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Hidden Analysis" sheetId="4" state="hidden" r:id="rId4"/>
    <sheet xmlns:r="http://schemas.openxmlformats.org/officeDocument/2006/relationships" name="Hidden Analysiss" sheetId="5" state="visible" r:id="rId5"/>
    <sheet xmlns:r="http://schemas.openxmlformats.org/officeDocument/2006/relationships" name="Graphs" sheetId="6" state="hidden" r:id="rId6"/>
    <sheet xmlns:r="http://schemas.openxmlformats.org/officeDocument/2006/relationships" name="Daily Multiplier" sheetId="7" state="hidden" r:id="rId7"/>
  </sheets>
  <definedNames>
    <definedName name="Count">Graphs!$F$3</definedName>
    <definedName name="_xlnm._FilterDatabase" localSheetId="0" hidden="1">'Raw Data'!$A$1:$R$162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AU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Graphs!$E$4:$E$143</f>
              <numCache>
                <formatCode>General</formatCode>
                <ptCount val="1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3813103"/>
        <axId val="203812271"/>
      </lineChart>
      <catAx>
        <axId val="20381310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812271"/>
        <crosses val="autoZero"/>
        <auto val="1"/>
        <lblAlgn val="ctr"/>
        <lblOffset val="100"/>
        <noMultiLvlLbl val="0"/>
      </catAx>
      <valAx>
        <axId val="20381227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813103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536575</colOff>
      <row>6</row>
      <rowOff>92075</rowOff>
    </from>
    <to>
      <col>13</col>
      <colOff>231775</colOff>
      <row>21</row>
      <rowOff>73025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83"/>
  <sheetViews>
    <sheetView tabSelected="1" topLeftCell="AS43" zoomScale="55" zoomScaleNormal="55" workbookViewId="0">
      <selection activeCell="BL68" sqref="BL68"/>
    </sheetView>
  </sheetViews>
  <sheetFormatPr baseColWidth="8" defaultRowHeight="14.4" outlineLevelCol="0"/>
  <cols>
    <col width="12.21875" bestFit="1" customWidth="1" style="10" min="1" max="1"/>
    <col width="35.88671875" bestFit="1" customWidth="1" style="10" min="2" max="2"/>
    <col width="32.88671875" bestFit="1" customWidth="1" style="10" min="3" max="3"/>
    <col width="18.88671875" bestFit="1" customWidth="1" style="10" min="4" max="4"/>
    <col width="19.33203125" bestFit="1" customWidth="1" style="10" min="5" max="5"/>
    <col width="17.6640625" bestFit="1" customWidth="1" style="10" min="6" max="6"/>
    <col width="11" bestFit="1" customWidth="1" style="10" min="7" max="7"/>
    <col width="12.44140625" bestFit="1" customWidth="1" style="10" min="8" max="8"/>
    <col width="18.33203125" bestFit="1" customWidth="1" style="10" min="9" max="9"/>
    <col width="18.6640625" bestFit="1" customWidth="1" style="10" min="10" max="10"/>
    <col width="17.88671875" bestFit="1" customWidth="1" style="10" min="11" max="11"/>
    <col width="18.33203125" bestFit="1" customWidth="1" style="10" min="12" max="12"/>
    <col width="15.88671875" bestFit="1" customWidth="1" style="10" min="13" max="13"/>
    <col width="16.21875" bestFit="1" customWidth="1" style="10" min="14" max="14"/>
    <col width="18.109375" bestFit="1" customWidth="1" style="10" min="15" max="15"/>
    <col width="17.44140625" bestFit="1" customWidth="1" style="10" min="16" max="16"/>
    <col width="20.5546875" bestFit="1" customWidth="1" style="10" min="17" max="18"/>
    <col width="13.88671875" bestFit="1" customWidth="1" style="10" min="19" max="19"/>
    <col width="14.88671875" bestFit="1" customWidth="1" style="10" min="20" max="20"/>
    <col width="26.33203125" bestFit="1" customWidth="1" style="10" min="21" max="21"/>
    <col width="23.77734375" bestFit="1" customWidth="1" style="10" min="22" max="22"/>
    <col width="26.77734375" bestFit="1" customWidth="1" style="10" min="23" max="23"/>
    <col width="26.33203125" bestFit="1" customWidth="1" style="10" min="24" max="24"/>
    <col width="23.77734375" bestFit="1" customWidth="1" style="10" min="25" max="25"/>
    <col width="26.77734375" bestFit="1" customWidth="1" style="10" min="26" max="26"/>
    <col width="20.33203125" bestFit="1" customWidth="1" style="10" min="27" max="27"/>
    <col width="17.88671875" bestFit="1" customWidth="1" style="10" min="28" max="28"/>
    <col width="20.6640625" bestFit="1" customWidth="1" style="10" min="29" max="29"/>
    <col width="27.5546875" bestFit="1" customWidth="1" style="10" min="30" max="30"/>
    <col width="28" bestFit="1" customWidth="1" style="10" min="31" max="31"/>
    <col width="29.77734375" bestFit="1" customWidth="1" style="10" min="32" max="32"/>
    <col width="27.5546875" bestFit="1" customWidth="1" style="10" min="33" max="33"/>
    <col width="28" bestFit="1" customWidth="1" style="10" min="34" max="34"/>
    <col width="29.77734375" bestFit="1" customWidth="1" style="10" min="35" max="35"/>
    <col width="27.5546875" bestFit="1" customWidth="1" style="10" min="36" max="36"/>
    <col width="28" bestFit="1" customWidth="1" style="10" min="37" max="37"/>
    <col width="29.77734375" bestFit="1" customWidth="1" style="10" min="38" max="38"/>
    <col width="27.5546875" bestFit="1" customWidth="1" style="10" min="39" max="39"/>
    <col width="28" bestFit="1" customWidth="1" style="10" min="40" max="40"/>
    <col width="29.77734375" bestFit="1" customWidth="1" style="10" min="41" max="41"/>
    <col width="39.109375" bestFit="1" customWidth="1" style="10" min="42" max="42"/>
    <col width="39.5546875" bestFit="1" customWidth="1" style="10" min="43" max="43"/>
    <col width="41.5546875" bestFit="1" customWidth="1" style="10" min="44" max="44"/>
    <col width="36.88671875" bestFit="1" customWidth="1" style="10" min="45" max="45"/>
    <col width="35.44140625" bestFit="1" customWidth="1" style="10" min="46" max="46"/>
    <col width="32.44140625" bestFit="1" customWidth="1" style="10" min="47" max="47"/>
    <col width="32.88671875" bestFit="1" customWidth="1" style="10" min="48" max="48"/>
    <col width="12.6640625" bestFit="1" customWidth="1" style="10" min="49" max="49"/>
    <col width="11.6640625" bestFit="1" customWidth="1" style="10" min="50" max="50"/>
    <col width="13" bestFit="1" customWidth="1" style="10" min="51" max="52"/>
    <col width="11.6640625" bestFit="1" customWidth="1" style="10" min="53" max="53"/>
    <col width="13.44140625" bestFit="1" customWidth="1" style="10" min="54" max="54"/>
    <col width="13" bestFit="1" customWidth="1" style="10" min="55" max="55"/>
    <col width="11.6640625" bestFit="1" customWidth="1" style="10" min="56" max="56"/>
    <col width="13.44140625" bestFit="1" customWidth="1" style="10" min="57" max="57"/>
  </cols>
  <sheetData>
    <row r="1">
      <c r="A1" s="4" t="inlineStr">
        <is>
          <t>Date</t>
        </is>
      </c>
      <c r="B1" s="4" t="inlineStr">
        <is>
          <t>Away Team</t>
        </is>
      </c>
      <c r="C1" s="4" t="inlineStr">
        <is>
          <t>Home Team</t>
        </is>
      </c>
      <c r="D1" s="4" t="inlineStr">
        <is>
          <t>Away Score</t>
        </is>
      </c>
      <c r="E1" s="4" t="inlineStr">
        <is>
          <t>Home Score</t>
        </is>
      </c>
      <c r="F1" s="4" t="inlineStr">
        <is>
          <t>Total Runs</t>
        </is>
      </c>
      <c r="G1" s="4" t="inlineStr">
        <is>
          <t>Over</t>
        </is>
      </c>
      <c r="H1" s="4" t="inlineStr">
        <is>
          <t>Under</t>
        </is>
      </c>
      <c r="I1" s="4" t="inlineStr">
        <is>
          <t>Away Team</t>
        </is>
      </c>
      <c r="J1" s="4" t="inlineStr">
        <is>
          <t>Home Team</t>
        </is>
      </c>
      <c r="K1" s="4" t="inlineStr">
        <is>
          <t>Away Little</t>
        </is>
      </c>
      <c r="L1" s="4" t="inlineStr">
        <is>
          <t>Home Little</t>
        </is>
      </c>
      <c r="M1" s="4" t="inlineStr">
        <is>
          <t>Away Big</t>
        </is>
      </c>
      <c r="N1" s="4" t="inlineStr">
        <is>
          <t>Home Big</t>
        </is>
      </c>
      <c r="O1" s="3" t="inlineStr">
        <is>
          <t>Away Away</t>
        </is>
      </c>
      <c r="P1" s="3" t="inlineStr">
        <is>
          <t>Tie - Away</t>
        </is>
      </c>
      <c r="Q1" s="3" t="inlineStr">
        <is>
          <t>Home - Away</t>
        </is>
      </c>
      <c r="R1" s="3" t="inlineStr">
        <is>
          <t>Away - Home</t>
        </is>
      </c>
      <c r="S1" s="3" t="inlineStr">
        <is>
          <t>Tie - Home</t>
        </is>
      </c>
      <c r="T1" s="3" t="inlineStr">
        <is>
          <t>Home Home</t>
        </is>
      </c>
      <c r="U1" s="3" t="inlineStr">
        <is>
          <t>Lead after 3rd - Away</t>
        </is>
      </c>
      <c r="V1" s="3" t="inlineStr">
        <is>
          <t>Lead after 3rd - Tie</t>
        </is>
      </c>
      <c r="W1" s="3" t="inlineStr">
        <is>
          <t>Lead after 3rd - Home</t>
        </is>
      </c>
      <c r="X1" s="3" t="inlineStr">
        <is>
          <t>Lead after 6th - Away</t>
        </is>
      </c>
      <c r="Y1" s="3" t="inlineStr">
        <is>
          <t>Lead after 6th - Tie</t>
        </is>
      </c>
      <c r="Z1" s="3" t="inlineStr">
        <is>
          <t>Lead after 6th - Home</t>
        </is>
      </c>
      <c r="AA1" s="3" t="inlineStr">
        <is>
          <t>Most Hits - Away</t>
        </is>
      </c>
      <c r="AB1" s="3" t="inlineStr">
        <is>
          <t>Most Hits - Tie</t>
        </is>
      </c>
      <c r="AC1" s="3" t="inlineStr">
        <is>
          <t>Most Hits - Home</t>
        </is>
      </c>
      <c r="AD1" s="3" t="inlineStr">
        <is>
          <t>Race to 3 Runs - Away</t>
        </is>
      </c>
      <c r="AE1" s="3" t="inlineStr">
        <is>
          <t>Race to 3 Runs - Home</t>
        </is>
      </c>
      <c r="AF1" s="4" t="inlineStr">
        <is>
          <t>Race to 3 Runs - Neither</t>
        </is>
      </c>
      <c r="AG1" s="3" t="inlineStr">
        <is>
          <t>Race to 4 Runs - Away</t>
        </is>
      </c>
      <c r="AH1" s="3" t="inlineStr">
        <is>
          <t>Race to 4 Runs - Home</t>
        </is>
      </c>
      <c r="AI1" s="4" t="inlineStr">
        <is>
          <t>Race to 4 Runs - Neither</t>
        </is>
      </c>
      <c r="AJ1" s="3" t="inlineStr">
        <is>
          <t>Race to 5 Runs - Away</t>
        </is>
      </c>
      <c r="AK1" s="3" t="inlineStr">
        <is>
          <t>Race to 5 Runs - Home</t>
        </is>
      </c>
      <c r="AL1" s="4" t="inlineStr">
        <is>
          <t>Race to 5 Runs - Neither</t>
        </is>
      </c>
      <c r="AM1" s="3" t="inlineStr">
        <is>
          <t>Race to 6 Runs - Away</t>
        </is>
      </c>
      <c r="AN1" s="3" t="inlineStr">
        <is>
          <t>Race to 6 Runs - Home</t>
        </is>
      </c>
      <c r="AO1" s="4" t="inlineStr">
        <is>
          <t>Race to 6 Runs - Neither</t>
        </is>
      </c>
      <c r="AP1" s="3" t="inlineStr">
        <is>
          <t>Team With Highest Inning - Away</t>
        </is>
      </c>
      <c r="AQ1" s="3" t="inlineStr">
        <is>
          <t>Team With Highest Inning - Home</t>
        </is>
      </c>
      <c r="AR1" s="3" t="inlineStr">
        <is>
          <t>Team With Highest Inning - Neither</t>
        </is>
      </c>
      <c r="AS1" s="3" t="inlineStr">
        <is>
          <t>Team to Score Last Wins - Yes</t>
        </is>
      </c>
      <c r="AT1" s="3" t="inlineStr">
        <is>
          <t>Team to Score Last Wins - No</t>
        </is>
      </c>
      <c r="AU1" s="3" t="inlineStr">
        <is>
          <t>Team to Score Last - Away</t>
        </is>
      </c>
      <c r="AV1" s="3" t="inlineStr">
        <is>
          <t>Team to Score Last - Home</t>
        </is>
      </c>
      <c r="AW1" s="4" t="inlineStr">
        <is>
          <t>Away -1.5</t>
        </is>
      </c>
      <c r="AX1" s="4" t="inlineStr">
        <is>
          <t>Either &lt;2</t>
        </is>
      </c>
      <c r="AY1" s="4" t="inlineStr">
        <is>
          <t>Home -1.5</t>
        </is>
      </c>
      <c r="AZ1" s="4" t="inlineStr">
        <is>
          <t>Away -2.5</t>
        </is>
      </c>
      <c r="BA1" s="4" t="inlineStr">
        <is>
          <t>Either &lt;3</t>
        </is>
      </c>
      <c r="BB1" s="4" t="inlineStr">
        <is>
          <t>Home -2.5</t>
        </is>
      </c>
      <c r="BC1" s="4" t="inlineStr">
        <is>
          <t>Away -3.5</t>
        </is>
      </c>
      <c r="BD1" s="4" t="inlineStr">
        <is>
          <t>Either &lt;4</t>
        </is>
      </c>
      <c r="BE1" s="4" t="inlineStr">
        <is>
          <t>Home -3.5</t>
        </is>
      </c>
    </row>
    <row r="2">
      <c r="A2" s="2" t="n">
        <v>45019</v>
      </c>
      <c r="B2" t="inlineStr">
        <is>
          <t>Detroit Tigers</t>
        </is>
      </c>
      <c r="C2" t="inlineStr">
        <is>
          <t>Tampa Bay Rays</t>
        </is>
      </c>
      <c r="D2" t="n">
        <v>1</v>
      </c>
      <c r="E2" t="n">
        <v>5</v>
      </c>
      <c r="F2" t="n">
        <v>7.5</v>
      </c>
      <c r="G2" t="n">
        <v>1.97</v>
      </c>
      <c r="H2" t="n">
        <v>1.87</v>
      </c>
      <c r="I2" t="n">
        <v>2.93</v>
      </c>
      <c r="J2" t="n">
        <v>1.41</v>
      </c>
      <c r="O2" t="n">
        <v>4.25</v>
      </c>
      <c r="P2" t="n">
        <v>11</v>
      </c>
      <c r="Q2" t="n">
        <v>13</v>
      </c>
      <c r="R2" t="n">
        <v>10.5</v>
      </c>
      <c r="S2" t="n">
        <v>8.75</v>
      </c>
      <c r="T2" t="n">
        <v>1.76</v>
      </c>
      <c r="U2" t="n">
        <v>3.45</v>
      </c>
      <c r="V2" t="n">
        <v>3.8</v>
      </c>
      <c r="W2" t="n">
        <v>1.91</v>
      </c>
      <c r="X2" t="n">
        <v>3.35</v>
      </c>
      <c r="Y2" t="n">
        <v>6.75</v>
      </c>
      <c r="Z2" t="n">
        <v>1.58</v>
      </c>
      <c r="AA2" t="n">
        <v>3</v>
      </c>
      <c r="AB2" t="n">
        <v>9.25</v>
      </c>
      <c r="AC2" t="n">
        <v>1.55</v>
      </c>
      <c r="AD2" t="n">
        <v>2.7</v>
      </c>
      <c r="AE2" t="n">
        <v>1.67</v>
      </c>
      <c r="AF2" t="n">
        <v>8.5</v>
      </c>
      <c r="AG2" t="n">
        <v>3.3</v>
      </c>
      <c r="AH2" t="n">
        <v>1.87</v>
      </c>
      <c r="AI2" t="n">
        <v>4</v>
      </c>
      <c r="AJ2" t="n">
        <v>4.4</v>
      </c>
      <c r="AK2" t="n">
        <v>2.25</v>
      </c>
      <c r="AL2" t="n">
        <v>2.35</v>
      </c>
      <c r="AM2" t="n">
        <v>6</v>
      </c>
      <c r="AN2" t="n">
        <v>2.95</v>
      </c>
      <c r="AO2" t="n">
        <v>1.72</v>
      </c>
      <c r="AP2" t="n">
        <v>3.3</v>
      </c>
      <c r="AQ2" t="n">
        <v>1.73</v>
      </c>
      <c r="AR2" t="n">
        <v>4.6</v>
      </c>
      <c r="AS2" t="n">
        <v>1.37</v>
      </c>
      <c r="AT2" t="n">
        <v>2.95</v>
      </c>
      <c r="AU2" t="n">
        <v>2.47</v>
      </c>
      <c r="AV2" t="n">
        <v>1.5</v>
      </c>
      <c r="AW2" t="n">
        <v>4.1</v>
      </c>
      <c r="AX2" t="n">
        <v>3</v>
      </c>
      <c r="AY2" t="n">
        <v>1.9</v>
      </c>
      <c r="AZ2" t="n">
        <v>6</v>
      </c>
      <c r="BA2" t="n">
        <v>1.91</v>
      </c>
      <c r="BB2" t="n">
        <v>2.45</v>
      </c>
      <c r="BC2" t="n">
        <v>9</v>
      </c>
      <c r="BD2" t="n">
        <v>1.47</v>
      </c>
      <c r="BE2" t="n">
        <v>3.25</v>
      </c>
    </row>
    <row r="3">
      <c r="A3" s="2" t="n">
        <v>45019</v>
      </c>
      <c r="B3" t="inlineStr">
        <is>
          <t>Atlanta Braves</t>
        </is>
      </c>
      <c r="C3" t="inlineStr">
        <is>
          <t>Washington Nationals</t>
        </is>
      </c>
      <c r="D3" t="n">
        <v>1</v>
      </c>
      <c r="E3" t="n">
        <v>4</v>
      </c>
      <c r="F3" t="n">
        <v>8.5</v>
      </c>
      <c r="G3" t="n">
        <v>1.9</v>
      </c>
      <c r="H3" t="n">
        <v>1.94</v>
      </c>
      <c r="I3" t="n">
        <v>1.55</v>
      </c>
      <c r="J3" t="n">
        <v>2.47</v>
      </c>
      <c r="O3" t="n">
        <v>2.08</v>
      </c>
      <c r="P3" t="n">
        <v>8.5</v>
      </c>
      <c r="Q3" t="n">
        <v>8.5</v>
      </c>
      <c r="R3" t="n">
        <v>13</v>
      </c>
      <c r="S3" t="n">
        <v>12.5</v>
      </c>
      <c r="T3" t="n">
        <v>3.25</v>
      </c>
      <c r="U3" t="n">
        <v>2.18</v>
      </c>
      <c r="V3" t="n">
        <v>4</v>
      </c>
      <c r="W3" t="n">
        <v>2.65</v>
      </c>
      <c r="X3" t="n">
        <v>1.87</v>
      </c>
      <c r="Y3" t="n">
        <v>6.5</v>
      </c>
      <c r="Z3" t="n">
        <v>2.55</v>
      </c>
      <c r="AA3" t="n">
        <v>1.75</v>
      </c>
      <c r="AB3" t="n">
        <v>9</v>
      </c>
      <c r="AC3" t="n">
        <v>2.45</v>
      </c>
      <c r="AD3" t="n">
        <v>1.63</v>
      </c>
      <c r="AE3" t="n">
        <v>2.5</v>
      </c>
      <c r="AF3" t="n">
        <v>13</v>
      </c>
      <c r="AG3" t="n">
        <v>1.79</v>
      </c>
      <c r="AH3" t="n">
        <v>2.9</v>
      </c>
      <c r="AI3" t="n">
        <v>5.4</v>
      </c>
      <c r="AJ3" t="n">
        <v>2.07</v>
      </c>
      <c r="AK3" t="n">
        <v>3.6</v>
      </c>
      <c r="AL3" t="n">
        <v>3</v>
      </c>
      <c r="AM3" t="n">
        <v>2.5</v>
      </c>
      <c r="AN3" t="n">
        <v>5</v>
      </c>
      <c r="AO3" t="n">
        <v>2.03</v>
      </c>
      <c r="AP3" t="n">
        <v>1.87</v>
      </c>
      <c r="AQ3" t="n">
        <v>3</v>
      </c>
      <c r="AR3" t="n">
        <v>4.3</v>
      </c>
      <c r="AS3" t="n">
        <v>1.46</v>
      </c>
      <c r="AT3" t="n">
        <v>2.6</v>
      </c>
      <c r="AU3" t="n">
        <v>1.82</v>
      </c>
      <c r="AV3" t="n">
        <v>1.91</v>
      </c>
      <c r="AW3" t="n">
        <v>1.92</v>
      </c>
      <c r="AX3" t="n">
        <v>3.2</v>
      </c>
      <c r="AY3" t="n">
        <v>3.75</v>
      </c>
      <c r="AZ3" t="n">
        <v>2.5</v>
      </c>
      <c r="BA3" t="n">
        <v>1.95</v>
      </c>
      <c r="BB3" t="n">
        <v>5.3</v>
      </c>
      <c r="BC3" t="n">
        <v>3.3</v>
      </c>
      <c r="BD3" t="n">
        <v>1.5</v>
      </c>
      <c r="BE3" t="n">
        <v>7.5</v>
      </c>
    </row>
    <row r="4">
      <c r="A4" s="2" t="n">
        <v>45019</v>
      </c>
      <c r="B4" t="inlineStr">
        <is>
          <t>Baltimore Orioles</t>
        </is>
      </c>
      <c r="C4" t="inlineStr">
        <is>
          <t>Boston Red Sox</t>
        </is>
      </c>
      <c r="D4" t="n">
        <v>5</v>
      </c>
      <c r="E4" t="n">
        <v>9</v>
      </c>
      <c r="F4" t="n">
        <v>8.5</v>
      </c>
      <c r="G4" t="n">
        <v>1.83</v>
      </c>
      <c r="H4" t="n">
        <v>2.01</v>
      </c>
      <c r="I4" t="n">
        <v>2.18</v>
      </c>
      <c r="J4" t="n">
        <v>1.69</v>
      </c>
      <c r="O4" t="n">
        <v>3</v>
      </c>
      <c r="P4" t="n">
        <v>11</v>
      </c>
      <c r="Q4" t="n">
        <v>10</v>
      </c>
      <c r="R4" t="n">
        <v>9</v>
      </c>
      <c r="S4" t="n">
        <v>9.25</v>
      </c>
      <c r="T4" t="n">
        <v>2.25</v>
      </c>
      <c r="U4" t="n">
        <v>2.65</v>
      </c>
      <c r="V4" t="n">
        <v>3.8</v>
      </c>
      <c r="W4" t="n">
        <v>2.25</v>
      </c>
      <c r="X4" t="n">
        <v>2.4</v>
      </c>
      <c r="Y4" t="n">
        <v>6.75</v>
      </c>
      <c r="Z4" t="n">
        <v>1.93</v>
      </c>
      <c r="AA4" t="n">
        <v>2.4</v>
      </c>
      <c r="AB4" t="n">
        <v>9.5</v>
      </c>
      <c r="AC4" t="n">
        <v>1.76</v>
      </c>
      <c r="AD4" t="n">
        <v>2.03</v>
      </c>
      <c r="AE4" t="n">
        <v>1.96</v>
      </c>
      <c r="AF4" t="n">
        <v>11.5</v>
      </c>
      <c r="AG4" t="n">
        <v>2.3</v>
      </c>
      <c r="AH4" t="n">
        <v>2.15</v>
      </c>
      <c r="AI4" t="n">
        <v>5.25</v>
      </c>
      <c r="AJ4" t="n">
        <v>2.75</v>
      </c>
      <c r="AK4" t="n">
        <v>2.55</v>
      </c>
      <c r="AL4" t="n">
        <v>2.95</v>
      </c>
      <c r="AM4" t="n">
        <v>3.5</v>
      </c>
      <c r="AN4" t="n">
        <v>3.2</v>
      </c>
      <c r="AO4" t="n">
        <v>2.03</v>
      </c>
      <c r="AP4" t="n">
        <v>2.5</v>
      </c>
      <c r="AQ4" t="n">
        <v>2.08</v>
      </c>
      <c r="AR4" t="n">
        <v>4.5</v>
      </c>
      <c r="AS4" t="n">
        <v>1.45</v>
      </c>
      <c r="AT4" t="n">
        <v>2.62</v>
      </c>
      <c r="AU4" t="n">
        <v>2.26</v>
      </c>
      <c r="AV4" t="n">
        <v>1.59</v>
      </c>
      <c r="AW4" t="n">
        <v>2.8</v>
      </c>
      <c r="AX4" t="n">
        <v>3</v>
      </c>
      <c r="AY4" t="n">
        <v>2.3</v>
      </c>
      <c r="AZ4" t="n">
        <v>3.75</v>
      </c>
      <c r="BA4" t="n">
        <v>1.91</v>
      </c>
      <c r="BB4" t="n">
        <v>3.05</v>
      </c>
      <c r="BC4" t="n">
        <v>5.1</v>
      </c>
      <c r="BD4" t="n">
        <v>1.48</v>
      </c>
      <c r="BE4" t="n">
        <v>4</v>
      </c>
    </row>
    <row r="5">
      <c r="A5" s="2" t="n">
        <v>45019</v>
      </c>
      <c r="B5" t="inlineStr">
        <is>
          <t>San Francisco Giants</t>
        </is>
      </c>
      <c r="C5" t="inlineStr">
        <is>
          <t>New York Yankees</t>
        </is>
      </c>
      <c r="D5" t="n">
        <v>0</v>
      </c>
      <c r="E5" t="n">
        <v>6</v>
      </c>
      <c r="F5" t="n">
        <v>8.5</v>
      </c>
      <c r="G5" t="n">
        <v>2</v>
      </c>
      <c r="H5" t="n">
        <v>1.84</v>
      </c>
      <c r="I5" t="n">
        <v>2.23</v>
      </c>
      <c r="J5" t="n">
        <v>1.66</v>
      </c>
      <c r="O5" t="n">
        <v>2.95</v>
      </c>
      <c r="P5" t="n">
        <v>11</v>
      </c>
      <c r="Q5" t="n">
        <v>11</v>
      </c>
      <c r="R5" t="n">
        <v>9.25</v>
      </c>
      <c r="S5" t="n">
        <v>8.75</v>
      </c>
      <c r="T5" t="n">
        <v>2.25</v>
      </c>
      <c r="U5" t="n">
        <v>2.7</v>
      </c>
      <c r="V5" t="n">
        <v>3.8</v>
      </c>
      <c r="W5" t="n">
        <v>2.2</v>
      </c>
      <c r="X5" t="n">
        <v>2.4</v>
      </c>
      <c r="Y5" t="n">
        <v>6.5</v>
      </c>
      <c r="Z5" t="n">
        <v>1.95</v>
      </c>
      <c r="AA5" t="n">
        <v>2.12</v>
      </c>
      <c r="AB5" t="n">
        <v>9</v>
      </c>
      <c r="AC5" t="n">
        <v>1.97</v>
      </c>
      <c r="AD5" t="n">
        <v>2.08</v>
      </c>
      <c r="AE5" t="n">
        <v>1.95</v>
      </c>
      <c r="AF5" t="n">
        <v>10.5</v>
      </c>
      <c r="AG5" t="n">
        <v>2.4</v>
      </c>
      <c r="AH5" t="n">
        <v>2.18</v>
      </c>
      <c r="AI5" t="n">
        <v>4.7</v>
      </c>
      <c r="AJ5" t="n">
        <v>2.9</v>
      </c>
      <c r="AK5" t="n">
        <v>2.6</v>
      </c>
      <c r="AL5" t="n">
        <v>2.8</v>
      </c>
      <c r="AM5" t="n">
        <v>3.75</v>
      </c>
      <c r="AN5" t="n">
        <v>3.35</v>
      </c>
      <c r="AO5" t="n">
        <v>1.92</v>
      </c>
      <c r="AP5" t="n">
        <v>2.55</v>
      </c>
      <c r="AQ5" t="n">
        <v>2.08</v>
      </c>
      <c r="AR5" t="n">
        <v>4.3</v>
      </c>
      <c r="AS5" t="n">
        <v>1.41</v>
      </c>
      <c r="AT5" t="n">
        <v>2.78</v>
      </c>
      <c r="AU5" t="n">
        <v>2.31</v>
      </c>
      <c r="AV5" t="n">
        <v>1.57</v>
      </c>
      <c r="AW5" t="n">
        <v>2.9</v>
      </c>
      <c r="AX5" t="n">
        <v>2.9</v>
      </c>
      <c r="AY5" t="n">
        <v>2.3</v>
      </c>
      <c r="AZ5" t="n">
        <v>4</v>
      </c>
      <c r="BA5" t="n">
        <v>1.84</v>
      </c>
      <c r="BB5" t="n">
        <v>3.05</v>
      </c>
      <c r="BC5" t="n">
        <v>5.6</v>
      </c>
      <c r="BD5" t="n">
        <v>1.44</v>
      </c>
      <c r="BE5" t="n">
        <v>4</v>
      </c>
    </row>
    <row r="6">
      <c r="A6" s="2" t="n">
        <v>45019</v>
      </c>
      <c r="B6" t="inlineStr">
        <is>
          <t>New York Mets</t>
        </is>
      </c>
      <c r="C6" t="inlineStr">
        <is>
          <t>Miami Marlins</t>
        </is>
      </c>
      <c r="D6" t="n">
        <v>5</v>
      </c>
      <c r="E6" t="n">
        <v>1</v>
      </c>
      <c r="F6" t="n">
        <v>8</v>
      </c>
      <c r="G6" t="n">
        <v>2</v>
      </c>
      <c r="H6" t="n">
        <v>1.84</v>
      </c>
      <c r="I6" t="n">
        <v>1.8</v>
      </c>
      <c r="J6" t="n">
        <v>2.02</v>
      </c>
      <c r="O6" t="n">
        <v>2.5</v>
      </c>
      <c r="P6" t="n">
        <v>9.25</v>
      </c>
      <c r="Q6" t="n">
        <v>8.75</v>
      </c>
      <c r="R6" t="n">
        <v>11.5</v>
      </c>
      <c r="S6" t="n">
        <v>10.5</v>
      </c>
      <c r="T6" t="n">
        <v>2.6</v>
      </c>
      <c r="U6" t="n">
        <v>2.45</v>
      </c>
      <c r="V6" t="n">
        <v>3.8</v>
      </c>
      <c r="W6" t="n">
        <v>2.4</v>
      </c>
      <c r="X6" t="n">
        <v>2.12</v>
      </c>
      <c r="Y6" t="n">
        <v>6.75</v>
      </c>
      <c r="Z6" t="n">
        <v>2.15</v>
      </c>
      <c r="AA6" t="n">
        <v>1.99</v>
      </c>
      <c r="AB6" t="n">
        <v>8.75</v>
      </c>
      <c r="AC6" t="n">
        <v>2.12</v>
      </c>
      <c r="AD6" t="n">
        <v>1.9</v>
      </c>
      <c r="AE6" t="n">
        <v>2.2</v>
      </c>
      <c r="AF6" t="n">
        <v>9.25</v>
      </c>
      <c r="AG6" t="n">
        <v>2.12</v>
      </c>
      <c r="AH6" t="n">
        <v>2.55</v>
      </c>
      <c r="AI6" t="n">
        <v>4.3</v>
      </c>
      <c r="AJ6" t="n">
        <v>2.55</v>
      </c>
      <c r="AK6" t="n">
        <v>3.25</v>
      </c>
      <c r="AL6" t="n">
        <v>2.55</v>
      </c>
      <c r="AM6" t="n">
        <v>3.25</v>
      </c>
      <c r="AN6" t="n">
        <v>4.4</v>
      </c>
      <c r="AO6" t="n">
        <v>1.82</v>
      </c>
      <c r="AP6" t="n">
        <v>2.15</v>
      </c>
      <c r="AQ6" t="n">
        <v>2.45</v>
      </c>
      <c r="AR6" t="n">
        <v>4.4</v>
      </c>
      <c r="AS6" t="n">
        <v>1.41</v>
      </c>
      <c r="AT6" t="n">
        <v>2.78</v>
      </c>
      <c r="AU6" t="n">
        <v>1.94</v>
      </c>
      <c r="AV6" t="n">
        <v>1.8</v>
      </c>
      <c r="AW6" t="n">
        <v>2.3</v>
      </c>
      <c r="AX6" t="n">
        <v>3.05</v>
      </c>
      <c r="AY6" t="n">
        <v>2.9</v>
      </c>
      <c r="AZ6" t="n">
        <v>3.1</v>
      </c>
      <c r="BA6" t="n">
        <v>1.87</v>
      </c>
      <c r="BB6" t="n">
        <v>4.1</v>
      </c>
      <c r="BC6" t="n">
        <v>4.25</v>
      </c>
      <c r="BD6" t="n">
        <v>1.45</v>
      </c>
      <c r="BE6" t="n">
        <v>5.8</v>
      </c>
    </row>
    <row r="7">
      <c r="A7" s="2" t="n">
        <v>45019</v>
      </c>
      <c r="B7" t="inlineStr">
        <is>
          <t>Pittsburgh Pirates</t>
        </is>
      </c>
      <c r="C7" t="inlineStr">
        <is>
          <t>Cincinnati Reds</t>
        </is>
      </c>
      <c r="D7" t="n">
        <v>1</v>
      </c>
      <c r="E7" t="n">
        <v>3</v>
      </c>
      <c r="F7" t="n">
        <v>8.5</v>
      </c>
      <c r="G7" t="n">
        <v>1.86</v>
      </c>
      <c r="H7" t="n">
        <v>1.98</v>
      </c>
      <c r="I7" t="n">
        <v>2.11</v>
      </c>
      <c r="J7" t="n">
        <v>1.73</v>
      </c>
      <c r="O7" t="n">
        <v>3</v>
      </c>
      <c r="P7" t="n">
        <v>10.5</v>
      </c>
      <c r="Q7" t="n">
        <v>9.75</v>
      </c>
      <c r="R7" t="n">
        <v>9.5</v>
      </c>
      <c r="S7" t="n">
        <v>9.75</v>
      </c>
      <c r="T7" t="n">
        <v>2.25</v>
      </c>
      <c r="U7" t="n">
        <v>2.75</v>
      </c>
      <c r="V7" t="n">
        <v>3.9</v>
      </c>
      <c r="W7" t="n">
        <v>2.18</v>
      </c>
      <c r="X7" t="n">
        <v>2.4</v>
      </c>
      <c r="Y7" t="n">
        <v>6.75</v>
      </c>
      <c r="Z7" t="n">
        <v>1.94</v>
      </c>
      <c r="AA7" t="n">
        <v>1.94</v>
      </c>
      <c r="AB7" t="n">
        <v>8.75</v>
      </c>
      <c r="AC7" t="n">
        <v>2.18</v>
      </c>
      <c r="AD7" t="n">
        <v>2.08</v>
      </c>
      <c r="AE7" t="n">
        <v>1.93</v>
      </c>
      <c r="AF7" t="n">
        <v>11</v>
      </c>
      <c r="AG7" t="n">
        <v>2.3</v>
      </c>
      <c r="AH7" t="n">
        <v>2.15</v>
      </c>
      <c r="AI7" t="n">
        <v>5.1</v>
      </c>
      <c r="AJ7" t="n">
        <v>2.75</v>
      </c>
      <c r="AK7" t="n">
        <v>2.55</v>
      </c>
      <c r="AL7" t="n">
        <v>2.95</v>
      </c>
      <c r="AM7" t="n">
        <v>3.5</v>
      </c>
      <c r="AN7" t="n">
        <v>3.25</v>
      </c>
      <c r="AO7" t="n">
        <v>2.03</v>
      </c>
      <c r="AP7" t="n">
        <v>2.5</v>
      </c>
      <c r="AQ7" t="n">
        <v>2.1</v>
      </c>
      <c r="AR7" t="n">
        <v>4.4</v>
      </c>
      <c r="AS7" t="n">
        <v>1.44</v>
      </c>
      <c r="AT7" t="n">
        <v>2.65</v>
      </c>
      <c r="AU7" t="n">
        <v>2.12</v>
      </c>
      <c r="AV7" t="n">
        <v>1.67</v>
      </c>
      <c r="AW7" t="n">
        <v>2.7</v>
      </c>
      <c r="AX7" t="n">
        <v>3</v>
      </c>
      <c r="AY7" t="n">
        <v>2.35</v>
      </c>
      <c r="AZ7" t="n">
        <v>3.6</v>
      </c>
      <c r="BA7" t="n">
        <v>1.9</v>
      </c>
      <c r="BB7" t="n">
        <v>3.15</v>
      </c>
      <c r="BC7" t="n">
        <v>4.9</v>
      </c>
      <c r="BD7" t="n">
        <v>1.47</v>
      </c>
      <c r="BE7" t="n">
        <v>4.2</v>
      </c>
    </row>
    <row r="8">
      <c r="A8" s="2" t="n">
        <v>45019</v>
      </c>
      <c r="B8" t="inlineStr">
        <is>
          <t>Minnesota Twins</t>
        </is>
      </c>
      <c r="C8" t="inlineStr">
        <is>
          <t>Kansas City Royals</t>
        </is>
      </c>
      <c r="D8" t="n">
        <v>7</v>
      </c>
      <c r="E8" t="n">
        <v>4</v>
      </c>
      <c r="F8" t="n">
        <v>8.5</v>
      </c>
      <c r="G8" t="n">
        <v>1.83</v>
      </c>
      <c r="H8" t="n">
        <v>2.01</v>
      </c>
      <c r="I8" t="n">
        <v>1.61</v>
      </c>
      <c r="J8" t="n">
        <v>2.32</v>
      </c>
      <c r="O8" t="n">
        <v>2.15</v>
      </c>
      <c r="P8" t="n">
        <v>9</v>
      </c>
      <c r="Q8" t="n">
        <v>9</v>
      </c>
      <c r="R8" t="n">
        <v>11.5</v>
      </c>
      <c r="S8" t="n">
        <v>11.5</v>
      </c>
      <c r="T8" t="n">
        <v>3.05</v>
      </c>
      <c r="U8" t="n">
        <v>2.2</v>
      </c>
      <c r="V8" t="n">
        <v>3.9</v>
      </c>
      <c r="W8" t="n">
        <v>2.65</v>
      </c>
      <c r="X8" t="n">
        <v>1.9</v>
      </c>
      <c r="Y8" t="n">
        <v>6.5</v>
      </c>
      <c r="Z8" t="n">
        <v>2.5</v>
      </c>
      <c r="AA8" t="n">
        <v>1.65</v>
      </c>
      <c r="AB8" t="n">
        <v>9.75</v>
      </c>
      <c r="AC8" t="n">
        <v>2.6</v>
      </c>
      <c r="AD8" t="n">
        <v>1.68</v>
      </c>
      <c r="AE8" t="n">
        <v>2.4</v>
      </c>
      <c r="AF8" t="n">
        <v>12.5</v>
      </c>
      <c r="AG8" t="n">
        <v>1.81</v>
      </c>
      <c r="AH8" t="n">
        <v>2.8</v>
      </c>
      <c r="AI8" t="n">
        <v>5.6</v>
      </c>
      <c r="AJ8" t="n">
        <v>2.07</v>
      </c>
      <c r="AK8" t="n">
        <v>3.5</v>
      </c>
      <c r="AL8" t="n">
        <v>3.1</v>
      </c>
      <c r="AM8" t="n">
        <v>2.5</v>
      </c>
      <c r="AN8" t="n">
        <v>4.6</v>
      </c>
      <c r="AO8" t="n">
        <v>2.12</v>
      </c>
      <c r="AP8" t="n">
        <v>1.9</v>
      </c>
      <c r="AQ8" t="n">
        <v>2.8</v>
      </c>
      <c r="AR8" t="n">
        <v>4.5</v>
      </c>
      <c r="AS8" t="n">
        <v>1.43</v>
      </c>
      <c r="AT8" t="n">
        <v>2.69</v>
      </c>
      <c r="AU8" t="n">
        <v>1.92</v>
      </c>
      <c r="AV8" t="n">
        <v>1.81</v>
      </c>
      <c r="AW8" t="n">
        <v>2.03</v>
      </c>
      <c r="AX8" t="n">
        <v>3.25</v>
      </c>
      <c r="AY8" t="n">
        <v>3.5</v>
      </c>
      <c r="AZ8" t="n">
        <v>2.55</v>
      </c>
      <c r="BA8" t="n">
        <v>2.03</v>
      </c>
      <c r="BB8" t="n">
        <v>5</v>
      </c>
      <c r="BC8" t="n">
        <v>3.35</v>
      </c>
      <c r="BD8" t="n">
        <v>1.57</v>
      </c>
      <c r="BE8" t="n">
        <v>7</v>
      </c>
    </row>
    <row r="9">
      <c r="A9" s="2" t="n">
        <v>45019</v>
      </c>
      <c r="B9" t="inlineStr">
        <is>
          <t>Chicago White Sox</t>
        </is>
      </c>
      <c r="C9" t="inlineStr">
        <is>
          <t>Houston Astros</t>
        </is>
      </c>
      <c r="D9" t="n">
        <v>6</v>
      </c>
      <c r="E9" t="n">
        <v>3</v>
      </c>
      <c r="F9" t="n">
        <v>8.5</v>
      </c>
      <c r="G9" t="n">
        <v>1.92</v>
      </c>
      <c r="H9" t="n">
        <v>1.92</v>
      </c>
      <c r="I9" t="n">
        <v>2.48</v>
      </c>
      <c r="J9" t="n">
        <v>1.54</v>
      </c>
      <c r="O9" t="n">
        <v>3.5</v>
      </c>
      <c r="P9" t="n">
        <v>11</v>
      </c>
      <c r="Q9" t="n">
        <v>10.5</v>
      </c>
      <c r="R9" t="n">
        <v>9.75</v>
      </c>
      <c r="S9" t="n">
        <v>9.25</v>
      </c>
      <c r="T9" t="n">
        <v>2</v>
      </c>
      <c r="U9" t="n">
        <v>3.1</v>
      </c>
      <c r="V9" t="n">
        <v>4</v>
      </c>
      <c r="W9" t="n">
        <v>1.98</v>
      </c>
      <c r="X9" t="n">
        <v>2.75</v>
      </c>
      <c r="Y9" t="n">
        <v>6.5</v>
      </c>
      <c r="Z9" t="n">
        <v>1.76</v>
      </c>
      <c r="AA9" t="n">
        <v>2.02</v>
      </c>
      <c r="AB9" t="n">
        <v>8.25</v>
      </c>
      <c r="AC9" t="n">
        <v>2.12</v>
      </c>
      <c r="AD9" t="n">
        <v>2.3</v>
      </c>
      <c r="AE9" t="n">
        <v>1.79</v>
      </c>
      <c r="AF9" t="n">
        <v>10.5</v>
      </c>
      <c r="AG9" t="n">
        <v>2.65</v>
      </c>
      <c r="AH9" t="n">
        <v>2</v>
      </c>
      <c r="AI9" t="n">
        <v>4.8</v>
      </c>
      <c r="AJ9" t="n">
        <v>3.35</v>
      </c>
      <c r="AK9" t="n">
        <v>2.35</v>
      </c>
      <c r="AL9" t="n">
        <v>2.7</v>
      </c>
      <c r="AM9" t="n">
        <v>4.5</v>
      </c>
      <c r="AN9" t="n">
        <v>3</v>
      </c>
      <c r="AO9" t="n">
        <v>1.88</v>
      </c>
      <c r="AP9" t="n">
        <v>2.9</v>
      </c>
      <c r="AQ9" t="n">
        <v>1.92</v>
      </c>
      <c r="AR9" t="n">
        <v>4.3</v>
      </c>
      <c r="AS9" t="n">
        <v>1.41</v>
      </c>
      <c r="AT9" t="n">
        <v>2.78</v>
      </c>
      <c r="AU9" t="n">
        <v>2.29</v>
      </c>
      <c r="AV9" t="n">
        <v>1.58</v>
      </c>
      <c r="AW9" t="n">
        <v>3.4</v>
      </c>
      <c r="AX9" t="n">
        <v>2.95</v>
      </c>
      <c r="AY9" t="n">
        <v>2.12</v>
      </c>
      <c r="AZ9" t="n">
        <v>4.8</v>
      </c>
      <c r="BA9" t="n">
        <v>1.86</v>
      </c>
      <c r="BB9" t="n">
        <v>2.8</v>
      </c>
      <c r="BC9" t="n">
        <v>6.75</v>
      </c>
      <c r="BD9" t="n">
        <v>1.45</v>
      </c>
      <c r="BE9" t="n">
        <v>3.8</v>
      </c>
    </row>
    <row r="10">
      <c r="A10" s="2" t="n">
        <v>45019</v>
      </c>
      <c r="B10" t="inlineStr">
        <is>
          <t>Toronto Blue Jays</t>
        </is>
      </c>
      <c r="C10" t="inlineStr">
        <is>
          <t>St. Louis Cardinals</t>
        </is>
      </c>
      <c r="D10" t="n">
        <v>4</v>
      </c>
      <c r="E10" t="n">
        <v>9</v>
      </c>
      <c r="F10" t="n">
        <v>8</v>
      </c>
      <c r="G10" t="n">
        <v>1.9</v>
      </c>
      <c r="H10" t="n">
        <v>1.94</v>
      </c>
      <c r="I10" t="n">
        <v>1.9</v>
      </c>
      <c r="J10" t="n">
        <v>1.9</v>
      </c>
      <c r="O10" t="n">
        <v>2.7</v>
      </c>
      <c r="P10" t="n">
        <v>8.75</v>
      </c>
      <c r="Q10" t="n">
        <v>9.75</v>
      </c>
      <c r="R10" t="n">
        <v>10</v>
      </c>
      <c r="S10" t="n">
        <v>9.75</v>
      </c>
      <c r="T10" t="n">
        <v>2.5</v>
      </c>
      <c r="U10" t="n">
        <v>2.55</v>
      </c>
      <c r="V10" t="n">
        <v>3.5</v>
      </c>
      <c r="W10" t="n">
        <v>2.45</v>
      </c>
      <c r="X10" t="n">
        <v>2.25</v>
      </c>
      <c r="Y10" t="n">
        <v>6.25</v>
      </c>
      <c r="Z10" t="n">
        <v>2.08</v>
      </c>
      <c r="AA10" t="n">
        <v>1.9</v>
      </c>
      <c r="AB10" t="n">
        <v>8.5</v>
      </c>
      <c r="AC10" t="n">
        <v>2.25</v>
      </c>
      <c r="AD10" t="n">
        <v>1.94</v>
      </c>
      <c r="AE10" t="n">
        <v>2.12</v>
      </c>
      <c r="AF10" t="n">
        <v>9.75</v>
      </c>
      <c r="AG10" t="n">
        <v>2.2</v>
      </c>
      <c r="AH10" t="n">
        <v>2.4</v>
      </c>
      <c r="AI10" t="n">
        <v>4.6</v>
      </c>
      <c r="AJ10" t="n">
        <v>2.65</v>
      </c>
      <c r="AK10" t="n">
        <v>2.95</v>
      </c>
      <c r="AL10" t="n">
        <v>2.65</v>
      </c>
      <c r="AM10" t="n">
        <v>3.45</v>
      </c>
      <c r="AN10" t="n">
        <v>3.9</v>
      </c>
      <c r="AO10" t="n">
        <v>1.86</v>
      </c>
      <c r="AP10" t="n">
        <v>2.25</v>
      </c>
      <c r="AQ10" t="n">
        <v>2.25</v>
      </c>
      <c r="AR10" t="n">
        <v>4.5</v>
      </c>
      <c r="AS10" t="n">
        <v>1.43</v>
      </c>
      <c r="AT10" t="n">
        <v>2.71</v>
      </c>
      <c r="AU10" t="n">
        <v>2.04</v>
      </c>
      <c r="AV10" t="n">
        <v>1.72</v>
      </c>
      <c r="AW10" t="n">
        <v>2.5</v>
      </c>
      <c r="AX10" t="n">
        <v>3</v>
      </c>
      <c r="AY10" t="n">
        <v>2.7</v>
      </c>
      <c r="AZ10" t="n">
        <v>3.45</v>
      </c>
      <c r="BA10" t="n">
        <v>1.86</v>
      </c>
      <c r="BB10" t="n">
        <v>3.7</v>
      </c>
      <c r="BC10" t="n">
        <v>4.8</v>
      </c>
      <c r="BD10" t="n">
        <v>1.44</v>
      </c>
      <c r="BE10" t="n">
        <v>5</v>
      </c>
    </row>
    <row r="11">
      <c r="A11" s="2" t="n">
        <v>45019</v>
      </c>
      <c r="B11" t="inlineStr">
        <is>
          <t>Los Angeles Angels</t>
        </is>
      </c>
      <c r="C11" t="inlineStr">
        <is>
          <t>Oakland Athletics</t>
        </is>
      </c>
      <c r="D11" t="n">
        <v>6</v>
      </c>
      <c r="E11" t="n">
        <v>0</v>
      </c>
      <c r="F11" t="n">
        <v>8</v>
      </c>
      <c r="G11" t="n">
        <v>2</v>
      </c>
      <c r="H11" t="n">
        <v>1.84</v>
      </c>
      <c r="I11" t="n">
        <v>1.6</v>
      </c>
      <c r="J11" t="n">
        <v>2.36</v>
      </c>
      <c r="O11" t="n">
        <v>2.03</v>
      </c>
      <c r="P11" t="n">
        <v>8.5</v>
      </c>
      <c r="Q11" t="n">
        <v>11</v>
      </c>
      <c r="R11" t="n">
        <v>10</v>
      </c>
      <c r="S11" t="n">
        <v>11</v>
      </c>
      <c r="T11" t="n">
        <v>3.4</v>
      </c>
      <c r="U11" t="n">
        <v>2.07</v>
      </c>
      <c r="V11" t="n">
        <v>3.6</v>
      </c>
      <c r="W11" t="n">
        <v>3.1</v>
      </c>
      <c r="X11" t="n">
        <v>1.77</v>
      </c>
      <c r="Y11" t="n">
        <v>6.25</v>
      </c>
      <c r="Z11" t="n">
        <v>2.8</v>
      </c>
      <c r="AA11" t="n">
        <v>1.94</v>
      </c>
      <c r="AB11" t="n">
        <v>9</v>
      </c>
      <c r="AC11" t="n">
        <v>2.15</v>
      </c>
      <c r="AD11" t="n">
        <v>1.59</v>
      </c>
      <c r="AE11" t="n">
        <v>2.8</v>
      </c>
      <c r="AF11" t="n">
        <v>9.75</v>
      </c>
      <c r="AG11" t="n">
        <v>1.81</v>
      </c>
      <c r="AH11" t="n">
        <v>3.3</v>
      </c>
      <c r="AI11" t="n">
        <v>4.3</v>
      </c>
      <c r="AJ11" t="n">
        <v>2.18</v>
      </c>
      <c r="AK11" t="n">
        <v>4.25</v>
      </c>
      <c r="AL11" t="n">
        <v>2.55</v>
      </c>
      <c r="AM11" t="n">
        <v>2.8</v>
      </c>
      <c r="AN11" t="n">
        <v>5.75</v>
      </c>
      <c r="AO11" t="n">
        <v>1.8</v>
      </c>
      <c r="AP11" t="n">
        <v>1.89</v>
      </c>
      <c r="AQ11" t="n">
        <v>2.9</v>
      </c>
      <c r="AR11" t="n">
        <v>4.5</v>
      </c>
      <c r="AS11" t="n">
        <v>1.41</v>
      </c>
      <c r="AT11" t="n">
        <v>2.78</v>
      </c>
      <c r="AU11" t="n">
        <v>1.97</v>
      </c>
      <c r="AV11" t="n">
        <v>1.77</v>
      </c>
      <c r="AW11" t="n">
        <v>1.99</v>
      </c>
      <c r="AX11" t="n">
        <v>3</v>
      </c>
      <c r="AY11" t="n">
        <v>3.75</v>
      </c>
      <c r="AZ11" t="n">
        <v>2.6</v>
      </c>
      <c r="BA11" t="n">
        <v>1.87</v>
      </c>
      <c r="BB11" t="n">
        <v>5.5</v>
      </c>
      <c r="BC11" t="n">
        <v>3.5</v>
      </c>
      <c r="BD11" t="n">
        <v>1.44</v>
      </c>
      <c r="BE11" t="n">
        <v>8</v>
      </c>
    </row>
    <row r="12">
      <c r="A12" s="2" t="n">
        <v>45019</v>
      </c>
      <c r="B12" t="inlineStr">
        <is>
          <t>Arizona Diamondbacks</t>
        </is>
      </c>
      <c r="C12" t="inlineStr">
        <is>
          <t>Los Angeles Dodgers</t>
        </is>
      </c>
      <c r="D12" t="n">
        <v>2</v>
      </c>
      <c r="E12" t="n">
        <v>1</v>
      </c>
      <c r="F12" t="n">
        <v>8.5</v>
      </c>
      <c r="G12" t="n">
        <v>1.82</v>
      </c>
      <c r="H12" t="n">
        <v>2.02</v>
      </c>
      <c r="I12" t="n">
        <v>2.59</v>
      </c>
      <c r="J12" t="n">
        <v>1.5</v>
      </c>
      <c r="O12" t="n">
        <v>3.75</v>
      </c>
      <c r="P12" t="n">
        <v>11.5</v>
      </c>
      <c r="Q12" t="n">
        <v>9.75</v>
      </c>
      <c r="R12" t="n">
        <v>11</v>
      </c>
      <c r="S12" t="n">
        <v>10</v>
      </c>
      <c r="T12" t="n">
        <v>1.88</v>
      </c>
      <c r="U12" t="n">
        <v>3.2</v>
      </c>
      <c r="V12" t="n">
        <v>4.1</v>
      </c>
      <c r="W12" t="n">
        <v>1.92</v>
      </c>
      <c r="X12" t="n">
        <v>3.05</v>
      </c>
      <c r="Y12" t="n">
        <v>7.25</v>
      </c>
      <c r="Z12" t="n">
        <v>1.64</v>
      </c>
      <c r="AA12" t="n">
        <v>2.15</v>
      </c>
      <c r="AB12" t="n">
        <v>8.75</v>
      </c>
      <c r="AC12" t="n">
        <v>1.96</v>
      </c>
      <c r="AD12" t="n">
        <v>2.35</v>
      </c>
      <c r="AE12" t="n">
        <v>1.7</v>
      </c>
      <c r="AF12" t="n">
        <v>12.5</v>
      </c>
      <c r="AG12" t="n">
        <v>2.75</v>
      </c>
      <c r="AH12" t="n">
        <v>1.84</v>
      </c>
      <c r="AI12" t="n">
        <v>5.5</v>
      </c>
      <c r="AJ12" t="n">
        <v>3.3</v>
      </c>
      <c r="AK12" t="n">
        <v>2.15</v>
      </c>
      <c r="AL12" t="n">
        <v>3.1</v>
      </c>
      <c r="AM12" t="n">
        <v>4.2</v>
      </c>
      <c r="AN12" t="n">
        <v>2.65</v>
      </c>
      <c r="AO12" t="n">
        <v>2.1</v>
      </c>
      <c r="AP12" t="n">
        <v>2.9</v>
      </c>
      <c r="AQ12" t="n">
        <v>1.86</v>
      </c>
      <c r="AR12" t="n">
        <v>4.6</v>
      </c>
      <c r="AS12" t="n">
        <v>1.42</v>
      </c>
      <c r="AT12" t="n">
        <v>2.72</v>
      </c>
      <c r="AU12" t="n">
        <v>2.19</v>
      </c>
      <c r="AV12" t="n">
        <v>1.63</v>
      </c>
      <c r="AW12" t="n">
        <v>3.5</v>
      </c>
      <c r="AX12" t="n">
        <v>3.25</v>
      </c>
      <c r="AY12" t="n">
        <v>2.07</v>
      </c>
      <c r="AZ12" t="n">
        <v>4.9</v>
      </c>
      <c r="BA12" t="n">
        <v>1.99</v>
      </c>
      <c r="BB12" t="n">
        <v>2.65</v>
      </c>
      <c r="BC12" t="n">
        <v>6.75</v>
      </c>
      <c r="BD12" t="n">
        <v>1.54</v>
      </c>
      <c r="BE12" t="n">
        <v>3.5</v>
      </c>
    </row>
    <row r="13">
      <c r="A13" s="2" t="n">
        <v>45019</v>
      </c>
      <c r="B13" t="inlineStr">
        <is>
          <t>Colorado Rockies</t>
        </is>
      </c>
      <c r="C13" t="inlineStr">
        <is>
          <t>San Diego Padres</t>
        </is>
      </c>
      <c r="D13" t="n">
        <v>1</v>
      </c>
      <c r="E13" t="n">
        <v>3</v>
      </c>
      <c r="F13" t="n">
        <v>8</v>
      </c>
      <c r="G13" t="n">
        <v>1.9</v>
      </c>
      <c r="H13" t="n">
        <v>1.94</v>
      </c>
      <c r="I13" t="n">
        <v>2.86</v>
      </c>
      <c r="J13" t="n">
        <v>1.43</v>
      </c>
      <c r="O13" t="n">
        <v>4.2</v>
      </c>
      <c r="P13" t="n">
        <v>12</v>
      </c>
      <c r="Q13" t="n">
        <v>11</v>
      </c>
      <c r="R13" t="n">
        <v>9.75</v>
      </c>
      <c r="S13" t="n">
        <v>8.5</v>
      </c>
      <c r="T13" t="n">
        <v>1.81</v>
      </c>
      <c r="U13" t="n">
        <v>3.4</v>
      </c>
      <c r="V13" t="n">
        <v>3.9</v>
      </c>
      <c r="W13" t="n">
        <v>1.89</v>
      </c>
      <c r="X13" t="n">
        <v>3.15</v>
      </c>
      <c r="Y13" t="n">
        <v>6.75</v>
      </c>
      <c r="Z13" t="n">
        <v>1.63</v>
      </c>
      <c r="AA13" t="n">
        <v>2.45</v>
      </c>
      <c r="AB13" t="n">
        <v>9</v>
      </c>
      <c r="AC13" t="n">
        <v>1.76</v>
      </c>
      <c r="AD13" t="n">
        <v>2.6</v>
      </c>
      <c r="AE13" t="n">
        <v>1.64</v>
      </c>
      <c r="AF13" t="n">
        <v>10</v>
      </c>
      <c r="AG13" t="n">
        <v>3.15</v>
      </c>
      <c r="AH13" t="n">
        <v>1.8</v>
      </c>
      <c r="AI13" t="n">
        <v>4.7</v>
      </c>
      <c r="AJ13" t="n">
        <v>3.9</v>
      </c>
      <c r="AK13" t="n">
        <v>2.12</v>
      </c>
      <c r="AL13" t="n">
        <v>2.7</v>
      </c>
      <c r="AM13" t="n">
        <v>5.3</v>
      </c>
      <c r="AN13" t="n">
        <v>2.7</v>
      </c>
      <c r="AO13" t="n">
        <v>1.89</v>
      </c>
      <c r="AP13" t="n">
        <v>3.2</v>
      </c>
      <c r="AQ13" t="n">
        <v>1.76</v>
      </c>
      <c r="AR13" t="n">
        <v>4.6</v>
      </c>
      <c r="AS13" t="n">
        <v>1.39</v>
      </c>
      <c r="AT13" t="n">
        <v>2.84</v>
      </c>
      <c r="AU13" t="n">
        <v>2.37</v>
      </c>
      <c r="AV13" t="n">
        <v>1.54</v>
      </c>
      <c r="AW13" t="n">
        <v>4</v>
      </c>
      <c r="AX13" t="n">
        <v>3.1</v>
      </c>
      <c r="AY13" t="n">
        <v>1.9</v>
      </c>
      <c r="AZ13" t="n">
        <v>5.9</v>
      </c>
      <c r="BA13" t="n">
        <v>1.95</v>
      </c>
      <c r="BB13" t="n">
        <v>2.4</v>
      </c>
      <c r="BC13" t="n">
        <v>8.5</v>
      </c>
      <c r="BD13" t="n">
        <v>1.51</v>
      </c>
      <c r="BE13" t="n">
        <v>3.1</v>
      </c>
    </row>
    <row r="14">
      <c r="A14" s="2" t="n">
        <v>45019</v>
      </c>
      <c r="B14" t="inlineStr">
        <is>
          <t>Cleveland Guardians</t>
        </is>
      </c>
      <c r="C14" t="inlineStr">
        <is>
          <t>Seattle Mariners</t>
        </is>
      </c>
      <c r="D14" t="n">
        <v>6</v>
      </c>
      <c r="E14" t="n">
        <v>5</v>
      </c>
      <c r="F14" t="n">
        <v>8</v>
      </c>
      <c r="G14" t="n">
        <v>1.83</v>
      </c>
      <c r="H14" t="n">
        <v>2.01</v>
      </c>
      <c r="I14" t="n">
        <v>1.9</v>
      </c>
      <c r="J14" t="n">
        <v>1.9</v>
      </c>
      <c r="O14" t="n">
        <v>2.65</v>
      </c>
      <c r="P14" t="n">
        <v>10</v>
      </c>
      <c r="Q14" t="n">
        <v>9.5</v>
      </c>
      <c r="R14" t="n">
        <v>9.75</v>
      </c>
      <c r="S14" t="n">
        <v>9.75</v>
      </c>
      <c r="T14" t="n">
        <v>2.5</v>
      </c>
      <c r="U14" t="n">
        <v>2.5</v>
      </c>
      <c r="V14" t="n">
        <v>3.8</v>
      </c>
      <c r="W14" t="n">
        <v>2.35</v>
      </c>
      <c r="X14" t="n">
        <v>2.2</v>
      </c>
      <c r="Y14" t="n">
        <v>6.5</v>
      </c>
      <c r="Z14" t="n">
        <v>2.08</v>
      </c>
      <c r="AA14" t="n">
        <v>1.83</v>
      </c>
      <c r="AB14" t="n">
        <v>9</v>
      </c>
      <c r="AC14" t="n">
        <v>2.3</v>
      </c>
      <c r="AD14" t="n">
        <v>1.92</v>
      </c>
      <c r="AE14" t="n">
        <v>2.12</v>
      </c>
      <c r="AF14" t="n">
        <v>10.5</v>
      </c>
      <c r="AG14" t="n">
        <v>2.15</v>
      </c>
      <c r="AH14" t="n">
        <v>2.4</v>
      </c>
      <c r="AI14" t="n">
        <v>4.75</v>
      </c>
      <c r="AJ14" t="n">
        <v>2.6</v>
      </c>
      <c r="AK14" t="n">
        <v>2.95</v>
      </c>
      <c r="AL14" t="n">
        <v>2.7</v>
      </c>
      <c r="AM14" t="n">
        <v>3.3</v>
      </c>
      <c r="AN14" t="n">
        <v>3.9</v>
      </c>
      <c r="AO14" t="n">
        <v>1.91</v>
      </c>
      <c r="AP14" t="n">
        <v>2.3</v>
      </c>
      <c r="AQ14" t="n">
        <v>2.3</v>
      </c>
      <c r="AR14" t="n">
        <v>4.3</v>
      </c>
      <c r="AS14" t="n">
        <v>1.43</v>
      </c>
      <c r="AT14" t="n">
        <v>2.7</v>
      </c>
      <c r="AU14" t="n">
        <v>2.07</v>
      </c>
      <c r="AV14" t="n">
        <v>1.7</v>
      </c>
      <c r="AW14" t="n">
        <v>2.45</v>
      </c>
      <c r="AX14" t="n">
        <v>3.05</v>
      </c>
      <c r="AY14" t="n">
        <v>2.7</v>
      </c>
      <c r="AZ14" t="n">
        <v>3.3</v>
      </c>
      <c r="BA14" t="n">
        <v>1.84</v>
      </c>
      <c r="BB14" t="n">
        <v>4</v>
      </c>
      <c r="BC14" t="n">
        <v>4.5</v>
      </c>
      <c r="BD14" t="n">
        <v>1.43</v>
      </c>
      <c r="BE14" t="n">
        <v>5.6</v>
      </c>
    </row>
    <row r="15">
      <c r="A15" s="2" t="n">
        <v>45019</v>
      </c>
      <c r="B15" t="inlineStr">
        <is>
          <t>Philadelphia Phillies</t>
        </is>
      </c>
      <c r="C15" t="inlineStr">
        <is>
          <t>Texas Rangers</t>
        </is>
      </c>
      <c r="D15" t="n">
        <v>1</v>
      </c>
      <c r="E15" t="n">
        <v>2</v>
      </c>
      <c r="F15" t="n">
        <v>9</v>
      </c>
      <c r="G15" t="n">
        <v>2.01</v>
      </c>
      <c r="H15" t="n">
        <v>1.83</v>
      </c>
      <c r="I15" t="n">
        <v>1.96</v>
      </c>
      <c r="J15" t="n">
        <v>1.85</v>
      </c>
      <c r="O15" t="n">
        <v>2.65</v>
      </c>
      <c r="P15" t="n">
        <v>9.75</v>
      </c>
      <c r="Q15" t="n">
        <v>9.25</v>
      </c>
      <c r="R15" t="n">
        <v>9.25</v>
      </c>
      <c r="S15" t="n">
        <v>10</v>
      </c>
      <c r="T15" t="n">
        <v>2.5</v>
      </c>
      <c r="U15" t="n">
        <v>2.45</v>
      </c>
      <c r="V15" t="n">
        <v>3.9</v>
      </c>
      <c r="W15" t="n">
        <v>2.35</v>
      </c>
      <c r="X15" t="n">
        <v>2.2</v>
      </c>
      <c r="Y15" t="n">
        <v>6.5</v>
      </c>
      <c r="Z15" t="n">
        <v>2.08</v>
      </c>
      <c r="AA15" t="n">
        <v>1.7</v>
      </c>
      <c r="AB15" t="n">
        <v>9</v>
      </c>
      <c r="AC15" t="n">
        <v>2.55</v>
      </c>
      <c r="AD15" t="n">
        <v>1.88</v>
      </c>
      <c r="AE15" t="n">
        <v>2.12</v>
      </c>
      <c r="AF15" t="n">
        <v>12</v>
      </c>
      <c r="AG15" t="n">
        <v>2.1</v>
      </c>
      <c r="AH15" t="n">
        <v>2.3</v>
      </c>
      <c r="AI15" t="n">
        <v>5.6</v>
      </c>
      <c r="AJ15" t="n">
        <v>2.45</v>
      </c>
      <c r="AK15" t="n">
        <v>2.7</v>
      </c>
      <c r="AL15" t="n">
        <v>3.15</v>
      </c>
      <c r="AM15" t="n">
        <v>3.05</v>
      </c>
      <c r="AN15" t="n">
        <v>3.5</v>
      </c>
      <c r="AO15" t="n">
        <v>2.1</v>
      </c>
      <c r="AP15" t="n">
        <v>2.3</v>
      </c>
      <c r="AQ15" t="n">
        <v>2.25</v>
      </c>
      <c r="AR15" t="n">
        <v>4.4</v>
      </c>
      <c r="AS15" t="n">
        <v>1.44</v>
      </c>
      <c r="AT15" t="n">
        <v>2.65</v>
      </c>
      <c r="AU15" t="n">
        <v>2.05</v>
      </c>
      <c r="AV15" t="n">
        <v>1.71</v>
      </c>
      <c r="AW15" t="n">
        <v>2.5</v>
      </c>
      <c r="AX15" t="n">
        <v>3.1</v>
      </c>
      <c r="AY15" t="n">
        <v>2.65</v>
      </c>
      <c r="AZ15" t="n">
        <v>3.3</v>
      </c>
      <c r="BA15" t="n">
        <v>1.93</v>
      </c>
      <c r="BB15" t="n">
        <v>3.6</v>
      </c>
      <c r="BC15" t="n">
        <v>4.5</v>
      </c>
      <c r="BD15" t="n">
        <v>1.48</v>
      </c>
      <c r="BE15" t="n">
        <v>4.9</v>
      </c>
    </row>
    <row r="16">
      <c r="A16" s="2" t="n">
        <v>45020</v>
      </c>
      <c r="B16" t="inlineStr">
        <is>
          <t>New York Mets</t>
        </is>
      </c>
      <c r="C16" t="inlineStr">
        <is>
          <t>Milwaukee Brewers</t>
        </is>
      </c>
      <c r="D16" t="n">
        <v>0</v>
      </c>
      <c r="E16" t="n">
        <v>10</v>
      </c>
      <c r="F16" t="n">
        <v>8</v>
      </c>
      <c r="G16" t="n">
        <v>1.92</v>
      </c>
      <c r="H16" t="n">
        <v>1.92</v>
      </c>
      <c r="I16" t="n">
        <v>2</v>
      </c>
      <c r="J16" t="n">
        <v>1.81</v>
      </c>
      <c r="K16" t="n">
        <v>2.95</v>
      </c>
      <c r="L16" t="n">
        <v>2.55</v>
      </c>
      <c r="M16" t="n">
        <v>5.1</v>
      </c>
      <c r="N16" t="n">
        <v>4.9</v>
      </c>
      <c r="O16" t="n">
        <v>2.9</v>
      </c>
      <c r="P16" t="n">
        <v>9.5</v>
      </c>
      <c r="Q16" t="n">
        <v>9</v>
      </c>
      <c r="R16" t="n">
        <v>11.5</v>
      </c>
      <c r="S16" t="n">
        <v>9.75</v>
      </c>
      <c r="T16" t="n">
        <v>2.3</v>
      </c>
      <c r="U16" t="n">
        <v>2.85</v>
      </c>
      <c r="V16" t="n">
        <v>3.75</v>
      </c>
      <c r="W16" t="n">
        <v>2.15</v>
      </c>
      <c r="X16" t="n">
        <v>2.45</v>
      </c>
      <c r="Y16" t="n">
        <v>6.25</v>
      </c>
      <c r="Z16" t="n">
        <v>1.95</v>
      </c>
      <c r="AA16" t="n">
        <v>2</v>
      </c>
      <c r="AB16" t="n">
        <v>8.25</v>
      </c>
      <c r="AC16" t="n">
        <v>2.12</v>
      </c>
      <c r="AD16" t="n">
        <v>2.07</v>
      </c>
      <c r="AE16" t="n">
        <v>1.99</v>
      </c>
      <c r="AF16" t="n">
        <v>10</v>
      </c>
      <c r="AG16" t="n">
        <v>2.35</v>
      </c>
      <c r="AH16" t="n">
        <v>2.25</v>
      </c>
      <c r="AI16" t="n">
        <v>4.4</v>
      </c>
      <c r="AJ16" t="n">
        <v>2.8</v>
      </c>
      <c r="AK16" t="n">
        <v>2.85</v>
      </c>
      <c r="AL16" t="n">
        <v>2.6</v>
      </c>
      <c r="AM16" t="n">
        <v>3.6</v>
      </c>
      <c r="AN16" t="n">
        <v>3.7</v>
      </c>
      <c r="AO16" t="n">
        <v>1.86</v>
      </c>
      <c r="AP16" t="n">
        <v>2.45</v>
      </c>
      <c r="AQ16" t="n">
        <v>2.18</v>
      </c>
      <c r="AR16" t="n">
        <v>4.3</v>
      </c>
      <c r="AS16" t="n">
        <v>1.41</v>
      </c>
      <c r="AT16" t="n">
        <v>2.78</v>
      </c>
      <c r="AU16" t="n">
        <v>1.98</v>
      </c>
      <c r="AV16" t="n">
        <v>1.77</v>
      </c>
      <c r="AW16" t="n">
        <v>2.75</v>
      </c>
      <c r="AX16" t="n">
        <v>2.95</v>
      </c>
      <c r="AY16" t="n">
        <v>2.6</v>
      </c>
      <c r="AZ16" t="n">
        <v>3.75</v>
      </c>
      <c r="BA16" t="n">
        <v>1.87</v>
      </c>
      <c r="BB16" t="n">
        <v>3.6</v>
      </c>
      <c r="BC16" t="n">
        <v>5.4</v>
      </c>
      <c r="BD16" t="n">
        <v>1.44</v>
      </c>
      <c r="BE16" t="n">
        <v>5.1</v>
      </c>
    </row>
    <row r="17">
      <c r="A17" s="2" t="n">
        <v>45020</v>
      </c>
      <c r="B17" t="inlineStr">
        <is>
          <t>San Francisco Giants</t>
        </is>
      </c>
      <c r="C17" t="inlineStr">
        <is>
          <t>Chicago White Sox</t>
        </is>
      </c>
      <c r="D17" t="n">
        <v>12</v>
      </c>
      <c r="E17" t="n">
        <v>3</v>
      </c>
      <c r="F17" t="n">
        <v>8.5</v>
      </c>
      <c r="G17" t="n">
        <v>1.97</v>
      </c>
      <c r="H17" t="n">
        <v>1.87</v>
      </c>
      <c r="I17" t="n">
        <v>2.13</v>
      </c>
      <c r="J17" t="n">
        <v>1.73</v>
      </c>
      <c r="K17" t="n">
        <v>3.1</v>
      </c>
      <c r="L17" t="n">
        <v>2.45</v>
      </c>
      <c r="M17" t="n">
        <v>5.4</v>
      </c>
      <c r="N17" t="n">
        <v>4.6</v>
      </c>
      <c r="O17" t="n">
        <v>2.85</v>
      </c>
      <c r="P17" t="n">
        <v>10.5</v>
      </c>
      <c r="Q17" t="n">
        <v>11.5</v>
      </c>
      <c r="R17" t="n">
        <v>9</v>
      </c>
      <c r="S17" t="n">
        <v>9</v>
      </c>
      <c r="T17" t="n">
        <v>2.3</v>
      </c>
      <c r="U17" t="n">
        <v>2.55</v>
      </c>
      <c r="V17" t="n">
        <v>3.9</v>
      </c>
      <c r="W17" t="n">
        <v>2.3</v>
      </c>
      <c r="X17" t="n">
        <v>2.3</v>
      </c>
      <c r="Y17" t="n">
        <v>6.25</v>
      </c>
      <c r="Z17" t="n">
        <v>2.02</v>
      </c>
      <c r="AA17" t="n">
        <v>3.25</v>
      </c>
      <c r="AB17" t="n">
        <v>9.25</v>
      </c>
      <c r="AC17" t="n">
        <v>1.48</v>
      </c>
      <c r="AD17" t="n">
        <v>2.02</v>
      </c>
      <c r="AE17" t="n">
        <v>2.02</v>
      </c>
      <c r="AF17" t="n">
        <v>10.5</v>
      </c>
      <c r="AG17" t="n">
        <v>2.3</v>
      </c>
      <c r="AH17" t="n">
        <v>2.25</v>
      </c>
      <c r="AI17" t="n">
        <v>4.75</v>
      </c>
      <c r="AJ17" t="n">
        <v>2.85</v>
      </c>
      <c r="AK17" t="n">
        <v>2.65</v>
      </c>
      <c r="AL17" t="n">
        <v>2.75</v>
      </c>
      <c r="AM17" t="n">
        <v>3.6</v>
      </c>
      <c r="AN17" t="n">
        <v>3.45</v>
      </c>
      <c r="AO17" t="n">
        <v>1.92</v>
      </c>
      <c r="AP17" t="n">
        <v>2.45</v>
      </c>
      <c r="AQ17" t="n">
        <v>2.15</v>
      </c>
      <c r="AR17" t="n">
        <v>4.4</v>
      </c>
      <c r="AS17" t="n">
        <v>1.42</v>
      </c>
      <c r="AT17" t="n">
        <v>2.74</v>
      </c>
      <c r="AU17" t="n">
        <v>2.3</v>
      </c>
      <c r="AV17" t="n">
        <v>1.57</v>
      </c>
      <c r="AW17" t="n">
        <v>2.7</v>
      </c>
      <c r="AX17" t="n">
        <v>2.9</v>
      </c>
      <c r="AY17" t="n">
        <v>2.4</v>
      </c>
      <c r="AZ17" t="n">
        <v>3.75</v>
      </c>
      <c r="BA17" t="n">
        <v>1.86</v>
      </c>
      <c r="BB17" t="n">
        <v>3.2</v>
      </c>
      <c r="BC17" t="n">
        <v>5.1</v>
      </c>
      <c r="BD17" t="n">
        <v>1.44</v>
      </c>
      <c r="BE17" t="n">
        <v>4.3</v>
      </c>
    </row>
    <row r="18">
      <c r="A18" s="2" t="n">
        <v>45020</v>
      </c>
      <c r="B18" t="inlineStr">
        <is>
          <t>Chicago Cubs</t>
        </is>
      </c>
      <c r="C18" t="inlineStr">
        <is>
          <t>Cincinnati Reds</t>
        </is>
      </c>
      <c r="D18" t="n">
        <v>6</v>
      </c>
      <c r="E18" t="n">
        <v>7</v>
      </c>
      <c r="F18" t="n">
        <v>8.5</v>
      </c>
      <c r="G18" t="n">
        <v>1.92</v>
      </c>
      <c r="H18" t="n">
        <v>1.92</v>
      </c>
      <c r="I18" t="n">
        <v>1.81</v>
      </c>
      <c r="J18" t="n">
        <v>2</v>
      </c>
      <c r="K18" t="n">
        <v>2.8</v>
      </c>
      <c r="L18" t="n">
        <v>2.75</v>
      </c>
      <c r="M18" t="n">
        <v>4.25</v>
      </c>
      <c r="N18" t="n">
        <v>5.7</v>
      </c>
      <c r="O18" t="n">
        <v>2.7</v>
      </c>
      <c r="P18" t="n">
        <v>8.5</v>
      </c>
      <c r="Q18" t="n">
        <v>7.25</v>
      </c>
      <c r="R18" t="n">
        <v>12.5</v>
      </c>
      <c r="S18" t="n">
        <v>11</v>
      </c>
      <c r="T18" t="n">
        <v>2.55</v>
      </c>
      <c r="U18" t="n">
        <v>2.75</v>
      </c>
      <c r="V18" t="n">
        <v>3.7</v>
      </c>
      <c r="W18" t="n">
        <v>2.2</v>
      </c>
      <c r="X18" t="n">
        <v>2.25</v>
      </c>
      <c r="Y18" t="n">
        <v>6.25</v>
      </c>
      <c r="Z18" t="n">
        <v>2.07</v>
      </c>
      <c r="AA18" t="n">
        <v>1.77</v>
      </c>
      <c r="AB18" t="n">
        <v>8.75</v>
      </c>
      <c r="AC18" t="n">
        <v>2.45</v>
      </c>
      <c r="AD18" t="n">
        <v>1.92</v>
      </c>
      <c r="AE18" t="n">
        <v>2.1</v>
      </c>
      <c r="AF18" t="n">
        <v>11</v>
      </c>
      <c r="AG18" t="n">
        <v>2.12</v>
      </c>
      <c r="AH18" t="n">
        <v>2.4</v>
      </c>
      <c r="AI18" t="n">
        <v>4.9</v>
      </c>
      <c r="AJ18" t="n">
        <v>2.45</v>
      </c>
      <c r="AK18" t="n">
        <v>3</v>
      </c>
      <c r="AL18" t="n">
        <v>2.85</v>
      </c>
      <c r="AM18" t="n">
        <v>3</v>
      </c>
      <c r="AN18" t="n">
        <v>3.9</v>
      </c>
      <c r="AO18" t="n">
        <v>1.99</v>
      </c>
      <c r="AP18" t="n">
        <v>2.15</v>
      </c>
      <c r="AQ18" t="n">
        <v>2.45</v>
      </c>
      <c r="AR18" t="n">
        <v>4.4</v>
      </c>
      <c r="AS18" t="n">
        <v>1.45</v>
      </c>
      <c r="AT18" t="n">
        <v>2.63</v>
      </c>
      <c r="AU18" t="n">
        <v>1.94</v>
      </c>
      <c r="AV18" t="n">
        <v>1.8</v>
      </c>
      <c r="AW18" t="n">
        <v>2.25</v>
      </c>
      <c r="AX18" t="n">
        <v>3.05</v>
      </c>
      <c r="AY18" t="n">
        <v>2.8</v>
      </c>
      <c r="AZ18" t="n">
        <v>3.25</v>
      </c>
      <c r="BA18" t="n">
        <v>1.88</v>
      </c>
      <c r="BB18" t="n">
        <v>4.25</v>
      </c>
      <c r="BC18" t="n">
        <v>4.4</v>
      </c>
      <c r="BD18" t="n">
        <v>1.47</v>
      </c>
      <c r="BE18" t="n">
        <v>5.9</v>
      </c>
    </row>
    <row r="19">
      <c r="A19" s="2" t="n">
        <v>45020</v>
      </c>
      <c r="B19" t="inlineStr">
        <is>
          <t>Minnesota Twins</t>
        </is>
      </c>
      <c r="C19" t="inlineStr">
        <is>
          <t>Miami Marlins</t>
        </is>
      </c>
      <c r="D19" t="n">
        <v>11</v>
      </c>
      <c r="E19" t="n">
        <v>1</v>
      </c>
      <c r="F19" t="n">
        <v>8</v>
      </c>
      <c r="G19" t="n">
        <v>1.97</v>
      </c>
      <c r="H19" t="n">
        <v>1.87</v>
      </c>
      <c r="I19" t="n">
        <v>1.78</v>
      </c>
      <c r="J19" t="n">
        <v>2.05</v>
      </c>
      <c r="K19" t="n">
        <v>2.75</v>
      </c>
      <c r="L19" t="n">
        <v>2.75</v>
      </c>
      <c r="M19" t="n">
        <v>4.25</v>
      </c>
      <c r="N19" t="n">
        <v>6</v>
      </c>
      <c r="O19" t="n">
        <v>2.4</v>
      </c>
      <c r="P19" t="n">
        <v>8.75</v>
      </c>
      <c r="Q19" t="n">
        <v>9.5</v>
      </c>
      <c r="R19" t="n">
        <v>10</v>
      </c>
      <c r="S19" t="n">
        <v>10.5</v>
      </c>
      <c r="T19" t="n">
        <v>2.75</v>
      </c>
      <c r="U19" t="n">
        <v>2.35</v>
      </c>
      <c r="V19" t="n">
        <v>3.6</v>
      </c>
      <c r="W19" t="n">
        <v>2.6</v>
      </c>
      <c r="X19" t="n">
        <v>2.05</v>
      </c>
      <c r="Y19" t="n">
        <v>6.5</v>
      </c>
      <c r="Z19" t="n">
        <v>2.25</v>
      </c>
      <c r="AA19" t="n">
        <v>1.75</v>
      </c>
      <c r="AB19" t="n">
        <v>9.5</v>
      </c>
      <c r="AC19" t="n">
        <v>2.4</v>
      </c>
      <c r="AD19" t="n">
        <v>1.82</v>
      </c>
      <c r="AE19" t="n">
        <v>2.3</v>
      </c>
      <c r="AF19" t="n">
        <v>9</v>
      </c>
      <c r="AG19" t="n">
        <v>2.05</v>
      </c>
      <c r="AH19" t="n">
        <v>2.7</v>
      </c>
      <c r="AI19" t="n">
        <v>4.3</v>
      </c>
      <c r="AJ19" t="n">
        <v>2.45</v>
      </c>
      <c r="AK19" t="n">
        <v>3.4</v>
      </c>
      <c r="AL19" t="n">
        <v>2.6</v>
      </c>
      <c r="AM19" t="n">
        <v>3.15</v>
      </c>
      <c r="AN19" t="n">
        <v>4.5</v>
      </c>
      <c r="AO19" t="n">
        <v>1.82</v>
      </c>
      <c r="AP19" t="n">
        <v>2.1</v>
      </c>
      <c r="AQ19" t="n">
        <v>2.5</v>
      </c>
      <c r="AR19" t="n">
        <v>4.4</v>
      </c>
      <c r="AS19" t="n">
        <v>1.41</v>
      </c>
      <c r="AT19" t="n">
        <v>2.75</v>
      </c>
      <c r="AU19" t="n">
        <v>2</v>
      </c>
      <c r="AV19" t="n">
        <v>1.75</v>
      </c>
      <c r="AW19" t="n">
        <v>2.3</v>
      </c>
      <c r="AX19" t="n">
        <v>2.9</v>
      </c>
      <c r="AY19" t="n">
        <v>2.9</v>
      </c>
      <c r="AZ19" t="n">
        <v>2.95</v>
      </c>
      <c r="BA19" t="n">
        <v>1.85</v>
      </c>
      <c r="BB19" t="n">
        <v>4.1</v>
      </c>
      <c r="BC19" t="n">
        <v>4.25</v>
      </c>
      <c r="BD19" t="n">
        <v>1.43</v>
      </c>
      <c r="BE19" t="n">
        <v>6</v>
      </c>
    </row>
    <row r="20">
      <c r="A20" s="2" t="n">
        <v>45020</v>
      </c>
      <c r="B20" t="inlineStr">
        <is>
          <t>Philadelphia Phillies</t>
        </is>
      </c>
      <c r="C20" t="inlineStr">
        <is>
          <t>New York Yankees</t>
        </is>
      </c>
      <c r="D20" t="n">
        <v>1</v>
      </c>
      <c r="E20" t="n">
        <v>8</v>
      </c>
      <c r="F20" t="n">
        <v>8</v>
      </c>
      <c r="G20" t="n">
        <v>1.97</v>
      </c>
      <c r="H20" t="n">
        <v>1.87</v>
      </c>
      <c r="I20" t="n">
        <v>2.46</v>
      </c>
      <c r="J20" t="n">
        <v>1.55</v>
      </c>
      <c r="K20" t="n">
        <v>3.3</v>
      </c>
      <c r="L20" t="n">
        <v>2.35</v>
      </c>
      <c r="M20" t="n">
        <v>7.25</v>
      </c>
      <c r="N20" t="n">
        <v>3.8</v>
      </c>
      <c r="O20" t="n">
        <v>3.45</v>
      </c>
      <c r="P20" t="n">
        <v>11.5</v>
      </c>
      <c r="Q20" t="n">
        <v>11.5</v>
      </c>
      <c r="R20" t="n">
        <v>9.75</v>
      </c>
      <c r="S20" t="n">
        <v>8.75</v>
      </c>
      <c r="T20" t="n">
        <v>2</v>
      </c>
      <c r="U20" t="n">
        <v>3</v>
      </c>
      <c r="V20" t="n">
        <v>3.9</v>
      </c>
      <c r="W20" t="n">
        <v>2.03</v>
      </c>
      <c r="X20" t="n">
        <v>2.8</v>
      </c>
      <c r="Y20" t="n">
        <v>6.25</v>
      </c>
      <c r="Z20" t="n">
        <v>1.77</v>
      </c>
      <c r="AA20" t="n">
        <v>2.25</v>
      </c>
      <c r="AB20" t="n">
        <v>8.5</v>
      </c>
      <c r="AC20" t="n">
        <v>1.9</v>
      </c>
      <c r="AD20" t="n">
        <v>2.3</v>
      </c>
      <c r="AE20" t="n">
        <v>1.79</v>
      </c>
      <c r="AF20" t="n">
        <v>10.5</v>
      </c>
      <c r="AG20" t="n">
        <v>2.7</v>
      </c>
      <c r="AH20" t="n">
        <v>1.97</v>
      </c>
      <c r="AI20" t="n">
        <v>4.7</v>
      </c>
      <c r="AJ20" t="n">
        <v>3.45</v>
      </c>
      <c r="AK20" t="n">
        <v>2.35</v>
      </c>
      <c r="AL20" t="n">
        <v>2.6</v>
      </c>
      <c r="AM20" t="n">
        <v>4.6</v>
      </c>
      <c r="AN20" t="n">
        <v>3.1</v>
      </c>
      <c r="AO20" t="n">
        <v>1.82</v>
      </c>
      <c r="AP20" t="n">
        <v>3</v>
      </c>
      <c r="AQ20" t="n">
        <v>1.89</v>
      </c>
      <c r="AR20" t="n">
        <v>4.25</v>
      </c>
      <c r="AS20" t="n">
        <v>1.41</v>
      </c>
      <c r="AT20" t="n">
        <v>2.75</v>
      </c>
      <c r="AU20" t="n">
        <v>2.27</v>
      </c>
      <c r="AV20" t="n">
        <v>1.59</v>
      </c>
      <c r="AW20" t="n">
        <v>3.45</v>
      </c>
      <c r="AX20" t="n">
        <v>2.95</v>
      </c>
      <c r="AY20" t="n">
        <v>2.12</v>
      </c>
      <c r="AZ20" t="n">
        <v>5</v>
      </c>
      <c r="BA20" t="n">
        <v>1.85</v>
      </c>
      <c r="BB20" t="n">
        <v>2.75</v>
      </c>
      <c r="BC20" t="n">
        <v>7.25</v>
      </c>
      <c r="BD20" t="n">
        <v>1.44</v>
      </c>
      <c r="BE20" t="n">
        <v>3.75</v>
      </c>
    </row>
    <row r="21">
      <c r="A21" s="2" t="n">
        <v>45020</v>
      </c>
      <c r="B21" t="inlineStr">
        <is>
          <t>Tampa Bay Rays</t>
        </is>
      </c>
      <c r="C21" t="inlineStr">
        <is>
          <t>Washington Nationals</t>
        </is>
      </c>
      <c r="D21" t="n">
        <v>6</v>
      </c>
      <c r="E21" t="n">
        <v>2</v>
      </c>
      <c r="F21" t="n">
        <v>8</v>
      </c>
      <c r="G21" t="n">
        <v>1.92</v>
      </c>
      <c r="H21" t="n">
        <v>1.92</v>
      </c>
      <c r="I21" t="n">
        <v>1.56</v>
      </c>
      <c r="J21" t="n">
        <v>2.45</v>
      </c>
      <c r="K21" t="n">
        <v>2.55</v>
      </c>
      <c r="L21" t="n">
        <v>3.05</v>
      </c>
      <c r="M21" t="n">
        <v>3.45</v>
      </c>
      <c r="N21" t="n">
        <v>8.25</v>
      </c>
      <c r="O21" t="n">
        <v>2.1</v>
      </c>
      <c r="P21" t="n">
        <v>8.5</v>
      </c>
      <c r="Q21" t="n">
        <v>9</v>
      </c>
      <c r="R21" t="n">
        <v>12.5</v>
      </c>
      <c r="S21" t="n">
        <v>11</v>
      </c>
      <c r="T21" t="n">
        <v>3.3</v>
      </c>
      <c r="U21" t="n">
        <v>2.15</v>
      </c>
      <c r="V21" t="n">
        <v>3.75</v>
      </c>
      <c r="W21" t="n">
        <v>2.9</v>
      </c>
      <c r="X21" t="n">
        <v>1.87</v>
      </c>
      <c r="Y21" t="n">
        <v>6.5</v>
      </c>
      <c r="Z21" t="n">
        <v>2.55</v>
      </c>
      <c r="AA21" t="n">
        <v>1.71</v>
      </c>
      <c r="AB21" t="n">
        <v>9.5</v>
      </c>
      <c r="AC21" t="n">
        <v>2.5</v>
      </c>
      <c r="AD21" t="n">
        <v>1.64</v>
      </c>
      <c r="AE21" t="n">
        <v>2.65</v>
      </c>
      <c r="AF21" t="n">
        <v>9.75</v>
      </c>
      <c r="AG21" t="n">
        <v>1.83</v>
      </c>
      <c r="AH21" t="n">
        <v>3.15</v>
      </c>
      <c r="AI21" t="n">
        <v>4.5</v>
      </c>
      <c r="AJ21" t="n">
        <v>2.12</v>
      </c>
      <c r="AK21" t="n">
        <v>4</v>
      </c>
      <c r="AL21" t="n">
        <v>2.7</v>
      </c>
      <c r="AM21" t="n">
        <v>2.65</v>
      </c>
      <c r="AN21" t="n">
        <v>5.6</v>
      </c>
      <c r="AO21" t="n">
        <v>1.86</v>
      </c>
      <c r="AP21" t="n">
        <v>1.89</v>
      </c>
      <c r="AQ21" t="n">
        <v>2.95</v>
      </c>
      <c r="AR21" t="n">
        <v>4.3</v>
      </c>
      <c r="AS21" t="n">
        <v>1.42</v>
      </c>
      <c r="AT21" t="n">
        <v>2.73</v>
      </c>
      <c r="AU21" t="n">
        <v>1.83</v>
      </c>
      <c r="AV21" t="n">
        <v>1.83</v>
      </c>
      <c r="AW21" t="n">
        <v>1.94</v>
      </c>
      <c r="AX21" t="n">
        <v>3</v>
      </c>
      <c r="AY21" t="n">
        <v>3.6</v>
      </c>
      <c r="AZ21" t="n">
        <v>2.5</v>
      </c>
      <c r="BA21" t="n">
        <v>1.86</v>
      </c>
      <c r="BB21" t="n">
        <v>5.3</v>
      </c>
      <c r="BC21" t="n">
        <v>3.3</v>
      </c>
      <c r="BD21" t="n">
        <v>1.46</v>
      </c>
      <c r="BE21" t="n">
        <v>7.25</v>
      </c>
    </row>
    <row r="22">
      <c r="A22" s="2" t="n">
        <v>45020</v>
      </c>
      <c r="B22" t="inlineStr">
        <is>
          <t>Pittsburgh Pirates</t>
        </is>
      </c>
      <c r="C22" t="inlineStr">
        <is>
          <t>Boston Red Sox</t>
        </is>
      </c>
      <c r="D22" t="n">
        <v>7</v>
      </c>
      <c r="E22" t="n">
        <v>6</v>
      </c>
      <c r="F22" t="n">
        <v>9.5</v>
      </c>
      <c r="G22" t="n">
        <v>1.97</v>
      </c>
      <c r="H22" t="n">
        <v>1.87</v>
      </c>
      <c r="I22" t="n">
        <v>2.37</v>
      </c>
      <c r="J22" t="n">
        <v>1.59</v>
      </c>
      <c r="K22" t="n">
        <v>3.6</v>
      </c>
      <c r="L22" t="n">
        <v>2.5</v>
      </c>
      <c r="M22" t="n">
        <v>5.75</v>
      </c>
      <c r="N22" t="n">
        <v>3.6</v>
      </c>
      <c r="O22" t="n">
        <v>3.2</v>
      </c>
      <c r="P22" t="n">
        <v>12.5</v>
      </c>
      <c r="Q22" t="n">
        <v>11.5</v>
      </c>
      <c r="R22" t="n">
        <v>8.5</v>
      </c>
      <c r="S22" t="n">
        <v>9.5</v>
      </c>
      <c r="T22" t="n">
        <v>2.1</v>
      </c>
      <c r="U22" t="n">
        <v>2.7</v>
      </c>
      <c r="V22" t="n">
        <v>4.3</v>
      </c>
      <c r="W22" t="n">
        <v>2.1</v>
      </c>
      <c r="X22" t="n">
        <v>2.5</v>
      </c>
      <c r="Y22" t="n">
        <v>7.25</v>
      </c>
      <c r="Z22" t="n">
        <v>1.84</v>
      </c>
      <c r="AA22" t="n">
        <v>2.45</v>
      </c>
      <c r="AB22" t="n">
        <v>9</v>
      </c>
      <c r="AC22" t="n">
        <v>1.75</v>
      </c>
      <c r="AD22" t="n">
        <v>2.05</v>
      </c>
      <c r="AE22" t="n">
        <v>1.86</v>
      </c>
      <c r="AF22" t="n">
        <v>15</v>
      </c>
      <c r="AG22" t="n">
        <v>2.3</v>
      </c>
      <c r="AH22" t="n">
        <v>1.97</v>
      </c>
      <c r="AI22" t="n">
        <v>6.75</v>
      </c>
      <c r="AJ22" t="n">
        <v>2.7</v>
      </c>
      <c r="AK22" t="n">
        <v>2.2</v>
      </c>
      <c r="AL22" t="n">
        <v>3.75</v>
      </c>
      <c r="AM22" t="n">
        <v>3.4</v>
      </c>
      <c r="AN22" t="n">
        <v>2.6</v>
      </c>
      <c r="AO22" t="n">
        <v>2.4</v>
      </c>
      <c r="AP22" t="n">
        <v>2.65</v>
      </c>
      <c r="AQ22" t="n">
        <v>1.99</v>
      </c>
      <c r="AR22" t="n">
        <v>4.5</v>
      </c>
      <c r="AS22" t="n">
        <v>1.46</v>
      </c>
      <c r="AT22" t="n">
        <v>2.59</v>
      </c>
      <c r="AU22" t="n">
        <v>2.29</v>
      </c>
      <c r="AV22" t="n">
        <v>1.58</v>
      </c>
      <c r="AW22" t="n">
        <v>3</v>
      </c>
      <c r="AX22" t="n">
        <v>3.15</v>
      </c>
      <c r="AY22" t="n">
        <v>2.12</v>
      </c>
      <c r="AZ22" t="n">
        <v>4.4</v>
      </c>
      <c r="BA22" t="n">
        <v>2</v>
      </c>
      <c r="BB22" t="n">
        <v>2.85</v>
      </c>
      <c r="BC22" t="n">
        <v>6</v>
      </c>
      <c r="BD22" t="n">
        <v>1.55</v>
      </c>
      <c r="BE22" t="n">
        <v>3.75</v>
      </c>
    </row>
    <row r="23">
      <c r="A23" s="2" t="n">
        <v>45020</v>
      </c>
      <c r="B23" t="inlineStr">
        <is>
          <t>Toronto Blue Jays</t>
        </is>
      </c>
      <c r="C23" t="inlineStr">
        <is>
          <t>Kansas City Royals</t>
        </is>
      </c>
      <c r="D23" t="n">
        <v>5</v>
      </c>
      <c r="E23" t="n">
        <v>9</v>
      </c>
      <c r="F23" t="n">
        <v>8.5</v>
      </c>
      <c r="G23" t="n">
        <v>2.01</v>
      </c>
      <c r="H23" t="n">
        <v>1.83</v>
      </c>
      <c r="I23" t="n">
        <v>1.74</v>
      </c>
      <c r="J23" t="n">
        <v>2.08</v>
      </c>
      <c r="K23" t="n">
        <v>2.8</v>
      </c>
      <c r="L23" t="n">
        <v>2.75</v>
      </c>
      <c r="M23" t="n">
        <v>3.9</v>
      </c>
      <c r="N23" t="n">
        <v>6.75</v>
      </c>
      <c r="O23" t="n">
        <v>2.3</v>
      </c>
      <c r="P23" t="n">
        <v>9.25</v>
      </c>
      <c r="Q23" t="n">
        <v>9.25</v>
      </c>
      <c r="R23" t="n">
        <v>10</v>
      </c>
      <c r="S23" t="n">
        <v>10.5</v>
      </c>
      <c r="T23" t="n">
        <v>2.9</v>
      </c>
      <c r="U23" t="n">
        <v>2.3</v>
      </c>
      <c r="V23" t="n">
        <v>3.75</v>
      </c>
      <c r="W23" t="n">
        <v>2.6</v>
      </c>
      <c r="X23" t="n">
        <v>1.99</v>
      </c>
      <c r="Y23" t="n">
        <v>6.25</v>
      </c>
      <c r="Z23" t="n">
        <v>2.35</v>
      </c>
      <c r="AA23" t="n">
        <v>1.94</v>
      </c>
      <c r="AB23" t="n">
        <v>9</v>
      </c>
      <c r="AC23" t="n">
        <v>2.15</v>
      </c>
      <c r="AD23" t="n">
        <v>1.74</v>
      </c>
      <c r="AE23" t="n">
        <v>2.35</v>
      </c>
      <c r="AF23" t="n">
        <v>10.5</v>
      </c>
      <c r="AG23" t="n">
        <v>1.93</v>
      </c>
      <c r="AH23" t="n">
        <v>2.8</v>
      </c>
      <c r="AI23" t="n">
        <v>4.75</v>
      </c>
      <c r="AJ23" t="n">
        <v>2.25</v>
      </c>
      <c r="AK23" t="n">
        <v>3.5</v>
      </c>
      <c r="AL23" t="n">
        <v>2.7</v>
      </c>
      <c r="AM23" t="n">
        <v>2.8</v>
      </c>
      <c r="AN23" t="n">
        <v>4.75</v>
      </c>
      <c r="AO23" t="n">
        <v>1.91</v>
      </c>
      <c r="AP23" t="n">
        <v>2</v>
      </c>
      <c r="AQ23" t="n">
        <v>2.7</v>
      </c>
      <c r="AR23" t="n">
        <v>4.3</v>
      </c>
      <c r="AS23" t="n">
        <v>1.42</v>
      </c>
      <c r="AT23" t="n">
        <v>2.74</v>
      </c>
      <c r="AU23" t="n">
        <v>2.02</v>
      </c>
      <c r="AV23" t="n">
        <v>1.73</v>
      </c>
      <c r="AW23" t="n">
        <v>2.18</v>
      </c>
      <c r="AX23" t="n">
        <v>2.95</v>
      </c>
      <c r="AY23" t="n">
        <v>3.3</v>
      </c>
      <c r="AZ23" t="n">
        <v>2.85</v>
      </c>
      <c r="BA23" t="n">
        <v>1.88</v>
      </c>
      <c r="BB23" t="n">
        <v>4.6</v>
      </c>
      <c r="BC23" t="n">
        <v>3.8</v>
      </c>
      <c r="BD23" t="n">
        <v>1.45</v>
      </c>
      <c r="BE23" t="n">
        <v>6.5</v>
      </c>
    </row>
    <row r="24">
      <c r="A24" s="2" t="n">
        <v>45020</v>
      </c>
      <c r="B24" t="inlineStr">
        <is>
          <t>Atlanta Braves</t>
        </is>
      </c>
      <c r="C24" t="inlineStr">
        <is>
          <t>St. Louis Cardinals</t>
        </is>
      </c>
      <c r="D24" t="n">
        <v>8</v>
      </c>
      <c r="E24" t="n">
        <v>4</v>
      </c>
      <c r="F24" t="n">
        <v>8</v>
      </c>
      <c r="G24" t="n">
        <v>1.89</v>
      </c>
      <c r="H24" t="n">
        <v>1.95</v>
      </c>
      <c r="I24" t="n">
        <v>1.76</v>
      </c>
      <c r="J24" t="n">
        <v>2.07</v>
      </c>
      <c r="K24" t="n">
        <v>2.8</v>
      </c>
      <c r="L24" t="n">
        <v>2.75</v>
      </c>
      <c r="M24" t="n">
        <v>4.1</v>
      </c>
      <c r="N24" t="n">
        <v>6</v>
      </c>
      <c r="O24" t="n">
        <v>2.4</v>
      </c>
      <c r="P24" t="n">
        <v>9</v>
      </c>
      <c r="Q24" t="n">
        <v>9.75</v>
      </c>
      <c r="R24" t="n">
        <v>9.75</v>
      </c>
      <c r="S24" t="n">
        <v>10</v>
      </c>
      <c r="T24" t="n">
        <v>2.8</v>
      </c>
      <c r="U24" t="n">
        <v>2.35</v>
      </c>
      <c r="V24" t="n">
        <v>3.6</v>
      </c>
      <c r="W24" t="n">
        <v>2.65</v>
      </c>
      <c r="X24" t="n">
        <v>2.03</v>
      </c>
      <c r="Y24" t="n">
        <v>6.5</v>
      </c>
      <c r="Z24" t="n">
        <v>2.3</v>
      </c>
      <c r="AA24" t="n">
        <v>1.75</v>
      </c>
      <c r="AB24" t="n">
        <v>9.5</v>
      </c>
      <c r="AC24" t="n">
        <v>2.4</v>
      </c>
      <c r="AD24" t="n">
        <v>1.79</v>
      </c>
      <c r="AE24" t="n">
        <v>2.3</v>
      </c>
      <c r="AF24" t="n">
        <v>10</v>
      </c>
      <c r="AG24" t="n">
        <v>2</v>
      </c>
      <c r="AH24" t="n">
        <v>2.65</v>
      </c>
      <c r="AI24" t="n">
        <v>4.7</v>
      </c>
      <c r="AJ24" t="n">
        <v>2.4</v>
      </c>
      <c r="AK24" t="n">
        <v>3.25</v>
      </c>
      <c r="AL24" t="n">
        <v>2.7</v>
      </c>
      <c r="AM24" t="n">
        <v>3.05</v>
      </c>
      <c r="AN24" t="n">
        <v>4.3</v>
      </c>
      <c r="AO24" t="n">
        <v>1.91</v>
      </c>
      <c r="AP24" t="n">
        <v>2.18</v>
      </c>
      <c r="AQ24" t="n">
        <v>2.45</v>
      </c>
      <c r="AR24" t="n">
        <v>4.3</v>
      </c>
      <c r="AS24" t="n">
        <v>1.44</v>
      </c>
      <c r="AT24" t="n">
        <v>2.65</v>
      </c>
      <c r="AU24" t="n">
        <v>2.06</v>
      </c>
      <c r="AV24" t="n">
        <v>1.71</v>
      </c>
      <c r="AW24" t="n">
        <v>2.2</v>
      </c>
      <c r="AX24" t="n">
        <v>2.95</v>
      </c>
      <c r="AY24" t="n">
        <v>2.95</v>
      </c>
      <c r="AZ24" t="n">
        <v>2.95</v>
      </c>
      <c r="BA24" t="n">
        <v>1.85</v>
      </c>
      <c r="BB24" t="n">
        <v>4.1</v>
      </c>
      <c r="BC24" t="n">
        <v>3.9</v>
      </c>
      <c r="BD24" t="n">
        <v>1.46</v>
      </c>
      <c r="BE24" t="n">
        <v>5.5</v>
      </c>
    </row>
    <row r="25">
      <c r="A25" s="2" t="n">
        <v>45020</v>
      </c>
      <c r="B25" t="inlineStr">
        <is>
          <t>Baltimore Orioles</t>
        </is>
      </c>
      <c r="C25" t="inlineStr">
        <is>
          <t>Texas Rangers</t>
        </is>
      </c>
      <c r="D25" t="n">
        <v>2</v>
      </c>
      <c r="E25" t="n">
        <v>0</v>
      </c>
      <c r="F25" t="n">
        <v>8.5</v>
      </c>
      <c r="G25" t="n">
        <v>1.97</v>
      </c>
      <c r="H25" t="n">
        <v>1.87</v>
      </c>
      <c r="I25" t="n">
        <v>2.17</v>
      </c>
      <c r="J25" t="n">
        <v>1.69</v>
      </c>
      <c r="K25" t="n">
        <v>3.15</v>
      </c>
      <c r="L25" t="n">
        <v>2.5</v>
      </c>
      <c r="M25" t="n">
        <v>5.6</v>
      </c>
      <c r="N25" t="n">
        <v>4.25</v>
      </c>
      <c r="O25" t="n">
        <v>3.1</v>
      </c>
      <c r="P25" t="n">
        <v>10</v>
      </c>
      <c r="Q25" t="n">
        <v>10</v>
      </c>
      <c r="R25" t="n">
        <v>10.5</v>
      </c>
      <c r="S25" t="n">
        <v>9.5</v>
      </c>
      <c r="T25" t="n">
        <v>2.15</v>
      </c>
      <c r="U25" t="n">
        <v>2.75</v>
      </c>
      <c r="V25" t="n">
        <v>3.8</v>
      </c>
      <c r="W25" t="n">
        <v>2.18</v>
      </c>
      <c r="X25" t="n">
        <v>2.55</v>
      </c>
      <c r="Y25" t="n">
        <v>6.5</v>
      </c>
      <c r="Z25" t="n">
        <v>1.86</v>
      </c>
      <c r="AA25" t="n">
        <v>2.03</v>
      </c>
      <c r="AB25" t="n">
        <v>9</v>
      </c>
      <c r="AC25" t="n">
        <v>2.05</v>
      </c>
      <c r="AD25" t="n">
        <v>2.12</v>
      </c>
      <c r="AE25" t="n">
        <v>1.9</v>
      </c>
      <c r="AF25" t="n">
        <v>11</v>
      </c>
      <c r="AG25" t="n">
        <v>2.35</v>
      </c>
      <c r="AH25" t="n">
        <v>2.12</v>
      </c>
      <c r="AI25" t="n">
        <v>5</v>
      </c>
      <c r="AJ25" t="n">
        <v>2.9</v>
      </c>
      <c r="AK25" t="n">
        <v>2.5</v>
      </c>
      <c r="AL25" t="n">
        <v>2.85</v>
      </c>
      <c r="AM25" t="n">
        <v>3.75</v>
      </c>
      <c r="AN25" t="n">
        <v>3.2</v>
      </c>
      <c r="AO25" t="n">
        <v>1.97</v>
      </c>
      <c r="AP25" t="n">
        <v>2.55</v>
      </c>
      <c r="AQ25" t="n">
        <v>2.05</v>
      </c>
      <c r="AR25" t="n">
        <v>4.4</v>
      </c>
      <c r="AS25" t="n">
        <v>1.43</v>
      </c>
      <c r="AT25" t="n">
        <v>2.71</v>
      </c>
      <c r="AU25" t="n">
        <v>2.11</v>
      </c>
      <c r="AV25" t="n">
        <v>1.67</v>
      </c>
      <c r="AW25" t="n">
        <v>3</v>
      </c>
      <c r="AX25" t="n">
        <v>3.05</v>
      </c>
      <c r="AY25" t="n">
        <v>2.4</v>
      </c>
      <c r="AZ25" t="n">
        <v>4.1</v>
      </c>
      <c r="BA25" t="n">
        <v>1.9</v>
      </c>
      <c r="BB25" t="n">
        <v>3.2</v>
      </c>
      <c r="BC25" t="n">
        <v>5.8</v>
      </c>
      <c r="BD25" t="n">
        <v>1.47</v>
      </c>
      <c r="BE25" t="n">
        <v>4.4</v>
      </c>
    </row>
    <row r="26">
      <c r="A26" s="2" t="n">
        <v>45020</v>
      </c>
      <c r="B26" t="inlineStr">
        <is>
          <t>Detroit Tigers</t>
        </is>
      </c>
      <c r="C26" t="inlineStr">
        <is>
          <t>Houston Astros</t>
        </is>
      </c>
      <c r="D26" t="n">
        <v>7</v>
      </c>
      <c r="E26" t="n">
        <v>6</v>
      </c>
      <c r="F26" t="n">
        <v>8.5</v>
      </c>
      <c r="G26" t="n">
        <v>2.04</v>
      </c>
      <c r="H26" t="n">
        <v>1.81</v>
      </c>
      <c r="I26" t="n">
        <v>2.89</v>
      </c>
      <c r="J26" t="n">
        <v>1.42</v>
      </c>
      <c r="K26" t="n">
        <v>3.7</v>
      </c>
      <c r="L26" t="n">
        <v>2.35</v>
      </c>
      <c r="M26" t="n">
        <v>8.25</v>
      </c>
      <c r="N26" t="n">
        <v>3.25</v>
      </c>
      <c r="O26" t="n">
        <v>3.8</v>
      </c>
      <c r="P26" t="n">
        <v>13</v>
      </c>
      <c r="Q26" t="n">
        <v>13</v>
      </c>
      <c r="R26" t="n">
        <v>9</v>
      </c>
      <c r="S26" t="n">
        <v>8.5</v>
      </c>
      <c r="T26" t="n">
        <v>1.86</v>
      </c>
      <c r="U26" t="n">
        <v>3.05</v>
      </c>
      <c r="V26" t="n">
        <v>4</v>
      </c>
      <c r="W26" t="n">
        <v>2</v>
      </c>
      <c r="X26" t="n">
        <v>3</v>
      </c>
      <c r="Y26" t="n">
        <v>7</v>
      </c>
      <c r="Z26" t="n">
        <v>1.66</v>
      </c>
      <c r="AA26" t="n">
        <v>2.5</v>
      </c>
      <c r="AB26" t="n">
        <v>9</v>
      </c>
      <c r="AC26" t="n">
        <v>1.72</v>
      </c>
      <c r="AD26" t="n">
        <v>2.45</v>
      </c>
      <c r="AE26" t="n">
        <v>1.71</v>
      </c>
      <c r="AF26" t="n">
        <v>10.5</v>
      </c>
      <c r="AG26" t="n">
        <v>2.9</v>
      </c>
      <c r="AH26" t="n">
        <v>1.86</v>
      </c>
      <c r="AI26" t="n">
        <v>4.8</v>
      </c>
      <c r="AJ26" t="n">
        <v>3.7</v>
      </c>
      <c r="AK26" t="n">
        <v>2.2</v>
      </c>
      <c r="AL26" t="n">
        <v>2.75</v>
      </c>
      <c r="AM26" t="n">
        <v>4.9</v>
      </c>
      <c r="AN26" t="n">
        <v>2.75</v>
      </c>
      <c r="AO26" t="n">
        <v>1.92</v>
      </c>
      <c r="AP26" t="n">
        <v>3.2</v>
      </c>
      <c r="AQ26" t="n">
        <v>1.79</v>
      </c>
      <c r="AR26" t="n">
        <v>4.4</v>
      </c>
      <c r="AS26" t="n">
        <v>1.37</v>
      </c>
      <c r="AT26" t="n">
        <v>2.92</v>
      </c>
      <c r="AU26" t="n">
        <v>2.55</v>
      </c>
      <c r="AV26" t="n">
        <v>1.47</v>
      </c>
      <c r="AW26" t="n">
        <v>3.8</v>
      </c>
      <c r="AX26" t="n">
        <v>3.2</v>
      </c>
      <c r="AY26" t="n">
        <v>1.89</v>
      </c>
      <c r="AZ26" t="n">
        <v>5.9</v>
      </c>
      <c r="BA26" t="n">
        <v>1.95</v>
      </c>
      <c r="BB26" t="n">
        <v>2.5</v>
      </c>
      <c r="BC26" t="n">
        <v>8.75</v>
      </c>
      <c r="BD26" t="n">
        <v>1.51</v>
      </c>
      <c r="BE26" t="n">
        <v>3.3</v>
      </c>
    </row>
    <row r="27">
      <c r="A27" s="2" t="n">
        <v>45020</v>
      </c>
      <c r="B27" t="inlineStr">
        <is>
          <t>Arizona Diamondbacks</t>
        </is>
      </c>
      <c r="C27" t="inlineStr">
        <is>
          <t>San Diego Padres</t>
        </is>
      </c>
      <c r="D27" t="n">
        <v>4</v>
      </c>
      <c r="E27" t="n">
        <v>5</v>
      </c>
      <c r="F27" t="n">
        <v>8.5</v>
      </c>
      <c r="G27" t="n">
        <v>2</v>
      </c>
      <c r="H27" t="n">
        <v>1.85</v>
      </c>
      <c r="I27" t="n">
        <v>2.27</v>
      </c>
      <c r="J27" t="n">
        <v>1.66</v>
      </c>
      <c r="K27" t="n">
        <v>3.15</v>
      </c>
      <c r="L27" t="n">
        <v>2.5</v>
      </c>
      <c r="M27" t="n">
        <v>6</v>
      </c>
      <c r="N27" t="n">
        <v>4.1</v>
      </c>
      <c r="O27" t="n">
        <v>3</v>
      </c>
      <c r="P27" t="n">
        <v>11</v>
      </c>
      <c r="Q27" t="n">
        <v>12</v>
      </c>
      <c r="R27" t="n">
        <v>8.75</v>
      </c>
      <c r="S27" t="n">
        <v>9</v>
      </c>
      <c r="T27" t="n">
        <v>2.2</v>
      </c>
      <c r="U27" t="n">
        <v>2.55</v>
      </c>
      <c r="V27" t="n">
        <v>3.9</v>
      </c>
      <c r="W27" t="n">
        <v>2.3</v>
      </c>
      <c r="X27" t="n">
        <v>2.45</v>
      </c>
      <c r="Y27" t="n">
        <v>6.5</v>
      </c>
      <c r="Z27" t="n">
        <v>1.94</v>
      </c>
      <c r="AA27" t="n">
        <v>2.1</v>
      </c>
      <c r="AB27" t="n">
        <v>9</v>
      </c>
      <c r="AC27" t="n">
        <v>2</v>
      </c>
      <c r="AD27" t="n">
        <v>2.07</v>
      </c>
      <c r="AE27" t="n">
        <v>1.97</v>
      </c>
      <c r="AF27" t="n">
        <v>10.5</v>
      </c>
      <c r="AG27" t="n">
        <v>2.4</v>
      </c>
      <c r="AH27" t="n">
        <v>2.15</v>
      </c>
      <c r="AI27" t="n">
        <v>4.8</v>
      </c>
      <c r="AJ27" t="n">
        <v>3</v>
      </c>
      <c r="AK27" t="n">
        <v>2.5</v>
      </c>
      <c r="AL27" t="n">
        <v>2.75</v>
      </c>
      <c r="AM27" t="n">
        <v>3.8</v>
      </c>
      <c r="AN27" t="n">
        <v>3.2</v>
      </c>
      <c r="AO27" t="n">
        <v>1.94</v>
      </c>
      <c r="AP27" t="n">
        <v>2.6</v>
      </c>
      <c r="AQ27" t="n">
        <v>2.03</v>
      </c>
      <c r="AR27" t="n">
        <v>4.4</v>
      </c>
      <c r="AS27" t="n">
        <v>1.41</v>
      </c>
      <c r="AT27" t="n">
        <v>2.78</v>
      </c>
      <c r="AU27" t="n">
        <v>2.29</v>
      </c>
      <c r="AV27" t="n">
        <v>1.58</v>
      </c>
      <c r="AW27" t="n">
        <v>3</v>
      </c>
      <c r="AX27" t="n">
        <v>2.95</v>
      </c>
      <c r="AY27" t="n">
        <v>2.3</v>
      </c>
      <c r="AZ27" t="n">
        <v>4.2</v>
      </c>
      <c r="BA27" t="n">
        <v>1.89</v>
      </c>
      <c r="BB27" t="n">
        <v>3</v>
      </c>
      <c r="BC27" t="n">
        <v>6</v>
      </c>
      <c r="BD27" t="n">
        <v>1.46</v>
      </c>
      <c r="BE27" t="n">
        <v>4</v>
      </c>
    </row>
    <row r="28">
      <c r="A28" s="2" t="n">
        <v>45020</v>
      </c>
      <c r="B28" t="inlineStr">
        <is>
          <t>Cleveland Guardians</t>
        </is>
      </c>
      <c r="C28" t="inlineStr">
        <is>
          <t>Oakland Athletics</t>
        </is>
      </c>
      <c r="D28" t="n">
        <v>12</v>
      </c>
      <c r="E28" t="n">
        <v>11</v>
      </c>
      <c r="F28" t="n">
        <v>7.5</v>
      </c>
      <c r="G28" t="n">
        <v>1.86</v>
      </c>
      <c r="H28" t="n">
        <v>1.98</v>
      </c>
      <c r="I28" t="n">
        <v>1.65</v>
      </c>
      <c r="J28" t="n">
        <v>2.3</v>
      </c>
      <c r="K28" t="n">
        <v>2.6</v>
      </c>
      <c r="L28" t="n">
        <v>2.95</v>
      </c>
      <c r="M28" t="n">
        <v>3.6</v>
      </c>
      <c r="N28" t="n">
        <v>7.25</v>
      </c>
      <c r="O28" t="n">
        <v>2.2</v>
      </c>
      <c r="P28" t="n">
        <v>8.25</v>
      </c>
      <c r="Q28" t="n">
        <v>8.75</v>
      </c>
      <c r="R28" t="n">
        <v>12.5</v>
      </c>
      <c r="S28" t="n">
        <v>10.5</v>
      </c>
      <c r="T28" t="n">
        <v>3.1</v>
      </c>
      <c r="U28" t="n">
        <v>2.25</v>
      </c>
      <c r="V28" t="n">
        <v>3.5</v>
      </c>
      <c r="W28" t="n">
        <v>2.75</v>
      </c>
      <c r="X28" t="n">
        <v>1.97</v>
      </c>
      <c r="Y28" t="n">
        <v>6</v>
      </c>
      <c r="Z28" t="n">
        <v>2.4</v>
      </c>
      <c r="AA28" t="n">
        <v>1.7</v>
      </c>
      <c r="AB28" t="n">
        <v>9.25</v>
      </c>
      <c r="AC28" t="n">
        <v>2.55</v>
      </c>
      <c r="AD28" t="n">
        <v>1.72</v>
      </c>
      <c r="AE28" t="n">
        <v>2.5</v>
      </c>
      <c r="AF28" t="n">
        <v>8.75</v>
      </c>
      <c r="AG28" t="n">
        <v>1.93</v>
      </c>
      <c r="AH28" t="n">
        <v>3.05</v>
      </c>
      <c r="AI28" t="n">
        <v>4.2</v>
      </c>
      <c r="AJ28" t="n">
        <v>2.3</v>
      </c>
      <c r="AK28" t="n">
        <v>3.9</v>
      </c>
      <c r="AL28" t="n">
        <v>2.5</v>
      </c>
      <c r="AM28" t="n">
        <v>2.9</v>
      </c>
      <c r="AN28" t="n">
        <v>5.5</v>
      </c>
      <c r="AO28" t="n">
        <v>1.78</v>
      </c>
      <c r="AP28" t="n">
        <v>1.92</v>
      </c>
      <c r="AQ28" t="n">
        <v>2.8</v>
      </c>
      <c r="AR28" t="n">
        <v>4.5</v>
      </c>
      <c r="AS28" t="n">
        <v>1.42</v>
      </c>
      <c r="AT28" t="n">
        <v>2.74</v>
      </c>
      <c r="AU28" t="n">
        <v>1.9</v>
      </c>
      <c r="AV28" t="n">
        <v>1.83</v>
      </c>
      <c r="AW28" t="n">
        <v>2.03</v>
      </c>
      <c r="AX28" t="n">
        <v>3</v>
      </c>
      <c r="AY28" t="n">
        <v>3.4</v>
      </c>
      <c r="AZ28" t="n">
        <v>2.65</v>
      </c>
      <c r="BA28" t="n">
        <v>1.87</v>
      </c>
      <c r="BB28" t="n">
        <v>4.8</v>
      </c>
      <c r="BC28" t="n">
        <v>3.5</v>
      </c>
      <c r="BD28" t="n">
        <v>1.46</v>
      </c>
      <c r="BE28" t="n">
        <v>6.5</v>
      </c>
    </row>
    <row r="29">
      <c r="A29" s="2" t="n">
        <v>45020</v>
      </c>
      <c r="B29" t="inlineStr">
        <is>
          <t>Colorado Rockies</t>
        </is>
      </c>
      <c r="C29" t="inlineStr">
        <is>
          <t>Los Angeles Dodgers</t>
        </is>
      </c>
      <c r="D29" t="n">
        <v>4</v>
      </c>
      <c r="E29" t="n">
        <v>13</v>
      </c>
      <c r="F29" t="n">
        <v>8.5</v>
      </c>
      <c r="G29" t="n">
        <v>1.92</v>
      </c>
      <c r="H29" t="n">
        <v>1.92</v>
      </c>
      <c r="I29" t="n">
        <v>2.88</v>
      </c>
      <c r="J29" t="n">
        <v>1.44</v>
      </c>
      <c r="K29" t="n">
        <v>3.8</v>
      </c>
      <c r="L29" t="n">
        <v>2.3</v>
      </c>
      <c r="M29" t="n">
        <v>8.25</v>
      </c>
      <c r="N29" t="n">
        <v>3.2</v>
      </c>
      <c r="O29" t="n">
        <v>4.1</v>
      </c>
      <c r="P29" t="n">
        <v>12</v>
      </c>
      <c r="Q29" t="n">
        <v>12</v>
      </c>
      <c r="R29" t="n">
        <v>9.25</v>
      </c>
      <c r="S29" t="n">
        <v>8.75</v>
      </c>
      <c r="T29" t="n">
        <v>1.81</v>
      </c>
      <c r="U29" t="n">
        <v>3.25</v>
      </c>
      <c r="V29" t="n">
        <v>3.9</v>
      </c>
      <c r="W29" t="n">
        <v>1.94</v>
      </c>
      <c r="X29" t="n">
        <v>3.25</v>
      </c>
      <c r="Y29" t="n">
        <v>6.75</v>
      </c>
      <c r="Z29" t="n">
        <v>1.6</v>
      </c>
      <c r="AA29" t="n">
        <v>2.3</v>
      </c>
      <c r="AB29" t="n">
        <v>8.75</v>
      </c>
      <c r="AC29" t="n">
        <v>1.86</v>
      </c>
      <c r="AD29" t="n">
        <v>2.55</v>
      </c>
      <c r="AE29" t="n">
        <v>1.63</v>
      </c>
      <c r="AF29" t="n">
        <v>11.5</v>
      </c>
      <c r="AG29" t="n">
        <v>2.95</v>
      </c>
      <c r="AH29" t="n">
        <v>1.8</v>
      </c>
      <c r="AI29" t="n">
        <v>5.1</v>
      </c>
      <c r="AJ29" t="n">
        <v>3.7</v>
      </c>
      <c r="AK29" t="n">
        <v>2.1</v>
      </c>
      <c r="AL29" t="n">
        <v>2.95</v>
      </c>
      <c r="AM29" t="n">
        <v>4.9</v>
      </c>
      <c r="AN29" t="n">
        <v>2.6</v>
      </c>
      <c r="AO29" t="n">
        <v>2</v>
      </c>
      <c r="AP29" t="n">
        <v>3.25</v>
      </c>
      <c r="AQ29" t="n">
        <v>1.77</v>
      </c>
      <c r="AR29" t="n">
        <v>4.4</v>
      </c>
      <c r="AS29" t="n">
        <v>1.41</v>
      </c>
      <c r="AT29" t="n">
        <v>2.75</v>
      </c>
      <c r="AU29" t="n">
        <v>2.33</v>
      </c>
      <c r="AV29" t="n">
        <v>1.56</v>
      </c>
      <c r="AW29" t="n">
        <v>3.9</v>
      </c>
      <c r="AX29" t="n">
        <v>3.15</v>
      </c>
      <c r="AY29" t="n">
        <v>1.89</v>
      </c>
      <c r="AZ29" t="n">
        <v>5.6</v>
      </c>
      <c r="BA29" t="n">
        <v>1.95</v>
      </c>
      <c r="BB29" t="n">
        <v>2.45</v>
      </c>
      <c r="BC29" t="n">
        <v>8</v>
      </c>
      <c r="BD29" t="n">
        <v>1.51</v>
      </c>
      <c r="BE29" t="n">
        <v>3.15</v>
      </c>
    </row>
    <row r="30">
      <c r="A30" s="2" t="n">
        <v>45021</v>
      </c>
      <c r="B30" t="inlineStr">
        <is>
          <t>Arizona Diamondbacks</t>
        </is>
      </c>
      <c r="C30" t="inlineStr">
        <is>
          <t>San Diego Padres</t>
        </is>
      </c>
      <c r="D30" t="n">
        <v>8</v>
      </c>
      <c r="E30" t="n">
        <v>6</v>
      </c>
      <c r="F30" t="n">
        <v>7.5</v>
      </c>
      <c r="G30" t="n">
        <v>2</v>
      </c>
      <c r="H30" t="n">
        <v>1.84</v>
      </c>
      <c r="I30" t="n">
        <v>2.22</v>
      </c>
      <c r="J30" t="n">
        <v>1.67</v>
      </c>
      <c r="K30" t="n">
        <v>3</v>
      </c>
      <c r="L30" t="n">
        <v>2.4</v>
      </c>
      <c r="M30" t="n">
        <v>6.25</v>
      </c>
      <c r="N30" t="n">
        <v>4.4</v>
      </c>
      <c r="O30" t="n">
        <v>3.15</v>
      </c>
      <c r="P30" t="n">
        <v>9.5</v>
      </c>
      <c r="Q30" t="n">
        <v>10.5</v>
      </c>
      <c r="R30" t="n">
        <v>10</v>
      </c>
      <c r="S30" t="n">
        <v>8.75</v>
      </c>
      <c r="T30" t="n">
        <v>2.18</v>
      </c>
      <c r="U30" t="n">
        <v>2.9</v>
      </c>
      <c r="V30" t="n">
        <v>3.6</v>
      </c>
      <c r="W30" t="n">
        <v>2.2</v>
      </c>
      <c r="X30" t="n">
        <v>2.6</v>
      </c>
      <c r="Y30" t="n">
        <v>6</v>
      </c>
      <c r="Z30" t="n">
        <v>1.89</v>
      </c>
      <c r="AA30" t="n">
        <v>1.91</v>
      </c>
      <c r="AB30" t="n">
        <v>8.75</v>
      </c>
      <c r="AC30" t="n">
        <v>2.2</v>
      </c>
      <c r="AD30" t="n">
        <v>2.25</v>
      </c>
      <c r="AE30" t="n">
        <v>1.96</v>
      </c>
      <c r="AF30" t="n">
        <v>7.5</v>
      </c>
      <c r="AG30" t="n">
        <v>2.65</v>
      </c>
      <c r="AH30" t="n">
        <v>2.25</v>
      </c>
      <c r="AI30" t="n">
        <v>3.7</v>
      </c>
      <c r="AJ30" t="n">
        <v>3.45</v>
      </c>
      <c r="AK30" t="n">
        <v>2.8</v>
      </c>
      <c r="AL30" t="n">
        <v>2.25</v>
      </c>
      <c r="AM30" t="n">
        <v>4.7</v>
      </c>
      <c r="AN30" t="n">
        <v>3.8</v>
      </c>
      <c r="AO30" t="n">
        <v>1.63</v>
      </c>
      <c r="AP30" t="n">
        <v>2.6</v>
      </c>
      <c r="AQ30" t="n">
        <v>2.07</v>
      </c>
      <c r="AR30" t="n">
        <v>4.3</v>
      </c>
      <c r="AS30" t="n">
        <v>1.37</v>
      </c>
      <c r="AT30" t="n">
        <v>2.94</v>
      </c>
      <c r="AU30" t="n">
        <v>2.19</v>
      </c>
      <c r="AV30" t="n">
        <v>1.63</v>
      </c>
      <c r="AW30" t="n">
        <v>3.05</v>
      </c>
      <c r="AX30" t="n">
        <v>2.8</v>
      </c>
      <c r="AY30" t="n">
        <v>2.35</v>
      </c>
      <c r="AZ30" t="n">
        <v>4.4</v>
      </c>
      <c r="BA30" t="n">
        <v>1.78</v>
      </c>
      <c r="BB30" t="n">
        <v>3.2</v>
      </c>
      <c r="BC30" t="n">
        <v>6.5</v>
      </c>
      <c r="BD30" t="n">
        <v>1.39</v>
      </c>
      <c r="BE30" t="n">
        <v>4.4</v>
      </c>
    </row>
    <row r="31">
      <c r="A31" s="2" t="n">
        <v>45021</v>
      </c>
      <c r="B31" t="inlineStr">
        <is>
          <t>Chicago Cubs</t>
        </is>
      </c>
      <c r="C31" t="inlineStr">
        <is>
          <t>Cincinnati Reds</t>
        </is>
      </c>
      <c r="D31" t="n">
        <v>12</v>
      </c>
      <c r="E31" t="n">
        <v>5</v>
      </c>
      <c r="F31" t="n">
        <v>9</v>
      </c>
      <c r="G31" t="n">
        <v>1.86</v>
      </c>
      <c r="H31" t="n">
        <v>1.98</v>
      </c>
      <c r="I31" t="n">
        <v>1.71</v>
      </c>
      <c r="J31" t="n">
        <v>2.14</v>
      </c>
      <c r="K31" t="n">
        <v>2.85</v>
      </c>
      <c r="L31" t="n">
        <v>2.95</v>
      </c>
      <c r="M31" t="n">
        <v>3.6</v>
      </c>
      <c r="N31" t="n">
        <v>6</v>
      </c>
      <c r="O31" t="n">
        <v>2.35</v>
      </c>
      <c r="P31" t="n">
        <v>9.5</v>
      </c>
      <c r="Q31" t="n">
        <v>7.75</v>
      </c>
      <c r="R31" t="n">
        <v>11</v>
      </c>
      <c r="S31" t="n">
        <v>12</v>
      </c>
      <c r="T31" t="n">
        <v>2.8</v>
      </c>
      <c r="U31" t="n">
        <v>2.3</v>
      </c>
      <c r="V31" t="n">
        <v>4.2</v>
      </c>
      <c r="W31" t="n">
        <v>2.4</v>
      </c>
      <c r="X31" t="n">
        <v>2.03</v>
      </c>
      <c r="Y31" t="n">
        <v>6.5</v>
      </c>
      <c r="Z31" t="n">
        <v>2.25</v>
      </c>
      <c r="AA31" t="n">
        <v>1.75</v>
      </c>
      <c r="AB31" t="n">
        <v>9</v>
      </c>
      <c r="AC31" t="n">
        <v>2.45</v>
      </c>
      <c r="AD31" t="n">
        <v>1.75</v>
      </c>
      <c r="AE31" t="n">
        <v>2.25</v>
      </c>
      <c r="AF31" t="n">
        <v>13</v>
      </c>
      <c r="AG31" t="n">
        <v>1.89</v>
      </c>
      <c r="AH31" t="n">
        <v>2.5</v>
      </c>
      <c r="AI31" t="n">
        <v>6.25</v>
      </c>
      <c r="AJ31" t="n">
        <v>2.12</v>
      </c>
      <c r="AK31" t="n">
        <v>3</v>
      </c>
      <c r="AL31" t="n">
        <v>3.45</v>
      </c>
      <c r="AM31" t="n">
        <v>2.55</v>
      </c>
      <c r="AN31" t="n">
        <v>3.9</v>
      </c>
      <c r="AO31" t="n">
        <v>2.25</v>
      </c>
      <c r="AP31" t="n">
        <v>2.07</v>
      </c>
      <c r="AQ31" t="n">
        <v>2.6</v>
      </c>
      <c r="AR31" t="n">
        <v>4.3</v>
      </c>
      <c r="AS31" t="n">
        <v>1.45</v>
      </c>
      <c r="AT31" t="n">
        <v>2.63</v>
      </c>
      <c r="AU31" t="n">
        <v>1.92</v>
      </c>
      <c r="AV31" t="n">
        <v>1.81</v>
      </c>
      <c r="AW31" t="n">
        <v>2.12</v>
      </c>
      <c r="AX31" t="n">
        <v>3.1</v>
      </c>
      <c r="AY31" t="n">
        <v>3.2</v>
      </c>
      <c r="AZ31" t="n">
        <v>2.75</v>
      </c>
      <c r="BA31" t="n">
        <v>1.97</v>
      </c>
      <c r="BB31" t="n">
        <v>4.4</v>
      </c>
      <c r="BC31" t="n">
        <v>3.6</v>
      </c>
      <c r="BD31" t="n">
        <v>1.52</v>
      </c>
      <c r="BE31" t="n">
        <v>6</v>
      </c>
    </row>
    <row r="32">
      <c r="A32" s="2" t="n">
        <v>45021</v>
      </c>
      <c r="B32" t="inlineStr">
        <is>
          <t>Minnesota Twins</t>
        </is>
      </c>
      <c r="C32" t="inlineStr">
        <is>
          <t>Miami Marlins</t>
        </is>
      </c>
      <c r="D32" t="n">
        <v>0</v>
      </c>
      <c r="E32" t="n">
        <v>1</v>
      </c>
      <c r="F32" t="n">
        <v>7</v>
      </c>
      <c r="G32" t="n">
        <v>1.92</v>
      </c>
      <c r="H32" t="n">
        <v>1.92</v>
      </c>
      <c r="I32" t="n">
        <v>2.23</v>
      </c>
      <c r="J32" t="n">
        <v>1.66</v>
      </c>
      <c r="K32" t="n">
        <v>3</v>
      </c>
      <c r="L32" t="n">
        <v>2.35</v>
      </c>
      <c r="M32" t="n">
        <v>6.5</v>
      </c>
      <c r="N32" t="n">
        <v>4.7</v>
      </c>
      <c r="O32" t="n">
        <v>3.15</v>
      </c>
      <c r="P32" t="n">
        <v>9.25</v>
      </c>
      <c r="Q32" t="n">
        <v>11</v>
      </c>
      <c r="R32" t="n">
        <v>9.75</v>
      </c>
      <c r="S32" t="n">
        <v>7.5</v>
      </c>
      <c r="T32" t="n">
        <v>2.25</v>
      </c>
      <c r="U32" t="n">
        <v>2.85</v>
      </c>
      <c r="V32" t="n">
        <v>3.2</v>
      </c>
      <c r="W32" t="n">
        <v>2.4</v>
      </c>
      <c r="X32" t="n">
        <v>2.55</v>
      </c>
      <c r="Y32" t="n">
        <v>5.75</v>
      </c>
      <c r="Z32" t="n">
        <v>1.95</v>
      </c>
      <c r="AA32" t="n">
        <v>2.15</v>
      </c>
      <c r="AB32" t="n">
        <v>8.5</v>
      </c>
      <c r="AC32" t="n">
        <v>1.97</v>
      </c>
      <c r="AD32" t="n">
        <v>2.2</v>
      </c>
      <c r="AE32" t="n">
        <v>2.02</v>
      </c>
      <c r="AF32" t="n">
        <v>6.75</v>
      </c>
      <c r="AG32" t="n">
        <v>2.75</v>
      </c>
      <c r="AH32" t="n">
        <v>2.35</v>
      </c>
      <c r="AI32" t="n">
        <v>3.3</v>
      </c>
      <c r="AJ32" t="n">
        <v>3.6</v>
      </c>
      <c r="AK32" t="n">
        <v>3.05</v>
      </c>
      <c r="AL32" t="n">
        <v>2.07</v>
      </c>
      <c r="AM32" t="n">
        <v>5</v>
      </c>
      <c r="AN32" t="n">
        <v>4.25</v>
      </c>
      <c r="AO32" t="n">
        <v>1.54</v>
      </c>
      <c r="AP32" t="n">
        <v>2.6</v>
      </c>
      <c r="AQ32" t="n">
        <v>2.08</v>
      </c>
      <c r="AR32" t="n">
        <v>4.25</v>
      </c>
      <c r="AS32" t="n">
        <v>1.37</v>
      </c>
      <c r="AT32" t="n">
        <v>2.95</v>
      </c>
      <c r="AU32" t="n">
        <v>2.3</v>
      </c>
      <c r="AV32" t="n">
        <v>1.57</v>
      </c>
      <c r="AW32" t="n">
        <v>3</v>
      </c>
      <c r="AX32" t="n">
        <v>2.7</v>
      </c>
      <c r="AY32" t="n">
        <v>2.35</v>
      </c>
      <c r="AZ32" t="n">
        <v>4.3</v>
      </c>
      <c r="BA32" t="n">
        <v>1.73</v>
      </c>
      <c r="BB32" t="n">
        <v>3.25</v>
      </c>
      <c r="BC32" t="n">
        <v>6</v>
      </c>
      <c r="BD32" t="n">
        <v>1.37</v>
      </c>
      <c r="BE32" t="n">
        <v>4.4</v>
      </c>
    </row>
    <row r="33">
      <c r="A33" s="2" t="n">
        <v>45021</v>
      </c>
      <c r="B33" t="inlineStr">
        <is>
          <t>Philadelphia Phillies</t>
        </is>
      </c>
      <c r="C33" t="inlineStr">
        <is>
          <t>New York Yankees</t>
        </is>
      </c>
      <c r="D33" t="n">
        <v>4</v>
      </c>
      <c r="E33" t="n">
        <v>1</v>
      </c>
      <c r="F33" t="n">
        <v>8.5</v>
      </c>
      <c r="G33" t="n">
        <v>1.86</v>
      </c>
      <c r="H33" t="n">
        <v>1.98</v>
      </c>
      <c r="I33" t="n">
        <v>2.27</v>
      </c>
      <c r="J33" t="n">
        <v>1.64</v>
      </c>
      <c r="K33" t="n">
        <v>3.2</v>
      </c>
      <c r="L33" t="n">
        <v>2.45</v>
      </c>
      <c r="M33" t="n">
        <v>6</v>
      </c>
      <c r="N33" t="n">
        <v>4.1</v>
      </c>
      <c r="O33" t="n">
        <v>3</v>
      </c>
      <c r="P33" t="n">
        <v>11.5</v>
      </c>
      <c r="Q33" t="n">
        <v>12</v>
      </c>
      <c r="R33" t="n">
        <v>8.25</v>
      </c>
      <c r="S33" t="n">
        <v>9</v>
      </c>
      <c r="T33" t="n">
        <v>2.2</v>
      </c>
      <c r="U33" t="n">
        <v>2.55</v>
      </c>
      <c r="V33" t="n">
        <v>4.1</v>
      </c>
      <c r="W33" t="n">
        <v>2.25</v>
      </c>
      <c r="X33" t="n">
        <v>2.4</v>
      </c>
      <c r="Y33" t="n">
        <v>6.5</v>
      </c>
      <c r="Z33" t="n">
        <v>1.95</v>
      </c>
      <c r="AA33" t="n">
        <v>2.12</v>
      </c>
      <c r="AB33" t="n">
        <v>8.75</v>
      </c>
      <c r="AC33" t="n">
        <v>2</v>
      </c>
      <c r="AD33" t="n">
        <v>2.02</v>
      </c>
      <c r="AE33" t="n">
        <v>1.94</v>
      </c>
      <c r="AF33" t="n">
        <v>13</v>
      </c>
      <c r="AG33" t="n">
        <v>2.35</v>
      </c>
      <c r="AH33" t="n">
        <v>2.05</v>
      </c>
      <c r="AI33" t="n">
        <v>5.6</v>
      </c>
      <c r="AJ33" t="n">
        <v>2.85</v>
      </c>
      <c r="AK33" t="n">
        <v>2.4</v>
      </c>
      <c r="AL33" t="n">
        <v>3.1</v>
      </c>
      <c r="AM33" t="n">
        <v>3.6</v>
      </c>
      <c r="AN33" t="n">
        <v>3.1</v>
      </c>
      <c r="AO33" t="n">
        <v>2.03</v>
      </c>
      <c r="AP33" t="n">
        <v>2.7</v>
      </c>
      <c r="AQ33" t="n">
        <v>2.03</v>
      </c>
      <c r="AR33" t="n">
        <v>4.25</v>
      </c>
      <c r="AS33" t="n">
        <v>1.41</v>
      </c>
      <c r="AT33" t="n">
        <v>2.77</v>
      </c>
      <c r="AU33" t="n">
        <v>2.36</v>
      </c>
      <c r="AV33" t="n">
        <v>1.54</v>
      </c>
      <c r="AW33" t="n">
        <v>2.95</v>
      </c>
      <c r="AX33" t="n">
        <v>3.05</v>
      </c>
      <c r="AY33" t="n">
        <v>2.2</v>
      </c>
      <c r="AZ33" t="n">
        <v>4.1</v>
      </c>
      <c r="BA33" t="n">
        <v>1.87</v>
      </c>
      <c r="BB33" t="n">
        <v>2.95</v>
      </c>
      <c r="BC33" t="n">
        <v>5.6</v>
      </c>
      <c r="BD33" t="n">
        <v>1.46</v>
      </c>
      <c r="BE33" t="n">
        <v>3.9</v>
      </c>
    </row>
    <row r="34">
      <c r="A34" s="2" t="n">
        <v>45021</v>
      </c>
      <c r="B34" t="inlineStr">
        <is>
          <t>Tampa Bay Rays</t>
        </is>
      </c>
      <c r="C34" t="inlineStr">
        <is>
          <t>Washington Nationals</t>
        </is>
      </c>
      <c r="D34" t="n">
        <v>10</v>
      </c>
      <c r="E34" t="n">
        <v>6</v>
      </c>
      <c r="F34" t="n">
        <v>8.5</v>
      </c>
      <c r="G34" t="n">
        <v>1.86</v>
      </c>
      <c r="H34" t="n">
        <v>1.98</v>
      </c>
      <c r="I34" t="n">
        <v>1.54</v>
      </c>
      <c r="J34" t="n">
        <v>2.49</v>
      </c>
      <c r="K34" t="n">
        <v>2.65</v>
      </c>
      <c r="L34" t="n">
        <v>3.2</v>
      </c>
      <c r="M34" t="n">
        <v>3.2</v>
      </c>
      <c r="N34" t="n">
        <v>8</v>
      </c>
      <c r="O34" t="n">
        <v>2.08</v>
      </c>
      <c r="P34" t="n">
        <v>8.75</v>
      </c>
      <c r="Q34" t="n">
        <v>8</v>
      </c>
      <c r="R34" t="n">
        <v>12.5</v>
      </c>
      <c r="S34" t="n">
        <v>13</v>
      </c>
      <c r="T34" t="n">
        <v>3.25</v>
      </c>
      <c r="U34" t="n">
        <v>2.18</v>
      </c>
      <c r="V34" t="n">
        <v>3.9</v>
      </c>
      <c r="W34" t="n">
        <v>2.7</v>
      </c>
      <c r="X34" t="n">
        <v>1.86</v>
      </c>
      <c r="Y34" t="n">
        <v>6.75</v>
      </c>
      <c r="Z34" t="n">
        <v>2.5</v>
      </c>
      <c r="AA34" t="n">
        <v>1.64</v>
      </c>
      <c r="AB34" t="n">
        <v>9.75</v>
      </c>
      <c r="AC34" t="n">
        <v>2.65</v>
      </c>
      <c r="AD34" t="n">
        <v>1.6</v>
      </c>
      <c r="AE34" t="n">
        <v>2.6</v>
      </c>
      <c r="AF34" t="n">
        <v>13</v>
      </c>
      <c r="AG34" t="n">
        <v>1.74</v>
      </c>
      <c r="AH34" t="n">
        <v>3</v>
      </c>
      <c r="AI34" t="n">
        <v>5.5</v>
      </c>
      <c r="AJ34" t="n">
        <v>1.99</v>
      </c>
      <c r="AK34" t="n">
        <v>3.8</v>
      </c>
      <c r="AL34" t="n">
        <v>3.1</v>
      </c>
      <c r="AM34" t="n">
        <v>2.45</v>
      </c>
      <c r="AN34" t="n">
        <v>4.9</v>
      </c>
      <c r="AO34" t="n">
        <v>2.1</v>
      </c>
      <c r="AP34" t="n">
        <v>1.84</v>
      </c>
      <c r="AQ34" t="n">
        <v>3</v>
      </c>
      <c r="AR34" t="n">
        <v>4.5</v>
      </c>
      <c r="AS34" t="n">
        <v>1.46</v>
      </c>
      <c r="AT34" t="n">
        <v>2.61</v>
      </c>
      <c r="AU34" t="n">
        <v>1.79</v>
      </c>
      <c r="AV34" t="n">
        <v>1.95</v>
      </c>
      <c r="AW34" t="n">
        <v>1.9</v>
      </c>
      <c r="AX34" t="n">
        <v>3.25</v>
      </c>
      <c r="AY34" t="n">
        <v>3.75</v>
      </c>
      <c r="AZ34" t="n">
        <v>2.4</v>
      </c>
      <c r="BA34" t="n">
        <v>2</v>
      </c>
      <c r="BB34" t="n">
        <v>5.3</v>
      </c>
      <c r="BC34" t="n">
        <v>3.2</v>
      </c>
      <c r="BD34" t="n">
        <v>1.51</v>
      </c>
      <c r="BE34" t="n">
        <v>7.75</v>
      </c>
    </row>
    <row r="35">
      <c r="A35" s="2" t="n">
        <v>45021</v>
      </c>
      <c r="B35" t="inlineStr">
        <is>
          <t>Pittsburgh Pirates</t>
        </is>
      </c>
      <c r="C35" t="inlineStr">
        <is>
          <t>Boston Red Sox</t>
        </is>
      </c>
      <c r="D35" t="n">
        <v>4</v>
      </c>
      <c r="E35" t="n">
        <v>1</v>
      </c>
      <c r="F35" t="n">
        <v>9</v>
      </c>
      <c r="G35" t="n">
        <v>1.88</v>
      </c>
      <c r="H35" t="n">
        <v>1.96</v>
      </c>
      <c r="I35" t="n">
        <v>2.2</v>
      </c>
      <c r="J35" t="n">
        <v>1.68</v>
      </c>
      <c r="K35" t="n">
        <v>3.2</v>
      </c>
      <c r="L35" t="n">
        <v>2.5</v>
      </c>
      <c r="M35" t="n">
        <v>5.6</v>
      </c>
      <c r="N35" t="n">
        <v>4.1</v>
      </c>
      <c r="O35" t="n">
        <v>3</v>
      </c>
      <c r="P35" t="n">
        <v>11</v>
      </c>
      <c r="Q35" t="n">
        <v>11</v>
      </c>
      <c r="R35" t="n">
        <v>8.75</v>
      </c>
      <c r="S35" t="n">
        <v>10</v>
      </c>
      <c r="T35" t="n">
        <v>2.2</v>
      </c>
      <c r="U35" t="n">
        <v>2.55</v>
      </c>
      <c r="V35" t="n">
        <v>4.2</v>
      </c>
      <c r="W35" t="n">
        <v>2.2</v>
      </c>
      <c r="X35" t="n">
        <v>2.4</v>
      </c>
      <c r="Y35" t="n">
        <v>6.75</v>
      </c>
      <c r="Z35" t="n">
        <v>1.93</v>
      </c>
      <c r="AA35" t="n">
        <v>2.4</v>
      </c>
      <c r="AB35" t="n">
        <v>9.5</v>
      </c>
      <c r="AC35" t="n">
        <v>1.76</v>
      </c>
      <c r="AD35" t="n">
        <v>1.99</v>
      </c>
      <c r="AE35" t="n">
        <v>1.96</v>
      </c>
      <c r="AF35" t="n">
        <v>13</v>
      </c>
      <c r="AG35" t="n">
        <v>2.2</v>
      </c>
      <c r="AH35" t="n">
        <v>2.1</v>
      </c>
      <c r="AI35" t="n">
        <v>6</v>
      </c>
      <c r="AJ35" t="n">
        <v>2.6</v>
      </c>
      <c r="AK35" t="n">
        <v>2.4</v>
      </c>
      <c r="AL35" t="n">
        <v>3.35</v>
      </c>
      <c r="AM35" t="n">
        <v>3.35</v>
      </c>
      <c r="AN35" t="n">
        <v>2.95</v>
      </c>
      <c r="AO35" t="n">
        <v>2.2</v>
      </c>
      <c r="AP35" t="n">
        <v>2.55</v>
      </c>
      <c r="AQ35" t="n">
        <v>2.08</v>
      </c>
      <c r="AR35" t="n">
        <v>4.3</v>
      </c>
      <c r="AS35" t="n">
        <v>1.46</v>
      </c>
      <c r="AT35" t="n">
        <v>2.58</v>
      </c>
      <c r="AU35" t="n">
        <v>2.32</v>
      </c>
      <c r="AV35" t="n">
        <v>1.56</v>
      </c>
      <c r="AW35" t="n">
        <v>2.85</v>
      </c>
      <c r="AX35" t="n">
        <v>3</v>
      </c>
      <c r="AY35" t="n">
        <v>2.3</v>
      </c>
      <c r="AZ35" t="n">
        <v>3.8</v>
      </c>
      <c r="BA35" t="n">
        <v>1.92</v>
      </c>
      <c r="BB35" t="n">
        <v>2.95</v>
      </c>
      <c r="BC35" t="n">
        <v>5.25</v>
      </c>
      <c r="BD35" t="n">
        <v>1.48</v>
      </c>
      <c r="BE35" t="n">
        <v>3.9</v>
      </c>
    </row>
    <row r="36">
      <c r="A36" s="2" t="n">
        <v>45021</v>
      </c>
      <c r="B36" t="inlineStr">
        <is>
          <t>New York Mets</t>
        </is>
      </c>
      <c r="C36" t="inlineStr">
        <is>
          <t>Milwaukee Brewers</t>
        </is>
      </c>
      <c r="D36" t="n">
        <v>0</v>
      </c>
      <c r="E36" t="n">
        <v>9</v>
      </c>
      <c r="F36" t="n">
        <v>8</v>
      </c>
      <c r="G36" t="n">
        <v>2.01</v>
      </c>
      <c r="H36" t="n">
        <v>1.83</v>
      </c>
      <c r="I36" t="n">
        <v>1.58</v>
      </c>
      <c r="J36" t="n">
        <v>2.39</v>
      </c>
      <c r="K36" t="n">
        <v>2.6</v>
      </c>
      <c r="L36" t="n">
        <v>3</v>
      </c>
      <c r="M36" t="n">
        <v>3.5</v>
      </c>
      <c r="N36" t="n">
        <v>8</v>
      </c>
      <c r="O36" t="n">
        <v>2.1</v>
      </c>
      <c r="P36" t="n">
        <v>8.25</v>
      </c>
      <c r="Q36" t="n">
        <v>9.75</v>
      </c>
      <c r="R36" t="n">
        <v>11</v>
      </c>
      <c r="S36" t="n">
        <v>10</v>
      </c>
      <c r="T36" t="n">
        <v>3.4</v>
      </c>
      <c r="U36" t="n">
        <v>2.18</v>
      </c>
      <c r="V36" t="n">
        <v>3.5</v>
      </c>
      <c r="W36" t="n">
        <v>2.95</v>
      </c>
      <c r="X36" t="n">
        <v>1.85</v>
      </c>
      <c r="Y36" t="n">
        <v>6</v>
      </c>
      <c r="Z36" t="n">
        <v>2.7</v>
      </c>
      <c r="AA36" t="n">
        <v>1.4</v>
      </c>
      <c r="AB36" t="n">
        <v>10</v>
      </c>
      <c r="AC36" t="n">
        <v>3.6</v>
      </c>
      <c r="AD36" t="n">
        <v>1.64</v>
      </c>
      <c r="AE36" t="n">
        <v>2.7</v>
      </c>
      <c r="AF36" t="n">
        <v>8.75</v>
      </c>
      <c r="AG36" t="n">
        <v>1.86</v>
      </c>
      <c r="AH36" t="n">
        <v>3.3</v>
      </c>
      <c r="AI36" t="n">
        <v>4.1</v>
      </c>
      <c r="AJ36" t="n">
        <v>2.2</v>
      </c>
      <c r="AK36" t="n">
        <v>4.3</v>
      </c>
      <c r="AL36" t="n">
        <v>2.45</v>
      </c>
      <c r="AM36" t="n">
        <v>2.9</v>
      </c>
      <c r="AN36" t="n">
        <v>5.9</v>
      </c>
      <c r="AO36" t="n">
        <v>1.74</v>
      </c>
      <c r="AP36" t="n">
        <v>1.91</v>
      </c>
      <c r="AQ36" t="n">
        <v>2.9</v>
      </c>
      <c r="AR36" t="n">
        <v>4.4</v>
      </c>
      <c r="AS36" t="n">
        <v>1.4</v>
      </c>
      <c r="AT36" t="n">
        <v>2.81</v>
      </c>
      <c r="AU36" t="n">
        <v>1.88</v>
      </c>
      <c r="AV36" t="n">
        <v>1.85</v>
      </c>
      <c r="AW36" t="n">
        <v>2</v>
      </c>
      <c r="AX36" t="n">
        <v>3.05</v>
      </c>
      <c r="AY36" t="n">
        <v>3.7</v>
      </c>
      <c r="AZ36" t="n">
        <v>2.65</v>
      </c>
      <c r="BA36" t="n">
        <v>1.87</v>
      </c>
      <c r="BB36" t="n">
        <v>5.4</v>
      </c>
      <c r="BC36" t="n">
        <v>3.5</v>
      </c>
      <c r="BD36" t="n">
        <v>1.46</v>
      </c>
      <c r="BE36" t="n">
        <v>7.75</v>
      </c>
    </row>
    <row r="37">
      <c r="A37" s="2" t="n">
        <v>45021</v>
      </c>
      <c r="B37" t="inlineStr">
        <is>
          <t>Toronto Blue Jays</t>
        </is>
      </c>
      <c r="C37" t="inlineStr">
        <is>
          <t>Kansas City Royals</t>
        </is>
      </c>
      <c r="D37" t="n">
        <v>4</v>
      </c>
      <c r="E37" t="n">
        <v>1</v>
      </c>
      <c r="F37" t="n">
        <v>10</v>
      </c>
      <c r="G37" t="n">
        <v>1.97</v>
      </c>
      <c r="H37" t="n">
        <v>1.87</v>
      </c>
      <c r="I37" t="n">
        <v>1.58</v>
      </c>
      <c r="J37" t="n">
        <v>2.39</v>
      </c>
      <c r="K37" t="n">
        <v>2.85</v>
      </c>
      <c r="L37" t="n">
        <v>3.25</v>
      </c>
      <c r="M37" t="n">
        <v>3.15</v>
      </c>
      <c r="N37" t="n">
        <v>6.75</v>
      </c>
      <c r="O37" t="n">
        <v>2.05</v>
      </c>
      <c r="P37" t="n">
        <v>10</v>
      </c>
      <c r="Q37" t="n">
        <v>8.5</v>
      </c>
      <c r="R37" t="n">
        <v>11.5</v>
      </c>
      <c r="S37" t="n">
        <v>13</v>
      </c>
      <c r="T37" t="n">
        <v>3.15</v>
      </c>
      <c r="U37" t="n">
        <v>2.05</v>
      </c>
      <c r="V37" t="n">
        <v>4.8</v>
      </c>
      <c r="W37" t="n">
        <v>2.6</v>
      </c>
      <c r="X37" t="n">
        <v>1.79</v>
      </c>
      <c r="Y37" t="n">
        <v>7.75</v>
      </c>
      <c r="Z37" t="n">
        <v>2.55</v>
      </c>
      <c r="AA37" t="n">
        <v>1.67</v>
      </c>
      <c r="AB37" t="n">
        <v>9.25</v>
      </c>
      <c r="AC37" t="n">
        <v>2.6</v>
      </c>
      <c r="AD37" t="n">
        <v>1.58</v>
      </c>
      <c r="AE37" t="n">
        <v>2.45</v>
      </c>
      <c r="AF37" t="n">
        <v>18</v>
      </c>
      <c r="AG37" t="n">
        <v>1.69</v>
      </c>
      <c r="AH37" t="n">
        <v>2.7</v>
      </c>
      <c r="AI37" t="n">
        <v>8</v>
      </c>
      <c r="AJ37" t="n">
        <v>1.86</v>
      </c>
      <c r="AK37" t="n">
        <v>3.2</v>
      </c>
      <c r="AL37" t="n">
        <v>4.25</v>
      </c>
      <c r="AM37" t="n">
        <v>2.15</v>
      </c>
      <c r="AN37" t="n">
        <v>4</v>
      </c>
      <c r="AO37" t="n">
        <v>2.65</v>
      </c>
      <c r="AP37" t="n">
        <v>1.85</v>
      </c>
      <c r="AQ37" t="n">
        <v>3</v>
      </c>
      <c r="AR37" t="n">
        <v>4.5</v>
      </c>
      <c r="AS37" t="n">
        <v>1.49</v>
      </c>
      <c r="AT37" t="n">
        <v>2.5</v>
      </c>
      <c r="AU37" t="n">
        <v>1.98</v>
      </c>
      <c r="AV37" t="n">
        <v>1.76</v>
      </c>
      <c r="AW37" t="n">
        <v>1.89</v>
      </c>
      <c r="AX37" t="n">
        <v>3.35</v>
      </c>
      <c r="AY37" t="n">
        <v>3.4</v>
      </c>
      <c r="AZ37" t="n">
        <v>2.35</v>
      </c>
      <c r="BA37" t="n">
        <v>2.07</v>
      </c>
      <c r="BB37" t="n">
        <v>4.6</v>
      </c>
      <c r="BC37" t="n">
        <v>3</v>
      </c>
      <c r="BD37" t="n">
        <v>1.59</v>
      </c>
      <c r="BE37" t="n">
        <v>6.25</v>
      </c>
    </row>
    <row r="38">
      <c r="A38" s="2" t="n">
        <v>45021</v>
      </c>
      <c r="B38" t="inlineStr">
        <is>
          <t>Atlanta Braves</t>
        </is>
      </c>
      <c r="C38" t="inlineStr">
        <is>
          <t>St. Louis Cardinals</t>
        </is>
      </c>
      <c r="D38" t="n">
        <v>4</v>
      </c>
      <c r="E38" t="n">
        <v>1</v>
      </c>
      <c r="F38" t="n">
        <v>9</v>
      </c>
      <c r="G38" t="n">
        <v>1.92</v>
      </c>
      <c r="H38" t="n">
        <v>1.92</v>
      </c>
      <c r="I38" t="n">
        <v>2.1</v>
      </c>
      <c r="J38" t="n">
        <v>1.74</v>
      </c>
      <c r="K38" t="n">
        <v>3.15</v>
      </c>
      <c r="L38" t="n">
        <v>2.6</v>
      </c>
      <c r="M38" t="n">
        <v>5.3</v>
      </c>
      <c r="N38" t="n">
        <v>4.25</v>
      </c>
      <c r="O38" t="n">
        <v>3</v>
      </c>
      <c r="P38" t="n">
        <v>11</v>
      </c>
      <c r="Q38" t="n">
        <v>9.25</v>
      </c>
      <c r="R38" t="n">
        <v>10.5</v>
      </c>
      <c r="S38" t="n">
        <v>10.5</v>
      </c>
      <c r="T38" t="n">
        <v>2.15</v>
      </c>
      <c r="U38" t="n">
        <v>2.7</v>
      </c>
      <c r="V38" t="n">
        <v>4.25</v>
      </c>
      <c r="W38" t="n">
        <v>2.1</v>
      </c>
      <c r="X38" t="n">
        <v>2.5</v>
      </c>
      <c r="Y38" t="n">
        <v>7</v>
      </c>
      <c r="Z38" t="n">
        <v>1.85</v>
      </c>
      <c r="AA38" t="n">
        <v>2.15</v>
      </c>
      <c r="AB38" t="n">
        <v>9.25</v>
      </c>
      <c r="AC38" t="n">
        <v>1.95</v>
      </c>
      <c r="AD38" t="n">
        <v>2.07</v>
      </c>
      <c r="AE38" t="n">
        <v>1.87</v>
      </c>
      <c r="AF38" t="n">
        <v>14</v>
      </c>
      <c r="AG38" t="n">
        <v>2.25</v>
      </c>
      <c r="AH38" t="n">
        <v>2.05</v>
      </c>
      <c r="AI38" t="n">
        <v>6</v>
      </c>
      <c r="AJ38" t="n">
        <v>2.7</v>
      </c>
      <c r="AK38" t="n">
        <v>2.4</v>
      </c>
      <c r="AL38" t="n">
        <v>3.3</v>
      </c>
      <c r="AM38" t="n">
        <v>3.35</v>
      </c>
      <c r="AN38" t="n">
        <v>3</v>
      </c>
      <c r="AO38" t="n">
        <v>2.2</v>
      </c>
      <c r="AP38" t="n">
        <v>2.55</v>
      </c>
      <c r="AQ38" t="n">
        <v>2.1</v>
      </c>
      <c r="AR38" t="n">
        <v>4.3</v>
      </c>
      <c r="AS38" t="n">
        <v>1.5</v>
      </c>
      <c r="AT38" t="n">
        <v>2.47</v>
      </c>
      <c r="AU38" t="n">
        <v>2.07</v>
      </c>
      <c r="AV38" t="n">
        <v>1.7</v>
      </c>
      <c r="AW38" t="n">
        <v>2.75</v>
      </c>
      <c r="AX38" t="n">
        <v>3.15</v>
      </c>
      <c r="AY38" t="n">
        <v>2.35</v>
      </c>
      <c r="AZ38" t="n">
        <v>3.75</v>
      </c>
      <c r="BA38" t="n">
        <v>1.95</v>
      </c>
      <c r="BB38" t="n">
        <v>3.1</v>
      </c>
      <c r="BC38" t="n">
        <v>5.3</v>
      </c>
      <c r="BD38" t="n">
        <v>1.49</v>
      </c>
      <c r="BE38" t="n">
        <v>4.2</v>
      </c>
    </row>
    <row r="39">
      <c r="A39" s="2" t="n">
        <v>45021</v>
      </c>
      <c r="B39" t="inlineStr">
        <is>
          <t>Baltimore Orioles</t>
        </is>
      </c>
      <c r="C39" t="inlineStr">
        <is>
          <t>Texas Rangers</t>
        </is>
      </c>
      <c r="D39" t="n">
        <v>7</v>
      </c>
      <c r="E39" t="n">
        <v>2</v>
      </c>
      <c r="F39" t="n">
        <v>8.5</v>
      </c>
      <c r="G39" t="n">
        <v>1.88</v>
      </c>
      <c r="H39" t="n">
        <v>1.96</v>
      </c>
      <c r="I39" t="n">
        <v>2.11</v>
      </c>
      <c r="J39" t="n">
        <v>1.73</v>
      </c>
    </row>
    <row r="40">
      <c r="A40" s="2" t="n">
        <v>45021</v>
      </c>
      <c r="B40" t="inlineStr">
        <is>
          <t>Detroit Tigers</t>
        </is>
      </c>
      <c r="C40" t="inlineStr">
        <is>
          <t>Houston Astros</t>
        </is>
      </c>
      <c r="D40" t="n">
        <v>6</v>
      </c>
      <c r="E40" t="n">
        <v>3</v>
      </c>
      <c r="F40" t="n">
        <v>7.5</v>
      </c>
      <c r="G40" t="n">
        <v>1.92</v>
      </c>
      <c r="H40" t="n">
        <v>1.92</v>
      </c>
      <c r="I40" t="n">
        <v>3.34</v>
      </c>
      <c r="J40" t="n">
        <v>1.33</v>
      </c>
      <c r="K40" t="n">
        <v>4.1</v>
      </c>
      <c r="L40" t="n">
        <v>2.2</v>
      </c>
      <c r="M40" t="n">
        <v>11</v>
      </c>
      <c r="N40" t="n">
        <v>2.9</v>
      </c>
      <c r="O40" t="n">
        <v>4.8</v>
      </c>
      <c r="P40" t="n">
        <v>12.5</v>
      </c>
      <c r="Q40" t="n">
        <v>14</v>
      </c>
      <c r="R40" t="n">
        <v>8.5</v>
      </c>
      <c r="S40" t="n">
        <v>7.5</v>
      </c>
      <c r="T40" t="n">
        <v>1.75</v>
      </c>
      <c r="U40" t="n">
        <v>3.5</v>
      </c>
      <c r="V40" t="n">
        <v>3.6</v>
      </c>
      <c r="W40" t="n">
        <v>1.92</v>
      </c>
      <c r="X40" t="n">
        <v>3.45</v>
      </c>
      <c r="Y40" t="n">
        <v>6.25</v>
      </c>
      <c r="Z40" t="n">
        <v>1.59</v>
      </c>
      <c r="AA40" t="n">
        <v>2.95</v>
      </c>
      <c r="AB40" t="n">
        <v>9.25</v>
      </c>
      <c r="AC40" t="n">
        <v>1.57</v>
      </c>
      <c r="AD40" t="n">
        <v>2.85</v>
      </c>
      <c r="AE40" t="n">
        <v>1.62</v>
      </c>
      <c r="AF40" t="n">
        <v>8.5</v>
      </c>
      <c r="AG40" t="n">
        <v>3.6</v>
      </c>
      <c r="AH40" t="n">
        <v>1.79</v>
      </c>
      <c r="AI40" t="n">
        <v>4</v>
      </c>
      <c r="AJ40" t="n">
        <v>4.8</v>
      </c>
      <c r="AK40" t="n">
        <v>2.15</v>
      </c>
      <c r="AL40" t="n">
        <v>2.4</v>
      </c>
      <c r="AM40" t="n">
        <v>6.5</v>
      </c>
      <c r="AN40" t="n">
        <v>2.7</v>
      </c>
      <c r="AO40" t="n">
        <v>1.76</v>
      </c>
      <c r="AP40" t="n">
        <v>3.6</v>
      </c>
      <c r="AQ40" t="n">
        <v>1.65</v>
      </c>
      <c r="AR40" t="n">
        <v>4.6</v>
      </c>
      <c r="AS40" t="n">
        <v>1.33</v>
      </c>
      <c r="AT40" t="n">
        <v>3.13</v>
      </c>
      <c r="AU40" t="n">
        <v>2.72</v>
      </c>
      <c r="AV40" t="n">
        <v>1.42</v>
      </c>
      <c r="AW40" t="n">
        <v>2.75</v>
      </c>
      <c r="AX40" t="n">
        <v>3.05</v>
      </c>
      <c r="AY40" t="n">
        <v>2.4</v>
      </c>
      <c r="AZ40" t="n">
        <v>7.5</v>
      </c>
      <c r="BA40" t="n">
        <v>1.95</v>
      </c>
      <c r="BB40" t="n">
        <v>2.3</v>
      </c>
      <c r="BC40" t="n">
        <v>12</v>
      </c>
      <c r="BD40" t="n">
        <v>1.51</v>
      </c>
      <c r="BE40" t="n">
        <v>3</v>
      </c>
    </row>
    <row r="41">
      <c r="A41" s="2" t="n">
        <v>45021</v>
      </c>
      <c r="B41" t="inlineStr">
        <is>
          <t>Cleveland Guardians</t>
        </is>
      </c>
      <c r="C41" t="inlineStr">
        <is>
          <t>Oakland Athletics</t>
        </is>
      </c>
      <c r="D41" t="n">
        <v>3</v>
      </c>
      <c r="E41" t="n">
        <v>4</v>
      </c>
      <c r="F41" t="n">
        <v>6.5</v>
      </c>
      <c r="G41" t="n">
        <v>1.8</v>
      </c>
      <c r="H41" t="n">
        <v>2.05</v>
      </c>
      <c r="I41" t="n">
        <v>1.48</v>
      </c>
      <c r="J41" t="n">
        <v>2.73</v>
      </c>
      <c r="K41" t="n">
        <v>2.35</v>
      </c>
      <c r="L41" t="n">
        <v>3.2</v>
      </c>
      <c r="M41" t="n">
        <v>3.4</v>
      </c>
      <c r="N41" t="n">
        <v>10.5</v>
      </c>
      <c r="O41" t="n">
        <v>1.98</v>
      </c>
      <c r="P41" t="n">
        <v>7</v>
      </c>
      <c r="Q41" t="n">
        <v>10</v>
      </c>
      <c r="R41" t="n">
        <v>12</v>
      </c>
      <c r="S41" t="n">
        <v>9.75</v>
      </c>
      <c r="T41" t="n">
        <v>4</v>
      </c>
      <c r="U41" t="n">
        <v>2.15</v>
      </c>
      <c r="V41" t="n">
        <v>3.05</v>
      </c>
      <c r="W41" t="n">
        <v>3.45</v>
      </c>
      <c r="X41" t="n">
        <v>1.72</v>
      </c>
      <c r="Y41" t="n">
        <v>5.6</v>
      </c>
      <c r="Z41" t="n">
        <v>3.15</v>
      </c>
      <c r="AA41" t="n">
        <v>1.46</v>
      </c>
      <c r="AB41" t="n">
        <v>9.25</v>
      </c>
      <c r="AC41" t="n">
        <v>3.35</v>
      </c>
      <c r="AD41" t="n">
        <v>1.61</v>
      </c>
      <c r="AE41" t="n">
        <v>3.3</v>
      </c>
      <c r="AF41" t="n">
        <v>6.25</v>
      </c>
      <c r="AG41" t="n">
        <v>1.88</v>
      </c>
      <c r="AH41" t="n">
        <v>4.25</v>
      </c>
      <c r="AI41" t="n">
        <v>3.1</v>
      </c>
      <c r="AJ41" t="n">
        <v>2.3</v>
      </c>
      <c r="AK41" t="n">
        <v>6</v>
      </c>
      <c r="AL41" t="n">
        <v>2.03</v>
      </c>
      <c r="AM41" t="n">
        <v>3.1</v>
      </c>
      <c r="AN41" t="n">
        <v>8.5</v>
      </c>
      <c r="AO41" t="n">
        <v>1.54</v>
      </c>
      <c r="AP41" t="n">
        <v>1.72</v>
      </c>
      <c r="AQ41" t="n">
        <v>3.35</v>
      </c>
      <c r="AR41" t="n">
        <v>4.6</v>
      </c>
      <c r="AS41" t="n">
        <v>1.37</v>
      </c>
      <c r="AT41" t="n">
        <v>2.94</v>
      </c>
      <c r="AU41" t="n">
        <v>1.9</v>
      </c>
      <c r="AV41" t="n">
        <v>1.83</v>
      </c>
      <c r="AW41" t="n">
        <v>4.5</v>
      </c>
      <c r="AX41" t="n">
        <v>3.05</v>
      </c>
      <c r="AY41" t="n">
        <v>1.74</v>
      </c>
      <c r="AZ41" t="n">
        <v>2.5</v>
      </c>
      <c r="BA41" t="n">
        <v>1.8</v>
      </c>
      <c r="BB41" t="n">
        <v>6.75</v>
      </c>
      <c r="BC41" t="n">
        <v>3.35</v>
      </c>
      <c r="BD41" t="n">
        <v>1.42</v>
      </c>
      <c r="BE41" t="n">
        <v>10</v>
      </c>
    </row>
    <row r="42">
      <c r="A42" s="2" t="n">
        <v>45021</v>
      </c>
      <c r="B42" t="inlineStr">
        <is>
          <t>Los Angeles Angels</t>
        </is>
      </c>
      <c r="C42" t="inlineStr">
        <is>
          <t>Seattle Mariners</t>
        </is>
      </c>
      <c r="D42" t="n">
        <v>2</v>
      </c>
      <c r="E42" t="n">
        <v>11</v>
      </c>
      <c r="F42" t="n">
        <v>7</v>
      </c>
      <c r="G42" t="n">
        <v>1.82</v>
      </c>
      <c r="H42" t="n">
        <v>2.02</v>
      </c>
      <c r="I42" t="n">
        <v>2.46</v>
      </c>
      <c r="J42" t="n">
        <v>1.58</v>
      </c>
      <c r="K42" t="n">
        <v>3.15</v>
      </c>
      <c r="L42" t="n">
        <v>2.3</v>
      </c>
      <c r="M42" t="n">
        <v>7.25</v>
      </c>
      <c r="N42" t="n">
        <v>4.1</v>
      </c>
      <c r="O42" t="n">
        <v>3.6</v>
      </c>
      <c r="P42" t="n">
        <v>9.75</v>
      </c>
      <c r="Q42" t="n">
        <v>10</v>
      </c>
      <c r="R42" t="n">
        <v>10.5</v>
      </c>
      <c r="S42" t="n">
        <v>8.5</v>
      </c>
      <c r="T42" t="n">
        <v>2.03</v>
      </c>
      <c r="U42" t="n">
        <v>3.15</v>
      </c>
      <c r="V42" t="n">
        <v>3.4</v>
      </c>
      <c r="W42" t="n">
        <v>2.12</v>
      </c>
      <c r="X42" t="n">
        <v>2.9</v>
      </c>
      <c r="Y42" t="n">
        <v>6.25</v>
      </c>
      <c r="Z42" t="n">
        <v>1.73</v>
      </c>
      <c r="AA42" t="n">
        <v>2.45</v>
      </c>
      <c r="AB42" t="n">
        <v>8.5</v>
      </c>
      <c r="AC42" t="n">
        <v>1.78</v>
      </c>
      <c r="AD42" t="n">
        <v>2.4</v>
      </c>
      <c r="AE42" t="n">
        <v>1.83</v>
      </c>
      <c r="AF42" t="n">
        <v>7.75</v>
      </c>
      <c r="AG42" t="n">
        <v>2.95</v>
      </c>
      <c r="AH42" t="n">
        <v>2.1</v>
      </c>
      <c r="AI42" t="n">
        <v>3.6</v>
      </c>
      <c r="AJ42" t="n">
        <v>3.8</v>
      </c>
      <c r="AK42" t="n">
        <v>2.6</v>
      </c>
      <c r="AL42" t="n">
        <v>2.25</v>
      </c>
      <c r="AM42" t="n">
        <v>5.1</v>
      </c>
      <c r="AN42" t="n">
        <v>3.5</v>
      </c>
      <c r="AO42" t="n">
        <v>1.64</v>
      </c>
      <c r="AP42" t="n">
        <v>2.9</v>
      </c>
      <c r="AQ42" t="n">
        <v>1.94</v>
      </c>
      <c r="AR42" t="n">
        <v>4.25</v>
      </c>
      <c r="AS42" t="n">
        <v>1.39</v>
      </c>
      <c r="AT42" t="n">
        <v>2.85</v>
      </c>
      <c r="AU42" t="n">
        <v>2.16</v>
      </c>
      <c r="AV42" t="n">
        <v>1.64</v>
      </c>
      <c r="AW42" t="n">
        <v>1.88</v>
      </c>
      <c r="AX42" t="n">
        <v>2.85</v>
      </c>
      <c r="AY42" t="n">
        <v>4.6</v>
      </c>
      <c r="AZ42" t="n">
        <v>4.9</v>
      </c>
      <c r="BA42" t="n">
        <v>1.79</v>
      </c>
      <c r="BB42" t="n">
        <v>2.95</v>
      </c>
      <c r="BC42" t="n">
        <v>7.25</v>
      </c>
      <c r="BD42" t="n">
        <v>1.39</v>
      </c>
      <c r="BE42" t="n">
        <v>4.1</v>
      </c>
    </row>
    <row r="43">
      <c r="A43" s="2" t="n">
        <v>45021</v>
      </c>
      <c r="B43" t="inlineStr">
        <is>
          <t>Colorado Rockies</t>
        </is>
      </c>
      <c r="C43" t="inlineStr">
        <is>
          <t>Los Angeles Dodgers</t>
        </is>
      </c>
      <c r="D43" t="n">
        <v>2</v>
      </c>
      <c r="E43" t="n">
        <v>5</v>
      </c>
      <c r="F43" t="n">
        <v>7.5</v>
      </c>
      <c r="G43" t="n">
        <v>1.97</v>
      </c>
      <c r="H43" t="n">
        <v>1.87</v>
      </c>
      <c r="I43" t="n">
        <v>3.22</v>
      </c>
      <c r="J43" t="n">
        <v>1.37</v>
      </c>
      <c r="K43" t="n">
        <v>4</v>
      </c>
      <c r="L43" t="n">
        <v>2.18</v>
      </c>
      <c r="M43" t="n">
        <v>10.5</v>
      </c>
      <c r="N43" t="n">
        <v>3.1</v>
      </c>
      <c r="O43" t="n">
        <v>4.8</v>
      </c>
      <c r="P43" t="n">
        <v>12</v>
      </c>
      <c r="Q43" t="n">
        <v>13</v>
      </c>
      <c r="R43" t="n">
        <v>9.25</v>
      </c>
      <c r="S43" t="n">
        <v>8</v>
      </c>
      <c r="T43" t="n">
        <v>1.75</v>
      </c>
      <c r="U43" t="n">
        <v>3.6</v>
      </c>
      <c r="V43" t="n">
        <v>3.5</v>
      </c>
      <c r="W43" t="n">
        <v>1.92</v>
      </c>
      <c r="X43" t="n">
        <v>3.5</v>
      </c>
      <c r="Y43" t="n">
        <v>6.5</v>
      </c>
      <c r="Z43" t="n">
        <v>1.55</v>
      </c>
      <c r="AA43" t="n">
        <v>2.9</v>
      </c>
      <c r="AB43" t="n">
        <v>9.25</v>
      </c>
      <c r="AC43" t="n">
        <v>1.57</v>
      </c>
      <c r="AD43" t="n">
        <v>2.85</v>
      </c>
      <c r="AE43" t="n">
        <v>1.61</v>
      </c>
      <c r="AF43" t="n">
        <v>8.5</v>
      </c>
      <c r="AG43" t="n">
        <v>3.6</v>
      </c>
      <c r="AH43" t="n">
        <v>1.82</v>
      </c>
      <c r="AI43" t="n">
        <v>3.8</v>
      </c>
      <c r="AJ43" t="n">
        <v>4.7</v>
      </c>
      <c r="AK43" t="n">
        <v>2.2</v>
      </c>
      <c r="AL43" t="n">
        <v>2.35</v>
      </c>
      <c r="AM43" t="n">
        <v>6.75</v>
      </c>
      <c r="AN43" t="n">
        <v>2.8</v>
      </c>
      <c r="AO43" t="n">
        <v>1.72</v>
      </c>
      <c r="AP43" t="n">
        <v>3.6</v>
      </c>
      <c r="AQ43" t="n">
        <v>1.67</v>
      </c>
      <c r="AR43" t="n">
        <v>4.5</v>
      </c>
      <c r="AS43" t="n">
        <v>1.35</v>
      </c>
      <c r="AT43" t="n">
        <v>3.01</v>
      </c>
      <c r="AU43" t="n">
        <v>2.52</v>
      </c>
      <c r="AV43" t="n">
        <v>1.48</v>
      </c>
      <c r="AW43" t="n">
        <v>3.35</v>
      </c>
      <c r="AX43" t="n">
        <v>2.85</v>
      </c>
      <c r="AY43" t="n">
        <v>2.2</v>
      </c>
      <c r="AZ43" t="n">
        <v>6.75</v>
      </c>
      <c r="BA43" t="n">
        <v>1.91</v>
      </c>
      <c r="BB43" t="n">
        <v>2.3</v>
      </c>
      <c r="BC43" t="n">
        <v>10</v>
      </c>
      <c r="BD43" t="n">
        <v>1.47</v>
      </c>
      <c r="BE43" t="n">
        <v>3.1</v>
      </c>
    </row>
    <row r="44">
      <c r="A44" s="1" t="n">
        <v>45022</v>
      </c>
      <c r="B44" t="inlineStr">
        <is>
          <t>Boston Red Sox</t>
        </is>
      </c>
      <c r="C44" t="inlineStr">
        <is>
          <t>Detroit Tigers</t>
        </is>
      </c>
      <c r="D44" t="n">
        <v>6</v>
      </c>
      <c r="E44" t="n">
        <v>3</v>
      </c>
      <c r="F44" t="n">
        <v>8</v>
      </c>
      <c r="G44" t="n">
        <v>1.97</v>
      </c>
      <c r="H44" t="n">
        <v>1.87</v>
      </c>
      <c r="I44" t="n">
        <v>1.71</v>
      </c>
      <c r="J44" t="n">
        <v>2.15</v>
      </c>
      <c r="K44" t="n">
        <v>2.75</v>
      </c>
      <c r="L44" t="n">
        <v>2.75</v>
      </c>
      <c r="M44" t="n">
        <v>3.9</v>
      </c>
      <c r="N44" t="n">
        <v>6.75</v>
      </c>
      <c r="O44" t="n">
        <v>2.25</v>
      </c>
      <c r="P44" t="n">
        <v>9.25</v>
      </c>
      <c r="Q44" t="n">
        <v>9.5</v>
      </c>
      <c r="R44" t="n">
        <v>10</v>
      </c>
      <c r="S44" t="n">
        <v>9.25</v>
      </c>
      <c r="T44" t="n">
        <v>3.05</v>
      </c>
      <c r="U44" t="n">
        <v>2.3</v>
      </c>
      <c r="V44" t="n">
        <v>3.5</v>
      </c>
      <c r="W44" t="n">
        <v>2.75</v>
      </c>
      <c r="X44" t="n">
        <v>1.94</v>
      </c>
      <c r="Y44" t="n">
        <v>6.25</v>
      </c>
      <c r="Z44" t="n">
        <v>2.45</v>
      </c>
      <c r="AA44" t="n">
        <v>1.73</v>
      </c>
      <c r="AB44" t="n">
        <v>9.25</v>
      </c>
      <c r="AC44" t="n">
        <v>2.45</v>
      </c>
      <c r="AD44" t="n">
        <v>1.75</v>
      </c>
      <c r="AE44" t="n">
        <v>2.45</v>
      </c>
      <c r="AF44" t="n">
        <v>9</v>
      </c>
      <c r="AG44" t="n">
        <v>1.96</v>
      </c>
      <c r="AH44" t="n">
        <v>2.95</v>
      </c>
      <c r="AI44" t="n">
        <v>4.25</v>
      </c>
      <c r="AJ44" t="n">
        <v>2.35</v>
      </c>
      <c r="AK44" t="n">
        <v>3.6</v>
      </c>
      <c r="AL44" t="n">
        <v>2.55</v>
      </c>
      <c r="AM44" t="n">
        <v>3</v>
      </c>
      <c r="AN44" t="n">
        <v>5</v>
      </c>
      <c r="AO44" t="n">
        <v>1.8</v>
      </c>
      <c r="AP44" t="n">
        <v>2.05</v>
      </c>
      <c r="AQ44" t="n">
        <v>2.6</v>
      </c>
      <c r="AR44" t="n">
        <v>4.3</v>
      </c>
      <c r="AS44" t="n">
        <v>1.42</v>
      </c>
      <c r="AT44" t="n">
        <v>2.72</v>
      </c>
      <c r="AU44" t="n">
        <v>2.03</v>
      </c>
      <c r="AV44" t="n">
        <v>1.73</v>
      </c>
      <c r="AW44" t="n">
        <v>2.1</v>
      </c>
      <c r="AX44" t="n">
        <v>2.95</v>
      </c>
      <c r="AY44" t="n">
        <v>3.05</v>
      </c>
      <c r="AZ44" t="n">
        <v>2.75</v>
      </c>
      <c r="BA44" t="n">
        <v>1.83</v>
      </c>
      <c r="BB44" t="n">
        <v>4.3</v>
      </c>
      <c r="BC44" t="n">
        <v>3.6</v>
      </c>
      <c r="BD44" t="n">
        <v>1.44</v>
      </c>
      <c r="BE44" t="n">
        <v>5.9</v>
      </c>
    </row>
    <row r="45">
      <c r="A45" s="2" t="n">
        <v>45022</v>
      </c>
      <c r="B45" t="inlineStr">
        <is>
          <t>Toronto Blue Jays</t>
        </is>
      </c>
      <c r="C45" t="inlineStr">
        <is>
          <t>Kansas City Royals</t>
        </is>
      </c>
      <c r="D45" t="n">
        <v>6</v>
      </c>
      <c r="E45" t="n">
        <v>3</v>
      </c>
      <c r="F45" t="n">
        <v>8</v>
      </c>
      <c r="G45" t="n">
        <v>1.86</v>
      </c>
      <c r="H45" t="n">
        <v>1.98</v>
      </c>
      <c r="I45" t="n">
        <v>1.43</v>
      </c>
      <c r="J45" t="n">
        <v>2.86</v>
      </c>
      <c r="K45" t="n">
        <v>2.55</v>
      </c>
      <c r="L45" t="n">
        <v>3.45</v>
      </c>
      <c r="M45" t="n">
        <v>2.8</v>
      </c>
      <c r="N45" t="n">
        <v>10.5</v>
      </c>
      <c r="O45" t="n">
        <v>1.77</v>
      </c>
      <c r="P45" t="n">
        <v>9</v>
      </c>
      <c r="Q45" t="n">
        <v>10.5</v>
      </c>
      <c r="R45" t="n">
        <v>12</v>
      </c>
      <c r="S45" t="n">
        <v>11.5</v>
      </c>
      <c r="T45" t="n">
        <v>4.25</v>
      </c>
      <c r="U45" t="n">
        <v>1.9</v>
      </c>
      <c r="V45" t="n">
        <v>3.8</v>
      </c>
      <c r="W45" t="n">
        <v>3.45</v>
      </c>
      <c r="X45" t="n">
        <v>1.59</v>
      </c>
      <c r="Y45" t="n">
        <v>6.75</v>
      </c>
      <c r="Z45" t="n">
        <v>3.3</v>
      </c>
      <c r="AA45" t="n">
        <v>1.56</v>
      </c>
      <c r="AB45" t="n">
        <v>9.75</v>
      </c>
      <c r="AC45" t="n">
        <v>2.9</v>
      </c>
      <c r="AD45" t="n">
        <v>1.47</v>
      </c>
      <c r="AE45" t="n">
        <v>3.2</v>
      </c>
      <c r="AF45" t="n">
        <v>11</v>
      </c>
      <c r="AG45" t="n">
        <v>1.61</v>
      </c>
      <c r="AH45" t="n">
        <v>3.9</v>
      </c>
      <c r="AI45" t="n">
        <v>4.8</v>
      </c>
      <c r="AJ45" t="n">
        <v>1.88</v>
      </c>
      <c r="AK45" t="n">
        <v>5</v>
      </c>
      <c r="AL45" t="n">
        <v>2.8</v>
      </c>
      <c r="AM45" t="n">
        <v>2.3</v>
      </c>
      <c r="AN45" t="n">
        <v>7</v>
      </c>
      <c r="AO45" t="n">
        <v>1.96</v>
      </c>
      <c r="AP45" t="n">
        <v>1.68</v>
      </c>
      <c r="AQ45" t="n">
        <v>3.5</v>
      </c>
      <c r="AR45" t="n">
        <v>4.6</v>
      </c>
      <c r="AS45" t="n">
        <v>1.45</v>
      </c>
      <c r="AT45" t="n">
        <v>2.64</v>
      </c>
      <c r="AU45" t="n">
        <v>1.93</v>
      </c>
      <c r="AV45" t="n">
        <v>1.81</v>
      </c>
      <c r="AW45" t="n">
        <v>1.74</v>
      </c>
      <c r="AX45" t="n">
        <v>3.3</v>
      </c>
      <c r="AY45" t="n">
        <v>4.9</v>
      </c>
      <c r="AZ45" t="n">
        <v>2.2</v>
      </c>
      <c r="BA45" t="n">
        <v>2.02</v>
      </c>
      <c r="BB45" t="n">
        <v>7.5</v>
      </c>
      <c r="BC45" t="n">
        <v>2.9</v>
      </c>
      <c r="BD45" t="n">
        <v>1.55</v>
      </c>
      <c r="BE45" t="n">
        <v>11.5</v>
      </c>
    </row>
    <row r="46">
      <c r="A46" s="2" t="n">
        <v>45022</v>
      </c>
      <c r="B46" t="inlineStr">
        <is>
          <t>San Francisco Giants</t>
        </is>
      </c>
      <c r="C46" t="inlineStr">
        <is>
          <t>Chicago White Sox</t>
        </is>
      </c>
      <c r="D46" t="n">
        <v>16</v>
      </c>
      <c r="E46" t="n">
        <v>6</v>
      </c>
      <c r="F46" t="n">
        <v>8</v>
      </c>
      <c r="G46" t="n">
        <v>1.87</v>
      </c>
      <c r="H46" t="n">
        <v>1.97</v>
      </c>
      <c r="I46" t="n">
        <v>2.07</v>
      </c>
      <c r="J46" t="n">
        <v>1.76</v>
      </c>
      <c r="K46" t="n">
        <v>3.05</v>
      </c>
      <c r="L46" t="n">
        <v>2.45</v>
      </c>
      <c r="M46" t="n">
        <v>5.3</v>
      </c>
      <c r="N46" t="n">
        <v>4.9</v>
      </c>
      <c r="O46" t="n">
        <v>2.8</v>
      </c>
      <c r="P46" t="n">
        <v>10</v>
      </c>
      <c r="Q46" t="n">
        <v>11</v>
      </c>
      <c r="R46" t="n">
        <v>9.5</v>
      </c>
      <c r="S46" t="n">
        <v>9.25</v>
      </c>
      <c r="T46" t="n">
        <v>2.35</v>
      </c>
      <c r="U46" t="n">
        <v>2.55</v>
      </c>
      <c r="V46" t="n">
        <v>3.8</v>
      </c>
      <c r="W46" t="n">
        <v>2.3</v>
      </c>
      <c r="X46" t="n">
        <v>2.3</v>
      </c>
      <c r="Y46" t="n">
        <v>6.5</v>
      </c>
      <c r="Z46" t="n">
        <v>2</v>
      </c>
      <c r="AA46" t="n">
        <v>3</v>
      </c>
      <c r="AB46" t="n">
        <v>9.25</v>
      </c>
      <c r="AC46" t="n">
        <v>1.54</v>
      </c>
      <c r="AD46" t="n">
        <v>1.98</v>
      </c>
      <c r="AE46" t="n">
        <v>2.05</v>
      </c>
      <c r="AF46" t="n">
        <v>10.5</v>
      </c>
      <c r="AG46" t="n">
        <v>2.25</v>
      </c>
      <c r="AH46" t="n">
        <v>2.3</v>
      </c>
      <c r="AI46" t="n">
        <v>4.8</v>
      </c>
      <c r="AJ46" t="n">
        <v>2.75</v>
      </c>
      <c r="AK46" t="n">
        <v>2.8</v>
      </c>
      <c r="AL46" t="n">
        <v>2.7</v>
      </c>
      <c r="AM46" t="n">
        <v>3.7</v>
      </c>
      <c r="AN46" t="n">
        <v>3.7</v>
      </c>
      <c r="AO46" t="n">
        <v>1.84</v>
      </c>
      <c r="AP46" t="n">
        <v>2.45</v>
      </c>
      <c r="AQ46" t="n">
        <v>2.2</v>
      </c>
      <c r="AR46" t="n">
        <v>4.2</v>
      </c>
      <c r="AS46" t="n">
        <v>1.44</v>
      </c>
      <c r="AT46" t="n">
        <v>2.66</v>
      </c>
      <c r="AU46" t="n">
        <v>2.22</v>
      </c>
      <c r="AV46" t="n">
        <v>1.61</v>
      </c>
      <c r="AW46" t="n">
        <v>2.65</v>
      </c>
      <c r="AX46" t="n">
        <v>2.9</v>
      </c>
      <c r="AY46" t="n">
        <v>2.5</v>
      </c>
      <c r="AZ46" t="n">
        <v>3.6</v>
      </c>
      <c r="BA46" t="n">
        <v>1.83</v>
      </c>
      <c r="BB46" t="n">
        <v>3.35</v>
      </c>
      <c r="BC46" t="n">
        <v>5</v>
      </c>
      <c r="BD46" t="n">
        <v>1.42</v>
      </c>
      <c r="BE46" t="n">
        <v>4.6</v>
      </c>
    </row>
    <row r="47">
      <c r="A47" s="2" t="n">
        <v>45022</v>
      </c>
      <c r="B47" t="inlineStr">
        <is>
          <t>Washington Nationals</t>
        </is>
      </c>
      <c r="C47" t="inlineStr">
        <is>
          <t>Colorado Rockies</t>
        </is>
      </c>
      <c r="D47" t="n">
        <v>0</v>
      </c>
      <c r="E47" t="n">
        <v>1</v>
      </c>
      <c r="F47" t="n">
        <v>10.5</v>
      </c>
      <c r="G47" t="n">
        <v>1.82</v>
      </c>
      <c r="H47" t="n">
        <v>2.02</v>
      </c>
      <c r="I47" t="n">
        <v>2.27</v>
      </c>
      <c r="J47" t="n">
        <v>1.64</v>
      </c>
      <c r="K47" t="n">
        <v>3.45</v>
      </c>
      <c r="L47" t="n">
        <v>2.7</v>
      </c>
      <c r="M47" t="n">
        <v>5.3</v>
      </c>
      <c r="N47" t="n">
        <v>3.6</v>
      </c>
      <c r="O47" t="n">
        <v>3.15</v>
      </c>
      <c r="P47" t="n">
        <v>12.5</v>
      </c>
      <c r="Q47" t="n">
        <v>9.25</v>
      </c>
      <c r="R47" t="n">
        <v>10</v>
      </c>
      <c r="S47" t="n">
        <v>11.5</v>
      </c>
      <c r="T47" t="n">
        <v>2.05</v>
      </c>
      <c r="U47" t="n">
        <v>2.7</v>
      </c>
      <c r="V47" t="n">
        <v>5</v>
      </c>
      <c r="W47" t="n">
        <v>1.95</v>
      </c>
      <c r="X47" t="n">
        <v>2.55</v>
      </c>
      <c r="Y47" t="n">
        <v>8.25</v>
      </c>
      <c r="Z47" t="n">
        <v>1.77</v>
      </c>
      <c r="AA47" t="n">
        <v>1.87</v>
      </c>
      <c r="AB47" t="n">
        <v>9.75</v>
      </c>
      <c r="AC47" t="n">
        <v>2.2</v>
      </c>
      <c r="AD47" t="n">
        <v>2.05</v>
      </c>
      <c r="AE47" t="n">
        <v>1.79</v>
      </c>
      <c r="AF47" t="n">
        <v>23</v>
      </c>
      <c r="AG47" t="n">
        <v>2.2</v>
      </c>
      <c r="AH47" t="n">
        <v>1.84</v>
      </c>
      <c r="AI47" t="n">
        <v>10.5</v>
      </c>
      <c r="AJ47" t="n">
        <v>2.45</v>
      </c>
      <c r="AK47" t="n">
        <v>2.03</v>
      </c>
      <c r="AL47" t="n">
        <v>5.4</v>
      </c>
      <c r="AM47" t="n">
        <v>2.8</v>
      </c>
      <c r="AN47" t="n">
        <v>2.35</v>
      </c>
      <c r="AO47" t="n">
        <v>3.25</v>
      </c>
      <c r="AP47" t="n">
        <v>2.6</v>
      </c>
      <c r="AQ47" t="n">
        <v>1.99</v>
      </c>
      <c r="AR47" t="n">
        <v>4.6</v>
      </c>
      <c r="AS47" t="n">
        <v>1.57</v>
      </c>
      <c r="AT47" t="n">
        <v>2.3</v>
      </c>
      <c r="AU47" t="n">
        <v>2.12</v>
      </c>
      <c r="AV47" t="n">
        <v>1.67</v>
      </c>
      <c r="AW47" t="n">
        <v>2.8</v>
      </c>
      <c r="AX47" t="n">
        <v>3.4</v>
      </c>
      <c r="AY47" t="n">
        <v>2.15</v>
      </c>
      <c r="AZ47" t="n">
        <v>3.7</v>
      </c>
      <c r="BA47" t="n">
        <v>2.08</v>
      </c>
      <c r="BB47" t="n">
        <v>2.7</v>
      </c>
      <c r="BC47" t="n">
        <v>4.9</v>
      </c>
      <c r="BD47" t="n">
        <v>1.6</v>
      </c>
      <c r="BE47" t="n">
        <v>3.4</v>
      </c>
    </row>
    <row r="48">
      <c r="A48" s="2" t="n">
        <v>45022</v>
      </c>
      <c r="B48" t="inlineStr">
        <is>
          <t>San Diego Padres</t>
        </is>
      </c>
      <c r="C48" t="inlineStr">
        <is>
          <t>Atlanta Braves</t>
        </is>
      </c>
      <c r="D48" t="n">
        <v>6</v>
      </c>
      <c r="E48" t="n">
        <v>7</v>
      </c>
      <c r="F48" t="n">
        <v>8</v>
      </c>
      <c r="G48" t="n">
        <v>1.85</v>
      </c>
      <c r="H48" t="n">
        <v>2</v>
      </c>
      <c r="I48" t="n">
        <v>2.41</v>
      </c>
      <c r="J48" t="n">
        <v>1.57</v>
      </c>
      <c r="K48" t="n">
        <v>3.4</v>
      </c>
      <c r="L48" t="n">
        <v>2.45</v>
      </c>
      <c r="M48" t="n">
        <v>6</v>
      </c>
      <c r="N48" t="n">
        <v>3.75</v>
      </c>
      <c r="O48" t="n">
        <v>3.6</v>
      </c>
      <c r="P48" t="n">
        <v>10</v>
      </c>
      <c r="Q48" t="n">
        <v>9.25</v>
      </c>
      <c r="R48" t="n">
        <v>11</v>
      </c>
      <c r="S48" t="n">
        <v>9</v>
      </c>
      <c r="T48" t="n">
        <v>2.03</v>
      </c>
      <c r="U48" t="n">
        <v>3.2</v>
      </c>
      <c r="V48" t="n">
        <v>3.5</v>
      </c>
      <c r="W48" t="n">
        <v>2.05</v>
      </c>
      <c r="X48" t="n">
        <v>2.85</v>
      </c>
      <c r="Y48" t="n">
        <v>6.25</v>
      </c>
      <c r="Z48" t="n">
        <v>1.75</v>
      </c>
      <c r="AA48" t="n">
        <v>2.35</v>
      </c>
      <c r="AB48" t="n">
        <v>8.75</v>
      </c>
      <c r="AC48" t="n">
        <v>1.82</v>
      </c>
      <c r="AD48" t="n">
        <v>2.3</v>
      </c>
      <c r="AE48" t="n">
        <v>1.79</v>
      </c>
      <c r="AF48" t="n">
        <v>10</v>
      </c>
      <c r="AG48" t="n">
        <v>2.65</v>
      </c>
      <c r="AH48" t="n">
        <v>1.99</v>
      </c>
      <c r="AI48" t="n">
        <v>4.8</v>
      </c>
      <c r="AJ48" t="n">
        <v>3.15</v>
      </c>
      <c r="AK48" t="n">
        <v>2.4</v>
      </c>
      <c r="AL48" t="n">
        <v>2.8</v>
      </c>
      <c r="AM48" t="n">
        <v>4.1</v>
      </c>
      <c r="AN48" t="n">
        <v>3.05</v>
      </c>
      <c r="AO48" t="n">
        <v>1.94</v>
      </c>
      <c r="AP48" t="n">
        <v>2.7</v>
      </c>
      <c r="AQ48" t="n">
        <v>1.98</v>
      </c>
      <c r="AR48" t="n">
        <v>4.4</v>
      </c>
      <c r="AS48" t="n">
        <v>1.43</v>
      </c>
      <c r="AT48" t="n">
        <v>2.68</v>
      </c>
      <c r="AU48" t="n">
        <v>2.2</v>
      </c>
      <c r="AV48" t="n">
        <v>1.62</v>
      </c>
      <c r="AW48" t="n">
        <v>3.05</v>
      </c>
      <c r="AX48" t="n">
        <v>3.1</v>
      </c>
      <c r="AY48" t="n">
        <v>2.12</v>
      </c>
      <c r="AZ48" t="n">
        <v>4.1</v>
      </c>
      <c r="BA48" t="n">
        <v>1.95</v>
      </c>
      <c r="BB48" t="n">
        <v>2.7</v>
      </c>
      <c r="BC48" t="n">
        <v>5.7</v>
      </c>
      <c r="BD48" t="n">
        <v>1.5</v>
      </c>
      <c r="BE48" t="n">
        <v>3.6</v>
      </c>
    </row>
    <row r="49">
      <c r="A49" s="2" t="n">
        <v>45022</v>
      </c>
      <c r="B49" t="inlineStr">
        <is>
          <t>Los Angeles Dodgers</t>
        </is>
      </c>
      <c r="C49" t="inlineStr">
        <is>
          <t>Arizona Diamondbacks</t>
        </is>
      </c>
      <c r="D49" t="n">
        <v>5</v>
      </c>
      <c r="E49" t="n">
        <v>2</v>
      </c>
      <c r="F49" t="n">
        <v>9</v>
      </c>
      <c r="G49" t="n">
        <v>1.97</v>
      </c>
      <c r="H49" t="n">
        <v>1.87</v>
      </c>
      <c r="I49" t="n">
        <v>1.65</v>
      </c>
      <c r="J49" t="n">
        <v>2.25</v>
      </c>
      <c r="K49" t="n">
        <v>2.8</v>
      </c>
      <c r="L49" t="n">
        <v>3</v>
      </c>
      <c r="M49" t="n">
        <v>3.5</v>
      </c>
      <c r="N49" t="n">
        <v>6.5</v>
      </c>
      <c r="O49" t="n">
        <v>2.15</v>
      </c>
      <c r="P49" t="n">
        <v>9.75</v>
      </c>
      <c r="Q49" t="n">
        <v>9.25</v>
      </c>
      <c r="R49" t="n">
        <v>10</v>
      </c>
      <c r="S49" t="n">
        <v>11</v>
      </c>
      <c r="T49" t="n">
        <v>3.1</v>
      </c>
      <c r="U49" t="n">
        <v>2.15</v>
      </c>
      <c r="V49" t="n">
        <v>4.1</v>
      </c>
      <c r="W49" t="n">
        <v>2.7</v>
      </c>
      <c r="X49" t="n">
        <v>1.89</v>
      </c>
      <c r="Y49" t="n">
        <v>7</v>
      </c>
      <c r="Z49" t="n">
        <v>2.45</v>
      </c>
      <c r="AA49" t="n">
        <v>1.76</v>
      </c>
      <c r="AB49" t="n">
        <v>9</v>
      </c>
      <c r="AC49" t="n">
        <v>2.45</v>
      </c>
      <c r="AD49" t="n">
        <v>1.68</v>
      </c>
      <c r="AE49" t="n">
        <v>2.4</v>
      </c>
      <c r="AF49" t="n">
        <v>13</v>
      </c>
      <c r="AG49" t="n">
        <v>1.79</v>
      </c>
      <c r="AH49" t="n">
        <v>2.75</v>
      </c>
      <c r="AI49" t="n">
        <v>6</v>
      </c>
      <c r="AJ49" t="n">
        <v>2.05</v>
      </c>
      <c r="AK49" t="n">
        <v>3.3</v>
      </c>
      <c r="AL49" t="n">
        <v>3.35</v>
      </c>
      <c r="AM49" t="n">
        <v>2.5</v>
      </c>
      <c r="AN49" t="n">
        <v>4.2</v>
      </c>
      <c r="AO49" t="n">
        <v>2.2</v>
      </c>
      <c r="AP49" t="n">
        <v>2</v>
      </c>
      <c r="AQ49" t="n">
        <v>2.7</v>
      </c>
      <c r="AR49" t="n">
        <v>4.4</v>
      </c>
      <c r="AS49" t="n">
        <v>1.46</v>
      </c>
      <c r="AT49" t="n">
        <v>2.59</v>
      </c>
      <c r="AU49" t="n">
        <v>1.96</v>
      </c>
      <c r="AV49" t="n">
        <v>1.78</v>
      </c>
      <c r="AW49" t="n">
        <v>2.02</v>
      </c>
      <c r="AX49" t="n">
        <v>3.15</v>
      </c>
      <c r="AY49" t="n">
        <v>3.2</v>
      </c>
      <c r="AZ49" t="n">
        <v>2.55</v>
      </c>
      <c r="BA49" t="n">
        <v>1.98</v>
      </c>
      <c r="BB49" t="n">
        <v>4.4</v>
      </c>
      <c r="BC49" t="n">
        <v>3.35</v>
      </c>
      <c r="BD49" t="n">
        <v>1.52</v>
      </c>
      <c r="BE49" t="n">
        <v>6</v>
      </c>
    </row>
    <row r="50">
      <c r="A50" s="1" t="n">
        <v>45028</v>
      </c>
      <c r="B50" t="inlineStr">
        <is>
          <t>Houston Astros</t>
        </is>
      </c>
      <c r="C50" t="inlineStr">
        <is>
          <t>Pittsburgh Pirates</t>
        </is>
      </c>
      <c r="D50" t="n">
        <v>7</v>
      </c>
      <c r="E50" t="n">
        <v>0</v>
      </c>
      <c r="F50" t="n">
        <v>9.5</v>
      </c>
      <c r="G50" t="n">
        <v>2.04</v>
      </c>
      <c r="H50" t="n">
        <v>1.81</v>
      </c>
      <c r="I50" t="n">
        <v>1.54</v>
      </c>
      <c r="J50" t="n">
        <v>2.48</v>
      </c>
      <c r="K50" t="n">
        <v>2.75</v>
      </c>
      <c r="L50" t="n">
        <v>3.3</v>
      </c>
      <c r="M50" t="n">
        <v>3.1</v>
      </c>
      <c r="N50" t="n">
        <v>7</v>
      </c>
      <c r="O50" t="n">
        <v>2.12</v>
      </c>
      <c r="P50" t="n">
        <v>8.75</v>
      </c>
      <c r="Q50" t="n">
        <v>7.5</v>
      </c>
      <c r="R50" t="n">
        <v>13</v>
      </c>
      <c r="S50" t="n">
        <v>13</v>
      </c>
      <c r="T50" t="n">
        <v>3.2</v>
      </c>
      <c r="U50" t="n">
        <v>2.2</v>
      </c>
      <c r="V50" t="n">
        <v>4.1</v>
      </c>
      <c r="W50" t="n">
        <v>2.6</v>
      </c>
      <c r="X50" t="n">
        <v>1.89</v>
      </c>
      <c r="Y50" t="n">
        <v>7</v>
      </c>
      <c r="Z50" t="n">
        <v>2.45</v>
      </c>
      <c r="AA50" t="n">
        <v>1.63</v>
      </c>
      <c r="AB50" t="n">
        <v>9.25</v>
      </c>
      <c r="AC50" t="n">
        <v>2.75</v>
      </c>
      <c r="AD50" t="n">
        <v>1.65</v>
      </c>
      <c r="AE50" t="n">
        <v>2.4</v>
      </c>
      <c r="AF50" t="n">
        <v>14</v>
      </c>
      <c r="AG50" t="n">
        <v>1.73</v>
      </c>
      <c r="AH50" t="n">
        <v>2.8</v>
      </c>
      <c r="AI50" t="n">
        <v>6.5</v>
      </c>
      <c r="AJ50" t="n">
        <v>1.94</v>
      </c>
      <c r="AK50" t="n">
        <v>3.4</v>
      </c>
      <c r="AL50" t="n">
        <v>3.6</v>
      </c>
      <c r="AM50" t="n">
        <v>2.25</v>
      </c>
      <c r="AN50" t="n">
        <v>4.3</v>
      </c>
      <c r="AO50" t="n">
        <v>2.35</v>
      </c>
      <c r="AP50" t="n">
        <v>1.89</v>
      </c>
      <c r="AQ50" t="n">
        <v>2.8</v>
      </c>
      <c r="AR50" t="n">
        <v>4.6</v>
      </c>
      <c r="AS50" t="n">
        <v>1.47</v>
      </c>
      <c r="AT50" t="n">
        <v>2.56</v>
      </c>
      <c r="AU50" t="n">
        <v>1.8</v>
      </c>
      <c r="AV50" t="n">
        <v>1.94</v>
      </c>
      <c r="AW50" t="n">
        <v>1.91</v>
      </c>
      <c r="AX50" t="n">
        <v>3.4</v>
      </c>
      <c r="AY50" t="n">
        <v>3.5</v>
      </c>
      <c r="AZ50" t="n">
        <v>2.4</v>
      </c>
      <c r="BA50" t="n">
        <v>2.08</v>
      </c>
      <c r="BB50" t="n">
        <v>4.9</v>
      </c>
      <c r="BC50" t="n">
        <v>3.05</v>
      </c>
      <c r="BD50" t="n">
        <v>1.59</v>
      </c>
      <c r="BE50" t="n">
        <v>6.75</v>
      </c>
    </row>
    <row r="51">
      <c r="A51" s="2" t="n">
        <v>45028</v>
      </c>
      <c r="B51" t="inlineStr">
        <is>
          <t>San Diego Padres</t>
        </is>
      </c>
      <c r="C51" t="inlineStr">
        <is>
          <t>New York Mets</t>
        </is>
      </c>
      <c r="D51" t="n">
        <v>2</v>
      </c>
      <c r="E51" t="n">
        <v>5</v>
      </c>
      <c r="F51" t="n">
        <v>8.5</v>
      </c>
      <c r="G51" t="n">
        <v>1.92</v>
      </c>
      <c r="H51" t="n">
        <v>1.92</v>
      </c>
      <c r="I51" t="n">
        <v>1.96</v>
      </c>
      <c r="J51" t="n">
        <v>1.85</v>
      </c>
      <c r="K51" t="n">
        <v>2.95</v>
      </c>
      <c r="L51" t="n">
        <v>2.65</v>
      </c>
      <c r="M51" t="n">
        <v>4.6</v>
      </c>
      <c r="N51" t="n">
        <v>5.1</v>
      </c>
      <c r="O51" t="n">
        <v>2.5</v>
      </c>
      <c r="P51" t="n">
        <v>11</v>
      </c>
      <c r="Q51" t="n">
        <v>10.5</v>
      </c>
      <c r="R51" t="n">
        <v>8.75</v>
      </c>
      <c r="S51" t="n">
        <v>9.5</v>
      </c>
      <c r="T51" t="n">
        <v>2.6</v>
      </c>
      <c r="U51" t="n">
        <v>2.35</v>
      </c>
      <c r="V51" t="n">
        <v>4</v>
      </c>
      <c r="W51" t="n">
        <v>2.45</v>
      </c>
      <c r="X51" t="n">
        <v>2.08</v>
      </c>
      <c r="Y51" t="n">
        <v>6.75</v>
      </c>
      <c r="Z51" t="n">
        <v>2.2</v>
      </c>
      <c r="AA51" t="n">
        <v>2</v>
      </c>
      <c r="AB51" t="n">
        <v>8.5</v>
      </c>
      <c r="AC51" t="n">
        <v>2.12</v>
      </c>
      <c r="AD51" t="n">
        <v>1.87</v>
      </c>
      <c r="AE51" t="n">
        <v>2.15</v>
      </c>
      <c r="AF51" t="n">
        <v>11</v>
      </c>
      <c r="AG51" t="n">
        <v>2.1</v>
      </c>
      <c r="AH51" t="n">
        <v>2.4</v>
      </c>
      <c r="AI51" t="n">
        <v>5.1</v>
      </c>
      <c r="AJ51" t="n">
        <v>2.5</v>
      </c>
      <c r="AK51" t="n">
        <v>2.85</v>
      </c>
      <c r="AL51" t="n">
        <v>2.95</v>
      </c>
      <c r="AM51" t="n">
        <v>3.15</v>
      </c>
      <c r="AN51" t="n">
        <v>3.6</v>
      </c>
      <c r="AO51" t="n">
        <v>2.02</v>
      </c>
      <c r="AP51" t="n">
        <v>2.3</v>
      </c>
      <c r="AQ51" t="n">
        <v>2.3</v>
      </c>
      <c r="AR51" t="n">
        <v>4.3</v>
      </c>
      <c r="AS51" t="n">
        <v>1.45</v>
      </c>
      <c r="AT51" t="n">
        <v>2.64</v>
      </c>
      <c r="AU51" t="n">
        <v>2.24</v>
      </c>
      <c r="AV51" t="n">
        <v>1.6</v>
      </c>
      <c r="AW51" t="n">
        <v>2.5</v>
      </c>
      <c r="AX51" t="n">
        <v>3</v>
      </c>
      <c r="AY51" t="n">
        <v>2.7</v>
      </c>
      <c r="AZ51" t="n">
        <v>3.4</v>
      </c>
      <c r="BA51" t="n">
        <v>1.87</v>
      </c>
      <c r="BB51" t="n">
        <v>3.75</v>
      </c>
      <c r="BC51" t="n">
        <v>4.6</v>
      </c>
      <c r="BD51" t="n">
        <v>1.46</v>
      </c>
      <c r="BE51" t="n">
        <v>5.1</v>
      </c>
    </row>
    <row r="52">
      <c r="A52" s="1" t="n">
        <v>45028</v>
      </c>
      <c r="B52" t="inlineStr">
        <is>
          <t>Chicago White Sox</t>
        </is>
      </c>
      <c r="C52" t="inlineStr">
        <is>
          <t>Minnesota Twins</t>
        </is>
      </c>
      <c r="D52" t="n">
        <v>1</v>
      </c>
      <c r="E52" t="n">
        <v>3</v>
      </c>
      <c r="F52" t="n">
        <v>8.5</v>
      </c>
      <c r="G52" t="n">
        <v>1.92</v>
      </c>
      <c r="H52" t="n">
        <v>1.92</v>
      </c>
      <c r="I52" t="n">
        <v>2.29</v>
      </c>
      <c r="J52" t="n">
        <v>1.63</v>
      </c>
      <c r="K52" t="n">
        <v>3.25</v>
      </c>
      <c r="L52" t="n">
        <v>2.5</v>
      </c>
      <c r="M52" t="n">
        <v>6</v>
      </c>
      <c r="N52" t="n">
        <v>3.9</v>
      </c>
      <c r="O52" t="n">
        <v>3.25</v>
      </c>
      <c r="P52" t="n">
        <v>10.5</v>
      </c>
      <c r="Q52" t="n">
        <v>10</v>
      </c>
      <c r="R52" t="n">
        <v>9.75</v>
      </c>
      <c r="S52" t="n">
        <v>10</v>
      </c>
      <c r="T52" t="n">
        <v>2.08</v>
      </c>
      <c r="U52" t="n">
        <v>2.9</v>
      </c>
      <c r="V52" t="n">
        <v>3.9</v>
      </c>
      <c r="W52" t="n">
        <v>2.08</v>
      </c>
      <c r="X52" t="n">
        <v>2.65</v>
      </c>
      <c r="Y52" t="n">
        <v>6.75</v>
      </c>
      <c r="Z52" t="n">
        <v>1.79</v>
      </c>
      <c r="AA52" t="n">
        <v>2.12</v>
      </c>
      <c r="AB52" t="n">
        <v>9</v>
      </c>
      <c r="AC52" t="n">
        <v>1.98</v>
      </c>
      <c r="AD52" t="n">
        <v>2.2</v>
      </c>
      <c r="AE52" t="n">
        <v>1.85</v>
      </c>
      <c r="AF52" t="n">
        <v>10.5</v>
      </c>
      <c r="AG52" t="n">
        <v>2.5</v>
      </c>
      <c r="AH52" t="n">
        <v>2.05</v>
      </c>
      <c r="AI52" t="n">
        <v>5</v>
      </c>
      <c r="AJ52" t="n">
        <v>3</v>
      </c>
      <c r="AK52" t="n">
        <v>2.45</v>
      </c>
      <c r="AL52" t="n">
        <v>2.85</v>
      </c>
      <c r="AM52" t="n">
        <v>3.8</v>
      </c>
      <c r="AN52" t="n">
        <v>3.1</v>
      </c>
      <c r="AO52" t="n">
        <v>2</v>
      </c>
      <c r="AP52" t="n">
        <v>2.65</v>
      </c>
      <c r="AQ52" t="n">
        <v>2</v>
      </c>
      <c r="AR52" t="n">
        <v>4.4</v>
      </c>
      <c r="AS52" t="n">
        <v>1.43</v>
      </c>
      <c r="AT52" t="n">
        <v>2.69</v>
      </c>
      <c r="AU52" t="n">
        <v>2.17</v>
      </c>
      <c r="AV52" t="n">
        <v>1.64</v>
      </c>
      <c r="AW52" t="n">
        <v>3</v>
      </c>
      <c r="AX52" t="n">
        <v>3</v>
      </c>
      <c r="AY52" t="n">
        <v>2.2</v>
      </c>
      <c r="AZ52" t="n">
        <v>4.1</v>
      </c>
      <c r="BA52" t="n">
        <v>1.92</v>
      </c>
      <c r="BB52" t="n">
        <v>2.8</v>
      </c>
      <c r="BC52" t="n">
        <v>5.6</v>
      </c>
      <c r="BD52" t="n">
        <v>1.48</v>
      </c>
      <c r="BE52" t="n">
        <v>3.75</v>
      </c>
    </row>
    <row r="53">
      <c r="A53" s="2" t="n">
        <v>45028</v>
      </c>
      <c r="B53" t="inlineStr">
        <is>
          <t>New York Yankees</t>
        </is>
      </c>
      <c r="C53" t="inlineStr">
        <is>
          <t>Cleveland Guardians</t>
        </is>
      </c>
      <c r="D53" t="n">
        <v>4</v>
      </c>
      <c r="E53" t="n">
        <v>3</v>
      </c>
      <c r="F53" t="n">
        <v>9.5</v>
      </c>
      <c r="G53" t="n">
        <v>1.97</v>
      </c>
      <c r="H53" t="n">
        <v>1.87</v>
      </c>
      <c r="I53" t="n">
        <v>1.84</v>
      </c>
      <c r="J53" t="n">
        <v>1.97</v>
      </c>
      <c r="K53" t="n">
        <v>3</v>
      </c>
      <c r="L53" t="n">
        <v>2.85</v>
      </c>
      <c r="M53" t="n">
        <v>4</v>
      </c>
      <c r="N53" t="n">
        <v>5.25</v>
      </c>
      <c r="O53" t="n">
        <v>2.4</v>
      </c>
      <c r="P53" t="n">
        <v>11</v>
      </c>
      <c r="Q53" t="n">
        <v>9.5</v>
      </c>
      <c r="R53" t="n">
        <v>9.5</v>
      </c>
      <c r="S53" t="n">
        <v>10.5</v>
      </c>
      <c r="T53" t="n">
        <v>2.65</v>
      </c>
      <c r="U53" t="n">
        <v>2.2</v>
      </c>
      <c r="V53" t="n">
        <v>4.4</v>
      </c>
      <c r="W53" t="n">
        <v>2.5</v>
      </c>
      <c r="X53" t="n">
        <v>2.03</v>
      </c>
      <c r="Y53" t="n">
        <v>7.25</v>
      </c>
      <c r="Z53" t="n">
        <v>2.2</v>
      </c>
      <c r="AA53" t="n">
        <v>2.1</v>
      </c>
      <c r="AB53" t="n">
        <v>9.25</v>
      </c>
      <c r="AC53" t="n">
        <v>1.99</v>
      </c>
      <c r="AD53" t="n">
        <v>1.73</v>
      </c>
      <c r="AE53" t="n">
        <v>2.25</v>
      </c>
      <c r="AF53" t="n">
        <v>14</v>
      </c>
      <c r="AG53" t="n">
        <v>1.9</v>
      </c>
      <c r="AH53" t="n">
        <v>2.4</v>
      </c>
      <c r="AI53" t="n">
        <v>6.75</v>
      </c>
      <c r="AJ53" t="n">
        <v>2.18</v>
      </c>
      <c r="AK53" t="n">
        <v>2.75</v>
      </c>
      <c r="AL53" t="n">
        <v>3.75</v>
      </c>
      <c r="AM53" t="n">
        <v>2.6</v>
      </c>
      <c r="AN53" t="n">
        <v>3.4</v>
      </c>
      <c r="AO53" t="n">
        <v>2.4</v>
      </c>
      <c r="AP53" t="n">
        <v>2.18</v>
      </c>
      <c r="AQ53" t="n">
        <v>2.35</v>
      </c>
      <c r="AR53" t="n">
        <v>4.6</v>
      </c>
      <c r="AS53" t="n">
        <v>1.48</v>
      </c>
      <c r="AT53" t="n">
        <v>2.53</v>
      </c>
      <c r="AU53" t="n">
        <v>2.14</v>
      </c>
      <c r="AV53" t="n">
        <v>1.65</v>
      </c>
      <c r="AW53" t="n">
        <v>2.35</v>
      </c>
      <c r="AX53" t="n">
        <v>3.15</v>
      </c>
      <c r="AY53" t="n">
        <v>2.95</v>
      </c>
      <c r="AZ53" t="n">
        <v>3.05</v>
      </c>
      <c r="BA53" t="n">
        <v>2</v>
      </c>
      <c r="BB53" t="n">
        <v>3.9</v>
      </c>
      <c r="BC53" t="n">
        <v>4.1</v>
      </c>
      <c r="BD53" t="n">
        <v>1.53</v>
      </c>
      <c r="BE53" t="n">
        <v>5.4</v>
      </c>
    </row>
    <row r="54">
      <c r="A54" s="1" t="n">
        <v>45028</v>
      </c>
      <c r="B54" t="inlineStr">
        <is>
          <t>Seattle Mariners</t>
        </is>
      </c>
      <c r="C54" t="inlineStr">
        <is>
          <t>Chicago Cubs</t>
        </is>
      </c>
      <c r="D54" t="n">
        <v>5</v>
      </c>
      <c r="E54" t="n">
        <v>2</v>
      </c>
      <c r="F54" t="n">
        <v>10</v>
      </c>
      <c r="G54" t="n">
        <v>1.95</v>
      </c>
      <c r="H54" t="n">
        <v>1.89</v>
      </c>
      <c r="I54" t="n">
        <v>1.9</v>
      </c>
      <c r="J54" t="n">
        <v>1.9</v>
      </c>
      <c r="AW54" t="n">
        <v>2.35</v>
      </c>
      <c r="AX54" t="n">
        <v>3.45</v>
      </c>
      <c r="AY54" t="n">
        <v>2.55</v>
      </c>
    </row>
    <row r="55">
      <c r="A55" s="2" t="n">
        <v>45028</v>
      </c>
      <c r="B55" t="inlineStr">
        <is>
          <t>St. Louis Cardinals</t>
        </is>
      </c>
      <c r="C55" t="inlineStr">
        <is>
          <t>Colorado Rockies</t>
        </is>
      </c>
      <c r="D55" t="n">
        <v>7</v>
      </c>
      <c r="E55" t="n">
        <v>4</v>
      </c>
      <c r="F55" t="n">
        <v>13</v>
      </c>
      <c r="G55" t="n">
        <v>2</v>
      </c>
      <c r="H55" t="n">
        <v>1.85</v>
      </c>
      <c r="I55" t="n">
        <v>1.52</v>
      </c>
      <c r="J55" t="n">
        <v>2.53</v>
      </c>
      <c r="K55" t="n">
        <v>3.5</v>
      </c>
      <c r="L55" t="n">
        <v>3.7</v>
      </c>
      <c r="M55" t="n">
        <v>2.45</v>
      </c>
      <c r="N55" t="n">
        <v>6</v>
      </c>
      <c r="O55" t="n">
        <v>1.98</v>
      </c>
      <c r="P55" t="n">
        <v>11.5</v>
      </c>
      <c r="Q55" t="n">
        <v>8</v>
      </c>
      <c r="R55" t="n">
        <v>9.75</v>
      </c>
      <c r="S55" t="n">
        <v>15</v>
      </c>
      <c r="T55" t="n">
        <v>3.4</v>
      </c>
      <c r="U55" t="n">
        <v>1.97</v>
      </c>
      <c r="V55" t="n">
        <v>5.3</v>
      </c>
      <c r="W55" t="n">
        <v>2.6</v>
      </c>
      <c r="X55" t="n">
        <v>1.72</v>
      </c>
      <c r="Y55" t="n">
        <v>8.5</v>
      </c>
      <c r="Z55" t="n">
        <v>2.6</v>
      </c>
      <c r="AA55" t="n">
        <v>1.49</v>
      </c>
      <c r="AB55" t="n">
        <v>11.5</v>
      </c>
      <c r="AC55" t="n">
        <v>3</v>
      </c>
      <c r="AD55" t="n">
        <v>1.52</v>
      </c>
      <c r="AE55" t="n">
        <v>2.5</v>
      </c>
      <c r="AF55" t="n">
        <v>42</v>
      </c>
      <c r="AG55" t="n">
        <v>1.53</v>
      </c>
      <c r="AH55" t="n">
        <v>2.65</v>
      </c>
      <c r="AI55" t="n">
        <v>16</v>
      </c>
      <c r="AJ55" t="n">
        <v>1.6</v>
      </c>
      <c r="AK55" t="n">
        <v>2.9</v>
      </c>
      <c r="AL55" t="n">
        <v>8.75</v>
      </c>
      <c r="AM55" t="n">
        <v>1.72</v>
      </c>
      <c r="AN55" t="n">
        <v>3.25</v>
      </c>
      <c r="AO55" t="n">
        <v>5</v>
      </c>
      <c r="AP55" t="n">
        <v>1.81</v>
      </c>
      <c r="AQ55" t="n">
        <v>2.85</v>
      </c>
      <c r="AR55" t="n">
        <v>5</v>
      </c>
      <c r="AS55" t="n">
        <v>1.62</v>
      </c>
      <c r="AT55" t="n">
        <v>2.2</v>
      </c>
      <c r="AU55" t="n">
        <v>1.98</v>
      </c>
      <c r="AV55" t="n">
        <v>1.76</v>
      </c>
      <c r="AW55" t="n">
        <v>1.73</v>
      </c>
      <c r="AX55" t="n">
        <v>4.1</v>
      </c>
      <c r="AY55" t="n">
        <v>3.35</v>
      </c>
      <c r="AZ55" t="n">
        <v>2.03</v>
      </c>
      <c r="BA55" t="n">
        <v>2.5</v>
      </c>
      <c r="BB55" t="n">
        <v>4.3</v>
      </c>
      <c r="BC55" t="n">
        <v>2.4</v>
      </c>
      <c r="BD55" t="n">
        <v>1.9</v>
      </c>
      <c r="BE55" t="n">
        <v>5.6</v>
      </c>
    </row>
    <row r="56">
      <c r="A56" s="1" t="n">
        <v>45028</v>
      </c>
      <c r="B56" t="inlineStr">
        <is>
          <t>Milwaukee Brewers</t>
        </is>
      </c>
      <c r="C56" t="inlineStr">
        <is>
          <t>Arizona Diamondbacks</t>
        </is>
      </c>
      <c r="D56" t="n">
        <v>3</v>
      </c>
      <c r="E56" t="n">
        <v>7</v>
      </c>
      <c r="F56" t="n">
        <v>9.5</v>
      </c>
      <c r="G56" t="n">
        <v>2.01</v>
      </c>
      <c r="H56" t="n">
        <v>1.83</v>
      </c>
      <c r="I56" t="n">
        <v>1.86</v>
      </c>
      <c r="J56" t="n">
        <v>1.95</v>
      </c>
      <c r="K56" t="n">
        <v>3.05</v>
      </c>
      <c r="L56" t="n">
        <v>2.85</v>
      </c>
      <c r="M56" t="n">
        <v>4.1</v>
      </c>
      <c r="N56" t="n">
        <v>5</v>
      </c>
      <c r="O56" t="n">
        <v>2.5</v>
      </c>
      <c r="P56" t="n">
        <v>10.5</v>
      </c>
      <c r="Q56" t="n">
        <v>9</v>
      </c>
      <c r="R56" t="n">
        <v>10</v>
      </c>
      <c r="S56" t="n">
        <v>11</v>
      </c>
      <c r="T56" t="n">
        <v>2.55</v>
      </c>
      <c r="U56" t="n">
        <v>2.4</v>
      </c>
      <c r="V56" t="n">
        <v>4.3</v>
      </c>
      <c r="W56" t="n">
        <v>2.3</v>
      </c>
      <c r="X56" t="n">
        <v>2.15</v>
      </c>
      <c r="Y56" t="n">
        <v>7</v>
      </c>
      <c r="Z56" t="n">
        <v>2.1</v>
      </c>
      <c r="AA56" t="n">
        <v>2.2</v>
      </c>
      <c r="AB56" t="n">
        <v>9</v>
      </c>
      <c r="AC56" t="n">
        <v>1.91</v>
      </c>
      <c r="AD56" t="n">
        <v>1.83</v>
      </c>
      <c r="AE56" t="n">
        <v>2.12</v>
      </c>
      <c r="AF56" t="n">
        <v>13</v>
      </c>
      <c r="AG56" t="n">
        <v>2.02</v>
      </c>
      <c r="AH56" t="n">
        <v>2.3</v>
      </c>
      <c r="AI56" t="n">
        <v>6.25</v>
      </c>
      <c r="AJ56" t="n">
        <v>2.25</v>
      </c>
      <c r="AK56" t="n">
        <v>2.75</v>
      </c>
      <c r="AL56" t="n">
        <v>3.5</v>
      </c>
      <c r="AM56" t="n">
        <v>2.75</v>
      </c>
      <c r="AN56" t="n">
        <v>3.35</v>
      </c>
      <c r="AO56" t="n">
        <v>2.3</v>
      </c>
      <c r="AP56" t="n">
        <v>2.2</v>
      </c>
      <c r="AQ56" t="n">
        <v>2.35</v>
      </c>
      <c r="AR56" t="n">
        <v>4.5</v>
      </c>
      <c r="AS56" t="n">
        <v>1.48</v>
      </c>
      <c r="AT56" t="n">
        <v>2.53</v>
      </c>
      <c r="AU56" t="n">
        <v>2.02</v>
      </c>
      <c r="AV56" t="n">
        <v>1.73</v>
      </c>
      <c r="AW56" t="n">
        <v>2.35</v>
      </c>
      <c r="AX56" t="n">
        <v>3.15</v>
      </c>
      <c r="AY56" t="n">
        <v>2.75</v>
      </c>
      <c r="AZ56" t="n">
        <v>3.05</v>
      </c>
      <c r="BA56" t="n">
        <v>1.99</v>
      </c>
      <c r="BB56" t="n">
        <v>3.7</v>
      </c>
      <c r="BC56" t="n">
        <v>4</v>
      </c>
      <c r="BD56" t="n">
        <v>1.54</v>
      </c>
      <c r="BE56" t="n">
        <v>4.9</v>
      </c>
    </row>
    <row r="57">
      <c r="A57" s="2" t="n">
        <v>45028</v>
      </c>
      <c r="B57" t="inlineStr">
        <is>
          <t>Miami Marlins</t>
        </is>
      </c>
      <c r="C57" t="inlineStr">
        <is>
          <t>Philadelphia Phillies</t>
        </is>
      </c>
      <c r="D57" t="n">
        <v>3</v>
      </c>
      <c r="E57" t="n">
        <v>2</v>
      </c>
      <c r="F57" t="n">
        <v>8</v>
      </c>
      <c r="G57" t="n">
        <v>1.92</v>
      </c>
      <c r="H57" t="n">
        <v>1.92</v>
      </c>
      <c r="I57" t="n">
        <v>2.59</v>
      </c>
      <c r="J57" t="n">
        <v>1.5</v>
      </c>
      <c r="K57" t="n">
        <v>3.45</v>
      </c>
      <c r="L57" t="n">
        <v>2.4</v>
      </c>
      <c r="M57" t="n">
        <v>7.25</v>
      </c>
      <c r="N57" t="n">
        <v>3.5</v>
      </c>
      <c r="O57" t="n">
        <v>3.9</v>
      </c>
      <c r="P57" t="n">
        <v>10.5</v>
      </c>
      <c r="Q57" t="n">
        <v>9.25</v>
      </c>
      <c r="R57" t="n">
        <v>12</v>
      </c>
      <c r="S57" t="n">
        <v>9.25</v>
      </c>
      <c r="T57" t="n">
        <v>1.87</v>
      </c>
      <c r="U57" t="n">
        <v>3.5</v>
      </c>
      <c r="V57" t="n">
        <v>3.8</v>
      </c>
      <c r="W57" t="n">
        <v>1.89</v>
      </c>
      <c r="X57" t="n">
        <v>3.15</v>
      </c>
      <c r="Y57" t="n">
        <v>6.5</v>
      </c>
      <c r="Z57" t="n">
        <v>1.63</v>
      </c>
      <c r="AA57" t="n">
        <v>2.08</v>
      </c>
      <c r="AB57" t="n">
        <v>8.5</v>
      </c>
      <c r="AC57" t="n">
        <v>2.03</v>
      </c>
      <c r="AD57" t="n">
        <v>2.5</v>
      </c>
      <c r="AE57" t="n">
        <v>1.69</v>
      </c>
      <c r="AF57" t="n">
        <v>10</v>
      </c>
      <c r="AG57" t="n">
        <v>2.95</v>
      </c>
      <c r="AH57" t="n">
        <v>1.89</v>
      </c>
      <c r="AI57" t="n">
        <v>4.6</v>
      </c>
      <c r="AJ57" t="n">
        <v>3.7</v>
      </c>
      <c r="AK57" t="n">
        <v>2.25</v>
      </c>
      <c r="AL57" t="n">
        <v>2.65</v>
      </c>
      <c r="AM57" t="n">
        <v>4.8</v>
      </c>
      <c r="AN57" t="n">
        <v>2.9</v>
      </c>
      <c r="AO57" t="n">
        <v>1.86</v>
      </c>
      <c r="AP57" t="n">
        <v>2.95</v>
      </c>
      <c r="AQ57" t="n">
        <v>1.89</v>
      </c>
      <c r="AR57" t="n">
        <v>4.3</v>
      </c>
      <c r="AS57" t="n">
        <v>1.41</v>
      </c>
      <c r="AT57" t="n">
        <v>2.78</v>
      </c>
      <c r="AU57" t="n">
        <v>2.22</v>
      </c>
      <c r="AV57" t="n">
        <v>1.61</v>
      </c>
      <c r="AW57" t="n">
        <v>3.35</v>
      </c>
      <c r="AX57" t="n">
        <v>3.1</v>
      </c>
      <c r="AY57" t="n">
        <v>2</v>
      </c>
      <c r="AZ57" t="n">
        <v>4.7</v>
      </c>
      <c r="BA57" t="n">
        <v>1.92</v>
      </c>
      <c r="BB57" t="n">
        <v>2.55</v>
      </c>
      <c r="BC57" t="n">
        <v>6.5</v>
      </c>
      <c r="BD57" t="n">
        <v>1.49</v>
      </c>
      <c r="BE57" t="n">
        <v>3.35</v>
      </c>
    </row>
    <row r="58">
      <c r="A58" s="1" t="n">
        <v>45028</v>
      </c>
      <c r="B58" t="inlineStr">
        <is>
          <t>Washington Nationals</t>
        </is>
      </c>
      <c r="C58" t="inlineStr">
        <is>
          <t>Los Angeles Angels</t>
        </is>
      </c>
      <c r="D58" t="n">
        <v>2</v>
      </c>
      <c r="E58" t="n">
        <v>3</v>
      </c>
      <c r="F58" t="n">
        <v>9.5</v>
      </c>
      <c r="G58" t="n">
        <v>2.01</v>
      </c>
      <c r="H58" t="n">
        <v>1.83</v>
      </c>
      <c r="I58" t="n">
        <v>2.44</v>
      </c>
      <c r="J58" t="n">
        <v>1.56</v>
      </c>
      <c r="K58" t="n">
        <v>3.6</v>
      </c>
      <c r="L58" t="n">
        <v>2.5</v>
      </c>
      <c r="M58" t="n">
        <v>6</v>
      </c>
      <c r="N58" t="n">
        <v>3.5</v>
      </c>
      <c r="O58" t="n">
        <v>3.3</v>
      </c>
      <c r="P58" t="n">
        <v>13</v>
      </c>
      <c r="Q58" t="n">
        <v>11</v>
      </c>
      <c r="R58" t="n">
        <v>9.5</v>
      </c>
      <c r="S58" t="n">
        <v>11</v>
      </c>
      <c r="T58" t="n">
        <v>1.95</v>
      </c>
      <c r="U58" t="n">
        <v>2.75</v>
      </c>
      <c r="V58" t="n">
        <v>4.4</v>
      </c>
      <c r="W58" t="n">
        <v>2.03</v>
      </c>
      <c r="X58" t="n">
        <v>2.65</v>
      </c>
      <c r="Y58" t="n">
        <v>8</v>
      </c>
      <c r="Z58" t="n">
        <v>1.73</v>
      </c>
      <c r="AA58" t="n">
        <v>2.12</v>
      </c>
      <c r="AB58" t="n">
        <v>9</v>
      </c>
      <c r="AC58" t="n">
        <v>1.98</v>
      </c>
      <c r="AD58" t="n">
        <v>2.15</v>
      </c>
      <c r="AE58" t="n">
        <v>1.79</v>
      </c>
      <c r="AF58" t="n">
        <v>15</v>
      </c>
      <c r="AG58" t="n">
        <v>2.4</v>
      </c>
      <c r="AH58" t="n">
        <v>1.88</v>
      </c>
      <c r="AI58" t="n">
        <v>7</v>
      </c>
      <c r="AJ58" t="n">
        <v>2.85</v>
      </c>
      <c r="AK58" t="n">
        <v>2.15</v>
      </c>
      <c r="AL58" t="n">
        <v>3.6</v>
      </c>
      <c r="AM58" t="n">
        <v>3.45</v>
      </c>
      <c r="AN58" t="n">
        <v>2.6</v>
      </c>
      <c r="AO58" t="n">
        <v>2.4</v>
      </c>
      <c r="AP58" t="n">
        <v>2.75</v>
      </c>
      <c r="AQ58" t="n">
        <v>1.93</v>
      </c>
      <c r="AR58" t="n">
        <v>4.6</v>
      </c>
      <c r="AS58" t="n">
        <v>1.49</v>
      </c>
      <c r="AT58" t="n">
        <v>2.5</v>
      </c>
      <c r="AU58" t="n">
        <v>2.23</v>
      </c>
      <c r="AV58" t="n">
        <v>1.61</v>
      </c>
      <c r="AW58" t="n">
        <v>3.05</v>
      </c>
      <c r="AX58" t="n">
        <v>3.2</v>
      </c>
      <c r="AY58" t="n">
        <v>2.08</v>
      </c>
      <c r="AZ58" t="n">
        <v>4.1</v>
      </c>
      <c r="BA58" t="n">
        <v>2</v>
      </c>
      <c r="BB58" t="n">
        <v>2.6</v>
      </c>
      <c r="BC58" t="n">
        <v>5.5</v>
      </c>
      <c r="BD58" t="n">
        <v>1.55</v>
      </c>
      <c r="BE58" t="n">
        <v>3.4</v>
      </c>
    </row>
    <row r="59">
      <c r="A59" s="2" t="n">
        <v>45028</v>
      </c>
      <c r="B59" t="inlineStr">
        <is>
          <t>Oakland Athletics</t>
        </is>
      </c>
      <c r="C59" t="inlineStr">
        <is>
          <t>Baltimore Orioles</t>
        </is>
      </c>
      <c r="D59" t="n">
        <v>8</v>
      </c>
      <c r="E59" t="n">
        <v>4</v>
      </c>
      <c r="F59" t="n">
        <v>8.5</v>
      </c>
      <c r="G59" t="n">
        <v>1.86</v>
      </c>
      <c r="H59" t="n">
        <v>1.98</v>
      </c>
      <c r="I59" t="n">
        <v>2.56</v>
      </c>
      <c r="J59" t="n">
        <v>1.54</v>
      </c>
      <c r="K59" t="n">
        <v>3.45</v>
      </c>
      <c r="L59" t="n">
        <v>2.45</v>
      </c>
      <c r="M59" t="n">
        <v>6.5</v>
      </c>
      <c r="N59" t="n">
        <v>3.5</v>
      </c>
      <c r="O59" t="n">
        <v>3.5</v>
      </c>
      <c r="P59" t="n">
        <v>11</v>
      </c>
      <c r="Q59" t="n">
        <v>10.5</v>
      </c>
      <c r="R59" t="n">
        <v>11</v>
      </c>
      <c r="S59" t="n">
        <v>10</v>
      </c>
      <c r="T59" t="n">
        <v>1.91</v>
      </c>
      <c r="U59" t="n">
        <v>3.1</v>
      </c>
      <c r="V59" t="n">
        <v>4.1</v>
      </c>
      <c r="W59" t="n">
        <v>1.95</v>
      </c>
      <c r="X59" t="n">
        <v>2.9</v>
      </c>
      <c r="Y59" t="n">
        <v>7</v>
      </c>
      <c r="Z59" t="n">
        <v>1.69</v>
      </c>
      <c r="AA59" t="n">
        <v>2.25</v>
      </c>
      <c r="AB59" t="n">
        <v>9.75</v>
      </c>
      <c r="AC59" t="n">
        <v>1.85</v>
      </c>
      <c r="AD59" t="n">
        <v>2.35</v>
      </c>
      <c r="AE59" t="n">
        <v>1.72</v>
      </c>
      <c r="AF59" t="n">
        <v>12</v>
      </c>
      <c r="AG59" t="n">
        <v>2.65</v>
      </c>
      <c r="AH59" t="n">
        <v>1.88</v>
      </c>
      <c r="AI59" t="n">
        <v>5.5</v>
      </c>
      <c r="AJ59" t="n">
        <v>3.2</v>
      </c>
      <c r="AK59" t="n">
        <v>2.2</v>
      </c>
      <c r="AL59" t="n">
        <v>3.05</v>
      </c>
      <c r="AM59" t="n">
        <v>4</v>
      </c>
      <c r="AN59" t="n">
        <v>2.8</v>
      </c>
      <c r="AO59" t="n">
        <v>2.07</v>
      </c>
      <c r="AP59" t="n">
        <v>2.9</v>
      </c>
      <c r="AQ59" t="n">
        <v>1.89</v>
      </c>
      <c r="AR59" t="n">
        <v>4.4</v>
      </c>
      <c r="AS59" t="n">
        <v>1.44</v>
      </c>
      <c r="AT59" t="n">
        <v>2.67</v>
      </c>
      <c r="AU59" t="n">
        <v>2.18</v>
      </c>
      <c r="AV59" t="n">
        <v>1.63</v>
      </c>
      <c r="AW59" t="n">
        <v>3.2</v>
      </c>
      <c r="AX59" t="n">
        <v>3.2</v>
      </c>
      <c r="AY59" t="n">
        <v>2.02</v>
      </c>
      <c r="AZ59" t="n">
        <v>4.4</v>
      </c>
      <c r="BA59" t="n">
        <v>1.97</v>
      </c>
      <c r="BB59" t="n">
        <v>2.55</v>
      </c>
      <c r="BC59" t="n">
        <v>6</v>
      </c>
      <c r="BD59" t="n">
        <v>1.52</v>
      </c>
      <c r="BE59" t="n">
        <v>3.35</v>
      </c>
    </row>
    <row r="60">
      <c r="A60" s="1" t="n">
        <v>45028</v>
      </c>
      <c r="B60" t="inlineStr">
        <is>
          <t>Boston Red Sox</t>
        </is>
      </c>
      <c r="C60" t="inlineStr">
        <is>
          <t>Tampa Bay Rays</t>
        </is>
      </c>
      <c r="D60" t="n">
        <v>7</v>
      </c>
      <c r="E60" t="n">
        <v>9</v>
      </c>
      <c r="F60" t="n">
        <v>8.5</v>
      </c>
      <c r="G60" t="n">
        <v>2.01</v>
      </c>
      <c r="H60" t="n">
        <v>1.83</v>
      </c>
      <c r="I60" t="n">
        <v>2.06</v>
      </c>
      <c r="J60" t="n">
        <v>1.8</v>
      </c>
      <c r="K60" t="n">
        <v>4.2</v>
      </c>
      <c r="L60" t="n">
        <v>2.35</v>
      </c>
      <c r="M60" t="n">
        <v>10</v>
      </c>
      <c r="N60" t="n">
        <v>2.7</v>
      </c>
      <c r="O60" t="n">
        <v>5.2</v>
      </c>
      <c r="P60" t="n">
        <v>13</v>
      </c>
      <c r="Q60" t="n">
        <v>10.5</v>
      </c>
      <c r="R60" t="n">
        <v>10.5</v>
      </c>
      <c r="S60" t="n">
        <v>8.75</v>
      </c>
      <c r="T60" t="n">
        <v>1.65</v>
      </c>
      <c r="U60" t="n">
        <v>4</v>
      </c>
      <c r="V60" t="n">
        <v>3.9</v>
      </c>
      <c r="W60" t="n">
        <v>1.74</v>
      </c>
      <c r="X60" t="n">
        <v>3.9</v>
      </c>
      <c r="Y60" t="n">
        <v>7</v>
      </c>
      <c r="Z60" t="n">
        <v>1.47</v>
      </c>
      <c r="AA60" t="n">
        <v>2.9</v>
      </c>
      <c r="AB60" t="n">
        <v>9.25</v>
      </c>
      <c r="AC60" t="n">
        <v>1.57</v>
      </c>
      <c r="AD60" t="n">
        <v>3</v>
      </c>
      <c r="AE60" t="n">
        <v>1.49</v>
      </c>
      <c r="AF60" t="n">
        <v>11.5</v>
      </c>
      <c r="AG60" t="n">
        <v>3.5</v>
      </c>
      <c r="AH60" t="n">
        <v>1.63</v>
      </c>
      <c r="AI60" t="n">
        <v>5.25</v>
      </c>
      <c r="AJ60" t="n">
        <v>4.3</v>
      </c>
      <c r="AK60" t="n">
        <v>1.91</v>
      </c>
      <c r="AL60" t="n">
        <v>3</v>
      </c>
      <c r="AM60" t="n">
        <v>5.8</v>
      </c>
      <c r="AN60" t="n">
        <v>2.3</v>
      </c>
      <c r="AO60" t="n">
        <v>2.05</v>
      </c>
      <c r="AP60" t="n">
        <v>3.7</v>
      </c>
      <c r="AQ60" t="n">
        <v>1.61</v>
      </c>
      <c r="AR60" t="n">
        <v>4.8</v>
      </c>
      <c r="AS60" t="n">
        <v>1.43</v>
      </c>
      <c r="AT60" t="n">
        <v>2.69</v>
      </c>
      <c r="AU60" t="n">
        <v>2.35</v>
      </c>
      <c r="AV60" t="n">
        <v>1.55</v>
      </c>
      <c r="AW60" t="n">
        <v>2.65</v>
      </c>
      <c r="AX60" t="n">
        <v>2.95</v>
      </c>
      <c r="AY60" t="n">
        <v>2.45</v>
      </c>
      <c r="AZ60" t="n">
        <v>6.25</v>
      </c>
      <c r="BA60" t="n">
        <v>2.07</v>
      </c>
      <c r="BB60" t="n">
        <v>2.08</v>
      </c>
      <c r="BC60" t="n">
        <v>9</v>
      </c>
      <c r="BD60" t="n">
        <v>1.59</v>
      </c>
      <c r="BE60" t="n">
        <v>2.6</v>
      </c>
    </row>
    <row r="61">
      <c r="A61" s="2" t="n">
        <v>45028</v>
      </c>
      <c r="B61" t="inlineStr">
        <is>
          <t>Detroit Tigers</t>
        </is>
      </c>
      <c r="C61" t="inlineStr">
        <is>
          <t>Toronto Blue Jays</t>
        </is>
      </c>
      <c r="D61" t="n">
        <v>3</v>
      </c>
      <c r="E61" t="n">
        <v>4</v>
      </c>
      <c r="F61" t="n">
        <v>8.5</v>
      </c>
      <c r="G61" t="n">
        <v>1.92</v>
      </c>
      <c r="H61" t="n">
        <v>1.92</v>
      </c>
      <c r="I61" t="n">
        <v>3.35</v>
      </c>
      <c r="J61" t="n">
        <v>1.35</v>
      </c>
      <c r="AW61" t="n">
        <v>4.3</v>
      </c>
      <c r="AX61" t="n">
        <v>3.35</v>
      </c>
      <c r="AY61" t="n">
        <v>1.69</v>
      </c>
    </row>
    <row r="62">
      <c r="A62" s="1" t="n">
        <v>45028</v>
      </c>
      <c r="B62" t="inlineStr">
        <is>
          <t>Cincinnati Reds</t>
        </is>
      </c>
      <c r="C62" t="inlineStr">
        <is>
          <t>Atlanta Braves</t>
        </is>
      </c>
      <c r="D62" t="n">
        <v>4</v>
      </c>
      <c r="E62" t="n">
        <v>5</v>
      </c>
      <c r="F62" t="n">
        <v>7.5</v>
      </c>
      <c r="G62" t="n">
        <v>1.83</v>
      </c>
      <c r="H62" t="n">
        <v>2.01</v>
      </c>
      <c r="I62" t="n">
        <v>3.3</v>
      </c>
      <c r="J62" t="n">
        <v>1.36</v>
      </c>
      <c r="K62" t="n">
        <v>4.25</v>
      </c>
      <c r="L62" t="n">
        <v>2.35</v>
      </c>
      <c r="M62" t="n">
        <v>9</v>
      </c>
      <c r="N62" t="n">
        <v>2.8</v>
      </c>
      <c r="O62" t="n">
        <v>5</v>
      </c>
      <c r="P62" t="n">
        <v>12</v>
      </c>
      <c r="Q62" t="n">
        <v>11</v>
      </c>
      <c r="R62" t="n">
        <v>11</v>
      </c>
      <c r="S62" t="n">
        <v>8.25</v>
      </c>
      <c r="T62" t="n">
        <v>1.68</v>
      </c>
      <c r="U62" t="n">
        <v>4</v>
      </c>
      <c r="V62" t="n">
        <v>3.6</v>
      </c>
      <c r="W62" t="n">
        <v>1.82</v>
      </c>
      <c r="X62" t="n">
        <v>3.8</v>
      </c>
      <c r="Y62" t="n">
        <v>7</v>
      </c>
      <c r="Z62" t="n">
        <v>1.47</v>
      </c>
      <c r="AA62" t="n">
        <v>2.65</v>
      </c>
      <c r="AB62" t="n">
        <v>9.5</v>
      </c>
      <c r="AC62" t="n">
        <v>1.65</v>
      </c>
      <c r="AD62" t="n">
        <v>3.05</v>
      </c>
      <c r="AE62" t="n">
        <v>1.54</v>
      </c>
      <c r="AF62" t="n">
        <v>9</v>
      </c>
      <c r="AG62" t="n">
        <v>3.5</v>
      </c>
      <c r="AH62" t="n">
        <v>1.72</v>
      </c>
      <c r="AI62" t="n">
        <v>4.4</v>
      </c>
      <c r="AJ62" t="n">
        <v>4.5</v>
      </c>
      <c r="AK62" t="n">
        <v>2.03</v>
      </c>
      <c r="AL62" t="n">
        <v>2.65</v>
      </c>
      <c r="AM62" t="n">
        <v>5.8</v>
      </c>
      <c r="AN62" t="n">
        <v>2.5</v>
      </c>
      <c r="AO62" t="n">
        <v>1.92</v>
      </c>
      <c r="AP62" t="n">
        <v>3.45</v>
      </c>
      <c r="AQ62" t="n">
        <v>1.63</v>
      </c>
      <c r="AR62" t="n">
        <v>5.1</v>
      </c>
      <c r="AS62" t="n">
        <v>1.39</v>
      </c>
      <c r="AT62" t="n">
        <v>2.86</v>
      </c>
      <c r="AU62" t="n">
        <v>2.44</v>
      </c>
      <c r="AV62" t="n">
        <v>1.51</v>
      </c>
      <c r="AW62" t="n">
        <v>4.6</v>
      </c>
      <c r="AX62" t="n">
        <v>3.3</v>
      </c>
      <c r="AY62" t="n">
        <v>1.79</v>
      </c>
      <c r="AZ62" t="n">
        <v>6.75</v>
      </c>
      <c r="BA62" t="n">
        <v>2.08</v>
      </c>
      <c r="BB62" t="n">
        <v>2.2</v>
      </c>
      <c r="BC62" t="n">
        <v>9.75</v>
      </c>
      <c r="BD62" t="n">
        <v>1.59</v>
      </c>
      <c r="BE62" t="n">
        <v>2.85</v>
      </c>
    </row>
    <row r="63">
      <c r="A63" s="2" t="n">
        <v>45028</v>
      </c>
      <c r="B63" t="inlineStr">
        <is>
          <t>Kansas City Royals</t>
        </is>
      </c>
      <c r="C63" t="inlineStr">
        <is>
          <t>Texas Rangers</t>
        </is>
      </c>
      <c r="D63" t="n">
        <v>1</v>
      </c>
      <c r="E63" t="n">
        <v>10</v>
      </c>
      <c r="F63" t="n">
        <v>8.5</v>
      </c>
      <c r="G63" t="n">
        <v>1.92</v>
      </c>
      <c r="H63" t="n">
        <v>1.92</v>
      </c>
      <c r="I63" t="n">
        <v>2.48</v>
      </c>
      <c r="J63" t="n">
        <v>1.57</v>
      </c>
      <c r="K63" t="n">
        <v>3.35</v>
      </c>
      <c r="L63" t="n">
        <v>2.5</v>
      </c>
      <c r="M63" t="n">
        <v>7</v>
      </c>
      <c r="N63" t="n">
        <v>3.45</v>
      </c>
      <c r="O63" t="n">
        <v>3.5</v>
      </c>
      <c r="P63" t="n">
        <v>11.5</v>
      </c>
      <c r="Q63" t="n">
        <v>10.5</v>
      </c>
      <c r="R63" t="n">
        <v>10</v>
      </c>
      <c r="S63" t="n">
        <v>9.5</v>
      </c>
      <c r="T63" t="n">
        <v>1.98</v>
      </c>
      <c r="U63" t="n">
        <v>2.95</v>
      </c>
      <c r="V63" t="n">
        <v>3.9</v>
      </c>
      <c r="W63" t="n">
        <v>2.05</v>
      </c>
      <c r="X63" t="n">
        <v>2.85</v>
      </c>
      <c r="Y63" t="n">
        <v>6.75</v>
      </c>
      <c r="Z63" t="n">
        <v>1.72</v>
      </c>
      <c r="AA63" t="n">
        <v>2.4</v>
      </c>
      <c r="AB63" t="n">
        <v>8.75</v>
      </c>
      <c r="AC63" t="n">
        <v>1.78</v>
      </c>
      <c r="AD63" t="n">
        <v>2.3</v>
      </c>
      <c r="AE63" t="n">
        <v>1.76</v>
      </c>
      <c r="AF63" t="n">
        <v>12</v>
      </c>
      <c r="AG63" t="n">
        <v>2.7</v>
      </c>
      <c r="AH63" t="n">
        <v>1.91</v>
      </c>
      <c r="AI63" t="n">
        <v>5.25</v>
      </c>
      <c r="AJ63" t="n">
        <v>3.3</v>
      </c>
      <c r="AK63" t="n">
        <v>2.2</v>
      </c>
      <c r="AL63" t="n">
        <v>2.95</v>
      </c>
      <c r="AM63" t="n">
        <v>4.3</v>
      </c>
      <c r="AN63" t="n">
        <v>2.8</v>
      </c>
      <c r="AO63" t="n">
        <v>2</v>
      </c>
      <c r="AP63" t="n">
        <v>3</v>
      </c>
      <c r="AQ63" t="n">
        <v>1.83</v>
      </c>
      <c r="AR63" t="n">
        <v>4.6</v>
      </c>
      <c r="AS63" t="n">
        <v>1.41</v>
      </c>
      <c r="AT63" t="n">
        <v>2.75</v>
      </c>
      <c r="AU63" t="n">
        <v>2.16</v>
      </c>
      <c r="AV63" t="n">
        <v>1.65</v>
      </c>
      <c r="AW63" t="n">
        <v>3.2</v>
      </c>
      <c r="AX63" t="n">
        <v>3.1</v>
      </c>
      <c r="AY63" t="n">
        <v>2.05</v>
      </c>
      <c r="AZ63" t="n">
        <v>4.4</v>
      </c>
      <c r="BA63" t="n">
        <v>1.95</v>
      </c>
      <c r="BB63" t="n">
        <v>2.6</v>
      </c>
      <c r="BC63" t="n">
        <v>6.25</v>
      </c>
      <c r="BD63" t="n">
        <v>1.51</v>
      </c>
      <c r="BE63" t="n">
        <v>3.3</v>
      </c>
    </row>
    <row r="64">
      <c r="A64" s="1" t="n">
        <v>45028</v>
      </c>
      <c r="B64" t="inlineStr">
        <is>
          <t>Los Angeles Dodgers</t>
        </is>
      </c>
      <c r="C64" t="inlineStr">
        <is>
          <t>San Francisco Giants</t>
        </is>
      </c>
      <c r="D64" t="n">
        <v>10</v>
      </c>
      <c r="E64" t="n">
        <v>5</v>
      </c>
      <c r="F64" t="n">
        <v>7.5</v>
      </c>
      <c r="G64" t="n">
        <v>1.88</v>
      </c>
      <c r="H64" t="n">
        <v>1.96</v>
      </c>
      <c r="I64" t="n">
        <v>1.56</v>
      </c>
      <c r="J64" t="n">
        <v>2.49</v>
      </c>
      <c r="K64" t="n">
        <v>2.5</v>
      </c>
      <c r="L64" t="n">
        <v>3.15</v>
      </c>
      <c r="M64" t="n">
        <v>3.4</v>
      </c>
      <c r="N64" t="n">
        <v>8.5</v>
      </c>
      <c r="O64" t="n">
        <v>2.05</v>
      </c>
      <c r="P64" t="n">
        <v>8.25</v>
      </c>
      <c r="Q64" t="n">
        <v>8.75</v>
      </c>
      <c r="R64" t="n">
        <v>11.5</v>
      </c>
      <c r="S64" t="n">
        <v>11</v>
      </c>
      <c r="T64" t="n">
        <v>3.5</v>
      </c>
      <c r="U64" t="n">
        <v>2.18</v>
      </c>
      <c r="V64" t="n">
        <v>3.5</v>
      </c>
      <c r="W64" t="n">
        <v>2.95</v>
      </c>
      <c r="X64" t="n">
        <v>1.82</v>
      </c>
      <c r="Y64" t="n">
        <v>6</v>
      </c>
      <c r="Z64" t="n">
        <v>2.7</v>
      </c>
      <c r="AA64" t="n">
        <v>1.44</v>
      </c>
      <c r="AB64" t="n">
        <v>10</v>
      </c>
      <c r="AC64" t="n">
        <v>3.35</v>
      </c>
      <c r="AD64" t="n">
        <v>1.62</v>
      </c>
      <c r="AE64" t="n">
        <v>2.8</v>
      </c>
      <c r="AF64" t="n">
        <v>8.75</v>
      </c>
      <c r="AG64" t="n">
        <v>1.84</v>
      </c>
      <c r="AH64" t="n">
        <v>3.4</v>
      </c>
      <c r="AI64" t="n">
        <v>4</v>
      </c>
      <c r="AJ64" t="n">
        <v>2.18</v>
      </c>
      <c r="AK64" t="n">
        <v>4.5</v>
      </c>
      <c r="AL64" t="n">
        <v>2.45</v>
      </c>
      <c r="AM64" t="n">
        <v>2.75</v>
      </c>
      <c r="AN64" t="n">
        <v>6.25</v>
      </c>
      <c r="AO64" t="n">
        <v>1.77</v>
      </c>
      <c r="AP64" t="n">
        <v>1.83</v>
      </c>
      <c r="AQ64" t="n">
        <v>3</v>
      </c>
      <c r="AR64" t="n">
        <v>4.6</v>
      </c>
      <c r="AS64" t="n">
        <v>1.41</v>
      </c>
      <c r="AT64" t="n">
        <v>2.76</v>
      </c>
      <c r="AU64" t="n">
        <v>1.89</v>
      </c>
      <c r="AV64" t="n">
        <v>1.84</v>
      </c>
      <c r="AW64" t="n">
        <v>1.94</v>
      </c>
      <c r="AX64" t="n">
        <v>3.05</v>
      </c>
      <c r="AY64" t="n">
        <v>3.9</v>
      </c>
      <c r="AZ64" t="n">
        <v>2.5</v>
      </c>
      <c r="BA64" t="n">
        <v>1.9</v>
      </c>
      <c r="BB64" t="n">
        <v>5.6</v>
      </c>
      <c r="BC64" t="n">
        <v>3.4</v>
      </c>
      <c r="BD64" t="n">
        <v>1.46</v>
      </c>
      <c r="BE64" t="n">
        <v>8.25</v>
      </c>
    </row>
    <row r="65">
      <c r="A65" s="2" t="n">
        <v>45030</v>
      </c>
      <c r="B65" t="inlineStr">
        <is>
          <t>Philadelphia Phillies</t>
        </is>
      </c>
      <c r="C65" t="inlineStr">
        <is>
          <t>Cincinnati Reds</t>
        </is>
      </c>
      <c r="D65" t="n">
        <v>2</v>
      </c>
      <c r="E65" t="n">
        <v>6</v>
      </c>
      <c r="F65" t="n">
        <v>9</v>
      </c>
      <c r="G65" t="n">
        <v>1.82</v>
      </c>
      <c r="H65" t="n">
        <v>2.02</v>
      </c>
      <c r="I65" t="n">
        <v>2.06</v>
      </c>
      <c r="J65" t="n">
        <v>1.77</v>
      </c>
      <c r="K65" t="n">
        <v>3.25</v>
      </c>
      <c r="L65" t="n">
        <v>2.7</v>
      </c>
      <c r="M65" t="n">
        <v>4.7</v>
      </c>
      <c r="N65" t="n">
        <v>4.3</v>
      </c>
      <c r="O65" t="n">
        <v>2.95</v>
      </c>
      <c r="P65" t="n">
        <v>10.5</v>
      </c>
      <c r="Q65" t="n">
        <v>8.5</v>
      </c>
      <c r="R65" t="n">
        <v>10.5</v>
      </c>
      <c r="S65" t="n">
        <v>11</v>
      </c>
      <c r="T65" t="n">
        <v>2.25</v>
      </c>
      <c r="U65" t="n">
        <v>2.75</v>
      </c>
      <c r="V65" t="n">
        <v>4.1</v>
      </c>
      <c r="W65" t="n">
        <v>2.1</v>
      </c>
      <c r="X65" t="n">
        <v>2.4</v>
      </c>
      <c r="Y65" t="n">
        <v>7.25</v>
      </c>
      <c r="Z65" t="n">
        <v>1.89</v>
      </c>
      <c r="AA65" t="n">
        <v>2.07</v>
      </c>
      <c r="AB65" t="n">
        <v>9.75</v>
      </c>
      <c r="AC65" t="n">
        <v>2</v>
      </c>
      <c r="AD65" t="n">
        <v>2</v>
      </c>
      <c r="AE65" t="n">
        <v>1.93</v>
      </c>
      <c r="AF65" t="n">
        <v>14</v>
      </c>
      <c r="AG65" t="n">
        <v>2.2</v>
      </c>
      <c r="AH65" t="n">
        <v>2.1</v>
      </c>
      <c r="AI65" t="n">
        <v>6.5</v>
      </c>
      <c r="AJ65" t="n">
        <v>2.5</v>
      </c>
      <c r="AK65" t="n">
        <v>2.4</v>
      </c>
      <c r="AL65" t="n">
        <v>3.6</v>
      </c>
      <c r="AM65" t="n">
        <v>3.05</v>
      </c>
      <c r="AN65" t="n">
        <v>3</v>
      </c>
      <c r="AO65" t="n">
        <v>2.35</v>
      </c>
      <c r="AP65" t="n">
        <v>2.4</v>
      </c>
      <c r="AQ65" t="n">
        <v>2.15</v>
      </c>
      <c r="AR65" t="n">
        <v>4.6</v>
      </c>
      <c r="AS65" t="n">
        <v>1.46</v>
      </c>
      <c r="AT65" t="n">
        <v>2.58</v>
      </c>
      <c r="AU65" t="n">
        <v>2.04</v>
      </c>
      <c r="AV65" t="n">
        <v>1.72</v>
      </c>
      <c r="AW65" t="n">
        <v>2.65</v>
      </c>
      <c r="AX65" t="n">
        <v>3.3</v>
      </c>
      <c r="AY65" t="n">
        <v>2.45</v>
      </c>
      <c r="AZ65" t="n">
        <v>3.5</v>
      </c>
      <c r="BA65" t="n">
        <v>2.03</v>
      </c>
      <c r="BB65" t="n">
        <v>3.3</v>
      </c>
      <c r="BC65" t="n">
        <v>4.8</v>
      </c>
      <c r="BD65" t="n">
        <v>1.55</v>
      </c>
      <c r="BE65" t="n">
        <v>4.4</v>
      </c>
    </row>
    <row r="66">
      <c r="A66" s="2" t="n">
        <v>45030</v>
      </c>
      <c r="B66" t="inlineStr">
        <is>
          <t>Minnesota Twins</t>
        </is>
      </c>
      <c r="C66" t="inlineStr">
        <is>
          <t>New York Yankees</t>
        </is>
      </c>
      <c r="D66" t="n">
        <v>11</v>
      </c>
      <c r="E66" t="n">
        <v>2</v>
      </c>
      <c r="F66" t="n">
        <v>9</v>
      </c>
      <c r="G66" t="n">
        <v>2</v>
      </c>
      <c r="H66" t="n">
        <v>1.84</v>
      </c>
      <c r="I66" t="n">
        <v>2.18</v>
      </c>
      <c r="J66" t="n">
        <v>1.69</v>
      </c>
      <c r="K66" t="n">
        <v>3.15</v>
      </c>
      <c r="L66" t="n">
        <v>2.55</v>
      </c>
      <c r="M66" t="n">
        <v>5.75</v>
      </c>
      <c r="N66" t="n">
        <v>4.2</v>
      </c>
      <c r="O66" t="n">
        <v>3.05</v>
      </c>
      <c r="P66" t="n">
        <v>11.5</v>
      </c>
      <c r="Q66" t="n">
        <v>9.75</v>
      </c>
      <c r="R66" t="n">
        <v>9.25</v>
      </c>
      <c r="S66" t="n">
        <v>9.75</v>
      </c>
      <c r="T66" t="n">
        <v>2.2</v>
      </c>
      <c r="U66" t="n">
        <v>2.7</v>
      </c>
      <c r="V66" t="n">
        <v>4.1</v>
      </c>
      <c r="W66" t="n">
        <v>2.15</v>
      </c>
      <c r="X66" t="n">
        <v>2.45</v>
      </c>
      <c r="Y66" t="n">
        <v>7.25</v>
      </c>
      <c r="Z66" t="n">
        <v>1.88</v>
      </c>
      <c r="AA66" t="n">
        <v>1.72</v>
      </c>
      <c r="AB66" t="n">
        <v>8.75</v>
      </c>
      <c r="AC66" t="n">
        <v>2.55</v>
      </c>
      <c r="AD66" t="n">
        <v>2.03</v>
      </c>
      <c r="AE66" t="n">
        <v>1.92</v>
      </c>
      <c r="AF66" t="n">
        <v>13</v>
      </c>
      <c r="AG66" t="n">
        <v>2.3</v>
      </c>
      <c r="AH66" t="n">
        <v>2.07</v>
      </c>
      <c r="AI66" t="n">
        <v>5.9</v>
      </c>
      <c r="AJ66" t="n">
        <v>2.75</v>
      </c>
      <c r="AK66" t="n">
        <v>2.45</v>
      </c>
      <c r="AL66" t="n">
        <v>3.15</v>
      </c>
      <c r="AM66" t="n">
        <v>3.45</v>
      </c>
      <c r="AN66" t="n">
        <v>3.05</v>
      </c>
      <c r="AO66" t="n">
        <v>2.12</v>
      </c>
      <c r="AP66" t="n">
        <v>2.5</v>
      </c>
      <c r="AQ66" t="n">
        <v>2.1</v>
      </c>
      <c r="AR66" t="n">
        <v>4.3</v>
      </c>
      <c r="AS66" t="n">
        <v>1.46</v>
      </c>
      <c r="AT66" t="n">
        <v>2.6</v>
      </c>
      <c r="AU66" t="n">
        <v>2.22</v>
      </c>
      <c r="AV66" t="n">
        <v>1.61</v>
      </c>
      <c r="AW66" t="n">
        <v>2.85</v>
      </c>
      <c r="AX66" t="n">
        <v>3.05</v>
      </c>
      <c r="AY66" t="n">
        <v>2.25</v>
      </c>
      <c r="AZ66" t="n">
        <v>3.8</v>
      </c>
      <c r="BA66" t="n">
        <v>1.92</v>
      </c>
      <c r="BB66" t="n">
        <v>2.95</v>
      </c>
      <c r="BC66" t="n">
        <v>5.3</v>
      </c>
      <c r="BD66" t="n">
        <v>1.47</v>
      </c>
      <c r="BE66" t="n">
        <v>3.9</v>
      </c>
    </row>
    <row r="67">
      <c r="A67" s="2" t="n">
        <v>45030</v>
      </c>
      <c r="B67" t="inlineStr">
        <is>
          <t>Detroit Tigers</t>
        </is>
      </c>
      <c r="C67" t="inlineStr">
        <is>
          <t>Toronto Blue Jays</t>
        </is>
      </c>
      <c r="D67" t="n">
        <v>3</v>
      </c>
      <c r="E67" t="n">
        <v>1</v>
      </c>
      <c r="F67" t="n">
        <v>9.5</v>
      </c>
      <c r="G67" t="n">
        <v>2.01</v>
      </c>
      <c r="H67" t="n">
        <v>1.83</v>
      </c>
      <c r="I67" t="n">
        <v>3.02</v>
      </c>
      <c r="J67" t="n">
        <v>1.39</v>
      </c>
      <c r="K67" t="n">
        <v>4</v>
      </c>
      <c r="L67" t="n">
        <v>2.5</v>
      </c>
      <c r="M67" t="n">
        <v>8</v>
      </c>
      <c r="N67" t="n">
        <v>2.8</v>
      </c>
      <c r="O67" t="n">
        <v>4.2</v>
      </c>
      <c r="P67" t="n">
        <v>13</v>
      </c>
      <c r="Q67" t="n">
        <v>12</v>
      </c>
      <c r="R67" t="n">
        <v>9</v>
      </c>
      <c r="S67" t="n">
        <v>9</v>
      </c>
      <c r="T67" t="n">
        <v>1.78</v>
      </c>
      <c r="U67" t="n">
        <v>3.2</v>
      </c>
      <c r="V67" t="n">
        <v>4.1</v>
      </c>
      <c r="W67" t="n">
        <v>1.9</v>
      </c>
      <c r="X67" t="n">
        <v>3.25</v>
      </c>
      <c r="Y67" t="n">
        <v>7</v>
      </c>
      <c r="Z67" t="n">
        <v>1.59</v>
      </c>
      <c r="AA67" t="n">
        <v>2.65</v>
      </c>
      <c r="AB67" t="n">
        <v>9.5</v>
      </c>
      <c r="AC67" t="n">
        <v>1.65</v>
      </c>
      <c r="AD67" t="n">
        <v>2.45</v>
      </c>
      <c r="AE67" t="n">
        <v>1.63</v>
      </c>
      <c r="AF67" t="n">
        <v>14</v>
      </c>
      <c r="AG67" t="n">
        <v>2.9</v>
      </c>
      <c r="AH67" t="n">
        <v>1.71</v>
      </c>
      <c r="AI67" t="n">
        <v>6.25</v>
      </c>
      <c r="AJ67" t="n">
        <v>3.4</v>
      </c>
      <c r="AK67" t="n">
        <v>1.93</v>
      </c>
      <c r="AL67" t="n">
        <v>3.6</v>
      </c>
      <c r="AM67" t="n">
        <v>4.3</v>
      </c>
      <c r="AN67" t="n">
        <v>2.25</v>
      </c>
      <c r="AO67" t="n">
        <v>2.4</v>
      </c>
      <c r="AP67" t="n">
        <v>3.3</v>
      </c>
      <c r="AQ67" t="n">
        <v>1.72</v>
      </c>
      <c r="AR67" t="n">
        <v>4.7</v>
      </c>
      <c r="AS67" t="n">
        <v>1.45</v>
      </c>
      <c r="AT67" t="n">
        <v>2.62</v>
      </c>
      <c r="AU67" t="n">
        <v>2.4</v>
      </c>
      <c r="AV67" t="n">
        <v>1.53</v>
      </c>
      <c r="AW67" t="n">
        <v>4</v>
      </c>
      <c r="AX67" t="n">
        <v>3.35</v>
      </c>
      <c r="AY67" t="n">
        <v>1.81</v>
      </c>
      <c r="AZ67" t="n">
        <v>5.6</v>
      </c>
      <c r="BA67" t="n">
        <v>2.08</v>
      </c>
      <c r="BB67" t="n">
        <v>2.25</v>
      </c>
      <c r="BC67" t="n">
        <v>7.75</v>
      </c>
      <c r="BD67" t="n">
        <v>1.62</v>
      </c>
      <c r="BE67" t="n">
        <v>2.8</v>
      </c>
    </row>
    <row r="68">
      <c r="A68" s="2" t="n">
        <v>45030</v>
      </c>
      <c r="B68" t="inlineStr">
        <is>
          <t>Pittsburgh Pirates</t>
        </is>
      </c>
      <c r="C68" t="inlineStr">
        <is>
          <t>St. Louis Cardinals</t>
        </is>
      </c>
      <c r="D68" t="n">
        <v>5</v>
      </c>
      <c r="E68" t="n">
        <v>0</v>
      </c>
      <c r="F68" t="n">
        <v>8.5</v>
      </c>
      <c r="G68" t="n">
        <v>1.83</v>
      </c>
      <c r="H68" t="n">
        <v>2.01</v>
      </c>
      <c r="I68" t="n">
        <v>3.27</v>
      </c>
      <c r="J68" t="n">
        <v>1.34</v>
      </c>
      <c r="K68" t="n">
        <v>4.1</v>
      </c>
      <c r="L68" t="n">
        <v>2.4</v>
      </c>
      <c r="M68" t="n">
        <v>9.5</v>
      </c>
      <c r="N68" t="n">
        <v>2.75</v>
      </c>
      <c r="O68" t="n">
        <v>4.5</v>
      </c>
      <c r="P68" t="n">
        <v>14</v>
      </c>
      <c r="Q68" t="n">
        <v>12.5</v>
      </c>
      <c r="R68" t="n">
        <v>9.75</v>
      </c>
      <c r="S68" t="n">
        <v>9.25</v>
      </c>
      <c r="T68" t="n">
        <v>1.69</v>
      </c>
      <c r="U68" t="n">
        <v>3.5</v>
      </c>
      <c r="V68" t="n">
        <v>4.1</v>
      </c>
      <c r="W68" t="n">
        <v>1.81</v>
      </c>
      <c r="X68" t="n">
        <v>3.5</v>
      </c>
      <c r="Y68" t="n">
        <v>7.25</v>
      </c>
      <c r="Z68" t="n">
        <v>1.52</v>
      </c>
      <c r="AA68" t="n">
        <v>2.65</v>
      </c>
      <c r="AB68" t="n">
        <v>9.5</v>
      </c>
      <c r="AC68" t="n">
        <v>1.64</v>
      </c>
      <c r="AD68" t="n">
        <v>2.7</v>
      </c>
      <c r="AE68" t="n">
        <v>1.57</v>
      </c>
      <c r="AF68" t="n">
        <v>12.5</v>
      </c>
      <c r="AG68" t="n">
        <v>3.2</v>
      </c>
      <c r="AH68" t="n">
        <v>1.69</v>
      </c>
      <c r="AI68" t="n">
        <v>5.4</v>
      </c>
      <c r="AJ68" t="n">
        <v>4</v>
      </c>
      <c r="AK68" t="n">
        <v>1.94</v>
      </c>
      <c r="AL68" t="n">
        <v>3.1</v>
      </c>
      <c r="AM68" t="n">
        <v>5.3</v>
      </c>
      <c r="AN68" t="n">
        <v>2.35</v>
      </c>
      <c r="AO68" t="n">
        <v>2.08</v>
      </c>
      <c r="AP68" t="n">
        <v>3.5</v>
      </c>
      <c r="AQ68" t="n">
        <v>1.67</v>
      </c>
      <c r="AR68" t="n">
        <v>4.6</v>
      </c>
      <c r="AS68" t="n">
        <v>1.41</v>
      </c>
      <c r="AT68" t="n">
        <v>2.77</v>
      </c>
      <c r="AU68" t="n">
        <v>2.47</v>
      </c>
      <c r="AV68" t="n">
        <v>1.5</v>
      </c>
      <c r="AW68" t="n">
        <v>4.2</v>
      </c>
      <c r="AX68" t="n">
        <v>3.3</v>
      </c>
      <c r="AY68" t="n">
        <v>1.73</v>
      </c>
      <c r="AZ68" t="n">
        <v>5.9</v>
      </c>
      <c r="BA68" t="n">
        <v>2.05</v>
      </c>
      <c r="BB68" t="n">
        <v>2.15</v>
      </c>
      <c r="BC68" t="n">
        <v>8</v>
      </c>
      <c r="BD68" t="n">
        <v>1.58</v>
      </c>
      <c r="BE68" t="n">
        <v>2.7</v>
      </c>
    </row>
    <row r="69">
      <c r="B69" t="inlineStr">
        <is>
          <t>Minnesota Twins</t>
        </is>
      </c>
      <c r="C69" t="inlineStr">
        <is>
          <t>New York Yankees</t>
        </is>
      </c>
      <c r="F69" t="n">
        <v>8.5</v>
      </c>
      <c r="G69" t="n">
        <v>1.98</v>
      </c>
      <c r="H69" t="n">
        <v>1.86</v>
      </c>
      <c r="I69" t="n">
        <v>2.17</v>
      </c>
      <c r="J69" t="n">
        <v>1.69</v>
      </c>
      <c r="K69" t="n">
        <v>3.05</v>
      </c>
      <c r="L69" t="n">
        <v>2.5</v>
      </c>
      <c r="M69" t="n">
        <v>5.7</v>
      </c>
      <c r="N69" t="n">
        <v>4.4</v>
      </c>
      <c r="O69" t="n">
        <v>3</v>
      </c>
      <c r="P69" t="n">
        <v>10.5</v>
      </c>
      <c r="Q69" t="n">
        <v>10</v>
      </c>
      <c r="R69" t="n">
        <v>9.5</v>
      </c>
      <c r="S69" t="n">
        <v>9.25</v>
      </c>
      <c r="T69" t="n">
        <v>2.25</v>
      </c>
      <c r="U69" t="n">
        <v>2.7</v>
      </c>
      <c r="V69" t="n">
        <v>3.9</v>
      </c>
      <c r="W69" t="n">
        <v>2.2</v>
      </c>
      <c r="X69" t="n">
        <v>2.45</v>
      </c>
      <c r="Y69" t="n">
        <v>6.5</v>
      </c>
      <c r="Z69" t="n">
        <v>1.94</v>
      </c>
      <c r="AA69" t="n">
        <v>1.78</v>
      </c>
      <c r="AB69" t="n">
        <v>8.75</v>
      </c>
      <c r="AC69" t="n">
        <v>2.4</v>
      </c>
      <c r="AD69" t="n">
        <v>2.05</v>
      </c>
      <c r="AE69" t="n">
        <v>1.96</v>
      </c>
      <c r="AF69" t="n">
        <v>11.5</v>
      </c>
      <c r="AG69" t="n">
        <v>2.35</v>
      </c>
      <c r="AH69" t="n">
        <v>2.15</v>
      </c>
      <c r="AI69" t="n">
        <v>4.9</v>
      </c>
      <c r="AJ69" t="n">
        <v>2.9</v>
      </c>
      <c r="AK69" t="n">
        <v>2.6</v>
      </c>
      <c r="AL69" t="n">
        <v>2.75</v>
      </c>
      <c r="AM69" t="n">
        <v>3.75</v>
      </c>
      <c r="AN69" t="n">
        <v>3.35</v>
      </c>
      <c r="AO69" t="n">
        <v>1.92</v>
      </c>
      <c r="AP69" t="n">
        <v>2.5</v>
      </c>
      <c r="AQ69" t="n">
        <v>2.1</v>
      </c>
      <c r="AR69" t="n">
        <v>4.3</v>
      </c>
      <c r="AS69" t="n">
        <v>1.41</v>
      </c>
      <c r="AT69" t="n">
        <v>2.76</v>
      </c>
      <c r="AU69" t="n">
        <v>2.25</v>
      </c>
      <c r="AV69" t="n">
        <v>1.6</v>
      </c>
      <c r="AW69" t="n">
        <v>2.85</v>
      </c>
      <c r="AX69" t="n">
        <v>3</v>
      </c>
      <c r="AY69" t="n">
        <v>2.35</v>
      </c>
      <c r="AZ69" t="n">
        <v>4</v>
      </c>
      <c r="BA69" t="n">
        <v>1.85</v>
      </c>
      <c r="BB69" t="n">
        <v>3.2</v>
      </c>
      <c r="BC69" t="n">
        <v>5.6</v>
      </c>
      <c r="BD69" t="n">
        <v>1.45</v>
      </c>
      <c r="BE69" t="n">
        <v>4.3</v>
      </c>
    </row>
    <row r="70">
      <c r="B70" t="inlineStr">
        <is>
          <t>San Francisco Giants</t>
        </is>
      </c>
      <c r="C70" t="inlineStr">
        <is>
          <t>Detroit Tigers</t>
        </is>
      </c>
      <c r="F70" t="n">
        <v>9</v>
      </c>
      <c r="G70" t="n">
        <v>1.96</v>
      </c>
      <c r="H70" t="n">
        <v>1.88</v>
      </c>
      <c r="I70" t="n">
        <v>1.67</v>
      </c>
      <c r="J70" t="n">
        <v>2.21</v>
      </c>
      <c r="K70" t="n">
        <v>2.9</v>
      </c>
      <c r="L70" t="n">
        <v>2.95</v>
      </c>
      <c r="M70" t="n">
        <v>3.5</v>
      </c>
      <c r="N70" t="n">
        <v>6</v>
      </c>
      <c r="O70" t="n">
        <v>2.3</v>
      </c>
      <c r="P70" t="n">
        <v>9.25</v>
      </c>
      <c r="Q70" t="n">
        <v>8.25</v>
      </c>
      <c r="R70" t="n">
        <v>12</v>
      </c>
      <c r="S70" t="n">
        <v>11</v>
      </c>
      <c r="T70" t="n">
        <v>2.8</v>
      </c>
      <c r="U70" t="n">
        <v>2.35</v>
      </c>
      <c r="V70" t="n">
        <v>4</v>
      </c>
      <c r="W70" t="n">
        <v>2.45</v>
      </c>
      <c r="X70" t="n">
        <v>2.05</v>
      </c>
      <c r="Y70" t="n">
        <v>6.5</v>
      </c>
      <c r="Z70" t="n">
        <v>2.3</v>
      </c>
      <c r="AA70" t="n">
        <v>1.94</v>
      </c>
      <c r="AB70" t="n">
        <v>10</v>
      </c>
      <c r="AC70" t="n">
        <v>2.12</v>
      </c>
      <c r="AD70" t="n">
        <v>1.75</v>
      </c>
      <c r="AE70" t="n">
        <v>2.3</v>
      </c>
      <c r="AF70" t="n">
        <v>12</v>
      </c>
      <c r="AG70" t="n">
        <v>1.88</v>
      </c>
      <c r="AH70" t="n">
        <v>2.65</v>
      </c>
      <c r="AI70" t="n">
        <v>5.6</v>
      </c>
      <c r="AJ70" t="n">
        <v>2.15</v>
      </c>
      <c r="AK70" t="n">
        <v>3.2</v>
      </c>
      <c r="AL70" t="n">
        <v>3.15</v>
      </c>
      <c r="AM70" t="n">
        <v>2.6</v>
      </c>
      <c r="AN70" t="n">
        <v>4.2</v>
      </c>
      <c r="AO70" t="n">
        <v>2.12</v>
      </c>
      <c r="AP70" t="n">
        <v>2</v>
      </c>
      <c r="AQ70" t="n">
        <v>2.65</v>
      </c>
      <c r="AR70" t="n">
        <v>4.4</v>
      </c>
      <c r="AS70" t="n">
        <v>1.44</v>
      </c>
      <c r="AT70" t="n">
        <v>2.65</v>
      </c>
      <c r="AU70" t="n">
        <v>1.93</v>
      </c>
      <c r="AV70" t="n">
        <v>1.81</v>
      </c>
      <c r="AW70" t="n">
        <v>2.08</v>
      </c>
      <c r="AX70" t="n">
        <v>3.1</v>
      </c>
      <c r="AY70" t="n">
        <v>3.15</v>
      </c>
      <c r="AZ70" t="n">
        <v>2.65</v>
      </c>
      <c r="BA70" t="n">
        <v>1.96</v>
      </c>
      <c r="BB70" t="n">
        <v>4.3</v>
      </c>
      <c r="BC70" t="n">
        <v>3.4</v>
      </c>
      <c r="BD70" t="n">
        <v>1.54</v>
      </c>
      <c r="BE70" t="n">
        <v>5.7</v>
      </c>
    </row>
    <row r="71">
      <c r="B71" t="inlineStr">
        <is>
          <t>Baltimore Orioles</t>
        </is>
      </c>
      <c r="C71" t="inlineStr">
        <is>
          <t>Chicago White Sox</t>
        </is>
      </c>
      <c r="F71" t="n">
        <v>9</v>
      </c>
      <c r="G71" t="n">
        <v>1.87</v>
      </c>
      <c r="H71" t="n">
        <v>1.97</v>
      </c>
      <c r="I71" t="n">
        <v>1.9</v>
      </c>
      <c r="J71" t="n">
        <v>1.9</v>
      </c>
      <c r="K71" t="n">
        <v>3.05</v>
      </c>
      <c r="L71" t="n">
        <v>2.75</v>
      </c>
      <c r="M71" t="n">
        <v>4.3</v>
      </c>
      <c r="N71" t="n">
        <v>5</v>
      </c>
      <c r="O71" t="n">
        <v>2.5</v>
      </c>
      <c r="P71" t="n">
        <v>10.5</v>
      </c>
      <c r="Q71" t="n">
        <v>10.5</v>
      </c>
      <c r="R71" t="n">
        <v>8.25</v>
      </c>
      <c r="S71" t="n">
        <v>10</v>
      </c>
      <c r="T71" t="n">
        <v>2.65</v>
      </c>
      <c r="U71" t="n">
        <v>2.25</v>
      </c>
      <c r="V71" t="n">
        <v>4.1</v>
      </c>
      <c r="W71" t="n">
        <v>2.55</v>
      </c>
      <c r="X71" t="n">
        <v>2.05</v>
      </c>
      <c r="Y71" t="n">
        <v>7</v>
      </c>
      <c r="Z71" t="n">
        <v>2.2</v>
      </c>
      <c r="AA71" t="n">
        <v>2.3</v>
      </c>
      <c r="AB71" t="n">
        <v>9.25</v>
      </c>
      <c r="AC71" t="n">
        <v>1.83</v>
      </c>
      <c r="AD71" t="n">
        <v>1.75</v>
      </c>
      <c r="AE71" t="n">
        <v>2.2</v>
      </c>
      <c r="AF71" t="n">
        <v>14</v>
      </c>
      <c r="AG71" t="n">
        <v>1.94</v>
      </c>
      <c r="AH71" t="n">
        <v>2.4</v>
      </c>
      <c r="AI71" t="n">
        <v>6.25</v>
      </c>
      <c r="AJ71" t="n">
        <v>2.25</v>
      </c>
      <c r="AK71" t="n">
        <v>2.8</v>
      </c>
      <c r="AL71" t="n">
        <v>3.45</v>
      </c>
      <c r="AM71" t="n">
        <v>2.8</v>
      </c>
      <c r="AN71" t="n">
        <v>3.5</v>
      </c>
      <c r="AO71" t="n">
        <v>2.25</v>
      </c>
      <c r="AP71" t="n">
        <v>2.2</v>
      </c>
      <c r="AQ71" t="n">
        <v>2.35</v>
      </c>
      <c r="AR71" t="n">
        <v>4.4</v>
      </c>
      <c r="AS71" t="n">
        <v>1.46</v>
      </c>
      <c r="AT71" t="n">
        <v>2.61</v>
      </c>
      <c r="AU71" t="n">
        <v>2.21</v>
      </c>
      <c r="AV71" t="n">
        <v>1.62</v>
      </c>
      <c r="AW71" t="n">
        <v>2.4</v>
      </c>
      <c r="AX71" t="n">
        <v>3.15</v>
      </c>
      <c r="AY71" t="n">
        <v>2.7</v>
      </c>
      <c r="AZ71" t="n">
        <v>3.15</v>
      </c>
      <c r="BA71" t="n">
        <v>1.96</v>
      </c>
      <c r="BB71" t="n">
        <v>3.6</v>
      </c>
      <c r="BC71" t="n">
        <v>4.25</v>
      </c>
      <c r="BD71" t="n">
        <v>1.52</v>
      </c>
      <c r="BE71" t="n">
        <v>4.9</v>
      </c>
    </row>
    <row r="72">
      <c r="B72" t="inlineStr">
        <is>
          <t>Pittsburgh Pirates</t>
        </is>
      </c>
      <c r="C72" t="inlineStr">
        <is>
          <t>St. Louis Cardinals</t>
        </is>
      </c>
      <c r="F72" t="n">
        <v>9</v>
      </c>
      <c r="G72" t="n">
        <v>2.01</v>
      </c>
      <c r="H72" t="n">
        <v>1.83</v>
      </c>
      <c r="I72" t="n">
        <v>2.71</v>
      </c>
      <c r="J72" t="n">
        <v>1.47</v>
      </c>
      <c r="K72" t="n">
        <v>3.6</v>
      </c>
      <c r="L72" t="n">
        <v>2.4</v>
      </c>
      <c r="M72" t="n">
        <v>7.5</v>
      </c>
      <c r="N72" t="n">
        <v>3.3</v>
      </c>
      <c r="O72" t="n">
        <v>3.8</v>
      </c>
      <c r="P72" t="n">
        <v>12.5</v>
      </c>
      <c r="Q72" t="n">
        <v>11</v>
      </c>
      <c r="R72" t="n">
        <v>9.5</v>
      </c>
      <c r="S72" t="n">
        <v>9</v>
      </c>
      <c r="T72" t="n">
        <v>1.88</v>
      </c>
      <c r="U72" t="n">
        <v>3.1</v>
      </c>
      <c r="V72" t="n">
        <v>4</v>
      </c>
      <c r="W72" t="n">
        <v>1.98</v>
      </c>
      <c r="X72" t="n">
        <v>3</v>
      </c>
      <c r="Y72" t="n">
        <v>6.75</v>
      </c>
      <c r="Z72" t="n">
        <v>1.68</v>
      </c>
      <c r="AA72" t="n">
        <v>2.55</v>
      </c>
      <c r="AB72" t="n">
        <v>9.5</v>
      </c>
      <c r="AC72" t="n">
        <v>1.69</v>
      </c>
      <c r="AD72" t="n">
        <v>2.4</v>
      </c>
      <c r="AE72" t="n">
        <v>1.7</v>
      </c>
      <c r="AF72" t="n">
        <v>12</v>
      </c>
      <c r="AG72" t="n">
        <v>2.75</v>
      </c>
      <c r="AH72" t="n">
        <v>1.85</v>
      </c>
      <c r="AI72" t="n">
        <v>5.4</v>
      </c>
      <c r="AJ72" t="n">
        <v>3.35</v>
      </c>
      <c r="AK72" t="n">
        <v>2.15</v>
      </c>
      <c r="AL72" t="n">
        <v>3.05</v>
      </c>
      <c r="AM72" t="n">
        <v>4.4</v>
      </c>
      <c r="AN72" t="n">
        <v>2.6</v>
      </c>
      <c r="AO72" t="n">
        <v>2.08</v>
      </c>
      <c r="AP72" t="n">
        <v>3</v>
      </c>
      <c r="AQ72" t="n">
        <v>1.82</v>
      </c>
      <c r="AR72" t="n">
        <v>4.7</v>
      </c>
      <c r="AS72" t="n">
        <v>1.43</v>
      </c>
      <c r="AT72" t="n">
        <v>2.71</v>
      </c>
      <c r="AU72" t="n">
        <v>2.44</v>
      </c>
      <c r="AV72" t="n">
        <v>1.51</v>
      </c>
      <c r="AW72" t="n">
        <v>3.5</v>
      </c>
      <c r="AX72" t="n">
        <v>3.1</v>
      </c>
      <c r="AY72" t="n">
        <v>1.94</v>
      </c>
      <c r="AZ72" t="n">
        <v>5</v>
      </c>
      <c r="BA72" t="n">
        <v>1.95</v>
      </c>
      <c r="BB72" t="n">
        <v>2.45</v>
      </c>
      <c r="BC72" t="n">
        <v>6.75</v>
      </c>
      <c r="BD72" t="n">
        <v>1.52</v>
      </c>
      <c r="BE72" t="n">
        <v>3.15</v>
      </c>
    </row>
    <row r="73">
      <c r="B73" t="inlineStr">
        <is>
          <t>Tampa Bay Rays</t>
        </is>
      </c>
      <c r="C73" t="inlineStr">
        <is>
          <t>Toronto Blue Jays</t>
        </is>
      </c>
      <c r="F73" t="n">
        <v>10</v>
      </c>
      <c r="G73" t="n">
        <v>1.9</v>
      </c>
      <c r="H73" t="n">
        <v>1.94</v>
      </c>
      <c r="I73" t="n">
        <v>2</v>
      </c>
      <c r="J73" t="n">
        <v>1.81</v>
      </c>
      <c r="K73" t="n">
        <v>3.2</v>
      </c>
      <c r="L73" t="n">
        <v>2.85</v>
      </c>
      <c r="M73" t="n">
        <v>4.3</v>
      </c>
      <c r="N73" t="n">
        <v>4.4</v>
      </c>
      <c r="O73" t="n">
        <v>2.5</v>
      </c>
      <c r="P73" t="n">
        <v>12.5</v>
      </c>
      <c r="Q73" t="n">
        <v>10.5</v>
      </c>
      <c r="R73" t="n">
        <v>9</v>
      </c>
      <c r="S73" t="n">
        <v>11.5</v>
      </c>
      <c r="T73" t="n">
        <v>2.45</v>
      </c>
      <c r="U73" t="n">
        <v>2.25</v>
      </c>
      <c r="V73" t="n">
        <v>4.8</v>
      </c>
      <c r="W73" t="n">
        <v>2.3</v>
      </c>
      <c r="X73" t="n">
        <v>2.12</v>
      </c>
      <c r="Y73" t="n">
        <v>7.75</v>
      </c>
      <c r="Z73" t="n">
        <v>2.1</v>
      </c>
      <c r="AA73" t="n">
        <v>1.99</v>
      </c>
      <c r="AB73" t="n">
        <v>9.5</v>
      </c>
      <c r="AC73" t="n">
        <v>2.08</v>
      </c>
      <c r="AD73" t="n">
        <v>1.77</v>
      </c>
      <c r="AE73" t="n">
        <v>2.12</v>
      </c>
      <c r="AF73" t="n">
        <v>19</v>
      </c>
      <c r="AG73" t="n">
        <v>1.94</v>
      </c>
      <c r="AH73" t="n">
        <v>2.2</v>
      </c>
      <c r="AI73" t="n">
        <v>8.25</v>
      </c>
      <c r="AJ73" t="n">
        <v>2.2</v>
      </c>
      <c r="AK73" t="n">
        <v>2.4</v>
      </c>
      <c r="AL73" t="n">
        <v>4.4</v>
      </c>
      <c r="AM73" t="n">
        <v>2.6</v>
      </c>
      <c r="AN73" t="n">
        <v>2.95</v>
      </c>
      <c r="AO73" t="n">
        <v>2.75</v>
      </c>
      <c r="AP73" t="n">
        <v>2.25</v>
      </c>
      <c r="AQ73" t="n">
        <v>2.25</v>
      </c>
      <c r="AR73" t="n">
        <v>4.5</v>
      </c>
      <c r="AS73" t="n">
        <v>1.48</v>
      </c>
      <c r="AT73" t="n">
        <v>2.53</v>
      </c>
      <c r="AU73" t="n">
        <v>2.18</v>
      </c>
      <c r="AV73" t="n">
        <v>1.63</v>
      </c>
      <c r="AW73" t="n">
        <v>2.45</v>
      </c>
      <c r="AX73" t="n">
        <v>3.3</v>
      </c>
      <c r="AY73" t="n">
        <v>2.4</v>
      </c>
      <c r="AZ73" t="n">
        <v>3.25</v>
      </c>
      <c r="BA73" t="n">
        <v>2.03</v>
      </c>
      <c r="BB73" t="n">
        <v>3.1</v>
      </c>
      <c r="BC73" t="n">
        <v>4.25</v>
      </c>
      <c r="BD73" t="n">
        <v>1.57</v>
      </c>
      <c r="BE73" t="n">
        <v>4</v>
      </c>
    </row>
    <row r="74">
      <c r="B74" t="inlineStr">
        <is>
          <t>Milwaukee Brewers</t>
        </is>
      </c>
      <c r="C74" t="inlineStr">
        <is>
          <t>San Diego Padres</t>
        </is>
      </c>
      <c r="F74" t="n">
        <v>7.5</v>
      </c>
      <c r="G74" t="n">
        <v>1.87</v>
      </c>
      <c r="H74" t="n">
        <v>1.97</v>
      </c>
      <c r="I74" t="n">
        <v>2.22</v>
      </c>
      <c r="J74" t="n">
        <v>1.67</v>
      </c>
      <c r="K74" t="n">
        <v>3.15</v>
      </c>
      <c r="L74" t="n">
        <v>2.4</v>
      </c>
      <c r="M74" t="n">
        <v>6.25</v>
      </c>
      <c r="N74" t="n">
        <v>4.25</v>
      </c>
      <c r="O74" t="n">
        <v>3.2</v>
      </c>
      <c r="P74" t="n">
        <v>10</v>
      </c>
      <c r="Q74" t="n">
        <v>11</v>
      </c>
      <c r="R74" t="n">
        <v>9.5</v>
      </c>
      <c r="S74" t="n">
        <v>8.5</v>
      </c>
      <c r="T74" t="n">
        <v>2.18</v>
      </c>
      <c r="U74" t="n">
        <v>2.9</v>
      </c>
      <c r="V74" t="n">
        <v>3.5</v>
      </c>
      <c r="W74" t="n">
        <v>2.2</v>
      </c>
      <c r="X74" t="n">
        <v>2.6</v>
      </c>
      <c r="Y74" t="n">
        <v>6.25</v>
      </c>
      <c r="Z74" t="n">
        <v>1.87</v>
      </c>
      <c r="AA74" t="n">
        <v>1.98</v>
      </c>
      <c r="AB74" t="n">
        <v>8.5</v>
      </c>
      <c r="AC74" t="n">
        <v>2.15</v>
      </c>
      <c r="AD74" t="n">
        <v>2.2</v>
      </c>
      <c r="AE74" t="n">
        <v>1.92</v>
      </c>
      <c r="AF74" t="n">
        <v>8.5</v>
      </c>
      <c r="AG74" t="n">
        <v>2.6</v>
      </c>
      <c r="AH74" t="n">
        <v>2.2</v>
      </c>
      <c r="AI74" t="n">
        <v>4</v>
      </c>
      <c r="AJ74" t="n">
        <v>3.3</v>
      </c>
      <c r="AK74" t="n">
        <v>2.65</v>
      </c>
      <c r="AL74" t="n">
        <v>2.4</v>
      </c>
      <c r="AM74" t="n">
        <v>4.3</v>
      </c>
      <c r="AN74" t="n">
        <v>3.5</v>
      </c>
      <c r="AO74" t="n">
        <v>1.75</v>
      </c>
      <c r="AP74" t="n">
        <v>2.6</v>
      </c>
      <c r="AQ74" t="n">
        <v>2.02</v>
      </c>
      <c r="AR74" t="n">
        <v>4.5</v>
      </c>
      <c r="AS74" t="n">
        <v>1.39</v>
      </c>
      <c r="AT74" t="n">
        <v>2.84</v>
      </c>
      <c r="AU74" t="n">
        <v>2.21</v>
      </c>
      <c r="AV74" t="n">
        <v>1.62</v>
      </c>
      <c r="AW74" t="n">
        <v>3.05</v>
      </c>
      <c r="AX74" t="n">
        <v>2.9</v>
      </c>
      <c r="AY74" t="n">
        <v>2.3</v>
      </c>
      <c r="AZ74" t="n">
        <v>4.3</v>
      </c>
      <c r="BA74" t="n">
        <v>1.82</v>
      </c>
      <c r="BB74" t="n">
        <v>3.15</v>
      </c>
      <c r="BC74" t="n">
        <v>6</v>
      </c>
      <c r="BD74" t="n">
        <v>1.43</v>
      </c>
      <c r="BE74" t="n">
        <v>4.2</v>
      </c>
    </row>
    <row r="75">
      <c r="B75" t="inlineStr">
        <is>
          <t>Cleveland Guardians</t>
        </is>
      </c>
      <c r="C75" t="inlineStr">
        <is>
          <t>Washington Nationals</t>
        </is>
      </c>
      <c r="F75" t="n">
        <v>9.5</v>
      </c>
      <c r="G75" t="n">
        <v>1.97</v>
      </c>
      <c r="H75" t="n">
        <v>1.87</v>
      </c>
      <c r="I75" t="n">
        <v>1.53</v>
      </c>
      <c r="J75" t="n">
        <v>2.52</v>
      </c>
      <c r="K75" t="n">
        <v>2.7</v>
      </c>
      <c r="L75" t="n">
        <v>3.25</v>
      </c>
      <c r="M75" t="n">
        <v>3.1</v>
      </c>
      <c r="N75" t="n">
        <v>7.5</v>
      </c>
      <c r="O75" t="n">
        <v>1.99</v>
      </c>
      <c r="P75" t="n">
        <v>9.75</v>
      </c>
      <c r="Q75" t="n">
        <v>9</v>
      </c>
      <c r="R75" t="n">
        <v>11</v>
      </c>
      <c r="S75" t="n">
        <v>12</v>
      </c>
      <c r="T75" t="n">
        <v>3.45</v>
      </c>
      <c r="U75" t="n">
        <v>2</v>
      </c>
      <c r="V75" t="n">
        <v>4.3</v>
      </c>
      <c r="W75" t="n">
        <v>2.85</v>
      </c>
      <c r="X75" t="n">
        <v>1.77</v>
      </c>
      <c r="Y75" t="n">
        <v>7</v>
      </c>
      <c r="Z75" t="n">
        <v>2.65</v>
      </c>
      <c r="AA75" t="n">
        <v>1.68</v>
      </c>
      <c r="AB75" t="n">
        <v>9.5</v>
      </c>
      <c r="AC75" t="n">
        <v>2.55</v>
      </c>
      <c r="AD75" t="n">
        <v>1.55</v>
      </c>
      <c r="AE75" t="n">
        <v>2.65</v>
      </c>
      <c r="AF75" t="n">
        <v>15</v>
      </c>
      <c r="AG75" t="n">
        <v>1.65</v>
      </c>
      <c r="AH75" t="n">
        <v>2.95</v>
      </c>
      <c r="AI75" t="n">
        <v>7</v>
      </c>
      <c r="AJ75" t="n">
        <v>1.86</v>
      </c>
      <c r="AK75" t="n">
        <v>3.5</v>
      </c>
      <c r="AL75" t="n">
        <v>3.8</v>
      </c>
      <c r="AM75" t="n">
        <v>2.2</v>
      </c>
      <c r="AN75" t="n">
        <v>4.5</v>
      </c>
      <c r="AO75" t="n">
        <v>2.4</v>
      </c>
      <c r="AP75" t="n">
        <v>1.83</v>
      </c>
      <c r="AQ75" t="n">
        <v>3</v>
      </c>
      <c r="AR75" t="n">
        <v>4.5</v>
      </c>
      <c r="AS75" t="n">
        <v>1.5</v>
      </c>
      <c r="AT75" t="n">
        <v>2.47</v>
      </c>
      <c r="AU75" t="n">
        <v>1.91</v>
      </c>
      <c r="AV75" t="n">
        <v>1.82</v>
      </c>
      <c r="AW75" t="n">
        <v>1.84</v>
      </c>
      <c r="AX75" t="n">
        <v>3.3</v>
      </c>
      <c r="AY75" t="n">
        <v>3.6</v>
      </c>
      <c r="AZ75" t="n">
        <v>2.3</v>
      </c>
      <c r="BA75" t="n">
        <v>2.02</v>
      </c>
      <c r="BB75" t="n">
        <v>5</v>
      </c>
      <c r="BC75" t="n">
        <v>3</v>
      </c>
      <c r="BD75" t="n">
        <v>1.56</v>
      </c>
      <c r="BE75" t="n">
        <v>6.75</v>
      </c>
    </row>
    <row r="76">
      <c r="B76" t="inlineStr">
        <is>
          <t>New York Mets</t>
        </is>
      </c>
      <c r="C76" t="inlineStr">
        <is>
          <t>Oakland Athletics</t>
        </is>
      </c>
      <c r="F76" t="n">
        <v>9</v>
      </c>
      <c r="G76" t="n">
        <v>1.83</v>
      </c>
      <c r="H76" t="n">
        <v>2.01</v>
      </c>
      <c r="I76" t="n">
        <v>1.48</v>
      </c>
      <c r="J76" t="n">
        <v>2.66</v>
      </c>
      <c r="K76" t="n">
        <v>2.7</v>
      </c>
      <c r="L76" t="n">
        <v>3.5</v>
      </c>
      <c r="M76" t="n">
        <v>2.85</v>
      </c>
      <c r="N76" t="n">
        <v>8.25</v>
      </c>
      <c r="O76" t="n">
        <v>1.93</v>
      </c>
      <c r="P76" t="n">
        <v>8.75</v>
      </c>
      <c r="Q76" t="n">
        <v>8.5</v>
      </c>
      <c r="R76" t="n">
        <v>12</v>
      </c>
      <c r="S76" t="n">
        <v>13</v>
      </c>
      <c r="T76" t="n">
        <v>3.6</v>
      </c>
      <c r="U76" t="n">
        <v>1.99</v>
      </c>
      <c r="V76" t="n">
        <v>4.2</v>
      </c>
      <c r="W76" t="n">
        <v>2.95</v>
      </c>
      <c r="X76" t="n">
        <v>1.73</v>
      </c>
      <c r="Y76" t="n">
        <v>7</v>
      </c>
      <c r="Z76" t="n">
        <v>2.75</v>
      </c>
      <c r="AA76" t="n">
        <v>1.55</v>
      </c>
      <c r="AB76" t="n">
        <v>9.75</v>
      </c>
      <c r="AC76" t="n">
        <v>2.95</v>
      </c>
      <c r="AD76" t="n">
        <v>1.55</v>
      </c>
      <c r="AE76" t="n">
        <v>2.7</v>
      </c>
      <c r="AF76" t="n">
        <v>14</v>
      </c>
      <c r="AG76" t="n">
        <v>1.63</v>
      </c>
      <c r="AH76" t="n">
        <v>3.1</v>
      </c>
      <c r="AI76" t="n">
        <v>6.5</v>
      </c>
      <c r="AJ76" t="n">
        <v>1.82</v>
      </c>
      <c r="AK76" t="n">
        <v>3.8</v>
      </c>
      <c r="AL76" t="n">
        <v>3.6</v>
      </c>
      <c r="AM76" t="n">
        <v>2.15</v>
      </c>
      <c r="AN76" t="n">
        <v>5</v>
      </c>
      <c r="AO76" t="n">
        <v>2.35</v>
      </c>
      <c r="AP76" t="n">
        <v>1.77</v>
      </c>
      <c r="AQ76" t="n">
        <v>3.2</v>
      </c>
      <c r="AR76" t="n">
        <v>4.5</v>
      </c>
      <c r="AS76" t="n">
        <v>1.46</v>
      </c>
      <c r="AT76" t="n">
        <v>2.59</v>
      </c>
      <c r="AU76" t="n">
        <v>1.79</v>
      </c>
      <c r="AV76" t="n">
        <v>1.94</v>
      </c>
      <c r="AW76" t="n">
        <v>1.75</v>
      </c>
      <c r="AX76" t="n">
        <v>3.4</v>
      </c>
      <c r="AY76" t="n">
        <v>3.9</v>
      </c>
      <c r="AZ76" t="n">
        <v>2.15</v>
      </c>
      <c r="BA76" t="n">
        <v>2.12</v>
      </c>
      <c r="BB76" t="n">
        <v>5.3</v>
      </c>
      <c r="BC76" t="n">
        <v>2.75</v>
      </c>
      <c r="BD76" t="n">
        <v>1.61</v>
      </c>
      <c r="BE76" t="n">
        <v>7.25</v>
      </c>
    </row>
    <row r="77">
      <c r="B77" t="inlineStr">
        <is>
          <t>Philadelphia Phillies</t>
        </is>
      </c>
      <c r="C77" t="inlineStr">
        <is>
          <t>Cincinnati Reds</t>
        </is>
      </c>
      <c r="F77" t="n">
        <v>9.5</v>
      </c>
      <c r="G77" t="n">
        <v>1.87</v>
      </c>
      <c r="H77" t="n">
        <v>1.97</v>
      </c>
      <c r="I77" t="n">
        <v>1.86</v>
      </c>
      <c r="J77" t="n">
        <v>1.94</v>
      </c>
      <c r="K77" t="n">
        <v>3.15</v>
      </c>
      <c r="L77" t="n">
        <v>2.85</v>
      </c>
      <c r="M77" t="n">
        <v>3.9</v>
      </c>
      <c r="N77" t="n">
        <v>5</v>
      </c>
      <c r="O77" t="n">
        <v>2.55</v>
      </c>
      <c r="P77" t="n">
        <v>10</v>
      </c>
      <c r="Q77" t="n">
        <v>9.25</v>
      </c>
      <c r="R77" t="n">
        <v>9.75</v>
      </c>
      <c r="S77" t="n">
        <v>11</v>
      </c>
      <c r="T77" t="n">
        <v>2.6</v>
      </c>
      <c r="U77" t="n">
        <v>2.35</v>
      </c>
      <c r="V77" t="n">
        <v>4.25</v>
      </c>
      <c r="W77" t="n">
        <v>2.35</v>
      </c>
      <c r="X77" t="n">
        <v>2.12</v>
      </c>
      <c r="Y77" t="n">
        <v>7</v>
      </c>
      <c r="Z77" t="n">
        <v>2.12</v>
      </c>
      <c r="AA77" t="n">
        <v>1.5</v>
      </c>
      <c r="AB77" t="n">
        <v>10</v>
      </c>
      <c r="AC77" t="n">
        <v>3.1</v>
      </c>
      <c r="AD77" t="n">
        <v>1.8</v>
      </c>
      <c r="AE77" t="n">
        <v>2.12</v>
      </c>
      <c r="AF77" t="n">
        <v>15</v>
      </c>
      <c r="AG77" t="n">
        <v>1.95</v>
      </c>
      <c r="AH77" t="n">
        <v>2.3</v>
      </c>
      <c r="AI77" t="n">
        <v>7.25</v>
      </c>
      <c r="AJ77" t="n">
        <v>2.2</v>
      </c>
      <c r="AK77" t="n">
        <v>2.6</v>
      </c>
      <c r="AL77" t="n">
        <v>4</v>
      </c>
      <c r="AM77" t="n">
        <v>2.65</v>
      </c>
      <c r="AN77" t="n">
        <v>3.2</v>
      </c>
      <c r="AO77" t="n">
        <v>2.5</v>
      </c>
      <c r="AP77" t="n">
        <v>2.2</v>
      </c>
      <c r="AQ77" t="n">
        <v>2.25</v>
      </c>
      <c r="AR77" t="n">
        <v>4.7</v>
      </c>
      <c r="AS77" t="n">
        <v>1.5</v>
      </c>
      <c r="AT77" t="n">
        <v>2.47</v>
      </c>
      <c r="AU77" t="n">
        <v>2.01</v>
      </c>
      <c r="AV77" t="n">
        <v>1.74</v>
      </c>
      <c r="AW77" t="n">
        <v>2.3</v>
      </c>
      <c r="AX77" t="n">
        <v>3.3</v>
      </c>
      <c r="AY77" t="n">
        <v>2.7</v>
      </c>
      <c r="AZ77" t="n">
        <v>2.95</v>
      </c>
      <c r="BA77" t="n">
        <v>2.05</v>
      </c>
      <c r="BB77" t="n">
        <v>3.6</v>
      </c>
      <c r="BC77" t="n">
        <v>3.9</v>
      </c>
      <c r="BD77" t="n">
        <v>1.57</v>
      </c>
      <c r="BE77" t="n">
        <v>4.9</v>
      </c>
    </row>
    <row r="78">
      <c r="B78" t="inlineStr">
        <is>
          <t>Arizona Diamondbacks</t>
        </is>
      </c>
      <c r="C78" t="inlineStr">
        <is>
          <t>Miami Marlins</t>
        </is>
      </c>
      <c r="F78" t="n">
        <v>8.5</v>
      </c>
      <c r="G78" t="n">
        <v>1.91</v>
      </c>
      <c r="H78" t="n">
        <v>1.93</v>
      </c>
      <c r="I78" t="n">
        <v>2.18</v>
      </c>
      <c r="J78" t="n">
        <v>1.69</v>
      </c>
      <c r="K78" t="n">
        <v>3.25</v>
      </c>
      <c r="L78" t="n">
        <v>2.45</v>
      </c>
      <c r="M78" t="n">
        <v>5.6</v>
      </c>
      <c r="N78" t="n">
        <v>4.25</v>
      </c>
      <c r="O78" t="n">
        <v>3.05</v>
      </c>
      <c r="P78" t="n">
        <v>11</v>
      </c>
      <c r="Q78" t="n">
        <v>10.5</v>
      </c>
      <c r="R78" t="n">
        <v>9.75</v>
      </c>
      <c r="S78" t="n">
        <v>9.5</v>
      </c>
      <c r="T78" t="n">
        <v>2.15</v>
      </c>
      <c r="U78" t="n">
        <v>2.7</v>
      </c>
      <c r="V78" t="n">
        <v>3.9</v>
      </c>
      <c r="W78" t="n">
        <v>2.2</v>
      </c>
      <c r="X78" t="n">
        <v>2.5</v>
      </c>
      <c r="Y78" t="n">
        <v>6.5</v>
      </c>
      <c r="Z78" t="n">
        <v>1.88</v>
      </c>
      <c r="AA78" t="n">
        <v>2.25</v>
      </c>
      <c r="AB78" t="n">
        <v>9.25</v>
      </c>
      <c r="AC78" t="n">
        <v>1.85</v>
      </c>
      <c r="AD78" t="n">
        <v>2.1</v>
      </c>
      <c r="AE78" t="n">
        <v>1.94</v>
      </c>
      <c r="AF78" t="n">
        <v>10.5</v>
      </c>
      <c r="AG78" t="n">
        <v>2.4</v>
      </c>
      <c r="AH78" t="n">
        <v>2.12</v>
      </c>
      <c r="AI78" t="n">
        <v>4.9</v>
      </c>
      <c r="AJ78" t="n">
        <v>2.9</v>
      </c>
      <c r="AK78" t="n">
        <v>2.5</v>
      </c>
      <c r="AL78" t="n">
        <v>2.9</v>
      </c>
      <c r="AM78" t="n">
        <v>3.6</v>
      </c>
      <c r="AN78" t="n">
        <v>3.2</v>
      </c>
      <c r="AO78" t="n">
        <v>2</v>
      </c>
      <c r="AP78" t="n">
        <v>2.5</v>
      </c>
      <c r="AQ78" t="n">
        <v>2.1</v>
      </c>
      <c r="AR78" t="n">
        <v>4.3</v>
      </c>
      <c r="AS78" t="n">
        <v>1.43</v>
      </c>
      <c r="AT78" t="n">
        <v>2.68</v>
      </c>
      <c r="AU78" t="n">
        <v>2.27</v>
      </c>
      <c r="AV78" t="n">
        <v>1.59</v>
      </c>
      <c r="AW78" t="n">
        <v>3</v>
      </c>
      <c r="AX78" t="n">
        <v>3</v>
      </c>
      <c r="AY78" t="n">
        <v>2.4</v>
      </c>
      <c r="AZ78" t="n">
        <v>4.2</v>
      </c>
      <c r="BA78" t="n">
        <v>1.89</v>
      </c>
      <c r="BB78" t="n">
        <v>3.2</v>
      </c>
      <c r="BC78" t="n">
        <v>5.8</v>
      </c>
      <c r="BD78" t="n">
        <v>1.47</v>
      </c>
      <c r="BE78" t="n">
        <v>4.4</v>
      </c>
    </row>
    <row r="79">
      <c r="B79" t="inlineStr">
        <is>
          <t>Los Angeles Angels</t>
        </is>
      </c>
      <c r="C79" t="inlineStr">
        <is>
          <t>Boston Red Sox</t>
        </is>
      </c>
      <c r="F79" t="n">
        <v>10</v>
      </c>
      <c r="G79" t="n">
        <v>1.96</v>
      </c>
      <c r="H79" t="n">
        <v>1.88</v>
      </c>
      <c r="I79" t="n">
        <v>1.86</v>
      </c>
      <c r="J79" t="n">
        <v>1.95</v>
      </c>
      <c r="K79" t="n">
        <v>3.05</v>
      </c>
      <c r="L79" t="n">
        <v>2.85</v>
      </c>
      <c r="M79" t="n">
        <v>4</v>
      </c>
      <c r="N79" t="n">
        <v>5.1</v>
      </c>
      <c r="O79" t="n">
        <v>2.35</v>
      </c>
      <c r="P79" t="n">
        <v>11</v>
      </c>
      <c r="Q79" t="n">
        <v>10.5</v>
      </c>
      <c r="R79" t="n">
        <v>8</v>
      </c>
      <c r="S79" t="n">
        <v>11.5</v>
      </c>
      <c r="T79" t="n">
        <v>2.7</v>
      </c>
      <c r="U79" t="n">
        <v>2.2</v>
      </c>
      <c r="V79" t="n">
        <v>4.4</v>
      </c>
      <c r="W79" t="n">
        <v>2.5</v>
      </c>
      <c r="X79" t="n">
        <v>1.98</v>
      </c>
      <c r="Y79" t="n">
        <v>7.25</v>
      </c>
      <c r="Z79" t="n">
        <v>2.25</v>
      </c>
      <c r="AA79" t="n">
        <v>2.2</v>
      </c>
      <c r="AB79" t="n">
        <v>9.75</v>
      </c>
      <c r="AC79" t="n">
        <v>1.89</v>
      </c>
      <c r="AD79" t="n">
        <v>1.69</v>
      </c>
      <c r="AE79" t="n">
        <v>2.25</v>
      </c>
      <c r="AF79" t="n">
        <v>18</v>
      </c>
      <c r="AG79" t="n">
        <v>1.81</v>
      </c>
      <c r="AH79" t="n">
        <v>2.4</v>
      </c>
      <c r="AI79" t="n">
        <v>8</v>
      </c>
      <c r="AJ79" t="n">
        <v>2.05</v>
      </c>
      <c r="AK79" t="n">
        <v>2.75</v>
      </c>
      <c r="AL79" t="n">
        <v>4.2</v>
      </c>
      <c r="AM79" t="n">
        <v>2.45</v>
      </c>
      <c r="AN79" t="n">
        <v>3.25</v>
      </c>
      <c r="AO79" t="n">
        <v>2.65</v>
      </c>
      <c r="AP79" t="n">
        <v>2.2</v>
      </c>
      <c r="AQ79" t="n">
        <v>2.35</v>
      </c>
      <c r="AR79" t="n">
        <v>4.4</v>
      </c>
      <c r="AS79" t="n">
        <v>1.53</v>
      </c>
      <c r="AT79" t="n">
        <v>2.39</v>
      </c>
      <c r="AU79" t="n">
        <v>2.19</v>
      </c>
      <c r="AV79" t="n">
        <v>1.63</v>
      </c>
      <c r="AW79" t="n">
        <v>2.3</v>
      </c>
      <c r="AX79" t="n">
        <v>3.2</v>
      </c>
      <c r="AY79" t="n">
        <v>2.85</v>
      </c>
      <c r="AZ79" t="n">
        <v>2.95</v>
      </c>
      <c r="BA79" t="n">
        <v>2.02</v>
      </c>
      <c r="BB79" t="n">
        <v>3.75</v>
      </c>
      <c r="BC79" t="n">
        <v>4</v>
      </c>
      <c r="BD79" t="n">
        <v>1.54</v>
      </c>
      <c r="BE79" t="n">
        <v>5</v>
      </c>
    </row>
    <row r="80">
      <c r="B80" t="inlineStr">
        <is>
          <t>Atlanta Braves</t>
        </is>
      </c>
      <c r="C80" t="inlineStr">
        <is>
          <t>Kansas City Royals</t>
        </is>
      </c>
      <c r="F80" t="n">
        <v>8.5</v>
      </c>
      <c r="G80" t="n">
        <v>1.98</v>
      </c>
      <c r="H80" t="n">
        <v>1.86</v>
      </c>
      <c r="I80" t="n">
        <v>1.71</v>
      </c>
      <c r="J80" t="n">
        <v>2.14</v>
      </c>
      <c r="K80" t="n">
        <v>2.75</v>
      </c>
      <c r="L80" t="n">
        <v>2.8</v>
      </c>
      <c r="M80" t="n">
        <v>3.8</v>
      </c>
      <c r="N80" t="n">
        <v>6.5</v>
      </c>
      <c r="O80" t="n">
        <v>2.2</v>
      </c>
      <c r="P80" t="n">
        <v>10</v>
      </c>
      <c r="Q80" t="n">
        <v>10</v>
      </c>
      <c r="R80" t="n">
        <v>10.5</v>
      </c>
      <c r="S80" t="n">
        <v>10</v>
      </c>
      <c r="T80" t="n">
        <v>2.9</v>
      </c>
      <c r="U80" t="n">
        <v>2.2</v>
      </c>
      <c r="V80" t="n">
        <v>3.9</v>
      </c>
      <c r="W80" t="n">
        <v>2.65</v>
      </c>
      <c r="X80" t="n">
        <v>1.93</v>
      </c>
      <c r="Y80" t="n">
        <v>6.5</v>
      </c>
      <c r="Z80" t="n">
        <v>2.4</v>
      </c>
      <c r="AA80" t="n">
        <v>1.96</v>
      </c>
      <c r="AB80" t="n">
        <v>9.25</v>
      </c>
      <c r="AC80" t="n">
        <v>2.12</v>
      </c>
      <c r="AD80" t="n">
        <v>1.71</v>
      </c>
      <c r="AE80" t="n">
        <v>2.4</v>
      </c>
      <c r="AF80" t="n">
        <v>11</v>
      </c>
      <c r="AG80" t="n">
        <v>1.9</v>
      </c>
      <c r="AH80" t="n">
        <v>2.8</v>
      </c>
      <c r="AI80" t="n">
        <v>4.9</v>
      </c>
      <c r="AJ80" t="n">
        <v>2.25</v>
      </c>
      <c r="AK80" t="n">
        <v>3.4</v>
      </c>
      <c r="AL80" t="n">
        <v>2.8</v>
      </c>
      <c r="AM80" t="n">
        <v>2.9</v>
      </c>
      <c r="AN80" t="n">
        <v>4.5</v>
      </c>
      <c r="AO80" t="n">
        <v>1.92</v>
      </c>
      <c r="AP80" t="n">
        <v>2.05</v>
      </c>
      <c r="AQ80" t="n">
        <v>2.6</v>
      </c>
      <c r="AR80" t="n">
        <v>4.3</v>
      </c>
      <c r="AS80" t="n">
        <v>1.41</v>
      </c>
      <c r="AT80" t="n">
        <v>2.74</v>
      </c>
      <c r="AU80" t="n">
        <v>2.01</v>
      </c>
      <c r="AV80" t="n">
        <v>1.74</v>
      </c>
      <c r="AW80" t="n">
        <v>2.12</v>
      </c>
      <c r="AX80" t="n">
        <v>3</v>
      </c>
      <c r="AY80" t="n">
        <v>3.15</v>
      </c>
      <c r="AZ80" t="n">
        <v>2.8</v>
      </c>
      <c r="BA80" t="n">
        <v>1.88</v>
      </c>
      <c r="BB80" t="n">
        <v>4.3</v>
      </c>
      <c r="BC80" t="n">
        <v>3.7</v>
      </c>
      <c r="BD80" t="n">
        <v>1.47</v>
      </c>
      <c r="BE80" t="n">
        <v>6</v>
      </c>
    </row>
    <row r="81">
      <c r="B81" t="inlineStr">
        <is>
          <t>Texas Rangers</t>
        </is>
      </c>
      <c r="C81" t="inlineStr">
        <is>
          <t>Houston Astros</t>
        </is>
      </c>
      <c r="F81" t="n">
        <v>8</v>
      </c>
      <c r="G81" t="n">
        <v>2.01</v>
      </c>
      <c r="H81" t="n">
        <v>1.83</v>
      </c>
      <c r="I81" t="n">
        <v>2.56</v>
      </c>
      <c r="J81" t="n">
        <v>1.51</v>
      </c>
      <c r="K81" t="n">
        <v>3.4</v>
      </c>
      <c r="L81" t="n">
        <v>2.3</v>
      </c>
      <c r="M81" t="n">
        <v>7.25</v>
      </c>
      <c r="N81" t="n">
        <v>3.75</v>
      </c>
      <c r="O81" t="n">
        <v>3.5</v>
      </c>
      <c r="P81" t="n">
        <v>11</v>
      </c>
      <c r="Q81" t="n">
        <v>12</v>
      </c>
      <c r="R81" t="n">
        <v>9.5</v>
      </c>
      <c r="S81" t="n">
        <v>8</v>
      </c>
      <c r="T81" t="n">
        <v>2.02</v>
      </c>
      <c r="U81" t="n">
        <v>3</v>
      </c>
      <c r="V81" t="n">
        <v>3.7</v>
      </c>
      <c r="W81" t="n">
        <v>2.1</v>
      </c>
      <c r="X81" t="n">
        <v>2.75</v>
      </c>
      <c r="Y81" t="n">
        <v>6.5</v>
      </c>
      <c r="Z81" t="n">
        <v>1.78</v>
      </c>
      <c r="AA81" t="n">
        <v>2.4</v>
      </c>
      <c r="AB81" t="n">
        <v>8.5</v>
      </c>
      <c r="AC81" t="n">
        <v>1.79</v>
      </c>
      <c r="AD81" t="n">
        <v>2.3</v>
      </c>
      <c r="AE81" t="n">
        <v>1.81</v>
      </c>
      <c r="AF81" t="n">
        <v>9.25</v>
      </c>
      <c r="AG81" t="n">
        <v>2.8</v>
      </c>
      <c r="AH81" t="n">
        <v>2</v>
      </c>
      <c r="AI81" t="n">
        <v>4.3</v>
      </c>
      <c r="AJ81" t="n">
        <v>3.45</v>
      </c>
      <c r="AK81" t="n">
        <v>2.4</v>
      </c>
      <c r="AL81" t="n">
        <v>2.55</v>
      </c>
      <c r="AM81" t="n">
        <v>4.6</v>
      </c>
      <c r="AN81" t="n">
        <v>3.1</v>
      </c>
      <c r="AO81" t="n">
        <v>1.83</v>
      </c>
      <c r="AP81" t="n">
        <v>2.85</v>
      </c>
      <c r="AQ81" t="n">
        <v>1.91</v>
      </c>
      <c r="AR81" t="n">
        <v>4.4</v>
      </c>
      <c r="AS81" t="n">
        <v>1.38</v>
      </c>
      <c r="AT81" t="n">
        <v>2.89</v>
      </c>
      <c r="AU81" t="n">
        <v>2.4</v>
      </c>
      <c r="AV81" t="n">
        <v>1.53</v>
      </c>
      <c r="AW81" t="n">
        <v>3.4</v>
      </c>
      <c r="AX81" t="n">
        <v>3.05</v>
      </c>
      <c r="AY81" t="n">
        <v>2.08</v>
      </c>
      <c r="AZ81" t="n">
        <v>4.9</v>
      </c>
      <c r="BA81" t="n">
        <v>1.87</v>
      </c>
      <c r="BB81" t="n">
        <v>2.75</v>
      </c>
      <c r="BC81" t="n">
        <v>7</v>
      </c>
      <c r="BD81" t="n">
        <v>1.45</v>
      </c>
      <c r="BE81" t="n">
        <v>3.75</v>
      </c>
    </row>
    <row r="82">
      <c r="B82" t="inlineStr">
        <is>
          <t>Chicago Cubs</t>
        </is>
      </c>
      <c r="C82" t="inlineStr">
        <is>
          <t>Los Angeles Dodgers</t>
        </is>
      </c>
      <c r="F82" t="n">
        <v>9</v>
      </c>
      <c r="G82" t="n">
        <v>1.87</v>
      </c>
      <c r="H82" t="n">
        <v>1.97</v>
      </c>
      <c r="I82" t="n">
        <v>2.27</v>
      </c>
      <c r="J82" t="n">
        <v>1.64</v>
      </c>
      <c r="K82" t="n">
        <v>3.4</v>
      </c>
      <c r="L82" t="n">
        <v>2.5</v>
      </c>
      <c r="M82" t="n">
        <v>5.6</v>
      </c>
      <c r="N82" t="n">
        <v>3.9</v>
      </c>
      <c r="O82" t="n">
        <v>3.2</v>
      </c>
      <c r="P82" t="n">
        <v>11</v>
      </c>
      <c r="Q82" t="n">
        <v>10</v>
      </c>
      <c r="R82" t="n">
        <v>9.25</v>
      </c>
      <c r="S82" t="n">
        <v>10</v>
      </c>
      <c r="T82" t="n">
        <v>2.12</v>
      </c>
      <c r="U82" t="n">
        <v>2.75</v>
      </c>
      <c r="V82" t="n">
        <v>4.25</v>
      </c>
      <c r="W82" t="n">
        <v>2.07</v>
      </c>
      <c r="X82" t="n">
        <v>2.5</v>
      </c>
      <c r="Y82" t="n">
        <v>7</v>
      </c>
      <c r="Z82" t="n">
        <v>1.84</v>
      </c>
      <c r="AA82" t="n">
        <v>2.02</v>
      </c>
      <c r="AB82" t="n">
        <v>9</v>
      </c>
      <c r="AC82" t="n">
        <v>2.08</v>
      </c>
      <c r="AD82" t="n">
        <v>2.1</v>
      </c>
      <c r="AE82" t="n">
        <v>1.84</v>
      </c>
      <c r="AF82" t="n">
        <v>14</v>
      </c>
      <c r="AG82" t="n">
        <v>2.35</v>
      </c>
      <c r="AH82" t="n">
        <v>1.97</v>
      </c>
      <c r="AI82" t="n">
        <v>6.5</v>
      </c>
      <c r="AJ82" t="n">
        <v>2.7</v>
      </c>
      <c r="AK82" t="n">
        <v>2.3</v>
      </c>
      <c r="AL82" t="n">
        <v>3.5</v>
      </c>
      <c r="AM82" t="n">
        <v>3.45</v>
      </c>
      <c r="AN82" t="n">
        <v>2.8</v>
      </c>
      <c r="AO82" t="n">
        <v>2.25</v>
      </c>
      <c r="AP82" t="n">
        <v>2.65</v>
      </c>
      <c r="AQ82" t="n">
        <v>1.99</v>
      </c>
      <c r="AR82" t="n">
        <v>4.5</v>
      </c>
      <c r="AS82" t="n">
        <v>1.46</v>
      </c>
      <c r="AT82" t="n">
        <v>2.59</v>
      </c>
      <c r="AU82" t="n">
        <v>2.18</v>
      </c>
      <c r="AV82" t="n">
        <v>1.63</v>
      </c>
      <c r="AW82" t="n">
        <v>2.85</v>
      </c>
      <c r="AX82" t="n">
        <v>3.15</v>
      </c>
      <c r="AY82" t="n">
        <v>2.2</v>
      </c>
      <c r="AZ82" t="n">
        <v>3.9</v>
      </c>
      <c r="BA82" t="n">
        <v>1.94</v>
      </c>
      <c r="BB82" t="n">
        <v>2.9</v>
      </c>
      <c r="BC82" t="n">
        <v>5.2</v>
      </c>
      <c r="BD82" t="n">
        <v>1.51</v>
      </c>
      <c r="BE82" t="n">
        <v>3.75</v>
      </c>
    </row>
    <row r="83">
      <c r="B83" t="inlineStr">
        <is>
          <t>Colorado Rockies</t>
        </is>
      </c>
      <c r="C83" t="inlineStr">
        <is>
          <t>Seattle Mariners</t>
        </is>
      </c>
      <c r="F83" t="n">
        <v>8</v>
      </c>
      <c r="G83" t="n">
        <v>2</v>
      </c>
      <c r="H83" t="n">
        <v>1.84</v>
      </c>
      <c r="I83" t="n">
        <v>3.16</v>
      </c>
      <c r="J83" t="n">
        <v>1.36</v>
      </c>
      <c r="K83" t="n">
        <v>3.8</v>
      </c>
      <c r="L83" t="n">
        <v>2.25</v>
      </c>
      <c r="M83" t="n">
        <v>10.5</v>
      </c>
      <c r="N83" t="n">
        <v>3</v>
      </c>
      <c r="O83" t="n">
        <v>4.9</v>
      </c>
      <c r="P83" t="n">
        <v>11.5</v>
      </c>
      <c r="Q83" t="n">
        <v>11</v>
      </c>
      <c r="R83" t="n">
        <v>10</v>
      </c>
      <c r="S83" t="n">
        <v>8.75</v>
      </c>
      <c r="T83" t="n">
        <v>1.71</v>
      </c>
      <c r="U83" t="n">
        <v>3.9</v>
      </c>
      <c r="V83" t="n">
        <v>3.6</v>
      </c>
      <c r="W83" t="n">
        <v>1.83</v>
      </c>
      <c r="X83" t="n">
        <v>3.7</v>
      </c>
      <c r="Y83" t="n">
        <v>6.75</v>
      </c>
      <c r="Z83" t="n">
        <v>1.51</v>
      </c>
      <c r="AA83" t="n">
        <v>2.25</v>
      </c>
      <c r="AB83" t="n">
        <v>8.5</v>
      </c>
      <c r="AC83" t="n">
        <v>1.88</v>
      </c>
      <c r="AD83" t="n">
        <v>2.9</v>
      </c>
      <c r="AE83" t="n">
        <v>1.56</v>
      </c>
      <c r="AF83" t="n">
        <v>9.75</v>
      </c>
      <c r="AG83" t="n">
        <v>3.5</v>
      </c>
      <c r="AH83" t="n">
        <v>1.76</v>
      </c>
      <c r="AI83" t="n">
        <v>4.3</v>
      </c>
      <c r="AJ83" t="n">
        <v>4.4</v>
      </c>
      <c r="AK83" t="n">
        <v>2.08</v>
      </c>
      <c r="AL83" t="n">
        <v>2.65</v>
      </c>
      <c r="AM83" t="n">
        <v>6</v>
      </c>
      <c r="AN83" t="n">
        <v>2.65</v>
      </c>
      <c r="AO83" t="n">
        <v>1.84</v>
      </c>
      <c r="AP83" t="n">
        <v>3.45</v>
      </c>
      <c r="AQ83" t="n">
        <v>1.69</v>
      </c>
      <c r="AR83" t="n">
        <v>4.6</v>
      </c>
      <c r="AS83" t="n">
        <v>1.4</v>
      </c>
      <c r="AT83" t="n">
        <v>2.83</v>
      </c>
      <c r="AU83" t="n">
        <v>2.36</v>
      </c>
      <c r="AV83" t="n">
        <v>1.54</v>
      </c>
      <c r="AW83" t="n">
        <v>4.75</v>
      </c>
      <c r="AX83" t="n">
        <v>3.1</v>
      </c>
      <c r="AY83" t="n">
        <v>1.83</v>
      </c>
      <c r="AZ83" t="n">
        <v>7.25</v>
      </c>
      <c r="BA83" t="n">
        <v>1.93</v>
      </c>
      <c r="BB83" t="n">
        <v>2.35</v>
      </c>
      <c r="BC83" t="n">
        <v>11.5</v>
      </c>
      <c r="BD83" t="n">
        <v>1.5</v>
      </c>
      <c r="BE83" t="n">
        <v>3.05</v>
      </c>
    </row>
  </sheetData>
  <autoFilter ref="A1:R162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8"/>
  <sheetViews>
    <sheetView workbookViewId="0">
      <selection activeCell="G13" sqref="G13"/>
    </sheetView>
  </sheetViews>
  <sheetFormatPr baseColWidth="8" defaultRowHeight="14.4" outlineLevelCol="0"/>
  <cols>
    <col width="22.21875" customWidth="1" style="10" min="2" max="3"/>
  </cols>
  <sheetData>
    <row r="2">
      <c r="B2" t="inlineStr">
        <is>
          <t>Best Bets</t>
        </is>
      </c>
    </row>
    <row r="3">
      <c r="B3">
        <f>_xlfn.XLOOKUP(C3, Analysis!$5:$5, Analysis!$1:$1)</f>
        <v/>
      </c>
      <c r="C3">
        <f>LARGE(Analysis!5:5, 1)</f>
        <v/>
      </c>
    </row>
    <row r="4">
      <c r="B4">
        <f>_xlfn.XLOOKUP(C4, Analysis!$5:$5, Analysis!$1:$1)</f>
        <v/>
      </c>
      <c r="C4">
        <f>LARGE(Analysis!5:5, 2)</f>
        <v/>
      </c>
    </row>
    <row r="5">
      <c r="B5">
        <f>_xlfn.XLOOKUP(C5, Analysis!$5:$5, Analysis!$1:$1)</f>
        <v/>
      </c>
      <c r="C5">
        <f>LARGE(Analysis!5:5, 3)</f>
        <v/>
      </c>
    </row>
    <row r="6">
      <c r="B6">
        <f>_xlfn.XLOOKUP(C6, Analysis!$5:$5, Analysis!$1:$1)</f>
        <v/>
      </c>
      <c r="C6">
        <f>LARGE(Analysis!5:5, 4)</f>
        <v/>
      </c>
    </row>
    <row r="7">
      <c r="B7">
        <f>_xlfn.XLOOKUP(C7, Analysis!$5:$5, Analysis!$1:$1)</f>
        <v/>
      </c>
      <c r="C7">
        <f>LARGE(Analysis!5:5, 5)</f>
        <v/>
      </c>
    </row>
    <row r="8">
      <c r="B8">
        <f>_xlfn.XLOOKUP(C8, Analysis!$5:$5, Analysis!$1:$1)</f>
        <v/>
      </c>
      <c r="C8">
        <f>LARGE(Analysis!5:5, 6)</f>
        <v/>
      </c>
    </row>
    <row r="9">
      <c r="B9">
        <f>_xlfn.XLOOKUP(C9, Analysis!$5:$5, Analysis!$1:$1)</f>
        <v/>
      </c>
      <c r="C9">
        <f>LARGE(Analysis!5:5, 7)</f>
        <v/>
      </c>
    </row>
    <row r="10">
      <c r="B10">
        <f>_xlfn.XLOOKUP(C10, Analysis!$5:$5, Analysis!$1:$1)</f>
        <v/>
      </c>
      <c r="C10">
        <f>LARGE(Analysis!5:5, 8)</f>
        <v/>
      </c>
    </row>
    <row r="11">
      <c r="B11">
        <f>_xlfn.XLOOKUP(C11, Analysis!$5:$5, Analysis!$1:$1)</f>
        <v/>
      </c>
      <c r="C11">
        <f>LARGE(Analysis!5:5, 9)</f>
        <v/>
      </c>
    </row>
    <row r="12">
      <c r="B12">
        <f>_xlfn.XLOOKUP(C12, Analysis!$5:$5, Analysis!$1:$1)</f>
        <v/>
      </c>
      <c r="C12">
        <f>LARGE(Analysis!5:5, 10)</f>
        <v/>
      </c>
    </row>
    <row r="15">
      <c r="B15" t="inlineStr">
        <is>
          <t>To Fix</t>
        </is>
      </c>
    </row>
    <row r="16">
      <c r="B16" t="inlineStr">
        <is>
          <t>When there are two teams with the same odds</t>
        </is>
      </c>
    </row>
    <row r="17">
      <c r="B17" t="inlineStr">
        <is>
          <t>Automate the graphs so it continues to use data</t>
        </is>
      </c>
    </row>
    <row r="18">
      <c r="B18" t="inlineStr">
        <is>
          <t>Do graph with multiplier for each day? Using count if maybe?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2561"/>
  <sheetViews>
    <sheetView topLeftCell="A28" zoomScale="55" zoomScaleNormal="55" workbookViewId="0">
      <selection activeCell="E70" sqref="E70"/>
    </sheetView>
  </sheetViews>
  <sheetFormatPr baseColWidth="8" defaultRowHeight="14.4" outlineLevelCol="0"/>
  <cols>
    <col width="17.33203125" bestFit="1" customWidth="1" style="10" min="1" max="1"/>
    <col width="14.6640625" bestFit="1" customWidth="1" style="10" min="2" max="4"/>
    <col width="16.6640625" bestFit="1" customWidth="1" style="10" min="5" max="5"/>
    <col width="16.44140625" bestFit="1" customWidth="1" style="10" min="6" max="6"/>
    <col width="14" bestFit="1" customWidth="1" style="10" min="7" max="7"/>
    <col width="14.6640625" bestFit="1" customWidth="1" style="10" min="8" max="10"/>
    <col width="11.44140625" bestFit="1" customWidth="1" style="10" min="11" max="11"/>
    <col width="17.109375" bestFit="1" customWidth="1" style="10" min="12" max="12"/>
    <col width="16.6640625" bestFit="1" customWidth="1" style="10" min="13" max="13"/>
    <col width="14.6640625" bestFit="1" customWidth="1" style="10" min="14" max="15"/>
    <col width="17.33203125" bestFit="1" customWidth="1" style="10" min="16" max="16"/>
    <col width="19.33203125" bestFit="1" customWidth="1" style="10" min="17" max="17"/>
    <col width="17.44140625" bestFit="1" customWidth="1" style="10" min="18" max="18"/>
    <col width="21.5546875" bestFit="1" customWidth="1" style="10" min="19" max="19"/>
    <col width="18.33203125" bestFit="1" customWidth="1" style="10" min="20" max="20"/>
    <col width="19.88671875" bestFit="1" customWidth="1" style="10" min="21" max="21"/>
    <col width="29.77734375" bestFit="1" customWidth="1" style="10" min="22" max="25"/>
    <col width="24.33203125" bestFit="1" customWidth="1" style="10" min="26" max="26"/>
    <col width="22.77734375" bestFit="1" customWidth="1" style="10" min="27" max="27"/>
    <col width="24.109375" bestFit="1" customWidth="1" style="10" min="28" max="28"/>
    <col width="24.77734375" bestFit="1" customWidth="1" style="10" min="29" max="29"/>
    <col width="23.33203125" bestFit="1" customWidth="1" style="10" min="30" max="30"/>
    <col width="25.109375" bestFit="1" customWidth="1" style="10" min="31" max="31"/>
    <col width="24.77734375" bestFit="1" customWidth="1" style="10" min="32" max="32"/>
    <col width="23.33203125" bestFit="1" customWidth="1" style="10" min="33" max="33"/>
    <col width="25.109375" bestFit="1" customWidth="1" style="10" min="34" max="34"/>
    <col width="13.44140625" bestFit="1" customWidth="1" style="10" min="35" max="35"/>
    <col width="14.6640625" bestFit="1" customWidth="1" style="10" min="36" max="36"/>
    <col width="25.33203125" bestFit="1" customWidth="1" style="10" min="37" max="40"/>
    <col width="31.44140625" bestFit="1" customWidth="1" style="10" min="41" max="41"/>
    <col width="31.77734375" bestFit="1" customWidth="1" style="10" min="42" max="43"/>
    <col width="17.33203125" bestFit="1" customWidth="1" style="10" min="44" max="46"/>
    <col width="34" bestFit="1" customWidth="1" style="10" min="47" max="49"/>
    <col width="8.88671875" customWidth="1" style="10" min="50" max="52"/>
    <col width="32" bestFit="1" customWidth="1" style="10" min="54" max="54"/>
    <col width="25.5546875" bestFit="1" customWidth="1" style="10" min="55" max="55"/>
    <col width="19.5546875" bestFit="1" customWidth="1" style="10" min="56" max="56"/>
    <col width="23.77734375" bestFit="1" customWidth="1" style="10" min="57" max="57"/>
  </cols>
  <sheetData>
    <row r="1">
      <c r="A1" s="4" t="n"/>
      <c r="B1" s="5" t="inlineStr">
        <is>
          <t>Home</t>
        </is>
      </c>
      <c r="C1" s="5" t="inlineStr">
        <is>
          <t>Away</t>
        </is>
      </c>
      <c r="D1" s="6" t="inlineStr">
        <is>
          <t>Favourite</t>
        </is>
      </c>
      <c r="E1" s="6" t="inlineStr">
        <is>
          <t>Favourite BW</t>
        </is>
      </c>
      <c r="F1" s="6" t="inlineStr">
        <is>
          <t>Favourite LW</t>
        </is>
      </c>
      <c r="G1" s="6" t="inlineStr">
        <is>
          <t>Home Fave</t>
        </is>
      </c>
      <c r="H1" s="6" t="inlineStr">
        <is>
          <t>Away Fave</t>
        </is>
      </c>
      <c r="I1" s="6" t="inlineStr">
        <is>
          <t>Underdog</t>
        </is>
      </c>
      <c r="J1" s="6" t="inlineStr">
        <is>
          <t>Home UD</t>
        </is>
      </c>
      <c r="K1" s="6" t="inlineStr">
        <is>
          <t>Away UD</t>
        </is>
      </c>
      <c r="L1" s="6" t="inlineStr">
        <is>
          <t>Home Big Win</t>
        </is>
      </c>
      <c r="M1" s="6" t="inlineStr">
        <is>
          <t>Away Big Win</t>
        </is>
      </c>
      <c r="N1" s="6" t="inlineStr">
        <is>
          <t>Home LW</t>
        </is>
      </c>
      <c r="O1" s="6" t="inlineStr">
        <is>
          <t>Away LW</t>
        </is>
      </c>
      <c r="P1" s="6" t="inlineStr">
        <is>
          <t>Either Big Win</t>
        </is>
      </c>
      <c r="Q1" s="6" t="inlineStr">
        <is>
          <t>Either Little Win</t>
        </is>
      </c>
      <c r="R1" s="6" t="inlineStr">
        <is>
          <t>First Outcome</t>
        </is>
      </c>
      <c r="S1" s="6" t="inlineStr">
        <is>
          <t>Second Outcome</t>
        </is>
      </c>
      <c r="T1" s="6" t="inlineStr">
        <is>
          <t>Third Outcome</t>
        </is>
      </c>
      <c r="U1" s="6" t="inlineStr">
        <is>
          <t>Fourth Outcome</t>
        </is>
      </c>
      <c r="V1" s="5" t="inlineStr">
        <is>
          <t>Race to 3 Runs - Neither</t>
        </is>
      </c>
      <c r="W1" s="5" t="inlineStr">
        <is>
          <t>Race to 4 Runs - Neither</t>
        </is>
      </c>
      <c r="X1" s="5" t="inlineStr">
        <is>
          <t>Race to 5 Runs - Neither</t>
        </is>
      </c>
      <c r="Y1" s="5" t="inlineStr">
        <is>
          <t>Race to 6 Runs - Neither</t>
        </is>
      </c>
      <c r="Z1" s="5" t="inlineStr">
        <is>
          <t>Tri Bet 1 - Away -1.5</t>
        </is>
      </c>
      <c r="AA1" s="5" t="inlineStr">
        <is>
          <t>Tri Bet 1 -Either &lt;2</t>
        </is>
      </c>
      <c r="AB1" s="5" t="inlineStr">
        <is>
          <t>Tri Bet 1 -Home -1.5</t>
        </is>
      </c>
      <c r="AC1" s="5" t="inlineStr">
        <is>
          <t>Tri Bet 1 - Away -2.5</t>
        </is>
      </c>
      <c r="AD1" s="5" t="inlineStr">
        <is>
          <t>Tri Bet 1 - Either &lt;3</t>
        </is>
      </c>
      <c r="AE1" s="5" t="inlineStr">
        <is>
          <t>Tri Bet 1 - Home -2.5</t>
        </is>
      </c>
      <c r="AF1" s="5" t="inlineStr">
        <is>
          <t>Tri Bet 1 - Away -3.5</t>
        </is>
      </c>
      <c r="AG1" s="5" t="inlineStr">
        <is>
          <t>Tri Bet 1 - Either &lt;4</t>
        </is>
      </c>
      <c r="AH1" s="5" t="inlineStr">
        <is>
          <t>Tri Bet 1 - Home -3.5</t>
        </is>
      </c>
      <c r="AI1" s="5" t="inlineStr">
        <is>
          <t>Over</t>
        </is>
      </c>
      <c r="AJ1" s="5" t="inlineStr">
        <is>
          <t>Under</t>
        </is>
      </c>
      <c r="AK1" s="6">
        <f>_xlfn.CONCAT("Runs &lt; ", BB2, " to 3 Neither")</f>
        <v/>
      </c>
      <c r="AL1" s="6">
        <f>_xlfn.CONCAT("Runs &lt; ", BB2, " to 4 Neither")</f>
        <v/>
      </c>
      <c r="AM1" s="6">
        <f>_xlfn.CONCAT("Runs &lt; ", $BB2, " to 5 Neither")</f>
        <v/>
      </c>
      <c r="AN1" s="6">
        <f>_xlfn.CONCAT("Runs &lt; ", $BB2, " to 6 Neither")</f>
        <v/>
      </c>
      <c r="AO1" s="6">
        <f>_xlfn.CONCAT("If Fave &lt; ", $BC2, " Then 1.5 Line")</f>
        <v/>
      </c>
      <c r="AP1" s="6">
        <f>_xlfn.CONCAT("If Fave &lt; ", $BC2, " Then 2.5 Line")</f>
        <v/>
      </c>
      <c r="AQ1" s="6">
        <f>_xlfn.CONCAT("If Fave &lt; ", $BC2, " Then 3.5 Line")</f>
        <v/>
      </c>
      <c r="AR1" s="6">
        <f>_xlfn.CONCAT("If &gt; ", $BD2, " &lt; 2 Win")</f>
        <v/>
      </c>
      <c r="AS1" s="6">
        <f>_xlfn.CONCAT("If &gt; ", $BD2, " &lt; 3 Win")</f>
        <v/>
      </c>
      <c r="AT1" s="6">
        <f>_xlfn.CONCAT("If &gt; ", $BD2, " &lt; 4 Win")</f>
        <v/>
      </c>
      <c r="AU1" s="7">
        <f>_xlfn.CONCAT("If Tie in Double &lt; ", $BE2, " &lt; 2 Win")</f>
        <v/>
      </c>
      <c r="AV1" s="7">
        <f>_xlfn.CONCAT("If Tie in Double &lt; ", $BE2, " &lt; 3 Win")</f>
        <v/>
      </c>
      <c r="AW1" s="7">
        <f>_xlfn.CONCAT("If Tie in Double &lt; ", $BE2, " &lt; 4 Win")</f>
        <v/>
      </c>
      <c r="BB1" s="4" t="inlineStr">
        <is>
          <t>Runs &lt; X Race to Numbers</t>
        </is>
      </c>
      <c r="BC1" s="4" t="inlineStr">
        <is>
          <t>If Fave &lt; X Then Line</t>
        </is>
      </c>
      <c r="BD1" s="4" t="inlineStr">
        <is>
          <t>IF &gt; X Short Win</t>
        </is>
      </c>
      <c r="BE1" s="4" t="inlineStr">
        <is>
          <t>IF Tie &lt; X Short Win</t>
        </is>
      </c>
    </row>
    <row r="2">
      <c r="A2" s="4" t="inlineStr">
        <is>
          <t>Count of Bets</t>
        </is>
      </c>
      <c r="B2">
        <f>COUNTIF('Raw Data'!$A:$A, "&gt;0")</f>
        <v/>
      </c>
      <c r="C2">
        <f>COUNTIF('Raw Data'!$A:$A, "&gt;0")</f>
        <v/>
      </c>
      <c r="D2">
        <f>COUNTIF('Raw Data'!$A:$A, "&gt;0")</f>
        <v/>
      </c>
      <c r="E2">
        <f>COUNTIF('Hidden Analysiss'!$C3:$C1048576, "&gt;0")</f>
        <v/>
      </c>
      <c r="F2">
        <f>COUNTIF('Hidden Analysiss'!$C3:$C1048576, "&gt;0")</f>
        <v/>
      </c>
      <c r="G2">
        <f>COUNTIF('Hidden Analysiss'!B:B, "&gt;0")</f>
        <v/>
      </c>
      <c r="H2">
        <f>B2-G2</f>
        <v/>
      </c>
      <c r="I2">
        <f>COUNTIF('Raw Data'!$A:$A, "&gt;0")</f>
        <v/>
      </c>
      <c r="J2">
        <f>B2-G2</f>
        <v/>
      </c>
      <c r="K2">
        <f>B2-H2</f>
        <v/>
      </c>
      <c r="L2">
        <f>E2</f>
        <v/>
      </c>
      <c r="M2">
        <f>$E2</f>
        <v/>
      </c>
      <c r="N2">
        <f>$E2</f>
        <v/>
      </c>
      <c r="O2">
        <f>$E2</f>
        <v/>
      </c>
      <c r="P2">
        <f>M2*2</f>
        <v/>
      </c>
      <c r="Q2">
        <f>M2*2</f>
        <v/>
      </c>
      <c r="R2">
        <f>COUNTIF('Hidden Analysiss'!$C3:$C1048576, "&gt;0")</f>
        <v/>
      </c>
      <c r="S2">
        <f>COUNTIF('Hidden Analysiss'!$C3:$C1048576, "&gt;0")</f>
        <v/>
      </c>
      <c r="T2">
        <f>COUNTIF('Hidden Analysiss'!$C3:$C1048576, "&gt;0")</f>
        <v/>
      </c>
      <c r="U2">
        <f>COUNTIF('Hidden Analysiss'!$C3:$C1048576, "&gt;0")</f>
        <v/>
      </c>
      <c r="V2">
        <f>COUNTIF('Raw Data'!$A:$A, "&gt;0")</f>
        <v/>
      </c>
      <c r="W2">
        <f>COUNTIF('Raw Data'!$A:$A, "&gt;0")</f>
        <v/>
      </c>
      <c r="X2">
        <f>COUNTIF('Raw Data'!$A:$A, "&gt;0")</f>
        <v/>
      </c>
      <c r="Y2">
        <f>COUNTIF('Raw Data'!$A:$A, "&gt;0")</f>
        <v/>
      </c>
      <c r="Z2">
        <f>COUNTIF('Raw Data'!$AW:$AW, "&gt;0")-((COUNTA('Raw Data'!$B:$B)-1)-COUNT('Raw Data'!$A:$A))</f>
        <v/>
      </c>
      <c r="AA2">
        <f>COUNTIF('Raw Data'!$AW:$AW, "&gt;0")-((COUNTA('Raw Data'!$B:$B)-1)-COUNT('Raw Data'!$A:$A))</f>
        <v/>
      </c>
      <c r="AB2">
        <f>COUNTIF('Raw Data'!$AW:$AW, "&gt;0")-((COUNTA('Raw Data'!$B:$B)-1)-COUNT('Raw Data'!$A:$A))</f>
        <v/>
      </c>
      <c r="AC2">
        <f>COUNTIF('Raw Data'!$AZ:$AZ, "&gt;0")-((COUNTA('Raw Data'!$B:$B)-1)-COUNT('Raw Data'!$A:$A))</f>
        <v/>
      </c>
      <c r="AD2">
        <f>COUNTIF('Raw Data'!$AZ:$AZ, "&gt;0")-((COUNTA('Raw Data'!$B:$B)-1)-COUNT('Raw Data'!$A:$A))</f>
        <v/>
      </c>
      <c r="AE2">
        <f>COUNTIF('Raw Data'!$AZ:$AZ, "&gt;0")-((COUNTA('Raw Data'!$B:$B)-1)-COUNT('Raw Data'!$A:$A))</f>
        <v/>
      </c>
      <c r="AF2">
        <f>COUNTIF('Raw Data'!$BC:$BC, "&gt;0")-((COUNTA('Raw Data'!$B:$B)-1)-COUNT('Raw Data'!$A:$A))</f>
        <v/>
      </c>
      <c r="AG2">
        <f>COUNTIF('Raw Data'!$BC:$BC, "&gt;0")-((COUNTA('Raw Data'!$B:$B)-1)-COUNT('Raw Data'!$A:$A))</f>
        <v/>
      </c>
      <c r="AH2">
        <f>COUNTIF('Raw Data'!$BC:$BC, "&gt;0")-((COUNTA('Raw Data'!$B:$B)-1)-COUNT('Raw Data'!$A:$A))</f>
        <v/>
      </c>
      <c r="AI2">
        <f>COUNTIF('Raw Data'!$G:$G, "&gt;0")-((COUNTA('Raw Data'!$B:$B)-1)-COUNT('Raw Data'!$A:$A))</f>
        <v/>
      </c>
      <c r="AJ2">
        <f>COUNTIF('Raw Data'!$G:$G, "&gt;0")-((COUNTA('Raw Data'!$B:$B)-1)-COUNT('Raw Data'!$A:$A))</f>
        <v/>
      </c>
      <c r="AK2">
        <f>COUNTIFS('Raw Data'!$F:$F, "&lt;"&amp;$BB2, 'Raw Data'!$A:$A, "&gt;0")</f>
        <v/>
      </c>
      <c r="AL2">
        <f>COUNTIFS('Raw Data'!$F:$F, "&lt;"&amp;$BB2, 'Raw Data'!$A:$A, "&gt;0")</f>
        <v/>
      </c>
      <c r="AM2">
        <f>COUNTIFS('Raw Data'!$F:$F, "&lt;"&amp;$BB2, 'Raw Data'!$A:$A, "&gt;0")</f>
        <v/>
      </c>
      <c r="AN2">
        <f>COUNTIFS('Raw Data'!$F:$F, "&lt;"&amp;$BB2, 'Raw Data'!$A:$A, "&gt;0")</f>
        <v/>
      </c>
      <c r="AO2">
        <f>COUNTIFS('Raw Data'!$I:$I, "&lt;"&amp;$BC2, 'Raw Data'!$A:$A, "&gt;0")+COUNTIFS('Raw Data'!$J:$J, "&lt;"&amp;$BC2, 'Raw Data'!$A:$A, "&gt;0")</f>
        <v/>
      </c>
      <c r="AP2">
        <f>COUNTIFS('Raw Data'!$I:$I, "&lt;"&amp;$BC2, 'Raw Data'!$A:$A, "&gt;0")+COUNTIFS('Raw Data'!$J:$J, "&lt;"&amp;$BC2, 'Raw Data'!$A:$A, "&gt;0")</f>
        <v/>
      </c>
      <c r="AQ2">
        <f>COUNTIFS('Raw Data'!$I:$I, "&lt;"&amp;$BC2, 'Raw Data'!$A:$A, "&gt;0")+COUNTIFS('Raw Data'!$J:$J, "&lt;"&amp;$BC2, 'Raw Data'!$A:$A, "&gt;0")</f>
        <v/>
      </c>
      <c r="AR2">
        <f>COUNTIF('Hidden Analysiss'!$D:$D, "&gt;0")</f>
        <v/>
      </c>
      <c r="AS2">
        <f>COUNTIF('Hidden Analysiss'!$D:$D, "&gt;0")</f>
        <v/>
      </c>
      <c r="AT2">
        <f>COUNTIF('Hidden Analysiss'!$D:$D, "&gt;0")</f>
        <v/>
      </c>
      <c r="AU2">
        <f>COUNTIF('Hidden Analysiss'!$E:$E, "&gt;0")</f>
        <v/>
      </c>
      <c r="AV2">
        <f>COUNTIF('Hidden Analysiss'!$E:$E, "&gt;0")</f>
        <v/>
      </c>
      <c r="AW2">
        <f>COUNTIF('Hidden Analysiss'!$E:$E, "&gt;0")</f>
        <v/>
      </c>
      <c r="BB2" t="n">
        <v>8</v>
      </c>
      <c r="BC2" t="n">
        <v>1.6</v>
      </c>
      <c r="BD2" t="n">
        <v>1.5</v>
      </c>
      <c r="BE2" t="n">
        <v>10</v>
      </c>
    </row>
    <row r="3">
      <c r="A3" s="4" t="inlineStr">
        <is>
          <t>Count of Wins</t>
        </is>
      </c>
      <c r="B3">
        <f>COUNTIF(B7:B1048576, "&gt;0")</f>
        <v/>
      </c>
      <c r="C3">
        <f>COUNTIF(C7:C1048576, "&gt;0")</f>
        <v/>
      </c>
      <c r="D3">
        <f>COUNTIF(D7:D1048576, "&gt;0")</f>
        <v/>
      </c>
      <c r="E3">
        <f>COUNTIF(E7:E1048576, "&gt;0")</f>
        <v/>
      </c>
      <c r="F3">
        <f>COUNTIF(F7:F1048576, "&gt;0")</f>
        <v/>
      </c>
      <c r="G3">
        <f>COUNTIF(G7:G1048576, "&gt;0")</f>
        <v/>
      </c>
      <c r="H3">
        <f>COUNTIF(H7:H1048576, "&gt;0")</f>
        <v/>
      </c>
      <c r="I3">
        <f>COUNTIF(I7:I1048576, "&gt;0")</f>
        <v/>
      </c>
      <c r="J3">
        <f>COUNTIF(J7:J1048576, "&gt;0")</f>
        <v/>
      </c>
      <c r="K3">
        <f>COUNTIF(K7:K1048576, "&gt;0")</f>
        <v/>
      </c>
      <c r="L3">
        <f>COUNTIF(L7:L1048576, "&gt;0")</f>
        <v/>
      </c>
      <c r="M3">
        <f>COUNTIF(M7:M1048576, "&gt;0")</f>
        <v/>
      </c>
      <c r="N3">
        <f>COUNTIF(N7:N1048576, "&gt;0")</f>
        <v/>
      </c>
      <c r="O3">
        <f>COUNTIF(O7:O1048576, "&gt;0")</f>
        <v/>
      </c>
      <c r="P3">
        <f>COUNTIF(P7:P1048576, "&gt;0")</f>
        <v/>
      </c>
      <c r="Q3">
        <f>COUNTIF(Q7:Q1048576, "&gt;0")</f>
        <v/>
      </c>
      <c r="R3">
        <f>COUNTIF(R7:R1048576, "&gt;0")</f>
        <v/>
      </c>
      <c r="S3">
        <f>COUNTIF(S7:S1048576, "&gt;0")</f>
        <v/>
      </c>
      <c r="T3">
        <f>COUNTIF(T7:T1048576, "&gt;0")</f>
        <v/>
      </c>
      <c r="U3">
        <f>COUNTIF(U7:U1048576, "&gt;0")</f>
        <v/>
      </c>
      <c r="V3">
        <f>COUNTIF(V7:V1048576, "&gt;0")</f>
        <v/>
      </c>
      <c r="W3">
        <f>COUNTIF(W7:W1048576, "&gt;0")</f>
        <v/>
      </c>
      <c r="X3">
        <f>COUNTIF(X7:X1048576, "&gt;0")</f>
        <v/>
      </c>
      <c r="Y3">
        <f>COUNTIF(Y7:Y1048576, "&gt;0")</f>
        <v/>
      </c>
      <c r="Z3">
        <f>COUNTIF(Z7:Z1048576, "&gt;0")</f>
        <v/>
      </c>
      <c r="AA3">
        <f>COUNTIF(AA7:AA1048576, "&gt;0")</f>
        <v/>
      </c>
      <c r="AB3">
        <f>COUNTIF(AB7:AB1048576, "&gt;0")</f>
        <v/>
      </c>
      <c r="AC3">
        <f>COUNTIF(AC7:AC1048576, "&gt;0")</f>
        <v/>
      </c>
      <c r="AD3">
        <f>COUNTIF(AD7:AD1048576, "&gt;0")</f>
        <v/>
      </c>
      <c r="AE3">
        <f>COUNTIF(AE7:AE1048576, "&gt;0")</f>
        <v/>
      </c>
      <c r="AF3">
        <f>COUNTIF(AF7:AF1048576, "&gt;0")</f>
        <v/>
      </c>
      <c r="AG3">
        <f>COUNTIF(AG7:AG1048576, "&gt;0")</f>
        <v/>
      </c>
      <c r="AH3">
        <f>COUNTIF(AH7:AH1048576, "&gt;0")</f>
        <v/>
      </c>
      <c r="AI3">
        <f>COUNTIF(AI7:AI1048576, "&gt;0")</f>
        <v/>
      </c>
      <c r="AJ3">
        <f>COUNTIF(AJ7:AJ1048576, "&gt;0")</f>
        <v/>
      </c>
      <c r="AK3">
        <f>COUNTIF(AK7:AK1048576, "&gt;0")</f>
        <v/>
      </c>
      <c r="AL3">
        <f>COUNTIF(AL7:AL1048576, "&gt;0")</f>
        <v/>
      </c>
      <c r="AM3">
        <f>COUNTIF(AM7:AM1048576, "&gt;0")</f>
        <v/>
      </c>
      <c r="AN3">
        <f>COUNTIF(AN7:AN1048576, "&gt;0")</f>
        <v/>
      </c>
      <c r="AO3">
        <f>COUNTIF(AO7:AO1048576, "&gt;0")</f>
        <v/>
      </c>
      <c r="AP3">
        <f>COUNTIF(AP7:AP1048576, "&gt;0")</f>
        <v/>
      </c>
      <c r="AQ3">
        <f>COUNTIF(AQ7:AQ1048576, "&gt;0")</f>
        <v/>
      </c>
      <c r="AR3">
        <f>COUNTIF(AR7:AR1048576, "&gt;0")</f>
        <v/>
      </c>
      <c r="AS3">
        <f>COUNTIF(AS7:AS1048576, "&gt;0")</f>
        <v/>
      </c>
      <c r="AT3">
        <f>COUNTIF(AT7:AT1048576, "&gt;0")</f>
        <v/>
      </c>
      <c r="AU3">
        <f>COUNTIF(AU7:AU1048576, "&gt;0")</f>
        <v/>
      </c>
      <c r="AV3">
        <f>COUNTIF(AV7:AV1048576, "&gt;0")</f>
        <v/>
      </c>
      <c r="AW3">
        <f>COUNTIF(AW7:AW1048576, "&gt;0")</f>
        <v/>
      </c>
    </row>
    <row r="4">
      <c r="A4" s="4" t="inlineStr">
        <is>
          <t>Totals</t>
        </is>
      </c>
      <c r="B4">
        <f>SUM(B7:B1048576)</f>
        <v/>
      </c>
      <c r="C4">
        <f>SUM(C7:C1048576)</f>
        <v/>
      </c>
      <c r="D4">
        <f>SUM(D7:D1048576)</f>
        <v/>
      </c>
      <c r="E4">
        <f>SUM(E7:E1048576)</f>
        <v/>
      </c>
      <c r="F4">
        <f>SUM(F7:F1048576)</f>
        <v/>
      </c>
      <c r="G4">
        <f>SUM(G7:G1048576)</f>
        <v/>
      </c>
      <c r="H4">
        <f>SUM(H7:H1048576)</f>
        <v/>
      </c>
      <c r="I4">
        <f>SUM(I7:I1048576)</f>
        <v/>
      </c>
      <c r="J4">
        <f>SUM(J7:J1048576)</f>
        <v/>
      </c>
      <c r="K4">
        <f>SUM(K7:K1048576)</f>
        <v/>
      </c>
      <c r="L4">
        <f>SUM(L7:L1048576)</f>
        <v/>
      </c>
      <c r="M4">
        <f>SUM(M7:M1048576)</f>
        <v/>
      </c>
      <c r="N4">
        <f>SUM(N7:N1048576)</f>
        <v/>
      </c>
      <c r="O4">
        <f>SUM(O7:O1048576)</f>
        <v/>
      </c>
      <c r="P4">
        <f>SUM(P7:P1048576)</f>
        <v/>
      </c>
      <c r="Q4">
        <f>SUM(Q7:Q1048576)</f>
        <v/>
      </c>
      <c r="R4">
        <f>SUM(R7:R1048576)</f>
        <v/>
      </c>
      <c r="S4">
        <f>SUM(S7:S1048576)</f>
        <v/>
      </c>
      <c r="T4">
        <f>SUM(T7:T1048576)</f>
        <v/>
      </c>
      <c r="U4">
        <f>SUM(U7:U1048576)</f>
        <v/>
      </c>
      <c r="V4">
        <f>SUM(V7:V1048576)</f>
        <v/>
      </c>
      <c r="W4">
        <f>SUM(W7:W1048576)</f>
        <v/>
      </c>
      <c r="X4">
        <f>SUM(X7:X1048576)</f>
        <v/>
      </c>
      <c r="Y4">
        <f>SUM(Y7:Y1048576)</f>
        <v/>
      </c>
      <c r="Z4">
        <f>SUM(Z7:Z1048576)</f>
        <v/>
      </c>
      <c r="AA4">
        <f>SUM(AA7:AA1048576)</f>
        <v/>
      </c>
      <c r="AB4">
        <f>SUM(AB7:AB1048576)</f>
        <v/>
      </c>
      <c r="AC4">
        <f>SUM(AC7:AC1048576)</f>
        <v/>
      </c>
      <c r="AD4">
        <f>SUM(AD7:AD1048576)</f>
        <v/>
      </c>
      <c r="AE4">
        <f>SUM(AE7:AE1048576)</f>
        <v/>
      </c>
      <c r="AF4">
        <f>SUM(AF7:AF1048576)</f>
        <v/>
      </c>
      <c r="AG4">
        <f>SUM(AG7:AG1048576)</f>
        <v/>
      </c>
      <c r="AH4">
        <f>SUM(AH7:AH1048576)</f>
        <v/>
      </c>
      <c r="AI4">
        <f>SUM(AI7:AI1048576)</f>
        <v/>
      </c>
      <c r="AJ4">
        <f>SUM(AJ7:AJ1048576)</f>
        <v/>
      </c>
      <c r="AK4">
        <f>SUM(AK7:AK1048576)</f>
        <v/>
      </c>
      <c r="AL4">
        <f>SUM(AL7:AL1048576)</f>
        <v/>
      </c>
      <c r="AM4">
        <f>SUM(AM7:AM1048576)</f>
        <v/>
      </c>
      <c r="AN4">
        <f>SUM(AN7:AN1048576)</f>
        <v/>
      </c>
      <c r="AO4">
        <f>SUM(AO7:AO1048576)</f>
        <v/>
      </c>
      <c r="AP4">
        <f>SUM(AP7:AP1048576)</f>
        <v/>
      </c>
      <c r="AQ4">
        <f>SUM(AQ7:AQ1048576)</f>
        <v/>
      </c>
      <c r="AR4">
        <f>SUM(AR7:AR1048576)</f>
        <v/>
      </c>
      <c r="AS4">
        <f>SUM(AS7:AS1048576)</f>
        <v/>
      </c>
      <c r="AT4">
        <f>SUM(AT7:AT1048576)</f>
        <v/>
      </c>
      <c r="AU4">
        <f>SUM(AU7:AU1048576)</f>
        <v/>
      </c>
      <c r="AV4">
        <f>SUM(AV7:AV1048576)</f>
        <v/>
      </c>
      <c r="AW4">
        <f>SUM(AW7:AW1048576)</f>
        <v/>
      </c>
    </row>
    <row r="5">
      <c r="A5" s="4" t="inlineStr">
        <is>
          <t>Multiplier</t>
        </is>
      </c>
      <c r="B5">
        <f>B4/B2</f>
        <v/>
      </c>
      <c r="C5">
        <f>C4/C2</f>
        <v/>
      </c>
      <c r="D5">
        <f>D4/D2</f>
        <v/>
      </c>
      <c r="E5">
        <f>E4/E2</f>
        <v/>
      </c>
      <c r="F5">
        <f>F4/F2</f>
        <v/>
      </c>
      <c r="G5">
        <f>G4/G2</f>
        <v/>
      </c>
      <c r="H5">
        <f>H4/H2</f>
        <v/>
      </c>
      <c r="I5">
        <f>I4/I2</f>
        <v/>
      </c>
      <c r="J5">
        <f>J4/J2</f>
        <v/>
      </c>
      <c r="K5">
        <f>K4/K2</f>
        <v/>
      </c>
      <c r="L5">
        <f>L4/L2</f>
        <v/>
      </c>
      <c r="M5">
        <f>M4/M2</f>
        <v/>
      </c>
      <c r="N5">
        <f>N4/N2</f>
        <v/>
      </c>
      <c r="O5">
        <f>O4/O2</f>
        <v/>
      </c>
      <c r="P5">
        <f>P4/P2</f>
        <v/>
      </c>
      <c r="Q5">
        <f>Q4/Q2</f>
        <v/>
      </c>
      <c r="R5">
        <f>R4/R2</f>
        <v/>
      </c>
      <c r="S5">
        <f>S4/S2</f>
        <v/>
      </c>
      <c r="T5">
        <f>T4/T2</f>
        <v/>
      </c>
      <c r="U5">
        <f>U4/U2</f>
        <v/>
      </c>
      <c r="V5">
        <f>V4/V2</f>
        <v/>
      </c>
      <c r="W5">
        <f>W4/W2</f>
        <v/>
      </c>
      <c r="X5">
        <f>X4/X2</f>
        <v/>
      </c>
      <c r="Y5">
        <f>Y4/Y2</f>
        <v/>
      </c>
      <c r="Z5">
        <f>Z4/Z2</f>
        <v/>
      </c>
      <c r="AA5">
        <f>AA4/AA2</f>
        <v/>
      </c>
      <c r="AB5">
        <f>AB4/AB2</f>
        <v/>
      </c>
      <c r="AC5">
        <f>AC4/AC2</f>
        <v/>
      </c>
      <c r="AD5">
        <f>AD4/AD2</f>
        <v/>
      </c>
      <c r="AE5">
        <f>AE4/AE2</f>
        <v/>
      </c>
      <c r="AF5">
        <f>AF4/AF2</f>
        <v/>
      </c>
      <c r="AG5">
        <f>AG4/AG2</f>
        <v/>
      </c>
      <c r="AH5">
        <f>AH4/AH2</f>
        <v/>
      </c>
      <c r="AI5">
        <f>AI4/AI2</f>
        <v/>
      </c>
      <c r="AJ5">
        <f>AJ4/AJ2</f>
        <v/>
      </c>
      <c r="AK5">
        <f>AK4/AK2</f>
        <v/>
      </c>
      <c r="AL5">
        <f>AL4/AL2</f>
        <v/>
      </c>
      <c r="AM5">
        <f>AM4/AM2</f>
        <v/>
      </c>
      <c r="AN5">
        <f>AN4/AN2</f>
        <v/>
      </c>
      <c r="AO5">
        <f>AO4/AO2</f>
        <v/>
      </c>
      <c r="AP5">
        <f>AP4/AP2</f>
        <v/>
      </c>
      <c r="AQ5">
        <f>AQ4/AQ2</f>
        <v/>
      </c>
      <c r="AR5">
        <f>AR4/AR2</f>
        <v/>
      </c>
      <c r="AS5">
        <f>AS4/AS2</f>
        <v/>
      </c>
      <c r="AT5">
        <f>AT4/AT2</f>
        <v/>
      </c>
      <c r="AU5">
        <f>AU4/AU2</f>
        <v/>
      </c>
      <c r="AV5">
        <f>AV4/AV2</f>
        <v/>
      </c>
      <c r="AW5">
        <f>AW4/AW2</f>
        <v/>
      </c>
    </row>
    <row r="6">
      <c r="A6" s="4" t="inlineStr">
        <is>
          <t>Date</t>
        </is>
      </c>
      <c r="B6" s="4">
        <f>B1</f>
        <v/>
      </c>
      <c r="C6" s="4">
        <f>C1</f>
        <v/>
      </c>
      <c r="D6" s="4">
        <f>D1</f>
        <v/>
      </c>
      <c r="E6" s="4">
        <f>E1</f>
        <v/>
      </c>
      <c r="F6" s="4">
        <f>F1</f>
        <v/>
      </c>
      <c r="G6" s="4">
        <f>G1</f>
        <v/>
      </c>
      <c r="H6" s="4">
        <f>H1</f>
        <v/>
      </c>
      <c r="I6" s="4">
        <f>I1</f>
        <v/>
      </c>
      <c r="J6" s="4">
        <f>J1</f>
        <v/>
      </c>
      <c r="K6" s="4">
        <f>K1</f>
        <v/>
      </c>
      <c r="L6" s="4">
        <f>L1</f>
        <v/>
      </c>
      <c r="M6" s="4">
        <f>M1</f>
        <v/>
      </c>
      <c r="N6" s="4">
        <f>N1</f>
        <v/>
      </c>
      <c r="O6" s="4">
        <f>O1</f>
        <v/>
      </c>
      <c r="P6" s="4">
        <f>P1</f>
        <v/>
      </c>
      <c r="Q6" s="4">
        <f>Q1</f>
        <v/>
      </c>
      <c r="R6" s="4">
        <f>R1</f>
        <v/>
      </c>
      <c r="S6" s="4">
        <f>S1</f>
        <v/>
      </c>
      <c r="T6" s="4">
        <f>T1</f>
        <v/>
      </c>
      <c r="U6" s="4">
        <f>U1</f>
        <v/>
      </c>
      <c r="V6" s="4">
        <f>V1</f>
        <v/>
      </c>
      <c r="W6" s="4">
        <f>W1</f>
        <v/>
      </c>
      <c r="X6" s="4">
        <f>X1</f>
        <v/>
      </c>
      <c r="Y6" s="4">
        <f>Y1</f>
        <v/>
      </c>
      <c r="Z6" s="4">
        <f>Z1</f>
        <v/>
      </c>
      <c r="AA6" s="4">
        <f>AA1</f>
        <v/>
      </c>
      <c r="AB6" s="4">
        <f>AB1</f>
        <v/>
      </c>
      <c r="AC6" s="4">
        <f>AC1</f>
        <v/>
      </c>
      <c r="AD6" s="4">
        <f>AD1</f>
        <v/>
      </c>
      <c r="AE6" s="4">
        <f>AE1</f>
        <v/>
      </c>
      <c r="AF6" s="4">
        <f>AF1</f>
        <v/>
      </c>
      <c r="AG6" s="4">
        <f>AG1</f>
        <v/>
      </c>
      <c r="AH6" s="4">
        <f>AH1</f>
        <v/>
      </c>
      <c r="AI6" s="4">
        <f>AI1</f>
        <v/>
      </c>
      <c r="AJ6" s="4">
        <f>AJ1</f>
        <v/>
      </c>
      <c r="AK6" s="4">
        <f>AK1</f>
        <v/>
      </c>
      <c r="AL6" s="4">
        <f>AL1</f>
        <v/>
      </c>
      <c r="AM6" s="4">
        <f>AM1</f>
        <v/>
      </c>
      <c r="AN6" s="4">
        <f>AN1</f>
        <v/>
      </c>
      <c r="AO6" s="4">
        <f>AO1</f>
        <v/>
      </c>
      <c r="AP6" s="4">
        <f>AP1</f>
        <v/>
      </c>
      <c r="AQ6" s="4">
        <f>AQ1</f>
        <v/>
      </c>
      <c r="AR6" s="4">
        <f>AR1</f>
        <v/>
      </c>
      <c r="AS6" s="4">
        <f>AS1</f>
        <v/>
      </c>
      <c r="AT6" s="4">
        <f>AT1</f>
        <v/>
      </c>
      <c r="AU6" s="4">
        <f>AU1</f>
        <v/>
      </c>
      <c r="AV6" s="4">
        <f>AV1</f>
        <v/>
      </c>
      <c r="AW6" s="4">
        <f>AW1</f>
        <v/>
      </c>
    </row>
    <row r="7">
      <c r="A7" s="1">
        <f>'Raw Data'!A2</f>
        <v/>
      </c>
      <c r="B7">
        <f>IF('Raw Data'!E2&gt;'Raw Data'!D2, 'Raw Data'!J2, 0)</f>
        <v/>
      </c>
      <c r="C7">
        <f>IF('Raw Data'!D2&gt;'Raw Data'!E2, 'Raw Data'!I2, 0)</f>
        <v/>
      </c>
      <c r="D7">
        <f>SUM(G7:H7)</f>
        <v/>
      </c>
      <c r="E7">
        <f>IF(AND('Raw Data'!J2&lt;'Raw Data'!I2,'Raw Data'!E2&gt;'Raw Data'!D2,'Raw Data'!E2-'Raw Data'!D2&gt;3),'Raw Data'!N2,IF(AND('Raw Data'!I2&lt;'Raw Data'!J2,'Raw Data'!D2&gt;'Raw Data'!E2,'Raw Data'!D2-'Raw Data'!E2&gt;3),'Raw Data'!M2,0))</f>
        <v/>
      </c>
      <c r="F7">
        <f>IF(AND('Raw Data'!J2&lt;'Raw Data'!I2,'Raw Data'!E2&gt;'Raw Data'!D2,'Raw Data'!E2-'Raw Data'!D2&lt;4),'Raw Data'!L2,IF(AND('Raw Data'!I2&lt;'Raw Data'!J2,'Raw Data'!D2&gt;'Raw Data'!E2,'Raw Data'!D2-'Raw Data'!E2&lt;4),'Raw Data'!K2,0))</f>
        <v/>
      </c>
      <c r="G7">
        <f>IF(AND('Raw Data'!J2&lt;'Raw Data'!I2, 'Raw Data'!E2&gt;'Raw Data'!D2), 'Raw Data'!J2, 0)</f>
        <v/>
      </c>
      <c r="H7">
        <f>IF(AND('Raw Data'!J2&gt;'Raw Data'!I2, 'Raw Data'!E2&lt;'Raw Data'!D2), 'Raw Data'!I2, 0)</f>
        <v/>
      </c>
      <c r="I7">
        <f>SUM(J7:K7)</f>
        <v/>
      </c>
      <c r="J7">
        <f>IF(AND('Raw Data'!J2&gt;'Raw Data'!I2, 'Raw Data'!E2&gt;'Raw Data'!D2), 'Raw Data'!J2, 0)</f>
        <v/>
      </c>
      <c r="K7">
        <f>IF(AND('Raw Data'!I2&gt;'Raw Data'!J2, 'Raw Data'!D2&gt;'Raw Data'!E2), 'Raw Data'!I2, 0)</f>
        <v/>
      </c>
      <c r="L7">
        <f>IF('Raw Data'!E2-'Raw Data'!D2&gt;3, 'Raw Data'!N2, 0)</f>
        <v/>
      </c>
      <c r="M7">
        <f>IF('Raw Data'!D2-'Raw Data'!E2&gt;3, 'Raw Data'!M2, 0)</f>
        <v/>
      </c>
      <c r="N7">
        <f>IF(ISBLANK('Raw Data'!D2),0,IF(AND('Raw Data'!E2&gt;'Raw Data'!D2,'Raw Data'!E2-'Raw Data'!D2&gt;0,'Raw Data'!E2-'Raw Data'!D2&lt;4),'Raw Data'!L2, 0))</f>
        <v/>
      </c>
      <c r="O7">
        <f>IF(ISBLANK('Raw Data'!D2),0,IF(AND('Raw Data'!E2&gt;'Raw Data'!D2,'Raw Data'!E2-'Raw Data'!D2&gt;0,'Raw Data'!D2-'Raw Data'!E2&lt;4),'Raw Data'!K2, 0))</f>
        <v/>
      </c>
      <c r="P7">
        <f>IF('Raw Data'!E2-'Raw Data'!D2&gt;3, 'Raw Data'!N2, IF('Raw Data'!D2-'Raw Data'!E2&gt;3, 'Raw Data'!M2, 0))</f>
        <v/>
      </c>
      <c r="Q7">
        <f>IF(ISBLANK('Raw Data'!E2),0,IF(AND('Raw Data'!E2-'Raw Data'!D2&lt;4,'Raw Data'!E2-'Raw Data'!D2&gt;0),'Raw Data'!L2,IF(AND('Raw Data'!D2&gt;'Raw Data'!E2,'Raw Data'!D2-'Raw Data'!E2&gt;0),'Raw Data'!K2,0)))</f>
        <v/>
      </c>
      <c r="R7">
        <f>IF(ISBLANK('Raw Data'!K2),0,IFERROR(IF(MATCH(SMALL('Raw Data'!K2:N2,1),L7:O7,0),SMALL('Raw Data'!K2:N2,1)),0))</f>
        <v/>
      </c>
      <c r="S7">
        <f>IF(ISBLANK('Raw Data'!K2),0,IFERROR(IF(MATCH(SMALL('Raw Data'!K2:N2,2),L7:O7,0),SMALL('Raw Data'!K2:N2,2)),0))</f>
        <v/>
      </c>
      <c r="T7">
        <f>IF(ISBLANK('Raw Data'!K2),0,IFERROR(IF(MATCH(SMALL('Raw Data'!K2:N2,3),L7:O7,0),SMALL('Raw Data'!K2:N2,3)),0))</f>
        <v/>
      </c>
      <c r="U7">
        <f>IF(ISBLANK('Raw Data'!K2),0,IFERROR(IF(MATCH(SMALL('Raw Data'!K2:N2,4),L7:O7,0),SMALL('Raw Data'!K2:N2,4)),0))</f>
        <v/>
      </c>
      <c r="V7">
        <f>IF(AND('Raw Data'!D2&lt;3, 'Raw Data'!E2&lt;3, 'Raw Data'!A2&gt;0), 'Raw Data'!AF2, 0)</f>
        <v/>
      </c>
      <c r="W7">
        <f>IF(AND('Raw Data'!D2&lt;4, 'Raw Data'!E2&lt;4, 'Raw Data'!A2&gt;0), 'Raw Data'!AI2, 0)</f>
        <v/>
      </c>
      <c r="X7">
        <f>IF(AND('Raw Data'!D2&lt;5, 'Raw Data'!E2&lt;5, 'Raw Data'!A2&gt;0), 'Raw Data'!AL2, 0)</f>
        <v/>
      </c>
      <c r="Y7">
        <f>IF(AND('Raw Data'!D2&lt;6, 'Raw Data'!E2&lt;6, 'Raw Data'!A2&gt;0), 'Raw Data'!AO2, 0)</f>
        <v/>
      </c>
      <c r="Z7">
        <f>IF(ISBLANK('Raw Data'!D2), 0, IF('Raw Data'!D2-'Raw Data'!E2&gt;1, 'Raw Data'!AW2, 0))</f>
        <v/>
      </c>
      <c r="AA7">
        <f>IF(ISBLANK('Raw Data'!A2), 0, IF(ABS('Raw Data'!D2-'Raw Data'!E2)&lt;2, 'Raw Data'!AX2, 0))</f>
        <v/>
      </c>
      <c r="AB7">
        <f>IF(ISBLANK('Raw Data'!D2), 0, IF('Raw Data'!E2-'Raw Data'!D2&gt;1, 'Raw Data'!AY2, 0))</f>
        <v/>
      </c>
      <c r="AC7">
        <f>IF(ISBLANK('Raw Data'!D2), 0, IF('Raw Data'!D2-'Raw Data'!E2&gt;2, 'Raw Data'!AZ2, 0))</f>
        <v/>
      </c>
      <c r="AD7">
        <f>IF(ISBLANK('Raw Data'!A2), 0, IF(ABS('Raw Data'!D2-'Raw Data'!E2)&lt;3, 'Raw Data'!BA2, 0))</f>
        <v/>
      </c>
      <c r="AE7">
        <f>IF(ISBLANK('Raw Data'!D2), 0, IF('Raw Data'!E2-'Raw Data'!D2&gt;2, 'Raw Data'!BB2, 0))</f>
        <v/>
      </c>
      <c r="AF7">
        <f>IF(ISBLANK('Raw Data'!D2), 0, IF('Raw Data'!D2-'Raw Data'!E2&gt;3, 'Raw Data'!BC2, 0))</f>
        <v/>
      </c>
      <c r="AG7">
        <f>IF(ISBLANK('Raw Data'!A2), 0, IF(ABS('Raw Data'!D2-'Raw Data'!E2)&lt;4, 'Raw Data'!BD2, 0))</f>
        <v/>
      </c>
      <c r="AH7">
        <f>IF(ISBLANK('Raw Data'!D2), 0, IF('Raw Data'!E2-'Raw Data'!D2&gt;3, 'Raw Data'!BE2, 0))</f>
        <v/>
      </c>
      <c r="AI7">
        <f>IF(SUM('Raw Data'!D2:E2)&gt;'Raw Data'!F2, 'Raw Data'!G2, 0)</f>
        <v/>
      </c>
      <c r="AJ7">
        <f>IF(ISBLANK('Raw Data'!D2), 0, IF(SUM('Raw Data'!D2:E2)&lt;'Raw Data'!F2, 'Raw Data'!H2, 0))</f>
        <v/>
      </c>
      <c r="AK7">
        <f>IF(ISBLANK('Raw Data'!A2), 0, IF(AND('Raw Data'!D2&lt;3, 'Raw Data'!E2&lt;3, 'Raw Data'!F2&lt;BB$2), 'Raw Data'!AF2, 0))</f>
        <v/>
      </c>
      <c r="AL7">
        <f>IF(ISBLANK('Raw Data'!A2), 0, IF(AND('Raw Data'!D2&lt;4, 'Raw Data'!E2&lt;4, 'Raw Data'!F2&lt;BB$2), 'Raw Data'!AI2, 0))</f>
        <v/>
      </c>
      <c r="AM7">
        <f>IF(ISBLANK('Raw Data'!A2), 0, IF(AND('Raw Data'!D2&lt;5, 'Raw Data'!E2&lt;5, 'Raw Data'!F2&lt;BB$2), 'Raw Data'!AL2, 0))</f>
        <v/>
      </c>
      <c r="AN7">
        <f>IF(ISBLANK('Raw Data'!A2), 0, IF(AND('Raw Data'!D2&lt;6, 'Raw Data'!E2&lt;6, 'Raw Data'!F2&lt;BB$2), 'Raw Data'!AO2, 0))</f>
        <v/>
      </c>
      <c r="AO7">
        <f>IF(ISBLANK('Raw Data'!A2), 0, IF(AND('Raw Data'!I2&lt;Analysis!$BC$2, 'Raw Data'!D2-'Raw Data'!E2&gt;1), 'Raw Data'!AW2, IF(AND('Raw Data'!J2&lt;Analysis!$BC$2, 'Raw Data'!E2-'Raw Data'!D2&gt;1), 'Raw Data'!AY2, 0)))</f>
        <v/>
      </c>
      <c r="AP7">
        <f>IF(ISBLANK('Raw Data'!A2), 0, IF(AND('Raw Data'!I2&lt;Analysis!$BC$2, 'Raw Data'!D2-'Raw Data'!E2&gt;2), 'Raw Data'!AZ2, IF(AND('Raw Data'!J2&lt;Analysis!$BC$2, 'Raw Data'!E2-'Raw Data'!D2&gt;2), 'Raw Data'!BB2, 0)))</f>
        <v/>
      </c>
      <c r="AQ7">
        <f>IF(ISBLANK('Raw Data'!A2), 0, IF(AND('Raw Data'!I2&lt;Analysis!$BC$2, 'Raw Data'!D2-'Raw Data'!E2&gt;3), 'Raw Data'!BC2, IF(AND('Raw Data'!J2&lt;Analysis!$BC$2, 'Raw Data'!E2-'Raw Data'!D2&gt;3), 'Raw Data'!BE2, 0)))</f>
        <v/>
      </c>
      <c r="AR7">
        <f>IF('Hidden Analysiss'!D3=1,IF(ABS('Raw Data'!E2-'Raw Data'!D2)&lt;2,'Raw Data'!AX2,0), 0)</f>
        <v/>
      </c>
      <c r="AS7">
        <f>IF('Hidden Analysiss'!D3=1,IF(ABS('Raw Data'!E2-'Raw Data'!D2)&lt;3,'Raw Data'!BA2,0), 0)</f>
        <v/>
      </c>
      <c r="AT7">
        <f>IF('Hidden Analysiss'!D3=1,IF(ABS('Raw Data'!E2-'Raw Data'!D2)&lt;4,'Raw Data'!BD2,0), 0)</f>
        <v/>
      </c>
      <c r="AU7">
        <f>IF(AND('Hidden Analysiss'!E3=1, ABS('Raw Data'!E2-'Raw Data'!D2)&lt;2), 'Raw Data'!AX2, 0)</f>
        <v/>
      </c>
      <c r="AV7">
        <f>IF(AND('Hidden Analysiss'!E3=1, ABS('Raw Data'!E2-'Raw Data'!D2)&lt;3), 'Raw Data'!BA2, 0)</f>
        <v/>
      </c>
      <c r="AW7">
        <f>IF(AND('Hidden Analysiss'!E3=1, ABS('Raw Data'!E2-'Raw Data'!D2)&lt;3), 'Raw Data'!BD2, 0)</f>
        <v/>
      </c>
    </row>
    <row r="8">
      <c r="A8" s="1">
        <f>'Raw Data'!A3</f>
        <v/>
      </c>
      <c r="B8">
        <f>IF('Raw Data'!E3&gt;'Raw Data'!D3, 'Raw Data'!J3, 0)</f>
        <v/>
      </c>
      <c r="C8">
        <f>IF('Raw Data'!D3&gt;'Raw Data'!E3, 'Raw Data'!I3, 0)</f>
        <v/>
      </c>
      <c r="D8">
        <f>SUM(G8:H8)</f>
        <v/>
      </c>
      <c r="E8">
        <f>IF(AND('Raw Data'!J3&lt;'Raw Data'!I3,'Raw Data'!E3&gt;'Raw Data'!D3,'Raw Data'!E3-'Raw Data'!D3&gt;3),'Raw Data'!N3,IF(AND('Raw Data'!I3&lt;'Raw Data'!J3,'Raw Data'!D3&gt;'Raw Data'!E3,'Raw Data'!D3-'Raw Data'!E3&gt;3),'Raw Data'!M3,0))</f>
        <v/>
      </c>
      <c r="F8">
        <f>IF(AND('Raw Data'!J3&lt;'Raw Data'!I3,'Raw Data'!E3&gt;'Raw Data'!D3,'Raw Data'!E3-'Raw Data'!D3&lt;4),'Raw Data'!L3,IF(AND('Raw Data'!I3&lt;'Raw Data'!J3,'Raw Data'!D3&gt;'Raw Data'!E3,'Raw Data'!D3-'Raw Data'!E3&lt;4),'Raw Data'!K3,0))</f>
        <v/>
      </c>
      <c r="G8">
        <f>IF(AND('Raw Data'!J3&lt;'Raw Data'!I3, 'Raw Data'!E3&gt;'Raw Data'!D3), 'Raw Data'!J3, 0)</f>
        <v/>
      </c>
      <c r="H8">
        <f>IF(AND('Raw Data'!J3&gt;'Raw Data'!I3, 'Raw Data'!E3&lt;'Raw Data'!D3), 'Raw Data'!I3, 0)</f>
        <v/>
      </c>
      <c r="I8">
        <f>SUM(J8:K8)</f>
        <v/>
      </c>
      <c r="J8">
        <f>IF(AND('Raw Data'!J3&gt;'Raw Data'!I3, 'Raw Data'!E3&gt;'Raw Data'!D3), 'Raw Data'!J3, 0)</f>
        <v/>
      </c>
      <c r="K8">
        <f>IF(AND('Raw Data'!I3&gt;'Raw Data'!J3, 'Raw Data'!D3&gt;'Raw Data'!E3), 'Raw Data'!I3, 0)</f>
        <v/>
      </c>
      <c r="L8">
        <f>IF('Raw Data'!E3-'Raw Data'!D3&gt;3, 'Raw Data'!N3, 0)</f>
        <v/>
      </c>
      <c r="M8">
        <f>IF('Raw Data'!D3-'Raw Data'!E3&gt;3, 'Raw Data'!M3, 0)</f>
        <v/>
      </c>
      <c r="N8">
        <f>IF(ISBLANK('Raw Data'!D3),0,IF(AND('Raw Data'!E3&gt;'Raw Data'!D3,'Raw Data'!E3-'Raw Data'!D3&gt;0,'Raw Data'!E3-'Raw Data'!D3&lt;4),'Raw Data'!L3, 0))</f>
        <v/>
      </c>
      <c r="O8">
        <f>IF(ISBLANK('Raw Data'!D3),0,IF(AND('Raw Data'!E3&gt;'Raw Data'!D3,'Raw Data'!E3-'Raw Data'!D3&gt;0,'Raw Data'!D3-'Raw Data'!E3&lt;4),'Raw Data'!K3, 0))</f>
        <v/>
      </c>
      <c r="P8">
        <f>IF('Raw Data'!E3-'Raw Data'!D3&gt;3, 'Raw Data'!N3, IF('Raw Data'!D3-'Raw Data'!E3&gt;3, 'Raw Data'!M3, 0))</f>
        <v/>
      </c>
      <c r="Q8">
        <f>IF(ISBLANK('Raw Data'!E3),0,IF(AND('Raw Data'!E3-'Raw Data'!D3&lt;4,'Raw Data'!E3-'Raw Data'!D3&gt;0),'Raw Data'!L3,IF(AND('Raw Data'!D3&gt;'Raw Data'!E3,'Raw Data'!D3-'Raw Data'!E3&gt;0),'Raw Data'!K3,0)))</f>
        <v/>
      </c>
      <c r="R8">
        <f>IF(ISBLANK('Raw Data'!K3),0,IFERROR(IF(MATCH(SMALL('Raw Data'!K3:N3,1),L8:O8,0),SMALL('Raw Data'!K3:N3,1)),0))</f>
        <v/>
      </c>
      <c r="S8">
        <f>IF(ISBLANK('Raw Data'!K3),0,IFERROR(IF(MATCH(SMALL('Raw Data'!K3:N3,2),L8:O8,0),SMALL('Raw Data'!K3:N3,2)),0))</f>
        <v/>
      </c>
      <c r="T8">
        <f>IF(ISBLANK('Raw Data'!K3),0,IFERROR(IF(MATCH(SMALL('Raw Data'!K3:N3,3),L8:O8,0),SMALL('Raw Data'!K3:N3,3)),0))</f>
        <v/>
      </c>
      <c r="U8">
        <f>IF(ISBLANK('Raw Data'!K3),0,IFERROR(IF(MATCH(SMALL('Raw Data'!K3:N3,4),L8:O8,0),SMALL('Raw Data'!K3:N3,4)),0))</f>
        <v/>
      </c>
      <c r="V8">
        <f>IF(AND('Raw Data'!D3&lt;3, 'Raw Data'!E3&lt;3, 'Raw Data'!A3&gt;0), 'Raw Data'!AF3, 0)</f>
        <v/>
      </c>
      <c r="W8">
        <f>IF(AND('Raw Data'!D3&lt;4, 'Raw Data'!E3&lt;4, 'Raw Data'!A3&gt;0), 'Raw Data'!AI3, 0)</f>
        <v/>
      </c>
      <c r="X8">
        <f>IF(AND('Raw Data'!D3&lt;5, 'Raw Data'!E3&lt;5, 'Raw Data'!A3&gt;0), 'Raw Data'!AL3, 0)</f>
        <v/>
      </c>
      <c r="Y8">
        <f>IF(AND('Raw Data'!D3&lt;6, 'Raw Data'!E3&lt;6, 'Raw Data'!A3&gt;0), 'Raw Data'!AO3, 0)</f>
        <v/>
      </c>
      <c r="Z8">
        <f>IF(ISBLANK('Raw Data'!D3), 0, IF('Raw Data'!D3-'Raw Data'!E3&gt;1, 'Raw Data'!AW3, 0))</f>
        <v/>
      </c>
      <c r="AA8">
        <f>IF(ISBLANK('Raw Data'!A3), 0, IF(ABS('Raw Data'!D3-'Raw Data'!E3)&lt;2, 'Raw Data'!AX3, 0))</f>
        <v/>
      </c>
      <c r="AB8">
        <f>IF(ISBLANK('Raw Data'!D3), 0, IF('Raw Data'!E3-'Raw Data'!D3&gt;1, 'Raw Data'!AY3, 0))</f>
        <v/>
      </c>
      <c r="AC8">
        <f>IF(ISBLANK('Raw Data'!D3), 0, IF('Raw Data'!D3-'Raw Data'!E3&gt;2, 'Raw Data'!AZ3, 0))</f>
        <v/>
      </c>
      <c r="AD8">
        <f>IF(ISBLANK('Raw Data'!A3), 0, IF(ABS('Raw Data'!D3-'Raw Data'!E3)&lt;3, 'Raw Data'!BA3, 0))</f>
        <v/>
      </c>
      <c r="AE8">
        <f>IF(ISBLANK('Raw Data'!D3), 0, IF('Raw Data'!E3-'Raw Data'!D3&gt;2, 'Raw Data'!BB3, 0))</f>
        <v/>
      </c>
      <c r="AF8">
        <f>IF(ISBLANK('Raw Data'!D3), 0, IF('Raw Data'!D3-'Raw Data'!E3&gt;3, 'Raw Data'!BC3, 0))</f>
        <v/>
      </c>
      <c r="AG8">
        <f>IF(ISBLANK('Raw Data'!A3), 0, IF(ABS('Raw Data'!D3-'Raw Data'!E3)&lt;4, 'Raw Data'!BD3, 0))</f>
        <v/>
      </c>
      <c r="AH8">
        <f>IF(ISBLANK('Raw Data'!D3), 0, IF('Raw Data'!E3-'Raw Data'!D3&gt;3, 'Raw Data'!BE3, 0))</f>
        <v/>
      </c>
      <c r="AI8">
        <f>IF(SUM('Raw Data'!D3:E3)&gt;'Raw Data'!F3, 'Raw Data'!G3, 0)</f>
        <v/>
      </c>
      <c r="AJ8">
        <f>IF(ISBLANK('Raw Data'!D3), 0, IF(SUM('Raw Data'!D3:E3)&lt;'Raw Data'!F3, 'Raw Data'!H3, 0))</f>
        <v/>
      </c>
      <c r="AK8">
        <f>IF(ISBLANK('Raw Data'!A3), 0, IF(AND('Raw Data'!D3&lt;3, 'Raw Data'!E3&lt;3, 'Raw Data'!F3&lt;BB$2), 'Raw Data'!AF3, 0))</f>
        <v/>
      </c>
      <c r="AL8">
        <f>IF(ISBLANK('Raw Data'!A3), 0, IF(AND('Raw Data'!D3&lt;4, 'Raw Data'!E3&lt;4, 'Raw Data'!F3&lt;BB$2), 'Raw Data'!AI3, 0))</f>
        <v/>
      </c>
      <c r="AM8">
        <f>IF(ISBLANK('Raw Data'!A3), 0, IF(AND('Raw Data'!D3&lt;5, 'Raw Data'!E3&lt;5, 'Raw Data'!F3&lt;BB$2), 'Raw Data'!AL3, 0))</f>
        <v/>
      </c>
      <c r="AN8">
        <f>IF(ISBLANK('Raw Data'!A3), 0, IF(AND('Raw Data'!D3&lt;6, 'Raw Data'!E3&lt;6, 'Raw Data'!F3&lt;BB$2), 'Raw Data'!AO3, 0))</f>
        <v/>
      </c>
      <c r="AO8">
        <f>IF(ISBLANK('Raw Data'!A3), 0, IF(AND('Raw Data'!I3&lt;Analysis!$BC$2, 'Raw Data'!D3-'Raw Data'!E3&gt;1), 'Raw Data'!AW3, IF(AND('Raw Data'!J3&lt;Analysis!$BC$2, 'Raw Data'!E3-'Raw Data'!D3&gt;1), 'Raw Data'!AY3, 0)))</f>
        <v/>
      </c>
      <c r="AP8">
        <f>IF(ISBLANK('Raw Data'!A3), 0, IF(AND('Raw Data'!I3&lt;Analysis!$BC$2, 'Raw Data'!D3-'Raw Data'!E3&gt;2), 'Raw Data'!AZ3, IF(AND('Raw Data'!J3&lt;Analysis!$BC$2, 'Raw Data'!E3-'Raw Data'!D3&gt;2), 'Raw Data'!BB3, 0)))</f>
        <v/>
      </c>
      <c r="AQ8">
        <f>IF(ISBLANK('Raw Data'!A3), 0, IF(AND('Raw Data'!I3&lt;Analysis!$BC$2, 'Raw Data'!D3-'Raw Data'!E3&gt;3), 'Raw Data'!BC3, IF(AND('Raw Data'!J3&lt;Analysis!$BC$2, 'Raw Data'!E3-'Raw Data'!D3&gt;3), 'Raw Data'!BE3, 0)))</f>
        <v/>
      </c>
      <c r="AR8">
        <f>IF('Hidden Analysiss'!D4=1,IF(ABS('Raw Data'!E3-'Raw Data'!D3)&lt;2,'Raw Data'!AX3,0), 0)</f>
        <v/>
      </c>
      <c r="AS8">
        <f>IF('Hidden Analysiss'!D4=1,IF(ABS('Raw Data'!E3-'Raw Data'!D3)&lt;3,'Raw Data'!BA3,0), 0)</f>
        <v/>
      </c>
      <c r="AT8">
        <f>IF('Hidden Analysiss'!D4=1,IF(ABS('Raw Data'!E3-'Raw Data'!D3)&lt;4,'Raw Data'!BD3,0), 0)</f>
        <v/>
      </c>
      <c r="AU8">
        <f>IF(AND('Hidden Analysiss'!E4=1, ABS('Raw Data'!E3-'Raw Data'!D3)&lt;2), 'Raw Data'!AX3, 0)</f>
        <v/>
      </c>
      <c r="AV8">
        <f>IF(AND('Hidden Analysiss'!E4=1, ABS('Raw Data'!E3-'Raw Data'!D3)&lt;3), 'Raw Data'!BA3, 0)</f>
        <v/>
      </c>
      <c r="AW8">
        <f>IF(AND('Hidden Analysiss'!E4=1, ABS('Raw Data'!E3-'Raw Data'!D3)&lt;3), 'Raw Data'!BD3, 0)</f>
        <v/>
      </c>
    </row>
    <row r="9">
      <c r="A9" s="1">
        <f>'Raw Data'!A4</f>
        <v/>
      </c>
      <c r="B9">
        <f>IF('Raw Data'!E4&gt;'Raw Data'!D4, 'Raw Data'!J4, 0)</f>
        <v/>
      </c>
      <c r="C9">
        <f>IF('Raw Data'!D4&gt;'Raw Data'!E4, 'Raw Data'!I4, 0)</f>
        <v/>
      </c>
      <c r="D9">
        <f>SUM(G9:H9)</f>
        <v/>
      </c>
      <c r="E9">
        <f>IF(AND('Raw Data'!J4&lt;'Raw Data'!I4,'Raw Data'!E4&gt;'Raw Data'!D4,'Raw Data'!E4-'Raw Data'!D4&gt;3),'Raw Data'!N4,IF(AND('Raw Data'!I4&lt;'Raw Data'!J4,'Raw Data'!D4&gt;'Raw Data'!E4,'Raw Data'!D4-'Raw Data'!E4&gt;3),'Raw Data'!M4,0))</f>
        <v/>
      </c>
      <c r="F9">
        <f>IF(AND('Raw Data'!J4&lt;'Raw Data'!I4,'Raw Data'!E4&gt;'Raw Data'!D4,'Raw Data'!E4-'Raw Data'!D4&lt;4),'Raw Data'!L4,IF(AND('Raw Data'!I4&lt;'Raw Data'!J4,'Raw Data'!D4&gt;'Raw Data'!E4,'Raw Data'!D4-'Raw Data'!E4&lt;4),'Raw Data'!K4,0))</f>
        <v/>
      </c>
      <c r="G9">
        <f>IF(AND('Raw Data'!J4&lt;'Raw Data'!I4, 'Raw Data'!E4&gt;'Raw Data'!D4), 'Raw Data'!J4, 0)</f>
        <v/>
      </c>
      <c r="H9">
        <f>IF(AND('Raw Data'!J4&gt;'Raw Data'!I4, 'Raw Data'!E4&lt;'Raw Data'!D4), 'Raw Data'!I4, 0)</f>
        <v/>
      </c>
      <c r="I9">
        <f>SUM(J9:K9)</f>
        <v/>
      </c>
      <c r="J9">
        <f>IF(AND('Raw Data'!J4&gt;'Raw Data'!I4, 'Raw Data'!E4&gt;'Raw Data'!D4), 'Raw Data'!J4, 0)</f>
        <v/>
      </c>
      <c r="K9">
        <f>IF(AND('Raw Data'!I4&gt;'Raw Data'!J4, 'Raw Data'!D4&gt;'Raw Data'!E4), 'Raw Data'!I4, 0)</f>
        <v/>
      </c>
      <c r="L9">
        <f>IF('Raw Data'!E4-'Raw Data'!D4&gt;3, 'Raw Data'!N4, 0)</f>
        <v/>
      </c>
      <c r="M9">
        <f>IF('Raw Data'!D4-'Raw Data'!E4&gt;3, 'Raw Data'!M4, 0)</f>
        <v/>
      </c>
      <c r="N9">
        <f>IF(ISBLANK('Raw Data'!D4),0,IF(AND('Raw Data'!E4&gt;'Raw Data'!D4,'Raw Data'!E4-'Raw Data'!D4&gt;0,'Raw Data'!E4-'Raw Data'!D4&lt;4),'Raw Data'!L4, 0))</f>
        <v/>
      </c>
      <c r="O9">
        <f>IF(ISBLANK('Raw Data'!D4),0,IF(AND('Raw Data'!E4&gt;'Raw Data'!D4,'Raw Data'!E4-'Raw Data'!D4&gt;0,'Raw Data'!D4-'Raw Data'!E4&lt;4),'Raw Data'!K4, 0))</f>
        <v/>
      </c>
      <c r="P9">
        <f>IF('Raw Data'!E4-'Raw Data'!D4&gt;3, 'Raw Data'!N4, IF('Raw Data'!D4-'Raw Data'!E4&gt;3, 'Raw Data'!M4, 0))</f>
        <v/>
      </c>
      <c r="Q9">
        <f>IF(ISBLANK('Raw Data'!E4),0,IF(AND('Raw Data'!E4-'Raw Data'!D4&lt;4,'Raw Data'!E4-'Raw Data'!D4&gt;0),'Raw Data'!L4,IF(AND('Raw Data'!D4&gt;'Raw Data'!E4,'Raw Data'!D4-'Raw Data'!E4&gt;0),'Raw Data'!K4,0)))</f>
        <v/>
      </c>
      <c r="R9">
        <f>IF(ISBLANK('Raw Data'!K4),0,IFERROR(IF(MATCH(SMALL('Raw Data'!K4:N4,1),L9:O9,0),SMALL('Raw Data'!K4:N4,1)),0))</f>
        <v/>
      </c>
      <c r="S9">
        <f>IF(ISBLANK('Raw Data'!K4),0,IFERROR(IF(MATCH(SMALL('Raw Data'!K4:N4,2),L9:O9,0),SMALL('Raw Data'!K4:N4,2)),0))</f>
        <v/>
      </c>
      <c r="T9">
        <f>IF(ISBLANK('Raw Data'!K4),0,IFERROR(IF(MATCH(SMALL('Raw Data'!K4:N4,3),L9:O9,0),SMALL('Raw Data'!K4:N4,3)),0))</f>
        <v/>
      </c>
      <c r="U9">
        <f>IF(ISBLANK('Raw Data'!K4),0,IFERROR(IF(MATCH(SMALL('Raw Data'!K4:N4,4),L9:O9,0),SMALL('Raw Data'!K4:N4,4)),0))</f>
        <v/>
      </c>
      <c r="V9">
        <f>IF(AND('Raw Data'!D4&lt;3, 'Raw Data'!E4&lt;3, 'Raw Data'!A4&gt;0), 'Raw Data'!AF4, 0)</f>
        <v/>
      </c>
      <c r="W9">
        <f>IF(AND('Raw Data'!D4&lt;4, 'Raw Data'!E4&lt;4, 'Raw Data'!A4&gt;0), 'Raw Data'!AI4, 0)</f>
        <v/>
      </c>
      <c r="X9">
        <f>IF(AND('Raw Data'!D4&lt;5, 'Raw Data'!E4&lt;5, 'Raw Data'!A4&gt;0), 'Raw Data'!AL4, 0)</f>
        <v/>
      </c>
      <c r="Y9">
        <f>IF(AND('Raw Data'!D4&lt;6, 'Raw Data'!E4&lt;6, 'Raw Data'!A4&gt;0), 'Raw Data'!AO4, 0)</f>
        <v/>
      </c>
      <c r="Z9">
        <f>IF(ISBLANK('Raw Data'!D4), 0, IF('Raw Data'!D4-'Raw Data'!E4&gt;1, 'Raw Data'!AW4, 0))</f>
        <v/>
      </c>
      <c r="AA9">
        <f>IF(ISBLANK('Raw Data'!A4), 0, IF(ABS('Raw Data'!D4-'Raw Data'!E4)&lt;2, 'Raw Data'!AX4, 0))</f>
        <v/>
      </c>
      <c r="AB9">
        <f>IF(ISBLANK('Raw Data'!D4), 0, IF('Raw Data'!E4-'Raw Data'!D4&gt;1, 'Raw Data'!AY4, 0))</f>
        <v/>
      </c>
      <c r="AC9">
        <f>IF(ISBLANK('Raw Data'!D4), 0, IF('Raw Data'!D4-'Raw Data'!E4&gt;2, 'Raw Data'!AZ4, 0))</f>
        <v/>
      </c>
      <c r="AD9">
        <f>IF(ISBLANK('Raw Data'!A4), 0, IF(ABS('Raw Data'!D4-'Raw Data'!E4)&lt;3, 'Raw Data'!BA4, 0))</f>
        <v/>
      </c>
      <c r="AE9">
        <f>IF(ISBLANK('Raw Data'!D4), 0, IF('Raw Data'!E4-'Raw Data'!D4&gt;2, 'Raw Data'!BB4, 0))</f>
        <v/>
      </c>
      <c r="AF9">
        <f>IF(ISBLANK('Raw Data'!D4), 0, IF('Raw Data'!D4-'Raw Data'!E4&gt;3, 'Raw Data'!BC4, 0))</f>
        <v/>
      </c>
      <c r="AG9">
        <f>IF(ISBLANK('Raw Data'!A4), 0, IF(ABS('Raw Data'!D4-'Raw Data'!E4)&lt;4, 'Raw Data'!BD4, 0))</f>
        <v/>
      </c>
      <c r="AH9">
        <f>IF(ISBLANK('Raw Data'!D4), 0, IF('Raw Data'!E4-'Raw Data'!D4&gt;3, 'Raw Data'!BE4, 0))</f>
        <v/>
      </c>
      <c r="AI9">
        <f>IF(SUM('Raw Data'!D4:E4)&gt;'Raw Data'!F4, 'Raw Data'!G4, 0)</f>
        <v/>
      </c>
      <c r="AJ9">
        <f>IF(ISBLANK('Raw Data'!D4), 0, IF(SUM('Raw Data'!D4:E4)&lt;'Raw Data'!F4, 'Raw Data'!H4, 0))</f>
        <v/>
      </c>
      <c r="AK9">
        <f>IF(ISBLANK('Raw Data'!A4), 0, IF(AND('Raw Data'!D4&lt;3, 'Raw Data'!E4&lt;3, 'Raw Data'!F4&lt;BB$2), 'Raw Data'!AF4, 0))</f>
        <v/>
      </c>
      <c r="AL9">
        <f>IF(ISBLANK('Raw Data'!A4), 0, IF(AND('Raw Data'!D4&lt;4, 'Raw Data'!E4&lt;4, 'Raw Data'!F4&lt;BB$2), 'Raw Data'!AI4, 0))</f>
        <v/>
      </c>
      <c r="AM9">
        <f>IF(ISBLANK('Raw Data'!A4), 0, IF(AND('Raw Data'!D4&lt;5, 'Raw Data'!E4&lt;5, 'Raw Data'!F4&lt;BB$2), 'Raw Data'!AL4, 0))</f>
        <v/>
      </c>
      <c r="AN9">
        <f>IF(ISBLANK('Raw Data'!A4), 0, IF(AND('Raw Data'!D4&lt;6, 'Raw Data'!E4&lt;6, 'Raw Data'!F4&lt;BB$2), 'Raw Data'!AO4, 0))</f>
        <v/>
      </c>
      <c r="AO9">
        <f>IF(ISBLANK('Raw Data'!A4), 0, IF(AND('Raw Data'!I4&lt;Analysis!$BC$2, 'Raw Data'!D4-'Raw Data'!E4&gt;1), 'Raw Data'!AW4, IF(AND('Raw Data'!J4&lt;Analysis!$BC$2, 'Raw Data'!E4-'Raw Data'!D4&gt;1), 'Raw Data'!AY4, 0)))</f>
        <v/>
      </c>
      <c r="AP9">
        <f>IF(ISBLANK('Raw Data'!A4), 0, IF(AND('Raw Data'!I4&lt;Analysis!$BC$2, 'Raw Data'!D4-'Raw Data'!E4&gt;2), 'Raw Data'!AZ4, IF(AND('Raw Data'!J4&lt;Analysis!$BC$2, 'Raw Data'!E4-'Raw Data'!D4&gt;2), 'Raw Data'!BB4, 0)))</f>
        <v/>
      </c>
      <c r="AQ9">
        <f>IF(ISBLANK('Raw Data'!A4), 0, IF(AND('Raw Data'!I4&lt;Analysis!$BC$2, 'Raw Data'!D4-'Raw Data'!E4&gt;3), 'Raw Data'!BC4, IF(AND('Raw Data'!J4&lt;Analysis!$BC$2, 'Raw Data'!E4-'Raw Data'!D4&gt;3), 'Raw Data'!BE4, 0)))</f>
        <v/>
      </c>
      <c r="AR9">
        <f>IF('Hidden Analysiss'!D5=1,IF(ABS('Raw Data'!E4-'Raw Data'!D4)&lt;2,'Raw Data'!AX4,0), 0)</f>
        <v/>
      </c>
      <c r="AS9">
        <f>IF('Hidden Analysiss'!D5=1,IF(ABS('Raw Data'!E4-'Raw Data'!D4)&lt;3,'Raw Data'!BA4,0), 0)</f>
        <v/>
      </c>
      <c r="AT9">
        <f>IF('Hidden Analysiss'!D5=1,IF(ABS('Raw Data'!E4-'Raw Data'!D4)&lt;4,'Raw Data'!BD4,0), 0)</f>
        <v/>
      </c>
      <c r="AU9">
        <f>IF(AND('Hidden Analysiss'!E5=1, ABS('Raw Data'!E4-'Raw Data'!D4)&lt;2), 'Raw Data'!AX4, 0)</f>
        <v/>
      </c>
      <c r="AV9">
        <f>IF(AND('Hidden Analysiss'!E5=1, ABS('Raw Data'!E4-'Raw Data'!D4)&lt;3), 'Raw Data'!BA4, 0)</f>
        <v/>
      </c>
      <c r="AW9">
        <f>IF(AND('Hidden Analysiss'!E5=1, ABS('Raw Data'!E4-'Raw Data'!D4)&lt;3), 'Raw Data'!BD4, 0)</f>
        <v/>
      </c>
    </row>
    <row r="10">
      <c r="A10" s="1">
        <f>'Raw Data'!A5</f>
        <v/>
      </c>
      <c r="B10">
        <f>IF('Raw Data'!E5&gt;'Raw Data'!D5, 'Raw Data'!J5, 0)</f>
        <v/>
      </c>
      <c r="C10">
        <f>IF('Raw Data'!D5&gt;'Raw Data'!E5, 'Raw Data'!I5, 0)</f>
        <v/>
      </c>
      <c r="D10">
        <f>SUM(G10:H10)</f>
        <v/>
      </c>
      <c r="E10">
        <f>IF(AND('Raw Data'!J5&lt;'Raw Data'!I5,'Raw Data'!E5&gt;'Raw Data'!D5,'Raw Data'!E5-'Raw Data'!D5&gt;3),'Raw Data'!N5,IF(AND('Raw Data'!I5&lt;'Raw Data'!J5,'Raw Data'!D5&gt;'Raw Data'!E5,'Raw Data'!D5-'Raw Data'!E5&gt;3),'Raw Data'!M5,0))</f>
        <v/>
      </c>
      <c r="F10">
        <f>IF(AND('Raw Data'!J5&lt;'Raw Data'!I5,'Raw Data'!E5&gt;'Raw Data'!D5,'Raw Data'!E5-'Raw Data'!D5&lt;4),'Raw Data'!L5,IF(AND('Raw Data'!I5&lt;'Raw Data'!J5,'Raw Data'!D5&gt;'Raw Data'!E5,'Raw Data'!D5-'Raw Data'!E5&lt;4),'Raw Data'!K5,0))</f>
        <v/>
      </c>
      <c r="G10">
        <f>IF(AND('Raw Data'!J5&lt;'Raw Data'!I5, 'Raw Data'!E5&gt;'Raw Data'!D5), 'Raw Data'!J5, 0)</f>
        <v/>
      </c>
      <c r="H10">
        <f>IF(AND('Raw Data'!J5&gt;'Raw Data'!I5, 'Raw Data'!E5&lt;'Raw Data'!D5), 'Raw Data'!I5, 0)</f>
        <v/>
      </c>
      <c r="I10">
        <f>SUM(J10:K10)</f>
        <v/>
      </c>
      <c r="J10">
        <f>IF(AND('Raw Data'!J5&gt;'Raw Data'!I5, 'Raw Data'!E5&gt;'Raw Data'!D5), 'Raw Data'!J5, 0)</f>
        <v/>
      </c>
      <c r="K10">
        <f>IF(AND('Raw Data'!I5&gt;'Raw Data'!J5, 'Raw Data'!D5&gt;'Raw Data'!E5), 'Raw Data'!I5, 0)</f>
        <v/>
      </c>
      <c r="L10">
        <f>IF('Raw Data'!E5-'Raw Data'!D5&gt;3, 'Raw Data'!N5, 0)</f>
        <v/>
      </c>
      <c r="M10">
        <f>IF('Raw Data'!D5-'Raw Data'!E5&gt;3, 'Raw Data'!M5, 0)</f>
        <v/>
      </c>
      <c r="N10">
        <f>IF(ISBLANK('Raw Data'!D5),0,IF(AND('Raw Data'!E5&gt;'Raw Data'!D5,'Raw Data'!E5-'Raw Data'!D5&gt;0,'Raw Data'!E5-'Raw Data'!D5&lt;4),'Raw Data'!L5, 0))</f>
        <v/>
      </c>
      <c r="O10">
        <f>IF(ISBLANK('Raw Data'!D5),0,IF(AND('Raw Data'!E5&gt;'Raw Data'!D5,'Raw Data'!E5-'Raw Data'!D5&gt;0,'Raw Data'!D5-'Raw Data'!E5&lt;4),'Raw Data'!K5, 0))</f>
        <v/>
      </c>
      <c r="P10">
        <f>IF('Raw Data'!E5-'Raw Data'!D5&gt;3, 'Raw Data'!N5, IF('Raw Data'!D5-'Raw Data'!E5&gt;3, 'Raw Data'!M5, 0))</f>
        <v/>
      </c>
      <c r="Q10">
        <f>IF(ISBLANK('Raw Data'!E5),0,IF(AND('Raw Data'!E5-'Raw Data'!D5&lt;4,'Raw Data'!E5-'Raw Data'!D5&gt;0),'Raw Data'!L5,IF(AND('Raw Data'!D5&gt;'Raw Data'!E5,'Raw Data'!D5-'Raw Data'!E5&gt;0),'Raw Data'!K5,0)))</f>
        <v/>
      </c>
      <c r="R10">
        <f>IF(ISBLANK('Raw Data'!K5),0,IFERROR(IF(MATCH(SMALL('Raw Data'!K5:N5,1),L10:O10,0),SMALL('Raw Data'!K5:N5,1)),0))</f>
        <v/>
      </c>
      <c r="S10">
        <f>IF(ISBLANK('Raw Data'!K5),0,IFERROR(IF(MATCH(SMALL('Raw Data'!K5:N5,2),L10:O10,0),SMALL('Raw Data'!K5:N5,2)),0))</f>
        <v/>
      </c>
      <c r="T10">
        <f>IF(ISBLANK('Raw Data'!K5),0,IFERROR(IF(MATCH(SMALL('Raw Data'!K5:N5,3),L10:O10,0),SMALL('Raw Data'!K5:N5,3)),0))</f>
        <v/>
      </c>
      <c r="U10">
        <f>IF(ISBLANK('Raw Data'!K5),0,IFERROR(IF(MATCH(SMALL('Raw Data'!K5:N5,4),L10:O10,0),SMALL('Raw Data'!K5:N5,4)),0))</f>
        <v/>
      </c>
      <c r="V10">
        <f>IF(AND('Raw Data'!D5&lt;3, 'Raw Data'!E5&lt;3, 'Raw Data'!A5&gt;0), 'Raw Data'!AF5, 0)</f>
        <v/>
      </c>
      <c r="W10">
        <f>IF(AND('Raw Data'!D5&lt;4, 'Raw Data'!E5&lt;4, 'Raw Data'!A5&gt;0), 'Raw Data'!AI5, 0)</f>
        <v/>
      </c>
      <c r="X10">
        <f>IF(AND('Raw Data'!D5&lt;5, 'Raw Data'!E5&lt;5, 'Raw Data'!A5&gt;0), 'Raw Data'!AL5, 0)</f>
        <v/>
      </c>
      <c r="Y10">
        <f>IF(AND('Raw Data'!D5&lt;6, 'Raw Data'!E5&lt;6, 'Raw Data'!A5&gt;0), 'Raw Data'!AO5, 0)</f>
        <v/>
      </c>
      <c r="Z10">
        <f>IF(ISBLANK('Raw Data'!D5), 0, IF('Raw Data'!D5-'Raw Data'!E5&gt;1, 'Raw Data'!AW5, 0))</f>
        <v/>
      </c>
      <c r="AA10">
        <f>IF(ISBLANK('Raw Data'!A5), 0, IF(ABS('Raw Data'!D5-'Raw Data'!E5)&lt;2, 'Raw Data'!AX5, 0))</f>
        <v/>
      </c>
      <c r="AB10">
        <f>IF(ISBLANK('Raw Data'!D5), 0, IF('Raw Data'!E5-'Raw Data'!D5&gt;1, 'Raw Data'!AY5, 0))</f>
        <v/>
      </c>
      <c r="AC10">
        <f>IF(ISBLANK('Raw Data'!D5), 0, IF('Raw Data'!D5-'Raw Data'!E5&gt;2, 'Raw Data'!AZ5, 0))</f>
        <v/>
      </c>
      <c r="AD10">
        <f>IF(ISBLANK('Raw Data'!A5), 0, IF(ABS('Raw Data'!D5-'Raw Data'!E5)&lt;3, 'Raw Data'!BA5, 0))</f>
        <v/>
      </c>
      <c r="AE10">
        <f>IF(ISBLANK('Raw Data'!D5), 0, IF('Raw Data'!E5-'Raw Data'!D5&gt;2, 'Raw Data'!BB5, 0))</f>
        <v/>
      </c>
      <c r="AF10">
        <f>IF(ISBLANK('Raw Data'!D5), 0, IF('Raw Data'!D5-'Raw Data'!E5&gt;3, 'Raw Data'!BC5, 0))</f>
        <v/>
      </c>
      <c r="AG10">
        <f>IF(ISBLANK('Raw Data'!A5), 0, IF(ABS('Raw Data'!D5-'Raw Data'!E5)&lt;4, 'Raw Data'!BD5, 0))</f>
        <v/>
      </c>
      <c r="AH10">
        <f>IF(ISBLANK('Raw Data'!D5), 0, IF('Raw Data'!E5-'Raw Data'!D5&gt;3, 'Raw Data'!BE5, 0))</f>
        <v/>
      </c>
      <c r="AI10">
        <f>IF(SUM('Raw Data'!D5:E5)&gt;'Raw Data'!F5, 'Raw Data'!G5, 0)</f>
        <v/>
      </c>
      <c r="AJ10">
        <f>IF(ISBLANK('Raw Data'!D5), 0, IF(SUM('Raw Data'!D5:E5)&lt;'Raw Data'!F5, 'Raw Data'!H5, 0))</f>
        <v/>
      </c>
      <c r="AK10">
        <f>IF(ISBLANK('Raw Data'!A5), 0, IF(AND('Raw Data'!D5&lt;3, 'Raw Data'!E5&lt;3, 'Raw Data'!F5&lt;BB$2), 'Raw Data'!AF5, 0))</f>
        <v/>
      </c>
      <c r="AL10">
        <f>IF(ISBLANK('Raw Data'!A5), 0, IF(AND('Raw Data'!D5&lt;4, 'Raw Data'!E5&lt;4, 'Raw Data'!F5&lt;BB$2), 'Raw Data'!AI5, 0))</f>
        <v/>
      </c>
      <c r="AM10">
        <f>IF(ISBLANK('Raw Data'!A5), 0, IF(AND('Raw Data'!D5&lt;5, 'Raw Data'!E5&lt;5, 'Raw Data'!F5&lt;BB$2), 'Raw Data'!AL5, 0))</f>
        <v/>
      </c>
      <c r="AN10">
        <f>IF(ISBLANK('Raw Data'!A5), 0, IF(AND('Raw Data'!D5&lt;6, 'Raw Data'!E5&lt;6, 'Raw Data'!F5&lt;BB$2), 'Raw Data'!AO5, 0))</f>
        <v/>
      </c>
      <c r="AO10">
        <f>IF(ISBLANK('Raw Data'!A5), 0, IF(AND('Raw Data'!I5&lt;Analysis!$BC$2, 'Raw Data'!D5-'Raw Data'!E5&gt;1), 'Raw Data'!AW5, IF(AND('Raw Data'!J5&lt;Analysis!$BC$2, 'Raw Data'!E5-'Raw Data'!D5&gt;1), 'Raw Data'!AY5, 0)))</f>
        <v/>
      </c>
      <c r="AP10">
        <f>IF(ISBLANK('Raw Data'!A5), 0, IF(AND('Raw Data'!I5&lt;Analysis!$BC$2, 'Raw Data'!D5-'Raw Data'!E5&gt;2), 'Raw Data'!AZ5, IF(AND('Raw Data'!J5&lt;Analysis!$BC$2, 'Raw Data'!E5-'Raw Data'!D5&gt;2), 'Raw Data'!BB5, 0)))</f>
        <v/>
      </c>
      <c r="AQ10">
        <f>IF(ISBLANK('Raw Data'!A5), 0, IF(AND('Raw Data'!I5&lt;Analysis!$BC$2, 'Raw Data'!D5-'Raw Data'!E5&gt;3), 'Raw Data'!BC5, IF(AND('Raw Data'!J5&lt;Analysis!$BC$2, 'Raw Data'!E5-'Raw Data'!D5&gt;3), 'Raw Data'!BE5, 0)))</f>
        <v/>
      </c>
      <c r="AR10">
        <f>IF('Hidden Analysiss'!D6=1,IF(ABS('Raw Data'!E5-'Raw Data'!D5)&lt;2,'Raw Data'!AX5,0), 0)</f>
        <v/>
      </c>
      <c r="AS10">
        <f>IF('Hidden Analysiss'!D6=1,IF(ABS('Raw Data'!E5-'Raw Data'!D5)&lt;3,'Raw Data'!BA5,0), 0)</f>
        <v/>
      </c>
      <c r="AT10">
        <f>IF('Hidden Analysiss'!D6=1,IF(ABS('Raw Data'!E5-'Raw Data'!D5)&lt;4,'Raw Data'!BD5,0), 0)</f>
        <v/>
      </c>
      <c r="AU10">
        <f>IF(AND('Hidden Analysiss'!E6=1, ABS('Raw Data'!E5-'Raw Data'!D5)&lt;2), 'Raw Data'!AX5, 0)</f>
        <v/>
      </c>
      <c r="AV10">
        <f>IF(AND('Hidden Analysiss'!E6=1, ABS('Raw Data'!E5-'Raw Data'!D5)&lt;3), 'Raw Data'!BA5, 0)</f>
        <v/>
      </c>
      <c r="AW10">
        <f>IF(AND('Hidden Analysiss'!E6=1, ABS('Raw Data'!E5-'Raw Data'!D5)&lt;3), 'Raw Data'!BD5, 0)</f>
        <v/>
      </c>
    </row>
    <row r="11">
      <c r="A11" s="1">
        <f>'Raw Data'!A6</f>
        <v/>
      </c>
      <c r="B11">
        <f>IF('Raw Data'!E6&gt;'Raw Data'!D6, 'Raw Data'!J6, 0)</f>
        <v/>
      </c>
      <c r="C11">
        <f>IF('Raw Data'!D6&gt;'Raw Data'!E6, 'Raw Data'!I6, 0)</f>
        <v/>
      </c>
      <c r="D11">
        <f>SUM(G11:H11)</f>
        <v/>
      </c>
      <c r="E11">
        <f>IF(AND('Raw Data'!J6&lt;'Raw Data'!I6,'Raw Data'!E6&gt;'Raw Data'!D6,'Raw Data'!E6-'Raw Data'!D6&gt;3),'Raw Data'!N6,IF(AND('Raw Data'!I6&lt;'Raw Data'!J6,'Raw Data'!D6&gt;'Raw Data'!E6,'Raw Data'!D6-'Raw Data'!E6&gt;3),'Raw Data'!M6,0))</f>
        <v/>
      </c>
      <c r="F11">
        <f>IF(AND('Raw Data'!J6&lt;'Raw Data'!I6,'Raw Data'!E6&gt;'Raw Data'!D6,'Raw Data'!E6-'Raw Data'!D6&lt;4),'Raw Data'!L6,IF(AND('Raw Data'!I6&lt;'Raw Data'!J6,'Raw Data'!D6&gt;'Raw Data'!E6,'Raw Data'!D6-'Raw Data'!E6&lt;4),'Raw Data'!K6,0))</f>
        <v/>
      </c>
      <c r="G11">
        <f>IF(AND('Raw Data'!J6&lt;'Raw Data'!I6, 'Raw Data'!E6&gt;'Raw Data'!D6), 'Raw Data'!J6, 0)</f>
        <v/>
      </c>
      <c r="H11">
        <f>IF(AND('Raw Data'!J6&gt;'Raw Data'!I6, 'Raw Data'!E6&lt;'Raw Data'!D6), 'Raw Data'!I6, 0)</f>
        <v/>
      </c>
      <c r="I11">
        <f>SUM(J11:K11)</f>
        <v/>
      </c>
      <c r="J11">
        <f>IF(AND('Raw Data'!J6&gt;'Raw Data'!I6, 'Raw Data'!E6&gt;'Raw Data'!D6), 'Raw Data'!J6, 0)</f>
        <v/>
      </c>
      <c r="K11">
        <f>IF(AND('Raw Data'!I6&gt;'Raw Data'!J6, 'Raw Data'!D6&gt;'Raw Data'!E6), 'Raw Data'!I6, 0)</f>
        <v/>
      </c>
      <c r="L11">
        <f>IF('Raw Data'!E6-'Raw Data'!D6&gt;3, 'Raw Data'!N6, 0)</f>
        <v/>
      </c>
      <c r="M11">
        <f>IF('Raw Data'!D6-'Raw Data'!E6&gt;3, 'Raw Data'!M6, 0)</f>
        <v/>
      </c>
      <c r="N11">
        <f>IF(ISBLANK('Raw Data'!D6),0,IF(AND('Raw Data'!E6&gt;'Raw Data'!D6,'Raw Data'!E6-'Raw Data'!D6&gt;0,'Raw Data'!E6-'Raw Data'!D6&lt;4),'Raw Data'!L6, 0))</f>
        <v/>
      </c>
      <c r="O11">
        <f>IF(ISBLANK('Raw Data'!D6),0,IF(AND('Raw Data'!E6&gt;'Raw Data'!D6,'Raw Data'!E6-'Raw Data'!D6&gt;0,'Raw Data'!D6-'Raw Data'!E6&lt;4),'Raw Data'!K6, 0))</f>
        <v/>
      </c>
      <c r="P11">
        <f>IF('Raw Data'!E6-'Raw Data'!D6&gt;3, 'Raw Data'!N6, IF('Raw Data'!D6-'Raw Data'!E6&gt;3, 'Raw Data'!M6, 0))</f>
        <v/>
      </c>
      <c r="Q11">
        <f>IF(ISBLANK('Raw Data'!E6),0,IF(AND('Raw Data'!E6-'Raw Data'!D6&lt;4,'Raw Data'!E6-'Raw Data'!D6&gt;0),'Raw Data'!L6,IF(AND('Raw Data'!D6&gt;'Raw Data'!E6,'Raw Data'!D6-'Raw Data'!E6&gt;0),'Raw Data'!K6,0)))</f>
        <v/>
      </c>
      <c r="R11">
        <f>IF(ISBLANK('Raw Data'!K6),0,IFERROR(IF(MATCH(SMALL('Raw Data'!K6:N6,1),L11:O11,0),SMALL('Raw Data'!K6:N6,1)),0))</f>
        <v/>
      </c>
      <c r="S11">
        <f>IF(ISBLANK('Raw Data'!K6),0,IFERROR(IF(MATCH(SMALL('Raw Data'!K6:N6,2),L11:O11,0),SMALL('Raw Data'!K6:N6,2)),0))</f>
        <v/>
      </c>
      <c r="T11">
        <f>IF(ISBLANK('Raw Data'!K6),0,IFERROR(IF(MATCH(SMALL('Raw Data'!K6:N6,3),L11:O11,0),SMALL('Raw Data'!K6:N6,3)),0))</f>
        <v/>
      </c>
      <c r="U11">
        <f>IF(ISBLANK('Raw Data'!K6),0,IFERROR(IF(MATCH(SMALL('Raw Data'!K6:N6,4),L11:O11,0),SMALL('Raw Data'!K6:N6,4)),0))</f>
        <v/>
      </c>
      <c r="V11">
        <f>IF(AND('Raw Data'!D6&lt;3, 'Raw Data'!E6&lt;3, 'Raw Data'!A6&gt;0), 'Raw Data'!AF6, 0)</f>
        <v/>
      </c>
      <c r="W11">
        <f>IF(AND('Raw Data'!D6&lt;4, 'Raw Data'!E6&lt;4, 'Raw Data'!A6&gt;0), 'Raw Data'!AI6, 0)</f>
        <v/>
      </c>
      <c r="X11">
        <f>IF(AND('Raw Data'!D6&lt;5, 'Raw Data'!E6&lt;5, 'Raw Data'!A6&gt;0), 'Raw Data'!AL6, 0)</f>
        <v/>
      </c>
      <c r="Y11">
        <f>IF(AND('Raw Data'!D6&lt;6, 'Raw Data'!E6&lt;6, 'Raw Data'!A6&gt;0), 'Raw Data'!AO6, 0)</f>
        <v/>
      </c>
      <c r="Z11">
        <f>IF(ISBLANK('Raw Data'!D6), 0, IF('Raw Data'!D6-'Raw Data'!E6&gt;1, 'Raw Data'!AW6, 0))</f>
        <v/>
      </c>
      <c r="AA11">
        <f>IF(ISBLANK('Raw Data'!A6), 0, IF(ABS('Raw Data'!D6-'Raw Data'!E6)&lt;2, 'Raw Data'!AX6, 0))</f>
        <v/>
      </c>
      <c r="AB11">
        <f>IF(ISBLANK('Raw Data'!D6), 0, IF('Raw Data'!E6-'Raw Data'!D6&gt;1, 'Raw Data'!AY6, 0))</f>
        <v/>
      </c>
      <c r="AC11">
        <f>IF(ISBLANK('Raw Data'!D6), 0, IF('Raw Data'!D6-'Raw Data'!E6&gt;2, 'Raw Data'!AZ6, 0))</f>
        <v/>
      </c>
      <c r="AD11">
        <f>IF(ISBLANK('Raw Data'!A6), 0, IF(ABS('Raw Data'!D6-'Raw Data'!E6)&lt;3, 'Raw Data'!BA6, 0))</f>
        <v/>
      </c>
      <c r="AE11">
        <f>IF(ISBLANK('Raw Data'!D6), 0, IF('Raw Data'!E6-'Raw Data'!D6&gt;2, 'Raw Data'!BB6, 0))</f>
        <v/>
      </c>
      <c r="AF11">
        <f>IF(ISBLANK('Raw Data'!D6), 0, IF('Raw Data'!D6-'Raw Data'!E6&gt;3, 'Raw Data'!BC6, 0))</f>
        <v/>
      </c>
      <c r="AG11">
        <f>IF(ISBLANK('Raw Data'!A6), 0, IF(ABS('Raw Data'!D6-'Raw Data'!E6)&lt;4, 'Raw Data'!BD6, 0))</f>
        <v/>
      </c>
      <c r="AH11">
        <f>IF(ISBLANK('Raw Data'!D6), 0, IF('Raw Data'!E6-'Raw Data'!D6&gt;3, 'Raw Data'!BE6, 0))</f>
        <v/>
      </c>
      <c r="AI11">
        <f>IF(SUM('Raw Data'!D6:E6)&gt;'Raw Data'!F6, 'Raw Data'!G6, 0)</f>
        <v/>
      </c>
      <c r="AJ11">
        <f>IF(ISBLANK('Raw Data'!D6), 0, IF(SUM('Raw Data'!D6:E6)&lt;'Raw Data'!F6, 'Raw Data'!H6, 0))</f>
        <v/>
      </c>
      <c r="AK11">
        <f>IF(ISBLANK('Raw Data'!A6), 0, IF(AND('Raw Data'!D6&lt;3, 'Raw Data'!E6&lt;3, 'Raw Data'!F6&lt;BB$2), 'Raw Data'!AF6, 0))</f>
        <v/>
      </c>
      <c r="AL11">
        <f>IF(ISBLANK('Raw Data'!A6), 0, IF(AND('Raw Data'!D6&lt;4, 'Raw Data'!E6&lt;4, 'Raw Data'!F6&lt;BB$2), 'Raw Data'!AI6, 0))</f>
        <v/>
      </c>
      <c r="AM11">
        <f>IF(ISBLANK('Raw Data'!A6), 0, IF(AND('Raw Data'!D6&lt;5, 'Raw Data'!E6&lt;5, 'Raw Data'!F6&lt;BB$2), 'Raw Data'!AL6, 0))</f>
        <v/>
      </c>
      <c r="AN11">
        <f>IF(ISBLANK('Raw Data'!A6), 0, IF(AND('Raw Data'!D6&lt;6, 'Raw Data'!E6&lt;6, 'Raw Data'!F6&lt;BB$2), 'Raw Data'!AO6, 0))</f>
        <v/>
      </c>
      <c r="AO11">
        <f>IF(ISBLANK('Raw Data'!A6), 0, IF(AND('Raw Data'!I6&lt;Analysis!$BC$2, 'Raw Data'!D6-'Raw Data'!E6&gt;1), 'Raw Data'!AW6, IF(AND('Raw Data'!J6&lt;Analysis!$BC$2, 'Raw Data'!E6-'Raw Data'!D6&gt;1), 'Raw Data'!AY6, 0)))</f>
        <v/>
      </c>
      <c r="AP11">
        <f>IF(ISBLANK('Raw Data'!A6), 0, IF(AND('Raw Data'!I6&lt;Analysis!$BC$2, 'Raw Data'!D6-'Raw Data'!E6&gt;2), 'Raw Data'!AZ6, IF(AND('Raw Data'!J6&lt;Analysis!$BC$2, 'Raw Data'!E6-'Raw Data'!D6&gt;2), 'Raw Data'!BB6, 0)))</f>
        <v/>
      </c>
      <c r="AQ11">
        <f>IF(ISBLANK('Raw Data'!A6), 0, IF(AND('Raw Data'!I6&lt;Analysis!$BC$2, 'Raw Data'!D6-'Raw Data'!E6&gt;3), 'Raw Data'!BC6, IF(AND('Raw Data'!J6&lt;Analysis!$BC$2, 'Raw Data'!E6-'Raw Data'!D6&gt;3), 'Raw Data'!BE6, 0)))</f>
        <v/>
      </c>
      <c r="AR11">
        <f>IF('Hidden Analysiss'!D7=1,IF(ABS('Raw Data'!E6-'Raw Data'!D6)&lt;2,'Raw Data'!AX6,0), 0)</f>
        <v/>
      </c>
      <c r="AS11">
        <f>IF('Hidden Analysiss'!D7=1,IF(ABS('Raw Data'!E6-'Raw Data'!D6)&lt;3,'Raw Data'!BA6,0), 0)</f>
        <v/>
      </c>
      <c r="AT11">
        <f>IF('Hidden Analysiss'!D7=1,IF(ABS('Raw Data'!E6-'Raw Data'!D6)&lt;4,'Raw Data'!BD6,0), 0)</f>
        <v/>
      </c>
      <c r="AU11">
        <f>IF(AND('Hidden Analysiss'!E7=1, ABS('Raw Data'!E6-'Raw Data'!D6)&lt;2), 'Raw Data'!AX6, 0)</f>
        <v/>
      </c>
      <c r="AV11">
        <f>IF(AND('Hidden Analysiss'!E7=1, ABS('Raw Data'!E6-'Raw Data'!D6)&lt;3), 'Raw Data'!BA6, 0)</f>
        <v/>
      </c>
      <c r="AW11">
        <f>IF(AND('Hidden Analysiss'!E7=1, ABS('Raw Data'!E6-'Raw Data'!D6)&lt;3), 'Raw Data'!BD6, 0)</f>
        <v/>
      </c>
    </row>
    <row r="12">
      <c r="A12" s="1">
        <f>'Raw Data'!A7</f>
        <v/>
      </c>
      <c r="B12">
        <f>IF('Raw Data'!E7&gt;'Raw Data'!D7, 'Raw Data'!J7, 0)</f>
        <v/>
      </c>
      <c r="C12">
        <f>IF('Raw Data'!D7&gt;'Raw Data'!E7, 'Raw Data'!I7, 0)</f>
        <v/>
      </c>
      <c r="D12">
        <f>SUM(G12:H12)</f>
        <v/>
      </c>
      <c r="E12">
        <f>IF(AND('Raw Data'!J7&lt;'Raw Data'!I7,'Raw Data'!E7&gt;'Raw Data'!D7,'Raw Data'!E7-'Raw Data'!D7&gt;3),'Raw Data'!N7,IF(AND('Raw Data'!I7&lt;'Raw Data'!J7,'Raw Data'!D7&gt;'Raw Data'!E7,'Raw Data'!D7-'Raw Data'!E7&gt;3),'Raw Data'!M7,0))</f>
        <v/>
      </c>
      <c r="F12">
        <f>IF(AND('Raw Data'!J7&lt;'Raw Data'!I7,'Raw Data'!E7&gt;'Raw Data'!D7,'Raw Data'!E7-'Raw Data'!D7&lt;4),'Raw Data'!L7,IF(AND('Raw Data'!I7&lt;'Raw Data'!J7,'Raw Data'!D7&gt;'Raw Data'!E7,'Raw Data'!D7-'Raw Data'!E7&lt;4),'Raw Data'!K7,0))</f>
        <v/>
      </c>
      <c r="G12">
        <f>IF(AND('Raw Data'!J7&lt;'Raw Data'!I7, 'Raw Data'!E7&gt;'Raw Data'!D7), 'Raw Data'!J7, 0)</f>
        <v/>
      </c>
      <c r="H12">
        <f>IF(AND('Raw Data'!J7&gt;'Raw Data'!I7, 'Raw Data'!E7&lt;'Raw Data'!D7), 'Raw Data'!I7, 0)</f>
        <v/>
      </c>
      <c r="I12">
        <f>SUM(J12:K12)</f>
        <v/>
      </c>
      <c r="J12">
        <f>IF(AND('Raw Data'!J7&gt;'Raw Data'!I7, 'Raw Data'!E7&gt;'Raw Data'!D7), 'Raw Data'!J7, 0)</f>
        <v/>
      </c>
      <c r="K12">
        <f>IF(AND('Raw Data'!I7&gt;'Raw Data'!J7, 'Raw Data'!D7&gt;'Raw Data'!E7), 'Raw Data'!I7, 0)</f>
        <v/>
      </c>
      <c r="L12">
        <f>IF('Raw Data'!E7-'Raw Data'!D7&gt;3, 'Raw Data'!N7, 0)</f>
        <v/>
      </c>
      <c r="M12">
        <f>IF('Raw Data'!D7-'Raw Data'!E7&gt;3, 'Raw Data'!M7, 0)</f>
        <v/>
      </c>
      <c r="N12">
        <f>IF(ISBLANK('Raw Data'!D7),0,IF(AND('Raw Data'!E7&gt;'Raw Data'!D7,'Raw Data'!E7-'Raw Data'!D7&gt;0,'Raw Data'!E7-'Raw Data'!D7&lt;4),'Raw Data'!L7, 0))</f>
        <v/>
      </c>
      <c r="O12">
        <f>IF(ISBLANK('Raw Data'!D7),0,IF(AND('Raw Data'!E7&gt;'Raw Data'!D7,'Raw Data'!E7-'Raw Data'!D7&gt;0,'Raw Data'!D7-'Raw Data'!E7&lt;4),'Raw Data'!K7, 0))</f>
        <v/>
      </c>
      <c r="P12">
        <f>IF('Raw Data'!E7-'Raw Data'!D7&gt;3, 'Raw Data'!N7, IF('Raw Data'!D7-'Raw Data'!E7&gt;3, 'Raw Data'!M7, 0))</f>
        <v/>
      </c>
      <c r="Q12">
        <f>IF(ISBLANK('Raw Data'!E7),0,IF(AND('Raw Data'!E7-'Raw Data'!D7&lt;4,'Raw Data'!E7-'Raw Data'!D7&gt;0),'Raw Data'!L7,IF(AND('Raw Data'!D7&gt;'Raw Data'!E7,'Raw Data'!D7-'Raw Data'!E7&gt;0),'Raw Data'!K7,0)))</f>
        <v/>
      </c>
      <c r="R12">
        <f>IF(ISBLANK('Raw Data'!K7),0,IFERROR(IF(MATCH(SMALL('Raw Data'!K7:N7,1),L12:O12,0),SMALL('Raw Data'!K7:N7,1)),0))</f>
        <v/>
      </c>
      <c r="S12">
        <f>IF(ISBLANK('Raw Data'!K7),0,IFERROR(IF(MATCH(SMALL('Raw Data'!K7:N7,2),L12:O12,0),SMALL('Raw Data'!K7:N7,2)),0))</f>
        <v/>
      </c>
      <c r="T12">
        <f>IF(ISBLANK('Raw Data'!K7),0,IFERROR(IF(MATCH(SMALL('Raw Data'!K7:N7,3),L12:O12,0),SMALL('Raw Data'!K7:N7,3)),0))</f>
        <v/>
      </c>
      <c r="U12">
        <f>IF(ISBLANK('Raw Data'!K7),0,IFERROR(IF(MATCH(SMALL('Raw Data'!K7:N7,4),L12:O12,0),SMALL('Raw Data'!K7:N7,4)),0))</f>
        <v/>
      </c>
      <c r="V12">
        <f>IF(AND('Raw Data'!D7&lt;3, 'Raw Data'!E7&lt;3, 'Raw Data'!A7&gt;0), 'Raw Data'!AF7, 0)</f>
        <v/>
      </c>
      <c r="W12">
        <f>IF(AND('Raw Data'!D7&lt;4, 'Raw Data'!E7&lt;4, 'Raw Data'!A7&gt;0), 'Raw Data'!AI7, 0)</f>
        <v/>
      </c>
      <c r="X12">
        <f>IF(AND('Raw Data'!D7&lt;5, 'Raw Data'!E7&lt;5, 'Raw Data'!A7&gt;0), 'Raw Data'!AL7, 0)</f>
        <v/>
      </c>
      <c r="Y12">
        <f>IF(AND('Raw Data'!D7&lt;6, 'Raw Data'!E7&lt;6, 'Raw Data'!A7&gt;0), 'Raw Data'!AO7, 0)</f>
        <v/>
      </c>
      <c r="Z12">
        <f>IF(ISBLANK('Raw Data'!D7), 0, IF('Raw Data'!D7-'Raw Data'!E7&gt;1, 'Raw Data'!AW7, 0))</f>
        <v/>
      </c>
      <c r="AA12">
        <f>IF(ISBLANK('Raw Data'!A7), 0, IF(ABS('Raw Data'!D7-'Raw Data'!E7)&lt;2, 'Raw Data'!AX7, 0))</f>
        <v/>
      </c>
      <c r="AB12">
        <f>IF(ISBLANK('Raw Data'!D7), 0, IF('Raw Data'!E7-'Raw Data'!D7&gt;1, 'Raw Data'!AY7, 0))</f>
        <v/>
      </c>
      <c r="AC12">
        <f>IF(ISBLANK('Raw Data'!D7), 0, IF('Raw Data'!D7-'Raw Data'!E7&gt;2, 'Raw Data'!AZ7, 0))</f>
        <v/>
      </c>
      <c r="AD12">
        <f>IF(ISBLANK('Raw Data'!A7), 0, IF(ABS('Raw Data'!D7-'Raw Data'!E7)&lt;3, 'Raw Data'!BA7, 0))</f>
        <v/>
      </c>
      <c r="AE12">
        <f>IF(ISBLANK('Raw Data'!D7), 0, IF('Raw Data'!E7-'Raw Data'!D7&gt;2, 'Raw Data'!BB7, 0))</f>
        <v/>
      </c>
      <c r="AF12">
        <f>IF(ISBLANK('Raw Data'!D7), 0, IF('Raw Data'!D7-'Raw Data'!E7&gt;3, 'Raw Data'!BC7, 0))</f>
        <v/>
      </c>
      <c r="AG12">
        <f>IF(ISBLANK('Raw Data'!A7), 0, IF(ABS('Raw Data'!D7-'Raw Data'!E7)&lt;4, 'Raw Data'!BD7, 0))</f>
        <v/>
      </c>
      <c r="AH12">
        <f>IF(ISBLANK('Raw Data'!D7), 0, IF('Raw Data'!E7-'Raw Data'!D7&gt;3, 'Raw Data'!BE7, 0))</f>
        <v/>
      </c>
      <c r="AI12">
        <f>IF(SUM('Raw Data'!D7:E7)&gt;'Raw Data'!F7, 'Raw Data'!G7, 0)</f>
        <v/>
      </c>
      <c r="AJ12">
        <f>IF(ISBLANK('Raw Data'!D7), 0, IF(SUM('Raw Data'!D7:E7)&lt;'Raw Data'!F7, 'Raw Data'!H7, 0))</f>
        <v/>
      </c>
      <c r="AK12">
        <f>IF(ISBLANK('Raw Data'!A7), 0, IF(AND('Raw Data'!D7&lt;3, 'Raw Data'!E7&lt;3, 'Raw Data'!F7&lt;BB$2), 'Raw Data'!AF7, 0))</f>
        <v/>
      </c>
      <c r="AL12">
        <f>IF(ISBLANK('Raw Data'!A7), 0, IF(AND('Raw Data'!D7&lt;4, 'Raw Data'!E7&lt;4, 'Raw Data'!F7&lt;BB$2), 'Raw Data'!AI7, 0))</f>
        <v/>
      </c>
      <c r="AM12">
        <f>IF(ISBLANK('Raw Data'!A7), 0, IF(AND('Raw Data'!D7&lt;5, 'Raw Data'!E7&lt;5, 'Raw Data'!F7&lt;BB$2), 'Raw Data'!AL7, 0))</f>
        <v/>
      </c>
      <c r="AN12">
        <f>IF(ISBLANK('Raw Data'!A7), 0, IF(AND('Raw Data'!D7&lt;6, 'Raw Data'!E7&lt;6, 'Raw Data'!F7&lt;BB$2), 'Raw Data'!AO7, 0))</f>
        <v/>
      </c>
      <c r="AO12">
        <f>IF(ISBLANK('Raw Data'!A7), 0, IF(AND('Raw Data'!I7&lt;Analysis!$BC$2, 'Raw Data'!D7-'Raw Data'!E7&gt;1), 'Raw Data'!AW7, IF(AND('Raw Data'!J7&lt;Analysis!$BC$2, 'Raw Data'!E7-'Raw Data'!D7&gt;1), 'Raw Data'!AY7, 0)))</f>
        <v/>
      </c>
      <c r="AP12">
        <f>IF(ISBLANK('Raw Data'!A7), 0, IF(AND('Raw Data'!I7&lt;Analysis!$BC$2, 'Raw Data'!D7-'Raw Data'!E7&gt;2), 'Raw Data'!AZ7, IF(AND('Raw Data'!J7&lt;Analysis!$BC$2, 'Raw Data'!E7-'Raw Data'!D7&gt;2), 'Raw Data'!BB7, 0)))</f>
        <v/>
      </c>
      <c r="AQ12">
        <f>IF(ISBLANK('Raw Data'!A7), 0, IF(AND('Raw Data'!I7&lt;Analysis!$BC$2, 'Raw Data'!D7-'Raw Data'!E7&gt;3), 'Raw Data'!BC7, IF(AND('Raw Data'!J7&lt;Analysis!$BC$2, 'Raw Data'!E7-'Raw Data'!D7&gt;3), 'Raw Data'!BE7, 0)))</f>
        <v/>
      </c>
      <c r="AR12">
        <f>IF('Hidden Analysiss'!D8=1,IF(ABS('Raw Data'!E7-'Raw Data'!D7)&lt;2,'Raw Data'!AX7,0), 0)</f>
        <v/>
      </c>
      <c r="AS12">
        <f>IF('Hidden Analysiss'!D8=1,IF(ABS('Raw Data'!E7-'Raw Data'!D7)&lt;3,'Raw Data'!BA7,0), 0)</f>
        <v/>
      </c>
      <c r="AT12">
        <f>IF('Hidden Analysiss'!D8=1,IF(ABS('Raw Data'!E7-'Raw Data'!D7)&lt;4,'Raw Data'!BD7,0), 0)</f>
        <v/>
      </c>
      <c r="AU12">
        <f>IF(AND('Hidden Analysiss'!E8=1, ABS('Raw Data'!E7-'Raw Data'!D7)&lt;2), 'Raw Data'!AX7, 0)</f>
        <v/>
      </c>
      <c r="AV12">
        <f>IF(AND('Hidden Analysiss'!E8=1, ABS('Raw Data'!E7-'Raw Data'!D7)&lt;3), 'Raw Data'!BA7, 0)</f>
        <v/>
      </c>
      <c r="AW12">
        <f>IF(AND('Hidden Analysiss'!E8=1, ABS('Raw Data'!E7-'Raw Data'!D7)&lt;3), 'Raw Data'!BD7, 0)</f>
        <v/>
      </c>
    </row>
    <row r="13">
      <c r="A13" s="1">
        <f>'Raw Data'!A8</f>
        <v/>
      </c>
      <c r="B13">
        <f>IF('Raw Data'!E8&gt;'Raw Data'!D8, 'Raw Data'!J8, 0)</f>
        <v/>
      </c>
      <c r="C13">
        <f>IF('Raw Data'!D8&gt;'Raw Data'!E8, 'Raw Data'!I8, 0)</f>
        <v/>
      </c>
      <c r="D13">
        <f>SUM(G13:H13)</f>
        <v/>
      </c>
      <c r="E13">
        <f>IF(AND('Raw Data'!J8&lt;'Raw Data'!I8,'Raw Data'!E8&gt;'Raw Data'!D8,'Raw Data'!E8-'Raw Data'!D8&gt;3),'Raw Data'!N8,IF(AND('Raw Data'!I8&lt;'Raw Data'!J8,'Raw Data'!D8&gt;'Raw Data'!E8,'Raw Data'!D8-'Raw Data'!E8&gt;3),'Raw Data'!M8,0))</f>
        <v/>
      </c>
      <c r="F13">
        <f>IF(AND('Raw Data'!J8&lt;'Raw Data'!I8,'Raw Data'!E8&gt;'Raw Data'!D8,'Raw Data'!E8-'Raw Data'!D8&lt;4),'Raw Data'!L8,IF(AND('Raw Data'!I8&lt;'Raw Data'!J8,'Raw Data'!D8&gt;'Raw Data'!E8,'Raw Data'!D8-'Raw Data'!E8&lt;4),'Raw Data'!K8,0))</f>
        <v/>
      </c>
      <c r="G13">
        <f>IF(AND('Raw Data'!J8&lt;'Raw Data'!I8, 'Raw Data'!E8&gt;'Raw Data'!D8), 'Raw Data'!J8, 0)</f>
        <v/>
      </c>
      <c r="H13">
        <f>IF(AND('Raw Data'!J8&gt;'Raw Data'!I8, 'Raw Data'!E8&lt;'Raw Data'!D8), 'Raw Data'!I8, 0)</f>
        <v/>
      </c>
      <c r="I13">
        <f>SUM(J13:K13)</f>
        <v/>
      </c>
      <c r="J13">
        <f>IF(AND('Raw Data'!J8&gt;'Raw Data'!I8, 'Raw Data'!E8&gt;'Raw Data'!D8), 'Raw Data'!J8, 0)</f>
        <v/>
      </c>
      <c r="K13">
        <f>IF(AND('Raw Data'!I8&gt;'Raw Data'!J8, 'Raw Data'!D8&gt;'Raw Data'!E8), 'Raw Data'!I8, 0)</f>
        <v/>
      </c>
      <c r="L13">
        <f>IF('Raw Data'!E8-'Raw Data'!D8&gt;3, 'Raw Data'!N8, 0)</f>
        <v/>
      </c>
      <c r="M13">
        <f>IF('Raw Data'!D8-'Raw Data'!E8&gt;3, 'Raw Data'!M8, 0)</f>
        <v/>
      </c>
      <c r="N13">
        <f>IF(ISBLANK('Raw Data'!D8),0,IF(AND('Raw Data'!E8&gt;'Raw Data'!D8,'Raw Data'!E8-'Raw Data'!D8&gt;0,'Raw Data'!E8-'Raw Data'!D8&lt;4),'Raw Data'!L8, 0))</f>
        <v/>
      </c>
      <c r="O13">
        <f>IF(ISBLANK('Raw Data'!D8),0,IF(AND('Raw Data'!E8&gt;'Raw Data'!D8,'Raw Data'!E8-'Raw Data'!D8&gt;0,'Raw Data'!D8-'Raw Data'!E8&lt;4),'Raw Data'!K8, 0))</f>
        <v/>
      </c>
      <c r="P13">
        <f>IF('Raw Data'!E8-'Raw Data'!D8&gt;3, 'Raw Data'!N8, IF('Raw Data'!D8-'Raw Data'!E8&gt;3, 'Raw Data'!M8, 0))</f>
        <v/>
      </c>
      <c r="Q13">
        <f>IF(ISBLANK('Raw Data'!E8),0,IF(AND('Raw Data'!E8-'Raw Data'!D8&lt;4,'Raw Data'!E8-'Raw Data'!D8&gt;0),'Raw Data'!L8,IF(AND('Raw Data'!D8&gt;'Raw Data'!E8,'Raw Data'!D8-'Raw Data'!E8&gt;0),'Raw Data'!K8,0)))</f>
        <v/>
      </c>
      <c r="R13">
        <f>IF(ISBLANK('Raw Data'!K8),0,IFERROR(IF(MATCH(SMALL('Raw Data'!K8:N8,1),L13:O13,0),SMALL('Raw Data'!K8:N8,1)),0))</f>
        <v/>
      </c>
      <c r="S13">
        <f>IF(ISBLANK('Raw Data'!K8),0,IFERROR(IF(MATCH(SMALL('Raw Data'!K8:N8,2),L13:O13,0),SMALL('Raw Data'!K8:N8,2)),0))</f>
        <v/>
      </c>
      <c r="T13">
        <f>IF(ISBLANK('Raw Data'!K8),0,IFERROR(IF(MATCH(SMALL('Raw Data'!K8:N8,3),L13:O13,0),SMALL('Raw Data'!K8:N8,3)),0))</f>
        <v/>
      </c>
      <c r="U13">
        <f>IF(ISBLANK('Raw Data'!K8),0,IFERROR(IF(MATCH(SMALL('Raw Data'!K8:N8,4),L13:O13,0),SMALL('Raw Data'!K8:N8,4)),0))</f>
        <v/>
      </c>
      <c r="V13">
        <f>IF(AND('Raw Data'!D8&lt;3, 'Raw Data'!E8&lt;3, 'Raw Data'!A8&gt;0), 'Raw Data'!AF8, 0)</f>
        <v/>
      </c>
      <c r="W13">
        <f>IF(AND('Raw Data'!D8&lt;4, 'Raw Data'!E8&lt;4, 'Raw Data'!A8&gt;0), 'Raw Data'!AI8, 0)</f>
        <v/>
      </c>
      <c r="X13">
        <f>IF(AND('Raw Data'!D8&lt;5, 'Raw Data'!E8&lt;5, 'Raw Data'!A8&gt;0), 'Raw Data'!AL8, 0)</f>
        <v/>
      </c>
      <c r="Y13">
        <f>IF(AND('Raw Data'!D8&lt;6, 'Raw Data'!E8&lt;6, 'Raw Data'!A8&gt;0), 'Raw Data'!AO8, 0)</f>
        <v/>
      </c>
      <c r="Z13">
        <f>IF(ISBLANK('Raw Data'!D8), 0, IF('Raw Data'!D8-'Raw Data'!E8&gt;1, 'Raw Data'!AW8, 0))</f>
        <v/>
      </c>
      <c r="AA13">
        <f>IF(ISBLANK('Raw Data'!A8), 0, IF(ABS('Raw Data'!D8-'Raw Data'!E8)&lt;2, 'Raw Data'!AX8, 0))</f>
        <v/>
      </c>
      <c r="AB13">
        <f>IF(ISBLANK('Raw Data'!D8), 0, IF('Raw Data'!E8-'Raw Data'!D8&gt;1, 'Raw Data'!AY8, 0))</f>
        <v/>
      </c>
      <c r="AC13">
        <f>IF(ISBLANK('Raw Data'!D8), 0, IF('Raw Data'!D8-'Raw Data'!E8&gt;2, 'Raw Data'!AZ8, 0))</f>
        <v/>
      </c>
      <c r="AD13">
        <f>IF(ISBLANK('Raw Data'!A8), 0, IF(ABS('Raw Data'!D8-'Raw Data'!E8)&lt;3, 'Raw Data'!BA8, 0))</f>
        <v/>
      </c>
      <c r="AE13">
        <f>IF(ISBLANK('Raw Data'!D8), 0, IF('Raw Data'!E8-'Raw Data'!D8&gt;2, 'Raw Data'!BB8, 0))</f>
        <v/>
      </c>
      <c r="AF13">
        <f>IF(ISBLANK('Raw Data'!D8), 0, IF('Raw Data'!D8-'Raw Data'!E8&gt;3, 'Raw Data'!BC8, 0))</f>
        <v/>
      </c>
      <c r="AG13">
        <f>IF(ISBLANK('Raw Data'!A8), 0, IF(ABS('Raw Data'!D8-'Raw Data'!E8)&lt;4, 'Raw Data'!BD8, 0))</f>
        <v/>
      </c>
      <c r="AH13">
        <f>IF(ISBLANK('Raw Data'!D8), 0, IF('Raw Data'!E8-'Raw Data'!D8&gt;3, 'Raw Data'!BE8, 0))</f>
        <v/>
      </c>
      <c r="AI13">
        <f>IF(SUM('Raw Data'!D8:E8)&gt;'Raw Data'!F8, 'Raw Data'!G8, 0)</f>
        <v/>
      </c>
      <c r="AJ13">
        <f>IF(ISBLANK('Raw Data'!D8), 0, IF(SUM('Raw Data'!D8:E8)&lt;'Raw Data'!F8, 'Raw Data'!H8, 0))</f>
        <v/>
      </c>
      <c r="AK13">
        <f>IF(ISBLANK('Raw Data'!A8), 0, IF(AND('Raw Data'!D8&lt;3, 'Raw Data'!E8&lt;3, 'Raw Data'!F8&lt;BB$2), 'Raw Data'!AF8, 0))</f>
        <v/>
      </c>
      <c r="AL13">
        <f>IF(ISBLANK('Raw Data'!A8), 0, IF(AND('Raw Data'!D8&lt;4, 'Raw Data'!E8&lt;4, 'Raw Data'!F8&lt;BB$2), 'Raw Data'!AI8, 0))</f>
        <v/>
      </c>
      <c r="AM13">
        <f>IF(ISBLANK('Raw Data'!A8), 0, IF(AND('Raw Data'!D8&lt;5, 'Raw Data'!E8&lt;5, 'Raw Data'!F8&lt;BB$2), 'Raw Data'!AL8, 0))</f>
        <v/>
      </c>
      <c r="AN13">
        <f>IF(ISBLANK('Raw Data'!A8), 0, IF(AND('Raw Data'!D8&lt;6, 'Raw Data'!E8&lt;6, 'Raw Data'!F8&lt;BB$2), 'Raw Data'!AO8, 0))</f>
        <v/>
      </c>
      <c r="AO13">
        <f>IF(ISBLANK('Raw Data'!A8), 0, IF(AND('Raw Data'!I8&lt;Analysis!$BC$2, 'Raw Data'!D8-'Raw Data'!E8&gt;1), 'Raw Data'!AW8, IF(AND('Raw Data'!J8&lt;Analysis!$BC$2, 'Raw Data'!E8-'Raw Data'!D8&gt;1), 'Raw Data'!AY8, 0)))</f>
        <v/>
      </c>
      <c r="AP13">
        <f>IF(ISBLANK('Raw Data'!A8), 0, IF(AND('Raw Data'!I8&lt;Analysis!$BC$2, 'Raw Data'!D8-'Raw Data'!E8&gt;2), 'Raw Data'!AZ8, IF(AND('Raw Data'!J8&lt;Analysis!$BC$2, 'Raw Data'!E8-'Raw Data'!D8&gt;2), 'Raw Data'!BB8, 0)))</f>
        <v/>
      </c>
      <c r="AQ13">
        <f>IF(ISBLANK('Raw Data'!A8), 0, IF(AND('Raw Data'!I8&lt;Analysis!$BC$2, 'Raw Data'!D8-'Raw Data'!E8&gt;3), 'Raw Data'!BC8, IF(AND('Raw Data'!J8&lt;Analysis!$BC$2, 'Raw Data'!E8-'Raw Data'!D8&gt;3), 'Raw Data'!BE8, 0)))</f>
        <v/>
      </c>
      <c r="AR13">
        <f>IF('Hidden Analysiss'!D9=1,IF(ABS('Raw Data'!E8-'Raw Data'!D8)&lt;2,'Raw Data'!AX8,0), 0)</f>
        <v/>
      </c>
      <c r="AS13">
        <f>IF('Hidden Analysiss'!D9=1,IF(ABS('Raw Data'!E8-'Raw Data'!D8)&lt;3,'Raw Data'!BA8,0), 0)</f>
        <v/>
      </c>
      <c r="AT13">
        <f>IF('Hidden Analysiss'!D9=1,IF(ABS('Raw Data'!E8-'Raw Data'!D8)&lt;4,'Raw Data'!BD8,0), 0)</f>
        <v/>
      </c>
      <c r="AU13">
        <f>IF(AND('Hidden Analysiss'!E9=1, ABS('Raw Data'!E8-'Raw Data'!D8)&lt;2), 'Raw Data'!AX8, 0)</f>
        <v/>
      </c>
      <c r="AV13">
        <f>IF(AND('Hidden Analysiss'!E9=1, ABS('Raw Data'!E8-'Raw Data'!D8)&lt;3), 'Raw Data'!BA8, 0)</f>
        <v/>
      </c>
      <c r="AW13">
        <f>IF(AND('Hidden Analysiss'!E9=1, ABS('Raw Data'!E8-'Raw Data'!D8)&lt;3), 'Raw Data'!BD8, 0)</f>
        <v/>
      </c>
    </row>
    <row r="14">
      <c r="A14" s="1">
        <f>'Raw Data'!A9</f>
        <v/>
      </c>
      <c r="B14">
        <f>IF('Raw Data'!E9&gt;'Raw Data'!D9, 'Raw Data'!J9, 0)</f>
        <v/>
      </c>
      <c r="C14">
        <f>IF('Raw Data'!D9&gt;'Raw Data'!E9, 'Raw Data'!I9, 0)</f>
        <v/>
      </c>
      <c r="D14">
        <f>SUM(G14:H14)</f>
        <v/>
      </c>
      <c r="E14">
        <f>IF(AND('Raw Data'!J9&lt;'Raw Data'!I9,'Raw Data'!E9&gt;'Raw Data'!D9,'Raw Data'!E9-'Raw Data'!D9&gt;3),'Raw Data'!N9,IF(AND('Raw Data'!I9&lt;'Raw Data'!J9,'Raw Data'!D9&gt;'Raw Data'!E9,'Raw Data'!D9-'Raw Data'!E9&gt;3),'Raw Data'!M9,0))</f>
        <v/>
      </c>
      <c r="F14">
        <f>IF(AND('Raw Data'!J9&lt;'Raw Data'!I9,'Raw Data'!E9&gt;'Raw Data'!D9,'Raw Data'!E9-'Raw Data'!D9&lt;4),'Raw Data'!L9,IF(AND('Raw Data'!I9&lt;'Raw Data'!J9,'Raw Data'!D9&gt;'Raw Data'!E9,'Raw Data'!D9-'Raw Data'!E9&lt;4),'Raw Data'!K9,0))</f>
        <v/>
      </c>
      <c r="G14">
        <f>IF(AND('Raw Data'!J9&lt;'Raw Data'!I9, 'Raw Data'!E9&gt;'Raw Data'!D9), 'Raw Data'!J9, 0)</f>
        <v/>
      </c>
      <c r="H14">
        <f>IF(AND('Raw Data'!J9&gt;'Raw Data'!I9, 'Raw Data'!E9&lt;'Raw Data'!D9), 'Raw Data'!I9, 0)</f>
        <v/>
      </c>
      <c r="I14">
        <f>SUM(J14:K14)</f>
        <v/>
      </c>
      <c r="J14">
        <f>IF(AND('Raw Data'!J9&gt;'Raw Data'!I9, 'Raw Data'!E9&gt;'Raw Data'!D9), 'Raw Data'!J9, 0)</f>
        <v/>
      </c>
      <c r="K14">
        <f>IF(AND('Raw Data'!I9&gt;'Raw Data'!J9, 'Raw Data'!D9&gt;'Raw Data'!E9), 'Raw Data'!I9, 0)</f>
        <v/>
      </c>
      <c r="L14">
        <f>IF('Raw Data'!E9-'Raw Data'!D9&gt;3, 'Raw Data'!N9, 0)</f>
        <v/>
      </c>
      <c r="M14">
        <f>IF('Raw Data'!D9-'Raw Data'!E9&gt;3, 'Raw Data'!M9, 0)</f>
        <v/>
      </c>
      <c r="N14">
        <f>IF(ISBLANK('Raw Data'!D9),0,IF(AND('Raw Data'!E9&gt;'Raw Data'!D9,'Raw Data'!E9-'Raw Data'!D9&gt;0,'Raw Data'!E9-'Raw Data'!D9&lt;4),'Raw Data'!L9, 0))</f>
        <v/>
      </c>
      <c r="O14">
        <f>IF(ISBLANK('Raw Data'!D9),0,IF(AND('Raw Data'!E9&gt;'Raw Data'!D9,'Raw Data'!E9-'Raw Data'!D9&gt;0,'Raw Data'!D9-'Raw Data'!E9&lt;4),'Raw Data'!K9, 0))</f>
        <v/>
      </c>
      <c r="P14">
        <f>IF('Raw Data'!E9-'Raw Data'!D9&gt;3, 'Raw Data'!N9, IF('Raw Data'!D9-'Raw Data'!E9&gt;3, 'Raw Data'!M9, 0))</f>
        <v/>
      </c>
      <c r="Q14">
        <f>IF(ISBLANK('Raw Data'!E9),0,IF(AND('Raw Data'!E9-'Raw Data'!D9&lt;4,'Raw Data'!E9-'Raw Data'!D9&gt;0),'Raw Data'!L9,IF(AND('Raw Data'!D9&gt;'Raw Data'!E9,'Raw Data'!D9-'Raw Data'!E9&gt;0),'Raw Data'!K9,0)))</f>
        <v/>
      </c>
      <c r="R14">
        <f>IF(ISBLANK('Raw Data'!K9),0,IFERROR(IF(MATCH(SMALL('Raw Data'!K9:N9,1),L14:O14,0),SMALL('Raw Data'!K9:N9,1)),0))</f>
        <v/>
      </c>
      <c r="S14">
        <f>IF(ISBLANK('Raw Data'!K9),0,IFERROR(IF(MATCH(SMALL('Raw Data'!K9:N9,2),L14:O14,0),SMALL('Raw Data'!K9:N9,2)),0))</f>
        <v/>
      </c>
      <c r="T14">
        <f>IF(ISBLANK('Raw Data'!K9),0,IFERROR(IF(MATCH(SMALL('Raw Data'!K9:N9,3),L14:O14,0),SMALL('Raw Data'!K9:N9,3)),0))</f>
        <v/>
      </c>
      <c r="U14">
        <f>IF(ISBLANK('Raw Data'!K9),0,IFERROR(IF(MATCH(SMALL('Raw Data'!K9:N9,4),L14:O14,0),SMALL('Raw Data'!K9:N9,4)),0))</f>
        <v/>
      </c>
      <c r="V14">
        <f>IF(AND('Raw Data'!D9&lt;3, 'Raw Data'!E9&lt;3, 'Raw Data'!A9&gt;0), 'Raw Data'!AF9, 0)</f>
        <v/>
      </c>
      <c r="W14">
        <f>IF(AND('Raw Data'!D9&lt;4, 'Raw Data'!E9&lt;4, 'Raw Data'!A9&gt;0), 'Raw Data'!AI9, 0)</f>
        <v/>
      </c>
      <c r="X14">
        <f>IF(AND('Raw Data'!D9&lt;5, 'Raw Data'!E9&lt;5, 'Raw Data'!A9&gt;0), 'Raw Data'!AL9, 0)</f>
        <v/>
      </c>
      <c r="Y14">
        <f>IF(AND('Raw Data'!D9&lt;6, 'Raw Data'!E9&lt;6, 'Raw Data'!A9&gt;0), 'Raw Data'!AO9, 0)</f>
        <v/>
      </c>
      <c r="Z14">
        <f>IF(ISBLANK('Raw Data'!D9), 0, IF('Raw Data'!D9-'Raw Data'!E9&gt;1, 'Raw Data'!AW9, 0))</f>
        <v/>
      </c>
      <c r="AA14">
        <f>IF(ISBLANK('Raw Data'!A9), 0, IF(ABS('Raw Data'!D9-'Raw Data'!E9)&lt;2, 'Raw Data'!AX9, 0))</f>
        <v/>
      </c>
      <c r="AB14">
        <f>IF(ISBLANK('Raw Data'!D9), 0, IF('Raw Data'!E9-'Raw Data'!D9&gt;1, 'Raw Data'!AY9, 0))</f>
        <v/>
      </c>
      <c r="AC14">
        <f>IF(ISBLANK('Raw Data'!D9), 0, IF('Raw Data'!D9-'Raw Data'!E9&gt;2, 'Raw Data'!AZ9, 0))</f>
        <v/>
      </c>
      <c r="AD14">
        <f>IF(ISBLANK('Raw Data'!A9), 0, IF(ABS('Raw Data'!D9-'Raw Data'!E9)&lt;3, 'Raw Data'!BA9, 0))</f>
        <v/>
      </c>
      <c r="AE14">
        <f>IF(ISBLANK('Raw Data'!D9), 0, IF('Raw Data'!E9-'Raw Data'!D9&gt;2, 'Raw Data'!BB9, 0))</f>
        <v/>
      </c>
      <c r="AF14">
        <f>IF(ISBLANK('Raw Data'!D9), 0, IF('Raw Data'!D9-'Raw Data'!E9&gt;3, 'Raw Data'!BC9, 0))</f>
        <v/>
      </c>
      <c r="AG14">
        <f>IF(ISBLANK('Raw Data'!A9), 0, IF(ABS('Raw Data'!D9-'Raw Data'!E9)&lt;4, 'Raw Data'!BD9, 0))</f>
        <v/>
      </c>
      <c r="AH14">
        <f>IF(ISBLANK('Raw Data'!D9), 0, IF('Raw Data'!E9-'Raw Data'!D9&gt;3, 'Raw Data'!BE9, 0))</f>
        <v/>
      </c>
      <c r="AI14">
        <f>IF(SUM('Raw Data'!D9:E9)&gt;'Raw Data'!F9, 'Raw Data'!G9, 0)</f>
        <v/>
      </c>
      <c r="AJ14">
        <f>IF(ISBLANK('Raw Data'!D9), 0, IF(SUM('Raw Data'!D9:E9)&lt;'Raw Data'!F9, 'Raw Data'!H9, 0))</f>
        <v/>
      </c>
      <c r="AK14">
        <f>IF(ISBLANK('Raw Data'!A9), 0, IF(AND('Raw Data'!D9&lt;3, 'Raw Data'!E9&lt;3, 'Raw Data'!F9&lt;BB$2), 'Raw Data'!AF9, 0))</f>
        <v/>
      </c>
      <c r="AL14">
        <f>IF(ISBLANK('Raw Data'!A9), 0, IF(AND('Raw Data'!D9&lt;4, 'Raw Data'!E9&lt;4, 'Raw Data'!F9&lt;BB$2), 'Raw Data'!AI9, 0))</f>
        <v/>
      </c>
      <c r="AM14">
        <f>IF(ISBLANK('Raw Data'!A9), 0, IF(AND('Raw Data'!D9&lt;5, 'Raw Data'!E9&lt;5, 'Raw Data'!F9&lt;BB$2), 'Raw Data'!AL9, 0))</f>
        <v/>
      </c>
      <c r="AN14">
        <f>IF(ISBLANK('Raw Data'!A9), 0, IF(AND('Raw Data'!D9&lt;6, 'Raw Data'!E9&lt;6, 'Raw Data'!F9&lt;BB$2), 'Raw Data'!AO9, 0))</f>
        <v/>
      </c>
      <c r="AO14">
        <f>IF(ISBLANK('Raw Data'!A9), 0, IF(AND('Raw Data'!I9&lt;Analysis!$BC$2, 'Raw Data'!D9-'Raw Data'!E9&gt;1), 'Raw Data'!AW9, IF(AND('Raw Data'!J9&lt;Analysis!$BC$2, 'Raw Data'!E9-'Raw Data'!D9&gt;1), 'Raw Data'!AY9, 0)))</f>
        <v/>
      </c>
      <c r="AP14">
        <f>IF(ISBLANK('Raw Data'!A9), 0, IF(AND('Raw Data'!I9&lt;Analysis!$BC$2, 'Raw Data'!D9-'Raw Data'!E9&gt;2), 'Raw Data'!AZ9, IF(AND('Raw Data'!J9&lt;Analysis!$BC$2, 'Raw Data'!E9-'Raw Data'!D9&gt;2), 'Raw Data'!BB9, 0)))</f>
        <v/>
      </c>
      <c r="AQ14">
        <f>IF(ISBLANK('Raw Data'!A9), 0, IF(AND('Raw Data'!I9&lt;Analysis!$BC$2, 'Raw Data'!D9-'Raw Data'!E9&gt;3), 'Raw Data'!BC9, IF(AND('Raw Data'!J9&lt;Analysis!$BC$2, 'Raw Data'!E9-'Raw Data'!D9&gt;3), 'Raw Data'!BE9, 0)))</f>
        <v/>
      </c>
      <c r="AR14">
        <f>IF('Hidden Analysiss'!D10=1,IF(ABS('Raw Data'!E9-'Raw Data'!D9)&lt;2,'Raw Data'!AX9,0), 0)</f>
        <v/>
      </c>
      <c r="AS14">
        <f>IF('Hidden Analysiss'!D10=1,IF(ABS('Raw Data'!E9-'Raw Data'!D9)&lt;3,'Raw Data'!BA9,0), 0)</f>
        <v/>
      </c>
      <c r="AT14">
        <f>IF('Hidden Analysiss'!D10=1,IF(ABS('Raw Data'!E9-'Raw Data'!D9)&lt;4,'Raw Data'!BD9,0), 0)</f>
        <v/>
      </c>
      <c r="AU14">
        <f>IF(AND('Hidden Analysiss'!E10=1, ABS('Raw Data'!E9-'Raw Data'!D9)&lt;2), 'Raw Data'!AX9, 0)</f>
        <v/>
      </c>
      <c r="AV14">
        <f>IF(AND('Hidden Analysiss'!E10=1, ABS('Raw Data'!E9-'Raw Data'!D9)&lt;3), 'Raw Data'!BA9, 0)</f>
        <v/>
      </c>
      <c r="AW14">
        <f>IF(AND('Hidden Analysiss'!E10=1, ABS('Raw Data'!E9-'Raw Data'!D9)&lt;3), 'Raw Data'!BD9, 0)</f>
        <v/>
      </c>
    </row>
    <row r="15">
      <c r="A15" s="1">
        <f>'Raw Data'!A10</f>
        <v/>
      </c>
      <c r="B15">
        <f>IF('Raw Data'!E10&gt;'Raw Data'!D10, 'Raw Data'!J10, 0)</f>
        <v/>
      </c>
      <c r="C15">
        <f>IF('Raw Data'!D10&gt;'Raw Data'!E10, 'Raw Data'!I10, 0)</f>
        <v/>
      </c>
      <c r="D15">
        <f>SUM(G15:H15)</f>
        <v/>
      </c>
      <c r="E15">
        <f>IF(AND('Raw Data'!J10&lt;'Raw Data'!I10,'Raw Data'!E10&gt;'Raw Data'!D10,'Raw Data'!E10-'Raw Data'!D10&gt;3),'Raw Data'!N10,IF(AND('Raw Data'!I10&lt;'Raw Data'!J10,'Raw Data'!D10&gt;'Raw Data'!E10,'Raw Data'!D10-'Raw Data'!E10&gt;3),'Raw Data'!M10,0))</f>
        <v/>
      </c>
      <c r="F15">
        <f>IF(AND('Raw Data'!J10&lt;'Raw Data'!I10,'Raw Data'!E10&gt;'Raw Data'!D10,'Raw Data'!E10-'Raw Data'!D10&lt;4),'Raw Data'!L10,IF(AND('Raw Data'!I10&lt;'Raw Data'!J10,'Raw Data'!D10&gt;'Raw Data'!E10,'Raw Data'!D10-'Raw Data'!E10&lt;4),'Raw Data'!K10,0))</f>
        <v/>
      </c>
      <c r="G15">
        <f>IF(AND('Raw Data'!J10&lt;'Raw Data'!I10, 'Raw Data'!E10&gt;'Raw Data'!D10), 'Raw Data'!J10, 0)</f>
        <v/>
      </c>
      <c r="H15">
        <f>IF(AND('Raw Data'!J10&gt;'Raw Data'!I10, 'Raw Data'!E10&lt;'Raw Data'!D10), 'Raw Data'!I10, 0)</f>
        <v/>
      </c>
      <c r="I15">
        <f>SUM(J15:K15)</f>
        <v/>
      </c>
      <c r="J15">
        <f>IF(AND('Raw Data'!J10&gt;'Raw Data'!I10, 'Raw Data'!E10&gt;'Raw Data'!D10), 'Raw Data'!J10, 0)</f>
        <v/>
      </c>
      <c r="K15">
        <f>IF(AND('Raw Data'!I10&gt;'Raw Data'!J10, 'Raw Data'!D10&gt;'Raw Data'!E10), 'Raw Data'!I10, 0)</f>
        <v/>
      </c>
      <c r="L15">
        <f>IF('Raw Data'!E10-'Raw Data'!D10&gt;3, 'Raw Data'!N10, 0)</f>
        <v/>
      </c>
      <c r="M15">
        <f>IF('Raw Data'!D10-'Raw Data'!E10&gt;3, 'Raw Data'!M10, 0)</f>
        <v/>
      </c>
      <c r="N15">
        <f>IF(ISBLANK('Raw Data'!D10),0,IF(AND('Raw Data'!E10&gt;'Raw Data'!D10,'Raw Data'!E10-'Raw Data'!D10&gt;0,'Raw Data'!E10-'Raw Data'!D10&lt;4),'Raw Data'!L10, 0))</f>
        <v/>
      </c>
      <c r="O15">
        <f>IF(ISBLANK('Raw Data'!D10),0,IF(AND('Raw Data'!E10&gt;'Raw Data'!D10,'Raw Data'!E10-'Raw Data'!D10&gt;0,'Raw Data'!D10-'Raw Data'!E10&lt;4),'Raw Data'!K10, 0))</f>
        <v/>
      </c>
      <c r="P15">
        <f>IF('Raw Data'!E10-'Raw Data'!D10&gt;3, 'Raw Data'!N10, IF('Raw Data'!D10-'Raw Data'!E10&gt;3, 'Raw Data'!M10, 0))</f>
        <v/>
      </c>
      <c r="Q15">
        <f>IF(ISBLANK('Raw Data'!E10),0,IF(AND('Raw Data'!E10-'Raw Data'!D10&lt;4,'Raw Data'!E10-'Raw Data'!D10&gt;0),'Raw Data'!L10,IF(AND('Raw Data'!D10&gt;'Raw Data'!E10,'Raw Data'!D10-'Raw Data'!E10&gt;0),'Raw Data'!K10,0)))</f>
        <v/>
      </c>
      <c r="R15">
        <f>IF(ISBLANK('Raw Data'!K10),0,IFERROR(IF(MATCH(SMALL('Raw Data'!K10:N10,1),L15:O15,0),SMALL('Raw Data'!K10:N10,1)),0))</f>
        <v/>
      </c>
      <c r="S15">
        <f>IF(ISBLANK('Raw Data'!K10),0,IFERROR(IF(MATCH(SMALL('Raw Data'!K10:N10,2),L15:O15,0),SMALL('Raw Data'!K10:N10,2)),0))</f>
        <v/>
      </c>
      <c r="T15">
        <f>IF(ISBLANK('Raw Data'!K10),0,IFERROR(IF(MATCH(SMALL('Raw Data'!K10:N10,3),L15:O15,0),SMALL('Raw Data'!K10:N10,3)),0))</f>
        <v/>
      </c>
      <c r="U15">
        <f>IF(ISBLANK('Raw Data'!K10),0,IFERROR(IF(MATCH(SMALL('Raw Data'!K10:N10,4),L15:O15,0),SMALL('Raw Data'!K10:N10,4)),0))</f>
        <v/>
      </c>
      <c r="V15">
        <f>IF(AND('Raw Data'!D10&lt;3, 'Raw Data'!E10&lt;3, 'Raw Data'!A10&gt;0), 'Raw Data'!AF10, 0)</f>
        <v/>
      </c>
      <c r="W15">
        <f>IF(AND('Raw Data'!D10&lt;4, 'Raw Data'!E10&lt;4, 'Raw Data'!A10&gt;0), 'Raw Data'!AI10, 0)</f>
        <v/>
      </c>
      <c r="X15">
        <f>IF(AND('Raw Data'!D10&lt;5, 'Raw Data'!E10&lt;5, 'Raw Data'!A10&gt;0), 'Raw Data'!AL10, 0)</f>
        <v/>
      </c>
      <c r="Y15">
        <f>IF(AND('Raw Data'!D10&lt;6, 'Raw Data'!E10&lt;6, 'Raw Data'!A10&gt;0), 'Raw Data'!AO10, 0)</f>
        <v/>
      </c>
      <c r="Z15">
        <f>IF(ISBLANK('Raw Data'!D10), 0, IF('Raw Data'!D10-'Raw Data'!E10&gt;1, 'Raw Data'!AW10, 0))</f>
        <v/>
      </c>
      <c r="AA15">
        <f>IF(ISBLANK('Raw Data'!A10), 0, IF(ABS('Raw Data'!D10-'Raw Data'!E10)&lt;2, 'Raw Data'!AX10, 0))</f>
        <v/>
      </c>
      <c r="AB15">
        <f>IF(ISBLANK('Raw Data'!D10), 0, IF('Raw Data'!E10-'Raw Data'!D10&gt;1, 'Raw Data'!AY10, 0))</f>
        <v/>
      </c>
      <c r="AC15">
        <f>IF(ISBLANK('Raw Data'!D10), 0, IF('Raw Data'!D10-'Raw Data'!E10&gt;2, 'Raw Data'!AZ10, 0))</f>
        <v/>
      </c>
      <c r="AD15">
        <f>IF(ISBLANK('Raw Data'!A10), 0, IF(ABS('Raw Data'!D10-'Raw Data'!E10)&lt;3, 'Raw Data'!BA10, 0))</f>
        <v/>
      </c>
      <c r="AE15">
        <f>IF(ISBLANK('Raw Data'!D10), 0, IF('Raw Data'!E10-'Raw Data'!D10&gt;2, 'Raw Data'!BB10, 0))</f>
        <v/>
      </c>
      <c r="AF15">
        <f>IF(ISBLANK('Raw Data'!D10), 0, IF('Raw Data'!D10-'Raw Data'!E10&gt;3, 'Raw Data'!BC10, 0))</f>
        <v/>
      </c>
      <c r="AG15">
        <f>IF(ISBLANK('Raw Data'!A10), 0, IF(ABS('Raw Data'!D10-'Raw Data'!E10)&lt;4, 'Raw Data'!BD10, 0))</f>
        <v/>
      </c>
      <c r="AH15">
        <f>IF(ISBLANK('Raw Data'!D10), 0, IF('Raw Data'!E10-'Raw Data'!D10&gt;3, 'Raw Data'!BE10, 0))</f>
        <v/>
      </c>
      <c r="AI15">
        <f>IF(SUM('Raw Data'!D10:E10)&gt;'Raw Data'!F10, 'Raw Data'!G10, 0)</f>
        <v/>
      </c>
      <c r="AJ15">
        <f>IF(ISBLANK('Raw Data'!D10), 0, IF(SUM('Raw Data'!D10:E10)&lt;'Raw Data'!F10, 'Raw Data'!H10, 0))</f>
        <v/>
      </c>
      <c r="AK15">
        <f>IF(ISBLANK('Raw Data'!A10), 0, IF(AND('Raw Data'!D10&lt;3, 'Raw Data'!E10&lt;3, 'Raw Data'!F10&lt;BB$2), 'Raw Data'!AF10, 0))</f>
        <v/>
      </c>
      <c r="AL15">
        <f>IF(ISBLANK('Raw Data'!A10), 0, IF(AND('Raw Data'!D10&lt;4, 'Raw Data'!E10&lt;4, 'Raw Data'!F10&lt;BB$2), 'Raw Data'!AI10, 0))</f>
        <v/>
      </c>
      <c r="AM15">
        <f>IF(ISBLANK('Raw Data'!A10), 0, IF(AND('Raw Data'!D10&lt;5, 'Raw Data'!E10&lt;5, 'Raw Data'!F10&lt;BB$2), 'Raw Data'!AL10, 0))</f>
        <v/>
      </c>
      <c r="AN15">
        <f>IF(ISBLANK('Raw Data'!A10), 0, IF(AND('Raw Data'!D10&lt;6, 'Raw Data'!E10&lt;6, 'Raw Data'!F10&lt;BB$2), 'Raw Data'!AO10, 0))</f>
        <v/>
      </c>
      <c r="AO15">
        <f>IF(ISBLANK('Raw Data'!A10), 0, IF(AND('Raw Data'!I10&lt;Analysis!$BC$2, 'Raw Data'!D10-'Raw Data'!E10&gt;1), 'Raw Data'!AW10, IF(AND('Raw Data'!J10&lt;Analysis!$BC$2, 'Raw Data'!E10-'Raw Data'!D10&gt;1), 'Raw Data'!AY10, 0)))</f>
        <v/>
      </c>
      <c r="AP15">
        <f>IF(ISBLANK('Raw Data'!A10), 0, IF(AND('Raw Data'!I10&lt;Analysis!$BC$2, 'Raw Data'!D10-'Raw Data'!E10&gt;2), 'Raw Data'!AZ10, IF(AND('Raw Data'!J10&lt;Analysis!$BC$2, 'Raw Data'!E10-'Raw Data'!D10&gt;2), 'Raw Data'!BB10, 0)))</f>
        <v/>
      </c>
      <c r="AQ15">
        <f>IF(ISBLANK('Raw Data'!A10), 0, IF(AND('Raw Data'!I10&lt;Analysis!$BC$2, 'Raw Data'!D10-'Raw Data'!E10&gt;3), 'Raw Data'!BC10, IF(AND('Raw Data'!J10&lt;Analysis!$BC$2, 'Raw Data'!E10-'Raw Data'!D10&gt;3), 'Raw Data'!BE10, 0)))</f>
        <v/>
      </c>
      <c r="AR15">
        <f>IF('Hidden Analysiss'!D11=1,IF(ABS('Raw Data'!E10-'Raw Data'!D10)&lt;2,'Raw Data'!AX10,0), 0)</f>
        <v/>
      </c>
      <c r="AS15">
        <f>IF('Hidden Analysiss'!D11=1,IF(ABS('Raw Data'!E10-'Raw Data'!D10)&lt;3,'Raw Data'!BA10,0), 0)</f>
        <v/>
      </c>
      <c r="AT15">
        <f>IF('Hidden Analysiss'!D11=1,IF(ABS('Raw Data'!E10-'Raw Data'!D10)&lt;4,'Raw Data'!BD10,0), 0)</f>
        <v/>
      </c>
      <c r="AU15">
        <f>IF(AND('Hidden Analysiss'!E11=1, ABS('Raw Data'!E10-'Raw Data'!D10)&lt;2), 'Raw Data'!AX10, 0)</f>
        <v/>
      </c>
      <c r="AV15">
        <f>IF(AND('Hidden Analysiss'!E11=1, ABS('Raw Data'!E10-'Raw Data'!D10)&lt;3), 'Raw Data'!BA10, 0)</f>
        <v/>
      </c>
      <c r="AW15">
        <f>IF(AND('Hidden Analysiss'!E11=1, ABS('Raw Data'!E10-'Raw Data'!D10)&lt;3), 'Raw Data'!BD10, 0)</f>
        <v/>
      </c>
    </row>
    <row r="16">
      <c r="A16" s="1">
        <f>'Raw Data'!A11</f>
        <v/>
      </c>
      <c r="B16">
        <f>IF('Raw Data'!E11&gt;'Raw Data'!D11, 'Raw Data'!J11, 0)</f>
        <v/>
      </c>
      <c r="C16">
        <f>IF('Raw Data'!D11&gt;'Raw Data'!E11, 'Raw Data'!I11, 0)</f>
        <v/>
      </c>
      <c r="D16">
        <f>SUM(G16:H16)</f>
        <v/>
      </c>
      <c r="E16">
        <f>IF(AND('Raw Data'!J11&lt;'Raw Data'!I11,'Raw Data'!E11&gt;'Raw Data'!D11,'Raw Data'!E11-'Raw Data'!D11&gt;3),'Raw Data'!N11,IF(AND('Raw Data'!I11&lt;'Raw Data'!J11,'Raw Data'!D11&gt;'Raw Data'!E11,'Raw Data'!D11-'Raw Data'!E11&gt;3),'Raw Data'!M11,0))</f>
        <v/>
      </c>
      <c r="F16">
        <f>IF(AND('Raw Data'!J11&lt;'Raw Data'!I11,'Raw Data'!E11&gt;'Raw Data'!D11,'Raw Data'!E11-'Raw Data'!D11&lt;4),'Raw Data'!L11,IF(AND('Raw Data'!I11&lt;'Raw Data'!J11,'Raw Data'!D11&gt;'Raw Data'!E11,'Raw Data'!D11-'Raw Data'!E11&lt;4),'Raw Data'!K11,0))</f>
        <v/>
      </c>
      <c r="G16">
        <f>IF(AND('Raw Data'!J11&lt;'Raw Data'!I11, 'Raw Data'!E11&gt;'Raw Data'!D11), 'Raw Data'!J11, 0)</f>
        <v/>
      </c>
      <c r="H16">
        <f>IF(AND('Raw Data'!J11&gt;'Raw Data'!I11, 'Raw Data'!E11&lt;'Raw Data'!D11), 'Raw Data'!I11, 0)</f>
        <v/>
      </c>
      <c r="I16">
        <f>SUM(J16:K16)</f>
        <v/>
      </c>
      <c r="J16">
        <f>IF(AND('Raw Data'!J11&gt;'Raw Data'!I11, 'Raw Data'!E11&gt;'Raw Data'!D11), 'Raw Data'!J11, 0)</f>
        <v/>
      </c>
      <c r="K16">
        <f>IF(AND('Raw Data'!I11&gt;'Raw Data'!J11, 'Raw Data'!D11&gt;'Raw Data'!E11), 'Raw Data'!I11, 0)</f>
        <v/>
      </c>
      <c r="L16">
        <f>IF('Raw Data'!E11-'Raw Data'!D11&gt;3, 'Raw Data'!N11, 0)</f>
        <v/>
      </c>
      <c r="M16">
        <f>IF('Raw Data'!D11-'Raw Data'!E11&gt;3, 'Raw Data'!M11, 0)</f>
        <v/>
      </c>
      <c r="N16">
        <f>IF(ISBLANK('Raw Data'!D11),0,IF(AND('Raw Data'!E11&gt;'Raw Data'!D11,'Raw Data'!E11-'Raw Data'!D11&gt;0,'Raw Data'!E11-'Raw Data'!D11&lt;4),'Raw Data'!L11, 0))</f>
        <v/>
      </c>
      <c r="O16">
        <f>IF(ISBLANK('Raw Data'!D11),0,IF(AND('Raw Data'!E11&gt;'Raw Data'!D11,'Raw Data'!E11-'Raw Data'!D11&gt;0,'Raw Data'!D11-'Raw Data'!E11&lt;4),'Raw Data'!K11, 0))</f>
        <v/>
      </c>
      <c r="P16">
        <f>IF('Raw Data'!E11-'Raw Data'!D11&gt;3, 'Raw Data'!N11, IF('Raw Data'!D11-'Raw Data'!E11&gt;3, 'Raw Data'!M11, 0))</f>
        <v/>
      </c>
      <c r="Q16">
        <f>IF(ISBLANK('Raw Data'!E11),0,IF(AND('Raw Data'!E11-'Raw Data'!D11&lt;4,'Raw Data'!E11-'Raw Data'!D11&gt;0),'Raw Data'!L11,IF(AND('Raw Data'!D11&gt;'Raw Data'!E11,'Raw Data'!D11-'Raw Data'!E11&gt;0),'Raw Data'!K11,0)))</f>
        <v/>
      </c>
      <c r="R16">
        <f>IF(ISBLANK('Raw Data'!K11),0,IFERROR(IF(MATCH(SMALL('Raw Data'!K11:N11,1),L16:O16,0),SMALL('Raw Data'!K11:N11,1)),0))</f>
        <v/>
      </c>
      <c r="S16">
        <f>IF(ISBLANK('Raw Data'!K11),0,IFERROR(IF(MATCH(SMALL('Raw Data'!K11:N11,2),L16:O16,0),SMALL('Raw Data'!K11:N11,2)),0))</f>
        <v/>
      </c>
      <c r="T16">
        <f>IF(ISBLANK('Raw Data'!K11),0,IFERROR(IF(MATCH(SMALL('Raw Data'!K11:N11,3),L16:O16,0),SMALL('Raw Data'!K11:N11,3)),0))</f>
        <v/>
      </c>
      <c r="U16">
        <f>IF(ISBLANK('Raw Data'!K11),0,IFERROR(IF(MATCH(SMALL('Raw Data'!K11:N11,4),L16:O16,0),SMALL('Raw Data'!K11:N11,4)),0))</f>
        <v/>
      </c>
      <c r="V16">
        <f>IF(AND('Raw Data'!D11&lt;3, 'Raw Data'!E11&lt;3, 'Raw Data'!A11&gt;0), 'Raw Data'!AF11, 0)</f>
        <v/>
      </c>
      <c r="W16">
        <f>IF(AND('Raw Data'!D11&lt;4, 'Raw Data'!E11&lt;4, 'Raw Data'!A11&gt;0), 'Raw Data'!AI11, 0)</f>
        <v/>
      </c>
      <c r="X16">
        <f>IF(AND('Raw Data'!D11&lt;5, 'Raw Data'!E11&lt;5, 'Raw Data'!A11&gt;0), 'Raw Data'!AL11, 0)</f>
        <v/>
      </c>
      <c r="Y16">
        <f>IF(AND('Raw Data'!D11&lt;6, 'Raw Data'!E11&lt;6, 'Raw Data'!A11&gt;0), 'Raw Data'!AO11, 0)</f>
        <v/>
      </c>
      <c r="Z16">
        <f>IF(ISBLANK('Raw Data'!D11), 0, IF('Raw Data'!D11-'Raw Data'!E11&gt;1, 'Raw Data'!AW11, 0))</f>
        <v/>
      </c>
      <c r="AA16">
        <f>IF(ISBLANK('Raw Data'!A11), 0, IF(ABS('Raw Data'!D11-'Raw Data'!E11)&lt;2, 'Raw Data'!AX11, 0))</f>
        <v/>
      </c>
      <c r="AB16">
        <f>IF(ISBLANK('Raw Data'!D11), 0, IF('Raw Data'!E11-'Raw Data'!D11&gt;1, 'Raw Data'!AY11, 0))</f>
        <v/>
      </c>
      <c r="AC16">
        <f>IF(ISBLANK('Raw Data'!D11), 0, IF('Raw Data'!D11-'Raw Data'!E11&gt;2, 'Raw Data'!AZ11, 0))</f>
        <v/>
      </c>
      <c r="AD16">
        <f>IF(ISBLANK('Raw Data'!A11), 0, IF(ABS('Raw Data'!D11-'Raw Data'!E11)&lt;3, 'Raw Data'!BA11, 0))</f>
        <v/>
      </c>
      <c r="AE16">
        <f>IF(ISBLANK('Raw Data'!D11), 0, IF('Raw Data'!E11-'Raw Data'!D11&gt;2, 'Raw Data'!BB11, 0))</f>
        <v/>
      </c>
      <c r="AF16">
        <f>IF(ISBLANK('Raw Data'!D11), 0, IF('Raw Data'!D11-'Raw Data'!E11&gt;3, 'Raw Data'!BC11, 0))</f>
        <v/>
      </c>
      <c r="AG16">
        <f>IF(ISBLANK('Raw Data'!A11), 0, IF(ABS('Raw Data'!D11-'Raw Data'!E11)&lt;4, 'Raw Data'!BD11, 0))</f>
        <v/>
      </c>
      <c r="AH16">
        <f>IF(ISBLANK('Raw Data'!D11), 0, IF('Raw Data'!E11-'Raw Data'!D11&gt;3, 'Raw Data'!BE11, 0))</f>
        <v/>
      </c>
      <c r="AI16">
        <f>IF(SUM('Raw Data'!D11:E11)&gt;'Raw Data'!F11, 'Raw Data'!G11, 0)</f>
        <v/>
      </c>
      <c r="AJ16">
        <f>IF(ISBLANK('Raw Data'!D11), 0, IF(SUM('Raw Data'!D11:E11)&lt;'Raw Data'!F11, 'Raw Data'!H11, 0))</f>
        <v/>
      </c>
      <c r="AK16">
        <f>IF(ISBLANK('Raw Data'!A11), 0, IF(AND('Raw Data'!D11&lt;3, 'Raw Data'!E11&lt;3, 'Raw Data'!F11&lt;BB$2), 'Raw Data'!AF11, 0))</f>
        <v/>
      </c>
      <c r="AL16">
        <f>IF(ISBLANK('Raw Data'!A11), 0, IF(AND('Raw Data'!D11&lt;4, 'Raw Data'!E11&lt;4, 'Raw Data'!F11&lt;BB$2), 'Raw Data'!AI11, 0))</f>
        <v/>
      </c>
      <c r="AM16">
        <f>IF(ISBLANK('Raw Data'!A11), 0, IF(AND('Raw Data'!D11&lt;5, 'Raw Data'!E11&lt;5, 'Raw Data'!F11&lt;BB$2), 'Raw Data'!AL11, 0))</f>
        <v/>
      </c>
      <c r="AN16">
        <f>IF(ISBLANK('Raw Data'!A11), 0, IF(AND('Raw Data'!D11&lt;6, 'Raw Data'!E11&lt;6, 'Raw Data'!F11&lt;BB$2), 'Raw Data'!AO11, 0))</f>
        <v/>
      </c>
      <c r="AO16">
        <f>IF(ISBLANK('Raw Data'!A11), 0, IF(AND('Raw Data'!I11&lt;Analysis!$BC$2, 'Raw Data'!D11-'Raw Data'!E11&gt;1), 'Raw Data'!AW11, IF(AND('Raw Data'!J11&lt;Analysis!$BC$2, 'Raw Data'!E11-'Raw Data'!D11&gt;1), 'Raw Data'!AY11, 0)))</f>
        <v/>
      </c>
      <c r="AP16">
        <f>IF(ISBLANK('Raw Data'!A11), 0, IF(AND('Raw Data'!I11&lt;Analysis!$BC$2, 'Raw Data'!D11-'Raw Data'!E11&gt;2), 'Raw Data'!AZ11, IF(AND('Raw Data'!J11&lt;Analysis!$BC$2, 'Raw Data'!E11-'Raw Data'!D11&gt;2), 'Raw Data'!BB11, 0)))</f>
        <v/>
      </c>
      <c r="AQ16">
        <f>IF(ISBLANK('Raw Data'!A11), 0, IF(AND('Raw Data'!I11&lt;Analysis!$BC$2, 'Raw Data'!D11-'Raw Data'!E11&gt;3), 'Raw Data'!BC11, IF(AND('Raw Data'!J11&lt;Analysis!$BC$2, 'Raw Data'!E11-'Raw Data'!D11&gt;3), 'Raw Data'!BE11, 0)))</f>
        <v/>
      </c>
      <c r="AR16">
        <f>IF('Hidden Analysiss'!D12=1,IF(ABS('Raw Data'!E11-'Raw Data'!D11)&lt;2,'Raw Data'!AX11,0), 0)</f>
        <v/>
      </c>
      <c r="AS16">
        <f>IF('Hidden Analysiss'!D12=1,IF(ABS('Raw Data'!E11-'Raw Data'!D11)&lt;3,'Raw Data'!BA11,0), 0)</f>
        <v/>
      </c>
      <c r="AT16">
        <f>IF('Hidden Analysiss'!D12=1,IF(ABS('Raw Data'!E11-'Raw Data'!D11)&lt;4,'Raw Data'!BD11,0), 0)</f>
        <v/>
      </c>
      <c r="AU16">
        <f>IF(AND('Hidden Analysiss'!E12=1, ABS('Raw Data'!E11-'Raw Data'!D11)&lt;2), 'Raw Data'!AX11, 0)</f>
        <v/>
      </c>
      <c r="AV16">
        <f>IF(AND('Hidden Analysiss'!E12=1, ABS('Raw Data'!E11-'Raw Data'!D11)&lt;3), 'Raw Data'!BA11, 0)</f>
        <v/>
      </c>
      <c r="AW16">
        <f>IF(AND('Hidden Analysiss'!E12=1, ABS('Raw Data'!E11-'Raw Data'!D11)&lt;3), 'Raw Data'!BD11, 0)</f>
        <v/>
      </c>
    </row>
    <row r="17">
      <c r="A17" s="1">
        <f>'Raw Data'!A12</f>
        <v/>
      </c>
      <c r="B17">
        <f>IF('Raw Data'!E12&gt;'Raw Data'!D12, 'Raw Data'!J12, 0)</f>
        <v/>
      </c>
      <c r="C17">
        <f>IF('Raw Data'!D12&gt;'Raw Data'!E12, 'Raw Data'!I12, 0)</f>
        <v/>
      </c>
      <c r="D17">
        <f>SUM(G17:H17)</f>
        <v/>
      </c>
      <c r="E17">
        <f>IF(AND('Raw Data'!J12&lt;'Raw Data'!I12,'Raw Data'!E12&gt;'Raw Data'!D12,'Raw Data'!E12-'Raw Data'!D12&gt;3),'Raw Data'!N12,IF(AND('Raw Data'!I12&lt;'Raw Data'!J12,'Raw Data'!D12&gt;'Raw Data'!E12,'Raw Data'!D12-'Raw Data'!E12&gt;3),'Raw Data'!M12,0))</f>
        <v/>
      </c>
      <c r="F17">
        <f>IF(AND('Raw Data'!J12&lt;'Raw Data'!I12,'Raw Data'!E12&gt;'Raw Data'!D12,'Raw Data'!E12-'Raw Data'!D12&lt;4),'Raw Data'!L12,IF(AND('Raw Data'!I12&lt;'Raw Data'!J12,'Raw Data'!D12&gt;'Raw Data'!E12,'Raw Data'!D12-'Raw Data'!E12&lt;4),'Raw Data'!K12,0))</f>
        <v/>
      </c>
      <c r="G17">
        <f>IF(AND('Raw Data'!J12&lt;'Raw Data'!I12, 'Raw Data'!E12&gt;'Raw Data'!D12), 'Raw Data'!J12, 0)</f>
        <v/>
      </c>
      <c r="H17">
        <f>IF(AND('Raw Data'!J12&gt;'Raw Data'!I12, 'Raw Data'!E12&lt;'Raw Data'!D12), 'Raw Data'!I12, 0)</f>
        <v/>
      </c>
      <c r="I17">
        <f>SUM(J17:K17)</f>
        <v/>
      </c>
      <c r="J17">
        <f>IF(AND('Raw Data'!J12&gt;'Raw Data'!I12, 'Raw Data'!E12&gt;'Raw Data'!D12), 'Raw Data'!J12, 0)</f>
        <v/>
      </c>
      <c r="K17">
        <f>IF(AND('Raw Data'!I12&gt;'Raw Data'!J12, 'Raw Data'!D12&gt;'Raw Data'!E12), 'Raw Data'!I12, 0)</f>
        <v/>
      </c>
      <c r="L17">
        <f>IF('Raw Data'!E12-'Raw Data'!D12&gt;3, 'Raw Data'!N12, 0)</f>
        <v/>
      </c>
      <c r="M17">
        <f>IF('Raw Data'!D12-'Raw Data'!E12&gt;3, 'Raw Data'!M12, 0)</f>
        <v/>
      </c>
      <c r="N17">
        <f>IF(ISBLANK('Raw Data'!D12),0,IF(AND('Raw Data'!E12&gt;'Raw Data'!D12,'Raw Data'!E12-'Raw Data'!D12&gt;0,'Raw Data'!E12-'Raw Data'!D12&lt;4),'Raw Data'!L12, 0))</f>
        <v/>
      </c>
      <c r="O17">
        <f>IF(ISBLANK('Raw Data'!D12),0,IF(AND('Raw Data'!E12&gt;'Raw Data'!D12,'Raw Data'!E12-'Raw Data'!D12&gt;0,'Raw Data'!D12-'Raw Data'!E12&lt;4),'Raw Data'!K12, 0))</f>
        <v/>
      </c>
      <c r="P17">
        <f>IF('Raw Data'!E12-'Raw Data'!D12&gt;3, 'Raw Data'!N12, IF('Raw Data'!D12-'Raw Data'!E12&gt;3, 'Raw Data'!M12, 0))</f>
        <v/>
      </c>
      <c r="Q17">
        <f>IF(ISBLANK('Raw Data'!E12),0,IF(AND('Raw Data'!E12-'Raw Data'!D12&lt;4,'Raw Data'!E12-'Raw Data'!D12&gt;0),'Raw Data'!L12,IF(AND('Raw Data'!D12&gt;'Raw Data'!E12,'Raw Data'!D12-'Raw Data'!E12&gt;0),'Raw Data'!K12,0)))</f>
        <v/>
      </c>
      <c r="R17">
        <f>IF(ISBLANK('Raw Data'!K12),0,IFERROR(IF(MATCH(SMALL('Raw Data'!K12:N12,1),L17:O17,0),SMALL('Raw Data'!K12:N12,1)),0))</f>
        <v/>
      </c>
      <c r="S17">
        <f>IF(ISBLANK('Raw Data'!K12),0,IFERROR(IF(MATCH(SMALL('Raw Data'!K12:N12,2),L17:O17,0),SMALL('Raw Data'!K12:N12,2)),0))</f>
        <v/>
      </c>
      <c r="T17">
        <f>IF(ISBLANK('Raw Data'!K12),0,IFERROR(IF(MATCH(SMALL('Raw Data'!K12:N12,3),L17:O17,0),SMALL('Raw Data'!K12:N12,3)),0))</f>
        <v/>
      </c>
      <c r="U17">
        <f>IF(ISBLANK('Raw Data'!K12),0,IFERROR(IF(MATCH(SMALL('Raw Data'!K12:N12,4),L17:O17,0),SMALL('Raw Data'!K12:N12,4)),0))</f>
        <v/>
      </c>
      <c r="V17">
        <f>IF(AND('Raw Data'!D12&lt;3, 'Raw Data'!E12&lt;3, 'Raw Data'!A12&gt;0), 'Raw Data'!AF12, 0)</f>
        <v/>
      </c>
      <c r="W17">
        <f>IF(AND('Raw Data'!D12&lt;4, 'Raw Data'!E12&lt;4, 'Raw Data'!A12&gt;0), 'Raw Data'!AI12, 0)</f>
        <v/>
      </c>
      <c r="X17">
        <f>IF(AND('Raw Data'!D12&lt;5, 'Raw Data'!E12&lt;5, 'Raw Data'!A12&gt;0), 'Raw Data'!AL12, 0)</f>
        <v/>
      </c>
      <c r="Y17">
        <f>IF(AND('Raw Data'!D12&lt;6, 'Raw Data'!E12&lt;6, 'Raw Data'!A12&gt;0), 'Raw Data'!AO12, 0)</f>
        <v/>
      </c>
      <c r="Z17">
        <f>IF(ISBLANK('Raw Data'!D12), 0, IF('Raw Data'!D12-'Raw Data'!E12&gt;1, 'Raw Data'!AW12, 0))</f>
        <v/>
      </c>
      <c r="AA17">
        <f>IF(ISBLANK('Raw Data'!A12), 0, IF(ABS('Raw Data'!D12-'Raw Data'!E12)&lt;2, 'Raw Data'!AX12, 0))</f>
        <v/>
      </c>
      <c r="AB17">
        <f>IF(ISBLANK('Raw Data'!D12), 0, IF('Raw Data'!E12-'Raw Data'!D12&gt;1, 'Raw Data'!AY12, 0))</f>
        <v/>
      </c>
      <c r="AC17">
        <f>IF(ISBLANK('Raw Data'!D12), 0, IF('Raw Data'!D12-'Raw Data'!E12&gt;2, 'Raw Data'!AZ12, 0))</f>
        <v/>
      </c>
      <c r="AD17">
        <f>IF(ISBLANK('Raw Data'!A12), 0, IF(ABS('Raw Data'!D12-'Raw Data'!E12)&lt;3, 'Raw Data'!BA12, 0))</f>
        <v/>
      </c>
      <c r="AE17">
        <f>IF(ISBLANK('Raw Data'!D12), 0, IF('Raw Data'!E12-'Raw Data'!D12&gt;2, 'Raw Data'!BB12, 0))</f>
        <v/>
      </c>
      <c r="AF17">
        <f>IF(ISBLANK('Raw Data'!D12), 0, IF('Raw Data'!D12-'Raw Data'!E12&gt;3, 'Raw Data'!BC12, 0))</f>
        <v/>
      </c>
      <c r="AG17">
        <f>IF(ISBLANK('Raw Data'!A12), 0, IF(ABS('Raw Data'!D12-'Raw Data'!E12)&lt;4, 'Raw Data'!BD12, 0))</f>
        <v/>
      </c>
      <c r="AH17">
        <f>IF(ISBLANK('Raw Data'!D12), 0, IF('Raw Data'!E12-'Raw Data'!D12&gt;3, 'Raw Data'!BE12, 0))</f>
        <v/>
      </c>
      <c r="AI17">
        <f>IF(SUM('Raw Data'!D12:E12)&gt;'Raw Data'!F12, 'Raw Data'!G12, 0)</f>
        <v/>
      </c>
      <c r="AJ17">
        <f>IF(ISBLANK('Raw Data'!D12), 0, IF(SUM('Raw Data'!D12:E12)&lt;'Raw Data'!F12, 'Raw Data'!H12, 0))</f>
        <v/>
      </c>
      <c r="AK17">
        <f>IF(ISBLANK('Raw Data'!A12), 0, IF(AND('Raw Data'!D12&lt;3, 'Raw Data'!E12&lt;3, 'Raw Data'!F12&lt;BB$2), 'Raw Data'!AF12, 0))</f>
        <v/>
      </c>
      <c r="AL17">
        <f>IF(ISBLANK('Raw Data'!A12), 0, IF(AND('Raw Data'!D12&lt;4, 'Raw Data'!E12&lt;4, 'Raw Data'!F12&lt;BB$2), 'Raw Data'!AI12, 0))</f>
        <v/>
      </c>
      <c r="AM17">
        <f>IF(ISBLANK('Raw Data'!A12), 0, IF(AND('Raw Data'!D12&lt;5, 'Raw Data'!E12&lt;5, 'Raw Data'!F12&lt;BB$2), 'Raw Data'!AL12, 0))</f>
        <v/>
      </c>
      <c r="AN17">
        <f>IF(ISBLANK('Raw Data'!A12), 0, IF(AND('Raw Data'!D12&lt;6, 'Raw Data'!E12&lt;6, 'Raw Data'!F12&lt;BB$2), 'Raw Data'!AO12, 0))</f>
        <v/>
      </c>
      <c r="AO17">
        <f>IF(ISBLANK('Raw Data'!A12), 0, IF(AND('Raw Data'!I12&lt;Analysis!$BC$2, 'Raw Data'!D12-'Raw Data'!E12&gt;1), 'Raw Data'!AW12, IF(AND('Raw Data'!J12&lt;Analysis!$BC$2, 'Raw Data'!E12-'Raw Data'!D12&gt;1), 'Raw Data'!AY12, 0)))</f>
        <v/>
      </c>
      <c r="AP17">
        <f>IF(ISBLANK('Raw Data'!A12), 0, IF(AND('Raw Data'!I12&lt;Analysis!$BC$2, 'Raw Data'!D12-'Raw Data'!E12&gt;2), 'Raw Data'!AZ12, IF(AND('Raw Data'!J12&lt;Analysis!$BC$2, 'Raw Data'!E12-'Raw Data'!D12&gt;2), 'Raw Data'!BB12, 0)))</f>
        <v/>
      </c>
      <c r="AQ17">
        <f>IF(ISBLANK('Raw Data'!A12), 0, IF(AND('Raw Data'!I12&lt;Analysis!$BC$2, 'Raw Data'!D12-'Raw Data'!E12&gt;3), 'Raw Data'!BC12, IF(AND('Raw Data'!J12&lt;Analysis!$BC$2, 'Raw Data'!E12-'Raw Data'!D12&gt;3), 'Raw Data'!BE12, 0)))</f>
        <v/>
      </c>
      <c r="AR17">
        <f>IF('Hidden Analysiss'!D13=1,IF(ABS('Raw Data'!E12-'Raw Data'!D12)&lt;2,'Raw Data'!AX12,0), 0)</f>
        <v/>
      </c>
      <c r="AS17">
        <f>IF('Hidden Analysiss'!D13=1,IF(ABS('Raw Data'!E12-'Raw Data'!D12)&lt;3,'Raw Data'!BA12,0), 0)</f>
        <v/>
      </c>
      <c r="AT17">
        <f>IF('Hidden Analysiss'!D13=1,IF(ABS('Raw Data'!E12-'Raw Data'!D12)&lt;4,'Raw Data'!BD12,0), 0)</f>
        <v/>
      </c>
      <c r="AU17">
        <f>IF(AND('Hidden Analysiss'!E13=1, ABS('Raw Data'!E12-'Raw Data'!D12)&lt;2), 'Raw Data'!AX12, 0)</f>
        <v/>
      </c>
      <c r="AV17">
        <f>IF(AND('Hidden Analysiss'!E13=1, ABS('Raw Data'!E12-'Raw Data'!D12)&lt;3), 'Raw Data'!BA12, 0)</f>
        <v/>
      </c>
      <c r="AW17">
        <f>IF(AND('Hidden Analysiss'!E13=1, ABS('Raw Data'!E12-'Raw Data'!D12)&lt;3), 'Raw Data'!BD12, 0)</f>
        <v/>
      </c>
    </row>
    <row r="18">
      <c r="A18" s="1">
        <f>'Raw Data'!A13</f>
        <v/>
      </c>
      <c r="B18">
        <f>IF('Raw Data'!E13&gt;'Raw Data'!D13, 'Raw Data'!J13, 0)</f>
        <v/>
      </c>
      <c r="C18">
        <f>IF('Raw Data'!D13&gt;'Raw Data'!E13, 'Raw Data'!I13, 0)</f>
        <v/>
      </c>
      <c r="D18">
        <f>SUM(G18:H18)</f>
        <v/>
      </c>
      <c r="E18">
        <f>IF(AND('Raw Data'!J13&lt;'Raw Data'!I13,'Raw Data'!E13&gt;'Raw Data'!D13,'Raw Data'!E13-'Raw Data'!D13&gt;3),'Raw Data'!N13,IF(AND('Raw Data'!I13&lt;'Raw Data'!J13,'Raw Data'!D13&gt;'Raw Data'!E13,'Raw Data'!D13-'Raw Data'!E13&gt;3),'Raw Data'!M13,0))</f>
        <v/>
      </c>
      <c r="F18">
        <f>IF(AND('Raw Data'!J13&lt;'Raw Data'!I13,'Raw Data'!E13&gt;'Raw Data'!D13,'Raw Data'!E13-'Raw Data'!D13&lt;4),'Raw Data'!L13,IF(AND('Raw Data'!I13&lt;'Raw Data'!J13,'Raw Data'!D13&gt;'Raw Data'!E13,'Raw Data'!D13-'Raw Data'!E13&lt;4),'Raw Data'!K13,0))</f>
        <v/>
      </c>
      <c r="G18">
        <f>IF(AND('Raw Data'!J13&lt;'Raw Data'!I13, 'Raw Data'!E13&gt;'Raw Data'!D13), 'Raw Data'!J13, 0)</f>
        <v/>
      </c>
      <c r="H18">
        <f>IF(AND('Raw Data'!J13&gt;'Raw Data'!I13, 'Raw Data'!E13&lt;'Raw Data'!D13), 'Raw Data'!I13, 0)</f>
        <v/>
      </c>
      <c r="I18">
        <f>SUM(J18:K18)</f>
        <v/>
      </c>
      <c r="J18">
        <f>IF(AND('Raw Data'!J13&gt;'Raw Data'!I13, 'Raw Data'!E13&gt;'Raw Data'!D13), 'Raw Data'!J13, 0)</f>
        <v/>
      </c>
      <c r="K18">
        <f>IF(AND('Raw Data'!I13&gt;'Raw Data'!J13, 'Raw Data'!D13&gt;'Raw Data'!E13), 'Raw Data'!I13, 0)</f>
        <v/>
      </c>
      <c r="L18">
        <f>IF('Raw Data'!E13-'Raw Data'!D13&gt;3, 'Raw Data'!N13, 0)</f>
        <v/>
      </c>
      <c r="M18">
        <f>IF('Raw Data'!D13-'Raw Data'!E13&gt;3, 'Raw Data'!M13, 0)</f>
        <v/>
      </c>
      <c r="N18">
        <f>IF(ISBLANK('Raw Data'!D13),0,IF(AND('Raw Data'!E13&gt;'Raw Data'!D13,'Raw Data'!E13-'Raw Data'!D13&gt;0,'Raw Data'!E13-'Raw Data'!D13&lt;4),'Raw Data'!L13, 0))</f>
        <v/>
      </c>
      <c r="O18">
        <f>IF(ISBLANK('Raw Data'!D13),0,IF(AND('Raw Data'!E13&gt;'Raw Data'!D13,'Raw Data'!E13-'Raw Data'!D13&gt;0,'Raw Data'!D13-'Raw Data'!E13&lt;4),'Raw Data'!K13, 0))</f>
        <v/>
      </c>
      <c r="P18">
        <f>IF('Raw Data'!E13-'Raw Data'!D13&gt;3, 'Raw Data'!N13, IF('Raw Data'!D13-'Raw Data'!E13&gt;3, 'Raw Data'!M13, 0))</f>
        <v/>
      </c>
      <c r="Q18">
        <f>IF(ISBLANK('Raw Data'!E13),0,IF(AND('Raw Data'!E13-'Raw Data'!D13&lt;4,'Raw Data'!E13-'Raw Data'!D13&gt;0),'Raw Data'!L13,IF(AND('Raw Data'!D13&gt;'Raw Data'!E13,'Raw Data'!D13-'Raw Data'!E13&gt;0),'Raw Data'!K13,0)))</f>
        <v/>
      </c>
      <c r="R18">
        <f>IF(ISBLANK('Raw Data'!K13),0,IFERROR(IF(MATCH(SMALL('Raw Data'!K13:N13,1),L18:O18,0),SMALL('Raw Data'!K13:N13,1)),0))</f>
        <v/>
      </c>
      <c r="S18">
        <f>IF(ISBLANK('Raw Data'!K13),0,IFERROR(IF(MATCH(SMALL('Raw Data'!K13:N13,2),L18:O18,0),SMALL('Raw Data'!K13:N13,2)),0))</f>
        <v/>
      </c>
      <c r="T18">
        <f>IF(ISBLANK('Raw Data'!K13),0,IFERROR(IF(MATCH(SMALL('Raw Data'!K13:N13,3),L18:O18,0),SMALL('Raw Data'!K13:N13,3)),0))</f>
        <v/>
      </c>
      <c r="U18">
        <f>IF(ISBLANK('Raw Data'!K13),0,IFERROR(IF(MATCH(SMALL('Raw Data'!K13:N13,4),L18:O18,0),SMALL('Raw Data'!K13:N13,4)),0))</f>
        <v/>
      </c>
      <c r="V18">
        <f>IF(AND('Raw Data'!D13&lt;3, 'Raw Data'!E13&lt;3, 'Raw Data'!A13&gt;0), 'Raw Data'!AF13, 0)</f>
        <v/>
      </c>
      <c r="W18">
        <f>IF(AND('Raw Data'!D13&lt;4, 'Raw Data'!E13&lt;4, 'Raw Data'!A13&gt;0), 'Raw Data'!AI13, 0)</f>
        <v/>
      </c>
      <c r="X18">
        <f>IF(AND('Raw Data'!D13&lt;5, 'Raw Data'!E13&lt;5, 'Raw Data'!A13&gt;0), 'Raw Data'!AL13, 0)</f>
        <v/>
      </c>
      <c r="Y18">
        <f>IF(AND('Raw Data'!D13&lt;6, 'Raw Data'!E13&lt;6, 'Raw Data'!A13&gt;0), 'Raw Data'!AO13, 0)</f>
        <v/>
      </c>
      <c r="Z18">
        <f>IF(ISBLANK('Raw Data'!D13), 0, IF('Raw Data'!D13-'Raw Data'!E13&gt;1, 'Raw Data'!AW13, 0))</f>
        <v/>
      </c>
      <c r="AA18">
        <f>IF(ISBLANK('Raw Data'!A13), 0, IF(ABS('Raw Data'!D13-'Raw Data'!E13)&lt;2, 'Raw Data'!AX13, 0))</f>
        <v/>
      </c>
      <c r="AB18">
        <f>IF(ISBLANK('Raw Data'!D13), 0, IF('Raw Data'!E13-'Raw Data'!D13&gt;1, 'Raw Data'!AY13, 0))</f>
        <v/>
      </c>
      <c r="AC18">
        <f>IF(ISBLANK('Raw Data'!D13), 0, IF('Raw Data'!D13-'Raw Data'!E13&gt;2, 'Raw Data'!AZ13, 0))</f>
        <v/>
      </c>
      <c r="AD18">
        <f>IF(ISBLANK('Raw Data'!A13), 0, IF(ABS('Raw Data'!D13-'Raw Data'!E13)&lt;3, 'Raw Data'!BA13, 0))</f>
        <v/>
      </c>
      <c r="AE18">
        <f>IF(ISBLANK('Raw Data'!D13), 0, IF('Raw Data'!E13-'Raw Data'!D13&gt;2, 'Raw Data'!BB13, 0))</f>
        <v/>
      </c>
      <c r="AF18">
        <f>IF(ISBLANK('Raw Data'!D13), 0, IF('Raw Data'!D13-'Raw Data'!E13&gt;3, 'Raw Data'!BC13, 0))</f>
        <v/>
      </c>
      <c r="AG18">
        <f>IF(ISBLANK('Raw Data'!A13), 0, IF(ABS('Raw Data'!D13-'Raw Data'!E13)&lt;4, 'Raw Data'!BD13, 0))</f>
        <v/>
      </c>
      <c r="AH18">
        <f>IF(ISBLANK('Raw Data'!D13), 0, IF('Raw Data'!E13-'Raw Data'!D13&gt;3, 'Raw Data'!BE13, 0))</f>
        <v/>
      </c>
      <c r="AI18">
        <f>IF(SUM('Raw Data'!D13:E13)&gt;'Raw Data'!F13, 'Raw Data'!G13, 0)</f>
        <v/>
      </c>
      <c r="AJ18">
        <f>IF(ISBLANK('Raw Data'!D13), 0, IF(SUM('Raw Data'!D13:E13)&lt;'Raw Data'!F13, 'Raw Data'!H13, 0))</f>
        <v/>
      </c>
      <c r="AK18">
        <f>IF(ISBLANK('Raw Data'!A13), 0, IF(AND('Raw Data'!D13&lt;3, 'Raw Data'!E13&lt;3, 'Raw Data'!F13&lt;BB$2), 'Raw Data'!AF13, 0))</f>
        <v/>
      </c>
      <c r="AL18">
        <f>IF(ISBLANK('Raw Data'!A13), 0, IF(AND('Raw Data'!D13&lt;4, 'Raw Data'!E13&lt;4, 'Raw Data'!F13&lt;BB$2), 'Raw Data'!AI13, 0))</f>
        <v/>
      </c>
      <c r="AM18">
        <f>IF(ISBLANK('Raw Data'!A13), 0, IF(AND('Raw Data'!D13&lt;5, 'Raw Data'!E13&lt;5, 'Raw Data'!F13&lt;BB$2), 'Raw Data'!AL13, 0))</f>
        <v/>
      </c>
      <c r="AN18">
        <f>IF(ISBLANK('Raw Data'!A13), 0, IF(AND('Raw Data'!D13&lt;6, 'Raw Data'!E13&lt;6, 'Raw Data'!F13&lt;BB$2), 'Raw Data'!AO13, 0))</f>
        <v/>
      </c>
      <c r="AO18">
        <f>IF(ISBLANK('Raw Data'!A13), 0, IF(AND('Raw Data'!I13&lt;Analysis!$BC$2, 'Raw Data'!D13-'Raw Data'!E13&gt;1), 'Raw Data'!AW13, IF(AND('Raw Data'!J13&lt;Analysis!$BC$2, 'Raw Data'!E13-'Raw Data'!D13&gt;1), 'Raw Data'!AY13, 0)))</f>
        <v/>
      </c>
      <c r="AP18">
        <f>IF(ISBLANK('Raw Data'!A13), 0, IF(AND('Raw Data'!I13&lt;Analysis!$BC$2, 'Raw Data'!D13-'Raw Data'!E13&gt;2), 'Raw Data'!AZ13, IF(AND('Raw Data'!J13&lt;Analysis!$BC$2, 'Raw Data'!E13-'Raw Data'!D13&gt;2), 'Raw Data'!BB13, 0)))</f>
        <v/>
      </c>
      <c r="AQ18">
        <f>IF(ISBLANK('Raw Data'!A13), 0, IF(AND('Raw Data'!I13&lt;Analysis!$BC$2, 'Raw Data'!D13-'Raw Data'!E13&gt;3), 'Raw Data'!BC13, IF(AND('Raw Data'!J13&lt;Analysis!$BC$2, 'Raw Data'!E13-'Raw Data'!D13&gt;3), 'Raw Data'!BE13, 0)))</f>
        <v/>
      </c>
      <c r="AR18">
        <f>IF('Hidden Analysiss'!D14=1,IF(ABS('Raw Data'!E13-'Raw Data'!D13)&lt;2,'Raw Data'!AX13,0), 0)</f>
        <v/>
      </c>
      <c r="AS18">
        <f>IF('Hidden Analysiss'!D14=1,IF(ABS('Raw Data'!E13-'Raw Data'!D13)&lt;3,'Raw Data'!BA13,0), 0)</f>
        <v/>
      </c>
      <c r="AT18">
        <f>IF('Hidden Analysiss'!D14=1,IF(ABS('Raw Data'!E13-'Raw Data'!D13)&lt;4,'Raw Data'!BD13,0), 0)</f>
        <v/>
      </c>
      <c r="AU18">
        <f>IF(AND('Hidden Analysiss'!E14=1, ABS('Raw Data'!E13-'Raw Data'!D13)&lt;2), 'Raw Data'!AX13, 0)</f>
        <v/>
      </c>
      <c r="AV18">
        <f>IF(AND('Hidden Analysiss'!E14=1, ABS('Raw Data'!E13-'Raw Data'!D13)&lt;3), 'Raw Data'!BA13, 0)</f>
        <v/>
      </c>
      <c r="AW18">
        <f>IF(AND('Hidden Analysiss'!E14=1, ABS('Raw Data'!E13-'Raw Data'!D13)&lt;3), 'Raw Data'!BD13, 0)</f>
        <v/>
      </c>
    </row>
    <row r="19">
      <c r="A19" s="1">
        <f>'Raw Data'!A14</f>
        <v/>
      </c>
      <c r="B19">
        <f>IF('Raw Data'!E14&gt;'Raw Data'!D14, 'Raw Data'!J14, 0)</f>
        <v/>
      </c>
      <c r="C19">
        <f>IF('Raw Data'!D14&gt;'Raw Data'!E14, 'Raw Data'!I14, 0)</f>
        <v/>
      </c>
      <c r="D19">
        <f>SUM(G19:H19)</f>
        <v/>
      </c>
      <c r="E19">
        <f>IF(AND('Raw Data'!J14&lt;'Raw Data'!I14,'Raw Data'!E14&gt;'Raw Data'!D14,'Raw Data'!E14-'Raw Data'!D14&gt;3),'Raw Data'!N14,IF(AND('Raw Data'!I14&lt;'Raw Data'!J14,'Raw Data'!D14&gt;'Raw Data'!E14,'Raw Data'!D14-'Raw Data'!E14&gt;3),'Raw Data'!M14,0))</f>
        <v/>
      </c>
      <c r="F19">
        <f>IF(AND('Raw Data'!J14&lt;'Raw Data'!I14,'Raw Data'!E14&gt;'Raw Data'!D14,'Raw Data'!E14-'Raw Data'!D14&lt;4),'Raw Data'!L14,IF(AND('Raw Data'!I14&lt;'Raw Data'!J14,'Raw Data'!D14&gt;'Raw Data'!E14,'Raw Data'!D14-'Raw Data'!E14&lt;4),'Raw Data'!K14,0))</f>
        <v/>
      </c>
      <c r="G19">
        <f>IF(AND('Raw Data'!J14&lt;'Raw Data'!I14, 'Raw Data'!E14&gt;'Raw Data'!D14), 'Raw Data'!J14, 0)</f>
        <v/>
      </c>
      <c r="H19">
        <f>IF(AND('Raw Data'!J14&gt;'Raw Data'!I14, 'Raw Data'!E14&lt;'Raw Data'!D14), 'Raw Data'!I14, 0)</f>
        <v/>
      </c>
      <c r="I19">
        <f>SUM(J19:K19)</f>
        <v/>
      </c>
      <c r="J19">
        <f>IF(AND('Raw Data'!J14&gt;'Raw Data'!I14, 'Raw Data'!E14&gt;'Raw Data'!D14), 'Raw Data'!J14, 0)</f>
        <v/>
      </c>
      <c r="K19">
        <f>IF(AND('Raw Data'!I14&gt;'Raw Data'!J14, 'Raw Data'!D14&gt;'Raw Data'!E14), 'Raw Data'!I14, 0)</f>
        <v/>
      </c>
      <c r="L19">
        <f>IF('Raw Data'!E14-'Raw Data'!D14&gt;3, 'Raw Data'!N14, 0)</f>
        <v/>
      </c>
      <c r="M19">
        <f>IF('Raw Data'!D14-'Raw Data'!E14&gt;3, 'Raw Data'!M14, 0)</f>
        <v/>
      </c>
      <c r="N19">
        <f>IF(ISBLANK('Raw Data'!D14),0,IF(AND('Raw Data'!E14&gt;'Raw Data'!D14,'Raw Data'!E14-'Raw Data'!D14&gt;0,'Raw Data'!E14-'Raw Data'!D14&lt;4),'Raw Data'!L14, 0))</f>
        <v/>
      </c>
      <c r="O19">
        <f>IF(ISBLANK('Raw Data'!D14),0,IF(AND('Raw Data'!E14&gt;'Raw Data'!D14,'Raw Data'!E14-'Raw Data'!D14&gt;0,'Raw Data'!D14-'Raw Data'!E14&lt;4),'Raw Data'!K14, 0))</f>
        <v/>
      </c>
      <c r="P19">
        <f>IF('Raw Data'!E14-'Raw Data'!D14&gt;3, 'Raw Data'!N14, IF('Raw Data'!D14-'Raw Data'!E14&gt;3, 'Raw Data'!M14, 0))</f>
        <v/>
      </c>
      <c r="Q19">
        <f>IF(ISBLANK('Raw Data'!E14),0,IF(AND('Raw Data'!E14-'Raw Data'!D14&lt;4,'Raw Data'!E14-'Raw Data'!D14&gt;0),'Raw Data'!L14,IF(AND('Raw Data'!D14&gt;'Raw Data'!E14,'Raw Data'!D14-'Raw Data'!E14&gt;0),'Raw Data'!K14,0)))</f>
        <v/>
      </c>
      <c r="R19">
        <f>IF(ISBLANK('Raw Data'!K14),0,IFERROR(IF(MATCH(SMALL('Raw Data'!K14:N14,1),L19:O19,0),SMALL('Raw Data'!K14:N14,1)),0))</f>
        <v/>
      </c>
      <c r="S19">
        <f>IF(ISBLANK('Raw Data'!K14),0,IFERROR(IF(MATCH(SMALL('Raw Data'!K14:N14,2),L19:O19,0),SMALL('Raw Data'!K14:N14,2)),0))</f>
        <v/>
      </c>
      <c r="T19">
        <f>IF(ISBLANK('Raw Data'!K14),0,IFERROR(IF(MATCH(SMALL('Raw Data'!K14:N14,3),L19:O19,0),SMALL('Raw Data'!K14:N14,3)),0))</f>
        <v/>
      </c>
      <c r="U19">
        <f>IF(ISBLANK('Raw Data'!K14),0,IFERROR(IF(MATCH(SMALL('Raw Data'!K14:N14,4),L19:O19,0),SMALL('Raw Data'!K14:N14,4)),0))</f>
        <v/>
      </c>
      <c r="V19">
        <f>IF(AND('Raw Data'!D14&lt;3, 'Raw Data'!E14&lt;3, 'Raw Data'!A14&gt;0), 'Raw Data'!AF14, 0)</f>
        <v/>
      </c>
      <c r="W19">
        <f>IF(AND('Raw Data'!D14&lt;4, 'Raw Data'!E14&lt;4, 'Raw Data'!A14&gt;0), 'Raw Data'!AI14, 0)</f>
        <v/>
      </c>
      <c r="X19">
        <f>IF(AND('Raw Data'!D14&lt;5, 'Raw Data'!E14&lt;5, 'Raw Data'!A14&gt;0), 'Raw Data'!AL14, 0)</f>
        <v/>
      </c>
      <c r="Y19">
        <f>IF(AND('Raw Data'!D14&lt;6, 'Raw Data'!E14&lt;6, 'Raw Data'!A14&gt;0), 'Raw Data'!AO14, 0)</f>
        <v/>
      </c>
      <c r="Z19">
        <f>IF(ISBLANK('Raw Data'!D14), 0, IF('Raw Data'!D14-'Raw Data'!E14&gt;1, 'Raw Data'!AW14, 0))</f>
        <v/>
      </c>
      <c r="AA19">
        <f>IF(ISBLANK('Raw Data'!A14), 0, IF(ABS('Raw Data'!D14-'Raw Data'!E14)&lt;2, 'Raw Data'!AX14, 0))</f>
        <v/>
      </c>
      <c r="AB19">
        <f>IF(ISBLANK('Raw Data'!D14), 0, IF('Raw Data'!E14-'Raw Data'!D14&gt;1, 'Raw Data'!AY14, 0))</f>
        <v/>
      </c>
      <c r="AC19">
        <f>IF(ISBLANK('Raw Data'!D14), 0, IF('Raw Data'!D14-'Raw Data'!E14&gt;2, 'Raw Data'!AZ14, 0))</f>
        <v/>
      </c>
      <c r="AD19">
        <f>IF(ISBLANK('Raw Data'!A14), 0, IF(ABS('Raw Data'!D14-'Raw Data'!E14)&lt;3, 'Raw Data'!BA14, 0))</f>
        <v/>
      </c>
      <c r="AE19">
        <f>IF(ISBLANK('Raw Data'!D14), 0, IF('Raw Data'!E14-'Raw Data'!D14&gt;2, 'Raw Data'!BB14, 0))</f>
        <v/>
      </c>
      <c r="AF19">
        <f>IF(ISBLANK('Raw Data'!D14), 0, IF('Raw Data'!D14-'Raw Data'!E14&gt;3, 'Raw Data'!BC14, 0))</f>
        <v/>
      </c>
      <c r="AG19">
        <f>IF(ISBLANK('Raw Data'!A14), 0, IF(ABS('Raw Data'!D14-'Raw Data'!E14)&lt;4, 'Raw Data'!BD14, 0))</f>
        <v/>
      </c>
      <c r="AH19">
        <f>IF(ISBLANK('Raw Data'!D14), 0, IF('Raw Data'!E14-'Raw Data'!D14&gt;3, 'Raw Data'!BE14, 0))</f>
        <v/>
      </c>
      <c r="AI19">
        <f>IF(SUM('Raw Data'!D14:E14)&gt;'Raw Data'!F14, 'Raw Data'!G14, 0)</f>
        <v/>
      </c>
      <c r="AJ19">
        <f>IF(ISBLANK('Raw Data'!D14), 0, IF(SUM('Raw Data'!D14:E14)&lt;'Raw Data'!F14, 'Raw Data'!H14, 0))</f>
        <v/>
      </c>
      <c r="AK19">
        <f>IF(ISBLANK('Raw Data'!A14), 0, IF(AND('Raw Data'!D14&lt;3, 'Raw Data'!E14&lt;3, 'Raw Data'!F14&lt;BB$2), 'Raw Data'!AF14, 0))</f>
        <v/>
      </c>
      <c r="AL19">
        <f>IF(ISBLANK('Raw Data'!A14), 0, IF(AND('Raw Data'!D14&lt;4, 'Raw Data'!E14&lt;4, 'Raw Data'!F14&lt;BB$2), 'Raw Data'!AI14, 0))</f>
        <v/>
      </c>
      <c r="AM19">
        <f>IF(ISBLANK('Raw Data'!A14), 0, IF(AND('Raw Data'!D14&lt;5, 'Raw Data'!E14&lt;5, 'Raw Data'!F14&lt;BB$2), 'Raw Data'!AL14, 0))</f>
        <v/>
      </c>
      <c r="AN19">
        <f>IF(ISBLANK('Raw Data'!A14), 0, IF(AND('Raw Data'!D14&lt;6, 'Raw Data'!E14&lt;6, 'Raw Data'!F14&lt;BB$2), 'Raw Data'!AO14, 0))</f>
        <v/>
      </c>
      <c r="AO19">
        <f>IF(ISBLANK('Raw Data'!A14), 0, IF(AND('Raw Data'!I14&lt;Analysis!$BC$2, 'Raw Data'!D14-'Raw Data'!E14&gt;1), 'Raw Data'!AW14, IF(AND('Raw Data'!J14&lt;Analysis!$BC$2, 'Raw Data'!E14-'Raw Data'!D14&gt;1), 'Raw Data'!AY14, 0)))</f>
        <v/>
      </c>
      <c r="AP19">
        <f>IF(ISBLANK('Raw Data'!A14), 0, IF(AND('Raw Data'!I14&lt;Analysis!$BC$2, 'Raw Data'!D14-'Raw Data'!E14&gt;2), 'Raw Data'!AZ14, IF(AND('Raw Data'!J14&lt;Analysis!$BC$2, 'Raw Data'!E14-'Raw Data'!D14&gt;2), 'Raw Data'!BB14, 0)))</f>
        <v/>
      </c>
      <c r="AQ19">
        <f>IF(ISBLANK('Raw Data'!A14), 0, IF(AND('Raw Data'!I14&lt;Analysis!$BC$2, 'Raw Data'!D14-'Raw Data'!E14&gt;3), 'Raw Data'!BC14, IF(AND('Raw Data'!J14&lt;Analysis!$BC$2, 'Raw Data'!E14-'Raw Data'!D14&gt;3), 'Raw Data'!BE14, 0)))</f>
        <v/>
      </c>
      <c r="AR19">
        <f>IF('Hidden Analysiss'!D15=1,IF(ABS('Raw Data'!E14-'Raw Data'!D14)&lt;2,'Raw Data'!AX14,0), 0)</f>
        <v/>
      </c>
      <c r="AS19">
        <f>IF('Hidden Analysiss'!D15=1,IF(ABS('Raw Data'!E14-'Raw Data'!D14)&lt;3,'Raw Data'!BA14,0), 0)</f>
        <v/>
      </c>
      <c r="AT19">
        <f>IF('Hidden Analysiss'!D15=1,IF(ABS('Raw Data'!E14-'Raw Data'!D14)&lt;4,'Raw Data'!BD14,0), 0)</f>
        <v/>
      </c>
      <c r="AU19">
        <f>IF(AND('Hidden Analysiss'!E15=1, ABS('Raw Data'!E14-'Raw Data'!D14)&lt;2), 'Raw Data'!AX14, 0)</f>
        <v/>
      </c>
      <c r="AV19">
        <f>IF(AND('Hidden Analysiss'!E15=1, ABS('Raw Data'!E14-'Raw Data'!D14)&lt;3), 'Raw Data'!BA14, 0)</f>
        <v/>
      </c>
      <c r="AW19">
        <f>IF(AND('Hidden Analysiss'!E15=1, ABS('Raw Data'!E14-'Raw Data'!D14)&lt;3), 'Raw Data'!BD14, 0)</f>
        <v/>
      </c>
    </row>
    <row r="20">
      <c r="A20" s="1">
        <f>'Raw Data'!A15</f>
        <v/>
      </c>
      <c r="B20">
        <f>IF('Raw Data'!E15&gt;'Raw Data'!D15, 'Raw Data'!J15, 0)</f>
        <v/>
      </c>
      <c r="C20">
        <f>IF('Raw Data'!D15&gt;'Raw Data'!E15, 'Raw Data'!I15, 0)</f>
        <v/>
      </c>
      <c r="D20">
        <f>SUM(G20:H20)</f>
        <v/>
      </c>
      <c r="E20">
        <f>IF(AND('Raw Data'!J15&lt;'Raw Data'!I15,'Raw Data'!E15&gt;'Raw Data'!D15,'Raw Data'!E15-'Raw Data'!D15&gt;3),'Raw Data'!N15,IF(AND('Raw Data'!I15&lt;'Raw Data'!J15,'Raw Data'!D15&gt;'Raw Data'!E15,'Raw Data'!D15-'Raw Data'!E15&gt;3),'Raw Data'!M15,0))</f>
        <v/>
      </c>
      <c r="F20">
        <f>IF(AND('Raw Data'!J15&lt;'Raw Data'!I15,'Raw Data'!E15&gt;'Raw Data'!D15,'Raw Data'!E15-'Raw Data'!D15&lt;4),'Raw Data'!L15,IF(AND('Raw Data'!I15&lt;'Raw Data'!J15,'Raw Data'!D15&gt;'Raw Data'!E15,'Raw Data'!D15-'Raw Data'!E15&lt;4),'Raw Data'!K15,0))</f>
        <v/>
      </c>
      <c r="G20">
        <f>IF(AND('Raw Data'!J15&lt;'Raw Data'!I15, 'Raw Data'!E15&gt;'Raw Data'!D15), 'Raw Data'!J15, 0)</f>
        <v/>
      </c>
      <c r="H20">
        <f>IF(AND('Raw Data'!J15&gt;'Raw Data'!I15, 'Raw Data'!E15&lt;'Raw Data'!D15), 'Raw Data'!I15, 0)</f>
        <v/>
      </c>
      <c r="I20">
        <f>SUM(J20:K20)</f>
        <v/>
      </c>
      <c r="J20">
        <f>IF(AND('Raw Data'!J15&gt;'Raw Data'!I15, 'Raw Data'!E15&gt;'Raw Data'!D15), 'Raw Data'!J15, 0)</f>
        <v/>
      </c>
      <c r="K20">
        <f>IF(AND('Raw Data'!I15&gt;'Raw Data'!J15, 'Raw Data'!D15&gt;'Raw Data'!E15), 'Raw Data'!I15, 0)</f>
        <v/>
      </c>
      <c r="L20">
        <f>IF('Raw Data'!E15-'Raw Data'!D15&gt;3, 'Raw Data'!N15, 0)</f>
        <v/>
      </c>
      <c r="M20">
        <f>IF('Raw Data'!D15-'Raw Data'!E15&gt;3, 'Raw Data'!M15, 0)</f>
        <v/>
      </c>
      <c r="N20">
        <f>IF(ISBLANK('Raw Data'!D15),0,IF(AND('Raw Data'!E15&gt;'Raw Data'!D15,'Raw Data'!E15-'Raw Data'!D15&gt;0,'Raw Data'!E15-'Raw Data'!D15&lt;4),'Raw Data'!L15, 0))</f>
        <v/>
      </c>
      <c r="O20">
        <f>IF(ISBLANK('Raw Data'!D15),0,IF(AND('Raw Data'!E15&gt;'Raw Data'!D15,'Raw Data'!E15-'Raw Data'!D15&gt;0,'Raw Data'!D15-'Raw Data'!E15&lt;4),'Raw Data'!K15, 0))</f>
        <v/>
      </c>
      <c r="P20">
        <f>IF('Raw Data'!E15-'Raw Data'!D15&gt;3, 'Raw Data'!N15, IF('Raw Data'!D15-'Raw Data'!E15&gt;3, 'Raw Data'!M15, 0))</f>
        <v/>
      </c>
      <c r="Q20">
        <f>IF(ISBLANK('Raw Data'!E15),0,IF(AND('Raw Data'!E15-'Raw Data'!D15&lt;4,'Raw Data'!E15-'Raw Data'!D15&gt;0),'Raw Data'!L15,IF(AND('Raw Data'!D15&gt;'Raw Data'!E15,'Raw Data'!D15-'Raw Data'!E15&gt;0),'Raw Data'!K15,0)))</f>
        <v/>
      </c>
      <c r="R20">
        <f>IF(ISBLANK('Raw Data'!K15),0,IFERROR(IF(MATCH(SMALL('Raw Data'!K15:N15,1),L20:O20,0),SMALL('Raw Data'!K15:N15,1)),0))</f>
        <v/>
      </c>
      <c r="S20">
        <f>IF(ISBLANK('Raw Data'!K15),0,IFERROR(IF(MATCH(SMALL('Raw Data'!K15:N15,2),L20:O20,0),SMALL('Raw Data'!K15:N15,2)),0))</f>
        <v/>
      </c>
      <c r="T20">
        <f>IF(ISBLANK('Raw Data'!K15),0,IFERROR(IF(MATCH(SMALL('Raw Data'!K15:N15,3),L20:O20,0),SMALL('Raw Data'!K15:N15,3)),0))</f>
        <v/>
      </c>
      <c r="U20">
        <f>IF(ISBLANK('Raw Data'!K15),0,IFERROR(IF(MATCH(SMALL('Raw Data'!K15:N15,4),L20:O20,0),SMALL('Raw Data'!K15:N15,4)),0))</f>
        <v/>
      </c>
      <c r="V20">
        <f>IF(AND('Raw Data'!D15&lt;3, 'Raw Data'!E15&lt;3, 'Raw Data'!A15&gt;0), 'Raw Data'!AF15, 0)</f>
        <v/>
      </c>
      <c r="W20">
        <f>IF(AND('Raw Data'!D15&lt;4, 'Raw Data'!E15&lt;4, 'Raw Data'!A15&gt;0), 'Raw Data'!AI15, 0)</f>
        <v/>
      </c>
      <c r="X20">
        <f>IF(AND('Raw Data'!D15&lt;5, 'Raw Data'!E15&lt;5, 'Raw Data'!A15&gt;0), 'Raw Data'!AL15, 0)</f>
        <v/>
      </c>
      <c r="Y20">
        <f>IF(AND('Raw Data'!D15&lt;6, 'Raw Data'!E15&lt;6, 'Raw Data'!A15&gt;0), 'Raw Data'!AO15, 0)</f>
        <v/>
      </c>
      <c r="Z20">
        <f>IF(ISBLANK('Raw Data'!D15), 0, IF('Raw Data'!D15-'Raw Data'!E15&gt;1, 'Raw Data'!AW15, 0))</f>
        <v/>
      </c>
      <c r="AA20">
        <f>IF(ISBLANK('Raw Data'!A15), 0, IF(ABS('Raw Data'!D15-'Raw Data'!E15)&lt;2, 'Raw Data'!AX15, 0))</f>
        <v/>
      </c>
      <c r="AB20">
        <f>IF(ISBLANK('Raw Data'!D15), 0, IF('Raw Data'!E15-'Raw Data'!D15&gt;1, 'Raw Data'!AY15, 0))</f>
        <v/>
      </c>
      <c r="AC20">
        <f>IF(ISBLANK('Raw Data'!D15), 0, IF('Raw Data'!D15-'Raw Data'!E15&gt;2, 'Raw Data'!AZ15, 0))</f>
        <v/>
      </c>
      <c r="AD20">
        <f>IF(ISBLANK('Raw Data'!A15), 0, IF(ABS('Raw Data'!D15-'Raw Data'!E15)&lt;3, 'Raw Data'!BA15, 0))</f>
        <v/>
      </c>
      <c r="AE20">
        <f>IF(ISBLANK('Raw Data'!D15), 0, IF('Raw Data'!E15-'Raw Data'!D15&gt;2, 'Raw Data'!BB15, 0))</f>
        <v/>
      </c>
      <c r="AF20">
        <f>IF(ISBLANK('Raw Data'!D15), 0, IF('Raw Data'!D15-'Raw Data'!E15&gt;3, 'Raw Data'!BC15, 0))</f>
        <v/>
      </c>
      <c r="AG20">
        <f>IF(ISBLANK('Raw Data'!A15), 0, IF(ABS('Raw Data'!D15-'Raw Data'!E15)&lt;4, 'Raw Data'!BD15, 0))</f>
        <v/>
      </c>
      <c r="AH20">
        <f>IF(ISBLANK('Raw Data'!D15), 0, IF('Raw Data'!E15-'Raw Data'!D15&gt;3, 'Raw Data'!BE15, 0))</f>
        <v/>
      </c>
      <c r="AI20">
        <f>IF(SUM('Raw Data'!D15:E15)&gt;'Raw Data'!F15, 'Raw Data'!G15, 0)</f>
        <v/>
      </c>
      <c r="AJ20">
        <f>IF(ISBLANK('Raw Data'!D15), 0, IF(SUM('Raw Data'!D15:E15)&lt;'Raw Data'!F15, 'Raw Data'!H15, 0))</f>
        <v/>
      </c>
      <c r="AK20">
        <f>IF(ISBLANK('Raw Data'!A15), 0, IF(AND('Raw Data'!D15&lt;3, 'Raw Data'!E15&lt;3, 'Raw Data'!F15&lt;BB$2), 'Raw Data'!AF15, 0))</f>
        <v/>
      </c>
      <c r="AL20">
        <f>IF(ISBLANK('Raw Data'!A15), 0, IF(AND('Raw Data'!D15&lt;4, 'Raw Data'!E15&lt;4, 'Raw Data'!F15&lt;BB$2), 'Raw Data'!AI15, 0))</f>
        <v/>
      </c>
      <c r="AM20">
        <f>IF(ISBLANK('Raw Data'!A15), 0, IF(AND('Raw Data'!D15&lt;5, 'Raw Data'!E15&lt;5, 'Raw Data'!F15&lt;BB$2), 'Raw Data'!AL15, 0))</f>
        <v/>
      </c>
      <c r="AN20">
        <f>IF(ISBLANK('Raw Data'!A15), 0, IF(AND('Raw Data'!D15&lt;6, 'Raw Data'!E15&lt;6, 'Raw Data'!F15&lt;BB$2), 'Raw Data'!AO15, 0))</f>
        <v/>
      </c>
      <c r="AO20">
        <f>IF(ISBLANK('Raw Data'!A15), 0, IF(AND('Raw Data'!I15&lt;Analysis!$BC$2, 'Raw Data'!D15-'Raw Data'!E15&gt;1), 'Raw Data'!AW15, IF(AND('Raw Data'!J15&lt;Analysis!$BC$2, 'Raw Data'!E15-'Raw Data'!D15&gt;1), 'Raw Data'!AY15, 0)))</f>
        <v/>
      </c>
      <c r="AP20">
        <f>IF(ISBLANK('Raw Data'!A15), 0, IF(AND('Raw Data'!I15&lt;Analysis!$BC$2, 'Raw Data'!D15-'Raw Data'!E15&gt;2), 'Raw Data'!AZ15, IF(AND('Raw Data'!J15&lt;Analysis!$BC$2, 'Raw Data'!E15-'Raw Data'!D15&gt;2), 'Raw Data'!BB15, 0)))</f>
        <v/>
      </c>
      <c r="AQ20">
        <f>IF(ISBLANK('Raw Data'!A15), 0, IF(AND('Raw Data'!I15&lt;Analysis!$BC$2, 'Raw Data'!D15-'Raw Data'!E15&gt;3), 'Raw Data'!BC15, IF(AND('Raw Data'!J15&lt;Analysis!$BC$2, 'Raw Data'!E15-'Raw Data'!D15&gt;3), 'Raw Data'!BE15, 0)))</f>
        <v/>
      </c>
      <c r="AR20">
        <f>IF('Hidden Analysiss'!D16=1,IF(ABS('Raw Data'!E15-'Raw Data'!D15)&lt;2,'Raw Data'!AX15,0), 0)</f>
        <v/>
      </c>
      <c r="AS20">
        <f>IF('Hidden Analysiss'!D16=1,IF(ABS('Raw Data'!E15-'Raw Data'!D15)&lt;3,'Raw Data'!BA15,0), 0)</f>
        <v/>
      </c>
      <c r="AT20">
        <f>IF('Hidden Analysiss'!D16=1,IF(ABS('Raw Data'!E15-'Raw Data'!D15)&lt;4,'Raw Data'!BD15,0), 0)</f>
        <v/>
      </c>
      <c r="AU20">
        <f>IF(AND('Hidden Analysiss'!E16=1, ABS('Raw Data'!E15-'Raw Data'!D15)&lt;2), 'Raw Data'!AX15, 0)</f>
        <v/>
      </c>
      <c r="AV20">
        <f>IF(AND('Hidden Analysiss'!E16=1, ABS('Raw Data'!E15-'Raw Data'!D15)&lt;3), 'Raw Data'!BA15, 0)</f>
        <v/>
      </c>
      <c r="AW20">
        <f>IF(AND('Hidden Analysiss'!E16=1, ABS('Raw Data'!E15-'Raw Data'!D15)&lt;3), 'Raw Data'!BD15, 0)</f>
        <v/>
      </c>
    </row>
    <row r="21">
      <c r="A21" s="1">
        <f>'Raw Data'!A16</f>
        <v/>
      </c>
      <c r="B21">
        <f>IF('Raw Data'!E16&gt;'Raw Data'!D16, 'Raw Data'!J16, 0)</f>
        <v/>
      </c>
      <c r="C21">
        <f>IF('Raw Data'!D16&gt;'Raw Data'!E16, 'Raw Data'!I16, 0)</f>
        <v/>
      </c>
      <c r="D21">
        <f>SUM(G21:H21)</f>
        <v/>
      </c>
      <c r="E21">
        <f>IF(AND('Raw Data'!J16&lt;'Raw Data'!I16,'Raw Data'!E16&gt;'Raw Data'!D16,'Raw Data'!E16-'Raw Data'!D16&gt;3),'Raw Data'!N16,IF(AND('Raw Data'!I16&lt;'Raw Data'!J16,'Raw Data'!D16&gt;'Raw Data'!E16,'Raw Data'!D16-'Raw Data'!E16&gt;3),'Raw Data'!M16,0))</f>
        <v/>
      </c>
      <c r="F21">
        <f>IF(AND('Raw Data'!J16&lt;'Raw Data'!I16,'Raw Data'!E16&gt;'Raw Data'!D16,'Raw Data'!E16-'Raw Data'!D16&lt;4),'Raw Data'!L16,IF(AND('Raw Data'!I16&lt;'Raw Data'!J16,'Raw Data'!D16&gt;'Raw Data'!E16,'Raw Data'!D16-'Raw Data'!E16&lt;4),'Raw Data'!K16,0))</f>
        <v/>
      </c>
      <c r="G21">
        <f>IF(AND('Raw Data'!J16&lt;'Raw Data'!I16, 'Raw Data'!E16&gt;'Raw Data'!D16), 'Raw Data'!J16, 0)</f>
        <v/>
      </c>
      <c r="H21">
        <f>IF(AND('Raw Data'!J16&gt;'Raw Data'!I16, 'Raw Data'!E16&lt;'Raw Data'!D16), 'Raw Data'!I16, 0)</f>
        <v/>
      </c>
      <c r="I21">
        <f>SUM(J21:K21)</f>
        <v/>
      </c>
      <c r="J21">
        <f>IF(AND('Raw Data'!J16&gt;'Raw Data'!I16, 'Raw Data'!E16&gt;'Raw Data'!D16), 'Raw Data'!J16, 0)</f>
        <v/>
      </c>
      <c r="K21">
        <f>IF(AND('Raw Data'!I16&gt;'Raw Data'!J16, 'Raw Data'!D16&gt;'Raw Data'!E16), 'Raw Data'!I16, 0)</f>
        <v/>
      </c>
      <c r="L21">
        <f>IF('Raw Data'!E16-'Raw Data'!D16&gt;3, 'Raw Data'!N16, 0)</f>
        <v/>
      </c>
      <c r="M21">
        <f>IF('Raw Data'!D16-'Raw Data'!E16&gt;3, 'Raw Data'!M16, 0)</f>
        <v/>
      </c>
      <c r="N21">
        <f>IF(ISBLANK('Raw Data'!D16),0,IF(AND('Raw Data'!E16&gt;'Raw Data'!D16,'Raw Data'!E16-'Raw Data'!D16&gt;0,'Raw Data'!E16-'Raw Data'!D16&lt;4),'Raw Data'!L16, 0))</f>
        <v/>
      </c>
      <c r="O21">
        <f>IF(ISBLANK('Raw Data'!D16),0,IF(AND('Raw Data'!E16&gt;'Raw Data'!D16,'Raw Data'!E16-'Raw Data'!D16&gt;0,'Raw Data'!D16-'Raw Data'!E16&lt;4),'Raw Data'!K16, 0))</f>
        <v/>
      </c>
      <c r="P21">
        <f>IF('Raw Data'!E16-'Raw Data'!D16&gt;3, 'Raw Data'!N16, IF('Raw Data'!D16-'Raw Data'!E16&gt;3, 'Raw Data'!M16, 0))</f>
        <v/>
      </c>
      <c r="Q21">
        <f>IF(ISBLANK('Raw Data'!E16),0,IF(AND('Raw Data'!E16-'Raw Data'!D16&lt;4,'Raw Data'!E16-'Raw Data'!D16&gt;0),'Raw Data'!L16,IF(AND('Raw Data'!D16&gt;'Raw Data'!E16,'Raw Data'!D16-'Raw Data'!E16&gt;0),'Raw Data'!K16,0)))</f>
        <v/>
      </c>
      <c r="R21">
        <f>IF(ISBLANK('Raw Data'!K16),0,IFERROR(IF(MATCH(SMALL('Raw Data'!K16:N16,1),L21:O21,0),SMALL('Raw Data'!K16:N16,1)),0))</f>
        <v/>
      </c>
      <c r="S21">
        <f>IF(ISBLANK('Raw Data'!K16),0,IFERROR(IF(MATCH(SMALL('Raw Data'!K16:N16,2),L21:O21,0),SMALL('Raw Data'!K16:N16,2)),0))</f>
        <v/>
      </c>
      <c r="T21">
        <f>IF(ISBLANK('Raw Data'!K16),0,IFERROR(IF(MATCH(SMALL('Raw Data'!K16:N16,3),L21:O21,0),SMALL('Raw Data'!K16:N16,3)),0))</f>
        <v/>
      </c>
      <c r="U21">
        <f>IF(ISBLANK('Raw Data'!K16),0,IFERROR(IF(MATCH(SMALL('Raw Data'!K16:N16,4),L21:O21,0),SMALL('Raw Data'!K16:N16,4)),0))</f>
        <v/>
      </c>
      <c r="V21">
        <f>IF(AND('Raw Data'!D16&lt;3, 'Raw Data'!E16&lt;3, 'Raw Data'!A16&gt;0), 'Raw Data'!AF16, 0)</f>
        <v/>
      </c>
      <c r="W21">
        <f>IF(AND('Raw Data'!D16&lt;4, 'Raw Data'!E16&lt;4, 'Raw Data'!A16&gt;0), 'Raw Data'!AI16, 0)</f>
        <v/>
      </c>
      <c r="X21">
        <f>IF(AND('Raw Data'!D16&lt;5, 'Raw Data'!E16&lt;5, 'Raw Data'!A16&gt;0), 'Raw Data'!AL16, 0)</f>
        <v/>
      </c>
      <c r="Y21">
        <f>IF(AND('Raw Data'!D16&lt;6, 'Raw Data'!E16&lt;6, 'Raw Data'!A16&gt;0), 'Raw Data'!AO16, 0)</f>
        <v/>
      </c>
      <c r="Z21">
        <f>IF(ISBLANK('Raw Data'!D16), 0, IF('Raw Data'!D16-'Raw Data'!E16&gt;1, 'Raw Data'!AW16, 0))</f>
        <v/>
      </c>
      <c r="AA21">
        <f>IF(ISBLANK('Raw Data'!A16), 0, IF(ABS('Raw Data'!D16-'Raw Data'!E16)&lt;2, 'Raw Data'!AX16, 0))</f>
        <v/>
      </c>
      <c r="AB21">
        <f>IF(ISBLANK('Raw Data'!D16), 0, IF('Raw Data'!E16-'Raw Data'!D16&gt;1, 'Raw Data'!AY16, 0))</f>
        <v/>
      </c>
      <c r="AC21">
        <f>IF(ISBLANK('Raw Data'!D16), 0, IF('Raw Data'!D16-'Raw Data'!E16&gt;2, 'Raw Data'!AZ16, 0))</f>
        <v/>
      </c>
      <c r="AD21">
        <f>IF(ISBLANK('Raw Data'!A16), 0, IF(ABS('Raw Data'!D16-'Raw Data'!E16)&lt;3, 'Raw Data'!BA16, 0))</f>
        <v/>
      </c>
      <c r="AE21">
        <f>IF(ISBLANK('Raw Data'!D16), 0, IF('Raw Data'!E16-'Raw Data'!D16&gt;2, 'Raw Data'!BB16, 0))</f>
        <v/>
      </c>
      <c r="AF21">
        <f>IF(ISBLANK('Raw Data'!D16), 0, IF('Raw Data'!D16-'Raw Data'!E16&gt;3, 'Raw Data'!BC16, 0))</f>
        <v/>
      </c>
      <c r="AG21">
        <f>IF(ISBLANK('Raw Data'!A16), 0, IF(ABS('Raw Data'!D16-'Raw Data'!E16)&lt;4, 'Raw Data'!BD16, 0))</f>
        <v/>
      </c>
      <c r="AH21">
        <f>IF(ISBLANK('Raw Data'!D16), 0, IF('Raw Data'!E16-'Raw Data'!D16&gt;3, 'Raw Data'!BE16, 0))</f>
        <v/>
      </c>
      <c r="AI21">
        <f>IF(SUM('Raw Data'!D16:E16)&gt;'Raw Data'!F16, 'Raw Data'!G16, 0)</f>
        <v/>
      </c>
      <c r="AJ21">
        <f>IF(ISBLANK('Raw Data'!D16), 0, IF(SUM('Raw Data'!D16:E16)&lt;'Raw Data'!F16, 'Raw Data'!H16, 0))</f>
        <v/>
      </c>
      <c r="AK21">
        <f>IF(ISBLANK('Raw Data'!A16), 0, IF(AND('Raw Data'!D16&lt;3, 'Raw Data'!E16&lt;3, 'Raw Data'!F16&lt;BB$2), 'Raw Data'!AF16, 0))</f>
        <v/>
      </c>
      <c r="AL21">
        <f>IF(ISBLANK('Raw Data'!A16), 0, IF(AND('Raw Data'!D16&lt;4, 'Raw Data'!E16&lt;4, 'Raw Data'!F16&lt;BB$2), 'Raw Data'!AI16, 0))</f>
        <v/>
      </c>
      <c r="AM21">
        <f>IF(ISBLANK('Raw Data'!A16), 0, IF(AND('Raw Data'!D16&lt;5, 'Raw Data'!E16&lt;5, 'Raw Data'!F16&lt;BB$2), 'Raw Data'!AL16, 0))</f>
        <v/>
      </c>
      <c r="AN21">
        <f>IF(ISBLANK('Raw Data'!A16), 0, IF(AND('Raw Data'!D16&lt;6, 'Raw Data'!E16&lt;6, 'Raw Data'!F16&lt;BB$2), 'Raw Data'!AO16, 0))</f>
        <v/>
      </c>
      <c r="AO21">
        <f>IF(ISBLANK('Raw Data'!A16), 0, IF(AND('Raw Data'!I16&lt;Analysis!$BC$2, 'Raw Data'!D16-'Raw Data'!E16&gt;1), 'Raw Data'!AW16, IF(AND('Raw Data'!J16&lt;Analysis!$BC$2, 'Raw Data'!E16-'Raw Data'!D16&gt;1), 'Raw Data'!AY16, 0)))</f>
        <v/>
      </c>
      <c r="AP21">
        <f>IF(ISBLANK('Raw Data'!A16), 0, IF(AND('Raw Data'!I16&lt;Analysis!$BC$2, 'Raw Data'!D16-'Raw Data'!E16&gt;2), 'Raw Data'!AZ16, IF(AND('Raw Data'!J16&lt;Analysis!$BC$2, 'Raw Data'!E16-'Raw Data'!D16&gt;2), 'Raw Data'!BB16, 0)))</f>
        <v/>
      </c>
      <c r="AQ21">
        <f>IF(ISBLANK('Raw Data'!A16), 0, IF(AND('Raw Data'!I16&lt;Analysis!$BC$2, 'Raw Data'!D16-'Raw Data'!E16&gt;3), 'Raw Data'!BC16, IF(AND('Raw Data'!J16&lt;Analysis!$BC$2, 'Raw Data'!E16-'Raw Data'!D16&gt;3), 'Raw Data'!BE16, 0)))</f>
        <v/>
      </c>
      <c r="AR21">
        <f>IF('Hidden Analysiss'!D17=1,IF(ABS('Raw Data'!E16-'Raw Data'!D16)&lt;2,'Raw Data'!AX16,0), 0)</f>
        <v/>
      </c>
      <c r="AS21">
        <f>IF('Hidden Analysiss'!D17=1,IF(ABS('Raw Data'!E16-'Raw Data'!D16)&lt;3,'Raw Data'!BA16,0), 0)</f>
        <v/>
      </c>
      <c r="AT21">
        <f>IF('Hidden Analysiss'!D17=1,IF(ABS('Raw Data'!E16-'Raw Data'!D16)&lt;4,'Raw Data'!BD16,0), 0)</f>
        <v/>
      </c>
      <c r="AU21">
        <f>IF(AND('Hidden Analysiss'!E17=1, ABS('Raw Data'!E16-'Raw Data'!D16)&lt;2), 'Raw Data'!AX16, 0)</f>
        <v/>
      </c>
      <c r="AV21">
        <f>IF(AND('Hidden Analysiss'!E17=1, ABS('Raw Data'!E16-'Raw Data'!D16)&lt;3), 'Raw Data'!BA16, 0)</f>
        <v/>
      </c>
      <c r="AW21">
        <f>IF(AND('Hidden Analysiss'!E17=1, ABS('Raw Data'!E16-'Raw Data'!D16)&lt;3), 'Raw Data'!BD16, 0)</f>
        <v/>
      </c>
    </row>
    <row r="22">
      <c r="A22" s="1">
        <f>'Raw Data'!A17</f>
        <v/>
      </c>
      <c r="B22">
        <f>IF('Raw Data'!E17&gt;'Raw Data'!D17, 'Raw Data'!J17, 0)</f>
        <v/>
      </c>
      <c r="C22">
        <f>IF('Raw Data'!D17&gt;'Raw Data'!E17, 'Raw Data'!I17, 0)</f>
        <v/>
      </c>
      <c r="D22">
        <f>SUM(G22:H22)</f>
        <v/>
      </c>
      <c r="E22">
        <f>IF(AND('Raw Data'!J17&lt;'Raw Data'!I17,'Raw Data'!E17&gt;'Raw Data'!D17,'Raw Data'!E17-'Raw Data'!D17&gt;3),'Raw Data'!N17,IF(AND('Raw Data'!I17&lt;'Raw Data'!J17,'Raw Data'!D17&gt;'Raw Data'!E17,'Raw Data'!D17-'Raw Data'!E17&gt;3),'Raw Data'!M17,0))</f>
        <v/>
      </c>
      <c r="F22">
        <f>IF(AND('Raw Data'!J17&lt;'Raw Data'!I17,'Raw Data'!E17&gt;'Raw Data'!D17,'Raw Data'!E17-'Raw Data'!D17&lt;4),'Raw Data'!L17,IF(AND('Raw Data'!I17&lt;'Raw Data'!J17,'Raw Data'!D17&gt;'Raw Data'!E17,'Raw Data'!D17-'Raw Data'!E17&lt;4),'Raw Data'!K17,0))</f>
        <v/>
      </c>
      <c r="G22">
        <f>IF(AND('Raw Data'!J17&lt;'Raw Data'!I17, 'Raw Data'!E17&gt;'Raw Data'!D17), 'Raw Data'!J17, 0)</f>
        <v/>
      </c>
      <c r="H22">
        <f>IF(AND('Raw Data'!J17&gt;'Raw Data'!I17, 'Raw Data'!E17&lt;'Raw Data'!D17), 'Raw Data'!I17, 0)</f>
        <v/>
      </c>
      <c r="I22">
        <f>SUM(J22:K22)</f>
        <v/>
      </c>
      <c r="J22">
        <f>IF(AND('Raw Data'!J17&gt;'Raw Data'!I17, 'Raw Data'!E17&gt;'Raw Data'!D17), 'Raw Data'!J17, 0)</f>
        <v/>
      </c>
      <c r="K22">
        <f>IF(AND('Raw Data'!I17&gt;'Raw Data'!J17, 'Raw Data'!D17&gt;'Raw Data'!E17), 'Raw Data'!I17, 0)</f>
        <v/>
      </c>
      <c r="L22">
        <f>IF('Raw Data'!E17-'Raw Data'!D17&gt;3, 'Raw Data'!N17, 0)</f>
        <v/>
      </c>
      <c r="M22">
        <f>IF('Raw Data'!D17-'Raw Data'!E17&gt;3, 'Raw Data'!M17, 0)</f>
        <v/>
      </c>
      <c r="N22">
        <f>IF(ISBLANK('Raw Data'!D17),0,IF(AND('Raw Data'!E17&gt;'Raw Data'!D17,'Raw Data'!E17-'Raw Data'!D17&gt;0,'Raw Data'!E17-'Raw Data'!D17&lt;4),'Raw Data'!L17, 0))</f>
        <v/>
      </c>
      <c r="O22">
        <f>IF(ISBLANK('Raw Data'!D17),0,IF(AND('Raw Data'!E17&gt;'Raw Data'!D17,'Raw Data'!E17-'Raw Data'!D17&gt;0,'Raw Data'!D17-'Raw Data'!E17&lt;4),'Raw Data'!K17, 0))</f>
        <v/>
      </c>
      <c r="P22">
        <f>IF('Raw Data'!E17-'Raw Data'!D17&gt;3, 'Raw Data'!N17, IF('Raw Data'!D17-'Raw Data'!E17&gt;3, 'Raw Data'!M17, 0))</f>
        <v/>
      </c>
      <c r="Q22">
        <f>IF(ISBLANK('Raw Data'!E17),0,IF(AND('Raw Data'!E17-'Raw Data'!D17&lt;4,'Raw Data'!E17-'Raw Data'!D17&gt;0),'Raw Data'!L17,IF(AND('Raw Data'!D17&gt;'Raw Data'!E17,'Raw Data'!D17-'Raw Data'!E17&gt;0),'Raw Data'!K17,0)))</f>
        <v/>
      </c>
      <c r="R22">
        <f>IF(ISBLANK('Raw Data'!K17),0,IFERROR(IF(MATCH(SMALL('Raw Data'!K17:N17,1),L22:O22,0),SMALL('Raw Data'!K17:N17,1)),0))</f>
        <v/>
      </c>
      <c r="S22">
        <f>IF(ISBLANK('Raw Data'!K17),0,IFERROR(IF(MATCH(SMALL('Raw Data'!K17:N17,2),L22:O22,0),SMALL('Raw Data'!K17:N17,2)),0))</f>
        <v/>
      </c>
      <c r="T22">
        <f>IF(ISBLANK('Raw Data'!K17),0,IFERROR(IF(MATCH(SMALL('Raw Data'!K17:N17,3),L22:O22,0),SMALL('Raw Data'!K17:N17,3)),0))</f>
        <v/>
      </c>
      <c r="U22">
        <f>IF(ISBLANK('Raw Data'!K17),0,IFERROR(IF(MATCH(SMALL('Raw Data'!K17:N17,4),L22:O22,0),SMALL('Raw Data'!K17:N17,4)),0))</f>
        <v/>
      </c>
      <c r="V22">
        <f>IF(AND('Raw Data'!D17&lt;3, 'Raw Data'!E17&lt;3, 'Raw Data'!A17&gt;0), 'Raw Data'!AF17, 0)</f>
        <v/>
      </c>
      <c r="W22">
        <f>IF(AND('Raw Data'!D17&lt;4, 'Raw Data'!E17&lt;4, 'Raw Data'!A17&gt;0), 'Raw Data'!AI17, 0)</f>
        <v/>
      </c>
      <c r="X22">
        <f>IF(AND('Raw Data'!D17&lt;5, 'Raw Data'!E17&lt;5, 'Raw Data'!A17&gt;0), 'Raw Data'!AL17, 0)</f>
        <v/>
      </c>
      <c r="Y22">
        <f>IF(AND('Raw Data'!D17&lt;6, 'Raw Data'!E17&lt;6, 'Raw Data'!A17&gt;0), 'Raw Data'!AO17, 0)</f>
        <v/>
      </c>
      <c r="Z22">
        <f>IF(ISBLANK('Raw Data'!D17), 0, IF('Raw Data'!D17-'Raw Data'!E17&gt;1, 'Raw Data'!AW17, 0))</f>
        <v/>
      </c>
      <c r="AA22">
        <f>IF(ISBLANK('Raw Data'!A17), 0, IF(ABS('Raw Data'!D17-'Raw Data'!E17)&lt;2, 'Raw Data'!AX17, 0))</f>
        <v/>
      </c>
      <c r="AB22">
        <f>IF(ISBLANK('Raw Data'!D17), 0, IF('Raw Data'!E17-'Raw Data'!D17&gt;1, 'Raw Data'!AY17, 0))</f>
        <v/>
      </c>
      <c r="AC22">
        <f>IF(ISBLANK('Raw Data'!D17), 0, IF('Raw Data'!D17-'Raw Data'!E17&gt;2, 'Raw Data'!AZ17, 0))</f>
        <v/>
      </c>
      <c r="AD22">
        <f>IF(ISBLANK('Raw Data'!A17), 0, IF(ABS('Raw Data'!D17-'Raw Data'!E17)&lt;3, 'Raw Data'!BA17, 0))</f>
        <v/>
      </c>
      <c r="AE22">
        <f>IF(ISBLANK('Raw Data'!D17), 0, IF('Raw Data'!E17-'Raw Data'!D17&gt;2, 'Raw Data'!BB17, 0))</f>
        <v/>
      </c>
      <c r="AF22">
        <f>IF(ISBLANK('Raw Data'!D17), 0, IF('Raw Data'!D17-'Raw Data'!E17&gt;3, 'Raw Data'!BC17, 0))</f>
        <v/>
      </c>
      <c r="AG22">
        <f>IF(ISBLANK('Raw Data'!A17), 0, IF(ABS('Raw Data'!D17-'Raw Data'!E17)&lt;4, 'Raw Data'!BD17, 0))</f>
        <v/>
      </c>
      <c r="AH22">
        <f>IF(ISBLANK('Raw Data'!D17), 0, IF('Raw Data'!E17-'Raw Data'!D17&gt;3, 'Raw Data'!BE17, 0))</f>
        <v/>
      </c>
      <c r="AI22">
        <f>IF(SUM('Raw Data'!D17:E17)&gt;'Raw Data'!F17, 'Raw Data'!G17, 0)</f>
        <v/>
      </c>
      <c r="AJ22">
        <f>IF(ISBLANK('Raw Data'!D17), 0, IF(SUM('Raw Data'!D17:E17)&lt;'Raw Data'!F17, 'Raw Data'!H17, 0))</f>
        <v/>
      </c>
      <c r="AK22">
        <f>IF(ISBLANK('Raw Data'!A17), 0, IF(AND('Raw Data'!D17&lt;3, 'Raw Data'!E17&lt;3, 'Raw Data'!F17&lt;BB$2), 'Raw Data'!AF17, 0))</f>
        <v/>
      </c>
      <c r="AL22">
        <f>IF(ISBLANK('Raw Data'!A17), 0, IF(AND('Raw Data'!D17&lt;4, 'Raw Data'!E17&lt;4, 'Raw Data'!F17&lt;BB$2), 'Raw Data'!AI17, 0))</f>
        <v/>
      </c>
      <c r="AM22">
        <f>IF(ISBLANK('Raw Data'!A17), 0, IF(AND('Raw Data'!D17&lt;5, 'Raw Data'!E17&lt;5, 'Raw Data'!F17&lt;BB$2), 'Raw Data'!AL17, 0))</f>
        <v/>
      </c>
      <c r="AN22">
        <f>IF(ISBLANK('Raw Data'!A17), 0, IF(AND('Raw Data'!D17&lt;6, 'Raw Data'!E17&lt;6, 'Raw Data'!F17&lt;BB$2), 'Raw Data'!AO17, 0))</f>
        <v/>
      </c>
      <c r="AO22">
        <f>IF(ISBLANK('Raw Data'!A17), 0, IF(AND('Raw Data'!I17&lt;Analysis!$BC$2, 'Raw Data'!D17-'Raw Data'!E17&gt;1), 'Raw Data'!AW17, IF(AND('Raw Data'!J17&lt;Analysis!$BC$2, 'Raw Data'!E17-'Raw Data'!D17&gt;1), 'Raw Data'!AY17, 0)))</f>
        <v/>
      </c>
      <c r="AP22">
        <f>IF(ISBLANK('Raw Data'!A17), 0, IF(AND('Raw Data'!I17&lt;Analysis!$BC$2, 'Raw Data'!D17-'Raw Data'!E17&gt;2), 'Raw Data'!AZ17, IF(AND('Raw Data'!J17&lt;Analysis!$BC$2, 'Raw Data'!E17-'Raw Data'!D17&gt;2), 'Raw Data'!BB17, 0)))</f>
        <v/>
      </c>
      <c r="AQ22">
        <f>IF(ISBLANK('Raw Data'!A17), 0, IF(AND('Raw Data'!I17&lt;Analysis!$BC$2, 'Raw Data'!D17-'Raw Data'!E17&gt;3), 'Raw Data'!BC17, IF(AND('Raw Data'!J17&lt;Analysis!$BC$2, 'Raw Data'!E17-'Raw Data'!D17&gt;3), 'Raw Data'!BE17, 0)))</f>
        <v/>
      </c>
      <c r="AR22">
        <f>IF('Hidden Analysiss'!D18=1,IF(ABS('Raw Data'!E17-'Raw Data'!D17)&lt;2,'Raw Data'!AX17,0), 0)</f>
        <v/>
      </c>
      <c r="AS22">
        <f>IF('Hidden Analysiss'!D18=1,IF(ABS('Raw Data'!E17-'Raw Data'!D17)&lt;3,'Raw Data'!BA17,0), 0)</f>
        <v/>
      </c>
      <c r="AT22">
        <f>IF('Hidden Analysiss'!D18=1,IF(ABS('Raw Data'!E17-'Raw Data'!D17)&lt;4,'Raw Data'!BD17,0), 0)</f>
        <v/>
      </c>
      <c r="AU22">
        <f>IF(AND('Hidden Analysiss'!E18=1, ABS('Raw Data'!E17-'Raw Data'!D17)&lt;2), 'Raw Data'!AX17, 0)</f>
        <v/>
      </c>
      <c r="AV22">
        <f>IF(AND('Hidden Analysiss'!E18=1, ABS('Raw Data'!E17-'Raw Data'!D17)&lt;3), 'Raw Data'!BA17, 0)</f>
        <v/>
      </c>
      <c r="AW22">
        <f>IF(AND('Hidden Analysiss'!E18=1, ABS('Raw Data'!E17-'Raw Data'!D17)&lt;3), 'Raw Data'!BD17, 0)</f>
        <v/>
      </c>
    </row>
    <row r="23">
      <c r="A23" s="1">
        <f>'Raw Data'!A18</f>
        <v/>
      </c>
      <c r="B23">
        <f>IF('Raw Data'!E18&gt;'Raw Data'!D18, 'Raw Data'!J18, 0)</f>
        <v/>
      </c>
      <c r="C23">
        <f>IF('Raw Data'!D18&gt;'Raw Data'!E18, 'Raw Data'!I18, 0)</f>
        <v/>
      </c>
      <c r="D23">
        <f>SUM(G23:H23)</f>
        <v/>
      </c>
      <c r="E23">
        <f>IF(AND('Raw Data'!J18&lt;'Raw Data'!I18,'Raw Data'!E18&gt;'Raw Data'!D18,'Raw Data'!E18-'Raw Data'!D18&gt;3),'Raw Data'!N18,IF(AND('Raw Data'!I18&lt;'Raw Data'!J18,'Raw Data'!D18&gt;'Raw Data'!E18,'Raw Data'!D18-'Raw Data'!E18&gt;3),'Raw Data'!M18,0))</f>
        <v/>
      </c>
      <c r="F23">
        <f>IF(AND('Raw Data'!J18&lt;'Raw Data'!I18,'Raw Data'!E18&gt;'Raw Data'!D18,'Raw Data'!E18-'Raw Data'!D18&lt;4),'Raw Data'!L18,IF(AND('Raw Data'!I18&lt;'Raw Data'!J18,'Raw Data'!D18&gt;'Raw Data'!E18,'Raw Data'!D18-'Raw Data'!E18&lt;4),'Raw Data'!K18,0))</f>
        <v/>
      </c>
      <c r="G23">
        <f>IF(AND('Raw Data'!J18&lt;'Raw Data'!I18, 'Raw Data'!E18&gt;'Raw Data'!D18), 'Raw Data'!J18, 0)</f>
        <v/>
      </c>
      <c r="H23">
        <f>IF(AND('Raw Data'!J18&gt;'Raw Data'!I18, 'Raw Data'!E18&lt;'Raw Data'!D18), 'Raw Data'!I18, 0)</f>
        <v/>
      </c>
      <c r="I23">
        <f>SUM(J23:K23)</f>
        <v/>
      </c>
      <c r="J23">
        <f>IF(AND('Raw Data'!J18&gt;'Raw Data'!I18, 'Raw Data'!E18&gt;'Raw Data'!D18), 'Raw Data'!J18, 0)</f>
        <v/>
      </c>
      <c r="K23">
        <f>IF(AND('Raw Data'!I18&gt;'Raw Data'!J18, 'Raw Data'!D18&gt;'Raw Data'!E18), 'Raw Data'!I18, 0)</f>
        <v/>
      </c>
      <c r="L23">
        <f>IF('Raw Data'!E18-'Raw Data'!D18&gt;3, 'Raw Data'!N18, 0)</f>
        <v/>
      </c>
      <c r="M23">
        <f>IF('Raw Data'!D18-'Raw Data'!E18&gt;3, 'Raw Data'!M18, 0)</f>
        <v/>
      </c>
      <c r="N23">
        <f>IF(ISBLANK('Raw Data'!D18),0,IF(AND('Raw Data'!E18&gt;'Raw Data'!D18,'Raw Data'!E18-'Raw Data'!D18&gt;0,'Raw Data'!E18-'Raw Data'!D18&lt;4),'Raw Data'!L18, 0))</f>
        <v/>
      </c>
      <c r="O23">
        <f>IF(ISBLANK('Raw Data'!D18),0,IF(AND('Raw Data'!E18&gt;'Raw Data'!D18,'Raw Data'!E18-'Raw Data'!D18&gt;0,'Raw Data'!D18-'Raw Data'!E18&lt;4),'Raw Data'!K18, 0))</f>
        <v/>
      </c>
      <c r="P23">
        <f>IF('Raw Data'!E18-'Raw Data'!D18&gt;3, 'Raw Data'!N18, IF('Raw Data'!D18-'Raw Data'!E18&gt;3, 'Raw Data'!M18, 0))</f>
        <v/>
      </c>
      <c r="Q23">
        <f>IF(ISBLANK('Raw Data'!E18),0,IF(AND('Raw Data'!E18-'Raw Data'!D18&lt;4,'Raw Data'!E18-'Raw Data'!D18&gt;0),'Raw Data'!L18,IF(AND('Raw Data'!D18&gt;'Raw Data'!E18,'Raw Data'!D18-'Raw Data'!E18&gt;0),'Raw Data'!K18,0)))</f>
        <v/>
      </c>
      <c r="R23">
        <f>IF(ISBLANK('Raw Data'!K18),0,IFERROR(IF(MATCH(SMALL('Raw Data'!K18:N18,1),L23:O23,0),SMALL('Raw Data'!K18:N18,1)),0))</f>
        <v/>
      </c>
      <c r="S23">
        <f>IF(ISBLANK('Raw Data'!K18),0,IFERROR(IF(MATCH(SMALL('Raw Data'!K18:N18,2),L23:O23,0),SMALL('Raw Data'!K18:N18,2)),0))</f>
        <v/>
      </c>
      <c r="T23">
        <f>IF(ISBLANK('Raw Data'!K18),0,IFERROR(IF(MATCH(SMALL('Raw Data'!K18:N18,3),L23:O23,0),SMALL('Raw Data'!K18:N18,3)),0))</f>
        <v/>
      </c>
      <c r="U23">
        <f>IF(ISBLANK('Raw Data'!K18),0,IFERROR(IF(MATCH(SMALL('Raw Data'!K18:N18,4),L23:O23,0),SMALL('Raw Data'!K18:N18,4)),0))</f>
        <v/>
      </c>
      <c r="V23">
        <f>IF(AND('Raw Data'!D18&lt;3, 'Raw Data'!E18&lt;3, 'Raw Data'!A18&gt;0), 'Raw Data'!AF18, 0)</f>
        <v/>
      </c>
      <c r="W23">
        <f>IF(AND('Raw Data'!D18&lt;4, 'Raw Data'!E18&lt;4, 'Raw Data'!A18&gt;0), 'Raw Data'!AI18, 0)</f>
        <v/>
      </c>
      <c r="X23">
        <f>IF(AND('Raw Data'!D18&lt;5, 'Raw Data'!E18&lt;5, 'Raw Data'!A18&gt;0), 'Raw Data'!AL18, 0)</f>
        <v/>
      </c>
      <c r="Y23">
        <f>IF(AND('Raw Data'!D18&lt;6, 'Raw Data'!E18&lt;6, 'Raw Data'!A18&gt;0), 'Raw Data'!AO18, 0)</f>
        <v/>
      </c>
      <c r="Z23">
        <f>IF(ISBLANK('Raw Data'!D18), 0, IF('Raw Data'!D18-'Raw Data'!E18&gt;1, 'Raw Data'!AW18, 0))</f>
        <v/>
      </c>
      <c r="AA23">
        <f>IF(ISBLANK('Raw Data'!A18), 0, IF(ABS('Raw Data'!D18-'Raw Data'!E18)&lt;2, 'Raw Data'!AX18, 0))</f>
        <v/>
      </c>
      <c r="AB23">
        <f>IF(ISBLANK('Raw Data'!D18), 0, IF('Raw Data'!E18-'Raw Data'!D18&gt;1, 'Raw Data'!AY18, 0))</f>
        <v/>
      </c>
      <c r="AC23">
        <f>IF(ISBLANK('Raw Data'!D18), 0, IF('Raw Data'!D18-'Raw Data'!E18&gt;2, 'Raw Data'!AZ18, 0))</f>
        <v/>
      </c>
      <c r="AD23">
        <f>IF(ISBLANK('Raw Data'!A18), 0, IF(ABS('Raw Data'!D18-'Raw Data'!E18)&lt;3, 'Raw Data'!BA18, 0))</f>
        <v/>
      </c>
      <c r="AE23">
        <f>IF(ISBLANK('Raw Data'!D18), 0, IF('Raw Data'!E18-'Raw Data'!D18&gt;2, 'Raw Data'!BB18, 0))</f>
        <v/>
      </c>
      <c r="AF23">
        <f>IF(ISBLANK('Raw Data'!D18), 0, IF('Raw Data'!D18-'Raw Data'!E18&gt;3, 'Raw Data'!BC18, 0))</f>
        <v/>
      </c>
      <c r="AG23">
        <f>IF(ISBLANK('Raw Data'!A18), 0, IF(ABS('Raw Data'!D18-'Raw Data'!E18)&lt;4, 'Raw Data'!BD18, 0))</f>
        <v/>
      </c>
      <c r="AH23">
        <f>IF(ISBLANK('Raw Data'!D18), 0, IF('Raw Data'!E18-'Raw Data'!D18&gt;3, 'Raw Data'!BE18, 0))</f>
        <v/>
      </c>
      <c r="AI23">
        <f>IF(SUM('Raw Data'!D18:E18)&gt;'Raw Data'!F18, 'Raw Data'!G18, 0)</f>
        <v/>
      </c>
      <c r="AJ23">
        <f>IF(ISBLANK('Raw Data'!D18), 0, IF(SUM('Raw Data'!D18:E18)&lt;'Raw Data'!F18, 'Raw Data'!H18, 0))</f>
        <v/>
      </c>
      <c r="AK23">
        <f>IF(ISBLANK('Raw Data'!A18), 0, IF(AND('Raw Data'!D18&lt;3, 'Raw Data'!E18&lt;3, 'Raw Data'!F18&lt;BB$2), 'Raw Data'!AF18, 0))</f>
        <v/>
      </c>
      <c r="AL23">
        <f>IF(ISBLANK('Raw Data'!A18), 0, IF(AND('Raw Data'!D18&lt;4, 'Raw Data'!E18&lt;4, 'Raw Data'!F18&lt;BB$2), 'Raw Data'!AI18, 0))</f>
        <v/>
      </c>
      <c r="AM23">
        <f>IF(ISBLANK('Raw Data'!A18), 0, IF(AND('Raw Data'!D18&lt;5, 'Raw Data'!E18&lt;5, 'Raw Data'!F18&lt;BB$2), 'Raw Data'!AL18, 0))</f>
        <v/>
      </c>
      <c r="AN23">
        <f>IF(ISBLANK('Raw Data'!A18), 0, IF(AND('Raw Data'!D18&lt;6, 'Raw Data'!E18&lt;6, 'Raw Data'!F18&lt;BB$2), 'Raw Data'!AO18, 0))</f>
        <v/>
      </c>
      <c r="AO23">
        <f>IF(ISBLANK('Raw Data'!A18), 0, IF(AND('Raw Data'!I18&lt;Analysis!$BC$2, 'Raw Data'!D18-'Raw Data'!E18&gt;1), 'Raw Data'!AW18, IF(AND('Raw Data'!J18&lt;Analysis!$BC$2, 'Raw Data'!E18-'Raw Data'!D18&gt;1), 'Raw Data'!AY18, 0)))</f>
        <v/>
      </c>
      <c r="AP23">
        <f>IF(ISBLANK('Raw Data'!A18), 0, IF(AND('Raw Data'!I18&lt;Analysis!$BC$2, 'Raw Data'!D18-'Raw Data'!E18&gt;2), 'Raw Data'!AZ18, IF(AND('Raw Data'!J18&lt;Analysis!$BC$2, 'Raw Data'!E18-'Raw Data'!D18&gt;2), 'Raw Data'!BB18, 0)))</f>
        <v/>
      </c>
      <c r="AQ23">
        <f>IF(ISBLANK('Raw Data'!A18), 0, IF(AND('Raw Data'!I18&lt;Analysis!$BC$2, 'Raw Data'!D18-'Raw Data'!E18&gt;3), 'Raw Data'!BC18, IF(AND('Raw Data'!J18&lt;Analysis!$BC$2, 'Raw Data'!E18-'Raw Data'!D18&gt;3), 'Raw Data'!BE18, 0)))</f>
        <v/>
      </c>
      <c r="AR23">
        <f>IF('Hidden Analysiss'!D19=1,IF(ABS('Raw Data'!E18-'Raw Data'!D18)&lt;2,'Raw Data'!AX18,0), 0)</f>
        <v/>
      </c>
      <c r="AS23">
        <f>IF('Hidden Analysiss'!D19=1,IF(ABS('Raw Data'!E18-'Raw Data'!D18)&lt;3,'Raw Data'!BA18,0), 0)</f>
        <v/>
      </c>
      <c r="AT23">
        <f>IF('Hidden Analysiss'!D19=1,IF(ABS('Raw Data'!E18-'Raw Data'!D18)&lt;4,'Raw Data'!BD18,0), 0)</f>
        <v/>
      </c>
      <c r="AU23">
        <f>IF(AND('Hidden Analysiss'!E19=1, ABS('Raw Data'!E18-'Raw Data'!D18)&lt;2), 'Raw Data'!AX18, 0)</f>
        <v/>
      </c>
      <c r="AV23">
        <f>IF(AND('Hidden Analysiss'!E19=1, ABS('Raw Data'!E18-'Raw Data'!D18)&lt;3), 'Raw Data'!BA18, 0)</f>
        <v/>
      </c>
      <c r="AW23">
        <f>IF(AND('Hidden Analysiss'!E19=1, ABS('Raw Data'!E18-'Raw Data'!D18)&lt;3), 'Raw Data'!BD18, 0)</f>
        <v/>
      </c>
    </row>
    <row r="24">
      <c r="A24" s="1">
        <f>'Raw Data'!A19</f>
        <v/>
      </c>
      <c r="B24">
        <f>IF('Raw Data'!E19&gt;'Raw Data'!D19, 'Raw Data'!J19, 0)</f>
        <v/>
      </c>
      <c r="C24">
        <f>IF('Raw Data'!D19&gt;'Raw Data'!E19, 'Raw Data'!I19, 0)</f>
        <v/>
      </c>
      <c r="D24">
        <f>SUM(G24:H24)</f>
        <v/>
      </c>
      <c r="E24">
        <f>IF(AND('Raw Data'!J19&lt;'Raw Data'!I19,'Raw Data'!E19&gt;'Raw Data'!D19,'Raw Data'!E19-'Raw Data'!D19&gt;3),'Raw Data'!N19,IF(AND('Raw Data'!I19&lt;'Raw Data'!J19,'Raw Data'!D19&gt;'Raw Data'!E19,'Raw Data'!D19-'Raw Data'!E19&gt;3),'Raw Data'!M19,0))</f>
        <v/>
      </c>
      <c r="F24">
        <f>IF(AND('Raw Data'!J19&lt;'Raw Data'!I19,'Raw Data'!E19&gt;'Raw Data'!D19,'Raw Data'!E19-'Raw Data'!D19&lt;4),'Raw Data'!L19,IF(AND('Raw Data'!I19&lt;'Raw Data'!J19,'Raw Data'!D19&gt;'Raw Data'!E19,'Raw Data'!D19-'Raw Data'!E19&lt;4),'Raw Data'!K19,0))</f>
        <v/>
      </c>
      <c r="G24">
        <f>IF(AND('Raw Data'!J19&lt;'Raw Data'!I19, 'Raw Data'!E19&gt;'Raw Data'!D19), 'Raw Data'!J19, 0)</f>
        <v/>
      </c>
      <c r="H24">
        <f>IF(AND('Raw Data'!J19&gt;'Raw Data'!I19, 'Raw Data'!E19&lt;'Raw Data'!D19), 'Raw Data'!I19, 0)</f>
        <v/>
      </c>
      <c r="I24">
        <f>SUM(J24:K24)</f>
        <v/>
      </c>
      <c r="J24">
        <f>IF(AND('Raw Data'!J19&gt;'Raw Data'!I19, 'Raw Data'!E19&gt;'Raw Data'!D19), 'Raw Data'!J19, 0)</f>
        <v/>
      </c>
      <c r="K24">
        <f>IF(AND('Raw Data'!I19&gt;'Raw Data'!J19, 'Raw Data'!D19&gt;'Raw Data'!E19), 'Raw Data'!I19, 0)</f>
        <v/>
      </c>
      <c r="L24">
        <f>IF('Raw Data'!E19-'Raw Data'!D19&gt;3, 'Raw Data'!N19, 0)</f>
        <v/>
      </c>
      <c r="M24">
        <f>IF('Raw Data'!D19-'Raw Data'!E19&gt;3, 'Raw Data'!M19, 0)</f>
        <v/>
      </c>
      <c r="N24">
        <f>IF(ISBLANK('Raw Data'!D19),0,IF(AND('Raw Data'!E19&gt;'Raw Data'!D19,'Raw Data'!E19-'Raw Data'!D19&gt;0,'Raw Data'!E19-'Raw Data'!D19&lt;4),'Raw Data'!L19, 0))</f>
        <v/>
      </c>
      <c r="O24">
        <f>IF(ISBLANK('Raw Data'!D19),0,IF(AND('Raw Data'!E19&gt;'Raw Data'!D19,'Raw Data'!E19-'Raw Data'!D19&gt;0,'Raw Data'!D19-'Raw Data'!E19&lt;4),'Raw Data'!K19, 0))</f>
        <v/>
      </c>
      <c r="P24">
        <f>IF('Raw Data'!E19-'Raw Data'!D19&gt;3, 'Raw Data'!N19, IF('Raw Data'!D19-'Raw Data'!E19&gt;3, 'Raw Data'!M19, 0))</f>
        <v/>
      </c>
      <c r="Q24">
        <f>IF(ISBLANK('Raw Data'!E19),0,IF(AND('Raw Data'!E19-'Raw Data'!D19&lt;4,'Raw Data'!E19-'Raw Data'!D19&gt;0),'Raw Data'!L19,IF(AND('Raw Data'!D19&gt;'Raw Data'!E19,'Raw Data'!D19-'Raw Data'!E19&gt;0),'Raw Data'!K19,0)))</f>
        <v/>
      </c>
      <c r="R24">
        <f>IF(ISBLANK('Raw Data'!K19),0,IFERROR(IF(MATCH(SMALL('Raw Data'!K19:N19,1),L24:O24,0),SMALL('Raw Data'!K19:N19,1)),0))</f>
        <v/>
      </c>
      <c r="S24">
        <f>IF(ISBLANK('Raw Data'!K19),0,IFERROR(IF(MATCH(SMALL('Raw Data'!K19:N19,2),L24:O24,0),SMALL('Raw Data'!K19:N19,2)),0))</f>
        <v/>
      </c>
      <c r="T24">
        <f>IF(ISBLANK('Raw Data'!K19),0,IFERROR(IF(MATCH(SMALL('Raw Data'!K19:N19,3),L24:O24,0),SMALL('Raw Data'!K19:N19,3)),0))</f>
        <v/>
      </c>
      <c r="U24">
        <f>IF(ISBLANK('Raw Data'!K19),0,IFERROR(IF(MATCH(SMALL('Raw Data'!K19:N19,4),L24:O24,0),SMALL('Raw Data'!K19:N19,4)),0))</f>
        <v/>
      </c>
      <c r="V24">
        <f>IF(AND('Raw Data'!D19&lt;3, 'Raw Data'!E19&lt;3, 'Raw Data'!A19&gt;0), 'Raw Data'!AF19, 0)</f>
        <v/>
      </c>
      <c r="W24">
        <f>IF(AND('Raw Data'!D19&lt;4, 'Raw Data'!E19&lt;4, 'Raw Data'!A19&gt;0), 'Raw Data'!AI19, 0)</f>
        <v/>
      </c>
      <c r="X24">
        <f>IF(AND('Raw Data'!D19&lt;5, 'Raw Data'!E19&lt;5, 'Raw Data'!A19&gt;0), 'Raw Data'!AL19, 0)</f>
        <v/>
      </c>
      <c r="Y24">
        <f>IF(AND('Raw Data'!D19&lt;6, 'Raw Data'!E19&lt;6, 'Raw Data'!A19&gt;0), 'Raw Data'!AO19, 0)</f>
        <v/>
      </c>
      <c r="Z24">
        <f>IF(ISBLANK('Raw Data'!D19), 0, IF('Raw Data'!D19-'Raw Data'!E19&gt;1, 'Raw Data'!AW19, 0))</f>
        <v/>
      </c>
      <c r="AA24">
        <f>IF(ISBLANK('Raw Data'!A19), 0, IF(ABS('Raw Data'!D19-'Raw Data'!E19)&lt;2, 'Raw Data'!AX19, 0))</f>
        <v/>
      </c>
      <c r="AB24">
        <f>IF(ISBLANK('Raw Data'!D19), 0, IF('Raw Data'!E19-'Raw Data'!D19&gt;1, 'Raw Data'!AY19, 0))</f>
        <v/>
      </c>
      <c r="AC24">
        <f>IF(ISBLANK('Raw Data'!D19), 0, IF('Raw Data'!D19-'Raw Data'!E19&gt;2, 'Raw Data'!AZ19, 0))</f>
        <v/>
      </c>
      <c r="AD24">
        <f>IF(ISBLANK('Raw Data'!A19), 0, IF(ABS('Raw Data'!D19-'Raw Data'!E19)&lt;3, 'Raw Data'!BA19, 0))</f>
        <v/>
      </c>
      <c r="AE24">
        <f>IF(ISBLANK('Raw Data'!D19), 0, IF('Raw Data'!E19-'Raw Data'!D19&gt;2, 'Raw Data'!BB19, 0))</f>
        <v/>
      </c>
      <c r="AF24">
        <f>IF(ISBLANK('Raw Data'!D19), 0, IF('Raw Data'!D19-'Raw Data'!E19&gt;3, 'Raw Data'!BC19, 0))</f>
        <v/>
      </c>
      <c r="AG24">
        <f>IF(ISBLANK('Raw Data'!A19), 0, IF(ABS('Raw Data'!D19-'Raw Data'!E19)&lt;4, 'Raw Data'!BD19, 0))</f>
        <v/>
      </c>
      <c r="AH24">
        <f>IF(ISBLANK('Raw Data'!D19), 0, IF('Raw Data'!E19-'Raw Data'!D19&gt;3, 'Raw Data'!BE19, 0))</f>
        <v/>
      </c>
      <c r="AI24">
        <f>IF(SUM('Raw Data'!D19:E19)&gt;'Raw Data'!F19, 'Raw Data'!G19, 0)</f>
        <v/>
      </c>
      <c r="AJ24">
        <f>IF(ISBLANK('Raw Data'!D19), 0, IF(SUM('Raw Data'!D19:E19)&lt;'Raw Data'!F19, 'Raw Data'!H19, 0))</f>
        <v/>
      </c>
      <c r="AK24">
        <f>IF(ISBLANK('Raw Data'!A19), 0, IF(AND('Raw Data'!D19&lt;3, 'Raw Data'!E19&lt;3, 'Raw Data'!F19&lt;BB$2), 'Raw Data'!AF19, 0))</f>
        <v/>
      </c>
      <c r="AL24">
        <f>IF(ISBLANK('Raw Data'!A19), 0, IF(AND('Raw Data'!D19&lt;4, 'Raw Data'!E19&lt;4, 'Raw Data'!F19&lt;BB$2), 'Raw Data'!AI19, 0))</f>
        <v/>
      </c>
      <c r="AM24">
        <f>IF(ISBLANK('Raw Data'!A19), 0, IF(AND('Raw Data'!D19&lt;5, 'Raw Data'!E19&lt;5, 'Raw Data'!F19&lt;BB$2), 'Raw Data'!AL19, 0))</f>
        <v/>
      </c>
      <c r="AN24">
        <f>IF(ISBLANK('Raw Data'!A19), 0, IF(AND('Raw Data'!D19&lt;6, 'Raw Data'!E19&lt;6, 'Raw Data'!F19&lt;BB$2), 'Raw Data'!AO19, 0))</f>
        <v/>
      </c>
      <c r="AO24">
        <f>IF(ISBLANK('Raw Data'!A19), 0, IF(AND('Raw Data'!I19&lt;Analysis!$BC$2, 'Raw Data'!D19-'Raw Data'!E19&gt;1), 'Raw Data'!AW19, IF(AND('Raw Data'!J19&lt;Analysis!$BC$2, 'Raw Data'!E19-'Raw Data'!D19&gt;1), 'Raw Data'!AY19, 0)))</f>
        <v/>
      </c>
      <c r="AP24">
        <f>IF(ISBLANK('Raw Data'!A19), 0, IF(AND('Raw Data'!I19&lt;Analysis!$BC$2, 'Raw Data'!D19-'Raw Data'!E19&gt;2), 'Raw Data'!AZ19, IF(AND('Raw Data'!J19&lt;Analysis!$BC$2, 'Raw Data'!E19-'Raw Data'!D19&gt;2), 'Raw Data'!BB19, 0)))</f>
        <v/>
      </c>
      <c r="AQ24">
        <f>IF(ISBLANK('Raw Data'!A19), 0, IF(AND('Raw Data'!I19&lt;Analysis!$BC$2, 'Raw Data'!D19-'Raw Data'!E19&gt;3), 'Raw Data'!BC19, IF(AND('Raw Data'!J19&lt;Analysis!$BC$2, 'Raw Data'!E19-'Raw Data'!D19&gt;3), 'Raw Data'!BE19, 0)))</f>
        <v/>
      </c>
      <c r="AR24">
        <f>IF('Hidden Analysiss'!D20=1,IF(ABS('Raw Data'!E19-'Raw Data'!D19)&lt;2,'Raw Data'!AX19,0), 0)</f>
        <v/>
      </c>
      <c r="AS24">
        <f>IF('Hidden Analysiss'!D20=1,IF(ABS('Raw Data'!E19-'Raw Data'!D19)&lt;3,'Raw Data'!BA19,0), 0)</f>
        <v/>
      </c>
      <c r="AT24">
        <f>IF('Hidden Analysiss'!D20=1,IF(ABS('Raw Data'!E19-'Raw Data'!D19)&lt;4,'Raw Data'!BD19,0), 0)</f>
        <v/>
      </c>
      <c r="AU24">
        <f>IF(AND('Hidden Analysiss'!E20=1, ABS('Raw Data'!E19-'Raw Data'!D19)&lt;2), 'Raw Data'!AX19, 0)</f>
        <v/>
      </c>
      <c r="AV24">
        <f>IF(AND('Hidden Analysiss'!E20=1, ABS('Raw Data'!E19-'Raw Data'!D19)&lt;3), 'Raw Data'!BA19, 0)</f>
        <v/>
      </c>
      <c r="AW24">
        <f>IF(AND('Hidden Analysiss'!E20=1, ABS('Raw Data'!E19-'Raw Data'!D19)&lt;3), 'Raw Data'!BD19, 0)</f>
        <v/>
      </c>
    </row>
    <row r="25">
      <c r="A25" s="1">
        <f>'Raw Data'!A20</f>
        <v/>
      </c>
      <c r="B25">
        <f>IF('Raw Data'!E20&gt;'Raw Data'!D20, 'Raw Data'!J20, 0)</f>
        <v/>
      </c>
      <c r="C25">
        <f>IF('Raw Data'!D20&gt;'Raw Data'!E20, 'Raw Data'!I20, 0)</f>
        <v/>
      </c>
      <c r="D25">
        <f>SUM(G25:H25)</f>
        <v/>
      </c>
      <c r="E25">
        <f>IF(AND('Raw Data'!J20&lt;'Raw Data'!I20,'Raw Data'!E20&gt;'Raw Data'!D20,'Raw Data'!E20-'Raw Data'!D20&gt;3),'Raw Data'!N20,IF(AND('Raw Data'!I20&lt;'Raw Data'!J20,'Raw Data'!D20&gt;'Raw Data'!E20,'Raw Data'!D20-'Raw Data'!E20&gt;3),'Raw Data'!M20,0))</f>
        <v/>
      </c>
      <c r="F25">
        <f>IF(AND('Raw Data'!J20&lt;'Raw Data'!I20,'Raw Data'!E20&gt;'Raw Data'!D20,'Raw Data'!E20-'Raw Data'!D20&lt;4),'Raw Data'!L20,IF(AND('Raw Data'!I20&lt;'Raw Data'!J20,'Raw Data'!D20&gt;'Raw Data'!E20,'Raw Data'!D20-'Raw Data'!E20&lt;4),'Raw Data'!K20,0))</f>
        <v/>
      </c>
      <c r="G25">
        <f>IF(AND('Raw Data'!J20&lt;'Raw Data'!I20, 'Raw Data'!E20&gt;'Raw Data'!D20), 'Raw Data'!J20, 0)</f>
        <v/>
      </c>
      <c r="H25">
        <f>IF(AND('Raw Data'!J20&gt;'Raw Data'!I20, 'Raw Data'!E20&lt;'Raw Data'!D20), 'Raw Data'!I20, 0)</f>
        <v/>
      </c>
      <c r="I25">
        <f>SUM(J25:K25)</f>
        <v/>
      </c>
      <c r="J25">
        <f>IF(AND('Raw Data'!J20&gt;'Raw Data'!I20, 'Raw Data'!E20&gt;'Raw Data'!D20), 'Raw Data'!J20, 0)</f>
        <v/>
      </c>
      <c r="K25">
        <f>IF(AND('Raw Data'!I20&gt;'Raw Data'!J20, 'Raw Data'!D20&gt;'Raw Data'!E20), 'Raw Data'!I20, 0)</f>
        <v/>
      </c>
      <c r="L25">
        <f>IF('Raw Data'!E20-'Raw Data'!D20&gt;3, 'Raw Data'!N20, 0)</f>
        <v/>
      </c>
      <c r="M25">
        <f>IF('Raw Data'!D20-'Raw Data'!E20&gt;3, 'Raw Data'!M20, 0)</f>
        <v/>
      </c>
      <c r="N25">
        <f>IF(ISBLANK('Raw Data'!D20),0,IF(AND('Raw Data'!E20&gt;'Raw Data'!D20,'Raw Data'!E20-'Raw Data'!D20&gt;0,'Raw Data'!E20-'Raw Data'!D20&lt;4),'Raw Data'!L20, 0))</f>
        <v/>
      </c>
      <c r="O25">
        <f>IF(ISBLANK('Raw Data'!D20),0,IF(AND('Raw Data'!E20&gt;'Raw Data'!D20,'Raw Data'!E20-'Raw Data'!D20&gt;0,'Raw Data'!D20-'Raw Data'!E20&lt;4),'Raw Data'!K20, 0))</f>
        <v/>
      </c>
      <c r="P25">
        <f>IF('Raw Data'!E20-'Raw Data'!D20&gt;3, 'Raw Data'!N20, IF('Raw Data'!D20-'Raw Data'!E20&gt;3, 'Raw Data'!M20, 0))</f>
        <v/>
      </c>
      <c r="Q25">
        <f>IF(ISBLANK('Raw Data'!E20),0,IF(AND('Raw Data'!E20-'Raw Data'!D20&lt;4,'Raw Data'!E20-'Raw Data'!D20&gt;0),'Raw Data'!L20,IF(AND('Raw Data'!D20&gt;'Raw Data'!E20,'Raw Data'!D20-'Raw Data'!E20&gt;0),'Raw Data'!K20,0)))</f>
        <v/>
      </c>
      <c r="R25">
        <f>IF(ISBLANK('Raw Data'!K20),0,IFERROR(IF(MATCH(SMALL('Raw Data'!K20:N20,1),L25:O25,0),SMALL('Raw Data'!K20:N20,1)),0))</f>
        <v/>
      </c>
      <c r="S25">
        <f>IF(ISBLANK('Raw Data'!K20),0,IFERROR(IF(MATCH(SMALL('Raw Data'!K20:N20,2),L25:O25,0),SMALL('Raw Data'!K20:N20,2)),0))</f>
        <v/>
      </c>
      <c r="T25">
        <f>IF(ISBLANK('Raw Data'!K20),0,IFERROR(IF(MATCH(SMALL('Raw Data'!K20:N20,3),L25:O25,0),SMALL('Raw Data'!K20:N20,3)),0))</f>
        <v/>
      </c>
      <c r="U25">
        <f>IF(ISBLANK('Raw Data'!K20),0,IFERROR(IF(MATCH(SMALL('Raw Data'!K20:N20,4),L25:O25,0),SMALL('Raw Data'!K20:N20,4)),0))</f>
        <v/>
      </c>
      <c r="V25">
        <f>IF(AND('Raw Data'!D20&lt;3, 'Raw Data'!E20&lt;3, 'Raw Data'!A20&gt;0), 'Raw Data'!AF20, 0)</f>
        <v/>
      </c>
      <c r="W25">
        <f>IF(AND('Raw Data'!D20&lt;4, 'Raw Data'!E20&lt;4, 'Raw Data'!A20&gt;0), 'Raw Data'!AI20, 0)</f>
        <v/>
      </c>
      <c r="X25">
        <f>IF(AND('Raw Data'!D20&lt;5, 'Raw Data'!E20&lt;5, 'Raw Data'!A20&gt;0), 'Raw Data'!AL20, 0)</f>
        <v/>
      </c>
      <c r="Y25">
        <f>IF(AND('Raw Data'!D20&lt;6, 'Raw Data'!E20&lt;6, 'Raw Data'!A20&gt;0), 'Raw Data'!AO20, 0)</f>
        <v/>
      </c>
      <c r="Z25">
        <f>IF(ISBLANK('Raw Data'!D20), 0, IF('Raw Data'!D20-'Raw Data'!E20&gt;1, 'Raw Data'!AW20, 0))</f>
        <v/>
      </c>
      <c r="AA25">
        <f>IF(ISBLANK('Raw Data'!A20), 0, IF(ABS('Raw Data'!D20-'Raw Data'!E20)&lt;2, 'Raw Data'!AX20, 0))</f>
        <v/>
      </c>
      <c r="AB25">
        <f>IF(ISBLANK('Raw Data'!D20), 0, IF('Raw Data'!E20-'Raw Data'!D20&gt;1, 'Raw Data'!AY20, 0))</f>
        <v/>
      </c>
      <c r="AC25">
        <f>IF(ISBLANK('Raw Data'!D20), 0, IF('Raw Data'!D20-'Raw Data'!E20&gt;2, 'Raw Data'!AZ20, 0))</f>
        <v/>
      </c>
      <c r="AD25">
        <f>IF(ISBLANK('Raw Data'!A20), 0, IF(ABS('Raw Data'!D20-'Raw Data'!E20)&lt;3, 'Raw Data'!BA20, 0))</f>
        <v/>
      </c>
      <c r="AE25">
        <f>IF(ISBLANK('Raw Data'!D20), 0, IF('Raw Data'!E20-'Raw Data'!D20&gt;2, 'Raw Data'!BB20, 0))</f>
        <v/>
      </c>
      <c r="AF25">
        <f>IF(ISBLANK('Raw Data'!D20), 0, IF('Raw Data'!D20-'Raw Data'!E20&gt;3, 'Raw Data'!BC20, 0))</f>
        <v/>
      </c>
      <c r="AG25">
        <f>IF(ISBLANK('Raw Data'!A20), 0, IF(ABS('Raw Data'!D20-'Raw Data'!E20)&lt;4, 'Raw Data'!BD20, 0))</f>
        <v/>
      </c>
      <c r="AH25">
        <f>IF(ISBLANK('Raw Data'!D20), 0, IF('Raw Data'!E20-'Raw Data'!D20&gt;3, 'Raw Data'!BE20, 0))</f>
        <v/>
      </c>
      <c r="AI25">
        <f>IF(SUM('Raw Data'!D20:E20)&gt;'Raw Data'!F20, 'Raw Data'!G20, 0)</f>
        <v/>
      </c>
      <c r="AJ25">
        <f>IF(ISBLANK('Raw Data'!D20), 0, IF(SUM('Raw Data'!D20:E20)&lt;'Raw Data'!F20, 'Raw Data'!H20, 0))</f>
        <v/>
      </c>
      <c r="AK25">
        <f>IF(ISBLANK('Raw Data'!A20), 0, IF(AND('Raw Data'!D20&lt;3, 'Raw Data'!E20&lt;3, 'Raw Data'!F20&lt;BB$2), 'Raw Data'!AF20, 0))</f>
        <v/>
      </c>
      <c r="AL25">
        <f>IF(ISBLANK('Raw Data'!A20), 0, IF(AND('Raw Data'!D20&lt;4, 'Raw Data'!E20&lt;4, 'Raw Data'!F20&lt;BB$2), 'Raw Data'!AI20, 0))</f>
        <v/>
      </c>
      <c r="AM25">
        <f>IF(ISBLANK('Raw Data'!A20), 0, IF(AND('Raw Data'!D20&lt;5, 'Raw Data'!E20&lt;5, 'Raw Data'!F20&lt;BB$2), 'Raw Data'!AL20, 0))</f>
        <v/>
      </c>
      <c r="AN25">
        <f>IF(ISBLANK('Raw Data'!A20), 0, IF(AND('Raw Data'!D20&lt;6, 'Raw Data'!E20&lt;6, 'Raw Data'!F20&lt;BB$2), 'Raw Data'!AO20, 0))</f>
        <v/>
      </c>
      <c r="AO25">
        <f>IF(ISBLANK('Raw Data'!A20), 0, IF(AND('Raw Data'!I20&lt;Analysis!$BC$2, 'Raw Data'!D20-'Raw Data'!E20&gt;1), 'Raw Data'!AW20, IF(AND('Raw Data'!J20&lt;Analysis!$BC$2, 'Raw Data'!E20-'Raw Data'!D20&gt;1), 'Raw Data'!AY20, 0)))</f>
        <v/>
      </c>
      <c r="AP25">
        <f>IF(ISBLANK('Raw Data'!A20), 0, IF(AND('Raw Data'!I20&lt;Analysis!$BC$2, 'Raw Data'!D20-'Raw Data'!E20&gt;2), 'Raw Data'!AZ20, IF(AND('Raw Data'!J20&lt;Analysis!$BC$2, 'Raw Data'!E20-'Raw Data'!D20&gt;2), 'Raw Data'!BB20, 0)))</f>
        <v/>
      </c>
      <c r="AQ25">
        <f>IF(ISBLANK('Raw Data'!A20), 0, IF(AND('Raw Data'!I20&lt;Analysis!$BC$2, 'Raw Data'!D20-'Raw Data'!E20&gt;3), 'Raw Data'!BC20, IF(AND('Raw Data'!J20&lt;Analysis!$BC$2, 'Raw Data'!E20-'Raw Data'!D20&gt;3), 'Raw Data'!BE20, 0)))</f>
        <v/>
      </c>
      <c r="AR25">
        <f>IF('Hidden Analysiss'!D21=1,IF(ABS('Raw Data'!E20-'Raw Data'!D20)&lt;2,'Raw Data'!AX20,0), 0)</f>
        <v/>
      </c>
      <c r="AS25">
        <f>IF('Hidden Analysiss'!D21=1,IF(ABS('Raw Data'!E20-'Raw Data'!D20)&lt;3,'Raw Data'!BA20,0), 0)</f>
        <v/>
      </c>
      <c r="AT25">
        <f>IF('Hidden Analysiss'!D21=1,IF(ABS('Raw Data'!E20-'Raw Data'!D20)&lt;4,'Raw Data'!BD20,0), 0)</f>
        <v/>
      </c>
      <c r="AU25">
        <f>IF(AND('Hidden Analysiss'!E21=1, ABS('Raw Data'!E20-'Raw Data'!D20)&lt;2), 'Raw Data'!AX20, 0)</f>
        <v/>
      </c>
      <c r="AV25">
        <f>IF(AND('Hidden Analysiss'!E21=1, ABS('Raw Data'!E20-'Raw Data'!D20)&lt;3), 'Raw Data'!BA20, 0)</f>
        <v/>
      </c>
      <c r="AW25">
        <f>IF(AND('Hidden Analysiss'!E21=1, ABS('Raw Data'!E20-'Raw Data'!D20)&lt;3), 'Raw Data'!BD20, 0)</f>
        <v/>
      </c>
    </row>
    <row r="26">
      <c r="A26" s="1">
        <f>'Raw Data'!A21</f>
        <v/>
      </c>
      <c r="B26">
        <f>IF('Raw Data'!E21&gt;'Raw Data'!D21, 'Raw Data'!J21, 0)</f>
        <v/>
      </c>
      <c r="C26">
        <f>IF('Raw Data'!D21&gt;'Raw Data'!E21, 'Raw Data'!I21, 0)</f>
        <v/>
      </c>
      <c r="D26">
        <f>SUM(G26:H26)</f>
        <v/>
      </c>
      <c r="E26">
        <f>IF(AND('Raw Data'!J21&lt;'Raw Data'!I21,'Raw Data'!E21&gt;'Raw Data'!D21,'Raw Data'!E21-'Raw Data'!D21&gt;3),'Raw Data'!N21,IF(AND('Raw Data'!I21&lt;'Raw Data'!J21,'Raw Data'!D21&gt;'Raw Data'!E21,'Raw Data'!D21-'Raw Data'!E21&gt;3),'Raw Data'!M21,0))</f>
        <v/>
      </c>
      <c r="F26">
        <f>IF(AND('Raw Data'!J21&lt;'Raw Data'!I21,'Raw Data'!E21&gt;'Raw Data'!D21,'Raw Data'!E21-'Raw Data'!D21&lt;4),'Raw Data'!L21,IF(AND('Raw Data'!I21&lt;'Raw Data'!J21,'Raw Data'!D21&gt;'Raw Data'!E21,'Raw Data'!D21-'Raw Data'!E21&lt;4),'Raw Data'!K21,0))</f>
        <v/>
      </c>
      <c r="G26">
        <f>IF(AND('Raw Data'!J21&lt;'Raw Data'!I21, 'Raw Data'!E21&gt;'Raw Data'!D21), 'Raw Data'!J21, 0)</f>
        <v/>
      </c>
      <c r="H26">
        <f>IF(AND('Raw Data'!J21&gt;'Raw Data'!I21, 'Raw Data'!E21&lt;'Raw Data'!D21), 'Raw Data'!I21, 0)</f>
        <v/>
      </c>
      <c r="I26">
        <f>SUM(J26:K26)</f>
        <v/>
      </c>
      <c r="J26">
        <f>IF(AND('Raw Data'!J21&gt;'Raw Data'!I21, 'Raw Data'!E21&gt;'Raw Data'!D21), 'Raw Data'!J21, 0)</f>
        <v/>
      </c>
      <c r="K26">
        <f>IF(AND('Raw Data'!I21&gt;'Raw Data'!J21, 'Raw Data'!D21&gt;'Raw Data'!E21), 'Raw Data'!I21, 0)</f>
        <v/>
      </c>
      <c r="L26">
        <f>IF('Raw Data'!E21-'Raw Data'!D21&gt;3, 'Raw Data'!N21, 0)</f>
        <v/>
      </c>
      <c r="M26">
        <f>IF('Raw Data'!D21-'Raw Data'!E21&gt;3, 'Raw Data'!M21, 0)</f>
        <v/>
      </c>
      <c r="N26">
        <f>IF(ISBLANK('Raw Data'!D21),0,IF(AND('Raw Data'!E21&gt;'Raw Data'!D21,'Raw Data'!E21-'Raw Data'!D21&gt;0,'Raw Data'!E21-'Raw Data'!D21&lt;4),'Raw Data'!L21, 0))</f>
        <v/>
      </c>
      <c r="O26">
        <f>IF(ISBLANK('Raw Data'!D21),0,IF(AND('Raw Data'!E21&gt;'Raw Data'!D21,'Raw Data'!E21-'Raw Data'!D21&gt;0,'Raw Data'!D21-'Raw Data'!E21&lt;4),'Raw Data'!K21, 0))</f>
        <v/>
      </c>
      <c r="P26">
        <f>IF('Raw Data'!E21-'Raw Data'!D21&gt;3, 'Raw Data'!N21, IF('Raw Data'!D21-'Raw Data'!E21&gt;3, 'Raw Data'!M21, 0))</f>
        <v/>
      </c>
      <c r="Q26">
        <f>IF(ISBLANK('Raw Data'!E21),0,IF(AND('Raw Data'!E21-'Raw Data'!D21&lt;4,'Raw Data'!E21-'Raw Data'!D21&gt;0),'Raw Data'!L21,IF(AND('Raw Data'!D21&gt;'Raw Data'!E21,'Raw Data'!D21-'Raw Data'!E21&gt;0),'Raw Data'!K21,0)))</f>
        <v/>
      </c>
      <c r="R26">
        <f>IF(ISBLANK('Raw Data'!K21),0,IFERROR(IF(MATCH(SMALL('Raw Data'!K21:N21,1),L26:O26,0),SMALL('Raw Data'!K21:N21,1)),0))</f>
        <v/>
      </c>
      <c r="S26">
        <f>IF(ISBLANK('Raw Data'!K21),0,IFERROR(IF(MATCH(SMALL('Raw Data'!K21:N21,2),L26:O26,0),SMALL('Raw Data'!K21:N21,2)),0))</f>
        <v/>
      </c>
      <c r="T26">
        <f>IF(ISBLANK('Raw Data'!K21),0,IFERROR(IF(MATCH(SMALL('Raw Data'!K21:N21,3),L26:O26,0),SMALL('Raw Data'!K21:N21,3)),0))</f>
        <v/>
      </c>
      <c r="U26">
        <f>IF(ISBLANK('Raw Data'!K21),0,IFERROR(IF(MATCH(SMALL('Raw Data'!K21:N21,4),L26:O26,0),SMALL('Raw Data'!K21:N21,4)),0))</f>
        <v/>
      </c>
      <c r="V26">
        <f>IF(AND('Raw Data'!D21&lt;3, 'Raw Data'!E21&lt;3, 'Raw Data'!A21&gt;0), 'Raw Data'!AF21, 0)</f>
        <v/>
      </c>
      <c r="W26">
        <f>IF(AND('Raw Data'!D21&lt;4, 'Raw Data'!E21&lt;4, 'Raw Data'!A21&gt;0), 'Raw Data'!AI21, 0)</f>
        <v/>
      </c>
      <c r="X26">
        <f>IF(AND('Raw Data'!D21&lt;5, 'Raw Data'!E21&lt;5, 'Raw Data'!A21&gt;0), 'Raw Data'!AL21, 0)</f>
        <v/>
      </c>
      <c r="Y26">
        <f>IF(AND('Raw Data'!D21&lt;6, 'Raw Data'!E21&lt;6, 'Raw Data'!A21&gt;0), 'Raw Data'!AO21, 0)</f>
        <v/>
      </c>
      <c r="Z26">
        <f>IF(ISBLANK('Raw Data'!D21), 0, IF('Raw Data'!D21-'Raw Data'!E21&gt;1, 'Raw Data'!AW21, 0))</f>
        <v/>
      </c>
      <c r="AA26">
        <f>IF(ISBLANK('Raw Data'!A21), 0, IF(ABS('Raw Data'!D21-'Raw Data'!E21)&lt;2, 'Raw Data'!AX21, 0))</f>
        <v/>
      </c>
      <c r="AB26">
        <f>IF(ISBLANK('Raw Data'!D21), 0, IF('Raw Data'!E21-'Raw Data'!D21&gt;1, 'Raw Data'!AY21, 0))</f>
        <v/>
      </c>
      <c r="AC26">
        <f>IF(ISBLANK('Raw Data'!D21), 0, IF('Raw Data'!D21-'Raw Data'!E21&gt;2, 'Raw Data'!AZ21, 0))</f>
        <v/>
      </c>
      <c r="AD26">
        <f>IF(ISBLANK('Raw Data'!A21), 0, IF(ABS('Raw Data'!D21-'Raw Data'!E21)&lt;3, 'Raw Data'!BA21, 0))</f>
        <v/>
      </c>
      <c r="AE26">
        <f>IF(ISBLANK('Raw Data'!D21), 0, IF('Raw Data'!E21-'Raw Data'!D21&gt;2, 'Raw Data'!BB21, 0))</f>
        <v/>
      </c>
      <c r="AF26">
        <f>IF(ISBLANK('Raw Data'!D21), 0, IF('Raw Data'!D21-'Raw Data'!E21&gt;3, 'Raw Data'!BC21, 0))</f>
        <v/>
      </c>
      <c r="AG26">
        <f>IF(ISBLANK('Raw Data'!A21), 0, IF(ABS('Raw Data'!D21-'Raw Data'!E21)&lt;4, 'Raw Data'!BD21, 0))</f>
        <v/>
      </c>
      <c r="AH26">
        <f>IF(ISBLANK('Raw Data'!D21), 0, IF('Raw Data'!E21-'Raw Data'!D21&gt;3, 'Raw Data'!BE21, 0))</f>
        <v/>
      </c>
      <c r="AI26">
        <f>IF(SUM('Raw Data'!D21:E21)&gt;'Raw Data'!F21, 'Raw Data'!G21, 0)</f>
        <v/>
      </c>
      <c r="AJ26">
        <f>IF(ISBLANK('Raw Data'!D21), 0, IF(SUM('Raw Data'!D21:E21)&lt;'Raw Data'!F21, 'Raw Data'!H21, 0))</f>
        <v/>
      </c>
      <c r="AK26">
        <f>IF(ISBLANK('Raw Data'!A21), 0, IF(AND('Raw Data'!D21&lt;3, 'Raw Data'!E21&lt;3, 'Raw Data'!F21&lt;BB$2), 'Raw Data'!AF21, 0))</f>
        <v/>
      </c>
      <c r="AL26">
        <f>IF(ISBLANK('Raw Data'!A21), 0, IF(AND('Raw Data'!D21&lt;4, 'Raw Data'!E21&lt;4, 'Raw Data'!F21&lt;BB$2), 'Raw Data'!AI21, 0))</f>
        <v/>
      </c>
      <c r="AM26">
        <f>IF(ISBLANK('Raw Data'!A21), 0, IF(AND('Raw Data'!D21&lt;5, 'Raw Data'!E21&lt;5, 'Raw Data'!F21&lt;BB$2), 'Raw Data'!AL21, 0))</f>
        <v/>
      </c>
      <c r="AN26">
        <f>IF(ISBLANK('Raw Data'!A21), 0, IF(AND('Raw Data'!D21&lt;6, 'Raw Data'!E21&lt;6, 'Raw Data'!F21&lt;BB$2), 'Raw Data'!AO21, 0))</f>
        <v/>
      </c>
      <c r="AO26">
        <f>IF(ISBLANK('Raw Data'!A21), 0, IF(AND('Raw Data'!I21&lt;Analysis!$BC$2, 'Raw Data'!D21-'Raw Data'!E21&gt;1), 'Raw Data'!AW21, IF(AND('Raw Data'!J21&lt;Analysis!$BC$2, 'Raw Data'!E21-'Raw Data'!D21&gt;1), 'Raw Data'!AY21, 0)))</f>
        <v/>
      </c>
      <c r="AP26">
        <f>IF(ISBLANK('Raw Data'!A21), 0, IF(AND('Raw Data'!I21&lt;Analysis!$BC$2, 'Raw Data'!D21-'Raw Data'!E21&gt;2), 'Raw Data'!AZ21, IF(AND('Raw Data'!J21&lt;Analysis!$BC$2, 'Raw Data'!E21-'Raw Data'!D21&gt;2), 'Raw Data'!BB21, 0)))</f>
        <v/>
      </c>
      <c r="AQ26">
        <f>IF(ISBLANK('Raw Data'!A21), 0, IF(AND('Raw Data'!I21&lt;Analysis!$BC$2, 'Raw Data'!D21-'Raw Data'!E21&gt;3), 'Raw Data'!BC21, IF(AND('Raw Data'!J21&lt;Analysis!$BC$2, 'Raw Data'!E21-'Raw Data'!D21&gt;3), 'Raw Data'!BE21, 0)))</f>
        <v/>
      </c>
      <c r="AR26">
        <f>IF('Hidden Analysiss'!D22=1,IF(ABS('Raw Data'!E21-'Raw Data'!D21)&lt;2,'Raw Data'!AX21,0), 0)</f>
        <v/>
      </c>
      <c r="AS26">
        <f>IF('Hidden Analysiss'!D22=1,IF(ABS('Raw Data'!E21-'Raw Data'!D21)&lt;3,'Raw Data'!BA21,0), 0)</f>
        <v/>
      </c>
      <c r="AT26">
        <f>IF('Hidden Analysiss'!D22=1,IF(ABS('Raw Data'!E21-'Raw Data'!D21)&lt;4,'Raw Data'!BD21,0), 0)</f>
        <v/>
      </c>
      <c r="AU26">
        <f>IF(AND('Hidden Analysiss'!E22=1, ABS('Raw Data'!E21-'Raw Data'!D21)&lt;2), 'Raw Data'!AX21, 0)</f>
        <v/>
      </c>
      <c r="AV26">
        <f>IF(AND('Hidden Analysiss'!E22=1, ABS('Raw Data'!E21-'Raw Data'!D21)&lt;3), 'Raw Data'!BA21, 0)</f>
        <v/>
      </c>
      <c r="AW26">
        <f>IF(AND('Hidden Analysiss'!E22=1, ABS('Raw Data'!E21-'Raw Data'!D21)&lt;3), 'Raw Data'!BD21, 0)</f>
        <v/>
      </c>
    </row>
    <row r="27">
      <c r="A27" s="1">
        <f>'Raw Data'!A22</f>
        <v/>
      </c>
      <c r="B27">
        <f>IF('Raw Data'!E22&gt;'Raw Data'!D22, 'Raw Data'!J22, 0)</f>
        <v/>
      </c>
      <c r="C27">
        <f>IF('Raw Data'!D22&gt;'Raw Data'!E22, 'Raw Data'!I22, 0)</f>
        <v/>
      </c>
      <c r="D27">
        <f>SUM(G27:H27)</f>
        <v/>
      </c>
      <c r="E27">
        <f>IF(AND('Raw Data'!J22&lt;'Raw Data'!I22,'Raw Data'!E22&gt;'Raw Data'!D22,'Raw Data'!E22-'Raw Data'!D22&gt;3),'Raw Data'!N22,IF(AND('Raw Data'!I22&lt;'Raw Data'!J22,'Raw Data'!D22&gt;'Raw Data'!E22,'Raw Data'!D22-'Raw Data'!E22&gt;3),'Raw Data'!M22,0))</f>
        <v/>
      </c>
      <c r="F27">
        <f>IF(AND('Raw Data'!J22&lt;'Raw Data'!I22,'Raw Data'!E22&gt;'Raw Data'!D22,'Raw Data'!E22-'Raw Data'!D22&lt;4),'Raw Data'!L22,IF(AND('Raw Data'!I22&lt;'Raw Data'!J22,'Raw Data'!D22&gt;'Raw Data'!E22,'Raw Data'!D22-'Raw Data'!E22&lt;4),'Raw Data'!K22,0))</f>
        <v/>
      </c>
      <c r="G27">
        <f>IF(AND('Raw Data'!J22&lt;'Raw Data'!I22, 'Raw Data'!E22&gt;'Raw Data'!D22), 'Raw Data'!J22, 0)</f>
        <v/>
      </c>
      <c r="H27">
        <f>IF(AND('Raw Data'!J22&gt;'Raw Data'!I22, 'Raw Data'!E22&lt;'Raw Data'!D22), 'Raw Data'!I22, 0)</f>
        <v/>
      </c>
      <c r="I27">
        <f>SUM(J27:K27)</f>
        <v/>
      </c>
      <c r="J27">
        <f>IF(AND('Raw Data'!J22&gt;'Raw Data'!I22, 'Raw Data'!E22&gt;'Raw Data'!D22), 'Raw Data'!J22, 0)</f>
        <v/>
      </c>
      <c r="K27">
        <f>IF(AND('Raw Data'!I22&gt;'Raw Data'!J22, 'Raw Data'!D22&gt;'Raw Data'!E22), 'Raw Data'!I22, 0)</f>
        <v/>
      </c>
      <c r="L27">
        <f>IF('Raw Data'!E22-'Raw Data'!D22&gt;3, 'Raw Data'!N22, 0)</f>
        <v/>
      </c>
      <c r="M27">
        <f>IF('Raw Data'!D22-'Raw Data'!E22&gt;3, 'Raw Data'!M22, 0)</f>
        <v/>
      </c>
      <c r="N27">
        <f>IF(ISBLANK('Raw Data'!D22),0,IF(AND('Raw Data'!E22&gt;'Raw Data'!D22,'Raw Data'!E22-'Raw Data'!D22&gt;0,'Raw Data'!E22-'Raw Data'!D22&lt;4),'Raw Data'!L22, 0))</f>
        <v/>
      </c>
      <c r="O27">
        <f>IF(ISBLANK('Raw Data'!D22),0,IF(AND('Raw Data'!E22&gt;'Raw Data'!D22,'Raw Data'!E22-'Raw Data'!D22&gt;0,'Raw Data'!D22-'Raw Data'!E22&lt;4),'Raw Data'!K22, 0))</f>
        <v/>
      </c>
      <c r="P27">
        <f>IF('Raw Data'!E22-'Raw Data'!D22&gt;3, 'Raw Data'!N22, IF('Raw Data'!D22-'Raw Data'!E22&gt;3, 'Raw Data'!M22, 0))</f>
        <v/>
      </c>
      <c r="Q27">
        <f>IF(ISBLANK('Raw Data'!E22),0,IF(AND('Raw Data'!E22-'Raw Data'!D22&lt;4,'Raw Data'!E22-'Raw Data'!D22&gt;0),'Raw Data'!L22,IF(AND('Raw Data'!D22&gt;'Raw Data'!E22,'Raw Data'!D22-'Raw Data'!E22&gt;0),'Raw Data'!K22,0)))</f>
        <v/>
      </c>
      <c r="R27">
        <f>IF(ISBLANK('Raw Data'!K22),0,IFERROR(IF(MATCH(SMALL('Raw Data'!K22:N22,1),L27:O27,0),SMALL('Raw Data'!K22:N22,1)),0))</f>
        <v/>
      </c>
      <c r="S27">
        <f>IF(ISBLANK('Raw Data'!K22),0,IFERROR(IF(MATCH(SMALL('Raw Data'!K22:N22,2),L27:O27,0),SMALL('Raw Data'!K22:N22,2)),0))</f>
        <v/>
      </c>
      <c r="T27">
        <f>IF(ISBLANK('Raw Data'!K22),0,IFERROR(IF(MATCH(SMALL('Raw Data'!K22:N22,3),L27:O27,0),SMALL('Raw Data'!K22:N22,3)),0))</f>
        <v/>
      </c>
      <c r="U27">
        <f>IF(ISBLANK('Raw Data'!K22),0,IFERROR(IF(MATCH(SMALL('Raw Data'!K22:N22,4),L27:O27,0),SMALL('Raw Data'!K22:N22,4)),0))</f>
        <v/>
      </c>
      <c r="V27">
        <f>IF(AND('Raw Data'!D22&lt;3, 'Raw Data'!E22&lt;3, 'Raw Data'!A22&gt;0), 'Raw Data'!AF22, 0)</f>
        <v/>
      </c>
      <c r="W27">
        <f>IF(AND('Raw Data'!D22&lt;4, 'Raw Data'!E22&lt;4, 'Raw Data'!A22&gt;0), 'Raw Data'!AI22, 0)</f>
        <v/>
      </c>
      <c r="X27">
        <f>IF(AND('Raw Data'!D22&lt;5, 'Raw Data'!E22&lt;5, 'Raw Data'!A22&gt;0), 'Raw Data'!AL22, 0)</f>
        <v/>
      </c>
      <c r="Y27">
        <f>IF(AND('Raw Data'!D22&lt;6, 'Raw Data'!E22&lt;6, 'Raw Data'!A22&gt;0), 'Raw Data'!AO22, 0)</f>
        <v/>
      </c>
      <c r="Z27">
        <f>IF(ISBLANK('Raw Data'!D22), 0, IF('Raw Data'!D22-'Raw Data'!E22&gt;1, 'Raw Data'!AW22, 0))</f>
        <v/>
      </c>
      <c r="AA27">
        <f>IF(ISBLANK('Raw Data'!A22), 0, IF(ABS('Raw Data'!D22-'Raw Data'!E22)&lt;2, 'Raw Data'!AX22, 0))</f>
        <v/>
      </c>
      <c r="AB27">
        <f>IF(ISBLANK('Raw Data'!D22), 0, IF('Raw Data'!E22-'Raw Data'!D22&gt;1, 'Raw Data'!AY22, 0))</f>
        <v/>
      </c>
      <c r="AC27">
        <f>IF(ISBLANK('Raw Data'!D22), 0, IF('Raw Data'!D22-'Raw Data'!E22&gt;2, 'Raw Data'!AZ22, 0))</f>
        <v/>
      </c>
      <c r="AD27">
        <f>IF(ISBLANK('Raw Data'!A22), 0, IF(ABS('Raw Data'!D22-'Raw Data'!E22)&lt;3, 'Raw Data'!BA22, 0))</f>
        <v/>
      </c>
      <c r="AE27">
        <f>IF(ISBLANK('Raw Data'!D22), 0, IF('Raw Data'!E22-'Raw Data'!D22&gt;2, 'Raw Data'!BB22, 0))</f>
        <v/>
      </c>
      <c r="AF27">
        <f>IF(ISBLANK('Raw Data'!D22), 0, IF('Raw Data'!D22-'Raw Data'!E22&gt;3, 'Raw Data'!BC22, 0))</f>
        <v/>
      </c>
      <c r="AG27">
        <f>IF(ISBLANK('Raw Data'!A22), 0, IF(ABS('Raw Data'!D22-'Raw Data'!E22)&lt;4, 'Raw Data'!BD22, 0))</f>
        <v/>
      </c>
      <c r="AH27">
        <f>IF(ISBLANK('Raw Data'!D22), 0, IF('Raw Data'!E22-'Raw Data'!D22&gt;3, 'Raw Data'!BE22, 0))</f>
        <v/>
      </c>
      <c r="AI27">
        <f>IF(SUM('Raw Data'!D22:E22)&gt;'Raw Data'!F22, 'Raw Data'!G22, 0)</f>
        <v/>
      </c>
      <c r="AJ27">
        <f>IF(ISBLANK('Raw Data'!D22), 0, IF(SUM('Raw Data'!D22:E22)&lt;'Raw Data'!F22, 'Raw Data'!H22, 0))</f>
        <v/>
      </c>
      <c r="AK27">
        <f>IF(ISBLANK('Raw Data'!A22), 0, IF(AND('Raw Data'!D22&lt;3, 'Raw Data'!E22&lt;3, 'Raw Data'!F22&lt;BB$2), 'Raw Data'!AF22, 0))</f>
        <v/>
      </c>
      <c r="AL27">
        <f>IF(ISBLANK('Raw Data'!A22), 0, IF(AND('Raw Data'!D22&lt;4, 'Raw Data'!E22&lt;4, 'Raw Data'!F22&lt;BB$2), 'Raw Data'!AI22, 0))</f>
        <v/>
      </c>
      <c r="AM27">
        <f>IF(ISBLANK('Raw Data'!A22), 0, IF(AND('Raw Data'!D22&lt;5, 'Raw Data'!E22&lt;5, 'Raw Data'!F22&lt;BB$2), 'Raw Data'!AL22, 0))</f>
        <v/>
      </c>
      <c r="AN27">
        <f>IF(ISBLANK('Raw Data'!A22), 0, IF(AND('Raw Data'!D22&lt;6, 'Raw Data'!E22&lt;6, 'Raw Data'!F22&lt;BB$2), 'Raw Data'!AO22, 0))</f>
        <v/>
      </c>
      <c r="AO27">
        <f>IF(ISBLANK('Raw Data'!A22), 0, IF(AND('Raw Data'!I22&lt;Analysis!$BC$2, 'Raw Data'!D22-'Raw Data'!E22&gt;1), 'Raw Data'!AW22, IF(AND('Raw Data'!J22&lt;Analysis!$BC$2, 'Raw Data'!E22-'Raw Data'!D22&gt;1), 'Raw Data'!AY22, 0)))</f>
        <v/>
      </c>
      <c r="AP27">
        <f>IF(ISBLANK('Raw Data'!A22), 0, IF(AND('Raw Data'!I22&lt;Analysis!$BC$2, 'Raw Data'!D22-'Raw Data'!E22&gt;2), 'Raw Data'!AZ22, IF(AND('Raw Data'!J22&lt;Analysis!$BC$2, 'Raw Data'!E22-'Raw Data'!D22&gt;2), 'Raw Data'!BB22, 0)))</f>
        <v/>
      </c>
      <c r="AQ27">
        <f>IF(ISBLANK('Raw Data'!A22), 0, IF(AND('Raw Data'!I22&lt;Analysis!$BC$2, 'Raw Data'!D22-'Raw Data'!E22&gt;3), 'Raw Data'!BC22, IF(AND('Raw Data'!J22&lt;Analysis!$BC$2, 'Raw Data'!E22-'Raw Data'!D22&gt;3), 'Raw Data'!BE22, 0)))</f>
        <v/>
      </c>
      <c r="AR27">
        <f>IF('Hidden Analysiss'!D23=1,IF(ABS('Raw Data'!E22-'Raw Data'!D22)&lt;2,'Raw Data'!AX22,0), 0)</f>
        <v/>
      </c>
      <c r="AS27">
        <f>IF('Hidden Analysiss'!D23=1,IF(ABS('Raw Data'!E22-'Raw Data'!D22)&lt;3,'Raw Data'!BA22,0), 0)</f>
        <v/>
      </c>
      <c r="AT27">
        <f>IF('Hidden Analysiss'!D23=1,IF(ABS('Raw Data'!E22-'Raw Data'!D22)&lt;4,'Raw Data'!BD22,0), 0)</f>
        <v/>
      </c>
      <c r="AU27">
        <f>IF(AND('Hidden Analysiss'!E23=1, ABS('Raw Data'!E22-'Raw Data'!D22)&lt;2), 'Raw Data'!AX22, 0)</f>
        <v/>
      </c>
      <c r="AV27">
        <f>IF(AND('Hidden Analysiss'!E23=1, ABS('Raw Data'!E22-'Raw Data'!D22)&lt;3), 'Raw Data'!BA22, 0)</f>
        <v/>
      </c>
      <c r="AW27">
        <f>IF(AND('Hidden Analysiss'!E23=1, ABS('Raw Data'!E22-'Raw Data'!D22)&lt;3), 'Raw Data'!BD22, 0)</f>
        <v/>
      </c>
    </row>
    <row r="28">
      <c r="A28" s="1">
        <f>'Raw Data'!A23</f>
        <v/>
      </c>
      <c r="B28">
        <f>IF('Raw Data'!E23&gt;'Raw Data'!D23, 'Raw Data'!J23, 0)</f>
        <v/>
      </c>
      <c r="C28">
        <f>IF('Raw Data'!D23&gt;'Raw Data'!E23, 'Raw Data'!I23, 0)</f>
        <v/>
      </c>
      <c r="D28">
        <f>SUM(G28:H28)</f>
        <v/>
      </c>
      <c r="E28">
        <f>IF(AND('Raw Data'!J23&lt;'Raw Data'!I23,'Raw Data'!E23&gt;'Raw Data'!D23,'Raw Data'!E23-'Raw Data'!D23&gt;3),'Raw Data'!N23,IF(AND('Raw Data'!I23&lt;'Raw Data'!J23,'Raw Data'!D23&gt;'Raw Data'!E23,'Raw Data'!D23-'Raw Data'!E23&gt;3),'Raw Data'!M23,0))</f>
        <v/>
      </c>
      <c r="F28">
        <f>IF(AND('Raw Data'!J23&lt;'Raw Data'!I23,'Raw Data'!E23&gt;'Raw Data'!D23,'Raw Data'!E23-'Raw Data'!D23&lt;4),'Raw Data'!L23,IF(AND('Raw Data'!I23&lt;'Raw Data'!J23,'Raw Data'!D23&gt;'Raw Data'!E23,'Raw Data'!D23-'Raw Data'!E23&lt;4),'Raw Data'!K23,0))</f>
        <v/>
      </c>
      <c r="G28">
        <f>IF(AND('Raw Data'!J23&lt;'Raw Data'!I23, 'Raw Data'!E23&gt;'Raw Data'!D23), 'Raw Data'!J23, 0)</f>
        <v/>
      </c>
      <c r="H28">
        <f>IF(AND('Raw Data'!J23&gt;'Raw Data'!I23, 'Raw Data'!E23&lt;'Raw Data'!D23), 'Raw Data'!I23, 0)</f>
        <v/>
      </c>
      <c r="I28">
        <f>SUM(J28:K28)</f>
        <v/>
      </c>
      <c r="J28">
        <f>IF(AND('Raw Data'!J23&gt;'Raw Data'!I23, 'Raw Data'!E23&gt;'Raw Data'!D23), 'Raw Data'!J23, 0)</f>
        <v/>
      </c>
      <c r="K28">
        <f>IF(AND('Raw Data'!I23&gt;'Raw Data'!J23, 'Raw Data'!D23&gt;'Raw Data'!E23), 'Raw Data'!I23, 0)</f>
        <v/>
      </c>
      <c r="L28">
        <f>IF('Raw Data'!E23-'Raw Data'!D23&gt;3, 'Raw Data'!N23, 0)</f>
        <v/>
      </c>
      <c r="M28">
        <f>IF('Raw Data'!D23-'Raw Data'!E23&gt;3, 'Raw Data'!M23, 0)</f>
        <v/>
      </c>
      <c r="N28">
        <f>IF(ISBLANK('Raw Data'!D23),0,IF(AND('Raw Data'!E23&gt;'Raw Data'!D23,'Raw Data'!E23-'Raw Data'!D23&gt;0,'Raw Data'!E23-'Raw Data'!D23&lt;4),'Raw Data'!L23, 0))</f>
        <v/>
      </c>
      <c r="O28">
        <f>IF(ISBLANK('Raw Data'!D23),0,IF(AND('Raw Data'!E23&gt;'Raw Data'!D23,'Raw Data'!E23-'Raw Data'!D23&gt;0,'Raw Data'!D23-'Raw Data'!E23&lt;4),'Raw Data'!K23, 0))</f>
        <v/>
      </c>
      <c r="P28">
        <f>IF('Raw Data'!E23-'Raw Data'!D23&gt;3, 'Raw Data'!N23, IF('Raw Data'!D23-'Raw Data'!E23&gt;3, 'Raw Data'!M23, 0))</f>
        <v/>
      </c>
      <c r="Q28">
        <f>IF(ISBLANK('Raw Data'!E23),0,IF(AND('Raw Data'!E23-'Raw Data'!D23&lt;4,'Raw Data'!E23-'Raw Data'!D23&gt;0),'Raw Data'!L23,IF(AND('Raw Data'!D23&gt;'Raw Data'!E23,'Raw Data'!D23-'Raw Data'!E23&gt;0),'Raw Data'!K23,0)))</f>
        <v/>
      </c>
      <c r="R28">
        <f>IF(ISBLANK('Raw Data'!K23),0,IFERROR(IF(MATCH(SMALL('Raw Data'!K23:N23,1),L28:O28,0),SMALL('Raw Data'!K23:N23,1)),0))</f>
        <v/>
      </c>
      <c r="S28">
        <f>IF(ISBLANK('Raw Data'!K23),0,IFERROR(IF(MATCH(SMALL('Raw Data'!K23:N23,2),L28:O28,0),SMALL('Raw Data'!K23:N23,2)),0))</f>
        <v/>
      </c>
      <c r="T28">
        <f>IF(ISBLANK('Raw Data'!K23),0,IFERROR(IF(MATCH(SMALL('Raw Data'!K23:N23,3),L28:O28,0),SMALL('Raw Data'!K23:N23,3)),0))</f>
        <v/>
      </c>
      <c r="U28">
        <f>IF(ISBLANK('Raw Data'!K23),0,IFERROR(IF(MATCH(SMALL('Raw Data'!K23:N23,4),L28:O28,0),SMALL('Raw Data'!K23:N23,4)),0))</f>
        <v/>
      </c>
      <c r="V28">
        <f>IF(AND('Raw Data'!D23&lt;3, 'Raw Data'!E23&lt;3, 'Raw Data'!A23&gt;0), 'Raw Data'!AF23, 0)</f>
        <v/>
      </c>
      <c r="W28">
        <f>IF(AND('Raw Data'!D23&lt;4, 'Raw Data'!E23&lt;4, 'Raw Data'!A23&gt;0), 'Raw Data'!AI23, 0)</f>
        <v/>
      </c>
      <c r="X28">
        <f>IF(AND('Raw Data'!D23&lt;5, 'Raw Data'!E23&lt;5, 'Raw Data'!A23&gt;0), 'Raw Data'!AL23, 0)</f>
        <v/>
      </c>
      <c r="Y28">
        <f>IF(AND('Raw Data'!D23&lt;6, 'Raw Data'!E23&lt;6, 'Raw Data'!A23&gt;0), 'Raw Data'!AO23, 0)</f>
        <v/>
      </c>
      <c r="Z28">
        <f>IF(ISBLANK('Raw Data'!D23), 0, IF('Raw Data'!D23-'Raw Data'!E23&gt;1, 'Raw Data'!AW23, 0))</f>
        <v/>
      </c>
      <c r="AA28">
        <f>IF(ISBLANK('Raw Data'!A23), 0, IF(ABS('Raw Data'!D23-'Raw Data'!E23)&lt;2, 'Raw Data'!AX23, 0))</f>
        <v/>
      </c>
      <c r="AB28">
        <f>IF(ISBLANK('Raw Data'!D23), 0, IF('Raw Data'!E23-'Raw Data'!D23&gt;1, 'Raw Data'!AY23, 0))</f>
        <v/>
      </c>
      <c r="AC28">
        <f>IF(ISBLANK('Raw Data'!D23), 0, IF('Raw Data'!D23-'Raw Data'!E23&gt;2, 'Raw Data'!AZ23, 0))</f>
        <v/>
      </c>
      <c r="AD28">
        <f>IF(ISBLANK('Raw Data'!A23), 0, IF(ABS('Raw Data'!D23-'Raw Data'!E23)&lt;3, 'Raw Data'!BA23, 0))</f>
        <v/>
      </c>
      <c r="AE28">
        <f>IF(ISBLANK('Raw Data'!D23), 0, IF('Raw Data'!E23-'Raw Data'!D23&gt;2, 'Raw Data'!BB23, 0))</f>
        <v/>
      </c>
      <c r="AF28">
        <f>IF(ISBLANK('Raw Data'!D23), 0, IF('Raw Data'!D23-'Raw Data'!E23&gt;3, 'Raw Data'!BC23, 0))</f>
        <v/>
      </c>
      <c r="AG28">
        <f>IF(ISBLANK('Raw Data'!A23), 0, IF(ABS('Raw Data'!D23-'Raw Data'!E23)&lt;4, 'Raw Data'!BD23, 0))</f>
        <v/>
      </c>
      <c r="AH28">
        <f>IF(ISBLANK('Raw Data'!D23), 0, IF('Raw Data'!E23-'Raw Data'!D23&gt;3, 'Raw Data'!BE23, 0))</f>
        <v/>
      </c>
      <c r="AI28">
        <f>IF(SUM('Raw Data'!D23:E23)&gt;'Raw Data'!F23, 'Raw Data'!G23, 0)</f>
        <v/>
      </c>
      <c r="AJ28">
        <f>IF(ISBLANK('Raw Data'!D23), 0, IF(SUM('Raw Data'!D23:E23)&lt;'Raw Data'!F23, 'Raw Data'!H23, 0))</f>
        <v/>
      </c>
      <c r="AK28">
        <f>IF(ISBLANK('Raw Data'!A23), 0, IF(AND('Raw Data'!D23&lt;3, 'Raw Data'!E23&lt;3, 'Raw Data'!F23&lt;BB$2), 'Raw Data'!AF23, 0))</f>
        <v/>
      </c>
      <c r="AL28">
        <f>IF(ISBLANK('Raw Data'!A23), 0, IF(AND('Raw Data'!D23&lt;4, 'Raw Data'!E23&lt;4, 'Raw Data'!F23&lt;BB$2), 'Raw Data'!AI23, 0))</f>
        <v/>
      </c>
      <c r="AM28">
        <f>IF(ISBLANK('Raw Data'!A23), 0, IF(AND('Raw Data'!D23&lt;5, 'Raw Data'!E23&lt;5, 'Raw Data'!F23&lt;BB$2), 'Raw Data'!AL23, 0))</f>
        <v/>
      </c>
      <c r="AN28">
        <f>IF(ISBLANK('Raw Data'!A23), 0, IF(AND('Raw Data'!D23&lt;6, 'Raw Data'!E23&lt;6, 'Raw Data'!F23&lt;BB$2), 'Raw Data'!AO23, 0))</f>
        <v/>
      </c>
      <c r="AO28">
        <f>IF(ISBLANK('Raw Data'!A23), 0, IF(AND('Raw Data'!I23&lt;Analysis!$BC$2, 'Raw Data'!D23-'Raw Data'!E23&gt;1), 'Raw Data'!AW23, IF(AND('Raw Data'!J23&lt;Analysis!$BC$2, 'Raw Data'!E23-'Raw Data'!D23&gt;1), 'Raw Data'!AY23, 0)))</f>
        <v/>
      </c>
      <c r="AP28">
        <f>IF(ISBLANK('Raw Data'!A23), 0, IF(AND('Raw Data'!I23&lt;Analysis!$BC$2, 'Raw Data'!D23-'Raw Data'!E23&gt;2), 'Raw Data'!AZ23, IF(AND('Raw Data'!J23&lt;Analysis!$BC$2, 'Raw Data'!E23-'Raw Data'!D23&gt;2), 'Raw Data'!BB23, 0)))</f>
        <v/>
      </c>
      <c r="AQ28">
        <f>IF(ISBLANK('Raw Data'!A23), 0, IF(AND('Raw Data'!I23&lt;Analysis!$BC$2, 'Raw Data'!D23-'Raw Data'!E23&gt;3), 'Raw Data'!BC23, IF(AND('Raw Data'!J23&lt;Analysis!$BC$2, 'Raw Data'!E23-'Raw Data'!D23&gt;3), 'Raw Data'!BE23, 0)))</f>
        <v/>
      </c>
      <c r="AR28">
        <f>IF('Hidden Analysiss'!D24=1,IF(ABS('Raw Data'!E23-'Raw Data'!D23)&lt;2,'Raw Data'!AX23,0), 0)</f>
        <v/>
      </c>
      <c r="AS28">
        <f>IF('Hidden Analysiss'!D24=1,IF(ABS('Raw Data'!E23-'Raw Data'!D23)&lt;3,'Raw Data'!BA23,0), 0)</f>
        <v/>
      </c>
      <c r="AT28">
        <f>IF('Hidden Analysiss'!D24=1,IF(ABS('Raw Data'!E23-'Raw Data'!D23)&lt;4,'Raw Data'!BD23,0), 0)</f>
        <v/>
      </c>
      <c r="AU28">
        <f>IF(AND('Hidden Analysiss'!E24=1, ABS('Raw Data'!E23-'Raw Data'!D23)&lt;2), 'Raw Data'!AX23, 0)</f>
        <v/>
      </c>
      <c r="AV28">
        <f>IF(AND('Hidden Analysiss'!E24=1, ABS('Raw Data'!E23-'Raw Data'!D23)&lt;3), 'Raw Data'!BA23, 0)</f>
        <v/>
      </c>
      <c r="AW28">
        <f>IF(AND('Hidden Analysiss'!E24=1, ABS('Raw Data'!E23-'Raw Data'!D23)&lt;3), 'Raw Data'!BD23, 0)</f>
        <v/>
      </c>
    </row>
    <row r="29">
      <c r="A29" s="1">
        <f>'Raw Data'!A24</f>
        <v/>
      </c>
      <c r="B29">
        <f>IF('Raw Data'!E24&gt;'Raw Data'!D24, 'Raw Data'!J24, 0)</f>
        <v/>
      </c>
      <c r="C29">
        <f>IF('Raw Data'!D24&gt;'Raw Data'!E24, 'Raw Data'!I24, 0)</f>
        <v/>
      </c>
      <c r="D29">
        <f>SUM(G29:H29)</f>
        <v/>
      </c>
      <c r="E29">
        <f>IF(AND('Raw Data'!J24&lt;'Raw Data'!I24,'Raw Data'!E24&gt;'Raw Data'!D24,'Raw Data'!E24-'Raw Data'!D24&gt;3),'Raw Data'!N24,IF(AND('Raw Data'!I24&lt;'Raw Data'!J24,'Raw Data'!D24&gt;'Raw Data'!E24,'Raw Data'!D24-'Raw Data'!E24&gt;3),'Raw Data'!M24,0))</f>
        <v/>
      </c>
      <c r="F29">
        <f>IF(AND('Raw Data'!J24&lt;'Raw Data'!I24,'Raw Data'!E24&gt;'Raw Data'!D24,'Raw Data'!E24-'Raw Data'!D24&lt;4),'Raw Data'!L24,IF(AND('Raw Data'!I24&lt;'Raw Data'!J24,'Raw Data'!D24&gt;'Raw Data'!E24,'Raw Data'!D24-'Raw Data'!E24&lt;4),'Raw Data'!K24,0))</f>
        <v/>
      </c>
      <c r="G29">
        <f>IF(AND('Raw Data'!J24&lt;'Raw Data'!I24, 'Raw Data'!E24&gt;'Raw Data'!D24), 'Raw Data'!J24, 0)</f>
        <v/>
      </c>
      <c r="H29">
        <f>IF(AND('Raw Data'!J24&gt;'Raw Data'!I24, 'Raw Data'!E24&lt;'Raw Data'!D24), 'Raw Data'!I24, 0)</f>
        <v/>
      </c>
      <c r="I29">
        <f>SUM(J29:K29)</f>
        <v/>
      </c>
      <c r="J29">
        <f>IF(AND('Raw Data'!J24&gt;'Raw Data'!I24, 'Raw Data'!E24&gt;'Raw Data'!D24), 'Raw Data'!J24, 0)</f>
        <v/>
      </c>
      <c r="K29">
        <f>IF(AND('Raw Data'!I24&gt;'Raw Data'!J24, 'Raw Data'!D24&gt;'Raw Data'!E24), 'Raw Data'!I24, 0)</f>
        <v/>
      </c>
      <c r="L29">
        <f>IF('Raw Data'!E24-'Raw Data'!D24&gt;3, 'Raw Data'!N24, 0)</f>
        <v/>
      </c>
      <c r="M29">
        <f>IF('Raw Data'!D24-'Raw Data'!E24&gt;3, 'Raw Data'!M24, 0)</f>
        <v/>
      </c>
      <c r="N29">
        <f>IF(ISBLANK('Raw Data'!D24),0,IF(AND('Raw Data'!E24&gt;'Raw Data'!D24,'Raw Data'!E24-'Raw Data'!D24&gt;0,'Raw Data'!E24-'Raw Data'!D24&lt;4),'Raw Data'!L24, 0))</f>
        <v/>
      </c>
      <c r="O29">
        <f>IF(ISBLANK('Raw Data'!D24),0,IF(AND('Raw Data'!E24&gt;'Raw Data'!D24,'Raw Data'!E24-'Raw Data'!D24&gt;0,'Raw Data'!D24-'Raw Data'!E24&lt;4),'Raw Data'!K24, 0))</f>
        <v/>
      </c>
      <c r="P29">
        <f>IF('Raw Data'!E24-'Raw Data'!D24&gt;3, 'Raw Data'!N24, IF('Raw Data'!D24-'Raw Data'!E24&gt;3, 'Raw Data'!M24, 0))</f>
        <v/>
      </c>
      <c r="Q29">
        <f>IF(ISBLANK('Raw Data'!E24),0,IF(AND('Raw Data'!E24-'Raw Data'!D24&lt;4,'Raw Data'!E24-'Raw Data'!D24&gt;0),'Raw Data'!L24,IF(AND('Raw Data'!D24&gt;'Raw Data'!E24,'Raw Data'!D24-'Raw Data'!E24&gt;0),'Raw Data'!K24,0)))</f>
        <v/>
      </c>
      <c r="R29">
        <f>IF(ISBLANK('Raw Data'!K24),0,IFERROR(IF(MATCH(SMALL('Raw Data'!K24:N24,1),L29:O29,0),SMALL('Raw Data'!K24:N24,1)),0))</f>
        <v/>
      </c>
      <c r="S29">
        <f>IF(ISBLANK('Raw Data'!K24),0,IFERROR(IF(MATCH(SMALL('Raw Data'!K24:N24,2),L29:O29,0),SMALL('Raw Data'!K24:N24,2)),0))</f>
        <v/>
      </c>
      <c r="T29">
        <f>IF(ISBLANK('Raw Data'!K24),0,IFERROR(IF(MATCH(SMALL('Raw Data'!K24:N24,3),L29:O29,0),SMALL('Raw Data'!K24:N24,3)),0))</f>
        <v/>
      </c>
      <c r="U29">
        <f>IF(ISBLANK('Raw Data'!K24),0,IFERROR(IF(MATCH(SMALL('Raw Data'!K24:N24,4),L29:O29,0),SMALL('Raw Data'!K24:N24,4)),0))</f>
        <v/>
      </c>
      <c r="V29">
        <f>IF(AND('Raw Data'!D24&lt;3, 'Raw Data'!E24&lt;3, 'Raw Data'!A24&gt;0), 'Raw Data'!AF24, 0)</f>
        <v/>
      </c>
      <c r="W29">
        <f>IF(AND('Raw Data'!D24&lt;4, 'Raw Data'!E24&lt;4, 'Raw Data'!A24&gt;0), 'Raw Data'!AI24, 0)</f>
        <v/>
      </c>
      <c r="X29">
        <f>IF(AND('Raw Data'!D24&lt;5, 'Raw Data'!E24&lt;5, 'Raw Data'!A24&gt;0), 'Raw Data'!AL24, 0)</f>
        <v/>
      </c>
      <c r="Y29">
        <f>IF(AND('Raw Data'!D24&lt;6, 'Raw Data'!E24&lt;6, 'Raw Data'!A24&gt;0), 'Raw Data'!AO24, 0)</f>
        <v/>
      </c>
      <c r="Z29">
        <f>IF(ISBLANK('Raw Data'!D24), 0, IF('Raw Data'!D24-'Raw Data'!E24&gt;1, 'Raw Data'!AW24, 0))</f>
        <v/>
      </c>
      <c r="AA29">
        <f>IF(ISBLANK('Raw Data'!A24), 0, IF(ABS('Raw Data'!D24-'Raw Data'!E24)&lt;2, 'Raw Data'!AX24, 0))</f>
        <v/>
      </c>
      <c r="AB29">
        <f>IF(ISBLANK('Raw Data'!D24), 0, IF('Raw Data'!E24-'Raw Data'!D24&gt;1, 'Raw Data'!AY24, 0))</f>
        <v/>
      </c>
      <c r="AC29">
        <f>IF(ISBLANK('Raw Data'!D24), 0, IF('Raw Data'!D24-'Raw Data'!E24&gt;2, 'Raw Data'!AZ24, 0))</f>
        <v/>
      </c>
      <c r="AD29">
        <f>IF(ISBLANK('Raw Data'!A24), 0, IF(ABS('Raw Data'!D24-'Raw Data'!E24)&lt;3, 'Raw Data'!BA24, 0))</f>
        <v/>
      </c>
      <c r="AE29">
        <f>IF(ISBLANK('Raw Data'!D24), 0, IF('Raw Data'!E24-'Raw Data'!D24&gt;2, 'Raw Data'!BB24, 0))</f>
        <v/>
      </c>
      <c r="AF29">
        <f>IF(ISBLANK('Raw Data'!D24), 0, IF('Raw Data'!D24-'Raw Data'!E24&gt;3, 'Raw Data'!BC24, 0))</f>
        <v/>
      </c>
      <c r="AG29">
        <f>IF(ISBLANK('Raw Data'!A24), 0, IF(ABS('Raw Data'!D24-'Raw Data'!E24)&lt;4, 'Raw Data'!BD24, 0))</f>
        <v/>
      </c>
      <c r="AH29">
        <f>IF(ISBLANK('Raw Data'!D24), 0, IF('Raw Data'!E24-'Raw Data'!D24&gt;3, 'Raw Data'!BE24, 0))</f>
        <v/>
      </c>
      <c r="AI29">
        <f>IF(SUM('Raw Data'!D24:E24)&gt;'Raw Data'!F24, 'Raw Data'!G24, 0)</f>
        <v/>
      </c>
      <c r="AJ29">
        <f>IF(ISBLANK('Raw Data'!D24), 0, IF(SUM('Raw Data'!D24:E24)&lt;'Raw Data'!F24, 'Raw Data'!H24, 0))</f>
        <v/>
      </c>
      <c r="AK29">
        <f>IF(ISBLANK('Raw Data'!A24), 0, IF(AND('Raw Data'!D24&lt;3, 'Raw Data'!E24&lt;3, 'Raw Data'!F24&lt;BB$2), 'Raw Data'!AF24, 0))</f>
        <v/>
      </c>
      <c r="AL29">
        <f>IF(ISBLANK('Raw Data'!A24), 0, IF(AND('Raw Data'!D24&lt;4, 'Raw Data'!E24&lt;4, 'Raw Data'!F24&lt;BB$2), 'Raw Data'!AI24, 0))</f>
        <v/>
      </c>
      <c r="AM29">
        <f>IF(ISBLANK('Raw Data'!A24), 0, IF(AND('Raw Data'!D24&lt;5, 'Raw Data'!E24&lt;5, 'Raw Data'!F24&lt;BB$2), 'Raw Data'!AL24, 0))</f>
        <v/>
      </c>
      <c r="AN29">
        <f>IF(ISBLANK('Raw Data'!A24), 0, IF(AND('Raw Data'!D24&lt;6, 'Raw Data'!E24&lt;6, 'Raw Data'!F24&lt;BB$2), 'Raw Data'!AO24, 0))</f>
        <v/>
      </c>
      <c r="AO29">
        <f>IF(ISBLANK('Raw Data'!A24), 0, IF(AND('Raw Data'!I24&lt;Analysis!$BC$2, 'Raw Data'!D24-'Raw Data'!E24&gt;1), 'Raw Data'!AW24, IF(AND('Raw Data'!J24&lt;Analysis!$BC$2, 'Raw Data'!E24-'Raw Data'!D24&gt;1), 'Raw Data'!AY24, 0)))</f>
        <v/>
      </c>
      <c r="AP29">
        <f>IF(ISBLANK('Raw Data'!A24), 0, IF(AND('Raw Data'!I24&lt;Analysis!$BC$2, 'Raw Data'!D24-'Raw Data'!E24&gt;2), 'Raw Data'!AZ24, IF(AND('Raw Data'!J24&lt;Analysis!$BC$2, 'Raw Data'!E24-'Raw Data'!D24&gt;2), 'Raw Data'!BB24, 0)))</f>
        <v/>
      </c>
      <c r="AQ29">
        <f>IF(ISBLANK('Raw Data'!A24), 0, IF(AND('Raw Data'!I24&lt;Analysis!$BC$2, 'Raw Data'!D24-'Raw Data'!E24&gt;3), 'Raw Data'!BC24, IF(AND('Raw Data'!J24&lt;Analysis!$BC$2, 'Raw Data'!E24-'Raw Data'!D24&gt;3), 'Raw Data'!BE24, 0)))</f>
        <v/>
      </c>
      <c r="AR29">
        <f>IF('Hidden Analysiss'!D25=1,IF(ABS('Raw Data'!E24-'Raw Data'!D24)&lt;2,'Raw Data'!AX24,0), 0)</f>
        <v/>
      </c>
      <c r="AS29">
        <f>IF('Hidden Analysiss'!D25=1,IF(ABS('Raw Data'!E24-'Raw Data'!D24)&lt;3,'Raw Data'!BA24,0), 0)</f>
        <v/>
      </c>
      <c r="AT29">
        <f>IF('Hidden Analysiss'!D25=1,IF(ABS('Raw Data'!E24-'Raw Data'!D24)&lt;4,'Raw Data'!BD24,0), 0)</f>
        <v/>
      </c>
      <c r="AU29">
        <f>IF(AND('Hidden Analysiss'!E25=1, ABS('Raw Data'!E24-'Raw Data'!D24)&lt;2), 'Raw Data'!AX24, 0)</f>
        <v/>
      </c>
      <c r="AV29">
        <f>IF(AND('Hidden Analysiss'!E25=1, ABS('Raw Data'!E24-'Raw Data'!D24)&lt;3), 'Raw Data'!BA24, 0)</f>
        <v/>
      </c>
      <c r="AW29">
        <f>IF(AND('Hidden Analysiss'!E25=1, ABS('Raw Data'!E24-'Raw Data'!D24)&lt;3), 'Raw Data'!BD24, 0)</f>
        <v/>
      </c>
    </row>
    <row r="30">
      <c r="A30" s="1">
        <f>'Raw Data'!A25</f>
        <v/>
      </c>
      <c r="B30">
        <f>IF('Raw Data'!E25&gt;'Raw Data'!D25, 'Raw Data'!J25, 0)</f>
        <v/>
      </c>
      <c r="C30">
        <f>IF('Raw Data'!D25&gt;'Raw Data'!E25, 'Raw Data'!I25, 0)</f>
        <v/>
      </c>
      <c r="D30">
        <f>SUM(G30:H30)</f>
        <v/>
      </c>
      <c r="E30">
        <f>IF(AND('Raw Data'!J25&lt;'Raw Data'!I25,'Raw Data'!E25&gt;'Raw Data'!D25,'Raw Data'!E25-'Raw Data'!D25&gt;3),'Raw Data'!N25,IF(AND('Raw Data'!I25&lt;'Raw Data'!J25,'Raw Data'!D25&gt;'Raw Data'!E25,'Raw Data'!D25-'Raw Data'!E25&gt;3),'Raw Data'!M25,0))</f>
        <v/>
      </c>
      <c r="F30">
        <f>IF(AND('Raw Data'!J25&lt;'Raw Data'!I25,'Raw Data'!E25&gt;'Raw Data'!D25,'Raw Data'!E25-'Raw Data'!D25&lt;4),'Raw Data'!L25,IF(AND('Raw Data'!I25&lt;'Raw Data'!J25,'Raw Data'!D25&gt;'Raw Data'!E25,'Raw Data'!D25-'Raw Data'!E25&lt;4),'Raw Data'!K25,0))</f>
        <v/>
      </c>
      <c r="G30">
        <f>IF(AND('Raw Data'!J25&lt;'Raw Data'!I25, 'Raw Data'!E25&gt;'Raw Data'!D25), 'Raw Data'!J25, 0)</f>
        <v/>
      </c>
      <c r="H30">
        <f>IF(AND('Raw Data'!J25&gt;'Raw Data'!I25, 'Raw Data'!E25&lt;'Raw Data'!D25), 'Raw Data'!I25, 0)</f>
        <v/>
      </c>
      <c r="I30">
        <f>SUM(J30:K30)</f>
        <v/>
      </c>
      <c r="J30">
        <f>IF(AND('Raw Data'!J25&gt;'Raw Data'!I25, 'Raw Data'!E25&gt;'Raw Data'!D25), 'Raw Data'!J25, 0)</f>
        <v/>
      </c>
      <c r="K30">
        <f>IF(AND('Raw Data'!I25&gt;'Raw Data'!J25, 'Raw Data'!D25&gt;'Raw Data'!E25), 'Raw Data'!I25, 0)</f>
        <v/>
      </c>
      <c r="L30">
        <f>IF('Raw Data'!E25-'Raw Data'!D25&gt;3, 'Raw Data'!N25, 0)</f>
        <v/>
      </c>
      <c r="M30">
        <f>IF('Raw Data'!D25-'Raw Data'!E25&gt;3, 'Raw Data'!M25, 0)</f>
        <v/>
      </c>
      <c r="N30">
        <f>IF(ISBLANK('Raw Data'!D25),0,IF(AND('Raw Data'!E25&gt;'Raw Data'!D25,'Raw Data'!E25-'Raw Data'!D25&gt;0,'Raw Data'!E25-'Raw Data'!D25&lt;4),'Raw Data'!L25, 0))</f>
        <v/>
      </c>
      <c r="O30">
        <f>IF(ISBLANK('Raw Data'!D25),0,IF(AND('Raw Data'!E25&gt;'Raw Data'!D25,'Raw Data'!E25-'Raw Data'!D25&gt;0,'Raw Data'!D25-'Raw Data'!E25&lt;4),'Raw Data'!K25, 0))</f>
        <v/>
      </c>
      <c r="P30">
        <f>IF('Raw Data'!E25-'Raw Data'!D25&gt;3, 'Raw Data'!N25, IF('Raw Data'!D25-'Raw Data'!E25&gt;3, 'Raw Data'!M25, 0))</f>
        <v/>
      </c>
      <c r="Q30">
        <f>IF(ISBLANK('Raw Data'!E25),0,IF(AND('Raw Data'!E25-'Raw Data'!D25&lt;4,'Raw Data'!E25-'Raw Data'!D25&gt;0),'Raw Data'!L25,IF(AND('Raw Data'!D25&gt;'Raw Data'!E25,'Raw Data'!D25-'Raw Data'!E25&gt;0),'Raw Data'!K25,0)))</f>
        <v/>
      </c>
      <c r="R30">
        <f>IF(ISBLANK('Raw Data'!K25),0,IFERROR(IF(MATCH(SMALL('Raw Data'!K25:N25,1),L30:O30,0),SMALL('Raw Data'!K25:N25,1)),0))</f>
        <v/>
      </c>
      <c r="S30">
        <f>IF(ISBLANK('Raw Data'!K25),0,IFERROR(IF(MATCH(SMALL('Raw Data'!K25:N25,2),L30:O30,0),SMALL('Raw Data'!K25:N25,2)),0))</f>
        <v/>
      </c>
      <c r="T30">
        <f>IF(ISBLANK('Raw Data'!K25),0,IFERROR(IF(MATCH(SMALL('Raw Data'!K25:N25,3),L30:O30,0),SMALL('Raw Data'!K25:N25,3)),0))</f>
        <v/>
      </c>
      <c r="U30">
        <f>IF(ISBLANK('Raw Data'!K25),0,IFERROR(IF(MATCH(SMALL('Raw Data'!K25:N25,4),L30:O30,0),SMALL('Raw Data'!K25:N25,4)),0))</f>
        <v/>
      </c>
      <c r="V30">
        <f>IF(AND('Raw Data'!D25&lt;3, 'Raw Data'!E25&lt;3, 'Raw Data'!A25&gt;0), 'Raw Data'!AF25, 0)</f>
        <v/>
      </c>
      <c r="W30">
        <f>IF(AND('Raw Data'!D25&lt;4, 'Raw Data'!E25&lt;4, 'Raw Data'!A25&gt;0), 'Raw Data'!AI25, 0)</f>
        <v/>
      </c>
      <c r="X30">
        <f>IF(AND('Raw Data'!D25&lt;5, 'Raw Data'!E25&lt;5, 'Raw Data'!A25&gt;0), 'Raw Data'!AL25, 0)</f>
        <v/>
      </c>
      <c r="Y30">
        <f>IF(AND('Raw Data'!D25&lt;6, 'Raw Data'!E25&lt;6, 'Raw Data'!A25&gt;0), 'Raw Data'!AO25, 0)</f>
        <v/>
      </c>
      <c r="Z30">
        <f>IF(ISBLANK('Raw Data'!D25), 0, IF('Raw Data'!D25-'Raw Data'!E25&gt;1, 'Raw Data'!AW25, 0))</f>
        <v/>
      </c>
      <c r="AA30">
        <f>IF(ISBLANK('Raw Data'!A25), 0, IF(ABS('Raw Data'!D25-'Raw Data'!E25)&lt;2, 'Raw Data'!AX25, 0))</f>
        <v/>
      </c>
      <c r="AB30">
        <f>IF(ISBLANK('Raw Data'!D25), 0, IF('Raw Data'!E25-'Raw Data'!D25&gt;1, 'Raw Data'!AY25, 0))</f>
        <v/>
      </c>
      <c r="AC30">
        <f>IF(ISBLANK('Raw Data'!D25), 0, IF('Raw Data'!D25-'Raw Data'!E25&gt;2, 'Raw Data'!AZ25, 0))</f>
        <v/>
      </c>
      <c r="AD30">
        <f>IF(ISBLANK('Raw Data'!A25), 0, IF(ABS('Raw Data'!D25-'Raw Data'!E25)&lt;3, 'Raw Data'!BA25, 0))</f>
        <v/>
      </c>
      <c r="AE30">
        <f>IF(ISBLANK('Raw Data'!D25), 0, IF('Raw Data'!E25-'Raw Data'!D25&gt;2, 'Raw Data'!BB25, 0))</f>
        <v/>
      </c>
      <c r="AF30">
        <f>IF(ISBLANK('Raw Data'!D25), 0, IF('Raw Data'!D25-'Raw Data'!E25&gt;3, 'Raw Data'!BC25, 0))</f>
        <v/>
      </c>
      <c r="AG30">
        <f>IF(ISBLANK('Raw Data'!A25), 0, IF(ABS('Raw Data'!D25-'Raw Data'!E25)&lt;4, 'Raw Data'!BD25, 0))</f>
        <v/>
      </c>
      <c r="AH30">
        <f>IF(ISBLANK('Raw Data'!D25), 0, IF('Raw Data'!E25-'Raw Data'!D25&gt;3, 'Raw Data'!BE25, 0))</f>
        <v/>
      </c>
      <c r="AI30">
        <f>IF(SUM('Raw Data'!D25:E25)&gt;'Raw Data'!F25, 'Raw Data'!G25, 0)</f>
        <v/>
      </c>
      <c r="AJ30">
        <f>IF(ISBLANK('Raw Data'!D25), 0, IF(SUM('Raw Data'!D25:E25)&lt;'Raw Data'!F25, 'Raw Data'!H25, 0))</f>
        <v/>
      </c>
      <c r="AK30">
        <f>IF(ISBLANK('Raw Data'!A25), 0, IF(AND('Raw Data'!D25&lt;3, 'Raw Data'!E25&lt;3, 'Raw Data'!F25&lt;BB$2), 'Raw Data'!AF25, 0))</f>
        <v/>
      </c>
      <c r="AL30">
        <f>IF(ISBLANK('Raw Data'!A25), 0, IF(AND('Raw Data'!D25&lt;4, 'Raw Data'!E25&lt;4, 'Raw Data'!F25&lt;BB$2), 'Raw Data'!AI25, 0))</f>
        <v/>
      </c>
      <c r="AM30">
        <f>IF(ISBLANK('Raw Data'!A25), 0, IF(AND('Raw Data'!D25&lt;5, 'Raw Data'!E25&lt;5, 'Raw Data'!F25&lt;BB$2), 'Raw Data'!AL25, 0))</f>
        <v/>
      </c>
      <c r="AN30">
        <f>IF(ISBLANK('Raw Data'!A25), 0, IF(AND('Raw Data'!D25&lt;6, 'Raw Data'!E25&lt;6, 'Raw Data'!F25&lt;BB$2), 'Raw Data'!AO25, 0))</f>
        <v/>
      </c>
      <c r="AO30">
        <f>IF(ISBLANK('Raw Data'!A25), 0, IF(AND('Raw Data'!I25&lt;Analysis!$BC$2, 'Raw Data'!D25-'Raw Data'!E25&gt;1), 'Raw Data'!AW25, IF(AND('Raw Data'!J25&lt;Analysis!$BC$2, 'Raw Data'!E25-'Raw Data'!D25&gt;1), 'Raw Data'!AY25, 0)))</f>
        <v/>
      </c>
      <c r="AP30">
        <f>IF(ISBLANK('Raw Data'!A25), 0, IF(AND('Raw Data'!I25&lt;Analysis!$BC$2, 'Raw Data'!D25-'Raw Data'!E25&gt;2), 'Raw Data'!AZ25, IF(AND('Raw Data'!J25&lt;Analysis!$BC$2, 'Raw Data'!E25-'Raw Data'!D25&gt;2), 'Raw Data'!BB25, 0)))</f>
        <v/>
      </c>
      <c r="AQ30">
        <f>IF(ISBLANK('Raw Data'!A25), 0, IF(AND('Raw Data'!I25&lt;Analysis!$BC$2, 'Raw Data'!D25-'Raw Data'!E25&gt;3), 'Raw Data'!BC25, IF(AND('Raw Data'!J25&lt;Analysis!$BC$2, 'Raw Data'!E25-'Raw Data'!D25&gt;3), 'Raw Data'!BE25, 0)))</f>
        <v/>
      </c>
      <c r="AR30">
        <f>IF('Hidden Analysiss'!D26=1,IF(ABS('Raw Data'!E25-'Raw Data'!D25)&lt;2,'Raw Data'!AX25,0), 0)</f>
        <v/>
      </c>
      <c r="AS30">
        <f>IF('Hidden Analysiss'!D26=1,IF(ABS('Raw Data'!E25-'Raw Data'!D25)&lt;3,'Raw Data'!BA25,0), 0)</f>
        <v/>
      </c>
      <c r="AT30">
        <f>IF('Hidden Analysiss'!D26=1,IF(ABS('Raw Data'!E25-'Raw Data'!D25)&lt;4,'Raw Data'!BD25,0), 0)</f>
        <v/>
      </c>
      <c r="AU30">
        <f>IF(AND('Hidden Analysiss'!E26=1, ABS('Raw Data'!E25-'Raw Data'!D25)&lt;2), 'Raw Data'!AX25, 0)</f>
        <v/>
      </c>
      <c r="AV30">
        <f>IF(AND('Hidden Analysiss'!E26=1, ABS('Raw Data'!E25-'Raw Data'!D25)&lt;3), 'Raw Data'!BA25, 0)</f>
        <v/>
      </c>
      <c r="AW30">
        <f>IF(AND('Hidden Analysiss'!E26=1, ABS('Raw Data'!E25-'Raw Data'!D25)&lt;3), 'Raw Data'!BD25, 0)</f>
        <v/>
      </c>
    </row>
    <row r="31">
      <c r="A31" s="1">
        <f>'Raw Data'!A26</f>
        <v/>
      </c>
      <c r="B31">
        <f>IF('Raw Data'!E26&gt;'Raw Data'!D26, 'Raw Data'!J26, 0)</f>
        <v/>
      </c>
      <c r="C31">
        <f>IF('Raw Data'!D26&gt;'Raw Data'!E26, 'Raw Data'!I26, 0)</f>
        <v/>
      </c>
      <c r="D31">
        <f>SUM(G31:H31)</f>
        <v/>
      </c>
      <c r="E31">
        <f>IF(AND('Raw Data'!J26&lt;'Raw Data'!I26,'Raw Data'!E26&gt;'Raw Data'!D26,'Raw Data'!E26-'Raw Data'!D26&gt;3),'Raw Data'!N26,IF(AND('Raw Data'!I26&lt;'Raw Data'!J26,'Raw Data'!D26&gt;'Raw Data'!E26,'Raw Data'!D26-'Raw Data'!E26&gt;3),'Raw Data'!M26,0))</f>
        <v/>
      </c>
      <c r="F31">
        <f>IF(AND('Raw Data'!J26&lt;'Raw Data'!I26,'Raw Data'!E26&gt;'Raw Data'!D26,'Raw Data'!E26-'Raw Data'!D26&lt;4),'Raw Data'!L26,IF(AND('Raw Data'!I26&lt;'Raw Data'!J26,'Raw Data'!D26&gt;'Raw Data'!E26,'Raw Data'!D26-'Raw Data'!E26&lt;4),'Raw Data'!K26,0))</f>
        <v/>
      </c>
      <c r="G31">
        <f>IF(AND('Raw Data'!J26&lt;'Raw Data'!I26, 'Raw Data'!E26&gt;'Raw Data'!D26), 'Raw Data'!J26, 0)</f>
        <v/>
      </c>
      <c r="H31">
        <f>IF(AND('Raw Data'!J26&gt;'Raw Data'!I26, 'Raw Data'!E26&lt;'Raw Data'!D26), 'Raw Data'!I26, 0)</f>
        <v/>
      </c>
      <c r="I31">
        <f>SUM(J31:K31)</f>
        <v/>
      </c>
      <c r="J31">
        <f>IF(AND('Raw Data'!J26&gt;'Raw Data'!I26, 'Raw Data'!E26&gt;'Raw Data'!D26), 'Raw Data'!J26, 0)</f>
        <v/>
      </c>
      <c r="K31">
        <f>IF(AND('Raw Data'!I26&gt;'Raw Data'!J26, 'Raw Data'!D26&gt;'Raw Data'!E26), 'Raw Data'!I26, 0)</f>
        <v/>
      </c>
      <c r="L31">
        <f>IF('Raw Data'!E26-'Raw Data'!D26&gt;3, 'Raw Data'!N26, 0)</f>
        <v/>
      </c>
      <c r="M31">
        <f>IF('Raw Data'!D26-'Raw Data'!E26&gt;3, 'Raw Data'!M26, 0)</f>
        <v/>
      </c>
      <c r="N31">
        <f>IF(ISBLANK('Raw Data'!D26),0,IF(AND('Raw Data'!E26&gt;'Raw Data'!D26,'Raw Data'!E26-'Raw Data'!D26&gt;0,'Raw Data'!E26-'Raw Data'!D26&lt;4),'Raw Data'!L26, 0))</f>
        <v/>
      </c>
      <c r="O31">
        <f>IF(ISBLANK('Raw Data'!D26),0,IF(AND('Raw Data'!E26&gt;'Raw Data'!D26,'Raw Data'!E26-'Raw Data'!D26&gt;0,'Raw Data'!D26-'Raw Data'!E26&lt;4),'Raw Data'!K26, 0))</f>
        <v/>
      </c>
      <c r="P31">
        <f>IF('Raw Data'!E26-'Raw Data'!D26&gt;3, 'Raw Data'!N26, IF('Raw Data'!D26-'Raw Data'!E26&gt;3, 'Raw Data'!M26, 0))</f>
        <v/>
      </c>
      <c r="Q31">
        <f>IF(ISBLANK('Raw Data'!E26),0,IF(AND('Raw Data'!E26-'Raw Data'!D26&lt;4,'Raw Data'!E26-'Raw Data'!D26&gt;0),'Raw Data'!L26,IF(AND('Raw Data'!D26&gt;'Raw Data'!E26,'Raw Data'!D26-'Raw Data'!E26&gt;0),'Raw Data'!K26,0)))</f>
        <v/>
      </c>
      <c r="R31">
        <f>IF(ISBLANK('Raw Data'!K26),0,IFERROR(IF(MATCH(SMALL('Raw Data'!K26:N26,1),L31:O31,0),SMALL('Raw Data'!K26:N26,1)),0))</f>
        <v/>
      </c>
      <c r="S31">
        <f>IF(ISBLANK('Raw Data'!K26),0,IFERROR(IF(MATCH(SMALL('Raw Data'!K26:N26,2),L31:O31,0),SMALL('Raw Data'!K26:N26,2)),0))</f>
        <v/>
      </c>
      <c r="T31">
        <f>IF(ISBLANK('Raw Data'!K26),0,IFERROR(IF(MATCH(SMALL('Raw Data'!K26:N26,3),L31:O31,0),SMALL('Raw Data'!K26:N26,3)),0))</f>
        <v/>
      </c>
      <c r="U31">
        <f>IF(ISBLANK('Raw Data'!K26),0,IFERROR(IF(MATCH(SMALL('Raw Data'!K26:N26,4),L31:O31,0),SMALL('Raw Data'!K26:N26,4)),0))</f>
        <v/>
      </c>
      <c r="V31">
        <f>IF(AND('Raw Data'!D26&lt;3, 'Raw Data'!E26&lt;3, 'Raw Data'!A26&gt;0), 'Raw Data'!AF26, 0)</f>
        <v/>
      </c>
      <c r="W31">
        <f>IF(AND('Raw Data'!D26&lt;4, 'Raw Data'!E26&lt;4, 'Raw Data'!A26&gt;0), 'Raw Data'!AI26, 0)</f>
        <v/>
      </c>
      <c r="X31">
        <f>IF(AND('Raw Data'!D26&lt;5, 'Raw Data'!E26&lt;5, 'Raw Data'!A26&gt;0), 'Raw Data'!AL26, 0)</f>
        <v/>
      </c>
      <c r="Y31">
        <f>IF(AND('Raw Data'!D26&lt;6, 'Raw Data'!E26&lt;6, 'Raw Data'!A26&gt;0), 'Raw Data'!AO26, 0)</f>
        <v/>
      </c>
      <c r="Z31">
        <f>IF(ISBLANK('Raw Data'!D26), 0, IF('Raw Data'!D26-'Raw Data'!E26&gt;1, 'Raw Data'!AW26, 0))</f>
        <v/>
      </c>
      <c r="AA31">
        <f>IF(ISBLANK('Raw Data'!A26), 0, IF(ABS('Raw Data'!D26-'Raw Data'!E26)&lt;2, 'Raw Data'!AX26, 0))</f>
        <v/>
      </c>
      <c r="AB31">
        <f>IF(ISBLANK('Raw Data'!D26), 0, IF('Raw Data'!E26-'Raw Data'!D26&gt;1, 'Raw Data'!AY26, 0))</f>
        <v/>
      </c>
      <c r="AC31">
        <f>IF(ISBLANK('Raw Data'!D26), 0, IF('Raw Data'!D26-'Raw Data'!E26&gt;2, 'Raw Data'!AZ26, 0))</f>
        <v/>
      </c>
      <c r="AD31">
        <f>IF(ISBLANK('Raw Data'!A26), 0, IF(ABS('Raw Data'!D26-'Raw Data'!E26)&lt;3, 'Raw Data'!BA26, 0))</f>
        <v/>
      </c>
      <c r="AE31">
        <f>IF(ISBLANK('Raw Data'!D26), 0, IF('Raw Data'!E26-'Raw Data'!D26&gt;2, 'Raw Data'!BB26, 0))</f>
        <v/>
      </c>
      <c r="AF31">
        <f>IF(ISBLANK('Raw Data'!D26), 0, IF('Raw Data'!D26-'Raw Data'!E26&gt;3, 'Raw Data'!BC26, 0))</f>
        <v/>
      </c>
      <c r="AG31">
        <f>IF(ISBLANK('Raw Data'!A26), 0, IF(ABS('Raw Data'!D26-'Raw Data'!E26)&lt;4, 'Raw Data'!BD26, 0))</f>
        <v/>
      </c>
      <c r="AH31">
        <f>IF(ISBLANK('Raw Data'!D26), 0, IF('Raw Data'!E26-'Raw Data'!D26&gt;3, 'Raw Data'!BE26, 0))</f>
        <v/>
      </c>
      <c r="AI31">
        <f>IF(SUM('Raw Data'!D26:E26)&gt;'Raw Data'!F26, 'Raw Data'!G26, 0)</f>
        <v/>
      </c>
      <c r="AJ31">
        <f>IF(ISBLANK('Raw Data'!D26), 0, IF(SUM('Raw Data'!D26:E26)&lt;'Raw Data'!F26, 'Raw Data'!H26, 0))</f>
        <v/>
      </c>
      <c r="AK31">
        <f>IF(ISBLANK('Raw Data'!A26), 0, IF(AND('Raw Data'!D26&lt;3, 'Raw Data'!E26&lt;3, 'Raw Data'!F26&lt;BB$2), 'Raw Data'!AF26, 0))</f>
        <v/>
      </c>
      <c r="AL31">
        <f>IF(ISBLANK('Raw Data'!A26), 0, IF(AND('Raw Data'!D26&lt;4, 'Raw Data'!E26&lt;4, 'Raw Data'!F26&lt;BB$2), 'Raw Data'!AI26, 0))</f>
        <v/>
      </c>
      <c r="AM31">
        <f>IF(ISBLANK('Raw Data'!A26), 0, IF(AND('Raw Data'!D26&lt;5, 'Raw Data'!E26&lt;5, 'Raw Data'!F26&lt;BB$2), 'Raw Data'!AL26, 0))</f>
        <v/>
      </c>
      <c r="AN31">
        <f>IF(ISBLANK('Raw Data'!A26), 0, IF(AND('Raw Data'!D26&lt;6, 'Raw Data'!E26&lt;6, 'Raw Data'!F26&lt;BB$2), 'Raw Data'!AO26, 0))</f>
        <v/>
      </c>
      <c r="AO31">
        <f>IF(ISBLANK('Raw Data'!A26), 0, IF(AND('Raw Data'!I26&lt;Analysis!$BC$2, 'Raw Data'!D26-'Raw Data'!E26&gt;1), 'Raw Data'!AW26, IF(AND('Raw Data'!J26&lt;Analysis!$BC$2, 'Raw Data'!E26-'Raw Data'!D26&gt;1), 'Raw Data'!AY26, 0)))</f>
        <v/>
      </c>
      <c r="AP31">
        <f>IF(ISBLANK('Raw Data'!A26), 0, IF(AND('Raw Data'!I26&lt;Analysis!$BC$2, 'Raw Data'!D26-'Raw Data'!E26&gt;2), 'Raw Data'!AZ26, IF(AND('Raw Data'!J26&lt;Analysis!$BC$2, 'Raw Data'!E26-'Raw Data'!D26&gt;2), 'Raw Data'!BB26, 0)))</f>
        <v/>
      </c>
      <c r="AQ31">
        <f>IF(ISBLANK('Raw Data'!A26), 0, IF(AND('Raw Data'!I26&lt;Analysis!$BC$2, 'Raw Data'!D26-'Raw Data'!E26&gt;3), 'Raw Data'!BC26, IF(AND('Raw Data'!J26&lt;Analysis!$BC$2, 'Raw Data'!E26-'Raw Data'!D26&gt;3), 'Raw Data'!BE26, 0)))</f>
        <v/>
      </c>
      <c r="AR31">
        <f>IF('Hidden Analysiss'!D27=1,IF(ABS('Raw Data'!E26-'Raw Data'!D26)&lt;2,'Raw Data'!AX26,0), 0)</f>
        <v/>
      </c>
      <c r="AS31">
        <f>IF('Hidden Analysiss'!D27=1,IF(ABS('Raw Data'!E26-'Raw Data'!D26)&lt;3,'Raw Data'!BA26,0), 0)</f>
        <v/>
      </c>
      <c r="AT31">
        <f>IF('Hidden Analysiss'!D27=1,IF(ABS('Raw Data'!E26-'Raw Data'!D26)&lt;4,'Raw Data'!BD26,0), 0)</f>
        <v/>
      </c>
      <c r="AU31">
        <f>IF(AND('Hidden Analysiss'!E27=1, ABS('Raw Data'!E26-'Raw Data'!D26)&lt;2), 'Raw Data'!AX26, 0)</f>
        <v/>
      </c>
      <c r="AV31">
        <f>IF(AND('Hidden Analysiss'!E27=1, ABS('Raw Data'!E26-'Raw Data'!D26)&lt;3), 'Raw Data'!BA26, 0)</f>
        <v/>
      </c>
      <c r="AW31">
        <f>IF(AND('Hidden Analysiss'!E27=1, ABS('Raw Data'!E26-'Raw Data'!D26)&lt;3), 'Raw Data'!BD26, 0)</f>
        <v/>
      </c>
    </row>
    <row r="32">
      <c r="A32" s="1">
        <f>'Raw Data'!A27</f>
        <v/>
      </c>
      <c r="B32">
        <f>IF('Raw Data'!E27&gt;'Raw Data'!D27, 'Raw Data'!J27, 0)</f>
        <v/>
      </c>
      <c r="C32">
        <f>IF('Raw Data'!D27&gt;'Raw Data'!E27, 'Raw Data'!I27, 0)</f>
        <v/>
      </c>
      <c r="D32">
        <f>SUM(G32:H32)</f>
        <v/>
      </c>
      <c r="E32">
        <f>IF(AND('Raw Data'!J27&lt;'Raw Data'!I27,'Raw Data'!E27&gt;'Raw Data'!D27,'Raw Data'!E27-'Raw Data'!D27&gt;3),'Raw Data'!N27,IF(AND('Raw Data'!I27&lt;'Raw Data'!J27,'Raw Data'!D27&gt;'Raw Data'!E27,'Raw Data'!D27-'Raw Data'!E27&gt;3),'Raw Data'!M27,0))</f>
        <v/>
      </c>
      <c r="F32">
        <f>IF(AND('Raw Data'!J27&lt;'Raw Data'!I27,'Raw Data'!E27&gt;'Raw Data'!D27,'Raw Data'!E27-'Raw Data'!D27&lt;4),'Raw Data'!L27,IF(AND('Raw Data'!I27&lt;'Raw Data'!J27,'Raw Data'!D27&gt;'Raw Data'!E27,'Raw Data'!D27-'Raw Data'!E27&lt;4),'Raw Data'!K27,0))</f>
        <v/>
      </c>
      <c r="G32">
        <f>IF(AND('Raw Data'!J27&lt;'Raw Data'!I27, 'Raw Data'!E27&gt;'Raw Data'!D27), 'Raw Data'!J27, 0)</f>
        <v/>
      </c>
      <c r="H32">
        <f>IF(AND('Raw Data'!J27&gt;'Raw Data'!I27, 'Raw Data'!E27&lt;'Raw Data'!D27), 'Raw Data'!I27, 0)</f>
        <v/>
      </c>
      <c r="I32">
        <f>SUM(J32:K32)</f>
        <v/>
      </c>
      <c r="J32">
        <f>IF(AND('Raw Data'!J27&gt;'Raw Data'!I27, 'Raw Data'!E27&gt;'Raw Data'!D27), 'Raw Data'!J27, 0)</f>
        <v/>
      </c>
      <c r="K32">
        <f>IF(AND('Raw Data'!I27&gt;'Raw Data'!J27, 'Raw Data'!D27&gt;'Raw Data'!E27), 'Raw Data'!I27, 0)</f>
        <v/>
      </c>
      <c r="L32">
        <f>IF('Raw Data'!E27-'Raw Data'!D27&gt;3, 'Raw Data'!N27, 0)</f>
        <v/>
      </c>
      <c r="M32">
        <f>IF('Raw Data'!D27-'Raw Data'!E27&gt;3, 'Raw Data'!M27, 0)</f>
        <v/>
      </c>
      <c r="N32">
        <f>IF(ISBLANK('Raw Data'!D27),0,IF(AND('Raw Data'!E27&gt;'Raw Data'!D27,'Raw Data'!E27-'Raw Data'!D27&gt;0,'Raw Data'!E27-'Raw Data'!D27&lt;4),'Raw Data'!L27, 0))</f>
        <v/>
      </c>
      <c r="O32">
        <f>IF(ISBLANK('Raw Data'!D27),0,IF(AND('Raw Data'!E27&gt;'Raw Data'!D27,'Raw Data'!E27-'Raw Data'!D27&gt;0,'Raw Data'!D27-'Raw Data'!E27&lt;4),'Raw Data'!K27, 0))</f>
        <v/>
      </c>
      <c r="P32">
        <f>IF('Raw Data'!E27-'Raw Data'!D27&gt;3, 'Raw Data'!N27, IF('Raw Data'!D27-'Raw Data'!E27&gt;3, 'Raw Data'!M27, 0))</f>
        <v/>
      </c>
      <c r="Q32">
        <f>IF(ISBLANK('Raw Data'!E27),0,IF(AND('Raw Data'!E27-'Raw Data'!D27&lt;4,'Raw Data'!E27-'Raw Data'!D27&gt;0),'Raw Data'!L27,IF(AND('Raw Data'!D27&gt;'Raw Data'!E27,'Raw Data'!D27-'Raw Data'!E27&gt;0),'Raw Data'!K27,0)))</f>
        <v/>
      </c>
      <c r="R32">
        <f>IF(ISBLANK('Raw Data'!K27),0,IFERROR(IF(MATCH(SMALL('Raw Data'!K27:N27,1),L32:O32,0),SMALL('Raw Data'!K27:N27,1)),0))</f>
        <v/>
      </c>
      <c r="S32">
        <f>IF(ISBLANK('Raw Data'!K27),0,IFERROR(IF(MATCH(SMALL('Raw Data'!K27:N27,2),L32:O32,0),SMALL('Raw Data'!K27:N27,2)),0))</f>
        <v/>
      </c>
      <c r="T32">
        <f>IF(ISBLANK('Raw Data'!K27),0,IFERROR(IF(MATCH(SMALL('Raw Data'!K27:N27,3),L32:O32,0),SMALL('Raw Data'!K27:N27,3)),0))</f>
        <v/>
      </c>
      <c r="U32">
        <f>IF(ISBLANK('Raw Data'!K27),0,IFERROR(IF(MATCH(SMALL('Raw Data'!K27:N27,4),L32:O32,0),SMALL('Raw Data'!K27:N27,4)),0))</f>
        <v/>
      </c>
      <c r="V32">
        <f>IF(AND('Raw Data'!D27&lt;3, 'Raw Data'!E27&lt;3, 'Raw Data'!A27&gt;0), 'Raw Data'!AF27, 0)</f>
        <v/>
      </c>
      <c r="W32">
        <f>IF(AND('Raw Data'!D27&lt;4, 'Raw Data'!E27&lt;4, 'Raw Data'!A27&gt;0), 'Raw Data'!AI27, 0)</f>
        <v/>
      </c>
      <c r="X32">
        <f>IF(AND('Raw Data'!D27&lt;5, 'Raw Data'!E27&lt;5, 'Raw Data'!A27&gt;0), 'Raw Data'!AL27, 0)</f>
        <v/>
      </c>
      <c r="Y32">
        <f>IF(AND('Raw Data'!D27&lt;6, 'Raw Data'!E27&lt;6, 'Raw Data'!A27&gt;0), 'Raw Data'!AO27, 0)</f>
        <v/>
      </c>
      <c r="Z32">
        <f>IF(ISBLANK('Raw Data'!D27), 0, IF('Raw Data'!D27-'Raw Data'!E27&gt;1, 'Raw Data'!AW27, 0))</f>
        <v/>
      </c>
      <c r="AA32">
        <f>IF(ISBLANK('Raw Data'!A27), 0, IF(ABS('Raw Data'!D27-'Raw Data'!E27)&lt;2, 'Raw Data'!AX27, 0))</f>
        <v/>
      </c>
      <c r="AB32">
        <f>IF(ISBLANK('Raw Data'!D27), 0, IF('Raw Data'!E27-'Raw Data'!D27&gt;1, 'Raw Data'!AY27, 0))</f>
        <v/>
      </c>
      <c r="AC32">
        <f>IF(ISBLANK('Raw Data'!D27), 0, IF('Raw Data'!D27-'Raw Data'!E27&gt;2, 'Raw Data'!AZ27, 0))</f>
        <v/>
      </c>
      <c r="AD32">
        <f>IF(ISBLANK('Raw Data'!A27), 0, IF(ABS('Raw Data'!D27-'Raw Data'!E27)&lt;3, 'Raw Data'!BA27, 0))</f>
        <v/>
      </c>
      <c r="AE32">
        <f>IF(ISBLANK('Raw Data'!D27), 0, IF('Raw Data'!E27-'Raw Data'!D27&gt;2, 'Raw Data'!BB27, 0))</f>
        <v/>
      </c>
      <c r="AF32">
        <f>IF(ISBLANK('Raw Data'!D27), 0, IF('Raw Data'!D27-'Raw Data'!E27&gt;3, 'Raw Data'!BC27, 0))</f>
        <v/>
      </c>
      <c r="AG32">
        <f>IF(ISBLANK('Raw Data'!A27), 0, IF(ABS('Raw Data'!D27-'Raw Data'!E27)&lt;4, 'Raw Data'!BD27, 0))</f>
        <v/>
      </c>
      <c r="AH32">
        <f>IF(ISBLANK('Raw Data'!D27), 0, IF('Raw Data'!E27-'Raw Data'!D27&gt;3, 'Raw Data'!BE27, 0))</f>
        <v/>
      </c>
      <c r="AI32">
        <f>IF(SUM('Raw Data'!D27:E27)&gt;'Raw Data'!F27, 'Raw Data'!G27, 0)</f>
        <v/>
      </c>
      <c r="AJ32">
        <f>IF(ISBLANK('Raw Data'!D27), 0, IF(SUM('Raw Data'!D27:E27)&lt;'Raw Data'!F27, 'Raw Data'!H27, 0))</f>
        <v/>
      </c>
      <c r="AK32">
        <f>IF(ISBLANK('Raw Data'!A27), 0, IF(AND('Raw Data'!D27&lt;3, 'Raw Data'!E27&lt;3, 'Raw Data'!F27&lt;BB$2), 'Raw Data'!AF27, 0))</f>
        <v/>
      </c>
      <c r="AL32">
        <f>IF(ISBLANK('Raw Data'!A27), 0, IF(AND('Raw Data'!D27&lt;4, 'Raw Data'!E27&lt;4, 'Raw Data'!F27&lt;BB$2), 'Raw Data'!AI27, 0))</f>
        <v/>
      </c>
      <c r="AM32">
        <f>IF(ISBLANK('Raw Data'!A27), 0, IF(AND('Raw Data'!D27&lt;5, 'Raw Data'!E27&lt;5, 'Raw Data'!F27&lt;BB$2), 'Raw Data'!AL27, 0))</f>
        <v/>
      </c>
      <c r="AN32">
        <f>IF(ISBLANK('Raw Data'!A27), 0, IF(AND('Raw Data'!D27&lt;6, 'Raw Data'!E27&lt;6, 'Raw Data'!F27&lt;BB$2), 'Raw Data'!AO27, 0))</f>
        <v/>
      </c>
      <c r="AO32">
        <f>IF(ISBLANK('Raw Data'!A27), 0, IF(AND('Raw Data'!I27&lt;Analysis!$BC$2, 'Raw Data'!D27-'Raw Data'!E27&gt;1), 'Raw Data'!AW27, IF(AND('Raw Data'!J27&lt;Analysis!$BC$2, 'Raw Data'!E27-'Raw Data'!D27&gt;1), 'Raw Data'!AY27, 0)))</f>
        <v/>
      </c>
      <c r="AP32">
        <f>IF(ISBLANK('Raw Data'!A27), 0, IF(AND('Raw Data'!I27&lt;Analysis!$BC$2, 'Raw Data'!D27-'Raw Data'!E27&gt;2), 'Raw Data'!AZ27, IF(AND('Raw Data'!J27&lt;Analysis!$BC$2, 'Raw Data'!E27-'Raw Data'!D27&gt;2), 'Raw Data'!BB27, 0)))</f>
        <v/>
      </c>
      <c r="AQ32">
        <f>IF(ISBLANK('Raw Data'!A27), 0, IF(AND('Raw Data'!I27&lt;Analysis!$BC$2, 'Raw Data'!D27-'Raw Data'!E27&gt;3), 'Raw Data'!BC27, IF(AND('Raw Data'!J27&lt;Analysis!$BC$2, 'Raw Data'!E27-'Raw Data'!D27&gt;3), 'Raw Data'!BE27, 0)))</f>
        <v/>
      </c>
      <c r="AR32">
        <f>IF('Hidden Analysiss'!D28=1,IF(ABS('Raw Data'!E27-'Raw Data'!D27)&lt;2,'Raw Data'!AX27,0), 0)</f>
        <v/>
      </c>
      <c r="AS32">
        <f>IF('Hidden Analysiss'!D28=1,IF(ABS('Raw Data'!E27-'Raw Data'!D27)&lt;3,'Raw Data'!BA27,0), 0)</f>
        <v/>
      </c>
      <c r="AT32">
        <f>IF('Hidden Analysiss'!D28=1,IF(ABS('Raw Data'!E27-'Raw Data'!D27)&lt;4,'Raw Data'!BD27,0), 0)</f>
        <v/>
      </c>
      <c r="AU32">
        <f>IF(AND('Hidden Analysiss'!E28=1, ABS('Raw Data'!E27-'Raw Data'!D27)&lt;2), 'Raw Data'!AX27, 0)</f>
        <v/>
      </c>
      <c r="AV32">
        <f>IF(AND('Hidden Analysiss'!E28=1, ABS('Raw Data'!E27-'Raw Data'!D27)&lt;3), 'Raw Data'!BA27, 0)</f>
        <v/>
      </c>
      <c r="AW32">
        <f>IF(AND('Hidden Analysiss'!E28=1, ABS('Raw Data'!E27-'Raw Data'!D27)&lt;3), 'Raw Data'!BD27, 0)</f>
        <v/>
      </c>
    </row>
    <row r="33">
      <c r="A33" s="1">
        <f>'Raw Data'!A28</f>
        <v/>
      </c>
      <c r="B33">
        <f>IF('Raw Data'!E28&gt;'Raw Data'!D28, 'Raw Data'!J28, 0)</f>
        <v/>
      </c>
      <c r="C33">
        <f>IF('Raw Data'!D28&gt;'Raw Data'!E28, 'Raw Data'!I28, 0)</f>
        <v/>
      </c>
      <c r="D33">
        <f>SUM(G33:H33)</f>
        <v/>
      </c>
      <c r="E33">
        <f>IF(AND('Raw Data'!J28&lt;'Raw Data'!I28,'Raw Data'!E28&gt;'Raw Data'!D28,'Raw Data'!E28-'Raw Data'!D28&gt;3),'Raw Data'!N28,IF(AND('Raw Data'!I28&lt;'Raw Data'!J28,'Raw Data'!D28&gt;'Raw Data'!E28,'Raw Data'!D28-'Raw Data'!E28&gt;3),'Raw Data'!M28,0))</f>
        <v/>
      </c>
      <c r="F33">
        <f>IF(AND('Raw Data'!J28&lt;'Raw Data'!I28,'Raw Data'!E28&gt;'Raw Data'!D28,'Raw Data'!E28-'Raw Data'!D28&lt;4),'Raw Data'!L28,IF(AND('Raw Data'!I28&lt;'Raw Data'!J28,'Raw Data'!D28&gt;'Raw Data'!E28,'Raw Data'!D28-'Raw Data'!E28&lt;4),'Raw Data'!K28,0))</f>
        <v/>
      </c>
      <c r="G33">
        <f>IF(AND('Raw Data'!J28&lt;'Raw Data'!I28, 'Raw Data'!E28&gt;'Raw Data'!D28), 'Raw Data'!J28, 0)</f>
        <v/>
      </c>
      <c r="H33">
        <f>IF(AND('Raw Data'!J28&gt;'Raw Data'!I28, 'Raw Data'!E28&lt;'Raw Data'!D28), 'Raw Data'!I28, 0)</f>
        <v/>
      </c>
      <c r="I33">
        <f>SUM(J33:K33)</f>
        <v/>
      </c>
      <c r="J33">
        <f>IF(AND('Raw Data'!J28&gt;'Raw Data'!I28, 'Raw Data'!E28&gt;'Raw Data'!D28), 'Raw Data'!J28, 0)</f>
        <v/>
      </c>
      <c r="K33">
        <f>IF(AND('Raw Data'!I28&gt;'Raw Data'!J28, 'Raw Data'!D28&gt;'Raw Data'!E28), 'Raw Data'!I28, 0)</f>
        <v/>
      </c>
      <c r="L33">
        <f>IF('Raw Data'!E28-'Raw Data'!D28&gt;3, 'Raw Data'!N28, 0)</f>
        <v/>
      </c>
      <c r="M33">
        <f>IF('Raw Data'!D28-'Raw Data'!E28&gt;3, 'Raw Data'!M28, 0)</f>
        <v/>
      </c>
      <c r="N33">
        <f>IF(ISBLANK('Raw Data'!D28),0,IF(AND('Raw Data'!E28&gt;'Raw Data'!D28,'Raw Data'!E28-'Raw Data'!D28&gt;0,'Raw Data'!E28-'Raw Data'!D28&lt;4),'Raw Data'!L28, 0))</f>
        <v/>
      </c>
      <c r="O33">
        <f>IF(ISBLANK('Raw Data'!D28),0,IF(AND('Raw Data'!E28&gt;'Raw Data'!D28,'Raw Data'!E28-'Raw Data'!D28&gt;0,'Raw Data'!D28-'Raw Data'!E28&lt;4),'Raw Data'!K28, 0))</f>
        <v/>
      </c>
      <c r="P33">
        <f>IF('Raw Data'!E28-'Raw Data'!D28&gt;3, 'Raw Data'!N28, IF('Raw Data'!D28-'Raw Data'!E28&gt;3, 'Raw Data'!M28, 0))</f>
        <v/>
      </c>
      <c r="Q33">
        <f>IF(ISBLANK('Raw Data'!E28),0,IF(AND('Raw Data'!E28-'Raw Data'!D28&lt;4,'Raw Data'!E28-'Raw Data'!D28&gt;0),'Raw Data'!L28,IF(AND('Raw Data'!D28&gt;'Raw Data'!E28,'Raw Data'!D28-'Raw Data'!E28&gt;0),'Raw Data'!K28,0)))</f>
        <v/>
      </c>
      <c r="R33">
        <f>IF(ISBLANK('Raw Data'!K28),0,IFERROR(IF(MATCH(SMALL('Raw Data'!K28:N28,1),L33:O33,0),SMALL('Raw Data'!K28:N28,1)),0))</f>
        <v/>
      </c>
      <c r="S33">
        <f>IF(ISBLANK('Raw Data'!K28),0,IFERROR(IF(MATCH(SMALL('Raw Data'!K28:N28,2),L33:O33,0),SMALL('Raw Data'!K28:N28,2)),0))</f>
        <v/>
      </c>
      <c r="T33">
        <f>IF(ISBLANK('Raw Data'!K28),0,IFERROR(IF(MATCH(SMALL('Raw Data'!K28:N28,3),L33:O33,0),SMALL('Raw Data'!K28:N28,3)),0))</f>
        <v/>
      </c>
      <c r="U33">
        <f>IF(ISBLANK('Raw Data'!K28),0,IFERROR(IF(MATCH(SMALL('Raw Data'!K28:N28,4),L33:O33,0),SMALL('Raw Data'!K28:N28,4)),0))</f>
        <v/>
      </c>
      <c r="V33">
        <f>IF(AND('Raw Data'!D28&lt;3, 'Raw Data'!E28&lt;3, 'Raw Data'!A28&gt;0), 'Raw Data'!AF28, 0)</f>
        <v/>
      </c>
      <c r="W33">
        <f>IF(AND('Raw Data'!D28&lt;4, 'Raw Data'!E28&lt;4, 'Raw Data'!A28&gt;0), 'Raw Data'!AI28, 0)</f>
        <v/>
      </c>
      <c r="X33">
        <f>IF(AND('Raw Data'!D28&lt;5, 'Raw Data'!E28&lt;5, 'Raw Data'!A28&gt;0), 'Raw Data'!AL28, 0)</f>
        <v/>
      </c>
      <c r="Y33">
        <f>IF(AND('Raw Data'!D28&lt;6, 'Raw Data'!E28&lt;6, 'Raw Data'!A28&gt;0), 'Raw Data'!AO28, 0)</f>
        <v/>
      </c>
      <c r="Z33">
        <f>IF(ISBLANK('Raw Data'!D28), 0, IF('Raw Data'!D28-'Raw Data'!E28&gt;1, 'Raw Data'!AW28, 0))</f>
        <v/>
      </c>
      <c r="AA33">
        <f>IF(ISBLANK('Raw Data'!A28), 0, IF(ABS('Raw Data'!D28-'Raw Data'!E28)&lt;2, 'Raw Data'!AX28, 0))</f>
        <v/>
      </c>
      <c r="AB33">
        <f>IF(ISBLANK('Raw Data'!D28), 0, IF('Raw Data'!E28-'Raw Data'!D28&gt;1, 'Raw Data'!AY28, 0))</f>
        <v/>
      </c>
      <c r="AC33">
        <f>IF(ISBLANK('Raw Data'!D28), 0, IF('Raw Data'!D28-'Raw Data'!E28&gt;2, 'Raw Data'!AZ28, 0))</f>
        <v/>
      </c>
      <c r="AD33">
        <f>IF(ISBLANK('Raw Data'!A28), 0, IF(ABS('Raw Data'!D28-'Raw Data'!E28)&lt;3, 'Raw Data'!BA28, 0))</f>
        <v/>
      </c>
      <c r="AE33">
        <f>IF(ISBLANK('Raw Data'!D28), 0, IF('Raw Data'!E28-'Raw Data'!D28&gt;2, 'Raw Data'!BB28, 0))</f>
        <v/>
      </c>
      <c r="AF33">
        <f>IF(ISBLANK('Raw Data'!D28), 0, IF('Raw Data'!D28-'Raw Data'!E28&gt;3, 'Raw Data'!BC28, 0))</f>
        <v/>
      </c>
      <c r="AG33">
        <f>IF(ISBLANK('Raw Data'!A28), 0, IF(ABS('Raw Data'!D28-'Raw Data'!E28)&lt;4, 'Raw Data'!BD28, 0))</f>
        <v/>
      </c>
      <c r="AH33">
        <f>IF(ISBLANK('Raw Data'!D28), 0, IF('Raw Data'!E28-'Raw Data'!D28&gt;3, 'Raw Data'!BE28, 0))</f>
        <v/>
      </c>
      <c r="AI33">
        <f>IF(SUM('Raw Data'!D28:E28)&gt;'Raw Data'!F28, 'Raw Data'!G28, 0)</f>
        <v/>
      </c>
      <c r="AJ33">
        <f>IF(ISBLANK('Raw Data'!D28), 0, IF(SUM('Raw Data'!D28:E28)&lt;'Raw Data'!F28, 'Raw Data'!H28, 0))</f>
        <v/>
      </c>
      <c r="AK33">
        <f>IF(ISBLANK('Raw Data'!A28), 0, IF(AND('Raw Data'!D28&lt;3, 'Raw Data'!E28&lt;3, 'Raw Data'!F28&lt;BB$2), 'Raw Data'!AF28, 0))</f>
        <v/>
      </c>
      <c r="AL33">
        <f>IF(ISBLANK('Raw Data'!A28), 0, IF(AND('Raw Data'!D28&lt;4, 'Raw Data'!E28&lt;4, 'Raw Data'!F28&lt;BB$2), 'Raw Data'!AI28, 0))</f>
        <v/>
      </c>
      <c r="AM33">
        <f>IF(ISBLANK('Raw Data'!A28), 0, IF(AND('Raw Data'!D28&lt;5, 'Raw Data'!E28&lt;5, 'Raw Data'!F28&lt;BB$2), 'Raw Data'!AL28, 0))</f>
        <v/>
      </c>
      <c r="AN33">
        <f>IF(ISBLANK('Raw Data'!A28), 0, IF(AND('Raw Data'!D28&lt;6, 'Raw Data'!E28&lt;6, 'Raw Data'!F28&lt;BB$2), 'Raw Data'!AO28, 0))</f>
        <v/>
      </c>
      <c r="AO33">
        <f>IF(ISBLANK('Raw Data'!A28), 0, IF(AND('Raw Data'!I28&lt;Analysis!$BC$2, 'Raw Data'!D28-'Raw Data'!E28&gt;1), 'Raw Data'!AW28, IF(AND('Raw Data'!J28&lt;Analysis!$BC$2, 'Raw Data'!E28-'Raw Data'!D28&gt;1), 'Raw Data'!AY28, 0)))</f>
        <v/>
      </c>
      <c r="AP33">
        <f>IF(ISBLANK('Raw Data'!A28), 0, IF(AND('Raw Data'!I28&lt;Analysis!$BC$2, 'Raw Data'!D28-'Raw Data'!E28&gt;2), 'Raw Data'!AZ28, IF(AND('Raw Data'!J28&lt;Analysis!$BC$2, 'Raw Data'!E28-'Raw Data'!D28&gt;2), 'Raw Data'!BB28, 0)))</f>
        <v/>
      </c>
      <c r="AQ33">
        <f>IF(ISBLANK('Raw Data'!A28), 0, IF(AND('Raw Data'!I28&lt;Analysis!$BC$2, 'Raw Data'!D28-'Raw Data'!E28&gt;3), 'Raw Data'!BC28, IF(AND('Raw Data'!J28&lt;Analysis!$BC$2, 'Raw Data'!E28-'Raw Data'!D28&gt;3), 'Raw Data'!BE28, 0)))</f>
        <v/>
      </c>
      <c r="AR33">
        <f>IF('Hidden Analysiss'!D29=1,IF(ABS('Raw Data'!E28-'Raw Data'!D28)&lt;2,'Raw Data'!AX28,0), 0)</f>
        <v/>
      </c>
      <c r="AS33">
        <f>IF('Hidden Analysiss'!D29=1,IF(ABS('Raw Data'!E28-'Raw Data'!D28)&lt;3,'Raw Data'!BA28,0), 0)</f>
        <v/>
      </c>
      <c r="AT33">
        <f>IF('Hidden Analysiss'!D29=1,IF(ABS('Raw Data'!E28-'Raw Data'!D28)&lt;4,'Raw Data'!BD28,0), 0)</f>
        <v/>
      </c>
      <c r="AU33">
        <f>IF(AND('Hidden Analysiss'!E29=1, ABS('Raw Data'!E28-'Raw Data'!D28)&lt;2), 'Raw Data'!AX28, 0)</f>
        <v/>
      </c>
      <c r="AV33">
        <f>IF(AND('Hidden Analysiss'!E29=1, ABS('Raw Data'!E28-'Raw Data'!D28)&lt;3), 'Raw Data'!BA28, 0)</f>
        <v/>
      </c>
      <c r="AW33">
        <f>IF(AND('Hidden Analysiss'!E29=1, ABS('Raw Data'!E28-'Raw Data'!D28)&lt;3), 'Raw Data'!BD28, 0)</f>
        <v/>
      </c>
    </row>
    <row r="34">
      <c r="A34" s="1">
        <f>'Raw Data'!A29</f>
        <v/>
      </c>
      <c r="B34">
        <f>IF('Raw Data'!E29&gt;'Raw Data'!D29, 'Raw Data'!J29, 0)</f>
        <v/>
      </c>
      <c r="C34">
        <f>IF('Raw Data'!D29&gt;'Raw Data'!E29, 'Raw Data'!I29, 0)</f>
        <v/>
      </c>
      <c r="D34">
        <f>SUM(G34:H34)</f>
        <v/>
      </c>
      <c r="E34">
        <f>IF(AND('Raw Data'!J29&lt;'Raw Data'!I29,'Raw Data'!E29&gt;'Raw Data'!D29,'Raw Data'!E29-'Raw Data'!D29&gt;3),'Raw Data'!N29,IF(AND('Raw Data'!I29&lt;'Raw Data'!J29,'Raw Data'!D29&gt;'Raw Data'!E29,'Raw Data'!D29-'Raw Data'!E29&gt;3),'Raw Data'!M29,0))</f>
        <v/>
      </c>
      <c r="F34">
        <f>IF(AND('Raw Data'!J29&lt;'Raw Data'!I29,'Raw Data'!E29&gt;'Raw Data'!D29,'Raw Data'!E29-'Raw Data'!D29&lt;4),'Raw Data'!L29,IF(AND('Raw Data'!I29&lt;'Raw Data'!J29,'Raw Data'!D29&gt;'Raw Data'!E29,'Raw Data'!D29-'Raw Data'!E29&lt;4),'Raw Data'!K29,0))</f>
        <v/>
      </c>
      <c r="G34">
        <f>IF(AND('Raw Data'!J29&lt;'Raw Data'!I29, 'Raw Data'!E29&gt;'Raw Data'!D29), 'Raw Data'!J29, 0)</f>
        <v/>
      </c>
      <c r="H34">
        <f>IF(AND('Raw Data'!J29&gt;'Raw Data'!I29, 'Raw Data'!E29&lt;'Raw Data'!D29), 'Raw Data'!I29, 0)</f>
        <v/>
      </c>
      <c r="I34">
        <f>SUM(J34:K34)</f>
        <v/>
      </c>
      <c r="J34">
        <f>IF(AND('Raw Data'!J29&gt;'Raw Data'!I29, 'Raw Data'!E29&gt;'Raw Data'!D29), 'Raw Data'!J29, 0)</f>
        <v/>
      </c>
      <c r="K34">
        <f>IF(AND('Raw Data'!I29&gt;'Raw Data'!J29, 'Raw Data'!D29&gt;'Raw Data'!E29), 'Raw Data'!I29, 0)</f>
        <v/>
      </c>
      <c r="L34">
        <f>IF('Raw Data'!E29-'Raw Data'!D29&gt;3, 'Raw Data'!N29, 0)</f>
        <v/>
      </c>
      <c r="M34">
        <f>IF('Raw Data'!D29-'Raw Data'!E29&gt;3, 'Raw Data'!M29, 0)</f>
        <v/>
      </c>
      <c r="N34">
        <f>IF(ISBLANK('Raw Data'!D29),0,IF(AND('Raw Data'!E29&gt;'Raw Data'!D29,'Raw Data'!E29-'Raw Data'!D29&gt;0,'Raw Data'!E29-'Raw Data'!D29&lt;4),'Raw Data'!L29, 0))</f>
        <v/>
      </c>
      <c r="O34">
        <f>IF(ISBLANK('Raw Data'!D29),0,IF(AND('Raw Data'!E29&gt;'Raw Data'!D29,'Raw Data'!E29-'Raw Data'!D29&gt;0,'Raw Data'!D29-'Raw Data'!E29&lt;4),'Raw Data'!K29, 0))</f>
        <v/>
      </c>
      <c r="P34">
        <f>IF('Raw Data'!E29-'Raw Data'!D29&gt;3, 'Raw Data'!N29, IF('Raw Data'!D29-'Raw Data'!E29&gt;3, 'Raw Data'!M29, 0))</f>
        <v/>
      </c>
      <c r="Q34">
        <f>IF(ISBLANK('Raw Data'!E29),0,IF(AND('Raw Data'!E29-'Raw Data'!D29&lt;4,'Raw Data'!E29-'Raw Data'!D29&gt;0),'Raw Data'!L29,IF(AND('Raw Data'!D29&gt;'Raw Data'!E29,'Raw Data'!D29-'Raw Data'!E29&gt;0),'Raw Data'!K29,0)))</f>
        <v/>
      </c>
      <c r="R34">
        <f>IF(ISBLANK('Raw Data'!K29),0,IFERROR(IF(MATCH(SMALL('Raw Data'!K29:N29,1),L34:O34,0),SMALL('Raw Data'!K29:N29,1)),0))</f>
        <v/>
      </c>
      <c r="S34">
        <f>IF(ISBLANK('Raw Data'!K29),0,IFERROR(IF(MATCH(SMALL('Raw Data'!K29:N29,2),L34:O34,0),SMALL('Raw Data'!K29:N29,2)),0))</f>
        <v/>
      </c>
      <c r="T34">
        <f>IF(ISBLANK('Raw Data'!K29),0,IFERROR(IF(MATCH(SMALL('Raw Data'!K29:N29,3),L34:O34,0),SMALL('Raw Data'!K29:N29,3)),0))</f>
        <v/>
      </c>
      <c r="U34">
        <f>IF(ISBLANK('Raw Data'!K29),0,IFERROR(IF(MATCH(SMALL('Raw Data'!K29:N29,4),L34:O34,0),SMALL('Raw Data'!K29:N29,4)),0))</f>
        <v/>
      </c>
      <c r="V34">
        <f>IF(AND('Raw Data'!D29&lt;3, 'Raw Data'!E29&lt;3, 'Raw Data'!A29&gt;0), 'Raw Data'!AF29, 0)</f>
        <v/>
      </c>
      <c r="W34">
        <f>IF(AND('Raw Data'!D29&lt;4, 'Raw Data'!E29&lt;4, 'Raw Data'!A29&gt;0), 'Raw Data'!AI29, 0)</f>
        <v/>
      </c>
      <c r="X34">
        <f>IF(AND('Raw Data'!D29&lt;5, 'Raw Data'!E29&lt;5, 'Raw Data'!A29&gt;0), 'Raw Data'!AL29, 0)</f>
        <v/>
      </c>
      <c r="Y34">
        <f>IF(AND('Raw Data'!D29&lt;6, 'Raw Data'!E29&lt;6, 'Raw Data'!A29&gt;0), 'Raw Data'!AO29, 0)</f>
        <v/>
      </c>
      <c r="Z34">
        <f>IF(ISBLANK('Raw Data'!D29), 0, IF('Raw Data'!D29-'Raw Data'!E29&gt;1, 'Raw Data'!AW29, 0))</f>
        <v/>
      </c>
      <c r="AA34">
        <f>IF(ISBLANK('Raw Data'!A29), 0, IF(ABS('Raw Data'!D29-'Raw Data'!E29)&lt;2, 'Raw Data'!AX29, 0))</f>
        <v/>
      </c>
      <c r="AB34">
        <f>IF(ISBLANK('Raw Data'!D29), 0, IF('Raw Data'!E29-'Raw Data'!D29&gt;1, 'Raw Data'!AY29, 0))</f>
        <v/>
      </c>
      <c r="AC34">
        <f>IF(ISBLANK('Raw Data'!D29), 0, IF('Raw Data'!D29-'Raw Data'!E29&gt;2, 'Raw Data'!AZ29, 0))</f>
        <v/>
      </c>
      <c r="AD34">
        <f>IF(ISBLANK('Raw Data'!A29), 0, IF(ABS('Raw Data'!D29-'Raw Data'!E29)&lt;3, 'Raw Data'!BA29, 0))</f>
        <v/>
      </c>
      <c r="AE34">
        <f>IF(ISBLANK('Raw Data'!D29), 0, IF('Raw Data'!E29-'Raw Data'!D29&gt;2, 'Raw Data'!BB29, 0))</f>
        <v/>
      </c>
      <c r="AF34">
        <f>IF(ISBLANK('Raw Data'!D29), 0, IF('Raw Data'!D29-'Raw Data'!E29&gt;3, 'Raw Data'!BC29, 0))</f>
        <v/>
      </c>
      <c r="AG34">
        <f>IF(ISBLANK('Raw Data'!A29), 0, IF(ABS('Raw Data'!D29-'Raw Data'!E29)&lt;4, 'Raw Data'!BD29, 0))</f>
        <v/>
      </c>
      <c r="AH34">
        <f>IF(ISBLANK('Raw Data'!D29), 0, IF('Raw Data'!E29-'Raw Data'!D29&gt;3, 'Raw Data'!BE29, 0))</f>
        <v/>
      </c>
      <c r="AI34">
        <f>IF(SUM('Raw Data'!D29:E29)&gt;'Raw Data'!F29, 'Raw Data'!G29, 0)</f>
        <v/>
      </c>
      <c r="AJ34">
        <f>IF(ISBLANK('Raw Data'!D29), 0, IF(SUM('Raw Data'!D29:E29)&lt;'Raw Data'!F29, 'Raw Data'!H29, 0))</f>
        <v/>
      </c>
      <c r="AK34">
        <f>IF(ISBLANK('Raw Data'!A29), 0, IF(AND('Raw Data'!D29&lt;3, 'Raw Data'!E29&lt;3, 'Raw Data'!F29&lt;BB$2), 'Raw Data'!AF29, 0))</f>
        <v/>
      </c>
      <c r="AL34">
        <f>IF(ISBLANK('Raw Data'!A29), 0, IF(AND('Raw Data'!D29&lt;4, 'Raw Data'!E29&lt;4, 'Raw Data'!F29&lt;BB$2), 'Raw Data'!AI29, 0))</f>
        <v/>
      </c>
      <c r="AM34">
        <f>IF(ISBLANK('Raw Data'!A29), 0, IF(AND('Raw Data'!D29&lt;5, 'Raw Data'!E29&lt;5, 'Raw Data'!F29&lt;BB$2), 'Raw Data'!AL29, 0))</f>
        <v/>
      </c>
      <c r="AN34">
        <f>IF(ISBLANK('Raw Data'!A29), 0, IF(AND('Raw Data'!D29&lt;6, 'Raw Data'!E29&lt;6, 'Raw Data'!F29&lt;BB$2), 'Raw Data'!AO29, 0))</f>
        <v/>
      </c>
      <c r="AO34">
        <f>IF(ISBLANK('Raw Data'!A29), 0, IF(AND('Raw Data'!I29&lt;Analysis!$BC$2, 'Raw Data'!D29-'Raw Data'!E29&gt;1), 'Raw Data'!AW29, IF(AND('Raw Data'!J29&lt;Analysis!$BC$2, 'Raw Data'!E29-'Raw Data'!D29&gt;1), 'Raw Data'!AY29, 0)))</f>
        <v/>
      </c>
      <c r="AP34">
        <f>IF(ISBLANK('Raw Data'!A29), 0, IF(AND('Raw Data'!I29&lt;Analysis!$BC$2, 'Raw Data'!D29-'Raw Data'!E29&gt;2), 'Raw Data'!AZ29, IF(AND('Raw Data'!J29&lt;Analysis!$BC$2, 'Raw Data'!E29-'Raw Data'!D29&gt;2), 'Raw Data'!BB29, 0)))</f>
        <v/>
      </c>
      <c r="AQ34">
        <f>IF(ISBLANK('Raw Data'!A29), 0, IF(AND('Raw Data'!I29&lt;Analysis!$BC$2, 'Raw Data'!D29-'Raw Data'!E29&gt;3), 'Raw Data'!BC29, IF(AND('Raw Data'!J29&lt;Analysis!$BC$2, 'Raw Data'!E29-'Raw Data'!D29&gt;3), 'Raw Data'!BE29, 0)))</f>
        <v/>
      </c>
      <c r="AR34">
        <f>IF('Hidden Analysiss'!D30=1,IF(ABS('Raw Data'!E29-'Raw Data'!D29)&lt;2,'Raw Data'!AX29,0), 0)</f>
        <v/>
      </c>
      <c r="AS34">
        <f>IF('Hidden Analysiss'!D30=1,IF(ABS('Raw Data'!E29-'Raw Data'!D29)&lt;3,'Raw Data'!BA29,0), 0)</f>
        <v/>
      </c>
      <c r="AT34">
        <f>IF('Hidden Analysiss'!D30=1,IF(ABS('Raw Data'!E29-'Raw Data'!D29)&lt;4,'Raw Data'!BD29,0), 0)</f>
        <v/>
      </c>
      <c r="AU34">
        <f>IF(AND('Hidden Analysiss'!E30=1, ABS('Raw Data'!E29-'Raw Data'!D29)&lt;2), 'Raw Data'!AX29, 0)</f>
        <v/>
      </c>
      <c r="AV34">
        <f>IF(AND('Hidden Analysiss'!E30=1, ABS('Raw Data'!E29-'Raw Data'!D29)&lt;3), 'Raw Data'!BA29, 0)</f>
        <v/>
      </c>
      <c r="AW34">
        <f>IF(AND('Hidden Analysiss'!E30=1, ABS('Raw Data'!E29-'Raw Data'!D29)&lt;3), 'Raw Data'!BD29, 0)</f>
        <v/>
      </c>
    </row>
    <row r="35">
      <c r="A35" s="1">
        <f>'Raw Data'!A30</f>
        <v/>
      </c>
      <c r="B35">
        <f>IF('Raw Data'!E30&gt;'Raw Data'!D30, 'Raw Data'!J30, 0)</f>
        <v/>
      </c>
      <c r="C35">
        <f>IF('Raw Data'!D30&gt;'Raw Data'!E30, 'Raw Data'!I30, 0)</f>
        <v/>
      </c>
      <c r="D35">
        <f>SUM(G35:H35)</f>
        <v/>
      </c>
      <c r="E35">
        <f>IF(AND('Raw Data'!J30&lt;'Raw Data'!I30,'Raw Data'!E30&gt;'Raw Data'!D30,'Raw Data'!E30-'Raw Data'!D30&gt;3),'Raw Data'!N30,IF(AND('Raw Data'!I30&lt;'Raw Data'!J30,'Raw Data'!D30&gt;'Raw Data'!E30,'Raw Data'!D30-'Raw Data'!E30&gt;3),'Raw Data'!M30,0))</f>
        <v/>
      </c>
      <c r="F35">
        <f>IF(AND('Raw Data'!J30&lt;'Raw Data'!I30,'Raw Data'!E30&gt;'Raw Data'!D30,'Raw Data'!E30-'Raw Data'!D30&lt;4),'Raw Data'!L30,IF(AND('Raw Data'!I30&lt;'Raw Data'!J30,'Raw Data'!D30&gt;'Raw Data'!E30,'Raw Data'!D30-'Raw Data'!E30&lt;4),'Raw Data'!K30,0))</f>
        <v/>
      </c>
      <c r="G35">
        <f>IF(AND('Raw Data'!J30&lt;'Raw Data'!I30, 'Raw Data'!E30&gt;'Raw Data'!D30), 'Raw Data'!J30, 0)</f>
        <v/>
      </c>
      <c r="H35">
        <f>IF(AND('Raw Data'!J30&gt;'Raw Data'!I30, 'Raw Data'!E30&lt;'Raw Data'!D30), 'Raw Data'!I30, 0)</f>
        <v/>
      </c>
      <c r="I35">
        <f>SUM(J35:K35)</f>
        <v/>
      </c>
      <c r="J35">
        <f>IF(AND('Raw Data'!J30&gt;'Raw Data'!I30, 'Raw Data'!E30&gt;'Raw Data'!D30), 'Raw Data'!J30, 0)</f>
        <v/>
      </c>
      <c r="K35">
        <f>IF(AND('Raw Data'!I30&gt;'Raw Data'!J30, 'Raw Data'!D30&gt;'Raw Data'!E30), 'Raw Data'!I30, 0)</f>
        <v/>
      </c>
      <c r="L35">
        <f>IF('Raw Data'!E30-'Raw Data'!D30&gt;3, 'Raw Data'!N30, 0)</f>
        <v/>
      </c>
      <c r="M35">
        <f>IF('Raw Data'!D30-'Raw Data'!E30&gt;3, 'Raw Data'!M30, 0)</f>
        <v/>
      </c>
      <c r="N35">
        <f>IF(ISBLANK('Raw Data'!D30),0,IF(AND('Raw Data'!E30&gt;'Raw Data'!D30,'Raw Data'!E30-'Raw Data'!D30&gt;0,'Raw Data'!E30-'Raw Data'!D30&lt;4),'Raw Data'!L30, 0))</f>
        <v/>
      </c>
      <c r="O35">
        <f>IF(ISBLANK('Raw Data'!D30),0,IF(AND('Raw Data'!E30&gt;'Raw Data'!D30,'Raw Data'!E30-'Raw Data'!D30&gt;0,'Raw Data'!D30-'Raw Data'!E30&lt;4),'Raw Data'!K30, 0))</f>
        <v/>
      </c>
      <c r="P35">
        <f>IF('Raw Data'!E30-'Raw Data'!D30&gt;3, 'Raw Data'!N30, IF('Raw Data'!D30-'Raw Data'!E30&gt;3, 'Raw Data'!M30, 0))</f>
        <v/>
      </c>
      <c r="Q35">
        <f>IF(ISBLANK('Raw Data'!E30),0,IF(AND('Raw Data'!E30-'Raw Data'!D30&lt;4,'Raw Data'!E30-'Raw Data'!D30&gt;0),'Raw Data'!L30,IF(AND('Raw Data'!D30&gt;'Raw Data'!E30,'Raw Data'!D30-'Raw Data'!E30&gt;0),'Raw Data'!K30,0)))</f>
        <v/>
      </c>
      <c r="R35">
        <f>IF(ISBLANK('Raw Data'!K30),0,IFERROR(IF(MATCH(SMALL('Raw Data'!K30:N30,1),L35:O35,0),SMALL('Raw Data'!K30:N30,1)),0))</f>
        <v/>
      </c>
      <c r="S35">
        <f>IF(ISBLANK('Raw Data'!K30),0,IFERROR(IF(MATCH(SMALL('Raw Data'!K30:N30,2),L35:O35,0),SMALL('Raw Data'!K30:N30,2)),0))</f>
        <v/>
      </c>
      <c r="T35">
        <f>IF(ISBLANK('Raw Data'!K30),0,IFERROR(IF(MATCH(SMALL('Raw Data'!K30:N30,3),L35:O35,0),SMALL('Raw Data'!K30:N30,3)),0))</f>
        <v/>
      </c>
      <c r="U35">
        <f>IF(ISBLANK('Raw Data'!K30),0,IFERROR(IF(MATCH(SMALL('Raw Data'!K30:N30,4),L35:O35,0),SMALL('Raw Data'!K30:N30,4)),0))</f>
        <v/>
      </c>
      <c r="V35">
        <f>IF(AND('Raw Data'!D30&lt;3, 'Raw Data'!E30&lt;3, 'Raw Data'!A30&gt;0), 'Raw Data'!AF30, 0)</f>
        <v/>
      </c>
      <c r="W35">
        <f>IF(AND('Raw Data'!D30&lt;4, 'Raw Data'!E30&lt;4, 'Raw Data'!A30&gt;0), 'Raw Data'!AI30, 0)</f>
        <v/>
      </c>
      <c r="X35">
        <f>IF(AND('Raw Data'!D30&lt;5, 'Raw Data'!E30&lt;5, 'Raw Data'!A30&gt;0), 'Raw Data'!AL30, 0)</f>
        <v/>
      </c>
      <c r="Y35">
        <f>IF(AND('Raw Data'!D30&lt;6, 'Raw Data'!E30&lt;6, 'Raw Data'!A30&gt;0), 'Raw Data'!AO30, 0)</f>
        <v/>
      </c>
      <c r="Z35">
        <f>IF(ISBLANK('Raw Data'!D30), 0, IF('Raw Data'!D30-'Raw Data'!E30&gt;1, 'Raw Data'!AW30, 0))</f>
        <v/>
      </c>
      <c r="AA35">
        <f>IF(ISBLANK('Raw Data'!A30), 0, IF(ABS('Raw Data'!D30-'Raw Data'!E30)&lt;2, 'Raw Data'!AX30, 0))</f>
        <v/>
      </c>
      <c r="AB35">
        <f>IF(ISBLANK('Raw Data'!D30), 0, IF('Raw Data'!E30-'Raw Data'!D30&gt;1, 'Raw Data'!AY30, 0))</f>
        <v/>
      </c>
      <c r="AC35">
        <f>IF(ISBLANK('Raw Data'!D30), 0, IF('Raw Data'!D30-'Raw Data'!E30&gt;2, 'Raw Data'!AZ30, 0))</f>
        <v/>
      </c>
      <c r="AD35">
        <f>IF(ISBLANK('Raw Data'!A30), 0, IF(ABS('Raw Data'!D30-'Raw Data'!E30)&lt;3, 'Raw Data'!BA30, 0))</f>
        <v/>
      </c>
      <c r="AE35">
        <f>IF(ISBLANK('Raw Data'!D30), 0, IF('Raw Data'!E30-'Raw Data'!D30&gt;2, 'Raw Data'!BB30, 0))</f>
        <v/>
      </c>
      <c r="AF35">
        <f>IF(ISBLANK('Raw Data'!D30), 0, IF('Raw Data'!D30-'Raw Data'!E30&gt;3, 'Raw Data'!BC30, 0))</f>
        <v/>
      </c>
      <c r="AG35">
        <f>IF(ISBLANK('Raw Data'!A30), 0, IF(ABS('Raw Data'!D30-'Raw Data'!E30)&lt;4, 'Raw Data'!BD30, 0))</f>
        <v/>
      </c>
      <c r="AH35">
        <f>IF(ISBLANK('Raw Data'!D30), 0, IF('Raw Data'!E30-'Raw Data'!D30&gt;3, 'Raw Data'!BE30, 0))</f>
        <v/>
      </c>
      <c r="AI35">
        <f>IF(SUM('Raw Data'!D30:E30)&gt;'Raw Data'!F30, 'Raw Data'!G30, 0)</f>
        <v/>
      </c>
      <c r="AJ35">
        <f>IF(ISBLANK('Raw Data'!D30), 0, IF(SUM('Raw Data'!D30:E30)&lt;'Raw Data'!F30, 'Raw Data'!H30, 0))</f>
        <v/>
      </c>
      <c r="AK35">
        <f>IF(ISBLANK('Raw Data'!A30), 0, IF(AND('Raw Data'!D30&lt;3, 'Raw Data'!E30&lt;3, 'Raw Data'!F30&lt;BB$2), 'Raw Data'!AF30, 0))</f>
        <v/>
      </c>
      <c r="AL35">
        <f>IF(ISBLANK('Raw Data'!A30), 0, IF(AND('Raw Data'!D30&lt;4, 'Raw Data'!E30&lt;4, 'Raw Data'!F30&lt;BB$2), 'Raw Data'!AI30, 0))</f>
        <v/>
      </c>
      <c r="AM35">
        <f>IF(ISBLANK('Raw Data'!A30), 0, IF(AND('Raw Data'!D30&lt;5, 'Raw Data'!E30&lt;5, 'Raw Data'!F30&lt;BB$2), 'Raw Data'!AL30, 0))</f>
        <v/>
      </c>
      <c r="AN35">
        <f>IF(ISBLANK('Raw Data'!A30), 0, IF(AND('Raw Data'!D30&lt;6, 'Raw Data'!E30&lt;6, 'Raw Data'!F30&lt;BB$2), 'Raw Data'!AO30, 0))</f>
        <v/>
      </c>
      <c r="AO35">
        <f>IF(ISBLANK('Raw Data'!A30), 0, IF(AND('Raw Data'!I30&lt;Analysis!$BC$2, 'Raw Data'!D30-'Raw Data'!E30&gt;1), 'Raw Data'!AW30, IF(AND('Raw Data'!J30&lt;Analysis!$BC$2, 'Raw Data'!E30-'Raw Data'!D30&gt;1), 'Raw Data'!AY30, 0)))</f>
        <v/>
      </c>
      <c r="AP35">
        <f>IF(ISBLANK('Raw Data'!A30), 0, IF(AND('Raw Data'!I30&lt;Analysis!$BC$2, 'Raw Data'!D30-'Raw Data'!E30&gt;2), 'Raw Data'!AZ30, IF(AND('Raw Data'!J30&lt;Analysis!$BC$2, 'Raw Data'!E30-'Raw Data'!D30&gt;2), 'Raw Data'!BB30, 0)))</f>
        <v/>
      </c>
      <c r="AQ35">
        <f>IF(ISBLANK('Raw Data'!A30), 0, IF(AND('Raw Data'!I30&lt;Analysis!$BC$2, 'Raw Data'!D30-'Raw Data'!E30&gt;3), 'Raw Data'!BC30, IF(AND('Raw Data'!J30&lt;Analysis!$BC$2, 'Raw Data'!E30-'Raw Data'!D30&gt;3), 'Raw Data'!BE30, 0)))</f>
        <v/>
      </c>
      <c r="AR35">
        <f>IF('Hidden Analysiss'!D31=1,IF(ABS('Raw Data'!E30-'Raw Data'!D30)&lt;2,'Raw Data'!AX30,0), 0)</f>
        <v/>
      </c>
      <c r="AS35">
        <f>IF('Hidden Analysiss'!D31=1,IF(ABS('Raw Data'!E30-'Raw Data'!D30)&lt;3,'Raw Data'!BA30,0), 0)</f>
        <v/>
      </c>
      <c r="AT35">
        <f>IF('Hidden Analysiss'!D31=1,IF(ABS('Raw Data'!E30-'Raw Data'!D30)&lt;4,'Raw Data'!BD30,0), 0)</f>
        <v/>
      </c>
      <c r="AU35">
        <f>IF(AND('Hidden Analysiss'!E31=1, ABS('Raw Data'!E30-'Raw Data'!D30)&lt;2), 'Raw Data'!AX30, 0)</f>
        <v/>
      </c>
      <c r="AV35">
        <f>IF(AND('Hidden Analysiss'!E31=1, ABS('Raw Data'!E30-'Raw Data'!D30)&lt;3), 'Raw Data'!BA30, 0)</f>
        <v/>
      </c>
      <c r="AW35">
        <f>IF(AND('Hidden Analysiss'!E31=1, ABS('Raw Data'!E30-'Raw Data'!D30)&lt;3), 'Raw Data'!BD30, 0)</f>
        <v/>
      </c>
    </row>
    <row r="36">
      <c r="A36" s="1">
        <f>'Raw Data'!A31</f>
        <v/>
      </c>
      <c r="B36">
        <f>IF('Raw Data'!E31&gt;'Raw Data'!D31, 'Raw Data'!J31, 0)</f>
        <v/>
      </c>
      <c r="C36">
        <f>IF('Raw Data'!D31&gt;'Raw Data'!E31, 'Raw Data'!I31, 0)</f>
        <v/>
      </c>
      <c r="D36">
        <f>SUM(G36:H36)</f>
        <v/>
      </c>
      <c r="E36">
        <f>IF(AND('Raw Data'!J31&lt;'Raw Data'!I31,'Raw Data'!E31&gt;'Raw Data'!D31,'Raw Data'!E31-'Raw Data'!D31&gt;3),'Raw Data'!N31,IF(AND('Raw Data'!I31&lt;'Raw Data'!J31,'Raw Data'!D31&gt;'Raw Data'!E31,'Raw Data'!D31-'Raw Data'!E31&gt;3),'Raw Data'!M31,0))</f>
        <v/>
      </c>
      <c r="F36">
        <f>IF(AND('Raw Data'!J31&lt;'Raw Data'!I31,'Raw Data'!E31&gt;'Raw Data'!D31,'Raw Data'!E31-'Raw Data'!D31&lt;4),'Raw Data'!L31,IF(AND('Raw Data'!I31&lt;'Raw Data'!J31,'Raw Data'!D31&gt;'Raw Data'!E31,'Raw Data'!D31-'Raw Data'!E31&lt;4),'Raw Data'!K31,0))</f>
        <v/>
      </c>
      <c r="G36">
        <f>IF(AND('Raw Data'!J31&lt;'Raw Data'!I31, 'Raw Data'!E31&gt;'Raw Data'!D31), 'Raw Data'!J31, 0)</f>
        <v/>
      </c>
      <c r="H36">
        <f>IF(AND('Raw Data'!J31&gt;'Raw Data'!I31, 'Raw Data'!E31&lt;'Raw Data'!D31), 'Raw Data'!I31, 0)</f>
        <v/>
      </c>
      <c r="I36">
        <f>SUM(J36:K36)</f>
        <v/>
      </c>
      <c r="J36">
        <f>IF(AND('Raw Data'!J31&gt;'Raw Data'!I31, 'Raw Data'!E31&gt;'Raw Data'!D31), 'Raw Data'!J31, 0)</f>
        <v/>
      </c>
      <c r="K36">
        <f>IF(AND('Raw Data'!I31&gt;'Raw Data'!J31, 'Raw Data'!D31&gt;'Raw Data'!E31), 'Raw Data'!I31, 0)</f>
        <v/>
      </c>
      <c r="L36">
        <f>IF('Raw Data'!E31-'Raw Data'!D31&gt;3, 'Raw Data'!N31, 0)</f>
        <v/>
      </c>
      <c r="M36">
        <f>IF('Raw Data'!D31-'Raw Data'!E31&gt;3, 'Raw Data'!M31, 0)</f>
        <v/>
      </c>
      <c r="N36">
        <f>IF(ISBLANK('Raw Data'!D31),0,IF(AND('Raw Data'!E31&gt;'Raw Data'!D31,'Raw Data'!E31-'Raw Data'!D31&gt;0,'Raw Data'!E31-'Raw Data'!D31&lt;4),'Raw Data'!L31, 0))</f>
        <v/>
      </c>
      <c r="O36">
        <f>IF(ISBLANK('Raw Data'!D31),0,IF(AND('Raw Data'!E31&gt;'Raw Data'!D31,'Raw Data'!E31-'Raw Data'!D31&gt;0,'Raw Data'!D31-'Raw Data'!E31&lt;4),'Raw Data'!K31, 0))</f>
        <v/>
      </c>
      <c r="P36">
        <f>IF('Raw Data'!E31-'Raw Data'!D31&gt;3, 'Raw Data'!N31, IF('Raw Data'!D31-'Raw Data'!E31&gt;3, 'Raw Data'!M31, 0))</f>
        <v/>
      </c>
      <c r="Q36">
        <f>IF(ISBLANK('Raw Data'!E31),0,IF(AND('Raw Data'!E31-'Raw Data'!D31&lt;4,'Raw Data'!E31-'Raw Data'!D31&gt;0),'Raw Data'!L31,IF(AND('Raw Data'!D31&gt;'Raw Data'!E31,'Raw Data'!D31-'Raw Data'!E31&gt;0),'Raw Data'!K31,0)))</f>
        <v/>
      </c>
      <c r="R36">
        <f>IF(ISBLANK('Raw Data'!K31),0,IFERROR(IF(MATCH(SMALL('Raw Data'!K31:N31,1),L36:O36,0),SMALL('Raw Data'!K31:N31,1)),0))</f>
        <v/>
      </c>
      <c r="S36">
        <f>IF(ISBLANK('Raw Data'!K31),0,IFERROR(IF(MATCH(SMALL('Raw Data'!K31:N31,2),L36:O36,0),SMALL('Raw Data'!K31:N31,2)),0))</f>
        <v/>
      </c>
      <c r="T36">
        <f>IF(ISBLANK('Raw Data'!K31),0,IFERROR(IF(MATCH(SMALL('Raw Data'!K31:N31,3),L36:O36,0),SMALL('Raw Data'!K31:N31,3)),0))</f>
        <v/>
      </c>
      <c r="U36">
        <f>IF(ISBLANK('Raw Data'!K31),0,IFERROR(IF(MATCH(SMALL('Raw Data'!K31:N31,4),L36:O36,0),SMALL('Raw Data'!K31:N31,4)),0))</f>
        <v/>
      </c>
      <c r="V36">
        <f>IF(AND('Raw Data'!D31&lt;3, 'Raw Data'!E31&lt;3, 'Raw Data'!A31&gt;0), 'Raw Data'!AF31, 0)</f>
        <v/>
      </c>
      <c r="W36">
        <f>IF(AND('Raw Data'!D31&lt;4, 'Raw Data'!E31&lt;4, 'Raw Data'!A31&gt;0), 'Raw Data'!AI31, 0)</f>
        <v/>
      </c>
      <c r="X36">
        <f>IF(AND('Raw Data'!D31&lt;5, 'Raw Data'!E31&lt;5, 'Raw Data'!A31&gt;0), 'Raw Data'!AL31, 0)</f>
        <v/>
      </c>
      <c r="Y36">
        <f>IF(AND('Raw Data'!D31&lt;6, 'Raw Data'!E31&lt;6, 'Raw Data'!A31&gt;0), 'Raw Data'!AO31, 0)</f>
        <v/>
      </c>
      <c r="Z36">
        <f>IF(ISBLANK('Raw Data'!D31), 0, IF('Raw Data'!D31-'Raw Data'!E31&gt;1, 'Raw Data'!AW31, 0))</f>
        <v/>
      </c>
      <c r="AA36">
        <f>IF(ISBLANK('Raw Data'!A31), 0, IF(ABS('Raw Data'!D31-'Raw Data'!E31)&lt;2, 'Raw Data'!AX31, 0))</f>
        <v/>
      </c>
      <c r="AB36">
        <f>IF(ISBLANK('Raw Data'!D31), 0, IF('Raw Data'!E31-'Raw Data'!D31&gt;1, 'Raw Data'!AY31, 0))</f>
        <v/>
      </c>
      <c r="AC36">
        <f>IF(ISBLANK('Raw Data'!D31), 0, IF('Raw Data'!D31-'Raw Data'!E31&gt;2, 'Raw Data'!AZ31, 0))</f>
        <v/>
      </c>
      <c r="AD36">
        <f>IF(ISBLANK('Raw Data'!A31), 0, IF(ABS('Raw Data'!D31-'Raw Data'!E31)&lt;3, 'Raw Data'!BA31, 0))</f>
        <v/>
      </c>
      <c r="AE36">
        <f>IF(ISBLANK('Raw Data'!D31), 0, IF('Raw Data'!E31-'Raw Data'!D31&gt;2, 'Raw Data'!BB31, 0))</f>
        <v/>
      </c>
      <c r="AF36">
        <f>IF(ISBLANK('Raw Data'!D31), 0, IF('Raw Data'!D31-'Raw Data'!E31&gt;3, 'Raw Data'!BC31, 0))</f>
        <v/>
      </c>
      <c r="AG36">
        <f>IF(ISBLANK('Raw Data'!A31), 0, IF(ABS('Raw Data'!D31-'Raw Data'!E31)&lt;4, 'Raw Data'!BD31, 0))</f>
        <v/>
      </c>
      <c r="AH36">
        <f>IF(ISBLANK('Raw Data'!D31), 0, IF('Raw Data'!E31-'Raw Data'!D31&gt;3, 'Raw Data'!BE31, 0))</f>
        <v/>
      </c>
      <c r="AI36">
        <f>IF(SUM('Raw Data'!D31:E31)&gt;'Raw Data'!F31, 'Raw Data'!G31, 0)</f>
        <v/>
      </c>
      <c r="AJ36">
        <f>IF(ISBLANK('Raw Data'!D31), 0, IF(SUM('Raw Data'!D31:E31)&lt;'Raw Data'!F31, 'Raw Data'!H31, 0))</f>
        <v/>
      </c>
      <c r="AK36">
        <f>IF(ISBLANK('Raw Data'!A31), 0, IF(AND('Raw Data'!D31&lt;3, 'Raw Data'!E31&lt;3, 'Raw Data'!F31&lt;BB$2), 'Raw Data'!AF31, 0))</f>
        <v/>
      </c>
      <c r="AL36">
        <f>IF(ISBLANK('Raw Data'!A31), 0, IF(AND('Raw Data'!D31&lt;4, 'Raw Data'!E31&lt;4, 'Raw Data'!F31&lt;BB$2), 'Raw Data'!AI31, 0))</f>
        <v/>
      </c>
      <c r="AM36">
        <f>IF(ISBLANK('Raw Data'!A31), 0, IF(AND('Raw Data'!D31&lt;5, 'Raw Data'!E31&lt;5, 'Raw Data'!F31&lt;BB$2), 'Raw Data'!AL31, 0))</f>
        <v/>
      </c>
      <c r="AN36">
        <f>IF(ISBLANK('Raw Data'!A31), 0, IF(AND('Raw Data'!D31&lt;6, 'Raw Data'!E31&lt;6, 'Raw Data'!F31&lt;BB$2), 'Raw Data'!AO31, 0))</f>
        <v/>
      </c>
      <c r="AO36">
        <f>IF(ISBLANK('Raw Data'!A31), 0, IF(AND('Raw Data'!I31&lt;Analysis!$BC$2, 'Raw Data'!D31-'Raw Data'!E31&gt;1), 'Raw Data'!AW31, IF(AND('Raw Data'!J31&lt;Analysis!$BC$2, 'Raw Data'!E31-'Raw Data'!D31&gt;1), 'Raw Data'!AY31, 0)))</f>
        <v/>
      </c>
      <c r="AP36">
        <f>IF(ISBLANK('Raw Data'!A31), 0, IF(AND('Raw Data'!I31&lt;Analysis!$BC$2, 'Raw Data'!D31-'Raw Data'!E31&gt;2), 'Raw Data'!AZ31, IF(AND('Raw Data'!J31&lt;Analysis!$BC$2, 'Raw Data'!E31-'Raw Data'!D31&gt;2), 'Raw Data'!BB31, 0)))</f>
        <v/>
      </c>
      <c r="AQ36">
        <f>IF(ISBLANK('Raw Data'!A31), 0, IF(AND('Raw Data'!I31&lt;Analysis!$BC$2, 'Raw Data'!D31-'Raw Data'!E31&gt;3), 'Raw Data'!BC31, IF(AND('Raw Data'!J31&lt;Analysis!$BC$2, 'Raw Data'!E31-'Raw Data'!D31&gt;3), 'Raw Data'!BE31, 0)))</f>
        <v/>
      </c>
      <c r="AR36">
        <f>IF('Hidden Analysiss'!D32=1,IF(ABS('Raw Data'!E31-'Raw Data'!D31)&lt;2,'Raw Data'!AX31,0), 0)</f>
        <v/>
      </c>
      <c r="AS36">
        <f>IF('Hidden Analysiss'!D32=1,IF(ABS('Raw Data'!E31-'Raw Data'!D31)&lt;3,'Raw Data'!BA31,0), 0)</f>
        <v/>
      </c>
      <c r="AT36">
        <f>IF('Hidden Analysiss'!D32=1,IF(ABS('Raw Data'!E31-'Raw Data'!D31)&lt;4,'Raw Data'!BD31,0), 0)</f>
        <v/>
      </c>
      <c r="AU36">
        <f>IF(AND('Hidden Analysiss'!E32=1, ABS('Raw Data'!E31-'Raw Data'!D31)&lt;2), 'Raw Data'!AX31, 0)</f>
        <v/>
      </c>
      <c r="AV36">
        <f>IF(AND('Hidden Analysiss'!E32=1, ABS('Raw Data'!E31-'Raw Data'!D31)&lt;3), 'Raw Data'!BA31, 0)</f>
        <v/>
      </c>
      <c r="AW36">
        <f>IF(AND('Hidden Analysiss'!E32=1, ABS('Raw Data'!E31-'Raw Data'!D31)&lt;3), 'Raw Data'!BD31, 0)</f>
        <v/>
      </c>
    </row>
    <row r="37">
      <c r="A37" s="1">
        <f>'Raw Data'!A32</f>
        <v/>
      </c>
      <c r="B37">
        <f>IF('Raw Data'!E32&gt;'Raw Data'!D32, 'Raw Data'!J32, 0)</f>
        <v/>
      </c>
      <c r="C37">
        <f>IF('Raw Data'!D32&gt;'Raw Data'!E32, 'Raw Data'!I32, 0)</f>
        <v/>
      </c>
      <c r="D37">
        <f>SUM(G37:H37)</f>
        <v/>
      </c>
      <c r="E37">
        <f>IF(AND('Raw Data'!J32&lt;'Raw Data'!I32,'Raw Data'!E32&gt;'Raw Data'!D32,'Raw Data'!E32-'Raw Data'!D32&gt;3),'Raw Data'!N32,IF(AND('Raw Data'!I32&lt;'Raw Data'!J32,'Raw Data'!D32&gt;'Raw Data'!E32,'Raw Data'!D32-'Raw Data'!E32&gt;3),'Raw Data'!M32,0))</f>
        <v/>
      </c>
      <c r="F37">
        <f>IF(AND('Raw Data'!J32&lt;'Raw Data'!I32,'Raw Data'!E32&gt;'Raw Data'!D32,'Raw Data'!E32-'Raw Data'!D32&lt;4),'Raw Data'!L32,IF(AND('Raw Data'!I32&lt;'Raw Data'!J32,'Raw Data'!D32&gt;'Raw Data'!E32,'Raw Data'!D32-'Raw Data'!E32&lt;4),'Raw Data'!K32,0))</f>
        <v/>
      </c>
      <c r="G37">
        <f>IF(AND('Raw Data'!J32&lt;'Raw Data'!I32, 'Raw Data'!E32&gt;'Raw Data'!D32), 'Raw Data'!J32, 0)</f>
        <v/>
      </c>
      <c r="H37">
        <f>IF(AND('Raw Data'!J32&gt;'Raw Data'!I32, 'Raw Data'!E32&lt;'Raw Data'!D32), 'Raw Data'!I32, 0)</f>
        <v/>
      </c>
      <c r="I37">
        <f>SUM(J37:K37)</f>
        <v/>
      </c>
      <c r="J37">
        <f>IF(AND('Raw Data'!J32&gt;'Raw Data'!I32, 'Raw Data'!E32&gt;'Raw Data'!D32), 'Raw Data'!J32, 0)</f>
        <v/>
      </c>
      <c r="K37">
        <f>IF(AND('Raw Data'!I32&gt;'Raw Data'!J32, 'Raw Data'!D32&gt;'Raw Data'!E32), 'Raw Data'!I32, 0)</f>
        <v/>
      </c>
      <c r="L37">
        <f>IF('Raw Data'!E32-'Raw Data'!D32&gt;3, 'Raw Data'!N32, 0)</f>
        <v/>
      </c>
      <c r="M37">
        <f>IF('Raw Data'!D32-'Raw Data'!E32&gt;3, 'Raw Data'!M32, 0)</f>
        <v/>
      </c>
      <c r="N37">
        <f>IF(ISBLANK('Raw Data'!D32),0,IF(AND('Raw Data'!E32&gt;'Raw Data'!D32,'Raw Data'!E32-'Raw Data'!D32&gt;0,'Raw Data'!E32-'Raw Data'!D32&lt;4),'Raw Data'!L32, 0))</f>
        <v/>
      </c>
      <c r="O37">
        <f>IF(ISBLANK('Raw Data'!D32),0,IF(AND('Raw Data'!E32&gt;'Raw Data'!D32,'Raw Data'!E32-'Raw Data'!D32&gt;0,'Raw Data'!D32-'Raw Data'!E32&lt;4),'Raw Data'!K32, 0))</f>
        <v/>
      </c>
      <c r="P37">
        <f>IF('Raw Data'!E32-'Raw Data'!D32&gt;3, 'Raw Data'!N32, IF('Raw Data'!D32-'Raw Data'!E32&gt;3, 'Raw Data'!M32, 0))</f>
        <v/>
      </c>
      <c r="Q37">
        <f>IF(ISBLANK('Raw Data'!E32),0,IF(AND('Raw Data'!E32-'Raw Data'!D32&lt;4,'Raw Data'!E32-'Raw Data'!D32&gt;0),'Raw Data'!L32,IF(AND('Raw Data'!D32&gt;'Raw Data'!E32,'Raw Data'!D32-'Raw Data'!E32&gt;0),'Raw Data'!K32,0)))</f>
        <v/>
      </c>
      <c r="R37">
        <f>IF(ISBLANK('Raw Data'!K32),0,IFERROR(IF(MATCH(SMALL('Raw Data'!K32:N32,1),L37:O37,0),SMALL('Raw Data'!K32:N32,1)),0))</f>
        <v/>
      </c>
      <c r="S37">
        <f>IF(ISBLANK('Raw Data'!K32),0,IFERROR(IF(MATCH(SMALL('Raw Data'!K32:N32,2),L37:O37,0),SMALL('Raw Data'!K32:N32,2)),0))</f>
        <v/>
      </c>
      <c r="T37">
        <f>IF(ISBLANK('Raw Data'!K32),0,IFERROR(IF(MATCH(SMALL('Raw Data'!K32:N32,3),L37:O37,0),SMALL('Raw Data'!K32:N32,3)),0))</f>
        <v/>
      </c>
      <c r="U37">
        <f>IF(ISBLANK('Raw Data'!K32),0,IFERROR(IF(MATCH(SMALL('Raw Data'!K32:N32,4),L37:O37,0),SMALL('Raw Data'!K32:N32,4)),0))</f>
        <v/>
      </c>
      <c r="V37">
        <f>IF(AND('Raw Data'!D32&lt;3, 'Raw Data'!E32&lt;3, 'Raw Data'!A32&gt;0), 'Raw Data'!AF32, 0)</f>
        <v/>
      </c>
      <c r="W37">
        <f>IF(AND('Raw Data'!D32&lt;4, 'Raw Data'!E32&lt;4, 'Raw Data'!A32&gt;0), 'Raw Data'!AI32, 0)</f>
        <v/>
      </c>
      <c r="X37">
        <f>IF(AND('Raw Data'!D32&lt;5, 'Raw Data'!E32&lt;5, 'Raw Data'!A32&gt;0), 'Raw Data'!AL32, 0)</f>
        <v/>
      </c>
      <c r="Y37">
        <f>IF(AND('Raw Data'!D32&lt;6, 'Raw Data'!E32&lt;6, 'Raw Data'!A32&gt;0), 'Raw Data'!AO32, 0)</f>
        <v/>
      </c>
      <c r="Z37">
        <f>IF(ISBLANK('Raw Data'!D32), 0, IF('Raw Data'!D32-'Raw Data'!E32&gt;1, 'Raw Data'!AW32, 0))</f>
        <v/>
      </c>
      <c r="AA37">
        <f>IF(ISBLANK('Raw Data'!A32), 0, IF(ABS('Raw Data'!D32-'Raw Data'!E32)&lt;2, 'Raw Data'!AX32, 0))</f>
        <v/>
      </c>
      <c r="AB37">
        <f>IF(ISBLANK('Raw Data'!D32), 0, IF('Raw Data'!E32-'Raw Data'!D32&gt;1, 'Raw Data'!AY32, 0))</f>
        <v/>
      </c>
      <c r="AC37">
        <f>IF(ISBLANK('Raw Data'!D32), 0, IF('Raw Data'!D32-'Raw Data'!E32&gt;2, 'Raw Data'!AZ32, 0))</f>
        <v/>
      </c>
      <c r="AD37">
        <f>IF(ISBLANK('Raw Data'!A32), 0, IF(ABS('Raw Data'!D32-'Raw Data'!E32)&lt;3, 'Raw Data'!BA32, 0))</f>
        <v/>
      </c>
      <c r="AE37">
        <f>IF(ISBLANK('Raw Data'!D32), 0, IF('Raw Data'!E32-'Raw Data'!D32&gt;2, 'Raw Data'!BB32, 0))</f>
        <v/>
      </c>
      <c r="AF37">
        <f>IF(ISBLANK('Raw Data'!D32), 0, IF('Raw Data'!D32-'Raw Data'!E32&gt;3, 'Raw Data'!BC32, 0))</f>
        <v/>
      </c>
      <c r="AG37">
        <f>IF(ISBLANK('Raw Data'!A32), 0, IF(ABS('Raw Data'!D32-'Raw Data'!E32)&lt;4, 'Raw Data'!BD32, 0))</f>
        <v/>
      </c>
      <c r="AH37">
        <f>IF(ISBLANK('Raw Data'!D32), 0, IF('Raw Data'!E32-'Raw Data'!D32&gt;3, 'Raw Data'!BE32, 0))</f>
        <v/>
      </c>
      <c r="AI37">
        <f>IF(SUM('Raw Data'!D32:E32)&gt;'Raw Data'!F32, 'Raw Data'!G32, 0)</f>
        <v/>
      </c>
      <c r="AJ37">
        <f>IF(ISBLANK('Raw Data'!D32), 0, IF(SUM('Raw Data'!D32:E32)&lt;'Raw Data'!F32, 'Raw Data'!H32, 0))</f>
        <v/>
      </c>
      <c r="AK37">
        <f>IF(ISBLANK('Raw Data'!A32), 0, IF(AND('Raw Data'!D32&lt;3, 'Raw Data'!E32&lt;3, 'Raw Data'!F32&lt;BB$2), 'Raw Data'!AF32, 0))</f>
        <v/>
      </c>
      <c r="AL37">
        <f>IF(ISBLANK('Raw Data'!A32), 0, IF(AND('Raw Data'!D32&lt;4, 'Raw Data'!E32&lt;4, 'Raw Data'!F32&lt;BB$2), 'Raw Data'!AI32, 0))</f>
        <v/>
      </c>
      <c r="AM37">
        <f>IF(ISBLANK('Raw Data'!A32), 0, IF(AND('Raw Data'!D32&lt;5, 'Raw Data'!E32&lt;5, 'Raw Data'!F32&lt;BB$2), 'Raw Data'!AL32, 0))</f>
        <v/>
      </c>
      <c r="AN37">
        <f>IF(ISBLANK('Raw Data'!A32), 0, IF(AND('Raw Data'!D32&lt;6, 'Raw Data'!E32&lt;6, 'Raw Data'!F32&lt;BB$2), 'Raw Data'!AO32, 0))</f>
        <v/>
      </c>
      <c r="AO37">
        <f>IF(ISBLANK('Raw Data'!A32), 0, IF(AND('Raw Data'!I32&lt;Analysis!$BC$2, 'Raw Data'!D32-'Raw Data'!E32&gt;1), 'Raw Data'!AW32, IF(AND('Raw Data'!J32&lt;Analysis!$BC$2, 'Raw Data'!E32-'Raw Data'!D32&gt;1), 'Raw Data'!AY32, 0)))</f>
        <v/>
      </c>
      <c r="AP37">
        <f>IF(ISBLANK('Raw Data'!A32), 0, IF(AND('Raw Data'!I32&lt;Analysis!$BC$2, 'Raw Data'!D32-'Raw Data'!E32&gt;2), 'Raw Data'!AZ32, IF(AND('Raw Data'!J32&lt;Analysis!$BC$2, 'Raw Data'!E32-'Raw Data'!D32&gt;2), 'Raw Data'!BB32, 0)))</f>
        <v/>
      </c>
      <c r="AQ37">
        <f>IF(ISBLANK('Raw Data'!A32), 0, IF(AND('Raw Data'!I32&lt;Analysis!$BC$2, 'Raw Data'!D32-'Raw Data'!E32&gt;3), 'Raw Data'!BC32, IF(AND('Raw Data'!J32&lt;Analysis!$BC$2, 'Raw Data'!E32-'Raw Data'!D32&gt;3), 'Raw Data'!BE32, 0)))</f>
        <v/>
      </c>
      <c r="AR37">
        <f>IF('Hidden Analysiss'!D33=1,IF(ABS('Raw Data'!E32-'Raw Data'!D32)&lt;2,'Raw Data'!AX32,0), 0)</f>
        <v/>
      </c>
      <c r="AS37">
        <f>IF('Hidden Analysiss'!D33=1,IF(ABS('Raw Data'!E32-'Raw Data'!D32)&lt;3,'Raw Data'!BA32,0), 0)</f>
        <v/>
      </c>
      <c r="AT37">
        <f>IF('Hidden Analysiss'!D33=1,IF(ABS('Raw Data'!E32-'Raw Data'!D32)&lt;4,'Raw Data'!BD32,0), 0)</f>
        <v/>
      </c>
      <c r="AU37">
        <f>IF(AND('Hidden Analysiss'!E33=1, ABS('Raw Data'!E32-'Raw Data'!D32)&lt;2), 'Raw Data'!AX32, 0)</f>
        <v/>
      </c>
      <c r="AV37">
        <f>IF(AND('Hidden Analysiss'!E33=1, ABS('Raw Data'!E32-'Raw Data'!D32)&lt;3), 'Raw Data'!BA32, 0)</f>
        <v/>
      </c>
      <c r="AW37">
        <f>IF(AND('Hidden Analysiss'!E33=1, ABS('Raw Data'!E32-'Raw Data'!D32)&lt;3), 'Raw Data'!BD32, 0)</f>
        <v/>
      </c>
    </row>
    <row r="38">
      <c r="A38" s="1">
        <f>'Raw Data'!A33</f>
        <v/>
      </c>
      <c r="B38">
        <f>IF('Raw Data'!E33&gt;'Raw Data'!D33, 'Raw Data'!J33, 0)</f>
        <v/>
      </c>
      <c r="C38">
        <f>IF('Raw Data'!D33&gt;'Raw Data'!E33, 'Raw Data'!I33, 0)</f>
        <v/>
      </c>
      <c r="D38">
        <f>SUM(G38:H38)</f>
        <v/>
      </c>
      <c r="E38">
        <f>IF(AND('Raw Data'!J33&lt;'Raw Data'!I33,'Raw Data'!E33&gt;'Raw Data'!D33,'Raw Data'!E33-'Raw Data'!D33&gt;3),'Raw Data'!N33,IF(AND('Raw Data'!I33&lt;'Raw Data'!J33,'Raw Data'!D33&gt;'Raw Data'!E33,'Raw Data'!D33-'Raw Data'!E33&gt;3),'Raw Data'!M33,0))</f>
        <v/>
      </c>
      <c r="F38">
        <f>IF(AND('Raw Data'!J33&lt;'Raw Data'!I33,'Raw Data'!E33&gt;'Raw Data'!D33,'Raw Data'!E33-'Raw Data'!D33&lt;4),'Raw Data'!L33,IF(AND('Raw Data'!I33&lt;'Raw Data'!J33,'Raw Data'!D33&gt;'Raw Data'!E33,'Raw Data'!D33-'Raw Data'!E33&lt;4),'Raw Data'!K33,0))</f>
        <v/>
      </c>
      <c r="G38">
        <f>IF(AND('Raw Data'!J33&lt;'Raw Data'!I33, 'Raw Data'!E33&gt;'Raw Data'!D33), 'Raw Data'!J33, 0)</f>
        <v/>
      </c>
      <c r="H38">
        <f>IF(AND('Raw Data'!J33&gt;'Raw Data'!I33, 'Raw Data'!E33&lt;'Raw Data'!D33), 'Raw Data'!I33, 0)</f>
        <v/>
      </c>
      <c r="I38">
        <f>SUM(J38:K38)</f>
        <v/>
      </c>
      <c r="J38">
        <f>IF(AND('Raw Data'!J33&gt;'Raw Data'!I33, 'Raw Data'!E33&gt;'Raw Data'!D33), 'Raw Data'!J33, 0)</f>
        <v/>
      </c>
      <c r="K38">
        <f>IF(AND('Raw Data'!I33&gt;'Raw Data'!J33, 'Raw Data'!D33&gt;'Raw Data'!E33), 'Raw Data'!I33, 0)</f>
        <v/>
      </c>
      <c r="L38">
        <f>IF('Raw Data'!E33-'Raw Data'!D33&gt;3, 'Raw Data'!N33, 0)</f>
        <v/>
      </c>
      <c r="M38">
        <f>IF('Raw Data'!D33-'Raw Data'!E33&gt;3, 'Raw Data'!M33, 0)</f>
        <v/>
      </c>
      <c r="N38">
        <f>IF(ISBLANK('Raw Data'!D33),0,IF(AND('Raw Data'!E33&gt;'Raw Data'!D33,'Raw Data'!E33-'Raw Data'!D33&gt;0,'Raw Data'!E33-'Raw Data'!D33&lt;4),'Raw Data'!L33, 0))</f>
        <v/>
      </c>
      <c r="O38">
        <f>IF(ISBLANK('Raw Data'!D33),0,IF(AND('Raw Data'!E33&gt;'Raw Data'!D33,'Raw Data'!E33-'Raw Data'!D33&gt;0,'Raw Data'!D33-'Raw Data'!E33&lt;4),'Raw Data'!K33, 0))</f>
        <v/>
      </c>
      <c r="P38">
        <f>IF('Raw Data'!E33-'Raw Data'!D33&gt;3, 'Raw Data'!N33, IF('Raw Data'!D33-'Raw Data'!E33&gt;3, 'Raw Data'!M33, 0))</f>
        <v/>
      </c>
      <c r="Q38">
        <f>IF(ISBLANK('Raw Data'!E33),0,IF(AND('Raw Data'!E33-'Raw Data'!D33&lt;4,'Raw Data'!E33-'Raw Data'!D33&gt;0),'Raw Data'!L33,IF(AND('Raw Data'!D33&gt;'Raw Data'!E33,'Raw Data'!D33-'Raw Data'!E33&gt;0),'Raw Data'!K33,0)))</f>
        <v/>
      </c>
      <c r="R38">
        <f>IF(ISBLANK('Raw Data'!K33),0,IFERROR(IF(MATCH(SMALL('Raw Data'!K33:N33,1),L38:O38,0),SMALL('Raw Data'!K33:N33,1)),0))</f>
        <v/>
      </c>
      <c r="S38">
        <f>IF(ISBLANK('Raw Data'!K33),0,IFERROR(IF(MATCH(SMALL('Raw Data'!K33:N33,2),L38:O38,0),SMALL('Raw Data'!K33:N33,2)),0))</f>
        <v/>
      </c>
      <c r="T38">
        <f>IF(ISBLANK('Raw Data'!K33),0,IFERROR(IF(MATCH(SMALL('Raw Data'!K33:N33,3),L38:O38,0),SMALL('Raw Data'!K33:N33,3)),0))</f>
        <v/>
      </c>
      <c r="U38">
        <f>IF(ISBLANK('Raw Data'!K33),0,IFERROR(IF(MATCH(SMALL('Raw Data'!K33:N33,4),L38:O38,0),SMALL('Raw Data'!K33:N33,4)),0))</f>
        <v/>
      </c>
      <c r="V38">
        <f>IF(AND('Raw Data'!D33&lt;3, 'Raw Data'!E33&lt;3, 'Raw Data'!A33&gt;0), 'Raw Data'!AF33, 0)</f>
        <v/>
      </c>
      <c r="W38">
        <f>IF(AND('Raw Data'!D33&lt;4, 'Raw Data'!E33&lt;4, 'Raw Data'!A33&gt;0), 'Raw Data'!AI33, 0)</f>
        <v/>
      </c>
      <c r="X38">
        <f>IF(AND('Raw Data'!D33&lt;5, 'Raw Data'!E33&lt;5, 'Raw Data'!A33&gt;0), 'Raw Data'!AL33, 0)</f>
        <v/>
      </c>
      <c r="Y38">
        <f>IF(AND('Raw Data'!D33&lt;6, 'Raw Data'!E33&lt;6, 'Raw Data'!A33&gt;0), 'Raw Data'!AO33, 0)</f>
        <v/>
      </c>
      <c r="Z38">
        <f>IF(ISBLANK('Raw Data'!D33), 0, IF('Raw Data'!D33-'Raw Data'!E33&gt;1, 'Raw Data'!AW33, 0))</f>
        <v/>
      </c>
      <c r="AA38">
        <f>IF(ISBLANK('Raw Data'!A33), 0, IF(ABS('Raw Data'!D33-'Raw Data'!E33)&lt;2, 'Raw Data'!AX33, 0))</f>
        <v/>
      </c>
      <c r="AB38">
        <f>IF(ISBLANK('Raw Data'!D33), 0, IF('Raw Data'!E33-'Raw Data'!D33&gt;1, 'Raw Data'!AY33, 0))</f>
        <v/>
      </c>
      <c r="AC38">
        <f>IF(ISBLANK('Raw Data'!D33), 0, IF('Raw Data'!D33-'Raw Data'!E33&gt;2, 'Raw Data'!AZ33, 0))</f>
        <v/>
      </c>
      <c r="AD38">
        <f>IF(ISBLANK('Raw Data'!A33), 0, IF(ABS('Raw Data'!D33-'Raw Data'!E33)&lt;3, 'Raw Data'!BA33, 0))</f>
        <v/>
      </c>
      <c r="AE38">
        <f>IF(ISBLANK('Raw Data'!D33), 0, IF('Raw Data'!E33-'Raw Data'!D33&gt;2, 'Raw Data'!BB33, 0))</f>
        <v/>
      </c>
      <c r="AF38">
        <f>IF(ISBLANK('Raw Data'!D33), 0, IF('Raw Data'!D33-'Raw Data'!E33&gt;3, 'Raw Data'!BC33, 0))</f>
        <v/>
      </c>
      <c r="AG38">
        <f>IF(ISBLANK('Raw Data'!A33), 0, IF(ABS('Raw Data'!D33-'Raw Data'!E33)&lt;4, 'Raw Data'!BD33, 0))</f>
        <v/>
      </c>
      <c r="AH38">
        <f>IF(ISBLANK('Raw Data'!D33), 0, IF('Raw Data'!E33-'Raw Data'!D33&gt;3, 'Raw Data'!BE33, 0))</f>
        <v/>
      </c>
      <c r="AI38">
        <f>IF(SUM('Raw Data'!D33:E33)&gt;'Raw Data'!F33, 'Raw Data'!G33, 0)</f>
        <v/>
      </c>
      <c r="AJ38">
        <f>IF(ISBLANK('Raw Data'!D33), 0, IF(SUM('Raw Data'!D33:E33)&lt;'Raw Data'!F33, 'Raw Data'!H33, 0))</f>
        <v/>
      </c>
      <c r="AK38">
        <f>IF(ISBLANK('Raw Data'!A33), 0, IF(AND('Raw Data'!D33&lt;3, 'Raw Data'!E33&lt;3, 'Raw Data'!F33&lt;BB$2), 'Raw Data'!AF33, 0))</f>
        <v/>
      </c>
      <c r="AL38">
        <f>IF(ISBLANK('Raw Data'!A33), 0, IF(AND('Raw Data'!D33&lt;4, 'Raw Data'!E33&lt;4, 'Raw Data'!F33&lt;BB$2), 'Raw Data'!AI33, 0))</f>
        <v/>
      </c>
      <c r="AM38">
        <f>IF(ISBLANK('Raw Data'!A33), 0, IF(AND('Raw Data'!D33&lt;5, 'Raw Data'!E33&lt;5, 'Raw Data'!F33&lt;BB$2), 'Raw Data'!AL33, 0))</f>
        <v/>
      </c>
      <c r="AN38">
        <f>IF(ISBLANK('Raw Data'!A33), 0, IF(AND('Raw Data'!D33&lt;6, 'Raw Data'!E33&lt;6, 'Raw Data'!F33&lt;BB$2), 'Raw Data'!AO33, 0))</f>
        <v/>
      </c>
      <c r="AO38">
        <f>IF(ISBLANK('Raw Data'!A33), 0, IF(AND('Raw Data'!I33&lt;Analysis!$BC$2, 'Raw Data'!D33-'Raw Data'!E33&gt;1), 'Raw Data'!AW33, IF(AND('Raw Data'!J33&lt;Analysis!$BC$2, 'Raw Data'!E33-'Raw Data'!D33&gt;1), 'Raw Data'!AY33, 0)))</f>
        <v/>
      </c>
      <c r="AP38">
        <f>IF(ISBLANK('Raw Data'!A33), 0, IF(AND('Raw Data'!I33&lt;Analysis!$BC$2, 'Raw Data'!D33-'Raw Data'!E33&gt;2), 'Raw Data'!AZ33, IF(AND('Raw Data'!J33&lt;Analysis!$BC$2, 'Raw Data'!E33-'Raw Data'!D33&gt;2), 'Raw Data'!BB33, 0)))</f>
        <v/>
      </c>
      <c r="AQ38">
        <f>IF(ISBLANK('Raw Data'!A33), 0, IF(AND('Raw Data'!I33&lt;Analysis!$BC$2, 'Raw Data'!D33-'Raw Data'!E33&gt;3), 'Raw Data'!BC33, IF(AND('Raw Data'!J33&lt;Analysis!$BC$2, 'Raw Data'!E33-'Raw Data'!D33&gt;3), 'Raw Data'!BE33, 0)))</f>
        <v/>
      </c>
      <c r="AR38">
        <f>IF('Hidden Analysiss'!D34=1,IF(ABS('Raw Data'!E33-'Raw Data'!D33)&lt;2,'Raw Data'!AX33,0), 0)</f>
        <v/>
      </c>
      <c r="AS38">
        <f>IF('Hidden Analysiss'!D34=1,IF(ABS('Raw Data'!E33-'Raw Data'!D33)&lt;3,'Raw Data'!BA33,0), 0)</f>
        <v/>
      </c>
      <c r="AT38">
        <f>IF('Hidden Analysiss'!D34=1,IF(ABS('Raw Data'!E33-'Raw Data'!D33)&lt;4,'Raw Data'!BD33,0), 0)</f>
        <v/>
      </c>
      <c r="AU38">
        <f>IF(AND('Hidden Analysiss'!E34=1, ABS('Raw Data'!E33-'Raw Data'!D33)&lt;2), 'Raw Data'!AX33, 0)</f>
        <v/>
      </c>
      <c r="AV38">
        <f>IF(AND('Hidden Analysiss'!E34=1, ABS('Raw Data'!E33-'Raw Data'!D33)&lt;3), 'Raw Data'!BA33, 0)</f>
        <v/>
      </c>
      <c r="AW38">
        <f>IF(AND('Hidden Analysiss'!E34=1, ABS('Raw Data'!E33-'Raw Data'!D33)&lt;3), 'Raw Data'!BD33, 0)</f>
        <v/>
      </c>
    </row>
    <row r="39">
      <c r="A39" s="1">
        <f>'Raw Data'!A34</f>
        <v/>
      </c>
      <c r="B39">
        <f>IF('Raw Data'!E34&gt;'Raw Data'!D34, 'Raw Data'!J34, 0)</f>
        <v/>
      </c>
      <c r="C39">
        <f>IF('Raw Data'!D34&gt;'Raw Data'!E34, 'Raw Data'!I34, 0)</f>
        <v/>
      </c>
      <c r="D39">
        <f>SUM(G39:H39)</f>
        <v/>
      </c>
      <c r="E39">
        <f>IF(AND('Raw Data'!J34&lt;'Raw Data'!I34,'Raw Data'!E34&gt;'Raw Data'!D34,'Raw Data'!E34-'Raw Data'!D34&gt;3),'Raw Data'!N34,IF(AND('Raw Data'!I34&lt;'Raw Data'!J34,'Raw Data'!D34&gt;'Raw Data'!E34,'Raw Data'!D34-'Raw Data'!E34&gt;3),'Raw Data'!M34,0))</f>
        <v/>
      </c>
      <c r="F39">
        <f>IF(AND('Raw Data'!J34&lt;'Raw Data'!I34,'Raw Data'!E34&gt;'Raw Data'!D34,'Raw Data'!E34-'Raw Data'!D34&lt;4),'Raw Data'!L34,IF(AND('Raw Data'!I34&lt;'Raw Data'!J34,'Raw Data'!D34&gt;'Raw Data'!E34,'Raw Data'!D34-'Raw Data'!E34&lt;4),'Raw Data'!K34,0))</f>
        <v/>
      </c>
      <c r="G39">
        <f>IF(AND('Raw Data'!J34&lt;'Raw Data'!I34, 'Raw Data'!E34&gt;'Raw Data'!D34), 'Raw Data'!J34, 0)</f>
        <v/>
      </c>
      <c r="H39">
        <f>IF(AND('Raw Data'!J34&gt;'Raw Data'!I34, 'Raw Data'!E34&lt;'Raw Data'!D34), 'Raw Data'!I34, 0)</f>
        <v/>
      </c>
      <c r="I39">
        <f>SUM(J39:K39)</f>
        <v/>
      </c>
      <c r="J39">
        <f>IF(AND('Raw Data'!J34&gt;'Raw Data'!I34, 'Raw Data'!E34&gt;'Raw Data'!D34), 'Raw Data'!J34, 0)</f>
        <v/>
      </c>
      <c r="K39">
        <f>IF(AND('Raw Data'!I34&gt;'Raw Data'!J34, 'Raw Data'!D34&gt;'Raw Data'!E34), 'Raw Data'!I34, 0)</f>
        <v/>
      </c>
      <c r="L39">
        <f>IF('Raw Data'!E34-'Raw Data'!D34&gt;3, 'Raw Data'!N34, 0)</f>
        <v/>
      </c>
      <c r="M39">
        <f>IF('Raw Data'!D34-'Raw Data'!E34&gt;3, 'Raw Data'!M34, 0)</f>
        <v/>
      </c>
      <c r="N39">
        <f>IF(ISBLANK('Raw Data'!D34),0,IF(AND('Raw Data'!E34&gt;'Raw Data'!D34,'Raw Data'!E34-'Raw Data'!D34&gt;0,'Raw Data'!E34-'Raw Data'!D34&lt;4),'Raw Data'!L34, 0))</f>
        <v/>
      </c>
      <c r="O39">
        <f>IF(ISBLANK('Raw Data'!D34),0,IF(AND('Raw Data'!E34&gt;'Raw Data'!D34,'Raw Data'!E34-'Raw Data'!D34&gt;0,'Raw Data'!D34-'Raw Data'!E34&lt;4),'Raw Data'!K34, 0))</f>
        <v/>
      </c>
      <c r="P39">
        <f>IF('Raw Data'!E34-'Raw Data'!D34&gt;3, 'Raw Data'!N34, IF('Raw Data'!D34-'Raw Data'!E34&gt;3, 'Raw Data'!M34, 0))</f>
        <v/>
      </c>
      <c r="Q39">
        <f>IF(ISBLANK('Raw Data'!E34),0,IF(AND('Raw Data'!E34-'Raw Data'!D34&lt;4,'Raw Data'!E34-'Raw Data'!D34&gt;0),'Raw Data'!L34,IF(AND('Raw Data'!D34&gt;'Raw Data'!E34,'Raw Data'!D34-'Raw Data'!E34&gt;0),'Raw Data'!K34,0)))</f>
        <v/>
      </c>
      <c r="R39">
        <f>IF(ISBLANK('Raw Data'!K34),0,IFERROR(IF(MATCH(SMALL('Raw Data'!K34:N34,1),L39:O39,0),SMALL('Raw Data'!K34:N34,1)),0))</f>
        <v/>
      </c>
      <c r="S39">
        <f>IF(ISBLANK('Raw Data'!K34),0,IFERROR(IF(MATCH(SMALL('Raw Data'!K34:N34,2),L39:O39,0),SMALL('Raw Data'!K34:N34,2)),0))</f>
        <v/>
      </c>
      <c r="T39">
        <f>IF(ISBLANK('Raw Data'!K34),0,IFERROR(IF(MATCH(SMALL('Raw Data'!K34:N34,3),L39:O39,0),SMALL('Raw Data'!K34:N34,3)),0))</f>
        <v/>
      </c>
      <c r="U39">
        <f>IF(ISBLANK('Raw Data'!K34),0,IFERROR(IF(MATCH(SMALL('Raw Data'!K34:N34,4),L39:O39,0),SMALL('Raw Data'!K34:N34,4)),0))</f>
        <v/>
      </c>
      <c r="V39">
        <f>IF(AND('Raw Data'!D34&lt;3, 'Raw Data'!E34&lt;3, 'Raw Data'!A34&gt;0), 'Raw Data'!AF34, 0)</f>
        <v/>
      </c>
      <c r="W39">
        <f>IF(AND('Raw Data'!D34&lt;4, 'Raw Data'!E34&lt;4, 'Raw Data'!A34&gt;0), 'Raw Data'!AI34, 0)</f>
        <v/>
      </c>
      <c r="X39">
        <f>IF(AND('Raw Data'!D34&lt;5, 'Raw Data'!E34&lt;5, 'Raw Data'!A34&gt;0), 'Raw Data'!AL34, 0)</f>
        <v/>
      </c>
      <c r="Y39">
        <f>IF(AND('Raw Data'!D34&lt;6, 'Raw Data'!E34&lt;6, 'Raw Data'!A34&gt;0), 'Raw Data'!AO34, 0)</f>
        <v/>
      </c>
      <c r="Z39">
        <f>IF(ISBLANK('Raw Data'!D34), 0, IF('Raw Data'!D34-'Raw Data'!E34&gt;1, 'Raw Data'!AW34, 0))</f>
        <v/>
      </c>
      <c r="AA39">
        <f>IF(ISBLANK('Raw Data'!A34), 0, IF(ABS('Raw Data'!D34-'Raw Data'!E34)&lt;2, 'Raw Data'!AX34, 0))</f>
        <v/>
      </c>
      <c r="AB39">
        <f>IF(ISBLANK('Raw Data'!D34), 0, IF('Raw Data'!E34-'Raw Data'!D34&gt;1, 'Raw Data'!AY34, 0))</f>
        <v/>
      </c>
      <c r="AC39">
        <f>IF(ISBLANK('Raw Data'!D34), 0, IF('Raw Data'!D34-'Raw Data'!E34&gt;2, 'Raw Data'!AZ34, 0))</f>
        <v/>
      </c>
      <c r="AD39">
        <f>IF(ISBLANK('Raw Data'!A34), 0, IF(ABS('Raw Data'!D34-'Raw Data'!E34)&lt;3, 'Raw Data'!BA34, 0))</f>
        <v/>
      </c>
      <c r="AE39">
        <f>IF(ISBLANK('Raw Data'!D34), 0, IF('Raw Data'!E34-'Raw Data'!D34&gt;2, 'Raw Data'!BB34, 0))</f>
        <v/>
      </c>
      <c r="AF39">
        <f>IF(ISBLANK('Raw Data'!D34), 0, IF('Raw Data'!D34-'Raw Data'!E34&gt;3, 'Raw Data'!BC34, 0))</f>
        <v/>
      </c>
      <c r="AG39">
        <f>IF(ISBLANK('Raw Data'!A34), 0, IF(ABS('Raw Data'!D34-'Raw Data'!E34)&lt;4, 'Raw Data'!BD34, 0))</f>
        <v/>
      </c>
      <c r="AH39">
        <f>IF(ISBLANK('Raw Data'!D34), 0, IF('Raw Data'!E34-'Raw Data'!D34&gt;3, 'Raw Data'!BE34, 0))</f>
        <v/>
      </c>
      <c r="AI39">
        <f>IF(SUM('Raw Data'!D34:E34)&gt;'Raw Data'!F34, 'Raw Data'!G34, 0)</f>
        <v/>
      </c>
      <c r="AJ39">
        <f>IF(ISBLANK('Raw Data'!D34), 0, IF(SUM('Raw Data'!D34:E34)&lt;'Raw Data'!F34, 'Raw Data'!H34, 0))</f>
        <v/>
      </c>
      <c r="AK39">
        <f>IF(ISBLANK('Raw Data'!A34), 0, IF(AND('Raw Data'!D34&lt;3, 'Raw Data'!E34&lt;3, 'Raw Data'!F34&lt;BB$2), 'Raw Data'!AF34, 0))</f>
        <v/>
      </c>
      <c r="AL39">
        <f>IF(ISBLANK('Raw Data'!A34), 0, IF(AND('Raw Data'!D34&lt;4, 'Raw Data'!E34&lt;4, 'Raw Data'!F34&lt;BB$2), 'Raw Data'!AI34, 0))</f>
        <v/>
      </c>
      <c r="AM39">
        <f>IF(ISBLANK('Raw Data'!A34), 0, IF(AND('Raw Data'!D34&lt;5, 'Raw Data'!E34&lt;5, 'Raw Data'!F34&lt;BB$2), 'Raw Data'!AL34, 0))</f>
        <v/>
      </c>
      <c r="AN39">
        <f>IF(ISBLANK('Raw Data'!A34), 0, IF(AND('Raw Data'!D34&lt;6, 'Raw Data'!E34&lt;6, 'Raw Data'!F34&lt;BB$2), 'Raw Data'!AO34, 0))</f>
        <v/>
      </c>
      <c r="AO39">
        <f>IF(ISBLANK('Raw Data'!A34), 0, IF(AND('Raw Data'!I34&lt;Analysis!$BC$2, 'Raw Data'!D34-'Raw Data'!E34&gt;1), 'Raw Data'!AW34, IF(AND('Raw Data'!J34&lt;Analysis!$BC$2, 'Raw Data'!E34-'Raw Data'!D34&gt;1), 'Raw Data'!AY34, 0)))</f>
        <v/>
      </c>
      <c r="AP39">
        <f>IF(ISBLANK('Raw Data'!A34), 0, IF(AND('Raw Data'!I34&lt;Analysis!$BC$2, 'Raw Data'!D34-'Raw Data'!E34&gt;2), 'Raw Data'!AZ34, IF(AND('Raw Data'!J34&lt;Analysis!$BC$2, 'Raw Data'!E34-'Raw Data'!D34&gt;2), 'Raw Data'!BB34, 0)))</f>
        <v/>
      </c>
      <c r="AQ39">
        <f>IF(ISBLANK('Raw Data'!A34), 0, IF(AND('Raw Data'!I34&lt;Analysis!$BC$2, 'Raw Data'!D34-'Raw Data'!E34&gt;3), 'Raw Data'!BC34, IF(AND('Raw Data'!J34&lt;Analysis!$BC$2, 'Raw Data'!E34-'Raw Data'!D34&gt;3), 'Raw Data'!BE34, 0)))</f>
        <v/>
      </c>
      <c r="AR39">
        <f>IF('Hidden Analysiss'!D35=1,IF(ABS('Raw Data'!E34-'Raw Data'!D34)&lt;2,'Raw Data'!AX34,0), 0)</f>
        <v/>
      </c>
      <c r="AS39">
        <f>IF('Hidden Analysiss'!D35=1,IF(ABS('Raw Data'!E34-'Raw Data'!D34)&lt;3,'Raw Data'!BA34,0), 0)</f>
        <v/>
      </c>
      <c r="AT39">
        <f>IF('Hidden Analysiss'!D35=1,IF(ABS('Raw Data'!E34-'Raw Data'!D34)&lt;4,'Raw Data'!BD34,0), 0)</f>
        <v/>
      </c>
      <c r="AU39">
        <f>IF(AND('Hidden Analysiss'!E35=1, ABS('Raw Data'!E34-'Raw Data'!D34)&lt;2), 'Raw Data'!AX34, 0)</f>
        <v/>
      </c>
      <c r="AV39">
        <f>IF(AND('Hidden Analysiss'!E35=1, ABS('Raw Data'!E34-'Raw Data'!D34)&lt;3), 'Raw Data'!BA34, 0)</f>
        <v/>
      </c>
      <c r="AW39">
        <f>IF(AND('Hidden Analysiss'!E35=1, ABS('Raw Data'!E34-'Raw Data'!D34)&lt;3), 'Raw Data'!BD34, 0)</f>
        <v/>
      </c>
    </row>
    <row r="40">
      <c r="A40" s="1">
        <f>'Raw Data'!A35</f>
        <v/>
      </c>
      <c r="B40">
        <f>IF('Raw Data'!E35&gt;'Raw Data'!D35, 'Raw Data'!J35, 0)</f>
        <v/>
      </c>
      <c r="C40">
        <f>IF('Raw Data'!D35&gt;'Raw Data'!E35, 'Raw Data'!I35, 0)</f>
        <v/>
      </c>
      <c r="D40">
        <f>SUM(G40:H40)</f>
        <v/>
      </c>
      <c r="E40">
        <f>IF(AND('Raw Data'!J35&lt;'Raw Data'!I35,'Raw Data'!E35&gt;'Raw Data'!D35,'Raw Data'!E35-'Raw Data'!D35&gt;3),'Raw Data'!N35,IF(AND('Raw Data'!I35&lt;'Raw Data'!J35,'Raw Data'!D35&gt;'Raw Data'!E35,'Raw Data'!D35-'Raw Data'!E35&gt;3),'Raw Data'!M35,0))</f>
        <v/>
      </c>
      <c r="F40">
        <f>IF(AND('Raw Data'!J35&lt;'Raw Data'!I35,'Raw Data'!E35&gt;'Raw Data'!D35,'Raw Data'!E35-'Raw Data'!D35&lt;4),'Raw Data'!L35,IF(AND('Raw Data'!I35&lt;'Raw Data'!J35,'Raw Data'!D35&gt;'Raw Data'!E35,'Raw Data'!D35-'Raw Data'!E35&lt;4),'Raw Data'!K35,0))</f>
        <v/>
      </c>
      <c r="G40">
        <f>IF(AND('Raw Data'!J35&lt;'Raw Data'!I35, 'Raw Data'!E35&gt;'Raw Data'!D35), 'Raw Data'!J35, 0)</f>
        <v/>
      </c>
      <c r="H40">
        <f>IF(AND('Raw Data'!J35&gt;'Raw Data'!I35, 'Raw Data'!E35&lt;'Raw Data'!D35), 'Raw Data'!I35, 0)</f>
        <v/>
      </c>
      <c r="I40">
        <f>SUM(J40:K40)</f>
        <v/>
      </c>
      <c r="J40">
        <f>IF(AND('Raw Data'!J35&gt;'Raw Data'!I35, 'Raw Data'!E35&gt;'Raw Data'!D35), 'Raw Data'!J35, 0)</f>
        <v/>
      </c>
      <c r="K40">
        <f>IF(AND('Raw Data'!I35&gt;'Raw Data'!J35, 'Raw Data'!D35&gt;'Raw Data'!E35), 'Raw Data'!I35, 0)</f>
        <v/>
      </c>
      <c r="L40">
        <f>IF('Raw Data'!E35-'Raw Data'!D35&gt;3, 'Raw Data'!N35, 0)</f>
        <v/>
      </c>
      <c r="M40">
        <f>IF('Raw Data'!D35-'Raw Data'!E35&gt;3, 'Raw Data'!M35, 0)</f>
        <v/>
      </c>
      <c r="N40">
        <f>IF(ISBLANK('Raw Data'!D35),0,IF(AND('Raw Data'!E35&gt;'Raw Data'!D35,'Raw Data'!E35-'Raw Data'!D35&gt;0,'Raw Data'!E35-'Raw Data'!D35&lt;4),'Raw Data'!L35, 0))</f>
        <v/>
      </c>
      <c r="O40">
        <f>IF(ISBLANK('Raw Data'!D35),0,IF(AND('Raw Data'!E35&gt;'Raw Data'!D35,'Raw Data'!E35-'Raw Data'!D35&gt;0,'Raw Data'!D35-'Raw Data'!E35&lt;4),'Raw Data'!K35, 0))</f>
        <v/>
      </c>
      <c r="P40">
        <f>IF('Raw Data'!E35-'Raw Data'!D35&gt;3, 'Raw Data'!N35, IF('Raw Data'!D35-'Raw Data'!E35&gt;3, 'Raw Data'!M35, 0))</f>
        <v/>
      </c>
      <c r="Q40">
        <f>IF(ISBLANK('Raw Data'!E35),0,IF(AND('Raw Data'!E35-'Raw Data'!D35&lt;4,'Raw Data'!E35-'Raw Data'!D35&gt;0),'Raw Data'!L35,IF(AND('Raw Data'!D35&gt;'Raw Data'!E35,'Raw Data'!D35-'Raw Data'!E35&gt;0),'Raw Data'!K35,0)))</f>
        <v/>
      </c>
      <c r="R40">
        <f>IF(ISBLANK('Raw Data'!K35),0,IFERROR(IF(MATCH(SMALL('Raw Data'!K35:N35,1),L40:O40,0),SMALL('Raw Data'!K35:N35,1)),0))</f>
        <v/>
      </c>
      <c r="S40">
        <f>IF(ISBLANK('Raw Data'!K35),0,IFERROR(IF(MATCH(SMALL('Raw Data'!K35:N35,2),L40:O40,0),SMALL('Raw Data'!K35:N35,2)),0))</f>
        <v/>
      </c>
      <c r="T40">
        <f>IF(ISBLANK('Raw Data'!K35),0,IFERROR(IF(MATCH(SMALL('Raw Data'!K35:N35,3),L40:O40,0),SMALL('Raw Data'!K35:N35,3)),0))</f>
        <v/>
      </c>
      <c r="U40">
        <f>IF(ISBLANK('Raw Data'!K35),0,IFERROR(IF(MATCH(SMALL('Raw Data'!K35:N35,4),L40:O40,0),SMALL('Raw Data'!K35:N35,4)),0))</f>
        <v/>
      </c>
      <c r="V40">
        <f>IF(AND('Raw Data'!D35&lt;3, 'Raw Data'!E35&lt;3, 'Raw Data'!A35&gt;0), 'Raw Data'!AF35, 0)</f>
        <v/>
      </c>
      <c r="W40">
        <f>IF(AND('Raw Data'!D35&lt;4, 'Raw Data'!E35&lt;4, 'Raw Data'!A35&gt;0), 'Raw Data'!AI35, 0)</f>
        <v/>
      </c>
      <c r="X40">
        <f>IF(AND('Raw Data'!D35&lt;5, 'Raw Data'!E35&lt;5, 'Raw Data'!A35&gt;0), 'Raw Data'!AL35, 0)</f>
        <v/>
      </c>
      <c r="Y40">
        <f>IF(AND('Raw Data'!D35&lt;6, 'Raw Data'!E35&lt;6, 'Raw Data'!A35&gt;0), 'Raw Data'!AO35, 0)</f>
        <v/>
      </c>
      <c r="Z40">
        <f>IF(ISBLANK('Raw Data'!D35), 0, IF('Raw Data'!D35-'Raw Data'!E35&gt;1, 'Raw Data'!AW35, 0))</f>
        <v/>
      </c>
      <c r="AA40">
        <f>IF(ISBLANK('Raw Data'!A35), 0, IF(ABS('Raw Data'!D35-'Raw Data'!E35)&lt;2, 'Raw Data'!AX35, 0))</f>
        <v/>
      </c>
      <c r="AB40">
        <f>IF(ISBLANK('Raw Data'!D35), 0, IF('Raw Data'!E35-'Raw Data'!D35&gt;1, 'Raw Data'!AY35, 0))</f>
        <v/>
      </c>
      <c r="AC40">
        <f>IF(ISBLANK('Raw Data'!D35), 0, IF('Raw Data'!D35-'Raw Data'!E35&gt;2, 'Raw Data'!AZ35, 0))</f>
        <v/>
      </c>
      <c r="AD40">
        <f>IF(ISBLANK('Raw Data'!A35), 0, IF(ABS('Raw Data'!D35-'Raw Data'!E35)&lt;3, 'Raw Data'!BA35, 0))</f>
        <v/>
      </c>
      <c r="AE40">
        <f>IF(ISBLANK('Raw Data'!D35), 0, IF('Raw Data'!E35-'Raw Data'!D35&gt;2, 'Raw Data'!BB35, 0))</f>
        <v/>
      </c>
      <c r="AF40">
        <f>IF(ISBLANK('Raw Data'!D35), 0, IF('Raw Data'!D35-'Raw Data'!E35&gt;3, 'Raw Data'!BC35, 0))</f>
        <v/>
      </c>
      <c r="AG40">
        <f>IF(ISBLANK('Raw Data'!A35), 0, IF(ABS('Raw Data'!D35-'Raw Data'!E35)&lt;4, 'Raw Data'!BD35, 0))</f>
        <v/>
      </c>
      <c r="AH40">
        <f>IF(ISBLANK('Raw Data'!D35), 0, IF('Raw Data'!E35-'Raw Data'!D35&gt;3, 'Raw Data'!BE35, 0))</f>
        <v/>
      </c>
      <c r="AI40">
        <f>IF(SUM('Raw Data'!D35:E35)&gt;'Raw Data'!F35, 'Raw Data'!G35, 0)</f>
        <v/>
      </c>
      <c r="AJ40">
        <f>IF(ISBLANK('Raw Data'!D35), 0, IF(SUM('Raw Data'!D35:E35)&lt;'Raw Data'!F35, 'Raw Data'!H35, 0))</f>
        <v/>
      </c>
      <c r="AK40">
        <f>IF(ISBLANK('Raw Data'!A35), 0, IF(AND('Raw Data'!D35&lt;3, 'Raw Data'!E35&lt;3, 'Raw Data'!F35&lt;BB$2), 'Raw Data'!AF35, 0))</f>
        <v/>
      </c>
      <c r="AL40">
        <f>IF(ISBLANK('Raw Data'!A35), 0, IF(AND('Raw Data'!D35&lt;4, 'Raw Data'!E35&lt;4, 'Raw Data'!F35&lt;BB$2), 'Raw Data'!AI35, 0))</f>
        <v/>
      </c>
      <c r="AM40">
        <f>IF(ISBLANK('Raw Data'!A35), 0, IF(AND('Raw Data'!D35&lt;5, 'Raw Data'!E35&lt;5, 'Raw Data'!F35&lt;BB$2), 'Raw Data'!AL35, 0))</f>
        <v/>
      </c>
      <c r="AN40">
        <f>IF(ISBLANK('Raw Data'!A35), 0, IF(AND('Raw Data'!D35&lt;6, 'Raw Data'!E35&lt;6, 'Raw Data'!F35&lt;BB$2), 'Raw Data'!AO35, 0))</f>
        <v/>
      </c>
      <c r="AO40">
        <f>IF(ISBLANK('Raw Data'!A35), 0, IF(AND('Raw Data'!I35&lt;Analysis!$BC$2, 'Raw Data'!D35-'Raw Data'!E35&gt;1), 'Raw Data'!AW35, IF(AND('Raw Data'!J35&lt;Analysis!$BC$2, 'Raw Data'!E35-'Raw Data'!D35&gt;1), 'Raw Data'!AY35, 0)))</f>
        <v/>
      </c>
      <c r="AP40">
        <f>IF(ISBLANK('Raw Data'!A35), 0, IF(AND('Raw Data'!I35&lt;Analysis!$BC$2, 'Raw Data'!D35-'Raw Data'!E35&gt;2), 'Raw Data'!AZ35, IF(AND('Raw Data'!J35&lt;Analysis!$BC$2, 'Raw Data'!E35-'Raw Data'!D35&gt;2), 'Raw Data'!BB35, 0)))</f>
        <v/>
      </c>
      <c r="AQ40">
        <f>IF(ISBLANK('Raw Data'!A35), 0, IF(AND('Raw Data'!I35&lt;Analysis!$BC$2, 'Raw Data'!D35-'Raw Data'!E35&gt;3), 'Raw Data'!BC35, IF(AND('Raw Data'!J35&lt;Analysis!$BC$2, 'Raw Data'!E35-'Raw Data'!D35&gt;3), 'Raw Data'!BE35, 0)))</f>
        <v/>
      </c>
      <c r="AR40">
        <f>IF('Hidden Analysiss'!D36=1,IF(ABS('Raw Data'!E35-'Raw Data'!D35)&lt;2,'Raw Data'!AX35,0), 0)</f>
        <v/>
      </c>
      <c r="AS40">
        <f>IF('Hidden Analysiss'!D36=1,IF(ABS('Raw Data'!E35-'Raw Data'!D35)&lt;3,'Raw Data'!BA35,0), 0)</f>
        <v/>
      </c>
      <c r="AT40">
        <f>IF('Hidden Analysiss'!D36=1,IF(ABS('Raw Data'!E35-'Raw Data'!D35)&lt;4,'Raw Data'!BD35,0), 0)</f>
        <v/>
      </c>
      <c r="AU40">
        <f>IF(AND('Hidden Analysiss'!E36=1, ABS('Raw Data'!E35-'Raw Data'!D35)&lt;2), 'Raw Data'!AX35, 0)</f>
        <v/>
      </c>
      <c r="AV40">
        <f>IF(AND('Hidden Analysiss'!E36=1, ABS('Raw Data'!E35-'Raw Data'!D35)&lt;3), 'Raw Data'!BA35, 0)</f>
        <v/>
      </c>
      <c r="AW40">
        <f>IF(AND('Hidden Analysiss'!E36=1, ABS('Raw Data'!E35-'Raw Data'!D35)&lt;3), 'Raw Data'!BD35, 0)</f>
        <v/>
      </c>
    </row>
    <row r="41">
      <c r="A41" s="1">
        <f>'Raw Data'!A36</f>
        <v/>
      </c>
      <c r="B41">
        <f>IF('Raw Data'!E36&gt;'Raw Data'!D36, 'Raw Data'!J36, 0)</f>
        <v/>
      </c>
      <c r="C41">
        <f>IF('Raw Data'!D36&gt;'Raw Data'!E36, 'Raw Data'!I36, 0)</f>
        <v/>
      </c>
      <c r="D41">
        <f>SUM(G41:H41)</f>
        <v/>
      </c>
      <c r="E41">
        <f>IF(AND('Raw Data'!J36&lt;'Raw Data'!I36,'Raw Data'!E36&gt;'Raw Data'!D36,'Raw Data'!E36-'Raw Data'!D36&gt;3),'Raw Data'!N36,IF(AND('Raw Data'!I36&lt;'Raw Data'!J36,'Raw Data'!D36&gt;'Raw Data'!E36,'Raw Data'!D36-'Raw Data'!E36&gt;3),'Raw Data'!M36,0))</f>
        <v/>
      </c>
      <c r="F41">
        <f>IF(AND('Raw Data'!J36&lt;'Raw Data'!I36,'Raw Data'!E36&gt;'Raw Data'!D36,'Raw Data'!E36-'Raw Data'!D36&lt;4),'Raw Data'!L36,IF(AND('Raw Data'!I36&lt;'Raw Data'!J36,'Raw Data'!D36&gt;'Raw Data'!E36,'Raw Data'!D36-'Raw Data'!E36&lt;4),'Raw Data'!K36,0))</f>
        <v/>
      </c>
      <c r="G41">
        <f>IF(AND('Raw Data'!J36&lt;'Raw Data'!I36, 'Raw Data'!E36&gt;'Raw Data'!D36), 'Raw Data'!J36, 0)</f>
        <v/>
      </c>
      <c r="H41">
        <f>IF(AND('Raw Data'!J36&gt;'Raw Data'!I36, 'Raw Data'!E36&lt;'Raw Data'!D36), 'Raw Data'!I36, 0)</f>
        <v/>
      </c>
      <c r="I41">
        <f>SUM(J41:K41)</f>
        <v/>
      </c>
      <c r="J41">
        <f>IF(AND('Raw Data'!J36&gt;'Raw Data'!I36, 'Raw Data'!E36&gt;'Raw Data'!D36), 'Raw Data'!J36, 0)</f>
        <v/>
      </c>
      <c r="K41">
        <f>IF(AND('Raw Data'!I36&gt;'Raw Data'!J36, 'Raw Data'!D36&gt;'Raw Data'!E36), 'Raw Data'!I36, 0)</f>
        <v/>
      </c>
      <c r="L41">
        <f>IF('Raw Data'!E36-'Raw Data'!D36&gt;3, 'Raw Data'!N36, 0)</f>
        <v/>
      </c>
      <c r="M41">
        <f>IF('Raw Data'!D36-'Raw Data'!E36&gt;3, 'Raw Data'!M36, 0)</f>
        <v/>
      </c>
      <c r="N41">
        <f>IF(ISBLANK('Raw Data'!D36),0,IF(AND('Raw Data'!E36&gt;'Raw Data'!D36,'Raw Data'!E36-'Raw Data'!D36&gt;0,'Raw Data'!E36-'Raw Data'!D36&lt;4),'Raw Data'!L36, 0))</f>
        <v/>
      </c>
      <c r="O41">
        <f>IF(ISBLANK('Raw Data'!D36),0,IF(AND('Raw Data'!E36&gt;'Raw Data'!D36,'Raw Data'!E36-'Raw Data'!D36&gt;0,'Raw Data'!D36-'Raw Data'!E36&lt;4),'Raw Data'!K36, 0))</f>
        <v/>
      </c>
      <c r="P41">
        <f>IF('Raw Data'!E36-'Raw Data'!D36&gt;3, 'Raw Data'!N36, IF('Raw Data'!D36-'Raw Data'!E36&gt;3, 'Raw Data'!M36, 0))</f>
        <v/>
      </c>
      <c r="Q41">
        <f>IF(ISBLANK('Raw Data'!E36),0,IF(AND('Raw Data'!E36-'Raw Data'!D36&lt;4,'Raw Data'!E36-'Raw Data'!D36&gt;0),'Raw Data'!L36,IF(AND('Raw Data'!D36&gt;'Raw Data'!E36,'Raw Data'!D36-'Raw Data'!E36&gt;0),'Raw Data'!K36,0)))</f>
        <v/>
      </c>
      <c r="R41">
        <f>IF(ISBLANK('Raw Data'!K36),0,IFERROR(IF(MATCH(SMALL('Raw Data'!K36:N36,1),L41:O41,0),SMALL('Raw Data'!K36:N36,1)),0))</f>
        <v/>
      </c>
      <c r="S41">
        <f>IF(ISBLANK('Raw Data'!K36),0,IFERROR(IF(MATCH(SMALL('Raw Data'!K36:N36,2),L41:O41,0),SMALL('Raw Data'!K36:N36,2)),0))</f>
        <v/>
      </c>
      <c r="T41">
        <f>IF(ISBLANK('Raw Data'!K36),0,IFERROR(IF(MATCH(SMALL('Raw Data'!K36:N36,3),L41:O41,0),SMALL('Raw Data'!K36:N36,3)),0))</f>
        <v/>
      </c>
      <c r="U41">
        <f>IF(ISBLANK('Raw Data'!K36),0,IFERROR(IF(MATCH(SMALL('Raw Data'!K36:N36,4),L41:O41,0),SMALL('Raw Data'!K36:N36,4)),0))</f>
        <v/>
      </c>
      <c r="V41">
        <f>IF(AND('Raw Data'!D36&lt;3, 'Raw Data'!E36&lt;3, 'Raw Data'!A36&gt;0), 'Raw Data'!AF36, 0)</f>
        <v/>
      </c>
      <c r="W41">
        <f>IF(AND('Raw Data'!D36&lt;4, 'Raw Data'!E36&lt;4, 'Raw Data'!A36&gt;0), 'Raw Data'!AI36, 0)</f>
        <v/>
      </c>
      <c r="X41">
        <f>IF(AND('Raw Data'!D36&lt;5, 'Raw Data'!E36&lt;5, 'Raw Data'!A36&gt;0), 'Raw Data'!AL36, 0)</f>
        <v/>
      </c>
      <c r="Y41">
        <f>IF(AND('Raw Data'!D36&lt;6, 'Raw Data'!E36&lt;6, 'Raw Data'!A36&gt;0), 'Raw Data'!AO36, 0)</f>
        <v/>
      </c>
      <c r="Z41">
        <f>IF(ISBLANK('Raw Data'!D36), 0, IF('Raw Data'!D36-'Raw Data'!E36&gt;1, 'Raw Data'!AW36, 0))</f>
        <v/>
      </c>
      <c r="AA41">
        <f>IF(ISBLANK('Raw Data'!A36), 0, IF(ABS('Raw Data'!D36-'Raw Data'!E36)&lt;2, 'Raw Data'!AX36, 0))</f>
        <v/>
      </c>
      <c r="AB41">
        <f>IF(ISBLANK('Raw Data'!D36), 0, IF('Raw Data'!E36-'Raw Data'!D36&gt;1, 'Raw Data'!AY36, 0))</f>
        <v/>
      </c>
      <c r="AC41">
        <f>IF(ISBLANK('Raw Data'!D36), 0, IF('Raw Data'!D36-'Raw Data'!E36&gt;2, 'Raw Data'!AZ36, 0))</f>
        <v/>
      </c>
      <c r="AD41">
        <f>IF(ISBLANK('Raw Data'!A36), 0, IF(ABS('Raw Data'!D36-'Raw Data'!E36)&lt;3, 'Raw Data'!BA36, 0))</f>
        <v/>
      </c>
      <c r="AE41">
        <f>IF(ISBLANK('Raw Data'!D36), 0, IF('Raw Data'!E36-'Raw Data'!D36&gt;2, 'Raw Data'!BB36, 0))</f>
        <v/>
      </c>
      <c r="AF41">
        <f>IF(ISBLANK('Raw Data'!D36), 0, IF('Raw Data'!D36-'Raw Data'!E36&gt;3, 'Raw Data'!BC36, 0))</f>
        <v/>
      </c>
      <c r="AG41">
        <f>IF(ISBLANK('Raw Data'!A36), 0, IF(ABS('Raw Data'!D36-'Raw Data'!E36)&lt;4, 'Raw Data'!BD36, 0))</f>
        <v/>
      </c>
      <c r="AH41">
        <f>IF(ISBLANK('Raw Data'!D36), 0, IF('Raw Data'!E36-'Raw Data'!D36&gt;3, 'Raw Data'!BE36, 0))</f>
        <v/>
      </c>
      <c r="AI41">
        <f>IF(SUM('Raw Data'!D36:E36)&gt;'Raw Data'!F36, 'Raw Data'!G36, 0)</f>
        <v/>
      </c>
      <c r="AJ41">
        <f>IF(ISBLANK('Raw Data'!D36), 0, IF(SUM('Raw Data'!D36:E36)&lt;'Raw Data'!F36, 'Raw Data'!H36, 0))</f>
        <v/>
      </c>
      <c r="AK41">
        <f>IF(ISBLANK('Raw Data'!A36), 0, IF(AND('Raw Data'!D36&lt;3, 'Raw Data'!E36&lt;3, 'Raw Data'!F36&lt;BB$2), 'Raw Data'!AF36, 0))</f>
        <v/>
      </c>
      <c r="AL41">
        <f>IF(ISBLANK('Raw Data'!A36), 0, IF(AND('Raw Data'!D36&lt;4, 'Raw Data'!E36&lt;4, 'Raw Data'!F36&lt;BB$2), 'Raw Data'!AI36, 0))</f>
        <v/>
      </c>
      <c r="AM41">
        <f>IF(ISBLANK('Raw Data'!A36), 0, IF(AND('Raw Data'!D36&lt;5, 'Raw Data'!E36&lt;5, 'Raw Data'!F36&lt;BB$2), 'Raw Data'!AL36, 0))</f>
        <v/>
      </c>
      <c r="AN41">
        <f>IF(ISBLANK('Raw Data'!A36), 0, IF(AND('Raw Data'!D36&lt;6, 'Raw Data'!E36&lt;6, 'Raw Data'!F36&lt;BB$2), 'Raw Data'!AO36, 0))</f>
        <v/>
      </c>
      <c r="AO41">
        <f>IF(ISBLANK('Raw Data'!A36), 0, IF(AND('Raw Data'!I36&lt;Analysis!$BC$2, 'Raw Data'!D36-'Raw Data'!E36&gt;1), 'Raw Data'!AW36, IF(AND('Raw Data'!J36&lt;Analysis!$BC$2, 'Raw Data'!E36-'Raw Data'!D36&gt;1), 'Raw Data'!AY36, 0)))</f>
        <v/>
      </c>
      <c r="AP41">
        <f>IF(ISBLANK('Raw Data'!A36), 0, IF(AND('Raw Data'!I36&lt;Analysis!$BC$2, 'Raw Data'!D36-'Raw Data'!E36&gt;2), 'Raw Data'!AZ36, IF(AND('Raw Data'!J36&lt;Analysis!$BC$2, 'Raw Data'!E36-'Raw Data'!D36&gt;2), 'Raw Data'!BB36, 0)))</f>
        <v/>
      </c>
      <c r="AQ41">
        <f>IF(ISBLANK('Raw Data'!A36), 0, IF(AND('Raw Data'!I36&lt;Analysis!$BC$2, 'Raw Data'!D36-'Raw Data'!E36&gt;3), 'Raw Data'!BC36, IF(AND('Raw Data'!J36&lt;Analysis!$BC$2, 'Raw Data'!E36-'Raw Data'!D36&gt;3), 'Raw Data'!BE36, 0)))</f>
        <v/>
      </c>
      <c r="AR41">
        <f>IF('Hidden Analysiss'!D37=1,IF(ABS('Raw Data'!E36-'Raw Data'!D36)&lt;2,'Raw Data'!AX36,0), 0)</f>
        <v/>
      </c>
      <c r="AS41">
        <f>IF('Hidden Analysiss'!D37=1,IF(ABS('Raw Data'!E36-'Raw Data'!D36)&lt;3,'Raw Data'!BA36,0), 0)</f>
        <v/>
      </c>
      <c r="AT41">
        <f>IF('Hidden Analysiss'!D37=1,IF(ABS('Raw Data'!E36-'Raw Data'!D36)&lt;4,'Raw Data'!BD36,0), 0)</f>
        <v/>
      </c>
      <c r="AU41">
        <f>IF(AND('Hidden Analysiss'!E37=1, ABS('Raw Data'!E36-'Raw Data'!D36)&lt;2), 'Raw Data'!AX36, 0)</f>
        <v/>
      </c>
      <c r="AV41">
        <f>IF(AND('Hidden Analysiss'!E37=1, ABS('Raw Data'!E36-'Raw Data'!D36)&lt;3), 'Raw Data'!BA36, 0)</f>
        <v/>
      </c>
      <c r="AW41">
        <f>IF(AND('Hidden Analysiss'!E37=1, ABS('Raw Data'!E36-'Raw Data'!D36)&lt;3), 'Raw Data'!BD36, 0)</f>
        <v/>
      </c>
    </row>
    <row r="42">
      <c r="A42" s="1">
        <f>'Raw Data'!A37</f>
        <v/>
      </c>
      <c r="B42">
        <f>IF('Raw Data'!E37&gt;'Raw Data'!D37, 'Raw Data'!J37, 0)</f>
        <v/>
      </c>
      <c r="C42">
        <f>IF('Raw Data'!D37&gt;'Raw Data'!E37, 'Raw Data'!I37, 0)</f>
        <v/>
      </c>
      <c r="D42">
        <f>SUM(G42:H42)</f>
        <v/>
      </c>
      <c r="E42">
        <f>IF(AND('Raw Data'!J37&lt;'Raw Data'!I37,'Raw Data'!E37&gt;'Raw Data'!D37,'Raw Data'!E37-'Raw Data'!D37&gt;3),'Raw Data'!N37,IF(AND('Raw Data'!I37&lt;'Raw Data'!J37,'Raw Data'!D37&gt;'Raw Data'!E37,'Raw Data'!D37-'Raw Data'!E37&gt;3),'Raw Data'!M37,0))</f>
        <v/>
      </c>
      <c r="F42">
        <f>IF(AND('Raw Data'!J37&lt;'Raw Data'!I37,'Raw Data'!E37&gt;'Raw Data'!D37,'Raw Data'!E37-'Raw Data'!D37&lt;4),'Raw Data'!L37,IF(AND('Raw Data'!I37&lt;'Raw Data'!J37,'Raw Data'!D37&gt;'Raw Data'!E37,'Raw Data'!D37-'Raw Data'!E37&lt;4),'Raw Data'!K37,0))</f>
        <v/>
      </c>
      <c r="G42">
        <f>IF(AND('Raw Data'!J37&lt;'Raw Data'!I37, 'Raw Data'!E37&gt;'Raw Data'!D37), 'Raw Data'!J37, 0)</f>
        <v/>
      </c>
      <c r="H42">
        <f>IF(AND('Raw Data'!J37&gt;'Raw Data'!I37, 'Raw Data'!E37&lt;'Raw Data'!D37), 'Raw Data'!I37, 0)</f>
        <v/>
      </c>
      <c r="I42">
        <f>SUM(J42:K42)</f>
        <v/>
      </c>
      <c r="J42">
        <f>IF(AND('Raw Data'!J37&gt;'Raw Data'!I37, 'Raw Data'!E37&gt;'Raw Data'!D37), 'Raw Data'!J37, 0)</f>
        <v/>
      </c>
      <c r="K42">
        <f>IF(AND('Raw Data'!I37&gt;'Raw Data'!J37, 'Raw Data'!D37&gt;'Raw Data'!E37), 'Raw Data'!I37, 0)</f>
        <v/>
      </c>
      <c r="L42">
        <f>IF('Raw Data'!E37-'Raw Data'!D37&gt;3, 'Raw Data'!N37, 0)</f>
        <v/>
      </c>
      <c r="M42">
        <f>IF('Raw Data'!D37-'Raw Data'!E37&gt;3, 'Raw Data'!M37, 0)</f>
        <v/>
      </c>
      <c r="N42">
        <f>IF(ISBLANK('Raw Data'!D37),0,IF(AND('Raw Data'!E37&gt;'Raw Data'!D37,'Raw Data'!E37-'Raw Data'!D37&gt;0,'Raw Data'!E37-'Raw Data'!D37&lt;4),'Raw Data'!L37, 0))</f>
        <v/>
      </c>
      <c r="O42">
        <f>IF(ISBLANK('Raw Data'!D37),0,IF(AND('Raw Data'!E37&gt;'Raw Data'!D37,'Raw Data'!E37-'Raw Data'!D37&gt;0,'Raw Data'!D37-'Raw Data'!E37&lt;4),'Raw Data'!K37, 0))</f>
        <v/>
      </c>
      <c r="P42">
        <f>IF('Raw Data'!E37-'Raw Data'!D37&gt;3, 'Raw Data'!N37, IF('Raw Data'!D37-'Raw Data'!E37&gt;3, 'Raw Data'!M37, 0))</f>
        <v/>
      </c>
      <c r="Q42">
        <f>IF(ISBLANK('Raw Data'!E37),0,IF(AND('Raw Data'!E37-'Raw Data'!D37&lt;4,'Raw Data'!E37-'Raw Data'!D37&gt;0),'Raw Data'!L37,IF(AND('Raw Data'!D37&gt;'Raw Data'!E37,'Raw Data'!D37-'Raw Data'!E37&gt;0),'Raw Data'!K37,0)))</f>
        <v/>
      </c>
      <c r="R42">
        <f>IF(ISBLANK('Raw Data'!K37),0,IFERROR(IF(MATCH(SMALL('Raw Data'!K37:N37,1),L42:O42,0),SMALL('Raw Data'!K37:N37,1)),0))</f>
        <v/>
      </c>
      <c r="S42">
        <f>IF(ISBLANK('Raw Data'!K37),0,IFERROR(IF(MATCH(SMALL('Raw Data'!K37:N37,2),L42:O42,0),SMALL('Raw Data'!K37:N37,2)),0))</f>
        <v/>
      </c>
      <c r="T42">
        <f>IF(ISBLANK('Raw Data'!K37),0,IFERROR(IF(MATCH(SMALL('Raw Data'!K37:N37,3),L42:O42,0),SMALL('Raw Data'!K37:N37,3)),0))</f>
        <v/>
      </c>
      <c r="U42">
        <f>IF(ISBLANK('Raw Data'!K37),0,IFERROR(IF(MATCH(SMALL('Raw Data'!K37:N37,4),L42:O42,0),SMALL('Raw Data'!K37:N37,4)),0))</f>
        <v/>
      </c>
      <c r="V42">
        <f>IF(AND('Raw Data'!D37&lt;3, 'Raw Data'!E37&lt;3, 'Raw Data'!A37&gt;0), 'Raw Data'!AF37, 0)</f>
        <v/>
      </c>
      <c r="W42">
        <f>IF(AND('Raw Data'!D37&lt;4, 'Raw Data'!E37&lt;4, 'Raw Data'!A37&gt;0), 'Raw Data'!AI37, 0)</f>
        <v/>
      </c>
      <c r="X42">
        <f>IF(AND('Raw Data'!D37&lt;5, 'Raw Data'!E37&lt;5, 'Raw Data'!A37&gt;0), 'Raw Data'!AL37, 0)</f>
        <v/>
      </c>
      <c r="Y42">
        <f>IF(AND('Raw Data'!D37&lt;6, 'Raw Data'!E37&lt;6, 'Raw Data'!A37&gt;0), 'Raw Data'!AO37, 0)</f>
        <v/>
      </c>
      <c r="Z42">
        <f>IF(ISBLANK('Raw Data'!D37), 0, IF('Raw Data'!D37-'Raw Data'!E37&gt;1, 'Raw Data'!AW37, 0))</f>
        <v/>
      </c>
      <c r="AA42">
        <f>IF(ISBLANK('Raw Data'!A37), 0, IF(ABS('Raw Data'!D37-'Raw Data'!E37)&lt;2, 'Raw Data'!AX37, 0))</f>
        <v/>
      </c>
      <c r="AB42">
        <f>IF(ISBLANK('Raw Data'!D37), 0, IF('Raw Data'!E37-'Raw Data'!D37&gt;1, 'Raw Data'!AY37, 0))</f>
        <v/>
      </c>
      <c r="AC42">
        <f>IF(ISBLANK('Raw Data'!D37), 0, IF('Raw Data'!D37-'Raw Data'!E37&gt;2, 'Raw Data'!AZ37, 0))</f>
        <v/>
      </c>
      <c r="AD42">
        <f>IF(ISBLANK('Raw Data'!A37), 0, IF(ABS('Raw Data'!D37-'Raw Data'!E37)&lt;3, 'Raw Data'!BA37, 0))</f>
        <v/>
      </c>
      <c r="AE42">
        <f>IF(ISBLANK('Raw Data'!D37), 0, IF('Raw Data'!E37-'Raw Data'!D37&gt;2, 'Raw Data'!BB37, 0))</f>
        <v/>
      </c>
      <c r="AF42">
        <f>IF(ISBLANK('Raw Data'!D37), 0, IF('Raw Data'!D37-'Raw Data'!E37&gt;3, 'Raw Data'!BC37, 0))</f>
        <v/>
      </c>
      <c r="AG42">
        <f>IF(ISBLANK('Raw Data'!A37), 0, IF(ABS('Raw Data'!D37-'Raw Data'!E37)&lt;4, 'Raw Data'!BD37, 0))</f>
        <v/>
      </c>
      <c r="AH42">
        <f>IF(ISBLANK('Raw Data'!D37), 0, IF('Raw Data'!E37-'Raw Data'!D37&gt;3, 'Raw Data'!BE37, 0))</f>
        <v/>
      </c>
      <c r="AI42">
        <f>IF(SUM('Raw Data'!D37:E37)&gt;'Raw Data'!F37, 'Raw Data'!G37, 0)</f>
        <v/>
      </c>
      <c r="AJ42">
        <f>IF(ISBLANK('Raw Data'!D37), 0, IF(SUM('Raw Data'!D37:E37)&lt;'Raw Data'!F37, 'Raw Data'!H37, 0))</f>
        <v/>
      </c>
      <c r="AK42">
        <f>IF(ISBLANK('Raw Data'!A37), 0, IF(AND('Raw Data'!D37&lt;3, 'Raw Data'!E37&lt;3, 'Raw Data'!F37&lt;BB$2), 'Raw Data'!AF37, 0))</f>
        <v/>
      </c>
      <c r="AL42">
        <f>IF(ISBLANK('Raw Data'!A37), 0, IF(AND('Raw Data'!D37&lt;4, 'Raw Data'!E37&lt;4, 'Raw Data'!F37&lt;BB$2), 'Raw Data'!AI37, 0))</f>
        <v/>
      </c>
      <c r="AM42">
        <f>IF(ISBLANK('Raw Data'!A37), 0, IF(AND('Raw Data'!D37&lt;5, 'Raw Data'!E37&lt;5, 'Raw Data'!F37&lt;BB$2), 'Raw Data'!AL37, 0))</f>
        <v/>
      </c>
      <c r="AN42">
        <f>IF(ISBLANK('Raw Data'!A37), 0, IF(AND('Raw Data'!D37&lt;6, 'Raw Data'!E37&lt;6, 'Raw Data'!F37&lt;BB$2), 'Raw Data'!AO37, 0))</f>
        <v/>
      </c>
      <c r="AO42">
        <f>IF(ISBLANK('Raw Data'!A37), 0, IF(AND('Raw Data'!I37&lt;Analysis!$BC$2, 'Raw Data'!D37-'Raw Data'!E37&gt;1), 'Raw Data'!AW37, IF(AND('Raw Data'!J37&lt;Analysis!$BC$2, 'Raw Data'!E37-'Raw Data'!D37&gt;1), 'Raw Data'!AY37, 0)))</f>
        <v/>
      </c>
      <c r="AP42">
        <f>IF(ISBLANK('Raw Data'!A37), 0, IF(AND('Raw Data'!I37&lt;Analysis!$BC$2, 'Raw Data'!D37-'Raw Data'!E37&gt;2), 'Raw Data'!AZ37, IF(AND('Raw Data'!J37&lt;Analysis!$BC$2, 'Raw Data'!E37-'Raw Data'!D37&gt;2), 'Raw Data'!BB37, 0)))</f>
        <v/>
      </c>
      <c r="AQ42">
        <f>IF(ISBLANK('Raw Data'!A37), 0, IF(AND('Raw Data'!I37&lt;Analysis!$BC$2, 'Raw Data'!D37-'Raw Data'!E37&gt;3), 'Raw Data'!BC37, IF(AND('Raw Data'!J37&lt;Analysis!$BC$2, 'Raw Data'!E37-'Raw Data'!D37&gt;3), 'Raw Data'!BE37, 0)))</f>
        <v/>
      </c>
      <c r="AR42">
        <f>IF('Hidden Analysiss'!D38=1,IF(ABS('Raw Data'!E37-'Raw Data'!D37)&lt;2,'Raw Data'!AX37,0), 0)</f>
        <v/>
      </c>
      <c r="AS42">
        <f>IF('Hidden Analysiss'!D38=1,IF(ABS('Raw Data'!E37-'Raw Data'!D37)&lt;3,'Raw Data'!BA37,0), 0)</f>
        <v/>
      </c>
      <c r="AT42">
        <f>IF('Hidden Analysiss'!D38=1,IF(ABS('Raw Data'!E37-'Raw Data'!D37)&lt;4,'Raw Data'!BD37,0), 0)</f>
        <v/>
      </c>
      <c r="AU42">
        <f>IF(AND('Hidden Analysiss'!E38=1, ABS('Raw Data'!E37-'Raw Data'!D37)&lt;2), 'Raw Data'!AX37, 0)</f>
        <v/>
      </c>
      <c r="AV42">
        <f>IF(AND('Hidden Analysiss'!E38=1, ABS('Raw Data'!E37-'Raw Data'!D37)&lt;3), 'Raw Data'!BA37, 0)</f>
        <v/>
      </c>
      <c r="AW42">
        <f>IF(AND('Hidden Analysiss'!E38=1, ABS('Raw Data'!E37-'Raw Data'!D37)&lt;3), 'Raw Data'!BD37, 0)</f>
        <v/>
      </c>
    </row>
    <row r="43">
      <c r="A43" s="1">
        <f>'Raw Data'!A38</f>
        <v/>
      </c>
      <c r="B43">
        <f>IF('Raw Data'!E38&gt;'Raw Data'!D38, 'Raw Data'!J38, 0)</f>
        <v/>
      </c>
      <c r="C43">
        <f>IF('Raw Data'!D38&gt;'Raw Data'!E38, 'Raw Data'!I38, 0)</f>
        <v/>
      </c>
      <c r="D43">
        <f>SUM(G43:H43)</f>
        <v/>
      </c>
      <c r="E43">
        <f>IF(AND('Raw Data'!J38&lt;'Raw Data'!I38,'Raw Data'!E38&gt;'Raw Data'!D38,'Raw Data'!E38-'Raw Data'!D38&gt;3),'Raw Data'!N38,IF(AND('Raw Data'!I38&lt;'Raw Data'!J38,'Raw Data'!D38&gt;'Raw Data'!E38,'Raw Data'!D38-'Raw Data'!E38&gt;3),'Raw Data'!M38,0))</f>
        <v/>
      </c>
      <c r="F43">
        <f>IF(AND('Raw Data'!J38&lt;'Raw Data'!I38,'Raw Data'!E38&gt;'Raw Data'!D38,'Raw Data'!E38-'Raw Data'!D38&lt;4),'Raw Data'!L38,IF(AND('Raw Data'!I38&lt;'Raw Data'!J38,'Raw Data'!D38&gt;'Raw Data'!E38,'Raw Data'!D38-'Raw Data'!E38&lt;4),'Raw Data'!K38,0))</f>
        <v/>
      </c>
      <c r="G43">
        <f>IF(AND('Raw Data'!J38&lt;'Raw Data'!I38, 'Raw Data'!E38&gt;'Raw Data'!D38), 'Raw Data'!J38, 0)</f>
        <v/>
      </c>
      <c r="H43">
        <f>IF(AND('Raw Data'!J38&gt;'Raw Data'!I38, 'Raw Data'!E38&lt;'Raw Data'!D38), 'Raw Data'!I38, 0)</f>
        <v/>
      </c>
      <c r="I43">
        <f>SUM(J43:K43)</f>
        <v/>
      </c>
      <c r="J43">
        <f>IF(AND('Raw Data'!J38&gt;'Raw Data'!I38, 'Raw Data'!E38&gt;'Raw Data'!D38), 'Raw Data'!J38, 0)</f>
        <v/>
      </c>
      <c r="K43">
        <f>IF(AND('Raw Data'!I38&gt;'Raw Data'!J38, 'Raw Data'!D38&gt;'Raw Data'!E38), 'Raw Data'!I38, 0)</f>
        <v/>
      </c>
      <c r="L43">
        <f>IF('Raw Data'!E38-'Raw Data'!D38&gt;3, 'Raw Data'!N38, 0)</f>
        <v/>
      </c>
      <c r="M43">
        <f>IF('Raw Data'!D38-'Raw Data'!E38&gt;3, 'Raw Data'!M38, 0)</f>
        <v/>
      </c>
      <c r="N43">
        <f>IF(ISBLANK('Raw Data'!D38),0,IF(AND('Raw Data'!E38&gt;'Raw Data'!D38,'Raw Data'!E38-'Raw Data'!D38&gt;0,'Raw Data'!E38-'Raw Data'!D38&lt;4),'Raw Data'!L38, 0))</f>
        <v/>
      </c>
      <c r="O43">
        <f>IF(ISBLANK('Raw Data'!D38),0,IF(AND('Raw Data'!E38&gt;'Raw Data'!D38,'Raw Data'!E38-'Raw Data'!D38&gt;0,'Raw Data'!D38-'Raw Data'!E38&lt;4),'Raw Data'!K38, 0))</f>
        <v/>
      </c>
      <c r="P43">
        <f>IF('Raw Data'!E38-'Raw Data'!D38&gt;3, 'Raw Data'!N38, IF('Raw Data'!D38-'Raw Data'!E38&gt;3, 'Raw Data'!M38, 0))</f>
        <v/>
      </c>
      <c r="Q43">
        <f>IF(ISBLANK('Raw Data'!E38),0,IF(AND('Raw Data'!E38-'Raw Data'!D38&lt;4,'Raw Data'!E38-'Raw Data'!D38&gt;0),'Raw Data'!L38,IF(AND('Raw Data'!D38&gt;'Raw Data'!E38,'Raw Data'!D38-'Raw Data'!E38&gt;0),'Raw Data'!K38,0)))</f>
        <v/>
      </c>
      <c r="R43">
        <f>IF(ISBLANK('Raw Data'!K38),0,IFERROR(IF(MATCH(SMALL('Raw Data'!K38:N38,1),L43:O43,0),SMALL('Raw Data'!K38:N38,1)),0))</f>
        <v/>
      </c>
      <c r="S43">
        <f>IF(ISBLANK('Raw Data'!K38),0,IFERROR(IF(MATCH(SMALL('Raw Data'!K38:N38,2),L43:O43,0),SMALL('Raw Data'!K38:N38,2)),0))</f>
        <v/>
      </c>
      <c r="T43">
        <f>IF(ISBLANK('Raw Data'!K38),0,IFERROR(IF(MATCH(SMALL('Raw Data'!K38:N38,3),L43:O43,0),SMALL('Raw Data'!K38:N38,3)),0))</f>
        <v/>
      </c>
      <c r="U43">
        <f>IF(ISBLANK('Raw Data'!K38),0,IFERROR(IF(MATCH(SMALL('Raw Data'!K38:N38,4),L43:O43,0),SMALL('Raw Data'!K38:N38,4)),0))</f>
        <v/>
      </c>
      <c r="V43">
        <f>IF(AND('Raw Data'!D38&lt;3, 'Raw Data'!E38&lt;3, 'Raw Data'!A38&gt;0), 'Raw Data'!AF38, 0)</f>
        <v/>
      </c>
      <c r="W43">
        <f>IF(AND('Raw Data'!D38&lt;4, 'Raw Data'!E38&lt;4, 'Raw Data'!A38&gt;0), 'Raw Data'!AI38, 0)</f>
        <v/>
      </c>
      <c r="X43">
        <f>IF(AND('Raw Data'!D38&lt;5, 'Raw Data'!E38&lt;5, 'Raw Data'!A38&gt;0), 'Raw Data'!AL38, 0)</f>
        <v/>
      </c>
      <c r="Y43">
        <f>IF(AND('Raw Data'!D38&lt;6, 'Raw Data'!E38&lt;6, 'Raw Data'!A38&gt;0), 'Raw Data'!AO38, 0)</f>
        <v/>
      </c>
      <c r="Z43">
        <f>IF(ISBLANK('Raw Data'!D38), 0, IF('Raw Data'!D38-'Raw Data'!E38&gt;1, 'Raw Data'!AW38, 0))</f>
        <v/>
      </c>
      <c r="AA43">
        <f>IF(ISBLANK('Raw Data'!A38), 0, IF(ABS('Raw Data'!D38-'Raw Data'!E38)&lt;2, 'Raw Data'!AX38, 0))</f>
        <v/>
      </c>
      <c r="AB43">
        <f>IF(ISBLANK('Raw Data'!D38), 0, IF('Raw Data'!E38-'Raw Data'!D38&gt;1, 'Raw Data'!AY38, 0))</f>
        <v/>
      </c>
      <c r="AC43">
        <f>IF(ISBLANK('Raw Data'!D38), 0, IF('Raw Data'!D38-'Raw Data'!E38&gt;2, 'Raw Data'!AZ38, 0))</f>
        <v/>
      </c>
      <c r="AD43">
        <f>IF(ISBLANK('Raw Data'!A38), 0, IF(ABS('Raw Data'!D38-'Raw Data'!E38)&lt;3, 'Raw Data'!BA38, 0))</f>
        <v/>
      </c>
      <c r="AE43">
        <f>IF(ISBLANK('Raw Data'!D38), 0, IF('Raw Data'!E38-'Raw Data'!D38&gt;2, 'Raw Data'!BB38, 0))</f>
        <v/>
      </c>
      <c r="AF43">
        <f>IF(ISBLANK('Raw Data'!D38), 0, IF('Raw Data'!D38-'Raw Data'!E38&gt;3, 'Raw Data'!BC38, 0))</f>
        <v/>
      </c>
      <c r="AG43">
        <f>IF(ISBLANK('Raw Data'!A38), 0, IF(ABS('Raw Data'!D38-'Raw Data'!E38)&lt;4, 'Raw Data'!BD38, 0))</f>
        <v/>
      </c>
      <c r="AH43">
        <f>IF(ISBLANK('Raw Data'!D38), 0, IF('Raw Data'!E38-'Raw Data'!D38&gt;3, 'Raw Data'!BE38, 0))</f>
        <v/>
      </c>
      <c r="AI43">
        <f>IF(SUM('Raw Data'!D38:E38)&gt;'Raw Data'!F38, 'Raw Data'!G38, 0)</f>
        <v/>
      </c>
      <c r="AJ43">
        <f>IF(ISBLANK('Raw Data'!D38), 0, IF(SUM('Raw Data'!D38:E38)&lt;'Raw Data'!F38, 'Raw Data'!H38, 0))</f>
        <v/>
      </c>
      <c r="AK43">
        <f>IF(ISBLANK('Raw Data'!A38), 0, IF(AND('Raw Data'!D38&lt;3, 'Raw Data'!E38&lt;3, 'Raw Data'!F38&lt;BB$2), 'Raw Data'!AF38, 0))</f>
        <v/>
      </c>
      <c r="AL43">
        <f>IF(ISBLANK('Raw Data'!A38), 0, IF(AND('Raw Data'!D38&lt;4, 'Raw Data'!E38&lt;4, 'Raw Data'!F38&lt;BB$2), 'Raw Data'!AI38, 0))</f>
        <v/>
      </c>
      <c r="AM43">
        <f>IF(ISBLANK('Raw Data'!A38), 0, IF(AND('Raw Data'!D38&lt;5, 'Raw Data'!E38&lt;5, 'Raw Data'!F38&lt;BB$2), 'Raw Data'!AL38, 0))</f>
        <v/>
      </c>
      <c r="AN43">
        <f>IF(ISBLANK('Raw Data'!A38), 0, IF(AND('Raw Data'!D38&lt;6, 'Raw Data'!E38&lt;6, 'Raw Data'!F38&lt;BB$2), 'Raw Data'!AO38, 0))</f>
        <v/>
      </c>
      <c r="AO43">
        <f>IF(ISBLANK('Raw Data'!A38), 0, IF(AND('Raw Data'!I38&lt;Analysis!$BC$2, 'Raw Data'!D38-'Raw Data'!E38&gt;1), 'Raw Data'!AW38, IF(AND('Raw Data'!J38&lt;Analysis!$BC$2, 'Raw Data'!E38-'Raw Data'!D38&gt;1), 'Raw Data'!AY38, 0)))</f>
        <v/>
      </c>
      <c r="AP43">
        <f>IF(ISBLANK('Raw Data'!A38), 0, IF(AND('Raw Data'!I38&lt;Analysis!$BC$2, 'Raw Data'!D38-'Raw Data'!E38&gt;2), 'Raw Data'!AZ38, IF(AND('Raw Data'!J38&lt;Analysis!$BC$2, 'Raw Data'!E38-'Raw Data'!D38&gt;2), 'Raw Data'!BB38, 0)))</f>
        <v/>
      </c>
      <c r="AQ43">
        <f>IF(ISBLANK('Raw Data'!A38), 0, IF(AND('Raw Data'!I38&lt;Analysis!$BC$2, 'Raw Data'!D38-'Raw Data'!E38&gt;3), 'Raw Data'!BC38, IF(AND('Raw Data'!J38&lt;Analysis!$BC$2, 'Raw Data'!E38-'Raw Data'!D38&gt;3), 'Raw Data'!BE38, 0)))</f>
        <v/>
      </c>
      <c r="AR43">
        <f>IF('Hidden Analysiss'!D39=1,IF(ABS('Raw Data'!E38-'Raw Data'!D38)&lt;2,'Raw Data'!AX38,0), 0)</f>
        <v/>
      </c>
      <c r="AS43">
        <f>IF('Hidden Analysiss'!D39=1,IF(ABS('Raw Data'!E38-'Raw Data'!D38)&lt;3,'Raw Data'!BA38,0), 0)</f>
        <v/>
      </c>
      <c r="AT43">
        <f>IF('Hidden Analysiss'!D39=1,IF(ABS('Raw Data'!E38-'Raw Data'!D38)&lt;4,'Raw Data'!BD38,0), 0)</f>
        <v/>
      </c>
      <c r="AU43">
        <f>IF(AND('Hidden Analysiss'!E39=1, ABS('Raw Data'!E38-'Raw Data'!D38)&lt;2), 'Raw Data'!AX38, 0)</f>
        <v/>
      </c>
      <c r="AV43">
        <f>IF(AND('Hidden Analysiss'!E39=1, ABS('Raw Data'!E38-'Raw Data'!D38)&lt;3), 'Raw Data'!BA38, 0)</f>
        <v/>
      </c>
      <c r="AW43">
        <f>IF(AND('Hidden Analysiss'!E39=1, ABS('Raw Data'!E38-'Raw Data'!D38)&lt;3), 'Raw Data'!BD38, 0)</f>
        <v/>
      </c>
    </row>
    <row r="44">
      <c r="A44" s="1">
        <f>'Raw Data'!A39</f>
        <v/>
      </c>
      <c r="B44">
        <f>IF('Raw Data'!E39&gt;'Raw Data'!D39, 'Raw Data'!J39, 0)</f>
        <v/>
      </c>
      <c r="C44">
        <f>IF('Raw Data'!D39&gt;'Raw Data'!E39, 'Raw Data'!I39, 0)</f>
        <v/>
      </c>
      <c r="D44">
        <f>SUM(G44:H44)</f>
        <v/>
      </c>
      <c r="E44">
        <f>IF(AND('Raw Data'!J39&lt;'Raw Data'!I39,'Raw Data'!E39&gt;'Raw Data'!D39,'Raw Data'!E39-'Raw Data'!D39&gt;3),'Raw Data'!N39,IF(AND('Raw Data'!I39&lt;'Raw Data'!J39,'Raw Data'!D39&gt;'Raw Data'!E39,'Raw Data'!D39-'Raw Data'!E39&gt;3),'Raw Data'!M39,0))</f>
        <v/>
      </c>
      <c r="F44">
        <f>IF(AND('Raw Data'!J39&lt;'Raw Data'!I39,'Raw Data'!E39&gt;'Raw Data'!D39,'Raw Data'!E39-'Raw Data'!D39&lt;4),'Raw Data'!L39,IF(AND('Raw Data'!I39&lt;'Raw Data'!J39,'Raw Data'!D39&gt;'Raw Data'!E39,'Raw Data'!D39-'Raw Data'!E39&lt;4),'Raw Data'!K39,0))</f>
        <v/>
      </c>
      <c r="G44">
        <f>IF(AND('Raw Data'!J39&lt;'Raw Data'!I39, 'Raw Data'!E39&gt;'Raw Data'!D39), 'Raw Data'!J39, 0)</f>
        <v/>
      </c>
      <c r="H44">
        <f>IF(AND('Raw Data'!J39&gt;'Raw Data'!I39, 'Raw Data'!E39&lt;'Raw Data'!D39), 'Raw Data'!I39, 0)</f>
        <v/>
      </c>
      <c r="I44">
        <f>SUM(J44:K44)</f>
        <v/>
      </c>
      <c r="J44">
        <f>IF(AND('Raw Data'!J39&gt;'Raw Data'!I39, 'Raw Data'!E39&gt;'Raw Data'!D39), 'Raw Data'!J39, 0)</f>
        <v/>
      </c>
      <c r="K44">
        <f>IF(AND('Raw Data'!I39&gt;'Raw Data'!J39, 'Raw Data'!D39&gt;'Raw Data'!E39), 'Raw Data'!I39, 0)</f>
        <v/>
      </c>
      <c r="L44">
        <f>IF('Raw Data'!E39-'Raw Data'!D39&gt;3, 'Raw Data'!N39, 0)</f>
        <v/>
      </c>
      <c r="M44">
        <f>IF('Raw Data'!D39-'Raw Data'!E39&gt;3, 'Raw Data'!M39, 0)</f>
        <v/>
      </c>
      <c r="N44">
        <f>IF(ISBLANK('Raw Data'!D39),0,IF(AND('Raw Data'!E39&gt;'Raw Data'!D39,'Raw Data'!E39-'Raw Data'!D39&gt;0,'Raw Data'!E39-'Raw Data'!D39&lt;4),'Raw Data'!L39, 0))</f>
        <v/>
      </c>
      <c r="O44">
        <f>IF(ISBLANK('Raw Data'!D39),0,IF(AND('Raw Data'!E39&gt;'Raw Data'!D39,'Raw Data'!E39-'Raw Data'!D39&gt;0,'Raw Data'!D39-'Raw Data'!E39&lt;4),'Raw Data'!K39, 0))</f>
        <v/>
      </c>
      <c r="P44">
        <f>IF('Raw Data'!E39-'Raw Data'!D39&gt;3, 'Raw Data'!N39, IF('Raw Data'!D39-'Raw Data'!E39&gt;3, 'Raw Data'!M39, 0))</f>
        <v/>
      </c>
      <c r="Q44">
        <f>IF(ISBLANK('Raw Data'!E39),0,IF(AND('Raw Data'!E39-'Raw Data'!D39&lt;4,'Raw Data'!E39-'Raw Data'!D39&gt;0),'Raw Data'!L39,IF(AND('Raw Data'!D39&gt;'Raw Data'!E39,'Raw Data'!D39-'Raw Data'!E39&gt;0),'Raw Data'!K39,0)))</f>
        <v/>
      </c>
      <c r="R44">
        <f>IF(ISBLANK('Raw Data'!K39),0,IFERROR(IF(MATCH(SMALL('Raw Data'!K39:N39,1),L44:O44,0),SMALL('Raw Data'!K39:N39,1)),0))</f>
        <v/>
      </c>
      <c r="S44">
        <f>IF(ISBLANK('Raw Data'!K39),0,IFERROR(IF(MATCH(SMALL('Raw Data'!K39:N39,2),L44:O44,0),SMALL('Raw Data'!K39:N39,2)),0))</f>
        <v/>
      </c>
      <c r="T44">
        <f>IF(ISBLANK('Raw Data'!K39),0,IFERROR(IF(MATCH(SMALL('Raw Data'!K39:N39,3),L44:O44,0),SMALL('Raw Data'!K39:N39,3)),0))</f>
        <v/>
      </c>
      <c r="U44">
        <f>IF(ISBLANK('Raw Data'!K39),0,IFERROR(IF(MATCH(SMALL('Raw Data'!K39:N39,4),L44:O44,0),SMALL('Raw Data'!K39:N39,4)),0))</f>
        <v/>
      </c>
      <c r="V44">
        <f>IF(AND('Raw Data'!D39&lt;3, 'Raw Data'!E39&lt;3, 'Raw Data'!A39&gt;0), 'Raw Data'!AF39, 0)</f>
        <v/>
      </c>
      <c r="W44">
        <f>IF(AND('Raw Data'!D39&lt;4, 'Raw Data'!E39&lt;4, 'Raw Data'!A39&gt;0), 'Raw Data'!AI39, 0)</f>
        <v/>
      </c>
      <c r="X44">
        <f>IF(AND('Raw Data'!D39&lt;5, 'Raw Data'!E39&lt;5, 'Raw Data'!A39&gt;0), 'Raw Data'!AL39, 0)</f>
        <v/>
      </c>
      <c r="Y44">
        <f>IF(AND('Raw Data'!D39&lt;6, 'Raw Data'!E39&lt;6, 'Raw Data'!A39&gt;0), 'Raw Data'!AO39, 0)</f>
        <v/>
      </c>
      <c r="Z44">
        <f>IF(ISBLANK('Raw Data'!D39), 0, IF('Raw Data'!D39-'Raw Data'!E39&gt;1, 'Raw Data'!AW39, 0))</f>
        <v/>
      </c>
      <c r="AA44">
        <f>IF(ISBLANK('Raw Data'!A39), 0, IF(ABS('Raw Data'!D39-'Raw Data'!E39)&lt;2, 'Raw Data'!AX39, 0))</f>
        <v/>
      </c>
      <c r="AB44">
        <f>IF(ISBLANK('Raw Data'!D39), 0, IF('Raw Data'!E39-'Raw Data'!D39&gt;1, 'Raw Data'!AY39, 0))</f>
        <v/>
      </c>
      <c r="AC44">
        <f>IF(ISBLANK('Raw Data'!D39), 0, IF('Raw Data'!D39-'Raw Data'!E39&gt;2, 'Raw Data'!AZ39, 0))</f>
        <v/>
      </c>
      <c r="AD44">
        <f>IF(ISBLANK('Raw Data'!A39), 0, IF(ABS('Raw Data'!D39-'Raw Data'!E39)&lt;3, 'Raw Data'!BA39, 0))</f>
        <v/>
      </c>
      <c r="AE44">
        <f>IF(ISBLANK('Raw Data'!D39), 0, IF('Raw Data'!E39-'Raw Data'!D39&gt;2, 'Raw Data'!BB39, 0))</f>
        <v/>
      </c>
      <c r="AF44">
        <f>IF(ISBLANK('Raw Data'!D39), 0, IF('Raw Data'!D39-'Raw Data'!E39&gt;3, 'Raw Data'!BC39, 0))</f>
        <v/>
      </c>
      <c r="AG44">
        <f>IF(ISBLANK('Raw Data'!A39), 0, IF(ABS('Raw Data'!D39-'Raw Data'!E39)&lt;4, 'Raw Data'!BD39, 0))</f>
        <v/>
      </c>
      <c r="AH44">
        <f>IF(ISBLANK('Raw Data'!D39), 0, IF('Raw Data'!E39-'Raw Data'!D39&gt;3, 'Raw Data'!BE39, 0))</f>
        <v/>
      </c>
      <c r="AI44">
        <f>IF(SUM('Raw Data'!D39:E39)&gt;'Raw Data'!F39, 'Raw Data'!G39, 0)</f>
        <v/>
      </c>
      <c r="AJ44">
        <f>IF(ISBLANK('Raw Data'!D39), 0, IF(SUM('Raw Data'!D39:E39)&lt;'Raw Data'!F39, 'Raw Data'!H39, 0))</f>
        <v/>
      </c>
      <c r="AK44">
        <f>IF(ISBLANK('Raw Data'!A39), 0, IF(AND('Raw Data'!D39&lt;3, 'Raw Data'!E39&lt;3, 'Raw Data'!F39&lt;BB$2), 'Raw Data'!AF39, 0))</f>
        <v/>
      </c>
      <c r="AL44">
        <f>IF(ISBLANK('Raw Data'!A39), 0, IF(AND('Raw Data'!D39&lt;4, 'Raw Data'!E39&lt;4, 'Raw Data'!F39&lt;BB$2), 'Raw Data'!AI39, 0))</f>
        <v/>
      </c>
      <c r="AM44">
        <f>IF(ISBLANK('Raw Data'!A39), 0, IF(AND('Raw Data'!D39&lt;5, 'Raw Data'!E39&lt;5, 'Raw Data'!F39&lt;BB$2), 'Raw Data'!AL39, 0))</f>
        <v/>
      </c>
      <c r="AN44">
        <f>IF(ISBLANK('Raw Data'!A39), 0, IF(AND('Raw Data'!D39&lt;6, 'Raw Data'!E39&lt;6, 'Raw Data'!F39&lt;BB$2), 'Raw Data'!AO39, 0))</f>
        <v/>
      </c>
      <c r="AO44">
        <f>IF(ISBLANK('Raw Data'!A39), 0, IF(AND('Raw Data'!I39&lt;Analysis!$BC$2, 'Raw Data'!D39-'Raw Data'!E39&gt;1), 'Raw Data'!AW39, IF(AND('Raw Data'!J39&lt;Analysis!$BC$2, 'Raw Data'!E39-'Raw Data'!D39&gt;1), 'Raw Data'!AY39, 0)))</f>
        <v/>
      </c>
      <c r="AP44">
        <f>IF(ISBLANK('Raw Data'!A39), 0, IF(AND('Raw Data'!I39&lt;Analysis!$BC$2, 'Raw Data'!D39-'Raw Data'!E39&gt;2), 'Raw Data'!AZ39, IF(AND('Raw Data'!J39&lt;Analysis!$BC$2, 'Raw Data'!E39-'Raw Data'!D39&gt;2), 'Raw Data'!BB39, 0)))</f>
        <v/>
      </c>
      <c r="AQ44">
        <f>IF(ISBLANK('Raw Data'!A39), 0, IF(AND('Raw Data'!I39&lt;Analysis!$BC$2, 'Raw Data'!D39-'Raw Data'!E39&gt;3), 'Raw Data'!BC39, IF(AND('Raw Data'!J39&lt;Analysis!$BC$2, 'Raw Data'!E39-'Raw Data'!D39&gt;3), 'Raw Data'!BE39, 0)))</f>
        <v/>
      </c>
      <c r="AR44">
        <f>IF('Hidden Analysiss'!D40=1,IF(ABS('Raw Data'!E39-'Raw Data'!D39)&lt;2,'Raw Data'!AX39,0), 0)</f>
        <v/>
      </c>
      <c r="AS44">
        <f>IF('Hidden Analysiss'!D40=1,IF(ABS('Raw Data'!E39-'Raw Data'!D39)&lt;3,'Raw Data'!BA39,0), 0)</f>
        <v/>
      </c>
      <c r="AT44">
        <f>IF('Hidden Analysiss'!D40=1,IF(ABS('Raw Data'!E39-'Raw Data'!D39)&lt;4,'Raw Data'!BD39,0), 0)</f>
        <v/>
      </c>
      <c r="AU44">
        <f>IF(AND('Hidden Analysiss'!E40=1, ABS('Raw Data'!E39-'Raw Data'!D39)&lt;2), 'Raw Data'!AX39, 0)</f>
        <v/>
      </c>
      <c r="AV44">
        <f>IF(AND('Hidden Analysiss'!E40=1, ABS('Raw Data'!E39-'Raw Data'!D39)&lt;3), 'Raw Data'!BA39, 0)</f>
        <v/>
      </c>
      <c r="AW44">
        <f>IF(AND('Hidden Analysiss'!E40=1, ABS('Raw Data'!E39-'Raw Data'!D39)&lt;3), 'Raw Data'!BD39, 0)</f>
        <v/>
      </c>
    </row>
    <row r="45">
      <c r="A45" s="1">
        <f>'Raw Data'!A40</f>
        <v/>
      </c>
      <c r="B45">
        <f>IF('Raw Data'!E40&gt;'Raw Data'!D40, 'Raw Data'!J40, 0)</f>
        <v/>
      </c>
      <c r="C45">
        <f>IF('Raw Data'!D40&gt;'Raw Data'!E40, 'Raw Data'!I40, 0)</f>
        <v/>
      </c>
      <c r="D45">
        <f>SUM(G45:H45)</f>
        <v/>
      </c>
      <c r="E45">
        <f>IF(AND('Raw Data'!J40&lt;'Raw Data'!I40,'Raw Data'!E40&gt;'Raw Data'!D40,'Raw Data'!E40-'Raw Data'!D40&gt;3),'Raw Data'!N40,IF(AND('Raw Data'!I40&lt;'Raw Data'!J40,'Raw Data'!D40&gt;'Raw Data'!E40,'Raw Data'!D40-'Raw Data'!E40&gt;3),'Raw Data'!M40,0))</f>
        <v/>
      </c>
      <c r="F45">
        <f>IF(AND('Raw Data'!J40&lt;'Raw Data'!I40,'Raw Data'!E40&gt;'Raw Data'!D40,'Raw Data'!E40-'Raw Data'!D40&lt;4),'Raw Data'!L40,IF(AND('Raw Data'!I40&lt;'Raw Data'!J40,'Raw Data'!D40&gt;'Raw Data'!E40,'Raw Data'!D40-'Raw Data'!E40&lt;4),'Raw Data'!K40,0))</f>
        <v/>
      </c>
      <c r="G45">
        <f>IF(AND('Raw Data'!J40&lt;'Raw Data'!I40, 'Raw Data'!E40&gt;'Raw Data'!D40), 'Raw Data'!J40, 0)</f>
        <v/>
      </c>
      <c r="H45">
        <f>IF(AND('Raw Data'!J40&gt;'Raw Data'!I40, 'Raw Data'!E40&lt;'Raw Data'!D40), 'Raw Data'!I40, 0)</f>
        <v/>
      </c>
      <c r="I45">
        <f>SUM(J45:K45)</f>
        <v/>
      </c>
      <c r="J45">
        <f>IF(AND('Raw Data'!J40&gt;'Raw Data'!I40, 'Raw Data'!E40&gt;'Raw Data'!D40), 'Raw Data'!J40, 0)</f>
        <v/>
      </c>
      <c r="K45">
        <f>IF(AND('Raw Data'!I40&gt;'Raw Data'!J40, 'Raw Data'!D40&gt;'Raw Data'!E40), 'Raw Data'!I40, 0)</f>
        <v/>
      </c>
      <c r="L45">
        <f>IF('Raw Data'!E40-'Raw Data'!D40&gt;3, 'Raw Data'!N40, 0)</f>
        <v/>
      </c>
      <c r="M45">
        <f>IF('Raw Data'!D40-'Raw Data'!E40&gt;3, 'Raw Data'!M40, 0)</f>
        <v/>
      </c>
      <c r="N45">
        <f>IF(ISBLANK('Raw Data'!D40),0,IF(AND('Raw Data'!E40&gt;'Raw Data'!D40,'Raw Data'!E40-'Raw Data'!D40&gt;0,'Raw Data'!E40-'Raw Data'!D40&lt;4),'Raw Data'!L40, 0))</f>
        <v/>
      </c>
      <c r="O45">
        <f>IF(ISBLANK('Raw Data'!D40),0,IF(AND('Raw Data'!E40&gt;'Raw Data'!D40,'Raw Data'!E40-'Raw Data'!D40&gt;0,'Raw Data'!D40-'Raw Data'!E40&lt;4),'Raw Data'!K40, 0))</f>
        <v/>
      </c>
      <c r="P45">
        <f>IF('Raw Data'!E40-'Raw Data'!D40&gt;3, 'Raw Data'!N40, IF('Raw Data'!D40-'Raw Data'!E40&gt;3, 'Raw Data'!M40, 0))</f>
        <v/>
      </c>
      <c r="Q45">
        <f>IF(ISBLANK('Raw Data'!E40),0,IF(AND('Raw Data'!E40-'Raw Data'!D40&lt;4,'Raw Data'!E40-'Raw Data'!D40&gt;0),'Raw Data'!L40,IF(AND('Raw Data'!D40&gt;'Raw Data'!E40,'Raw Data'!D40-'Raw Data'!E40&gt;0),'Raw Data'!K40,0)))</f>
        <v/>
      </c>
      <c r="R45">
        <f>IF(ISBLANK('Raw Data'!K40),0,IFERROR(IF(MATCH(SMALL('Raw Data'!K40:N40,1),L45:O45,0),SMALL('Raw Data'!K40:N40,1)),0))</f>
        <v/>
      </c>
      <c r="S45">
        <f>IF(ISBLANK('Raw Data'!K40),0,IFERROR(IF(MATCH(SMALL('Raw Data'!K40:N40,2),L45:O45,0),SMALL('Raw Data'!K40:N40,2)),0))</f>
        <v/>
      </c>
      <c r="T45">
        <f>IF(ISBLANK('Raw Data'!K40),0,IFERROR(IF(MATCH(SMALL('Raw Data'!K40:N40,3),L45:O45,0),SMALL('Raw Data'!K40:N40,3)),0))</f>
        <v/>
      </c>
      <c r="U45">
        <f>IF(ISBLANK('Raw Data'!K40),0,IFERROR(IF(MATCH(SMALL('Raw Data'!K40:N40,4),L45:O45,0),SMALL('Raw Data'!K40:N40,4)),0))</f>
        <v/>
      </c>
      <c r="V45">
        <f>IF(AND('Raw Data'!D40&lt;3, 'Raw Data'!E40&lt;3, 'Raw Data'!A40&gt;0), 'Raw Data'!AF40, 0)</f>
        <v/>
      </c>
      <c r="W45">
        <f>IF(AND('Raw Data'!D40&lt;4, 'Raw Data'!E40&lt;4, 'Raw Data'!A40&gt;0), 'Raw Data'!AI40, 0)</f>
        <v/>
      </c>
      <c r="X45">
        <f>IF(AND('Raw Data'!D40&lt;5, 'Raw Data'!E40&lt;5, 'Raw Data'!A40&gt;0), 'Raw Data'!AL40, 0)</f>
        <v/>
      </c>
      <c r="Y45">
        <f>IF(AND('Raw Data'!D40&lt;6, 'Raw Data'!E40&lt;6, 'Raw Data'!A40&gt;0), 'Raw Data'!AO40, 0)</f>
        <v/>
      </c>
      <c r="Z45">
        <f>IF(ISBLANK('Raw Data'!D40), 0, IF('Raw Data'!D40-'Raw Data'!E40&gt;1, 'Raw Data'!AW40, 0))</f>
        <v/>
      </c>
      <c r="AA45">
        <f>IF(ISBLANK('Raw Data'!A40), 0, IF(ABS('Raw Data'!D40-'Raw Data'!E40)&lt;2, 'Raw Data'!AX40, 0))</f>
        <v/>
      </c>
      <c r="AB45">
        <f>IF(ISBLANK('Raw Data'!D40), 0, IF('Raw Data'!E40-'Raw Data'!D40&gt;1, 'Raw Data'!AY40, 0))</f>
        <v/>
      </c>
      <c r="AC45">
        <f>IF(ISBLANK('Raw Data'!D40), 0, IF('Raw Data'!D40-'Raw Data'!E40&gt;2, 'Raw Data'!AZ40, 0))</f>
        <v/>
      </c>
      <c r="AD45">
        <f>IF(ISBLANK('Raw Data'!A40), 0, IF(ABS('Raw Data'!D40-'Raw Data'!E40)&lt;3, 'Raw Data'!BA40, 0))</f>
        <v/>
      </c>
      <c r="AE45">
        <f>IF(ISBLANK('Raw Data'!D40), 0, IF('Raw Data'!E40-'Raw Data'!D40&gt;2, 'Raw Data'!BB40, 0))</f>
        <v/>
      </c>
      <c r="AF45">
        <f>IF(ISBLANK('Raw Data'!D40), 0, IF('Raw Data'!D40-'Raw Data'!E40&gt;3, 'Raw Data'!BC40, 0))</f>
        <v/>
      </c>
      <c r="AG45">
        <f>IF(ISBLANK('Raw Data'!A40), 0, IF(ABS('Raw Data'!D40-'Raw Data'!E40)&lt;4, 'Raw Data'!BD40, 0))</f>
        <v/>
      </c>
      <c r="AH45">
        <f>IF(ISBLANK('Raw Data'!D40), 0, IF('Raw Data'!E40-'Raw Data'!D40&gt;3, 'Raw Data'!BE40, 0))</f>
        <v/>
      </c>
      <c r="AI45">
        <f>IF(SUM('Raw Data'!D40:E40)&gt;'Raw Data'!F40, 'Raw Data'!G40, 0)</f>
        <v/>
      </c>
      <c r="AJ45">
        <f>IF(ISBLANK('Raw Data'!D40), 0, IF(SUM('Raw Data'!D40:E40)&lt;'Raw Data'!F40, 'Raw Data'!H40, 0))</f>
        <v/>
      </c>
      <c r="AK45">
        <f>IF(ISBLANK('Raw Data'!A40), 0, IF(AND('Raw Data'!D40&lt;3, 'Raw Data'!E40&lt;3, 'Raw Data'!F40&lt;BB$2), 'Raw Data'!AF40, 0))</f>
        <v/>
      </c>
      <c r="AL45">
        <f>IF(ISBLANK('Raw Data'!A40), 0, IF(AND('Raw Data'!D40&lt;4, 'Raw Data'!E40&lt;4, 'Raw Data'!F40&lt;BB$2), 'Raw Data'!AI40, 0))</f>
        <v/>
      </c>
      <c r="AM45">
        <f>IF(ISBLANK('Raw Data'!A40), 0, IF(AND('Raw Data'!D40&lt;5, 'Raw Data'!E40&lt;5, 'Raw Data'!F40&lt;BB$2), 'Raw Data'!AL40, 0))</f>
        <v/>
      </c>
      <c r="AN45">
        <f>IF(ISBLANK('Raw Data'!A40), 0, IF(AND('Raw Data'!D40&lt;6, 'Raw Data'!E40&lt;6, 'Raw Data'!F40&lt;BB$2), 'Raw Data'!AO40, 0))</f>
        <v/>
      </c>
      <c r="AO45">
        <f>IF(ISBLANK('Raw Data'!A40), 0, IF(AND('Raw Data'!I40&lt;Analysis!$BC$2, 'Raw Data'!D40-'Raw Data'!E40&gt;1), 'Raw Data'!AW40, IF(AND('Raw Data'!J40&lt;Analysis!$BC$2, 'Raw Data'!E40-'Raw Data'!D40&gt;1), 'Raw Data'!AY40, 0)))</f>
        <v/>
      </c>
      <c r="AP45">
        <f>IF(ISBLANK('Raw Data'!A40), 0, IF(AND('Raw Data'!I40&lt;Analysis!$BC$2, 'Raw Data'!D40-'Raw Data'!E40&gt;2), 'Raw Data'!AZ40, IF(AND('Raw Data'!J40&lt;Analysis!$BC$2, 'Raw Data'!E40-'Raw Data'!D40&gt;2), 'Raw Data'!BB40, 0)))</f>
        <v/>
      </c>
      <c r="AQ45">
        <f>IF(ISBLANK('Raw Data'!A40), 0, IF(AND('Raw Data'!I40&lt;Analysis!$BC$2, 'Raw Data'!D40-'Raw Data'!E40&gt;3), 'Raw Data'!BC40, IF(AND('Raw Data'!J40&lt;Analysis!$BC$2, 'Raw Data'!E40-'Raw Data'!D40&gt;3), 'Raw Data'!BE40, 0)))</f>
        <v/>
      </c>
      <c r="AR45">
        <f>IF('Hidden Analysiss'!D41=1,IF(ABS('Raw Data'!E40-'Raw Data'!D40)&lt;2,'Raw Data'!AX40,0), 0)</f>
        <v/>
      </c>
      <c r="AS45">
        <f>IF('Hidden Analysiss'!D41=1,IF(ABS('Raw Data'!E40-'Raw Data'!D40)&lt;3,'Raw Data'!BA40,0), 0)</f>
        <v/>
      </c>
      <c r="AT45">
        <f>IF('Hidden Analysiss'!D41=1,IF(ABS('Raw Data'!E40-'Raw Data'!D40)&lt;4,'Raw Data'!BD40,0), 0)</f>
        <v/>
      </c>
      <c r="AU45">
        <f>IF(AND('Hidden Analysiss'!E41=1, ABS('Raw Data'!E40-'Raw Data'!D40)&lt;2), 'Raw Data'!AX40, 0)</f>
        <v/>
      </c>
      <c r="AV45">
        <f>IF(AND('Hidden Analysiss'!E41=1, ABS('Raw Data'!E40-'Raw Data'!D40)&lt;3), 'Raw Data'!BA40, 0)</f>
        <v/>
      </c>
      <c r="AW45">
        <f>IF(AND('Hidden Analysiss'!E41=1, ABS('Raw Data'!E40-'Raw Data'!D40)&lt;3), 'Raw Data'!BD40, 0)</f>
        <v/>
      </c>
    </row>
    <row r="46">
      <c r="A46" s="1">
        <f>'Raw Data'!A41</f>
        <v/>
      </c>
      <c r="B46">
        <f>IF('Raw Data'!E41&gt;'Raw Data'!D41, 'Raw Data'!J41, 0)</f>
        <v/>
      </c>
      <c r="C46">
        <f>IF('Raw Data'!D41&gt;'Raw Data'!E41, 'Raw Data'!I41, 0)</f>
        <v/>
      </c>
      <c r="D46">
        <f>SUM(G46:H46)</f>
        <v/>
      </c>
      <c r="E46">
        <f>IF(AND('Raw Data'!J41&lt;'Raw Data'!I41,'Raw Data'!E41&gt;'Raw Data'!D41,'Raw Data'!E41-'Raw Data'!D41&gt;3),'Raw Data'!N41,IF(AND('Raw Data'!I41&lt;'Raw Data'!J41,'Raw Data'!D41&gt;'Raw Data'!E41,'Raw Data'!D41-'Raw Data'!E41&gt;3),'Raw Data'!M41,0))</f>
        <v/>
      </c>
      <c r="F46">
        <f>IF(AND('Raw Data'!J41&lt;'Raw Data'!I41,'Raw Data'!E41&gt;'Raw Data'!D41,'Raw Data'!E41-'Raw Data'!D41&lt;4),'Raw Data'!L41,IF(AND('Raw Data'!I41&lt;'Raw Data'!J41,'Raw Data'!D41&gt;'Raw Data'!E41,'Raw Data'!D41-'Raw Data'!E41&lt;4),'Raw Data'!K41,0))</f>
        <v/>
      </c>
      <c r="G46">
        <f>IF(AND('Raw Data'!J41&lt;'Raw Data'!I41, 'Raw Data'!E41&gt;'Raw Data'!D41), 'Raw Data'!J41, 0)</f>
        <v/>
      </c>
      <c r="H46">
        <f>IF(AND('Raw Data'!J41&gt;'Raw Data'!I41, 'Raw Data'!E41&lt;'Raw Data'!D41), 'Raw Data'!I41, 0)</f>
        <v/>
      </c>
      <c r="I46">
        <f>SUM(J46:K46)</f>
        <v/>
      </c>
      <c r="J46">
        <f>IF(AND('Raw Data'!J41&gt;'Raw Data'!I41, 'Raw Data'!E41&gt;'Raw Data'!D41), 'Raw Data'!J41, 0)</f>
        <v/>
      </c>
      <c r="K46">
        <f>IF(AND('Raw Data'!I41&gt;'Raw Data'!J41, 'Raw Data'!D41&gt;'Raw Data'!E41), 'Raw Data'!I41, 0)</f>
        <v/>
      </c>
      <c r="L46">
        <f>IF('Raw Data'!E41-'Raw Data'!D41&gt;3, 'Raw Data'!N41, 0)</f>
        <v/>
      </c>
      <c r="M46">
        <f>IF('Raw Data'!D41-'Raw Data'!E41&gt;3, 'Raw Data'!M41, 0)</f>
        <v/>
      </c>
      <c r="N46">
        <f>IF(ISBLANK('Raw Data'!D41),0,IF(AND('Raw Data'!E41&gt;'Raw Data'!D41,'Raw Data'!E41-'Raw Data'!D41&gt;0,'Raw Data'!E41-'Raw Data'!D41&lt;4),'Raw Data'!L41, 0))</f>
        <v/>
      </c>
      <c r="O46">
        <f>IF(ISBLANK('Raw Data'!D41),0,IF(AND('Raw Data'!E41&gt;'Raw Data'!D41,'Raw Data'!E41-'Raw Data'!D41&gt;0,'Raw Data'!D41-'Raw Data'!E41&lt;4),'Raw Data'!K41, 0))</f>
        <v/>
      </c>
      <c r="P46">
        <f>IF('Raw Data'!E41-'Raw Data'!D41&gt;3, 'Raw Data'!N41, IF('Raw Data'!D41-'Raw Data'!E41&gt;3, 'Raw Data'!M41, 0))</f>
        <v/>
      </c>
      <c r="Q46">
        <f>IF(ISBLANK('Raw Data'!E41),0,IF(AND('Raw Data'!E41-'Raw Data'!D41&lt;4,'Raw Data'!E41-'Raw Data'!D41&gt;0),'Raw Data'!L41,IF(AND('Raw Data'!D41&gt;'Raw Data'!E41,'Raw Data'!D41-'Raw Data'!E41&gt;0),'Raw Data'!K41,0)))</f>
        <v/>
      </c>
      <c r="R46">
        <f>IF(ISBLANK('Raw Data'!K41),0,IFERROR(IF(MATCH(SMALL('Raw Data'!K41:N41,1),L46:O46,0),SMALL('Raw Data'!K41:N41,1)),0))</f>
        <v/>
      </c>
      <c r="S46">
        <f>IF(ISBLANK('Raw Data'!K41),0,IFERROR(IF(MATCH(SMALL('Raw Data'!K41:N41,2),L46:O46,0),SMALL('Raw Data'!K41:N41,2)),0))</f>
        <v/>
      </c>
      <c r="T46">
        <f>IF(ISBLANK('Raw Data'!K41),0,IFERROR(IF(MATCH(SMALL('Raw Data'!K41:N41,3),L46:O46,0),SMALL('Raw Data'!K41:N41,3)),0))</f>
        <v/>
      </c>
      <c r="U46">
        <f>IF(ISBLANK('Raw Data'!K41),0,IFERROR(IF(MATCH(SMALL('Raw Data'!K41:N41,4),L46:O46,0),SMALL('Raw Data'!K41:N41,4)),0))</f>
        <v/>
      </c>
      <c r="V46">
        <f>IF(AND('Raw Data'!D41&lt;3, 'Raw Data'!E41&lt;3, 'Raw Data'!A41&gt;0), 'Raw Data'!AF41, 0)</f>
        <v/>
      </c>
      <c r="W46">
        <f>IF(AND('Raw Data'!D41&lt;4, 'Raw Data'!E41&lt;4, 'Raw Data'!A41&gt;0), 'Raw Data'!AI41, 0)</f>
        <v/>
      </c>
      <c r="X46">
        <f>IF(AND('Raw Data'!D41&lt;5, 'Raw Data'!E41&lt;5, 'Raw Data'!A41&gt;0), 'Raw Data'!AL41, 0)</f>
        <v/>
      </c>
      <c r="Y46">
        <f>IF(AND('Raw Data'!D41&lt;6, 'Raw Data'!E41&lt;6, 'Raw Data'!A41&gt;0), 'Raw Data'!AO41, 0)</f>
        <v/>
      </c>
      <c r="Z46">
        <f>IF(ISBLANK('Raw Data'!D41), 0, IF('Raw Data'!D41-'Raw Data'!E41&gt;1, 'Raw Data'!AW41, 0))</f>
        <v/>
      </c>
      <c r="AA46">
        <f>IF(ISBLANK('Raw Data'!A41), 0, IF(ABS('Raw Data'!D41-'Raw Data'!E41)&lt;2, 'Raw Data'!AX41, 0))</f>
        <v/>
      </c>
      <c r="AB46">
        <f>IF(ISBLANK('Raw Data'!D41), 0, IF('Raw Data'!E41-'Raw Data'!D41&gt;1, 'Raw Data'!AY41, 0))</f>
        <v/>
      </c>
      <c r="AC46">
        <f>IF(ISBLANK('Raw Data'!D41), 0, IF('Raw Data'!D41-'Raw Data'!E41&gt;2, 'Raw Data'!AZ41, 0))</f>
        <v/>
      </c>
      <c r="AD46">
        <f>IF(ISBLANK('Raw Data'!A41), 0, IF(ABS('Raw Data'!D41-'Raw Data'!E41)&lt;3, 'Raw Data'!BA41, 0))</f>
        <v/>
      </c>
      <c r="AE46">
        <f>IF(ISBLANK('Raw Data'!D41), 0, IF('Raw Data'!E41-'Raw Data'!D41&gt;2, 'Raw Data'!BB41, 0))</f>
        <v/>
      </c>
      <c r="AF46">
        <f>IF(ISBLANK('Raw Data'!D41), 0, IF('Raw Data'!D41-'Raw Data'!E41&gt;3, 'Raw Data'!BC41, 0))</f>
        <v/>
      </c>
      <c r="AG46">
        <f>IF(ISBLANK('Raw Data'!A41), 0, IF(ABS('Raw Data'!D41-'Raw Data'!E41)&lt;4, 'Raw Data'!BD41, 0))</f>
        <v/>
      </c>
      <c r="AH46">
        <f>IF(ISBLANK('Raw Data'!D41), 0, IF('Raw Data'!E41-'Raw Data'!D41&gt;3, 'Raw Data'!BE41, 0))</f>
        <v/>
      </c>
      <c r="AI46">
        <f>IF(SUM('Raw Data'!D41:E41)&gt;'Raw Data'!F41, 'Raw Data'!G41, 0)</f>
        <v/>
      </c>
      <c r="AJ46">
        <f>IF(ISBLANK('Raw Data'!D41), 0, IF(SUM('Raw Data'!D41:E41)&lt;'Raw Data'!F41, 'Raw Data'!H41, 0))</f>
        <v/>
      </c>
      <c r="AK46">
        <f>IF(ISBLANK('Raw Data'!A41), 0, IF(AND('Raw Data'!D41&lt;3, 'Raw Data'!E41&lt;3, 'Raw Data'!F41&lt;BB$2), 'Raw Data'!AF41, 0))</f>
        <v/>
      </c>
      <c r="AL46">
        <f>IF(ISBLANK('Raw Data'!A41), 0, IF(AND('Raw Data'!D41&lt;4, 'Raw Data'!E41&lt;4, 'Raw Data'!F41&lt;BB$2), 'Raw Data'!AI41, 0))</f>
        <v/>
      </c>
      <c r="AM46">
        <f>IF(ISBLANK('Raw Data'!A41), 0, IF(AND('Raw Data'!D41&lt;5, 'Raw Data'!E41&lt;5, 'Raw Data'!F41&lt;BB$2), 'Raw Data'!AL41, 0))</f>
        <v/>
      </c>
      <c r="AN46">
        <f>IF(ISBLANK('Raw Data'!A41), 0, IF(AND('Raw Data'!D41&lt;6, 'Raw Data'!E41&lt;6, 'Raw Data'!F41&lt;BB$2), 'Raw Data'!AO41, 0))</f>
        <v/>
      </c>
      <c r="AO46">
        <f>IF(ISBLANK('Raw Data'!A41), 0, IF(AND('Raw Data'!I41&lt;Analysis!$BC$2, 'Raw Data'!D41-'Raw Data'!E41&gt;1), 'Raw Data'!AW41, IF(AND('Raw Data'!J41&lt;Analysis!$BC$2, 'Raw Data'!E41-'Raw Data'!D41&gt;1), 'Raw Data'!AY41, 0)))</f>
        <v/>
      </c>
      <c r="AP46">
        <f>IF(ISBLANK('Raw Data'!A41), 0, IF(AND('Raw Data'!I41&lt;Analysis!$BC$2, 'Raw Data'!D41-'Raw Data'!E41&gt;2), 'Raw Data'!AZ41, IF(AND('Raw Data'!J41&lt;Analysis!$BC$2, 'Raw Data'!E41-'Raw Data'!D41&gt;2), 'Raw Data'!BB41, 0)))</f>
        <v/>
      </c>
      <c r="AQ46">
        <f>IF(ISBLANK('Raw Data'!A41), 0, IF(AND('Raw Data'!I41&lt;Analysis!$BC$2, 'Raw Data'!D41-'Raw Data'!E41&gt;3), 'Raw Data'!BC41, IF(AND('Raw Data'!J41&lt;Analysis!$BC$2, 'Raw Data'!E41-'Raw Data'!D41&gt;3), 'Raw Data'!BE41, 0)))</f>
        <v/>
      </c>
      <c r="AR46">
        <f>IF('Hidden Analysiss'!D42=1,IF(ABS('Raw Data'!E41-'Raw Data'!D41)&lt;2,'Raw Data'!AX41,0), 0)</f>
        <v/>
      </c>
      <c r="AS46">
        <f>IF('Hidden Analysiss'!D42=1,IF(ABS('Raw Data'!E41-'Raw Data'!D41)&lt;3,'Raw Data'!BA41,0), 0)</f>
        <v/>
      </c>
      <c r="AT46">
        <f>IF('Hidden Analysiss'!D42=1,IF(ABS('Raw Data'!E41-'Raw Data'!D41)&lt;4,'Raw Data'!BD41,0), 0)</f>
        <v/>
      </c>
      <c r="AU46">
        <f>IF(AND('Hidden Analysiss'!E42=1, ABS('Raw Data'!E41-'Raw Data'!D41)&lt;2), 'Raw Data'!AX41, 0)</f>
        <v/>
      </c>
      <c r="AV46">
        <f>IF(AND('Hidden Analysiss'!E42=1, ABS('Raw Data'!E41-'Raw Data'!D41)&lt;3), 'Raw Data'!BA41, 0)</f>
        <v/>
      </c>
      <c r="AW46">
        <f>IF(AND('Hidden Analysiss'!E42=1, ABS('Raw Data'!E41-'Raw Data'!D41)&lt;3), 'Raw Data'!BD41, 0)</f>
        <v/>
      </c>
    </row>
    <row r="47">
      <c r="A47" s="1">
        <f>'Raw Data'!A42</f>
        <v/>
      </c>
      <c r="B47">
        <f>IF('Raw Data'!E42&gt;'Raw Data'!D42, 'Raw Data'!J42, 0)</f>
        <v/>
      </c>
      <c r="C47">
        <f>IF('Raw Data'!D42&gt;'Raw Data'!E42, 'Raw Data'!I42, 0)</f>
        <v/>
      </c>
      <c r="D47">
        <f>SUM(G47:H47)</f>
        <v/>
      </c>
      <c r="E47">
        <f>IF(AND('Raw Data'!J42&lt;'Raw Data'!I42,'Raw Data'!E42&gt;'Raw Data'!D42,'Raw Data'!E42-'Raw Data'!D42&gt;3),'Raw Data'!N42,IF(AND('Raw Data'!I42&lt;'Raw Data'!J42,'Raw Data'!D42&gt;'Raw Data'!E42,'Raw Data'!D42-'Raw Data'!E42&gt;3),'Raw Data'!M42,0))</f>
        <v/>
      </c>
      <c r="F47">
        <f>IF(AND('Raw Data'!J42&lt;'Raw Data'!I42,'Raw Data'!E42&gt;'Raw Data'!D42,'Raw Data'!E42-'Raw Data'!D42&lt;4),'Raw Data'!L42,IF(AND('Raw Data'!I42&lt;'Raw Data'!J42,'Raw Data'!D42&gt;'Raw Data'!E42,'Raw Data'!D42-'Raw Data'!E42&lt;4),'Raw Data'!K42,0))</f>
        <v/>
      </c>
      <c r="G47">
        <f>IF(AND('Raw Data'!J42&lt;'Raw Data'!I42, 'Raw Data'!E42&gt;'Raw Data'!D42), 'Raw Data'!J42, 0)</f>
        <v/>
      </c>
      <c r="H47">
        <f>IF(AND('Raw Data'!J42&gt;'Raw Data'!I42, 'Raw Data'!E42&lt;'Raw Data'!D42), 'Raw Data'!I42, 0)</f>
        <v/>
      </c>
      <c r="I47">
        <f>SUM(J47:K47)</f>
        <v/>
      </c>
      <c r="J47">
        <f>IF(AND('Raw Data'!J42&gt;'Raw Data'!I42, 'Raw Data'!E42&gt;'Raw Data'!D42), 'Raw Data'!J42, 0)</f>
        <v/>
      </c>
      <c r="K47">
        <f>IF(AND('Raw Data'!I42&gt;'Raw Data'!J42, 'Raw Data'!D42&gt;'Raw Data'!E42), 'Raw Data'!I42, 0)</f>
        <v/>
      </c>
      <c r="L47">
        <f>IF('Raw Data'!E42-'Raw Data'!D42&gt;3, 'Raw Data'!N42, 0)</f>
        <v/>
      </c>
      <c r="M47">
        <f>IF('Raw Data'!D42-'Raw Data'!E42&gt;3, 'Raw Data'!M42, 0)</f>
        <v/>
      </c>
      <c r="N47">
        <f>IF(ISBLANK('Raw Data'!D42),0,IF(AND('Raw Data'!E42&gt;'Raw Data'!D42,'Raw Data'!E42-'Raw Data'!D42&gt;0,'Raw Data'!E42-'Raw Data'!D42&lt;4),'Raw Data'!L42, 0))</f>
        <v/>
      </c>
      <c r="O47">
        <f>IF(ISBLANK('Raw Data'!D42),0,IF(AND('Raw Data'!E42&gt;'Raw Data'!D42,'Raw Data'!E42-'Raw Data'!D42&gt;0,'Raw Data'!D42-'Raw Data'!E42&lt;4),'Raw Data'!K42, 0))</f>
        <v/>
      </c>
      <c r="P47">
        <f>IF('Raw Data'!E42-'Raw Data'!D42&gt;3, 'Raw Data'!N42, IF('Raw Data'!D42-'Raw Data'!E42&gt;3, 'Raw Data'!M42, 0))</f>
        <v/>
      </c>
      <c r="Q47">
        <f>IF(ISBLANK('Raw Data'!E42),0,IF(AND('Raw Data'!E42-'Raw Data'!D42&lt;4,'Raw Data'!E42-'Raw Data'!D42&gt;0),'Raw Data'!L42,IF(AND('Raw Data'!D42&gt;'Raw Data'!E42,'Raw Data'!D42-'Raw Data'!E42&gt;0),'Raw Data'!K42,0)))</f>
        <v/>
      </c>
      <c r="R47">
        <f>IF(ISBLANK('Raw Data'!K42),0,IFERROR(IF(MATCH(SMALL('Raw Data'!K42:N42,1),L47:O47,0),SMALL('Raw Data'!K42:N42,1)),0))</f>
        <v/>
      </c>
      <c r="S47">
        <f>IF(ISBLANK('Raw Data'!K42),0,IFERROR(IF(MATCH(SMALL('Raw Data'!K42:N42,2),L47:O47,0),SMALL('Raw Data'!K42:N42,2)),0))</f>
        <v/>
      </c>
      <c r="T47">
        <f>IF(ISBLANK('Raw Data'!K42),0,IFERROR(IF(MATCH(SMALL('Raw Data'!K42:N42,3),L47:O47,0),SMALL('Raw Data'!K42:N42,3)),0))</f>
        <v/>
      </c>
      <c r="U47">
        <f>IF(ISBLANK('Raw Data'!K42),0,IFERROR(IF(MATCH(SMALL('Raw Data'!K42:N42,4),L47:O47,0),SMALL('Raw Data'!K42:N42,4)),0))</f>
        <v/>
      </c>
      <c r="V47">
        <f>IF(AND('Raw Data'!D42&lt;3, 'Raw Data'!E42&lt;3, 'Raw Data'!A42&gt;0), 'Raw Data'!AF42, 0)</f>
        <v/>
      </c>
      <c r="W47">
        <f>IF(AND('Raw Data'!D42&lt;4, 'Raw Data'!E42&lt;4, 'Raw Data'!A42&gt;0), 'Raw Data'!AI42, 0)</f>
        <v/>
      </c>
      <c r="X47">
        <f>IF(AND('Raw Data'!D42&lt;5, 'Raw Data'!E42&lt;5, 'Raw Data'!A42&gt;0), 'Raw Data'!AL42, 0)</f>
        <v/>
      </c>
      <c r="Y47">
        <f>IF(AND('Raw Data'!D42&lt;6, 'Raw Data'!E42&lt;6, 'Raw Data'!A42&gt;0), 'Raw Data'!AO42, 0)</f>
        <v/>
      </c>
      <c r="Z47">
        <f>IF(ISBLANK('Raw Data'!D42), 0, IF('Raw Data'!D42-'Raw Data'!E42&gt;1, 'Raw Data'!AW42, 0))</f>
        <v/>
      </c>
      <c r="AA47">
        <f>IF(ISBLANK('Raw Data'!A42), 0, IF(ABS('Raw Data'!D42-'Raw Data'!E42)&lt;2, 'Raw Data'!AX42, 0))</f>
        <v/>
      </c>
      <c r="AB47">
        <f>IF(ISBLANK('Raw Data'!D42), 0, IF('Raw Data'!E42-'Raw Data'!D42&gt;1, 'Raw Data'!AY42, 0))</f>
        <v/>
      </c>
      <c r="AC47">
        <f>IF(ISBLANK('Raw Data'!D42), 0, IF('Raw Data'!D42-'Raw Data'!E42&gt;2, 'Raw Data'!AZ42, 0))</f>
        <v/>
      </c>
      <c r="AD47">
        <f>IF(ISBLANK('Raw Data'!A42), 0, IF(ABS('Raw Data'!D42-'Raw Data'!E42)&lt;3, 'Raw Data'!BA42, 0))</f>
        <v/>
      </c>
      <c r="AE47">
        <f>IF(ISBLANK('Raw Data'!D42), 0, IF('Raw Data'!E42-'Raw Data'!D42&gt;2, 'Raw Data'!BB42, 0))</f>
        <v/>
      </c>
      <c r="AF47">
        <f>IF(ISBLANK('Raw Data'!D42), 0, IF('Raw Data'!D42-'Raw Data'!E42&gt;3, 'Raw Data'!BC42, 0))</f>
        <v/>
      </c>
      <c r="AG47">
        <f>IF(ISBLANK('Raw Data'!A42), 0, IF(ABS('Raw Data'!D42-'Raw Data'!E42)&lt;4, 'Raw Data'!BD42, 0))</f>
        <v/>
      </c>
      <c r="AH47">
        <f>IF(ISBLANK('Raw Data'!D42), 0, IF('Raw Data'!E42-'Raw Data'!D42&gt;3, 'Raw Data'!BE42, 0))</f>
        <v/>
      </c>
      <c r="AI47">
        <f>IF(SUM('Raw Data'!D42:E42)&gt;'Raw Data'!F42, 'Raw Data'!G42, 0)</f>
        <v/>
      </c>
      <c r="AJ47">
        <f>IF(ISBLANK('Raw Data'!D42), 0, IF(SUM('Raw Data'!D42:E42)&lt;'Raw Data'!F42, 'Raw Data'!H42, 0))</f>
        <v/>
      </c>
      <c r="AK47">
        <f>IF(ISBLANK('Raw Data'!A42), 0, IF(AND('Raw Data'!D42&lt;3, 'Raw Data'!E42&lt;3, 'Raw Data'!F42&lt;BB$2), 'Raw Data'!AF42, 0))</f>
        <v/>
      </c>
      <c r="AL47">
        <f>IF(ISBLANK('Raw Data'!A42), 0, IF(AND('Raw Data'!D42&lt;4, 'Raw Data'!E42&lt;4, 'Raw Data'!F42&lt;BB$2), 'Raw Data'!AI42, 0))</f>
        <v/>
      </c>
      <c r="AM47">
        <f>IF(ISBLANK('Raw Data'!A42), 0, IF(AND('Raw Data'!D42&lt;5, 'Raw Data'!E42&lt;5, 'Raw Data'!F42&lt;BB$2), 'Raw Data'!AL42, 0))</f>
        <v/>
      </c>
      <c r="AN47">
        <f>IF(ISBLANK('Raw Data'!A42), 0, IF(AND('Raw Data'!D42&lt;6, 'Raw Data'!E42&lt;6, 'Raw Data'!F42&lt;BB$2), 'Raw Data'!AO42, 0))</f>
        <v/>
      </c>
      <c r="AO47">
        <f>IF(ISBLANK('Raw Data'!A42), 0, IF(AND('Raw Data'!I42&lt;Analysis!$BC$2, 'Raw Data'!D42-'Raw Data'!E42&gt;1), 'Raw Data'!AW42, IF(AND('Raw Data'!J42&lt;Analysis!$BC$2, 'Raw Data'!E42-'Raw Data'!D42&gt;1), 'Raw Data'!AY42, 0)))</f>
        <v/>
      </c>
      <c r="AP47">
        <f>IF(ISBLANK('Raw Data'!A42), 0, IF(AND('Raw Data'!I42&lt;Analysis!$BC$2, 'Raw Data'!D42-'Raw Data'!E42&gt;2), 'Raw Data'!AZ42, IF(AND('Raw Data'!J42&lt;Analysis!$BC$2, 'Raw Data'!E42-'Raw Data'!D42&gt;2), 'Raw Data'!BB42, 0)))</f>
        <v/>
      </c>
      <c r="AQ47">
        <f>IF(ISBLANK('Raw Data'!A42), 0, IF(AND('Raw Data'!I42&lt;Analysis!$BC$2, 'Raw Data'!D42-'Raw Data'!E42&gt;3), 'Raw Data'!BC42, IF(AND('Raw Data'!J42&lt;Analysis!$BC$2, 'Raw Data'!E42-'Raw Data'!D42&gt;3), 'Raw Data'!BE42, 0)))</f>
        <v/>
      </c>
      <c r="AR47">
        <f>IF('Hidden Analysiss'!D43=1,IF(ABS('Raw Data'!E42-'Raw Data'!D42)&lt;2,'Raw Data'!AX42,0), 0)</f>
        <v/>
      </c>
      <c r="AS47">
        <f>IF('Hidden Analysiss'!D43=1,IF(ABS('Raw Data'!E42-'Raw Data'!D42)&lt;3,'Raw Data'!BA42,0), 0)</f>
        <v/>
      </c>
      <c r="AT47">
        <f>IF('Hidden Analysiss'!D43=1,IF(ABS('Raw Data'!E42-'Raw Data'!D42)&lt;4,'Raw Data'!BD42,0), 0)</f>
        <v/>
      </c>
      <c r="AU47">
        <f>IF(AND('Hidden Analysiss'!E43=1, ABS('Raw Data'!E42-'Raw Data'!D42)&lt;2), 'Raw Data'!AX42, 0)</f>
        <v/>
      </c>
      <c r="AV47">
        <f>IF(AND('Hidden Analysiss'!E43=1, ABS('Raw Data'!E42-'Raw Data'!D42)&lt;3), 'Raw Data'!BA42, 0)</f>
        <v/>
      </c>
      <c r="AW47">
        <f>IF(AND('Hidden Analysiss'!E43=1, ABS('Raw Data'!E42-'Raw Data'!D42)&lt;3), 'Raw Data'!BD42, 0)</f>
        <v/>
      </c>
    </row>
    <row r="48">
      <c r="A48" s="1">
        <f>'Raw Data'!A43</f>
        <v/>
      </c>
      <c r="B48">
        <f>IF('Raw Data'!E43&gt;'Raw Data'!D43, 'Raw Data'!J43, 0)</f>
        <v/>
      </c>
      <c r="C48">
        <f>IF('Raw Data'!D43&gt;'Raw Data'!E43, 'Raw Data'!I43, 0)</f>
        <v/>
      </c>
      <c r="D48">
        <f>SUM(G48:H48)</f>
        <v/>
      </c>
      <c r="E48">
        <f>IF(AND('Raw Data'!J43&lt;'Raw Data'!I43,'Raw Data'!E43&gt;'Raw Data'!D43,'Raw Data'!E43-'Raw Data'!D43&gt;3),'Raw Data'!N43,IF(AND('Raw Data'!I43&lt;'Raw Data'!J43,'Raw Data'!D43&gt;'Raw Data'!E43,'Raw Data'!D43-'Raw Data'!E43&gt;3),'Raw Data'!M43,0))</f>
        <v/>
      </c>
      <c r="F48">
        <f>IF(AND('Raw Data'!J43&lt;'Raw Data'!I43,'Raw Data'!E43&gt;'Raw Data'!D43,'Raw Data'!E43-'Raw Data'!D43&lt;4),'Raw Data'!L43,IF(AND('Raw Data'!I43&lt;'Raw Data'!J43,'Raw Data'!D43&gt;'Raw Data'!E43,'Raw Data'!D43-'Raw Data'!E43&lt;4),'Raw Data'!K43,0))</f>
        <v/>
      </c>
      <c r="G48">
        <f>IF(AND('Raw Data'!J43&lt;'Raw Data'!I43, 'Raw Data'!E43&gt;'Raw Data'!D43), 'Raw Data'!J43, 0)</f>
        <v/>
      </c>
      <c r="H48">
        <f>IF(AND('Raw Data'!J43&gt;'Raw Data'!I43, 'Raw Data'!E43&lt;'Raw Data'!D43), 'Raw Data'!I43, 0)</f>
        <v/>
      </c>
      <c r="I48">
        <f>SUM(J48:K48)</f>
        <v/>
      </c>
      <c r="J48">
        <f>IF(AND('Raw Data'!J43&gt;'Raw Data'!I43, 'Raw Data'!E43&gt;'Raw Data'!D43), 'Raw Data'!J43, 0)</f>
        <v/>
      </c>
      <c r="K48">
        <f>IF(AND('Raw Data'!I43&gt;'Raw Data'!J43, 'Raw Data'!D43&gt;'Raw Data'!E43), 'Raw Data'!I43, 0)</f>
        <v/>
      </c>
      <c r="L48">
        <f>IF('Raw Data'!E43-'Raw Data'!D43&gt;3, 'Raw Data'!N43, 0)</f>
        <v/>
      </c>
      <c r="M48">
        <f>IF('Raw Data'!D43-'Raw Data'!E43&gt;3, 'Raw Data'!M43, 0)</f>
        <v/>
      </c>
      <c r="N48">
        <f>IF(ISBLANK('Raw Data'!D43),0,IF(AND('Raw Data'!E43&gt;'Raw Data'!D43,'Raw Data'!E43-'Raw Data'!D43&gt;0,'Raw Data'!E43-'Raw Data'!D43&lt;4),'Raw Data'!L43, 0))</f>
        <v/>
      </c>
      <c r="O48">
        <f>IF(ISBLANK('Raw Data'!D43),0,IF(AND('Raw Data'!E43&gt;'Raw Data'!D43,'Raw Data'!E43-'Raw Data'!D43&gt;0,'Raw Data'!D43-'Raw Data'!E43&lt;4),'Raw Data'!K43, 0))</f>
        <v/>
      </c>
      <c r="P48">
        <f>IF('Raw Data'!E43-'Raw Data'!D43&gt;3, 'Raw Data'!N43, IF('Raw Data'!D43-'Raw Data'!E43&gt;3, 'Raw Data'!M43, 0))</f>
        <v/>
      </c>
      <c r="Q48">
        <f>IF(ISBLANK('Raw Data'!E43),0,IF(AND('Raw Data'!E43-'Raw Data'!D43&lt;4,'Raw Data'!E43-'Raw Data'!D43&gt;0),'Raw Data'!L43,IF(AND('Raw Data'!D43&gt;'Raw Data'!E43,'Raw Data'!D43-'Raw Data'!E43&gt;0),'Raw Data'!K43,0)))</f>
        <v/>
      </c>
      <c r="R48">
        <f>IF(ISBLANK('Raw Data'!K43),0,IFERROR(IF(MATCH(SMALL('Raw Data'!K43:N43,1),L48:O48,0),SMALL('Raw Data'!K43:N43,1)),0))</f>
        <v/>
      </c>
      <c r="S48">
        <f>IF(ISBLANK('Raw Data'!K43),0,IFERROR(IF(MATCH(SMALL('Raw Data'!K43:N43,2),L48:O48,0),SMALL('Raw Data'!K43:N43,2)),0))</f>
        <v/>
      </c>
      <c r="T48">
        <f>IF(ISBLANK('Raw Data'!K43),0,IFERROR(IF(MATCH(SMALL('Raw Data'!K43:N43,3),L48:O48,0),SMALL('Raw Data'!K43:N43,3)),0))</f>
        <v/>
      </c>
      <c r="U48">
        <f>IF(ISBLANK('Raw Data'!K43),0,IFERROR(IF(MATCH(SMALL('Raw Data'!K43:N43,4),L48:O48,0),SMALL('Raw Data'!K43:N43,4)),0))</f>
        <v/>
      </c>
      <c r="V48">
        <f>IF(AND('Raw Data'!D43&lt;3, 'Raw Data'!E43&lt;3, 'Raw Data'!A43&gt;0), 'Raw Data'!AF43, 0)</f>
        <v/>
      </c>
      <c r="W48">
        <f>IF(AND('Raw Data'!D43&lt;4, 'Raw Data'!E43&lt;4, 'Raw Data'!A43&gt;0), 'Raw Data'!AI43, 0)</f>
        <v/>
      </c>
      <c r="X48">
        <f>IF(AND('Raw Data'!D43&lt;5, 'Raw Data'!E43&lt;5, 'Raw Data'!A43&gt;0), 'Raw Data'!AL43, 0)</f>
        <v/>
      </c>
      <c r="Y48">
        <f>IF(AND('Raw Data'!D43&lt;6, 'Raw Data'!E43&lt;6, 'Raw Data'!A43&gt;0), 'Raw Data'!AO43, 0)</f>
        <v/>
      </c>
      <c r="Z48">
        <f>IF(ISBLANK('Raw Data'!D43), 0, IF('Raw Data'!D43-'Raw Data'!E43&gt;1, 'Raw Data'!AW43, 0))</f>
        <v/>
      </c>
      <c r="AA48">
        <f>IF(ISBLANK('Raw Data'!A43), 0, IF(ABS('Raw Data'!D43-'Raw Data'!E43)&lt;2, 'Raw Data'!AX43, 0))</f>
        <v/>
      </c>
      <c r="AB48">
        <f>IF(ISBLANK('Raw Data'!D43), 0, IF('Raw Data'!E43-'Raw Data'!D43&gt;1, 'Raw Data'!AY43, 0))</f>
        <v/>
      </c>
      <c r="AC48">
        <f>IF(ISBLANK('Raw Data'!D43), 0, IF('Raw Data'!D43-'Raw Data'!E43&gt;2, 'Raw Data'!AZ43, 0))</f>
        <v/>
      </c>
      <c r="AD48">
        <f>IF(ISBLANK('Raw Data'!A43), 0, IF(ABS('Raw Data'!D43-'Raw Data'!E43)&lt;3, 'Raw Data'!BA43, 0))</f>
        <v/>
      </c>
      <c r="AE48">
        <f>IF(ISBLANK('Raw Data'!D43), 0, IF('Raw Data'!E43-'Raw Data'!D43&gt;2, 'Raw Data'!BB43, 0))</f>
        <v/>
      </c>
      <c r="AF48">
        <f>IF(ISBLANK('Raw Data'!D43), 0, IF('Raw Data'!D43-'Raw Data'!E43&gt;3, 'Raw Data'!BC43, 0))</f>
        <v/>
      </c>
      <c r="AG48">
        <f>IF(ISBLANK('Raw Data'!A43), 0, IF(ABS('Raw Data'!D43-'Raw Data'!E43)&lt;4, 'Raw Data'!BD43, 0))</f>
        <v/>
      </c>
      <c r="AH48">
        <f>IF(ISBLANK('Raw Data'!D43), 0, IF('Raw Data'!E43-'Raw Data'!D43&gt;3, 'Raw Data'!BE43, 0))</f>
        <v/>
      </c>
      <c r="AI48">
        <f>IF(SUM('Raw Data'!D43:E43)&gt;'Raw Data'!F43, 'Raw Data'!G43, 0)</f>
        <v/>
      </c>
      <c r="AJ48">
        <f>IF(ISBLANK('Raw Data'!D43), 0, IF(SUM('Raw Data'!D43:E43)&lt;'Raw Data'!F43, 'Raw Data'!H43, 0))</f>
        <v/>
      </c>
      <c r="AK48">
        <f>IF(ISBLANK('Raw Data'!A43), 0, IF(AND('Raw Data'!D43&lt;3, 'Raw Data'!E43&lt;3, 'Raw Data'!F43&lt;BB$2), 'Raw Data'!AF43, 0))</f>
        <v/>
      </c>
      <c r="AL48">
        <f>IF(ISBLANK('Raw Data'!A43), 0, IF(AND('Raw Data'!D43&lt;4, 'Raw Data'!E43&lt;4, 'Raw Data'!F43&lt;BB$2), 'Raw Data'!AI43, 0))</f>
        <v/>
      </c>
      <c r="AM48">
        <f>IF(ISBLANK('Raw Data'!A43), 0, IF(AND('Raw Data'!D43&lt;5, 'Raw Data'!E43&lt;5, 'Raw Data'!F43&lt;BB$2), 'Raw Data'!AL43, 0))</f>
        <v/>
      </c>
      <c r="AN48">
        <f>IF(ISBLANK('Raw Data'!A43), 0, IF(AND('Raw Data'!D43&lt;6, 'Raw Data'!E43&lt;6, 'Raw Data'!F43&lt;BB$2), 'Raw Data'!AO43, 0))</f>
        <v/>
      </c>
      <c r="AO48">
        <f>IF(ISBLANK('Raw Data'!A43), 0, IF(AND('Raw Data'!I43&lt;Analysis!$BC$2, 'Raw Data'!D43-'Raw Data'!E43&gt;1), 'Raw Data'!AW43, IF(AND('Raw Data'!J43&lt;Analysis!$BC$2, 'Raw Data'!E43-'Raw Data'!D43&gt;1), 'Raw Data'!AY43, 0)))</f>
        <v/>
      </c>
      <c r="AP48">
        <f>IF(ISBLANK('Raw Data'!A43), 0, IF(AND('Raw Data'!I43&lt;Analysis!$BC$2, 'Raw Data'!D43-'Raw Data'!E43&gt;2), 'Raw Data'!AZ43, IF(AND('Raw Data'!J43&lt;Analysis!$BC$2, 'Raw Data'!E43-'Raw Data'!D43&gt;2), 'Raw Data'!BB43, 0)))</f>
        <v/>
      </c>
      <c r="AQ48">
        <f>IF(ISBLANK('Raw Data'!A43), 0, IF(AND('Raw Data'!I43&lt;Analysis!$BC$2, 'Raw Data'!D43-'Raw Data'!E43&gt;3), 'Raw Data'!BC43, IF(AND('Raw Data'!J43&lt;Analysis!$BC$2, 'Raw Data'!E43-'Raw Data'!D43&gt;3), 'Raw Data'!BE43, 0)))</f>
        <v/>
      </c>
      <c r="AR48">
        <f>IF('Hidden Analysiss'!D44=1,IF(ABS('Raw Data'!E43-'Raw Data'!D43)&lt;2,'Raw Data'!AX43,0), 0)</f>
        <v/>
      </c>
      <c r="AS48">
        <f>IF('Hidden Analysiss'!D44=1,IF(ABS('Raw Data'!E43-'Raw Data'!D43)&lt;3,'Raw Data'!BA43,0), 0)</f>
        <v/>
      </c>
      <c r="AT48">
        <f>IF('Hidden Analysiss'!D44=1,IF(ABS('Raw Data'!E43-'Raw Data'!D43)&lt;4,'Raw Data'!BD43,0), 0)</f>
        <v/>
      </c>
      <c r="AU48">
        <f>IF(AND('Hidden Analysiss'!E44=1, ABS('Raw Data'!E43-'Raw Data'!D43)&lt;2), 'Raw Data'!AX43, 0)</f>
        <v/>
      </c>
      <c r="AV48">
        <f>IF(AND('Hidden Analysiss'!E44=1, ABS('Raw Data'!E43-'Raw Data'!D43)&lt;3), 'Raw Data'!BA43, 0)</f>
        <v/>
      </c>
      <c r="AW48">
        <f>IF(AND('Hidden Analysiss'!E44=1, ABS('Raw Data'!E43-'Raw Data'!D43)&lt;3), 'Raw Data'!BD43, 0)</f>
        <v/>
      </c>
    </row>
    <row r="49">
      <c r="A49" s="1">
        <f>'Raw Data'!A44</f>
        <v/>
      </c>
      <c r="B49">
        <f>IF('Raw Data'!E44&gt;'Raw Data'!D44, 'Raw Data'!J44, 0)</f>
        <v/>
      </c>
      <c r="C49">
        <f>IF('Raw Data'!D44&gt;'Raw Data'!E44, 'Raw Data'!I44, 0)</f>
        <v/>
      </c>
      <c r="D49">
        <f>SUM(G49:H49)</f>
        <v/>
      </c>
      <c r="E49">
        <f>IF(AND('Raw Data'!J44&lt;'Raw Data'!I44,'Raw Data'!E44&gt;'Raw Data'!D44,'Raw Data'!E44-'Raw Data'!D44&gt;3),'Raw Data'!N44,IF(AND('Raw Data'!I44&lt;'Raw Data'!J44,'Raw Data'!D44&gt;'Raw Data'!E44,'Raw Data'!D44-'Raw Data'!E44&gt;3),'Raw Data'!M44,0))</f>
        <v/>
      </c>
      <c r="F49">
        <f>IF(AND('Raw Data'!J44&lt;'Raw Data'!I44,'Raw Data'!E44&gt;'Raw Data'!D44,'Raw Data'!E44-'Raw Data'!D44&lt;4),'Raw Data'!L44,IF(AND('Raw Data'!I44&lt;'Raw Data'!J44,'Raw Data'!D44&gt;'Raw Data'!E44,'Raw Data'!D44-'Raw Data'!E44&lt;4),'Raw Data'!K44,0))</f>
        <v/>
      </c>
      <c r="G49">
        <f>IF(AND('Raw Data'!J44&lt;'Raw Data'!I44, 'Raw Data'!E44&gt;'Raw Data'!D44), 'Raw Data'!J44, 0)</f>
        <v/>
      </c>
      <c r="H49">
        <f>IF(AND('Raw Data'!J44&gt;'Raw Data'!I44, 'Raw Data'!E44&lt;'Raw Data'!D44), 'Raw Data'!I44, 0)</f>
        <v/>
      </c>
      <c r="I49">
        <f>SUM(J49:K49)</f>
        <v/>
      </c>
      <c r="J49">
        <f>IF(AND('Raw Data'!J44&gt;'Raw Data'!I44, 'Raw Data'!E44&gt;'Raw Data'!D44), 'Raw Data'!J44, 0)</f>
        <v/>
      </c>
      <c r="K49">
        <f>IF(AND('Raw Data'!I44&gt;'Raw Data'!J44, 'Raw Data'!D44&gt;'Raw Data'!E44), 'Raw Data'!I44, 0)</f>
        <v/>
      </c>
      <c r="L49">
        <f>IF('Raw Data'!E44-'Raw Data'!D44&gt;3, 'Raw Data'!N44, 0)</f>
        <v/>
      </c>
      <c r="M49">
        <f>IF('Raw Data'!D44-'Raw Data'!E44&gt;3, 'Raw Data'!M44, 0)</f>
        <v/>
      </c>
      <c r="N49">
        <f>IF(ISBLANK('Raw Data'!D44),0,IF(AND('Raw Data'!E44&gt;'Raw Data'!D44,'Raw Data'!E44-'Raw Data'!D44&gt;0,'Raw Data'!E44-'Raw Data'!D44&lt;4),'Raw Data'!L44, 0))</f>
        <v/>
      </c>
      <c r="O49">
        <f>IF(ISBLANK('Raw Data'!D44),0,IF(AND('Raw Data'!E44&gt;'Raw Data'!D44,'Raw Data'!E44-'Raw Data'!D44&gt;0,'Raw Data'!D44-'Raw Data'!E44&lt;4),'Raw Data'!K44, 0))</f>
        <v/>
      </c>
      <c r="P49">
        <f>IF('Raw Data'!E44-'Raw Data'!D44&gt;3, 'Raw Data'!N44, IF('Raw Data'!D44-'Raw Data'!E44&gt;3, 'Raw Data'!M44, 0))</f>
        <v/>
      </c>
      <c r="Q49">
        <f>IF(ISBLANK('Raw Data'!E44),0,IF(AND('Raw Data'!E44-'Raw Data'!D44&lt;4,'Raw Data'!E44-'Raw Data'!D44&gt;0),'Raw Data'!L44,IF(AND('Raw Data'!D44&gt;'Raw Data'!E44,'Raw Data'!D44-'Raw Data'!E44&gt;0),'Raw Data'!K44,0)))</f>
        <v/>
      </c>
      <c r="R49">
        <f>IF(ISBLANK('Raw Data'!K44),0,IFERROR(IF(MATCH(SMALL('Raw Data'!K44:N44,1),L49:O49,0),SMALL('Raw Data'!K44:N44,1)),0))</f>
        <v/>
      </c>
      <c r="S49">
        <f>IF(ISBLANK('Raw Data'!K44),0,IFERROR(IF(MATCH(SMALL('Raw Data'!K44:N44,2),L49:O49,0),SMALL('Raw Data'!K44:N44,2)),0))</f>
        <v/>
      </c>
      <c r="T49">
        <f>IF(ISBLANK('Raw Data'!K44),0,IFERROR(IF(MATCH(SMALL('Raw Data'!K44:N44,3),L49:O49,0),SMALL('Raw Data'!K44:N44,3)),0))</f>
        <v/>
      </c>
      <c r="U49">
        <f>IF(ISBLANK('Raw Data'!K44),0,IFERROR(IF(MATCH(SMALL('Raw Data'!K44:N44,4),L49:O49,0),SMALL('Raw Data'!K44:N44,4)),0))</f>
        <v/>
      </c>
      <c r="V49">
        <f>IF(AND('Raw Data'!D44&lt;3, 'Raw Data'!E44&lt;3, 'Raw Data'!A44&gt;0), 'Raw Data'!AF44, 0)</f>
        <v/>
      </c>
      <c r="W49">
        <f>IF(AND('Raw Data'!D44&lt;4, 'Raw Data'!E44&lt;4, 'Raw Data'!A44&gt;0), 'Raw Data'!AI44, 0)</f>
        <v/>
      </c>
      <c r="X49">
        <f>IF(AND('Raw Data'!D44&lt;5, 'Raw Data'!E44&lt;5, 'Raw Data'!A44&gt;0), 'Raw Data'!AL44, 0)</f>
        <v/>
      </c>
      <c r="Y49">
        <f>IF(AND('Raw Data'!D44&lt;6, 'Raw Data'!E44&lt;6, 'Raw Data'!A44&gt;0), 'Raw Data'!AO44, 0)</f>
        <v/>
      </c>
      <c r="Z49">
        <f>IF(ISBLANK('Raw Data'!D44), 0, IF('Raw Data'!D44-'Raw Data'!E44&gt;1, 'Raw Data'!AW44, 0))</f>
        <v/>
      </c>
      <c r="AA49">
        <f>IF(ISBLANK('Raw Data'!A44), 0, IF(ABS('Raw Data'!D44-'Raw Data'!E44)&lt;2, 'Raw Data'!AX44, 0))</f>
        <v/>
      </c>
      <c r="AB49">
        <f>IF(ISBLANK('Raw Data'!D44), 0, IF('Raw Data'!E44-'Raw Data'!D44&gt;1, 'Raw Data'!AY44, 0))</f>
        <v/>
      </c>
      <c r="AC49">
        <f>IF(ISBLANK('Raw Data'!D44), 0, IF('Raw Data'!D44-'Raw Data'!E44&gt;2, 'Raw Data'!AZ44, 0))</f>
        <v/>
      </c>
      <c r="AD49">
        <f>IF(ISBLANK('Raw Data'!A44), 0, IF(ABS('Raw Data'!D44-'Raw Data'!E44)&lt;3, 'Raw Data'!BA44, 0))</f>
        <v/>
      </c>
      <c r="AE49">
        <f>IF(ISBLANK('Raw Data'!D44), 0, IF('Raw Data'!E44-'Raw Data'!D44&gt;2, 'Raw Data'!BB44, 0))</f>
        <v/>
      </c>
      <c r="AF49">
        <f>IF(ISBLANK('Raw Data'!D44), 0, IF('Raw Data'!D44-'Raw Data'!E44&gt;3, 'Raw Data'!BC44, 0))</f>
        <v/>
      </c>
      <c r="AG49">
        <f>IF(ISBLANK('Raw Data'!A44), 0, IF(ABS('Raw Data'!D44-'Raw Data'!E44)&lt;4, 'Raw Data'!BD44, 0))</f>
        <v/>
      </c>
      <c r="AH49">
        <f>IF(ISBLANK('Raw Data'!D44), 0, IF('Raw Data'!E44-'Raw Data'!D44&gt;3, 'Raw Data'!BE44, 0))</f>
        <v/>
      </c>
      <c r="AI49">
        <f>IF(SUM('Raw Data'!D44:E44)&gt;'Raw Data'!F44, 'Raw Data'!G44, 0)</f>
        <v/>
      </c>
      <c r="AJ49">
        <f>IF(ISBLANK('Raw Data'!D44), 0, IF(SUM('Raw Data'!D44:E44)&lt;'Raw Data'!F44, 'Raw Data'!H44, 0))</f>
        <v/>
      </c>
      <c r="AK49">
        <f>IF(ISBLANK('Raw Data'!A44), 0, IF(AND('Raw Data'!D44&lt;3, 'Raw Data'!E44&lt;3, 'Raw Data'!F44&lt;BB$2), 'Raw Data'!AF44, 0))</f>
        <v/>
      </c>
      <c r="AL49">
        <f>IF(ISBLANK('Raw Data'!A44), 0, IF(AND('Raw Data'!D44&lt;4, 'Raw Data'!E44&lt;4, 'Raw Data'!F44&lt;BB$2), 'Raw Data'!AI44, 0))</f>
        <v/>
      </c>
      <c r="AM49">
        <f>IF(ISBLANK('Raw Data'!A44), 0, IF(AND('Raw Data'!D44&lt;5, 'Raw Data'!E44&lt;5, 'Raw Data'!F44&lt;BB$2), 'Raw Data'!AL44, 0))</f>
        <v/>
      </c>
      <c r="AN49">
        <f>IF(ISBLANK('Raw Data'!A44), 0, IF(AND('Raw Data'!D44&lt;6, 'Raw Data'!E44&lt;6, 'Raw Data'!F44&lt;BB$2), 'Raw Data'!AO44, 0))</f>
        <v/>
      </c>
      <c r="AO49">
        <f>IF(ISBLANK('Raw Data'!A44), 0, IF(AND('Raw Data'!I44&lt;Analysis!$BC$2, 'Raw Data'!D44-'Raw Data'!E44&gt;1), 'Raw Data'!AW44, IF(AND('Raw Data'!J44&lt;Analysis!$BC$2, 'Raw Data'!E44-'Raw Data'!D44&gt;1), 'Raw Data'!AY44, 0)))</f>
        <v/>
      </c>
      <c r="AP49">
        <f>IF(ISBLANK('Raw Data'!A44), 0, IF(AND('Raw Data'!I44&lt;Analysis!$BC$2, 'Raw Data'!D44-'Raw Data'!E44&gt;2), 'Raw Data'!AZ44, IF(AND('Raw Data'!J44&lt;Analysis!$BC$2, 'Raw Data'!E44-'Raw Data'!D44&gt;2), 'Raw Data'!BB44, 0)))</f>
        <v/>
      </c>
      <c r="AQ49">
        <f>IF(ISBLANK('Raw Data'!A44), 0, IF(AND('Raw Data'!I44&lt;Analysis!$BC$2, 'Raw Data'!D44-'Raw Data'!E44&gt;3), 'Raw Data'!BC44, IF(AND('Raw Data'!J44&lt;Analysis!$BC$2, 'Raw Data'!E44-'Raw Data'!D44&gt;3), 'Raw Data'!BE44, 0)))</f>
        <v/>
      </c>
      <c r="AR49">
        <f>IF('Hidden Analysiss'!D45=1,IF(ABS('Raw Data'!E44-'Raw Data'!D44)&lt;2,'Raw Data'!AX44,0), 0)</f>
        <v/>
      </c>
      <c r="AS49">
        <f>IF('Hidden Analysiss'!D45=1,IF(ABS('Raw Data'!E44-'Raw Data'!D44)&lt;3,'Raw Data'!BA44,0), 0)</f>
        <v/>
      </c>
      <c r="AT49">
        <f>IF('Hidden Analysiss'!D45=1,IF(ABS('Raw Data'!E44-'Raw Data'!D44)&lt;4,'Raw Data'!BD44,0), 0)</f>
        <v/>
      </c>
      <c r="AU49">
        <f>IF(AND('Hidden Analysiss'!E45=1, ABS('Raw Data'!E44-'Raw Data'!D44)&lt;2), 'Raw Data'!AX44, 0)</f>
        <v/>
      </c>
      <c r="AV49">
        <f>IF(AND('Hidden Analysiss'!E45=1, ABS('Raw Data'!E44-'Raw Data'!D44)&lt;3), 'Raw Data'!BA44, 0)</f>
        <v/>
      </c>
      <c r="AW49">
        <f>IF(AND('Hidden Analysiss'!E45=1, ABS('Raw Data'!E44-'Raw Data'!D44)&lt;3), 'Raw Data'!BD44, 0)</f>
        <v/>
      </c>
    </row>
    <row r="50">
      <c r="A50" s="1">
        <f>'Raw Data'!A45</f>
        <v/>
      </c>
      <c r="B50">
        <f>IF('Raw Data'!E45&gt;'Raw Data'!D45, 'Raw Data'!J45, 0)</f>
        <v/>
      </c>
      <c r="C50">
        <f>IF('Raw Data'!D45&gt;'Raw Data'!E45, 'Raw Data'!I45, 0)</f>
        <v/>
      </c>
      <c r="D50">
        <f>SUM(G50:H50)</f>
        <v/>
      </c>
      <c r="E50">
        <f>IF(AND('Raw Data'!J45&lt;'Raw Data'!I45,'Raw Data'!E45&gt;'Raw Data'!D45,'Raw Data'!E45-'Raw Data'!D45&gt;3),'Raw Data'!N45,IF(AND('Raw Data'!I45&lt;'Raw Data'!J45,'Raw Data'!D45&gt;'Raw Data'!E45,'Raw Data'!D45-'Raw Data'!E45&gt;3),'Raw Data'!M45,0))</f>
        <v/>
      </c>
      <c r="F50">
        <f>IF(AND('Raw Data'!J45&lt;'Raw Data'!I45,'Raw Data'!E45&gt;'Raw Data'!D45,'Raw Data'!E45-'Raw Data'!D45&lt;4),'Raw Data'!L45,IF(AND('Raw Data'!I45&lt;'Raw Data'!J45,'Raw Data'!D45&gt;'Raw Data'!E45,'Raw Data'!D45-'Raw Data'!E45&lt;4),'Raw Data'!K45,0))</f>
        <v/>
      </c>
      <c r="G50">
        <f>IF(AND('Raw Data'!J45&lt;'Raw Data'!I45, 'Raw Data'!E45&gt;'Raw Data'!D45), 'Raw Data'!J45, 0)</f>
        <v/>
      </c>
      <c r="H50">
        <f>IF(AND('Raw Data'!J45&gt;'Raw Data'!I45, 'Raw Data'!E45&lt;'Raw Data'!D45), 'Raw Data'!I45, 0)</f>
        <v/>
      </c>
      <c r="I50">
        <f>SUM(J50:K50)</f>
        <v/>
      </c>
      <c r="J50">
        <f>IF(AND('Raw Data'!J45&gt;'Raw Data'!I45, 'Raw Data'!E45&gt;'Raw Data'!D45), 'Raw Data'!J45, 0)</f>
        <v/>
      </c>
      <c r="K50">
        <f>IF(AND('Raw Data'!I45&gt;'Raw Data'!J45, 'Raw Data'!D45&gt;'Raw Data'!E45), 'Raw Data'!I45, 0)</f>
        <v/>
      </c>
      <c r="L50">
        <f>IF('Raw Data'!E45-'Raw Data'!D45&gt;3, 'Raw Data'!N45, 0)</f>
        <v/>
      </c>
      <c r="M50">
        <f>IF('Raw Data'!D45-'Raw Data'!E45&gt;3, 'Raw Data'!M45, 0)</f>
        <v/>
      </c>
      <c r="N50">
        <f>IF(ISBLANK('Raw Data'!D45),0,IF(AND('Raw Data'!E45&gt;'Raw Data'!D45,'Raw Data'!E45-'Raw Data'!D45&gt;0,'Raw Data'!E45-'Raw Data'!D45&lt;4),'Raw Data'!L45, 0))</f>
        <v/>
      </c>
      <c r="O50">
        <f>IF(ISBLANK('Raw Data'!D45),0,IF(AND('Raw Data'!E45&gt;'Raw Data'!D45,'Raw Data'!E45-'Raw Data'!D45&gt;0,'Raw Data'!D45-'Raw Data'!E45&lt;4),'Raw Data'!K45, 0))</f>
        <v/>
      </c>
      <c r="P50">
        <f>IF('Raw Data'!E45-'Raw Data'!D45&gt;3, 'Raw Data'!N45, IF('Raw Data'!D45-'Raw Data'!E45&gt;3, 'Raw Data'!M45, 0))</f>
        <v/>
      </c>
      <c r="Q50">
        <f>IF(ISBLANK('Raw Data'!E45),0,IF(AND('Raw Data'!E45-'Raw Data'!D45&lt;4,'Raw Data'!E45-'Raw Data'!D45&gt;0),'Raw Data'!L45,IF(AND('Raw Data'!D45&gt;'Raw Data'!E45,'Raw Data'!D45-'Raw Data'!E45&gt;0),'Raw Data'!K45,0)))</f>
        <v/>
      </c>
      <c r="R50">
        <f>IF(ISBLANK('Raw Data'!K45),0,IFERROR(IF(MATCH(SMALL('Raw Data'!K45:N45,1),L50:O50,0),SMALL('Raw Data'!K45:N45,1)),0))</f>
        <v/>
      </c>
      <c r="S50">
        <f>IF(ISBLANK('Raw Data'!K45),0,IFERROR(IF(MATCH(SMALL('Raw Data'!K45:N45,2),L50:O50,0),SMALL('Raw Data'!K45:N45,2)),0))</f>
        <v/>
      </c>
      <c r="T50">
        <f>IF(ISBLANK('Raw Data'!K45),0,IFERROR(IF(MATCH(SMALL('Raw Data'!K45:N45,3),L50:O50,0),SMALL('Raw Data'!K45:N45,3)),0))</f>
        <v/>
      </c>
      <c r="U50">
        <f>IF(ISBLANK('Raw Data'!K45),0,IFERROR(IF(MATCH(SMALL('Raw Data'!K45:N45,4),L50:O50,0),SMALL('Raw Data'!K45:N45,4)),0))</f>
        <v/>
      </c>
      <c r="V50">
        <f>IF(AND('Raw Data'!D45&lt;3, 'Raw Data'!E45&lt;3, 'Raw Data'!A45&gt;0), 'Raw Data'!AF45, 0)</f>
        <v/>
      </c>
      <c r="W50">
        <f>IF(AND('Raw Data'!D45&lt;4, 'Raw Data'!E45&lt;4, 'Raw Data'!A45&gt;0), 'Raw Data'!AI45, 0)</f>
        <v/>
      </c>
      <c r="X50">
        <f>IF(AND('Raw Data'!D45&lt;5, 'Raw Data'!E45&lt;5, 'Raw Data'!A45&gt;0), 'Raw Data'!AL45, 0)</f>
        <v/>
      </c>
      <c r="Y50">
        <f>IF(AND('Raw Data'!D45&lt;6, 'Raw Data'!E45&lt;6, 'Raw Data'!A45&gt;0), 'Raw Data'!AO45, 0)</f>
        <v/>
      </c>
      <c r="Z50">
        <f>IF(ISBLANK('Raw Data'!D45), 0, IF('Raw Data'!D45-'Raw Data'!E45&gt;1, 'Raw Data'!AW45, 0))</f>
        <v/>
      </c>
      <c r="AA50">
        <f>IF(ISBLANK('Raw Data'!A45), 0, IF(ABS('Raw Data'!D45-'Raw Data'!E45)&lt;2, 'Raw Data'!AX45, 0))</f>
        <v/>
      </c>
      <c r="AB50">
        <f>IF(ISBLANK('Raw Data'!D45), 0, IF('Raw Data'!E45-'Raw Data'!D45&gt;1, 'Raw Data'!AY45, 0))</f>
        <v/>
      </c>
      <c r="AC50">
        <f>IF(ISBLANK('Raw Data'!D45), 0, IF('Raw Data'!D45-'Raw Data'!E45&gt;2, 'Raw Data'!AZ45, 0))</f>
        <v/>
      </c>
      <c r="AD50">
        <f>IF(ISBLANK('Raw Data'!A45), 0, IF(ABS('Raw Data'!D45-'Raw Data'!E45)&lt;3, 'Raw Data'!BA45, 0))</f>
        <v/>
      </c>
      <c r="AE50">
        <f>IF(ISBLANK('Raw Data'!D45), 0, IF('Raw Data'!E45-'Raw Data'!D45&gt;2, 'Raw Data'!BB45, 0))</f>
        <v/>
      </c>
      <c r="AF50">
        <f>IF(ISBLANK('Raw Data'!D45), 0, IF('Raw Data'!D45-'Raw Data'!E45&gt;3, 'Raw Data'!BC45, 0))</f>
        <v/>
      </c>
      <c r="AG50">
        <f>IF(ISBLANK('Raw Data'!A45), 0, IF(ABS('Raw Data'!D45-'Raw Data'!E45)&lt;4, 'Raw Data'!BD45, 0))</f>
        <v/>
      </c>
      <c r="AH50">
        <f>IF(ISBLANK('Raw Data'!D45), 0, IF('Raw Data'!E45-'Raw Data'!D45&gt;3, 'Raw Data'!BE45, 0))</f>
        <v/>
      </c>
      <c r="AI50">
        <f>IF(SUM('Raw Data'!D45:E45)&gt;'Raw Data'!F45, 'Raw Data'!G45, 0)</f>
        <v/>
      </c>
      <c r="AJ50">
        <f>IF(ISBLANK('Raw Data'!D45), 0, IF(SUM('Raw Data'!D45:E45)&lt;'Raw Data'!F45, 'Raw Data'!H45, 0))</f>
        <v/>
      </c>
      <c r="AK50">
        <f>IF(ISBLANK('Raw Data'!A45), 0, IF(AND('Raw Data'!D45&lt;3, 'Raw Data'!E45&lt;3, 'Raw Data'!F45&lt;BB$2), 'Raw Data'!AF45, 0))</f>
        <v/>
      </c>
      <c r="AL50">
        <f>IF(ISBLANK('Raw Data'!A45), 0, IF(AND('Raw Data'!D45&lt;4, 'Raw Data'!E45&lt;4, 'Raw Data'!F45&lt;BB$2), 'Raw Data'!AI45, 0))</f>
        <v/>
      </c>
      <c r="AM50">
        <f>IF(ISBLANK('Raw Data'!A45), 0, IF(AND('Raw Data'!D45&lt;5, 'Raw Data'!E45&lt;5, 'Raw Data'!F45&lt;BB$2), 'Raw Data'!AL45, 0))</f>
        <v/>
      </c>
      <c r="AN50">
        <f>IF(ISBLANK('Raw Data'!A45), 0, IF(AND('Raw Data'!D45&lt;6, 'Raw Data'!E45&lt;6, 'Raw Data'!F45&lt;BB$2), 'Raw Data'!AO45, 0))</f>
        <v/>
      </c>
      <c r="AO50">
        <f>IF(ISBLANK('Raw Data'!A45), 0, IF(AND('Raw Data'!I45&lt;Analysis!$BC$2, 'Raw Data'!D45-'Raw Data'!E45&gt;1), 'Raw Data'!AW45, IF(AND('Raw Data'!J45&lt;Analysis!$BC$2, 'Raw Data'!E45-'Raw Data'!D45&gt;1), 'Raw Data'!AY45, 0)))</f>
        <v/>
      </c>
      <c r="AP50">
        <f>IF(ISBLANK('Raw Data'!A45), 0, IF(AND('Raw Data'!I45&lt;Analysis!$BC$2, 'Raw Data'!D45-'Raw Data'!E45&gt;2), 'Raw Data'!AZ45, IF(AND('Raw Data'!J45&lt;Analysis!$BC$2, 'Raw Data'!E45-'Raw Data'!D45&gt;2), 'Raw Data'!BB45, 0)))</f>
        <v/>
      </c>
      <c r="AQ50">
        <f>IF(ISBLANK('Raw Data'!A45), 0, IF(AND('Raw Data'!I45&lt;Analysis!$BC$2, 'Raw Data'!D45-'Raw Data'!E45&gt;3), 'Raw Data'!BC45, IF(AND('Raw Data'!J45&lt;Analysis!$BC$2, 'Raw Data'!E45-'Raw Data'!D45&gt;3), 'Raw Data'!BE45, 0)))</f>
        <v/>
      </c>
      <c r="AR50">
        <f>IF('Hidden Analysiss'!D46=1,IF(ABS('Raw Data'!E45-'Raw Data'!D45)&lt;2,'Raw Data'!AX45,0), 0)</f>
        <v/>
      </c>
      <c r="AS50">
        <f>IF('Hidden Analysiss'!D46=1,IF(ABS('Raw Data'!E45-'Raw Data'!D45)&lt;3,'Raw Data'!BA45,0), 0)</f>
        <v/>
      </c>
      <c r="AT50">
        <f>IF('Hidden Analysiss'!D46=1,IF(ABS('Raw Data'!E45-'Raw Data'!D45)&lt;4,'Raw Data'!BD45,0), 0)</f>
        <v/>
      </c>
      <c r="AU50">
        <f>IF(AND('Hidden Analysiss'!E46=1, ABS('Raw Data'!E45-'Raw Data'!D45)&lt;2), 'Raw Data'!AX45, 0)</f>
        <v/>
      </c>
      <c r="AV50">
        <f>IF(AND('Hidden Analysiss'!E46=1, ABS('Raw Data'!E45-'Raw Data'!D45)&lt;3), 'Raw Data'!BA45, 0)</f>
        <v/>
      </c>
      <c r="AW50">
        <f>IF(AND('Hidden Analysiss'!E46=1, ABS('Raw Data'!E45-'Raw Data'!D45)&lt;3), 'Raw Data'!BD45, 0)</f>
        <v/>
      </c>
    </row>
    <row r="51">
      <c r="A51" s="1">
        <f>'Raw Data'!A46</f>
        <v/>
      </c>
      <c r="B51">
        <f>IF('Raw Data'!E46&gt;'Raw Data'!D46, 'Raw Data'!J46, 0)</f>
        <v/>
      </c>
      <c r="C51">
        <f>IF('Raw Data'!D46&gt;'Raw Data'!E46, 'Raw Data'!I46, 0)</f>
        <v/>
      </c>
      <c r="D51">
        <f>SUM(G51:H51)</f>
        <v/>
      </c>
      <c r="E51">
        <f>IF(AND('Raw Data'!J46&lt;'Raw Data'!I46,'Raw Data'!E46&gt;'Raw Data'!D46,'Raw Data'!E46-'Raw Data'!D46&gt;3),'Raw Data'!N46,IF(AND('Raw Data'!I46&lt;'Raw Data'!J46,'Raw Data'!D46&gt;'Raw Data'!E46,'Raw Data'!D46-'Raw Data'!E46&gt;3),'Raw Data'!M46,0))</f>
        <v/>
      </c>
      <c r="F51">
        <f>IF(AND('Raw Data'!J46&lt;'Raw Data'!I46,'Raw Data'!E46&gt;'Raw Data'!D46,'Raw Data'!E46-'Raw Data'!D46&lt;4),'Raw Data'!L46,IF(AND('Raw Data'!I46&lt;'Raw Data'!J46,'Raw Data'!D46&gt;'Raw Data'!E46,'Raw Data'!D46-'Raw Data'!E46&lt;4),'Raw Data'!K46,0))</f>
        <v/>
      </c>
      <c r="G51">
        <f>IF(AND('Raw Data'!J46&lt;'Raw Data'!I46, 'Raw Data'!E46&gt;'Raw Data'!D46), 'Raw Data'!J46, 0)</f>
        <v/>
      </c>
      <c r="H51">
        <f>IF(AND('Raw Data'!J46&gt;'Raw Data'!I46, 'Raw Data'!E46&lt;'Raw Data'!D46), 'Raw Data'!I46, 0)</f>
        <v/>
      </c>
      <c r="I51">
        <f>SUM(J51:K51)</f>
        <v/>
      </c>
      <c r="J51">
        <f>IF(AND('Raw Data'!J46&gt;'Raw Data'!I46, 'Raw Data'!E46&gt;'Raw Data'!D46), 'Raw Data'!J46, 0)</f>
        <v/>
      </c>
      <c r="K51">
        <f>IF(AND('Raw Data'!I46&gt;'Raw Data'!J46, 'Raw Data'!D46&gt;'Raw Data'!E46), 'Raw Data'!I46, 0)</f>
        <v/>
      </c>
      <c r="L51">
        <f>IF('Raw Data'!E46-'Raw Data'!D46&gt;3, 'Raw Data'!N46, 0)</f>
        <v/>
      </c>
      <c r="M51">
        <f>IF('Raw Data'!D46-'Raw Data'!E46&gt;3, 'Raw Data'!M46, 0)</f>
        <v/>
      </c>
      <c r="N51">
        <f>IF(ISBLANK('Raw Data'!D46),0,IF(AND('Raw Data'!E46&gt;'Raw Data'!D46,'Raw Data'!E46-'Raw Data'!D46&gt;0,'Raw Data'!E46-'Raw Data'!D46&lt;4),'Raw Data'!L46, 0))</f>
        <v/>
      </c>
      <c r="O51">
        <f>IF(ISBLANK('Raw Data'!D46),0,IF(AND('Raw Data'!E46&gt;'Raw Data'!D46,'Raw Data'!E46-'Raw Data'!D46&gt;0,'Raw Data'!D46-'Raw Data'!E46&lt;4),'Raw Data'!K46, 0))</f>
        <v/>
      </c>
      <c r="P51">
        <f>IF('Raw Data'!E46-'Raw Data'!D46&gt;3, 'Raw Data'!N46, IF('Raw Data'!D46-'Raw Data'!E46&gt;3, 'Raw Data'!M46, 0))</f>
        <v/>
      </c>
      <c r="Q51">
        <f>IF(ISBLANK('Raw Data'!E46),0,IF(AND('Raw Data'!E46-'Raw Data'!D46&lt;4,'Raw Data'!E46-'Raw Data'!D46&gt;0),'Raw Data'!L46,IF(AND('Raw Data'!D46&gt;'Raw Data'!E46,'Raw Data'!D46-'Raw Data'!E46&gt;0),'Raw Data'!K46,0)))</f>
        <v/>
      </c>
      <c r="R51">
        <f>IF(ISBLANK('Raw Data'!K46),0,IFERROR(IF(MATCH(SMALL('Raw Data'!K46:N46,1),L51:O51,0),SMALL('Raw Data'!K46:N46,1)),0))</f>
        <v/>
      </c>
      <c r="S51">
        <f>IF(ISBLANK('Raw Data'!K46),0,IFERROR(IF(MATCH(SMALL('Raw Data'!K46:N46,2),L51:O51,0),SMALL('Raw Data'!K46:N46,2)),0))</f>
        <v/>
      </c>
      <c r="T51">
        <f>IF(ISBLANK('Raw Data'!K46),0,IFERROR(IF(MATCH(SMALL('Raw Data'!K46:N46,3),L51:O51,0),SMALL('Raw Data'!K46:N46,3)),0))</f>
        <v/>
      </c>
      <c r="U51">
        <f>IF(ISBLANK('Raw Data'!K46),0,IFERROR(IF(MATCH(SMALL('Raw Data'!K46:N46,4),L51:O51,0),SMALL('Raw Data'!K46:N46,4)),0))</f>
        <v/>
      </c>
      <c r="V51">
        <f>IF(AND('Raw Data'!D46&lt;3, 'Raw Data'!E46&lt;3, 'Raw Data'!A46&gt;0), 'Raw Data'!AF46, 0)</f>
        <v/>
      </c>
      <c r="W51">
        <f>IF(AND('Raw Data'!D46&lt;4, 'Raw Data'!E46&lt;4, 'Raw Data'!A46&gt;0), 'Raw Data'!AI46, 0)</f>
        <v/>
      </c>
      <c r="X51">
        <f>IF(AND('Raw Data'!D46&lt;5, 'Raw Data'!E46&lt;5, 'Raw Data'!A46&gt;0), 'Raw Data'!AL46, 0)</f>
        <v/>
      </c>
      <c r="Y51">
        <f>IF(AND('Raw Data'!D46&lt;6, 'Raw Data'!E46&lt;6, 'Raw Data'!A46&gt;0), 'Raw Data'!AO46, 0)</f>
        <v/>
      </c>
      <c r="Z51">
        <f>IF(ISBLANK('Raw Data'!D46), 0, IF('Raw Data'!D46-'Raw Data'!E46&gt;1, 'Raw Data'!AW46, 0))</f>
        <v/>
      </c>
      <c r="AA51">
        <f>IF(ISBLANK('Raw Data'!A46), 0, IF(ABS('Raw Data'!D46-'Raw Data'!E46)&lt;2, 'Raw Data'!AX46, 0))</f>
        <v/>
      </c>
      <c r="AB51">
        <f>IF(ISBLANK('Raw Data'!D46), 0, IF('Raw Data'!E46-'Raw Data'!D46&gt;1, 'Raw Data'!AY46, 0))</f>
        <v/>
      </c>
      <c r="AC51">
        <f>IF(ISBLANK('Raw Data'!D46), 0, IF('Raw Data'!D46-'Raw Data'!E46&gt;2, 'Raw Data'!AZ46, 0))</f>
        <v/>
      </c>
      <c r="AD51">
        <f>IF(ISBLANK('Raw Data'!A46), 0, IF(ABS('Raw Data'!D46-'Raw Data'!E46)&lt;3, 'Raw Data'!BA46, 0))</f>
        <v/>
      </c>
      <c r="AE51">
        <f>IF(ISBLANK('Raw Data'!D46), 0, IF('Raw Data'!E46-'Raw Data'!D46&gt;2, 'Raw Data'!BB46, 0))</f>
        <v/>
      </c>
      <c r="AF51">
        <f>IF(ISBLANK('Raw Data'!D46), 0, IF('Raw Data'!D46-'Raw Data'!E46&gt;3, 'Raw Data'!BC46, 0))</f>
        <v/>
      </c>
      <c r="AG51">
        <f>IF(ISBLANK('Raw Data'!A46), 0, IF(ABS('Raw Data'!D46-'Raw Data'!E46)&lt;4, 'Raw Data'!BD46, 0))</f>
        <v/>
      </c>
      <c r="AH51">
        <f>IF(ISBLANK('Raw Data'!D46), 0, IF('Raw Data'!E46-'Raw Data'!D46&gt;3, 'Raw Data'!BE46, 0))</f>
        <v/>
      </c>
      <c r="AI51">
        <f>IF(SUM('Raw Data'!D46:E46)&gt;'Raw Data'!F46, 'Raw Data'!G46, 0)</f>
        <v/>
      </c>
      <c r="AJ51">
        <f>IF(ISBLANK('Raw Data'!D46), 0, IF(SUM('Raw Data'!D46:E46)&lt;'Raw Data'!F46, 'Raw Data'!H46, 0))</f>
        <v/>
      </c>
      <c r="AK51">
        <f>IF(ISBLANK('Raw Data'!A46), 0, IF(AND('Raw Data'!D46&lt;3, 'Raw Data'!E46&lt;3, 'Raw Data'!F46&lt;BB$2), 'Raw Data'!AF46, 0))</f>
        <v/>
      </c>
      <c r="AL51">
        <f>IF(ISBLANK('Raw Data'!A46), 0, IF(AND('Raw Data'!D46&lt;4, 'Raw Data'!E46&lt;4, 'Raw Data'!F46&lt;BB$2), 'Raw Data'!AI46, 0))</f>
        <v/>
      </c>
      <c r="AM51">
        <f>IF(ISBLANK('Raw Data'!A46), 0, IF(AND('Raw Data'!D46&lt;5, 'Raw Data'!E46&lt;5, 'Raw Data'!F46&lt;BB$2), 'Raw Data'!AL46, 0))</f>
        <v/>
      </c>
      <c r="AN51">
        <f>IF(ISBLANK('Raw Data'!A46), 0, IF(AND('Raw Data'!D46&lt;6, 'Raw Data'!E46&lt;6, 'Raw Data'!F46&lt;BB$2), 'Raw Data'!AO46, 0))</f>
        <v/>
      </c>
      <c r="AO51">
        <f>IF(ISBLANK('Raw Data'!A46), 0, IF(AND('Raw Data'!I46&lt;Analysis!$BC$2, 'Raw Data'!D46-'Raw Data'!E46&gt;1), 'Raw Data'!AW46, IF(AND('Raw Data'!J46&lt;Analysis!$BC$2, 'Raw Data'!E46-'Raw Data'!D46&gt;1), 'Raw Data'!AY46, 0)))</f>
        <v/>
      </c>
      <c r="AP51">
        <f>IF(ISBLANK('Raw Data'!A46), 0, IF(AND('Raw Data'!I46&lt;Analysis!$BC$2, 'Raw Data'!D46-'Raw Data'!E46&gt;2), 'Raw Data'!AZ46, IF(AND('Raw Data'!J46&lt;Analysis!$BC$2, 'Raw Data'!E46-'Raw Data'!D46&gt;2), 'Raw Data'!BB46, 0)))</f>
        <v/>
      </c>
      <c r="AQ51">
        <f>IF(ISBLANK('Raw Data'!A46), 0, IF(AND('Raw Data'!I46&lt;Analysis!$BC$2, 'Raw Data'!D46-'Raw Data'!E46&gt;3), 'Raw Data'!BC46, IF(AND('Raw Data'!J46&lt;Analysis!$BC$2, 'Raw Data'!E46-'Raw Data'!D46&gt;3), 'Raw Data'!BE46, 0)))</f>
        <v/>
      </c>
      <c r="AR51">
        <f>IF('Hidden Analysiss'!D47=1,IF(ABS('Raw Data'!E46-'Raw Data'!D46)&lt;2,'Raw Data'!AX46,0), 0)</f>
        <v/>
      </c>
      <c r="AS51">
        <f>IF('Hidden Analysiss'!D47=1,IF(ABS('Raw Data'!E46-'Raw Data'!D46)&lt;3,'Raw Data'!BA46,0), 0)</f>
        <v/>
      </c>
      <c r="AT51">
        <f>IF('Hidden Analysiss'!D47=1,IF(ABS('Raw Data'!E46-'Raw Data'!D46)&lt;4,'Raw Data'!BD46,0), 0)</f>
        <v/>
      </c>
      <c r="AU51">
        <f>IF(AND('Hidden Analysiss'!E47=1, ABS('Raw Data'!E46-'Raw Data'!D46)&lt;2), 'Raw Data'!AX46, 0)</f>
        <v/>
      </c>
      <c r="AV51">
        <f>IF(AND('Hidden Analysiss'!E47=1, ABS('Raw Data'!E46-'Raw Data'!D46)&lt;3), 'Raw Data'!BA46, 0)</f>
        <v/>
      </c>
      <c r="AW51">
        <f>IF(AND('Hidden Analysiss'!E47=1, ABS('Raw Data'!E46-'Raw Data'!D46)&lt;3), 'Raw Data'!BD46, 0)</f>
        <v/>
      </c>
    </row>
    <row r="52">
      <c r="A52" s="1">
        <f>'Raw Data'!A47</f>
        <v/>
      </c>
      <c r="B52">
        <f>IF('Raw Data'!E47&gt;'Raw Data'!D47, 'Raw Data'!J47, 0)</f>
        <v/>
      </c>
      <c r="C52">
        <f>IF('Raw Data'!D47&gt;'Raw Data'!E47, 'Raw Data'!I47, 0)</f>
        <v/>
      </c>
      <c r="D52">
        <f>SUM(G52:H52)</f>
        <v/>
      </c>
      <c r="E52">
        <f>IF(AND('Raw Data'!J47&lt;'Raw Data'!I47,'Raw Data'!E47&gt;'Raw Data'!D47,'Raw Data'!E47-'Raw Data'!D47&gt;3),'Raw Data'!N47,IF(AND('Raw Data'!I47&lt;'Raw Data'!J47,'Raw Data'!D47&gt;'Raw Data'!E47,'Raw Data'!D47-'Raw Data'!E47&gt;3),'Raw Data'!M47,0))</f>
        <v/>
      </c>
      <c r="F52">
        <f>IF(AND('Raw Data'!J47&lt;'Raw Data'!I47,'Raw Data'!E47&gt;'Raw Data'!D47,'Raw Data'!E47-'Raw Data'!D47&lt;4),'Raw Data'!L47,IF(AND('Raw Data'!I47&lt;'Raw Data'!J47,'Raw Data'!D47&gt;'Raw Data'!E47,'Raw Data'!D47-'Raw Data'!E47&lt;4),'Raw Data'!K47,0))</f>
        <v/>
      </c>
      <c r="G52">
        <f>IF(AND('Raw Data'!J47&lt;'Raw Data'!I47, 'Raw Data'!E47&gt;'Raw Data'!D47), 'Raw Data'!J47, 0)</f>
        <v/>
      </c>
      <c r="H52">
        <f>IF(AND('Raw Data'!J47&gt;'Raw Data'!I47, 'Raw Data'!E47&lt;'Raw Data'!D47), 'Raw Data'!I47, 0)</f>
        <v/>
      </c>
      <c r="I52">
        <f>SUM(J52:K52)</f>
        <v/>
      </c>
      <c r="J52">
        <f>IF(AND('Raw Data'!J47&gt;'Raw Data'!I47, 'Raw Data'!E47&gt;'Raw Data'!D47), 'Raw Data'!J47, 0)</f>
        <v/>
      </c>
      <c r="K52">
        <f>IF(AND('Raw Data'!I47&gt;'Raw Data'!J47, 'Raw Data'!D47&gt;'Raw Data'!E47), 'Raw Data'!I47, 0)</f>
        <v/>
      </c>
      <c r="L52">
        <f>IF('Raw Data'!E47-'Raw Data'!D47&gt;3, 'Raw Data'!N47, 0)</f>
        <v/>
      </c>
      <c r="M52">
        <f>IF('Raw Data'!D47-'Raw Data'!E47&gt;3, 'Raw Data'!M47, 0)</f>
        <v/>
      </c>
      <c r="N52">
        <f>IF(ISBLANK('Raw Data'!D47),0,IF(AND('Raw Data'!E47&gt;'Raw Data'!D47,'Raw Data'!E47-'Raw Data'!D47&gt;0,'Raw Data'!E47-'Raw Data'!D47&lt;4),'Raw Data'!L47, 0))</f>
        <v/>
      </c>
      <c r="O52">
        <f>IF(ISBLANK('Raw Data'!D47),0,IF(AND('Raw Data'!E47&gt;'Raw Data'!D47,'Raw Data'!E47-'Raw Data'!D47&gt;0,'Raw Data'!D47-'Raw Data'!E47&lt;4),'Raw Data'!K47, 0))</f>
        <v/>
      </c>
      <c r="P52">
        <f>IF('Raw Data'!E47-'Raw Data'!D47&gt;3, 'Raw Data'!N47, IF('Raw Data'!D47-'Raw Data'!E47&gt;3, 'Raw Data'!M47, 0))</f>
        <v/>
      </c>
      <c r="Q52">
        <f>IF(ISBLANK('Raw Data'!E47),0,IF(AND('Raw Data'!E47-'Raw Data'!D47&lt;4,'Raw Data'!E47-'Raw Data'!D47&gt;0),'Raw Data'!L47,IF(AND('Raw Data'!D47&gt;'Raw Data'!E47,'Raw Data'!D47-'Raw Data'!E47&gt;0),'Raw Data'!K47,0)))</f>
        <v/>
      </c>
      <c r="R52">
        <f>IF(ISBLANK('Raw Data'!K47),0,IFERROR(IF(MATCH(SMALL('Raw Data'!K47:N47,1),L52:O52,0),SMALL('Raw Data'!K47:N47,1)),0))</f>
        <v/>
      </c>
      <c r="S52">
        <f>IF(ISBLANK('Raw Data'!K47),0,IFERROR(IF(MATCH(SMALL('Raw Data'!K47:N47,2),L52:O52,0),SMALL('Raw Data'!K47:N47,2)),0))</f>
        <v/>
      </c>
      <c r="T52">
        <f>IF(ISBLANK('Raw Data'!K47),0,IFERROR(IF(MATCH(SMALL('Raw Data'!K47:N47,3),L52:O52,0),SMALL('Raw Data'!K47:N47,3)),0))</f>
        <v/>
      </c>
      <c r="U52">
        <f>IF(ISBLANK('Raw Data'!K47),0,IFERROR(IF(MATCH(SMALL('Raw Data'!K47:N47,4),L52:O52,0),SMALL('Raw Data'!K47:N47,4)),0))</f>
        <v/>
      </c>
      <c r="V52">
        <f>IF(AND('Raw Data'!D47&lt;3, 'Raw Data'!E47&lt;3, 'Raw Data'!A47&gt;0), 'Raw Data'!AF47, 0)</f>
        <v/>
      </c>
      <c r="W52">
        <f>IF(AND('Raw Data'!D47&lt;4, 'Raw Data'!E47&lt;4, 'Raw Data'!A47&gt;0), 'Raw Data'!AI47, 0)</f>
        <v/>
      </c>
      <c r="X52">
        <f>IF(AND('Raw Data'!D47&lt;5, 'Raw Data'!E47&lt;5, 'Raw Data'!A47&gt;0), 'Raw Data'!AL47, 0)</f>
        <v/>
      </c>
      <c r="Y52">
        <f>IF(AND('Raw Data'!D47&lt;6, 'Raw Data'!E47&lt;6, 'Raw Data'!A47&gt;0), 'Raw Data'!AO47, 0)</f>
        <v/>
      </c>
      <c r="Z52">
        <f>IF(ISBLANK('Raw Data'!D47), 0, IF('Raw Data'!D47-'Raw Data'!E47&gt;1, 'Raw Data'!AW47, 0))</f>
        <v/>
      </c>
      <c r="AA52">
        <f>IF(ISBLANK('Raw Data'!A47), 0, IF(ABS('Raw Data'!D47-'Raw Data'!E47)&lt;2, 'Raw Data'!AX47, 0))</f>
        <v/>
      </c>
      <c r="AB52">
        <f>IF(ISBLANK('Raw Data'!D47), 0, IF('Raw Data'!E47-'Raw Data'!D47&gt;1, 'Raw Data'!AY47, 0))</f>
        <v/>
      </c>
      <c r="AC52">
        <f>IF(ISBLANK('Raw Data'!D47), 0, IF('Raw Data'!D47-'Raw Data'!E47&gt;2, 'Raw Data'!AZ47, 0))</f>
        <v/>
      </c>
      <c r="AD52">
        <f>IF(ISBLANK('Raw Data'!A47), 0, IF(ABS('Raw Data'!D47-'Raw Data'!E47)&lt;3, 'Raw Data'!BA47, 0))</f>
        <v/>
      </c>
      <c r="AE52">
        <f>IF(ISBLANK('Raw Data'!D47), 0, IF('Raw Data'!E47-'Raw Data'!D47&gt;2, 'Raw Data'!BB47, 0))</f>
        <v/>
      </c>
      <c r="AF52">
        <f>IF(ISBLANK('Raw Data'!D47), 0, IF('Raw Data'!D47-'Raw Data'!E47&gt;3, 'Raw Data'!BC47, 0))</f>
        <v/>
      </c>
      <c r="AG52">
        <f>IF(ISBLANK('Raw Data'!A47), 0, IF(ABS('Raw Data'!D47-'Raw Data'!E47)&lt;4, 'Raw Data'!BD47, 0))</f>
        <v/>
      </c>
      <c r="AH52">
        <f>IF(ISBLANK('Raw Data'!D47), 0, IF('Raw Data'!E47-'Raw Data'!D47&gt;3, 'Raw Data'!BE47, 0))</f>
        <v/>
      </c>
      <c r="AI52">
        <f>IF(SUM('Raw Data'!D47:E47)&gt;'Raw Data'!F47, 'Raw Data'!G47, 0)</f>
        <v/>
      </c>
      <c r="AJ52">
        <f>IF(ISBLANK('Raw Data'!D47), 0, IF(SUM('Raw Data'!D47:E47)&lt;'Raw Data'!F47, 'Raw Data'!H47, 0))</f>
        <v/>
      </c>
      <c r="AK52">
        <f>IF(ISBLANK('Raw Data'!A47), 0, IF(AND('Raw Data'!D47&lt;3, 'Raw Data'!E47&lt;3, 'Raw Data'!F47&lt;BB$2), 'Raw Data'!AF47, 0))</f>
        <v/>
      </c>
      <c r="AL52">
        <f>IF(ISBLANK('Raw Data'!A47), 0, IF(AND('Raw Data'!D47&lt;4, 'Raw Data'!E47&lt;4, 'Raw Data'!F47&lt;BB$2), 'Raw Data'!AI47, 0))</f>
        <v/>
      </c>
      <c r="AM52">
        <f>IF(ISBLANK('Raw Data'!A47), 0, IF(AND('Raw Data'!D47&lt;5, 'Raw Data'!E47&lt;5, 'Raw Data'!F47&lt;BB$2), 'Raw Data'!AL47, 0))</f>
        <v/>
      </c>
      <c r="AN52">
        <f>IF(ISBLANK('Raw Data'!A47), 0, IF(AND('Raw Data'!D47&lt;6, 'Raw Data'!E47&lt;6, 'Raw Data'!F47&lt;BB$2), 'Raw Data'!AO47, 0))</f>
        <v/>
      </c>
      <c r="AO52">
        <f>IF(ISBLANK('Raw Data'!A47), 0, IF(AND('Raw Data'!I47&lt;Analysis!$BC$2, 'Raw Data'!D47-'Raw Data'!E47&gt;1), 'Raw Data'!AW47, IF(AND('Raw Data'!J47&lt;Analysis!$BC$2, 'Raw Data'!E47-'Raw Data'!D47&gt;1), 'Raw Data'!AY47, 0)))</f>
        <v/>
      </c>
      <c r="AP52">
        <f>IF(ISBLANK('Raw Data'!A47), 0, IF(AND('Raw Data'!I47&lt;Analysis!$BC$2, 'Raw Data'!D47-'Raw Data'!E47&gt;2), 'Raw Data'!AZ47, IF(AND('Raw Data'!J47&lt;Analysis!$BC$2, 'Raw Data'!E47-'Raw Data'!D47&gt;2), 'Raw Data'!BB47, 0)))</f>
        <v/>
      </c>
      <c r="AQ52">
        <f>IF(ISBLANK('Raw Data'!A47), 0, IF(AND('Raw Data'!I47&lt;Analysis!$BC$2, 'Raw Data'!D47-'Raw Data'!E47&gt;3), 'Raw Data'!BC47, IF(AND('Raw Data'!J47&lt;Analysis!$BC$2, 'Raw Data'!E47-'Raw Data'!D47&gt;3), 'Raw Data'!BE47, 0)))</f>
        <v/>
      </c>
      <c r="AR52">
        <f>IF('Hidden Analysiss'!D48=1,IF(ABS('Raw Data'!E47-'Raw Data'!D47)&lt;2,'Raw Data'!AX47,0), 0)</f>
        <v/>
      </c>
      <c r="AS52">
        <f>IF('Hidden Analysiss'!D48=1,IF(ABS('Raw Data'!E47-'Raw Data'!D47)&lt;3,'Raw Data'!BA47,0), 0)</f>
        <v/>
      </c>
      <c r="AT52">
        <f>IF('Hidden Analysiss'!D48=1,IF(ABS('Raw Data'!E47-'Raw Data'!D47)&lt;4,'Raw Data'!BD47,0), 0)</f>
        <v/>
      </c>
      <c r="AU52">
        <f>IF(AND('Hidden Analysiss'!E48=1, ABS('Raw Data'!E47-'Raw Data'!D47)&lt;2), 'Raw Data'!AX47, 0)</f>
        <v/>
      </c>
      <c r="AV52">
        <f>IF(AND('Hidden Analysiss'!E48=1, ABS('Raw Data'!E47-'Raw Data'!D47)&lt;3), 'Raw Data'!BA47, 0)</f>
        <v/>
      </c>
      <c r="AW52">
        <f>IF(AND('Hidden Analysiss'!E48=1, ABS('Raw Data'!E47-'Raw Data'!D47)&lt;3), 'Raw Data'!BD47, 0)</f>
        <v/>
      </c>
    </row>
    <row r="53">
      <c r="A53" s="1">
        <f>'Raw Data'!A48</f>
        <v/>
      </c>
      <c r="B53">
        <f>IF('Raw Data'!E48&gt;'Raw Data'!D48, 'Raw Data'!J48, 0)</f>
        <v/>
      </c>
      <c r="C53">
        <f>IF('Raw Data'!D48&gt;'Raw Data'!E48, 'Raw Data'!I48, 0)</f>
        <v/>
      </c>
      <c r="D53">
        <f>SUM(G53:H53)</f>
        <v/>
      </c>
      <c r="E53">
        <f>IF(AND('Raw Data'!J48&lt;'Raw Data'!I48,'Raw Data'!E48&gt;'Raw Data'!D48,'Raw Data'!E48-'Raw Data'!D48&gt;3),'Raw Data'!N48,IF(AND('Raw Data'!I48&lt;'Raw Data'!J48,'Raw Data'!D48&gt;'Raw Data'!E48,'Raw Data'!D48-'Raw Data'!E48&gt;3),'Raw Data'!M48,0))</f>
        <v/>
      </c>
      <c r="F53">
        <f>IF(AND('Raw Data'!J48&lt;'Raw Data'!I48,'Raw Data'!E48&gt;'Raw Data'!D48,'Raw Data'!E48-'Raw Data'!D48&lt;4),'Raw Data'!L48,IF(AND('Raw Data'!I48&lt;'Raw Data'!J48,'Raw Data'!D48&gt;'Raw Data'!E48,'Raw Data'!D48-'Raw Data'!E48&lt;4),'Raw Data'!K48,0))</f>
        <v/>
      </c>
      <c r="G53">
        <f>IF(AND('Raw Data'!J48&lt;'Raw Data'!I48, 'Raw Data'!E48&gt;'Raw Data'!D48), 'Raw Data'!J48, 0)</f>
        <v/>
      </c>
      <c r="H53">
        <f>IF(AND('Raw Data'!J48&gt;'Raw Data'!I48, 'Raw Data'!E48&lt;'Raw Data'!D48), 'Raw Data'!I48, 0)</f>
        <v/>
      </c>
      <c r="I53">
        <f>SUM(J53:K53)</f>
        <v/>
      </c>
      <c r="J53">
        <f>IF(AND('Raw Data'!J48&gt;'Raw Data'!I48, 'Raw Data'!E48&gt;'Raw Data'!D48), 'Raw Data'!J48, 0)</f>
        <v/>
      </c>
      <c r="K53">
        <f>IF(AND('Raw Data'!I48&gt;'Raw Data'!J48, 'Raw Data'!D48&gt;'Raw Data'!E48), 'Raw Data'!I48, 0)</f>
        <v/>
      </c>
      <c r="L53">
        <f>IF('Raw Data'!E48-'Raw Data'!D48&gt;3, 'Raw Data'!N48, 0)</f>
        <v/>
      </c>
      <c r="M53">
        <f>IF('Raw Data'!D48-'Raw Data'!E48&gt;3, 'Raw Data'!M48, 0)</f>
        <v/>
      </c>
      <c r="N53">
        <f>IF(ISBLANK('Raw Data'!D48),0,IF(AND('Raw Data'!E48&gt;'Raw Data'!D48,'Raw Data'!E48-'Raw Data'!D48&gt;0,'Raw Data'!E48-'Raw Data'!D48&lt;4),'Raw Data'!L48, 0))</f>
        <v/>
      </c>
      <c r="O53">
        <f>IF(ISBLANK('Raw Data'!D48),0,IF(AND('Raw Data'!E48&gt;'Raw Data'!D48,'Raw Data'!E48-'Raw Data'!D48&gt;0,'Raw Data'!D48-'Raw Data'!E48&lt;4),'Raw Data'!K48, 0))</f>
        <v/>
      </c>
      <c r="P53">
        <f>IF('Raw Data'!E48-'Raw Data'!D48&gt;3, 'Raw Data'!N48, IF('Raw Data'!D48-'Raw Data'!E48&gt;3, 'Raw Data'!M48, 0))</f>
        <v/>
      </c>
      <c r="Q53">
        <f>IF(ISBLANK('Raw Data'!E48),0,IF(AND('Raw Data'!E48-'Raw Data'!D48&lt;4,'Raw Data'!E48-'Raw Data'!D48&gt;0),'Raw Data'!L48,IF(AND('Raw Data'!D48&gt;'Raw Data'!E48,'Raw Data'!D48-'Raw Data'!E48&gt;0),'Raw Data'!K48,0)))</f>
        <v/>
      </c>
      <c r="R53">
        <f>IF(ISBLANK('Raw Data'!K48),0,IFERROR(IF(MATCH(SMALL('Raw Data'!K48:N48,1),L53:O53,0),SMALL('Raw Data'!K48:N48,1)),0))</f>
        <v/>
      </c>
      <c r="S53">
        <f>IF(ISBLANK('Raw Data'!K48),0,IFERROR(IF(MATCH(SMALL('Raw Data'!K48:N48,2),L53:O53,0),SMALL('Raw Data'!K48:N48,2)),0))</f>
        <v/>
      </c>
      <c r="T53">
        <f>IF(ISBLANK('Raw Data'!K48),0,IFERROR(IF(MATCH(SMALL('Raw Data'!K48:N48,3),L53:O53,0),SMALL('Raw Data'!K48:N48,3)),0))</f>
        <v/>
      </c>
      <c r="U53">
        <f>IF(ISBLANK('Raw Data'!K48),0,IFERROR(IF(MATCH(SMALL('Raw Data'!K48:N48,4),L53:O53,0),SMALL('Raw Data'!K48:N48,4)),0))</f>
        <v/>
      </c>
      <c r="V53">
        <f>IF(AND('Raw Data'!D48&lt;3, 'Raw Data'!E48&lt;3, 'Raw Data'!A48&gt;0), 'Raw Data'!AF48, 0)</f>
        <v/>
      </c>
      <c r="W53">
        <f>IF(AND('Raw Data'!D48&lt;4, 'Raw Data'!E48&lt;4, 'Raw Data'!A48&gt;0), 'Raw Data'!AI48, 0)</f>
        <v/>
      </c>
      <c r="X53">
        <f>IF(AND('Raw Data'!D48&lt;5, 'Raw Data'!E48&lt;5, 'Raw Data'!A48&gt;0), 'Raw Data'!AL48, 0)</f>
        <v/>
      </c>
      <c r="Y53">
        <f>IF(AND('Raw Data'!D48&lt;6, 'Raw Data'!E48&lt;6, 'Raw Data'!A48&gt;0), 'Raw Data'!AO48, 0)</f>
        <v/>
      </c>
      <c r="Z53">
        <f>IF(ISBLANK('Raw Data'!D48), 0, IF('Raw Data'!D48-'Raw Data'!E48&gt;1, 'Raw Data'!AW48, 0))</f>
        <v/>
      </c>
      <c r="AA53">
        <f>IF(ISBLANK('Raw Data'!A48), 0, IF(ABS('Raw Data'!D48-'Raw Data'!E48)&lt;2, 'Raw Data'!AX48, 0))</f>
        <v/>
      </c>
      <c r="AB53">
        <f>IF(ISBLANK('Raw Data'!D48), 0, IF('Raw Data'!E48-'Raw Data'!D48&gt;1, 'Raw Data'!AY48, 0))</f>
        <v/>
      </c>
      <c r="AC53">
        <f>IF(ISBLANK('Raw Data'!D48), 0, IF('Raw Data'!D48-'Raw Data'!E48&gt;2, 'Raw Data'!AZ48, 0))</f>
        <v/>
      </c>
      <c r="AD53">
        <f>IF(ISBLANK('Raw Data'!A48), 0, IF(ABS('Raw Data'!D48-'Raw Data'!E48)&lt;3, 'Raw Data'!BA48, 0))</f>
        <v/>
      </c>
      <c r="AE53">
        <f>IF(ISBLANK('Raw Data'!D48), 0, IF('Raw Data'!E48-'Raw Data'!D48&gt;2, 'Raw Data'!BB48, 0))</f>
        <v/>
      </c>
      <c r="AF53">
        <f>IF(ISBLANK('Raw Data'!D48), 0, IF('Raw Data'!D48-'Raw Data'!E48&gt;3, 'Raw Data'!BC48, 0))</f>
        <v/>
      </c>
      <c r="AG53">
        <f>IF(ISBLANK('Raw Data'!A48), 0, IF(ABS('Raw Data'!D48-'Raw Data'!E48)&lt;4, 'Raw Data'!BD48, 0))</f>
        <v/>
      </c>
      <c r="AH53">
        <f>IF(ISBLANK('Raw Data'!D48), 0, IF('Raw Data'!E48-'Raw Data'!D48&gt;3, 'Raw Data'!BE48, 0))</f>
        <v/>
      </c>
      <c r="AI53">
        <f>IF(SUM('Raw Data'!D48:E48)&gt;'Raw Data'!F48, 'Raw Data'!G48, 0)</f>
        <v/>
      </c>
      <c r="AJ53">
        <f>IF(ISBLANK('Raw Data'!D48), 0, IF(SUM('Raw Data'!D48:E48)&lt;'Raw Data'!F48, 'Raw Data'!H48, 0))</f>
        <v/>
      </c>
      <c r="AK53">
        <f>IF(ISBLANK('Raw Data'!A48), 0, IF(AND('Raw Data'!D48&lt;3, 'Raw Data'!E48&lt;3, 'Raw Data'!F48&lt;BB$2), 'Raw Data'!AF48, 0))</f>
        <v/>
      </c>
      <c r="AL53">
        <f>IF(ISBLANK('Raw Data'!A48), 0, IF(AND('Raw Data'!D48&lt;4, 'Raw Data'!E48&lt;4, 'Raw Data'!F48&lt;BB$2), 'Raw Data'!AI48, 0))</f>
        <v/>
      </c>
      <c r="AM53">
        <f>IF(ISBLANK('Raw Data'!A48), 0, IF(AND('Raw Data'!D48&lt;5, 'Raw Data'!E48&lt;5, 'Raw Data'!F48&lt;BB$2), 'Raw Data'!AL48, 0))</f>
        <v/>
      </c>
      <c r="AN53">
        <f>IF(ISBLANK('Raw Data'!A48), 0, IF(AND('Raw Data'!D48&lt;6, 'Raw Data'!E48&lt;6, 'Raw Data'!F48&lt;BB$2), 'Raw Data'!AO48, 0))</f>
        <v/>
      </c>
      <c r="AO53">
        <f>IF(ISBLANK('Raw Data'!A48), 0, IF(AND('Raw Data'!I48&lt;Analysis!$BC$2, 'Raw Data'!D48-'Raw Data'!E48&gt;1), 'Raw Data'!AW48, IF(AND('Raw Data'!J48&lt;Analysis!$BC$2, 'Raw Data'!E48-'Raw Data'!D48&gt;1), 'Raw Data'!AY48, 0)))</f>
        <v/>
      </c>
      <c r="AP53">
        <f>IF(ISBLANK('Raw Data'!A48), 0, IF(AND('Raw Data'!I48&lt;Analysis!$BC$2, 'Raw Data'!D48-'Raw Data'!E48&gt;2), 'Raw Data'!AZ48, IF(AND('Raw Data'!J48&lt;Analysis!$BC$2, 'Raw Data'!E48-'Raw Data'!D48&gt;2), 'Raw Data'!BB48, 0)))</f>
        <v/>
      </c>
      <c r="AQ53">
        <f>IF(ISBLANK('Raw Data'!A48), 0, IF(AND('Raw Data'!I48&lt;Analysis!$BC$2, 'Raw Data'!D48-'Raw Data'!E48&gt;3), 'Raw Data'!BC48, IF(AND('Raw Data'!J48&lt;Analysis!$BC$2, 'Raw Data'!E48-'Raw Data'!D48&gt;3), 'Raw Data'!BE48, 0)))</f>
        <v/>
      </c>
      <c r="AR53">
        <f>IF('Hidden Analysiss'!D49=1,IF(ABS('Raw Data'!E48-'Raw Data'!D48)&lt;2,'Raw Data'!AX48,0), 0)</f>
        <v/>
      </c>
      <c r="AS53">
        <f>IF('Hidden Analysiss'!D49=1,IF(ABS('Raw Data'!E48-'Raw Data'!D48)&lt;3,'Raw Data'!BA48,0), 0)</f>
        <v/>
      </c>
      <c r="AT53">
        <f>IF('Hidden Analysiss'!D49=1,IF(ABS('Raw Data'!E48-'Raw Data'!D48)&lt;4,'Raw Data'!BD48,0), 0)</f>
        <v/>
      </c>
      <c r="AU53">
        <f>IF(AND('Hidden Analysiss'!E49=1, ABS('Raw Data'!E48-'Raw Data'!D48)&lt;2), 'Raw Data'!AX48, 0)</f>
        <v/>
      </c>
      <c r="AV53">
        <f>IF(AND('Hidden Analysiss'!E49=1, ABS('Raw Data'!E48-'Raw Data'!D48)&lt;3), 'Raw Data'!BA48, 0)</f>
        <v/>
      </c>
      <c r="AW53">
        <f>IF(AND('Hidden Analysiss'!E49=1, ABS('Raw Data'!E48-'Raw Data'!D48)&lt;3), 'Raw Data'!BD48, 0)</f>
        <v/>
      </c>
    </row>
    <row r="54">
      <c r="A54" s="1">
        <f>'Raw Data'!A49</f>
        <v/>
      </c>
      <c r="B54">
        <f>IF('Raw Data'!E49&gt;'Raw Data'!D49, 'Raw Data'!J49, 0)</f>
        <v/>
      </c>
      <c r="C54">
        <f>IF('Raw Data'!D49&gt;'Raw Data'!E49, 'Raw Data'!I49, 0)</f>
        <v/>
      </c>
      <c r="D54">
        <f>SUM(G54:H54)</f>
        <v/>
      </c>
      <c r="E54">
        <f>IF(AND('Raw Data'!J49&lt;'Raw Data'!I49,'Raw Data'!E49&gt;'Raw Data'!D49,'Raw Data'!E49-'Raw Data'!D49&gt;3),'Raw Data'!N49,IF(AND('Raw Data'!I49&lt;'Raw Data'!J49,'Raw Data'!D49&gt;'Raw Data'!E49,'Raw Data'!D49-'Raw Data'!E49&gt;3),'Raw Data'!M49,0))</f>
        <v/>
      </c>
      <c r="F54">
        <f>IF(AND('Raw Data'!J49&lt;'Raw Data'!I49,'Raw Data'!E49&gt;'Raw Data'!D49,'Raw Data'!E49-'Raw Data'!D49&lt;4),'Raw Data'!L49,IF(AND('Raw Data'!I49&lt;'Raw Data'!J49,'Raw Data'!D49&gt;'Raw Data'!E49,'Raw Data'!D49-'Raw Data'!E49&lt;4),'Raw Data'!K49,0))</f>
        <v/>
      </c>
      <c r="G54">
        <f>IF(AND('Raw Data'!J49&lt;'Raw Data'!I49, 'Raw Data'!E49&gt;'Raw Data'!D49), 'Raw Data'!J49, 0)</f>
        <v/>
      </c>
      <c r="H54">
        <f>IF(AND('Raw Data'!J49&gt;'Raw Data'!I49, 'Raw Data'!E49&lt;'Raw Data'!D49), 'Raw Data'!I49, 0)</f>
        <v/>
      </c>
      <c r="I54">
        <f>SUM(J54:K54)</f>
        <v/>
      </c>
      <c r="J54">
        <f>IF(AND('Raw Data'!J49&gt;'Raw Data'!I49, 'Raw Data'!E49&gt;'Raw Data'!D49), 'Raw Data'!J49, 0)</f>
        <v/>
      </c>
      <c r="K54">
        <f>IF(AND('Raw Data'!I49&gt;'Raw Data'!J49, 'Raw Data'!D49&gt;'Raw Data'!E49), 'Raw Data'!I49, 0)</f>
        <v/>
      </c>
      <c r="L54">
        <f>IF('Raw Data'!E49-'Raw Data'!D49&gt;3, 'Raw Data'!N49, 0)</f>
        <v/>
      </c>
      <c r="M54">
        <f>IF('Raw Data'!D49-'Raw Data'!E49&gt;3, 'Raw Data'!M49, 0)</f>
        <v/>
      </c>
      <c r="N54">
        <f>IF(ISBLANK('Raw Data'!D49),0,IF(AND('Raw Data'!E49&gt;'Raw Data'!D49,'Raw Data'!E49-'Raw Data'!D49&gt;0,'Raw Data'!E49-'Raw Data'!D49&lt;4),'Raw Data'!L49, 0))</f>
        <v/>
      </c>
      <c r="O54">
        <f>IF(ISBLANK('Raw Data'!D49),0,IF(AND('Raw Data'!E49&gt;'Raw Data'!D49,'Raw Data'!E49-'Raw Data'!D49&gt;0,'Raw Data'!D49-'Raw Data'!E49&lt;4),'Raw Data'!K49, 0))</f>
        <v/>
      </c>
      <c r="P54">
        <f>IF('Raw Data'!E49-'Raw Data'!D49&gt;3, 'Raw Data'!N49, IF('Raw Data'!D49-'Raw Data'!E49&gt;3, 'Raw Data'!M49, 0))</f>
        <v/>
      </c>
      <c r="Q54">
        <f>IF(ISBLANK('Raw Data'!E49),0,IF(AND('Raw Data'!E49-'Raw Data'!D49&lt;4,'Raw Data'!E49-'Raw Data'!D49&gt;0),'Raw Data'!L49,IF(AND('Raw Data'!D49&gt;'Raw Data'!E49,'Raw Data'!D49-'Raw Data'!E49&gt;0),'Raw Data'!K49,0)))</f>
        <v/>
      </c>
      <c r="R54">
        <f>IF(ISBLANK('Raw Data'!K49),0,IFERROR(IF(MATCH(SMALL('Raw Data'!K49:N49,1),L54:O54,0),SMALL('Raw Data'!K49:N49,1)),0))</f>
        <v/>
      </c>
      <c r="S54">
        <f>IF(ISBLANK('Raw Data'!K49),0,IFERROR(IF(MATCH(SMALL('Raw Data'!K49:N49,2),L54:O54,0),SMALL('Raw Data'!K49:N49,2)),0))</f>
        <v/>
      </c>
      <c r="T54">
        <f>IF(ISBLANK('Raw Data'!K49),0,IFERROR(IF(MATCH(SMALL('Raw Data'!K49:N49,3),L54:O54,0),SMALL('Raw Data'!K49:N49,3)),0))</f>
        <v/>
      </c>
      <c r="U54">
        <f>IF(ISBLANK('Raw Data'!K49),0,IFERROR(IF(MATCH(SMALL('Raw Data'!K49:N49,4),L54:O54,0),SMALL('Raw Data'!K49:N49,4)),0))</f>
        <v/>
      </c>
      <c r="V54">
        <f>IF(AND('Raw Data'!D49&lt;3, 'Raw Data'!E49&lt;3, 'Raw Data'!A49&gt;0), 'Raw Data'!AF49, 0)</f>
        <v/>
      </c>
      <c r="W54">
        <f>IF(AND('Raw Data'!D49&lt;4, 'Raw Data'!E49&lt;4, 'Raw Data'!A49&gt;0), 'Raw Data'!AI49, 0)</f>
        <v/>
      </c>
      <c r="X54">
        <f>IF(AND('Raw Data'!D49&lt;5, 'Raw Data'!E49&lt;5, 'Raw Data'!A49&gt;0), 'Raw Data'!AL49, 0)</f>
        <v/>
      </c>
      <c r="Y54">
        <f>IF(AND('Raw Data'!D49&lt;6, 'Raw Data'!E49&lt;6, 'Raw Data'!A49&gt;0), 'Raw Data'!AO49, 0)</f>
        <v/>
      </c>
      <c r="Z54">
        <f>IF(ISBLANK('Raw Data'!D49), 0, IF('Raw Data'!D49-'Raw Data'!E49&gt;1, 'Raw Data'!AW49, 0))</f>
        <v/>
      </c>
      <c r="AA54">
        <f>IF(ISBLANK('Raw Data'!A49), 0, IF(ABS('Raw Data'!D49-'Raw Data'!E49)&lt;2, 'Raw Data'!AX49, 0))</f>
        <v/>
      </c>
      <c r="AB54">
        <f>IF(ISBLANK('Raw Data'!D49), 0, IF('Raw Data'!E49-'Raw Data'!D49&gt;1, 'Raw Data'!AY49, 0))</f>
        <v/>
      </c>
      <c r="AC54">
        <f>IF(ISBLANK('Raw Data'!D49), 0, IF('Raw Data'!D49-'Raw Data'!E49&gt;2, 'Raw Data'!AZ49, 0))</f>
        <v/>
      </c>
      <c r="AD54">
        <f>IF(ISBLANK('Raw Data'!A49), 0, IF(ABS('Raw Data'!D49-'Raw Data'!E49)&lt;3, 'Raw Data'!BA49, 0))</f>
        <v/>
      </c>
      <c r="AE54">
        <f>IF(ISBLANK('Raw Data'!D49), 0, IF('Raw Data'!E49-'Raw Data'!D49&gt;2, 'Raw Data'!BB49, 0))</f>
        <v/>
      </c>
      <c r="AF54">
        <f>IF(ISBLANK('Raw Data'!D49), 0, IF('Raw Data'!D49-'Raw Data'!E49&gt;3, 'Raw Data'!BC49, 0))</f>
        <v/>
      </c>
      <c r="AG54">
        <f>IF(ISBLANK('Raw Data'!A49), 0, IF(ABS('Raw Data'!D49-'Raw Data'!E49)&lt;4, 'Raw Data'!BD49, 0))</f>
        <v/>
      </c>
      <c r="AH54">
        <f>IF(ISBLANK('Raw Data'!D49), 0, IF('Raw Data'!E49-'Raw Data'!D49&gt;3, 'Raw Data'!BE49, 0))</f>
        <v/>
      </c>
      <c r="AI54">
        <f>IF(SUM('Raw Data'!D49:E49)&gt;'Raw Data'!F49, 'Raw Data'!G49, 0)</f>
        <v/>
      </c>
      <c r="AJ54">
        <f>IF(ISBLANK('Raw Data'!D49), 0, IF(SUM('Raw Data'!D49:E49)&lt;'Raw Data'!F49, 'Raw Data'!H49, 0))</f>
        <v/>
      </c>
      <c r="AK54">
        <f>IF(ISBLANK('Raw Data'!A49), 0, IF(AND('Raw Data'!D49&lt;3, 'Raw Data'!E49&lt;3, 'Raw Data'!F49&lt;BB$2), 'Raw Data'!AF49, 0))</f>
        <v/>
      </c>
      <c r="AL54">
        <f>IF(ISBLANK('Raw Data'!A49), 0, IF(AND('Raw Data'!D49&lt;4, 'Raw Data'!E49&lt;4, 'Raw Data'!F49&lt;BB$2), 'Raw Data'!AI49, 0))</f>
        <v/>
      </c>
      <c r="AM54">
        <f>IF(ISBLANK('Raw Data'!A49), 0, IF(AND('Raw Data'!D49&lt;5, 'Raw Data'!E49&lt;5, 'Raw Data'!F49&lt;BB$2), 'Raw Data'!AL49, 0))</f>
        <v/>
      </c>
      <c r="AN54">
        <f>IF(ISBLANK('Raw Data'!A49), 0, IF(AND('Raw Data'!D49&lt;6, 'Raw Data'!E49&lt;6, 'Raw Data'!F49&lt;BB$2), 'Raw Data'!AO49, 0))</f>
        <v/>
      </c>
      <c r="AO54">
        <f>IF(ISBLANK('Raw Data'!A49), 0, IF(AND('Raw Data'!I49&lt;Analysis!$BC$2, 'Raw Data'!D49-'Raw Data'!E49&gt;1), 'Raw Data'!AW49, IF(AND('Raw Data'!J49&lt;Analysis!$BC$2, 'Raw Data'!E49-'Raw Data'!D49&gt;1), 'Raw Data'!AY49, 0)))</f>
        <v/>
      </c>
      <c r="AP54">
        <f>IF(ISBLANK('Raw Data'!A49), 0, IF(AND('Raw Data'!I49&lt;Analysis!$BC$2, 'Raw Data'!D49-'Raw Data'!E49&gt;2), 'Raw Data'!AZ49, IF(AND('Raw Data'!J49&lt;Analysis!$BC$2, 'Raw Data'!E49-'Raw Data'!D49&gt;2), 'Raw Data'!BB49, 0)))</f>
        <v/>
      </c>
      <c r="AQ54">
        <f>IF(ISBLANK('Raw Data'!A49), 0, IF(AND('Raw Data'!I49&lt;Analysis!$BC$2, 'Raw Data'!D49-'Raw Data'!E49&gt;3), 'Raw Data'!BC49, IF(AND('Raw Data'!J49&lt;Analysis!$BC$2, 'Raw Data'!E49-'Raw Data'!D49&gt;3), 'Raw Data'!BE49, 0)))</f>
        <v/>
      </c>
      <c r="AR54">
        <f>IF('Hidden Analysiss'!D50=1,IF(ABS('Raw Data'!E49-'Raw Data'!D49)&lt;2,'Raw Data'!AX49,0), 0)</f>
        <v/>
      </c>
      <c r="AS54">
        <f>IF('Hidden Analysiss'!D50=1,IF(ABS('Raw Data'!E49-'Raw Data'!D49)&lt;3,'Raw Data'!BA49,0), 0)</f>
        <v/>
      </c>
      <c r="AT54">
        <f>IF('Hidden Analysiss'!D50=1,IF(ABS('Raw Data'!E49-'Raw Data'!D49)&lt;4,'Raw Data'!BD49,0), 0)</f>
        <v/>
      </c>
      <c r="AU54">
        <f>IF(AND('Hidden Analysiss'!E50=1, ABS('Raw Data'!E49-'Raw Data'!D49)&lt;2), 'Raw Data'!AX49, 0)</f>
        <v/>
      </c>
      <c r="AV54">
        <f>IF(AND('Hidden Analysiss'!E50=1, ABS('Raw Data'!E49-'Raw Data'!D49)&lt;3), 'Raw Data'!BA49, 0)</f>
        <v/>
      </c>
      <c r="AW54">
        <f>IF(AND('Hidden Analysiss'!E50=1, ABS('Raw Data'!E49-'Raw Data'!D49)&lt;3), 'Raw Data'!BD49, 0)</f>
        <v/>
      </c>
    </row>
    <row r="55">
      <c r="A55" s="1">
        <f>'Raw Data'!A50</f>
        <v/>
      </c>
      <c r="B55">
        <f>IF('Raw Data'!E50&gt;'Raw Data'!D50, 'Raw Data'!J50, 0)</f>
        <v/>
      </c>
      <c r="C55">
        <f>IF('Raw Data'!D50&gt;'Raw Data'!E50, 'Raw Data'!I50, 0)</f>
        <v/>
      </c>
      <c r="D55">
        <f>SUM(G55:H55)</f>
        <v/>
      </c>
      <c r="E55">
        <f>IF(AND('Raw Data'!J50&lt;'Raw Data'!I50,'Raw Data'!E50&gt;'Raw Data'!D50,'Raw Data'!E50-'Raw Data'!D50&gt;3),'Raw Data'!N50,IF(AND('Raw Data'!I50&lt;'Raw Data'!J50,'Raw Data'!D50&gt;'Raw Data'!E50,'Raw Data'!D50-'Raw Data'!E50&gt;3),'Raw Data'!M50,0))</f>
        <v/>
      </c>
      <c r="F55">
        <f>IF(AND('Raw Data'!J50&lt;'Raw Data'!I50,'Raw Data'!E50&gt;'Raw Data'!D50,'Raw Data'!E50-'Raw Data'!D50&lt;4),'Raw Data'!L50,IF(AND('Raw Data'!I50&lt;'Raw Data'!J50,'Raw Data'!D50&gt;'Raw Data'!E50,'Raw Data'!D50-'Raw Data'!E50&lt;4),'Raw Data'!K50,0))</f>
        <v/>
      </c>
      <c r="G55">
        <f>IF(AND('Raw Data'!J50&lt;'Raw Data'!I50, 'Raw Data'!E50&gt;'Raw Data'!D50), 'Raw Data'!J50, 0)</f>
        <v/>
      </c>
      <c r="H55">
        <f>IF(AND('Raw Data'!J50&gt;'Raw Data'!I50, 'Raw Data'!E50&lt;'Raw Data'!D50), 'Raw Data'!I50, 0)</f>
        <v/>
      </c>
      <c r="I55">
        <f>SUM(J55:K55)</f>
        <v/>
      </c>
      <c r="J55">
        <f>IF(AND('Raw Data'!J50&gt;'Raw Data'!I50, 'Raw Data'!E50&gt;'Raw Data'!D50), 'Raw Data'!J50, 0)</f>
        <v/>
      </c>
      <c r="K55">
        <f>IF(AND('Raw Data'!I50&gt;'Raw Data'!J50, 'Raw Data'!D50&gt;'Raw Data'!E50), 'Raw Data'!I50, 0)</f>
        <v/>
      </c>
      <c r="L55">
        <f>IF('Raw Data'!E50-'Raw Data'!D50&gt;3, 'Raw Data'!N50, 0)</f>
        <v/>
      </c>
      <c r="M55">
        <f>IF('Raw Data'!D50-'Raw Data'!E50&gt;3, 'Raw Data'!M50, 0)</f>
        <v/>
      </c>
      <c r="N55">
        <f>IF(ISBLANK('Raw Data'!D50),0,IF(AND('Raw Data'!E50&gt;'Raw Data'!D50,'Raw Data'!E50-'Raw Data'!D50&gt;0,'Raw Data'!E50-'Raw Data'!D50&lt;4),'Raw Data'!L50, 0))</f>
        <v/>
      </c>
      <c r="O55">
        <f>IF(ISBLANK('Raw Data'!D50),0,IF(AND('Raw Data'!E50&gt;'Raw Data'!D50,'Raw Data'!E50-'Raw Data'!D50&gt;0,'Raw Data'!D50-'Raw Data'!E50&lt;4),'Raw Data'!K50, 0))</f>
        <v/>
      </c>
      <c r="P55">
        <f>IF('Raw Data'!E50-'Raw Data'!D50&gt;3, 'Raw Data'!N50, IF('Raw Data'!D50-'Raw Data'!E50&gt;3, 'Raw Data'!M50, 0))</f>
        <v/>
      </c>
      <c r="Q55">
        <f>IF(ISBLANK('Raw Data'!E50),0,IF(AND('Raw Data'!E50-'Raw Data'!D50&lt;4,'Raw Data'!E50-'Raw Data'!D50&gt;0),'Raw Data'!L50,IF(AND('Raw Data'!D50&gt;'Raw Data'!E50,'Raw Data'!D50-'Raw Data'!E50&gt;0),'Raw Data'!K50,0)))</f>
        <v/>
      </c>
      <c r="R55">
        <f>IF(ISBLANK('Raw Data'!K50),0,IFERROR(IF(MATCH(SMALL('Raw Data'!K50:N50,1),L55:O55,0),SMALL('Raw Data'!K50:N50,1)),0))</f>
        <v/>
      </c>
      <c r="S55">
        <f>IF(ISBLANK('Raw Data'!K50),0,IFERROR(IF(MATCH(SMALL('Raw Data'!K50:N50,2),L55:O55,0),SMALL('Raw Data'!K50:N50,2)),0))</f>
        <v/>
      </c>
      <c r="T55">
        <f>IF(ISBLANK('Raw Data'!K50),0,IFERROR(IF(MATCH(SMALL('Raw Data'!K50:N50,3),L55:O55,0),SMALL('Raw Data'!K50:N50,3)),0))</f>
        <v/>
      </c>
      <c r="U55">
        <f>IF(ISBLANK('Raw Data'!K50),0,IFERROR(IF(MATCH(SMALL('Raw Data'!K50:N50,4),L55:O55,0),SMALL('Raw Data'!K50:N50,4)),0))</f>
        <v/>
      </c>
      <c r="V55">
        <f>IF(AND('Raw Data'!D50&lt;3, 'Raw Data'!E50&lt;3, 'Raw Data'!A50&gt;0), 'Raw Data'!AF50, 0)</f>
        <v/>
      </c>
      <c r="W55">
        <f>IF(AND('Raw Data'!D50&lt;4, 'Raw Data'!E50&lt;4, 'Raw Data'!A50&gt;0), 'Raw Data'!AI50, 0)</f>
        <v/>
      </c>
      <c r="X55">
        <f>IF(AND('Raw Data'!D50&lt;5, 'Raw Data'!E50&lt;5, 'Raw Data'!A50&gt;0), 'Raw Data'!AL50, 0)</f>
        <v/>
      </c>
      <c r="Y55">
        <f>IF(AND('Raw Data'!D50&lt;6, 'Raw Data'!E50&lt;6, 'Raw Data'!A50&gt;0), 'Raw Data'!AO50, 0)</f>
        <v/>
      </c>
      <c r="Z55">
        <f>IF(ISBLANK('Raw Data'!D50), 0, IF('Raw Data'!D50-'Raw Data'!E50&gt;1, 'Raw Data'!AW50, 0))</f>
        <v/>
      </c>
      <c r="AA55">
        <f>IF(ISBLANK('Raw Data'!A50), 0, IF(ABS('Raw Data'!D50-'Raw Data'!E50)&lt;2, 'Raw Data'!AX50, 0))</f>
        <v/>
      </c>
      <c r="AB55">
        <f>IF(ISBLANK('Raw Data'!D50), 0, IF('Raw Data'!E50-'Raw Data'!D50&gt;1, 'Raw Data'!AY50, 0))</f>
        <v/>
      </c>
      <c r="AC55">
        <f>IF(ISBLANK('Raw Data'!D50), 0, IF('Raw Data'!D50-'Raw Data'!E50&gt;2, 'Raw Data'!AZ50, 0))</f>
        <v/>
      </c>
      <c r="AD55">
        <f>IF(ISBLANK('Raw Data'!A50), 0, IF(ABS('Raw Data'!D50-'Raw Data'!E50)&lt;3, 'Raw Data'!BA50, 0))</f>
        <v/>
      </c>
      <c r="AE55">
        <f>IF(ISBLANK('Raw Data'!D50), 0, IF('Raw Data'!E50-'Raw Data'!D50&gt;2, 'Raw Data'!BB50, 0))</f>
        <v/>
      </c>
      <c r="AF55">
        <f>IF(ISBLANK('Raw Data'!D50), 0, IF('Raw Data'!D50-'Raw Data'!E50&gt;3, 'Raw Data'!BC50, 0))</f>
        <v/>
      </c>
      <c r="AG55">
        <f>IF(ISBLANK('Raw Data'!A50), 0, IF(ABS('Raw Data'!D50-'Raw Data'!E50)&lt;4, 'Raw Data'!BD50, 0))</f>
        <v/>
      </c>
      <c r="AH55">
        <f>IF(ISBLANK('Raw Data'!D50), 0, IF('Raw Data'!E50-'Raw Data'!D50&gt;3, 'Raw Data'!BE50, 0))</f>
        <v/>
      </c>
      <c r="AI55">
        <f>IF(SUM('Raw Data'!D50:E50)&gt;'Raw Data'!F50, 'Raw Data'!G50, 0)</f>
        <v/>
      </c>
      <c r="AJ55">
        <f>IF(ISBLANK('Raw Data'!D50), 0, IF(SUM('Raw Data'!D50:E50)&lt;'Raw Data'!F50, 'Raw Data'!H50, 0))</f>
        <v/>
      </c>
      <c r="AK55">
        <f>IF(ISBLANK('Raw Data'!A50), 0, IF(AND('Raw Data'!D50&lt;3, 'Raw Data'!E50&lt;3, 'Raw Data'!F50&lt;BB$2), 'Raw Data'!AF50, 0))</f>
        <v/>
      </c>
      <c r="AL55">
        <f>IF(ISBLANK('Raw Data'!A50), 0, IF(AND('Raw Data'!D50&lt;4, 'Raw Data'!E50&lt;4, 'Raw Data'!F50&lt;BB$2), 'Raw Data'!AI50, 0))</f>
        <v/>
      </c>
      <c r="AM55">
        <f>IF(ISBLANK('Raw Data'!A50), 0, IF(AND('Raw Data'!D50&lt;5, 'Raw Data'!E50&lt;5, 'Raw Data'!F50&lt;BB$2), 'Raw Data'!AL50, 0))</f>
        <v/>
      </c>
      <c r="AN55">
        <f>IF(ISBLANK('Raw Data'!A50), 0, IF(AND('Raw Data'!D50&lt;6, 'Raw Data'!E50&lt;6, 'Raw Data'!F50&lt;BB$2), 'Raw Data'!AO50, 0))</f>
        <v/>
      </c>
      <c r="AO55">
        <f>IF(ISBLANK('Raw Data'!A50), 0, IF(AND('Raw Data'!I50&lt;Analysis!$BC$2, 'Raw Data'!D50-'Raw Data'!E50&gt;1), 'Raw Data'!AW50, IF(AND('Raw Data'!J50&lt;Analysis!$BC$2, 'Raw Data'!E50-'Raw Data'!D50&gt;1), 'Raw Data'!AY50, 0)))</f>
        <v/>
      </c>
      <c r="AP55">
        <f>IF(ISBLANK('Raw Data'!A50), 0, IF(AND('Raw Data'!I50&lt;Analysis!$BC$2, 'Raw Data'!D50-'Raw Data'!E50&gt;2), 'Raw Data'!AZ50, IF(AND('Raw Data'!J50&lt;Analysis!$BC$2, 'Raw Data'!E50-'Raw Data'!D50&gt;2), 'Raw Data'!BB50, 0)))</f>
        <v/>
      </c>
      <c r="AQ55">
        <f>IF(ISBLANK('Raw Data'!A50), 0, IF(AND('Raw Data'!I50&lt;Analysis!$BC$2, 'Raw Data'!D50-'Raw Data'!E50&gt;3), 'Raw Data'!BC50, IF(AND('Raw Data'!J50&lt;Analysis!$BC$2, 'Raw Data'!E50-'Raw Data'!D50&gt;3), 'Raw Data'!BE50, 0)))</f>
        <v/>
      </c>
      <c r="AR55">
        <f>IF('Hidden Analysiss'!D51=1,IF(ABS('Raw Data'!E50-'Raw Data'!D50)&lt;2,'Raw Data'!AX50,0), 0)</f>
        <v/>
      </c>
      <c r="AS55">
        <f>IF('Hidden Analysiss'!D51=1,IF(ABS('Raw Data'!E50-'Raw Data'!D50)&lt;3,'Raw Data'!BA50,0), 0)</f>
        <v/>
      </c>
      <c r="AT55">
        <f>IF('Hidden Analysiss'!D51=1,IF(ABS('Raw Data'!E50-'Raw Data'!D50)&lt;4,'Raw Data'!BD50,0), 0)</f>
        <v/>
      </c>
      <c r="AU55">
        <f>IF(AND('Hidden Analysiss'!E51=1, ABS('Raw Data'!E50-'Raw Data'!D50)&lt;2), 'Raw Data'!AX50, 0)</f>
        <v/>
      </c>
      <c r="AV55">
        <f>IF(AND('Hidden Analysiss'!E51=1, ABS('Raw Data'!E50-'Raw Data'!D50)&lt;3), 'Raw Data'!BA50, 0)</f>
        <v/>
      </c>
      <c r="AW55">
        <f>IF(AND('Hidden Analysiss'!E51=1, ABS('Raw Data'!E50-'Raw Data'!D50)&lt;3), 'Raw Data'!BD50, 0)</f>
        <v/>
      </c>
    </row>
    <row r="56">
      <c r="A56" s="1">
        <f>'Raw Data'!A51</f>
        <v/>
      </c>
      <c r="B56">
        <f>IF('Raw Data'!E51&gt;'Raw Data'!D51, 'Raw Data'!J51, 0)</f>
        <v/>
      </c>
      <c r="C56">
        <f>IF('Raw Data'!D51&gt;'Raw Data'!E51, 'Raw Data'!I51, 0)</f>
        <v/>
      </c>
      <c r="D56">
        <f>SUM(G56:H56)</f>
        <v/>
      </c>
      <c r="E56">
        <f>IF(AND('Raw Data'!J51&lt;'Raw Data'!I51,'Raw Data'!E51&gt;'Raw Data'!D51,'Raw Data'!E51-'Raw Data'!D51&gt;3),'Raw Data'!N51,IF(AND('Raw Data'!I51&lt;'Raw Data'!J51,'Raw Data'!D51&gt;'Raw Data'!E51,'Raw Data'!D51-'Raw Data'!E51&gt;3),'Raw Data'!M51,0))</f>
        <v/>
      </c>
      <c r="F56">
        <f>IF(AND('Raw Data'!J51&lt;'Raw Data'!I51,'Raw Data'!E51&gt;'Raw Data'!D51,'Raw Data'!E51-'Raw Data'!D51&lt;4),'Raw Data'!L51,IF(AND('Raw Data'!I51&lt;'Raw Data'!J51,'Raw Data'!D51&gt;'Raw Data'!E51,'Raw Data'!D51-'Raw Data'!E51&lt;4),'Raw Data'!K51,0))</f>
        <v/>
      </c>
      <c r="G56">
        <f>IF(AND('Raw Data'!J51&lt;'Raw Data'!I51, 'Raw Data'!E51&gt;'Raw Data'!D51), 'Raw Data'!J51, 0)</f>
        <v/>
      </c>
      <c r="H56">
        <f>IF(AND('Raw Data'!J51&gt;'Raw Data'!I51, 'Raw Data'!E51&lt;'Raw Data'!D51), 'Raw Data'!I51, 0)</f>
        <v/>
      </c>
      <c r="I56">
        <f>SUM(J56:K56)</f>
        <v/>
      </c>
      <c r="J56">
        <f>IF(AND('Raw Data'!J51&gt;'Raw Data'!I51, 'Raw Data'!E51&gt;'Raw Data'!D51), 'Raw Data'!J51, 0)</f>
        <v/>
      </c>
      <c r="K56">
        <f>IF(AND('Raw Data'!I51&gt;'Raw Data'!J51, 'Raw Data'!D51&gt;'Raw Data'!E51), 'Raw Data'!I51, 0)</f>
        <v/>
      </c>
      <c r="L56">
        <f>IF('Raw Data'!E51-'Raw Data'!D51&gt;3, 'Raw Data'!N51, 0)</f>
        <v/>
      </c>
      <c r="M56">
        <f>IF('Raw Data'!D51-'Raw Data'!E51&gt;3, 'Raw Data'!M51, 0)</f>
        <v/>
      </c>
      <c r="N56">
        <f>IF(ISBLANK('Raw Data'!D51),0,IF(AND('Raw Data'!E51&gt;'Raw Data'!D51,'Raw Data'!E51-'Raw Data'!D51&gt;0,'Raw Data'!E51-'Raw Data'!D51&lt;4),'Raw Data'!L51, 0))</f>
        <v/>
      </c>
      <c r="O56">
        <f>IF(ISBLANK('Raw Data'!D51),0,IF(AND('Raw Data'!E51&gt;'Raw Data'!D51,'Raw Data'!E51-'Raw Data'!D51&gt;0,'Raw Data'!D51-'Raw Data'!E51&lt;4),'Raw Data'!K51, 0))</f>
        <v/>
      </c>
      <c r="P56">
        <f>IF('Raw Data'!E51-'Raw Data'!D51&gt;3, 'Raw Data'!N51, IF('Raw Data'!D51-'Raw Data'!E51&gt;3, 'Raw Data'!M51, 0))</f>
        <v/>
      </c>
      <c r="Q56">
        <f>IF(ISBLANK('Raw Data'!E51),0,IF(AND('Raw Data'!E51-'Raw Data'!D51&lt;4,'Raw Data'!E51-'Raw Data'!D51&gt;0),'Raw Data'!L51,IF(AND('Raw Data'!D51&gt;'Raw Data'!E51,'Raw Data'!D51-'Raw Data'!E51&gt;0),'Raw Data'!K51,0)))</f>
        <v/>
      </c>
      <c r="R56">
        <f>IF(ISBLANK('Raw Data'!K51),0,IFERROR(IF(MATCH(SMALL('Raw Data'!K51:N51,1),L56:O56,0),SMALL('Raw Data'!K51:N51,1)),0))</f>
        <v/>
      </c>
      <c r="S56">
        <f>IF(ISBLANK('Raw Data'!K51),0,IFERROR(IF(MATCH(SMALL('Raw Data'!K51:N51,2),L56:O56,0),SMALL('Raw Data'!K51:N51,2)),0))</f>
        <v/>
      </c>
      <c r="T56">
        <f>IF(ISBLANK('Raw Data'!K51),0,IFERROR(IF(MATCH(SMALL('Raw Data'!K51:N51,3),L56:O56,0),SMALL('Raw Data'!K51:N51,3)),0))</f>
        <v/>
      </c>
      <c r="U56">
        <f>IF(ISBLANK('Raw Data'!K51),0,IFERROR(IF(MATCH(SMALL('Raw Data'!K51:N51,4),L56:O56,0),SMALL('Raw Data'!K51:N51,4)),0))</f>
        <v/>
      </c>
      <c r="V56">
        <f>IF(AND('Raw Data'!D51&lt;3, 'Raw Data'!E51&lt;3, 'Raw Data'!A51&gt;0), 'Raw Data'!AF51, 0)</f>
        <v/>
      </c>
      <c r="W56">
        <f>IF(AND('Raw Data'!D51&lt;4, 'Raw Data'!E51&lt;4, 'Raw Data'!A51&gt;0), 'Raw Data'!AI51, 0)</f>
        <v/>
      </c>
      <c r="X56">
        <f>IF(AND('Raw Data'!D51&lt;5, 'Raw Data'!E51&lt;5, 'Raw Data'!A51&gt;0), 'Raw Data'!AL51, 0)</f>
        <v/>
      </c>
      <c r="Y56">
        <f>IF(AND('Raw Data'!D51&lt;6, 'Raw Data'!E51&lt;6, 'Raw Data'!A51&gt;0), 'Raw Data'!AO51, 0)</f>
        <v/>
      </c>
      <c r="Z56">
        <f>IF(ISBLANK('Raw Data'!D51), 0, IF('Raw Data'!D51-'Raw Data'!E51&gt;1, 'Raw Data'!AW51, 0))</f>
        <v/>
      </c>
      <c r="AA56">
        <f>IF(ISBLANK('Raw Data'!A51), 0, IF(ABS('Raw Data'!D51-'Raw Data'!E51)&lt;2, 'Raw Data'!AX51, 0))</f>
        <v/>
      </c>
      <c r="AB56">
        <f>IF(ISBLANK('Raw Data'!D51), 0, IF('Raw Data'!E51-'Raw Data'!D51&gt;1, 'Raw Data'!AY51, 0))</f>
        <v/>
      </c>
      <c r="AC56">
        <f>IF(ISBLANK('Raw Data'!D51), 0, IF('Raw Data'!D51-'Raw Data'!E51&gt;2, 'Raw Data'!AZ51, 0))</f>
        <v/>
      </c>
      <c r="AD56">
        <f>IF(ISBLANK('Raw Data'!A51), 0, IF(ABS('Raw Data'!D51-'Raw Data'!E51)&lt;3, 'Raw Data'!BA51, 0))</f>
        <v/>
      </c>
      <c r="AE56">
        <f>IF(ISBLANK('Raw Data'!D51), 0, IF('Raw Data'!E51-'Raw Data'!D51&gt;2, 'Raw Data'!BB51, 0))</f>
        <v/>
      </c>
      <c r="AF56">
        <f>IF(ISBLANK('Raw Data'!D51), 0, IF('Raw Data'!D51-'Raw Data'!E51&gt;3, 'Raw Data'!BC51, 0))</f>
        <v/>
      </c>
      <c r="AG56">
        <f>IF(ISBLANK('Raw Data'!A51), 0, IF(ABS('Raw Data'!D51-'Raw Data'!E51)&lt;4, 'Raw Data'!BD51, 0))</f>
        <v/>
      </c>
      <c r="AH56">
        <f>IF(ISBLANK('Raw Data'!D51), 0, IF('Raw Data'!E51-'Raw Data'!D51&gt;3, 'Raw Data'!BE51, 0))</f>
        <v/>
      </c>
      <c r="AI56">
        <f>IF(SUM('Raw Data'!D51:E51)&gt;'Raw Data'!F51, 'Raw Data'!G51, 0)</f>
        <v/>
      </c>
      <c r="AJ56">
        <f>IF(ISBLANK('Raw Data'!D51), 0, IF(SUM('Raw Data'!D51:E51)&lt;'Raw Data'!F51, 'Raw Data'!H51, 0))</f>
        <v/>
      </c>
      <c r="AK56">
        <f>IF(ISBLANK('Raw Data'!A51), 0, IF(AND('Raw Data'!D51&lt;3, 'Raw Data'!E51&lt;3, 'Raw Data'!F51&lt;BB$2), 'Raw Data'!AF51, 0))</f>
        <v/>
      </c>
      <c r="AL56">
        <f>IF(ISBLANK('Raw Data'!A51), 0, IF(AND('Raw Data'!D51&lt;4, 'Raw Data'!E51&lt;4, 'Raw Data'!F51&lt;BB$2), 'Raw Data'!AI51, 0))</f>
        <v/>
      </c>
      <c r="AM56">
        <f>IF(ISBLANK('Raw Data'!A51), 0, IF(AND('Raw Data'!D51&lt;5, 'Raw Data'!E51&lt;5, 'Raw Data'!F51&lt;BB$2), 'Raw Data'!AL51, 0))</f>
        <v/>
      </c>
      <c r="AN56">
        <f>IF(ISBLANK('Raw Data'!A51), 0, IF(AND('Raw Data'!D51&lt;6, 'Raw Data'!E51&lt;6, 'Raw Data'!F51&lt;BB$2), 'Raw Data'!AO51, 0))</f>
        <v/>
      </c>
      <c r="AO56">
        <f>IF(ISBLANK('Raw Data'!A51), 0, IF(AND('Raw Data'!I51&lt;Analysis!$BC$2, 'Raw Data'!D51-'Raw Data'!E51&gt;1), 'Raw Data'!AW51, IF(AND('Raw Data'!J51&lt;Analysis!$BC$2, 'Raw Data'!E51-'Raw Data'!D51&gt;1), 'Raw Data'!AY51, 0)))</f>
        <v/>
      </c>
      <c r="AP56">
        <f>IF(ISBLANK('Raw Data'!A51), 0, IF(AND('Raw Data'!I51&lt;Analysis!$BC$2, 'Raw Data'!D51-'Raw Data'!E51&gt;2), 'Raw Data'!AZ51, IF(AND('Raw Data'!J51&lt;Analysis!$BC$2, 'Raw Data'!E51-'Raw Data'!D51&gt;2), 'Raw Data'!BB51, 0)))</f>
        <v/>
      </c>
      <c r="AQ56">
        <f>IF(ISBLANK('Raw Data'!A51), 0, IF(AND('Raw Data'!I51&lt;Analysis!$BC$2, 'Raw Data'!D51-'Raw Data'!E51&gt;3), 'Raw Data'!BC51, IF(AND('Raw Data'!J51&lt;Analysis!$BC$2, 'Raw Data'!E51-'Raw Data'!D51&gt;3), 'Raw Data'!BE51, 0)))</f>
        <v/>
      </c>
      <c r="AR56">
        <f>IF('Hidden Analysiss'!D52=1,IF(ABS('Raw Data'!E51-'Raw Data'!D51)&lt;2,'Raw Data'!AX51,0), 0)</f>
        <v/>
      </c>
      <c r="AS56">
        <f>IF('Hidden Analysiss'!D52=1,IF(ABS('Raw Data'!E51-'Raw Data'!D51)&lt;3,'Raw Data'!BA51,0), 0)</f>
        <v/>
      </c>
      <c r="AT56">
        <f>IF('Hidden Analysiss'!D52=1,IF(ABS('Raw Data'!E51-'Raw Data'!D51)&lt;4,'Raw Data'!BD51,0), 0)</f>
        <v/>
      </c>
      <c r="AU56">
        <f>IF(AND('Hidden Analysiss'!E52=1, ABS('Raw Data'!E51-'Raw Data'!D51)&lt;2), 'Raw Data'!AX51, 0)</f>
        <v/>
      </c>
      <c r="AV56">
        <f>IF(AND('Hidden Analysiss'!E52=1, ABS('Raw Data'!E51-'Raw Data'!D51)&lt;3), 'Raw Data'!BA51, 0)</f>
        <v/>
      </c>
      <c r="AW56">
        <f>IF(AND('Hidden Analysiss'!E52=1, ABS('Raw Data'!E51-'Raw Data'!D51)&lt;3), 'Raw Data'!BD51, 0)</f>
        <v/>
      </c>
    </row>
    <row r="57">
      <c r="A57" s="1">
        <f>'Raw Data'!A52</f>
        <v/>
      </c>
      <c r="B57">
        <f>IF('Raw Data'!E52&gt;'Raw Data'!D52, 'Raw Data'!J52, 0)</f>
        <v/>
      </c>
      <c r="C57">
        <f>IF('Raw Data'!D52&gt;'Raw Data'!E52, 'Raw Data'!I52, 0)</f>
        <v/>
      </c>
      <c r="D57">
        <f>SUM(G57:H57)</f>
        <v/>
      </c>
      <c r="E57">
        <f>IF(AND('Raw Data'!J52&lt;'Raw Data'!I52,'Raw Data'!E52&gt;'Raw Data'!D52,'Raw Data'!E52-'Raw Data'!D52&gt;3),'Raw Data'!N52,IF(AND('Raw Data'!I52&lt;'Raw Data'!J52,'Raw Data'!D52&gt;'Raw Data'!E52,'Raw Data'!D52-'Raw Data'!E52&gt;3),'Raw Data'!M52,0))</f>
        <v/>
      </c>
      <c r="F57">
        <f>IF(AND('Raw Data'!J52&lt;'Raw Data'!I52,'Raw Data'!E52&gt;'Raw Data'!D52,'Raw Data'!E52-'Raw Data'!D52&lt;4),'Raw Data'!L52,IF(AND('Raw Data'!I52&lt;'Raw Data'!J52,'Raw Data'!D52&gt;'Raw Data'!E52,'Raw Data'!D52-'Raw Data'!E52&lt;4),'Raw Data'!K52,0))</f>
        <v/>
      </c>
      <c r="G57">
        <f>IF(AND('Raw Data'!J52&lt;'Raw Data'!I52, 'Raw Data'!E52&gt;'Raw Data'!D52), 'Raw Data'!J52, 0)</f>
        <v/>
      </c>
      <c r="H57">
        <f>IF(AND('Raw Data'!J52&gt;'Raw Data'!I52, 'Raw Data'!E52&lt;'Raw Data'!D52), 'Raw Data'!I52, 0)</f>
        <v/>
      </c>
      <c r="I57">
        <f>SUM(J57:K57)</f>
        <v/>
      </c>
      <c r="J57">
        <f>IF(AND('Raw Data'!J52&gt;'Raw Data'!I52, 'Raw Data'!E52&gt;'Raw Data'!D52), 'Raw Data'!J52, 0)</f>
        <v/>
      </c>
      <c r="K57">
        <f>IF(AND('Raw Data'!I52&gt;'Raw Data'!J52, 'Raw Data'!D52&gt;'Raw Data'!E52), 'Raw Data'!I52, 0)</f>
        <v/>
      </c>
      <c r="L57">
        <f>IF('Raw Data'!E52-'Raw Data'!D52&gt;3, 'Raw Data'!N52, 0)</f>
        <v/>
      </c>
      <c r="M57">
        <f>IF('Raw Data'!D52-'Raw Data'!E52&gt;3, 'Raw Data'!M52, 0)</f>
        <v/>
      </c>
      <c r="N57">
        <f>IF(ISBLANK('Raw Data'!D52),0,IF(AND('Raw Data'!E52&gt;'Raw Data'!D52,'Raw Data'!E52-'Raw Data'!D52&gt;0,'Raw Data'!E52-'Raw Data'!D52&lt;4),'Raw Data'!L52, 0))</f>
        <v/>
      </c>
      <c r="O57">
        <f>IF(ISBLANK('Raw Data'!D52),0,IF(AND('Raw Data'!E52&gt;'Raw Data'!D52,'Raw Data'!E52-'Raw Data'!D52&gt;0,'Raw Data'!D52-'Raw Data'!E52&lt;4),'Raw Data'!K52, 0))</f>
        <v/>
      </c>
      <c r="P57">
        <f>IF('Raw Data'!E52-'Raw Data'!D52&gt;3, 'Raw Data'!N52, IF('Raw Data'!D52-'Raw Data'!E52&gt;3, 'Raw Data'!M52, 0))</f>
        <v/>
      </c>
      <c r="Q57">
        <f>IF(ISBLANK('Raw Data'!E52),0,IF(AND('Raw Data'!E52-'Raw Data'!D52&lt;4,'Raw Data'!E52-'Raw Data'!D52&gt;0),'Raw Data'!L52,IF(AND('Raw Data'!D52&gt;'Raw Data'!E52,'Raw Data'!D52-'Raw Data'!E52&gt;0),'Raw Data'!K52,0)))</f>
        <v/>
      </c>
      <c r="R57">
        <f>IF(ISBLANK('Raw Data'!K52),0,IFERROR(IF(MATCH(SMALL('Raw Data'!K52:N52,1),L57:O57,0),SMALL('Raw Data'!K52:N52,1)),0))</f>
        <v/>
      </c>
      <c r="S57">
        <f>IF(ISBLANK('Raw Data'!K52),0,IFERROR(IF(MATCH(SMALL('Raw Data'!K52:N52,2),L57:O57,0),SMALL('Raw Data'!K52:N52,2)),0))</f>
        <v/>
      </c>
      <c r="T57">
        <f>IF(ISBLANK('Raw Data'!K52),0,IFERROR(IF(MATCH(SMALL('Raw Data'!K52:N52,3),L57:O57,0),SMALL('Raw Data'!K52:N52,3)),0))</f>
        <v/>
      </c>
      <c r="U57">
        <f>IF(ISBLANK('Raw Data'!K52),0,IFERROR(IF(MATCH(SMALL('Raw Data'!K52:N52,4),L57:O57,0),SMALL('Raw Data'!K52:N52,4)),0))</f>
        <v/>
      </c>
      <c r="V57">
        <f>IF(AND('Raw Data'!D52&lt;3, 'Raw Data'!E52&lt;3, 'Raw Data'!A52&gt;0), 'Raw Data'!AF52, 0)</f>
        <v/>
      </c>
      <c r="W57">
        <f>IF(AND('Raw Data'!D52&lt;4, 'Raw Data'!E52&lt;4, 'Raw Data'!A52&gt;0), 'Raw Data'!AI52, 0)</f>
        <v/>
      </c>
      <c r="X57">
        <f>IF(AND('Raw Data'!D52&lt;5, 'Raw Data'!E52&lt;5, 'Raw Data'!A52&gt;0), 'Raw Data'!AL52, 0)</f>
        <v/>
      </c>
      <c r="Y57">
        <f>IF(AND('Raw Data'!D52&lt;6, 'Raw Data'!E52&lt;6, 'Raw Data'!A52&gt;0), 'Raw Data'!AO52, 0)</f>
        <v/>
      </c>
      <c r="Z57">
        <f>IF(ISBLANK('Raw Data'!D52), 0, IF('Raw Data'!D52-'Raw Data'!E52&gt;1, 'Raw Data'!AW52, 0))</f>
        <v/>
      </c>
      <c r="AA57">
        <f>IF(ISBLANK('Raw Data'!A52), 0, IF(ABS('Raw Data'!D52-'Raw Data'!E52)&lt;2, 'Raw Data'!AX52, 0))</f>
        <v/>
      </c>
      <c r="AB57">
        <f>IF(ISBLANK('Raw Data'!D52), 0, IF('Raw Data'!E52-'Raw Data'!D52&gt;1, 'Raw Data'!AY52, 0))</f>
        <v/>
      </c>
      <c r="AC57">
        <f>IF(ISBLANK('Raw Data'!D52), 0, IF('Raw Data'!D52-'Raw Data'!E52&gt;2, 'Raw Data'!AZ52, 0))</f>
        <v/>
      </c>
      <c r="AD57">
        <f>IF(ISBLANK('Raw Data'!A52), 0, IF(ABS('Raw Data'!D52-'Raw Data'!E52)&lt;3, 'Raw Data'!BA52, 0))</f>
        <v/>
      </c>
      <c r="AE57">
        <f>IF(ISBLANK('Raw Data'!D52), 0, IF('Raw Data'!E52-'Raw Data'!D52&gt;2, 'Raw Data'!BB52, 0))</f>
        <v/>
      </c>
      <c r="AF57">
        <f>IF(ISBLANK('Raw Data'!D52), 0, IF('Raw Data'!D52-'Raw Data'!E52&gt;3, 'Raw Data'!BC52, 0))</f>
        <v/>
      </c>
      <c r="AG57">
        <f>IF(ISBLANK('Raw Data'!A52), 0, IF(ABS('Raw Data'!D52-'Raw Data'!E52)&lt;4, 'Raw Data'!BD52, 0))</f>
        <v/>
      </c>
      <c r="AH57">
        <f>IF(ISBLANK('Raw Data'!D52), 0, IF('Raw Data'!E52-'Raw Data'!D52&gt;3, 'Raw Data'!BE52, 0))</f>
        <v/>
      </c>
      <c r="AI57">
        <f>IF(SUM('Raw Data'!D52:E52)&gt;'Raw Data'!F52, 'Raw Data'!G52, 0)</f>
        <v/>
      </c>
      <c r="AJ57">
        <f>IF(ISBLANK('Raw Data'!D52), 0, IF(SUM('Raw Data'!D52:E52)&lt;'Raw Data'!F52, 'Raw Data'!H52, 0))</f>
        <v/>
      </c>
      <c r="AK57">
        <f>IF(ISBLANK('Raw Data'!A52), 0, IF(AND('Raw Data'!D52&lt;3, 'Raw Data'!E52&lt;3, 'Raw Data'!F52&lt;BB$2), 'Raw Data'!AF52, 0))</f>
        <v/>
      </c>
      <c r="AL57">
        <f>IF(ISBLANK('Raw Data'!A52), 0, IF(AND('Raw Data'!D52&lt;4, 'Raw Data'!E52&lt;4, 'Raw Data'!F52&lt;BB$2), 'Raw Data'!AI52, 0))</f>
        <v/>
      </c>
      <c r="AM57">
        <f>IF(ISBLANK('Raw Data'!A52), 0, IF(AND('Raw Data'!D52&lt;5, 'Raw Data'!E52&lt;5, 'Raw Data'!F52&lt;BB$2), 'Raw Data'!AL52, 0))</f>
        <v/>
      </c>
      <c r="AN57">
        <f>IF(ISBLANK('Raw Data'!A52), 0, IF(AND('Raw Data'!D52&lt;6, 'Raw Data'!E52&lt;6, 'Raw Data'!F52&lt;BB$2), 'Raw Data'!AO52, 0))</f>
        <v/>
      </c>
      <c r="AO57">
        <f>IF(ISBLANK('Raw Data'!A52), 0, IF(AND('Raw Data'!I52&lt;Analysis!$BC$2, 'Raw Data'!D52-'Raw Data'!E52&gt;1), 'Raw Data'!AW52, IF(AND('Raw Data'!J52&lt;Analysis!$BC$2, 'Raw Data'!E52-'Raw Data'!D52&gt;1), 'Raw Data'!AY52, 0)))</f>
        <v/>
      </c>
      <c r="AP57">
        <f>IF(ISBLANK('Raw Data'!A52), 0, IF(AND('Raw Data'!I52&lt;Analysis!$BC$2, 'Raw Data'!D52-'Raw Data'!E52&gt;2), 'Raw Data'!AZ52, IF(AND('Raw Data'!J52&lt;Analysis!$BC$2, 'Raw Data'!E52-'Raw Data'!D52&gt;2), 'Raw Data'!BB52, 0)))</f>
        <v/>
      </c>
      <c r="AQ57">
        <f>IF(ISBLANK('Raw Data'!A52), 0, IF(AND('Raw Data'!I52&lt;Analysis!$BC$2, 'Raw Data'!D52-'Raw Data'!E52&gt;3), 'Raw Data'!BC52, IF(AND('Raw Data'!J52&lt;Analysis!$BC$2, 'Raw Data'!E52-'Raw Data'!D52&gt;3), 'Raw Data'!BE52, 0)))</f>
        <v/>
      </c>
      <c r="AR57">
        <f>IF('Hidden Analysiss'!D53=1,IF(ABS('Raw Data'!E52-'Raw Data'!D52)&lt;2,'Raw Data'!AX52,0), 0)</f>
        <v/>
      </c>
      <c r="AS57">
        <f>IF('Hidden Analysiss'!D53=1,IF(ABS('Raw Data'!E52-'Raw Data'!D52)&lt;3,'Raw Data'!BA52,0), 0)</f>
        <v/>
      </c>
      <c r="AT57">
        <f>IF('Hidden Analysiss'!D53=1,IF(ABS('Raw Data'!E52-'Raw Data'!D52)&lt;4,'Raw Data'!BD52,0), 0)</f>
        <v/>
      </c>
      <c r="AU57">
        <f>IF(AND('Hidden Analysiss'!E53=1, ABS('Raw Data'!E52-'Raw Data'!D52)&lt;2), 'Raw Data'!AX52, 0)</f>
        <v/>
      </c>
      <c r="AV57">
        <f>IF(AND('Hidden Analysiss'!E53=1, ABS('Raw Data'!E52-'Raw Data'!D52)&lt;3), 'Raw Data'!BA52, 0)</f>
        <v/>
      </c>
      <c r="AW57">
        <f>IF(AND('Hidden Analysiss'!E53=1, ABS('Raw Data'!E52-'Raw Data'!D52)&lt;3), 'Raw Data'!BD52, 0)</f>
        <v/>
      </c>
    </row>
    <row r="58">
      <c r="A58" s="1">
        <f>'Raw Data'!A53</f>
        <v/>
      </c>
      <c r="B58">
        <f>IF('Raw Data'!E53&gt;'Raw Data'!D53, 'Raw Data'!J53, 0)</f>
        <v/>
      </c>
      <c r="C58">
        <f>IF('Raw Data'!D53&gt;'Raw Data'!E53, 'Raw Data'!I53, 0)</f>
        <v/>
      </c>
      <c r="D58">
        <f>SUM(G58:H58)</f>
        <v/>
      </c>
      <c r="E58">
        <f>IF(AND('Raw Data'!J53&lt;'Raw Data'!I53,'Raw Data'!E53&gt;'Raw Data'!D53,'Raw Data'!E53-'Raw Data'!D53&gt;3),'Raw Data'!N53,IF(AND('Raw Data'!I53&lt;'Raw Data'!J53,'Raw Data'!D53&gt;'Raw Data'!E53,'Raw Data'!D53-'Raw Data'!E53&gt;3),'Raw Data'!M53,0))</f>
        <v/>
      </c>
      <c r="F58">
        <f>IF(AND('Raw Data'!J53&lt;'Raw Data'!I53,'Raw Data'!E53&gt;'Raw Data'!D53,'Raw Data'!E53-'Raw Data'!D53&lt;4),'Raw Data'!L53,IF(AND('Raw Data'!I53&lt;'Raw Data'!J53,'Raw Data'!D53&gt;'Raw Data'!E53,'Raw Data'!D53-'Raw Data'!E53&lt;4),'Raw Data'!K53,0))</f>
        <v/>
      </c>
      <c r="G58">
        <f>IF(AND('Raw Data'!J53&lt;'Raw Data'!I53, 'Raw Data'!E53&gt;'Raw Data'!D53), 'Raw Data'!J53, 0)</f>
        <v/>
      </c>
      <c r="H58">
        <f>IF(AND('Raw Data'!J53&gt;'Raw Data'!I53, 'Raw Data'!E53&lt;'Raw Data'!D53), 'Raw Data'!I53, 0)</f>
        <v/>
      </c>
      <c r="I58">
        <f>SUM(J58:K58)</f>
        <v/>
      </c>
      <c r="J58">
        <f>IF(AND('Raw Data'!J53&gt;'Raw Data'!I53, 'Raw Data'!E53&gt;'Raw Data'!D53), 'Raw Data'!J53, 0)</f>
        <v/>
      </c>
      <c r="K58">
        <f>IF(AND('Raw Data'!I53&gt;'Raw Data'!J53, 'Raw Data'!D53&gt;'Raw Data'!E53), 'Raw Data'!I53, 0)</f>
        <v/>
      </c>
      <c r="L58">
        <f>IF('Raw Data'!E53-'Raw Data'!D53&gt;3, 'Raw Data'!N53, 0)</f>
        <v/>
      </c>
      <c r="M58">
        <f>IF('Raw Data'!D53-'Raw Data'!E53&gt;3, 'Raw Data'!M53, 0)</f>
        <v/>
      </c>
      <c r="N58">
        <f>IF(ISBLANK('Raw Data'!D53),0,IF(AND('Raw Data'!E53&gt;'Raw Data'!D53,'Raw Data'!E53-'Raw Data'!D53&gt;0,'Raw Data'!E53-'Raw Data'!D53&lt;4),'Raw Data'!L53, 0))</f>
        <v/>
      </c>
      <c r="O58">
        <f>IF(ISBLANK('Raw Data'!D53),0,IF(AND('Raw Data'!E53&gt;'Raw Data'!D53,'Raw Data'!E53-'Raw Data'!D53&gt;0,'Raw Data'!D53-'Raw Data'!E53&lt;4),'Raw Data'!K53, 0))</f>
        <v/>
      </c>
      <c r="P58">
        <f>IF('Raw Data'!E53-'Raw Data'!D53&gt;3, 'Raw Data'!N53, IF('Raw Data'!D53-'Raw Data'!E53&gt;3, 'Raw Data'!M53, 0))</f>
        <v/>
      </c>
      <c r="Q58">
        <f>IF(ISBLANK('Raw Data'!E53),0,IF(AND('Raw Data'!E53-'Raw Data'!D53&lt;4,'Raw Data'!E53-'Raw Data'!D53&gt;0),'Raw Data'!L53,IF(AND('Raw Data'!D53&gt;'Raw Data'!E53,'Raw Data'!D53-'Raw Data'!E53&gt;0),'Raw Data'!K53,0)))</f>
        <v/>
      </c>
      <c r="R58">
        <f>IF(ISBLANK('Raw Data'!K53),0,IFERROR(IF(MATCH(SMALL('Raw Data'!K53:N53,1),L58:O58,0),SMALL('Raw Data'!K53:N53,1)),0))</f>
        <v/>
      </c>
      <c r="S58">
        <f>IF(ISBLANK('Raw Data'!K53),0,IFERROR(IF(MATCH(SMALL('Raw Data'!K53:N53,2),L58:O58,0),SMALL('Raw Data'!K53:N53,2)),0))</f>
        <v/>
      </c>
      <c r="T58">
        <f>IF(ISBLANK('Raw Data'!K53),0,IFERROR(IF(MATCH(SMALL('Raw Data'!K53:N53,3),L58:O58,0),SMALL('Raw Data'!K53:N53,3)),0))</f>
        <v/>
      </c>
      <c r="U58">
        <f>IF(ISBLANK('Raw Data'!K53),0,IFERROR(IF(MATCH(SMALL('Raw Data'!K53:N53,4),L58:O58,0),SMALL('Raw Data'!K53:N53,4)),0))</f>
        <v/>
      </c>
      <c r="V58">
        <f>IF(AND('Raw Data'!D53&lt;3, 'Raw Data'!E53&lt;3, 'Raw Data'!A53&gt;0), 'Raw Data'!AF53, 0)</f>
        <v/>
      </c>
      <c r="W58">
        <f>IF(AND('Raw Data'!D53&lt;4, 'Raw Data'!E53&lt;4, 'Raw Data'!A53&gt;0), 'Raw Data'!AI53, 0)</f>
        <v/>
      </c>
      <c r="X58">
        <f>IF(AND('Raw Data'!D53&lt;5, 'Raw Data'!E53&lt;5, 'Raw Data'!A53&gt;0), 'Raw Data'!AL53, 0)</f>
        <v/>
      </c>
      <c r="Y58">
        <f>IF(AND('Raw Data'!D53&lt;6, 'Raw Data'!E53&lt;6, 'Raw Data'!A53&gt;0), 'Raw Data'!AO53, 0)</f>
        <v/>
      </c>
      <c r="Z58">
        <f>IF(ISBLANK('Raw Data'!D53), 0, IF('Raw Data'!D53-'Raw Data'!E53&gt;1, 'Raw Data'!AW53, 0))</f>
        <v/>
      </c>
      <c r="AA58">
        <f>IF(ISBLANK('Raw Data'!A53), 0, IF(ABS('Raw Data'!D53-'Raw Data'!E53)&lt;2, 'Raw Data'!AX53, 0))</f>
        <v/>
      </c>
      <c r="AB58">
        <f>IF(ISBLANK('Raw Data'!D53), 0, IF('Raw Data'!E53-'Raw Data'!D53&gt;1, 'Raw Data'!AY53, 0))</f>
        <v/>
      </c>
      <c r="AC58">
        <f>IF(ISBLANK('Raw Data'!D53), 0, IF('Raw Data'!D53-'Raw Data'!E53&gt;2, 'Raw Data'!AZ53, 0))</f>
        <v/>
      </c>
      <c r="AD58">
        <f>IF(ISBLANK('Raw Data'!A53), 0, IF(ABS('Raw Data'!D53-'Raw Data'!E53)&lt;3, 'Raw Data'!BA53, 0))</f>
        <v/>
      </c>
      <c r="AE58">
        <f>IF(ISBLANK('Raw Data'!D53), 0, IF('Raw Data'!E53-'Raw Data'!D53&gt;2, 'Raw Data'!BB53, 0))</f>
        <v/>
      </c>
      <c r="AF58">
        <f>IF(ISBLANK('Raw Data'!D53), 0, IF('Raw Data'!D53-'Raw Data'!E53&gt;3, 'Raw Data'!BC53, 0))</f>
        <v/>
      </c>
      <c r="AG58">
        <f>IF(ISBLANK('Raw Data'!A53), 0, IF(ABS('Raw Data'!D53-'Raw Data'!E53)&lt;4, 'Raw Data'!BD53, 0))</f>
        <v/>
      </c>
      <c r="AH58">
        <f>IF(ISBLANK('Raw Data'!D53), 0, IF('Raw Data'!E53-'Raw Data'!D53&gt;3, 'Raw Data'!BE53, 0))</f>
        <v/>
      </c>
      <c r="AI58">
        <f>IF(SUM('Raw Data'!D53:E53)&gt;'Raw Data'!F53, 'Raw Data'!G53, 0)</f>
        <v/>
      </c>
      <c r="AJ58">
        <f>IF(ISBLANK('Raw Data'!D53), 0, IF(SUM('Raw Data'!D53:E53)&lt;'Raw Data'!F53, 'Raw Data'!H53, 0))</f>
        <v/>
      </c>
      <c r="AK58">
        <f>IF(ISBLANK('Raw Data'!A53), 0, IF(AND('Raw Data'!D53&lt;3, 'Raw Data'!E53&lt;3, 'Raw Data'!F53&lt;BB$2), 'Raw Data'!AF53, 0))</f>
        <v/>
      </c>
      <c r="AL58">
        <f>IF(ISBLANK('Raw Data'!A53), 0, IF(AND('Raw Data'!D53&lt;4, 'Raw Data'!E53&lt;4, 'Raw Data'!F53&lt;BB$2), 'Raw Data'!AI53, 0))</f>
        <v/>
      </c>
      <c r="AM58">
        <f>IF(ISBLANK('Raw Data'!A53), 0, IF(AND('Raw Data'!D53&lt;5, 'Raw Data'!E53&lt;5, 'Raw Data'!F53&lt;BB$2), 'Raw Data'!AL53, 0))</f>
        <v/>
      </c>
      <c r="AN58">
        <f>IF(ISBLANK('Raw Data'!A53), 0, IF(AND('Raw Data'!D53&lt;6, 'Raw Data'!E53&lt;6, 'Raw Data'!F53&lt;BB$2), 'Raw Data'!AO53, 0))</f>
        <v/>
      </c>
      <c r="AO58">
        <f>IF(ISBLANK('Raw Data'!A53), 0, IF(AND('Raw Data'!I53&lt;Analysis!$BC$2, 'Raw Data'!D53-'Raw Data'!E53&gt;1), 'Raw Data'!AW53, IF(AND('Raw Data'!J53&lt;Analysis!$BC$2, 'Raw Data'!E53-'Raw Data'!D53&gt;1), 'Raw Data'!AY53, 0)))</f>
        <v/>
      </c>
      <c r="AP58">
        <f>IF(ISBLANK('Raw Data'!A53), 0, IF(AND('Raw Data'!I53&lt;Analysis!$BC$2, 'Raw Data'!D53-'Raw Data'!E53&gt;2), 'Raw Data'!AZ53, IF(AND('Raw Data'!J53&lt;Analysis!$BC$2, 'Raw Data'!E53-'Raw Data'!D53&gt;2), 'Raw Data'!BB53, 0)))</f>
        <v/>
      </c>
      <c r="AQ58">
        <f>IF(ISBLANK('Raw Data'!A53), 0, IF(AND('Raw Data'!I53&lt;Analysis!$BC$2, 'Raw Data'!D53-'Raw Data'!E53&gt;3), 'Raw Data'!BC53, IF(AND('Raw Data'!J53&lt;Analysis!$BC$2, 'Raw Data'!E53-'Raw Data'!D53&gt;3), 'Raw Data'!BE53, 0)))</f>
        <v/>
      </c>
      <c r="AR58">
        <f>IF('Hidden Analysiss'!D54=1,IF(ABS('Raw Data'!E53-'Raw Data'!D53)&lt;2,'Raw Data'!AX53,0), 0)</f>
        <v/>
      </c>
      <c r="AS58">
        <f>IF('Hidden Analysiss'!D54=1,IF(ABS('Raw Data'!E53-'Raw Data'!D53)&lt;3,'Raw Data'!BA53,0), 0)</f>
        <v/>
      </c>
      <c r="AT58">
        <f>IF('Hidden Analysiss'!D54=1,IF(ABS('Raw Data'!E53-'Raw Data'!D53)&lt;4,'Raw Data'!BD53,0), 0)</f>
        <v/>
      </c>
      <c r="AU58">
        <f>IF(AND('Hidden Analysiss'!E54=1, ABS('Raw Data'!E53-'Raw Data'!D53)&lt;2), 'Raw Data'!AX53, 0)</f>
        <v/>
      </c>
      <c r="AV58">
        <f>IF(AND('Hidden Analysiss'!E54=1, ABS('Raw Data'!E53-'Raw Data'!D53)&lt;3), 'Raw Data'!BA53, 0)</f>
        <v/>
      </c>
      <c r="AW58">
        <f>IF(AND('Hidden Analysiss'!E54=1, ABS('Raw Data'!E53-'Raw Data'!D53)&lt;3), 'Raw Data'!BD53, 0)</f>
        <v/>
      </c>
    </row>
    <row r="59">
      <c r="A59" s="1">
        <f>'Raw Data'!A54</f>
        <v/>
      </c>
      <c r="B59">
        <f>IF('Raw Data'!E54&gt;'Raw Data'!D54, 'Raw Data'!J54, 0)</f>
        <v/>
      </c>
      <c r="C59">
        <f>IF('Raw Data'!D54&gt;'Raw Data'!E54, 'Raw Data'!I54, 0)</f>
        <v/>
      </c>
      <c r="D59">
        <f>SUM(G59:H59)</f>
        <v/>
      </c>
      <c r="E59">
        <f>IF(AND('Raw Data'!J54&lt;'Raw Data'!I54,'Raw Data'!E54&gt;'Raw Data'!D54,'Raw Data'!E54-'Raw Data'!D54&gt;3),'Raw Data'!N54,IF(AND('Raw Data'!I54&lt;'Raw Data'!J54,'Raw Data'!D54&gt;'Raw Data'!E54,'Raw Data'!D54-'Raw Data'!E54&gt;3),'Raw Data'!M54,0))</f>
        <v/>
      </c>
      <c r="F59">
        <f>IF(AND('Raw Data'!J54&lt;'Raw Data'!I54,'Raw Data'!E54&gt;'Raw Data'!D54,'Raw Data'!E54-'Raw Data'!D54&lt;4),'Raw Data'!L54,IF(AND('Raw Data'!I54&lt;'Raw Data'!J54,'Raw Data'!D54&gt;'Raw Data'!E54,'Raw Data'!D54-'Raw Data'!E54&lt;4),'Raw Data'!K54,0))</f>
        <v/>
      </c>
      <c r="G59">
        <f>IF(AND('Raw Data'!J54&lt;'Raw Data'!I54, 'Raw Data'!E54&gt;'Raw Data'!D54), 'Raw Data'!J54, 0)</f>
        <v/>
      </c>
      <c r="H59">
        <f>IF(AND('Raw Data'!J54&gt;'Raw Data'!I54, 'Raw Data'!E54&lt;'Raw Data'!D54), 'Raw Data'!I54, 0)</f>
        <v/>
      </c>
      <c r="I59">
        <f>SUM(J59:K59)</f>
        <v/>
      </c>
      <c r="J59">
        <f>IF(AND('Raw Data'!J54&gt;'Raw Data'!I54, 'Raw Data'!E54&gt;'Raw Data'!D54), 'Raw Data'!J54, 0)</f>
        <v/>
      </c>
      <c r="K59">
        <f>IF(AND('Raw Data'!I54&gt;'Raw Data'!J54, 'Raw Data'!D54&gt;'Raw Data'!E54), 'Raw Data'!I54, 0)</f>
        <v/>
      </c>
      <c r="L59">
        <f>IF('Raw Data'!E54-'Raw Data'!D54&gt;3, 'Raw Data'!N54, 0)</f>
        <v/>
      </c>
      <c r="M59">
        <f>IF('Raw Data'!D54-'Raw Data'!E54&gt;3, 'Raw Data'!M54, 0)</f>
        <v/>
      </c>
      <c r="N59">
        <f>IF(ISBLANK('Raw Data'!D54),0,IF(AND('Raw Data'!E54&gt;'Raw Data'!D54,'Raw Data'!E54-'Raw Data'!D54&gt;0,'Raw Data'!E54-'Raw Data'!D54&lt;4),'Raw Data'!L54, 0))</f>
        <v/>
      </c>
      <c r="O59">
        <f>IF(ISBLANK('Raw Data'!D54),0,IF(AND('Raw Data'!E54&gt;'Raw Data'!D54,'Raw Data'!E54-'Raw Data'!D54&gt;0,'Raw Data'!D54-'Raw Data'!E54&lt;4),'Raw Data'!K54, 0))</f>
        <v/>
      </c>
      <c r="P59">
        <f>IF('Raw Data'!E54-'Raw Data'!D54&gt;3, 'Raw Data'!N54, IF('Raw Data'!D54-'Raw Data'!E54&gt;3, 'Raw Data'!M54, 0))</f>
        <v/>
      </c>
      <c r="Q59">
        <f>IF(ISBLANK('Raw Data'!E54),0,IF(AND('Raw Data'!E54-'Raw Data'!D54&lt;4,'Raw Data'!E54-'Raw Data'!D54&gt;0),'Raw Data'!L54,IF(AND('Raw Data'!D54&gt;'Raw Data'!E54,'Raw Data'!D54-'Raw Data'!E54&gt;0),'Raw Data'!K54,0)))</f>
        <v/>
      </c>
      <c r="R59">
        <f>IF(ISBLANK('Raw Data'!K54),0,IFERROR(IF(MATCH(SMALL('Raw Data'!K54:N54,1),L59:O59,0),SMALL('Raw Data'!K54:N54,1)),0))</f>
        <v/>
      </c>
      <c r="S59">
        <f>IF(ISBLANK('Raw Data'!K54),0,IFERROR(IF(MATCH(SMALL('Raw Data'!K54:N54,2),L59:O59,0),SMALL('Raw Data'!K54:N54,2)),0))</f>
        <v/>
      </c>
      <c r="T59">
        <f>IF(ISBLANK('Raw Data'!K54),0,IFERROR(IF(MATCH(SMALL('Raw Data'!K54:N54,3),L59:O59,0),SMALL('Raw Data'!K54:N54,3)),0))</f>
        <v/>
      </c>
      <c r="U59">
        <f>IF(ISBLANK('Raw Data'!K54),0,IFERROR(IF(MATCH(SMALL('Raw Data'!K54:N54,4),L59:O59,0),SMALL('Raw Data'!K54:N54,4)),0))</f>
        <v/>
      </c>
      <c r="V59">
        <f>IF(AND('Raw Data'!D54&lt;3, 'Raw Data'!E54&lt;3, 'Raw Data'!A54&gt;0), 'Raw Data'!AF54, 0)</f>
        <v/>
      </c>
      <c r="W59">
        <f>IF(AND('Raw Data'!D54&lt;4, 'Raw Data'!E54&lt;4, 'Raw Data'!A54&gt;0), 'Raw Data'!AI54, 0)</f>
        <v/>
      </c>
      <c r="X59">
        <f>IF(AND('Raw Data'!D54&lt;5, 'Raw Data'!E54&lt;5, 'Raw Data'!A54&gt;0), 'Raw Data'!AL54, 0)</f>
        <v/>
      </c>
      <c r="Y59">
        <f>IF(AND('Raw Data'!D54&lt;6, 'Raw Data'!E54&lt;6, 'Raw Data'!A54&gt;0), 'Raw Data'!AO54, 0)</f>
        <v/>
      </c>
      <c r="Z59">
        <f>IF(ISBLANK('Raw Data'!D54), 0, IF('Raw Data'!D54-'Raw Data'!E54&gt;1, 'Raw Data'!AW54, 0))</f>
        <v/>
      </c>
      <c r="AA59">
        <f>IF(ISBLANK('Raw Data'!A54), 0, IF(ABS('Raw Data'!D54-'Raw Data'!E54)&lt;2, 'Raw Data'!AX54, 0))</f>
        <v/>
      </c>
      <c r="AB59">
        <f>IF(ISBLANK('Raw Data'!D54), 0, IF('Raw Data'!E54-'Raw Data'!D54&gt;1, 'Raw Data'!AY54, 0))</f>
        <v/>
      </c>
      <c r="AC59">
        <f>IF(ISBLANK('Raw Data'!D54), 0, IF('Raw Data'!D54-'Raw Data'!E54&gt;2, 'Raw Data'!AZ54, 0))</f>
        <v/>
      </c>
      <c r="AD59">
        <f>IF(ISBLANK('Raw Data'!A54), 0, IF(ABS('Raw Data'!D54-'Raw Data'!E54)&lt;3, 'Raw Data'!BA54, 0))</f>
        <v/>
      </c>
      <c r="AE59">
        <f>IF(ISBLANK('Raw Data'!D54), 0, IF('Raw Data'!E54-'Raw Data'!D54&gt;2, 'Raw Data'!BB54, 0))</f>
        <v/>
      </c>
      <c r="AF59">
        <f>IF(ISBLANK('Raw Data'!D54), 0, IF('Raw Data'!D54-'Raw Data'!E54&gt;3, 'Raw Data'!BC54, 0))</f>
        <v/>
      </c>
      <c r="AG59">
        <f>IF(ISBLANK('Raw Data'!A54), 0, IF(ABS('Raw Data'!D54-'Raw Data'!E54)&lt;4, 'Raw Data'!BD54, 0))</f>
        <v/>
      </c>
      <c r="AH59">
        <f>IF(ISBLANK('Raw Data'!D54), 0, IF('Raw Data'!E54-'Raw Data'!D54&gt;3, 'Raw Data'!BE54, 0))</f>
        <v/>
      </c>
      <c r="AI59">
        <f>IF(SUM('Raw Data'!D54:E54)&gt;'Raw Data'!F54, 'Raw Data'!G54, 0)</f>
        <v/>
      </c>
      <c r="AJ59">
        <f>IF(ISBLANK('Raw Data'!D54), 0, IF(SUM('Raw Data'!D54:E54)&lt;'Raw Data'!F54, 'Raw Data'!H54, 0))</f>
        <v/>
      </c>
      <c r="AK59">
        <f>IF(ISBLANK('Raw Data'!A54), 0, IF(AND('Raw Data'!D54&lt;3, 'Raw Data'!E54&lt;3, 'Raw Data'!F54&lt;BB$2), 'Raw Data'!AF54, 0))</f>
        <v/>
      </c>
      <c r="AL59">
        <f>IF(ISBLANK('Raw Data'!A54), 0, IF(AND('Raw Data'!D54&lt;4, 'Raw Data'!E54&lt;4, 'Raw Data'!F54&lt;BB$2), 'Raw Data'!AI54, 0))</f>
        <v/>
      </c>
      <c r="AM59">
        <f>IF(ISBLANK('Raw Data'!A54), 0, IF(AND('Raw Data'!D54&lt;5, 'Raw Data'!E54&lt;5, 'Raw Data'!F54&lt;BB$2), 'Raw Data'!AL54, 0))</f>
        <v/>
      </c>
      <c r="AN59">
        <f>IF(ISBLANK('Raw Data'!A54), 0, IF(AND('Raw Data'!D54&lt;6, 'Raw Data'!E54&lt;6, 'Raw Data'!F54&lt;BB$2), 'Raw Data'!AO54, 0))</f>
        <v/>
      </c>
      <c r="AO59">
        <f>IF(ISBLANK('Raw Data'!A54), 0, IF(AND('Raw Data'!I54&lt;Analysis!$BC$2, 'Raw Data'!D54-'Raw Data'!E54&gt;1), 'Raw Data'!AW54, IF(AND('Raw Data'!J54&lt;Analysis!$BC$2, 'Raw Data'!E54-'Raw Data'!D54&gt;1), 'Raw Data'!AY54, 0)))</f>
        <v/>
      </c>
      <c r="AP59">
        <f>IF(ISBLANK('Raw Data'!A54), 0, IF(AND('Raw Data'!I54&lt;Analysis!$BC$2, 'Raw Data'!D54-'Raw Data'!E54&gt;2), 'Raw Data'!AZ54, IF(AND('Raw Data'!J54&lt;Analysis!$BC$2, 'Raw Data'!E54-'Raw Data'!D54&gt;2), 'Raw Data'!BB54, 0)))</f>
        <v/>
      </c>
      <c r="AQ59">
        <f>IF(ISBLANK('Raw Data'!A54), 0, IF(AND('Raw Data'!I54&lt;Analysis!$BC$2, 'Raw Data'!D54-'Raw Data'!E54&gt;3), 'Raw Data'!BC54, IF(AND('Raw Data'!J54&lt;Analysis!$BC$2, 'Raw Data'!E54-'Raw Data'!D54&gt;3), 'Raw Data'!BE54, 0)))</f>
        <v/>
      </c>
      <c r="AR59">
        <f>IF('Hidden Analysiss'!D55=1,IF(ABS('Raw Data'!E54-'Raw Data'!D54)&lt;2,'Raw Data'!AX54,0), 0)</f>
        <v/>
      </c>
      <c r="AS59">
        <f>IF('Hidden Analysiss'!D55=1,IF(ABS('Raw Data'!E54-'Raw Data'!D54)&lt;3,'Raw Data'!BA54,0), 0)</f>
        <v/>
      </c>
      <c r="AT59">
        <f>IF('Hidden Analysiss'!D55=1,IF(ABS('Raw Data'!E54-'Raw Data'!D54)&lt;4,'Raw Data'!BD54,0), 0)</f>
        <v/>
      </c>
      <c r="AU59">
        <f>IF(AND('Hidden Analysiss'!E55=1, ABS('Raw Data'!E54-'Raw Data'!D54)&lt;2), 'Raw Data'!AX54, 0)</f>
        <v/>
      </c>
      <c r="AV59">
        <f>IF(AND('Hidden Analysiss'!E55=1, ABS('Raw Data'!E54-'Raw Data'!D54)&lt;3), 'Raw Data'!BA54, 0)</f>
        <v/>
      </c>
      <c r="AW59">
        <f>IF(AND('Hidden Analysiss'!E55=1, ABS('Raw Data'!E54-'Raw Data'!D54)&lt;3), 'Raw Data'!BD54, 0)</f>
        <v/>
      </c>
    </row>
    <row r="60">
      <c r="A60" s="1">
        <f>'Raw Data'!A55</f>
        <v/>
      </c>
      <c r="B60">
        <f>IF('Raw Data'!E55&gt;'Raw Data'!D55, 'Raw Data'!J55, 0)</f>
        <v/>
      </c>
      <c r="C60">
        <f>IF('Raw Data'!D55&gt;'Raw Data'!E55, 'Raw Data'!I55, 0)</f>
        <v/>
      </c>
      <c r="D60">
        <f>SUM(G60:H60)</f>
        <v/>
      </c>
      <c r="E60">
        <f>IF(AND('Raw Data'!J55&lt;'Raw Data'!I55,'Raw Data'!E55&gt;'Raw Data'!D55,'Raw Data'!E55-'Raw Data'!D55&gt;3),'Raw Data'!N55,IF(AND('Raw Data'!I55&lt;'Raw Data'!J55,'Raw Data'!D55&gt;'Raw Data'!E55,'Raw Data'!D55-'Raw Data'!E55&gt;3),'Raw Data'!M55,0))</f>
        <v/>
      </c>
      <c r="F60">
        <f>IF(AND('Raw Data'!J55&lt;'Raw Data'!I55,'Raw Data'!E55&gt;'Raw Data'!D55,'Raw Data'!E55-'Raw Data'!D55&lt;4),'Raw Data'!L55,IF(AND('Raw Data'!I55&lt;'Raw Data'!J55,'Raw Data'!D55&gt;'Raw Data'!E55,'Raw Data'!D55-'Raw Data'!E55&lt;4),'Raw Data'!K55,0))</f>
        <v/>
      </c>
      <c r="G60">
        <f>IF(AND('Raw Data'!J55&lt;'Raw Data'!I55, 'Raw Data'!E55&gt;'Raw Data'!D55), 'Raw Data'!J55, 0)</f>
        <v/>
      </c>
      <c r="H60">
        <f>IF(AND('Raw Data'!J55&gt;'Raw Data'!I55, 'Raw Data'!E55&lt;'Raw Data'!D55), 'Raw Data'!I55, 0)</f>
        <v/>
      </c>
      <c r="I60">
        <f>SUM(J60:K60)</f>
        <v/>
      </c>
      <c r="J60">
        <f>IF(AND('Raw Data'!J55&gt;'Raw Data'!I55, 'Raw Data'!E55&gt;'Raw Data'!D55), 'Raw Data'!J55, 0)</f>
        <v/>
      </c>
      <c r="K60">
        <f>IF(AND('Raw Data'!I55&gt;'Raw Data'!J55, 'Raw Data'!D55&gt;'Raw Data'!E55), 'Raw Data'!I55, 0)</f>
        <v/>
      </c>
      <c r="L60">
        <f>IF('Raw Data'!E55-'Raw Data'!D55&gt;3, 'Raw Data'!N55, 0)</f>
        <v/>
      </c>
      <c r="M60">
        <f>IF('Raw Data'!D55-'Raw Data'!E55&gt;3, 'Raw Data'!M55, 0)</f>
        <v/>
      </c>
      <c r="N60">
        <f>IF(ISBLANK('Raw Data'!D55),0,IF(AND('Raw Data'!E55&gt;'Raw Data'!D55,'Raw Data'!E55-'Raw Data'!D55&gt;0,'Raw Data'!E55-'Raw Data'!D55&lt;4),'Raw Data'!L55, 0))</f>
        <v/>
      </c>
      <c r="O60">
        <f>IF(ISBLANK('Raw Data'!D55),0,IF(AND('Raw Data'!E55&gt;'Raw Data'!D55,'Raw Data'!E55-'Raw Data'!D55&gt;0,'Raw Data'!D55-'Raw Data'!E55&lt;4),'Raw Data'!K55, 0))</f>
        <v/>
      </c>
      <c r="P60">
        <f>IF('Raw Data'!E55-'Raw Data'!D55&gt;3, 'Raw Data'!N55, IF('Raw Data'!D55-'Raw Data'!E55&gt;3, 'Raw Data'!M55, 0))</f>
        <v/>
      </c>
      <c r="Q60">
        <f>IF(ISBLANK('Raw Data'!E55),0,IF(AND('Raw Data'!E55-'Raw Data'!D55&lt;4,'Raw Data'!E55-'Raw Data'!D55&gt;0),'Raw Data'!L55,IF(AND('Raw Data'!D55&gt;'Raw Data'!E55,'Raw Data'!D55-'Raw Data'!E55&gt;0),'Raw Data'!K55,0)))</f>
        <v/>
      </c>
      <c r="R60">
        <f>IF(ISBLANK('Raw Data'!K55),0,IFERROR(IF(MATCH(SMALL('Raw Data'!K55:N55,1),L60:O60,0),SMALL('Raw Data'!K55:N55,1)),0))</f>
        <v/>
      </c>
      <c r="S60">
        <f>IF(ISBLANK('Raw Data'!K55),0,IFERROR(IF(MATCH(SMALL('Raw Data'!K55:N55,2),L60:O60,0),SMALL('Raw Data'!K55:N55,2)),0))</f>
        <v/>
      </c>
      <c r="T60">
        <f>IF(ISBLANK('Raw Data'!K55),0,IFERROR(IF(MATCH(SMALL('Raw Data'!K55:N55,3),L60:O60,0),SMALL('Raw Data'!K55:N55,3)),0))</f>
        <v/>
      </c>
      <c r="U60">
        <f>IF(ISBLANK('Raw Data'!K55),0,IFERROR(IF(MATCH(SMALL('Raw Data'!K55:N55,4),L60:O60,0),SMALL('Raw Data'!K55:N55,4)),0))</f>
        <v/>
      </c>
      <c r="V60">
        <f>IF(AND('Raw Data'!D55&lt;3, 'Raw Data'!E55&lt;3, 'Raw Data'!A55&gt;0), 'Raw Data'!AF55, 0)</f>
        <v/>
      </c>
      <c r="W60">
        <f>IF(AND('Raw Data'!D55&lt;4, 'Raw Data'!E55&lt;4, 'Raw Data'!A55&gt;0), 'Raw Data'!AI55, 0)</f>
        <v/>
      </c>
      <c r="X60">
        <f>IF(AND('Raw Data'!D55&lt;5, 'Raw Data'!E55&lt;5, 'Raw Data'!A55&gt;0), 'Raw Data'!AL55, 0)</f>
        <v/>
      </c>
      <c r="Y60">
        <f>IF(AND('Raw Data'!D55&lt;6, 'Raw Data'!E55&lt;6, 'Raw Data'!A55&gt;0), 'Raw Data'!AO55, 0)</f>
        <v/>
      </c>
      <c r="Z60">
        <f>IF(ISBLANK('Raw Data'!D55), 0, IF('Raw Data'!D55-'Raw Data'!E55&gt;1, 'Raw Data'!AW55, 0))</f>
        <v/>
      </c>
      <c r="AA60">
        <f>IF(ISBLANK('Raw Data'!A55), 0, IF(ABS('Raw Data'!D55-'Raw Data'!E55)&lt;2, 'Raw Data'!AX55, 0))</f>
        <v/>
      </c>
      <c r="AB60">
        <f>IF(ISBLANK('Raw Data'!D55), 0, IF('Raw Data'!E55-'Raw Data'!D55&gt;1, 'Raw Data'!AY55, 0))</f>
        <v/>
      </c>
      <c r="AC60">
        <f>IF(ISBLANK('Raw Data'!D55), 0, IF('Raw Data'!D55-'Raw Data'!E55&gt;2, 'Raw Data'!AZ55, 0))</f>
        <v/>
      </c>
      <c r="AD60">
        <f>IF(ISBLANK('Raw Data'!A55), 0, IF(ABS('Raw Data'!D55-'Raw Data'!E55)&lt;3, 'Raw Data'!BA55, 0))</f>
        <v/>
      </c>
      <c r="AE60">
        <f>IF(ISBLANK('Raw Data'!D55), 0, IF('Raw Data'!E55-'Raw Data'!D55&gt;2, 'Raw Data'!BB55, 0))</f>
        <v/>
      </c>
      <c r="AF60">
        <f>IF(ISBLANK('Raw Data'!D55), 0, IF('Raw Data'!D55-'Raw Data'!E55&gt;3, 'Raw Data'!BC55, 0))</f>
        <v/>
      </c>
      <c r="AG60">
        <f>IF(ISBLANK('Raw Data'!A55), 0, IF(ABS('Raw Data'!D55-'Raw Data'!E55)&lt;4, 'Raw Data'!BD55, 0))</f>
        <v/>
      </c>
      <c r="AH60">
        <f>IF(ISBLANK('Raw Data'!D55), 0, IF('Raw Data'!E55-'Raw Data'!D55&gt;3, 'Raw Data'!BE55, 0))</f>
        <v/>
      </c>
      <c r="AI60">
        <f>IF(SUM('Raw Data'!D55:E55)&gt;'Raw Data'!F55, 'Raw Data'!G55, 0)</f>
        <v/>
      </c>
      <c r="AJ60">
        <f>IF(ISBLANK('Raw Data'!D55), 0, IF(SUM('Raw Data'!D55:E55)&lt;'Raw Data'!F55, 'Raw Data'!H55, 0))</f>
        <v/>
      </c>
      <c r="AK60">
        <f>IF(ISBLANK('Raw Data'!A55), 0, IF(AND('Raw Data'!D55&lt;3, 'Raw Data'!E55&lt;3, 'Raw Data'!F55&lt;BB$2), 'Raw Data'!AF55, 0))</f>
        <v/>
      </c>
      <c r="AL60">
        <f>IF(ISBLANK('Raw Data'!A55), 0, IF(AND('Raw Data'!D55&lt;4, 'Raw Data'!E55&lt;4, 'Raw Data'!F55&lt;BB$2), 'Raw Data'!AI55, 0))</f>
        <v/>
      </c>
      <c r="AM60">
        <f>IF(ISBLANK('Raw Data'!A55), 0, IF(AND('Raw Data'!D55&lt;5, 'Raw Data'!E55&lt;5, 'Raw Data'!F55&lt;BB$2), 'Raw Data'!AL55, 0))</f>
        <v/>
      </c>
      <c r="AN60">
        <f>IF(ISBLANK('Raw Data'!A55), 0, IF(AND('Raw Data'!D55&lt;6, 'Raw Data'!E55&lt;6, 'Raw Data'!F55&lt;BB$2), 'Raw Data'!AO55, 0))</f>
        <v/>
      </c>
      <c r="AO60">
        <f>IF(ISBLANK('Raw Data'!A55), 0, IF(AND('Raw Data'!I55&lt;Analysis!$BC$2, 'Raw Data'!D55-'Raw Data'!E55&gt;1), 'Raw Data'!AW55, IF(AND('Raw Data'!J55&lt;Analysis!$BC$2, 'Raw Data'!E55-'Raw Data'!D55&gt;1), 'Raw Data'!AY55, 0)))</f>
        <v/>
      </c>
      <c r="AP60">
        <f>IF(ISBLANK('Raw Data'!A55), 0, IF(AND('Raw Data'!I55&lt;Analysis!$BC$2, 'Raw Data'!D55-'Raw Data'!E55&gt;2), 'Raw Data'!AZ55, IF(AND('Raw Data'!J55&lt;Analysis!$BC$2, 'Raw Data'!E55-'Raw Data'!D55&gt;2), 'Raw Data'!BB55, 0)))</f>
        <v/>
      </c>
      <c r="AQ60">
        <f>IF(ISBLANK('Raw Data'!A55), 0, IF(AND('Raw Data'!I55&lt;Analysis!$BC$2, 'Raw Data'!D55-'Raw Data'!E55&gt;3), 'Raw Data'!BC55, IF(AND('Raw Data'!J55&lt;Analysis!$BC$2, 'Raw Data'!E55-'Raw Data'!D55&gt;3), 'Raw Data'!BE55, 0)))</f>
        <v/>
      </c>
      <c r="AR60">
        <f>IF('Hidden Analysiss'!D56=1,IF(ABS('Raw Data'!E55-'Raw Data'!D55)&lt;2,'Raw Data'!AX55,0), 0)</f>
        <v/>
      </c>
      <c r="AS60">
        <f>IF('Hidden Analysiss'!D56=1,IF(ABS('Raw Data'!E55-'Raw Data'!D55)&lt;3,'Raw Data'!BA55,0), 0)</f>
        <v/>
      </c>
      <c r="AT60">
        <f>IF('Hidden Analysiss'!D56=1,IF(ABS('Raw Data'!E55-'Raw Data'!D55)&lt;4,'Raw Data'!BD55,0), 0)</f>
        <v/>
      </c>
      <c r="AU60">
        <f>IF(AND('Hidden Analysiss'!E56=1, ABS('Raw Data'!E55-'Raw Data'!D55)&lt;2), 'Raw Data'!AX55, 0)</f>
        <v/>
      </c>
      <c r="AV60">
        <f>IF(AND('Hidden Analysiss'!E56=1, ABS('Raw Data'!E55-'Raw Data'!D55)&lt;3), 'Raw Data'!BA55, 0)</f>
        <v/>
      </c>
      <c r="AW60">
        <f>IF(AND('Hidden Analysiss'!E56=1, ABS('Raw Data'!E55-'Raw Data'!D55)&lt;3), 'Raw Data'!BD55, 0)</f>
        <v/>
      </c>
    </row>
    <row r="61">
      <c r="A61" s="1">
        <f>'Raw Data'!A56</f>
        <v/>
      </c>
      <c r="B61">
        <f>IF('Raw Data'!E56&gt;'Raw Data'!D56, 'Raw Data'!J56, 0)</f>
        <v/>
      </c>
      <c r="C61">
        <f>IF('Raw Data'!D56&gt;'Raw Data'!E56, 'Raw Data'!I56, 0)</f>
        <v/>
      </c>
      <c r="D61">
        <f>SUM(G61:H61)</f>
        <v/>
      </c>
      <c r="E61">
        <f>IF(AND('Raw Data'!J56&lt;'Raw Data'!I56,'Raw Data'!E56&gt;'Raw Data'!D56,'Raw Data'!E56-'Raw Data'!D56&gt;3),'Raw Data'!N56,IF(AND('Raw Data'!I56&lt;'Raw Data'!J56,'Raw Data'!D56&gt;'Raw Data'!E56,'Raw Data'!D56-'Raw Data'!E56&gt;3),'Raw Data'!M56,0))</f>
        <v/>
      </c>
      <c r="F61">
        <f>IF(AND('Raw Data'!J56&lt;'Raw Data'!I56,'Raw Data'!E56&gt;'Raw Data'!D56,'Raw Data'!E56-'Raw Data'!D56&lt;4),'Raw Data'!L56,IF(AND('Raw Data'!I56&lt;'Raw Data'!J56,'Raw Data'!D56&gt;'Raw Data'!E56,'Raw Data'!D56-'Raw Data'!E56&lt;4),'Raw Data'!K56,0))</f>
        <v/>
      </c>
      <c r="G61">
        <f>IF(AND('Raw Data'!J56&lt;'Raw Data'!I56, 'Raw Data'!E56&gt;'Raw Data'!D56), 'Raw Data'!J56, 0)</f>
        <v/>
      </c>
      <c r="H61">
        <f>IF(AND('Raw Data'!J56&gt;'Raw Data'!I56, 'Raw Data'!E56&lt;'Raw Data'!D56), 'Raw Data'!I56, 0)</f>
        <v/>
      </c>
      <c r="I61">
        <f>SUM(J61:K61)</f>
        <v/>
      </c>
      <c r="J61">
        <f>IF(AND('Raw Data'!J56&gt;'Raw Data'!I56, 'Raw Data'!E56&gt;'Raw Data'!D56), 'Raw Data'!J56, 0)</f>
        <v/>
      </c>
      <c r="K61">
        <f>IF(AND('Raw Data'!I56&gt;'Raw Data'!J56, 'Raw Data'!D56&gt;'Raw Data'!E56), 'Raw Data'!I56, 0)</f>
        <v/>
      </c>
      <c r="L61">
        <f>IF('Raw Data'!E56-'Raw Data'!D56&gt;3, 'Raw Data'!N56, 0)</f>
        <v/>
      </c>
      <c r="M61">
        <f>IF('Raw Data'!D56-'Raw Data'!E56&gt;3, 'Raw Data'!M56, 0)</f>
        <v/>
      </c>
      <c r="N61">
        <f>IF(ISBLANK('Raw Data'!D56),0,IF(AND('Raw Data'!E56&gt;'Raw Data'!D56,'Raw Data'!E56-'Raw Data'!D56&gt;0,'Raw Data'!E56-'Raw Data'!D56&lt;4),'Raw Data'!L56, 0))</f>
        <v/>
      </c>
      <c r="O61">
        <f>IF(ISBLANK('Raw Data'!D56),0,IF(AND('Raw Data'!E56&gt;'Raw Data'!D56,'Raw Data'!E56-'Raw Data'!D56&gt;0,'Raw Data'!D56-'Raw Data'!E56&lt;4),'Raw Data'!K56, 0))</f>
        <v/>
      </c>
      <c r="P61">
        <f>IF('Raw Data'!E56-'Raw Data'!D56&gt;3, 'Raw Data'!N56, IF('Raw Data'!D56-'Raw Data'!E56&gt;3, 'Raw Data'!M56, 0))</f>
        <v/>
      </c>
      <c r="Q61">
        <f>IF(ISBLANK('Raw Data'!E56),0,IF(AND('Raw Data'!E56-'Raw Data'!D56&lt;4,'Raw Data'!E56-'Raw Data'!D56&gt;0),'Raw Data'!L56,IF(AND('Raw Data'!D56&gt;'Raw Data'!E56,'Raw Data'!D56-'Raw Data'!E56&gt;0),'Raw Data'!K56,0)))</f>
        <v/>
      </c>
      <c r="R61">
        <f>IF(ISBLANK('Raw Data'!K56),0,IFERROR(IF(MATCH(SMALL('Raw Data'!K56:N56,1),L61:O61,0),SMALL('Raw Data'!K56:N56,1)),0))</f>
        <v/>
      </c>
      <c r="S61">
        <f>IF(ISBLANK('Raw Data'!K56),0,IFERROR(IF(MATCH(SMALL('Raw Data'!K56:N56,2),L61:O61,0),SMALL('Raw Data'!K56:N56,2)),0))</f>
        <v/>
      </c>
      <c r="T61">
        <f>IF(ISBLANK('Raw Data'!K56),0,IFERROR(IF(MATCH(SMALL('Raw Data'!K56:N56,3),L61:O61,0),SMALL('Raw Data'!K56:N56,3)),0))</f>
        <v/>
      </c>
      <c r="U61">
        <f>IF(ISBLANK('Raw Data'!K56),0,IFERROR(IF(MATCH(SMALL('Raw Data'!K56:N56,4),L61:O61,0),SMALL('Raw Data'!K56:N56,4)),0))</f>
        <v/>
      </c>
      <c r="V61">
        <f>IF(AND('Raw Data'!D56&lt;3, 'Raw Data'!E56&lt;3, 'Raw Data'!A56&gt;0), 'Raw Data'!AF56, 0)</f>
        <v/>
      </c>
      <c r="W61">
        <f>IF(AND('Raw Data'!D56&lt;4, 'Raw Data'!E56&lt;4, 'Raw Data'!A56&gt;0), 'Raw Data'!AI56, 0)</f>
        <v/>
      </c>
      <c r="X61">
        <f>IF(AND('Raw Data'!D56&lt;5, 'Raw Data'!E56&lt;5, 'Raw Data'!A56&gt;0), 'Raw Data'!AL56, 0)</f>
        <v/>
      </c>
      <c r="Y61">
        <f>IF(AND('Raw Data'!D56&lt;6, 'Raw Data'!E56&lt;6, 'Raw Data'!A56&gt;0), 'Raw Data'!AO56, 0)</f>
        <v/>
      </c>
      <c r="Z61">
        <f>IF(ISBLANK('Raw Data'!D56), 0, IF('Raw Data'!D56-'Raw Data'!E56&gt;1, 'Raw Data'!AW56, 0))</f>
        <v/>
      </c>
      <c r="AA61">
        <f>IF(ISBLANK('Raw Data'!A56), 0, IF(ABS('Raw Data'!D56-'Raw Data'!E56)&lt;2, 'Raw Data'!AX56, 0))</f>
        <v/>
      </c>
      <c r="AB61">
        <f>IF(ISBLANK('Raw Data'!D56), 0, IF('Raw Data'!E56-'Raw Data'!D56&gt;1, 'Raw Data'!AY56, 0))</f>
        <v/>
      </c>
      <c r="AC61">
        <f>IF(ISBLANK('Raw Data'!D56), 0, IF('Raw Data'!D56-'Raw Data'!E56&gt;2, 'Raw Data'!AZ56, 0))</f>
        <v/>
      </c>
      <c r="AD61">
        <f>IF(ISBLANK('Raw Data'!A56), 0, IF(ABS('Raw Data'!D56-'Raw Data'!E56)&lt;3, 'Raw Data'!BA56, 0))</f>
        <v/>
      </c>
      <c r="AE61">
        <f>IF(ISBLANK('Raw Data'!D56), 0, IF('Raw Data'!E56-'Raw Data'!D56&gt;2, 'Raw Data'!BB56, 0))</f>
        <v/>
      </c>
      <c r="AF61">
        <f>IF(ISBLANK('Raw Data'!D56), 0, IF('Raw Data'!D56-'Raw Data'!E56&gt;3, 'Raw Data'!BC56, 0))</f>
        <v/>
      </c>
      <c r="AG61">
        <f>IF(ISBLANK('Raw Data'!A56), 0, IF(ABS('Raw Data'!D56-'Raw Data'!E56)&lt;4, 'Raw Data'!BD56, 0))</f>
        <v/>
      </c>
      <c r="AH61">
        <f>IF(ISBLANK('Raw Data'!D56), 0, IF('Raw Data'!E56-'Raw Data'!D56&gt;3, 'Raw Data'!BE56, 0))</f>
        <v/>
      </c>
      <c r="AI61">
        <f>IF(SUM('Raw Data'!D56:E56)&gt;'Raw Data'!F56, 'Raw Data'!G56, 0)</f>
        <v/>
      </c>
      <c r="AJ61">
        <f>IF(ISBLANK('Raw Data'!D56), 0, IF(SUM('Raw Data'!D56:E56)&lt;'Raw Data'!F56, 'Raw Data'!H56, 0))</f>
        <v/>
      </c>
      <c r="AK61">
        <f>IF(ISBLANK('Raw Data'!A56), 0, IF(AND('Raw Data'!D56&lt;3, 'Raw Data'!E56&lt;3, 'Raw Data'!F56&lt;BB$2), 'Raw Data'!AF56, 0))</f>
        <v/>
      </c>
      <c r="AL61">
        <f>IF(ISBLANK('Raw Data'!A56), 0, IF(AND('Raw Data'!D56&lt;4, 'Raw Data'!E56&lt;4, 'Raw Data'!F56&lt;BB$2), 'Raw Data'!AI56, 0))</f>
        <v/>
      </c>
      <c r="AM61">
        <f>IF(ISBLANK('Raw Data'!A56), 0, IF(AND('Raw Data'!D56&lt;5, 'Raw Data'!E56&lt;5, 'Raw Data'!F56&lt;BB$2), 'Raw Data'!AL56, 0))</f>
        <v/>
      </c>
      <c r="AN61">
        <f>IF(ISBLANK('Raw Data'!A56), 0, IF(AND('Raw Data'!D56&lt;6, 'Raw Data'!E56&lt;6, 'Raw Data'!F56&lt;BB$2), 'Raw Data'!AO56, 0))</f>
        <v/>
      </c>
      <c r="AO61">
        <f>IF(ISBLANK('Raw Data'!A56), 0, IF(AND('Raw Data'!I56&lt;Analysis!$BC$2, 'Raw Data'!D56-'Raw Data'!E56&gt;1), 'Raw Data'!AW56, IF(AND('Raw Data'!J56&lt;Analysis!$BC$2, 'Raw Data'!E56-'Raw Data'!D56&gt;1), 'Raw Data'!AY56, 0)))</f>
        <v/>
      </c>
      <c r="AP61">
        <f>IF(ISBLANK('Raw Data'!A56), 0, IF(AND('Raw Data'!I56&lt;Analysis!$BC$2, 'Raw Data'!D56-'Raw Data'!E56&gt;2), 'Raw Data'!AZ56, IF(AND('Raw Data'!J56&lt;Analysis!$BC$2, 'Raw Data'!E56-'Raw Data'!D56&gt;2), 'Raw Data'!BB56, 0)))</f>
        <v/>
      </c>
      <c r="AQ61">
        <f>IF(ISBLANK('Raw Data'!A56), 0, IF(AND('Raw Data'!I56&lt;Analysis!$BC$2, 'Raw Data'!D56-'Raw Data'!E56&gt;3), 'Raw Data'!BC56, IF(AND('Raw Data'!J56&lt;Analysis!$BC$2, 'Raw Data'!E56-'Raw Data'!D56&gt;3), 'Raw Data'!BE56, 0)))</f>
        <v/>
      </c>
      <c r="AR61">
        <f>IF('Hidden Analysiss'!D57=1,IF(ABS('Raw Data'!E56-'Raw Data'!D56)&lt;2,'Raw Data'!AX56,0), 0)</f>
        <v/>
      </c>
      <c r="AS61">
        <f>IF('Hidden Analysiss'!D57=1,IF(ABS('Raw Data'!E56-'Raw Data'!D56)&lt;3,'Raw Data'!BA56,0), 0)</f>
        <v/>
      </c>
      <c r="AT61">
        <f>IF('Hidden Analysiss'!D57=1,IF(ABS('Raw Data'!E56-'Raw Data'!D56)&lt;4,'Raw Data'!BD56,0), 0)</f>
        <v/>
      </c>
      <c r="AU61">
        <f>IF(AND('Hidden Analysiss'!E57=1, ABS('Raw Data'!E56-'Raw Data'!D56)&lt;2), 'Raw Data'!AX56, 0)</f>
        <v/>
      </c>
      <c r="AV61">
        <f>IF(AND('Hidden Analysiss'!E57=1, ABS('Raw Data'!E56-'Raw Data'!D56)&lt;3), 'Raw Data'!BA56, 0)</f>
        <v/>
      </c>
      <c r="AW61">
        <f>IF(AND('Hidden Analysiss'!E57=1, ABS('Raw Data'!E56-'Raw Data'!D56)&lt;3), 'Raw Data'!BD56, 0)</f>
        <v/>
      </c>
    </row>
    <row r="62">
      <c r="A62" s="1">
        <f>'Raw Data'!A57</f>
        <v/>
      </c>
      <c r="B62">
        <f>IF('Raw Data'!E57&gt;'Raw Data'!D57, 'Raw Data'!J57, 0)</f>
        <v/>
      </c>
      <c r="C62">
        <f>IF('Raw Data'!D57&gt;'Raw Data'!E57, 'Raw Data'!I57, 0)</f>
        <v/>
      </c>
      <c r="D62">
        <f>SUM(G62:H62)</f>
        <v/>
      </c>
      <c r="E62">
        <f>IF(AND('Raw Data'!J57&lt;'Raw Data'!I57,'Raw Data'!E57&gt;'Raw Data'!D57,'Raw Data'!E57-'Raw Data'!D57&gt;3),'Raw Data'!N57,IF(AND('Raw Data'!I57&lt;'Raw Data'!J57,'Raw Data'!D57&gt;'Raw Data'!E57,'Raw Data'!D57-'Raw Data'!E57&gt;3),'Raw Data'!M57,0))</f>
        <v/>
      </c>
      <c r="F62">
        <f>IF(AND('Raw Data'!J57&lt;'Raw Data'!I57,'Raw Data'!E57&gt;'Raw Data'!D57,'Raw Data'!E57-'Raw Data'!D57&lt;4),'Raw Data'!L57,IF(AND('Raw Data'!I57&lt;'Raw Data'!J57,'Raw Data'!D57&gt;'Raw Data'!E57,'Raw Data'!D57-'Raw Data'!E57&lt;4),'Raw Data'!K57,0))</f>
        <v/>
      </c>
      <c r="G62">
        <f>IF(AND('Raw Data'!J57&lt;'Raw Data'!I57, 'Raw Data'!E57&gt;'Raw Data'!D57), 'Raw Data'!J57, 0)</f>
        <v/>
      </c>
      <c r="H62">
        <f>IF(AND('Raw Data'!J57&gt;'Raw Data'!I57, 'Raw Data'!E57&lt;'Raw Data'!D57), 'Raw Data'!I57, 0)</f>
        <v/>
      </c>
      <c r="I62">
        <f>SUM(J62:K62)</f>
        <v/>
      </c>
      <c r="J62">
        <f>IF(AND('Raw Data'!J57&gt;'Raw Data'!I57, 'Raw Data'!E57&gt;'Raw Data'!D57), 'Raw Data'!J57, 0)</f>
        <v/>
      </c>
      <c r="K62">
        <f>IF(AND('Raw Data'!I57&gt;'Raw Data'!J57, 'Raw Data'!D57&gt;'Raw Data'!E57), 'Raw Data'!I57, 0)</f>
        <v/>
      </c>
      <c r="L62">
        <f>IF('Raw Data'!E57-'Raw Data'!D57&gt;3, 'Raw Data'!N57, 0)</f>
        <v/>
      </c>
      <c r="M62">
        <f>IF('Raw Data'!D57-'Raw Data'!E57&gt;3, 'Raw Data'!M57, 0)</f>
        <v/>
      </c>
      <c r="N62">
        <f>IF(ISBLANK('Raw Data'!D57),0,IF(AND('Raw Data'!E57&gt;'Raw Data'!D57,'Raw Data'!E57-'Raw Data'!D57&gt;0,'Raw Data'!E57-'Raw Data'!D57&lt;4),'Raw Data'!L57, 0))</f>
        <v/>
      </c>
      <c r="O62">
        <f>IF(ISBLANK('Raw Data'!D57),0,IF(AND('Raw Data'!E57&gt;'Raw Data'!D57,'Raw Data'!E57-'Raw Data'!D57&gt;0,'Raw Data'!D57-'Raw Data'!E57&lt;4),'Raw Data'!K57, 0))</f>
        <v/>
      </c>
      <c r="P62">
        <f>IF('Raw Data'!E57-'Raw Data'!D57&gt;3, 'Raw Data'!N57, IF('Raw Data'!D57-'Raw Data'!E57&gt;3, 'Raw Data'!M57, 0))</f>
        <v/>
      </c>
      <c r="Q62">
        <f>IF(ISBLANK('Raw Data'!E57),0,IF(AND('Raw Data'!E57-'Raw Data'!D57&lt;4,'Raw Data'!E57-'Raw Data'!D57&gt;0),'Raw Data'!L57,IF(AND('Raw Data'!D57&gt;'Raw Data'!E57,'Raw Data'!D57-'Raw Data'!E57&gt;0),'Raw Data'!K57,0)))</f>
        <v/>
      </c>
      <c r="R62">
        <f>IF(ISBLANK('Raw Data'!K57),0,IFERROR(IF(MATCH(SMALL('Raw Data'!K57:N57,1),L62:O62,0),SMALL('Raw Data'!K57:N57,1)),0))</f>
        <v/>
      </c>
      <c r="S62">
        <f>IF(ISBLANK('Raw Data'!K57),0,IFERROR(IF(MATCH(SMALL('Raw Data'!K57:N57,2),L62:O62,0),SMALL('Raw Data'!K57:N57,2)),0))</f>
        <v/>
      </c>
      <c r="T62">
        <f>IF(ISBLANK('Raw Data'!K57),0,IFERROR(IF(MATCH(SMALL('Raw Data'!K57:N57,3),L62:O62,0),SMALL('Raw Data'!K57:N57,3)),0))</f>
        <v/>
      </c>
      <c r="U62">
        <f>IF(ISBLANK('Raw Data'!K57),0,IFERROR(IF(MATCH(SMALL('Raw Data'!K57:N57,4),L62:O62,0),SMALL('Raw Data'!K57:N57,4)),0))</f>
        <v/>
      </c>
      <c r="V62">
        <f>IF(AND('Raw Data'!D57&lt;3, 'Raw Data'!E57&lt;3, 'Raw Data'!A57&gt;0), 'Raw Data'!AF57, 0)</f>
        <v/>
      </c>
      <c r="W62">
        <f>IF(AND('Raw Data'!D57&lt;4, 'Raw Data'!E57&lt;4, 'Raw Data'!A57&gt;0), 'Raw Data'!AI57, 0)</f>
        <v/>
      </c>
      <c r="X62">
        <f>IF(AND('Raw Data'!D57&lt;5, 'Raw Data'!E57&lt;5, 'Raw Data'!A57&gt;0), 'Raw Data'!AL57, 0)</f>
        <v/>
      </c>
      <c r="Y62">
        <f>IF(AND('Raw Data'!D57&lt;6, 'Raw Data'!E57&lt;6, 'Raw Data'!A57&gt;0), 'Raw Data'!AO57, 0)</f>
        <v/>
      </c>
      <c r="Z62">
        <f>IF(ISBLANK('Raw Data'!D57), 0, IF('Raw Data'!D57-'Raw Data'!E57&gt;1, 'Raw Data'!AW57, 0))</f>
        <v/>
      </c>
      <c r="AA62">
        <f>IF(ISBLANK('Raw Data'!A57), 0, IF(ABS('Raw Data'!D57-'Raw Data'!E57)&lt;2, 'Raw Data'!AX57, 0))</f>
        <v/>
      </c>
      <c r="AB62">
        <f>IF(ISBLANK('Raw Data'!D57), 0, IF('Raw Data'!E57-'Raw Data'!D57&gt;1, 'Raw Data'!AY57, 0))</f>
        <v/>
      </c>
      <c r="AC62">
        <f>IF(ISBLANK('Raw Data'!D57), 0, IF('Raw Data'!D57-'Raw Data'!E57&gt;2, 'Raw Data'!AZ57, 0))</f>
        <v/>
      </c>
      <c r="AD62">
        <f>IF(ISBLANK('Raw Data'!A57), 0, IF(ABS('Raw Data'!D57-'Raw Data'!E57)&lt;3, 'Raw Data'!BA57, 0))</f>
        <v/>
      </c>
      <c r="AE62">
        <f>IF(ISBLANK('Raw Data'!D57), 0, IF('Raw Data'!E57-'Raw Data'!D57&gt;2, 'Raw Data'!BB57, 0))</f>
        <v/>
      </c>
      <c r="AF62">
        <f>IF(ISBLANK('Raw Data'!D57), 0, IF('Raw Data'!D57-'Raw Data'!E57&gt;3, 'Raw Data'!BC57, 0))</f>
        <v/>
      </c>
      <c r="AG62">
        <f>IF(ISBLANK('Raw Data'!A57), 0, IF(ABS('Raw Data'!D57-'Raw Data'!E57)&lt;4, 'Raw Data'!BD57, 0))</f>
        <v/>
      </c>
      <c r="AH62">
        <f>IF(ISBLANK('Raw Data'!D57), 0, IF('Raw Data'!E57-'Raw Data'!D57&gt;3, 'Raw Data'!BE57, 0))</f>
        <v/>
      </c>
      <c r="AI62">
        <f>IF(SUM('Raw Data'!D57:E57)&gt;'Raw Data'!F57, 'Raw Data'!G57, 0)</f>
        <v/>
      </c>
      <c r="AJ62">
        <f>IF(ISBLANK('Raw Data'!D57), 0, IF(SUM('Raw Data'!D57:E57)&lt;'Raw Data'!F57, 'Raw Data'!H57, 0))</f>
        <v/>
      </c>
      <c r="AK62">
        <f>IF(ISBLANK('Raw Data'!A57), 0, IF(AND('Raw Data'!D57&lt;3, 'Raw Data'!E57&lt;3, 'Raw Data'!F57&lt;BB$2), 'Raw Data'!AF57, 0))</f>
        <v/>
      </c>
      <c r="AL62">
        <f>IF(ISBLANK('Raw Data'!A57), 0, IF(AND('Raw Data'!D57&lt;4, 'Raw Data'!E57&lt;4, 'Raw Data'!F57&lt;BB$2), 'Raw Data'!AI57, 0))</f>
        <v/>
      </c>
      <c r="AM62">
        <f>IF(ISBLANK('Raw Data'!A57), 0, IF(AND('Raw Data'!D57&lt;5, 'Raw Data'!E57&lt;5, 'Raw Data'!F57&lt;BB$2), 'Raw Data'!AL57, 0))</f>
        <v/>
      </c>
      <c r="AN62">
        <f>IF(ISBLANK('Raw Data'!A57), 0, IF(AND('Raw Data'!D57&lt;6, 'Raw Data'!E57&lt;6, 'Raw Data'!F57&lt;BB$2), 'Raw Data'!AO57, 0))</f>
        <v/>
      </c>
      <c r="AO62">
        <f>IF(ISBLANK('Raw Data'!A57), 0, IF(AND('Raw Data'!I57&lt;Analysis!$BC$2, 'Raw Data'!D57-'Raw Data'!E57&gt;1), 'Raw Data'!AW57, IF(AND('Raw Data'!J57&lt;Analysis!$BC$2, 'Raw Data'!E57-'Raw Data'!D57&gt;1), 'Raw Data'!AY57, 0)))</f>
        <v/>
      </c>
      <c r="AP62">
        <f>IF(ISBLANK('Raw Data'!A57), 0, IF(AND('Raw Data'!I57&lt;Analysis!$BC$2, 'Raw Data'!D57-'Raw Data'!E57&gt;2), 'Raw Data'!AZ57, IF(AND('Raw Data'!J57&lt;Analysis!$BC$2, 'Raw Data'!E57-'Raw Data'!D57&gt;2), 'Raw Data'!BB57, 0)))</f>
        <v/>
      </c>
      <c r="AQ62">
        <f>IF(ISBLANK('Raw Data'!A57), 0, IF(AND('Raw Data'!I57&lt;Analysis!$BC$2, 'Raw Data'!D57-'Raw Data'!E57&gt;3), 'Raw Data'!BC57, IF(AND('Raw Data'!J57&lt;Analysis!$BC$2, 'Raw Data'!E57-'Raw Data'!D57&gt;3), 'Raw Data'!BE57, 0)))</f>
        <v/>
      </c>
      <c r="AR62">
        <f>IF('Hidden Analysiss'!D58=1,IF(ABS('Raw Data'!E57-'Raw Data'!D57)&lt;2,'Raw Data'!AX57,0), 0)</f>
        <v/>
      </c>
      <c r="AS62">
        <f>IF('Hidden Analysiss'!D58=1,IF(ABS('Raw Data'!E57-'Raw Data'!D57)&lt;3,'Raw Data'!BA57,0), 0)</f>
        <v/>
      </c>
      <c r="AT62">
        <f>IF('Hidden Analysiss'!D58=1,IF(ABS('Raw Data'!E57-'Raw Data'!D57)&lt;4,'Raw Data'!BD57,0), 0)</f>
        <v/>
      </c>
      <c r="AU62">
        <f>IF(AND('Hidden Analysiss'!E58=1, ABS('Raw Data'!E57-'Raw Data'!D57)&lt;2), 'Raw Data'!AX57, 0)</f>
        <v/>
      </c>
      <c r="AV62">
        <f>IF(AND('Hidden Analysiss'!E58=1, ABS('Raw Data'!E57-'Raw Data'!D57)&lt;3), 'Raw Data'!BA57, 0)</f>
        <v/>
      </c>
      <c r="AW62">
        <f>IF(AND('Hidden Analysiss'!E58=1, ABS('Raw Data'!E57-'Raw Data'!D57)&lt;3), 'Raw Data'!BD57, 0)</f>
        <v/>
      </c>
    </row>
    <row r="63">
      <c r="A63" s="1">
        <f>'Raw Data'!A58</f>
        <v/>
      </c>
      <c r="B63">
        <f>IF('Raw Data'!E58&gt;'Raw Data'!D58, 'Raw Data'!J58, 0)</f>
        <v/>
      </c>
      <c r="C63">
        <f>IF('Raw Data'!D58&gt;'Raw Data'!E58, 'Raw Data'!I58, 0)</f>
        <v/>
      </c>
      <c r="D63">
        <f>SUM(G63:H63)</f>
        <v/>
      </c>
      <c r="E63">
        <f>IF(AND('Raw Data'!J58&lt;'Raw Data'!I58,'Raw Data'!E58&gt;'Raw Data'!D58,'Raw Data'!E58-'Raw Data'!D58&gt;3),'Raw Data'!N58,IF(AND('Raw Data'!I58&lt;'Raw Data'!J58,'Raw Data'!D58&gt;'Raw Data'!E58,'Raw Data'!D58-'Raw Data'!E58&gt;3),'Raw Data'!M58,0))</f>
        <v/>
      </c>
      <c r="F63">
        <f>IF(AND('Raw Data'!J58&lt;'Raw Data'!I58,'Raw Data'!E58&gt;'Raw Data'!D58,'Raw Data'!E58-'Raw Data'!D58&lt;4),'Raw Data'!L58,IF(AND('Raw Data'!I58&lt;'Raw Data'!J58,'Raw Data'!D58&gt;'Raw Data'!E58,'Raw Data'!D58-'Raw Data'!E58&lt;4),'Raw Data'!K58,0))</f>
        <v/>
      </c>
      <c r="G63">
        <f>IF(AND('Raw Data'!J58&lt;'Raw Data'!I58, 'Raw Data'!E58&gt;'Raw Data'!D58), 'Raw Data'!J58, 0)</f>
        <v/>
      </c>
      <c r="H63">
        <f>IF(AND('Raw Data'!J58&gt;'Raw Data'!I58, 'Raw Data'!E58&lt;'Raw Data'!D58), 'Raw Data'!I58, 0)</f>
        <v/>
      </c>
      <c r="I63">
        <f>SUM(J63:K63)</f>
        <v/>
      </c>
      <c r="J63">
        <f>IF(AND('Raw Data'!J58&gt;'Raw Data'!I58, 'Raw Data'!E58&gt;'Raw Data'!D58), 'Raw Data'!J58, 0)</f>
        <v/>
      </c>
      <c r="K63">
        <f>IF(AND('Raw Data'!I58&gt;'Raw Data'!J58, 'Raw Data'!D58&gt;'Raw Data'!E58), 'Raw Data'!I58, 0)</f>
        <v/>
      </c>
      <c r="L63">
        <f>IF('Raw Data'!E58-'Raw Data'!D58&gt;3, 'Raw Data'!N58, 0)</f>
        <v/>
      </c>
      <c r="M63">
        <f>IF('Raw Data'!D58-'Raw Data'!E58&gt;3, 'Raw Data'!M58, 0)</f>
        <v/>
      </c>
      <c r="N63">
        <f>IF(ISBLANK('Raw Data'!D58),0,IF(AND('Raw Data'!E58&gt;'Raw Data'!D58,'Raw Data'!E58-'Raw Data'!D58&gt;0,'Raw Data'!E58-'Raw Data'!D58&lt;4),'Raw Data'!L58, 0))</f>
        <v/>
      </c>
      <c r="O63">
        <f>IF(ISBLANK('Raw Data'!D58),0,IF(AND('Raw Data'!E58&gt;'Raw Data'!D58,'Raw Data'!E58-'Raw Data'!D58&gt;0,'Raw Data'!D58-'Raw Data'!E58&lt;4),'Raw Data'!K58, 0))</f>
        <v/>
      </c>
      <c r="P63">
        <f>IF('Raw Data'!E58-'Raw Data'!D58&gt;3, 'Raw Data'!N58, IF('Raw Data'!D58-'Raw Data'!E58&gt;3, 'Raw Data'!M58, 0))</f>
        <v/>
      </c>
      <c r="Q63">
        <f>IF(ISBLANK('Raw Data'!E58),0,IF(AND('Raw Data'!E58-'Raw Data'!D58&lt;4,'Raw Data'!E58-'Raw Data'!D58&gt;0),'Raw Data'!L58,IF(AND('Raw Data'!D58&gt;'Raw Data'!E58,'Raw Data'!D58-'Raw Data'!E58&gt;0),'Raw Data'!K58,0)))</f>
        <v/>
      </c>
      <c r="R63">
        <f>IF(ISBLANK('Raw Data'!K58),0,IFERROR(IF(MATCH(SMALL('Raw Data'!K58:N58,1),L63:O63,0),SMALL('Raw Data'!K58:N58,1)),0))</f>
        <v/>
      </c>
      <c r="S63">
        <f>IF(ISBLANK('Raw Data'!K58),0,IFERROR(IF(MATCH(SMALL('Raw Data'!K58:N58,2),L63:O63,0),SMALL('Raw Data'!K58:N58,2)),0))</f>
        <v/>
      </c>
      <c r="T63">
        <f>IF(ISBLANK('Raw Data'!K58),0,IFERROR(IF(MATCH(SMALL('Raw Data'!K58:N58,3),L63:O63,0),SMALL('Raw Data'!K58:N58,3)),0))</f>
        <v/>
      </c>
      <c r="U63">
        <f>IF(ISBLANK('Raw Data'!K58),0,IFERROR(IF(MATCH(SMALL('Raw Data'!K58:N58,4),L63:O63,0),SMALL('Raw Data'!K58:N58,4)),0))</f>
        <v/>
      </c>
      <c r="V63">
        <f>IF(AND('Raw Data'!D58&lt;3, 'Raw Data'!E58&lt;3, 'Raw Data'!A58&gt;0), 'Raw Data'!AF58, 0)</f>
        <v/>
      </c>
      <c r="W63">
        <f>IF(AND('Raw Data'!D58&lt;4, 'Raw Data'!E58&lt;4, 'Raw Data'!A58&gt;0), 'Raw Data'!AI58, 0)</f>
        <v/>
      </c>
      <c r="X63">
        <f>IF(AND('Raw Data'!D58&lt;5, 'Raw Data'!E58&lt;5, 'Raw Data'!A58&gt;0), 'Raw Data'!AL58, 0)</f>
        <v/>
      </c>
      <c r="Y63">
        <f>IF(AND('Raw Data'!D58&lt;6, 'Raw Data'!E58&lt;6, 'Raw Data'!A58&gt;0), 'Raw Data'!AO58, 0)</f>
        <v/>
      </c>
      <c r="Z63">
        <f>IF(ISBLANK('Raw Data'!D58), 0, IF('Raw Data'!D58-'Raw Data'!E58&gt;1, 'Raw Data'!AW58, 0))</f>
        <v/>
      </c>
      <c r="AA63">
        <f>IF(ISBLANK('Raw Data'!A58), 0, IF(ABS('Raw Data'!D58-'Raw Data'!E58)&lt;2, 'Raw Data'!AX58, 0))</f>
        <v/>
      </c>
      <c r="AB63">
        <f>IF(ISBLANK('Raw Data'!D58), 0, IF('Raw Data'!E58-'Raw Data'!D58&gt;1, 'Raw Data'!AY58, 0))</f>
        <v/>
      </c>
      <c r="AC63">
        <f>IF(ISBLANK('Raw Data'!D58), 0, IF('Raw Data'!D58-'Raw Data'!E58&gt;2, 'Raw Data'!AZ58, 0))</f>
        <v/>
      </c>
      <c r="AD63">
        <f>IF(ISBLANK('Raw Data'!A58), 0, IF(ABS('Raw Data'!D58-'Raw Data'!E58)&lt;3, 'Raw Data'!BA58, 0))</f>
        <v/>
      </c>
      <c r="AE63">
        <f>IF(ISBLANK('Raw Data'!D58), 0, IF('Raw Data'!E58-'Raw Data'!D58&gt;2, 'Raw Data'!BB58, 0))</f>
        <v/>
      </c>
      <c r="AF63">
        <f>IF(ISBLANK('Raw Data'!D58), 0, IF('Raw Data'!D58-'Raw Data'!E58&gt;3, 'Raw Data'!BC58, 0))</f>
        <v/>
      </c>
      <c r="AG63">
        <f>IF(ISBLANK('Raw Data'!A58), 0, IF(ABS('Raw Data'!D58-'Raw Data'!E58)&lt;4, 'Raw Data'!BD58, 0))</f>
        <v/>
      </c>
      <c r="AH63">
        <f>IF(ISBLANK('Raw Data'!D58), 0, IF('Raw Data'!E58-'Raw Data'!D58&gt;3, 'Raw Data'!BE58, 0))</f>
        <v/>
      </c>
      <c r="AI63">
        <f>IF(SUM('Raw Data'!D58:E58)&gt;'Raw Data'!F58, 'Raw Data'!G58, 0)</f>
        <v/>
      </c>
      <c r="AJ63">
        <f>IF(ISBLANK('Raw Data'!D58), 0, IF(SUM('Raw Data'!D58:E58)&lt;'Raw Data'!F58, 'Raw Data'!H58, 0))</f>
        <v/>
      </c>
      <c r="AK63">
        <f>IF(ISBLANK('Raw Data'!A58), 0, IF(AND('Raw Data'!D58&lt;3, 'Raw Data'!E58&lt;3, 'Raw Data'!F58&lt;BB$2), 'Raw Data'!AF58, 0))</f>
        <v/>
      </c>
      <c r="AL63">
        <f>IF(ISBLANK('Raw Data'!A58), 0, IF(AND('Raw Data'!D58&lt;4, 'Raw Data'!E58&lt;4, 'Raw Data'!F58&lt;BB$2), 'Raw Data'!AI58, 0))</f>
        <v/>
      </c>
      <c r="AM63">
        <f>IF(ISBLANK('Raw Data'!A58), 0, IF(AND('Raw Data'!D58&lt;5, 'Raw Data'!E58&lt;5, 'Raw Data'!F58&lt;BB$2), 'Raw Data'!AL58, 0))</f>
        <v/>
      </c>
      <c r="AN63">
        <f>IF(ISBLANK('Raw Data'!A58), 0, IF(AND('Raw Data'!D58&lt;6, 'Raw Data'!E58&lt;6, 'Raw Data'!F58&lt;BB$2), 'Raw Data'!AO58, 0))</f>
        <v/>
      </c>
      <c r="AO63">
        <f>IF(ISBLANK('Raw Data'!A58), 0, IF(AND('Raw Data'!I58&lt;Analysis!$BC$2, 'Raw Data'!D58-'Raw Data'!E58&gt;1), 'Raw Data'!AW58, IF(AND('Raw Data'!J58&lt;Analysis!$BC$2, 'Raw Data'!E58-'Raw Data'!D58&gt;1), 'Raw Data'!AY58, 0)))</f>
        <v/>
      </c>
      <c r="AP63">
        <f>IF(ISBLANK('Raw Data'!A58), 0, IF(AND('Raw Data'!I58&lt;Analysis!$BC$2, 'Raw Data'!D58-'Raw Data'!E58&gt;2), 'Raw Data'!AZ58, IF(AND('Raw Data'!J58&lt;Analysis!$BC$2, 'Raw Data'!E58-'Raw Data'!D58&gt;2), 'Raw Data'!BB58, 0)))</f>
        <v/>
      </c>
      <c r="AQ63">
        <f>IF(ISBLANK('Raw Data'!A58), 0, IF(AND('Raw Data'!I58&lt;Analysis!$BC$2, 'Raw Data'!D58-'Raw Data'!E58&gt;3), 'Raw Data'!BC58, IF(AND('Raw Data'!J58&lt;Analysis!$BC$2, 'Raw Data'!E58-'Raw Data'!D58&gt;3), 'Raw Data'!BE58, 0)))</f>
        <v/>
      </c>
      <c r="AR63">
        <f>IF('Hidden Analysiss'!D59=1,IF(ABS('Raw Data'!E58-'Raw Data'!D58)&lt;2,'Raw Data'!AX58,0), 0)</f>
        <v/>
      </c>
      <c r="AS63">
        <f>IF('Hidden Analysiss'!D59=1,IF(ABS('Raw Data'!E58-'Raw Data'!D58)&lt;3,'Raw Data'!BA58,0), 0)</f>
        <v/>
      </c>
      <c r="AT63">
        <f>IF('Hidden Analysiss'!D59=1,IF(ABS('Raw Data'!E58-'Raw Data'!D58)&lt;4,'Raw Data'!BD58,0), 0)</f>
        <v/>
      </c>
      <c r="AU63">
        <f>IF(AND('Hidden Analysiss'!E59=1, ABS('Raw Data'!E58-'Raw Data'!D58)&lt;2), 'Raw Data'!AX58, 0)</f>
        <v/>
      </c>
      <c r="AV63">
        <f>IF(AND('Hidden Analysiss'!E59=1, ABS('Raw Data'!E58-'Raw Data'!D58)&lt;3), 'Raw Data'!BA58, 0)</f>
        <v/>
      </c>
      <c r="AW63">
        <f>IF(AND('Hidden Analysiss'!E59=1, ABS('Raw Data'!E58-'Raw Data'!D58)&lt;3), 'Raw Data'!BD58, 0)</f>
        <v/>
      </c>
    </row>
    <row r="64">
      <c r="A64" s="1">
        <f>'Raw Data'!A59</f>
        <v/>
      </c>
      <c r="B64">
        <f>IF('Raw Data'!E59&gt;'Raw Data'!D59, 'Raw Data'!J59, 0)</f>
        <v/>
      </c>
      <c r="C64">
        <f>IF('Raw Data'!D59&gt;'Raw Data'!E59, 'Raw Data'!I59, 0)</f>
        <v/>
      </c>
      <c r="D64">
        <f>SUM(G64:H64)</f>
        <v/>
      </c>
      <c r="E64">
        <f>IF(AND('Raw Data'!J59&lt;'Raw Data'!I59,'Raw Data'!E59&gt;'Raw Data'!D59,'Raw Data'!E59-'Raw Data'!D59&gt;3),'Raw Data'!N59,IF(AND('Raw Data'!I59&lt;'Raw Data'!J59,'Raw Data'!D59&gt;'Raw Data'!E59,'Raw Data'!D59-'Raw Data'!E59&gt;3),'Raw Data'!M59,0))</f>
        <v/>
      </c>
      <c r="F64">
        <f>IF(AND('Raw Data'!J59&lt;'Raw Data'!I59,'Raw Data'!E59&gt;'Raw Data'!D59,'Raw Data'!E59-'Raw Data'!D59&lt;4),'Raw Data'!L59,IF(AND('Raw Data'!I59&lt;'Raw Data'!J59,'Raw Data'!D59&gt;'Raw Data'!E59,'Raw Data'!D59-'Raw Data'!E59&lt;4),'Raw Data'!K59,0))</f>
        <v/>
      </c>
      <c r="G64">
        <f>IF(AND('Raw Data'!J59&lt;'Raw Data'!I59, 'Raw Data'!E59&gt;'Raw Data'!D59), 'Raw Data'!J59, 0)</f>
        <v/>
      </c>
      <c r="H64">
        <f>IF(AND('Raw Data'!J59&gt;'Raw Data'!I59, 'Raw Data'!E59&lt;'Raw Data'!D59), 'Raw Data'!I59, 0)</f>
        <v/>
      </c>
      <c r="I64">
        <f>SUM(J64:K64)</f>
        <v/>
      </c>
      <c r="J64">
        <f>IF(AND('Raw Data'!J59&gt;'Raw Data'!I59, 'Raw Data'!E59&gt;'Raw Data'!D59), 'Raw Data'!J59, 0)</f>
        <v/>
      </c>
      <c r="K64">
        <f>IF(AND('Raw Data'!I59&gt;'Raw Data'!J59, 'Raw Data'!D59&gt;'Raw Data'!E59), 'Raw Data'!I59, 0)</f>
        <v/>
      </c>
      <c r="L64">
        <f>IF('Raw Data'!E59-'Raw Data'!D59&gt;3, 'Raw Data'!N59, 0)</f>
        <v/>
      </c>
      <c r="M64">
        <f>IF('Raw Data'!D59-'Raw Data'!E59&gt;3, 'Raw Data'!M59, 0)</f>
        <v/>
      </c>
      <c r="N64">
        <f>IF(ISBLANK('Raw Data'!D59),0,IF(AND('Raw Data'!E59&gt;'Raw Data'!D59,'Raw Data'!E59-'Raw Data'!D59&gt;0,'Raw Data'!E59-'Raw Data'!D59&lt;4),'Raw Data'!L59, 0))</f>
        <v/>
      </c>
      <c r="O64">
        <f>IF(ISBLANK('Raw Data'!D59),0,IF(AND('Raw Data'!E59&gt;'Raw Data'!D59,'Raw Data'!E59-'Raw Data'!D59&gt;0,'Raw Data'!D59-'Raw Data'!E59&lt;4),'Raw Data'!K59, 0))</f>
        <v/>
      </c>
      <c r="P64">
        <f>IF('Raw Data'!E59-'Raw Data'!D59&gt;3, 'Raw Data'!N59, IF('Raw Data'!D59-'Raw Data'!E59&gt;3, 'Raw Data'!M59, 0))</f>
        <v/>
      </c>
      <c r="Q64">
        <f>IF(ISBLANK('Raw Data'!E59),0,IF(AND('Raw Data'!E59-'Raw Data'!D59&lt;4,'Raw Data'!E59-'Raw Data'!D59&gt;0),'Raw Data'!L59,IF(AND('Raw Data'!D59&gt;'Raw Data'!E59,'Raw Data'!D59-'Raw Data'!E59&gt;0),'Raw Data'!K59,0)))</f>
        <v/>
      </c>
      <c r="R64">
        <f>IF(ISBLANK('Raw Data'!K59),0,IFERROR(IF(MATCH(SMALL('Raw Data'!K59:N59,1),L64:O64,0),SMALL('Raw Data'!K59:N59,1)),0))</f>
        <v/>
      </c>
      <c r="S64">
        <f>IF(ISBLANK('Raw Data'!K59),0,IFERROR(IF(MATCH(SMALL('Raw Data'!K59:N59,2),L64:O64,0),SMALL('Raw Data'!K59:N59,2)),0))</f>
        <v/>
      </c>
      <c r="T64">
        <f>IF(ISBLANK('Raw Data'!K59),0,IFERROR(IF(MATCH(SMALL('Raw Data'!K59:N59,3),L64:O64,0),SMALL('Raw Data'!K59:N59,3)),0))</f>
        <v/>
      </c>
      <c r="U64">
        <f>IF(ISBLANK('Raw Data'!K59),0,IFERROR(IF(MATCH(SMALL('Raw Data'!K59:N59,4),L64:O64,0),SMALL('Raw Data'!K59:N59,4)),0))</f>
        <v/>
      </c>
      <c r="V64">
        <f>IF(AND('Raw Data'!D59&lt;3, 'Raw Data'!E59&lt;3, 'Raw Data'!A59&gt;0), 'Raw Data'!AF59, 0)</f>
        <v/>
      </c>
      <c r="W64">
        <f>IF(AND('Raw Data'!D59&lt;4, 'Raw Data'!E59&lt;4, 'Raw Data'!A59&gt;0), 'Raw Data'!AI59, 0)</f>
        <v/>
      </c>
      <c r="X64">
        <f>IF(AND('Raw Data'!D59&lt;5, 'Raw Data'!E59&lt;5, 'Raw Data'!A59&gt;0), 'Raw Data'!AL59, 0)</f>
        <v/>
      </c>
      <c r="Y64">
        <f>IF(AND('Raw Data'!D59&lt;6, 'Raw Data'!E59&lt;6, 'Raw Data'!A59&gt;0), 'Raw Data'!AO59, 0)</f>
        <v/>
      </c>
      <c r="Z64">
        <f>IF(ISBLANK('Raw Data'!D59), 0, IF('Raw Data'!D59-'Raw Data'!E59&gt;1, 'Raw Data'!AW59, 0))</f>
        <v/>
      </c>
      <c r="AA64">
        <f>IF(ISBLANK('Raw Data'!A59), 0, IF(ABS('Raw Data'!D59-'Raw Data'!E59)&lt;2, 'Raw Data'!AX59, 0))</f>
        <v/>
      </c>
      <c r="AB64">
        <f>IF(ISBLANK('Raw Data'!D59), 0, IF('Raw Data'!E59-'Raw Data'!D59&gt;1, 'Raw Data'!AY59, 0))</f>
        <v/>
      </c>
      <c r="AC64">
        <f>IF(ISBLANK('Raw Data'!D59), 0, IF('Raw Data'!D59-'Raw Data'!E59&gt;2, 'Raw Data'!AZ59, 0))</f>
        <v/>
      </c>
      <c r="AD64">
        <f>IF(ISBLANK('Raw Data'!A59), 0, IF(ABS('Raw Data'!D59-'Raw Data'!E59)&lt;3, 'Raw Data'!BA59, 0))</f>
        <v/>
      </c>
      <c r="AE64">
        <f>IF(ISBLANK('Raw Data'!D59), 0, IF('Raw Data'!E59-'Raw Data'!D59&gt;2, 'Raw Data'!BB59, 0))</f>
        <v/>
      </c>
      <c r="AF64">
        <f>IF(ISBLANK('Raw Data'!D59), 0, IF('Raw Data'!D59-'Raw Data'!E59&gt;3, 'Raw Data'!BC59, 0))</f>
        <v/>
      </c>
      <c r="AG64">
        <f>IF(ISBLANK('Raw Data'!A59), 0, IF(ABS('Raw Data'!D59-'Raw Data'!E59)&lt;4, 'Raw Data'!BD59, 0))</f>
        <v/>
      </c>
      <c r="AH64">
        <f>IF(ISBLANK('Raw Data'!D59), 0, IF('Raw Data'!E59-'Raw Data'!D59&gt;3, 'Raw Data'!BE59, 0))</f>
        <v/>
      </c>
      <c r="AI64">
        <f>IF(SUM('Raw Data'!D59:E59)&gt;'Raw Data'!F59, 'Raw Data'!G59, 0)</f>
        <v/>
      </c>
      <c r="AJ64">
        <f>IF(ISBLANK('Raw Data'!D59), 0, IF(SUM('Raw Data'!D59:E59)&lt;'Raw Data'!F59, 'Raw Data'!H59, 0))</f>
        <v/>
      </c>
      <c r="AK64">
        <f>IF(ISBLANK('Raw Data'!A59), 0, IF(AND('Raw Data'!D59&lt;3, 'Raw Data'!E59&lt;3, 'Raw Data'!F59&lt;BB$2), 'Raw Data'!AF59, 0))</f>
        <v/>
      </c>
      <c r="AL64">
        <f>IF(ISBLANK('Raw Data'!A59), 0, IF(AND('Raw Data'!D59&lt;4, 'Raw Data'!E59&lt;4, 'Raw Data'!F59&lt;BB$2), 'Raw Data'!AI59, 0))</f>
        <v/>
      </c>
      <c r="AM64">
        <f>IF(ISBLANK('Raw Data'!A59), 0, IF(AND('Raw Data'!D59&lt;5, 'Raw Data'!E59&lt;5, 'Raw Data'!F59&lt;BB$2), 'Raw Data'!AL59, 0))</f>
        <v/>
      </c>
      <c r="AN64">
        <f>IF(ISBLANK('Raw Data'!A59), 0, IF(AND('Raw Data'!D59&lt;6, 'Raw Data'!E59&lt;6, 'Raw Data'!F59&lt;BB$2), 'Raw Data'!AO59, 0))</f>
        <v/>
      </c>
      <c r="AO64">
        <f>IF(ISBLANK('Raw Data'!A59), 0, IF(AND('Raw Data'!I59&lt;Analysis!$BC$2, 'Raw Data'!D59-'Raw Data'!E59&gt;1), 'Raw Data'!AW59, IF(AND('Raw Data'!J59&lt;Analysis!$BC$2, 'Raw Data'!E59-'Raw Data'!D59&gt;1), 'Raw Data'!AY59, 0)))</f>
        <v/>
      </c>
      <c r="AP64">
        <f>IF(ISBLANK('Raw Data'!A59), 0, IF(AND('Raw Data'!I59&lt;Analysis!$BC$2, 'Raw Data'!D59-'Raw Data'!E59&gt;2), 'Raw Data'!AZ59, IF(AND('Raw Data'!J59&lt;Analysis!$BC$2, 'Raw Data'!E59-'Raw Data'!D59&gt;2), 'Raw Data'!BB59, 0)))</f>
        <v/>
      </c>
      <c r="AQ64">
        <f>IF(ISBLANK('Raw Data'!A59), 0, IF(AND('Raw Data'!I59&lt;Analysis!$BC$2, 'Raw Data'!D59-'Raw Data'!E59&gt;3), 'Raw Data'!BC59, IF(AND('Raw Data'!J59&lt;Analysis!$BC$2, 'Raw Data'!E59-'Raw Data'!D59&gt;3), 'Raw Data'!BE59, 0)))</f>
        <v/>
      </c>
      <c r="AR64">
        <f>IF('Hidden Analysiss'!D60=1,IF(ABS('Raw Data'!E59-'Raw Data'!D59)&lt;2,'Raw Data'!AX59,0), 0)</f>
        <v/>
      </c>
      <c r="AS64">
        <f>IF('Hidden Analysiss'!D60=1,IF(ABS('Raw Data'!E59-'Raw Data'!D59)&lt;3,'Raw Data'!BA59,0), 0)</f>
        <v/>
      </c>
      <c r="AT64">
        <f>IF('Hidden Analysiss'!D60=1,IF(ABS('Raw Data'!E59-'Raw Data'!D59)&lt;4,'Raw Data'!BD59,0), 0)</f>
        <v/>
      </c>
      <c r="AU64">
        <f>IF(AND('Hidden Analysiss'!E60=1, ABS('Raw Data'!E59-'Raw Data'!D59)&lt;2), 'Raw Data'!AX59, 0)</f>
        <v/>
      </c>
      <c r="AV64">
        <f>IF(AND('Hidden Analysiss'!E60=1, ABS('Raw Data'!E59-'Raw Data'!D59)&lt;3), 'Raw Data'!BA59, 0)</f>
        <v/>
      </c>
      <c r="AW64">
        <f>IF(AND('Hidden Analysiss'!E60=1, ABS('Raw Data'!E59-'Raw Data'!D59)&lt;3), 'Raw Data'!BD59, 0)</f>
        <v/>
      </c>
    </row>
    <row r="65">
      <c r="A65" s="1">
        <f>'Raw Data'!A60</f>
        <v/>
      </c>
      <c r="B65">
        <f>IF('Raw Data'!E60&gt;'Raw Data'!D60, 'Raw Data'!J60, 0)</f>
        <v/>
      </c>
      <c r="C65">
        <f>IF('Raw Data'!D60&gt;'Raw Data'!E60, 'Raw Data'!I60, 0)</f>
        <v/>
      </c>
      <c r="D65">
        <f>SUM(G65:H65)</f>
        <v/>
      </c>
      <c r="E65">
        <f>IF(AND('Raw Data'!J60&lt;'Raw Data'!I60,'Raw Data'!E60&gt;'Raw Data'!D60,'Raw Data'!E60-'Raw Data'!D60&gt;3),'Raw Data'!N60,IF(AND('Raw Data'!I60&lt;'Raw Data'!J60,'Raw Data'!D60&gt;'Raw Data'!E60,'Raw Data'!D60-'Raw Data'!E60&gt;3),'Raw Data'!M60,0))</f>
        <v/>
      </c>
      <c r="F65">
        <f>IF(AND('Raw Data'!J60&lt;'Raw Data'!I60,'Raw Data'!E60&gt;'Raw Data'!D60,'Raw Data'!E60-'Raw Data'!D60&lt;4),'Raw Data'!L60,IF(AND('Raw Data'!I60&lt;'Raw Data'!J60,'Raw Data'!D60&gt;'Raw Data'!E60,'Raw Data'!D60-'Raw Data'!E60&lt;4),'Raw Data'!K60,0))</f>
        <v/>
      </c>
      <c r="G65">
        <f>IF(AND('Raw Data'!J60&lt;'Raw Data'!I60, 'Raw Data'!E60&gt;'Raw Data'!D60), 'Raw Data'!J60, 0)</f>
        <v/>
      </c>
      <c r="H65">
        <f>IF(AND('Raw Data'!J60&gt;'Raw Data'!I60, 'Raw Data'!E60&lt;'Raw Data'!D60), 'Raw Data'!I60, 0)</f>
        <v/>
      </c>
      <c r="I65">
        <f>SUM(J65:K65)</f>
        <v/>
      </c>
      <c r="J65">
        <f>IF(AND('Raw Data'!J60&gt;'Raw Data'!I60, 'Raw Data'!E60&gt;'Raw Data'!D60), 'Raw Data'!J60, 0)</f>
        <v/>
      </c>
      <c r="K65">
        <f>IF(AND('Raw Data'!I60&gt;'Raw Data'!J60, 'Raw Data'!D60&gt;'Raw Data'!E60), 'Raw Data'!I60, 0)</f>
        <v/>
      </c>
      <c r="L65">
        <f>IF('Raw Data'!E60-'Raw Data'!D60&gt;3, 'Raw Data'!N60, 0)</f>
        <v/>
      </c>
      <c r="M65">
        <f>IF('Raw Data'!D60-'Raw Data'!E60&gt;3, 'Raw Data'!M60, 0)</f>
        <v/>
      </c>
      <c r="N65">
        <f>IF(ISBLANK('Raw Data'!D60),0,IF(AND('Raw Data'!E60&gt;'Raw Data'!D60,'Raw Data'!E60-'Raw Data'!D60&gt;0,'Raw Data'!E60-'Raw Data'!D60&lt;4),'Raw Data'!L60, 0))</f>
        <v/>
      </c>
      <c r="O65">
        <f>IF(ISBLANK('Raw Data'!D60),0,IF(AND('Raw Data'!E60&gt;'Raw Data'!D60,'Raw Data'!E60-'Raw Data'!D60&gt;0,'Raw Data'!D60-'Raw Data'!E60&lt;4),'Raw Data'!K60, 0))</f>
        <v/>
      </c>
      <c r="P65">
        <f>IF('Raw Data'!E60-'Raw Data'!D60&gt;3, 'Raw Data'!N60, IF('Raw Data'!D60-'Raw Data'!E60&gt;3, 'Raw Data'!M60, 0))</f>
        <v/>
      </c>
      <c r="Q65">
        <f>IF(ISBLANK('Raw Data'!E60),0,IF(AND('Raw Data'!E60-'Raw Data'!D60&lt;4,'Raw Data'!E60-'Raw Data'!D60&gt;0),'Raw Data'!L60,IF(AND('Raw Data'!D60&gt;'Raw Data'!E60,'Raw Data'!D60-'Raw Data'!E60&gt;0),'Raw Data'!K60,0)))</f>
        <v/>
      </c>
      <c r="R65">
        <f>IF(ISBLANK('Raw Data'!K60),0,IFERROR(IF(MATCH(SMALL('Raw Data'!K60:N60,1),L65:O65,0),SMALL('Raw Data'!K60:N60,1)),0))</f>
        <v/>
      </c>
      <c r="S65">
        <f>IF(ISBLANK('Raw Data'!K60),0,IFERROR(IF(MATCH(SMALL('Raw Data'!K60:N60,2),L65:O65,0),SMALL('Raw Data'!K60:N60,2)),0))</f>
        <v/>
      </c>
      <c r="T65">
        <f>IF(ISBLANK('Raw Data'!K60),0,IFERROR(IF(MATCH(SMALL('Raw Data'!K60:N60,3),L65:O65,0),SMALL('Raw Data'!K60:N60,3)),0))</f>
        <v/>
      </c>
      <c r="U65">
        <f>IF(ISBLANK('Raw Data'!K60),0,IFERROR(IF(MATCH(SMALL('Raw Data'!K60:N60,4),L65:O65,0),SMALL('Raw Data'!K60:N60,4)),0))</f>
        <v/>
      </c>
      <c r="V65">
        <f>IF(AND('Raw Data'!D60&lt;3, 'Raw Data'!E60&lt;3, 'Raw Data'!A60&gt;0), 'Raw Data'!AF60, 0)</f>
        <v/>
      </c>
      <c r="W65">
        <f>IF(AND('Raw Data'!D60&lt;4, 'Raw Data'!E60&lt;4, 'Raw Data'!A60&gt;0), 'Raw Data'!AI60, 0)</f>
        <v/>
      </c>
      <c r="X65">
        <f>IF(AND('Raw Data'!D60&lt;5, 'Raw Data'!E60&lt;5, 'Raw Data'!A60&gt;0), 'Raw Data'!AL60, 0)</f>
        <v/>
      </c>
      <c r="Y65">
        <f>IF(AND('Raw Data'!D60&lt;6, 'Raw Data'!E60&lt;6, 'Raw Data'!A60&gt;0), 'Raw Data'!AO60, 0)</f>
        <v/>
      </c>
      <c r="Z65">
        <f>IF(ISBLANK('Raw Data'!D60), 0, IF('Raw Data'!D60-'Raw Data'!E60&gt;1, 'Raw Data'!AW60, 0))</f>
        <v/>
      </c>
      <c r="AA65">
        <f>IF(ISBLANK('Raw Data'!A60), 0, IF(ABS('Raw Data'!D60-'Raw Data'!E60)&lt;2, 'Raw Data'!AX60, 0))</f>
        <v/>
      </c>
      <c r="AB65">
        <f>IF(ISBLANK('Raw Data'!D60), 0, IF('Raw Data'!E60-'Raw Data'!D60&gt;1, 'Raw Data'!AY60, 0))</f>
        <v/>
      </c>
      <c r="AC65">
        <f>IF(ISBLANK('Raw Data'!D60), 0, IF('Raw Data'!D60-'Raw Data'!E60&gt;2, 'Raw Data'!AZ60, 0))</f>
        <v/>
      </c>
      <c r="AD65">
        <f>IF(ISBLANK('Raw Data'!A60), 0, IF(ABS('Raw Data'!D60-'Raw Data'!E60)&lt;3, 'Raw Data'!BA60, 0))</f>
        <v/>
      </c>
      <c r="AE65">
        <f>IF(ISBLANK('Raw Data'!D60), 0, IF('Raw Data'!E60-'Raw Data'!D60&gt;2, 'Raw Data'!BB60, 0))</f>
        <v/>
      </c>
      <c r="AF65">
        <f>IF(ISBLANK('Raw Data'!D60), 0, IF('Raw Data'!D60-'Raw Data'!E60&gt;3, 'Raw Data'!BC60, 0))</f>
        <v/>
      </c>
      <c r="AG65">
        <f>IF(ISBLANK('Raw Data'!A60), 0, IF(ABS('Raw Data'!D60-'Raw Data'!E60)&lt;4, 'Raw Data'!BD60, 0))</f>
        <v/>
      </c>
      <c r="AH65">
        <f>IF(ISBLANK('Raw Data'!D60), 0, IF('Raw Data'!E60-'Raw Data'!D60&gt;3, 'Raw Data'!BE60, 0))</f>
        <v/>
      </c>
      <c r="AI65">
        <f>IF(SUM('Raw Data'!D60:E60)&gt;'Raw Data'!F60, 'Raw Data'!G60, 0)</f>
        <v/>
      </c>
      <c r="AJ65">
        <f>IF(ISBLANK('Raw Data'!D60), 0, IF(SUM('Raw Data'!D60:E60)&lt;'Raw Data'!F60, 'Raw Data'!H60, 0))</f>
        <v/>
      </c>
      <c r="AK65">
        <f>IF(ISBLANK('Raw Data'!A60), 0, IF(AND('Raw Data'!D60&lt;3, 'Raw Data'!E60&lt;3, 'Raw Data'!F60&lt;BB$2), 'Raw Data'!AF60, 0))</f>
        <v/>
      </c>
      <c r="AL65">
        <f>IF(ISBLANK('Raw Data'!A60), 0, IF(AND('Raw Data'!D60&lt;4, 'Raw Data'!E60&lt;4, 'Raw Data'!F60&lt;BB$2), 'Raw Data'!AI60, 0))</f>
        <v/>
      </c>
      <c r="AM65">
        <f>IF(ISBLANK('Raw Data'!A60), 0, IF(AND('Raw Data'!D60&lt;5, 'Raw Data'!E60&lt;5, 'Raw Data'!F60&lt;BB$2), 'Raw Data'!AL60, 0))</f>
        <v/>
      </c>
      <c r="AN65">
        <f>IF(ISBLANK('Raw Data'!A60), 0, IF(AND('Raw Data'!D60&lt;6, 'Raw Data'!E60&lt;6, 'Raw Data'!F60&lt;BB$2), 'Raw Data'!AO60, 0))</f>
        <v/>
      </c>
      <c r="AO65">
        <f>IF(ISBLANK('Raw Data'!A60), 0, IF(AND('Raw Data'!I60&lt;Analysis!$BC$2, 'Raw Data'!D60-'Raw Data'!E60&gt;1), 'Raw Data'!AW60, IF(AND('Raw Data'!J60&lt;Analysis!$BC$2, 'Raw Data'!E60-'Raw Data'!D60&gt;1), 'Raw Data'!AY60, 0)))</f>
        <v/>
      </c>
      <c r="AP65">
        <f>IF(ISBLANK('Raw Data'!A60), 0, IF(AND('Raw Data'!I60&lt;Analysis!$BC$2, 'Raw Data'!D60-'Raw Data'!E60&gt;2), 'Raw Data'!AZ60, IF(AND('Raw Data'!J60&lt;Analysis!$BC$2, 'Raw Data'!E60-'Raw Data'!D60&gt;2), 'Raw Data'!BB60, 0)))</f>
        <v/>
      </c>
      <c r="AQ65">
        <f>IF(ISBLANK('Raw Data'!A60), 0, IF(AND('Raw Data'!I60&lt;Analysis!$BC$2, 'Raw Data'!D60-'Raw Data'!E60&gt;3), 'Raw Data'!BC60, IF(AND('Raw Data'!J60&lt;Analysis!$BC$2, 'Raw Data'!E60-'Raw Data'!D60&gt;3), 'Raw Data'!BE60, 0)))</f>
        <v/>
      </c>
      <c r="AR65">
        <f>IF('Hidden Analysiss'!D61=1,IF(ABS('Raw Data'!E60-'Raw Data'!D60)&lt;2,'Raw Data'!AX60,0), 0)</f>
        <v/>
      </c>
      <c r="AS65">
        <f>IF('Hidden Analysiss'!D61=1,IF(ABS('Raw Data'!E60-'Raw Data'!D60)&lt;3,'Raw Data'!BA60,0), 0)</f>
        <v/>
      </c>
      <c r="AT65">
        <f>IF('Hidden Analysiss'!D61=1,IF(ABS('Raw Data'!E60-'Raw Data'!D60)&lt;4,'Raw Data'!BD60,0), 0)</f>
        <v/>
      </c>
      <c r="AU65">
        <f>IF(AND('Hidden Analysiss'!E61=1, ABS('Raw Data'!E60-'Raw Data'!D60)&lt;2), 'Raw Data'!AX60, 0)</f>
        <v/>
      </c>
      <c r="AV65">
        <f>IF(AND('Hidden Analysiss'!E61=1, ABS('Raw Data'!E60-'Raw Data'!D60)&lt;3), 'Raw Data'!BA60, 0)</f>
        <v/>
      </c>
      <c r="AW65">
        <f>IF(AND('Hidden Analysiss'!E61=1, ABS('Raw Data'!E60-'Raw Data'!D60)&lt;3), 'Raw Data'!BD60, 0)</f>
        <v/>
      </c>
    </row>
    <row r="66">
      <c r="A66" s="1">
        <f>'Raw Data'!A61</f>
        <v/>
      </c>
      <c r="B66">
        <f>IF('Raw Data'!E61&gt;'Raw Data'!D61, 'Raw Data'!J61, 0)</f>
        <v/>
      </c>
      <c r="C66">
        <f>IF('Raw Data'!D61&gt;'Raw Data'!E61, 'Raw Data'!I61, 0)</f>
        <v/>
      </c>
      <c r="D66">
        <f>SUM(G66:H66)</f>
        <v/>
      </c>
      <c r="E66">
        <f>IF(AND('Raw Data'!J61&lt;'Raw Data'!I61,'Raw Data'!E61&gt;'Raw Data'!D61,'Raw Data'!E61-'Raw Data'!D61&gt;3),'Raw Data'!N61,IF(AND('Raw Data'!I61&lt;'Raw Data'!J61,'Raw Data'!D61&gt;'Raw Data'!E61,'Raw Data'!D61-'Raw Data'!E61&gt;3),'Raw Data'!M61,0))</f>
        <v/>
      </c>
      <c r="F66">
        <f>IF(AND('Raw Data'!J61&lt;'Raw Data'!I61,'Raw Data'!E61&gt;'Raw Data'!D61,'Raw Data'!E61-'Raw Data'!D61&lt;4),'Raw Data'!L61,IF(AND('Raw Data'!I61&lt;'Raw Data'!J61,'Raw Data'!D61&gt;'Raw Data'!E61,'Raw Data'!D61-'Raw Data'!E61&lt;4),'Raw Data'!K61,0))</f>
        <v/>
      </c>
      <c r="G66">
        <f>IF(AND('Raw Data'!J61&lt;'Raw Data'!I61, 'Raw Data'!E61&gt;'Raw Data'!D61), 'Raw Data'!J61, 0)</f>
        <v/>
      </c>
      <c r="H66">
        <f>IF(AND('Raw Data'!J61&gt;'Raw Data'!I61, 'Raw Data'!E61&lt;'Raw Data'!D61), 'Raw Data'!I61, 0)</f>
        <v/>
      </c>
      <c r="I66">
        <f>SUM(J66:K66)</f>
        <v/>
      </c>
      <c r="J66">
        <f>IF(AND('Raw Data'!J61&gt;'Raw Data'!I61, 'Raw Data'!E61&gt;'Raw Data'!D61), 'Raw Data'!J61, 0)</f>
        <v/>
      </c>
      <c r="K66">
        <f>IF(AND('Raw Data'!I61&gt;'Raw Data'!J61, 'Raw Data'!D61&gt;'Raw Data'!E61), 'Raw Data'!I61, 0)</f>
        <v/>
      </c>
      <c r="L66">
        <f>IF('Raw Data'!E61-'Raw Data'!D61&gt;3, 'Raw Data'!N61, 0)</f>
        <v/>
      </c>
      <c r="M66">
        <f>IF('Raw Data'!D61-'Raw Data'!E61&gt;3, 'Raw Data'!M61, 0)</f>
        <v/>
      </c>
      <c r="N66">
        <f>IF(ISBLANK('Raw Data'!D61),0,IF(AND('Raw Data'!E61&gt;'Raw Data'!D61,'Raw Data'!E61-'Raw Data'!D61&gt;0,'Raw Data'!E61-'Raw Data'!D61&lt;4),'Raw Data'!L61, 0))</f>
        <v/>
      </c>
      <c r="O66">
        <f>IF(ISBLANK('Raw Data'!D61),0,IF(AND('Raw Data'!E61&gt;'Raw Data'!D61,'Raw Data'!E61-'Raw Data'!D61&gt;0,'Raw Data'!D61-'Raw Data'!E61&lt;4),'Raw Data'!K61, 0))</f>
        <v/>
      </c>
      <c r="P66">
        <f>IF('Raw Data'!E61-'Raw Data'!D61&gt;3, 'Raw Data'!N61, IF('Raw Data'!D61-'Raw Data'!E61&gt;3, 'Raw Data'!M61, 0))</f>
        <v/>
      </c>
      <c r="Q66">
        <f>IF(ISBLANK('Raw Data'!E61),0,IF(AND('Raw Data'!E61-'Raw Data'!D61&lt;4,'Raw Data'!E61-'Raw Data'!D61&gt;0),'Raw Data'!L61,IF(AND('Raw Data'!D61&gt;'Raw Data'!E61,'Raw Data'!D61-'Raw Data'!E61&gt;0),'Raw Data'!K61,0)))</f>
        <v/>
      </c>
      <c r="R66">
        <f>IF(ISBLANK('Raw Data'!K61),0,IFERROR(IF(MATCH(SMALL('Raw Data'!K61:N61,1),L66:O66,0),SMALL('Raw Data'!K61:N61,1)),0))</f>
        <v/>
      </c>
      <c r="S66">
        <f>IF(ISBLANK('Raw Data'!K61),0,IFERROR(IF(MATCH(SMALL('Raw Data'!K61:N61,2),L66:O66,0),SMALL('Raw Data'!K61:N61,2)),0))</f>
        <v/>
      </c>
      <c r="T66">
        <f>IF(ISBLANK('Raw Data'!K61),0,IFERROR(IF(MATCH(SMALL('Raw Data'!K61:N61,3),L66:O66,0),SMALL('Raw Data'!K61:N61,3)),0))</f>
        <v/>
      </c>
      <c r="U66">
        <f>IF(ISBLANK('Raw Data'!K61),0,IFERROR(IF(MATCH(SMALL('Raw Data'!K61:N61,4),L66:O66,0),SMALL('Raw Data'!K61:N61,4)),0))</f>
        <v/>
      </c>
      <c r="V66">
        <f>IF(AND('Raw Data'!D61&lt;3, 'Raw Data'!E61&lt;3, 'Raw Data'!A61&gt;0), 'Raw Data'!AF61, 0)</f>
        <v/>
      </c>
      <c r="W66">
        <f>IF(AND('Raw Data'!D61&lt;4, 'Raw Data'!E61&lt;4, 'Raw Data'!A61&gt;0), 'Raw Data'!AI61, 0)</f>
        <v/>
      </c>
      <c r="X66">
        <f>IF(AND('Raw Data'!D61&lt;5, 'Raw Data'!E61&lt;5, 'Raw Data'!A61&gt;0), 'Raw Data'!AL61, 0)</f>
        <v/>
      </c>
      <c r="Y66">
        <f>IF(AND('Raw Data'!D61&lt;6, 'Raw Data'!E61&lt;6, 'Raw Data'!A61&gt;0), 'Raw Data'!AO61, 0)</f>
        <v/>
      </c>
      <c r="Z66">
        <f>IF(ISBLANK('Raw Data'!D61), 0, IF('Raw Data'!D61-'Raw Data'!E61&gt;1, 'Raw Data'!AW61, 0))</f>
        <v/>
      </c>
      <c r="AA66">
        <f>IF(ISBLANK('Raw Data'!A61), 0, IF(ABS('Raw Data'!D61-'Raw Data'!E61)&lt;2, 'Raw Data'!AX61, 0))</f>
        <v/>
      </c>
      <c r="AB66">
        <f>IF(ISBLANK('Raw Data'!D61), 0, IF('Raw Data'!E61-'Raw Data'!D61&gt;1, 'Raw Data'!AY61, 0))</f>
        <v/>
      </c>
      <c r="AC66">
        <f>IF(ISBLANK('Raw Data'!D61), 0, IF('Raw Data'!D61-'Raw Data'!E61&gt;2, 'Raw Data'!AZ61, 0))</f>
        <v/>
      </c>
      <c r="AD66">
        <f>IF(ISBLANK('Raw Data'!A61), 0, IF(ABS('Raw Data'!D61-'Raw Data'!E61)&lt;3, 'Raw Data'!BA61, 0))</f>
        <v/>
      </c>
      <c r="AE66">
        <f>IF(ISBLANK('Raw Data'!D61), 0, IF('Raw Data'!E61-'Raw Data'!D61&gt;2, 'Raw Data'!BB61, 0))</f>
        <v/>
      </c>
      <c r="AF66">
        <f>IF(ISBLANK('Raw Data'!D61), 0, IF('Raw Data'!D61-'Raw Data'!E61&gt;3, 'Raw Data'!BC61, 0))</f>
        <v/>
      </c>
      <c r="AG66">
        <f>IF(ISBLANK('Raw Data'!A61), 0, IF(ABS('Raw Data'!D61-'Raw Data'!E61)&lt;4, 'Raw Data'!BD61, 0))</f>
        <v/>
      </c>
      <c r="AH66">
        <f>IF(ISBLANK('Raw Data'!D61), 0, IF('Raw Data'!E61-'Raw Data'!D61&gt;3, 'Raw Data'!BE61, 0))</f>
        <v/>
      </c>
      <c r="AI66">
        <f>IF(SUM('Raw Data'!D61:E61)&gt;'Raw Data'!F61, 'Raw Data'!G61, 0)</f>
        <v/>
      </c>
      <c r="AJ66">
        <f>IF(ISBLANK('Raw Data'!D61), 0, IF(SUM('Raw Data'!D61:E61)&lt;'Raw Data'!F61, 'Raw Data'!H61, 0))</f>
        <v/>
      </c>
      <c r="AK66">
        <f>IF(ISBLANK('Raw Data'!A61), 0, IF(AND('Raw Data'!D61&lt;3, 'Raw Data'!E61&lt;3, 'Raw Data'!F61&lt;BB$2), 'Raw Data'!AF61, 0))</f>
        <v/>
      </c>
      <c r="AL66">
        <f>IF(ISBLANK('Raw Data'!A61), 0, IF(AND('Raw Data'!D61&lt;4, 'Raw Data'!E61&lt;4, 'Raw Data'!F61&lt;BB$2), 'Raw Data'!AI61, 0))</f>
        <v/>
      </c>
      <c r="AM66">
        <f>IF(ISBLANK('Raw Data'!A61), 0, IF(AND('Raw Data'!D61&lt;5, 'Raw Data'!E61&lt;5, 'Raw Data'!F61&lt;BB$2), 'Raw Data'!AL61, 0))</f>
        <v/>
      </c>
      <c r="AN66">
        <f>IF(ISBLANK('Raw Data'!A61), 0, IF(AND('Raw Data'!D61&lt;6, 'Raw Data'!E61&lt;6, 'Raw Data'!F61&lt;BB$2), 'Raw Data'!AO61, 0))</f>
        <v/>
      </c>
      <c r="AO66">
        <f>IF(ISBLANK('Raw Data'!A61), 0, IF(AND('Raw Data'!I61&lt;Analysis!$BC$2, 'Raw Data'!D61-'Raw Data'!E61&gt;1), 'Raw Data'!AW61, IF(AND('Raw Data'!J61&lt;Analysis!$BC$2, 'Raw Data'!E61-'Raw Data'!D61&gt;1), 'Raw Data'!AY61, 0)))</f>
        <v/>
      </c>
      <c r="AP66">
        <f>IF(ISBLANK('Raw Data'!A61), 0, IF(AND('Raw Data'!I61&lt;Analysis!$BC$2, 'Raw Data'!D61-'Raw Data'!E61&gt;2), 'Raw Data'!AZ61, IF(AND('Raw Data'!J61&lt;Analysis!$BC$2, 'Raw Data'!E61-'Raw Data'!D61&gt;2), 'Raw Data'!BB61, 0)))</f>
        <v/>
      </c>
      <c r="AQ66">
        <f>IF(ISBLANK('Raw Data'!A61), 0, IF(AND('Raw Data'!I61&lt;Analysis!$BC$2, 'Raw Data'!D61-'Raw Data'!E61&gt;3), 'Raw Data'!BC61, IF(AND('Raw Data'!J61&lt;Analysis!$BC$2, 'Raw Data'!E61-'Raw Data'!D61&gt;3), 'Raw Data'!BE61, 0)))</f>
        <v/>
      </c>
      <c r="AR66">
        <f>IF('Hidden Analysiss'!D62=1,IF(ABS('Raw Data'!E61-'Raw Data'!D61)&lt;2,'Raw Data'!AX61,0), 0)</f>
        <v/>
      </c>
      <c r="AS66">
        <f>IF('Hidden Analysiss'!D62=1,IF(ABS('Raw Data'!E61-'Raw Data'!D61)&lt;3,'Raw Data'!BA61,0), 0)</f>
        <v/>
      </c>
      <c r="AT66">
        <f>IF('Hidden Analysiss'!D62=1,IF(ABS('Raw Data'!E61-'Raw Data'!D61)&lt;4,'Raw Data'!BD61,0), 0)</f>
        <v/>
      </c>
      <c r="AU66">
        <f>IF(AND('Hidden Analysiss'!E62=1, ABS('Raw Data'!E61-'Raw Data'!D61)&lt;2), 'Raw Data'!AX61, 0)</f>
        <v/>
      </c>
      <c r="AV66">
        <f>IF(AND('Hidden Analysiss'!E62=1, ABS('Raw Data'!E61-'Raw Data'!D61)&lt;3), 'Raw Data'!BA61, 0)</f>
        <v/>
      </c>
      <c r="AW66">
        <f>IF(AND('Hidden Analysiss'!E62=1, ABS('Raw Data'!E61-'Raw Data'!D61)&lt;3), 'Raw Data'!BD61, 0)</f>
        <v/>
      </c>
    </row>
    <row r="67">
      <c r="A67" s="1">
        <f>'Raw Data'!A62</f>
        <v/>
      </c>
      <c r="B67">
        <f>IF('Raw Data'!E62&gt;'Raw Data'!D62, 'Raw Data'!J62, 0)</f>
        <v/>
      </c>
      <c r="C67">
        <f>IF('Raw Data'!D62&gt;'Raw Data'!E62, 'Raw Data'!I62, 0)</f>
        <v/>
      </c>
      <c r="D67">
        <f>SUM(G67:H67)</f>
        <v/>
      </c>
      <c r="E67">
        <f>IF(AND('Raw Data'!J62&lt;'Raw Data'!I62,'Raw Data'!E62&gt;'Raw Data'!D62,'Raw Data'!E62-'Raw Data'!D62&gt;3),'Raw Data'!N62,IF(AND('Raw Data'!I62&lt;'Raw Data'!J62,'Raw Data'!D62&gt;'Raw Data'!E62,'Raw Data'!D62-'Raw Data'!E62&gt;3),'Raw Data'!M62,0))</f>
        <v/>
      </c>
      <c r="F67">
        <f>IF(AND('Raw Data'!J62&lt;'Raw Data'!I62,'Raw Data'!E62&gt;'Raw Data'!D62,'Raw Data'!E62-'Raw Data'!D62&lt;4),'Raw Data'!L62,IF(AND('Raw Data'!I62&lt;'Raw Data'!J62,'Raw Data'!D62&gt;'Raw Data'!E62,'Raw Data'!D62-'Raw Data'!E62&lt;4),'Raw Data'!K62,0))</f>
        <v/>
      </c>
      <c r="G67">
        <f>IF(AND('Raw Data'!J62&lt;'Raw Data'!I62, 'Raw Data'!E62&gt;'Raw Data'!D62), 'Raw Data'!J62, 0)</f>
        <v/>
      </c>
      <c r="H67">
        <f>IF(AND('Raw Data'!J62&gt;'Raw Data'!I62, 'Raw Data'!E62&lt;'Raw Data'!D62), 'Raw Data'!I62, 0)</f>
        <v/>
      </c>
      <c r="I67">
        <f>SUM(J67:K67)</f>
        <v/>
      </c>
      <c r="J67">
        <f>IF(AND('Raw Data'!J62&gt;'Raw Data'!I62, 'Raw Data'!E62&gt;'Raw Data'!D62), 'Raw Data'!J62, 0)</f>
        <v/>
      </c>
      <c r="K67">
        <f>IF(AND('Raw Data'!I62&gt;'Raw Data'!J62, 'Raw Data'!D62&gt;'Raw Data'!E62), 'Raw Data'!I62, 0)</f>
        <v/>
      </c>
      <c r="L67">
        <f>IF('Raw Data'!E62-'Raw Data'!D62&gt;3, 'Raw Data'!N62, 0)</f>
        <v/>
      </c>
      <c r="M67">
        <f>IF('Raw Data'!D62-'Raw Data'!E62&gt;3, 'Raw Data'!M62, 0)</f>
        <v/>
      </c>
      <c r="N67">
        <f>IF(ISBLANK('Raw Data'!D62),0,IF(AND('Raw Data'!E62&gt;'Raw Data'!D62,'Raw Data'!E62-'Raw Data'!D62&gt;0,'Raw Data'!E62-'Raw Data'!D62&lt;4),'Raw Data'!L62, 0))</f>
        <v/>
      </c>
      <c r="O67">
        <f>IF(ISBLANK('Raw Data'!D62),0,IF(AND('Raw Data'!E62&gt;'Raw Data'!D62,'Raw Data'!E62-'Raw Data'!D62&gt;0,'Raw Data'!D62-'Raw Data'!E62&lt;4),'Raw Data'!K62, 0))</f>
        <v/>
      </c>
      <c r="P67">
        <f>IF('Raw Data'!E62-'Raw Data'!D62&gt;3, 'Raw Data'!N62, IF('Raw Data'!D62-'Raw Data'!E62&gt;3, 'Raw Data'!M62, 0))</f>
        <v/>
      </c>
      <c r="Q67">
        <f>IF(ISBLANK('Raw Data'!E62),0,IF(AND('Raw Data'!E62-'Raw Data'!D62&lt;4,'Raw Data'!E62-'Raw Data'!D62&gt;0),'Raw Data'!L62,IF(AND('Raw Data'!D62&gt;'Raw Data'!E62,'Raw Data'!D62-'Raw Data'!E62&gt;0),'Raw Data'!K62,0)))</f>
        <v/>
      </c>
      <c r="R67">
        <f>IF(ISBLANK('Raw Data'!K62),0,IFERROR(IF(MATCH(SMALL('Raw Data'!K62:N62,1),L67:O67,0),SMALL('Raw Data'!K62:N62,1)),0))</f>
        <v/>
      </c>
      <c r="S67">
        <f>IF(ISBLANK('Raw Data'!K62),0,IFERROR(IF(MATCH(SMALL('Raw Data'!K62:N62,2),L67:O67,0),SMALL('Raw Data'!K62:N62,2)),0))</f>
        <v/>
      </c>
      <c r="T67">
        <f>IF(ISBLANK('Raw Data'!K62),0,IFERROR(IF(MATCH(SMALL('Raw Data'!K62:N62,3),L67:O67,0),SMALL('Raw Data'!K62:N62,3)),0))</f>
        <v/>
      </c>
      <c r="U67">
        <f>IF(ISBLANK('Raw Data'!K62),0,IFERROR(IF(MATCH(SMALL('Raw Data'!K62:N62,4),L67:O67,0),SMALL('Raw Data'!K62:N62,4)),0))</f>
        <v/>
      </c>
      <c r="V67">
        <f>IF(AND('Raw Data'!D62&lt;3, 'Raw Data'!E62&lt;3, 'Raw Data'!A62&gt;0), 'Raw Data'!AF62, 0)</f>
        <v/>
      </c>
      <c r="W67">
        <f>IF(AND('Raw Data'!D62&lt;4, 'Raw Data'!E62&lt;4, 'Raw Data'!A62&gt;0), 'Raw Data'!AI62, 0)</f>
        <v/>
      </c>
      <c r="X67">
        <f>IF(AND('Raw Data'!D62&lt;5, 'Raw Data'!E62&lt;5, 'Raw Data'!A62&gt;0), 'Raw Data'!AL62, 0)</f>
        <v/>
      </c>
      <c r="Y67">
        <f>IF(AND('Raw Data'!D62&lt;6, 'Raw Data'!E62&lt;6, 'Raw Data'!A62&gt;0), 'Raw Data'!AO62, 0)</f>
        <v/>
      </c>
      <c r="Z67">
        <f>IF(ISBLANK('Raw Data'!D62), 0, IF('Raw Data'!D62-'Raw Data'!E62&gt;1, 'Raw Data'!AW62, 0))</f>
        <v/>
      </c>
      <c r="AA67">
        <f>IF(ISBLANK('Raw Data'!A62), 0, IF(ABS('Raw Data'!D62-'Raw Data'!E62)&lt;2, 'Raw Data'!AX62, 0))</f>
        <v/>
      </c>
      <c r="AB67">
        <f>IF(ISBLANK('Raw Data'!D62), 0, IF('Raw Data'!E62-'Raw Data'!D62&gt;1, 'Raw Data'!AY62, 0))</f>
        <v/>
      </c>
      <c r="AC67">
        <f>IF(ISBLANK('Raw Data'!D62), 0, IF('Raw Data'!D62-'Raw Data'!E62&gt;2, 'Raw Data'!AZ62, 0))</f>
        <v/>
      </c>
      <c r="AD67">
        <f>IF(ISBLANK('Raw Data'!A62), 0, IF(ABS('Raw Data'!D62-'Raw Data'!E62)&lt;3, 'Raw Data'!BA62, 0))</f>
        <v/>
      </c>
      <c r="AE67">
        <f>IF(ISBLANK('Raw Data'!D62), 0, IF('Raw Data'!E62-'Raw Data'!D62&gt;2, 'Raw Data'!BB62, 0))</f>
        <v/>
      </c>
      <c r="AF67">
        <f>IF(ISBLANK('Raw Data'!D62), 0, IF('Raw Data'!D62-'Raw Data'!E62&gt;3, 'Raw Data'!BC62, 0))</f>
        <v/>
      </c>
      <c r="AG67">
        <f>IF(ISBLANK('Raw Data'!A62), 0, IF(ABS('Raw Data'!D62-'Raw Data'!E62)&lt;4, 'Raw Data'!BD62, 0))</f>
        <v/>
      </c>
      <c r="AH67">
        <f>IF(ISBLANK('Raw Data'!D62), 0, IF('Raw Data'!E62-'Raw Data'!D62&gt;3, 'Raw Data'!BE62, 0))</f>
        <v/>
      </c>
      <c r="AI67">
        <f>IF(SUM('Raw Data'!D62:E62)&gt;'Raw Data'!F62, 'Raw Data'!G62, 0)</f>
        <v/>
      </c>
      <c r="AJ67">
        <f>IF(ISBLANK('Raw Data'!D62), 0, IF(SUM('Raw Data'!D62:E62)&lt;'Raw Data'!F62, 'Raw Data'!H62, 0))</f>
        <v/>
      </c>
      <c r="AK67">
        <f>IF(ISBLANK('Raw Data'!A62), 0, IF(AND('Raw Data'!D62&lt;3, 'Raw Data'!E62&lt;3, 'Raw Data'!F62&lt;BB$2), 'Raw Data'!AF62, 0))</f>
        <v/>
      </c>
      <c r="AL67">
        <f>IF(ISBLANK('Raw Data'!A62), 0, IF(AND('Raw Data'!D62&lt;4, 'Raw Data'!E62&lt;4, 'Raw Data'!F62&lt;BB$2), 'Raw Data'!AI62, 0))</f>
        <v/>
      </c>
      <c r="AM67">
        <f>IF(ISBLANK('Raw Data'!A62), 0, IF(AND('Raw Data'!D62&lt;5, 'Raw Data'!E62&lt;5, 'Raw Data'!F62&lt;BB$2), 'Raw Data'!AL62, 0))</f>
        <v/>
      </c>
      <c r="AN67">
        <f>IF(ISBLANK('Raw Data'!A62), 0, IF(AND('Raw Data'!D62&lt;6, 'Raw Data'!E62&lt;6, 'Raw Data'!F62&lt;BB$2), 'Raw Data'!AO62, 0))</f>
        <v/>
      </c>
      <c r="AO67">
        <f>IF(ISBLANK('Raw Data'!A62), 0, IF(AND('Raw Data'!I62&lt;Analysis!$BC$2, 'Raw Data'!D62-'Raw Data'!E62&gt;1), 'Raw Data'!AW62, IF(AND('Raw Data'!J62&lt;Analysis!$BC$2, 'Raw Data'!E62-'Raw Data'!D62&gt;1), 'Raw Data'!AY62, 0)))</f>
        <v/>
      </c>
      <c r="AP67">
        <f>IF(ISBLANK('Raw Data'!A62), 0, IF(AND('Raw Data'!I62&lt;Analysis!$BC$2, 'Raw Data'!D62-'Raw Data'!E62&gt;2), 'Raw Data'!AZ62, IF(AND('Raw Data'!J62&lt;Analysis!$BC$2, 'Raw Data'!E62-'Raw Data'!D62&gt;2), 'Raw Data'!BB62, 0)))</f>
        <v/>
      </c>
      <c r="AQ67">
        <f>IF(ISBLANK('Raw Data'!A62), 0, IF(AND('Raw Data'!I62&lt;Analysis!$BC$2, 'Raw Data'!D62-'Raw Data'!E62&gt;3), 'Raw Data'!BC62, IF(AND('Raw Data'!J62&lt;Analysis!$BC$2, 'Raw Data'!E62-'Raw Data'!D62&gt;3), 'Raw Data'!BE62, 0)))</f>
        <v/>
      </c>
      <c r="AR67">
        <f>IF('Hidden Analysiss'!D63=1,IF(ABS('Raw Data'!E62-'Raw Data'!D62)&lt;2,'Raw Data'!AX62,0), 0)</f>
        <v/>
      </c>
      <c r="AS67">
        <f>IF('Hidden Analysiss'!D63=1,IF(ABS('Raw Data'!E62-'Raw Data'!D62)&lt;3,'Raw Data'!BA62,0), 0)</f>
        <v/>
      </c>
      <c r="AT67">
        <f>IF('Hidden Analysiss'!D63=1,IF(ABS('Raw Data'!E62-'Raw Data'!D62)&lt;4,'Raw Data'!BD62,0), 0)</f>
        <v/>
      </c>
      <c r="AU67">
        <f>IF(AND('Hidden Analysiss'!E63=1, ABS('Raw Data'!E62-'Raw Data'!D62)&lt;2), 'Raw Data'!AX62, 0)</f>
        <v/>
      </c>
      <c r="AV67">
        <f>IF(AND('Hidden Analysiss'!E63=1, ABS('Raw Data'!E62-'Raw Data'!D62)&lt;3), 'Raw Data'!BA62, 0)</f>
        <v/>
      </c>
      <c r="AW67">
        <f>IF(AND('Hidden Analysiss'!E63=1, ABS('Raw Data'!E62-'Raw Data'!D62)&lt;3), 'Raw Data'!BD62, 0)</f>
        <v/>
      </c>
    </row>
    <row r="68">
      <c r="A68" s="1">
        <f>'Raw Data'!A63</f>
        <v/>
      </c>
      <c r="B68">
        <f>IF('Raw Data'!E63&gt;'Raw Data'!D63, 'Raw Data'!J63, 0)</f>
        <v/>
      </c>
      <c r="C68">
        <f>IF('Raw Data'!D63&gt;'Raw Data'!E63, 'Raw Data'!I63, 0)</f>
        <v/>
      </c>
      <c r="D68">
        <f>SUM(G68:H68)</f>
        <v/>
      </c>
      <c r="E68">
        <f>IF(AND('Raw Data'!J63&lt;'Raw Data'!I63,'Raw Data'!E63&gt;'Raw Data'!D63,'Raw Data'!E63-'Raw Data'!D63&gt;3),'Raw Data'!N63,IF(AND('Raw Data'!I63&lt;'Raw Data'!J63,'Raw Data'!D63&gt;'Raw Data'!E63,'Raw Data'!D63-'Raw Data'!E63&gt;3),'Raw Data'!M63,0))</f>
        <v/>
      </c>
      <c r="F68">
        <f>IF(AND('Raw Data'!J63&lt;'Raw Data'!I63,'Raw Data'!E63&gt;'Raw Data'!D63,'Raw Data'!E63-'Raw Data'!D63&lt;4),'Raw Data'!L63,IF(AND('Raw Data'!I63&lt;'Raw Data'!J63,'Raw Data'!D63&gt;'Raw Data'!E63,'Raw Data'!D63-'Raw Data'!E63&lt;4),'Raw Data'!K63,0))</f>
        <v/>
      </c>
      <c r="G68">
        <f>IF(AND('Raw Data'!J63&lt;'Raw Data'!I63, 'Raw Data'!E63&gt;'Raw Data'!D63), 'Raw Data'!J63, 0)</f>
        <v/>
      </c>
      <c r="H68">
        <f>IF(AND('Raw Data'!J63&gt;'Raw Data'!I63, 'Raw Data'!E63&lt;'Raw Data'!D63), 'Raw Data'!I63, 0)</f>
        <v/>
      </c>
      <c r="I68">
        <f>SUM(J68:K68)</f>
        <v/>
      </c>
      <c r="J68">
        <f>IF(AND('Raw Data'!J63&gt;'Raw Data'!I63, 'Raw Data'!E63&gt;'Raw Data'!D63), 'Raw Data'!J63, 0)</f>
        <v/>
      </c>
      <c r="K68">
        <f>IF(AND('Raw Data'!I63&gt;'Raw Data'!J63, 'Raw Data'!D63&gt;'Raw Data'!E63), 'Raw Data'!I63, 0)</f>
        <v/>
      </c>
      <c r="L68">
        <f>IF('Raw Data'!E63-'Raw Data'!D63&gt;3, 'Raw Data'!N63, 0)</f>
        <v/>
      </c>
      <c r="M68">
        <f>IF('Raw Data'!D63-'Raw Data'!E63&gt;3, 'Raw Data'!M63, 0)</f>
        <v/>
      </c>
      <c r="N68">
        <f>IF(ISBLANK('Raw Data'!D63),0,IF(AND('Raw Data'!E63&gt;'Raw Data'!D63,'Raw Data'!E63-'Raw Data'!D63&gt;0,'Raw Data'!E63-'Raw Data'!D63&lt;4),'Raw Data'!L63, 0))</f>
        <v/>
      </c>
      <c r="O68">
        <f>IF(ISBLANK('Raw Data'!D63),0,IF(AND('Raw Data'!E63&gt;'Raw Data'!D63,'Raw Data'!E63-'Raw Data'!D63&gt;0,'Raw Data'!D63-'Raw Data'!E63&lt;4),'Raw Data'!K63, 0))</f>
        <v/>
      </c>
      <c r="P68">
        <f>IF('Raw Data'!E63-'Raw Data'!D63&gt;3, 'Raw Data'!N63, IF('Raw Data'!D63-'Raw Data'!E63&gt;3, 'Raw Data'!M63, 0))</f>
        <v/>
      </c>
      <c r="Q68">
        <f>IF(ISBLANK('Raw Data'!E63),0,IF(AND('Raw Data'!E63-'Raw Data'!D63&lt;4,'Raw Data'!E63-'Raw Data'!D63&gt;0),'Raw Data'!L63,IF(AND('Raw Data'!D63&gt;'Raw Data'!E63,'Raw Data'!D63-'Raw Data'!E63&gt;0),'Raw Data'!K63,0)))</f>
        <v/>
      </c>
      <c r="R68">
        <f>IF(ISBLANK('Raw Data'!K63),0,IFERROR(IF(MATCH(SMALL('Raw Data'!K63:N63,1),L68:O68,0),SMALL('Raw Data'!K63:N63,1)),0))</f>
        <v/>
      </c>
      <c r="S68">
        <f>IF(ISBLANK('Raw Data'!K63),0,IFERROR(IF(MATCH(SMALL('Raw Data'!K63:N63,2),L68:O68,0),SMALL('Raw Data'!K63:N63,2)),0))</f>
        <v/>
      </c>
      <c r="T68">
        <f>IF(ISBLANK('Raw Data'!K63),0,IFERROR(IF(MATCH(SMALL('Raw Data'!K63:N63,3),L68:O68,0),SMALL('Raw Data'!K63:N63,3)),0))</f>
        <v/>
      </c>
      <c r="U68">
        <f>IF(ISBLANK('Raw Data'!K63),0,IFERROR(IF(MATCH(SMALL('Raw Data'!K63:N63,4),L68:O68,0),SMALL('Raw Data'!K63:N63,4)),0))</f>
        <v/>
      </c>
      <c r="V68">
        <f>IF(AND('Raw Data'!D63&lt;3, 'Raw Data'!E63&lt;3, 'Raw Data'!A63&gt;0), 'Raw Data'!AF63, 0)</f>
        <v/>
      </c>
      <c r="W68">
        <f>IF(AND('Raw Data'!D63&lt;4, 'Raw Data'!E63&lt;4, 'Raw Data'!A63&gt;0), 'Raw Data'!AI63, 0)</f>
        <v/>
      </c>
      <c r="X68">
        <f>IF(AND('Raw Data'!D63&lt;5, 'Raw Data'!E63&lt;5, 'Raw Data'!A63&gt;0), 'Raw Data'!AL63, 0)</f>
        <v/>
      </c>
      <c r="Y68">
        <f>IF(AND('Raw Data'!D63&lt;6, 'Raw Data'!E63&lt;6, 'Raw Data'!A63&gt;0), 'Raw Data'!AO63, 0)</f>
        <v/>
      </c>
      <c r="Z68">
        <f>IF(ISBLANK('Raw Data'!D63), 0, IF('Raw Data'!D63-'Raw Data'!E63&gt;1, 'Raw Data'!AW63, 0))</f>
        <v/>
      </c>
      <c r="AA68">
        <f>IF(ISBLANK('Raw Data'!A63), 0, IF(ABS('Raw Data'!D63-'Raw Data'!E63)&lt;2, 'Raw Data'!AX63, 0))</f>
        <v/>
      </c>
      <c r="AB68">
        <f>IF(ISBLANK('Raw Data'!D63), 0, IF('Raw Data'!E63-'Raw Data'!D63&gt;1, 'Raw Data'!AY63, 0))</f>
        <v/>
      </c>
      <c r="AC68">
        <f>IF(ISBLANK('Raw Data'!D63), 0, IF('Raw Data'!D63-'Raw Data'!E63&gt;2, 'Raw Data'!AZ63, 0))</f>
        <v/>
      </c>
      <c r="AD68">
        <f>IF(ISBLANK('Raw Data'!A63), 0, IF(ABS('Raw Data'!D63-'Raw Data'!E63)&lt;3, 'Raw Data'!BA63, 0))</f>
        <v/>
      </c>
      <c r="AE68">
        <f>IF(ISBLANK('Raw Data'!D63), 0, IF('Raw Data'!E63-'Raw Data'!D63&gt;2, 'Raw Data'!BB63, 0))</f>
        <v/>
      </c>
      <c r="AF68">
        <f>IF(ISBLANK('Raw Data'!D63), 0, IF('Raw Data'!D63-'Raw Data'!E63&gt;3, 'Raw Data'!BC63, 0))</f>
        <v/>
      </c>
      <c r="AG68">
        <f>IF(ISBLANK('Raw Data'!A63), 0, IF(ABS('Raw Data'!D63-'Raw Data'!E63)&lt;4, 'Raw Data'!BD63, 0))</f>
        <v/>
      </c>
      <c r="AH68">
        <f>IF(ISBLANK('Raw Data'!D63), 0, IF('Raw Data'!E63-'Raw Data'!D63&gt;3, 'Raw Data'!BE63, 0))</f>
        <v/>
      </c>
      <c r="AI68">
        <f>IF(SUM('Raw Data'!D63:E63)&gt;'Raw Data'!F63, 'Raw Data'!G63, 0)</f>
        <v/>
      </c>
      <c r="AJ68">
        <f>IF(ISBLANK('Raw Data'!D63), 0, IF(SUM('Raw Data'!D63:E63)&lt;'Raw Data'!F63, 'Raw Data'!H63, 0))</f>
        <v/>
      </c>
      <c r="AK68">
        <f>IF(ISBLANK('Raw Data'!A63), 0, IF(AND('Raw Data'!D63&lt;3, 'Raw Data'!E63&lt;3, 'Raw Data'!F63&lt;BB$2), 'Raw Data'!AF63, 0))</f>
        <v/>
      </c>
      <c r="AL68">
        <f>IF(ISBLANK('Raw Data'!A63), 0, IF(AND('Raw Data'!D63&lt;4, 'Raw Data'!E63&lt;4, 'Raw Data'!F63&lt;BB$2), 'Raw Data'!AI63, 0))</f>
        <v/>
      </c>
      <c r="AM68">
        <f>IF(ISBLANK('Raw Data'!A63), 0, IF(AND('Raw Data'!D63&lt;5, 'Raw Data'!E63&lt;5, 'Raw Data'!F63&lt;BB$2), 'Raw Data'!AL63, 0))</f>
        <v/>
      </c>
      <c r="AN68">
        <f>IF(ISBLANK('Raw Data'!A63), 0, IF(AND('Raw Data'!D63&lt;6, 'Raw Data'!E63&lt;6, 'Raw Data'!F63&lt;BB$2), 'Raw Data'!AO63, 0))</f>
        <v/>
      </c>
      <c r="AO68">
        <f>IF(ISBLANK('Raw Data'!A63), 0, IF(AND('Raw Data'!I63&lt;Analysis!$BC$2, 'Raw Data'!D63-'Raw Data'!E63&gt;1), 'Raw Data'!AW63, IF(AND('Raw Data'!J63&lt;Analysis!$BC$2, 'Raw Data'!E63-'Raw Data'!D63&gt;1), 'Raw Data'!AY63, 0)))</f>
        <v/>
      </c>
      <c r="AP68">
        <f>IF(ISBLANK('Raw Data'!A63), 0, IF(AND('Raw Data'!I63&lt;Analysis!$BC$2, 'Raw Data'!D63-'Raw Data'!E63&gt;2), 'Raw Data'!AZ63, IF(AND('Raw Data'!J63&lt;Analysis!$BC$2, 'Raw Data'!E63-'Raw Data'!D63&gt;2), 'Raw Data'!BB63, 0)))</f>
        <v/>
      </c>
      <c r="AQ68">
        <f>IF(ISBLANK('Raw Data'!A63), 0, IF(AND('Raw Data'!I63&lt;Analysis!$BC$2, 'Raw Data'!D63-'Raw Data'!E63&gt;3), 'Raw Data'!BC63, IF(AND('Raw Data'!J63&lt;Analysis!$BC$2, 'Raw Data'!E63-'Raw Data'!D63&gt;3), 'Raw Data'!BE63, 0)))</f>
        <v/>
      </c>
      <c r="AR68">
        <f>IF('Hidden Analysiss'!D64=1,IF(ABS('Raw Data'!E63-'Raw Data'!D63)&lt;2,'Raw Data'!AX63,0), 0)</f>
        <v/>
      </c>
      <c r="AS68">
        <f>IF('Hidden Analysiss'!D64=1,IF(ABS('Raw Data'!E63-'Raw Data'!D63)&lt;3,'Raw Data'!BA63,0), 0)</f>
        <v/>
      </c>
      <c r="AT68">
        <f>IF('Hidden Analysiss'!D64=1,IF(ABS('Raw Data'!E63-'Raw Data'!D63)&lt;4,'Raw Data'!BD63,0), 0)</f>
        <v/>
      </c>
      <c r="AU68">
        <f>IF(AND('Hidden Analysiss'!E64=1, ABS('Raw Data'!E63-'Raw Data'!D63)&lt;2), 'Raw Data'!AX63, 0)</f>
        <v/>
      </c>
      <c r="AV68">
        <f>IF(AND('Hidden Analysiss'!E64=1, ABS('Raw Data'!E63-'Raw Data'!D63)&lt;3), 'Raw Data'!BA63, 0)</f>
        <v/>
      </c>
      <c r="AW68">
        <f>IF(AND('Hidden Analysiss'!E64=1, ABS('Raw Data'!E63-'Raw Data'!D63)&lt;3), 'Raw Data'!BD63, 0)</f>
        <v/>
      </c>
    </row>
    <row r="69">
      <c r="A69" s="1">
        <f>'Raw Data'!A64</f>
        <v/>
      </c>
      <c r="B69">
        <f>IF('Raw Data'!E64&gt;'Raw Data'!D64, 'Raw Data'!J64, 0)</f>
        <v/>
      </c>
      <c r="C69">
        <f>IF('Raw Data'!D64&gt;'Raw Data'!E64, 'Raw Data'!I64, 0)</f>
        <v/>
      </c>
      <c r="D69">
        <f>SUM(G69:H69)</f>
        <v/>
      </c>
      <c r="E69">
        <f>IF(AND('Raw Data'!J64&lt;'Raw Data'!I64,'Raw Data'!E64&gt;'Raw Data'!D64,'Raw Data'!E64-'Raw Data'!D64&gt;3),'Raw Data'!N64,IF(AND('Raw Data'!I64&lt;'Raw Data'!J64,'Raw Data'!D64&gt;'Raw Data'!E64,'Raw Data'!D64-'Raw Data'!E64&gt;3),'Raw Data'!M64,0))</f>
        <v/>
      </c>
      <c r="F69">
        <f>IF(AND('Raw Data'!J64&lt;'Raw Data'!I64,'Raw Data'!E64&gt;'Raw Data'!D64,'Raw Data'!E64-'Raw Data'!D64&lt;4),'Raw Data'!L64,IF(AND('Raw Data'!I64&lt;'Raw Data'!J64,'Raw Data'!D64&gt;'Raw Data'!E64,'Raw Data'!D64-'Raw Data'!E64&lt;4),'Raw Data'!K64,0))</f>
        <v/>
      </c>
      <c r="G69">
        <f>IF(AND('Raw Data'!J64&lt;'Raw Data'!I64, 'Raw Data'!E64&gt;'Raw Data'!D64), 'Raw Data'!J64, 0)</f>
        <v/>
      </c>
      <c r="H69">
        <f>IF(AND('Raw Data'!J64&gt;'Raw Data'!I64, 'Raw Data'!E64&lt;'Raw Data'!D64), 'Raw Data'!I64, 0)</f>
        <v/>
      </c>
      <c r="I69">
        <f>SUM(J69:K69)</f>
        <v/>
      </c>
      <c r="J69">
        <f>IF(AND('Raw Data'!J64&gt;'Raw Data'!I64, 'Raw Data'!E64&gt;'Raw Data'!D64), 'Raw Data'!J64, 0)</f>
        <v/>
      </c>
      <c r="K69">
        <f>IF(AND('Raw Data'!I64&gt;'Raw Data'!J64, 'Raw Data'!D64&gt;'Raw Data'!E64), 'Raw Data'!I64, 0)</f>
        <v/>
      </c>
      <c r="L69">
        <f>IF('Raw Data'!E64-'Raw Data'!D64&gt;3, 'Raw Data'!N64, 0)</f>
        <v/>
      </c>
      <c r="M69">
        <f>IF('Raw Data'!D64-'Raw Data'!E64&gt;3, 'Raw Data'!M64, 0)</f>
        <v/>
      </c>
      <c r="N69">
        <f>IF(ISBLANK('Raw Data'!D64),0,IF(AND('Raw Data'!E64&gt;'Raw Data'!D64,'Raw Data'!E64-'Raw Data'!D64&gt;0,'Raw Data'!E64-'Raw Data'!D64&lt;4),'Raw Data'!L64, 0))</f>
        <v/>
      </c>
      <c r="O69">
        <f>IF(ISBLANK('Raw Data'!D64),0,IF(AND('Raw Data'!E64&gt;'Raw Data'!D64,'Raw Data'!E64-'Raw Data'!D64&gt;0,'Raw Data'!D64-'Raw Data'!E64&lt;4),'Raw Data'!K64, 0))</f>
        <v/>
      </c>
      <c r="P69">
        <f>IF('Raw Data'!E64-'Raw Data'!D64&gt;3, 'Raw Data'!N64, IF('Raw Data'!D64-'Raw Data'!E64&gt;3, 'Raw Data'!M64, 0))</f>
        <v/>
      </c>
      <c r="Q69">
        <f>IF(ISBLANK('Raw Data'!E64),0,IF(AND('Raw Data'!E64-'Raw Data'!D64&lt;4,'Raw Data'!E64-'Raw Data'!D64&gt;0),'Raw Data'!L64,IF(AND('Raw Data'!D64&gt;'Raw Data'!E64,'Raw Data'!D64-'Raw Data'!E64&gt;0),'Raw Data'!K64,0)))</f>
        <v/>
      </c>
      <c r="R69">
        <f>IF(ISBLANK('Raw Data'!K64),0,IFERROR(IF(MATCH(SMALL('Raw Data'!K64:N64,1),L69:O69,0),SMALL('Raw Data'!K64:N64,1)),0))</f>
        <v/>
      </c>
      <c r="S69">
        <f>IF(ISBLANK('Raw Data'!K64),0,IFERROR(IF(MATCH(SMALL('Raw Data'!K64:N64,2),L69:O69,0),SMALL('Raw Data'!K64:N64,2)),0))</f>
        <v/>
      </c>
      <c r="T69">
        <f>IF(ISBLANK('Raw Data'!K64),0,IFERROR(IF(MATCH(SMALL('Raw Data'!K64:N64,3),L69:O69,0),SMALL('Raw Data'!K64:N64,3)),0))</f>
        <v/>
      </c>
      <c r="U69">
        <f>IF(ISBLANK('Raw Data'!K64),0,IFERROR(IF(MATCH(SMALL('Raw Data'!K64:N64,4),L69:O69,0),SMALL('Raw Data'!K64:N64,4)),0))</f>
        <v/>
      </c>
      <c r="V69">
        <f>IF(AND('Raw Data'!D64&lt;3, 'Raw Data'!E64&lt;3, 'Raw Data'!A64&gt;0), 'Raw Data'!AF64, 0)</f>
        <v/>
      </c>
      <c r="W69">
        <f>IF(AND('Raw Data'!D64&lt;4, 'Raw Data'!E64&lt;4, 'Raw Data'!A64&gt;0), 'Raw Data'!AI64, 0)</f>
        <v/>
      </c>
      <c r="X69">
        <f>IF(AND('Raw Data'!D64&lt;5, 'Raw Data'!E64&lt;5, 'Raw Data'!A64&gt;0), 'Raw Data'!AL64, 0)</f>
        <v/>
      </c>
      <c r="Y69">
        <f>IF(AND('Raw Data'!D64&lt;6, 'Raw Data'!E64&lt;6, 'Raw Data'!A64&gt;0), 'Raw Data'!AO64, 0)</f>
        <v/>
      </c>
      <c r="Z69">
        <f>IF(ISBLANK('Raw Data'!D64), 0, IF('Raw Data'!D64-'Raw Data'!E64&gt;1, 'Raw Data'!AW64, 0))</f>
        <v/>
      </c>
      <c r="AA69">
        <f>IF(ISBLANK('Raw Data'!A64), 0, IF(ABS('Raw Data'!D64-'Raw Data'!E64)&lt;2, 'Raw Data'!AX64, 0))</f>
        <v/>
      </c>
      <c r="AB69">
        <f>IF(ISBLANK('Raw Data'!D64), 0, IF('Raw Data'!E64-'Raw Data'!D64&gt;1, 'Raw Data'!AY64, 0))</f>
        <v/>
      </c>
      <c r="AC69">
        <f>IF(ISBLANK('Raw Data'!D64), 0, IF('Raw Data'!D64-'Raw Data'!E64&gt;2, 'Raw Data'!AZ64, 0))</f>
        <v/>
      </c>
      <c r="AD69">
        <f>IF(ISBLANK('Raw Data'!A64), 0, IF(ABS('Raw Data'!D64-'Raw Data'!E64)&lt;3, 'Raw Data'!BA64, 0))</f>
        <v/>
      </c>
      <c r="AE69">
        <f>IF(ISBLANK('Raw Data'!D64), 0, IF('Raw Data'!E64-'Raw Data'!D64&gt;2, 'Raw Data'!BB64, 0))</f>
        <v/>
      </c>
      <c r="AF69">
        <f>IF(ISBLANK('Raw Data'!D64), 0, IF('Raw Data'!D64-'Raw Data'!E64&gt;3, 'Raw Data'!BC64, 0))</f>
        <v/>
      </c>
      <c r="AG69">
        <f>IF(ISBLANK('Raw Data'!A64), 0, IF(ABS('Raw Data'!D64-'Raw Data'!E64)&lt;4, 'Raw Data'!BD64, 0))</f>
        <v/>
      </c>
      <c r="AH69">
        <f>IF(ISBLANK('Raw Data'!D64), 0, IF('Raw Data'!E64-'Raw Data'!D64&gt;3, 'Raw Data'!BE64, 0))</f>
        <v/>
      </c>
      <c r="AI69">
        <f>IF(SUM('Raw Data'!D64:E64)&gt;'Raw Data'!F64, 'Raw Data'!G64, 0)</f>
        <v/>
      </c>
      <c r="AJ69">
        <f>IF(ISBLANK('Raw Data'!D64), 0, IF(SUM('Raw Data'!D64:E64)&lt;'Raw Data'!F64, 'Raw Data'!H64, 0))</f>
        <v/>
      </c>
      <c r="AK69">
        <f>IF(ISBLANK('Raw Data'!A64), 0, IF(AND('Raw Data'!D64&lt;3, 'Raw Data'!E64&lt;3, 'Raw Data'!F64&lt;BB$2), 'Raw Data'!AF64, 0))</f>
        <v/>
      </c>
      <c r="AL69">
        <f>IF(ISBLANK('Raw Data'!A64), 0, IF(AND('Raw Data'!D64&lt;4, 'Raw Data'!E64&lt;4, 'Raw Data'!F64&lt;BB$2), 'Raw Data'!AI64, 0))</f>
        <v/>
      </c>
      <c r="AM69">
        <f>IF(ISBLANK('Raw Data'!A64), 0, IF(AND('Raw Data'!D64&lt;5, 'Raw Data'!E64&lt;5, 'Raw Data'!F64&lt;BB$2), 'Raw Data'!AL64, 0))</f>
        <v/>
      </c>
      <c r="AN69">
        <f>IF(ISBLANK('Raw Data'!A64), 0, IF(AND('Raw Data'!D64&lt;6, 'Raw Data'!E64&lt;6, 'Raw Data'!F64&lt;BB$2), 'Raw Data'!AO64, 0))</f>
        <v/>
      </c>
      <c r="AO69">
        <f>IF(ISBLANK('Raw Data'!A64), 0, IF(AND('Raw Data'!I64&lt;Analysis!$BC$2, 'Raw Data'!D64-'Raw Data'!E64&gt;1), 'Raw Data'!AW64, IF(AND('Raw Data'!J64&lt;Analysis!$BC$2, 'Raw Data'!E64-'Raw Data'!D64&gt;1), 'Raw Data'!AY64, 0)))</f>
        <v/>
      </c>
      <c r="AP69">
        <f>IF(ISBLANK('Raw Data'!A64), 0, IF(AND('Raw Data'!I64&lt;Analysis!$BC$2, 'Raw Data'!D64-'Raw Data'!E64&gt;2), 'Raw Data'!AZ64, IF(AND('Raw Data'!J64&lt;Analysis!$BC$2, 'Raw Data'!E64-'Raw Data'!D64&gt;2), 'Raw Data'!BB64, 0)))</f>
        <v/>
      </c>
      <c r="AQ69">
        <f>IF(ISBLANK('Raw Data'!A64), 0, IF(AND('Raw Data'!I64&lt;Analysis!$BC$2, 'Raw Data'!D64-'Raw Data'!E64&gt;3), 'Raw Data'!BC64, IF(AND('Raw Data'!J64&lt;Analysis!$BC$2, 'Raw Data'!E64-'Raw Data'!D64&gt;3), 'Raw Data'!BE64, 0)))</f>
        <v/>
      </c>
      <c r="AR69">
        <f>IF('Hidden Analysiss'!D65=1,IF(ABS('Raw Data'!E64-'Raw Data'!D64)&lt;2,'Raw Data'!AX64,0), 0)</f>
        <v/>
      </c>
      <c r="AS69">
        <f>IF('Hidden Analysiss'!D65=1,IF(ABS('Raw Data'!E64-'Raw Data'!D64)&lt;3,'Raw Data'!BA64,0), 0)</f>
        <v/>
      </c>
      <c r="AT69">
        <f>IF('Hidden Analysiss'!D65=1,IF(ABS('Raw Data'!E64-'Raw Data'!D64)&lt;4,'Raw Data'!BD64,0), 0)</f>
        <v/>
      </c>
      <c r="AU69">
        <f>IF(AND('Hidden Analysiss'!E65=1, ABS('Raw Data'!E64-'Raw Data'!D64)&lt;2), 'Raw Data'!AX64, 0)</f>
        <v/>
      </c>
      <c r="AV69">
        <f>IF(AND('Hidden Analysiss'!E65=1, ABS('Raw Data'!E64-'Raw Data'!D64)&lt;3), 'Raw Data'!BA64, 0)</f>
        <v/>
      </c>
      <c r="AW69">
        <f>IF(AND('Hidden Analysiss'!E65=1, ABS('Raw Data'!E64-'Raw Data'!D64)&lt;3), 'Raw Data'!BD64, 0)</f>
        <v/>
      </c>
    </row>
    <row r="70">
      <c r="A70" s="1">
        <f>'Raw Data'!A65</f>
        <v/>
      </c>
      <c r="B70">
        <f>IF('Raw Data'!E65&gt;'Raw Data'!D65, 'Raw Data'!J65, 0)</f>
        <v/>
      </c>
      <c r="C70">
        <f>IF('Raw Data'!D65&gt;'Raw Data'!E65, 'Raw Data'!I65, 0)</f>
        <v/>
      </c>
      <c r="D70">
        <f>SUM(G70:H70)</f>
        <v/>
      </c>
      <c r="E70">
        <f>IF(AND('Raw Data'!J65&lt;'Raw Data'!I65,'Raw Data'!E65&gt;'Raw Data'!D65,'Raw Data'!E65-'Raw Data'!D65&gt;3),'Raw Data'!N65,IF(AND('Raw Data'!I65&lt;'Raw Data'!J65,'Raw Data'!D65&gt;'Raw Data'!E65,'Raw Data'!D65-'Raw Data'!E65&gt;3),'Raw Data'!M65,0))</f>
        <v/>
      </c>
      <c r="F70">
        <f>IF(AND('Raw Data'!J65&lt;'Raw Data'!I65,'Raw Data'!E65&gt;'Raw Data'!D65,'Raw Data'!E65-'Raw Data'!D65&lt;4),'Raw Data'!L65,IF(AND('Raw Data'!I65&lt;'Raw Data'!J65,'Raw Data'!D65&gt;'Raw Data'!E65,'Raw Data'!D65-'Raw Data'!E65&lt;4),'Raw Data'!K65,0))</f>
        <v/>
      </c>
      <c r="G70">
        <f>IF(AND('Raw Data'!J65&lt;'Raw Data'!I65, 'Raw Data'!E65&gt;'Raw Data'!D65), 'Raw Data'!J65, 0)</f>
        <v/>
      </c>
      <c r="H70">
        <f>IF(AND('Raw Data'!J65&gt;'Raw Data'!I65, 'Raw Data'!E65&lt;'Raw Data'!D65), 'Raw Data'!I65, 0)</f>
        <v/>
      </c>
      <c r="I70">
        <f>SUM(J70:K70)</f>
        <v/>
      </c>
      <c r="J70">
        <f>IF(AND('Raw Data'!J65&gt;'Raw Data'!I65, 'Raw Data'!E65&gt;'Raw Data'!D65), 'Raw Data'!J65, 0)</f>
        <v/>
      </c>
      <c r="K70">
        <f>IF(AND('Raw Data'!I65&gt;'Raw Data'!J65, 'Raw Data'!D65&gt;'Raw Data'!E65), 'Raw Data'!I65, 0)</f>
        <v/>
      </c>
      <c r="L70">
        <f>IF('Raw Data'!E65-'Raw Data'!D65&gt;3, 'Raw Data'!N65, 0)</f>
        <v/>
      </c>
      <c r="M70">
        <f>IF('Raw Data'!D65-'Raw Data'!E65&gt;3, 'Raw Data'!M65, 0)</f>
        <v/>
      </c>
      <c r="N70">
        <f>IF(ISBLANK('Raw Data'!D65),0,IF(AND('Raw Data'!E65&gt;'Raw Data'!D65,'Raw Data'!E65-'Raw Data'!D65&gt;0,'Raw Data'!E65-'Raw Data'!D65&lt;4),'Raw Data'!L65, 0))</f>
        <v/>
      </c>
      <c r="O70">
        <f>IF(ISBLANK('Raw Data'!D65),0,IF(AND('Raw Data'!E65&gt;'Raw Data'!D65,'Raw Data'!E65-'Raw Data'!D65&gt;0,'Raw Data'!D65-'Raw Data'!E65&lt;4),'Raw Data'!K65, 0))</f>
        <v/>
      </c>
      <c r="P70">
        <f>IF('Raw Data'!E65-'Raw Data'!D65&gt;3, 'Raw Data'!N65, IF('Raw Data'!D65-'Raw Data'!E65&gt;3, 'Raw Data'!M65, 0))</f>
        <v/>
      </c>
      <c r="Q70">
        <f>IF(ISBLANK('Raw Data'!E65),0,IF(AND('Raw Data'!E65-'Raw Data'!D65&lt;4,'Raw Data'!E65-'Raw Data'!D65&gt;0),'Raw Data'!L65,IF(AND('Raw Data'!D65&gt;'Raw Data'!E65,'Raw Data'!D65-'Raw Data'!E65&gt;0),'Raw Data'!K65,0)))</f>
        <v/>
      </c>
      <c r="R70">
        <f>IF(ISBLANK('Raw Data'!K65),0,IFERROR(IF(MATCH(SMALL('Raw Data'!K65:N65,1),L70:O70,0),SMALL('Raw Data'!K65:N65,1)),0))</f>
        <v/>
      </c>
      <c r="S70">
        <f>IF(ISBLANK('Raw Data'!K65),0,IFERROR(IF(MATCH(SMALL('Raw Data'!K65:N65,2),L70:O70,0),SMALL('Raw Data'!K65:N65,2)),0))</f>
        <v/>
      </c>
      <c r="T70">
        <f>IF(ISBLANK('Raw Data'!K65),0,IFERROR(IF(MATCH(SMALL('Raw Data'!K65:N65,3),L70:O70,0),SMALL('Raw Data'!K65:N65,3)),0))</f>
        <v/>
      </c>
      <c r="U70">
        <f>IF(ISBLANK('Raw Data'!K65),0,IFERROR(IF(MATCH(SMALL('Raw Data'!K65:N65,4),L70:O70,0),SMALL('Raw Data'!K65:N65,4)),0))</f>
        <v/>
      </c>
      <c r="V70">
        <f>IF(AND('Raw Data'!D65&lt;3, 'Raw Data'!E65&lt;3, 'Raw Data'!A65&gt;0), 'Raw Data'!AF65, 0)</f>
        <v/>
      </c>
      <c r="W70">
        <f>IF(AND('Raw Data'!D65&lt;4, 'Raw Data'!E65&lt;4, 'Raw Data'!A65&gt;0), 'Raw Data'!AI65, 0)</f>
        <v/>
      </c>
      <c r="X70">
        <f>IF(AND('Raw Data'!D65&lt;5, 'Raw Data'!E65&lt;5, 'Raw Data'!A65&gt;0), 'Raw Data'!AL65, 0)</f>
        <v/>
      </c>
      <c r="Y70">
        <f>IF(AND('Raw Data'!D65&lt;6, 'Raw Data'!E65&lt;6, 'Raw Data'!A65&gt;0), 'Raw Data'!AO65, 0)</f>
        <v/>
      </c>
      <c r="Z70">
        <f>IF(ISBLANK('Raw Data'!D65), 0, IF('Raw Data'!D65-'Raw Data'!E65&gt;1, 'Raw Data'!AW65, 0))</f>
        <v/>
      </c>
      <c r="AA70">
        <f>IF(ISBLANK('Raw Data'!A65), 0, IF(ABS('Raw Data'!D65-'Raw Data'!E65)&lt;2, 'Raw Data'!AX65, 0))</f>
        <v/>
      </c>
      <c r="AB70">
        <f>IF(ISBLANK('Raw Data'!D65), 0, IF('Raw Data'!E65-'Raw Data'!D65&gt;1, 'Raw Data'!AY65, 0))</f>
        <v/>
      </c>
      <c r="AC70">
        <f>IF(ISBLANK('Raw Data'!D65), 0, IF('Raw Data'!D65-'Raw Data'!E65&gt;2, 'Raw Data'!AZ65, 0))</f>
        <v/>
      </c>
      <c r="AD70">
        <f>IF(ISBLANK('Raw Data'!A65), 0, IF(ABS('Raw Data'!D65-'Raw Data'!E65)&lt;3, 'Raw Data'!BA65, 0))</f>
        <v/>
      </c>
      <c r="AE70">
        <f>IF(ISBLANK('Raw Data'!D65), 0, IF('Raw Data'!E65-'Raw Data'!D65&gt;2, 'Raw Data'!BB65, 0))</f>
        <v/>
      </c>
      <c r="AF70">
        <f>IF(ISBLANK('Raw Data'!D65), 0, IF('Raw Data'!D65-'Raw Data'!E65&gt;3, 'Raw Data'!BC65, 0))</f>
        <v/>
      </c>
      <c r="AG70">
        <f>IF(ISBLANK('Raw Data'!A65), 0, IF(ABS('Raw Data'!D65-'Raw Data'!E65)&lt;4, 'Raw Data'!BD65, 0))</f>
        <v/>
      </c>
      <c r="AH70">
        <f>IF(ISBLANK('Raw Data'!D65), 0, IF('Raw Data'!E65-'Raw Data'!D65&gt;3, 'Raw Data'!BE65, 0))</f>
        <v/>
      </c>
      <c r="AI70">
        <f>IF(SUM('Raw Data'!D65:E65)&gt;'Raw Data'!F65, 'Raw Data'!G65, 0)</f>
        <v/>
      </c>
      <c r="AJ70">
        <f>IF(ISBLANK('Raw Data'!D65), 0, IF(SUM('Raw Data'!D65:E65)&lt;'Raw Data'!F65, 'Raw Data'!H65, 0))</f>
        <v/>
      </c>
      <c r="AK70">
        <f>IF(ISBLANK('Raw Data'!A65), 0, IF(AND('Raw Data'!D65&lt;3, 'Raw Data'!E65&lt;3, 'Raw Data'!F65&lt;BB$2), 'Raw Data'!AF65, 0))</f>
        <v/>
      </c>
      <c r="AL70">
        <f>IF(ISBLANK('Raw Data'!A65), 0, IF(AND('Raw Data'!D65&lt;4, 'Raw Data'!E65&lt;4, 'Raw Data'!F65&lt;BB$2), 'Raw Data'!AI65, 0))</f>
        <v/>
      </c>
      <c r="AM70">
        <f>IF(ISBLANK('Raw Data'!A65), 0, IF(AND('Raw Data'!D65&lt;5, 'Raw Data'!E65&lt;5, 'Raw Data'!F65&lt;BB$2), 'Raw Data'!AL65, 0))</f>
        <v/>
      </c>
      <c r="AN70">
        <f>IF(ISBLANK('Raw Data'!A65), 0, IF(AND('Raw Data'!D65&lt;6, 'Raw Data'!E65&lt;6, 'Raw Data'!F65&lt;BB$2), 'Raw Data'!AO65, 0))</f>
        <v/>
      </c>
      <c r="AO70">
        <f>IF(ISBLANK('Raw Data'!A65), 0, IF(AND('Raw Data'!I65&lt;Analysis!$BC$2, 'Raw Data'!D65-'Raw Data'!E65&gt;1), 'Raw Data'!AW65, IF(AND('Raw Data'!J65&lt;Analysis!$BC$2, 'Raw Data'!E65-'Raw Data'!D65&gt;1), 'Raw Data'!AY65, 0)))</f>
        <v/>
      </c>
      <c r="AP70">
        <f>IF(ISBLANK('Raw Data'!A65), 0, IF(AND('Raw Data'!I65&lt;Analysis!$BC$2, 'Raw Data'!D65-'Raw Data'!E65&gt;2), 'Raw Data'!AZ65, IF(AND('Raw Data'!J65&lt;Analysis!$BC$2, 'Raw Data'!E65-'Raw Data'!D65&gt;2), 'Raw Data'!BB65, 0)))</f>
        <v/>
      </c>
      <c r="AQ70">
        <f>IF(ISBLANK('Raw Data'!A65), 0, IF(AND('Raw Data'!I65&lt;Analysis!$BC$2, 'Raw Data'!D65-'Raw Data'!E65&gt;3), 'Raw Data'!BC65, IF(AND('Raw Data'!J65&lt;Analysis!$BC$2, 'Raw Data'!E65-'Raw Data'!D65&gt;3), 'Raw Data'!BE65, 0)))</f>
        <v/>
      </c>
      <c r="AR70">
        <f>IF('Hidden Analysiss'!D66=1,IF(ABS('Raw Data'!E65-'Raw Data'!D65)&lt;2,'Raw Data'!AX65,0), 0)</f>
        <v/>
      </c>
      <c r="AS70">
        <f>IF('Hidden Analysiss'!D66=1,IF(ABS('Raw Data'!E65-'Raw Data'!D65)&lt;3,'Raw Data'!BA65,0), 0)</f>
        <v/>
      </c>
      <c r="AT70">
        <f>IF('Hidden Analysiss'!D66=1,IF(ABS('Raw Data'!E65-'Raw Data'!D65)&lt;4,'Raw Data'!BD65,0), 0)</f>
        <v/>
      </c>
      <c r="AU70">
        <f>IF(AND('Hidden Analysiss'!E66=1, ABS('Raw Data'!E65-'Raw Data'!D65)&lt;2), 'Raw Data'!AX65, 0)</f>
        <v/>
      </c>
      <c r="AV70">
        <f>IF(AND('Hidden Analysiss'!E66=1, ABS('Raw Data'!E65-'Raw Data'!D65)&lt;3), 'Raw Data'!BA65, 0)</f>
        <v/>
      </c>
      <c r="AW70">
        <f>IF(AND('Hidden Analysiss'!E66=1, ABS('Raw Data'!E65-'Raw Data'!D65)&lt;3), 'Raw Data'!BD65, 0)</f>
        <v/>
      </c>
    </row>
    <row r="71">
      <c r="A71" s="1">
        <f>'Raw Data'!A66</f>
        <v/>
      </c>
      <c r="B71">
        <f>IF('Raw Data'!E66&gt;'Raw Data'!D66, 'Raw Data'!J66, 0)</f>
        <v/>
      </c>
      <c r="C71">
        <f>IF('Raw Data'!D66&gt;'Raw Data'!E66, 'Raw Data'!I66, 0)</f>
        <v/>
      </c>
      <c r="D71">
        <f>SUM(G71:H71)</f>
        <v/>
      </c>
      <c r="E71">
        <f>IF(AND('Raw Data'!J66&lt;'Raw Data'!I66,'Raw Data'!E66&gt;'Raw Data'!D66,'Raw Data'!E66-'Raw Data'!D66&gt;3),'Raw Data'!N66,IF(AND('Raw Data'!I66&lt;'Raw Data'!J66,'Raw Data'!D66&gt;'Raw Data'!E66,'Raw Data'!D66-'Raw Data'!E66&gt;3),'Raw Data'!M66,0))</f>
        <v/>
      </c>
      <c r="F71">
        <f>IF(AND('Raw Data'!J66&lt;'Raw Data'!I66,'Raw Data'!E66&gt;'Raw Data'!D66,'Raw Data'!E66-'Raw Data'!D66&lt;4),'Raw Data'!L66,IF(AND('Raw Data'!I66&lt;'Raw Data'!J66,'Raw Data'!D66&gt;'Raw Data'!E66,'Raw Data'!D66-'Raw Data'!E66&lt;4),'Raw Data'!K66,0))</f>
        <v/>
      </c>
      <c r="G71">
        <f>IF(AND('Raw Data'!J66&lt;'Raw Data'!I66, 'Raw Data'!E66&gt;'Raw Data'!D66), 'Raw Data'!J66, 0)</f>
        <v/>
      </c>
      <c r="H71">
        <f>IF(AND('Raw Data'!J66&gt;'Raw Data'!I66, 'Raw Data'!E66&lt;'Raw Data'!D66), 'Raw Data'!I66, 0)</f>
        <v/>
      </c>
      <c r="I71">
        <f>SUM(J71:K71)</f>
        <v/>
      </c>
      <c r="J71">
        <f>IF(AND('Raw Data'!J66&gt;'Raw Data'!I66, 'Raw Data'!E66&gt;'Raw Data'!D66), 'Raw Data'!J66, 0)</f>
        <v/>
      </c>
      <c r="K71">
        <f>IF(AND('Raw Data'!I66&gt;'Raw Data'!J66, 'Raw Data'!D66&gt;'Raw Data'!E66), 'Raw Data'!I66, 0)</f>
        <v/>
      </c>
      <c r="L71">
        <f>IF('Raw Data'!E66-'Raw Data'!D66&gt;3, 'Raw Data'!N66, 0)</f>
        <v/>
      </c>
      <c r="M71">
        <f>IF('Raw Data'!D66-'Raw Data'!E66&gt;3, 'Raw Data'!M66, 0)</f>
        <v/>
      </c>
      <c r="N71">
        <f>IF(ISBLANK('Raw Data'!D66),0,IF(AND('Raw Data'!E66&gt;'Raw Data'!D66,'Raw Data'!E66-'Raw Data'!D66&gt;0,'Raw Data'!E66-'Raw Data'!D66&lt;4),'Raw Data'!L66, 0))</f>
        <v/>
      </c>
      <c r="O71">
        <f>IF(ISBLANK('Raw Data'!D66),0,IF(AND('Raw Data'!E66&gt;'Raw Data'!D66,'Raw Data'!E66-'Raw Data'!D66&gt;0,'Raw Data'!D66-'Raw Data'!E66&lt;4),'Raw Data'!K66, 0))</f>
        <v/>
      </c>
      <c r="P71">
        <f>IF('Raw Data'!E66-'Raw Data'!D66&gt;3, 'Raw Data'!N66, IF('Raw Data'!D66-'Raw Data'!E66&gt;3, 'Raw Data'!M66, 0))</f>
        <v/>
      </c>
      <c r="Q71">
        <f>IF(ISBLANK('Raw Data'!E66),0,IF(AND('Raw Data'!E66-'Raw Data'!D66&lt;4,'Raw Data'!E66-'Raw Data'!D66&gt;0),'Raw Data'!L66,IF(AND('Raw Data'!D66&gt;'Raw Data'!E66,'Raw Data'!D66-'Raw Data'!E66&gt;0),'Raw Data'!K66,0)))</f>
        <v/>
      </c>
      <c r="R71">
        <f>IF(ISBLANK('Raw Data'!K66),0,IFERROR(IF(MATCH(SMALL('Raw Data'!K66:N66,1),L71:O71,0),SMALL('Raw Data'!K66:N66,1)),0))</f>
        <v/>
      </c>
      <c r="S71">
        <f>IF(ISBLANK('Raw Data'!K66),0,IFERROR(IF(MATCH(SMALL('Raw Data'!K66:N66,2),L71:O71,0),SMALL('Raw Data'!K66:N66,2)),0))</f>
        <v/>
      </c>
      <c r="T71">
        <f>IF(ISBLANK('Raw Data'!K66),0,IFERROR(IF(MATCH(SMALL('Raw Data'!K66:N66,3),L71:O71,0),SMALL('Raw Data'!K66:N66,3)),0))</f>
        <v/>
      </c>
      <c r="U71">
        <f>IF(ISBLANK('Raw Data'!K66),0,IFERROR(IF(MATCH(SMALL('Raw Data'!K66:N66,4),L71:O71,0),SMALL('Raw Data'!K66:N66,4)),0))</f>
        <v/>
      </c>
      <c r="V71">
        <f>IF(AND('Raw Data'!D66&lt;3, 'Raw Data'!E66&lt;3, 'Raw Data'!A66&gt;0), 'Raw Data'!AF66, 0)</f>
        <v/>
      </c>
      <c r="W71">
        <f>IF(AND('Raw Data'!D66&lt;4, 'Raw Data'!E66&lt;4, 'Raw Data'!A66&gt;0), 'Raw Data'!AI66, 0)</f>
        <v/>
      </c>
      <c r="X71">
        <f>IF(AND('Raw Data'!D66&lt;5, 'Raw Data'!E66&lt;5, 'Raw Data'!A66&gt;0), 'Raw Data'!AL66, 0)</f>
        <v/>
      </c>
      <c r="Y71">
        <f>IF(AND('Raw Data'!D66&lt;6, 'Raw Data'!E66&lt;6, 'Raw Data'!A66&gt;0), 'Raw Data'!AO66, 0)</f>
        <v/>
      </c>
      <c r="Z71">
        <f>IF(ISBLANK('Raw Data'!D66), 0, IF('Raw Data'!D66-'Raw Data'!E66&gt;1, 'Raw Data'!AW66, 0))</f>
        <v/>
      </c>
      <c r="AA71">
        <f>IF(ISBLANK('Raw Data'!A66), 0, IF(ABS('Raw Data'!D66-'Raw Data'!E66)&lt;2, 'Raw Data'!AX66, 0))</f>
        <v/>
      </c>
      <c r="AB71">
        <f>IF(ISBLANK('Raw Data'!D66), 0, IF('Raw Data'!E66-'Raw Data'!D66&gt;1, 'Raw Data'!AY66, 0))</f>
        <v/>
      </c>
      <c r="AC71">
        <f>IF(ISBLANK('Raw Data'!D66), 0, IF('Raw Data'!D66-'Raw Data'!E66&gt;2, 'Raw Data'!AZ66, 0))</f>
        <v/>
      </c>
      <c r="AD71">
        <f>IF(ISBLANK('Raw Data'!A66), 0, IF(ABS('Raw Data'!D66-'Raw Data'!E66)&lt;3, 'Raw Data'!BA66, 0))</f>
        <v/>
      </c>
      <c r="AE71">
        <f>IF(ISBLANK('Raw Data'!D66), 0, IF('Raw Data'!E66-'Raw Data'!D66&gt;2, 'Raw Data'!BB66, 0))</f>
        <v/>
      </c>
      <c r="AF71">
        <f>IF(ISBLANK('Raw Data'!D66), 0, IF('Raw Data'!D66-'Raw Data'!E66&gt;3, 'Raw Data'!BC66, 0))</f>
        <v/>
      </c>
      <c r="AG71">
        <f>IF(ISBLANK('Raw Data'!A66), 0, IF(ABS('Raw Data'!D66-'Raw Data'!E66)&lt;4, 'Raw Data'!BD66, 0))</f>
        <v/>
      </c>
      <c r="AH71">
        <f>IF(ISBLANK('Raw Data'!D66), 0, IF('Raw Data'!E66-'Raw Data'!D66&gt;3, 'Raw Data'!BE66, 0))</f>
        <v/>
      </c>
      <c r="AI71">
        <f>IF(SUM('Raw Data'!D66:E66)&gt;'Raw Data'!F66, 'Raw Data'!G66, 0)</f>
        <v/>
      </c>
      <c r="AJ71">
        <f>IF(ISBLANK('Raw Data'!D66), 0, IF(SUM('Raw Data'!D66:E66)&lt;'Raw Data'!F66, 'Raw Data'!H66, 0))</f>
        <v/>
      </c>
      <c r="AK71">
        <f>IF(ISBLANK('Raw Data'!A66), 0, IF(AND('Raw Data'!D66&lt;3, 'Raw Data'!E66&lt;3, 'Raw Data'!F66&lt;BB$2), 'Raw Data'!AF66, 0))</f>
        <v/>
      </c>
      <c r="AL71">
        <f>IF(ISBLANK('Raw Data'!A66), 0, IF(AND('Raw Data'!D66&lt;4, 'Raw Data'!E66&lt;4, 'Raw Data'!F66&lt;BB$2), 'Raw Data'!AI66, 0))</f>
        <v/>
      </c>
      <c r="AM71">
        <f>IF(ISBLANK('Raw Data'!A66), 0, IF(AND('Raw Data'!D66&lt;5, 'Raw Data'!E66&lt;5, 'Raw Data'!F66&lt;BB$2), 'Raw Data'!AL66, 0))</f>
        <v/>
      </c>
      <c r="AN71">
        <f>IF(ISBLANK('Raw Data'!A66), 0, IF(AND('Raw Data'!D66&lt;6, 'Raw Data'!E66&lt;6, 'Raw Data'!F66&lt;BB$2), 'Raw Data'!AO66, 0))</f>
        <v/>
      </c>
      <c r="AO71">
        <f>IF(ISBLANK('Raw Data'!A66), 0, IF(AND('Raw Data'!I66&lt;Analysis!$BC$2, 'Raw Data'!D66-'Raw Data'!E66&gt;1), 'Raw Data'!AW66, IF(AND('Raw Data'!J66&lt;Analysis!$BC$2, 'Raw Data'!E66-'Raw Data'!D66&gt;1), 'Raw Data'!AY66, 0)))</f>
        <v/>
      </c>
      <c r="AP71">
        <f>IF(ISBLANK('Raw Data'!A66), 0, IF(AND('Raw Data'!I66&lt;Analysis!$BC$2, 'Raw Data'!D66-'Raw Data'!E66&gt;2), 'Raw Data'!AZ66, IF(AND('Raw Data'!J66&lt;Analysis!$BC$2, 'Raw Data'!E66-'Raw Data'!D66&gt;2), 'Raw Data'!BB66, 0)))</f>
        <v/>
      </c>
      <c r="AQ71">
        <f>IF(ISBLANK('Raw Data'!A66), 0, IF(AND('Raw Data'!I66&lt;Analysis!$BC$2, 'Raw Data'!D66-'Raw Data'!E66&gt;3), 'Raw Data'!BC66, IF(AND('Raw Data'!J66&lt;Analysis!$BC$2, 'Raw Data'!E66-'Raw Data'!D66&gt;3), 'Raw Data'!BE66, 0)))</f>
        <v/>
      </c>
      <c r="AR71">
        <f>IF('Hidden Analysiss'!D67=1,IF(ABS('Raw Data'!E66-'Raw Data'!D66)&lt;2,'Raw Data'!AX66,0), 0)</f>
        <v/>
      </c>
      <c r="AS71">
        <f>IF('Hidden Analysiss'!D67=1,IF(ABS('Raw Data'!E66-'Raw Data'!D66)&lt;3,'Raw Data'!BA66,0), 0)</f>
        <v/>
      </c>
      <c r="AT71">
        <f>IF('Hidden Analysiss'!D67=1,IF(ABS('Raw Data'!E66-'Raw Data'!D66)&lt;4,'Raw Data'!BD66,0), 0)</f>
        <v/>
      </c>
      <c r="AU71">
        <f>IF(AND('Hidden Analysiss'!E67=1, ABS('Raw Data'!E66-'Raw Data'!D66)&lt;2), 'Raw Data'!AX66, 0)</f>
        <v/>
      </c>
      <c r="AV71">
        <f>IF(AND('Hidden Analysiss'!E67=1, ABS('Raw Data'!E66-'Raw Data'!D66)&lt;3), 'Raw Data'!BA66, 0)</f>
        <v/>
      </c>
      <c r="AW71">
        <f>IF(AND('Hidden Analysiss'!E67=1, ABS('Raw Data'!E66-'Raw Data'!D66)&lt;3), 'Raw Data'!BD66, 0)</f>
        <v/>
      </c>
    </row>
    <row r="72">
      <c r="A72" s="1">
        <f>'Raw Data'!A67</f>
        <v/>
      </c>
      <c r="B72">
        <f>IF('Raw Data'!E67&gt;'Raw Data'!D67, 'Raw Data'!J67, 0)</f>
        <v/>
      </c>
      <c r="C72">
        <f>IF('Raw Data'!D67&gt;'Raw Data'!E67, 'Raw Data'!I67, 0)</f>
        <v/>
      </c>
      <c r="D72">
        <f>SUM(G72:H72)</f>
        <v/>
      </c>
      <c r="E72">
        <f>IF(AND('Raw Data'!J67&lt;'Raw Data'!I67,'Raw Data'!E67&gt;'Raw Data'!D67,'Raw Data'!E67-'Raw Data'!D67&gt;3),'Raw Data'!N67,IF(AND('Raw Data'!I67&lt;'Raw Data'!J67,'Raw Data'!D67&gt;'Raw Data'!E67,'Raw Data'!D67-'Raw Data'!E67&gt;3),'Raw Data'!M67,0))</f>
        <v/>
      </c>
      <c r="F72">
        <f>IF(AND('Raw Data'!J67&lt;'Raw Data'!I67,'Raw Data'!E67&gt;'Raw Data'!D67,'Raw Data'!E67-'Raw Data'!D67&lt;4),'Raw Data'!L67,IF(AND('Raw Data'!I67&lt;'Raw Data'!J67,'Raw Data'!D67&gt;'Raw Data'!E67,'Raw Data'!D67-'Raw Data'!E67&lt;4),'Raw Data'!K67,0))</f>
        <v/>
      </c>
      <c r="G72">
        <f>IF(AND('Raw Data'!J67&lt;'Raw Data'!I67, 'Raw Data'!E67&gt;'Raw Data'!D67), 'Raw Data'!J67, 0)</f>
        <v/>
      </c>
      <c r="H72">
        <f>IF(AND('Raw Data'!J67&gt;'Raw Data'!I67, 'Raw Data'!E67&lt;'Raw Data'!D67), 'Raw Data'!I67, 0)</f>
        <v/>
      </c>
      <c r="I72">
        <f>SUM(J72:K72)</f>
        <v/>
      </c>
      <c r="J72">
        <f>IF(AND('Raw Data'!J67&gt;'Raw Data'!I67, 'Raw Data'!E67&gt;'Raw Data'!D67), 'Raw Data'!J67, 0)</f>
        <v/>
      </c>
      <c r="K72">
        <f>IF(AND('Raw Data'!I67&gt;'Raw Data'!J67, 'Raw Data'!D67&gt;'Raw Data'!E67), 'Raw Data'!I67, 0)</f>
        <v/>
      </c>
      <c r="L72">
        <f>IF('Raw Data'!E67-'Raw Data'!D67&gt;3, 'Raw Data'!N67, 0)</f>
        <v/>
      </c>
      <c r="M72">
        <f>IF('Raw Data'!D67-'Raw Data'!E67&gt;3, 'Raw Data'!M67, 0)</f>
        <v/>
      </c>
      <c r="N72">
        <f>IF(ISBLANK('Raw Data'!D67),0,IF(AND('Raw Data'!E67&gt;'Raw Data'!D67,'Raw Data'!E67-'Raw Data'!D67&gt;0,'Raw Data'!E67-'Raw Data'!D67&lt;4),'Raw Data'!L67, 0))</f>
        <v/>
      </c>
      <c r="O72">
        <f>IF(ISBLANK('Raw Data'!D67),0,IF(AND('Raw Data'!E67&gt;'Raw Data'!D67,'Raw Data'!E67-'Raw Data'!D67&gt;0,'Raw Data'!D67-'Raw Data'!E67&lt;4),'Raw Data'!K67, 0))</f>
        <v/>
      </c>
      <c r="P72">
        <f>IF('Raw Data'!E67-'Raw Data'!D67&gt;3, 'Raw Data'!N67, IF('Raw Data'!D67-'Raw Data'!E67&gt;3, 'Raw Data'!M67, 0))</f>
        <v/>
      </c>
      <c r="Q72">
        <f>IF(ISBLANK('Raw Data'!E67),0,IF(AND('Raw Data'!E67-'Raw Data'!D67&lt;4,'Raw Data'!E67-'Raw Data'!D67&gt;0),'Raw Data'!L67,IF(AND('Raw Data'!D67&gt;'Raw Data'!E67,'Raw Data'!D67-'Raw Data'!E67&gt;0),'Raw Data'!K67,0)))</f>
        <v/>
      </c>
      <c r="R72">
        <f>IF(ISBLANK('Raw Data'!K67),0,IFERROR(IF(MATCH(SMALL('Raw Data'!K67:N67,1),L72:O72,0),SMALL('Raw Data'!K67:N67,1)),0))</f>
        <v/>
      </c>
      <c r="S72">
        <f>IF(ISBLANK('Raw Data'!K67),0,IFERROR(IF(MATCH(SMALL('Raw Data'!K67:N67,2),L72:O72,0),SMALL('Raw Data'!K67:N67,2)),0))</f>
        <v/>
      </c>
      <c r="T72">
        <f>IF(ISBLANK('Raw Data'!K67),0,IFERROR(IF(MATCH(SMALL('Raw Data'!K67:N67,3),L72:O72,0),SMALL('Raw Data'!K67:N67,3)),0))</f>
        <v/>
      </c>
      <c r="U72">
        <f>IF(ISBLANK('Raw Data'!K67),0,IFERROR(IF(MATCH(SMALL('Raw Data'!K67:N67,4),L72:O72,0),SMALL('Raw Data'!K67:N67,4)),0))</f>
        <v/>
      </c>
      <c r="V72">
        <f>IF(AND('Raw Data'!D67&lt;3, 'Raw Data'!E67&lt;3, 'Raw Data'!A67&gt;0), 'Raw Data'!AF67, 0)</f>
        <v/>
      </c>
      <c r="W72">
        <f>IF(AND('Raw Data'!D67&lt;4, 'Raw Data'!E67&lt;4, 'Raw Data'!A67&gt;0), 'Raw Data'!AI67, 0)</f>
        <v/>
      </c>
      <c r="X72">
        <f>IF(AND('Raw Data'!D67&lt;5, 'Raw Data'!E67&lt;5, 'Raw Data'!A67&gt;0), 'Raw Data'!AL67, 0)</f>
        <v/>
      </c>
      <c r="Y72">
        <f>IF(AND('Raw Data'!D67&lt;6, 'Raw Data'!E67&lt;6, 'Raw Data'!A67&gt;0), 'Raw Data'!AO67, 0)</f>
        <v/>
      </c>
      <c r="Z72">
        <f>IF(ISBLANK('Raw Data'!D67), 0, IF('Raw Data'!D67-'Raw Data'!E67&gt;1, 'Raw Data'!AW67, 0))</f>
        <v/>
      </c>
      <c r="AA72">
        <f>IF(ISBLANK('Raw Data'!A67), 0, IF(ABS('Raw Data'!D67-'Raw Data'!E67)&lt;2, 'Raw Data'!AX67, 0))</f>
        <v/>
      </c>
      <c r="AB72">
        <f>IF(ISBLANK('Raw Data'!D67), 0, IF('Raw Data'!E67-'Raw Data'!D67&gt;1, 'Raw Data'!AY67, 0))</f>
        <v/>
      </c>
      <c r="AC72">
        <f>IF(ISBLANK('Raw Data'!D67), 0, IF('Raw Data'!D67-'Raw Data'!E67&gt;2, 'Raw Data'!AZ67, 0))</f>
        <v/>
      </c>
      <c r="AD72">
        <f>IF(ISBLANK('Raw Data'!A67), 0, IF(ABS('Raw Data'!D67-'Raw Data'!E67)&lt;3, 'Raw Data'!BA67, 0))</f>
        <v/>
      </c>
      <c r="AE72">
        <f>IF(ISBLANK('Raw Data'!D67), 0, IF('Raw Data'!E67-'Raw Data'!D67&gt;2, 'Raw Data'!BB67, 0))</f>
        <v/>
      </c>
      <c r="AF72">
        <f>IF(ISBLANK('Raw Data'!D67), 0, IF('Raw Data'!D67-'Raw Data'!E67&gt;3, 'Raw Data'!BC67, 0))</f>
        <v/>
      </c>
      <c r="AG72">
        <f>IF(ISBLANK('Raw Data'!A67), 0, IF(ABS('Raw Data'!D67-'Raw Data'!E67)&lt;4, 'Raw Data'!BD67, 0))</f>
        <v/>
      </c>
      <c r="AH72">
        <f>IF(ISBLANK('Raw Data'!D67), 0, IF('Raw Data'!E67-'Raw Data'!D67&gt;3, 'Raw Data'!BE67, 0))</f>
        <v/>
      </c>
      <c r="AI72">
        <f>IF(SUM('Raw Data'!D67:E67)&gt;'Raw Data'!F67, 'Raw Data'!G67, 0)</f>
        <v/>
      </c>
      <c r="AJ72">
        <f>IF(ISBLANK('Raw Data'!D67), 0, IF(SUM('Raw Data'!D67:E67)&lt;'Raw Data'!F67, 'Raw Data'!H67, 0))</f>
        <v/>
      </c>
      <c r="AK72">
        <f>IF(ISBLANK('Raw Data'!A67), 0, IF(AND('Raw Data'!D67&lt;3, 'Raw Data'!E67&lt;3, 'Raw Data'!F67&lt;BB$2), 'Raw Data'!AF67, 0))</f>
        <v/>
      </c>
      <c r="AL72">
        <f>IF(ISBLANK('Raw Data'!A67), 0, IF(AND('Raw Data'!D67&lt;4, 'Raw Data'!E67&lt;4, 'Raw Data'!F67&lt;BB$2), 'Raw Data'!AI67, 0))</f>
        <v/>
      </c>
      <c r="AM72">
        <f>IF(ISBLANK('Raw Data'!A67), 0, IF(AND('Raw Data'!D67&lt;5, 'Raw Data'!E67&lt;5, 'Raw Data'!F67&lt;BB$2), 'Raw Data'!AL67, 0))</f>
        <v/>
      </c>
      <c r="AN72">
        <f>IF(ISBLANK('Raw Data'!A67), 0, IF(AND('Raw Data'!D67&lt;6, 'Raw Data'!E67&lt;6, 'Raw Data'!F67&lt;BB$2), 'Raw Data'!AO67, 0))</f>
        <v/>
      </c>
      <c r="AO72">
        <f>IF(ISBLANK('Raw Data'!A67), 0, IF(AND('Raw Data'!I67&lt;Analysis!$BC$2, 'Raw Data'!D67-'Raw Data'!E67&gt;1), 'Raw Data'!AW67, IF(AND('Raw Data'!J67&lt;Analysis!$BC$2, 'Raw Data'!E67-'Raw Data'!D67&gt;1), 'Raw Data'!AY67, 0)))</f>
        <v/>
      </c>
      <c r="AP72">
        <f>IF(ISBLANK('Raw Data'!A67), 0, IF(AND('Raw Data'!I67&lt;Analysis!$BC$2, 'Raw Data'!D67-'Raw Data'!E67&gt;2), 'Raw Data'!AZ67, IF(AND('Raw Data'!J67&lt;Analysis!$BC$2, 'Raw Data'!E67-'Raw Data'!D67&gt;2), 'Raw Data'!BB67, 0)))</f>
        <v/>
      </c>
      <c r="AQ72">
        <f>IF(ISBLANK('Raw Data'!A67), 0, IF(AND('Raw Data'!I67&lt;Analysis!$BC$2, 'Raw Data'!D67-'Raw Data'!E67&gt;3), 'Raw Data'!BC67, IF(AND('Raw Data'!J67&lt;Analysis!$BC$2, 'Raw Data'!E67-'Raw Data'!D67&gt;3), 'Raw Data'!BE67, 0)))</f>
        <v/>
      </c>
      <c r="AR72">
        <f>IF('Hidden Analysiss'!D68=1,IF(ABS('Raw Data'!E67-'Raw Data'!D67)&lt;2,'Raw Data'!AX67,0), 0)</f>
        <v/>
      </c>
      <c r="AS72">
        <f>IF('Hidden Analysiss'!D68=1,IF(ABS('Raw Data'!E67-'Raw Data'!D67)&lt;3,'Raw Data'!BA67,0), 0)</f>
        <v/>
      </c>
      <c r="AT72">
        <f>IF('Hidden Analysiss'!D68=1,IF(ABS('Raw Data'!E67-'Raw Data'!D67)&lt;4,'Raw Data'!BD67,0), 0)</f>
        <v/>
      </c>
      <c r="AU72">
        <f>IF(AND('Hidden Analysiss'!E68=1, ABS('Raw Data'!E67-'Raw Data'!D67)&lt;2), 'Raw Data'!AX67, 0)</f>
        <v/>
      </c>
      <c r="AV72">
        <f>IF(AND('Hidden Analysiss'!E68=1, ABS('Raw Data'!E67-'Raw Data'!D67)&lt;3), 'Raw Data'!BA67, 0)</f>
        <v/>
      </c>
      <c r="AW72">
        <f>IF(AND('Hidden Analysiss'!E68=1, ABS('Raw Data'!E67-'Raw Data'!D67)&lt;3), 'Raw Data'!BD67, 0)</f>
        <v/>
      </c>
    </row>
    <row r="73">
      <c r="A73" s="1">
        <f>'Raw Data'!A68</f>
        <v/>
      </c>
      <c r="B73">
        <f>IF('Raw Data'!E68&gt;'Raw Data'!D68, 'Raw Data'!J68, 0)</f>
        <v/>
      </c>
      <c r="C73">
        <f>IF('Raw Data'!D68&gt;'Raw Data'!E68, 'Raw Data'!I68, 0)</f>
        <v/>
      </c>
      <c r="D73">
        <f>SUM(G73:H73)</f>
        <v/>
      </c>
      <c r="E73">
        <f>IF(AND('Raw Data'!J68&lt;'Raw Data'!I68,'Raw Data'!E68&gt;'Raw Data'!D68,'Raw Data'!E68-'Raw Data'!D68&gt;3),'Raw Data'!N68,IF(AND('Raw Data'!I68&lt;'Raw Data'!J68,'Raw Data'!D68&gt;'Raw Data'!E68,'Raw Data'!D68-'Raw Data'!E68&gt;3),'Raw Data'!M68,0))</f>
        <v/>
      </c>
      <c r="F73">
        <f>IF(AND('Raw Data'!J68&lt;'Raw Data'!I68,'Raw Data'!E68&gt;'Raw Data'!D68,'Raw Data'!E68-'Raw Data'!D68&lt;4),'Raw Data'!L68,IF(AND('Raw Data'!I68&lt;'Raw Data'!J68,'Raw Data'!D68&gt;'Raw Data'!E68,'Raw Data'!D68-'Raw Data'!E68&lt;4),'Raw Data'!K68,0))</f>
        <v/>
      </c>
      <c r="G73">
        <f>IF(AND('Raw Data'!J68&lt;'Raw Data'!I68, 'Raw Data'!E68&gt;'Raw Data'!D68), 'Raw Data'!J68, 0)</f>
        <v/>
      </c>
      <c r="H73">
        <f>IF(AND('Raw Data'!J68&gt;'Raw Data'!I68, 'Raw Data'!E68&lt;'Raw Data'!D68), 'Raw Data'!I68, 0)</f>
        <v/>
      </c>
      <c r="I73">
        <f>SUM(J73:K73)</f>
        <v/>
      </c>
      <c r="J73">
        <f>IF(AND('Raw Data'!J68&gt;'Raw Data'!I68, 'Raw Data'!E68&gt;'Raw Data'!D68), 'Raw Data'!J68, 0)</f>
        <v/>
      </c>
      <c r="K73">
        <f>IF(AND('Raw Data'!I68&gt;'Raw Data'!J68, 'Raw Data'!D68&gt;'Raw Data'!E68), 'Raw Data'!I68, 0)</f>
        <v/>
      </c>
      <c r="L73">
        <f>IF('Raw Data'!E68-'Raw Data'!D68&gt;3, 'Raw Data'!N68, 0)</f>
        <v/>
      </c>
      <c r="M73">
        <f>IF('Raw Data'!D68-'Raw Data'!E68&gt;3, 'Raw Data'!M68, 0)</f>
        <v/>
      </c>
      <c r="N73">
        <f>IF(ISBLANK('Raw Data'!D68),0,IF(AND('Raw Data'!E68&gt;'Raw Data'!D68,'Raw Data'!E68-'Raw Data'!D68&gt;0,'Raw Data'!E68-'Raw Data'!D68&lt;4),'Raw Data'!L68, 0))</f>
        <v/>
      </c>
      <c r="O73">
        <f>IF(ISBLANK('Raw Data'!D68),0,IF(AND('Raw Data'!E68&gt;'Raw Data'!D68,'Raw Data'!E68-'Raw Data'!D68&gt;0,'Raw Data'!D68-'Raw Data'!E68&lt;4),'Raw Data'!K68, 0))</f>
        <v/>
      </c>
      <c r="P73">
        <f>IF('Raw Data'!E68-'Raw Data'!D68&gt;3, 'Raw Data'!N68, IF('Raw Data'!D68-'Raw Data'!E68&gt;3, 'Raw Data'!M68, 0))</f>
        <v/>
      </c>
      <c r="Q73">
        <f>IF(ISBLANK('Raw Data'!E68),0,IF(AND('Raw Data'!E68-'Raw Data'!D68&lt;4,'Raw Data'!E68-'Raw Data'!D68&gt;0),'Raw Data'!L68,IF(AND('Raw Data'!D68&gt;'Raw Data'!E68,'Raw Data'!D68-'Raw Data'!E68&gt;0),'Raw Data'!K68,0)))</f>
        <v/>
      </c>
      <c r="R73">
        <f>IF(ISBLANK('Raw Data'!K68),0,IFERROR(IF(MATCH(SMALL('Raw Data'!K68:N68,1),L73:O73,0),SMALL('Raw Data'!K68:N68,1)),0))</f>
        <v/>
      </c>
      <c r="S73">
        <f>IF(ISBLANK('Raw Data'!K68),0,IFERROR(IF(MATCH(SMALL('Raw Data'!K68:N68,2),L73:O73,0),SMALL('Raw Data'!K68:N68,2)),0))</f>
        <v/>
      </c>
      <c r="T73">
        <f>IF(ISBLANK('Raw Data'!K68),0,IFERROR(IF(MATCH(SMALL('Raw Data'!K68:N68,3),L73:O73,0),SMALL('Raw Data'!K68:N68,3)),0))</f>
        <v/>
      </c>
      <c r="U73">
        <f>IF(ISBLANK('Raw Data'!K68),0,IFERROR(IF(MATCH(SMALL('Raw Data'!K68:N68,4),L73:O73,0),SMALL('Raw Data'!K68:N68,4)),0))</f>
        <v/>
      </c>
      <c r="V73">
        <f>IF(AND('Raw Data'!D68&lt;3, 'Raw Data'!E68&lt;3, 'Raw Data'!A68&gt;0), 'Raw Data'!AF68, 0)</f>
        <v/>
      </c>
      <c r="W73">
        <f>IF(AND('Raw Data'!D68&lt;4, 'Raw Data'!E68&lt;4, 'Raw Data'!A68&gt;0), 'Raw Data'!AI68, 0)</f>
        <v/>
      </c>
      <c r="X73">
        <f>IF(AND('Raw Data'!D68&lt;5, 'Raw Data'!E68&lt;5, 'Raw Data'!A68&gt;0), 'Raw Data'!AL68, 0)</f>
        <v/>
      </c>
      <c r="Y73">
        <f>IF(AND('Raw Data'!D68&lt;6, 'Raw Data'!E68&lt;6, 'Raw Data'!A68&gt;0), 'Raw Data'!AO68, 0)</f>
        <v/>
      </c>
      <c r="Z73">
        <f>IF(ISBLANK('Raw Data'!D68), 0, IF('Raw Data'!D68-'Raw Data'!E68&gt;1, 'Raw Data'!AW68, 0))</f>
        <v/>
      </c>
      <c r="AA73">
        <f>IF(ISBLANK('Raw Data'!A68), 0, IF(ABS('Raw Data'!D68-'Raw Data'!E68)&lt;2, 'Raw Data'!AX68, 0))</f>
        <v/>
      </c>
      <c r="AB73">
        <f>IF(ISBLANK('Raw Data'!D68), 0, IF('Raw Data'!E68-'Raw Data'!D68&gt;1, 'Raw Data'!AY68, 0))</f>
        <v/>
      </c>
      <c r="AC73">
        <f>IF(ISBLANK('Raw Data'!D68), 0, IF('Raw Data'!D68-'Raw Data'!E68&gt;2, 'Raw Data'!AZ68, 0))</f>
        <v/>
      </c>
      <c r="AD73">
        <f>IF(ISBLANK('Raw Data'!A68), 0, IF(ABS('Raw Data'!D68-'Raw Data'!E68)&lt;3, 'Raw Data'!BA68, 0))</f>
        <v/>
      </c>
      <c r="AE73">
        <f>IF(ISBLANK('Raw Data'!D68), 0, IF('Raw Data'!E68-'Raw Data'!D68&gt;2, 'Raw Data'!BB68, 0))</f>
        <v/>
      </c>
      <c r="AF73">
        <f>IF(ISBLANK('Raw Data'!D68), 0, IF('Raw Data'!D68-'Raw Data'!E68&gt;3, 'Raw Data'!BC68, 0))</f>
        <v/>
      </c>
      <c r="AG73">
        <f>IF(ISBLANK('Raw Data'!A68), 0, IF(ABS('Raw Data'!D68-'Raw Data'!E68)&lt;4, 'Raw Data'!BD68, 0))</f>
        <v/>
      </c>
      <c r="AH73">
        <f>IF(ISBLANK('Raw Data'!D68), 0, IF('Raw Data'!E68-'Raw Data'!D68&gt;3, 'Raw Data'!BE68, 0))</f>
        <v/>
      </c>
      <c r="AI73">
        <f>IF(SUM('Raw Data'!D68:E68)&gt;'Raw Data'!F68, 'Raw Data'!G68, 0)</f>
        <v/>
      </c>
      <c r="AJ73">
        <f>IF(ISBLANK('Raw Data'!D68), 0, IF(SUM('Raw Data'!D68:E68)&lt;'Raw Data'!F68, 'Raw Data'!H68, 0))</f>
        <v/>
      </c>
      <c r="AK73">
        <f>IF(ISBLANK('Raw Data'!A68), 0, IF(AND('Raw Data'!D68&lt;3, 'Raw Data'!E68&lt;3, 'Raw Data'!F68&lt;BB$2), 'Raw Data'!AF68, 0))</f>
        <v/>
      </c>
      <c r="AL73">
        <f>IF(ISBLANK('Raw Data'!A68), 0, IF(AND('Raw Data'!D68&lt;4, 'Raw Data'!E68&lt;4, 'Raw Data'!F68&lt;BB$2), 'Raw Data'!AI68, 0))</f>
        <v/>
      </c>
      <c r="AM73">
        <f>IF(ISBLANK('Raw Data'!A68), 0, IF(AND('Raw Data'!D68&lt;5, 'Raw Data'!E68&lt;5, 'Raw Data'!F68&lt;BB$2), 'Raw Data'!AL68, 0))</f>
        <v/>
      </c>
      <c r="AN73">
        <f>IF(ISBLANK('Raw Data'!A68), 0, IF(AND('Raw Data'!D68&lt;6, 'Raw Data'!E68&lt;6, 'Raw Data'!F68&lt;BB$2), 'Raw Data'!AO68, 0))</f>
        <v/>
      </c>
      <c r="AO73">
        <f>IF(ISBLANK('Raw Data'!A68), 0, IF(AND('Raw Data'!I68&lt;Analysis!$BC$2, 'Raw Data'!D68-'Raw Data'!E68&gt;1), 'Raw Data'!AW68, IF(AND('Raw Data'!J68&lt;Analysis!$BC$2, 'Raw Data'!E68-'Raw Data'!D68&gt;1), 'Raw Data'!AY68, 0)))</f>
        <v/>
      </c>
      <c r="AP73">
        <f>IF(ISBLANK('Raw Data'!A68), 0, IF(AND('Raw Data'!I68&lt;Analysis!$BC$2, 'Raw Data'!D68-'Raw Data'!E68&gt;2), 'Raw Data'!AZ68, IF(AND('Raw Data'!J68&lt;Analysis!$BC$2, 'Raw Data'!E68-'Raw Data'!D68&gt;2), 'Raw Data'!BB68, 0)))</f>
        <v/>
      </c>
      <c r="AQ73">
        <f>IF(ISBLANK('Raw Data'!A68), 0, IF(AND('Raw Data'!I68&lt;Analysis!$BC$2, 'Raw Data'!D68-'Raw Data'!E68&gt;3), 'Raw Data'!BC68, IF(AND('Raw Data'!J68&lt;Analysis!$BC$2, 'Raw Data'!E68-'Raw Data'!D68&gt;3), 'Raw Data'!BE68, 0)))</f>
        <v/>
      </c>
      <c r="AR73">
        <f>IF('Hidden Analysiss'!D69=1,IF(ABS('Raw Data'!E68-'Raw Data'!D68)&lt;2,'Raw Data'!AX68,0), 0)</f>
        <v/>
      </c>
      <c r="AS73">
        <f>IF('Hidden Analysiss'!D69=1,IF(ABS('Raw Data'!E68-'Raw Data'!D68)&lt;3,'Raw Data'!BA68,0), 0)</f>
        <v/>
      </c>
      <c r="AT73">
        <f>IF('Hidden Analysiss'!D69=1,IF(ABS('Raw Data'!E68-'Raw Data'!D68)&lt;4,'Raw Data'!BD68,0), 0)</f>
        <v/>
      </c>
      <c r="AU73">
        <f>IF(AND('Hidden Analysiss'!E69=1, ABS('Raw Data'!E68-'Raw Data'!D68)&lt;2), 'Raw Data'!AX68, 0)</f>
        <v/>
      </c>
      <c r="AV73">
        <f>IF(AND('Hidden Analysiss'!E69=1, ABS('Raw Data'!E68-'Raw Data'!D68)&lt;3), 'Raw Data'!BA68, 0)</f>
        <v/>
      </c>
      <c r="AW73">
        <f>IF(AND('Hidden Analysiss'!E69=1, ABS('Raw Data'!E68-'Raw Data'!D68)&lt;3), 'Raw Data'!BD68, 0)</f>
        <v/>
      </c>
    </row>
    <row r="74">
      <c r="A74" s="1">
        <f>'Raw Data'!A69</f>
        <v/>
      </c>
      <c r="B74">
        <f>IF('Raw Data'!E69&gt;'Raw Data'!D69, 'Raw Data'!J69, 0)</f>
        <v/>
      </c>
      <c r="C74">
        <f>IF('Raw Data'!D69&gt;'Raw Data'!E69, 'Raw Data'!I69, 0)</f>
        <v/>
      </c>
      <c r="D74">
        <f>SUM(G74:H74)</f>
        <v/>
      </c>
      <c r="E74">
        <f>IF(AND('Raw Data'!J69&lt;'Raw Data'!I69,'Raw Data'!E69&gt;'Raw Data'!D69,'Raw Data'!E69-'Raw Data'!D69&gt;3),'Raw Data'!N69,IF(AND('Raw Data'!I69&lt;'Raw Data'!J69,'Raw Data'!D69&gt;'Raw Data'!E69,'Raw Data'!D69-'Raw Data'!E69&gt;3),'Raw Data'!M69,0))</f>
        <v/>
      </c>
      <c r="F74">
        <f>IF(AND('Raw Data'!J69&lt;'Raw Data'!I69,'Raw Data'!E69&gt;'Raw Data'!D69,'Raw Data'!E69-'Raw Data'!D69&lt;4),'Raw Data'!L69,IF(AND('Raw Data'!I69&lt;'Raw Data'!J69,'Raw Data'!D69&gt;'Raw Data'!E69,'Raw Data'!D69-'Raw Data'!E69&lt;4),'Raw Data'!K69,0))</f>
        <v/>
      </c>
      <c r="G74">
        <f>IF(AND('Raw Data'!J69&lt;'Raw Data'!I69, 'Raw Data'!E69&gt;'Raw Data'!D69), 'Raw Data'!J69, 0)</f>
        <v/>
      </c>
      <c r="H74">
        <f>IF(AND('Raw Data'!J69&gt;'Raw Data'!I69, 'Raw Data'!E69&lt;'Raw Data'!D69), 'Raw Data'!I69, 0)</f>
        <v/>
      </c>
      <c r="I74">
        <f>SUM(J74:K74)</f>
        <v/>
      </c>
      <c r="J74">
        <f>IF(AND('Raw Data'!J69&gt;'Raw Data'!I69, 'Raw Data'!E69&gt;'Raw Data'!D69), 'Raw Data'!J69, 0)</f>
        <v/>
      </c>
      <c r="K74">
        <f>IF(AND('Raw Data'!I69&gt;'Raw Data'!J69, 'Raw Data'!D69&gt;'Raw Data'!E69), 'Raw Data'!I69, 0)</f>
        <v/>
      </c>
      <c r="L74">
        <f>IF('Raw Data'!E69-'Raw Data'!D69&gt;3, 'Raw Data'!N69, 0)</f>
        <v/>
      </c>
      <c r="M74">
        <f>IF('Raw Data'!D69-'Raw Data'!E69&gt;3, 'Raw Data'!M69, 0)</f>
        <v/>
      </c>
      <c r="N74">
        <f>IF(ISBLANK('Raw Data'!D69),0,IF(AND('Raw Data'!E69&gt;'Raw Data'!D69,'Raw Data'!E69-'Raw Data'!D69&gt;0,'Raw Data'!E69-'Raw Data'!D69&lt;4),'Raw Data'!L69, 0))</f>
        <v/>
      </c>
      <c r="O74">
        <f>IF(ISBLANK('Raw Data'!D69),0,IF(AND('Raw Data'!E69&gt;'Raw Data'!D69,'Raw Data'!E69-'Raw Data'!D69&gt;0,'Raw Data'!D69-'Raw Data'!E69&lt;4),'Raw Data'!K69, 0))</f>
        <v/>
      </c>
      <c r="P74">
        <f>IF('Raw Data'!E69-'Raw Data'!D69&gt;3, 'Raw Data'!N69, IF('Raw Data'!D69-'Raw Data'!E69&gt;3, 'Raw Data'!M69, 0))</f>
        <v/>
      </c>
      <c r="Q74">
        <f>IF(ISBLANK('Raw Data'!E69),0,IF(AND('Raw Data'!E69-'Raw Data'!D69&lt;4,'Raw Data'!E69-'Raw Data'!D69&gt;0),'Raw Data'!L69,IF(AND('Raw Data'!D69&gt;'Raw Data'!E69,'Raw Data'!D69-'Raw Data'!E69&gt;0),'Raw Data'!K69,0)))</f>
        <v/>
      </c>
      <c r="R74">
        <f>IF(ISBLANK('Raw Data'!K69),0,IFERROR(IF(MATCH(SMALL('Raw Data'!K69:N69,1),L74:O74,0),SMALL('Raw Data'!K69:N69,1)),0))</f>
        <v/>
      </c>
      <c r="S74">
        <f>IF(ISBLANK('Raw Data'!K69),0,IFERROR(IF(MATCH(SMALL('Raw Data'!K69:N69,2),L74:O74,0),SMALL('Raw Data'!K69:N69,2)),0))</f>
        <v/>
      </c>
      <c r="T74">
        <f>IF(ISBLANK('Raw Data'!K69),0,IFERROR(IF(MATCH(SMALL('Raw Data'!K69:N69,3),L74:O74,0),SMALL('Raw Data'!K69:N69,3)),0))</f>
        <v/>
      </c>
      <c r="U74">
        <f>IF(ISBLANK('Raw Data'!K69),0,IFERROR(IF(MATCH(SMALL('Raw Data'!K69:N69,4),L74:O74,0),SMALL('Raw Data'!K69:N69,4)),0))</f>
        <v/>
      </c>
      <c r="V74">
        <f>IF(AND('Raw Data'!D69&lt;3, 'Raw Data'!E69&lt;3, 'Raw Data'!A69&gt;0), 'Raw Data'!AF69, 0)</f>
        <v/>
      </c>
      <c r="W74">
        <f>IF(AND('Raw Data'!D69&lt;4, 'Raw Data'!E69&lt;4, 'Raw Data'!A69&gt;0), 'Raw Data'!AI69, 0)</f>
        <v/>
      </c>
      <c r="X74">
        <f>IF(AND('Raw Data'!D69&lt;5, 'Raw Data'!E69&lt;5, 'Raw Data'!A69&gt;0), 'Raw Data'!AL69, 0)</f>
        <v/>
      </c>
      <c r="Y74">
        <f>IF(AND('Raw Data'!D69&lt;6, 'Raw Data'!E69&lt;6, 'Raw Data'!A69&gt;0), 'Raw Data'!AO69, 0)</f>
        <v/>
      </c>
      <c r="Z74">
        <f>IF(ISBLANK('Raw Data'!D69), 0, IF('Raw Data'!D69-'Raw Data'!E69&gt;1, 'Raw Data'!AW69, 0))</f>
        <v/>
      </c>
      <c r="AA74">
        <f>IF(ISBLANK('Raw Data'!A69), 0, IF(ABS('Raw Data'!D69-'Raw Data'!E69)&lt;2, 'Raw Data'!AX69, 0))</f>
        <v/>
      </c>
      <c r="AB74">
        <f>IF(ISBLANK('Raw Data'!D69), 0, IF('Raw Data'!E69-'Raw Data'!D69&gt;1, 'Raw Data'!AY69, 0))</f>
        <v/>
      </c>
      <c r="AC74">
        <f>IF(ISBLANK('Raw Data'!D69), 0, IF('Raw Data'!D69-'Raw Data'!E69&gt;2, 'Raw Data'!AZ69, 0))</f>
        <v/>
      </c>
      <c r="AD74">
        <f>IF(ISBLANK('Raw Data'!A69), 0, IF(ABS('Raw Data'!D69-'Raw Data'!E69)&lt;3, 'Raw Data'!BA69, 0))</f>
        <v/>
      </c>
      <c r="AE74">
        <f>IF(ISBLANK('Raw Data'!D69), 0, IF('Raw Data'!E69-'Raw Data'!D69&gt;2, 'Raw Data'!BB69, 0))</f>
        <v/>
      </c>
      <c r="AF74">
        <f>IF(ISBLANK('Raw Data'!D69), 0, IF('Raw Data'!D69-'Raw Data'!E69&gt;3, 'Raw Data'!BC69, 0))</f>
        <v/>
      </c>
      <c r="AG74">
        <f>IF(ISBLANK('Raw Data'!A69), 0, IF(ABS('Raw Data'!D69-'Raw Data'!E69)&lt;4, 'Raw Data'!BD69, 0))</f>
        <v/>
      </c>
      <c r="AH74">
        <f>IF(ISBLANK('Raw Data'!D69), 0, IF('Raw Data'!E69-'Raw Data'!D69&gt;3, 'Raw Data'!BE69, 0))</f>
        <v/>
      </c>
      <c r="AI74">
        <f>IF(SUM('Raw Data'!D69:E69)&gt;'Raw Data'!F69, 'Raw Data'!G69, 0)</f>
        <v/>
      </c>
      <c r="AJ74">
        <f>IF(ISBLANK('Raw Data'!D69), 0, IF(SUM('Raw Data'!D69:E69)&lt;'Raw Data'!F69, 'Raw Data'!H69, 0))</f>
        <v/>
      </c>
      <c r="AK74">
        <f>IF(ISBLANK('Raw Data'!A69), 0, IF(AND('Raw Data'!D69&lt;3, 'Raw Data'!E69&lt;3, 'Raw Data'!F69&lt;BB$2), 'Raw Data'!AF69, 0))</f>
        <v/>
      </c>
      <c r="AL74">
        <f>IF(ISBLANK('Raw Data'!A69), 0, IF(AND('Raw Data'!D69&lt;4, 'Raw Data'!E69&lt;4, 'Raw Data'!F69&lt;BB$2), 'Raw Data'!AI69, 0))</f>
        <v/>
      </c>
      <c r="AM74">
        <f>IF(ISBLANK('Raw Data'!A69), 0, IF(AND('Raw Data'!D69&lt;5, 'Raw Data'!E69&lt;5, 'Raw Data'!F69&lt;BB$2), 'Raw Data'!AL69, 0))</f>
        <v/>
      </c>
      <c r="AN74">
        <f>IF(ISBLANK('Raw Data'!A69), 0, IF(AND('Raw Data'!D69&lt;6, 'Raw Data'!E69&lt;6, 'Raw Data'!F69&lt;BB$2), 'Raw Data'!AO69, 0))</f>
        <v/>
      </c>
      <c r="AO74">
        <f>IF(ISBLANK('Raw Data'!A69), 0, IF(AND('Raw Data'!I69&lt;Analysis!$BC$2, 'Raw Data'!D69-'Raw Data'!E69&gt;1), 'Raw Data'!AW69, IF(AND('Raw Data'!J69&lt;Analysis!$BC$2, 'Raw Data'!E69-'Raw Data'!D69&gt;1), 'Raw Data'!AY69, 0)))</f>
        <v/>
      </c>
      <c r="AP74">
        <f>IF(ISBLANK('Raw Data'!A69), 0, IF(AND('Raw Data'!I69&lt;Analysis!$BC$2, 'Raw Data'!D69-'Raw Data'!E69&gt;2), 'Raw Data'!AZ69, IF(AND('Raw Data'!J69&lt;Analysis!$BC$2, 'Raw Data'!E69-'Raw Data'!D69&gt;2), 'Raw Data'!BB69, 0)))</f>
        <v/>
      </c>
      <c r="AQ74">
        <f>IF(ISBLANK('Raw Data'!A69), 0, IF(AND('Raw Data'!I69&lt;Analysis!$BC$2, 'Raw Data'!D69-'Raw Data'!E69&gt;3), 'Raw Data'!BC69, IF(AND('Raw Data'!J69&lt;Analysis!$BC$2, 'Raw Data'!E69-'Raw Data'!D69&gt;3), 'Raw Data'!BE69, 0)))</f>
        <v/>
      </c>
      <c r="AR74">
        <f>IF('Hidden Analysiss'!D70=1,IF(ABS('Raw Data'!E69-'Raw Data'!D69)&lt;2,'Raw Data'!AX69,0), 0)</f>
        <v/>
      </c>
      <c r="AS74">
        <f>IF('Hidden Analysiss'!D70=1,IF(ABS('Raw Data'!E69-'Raw Data'!D69)&lt;3,'Raw Data'!BA69,0), 0)</f>
        <v/>
      </c>
      <c r="AT74">
        <f>IF('Hidden Analysiss'!D70=1,IF(ABS('Raw Data'!E69-'Raw Data'!D69)&lt;4,'Raw Data'!BD69,0), 0)</f>
        <v/>
      </c>
      <c r="AU74">
        <f>IF(AND('Hidden Analysiss'!E70=1, ABS('Raw Data'!E69-'Raw Data'!D69)&lt;2), 'Raw Data'!AX69, 0)</f>
        <v/>
      </c>
      <c r="AV74">
        <f>IF(AND('Hidden Analysiss'!E70=1, ABS('Raw Data'!E69-'Raw Data'!D69)&lt;3), 'Raw Data'!BA69, 0)</f>
        <v/>
      </c>
      <c r="AW74">
        <f>IF(AND('Hidden Analysiss'!E70=1, ABS('Raw Data'!E69-'Raw Data'!D69)&lt;3), 'Raw Data'!BD69, 0)</f>
        <v/>
      </c>
    </row>
    <row r="75">
      <c r="A75" s="1">
        <f>'Raw Data'!A70</f>
        <v/>
      </c>
      <c r="B75">
        <f>IF('Raw Data'!E70&gt;'Raw Data'!D70, 'Raw Data'!J70, 0)</f>
        <v/>
      </c>
      <c r="C75">
        <f>IF('Raw Data'!D70&gt;'Raw Data'!E70, 'Raw Data'!I70, 0)</f>
        <v/>
      </c>
      <c r="D75">
        <f>SUM(G75:H75)</f>
        <v/>
      </c>
      <c r="E75">
        <f>IF(AND('Raw Data'!J70&lt;'Raw Data'!I70,'Raw Data'!E70&gt;'Raw Data'!D70,'Raw Data'!E70-'Raw Data'!D70&gt;3),'Raw Data'!N70,IF(AND('Raw Data'!I70&lt;'Raw Data'!J70,'Raw Data'!D70&gt;'Raw Data'!E70,'Raw Data'!D70-'Raw Data'!E70&gt;3),'Raw Data'!M70,0))</f>
        <v/>
      </c>
      <c r="F75">
        <f>IF(AND('Raw Data'!J70&lt;'Raw Data'!I70,'Raw Data'!E70&gt;'Raw Data'!D70,'Raw Data'!E70-'Raw Data'!D70&lt;4),'Raw Data'!L70,IF(AND('Raw Data'!I70&lt;'Raw Data'!J70,'Raw Data'!D70&gt;'Raw Data'!E70,'Raw Data'!D70-'Raw Data'!E70&lt;4),'Raw Data'!K70,0))</f>
        <v/>
      </c>
      <c r="G75">
        <f>IF(AND('Raw Data'!J70&lt;'Raw Data'!I70, 'Raw Data'!E70&gt;'Raw Data'!D70), 'Raw Data'!J70, 0)</f>
        <v/>
      </c>
      <c r="H75">
        <f>IF(AND('Raw Data'!J70&gt;'Raw Data'!I70, 'Raw Data'!E70&lt;'Raw Data'!D70), 'Raw Data'!I70, 0)</f>
        <v/>
      </c>
      <c r="I75">
        <f>SUM(J75:K75)</f>
        <v/>
      </c>
      <c r="J75">
        <f>IF(AND('Raw Data'!J70&gt;'Raw Data'!I70, 'Raw Data'!E70&gt;'Raw Data'!D70), 'Raw Data'!J70, 0)</f>
        <v/>
      </c>
      <c r="K75">
        <f>IF(AND('Raw Data'!I70&gt;'Raw Data'!J70, 'Raw Data'!D70&gt;'Raw Data'!E70), 'Raw Data'!I70, 0)</f>
        <v/>
      </c>
      <c r="L75">
        <f>IF('Raw Data'!E70-'Raw Data'!D70&gt;3, 'Raw Data'!N70, 0)</f>
        <v/>
      </c>
      <c r="M75">
        <f>IF('Raw Data'!D70-'Raw Data'!E70&gt;3, 'Raw Data'!M70, 0)</f>
        <v/>
      </c>
      <c r="N75">
        <f>IF(ISBLANK('Raw Data'!D70),0,IF(AND('Raw Data'!E70&gt;'Raw Data'!D70,'Raw Data'!E70-'Raw Data'!D70&gt;0,'Raw Data'!E70-'Raw Data'!D70&lt;4),'Raw Data'!L70, 0))</f>
        <v/>
      </c>
      <c r="O75">
        <f>IF(ISBLANK('Raw Data'!D70),0,IF(AND('Raw Data'!E70&gt;'Raw Data'!D70,'Raw Data'!E70-'Raw Data'!D70&gt;0,'Raw Data'!D70-'Raw Data'!E70&lt;4),'Raw Data'!K70, 0))</f>
        <v/>
      </c>
      <c r="P75">
        <f>IF('Raw Data'!E70-'Raw Data'!D70&gt;3, 'Raw Data'!N70, IF('Raw Data'!D70-'Raw Data'!E70&gt;3, 'Raw Data'!M70, 0))</f>
        <v/>
      </c>
      <c r="Q75">
        <f>IF(ISBLANK('Raw Data'!E70),0,IF(AND('Raw Data'!E70-'Raw Data'!D70&lt;4,'Raw Data'!E70-'Raw Data'!D70&gt;0),'Raw Data'!L70,IF(AND('Raw Data'!D70&gt;'Raw Data'!E70,'Raw Data'!D70-'Raw Data'!E70&gt;0),'Raw Data'!K70,0)))</f>
        <v/>
      </c>
      <c r="R75">
        <f>IF(ISBLANK('Raw Data'!K70),0,IFERROR(IF(MATCH(SMALL('Raw Data'!K70:N70,1),L75:O75,0),SMALL('Raw Data'!K70:N70,1)),0))</f>
        <v/>
      </c>
      <c r="S75">
        <f>IF(ISBLANK('Raw Data'!K70),0,IFERROR(IF(MATCH(SMALL('Raw Data'!K70:N70,2),L75:O75,0),SMALL('Raw Data'!K70:N70,2)),0))</f>
        <v/>
      </c>
      <c r="T75">
        <f>IF(ISBLANK('Raw Data'!K70),0,IFERROR(IF(MATCH(SMALL('Raw Data'!K70:N70,3),L75:O75,0),SMALL('Raw Data'!K70:N70,3)),0))</f>
        <v/>
      </c>
      <c r="U75">
        <f>IF(ISBLANK('Raw Data'!K70),0,IFERROR(IF(MATCH(SMALL('Raw Data'!K70:N70,4),L75:O75,0),SMALL('Raw Data'!K70:N70,4)),0))</f>
        <v/>
      </c>
      <c r="V75">
        <f>IF(AND('Raw Data'!D70&lt;3, 'Raw Data'!E70&lt;3, 'Raw Data'!A70&gt;0), 'Raw Data'!AF70, 0)</f>
        <v/>
      </c>
      <c r="W75">
        <f>IF(AND('Raw Data'!D70&lt;4, 'Raw Data'!E70&lt;4, 'Raw Data'!A70&gt;0), 'Raw Data'!AI70, 0)</f>
        <v/>
      </c>
      <c r="X75">
        <f>IF(AND('Raw Data'!D70&lt;5, 'Raw Data'!E70&lt;5, 'Raw Data'!A70&gt;0), 'Raw Data'!AL70, 0)</f>
        <v/>
      </c>
      <c r="Y75">
        <f>IF(AND('Raw Data'!D70&lt;6, 'Raw Data'!E70&lt;6, 'Raw Data'!A70&gt;0), 'Raw Data'!AO70, 0)</f>
        <v/>
      </c>
      <c r="Z75">
        <f>IF(ISBLANK('Raw Data'!D70), 0, IF('Raw Data'!D70-'Raw Data'!E70&gt;1, 'Raw Data'!AW70, 0))</f>
        <v/>
      </c>
      <c r="AA75">
        <f>IF(ISBLANK('Raw Data'!A70), 0, IF(ABS('Raw Data'!D70-'Raw Data'!E70)&lt;2, 'Raw Data'!AX70, 0))</f>
        <v/>
      </c>
      <c r="AB75">
        <f>IF(ISBLANK('Raw Data'!D70), 0, IF('Raw Data'!E70-'Raw Data'!D70&gt;1, 'Raw Data'!AY70, 0))</f>
        <v/>
      </c>
      <c r="AC75">
        <f>IF(ISBLANK('Raw Data'!D70), 0, IF('Raw Data'!D70-'Raw Data'!E70&gt;2, 'Raw Data'!AZ70, 0))</f>
        <v/>
      </c>
      <c r="AD75">
        <f>IF(ISBLANK('Raw Data'!A70), 0, IF(ABS('Raw Data'!D70-'Raw Data'!E70)&lt;3, 'Raw Data'!BA70, 0))</f>
        <v/>
      </c>
      <c r="AE75">
        <f>IF(ISBLANK('Raw Data'!D70), 0, IF('Raw Data'!E70-'Raw Data'!D70&gt;2, 'Raw Data'!BB70, 0))</f>
        <v/>
      </c>
      <c r="AF75">
        <f>IF(ISBLANK('Raw Data'!D70), 0, IF('Raw Data'!D70-'Raw Data'!E70&gt;3, 'Raw Data'!BC70, 0))</f>
        <v/>
      </c>
      <c r="AG75">
        <f>IF(ISBLANK('Raw Data'!A70), 0, IF(ABS('Raw Data'!D70-'Raw Data'!E70)&lt;4, 'Raw Data'!BD70, 0))</f>
        <v/>
      </c>
      <c r="AH75">
        <f>IF(ISBLANK('Raw Data'!D70), 0, IF('Raw Data'!E70-'Raw Data'!D70&gt;3, 'Raw Data'!BE70, 0))</f>
        <v/>
      </c>
      <c r="AI75">
        <f>IF(SUM('Raw Data'!D70:E70)&gt;'Raw Data'!F70, 'Raw Data'!G70, 0)</f>
        <v/>
      </c>
      <c r="AJ75">
        <f>IF(ISBLANK('Raw Data'!D70), 0, IF(SUM('Raw Data'!D70:E70)&lt;'Raw Data'!F70, 'Raw Data'!H70, 0))</f>
        <v/>
      </c>
      <c r="AK75">
        <f>IF(ISBLANK('Raw Data'!A70), 0, IF(AND('Raw Data'!D70&lt;3, 'Raw Data'!E70&lt;3, 'Raw Data'!F70&lt;BB$2), 'Raw Data'!AF70, 0))</f>
        <v/>
      </c>
      <c r="AL75">
        <f>IF(ISBLANK('Raw Data'!A70), 0, IF(AND('Raw Data'!D70&lt;4, 'Raw Data'!E70&lt;4, 'Raw Data'!F70&lt;BB$2), 'Raw Data'!AI70, 0))</f>
        <v/>
      </c>
      <c r="AM75">
        <f>IF(ISBLANK('Raw Data'!A70), 0, IF(AND('Raw Data'!D70&lt;5, 'Raw Data'!E70&lt;5, 'Raw Data'!F70&lt;BB$2), 'Raw Data'!AL70, 0))</f>
        <v/>
      </c>
      <c r="AN75">
        <f>IF(ISBLANK('Raw Data'!A70), 0, IF(AND('Raw Data'!D70&lt;6, 'Raw Data'!E70&lt;6, 'Raw Data'!F70&lt;BB$2), 'Raw Data'!AO70, 0))</f>
        <v/>
      </c>
      <c r="AO75">
        <f>IF(ISBLANK('Raw Data'!A70), 0, IF(AND('Raw Data'!I70&lt;Analysis!$BC$2, 'Raw Data'!D70-'Raw Data'!E70&gt;1), 'Raw Data'!AW70, IF(AND('Raw Data'!J70&lt;Analysis!$BC$2, 'Raw Data'!E70-'Raw Data'!D70&gt;1), 'Raw Data'!AY70, 0)))</f>
        <v/>
      </c>
      <c r="AP75">
        <f>IF(ISBLANK('Raw Data'!A70), 0, IF(AND('Raw Data'!I70&lt;Analysis!$BC$2, 'Raw Data'!D70-'Raw Data'!E70&gt;2), 'Raw Data'!AZ70, IF(AND('Raw Data'!J70&lt;Analysis!$BC$2, 'Raw Data'!E70-'Raw Data'!D70&gt;2), 'Raw Data'!BB70, 0)))</f>
        <v/>
      </c>
      <c r="AQ75">
        <f>IF(ISBLANK('Raw Data'!A70), 0, IF(AND('Raw Data'!I70&lt;Analysis!$BC$2, 'Raw Data'!D70-'Raw Data'!E70&gt;3), 'Raw Data'!BC70, IF(AND('Raw Data'!J70&lt;Analysis!$BC$2, 'Raw Data'!E70-'Raw Data'!D70&gt;3), 'Raw Data'!BE70, 0)))</f>
        <v/>
      </c>
      <c r="AR75">
        <f>IF('Hidden Analysiss'!D71=1,IF(ABS('Raw Data'!E70-'Raw Data'!D70)&lt;2,'Raw Data'!AX70,0), 0)</f>
        <v/>
      </c>
      <c r="AS75">
        <f>IF('Hidden Analysiss'!D71=1,IF(ABS('Raw Data'!E70-'Raw Data'!D70)&lt;3,'Raw Data'!BA70,0), 0)</f>
        <v/>
      </c>
      <c r="AT75">
        <f>IF('Hidden Analysiss'!D71=1,IF(ABS('Raw Data'!E70-'Raw Data'!D70)&lt;4,'Raw Data'!BD70,0), 0)</f>
        <v/>
      </c>
      <c r="AU75">
        <f>IF(AND('Hidden Analysiss'!E71=1, ABS('Raw Data'!E70-'Raw Data'!D70)&lt;2), 'Raw Data'!AX70, 0)</f>
        <v/>
      </c>
      <c r="AV75">
        <f>IF(AND('Hidden Analysiss'!E71=1, ABS('Raw Data'!E70-'Raw Data'!D70)&lt;3), 'Raw Data'!BA70, 0)</f>
        <v/>
      </c>
      <c r="AW75">
        <f>IF(AND('Hidden Analysiss'!E71=1, ABS('Raw Data'!E70-'Raw Data'!D70)&lt;3), 'Raw Data'!BD70, 0)</f>
        <v/>
      </c>
    </row>
    <row r="76">
      <c r="A76" s="1">
        <f>'Raw Data'!A71</f>
        <v/>
      </c>
      <c r="B76">
        <f>IF('Raw Data'!E71&gt;'Raw Data'!D71, 'Raw Data'!J71, 0)</f>
        <v/>
      </c>
      <c r="C76">
        <f>IF('Raw Data'!D71&gt;'Raw Data'!E71, 'Raw Data'!I71, 0)</f>
        <v/>
      </c>
      <c r="D76">
        <f>SUM(G76:H76)</f>
        <v/>
      </c>
      <c r="E76">
        <f>IF(AND('Raw Data'!J71&lt;'Raw Data'!I71,'Raw Data'!E71&gt;'Raw Data'!D71,'Raw Data'!E71-'Raw Data'!D71&gt;3),'Raw Data'!N71,IF(AND('Raw Data'!I71&lt;'Raw Data'!J71,'Raw Data'!D71&gt;'Raw Data'!E71,'Raw Data'!D71-'Raw Data'!E71&gt;3),'Raw Data'!M71,0))</f>
        <v/>
      </c>
      <c r="F76">
        <f>IF(AND('Raw Data'!J71&lt;'Raw Data'!I71,'Raw Data'!E71&gt;'Raw Data'!D71,'Raw Data'!E71-'Raw Data'!D71&lt;4),'Raw Data'!L71,IF(AND('Raw Data'!I71&lt;'Raw Data'!J71,'Raw Data'!D71&gt;'Raw Data'!E71,'Raw Data'!D71-'Raw Data'!E71&lt;4),'Raw Data'!K71,0))</f>
        <v/>
      </c>
      <c r="G76">
        <f>IF(AND('Raw Data'!J71&lt;'Raw Data'!I71, 'Raw Data'!E71&gt;'Raw Data'!D71), 'Raw Data'!J71, 0)</f>
        <v/>
      </c>
      <c r="H76">
        <f>IF(AND('Raw Data'!J71&gt;'Raw Data'!I71, 'Raw Data'!E71&lt;'Raw Data'!D71), 'Raw Data'!I71, 0)</f>
        <v/>
      </c>
      <c r="I76">
        <f>SUM(J76:K76)</f>
        <v/>
      </c>
      <c r="J76">
        <f>IF(AND('Raw Data'!J71&gt;'Raw Data'!I71, 'Raw Data'!E71&gt;'Raw Data'!D71), 'Raw Data'!J71, 0)</f>
        <v/>
      </c>
      <c r="K76">
        <f>IF(AND('Raw Data'!I71&gt;'Raw Data'!J71, 'Raw Data'!D71&gt;'Raw Data'!E71), 'Raw Data'!I71, 0)</f>
        <v/>
      </c>
      <c r="L76">
        <f>IF('Raw Data'!E71-'Raw Data'!D71&gt;3, 'Raw Data'!N71, 0)</f>
        <v/>
      </c>
      <c r="M76">
        <f>IF('Raw Data'!D71-'Raw Data'!E71&gt;3, 'Raw Data'!M71, 0)</f>
        <v/>
      </c>
      <c r="N76">
        <f>IF(ISBLANK('Raw Data'!D71),0,IF(AND('Raw Data'!E71&gt;'Raw Data'!D71,'Raw Data'!E71-'Raw Data'!D71&gt;0,'Raw Data'!E71-'Raw Data'!D71&lt;4),'Raw Data'!L71, 0))</f>
        <v/>
      </c>
      <c r="O76">
        <f>IF(ISBLANK('Raw Data'!D71),0,IF(AND('Raw Data'!E71&gt;'Raw Data'!D71,'Raw Data'!E71-'Raw Data'!D71&gt;0,'Raw Data'!D71-'Raw Data'!E71&lt;4),'Raw Data'!K71, 0))</f>
        <v/>
      </c>
      <c r="P76">
        <f>IF('Raw Data'!E71-'Raw Data'!D71&gt;3, 'Raw Data'!N71, IF('Raw Data'!D71-'Raw Data'!E71&gt;3, 'Raw Data'!M71, 0))</f>
        <v/>
      </c>
      <c r="Q76">
        <f>IF(ISBLANK('Raw Data'!E71),0,IF(AND('Raw Data'!E71-'Raw Data'!D71&lt;4,'Raw Data'!E71-'Raw Data'!D71&gt;0),'Raw Data'!L71,IF(AND('Raw Data'!D71&gt;'Raw Data'!E71,'Raw Data'!D71-'Raw Data'!E71&gt;0),'Raw Data'!K71,0)))</f>
        <v/>
      </c>
      <c r="R76">
        <f>IF(ISBLANK('Raw Data'!K71),0,IFERROR(IF(MATCH(SMALL('Raw Data'!K71:N71,1),L76:O76,0),SMALL('Raw Data'!K71:N71,1)),0))</f>
        <v/>
      </c>
      <c r="S76">
        <f>IF(ISBLANK('Raw Data'!K71),0,IFERROR(IF(MATCH(SMALL('Raw Data'!K71:N71,2),L76:O76,0),SMALL('Raw Data'!K71:N71,2)),0))</f>
        <v/>
      </c>
      <c r="T76">
        <f>IF(ISBLANK('Raw Data'!K71),0,IFERROR(IF(MATCH(SMALL('Raw Data'!K71:N71,3),L76:O76,0),SMALL('Raw Data'!K71:N71,3)),0))</f>
        <v/>
      </c>
      <c r="U76">
        <f>IF(ISBLANK('Raw Data'!K71),0,IFERROR(IF(MATCH(SMALL('Raw Data'!K71:N71,4),L76:O76,0),SMALL('Raw Data'!K71:N71,4)),0))</f>
        <v/>
      </c>
      <c r="V76">
        <f>IF(AND('Raw Data'!D71&lt;3, 'Raw Data'!E71&lt;3, 'Raw Data'!A71&gt;0), 'Raw Data'!AF71, 0)</f>
        <v/>
      </c>
      <c r="W76">
        <f>IF(AND('Raw Data'!D71&lt;4, 'Raw Data'!E71&lt;4, 'Raw Data'!A71&gt;0), 'Raw Data'!AI71, 0)</f>
        <v/>
      </c>
      <c r="X76">
        <f>IF(AND('Raw Data'!D71&lt;5, 'Raw Data'!E71&lt;5, 'Raw Data'!A71&gt;0), 'Raw Data'!AL71, 0)</f>
        <v/>
      </c>
      <c r="Y76">
        <f>IF(AND('Raw Data'!D71&lt;6, 'Raw Data'!E71&lt;6, 'Raw Data'!A71&gt;0), 'Raw Data'!AO71, 0)</f>
        <v/>
      </c>
      <c r="Z76">
        <f>IF(ISBLANK('Raw Data'!D71), 0, IF('Raw Data'!D71-'Raw Data'!E71&gt;1, 'Raw Data'!AW71, 0))</f>
        <v/>
      </c>
      <c r="AA76">
        <f>IF(ISBLANK('Raw Data'!A71), 0, IF(ABS('Raw Data'!D71-'Raw Data'!E71)&lt;2, 'Raw Data'!AX71, 0))</f>
        <v/>
      </c>
      <c r="AB76">
        <f>IF(ISBLANK('Raw Data'!D71), 0, IF('Raw Data'!E71-'Raw Data'!D71&gt;1, 'Raw Data'!AY71, 0))</f>
        <v/>
      </c>
      <c r="AC76">
        <f>IF(ISBLANK('Raw Data'!D71), 0, IF('Raw Data'!D71-'Raw Data'!E71&gt;2, 'Raw Data'!AZ71, 0))</f>
        <v/>
      </c>
      <c r="AD76">
        <f>IF(ISBLANK('Raw Data'!A71), 0, IF(ABS('Raw Data'!D71-'Raw Data'!E71)&lt;3, 'Raw Data'!BA71, 0))</f>
        <v/>
      </c>
      <c r="AE76">
        <f>IF(ISBLANK('Raw Data'!D71), 0, IF('Raw Data'!E71-'Raw Data'!D71&gt;2, 'Raw Data'!BB71, 0))</f>
        <v/>
      </c>
      <c r="AF76">
        <f>IF(ISBLANK('Raw Data'!D71), 0, IF('Raw Data'!D71-'Raw Data'!E71&gt;3, 'Raw Data'!BC71, 0))</f>
        <v/>
      </c>
      <c r="AG76">
        <f>IF(ISBLANK('Raw Data'!A71), 0, IF(ABS('Raw Data'!D71-'Raw Data'!E71)&lt;4, 'Raw Data'!BD71, 0))</f>
        <v/>
      </c>
      <c r="AH76">
        <f>IF(ISBLANK('Raw Data'!D71), 0, IF('Raw Data'!E71-'Raw Data'!D71&gt;3, 'Raw Data'!BE71, 0))</f>
        <v/>
      </c>
      <c r="AI76">
        <f>IF(SUM('Raw Data'!D71:E71)&gt;'Raw Data'!F71, 'Raw Data'!G71, 0)</f>
        <v/>
      </c>
      <c r="AJ76">
        <f>IF(ISBLANK('Raw Data'!D71), 0, IF(SUM('Raw Data'!D71:E71)&lt;'Raw Data'!F71, 'Raw Data'!H71, 0))</f>
        <v/>
      </c>
      <c r="AK76">
        <f>IF(ISBLANK('Raw Data'!A71), 0, IF(AND('Raw Data'!D71&lt;3, 'Raw Data'!E71&lt;3, 'Raw Data'!F71&lt;BB$2), 'Raw Data'!AF71, 0))</f>
        <v/>
      </c>
      <c r="AL76">
        <f>IF(ISBLANK('Raw Data'!A71), 0, IF(AND('Raw Data'!D71&lt;4, 'Raw Data'!E71&lt;4, 'Raw Data'!F71&lt;BB$2), 'Raw Data'!AI71, 0))</f>
        <v/>
      </c>
      <c r="AM76">
        <f>IF(ISBLANK('Raw Data'!A71), 0, IF(AND('Raw Data'!D71&lt;5, 'Raw Data'!E71&lt;5, 'Raw Data'!F71&lt;BB$2), 'Raw Data'!AL71, 0))</f>
        <v/>
      </c>
      <c r="AN76">
        <f>IF(ISBLANK('Raw Data'!A71), 0, IF(AND('Raw Data'!D71&lt;6, 'Raw Data'!E71&lt;6, 'Raw Data'!F71&lt;BB$2), 'Raw Data'!AO71, 0))</f>
        <v/>
      </c>
      <c r="AO76">
        <f>IF(ISBLANK('Raw Data'!A71), 0, IF(AND('Raw Data'!I71&lt;Analysis!$BC$2, 'Raw Data'!D71-'Raw Data'!E71&gt;1), 'Raw Data'!AW71, IF(AND('Raw Data'!J71&lt;Analysis!$BC$2, 'Raw Data'!E71-'Raw Data'!D71&gt;1), 'Raw Data'!AY71, 0)))</f>
        <v/>
      </c>
      <c r="AP76">
        <f>IF(ISBLANK('Raw Data'!A71), 0, IF(AND('Raw Data'!I71&lt;Analysis!$BC$2, 'Raw Data'!D71-'Raw Data'!E71&gt;2), 'Raw Data'!AZ71, IF(AND('Raw Data'!J71&lt;Analysis!$BC$2, 'Raw Data'!E71-'Raw Data'!D71&gt;2), 'Raw Data'!BB71, 0)))</f>
        <v/>
      </c>
      <c r="AQ76">
        <f>IF(ISBLANK('Raw Data'!A71), 0, IF(AND('Raw Data'!I71&lt;Analysis!$BC$2, 'Raw Data'!D71-'Raw Data'!E71&gt;3), 'Raw Data'!BC71, IF(AND('Raw Data'!J71&lt;Analysis!$BC$2, 'Raw Data'!E71-'Raw Data'!D71&gt;3), 'Raw Data'!BE71, 0)))</f>
        <v/>
      </c>
      <c r="AR76">
        <f>IF('Hidden Analysiss'!D72=1,IF(ABS('Raw Data'!E71-'Raw Data'!D71)&lt;2,'Raw Data'!AX71,0), 0)</f>
        <v/>
      </c>
      <c r="AS76">
        <f>IF('Hidden Analysiss'!D72=1,IF(ABS('Raw Data'!E71-'Raw Data'!D71)&lt;3,'Raw Data'!BA71,0), 0)</f>
        <v/>
      </c>
      <c r="AT76">
        <f>IF('Hidden Analysiss'!D72=1,IF(ABS('Raw Data'!E71-'Raw Data'!D71)&lt;4,'Raw Data'!BD71,0), 0)</f>
        <v/>
      </c>
      <c r="AU76">
        <f>IF(AND('Hidden Analysiss'!E72=1, ABS('Raw Data'!E71-'Raw Data'!D71)&lt;2), 'Raw Data'!AX71, 0)</f>
        <v/>
      </c>
      <c r="AV76">
        <f>IF(AND('Hidden Analysiss'!E72=1, ABS('Raw Data'!E71-'Raw Data'!D71)&lt;3), 'Raw Data'!BA71, 0)</f>
        <v/>
      </c>
      <c r="AW76">
        <f>IF(AND('Hidden Analysiss'!E72=1, ABS('Raw Data'!E71-'Raw Data'!D71)&lt;3), 'Raw Data'!BD71, 0)</f>
        <v/>
      </c>
    </row>
    <row r="77">
      <c r="A77" s="1">
        <f>'Raw Data'!A72</f>
        <v/>
      </c>
      <c r="B77">
        <f>IF('Raw Data'!E72&gt;'Raw Data'!D72, 'Raw Data'!J72, 0)</f>
        <v/>
      </c>
      <c r="C77">
        <f>IF('Raw Data'!D72&gt;'Raw Data'!E72, 'Raw Data'!I72, 0)</f>
        <v/>
      </c>
      <c r="D77">
        <f>SUM(G77:H77)</f>
        <v/>
      </c>
      <c r="E77">
        <f>IF(AND('Raw Data'!J72&lt;'Raw Data'!I72,'Raw Data'!E72&gt;'Raw Data'!D72,'Raw Data'!E72-'Raw Data'!D72&gt;3),'Raw Data'!N72,IF(AND('Raw Data'!I72&lt;'Raw Data'!J72,'Raw Data'!D72&gt;'Raw Data'!E72,'Raw Data'!D72-'Raw Data'!E72&gt;3),'Raw Data'!M72,0))</f>
        <v/>
      </c>
      <c r="F77">
        <f>IF(AND('Raw Data'!J72&lt;'Raw Data'!I72,'Raw Data'!E72&gt;'Raw Data'!D72,'Raw Data'!E72-'Raw Data'!D72&lt;4),'Raw Data'!L72,IF(AND('Raw Data'!I72&lt;'Raw Data'!J72,'Raw Data'!D72&gt;'Raw Data'!E72,'Raw Data'!D72-'Raw Data'!E72&lt;4),'Raw Data'!K72,0))</f>
        <v/>
      </c>
      <c r="G77">
        <f>IF(AND('Raw Data'!J72&lt;'Raw Data'!I72, 'Raw Data'!E72&gt;'Raw Data'!D72), 'Raw Data'!J72, 0)</f>
        <v/>
      </c>
      <c r="H77">
        <f>IF(AND('Raw Data'!J72&gt;'Raw Data'!I72, 'Raw Data'!E72&lt;'Raw Data'!D72), 'Raw Data'!I72, 0)</f>
        <v/>
      </c>
      <c r="I77">
        <f>SUM(J77:K77)</f>
        <v/>
      </c>
      <c r="J77">
        <f>IF(AND('Raw Data'!J72&gt;'Raw Data'!I72, 'Raw Data'!E72&gt;'Raw Data'!D72), 'Raw Data'!J72, 0)</f>
        <v/>
      </c>
      <c r="K77">
        <f>IF(AND('Raw Data'!I72&gt;'Raw Data'!J72, 'Raw Data'!D72&gt;'Raw Data'!E72), 'Raw Data'!I72, 0)</f>
        <v/>
      </c>
      <c r="L77">
        <f>IF('Raw Data'!E72-'Raw Data'!D72&gt;3, 'Raw Data'!N72, 0)</f>
        <v/>
      </c>
      <c r="M77">
        <f>IF('Raw Data'!D72-'Raw Data'!E72&gt;3, 'Raw Data'!M72, 0)</f>
        <v/>
      </c>
      <c r="N77">
        <f>IF(ISBLANK('Raw Data'!D72),0,IF(AND('Raw Data'!E72&gt;'Raw Data'!D72,'Raw Data'!E72-'Raw Data'!D72&gt;0,'Raw Data'!E72-'Raw Data'!D72&lt;4),'Raw Data'!L72, 0))</f>
        <v/>
      </c>
      <c r="O77">
        <f>IF(ISBLANK('Raw Data'!D72),0,IF(AND('Raw Data'!E72&gt;'Raw Data'!D72,'Raw Data'!E72-'Raw Data'!D72&gt;0,'Raw Data'!D72-'Raw Data'!E72&lt;4),'Raw Data'!K72, 0))</f>
        <v/>
      </c>
      <c r="P77">
        <f>IF('Raw Data'!E72-'Raw Data'!D72&gt;3, 'Raw Data'!N72, IF('Raw Data'!D72-'Raw Data'!E72&gt;3, 'Raw Data'!M72, 0))</f>
        <v/>
      </c>
      <c r="Q77">
        <f>IF(ISBLANK('Raw Data'!E72),0,IF(AND('Raw Data'!E72-'Raw Data'!D72&lt;4,'Raw Data'!E72-'Raw Data'!D72&gt;0),'Raw Data'!L72,IF(AND('Raw Data'!D72&gt;'Raw Data'!E72,'Raw Data'!D72-'Raw Data'!E72&gt;0),'Raw Data'!K72,0)))</f>
        <v/>
      </c>
      <c r="R77">
        <f>IF(ISBLANK('Raw Data'!K72),0,IFERROR(IF(MATCH(SMALL('Raw Data'!K72:N72,1),L77:O77,0),SMALL('Raw Data'!K72:N72,1)),0))</f>
        <v/>
      </c>
      <c r="S77">
        <f>IF(ISBLANK('Raw Data'!K72),0,IFERROR(IF(MATCH(SMALL('Raw Data'!K72:N72,2),L77:O77,0),SMALL('Raw Data'!K72:N72,2)),0))</f>
        <v/>
      </c>
      <c r="T77">
        <f>IF(ISBLANK('Raw Data'!K72),0,IFERROR(IF(MATCH(SMALL('Raw Data'!K72:N72,3),L77:O77,0),SMALL('Raw Data'!K72:N72,3)),0))</f>
        <v/>
      </c>
      <c r="U77">
        <f>IF(ISBLANK('Raw Data'!K72),0,IFERROR(IF(MATCH(SMALL('Raw Data'!K72:N72,4),L77:O77,0),SMALL('Raw Data'!K72:N72,4)),0))</f>
        <v/>
      </c>
      <c r="V77">
        <f>IF(AND('Raw Data'!D72&lt;3, 'Raw Data'!E72&lt;3, 'Raw Data'!A72&gt;0), 'Raw Data'!AF72, 0)</f>
        <v/>
      </c>
      <c r="W77">
        <f>IF(AND('Raw Data'!D72&lt;4, 'Raw Data'!E72&lt;4, 'Raw Data'!A72&gt;0), 'Raw Data'!AI72, 0)</f>
        <v/>
      </c>
      <c r="X77">
        <f>IF(AND('Raw Data'!D72&lt;5, 'Raw Data'!E72&lt;5, 'Raw Data'!A72&gt;0), 'Raw Data'!AL72, 0)</f>
        <v/>
      </c>
      <c r="Y77">
        <f>IF(AND('Raw Data'!D72&lt;6, 'Raw Data'!E72&lt;6, 'Raw Data'!A72&gt;0), 'Raw Data'!AO72, 0)</f>
        <v/>
      </c>
      <c r="Z77">
        <f>IF(ISBLANK('Raw Data'!D72), 0, IF('Raw Data'!D72-'Raw Data'!E72&gt;1, 'Raw Data'!AW72, 0))</f>
        <v/>
      </c>
      <c r="AA77">
        <f>IF(ISBLANK('Raw Data'!A72), 0, IF(ABS('Raw Data'!D72-'Raw Data'!E72)&lt;2, 'Raw Data'!AX72, 0))</f>
        <v/>
      </c>
      <c r="AB77">
        <f>IF(ISBLANK('Raw Data'!D72), 0, IF('Raw Data'!E72-'Raw Data'!D72&gt;1, 'Raw Data'!AY72, 0))</f>
        <v/>
      </c>
      <c r="AC77">
        <f>IF(ISBLANK('Raw Data'!D72), 0, IF('Raw Data'!D72-'Raw Data'!E72&gt;2, 'Raw Data'!AZ72, 0))</f>
        <v/>
      </c>
      <c r="AD77">
        <f>IF(ISBLANK('Raw Data'!A72), 0, IF(ABS('Raw Data'!D72-'Raw Data'!E72)&lt;3, 'Raw Data'!BA72, 0))</f>
        <v/>
      </c>
      <c r="AE77">
        <f>IF(ISBLANK('Raw Data'!D72), 0, IF('Raw Data'!E72-'Raw Data'!D72&gt;2, 'Raw Data'!BB72, 0))</f>
        <v/>
      </c>
      <c r="AF77">
        <f>IF(ISBLANK('Raw Data'!D72), 0, IF('Raw Data'!D72-'Raw Data'!E72&gt;3, 'Raw Data'!BC72, 0))</f>
        <v/>
      </c>
      <c r="AG77">
        <f>IF(ISBLANK('Raw Data'!A72), 0, IF(ABS('Raw Data'!D72-'Raw Data'!E72)&lt;4, 'Raw Data'!BD72, 0))</f>
        <v/>
      </c>
      <c r="AH77">
        <f>IF(ISBLANK('Raw Data'!D72), 0, IF('Raw Data'!E72-'Raw Data'!D72&gt;3, 'Raw Data'!BE72, 0))</f>
        <v/>
      </c>
      <c r="AI77">
        <f>IF(SUM('Raw Data'!D72:E72)&gt;'Raw Data'!F72, 'Raw Data'!G72, 0)</f>
        <v/>
      </c>
      <c r="AJ77">
        <f>IF(ISBLANK('Raw Data'!D72), 0, IF(SUM('Raw Data'!D72:E72)&lt;'Raw Data'!F72, 'Raw Data'!H72, 0))</f>
        <v/>
      </c>
      <c r="AK77">
        <f>IF(ISBLANK('Raw Data'!A72), 0, IF(AND('Raw Data'!D72&lt;3, 'Raw Data'!E72&lt;3, 'Raw Data'!F72&lt;BB$2), 'Raw Data'!AF72, 0))</f>
        <v/>
      </c>
      <c r="AL77">
        <f>IF(ISBLANK('Raw Data'!A72), 0, IF(AND('Raw Data'!D72&lt;4, 'Raw Data'!E72&lt;4, 'Raw Data'!F72&lt;BB$2), 'Raw Data'!AI72, 0))</f>
        <v/>
      </c>
      <c r="AM77">
        <f>IF(ISBLANK('Raw Data'!A72), 0, IF(AND('Raw Data'!D72&lt;5, 'Raw Data'!E72&lt;5, 'Raw Data'!F72&lt;BB$2), 'Raw Data'!AL72, 0))</f>
        <v/>
      </c>
      <c r="AN77">
        <f>IF(ISBLANK('Raw Data'!A72), 0, IF(AND('Raw Data'!D72&lt;6, 'Raw Data'!E72&lt;6, 'Raw Data'!F72&lt;BB$2), 'Raw Data'!AO72, 0))</f>
        <v/>
      </c>
      <c r="AO77">
        <f>IF(ISBLANK('Raw Data'!A72), 0, IF(AND('Raw Data'!I72&lt;Analysis!$BC$2, 'Raw Data'!D72-'Raw Data'!E72&gt;1), 'Raw Data'!AW72, IF(AND('Raw Data'!J72&lt;Analysis!$BC$2, 'Raw Data'!E72-'Raw Data'!D72&gt;1), 'Raw Data'!AY72, 0)))</f>
        <v/>
      </c>
      <c r="AP77">
        <f>IF(ISBLANK('Raw Data'!A72), 0, IF(AND('Raw Data'!I72&lt;Analysis!$BC$2, 'Raw Data'!D72-'Raw Data'!E72&gt;2), 'Raw Data'!AZ72, IF(AND('Raw Data'!J72&lt;Analysis!$BC$2, 'Raw Data'!E72-'Raw Data'!D72&gt;2), 'Raw Data'!BB72, 0)))</f>
        <v/>
      </c>
      <c r="AQ77">
        <f>IF(ISBLANK('Raw Data'!A72), 0, IF(AND('Raw Data'!I72&lt;Analysis!$BC$2, 'Raw Data'!D72-'Raw Data'!E72&gt;3), 'Raw Data'!BC72, IF(AND('Raw Data'!J72&lt;Analysis!$BC$2, 'Raw Data'!E72-'Raw Data'!D72&gt;3), 'Raw Data'!BE72, 0)))</f>
        <v/>
      </c>
      <c r="AR77">
        <f>IF('Hidden Analysiss'!D73=1,IF(ABS('Raw Data'!E72-'Raw Data'!D72)&lt;2,'Raw Data'!AX72,0), 0)</f>
        <v/>
      </c>
      <c r="AS77">
        <f>IF('Hidden Analysiss'!D73=1,IF(ABS('Raw Data'!E72-'Raw Data'!D72)&lt;3,'Raw Data'!BA72,0), 0)</f>
        <v/>
      </c>
      <c r="AT77">
        <f>IF('Hidden Analysiss'!D73=1,IF(ABS('Raw Data'!E72-'Raw Data'!D72)&lt;4,'Raw Data'!BD72,0), 0)</f>
        <v/>
      </c>
      <c r="AU77">
        <f>IF(AND('Hidden Analysiss'!E73=1, ABS('Raw Data'!E72-'Raw Data'!D72)&lt;2), 'Raw Data'!AX72, 0)</f>
        <v/>
      </c>
      <c r="AV77">
        <f>IF(AND('Hidden Analysiss'!E73=1, ABS('Raw Data'!E72-'Raw Data'!D72)&lt;3), 'Raw Data'!BA72, 0)</f>
        <v/>
      </c>
      <c r="AW77">
        <f>IF(AND('Hidden Analysiss'!E73=1, ABS('Raw Data'!E72-'Raw Data'!D72)&lt;3), 'Raw Data'!BD72, 0)</f>
        <v/>
      </c>
    </row>
    <row r="78">
      <c r="A78" s="1">
        <f>'Raw Data'!A73</f>
        <v/>
      </c>
      <c r="B78">
        <f>IF('Raw Data'!E73&gt;'Raw Data'!D73, 'Raw Data'!J73, 0)</f>
        <v/>
      </c>
      <c r="C78">
        <f>IF('Raw Data'!D73&gt;'Raw Data'!E73, 'Raw Data'!I73, 0)</f>
        <v/>
      </c>
      <c r="D78">
        <f>SUM(G78:H78)</f>
        <v/>
      </c>
      <c r="E78">
        <f>IF(AND('Raw Data'!J73&lt;'Raw Data'!I73,'Raw Data'!E73&gt;'Raw Data'!D73,'Raw Data'!E73-'Raw Data'!D73&gt;3),'Raw Data'!N73,IF(AND('Raw Data'!I73&lt;'Raw Data'!J73,'Raw Data'!D73&gt;'Raw Data'!E73,'Raw Data'!D73-'Raw Data'!E73&gt;3),'Raw Data'!M73,0))</f>
        <v/>
      </c>
      <c r="F78">
        <f>IF(AND('Raw Data'!J73&lt;'Raw Data'!I73,'Raw Data'!E73&gt;'Raw Data'!D73,'Raw Data'!E73-'Raw Data'!D73&lt;4),'Raw Data'!L73,IF(AND('Raw Data'!I73&lt;'Raw Data'!J73,'Raw Data'!D73&gt;'Raw Data'!E73,'Raw Data'!D73-'Raw Data'!E73&lt;4),'Raw Data'!K73,0))</f>
        <v/>
      </c>
      <c r="G78">
        <f>IF(AND('Raw Data'!J73&lt;'Raw Data'!I73, 'Raw Data'!E73&gt;'Raw Data'!D73), 'Raw Data'!J73, 0)</f>
        <v/>
      </c>
      <c r="H78">
        <f>IF(AND('Raw Data'!J73&gt;'Raw Data'!I73, 'Raw Data'!E73&lt;'Raw Data'!D73), 'Raw Data'!I73, 0)</f>
        <v/>
      </c>
      <c r="I78">
        <f>SUM(J78:K78)</f>
        <v/>
      </c>
      <c r="J78">
        <f>IF(AND('Raw Data'!J73&gt;'Raw Data'!I73, 'Raw Data'!E73&gt;'Raw Data'!D73), 'Raw Data'!J73, 0)</f>
        <v/>
      </c>
      <c r="K78">
        <f>IF(AND('Raw Data'!I73&gt;'Raw Data'!J73, 'Raw Data'!D73&gt;'Raw Data'!E73), 'Raw Data'!I73, 0)</f>
        <v/>
      </c>
      <c r="L78">
        <f>IF('Raw Data'!E73-'Raw Data'!D73&gt;3, 'Raw Data'!N73, 0)</f>
        <v/>
      </c>
      <c r="M78">
        <f>IF('Raw Data'!D73-'Raw Data'!E73&gt;3, 'Raw Data'!M73, 0)</f>
        <v/>
      </c>
      <c r="N78">
        <f>IF(ISBLANK('Raw Data'!D73),0,IF(AND('Raw Data'!E73&gt;'Raw Data'!D73,'Raw Data'!E73-'Raw Data'!D73&gt;0,'Raw Data'!E73-'Raw Data'!D73&lt;4),'Raw Data'!L73, 0))</f>
        <v/>
      </c>
      <c r="O78">
        <f>IF(ISBLANK('Raw Data'!D73),0,IF(AND('Raw Data'!E73&gt;'Raw Data'!D73,'Raw Data'!E73-'Raw Data'!D73&gt;0,'Raw Data'!D73-'Raw Data'!E73&lt;4),'Raw Data'!K73, 0))</f>
        <v/>
      </c>
      <c r="P78">
        <f>IF('Raw Data'!E73-'Raw Data'!D73&gt;3, 'Raw Data'!N73, IF('Raw Data'!D73-'Raw Data'!E73&gt;3, 'Raw Data'!M73, 0))</f>
        <v/>
      </c>
      <c r="Q78">
        <f>IF(ISBLANK('Raw Data'!E73),0,IF(AND('Raw Data'!E73-'Raw Data'!D73&lt;4,'Raw Data'!E73-'Raw Data'!D73&gt;0),'Raw Data'!L73,IF(AND('Raw Data'!D73&gt;'Raw Data'!E73,'Raw Data'!D73-'Raw Data'!E73&gt;0),'Raw Data'!K73,0)))</f>
        <v/>
      </c>
      <c r="R78">
        <f>IF(ISBLANK('Raw Data'!K73),0,IFERROR(IF(MATCH(SMALL('Raw Data'!K73:N73,1),L78:O78,0),SMALL('Raw Data'!K73:N73,1)),0))</f>
        <v/>
      </c>
      <c r="S78">
        <f>IF(ISBLANK('Raw Data'!K73),0,IFERROR(IF(MATCH(SMALL('Raw Data'!K73:N73,2),L78:O78,0),SMALL('Raw Data'!K73:N73,2)),0))</f>
        <v/>
      </c>
      <c r="T78">
        <f>IF(ISBLANK('Raw Data'!K73),0,IFERROR(IF(MATCH(SMALL('Raw Data'!K73:N73,3),L78:O78,0),SMALL('Raw Data'!K73:N73,3)),0))</f>
        <v/>
      </c>
      <c r="U78">
        <f>IF(ISBLANK('Raw Data'!K73),0,IFERROR(IF(MATCH(SMALL('Raw Data'!K73:N73,4),L78:O78,0),SMALL('Raw Data'!K73:N73,4)),0))</f>
        <v/>
      </c>
      <c r="V78">
        <f>IF(AND('Raw Data'!D73&lt;3, 'Raw Data'!E73&lt;3, 'Raw Data'!A73&gt;0), 'Raw Data'!AF73, 0)</f>
        <v/>
      </c>
      <c r="W78">
        <f>IF(AND('Raw Data'!D73&lt;4, 'Raw Data'!E73&lt;4, 'Raw Data'!A73&gt;0), 'Raw Data'!AI73, 0)</f>
        <v/>
      </c>
      <c r="X78">
        <f>IF(AND('Raw Data'!D73&lt;5, 'Raw Data'!E73&lt;5, 'Raw Data'!A73&gt;0), 'Raw Data'!AL73, 0)</f>
        <v/>
      </c>
      <c r="Y78">
        <f>IF(AND('Raw Data'!D73&lt;6, 'Raw Data'!E73&lt;6, 'Raw Data'!A73&gt;0), 'Raw Data'!AO73, 0)</f>
        <v/>
      </c>
      <c r="Z78">
        <f>IF(ISBLANK('Raw Data'!D73), 0, IF('Raw Data'!D73-'Raw Data'!E73&gt;1, 'Raw Data'!AW73, 0))</f>
        <v/>
      </c>
      <c r="AA78">
        <f>IF(ISBLANK('Raw Data'!A73), 0, IF(ABS('Raw Data'!D73-'Raw Data'!E73)&lt;2, 'Raw Data'!AX73, 0))</f>
        <v/>
      </c>
      <c r="AB78">
        <f>IF(ISBLANK('Raw Data'!D73), 0, IF('Raw Data'!E73-'Raw Data'!D73&gt;1, 'Raw Data'!AY73, 0))</f>
        <v/>
      </c>
      <c r="AC78">
        <f>IF(ISBLANK('Raw Data'!D73), 0, IF('Raw Data'!D73-'Raw Data'!E73&gt;2, 'Raw Data'!AZ73, 0))</f>
        <v/>
      </c>
      <c r="AD78">
        <f>IF(ISBLANK('Raw Data'!A73), 0, IF(ABS('Raw Data'!D73-'Raw Data'!E73)&lt;3, 'Raw Data'!BA73, 0))</f>
        <v/>
      </c>
      <c r="AE78">
        <f>IF(ISBLANK('Raw Data'!D73), 0, IF('Raw Data'!E73-'Raw Data'!D73&gt;2, 'Raw Data'!BB73, 0))</f>
        <v/>
      </c>
      <c r="AF78">
        <f>IF(ISBLANK('Raw Data'!D73), 0, IF('Raw Data'!D73-'Raw Data'!E73&gt;3, 'Raw Data'!BC73, 0))</f>
        <v/>
      </c>
      <c r="AG78">
        <f>IF(ISBLANK('Raw Data'!A73), 0, IF(ABS('Raw Data'!D73-'Raw Data'!E73)&lt;4, 'Raw Data'!BD73, 0))</f>
        <v/>
      </c>
      <c r="AH78">
        <f>IF(ISBLANK('Raw Data'!D73), 0, IF('Raw Data'!E73-'Raw Data'!D73&gt;3, 'Raw Data'!BE73, 0))</f>
        <v/>
      </c>
      <c r="AI78">
        <f>IF(SUM('Raw Data'!D73:E73)&gt;'Raw Data'!F73, 'Raw Data'!G73, 0)</f>
        <v/>
      </c>
      <c r="AJ78">
        <f>IF(ISBLANK('Raw Data'!D73), 0, IF(SUM('Raw Data'!D73:E73)&lt;'Raw Data'!F73, 'Raw Data'!H73, 0))</f>
        <v/>
      </c>
      <c r="AK78">
        <f>IF(ISBLANK('Raw Data'!A73), 0, IF(AND('Raw Data'!D73&lt;3, 'Raw Data'!E73&lt;3, 'Raw Data'!F73&lt;BB$2), 'Raw Data'!AF73, 0))</f>
        <v/>
      </c>
      <c r="AL78">
        <f>IF(ISBLANK('Raw Data'!A73), 0, IF(AND('Raw Data'!D73&lt;4, 'Raw Data'!E73&lt;4, 'Raw Data'!F73&lt;BB$2), 'Raw Data'!AI73, 0))</f>
        <v/>
      </c>
      <c r="AM78">
        <f>IF(ISBLANK('Raw Data'!A73), 0, IF(AND('Raw Data'!D73&lt;5, 'Raw Data'!E73&lt;5, 'Raw Data'!F73&lt;BB$2), 'Raw Data'!AL73, 0))</f>
        <v/>
      </c>
      <c r="AN78">
        <f>IF(ISBLANK('Raw Data'!A73), 0, IF(AND('Raw Data'!D73&lt;6, 'Raw Data'!E73&lt;6, 'Raw Data'!F73&lt;BB$2), 'Raw Data'!AO73, 0))</f>
        <v/>
      </c>
      <c r="AO78">
        <f>IF(ISBLANK('Raw Data'!A73), 0, IF(AND('Raw Data'!I73&lt;Analysis!$BC$2, 'Raw Data'!D73-'Raw Data'!E73&gt;1), 'Raw Data'!AW73, IF(AND('Raw Data'!J73&lt;Analysis!$BC$2, 'Raw Data'!E73-'Raw Data'!D73&gt;1), 'Raw Data'!AY73, 0)))</f>
        <v/>
      </c>
      <c r="AP78">
        <f>IF(ISBLANK('Raw Data'!A73), 0, IF(AND('Raw Data'!I73&lt;Analysis!$BC$2, 'Raw Data'!D73-'Raw Data'!E73&gt;2), 'Raw Data'!AZ73, IF(AND('Raw Data'!J73&lt;Analysis!$BC$2, 'Raw Data'!E73-'Raw Data'!D73&gt;2), 'Raw Data'!BB73, 0)))</f>
        <v/>
      </c>
      <c r="AQ78">
        <f>IF(ISBLANK('Raw Data'!A73), 0, IF(AND('Raw Data'!I73&lt;Analysis!$BC$2, 'Raw Data'!D73-'Raw Data'!E73&gt;3), 'Raw Data'!BC73, IF(AND('Raw Data'!J73&lt;Analysis!$BC$2, 'Raw Data'!E73-'Raw Data'!D73&gt;3), 'Raw Data'!BE73, 0)))</f>
        <v/>
      </c>
      <c r="AR78">
        <f>IF('Hidden Analysiss'!D74=1,IF(ABS('Raw Data'!E73-'Raw Data'!D73)&lt;2,'Raw Data'!AX73,0), 0)</f>
        <v/>
      </c>
      <c r="AS78">
        <f>IF('Hidden Analysiss'!D74=1,IF(ABS('Raw Data'!E73-'Raw Data'!D73)&lt;3,'Raw Data'!BA73,0), 0)</f>
        <v/>
      </c>
      <c r="AT78">
        <f>IF('Hidden Analysiss'!D74=1,IF(ABS('Raw Data'!E73-'Raw Data'!D73)&lt;4,'Raw Data'!BD73,0), 0)</f>
        <v/>
      </c>
      <c r="AU78">
        <f>IF(AND('Hidden Analysiss'!E74=1, ABS('Raw Data'!E73-'Raw Data'!D73)&lt;2), 'Raw Data'!AX73, 0)</f>
        <v/>
      </c>
      <c r="AV78">
        <f>IF(AND('Hidden Analysiss'!E74=1, ABS('Raw Data'!E73-'Raw Data'!D73)&lt;3), 'Raw Data'!BA73, 0)</f>
        <v/>
      </c>
      <c r="AW78">
        <f>IF(AND('Hidden Analysiss'!E74=1, ABS('Raw Data'!E73-'Raw Data'!D73)&lt;3), 'Raw Data'!BD73, 0)</f>
        <v/>
      </c>
    </row>
    <row r="79">
      <c r="A79" s="1">
        <f>'Raw Data'!A74</f>
        <v/>
      </c>
      <c r="B79">
        <f>IF('Raw Data'!E74&gt;'Raw Data'!D74, 'Raw Data'!J74, 0)</f>
        <v/>
      </c>
      <c r="C79">
        <f>IF('Raw Data'!D74&gt;'Raw Data'!E74, 'Raw Data'!I74, 0)</f>
        <v/>
      </c>
      <c r="D79">
        <f>SUM(G79:H79)</f>
        <v/>
      </c>
      <c r="E79">
        <f>IF(AND('Raw Data'!J74&lt;'Raw Data'!I74,'Raw Data'!E74&gt;'Raw Data'!D74,'Raw Data'!E74-'Raw Data'!D74&gt;3),'Raw Data'!N74,IF(AND('Raw Data'!I74&lt;'Raw Data'!J74,'Raw Data'!D74&gt;'Raw Data'!E74,'Raw Data'!D74-'Raw Data'!E74&gt;3),'Raw Data'!M74,0))</f>
        <v/>
      </c>
      <c r="F79">
        <f>IF(AND('Raw Data'!J74&lt;'Raw Data'!I74,'Raw Data'!E74&gt;'Raw Data'!D74,'Raw Data'!E74-'Raw Data'!D74&lt;4),'Raw Data'!L74,IF(AND('Raw Data'!I74&lt;'Raw Data'!J74,'Raw Data'!D74&gt;'Raw Data'!E74,'Raw Data'!D74-'Raw Data'!E74&lt;4),'Raw Data'!K74,0))</f>
        <v/>
      </c>
      <c r="G79">
        <f>IF(AND('Raw Data'!J74&lt;'Raw Data'!I74, 'Raw Data'!E74&gt;'Raw Data'!D74), 'Raw Data'!J74, 0)</f>
        <v/>
      </c>
      <c r="H79">
        <f>IF(AND('Raw Data'!J74&gt;'Raw Data'!I74, 'Raw Data'!E74&lt;'Raw Data'!D74), 'Raw Data'!I74, 0)</f>
        <v/>
      </c>
      <c r="I79">
        <f>SUM(J79:K79)</f>
        <v/>
      </c>
      <c r="J79">
        <f>IF(AND('Raw Data'!J74&gt;'Raw Data'!I74, 'Raw Data'!E74&gt;'Raw Data'!D74), 'Raw Data'!J74, 0)</f>
        <v/>
      </c>
      <c r="K79">
        <f>IF(AND('Raw Data'!I74&gt;'Raw Data'!J74, 'Raw Data'!D74&gt;'Raw Data'!E74), 'Raw Data'!I74, 0)</f>
        <v/>
      </c>
      <c r="L79">
        <f>IF('Raw Data'!E74-'Raw Data'!D74&gt;3, 'Raw Data'!N74, 0)</f>
        <v/>
      </c>
      <c r="M79">
        <f>IF('Raw Data'!D74-'Raw Data'!E74&gt;3, 'Raw Data'!M74, 0)</f>
        <v/>
      </c>
      <c r="N79">
        <f>IF(ISBLANK('Raw Data'!D74),0,IF(AND('Raw Data'!E74&gt;'Raw Data'!D74,'Raw Data'!E74-'Raw Data'!D74&gt;0,'Raw Data'!E74-'Raw Data'!D74&lt;4),'Raw Data'!L74, 0))</f>
        <v/>
      </c>
      <c r="O79">
        <f>IF(ISBLANK('Raw Data'!D74),0,IF(AND('Raw Data'!E74&gt;'Raw Data'!D74,'Raw Data'!E74-'Raw Data'!D74&gt;0,'Raw Data'!D74-'Raw Data'!E74&lt;4),'Raw Data'!K74, 0))</f>
        <v/>
      </c>
      <c r="P79">
        <f>IF('Raw Data'!E74-'Raw Data'!D74&gt;3, 'Raw Data'!N74, IF('Raw Data'!D74-'Raw Data'!E74&gt;3, 'Raw Data'!M74, 0))</f>
        <v/>
      </c>
      <c r="Q79">
        <f>IF(ISBLANK('Raw Data'!E74),0,IF(AND('Raw Data'!E74-'Raw Data'!D74&lt;4,'Raw Data'!E74-'Raw Data'!D74&gt;0),'Raw Data'!L74,IF(AND('Raw Data'!D74&gt;'Raw Data'!E74,'Raw Data'!D74-'Raw Data'!E74&gt;0),'Raw Data'!K74,0)))</f>
        <v/>
      </c>
      <c r="R79">
        <f>IF(ISBLANK('Raw Data'!K74),0,IFERROR(IF(MATCH(SMALL('Raw Data'!K74:N74,1),L79:O79,0),SMALL('Raw Data'!K74:N74,1)),0))</f>
        <v/>
      </c>
      <c r="S79">
        <f>IF(ISBLANK('Raw Data'!K74),0,IFERROR(IF(MATCH(SMALL('Raw Data'!K74:N74,2),L79:O79,0),SMALL('Raw Data'!K74:N74,2)),0))</f>
        <v/>
      </c>
      <c r="T79">
        <f>IF(ISBLANK('Raw Data'!K74),0,IFERROR(IF(MATCH(SMALL('Raw Data'!K74:N74,3),L79:O79,0),SMALL('Raw Data'!K74:N74,3)),0))</f>
        <v/>
      </c>
      <c r="U79">
        <f>IF(ISBLANK('Raw Data'!K74),0,IFERROR(IF(MATCH(SMALL('Raw Data'!K74:N74,4),L79:O79,0),SMALL('Raw Data'!K74:N74,4)),0))</f>
        <v/>
      </c>
      <c r="V79">
        <f>IF(AND('Raw Data'!D74&lt;3, 'Raw Data'!E74&lt;3, 'Raw Data'!A74&gt;0), 'Raw Data'!AF74, 0)</f>
        <v/>
      </c>
      <c r="W79">
        <f>IF(AND('Raw Data'!D74&lt;4, 'Raw Data'!E74&lt;4, 'Raw Data'!A74&gt;0), 'Raw Data'!AI74, 0)</f>
        <v/>
      </c>
      <c r="X79">
        <f>IF(AND('Raw Data'!D74&lt;5, 'Raw Data'!E74&lt;5, 'Raw Data'!A74&gt;0), 'Raw Data'!AL74, 0)</f>
        <v/>
      </c>
      <c r="Y79">
        <f>IF(AND('Raw Data'!D74&lt;6, 'Raw Data'!E74&lt;6, 'Raw Data'!A74&gt;0), 'Raw Data'!AO74, 0)</f>
        <v/>
      </c>
      <c r="Z79">
        <f>IF(ISBLANK('Raw Data'!D74), 0, IF('Raw Data'!D74-'Raw Data'!E74&gt;1, 'Raw Data'!AW74, 0))</f>
        <v/>
      </c>
      <c r="AA79">
        <f>IF(ISBLANK('Raw Data'!A74), 0, IF(ABS('Raw Data'!D74-'Raw Data'!E74)&lt;2, 'Raw Data'!AX74, 0))</f>
        <v/>
      </c>
      <c r="AB79">
        <f>IF(ISBLANK('Raw Data'!D74), 0, IF('Raw Data'!E74-'Raw Data'!D74&gt;1, 'Raw Data'!AY74, 0))</f>
        <v/>
      </c>
      <c r="AC79">
        <f>IF(ISBLANK('Raw Data'!D74), 0, IF('Raw Data'!D74-'Raw Data'!E74&gt;2, 'Raw Data'!AZ74, 0))</f>
        <v/>
      </c>
      <c r="AD79">
        <f>IF(ISBLANK('Raw Data'!A74), 0, IF(ABS('Raw Data'!D74-'Raw Data'!E74)&lt;3, 'Raw Data'!BA74, 0))</f>
        <v/>
      </c>
      <c r="AE79">
        <f>IF(ISBLANK('Raw Data'!D74), 0, IF('Raw Data'!E74-'Raw Data'!D74&gt;2, 'Raw Data'!BB74, 0))</f>
        <v/>
      </c>
      <c r="AF79">
        <f>IF(ISBLANK('Raw Data'!D74), 0, IF('Raw Data'!D74-'Raw Data'!E74&gt;3, 'Raw Data'!BC74, 0))</f>
        <v/>
      </c>
      <c r="AG79">
        <f>IF(ISBLANK('Raw Data'!A74), 0, IF(ABS('Raw Data'!D74-'Raw Data'!E74)&lt;4, 'Raw Data'!BD74, 0))</f>
        <v/>
      </c>
      <c r="AH79">
        <f>IF(ISBLANK('Raw Data'!D74), 0, IF('Raw Data'!E74-'Raw Data'!D74&gt;3, 'Raw Data'!BE74, 0))</f>
        <v/>
      </c>
      <c r="AI79">
        <f>IF(SUM('Raw Data'!D74:E74)&gt;'Raw Data'!F74, 'Raw Data'!G74, 0)</f>
        <v/>
      </c>
      <c r="AJ79">
        <f>IF(ISBLANK('Raw Data'!D74), 0, IF(SUM('Raw Data'!D74:E74)&lt;'Raw Data'!F74, 'Raw Data'!H74, 0))</f>
        <v/>
      </c>
      <c r="AK79">
        <f>IF(ISBLANK('Raw Data'!A74), 0, IF(AND('Raw Data'!D74&lt;3, 'Raw Data'!E74&lt;3, 'Raw Data'!F74&lt;BB$2), 'Raw Data'!AF74, 0))</f>
        <v/>
      </c>
      <c r="AL79">
        <f>IF(ISBLANK('Raw Data'!A74), 0, IF(AND('Raw Data'!D74&lt;4, 'Raw Data'!E74&lt;4, 'Raw Data'!F74&lt;BB$2), 'Raw Data'!AI74, 0))</f>
        <v/>
      </c>
      <c r="AM79">
        <f>IF(ISBLANK('Raw Data'!A74), 0, IF(AND('Raw Data'!D74&lt;5, 'Raw Data'!E74&lt;5, 'Raw Data'!F74&lt;BB$2), 'Raw Data'!AL74, 0))</f>
        <v/>
      </c>
      <c r="AN79">
        <f>IF(ISBLANK('Raw Data'!A74), 0, IF(AND('Raw Data'!D74&lt;6, 'Raw Data'!E74&lt;6, 'Raw Data'!F74&lt;BB$2), 'Raw Data'!AO74, 0))</f>
        <v/>
      </c>
      <c r="AO79">
        <f>IF(ISBLANK('Raw Data'!A74), 0, IF(AND('Raw Data'!I74&lt;Analysis!$BC$2, 'Raw Data'!D74-'Raw Data'!E74&gt;1), 'Raw Data'!AW74, IF(AND('Raw Data'!J74&lt;Analysis!$BC$2, 'Raw Data'!E74-'Raw Data'!D74&gt;1), 'Raw Data'!AY74, 0)))</f>
        <v/>
      </c>
      <c r="AP79">
        <f>IF(ISBLANK('Raw Data'!A74), 0, IF(AND('Raw Data'!I74&lt;Analysis!$BC$2, 'Raw Data'!D74-'Raw Data'!E74&gt;2), 'Raw Data'!AZ74, IF(AND('Raw Data'!J74&lt;Analysis!$BC$2, 'Raw Data'!E74-'Raw Data'!D74&gt;2), 'Raw Data'!BB74, 0)))</f>
        <v/>
      </c>
      <c r="AQ79">
        <f>IF(ISBLANK('Raw Data'!A74), 0, IF(AND('Raw Data'!I74&lt;Analysis!$BC$2, 'Raw Data'!D74-'Raw Data'!E74&gt;3), 'Raw Data'!BC74, IF(AND('Raw Data'!J74&lt;Analysis!$BC$2, 'Raw Data'!E74-'Raw Data'!D74&gt;3), 'Raw Data'!BE74, 0)))</f>
        <v/>
      </c>
      <c r="AR79">
        <f>IF('Hidden Analysiss'!D75=1,IF(ABS('Raw Data'!E74-'Raw Data'!D74)&lt;2,'Raw Data'!AX74,0), 0)</f>
        <v/>
      </c>
      <c r="AS79">
        <f>IF('Hidden Analysiss'!D75=1,IF(ABS('Raw Data'!E74-'Raw Data'!D74)&lt;3,'Raw Data'!BA74,0), 0)</f>
        <v/>
      </c>
      <c r="AT79">
        <f>IF('Hidden Analysiss'!D75=1,IF(ABS('Raw Data'!E74-'Raw Data'!D74)&lt;4,'Raw Data'!BD74,0), 0)</f>
        <v/>
      </c>
      <c r="AU79">
        <f>IF(AND('Hidden Analysiss'!E75=1, ABS('Raw Data'!E74-'Raw Data'!D74)&lt;2), 'Raw Data'!AX74, 0)</f>
        <v/>
      </c>
      <c r="AV79">
        <f>IF(AND('Hidden Analysiss'!E75=1, ABS('Raw Data'!E74-'Raw Data'!D74)&lt;3), 'Raw Data'!BA74, 0)</f>
        <v/>
      </c>
      <c r="AW79">
        <f>IF(AND('Hidden Analysiss'!E75=1, ABS('Raw Data'!E74-'Raw Data'!D74)&lt;3), 'Raw Data'!BD74, 0)</f>
        <v/>
      </c>
    </row>
    <row r="80">
      <c r="A80" s="1">
        <f>'Raw Data'!A75</f>
        <v/>
      </c>
      <c r="B80">
        <f>IF('Raw Data'!E75&gt;'Raw Data'!D75, 'Raw Data'!J75, 0)</f>
        <v/>
      </c>
      <c r="C80">
        <f>IF('Raw Data'!D75&gt;'Raw Data'!E75, 'Raw Data'!I75, 0)</f>
        <v/>
      </c>
      <c r="D80">
        <f>SUM(G80:H80)</f>
        <v/>
      </c>
      <c r="E80">
        <f>IF(AND('Raw Data'!J75&lt;'Raw Data'!I75,'Raw Data'!E75&gt;'Raw Data'!D75,'Raw Data'!E75-'Raw Data'!D75&gt;3),'Raw Data'!N75,IF(AND('Raw Data'!I75&lt;'Raw Data'!J75,'Raw Data'!D75&gt;'Raw Data'!E75,'Raw Data'!D75-'Raw Data'!E75&gt;3),'Raw Data'!M75,0))</f>
        <v/>
      </c>
      <c r="F80">
        <f>IF(AND('Raw Data'!J75&lt;'Raw Data'!I75,'Raw Data'!E75&gt;'Raw Data'!D75,'Raw Data'!E75-'Raw Data'!D75&lt;4),'Raw Data'!L75,IF(AND('Raw Data'!I75&lt;'Raw Data'!J75,'Raw Data'!D75&gt;'Raw Data'!E75,'Raw Data'!D75-'Raw Data'!E75&lt;4),'Raw Data'!K75,0))</f>
        <v/>
      </c>
      <c r="G80">
        <f>IF(AND('Raw Data'!J75&lt;'Raw Data'!I75, 'Raw Data'!E75&gt;'Raw Data'!D75), 'Raw Data'!J75, 0)</f>
        <v/>
      </c>
      <c r="H80">
        <f>IF(AND('Raw Data'!J75&gt;'Raw Data'!I75, 'Raw Data'!E75&lt;'Raw Data'!D75), 'Raw Data'!I75, 0)</f>
        <v/>
      </c>
      <c r="I80">
        <f>SUM(J80:K80)</f>
        <v/>
      </c>
      <c r="J80">
        <f>IF(AND('Raw Data'!J75&gt;'Raw Data'!I75, 'Raw Data'!E75&gt;'Raw Data'!D75), 'Raw Data'!J75, 0)</f>
        <v/>
      </c>
      <c r="K80">
        <f>IF(AND('Raw Data'!I75&gt;'Raw Data'!J75, 'Raw Data'!D75&gt;'Raw Data'!E75), 'Raw Data'!I75, 0)</f>
        <v/>
      </c>
      <c r="L80">
        <f>IF('Raw Data'!E75-'Raw Data'!D75&gt;3, 'Raw Data'!N75, 0)</f>
        <v/>
      </c>
      <c r="M80">
        <f>IF('Raw Data'!D75-'Raw Data'!E75&gt;3, 'Raw Data'!M75, 0)</f>
        <v/>
      </c>
      <c r="N80">
        <f>IF(ISBLANK('Raw Data'!D75),0,IF(AND('Raw Data'!E75&gt;'Raw Data'!D75,'Raw Data'!E75-'Raw Data'!D75&gt;0,'Raw Data'!E75-'Raw Data'!D75&lt;4),'Raw Data'!L75, 0))</f>
        <v/>
      </c>
      <c r="O80">
        <f>IF(ISBLANK('Raw Data'!D75),0,IF(AND('Raw Data'!E75&gt;'Raw Data'!D75,'Raw Data'!E75-'Raw Data'!D75&gt;0,'Raw Data'!D75-'Raw Data'!E75&lt;4),'Raw Data'!K75, 0))</f>
        <v/>
      </c>
      <c r="P80">
        <f>IF('Raw Data'!E75-'Raw Data'!D75&gt;3, 'Raw Data'!N75, IF('Raw Data'!D75-'Raw Data'!E75&gt;3, 'Raw Data'!M75, 0))</f>
        <v/>
      </c>
      <c r="Q80">
        <f>IF(ISBLANK('Raw Data'!E75),0,IF(AND('Raw Data'!E75-'Raw Data'!D75&lt;4,'Raw Data'!E75-'Raw Data'!D75&gt;0),'Raw Data'!L75,IF(AND('Raw Data'!D75&gt;'Raw Data'!E75,'Raw Data'!D75-'Raw Data'!E75&gt;0),'Raw Data'!K75,0)))</f>
        <v/>
      </c>
      <c r="R80">
        <f>IF(ISBLANK('Raw Data'!K75),0,IFERROR(IF(MATCH(SMALL('Raw Data'!K75:N75,1),L80:O80,0),SMALL('Raw Data'!K75:N75,1)),0))</f>
        <v/>
      </c>
      <c r="S80">
        <f>IF(ISBLANK('Raw Data'!K75),0,IFERROR(IF(MATCH(SMALL('Raw Data'!K75:N75,2),L80:O80,0),SMALL('Raw Data'!K75:N75,2)),0))</f>
        <v/>
      </c>
      <c r="T80">
        <f>IF(ISBLANK('Raw Data'!K75),0,IFERROR(IF(MATCH(SMALL('Raw Data'!K75:N75,3),L80:O80,0),SMALL('Raw Data'!K75:N75,3)),0))</f>
        <v/>
      </c>
      <c r="U80">
        <f>IF(ISBLANK('Raw Data'!K75),0,IFERROR(IF(MATCH(SMALL('Raw Data'!K75:N75,4),L80:O80,0),SMALL('Raw Data'!K75:N75,4)),0))</f>
        <v/>
      </c>
      <c r="V80">
        <f>IF(AND('Raw Data'!D75&lt;3, 'Raw Data'!E75&lt;3, 'Raw Data'!A75&gt;0), 'Raw Data'!AF75, 0)</f>
        <v/>
      </c>
      <c r="W80">
        <f>IF(AND('Raw Data'!D75&lt;4, 'Raw Data'!E75&lt;4, 'Raw Data'!A75&gt;0), 'Raw Data'!AI75, 0)</f>
        <v/>
      </c>
      <c r="X80">
        <f>IF(AND('Raw Data'!D75&lt;5, 'Raw Data'!E75&lt;5, 'Raw Data'!A75&gt;0), 'Raw Data'!AL75, 0)</f>
        <v/>
      </c>
      <c r="Y80">
        <f>IF(AND('Raw Data'!D75&lt;6, 'Raw Data'!E75&lt;6, 'Raw Data'!A75&gt;0), 'Raw Data'!AO75, 0)</f>
        <v/>
      </c>
      <c r="Z80">
        <f>IF(ISBLANK('Raw Data'!D75), 0, IF('Raw Data'!D75-'Raw Data'!E75&gt;1, 'Raw Data'!AW75, 0))</f>
        <v/>
      </c>
      <c r="AA80">
        <f>IF(ISBLANK('Raw Data'!A75), 0, IF(ABS('Raw Data'!D75-'Raw Data'!E75)&lt;2, 'Raw Data'!AX75, 0))</f>
        <v/>
      </c>
      <c r="AB80">
        <f>IF(ISBLANK('Raw Data'!D75), 0, IF('Raw Data'!E75-'Raw Data'!D75&gt;1, 'Raw Data'!AY75, 0))</f>
        <v/>
      </c>
      <c r="AC80">
        <f>IF(ISBLANK('Raw Data'!D75), 0, IF('Raw Data'!D75-'Raw Data'!E75&gt;2, 'Raw Data'!AZ75, 0))</f>
        <v/>
      </c>
      <c r="AD80">
        <f>IF(ISBLANK('Raw Data'!A75), 0, IF(ABS('Raw Data'!D75-'Raw Data'!E75)&lt;3, 'Raw Data'!BA75, 0))</f>
        <v/>
      </c>
      <c r="AE80">
        <f>IF(ISBLANK('Raw Data'!D75), 0, IF('Raw Data'!E75-'Raw Data'!D75&gt;2, 'Raw Data'!BB75, 0))</f>
        <v/>
      </c>
      <c r="AF80">
        <f>IF(ISBLANK('Raw Data'!D75), 0, IF('Raw Data'!D75-'Raw Data'!E75&gt;3, 'Raw Data'!BC75, 0))</f>
        <v/>
      </c>
      <c r="AG80">
        <f>IF(ISBLANK('Raw Data'!A75), 0, IF(ABS('Raw Data'!D75-'Raw Data'!E75)&lt;4, 'Raw Data'!BD75, 0))</f>
        <v/>
      </c>
      <c r="AH80">
        <f>IF(ISBLANK('Raw Data'!D75), 0, IF('Raw Data'!E75-'Raw Data'!D75&gt;3, 'Raw Data'!BE75, 0))</f>
        <v/>
      </c>
      <c r="AI80">
        <f>IF(SUM('Raw Data'!D75:E75)&gt;'Raw Data'!F75, 'Raw Data'!G75, 0)</f>
        <v/>
      </c>
      <c r="AJ80">
        <f>IF(ISBLANK('Raw Data'!D75), 0, IF(SUM('Raw Data'!D75:E75)&lt;'Raw Data'!F75, 'Raw Data'!H75, 0))</f>
        <v/>
      </c>
      <c r="AK80">
        <f>IF(ISBLANK('Raw Data'!A75), 0, IF(AND('Raw Data'!D75&lt;3, 'Raw Data'!E75&lt;3, 'Raw Data'!F75&lt;BB$2), 'Raw Data'!AF75, 0))</f>
        <v/>
      </c>
      <c r="AL80">
        <f>IF(ISBLANK('Raw Data'!A75), 0, IF(AND('Raw Data'!D75&lt;4, 'Raw Data'!E75&lt;4, 'Raw Data'!F75&lt;BB$2), 'Raw Data'!AI75, 0))</f>
        <v/>
      </c>
      <c r="AM80">
        <f>IF(ISBLANK('Raw Data'!A75), 0, IF(AND('Raw Data'!D75&lt;5, 'Raw Data'!E75&lt;5, 'Raw Data'!F75&lt;BB$2), 'Raw Data'!AL75, 0))</f>
        <v/>
      </c>
      <c r="AN80">
        <f>IF(ISBLANK('Raw Data'!A75), 0, IF(AND('Raw Data'!D75&lt;6, 'Raw Data'!E75&lt;6, 'Raw Data'!F75&lt;BB$2), 'Raw Data'!AO75, 0))</f>
        <v/>
      </c>
      <c r="AO80">
        <f>IF(ISBLANK('Raw Data'!A75), 0, IF(AND('Raw Data'!I75&lt;Analysis!$BC$2, 'Raw Data'!D75-'Raw Data'!E75&gt;1), 'Raw Data'!AW75, IF(AND('Raw Data'!J75&lt;Analysis!$BC$2, 'Raw Data'!E75-'Raw Data'!D75&gt;1), 'Raw Data'!AY75, 0)))</f>
        <v/>
      </c>
      <c r="AP80">
        <f>IF(ISBLANK('Raw Data'!A75), 0, IF(AND('Raw Data'!I75&lt;Analysis!$BC$2, 'Raw Data'!D75-'Raw Data'!E75&gt;2), 'Raw Data'!AZ75, IF(AND('Raw Data'!J75&lt;Analysis!$BC$2, 'Raw Data'!E75-'Raw Data'!D75&gt;2), 'Raw Data'!BB75, 0)))</f>
        <v/>
      </c>
      <c r="AQ80">
        <f>IF(ISBLANK('Raw Data'!A75), 0, IF(AND('Raw Data'!I75&lt;Analysis!$BC$2, 'Raw Data'!D75-'Raw Data'!E75&gt;3), 'Raw Data'!BC75, IF(AND('Raw Data'!J75&lt;Analysis!$BC$2, 'Raw Data'!E75-'Raw Data'!D75&gt;3), 'Raw Data'!BE75, 0)))</f>
        <v/>
      </c>
      <c r="AR80">
        <f>IF('Hidden Analysiss'!D76=1,IF(ABS('Raw Data'!E75-'Raw Data'!D75)&lt;2,'Raw Data'!AX75,0), 0)</f>
        <v/>
      </c>
      <c r="AS80">
        <f>IF('Hidden Analysiss'!D76=1,IF(ABS('Raw Data'!E75-'Raw Data'!D75)&lt;3,'Raw Data'!BA75,0), 0)</f>
        <v/>
      </c>
      <c r="AT80">
        <f>IF('Hidden Analysiss'!D76=1,IF(ABS('Raw Data'!E75-'Raw Data'!D75)&lt;4,'Raw Data'!BD75,0), 0)</f>
        <v/>
      </c>
      <c r="AU80">
        <f>IF(AND('Hidden Analysiss'!E76=1, ABS('Raw Data'!E75-'Raw Data'!D75)&lt;2), 'Raw Data'!AX75, 0)</f>
        <v/>
      </c>
      <c r="AV80">
        <f>IF(AND('Hidden Analysiss'!E76=1, ABS('Raw Data'!E75-'Raw Data'!D75)&lt;3), 'Raw Data'!BA75, 0)</f>
        <v/>
      </c>
      <c r="AW80">
        <f>IF(AND('Hidden Analysiss'!E76=1, ABS('Raw Data'!E75-'Raw Data'!D75)&lt;3), 'Raw Data'!BD75, 0)</f>
        <v/>
      </c>
    </row>
    <row r="81">
      <c r="A81" s="1">
        <f>'Raw Data'!A76</f>
        <v/>
      </c>
      <c r="B81">
        <f>IF('Raw Data'!E76&gt;'Raw Data'!D76, 'Raw Data'!J76, 0)</f>
        <v/>
      </c>
      <c r="C81">
        <f>IF('Raw Data'!D76&gt;'Raw Data'!E76, 'Raw Data'!I76, 0)</f>
        <v/>
      </c>
      <c r="D81">
        <f>SUM(G81:H81)</f>
        <v/>
      </c>
      <c r="E81">
        <f>IF(AND('Raw Data'!J76&lt;'Raw Data'!I76,'Raw Data'!E76&gt;'Raw Data'!D76,'Raw Data'!E76-'Raw Data'!D76&gt;3),'Raw Data'!N76,IF(AND('Raw Data'!I76&lt;'Raw Data'!J76,'Raw Data'!D76&gt;'Raw Data'!E76,'Raw Data'!D76-'Raw Data'!E76&gt;3),'Raw Data'!M76,0))</f>
        <v/>
      </c>
      <c r="F81">
        <f>IF(AND('Raw Data'!J76&lt;'Raw Data'!I76,'Raw Data'!E76&gt;'Raw Data'!D76,'Raw Data'!E76-'Raw Data'!D76&lt;4),'Raw Data'!L76,IF(AND('Raw Data'!I76&lt;'Raw Data'!J76,'Raw Data'!D76&gt;'Raw Data'!E76,'Raw Data'!D76-'Raw Data'!E76&lt;4),'Raw Data'!K76,0))</f>
        <v/>
      </c>
      <c r="G81">
        <f>IF(AND('Raw Data'!J76&lt;'Raw Data'!I76, 'Raw Data'!E76&gt;'Raw Data'!D76), 'Raw Data'!J76, 0)</f>
        <v/>
      </c>
      <c r="H81">
        <f>IF(AND('Raw Data'!J76&gt;'Raw Data'!I76, 'Raw Data'!E76&lt;'Raw Data'!D76), 'Raw Data'!I76, 0)</f>
        <v/>
      </c>
      <c r="I81">
        <f>SUM(J81:K81)</f>
        <v/>
      </c>
      <c r="J81">
        <f>IF(AND('Raw Data'!J76&gt;'Raw Data'!I76, 'Raw Data'!E76&gt;'Raw Data'!D76), 'Raw Data'!J76, 0)</f>
        <v/>
      </c>
      <c r="K81">
        <f>IF(AND('Raw Data'!I76&gt;'Raw Data'!J76, 'Raw Data'!D76&gt;'Raw Data'!E76), 'Raw Data'!I76, 0)</f>
        <v/>
      </c>
      <c r="L81">
        <f>IF('Raw Data'!E76-'Raw Data'!D76&gt;3, 'Raw Data'!N76, 0)</f>
        <v/>
      </c>
      <c r="M81">
        <f>IF('Raw Data'!D76-'Raw Data'!E76&gt;3, 'Raw Data'!M76, 0)</f>
        <v/>
      </c>
      <c r="N81">
        <f>IF(ISBLANK('Raw Data'!D76),0,IF(AND('Raw Data'!E76&gt;'Raw Data'!D76,'Raw Data'!E76-'Raw Data'!D76&gt;0,'Raw Data'!E76-'Raw Data'!D76&lt;4),'Raw Data'!L76, 0))</f>
        <v/>
      </c>
      <c r="O81">
        <f>IF(ISBLANK('Raw Data'!D76),0,IF(AND('Raw Data'!E76&gt;'Raw Data'!D76,'Raw Data'!E76-'Raw Data'!D76&gt;0,'Raw Data'!D76-'Raw Data'!E76&lt;4),'Raw Data'!K76, 0))</f>
        <v/>
      </c>
      <c r="P81">
        <f>IF('Raw Data'!E76-'Raw Data'!D76&gt;3, 'Raw Data'!N76, IF('Raw Data'!D76-'Raw Data'!E76&gt;3, 'Raw Data'!M76, 0))</f>
        <v/>
      </c>
      <c r="Q81">
        <f>IF(ISBLANK('Raw Data'!E76),0,IF(AND('Raw Data'!E76-'Raw Data'!D76&lt;4,'Raw Data'!E76-'Raw Data'!D76&gt;0),'Raw Data'!L76,IF(AND('Raw Data'!D76&gt;'Raw Data'!E76,'Raw Data'!D76-'Raw Data'!E76&gt;0),'Raw Data'!K76,0)))</f>
        <v/>
      </c>
      <c r="R81">
        <f>IF(ISBLANK('Raw Data'!K76),0,IFERROR(IF(MATCH(SMALL('Raw Data'!K76:N76,1),L81:O81,0),SMALL('Raw Data'!K76:N76,1)),0))</f>
        <v/>
      </c>
      <c r="S81">
        <f>IF(ISBLANK('Raw Data'!K76),0,IFERROR(IF(MATCH(SMALL('Raw Data'!K76:N76,2),L81:O81,0),SMALL('Raw Data'!K76:N76,2)),0))</f>
        <v/>
      </c>
      <c r="T81">
        <f>IF(ISBLANK('Raw Data'!K76),0,IFERROR(IF(MATCH(SMALL('Raw Data'!K76:N76,3),L81:O81,0),SMALL('Raw Data'!K76:N76,3)),0))</f>
        <v/>
      </c>
      <c r="U81">
        <f>IF(ISBLANK('Raw Data'!K76),0,IFERROR(IF(MATCH(SMALL('Raw Data'!K76:N76,4),L81:O81,0),SMALL('Raw Data'!K76:N76,4)),0))</f>
        <v/>
      </c>
      <c r="V81">
        <f>IF(AND('Raw Data'!D76&lt;3, 'Raw Data'!E76&lt;3, 'Raw Data'!A76&gt;0), 'Raw Data'!AF76, 0)</f>
        <v/>
      </c>
      <c r="W81">
        <f>IF(AND('Raw Data'!D76&lt;4, 'Raw Data'!E76&lt;4, 'Raw Data'!A76&gt;0), 'Raw Data'!AI76, 0)</f>
        <v/>
      </c>
      <c r="X81">
        <f>IF(AND('Raw Data'!D76&lt;5, 'Raw Data'!E76&lt;5, 'Raw Data'!A76&gt;0), 'Raw Data'!AL76, 0)</f>
        <v/>
      </c>
      <c r="Y81">
        <f>IF(AND('Raw Data'!D76&lt;6, 'Raw Data'!E76&lt;6, 'Raw Data'!A76&gt;0), 'Raw Data'!AO76, 0)</f>
        <v/>
      </c>
      <c r="Z81">
        <f>IF(ISBLANK('Raw Data'!D76), 0, IF('Raw Data'!D76-'Raw Data'!E76&gt;1, 'Raw Data'!AW76, 0))</f>
        <v/>
      </c>
      <c r="AA81">
        <f>IF(ISBLANK('Raw Data'!A76), 0, IF(ABS('Raw Data'!D76-'Raw Data'!E76)&lt;2, 'Raw Data'!AX76, 0))</f>
        <v/>
      </c>
      <c r="AB81">
        <f>IF(ISBLANK('Raw Data'!D76), 0, IF('Raw Data'!E76-'Raw Data'!D76&gt;1, 'Raw Data'!AY76, 0))</f>
        <v/>
      </c>
      <c r="AC81">
        <f>IF(ISBLANK('Raw Data'!D76), 0, IF('Raw Data'!D76-'Raw Data'!E76&gt;2, 'Raw Data'!AZ76, 0))</f>
        <v/>
      </c>
      <c r="AD81">
        <f>IF(ISBLANK('Raw Data'!A76), 0, IF(ABS('Raw Data'!D76-'Raw Data'!E76)&lt;3, 'Raw Data'!BA76, 0))</f>
        <v/>
      </c>
      <c r="AE81">
        <f>IF(ISBLANK('Raw Data'!D76), 0, IF('Raw Data'!E76-'Raw Data'!D76&gt;2, 'Raw Data'!BB76, 0))</f>
        <v/>
      </c>
      <c r="AF81">
        <f>IF(ISBLANK('Raw Data'!D76), 0, IF('Raw Data'!D76-'Raw Data'!E76&gt;3, 'Raw Data'!BC76, 0))</f>
        <v/>
      </c>
      <c r="AG81">
        <f>IF(ISBLANK('Raw Data'!A76), 0, IF(ABS('Raw Data'!D76-'Raw Data'!E76)&lt;4, 'Raw Data'!BD76, 0))</f>
        <v/>
      </c>
      <c r="AH81">
        <f>IF(ISBLANK('Raw Data'!D76), 0, IF('Raw Data'!E76-'Raw Data'!D76&gt;3, 'Raw Data'!BE76, 0))</f>
        <v/>
      </c>
      <c r="AI81">
        <f>IF(SUM('Raw Data'!D76:E76)&gt;'Raw Data'!F76, 'Raw Data'!G76, 0)</f>
        <v/>
      </c>
      <c r="AJ81">
        <f>IF(ISBLANK('Raw Data'!D76), 0, IF(SUM('Raw Data'!D76:E76)&lt;'Raw Data'!F76, 'Raw Data'!H76, 0))</f>
        <v/>
      </c>
      <c r="AK81">
        <f>IF(ISBLANK('Raw Data'!A76), 0, IF(AND('Raw Data'!D76&lt;3, 'Raw Data'!E76&lt;3, 'Raw Data'!F76&lt;BB$2), 'Raw Data'!AF76, 0))</f>
        <v/>
      </c>
      <c r="AL81">
        <f>IF(ISBLANK('Raw Data'!A76), 0, IF(AND('Raw Data'!D76&lt;4, 'Raw Data'!E76&lt;4, 'Raw Data'!F76&lt;BB$2), 'Raw Data'!AI76, 0))</f>
        <v/>
      </c>
      <c r="AM81">
        <f>IF(ISBLANK('Raw Data'!A76), 0, IF(AND('Raw Data'!D76&lt;5, 'Raw Data'!E76&lt;5, 'Raw Data'!F76&lt;BB$2), 'Raw Data'!AL76, 0))</f>
        <v/>
      </c>
      <c r="AN81">
        <f>IF(ISBLANK('Raw Data'!A76), 0, IF(AND('Raw Data'!D76&lt;6, 'Raw Data'!E76&lt;6, 'Raw Data'!F76&lt;BB$2), 'Raw Data'!AO76, 0))</f>
        <v/>
      </c>
      <c r="AO81">
        <f>IF(ISBLANK('Raw Data'!A76), 0, IF(AND('Raw Data'!I76&lt;Analysis!$BC$2, 'Raw Data'!D76-'Raw Data'!E76&gt;1), 'Raw Data'!AW76, IF(AND('Raw Data'!J76&lt;Analysis!$BC$2, 'Raw Data'!E76-'Raw Data'!D76&gt;1), 'Raw Data'!AY76, 0)))</f>
        <v/>
      </c>
      <c r="AP81">
        <f>IF(ISBLANK('Raw Data'!A76), 0, IF(AND('Raw Data'!I76&lt;Analysis!$BC$2, 'Raw Data'!D76-'Raw Data'!E76&gt;2), 'Raw Data'!AZ76, IF(AND('Raw Data'!J76&lt;Analysis!$BC$2, 'Raw Data'!E76-'Raw Data'!D76&gt;2), 'Raw Data'!BB76, 0)))</f>
        <v/>
      </c>
      <c r="AQ81">
        <f>IF(ISBLANK('Raw Data'!A76), 0, IF(AND('Raw Data'!I76&lt;Analysis!$BC$2, 'Raw Data'!D76-'Raw Data'!E76&gt;3), 'Raw Data'!BC76, IF(AND('Raw Data'!J76&lt;Analysis!$BC$2, 'Raw Data'!E76-'Raw Data'!D76&gt;3), 'Raw Data'!BE76, 0)))</f>
        <v/>
      </c>
      <c r="AR81">
        <f>IF('Hidden Analysiss'!D77=1,IF(ABS('Raw Data'!E76-'Raw Data'!D76)&lt;2,'Raw Data'!AX76,0), 0)</f>
        <v/>
      </c>
      <c r="AS81">
        <f>IF('Hidden Analysiss'!D77=1,IF(ABS('Raw Data'!E76-'Raw Data'!D76)&lt;3,'Raw Data'!BA76,0), 0)</f>
        <v/>
      </c>
      <c r="AT81">
        <f>IF('Hidden Analysiss'!D77=1,IF(ABS('Raw Data'!E76-'Raw Data'!D76)&lt;4,'Raw Data'!BD76,0), 0)</f>
        <v/>
      </c>
      <c r="AU81">
        <f>IF(AND('Hidden Analysiss'!E77=1, ABS('Raw Data'!E76-'Raw Data'!D76)&lt;2), 'Raw Data'!AX76, 0)</f>
        <v/>
      </c>
      <c r="AV81">
        <f>IF(AND('Hidden Analysiss'!E77=1, ABS('Raw Data'!E76-'Raw Data'!D76)&lt;3), 'Raw Data'!BA76, 0)</f>
        <v/>
      </c>
      <c r="AW81">
        <f>IF(AND('Hidden Analysiss'!E77=1, ABS('Raw Data'!E76-'Raw Data'!D76)&lt;3), 'Raw Data'!BD76, 0)</f>
        <v/>
      </c>
    </row>
    <row r="82">
      <c r="A82" s="1">
        <f>'Raw Data'!A77</f>
        <v/>
      </c>
      <c r="B82">
        <f>IF('Raw Data'!E77&gt;'Raw Data'!D77, 'Raw Data'!J77, 0)</f>
        <v/>
      </c>
      <c r="C82">
        <f>IF('Raw Data'!D77&gt;'Raw Data'!E77, 'Raw Data'!I77, 0)</f>
        <v/>
      </c>
      <c r="D82">
        <f>SUM(G82:H82)</f>
        <v/>
      </c>
      <c r="E82">
        <f>IF(AND('Raw Data'!J77&lt;'Raw Data'!I77,'Raw Data'!E77&gt;'Raw Data'!D77,'Raw Data'!E77-'Raw Data'!D77&gt;3),'Raw Data'!N77,IF(AND('Raw Data'!I77&lt;'Raw Data'!J77,'Raw Data'!D77&gt;'Raw Data'!E77,'Raw Data'!D77-'Raw Data'!E77&gt;3),'Raw Data'!M77,0))</f>
        <v/>
      </c>
      <c r="F82">
        <f>IF(AND('Raw Data'!J77&lt;'Raw Data'!I77,'Raw Data'!E77&gt;'Raw Data'!D77,'Raw Data'!E77-'Raw Data'!D77&lt;4),'Raw Data'!L77,IF(AND('Raw Data'!I77&lt;'Raw Data'!J77,'Raw Data'!D77&gt;'Raw Data'!E77,'Raw Data'!D77-'Raw Data'!E77&lt;4),'Raw Data'!K77,0))</f>
        <v/>
      </c>
      <c r="G82">
        <f>IF(AND('Raw Data'!J77&lt;'Raw Data'!I77, 'Raw Data'!E77&gt;'Raw Data'!D77), 'Raw Data'!J77, 0)</f>
        <v/>
      </c>
      <c r="H82">
        <f>IF(AND('Raw Data'!J77&gt;'Raw Data'!I77, 'Raw Data'!E77&lt;'Raw Data'!D77), 'Raw Data'!I77, 0)</f>
        <v/>
      </c>
      <c r="I82">
        <f>SUM(J82:K82)</f>
        <v/>
      </c>
      <c r="J82">
        <f>IF(AND('Raw Data'!J77&gt;'Raw Data'!I77, 'Raw Data'!E77&gt;'Raw Data'!D77), 'Raw Data'!J77, 0)</f>
        <v/>
      </c>
      <c r="K82">
        <f>IF(AND('Raw Data'!I77&gt;'Raw Data'!J77, 'Raw Data'!D77&gt;'Raw Data'!E77), 'Raw Data'!I77, 0)</f>
        <v/>
      </c>
      <c r="L82">
        <f>IF('Raw Data'!E77-'Raw Data'!D77&gt;3, 'Raw Data'!N77, 0)</f>
        <v/>
      </c>
      <c r="M82">
        <f>IF('Raw Data'!D77-'Raw Data'!E77&gt;3, 'Raw Data'!M77, 0)</f>
        <v/>
      </c>
      <c r="N82">
        <f>IF(ISBLANK('Raw Data'!D77),0,IF(AND('Raw Data'!E77&gt;'Raw Data'!D77,'Raw Data'!E77-'Raw Data'!D77&gt;0,'Raw Data'!E77-'Raw Data'!D77&lt;4),'Raw Data'!L77, 0))</f>
        <v/>
      </c>
      <c r="O82">
        <f>IF(ISBLANK('Raw Data'!D77),0,IF(AND('Raw Data'!E77&gt;'Raw Data'!D77,'Raw Data'!E77-'Raw Data'!D77&gt;0,'Raw Data'!D77-'Raw Data'!E77&lt;4),'Raw Data'!K77, 0))</f>
        <v/>
      </c>
      <c r="P82">
        <f>IF('Raw Data'!E77-'Raw Data'!D77&gt;3, 'Raw Data'!N77, IF('Raw Data'!D77-'Raw Data'!E77&gt;3, 'Raw Data'!M77, 0))</f>
        <v/>
      </c>
      <c r="Q82">
        <f>IF(ISBLANK('Raw Data'!E77),0,IF(AND('Raw Data'!E77-'Raw Data'!D77&lt;4,'Raw Data'!E77-'Raw Data'!D77&gt;0),'Raw Data'!L77,IF(AND('Raw Data'!D77&gt;'Raw Data'!E77,'Raw Data'!D77-'Raw Data'!E77&gt;0),'Raw Data'!K77,0)))</f>
        <v/>
      </c>
      <c r="R82">
        <f>IF(ISBLANK('Raw Data'!K77),0,IFERROR(IF(MATCH(SMALL('Raw Data'!K77:N77,1),L82:O82,0),SMALL('Raw Data'!K77:N77,1)),0))</f>
        <v/>
      </c>
      <c r="S82">
        <f>IF(ISBLANK('Raw Data'!K77),0,IFERROR(IF(MATCH(SMALL('Raw Data'!K77:N77,2),L82:O82,0),SMALL('Raw Data'!K77:N77,2)),0))</f>
        <v/>
      </c>
      <c r="T82">
        <f>IF(ISBLANK('Raw Data'!K77),0,IFERROR(IF(MATCH(SMALL('Raw Data'!K77:N77,3),L82:O82,0),SMALL('Raw Data'!K77:N77,3)),0))</f>
        <v/>
      </c>
      <c r="U82">
        <f>IF(ISBLANK('Raw Data'!K77),0,IFERROR(IF(MATCH(SMALL('Raw Data'!K77:N77,4),L82:O82,0),SMALL('Raw Data'!K77:N77,4)),0))</f>
        <v/>
      </c>
      <c r="V82">
        <f>IF(AND('Raw Data'!D77&lt;3, 'Raw Data'!E77&lt;3, 'Raw Data'!A77&gt;0), 'Raw Data'!AF77, 0)</f>
        <v/>
      </c>
      <c r="W82">
        <f>IF(AND('Raw Data'!D77&lt;4, 'Raw Data'!E77&lt;4, 'Raw Data'!A77&gt;0), 'Raw Data'!AI77, 0)</f>
        <v/>
      </c>
      <c r="X82">
        <f>IF(AND('Raw Data'!D77&lt;5, 'Raw Data'!E77&lt;5, 'Raw Data'!A77&gt;0), 'Raw Data'!AL77, 0)</f>
        <v/>
      </c>
      <c r="Y82">
        <f>IF(AND('Raw Data'!D77&lt;6, 'Raw Data'!E77&lt;6, 'Raw Data'!A77&gt;0), 'Raw Data'!AO77, 0)</f>
        <v/>
      </c>
      <c r="Z82">
        <f>IF(ISBLANK('Raw Data'!D77), 0, IF('Raw Data'!D77-'Raw Data'!E77&gt;1, 'Raw Data'!AW77, 0))</f>
        <v/>
      </c>
      <c r="AA82">
        <f>IF(ISBLANK('Raw Data'!A77), 0, IF(ABS('Raw Data'!D77-'Raw Data'!E77)&lt;2, 'Raw Data'!AX77, 0))</f>
        <v/>
      </c>
      <c r="AB82">
        <f>IF(ISBLANK('Raw Data'!D77), 0, IF('Raw Data'!E77-'Raw Data'!D77&gt;1, 'Raw Data'!AY77, 0))</f>
        <v/>
      </c>
      <c r="AC82">
        <f>IF(ISBLANK('Raw Data'!D77), 0, IF('Raw Data'!D77-'Raw Data'!E77&gt;2, 'Raw Data'!AZ77, 0))</f>
        <v/>
      </c>
      <c r="AD82">
        <f>IF(ISBLANK('Raw Data'!A77), 0, IF(ABS('Raw Data'!D77-'Raw Data'!E77)&lt;3, 'Raw Data'!BA77, 0))</f>
        <v/>
      </c>
      <c r="AE82">
        <f>IF(ISBLANK('Raw Data'!D77), 0, IF('Raw Data'!E77-'Raw Data'!D77&gt;2, 'Raw Data'!BB77, 0))</f>
        <v/>
      </c>
      <c r="AF82">
        <f>IF(ISBLANK('Raw Data'!D77), 0, IF('Raw Data'!D77-'Raw Data'!E77&gt;3, 'Raw Data'!BC77, 0))</f>
        <v/>
      </c>
      <c r="AG82">
        <f>IF(ISBLANK('Raw Data'!A77), 0, IF(ABS('Raw Data'!D77-'Raw Data'!E77)&lt;4, 'Raw Data'!BD77, 0))</f>
        <v/>
      </c>
      <c r="AH82">
        <f>IF(ISBLANK('Raw Data'!D77), 0, IF('Raw Data'!E77-'Raw Data'!D77&gt;3, 'Raw Data'!BE77, 0))</f>
        <v/>
      </c>
      <c r="AI82">
        <f>IF(SUM('Raw Data'!D77:E77)&gt;'Raw Data'!F77, 'Raw Data'!G77, 0)</f>
        <v/>
      </c>
      <c r="AJ82">
        <f>IF(ISBLANK('Raw Data'!D77), 0, IF(SUM('Raw Data'!D77:E77)&lt;'Raw Data'!F77, 'Raw Data'!H77, 0))</f>
        <v/>
      </c>
      <c r="AK82">
        <f>IF(ISBLANK('Raw Data'!A77), 0, IF(AND('Raw Data'!D77&lt;3, 'Raw Data'!E77&lt;3, 'Raw Data'!F77&lt;BB$2), 'Raw Data'!AF77, 0))</f>
        <v/>
      </c>
      <c r="AL82">
        <f>IF(ISBLANK('Raw Data'!A77), 0, IF(AND('Raw Data'!D77&lt;4, 'Raw Data'!E77&lt;4, 'Raw Data'!F77&lt;BB$2), 'Raw Data'!AI77, 0))</f>
        <v/>
      </c>
      <c r="AM82">
        <f>IF(ISBLANK('Raw Data'!A77), 0, IF(AND('Raw Data'!D77&lt;5, 'Raw Data'!E77&lt;5, 'Raw Data'!F77&lt;BB$2), 'Raw Data'!AL77, 0))</f>
        <v/>
      </c>
      <c r="AN82">
        <f>IF(ISBLANK('Raw Data'!A77), 0, IF(AND('Raw Data'!D77&lt;6, 'Raw Data'!E77&lt;6, 'Raw Data'!F77&lt;BB$2), 'Raw Data'!AO77, 0))</f>
        <v/>
      </c>
      <c r="AO82">
        <f>IF(ISBLANK('Raw Data'!A77), 0, IF(AND('Raw Data'!I77&lt;Analysis!$BC$2, 'Raw Data'!D77-'Raw Data'!E77&gt;1), 'Raw Data'!AW77, IF(AND('Raw Data'!J77&lt;Analysis!$BC$2, 'Raw Data'!E77-'Raw Data'!D77&gt;1), 'Raw Data'!AY77, 0)))</f>
        <v/>
      </c>
      <c r="AP82">
        <f>IF(ISBLANK('Raw Data'!A77), 0, IF(AND('Raw Data'!I77&lt;Analysis!$BC$2, 'Raw Data'!D77-'Raw Data'!E77&gt;2), 'Raw Data'!AZ77, IF(AND('Raw Data'!J77&lt;Analysis!$BC$2, 'Raw Data'!E77-'Raw Data'!D77&gt;2), 'Raw Data'!BB77, 0)))</f>
        <v/>
      </c>
      <c r="AQ82">
        <f>IF(ISBLANK('Raw Data'!A77), 0, IF(AND('Raw Data'!I77&lt;Analysis!$BC$2, 'Raw Data'!D77-'Raw Data'!E77&gt;3), 'Raw Data'!BC77, IF(AND('Raw Data'!J77&lt;Analysis!$BC$2, 'Raw Data'!E77-'Raw Data'!D77&gt;3), 'Raw Data'!BE77, 0)))</f>
        <v/>
      </c>
      <c r="AR82">
        <f>IF('Hidden Analysiss'!D78=1,IF(ABS('Raw Data'!E77-'Raw Data'!D77)&lt;2,'Raw Data'!AX77,0), 0)</f>
        <v/>
      </c>
      <c r="AS82">
        <f>IF('Hidden Analysiss'!D78=1,IF(ABS('Raw Data'!E77-'Raw Data'!D77)&lt;3,'Raw Data'!BA77,0), 0)</f>
        <v/>
      </c>
      <c r="AT82">
        <f>IF('Hidden Analysiss'!D78=1,IF(ABS('Raw Data'!E77-'Raw Data'!D77)&lt;4,'Raw Data'!BD77,0), 0)</f>
        <v/>
      </c>
      <c r="AU82">
        <f>IF(AND('Hidden Analysiss'!E78=1, ABS('Raw Data'!E77-'Raw Data'!D77)&lt;2), 'Raw Data'!AX77, 0)</f>
        <v/>
      </c>
      <c r="AV82">
        <f>IF(AND('Hidden Analysiss'!E78=1, ABS('Raw Data'!E77-'Raw Data'!D77)&lt;3), 'Raw Data'!BA77, 0)</f>
        <v/>
      </c>
      <c r="AW82">
        <f>IF(AND('Hidden Analysiss'!E78=1, ABS('Raw Data'!E77-'Raw Data'!D77)&lt;3), 'Raw Data'!BD77, 0)</f>
        <v/>
      </c>
    </row>
    <row r="83">
      <c r="A83" s="1">
        <f>'Raw Data'!A78</f>
        <v/>
      </c>
      <c r="B83">
        <f>IF('Raw Data'!E78&gt;'Raw Data'!D78, 'Raw Data'!J78, 0)</f>
        <v/>
      </c>
      <c r="C83">
        <f>IF('Raw Data'!D78&gt;'Raw Data'!E78, 'Raw Data'!I78, 0)</f>
        <v/>
      </c>
      <c r="D83">
        <f>SUM(G83:H83)</f>
        <v/>
      </c>
      <c r="E83">
        <f>IF(AND('Raw Data'!J78&lt;'Raw Data'!I78,'Raw Data'!E78&gt;'Raw Data'!D78,'Raw Data'!E78-'Raw Data'!D78&gt;3),'Raw Data'!N78,IF(AND('Raw Data'!I78&lt;'Raw Data'!J78,'Raw Data'!D78&gt;'Raw Data'!E78,'Raw Data'!D78-'Raw Data'!E78&gt;3),'Raw Data'!M78,0))</f>
        <v/>
      </c>
      <c r="F83">
        <f>IF(AND('Raw Data'!J78&lt;'Raw Data'!I78,'Raw Data'!E78&gt;'Raw Data'!D78,'Raw Data'!E78-'Raw Data'!D78&lt;4),'Raw Data'!L78,IF(AND('Raw Data'!I78&lt;'Raw Data'!J78,'Raw Data'!D78&gt;'Raw Data'!E78,'Raw Data'!D78-'Raw Data'!E78&lt;4),'Raw Data'!K78,0))</f>
        <v/>
      </c>
      <c r="G83">
        <f>IF(AND('Raw Data'!J78&lt;'Raw Data'!I78, 'Raw Data'!E78&gt;'Raw Data'!D78), 'Raw Data'!J78, 0)</f>
        <v/>
      </c>
      <c r="H83">
        <f>IF(AND('Raw Data'!J78&gt;'Raw Data'!I78, 'Raw Data'!E78&lt;'Raw Data'!D78), 'Raw Data'!I78, 0)</f>
        <v/>
      </c>
      <c r="I83">
        <f>SUM(J83:K83)</f>
        <v/>
      </c>
      <c r="J83">
        <f>IF(AND('Raw Data'!J78&gt;'Raw Data'!I78, 'Raw Data'!E78&gt;'Raw Data'!D78), 'Raw Data'!J78, 0)</f>
        <v/>
      </c>
      <c r="K83">
        <f>IF(AND('Raw Data'!I78&gt;'Raw Data'!J78, 'Raw Data'!D78&gt;'Raw Data'!E78), 'Raw Data'!I78, 0)</f>
        <v/>
      </c>
      <c r="L83">
        <f>IF('Raw Data'!E78-'Raw Data'!D78&gt;3, 'Raw Data'!N78, 0)</f>
        <v/>
      </c>
      <c r="M83">
        <f>IF('Raw Data'!D78-'Raw Data'!E78&gt;3, 'Raw Data'!M78, 0)</f>
        <v/>
      </c>
      <c r="N83">
        <f>IF(ISBLANK('Raw Data'!D78),0,IF(AND('Raw Data'!E78&gt;'Raw Data'!D78,'Raw Data'!E78-'Raw Data'!D78&gt;0,'Raw Data'!E78-'Raw Data'!D78&lt;4),'Raw Data'!L78, 0))</f>
        <v/>
      </c>
      <c r="O83">
        <f>IF(ISBLANK('Raw Data'!D78),0,IF(AND('Raw Data'!E78&gt;'Raw Data'!D78,'Raw Data'!E78-'Raw Data'!D78&gt;0,'Raw Data'!D78-'Raw Data'!E78&lt;4),'Raw Data'!K78, 0))</f>
        <v/>
      </c>
      <c r="P83">
        <f>IF('Raw Data'!E78-'Raw Data'!D78&gt;3, 'Raw Data'!N78, IF('Raw Data'!D78-'Raw Data'!E78&gt;3, 'Raw Data'!M78, 0))</f>
        <v/>
      </c>
      <c r="Q83">
        <f>IF(ISBLANK('Raw Data'!E78),0,IF(AND('Raw Data'!E78-'Raw Data'!D78&lt;4,'Raw Data'!E78-'Raw Data'!D78&gt;0),'Raw Data'!L78,IF(AND('Raw Data'!D78&gt;'Raw Data'!E78,'Raw Data'!D78-'Raw Data'!E78&gt;0),'Raw Data'!K78,0)))</f>
        <v/>
      </c>
      <c r="R83">
        <f>IF(ISBLANK('Raw Data'!K78),0,IFERROR(IF(MATCH(SMALL('Raw Data'!K78:N78,1),L83:O83,0),SMALL('Raw Data'!K78:N78,1)),0))</f>
        <v/>
      </c>
      <c r="S83">
        <f>IF(ISBLANK('Raw Data'!K78),0,IFERROR(IF(MATCH(SMALL('Raw Data'!K78:N78,2),L83:O83,0),SMALL('Raw Data'!K78:N78,2)),0))</f>
        <v/>
      </c>
      <c r="T83">
        <f>IF(ISBLANK('Raw Data'!K78),0,IFERROR(IF(MATCH(SMALL('Raw Data'!K78:N78,3),L83:O83,0),SMALL('Raw Data'!K78:N78,3)),0))</f>
        <v/>
      </c>
      <c r="U83">
        <f>IF(ISBLANK('Raw Data'!K78),0,IFERROR(IF(MATCH(SMALL('Raw Data'!K78:N78,4),L83:O83,0),SMALL('Raw Data'!K78:N78,4)),0))</f>
        <v/>
      </c>
      <c r="V83">
        <f>IF(AND('Raw Data'!D78&lt;3, 'Raw Data'!E78&lt;3, 'Raw Data'!A78&gt;0), 'Raw Data'!AF78, 0)</f>
        <v/>
      </c>
      <c r="W83">
        <f>IF(AND('Raw Data'!D78&lt;4, 'Raw Data'!E78&lt;4, 'Raw Data'!A78&gt;0), 'Raw Data'!AI78, 0)</f>
        <v/>
      </c>
      <c r="X83">
        <f>IF(AND('Raw Data'!D78&lt;5, 'Raw Data'!E78&lt;5, 'Raw Data'!A78&gt;0), 'Raw Data'!AL78, 0)</f>
        <v/>
      </c>
      <c r="Y83">
        <f>IF(AND('Raw Data'!D78&lt;6, 'Raw Data'!E78&lt;6, 'Raw Data'!A78&gt;0), 'Raw Data'!AO78, 0)</f>
        <v/>
      </c>
      <c r="Z83">
        <f>IF(ISBLANK('Raw Data'!D78), 0, IF('Raw Data'!D78-'Raw Data'!E78&gt;1, 'Raw Data'!AW78, 0))</f>
        <v/>
      </c>
      <c r="AA83">
        <f>IF(ISBLANK('Raw Data'!A78), 0, IF(ABS('Raw Data'!D78-'Raw Data'!E78)&lt;2, 'Raw Data'!AX78, 0))</f>
        <v/>
      </c>
      <c r="AB83">
        <f>IF(ISBLANK('Raw Data'!D78), 0, IF('Raw Data'!E78-'Raw Data'!D78&gt;1, 'Raw Data'!AY78, 0))</f>
        <v/>
      </c>
      <c r="AC83">
        <f>IF(ISBLANK('Raw Data'!D78), 0, IF('Raw Data'!D78-'Raw Data'!E78&gt;2, 'Raw Data'!AZ78, 0))</f>
        <v/>
      </c>
      <c r="AD83">
        <f>IF(ISBLANK('Raw Data'!A78), 0, IF(ABS('Raw Data'!D78-'Raw Data'!E78)&lt;3, 'Raw Data'!BA78, 0))</f>
        <v/>
      </c>
      <c r="AE83">
        <f>IF(ISBLANK('Raw Data'!D78), 0, IF('Raw Data'!E78-'Raw Data'!D78&gt;2, 'Raw Data'!BB78, 0))</f>
        <v/>
      </c>
      <c r="AF83">
        <f>IF(ISBLANK('Raw Data'!D78), 0, IF('Raw Data'!D78-'Raw Data'!E78&gt;3, 'Raw Data'!BC78, 0))</f>
        <v/>
      </c>
      <c r="AG83">
        <f>IF(ISBLANK('Raw Data'!A78), 0, IF(ABS('Raw Data'!D78-'Raw Data'!E78)&lt;4, 'Raw Data'!BD78, 0))</f>
        <v/>
      </c>
      <c r="AH83">
        <f>IF(ISBLANK('Raw Data'!D78), 0, IF('Raw Data'!E78-'Raw Data'!D78&gt;3, 'Raw Data'!BE78, 0))</f>
        <v/>
      </c>
      <c r="AI83">
        <f>IF(SUM('Raw Data'!D78:E78)&gt;'Raw Data'!F78, 'Raw Data'!G78, 0)</f>
        <v/>
      </c>
      <c r="AJ83">
        <f>IF(ISBLANK('Raw Data'!D78), 0, IF(SUM('Raw Data'!D78:E78)&lt;'Raw Data'!F78, 'Raw Data'!H78, 0))</f>
        <v/>
      </c>
      <c r="AK83">
        <f>IF(ISBLANK('Raw Data'!A78), 0, IF(AND('Raw Data'!D78&lt;3, 'Raw Data'!E78&lt;3, 'Raw Data'!F78&lt;BB$2), 'Raw Data'!AF78, 0))</f>
        <v/>
      </c>
      <c r="AL83">
        <f>IF(ISBLANK('Raw Data'!A78), 0, IF(AND('Raw Data'!D78&lt;4, 'Raw Data'!E78&lt;4, 'Raw Data'!F78&lt;BB$2), 'Raw Data'!AI78, 0))</f>
        <v/>
      </c>
      <c r="AM83">
        <f>IF(ISBLANK('Raw Data'!A78), 0, IF(AND('Raw Data'!D78&lt;5, 'Raw Data'!E78&lt;5, 'Raw Data'!F78&lt;BB$2), 'Raw Data'!AL78, 0))</f>
        <v/>
      </c>
      <c r="AN83">
        <f>IF(ISBLANK('Raw Data'!A78), 0, IF(AND('Raw Data'!D78&lt;6, 'Raw Data'!E78&lt;6, 'Raw Data'!F78&lt;BB$2), 'Raw Data'!AO78, 0))</f>
        <v/>
      </c>
      <c r="AO83">
        <f>IF(ISBLANK('Raw Data'!A78), 0, IF(AND('Raw Data'!I78&lt;Analysis!$BC$2, 'Raw Data'!D78-'Raw Data'!E78&gt;1), 'Raw Data'!AW78, IF(AND('Raw Data'!J78&lt;Analysis!$BC$2, 'Raw Data'!E78-'Raw Data'!D78&gt;1), 'Raw Data'!AY78, 0)))</f>
        <v/>
      </c>
      <c r="AP83">
        <f>IF(ISBLANK('Raw Data'!A78), 0, IF(AND('Raw Data'!I78&lt;Analysis!$BC$2, 'Raw Data'!D78-'Raw Data'!E78&gt;2), 'Raw Data'!AZ78, IF(AND('Raw Data'!J78&lt;Analysis!$BC$2, 'Raw Data'!E78-'Raw Data'!D78&gt;2), 'Raw Data'!BB78, 0)))</f>
        <v/>
      </c>
      <c r="AQ83">
        <f>IF(ISBLANK('Raw Data'!A78), 0, IF(AND('Raw Data'!I78&lt;Analysis!$BC$2, 'Raw Data'!D78-'Raw Data'!E78&gt;3), 'Raw Data'!BC78, IF(AND('Raw Data'!J78&lt;Analysis!$BC$2, 'Raw Data'!E78-'Raw Data'!D78&gt;3), 'Raw Data'!BE78, 0)))</f>
        <v/>
      </c>
      <c r="AR83">
        <f>IF('Hidden Analysiss'!D79=1,IF(ABS('Raw Data'!E78-'Raw Data'!D78)&lt;2,'Raw Data'!AX78,0), 0)</f>
        <v/>
      </c>
      <c r="AS83">
        <f>IF('Hidden Analysiss'!D79=1,IF(ABS('Raw Data'!E78-'Raw Data'!D78)&lt;3,'Raw Data'!BA78,0), 0)</f>
        <v/>
      </c>
      <c r="AT83">
        <f>IF('Hidden Analysiss'!D79=1,IF(ABS('Raw Data'!E78-'Raw Data'!D78)&lt;4,'Raw Data'!BD78,0), 0)</f>
        <v/>
      </c>
      <c r="AU83">
        <f>IF(AND('Hidden Analysiss'!E79=1, ABS('Raw Data'!E78-'Raw Data'!D78)&lt;2), 'Raw Data'!AX78, 0)</f>
        <v/>
      </c>
      <c r="AV83">
        <f>IF(AND('Hidden Analysiss'!E79=1, ABS('Raw Data'!E78-'Raw Data'!D78)&lt;3), 'Raw Data'!BA78, 0)</f>
        <v/>
      </c>
      <c r="AW83">
        <f>IF(AND('Hidden Analysiss'!E79=1, ABS('Raw Data'!E78-'Raw Data'!D78)&lt;3), 'Raw Data'!BD78, 0)</f>
        <v/>
      </c>
    </row>
    <row r="84">
      <c r="A84" s="1">
        <f>'Raw Data'!A79</f>
        <v/>
      </c>
      <c r="B84">
        <f>IF('Raw Data'!E79&gt;'Raw Data'!D79, 'Raw Data'!J79, 0)</f>
        <v/>
      </c>
      <c r="C84">
        <f>IF('Raw Data'!D79&gt;'Raw Data'!E79, 'Raw Data'!I79, 0)</f>
        <v/>
      </c>
      <c r="D84">
        <f>SUM(G84:H84)</f>
        <v/>
      </c>
      <c r="E84">
        <f>IF(AND('Raw Data'!J79&lt;'Raw Data'!I79,'Raw Data'!E79&gt;'Raw Data'!D79,'Raw Data'!E79-'Raw Data'!D79&gt;3),'Raw Data'!N79,IF(AND('Raw Data'!I79&lt;'Raw Data'!J79,'Raw Data'!D79&gt;'Raw Data'!E79,'Raw Data'!D79-'Raw Data'!E79&gt;3),'Raw Data'!M79,0))</f>
        <v/>
      </c>
      <c r="F84">
        <f>IF(AND('Raw Data'!J79&lt;'Raw Data'!I79,'Raw Data'!E79&gt;'Raw Data'!D79,'Raw Data'!E79-'Raw Data'!D79&lt;4),'Raw Data'!L79,IF(AND('Raw Data'!I79&lt;'Raw Data'!J79,'Raw Data'!D79&gt;'Raw Data'!E79,'Raw Data'!D79-'Raw Data'!E79&lt;4),'Raw Data'!K79,0))</f>
        <v/>
      </c>
      <c r="G84">
        <f>IF(AND('Raw Data'!J79&lt;'Raw Data'!I79, 'Raw Data'!E79&gt;'Raw Data'!D79), 'Raw Data'!J79, 0)</f>
        <v/>
      </c>
      <c r="H84">
        <f>IF(AND('Raw Data'!J79&gt;'Raw Data'!I79, 'Raw Data'!E79&lt;'Raw Data'!D79), 'Raw Data'!I79, 0)</f>
        <v/>
      </c>
      <c r="I84">
        <f>SUM(J84:K84)</f>
        <v/>
      </c>
      <c r="J84">
        <f>IF(AND('Raw Data'!J79&gt;'Raw Data'!I79, 'Raw Data'!E79&gt;'Raw Data'!D79), 'Raw Data'!J79, 0)</f>
        <v/>
      </c>
      <c r="K84">
        <f>IF(AND('Raw Data'!I79&gt;'Raw Data'!J79, 'Raw Data'!D79&gt;'Raw Data'!E79), 'Raw Data'!I79, 0)</f>
        <v/>
      </c>
      <c r="L84">
        <f>IF('Raw Data'!E79-'Raw Data'!D79&gt;3, 'Raw Data'!N79, 0)</f>
        <v/>
      </c>
      <c r="M84">
        <f>IF('Raw Data'!D79-'Raw Data'!E79&gt;3, 'Raw Data'!M79, 0)</f>
        <v/>
      </c>
      <c r="N84">
        <f>IF(ISBLANK('Raw Data'!D79),0,IF(AND('Raw Data'!E79&gt;'Raw Data'!D79,'Raw Data'!E79-'Raw Data'!D79&gt;0,'Raw Data'!E79-'Raw Data'!D79&lt;4),'Raw Data'!L79, 0))</f>
        <v/>
      </c>
      <c r="O84">
        <f>IF(ISBLANK('Raw Data'!D79),0,IF(AND('Raw Data'!E79&gt;'Raw Data'!D79,'Raw Data'!E79-'Raw Data'!D79&gt;0,'Raw Data'!D79-'Raw Data'!E79&lt;4),'Raw Data'!K79, 0))</f>
        <v/>
      </c>
      <c r="P84">
        <f>IF('Raw Data'!E79-'Raw Data'!D79&gt;3, 'Raw Data'!N79, IF('Raw Data'!D79-'Raw Data'!E79&gt;3, 'Raw Data'!M79, 0))</f>
        <v/>
      </c>
      <c r="Q84">
        <f>IF(ISBLANK('Raw Data'!E79),0,IF(AND('Raw Data'!E79-'Raw Data'!D79&lt;4,'Raw Data'!E79-'Raw Data'!D79&gt;0),'Raw Data'!L79,IF(AND('Raw Data'!D79&gt;'Raw Data'!E79,'Raw Data'!D79-'Raw Data'!E79&gt;0),'Raw Data'!K79,0)))</f>
        <v/>
      </c>
      <c r="R84">
        <f>IF(ISBLANK('Raw Data'!K79),0,IFERROR(IF(MATCH(SMALL('Raw Data'!K79:N79,1),L84:O84,0),SMALL('Raw Data'!K79:N79,1)),0))</f>
        <v/>
      </c>
      <c r="S84">
        <f>IF(ISBLANK('Raw Data'!K79),0,IFERROR(IF(MATCH(SMALL('Raw Data'!K79:N79,2),L84:O84,0),SMALL('Raw Data'!K79:N79,2)),0))</f>
        <v/>
      </c>
      <c r="T84">
        <f>IF(ISBLANK('Raw Data'!K79),0,IFERROR(IF(MATCH(SMALL('Raw Data'!K79:N79,3),L84:O84,0),SMALL('Raw Data'!K79:N79,3)),0))</f>
        <v/>
      </c>
      <c r="U84">
        <f>IF(ISBLANK('Raw Data'!K79),0,IFERROR(IF(MATCH(SMALL('Raw Data'!K79:N79,4),L84:O84,0),SMALL('Raw Data'!K79:N79,4)),0))</f>
        <v/>
      </c>
      <c r="V84">
        <f>IF(AND('Raw Data'!D79&lt;3, 'Raw Data'!E79&lt;3, 'Raw Data'!A79&gt;0), 'Raw Data'!AF79, 0)</f>
        <v/>
      </c>
      <c r="W84">
        <f>IF(AND('Raw Data'!D79&lt;4, 'Raw Data'!E79&lt;4, 'Raw Data'!A79&gt;0), 'Raw Data'!AI79, 0)</f>
        <v/>
      </c>
      <c r="X84">
        <f>IF(AND('Raw Data'!D79&lt;5, 'Raw Data'!E79&lt;5, 'Raw Data'!A79&gt;0), 'Raw Data'!AL79, 0)</f>
        <v/>
      </c>
      <c r="Y84">
        <f>IF(AND('Raw Data'!D79&lt;6, 'Raw Data'!E79&lt;6, 'Raw Data'!A79&gt;0), 'Raw Data'!AO79, 0)</f>
        <v/>
      </c>
      <c r="Z84">
        <f>IF(ISBLANK('Raw Data'!D79), 0, IF('Raw Data'!D79-'Raw Data'!E79&gt;1, 'Raw Data'!AW79, 0))</f>
        <v/>
      </c>
      <c r="AA84">
        <f>IF(ISBLANK('Raw Data'!A79), 0, IF(ABS('Raw Data'!D79-'Raw Data'!E79)&lt;2, 'Raw Data'!AX79, 0))</f>
        <v/>
      </c>
      <c r="AB84">
        <f>IF(ISBLANK('Raw Data'!D79), 0, IF('Raw Data'!E79-'Raw Data'!D79&gt;1, 'Raw Data'!AY79, 0))</f>
        <v/>
      </c>
      <c r="AC84">
        <f>IF(ISBLANK('Raw Data'!D79), 0, IF('Raw Data'!D79-'Raw Data'!E79&gt;2, 'Raw Data'!AZ79, 0))</f>
        <v/>
      </c>
      <c r="AD84">
        <f>IF(ISBLANK('Raw Data'!A79), 0, IF(ABS('Raw Data'!D79-'Raw Data'!E79)&lt;3, 'Raw Data'!BA79, 0))</f>
        <v/>
      </c>
      <c r="AE84">
        <f>IF(ISBLANK('Raw Data'!D79), 0, IF('Raw Data'!E79-'Raw Data'!D79&gt;2, 'Raw Data'!BB79, 0))</f>
        <v/>
      </c>
      <c r="AF84">
        <f>IF(ISBLANK('Raw Data'!D79), 0, IF('Raw Data'!D79-'Raw Data'!E79&gt;3, 'Raw Data'!BC79, 0))</f>
        <v/>
      </c>
      <c r="AG84">
        <f>IF(ISBLANK('Raw Data'!A79), 0, IF(ABS('Raw Data'!D79-'Raw Data'!E79)&lt;4, 'Raw Data'!BD79, 0))</f>
        <v/>
      </c>
      <c r="AH84">
        <f>IF(ISBLANK('Raw Data'!D79), 0, IF('Raw Data'!E79-'Raw Data'!D79&gt;3, 'Raw Data'!BE79, 0))</f>
        <v/>
      </c>
      <c r="AI84">
        <f>IF(SUM('Raw Data'!D79:E79)&gt;'Raw Data'!F79, 'Raw Data'!G79, 0)</f>
        <v/>
      </c>
      <c r="AJ84">
        <f>IF(ISBLANK('Raw Data'!D79), 0, IF(SUM('Raw Data'!D79:E79)&lt;'Raw Data'!F79, 'Raw Data'!H79, 0))</f>
        <v/>
      </c>
      <c r="AK84">
        <f>IF(ISBLANK('Raw Data'!A79), 0, IF(AND('Raw Data'!D79&lt;3, 'Raw Data'!E79&lt;3, 'Raw Data'!F79&lt;BB$2), 'Raw Data'!AF79, 0))</f>
        <v/>
      </c>
      <c r="AL84">
        <f>IF(ISBLANK('Raw Data'!A79), 0, IF(AND('Raw Data'!D79&lt;4, 'Raw Data'!E79&lt;4, 'Raw Data'!F79&lt;BB$2), 'Raw Data'!AI79, 0))</f>
        <v/>
      </c>
      <c r="AM84">
        <f>IF(ISBLANK('Raw Data'!A79), 0, IF(AND('Raw Data'!D79&lt;5, 'Raw Data'!E79&lt;5, 'Raw Data'!F79&lt;BB$2), 'Raw Data'!AL79, 0))</f>
        <v/>
      </c>
      <c r="AN84">
        <f>IF(ISBLANK('Raw Data'!A79), 0, IF(AND('Raw Data'!D79&lt;6, 'Raw Data'!E79&lt;6, 'Raw Data'!F79&lt;BB$2), 'Raw Data'!AO79, 0))</f>
        <v/>
      </c>
      <c r="AO84">
        <f>IF(ISBLANK('Raw Data'!A79), 0, IF(AND('Raw Data'!I79&lt;Analysis!$BC$2, 'Raw Data'!D79-'Raw Data'!E79&gt;1), 'Raw Data'!AW79, IF(AND('Raw Data'!J79&lt;Analysis!$BC$2, 'Raw Data'!E79-'Raw Data'!D79&gt;1), 'Raw Data'!AY79, 0)))</f>
        <v/>
      </c>
      <c r="AP84">
        <f>IF(ISBLANK('Raw Data'!A79), 0, IF(AND('Raw Data'!I79&lt;Analysis!$BC$2, 'Raw Data'!D79-'Raw Data'!E79&gt;2), 'Raw Data'!AZ79, IF(AND('Raw Data'!J79&lt;Analysis!$BC$2, 'Raw Data'!E79-'Raw Data'!D79&gt;2), 'Raw Data'!BB79, 0)))</f>
        <v/>
      </c>
      <c r="AQ84">
        <f>IF(ISBLANK('Raw Data'!A79), 0, IF(AND('Raw Data'!I79&lt;Analysis!$BC$2, 'Raw Data'!D79-'Raw Data'!E79&gt;3), 'Raw Data'!BC79, IF(AND('Raw Data'!J79&lt;Analysis!$BC$2, 'Raw Data'!E79-'Raw Data'!D79&gt;3), 'Raw Data'!BE79, 0)))</f>
        <v/>
      </c>
      <c r="AR84">
        <f>IF('Hidden Analysiss'!D80=1,IF(ABS('Raw Data'!E79-'Raw Data'!D79)&lt;2,'Raw Data'!AX79,0), 0)</f>
        <v/>
      </c>
      <c r="AS84">
        <f>IF('Hidden Analysiss'!D80=1,IF(ABS('Raw Data'!E79-'Raw Data'!D79)&lt;3,'Raw Data'!BA79,0), 0)</f>
        <v/>
      </c>
      <c r="AT84">
        <f>IF('Hidden Analysiss'!D80=1,IF(ABS('Raw Data'!E79-'Raw Data'!D79)&lt;4,'Raw Data'!BD79,0), 0)</f>
        <v/>
      </c>
      <c r="AU84">
        <f>IF(AND('Hidden Analysiss'!E80=1, ABS('Raw Data'!E79-'Raw Data'!D79)&lt;2), 'Raw Data'!AX79, 0)</f>
        <v/>
      </c>
      <c r="AV84">
        <f>IF(AND('Hidden Analysiss'!E80=1, ABS('Raw Data'!E79-'Raw Data'!D79)&lt;3), 'Raw Data'!BA79, 0)</f>
        <v/>
      </c>
      <c r="AW84">
        <f>IF(AND('Hidden Analysiss'!E80=1, ABS('Raw Data'!E79-'Raw Data'!D79)&lt;3), 'Raw Data'!BD79, 0)</f>
        <v/>
      </c>
    </row>
    <row r="85">
      <c r="A85" s="1">
        <f>'Raw Data'!A80</f>
        <v/>
      </c>
      <c r="B85">
        <f>IF('Raw Data'!E80&gt;'Raw Data'!D80, 'Raw Data'!J80, 0)</f>
        <v/>
      </c>
      <c r="C85">
        <f>IF('Raw Data'!D80&gt;'Raw Data'!E80, 'Raw Data'!I80, 0)</f>
        <v/>
      </c>
      <c r="D85">
        <f>SUM(G85:H85)</f>
        <v/>
      </c>
      <c r="E85">
        <f>IF(AND('Raw Data'!J80&lt;'Raw Data'!I80,'Raw Data'!E80&gt;'Raw Data'!D80,'Raw Data'!E80-'Raw Data'!D80&gt;3),'Raw Data'!N80,IF(AND('Raw Data'!I80&lt;'Raw Data'!J80,'Raw Data'!D80&gt;'Raw Data'!E80,'Raw Data'!D80-'Raw Data'!E80&gt;3),'Raw Data'!M80,0))</f>
        <v/>
      </c>
      <c r="F85">
        <f>IF(AND('Raw Data'!J80&lt;'Raw Data'!I80,'Raw Data'!E80&gt;'Raw Data'!D80,'Raw Data'!E80-'Raw Data'!D80&lt;4),'Raw Data'!L80,IF(AND('Raw Data'!I80&lt;'Raw Data'!J80,'Raw Data'!D80&gt;'Raw Data'!E80,'Raw Data'!D80-'Raw Data'!E80&lt;4),'Raw Data'!K80,0))</f>
        <v/>
      </c>
      <c r="G85">
        <f>IF(AND('Raw Data'!J80&lt;'Raw Data'!I80, 'Raw Data'!E80&gt;'Raw Data'!D80), 'Raw Data'!J80, 0)</f>
        <v/>
      </c>
      <c r="H85">
        <f>IF(AND('Raw Data'!J80&gt;'Raw Data'!I80, 'Raw Data'!E80&lt;'Raw Data'!D80), 'Raw Data'!I80, 0)</f>
        <v/>
      </c>
      <c r="I85">
        <f>SUM(J85:K85)</f>
        <v/>
      </c>
      <c r="J85">
        <f>IF(AND('Raw Data'!J80&gt;'Raw Data'!I80, 'Raw Data'!E80&gt;'Raw Data'!D80), 'Raw Data'!J80, 0)</f>
        <v/>
      </c>
      <c r="K85">
        <f>IF(AND('Raw Data'!I80&gt;'Raw Data'!J80, 'Raw Data'!D80&gt;'Raw Data'!E80), 'Raw Data'!I80, 0)</f>
        <v/>
      </c>
      <c r="L85">
        <f>IF('Raw Data'!E80-'Raw Data'!D80&gt;3, 'Raw Data'!N80, 0)</f>
        <v/>
      </c>
      <c r="M85">
        <f>IF('Raw Data'!D80-'Raw Data'!E80&gt;3, 'Raw Data'!M80, 0)</f>
        <v/>
      </c>
      <c r="N85">
        <f>IF(ISBLANK('Raw Data'!D80),0,IF(AND('Raw Data'!E80&gt;'Raw Data'!D80,'Raw Data'!E80-'Raw Data'!D80&gt;0,'Raw Data'!E80-'Raw Data'!D80&lt;4),'Raw Data'!L80, 0))</f>
        <v/>
      </c>
      <c r="O85">
        <f>IF(ISBLANK('Raw Data'!D80),0,IF(AND('Raw Data'!E80&gt;'Raw Data'!D80,'Raw Data'!E80-'Raw Data'!D80&gt;0,'Raw Data'!D80-'Raw Data'!E80&lt;4),'Raw Data'!K80, 0))</f>
        <v/>
      </c>
      <c r="P85">
        <f>IF('Raw Data'!E80-'Raw Data'!D80&gt;3, 'Raw Data'!N80, IF('Raw Data'!D80-'Raw Data'!E80&gt;3, 'Raw Data'!M80, 0))</f>
        <v/>
      </c>
      <c r="Q85">
        <f>IF(ISBLANK('Raw Data'!E80),0,IF(AND('Raw Data'!E80-'Raw Data'!D80&lt;4,'Raw Data'!E80-'Raw Data'!D80&gt;0),'Raw Data'!L80,IF(AND('Raw Data'!D80&gt;'Raw Data'!E80,'Raw Data'!D80-'Raw Data'!E80&gt;0),'Raw Data'!K80,0)))</f>
        <v/>
      </c>
      <c r="R85">
        <f>IF(ISBLANK('Raw Data'!K80),0,IFERROR(IF(MATCH(SMALL('Raw Data'!K80:N80,1),L85:O85,0),SMALL('Raw Data'!K80:N80,1)),0))</f>
        <v/>
      </c>
      <c r="S85">
        <f>IF(ISBLANK('Raw Data'!K80),0,IFERROR(IF(MATCH(SMALL('Raw Data'!K80:N80,2),L85:O85,0),SMALL('Raw Data'!K80:N80,2)),0))</f>
        <v/>
      </c>
      <c r="T85">
        <f>IF(ISBLANK('Raw Data'!K80),0,IFERROR(IF(MATCH(SMALL('Raw Data'!K80:N80,3),L85:O85,0),SMALL('Raw Data'!K80:N80,3)),0))</f>
        <v/>
      </c>
      <c r="U85">
        <f>IF(ISBLANK('Raw Data'!K80),0,IFERROR(IF(MATCH(SMALL('Raw Data'!K80:N80,4),L85:O85,0),SMALL('Raw Data'!K80:N80,4)),0))</f>
        <v/>
      </c>
      <c r="V85">
        <f>IF(AND('Raw Data'!D80&lt;3, 'Raw Data'!E80&lt;3, 'Raw Data'!A80&gt;0), 'Raw Data'!AF80, 0)</f>
        <v/>
      </c>
      <c r="W85">
        <f>IF(AND('Raw Data'!D80&lt;4, 'Raw Data'!E80&lt;4, 'Raw Data'!A80&gt;0), 'Raw Data'!AI80, 0)</f>
        <v/>
      </c>
      <c r="X85">
        <f>IF(AND('Raw Data'!D80&lt;5, 'Raw Data'!E80&lt;5, 'Raw Data'!A80&gt;0), 'Raw Data'!AL80, 0)</f>
        <v/>
      </c>
      <c r="Y85">
        <f>IF(AND('Raw Data'!D80&lt;6, 'Raw Data'!E80&lt;6, 'Raw Data'!A80&gt;0), 'Raw Data'!AO80, 0)</f>
        <v/>
      </c>
      <c r="Z85">
        <f>IF(ISBLANK('Raw Data'!D80), 0, IF('Raw Data'!D80-'Raw Data'!E80&gt;1, 'Raw Data'!AW80, 0))</f>
        <v/>
      </c>
      <c r="AA85">
        <f>IF(ISBLANK('Raw Data'!A80), 0, IF(ABS('Raw Data'!D80-'Raw Data'!E80)&lt;2, 'Raw Data'!AX80, 0))</f>
        <v/>
      </c>
      <c r="AB85">
        <f>IF(ISBLANK('Raw Data'!D80), 0, IF('Raw Data'!E80-'Raw Data'!D80&gt;1, 'Raw Data'!AY80, 0))</f>
        <v/>
      </c>
      <c r="AC85">
        <f>IF(ISBLANK('Raw Data'!D80), 0, IF('Raw Data'!D80-'Raw Data'!E80&gt;2, 'Raw Data'!AZ80, 0))</f>
        <v/>
      </c>
      <c r="AD85">
        <f>IF(ISBLANK('Raw Data'!A80), 0, IF(ABS('Raw Data'!D80-'Raw Data'!E80)&lt;3, 'Raw Data'!BA80, 0))</f>
        <v/>
      </c>
      <c r="AE85">
        <f>IF(ISBLANK('Raw Data'!D80), 0, IF('Raw Data'!E80-'Raw Data'!D80&gt;2, 'Raw Data'!BB80, 0))</f>
        <v/>
      </c>
      <c r="AF85">
        <f>IF(ISBLANK('Raw Data'!D80), 0, IF('Raw Data'!D80-'Raw Data'!E80&gt;3, 'Raw Data'!BC80, 0))</f>
        <v/>
      </c>
      <c r="AG85">
        <f>IF(ISBLANK('Raw Data'!A80), 0, IF(ABS('Raw Data'!D80-'Raw Data'!E80)&lt;4, 'Raw Data'!BD80, 0))</f>
        <v/>
      </c>
      <c r="AH85">
        <f>IF(ISBLANK('Raw Data'!D80), 0, IF('Raw Data'!E80-'Raw Data'!D80&gt;3, 'Raw Data'!BE80, 0))</f>
        <v/>
      </c>
      <c r="AI85">
        <f>IF(SUM('Raw Data'!D80:E80)&gt;'Raw Data'!F80, 'Raw Data'!G80, 0)</f>
        <v/>
      </c>
      <c r="AJ85">
        <f>IF(ISBLANK('Raw Data'!D80), 0, IF(SUM('Raw Data'!D80:E80)&lt;'Raw Data'!F80, 'Raw Data'!H80, 0))</f>
        <v/>
      </c>
      <c r="AK85">
        <f>IF(ISBLANK('Raw Data'!A80), 0, IF(AND('Raw Data'!D80&lt;3, 'Raw Data'!E80&lt;3, 'Raw Data'!F80&lt;BB$2), 'Raw Data'!AF80, 0))</f>
        <v/>
      </c>
      <c r="AL85">
        <f>IF(ISBLANK('Raw Data'!A80), 0, IF(AND('Raw Data'!D80&lt;4, 'Raw Data'!E80&lt;4, 'Raw Data'!F80&lt;BB$2), 'Raw Data'!AI80, 0))</f>
        <v/>
      </c>
      <c r="AM85">
        <f>IF(ISBLANK('Raw Data'!A80), 0, IF(AND('Raw Data'!D80&lt;5, 'Raw Data'!E80&lt;5, 'Raw Data'!F80&lt;BB$2), 'Raw Data'!AL80, 0))</f>
        <v/>
      </c>
      <c r="AN85">
        <f>IF(ISBLANK('Raw Data'!A80), 0, IF(AND('Raw Data'!D80&lt;6, 'Raw Data'!E80&lt;6, 'Raw Data'!F80&lt;BB$2), 'Raw Data'!AO80, 0))</f>
        <v/>
      </c>
      <c r="AO85">
        <f>IF(ISBLANK('Raw Data'!A80), 0, IF(AND('Raw Data'!I80&lt;Analysis!$BC$2, 'Raw Data'!D80-'Raw Data'!E80&gt;1), 'Raw Data'!AW80, IF(AND('Raw Data'!J80&lt;Analysis!$BC$2, 'Raw Data'!E80-'Raw Data'!D80&gt;1), 'Raw Data'!AY80, 0)))</f>
        <v/>
      </c>
      <c r="AP85">
        <f>IF(ISBLANK('Raw Data'!A80), 0, IF(AND('Raw Data'!I80&lt;Analysis!$BC$2, 'Raw Data'!D80-'Raw Data'!E80&gt;2), 'Raw Data'!AZ80, IF(AND('Raw Data'!J80&lt;Analysis!$BC$2, 'Raw Data'!E80-'Raw Data'!D80&gt;2), 'Raw Data'!BB80, 0)))</f>
        <v/>
      </c>
      <c r="AQ85">
        <f>IF(ISBLANK('Raw Data'!A80), 0, IF(AND('Raw Data'!I80&lt;Analysis!$BC$2, 'Raw Data'!D80-'Raw Data'!E80&gt;3), 'Raw Data'!BC80, IF(AND('Raw Data'!J80&lt;Analysis!$BC$2, 'Raw Data'!E80-'Raw Data'!D80&gt;3), 'Raw Data'!BE80, 0)))</f>
        <v/>
      </c>
      <c r="AR85">
        <f>IF('Hidden Analysiss'!D81=1,IF(ABS('Raw Data'!E80-'Raw Data'!D80)&lt;2,'Raw Data'!AX80,0), 0)</f>
        <v/>
      </c>
      <c r="AS85">
        <f>IF('Hidden Analysiss'!D81=1,IF(ABS('Raw Data'!E80-'Raw Data'!D80)&lt;3,'Raw Data'!BA80,0), 0)</f>
        <v/>
      </c>
      <c r="AT85">
        <f>IF('Hidden Analysiss'!D81=1,IF(ABS('Raw Data'!E80-'Raw Data'!D80)&lt;4,'Raw Data'!BD80,0), 0)</f>
        <v/>
      </c>
      <c r="AU85">
        <f>IF(AND('Hidden Analysiss'!E81=1, ABS('Raw Data'!E80-'Raw Data'!D80)&lt;2), 'Raw Data'!AX80, 0)</f>
        <v/>
      </c>
      <c r="AV85">
        <f>IF(AND('Hidden Analysiss'!E81=1, ABS('Raw Data'!E80-'Raw Data'!D80)&lt;3), 'Raw Data'!BA80, 0)</f>
        <v/>
      </c>
      <c r="AW85">
        <f>IF(AND('Hidden Analysiss'!E81=1, ABS('Raw Data'!E80-'Raw Data'!D80)&lt;3), 'Raw Data'!BD80, 0)</f>
        <v/>
      </c>
    </row>
    <row r="86">
      <c r="A86" s="1">
        <f>'Raw Data'!A81</f>
        <v/>
      </c>
      <c r="B86">
        <f>IF('Raw Data'!E81&gt;'Raw Data'!D81, 'Raw Data'!J81, 0)</f>
        <v/>
      </c>
      <c r="C86">
        <f>IF('Raw Data'!D81&gt;'Raw Data'!E81, 'Raw Data'!I81, 0)</f>
        <v/>
      </c>
      <c r="D86">
        <f>SUM(G86:H86)</f>
        <v/>
      </c>
      <c r="E86">
        <f>IF(AND('Raw Data'!J81&lt;'Raw Data'!I81,'Raw Data'!E81&gt;'Raw Data'!D81,'Raw Data'!E81-'Raw Data'!D81&gt;3),'Raw Data'!N81,IF(AND('Raw Data'!I81&lt;'Raw Data'!J81,'Raw Data'!D81&gt;'Raw Data'!E81,'Raw Data'!D81-'Raw Data'!E81&gt;3),'Raw Data'!M81,0))</f>
        <v/>
      </c>
      <c r="F86">
        <f>IF(AND('Raw Data'!J81&lt;'Raw Data'!I81,'Raw Data'!E81&gt;'Raw Data'!D81,'Raw Data'!E81-'Raw Data'!D81&lt;4),'Raw Data'!L81,IF(AND('Raw Data'!I81&lt;'Raw Data'!J81,'Raw Data'!D81&gt;'Raw Data'!E81,'Raw Data'!D81-'Raw Data'!E81&lt;4),'Raw Data'!K81,0))</f>
        <v/>
      </c>
      <c r="G86">
        <f>IF(AND('Raw Data'!J81&lt;'Raw Data'!I81, 'Raw Data'!E81&gt;'Raw Data'!D81), 'Raw Data'!J81, 0)</f>
        <v/>
      </c>
      <c r="H86">
        <f>IF(AND('Raw Data'!J81&gt;'Raw Data'!I81, 'Raw Data'!E81&lt;'Raw Data'!D81), 'Raw Data'!I81, 0)</f>
        <v/>
      </c>
      <c r="I86">
        <f>SUM(J86:K86)</f>
        <v/>
      </c>
      <c r="J86">
        <f>IF(AND('Raw Data'!J81&gt;'Raw Data'!I81, 'Raw Data'!E81&gt;'Raw Data'!D81), 'Raw Data'!J81, 0)</f>
        <v/>
      </c>
      <c r="K86">
        <f>IF(AND('Raw Data'!I81&gt;'Raw Data'!J81, 'Raw Data'!D81&gt;'Raw Data'!E81), 'Raw Data'!I81, 0)</f>
        <v/>
      </c>
      <c r="L86">
        <f>IF('Raw Data'!E81-'Raw Data'!D81&gt;3, 'Raw Data'!N81, 0)</f>
        <v/>
      </c>
      <c r="M86">
        <f>IF('Raw Data'!D81-'Raw Data'!E81&gt;3, 'Raw Data'!M81, 0)</f>
        <v/>
      </c>
      <c r="N86">
        <f>IF(ISBLANK('Raw Data'!D81),0,IF(AND('Raw Data'!E81&gt;'Raw Data'!D81,'Raw Data'!E81-'Raw Data'!D81&gt;0,'Raw Data'!E81-'Raw Data'!D81&lt;4),'Raw Data'!L81, 0))</f>
        <v/>
      </c>
      <c r="O86">
        <f>IF(ISBLANK('Raw Data'!D81),0,IF(AND('Raw Data'!E81&gt;'Raw Data'!D81,'Raw Data'!E81-'Raw Data'!D81&gt;0,'Raw Data'!D81-'Raw Data'!E81&lt;4),'Raw Data'!K81, 0))</f>
        <v/>
      </c>
      <c r="P86">
        <f>IF('Raw Data'!E81-'Raw Data'!D81&gt;3, 'Raw Data'!N81, IF('Raw Data'!D81-'Raw Data'!E81&gt;3, 'Raw Data'!M81, 0))</f>
        <v/>
      </c>
      <c r="Q86">
        <f>IF(ISBLANK('Raw Data'!E81),0,IF(AND('Raw Data'!E81-'Raw Data'!D81&lt;4,'Raw Data'!E81-'Raw Data'!D81&gt;0),'Raw Data'!L81,IF(AND('Raw Data'!D81&gt;'Raw Data'!E81,'Raw Data'!D81-'Raw Data'!E81&gt;0),'Raw Data'!K81,0)))</f>
        <v/>
      </c>
      <c r="R86">
        <f>IF(ISBLANK('Raw Data'!K81),0,IFERROR(IF(MATCH(SMALL('Raw Data'!K81:N81,1),L86:O86,0),SMALL('Raw Data'!K81:N81,1)),0))</f>
        <v/>
      </c>
      <c r="S86">
        <f>IF(ISBLANK('Raw Data'!K81),0,IFERROR(IF(MATCH(SMALL('Raw Data'!K81:N81,2),L86:O86,0),SMALL('Raw Data'!K81:N81,2)),0))</f>
        <v/>
      </c>
      <c r="T86">
        <f>IF(ISBLANK('Raw Data'!K81),0,IFERROR(IF(MATCH(SMALL('Raw Data'!K81:N81,3),L86:O86,0),SMALL('Raw Data'!K81:N81,3)),0))</f>
        <v/>
      </c>
      <c r="U86">
        <f>IF(ISBLANK('Raw Data'!K81),0,IFERROR(IF(MATCH(SMALL('Raw Data'!K81:N81,4),L86:O86,0),SMALL('Raw Data'!K81:N81,4)),0))</f>
        <v/>
      </c>
      <c r="V86">
        <f>IF(AND('Raw Data'!D81&lt;3, 'Raw Data'!E81&lt;3, 'Raw Data'!A81&gt;0), 'Raw Data'!AF81, 0)</f>
        <v/>
      </c>
      <c r="W86">
        <f>IF(AND('Raw Data'!D81&lt;4, 'Raw Data'!E81&lt;4, 'Raw Data'!A81&gt;0), 'Raw Data'!AI81, 0)</f>
        <v/>
      </c>
      <c r="X86">
        <f>IF(AND('Raw Data'!D81&lt;5, 'Raw Data'!E81&lt;5, 'Raw Data'!A81&gt;0), 'Raw Data'!AL81, 0)</f>
        <v/>
      </c>
      <c r="Y86">
        <f>IF(AND('Raw Data'!D81&lt;6, 'Raw Data'!E81&lt;6, 'Raw Data'!A81&gt;0), 'Raw Data'!AO81, 0)</f>
        <v/>
      </c>
      <c r="Z86">
        <f>IF(ISBLANK('Raw Data'!D81), 0, IF('Raw Data'!D81-'Raw Data'!E81&gt;1, 'Raw Data'!AW81, 0))</f>
        <v/>
      </c>
      <c r="AA86">
        <f>IF(ISBLANK('Raw Data'!A81), 0, IF(ABS('Raw Data'!D81-'Raw Data'!E81)&lt;2, 'Raw Data'!AX81, 0))</f>
        <v/>
      </c>
      <c r="AB86">
        <f>IF(ISBLANK('Raw Data'!D81), 0, IF('Raw Data'!E81-'Raw Data'!D81&gt;1, 'Raw Data'!AY81, 0))</f>
        <v/>
      </c>
      <c r="AC86">
        <f>IF(ISBLANK('Raw Data'!D81), 0, IF('Raw Data'!D81-'Raw Data'!E81&gt;2, 'Raw Data'!AZ81, 0))</f>
        <v/>
      </c>
      <c r="AD86">
        <f>IF(ISBLANK('Raw Data'!A81), 0, IF(ABS('Raw Data'!D81-'Raw Data'!E81)&lt;3, 'Raw Data'!BA81, 0))</f>
        <v/>
      </c>
      <c r="AE86">
        <f>IF(ISBLANK('Raw Data'!D81), 0, IF('Raw Data'!E81-'Raw Data'!D81&gt;2, 'Raw Data'!BB81, 0))</f>
        <v/>
      </c>
      <c r="AF86">
        <f>IF(ISBLANK('Raw Data'!D81), 0, IF('Raw Data'!D81-'Raw Data'!E81&gt;3, 'Raw Data'!BC81, 0))</f>
        <v/>
      </c>
      <c r="AG86">
        <f>IF(ISBLANK('Raw Data'!A81), 0, IF(ABS('Raw Data'!D81-'Raw Data'!E81)&lt;4, 'Raw Data'!BD81, 0))</f>
        <v/>
      </c>
      <c r="AH86">
        <f>IF(ISBLANK('Raw Data'!D81), 0, IF('Raw Data'!E81-'Raw Data'!D81&gt;3, 'Raw Data'!BE81, 0))</f>
        <v/>
      </c>
      <c r="AI86">
        <f>IF(SUM('Raw Data'!D81:E81)&gt;'Raw Data'!F81, 'Raw Data'!G81, 0)</f>
        <v/>
      </c>
      <c r="AJ86">
        <f>IF(ISBLANK('Raw Data'!D81), 0, IF(SUM('Raw Data'!D81:E81)&lt;'Raw Data'!F81, 'Raw Data'!H81, 0))</f>
        <v/>
      </c>
      <c r="AK86">
        <f>IF(ISBLANK('Raw Data'!A81), 0, IF(AND('Raw Data'!D81&lt;3, 'Raw Data'!E81&lt;3, 'Raw Data'!F81&lt;BB$2), 'Raw Data'!AF81, 0))</f>
        <v/>
      </c>
      <c r="AL86">
        <f>IF(ISBLANK('Raw Data'!A81), 0, IF(AND('Raw Data'!D81&lt;4, 'Raw Data'!E81&lt;4, 'Raw Data'!F81&lt;BB$2), 'Raw Data'!AI81, 0))</f>
        <v/>
      </c>
      <c r="AM86">
        <f>IF(ISBLANK('Raw Data'!A81), 0, IF(AND('Raw Data'!D81&lt;5, 'Raw Data'!E81&lt;5, 'Raw Data'!F81&lt;BB$2), 'Raw Data'!AL81, 0))</f>
        <v/>
      </c>
      <c r="AN86">
        <f>IF(ISBLANK('Raw Data'!A81), 0, IF(AND('Raw Data'!D81&lt;6, 'Raw Data'!E81&lt;6, 'Raw Data'!F81&lt;BB$2), 'Raw Data'!AO81, 0))</f>
        <v/>
      </c>
      <c r="AO86">
        <f>IF(ISBLANK('Raw Data'!A81), 0, IF(AND('Raw Data'!I81&lt;Analysis!$BC$2, 'Raw Data'!D81-'Raw Data'!E81&gt;1), 'Raw Data'!AW81, IF(AND('Raw Data'!J81&lt;Analysis!$BC$2, 'Raw Data'!E81-'Raw Data'!D81&gt;1), 'Raw Data'!AY81, 0)))</f>
        <v/>
      </c>
      <c r="AP86">
        <f>IF(ISBLANK('Raw Data'!A81), 0, IF(AND('Raw Data'!I81&lt;Analysis!$BC$2, 'Raw Data'!D81-'Raw Data'!E81&gt;2), 'Raw Data'!AZ81, IF(AND('Raw Data'!J81&lt;Analysis!$BC$2, 'Raw Data'!E81-'Raw Data'!D81&gt;2), 'Raw Data'!BB81, 0)))</f>
        <v/>
      </c>
      <c r="AQ86">
        <f>IF(ISBLANK('Raw Data'!A81), 0, IF(AND('Raw Data'!I81&lt;Analysis!$BC$2, 'Raw Data'!D81-'Raw Data'!E81&gt;3), 'Raw Data'!BC81, IF(AND('Raw Data'!J81&lt;Analysis!$BC$2, 'Raw Data'!E81-'Raw Data'!D81&gt;3), 'Raw Data'!BE81, 0)))</f>
        <v/>
      </c>
      <c r="AR86">
        <f>IF('Hidden Analysiss'!D82=1,IF(ABS('Raw Data'!E81-'Raw Data'!D81)&lt;2,'Raw Data'!AX81,0), 0)</f>
        <v/>
      </c>
      <c r="AS86">
        <f>IF('Hidden Analysiss'!D82=1,IF(ABS('Raw Data'!E81-'Raw Data'!D81)&lt;3,'Raw Data'!BA81,0), 0)</f>
        <v/>
      </c>
      <c r="AT86">
        <f>IF('Hidden Analysiss'!D82=1,IF(ABS('Raw Data'!E81-'Raw Data'!D81)&lt;4,'Raw Data'!BD81,0), 0)</f>
        <v/>
      </c>
      <c r="AU86">
        <f>IF(AND('Hidden Analysiss'!E82=1, ABS('Raw Data'!E81-'Raw Data'!D81)&lt;2), 'Raw Data'!AX81, 0)</f>
        <v/>
      </c>
      <c r="AV86">
        <f>IF(AND('Hidden Analysiss'!E82=1, ABS('Raw Data'!E81-'Raw Data'!D81)&lt;3), 'Raw Data'!BA81, 0)</f>
        <v/>
      </c>
      <c r="AW86">
        <f>IF(AND('Hidden Analysiss'!E82=1, ABS('Raw Data'!E81-'Raw Data'!D81)&lt;3), 'Raw Data'!BD81, 0)</f>
        <v/>
      </c>
    </row>
    <row r="87">
      <c r="A87" s="1">
        <f>'Raw Data'!A82</f>
        <v/>
      </c>
      <c r="B87">
        <f>IF('Raw Data'!E82&gt;'Raw Data'!D82, 'Raw Data'!J82, 0)</f>
        <v/>
      </c>
      <c r="C87">
        <f>IF('Raw Data'!D82&gt;'Raw Data'!E82, 'Raw Data'!I82, 0)</f>
        <v/>
      </c>
      <c r="D87">
        <f>SUM(G87:H87)</f>
        <v/>
      </c>
      <c r="E87">
        <f>IF(AND('Raw Data'!J82&lt;'Raw Data'!I82,'Raw Data'!E82&gt;'Raw Data'!D82,'Raw Data'!E82-'Raw Data'!D82&gt;3),'Raw Data'!N82,IF(AND('Raw Data'!I82&lt;'Raw Data'!J82,'Raw Data'!D82&gt;'Raw Data'!E82,'Raw Data'!D82-'Raw Data'!E82&gt;3),'Raw Data'!M82,0))</f>
        <v/>
      </c>
      <c r="F87">
        <f>IF(AND('Raw Data'!J82&lt;'Raw Data'!I82,'Raw Data'!E82&gt;'Raw Data'!D82,'Raw Data'!E82-'Raw Data'!D82&lt;4),'Raw Data'!L82,IF(AND('Raw Data'!I82&lt;'Raw Data'!J82,'Raw Data'!D82&gt;'Raw Data'!E82,'Raw Data'!D82-'Raw Data'!E82&lt;4),'Raw Data'!K82,0))</f>
        <v/>
      </c>
      <c r="G87">
        <f>IF(AND('Raw Data'!J82&lt;'Raw Data'!I82, 'Raw Data'!E82&gt;'Raw Data'!D82), 'Raw Data'!J82, 0)</f>
        <v/>
      </c>
      <c r="H87">
        <f>IF(AND('Raw Data'!J82&gt;'Raw Data'!I82, 'Raw Data'!E82&lt;'Raw Data'!D82), 'Raw Data'!I82, 0)</f>
        <v/>
      </c>
      <c r="I87">
        <f>SUM(J87:K87)</f>
        <v/>
      </c>
      <c r="J87">
        <f>IF(AND('Raw Data'!J82&gt;'Raw Data'!I82, 'Raw Data'!E82&gt;'Raw Data'!D82), 'Raw Data'!J82, 0)</f>
        <v/>
      </c>
      <c r="K87">
        <f>IF(AND('Raw Data'!I82&gt;'Raw Data'!J82, 'Raw Data'!D82&gt;'Raw Data'!E82), 'Raw Data'!I82, 0)</f>
        <v/>
      </c>
      <c r="L87">
        <f>IF('Raw Data'!E82-'Raw Data'!D82&gt;3, 'Raw Data'!N82, 0)</f>
        <v/>
      </c>
      <c r="M87">
        <f>IF('Raw Data'!D82-'Raw Data'!E82&gt;3, 'Raw Data'!M82, 0)</f>
        <v/>
      </c>
      <c r="N87">
        <f>IF(ISBLANK('Raw Data'!D82),0,IF(AND('Raw Data'!E82&gt;'Raw Data'!D82,'Raw Data'!E82-'Raw Data'!D82&gt;0,'Raw Data'!E82-'Raw Data'!D82&lt;4),'Raw Data'!L82, 0))</f>
        <v/>
      </c>
      <c r="O87">
        <f>IF(ISBLANK('Raw Data'!D82),0,IF(AND('Raw Data'!E82&gt;'Raw Data'!D82,'Raw Data'!E82-'Raw Data'!D82&gt;0,'Raw Data'!D82-'Raw Data'!E82&lt;4),'Raw Data'!K82, 0))</f>
        <v/>
      </c>
      <c r="P87">
        <f>IF('Raw Data'!E82-'Raw Data'!D82&gt;3, 'Raw Data'!N82, IF('Raw Data'!D82-'Raw Data'!E82&gt;3, 'Raw Data'!M82, 0))</f>
        <v/>
      </c>
      <c r="Q87">
        <f>IF(ISBLANK('Raw Data'!E82),0,IF(AND('Raw Data'!E82-'Raw Data'!D82&lt;4,'Raw Data'!E82-'Raw Data'!D82&gt;0),'Raw Data'!L82,IF(AND('Raw Data'!D82&gt;'Raw Data'!E82,'Raw Data'!D82-'Raw Data'!E82&gt;0),'Raw Data'!K82,0)))</f>
        <v/>
      </c>
      <c r="R87">
        <f>IF(ISBLANK('Raw Data'!K82),0,IFERROR(IF(MATCH(SMALL('Raw Data'!K82:N82,1),L87:O87,0),SMALL('Raw Data'!K82:N82,1)),0))</f>
        <v/>
      </c>
      <c r="S87">
        <f>IF(ISBLANK('Raw Data'!K82),0,IFERROR(IF(MATCH(SMALL('Raw Data'!K82:N82,2),L87:O87,0),SMALL('Raw Data'!K82:N82,2)),0))</f>
        <v/>
      </c>
      <c r="T87">
        <f>IF(ISBLANK('Raw Data'!K82),0,IFERROR(IF(MATCH(SMALL('Raw Data'!K82:N82,3),L87:O87,0),SMALL('Raw Data'!K82:N82,3)),0))</f>
        <v/>
      </c>
      <c r="U87">
        <f>IF(ISBLANK('Raw Data'!K82),0,IFERROR(IF(MATCH(SMALL('Raw Data'!K82:N82,4),L87:O87,0),SMALL('Raw Data'!K82:N82,4)),0))</f>
        <v/>
      </c>
      <c r="V87">
        <f>IF(AND('Raw Data'!D82&lt;3, 'Raw Data'!E82&lt;3, 'Raw Data'!A82&gt;0), 'Raw Data'!AF82, 0)</f>
        <v/>
      </c>
      <c r="W87">
        <f>IF(AND('Raw Data'!D82&lt;4, 'Raw Data'!E82&lt;4, 'Raw Data'!A82&gt;0), 'Raw Data'!AI82, 0)</f>
        <v/>
      </c>
      <c r="X87">
        <f>IF(AND('Raw Data'!D82&lt;5, 'Raw Data'!E82&lt;5, 'Raw Data'!A82&gt;0), 'Raw Data'!AL82, 0)</f>
        <v/>
      </c>
      <c r="Y87">
        <f>IF(AND('Raw Data'!D82&lt;6, 'Raw Data'!E82&lt;6, 'Raw Data'!A82&gt;0), 'Raw Data'!AO82, 0)</f>
        <v/>
      </c>
      <c r="Z87">
        <f>IF(ISBLANK('Raw Data'!D82), 0, IF('Raw Data'!D82-'Raw Data'!E82&gt;1, 'Raw Data'!AW82, 0))</f>
        <v/>
      </c>
      <c r="AA87">
        <f>IF(ISBLANK('Raw Data'!A82), 0, IF(ABS('Raw Data'!D82-'Raw Data'!E82)&lt;2, 'Raw Data'!AX82, 0))</f>
        <v/>
      </c>
      <c r="AB87">
        <f>IF(ISBLANK('Raw Data'!D82), 0, IF('Raw Data'!E82-'Raw Data'!D82&gt;1, 'Raw Data'!AY82, 0))</f>
        <v/>
      </c>
      <c r="AC87">
        <f>IF(ISBLANK('Raw Data'!D82), 0, IF('Raw Data'!D82-'Raw Data'!E82&gt;2, 'Raw Data'!AZ82, 0))</f>
        <v/>
      </c>
      <c r="AD87">
        <f>IF(ISBLANK('Raw Data'!A82), 0, IF(ABS('Raw Data'!D82-'Raw Data'!E82)&lt;3, 'Raw Data'!BA82, 0))</f>
        <v/>
      </c>
      <c r="AE87">
        <f>IF(ISBLANK('Raw Data'!D82), 0, IF('Raw Data'!E82-'Raw Data'!D82&gt;2, 'Raw Data'!BB82, 0))</f>
        <v/>
      </c>
      <c r="AF87">
        <f>IF(ISBLANK('Raw Data'!D82), 0, IF('Raw Data'!D82-'Raw Data'!E82&gt;3, 'Raw Data'!BC82, 0))</f>
        <v/>
      </c>
      <c r="AG87">
        <f>IF(ISBLANK('Raw Data'!A82), 0, IF(ABS('Raw Data'!D82-'Raw Data'!E82)&lt;4, 'Raw Data'!BD82, 0))</f>
        <v/>
      </c>
      <c r="AH87">
        <f>IF(ISBLANK('Raw Data'!D82), 0, IF('Raw Data'!E82-'Raw Data'!D82&gt;3, 'Raw Data'!BE82, 0))</f>
        <v/>
      </c>
      <c r="AI87">
        <f>IF(SUM('Raw Data'!D82:E82)&gt;'Raw Data'!F82, 'Raw Data'!G82, 0)</f>
        <v/>
      </c>
      <c r="AJ87">
        <f>IF(ISBLANK('Raw Data'!D82), 0, IF(SUM('Raw Data'!D82:E82)&lt;'Raw Data'!F82, 'Raw Data'!H82, 0))</f>
        <v/>
      </c>
      <c r="AK87">
        <f>IF(ISBLANK('Raw Data'!A82), 0, IF(AND('Raw Data'!D82&lt;3, 'Raw Data'!E82&lt;3, 'Raw Data'!F82&lt;BB$2), 'Raw Data'!AF82, 0))</f>
        <v/>
      </c>
      <c r="AL87">
        <f>IF(ISBLANK('Raw Data'!A82), 0, IF(AND('Raw Data'!D82&lt;4, 'Raw Data'!E82&lt;4, 'Raw Data'!F82&lt;BB$2), 'Raw Data'!AI82, 0))</f>
        <v/>
      </c>
      <c r="AM87">
        <f>IF(ISBLANK('Raw Data'!A82), 0, IF(AND('Raw Data'!D82&lt;5, 'Raw Data'!E82&lt;5, 'Raw Data'!F82&lt;BB$2), 'Raw Data'!AL82, 0))</f>
        <v/>
      </c>
      <c r="AN87">
        <f>IF(ISBLANK('Raw Data'!A82), 0, IF(AND('Raw Data'!D82&lt;6, 'Raw Data'!E82&lt;6, 'Raw Data'!F82&lt;BB$2), 'Raw Data'!AO82, 0))</f>
        <v/>
      </c>
      <c r="AO87">
        <f>IF(ISBLANK('Raw Data'!A82), 0, IF(AND('Raw Data'!I82&lt;Analysis!$BC$2, 'Raw Data'!D82-'Raw Data'!E82&gt;1), 'Raw Data'!AW82, IF(AND('Raw Data'!J82&lt;Analysis!$BC$2, 'Raw Data'!E82-'Raw Data'!D82&gt;1), 'Raw Data'!AY82, 0)))</f>
        <v/>
      </c>
      <c r="AP87">
        <f>IF(ISBLANK('Raw Data'!A82), 0, IF(AND('Raw Data'!I82&lt;Analysis!$BC$2, 'Raw Data'!D82-'Raw Data'!E82&gt;2), 'Raw Data'!AZ82, IF(AND('Raw Data'!J82&lt;Analysis!$BC$2, 'Raw Data'!E82-'Raw Data'!D82&gt;2), 'Raw Data'!BB82, 0)))</f>
        <v/>
      </c>
      <c r="AQ87">
        <f>IF(ISBLANK('Raw Data'!A82), 0, IF(AND('Raw Data'!I82&lt;Analysis!$BC$2, 'Raw Data'!D82-'Raw Data'!E82&gt;3), 'Raw Data'!BC82, IF(AND('Raw Data'!J82&lt;Analysis!$BC$2, 'Raw Data'!E82-'Raw Data'!D82&gt;3), 'Raw Data'!BE82, 0)))</f>
        <v/>
      </c>
      <c r="AR87">
        <f>IF('Hidden Analysiss'!D83=1,IF(ABS('Raw Data'!E82-'Raw Data'!D82)&lt;2,'Raw Data'!AX82,0), 0)</f>
        <v/>
      </c>
      <c r="AS87">
        <f>IF('Hidden Analysiss'!D83=1,IF(ABS('Raw Data'!E82-'Raw Data'!D82)&lt;3,'Raw Data'!BA82,0), 0)</f>
        <v/>
      </c>
      <c r="AT87">
        <f>IF('Hidden Analysiss'!D83=1,IF(ABS('Raw Data'!E82-'Raw Data'!D82)&lt;4,'Raw Data'!BD82,0), 0)</f>
        <v/>
      </c>
      <c r="AU87">
        <f>IF(AND('Hidden Analysiss'!E83=1, ABS('Raw Data'!E82-'Raw Data'!D82)&lt;2), 'Raw Data'!AX82, 0)</f>
        <v/>
      </c>
      <c r="AV87">
        <f>IF(AND('Hidden Analysiss'!E83=1, ABS('Raw Data'!E82-'Raw Data'!D82)&lt;3), 'Raw Data'!BA82, 0)</f>
        <v/>
      </c>
      <c r="AW87">
        <f>IF(AND('Hidden Analysiss'!E83=1, ABS('Raw Data'!E82-'Raw Data'!D82)&lt;3), 'Raw Data'!BD82, 0)</f>
        <v/>
      </c>
    </row>
    <row r="88">
      <c r="A88" s="1">
        <f>'Raw Data'!A83</f>
        <v/>
      </c>
      <c r="B88">
        <f>IF('Raw Data'!E83&gt;'Raw Data'!D83, 'Raw Data'!J83, 0)</f>
        <v/>
      </c>
      <c r="C88">
        <f>IF('Raw Data'!D83&gt;'Raw Data'!E83, 'Raw Data'!I83, 0)</f>
        <v/>
      </c>
      <c r="D88">
        <f>SUM(G88:H88)</f>
        <v/>
      </c>
      <c r="E88">
        <f>IF(AND('Raw Data'!J83&lt;'Raw Data'!I83,'Raw Data'!E83&gt;'Raw Data'!D83,'Raw Data'!E83-'Raw Data'!D83&gt;3),'Raw Data'!N83,IF(AND('Raw Data'!I83&lt;'Raw Data'!J83,'Raw Data'!D83&gt;'Raw Data'!E83,'Raw Data'!D83-'Raw Data'!E83&gt;3),'Raw Data'!M83,0))</f>
        <v/>
      </c>
      <c r="F88">
        <f>IF(AND('Raw Data'!J83&lt;'Raw Data'!I83,'Raw Data'!E83&gt;'Raw Data'!D83,'Raw Data'!E83-'Raw Data'!D83&lt;4),'Raw Data'!L83,IF(AND('Raw Data'!I83&lt;'Raw Data'!J83,'Raw Data'!D83&gt;'Raw Data'!E83,'Raw Data'!D83-'Raw Data'!E83&lt;4),'Raw Data'!K83,0))</f>
        <v/>
      </c>
      <c r="G88">
        <f>IF(AND('Raw Data'!J83&lt;'Raw Data'!I83, 'Raw Data'!E83&gt;'Raw Data'!D83), 'Raw Data'!J83, 0)</f>
        <v/>
      </c>
      <c r="H88">
        <f>IF(AND('Raw Data'!J83&gt;'Raw Data'!I83, 'Raw Data'!E83&lt;'Raw Data'!D83), 'Raw Data'!I83, 0)</f>
        <v/>
      </c>
      <c r="I88">
        <f>SUM(J88:K88)</f>
        <v/>
      </c>
      <c r="J88">
        <f>IF(AND('Raw Data'!J83&gt;'Raw Data'!I83, 'Raw Data'!E83&gt;'Raw Data'!D83), 'Raw Data'!J83, 0)</f>
        <v/>
      </c>
      <c r="K88">
        <f>IF(AND('Raw Data'!I83&gt;'Raw Data'!J83, 'Raw Data'!D83&gt;'Raw Data'!E83), 'Raw Data'!I83, 0)</f>
        <v/>
      </c>
      <c r="L88">
        <f>IF('Raw Data'!E83-'Raw Data'!D83&gt;3, 'Raw Data'!N83, 0)</f>
        <v/>
      </c>
      <c r="M88">
        <f>IF('Raw Data'!D83-'Raw Data'!E83&gt;3, 'Raw Data'!M83, 0)</f>
        <v/>
      </c>
      <c r="N88">
        <f>IF(ISBLANK('Raw Data'!D83),0,IF(AND('Raw Data'!E83&gt;'Raw Data'!D83,'Raw Data'!E83-'Raw Data'!D83&gt;0,'Raw Data'!E83-'Raw Data'!D83&lt;4),'Raw Data'!L83, 0))</f>
        <v/>
      </c>
      <c r="O88">
        <f>IF(ISBLANK('Raw Data'!D83),0,IF(AND('Raw Data'!E83&gt;'Raw Data'!D83,'Raw Data'!E83-'Raw Data'!D83&gt;0,'Raw Data'!D83-'Raw Data'!E83&lt;4),'Raw Data'!K83, 0))</f>
        <v/>
      </c>
      <c r="P88">
        <f>IF('Raw Data'!E83-'Raw Data'!D83&gt;3, 'Raw Data'!N83, IF('Raw Data'!D83-'Raw Data'!E83&gt;3, 'Raw Data'!M83, 0))</f>
        <v/>
      </c>
      <c r="Q88">
        <f>IF(ISBLANK('Raw Data'!E83),0,IF(AND('Raw Data'!E83-'Raw Data'!D83&lt;4,'Raw Data'!E83-'Raw Data'!D83&gt;0),'Raw Data'!L83,IF(AND('Raw Data'!D83&gt;'Raw Data'!E83,'Raw Data'!D83-'Raw Data'!E83&gt;0),'Raw Data'!K83,0)))</f>
        <v/>
      </c>
      <c r="R88">
        <f>IF(ISBLANK('Raw Data'!K83),0,IFERROR(IF(MATCH(SMALL('Raw Data'!K83:N83,1),L88:O88,0),SMALL('Raw Data'!K83:N83,1)),0))</f>
        <v/>
      </c>
      <c r="S88">
        <f>IF(ISBLANK('Raw Data'!K83),0,IFERROR(IF(MATCH(SMALL('Raw Data'!K83:N83,2),L88:O88,0),SMALL('Raw Data'!K83:N83,2)),0))</f>
        <v/>
      </c>
      <c r="T88">
        <f>IF(ISBLANK('Raw Data'!K83),0,IFERROR(IF(MATCH(SMALL('Raw Data'!K83:N83,3),L88:O88,0),SMALL('Raw Data'!K83:N83,3)),0))</f>
        <v/>
      </c>
      <c r="U88">
        <f>IF(ISBLANK('Raw Data'!K83),0,IFERROR(IF(MATCH(SMALL('Raw Data'!K83:N83,4),L88:O88,0),SMALL('Raw Data'!K83:N83,4)),0))</f>
        <v/>
      </c>
      <c r="V88">
        <f>IF(AND('Raw Data'!D83&lt;3, 'Raw Data'!E83&lt;3, 'Raw Data'!A83&gt;0), 'Raw Data'!AF83, 0)</f>
        <v/>
      </c>
      <c r="W88">
        <f>IF(AND('Raw Data'!D83&lt;4, 'Raw Data'!E83&lt;4, 'Raw Data'!A83&gt;0), 'Raw Data'!AI83, 0)</f>
        <v/>
      </c>
      <c r="X88">
        <f>IF(AND('Raw Data'!D83&lt;5, 'Raw Data'!E83&lt;5, 'Raw Data'!A83&gt;0), 'Raw Data'!AL83, 0)</f>
        <v/>
      </c>
      <c r="Y88">
        <f>IF(AND('Raw Data'!D83&lt;6, 'Raw Data'!E83&lt;6, 'Raw Data'!A83&gt;0), 'Raw Data'!AO83, 0)</f>
        <v/>
      </c>
      <c r="Z88">
        <f>IF(ISBLANK('Raw Data'!D83), 0, IF('Raw Data'!D83-'Raw Data'!E83&gt;1, 'Raw Data'!AW83, 0))</f>
        <v/>
      </c>
      <c r="AA88">
        <f>IF(ISBLANK('Raw Data'!A83), 0, IF(ABS('Raw Data'!D83-'Raw Data'!E83)&lt;2, 'Raw Data'!AX83, 0))</f>
        <v/>
      </c>
      <c r="AB88">
        <f>IF(ISBLANK('Raw Data'!D83), 0, IF('Raw Data'!E83-'Raw Data'!D83&gt;1, 'Raw Data'!AY83, 0))</f>
        <v/>
      </c>
      <c r="AC88">
        <f>IF(ISBLANK('Raw Data'!D83), 0, IF('Raw Data'!D83-'Raw Data'!E83&gt;2, 'Raw Data'!AZ83, 0))</f>
        <v/>
      </c>
      <c r="AD88">
        <f>IF(ISBLANK('Raw Data'!A83), 0, IF(ABS('Raw Data'!D83-'Raw Data'!E83)&lt;3, 'Raw Data'!BA83, 0))</f>
        <v/>
      </c>
      <c r="AE88">
        <f>IF(ISBLANK('Raw Data'!D83), 0, IF('Raw Data'!E83-'Raw Data'!D83&gt;2, 'Raw Data'!BB83, 0))</f>
        <v/>
      </c>
      <c r="AF88">
        <f>IF(ISBLANK('Raw Data'!D83), 0, IF('Raw Data'!D83-'Raw Data'!E83&gt;3, 'Raw Data'!BC83, 0))</f>
        <v/>
      </c>
      <c r="AG88">
        <f>IF(ISBLANK('Raw Data'!A83), 0, IF(ABS('Raw Data'!D83-'Raw Data'!E83)&lt;4, 'Raw Data'!BD83, 0))</f>
        <v/>
      </c>
      <c r="AH88">
        <f>IF(ISBLANK('Raw Data'!D83), 0, IF('Raw Data'!E83-'Raw Data'!D83&gt;3, 'Raw Data'!BE83, 0))</f>
        <v/>
      </c>
      <c r="AI88">
        <f>IF(SUM('Raw Data'!D83:E83)&gt;'Raw Data'!F83, 'Raw Data'!G83, 0)</f>
        <v/>
      </c>
      <c r="AJ88">
        <f>IF(ISBLANK('Raw Data'!D83), 0, IF(SUM('Raw Data'!D83:E83)&lt;'Raw Data'!F83, 'Raw Data'!H83, 0))</f>
        <v/>
      </c>
      <c r="AK88">
        <f>IF(ISBLANK('Raw Data'!A83), 0, IF(AND('Raw Data'!D83&lt;3, 'Raw Data'!E83&lt;3, 'Raw Data'!F83&lt;BB$2), 'Raw Data'!AF83, 0))</f>
        <v/>
      </c>
      <c r="AL88">
        <f>IF(ISBLANK('Raw Data'!A83), 0, IF(AND('Raw Data'!D83&lt;4, 'Raw Data'!E83&lt;4, 'Raw Data'!F83&lt;BB$2), 'Raw Data'!AI83, 0))</f>
        <v/>
      </c>
      <c r="AM88">
        <f>IF(ISBLANK('Raw Data'!A83), 0, IF(AND('Raw Data'!D83&lt;5, 'Raw Data'!E83&lt;5, 'Raw Data'!F83&lt;BB$2), 'Raw Data'!AL83, 0))</f>
        <v/>
      </c>
      <c r="AN88">
        <f>IF(ISBLANK('Raw Data'!A83), 0, IF(AND('Raw Data'!D83&lt;6, 'Raw Data'!E83&lt;6, 'Raw Data'!F83&lt;BB$2), 'Raw Data'!AO83, 0))</f>
        <v/>
      </c>
      <c r="AO88">
        <f>IF(ISBLANK('Raw Data'!A83), 0, IF(AND('Raw Data'!I83&lt;Analysis!$BC$2, 'Raw Data'!D83-'Raw Data'!E83&gt;1), 'Raw Data'!AW83, IF(AND('Raw Data'!J83&lt;Analysis!$BC$2, 'Raw Data'!E83-'Raw Data'!D83&gt;1), 'Raw Data'!AY83, 0)))</f>
        <v/>
      </c>
      <c r="AP88">
        <f>IF(ISBLANK('Raw Data'!A83), 0, IF(AND('Raw Data'!I83&lt;Analysis!$BC$2, 'Raw Data'!D83-'Raw Data'!E83&gt;2), 'Raw Data'!AZ83, IF(AND('Raw Data'!J83&lt;Analysis!$BC$2, 'Raw Data'!E83-'Raw Data'!D83&gt;2), 'Raw Data'!BB83, 0)))</f>
        <v/>
      </c>
      <c r="AQ88">
        <f>IF(ISBLANK('Raw Data'!A83), 0, IF(AND('Raw Data'!I83&lt;Analysis!$BC$2, 'Raw Data'!D83-'Raw Data'!E83&gt;3), 'Raw Data'!BC83, IF(AND('Raw Data'!J83&lt;Analysis!$BC$2, 'Raw Data'!E83-'Raw Data'!D83&gt;3), 'Raw Data'!BE83, 0)))</f>
        <v/>
      </c>
      <c r="AR88">
        <f>IF('Hidden Analysiss'!D84=1,IF(ABS('Raw Data'!E83-'Raw Data'!D83)&lt;2,'Raw Data'!AX83,0), 0)</f>
        <v/>
      </c>
      <c r="AS88">
        <f>IF('Hidden Analysiss'!D84=1,IF(ABS('Raw Data'!E83-'Raw Data'!D83)&lt;3,'Raw Data'!BA83,0), 0)</f>
        <v/>
      </c>
      <c r="AT88">
        <f>IF('Hidden Analysiss'!D84=1,IF(ABS('Raw Data'!E83-'Raw Data'!D83)&lt;4,'Raw Data'!BD83,0), 0)</f>
        <v/>
      </c>
      <c r="AU88">
        <f>IF(AND('Hidden Analysiss'!E84=1, ABS('Raw Data'!E83-'Raw Data'!D83)&lt;2), 'Raw Data'!AX83, 0)</f>
        <v/>
      </c>
      <c r="AV88">
        <f>IF(AND('Hidden Analysiss'!E84=1, ABS('Raw Data'!E83-'Raw Data'!D83)&lt;3), 'Raw Data'!BA83, 0)</f>
        <v/>
      </c>
      <c r="AW88">
        <f>IF(AND('Hidden Analysiss'!E84=1, ABS('Raw Data'!E83-'Raw Data'!D83)&lt;3), 'Raw Data'!BD83, 0)</f>
        <v/>
      </c>
    </row>
    <row r="89">
      <c r="A89" s="1">
        <f>'Raw Data'!A84</f>
        <v/>
      </c>
      <c r="B89">
        <f>IF('Raw Data'!E84&gt;'Raw Data'!D84, 'Raw Data'!J84, 0)</f>
        <v/>
      </c>
      <c r="C89">
        <f>IF('Raw Data'!D84&gt;'Raw Data'!E84, 'Raw Data'!I84, 0)</f>
        <v/>
      </c>
      <c r="D89">
        <f>SUM(G89:H89)</f>
        <v/>
      </c>
      <c r="E89">
        <f>IF(AND('Raw Data'!J84&lt;'Raw Data'!I84,'Raw Data'!E84&gt;'Raw Data'!D84,'Raw Data'!E84-'Raw Data'!D84&gt;3),'Raw Data'!N84,IF(AND('Raw Data'!I84&lt;'Raw Data'!J84,'Raw Data'!D84&gt;'Raw Data'!E84,'Raw Data'!D84-'Raw Data'!E84&gt;3),'Raw Data'!M84,0))</f>
        <v/>
      </c>
      <c r="F89">
        <f>IF(AND('Raw Data'!J84&lt;'Raw Data'!I84,'Raw Data'!E84&gt;'Raw Data'!D84,'Raw Data'!E84-'Raw Data'!D84&lt;4),'Raw Data'!L84,IF(AND('Raw Data'!I84&lt;'Raw Data'!J84,'Raw Data'!D84&gt;'Raw Data'!E84,'Raw Data'!D84-'Raw Data'!E84&lt;4),'Raw Data'!K84,0))</f>
        <v/>
      </c>
      <c r="G89">
        <f>IF(AND('Raw Data'!J84&lt;'Raw Data'!I84, 'Raw Data'!E84&gt;'Raw Data'!D84), 'Raw Data'!J84, 0)</f>
        <v/>
      </c>
      <c r="H89">
        <f>IF(AND('Raw Data'!J84&gt;'Raw Data'!I84, 'Raw Data'!E84&lt;'Raw Data'!D84), 'Raw Data'!I84, 0)</f>
        <v/>
      </c>
      <c r="I89">
        <f>SUM(J89:K89)</f>
        <v/>
      </c>
      <c r="J89">
        <f>IF(AND('Raw Data'!J84&gt;'Raw Data'!I84, 'Raw Data'!E84&gt;'Raw Data'!D84), 'Raw Data'!J84, 0)</f>
        <v/>
      </c>
      <c r="K89">
        <f>IF(AND('Raw Data'!I84&gt;'Raw Data'!J84, 'Raw Data'!D84&gt;'Raw Data'!E84), 'Raw Data'!I84, 0)</f>
        <v/>
      </c>
      <c r="L89">
        <f>IF('Raw Data'!E84-'Raw Data'!D84&gt;3, 'Raw Data'!N84, 0)</f>
        <v/>
      </c>
      <c r="M89">
        <f>IF('Raw Data'!D84-'Raw Data'!E84&gt;3, 'Raw Data'!M84, 0)</f>
        <v/>
      </c>
      <c r="N89">
        <f>IF(ISBLANK('Raw Data'!D84),0,IF(AND('Raw Data'!E84&gt;'Raw Data'!D84,'Raw Data'!E84-'Raw Data'!D84&gt;0,'Raw Data'!E84-'Raw Data'!D84&lt;4),'Raw Data'!L84, 0))</f>
        <v/>
      </c>
      <c r="O89">
        <f>IF(ISBLANK('Raw Data'!D84),0,IF(AND('Raw Data'!E84&gt;'Raw Data'!D84,'Raw Data'!E84-'Raw Data'!D84&gt;0,'Raw Data'!D84-'Raw Data'!E84&lt;4),'Raw Data'!K84, 0))</f>
        <v/>
      </c>
      <c r="P89">
        <f>IF('Raw Data'!E84-'Raw Data'!D84&gt;3, 'Raw Data'!N84, IF('Raw Data'!D84-'Raw Data'!E84&gt;3, 'Raw Data'!M84, 0))</f>
        <v/>
      </c>
      <c r="Q89">
        <f>IF(ISBLANK('Raw Data'!E84),0,IF(AND('Raw Data'!E84-'Raw Data'!D84&lt;4,'Raw Data'!E84-'Raw Data'!D84&gt;0),'Raw Data'!L84,IF(AND('Raw Data'!D84&gt;'Raw Data'!E84,'Raw Data'!D84-'Raw Data'!E84&gt;0),'Raw Data'!K84,0)))</f>
        <v/>
      </c>
      <c r="R89">
        <f>IF(ISBLANK('Raw Data'!K84),0,IFERROR(IF(MATCH(SMALL('Raw Data'!K84:N84,1),L89:O89,0),SMALL('Raw Data'!K84:N84,1)),0))</f>
        <v/>
      </c>
      <c r="S89">
        <f>IF(ISBLANK('Raw Data'!K84),0,IFERROR(IF(MATCH(SMALL('Raw Data'!K84:N84,2),L89:O89,0),SMALL('Raw Data'!K84:N84,2)),0))</f>
        <v/>
      </c>
      <c r="T89">
        <f>IF(ISBLANK('Raw Data'!K84),0,IFERROR(IF(MATCH(SMALL('Raw Data'!K84:N84,3),L89:O89,0),SMALL('Raw Data'!K84:N84,3)),0))</f>
        <v/>
      </c>
      <c r="U89">
        <f>IF(ISBLANK('Raw Data'!K84),0,IFERROR(IF(MATCH(SMALL('Raw Data'!K84:N84,4),L89:O89,0),SMALL('Raw Data'!K84:N84,4)),0))</f>
        <v/>
      </c>
      <c r="V89">
        <f>IF(AND('Raw Data'!D84&lt;3, 'Raw Data'!E84&lt;3, 'Raw Data'!A84&gt;0), 'Raw Data'!AF84, 0)</f>
        <v/>
      </c>
      <c r="W89">
        <f>IF(AND('Raw Data'!D84&lt;4, 'Raw Data'!E84&lt;4, 'Raw Data'!A84&gt;0), 'Raw Data'!AI84, 0)</f>
        <v/>
      </c>
      <c r="X89">
        <f>IF(AND('Raw Data'!D84&lt;5, 'Raw Data'!E84&lt;5, 'Raw Data'!A84&gt;0), 'Raw Data'!AL84, 0)</f>
        <v/>
      </c>
      <c r="Y89">
        <f>IF(AND('Raw Data'!D84&lt;6, 'Raw Data'!E84&lt;6, 'Raw Data'!A84&gt;0), 'Raw Data'!AO84, 0)</f>
        <v/>
      </c>
      <c r="Z89">
        <f>IF(ISBLANK('Raw Data'!D84), 0, IF('Raw Data'!D84-'Raw Data'!E84&gt;1, 'Raw Data'!AW84, 0))</f>
        <v/>
      </c>
      <c r="AA89">
        <f>IF(ISBLANK('Raw Data'!A84), 0, IF(ABS('Raw Data'!D84-'Raw Data'!E84)&lt;2, 'Raw Data'!AX84, 0))</f>
        <v/>
      </c>
      <c r="AB89">
        <f>IF(ISBLANK('Raw Data'!D84), 0, IF('Raw Data'!E84-'Raw Data'!D84&gt;1, 'Raw Data'!AY84, 0))</f>
        <v/>
      </c>
      <c r="AC89">
        <f>IF(ISBLANK('Raw Data'!D84), 0, IF('Raw Data'!D84-'Raw Data'!E84&gt;2, 'Raw Data'!AZ84, 0))</f>
        <v/>
      </c>
      <c r="AD89">
        <f>IF(ISBLANK('Raw Data'!A84), 0, IF(ABS('Raw Data'!D84-'Raw Data'!E84)&lt;3, 'Raw Data'!BA84, 0))</f>
        <v/>
      </c>
      <c r="AE89">
        <f>IF(ISBLANK('Raw Data'!D84), 0, IF('Raw Data'!E84-'Raw Data'!D84&gt;2, 'Raw Data'!BB84, 0))</f>
        <v/>
      </c>
      <c r="AF89">
        <f>IF(ISBLANK('Raw Data'!D84), 0, IF('Raw Data'!D84-'Raw Data'!E84&gt;3, 'Raw Data'!BC84, 0))</f>
        <v/>
      </c>
      <c r="AG89">
        <f>IF(ISBLANK('Raw Data'!A84), 0, IF(ABS('Raw Data'!D84-'Raw Data'!E84)&lt;4, 'Raw Data'!BD84, 0))</f>
        <v/>
      </c>
      <c r="AH89">
        <f>IF(ISBLANK('Raw Data'!D84), 0, IF('Raw Data'!E84-'Raw Data'!D84&gt;3, 'Raw Data'!BE84, 0))</f>
        <v/>
      </c>
      <c r="AI89">
        <f>IF(SUM('Raw Data'!D84:E84)&gt;'Raw Data'!F84, 'Raw Data'!G84, 0)</f>
        <v/>
      </c>
      <c r="AJ89">
        <f>IF(ISBLANK('Raw Data'!D84), 0, IF(SUM('Raw Data'!D84:E84)&lt;'Raw Data'!F84, 'Raw Data'!H84, 0))</f>
        <v/>
      </c>
      <c r="AK89">
        <f>IF(ISBLANK('Raw Data'!A84), 0, IF(AND('Raw Data'!D84&lt;3, 'Raw Data'!E84&lt;3, 'Raw Data'!F84&lt;BB$2), 'Raw Data'!AF84, 0))</f>
        <v/>
      </c>
      <c r="AL89">
        <f>IF(ISBLANK('Raw Data'!A84), 0, IF(AND('Raw Data'!D84&lt;4, 'Raw Data'!E84&lt;4, 'Raw Data'!F84&lt;BB$2), 'Raw Data'!AI84, 0))</f>
        <v/>
      </c>
      <c r="AM89">
        <f>IF(ISBLANK('Raw Data'!A84), 0, IF(AND('Raw Data'!D84&lt;5, 'Raw Data'!E84&lt;5, 'Raw Data'!F84&lt;BB$2), 'Raw Data'!AL84, 0))</f>
        <v/>
      </c>
      <c r="AN89">
        <f>IF(ISBLANK('Raw Data'!A84), 0, IF(AND('Raw Data'!D84&lt;6, 'Raw Data'!E84&lt;6, 'Raw Data'!F84&lt;BB$2), 'Raw Data'!AO84, 0))</f>
        <v/>
      </c>
      <c r="AO89">
        <f>IF(ISBLANK('Raw Data'!A84), 0, IF(AND('Raw Data'!I84&lt;Analysis!$BC$2, 'Raw Data'!D84-'Raw Data'!E84&gt;1), 'Raw Data'!AW84, IF(AND('Raw Data'!J84&lt;Analysis!$BC$2, 'Raw Data'!E84-'Raw Data'!D84&gt;1), 'Raw Data'!AY84, 0)))</f>
        <v/>
      </c>
      <c r="AP89">
        <f>IF(ISBLANK('Raw Data'!A84), 0, IF(AND('Raw Data'!I84&lt;Analysis!$BC$2, 'Raw Data'!D84-'Raw Data'!E84&gt;2), 'Raw Data'!AZ84, IF(AND('Raw Data'!J84&lt;Analysis!$BC$2, 'Raw Data'!E84-'Raw Data'!D84&gt;2), 'Raw Data'!BB84, 0)))</f>
        <v/>
      </c>
      <c r="AQ89">
        <f>IF(ISBLANK('Raw Data'!A84), 0, IF(AND('Raw Data'!I84&lt;Analysis!$BC$2, 'Raw Data'!D84-'Raw Data'!E84&gt;3), 'Raw Data'!BC84, IF(AND('Raw Data'!J84&lt;Analysis!$BC$2, 'Raw Data'!E84-'Raw Data'!D84&gt;3), 'Raw Data'!BE84, 0)))</f>
        <v/>
      </c>
      <c r="AR89">
        <f>IF('Hidden Analysiss'!D85=1,IF(ABS('Raw Data'!E84-'Raw Data'!D84)&lt;2,'Raw Data'!AX84,0), 0)</f>
        <v/>
      </c>
      <c r="AS89">
        <f>IF('Hidden Analysiss'!D85=1,IF(ABS('Raw Data'!E84-'Raw Data'!D84)&lt;3,'Raw Data'!BA84,0), 0)</f>
        <v/>
      </c>
      <c r="AT89">
        <f>IF('Hidden Analysiss'!D85=1,IF(ABS('Raw Data'!E84-'Raw Data'!D84)&lt;4,'Raw Data'!BD84,0), 0)</f>
        <v/>
      </c>
      <c r="AU89">
        <f>IF(AND('Hidden Analysiss'!E85=1, ABS('Raw Data'!E84-'Raw Data'!D84)&lt;2), 'Raw Data'!AX84, 0)</f>
        <v/>
      </c>
      <c r="AV89">
        <f>IF(AND('Hidden Analysiss'!E85=1, ABS('Raw Data'!E84-'Raw Data'!D84)&lt;3), 'Raw Data'!BA84, 0)</f>
        <v/>
      </c>
      <c r="AW89">
        <f>IF(AND('Hidden Analysiss'!E85=1, ABS('Raw Data'!E84-'Raw Data'!D84)&lt;3), 'Raw Data'!BD84, 0)</f>
        <v/>
      </c>
    </row>
    <row r="90">
      <c r="A90" s="1">
        <f>'Raw Data'!A85</f>
        <v/>
      </c>
      <c r="B90">
        <f>IF('Raw Data'!E85&gt;'Raw Data'!D85, 'Raw Data'!J85, 0)</f>
        <v/>
      </c>
      <c r="C90">
        <f>IF('Raw Data'!D85&gt;'Raw Data'!E85, 'Raw Data'!I85, 0)</f>
        <v/>
      </c>
      <c r="D90">
        <f>SUM(G90:H90)</f>
        <v/>
      </c>
      <c r="E90">
        <f>IF(AND('Raw Data'!J85&lt;'Raw Data'!I85,'Raw Data'!E85&gt;'Raw Data'!D85,'Raw Data'!E85-'Raw Data'!D85&gt;3),'Raw Data'!N85,IF(AND('Raw Data'!I85&lt;'Raw Data'!J85,'Raw Data'!D85&gt;'Raw Data'!E85,'Raw Data'!D85-'Raw Data'!E85&gt;3),'Raw Data'!M85,0))</f>
        <v/>
      </c>
      <c r="F90">
        <f>IF(AND('Raw Data'!J85&lt;'Raw Data'!I85,'Raw Data'!E85&gt;'Raw Data'!D85,'Raw Data'!E85-'Raw Data'!D85&lt;4),'Raw Data'!L85,IF(AND('Raw Data'!I85&lt;'Raw Data'!J85,'Raw Data'!D85&gt;'Raw Data'!E85,'Raw Data'!D85-'Raw Data'!E85&lt;4),'Raw Data'!K85,0))</f>
        <v/>
      </c>
      <c r="G90">
        <f>IF(AND('Raw Data'!J85&lt;'Raw Data'!I85, 'Raw Data'!E85&gt;'Raw Data'!D85), 'Raw Data'!J85, 0)</f>
        <v/>
      </c>
      <c r="H90">
        <f>IF(AND('Raw Data'!J85&gt;'Raw Data'!I85, 'Raw Data'!E85&lt;'Raw Data'!D85), 'Raw Data'!I85, 0)</f>
        <v/>
      </c>
      <c r="I90">
        <f>SUM(J90:K90)</f>
        <v/>
      </c>
      <c r="J90">
        <f>IF(AND('Raw Data'!J85&gt;'Raw Data'!I85, 'Raw Data'!E85&gt;'Raw Data'!D85), 'Raw Data'!J85, 0)</f>
        <v/>
      </c>
      <c r="K90">
        <f>IF(AND('Raw Data'!I85&gt;'Raw Data'!J85, 'Raw Data'!D85&gt;'Raw Data'!E85), 'Raw Data'!I85, 0)</f>
        <v/>
      </c>
      <c r="L90">
        <f>IF('Raw Data'!E85-'Raw Data'!D85&gt;3, 'Raw Data'!N85, 0)</f>
        <v/>
      </c>
      <c r="M90">
        <f>IF('Raw Data'!D85-'Raw Data'!E85&gt;3, 'Raw Data'!M85, 0)</f>
        <v/>
      </c>
      <c r="N90">
        <f>IF(ISBLANK('Raw Data'!D85),0,IF(AND('Raw Data'!E85&gt;'Raw Data'!D85,'Raw Data'!E85-'Raw Data'!D85&gt;0,'Raw Data'!E85-'Raw Data'!D85&lt;4),'Raw Data'!L85, 0))</f>
        <v/>
      </c>
      <c r="O90">
        <f>IF(ISBLANK('Raw Data'!D85),0,IF(AND('Raw Data'!E85&gt;'Raw Data'!D85,'Raw Data'!E85-'Raw Data'!D85&gt;0,'Raw Data'!D85-'Raw Data'!E85&lt;4),'Raw Data'!K85, 0))</f>
        <v/>
      </c>
      <c r="P90">
        <f>IF('Raw Data'!E85-'Raw Data'!D85&gt;3, 'Raw Data'!N85, IF('Raw Data'!D85-'Raw Data'!E85&gt;3, 'Raw Data'!M85, 0))</f>
        <v/>
      </c>
      <c r="Q90">
        <f>IF(ISBLANK('Raw Data'!E85),0,IF(AND('Raw Data'!E85-'Raw Data'!D85&lt;4,'Raw Data'!E85-'Raw Data'!D85&gt;0),'Raw Data'!L85,IF(AND('Raw Data'!D85&gt;'Raw Data'!E85,'Raw Data'!D85-'Raw Data'!E85&gt;0),'Raw Data'!K85,0)))</f>
        <v/>
      </c>
      <c r="R90">
        <f>IF(ISBLANK('Raw Data'!K85),0,IFERROR(IF(MATCH(SMALL('Raw Data'!K85:N85,1),L90:O90,0),SMALL('Raw Data'!K85:N85,1)),0))</f>
        <v/>
      </c>
      <c r="S90">
        <f>IF(ISBLANK('Raw Data'!K85),0,IFERROR(IF(MATCH(SMALL('Raw Data'!K85:N85,2),L90:O90,0),SMALL('Raw Data'!K85:N85,2)),0))</f>
        <v/>
      </c>
      <c r="T90">
        <f>IF(ISBLANK('Raw Data'!K85),0,IFERROR(IF(MATCH(SMALL('Raw Data'!K85:N85,3),L90:O90,0),SMALL('Raw Data'!K85:N85,3)),0))</f>
        <v/>
      </c>
      <c r="U90">
        <f>IF(ISBLANK('Raw Data'!K85),0,IFERROR(IF(MATCH(SMALL('Raw Data'!K85:N85,4),L90:O90,0),SMALL('Raw Data'!K85:N85,4)),0))</f>
        <v/>
      </c>
      <c r="V90">
        <f>IF(AND('Raw Data'!D85&lt;3, 'Raw Data'!E85&lt;3, 'Raw Data'!A85&gt;0), 'Raw Data'!AF85, 0)</f>
        <v/>
      </c>
      <c r="W90">
        <f>IF(AND('Raw Data'!D85&lt;4, 'Raw Data'!E85&lt;4, 'Raw Data'!A85&gt;0), 'Raw Data'!AI85, 0)</f>
        <v/>
      </c>
      <c r="X90">
        <f>IF(AND('Raw Data'!D85&lt;5, 'Raw Data'!E85&lt;5, 'Raw Data'!A85&gt;0), 'Raw Data'!AL85, 0)</f>
        <v/>
      </c>
      <c r="Y90">
        <f>IF(AND('Raw Data'!D85&lt;6, 'Raw Data'!E85&lt;6, 'Raw Data'!A85&gt;0), 'Raw Data'!AO85, 0)</f>
        <v/>
      </c>
      <c r="Z90">
        <f>IF(ISBLANK('Raw Data'!D85), 0, IF('Raw Data'!D85-'Raw Data'!E85&gt;1, 'Raw Data'!AW85, 0))</f>
        <v/>
      </c>
      <c r="AA90">
        <f>IF(ISBLANK('Raw Data'!A85), 0, IF(ABS('Raw Data'!D85-'Raw Data'!E85)&lt;2, 'Raw Data'!AX85, 0))</f>
        <v/>
      </c>
      <c r="AB90">
        <f>IF(ISBLANK('Raw Data'!D85), 0, IF('Raw Data'!E85-'Raw Data'!D85&gt;1, 'Raw Data'!AY85, 0))</f>
        <v/>
      </c>
      <c r="AC90">
        <f>IF(ISBLANK('Raw Data'!D85), 0, IF('Raw Data'!D85-'Raw Data'!E85&gt;2, 'Raw Data'!AZ85, 0))</f>
        <v/>
      </c>
      <c r="AD90">
        <f>IF(ISBLANK('Raw Data'!A85), 0, IF(ABS('Raw Data'!D85-'Raw Data'!E85)&lt;3, 'Raw Data'!BA85, 0))</f>
        <v/>
      </c>
      <c r="AE90">
        <f>IF(ISBLANK('Raw Data'!D85), 0, IF('Raw Data'!E85-'Raw Data'!D85&gt;2, 'Raw Data'!BB85, 0))</f>
        <v/>
      </c>
      <c r="AF90">
        <f>IF(ISBLANK('Raw Data'!D85), 0, IF('Raw Data'!D85-'Raw Data'!E85&gt;3, 'Raw Data'!BC85, 0))</f>
        <v/>
      </c>
      <c r="AG90">
        <f>IF(ISBLANK('Raw Data'!A85), 0, IF(ABS('Raw Data'!D85-'Raw Data'!E85)&lt;4, 'Raw Data'!BD85, 0))</f>
        <v/>
      </c>
      <c r="AH90">
        <f>IF(ISBLANK('Raw Data'!D85), 0, IF('Raw Data'!E85-'Raw Data'!D85&gt;3, 'Raw Data'!BE85, 0))</f>
        <v/>
      </c>
      <c r="AI90">
        <f>IF(SUM('Raw Data'!D85:E85)&gt;'Raw Data'!F85, 'Raw Data'!G85, 0)</f>
        <v/>
      </c>
      <c r="AJ90">
        <f>IF(ISBLANK('Raw Data'!D85), 0, IF(SUM('Raw Data'!D85:E85)&lt;'Raw Data'!F85, 'Raw Data'!H85, 0))</f>
        <v/>
      </c>
      <c r="AK90">
        <f>IF(ISBLANK('Raw Data'!A85), 0, IF(AND('Raw Data'!D85&lt;3, 'Raw Data'!E85&lt;3, 'Raw Data'!F85&lt;BB$2), 'Raw Data'!AF85, 0))</f>
        <v/>
      </c>
      <c r="AL90">
        <f>IF(ISBLANK('Raw Data'!A85), 0, IF(AND('Raw Data'!D85&lt;4, 'Raw Data'!E85&lt;4, 'Raw Data'!F85&lt;BB$2), 'Raw Data'!AI85, 0))</f>
        <v/>
      </c>
      <c r="AM90">
        <f>IF(ISBLANK('Raw Data'!A85), 0, IF(AND('Raw Data'!D85&lt;5, 'Raw Data'!E85&lt;5, 'Raw Data'!F85&lt;BB$2), 'Raw Data'!AL85, 0))</f>
        <v/>
      </c>
      <c r="AN90">
        <f>IF(ISBLANK('Raw Data'!A85), 0, IF(AND('Raw Data'!D85&lt;6, 'Raw Data'!E85&lt;6, 'Raw Data'!F85&lt;BB$2), 'Raw Data'!AO85, 0))</f>
        <v/>
      </c>
      <c r="AO90">
        <f>IF(ISBLANK('Raw Data'!A85), 0, IF(AND('Raw Data'!I85&lt;Analysis!$BC$2, 'Raw Data'!D85-'Raw Data'!E85&gt;1), 'Raw Data'!AW85, IF(AND('Raw Data'!J85&lt;Analysis!$BC$2, 'Raw Data'!E85-'Raw Data'!D85&gt;1), 'Raw Data'!AY85, 0)))</f>
        <v/>
      </c>
      <c r="AP90">
        <f>IF(ISBLANK('Raw Data'!A85), 0, IF(AND('Raw Data'!I85&lt;Analysis!$BC$2, 'Raw Data'!D85-'Raw Data'!E85&gt;2), 'Raw Data'!AZ85, IF(AND('Raw Data'!J85&lt;Analysis!$BC$2, 'Raw Data'!E85-'Raw Data'!D85&gt;2), 'Raw Data'!BB85, 0)))</f>
        <v/>
      </c>
      <c r="AQ90">
        <f>IF(ISBLANK('Raw Data'!A85), 0, IF(AND('Raw Data'!I85&lt;Analysis!$BC$2, 'Raw Data'!D85-'Raw Data'!E85&gt;3), 'Raw Data'!BC85, IF(AND('Raw Data'!J85&lt;Analysis!$BC$2, 'Raw Data'!E85-'Raw Data'!D85&gt;3), 'Raw Data'!BE85, 0)))</f>
        <v/>
      </c>
      <c r="AR90">
        <f>IF('Hidden Analysiss'!D86=1,IF(ABS('Raw Data'!E85-'Raw Data'!D85)&lt;2,'Raw Data'!AX85,0), 0)</f>
        <v/>
      </c>
      <c r="AS90">
        <f>IF('Hidden Analysiss'!D86=1,IF(ABS('Raw Data'!E85-'Raw Data'!D85)&lt;3,'Raw Data'!BA85,0), 0)</f>
        <v/>
      </c>
      <c r="AT90">
        <f>IF('Hidden Analysiss'!D86=1,IF(ABS('Raw Data'!E85-'Raw Data'!D85)&lt;4,'Raw Data'!BD85,0), 0)</f>
        <v/>
      </c>
      <c r="AU90">
        <f>IF(AND('Hidden Analysiss'!E86=1, ABS('Raw Data'!E85-'Raw Data'!D85)&lt;2), 'Raw Data'!AX85, 0)</f>
        <v/>
      </c>
      <c r="AV90">
        <f>IF(AND('Hidden Analysiss'!E86=1, ABS('Raw Data'!E85-'Raw Data'!D85)&lt;3), 'Raw Data'!BA85, 0)</f>
        <v/>
      </c>
      <c r="AW90">
        <f>IF(AND('Hidden Analysiss'!E86=1, ABS('Raw Data'!E85-'Raw Data'!D85)&lt;3), 'Raw Data'!BD85, 0)</f>
        <v/>
      </c>
    </row>
    <row r="91">
      <c r="A91" s="1">
        <f>'Raw Data'!A86</f>
        <v/>
      </c>
      <c r="B91">
        <f>IF('Raw Data'!E86&gt;'Raw Data'!D86, 'Raw Data'!J86, 0)</f>
        <v/>
      </c>
      <c r="C91">
        <f>IF('Raw Data'!D86&gt;'Raw Data'!E86, 'Raw Data'!I86, 0)</f>
        <v/>
      </c>
      <c r="D91">
        <f>SUM(G91:H91)</f>
        <v/>
      </c>
      <c r="E91">
        <f>IF(AND('Raw Data'!J86&lt;'Raw Data'!I86,'Raw Data'!E86&gt;'Raw Data'!D86,'Raw Data'!E86-'Raw Data'!D86&gt;3),'Raw Data'!N86,IF(AND('Raw Data'!I86&lt;'Raw Data'!J86,'Raw Data'!D86&gt;'Raw Data'!E86,'Raw Data'!D86-'Raw Data'!E86&gt;3),'Raw Data'!M86,0))</f>
        <v/>
      </c>
      <c r="F91">
        <f>IF(AND('Raw Data'!J86&lt;'Raw Data'!I86,'Raw Data'!E86&gt;'Raw Data'!D86,'Raw Data'!E86-'Raw Data'!D86&lt;4),'Raw Data'!L86,IF(AND('Raw Data'!I86&lt;'Raw Data'!J86,'Raw Data'!D86&gt;'Raw Data'!E86,'Raw Data'!D86-'Raw Data'!E86&lt;4),'Raw Data'!K86,0))</f>
        <v/>
      </c>
      <c r="G91">
        <f>IF(AND('Raw Data'!J86&lt;'Raw Data'!I86, 'Raw Data'!E86&gt;'Raw Data'!D86), 'Raw Data'!J86, 0)</f>
        <v/>
      </c>
      <c r="H91">
        <f>IF(AND('Raw Data'!J86&gt;'Raw Data'!I86, 'Raw Data'!E86&lt;'Raw Data'!D86), 'Raw Data'!I86, 0)</f>
        <v/>
      </c>
      <c r="I91">
        <f>SUM(J91:K91)</f>
        <v/>
      </c>
      <c r="J91">
        <f>IF(AND('Raw Data'!J86&gt;'Raw Data'!I86, 'Raw Data'!E86&gt;'Raw Data'!D86), 'Raw Data'!J86, 0)</f>
        <v/>
      </c>
      <c r="K91">
        <f>IF(AND('Raw Data'!I86&gt;'Raw Data'!J86, 'Raw Data'!D86&gt;'Raw Data'!E86), 'Raw Data'!I86, 0)</f>
        <v/>
      </c>
      <c r="L91">
        <f>IF('Raw Data'!E86-'Raw Data'!D86&gt;3, 'Raw Data'!N86, 0)</f>
        <v/>
      </c>
      <c r="M91">
        <f>IF('Raw Data'!D86-'Raw Data'!E86&gt;3, 'Raw Data'!M86, 0)</f>
        <v/>
      </c>
      <c r="N91">
        <f>IF(ISBLANK('Raw Data'!D86),0,IF(AND('Raw Data'!E86&gt;'Raw Data'!D86,'Raw Data'!E86-'Raw Data'!D86&gt;0,'Raw Data'!E86-'Raw Data'!D86&lt;4),'Raw Data'!L86, 0))</f>
        <v/>
      </c>
      <c r="O91">
        <f>IF(ISBLANK('Raw Data'!D86),0,IF(AND('Raw Data'!E86&gt;'Raw Data'!D86,'Raw Data'!E86-'Raw Data'!D86&gt;0,'Raw Data'!D86-'Raw Data'!E86&lt;4),'Raw Data'!K86, 0))</f>
        <v/>
      </c>
      <c r="P91">
        <f>IF('Raw Data'!E86-'Raw Data'!D86&gt;3, 'Raw Data'!N86, IF('Raw Data'!D86-'Raw Data'!E86&gt;3, 'Raw Data'!M86, 0))</f>
        <v/>
      </c>
      <c r="Q91">
        <f>IF(ISBLANK('Raw Data'!E86),0,IF(AND('Raw Data'!E86-'Raw Data'!D86&lt;4,'Raw Data'!E86-'Raw Data'!D86&gt;0),'Raw Data'!L86,IF(AND('Raw Data'!D86&gt;'Raw Data'!E86,'Raw Data'!D86-'Raw Data'!E86&gt;0),'Raw Data'!K86,0)))</f>
        <v/>
      </c>
      <c r="R91">
        <f>IF(ISBLANK('Raw Data'!K86),0,IFERROR(IF(MATCH(SMALL('Raw Data'!K86:N86,1),L91:O91,0),SMALL('Raw Data'!K86:N86,1)),0))</f>
        <v/>
      </c>
      <c r="S91">
        <f>IF(ISBLANK('Raw Data'!K86),0,IFERROR(IF(MATCH(SMALL('Raw Data'!K86:N86,2),L91:O91,0),SMALL('Raw Data'!K86:N86,2)),0))</f>
        <v/>
      </c>
      <c r="T91">
        <f>IF(ISBLANK('Raw Data'!K86),0,IFERROR(IF(MATCH(SMALL('Raw Data'!K86:N86,3),L91:O91,0),SMALL('Raw Data'!K86:N86,3)),0))</f>
        <v/>
      </c>
      <c r="U91">
        <f>IF(ISBLANK('Raw Data'!K86),0,IFERROR(IF(MATCH(SMALL('Raw Data'!K86:N86,4),L91:O91,0),SMALL('Raw Data'!K86:N86,4)),0))</f>
        <v/>
      </c>
      <c r="V91">
        <f>IF(AND('Raw Data'!D86&lt;3, 'Raw Data'!E86&lt;3, 'Raw Data'!A86&gt;0), 'Raw Data'!AF86, 0)</f>
        <v/>
      </c>
      <c r="W91">
        <f>IF(AND('Raw Data'!D86&lt;4, 'Raw Data'!E86&lt;4, 'Raw Data'!A86&gt;0), 'Raw Data'!AI86, 0)</f>
        <v/>
      </c>
      <c r="X91">
        <f>IF(AND('Raw Data'!D86&lt;5, 'Raw Data'!E86&lt;5, 'Raw Data'!A86&gt;0), 'Raw Data'!AL86, 0)</f>
        <v/>
      </c>
      <c r="Y91">
        <f>IF(AND('Raw Data'!D86&lt;6, 'Raw Data'!E86&lt;6, 'Raw Data'!A86&gt;0), 'Raw Data'!AO86, 0)</f>
        <v/>
      </c>
      <c r="Z91">
        <f>IF(ISBLANK('Raw Data'!D86), 0, IF('Raw Data'!D86-'Raw Data'!E86&gt;1, 'Raw Data'!AW86, 0))</f>
        <v/>
      </c>
      <c r="AA91">
        <f>IF(ISBLANK('Raw Data'!A86), 0, IF(ABS('Raw Data'!D86-'Raw Data'!E86)&lt;2, 'Raw Data'!AX86, 0))</f>
        <v/>
      </c>
      <c r="AB91">
        <f>IF(ISBLANK('Raw Data'!D86), 0, IF('Raw Data'!E86-'Raw Data'!D86&gt;1, 'Raw Data'!AY86, 0))</f>
        <v/>
      </c>
      <c r="AC91">
        <f>IF(ISBLANK('Raw Data'!D86), 0, IF('Raw Data'!D86-'Raw Data'!E86&gt;2, 'Raw Data'!AZ86, 0))</f>
        <v/>
      </c>
      <c r="AD91">
        <f>IF(ISBLANK('Raw Data'!A86), 0, IF(ABS('Raw Data'!D86-'Raw Data'!E86)&lt;3, 'Raw Data'!BA86, 0))</f>
        <v/>
      </c>
      <c r="AE91">
        <f>IF(ISBLANK('Raw Data'!D86), 0, IF('Raw Data'!E86-'Raw Data'!D86&gt;2, 'Raw Data'!BB86, 0))</f>
        <v/>
      </c>
      <c r="AF91">
        <f>IF(ISBLANK('Raw Data'!D86), 0, IF('Raw Data'!D86-'Raw Data'!E86&gt;3, 'Raw Data'!BC86, 0))</f>
        <v/>
      </c>
      <c r="AG91">
        <f>IF(ISBLANK('Raw Data'!A86), 0, IF(ABS('Raw Data'!D86-'Raw Data'!E86)&lt;4, 'Raw Data'!BD86, 0))</f>
        <v/>
      </c>
      <c r="AH91">
        <f>IF(ISBLANK('Raw Data'!D86), 0, IF('Raw Data'!E86-'Raw Data'!D86&gt;3, 'Raw Data'!BE86, 0))</f>
        <v/>
      </c>
      <c r="AI91">
        <f>IF(SUM('Raw Data'!D86:E86)&gt;'Raw Data'!F86, 'Raw Data'!G86, 0)</f>
        <v/>
      </c>
      <c r="AJ91">
        <f>IF(ISBLANK('Raw Data'!D86), 0, IF(SUM('Raw Data'!D86:E86)&lt;'Raw Data'!F86, 'Raw Data'!H86, 0))</f>
        <v/>
      </c>
      <c r="AK91">
        <f>IF(ISBLANK('Raw Data'!A86), 0, IF(AND('Raw Data'!D86&lt;3, 'Raw Data'!E86&lt;3, 'Raw Data'!F86&lt;BB$2), 'Raw Data'!AF86, 0))</f>
        <v/>
      </c>
      <c r="AL91">
        <f>IF(ISBLANK('Raw Data'!A86), 0, IF(AND('Raw Data'!D86&lt;4, 'Raw Data'!E86&lt;4, 'Raw Data'!F86&lt;BB$2), 'Raw Data'!AI86, 0))</f>
        <v/>
      </c>
      <c r="AM91">
        <f>IF(ISBLANK('Raw Data'!A86), 0, IF(AND('Raw Data'!D86&lt;5, 'Raw Data'!E86&lt;5, 'Raw Data'!F86&lt;BB$2), 'Raw Data'!AL86, 0))</f>
        <v/>
      </c>
      <c r="AN91">
        <f>IF(ISBLANK('Raw Data'!A86), 0, IF(AND('Raw Data'!D86&lt;6, 'Raw Data'!E86&lt;6, 'Raw Data'!F86&lt;BB$2), 'Raw Data'!AO86, 0))</f>
        <v/>
      </c>
      <c r="AO91">
        <f>IF(ISBLANK('Raw Data'!A86), 0, IF(AND('Raw Data'!I86&lt;Analysis!$BC$2, 'Raw Data'!D86-'Raw Data'!E86&gt;1), 'Raw Data'!AW86, IF(AND('Raw Data'!J86&lt;Analysis!$BC$2, 'Raw Data'!E86-'Raw Data'!D86&gt;1), 'Raw Data'!AY86, 0)))</f>
        <v/>
      </c>
      <c r="AP91">
        <f>IF(ISBLANK('Raw Data'!A86), 0, IF(AND('Raw Data'!I86&lt;Analysis!$BC$2, 'Raw Data'!D86-'Raw Data'!E86&gt;2), 'Raw Data'!AZ86, IF(AND('Raw Data'!J86&lt;Analysis!$BC$2, 'Raw Data'!E86-'Raw Data'!D86&gt;2), 'Raw Data'!BB86, 0)))</f>
        <v/>
      </c>
      <c r="AQ91">
        <f>IF(ISBLANK('Raw Data'!A86), 0, IF(AND('Raw Data'!I86&lt;Analysis!$BC$2, 'Raw Data'!D86-'Raw Data'!E86&gt;3), 'Raw Data'!BC86, IF(AND('Raw Data'!J86&lt;Analysis!$BC$2, 'Raw Data'!E86-'Raw Data'!D86&gt;3), 'Raw Data'!BE86, 0)))</f>
        <v/>
      </c>
      <c r="AR91">
        <f>IF('Hidden Analysiss'!D87=1,IF(ABS('Raw Data'!E86-'Raw Data'!D86)&lt;2,'Raw Data'!AX86,0), 0)</f>
        <v/>
      </c>
      <c r="AS91">
        <f>IF('Hidden Analysiss'!D87=1,IF(ABS('Raw Data'!E86-'Raw Data'!D86)&lt;3,'Raw Data'!BA86,0), 0)</f>
        <v/>
      </c>
      <c r="AT91">
        <f>IF('Hidden Analysiss'!D87=1,IF(ABS('Raw Data'!E86-'Raw Data'!D86)&lt;4,'Raw Data'!BD86,0), 0)</f>
        <v/>
      </c>
      <c r="AU91">
        <f>IF(AND('Hidden Analysiss'!E87=1, ABS('Raw Data'!E86-'Raw Data'!D86)&lt;2), 'Raw Data'!AX86, 0)</f>
        <v/>
      </c>
      <c r="AV91">
        <f>IF(AND('Hidden Analysiss'!E87=1, ABS('Raw Data'!E86-'Raw Data'!D86)&lt;3), 'Raw Data'!BA86, 0)</f>
        <v/>
      </c>
      <c r="AW91">
        <f>IF(AND('Hidden Analysiss'!E87=1, ABS('Raw Data'!E86-'Raw Data'!D86)&lt;3), 'Raw Data'!BD86, 0)</f>
        <v/>
      </c>
    </row>
    <row r="92">
      <c r="A92" s="1">
        <f>'Raw Data'!A87</f>
        <v/>
      </c>
      <c r="B92">
        <f>IF('Raw Data'!E87&gt;'Raw Data'!D87, 'Raw Data'!J87, 0)</f>
        <v/>
      </c>
      <c r="C92">
        <f>IF('Raw Data'!D87&gt;'Raw Data'!E87, 'Raw Data'!I87, 0)</f>
        <v/>
      </c>
      <c r="D92">
        <f>SUM(G92:H92)</f>
        <v/>
      </c>
      <c r="E92">
        <f>IF(AND('Raw Data'!J87&lt;'Raw Data'!I87,'Raw Data'!E87&gt;'Raw Data'!D87,'Raw Data'!E87-'Raw Data'!D87&gt;3),'Raw Data'!N87,IF(AND('Raw Data'!I87&lt;'Raw Data'!J87,'Raw Data'!D87&gt;'Raw Data'!E87,'Raw Data'!D87-'Raw Data'!E87&gt;3),'Raw Data'!M87,0))</f>
        <v/>
      </c>
      <c r="F92">
        <f>IF(AND('Raw Data'!J87&lt;'Raw Data'!I87,'Raw Data'!E87&gt;'Raw Data'!D87,'Raw Data'!E87-'Raw Data'!D87&lt;4),'Raw Data'!L87,IF(AND('Raw Data'!I87&lt;'Raw Data'!J87,'Raw Data'!D87&gt;'Raw Data'!E87,'Raw Data'!D87-'Raw Data'!E87&lt;4),'Raw Data'!K87,0))</f>
        <v/>
      </c>
      <c r="G92">
        <f>IF(AND('Raw Data'!J87&lt;'Raw Data'!I87, 'Raw Data'!E87&gt;'Raw Data'!D87), 'Raw Data'!J87, 0)</f>
        <v/>
      </c>
      <c r="H92">
        <f>IF(AND('Raw Data'!J87&gt;'Raw Data'!I87, 'Raw Data'!E87&lt;'Raw Data'!D87), 'Raw Data'!I87, 0)</f>
        <v/>
      </c>
      <c r="I92">
        <f>SUM(J92:K92)</f>
        <v/>
      </c>
      <c r="J92">
        <f>IF(AND('Raw Data'!J87&gt;'Raw Data'!I87, 'Raw Data'!E87&gt;'Raw Data'!D87), 'Raw Data'!J87, 0)</f>
        <v/>
      </c>
      <c r="K92">
        <f>IF(AND('Raw Data'!I87&gt;'Raw Data'!J87, 'Raw Data'!D87&gt;'Raw Data'!E87), 'Raw Data'!I87, 0)</f>
        <v/>
      </c>
      <c r="L92">
        <f>IF('Raw Data'!E87-'Raw Data'!D87&gt;3, 'Raw Data'!N87, 0)</f>
        <v/>
      </c>
      <c r="M92">
        <f>IF('Raw Data'!D87-'Raw Data'!E87&gt;3, 'Raw Data'!M87, 0)</f>
        <v/>
      </c>
      <c r="N92">
        <f>IF(ISBLANK('Raw Data'!D87),0,IF(AND('Raw Data'!E87&gt;'Raw Data'!D87,'Raw Data'!E87-'Raw Data'!D87&gt;0,'Raw Data'!E87-'Raw Data'!D87&lt;4),'Raw Data'!L87, 0))</f>
        <v/>
      </c>
      <c r="O92">
        <f>IF(ISBLANK('Raw Data'!D87),0,IF(AND('Raw Data'!E87&gt;'Raw Data'!D87,'Raw Data'!E87-'Raw Data'!D87&gt;0,'Raw Data'!D87-'Raw Data'!E87&lt;4),'Raw Data'!K87, 0))</f>
        <v/>
      </c>
      <c r="P92">
        <f>IF('Raw Data'!E87-'Raw Data'!D87&gt;3, 'Raw Data'!N87, IF('Raw Data'!D87-'Raw Data'!E87&gt;3, 'Raw Data'!M87, 0))</f>
        <v/>
      </c>
      <c r="Q92">
        <f>IF(ISBLANK('Raw Data'!E87),0,IF(AND('Raw Data'!E87-'Raw Data'!D87&lt;4,'Raw Data'!E87-'Raw Data'!D87&gt;0),'Raw Data'!L87,IF(AND('Raw Data'!D87&gt;'Raw Data'!E87,'Raw Data'!D87-'Raw Data'!E87&gt;0),'Raw Data'!K87,0)))</f>
        <v/>
      </c>
      <c r="R92">
        <f>IF(ISBLANK('Raw Data'!K87),0,IFERROR(IF(MATCH(SMALL('Raw Data'!K87:N87,1),L92:O92,0),SMALL('Raw Data'!K87:N87,1)),0))</f>
        <v/>
      </c>
      <c r="S92">
        <f>IF(ISBLANK('Raw Data'!K87),0,IFERROR(IF(MATCH(SMALL('Raw Data'!K87:N87,2),L92:O92,0),SMALL('Raw Data'!K87:N87,2)),0))</f>
        <v/>
      </c>
      <c r="T92">
        <f>IF(ISBLANK('Raw Data'!K87),0,IFERROR(IF(MATCH(SMALL('Raw Data'!K87:N87,3),L92:O92,0),SMALL('Raw Data'!K87:N87,3)),0))</f>
        <v/>
      </c>
      <c r="U92">
        <f>IF(ISBLANK('Raw Data'!K87),0,IFERROR(IF(MATCH(SMALL('Raw Data'!K87:N87,4),L92:O92,0),SMALL('Raw Data'!K87:N87,4)),0))</f>
        <v/>
      </c>
      <c r="V92">
        <f>IF(AND('Raw Data'!D87&lt;3, 'Raw Data'!E87&lt;3, 'Raw Data'!A87&gt;0), 'Raw Data'!AF87, 0)</f>
        <v/>
      </c>
      <c r="W92">
        <f>IF(AND('Raw Data'!D87&lt;4, 'Raw Data'!E87&lt;4, 'Raw Data'!A87&gt;0), 'Raw Data'!AI87, 0)</f>
        <v/>
      </c>
      <c r="X92">
        <f>IF(AND('Raw Data'!D87&lt;5, 'Raw Data'!E87&lt;5, 'Raw Data'!A87&gt;0), 'Raw Data'!AL87, 0)</f>
        <v/>
      </c>
      <c r="Y92">
        <f>IF(AND('Raw Data'!D87&lt;6, 'Raw Data'!E87&lt;6, 'Raw Data'!A87&gt;0), 'Raw Data'!AO87, 0)</f>
        <v/>
      </c>
      <c r="Z92">
        <f>IF(ISBLANK('Raw Data'!D87), 0, IF('Raw Data'!D87-'Raw Data'!E87&gt;1, 'Raw Data'!AW87, 0))</f>
        <v/>
      </c>
      <c r="AA92">
        <f>IF(ISBLANK('Raw Data'!A87), 0, IF(ABS('Raw Data'!D87-'Raw Data'!E87)&lt;2, 'Raw Data'!AX87, 0))</f>
        <v/>
      </c>
      <c r="AB92">
        <f>IF(ISBLANK('Raw Data'!D87), 0, IF('Raw Data'!E87-'Raw Data'!D87&gt;1, 'Raw Data'!AY87, 0))</f>
        <v/>
      </c>
      <c r="AC92">
        <f>IF(ISBLANK('Raw Data'!D87), 0, IF('Raw Data'!D87-'Raw Data'!E87&gt;2, 'Raw Data'!AZ87, 0))</f>
        <v/>
      </c>
      <c r="AD92">
        <f>IF(ISBLANK('Raw Data'!A87), 0, IF(ABS('Raw Data'!D87-'Raw Data'!E87)&lt;3, 'Raw Data'!BA87, 0))</f>
        <v/>
      </c>
      <c r="AE92">
        <f>IF(ISBLANK('Raw Data'!D87), 0, IF('Raw Data'!E87-'Raw Data'!D87&gt;2, 'Raw Data'!BB87, 0))</f>
        <v/>
      </c>
      <c r="AF92">
        <f>IF(ISBLANK('Raw Data'!D87), 0, IF('Raw Data'!D87-'Raw Data'!E87&gt;3, 'Raw Data'!BC87, 0))</f>
        <v/>
      </c>
      <c r="AG92">
        <f>IF(ISBLANK('Raw Data'!A87), 0, IF(ABS('Raw Data'!D87-'Raw Data'!E87)&lt;4, 'Raw Data'!BD87, 0))</f>
        <v/>
      </c>
      <c r="AH92">
        <f>IF(ISBLANK('Raw Data'!D87), 0, IF('Raw Data'!E87-'Raw Data'!D87&gt;3, 'Raw Data'!BE87, 0))</f>
        <v/>
      </c>
      <c r="AI92">
        <f>IF(SUM('Raw Data'!D87:E87)&gt;'Raw Data'!F87, 'Raw Data'!G87, 0)</f>
        <v/>
      </c>
      <c r="AJ92">
        <f>IF(ISBLANK('Raw Data'!D87), 0, IF(SUM('Raw Data'!D87:E87)&lt;'Raw Data'!F87, 'Raw Data'!H87, 0))</f>
        <v/>
      </c>
      <c r="AK92">
        <f>IF(ISBLANK('Raw Data'!A87), 0, IF(AND('Raw Data'!D87&lt;3, 'Raw Data'!E87&lt;3, 'Raw Data'!F87&lt;BB$2), 'Raw Data'!AF87, 0))</f>
        <v/>
      </c>
      <c r="AL92">
        <f>IF(ISBLANK('Raw Data'!A87), 0, IF(AND('Raw Data'!D87&lt;4, 'Raw Data'!E87&lt;4, 'Raw Data'!F87&lt;BB$2), 'Raw Data'!AI87, 0))</f>
        <v/>
      </c>
      <c r="AM92">
        <f>IF(ISBLANK('Raw Data'!A87), 0, IF(AND('Raw Data'!D87&lt;5, 'Raw Data'!E87&lt;5, 'Raw Data'!F87&lt;BB$2), 'Raw Data'!AL87, 0))</f>
        <v/>
      </c>
      <c r="AN92">
        <f>IF(ISBLANK('Raw Data'!A87), 0, IF(AND('Raw Data'!D87&lt;6, 'Raw Data'!E87&lt;6, 'Raw Data'!F87&lt;BB$2), 'Raw Data'!AO87, 0))</f>
        <v/>
      </c>
      <c r="AO92">
        <f>IF(ISBLANK('Raw Data'!A87), 0, IF(AND('Raw Data'!I87&lt;Analysis!$BC$2, 'Raw Data'!D87-'Raw Data'!E87&gt;1), 'Raw Data'!AW87, IF(AND('Raw Data'!J87&lt;Analysis!$BC$2, 'Raw Data'!E87-'Raw Data'!D87&gt;1), 'Raw Data'!AY87, 0)))</f>
        <v/>
      </c>
      <c r="AP92">
        <f>IF(ISBLANK('Raw Data'!A87), 0, IF(AND('Raw Data'!I87&lt;Analysis!$BC$2, 'Raw Data'!D87-'Raw Data'!E87&gt;2), 'Raw Data'!AZ87, IF(AND('Raw Data'!J87&lt;Analysis!$BC$2, 'Raw Data'!E87-'Raw Data'!D87&gt;2), 'Raw Data'!BB87, 0)))</f>
        <v/>
      </c>
      <c r="AQ92">
        <f>IF(ISBLANK('Raw Data'!A87), 0, IF(AND('Raw Data'!I87&lt;Analysis!$BC$2, 'Raw Data'!D87-'Raw Data'!E87&gt;3), 'Raw Data'!BC87, IF(AND('Raw Data'!J87&lt;Analysis!$BC$2, 'Raw Data'!E87-'Raw Data'!D87&gt;3), 'Raw Data'!BE87, 0)))</f>
        <v/>
      </c>
      <c r="AR92">
        <f>IF('Hidden Analysiss'!D88=1,IF(ABS('Raw Data'!E87-'Raw Data'!D87)&lt;2,'Raw Data'!AX87,0), 0)</f>
        <v/>
      </c>
      <c r="AS92">
        <f>IF('Hidden Analysiss'!D88=1,IF(ABS('Raw Data'!E87-'Raw Data'!D87)&lt;3,'Raw Data'!BA87,0), 0)</f>
        <v/>
      </c>
      <c r="AT92">
        <f>IF('Hidden Analysiss'!D88=1,IF(ABS('Raw Data'!E87-'Raw Data'!D87)&lt;4,'Raw Data'!BD87,0), 0)</f>
        <v/>
      </c>
      <c r="AU92">
        <f>IF(AND('Hidden Analysiss'!E88=1, ABS('Raw Data'!E87-'Raw Data'!D87)&lt;2), 'Raw Data'!AX87, 0)</f>
        <v/>
      </c>
      <c r="AV92">
        <f>IF(AND('Hidden Analysiss'!E88=1, ABS('Raw Data'!E87-'Raw Data'!D87)&lt;3), 'Raw Data'!BA87, 0)</f>
        <v/>
      </c>
      <c r="AW92">
        <f>IF(AND('Hidden Analysiss'!E88=1, ABS('Raw Data'!E87-'Raw Data'!D87)&lt;3), 'Raw Data'!BD87, 0)</f>
        <v/>
      </c>
    </row>
    <row r="93">
      <c r="A93" s="1">
        <f>'Raw Data'!A88</f>
        <v/>
      </c>
      <c r="B93">
        <f>IF('Raw Data'!E88&gt;'Raw Data'!D88, 'Raw Data'!J88, 0)</f>
        <v/>
      </c>
      <c r="C93">
        <f>IF('Raw Data'!D88&gt;'Raw Data'!E88, 'Raw Data'!I88, 0)</f>
        <v/>
      </c>
      <c r="D93">
        <f>SUM(G93:H93)</f>
        <v/>
      </c>
      <c r="E93">
        <f>IF(AND('Raw Data'!J88&lt;'Raw Data'!I88,'Raw Data'!E88&gt;'Raw Data'!D88,'Raw Data'!E88-'Raw Data'!D88&gt;3),'Raw Data'!N88,IF(AND('Raw Data'!I88&lt;'Raw Data'!J88,'Raw Data'!D88&gt;'Raw Data'!E88,'Raw Data'!D88-'Raw Data'!E88&gt;3),'Raw Data'!M88,0))</f>
        <v/>
      </c>
      <c r="F93">
        <f>IF(AND('Raw Data'!J88&lt;'Raw Data'!I88,'Raw Data'!E88&gt;'Raw Data'!D88,'Raw Data'!E88-'Raw Data'!D88&lt;4),'Raw Data'!L88,IF(AND('Raw Data'!I88&lt;'Raw Data'!J88,'Raw Data'!D88&gt;'Raw Data'!E88,'Raw Data'!D88-'Raw Data'!E88&lt;4),'Raw Data'!K88,0))</f>
        <v/>
      </c>
      <c r="G93">
        <f>IF(AND('Raw Data'!J88&lt;'Raw Data'!I88, 'Raw Data'!E88&gt;'Raw Data'!D88), 'Raw Data'!J88, 0)</f>
        <v/>
      </c>
      <c r="H93">
        <f>IF(AND('Raw Data'!J88&gt;'Raw Data'!I88, 'Raw Data'!E88&lt;'Raw Data'!D88), 'Raw Data'!I88, 0)</f>
        <v/>
      </c>
      <c r="I93">
        <f>SUM(J93:K93)</f>
        <v/>
      </c>
      <c r="J93">
        <f>IF(AND('Raw Data'!J88&gt;'Raw Data'!I88, 'Raw Data'!E88&gt;'Raw Data'!D88), 'Raw Data'!J88, 0)</f>
        <v/>
      </c>
      <c r="K93">
        <f>IF(AND('Raw Data'!I88&gt;'Raw Data'!J88, 'Raw Data'!D88&gt;'Raw Data'!E88), 'Raw Data'!I88, 0)</f>
        <v/>
      </c>
      <c r="L93">
        <f>IF('Raw Data'!E88-'Raw Data'!D88&gt;3, 'Raw Data'!N88, 0)</f>
        <v/>
      </c>
      <c r="M93">
        <f>IF('Raw Data'!D88-'Raw Data'!E88&gt;3, 'Raw Data'!M88, 0)</f>
        <v/>
      </c>
      <c r="N93">
        <f>IF(ISBLANK('Raw Data'!D88),0,IF(AND('Raw Data'!E88&gt;'Raw Data'!D88,'Raw Data'!E88-'Raw Data'!D88&gt;0,'Raw Data'!E88-'Raw Data'!D88&lt;4),'Raw Data'!L88, 0))</f>
        <v/>
      </c>
      <c r="O93">
        <f>IF(ISBLANK('Raw Data'!D88),0,IF(AND('Raw Data'!E88&gt;'Raw Data'!D88,'Raw Data'!E88-'Raw Data'!D88&gt;0,'Raw Data'!D88-'Raw Data'!E88&lt;4),'Raw Data'!K88, 0))</f>
        <v/>
      </c>
      <c r="P93">
        <f>IF('Raw Data'!E88-'Raw Data'!D88&gt;3, 'Raw Data'!N88, IF('Raw Data'!D88-'Raw Data'!E88&gt;3, 'Raw Data'!M88, 0))</f>
        <v/>
      </c>
      <c r="Q93">
        <f>IF(ISBLANK('Raw Data'!E88),0,IF(AND('Raw Data'!E88-'Raw Data'!D88&lt;4,'Raw Data'!E88-'Raw Data'!D88&gt;0),'Raw Data'!L88,IF(AND('Raw Data'!D88&gt;'Raw Data'!E88,'Raw Data'!D88-'Raw Data'!E88&gt;0),'Raw Data'!K88,0)))</f>
        <v/>
      </c>
      <c r="R93">
        <f>IF(ISBLANK('Raw Data'!K88),0,IFERROR(IF(MATCH(SMALL('Raw Data'!K88:N88,1),L93:O93,0),SMALL('Raw Data'!K88:N88,1)),0))</f>
        <v/>
      </c>
      <c r="S93">
        <f>IF(ISBLANK('Raw Data'!K88),0,IFERROR(IF(MATCH(SMALL('Raw Data'!K88:N88,2),L93:O93,0),SMALL('Raw Data'!K88:N88,2)),0))</f>
        <v/>
      </c>
      <c r="T93">
        <f>IF(ISBLANK('Raw Data'!K88),0,IFERROR(IF(MATCH(SMALL('Raw Data'!K88:N88,3),L93:O93,0),SMALL('Raw Data'!K88:N88,3)),0))</f>
        <v/>
      </c>
      <c r="U93">
        <f>IF(ISBLANK('Raw Data'!K88),0,IFERROR(IF(MATCH(SMALL('Raw Data'!K88:N88,4),L93:O93,0),SMALL('Raw Data'!K88:N88,4)),0))</f>
        <v/>
      </c>
      <c r="V93">
        <f>IF(AND('Raw Data'!D88&lt;3, 'Raw Data'!E88&lt;3, 'Raw Data'!A88&gt;0), 'Raw Data'!AF88, 0)</f>
        <v/>
      </c>
      <c r="W93">
        <f>IF(AND('Raw Data'!D88&lt;4, 'Raw Data'!E88&lt;4, 'Raw Data'!A88&gt;0), 'Raw Data'!AI88, 0)</f>
        <v/>
      </c>
      <c r="X93">
        <f>IF(AND('Raw Data'!D88&lt;5, 'Raw Data'!E88&lt;5, 'Raw Data'!A88&gt;0), 'Raw Data'!AL88, 0)</f>
        <v/>
      </c>
      <c r="Y93">
        <f>IF(AND('Raw Data'!D88&lt;6, 'Raw Data'!E88&lt;6, 'Raw Data'!A88&gt;0), 'Raw Data'!AO88, 0)</f>
        <v/>
      </c>
      <c r="Z93">
        <f>IF(ISBLANK('Raw Data'!D88), 0, IF('Raw Data'!D88-'Raw Data'!E88&gt;1, 'Raw Data'!AW88, 0))</f>
        <v/>
      </c>
      <c r="AA93">
        <f>IF(ISBLANK('Raw Data'!A88), 0, IF(ABS('Raw Data'!D88-'Raw Data'!E88)&lt;2, 'Raw Data'!AX88, 0))</f>
        <v/>
      </c>
      <c r="AB93">
        <f>IF(ISBLANK('Raw Data'!D88), 0, IF('Raw Data'!E88-'Raw Data'!D88&gt;1, 'Raw Data'!AY88, 0))</f>
        <v/>
      </c>
      <c r="AC93">
        <f>IF(ISBLANK('Raw Data'!D88), 0, IF('Raw Data'!D88-'Raw Data'!E88&gt;2, 'Raw Data'!AZ88, 0))</f>
        <v/>
      </c>
      <c r="AD93">
        <f>IF(ISBLANK('Raw Data'!A88), 0, IF(ABS('Raw Data'!D88-'Raw Data'!E88)&lt;3, 'Raw Data'!BA88, 0))</f>
        <v/>
      </c>
      <c r="AE93">
        <f>IF(ISBLANK('Raw Data'!D88), 0, IF('Raw Data'!E88-'Raw Data'!D88&gt;2, 'Raw Data'!BB88, 0))</f>
        <v/>
      </c>
      <c r="AF93">
        <f>IF(ISBLANK('Raw Data'!D88), 0, IF('Raw Data'!D88-'Raw Data'!E88&gt;3, 'Raw Data'!BC88, 0))</f>
        <v/>
      </c>
      <c r="AG93">
        <f>IF(ISBLANK('Raw Data'!A88), 0, IF(ABS('Raw Data'!D88-'Raw Data'!E88)&lt;4, 'Raw Data'!BD88, 0))</f>
        <v/>
      </c>
      <c r="AH93">
        <f>IF(ISBLANK('Raw Data'!D88), 0, IF('Raw Data'!E88-'Raw Data'!D88&gt;3, 'Raw Data'!BE88, 0))</f>
        <v/>
      </c>
      <c r="AI93">
        <f>IF(SUM('Raw Data'!D88:E88)&gt;'Raw Data'!F88, 'Raw Data'!G88, 0)</f>
        <v/>
      </c>
      <c r="AJ93">
        <f>IF(ISBLANK('Raw Data'!D88), 0, IF(SUM('Raw Data'!D88:E88)&lt;'Raw Data'!F88, 'Raw Data'!H88, 0))</f>
        <v/>
      </c>
      <c r="AK93">
        <f>IF(ISBLANK('Raw Data'!A88), 0, IF(AND('Raw Data'!D88&lt;3, 'Raw Data'!E88&lt;3, 'Raw Data'!F88&lt;BB$2), 'Raw Data'!AF88, 0))</f>
        <v/>
      </c>
      <c r="AL93">
        <f>IF(ISBLANK('Raw Data'!A88), 0, IF(AND('Raw Data'!D88&lt;4, 'Raw Data'!E88&lt;4, 'Raw Data'!F88&lt;BB$2), 'Raw Data'!AI88, 0))</f>
        <v/>
      </c>
      <c r="AM93">
        <f>IF(ISBLANK('Raw Data'!A88), 0, IF(AND('Raw Data'!D88&lt;5, 'Raw Data'!E88&lt;5, 'Raw Data'!F88&lt;BB$2), 'Raw Data'!AL88, 0))</f>
        <v/>
      </c>
      <c r="AN93">
        <f>IF(ISBLANK('Raw Data'!A88), 0, IF(AND('Raw Data'!D88&lt;6, 'Raw Data'!E88&lt;6, 'Raw Data'!F88&lt;BB$2), 'Raw Data'!AO88, 0))</f>
        <v/>
      </c>
      <c r="AO93">
        <f>IF(ISBLANK('Raw Data'!A88), 0, IF(AND('Raw Data'!I88&lt;Analysis!$BC$2, 'Raw Data'!D88-'Raw Data'!E88&gt;1), 'Raw Data'!AW88, IF(AND('Raw Data'!J88&lt;Analysis!$BC$2, 'Raw Data'!E88-'Raw Data'!D88&gt;1), 'Raw Data'!AY88, 0)))</f>
        <v/>
      </c>
      <c r="AP93">
        <f>IF(ISBLANK('Raw Data'!A88), 0, IF(AND('Raw Data'!I88&lt;Analysis!$BC$2, 'Raw Data'!D88-'Raw Data'!E88&gt;2), 'Raw Data'!AZ88, IF(AND('Raw Data'!J88&lt;Analysis!$BC$2, 'Raw Data'!E88-'Raw Data'!D88&gt;2), 'Raw Data'!BB88, 0)))</f>
        <v/>
      </c>
      <c r="AQ93">
        <f>IF(ISBLANK('Raw Data'!A88), 0, IF(AND('Raw Data'!I88&lt;Analysis!$BC$2, 'Raw Data'!D88-'Raw Data'!E88&gt;3), 'Raw Data'!BC88, IF(AND('Raw Data'!J88&lt;Analysis!$BC$2, 'Raw Data'!E88-'Raw Data'!D88&gt;3), 'Raw Data'!BE88, 0)))</f>
        <v/>
      </c>
      <c r="AR93">
        <f>IF('Hidden Analysiss'!D89=1,IF(ABS('Raw Data'!E88-'Raw Data'!D88)&lt;2,'Raw Data'!AX88,0), 0)</f>
        <v/>
      </c>
      <c r="AS93">
        <f>IF('Hidden Analysiss'!D89=1,IF(ABS('Raw Data'!E88-'Raw Data'!D88)&lt;3,'Raw Data'!BA88,0), 0)</f>
        <v/>
      </c>
      <c r="AT93">
        <f>IF('Hidden Analysiss'!D89=1,IF(ABS('Raw Data'!E88-'Raw Data'!D88)&lt;4,'Raw Data'!BD88,0), 0)</f>
        <v/>
      </c>
      <c r="AU93">
        <f>IF(AND('Hidden Analysiss'!E89=1, ABS('Raw Data'!E88-'Raw Data'!D88)&lt;2), 'Raw Data'!AX88, 0)</f>
        <v/>
      </c>
      <c r="AV93">
        <f>IF(AND('Hidden Analysiss'!E89=1, ABS('Raw Data'!E88-'Raw Data'!D88)&lt;3), 'Raw Data'!BA88, 0)</f>
        <v/>
      </c>
      <c r="AW93">
        <f>IF(AND('Hidden Analysiss'!E89=1, ABS('Raw Data'!E88-'Raw Data'!D88)&lt;3), 'Raw Data'!BD88, 0)</f>
        <v/>
      </c>
    </row>
    <row r="94">
      <c r="A94" s="1">
        <f>'Raw Data'!A89</f>
        <v/>
      </c>
      <c r="B94">
        <f>IF('Raw Data'!E89&gt;'Raw Data'!D89, 'Raw Data'!J89, 0)</f>
        <v/>
      </c>
      <c r="C94">
        <f>IF('Raw Data'!D89&gt;'Raw Data'!E89, 'Raw Data'!I89, 0)</f>
        <v/>
      </c>
      <c r="D94">
        <f>SUM(G94:H94)</f>
        <v/>
      </c>
      <c r="E94">
        <f>IF(AND('Raw Data'!J89&lt;'Raw Data'!I89,'Raw Data'!E89&gt;'Raw Data'!D89,'Raw Data'!E89-'Raw Data'!D89&gt;3),'Raw Data'!N89,IF(AND('Raw Data'!I89&lt;'Raw Data'!J89,'Raw Data'!D89&gt;'Raw Data'!E89,'Raw Data'!D89-'Raw Data'!E89&gt;3),'Raw Data'!M89,0))</f>
        <v/>
      </c>
      <c r="F94">
        <f>IF(AND('Raw Data'!J89&lt;'Raw Data'!I89,'Raw Data'!E89&gt;'Raw Data'!D89,'Raw Data'!E89-'Raw Data'!D89&lt;4),'Raw Data'!L89,IF(AND('Raw Data'!I89&lt;'Raw Data'!J89,'Raw Data'!D89&gt;'Raw Data'!E89,'Raw Data'!D89-'Raw Data'!E89&lt;4),'Raw Data'!K89,0))</f>
        <v/>
      </c>
      <c r="G94">
        <f>IF(AND('Raw Data'!J89&lt;'Raw Data'!I89, 'Raw Data'!E89&gt;'Raw Data'!D89), 'Raw Data'!J89, 0)</f>
        <v/>
      </c>
      <c r="H94">
        <f>IF(AND('Raw Data'!J89&gt;'Raw Data'!I89, 'Raw Data'!E89&lt;'Raw Data'!D89), 'Raw Data'!I89, 0)</f>
        <v/>
      </c>
      <c r="I94">
        <f>SUM(J94:K94)</f>
        <v/>
      </c>
      <c r="J94">
        <f>IF(AND('Raw Data'!J89&gt;'Raw Data'!I89, 'Raw Data'!E89&gt;'Raw Data'!D89), 'Raw Data'!J89, 0)</f>
        <v/>
      </c>
      <c r="K94">
        <f>IF(AND('Raw Data'!I89&gt;'Raw Data'!J89, 'Raw Data'!D89&gt;'Raw Data'!E89), 'Raw Data'!I89, 0)</f>
        <v/>
      </c>
      <c r="L94">
        <f>IF('Raw Data'!E89-'Raw Data'!D89&gt;3, 'Raw Data'!N89, 0)</f>
        <v/>
      </c>
      <c r="M94">
        <f>IF('Raw Data'!D89-'Raw Data'!E89&gt;3, 'Raw Data'!M89, 0)</f>
        <v/>
      </c>
      <c r="N94">
        <f>IF(ISBLANK('Raw Data'!D89),0,IF(AND('Raw Data'!E89&gt;'Raw Data'!D89,'Raw Data'!E89-'Raw Data'!D89&gt;0,'Raw Data'!E89-'Raw Data'!D89&lt;4),'Raw Data'!L89, 0))</f>
        <v/>
      </c>
      <c r="O94">
        <f>IF(ISBLANK('Raw Data'!D89),0,IF(AND('Raw Data'!E89&gt;'Raw Data'!D89,'Raw Data'!E89-'Raw Data'!D89&gt;0,'Raw Data'!D89-'Raw Data'!E89&lt;4),'Raw Data'!K89, 0))</f>
        <v/>
      </c>
      <c r="P94">
        <f>IF('Raw Data'!E89-'Raw Data'!D89&gt;3, 'Raw Data'!N89, IF('Raw Data'!D89-'Raw Data'!E89&gt;3, 'Raw Data'!M89, 0))</f>
        <v/>
      </c>
      <c r="Q94">
        <f>IF(ISBLANK('Raw Data'!E89),0,IF(AND('Raw Data'!E89-'Raw Data'!D89&lt;4,'Raw Data'!E89-'Raw Data'!D89&gt;0),'Raw Data'!L89,IF(AND('Raw Data'!D89&gt;'Raw Data'!E89,'Raw Data'!D89-'Raw Data'!E89&gt;0),'Raw Data'!K89,0)))</f>
        <v/>
      </c>
      <c r="R94">
        <f>IF(ISBLANK('Raw Data'!K89),0,IFERROR(IF(MATCH(SMALL('Raw Data'!K89:N89,1),L94:O94,0),SMALL('Raw Data'!K89:N89,1)),0))</f>
        <v/>
      </c>
      <c r="S94">
        <f>IF(ISBLANK('Raw Data'!K89),0,IFERROR(IF(MATCH(SMALL('Raw Data'!K89:N89,2),L94:O94,0),SMALL('Raw Data'!K89:N89,2)),0))</f>
        <v/>
      </c>
      <c r="T94">
        <f>IF(ISBLANK('Raw Data'!K89),0,IFERROR(IF(MATCH(SMALL('Raw Data'!K89:N89,3),L94:O94,0),SMALL('Raw Data'!K89:N89,3)),0))</f>
        <v/>
      </c>
      <c r="U94">
        <f>IF(ISBLANK('Raw Data'!K89),0,IFERROR(IF(MATCH(SMALL('Raw Data'!K89:N89,4),L94:O94,0),SMALL('Raw Data'!K89:N89,4)),0))</f>
        <v/>
      </c>
      <c r="V94">
        <f>IF(AND('Raw Data'!D89&lt;3, 'Raw Data'!E89&lt;3, 'Raw Data'!A89&gt;0), 'Raw Data'!AF89, 0)</f>
        <v/>
      </c>
      <c r="W94">
        <f>IF(AND('Raw Data'!D89&lt;4, 'Raw Data'!E89&lt;4, 'Raw Data'!A89&gt;0), 'Raw Data'!AI89, 0)</f>
        <v/>
      </c>
      <c r="X94">
        <f>IF(AND('Raw Data'!D89&lt;5, 'Raw Data'!E89&lt;5, 'Raw Data'!A89&gt;0), 'Raw Data'!AL89, 0)</f>
        <v/>
      </c>
      <c r="Y94">
        <f>IF(AND('Raw Data'!D89&lt;6, 'Raw Data'!E89&lt;6, 'Raw Data'!A89&gt;0), 'Raw Data'!AO89, 0)</f>
        <v/>
      </c>
      <c r="Z94">
        <f>IF(ISBLANK('Raw Data'!D89), 0, IF('Raw Data'!D89-'Raw Data'!E89&gt;1, 'Raw Data'!AW89, 0))</f>
        <v/>
      </c>
      <c r="AA94">
        <f>IF(ISBLANK('Raw Data'!A89), 0, IF(ABS('Raw Data'!D89-'Raw Data'!E89)&lt;2, 'Raw Data'!AX89, 0))</f>
        <v/>
      </c>
      <c r="AB94">
        <f>IF(ISBLANK('Raw Data'!D89), 0, IF('Raw Data'!E89-'Raw Data'!D89&gt;1, 'Raw Data'!AY89, 0))</f>
        <v/>
      </c>
      <c r="AC94">
        <f>IF(ISBLANK('Raw Data'!D89), 0, IF('Raw Data'!D89-'Raw Data'!E89&gt;2, 'Raw Data'!AZ89, 0))</f>
        <v/>
      </c>
      <c r="AD94">
        <f>IF(ISBLANK('Raw Data'!A89), 0, IF(ABS('Raw Data'!D89-'Raw Data'!E89)&lt;3, 'Raw Data'!BA89, 0))</f>
        <v/>
      </c>
      <c r="AE94">
        <f>IF(ISBLANK('Raw Data'!D89), 0, IF('Raw Data'!E89-'Raw Data'!D89&gt;2, 'Raw Data'!BB89, 0))</f>
        <v/>
      </c>
      <c r="AF94">
        <f>IF(ISBLANK('Raw Data'!D89), 0, IF('Raw Data'!D89-'Raw Data'!E89&gt;3, 'Raw Data'!BC89, 0))</f>
        <v/>
      </c>
      <c r="AG94">
        <f>IF(ISBLANK('Raw Data'!A89), 0, IF(ABS('Raw Data'!D89-'Raw Data'!E89)&lt;4, 'Raw Data'!BD89, 0))</f>
        <v/>
      </c>
      <c r="AH94">
        <f>IF(ISBLANK('Raw Data'!D89), 0, IF('Raw Data'!E89-'Raw Data'!D89&gt;3, 'Raw Data'!BE89, 0))</f>
        <v/>
      </c>
      <c r="AI94">
        <f>IF(SUM('Raw Data'!D89:E89)&gt;'Raw Data'!F89, 'Raw Data'!G89, 0)</f>
        <v/>
      </c>
      <c r="AJ94">
        <f>IF(ISBLANK('Raw Data'!D89), 0, IF(SUM('Raw Data'!D89:E89)&lt;'Raw Data'!F89, 'Raw Data'!H89, 0))</f>
        <v/>
      </c>
      <c r="AK94">
        <f>IF(ISBLANK('Raw Data'!A89), 0, IF(AND('Raw Data'!D89&lt;3, 'Raw Data'!E89&lt;3, 'Raw Data'!F89&lt;BB$2), 'Raw Data'!AF89, 0))</f>
        <v/>
      </c>
      <c r="AL94">
        <f>IF(ISBLANK('Raw Data'!A89), 0, IF(AND('Raw Data'!D89&lt;4, 'Raw Data'!E89&lt;4, 'Raw Data'!F89&lt;BB$2), 'Raw Data'!AI89, 0))</f>
        <v/>
      </c>
      <c r="AM94">
        <f>IF(ISBLANK('Raw Data'!A89), 0, IF(AND('Raw Data'!D89&lt;5, 'Raw Data'!E89&lt;5, 'Raw Data'!F89&lt;BB$2), 'Raw Data'!AL89, 0))</f>
        <v/>
      </c>
      <c r="AN94">
        <f>IF(ISBLANK('Raw Data'!A89), 0, IF(AND('Raw Data'!D89&lt;6, 'Raw Data'!E89&lt;6, 'Raw Data'!F89&lt;BB$2), 'Raw Data'!AO89, 0))</f>
        <v/>
      </c>
      <c r="AO94">
        <f>IF(ISBLANK('Raw Data'!A89), 0, IF(AND('Raw Data'!I89&lt;Analysis!$BC$2, 'Raw Data'!D89-'Raw Data'!E89&gt;1), 'Raw Data'!AW89, IF(AND('Raw Data'!J89&lt;Analysis!$BC$2, 'Raw Data'!E89-'Raw Data'!D89&gt;1), 'Raw Data'!AY89, 0)))</f>
        <v/>
      </c>
      <c r="AP94">
        <f>IF(ISBLANK('Raw Data'!A89), 0, IF(AND('Raw Data'!I89&lt;Analysis!$BC$2, 'Raw Data'!D89-'Raw Data'!E89&gt;2), 'Raw Data'!AZ89, IF(AND('Raw Data'!J89&lt;Analysis!$BC$2, 'Raw Data'!E89-'Raw Data'!D89&gt;2), 'Raw Data'!BB89, 0)))</f>
        <v/>
      </c>
      <c r="AQ94">
        <f>IF(ISBLANK('Raw Data'!A89), 0, IF(AND('Raw Data'!I89&lt;Analysis!$BC$2, 'Raw Data'!D89-'Raw Data'!E89&gt;3), 'Raw Data'!BC89, IF(AND('Raw Data'!J89&lt;Analysis!$BC$2, 'Raw Data'!E89-'Raw Data'!D89&gt;3), 'Raw Data'!BE89, 0)))</f>
        <v/>
      </c>
      <c r="AR94">
        <f>IF('Hidden Analysiss'!D90=1,IF(ABS('Raw Data'!E89-'Raw Data'!D89)&lt;2,'Raw Data'!AX89,0), 0)</f>
        <v/>
      </c>
      <c r="AS94">
        <f>IF('Hidden Analysiss'!D90=1,IF(ABS('Raw Data'!E89-'Raw Data'!D89)&lt;3,'Raw Data'!BA89,0), 0)</f>
        <v/>
      </c>
      <c r="AT94">
        <f>IF('Hidden Analysiss'!D90=1,IF(ABS('Raw Data'!E89-'Raw Data'!D89)&lt;4,'Raw Data'!BD89,0), 0)</f>
        <v/>
      </c>
      <c r="AU94">
        <f>IF(AND('Hidden Analysiss'!E90=1, ABS('Raw Data'!E89-'Raw Data'!D89)&lt;2), 'Raw Data'!AX89, 0)</f>
        <v/>
      </c>
      <c r="AV94">
        <f>IF(AND('Hidden Analysiss'!E90=1, ABS('Raw Data'!E89-'Raw Data'!D89)&lt;3), 'Raw Data'!BA89, 0)</f>
        <v/>
      </c>
      <c r="AW94">
        <f>IF(AND('Hidden Analysiss'!E90=1, ABS('Raw Data'!E89-'Raw Data'!D89)&lt;3), 'Raw Data'!BD89, 0)</f>
        <v/>
      </c>
    </row>
    <row r="95">
      <c r="A95" s="1">
        <f>'Raw Data'!A90</f>
        <v/>
      </c>
      <c r="B95">
        <f>IF('Raw Data'!E90&gt;'Raw Data'!D90, 'Raw Data'!J90, 0)</f>
        <v/>
      </c>
      <c r="C95">
        <f>IF('Raw Data'!D90&gt;'Raw Data'!E90, 'Raw Data'!I90, 0)</f>
        <v/>
      </c>
      <c r="D95">
        <f>SUM(G95:H95)</f>
        <v/>
      </c>
      <c r="E95">
        <f>IF(AND('Raw Data'!J90&lt;'Raw Data'!I90,'Raw Data'!E90&gt;'Raw Data'!D90,'Raw Data'!E90-'Raw Data'!D90&gt;3),'Raw Data'!N90,IF(AND('Raw Data'!I90&lt;'Raw Data'!J90,'Raw Data'!D90&gt;'Raw Data'!E90,'Raw Data'!D90-'Raw Data'!E90&gt;3),'Raw Data'!M90,0))</f>
        <v/>
      </c>
      <c r="F95">
        <f>IF(AND('Raw Data'!J90&lt;'Raw Data'!I90,'Raw Data'!E90&gt;'Raw Data'!D90,'Raw Data'!E90-'Raw Data'!D90&lt;4),'Raw Data'!L90,IF(AND('Raw Data'!I90&lt;'Raw Data'!J90,'Raw Data'!D90&gt;'Raw Data'!E90,'Raw Data'!D90-'Raw Data'!E90&lt;4),'Raw Data'!K90,0))</f>
        <v/>
      </c>
      <c r="G95">
        <f>IF(AND('Raw Data'!J90&lt;'Raw Data'!I90, 'Raw Data'!E90&gt;'Raw Data'!D90), 'Raw Data'!J90, 0)</f>
        <v/>
      </c>
      <c r="H95">
        <f>IF(AND('Raw Data'!J90&gt;'Raw Data'!I90, 'Raw Data'!E90&lt;'Raw Data'!D90), 'Raw Data'!I90, 0)</f>
        <v/>
      </c>
      <c r="I95">
        <f>SUM(J95:K95)</f>
        <v/>
      </c>
      <c r="J95">
        <f>IF(AND('Raw Data'!J90&gt;'Raw Data'!I90, 'Raw Data'!E90&gt;'Raw Data'!D90), 'Raw Data'!J90, 0)</f>
        <v/>
      </c>
      <c r="K95">
        <f>IF(AND('Raw Data'!I90&gt;'Raw Data'!J90, 'Raw Data'!D90&gt;'Raw Data'!E90), 'Raw Data'!I90, 0)</f>
        <v/>
      </c>
      <c r="L95">
        <f>IF('Raw Data'!E90-'Raw Data'!D90&gt;3, 'Raw Data'!N90, 0)</f>
        <v/>
      </c>
      <c r="M95">
        <f>IF('Raw Data'!D90-'Raw Data'!E90&gt;3, 'Raw Data'!M90, 0)</f>
        <v/>
      </c>
      <c r="N95">
        <f>IF(ISBLANK('Raw Data'!D90),0,IF(AND('Raw Data'!E90&gt;'Raw Data'!D90,'Raw Data'!E90-'Raw Data'!D90&gt;0,'Raw Data'!E90-'Raw Data'!D90&lt;4),'Raw Data'!L90, 0))</f>
        <v/>
      </c>
      <c r="O95">
        <f>IF(ISBLANK('Raw Data'!D90),0,IF(AND('Raw Data'!E90&gt;'Raw Data'!D90,'Raw Data'!E90-'Raw Data'!D90&gt;0,'Raw Data'!D90-'Raw Data'!E90&lt;4),'Raw Data'!K90, 0))</f>
        <v/>
      </c>
      <c r="P95">
        <f>IF('Raw Data'!E90-'Raw Data'!D90&gt;3, 'Raw Data'!N90, IF('Raw Data'!D90-'Raw Data'!E90&gt;3, 'Raw Data'!M90, 0))</f>
        <v/>
      </c>
      <c r="Q95">
        <f>IF(ISBLANK('Raw Data'!E90),0,IF(AND('Raw Data'!E90-'Raw Data'!D90&lt;4,'Raw Data'!E90-'Raw Data'!D90&gt;0),'Raw Data'!L90,IF(AND('Raw Data'!D90&gt;'Raw Data'!E90,'Raw Data'!D90-'Raw Data'!E90&gt;0),'Raw Data'!K90,0)))</f>
        <v/>
      </c>
      <c r="R95">
        <f>IF(ISBLANK('Raw Data'!K90),0,IFERROR(IF(MATCH(SMALL('Raw Data'!K90:N90,1),L95:O95,0),SMALL('Raw Data'!K90:N90,1)),0))</f>
        <v/>
      </c>
      <c r="S95">
        <f>IF(ISBLANK('Raw Data'!K90),0,IFERROR(IF(MATCH(SMALL('Raw Data'!K90:N90,2),L95:O95,0),SMALL('Raw Data'!K90:N90,2)),0))</f>
        <v/>
      </c>
      <c r="T95">
        <f>IF(ISBLANK('Raw Data'!K90),0,IFERROR(IF(MATCH(SMALL('Raw Data'!K90:N90,3),L95:O95,0),SMALL('Raw Data'!K90:N90,3)),0))</f>
        <v/>
      </c>
      <c r="U95">
        <f>IF(ISBLANK('Raw Data'!K90),0,IFERROR(IF(MATCH(SMALL('Raw Data'!K90:N90,4),L95:O95,0),SMALL('Raw Data'!K90:N90,4)),0))</f>
        <v/>
      </c>
      <c r="V95">
        <f>IF(AND('Raw Data'!D90&lt;3, 'Raw Data'!E90&lt;3, 'Raw Data'!A90&gt;0), 'Raw Data'!AF90, 0)</f>
        <v/>
      </c>
      <c r="W95">
        <f>IF(AND('Raw Data'!D90&lt;4, 'Raw Data'!E90&lt;4, 'Raw Data'!A90&gt;0), 'Raw Data'!AI90, 0)</f>
        <v/>
      </c>
      <c r="X95">
        <f>IF(AND('Raw Data'!D90&lt;5, 'Raw Data'!E90&lt;5, 'Raw Data'!A90&gt;0), 'Raw Data'!AL90, 0)</f>
        <v/>
      </c>
      <c r="Y95">
        <f>IF(AND('Raw Data'!D90&lt;6, 'Raw Data'!E90&lt;6, 'Raw Data'!A90&gt;0), 'Raw Data'!AO90, 0)</f>
        <v/>
      </c>
      <c r="Z95">
        <f>IF(ISBLANK('Raw Data'!D90), 0, IF('Raw Data'!D90-'Raw Data'!E90&gt;1, 'Raw Data'!AW90, 0))</f>
        <v/>
      </c>
      <c r="AA95">
        <f>IF(ISBLANK('Raw Data'!A90), 0, IF(ABS('Raw Data'!D90-'Raw Data'!E90)&lt;2, 'Raw Data'!AX90, 0))</f>
        <v/>
      </c>
      <c r="AB95">
        <f>IF(ISBLANK('Raw Data'!D90), 0, IF('Raw Data'!E90-'Raw Data'!D90&gt;1, 'Raw Data'!AY90, 0))</f>
        <v/>
      </c>
      <c r="AC95">
        <f>IF(ISBLANK('Raw Data'!D90), 0, IF('Raw Data'!D90-'Raw Data'!E90&gt;2, 'Raw Data'!AZ90, 0))</f>
        <v/>
      </c>
      <c r="AD95">
        <f>IF(ISBLANK('Raw Data'!A90), 0, IF(ABS('Raw Data'!D90-'Raw Data'!E90)&lt;3, 'Raw Data'!BA90, 0))</f>
        <v/>
      </c>
      <c r="AE95">
        <f>IF(ISBLANK('Raw Data'!D90), 0, IF('Raw Data'!E90-'Raw Data'!D90&gt;2, 'Raw Data'!BB90, 0))</f>
        <v/>
      </c>
      <c r="AF95">
        <f>IF(ISBLANK('Raw Data'!D90), 0, IF('Raw Data'!D90-'Raw Data'!E90&gt;3, 'Raw Data'!BC90, 0))</f>
        <v/>
      </c>
      <c r="AG95">
        <f>IF(ISBLANK('Raw Data'!A90), 0, IF(ABS('Raw Data'!D90-'Raw Data'!E90)&lt;4, 'Raw Data'!BD90, 0))</f>
        <v/>
      </c>
      <c r="AH95">
        <f>IF(ISBLANK('Raw Data'!D90), 0, IF('Raw Data'!E90-'Raw Data'!D90&gt;3, 'Raw Data'!BE90, 0))</f>
        <v/>
      </c>
      <c r="AI95">
        <f>IF(SUM('Raw Data'!D90:E90)&gt;'Raw Data'!F90, 'Raw Data'!G90, 0)</f>
        <v/>
      </c>
      <c r="AJ95">
        <f>IF(ISBLANK('Raw Data'!D90), 0, IF(SUM('Raw Data'!D90:E90)&lt;'Raw Data'!F90, 'Raw Data'!H90, 0))</f>
        <v/>
      </c>
      <c r="AK95">
        <f>IF(ISBLANK('Raw Data'!A90), 0, IF(AND('Raw Data'!D90&lt;3, 'Raw Data'!E90&lt;3, 'Raw Data'!F90&lt;BB$2), 'Raw Data'!AF90, 0))</f>
        <v/>
      </c>
      <c r="AL95">
        <f>IF(ISBLANK('Raw Data'!A90), 0, IF(AND('Raw Data'!D90&lt;4, 'Raw Data'!E90&lt;4, 'Raw Data'!F90&lt;BB$2), 'Raw Data'!AI90, 0))</f>
        <v/>
      </c>
      <c r="AM95">
        <f>IF(ISBLANK('Raw Data'!A90), 0, IF(AND('Raw Data'!D90&lt;5, 'Raw Data'!E90&lt;5, 'Raw Data'!F90&lt;BB$2), 'Raw Data'!AL90, 0))</f>
        <v/>
      </c>
      <c r="AN95">
        <f>IF(ISBLANK('Raw Data'!A90), 0, IF(AND('Raw Data'!D90&lt;6, 'Raw Data'!E90&lt;6, 'Raw Data'!F90&lt;BB$2), 'Raw Data'!AO90, 0))</f>
        <v/>
      </c>
      <c r="AO95">
        <f>IF(ISBLANK('Raw Data'!A90), 0, IF(AND('Raw Data'!I90&lt;Analysis!$BC$2, 'Raw Data'!D90-'Raw Data'!E90&gt;1), 'Raw Data'!AW90, IF(AND('Raw Data'!J90&lt;Analysis!$BC$2, 'Raw Data'!E90-'Raw Data'!D90&gt;1), 'Raw Data'!AY90, 0)))</f>
        <v/>
      </c>
      <c r="AP95">
        <f>IF(ISBLANK('Raw Data'!A90), 0, IF(AND('Raw Data'!I90&lt;Analysis!$BC$2, 'Raw Data'!D90-'Raw Data'!E90&gt;2), 'Raw Data'!AZ90, IF(AND('Raw Data'!J90&lt;Analysis!$BC$2, 'Raw Data'!E90-'Raw Data'!D90&gt;2), 'Raw Data'!BB90, 0)))</f>
        <v/>
      </c>
      <c r="AQ95">
        <f>IF(ISBLANK('Raw Data'!A90), 0, IF(AND('Raw Data'!I90&lt;Analysis!$BC$2, 'Raw Data'!D90-'Raw Data'!E90&gt;3), 'Raw Data'!BC90, IF(AND('Raw Data'!J90&lt;Analysis!$BC$2, 'Raw Data'!E90-'Raw Data'!D90&gt;3), 'Raw Data'!BE90, 0)))</f>
        <v/>
      </c>
      <c r="AR95">
        <f>IF('Hidden Analysiss'!D91=1,IF(ABS('Raw Data'!E90-'Raw Data'!D90)&lt;2,'Raw Data'!AX90,0), 0)</f>
        <v/>
      </c>
      <c r="AS95">
        <f>IF('Hidden Analysiss'!D91=1,IF(ABS('Raw Data'!E90-'Raw Data'!D90)&lt;3,'Raw Data'!BA90,0), 0)</f>
        <v/>
      </c>
      <c r="AT95">
        <f>IF('Hidden Analysiss'!D91=1,IF(ABS('Raw Data'!E90-'Raw Data'!D90)&lt;4,'Raw Data'!BD90,0), 0)</f>
        <v/>
      </c>
      <c r="AU95">
        <f>IF(AND('Hidden Analysiss'!E91=1, ABS('Raw Data'!E90-'Raw Data'!D90)&lt;2), 'Raw Data'!AX90, 0)</f>
        <v/>
      </c>
      <c r="AV95">
        <f>IF(AND('Hidden Analysiss'!E91=1, ABS('Raw Data'!E90-'Raw Data'!D90)&lt;3), 'Raw Data'!BA90, 0)</f>
        <v/>
      </c>
      <c r="AW95">
        <f>IF(AND('Hidden Analysiss'!E91=1, ABS('Raw Data'!E90-'Raw Data'!D90)&lt;3), 'Raw Data'!BD90, 0)</f>
        <v/>
      </c>
    </row>
    <row r="96">
      <c r="A96" s="1">
        <f>'Raw Data'!A91</f>
        <v/>
      </c>
      <c r="B96">
        <f>IF('Raw Data'!E91&gt;'Raw Data'!D91, 'Raw Data'!J91, 0)</f>
        <v/>
      </c>
      <c r="C96">
        <f>IF('Raw Data'!D91&gt;'Raw Data'!E91, 'Raw Data'!I91, 0)</f>
        <v/>
      </c>
      <c r="D96">
        <f>SUM(G96:H96)</f>
        <v/>
      </c>
      <c r="E96">
        <f>IF(AND('Raw Data'!J91&lt;'Raw Data'!I91,'Raw Data'!E91&gt;'Raw Data'!D91,'Raw Data'!E91-'Raw Data'!D91&gt;3),'Raw Data'!N91,IF(AND('Raw Data'!I91&lt;'Raw Data'!J91,'Raw Data'!D91&gt;'Raw Data'!E91,'Raw Data'!D91-'Raw Data'!E91&gt;3),'Raw Data'!M91,0))</f>
        <v/>
      </c>
      <c r="F96">
        <f>IF(AND('Raw Data'!J91&lt;'Raw Data'!I91,'Raw Data'!E91&gt;'Raw Data'!D91,'Raw Data'!E91-'Raw Data'!D91&lt;4),'Raw Data'!L91,IF(AND('Raw Data'!I91&lt;'Raw Data'!J91,'Raw Data'!D91&gt;'Raw Data'!E91,'Raw Data'!D91-'Raw Data'!E91&lt;4),'Raw Data'!K91,0))</f>
        <v/>
      </c>
      <c r="G96">
        <f>IF(AND('Raw Data'!J91&lt;'Raw Data'!I91, 'Raw Data'!E91&gt;'Raw Data'!D91), 'Raw Data'!J91, 0)</f>
        <v/>
      </c>
      <c r="H96">
        <f>IF(AND('Raw Data'!J91&gt;'Raw Data'!I91, 'Raw Data'!E91&lt;'Raw Data'!D91), 'Raw Data'!I91, 0)</f>
        <v/>
      </c>
      <c r="I96">
        <f>SUM(J96:K96)</f>
        <v/>
      </c>
      <c r="J96">
        <f>IF(AND('Raw Data'!J91&gt;'Raw Data'!I91, 'Raw Data'!E91&gt;'Raw Data'!D91), 'Raw Data'!J91, 0)</f>
        <v/>
      </c>
      <c r="K96">
        <f>IF(AND('Raw Data'!I91&gt;'Raw Data'!J91, 'Raw Data'!D91&gt;'Raw Data'!E91), 'Raw Data'!I91, 0)</f>
        <v/>
      </c>
      <c r="L96">
        <f>IF('Raw Data'!E91-'Raw Data'!D91&gt;3, 'Raw Data'!N91, 0)</f>
        <v/>
      </c>
      <c r="M96">
        <f>IF('Raw Data'!D91-'Raw Data'!E91&gt;3, 'Raw Data'!M91, 0)</f>
        <v/>
      </c>
      <c r="N96">
        <f>IF(ISBLANK('Raw Data'!D91),0,IF(AND('Raw Data'!E91&gt;'Raw Data'!D91,'Raw Data'!E91-'Raw Data'!D91&gt;0,'Raw Data'!E91-'Raw Data'!D91&lt;4),'Raw Data'!L91, 0))</f>
        <v/>
      </c>
      <c r="O96">
        <f>IF(ISBLANK('Raw Data'!D91),0,IF(AND('Raw Data'!E91&gt;'Raw Data'!D91,'Raw Data'!E91-'Raw Data'!D91&gt;0,'Raw Data'!D91-'Raw Data'!E91&lt;4),'Raw Data'!K91, 0))</f>
        <v/>
      </c>
      <c r="P96">
        <f>IF('Raw Data'!E91-'Raw Data'!D91&gt;3, 'Raw Data'!N91, IF('Raw Data'!D91-'Raw Data'!E91&gt;3, 'Raw Data'!M91, 0))</f>
        <v/>
      </c>
      <c r="Q96">
        <f>IF(ISBLANK('Raw Data'!E91),0,IF(AND('Raw Data'!E91-'Raw Data'!D91&lt;4,'Raw Data'!E91-'Raw Data'!D91&gt;0),'Raw Data'!L91,IF(AND('Raw Data'!D91&gt;'Raw Data'!E91,'Raw Data'!D91-'Raw Data'!E91&gt;0),'Raw Data'!K91,0)))</f>
        <v/>
      </c>
      <c r="R96">
        <f>IF(ISBLANK('Raw Data'!K91),0,IFERROR(IF(MATCH(SMALL('Raw Data'!K91:N91,1),L96:O96,0),SMALL('Raw Data'!K91:N91,1)),0))</f>
        <v/>
      </c>
      <c r="S96">
        <f>IF(ISBLANK('Raw Data'!K91),0,IFERROR(IF(MATCH(SMALL('Raw Data'!K91:N91,2),L96:O96,0),SMALL('Raw Data'!K91:N91,2)),0))</f>
        <v/>
      </c>
      <c r="T96">
        <f>IF(ISBLANK('Raw Data'!K91),0,IFERROR(IF(MATCH(SMALL('Raw Data'!K91:N91,3),L96:O96,0),SMALL('Raw Data'!K91:N91,3)),0))</f>
        <v/>
      </c>
      <c r="U96">
        <f>IF(ISBLANK('Raw Data'!K91),0,IFERROR(IF(MATCH(SMALL('Raw Data'!K91:N91,4),L96:O96,0),SMALL('Raw Data'!K91:N91,4)),0))</f>
        <v/>
      </c>
      <c r="V96">
        <f>IF(AND('Raw Data'!D91&lt;3, 'Raw Data'!E91&lt;3, 'Raw Data'!A91&gt;0), 'Raw Data'!AF91, 0)</f>
        <v/>
      </c>
      <c r="W96">
        <f>IF(AND('Raw Data'!D91&lt;4, 'Raw Data'!E91&lt;4, 'Raw Data'!A91&gt;0), 'Raw Data'!AI91, 0)</f>
        <v/>
      </c>
      <c r="X96">
        <f>IF(AND('Raw Data'!D91&lt;5, 'Raw Data'!E91&lt;5, 'Raw Data'!A91&gt;0), 'Raw Data'!AL91, 0)</f>
        <v/>
      </c>
      <c r="Y96">
        <f>IF(AND('Raw Data'!D91&lt;6, 'Raw Data'!E91&lt;6, 'Raw Data'!A91&gt;0), 'Raw Data'!AO91, 0)</f>
        <v/>
      </c>
      <c r="Z96">
        <f>IF(ISBLANK('Raw Data'!D91), 0, IF('Raw Data'!D91-'Raw Data'!E91&gt;1, 'Raw Data'!AW91, 0))</f>
        <v/>
      </c>
      <c r="AA96">
        <f>IF(ISBLANK('Raw Data'!A91), 0, IF(ABS('Raw Data'!D91-'Raw Data'!E91)&lt;2, 'Raw Data'!AX91, 0))</f>
        <v/>
      </c>
      <c r="AB96">
        <f>IF(ISBLANK('Raw Data'!D91), 0, IF('Raw Data'!E91-'Raw Data'!D91&gt;1, 'Raw Data'!AY91, 0))</f>
        <v/>
      </c>
      <c r="AC96">
        <f>IF(ISBLANK('Raw Data'!D91), 0, IF('Raw Data'!D91-'Raw Data'!E91&gt;2, 'Raw Data'!AZ91, 0))</f>
        <v/>
      </c>
      <c r="AD96">
        <f>IF(ISBLANK('Raw Data'!A91), 0, IF(ABS('Raw Data'!D91-'Raw Data'!E91)&lt;3, 'Raw Data'!BA91, 0))</f>
        <v/>
      </c>
      <c r="AE96">
        <f>IF(ISBLANK('Raw Data'!D91), 0, IF('Raw Data'!E91-'Raw Data'!D91&gt;2, 'Raw Data'!BB91, 0))</f>
        <v/>
      </c>
      <c r="AF96">
        <f>IF(ISBLANK('Raw Data'!D91), 0, IF('Raw Data'!D91-'Raw Data'!E91&gt;3, 'Raw Data'!BC91, 0))</f>
        <v/>
      </c>
      <c r="AG96">
        <f>IF(ISBLANK('Raw Data'!A91), 0, IF(ABS('Raw Data'!D91-'Raw Data'!E91)&lt;4, 'Raw Data'!BD91, 0))</f>
        <v/>
      </c>
      <c r="AH96">
        <f>IF(ISBLANK('Raw Data'!D91), 0, IF('Raw Data'!E91-'Raw Data'!D91&gt;3, 'Raw Data'!BE91, 0))</f>
        <v/>
      </c>
      <c r="AI96">
        <f>IF(SUM('Raw Data'!D91:E91)&gt;'Raw Data'!F91, 'Raw Data'!G91, 0)</f>
        <v/>
      </c>
      <c r="AJ96">
        <f>IF(ISBLANK('Raw Data'!D91), 0, IF(SUM('Raw Data'!D91:E91)&lt;'Raw Data'!F91, 'Raw Data'!H91, 0))</f>
        <v/>
      </c>
      <c r="AK96">
        <f>IF(ISBLANK('Raw Data'!A91), 0, IF(AND('Raw Data'!D91&lt;3, 'Raw Data'!E91&lt;3, 'Raw Data'!F91&lt;BB$2), 'Raw Data'!AF91, 0))</f>
        <v/>
      </c>
      <c r="AL96">
        <f>IF(ISBLANK('Raw Data'!A91), 0, IF(AND('Raw Data'!D91&lt;4, 'Raw Data'!E91&lt;4, 'Raw Data'!F91&lt;BB$2), 'Raw Data'!AI91, 0))</f>
        <v/>
      </c>
      <c r="AM96">
        <f>IF(ISBLANK('Raw Data'!A91), 0, IF(AND('Raw Data'!D91&lt;5, 'Raw Data'!E91&lt;5, 'Raw Data'!F91&lt;BB$2), 'Raw Data'!AL91, 0))</f>
        <v/>
      </c>
      <c r="AN96">
        <f>IF(ISBLANK('Raw Data'!A91), 0, IF(AND('Raw Data'!D91&lt;6, 'Raw Data'!E91&lt;6, 'Raw Data'!F91&lt;BB$2), 'Raw Data'!AO91, 0))</f>
        <v/>
      </c>
      <c r="AO96">
        <f>IF(ISBLANK('Raw Data'!A91), 0, IF(AND('Raw Data'!I91&lt;Analysis!$BC$2, 'Raw Data'!D91-'Raw Data'!E91&gt;1), 'Raw Data'!AW91, IF(AND('Raw Data'!J91&lt;Analysis!$BC$2, 'Raw Data'!E91-'Raw Data'!D91&gt;1), 'Raw Data'!AY91, 0)))</f>
        <v/>
      </c>
      <c r="AP96">
        <f>IF(ISBLANK('Raw Data'!A91), 0, IF(AND('Raw Data'!I91&lt;Analysis!$BC$2, 'Raw Data'!D91-'Raw Data'!E91&gt;2), 'Raw Data'!AZ91, IF(AND('Raw Data'!J91&lt;Analysis!$BC$2, 'Raw Data'!E91-'Raw Data'!D91&gt;2), 'Raw Data'!BB91, 0)))</f>
        <v/>
      </c>
      <c r="AQ96">
        <f>IF(ISBLANK('Raw Data'!A91), 0, IF(AND('Raw Data'!I91&lt;Analysis!$BC$2, 'Raw Data'!D91-'Raw Data'!E91&gt;3), 'Raw Data'!BC91, IF(AND('Raw Data'!J91&lt;Analysis!$BC$2, 'Raw Data'!E91-'Raw Data'!D91&gt;3), 'Raw Data'!BE91, 0)))</f>
        <v/>
      </c>
      <c r="AR96">
        <f>IF('Hidden Analysiss'!D92=1,IF(ABS('Raw Data'!E91-'Raw Data'!D91)&lt;2,'Raw Data'!AX91,0), 0)</f>
        <v/>
      </c>
      <c r="AS96">
        <f>IF('Hidden Analysiss'!D92=1,IF(ABS('Raw Data'!E91-'Raw Data'!D91)&lt;3,'Raw Data'!BA91,0), 0)</f>
        <v/>
      </c>
      <c r="AT96">
        <f>IF('Hidden Analysiss'!D92=1,IF(ABS('Raw Data'!E91-'Raw Data'!D91)&lt;4,'Raw Data'!BD91,0), 0)</f>
        <v/>
      </c>
      <c r="AU96">
        <f>IF(AND('Hidden Analysiss'!E92=1, ABS('Raw Data'!E91-'Raw Data'!D91)&lt;2), 'Raw Data'!AX91, 0)</f>
        <v/>
      </c>
      <c r="AV96">
        <f>IF(AND('Hidden Analysiss'!E92=1, ABS('Raw Data'!E91-'Raw Data'!D91)&lt;3), 'Raw Data'!BA91, 0)</f>
        <v/>
      </c>
      <c r="AW96">
        <f>IF(AND('Hidden Analysiss'!E92=1, ABS('Raw Data'!E91-'Raw Data'!D91)&lt;3), 'Raw Data'!BD91, 0)</f>
        <v/>
      </c>
    </row>
    <row r="97">
      <c r="A97" s="1">
        <f>'Raw Data'!A92</f>
        <v/>
      </c>
      <c r="B97">
        <f>IF('Raw Data'!E92&gt;'Raw Data'!D92, 'Raw Data'!J92, 0)</f>
        <v/>
      </c>
      <c r="C97">
        <f>IF('Raw Data'!D92&gt;'Raw Data'!E92, 'Raw Data'!I92, 0)</f>
        <v/>
      </c>
      <c r="D97">
        <f>SUM(G97:H97)</f>
        <v/>
      </c>
      <c r="E97">
        <f>IF(AND('Raw Data'!J92&lt;'Raw Data'!I92,'Raw Data'!E92&gt;'Raw Data'!D92,'Raw Data'!E92-'Raw Data'!D92&gt;3),'Raw Data'!N92,IF(AND('Raw Data'!I92&lt;'Raw Data'!J92,'Raw Data'!D92&gt;'Raw Data'!E92,'Raw Data'!D92-'Raw Data'!E92&gt;3),'Raw Data'!M92,0))</f>
        <v/>
      </c>
      <c r="F97">
        <f>IF(AND('Raw Data'!J92&lt;'Raw Data'!I92,'Raw Data'!E92&gt;'Raw Data'!D92,'Raw Data'!E92-'Raw Data'!D92&lt;4),'Raw Data'!L92,IF(AND('Raw Data'!I92&lt;'Raw Data'!J92,'Raw Data'!D92&gt;'Raw Data'!E92,'Raw Data'!D92-'Raw Data'!E92&lt;4),'Raw Data'!K92,0))</f>
        <v/>
      </c>
      <c r="G97">
        <f>IF(AND('Raw Data'!J92&lt;'Raw Data'!I92, 'Raw Data'!E92&gt;'Raw Data'!D92), 'Raw Data'!J92, 0)</f>
        <v/>
      </c>
      <c r="H97">
        <f>IF(AND('Raw Data'!J92&gt;'Raw Data'!I92, 'Raw Data'!E92&lt;'Raw Data'!D92), 'Raw Data'!I92, 0)</f>
        <v/>
      </c>
      <c r="I97">
        <f>SUM(J97:K97)</f>
        <v/>
      </c>
      <c r="J97">
        <f>IF(AND('Raw Data'!J92&gt;'Raw Data'!I92, 'Raw Data'!E92&gt;'Raw Data'!D92), 'Raw Data'!J92, 0)</f>
        <v/>
      </c>
      <c r="K97">
        <f>IF(AND('Raw Data'!I92&gt;'Raw Data'!J92, 'Raw Data'!D92&gt;'Raw Data'!E92), 'Raw Data'!I92, 0)</f>
        <v/>
      </c>
      <c r="L97">
        <f>IF('Raw Data'!E92-'Raw Data'!D92&gt;3, 'Raw Data'!N92, 0)</f>
        <v/>
      </c>
      <c r="M97">
        <f>IF('Raw Data'!D92-'Raw Data'!E92&gt;3, 'Raw Data'!M92, 0)</f>
        <v/>
      </c>
      <c r="N97">
        <f>IF(ISBLANK('Raw Data'!D92),0,IF(AND('Raw Data'!E92&gt;'Raw Data'!D92,'Raw Data'!E92-'Raw Data'!D92&gt;0,'Raw Data'!E92-'Raw Data'!D92&lt;4),'Raw Data'!L92, 0))</f>
        <v/>
      </c>
      <c r="O97">
        <f>IF(ISBLANK('Raw Data'!D92),0,IF(AND('Raw Data'!E92&gt;'Raw Data'!D92,'Raw Data'!E92-'Raw Data'!D92&gt;0,'Raw Data'!D92-'Raw Data'!E92&lt;4),'Raw Data'!K92, 0))</f>
        <v/>
      </c>
      <c r="P97">
        <f>IF('Raw Data'!E92-'Raw Data'!D92&gt;3, 'Raw Data'!N92, IF('Raw Data'!D92-'Raw Data'!E92&gt;3, 'Raw Data'!M92, 0))</f>
        <v/>
      </c>
      <c r="Q97">
        <f>IF(ISBLANK('Raw Data'!E92),0,IF(AND('Raw Data'!E92-'Raw Data'!D92&lt;4,'Raw Data'!E92-'Raw Data'!D92&gt;0),'Raw Data'!L92,IF(AND('Raw Data'!D92&gt;'Raw Data'!E92,'Raw Data'!D92-'Raw Data'!E92&gt;0),'Raw Data'!K92,0)))</f>
        <v/>
      </c>
      <c r="R97">
        <f>IF(ISBLANK('Raw Data'!K92),0,IFERROR(IF(MATCH(SMALL('Raw Data'!K92:N92,1),L97:O97,0),SMALL('Raw Data'!K92:N92,1)),0))</f>
        <v/>
      </c>
      <c r="S97">
        <f>IF(ISBLANK('Raw Data'!K92),0,IFERROR(IF(MATCH(SMALL('Raw Data'!K92:N92,2),L97:O97,0),SMALL('Raw Data'!K92:N92,2)),0))</f>
        <v/>
      </c>
      <c r="T97">
        <f>IF(ISBLANK('Raw Data'!K92),0,IFERROR(IF(MATCH(SMALL('Raw Data'!K92:N92,3),L97:O97,0),SMALL('Raw Data'!K92:N92,3)),0))</f>
        <v/>
      </c>
      <c r="U97">
        <f>IF(ISBLANK('Raw Data'!K92),0,IFERROR(IF(MATCH(SMALL('Raw Data'!K92:N92,4),L97:O97,0),SMALL('Raw Data'!K92:N92,4)),0))</f>
        <v/>
      </c>
      <c r="V97">
        <f>IF(AND('Raw Data'!D92&lt;3, 'Raw Data'!E92&lt;3, 'Raw Data'!A92&gt;0), 'Raw Data'!AF92, 0)</f>
        <v/>
      </c>
      <c r="W97">
        <f>IF(AND('Raw Data'!D92&lt;4, 'Raw Data'!E92&lt;4, 'Raw Data'!A92&gt;0), 'Raw Data'!AI92, 0)</f>
        <v/>
      </c>
      <c r="X97">
        <f>IF(AND('Raw Data'!D92&lt;5, 'Raw Data'!E92&lt;5, 'Raw Data'!A92&gt;0), 'Raw Data'!AL92, 0)</f>
        <v/>
      </c>
      <c r="Y97">
        <f>IF(AND('Raw Data'!D92&lt;6, 'Raw Data'!E92&lt;6, 'Raw Data'!A92&gt;0), 'Raw Data'!AO92, 0)</f>
        <v/>
      </c>
      <c r="Z97">
        <f>IF(ISBLANK('Raw Data'!D92), 0, IF('Raw Data'!D92-'Raw Data'!E92&gt;1, 'Raw Data'!AW92, 0))</f>
        <v/>
      </c>
      <c r="AA97">
        <f>IF(ISBLANK('Raw Data'!A92), 0, IF(ABS('Raw Data'!D92-'Raw Data'!E92)&lt;2, 'Raw Data'!AX92, 0))</f>
        <v/>
      </c>
      <c r="AB97">
        <f>IF(ISBLANK('Raw Data'!D92), 0, IF('Raw Data'!E92-'Raw Data'!D92&gt;1, 'Raw Data'!AY92, 0))</f>
        <v/>
      </c>
      <c r="AC97">
        <f>IF(ISBLANK('Raw Data'!D92), 0, IF('Raw Data'!D92-'Raw Data'!E92&gt;2, 'Raw Data'!AZ92, 0))</f>
        <v/>
      </c>
      <c r="AD97">
        <f>IF(ISBLANK('Raw Data'!A92), 0, IF(ABS('Raw Data'!D92-'Raw Data'!E92)&lt;3, 'Raw Data'!BA92, 0))</f>
        <v/>
      </c>
      <c r="AE97">
        <f>IF(ISBLANK('Raw Data'!D92), 0, IF('Raw Data'!E92-'Raw Data'!D92&gt;2, 'Raw Data'!BB92, 0))</f>
        <v/>
      </c>
      <c r="AF97">
        <f>IF(ISBLANK('Raw Data'!D92), 0, IF('Raw Data'!D92-'Raw Data'!E92&gt;3, 'Raw Data'!BC92, 0))</f>
        <v/>
      </c>
      <c r="AG97">
        <f>IF(ISBLANK('Raw Data'!A92), 0, IF(ABS('Raw Data'!D92-'Raw Data'!E92)&lt;4, 'Raw Data'!BD92, 0))</f>
        <v/>
      </c>
      <c r="AH97">
        <f>IF(ISBLANK('Raw Data'!D92), 0, IF('Raw Data'!E92-'Raw Data'!D92&gt;3, 'Raw Data'!BE92, 0))</f>
        <v/>
      </c>
      <c r="AI97">
        <f>IF(SUM('Raw Data'!D92:E92)&gt;'Raw Data'!F92, 'Raw Data'!G92, 0)</f>
        <v/>
      </c>
      <c r="AJ97">
        <f>IF(ISBLANK('Raw Data'!D92), 0, IF(SUM('Raw Data'!D92:E92)&lt;'Raw Data'!F92, 'Raw Data'!H92, 0))</f>
        <v/>
      </c>
      <c r="AK97">
        <f>IF(ISBLANK('Raw Data'!A92), 0, IF(AND('Raw Data'!D92&lt;3, 'Raw Data'!E92&lt;3, 'Raw Data'!F92&lt;BB$2), 'Raw Data'!AF92, 0))</f>
        <v/>
      </c>
      <c r="AL97">
        <f>IF(ISBLANK('Raw Data'!A92), 0, IF(AND('Raw Data'!D92&lt;4, 'Raw Data'!E92&lt;4, 'Raw Data'!F92&lt;BB$2), 'Raw Data'!AI92, 0))</f>
        <v/>
      </c>
      <c r="AM97">
        <f>IF(ISBLANK('Raw Data'!A92), 0, IF(AND('Raw Data'!D92&lt;5, 'Raw Data'!E92&lt;5, 'Raw Data'!F92&lt;BB$2), 'Raw Data'!AL92, 0))</f>
        <v/>
      </c>
      <c r="AN97">
        <f>IF(ISBLANK('Raw Data'!A92), 0, IF(AND('Raw Data'!D92&lt;6, 'Raw Data'!E92&lt;6, 'Raw Data'!F92&lt;BB$2), 'Raw Data'!AO92, 0))</f>
        <v/>
      </c>
      <c r="AO97">
        <f>IF(ISBLANK('Raw Data'!A92), 0, IF(AND('Raw Data'!I92&lt;Analysis!$BC$2, 'Raw Data'!D92-'Raw Data'!E92&gt;1), 'Raw Data'!AW92, IF(AND('Raw Data'!J92&lt;Analysis!$BC$2, 'Raw Data'!E92-'Raw Data'!D92&gt;1), 'Raw Data'!AY92, 0)))</f>
        <v/>
      </c>
      <c r="AP97">
        <f>IF(ISBLANK('Raw Data'!A92), 0, IF(AND('Raw Data'!I92&lt;Analysis!$BC$2, 'Raw Data'!D92-'Raw Data'!E92&gt;2), 'Raw Data'!AZ92, IF(AND('Raw Data'!J92&lt;Analysis!$BC$2, 'Raw Data'!E92-'Raw Data'!D92&gt;2), 'Raw Data'!BB92, 0)))</f>
        <v/>
      </c>
      <c r="AQ97">
        <f>IF(ISBLANK('Raw Data'!A92), 0, IF(AND('Raw Data'!I92&lt;Analysis!$BC$2, 'Raw Data'!D92-'Raw Data'!E92&gt;3), 'Raw Data'!BC92, IF(AND('Raw Data'!J92&lt;Analysis!$BC$2, 'Raw Data'!E92-'Raw Data'!D92&gt;3), 'Raw Data'!BE92, 0)))</f>
        <v/>
      </c>
      <c r="AR97">
        <f>IF('Hidden Analysiss'!D93=1,IF(ABS('Raw Data'!E92-'Raw Data'!D92)&lt;2,'Raw Data'!AX92,0), 0)</f>
        <v/>
      </c>
      <c r="AS97">
        <f>IF('Hidden Analysiss'!D93=1,IF(ABS('Raw Data'!E92-'Raw Data'!D92)&lt;3,'Raw Data'!BA92,0), 0)</f>
        <v/>
      </c>
      <c r="AT97">
        <f>IF('Hidden Analysiss'!D93=1,IF(ABS('Raw Data'!E92-'Raw Data'!D92)&lt;4,'Raw Data'!BD92,0), 0)</f>
        <v/>
      </c>
      <c r="AU97">
        <f>IF(AND('Hidden Analysiss'!E93=1, ABS('Raw Data'!E92-'Raw Data'!D92)&lt;2), 'Raw Data'!AX92, 0)</f>
        <v/>
      </c>
      <c r="AV97">
        <f>IF(AND('Hidden Analysiss'!E93=1, ABS('Raw Data'!E92-'Raw Data'!D92)&lt;3), 'Raw Data'!BA92, 0)</f>
        <v/>
      </c>
      <c r="AW97">
        <f>IF(AND('Hidden Analysiss'!E93=1, ABS('Raw Data'!E92-'Raw Data'!D92)&lt;3), 'Raw Data'!BD92, 0)</f>
        <v/>
      </c>
    </row>
    <row r="98">
      <c r="A98" s="1">
        <f>'Raw Data'!A93</f>
        <v/>
      </c>
      <c r="B98">
        <f>IF('Raw Data'!E93&gt;'Raw Data'!D93, 'Raw Data'!J93, 0)</f>
        <v/>
      </c>
      <c r="C98">
        <f>IF('Raw Data'!D93&gt;'Raw Data'!E93, 'Raw Data'!I93, 0)</f>
        <v/>
      </c>
      <c r="D98">
        <f>SUM(G98:H98)</f>
        <v/>
      </c>
      <c r="E98">
        <f>IF(AND('Raw Data'!J93&lt;'Raw Data'!I93,'Raw Data'!E93&gt;'Raw Data'!D93,'Raw Data'!E93-'Raw Data'!D93&gt;3),'Raw Data'!N93,IF(AND('Raw Data'!I93&lt;'Raw Data'!J93,'Raw Data'!D93&gt;'Raw Data'!E93,'Raw Data'!D93-'Raw Data'!E93&gt;3),'Raw Data'!M93,0))</f>
        <v/>
      </c>
      <c r="F98">
        <f>IF(AND('Raw Data'!J93&lt;'Raw Data'!I93,'Raw Data'!E93&gt;'Raw Data'!D93,'Raw Data'!E93-'Raw Data'!D93&lt;4),'Raw Data'!L93,IF(AND('Raw Data'!I93&lt;'Raw Data'!J93,'Raw Data'!D93&gt;'Raw Data'!E93,'Raw Data'!D93-'Raw Data'!E93&lt;4),'Raw Data'!K93,0))</f>
        <v/>
      </c>
      <c r="G98">
        <f>IF(AND('Raw Data'!J93&lt;'Raw Data'!I93, 'Raw Data'!E93&gt;'Raw Data'!D93), 'Raw Data'!J93, 0)</f>
        <v/>
      </c>
      <c r="H98">
        <f>IF(AND('Raw Data'!J93&gt;'Raw Data'!I93, 'Raw Data'!E93&lt;'Raw Data'!D93), 'Raw Data'!I93, 0)</f>
        <v/>
      </c>
      <c r="I98">
        <f>SUM(J98:K98)</f>
        <v/>
      </c>
      <c r="J98">
        <f>IF(AND('Raw Data'!J93&gt;'Raw Data'!I93, 'Raw Data'!E93&gt;'Raw Data'!D93), 'Raw Data'!J93, 0)</f>
        <v/>
      </c>
      <c r="K98">
        <f>IF(AND('Raw Data'!I93&gt;'Raw Data'!J93, 'Raw Data'!D93&gt;'Raw Data'!E93), 'Raw Data'!I93, 0)</f>
        <v/>
      </c>
      <c r="L98">
        <f>IF('Raw Data'!E93-'Raw Data'!D93&gt;3, 'Raw Data'!N93, 0)</f>
        <v/>
      </c>
      <c r="M98">
        <f>IF('Raw Data'!D93-'Raw Data'!E93&gt;3, 'Raw Data'!M93, 0)</f>
        <v/>
      </c>
      <c r="N98">
        <f>IF(ISBLANK('Raw Data'!D93),0,IF(AND('Raw Data'!E93&gt;'Raw Data'!D93,'Raw Data'!E93-'Raw Data'!D93&gt;0,'Raw Data'!E93-'Raw Data'!D93&lt;4),'Raw Data'!L93, 0))</f>
        <v/>
      </c>
      <c r="O98">
        <f>IF(ISBLANK('Raw Data'!D93),0,IF(AND('Raw Data'!E93&gt;'Raw Data'!D93,'Raw Data'!E93-'Raw Data'!D93&gt;0,'Raw Data'!D93-'Raw Data'!E93&lt;4),'Raw Data'!K93, 0))</f>
        <v/>
      </c>
      <c r="P98">
        <f>IF('Raw Data'!E93-'Raw Data'!D93&gt;3, 'Raw Data'!N93, IF('Raw Data'!D93-'Raw Data'!E93&gt;3, 'Raw Data'!M93, 0))</f>
        <v/>
      </c>
      <c r="Q98">
        <f>IF(ISBLANK('Raw Data'!E93),0,IF(AND('Raw Data'!E93-'Raw Data'!D93&lt;4,'Raw Data'!E93-'Raw Data'!D93&gt;0),'Raw Data'!L93,IF(AND('Raw Data'!D93&gt;'Raw Data'!E93,'Raw Data'!D93-'Raw Data'!E93&gt;0),'Raw Data'!K93,0)))</f>
        <v/>
      </c>
      <c r="R98">
        <f>IF(ISBLANK('Raw Data'!K93),0,IFERROR(IF(MATCH(SMALL('Raw Data'!K93:N93,1),L98:O98,0),SMALL('Raw Data'!K93:N93,1)),0))</f>
        <v/>
      </c>
      <c r="S98">
        <f>IF(ISBLANK('Raw Data'!K93),0,IFERROR(IF(MATCH(SMALL('Raw Data'!K93:N93,2),L98:O98,0),SMALL('Raw Data'!K93:N93,2)),0))</f>
        <v/>
      </c>
      <c r="T98">
        <f>IF(ISBLANK('Raw Data'!K93),0,IFERROR(IF(MATCH(SMALL('Raw Data'!K93:N93,3),L98:O98,0),SMALL('Raw Data'!K93:N93,3)),0))</f>
        <v/>
      </c>
      <c r="U98">
        <f>IF(ISBLANK('Raw Data'!K93),0,IFERROR(IF(MATCH(SMALL('Raw Data'!K93:N93,4),L98:O98,0),SMALL('Raw Data'!K93:N93,4)),0))</f>
        <v/>
      </c>
      <c r="V98">
        <f>IF(AND('Raw Data'!D93&lt;3, 'Raw Data'!E93&lt;3, 'Raw Data'!A93&gt;0), 'Raw Data'!AF93, 0)</f>
        <v/>
      </c>
      <c r="W98">
        <f>IF(AND('Raw Data'!D93&lt;4, 'Raw Data'!E93&lt;4, 'Raw Data'!A93&gt;0), 'Raw Data'!AI93, 0)</f>
        <v/>
      </c>
      <c r="X98">
        <f>IF(AND('Raw Data'!D93&lt;5, 'Raw Data'!E93&lt;5, 'Raw Data'!A93&gt;0), 'Raw Data'!AL93, 0)</f>
        <v/>
      </c>
      <c r="Y98">
        <f>IF(AND('Raw Data'!D93&lt;6, 'Raw Data'!E93&lt;6, 'Raw Data'!A93&gt;0), 'Raw Data'!AO93, 0)</f>
        <v/>
      </c>
      <c r="Z98">
        <f>IF(ISBLANK('Raw Data'!D93), 0, IF('Raw Data'!D93-'Raw Data'!E93&gt;1, 'Raw Data'!AW93, 0))</f>
        <v/>
      </c>
      <c r="AA98">
        <f>IF(ISBLANK('Raw Data'!A93), 0, IF(ABS('Raw Data'!D93-'Raw Data'!E93)&lt;2, 'Raw Data'!AX93, 0))</f>
        <v/>
      </c>
      <c r="AB98">
        <f>IF(ISBLANK('Raw Data'!D93), 0, IF('Raw Data'!E93-'Raw Data'!D93&gt;1, 'Raw Data'!AY93, 0))</f>
        <v/>
      </c>
      <c r="AC98">
        <f>IF(ISBLANK('Raw Data'!D93), 0, IF('Raw Data'!D93-'Raw Data'!E93&gt;2, 'Raw Data'!AZ93, 0))</f>
        <v/>
      </c>
      <c r="AD98">
        <f>IF(ISBLANK('Raw Data'!A93), 0, IF(ABS('Raw Data'!D93-'Raw Data'!E93)&lt;3, 'Raw Data'!BA93, 0))</f>
        <v/>
      </c>
      <c r="AE98">
        <f>IF(ISBLANK('Raw Data'!D93), 0, IF('Raw Data'!E93-'Raw Data'!D93&gt;2, 'Raw Data'!BB93, 0))</f>
        <v/>
      </c>
      <c r="AF98">
        <f>IF(ISBLANK('Raw Data'!D93), 0, IF('Raw Data'!D93-'Raw Data'!E93&gt;3, 'Raw Data'!BC93, 0))</f>
        <v/>
      </c>
      <c r="AG98">
        <f>IF(ISBLANK('Raw Data'!A93), 0, IF(ABS('Raw Data'!D93-'Raw Data'!E93)&lt;4, 'Raw Data'!BD93, 0))</f>
        <v/>
      </c>
      <c r="AH98">
        <f>IF(ISBLANK('Raw Data'!D93), 0, IF('Raw Data'!E93-'Raw Data'!D93&gt;3, 'Raw Data'!BE93, 0))</f>
        <v/>
      </c>
      <c r="AI98">
        <f>IF(SUM('Raw Data'!D93:E93)&gt;'Raw Data'!F93, 'Raw Data'!G93, 0)</f>
        <v/>
      </c>
      <c r="AJ98">
        <f>IF(ISBLANK('Raw Data'!D93), 0, IF(SUM('Raw Data'!D93:E93)&lt;'Raw Data'!F93, 'Raw Data'!H93, 0))</f>
        <v/>
      </c>
      <c r="AK98">
        <f>IF(ISBLANK('Raw Data'!A93), 0, IF(AND('Raw Data'!D93&lt;3, 'Raw Data'!E93&lt;3, 'Raw Data'!F93&lt;BB$2), 'Raw Data'!AF93, 0))</f>
        <v/>
      </c>
      <c r="AL98">
        <f>IF(ISBLANK('Raw Data'!A93), 0, IF(AND('Raw Data'!D93&lt;4, 'Raw Data'!E93&lt;4, 'Raw Data'!F93&lt;BB$2), 'Raw Data'!AI93, 0))</f>
        <v/>
      </c>
      <c r="AM98">
        <f>IF(ISBLANK('Raw Data'!A93), 0, IF(AND('Raw Data'!D93&lt;5, 'Raw Data'!E93&lt;5, 'Raw Data'!F93&lt;BB$2), 'Raw Data'!AL93, 0))</f>
        <v/>
      </c>
      <c r="AN98">
        <f>IF(ISBLANK('Raw Data'!A93), 0, IF(AND('Raw Data'!D93&lt;6, 'Raw Data'!E93&lt;6, 'Raw Data'!F93&lt;BB$2), 'Raw Data'!AO93, 0))</f>
        <v/>
      </c>
      <c r="AO98">
        <f>IF(ISBLANK('Raw Data'!A93), 0, IF(AND('Raw Data'!I93&lt;Analysis!$BC$2, 'Raw Data'!D93-'Raw Data'!E93&gt;1), 'Raw Data'!AW93, IF(AND('Raw Data'!J93&lt;Analysis!$BC$2, 'Raw Data'!E93-'Raw Data'!D93&gt;1), 'Raw Data'!AY93, 0)))</f>
        <v/>
      </c>
      <c r="AP98">
        <f>IF(ISBLANK('Raw Data'!A93), 0, IF(AND('Raw Data'!I93&lt;Analysis!$BC$2, 'Raw Data'!D93-'Raw Data'!E93&gt;2), 'Raw Data'!AZ93, IF(AND('Raw Data'!J93&lt;Analysis!$BC$2, 'Raw Data'!E93-'Raw Data'!D93&gt;2), 'Raw Data'!BB93, 0)))</f>
        <v/>
      </c>
      <c r="AQ98">
        <f>IF(ISBLANK('Raw Data'!A93), 0, IF(AND('Raw Data'!I93&lt;Analysis!$BC$2, 'Raw Data'!D93-'Raw Data'!E93&gt;3), 'Raw Data'!BC93, IF(AND('Raw Data'!J93&lt;Analysis!$BC$2, 'Raw Data'!E93-'Raw Data'!D93&gt;3), 'Raw Data'!BE93, 0)))</f>
        <v/>
      </c>
      <c r="AR98">
        <f>IF('Hidden Analysiss'!D94=1,IF(ABS('Raw Data'!E93-'Raw Data'!D93)&lt;2,'Raw Data'!AX93,0), 0)</f>
        <v/>
      </c>
      <c r="AS98">
        <f>IF('Hidden Analysiss'!D94=1,IF(ABS('Raw Data'!E93-'Raw Data'!D93)&lt;3,'Raw Data'!BA93,0), 0)</f>
        <v/>
      </c>
      <c r="AT98">
        <f>IF('Hidden Analysiss'!D94=1,IF(ABS('Raw Data'!E93-'Raw Data'!D93)&lt;4,'Raw Data'!BD93,0), 0)</f>
        <v/>
      </c>
      <c r="AU98">
        <f>IF(AND('Hidden Analysiss'!E94=1, ABS('Raw Data'!E93-'Raw Data'!D93)&lt;2), 'Raw Data'!AX93, 0)</f>
        <v/>
      </c>
      <c r="AV98">
        <f>IF(AND('Hidden Analysiss'!E94=1, ABS('Raw Data'!E93-'Raw Data'!D93)&lt;3), 'Raw Data'!BA93, 0)</f>
        <v/>
      </c>
      <c r="AW98">
        <f>IF(AND('Hidden Analysiss'!E94=1, ABS('Raw Data'!E93-'Raw Data'!D93)&lt;3), 'Raw Data'!BD93, 0)</f>
        <v/>
      </c>
    </row>
    <row r="99">
      <c r="A99" s="1">
        <f>'Raw Data'!A94</f>
        <v/>
      </c>
      <c r="B99">
        <f>IF('Raw Data'!E94&gt;'Raw Data'!D94, 'Raw Data'!J94, 0)</f>
        <v/>
      </c>
      <c r="C99">
        <f>IF('Raw Data'!D94&gt;'Raw Data'!E94, 'Raw Data'!I94, 0)</f>
        <v/>
      </c>
      <c r="D99">
        <f>SUM(G99:H99)</f>
        <v/>
      </c>
      <c r="E99">
        <f>IF(AND('Raw Data'!J94&lt;'Raw Data'!I94,'Raw Data'!E94&gt;'Raw Data'!D94,'Raw Data'!E94-'Raw Data'!D94&gt;3),'Raw Data'!N94,IF(AND('Raw Data'!I94&lt;'Raw Data'!J94,'Raw Data'!D94&gt;'Raw Data'!E94,'Raw Data'!D94-'Raw Data'!E94&gt;3),'Raw Data'!M94,0))</f>
        <v/>
      </c>
      <c r="F99">
        <f>IF(AND('Raw Data'!J94&lt;'Raw Data'!I94,'Raw Data'!E94&gt;'Raw Data'!D94,'Raw Data'!E94-'Raw Data'!D94&lt;4),'Raw Data'!L94,IF(AND('Raw Data'!I94&lt;'Raw Data'!J94,'Raw Data'!D94&gt;'Raw Data'!E94,'Raw Data'!D94-'Raw Data'!E94&lt;4),'Raw Data'!K94,0))</f>
        <v/>
      </c>
      <c r="G99">
        <f>IF(AND('Raw Data'!J94&lt;'Raw Data'!I94, 'Raw Data'!E94&gt;'Raw Data'!D94), 'Raw Data'!J94, 0)</f>
        <v/>
      </c>
      <c r="H99">
        <f>IF(AND('Raw Data'!J94&gt;'Raw Data'!I94, 'Raw Data'!E94&lt;'Raw Data'!D94), 'Raw Data'!I94, 0)</f>
        <v/>
      </c>
      <c r="I99">
        <f>SUM(J99:K99)</f>
        <v/>
      </c>
      <c r="J99">
        <f>IF(AND('Raw Data'!J94&gt;'Raw Data'!I94, 'Raw Data'!E94&gt;'Raw Data'!D94), 'Raw Data'!J94, 0)</f>
        <v/>
      </c>
      <c r="K99">
        <f>IF(AND('Raw Data'!I94&gt;'Raw Data'!J94, 'Raw Data'!D94&gt;'Raw Data'!E94), 'Raw Data'!I94, 0)</f>
        <v/>
      </c>
      <c r="L99">
        <f>IF('Raw Data'!E94-'Raw Data'!D94&gt;3, 'Raw Data'!N94, 0)</f>
        <v/>
      </c>
      <c r="M99">
        <f>IF('Raw Data'!D94-'Raw Data'!E94&gt;3, 'Raw Data'!M94, 0)</f>
        <v/>
      </c>
      <c r="N99">
        <f>IF(ISBLANK('Raw Data'!D94),0,IF(AND('Raw Data'!E94&gt;'Raw Data'!D94,'Raw Data'!E94-'Raw Data'!D94&gt;0,'Raw Data'!E94-'Raw Data'!D94&lt;4),'Raw Data'!L94, 0))</f>
        <v/>
      </c>
      <c r="O99">
        <f>IF(ISBLANK('Raw Data'!D94),0,IF(AND('Raw Data'!E94&gt;'Raw Data'!D94,'Raw Data'!E94-'Raw Data'!D94&gt;0,'Raw Data'!D94-'Raw Data'!E94&lt;4),'Raw Data'!K94, 0))</f>
        <v/>
      </c>
      <c r="P99">
        <f>IF('Raw Data'!E94-'Raw Data'!D94&gt;3, 'Raw Data'!N94, IF('Raw Data'!D94-'Raw Data'!E94&gt;3, 'Raw Data'!M94, 0))</f>
        <v/>
      </c>
      <c r="Q99">
        <f>IF(ISBLANK('Raw Data'!E94),0,IF(AND('Raw Data'!E94-'Raw Data'!D94&lt;4,'Raw Data'!E94-'Raw Data'!D94&gt;0),'Raw Data'!L94,IF(AND('Raw Data'!D94&gt;'Raw Data'!E94,'Raw Data'!D94-'Raw Data'!E94&gt;0),'Raw Data'!K94,0)))</f>
        <v/>
      </c>
      <c r="R99">
        <f>IF(ISBLANK('Raw Data'!K94),0,IFERROR(IF(MATCH(SMALL('Raw Data'!K94:N94,1),L99:O99,0),SMALL('Raw Data'!K94:N94,1)),0))</f>
        <v/>
      </c>
      <c r="S99">
        <f>IF(ISBLANK('Raw Data'!K94),0,IFERROR(IF(MATCH(SMALL('Raw Data'!K94:N94,2),L99:O99,0),SMALL('Raw Data'!K94:N94,2)),0))</f>
        <v/>
      </c>
      <c r="T99">
        <f>IF(ISBLANK('Raw Data'!K94),0,IFERROR(IF(MATCH(SMALL('Raw Data'!K94:N94,3),L99:O99,0),SMALL('Raw Data'!K94:N94,3)),0))</f>
        <v/>
      </c>
      <c r="U99">
        <f>IF(ISBLANK('Raw Data'!K94),0,IFERROR(IF(MATCH(SMALL('Raw Data'!K94:N94,4),L99:O99,0),SMALL('Raw Data'!K94:N94,4)),0))</f>
        <v/>
      </c>
      <c r="V99">
        <f>IF(AND('Raw Data'!D94&lt;3, 'Raw Data'!E94&lt;3, 'Raw Data'!A94&gt;0), 'Raw Data'!AF94, 0)</f>
        <v/>
      </c>
      <c r="W99">
        <f>IF(AND('Raw Data'!D94&lt;4, 'Raw Data'!E94&lt;4, 'Raw Data'!A94&gt;0), 'Raw Data'!AI94, 0)</f>
        <v/>
      </c>
      <c r="X99">
        <f>IF(AND('Raw Data'!D94&lt;5, 'Raw Data'!E94&lt;5, 'Raw Data'!A94&gt;0), 'Raw Data'!AL94, 0)</f>
        <v/>
      </c>
      <c r="Y99">
        <f>IF(AND('Raw Data'!D94&lt;6, 'Raw Data'!E94&lt;6, 'Raw Data'!A94&gt;0), 'Raw Data'!AO94, 0)</f>
        <v/>
      </c>
      <c r="Z99">
        <f>IF(ISBLANK('Raw Data'!D94), 0, IF('Raw Data'!D94-'Raw Data'!E94&gt;1, 'Raw Data'!AW94, 0))</f>
        <v/>
      </c>
      <c r="AA99">
        <f>IF(ISBLANK('Raw Data'!A94), 0, IF(ABS('Raw Data'!D94-'Raw Data'!E94)&lt;2, 'Raw Data'!AX94, 0))</f>
        <v/>
      </c>
      <c r="AB99">
        <f>IF(ISBLANK('Raw Data'!D94), 0, IF('Raw Data'!E94-'Raw Data'!D94&gt;1, 'Raw Data'!AY94, 0))</f>
        <v/>
      </c>
      <c r="AC99">
        <f>IF(ISBLANK('Raw Data'!D94), 0, IF('Raw Data'!D94-'Raw Data'!E94&gt;2, 'Raw Data'!AZ94, 0))</f>
        <v/>
      </c>
      <c r="AD99">
        <f>IF(ISBLANK('Raw Data'!A94), 0, IF(ABS('Raw Data'!D94-'Raw Data'!E94)&lt;3, 'Raw Data'!BA94, 0))</f>
        <v/>
      </c>
      <c r="AE99">
        <f>IF(ISBLANK('Raw Data'!D94), 0, IF('Raw Data'!E94-'Raw Data'!D94&gt;2, 'Raw Data'!BB94, 0))</f>
        <v/>
      </c>
      <c r="AF99">
        <f>IF(ISBLANK('Raw Data'!D94), 0, IF('Raw Data'!D94-'Raw Data'!E94&gt;3, 'Raw Data'!BC94, 0))</f>
        <v/>
      </c>
      <c r="AG99">
        <f>IF(ISBLANK('Raw Data'!A94), 0, IF(ABS('Raw Data'!D94-'Raw Data'!E94)&lt;4, 'Raw Data'!BD94, 0))</f>
        <v/>
      </c>
      <c r="AH99">
        <f>IF(ISBLANK('Raw Data'!D94), 0, IF('Raw Data'!E94-'Raw Data'!D94&gt;3, 'Raw Data'!BE94, 0))</f>
        <v/>
      </c>
      <c r="AI99">
        <f>IF(SUM('Raw Data'!D94:E94)&gt;'Raw Data'!F94, 'Raw Data'!G94, 0)</f>
        <v/>
      </c>
      <c r="AJ99">
        <f>IF(ISBLANK('Raw Data'!D94), 0, IF(SUM('Raw Data'!D94:E94)&lt;'Raw Data'!F94, 'Raw Data'!H94, 0))</f>
        <v/>
      </c>
      <c r="AK99">
        <f>IF(ISBLANK('Raw Data'!A94), 0, IF(AND('Raw Data'!D94&lt;3, 'Raw Data'!E94&lt;3, 'Raw Data'!F94&lt;BB$2), 'Raw Data'!AF94, 0))</f>
        <v/>
      </c>
      <c r="AL99">
        <f>IF(ISBLANK('Raw Data'!A94), 0, IF(AND('Raw Data'!D94&lt;4, 'Raw Data'!E94&lt;4, 'Raw Data'!F94&lt;BB$2), 'Raw Data'!AI94, 0))</f>
        <v/>
      </c>
      <c r="AM99">
        <f>IF(ISBLANK('Raw Data'!A94), 0, IF(AND('Raw Data'!D94&lt;5, 'Raw Data'!E94&lt;5, 'Raw Data'!F94&lt;BB$2), 'Raw Data'!AL94, 0))</f>
        <v/>
      </c>
      <c r="AN99">
        <f>IF(ISBLANK('Raw Data'!A94), 0, IF(AND('Raw Data'!D94&lt;6, 'Raw Data'!E94&lt;6, 'Raw Data'!F94&lt;BB$2), 'Raw Data'!AO94, 0))</f>
        <v/>
      </c>
      <c r="AO99">
        <f>IF(ISBLANK('Raw Data'!A94), 0, IF(AND('Raw Data'!I94&lt;Analysis!$BC$2, 'Raw Data'!D94-'Raw Data'!E94&gt;1), 'Raw Data'!AW94, IF(AND('Raw Data'!J94&lt;Analysis!$BC$2, 'Raw Data'!E94-'Raw Data'!D94&gt;1), 'Raw Data'!AY94, 0)))</f>
        <v/>
      </c>
      <c r="AP99">
        <f>IF(ISBLANK('Raw Data'!A94), 0, IF(AND('Raw Data'!I94&lt;Analysis!$BC$2, 'Raw Data'!D94-'Raw Data'!E94&gt;2), 'Raw Data'!AZ94, IF(AND('Raw Data'!J94&lt;Analysis!$BC$2, 'Raw Data'!E94-'Raw Data'!D94&gt;2), 'Raw Data'!BB94, 0)))</f>
        <v/>
      </c>
      <c r="AQ99">
        <f>IF(ISBLANK('Raw Data'!A94), 0, IF(AND('Raw Data'!I94&lt;Analysis!$BC$2, 'Raw Data'!D94-'Raw Data'!E94&gt;3), 'Raw Data'!BC94, IF(AND('Raw Data'!J94&lt;Analysis!$BC$2, 'Raw Data'!E94-'Raw Data'!D94&gt;3), 'Raw Data'!BE94, 0)))</f>
        <v/>
      </c>
      <c r="AR99">
        <f>IF('Hidden Analysiss'!D95=1,IF(ABS('Raw Data'!E94-'Raw Data'!D94)&lt;2,'Raw Data'!AX94,0), 0)</f>
        <v/>
      </c>
      <c r="AS99">
        <f>IF('Hidden Analysiss'!D95=1,IF(ABS('Raw Data'!E94-'Raw Data'!D94)&lt;3,'Raw Data'!BA94,0), 0)</f>
        <v/>
      </c>
      <c r="AT99">
        <f>IF('Hidden Analysiss'!D95=1,IF(ABS('Raw Data'!E94-'Raw Data'!D94)&lt;4,'Raw Data'!BD94,0), 0)</f>
        <v/>
      </c>
      <c r="AU99">
        <f>IF(AND('Hidden Analysiss'!E95=1, ABS('Raw Data'!E94-'Raw Data'!D94)&lt;2), 'Raw Data'!AX94, 0)</f>
        <v/>
      </c>
      <c r="AV99">
        <f>IF(AND('Hidden Analysiss'!E95=1, ABS('Raw Data'!E94-'Raw Data'!D94)&lt;3), 'Raw Data'!BA94, 0)</f>
        <v/>
      </c>
      <c r="AW99">
        <f>IF(AND('Hidden Analysiss'!E95=1, ABS('Raw Data'!E94-'Raw Data'!D94)&lt;3), 'Raw Data'!BD94, 0)</f>
        <v/>
      </c>
    </row>
    <row r="100">
      <c r="A100" s="1">
        <f>'Raw Data'!A95</f>
        <v/>
      </c>
      <c r="B100">
        <f>IF('Raw Data'!E95&gt;'Raw Data'!D95, 'Raw Data'!J95, 0)</f>
        <v/>
      </c>
      <c r="C100">
        <f>IF('Raw Data'!D95&gt;'Raw Data'!E95, 'Raw Data'!I95, 0)</f>
        <v/>
      </c>
      <c r="D100">
        <f>SUM(G100:H100)</f>
        <v/>
      </c>
      <c r="E100">
        <f>IF(AND('Raw Data'!J95&lt;'Raw Data'!I95,'Raw Data'!E95&gt;'Raw Data'!D95,'Raw Data'!E95-'Raw Data'!D95&gt;3),'Raw Data'!N95,IF(AND('Raw Data'!I95&lt;'Raw Data'!J95,'Raw Data'!D95&gt;'Raw Data'!E95,'Raw Data'!D95-'Raw Data'!E95&gt;3),'Raw Data'!M95,0))</f>
        <v/>
      </c>
      <c r="F100">
        <f>IF(AND('Raw Data'!J95&lt;'Raw Data'!I95,'Raw Data'!E95&gt;'Raw Data'!D95,'Raw Data'!E95-'Raw Data'!D95&lt;4),'Raw Data'!L95,IF(AND('Raw Data'!I95&lt;'Raw Data'!J95,'Raw Data'!D95&gt;'Raw Data'!E95,'Raw Data'!D95-'Raw Data'!E95&lt;4),'Raw Data'!K95,0))</f>
        <v/>
      </c>
      <c r="G100">
        <f>IF(AND('Raw Data'!J95&lt;'Raw Data'!I95, 'Raw Data'!E95&gt;'Raw Data'!D95), 'Raw Data'!J95, 0)</f>
        <v/>
      </c>
      <c r="H100">
        <f>IF(AND('Raw Data'!J95&gt;'Raw Data'!I95, 'Raw Data'!E95&lt;'Raw Data'!D95), 'Raw Data'!I95, 0)</f>
        <v/>
      </c>
      <c r="I100">
        <f>SUM(J100:K100)</f>
        <v/>
      </c>
      <c r="J100">
        <f>IF(AND('Raw Data'!J95&gt;'Raw Data'!I95, 'Raw Data'!E95&gt;'Raw Data'!D95), 'Raw Data'!J95, 0)</f>
        <v/>
      </c>
      <c r="K100">
        <f>IF(AND('Raw Data'!I95&gt;'Raw Data'!J95, 'Raw Data'!D95&gt;'Raw Data'!E95), 'Raw Data'!I95, 0)</f>
        <v/>
      </c>
      <c r="L100">
        <f>IF('Raw Data'!E95-'Raw Data'!D95&gt;3, 'Raw Data'!N95, 0)</f>
        <v/>
      </c>
      <c r="M100">
        <f>IF('Raw Data'!D95-'Raw Data'!E95&gt;3, 'Raw Data'!M95, 0)</f>
        <v/>
      </c>
      <c r="N100">
        <f>IF(ISBLANK('Raw Data'!D95),0,IF(AND('Raw Data'!E95&gt;'Raw Data'!D95,'Raw Data'!E95-'Raw Data'!D95&gt;0,'Raw Data'!E95-'Raw Data'!D95&lt;4),'Raw Data'!L95, 0))</f>
        <v/>
      </c>
      <c r="O100">
        <f>IF(ISBLANK('Raw Data'!D95),0,IF(AND('Raw Data'!E95&gt;'Raw Data'!D95,'Raw Data'!E95-'Raw Data'!D95&gt;0,'Raw Data'!D95-'Raw Data'!E95&lt;4),'Raw Data'!K95, 0))</f>
        <v/>
      </c>
      <c r="P100">
        <f>IF('Raw Data'!E95-'Raw Data'!D95&gt;3, 'Raw Data'!N95, IF('Raw Data'!D95-'Raw Data'!E95&gt;3, 'Raw Data'!M95, 0))</f>
        <v/>
      </c>
      <c r="Q100">
        <f>IF(ISBLANK('Raw Data'!E95),0,IF(AND('Raw Data'!E95-'Raw Data'!D95&lt;4,'Raw Data'!E95-'Raw Data'!D95&gt;0),'Raw Data'!L95,IF(AND('Raw Data'!D95&gt;'Raw Data'!E95,'Raw Data'!D95-'Raw Data'!E95&gt;0),'Raw Data'!K95,0)))</f>
        <v/>
      </c>
      <c r="R100">
        <f>IF(ISBLANK('Raw Data'!K95),0,IFERROR(IF(MATCH(SMALL('Raw Data'!K95:N95,1),L100:O100,0),SMALL('Raw Data'!K95:N95,1)),0))</f>
        <v/>
      </c>
      <c r="S100">
        <f>IF(ISBLANK('Raw Data'!K95),0,IFERROR(IF(MATCH(SMALL('Raw Data'!K95:N95,2),L100:O100,0),SMALL('Raw Data'!K95:N95,2)),0))</f>
        <v/>
      </c>
      <c r="T100">
        <f>IF(ISBLANK('Raw Data'!K95),0,IFERROR(IF(MATCH(SMALL('Raw Data'!K95:N95,3),L100:O100,0),SMALL('Raw Data'!K95:N95,3)),0))</f>
        <v/>
      </c>
      <c r="U100">
        <f>IF(ISBLANK('Raw Data'!K95),0,IFERROR(IF(MATCH(SMALL('Raw Data'!K95:N95,4),L100:O100,0),SMALL('Raw Data'!K95:N95,4)),0))</f>
        <v/>
      </c>
      <c r="V100">
        <f>IF(AND('Raw Data'!D95&lt;3, 'Raw Data'!E95&lt;3, 'Raw Data'!A95&gt;0), 'Raw Data'!AF95, 0)</f>
        <v/>
      </c>
      <c r="W100">
        <f>IF(AND('Raw Data'!D95&lt;4, 'Raw Data'!E95&lt;4, 'Raw Data'!A95&gt;0), 'Raw Data'!AI95, 0)</f>
        <v/>
      </c>
      <c r="X100">
        <f>IF(AND('Raw Data'!D95&lt;5, 'Raw Data'!E95&lt;5, 'Raw Data'!A95&gt;0), 'Raw Data'!AL95, 0)</f>
        <v/>
      </c>
      <c r="Y100">
        <f>IF(AND('Raw Data'!D95&lt;6, 'Raw Data'!E95&lt;6, 'Raw Data'!A95&gt;0), 'Raw Data'!AO95, 0)</f>
        <v/>
      </c>
      <c r="Z100">
        <f>IF(ISBLANK('Raw Data'!D95), 0, IF('Raw Data'!D95-'Raw Data'!E95&gt;1, 'Raw Data'!AW95, 0))</f>
        <v/>
      </c>
      <c r="AA100">
        <f>IF(ISBLANK('Raw Data'!A95), 0, IF(ABS('Raw Data'!D95-'Raw Data'!E95)&lt;2, 'Raw Data'!AX95, 0))</f>
        <v/>
      </c>
      <c r="AB100">
        <f>IF(ISBLANK('Raw Data'!D95), 0, IF('Raw Data'!E95-'Raw Data'!D95&gt;1, 'Raw Data'!AY95, 0))</f>
        <v/>
      </c>
      <c r="AC100">
        <f>IF(ISBLANK('Raw Data'!D95), 0, IF('Raw Data'!D95-'Raw Data'!E95&gt;2, 'Raw Data'!AZ95, 0))</f>
        <v/>
      </c>
      <c r="AD100">
        <f>IF(ISBLANK('Raw Data'!A95), 0, IF(ABS('Raw Data'!D95-'Raw Data'!E95)&lt;3, 'Raw Data'!BA95, 0))</f>
        <v/>
      </c>
      <c r="AE100">
        <f>IF(ISBLANK('Raw Data'!D95), 0, IF('Raw Data'!E95-'Raw Data'!D95&gt;2, 'Raw Data'!BB95, 0))</f>
        <v/>
      </c>
      <c r="AF100">
        <f>IF(ISBLANK('Raw Data'!D95), 0, IF('Raw Data'!D95-'Raw Data'!E95&gt;3, 'Raw Data'!BC95, 0))</f>
        <v/>
      </c>
      <c r="AG100">
        <f>IF(ISBLANK('Raw Data'!A95), 0, IF(ABS('Raw Data'!D95-'Raw Data'!E95)&lt;4, 'Raw Data'!BD95, 0))</f>
        <v/>
      </c>
      <c r="AH100">
        <f>IF(ISBLANK('Raw Data'!D95), 0, IF('Raw Data'!E95-'Raw Data'!D95&gt;3, 'Raw Data'!BE95, 0))</f>
        <v/>
      </c>
      <c r="AI100">
        <f>IF(SUM('Raw Data'!D95:E95)&gt;'Raw Data'!F95, 'Raw Data'!G95, 0)</f>
        <v/>
      </c>
      <c r="AJ100">
        <f>IF(ISBLANK('Raw Data'!D95), 0, IF(SUM('Raw Data'!D95:E95)&lt;'Raw Data'!F95, 'Raw Data'!H95, 0))</f>
        <v/>
      </c>
      <c r="AK100">
        <f>IF(ISBLANK('Raw Data'!A95), 0, IF(AND('Raw Data'!D95&lt;3, 'Raw Data'!E95&lt;3, 'Raw Data'!F95&lt;BB$2), 'Raw Data'!AF95, 0))</f>
        <v/>
      </c>
      <c r="AL100">
        <f>IF(ISBLANK('Raw Data'!A95), 0, IF(AND('Raw Data'!D95&lt;4, 'Raw Data'!E95&lt;4, 'Raw Data'!F95&lt;BB$2), 'Raw Data'!AI95, 0))</f>
        <v/>
      </c>
      <c r="AM100">
        <f>IF(ISBLANK('Raw Data'!A95), 0, IF(AND('Raw Data'!D95&lt;5, 'Raw Data'!E95&lt;5, 'Raw Data'!F95&lt;BB$2), 'Raw Data'!AL95, 0))</f>
        <v/>
      </c>
      <c r="AN100">
        <f>IF(ISBLANK('Raw Data'!A95), 0, IF(AND('Raw Data'!D95&lt;6, 'Raw Data'!E95&lt;6, 'Raw Data'!F95&lt;BB$2), 'Raw Data'!AO95, 0))</f>
        <v/>
      </c>
      <c r="AO100">
        <f>IF(ISBLANK('Raw Data'!A95), 0, IF(AND('Raw Data'!I95&lt;Analysis!$BC$2, 'Raw Data'!D95-'Raw Data'!E95&gt;1), 'Raw Data'!AW95, IF(AND('Raw Data'!J95&lt;Analysis!$BC$2, 'Raw Data'!E95-'Raw Data'!D95&gt;1), 'Raw Data'!AY95, 0)))</f>
        <v/>
      </c>
      <c r="AP100">
        <f>IF(ISBLANK('Raw Data'!A95), 0, IF(AND('Raw Data'!I95&lt;Analysis!$BC$2, 'Raw Data'!D95-'Raw Data'!E95&gt;2), 'Raw Data'!AZ95, IF(AND('Raw Data'!J95&lt;Analysis!$BC$2, 'Raw Data'!E95-'Raw Data'!D95&gt;2), 'Raw Data'!BB95, 0)))</f>
        <v/>
      </c>
      <c r="AQ100">
        <f>IF(ISBLANK('Raw Data'!A95), 0, IF(AND('Raw Data'!I95&lt;Analysis!$BC$2, 'Raw Data'!D95-'Raw Data'!E95&gt;3), 'Raw Data'!BC95, IF(AND('Raw Data'!J95&lt;Analysis!$BC$2, 'Raw Data'!E95-'Raw Data'!D95&gt;3), 'Raw Data'!BE95, 0)))</f>
        <v/>
      </c>
      <c r="AR100">
        <f>IF('Hidden Analysiss'!D96=1,IF(ABS('Raw Data'!E95-'Raw Data'!D95)&lt;2,'Raw Data'!AX95,0), 0)</f>
        <v/>
      </c>
      <c r="AS100">
        <f>IF('Hidden Analysiss'!D96=1,IF(ABS('Raw Data'!E95-'Raw Data'!D95)&lt;3,'Raw Data'!BA95,0), 0)</f>
        <v/>
      </c>
      <c r="AT100">
        <f>IF('Hidden Analysiss'!D96=1,IF(ABS('Raw Data'!E95-'Raw Data'!D95)&lt;4,'Raw Data'!BD95,0), 0)</f>
        <v/>
      </c>
      <c r="AU100">
        <f>IF(AND('Hidden Analysiss'!E96=1, ABS('Raw Data'!E95-'Raw Data'!D95)&lt;2), 'Raw Data'!AX95, 0)</f>
        <v/>
      </c>
      <c r="AV100">
        <f>IF(AND('Hidden Analysiss'!E96=1, ABS('Raw Data'!E95-'Raw Data'!D95)&lt;3), 'Raw Data'!BA95, 0)</f>
        <v/>
      </c>
      <c r="AW100">
        <f>IF(AND('Hidden Analysiss'!E96=1, ABS('Raw Data'!E95-'Raw Data'!D95)&lt;3), 'Raw Data'!BD95, 0)</f>
        <v/>
      </c>
    </row>
    <row r="101">
      <c r="A101" s="1">
        <f>'Raw Data'!A96</f>
        <v/>
      </c>
      <c r="B101">
        <f>IF('Raw Data'!E96&gt;'Raw Data'!D96, 'Raw Data'!J96, 0)</f>
        <v/>
      </c>
      <c r="C101">
        <f>IF('Raw Data'!D96&gt;'Raw Data'!E96, 'Raw Data'!I96, 0)</f>
        <v/>
      </c>
      <c r="D101">
        <f>SUM(G101:H101)</f>
        <v/>
      </c>
      <c r="E101">
        <f>IF(AND('Raw Data'!J96&lt;'Raw Data'!I96,'Raw Data'!E96&gt;'Raw Data'!D96,'Raw Data'!E96-'Raw Data'!D96&gt;3),'Raw Data'!N96,IF(AND('Raw Data'!I96&lt;'Raw Data'!J96,'Raw Data'!D96&gt;'Raw Data'!E96,'Raw Data'!D96-'Raw Data'!E96&gt;3),'Raw Data'!M96,0))</f>
        <v/>
      </c>
      <c r="F101">
        <f>IF(AND('Raw Data'!J96&lt;'Raw Data'!I96,'Raw Data'!E96&gt;'Raw Data'!D96,'Raw Data'!E96-'Raw Data'!D96&lt;4),'Raw Data'!L96,IF(AND('Raw Data'!I96&lt;'Raw Data'!J96,'Raw Data'!D96&gt;'Raw Data'!E96,'Raw Data'!D96-'Raw Data'!E96&lt;4),'Raw Data'!K96,0))</f>
        <v/>
      </c>
      <c r="G101">
        <f>IF(AND('Raw Data'!J96&lt;'Raw Data'!I96, 'Raw Data'!E96&gt;'Raw Data'!D96), 'Raw Data'!J96, 0)</f>
        <v/>
      </c>
      <c r="H101">
        <f>IF(AND('Raw Data'!J96&gt;'Raw Data'!I96, 'Raw Data'!E96&lt;'Raw Data'!D96), 'Raw Data'!I96, 0)</f>
        <v/>
      </c>
      <c r="I101">
        <f>SUM(J101:K101)</f>
        <v/>
      </c>
      <c r="J101">
        <f>IF(AND('Raw Data'!J96&gt;'Raw Data'!I96, 'Raw Data'!E96&gt;'Raw Data'!D96), 'Raw Data'!J96, 0)</f>
        <v/>
      </c>
      <c r="K101">
        <f>IF(AND('Raw Data'!I96&gt;'Raw Data'!J96, 'Raw Data'!D96&gt;'Raw Data'!E96), 'Raw Data'!I96, 0)</f>
        <v/>
      </c>
      <c r="L101">
        <f>IF('Raw Data'!E96-'Raw Data'!D96&gt;3, 'Raw Data'!N96, 0)</f>
        <v/>
      </c>
      <c r="M101">
        <f>IF('Raw Data'!D96-'Raw Data'!E96&gt;3, 'Raw Data'!M96, 0)</f>
        <v/>
      </c>
      <c r="N101">
        <f>IF(ISBLANK('Raw Data'!D96),0,IF(AND('Raw Data'!E96&gt;'Raw Data'!D96,'Raw Data'!E96-'Raw Data'!D96&gt;0,'Raw Data'!E96-'Raw Data'!D96&lt;4),'Raw Data'!L96, 0))</f>
        <v/>
      </c>
      <c r="O101">
        <f>IF(ISBLANK('Raw Data'!D96),0,IF(AND('Raw Data'!E96&gt;'Raw Data'!D96,'Raw Data'!E96-'Raw Data'!D96&gt;0,'Raw Data'!D96-'Raw Data'!E96&lt;4),'Raw Data'!K96, 0))</f>
        <v/>
      </c>
      <c r="P101">
        <f>IF('Raw Data'!E96-'Raw Data'!D96&gt;3, 'Raw Data'!N96, IF('Raw Data'!D96-'Raw Data'!E96&gt;3, 'Raw Data'!M96, 0))</f>
        <v/>
      </c>
      <c r="Q101">
        <f>IF(ISBLANK('Raw Data'!E96),0,IF(AND('Raw Data'!E96-'Raw Data'!D96&lt;4,'Raw Data'!E96-'Raw Data'!D96&gt;0),'Raw Data'!L96,IF(AND('Raw Data'!D96&gt;'Raw Data'!E96,'Raw Data'!D96-'Raw Data'!E96&gt;0),'Raw Data'!K96,0)))</f>
        <v/>
      </c>
      <c r="R101">
        <f>IF(ISBLANK('Raw Data'!K96),0,IFERROR(IF(MATCH(SMALL('Raw Data'!K96:N96,1),L101:O101,0),SMALL('Raw Data'!K96:N96,1)),0))</f>
        <v/>
      </c>
      <c r="S101">
        <f>IF(ISBLANK('Raw Data'!K96),0,IFERROR(IF(MATCH(SMALL('Raw Data'!K96:N96,2),L101:O101,0),SMALL('Raw Data'!K96:N96,2)),0))</f>
        <v/>
      </c>
      <c r="T101">
        <f>IF(ISBLANK('Raw Data'!K96),0,IFERROR(IF(MATCH(SMALL('Raw Data'!K96:N96,3),L101:O101,0),SMALL('Raw Data'!K96:N96,3)),0))</f>
        <v/>
      </c>
      <c r="U101">
        <f>IF(ISBLANK('Raw Data'!K96),0,IFERROR(IF(MATCH(SMALL('Raw Data'!K96:N96,4),L101:O101,0),SMALL('Raw Data'!K96:N96,4)),0))</f>
        <v/>
      </c>
      <c r="V101">
        <f>IF(AND('Raw Data'!D96&lt;3, 'Raw Data'!E96&lt;3, 'Raw Data'!A96&gt;0), 'Raw Data'!AF96, 0)</f>
        <v/>
      </c>
      <c r="W101">
        <f>IF(AND('Raw Data'!D96&lt;4, 'Raw Data'!E96&lt;4, 'Raw Data'!A96&gt;0), 'Raw Data'!AI96, 0)</f>
        <v/>
      </c>
      <c r="X101">
        <f>IF(AND('Raw Data'!D96&lt;5, 'Raw Data'!E96&lt;5, 'Raw Data'!A96&gt;0), 'Raw Data'!AL96, 0)</f>
        <v/>
      </c>
      <c r="Y101">
        <f>IF(AND('Raw Data'!D96&lt;6, 'Raw Data'!E96&lt;6, 'Raw Data'!A96&gt;0), 'Raw Data'!AO96, 0)</f>
        <v/>
      </c>
      <c r="Z101">
        <f>IF(ISBLANK('Raw Data'!D96), 0, IF('Raw Data'!D96-'Raw Data'!E96&gt;1, 'Raw Data'!AW96, 0))</f>
        <v/>
      </c>
      <c r="AA101">
        <f>IF(ISBLANK('Raw Data'!A96), 0, IF(ABS('Raw Data'!D96-'Raw Data'!E96)&lt;2, 'Raw Data'!AX96, 0))</f>
        <v/>
      </c>
      <c r="AB101">
        <f>IF(ISBLANK('Raw Data'!D96), 0, IF('Raw Data'!E96-'Raw Data'!D96&gt;1, 'Raw Data'!AY96, 0))</f>
        <v/>
      </c>
      <c r="AC101">
        <f>IF(ISBLANK('Raw Data'!D96), 0, IF('Raw Data'!D96-'Raw Data'!E96&gt;2, 'Raw Data'!AZ96, 0))</f>
        <v/>
      </c>
      <c r="AD101">
        <f>IF(ISBLANK('Raw Data'!A96), 0, IF(ABS('Raw Data'!D96-'Raw Data'!E96)&lt;3, 'Raw Data'!BA96, 0))</f>
        <v/>
      </c>
      <c r="AE101">
        <f>IF(ISBLANK('Raw Data'!D96), 0, IF('Raw Data'!E96-'Raw Data'!D96&gt;2, 'Raw Data'!BB96, 0))</f>
        <v/>
      </c>
      <c r="AF101">
        <f>IF(ISBLANK('Raw Data'!D96), 0, IF('Raw Data'!D96-'Raw Data'!E96&gt;3, 'Raw Data'!BC96, 0))</f>
        <v/>
      </c>
      <c r="AG101">
        <f>IF(ISBLANK('Raw Data'!A96), 0, IF(ABS('Raw Data'!D96-'Raw Data'!E96)&lt;4, 'Raw Data'!BD96, 0))</f>
        <v/>
      </c>
      <c r="AH101">
        <f>IF(ISBLANK('Raw Data'!D96), 0, IF('Raw Data'!E96-'Raw Data'!D96&gt;3, 'Raw Data'!BE96, 0))</f>
        <v/>
      </c>
      <c r="AI101">
        <f>IF(SUM('Raw Data'!D96:E96)&gt;'Raw Data'!F96, 'Raw Data'!G96, 0)</f>
        <v/>
      </c>
      <c r="AJ101">
        <f>IF(ISBLANK('Raw Data'!D96), 0, IF(SUM('Raw Data'!D96:E96)&lt;'Raw Data'!F96, 'Raw Data'!H96, 0))</f>
        <v/>
      </c>
      <c r="AK101">
        <f>IF(ISBLANK('Raw Data'!A96), 0, IF(AND('Raw Data'!D96&lt;3, 'Raw Data'!E96&lt;3, 'Raw Data'!F96&lt;BB$2), 'Raw Data'!AF96, 0))</f>
        <v/>
      </c>
      <c r="AL101">
        <f>IF(ISBLANK('Raw Data'!A96), 0, IF(AND('Raw Data'!D96&lt;4, 'Raw Data'!E96&lt;4, 'Raw Data'!F96&lt;BB$2), 'Raw Data'!AI96, 0))</f>
        <v/>
      </c>
      <c r="AM101">
        <f>IF(ISBLANK('Raw Data'!A96), 0, IF(AND('Raw Data'!D96&lt;5, 'Raw Data'!E96&lt;5, 'Raw Data'!F96&lt;BB$2), 'Raw Data'!AL96, 0))</f>
        <v/>
      </c>
      <c r="AN101">
        <f>IF(ISBLANK('Raw Data'!A96), 0, IF(AND('Raw Data'!D96&lt;6, 'Raw Data'!E96&lt;6, 'Raw Data'!F96&lt;BB$2), 'Raw Data'!AO96, 0))</f>
        <v/>
      </c>
      <c r="AO101">
        <f>IF(ISBLANK('Raw Data'!A96), 0, IF(AND('Raw Data'!I96&lt;Analysis!$BC$2, 'Raw Data'!D96-'Raw Data'!E96&gt;1), 'Raw Data'!AW96, IF(AND('Raw Data'!J96&lt;Analysis!$BC$2, 'Raw Data'!E96-'Raw Data'!D96&gt;1), 'Raw Data'!AY96, 0)))</f>
        <v/>
      </c>
      <c r="AP101">
        <f>IF(ISBLANK('Raw Data'!A96), 0, IF(AND('Raw Data'!I96&lt;Analysis!$BC$2, 'Raw Data'!D96-'Raw Data'!E96&gt;2), 'Raw Data'!AZ96, IF(AND('Raw Data'!J96&lt;Analysis!$BC$2, 'Raw Data'!E96-'Raw Data'!D96&gt;2), 'Raw Data'!BB96, 0)))</f>
        <v/>
      </c>
      <c r="AQ101">
        <f>IF(ISBLANK('Raw Data'!A96), 0, IF(AND('Raw Data'!I96&lt;Analysis!$BC$2, 'Raw Data'!D96-'Raw Data'!E96&gt;3), 'Raw Data'!BC96, IF(AND('Raw Data'!J96&lt;Analysis!$BC$2, 'Raw Data'!E96-'Raw Data'!D96&gt;3), 'Raw Data'!BE96, 0)))</f>
        <v/>
      </c>
      <c r="AR101">
        <f>IF('Hidden Analysiss'!D97=1,IF(ABS('Raw Data'!E96-'Raw Data'!D96)&lt;2,'Raw Data'!AX96,0), 0)</f>
        <v/>
      </c>
      <c r="AS101">
        <f>IF('Hidden Analysiss'!D97=1,IF(ABS('Raw Data'!E96-'Raw Data'!D96)&lt;3,'Raw Data'!BA96,0), 0)</f>
        <v/>
      </c>
      <c r="AT101">
        <f>IF('Hidden Analysiss'!D97=1,IF(ABS('Raw Data'!E96-'Raw Data'!D96)&lt;4,'Raw Data'!BD96,0), 0)</f>
        <v/>
      </c>
      <c r="AU101">
        <f>IF(AND('Hidden Analysiss'!E97=1, ABS('Raw Data'!E96-'Raw Data'!D96)&lt;2), 'Raw Data'!AX96, 0)</f>
        <v/>
      </c>
      <c r="AV101">
        <f>IF(AND('Hidden Analysiss'!E97=1, ABS('Raw Data'!E96-'Raw Data'!D96)&lt;3), 'Raw Data'!BA96, 0)</f>
        <v/>
      </c>
      <c r="AW101">
        <f>IF(AND('Hidden Analysiss'!E97=1, ABS('Raw Data'!E96-'Raw Data'!D96)&lt;3), 'Raw Data'!BD96, 0)</f>
        <v/>
      </c>
    </row>
    <row r="102">
      <c r="A102" s="1">
        <f>'Raw Data'!A97</f>
        <v/>
      </c>
      <c r="B102">
        <f>IF('Raw Data'!E97&gt;'Raw Data'!D97, 'Raw Data'!J97, 0)</f>
        <v/>
      </c>
      <c r="C102">
        <f>IF('Raw Data'!D97&gt;'Raw Data'!E97, 'Raw Data'!I97, 0)</f>
        <v/>
      </c>
      <c r="D102">
        <f>SUM(G102:H102)</f>
        <v/>
      </c>
      <c r="E102">
        <f>IF(AND('Raw Data'!J97&lt;'Raw Data'!I97,'Raw Data'!E97&gt;'Raw Data'!D97,'Raw Data'!E97-'Raw Data'!D97&gt;3),'Raw Data'!N97,IF(AND('Raw Data'!I97&lt;'Raw Data'!J97,'Raw Data'!D97&gt;'Raw Data'!E97,'Raw Data'!D97-'Raw Data'!E97&gt;3),'Raw Data'!M97,0))</f>
        <v/>
      </c>
      <c r="F102">
        <f>IF(AND('Raw Data'!J97&lt;'Raw Data'!I97,'Raw Data'!E97&gt;'Raw Data'!D97,'Raw Data'!E97-'Raw Data'!D97&lt;4),'Raw Data'!L97,IF(AND('Raw Data'!I97&lt;'Raw Data'!J97,'Raw Data'!D97&gt;'Raw Data'!E97,'Raw Data'!D97-'Raw Data'!E97&lt;4),'Raw Data'!K97,0))</f>
        <v/>
      </c>
      <c r="G102">
        <f>IF(AND('Raw Data'!J97&lt;'Raw Data'!I97, 'Raw Data'!E97&gt;'Raw Data'!D97), 'Raw Data'!J97, 0)</f>
        <v/>
      </c>
      <c r="H102">
        <f>IF(AND('Raw Data'!J97&gt;'Raw Data'!I97, 'Raw Data'!E97&lt;'Raw Data'!D97), 'Raw Data'!I97, 0)</f>
        <v/>
      </c>
      <c r="I102">
        <f>SUM(J102:K102)</f>
        <v/>
      </c>
      <c r="J102">
        <f>IF(AND('Raw Data'!J97&gt;'Raw Data'!I97, 'Raw Data'!E97&gt;'Raw Data'!D97), 'Raw Data'!J97, 0)</f>
        <v/>
      </c>
      <c r="K102">
        <f>IF(AND('Raw Data'!I97&gt;'Raw Data'!J97, 'Raw Data'!D97&gt;'Raw Data'!E97), 'Raw Data'!I97, 0)</f>
        <v/>
      </c>
      <c r="L102">
        <f>IF('Raw Data'!E97-'Raw Data'!D97&gt;3, 'Raw Data'!N97, 0)</f>
        <v/>
      </c>
      <c r="M102">
        <f>IF('Raw Data'!D97-'Raw Data'!E97&gt;3, 'Raw Data'!M97, 0)</f>
        <v/>
      </c>
      <c r="N102">
        <f>IF(ISBLANK('Raw Data'!D97),0,IF(AND('Raw Data'!E97&gt;'Raw Data'!D97,'Raw Data'!E97-'Raw Data'!D97&gt;0,'Raw Data'!E97-'Raw Data'!D97&lt;4),'Raw Data'!L97, 0))</f>
        <v/>
      </c>
      <c r="O102">
        <f>IF(ISBLANK('Raw Data'!D97),0,IF(AND('Raw Data'!E97&gt;'Raw Data'!D97,'Raw Data'!E97-'Raw Data'!D97&gt;0,'Raw Data'!D97-'Raw Data'!E97&lt;4),'Raw Data'!K97, 0))</f>
        <v/>
      </c>
      <c r="P102">
        <f>IF('Raw Data'!E97-'Raw Data'!D97&gt;3, 'Raw Data'!N97, IF('Raw Data'!D97-'Raw Data'!E97&gt;3, 'Raw Data'!M97, 0))</f>
        <v/>
      </c>
      <c r="Q102">
        <f>IF(ISBLANK('Raw Data'!E97),0,IF(AND('Raw Data'!E97-'Raw Data'!D97&lt;4,'Raw Data'!E97-'Raw Data'!D97&gt;0),'Raw Data'!L97,IF(AND('Raw Data'!D97&gt;'Raw Data'!E97,'Raw Data'!D97-'Raw Data'!E97&gt;0),'Raw Data'!K97,0)))</f>
        <v/>
      </c>
      <c r="R102">
        <f>IF(ISBLANK('Raw Data'!K97),0,IFERROR(IF(MATCH(SMALL('Raw Data'!K97:N97,1),L102:O102,0),SMALL('Raw Data'!K97:N97,1)),0))</f>
        <v/>
      </c>
      <c r="S102">
        <f>IF(ISBLANK('Raw Data'!K97),0,IFERROR(IF(MATCH(SMALL('Raw Data'!K97:N97,2),L102:O102,0),SMALL('Raw Data'!K97:N97,2)),0))</f>
        <v/>
      </c>
      <c r="T102">
        <f>IF(ISBLANK('Raw Data'!K97),0,IFERROR(IF(MATCH(SMALL('Raw Data'!K97:N97,3),L102:O102,0),SMALL('Raw Data'!K97:N97,3)),0))</f>
        <v/>
      </c>
      <c r="U102">
        <f>IF(ISBLANK('Raw Data'!K97),0,IFERROR(IF(MATCH(SMALL('Raw Data'!K97:N97,4),L102:O102,0),SMALL('Raw Data'!K97:N97,4)),0))</f>
        <v/>
      </c>
      <c r="V102">
        <f>IF(AND('Raw Data'!D97&lt;3, 'Raw Data'!E97&lt;3, 'Raw Data'!A97&gt;0), 'Raw Data'!AF97, 0)</f>
        <v/>
      </c>
      <c r="W102">
        <f>IF(AND('Raw Data'!D97&lt;4, 'Raw Data'!E97&lt;4, 'Raw Data'!A97&gt;0), 'Raw Data'!AI97, 0)</f>
        <v/>
      </c>
      <c r="X102">
        <f>IF(AND('Raw Data'!D97&lt;5, 'Raw Data'!E97&lt;5, 'Raw Data'!A97&gt;0), 'Raw Data'!AL97, 0)</f>
        <v/>
      </c>
      <c r="Y102">
        <f>IF(AND('Raw Data'!D97&lt;6, 'Raw Data'!E97&lt;6, 'Raw Data'!A97&gt;0), 'Raw Data'!AO97, 0)</f>
        <v/>
      </c>
      <c r="Z102">
        <f>IF(ISBLANK('Raw Data'!D97), 0, IF('Raw Data'!D97-'Raw Data'!E97&gt;1, 'Raw Data'!AW97, 0))</f>
        <v/>
      </c>
      <c r="AA102">
        <f>IF(ISBLANK('Raw Data'!A97), 0, IF(ABS('Raw Data'!D97-'Raw Data'!E97)&lt;2, 'Raw Data'!AX97, 0))</f>
        <v/>
      </c>
      <c r="AB102">
        <f>IF(ISBLANK('Raw Data'!D97), 0, IF('Raw Data'!E97-'Raw Data'!D97&gt;1, 'Raw Data'!AY97, 0))</f>
        <v/>
      </c>
      <c r="AC102">
        <f>IF(ISBLANK('Raw Data'!D97), 0, IF('Raw Data'!D97-'Raw Data'!E97&gt;2, 'Raw Data'!AZ97, 0))</f>
        <v/>
      </c>
      <c r="AD102">
        <f>IF(ISBLANK('Raw Data'!A97), 0, IF(ABS('Raw Data'!D97-'Raw Data'!E97)&lt;3, 'Raw Data'!BA97, 0))</f>
        <v/>
      </c>
      <c r="AE102">
        <f>IF(ISBLANK('Raw Data'!D97), 0, IF('Raw Data'!E97-'Raw Data'!D97&gt;2, 'Raw Data'!BB97, 0))</f>
        <v/>
      </c>
      <c r="AF102">
        <f>IF(ISBLANK('Raw Data'!D97), 0, IF('Raw Data'!D97-'Raw Data'!E97&gt;3, 'Raw Data'!BC97, 0))</f>
        <v/>
      </c>
      <c r="AG102">
        <f>IF(ISBLANK('Raw Data'!A97), 0, IF(ABS('Raw Data'!D97-'Raw Data'!E97)&lt;4, 'Raw Data'!BD97, 0))</f>
        <v/>
      </c>
      <c r="AH102">
        <f>IF(ISBLANK('Raw Data'!D97), 0, IF('Raw Data'!E97-'Raw Data'!D97&gt;3, 'Raw Data'!BE97, 0))</f>
        <v/>
      </c>
      <c r="AI102">
        <f>IF(SUM('Raw Data'!D97:E97)&gt;'Raw Data'!F97, 'Raw Data'!G97, 0)</f>
        <v/>
      </c>
      <c r="AJ102">
        <f>IF(ISBLANK('Raw Data'!D97), 0, IF(SUM('Raw Data'!D97:E97)&lt;'Raw Data'!F97, 'Raw Data'!H97, 0))</f>
        <v/>
      </c>
      <c r="AK102">
        <f>IF(ISBLANK('Raw Data'!A97), 0, IF(AND('Raw Data'!D97&lt;3, 'Raw Data'!E97&lt;3, 'Raw Data'!F97&lt;BB$2), 'Raw Data'!AF97, 0))</f>
        <v/>
      </c>
      <c r="AL102">
        <f>IF(ISBLANK('Raw Data'!A97), 0, IF(AND('Raw Data'!D97&lt;4, 'Raw Data'!E97&lt;4, 'Raw Data'!F97&lt;BB$2), 'Raw Data'!AI97, 0))</f>
        <v/>
      </c>
      <c r="AM102">
        <f>IF(ISBLANK('Raw Data'!A97), 0, IF(AND('Raw Data'!D97&lt;5, 'Raw Data'!E97&lt;5, 'Raw Data'!F97&lt;BB$2), 'Raw Data'!AL97, 0))</f>
        <v/>
      </c>
      <c r="AN102">
        <f>IF(ISBLANK('Raw Data'!A97), 0, IF(AND('Raw Data'!D97&lt;6, 'Raw Data'!E97&lt;6, 'Raw Data'!F97&lt;BB$2), 'Raw Data'!AO97, 0))</f>
        <v/>
      </c>
      <c r="AO102">
        <f>IF(ISBLANK('Raw Data'!A97), 0, IF(AND('Raw Data'!I97&lt;Analysis!$BC$2, 'Raw Data'!D97-'Raw Data'!E97&gt;1), 'Raw Data'!AW97, IF(AND('Raw Data'!J97&lt;Analysis!$BC$2, 'Raw Data'!E97-'Raw Data'!D97&gt;1), 'Raw Data'!AY97, 0)))</f>
        <v/>
      </c>
      <c r="AP102">
        <f>IF(ISBLANK('Raw Data'!A97), 0, IF(AND('Raw Data'!I97&lt;Analysis!$BC$2, 'Raw Data'!D97-'Raw Data'!E97&gt;2), 'Raw Data'!AZ97, IF(AND('Raw Data'!J97&lt;Analysis!$BC$2, 'Raw Data'!E97-'Raw Data'!D97&gt;2), 'Raw Data'!BB97, 0)))</f>
        <v/>
      </c>
      <c r="AQ102">
        <f>IF(ISBLANK('Raw Data'!A97), 0, IF(AND('Raw Data'!I97&lt;Analysis!$BC$2, 'Raw Data'!D97-'Raw Data'!E97&gt;3), 'Raw Data'!BC97, IF(AND('Raw Data'!J97&lt;Analysis!$BC$2, 'Raw Data'!E97-'Raw Data'!D97&gt;3), 'Raw Data'!BE97, 0)))</f>
        <v/>
      </c>
      <c r="AR102">
        <f>IF('Hidden Analysiss'!D98=1,IF(ABS('Raw Data'!E97-'Raw Data'!D97)&lt;2,'Raw Data'!AX97,0), 0)</f>
        <v/>
      </c>
      <c r="AS102">
        <f>IF('Hidden Analysiss'!D98=1,IF(ABS('Raw Data'!E97-'Raw Data'!D97)&lt;3,'Raw Data'!BA97,0), 0)</f>
        <v/>
      </c>
      <c r="AT102">
        <f>IF('Hidden Analysiss'!D98=1,IF(ABS('Raw Data'!E97-'Raw Data'!D97)&lt;4,'Raw Data'!BD97,0), 0)</f>
        <v/>
      </c>
      <c r="AU102">
        <f>IF(AND('Hidden Analysiss'!E98=1, ABS('Raw Data'!E97-'Raw Data'!D97)&lt;2), 'Raw Data'!AX97, 0)</f>
        <v/>
      </c>
      <c r="AV102">
        <f>IF(AND('Hidden Analysiss'!E98=1, ABS('Raw Data'!E97-'Raw Data'!D97)&lt;3), 'Raw Data'!BA97, 0)</f>
        <v/>
      </c>
      <c r="AW102">
        <f>IF(AND('Hidden Analysiss'!E98=1, ABS('Raw Data'!E97-'Raw Data'!D97)&lt;3), 'Raw Data'!BD97, 0)</f>
        <v/>
      </c>
    </row>
    <row r="103">
      <c r="A103" s="1">
        <f>'Raw Data'!A98</f>
        <v/>
      </c>
      <c r="B103">
        <f>IF('Raw Data'!E98&gt;'Raw Data'!D98, 'Raw Data'!J98, 0)</f>
        <v/>
      </c>
      <c r="C103">
        <f>IF('Raw Data'!D98&gt;'Raw Data'!E98, 'Raw Data'!I98, 0)</f>
        <v/>
      </c>
      <c r="D103">
        <f>SUM(G103:H103)</f>
        <v/>
      </c>
      <c r="E103">
        <f>IF(AND('Raw Data'!J98&lt;'Raw Data'!I98,'Raw Data'!E98&gt;'Raw Data'!D98,'Raw Data'!E98-'Raw Data'!D98&gt;3),'Raw Data'!N98,IF(AND('Raw Data'!I98&lt;'Raw Data'!J98,'Raw Data'!D98&gt;'Raw Data'!E98,'Raw Data'!D98-'Raw Data'!E98&gt;3),'Raw Data'!M98,0))</f>
        <v/>
      </c>
      <c r="F103">
        <f>IF(AND('Raw Data'!J98&lt;'Raw Data'!I98,'Raw Data'!E98&gt;'Raw Data'!D98,'Raw Data'!E98-'Raw Data'!D98&lt;4),'Raw Data'!L98,IF(AND('Raw Data'!I98&lt;'Raw Data'!J98,'Raw Data'!D98&gt;'Raw Data'!E98,'Raw Data'!D98-'Raw Data'!E98&lt;4),'Raw Data'!K98,0))</f>
        <v/>
      </c>
      <c r="G103">
        <f>IF(AND('Raw Data'!J98&lt;'Raw Data'!I98, 'Raw Data'!E98&gt;'Raw Data'!D98), 'Raw Data'!J98, 0)</f>
        <v/>
      </c>
      <c r="H103">
        <f>IF(AND('Raw Data'!J98&gt;'Raw Data'!I98, 'Raw Data'!E98&lt;'Raw Data'!D98), 'Raw Data'!I98, 0)</f>
        <v/>
      </c>
      <c r="I103">
        <f>SUM(J103:K103)</f>
        <v/>
      </c>
      <c r="J103">
        <f>IF(AND('Raw Data'!J98&gt;'Raw Data'!I98, 'Raw Data'!E98&gt;'Raw Data'!D98), 'Raw Data'!J98, 0)</f>
        <v/>
      </c>
      <c r="K103">
        <f>IF(AND('Raw Data'!I98&gt;'Raw Data'!J98, 'Raw Data'!D98&gt;'Raw Data'!E98), 'Raw Data'!I98, 0)</f>
        <v/>
      </c>
      <c r="L103">
        <f>IF('Raw Data'!E98-'Raw Data'!D98&gt;3, 'Raw Data'!N98, 0)</f>
        <v/>
      </c>
      <c r="M103">
        <f>IF('Raw Data'!D98-'Raw Data'!E98&gt;3, 'Raw Data'!M98, 0)</f>
        <v/>
      </c>
      <c r="N103">
        <f>IF(ISBLANK('Raw Data'!D98),0,IF(AND('Raw Data'!E98&gt;'Raw Data'!D98,'Raw Data'!E98-'Raw Data'!D98&gt;0,'Raw Data'!E98-'Raw Data'!D98&lt;4),'Raw Data'!L98, 0))</f>
        <v/>
      </c>
      <c r="O103">
        <f>IF(ISBLANK('Raw Data'!D98),0,IF(AND('Raw Data'!E98&gt;'Raw Data'!D98,'Raw Data'!E98-'Raw Data'!D98&gt;0,'Raw Data'!D98-'Raw Data'!E98&lt;4),'Raw Data'!K98, 0))</f>
        <v/>
      </c>
      <c r="P103">
        <f>IF('Raw Data'!E98-'Raw Data'!D98&gt;3, 'Raw Data'!N98, IF('Raw Data'!D98-'Raw Data'!E98&gt;3, 'Raw Data'!M98, 0))</f>
        <v/>
      </c>
      <c r="Q103">
        <f>IF(ISBLANK('Raw Data'!E98),0,IF(AND('Raw Data'!E98-'Raw Data'!D98&lt;4,'Raw Data'!E98-'Raw Data'!D98&gt;0),'Raw Data'!L98,IF(AND('Raw Data'!D98&gt;'Raw Data'!E98,'Raw Data'!D98-'Raw Data'!E98&gt;0),'Raw Data'!K98,0)))</f>
        <v/>
      </c>
      <c r="R103">
        <f>IF(ISBLANK('Raw Data'!K98),0,IFERROR(IF(MATCH(SMALL('Raw Data'!K98:N98,1),L103:O103,0),SMALL('Raw Data'!K98:N98,1)),0))</f>
        <v/>
      </c>
      <c r="S103">
        <f>IF(ISBLANK('Raw Data'!K98),0,IFERROR(IF(MATCH(SMALL('Raw Data'!K98:N98,2),L103:O103,0),SMALL('Raw Data'!K98:N98,2)),0))</f>
        <v/>
      </c>
      <c r="T103">
        <f>IF(ISBLANK('Raw Data'!K98),0,IFERROR(IF(MATCH(SMALL('Raw Data'!K98:N98,3),L103:O103,0),SMALL('Raw Data'!K98:N98,3)),0))</f>
        <v/>
      </c>
      <c r="U103">
        <f>IF(ISBLANK('Raw Data'!K98),0,IFERROR(IF(MATCH(SMALL('Raw Data'!K98:N98,4),L103:O103,0),SMALL('Raw Data'!K98:N98,4)),0))</f>
        <v/>
      </c>
      <c r="V103">
        <f>IF(AND('Raw Data'!D98&lt;3, 'Raw Data'!E98&lt;3, 'Raw Data'!A98&gt;0), 'Raw Data'!AF98, 0)</f>
        <v/>
      </c>
      <c r="W103">
        <f>IF(AND('Raw Data'!D98&lt;4, 'Raw Data'!E98&lt;4, 'Raw Data'!A98&gt;0), 'Raw Data'!AI98, 0)</f>
        <v/>
      </c>
      <c r="X103">
        <f>IF(AND('Raw Data'!D98&lt;5, 'Raw Data'!E98&lt;5, 'Raw Data'!A98&gt;0), 'Raw Data'!AL98, 0)</f>
        <v/>
      </c>
      <c r="Y103">
        <f>IF(AND('Raw Data'!D98&lt;6, 'Raw Data'!E98&lt;6, 'Raw Data'!A98&gt;0), 'Raw Data'!AO98, 0)</f>
        <v/>
      </c>
      <c r="Z103">
        <f>IF(ISBLANK('Raw Data'!D98), 0, IF('Raw Data'!D98-'Raw Data'!E98&gt;1, 'Raw Data'!AW98, 0))</f>
        <v/>
      </c>
      <c r="AA103">
        <f>IF(ISBLANK('Raw Data'!A98), 0, IF(ABS('Raw Data'!D98-'Raw Data'!E98)&lt;2, 'Raw Data'!AX98, 0))</f>
        <v/>
      </c>
      <c r="AB103">
        <f>IF(ISBLANK('Raw Data'!D98), 0, IF('Raw Data'!E98-'Raw Data'!D98&gt;1, 'Raw Data'!AY98, 0))</f>
        <v/>
      </c>
      <c r="AC103">
        <f>IF(ISBLANK('Raw Data'!D98), 0, IF('Raw Data'!D98-'Raw Data'!E98&gt;2, 'Raw Data'!AZ98, 0))</f>
        <v/>
      </c>
      <c r="AD103">
        <f>IF(ISBLANK('Raw Data'!A98), 0, IF(ABS('Raw Data'!D98-'Raw Data'!E98)&lt;3, 'Raw Data'!BA98, 0))</f>
        <v/>
      </c>
      <c r="AE103">
        <f>IF(ISBLANK('Raw Data'!D98), 0, IF('Raw Data'!E98-'Raw Data'!D98&gt;2, 'Raw Data'!BB98, 0))</f>
        <v/>
      </c>
      <c r="AF103">
        <f>IF(ISBLANK('Raw Data'!D98), 0, IF('Raw Data'!D98-'Raw Data'!E98&gt;3, 'Raw Data'!BC98, 0))</f>
        <v/>
      </c>
      <c r="AG103">
        <f>IF(ISBLANK('Raw Data'!A98), 0, IF(ABS('Raw Data'!D98-'Raw Data'!E98)&lt;4, 'Raw Data'!BD98, 0))</f>
        <v/>
      </c>
      <c r="AH103">
        <f>IF(ISBLANK('Raw Data'!D98), 0, IF('Raw Data'!E98-'Raw Data'!D98&gt;3, 'Raw Data'!BE98, 0))</f>
        <v/>
      </c>
      <c r="AI103">
        <f>IF(SUM('Raw Data'!D98:E98)&gt;'Raw Data'!F98, 'Raw Data'!G98, 0)</f>
        <v/>
      </c>
      <c r="AJ103">
        <f>IF(ISBLANK('Raw Data'!D98), 0, IF(SUM('Raw Data'!D98:E98)&lt;'Raw Data'!F98, 'Raw Data'!H98, 0))</f>
        <v/>
      </c>
      <c r="AK103">
        <f>IF(ISBLANK('Raw Data'!A98), 0, IF(AND('Raw Data'!D98&lt;3, 'Raw Data'!E98&lt;3, 'Raw Data'!F98&lt;BB$2), 'Raw Data'!AF98, 0))</f>
        <v/>
      </c>
      <c r="AL103">
        <f>IF(ISBLANK('Raw Data'!A98), 0, IF(AND('Raw Data'!D98&lt;4, 'Raw Data'!E98&lt;4, 'Raw Data'!F98&lt;BB$2), 'Raw Data'!AI98, 0))</f>
        <v/>
      </c>
      <c r="AM103">
        <f>IF(ISBLANK('Raw Data'!A98), 0, IF(AND('Raw Data'!D98&lt;5, 'Raw Data'!E98&lt;5, 'Raw Data'!F98&lt;BB$2), 'Raw Data'!AL98, 0))</f>
        <v/>
      </c>
      <c r="AN103">
        <f>IF(ISBLANK('Raw Data'!A98), 0, IF(AND('Raw Data'!D98&lt;6, 'Raw Data'!E98&lt;6, 'Raw Data'!F98&lt;BB$2), 'Raw Data'!AO98, 0))</f>
        <v/>
      </c>
      <c r="AO103">
        <f>IF(ISBLANK('Raw Data'!A98), 0, IF(AND('Raw Data'!I98&lt;Analysis!$BC$2, 'Raw Data'!D98-'Raw Data'!E98&gt;1), 'Raw Data'!AW98, IF(AND('Raw Data'!J98&lt;Analysis!$BC$2, 'Raw Data'!E98-'Raw Data'!D98&gt;1), 'Raw Data'!AY98, 0)))</f>
        <v/>
      </c>
      <c r="AP103">
        <f>IF(ISBLANK('Raw Data'!A98), 0, IF(AND('Raw Data'!I98&lt;Analysis!$BC$2, 'Raw Data'!D98-'Raw Data'!E98&gt;2), 'Raw Data'!AZ98, IF(AND('Raw Data'!J98&lt;Analysis!$BC$2, 'Raw Data'!E98-'Raw Data'!D98&gt;2), 'Raw Data'!BB98, 0)))</f>
        <v/>
      </c>
      <c r="AQ103">
        <f>IF(ISBLANK('Raw Data'!A98), 0, IF(AND('Raw Data'!I98&lt;Analysis!$BC$2, 'Raw Data'!D98-'Raw Data'!E98&gt;3), 'Raw Data'!BC98, IF(AND('Raw Data'!J98&lt;Analysis!$BC$2, 'Raw Data'!E98-'Raw Data'!D98&gt;3), 'Raw Data'!BE98, 0)))</f>
        <v/>
      </c>
      <c r="AR103">
        <f>IF('Hidden Analysiss'!D99=1,IF(ABS('Raw Data'!E98-'Raw Data'!D98)&lt;2,'Raw Data'!AX98,0), 0)</f>
        <v/>
      </c>
      <c r="AS103">
        <f>IF('Hidden Analysiss'!D99=1,IF(ABS('Raw Data'!E98-'Raw Data'!D98)&lt;3,'Raw Data'!BA98,0), 0)</f>
        <v/>
      </c>
      <c r="AT103">
        <f>IF('Hidden Analysiss'!D99=1,IF(ABS('Raw Data'!E98-'Raw Data'!D98)&lt;4,'Raw Data'!BD98,0), 0)</f>
        <v/>
      </c>
      <c r="AU103">
        <f>IF(AND('Hidden Analysiss'!E99=1, ABS('Raw Data'!E98-'Raw Data'!D98)&lt;2), 'Raw Data'!AX98, 0)</f>
        <v/>
      </c>
      <c r="AV103">
        <f>IF(AND('Hidden Analysiss'!E99=1, ABS('Raw Data'!E98-'Raw Data'!D98)&lt;3), 'Raw Data'!BA98, 0)</f>
        <v/>
      </c>
      <c r="AW103">
        <f>IF(AND('Hidden Analysiss'!E99=1, ABS('Raw Data'!E98-'Raw Data'!D98)&lt;3), 'Raw Data'!BD98, 0)</f>
        <v/>
      </c>
    </row>
    <row r="104">
      <c r="A104" s="1">
        <f>'Raw Data'!A99</f>
        <v/>
      </c>
      <c r="B104">
        <f>IF('Raw Data'!E99&gt;'Raw Data'!D99, 'Raw Data'!J99, 0)</f>
        <v/>
      </c>
      <c r="C104">
        <f>IF('Raw Data'!D99&gt;'Raw Data'!E99, 'Raw Data'!I99, 0)</f>
        <v/>
      </c>
      <c r="D104">
        <f>SUM(G104:H104)</f>
        <v/>
      </c>
      <c r="E104">
        <f>IF(AND('Raw Data'!J99&lt;'Raw Data'!I99,'Raw Data'!E99&gt;'Raw Data'!D99,'Raw Data'!E99-'Raw Data'!D99&gt;3),'Raw Data'!N99,IF(AND('Raw Data'!I99&lt;'Raw Data'!J99,'Raw Data'!D99&gt;'Raw Data'!E99,'Raw Data'!D99-'Raw Data'!E99&gt;3),'Raw Data'!M99,0))</f>
        <v/>
      </c>
      <c r="F104">
        <f>IF(AND('Raw Data'!J99&lt;'Raw Data'!I99,'Raw Data'!E99&gt;'Raw Data'!D99,'Raw Data'!E99-'Raw Data'!D99&lt;4),'Raw Data'!L99,IF(AND('Raw Data'!I99&lt;'Raw Data'!J99,'Raw Data'!D99&gt;'Raw Data'!E99,'Raw Data'!D99-'Raw Data'!E99&lt;4),'Raw Data'!K99,0))</f>
        <v/>
      </c>
      <c r="G104">
        <f>IF(AND('Raw Data'!J99&lt;'Raw Data'!I99, 'Raw Data'!E99&gt;'Raw Data'!D99), 'Raw Data'!J99, 0)</f>
        <v/>
      </c>
      <c r="H104">
        <f>IF(AND('Raw Data'!J99&gt;'Raw Data'!I99, 'Raw Data'!E99&lt;'Raw Data'!D99), 'Raw Data'!I99, 0)</f>
        <v/>
      </c>
      <c r="I104">
        <f>SUM(J104:K104)</f>
        <v/>
      </c>
      <c r="J104">
        <f>IF(AND('Raw Data'!J99&gt;'Raw Data'!I99, 'Raw Data'!E99&gt;'Raw Data'!D99), 'Raw Data'!J99, 0)</f>
        <v/>
      </c>
      <c r="K104">
        <f>IF(AND('Raw Data'!I99&gt;'Raw Data'!J99, 'Raw Data'!D99&gt;'Raw Data'!E99), 'Raw Data'!I99, 0)</f>
        <v/>
      </c>
      <c r="L104">
        <f>IF('Raw Data'!E99-'Raw Data'!D99&gt;3, 'Raw Data'!N99, 0)</f>
        <v/>
      </c>
      <c r="M104">
        <f>IF('Raw Data'!D99-'Raw Data'!E99&gt;3, 'Raw Data'!M99, 0)</f>
        <v/>
      </c>
      <c r="N104">
        <f>IF(ISBLANK('Raw Data'!D99),0,IF(AND('Raw Data'!E99&gt;'Raw Data'!D99,'Raw Data'!E99-'Raw Data'!D99&gt;0,'Raw Data'!E99-'Raw Data'!D99&lt;4),'Raw Data'!L99, 0))</f>
        <v/>
      </c>
      <c r="O104">
        <f>IF(ISBLANK('Raw Data'!D99),0,IF(AND('Raw Data'!E99&gt;'Raw Data'!D99,'Raw Data'!E99-'Raw Data'!D99&gt;0,'Raw Data'!D99-'Raw Data'!E99&lt;4),'Raw Data'!K99, 0))</f>
        <v/>
      </c>
      <c r="P104">
        <f>IF('Raw Data'!E99-'Raw Data'!D99&gt;3, 'Raw Data'!N99, IF('Raw Data'!D99-'Raw Data'!E99&gt;3, 'Raw Data'!M99, 0))</f>
        <v/>
      </c>
      <c r="Q104">
        <f>IF(ISBLANK('Raw Data'!E99),0,IF(AND('Raw Data'!E99-'Raw Data'!D99&lt;4,'Raw Data'!E99-'Raw Data'!D99&gt;0),'Raw Data'!L99,IF(AND('Raw Data'!D99&gt;'Raw Data'!E99,'Raw Data'!D99-'Raw Data'!E99&gt;0),'Raw Data'!K99,0)))</f>
        <v/>
      </c>
      <c r="R104">
        <f>IF(ISBLANK('Raw Data'!K99),0,IFERROR(IF(MATCH(SMALL('Raw Data'!K99:N99,1),L104:O104,0),SMALL('Raw Data'!K99:N99,1)),0))</f>
        <v/>
      </c>
      <c r="S104">
        <f>IF(ISBLANK('Raw Data'!K99),0,IFERROR(IF(MATCH(SMALL('Raw Data'!K99:N99,2),L104:O104,0),SMALL('Raw Data'!K99:N99,2)),0))</f>
        <v/>
      </c>
      <c r="T104">
        <f>IF(ISBLANK('Raw Data'!K99),0,IFERROR(IF(MATCH(SMALL('Raw Data'!K99:N99,3),L104:O104,0),SMALL('Raw Data'!K99:N99,3)),0))</f>
        <v/>
      </c>
      <c r="U104">
        <f>IF(ISBLANK('Raw Data'!K99),0,IFERROR(IF(MATCH(SMALL('Raw Data'!K99:N99,4),L104:O104,0),SMALL('Raw Data'!K99:N99,4)),0))</f>
        <v/>
      </c>
      <c r="V104">
        <f>IF(AND('Raw Data'!D99&lt;3, 'Raw Data'!E99&lt;3, 'Raw Data'!A99&gt;0), 'Raw Data'!AF99, 0)</f>
        <v/>
      </c>
      <c r="W104">
        <f>IF(AND('Raw Data'!D99&lt;4, 'Raw Data'!E99&lt;4, 'Raw Data'!A99&gt;0), 'Raw Data'!AI99, 0)</f>
        <v/>
      </c>
      <c r="X104">
        <f>IF(AND('Raw Data'!D99&lt;5, 'Raw Data'!E99&lt;5, 'Raw Data'!A99&gt;0), 'Raw Data'!AL99, 0)</f>
        <v/>
      </c>
      <c r="Y104">
        <f>IF(AND('Raw Data'!D99&lt;6, 'Raw Data'!E99&lt;6, 'Raw Data'!A99&gt;0), 'Raw Data'!AO99, 0)</f>
        <v/>
      </c>
      <c r="Z104">
        <f>IF(ISBLANK('Raw Data'!D99), 0, IF('Raw Data'!D99-'Raw Data'!E99&gt;1, 'Raw Data'!AW99, 0))</f>
        <v/>
      </c>
      <c r="AA104">
        <f>IF(ISBLANK('Raw Data'!A99), 0, IF(ABS('Raw Data'!D99-'Raw Data'!E99)&lt;2, 'Raw Data'!AX99, 0))</f>
        <v/>
      </c>
      <c r="AB104">
        <f>IF(ISBLANK('Raw Data'!D99), 0, IF('Raw Data'!E99-'Raw Data'!D99&gt;1, 'Raw Data'!AY99, 0))</f>
        <v/>
      </c>
      <c r="AC104">
        <f>IF(ISBLANK('Raw Data'!D99), 0, IF('Raw Data'!D99-'Raw Data'!E99&gt;2, 'Raw Data'!AZ99, 0))</f>
        <v/>
      </c>
      <c r="AD104">
        <f>IF(ISBLANK('Raw Data'!A99), 0, IF(ABS('Raw Data'!D99-'Raw Data'!E99)&lt;3, 'Raw Data'!BA99, 0))</f>
        <v/>
      </c>
      <c r="AE104">
        <f>IF(ISBLANK('Raw Data'!D99), 0, IF('Raw Data'!E99-'Raw Data'!D99&gt;2, 'Raw Data'!BB99, 0))</f>
        <v/>
      </c>
      <c r="AF104">
        <f>IF(ISBLANK('Raw Data'!D99), 0, IF('Raw Data'!D99-'Raw Data'!E99&gt;3, 'Raw Data'!BC99, 0))</f>
        <v/>
      </c>
      <c r="AG104">
        <f>IF(ISBLANK('Raw Data'!A99), 0, IF(ABS('Raw Data'!D99-'Raw Data'!E99)&lt;4, 'Raw Data'!BD99, 0))</f>
        <v/>
      </c>
      <c r="AH104">
        <f>IF(ISBLANK('Raw Data'!D99), 0, IF('Raw Data'!E99-'Raw Data'!D99&gt;3, 'Raw Data'!BE99, 0))</f>
        <v/>
      </c>
      <c r="AI104">
        <f>IF(SUM('Raw Data'!D99:E99)&gt;'Raw Data'!F99, 'Raw Data'!G99, 0)</f>
        <v/>
      </c>
      <c r="AJ104">
        <f>IF(ISBLANK('Raw Data'!D99), 0, IF(SUM('Raw Data'!D99:E99)&lt;'Raw Data'!F99, 'Raw Data'!H99, 0))</f>
        <v/>
      </c>
      <c r="AK104">
        <f>IF(ISBLANK('Raw Data'!A99), 0, IF(AND('Raw Data'!D99&lt;3, 'Raw Data'!E99&lt;3, 'Raw Data'!F99&lt;BB$2), 'Raw Data'!AF99, 0))</f>
        <v/>
      </c>
      <c r="AL104">
        <f>IF(ISBLANK('Raw Data'!A99), 0, IF(AND('Raw Data'!D99&lt;4, 'Raw Data'!E99&lt;4, 'Raw Data'!F99&lt;BB$2), 'Raw Data'!AI99, 0))</f>
        <v/>
      </c>
      <c r="AM104">
        <f>IF(ISBLANK('Raw Data'!A99), 0, IF(AND('Raw Data'!D99&lt;5, 'Raw Data'!E99&lt;5, 'Raw Data'!F99&lt;BB$2), 'Raw Data'!AL99, 0))</f>
        <v/>
      </c>
      <c r="AN104">
        <f>IF(ISBLANK('Raw Data'!A99), 0, IF(AND('Raw Data'!D99&lt;6, 'Raw Data'!E99&lt;6, 'Raw Data'!F99&lt;BB$2), 'Raw Data'!AO99, 0))</f>
        <v/>
      </c>
      <c r="AO104">
        <f>IF(ISBLANK('Raw Data'!A99), 0, IF(AND('Raw Data'!I99&lt;Analysis!$BC$2, 'Raw Data'!D99-'Raw Data'!E99&gt;1), 'Raw Data'!AW99, IF(AND('Raw Data'!J99&lt;Analysis!$BC$2, 'Raw Data'!E99-'Raw Data'!D99&gt;1), 'Raw Data'!AY99, 0)))</f>
        <v/>
      </c>
      <c r="AP104">
        <f>IF(ISBLANK('Raw Data'!A99), 0, IF(AND('Raw Data'!I99&lt;Analysis!$BC$2, 'Raw Data'!D99-'Raw Data'!E99&gt;2), 'Raw Data'!AZ99, IF(AND('Raw Data'!J99&lt;Analysis!$BC$2, 'Raw Data'!E99-'Raw Data'!D99&gt;2), 'Raw Data'!BB99, 0)))</f>
        <v/>
      </c>
      <c r="AQ104">
        <f>IF(ISBLANK('Raw Data'!A99), 0, IF(AND('Raw Data'!I99&lt;Analysis!$BC$2, 'Raw Data'!D99-'Raw Data'!E99&gt;3), 'Raw Data'!BC99, IF(AND('Raw Data'!J99&lt;Analysis!$BC$2, 'Raw Data'!E99-'Raw Data'!D99&gt;3), 'Raw Data'!BE99, 0)))</f>
        <v/>
      </c>
      <c r="AR104">
        <f>IF('Hidden Analysiss'!D100=1,IF(ABS('Raw Data'!E99-'Raw Data'!D99)&lt;2,'Raw Data'!AX99,0), 0)</f>
        <v/>
      </c>
      <c r="AS104">
        <f>IF('Hidden Analysiss'!D100=1,IF(ABS('Raw Data'!E99-'Raw Data'!D99)&lt;3,'Raw Data'!BA99,0), 0)</f>
        <v/>
      </c>
      <c r="AT104">
        <f>IF('Hidden Analysiss'!D100=1,IF(ABS('Raw Data'!E99-'Raw Data'!D99)&lt;4,'Raw Data'!BD99,0), 0)</f>
        <v/>
      </c>
      <c r="AU104">
        <f>IF(AND('Hidden Analysiss'!E100=1, ABS('Raw Data'!E99-'Raw Data'!D99)&lt;2), 'Raw Data'!AX99, 0)</f>
        <v/>
      </c>
      <c r="AV104">
        <f>IF(AND('Hidden Analysiss'!E100=1, ABS('Raw Data'!E99-'Raw Data'!D99)&lt;3), 'Raw Data'!BA99, 0)</f>
        <v/>
      </c>
      <c r="AW104">
        <f>IF(AND('Hidden Analysiss'!E100=1, ABS('Raw Data'!E99-'Raw Data'!D99)&lt;3), 'Raw Data'!BD99, 0)</f>
        <v/>
      </c>
    </row>
    <row r="105">
      <c r="A105" s="1">
        <f>'Raw Data'!A100</f>
        <v/>
      </c>
      <c r="B105">
        <f>IF('Raw Data'!E100&gt;'Raw Data'!D100, 'Raw Data'!J100, 0)</f>
        <v/>
      </c>
      <c r="C105">
        <f>IF('Raw Data'!D100&gt;'Raw Data'!E100, 'Raw Data'!I100, 0)</f>
        <v/>
      </c>
      <c r="D105">
        <f>SUM(G105:H105)</f>
        <v/>
      </c>
      <c r="E105">
        <f>IF(AND('Raw Data'!J100&lt;'Raw Data'!I100,'Raw Data'!E100&gt;'Raw Data'!D100,'Raw Data'!E100-'Raw Data'!D100&gt;3),'Raw Data'!N100,IF(AND('Raw Data'!I100&lt;'Raw Data'!J100,'Raw Data'!D100&gt;'Raw Data'!E100,'Raw Data'!D100-'Raw Data'!E100&gt;3),'Raw Data'!M100,0))</f>
        <v/>
      </c>
      <c r="F105">
        <f>IF(AND('Raw Data'!J100&lt;'Raw Data'!I100,'Raw Data'!E100&gt;'Raw Data'!D100,'Raw Data'!E100-'Raw Data'!D100&lt;4),'Raw Data'!L100,IF(AND('Raw Data'!I100&lt;'Raw Data'!J100,'Raw Data'!D100&gt;'Raw Data'!E100,'Raw Data'!D100-'Raw Data'!E100&lt;4),'Raw Data'!K100,0))</f>
        <v/>
      </c>
      <c r="G105">
        <f>IF(AND('Raw Data'!J100&lt;'Raw Data'!I100, 'Raw Data'!E100&gt;'Raw Data'!D100), 'Raw Data'!J100, 0)</f>
        <v/>
      </c>
      <c r="H105">
        <f>IF(AND('Raw Data'!J100&gt;'Raw Data'!I100, 'Raw Data'!E100&lt;'Raw Data'!D100), 'Raw Data'!I100, 0)</f>
        <v/>
      </c>
      <c r="I105">
        <f>SUM(J105:K105)</f>
        <v/>
      </c>
      <c r="J105">
        <f>IF(AND('Raw Data'!J100&gt;'Raw Data'!I100, 'Raw Data'!E100&gt;'Raw Data'!D100), 'Raw Data'!J100, 0)</f>
        <v/>
      </c>
      <c r="K105">
        <f>IF(AND('Raw Data'!I100&gt;'Raw Data'!J100, 'Raw Data'!D100&gt;'Raw Data'!E100), 'Raw Data'!I100, 0)</f>
        <v/>
      </c>
      <c r="L105">
        <f>IF('Raw Data'!E100-'Raw Data'!D100&gt;3, 'Raw Data'!N100, 0)</f>
        <v/>
      </c>
      <c r="M105">
        <f>IF('Raw Data'!D100-'Raw Data'!E100&gt;3, 'Raw Data'!M100, 0)</f>
        <v/>
      </c>
      <c r="N105">
        <f>IF(ISBLANK('Raw Data'!D100),0,IF(AND('Raw Data'!E100&gt;'Raw Data'!D100,'Raw Data'!E100-'Raw Data'!D100&gt;0,'Raw Data'!E100-'Raw Data'!D100&lt;4),'Raw Data'!L100, 0))</f>
        <v/>
      </c>
      <c r="O105">
        <f>IF(ISBLANK('Raw Data'!D100),0,IF(AND('Raw Data'!E100&gt;'Raw Data'!D100,'Raw Data'!E100-'Raw Data'!D100&gt;0,'Raw Data'!D100-'Raw Data'!E100&lt;4),'Raw Data'!K100, 0))</f>
        <v/>
      </c>
      <c r="P105">
        <f>IF('Raw Data'!E100-'Raw Data'!D100&gt;3, 'Raw Data'!N100, IF('Raw Data'!D100-'Raw Data'!E100&gt;3, 'Raw Data'!M100, 0))</f>
        <v/>
      </c>
      <c r="Q105">
        <f>IF(ISBLANK('Raw Data'!E100),0,IF(AND('Raw Data'!E100-'Raw Data'!D100&lt;4,'Raw Data'!E100-'Raw Data'!D100&gt;0),'Raw Data'!L100,IF(AND('Raw Data'!D100&gt;'Raw Data'!E100,'Raw Data'!D100-'Raw Data'!E100&gt;0),'Raw Data'!K100,0)))</f>
        <v/>
      </c>
      <c r="R105">
        <f>IF(ISBLANK('Raw Data'!K100),0,IFERROR(IF(MATCH(SMALL('Raw Data'!K100:N100,1),L105:O105,0),SMALL('Raw Data'!K100:N100,1)),0))</f>
        <v/>
      </c>
      <c r="S105">
        <f>IF(ISBLANK('Raw Data'!K100),0,IFERROR(IF(MATCH(SMALL('Raw Data'!K100:N100,2),L105:O105,0),SMALL('Raw Data'!K100:N100,2)),0))</f>
        <v/>
      </c>
      <c r="T105">
        <f>IF(ISBLANK('Raw Data'!K100),0,IFERROR(IF(MATCH(SMALL('Raw Data'!K100:N100,3),L105:O105,0),SMALL('Raw Data'!K100:N100,3)),0))</f>
        <v/>
      </c>
      <c r="U105">
        <f>IF(ISBLANK('Raw Data'!K100),0,IFERROR(IF(MATCH(SMALL('Raw Data'!K100:N100,4),L105:O105,0),SMALL('Raw Data'!K100:N100,4)),0))</f>
        <v/>
      </c>
      <c r="V105">
        <f>IF(AND('Raw Data'!D100&lt;3, 'Raw Data'!E100&lt;3, 'Raw Data'!A100&gt;0), 'Raw Data'!AF100, 0)</f>
        <v/>
      </c>
      <c r="W105">
        <f>IF(AND('Raw Data'!D100&lt;4, 'Raw Data'!E100&lt;4, 'Raw Data'!A100&gt;0), 'Raw Data'!AI100, 0)</f>
        <v/>
      </c>
      <c r="X105">
        <f>IF(AND('Raw Data'!D100&lt;5, 'Raw Data'!E100&lt;5, 'Raw Data'!A100&gt;0), 'Raw Data'!AL100, 0)</f>
        <v/>
      </c>
      <c r="Y105">
        <f>IF(AND('Raw Data'!D100&lt;6, 'Raw Data'!E100&lt;6, 'Raw Data'!A100&gt;0), 'Raw Data'!AO100, 0)</f>
        <v/>
      </c>
      <c r="Z105">
        <f>IF(ISBLANK('Raw Data'!D100), 0, IF('Raw Data'!D100-'Raw Data'!E100&gt;1, 'Raw Data'!AW100, 0))</f>
        <v/>
      </c>
      <c r="AA105">
        <f>IF(ISBLANK('Raw Data'!A100), 0, IF(ABS('Raw Data'!D100-'Raw Data'!E100)&lt;2, 'Raw Data'!AX100, 0))</f>
        <v/>
      </c>
      <c r="AB105">
        <f>IF(ISBLANK('Raw Data'!D100), 0, IF('Raw Data'!E100-'Raw Data'!D100&gt;1, 'Raw Data'!AY100, 0))</f>
        <v/>
      </c>
      <c r="AC105">
        <f>IF(ISBLANK('Raw Data'!D100), 0, IF('Raw Data'!D100-'Raw Data'!E100&gt;2, 'Raw Data'!AZ100, 0))</f>
        <v/>
      </c>
      <c r="AD105">
        <f>IF(ISBLANK('Raw Data'!A100), 0, IF(ABS('Raw Data'!D100-'Raw Data'!E100)&lt;3, 'Raw Data'!BA100, 0))</f>
        <v/>
      </c>
      <c r="AE105">
        <f>IF(ISBLANK('Raw Data'!D100), 0, IF('Raw Data'!E100-'Raw Data'!D100&gt;2, 'Raw Data'!BB100, 0))</f>
        <v/>
      </c>
      <c r="AF105">
        <f>IF(ISBLANK('Raw Data'!D100), 0, IF('Raw Data'!D100-'Raw Data'!E100&gt;3, 'Raw Data'!BC100, 0))</f>
        <v/>
      </c>
      <c r="AG105">
        <f>IF(ISBLANK('Raw Data'!A100), 0, IF(ABS('Raw Data'!D100-'Raw Data'!E100)&lt;4, 'Raw Data'!BD100, 0))</f>
        <v/>
      </c>
      <c r="AH105">
        <f>IF(ISBLANK('Raw Data'!D100), 0, IF('Raw Data'!E100-'Raw Data'!D100&gt;3, 'Raw Data'!BE100, 0))</f>
        <v/>
      </c>
      <c r="AI105">
        <f>IF(SUM('Raw Data'!D100:E100)&gt;'Raw Data'!F100, 'Raw Data'!G100, 0)</f>
        <v/>
      </c>
      <c r="AJ105">
        <f>IF(ISBLANK('Raw Data'!D100), 0, IF(SUM('Raw Data'!D100:E100)&lt;'Raw Data'!F100, 'Raw Data'!H100, 0))</f>
        <v/>
      </c>
      <c r="AK105">
        <f>IF(ISBLANK('Raw Data'!A100), 0, IF(AND('Raw Data'!D100&lt;3, 'Raw Data'!E100&lt;3, 'Raw Data'!F100&lt;BB$2), 'Raw Data'!AF100, 0))</f>
        <v/>
      </c>
      <c r="AL105">
        <f>IF(ISBLANK('Raw Data'!A100), 0, IF(AND('Raw Data'!D100&lt;4, 'Raw Data'!E100&lt;4, 'Raw Data'!F100&lt;BB$2), 'Raw Data'!AI100, 0))</f>
        <v/>
      </c>
      <c r="AM105">
        <f>IF(ISBLANK('Raw Data'!A100), 0, IF(AND('Raw Data'!D100&lt;5, 'Raw Data'!E100&lt;5, 'Raw Data'!F100&lt;BB$2), 'Raw Data'!AL100, 0))</f>
        <v/>
      </c>
      <c r="AN105">
        <f>IF(ISBLANK('Raw Data'!A100), 0, IF(AND('Raw Data'!D100&lt;6, 'Raw Data'!E100&lt;6, 'Raw Data'!F100&lt;BB$2), 'Raw Data'!AO100, 0))</f>
        <v/>
      </c>
      <c r="AO105">
        <f>IF(ISBLANK('Raw Data'!A100), 0, IF(AND('Raw Data'!I100&lt;Analysis!$BC$2, 'Raw Data'!D100-'Raw Data'!E100&gt;1), 'Raw Data'!AW100, IF(AND('Raw Data'!J100&lt;Analysis!$BC$2, 'Raw Data'!E100-'Raw Data'!D100&gt;1), 'Raw Data'!AY100, 0)))</f>
        <v/>
      </c>
      <c r="AP105">
        <f>IF(ISBLANK('Raw Data'!A100), 0, IF(AND('Raw Data'!I100&lt;Analysis!$BC$2, 'Raw Data'!D100-'Raw Data'!E100&gt;2), 'Raw Data'!AZ100, IF(AND('Raw Data'!J100&lt;Analysis!$BC$2, 'Raw Data'!E100-'Raw Data'!D100&gt;2), 'Raw Data'!BB100, 0)))</f>
        <v/>
      </c>
      <c r="AQ105">
        <f>IF(ISBLANK('Raw Data'!A100), 0, IF(AND('Raw Data'!I100&lt;Analysis!$BC$2, 'Raw Data'!D100-'Raw Data'!E100&gt;3), 'Raw Data'!BC100, IF(AND('Raw Data'!J100&lt;Analysis!$BC$2, 'Raw Data'!E100-'Raw Data'!D100&gt;3), 'Raw Data'!BE100, 0)))</f>
        <v/>
      </c>
      <c r="AR105">
        <f>IF('Hidden Analysiss'!D101=1,IF(ABS('Raw Data'!E100-'Raw Data'!D100)&lt;2,'Raw Data'!AX100,0), 0)</f>
        <v/>
      </c>
      <c r="AS105">
        <f>IF('Hidden Analysiss'!D101=1,IF(ABS('Raw Data'!E100-'Raw Data'!D100)&lt;3,'Raw Data'!BA100,0), 0)</f>
        <v/>
      </c>
      <c r="AT105">
        <f>IF('Hidden Analysiss'!D101=1,IF(ABS('Raw Data'!E100-'Raw Data'!D100)&lt;4,'Raw Data'!BD100,0), 0)</f>
        <v/>
      </c>
      <c r="AU105">
        <f>IF(AND('Hidden Analysiss'!E101=1, ABS('Raw Data'!E100-'Raw Data'!D100)&lt;2), 'Raw Data'!AX100, 0)</f>
        <v/>
      </c>
      <c r="AV105">
        <f>IF(AND('Hidden Analysiss'!E101=1, ABS('Raw Data'!E100-'Raw Data'!D100)&lt;3), 'Raw Data'!BA100, 0)</f>
        <v/>
      </c>
      <c r="AW105">
        <f>IF(AND('Hidden Analysiss'!E101=1, ABS('Raw Data'!E100-'Raw Data'!D100)&lt;3), 'Raw Data'!BD100, 0)</f>
        <v/>
      </c>
    </row>
    <row r="106">
      <c r="A106" s="1">
        <f>'Raw Data'!A101</f>
        <v/>
      </c>
      <c r="B106">
        <f>IF('Raw Data'!E101&gt;'Raw Data'!D101, 'Raw Data'!J101, 0)</f>
        <v/>
      </c>
      <c r="C106">
        <f>IF('Raw Data'!D101&gt;'Raw Data'!E101, 'Raw Data'!I101, 0)</f>
        <v/>
      </c>
      <c r="D106">
        <f>SUM(G106:H106)</f>
        <v/>
      </c>
      <c r="E106">
        <f>IF(AND('Raw Data'!J101&lt;'Raw Data'!I101,'Raw Data'!E101&gt;'Raw Data'!D101,'Raw Data'!E101-'Raw Data'!D101&gt;3),'Raw Data'!N101,IF(AND('Raw Data'!I101&lt;'Raw Data'!J101,'Raw Data'!D101&gt;'Raw Data'!E101,'Raw Data'!D101-'Raw Data'!E101&gt;3),'Raw Data'!M101,0))</f>
        <v/>
      </c>
      <c r="F106">
        <f>IF(AND('Raw Data'!J101&lt;'Raw Data'!I101,'Raw Data'!E101&gt;'Raw Data'!D101,'Raw Data'!E101-'Raw Data'!D101&lt;4),'Raw Data'!L101,IF(AND('Raw Data'!I101&lt;'Raw Data'!J101,'Raw Data'!D101&gt;'Raw Data'!E101,'Raw Data'!D101-'Raw Data'!E101&lt;4),'Raw Data'!K101,0))</f>
        <v/>
      </c>
      <c r="G106">
        <f>IF(AND('Raw Data'!J101&lt;'Raw Data'!I101, 'Raw Data'!E101&gt;'Raw Data'!D101), 'Raw Data'!J101, 0)</f>
        <v/>
      </c>
      <c r="H106">
        <f>IF(AND('Raw Data'!J101&gt;'Raw Data'!I101, 'Raw Data'!E101&lt;'Raw Data'!D101), 'Raw Data'!I101, 0)</f>
        <v/>
      </c>
      <c r="I106">
        <f>SUM(J106:K106)</f>
        <v/>
      </c>
      <c r="J106">
        <f>IF(AND('Raw Data'!J101&gt;'Raw Data'!I101, 'Raw Data'!E101&gt;'Raw Data'!D101), 'Raw Data'!J101, 0)</f>
        <v/>
      </c>
      <c r="K106">
        <f>IF(AND('Raw Data'!I101&gt;'Raw Data'!J101, 'Raw Data'!D101&gt;'Raw Data'!E101), 'Raw Data'!I101, 0)</f>
        <v/>
      </c>
      <c r="L106">
        <f>IF('Raw Data'!E101-'Raw Data'!D101&gt;3, 'Raw Data'!N101, 0)</f>
        <v/>
      </c>
      <c r="M106">
        <f>IF('Raw Data'!D101-'Raw Data'!E101&gt;3, 'Raw Data'!M101, 0)</f>
        <v/>
      </c>
      <c r="N106">
        <f>IF(ISBLANK('Raw Data'!D101),0,IF(AND('Raw Data'!E101&gt;'Raw Data'!D101,'Raw Data'!E101-'Raw Data'!D101&gt;0,'Raw Data'!E101-'Raw Data'!D101&lt;4),'Raw Data'!L101, 0))</f>
        <v/>
      </c>
      <c r="O106">
        <f>IF(ISBLANK('Raw Data'!D101),0,IF(AND('Raw Data'!E101&gt;'Raw Data'!D101,'Raw Data'!E101-'Raw Data'!D101&gt;0,'Raw Data'!D101-'Raw Data'!E101&lt;4),'Raw Data'!K101, 0))</f>
        <v/>
      </c>
      <c r="P106">
        <f>IF('Raw Data'!E101-'Raw Data'!D101&gt;3, 'Raw Data'!N101, IF('Raw Data'!D101-'Raw Data'!E101&gt;3, 'Raw Data'!M101, 0))</f>
        <v/>
      </c>
      <c r="Q106">
        <f>IF(ISBLANK('Raw Data'!E101),0,IF(AND('Raw Data'!E101-'Raw Data'!D101&lt;4,'Raw Data'!E101-'Raw Data'!D101&gt;0),'Raw Data'!L101,IF(AND('Raw Data'!D101&gt;'Raw Data'!E101,'Raw Data'!D101-'Raw Data'!E101&gt;0),'Raw Data'!K101,0)))</f>
        <v/>
      </c>
      <c r="R106">
        <f>IF(ISBLANK('Raw Data'!K101),0,IFERROR(IF(MATCH(SMALL('Raw Data'!K101:N101,1),L106:O106,0),SMALL('Raw Data'!K101:N101,1)),0))</f>
        <v/>
      </c>
      <c r="S106">
        <f>IF(ISBLANK('Raw Data'!K101),0,IFERROR(IF(MATCH(SMALL('Raw Data'!K101:N101,2),L106:O106,0),SMALL('Raw Data'!K101:N101,2)),0))</f>
        <v/>
      </c>
      <c r="T106">
        <f>IF(ISBLANK('Raw Data'!K101),0,IFERROR(IF(MATCH(SMALL('Raw Data'!K101:N101,3),L106:O106,0),SMALL('Raw Data'!K101:N101,3)),0))</f>
        <v/>
      </c>
      <c r="U106">
        <f>IF(ISBLANK('Raw Data'!K101),0,IFERROR(IF(MATCH(SMALL('Raw Data'!K101:N101,4),L106:O106,0),SMALL('Raw Data'!K101:N101,4)),0))</f>
        <v/>
      </c>
      <c r="V106">
        <f>IF(AND('Raw Data'!D101&lt;3, 'Raw Data'!E101&lt;3, 'Raw Data'!A101&gt;0), 'Raw Data'!AF101, 0)</f>
        <v/>
      </c>
      <c r="W106">
        <f>IF(AND('Raw Data'!D101&lt;4, 'Raw Data'!E101&lt;4, 'Raw Data'!A101&gt;0), 'Raw Data'!AI101, 0)</f>
        <v/>
      </c>
      <c r="X106">
        <f>IF(AND('Raw Data'!D101&lt;5, 'Raw Data'!E101&lt;5, 'Raw Data'!A101&gt;0), 'Raw Data'!AL101, 0)</f>
        <v/>
      </c>
      <c r="Y106">
        <f>IF(AND('Raw Data'!D101&lt;6, 'Raw Data'!E101&lt;6, 'Raw Data'!A101&gt;0), 'Raw Data'!AO101, 0)</f>
        <v/>
      </c>
      <c r="Z106">
        <f>IF(ISBLANK('Raw Data'!D101), 0, IF('Raw Data'!D101-'Raw Data'!E101&gt;1, 'Raw Data'!AW101, 0))</f>
        <v/>
      </c>
      <c r="AA106">
        <f>IF(ISBLANK('Raw Data'!A101), 0, IF(ABS('Raw Data'!D101-'Raw Data'!E101)&lt;2, 'Raw Data'!AX101, 0))</f>
        <v/>
      </c>
      <c r="AB106">
        <f>IF(ISBLANK('Raw Data'!D101), 0, IF('Raw Data'!E101-'Raw Data'!D101&gt;1, 'Raw Data'!AY101, 0))</f>
        <v/>
      </c>
      <c r="AC106">
        <f>IF(ISBLANK('Raw Data'!D101), 0, IF('Raw Data'!D101-'Raw Data'!E101&gt;2, 'Raw Data'!AZ101, 0))</f>
        <v/>
      </c>
      <c r="AD106">
        <f>IF(ISBLANK('Raw Data'!A101), 0, IF(ABS('Raw Data'!D101-'Raw Data'!E101)&lt;3, 'Raw Data'!BA101, 0))</f>
        <v/>
      </c>
      <c r="AE106">
        <f>IF(ISBLANK('Raw Data'!D101), 0, IF('Raw Data'!E101-'Raw Data'!D101&gt;2, 'Raw Data'!BB101, 0))</f>
        <v/>
      </c>
      <c r="AF106">
        <f>IF(ISBLANK('Raw Data'!D101), 0, IF('Raw Data'!D101-'Raw Data'!E101&gt;3, 'Raw Data'!BC101, 0))</f>
        <v/>
      </c>
      <c r="AG106">
        <f>IF(ISBLANK('Raw Data'!A101), 0, IF(ABS('Raw Data'!D101-'Raw Data'!E101)&lt;4, 'Raw Data'!BD101, 0))</f>
        <v/>
      </c>
      <c r="AH106">
        <f>IF(ISBLANK('Raw Data'!D101), 0, IF('Raw Data'!E101-'Raw Data'!D101&gt;3, 'Raw Data'!BE101, 0))</f>
        <v/>
      </c>
      <c r="AI106">
        <f>IF(SUM('Raw Data'!D101:E101)&gt;'Raw Data'!F101, 'Raw Data'!G101, 0)</f>
        <v/>
      </c>
      <c r="AJ106">
        <f>IF(ISBLANK('Raw Data'!D101), 0, IF(SUM('Raw Data'!D101:E101)&lt;'Raw Data'!F101, 'Raw Data'!H101, 0))</f>
        <v/>
      </c>
      <c r="AK106">
        <f>IF(ISBLANK('Raw Data'!A101), 0, IF(AND('Raw Data'!D101&lt;3, 'Raw Data'!E101&lt;3, 'Raw Data'!F101&lt;BB$2), 'Raw Data'!AF101, 0))</f>
        <v/>
      </c>
      <c r="AL106">
        <f>IF(ISBLANK('Raw Data'!A101), 0, IF(AND('Raw Data'!D101&lt;4, 'Raw Data'!E101&lt;4, 'Raw Data'!F101&lt;BB$2), 'Raw Data'!AI101, 0))</f>
        <v/>
      </c>
      <c r="AM106">
        <f>IF(ISBLANK('Raw Data'!A101), 0, IF(AND('Raw Data'!D101&lt;5, 'Raw Data'!E101&lt;5, 'Raw Data'!F101&lt;BB$2), 'Raw Data'!AL101, 0))</f>
        <v/>
      </c>
      <c r="AN106">
        <f>IF(ISBLANK('Raw Data'!A101), 0, IF(AND('Raw Data'!D101&lt;6, 'Raw Data'!E101&lt;6, 'Raw Data'!F101&lt;BB$2), 'Raw Data'!AO101, 0))</f>
        <v/>
      </c>
      <c r="AO106">
        <f>IF(ISBLANK('Raw Data'!A101), 0, IF(AND('Raw Data'!I101&lt;Analysis!$BC$2, 'Raw Data'!D101-'Raw Data'!E101&gt;1), 'Raw Data'!AW101, IF(AND('Raw Data'!J101&lt;Analysis!$BC$2, 'Raw Data'!E101-'Raw Data'!D101&gt;1), 'Raw Data'!AY101, 0)))</f>
        <v/>
      </c>
      <c r="AP106">
        <f>IF(ISBLANK('Raw Data'!A101), 0, IF(AND('Raw Data'!I101&lt;Analysis!$BC$2, 'Raw Data'!D101-'Raw Data'!E101&gt;2), 'Raw Data'!AZ101, IF(AND('Raw Data'!J101&lt;Analysis!$BC$2, 'Raw Data'!E101-'Raw Data'!D101&gt;2), 'Raw Data'!BB101, 0)))</f>
        <v/>
      </c>
      <c r="AQ106">
        <f>IF(ISBLANK('Raw Data'!A101), 0, IF(AND('Raw Data'!I101&lt;Analysis!$BC$2, 'Raw Data'!D101-'Raw Data'!E101&gt;3), 'Raw Data'!BC101, IF(AND('Raw Data'!J101&lt;Analysis!$BC$2, 'Raw Data'!E101-'Raw Data'!D101&gt;3), 'Raw Data'!BE101, 0)))</f>
        <v/>
      </c>
      <c r="AR106">
        <f>IF('Hidden Analysiss'!D102=1,IF(ABS('Raw Data'!E101-'Raw Data'!D101)&lt;2,'Raw Data'!AX101,0), 0)</f>
        <v/>
      </c>
      <c r="AS106">
        <f>IF('Hidden Analysiss'!D102=1,IF(ABS('Raw Data'!E101-'Raw Data'!D101)&lt;3,'Raw Data'!BA101,0), 0)</f>
        <v/>
      </c>
      <c r="AT106">
        <f>IF('Hidden Analysiss'!D102=1,IF(ABS('Raw Data'!E101-'Raw Data'!D101)&lt;4,'Raw Data'!BD101,0), 0)</f>
        <v/>
      </c>
      <c r="AU106">
        <f>IF(AND('Hidden Analysiss'!E102=1, ABS('Raw Data'!E101-'Raw Data'!D101)&lt;2), 'Raw Data'!AX101, 0)</f>
        <v/>
      </c>
      <c r="AV106">
        <f>IF(AND('Hidden Analysiss'!E102=1, ABS('Raw Data'!E101-'Raw Data'!D101)&lt;3), 'Raw Data'!BA101, 0)</f>
        <v/>
      </c>
      <c r="AW106">
        <f>IF(AND('Hidden Analysiss'!E102=1, ABS('Raw Data'!E101-'Raw Data'!D101)&lt;3), 'Raw Data'!BD101, 0)</f>
        <v/>
      </c>
    </row>
    <row r="107">
      <c r="A107" s="1">
        <f>'Raw Data'!A102</f>
        <v/>
      </c>
      <c r="B107">
        <f>IF('Raw Data'!E102&gt;'Raw Data'!D102, 'Raw Data'!J102, 0)</f>
        <v/>
      </c>
      <c r="C107">
        <f>IF('Raw Data'!D102&gt;'Raw Data'!E102, 'Raw Data'!I102, 0)</f>
        <v/>
      </c>
      <c r="D107">
        <f>SUM(G107:H107)</f>
        <v/>
      </c>
      <c r="E107">
        <f>IF(AND('Raw Data'!J102&lt;'Raw Data'!I102,'Raw Data'!E102&gt;'Raw Data'!D102,'Raw Data'!E102-'Raw Data'!D102&gt;3),'Raw Data'!N102,IF(AND('Raw Data'!I102&lt;'Raw Data'!J102,'Raw Data'!D102&gt;'Raw Data'!E102,'Raw Data'!D102-'Raw Data'!E102&gt;3),'Raw Data'!M102,0))</f>
        <v/>
      </c>
      <c r="F107">
        <f>IF(AND('Raw Data'!J102&lt;'Raw Data'!I102,'Raw Data'!E102&gt;'Raw Data'!D102,'Raw Data'!E102-'Raw Data'!D102&lt;4),'Raw Data'!L102,IF(AND('Raw Data'!I102&lt;'Raw Data'!J102,'Raw Data'!D102&gt;'Raw Data'!E102,'Raw Data'!D102-'Raw Data'!E102&lt;4),'Raw Data'!K102,0))</f>
        <v/>
      </c>
      <c r="G107">
        <f>IF(AND('Raw Data'!J102&lt;'Raw Data'!I102, 'Raw Data'!E102&gt;'Raw Data'!D102), 'Raw Data'!J102, 0)</f>
        <v/>
      </c>
      <c r="H107">
        <f>IF(AND('Raw Data'!J102&gt;'Raw Data'!I102, 'Raw Data'!E102&lt;'Raw Data'!D102), 'Raw Data'!I102, 0)</f>
        <v/>
      </c>
      <c r="I107">
        <f>SUM(J107:K107)</f>
        <v/>
      </c>
      <c r="J107">
        <f>IF(AND('Raw Data'!J102&gt;'Raw Data'!I102, 'Raw Data'!E102&gt;'Raw Data'!D102), 'Raw Data'!J102, 0)</f>
        <v/>
      </c>
      <c r="K107">
        <f>IF(AND('Raw Data'!I102&gt;'Raw Data'!J102, 'Raw Data'!D102&gt;'Raw Data'!E102), 'Raw Data'!I102, 0)</f>
        <v/>
      </c>
      <c r="L107">
        <f>IF('Raw Data'!E102-'Raw Data'!D102&gt;3, 'Raw Data'!N102, 0)</f>
        <v/>
      </c>
      <c r="M107">
        <f>IF('Raw Data'!D102-'Raw Data'!E102&gt;3, 'Raw Data'!M102, 0)</f>
        <v/>
      </c>
      <c r="N107">
        <f>IF(ISBLANK('Raw Data'!D102),0,IF(AND('Raw Data'!E102&gt;'Raw Data'!D102,'Raw Data'!E102-'Raw Data'!D102&gt;0,'Raw Data'!E102-'Raw Data'!D102&lt;4),'Raw Data'!L102, 0))</f>
        <v/>
      </c>
      <c r="O107">
        <f>IF(ISBLANK('Raw Data'!D102),0,IF(AND('Raw Data'!E102&gt;'Raw Data'!D102,'Raw Data'!E102-'Raw Data'!D102&gt;0,'Raw Data'!D102-'Raw Data'!E102&lt;4),'Raw Data'!K102, 0))</f>
        <v/>
      </c>
      <c r="P107">
        <f>IF('Raw Data'!E102-'Raw Data'!D102&gt;3, 'Raw Data'!N102, IF('Raw Data'!D102-'Raw Data'!E102&gt;3, 'Raw Data'!M102, 0))</f>
        <v/>
      </c>
      <c r="Q107">
        <f>IF(ISBLANK('Raw Data'!E102),0,IF(AND('Raw Data'!E102-'Raw Data'!D102&lt;4,'Raw Data'!E102-'Raw Data'!D102&gt;0),'Raw Data'!L102,IF(AND('Raw Data'!D102&gt;'Raw Data'!E102,'Raw Data'!D102-'Raw Data'!E102&gt;0),'Raw Data'!K102,0)))</f>
        <v/>
      </c>
      <c r="R107">
        <f>IF(ISBLANK('Raw Data'!K102),0,IFERROR(IF(MATCH(SMALL('Raw Data'!K102:N102,1),L107:O107,0),SMALL('Raw Data'!K102:N102,1)),0))</f>
        <v/>
      </c>
      <c r="S107">
        <f>IF(ISBLANK('Raw Data'!K102),0,IFERROR(IF(MATCH(SMALL('Raw Data'!K102:N102,2),L107:O107,0),SMALL('Raw Data'!K102:N102,2)),0))</f>
        <v/>
      </c>
      <c r="T107">
        <f>IF(ISBLANK('Raw Data'!K102),0,IFERROR(IF(MATCH(SMALL('Raw Data'!K102:N102,3),L107:O107,0),SMALL('Raw Data'!K102:N102,3)),0))</f>
        <v/>
      </c>
      <c r="U107">
        <f>IF(ISBLANK('Raw Data'!K102),0,IFERROR(IF(MATCH(SMALL('Raw Data'!K102:N102,4),L107:O107,0),SMALL('Raw Data'!K102:N102,4)),0))</f>
        <v/>
      </c>
      <c r="V107">
        <f>IF(AND('Raw Data'!D102&lt;3, 'Raw Data'!E102&lt;3, 'Raw Data'!A102&gt;0), 'Raw Data'!AF102, 0)</f>
        <v/>
      </c>
      <c r="W107">
        <f>IF(AND('Raw Data'!D102&lt;4, 'Raw Data'!E102&lt;4, 'Raw Data'!A102&gt;0), 'Raw Data'!AI102, 0)</f>
        <v/>
      </c>
      <c r="X107">
        <f>IF(AND('Raw Data'!D102&lt;5, 'Raw Data'!E102&lt;5, 'Raw Data'!A102&gt;0), 'Raw Data'!AL102, 0)</f>
        <v/>
      </c>
      <c r="Y107">
        <f>IF(AND('Raw Data'!D102&lt;6, 'Raw Data'!E102&lt;6, 'Raw Data'!A102&gt;0), 'Raw Data'!AO102, 0)</f>
        <v/>
      </c>
      <c r="Z107">
        <f>IF(ISBLANK('Raw Data'!D102), 0, IF('Raw Data'!D102-'Raw Data'!E102&gt;1, 'Raw Data'!AW102, 0))</f>
        <v/>
      </c>
      <c r="AA107">
        <f>IF(ISBLANK('Raw Data'!A102), 0, IF(ABS('Raw Data'!D102-'Raw Data'!E102)&lt;2, 'Raw Data'!AX102, 0))</f>
        <v/>
      </c>
      <c r="AB107">
        <f>IF(ISBLANK('Raw Data'!D102), 0, IF('Raw Data'!E102-'Raw Data'!D102&gt;1, 'Raw Data'!AY102, 0))</f>
        <v/>
      </c>
      <c r="AC107">
        <f>IF(ISBLANK('Raw Data'!D102), 0, IF('Raw Data'!D102-'Raw Data'!E102&gt;2, 'Raw Data'!AZ102, 0))</f>
        <v/>
      </c>
      <c r="AD107">
        <f>IF(ISBLANK('Raw Data'!A102), 0, IF(ABS('Raw Data'!D102-'Raw Data'!E102)&lt;3, 'Raw Data'!BA102, 0))</f>
        <v/>
      </c>
      <c r="AE107">
        <f>IF(ISBLANK('Raw Data'!D102), 0, IF('Raw Data'!E102-'Raw Data'!D102&gt;2, 'Raw Data'!BB102, 0))</f>
        <v/>
      </c>
      <c r="AF107">
        <f>IF(ISBLANK('Raw Data'!D102), 0, IF('Raw Data'!D102-'Raw Data'!E102&gt;3, 'Raw Data'!BC102, 0))</f>
        <v/>
      </c>
      <c r="AG107">
        <f>IF(ISBLANK('Raw Data'!A102), 0, IF(ABS('Raw Data'!D102-'Raw Data'!E102)&lt;4, 'Raw Data'!BD102, 0))</f>
        <v/>
      </c>
      <c r="AH107">
        <f>IF(ISBLANK('Raw Data'!D102), 0, IF('Raw Data'!E102-'Raw Data'!D102&gt;3, 'Raw Data'!BE102, 0))</f>
        <v/>
      </c>
      <c r="AI107">
        <f>IF(SUM('Raw Data'!D102:E102)&gt;'Raw Data'!F102, 'Raw Data'!G102, 0)</f>
        <v/>
      </c>
      <c r="AJ107">
        <f>IF(ISBLANK('Raw Data'!D102), 0, IF(SUM('Raw Data'!D102:E102)&lt;'Raw Data'!F102, 'Raw Data'!H102, 0))</f>
        <v/>
      </c>
      <c r="AK107">
        <f>IF(ISBLANK('Raw Data'!A102), 0, IF(AND('Raw Data'!D102&lt;3, 'Raw Data'!E102&lt;3, 'Raw Data'!F102&lt;BB$2), 'Raw Data'!AF102, 0))</f>
        <v/>
      </c>
      <c r="AL107">
        <f>IF(ISBLANK('Raw Data'!A102), 0, IF(AND('Raw Data'!D102&lt;4, 'Raw Data'!E102&lt;4, 'Raw Data'!F102&lt;BB$2), 'Raw Data'!AI102, 0))</f>
        <v/>
      </c>
      <c r="AM107">
        <f>IF(ISBLANK('Raw Data'!A102), 0, IF(AND('Raw Data'!D102&lt;5, 'Raw Data'!E102&lt;5, 'Raw Data'!F102&lt;BB$2), 'Raw Data'!AL102, 0))</f>
        <v/>
      </c>
      <c r="AN107">
        <f>IF(ISBLANK('Raw Data'!A102), 0, IF(AND('Raw Data'!D102&lt;6, 'Raw Data'!E102&lt;6, 'Raw Data'!F102&lt;BB$2), 'Raw Data'!AO102, 0))</f>
        <v/>
      </c>
      <c r="AO107">
        <f>IF(ISBLANK('Raw Data'!A102), 0, IF(AND('Raw Data'!I102&lt;Analysis!$BC$2, 'Raw Data'!D102-'Raw Data'!E102&gt;1), 'Raw Data'!AW102, IF(AND('Raw Data'!J102&lt;Analysis!$BC$2, 'Raw Data'!E102-'Raw Data'!D102&gt;1), 'Raw Data'!AY102, 0)))</f>
        <v/>
      </c>
      <c r="AP107">
        <f>IF(ISBLANK('Raw Data'!A102), 0, IF(AND('Raw Data'!I102&lt;Analysis!$BC$2, 'Raw Data'!D102-'Raw Data'!E102&gt;2), 'Raw Data'!AZ102, IF(AND('Raw Data'!J102&lt;Analysis!$BC$2, 'Raw Data'!E102-'Raw Data'!D102&gt;2), 'Raw Data'!BB102, 0)))</f>
        <v/>
      </c>
      <c r="AQ107">
        <f>IF(ISBLANK('Raw Data'!A102), 0, IF(AND('Raw Data'!I102&lt;Analysis!$BC$2, 'Raw Data'!D102-'Raw Data'!E102&gt;3), 'Raw Data'!BC102, IF(AND('Raw Data'!J102&lt;Analysis!$BC$2, 'Raw Data'!E102-'Raw Data'!D102&gt;3), 'Raw Data'!BE102, 0)))</f>
        <v/>
      </c>
      <c r="AR107">
        <f>IF('Hidden Analysiss'!D103=1,IF(ABS('Raw Data'!E102-'Raw Data'!D102)&lt;2,'Raw Data'!AX102,0), 0)</f>
        <v/>
      </c>
      <c r="AS107">
        <f>IF('Hidden Analysiss'!D103=1,IF(ABS('Raw Data'!E102-'Raw Data'!D102)&lt;3,'Raw Data'!BA102,0), 0)</f>
        <v/>
      </c>
      <c r="AT107">
        <f>IF('Hidden Analysiss'!D103=1,IF(ABS('Raw Data'!E102-'Raw Data'!D102)&lt;4,'Raw Data'!BD102,0), 0)</f>
        <v/>
      </c>
      <c r="AU107">
        <f>IF(AND('Hidden Analysiss'!E103=1, ABS('Raw Data'!E102-'Raw Data'!D102)&lt;2), 'Raw Data'!AX102, 0)</f>
        <v/>
      </c>
      <c r="AV107">
        <f>IF(AND('Hidden Analysiss'!E103=1, ABS('Raw Data'!E102-'Raw Data'!D102)&lt;3), 'Raw Data'!BA102, 0)</f>
        <v/>
      </c>
      <c r="AW107">
        <f>IF(AND('Hidden Analysiss'!E103=1, ABS('Raw Data'!E102-'Raw Data'!D102)&lt;3), 'Raw Data'!BD102, 0)</f>
        <v/>
      </c>
    </row>
    <row r="108">
      <c r="A108" s="1">
        <f>'Raw Data'!A103</f>
        <v/>
      </c>
      <c r="B108">
        <f>IF('Raw Data'!E103&gt;'Raw Data'!D103, 'Raw Data'!J103, 0)</f>
        <v/>
      </c>
      <c r="C108">
        <f>IF('Raw Data'!D103&gt;'Raw Data'!E103, 'Raw Data'!I103, 0)</f>
        <v/>
      </c>
      <c r="D108">
        <f>SUM(G108:H108)</f>
        <v/>
      </c>
      <c r="E108">
        <f>IF(AND('Raw Data'!J103&lt;'Raw Data'!I103,'Raw Data'!E103&gt;'Raw Data'!D103,'Raw Data'!E103-'Raw Data'!D103&gt;3),'Raw Data'!N103,IF(AND('Raw Data'!I103&lt;'Raw Data'!J103,'Raw Data'!D103&gt;'Raw Data'!E103,'Raw Data'!D103-'Raw Data'!E103&gt;3),'Raw Data'!M103,0))</f>
        <v/>
      </c>
      <c r="F108">
        <f>IF(AND('Raw Data'!J103&lt;'Raw Data'!I103,'Raw Data'!E103&gt;'Raw Data'!D103,'Raw Data'!E103-'Raw Data'!D103&lt;4),'Raw Data'!L103,IF(AND('Raw Data'!I103&lt;'Raw Data'!J103,'Raw Data'!D103&gt;'Raw Data'!E103,'Raw Data'!D103-'Raw Data'!E103&lt;4),'Raw Data'!K103,0))</f>
        <v/>
      </c>
      <c r="G108">
        <f>IF(AND('Raw Data'!J103&lt;'Raw Data'!I103, 'Raw Data'!E103&gt;'Raw Data'!D103), 'Raw Data'!J103, 0)</f>
        <v/>
      </c>
      <c r="H108">
        <f>IF(AND('Raw Data'!J103&gt;'Raw Data'!I103, 'Raw Data'!E103&lt;'Raw Data'!D103), 'Raw Data'!I103, 0)</f>
        <v/>
      </c>
      <c r="I108">
        <f>SUM(J108:K108)</f>
        <v/>
      </c>
      <c r="J108">
        <f>IF(AND('Raw Data'!J103&gt;'Raw Data'!I103, 'Raw Data'!E103&gt;'Raw Data'!D103), 'Raw Data'!J103, 0)</f>
        <v/>
      </c>
      <c r="K108">
        <f>IF(AND('Raw Data'!I103&gt;'Raw Data'!J103, 'Raw Data'!D103&gt;'Raw Data'!E103), 'Raw Data'!I103, 0)</f>
        <v/>
      </c>
      <c r="L108">
        <f>IF('Raw Data'!E103-'Raw Data'!D103&gt;3, 'Raw Data'!N103, 0)</f>
        <v/>
      </c>
      <c r="M108">
        <f>IF('Raw Data'!D103-'Raw Data'!E103&gt;3, 'Raw Data'!M103, 0)</f>
        <v/>
      </c>
      <c r="N108">
        <f>IF(ISBLANK('Raw Data'!D103),0,IF(AND('Raw Data'!E103&gt;'Raw Data'!D103,'Raw Data'!E103-'Raw Data'!D103&gt;0,'Raw Data'!E103-'Raw Data'!D103&lt;4),'Raw Data'!L103, 0))</f>
        <v/>
      </c>
      <c r="O108">
        <f>IF(ISBLANK('Raw Data'!D103),0,IF(AND('Raw Data'!E103&gt;'Raw Data'!D103,'Raw Data'!E103-'Raw Data'!D103&gt;0,'Raw Data'!D103-'Raw Data'!E103&lt;4),'Raw Data'!K103, 0))</f>
        <v/>
      </c>
      <c r="P108">
        <f>IF('Raw Data'!E103-'Raw Data'!D103&gt;3, 'Raw Data'!N103, IF('Raw Data'!D103-'Raw Data'!E103&gt;3, 'Raw Data'!M103, 0))</f>
        <v/>
      </c>
      <c r="Q108">
        <f>IF(ISBLANK('Raw Data'!E103),0,IF(AND('Raw Data'!E103-'Raw Data'!D103&lt;4,'Raw Data'!E103-'Raw Data'!D103&gt;0),'Raw Data'!L103,IF(AND('Raw Data'!D103&gt;'Raw Data'!E103,'Raw Data'!D103-'Raw Data'!E103&gt;0),'Raw Data'!K103,0)))</f>
        <v/>
      </c>
      <c r="R108">
        <f>IF(ISBLANK('Raw Data'!K103),0,IFERROR(IF(MATCH(SMALL('Raw Data'!K103:N103,1),L108:O108,0),SMALL('Raw Data'!K103:N103,1)),0))</f>
        <v/>
      </c>
      <c r="S108">
        <f>IF(ISBLANK('Raw Data'!K103),0,IFERROR(IF(MATCH(SMALL('Raw Data'!K103:N103,2),L108:O108,0),SMALL('Raw Data'!K103:N103,2)),0))</f>
        <v/>
      </c>
      <c r="T108">
        <f>IF(ISBLANK('Raw Data'!K103),0,IFERROR(IF(MATCH(SMALL('Raw Data'!K103:N103,3),L108:O108,0),SMALL('Raw Data'!K103:N103,3)),0))</f>
        <v/>
      </c>
      <c r="U108">
        <f>IF(ISBLANK('Raw Data'!K103),0,IFERROR(IF(MATCH(SMALL('Raw Data'!K103:N103,4),L108:O108,0),SMALL('Raw Data'!K103:N103,4)),0))</f>
        <v/>
      </c>
      <c r="V108">
        <f>IF(AND('Raw Data'!D103&lt;3, 'Raw Data'!E103&lt;3, 'Raw Data'!A103&gt;0), 'Raw Data'!AF103, 0)</f>
        <v/>
      </c>
      <c r="W108">
        <f>IF(AND('Raw Data'!D103&lt;4, 'Raw Data'!E103&lt;4, 'Raw Data'!A103&gt;0), 'Raw Data'!AI103, 0)</f>
        <v/>
      </c>
      <c r="X108">
        <f>IF(AND('Raw Data'!D103&lt;5, 'Raw Data'!E103&lt;5, 'Raw Data'!A103&gt;0), 'Raw Data'!AL103, 0)</f>
        <v/>
      </c>
      <c r="Y108">
        <f>IF(AND('Raw Data'!D103&lt;6, 'Raw Data'!E103&lt;6, 'Raw Data'!A103&gt;0), 'Raw Data'!AO103, 0)</f>
        <v/>
      </c>
      <c r="Z108">
        <f>IF(ISBLANK('Raw Data'!D103), 0, IF('Raw Data'!D103-'Raw Data'!E103&gt;1, 'Raw Data'!AW103, 0))</f>
        <v/>
      </c>
      <c r="AA108">
        <f>IF(ISBLANK('Raw Data'!A103), 0, IF(ABS('Raw Data'!D103-'Raw Data'!E103)&lt;2, 'Raw Data'!AX103, 0))</f>
        <v/>
      </c>
      <c r="AB108">
        <f>IF(ISBLANK('Raw Data'!D103), 0, IF('Raw Data'!E103-'Raw Data'!D103&gt;1, 'Raw Data'!AY103, 0))</f>
        <v/>
      </c>
      <c r="AC108">
        <f>IF(ISBLANK('Raw Data'!D103), 0, IF('Raw Data'!D103-'Raw Data'!E103&gt;2, 'Raw Data'!AZ103, 0))</f>
        <v/>
      </c>
      <c r="AD108">
        <f>IF(ISBLANK('Raw Data'!A103), 0, IF(ABS('Raw Data'!D103-'Raw Data'!E103)&lt;3, 'Raw Data'!BA103, 0))</f>
        <v/>
      </c>
      <c r="AE108">
        <f>IF(ISBLANK('Raw Data'!D103), 0, IF('Raw Data'!E103-'Raw Data'!D103&gt;2, 'Raw Data'!BB103, 0))</f>
        <v/>
      </c>
      <c r="AF108">
        <f>IF(ISBLANK('Raw Data'!D103), 0, IF('Raw Data'!D103-'Raw Data'!E103&gt;3, 'Raw Data'!BC103, 0))</f>
        <v/>
      </c>
      <c r="AG108">
        <f>IF(ISBLANK('Raw Data'!A103), 0, IF(ABS('Raw Data'!D103-'Raw Data'!E103)&lt;4, 'Raw Data'!BD103, 0))</f>
        <v/>
      </c>
      <c r="AH108">
        <f>IF(ISBLANK('Raw Data'!D103), 0, IF('Raw Data'!E103-'Raw Data'!D103&gt;3, 'Raw Data'!BE103, 0))</f>
        <v/>
      </c>
      <c r="AI108">
        <f>IF(SUM('Raw Data'!D103:E103)&gt;'Raw Data'!F103, 'Raw Data'!G103, 0)</f>
        <v/>
      </c>
      <c r="AJ108">
        <f>IF(ISBLANK('Raw Data'!D103), 0, IF(SUM('Raw Data'!D103:E103)&lt;'Raw Data'!F103, 'Raw Data'!H103, 0))</f>
        <v/>
      </c>
      <c r="AK108">
        <f>IF(ISBLANK('Raw Data'!A103), 0, IF(AND('Raw Data'!D103&lt;3, 'Raw Data'!E103&lt;3, 'Raw Data'!F103&lt;BB$2), 'Raw Data'!AF103, 0))</f>
        <v/>
      </c>
      <c r="AL108">
        <f>IF(ISBLANK('Raw Data'!A103), 0, IF(AND('Raw Data'!D103&lt;4, 'Raw Data'!E103&lt;4, 'Raw Data'!F103&lt;BB$2), 'Raw Data'!AI103, 0))</f>
        <v/>
      </c>
      <c r="AM108">
        <f>IF(ISBLANK('Raw Data'!A103), 0, IF(AND('Raw Data'!D103&lt;5, 'Raw Data'!E103&lt;5, 'Raw Data'!F103&lt;BB$2), 'Raw Data'!AL103, 0))</f>
        <v/>
      </c>
      <c r="AN108">
        <f>IF(ISBLANK('Raw Data'!A103), 0, IF(AND('Raw Data'!D103&lt;6, 'Raw Data'!E103&lt;6, 'Raw Data'!F103&lt;BB$2), 'Raw Data'!AO103, 0))</f>
        <v/>
      </c>
      <c r="AO108">
        <f>IF(ISBLANK('Raw Data'!A103), 0, IF(AND('Raw Data'!I103&lt;Analysis!$BC$2, 'Raw Data'!D103-'Raw Data'!E103&gt;1), 'Raw Data'!AW103, IF(AND('Raw Data'!J103&lt;Analysis!$BC$2, 'Raw Data'!E103-'Raw Data'!D103&gt;1), 'Raw Data'!AY103, 0)))</f>
        <v/>
      </c>
      <c r="AP108">
        <f>IF(ISBLANK('Raw Data'!A103), 0, IF(AND('Raw Data'!I103&lt;Analysis!$BC$2, 'Raw Data'!D103-'Raw Data'!E103&gt;2), 'Raw Data'!AZ103, IF(AND('Raw Data'!J103&lt;Analysis!$BC$2, 'Raw Data'!E103-'Raw Data'!D103&gt;2), 'Raw Data'!BB103, 0)))</f>
        <v/>
      </c>
      <c r="AQ108">
        <f>IF(ISBLANK('Raw Data'!A103), 0, IF(AND('Raw Data'!I103&lt;Analysis!$BC$2, 'Raw Data'!D103-'Raw Data'!E103&gt;3), 'Raw Data'!BC103, IF(AND('Raw Data'!J103&lt;Analysis!$BC$2, 'Raw Data'!E103-'Raw Data'!D103&gt;3), 'Raw Data'!BE103, 0)))</f>
        <v/>
      </c>
      <c r="AR108">
        <f>IF('Hidden Analysiss'!D104=1,IF(ABS('Raw Data'!E103-'Raw Data'!D103)&lt;2,'Raw Data'!AX103,0), 0)</f>
        <v/>
      </c>
      <c r="AS108">
        <f>IF('Hidden Analysiss'!D104=1,IF(ABS('Raw Data'!E103-'Raw Data'!D103)&lt;3,'Raw Data'!BA103,0), 0)</f>
        <v/>
      </c>
      <c r="AT108">
        <f>IF('Hidden Analysiss'!D104=1,IF(ABS('Raw Data'!E103-'Raw Data'!D103)&lt;4,'Raw Data'!BD103,0), 0)</f>
        <v/>
      </c>
      <c r="AU108">
        <f>IF(AND('Hidden Analysiss'!E104=1, ABS('Raw Data'!E103-'Raw Data'!D103)&lt;2), 'Raw Data'!AX103, 0)</f>
        <v/>
      </c>
      <c r="AV108">
        <f>IF(AND('Hidden Analysiss'!E104=1, ABS('Raw Data'!E103-'Raw Data'!D103)&lt;3), 'Raw Data'!BA103, 0)</f>
        <v/>
      </c>
      <c r="AW108">
        <f>IF(AND('Hidden Analysiss'!E104=1, ABS('Raw Data'!E103-'Raw Data'!D103)&lt;3), 'Raw Data'!BD103, 0)</f>
        <v/>
      </c>
    </row>
    <row r="109">
      <c r="A109" s="1">
        <f>'Raw Data'!A104</f>
        <v/>
      </c>
      <c r="B109">
        <f>IF('Raw Data'!E104&gt;'Raw Data'!D104, 'Raw Data'!J104, 0)</f>
        <v/>
      </c>
      <c r="C109">
        <f>IF('Raw Data'!D104&gt;'Raw Data'!E104, 'Raw Data'!I104, 0)</f>
        <v/>
      </c>
      <c r="D109">
        <f>SUM(G109:H109)</f>
        <v/>
      </c>
      <c r="E109">
        <f>IF(AND('Raw Data'!J104&lt;'Raw Data'!I104,'Raw Data'!E104&gt;'Raw Data'!D104,'Raw Data'!E104-'Raw Data'!D104&gt;3),'Raw Data'!N104,IF(AND('Raw Data'!I104&lt;'Raw Data'!J104,'Raw Data'!D104&gt;'Raw Data'!E104,'Raw Data'!D104-'Raw Data'!E104&gt;3),'Raw Data'!M104,0))</f>
        <v/>
      </c>
      <c r="F109">
        <f>IF(AND('Raw Data'!J104&lt;'Raw Data'!I104,'Raw Data'!E104&gt;'Raw Data'!D104,'Raw Data'!E104-'Raw Data'!D104&lt;4),'Raw Data'!L104,IF(AND('Raw Data'!I104&lt;'Raw Data'!J104,'Raw Data'!D104&gt;'Raw Data'!E104,'Raw Data'!D104-'Raw Data'!E104&lt;4),'Raw Data'!K104,0))</f>
        <v/>
      </c>
      <c r="G109">
        <f>IF(AND('Raw Data'!J104&lt;'Raw Data'!I104, 'Raw Data'!E104&gt;'Raw Data'!D104), 'Raw Data'!J104, 0)</f>
        <v/>
      </c>
      <c r="H109">
        <f>IF(AND('Raw Data'!J104&gt;'Raw Data'!I104, 'Raw Data'!E104&lt;'Raw Data'!D104), 'Raw Data'!I104, 0)</f>
        <v/>
      </c>
      <c r="I109">
        <f>SUM(J109:K109)</f>
        <v/>
      </c>
      <c r="J109">
        <f>IF(AND('Raw Data'!J104&gt;'Raw Data'!I104, 'Raw Data'!E104&gt;'Raw Data'!D104), 'Raw Data'!J104, 0)</f>
        <v/>
      </c>
      <c r="K109">
        <f>IF(AND('Raw Data'!I104&gt;'Raw Data'!J104, 'Raw Data'!D104&gt;'Raw Data'!E104), 'Raw Data'!I104, 0)</f>
        <v/>
      </c>
      <c r="L109">
        <f>IF('Raw Data'!E104-'Raw Data'!D104&gt;3, 'Raw Data'!N104, 0)</f>
        <v/>
      </c>
      <c r="M109">
        <f>IF('Raw Data'!D104-'Raw Data'!E104&gt;3, 'Raw Data'!M104, 0)</f>
        <v/>
      </c>
      <c r="N109">
        <f>IF(ISBLANK('Raw Data'!D104),0,IF(AND('Raw Data'!E104&gt;'Raw Data'!D104,'Raw Data'!E104-'Raw Data'!D104&gt;0,'Raw Data'!E104-'Raw Data'!D104&lt;4),'Raw Data'!L104, 0))</f>
        <v/>
      </c>
      <c r="O109">
        <f>IF(ISBLANK('Raw Data'!D104),0,IF(AND('Raw Data'!E104&gt;'Raw Data'!D104,'Raw Data'!E104-'Raw Data'!D104&gt;0,'Raw Data'!D104-'Raw Data'!E104&lt;4),'Raw Data'!K104, 0))</f>
        <v/>
      </c>
      <c r="P109">
        <f>IF('Raw Data'!E104-'Raw Data'!D104&gt;3, 'Raw Data'!N104, IF('Raw Data'!D104-'Raw Data'!E104&gt;3, 'Raw Data'!M104, 0))</f>
        <v/>
      </c>
      <c r="Q109">
        <f>IF(ISBLANK('Raw Data'!E104),0,IF(AND('Raw Data'!E104-'Raw Data'!D104&lt;4,'Raw Data'!E104-'Raw Data'!D104&gt;0),'Raw Data'!L104,IF(AND('Raw Data'!D104&gt;'Raw Data'!E104,'Raw Data'!D104-'Raw Data'!E104&gt;0),'Raw Data'!K104,0)))</f>
        <v/>
      </c>
      <c r="R109">
        <f>IF(ISBLANK('Raw Data'!K104),0,IFERROR(IF(MATCH(SMALL('Raw Data'!K104:N104,1),L109:O109,0),SMALL('Raw Data'!K104:N104,1)),0))</f>
        <v/>
      </c>
      <c r="S109">
        <f>IF(ISBLANK('Raw Data'!K104),0,IFERROR(IF(MATCH(SMALL('Raw Data'!K104:N104,2),L109:O109,0),SMALL('Raw Data'!K104:N104,2)),0))</f>
        <v/>
      </c>
      <c r="T109">
        <f>IF(ISBLANK('Raw Data'!K104),0,IFERROR(IF(MATCH(SMALL('Raw Data'!K104:N104,3),L109:O109,0),SMALL('Raw Data'!K104:N104,3)),0))</f>
        <v/>
      </c>
      <c r="U109">
        <f>IF(ISBLANK('Raw Data'!K104),0,IFERROR(IF(MATCH(SMALL('Raw Data'!K104:N104,4),L109:O109,0),SMALL('Raw Data'!K104:N104,4)),0))</f>
        <v/>
      </c>
      <c r="V109">
        <f>IF(AND('Raw Data'!D104&lt;3, 'Raw Data'!E104&lt;3, 'Raw Data'!A104&gt;0), 'Raw Data'!AF104, 0)</f>
        <v/>
      </c>
      <c r="W109">
        <f>IF(AND('Raw Data'!D104&lt;4, 'Raw Data'!E104&lt;4, 'Raw Data'!A104&gt;0), 'Raw Data'!AI104, 0)</f>
        <v/>
      </c>
      <c r="X109">
        <f>IF(AND('Raw Data'!D104&lt;5, 'Raw Data'!E104&lt;5, 'Raw Data'!A104&gt;0), 'Raw Data'!AL104, 0)</f>
        <v/>
      </c>
      <c r="Y109">
        <f>IF(AND('Raw Data'!D104&lt;6, 'Raw Data'!E104&lt;6, 'Raw Data'!A104&gt;0), 'Raw Data'!AO104, 0)</f>
        <v/>
      </c>
      <c r="Z109">
        <f>IF(ISBLANK('Raw Data'!D104), 0, IF('Raw Data'!D104-'Raw Data'!E104&gt;1, 'Raw Data'!AW104, 0))</f>
        <v/>
      </c>
      <c r="AA109">
        <f>IF(ISBLANK('Raw Data'!A104), 0, IF(ABS('Raw Data'!D104-'Raw Data'!E104)&lt;2, 'Raw Data'!AX104, 0))</f>
        <v/>
      </c>
      <c r="AB109">
        <f>IF(ISBLANK('Raw Data'!D104), 0, IF('Raw Data'!E104-'Raw Data'!D104&gt;1, 'Raw Data'!AY104, 0))</f>
        <v/>
      </c>
      <c r="AC109">
        <f>IF(ISBLANK('Raw Data'!D104), 0, IF('Raw Data'!D104-'Raw Data'!E104&gt;2, 'Raw Data'!AZ104, 0))</f>
        <v/>
      </c>
      <c r="AD109">
        <f>IF(ISBLANK('Raw Data'!A104), 0, IF(ABS('Raw Data'!D104-'Raw Data'!E104)&lt;3, 'Raw Data'!BA104, 0))</f>
        <v/>
      </c>
      <c r="AE109">
        <f>IF(ISBLANK('Raw Data'!D104), 0, IF('Raw Data'!E104-'Raw Data'!D104&gt;2, 'Raw Data'!BB104, 0))</f>
        <v/>
      </c>
      <c r="AF109">
        <f>IF(ISBLANK('Raw Data'!D104), 0, IF('Raw Data'!D104-'Raw Data'!E104&gt;3, 'Raw Data'!BC104, 0))</f>
        <v/>
      </c>
      <c r="AG109">
        <f>IF(ISBLANK('Raw Data'!A104), 0, IF(ABS('Raw Data'!D104-'Raw Data'!E104)&lt;4, 'Raw Data'!BD104, 0))</f>
        <v/>
      </c>
      <c r="AH109">
        <f>IF(ISBLANK('Raw Data'!D104), 0, IF('Raw Data'!E104-'Raw Data'!D104&gt;3, 'Raw Data'!BE104, 0))</f>
        <v/>
      </c>
      <c r="AI109">
        <f>IF(SUM('Raw Data'!D104:E104)&gt;'Raw Data'!F104, 'Raw Data'!G104, 0)</f>
        <v/>
      </c>
      <c r="AJ109">
        <f>IF(ISBLANK('Raw Data'!D104), 0, IF(SUM('Raw Data'!D104:E104)&lt;'Raw Data'!F104, 'Raw Data'!H104, 0))</f>
        <v/>
      </c>
      <c r="AK109">
        <f>IF(ISBLANK('Raw Data'!A104), 0, IF(AND('Raw Data'!D104&lt;3, 'Raw Data'!E104&lt;3, 'Raw Data'!F104&lt;BB$2), 'Raw Data'!AF104, 0))</f>
        <v/>
      </c>
      <c r="AL109">
        <f>IF(ISBLANK('Raw Data'!A104), 0, IF(AND('Raw Data'!D104&lt;4, 'Raw Data'!E104&lt;4, 'Raw Data'!F104&lt;BB$2), 'Raw Data'!AI104, 0))</f>
        <v/>
      </c>
      <c r="AM109">
        <f>IF(ISBLANK('Raw Data'!A104), 0, IF(AND('Raw Data'!D104&lt;5, 'Raw Data'!E104&lt;5, 'Raw Data'!F104&lt;BB$2), 'Raw Data'!AL104, 0))</f>
        <v/>
      </c>
      <c r="AN109">
        <f>IF(ISBLANK('Raw Data'!A104), 0, IF(AND('Raw Data'!D104&lt;6, 'Raw Data'!E104&lt;6, 'Raw Data'!F104&lt;BB$2), 'Raw Data'!AO104, 0))</f>
        <v/>
      </c>
      <c r="AO109">
        <f>IF(ISBLANK('Raw Data'!A104), 0, IF(AND('Raw Data'!I104&lt;Analysis!$BC$2, 'Raw Data'!D104-'Raw Data'!E104&gt;1), 'Raw Data'!AW104, IF(AND('Raw Data'!J104&lt;Analysis!$BC$2, 'Raw Data'!E104-'Raw Data'!D104&gt;1), 'Raw Data'!AY104, 0)))</f>
        <v/>
      </c>
      <c r="AP109">
        <f>IF(ISBLANK('Raw Data'!A104), 0, IF(AND('Raw Data'!I104&lt;Analysis!$BC$2, 'Raw Data'!D104-'Raw Data'!E104&gt;2), 'Raw Data'!AZ104, IF(AND('Raw Data'!J104&lt;Analysis!$BC$2, 'Raw Data'!E104-'Raw Data'!D104&gt;2), 'Raw Data'!BB104, 0)))</f>
        <v/>
      </c>
      <c r="AQ109">
        <f>IF(ISBLANK('Raw Data'!A104), 0, IF(AND('Raw Data'!I104&lt;Analysis!$BC$2, 'Raw Data'!D104-'Raw Data'!E104&gt;3), 'Raw Data'!BC104, IF(AND('Raw Data'!J104&lt;Analysis!$BC$2, 'Raw Data'!E104-'Raw Data'!D104&gt;3), 'Raw Data'!BE104, 0)))</f>
        <v/>
      </c>
      <c r="AR109">
        <f>IF('Hidden Analysiss'!D105=1,IF(ABS('Raw Data'!E104-'Raw Data'!D104)&lt;2,'Raw Data'!AX104,0), 0)</f>
        <v/>
      </c>
      <c r="AS109">
        <f>IF('Hidden Analysiss'!D105=1,IF(ABS('Raw Data'!E104-'Raw Data'!D104)&lt;3,'Raw Data'!BA104,0), 0)</f>
        <v/>
      </c>
      <c r="AT109">
        <f>IF('Hidden Analysiss'!D105=1,IF(ABS('Raw Data'!E104-'Raw Data'!D104)&lt;4,'Raw Data'!BD104,0), 0)</f>
        <v/>
      </c>
      <c r="AU109">
        <f>IF(AND('Hidden Analysiss'!E105=1, ABS('Raw Data'!E104-'Raw Data'!D104)&lt;2), 'Raw Data'!AX104, 0)</f>
        <v/>
      </c>
      <c r="AV109">
        <f>IF(AND('Hidden Analysiss'!E105=1, ABS('Raw Data'!E104-'Raw Data'!D104)&lt;3), 'Raw Data'!BA104, 0)</f>
        <v/>
      </c>
      <c r="AW109">
        <f>IF(AND('Hidden Analysiss'!E105=1, ABS('Raw Data'!E104-'Raw Data'!D104)&lt;3), 'Raw Data'!BD104, 0)</f>
        <v/>
      </c>
    </row>
    <row r="110">
      <c r="A110" s="1">
        <f>'Raw Data'!A105</f>
        <v/>
      </c>
      <c r="B110">
        <f>IF('Raw Data'!E105&gt;'Raw Data'!D105, 'Raw Data'!J105, 0)</f>
        <v/>
      </c>
      <c r="C110">
        <f>IF('Raw Data'!D105&gt;'Raw Data'!E105, 'Raw Data'!I105, 0)</f>
        <v/>
      </c>
      <c r="D110">
        <f>SUM(G110:H110)</f>
        <v/>
      </c>
      <c r="E110">
        <f>IF(AND('Raw Data'!J105&lt;'Raw Data'!I105,'Raw Data'!E105&gt;'Raw Data'!D105,'Raw Data'!E105-'Raw Data'!D105&gt;3),'Raw Data'!N105,IF(AND('Raw Data'!I105&lt;'Raw Data'!J105,'Raw Data'!D105&gt;'Raw Data'!E105,'Raw Data'!D105-'Raw Data'!E105&gt;3),'Raw Data'!M105,0))</f>
        <v/>
      </c>
      <c r="F110">
        <f>IF(AND('Raw Data'!J105&lt;'Raw Data'!I105,'Raw Data'!E105&gt;'Raw Data'!D105,'Raw Data'!E105-'Raw Data'!D105&lt;4),'Raw Data'!L105,IF(AND('Raw Data'!I105&lt;'Raw Data'!J105,'Raw Data'!D105&gt;'Raw Data'!E105,'Raw Data'!D105-'Raw Data'!E105&lt;4),'Raw Data'!K105,0))</f>
        <v/>
      </c>
      <c r="G110">
        <f>IF(AND('Raw Data'!J105&lt;'Raw Data'!I105, 'Raw Data'!E105&gt;'Raw Data'!D105), 'Raw Data'!J105, 0)</f>
        <v/>
      </c>
      <c r="H110">
        <f>IF(AND('Raw Data'!J105&gt;'Raw Data'!I105, 'Raw Data'!E105&lt;'Raw Data'!D105), 'Raw Data'!I105, 0)</f>
        <v/>
      </c>
      <c r="I110">
        <f>SUM(J110:K110)</f>
        <v/>
      </c>
      <c r="J110">
        <f>IF(AND('Raw Data'!J105&gt;'Raw Data'!I105, 'Raw Data'!E105&gt;'Raw Data'!D105), 'Raw Data'!J105, 0)</f>
        <v/>
      </c>
      <c r="K110">
        <f>IF(AND('Raw Data'!I105&gt;'Raw Data'!J105, 'Raw Data'!D105&gt;'Raw Data'!E105), 'Raw Data'!I105, 0)</f>
        <v/>
      </c>
      <c r="L110">
        <f>IF('Raw Data'!E105-'Raw Data'!D105&gt;3, 'Raw Data'!N105, 0)</f>
        <v/>
      </c>
      <c r="M110">
        <f>IF('Raw Data'!D105-'Raw Data'!E105&gt;3, 'Raw Data'!M105, 0)</f>
        <v/>
      </c>
      <c r="N110">
        <f>IF(ISBLANK('Raw Data'!D105),0,IF(AND('Raw Data'!E105&gt;'Raw Data'!D105,'Raw Data'!E105-'Raw Data'!D105&gt;0,'Raw Data'!E105-'Raw Data'!D105&lt;4),'Raw Data'!L105, 0))</f>
        <v/>
      </c>
      <c r="O110">
        <f>IF(ISBLANK('Raw Data'!D105),0,IF(AND('Raw Data'!E105&gt;'Raw Data'!D105,'Raw Data'!E105-'Raw Data'!D105&gt;0,'Raw Data'!D105-'Raw Data'!E105&lt;4),'Raw Data'!K105, 0))</f>
        <v/>
      </c>
      <c r="P110">
        <f>IF('Raw Data'!E105-'Raw Data'!D105&gt;3, 'Raw Data'!N105, IF('Raw Data'!D105-'Raw Data'!E105&gt;3, 'Raw Data'!M105, 0))</f>
        <v/>
      </c>
      <c r="Q110">
        <f>IF(ISBLANK('Raw Data'!E105),0,IF(AND('Raw Data'!E105-'Raw Data'!D105&lt;4,'Raw Data'!E105-'Raw Data'!D105&gt;0),'Raw Data'!L105,IF(AND('Raw Data'!D105&gt;'Raw Data'!E105,'Raw Data'!D105-'Raw Data'!E105&gt;0),'Raw Data'!K105,0)))</f>
        <v/>
      </c>
      <c r="R110">
        <f>IF(ISBLANK('Raw Data'!K105),0,IFERROR(IF(MATCH(SMALL('Raw Data'!K105:N105,1),L110:O110,0),SMALL('Raw Data'!K105:N105,1)),0))</f>
        <v/>
      </c>
      <c r="S110">
        <f>IF(ISBLANK('Raw Data'!K105),0,IFERROR(IF(MATCH(SMALL('Raw Data'!K105:N105,2),L110:O110,0),SMALL('Raw Data'!K105:N105,2)),0))</f>
        <v/>
      </c>
      <c r="T110">
        <f>IF(ISBLANK('Raw Data'!K105),0,IFERROR(IF(MATCH(SMALL('Raw Data'!K105:N105,3),L110:O110,0),SMALL('Raw Data'!K105:N105,3)),0))</f>
        <v/>
      </c>
      <c r="U110">
        <f>IF(ISBLANK('Raw Data'!K105),0,IFERROR(IF(MATCH(SMALL('Raw Data'!K105:N105,4),L110:O110,0),SMALL('Raw Data'!K105:N105,4)),0))</f>
        <v/>
      </c>
      <c r="V110">
        <f>IF(AND('Raw Data'!D105&lt;3, 'Raw Data'!E105&lt;3, 'Raw Data'!A105&gt;0), 'Raw Data'!AF105, 0)</f>
        <v/>
      </c>
      <c r="W110">
        <f>IF(AND('Raw Data'!D105&lt;4, 'Raw Data'!E105&lt;4, 'Raw Data'!A105&gt;0), 'Raw Data'!AI105, 0)</f>
        <v/>
      </c>
      <c r="X110">
        <f>IF(AND('Raw Data'!D105&lt;5, 'Raw Data'!E105&lt;5, 'Raw Data'!A105&gt;0), 'Raw Data'!AL105, 0)</f>
        <v/>
      </c>
      <c r="Y110">
        <f>IF(AND('Raw Data'!D105&lt;6, 'Raw Data'!E105&lt;6, 'Raw Data'!A105&gt;0), 'Raw Data'!AO105, 0)</f>
        <v/>
      </c>
      <c r="Z110">
        <f>IF(ISBLANK('Raw Data'!D105), 0, IF('Raw Data'!D105-'Raw Data'!E105&gt;1, 'Raw Data'!AW105, 0))</f>
        <v/>
      </c>
      <c r="AA110">
        <f>IF(ISBLANK('Raw Data'!A105), 0, IF(ABS('Raw Data'!D105-'Raw Data'!E105)&lt;2, 'Raw Data'!AX105, 0))</f>
        <v/>
      </c>
      <c r="AB110">
        <f>IF(ISBLANK('Raw Data'!D105), 0, IF('Raw Data'!E105-'Raw Data'!D105&gt;1, 'Raw Data'!AY105, 0))</f>
        <v/>
      </c>
      <c r="AC110">
        <f>IF(ISBLANK('Raw Data'!D105), 0, IF('Raw Data'!D105-'Raw Data'!E105&gt;2, 'Raw Data'!AZ105, 0))</f>
        <v/>
      </c>
      <c r="AD110">
        <f>IF(ISBLANK('Raw Data'!A105), 0, IF(ABS('Raw Data'!D105-'Raw Data'!E105)&lt;3, 'Raw Data'!BA105, 0))</f>
        <v/>
      </c>
      <c r="AE110">
        <f>IF(ISBLANK('Raw Data'!D105), 0, IF('Raw Data'!E105-'Raw Data'!D105&gt;2, 'Raw Data'!BB105, 0))</f>
        <v/>
      </c>
      <c r="AF110">
        <f>IF(ISBLANK('Raw Data'!D105), 0, IF('Raw Data'!D105-'Raw Data'!E105&gt;3, 'Raw Data'!BC105, 0))</f>
        <v/>
      </c>
      <c r="AG110">
        <f>IF(ISBLANK('Raw Data'!A105), 0, IF(ABS('Raw Data'!D105-'Raw Data'!E105)&lt;4, 'Raw Data'!BD105, 0))</f>
        <v/>
      </c>
      <c r="AH110">
        <f>IF(ISBLANK('Raw Data'!D105), 0, IF('Raw Data'!E105-'Raw Data'!D105&gt;3, 'Raw Data'!BE105, 0))</f>
        <v/>
      </c>
      <c r="AI110">
        <f>IF(SUM('Raw Data'!D105:E105)&gt;'Raw Data'!F105, 'Raw Data'!G105, 0)</f>
        <v/>
      </c>
      <c r="AJ110">
        <f>IF(ISBLANK('Raw Data'!D105), 0, IF(SUM('Raw Data'!D105:E105)&lt;'Raw Data'!F105, 'Raw Data'!H105, 0))</f>
        <v/>
      </c>
      <c r="AK110">
        <f>IF(ISBLANK('Raw Data'!A105), 0, IF(AND('Raw Data'!D105&lt;3, 'Raw Data'!E105&lt;3, 'Raw Data'!F105&lt;BB$2), 'Raw Data'!AF105, 0))</f>
        <v/>
      </c>
      <c r="AL110">
        <f>IF(ISBLANK('Raw Data'!A105), 0, IF(AND('Raw Data'!D105&lt;4, 'Raw Data'!E105&lt;4, 'Raw Data'!F105&lt;BB$2), 'Raw Data'!AI105, 0))</f>
        <v/>
      </c>
      <c r="AM110">
        <f>IF(ISBLANK('Raw Data'!A105), 0, IF(AND('Raw Data'!D105&lt;5, 'Raw Data'!E105&lt;5, 'Raw Data'!F105&lt;BB$2), 'Raw Data'!AL105, 0))</f>
        <v/>
      </c>
      <c r="AN110">
        <f>IF(ISBLANK('Raw Data'!A105), 0, IF(AND('Raw Data'!D105&lt;6, 'Raw Data'!E105&lt;6, 'Raw Data'!F105&lt;BB$2), 'Raw Data'!AO105, 0))</f>
        <v/>
      </c>
      <c r="AO110">
        <f>IF(ISBLANK('Raw Data'!A105), 0, IF(AND('Raw Data'!I105&lt;Analysis!$BC$2, 'Raw Data'!D105-'Raw Data'!E105&gt;1), 'Raw Data'!AW105, IF(AND('Raw Data'!J105&lt;Analysis!$BC$2, 'Raw Data'!E105-'Raw Data'!D105&gt;1), 'Raw Data'!AY105, 0)))</f>
        <v/>
      </c>
      <c r="AP110">
        <f>IF(ISBLANK('Raw Data'!A105), 0, IF(AND('Raw Data'!I105&lt;Analysis!$BC$2, 'Raw Data'!D105-'Raw Data'!E105&gt;2), 'Raw Data'!AZ105, IF(AND('Raw Data'!J105&lt;Analysis!$BC$2, 'Raw Data'!E105-'Raw Data'!D105&gt;2), 'Raw Data'!BB105, 0)))</f>
        <v/>
      </c>
      <c r="AQ110">
        <f>IF(ISBLANK('Raw Data'!A105), 0, IF(AND('Raw Data'!I105&lt;Analysis!$BC$2, 'Raw Data'!D105-'Raw Data'!E105&gt;3), 'Raw Data'!BC105, IF(AND('Raw Data'!J105&lt;Analysis!$BC$2, 'Raw Data'!E105-'Raw Data'!D105&gt;3), 'Raw Data'!BE105, 0)))</f>
        <v/>
      </c>
      <c r="AR110">
        <f>IF('Hidden Analysiss'!D106=1,IF(ABS('Raw Data'!E105-'Raw Data'!D105)&lt;2,'Raw Data'!AX105,0), 0)</f>
        <v/>
      </c>
      <c r="AS110">
        <f>IF('Hidden Analysiss'!D106=1,IF(ABS('Raw Data'!E105-'Raw Data'!D105)&lt;3,'Raw Data'!BA105,0), 0)</f>
        <v/>
      </c>
      <c r="AT110">
        <f>IF('Hidden Analysiss'!D106=1,IF(ABS('Raw Data'!E105-'Raw Data'!D105)&lt;4,'Raw Data'!BD105,0), 0)</f>
        <v/>
      </c>
      <c r="AU110">
        <f>IF(AND('Hidden Analysiss'!E106=1, ABS('Raw Data'!E105-'Raw Data'!D105)&lt;2), 'Raw Data'!AX105, 0)</f>
        <v/>
      </c>
      <c r="AV110">
        <f>IF(AND('Hidden Analysiss'!E106=1, ABS('Raw Data'!E105-'Raw Data'!D105)&lt;3), 'Raw Data'!BA105, 0)</f>
        <v/>
      </c>
      <c r="AW110">
        <f>IF(AND('Hidden Analysiss'!E106=1, ABS('Raw Data'!E105-'Raw Data'!D105)&lt;3), 'Raw Data'!BD105, 0)</f>
        <v/>
      </c>
    </row>
    <row r="111">
      <c r="A111" s="1">
        <f>'Raw Data'!A106</f>
        <v/>
      </c>
      <c r="B111">
        <f>IF('Raw Data'!E106&gt;'Raw Data'!D106, 'Raw Data'!J106, 0)</f>
        <v/>
      </c>
      <c r="C111">
        <f>IF('Raw Data'!D106&gt;'Raw Data'!E106, 'Raw Data'!I106, 0)</f>
        <v/>
      </c>
      <c r="D111">
        <f>SUM(G111:H111)</f>
        <v/>
      </c>
      <c r="E111">
        <f>IF(AND('Raw Data'!J106&lt;'Raw Data'!I106,'Raw Data'!E106&gt;'Raw Data'!D106,'Raw Data'!E106-'Raw Data'!D106&gt;3),'Raw Data'!N106,IF(AND('Raw Data'!I106&lt;'Raw Data'!J106,'Raw Data'!D106&gt;'Raw Data'!E106,'Raw Data'!D106-'Raw Data'!E106&gt;3),'Raw Data'!M106,0))</f>
        <v/>
      </c>
      <c r="F111">
        <f>IF(AND('Raw Data'!J106&lt;'Raw Data'!I106,'Raw Data'!E106&gt;'Raw Data'!D106,'Raw Data'!E106-'Raw Data'!D106&lt;4),'Raw Data'!L106,IF(AND('Raw Data'!I106&lt;'Raw Data'!J106,'Raw Data'!D106&gt;'Raw Data'!E106,'Raw Data'!D106-'Raw Data'!E106&lt;4),'Raw Data'!K106,0))</f>
        <v/>
      </c>
      <c r="G111">
        <f>IF(AND('Raw Data'!J106&lt;'Raw Data'!I106, 'Raw Data'!E106&gt;'Raw Data'!D106), 'Raw Data'!J106, 0)</f>
        <v/>
      </c>
      <c r="H111">
        <f>IF(AND('Raw Data'!J106&gt;'Raw Data'!I106, 'Raw Data'!E106&lt;'Raw Data'!D106), 'Raw Data'!I106, 0)</f>
        <v/>
      </c>
      <c r="I111">
        <f>SUM(J111:K111)</f>
        <v/>
      </c>
      <c r="J111">
        <f>IF(AND('Raw Data'!J106&gt;'Raw Data'!I106, 'Raw Data'!E106&gt;'Raw Data'!D106), 'Raw Data'!J106, 0)</f>
        <v/>
      </c>
      <c r="K111">
        <f>IF(AND('Raw Data'!I106&gt;'Raw Data'!J106, 'Raw Data'!D106&gt;'Raw Data'!E106), 'Raw Data'!I106, 0)</f>
        <v/>
      </c>
      <c r="L111">
        <f>IF('Raw Data'!E106-'Raw Data'!D106&gt;3, 'Raw Data'!N106, 0)</f>
        <v/>
      </c>
      <c r="M111">
        <f>IF('Raw Data'!D106-'Raw Data'!E106&gt;3, 'Raw Data'!M106, 0)</f>
        <v/>
      </c>
      <c r="N111">
        <f>IF(ISBLANK('Raw Data'!D106),0,IF(AND('Raw Data'!E106&gt;'Raw Data'!D106,'Raw Data'!E106-'Raw Data'!D106&gt;0,'Raw Data'!E106-'Raw Data'!D106&lt;4),'Raw Data'!L106, 0))</f>
        <v/>
      </c>
      <c r="O111">
        <f>IF(ISBLANK('Raw Data'!D106),0,IF(AND('Raw Data'!E106&gt;'Raw Data'!D106,'Raw Data'!E106-'Raw Data'!D106&gt;0,'Raw Data'!D106-'Raw Data'!E106&lt;4),'Raw Data'!K106, 0))</f>
        <v/>
      </c>
      <c r="P111">
        <f>IF('Raw Data'!E106-'Raw Data'!D106&gt;3, 'Raw Data'!N106, IF('Raw Data'!D106-'Raw Data'!E106&gt;3, 'Raw Data'!M106, 0))</f>
        <v/>
      </c>
      <c r="Q111">
        <f>IF(ISBLANK('Raw Data'!E106),0,IF(AND('Raw Data'!E106-'Raw Data'!D106&lt;4,'Raw Data'!E106-'Raw Data'!D106&gt;0),'Raw Data'!L106,IF(AND('Raw Data'!D106&gt;'Raw Data'!E106,'Raw Data'!D106-'Raw Data'!E106&gt;0),'Raw Data'!K106,0)))</f>
        <v/>
      </c>
      <c r="R111">
        <f>IF(ISBLANK('Raw Data'!K106),0,IFERROR(IF(MATCH(SMALL('Raw Data'!K106:N106,1),L111:O111,0),SMALL('Raw Data'!K106:N106,1)),0))</f>
        <v/>
      </c>
      <c r="S111">
        <f>IF(ISBLANK('Raw Data'!K106),0,IFERROR(IF(MATCH(SMALL('Raw Data'!K106:N106,2),L111:O111,0),SMALL('Raw Data'!K106:N106,2)),0))</f>
        <v/>
      </c>
      <c r="T111">
        <f>IF(ISBLANK('Raw Data'!K106),0,IFERROR(IF(MATCH(SMALL('Raw Data'!K106:N106,3),L111:O111,0),SMALL('Raw Data'!K106:N106,3)),0))</f>
        <v/>
      </c>
      <c r="U111">
        <f>IF(ISBLANK('Raw Data'!K106),0,IFERROR(IF(MATCH(SMALL('Raw Data'!K106:N106,4),L111:O111,0),SMALL('Raw Data'!K106:N106,4)),0))</f>
        <v/>
      </c>
      <c r="V111">
        <f>IF(AND('Raw Data'!D106&lt;3, 'Raw Data'!E106&lt;3, 'Raw Data'!A106&gt;0), 'Raw Data'!AF106, 0)</f>
        <v/>
      </c>
      <c r="W111">
        <f>IF(AND('Raw Data'!D106&lt;4, 'Raw Data'!E106&lt;4, 'Raw Data'!A106&gt;0), 'Raw Data'!AI106, 0)</f>
        <v/>
      </c>
      <c r="X111">
        <f>IF(AND('Raw Data'!D106&lt;5, 'Raw Data'!E106&lt;5, 'Raw Data'!A106&gt;0), 'Raw Data'!AL106, 0)</f>
        <v/>
      </c>
      <c r="Y111">
        <f>IF(AND('Raw Data'!D106&lt;6, 'Raw Data'!E106&lt;6, 'Raw Data'!A106&gt;0), 'Raw Data'!AO106, 0)</f>
        <v/>
      </c>
      <c r="Z111">
        <f>IF(ISBLANK('Raw Data'!D106), 0, IF('Raw Data'!D106-'Raw Data'!E106&gt;1, 'Raw Data'!AW106, 0))</f>
        <v/>
      </c>
      <c r="AA111">
        <f>IF(ISBLANK('Raw Data'!A106), 0, IF(ABS('Raw Data'!D106-'Raw Data'!E106)&lt;2, 'Raw Data'!AX106, 0))</f>
        <v/>
      </c>
      <c r="AB111">
        <f>IF(ISBLANK('Raw Data'!D106), 0, IF('Raw Data'!E106-'Raw Data'!D106&gt;1, 'Raw Data'!AY106, 0))</f>
        <v/>
      </c>
      <c r="AC111">
        <f>IF(ISBLANK('Raw Data'!D106), 0, IF('Raw Data'!D106-'Raw Data'!E106&gt;2, 'Raw Data'!AZ106, 0))</f>
        <v/>
      </c>
      <c r="AD111">
        <f>IF(ISBLANK('Raw Data'!A106), 0, IF(ABS('Raw Data'!D106-'Raw Data'!E106)&lt;3, 'Raw Data'!BA106, 0))</f>
        <v/>
      </c>
      <c r="AE111">
        <f>IF(ISBLANK('Raw Data'!D106), 0, IF('Raw Data'!E106-'Raw Data'!D106&gt;2, 'Raw Data'!BB106, 0))</f>
        <v/>
      </c>
      <c r="AF111">
        <f>IF(ISBLANK('Raw Data'!D106), 0, IF('Raw Data'!D106-'Raw Data'!E106&gt;3, 'Raw Data'!BC106, 0))</f>
        <v/>
      </c>
      <c r="AG111">
        <f>IF(ISBLANK('Raw Data'!A106), 0, IF(ABS('Raw Data'!D106-'Raw Data'!E106)&lt;4, 'Raw Data'!BD106, 0))</f>
        <v/>
      </c>
      <c r="AH111">
        <f>IF(ISBLANK('Raw Data'!D106), 0, IF('Raw Data'!E106-'Raw Data'!D106&gt;3, 'Raw Data'!BE106, 0))</f>
        <v/>
      </c>
      <c r="AI111">
        <f>IF(SUM('Raw Data'!D106:E106)&gt;'Raw Data'!F106, 'Raw Data'!G106, 0)</f>
        <v/>
      </c>
      <c r="AJ111">
        <f>IF(ISBLANK('Raw Data'!D106), 0, IF(SUM('Raw Data'!D106:E106)&lt;'Raw Data'!F106, 'Raw Data'!H106, 0))</f>
        <v/>
      </c>
      <c r="AK111">
        <f>IF(ISBLANK('Raw Data'!A106), 0, IF(AND('Raw Data'!D106&lt;3, 'Raw Data'!E106&lt;3, 'Raw Data'!F106&lt;BB$2), 'Raw Data'!AF106, 0))</f>
        <v/>
      </c>
      <c r="AL111">
        <f>IF(ISBLANK('Raw Data'!A106), 0, IF(AND('Raw Data'!D106&lt;4, 'Raw Data'!E106&lt;4, 'Raw Data'!F106&lt;BB$2), 'Raw Data'!AI106, 0))</f>
        <v/>
      </c>
      <c r="AM111">
        <f>IF(ISBLANK('Raw Data'!A106), 0, IF(AND('Raw Data'!D106&lt;5, 'Raw Data'!E106&lt;5, 'Raw Data'!F106&lt;BB$2), 'Raw Data'!AL106, 0))</f>
        <v/>
      </c>
      <c r="AN111">
        <f>IF(ISBLANK('Raw Data'!A106), 0, IF(AND('Raw Data'!D106&lt;6, 'Raw Data'!E106&lt;6, 'Raw Data'!F106&lt;BB$2), 'Raw Data'!AO106, 0))</f>
        <v/>
      </c>
      <c r="AO111">
        <f>IF(ISBLANK('Raw Data'!A106), 0, IF(AND('Raw Data'!I106&lt;Analysis!$BC$2, 'Raw Data'!D106-'Raw Data'!E106&gt;1), 'Raw Data'!AW106, IF(AND('Raw Data'!J106&lt;Analysis!$BC$2, 'Raw Data'!E106-'Raw Data'!D106&gt;1), 'Raw Data'!AY106, 0)))</f>
        <v/>
      </c>
      <c r="AP111">
        <f>IF(ISBLANK('Raw Data'!A106), 0, IF(AND('Raw Data'!I106&lt;Analysis!$BC$2, 'Raw Data'!D106-'Raw Data'!E106&gt;2), 'Raw Data'!AZ106, IF(AND('Raw Data'!J106&lt;Analysis!$BC$2, 'Raw Data'!E106-'Raw Data'!D106&gt;2), 'Raw Data'!BB106, 0)))</f>
        <v/>
      </c>
      <c r="AQ111">
        <f>IF(ISBLANK('Raw Data'!A106), 0, IF(AND('Raw Data'!I106&lt;Analysis!$BC$2, 'Raw Data'!D106-'Raw Data'!E106&gt;3), 'Raw Data'!BC106, IF(AND('Raw Data'!J106&lt;Analysis!$BC$2, 'Raw Data'!E106-'Raw Data'!D106&gt;3), 'Raw Data'!BE106, 0)))</f>
        <v/>
      </c>
      <c r="AR111">
        <f>IF('Hidden Analysiss'!D107=1,IF(ABS('Raw Data'!E106-'Raw Data'!D106)&lt;2,'Raw Data'!AX106,0), 0)</f>
        <v/>
      </c>
      <c r="AS111">
        <f>IF('Hidden Analysiss'!D107=1,IF(ABS('Raw Data'!E106-'Raw Data'!D106)&lt;3,'Raw Data'!BA106,0), 0)</f>
        <v/>
      </c>
      <c r="AT111">
        <f>IF('Hidden Analysiss'!D107=1,IF(ABS('Raw Data'!E106-'Raw Data'!D106)&lt;4,'Raw Data'!BD106,0), 0)</f>
        <v/>
      </c>
      <c r="AU111">
        <f>IF(AND('Hidden Analysiss'!E107=1, ABS('Raw Data'!E106-'Raw Data'!D106)&lt;2), 'Raw Data'!AX106, 0)</f>
        <v/>
      </c>
      <c r="AV111">
        <f>IF(AND('Hidden Analysiss'!E107=1, ABS('Raw Data'!E106-'Raw Data'!D106)&lt;3), 'Raw Data'!BA106, 0)</f>
        <v/>
      </c>
      <c r="AW111">
        <f>IF(AND('Hidden Analysiss'!E107=1, ABS('Raw Data'!E106-'Raw Data'!D106)&lt;3), 'Raw Data'!BD106, 0)</f>
        <v/>
      </c>
    </row>
    <row r="112">
      <c r="A112" s="1">
        <f>'Raw Data'!A107</f>
        <v/>
      </c>
      <c r="B112">
        <f>IF('Raw Data'!E107&gt;'Raw Data'!D107, 'Raw Data'!J107, 0)</f>
        <v/>
      </c>
      <c r="C112">
        <f>IF('Raw Data'!D107&gt;'Raw Data'!E107, 'Raw Data'!I107, 0)</f>
        <v/>
      </c>
      <c r="D112">
        <f>SUM(G112:H112)</f>
        <v/>
      </c>
      <c r="E112">
        <f>IF(AND('Raw Data'!J107&lt;'Raw Data'!I107,'Raw Data'!E107&gt;'Raw Data'!D107,'Raw Data'!E107-'Raw Data'!D107&gt;3),'Raw Data'!N107,IF(AND('Raw Data'!I107&lt;'Raw Data'!J107,'Raw Data'!D107&gt;'Raw Data'!E107,'Raw Data'!D107-'Raw Data'!E107&gt;3),'Raw Data'!M107,0))</f>
        <v/>
      </c>
      <c r="F112">
        <f>IF(AND('Raw Data'!J107&lt;'Raw Data'!I107,'Raw Data'!E107&gt;'Raw Data'!D107,'Raw Data'!E107-'Raw Data'!D107&lt;4),'Raw Data'!L107,IF(AND('Raw Data'!I107&lt;'Raw Data'!J107,'Raw Data'!D107&gt;'Raw Data'!E107,'Raw Data'!D107-'Raw Data'!E107&lt;4),'Raw Data'!K107,0))</f>
        <v/>
      </c>
      <c r="G112">
        <f>IF(AND('Raw Data'!J107&lt;'Raw Data'!I107, 'Raw Data'!E107&gt;'Raw Data'!D107), 'Raw Data'!J107, 0)</f>
        <v/>
      </c>
      <c r="H112">
        <f>IF(AND('Raw Data'!J107&gt;'Raw Data'!I107, 'Raw Data'!E107&lt;'Raw Data'!D107), 'Raw Data'!I107, 0)</f>
        <v/>
      </c>
      <c r="I112">
        <f>SUM(J112:K112)</f>
        <v/>
      </c>
      <c r="J112">
        <f>IF(AND('Raw Data'!J107&gt;'Raw Data'!I107, 'Raw Data'!E107&gt;'Raw Data'!D107), 'Raw Data'!J107, 0)</f>
        <v/>
      </c>
      <c r="K112">
        <f>IF(AND('Raw Data'!I107&gt;'Raw Data'!J107, 'Raw Data'!D107&gt;'Raw Data'!E107), 'Raw Data'!I107, 0)</f>
        <v/>
      </c>
      <c r="L112">
        <f>IF('Raw Data'!E107-'Raw Data'!D107&gt;3, 'Raw Data'!N107, 0)</f>
        <v/>
      </c>
      <c r="M112">
        <f>IF('Raw Data'!D107-'Raw Data'!E107&gt;3, 'Raw Data'!M107, 0)</f>
        <v/>
      </c>
      <c r="N112">
        <f>IF(ISBLANK('Raw Data'!D107),0,IF(AND('Raw Data'!E107&gt;'Raw Data'!D107,'Raw Data'!E107-'Raw Data'!D107&gt;0,'Raw Data'!E107-'Raw Data'!D107&lt;4),'Raw Data'!L107, 0))</f>
        <v/>
      </c>
      <c r="O112">
        <f>IF(ISBLANK('Raw Data'!D107),0,IF(AND('Raw Data'!E107&gt;'Raw Data'!D107,'Raw Data'!E107-'Raw Data'!D107&gt;0,'Raw Data'!D107-'Raw Data'!E107&lt;4),'Raw Data'!K107, 0))</f>
        <v/>
      </c>
      <c r="P112">
        <f>IF('Raw Data'!E107-'Raw Data'!D107&gt;3, 'Raw Data'!N107, IF('Raw Data'!D107-'Raw Data'!E107&gt;3, 'Raw Data'!M107, 0))</f>
        <v/>
      </c>
      <c r="Q112">
        <f>IF(ISBLANK('Raw Data'!E107),0,IF(AND('Raw Data'!E107-'Raw Data'!D107&lt;4,'Raw Data'!E107-'Raw Data'!D107&gt;0),'Raw Data'!L107,IF(AND('Raw Data'!D107&gt;'Raw Data'!E107,'Raw Data'!D107-'Raw Data'!E107&gt;0),'Raw Data'!K107,0)))</f>
        <v/>
      </c>
      <c r="R112">
        <f>IF(ISBLANK('Raw Data'!K107),0,IFERROR(IF(MATCH(SMALL('Raw Data'!K107:N107,1),L112:O112,0),SMALL('Raw Data'!K107:N107,1)),0))</f>
        <v/>
      </c>
      <c r="S112">
        <f>IF(ISBLANK('Raw Data'!K107),0,IFERROR(IF(MATCH(SMALL('Raw Data'!K107:N107,2),L112:O112,0),SMALL('Raw Data'!K107:N107,2)),0))</f>
        <v/>
      </c>
      <c r="T112">
        <f>IF(ISBLANK('Raw Data'!K107),0,IFERROR(IF(MATCH(SMALL('Raw Data'!K107:N107,3),L112:O112,0),SMALL('Raw Data'!K107:N107,3)),0))</f>
        <v/>
      </c>
      <c r="U112">
        <f>IF(ISBLANK('Raw Data'!K107),0,IFERROR(IF(MATCH(SMALL('Raw Data'!K107:N107,4),L112:O112,0),SMALL('Raw Data'!K107:N107,4)),0))</f>
        <v/>
      </c>
      <c r="V112">
        <f>IF(AND('Raw Data'!D107&lt;3, 'Raw Data'!E107&lt;3, 'Raw Data'!A107&gt;0), 'Raw Data'!AF107, 0)</f>
        <v/>
      </c>
      <c r="W112">
        <f>IF(AND('Raw Data'!D107&lt;4, 'Raw Data'!E107&lt;4, 'Raw Data'!A107&gt;0), 'Raw Data'!AI107, 0)</f>
        <v/>
      </c>
      <c r="X112">
        <f>IF(AND('Raw Data'!D107&lt;5, 'Raw Data'!E107&lt;5, 'Raw Data'!A107&gt;0), 'Raw Data'!AL107, 0)</f>
        <v/>
      </c>
      <c r="Y112">
        <f>IF(AND('Raw Data'!D107&lt;6, 'Raw Data'!E107&lt;6, 'Raw Data'!A107&gt;0), 'Raw Data'!AO107, 0)</f>
        <v/>
      </c>
      <c r="Z112">
        <f>IF(ISBLANK('Raw Data'!D107), 0, IF('Raw Data'!D107-'Raw Data'!E107&gt;1, 'Raw Data'!AW107, 0))</f>
        <v/>
      </c>
      <c r="AA112">
        <f>IF(ISBLANK('Raw Data'!A107), 0, IF(ABS('Raw Data'!D107-'Raw Data'!E107)&lt;2, 'Raw Data'!AX107, 0))</f>
        <v/>
      </c>
      <c r="AB112">
        <f>IF(ISBLANK('Raw Data'!D107), 0, IF('Raw Data'!E107-'Raw Data'!D107&gt;1, 'Raw Data'!AY107, 0))</f>
        <v/>
      </c>
      <c r="AC112">
        <f>IF(ISBLANK('Raw Data'!D107), 0, IF('Raw Data'!D107-'Raw Data'!E107&gt;2, 'Raw Data'!AZ107, 0))</f>
        <v/>
      </c>
      <c r="AD112">
        <f>IF(ISBLANK('Raw Data'!A107), 0, IF(ABS('Raw Data'!D107-'Raw Data'!E107)&lt;3, 'Raw Data'!BA107, 0))</f>
        <v/>
      </c>
      <c r="AE112">
        <f>IF(ISBLANK('Raw Data'!D107), 0, IF('Raw Data'!E107-'Raw Data'!D107&gt;2, 'Raw Data'!BB107, 0))</f>
        <v/>
      </c>
      <c r="AF112">
        <f>IF(ISBLANK('Raw Data'!D107), 0, IF('Raw Data'!D107-'Raw Data'!E107&gt;3, 'Raw Data'!BC107, 0))</f>
        <v/>
      </c>
      <c r="AG112">
        <f>IF(ISBLANK('Raw Data'!A107), 0, IF(ABS('Raw Data'!D107-'Raw Data'!E107)&lt;4, 'Raw Data'!BD107, 0))</f>
        <v/>
      </c>
      <c r="AH112">
        <f>IF(ISBLANK('Raw Data'!D107), 0, IF('Raw Data'!E107-'Raw Data'!D107&gt;3, 'Raw Data'!BE107, 0))</f>
        <v/>
      </c>
      <c r="AI112">
        <f>IF(SUM('Raw Data'!D107:E107)&gt;'Raw Data'!F107, 'Raw Data'!G107, 0)</f>
        <v/>
      </c>
      <c r="AJ112">
        <f>IF(ISBLANK('Raw Data'!D107), 0, IF(SUM('Raw Data'!D107:E107)&lt;'Raw Data'!F107, 'Raw Data'!H107, 0))</f>
        <v/>
      </c>
      <c r="AK112">
        <f>IF(ISBLANK('Raw Data'!A107), 0, IF(AND('Raw Data'!D107&lt;3, 'Raw Data'!E107&lt;3, 'Raw Data'!F107&lt;BB$2), 'Raw Data'!AF107, 0))</f>
        <v/>
      </c>
      <c r="AL112">
        <f>IF(ISBLANK('Raw Data'!A107), 0, IF(AND('Raw Data'!D107&lt;4, 'Raw Data'!E107&lt;4, 'Raw Data'!F107&lt;BB$2), 'Raw Data'!AI107, 0))</f>
        <v/>
      </c>
      <c r="AM112">
        <f>IF(ISBLANK('Raw Data'!A107), 0, IF(AND('Raw Data'!D107&lt;5, 'Raw Data'!E107&lt;5, 'Raw Data'!F107&lt;BB$2), 'Raw Data'!AL107, 0))</f>
        <v/>
      </c>
      <c r="AN112">
        <f>IF(ISBLANK('Raw Data'!A107), 0, IF(AND('Raw Data'!D107&lt;6, 'Raw Data'!E107&lt;6, 'Raw Data'!F107&lt;BB$2), 'Raw Data'!AO107, 0))</f>
        <v/>
      </c>
      <c r="AO112">
        <f>IF(ISBLANK('Raw Data'!A107), 0, IF(AND('Raw Data'!I107&lt;Analysis!$BC$2, 'Raw Data'!D107-'Raw Data'!E107&gt;1), 'Raw Data'!AW107, IF(AND('Raw Data'!J107&lt;Analysis!$BC$2, 'Raw Data'!E107-'Raw Data'!D107&gt;1), 'Raw Data'!AY107, 0)))</f>
        <v/>
      </c>
      <c r="AP112">
        <f>IF(ISBLANK('Raw Data'!A107), 0, IF(AND('Raw Data'!I107&lt;Analysis!$BC$2, 'Raw Data'!D107-'Raw Data'!E107&gt;2), 'Raw Data'!AZ107, IF(AND('Raw Data'!J107&lt;Analysis!$BC$2, 'Raw Data'!E107-'Raw Data'!D107&gt;2), 'Raw Data'!BB107, 0)))</f>
        <v/>
      </c>
      <c r="AQ112">
        <f>IF(ISBLANK('Raw Data'!A107), 0, IF(AND('Raw Data'!I107&lt;Analysis!$BC$2, 'Raw Data'!D107-'Raw Data'!E107&gt;3), 'Raw Data'!BC107, IF(AND('Raw Data'!J107&lt;Analysis!$BC$2, 'Raw Data'!E107-'Raw Data'!D107&gt;3), 'Raw Data'!BE107, 0)))</f>
        <v/>
      </c>
      <c r="AR112">
        <f>IF('Hidden Analysiss'!D108=1,IF(ABS('Raw Data'!E107-'Raw Data'!D107)&lt;2,'Raw Data'!AX107,0), 0)</f>
        <v/>
      </c>
      <c r="AS112">
        <f>IF('Hidden Analysiss'!D108=1,IF(ABS('Raw Data'!E107-'Raw Data'!D107)&lt;3,'Raw Data'!BA107,0), 0)</f>
        <v/>
      </c>
      <c r="AT112">
        <f>IF('Hidden Analysiss'!D108=1,IF(ABS('Raw Data'!E107-'Raw Data'!D107)&lt;4,'Raw Data'!BD107,0), 0)</f>
        <v/>
      </c>
      <c r="AU112">
        <f>IF(AND('Hidden Analysiss'!E108=1, ABS('Raw Data'!E107-'Raw Data'!D107)&lt;2), 'Raw Data'!AX107, 0)</f>
        <v/>
      </c>
      <c r="AV112">
        <f>IF(AND('Hidden Analysiss'!E108=1, ABS('Raw Data'!E107-'Raw Data'!D107)&lt;3), 'Raw Data'!BA107, 0)</f>
        <v/>
      </c>
      <c r="AW112">
        <f>IF(AND('Hidden Analysiss'!E108=1, ABS('Raw Data'!E107-'Raw Data'!D107)&lt;3), 'Raw Data'!BD107, 0)</f>
        <v/>
      </c>
    </row>
    <row r="113">
      <c r="A113" s="1">
        <f>'Raw Data'!A108</f>
        <v/>
      </c>
      <c r="B113">
        <f>IF('Raw Data'!E108&gt;'Raw Data'!D108, 'Raw Data'!J108, 0)</f>
        <v/>
      </c>
      <c r="C113">
        <f>IF('Raw Data'!D108&gt;'Raw Data'!E108, 'Raw Data'!I108, 0)</f>
        <v/>
      </c>
      <c r="D113">
        <f>SUM(G113:H113)</f>
        <v/>
      </c>
      <c r="E113">
        <f>IF(AND('Raw Data'!J108&lt;'Raw Data'!I108,'Raw Data'!E108&gt;'Raw Data'!D108,'Raw Data'!E108-'Raw Data'!D108&gt;3),'Raw Data'!N108,IF(AND('Raw Data'!I108&lt;'Raw Data'!J108,'Raw Data'!D108&gt;'Raw Data'!E108,'Raw Data'!D108-'Raw Data'!E108&gt;3),'Raw Data'!M108,0))</f>
        <v/>
      </c>
      <c r="F113">
        <f>IF(AND('Raw Data'!J108&lt;'Raw Data'!I108,'Raw Data'!E108&gt;'Raw Data'!D108,'Raw Data'!E108-'Raw Data'!D108&lt;4),'Raw Data'!L108,IF(AND('Raw Data'!I108&lt;'Raw Data'!J108,'Raw Data'!D108&gt;'Raw Data'!E108,'Raw Data'!D108-'Raw Data'!E108&lt;4),'Raw Data'!K108,0))</f>
        <v/>
      </c>
      <c r="G113">
        <f>IF(AND('Raw Data'!J108&lt;'Raw Data'!I108, 'Raw Data'!E108&gt;'Raw Data'!D108), 'Raw Data'!J108, 0)</f>
        <v/>
      </c>
      <c r="H113">
        <f>IF(AND('Raw Data'!J108&gt;'Raw Data'!I108, 'Raw Data'!E108&lt;'Raw Data'!D108), 'Raw Data'!I108, 0)</f>
        <v/>
      </c>
      <c r="I113">
        <f>SUM(J113:K113)</f>
        <v/>
      </c>
      <c r="J113">
        <f>IF(AND('Raw Data'!J108&gt;'Raw Data'!I108, 'Raw Data'!E108&gt;'Raw Data'!D108), 'Raw Data'!J108, 0)</f>
        <v/>
      </c>
      <c r="K113">
        <f>IF(AND('Raw Data'!I108&gt;'Raw Data'!J108, 'Raw Data'!D108&gt;'Raw Data'!E108), 'Raw Data'!I108, 0)</f>
        <v/>
      </c>
      <c r="L113">
        <f>IF('Raw Data'!E108-'Raw Data'!D108&gt;3, 'Raw Data'!N108, 0)</f>
        <v/>
      </c>
      <c r="M113">
        <f>IF('Raw Data'!D108-'Raw Data'!E108&gt;3, 'Raw Data'!M108, 0)</f>
        <v/>
      </c>
      <c r="N113">
        <f>IF(ISBLANK('Raw Data'!D108),0,IF(AND('Raw Data'!E108&gt;'Raw Data'!D108,'Raw Data'!E108-'Raw Data'!D108&gt;0,'Raw Data'!E108-'Raw Data'!D108&lt;4),'Raw Data'!L108, 0))</f>
        <v/>
      </c>
      <c r="O113">
        <f>IF(ISBLANK('Raw Data'!D108),0,IF(AND('Raw Data'!E108&gt;'Raw Data'!D108,'Raw Data'!E108-'Raw Data'!D108&gt;0,'Raw Data'!D108-'Raw Data'!E108&lt;4),'Raw Data'!K108, 0))</f>
        <v/>
      </c>
      <c r="P113">
        <f>IF('Raw Data'!E108-'Raw Data'!D108&gt;3, 'Raw Data'!N108, IF('Raw Data'!D108-'Raw Data'!E108&gt;3, 'Raw Data'!M108, 0))</f>
        <v/>
      </c>
      <c r="Q113">
        <f>IF(ISBLANK('Raw Data'!E108),0,IF(AND('Raw Data'!E108-'Raw Data'!D108&lt;4,'Raw Data'!E108-'Raw Data'!D108&gt;0),'Raw Data'!L108,IF(AND('Raw Data'!D108&gt;'Raw Data'!E108,'Raw Data'!D108-'Raw Data'!E108&gt;0),'Raw Data'!K108,0)))</f>
        <v/>
      </c>
      <c r="R113">
        <f>IF(ISBLANK('Raw Data'!K108),0,IFERROR(IF(MATCH(SMALL('Raw Data'!K108:N108,1),L113:O113,0),SMALL('Raw Data'!K108:N108,1)),0))</f>
        <v/>
      </c>
      <c r="S113">
        <f>IF(ISBLANK('Raw Data'!K108),0,IFERROR(IF(MATCH(SMALL('Raw Data'!K108:N108,2),L113:O113,0),SMALL('Raw Data'!K108:N108,2)),0))</f>
        <v/>
      </c>
      <c r="T113">
        <f>IF(ISBLANK('Raw Data'!K108),0,IFERROR(IF(MATCH(SMALL('Raw Data'!K108:N108,3),L113:O113,0),SMALL('Raw Data'!K108:N108,3)),0))</f>
        <v/>
      </c>
      <c r="U113">
        <f>IF(ISBLANK('Raw Data'!K108),0,IFERROR(IF(MATCH(SMALL('Raw Data'!K108:N108,4),L113:O113,0),SMALL('Raw Data'!K108:N108,4)),0))</f>
        <v/>
      </c>
      <c r="V113">
        <f>IF(AND('Raw Data'!D108&lt;3, 'Raw Data'!E108&lt;3, 'Raw Data'!A108&gt;0), 'Raw Data'!AF108, 0)</f>
        <v/>
      </c>
      <c r="W113">
        <f>IF(AND('Raw Data'!D108&lt;4, 'Raw Data'!E108&lt;4, 'Raw Data'!A108&gt;0), 'Raw Data'!AI108, 0)</f>
        <v/>
      </c>
      <c r="X113">
        <f>IF(AND('Raw Data'!D108&lt;5, 'Raw Data'!E108&lt;5, 'Raw Data'!A108&gt;0), 'Raw Data'!AL108, 0)</f>
        <v/>
      </c>
      <c r="Y113">
        <f>IF(AND('Raw Data'!D108&lt;6, 'Raw Data'!E108&lt;6, 'Raw Data'!A108&gt;0), 'Raw Data'!AO108, 0)</f>
        <v/>
      </c>
      <c r="Z113">
        <f>IF(ISBLANK('Raw Data'!D108), 0, IF('Raw Data'!D108-'Raw Data'!E108&gt;1, 'Raw Data'!AW108, 0))</f>
        <v/>
      </c>
      <c r="AA113">
        <f>IF(ISBLANK('Raw Data'!A108), 0, IF(ABS('Raw Data'!D108-'Raw Data'!E108)&lt;2, 'Raw Data'!AX108, 0))</f>
        <v/>
      </c>
      <c r="AB113">
        <f>IF(ISBLANK('Raw Data'!D108), 0, IF('Raw Data'!E108-'Raw Data'!D108&gt;1, 'Raw Data'!AY108, 0))</f>
        <v/>
      </c>
      <c r="AC113">
        <f>IF(ISBLANK('Raw Data'!D108), 0, IF('Raw Data'!D108-'Raw Data'!E108&gt;2, 'Raw Data'!AZ108, 0))</f>
        <v/>
      </c>
      <c r="AD113">
        <f>IF(ISBLANK('Raw Data'!A108), 0, IF(ABS('Raw Data'!D108-'Raw Data'!E108)&lt;3, 'Raw Data'!BA108, 0))</f>
        <v/>
      </c>
      <c r="AE113">
        <f>IF(ISBLANK('Raw Data'!D108), 0, IF('Raw Data'!E108-'Raw Data'!D108&gt;2, 'Raw Data'!BB108, 0))</f>
        <v/>
      </c>
      <c r="AF113">
        <f>IF(ISBLANK('Raw Data'!D108), 0, IF('Raw Data'!D108-'Raw Data'!E108&gt;3, 'Raw Data'!BC108, 0))</f>
        <v/>
      </c>
      <c r="AG113">
        <f>IF(ISBLANK('Raw Data'!A108), 0, IF(ABS('Raw Data'!D108-'Raw Data'!E108)&lt;4, 'Raw Data'!BD108, 0))</f>
        <v/>
      </c>
      <c r="AH113">
        <f>IF(ISBLANK('Raw Data'!D108), 0, IF('Raw Data'!E108-'Raw Data'!D108&gt;3, 'Raw Data'!BE108, 0))</f>
        <v/>
      </c>
      <c r="AI113">
        <f>IF(SUM('Raw Data'!D108:E108)&gt;'Raw Data'!F108, 'Raw Data'!G108, 0)</f>
        <v/>
      </c>
      <c r="AJ113">
        <f>IF(ISBLANK('Raw Data'!D108), 0, IF(SUM('Raw Data'!D108:E108)&lt;'Raw Data'!F108, 'Raw Data'!H108, 0))</f>
        <v/>
      </c>
      <c r="AK113">
        <f>IF(ISBLANK('Raw Data'!A108), 0, IF(AND('Raw Data'!D108&lt;3, 'Raw Data'!E108&lt;3, 'Raw Data'!F108&lt;BB$2), 'Raw Data'!AF108, 0))</f>
        <v/>
      </c>
      <c r="AL113">
        <f>IF(ISBLANK('Raw Data'!A108), 0, IF(AND('Raw Data'!D108&lt;4, 'Raw Data'!E108&lt;4, 'Raw Data'!F108&lt;BB$2), 'Raw Data'!AI108, 0))</f>
        <v/>
      </c>
      <c r="AM113">
        <f>IF(ISBLANK('Raw Data'!A108), 0, IF(AND('Raw Data'!D108&lt;5, 'Raw Data'!E108&lt;5, 'Raw Data'!F108&lt;BB$2), 'Raw Data'!AL108, 0))</f>
        <v/>
      </c>
      <c r="AN113">
        <f>IF(ISBLANK('Raw Data'!A108), 0, IF(AND('Raw Data'!D108&lt;6, 'Raw Data'!E108&lt;6, 'Raw Data'!F108&lt;BB$2), 'Raw Data'!AO108, 0))</f>
        <v/>
      </c>
      <c r="AO113">
        <f>IF(ISBLANK('Raw Data'!A108), 0, IF(AND('Raw Data'!I108&lt;Analysis!$BC$2, 'Raw Data'!D108-'Raw Data'!E108&gt;1), 'Raw Data'!AW108, IF(AND('Raw Data'!J108&lt;Analysis!$BC$2, 'Raw Data'!E108-'Raw Data'!D108&gt;1), 'Raw Data'!AY108, 0)))</f>
        <v/>
      </c>
      <c r="AP113">
        <f>IF(ISBLANK('Raw Data'!A108), 0, IF(AND('Raw Data'!I108&lt;Analysis!$BC$2, 'Raw Data'!D108-'Raw Data'!E108&gt;2), 'Raw Data'!AZ108, IF(AND('Raw Data'!J108&lt;Analysis!$BC$2, 'Raw Data'!E108-'Raw Data'!D108&gt;2), 'Raw Data'!BB108, 0)))</f>
        <v/>
      </c>
      <c r="AQ113">
        <f>IF(ISBLANK('Raw Data'!A108), 0, IF(AND('Raw Data'!I108&lt;Analysis!$BC$2, 'Raw Data'!D108-'Raw Data'!E108&gt;3), 'Raw Data'!BC108, IF(AND('Raw Data'!J108&lt;Analysis!$BC$2, 'Raw Data'!E108-'Raw Data'!D108&gt;3), 'Raw Data'!BE108, 0)))</f>
        <v/>
      </c>
      <c r="AR113">
        <f>IF('Hidden Analysiss'!D109=1,IF(ABS('Raw Data'!E108-'Raw Data'!D108)&lt;2,'Raw Data'!AX108,0), 0)</f>
        <v/>
      </c>
      <c r="AS113">
        <f>IF('Hidden Analysiss'!D109=1,IF(ABS('Raw Data'!E108-'Raw Data'!D108)&lt;3,'Raw Data'!BA108,0), 0)</f>
        <v/>
      </c>
      <c r="AT113">
        <f>IF('Hidden Analysiss'!D109=1,IF(ABS('Raw Data'!E108-'Raw Data'!D108)&lt;4,'Raw Data'!BD108,0), 0)</f>
        <v/>
      </c>
      <c r="AU113">
        <f>IF(AND('Hidden Analysiss'!E109=1, ABS('Raw Data'!E108-'Raw Data'!D108)&lt;2), 'Raw Data'!AX108, 0)</f>
        <v/>
      </c>
      <c r="AV113">
        <f>IF(AND('Hidden Analysiss'!E109=1, ABS('Raw Data'!E108-'Raw Data'!D108)&lt;3), 'Raw Data'!BA108, 0)</f>
        <v/>
      </c>
      <c r="AW113">
        <f>IF(AND('Hidden Analysiss'!E109=1, ABS('Raw Data'!E108-'Raw Data'!D108)&lt;3), 'Raw Data'!BD108, 0)</f>
        <v/>
      </c>
    </row>
    <row r="114">
      <c r="A114" s="1">
        <f>'Raw Data'!A109</f>
        <v/>
      </c>
      <c r="B114">
        <f>IF('Raw Data'!E109&gt;'Raw Data'!D109, 'Raw Data'!J109, 0)</f>
        <v/>
      </c>
      <c r="C114">
        <f>IF('Raw Data'!D109&gt;'Raw Data'!E109, 'Raw Data'!I109, 0)</f>
        <v/>
      </c>
      <c r="D114">
        <f>SUM(G114:H114)</f>
        <v/>
      </c>
      <c r="E114">
        <f>IF(AND('Raw Data'!J109&lt;'Raw Data'!I109,'Raw Data'!E109&gt;'Raw Data'!D109,'Raw Data'!E109-'Raw Data'!D109&gt;3),'Raw Data'!N109,IF(AND('Raw Data'!I109&lt;'Raw Data'!J109,'Raw Data'!D109&gt;'Raw Data'!E109,'Raw Data'!D109-'Raw Data'!E109&gt;3),'Raw Data'!M109,0))</f>
        <v/>
      </c>
      <c r="F114">
        <f>IF(AND('Raw Data'!J109&lt;'Raw Data'!I109,'Raw Data'!E109&gt;'Raw Data'!D109,'Raw Data'!E109-'Raw Data'!D109&lt;4),'Raw Data'!L109,IF(AND('Raw Data'!I109&lt;'Raw Data'!J109,'Raw Data'!D109&gt;'Raw Data'!E109,'Raw Data'!D109-'Raw Data'!E109&lt;4),'Raw Data'!K109,0))</f>
        <v/>
      </c>
      <c r="G114">
        <f>IF(AND('Raw Data'!J109&lt;'Raw Data'!I109, 'Raw Data'!E109&gt;'Raw Data'!D109), 'Raw Data'!J109, 0)</f>
        <v/>
      </c>
      <c r="H114">
        <f>IF(AND('Raw Data'!J109&gt;'Raw Data'!I109, 'Raw Data'!E109&lt;'Raw Data'!D109), 'Raw Data'!I109, 0)</f>
        <v/>
      </c>
      <c r="I114">
        <f>SUM(J114:K114)</f>
        <v/>
      </c>
      <c r="J114">
        <f>IF(AND('Raw Data'!J109&gt;'Raw Data'!I109, 'Raw Data'!E109&gt;'Raw Data'!D109), 'Raw Data'!J109, 0)</f>
        <v/>
      </c>
      <c r="K114">
        <f>IF(AND('Raw Data'!I109&gt;'Raw Data'!J109, 'Raw Data'!D109&gt;'Raw Data'!E109), 'Raw Data'!I109, 0)</f>
        <v/>
      </c>
      <c r="L114">
        <f>IF('Raw Data'!E109-'Raw Data'!D109&gt;3, 'Raw Data'!N109, 0)</f>
        <v/>
      </c>
      <c r="M114">
        <f>IF('Raw Data'!D109-'Raw Data'!E109&gt;3, 'Raw Data'!M109, 0)</f>
        <v/>
      </c>
      <c r="N114">
        <f>IF(ISBLANK('Raw Data'!D109),0,IF(AND('Raw Data'!E109&gt;'Raw Data'!D109,'Raw Data'!E109-'Raw Data'!D109&gt;0,'Raw Data'!E109-'Raw Data'!D109&lt;4),'Raw Data'!L109, 0))</f>
        <v/>
      </c>
      <c r="O114">
        <f>IF(ISBLANK('Raw Data'!D109),0,IF(AND('Raw Data'!E109&gt;'Raw Data'!D109,'Raw Data'!E109-'Raw Data'!D109&gt;0,'Raw Data'!D109-'Raw Data'!E109&lt;4),'Raw Data'!K109, 0))</f>
        <v/>
      </c>
      <c r="P114">
        <f>IF('Raw Data'!E109-'Raw Data'!D109&gt;3, 'Raw Data'!N109, IF('Raw Data'!D109-'Raw Data'!E109&gt;3, 'Raw Data'!M109, 0))</f>
        <v/>
      </c>
      <c r="Q114">
        <f>IF(ISBLANK('Raw Data'!E109),0,IF(AND('Raw Data'!E109-'Raw Data'!D109&lt;4,'Raw Data'!E109-'Raw Data'!D109&gt;0),'Raw Data'!L109,IF(AND('Raw Data'!D109&gt;'Raw Data'!E109,'Raw Data'!D109-'Raw Data'!E109&gt;0),'Raw Data'!K109,0)))</f>
        <v/>
      </c>
      <c r="R114">
        <f>IF(ISBLANK('Raw Data'!K109),0,IFERROR(IF(MATCH(SMALL('Raw Data'!K109:N109,1),L114:O114,0),SMALL('Raw Data'!K109:N109,1)),0))</f>
        <v/>
      </c>
      <c r="S114">
        <f>IF(ISBLANK('Raw Data'!K109),0,IFERROR(IF(MATCH(SMALL('Raw Data'!K109:N109,2),L114:O114,0),SMALL('Raw Data'!K109:N109,2)),0))</f>
        <v/>
      </c>
      <c r="T114">
        <f>IF(ISBLANK('Raw Data'!K109),0,IFERROR(IF(MATCH(SMALL('Raw Data'!K109:N109,3),L114:O114,0),SMALL('Raw Data'!K109:N109,3)),0))</f>
        <v/>
      </c>
      <c r="U114">
        <f>IF(ISBLANK('Raw Data'!K109),0,IFERROR(IF(MATCH(SMALL('Raw Data'!K109:N109,4),L114:O114,0),SMALL('Raw Data'!K109:N109,4)),0))</f>
        <v/>
      </c>
      <c r="V114">
        <f>IF(AND('Raw Data'!D109&lt;3, 'Raw Data'!E109&lt;3, 'Raw Data'!A109&gt;0), 'Raw Data'!AF109, 0)</f>
        <v/>
      </c>
      <c r="W114">
        <f>IF(AND('Raw Data'!D109&lt;4, 'Raw Data'!E109&lt;4, 'Raw Data'!A109&gt;0), 'Raw Data'!AI109, 0)</f>
        <v/>
      </c>
      <c r="X114">
        <f>IF(AND('Raw Data'!D109&lt;5, 'Raw Data'!E109&lt;5, 'Raw Data'!A109&gt;0), 'Raw Data'!AL109, 0)</f>
        <v/>
      </c>
      <c r="Y114">
        <f>IF(AND('Raw Data'!D109&lt;6, 'Raw Data'!E109&lt;6, 'Raw Data'!A109&gt;0), 'Raw Data'!AO109, 0)</f>
        <v/>
      </c>
      <c r="Z114">
        <f>IF(ISBLANK('Raw Data'!D109), 0, IF('Raw Data'!D109-'Raw Data'!E109&gt;1, 'Raw Data'!AW109, 0))</f>
        <v/>
      </c>
      <c r="AA114">
        <f>IF(ISBLANK('Raw Data'!A109), 0, IF(ABS('Raw Data'!D109-'Raw Data'!E109)&lt;2, 'Raw Data'!AX109, 0))</f>
        <v/>
      </c>
      <c r="AB114">
        <f>IF(ISBLANK('Raw Data'!D109), 0, IF('Raw Data'!E109-'Raw Data'!D109&gt;1, 'Raw Data'!AY109, 0))</f>
        <v/>
      </c>
      <c r="AC114">
        <f>IF(ISBLANK('Raw Data'!D109), 0, IF('Raw Data'!D109-'Raw Data'!E109&gt;2, 'Raw Data'!AZ109, 0))</f>
        <v/>
      </c>
      <c r="AD114">
        <f>IF(ISBLANK('Raw Data'!A109), 0, IF(ABS('Raw Data'!D109-'Raw Data'!E109)&lt;3, 'Raw Data'!BA109, 0))</f>
        <v/>
      </c>
      <c r="AE114">
        <f>IF(ISBLANK('Raw Data'!D109), 0, IF('Raw Data'!E109-'Raw Data'!D109&gt;2, 'Raw Data'!BB109, 0))</f>
        <v/>
      </c>
      <c r="AF114">
        <f>IF(ISBLANK('Raw Data'!D109), 0, IF('Raw Data'!D109-'Raw Data'!E109&gt;3, 'Raw Data'!BC109, 0))</f>
        <v/>
      </c>
      <c r="AG114">
        <f>IF(ISBLANK('Raw Data'!A109), 0, IF(ABS('Raw Data'!D109-'Raw Data'!E109)&lt;4, 'Raw Data'!BD109, 0))</f>
        <v/>
      </c>
      <c r="AH114">
        <f>IF(ISBLANK('Raw Data'!D109), 0, IF('Raw Data'!E109-'Raw Data'!D109&gt;3, 'Raw Data'!BE109, 0))</f>
        <v/>
      </c>
      <c r="AI114">
        <f>IF(SUM('Raw Data'!D109:E109)&gt;'Raw Data'!F109, 'Raw Data'!G109, 0)</f>
        <v/>
      </c>
      <c r="AJ114">
        <f>IF(ISBLANK('Raw Data'!D109), 0, IF(SUM('Raw Data'!D109:E109)&lt;'Raw Data'!F109, 'Raw Data'!H109, 0))</f>
        <v/>
      </c>
      <c r="AK114">
        <f>IF(ISBLANK('Raw Data'!A109), 0, IF(AND('Raw Data'!D109&lt;3, 'Raw Data'!E109&lt;3, 'Raw Data'!F109&lt;BB$2), 'Raw Data'!AF109, 0))</f>
        <v/>
      </c>
      <c r="AL114">
        <f>IF(ISBLANK('Raw Data'!A109), 0, IF(AND('Raw Data'!D109&lt;4, 'Raw Data'!E109&lt;4, 'Raw Data'!F109&lt;BB$2), 'Raw Data'!AI109, 0))</f>
        <v/>
      </c>
      <c r="AM114">
        <f>IF(ISBLANK('Raw Data'!A109), 0, IF(AND('Raw Data'!D109&lt;5, 'Raw Data'!E109&lt;5, 'Raw Data'!F109&lt;BB$2), 'Raw Data'!AL109, 0))</f>
        <v/>
      </c>
      <c r="AN114">
        <f>IF(ISBLANK('Raw Data'!A109), 0, IF(AND('Raw Data'!D109&lt;6, 'Raw Data'!E109&lt;6, 'Raw Data'!F109&lt;BB$2), 'Raw Data'!AO109, 0))</f>
        <v/>
      </c>
      <c r="AO114">
        <f>IF(ISBLANK('Raw Data'!A109), 0, IF(AND('Raw Data'!I109&lt;Analysis!$BC$2, 'Raw Data'!D109-'Raw Data'!E109&gt;1), 'Raw Data'!AW109, IF(AND('Raw Data'!J109&lt;Analysis!$BC$2, 'Raw Data'!E109-'Raw Data'!D109&gt;1), 'Raw Data'!AY109, 0)))</f>
        <v/>
      </c>
      <c r="AP114">
        <f>IF(ISBLANK('Raw Data'!A109), 0, IF(AND('Raw Data'!I109&lt;Analysis!$BC$2, 'Raw Data'!D109-'Raw Data'!E109&gt;2), 'Raw Data'!AZ109, IF(AND('Raw Data'!J109&lt;Analysis!$BC$2, 'Raw Data'!E109-'Raw Data'!D109&gt;2), 'Raw Data'!BB109, 0)))</f>
        <v/>
      </c>
      <c r="AQ114">
        <f>IF(ISBLANK('Raw Data'!A109), 0, IF(AND('Raw Data'!I109&lt;Analysis!$BC$2, 'Raw Data'!D109-'Raw Data'!E109&gt;3), 'Raw Data'!BC109, IF(AND('Raw Data'!J109&lt;Analysis!$BC$2, 'Raw Data'!E109-'Raw Data'!D109&gt;3), 'Raw Data'!BE109, 0)))</f>
        <v/>
      </c>
      <c r="AR114">
        <f>IF('Hidden Analysiss'!D110=1,IF(ABS('Raw Data'!E109-'Raw Data'!D109)&lt;2,'Raw Data'!AX109,0), 0)</f>
        <v/>
      </c>
      <c r="AS114">
        <f>IF('Hidden Analysiss'!D110=1,IF(ABS('Raw Data'!E109-'Raw Data'!D109)&lt;3,'Raw Data'!BA109,0), 0)</f>
        <v/>
      </c>
      <c r="AT114">
        <f>IF('Hidden Analysiss'!D110=1,IF(ABS('Raw Data'!E109-'Raw Data'!D109)&lt;4,'Raw Data'!BD109,0), 0)</f>
        <v/>
      </c>
      <c r="AU114">
        <f>IF(AND('Hidden Analysiss'!E110=1, ABS('Raw Data'!E109-'Raw Data'!D109)&lt;2), 'Raw Data'!AX109, 0)</f>
        <v/>
      </c>
      <c r="AV114">
        <f>IF(AND('Hidden Analysiss'!E110=1, ABS('Raw Data'!E109-'Raw Data'!D109)&lt;3), 'Raw Data'!BA109, 0)</f>
        <v/>
      </c>
      <c r="AW114">
        <f>IF(AND('Hidden Analysiss'!E110=1, ABS('Raw Data'!E109-'Raw Data'!D109)&lt;3), 'Raw Data'!BD109, 0)</f>
        <v/>
      </c>
    </row>
    <row r="115">
      <c r="A115" s="1">
        <f>'Raw Data'!A110</f>
        <v/>
      </c>
      <c r="B115">
        <f>IF('Raw Data'!E110&gt;'Raw Data'!D110, 'Raw Data'!J110, 0)</f>
        <v/>
      </c>
      <c r="C115">
        <f>IF('Raw Data'!D110&gt;'Raw Data'!E110, 'Raw Data'!I110, 0)</f>
        <v/>
      </c>
      <c r="D115">
        <f>SUM(G115:H115)</f>
        <v/>
      </c>
      <c r="E115">
        <f>IF(AND('Raw Data'!J110&lt;'Raw Data'!I110,'Raw Data'!E110&gt;'Raw Data'!D110,'Raw Data'!E110-'Raw Data'!D110&gt;3),'Raw Data'!N110,IF(AND('Raw Data'!I110&lt;'Raw Data'!J110,'Raw Data'!D110&gt;'Raw Data'!E110,'Raw Data'!D110-'Raw Data'!E110&gt;3),'Raw Data'!M110,0))</f>
        <v/>
      </c>
      <c r="F115">
        <f>IF(AND('Raw Data'!J110&lt;'Raw Data'!I110,'Raw Data'!E110&gt;'Raw Data'!D110,'Raw Data'!E110-'Raw Data'!D110&lt;4),'Raw Data'!L110,IF(AND('Raw Data'!I110&lt;'Raw Data'!J110,'Raw Data'!D110&gt;'Raw Data'!E110,'Raw Data'!D110-'Raw Data'!E110&lt;4),'Raw Data'!K110,0))</f>
        <v/>
      </c>
      <c r="G115">
        <f>IF(AND('Raw Data'!J110&lt;'Raw Data'!I110, 'Raw Data'!E110&gt;'Raw Data'!D110), 'Raw Data'!J110, 0)</f>
        <v/>
      </c>
      <c r="H115">
        <f>IF(AND('Raw Data'!J110&gt;'Raw Data'!I110, 'Raw Data'!E110&lt;'Raw Data'!D110), 'Raw Data'!I110, 0)</f>
        <v/>
      </c>
      <c r="I115">
        <f>SUM(J115:K115)</f>
        <v/>
      </c>
      <c r="J115">
        <f>IF(AND('Raw Data'!J110&gt;'Raw Data'!I110, 'Raw Data'!E110&gt;'Raw Data'!D110), 'Raw Data'!J110, 0)</f>
        <v/>
      </c>
      <c r="K115">
        <f>IF(AND('Raw Data'!I110&gt;'Raw Data'!J110, 'Raw Data'!D110&gt;'Raw Data'!E110), 'Raw Data'!I110, 0)</f>
        <v/>
      </c>
      <c r="L115">
        <f>IF('Raw Data'!E110-'Raw Data'!D110&gt;3, 'Raw Data'!N110, 0)</f>
        <v/>
      </c>
      <c r="M115">
        <f>IF('Raw Data'!D110-'Raw Data'!E110&gt;3, 'Raw Data'!M110, 0)</f>
        <v/>
      </c>
      <c r="N115">
        <f>IF(ISBLANK('Raw Data'!D110),0,IF(AND('Raw Data'!E110&gt;'Raw Data'!D110,'Raw Data'!E110-'Raw Data'!D110&gt;0,'Raw Data'!E110-'Raw Data'!D110&lt;4),'Raw Data'!L110, 0))</f>
        <v/>
      </c>
      <c r="O115">
        <f>IF(ISBLANK('Raw Data'!D110),0,IF(AND('Raw Data'!E110&gt;'Raw Data'!D110,'Raw Data'!E110-'Raw Data'!D110&gt;0,'Raw Data'!D110-'Raw Data'!E110&lt;4),'Raw Data'!K110, 0))</f>
        <v/>
      </c>
      <c r="P115">
        <f>IF('Raw Data'!E110-'Raw Data'!D110&gt;3, 'Raw Data'!N110, IF('Raw Data'!D110-'Raw Data'!E110&gt;3, 'Raw Data'!M110, 0))</f>
        <v/>
      </c>
      <c r="Q115">
        <f>IF(ISBLANK('Raw Data'!E110),0,IF(AND('Raw Data'!E110-'Raw Data'!D110&lt;4,'Raw Data'!E110-'Raw Data'!D110&gt;0),'Raw Data'!L110,IF(AND('Raw Data'!D110&gt;'Raw Data'!E110,'Raw Data'!D110-'Raw Data'!E110&gt;0),'Raw Data'!K110,0)))</f>
        <v/>
      </c>
      <c r="R115">
        <f>IF(ISBLANK('Raw Data'!K110),0,IFERROR(IF(MATCH(SMALL('Raw Data'!K110:N110,1),L115:O115,0),SMALL('Raw Data'!K110:N110,1)),0))</f>
        <v/>
      </c>
      <c r="S115">
        <f>IF(ISBLANK('Raw Data'!K110),0,IFERROR(IF(MATCH(SMALL('Raw Data'!K110:N110,2),L115:O115,0),SMALL('Raw Data'!K110:N110,2)),0))</f>
        <v/>
      </c>
      <c r="T115">
        <f>IF(ISBLANK('Raw Data'!K110),0,IFERROR(IF(MATCH(SMALL('Raw Data'!K110:N110,3),L115:O115,0),SMALL('Raw Data'!K110:N110,3)),0))</f>
        <v/>
      </c>
      <c r="U115">
        <f>IF(ISBLANK('Raw Data'!K110),0,IFERROR(IF(MATCH(SMALL('Raw Data'!K110:N110,4),L115:O115,0),SMALL('Raw Data'!K110:N110,4)),0))</f>
        <v/>
      </c>
      <c r="V115">
        <f>IF(AND('Raw Data'!D110&lt;3, 'Raw Data'!E110&lt;3, 'Raw Data'!A110&gt;0), 'Raw Data'!AF110, 0)</f>
        <v/>
      </c>
      <c r="W115">
        <f>IF(AND('Raw Data'!D110&lt;4, 'Raw Data'!E110&lt;4, 'Raw Data'!A110&gt;0), 'Raw Data'!AI110, 0)</f>
        <v/>
      </c>
      <c r="X115">
        <f>IF(AND('Raw Data'!D110&lt;5, 'Raw Data'!E110&lt;5, 'Raw Data'!A110&gt;0), 'Raw Data'!AL110, 0)</f>
        <v/>
      </c>
      <c r="Y115">
        <f>IF(AND('Raw Data'!D110&lt;6, 'Raw Data'!E110&lt;6, 'Raw Data'!A110&gt;0), 'Raw Data'!AO110, 0)</f>
        <v/>
      </c>
      <c r="Z115">
        <f>IF(ISBLANK('Raw Data'!D110), 0, IF('Raw Data'!D110-'Raw Data'!E110&gt;1, 'Raw Data'!AW110, 0))</f>
        <v/>
      </c>
      <c r="AA115">
        <f>IF(ISBLANK('Raw Data'!A110), 0, IF(ABS('Raw Data'!D110-'Raw Data'!E110)&lt;2, 'Raw Data'!AX110, 0))</f>
        <v/>
      </c>
      <c r="AB115">
        <f>IF(ISBLANK('Raw Data'!D110), 0, IF('Raw Data'!E110-'Raw Data'!D110&gt;1, 'Raw Data'!AY110, 0))</f>
        <v/>
      </c>
      <c r="AC115">
        <f>IF(ISBLANK('Raw Data'!D110), 0, IF('Raw Data'!D110-'Raw Data'!E110&gt;2, 'Raw Data'!AZ110, 0))</f>
        <v/>
      </c>
      <c r="AD115">
        <f>IF(ISBLANK('Raw Data'!A110), 0, IF(ABS('Raw Data'!D110-'Raw Data'!E110)&lt;3, 'Raw Data'!BA110, 0))</f>
        <v/>
      </c>
      <c r="AE115">
        <f>IF(ISBLANK('Raw Data'!D110), 0, IF('Raw Data'!E110-'Raw Data'!D110&gt;2, 'Raw Data'!BB110, 0))</f>
        <v/>
      </c>
      <c r="AF115">
        <f>IF(ISBLANK('Raw Data'!D110), 0, IF('Raw Data'!D110-'Raw Data'!E110&gt;3, 'Raw Data'!BC110, 0))</f>
        <v/>
      </c>
      <c r="AG115">
        <f>IF(ISBLANK('Raw Data'!A110), 0, IF(ABS('Raw Data'!D110-'Raw Data'!E110)&lt;4, 'Raw Data'!BD110, 0))</f>
        <v/>
      </c>
      <c r="AH115">
        <f>IF(ISBLANK('Raw Data'!D110), 0, IF('Raw Data'!E110-'Raw Data'!D110&gt;3, 'Raw Data'!BE110, 0))</f>
        <v/>
      </c>
      <c r="AI115">
        <f>IF(SUM('Raw Data'!D110:E110)&gt;'Raw Data'!F110, 'Raw Data'!G110, 0)</f>
        <v/>
      </c>
      <c r="AJ115">
        <f>IF(ISBLANK('Raw Data'!D110), 0, IF(SUM('Raw Data'!D110:E110)&lt;'Raw Data'!F110, 'Raw Data'!H110, 0))</f>
        <v/>
      </c>
      <c r="AK115">
        <f>IF(ISBLANK('Raw Data'!A110), 0, IF(AND('Raw Data'!D110&lt;3, 'Raw Data'!E110&lt;3, 'Raw Data'!F110&lt;BB$2), 'Raw Data'!AF110, 0))</f>
        <v/>
      </c>
      <c r="AL115">
        <f>IF(ISBLANK('Raw Data'!A110), 0, IF(AND('Raw Data'!D110&lt;4, 'Raw Data'!E110&lt;4, 'Raw Data'!F110&lt;BB$2), 'Raw Data'!AI110, 0))</f>
        <v/>
      </c>
      <c r="AM115">
        <f>IF(ISBLANK('Raw Data'!A110), 0, IF(AND('Raw Data'!D110&lt;5, 'Raw Data'!E110&lt;5, 'Raw Data'!F110&lt;BB$2), 'Raw Data'!AL110, 0))</f>
        <v/>
      </c>
      <c r="AN115">
        <f>IF(ISBLANK('Raw Data'!A110), 0, IF(AND('Raw Data'!D110&lt;6, 'Raw Data'!E110&lt;6, 'Raw Data'!F110&lt;BB$2), 'Raw Data'!AO110, 0))</f>
        <v/>
      </c>
      <c r="AO115">
        <f>IF(ISBLANK('Raw Data'!A110), 0, IF(AND('Raw Data'!I110&lt;Analysis!$BC$2, 'Raw Data'!D110-'Raw Data'!E110&gt;1), 'Raw Data'!AW110, IF(AND('Raw Data'!J110&lt;Analysis!$BC$2, 'Raw Data'!E110-'Raw Data'!D110&gt;1), 'Raw Data'!AY110, 0)))</f>
        <v/>
      </c>
      <c r="AP115">
        <f>IF(ISBLANK('Raw Data'!A110), 0, IF(AND('Raw Data'!I110&lt;Analysis!$BC$2, 'Raw Data'!D110-'Raw Data'!E110&gt;2), 'Raw Data'!AZ110, IF(AND('Raw Data'!J110&lt;Analysis!$BC$2, 'Raw Data'!E110-'Raw Data'!D110&gt;2), 'Raw Data'!BB110, 0)))</f>
        <v/>
      </c>
      <c r="AQ115">
        <f>IF(ISBLANK('Raw Data'!A110), 0, IF(AND('Raw Data'!I110&lt;Analysis!$BC$2, 'Raw Data'!D110-'Raw Data'!E110&gt;3), 'Raw Data'!BC110, IF(AND('Raw Data'!J110&lt;Analysis!$BC$2, 'Raw Data'!E110-'Raw Data'!D110&gt;3), 'Raw Data'!BE110, 0)))</f>
        <v/>
      </c>
      <c r="AR115">
        <f>IF('Hidden Analysiss'!D111=1,IF(ABS('Raw Data'!E110-'Raw Data'!D110)&lt;2,'Raw Data'!AX110,0), 0)</f>
        <v/>
      </c>
      <c r="AS115">
        <f>IF('Hidden Analysiss'!D111=1,IF(ABS('Raw Data'!E110-'Raw Data'!D110)&lt;3,'Raw Data'!BA110,0), 0)</f>
        <v/>
      </c>
      <c r="AT115">
        <f>IF('Hidden Analysiss'!D111=1,IF(ABS('Raw Data'!E110-'Raw Data'!D110)&lt;4,'Raw Data'!BD110,0), 0)</f>
        <v/>
      </c>
      <c r="AU115">
        <f>IF(AND('Hidden Analysiss'!E111=1, ABS('Raw Data'!E110-'Raw Data'!D110)&lt;2), 'Raw Data'!AX110, 0)</f>
        <v/>
      </c>
      <c r="AV115">
        <f>IF(AND('Hidden Analysiss'!E111=1, ABS('Raw Data'!E110-'Raw Data'!D110)&lt;3), 'Raw Data'!BA110, 0)</f>
        <v/>
      </c>
      <c r="AW115">
        <f>IF(AND('Hidden Analysiss'!E111=1, ABS('Raw Data'!E110-'Raw Data'!D110)&lt;3), 'Raw Data'!BD110, 0)</f>
        <v/>
      </c>
    </row>
    <row r="116">
      <c r="A116" s="1">
        <f>'Raw Data'!A111</f>
        <v/>
      </c>
      <c r="B116">
        <f>IF('Raw Data'!E111&gt;'Raw Data'!D111, 'Raw Data'!J111, 0)</f>
        <v/>
      </c>
      <c r="C116">
        <f>IF('Raw Data'!D111&gt;'Raw Data'!E111, 'Raw Data'!I111, 0)</f>
        <v/>
      </c>
      <c r="D116">
        <f>SUM(G116:H116)</f>
        <v/>
      </c>
      <c r="E116">
        <f>IF(AND('Raw Data'!J111&lt;'Raw Data'!I111,'Raw Data'!E111&gt;'Raw Data'!D111,'Raw Data'!E111-'Raw Data'!D111&gt;3),'Raw Data'!N111,IF(AND('Raw Data'!I111&lt;'Raw Data'!J111,'Raw Data'!D111&gt;'Raw Data'!E111,'Raw Data'!D111-'Raw Data'!E111&gt;3),'Raw Data'!M111,0))</f>
        <v/>
      </c>
      <c r="F116">
        <f>IF(AND('Raw Data'!J111&lt;'Raw Data'!I111,'Raw Data'!E111&gt;'Raw Data'!D111,'Raw Data'!E111-'Raw Data'!D111&lt;4),'Raw Data'!L111,IF(AND('Raw Data'!I111&lt;'Raw Data'!J111,'Raw Data'!D111&gt;'Raw Data'!E111,'Raw Data'!D111-'Raw Data'!E111&lt;4),'Raw Data'!K111,0))</f>
        <v/>
      </c>
      <c r="G116">
        <f>IF(AND('Raw Data'!J111&lt;'Raw Data'!I111, 'Raw Data'!E111&gt;'Raw Data'!D111), 'Raw Data'!J111, 0)</f>
        <v/>
      </c>
      <c r="H116">
        <f>IF(AND('Raw Data'!J111&gt;'Raw Data'!I111, 'Raw Data'!E111&lt;'Raw Data'!D111), 'Raw Data'!I111, 0)</f>
        <v/>
      </c>
      <c r="I116">
        <f>SUM(J116:K116)</f>
        <v/>
      </c>
      <c r="J116">
        <f>IF(AND('Raw Data'!J111&gt;'Raw Data'!I111, 'Raw Data'!E111&gt;'Raw Data'!D111), 'Raw Data'!J111, 0)</f>
        <v/>
      </c>
      <c r="K116">
        <f>IF(AND('Raw Data'!I111&gt;'Raw Data'!J111, 'Raw Data'!D111&gt;'Raw Data'!E111), 'Raw Data'!I111, 0)</f>
        <v/>
      </c>
      <c r="L116">
        <f>IF('Raw Data'!E111-'Raw Data'!D111&gt;3, 'Raw Data'!N111, 0)</f>
        <v/>
      </c>
      <c r="M116">
        <f>IF('Raw Data'!D111-'Raw Data'!E111&gt;3, 'Raw Data'!M111, 0)</f>
        <v/>
      </c>
      <c r="N116">
        <f>IF(ISBLANK('Raw Data'!D111),0,IF(AND('Raw Data'!E111&gt;'Raw Data'!D111,'Raw Data'!E111-'Raw Data'!D111&gt;0,'Raw Data'!E111-'Raw Data'!D111&lt;4),'Raw Data'!L111, 0))</f>
        <v/>
      </c>
      <c r="O116">
        <f>IF(ISBLANK('Raw Data'!D111),0,IF(AND('Raw Data'!E111&gt;'Raw Data'!D111,'Raw Data'!E111-'Raw Data'!D111&gt;0,'Raw Data'!D111-'Raw Data'!E111&lt;4),'Raw Data'!K111, 0))</f>
        <v/>
      </c>
      <c r="P116">
        <f>IF('Raw Data'!E111-'Raw Data'!D111&gt;3, 'Raw Data'!N111, IF('Raw Data'!D111-'Raw Data'!E111&gt;3, 'Raw Data'!M111, 0))</f>
        <v/>
      </c>
      <c r="Q116">
        <f>IF(ISBLANK('Raw Data'!E111),0,IF(AND('Raw Data'!E111-'Raw Data'!D111&lt;4,'Raw Data'!E111-'Raw Data'!D111&gt;0),'Raw Data'!L111,IF(AND('Raw Data'!D111&gt;'Raw Data'!E111,'Raw Data'!D111-'Raw Data'!E111&gt;0),'Raw Data'!K111,0)))</f>
        <v/>
      </c>
      <c r="R116">
        <f>IF(ISBLANK('Raw Data'!K111),0,IFERROR(IF(MATCH(SMALL('Raw Data'!K111:N111,1),L116:O116,0),SMALL('Raw Data'!K111:N111,1)),0))</f>
        <v/>
      </c>
      <c r="S116">
        <f>IF(ISBLANK('Raw Data'!K111),0,IFERROR(IF(MATCH(SMALL('Raw Data'!K111:N111,2),L116:O116,0),SMALL('Raw Data'!K111:N111,2)),0))</f>
        <v/>
      </c>
      <c r="T116">
        <f>IF(ISBLANK('Raw Data'!K111),0,IFERROR(IF(MATCH(SMALL('Raw Data'!K111:N111,3),L116:O116,0),SMALL('Raw Data'!K111:N111,3)),0))</f>
        <v/>
      </c>
      <c r="U116">
        <f>IF(ISBLANK('Raw Data'!K111),0,IFERROR(IF(MATCH(SMALL('Raw Data'!K111:N111,4),L116:O116,0),SMALL('Raw Data'!K111:N111,4)),0))</f>
        <v/>
      </c>
      <c r="V116">
        <f>IF(AND('Raw Data'!D111&lt;3, 'Raw Data'!E111&lt;3, 'Raw Data'!A111&gt;0), 'Raw Data'!AF111, 0)</f>
        <v/>
      </c>
      <c r="W116">
        <f>IF(AND('Raw Data'!D111&lt;4, 'Raw Data'!E111&lt;4, 'Raw Data'!A111&gt;0), 'Raw Data'!AI111, 0)</f>
        <v/>
      </c>
      <c r="X116">
        <f>IF(AND('Raw Data'!D111&lt;5, 'Raw Data'!E111&lt;5, 'Raw Data'!A111&gt;0), 'Raw Data'!AL111, 0)</f>
        <v/>
      </c>
      <c r="Y116">
        <f>IF(AND('Raw Data'!D111&lt;6, 'Raw Data'!E111&lt;6, 'Raw Data'!A111&gt;0), 'Raw Data'!AO111, 0)</f>
        <v/>
      </c>
      <c r="Z116">
        <f>IF(ISBLANK('Raw Data'!D111), 0, IF('Raw Data'!D111-'Raw Data'!E111&gt;1, 'Raw Data'!AW111, 0))</f>
        <v/>
      </c>
      <c r="AA116">
        <f>IF(ISBLANK('Raw Data'!A111), 0, IF(ABS('Raw Data'!D111-'Raw Data'!E111)&lt;2, 'Raw Data'!AX111, 0))</f>
        <v/>
      </c>
      <c r="AB116">
        <f>IF(ISBLANK('Raw Data'!D111), 0, IF('Raw Data'!E111-'Raw Data'!D111&gt;1, 'Raw Data'!AY111, 0))</f>
        <v/>
      </c>
      <c r="AC116">
        <f>IF(ISBLANK('Raw Data'!D111), 0, IF('Raw Data'!D111-'Raw Data'!E111&gt;2, 'Raw Data'!AZ111, 0))</f>
        <v/>
      </c>
      <c r="AD116">
        <f>IF(ISBLANK('Raw Data'!A111), 0, IF(ABS('Raw Data'!D111-'Raw Data'!E111)&lt;3, 'Raw Data'!BA111, 0))</f>
        <v/>
      </c>
      <c r="AE116">
        <f>IF(ISBLANK('Raw Data'!D111), 0, IF('Raw Data'!E111-'Raw Data'!D111&gt;2, 'Raw Data'!BB111, 0))</f>
        <v/>
      </c>
      <c r="AF116">
        <f>IF(ISBLANK('Raw Data'!D111), 0, IF('Raw Data'!D111-'Raw Data'!E111&gt;3, 'Raw Data'!BC111, 0))</f>
        <v/>
      </c>
      <c r="AG116">
        <f>IF(ISBLANK('Raw Data'!A111), 0, IF(ABS('Raw Data'!D111-'Raw Data'!E111)&lt;4, 'Raw Data'!BD111, 0))</f>
        <v/>
      </c>
      <c r="AH116">
        <f>IF(ISBLANK('Raw Data'!D111), 0, IF('Raw Data'!E111-'Raw Data'!D111&gt;3, 'Raw Data'!BE111, 0))</f>
        <v/>
      </c>
      <c r="AI116">
        <f>IF(SUM('Raw Data'!D111:E111)&gt;'Raw Data'!F111, 'Raw Data'!G111, 0)</f>
        <v/>
      </c>
      <c r="AJ116">
        <f>IF(ISBLANK('Raw Data'!D111), 0, IF(SUM('Raw Data'!D111:E111)&lt;'Raw Data'!F111, 'Raw Data'!H111, 0))</f>
        <v/>
      </c>
      <c r="AK116">
        <f>IF(ISBLANK('Raw Data'!A111), 0, IF(AND('Raw Data'!D111&lt;3, 'Raw Data'!E111&lt;3, 'Raw Data'!F111&lt;BB$2), 'Raw Data'!AF111, 0))</f>
        <v/>
      </c>
      <c r="AL116">
        <f>IF(ISBLANK('Raw Data'!A111), 0, IF(AND('Raw Data'!D111&lt;4, 'Raw Data'!E111&lt;4, 'Raw Data'!F111&lt;BB$2), 'Raw Data'!AI111, 0))</f>
        <v/>
      </c>
      <c r="AM116">
        <f>IF(ISBLANK('Raw Data'!A111), 0, IF(AND('Raw Data'!D111&lt;5, 'Raw Data'!E111&lt;5, 'Raw Data'!F111&lt;BB$2), 'Raw Data'!AL111, 0))</f>
        <v/>
      </c>
      <c r="AN116">
        <f>IF(ISBLANK('Raw Data'!A111), 0, IF(AND('Raw Data'!D111&lt;6, 'Raw Data'!E111&lt;6, 'Raw Data'!F111&lt;BB$2), 'Raw Data'!AO111, 0))</f>
        <v/>
      </c>
      <c r="AO116">
        <f>IF(ISBLANK('Raw Data'!A111), 0, IF(AND('Raw Data'!I111&lt;Analysis!$BC$2, 'Raw Data'!D111-'Raw Data'!E111&gt;1), 'Raw Data'!AW111, IF(AND('Raw Data'!J111&lt;Analysis!$BC$2, 'Raw Data'!E111-'Raw Data'!D111&gt;1), 'Raw Data'!AY111, 0)))</f>
        <v/>
      </c>
      <c r="AP116">
        <f>IF(ISBLANK('Raw Data'!A111), 0, IF(AND('Raw Data'!I111&lt;Analysis!$BC$2, 'Raw Data'!D111-'Raw Data'!E111&gt;2), 'Raw Data'!AZ111, IF(AND('Raw Data'!J111&lt;Analysis!$BC$2, 'Raw Data'!E111-'Raw Data'!D111&gt;2), 'Raw Data'!BB111, 0)))</f>
        <v/>
      </c>
      <c r="AQ116">
        <f>IF(ISBLANK('Raw Data'!A111), 0, IF(AND('Raw Data'!I111&lt;Analysis!$BC$2, 'Raw Data'!D111-'Raw Data'!E111&gt;3), 'Raw Data'!BC111, IF(AND('Raw Data'!J111&lt;Analysis!$BC$2, 'Raw Data'!E111-'Raw Data'!D111&gt;3), 'Raw Data'!BE111, 0)))</f>
        <v/>
      </c>
      <c r="AR116">
        <f>IF('Hidden Analysiss'!D112=1,IF(ABS('Raw Data'!E111-'Raw Data'!D111)&lt;2,'Raw Data'!AX111,0), 0)</f>
        <v/>
      </c>
      <c r="AS116">
        <f>IF('Hidden Analysiss'!D112=1,IF(ABS('Raw Data'!E111-'Raw Data'!D111)&lt;3,'Raw Data'!BA111,0), 0)</f>
        <v/>
      </c>
      <c r="AT116">
        <f>IF('Hidden Analysiss'!D112=1,IF(ABS('Raw Data'!E111-'Raw Data'!D111)&lt;4,'Raw Data'!BD111,0), 0)</f>
        <v/>
      </c>
      <c r="AU116">
        <f>IF(AND('Hidden Analysiss'!E112=1, ABS('Raw Data'!E111-'Raw Data'!D111)&lt;2), 'Raw Data'!AX111, 0)</f>
        <v/>
      </c>
      <c r="AV116">
        <f>IF(AND('Hidden Analysiss'!E112=1, ABS('Raw Data'!E111-'Raw Data'!D111)&lt;3), 'Raw Data'!BA111, 0)</f>
        <v/>
      </c>
      <c r="AW116">
        <f>IF(AND('Hidden Analysiss'!E112=1, ABS('Raw Data'!E111-'Raw Data'!D111)&lt;3), 'Raw Data'!BD111, 0)</f>
        <v/>
      </c>
    </row>
    <row r="117">
      <c r="A117" s="1">
        <f>'Raw Data'!A112</f>
        <v/>
      </c>
      <c r="B117">
        <f>IF('Raw Data'!E112&gt;'Raw Data'!D112, 'Raw Data'!J112, 0)</f>
        <v/>
      </c>
      <c r="C117">
        <f>IF('Raw Data'!D112&gt;'Raw Data'!E112, 'Raw Data'!I112, 0)</f>
        <v/>
      </c>
      <c r="D117">
        <f>SUM(G117:H117)</f>
        <v/>
      </c>
      <c r="E117">
        <f>IF(AND('Raw Data'!J112&lt;'Raw Data'!I112,'Raw Data'!E112&gt;'Raw Data'!D112,'Raw Data'!E112-'Raw Data'!D112&gt;3),'Raw Data'!N112,IF(AND('Raw Data'!I112&lt;'Raw Data'!J112,'Raw Data'!D112&gt;'Raw Data'!E112,'Raw Data'!D112-'Raw Data'!E112&gt;3),'Raw Data'!M112,0))</f>
        <v/>
      </c>
      <c r="F117">
        <f>IF(AND('Raw Data'!J112&lt;'Raw Data'!I112,'Raw Data'!E112&gt;'Raw Data'!D112,'Raw Data'!E112-'Raw Data'!D112&lt;4),'Raw Data'!L112,IF(AND('Raw Data'!I112&lt;'Raw Data'!J112,'Raw Data'!D112&gt;'Raw Data'!E112,'Raw Data'!D112-'Raw Data'!E112&lt;4),'Raw Data'!K112,0))</f>
        <v/>
      </c>
      <c r="G117">
        <f>IF(AND('Raw Data'!J112&lt;'Raw Data'!I112, 'Raw Data'!E112&gt;'Raw Data'!D112), 'Raw Data'!J112, 0)</f>
        <v/>
      </c>
      <c r="H117">
        <f>IF(AND('Raw Data'!J112&gt;'Raw Data'!I112, 'Raw Data'!E112&lt;'Raw Data'!D112), 'Raw Data'!I112, 0)</f>
        <v/>
      </c>
      <c r="I117">
        <f>SUM(J117:K117)</f>
        <v/>
      </c>
      <c r="J117">
        <f>IF(AND('Raw Data'!J112&gt;'Raw Data'!I112, 'Raw Data'!E112&gt;'Raw Data'!D112), 'Raw Data'!J112, 0)</f>
        <v/>
      </c>
      <c r="K117">
        <f>IF(AND('Raw Data'!I112&gt;'Raw Data'!J112, 'Raw Data'!D112&gt;'Raw Data'!E112), 'Raw Data'!I112, 0)</f>
        <v/>
      </c>
      <c r="L117">
        <f>IF('Raw Data'!E112-'Raw Data'!D112&gt;3, 'Raw Data'!N112, 0)</f>
        <v/>
      </c>
      <c r="M117">
        <f>IF('Raw Data'!D112-'Raw Data'!E112&gt;3, 'Raw Data'!M112, 0)</f>
        <v/>
      </c>
      <c r="N117">
        <f>IF(ISBLANK('Raw Data'!D112),0,IF(AND('Raw Data'!E112&gt;'Raw Data'!D112,'Raw Data'!E112-'Raw Data'!D112&gt;0,'Raw Data'!E112-'Raw Data'!D112&lt;4),'Raw Data'!L112, 0))</f>
        <v/>
      </c>
      <c r="O117">
        <f>IF(ISBLANK('Raw Data'!D112),0,IF(AND('Raw Data'!E112&gt;'Raw Data'!D112,'Raw Data'!E112-'Raw Data'!D112&gt;0,'Raw Data'!D112-'Raw Data'!E112&lt;4),'Raw Data'!K112, 0))</f>
        <v/>
      </c>
      <c r="P117">
        <f>IF('Raw Data'!E112-'Raw Data'!D112&gt;3, 'Raw Data'!N112, IF('Raw Data'!D112-'Raw Data'!E112&gt;3, 'Raw Data'!M112, 0))</f>
        <v/>
      </c>
      <c r="Q117">
        <f>IF(ISBLANK('Raw Data'!E112),0,IF(AND('Raw Data'!E112-'Raw Data'!D112&lt;4,'Raw Data'!E112-'Raw Data'!D112&gt;0),'Raw Data'!L112,IF(AND('Raw Data'!D112&gt;'Raw Data'!E112,'Raw Data'!D112-'Raw Data'!E112&gt;0),'Raw Data'!K112,0)))</f>
        <v/>
      </c>
      <c r="R117">
        <f>IF(ISBLANK('Raw Data'!K112),0,IFERROR(IF(MATCH(SMALL('Raw Data'!K112:N112,1),L117:O117,0),SMALL('Raw Data'!K112:N112,1)),0))</f>
        <v/>
      </c>
      <c r="S117">
        <f>IF(ISBLANK('Raw Data'!K112),0,IFERROR(IF(MATCH(SMALL('Raw Data'!K112:N112,2),L117:O117,0),SMALL('Raw Data'!K112:N112,2)),0))</f>
        <v/>
      </c>
      <c r="T117">
        <f>IF(ISBLANK('Raw Data'!K112),0,IFERROR(IF(MATCH(SMALL('Raw Data'!K112:N112,3),L117:O117,0),SMALL('Raw Data'!K112:N112,3)),0))</f>
        <v/>
      </c>
      <c r="U117">
        <f>IF(ISBLANK('Raw Data'!K112),0,IFERROR(IF(MATCH(SMALL('Raw Data'!K112:N112,4),L117:O117,0),SMALL('Raw Data'!K112:N112,4)),0))</f>
        <v/>
      </c>
      <c r="V117">
        <f>IF(AND('Raw Data'!D112&lt;3, 'Raw Data'!E112&lt;3, 'Raw Data'!A112&gt;0), 'Raw Data'!AF112, 0)</f>
        <v/>
      </c>
      <c r="W117">
        <f>IF(AND('Raw Data'!D112&lt;4, 'Raw Data'!E112&lt;4, 'Raw Data'!A112&gt;0), 'Raw Data'!AI112, 0)</f>
        <v/>
      </c>
      <c r="X117">
        <f>IF(AND('Raw Data'!D112&lt;5, 'Raw Data'!E112&lt;5, 'Raw Data'!A112&gt;0), 'Raw Data'!AL112, 0)</f>
        <v/>
      </c>
      <c r="Y117">
        <f>IF(AND('Raw Data'!D112&lt;6, 'Raw Data'!E112&lt;6, 'Raw Data'!A112&gt;0), 'Raw Data'!AO112, 0)</f>
        <v/>
      </c>
      <c r="Z117">
        <f>IF(ISBLANK('Raw Data'!D112), 0, IF('Raw Data'!D112-'Raw Data'!E112&gt;1, 'Raw Data'!AW112, 0))</f>
        <v/>
      </c>
      <c r="AA117">
        <f>IF(ISBLANK('Raw Data'!A112), 0, IF(ABS('Raw Data'!D112-'Raw Data'!E112)&lt;2, 'Raw Data'!AX112, 0))</f>
        <v/>
      </c>
      <c r="AB117">
        <f>IF(ISBLANK('Raw Data'!D112), 0, IF('Raw Data'!E112-'Raw Data'!D112&gt;1, 'Raw Data'!AY112, 0))</f>
        <v/>
      </c>
      <c r="AC117">
        <f>IF(ISBLANK('Raw Data'!D112), 0, IF('Raw Data'!D112-'Raw Data'!E112&gt;2, 'Raw Data'!AZ112, 0))</f>
        <v/>
      </c>
      <c r="AD117">
        <f>IF(ISBLANK('Raw Data'!A112), 0, IF(ABS('Raw Data'!D112-'Raw Data'!E112)&lt;3, 'Raw Data'!BA112, 0))</f>
        <v/>
      </c>
      <c r="AE117">
        <f>IF(ISBLANK('Raw Data'!D112), 0, IF('Raw Data'!E112-'Raw Data'!D112&gt;2, 'Raw Data'!BB112, 0))</f>
        <v/>
      </c>
      <c r="AF117">
        <f>IF(ISBLANK('Raw Data'!D112), 0, IF('Raw Data'!D112-'Raw Data'!E112&gt;3, 'Raw Data'!BC112, 0))</f>
        <v/>
      </c>
      <c r="AG117">
        <f>IF(ISBLANK('Raw Data'!A112), 0, IF(ABS('Raw Data'!D112-'Raw Data'!E112)&lt;4, 'Raw Data'!BD112, 0))</f>
        <v/>
      </c>
      <c r="AH117">
        <f>IF(ISBLANK('Raw Data'!D112), 0, IF('Raw Data'!E112-'Raw Data'!D112&gt;3, 'Raw Data'!BE112, 0))</f>
        <v/>
      </c>
      <c r="AI117">
        <f>IF(SUM('Raw Data'!D112:E112)&gt;'Raw Data'!F112, 'Raw Data'!G112, 0)</f>
        <v/>
      </c>
      <c r="AJ117">
        <f>IF(ISBLANK('Raw Data'!D112), 0, IF(SUM('Raw Data'!D112:E112)&lt;'Raw Data'!F112, 'Raw Data'!H112, 0))</f>
        <v/>
      </c>
      <c r="AK117">
        <f>IF(ISBLANK('Raw Data'!A112), 0, IF(AND('Raw Data'!D112&lt;3, 'Raw Data'!E112&lt;3, 'Raw Data'!F112&lt;BB$2), 'Raw Data'!AF112, 0))</f>
        <v/>
      </c>
      <c r="AL117">
        <f>IF(ISBLANK('Raw Data'!A112), 0, IF(AND('Raw Data'!D112&lt;4, 'Raw Data'!E112&lt;4, 'Raw Data'!F112&lt;BB$2), 'Raw Data'!AI112, 0))</f>
        <v/>
      </c>
      <c r="AM117">
        <f>IF(ISBLANK('Raw Data'!A112), 0, IF(AND('Raw Data'!D112&lt;5, 'Raw Data'!E112&lt;5, 'Raw Data'!F112&lt;BB$2), 'Raw Data'!AL112, 0))</f>
        <v/>
      </c>
      <c r="AN117">
        <f>IF(ISBLANK('Raw Data'!A112), 0, IF(AND('Raw Data'!D112&lt;6, 'Raw Data'!E112&lt;6, 'Raw Data'!F112&lt;BB$2), 'Raw Data'!AO112, 0))</f>
        <v/>
      </c>
      <c r="AO117">
        <f>IF(ISBLANK('Raw Data'!A112), 0, IF(AND('Raw Data'!I112&lt;Analysis!$BC$2, 'Raw Data'!D112-'Raw Data'!E112&gt;1), 'Raw Data'!AW112, IF(AND('Raw Data'!J112&lt;Analysis!$BC$2, 'Raw Data'!E112-'Raw Data'!D112&gt;1), 'Raw Data'!AY112, 0)))</f>
        <v/>
      </c>
      <c r="AP117">
        <f>IF(ISBLANK('Raw Data'!A112), 0, IF(AND('Raw Data'!I112&lt;Analysis!$BC$2, 'Raw Data'!D112-'Raw Data'!E112&gt;2), 'Raw Data'!AZ112, IF(AND('Raw Data'!J112&lt;Analysis!$BC$2, 'Raw Data'!E112-'Raw Data'!D112&gt;2), 'Raw Data'!BB112, 0)))</f>
        <v/>
      </c>
      <c r="AQ117">
        <f>IF(ISBLANK('Raw Data'!A112), 0, IF(AND('Raw Data'!I112&lt;Analysis!$BC$2, 'Raw Data'!D112-'Raw Data'!E112&gt;3), 'Raw Data'!BC112, IF(AND('Raw Data'!J112&lt;Analysis!$BC$2, 'Raw Data'!E112-'Raw Data'!D112&gt;3), 'Raw Data'!BE112, 0)))</f>
        <v/>
      </c>
      <c r="AR117">
        <f>IF('Hidden Analysiss'!D113=1,IF(ABS('Raw Data'!E112-'Raw Data'!D112)&lt;2,'Raw Data'!AX112,0), 0)</f>
        <v/>
      </c>
      <c r="AS117">
        <f>IF('Hidden Analysiss'!D113=1,IF(ABS('Raw Data'!E112-'Raw Data'!D112)&lt;3,'Raw Data'!BA112,0), 0)</f>
        <v/>
      </c>
      <c r="AT117">
        <f>IF('Hidden Analysiss'!D113=1,IF(ABS('Raw Data'!E112-'Raw Data'!D112)&lt;4,'Raw Data'!BD112,0), 0)</f>
        <v/>
      </c>
      <c r="AU117">
        <f>IF(AND('Hidden Analysiss'!E113=1, ABS('Raw Data'!E112-'Raw Data'!D112)&lt;2), 'Raw Data'!AX112, 0)</f>
        <v/>
      </c>
      <c r="AV117">
        <f>IF(AND('Hidden Analysiss'!E113=1, ABS('Raw Data'!E112-'Raw Data'!D112)&lt;3), 'Raw Data'!BA112, 0)</f>
        <v/>
      </c>
      <c r="AW117">
        <f>IF(AND('Hidden Analysiss'!E113=1, ABS('Raw Data'!E112-'Raw Data'!D112)&lt;3), 'Raw Data'!BD112, 0)</f>
        <v/>
      </c>
    </row>
    <row r="118">
      <c r="A118" s="1">
        <f>'Raw Data'!A113</f>
        <v/>
      </c>
      <c r="B118">
        <f>IF('Raw Data'!E113&gt;'Raw Data'!D113, 'Raw Data'!J113, 0)</f>
        <v/>
      </c>
      <c r="C118">
        <f>IF('Raw Data'!D113&gt;'Raw Data'!E113, 'Raw Data'!I113, 0)</f>
        <v/>
      </c>
      <c r="D118">
        <f>SUM(G118:H118)</f>
        <v/>
      </c>
      <c r="E118">
        <f>IF(AND('Raw Data'!J113&lt;'Raw Data'!I113,'Raw Data'!E113&gt;'Raw Data'!D113,'Raw Data'!E113-'Raw Data'!D113&gt;3),'Raw Data'!N113,IF(AND('Raw Data'!I113&lt;'Raw Data'!J113,'Raw Data'!D113&gt;'Raw Data'!E113,'Raw Data'!D113-'Raw Data'!E113&gt;3),'Raw Data'!M113,0))</f>
        <v/>
      </c>
      <c r="F118">
        <f>IF(AND('Raw Data'!J113&lt;'Raw Data'!I113,'Raw Data'!E113&gt;'Raw Data'!D113,'Raw Data'!E113-'Raw Data'!D113&lt;4),'Raw Data'!L113,IF(AND('Raw Data'!I113&lt;'Raw Data'!J113,'Raw Data'!D113&gt;'Raw Data'!E113,'Raw Data'!D113-'Raw Data'!E113&lt;4),'Raw Data'!K113,0))</f>
        <v/>
      </c>
      <c r="G118">
        <f>IF(AND('Raw Data'!J113&lt;'Raw Data'!I113, 'Raw Data'!E113&gt;'Raw Data'!D113), 'Raw Data'!J113, 0)</f>
        <v/>
      </c>
      <c r="H118">
        <f>IF(AND('Raw Data'!J113&gt;'Raw Data'!I113, 'Raw Data'!E113&lt;'Raw Data'!D113), 'Raw Data'!I113, 0)</f>
        <v/>
      </c>
      <c r="I118">
        <f>SUM(J118:K118)</f>
        <v/>
      </c>
      <c r="J118">
        <f>IF(AND('Raw Data'!J113&gt;'Raw Data'!I113, 'Raw Data'!E113&gt;'Raw Data'!D113), 'Raw Data'!J113, 0)</f>
        <v/>
      </c>
      <c r="K118">
        <f>IF(AND('Raw Data'!I113&gt;'Raw Data'!J113, 'Raw Data'!D113&gt;'Raw Data'!E113), 'Raw Data'!I113, 0)</f>
        <v/>
      </c>
      <c r="L118">
        <f>IF('Raw Data'!E113-'Raw Data'!D113&gt;3, 'Raw Data'!N113, 0)</f>
        <v/>
      </c>
      <c r="M118">
        <f>IF('Raw Data'!D113-'Raw Data'!E113&gt;3, 'Raw Data'!M113, 0)</f>
        <v/>
      </c>
      <c r="N118">
        <f>IF(ISBLANK('Raw Data'!D113),0,IF(AND('Raw Data'!E113&gt;'Raw Data'!D113,'Raw Data'!E113-'Raw Data'!D113&gt;0,'Raw Data'!E113-'Raw Data'!D113&lt;4),'Raw Data'!L113, 0))</f>
        <v/>
      </c>
      <c r="O118">
        <f>IF(ISBLANK('Raw Data'!D113),0,IF(AND('Raw Data'!E113&gt;'Raw Data'!D113,'Raw Data'!E113-'Raw Data'!D113&gt;0,'Raw Data'!D113-'Raw Data'!E113&lt;4),'Raw Data'!K113, 0))</f>
        <v/>
      </c>
      <c r="P118">
        <f>IF('Raw Data'!E113-'Raw Data'!D113&gt;3, 'Raw Data'!N113, IF('Raw Data'!D113-'Raw Data'!E113&gt;3, 'Raw Data'!M113, 0))</f>
        <v/>
      </c>
      <c r="Q118">
        <f>IF(ISBLANK('Raw Data'!E113),0,IF(AND('Raw Data'!E113-'Raw Data'!D113&lt;4,'Raw Data'!E113-'Raw Data'!D113&gt;0),'Raw Data'!L113,IF(AND('Raw Data'!D113&gt;'Raw Data'!E113,'Raw Data'!D113-'Raw Data'!E113&gt;0),'Raw Data'!K113,0)))</f>
        <v/>
      </c>
      <c r="R118">
        <f>IF(ISBLANK('Raw Data'!K113),0,IFERROR(IF(MATCH(SMALL('Raw Data'!K113:N113,1),L118:O118,0),SMALL('Raw Data'!K113:N113,1)),0))</f>
        <v/>
      </c>
      <c r="S118">
        <f>IF(ISBLANK('Raw Data'!K113),0,IFERROR(IF(MATCH(SMALL('Raw Data'!K113:N113,2),L118:O118,0),SMALL('Raw Data'!K113:N113,2)),0))</f>
        <v/>
      </c>
      <c r="T118">
        <f>IF(ISBLANK('Raw Data'!K113),0,IFERROR(IF(MATCH(SMALL('Raw Data'!K113:N113,3),L118:O118,0),SMALL('Raw Data'!K113:N113,3)),0))</f>
        <v/>
      </c>
      <c r="U118">
        <f>IF(ISBLANK('Raw Data'!K113),0,IFERROR(IF(MATCH(SMALL('Raw Data'!K113:N113,4),L118:O118,0),SMALL('Raw Data'!K113:N113,4)),0))</f>
        <v/>
      </c>
      <c r="V118">
        <f>IF(AND('Raw Data'!D113&lt;3, 'Raw Data'!E113&lt;3, 'Raw Data'!A113&gt;0), 'Raw Data'!AF113, 0)</f>
        <v/>
      </c>
      <c r="W118">
        <f>IF(AND('Raw Data'!D113&lt;4, 'Raw Data'!E113&lt;4, 'Raw Data'!A113&gt;0), 'Raw Data'!AI113, 0)</f>
        <v/>
      </c>
      <c r="X118">
        <f>IF(AND('Raw Data'!D113&lt;5, 'Raw Data'!E113&lt;5, 'Raw Data'!A113&gt;0), 'Raw Data'!AL113, 0)</f>
        <v/>
      </c>
      <c r="Y118">
        <f>IF(AND('Raw Data'!D113&lt;6, 'Raw Data'!E113&lt;6, 'Raw Data'!A113&gt;0), 'Raw Data'!AO113, 0)</f>
        <v/>
      </c>
      <c r="Z118">
        <f>IF(ISBLANK('Raw Data'!D113), 0, IF('Raw Data'!D113-'Raw Data'!E113&gt;1, 'Raw Data'!AW113, 0))</f>
        <v/>
      </c>
      <c r="AA118">
        <f>IF(ISBLANK('Raw Data'!A113), 0, IF(ABS('Raw Data'!D113-'Raw Data'!E113)&lt;2, 'Raw Data'!AX113, 0))</f>
        <v/>
      </c>
      <c r="AB118">
        <f>IF(ISBLANK('Raw Data'!D113), 0, IF('Raw Data'!E113-'Raw Data'!D113&gt;1, 'Raw Data'!AY113, 0))</f>
        <v/>
      </c>
      <c r="AC118">
        <f>IF(ISBLANK('Raw Data'!D113), 0, IF('Raw Data'!D113-'Raw Data'!E113&gt;2, 'Raw Data'!AZ113, 0))</f>
        <v/>
      </c>
      <c r="AD118">
        <f>IF(ISBLANK('Raw Data'!A113), 0, IF(ABS('Raw Data'!D113-'Raw Data'!E113)&lt;3, 'Raw Data'!BA113, 0))</f>
        <v/>
      </c>
      <c r="AE118">
        <f>IF(ISBLANK('Raw Data'!D113), 0, IF('Raw Data'!E113-'Raw Data'!D113&gt;2, 'Raw Data'!BB113, 0))</f>
        <v/>
      </c>
      <c r="AF118">
        <f>IF(ISBLANK('Raw Data'!D113), 0, IF('Raw Data'!D113-'Raw Data'!E113&gt;3, 'Raw Data'!BC113, 0))</f>
        <v/>
      </c>
      <c r="AG118">
        <f>IF(ISBLANK('Raw Data'!A113), 0, IF(ABS('Raw Data'!D113-'Raw Data'!E113)&lt;4, 'Raw Data'!BD113, 0))</f>
        <v/>
      </c>
      <c r="AH118">
        <f>IF(ISBLANK('Raw Data'!D113), 0, IF('Raw Data'!E113-'Raw Data'!D113&gt;3, 'Raw Data'!BE113, 0))</f>
        <v/>
      </c>
      <c r="AI118">
        <f>IF(SUM('Raw Data'!D113:E113)&gt;'Raw Data'!F113, 'Raw Data'!G113, 0)</f>
        <v/>
      </c>
      <c r="AJ118">
        <f>IF(ISBLANK('Raw Data'!D113), 0, IF(SUM('Raw Data'!D113:E113)&lt;'Raw Data'!F113, 'Raw Data'!H113, 0))</f>
        <v/>
      </c>
      <c r="AK118">
        <f>IF(ISBLANK('Raw Data'!A113), 0, IF(AND('Raw Data'!D113&lt;3, 'Raw Data'!E113&lt;3, 'Raw Data'!F113&lt;BB$2), 'Raw Data'!AF113, 0))</f>
        <v/>
      </c>
      <c r="AL118">
        <f>IF(ISBLANK('Raw Data'!A113), 0, IF(AND('Raw Data'!D113&lt;4, 'Raw Data'!E113&lt;4, 'Raw Data'!F113&lt;BB$2), 'Raw Data'!AI113, 0))</f>
        <v/>
      </c>
      <c r="AM118">
        <f>IF(ISBLANK('Raw Data'!A113), 0, IF(AND('Raw Data'!D113&lt;5, 'Raw Data'!E113&lt;5, 'Raw Data'!F113&lt;BB$2), 'Raw Data'!AL113, 0))</f>
        <v/>
      </c>
      <c r="AN118">
        <f>IF(ISBLANK('Raw Data'!A113), 0, IF(AND('Raw Data'!D113&lt;6, 'Raw Data'!E113&lt;6, 'Raw Data'!F113&lt;BB$2), 'Raw Data'!AO113, 0))</f>
        <v/>
      </c>
      <c r="AO118">
        <f>IF(ISBLANK('Raw Data'!A113), 0, IF(AND('Raw Data'!I113&lt;Analysis!$BC$2, 'Raw Data'!D113-'Raw Data'!E113&gt;1), 'Raw Data'!AW113, IF(AND('Raw Data'!J113&lt;Analysis!$BC$2, 'Raw Data'!E113-'Raw Data'!D113&gt;1), 'Raw Data'!AY113, 0)))</f>
        <v/>
      </c>
      <c r="AP118">
        <f>IF(ISBLANK('Raw Data'!A113), 0, IF(AND('Raw Data'!I113&lt;Analysis!$BC$2, 'Raw Data'!D113-'Raw Data'!E113&gt;2), 'Raw Data'!AZ113, IF(AND('Raw Data'!J113&lt;Analysis!$BC$2, 'Raw Data'!E113-'Raw Data'!D113&gt;2), 'Raw Data'!BB113, 0)))</f>
        <v/>
      </c>
      <c r="AQ118">
        <f>IF(ISBLANK('Raw Data'!A113), 0, IF(AND('Raw Data'!I113&lt;Analysis!$BC$2, 'Raw Data'!D113-'Raw Data'!E113&gt;3), 'Raw Data'!BC113, IF(AND('Raw Data'!J113&lt;Analysis!$BC$2, 'Raw Data'!E113-'Raw Data'!D113&gt;3), 'Raw Data'!BE113, 0)))</f>
        <v/>
      </c>
      <c r="AR118">
        <f>IF('Hidden Analysiss'!D114=1,IF(ABS('Raw Data'!E113-'Raw Data'!D113)&lt;2,'Raw Data'!AX113,0), 0)</f>
        <v/>
      </c>
      <c r="AS118">
        <f>IF('Hidden Analysiss'!D114=1,IF(ABS('Raw Data'!E113-'Raw Data'!D113)&lt;3,'Raw Data'!BA113,0), 0)</f>
        <v/>
      </c>
      <c r="AT118">
        <f>IF('Hidden Analysiss'!D114=1,IF(ABS('Raw Data'!E113-'Raw Data'!D113)&lt;4,'Raw Data'!BD113,0), 0)</f>
        <v/>
      </c>
      <c r="AU118">
        <f>IF(AND('Hidden Analysiss'!E114=1, ABS('Raw Data'!E113-'Raw Data'!D113)&lt;2), 'Raw Data'!AX113, 0)</f>
        <v/>
      </c>
      <c r="AV118">
        <f>IF(AND('Hidden Analysiss'!E114=1, ABS('Raw Data'!E113-'Raw Data'!D113)&lt;3), 'Raw Data'!BA113, 0)</f>
        <v/>
      </c>
      <c r="AW118">
        <f>IF(AND('Hidden Analysiss'!E114=1, ABS('Raw Data'!E113-'Raw Data'!D113)&lt;3), 'Raw Data'!BD113, 0)</f>
        <v/>
      </c>
    </row>
    <row r="119">
      <c r="A119" s="1">
        <f>'Raw Data'!A114</f>
        <v/>
      </c>
      <c r="B119">
        <f>IF('Raw Data'!E114&gt;'Raw Data'!D114, 'Raw Data'!J114, 0)</f>
        <v/>
      </c>
      <c r="C119">
        <f>IF('Raw Data'!D114&gt;'Raw Data'!E114, 'Raw Data'!I114, 0)</f>
        <v/>
      </c>
      <c r="D119">
        <f>SUM(G119:H119)</f>
        <v/>
      </c>
      <c r="E119">
        <f>IF(AND('Raw Data'!J114&lt;'Raw Data'!I114,'Raw Data'!E114&gt;'Raw Data'!D114,'Raw Data'!E114-'Raw Data'!D114&gt;3),'Raw Data'!N114,IF(AND('Raw Data'!I114&lt;'Raw Data'!J114,'Raw Data'!D114&gt;'Raw Data'!E114,'Raw Data'!D114-'Raw Data'!E114&gt;3),'Raw Data'!M114,0))</f>
        <v/>
      </c>
      <c r="F119">
        <f>IF(AND('Raw Data'!J114&lt;'Raw Data'!I114,'Raw Data'!E114&gt;'Raw Data'!D114,'Raw Data'!E114-'Raw Data'!D114&lt;4),'Raw Data'!L114,IF(AND('Raw Data'!I114&lt;'Raw Data'!J114,'Raw Data'!D114&gt;'Raw Data'!E114,'Raw Data'!D114-'Raw Data'!E114&lt;4),'Raw Data'!K114,0))</f>
        <v/>
      </c>
      <c r="G119">
        <f>IF(AND('Raw Data'!J114&lt;'Raw Data'!I114, 'Raw Data'!E114&gt;'Raw Data'!D114), 'Raw Data'!J114, 0)</f>
        <v/>
      </c>
      <c r="H119">
        <f>IF(AND('Raw Data'!J114&gt;'Raw Data'!I114, 'Raw Data'!E114&lt;'Raw Data'!D114), 'Raw Data'!I114, 0)</f>
        <v/>
      </c>
      <c r="I119">
        <f>SUM(J119:K119)</f>
        <v/>
      </c>
      <c r="J119">
        <f>IF(AND('Raw Data'!J114&gt;'Raw Data'!I114, 'Raw Data'!E114&gt;'Raw Data'!D114), 'Raw Data'!J114, 0)</f>
        <v/>
      </c>
      <c r="K119">
        <f>IF(AND('Raw Data'!I114&gt;'Raw Data'!J114, 'Raw Data'!D114&gt;'Raw Data'!E114), 'Raw Data'!I114, 0)</f>
        <v/>
      </c>
      <c r="L119">
        <f>IF('Raw Data'!E114-'Raw Data'!D114&gt;3, 'Raw Data'!N114, 0)</f>
        <v/>
      </c>
      <c r="M119">
        <f>IF('Raw Data'!D114-'Raw Data'!E114&gt;3, 'Raw Data'!M114, 0)</f>
        <v/>
      </c>
      <c r="N119">
        <f>IF(ISBLANK('Raw Data'!D114),0,IF(AND('Raw Data'!E114&gt;'Raw Data'!D114,'Raw Data'!E114-'Raw Data'!D114&gt;0,'Raw Data'!E114-'Raw Data'!D114&lt;4),'Raw Data'!L114, 0))</f>
        <v/>
      </c>
      <c r="O119">
        <f>IF(ISBLANK('Raw Data'!D114),0,IF(AND('Raw Data'!E114&gt;'Raw Data'!D114,'Raw Data'!E114-'Raw Data'!D114&gt;0,'Raw Data'!D114-'Raw Data'!E114&lt;4),'Raw Data'!K114, 0))</f>
        <v/>
      </c>
      <c r="P119">
        <f>IF('Raw Data'!E114-'Raw Data'!D114&gt;3, 'Raw Data'!N114, IF('Raw Data'!D114-'Raw Data'!E114&gt;3, 'Raw Data'!M114, 0))</f>
        <v/>
      </c>
      <c r="Q119">
        <f>IF(ISBLANK('Raw Data'!E114),0,IF(AND('Raw Data'!E114-'Raw Data'!D114&lt;4,'Raw Data'!E114-'Raw Data'!D114&gt;0),'Raw Data'!L114,IF(AND('Raw Data'!D114&gt;'Raw Data'!E114,'Raw Data'!D114-'Raw Data'!E114&gt;0),'Raw Data'!K114,0)))</f>
        <v/>
      </c>
      <c r="R119">
        <f>IF(ISBLANK('Raw Data'!K114),0,IFERROR(IF(MATCH(SMALL('Raw Data'!K114:N114,1),L119:O119,0),SMALL('Raw Data'!K114:N114,1)),0))</f>
        <v/>
      </c>
      <c r="S119">
        <f>IF(ISBLANK('Raw Data'!K114),0,IFERROR(IF(MATCH(SMALL('Raw Data'!K114:N114,2),L119:O119,0),SMALL('Raw Data'!K114:N114,2)),0))</f>
        <v/>
      </c>
      <c r="T119">
        <f>IF(ISBLANK('Raw Data'!K114),0,IFERROR(IF(MATCH(SMALL('Raw Data'!K114:N114,3),L119:O119,0),SMALL('Raw Data'!K114:N114,3)),0))</f>
        <v/>
      </c>
      <c r="U119">
        <f>IF(ISBLANK('Raw Data'!K114),0,IFERROR(IF(MATCH(SMALL('Raw Data'!K114:N114,4),L119:O119,0),SMALL('Raw Data'!K114:N114,4)),0))</f>
        <v/>
      </c>
      <c r="V119">
        <f>IF(AND('Raw Data'!D114&lt;3, 'Raw Data'!E114&lt;3, 'Raw Data'!A114&gt;0), 'Raw Data'!AF114, 0)</f>
        <v/>
      </c>
      <c r="W119">
        <f>IF(AND('Raw Data'!D114&lt;4, 'Raw Data'!E114&lt;4, 'Raw Data'!A114&gt;0), 'Raw Data'!AI114, 0)</f>
        <v/>
      </c>
      <c r="X119">
        <f>IF(AND('Raw Data'!D114&lt;5, 'Raw Data'!E114&lt;5, 'Raw Data'!A114&gt;0), 'Raw Data'!AL114, 0)</f>
        <v/>
      </c>
      <c r="Y119">
        <f>IF(AND('Raw Data'!D114&lt;6, 'Raw Data'!E114&lt;6, 'Raw Data'!A114&gt;0), 'Raw Data'!AO114, 0)</f>
        <v/>
      </c>
      <c r="Z119">
        <f>IF(ISBLANK('Raw Data'!D114), 0, IF('Raw Data'!D114-'Raw Data'!E114&gt;1, 'Raw Data'!AW114, 0))</f>
        <v/>
      </c>
      <c r="AA119">
        <f>IF(ISBLANK('Raw Data'!A114), 0, IF(ABS('Raw Data'!D114-'Raw Data'!E114)&lt;2, 'Raw Data'!AX114, 0))</f>
        <v/>
      </c>
      <c r="AB119">
        <f>IF(ISBLANK('Raw Data'!D114), 0, IF('Raw Data'!E114-'Raw Data'!D114&gt;1, 'Raw Data'!AY114, 0))</f>
        <v/>
      </c>
      <c r="AC119">
        <f>IF(ISBLANK('Raw Data'!D114), 0, IF('Raw Data'!D114-'Raw Data'!E114&gt;2, 'Raw Data'!AZ114, 0))</f>
        <v/>
      </c>
      <c r="AD119">
        <f>IF(ISBLANK('Raw Data'!A114), 0, IF(ABS('Raw Data'!D114-'Raw Data'!E114)&lt;3, 'Raw Data'!BA114, 0))</f>
        <v/>
      </c>
      <c r="AE119">
        <f>IF(ISBLANK('Raw Data'!D114), 0, IF('Raw Data'!E114-'Raw Data'!D114&gt;2, 'Raw Data'!BB114, 0))</f>
        <v/>
      </c>
      <c r="AF119">
        <f>IF(ISBLANK('Raw Data'!D114), 0, IF('Raw Data'!D114-'Raw Data'!E114&gt;3, 'Raw Data'!BC114, 0))</f>
        <v/>
      </c>
      <c r="AG119">
        <f>IF(ISBLANK('Raw Data'!A114), 0, IF(ABS('Raw Data'!D114-'Raw Data'!E114)&lt;4, 'Raw Data'!BD114, 0))</f>
        <v/>
      </c>
      <c r="AH119">
        <f>IF(ISBLANK('Raw Data'!D114), 0, IF('Raw Data'!E114-'Raw Data'!D114&gt;3, 'Raw Data'!BE114, 0))</f>
        <v/>
      </c>
      <c r="AI119">
        <f>IF(SUM('Raw Data'!D114:E114)&gt;'Raw Data'!F114, 'Raw Data'!G114, 0)</f>
        <v/>
      </c>
      <c r="AJ119">
        <f>IF(ISBLANK('Raw Data'!D114), 0, IF(SUM('Raw Data'!D114:E114)&lt;'Raw Data'!F114, 'Raw Data'!H114, 0))</f>
        <v/>
      </c>
      <c r="AK119">
        <f>IF(ISBLANK('Raw Data'!A114), 0, IF(AND('Raw Data'!D114&lt;3, 'Raw Data'!E114&lt;3, 'Raw Data'!F114&lt;BB$2), 'Raw Data'!AF114, 0))</f>
        <v/>
      </c>
      <c r="AL119">
        <f>IF(ISBLANK('Raw Data'!A114), 0, IF(AND('Raw Data'!D114&lt;4, 'Raw Data'!E114&lt;4, 'Raw Data'!F114&lt;BB$2), 'Raw Data'!AI114, 0))</f>
        <v/>
      </c>
      <c r="AM119">
        <f>IF(ISBLANK('Raw Data'!A114), 0, IF(AND('Raw Data'!D114&lt;5, 'Raw Data'!E114&lt;5, 'Raw Data'!F114&lt;BB$2), 'Raw Data'!AL114, 0))</f>
        <v/>
      </c>
      <c r="AN119">
        <f>IF(ISBLANK('Raw Data'!A114), 0, IF(AND('Raw Data'!D114&lt;6, 'Raw Data'!E114&lt;6, 'Raw Data'!F114&lt;BB$2), 'Raw Data'!AO114, 0))</f>
        <v/>
      </c>
      <c r="AO119">
        <f>IF(ISBLANK('Raw Data'!A114), 0, IF(AND('Raw Data'!I114&lt;Analysis!$BC$2, 'Raw Data'!D114-'Raw Data'!E114&gt;1), 'Raw Data'!AW114, IF(AND('Raw Data'!J114&lt;Analysis!$BC$2, 'Raw Data'!E114-'Raw Data'!D114&gt;1), 'Raw Data'!AY114, 0)))</f>
        <v/>
      </c>
      <c r="AP119">
        <f>IF(ISBLANK('Raw Data'!A114), 0, IF(AND('Raw Data'!I114&lt;Analysis!$BC$2, 'Raw Data'!D114-'Raw Data'!E114&gt;2), 'Raw Data'!AZ114, IF(AND('Raw Data'!J114&lt;Analysis!$BC$2, 'Raw Data'!E114-'Raw Data'!D114&gt;2), 'Raw Data'!BB114, 0)))</f>
        <v/>
      </c>
      <c r="AQ119">
        <f>IF(ISBLANK('Raw Data'!A114), 0, IF(AND('Raw Data'!I114&lt;Analysis!$BC$2, 'Raw Data'!D114-'Raw Data'!E114&gt;3), 'Raw Data'!BC114, IF(AND('Raw Data'!J114&lt;Analysis!$BC$2, 'Raw Data'!E114-'Raw Data'!D114&gt;3), 'Raw Data'!BE114, 0)))</f>
        <v/>
      </c>
      <c r="AR119">
        <f>IF('Hidden Analysiss'!D115=1,IF(ABS('Raw Data'!E114-'Raw Data'!D114)&lt;2,'Raw Data'!AX114,0), 0)</f>
        <v/>
      </c>
      <c r="AS119">
        <f>IF('Hidden Analysiss'!D115=1,IF(ABS('Raw Data'!E114-'Raw Data'!D114)&lt;3,'Raw Data'!BA114,0), 0)</f>
        <v/>
      </c>
      <c r="AT119">
        <f>IF('Hidden Analysiss'!D115=1,IF(ABS('Raw Data'!E114-'Raw Data'!D114)&lt;4,'Raw Data'!BD114,0), 0)</f>
        <v/>
      </c>
      <c r="AU119">
        <f>IF(AND('Hidden Analysiss'!E115=1, ABS('Raw Data'!E114-'Raw Data'!D114)&lt;2), 'Raw Data'!AX114, 0)</f>
        <v/>
      </c>
      <c r="AV119">
        <f>IF(AND('Hidden Analysiss'!E115=1, ABS('Raw Data'!E114-'Raw Data'!D114)&lt;3), 'Raw Data'!BA114, 0)</f>
        <v/>
      </c>
      <c r="AW119">
        <f>IF(AND('Hidden Analysiss'!E115=1, ABS('Raw Data'!E114-'Raw Data'!D114)&lt;3), 'Raw Data'!BD114, 0)</f>
        <v/>
      </c>
    </row>
    <row r="120">
      <c r="A120" s="1">
        <f>'Raw Data'!A115</f>
        <v/>
      </c>
      <c r="B120">
        <f>IF('Raw Data'!E115&gt;'Raw Data'!D115, 'Raw Data'!J115, 0)</f>
        <v/>
      </c>
      <c r="C120">
        <f>IF('Raw Data'!D115&gt;'Raw Data'!E115, 'Raw Data'!I115, 0)</f>
        <v/>
      </c>
      <c r="D120">
        <f>SUM(G120:H120)</f>
        <v/>
      </c>
      <c r="E120">
        <f>IF(AND('Raw Data'!J115&lt;'Raw Data'!I115,'Raw Data'!E115&gt;'Raw Data'!D115,'Raw Data'!E115-'Raw Data'!D115&gt;3),'Raw Data'!N115,IF(AND('Raw Data'!I115&lt;'Raw Data'!J115,'Raw Data'!D115&gt;'Raw Data'!E115,'Raw Data'!D115-'Raw Data'!E115&gt;3),'Raw Data'!M115,0))</f>
        <v/>
      </c>
      <c r="F120">
        <f>IF(AND('Raw Data'!J115&lt;'Raw Data'!I115,'Raw Data'!E115&gt;'Raw Data'!D115,'Raw Data'!E115-'Raw Data'!D115&lt;4),'Raw Data'!L115,IF(AND('Raw Data'!I115&lt;'Raw Data'!J115,'Raw Data'!D115&gt;'Raw Data'!E115,'Raw Data'!D115-'Raw Data'!E115&lt;4),'Raw Data'!K115,0))</f>
        <v/>
      </c>
      <c r="G120">
        <f>IF(AND('Raw Data'!J115&lt;'Raw Data'!I115, 'Raw Data'!E115&gt;'Raw Data'!D115), 'Raw Data'!J115, 0)</f>
        <v/>
      </c>
      <c r="H120">
        <f>IF(AND('Raw Data'!J115&gt;'Raw Data'!I115, 'Raw Data'!E115&lt;'Raw Data'!D115), 'Raw Data'!I115, 0)</f>
        <v/>
      </c>
      <c r="I120">
        <f>SUM(J120:K120)</f>
        <v/>
      </c>
      <c r="J120">
        <f>IF(AND('Raw Data'!J115&gt;'Raw Data'!I115, 'Raw Data'!E115&gt;'Raw Data'!D115), 'Raw Data'!J115, 0)</f>
        <v/>
      </c>
      <c r="K120">
        <f>IF(AND('Raw Data'!I115&gt;'Raw Data'!J115, 'Raw Data'!D115&gt;'Raw Data'!E115), 'Raw Data'!I115, 0)</f>
        <v/>
      </c>
      <c r="L120">
        <f>IF('Raw Data'!E115-'Raw Data'!D115&gt;3, 'Raw Data'!N115, 0)</f>
        <v/>
      </c>
      <c r="M120">
        <f>IF('Raw Data'!D115-'Raw Data'!E115&gt;3, 'Raw Data'!M115, 0)</f>
        <v/>
      </c>
      <c r="N120">
        <f>IF(ISBLANK('Raw Data'!D115),0,IF(AND('Raw Data'!E115&gt;'Raw Data'!D115,'Raw Data'!E115-'Raw Data'!D115&gt;0,'Raw Data'!E115-'Raw Data'!D115&lt;4),'Raw Data'!L115, 0))</f>
        <v/>
      </c>
      <c r="O120">
        <f>IF(ISBLANK('Raw Data'!D115),0,IF(AND('Raw Data'!E115&gt;'Raw Data'!D115,'Raw Data'!E115-'Raw Data'!D115&gt;0,'Raw Data'!D115-'Raw Data'!E115&lt;4),'Raw Data'!K115, 0))</f>
        <v/>
      </c>
      <c r="P120">
        <f>IF('Raw Data'!E115-'Raw Data'!D115&gt;3, 'Raw Data'!N115, IF('Raw Data'!D115-'Raw Data'!E115&gt;3, 'Raw Data'!M115, 0))</f>
        <v/>
      </c>
      <c r="Q120">
        <f>IF(ISBLANK('Raw Data'!E115),0,IF(AND('Raw Data'!E115-'Raw Data'!D115&lt;4,'Raw Data'!E115-'Raw Data'!D115&gt;0),'Raw Data'!L115,IF(AND('Raw Data'!D115&gt;'Raw Data'!E115,'Raw Data'!D115-'Raw Data'!E115&gt;0),'Raw Data'!K115,0)))</f>
        <v/>
      </c>
      <c r="R120">
        <f>IF(ISBLANK('Raw Data'!K115),0,IFERROR(IF(MATCH(SMALL('Raw Data'!K115:N115,1),L120:O120,0),SMALL('Raw Data'!K115:N115,1)),0))</f>
        <v/>
      </c>
      <c r="S120">
        <f>IF(ISBLANK('Raw Data'!K115),0,IFERROR(IF(MATCH(SMALL('Raw Data'!K115:N115,2),L120:O120,0),SMALL('Raw Data'!K115:N115,2)),0))</f>
        <v/>
      </c>
      <c r="T120">
        <f>IF(ISBLANK('Raw Data'!K115),0,IFERROR(IF(MATCH(SMALL('Raw Data'!K115:N115,3),L120:O120,0),SMALL('Raw Data'!K115:N115,3)),0))</f>
        <v/>
      </c>
      <c r="U120">
        <f>IF(ISBLANK('Raw Data'!K115),0,IFERROR(IF(MATCH(SMALL('Raw Data'!K115:N115,4),L120:O120,0),SMALL('Raw Data'!K115:N115,4)),0))</f>
        <v/>
      </c>
      <c r="V120">
        <f>IF(AND('Raw Data'!D115&lt;3, 'Raw Data'!E115&lt;3, 'Raw Data'!A115&gt;0), 'Raw Data'!AF115, 0)</f>
        <v/>
      </c>
      <c r="W120">
        <f>IF(AND('Raw Data'!D115&lt;4, 'Raw Data'!E115&lt;4, 'Raw Data'!A115&gt;0), 'Raw Data'!AI115, 0)</f>
        <v/>
      </c>
      <c r="X120">
        <f>IF(AND('Raw Data'!D115&lt;5, 'Raw Data'!E115&lt;5, 'Raw Data'!A115&gt;0), 'Raw Data'!AL115, 0)</f>
        <v/>
      </c>
      <c r="Y120">
        <f>IF(AND('Raw Data'!D115&lt;6, 'Raw Data'!E115&lt;6, 'Raw Data'!A115&gt;0), 'Raw Data'!AO115, 0)</f>
        <v/>
      </c>
      <c r="Z120">
        <f>IF(ISBLANK('Raw Data'!D115), 0, IF('Raw Data'!D115-'Raw Data'!E115&gt;1, 'Raw Data'!AW115, 0))</f>
        <v/>
      </c>
      <c r="AA120">
        <f>IF(ISBLANK('Raw Data'!A115), 0, IF(ABS('Raw Data'!D115-'Raw Data'!E115)&lt;2, 'Raw Data'!AX115, 0))</f>
        <v/>
      </c>
      <c r="AB120">
        <f>IF(ISBLANK('Raw Data'!D115), 0, IF('Raw Data'!E115-'Raw Data'!D115&gt;1, 'Raw Data'!AY115, 0))</f>
        <v/>
      </c>
      <c r="AC120">
        <f>IF(ISBLANK('Raw Data'!D115), 0, IF('Raw Data'!D115-'Raw Data'!E115&gt;2, 'Raw Data'!AZ115, 0))</f>
        <v/>
      </c>
      <c r="AD120">
        <f>IF(ISBLANK('Raw Data'!A115), 0, IF(ABS('Raw Data'!D115-'Raw Data'!E115)&lt;3, 'Raw Data'!BA115, 0))</f>
        <v/>
      </c>
      <c r="AE120">
        <f>IF(ISBLANK('Raw Data'!D115), 0, IF('Raw Data'!E115-'Raw Data'!D115&gt;2, 'Raw Data'!BB115, 0))</f>
        <v/>
      </c>
      <c r="AF120">
        <f>IF(ISBLANK('Raw Data'!D115), 0, IF('Raw Data'!D115-'Raw Data'!E115&gt;3, 'Raw Data'!BC115, 0))</f>
        <v/>
      </c>
      <c r="AG120">
        <f>IF(ISBLANK('Raw Data'!A115), 0, IF(ABS('Raw Data'!D115-'Raw Data'!E115)&lt;4, 'Raw Data'!BD115, 0))</f>
        <v/>
      </c>
      <c r="AH120">
        <f>IF(ISBLANK('Raw Data'!D115), 0, IF('Raw Data'!E115-'Raw Data'!D115&gt;3, 'Raw Data'!BE115, 0))</f>
        <v/>
      </c>
      <c r="AI120">
        <f>IF(SUM('Raw Data'!D115:E115)&gt;'Raw Data'!F115, 'Raw Data'!G115, 0)</f>
        <v/>
      </c>
      <c r="AJ120">
        <f>IF(ISBLANK('Raw Data'!D115), 0, IF(SUM('Raw Data'!D115:E115)&lt;'Raw Data'!F115, 'Raw Data'!H115, 0))</f>
        <v/>
      </c>
      <c r="AK120">
        <f>IF(ISBLANK('Raw Data'!A115), 0, IF(AND('Raw Data'!D115&lt;3, 'Raw Data'!E115&lt;3, 'Raw Data'!F115&lt;BB$2), 'Raw Data'!AF115, 0))</f>
        <v/>
      </c>
      <c r="AL120">
        <f>IF(ISBLANK('Raw Data'!A115), 0, IF(AND('Raw Data'!D115&lt;4, 'Raw Data'!E115&lt;4, 'Raw Data'!F115&lt;BB$2), 'Raw Data'!AI115, 0))</f>
        <v/>
      </c>
      <c r="AM120">
        <f>IF(ISBLANK('Raw Data'!A115), 0, IF(AND('Raw Data'!D115&lt;5, 'Raw Data'!E115&lt;5, 'Raw Data'!F115&lt;BB$2), 'Raw Data'!AL115, 0))</f>
        <v/>
      </c>
      <c r="AN120">
        <f>IF(ISBLANK('Raw Data'!A115), 0, IF(AND('Raw Data'!D115&lt;6, 'Raw Data'!E115&lt;6, 'Raw Data'!F115&lt;BB$2), 'Raw Data'!AO115, 0))</f>
        <v/>
      </c>
      <c r="AO120">
        <f>IF(ISBLANK('Raw Data'!A115), 0, IF(AND('Raw Data'!I115&lt;Analysis!$BC$2, 'Raw Data'!D115-'Raw Data'!E115&gt;1), 'Raw Data'!AW115, IF(AND('Raw Data'!J115&lt;Analysis!$BC$2, 'Raw Data'!E115-'Raw Data'!D115&gt;1), 'Raw Data'!AY115, 0)))</f>
        <v/>
      </c>
      <c r="AP120">
        <f>IF(ISBLANK('Raw Data'!A115), 0, IF(AND('Raw Data'!I115&lt;Analysis!$BC$2, 'Raw Data'!D115-'Raw Data'!E115&gt;2), 'Raw Data'!AZ115, IF(AND('Raw Data'!J115&lt;Analysis!$BC$2, 'Raw Data'!E115-'Raw Data'!D115&gt;2), 'Raw Data'!BB115, 0)))</f>
        <v/>
      </c>
      <c r="AQ120">
        <f>IF(ISBLANK('Raw Data'!A115), 0, IF(AND('Raw Data'!I115&lt;Analysis!$BC$2, 'Raw Data'!D115-'Raw Data'!E115&gt;3), 'Raw Data'!BC115, IF(AND('Raw Data'!J115&lt;Analysis!$BC$2, 'Raw Data'!E115-'Raw Data'!D115&gt;3), 'Raw Data'!BE115, 0)))</f>
        <v/>
      </c>
      <c r="AR120">
        <f>IF('Hidden Analysiss'!D116=1,IF(ABS('Raw Data'!E115-'Raw Data'!D115)&lt;2,'Raw Data'!AX115,0), 0)</f>
        <v/>
      </c>
      <c r="AS120">
        <f>IF('Hidden Analysiss'!D116=1,IF(ABS('Raw Data'!E115-'Raw Data'!D115)&lt;3,'Raw Data'!BA115,0), 0)</f>
        <v/>
      </c>
      <c r="AT120">
        <f>IF('Hidden Analysiss'!D116=1,IF(ABS('Raw Data'!E115-'Raw Data'!D115)&lt;4,'Raw Data'!BD115,0), 0)</f>
        <v/>
      </c>
      <c r="AU120">
        <f>IF(AND('Hidden Analysiss'!E116=1, ABS('Raw Data'!E115-'Raw Data'!D115)&lt;2), 'Raw Data'!AX115, 0)</f>
        <v/>
      </c>
      <c r="AV120">
        <f>IF(AND('Hidden Analysiss'!E116=1, ABS('Raw Data'!E115-'Raw Data'!D115)&lt;3), 'Raw Data'!BA115, 0)</f>
        <v/>
      </c>
      <c r="AW120">
        <f>IF(AND('Hidden Analysiss'!E116=1, ABS('Raw Data'!E115-'Raw Data'!D115)&lt;3), 'Raw Data'!BD115, 0)</f>
        <v/>
      </c>
    </row>
    <row r="121">
      <c r="A121" s="1">
        <f>'Raw Data'!A116</f>
        <v/>
      </c>
      <c r="B121">
        <f>IF('Raw Data'!E116&gt;'Raw Data'!D116, 'Raw Data'!J116, 0)</f>
        <v/>
      </c>
      <c r="C121">
        <f>IF('Raw Data'!D116&gt;'Raw Data'!E116, 'Raw Data'!I116, 0)</f>
        <v/>
      </c>
      <c r="D121">
        <f>SUM(G121:H121)</f>
        <v/>
      </c>
      <c r="E121">
        <f>IF(AND('Raw Data'!J116&lt;'Raw Data'!I116,'Raw Data'!E116&gt;'Raw Data'!D116,'Raw Data'!E116-'Raw Data'!D116&gt;3),'Raw Data'!N116,IF(AND('Raw Data'!I116&lt;'Raw Data'!J116,'Raw Data'!D116&gt;'Raw Data'!E116,'Raw Data'!D116-'Raw Data'!E116&gt;3),'Raw Data'!M116,0))</f>
        <v/>
      </c>
      <c r="F121">
        <f>IF(AND('Raw Data'!J116&lt;'Raw Data'!I116,'Raw Data'!E116&gt;'Raw Data'!D116,'Raw Data'!E116-'Raw Data'!D116&lt;4),'Raw Data'!L116,IF(AND('Raw Data'!I116&lt;'Raw Data'!J116,'Raw Data'!D116&gt;'Raw Data'!E116,'Raw Data'!D116-'Raw Data'!E116&lt;4),'Raw Data'!K116,0))</f>
        <v/>
      </c>
      <c r="G121">
        <f>IF(AND('Raw Data'!J116&lt;'Raw Data'!I116, 'Raw Data'!E116&gt;'Raw Data'!D116), 'Raw Data'!J116, 0)</f>
        <v/>
      </c>
      <c r="H121">
        <f>IF(AND('Raw Data'!J116&gt;'Raw Data'!I116, 'Raw Data'!E116&lt;'Raw Data'!D116), 'Raw Data'!I116, 0)</f>
        <v/>
      </c>
      <c r="I121">
        <f>SUM(J121:K121)</f>
        <v/>
      </c>
      <c r="J121">
        <f>IF(AND('Raw Data'!J116&gt;'Raw Data'!I116, 'Raw Data'!E116&gt;'Raw Data'!D116), 'Raw Data'!J116, 0)</f>
        <v/>
      </c>
      <c r="K121">
        <f>IF(AND('Raw Data'!I116&gt;'Raw Data'!J116, 'Raw Data'!D116&gt;'Raw Data'!E116), 'Raw Data'!I116, 0)</f>
        <v/>
      </c>
      <c r="L121">
        <f>IF('Raw Data'!E116-'Raw Data'!D116&gt;3, 'Raw Data'!N116, 0)</f>
        <v/>
      </c>
      <c r="M121">
        <f>IF('Raw Data'!D116-'Raw Data'!E116&gt;3, 'Raw Data'!M116, 0)</f>
        <v/>
      </c>
      <c r="N121">
        <f>IF(ISBLANK('Raw Data'!D116),0,IF(AND('Raw Data'!E116&gt;'Raw Data'!D116,'Raw Data'!E116-'Raw Data'!D116&gt;0,'Raw Data'!E116-'Raw Data'!D116&lt;4),'Raw Data'!L116, 0))</f>
        <v/>
      </c>
      <c r="O121">
        <f>IF(ISBLANK('Raw Data'!D116),0,IF(AND('Raw Data'!E116&gt;'Raw Data'!D116,'Raw Data'!E116-'Raw Data'!D116&gt;0,'Raw Data'!D116-'Raw Data'!E116&lt;4),'Raw Data'!K116, 0))</f>
        <v/>
      </c>
      <c r="P121">
        <f>IF('Raw Data'!E116-'Raw Data'!D116&gt;3, 'Raw Data'!N116, IF('Raw Data'!D116-'Raw Data'!E116&gt;3, 'Raw Data'!M116, 0))</f>
        <v/>
      </c>
      <c r="Q121">
        <f>IF(ISBLANK('Raw Data'!E116),0,IF(AND('Raw Data'!E116-'Raw Data'!D116&lt;4,'Raw Data'!E116-'Raw Data'!D116&gt;0),'Raw Data'!L116,IF(AND('Raw Data'!D116&gt;'Raw Data'!E116,'Raw Data'!D116-'Raw Data'!E116&gt;0),'Raw Data'!K116,0)))</f>
        <v/>
      </c>
      <c r="R121">
        <f>IF(ISBLANK('Raw Data'!K116),0,IFERROR(IF(MATCH(SMALL('Raw Data'!K116:N116,1),L121:O121,0),SMALL('Raw Data'!K116:N116,1)),0))</f>
        <v/>
      </c>
      <c r="S121">
        <f>IF(ISBLANK('Raw Data'!K116),0,IFERROR(IF(MATCH(SMALL('Raw Data'!K116:N116,2),L121:O121,0),SMALL('Raw Data'!K116:N116,2)),0))</f>
        <v/>
      </c>
      <c r="T121">
        <f>IF(ISBLANK('Raw Data'!K116),0,IFERROR(IF(MATCH(SMALL('Raw Data'!K116:N116,3),L121:O121,0),SMALL('Raw Data'!K116:N116,3)),0))</f>
        <v/>
      </c>
      <c r="U121">
        <f>IF(ISBLANK('Raw Data'!K116),0,IFERROR(IF(MATCH(SMALL('Raw Data'!K116:N116,4),L121:O121,0),SMALL('Raw Data'!K116:N116,4)),0))</f>
        <v/>
      </c>
      <c r="V121">
        <f>IF(AND('Raw Data'!D116&lt;3, 'Raw Data'!E116&lt;3, 'Raw Data'!A116&gt;0), 'Raw Data'!AF116, 0)</f>
        <v/>
      </c>
      <c r="W121">
        <f>IF(AND('Raw Data'!D116&lt;4, 'Raw Data'!E116&lt;4, 'Raw Data'!A116&gt;0), 'Raw Data'!AI116, 0)</f>
        <v/>
      </c>
      <c r="X121">
        <f>IF(AND('Raw Data'!D116&lt;5, 'Raw Data'!E116&lt;5, 'Raw Data'!A116&gt;0), 'Raw Data'!AL116, 0)</f>
        <v/>
      </c>
      <c r="Y121">
        <f>IF(AND('Raw Data'!D116&lt;6, 'Raw Data'!E116&lt;6, 'Raw Data'!A116&gt;0), 'Raw Data'!AO116, 0)</f>
        <v/>
      </c>
      <c r="Z121">
        <f>IF(ISBLANK('Raw Data'!D116), 0, IF('Raw Data'!D116-'Raw Data'!E116&gt;1, 'Raw Data'!AW116, 0))</f>
        <v/>
      </c>
      <c r="AA121">
        <f>IF(ISBLANK('Raw Data'!A116), 0, IF(ABS('Raw Data'!D116-'Raw Data'!E116)&lt;2, 'Raw Data'!AX116, 0))</f>
        <v/>
      </c>
      <c r="AB121">
        <f>IF(ISBLANK('Raw Data'!D116), 0, IF('Raw Data'!E116-'Raw Data'!D116&gt;1, 'Raw Data'!AY116, 0))</f>
        <v/>
      </c>
      <c r="AC121">
        <f>IF(ISBLANK('Raw Data'!D116), 0, IF('Raw Data'!D116-'Raw Data'!E116&gt;2, 'Raw Data'!AZ116, 0))</f>
        <v/>
      </c>
      <c r="AD121">
        <f>IF(ISBLANK('Raw Data'!A116), 0, IF(ABS('Raw Data'!D116-'Raw Data'!E116)&lt;3, 'Raw Data'!BA116, 0))</f>
        <v/>
      </c>
      <c r="AE121">
        <f>IF(ISBLANK('Raw Data'!D116), 0, IF('Raw Data'!E116-'Raw Data'!D116&gt;2, 'Raw Data'!BB116, 0))</f>
        <v/>
      </c>
      <c r="AF121">
        <f>IF(ISBLANK('Raw Data'!D116), 0, IF('Raw Data'!D116-'Raw Data'!E116&gt;3, 'Raw Data'!BC116, 0))</f>
        <v/>
      </c>
      <c r="AG121">
        <f>IF(ISBLANK('Raw Data'!A116), 0, IF(ABS('Raw Data'!D116-'Raw Data'!E116)&lt;4, 'Raw Data'!BD116, 0))</f>
        <v/>
      </c>
      <c r="AH121">
        <f>IF(ISBLANK('Raw Data'!D116), 0, IF('Raw Data'!E116-'Raw Data'!D116&gt;3, 'Raw Data'!BE116, 0))</f>
        <v/>
      </c>
      <c r="AI121">
        <f>IF(SUM('Raw Data'!D116:E116)&gt;'Raw Data'!F116, 'Raw Data'!G116, 0)</f>
        <v/>
      </c>
      <c r="AJ121">
        <f>IF(ISBLANK('Raw Data'!D116), 0, IF(SUM('Raw Data'!D116:E116)&lt;'Raw Data'!F116, 'Raw Data'!H116, 0))</f>
        <v/>
      </c>
      <c r="AK121">
        <f>IF(ISBLANK('Raw Data'!A116), 0, IF(AND('Raw Data'!D116&lt;3, 'Raw Data'!E116&lt;3, 'Raw Data'!F116&lt;BB$2), 'Raw Data'!AF116, 0))</f>
        <v/>
      </c>
      <c r="AL121">
        <f>IF(ISBLANK('Raw Data'!A116), 0, IF(AND('Raw Data'!D116&lt;4, 'Raw Data'!E116&lt;4, 'Raw Data'!F116&lt;BB$2), 'Raw Data'!AI116, 0))</f>
        <v/>
      </c>
      <c r="AM121">
        <f>IF(ISBLANK('Raw Data'!A116), 0, IF(AND('Raw Data'!D116&lt;5, 'Raw Data'!E116&lt;5, 'Raw Data'!F116&lt;BB$2), 'Raw Data'!AL116, 0))</f>
        <v/>
      </c>
      <c r="AN121">
        <f>IF(ISBLANK('Raw Data'!A116), 0, IF(AND('Raw Data'!D116&lt;6, 'Raw Data'!E116&lt;6, 'Raw Data'!F116&lt;BB$2), 'Raw Data'!AO116, 0))</f>
        <v/>
      </c>
      <c r="AO121">
        <f>IF(ISBLANK('Raw Data'!A116), 0, IF(AND('Raw Data'!I116&lt;Analysis!$BC$2, 'Raw Data'!D116-'Raw Data'!E116&gt;1), 'Raw Data'!AW116, IF(AND('Raw Data'!J116&lt;Analysis!$BC$2, 'Raw Data'!E116-'Raw Data'!D116&gt;1), 'Raw Data'!AY116, 0)))</f>
        <v/>
      </c>
      <c r="AP121">
        <f>IF(ISBLANK('Raw Data'!A116), 0, IF(AND('Raw Data'!I116&lt;Analysis!$BC$2, 'Raw Data'!D116-'Raw Data'!E116&gt;2), 'Raw Data'!AZ116, IF(AND('Raw Data'!J116&lt;Analysis!$BC$2, 'Raw Data'!E116-'Raw Data'!D116&gt;2), 'Raw Data'!BB116, 0)))</f>
        <v/>
      </c>
      <c r="AQ121">
        <f>IF(ISBLANK('Raw Data'!A116), 0, IF(AND('Raw Data'!I116&lt;Analysis!$BC$2, 'Raw Data'!D116-'Raw Data'!E116&gt;3), 'Raw Data'!BC116, IF(AND('Raw Data'!J116&lt;Analysis!$BC$2, 'Raw Data'!E116-'Raw Data'!D116&gt;3), 'Raw Data'!BE116, 0)))</f>
        <v/>
      </c>
      <c r="AR121">
        <f>IF('Hidden Analysiss'!D117=1,IF(ABS('Raw Data'!E116-'Raw Data'!D116)&lt;2,'Raw Data'!AX116,0), 0)</f>
        <v/>
      </c>
      <c r="AS121">
        <f>IF('Hidden Analysiss'!D117=1,IF(ABS('Raw Data'!E116-'Raw Data'!D116)&lt;3,'Raw Data'!BA116,0), 0)</f>
        <v/>
      </c>
      <c r="AT121">
        <f>IF('Hidden Analysiss'!D117=1,IF(ABS('Raw Data'!E116-'Raw Data'!D116)&lt;4,'Raw Data'!BD116,0), 0)</f>
        <v/>
      </c>
      <c r="AU121">
        <f>IF(AND('Hidden Analysiss'!E117=1, ABS('Raw Data'!E116-'Raw Data'!D116)&lt;2), 'Raw Data'!AX116, 0)</f>
        <v/>
      </c>
      <c r="AV121">
        <f>IF(AND('Hidden Analysiss'!E117=1, ABS('Raw Data'!E116-'Raw Data'!D116)&lt;3), 'Raw Data'!BA116, 0)</f>
        <v/>
      </c>
      <c r="AW121">
        <f>IF(AND('Hidden Analysiss'!E117=1, ABS('Raw Data'!E116-'Raw Data'!D116)&lt;3), 'Raw Data'!BD116, 0)</f>
        <v/>
      </c>
    </row>
    <row r="122">
      <c r="A122" s="1">
        <f>'Raw Data'!A117</f>
        <v/>
      </c>
      <c r="B122">
        <f>IF('Raw Data'!E117&gt;'Raw Data'!D117, 'Raw Data'!J117, 0)</f>
        <v/>
      </c>
      <c r="C122">
        <f>IF('Raw Data'!D117&gt;'Raw Data'!E117, 'Raw Data'!I117, 0)</f>
        <v/>
      </c>
      <c r="D122">
        <f>SUM(G122:H122)</f>
        <v/>
      </c>
      <c r="E122">
        <f>IF(AND('Raw Data'!J117&lt;'Raw Data'!I117,'Raw Data'!E117&gt;'Raw Data'!D117,'Raw Data'!E117-'Raw Data'!D117&gt;3),'Raw Data'!N117,IF(AND('Raw Data'!I117&lt;'Raw Data'!J117,'Raw Data'!D117&gt;'Raw Data'!E117,'Raw Data'!D117-'Raw Data'!E117&gt;3),'Raw Data'!M117,0))</f>
        <v/>
      </c>
      <c r="F122">
        <f>IF(AND('Raw Data'!J117&lt;'Raw Data'!I117,'Raw Data'!E117&gt;'Raw Data'!D117,'Raw Data'!E117-'Raw Data'!D117&lt;4),'Raw Data'!L117,IF(AND('Raw Data'!I117&lt;'Raw Data'!J117,'Raw Data'!D117&gt;'Raw Data'!E117,'Raw Data'!D117-'Raw Data'!E117&lt;4),'Raw Data'!K117,0))</f>
        <v/>
      </c>
      <c r="G122">
        <f>IF(AND('Raw Data'!J117&lt;'Raw Data'!I117, 'Raw Data'!E117&gt;'Raw Data'!D117), 'Raw Data'!J117, 0)</f>
        <v/>
      </c>
      <c r="H122">
        <f>IF(AND('Raw Data'!J117&gt;'Raw Data'!I117, 'Raw Data'!E117&lt;'Raw Data'!D117), 'Raw Data'!I117, 0)</f>
        <v/>
      </c>
      <c r="I122">
        <f>SUM(J122:K122)</f>
        <v/>
      </c>
      <c r="J122">
        <f>IF(AND('Raw Data'!J117&gt;'Raw Data'!I117, 'Raw Data'!E117&gt;'Raw Data'!D117), 'Raw Data'!J117, 0)</f>
        <v/>
      </c>
      <c r="K122">
        <f>IF(AND('Raw Data'!I117&gt;'Raw Data'!J117, 'Raw Data'!D117&gt;'Raw Data'!E117), 'Raw Data'!I117, 0)</f>
        <v/>
      </c>
      <c r="L122">
        <f>IF('Raw Data'!E117-'Raw Data'!D117&gt;3, 'Raw Data'!N117, 0)</f>
        <v/>
      </c>
      <c r="M122">
        <f>IF('Raw Data'!D117-'Raw Data'!E117&gt;3, 'Raw Data'!M117, 0)</f>
        <v/>
      </c>
      <c r="N122">
        <f>IF(ISBLANK('Raw Data'!D117),0,IF(AND('Raw Data'!E117&gt;'Raw Data'!D117,'Raw Data'!E117-'Raw Data'!D117&gt;0,'Raw Data'!E117-'Raw Data'!D117&lt;4),'Raw Data'!L117, 0))</f>
        <v/>
      </c>
      <c r="O122">
        <f>IF(ISBLANK('Raw Data'!D117),0,IF(AND('Raw Data'!E117&gt;'Raw Data'!D117,'Raw Data'!E117-'Raw Data'!D117&gt;0,'Raw Data'!D117-'Raw Data'!E117&lt;4),'Raw Data'!K117, 0))</f>
        <v/>
      </c>
      <c r="P122">
        <f>IF('Raw Data'!E117-'Raw Data'!D117&gt;3, 'Raw Data'!N117, IF('Raw Data'!D117-'Raw Data'!E117&gt;3, 'Raw Data'!M117, 0))</f>
        <v/>
      </c>
      <c r="Q122">
        <f>IF(ISBLANK('Raw Data'!E117),0,IF(AND('Raw Data'!E117-'Raw Data'!D117&lt;4,'Raw Data'!E117-'Raw Data'!D117&gt;0),'Raw Data'!L117,IF(AND('Raw Data'!D117&gt;'Raw Data'!E117,'Raw Data'!D117-'Raw Data'!E117&gt;0),'Raw Data'!K117,0)))</f>
        <v/>
      </c>
      <c r="R122">
        <f>IF(ISBLANK('Raw Data'!K117),0,IFERROR(IF(MATCH(SMALL('Raw Data'!K117:N117,1),L122:O122,0),SMALL('Raw Data'!K117:N117,1)),0))</f>
        <v/>
      </c>
      <c r="S122">
        <f>IF(ISBLANK('Raw Data'!K117),0,IFERROR(IF(MATCH(SMALL('Raw Data'!K117:N117,2),L122:O122,0),SMALL('Raw Data'!K117:N117,2)),0))</f>
        <v/>
      </c>
      <c r="T122">
        <f>IF(ISBLANK('Raw Data'!K117),0,IFERROR(IF(MATCH(SMALL('Raw Data'!K117:N117,3),L122:O122,0),SMALL('Raw Data'!K117:N117,3)),0))</f>
        <v/>
      </c>
      <c r="U122">
        <f>IF(ISBLANK('Raw Data'!K117),0,IFERROR(IF(MATCH(SMALL('Raw Data'!K117:N117,4),L122:O122,0),SMALL('Raw Data'!K117:N117,4)),0))</f>
        <v/>
      </c>
      <c r="V122">
        <f>IF(AND('Raw Data'!D117&lt;3, 'Raw Data'!E117&lt;3, 'Raw Data'!A117&gt;0), 'Raw Data'!AF117, 0)</f>
        <v/>
      </c>
      <c r="W122">
        <f>IF(AND('Raw Data'!D117&lt;4, 'Raw Data'!E117&lt;4, 'Raw Data'!A117&gt;0), 'Raw Data'!AI117, 0)</f>
        <v/>
      </c>
      <c r="X122">
        <f>IF(AND('Raw Data'!D117&lt;5, 'Raw Data'!E117&lt;5, 'Raw Data'!A117&gt;0), 'Raw Data'!AL117, 0)</f>
        <v/>
      </c>
      <c r="Y122">
        <f>IF(AND('Raw Data'!D117&lt;6, 'Raw Data'!E117&lt;6, 'Raw Data'!A117&gt;0), 'Raw Data'!AO117, 0)</f>
        <v/>
      </c>
      <c r="Z122">
        <f>IF(ISBLANK('Raw Data'!D117), 0, IF('Raw Data'!D117-'Raw Data'!E117&gt;1, 'Raw Data'!AW117, 0))</f>
        <v/>
      </c>
      <c r="AA122">
        <f>IF(ISBLANK('Raw Data'!A117), 0, IF(ABS('Raw Data'!D117-'Raw Data'!E117)&lt;2, 'Raw Data'!AX117, 0))</f>
        <v/>
      </c>
      <c r="AB122">
        <f>IF(ISBLANK('Raw Data'!D117), 0, IF('Raw Data'!E117-'Raw Data'!D117&gt;1, 'Raw Data'!AY117, 0))</f>
        <v/>
      </c>
      <c r="AC122">
        <f>IF(ISBLANK('Raw Data'!D117), 0, IF('Raw Data'!D117-'Raw Data'!E117&gt;2, 'Raw Data'!AZ117, 0))</f>
        <v/>
      </c>
      <c r="AD122">
        <f>IF(ISBLANK('Raw Data'!A117), 0, IF(ABS('Raw Data'!D117-'Raw Data'!E117)&lt;3, 'Raw Data'!BA117, 0))</f>
        <v/>
      </c>
      <c r="AE122">
        <f>IF(ISBLANK('Raw Data'!D117), 0, IF('Raw Data'!E117-'Raw Data'!D117&gt;2, 'Raw Data'!BB117, 0))</f>
        <v/>
      </c>
      <c r="AF122">
        <f>IF(ISBLANK('Raw Data'!D117), 0, IF('Raw Data'!D117-'Raw Data'!E117&gt;3, 'Raw Data'!BC117, 0))</f>
        <v/>
      </c>
      <c r="AG122">
        <f>IF(ISBLANK('Raw Data'!A117), 0, IF(ABS('Raw Data'!D117-'Raw Data'!E117)&lt;4, 'Raw Data'!BD117, 0))</f>
        <v/>
      </c>
      <c r="AH122">
        <f>IF(ISBLANK('Raw Data'!D117), 0, IF('Raw Data'!E117-'Raw Data'!D117&gt;3, 'Raw Data'!BE117, 0))</f>
        <v/>
      </c>
      <c r="AI122">
        <f>IF(SUM('Raw Data'!D117:E117)&gt;'Raw Data'!F117, 'Raw Data'!G117, 0)</f>
        <v/>
      </c>
      <c r="AJ122">
        <f>IF(ISBLANK('Raw Data'!D117), 0, IF(SUM('Raw Data'!D117:E117)&lt;'Raw Data'!F117, 'Raw Data'!H117, 0))</f>
        <v/>
      </c>
      <c r="AK122">
        <f>IF(ISBLANK('Raw Data'!A117), 0, IF(AND('Raw Data'!D117&lt;3, 'Raw Data'!E117&lt;3, 'Raw Data'!F117&lt;BB$2), 'Raw Data'!AF117, 0))</f>
        <v/>
      </c>
      <c r="AL122">
        <f>IF(ISBLANK('Raw Data'!A117), 0, IF(AND('Raw Data'!D117&lt;4, 'Raw Data'!E117&lt;4, 'Raw Data'!F117&lt;BB$2), 'Raw Data'!AI117, 0))</f>
        <v/>
      </c>
      <c r="AM122">
        <f>IF(ISBLANK('Raw Data'!A117), 0, IF(AND('Raw Data'!D117&lt;5, 'Raw Data'!E117&lt;5, 'Raw Data'!F117&lt;BB$2), 'Raw Data'!AL117, 0))</f>
        <v/>
      </c>
      <c r="AN122">
        <f>IF(ISBLANK('Raw Data'!A117), 0, IF(AND('Raw Data'!D117&lt;6, 'Raw Data'!E117&lt;6, 'Raw Data'!F117&lt;BB$2), 'Raw Data'!AO117, 0))</f>
        <v/>
      </c>
      <c r="AO122">
        <f>IF(ISBLANK('Raw Data'!A117), 0, IF(AND('Raw Data'!I117&lt;Analysis!$BC$2, 'Raw Data'!D117-'Raw Data'!E117&gt;1), 'Raw Data'!AW117, IF(AND('Raw Data'!J117&lt;Analysis!$BC$2, 'Raw Data'!E117-'Raw Data'!D117&gt;1), 'Raw Data'!AY117, 0)))</f>
        <v/>
      </c>
      <c r="AP122">
        <f>IF(ISBLANK('Raw Data'!A117), 0, IF(AND('Raw Data'!I117&lt;Analysis!$BC$2, 'Raw Data'!D117-'Raw Data'!E117&gt;2), 'Raw Data'!AZ117, IF(AND('Raw Data'!J117&lt;Analysis!$BC$2, 'Raw Data'!E117-'Raw Data'!D117&gt;2), 'Raw Data'!BB117, 0)))</f>
        <v/>
      </c>
      <c r="AQ122">
        <f>IF(ISBLANK('Raw Data'!A117), 0, IF(AND('Raw Data'!I117&lt;Analysis!$BC$2, 'Raw Data'!D117-'Raw Data'!E117&gt;3), 'Raw Data'!BC117, IF(AND('Raw Data'!J117&lt;Analysis!$BC$2, 'Raw Data'!E117-'Raw Data'!D117&gt;3), 'Raw Data'!BE117, 0)))</f>
        <v/>
      </c>
      <c r="AR122">
        <f>IF('Hidden Analysiss'!D118=1,IF(ABS('Raw Data'!E117-'Raw Data'!D117)&lt;2,'Raw Data'!AX117,0), 0)</f>
        <v/>
      </c>
      <c r="AS122">
        <f>IF('Hidden Analysiss'!D118=1,IF(ABS('Raw Data'!E117-'Raw Data'!D117)&lt;3,'Raw Data'!BA117,0), 0)</f>
        <v/>
      </c>
      <c r="AT122">
        <f>IF('Hidden Analysiss'!D118=1,IF(ABS('Raw Data'!E117-'Raw Data'!D117)&lt;4,'Raw Data'!BD117,0), 0)</f>
        <v/>
      </c>
      <c r="AU122">
        <f>IF(AND('Hidden Analysiss'!E118=1, ABS('Raw Data'!E117-'Raw Data'!D117)&lt;2), 'Raw Data'!AX117, 0)</f>
        <v/>
      </c>
      <c r="AV122">
        <f>IF(AND('Hidden Analysiss'!E118=1, ABS('Raw Data'!E117-'Raw Data'!D117)&lt;3), 'Raw Data'!BA117, 0)</f>
        <v/>
      </c>
      <c r="AW122">
        <f>IF(AND('Hidden Analysiss'!E118=1, ABS('Raw Data'!E117-'Raw Data'!D117)&lt;3), 'Raw Data'!BD117, 0)</f>
        <v/>
      </c>
    </row>
    <row r="123">
      <c r="A123" s="1">
        <f>'Raw Data'!A118</f>
        <v/>
      </c>
      <c r="B123">
        <f>IF('Raw Data'!E118&gt;'Raw Data'!D118, 'Raw Data'!J118, 0)</f>
        <v/>
      </c>
      <c r="C123">
        <f>IF('Raw Data'!D118&gt;'Raw Data'!E118, 'Raw Data'!I118, 0)</f>
        <v/>
      </c>
      <c r="D123">
        <f>SUM(G123:H123)</f>
        <v/>
      </c>
      <c r="E123">
        <f>IF(AND('Raw Data'!J118&lt;'Raw Data'!I118,'Raw Data'!E118&gt;'Raw Data'!D118,'Raw Data'!E118-'Raw Data'!D118&gt;3),'Raw Data'!N118,IF(AND('Raw Data'!I118&lt;'Raw Data'!J118,'Raw Data'!D118&gt;'Raw Data'!E118,'Raw Data'!D118-'Raw Data'!E118&gt;3),'Raw Data'!M118,0))</f>
        <v/>
      </c>
      <c r="F123">
        <f>IF(AND('Raw Data'!J118&lt;'Raw Data'!I118,'Raw Data'!E118&gt;'Raw Data'!D118,'Raw Data'!E118-'Raw Data'!D118&lt;4),'Raw Data'!L118,IF(AND('Raw Data'!I118&lt;'Raw Data'!J118,'Raw Data'!D118&gt;'Raw Data'!E118,'Raw Data'!D118-'Raw Data'!E118&lt;4),'Raw Data'!K118,0))</f>
        <v/>
      </c>
      <c r="G123">
        <f>IF(AND('Raw Data'!J118&lt;'Raw Data'!I118, 'Raw Data'!E118&gt;'Raw Data'!D118), 'Raw Data'!J118, 0)</f>
        <v/>
      </c>
      <c r="H123">
        <f>IF(AND('Raw Data'!J118&gt;'Raw Data'!I118, 'Raw Data'!E118&lt;'Raw Data'!D118), 'Raw Data'!I118, 0)</f>
        <v/>
      </c>
      <c r="I123">
        <f>SUM(J123:K123)</f>
        <v/>
      </c>
      <c r="J123">
        <f>IF(AND('Raw Data'!J118&gt;'Raw Data'!I118, 'Raw Data'!E118&gt;'Raw Data'!D118), 'Raw Data'!J118, 0)</f>
        <v/>
      </c>
      <c r="K123">
        <f>IF(AND('Raw Data'!I118&gt;'Raw Data'!J118, 'Raw Data'!D118&gt;'Raw Data'!E118), 'Raw Data'!I118, 0)</f>
        <v/>
      </c>
      <c r="L123">
        <f>IF('Raw Data'!E118-'Raw Data'!D118&gt;3, 'Raw Data'!N118, 0)</f>
        <v/>
      </c>
      <c r="M123">
        <f>IF('Raw Data'!D118-'Raw Data'!E118&gt;3, 'Raw Data'!M118, 0)</f>
        <v/>
      </c>
      <c r="N123">
        <f>IF(ISBLANK('Raw Data'!D118),0,IF(AND('Raw Data'!E118&gt;'Raw Data'!D118,'Raw Data'!E118-'Raw Data'!D118&gt;0,'Raw Data'!E118-'Raw Data'!D118&lt;4),'Raw Data'!L118, 0))</f>
        <v/>
      </c>
      <c r="O123">
        <f>IF(ISBLANK('Raw Data'!D118),0,IF(AND('Raw Data'!E118&gt;'Raw Data'!D118,'Raw Data'!E118-'Raw Data'!D118&gt;0,'Raw Data'!D118-'Raw Data'!E118&lt;4),'Raw Data'!K118, 0))</f>
        <v/>
      </c>
      <c r="P123">
        <f>IF('Raw Data'!E118-'Raw Data'!D118&gt;3, 'Raw Data'!N118, IF('Raw Data'!D118-'Raw Data'!E118&gt;3, 'Raw Data'!M118, 0))</f>
        <v/>
      </c>
      <c r="Q123">
        <f>IF(ISBLANK('Raw Data'!E118),0,IF(AND('Raw Data'!E118-'Raw Data'!D118&lt;4,'Raw Data'!E118-'Raw Data'!D118&gt;0),'Raw Data'!L118,IF(AND('Raw Data'!D118&gt;'Raw Data'!E118,'Raw Data'!D118-'Raw Data'!E118&gt;0),'Raw Data'!K118,0)))</f>
        <v/>
      </c>
      <c r="R123">
        <f>IF(ISBLANK('Raw Data'!K118),0,IFERROR(IF(MATCH(SMALL('Raw Data'!K118:N118,1),L123:O123,0),SMALL('Raw Data'!K118:N118,1)),0))</f>
        <v/>
      </c>
      <c r="S123">
        <f>IF(ISBLANK('Raw Data'!K118),0,IFERROR(IF(MATCH(SMALL('Raw Data'!K118:N118,2),L123:O123,0),SMALL('Raw Data'!K118:N118,2)),0))</f>
        <v/>
      </c>
      <c r="T123">
        <f>IF(ISBLANK('Raw Data'!K118),0,IFERROR(IF(MATCH(SMALL('Raw Data'!K118:N118,3),L123:O123,0),SMALL('Raw Data'!K118:N118,3)),0))</f>
        <v/>
      </c>
      <c r="U123">
        <f>IF(ISBLANK('Raw Data'!K118),0,IFERROR(IF(MATCH(SMALL('Raw Data'!K118:N118,4),L123:O123,0),SMALL('Raw Data'!K118:N118,4)),0))</f>
        <v/>
      </c>
      <c r="V123">
        <f>IF(AND('Raw Data'!D118&lt;3, 'Raw Data'!E118&lt;3, 'Raw Data'!A118&gt;0), 'Raw Data'!AF118, 0)</f>
        <v/>
      </c>
      <c r="W123">
        <f>IF(AND('Raw Data'!D118&lt;4, 'Raw Data'!E118&lt;4, 'Raw Data'!A118&gt;0), 'Raw Data'!AI118, 0)</f>
        <v/>
      </c>
      <c r="X123">
        <f>IF(AND('Raw Data'!D118&lt;5, 'Raw Data'!E118&lt;5, 'Raw Data'!A118&gt;0), 'Raw Data'!AL118, 0)</f>
        <v/>
      </c>
      <c r="Y123">
        <f>IF(AND('Raw Data'!D118&lt;6, 'Raw Data'!E118&lt;6, 'Raw Data'!A118&gt;0), 'Raw Data'!AO118, 0)</f>
        <v/>
      </c>
      <c r="Z123">
        <f>IF(ISBLANK('Raw Data'!D118), 0, IF('Raw Data'!D118-'Raw Data'!E118&gt;1, 'Raw Data'!AW118, 0))</f>
        <v/>
      </c>
      <c r="AA123">
        <f>IF(ISBLANK('Raw Data'!A118), 0, IF(ABS('Raw Data'!D118-'Raw Data'!E118)&lt;2, 'Raw Data'!AX118, 0))</f>
        <v/>
      </c>
      <c r="AB123">
        <f>IF(ISBLANK('Raw Data'!D118), 0, IF('Raw Data'!E118-'Raw Data'!D118&gt;1, 'Raw Data'!AY118, 0))</f>
        <v/>
      </c>
      <c r="AC123">
        <f>IF(ISBLANK('Raw Data'!D118), 0, IF('Raw Data'!D118-'Raw Data'!E118&gt;2, 'Raw Data'!AZ118, 0))</f>
        <v/>
      </c>
      <c r="AD123">
        <f>IF(ISBLANK('Raw Data'!A118), 0, IF(ABS('Raw Data'!D118-'Raw Data'!E118)&lt;3, 'Raw Data'!BA118, 0))</f>
        <v/>
      </c>
      <c r="AE123">
        <f>IF(ISBLANK('Raw Data'!D118), 0, IF('Raw Data'!E118-'Raw Data'!D118&gt;2, 'Raw Data'!BB118, 0))</f>
        <v/>
      </c>
      <c r="AF123">
        <f>IF(ISBLANK('Raw Data'!D118), 0, IF('Raw Data'!D118-'Raw Data'!E118&gt;3, 'Raw Data'!BC118, 0))</f>
        <v/>
      </c>
      <c r="AG123">
        <f>IF(ISBLANK('Raw Data'!A118), 0, IF(ABS('Raw Data'!D118-'Raw Data'!E118)&lt;4, 'Raw Data'!BD118, 0))</f>
        <v/>
      </c>
      <c r="AH123">
        <f>IF(ISBLANK('Raw Data'!D118), 0, IF('Raw Data'!E118-'Raw Data'!D118&gt;3, 'Raw Data'!BE118, 0))</f>
        <v/>
      </c>
      <c r="AI123">
        <f>IF(SUM('Raw Data'!D118:E118)&gt;'Raw Data'!F118, 'Raw Data'!G118, 0)</f>
        <v/>
      </c>
      <c r="AJ123">
        <f>IF(ISBLANK('Raw Data'!D118), 0, IF(SUM('Raw Data'!D118:E118)&lt;'Raw Data'!F118, 'Raw Data'!H118, 0))</f>
        <v/>
      </c>
      <c r="AK123">
        <f>IF(ISBLANK('Raw Data'!A118), 0, IF(AND('Raw Data'!D118&lt;3, 'Raw Data'!E118&lt;3, 'Raw Data'!F118&lt;BB$2), 'Raw Data'!AF118, 0))</f>
        <v/>
      </c>
      <c r="AL123">
        <f>IF(ISBLANK('Raw Data'!A118), 0, IF(AND('Raw Data'!D118&lt;4, 'Raw Data'!E118&lt;4, 'Raw Data'!F118&lt;BB$2), 'Raw Data'!AI118, 0))</f>
        <v/>
      </c>
      <c r="AM123">
        <f>IF(ISBLANK('Raw Data'!A118), 0, IF(AND('Raw Data'!D118&lt;5, 'Raw Data'!E118&lt;5, 'Raw Data'!F118&lt;BB$2), 'Raw Data'!AL118, 0))</f>
        <v/>
      </c>
      <c r="AN123">
        <f>IF(ISBLANK('Raw Data'!A118), 0, IF(AND('Raw Data'!D118&lt;6, 'Raw Data'!E118&lt;6, 'Raw Data'!F118&lt;BB$2), 'Raw Data'!AO118, 0))</f>
        <v/>
      </c>
      <c r="AO123">
        <f>IF(ISBLANK('Raw Data'!A118), 0, IF(AND('Raw Data'!I118&lt;Analysis!$BC$2, 'Raw Data'!D118-'Raw Data'!E118&gt;1), 'Raw Data'!AW118, IF(AND('Raw Data'!J118&lt;Analysis!$BC$2, 'Raw Data'!E118-'Raw Data'!D118&gt;1), 'Raw Data'!AY118, 0)))</f>
        <v/>
      </c>
      <c r="AP123">
        <f>IF(ISBLANK('Raw Data'!A118), 0, IF(AND('Raw Data'!I118&lt;Analysis!$BC$2, 'Raw Data'!D118-'Raw Data'!E118&gt;2), 'Raw Data'!AZ118, IF(AND('Raw Data'!J118&lt;Analysis!$BC$2, 'Raw Data'!E118-'Raw Data'!D118&gt;2), 'Raw Data'!BB118, 0)))</f>
        <v/>
      </c>
      <c r="AQ123">
        <f>IF(ISBLANK('Raw Data'!A118), 0, IF(AND('Raw Data'!I118&lt;Analysis!$BC$2, 'Raw Data'!D118-'Raw Data'!E118&gt;3), 'Raw Data'!BC118, IF(AND('Raw Data'!J118&lt;Analysis!$BC$2, 'Raw Data'!E118-'Raw Data'!D118&gt;3), 'Raw Data'!BE118, 0)))</f>
        <v/>
      </c>
      <c r="AR123">
        <f>IF('Hidden Analysiss'!D119=1,IF(ABS('Raw Data'!E118-'Raw Data'!D118)&lt;2,'Raw Data'!AX118,0), 0)</f>
        <v/>
      </c>
      <c r="AS123">
        <f>IF('Hidden Analysiss'!D119=1,IF(ABS('Raw Data'!E118-'Raw Data'!D118)&lt;3,'Raw Data'!BA118,0), 0)</f>
        <v/>
      </c>
      <c r="AT123">
        <f>IF('Hidden Analysiss'!D119=1,IF(ABS('Raw Data'!E118-'Raw Data'!D118)&lt;4,'Raw Data'!BD118,0), 0)</f>
        <v/>
      </c>
      <c r="AU123">
        <f>IF(AND('Hidden Analysiss'!E119=1, ABS('Raw Data'!E118-'Raw Data'!D118)&lt;2), 'Raw Data'!AX118, 0)</f>
        <v/>
      </c>
      <c r="AV123">
        <f>IF(AND('Hidden Analysiss'!E119=1, ABS('Raw Data'!E118-'Raw Data'!D118)&lt;3), 'Raw Data'!BA118, 0)</f>
        <v/>
      </c>
      <c r="AW123">
        <f>IF(AND('Hidden Analysiss'!E119=1, ABS('Raw Data'!E118-'Raw Data'!D118)&lt;3), 'Raw Data'!BD118, 0)</f>
        <v/>
      </c>
    </row>
    <row r="124">
      <c r="A124" s="1">
        <f>'Raw Data'!A119</f>
        <v/>
      </c>
      <c r="B124">
        <f>IF('Raw Data'!E119&gt;'Raw Data'!D119, 'Raw Data'!J119, 0)</f>
        <v/>
      </c>
      <c r="C124">
        <f>IF('Raw Data'!D119&gt;'Raw Data'!E119, 'Raw Data'!I119, 0)</f>
        <v/>
      </c>
      <c r="D124">
        <f>SUM(G124:H124)</f>
        <v/>
      </c>
      <c r="E124">
        <f>IF(AND('Raw Data'!J119&lt;'Raw Data'!I119,'Raw Data'!E119&gt;'Raw Data'!D119,'Raw Data'!E119-'Raw Data'!D119&gt;3),'Raw Data'!N119,IF(AND('Raw Data'!I119&lt;'Raw Data'!J119,'Raw Data'!D119&gt;'Raw Data'!E119,'Raw Data'!D119-'Raw Data'!E119&gt;3),'Raw Data'!M119,0))</f>
        <v/>
      </c>
      <c r="F124">
        <f>IF(AND('Raw Data'!J119&lt;'Raw Data'!I119,'Raw Data'!E119&gt;'Raw Data'!D119,'Raw Data'!E119-'Raw Data'!D119&lt;4),'Raw Data'!L119,IF(AND('Raw Data'!I119&lt;'Raw Data'!J119,'Raw Data'!D119&gt;'Raw Data'!E119,'Raw Data'!D119-'Raw Data'!E119&lt;4),'Raw Data'!K119,0))</f>
        <v/>
      </c>
      <c r="G124">
        <f>IF(AND('Raw Data'!J119&lt;'Raw Data'!I119, 'Raw Data'!E119&gt;'Raw Data'!D119), 'Raw Data'!J119, 0)</f>
        <v/>
      </c>
      <c r="H124">
        <f>IF(AND('Raw Data'!J119&gt;'Raw Data'!I119, 'Raw Data'!E119&lt;'Raw Data'!D119), 'Raw Data'!I119, 0)</f>
        <v/>
      </c>
      <c r="I124">
        <f>SUM(J124:K124)</f>
        <v/>
      </c>
      <c r="J124">
        <f>IF(AND('Raw Data'!J119&gt;'Raw Data'!I119, 'Raw Data'!E119&gt;'Raw Data'!D119), 'Raw Data'!J119, 0)</f>
        <v/>
      </c>
      <c r="K124">
        <f>IF(AND('Raw Data'!I119&gt;'Raw Data'!J119, 'Raw Data'!D119&gt;'Raw Data'!E119), 'Raw Data'!I119, 0)</f>
        <v/>
      </c>
      <c r="L124">
        <f>IF('Raw Data'!E119-'Raw Data'!D119&gt;3, 'Raw Data'!N119, 0)</f>
        <v/>
      </c>
      <c r="M124">
        <f>IF('Raw Data'!D119-'Raw Data'!E119&gt;3, 'Raw Data'!M119, 0)</f>
        <v/>
      </c>
      <c r="N124">
        <f>IF(ISBLANK('Raw Data'!D119),0,IF(AND('Raw Data'!E119&gt;'Raw Data'!D119,'Raw Data'!E119-'Raw Data'!D119&gt;0,'Raw Data'!E119-'Raw Data'!D119&lt;4),'Raw Data'!L119, 0))</f>
        <v/>
      </c>
      <c r="O124">
        <f>IF(ISBLANK('Raw Data'!D119),0,IF(AND('Raw Data'!E119&gt;'Raw Data'!D119,'Raw Data'!E119-'Raw Data'!D119&gt;0,'Raw Data'!D119-'Raw Data'!E119&lt;4),'Raw Data'!K119, 0))</f>
        <v/>
      </c>
      <c r="P124">
        <f>IF('Raw Data'!E119-'Raw Data'!D119&gt;3, 'Raw Data'!N119, IF('Raw Data'!D119-'Raw Data'!E119&gt;3, 'Raw Data'!M119, 0))</f>
        <v/>
      </c>
      <c r="Q124">
        <f>IF(ISBLANK('Raw Data'!E119),0,IF(AND('Raw Data'!E119-'Raw Data'!D119&lt;4,'Raw Data'!E119-'Raw Data'!D119&gt;0),'Raw Data'!L119,IF(AND('Raw Data'!D119&gt;'Raw Data'!E119,'Raw Data'!D119-'Raw Data'!E119&gt;0),'Raw Data'!K119,0)))</f>
        <v/>
      </c>
      <c r="R124">
        <f>IF(ISBLANK('Raw Data'!K119),0,IFERROR(IF(MATCH(SMALL('Raw Data'!K119:N119,1),L124:O124,0),SMALL('Raw Data'!K119:N119,1)),0))</f>
        <v/>
      </c>
      <c r="S124">
        <f>IF(ISBLANK('Raw Data'!K119),0,IFERROR(IF(MATCH(SMALL('Raw Data'!K119:N119,2),L124:O124,0),SMALL('Raw Data'!K119:N119,2)),0))</f>
        <v/>
      </c>
      <c r="T124">
        <f>IF(ISBLANK('Raw Data'!K119),0,IFERROR(IF(MATCH(SMALL('Raw Data'!K119:N119,3),L124:O124,0),SMALL('Raw Data'!K119:N119,3)),0))</f>
        <v/>
      </c>
      <c r="U124">
        <f>IF(ISBLANK('Raw Data'!K119),0,IFERROR(IF(MATCH(SMALL('Raw Data'!K119:N119,4),L124:O124,0),SMALL('Raw Data'!K119:N119,4)),0))</f>
        <v/>
      </c>
      <c r="V124">
        <f>IF(AND('Raw Data'!D119&lt;3, 'Raw Data'!E119&lt;3, 'Raw Data'!A119&gt;0), 'Raw Data'!AF119, 0)</f>
        <v/>
      </c>
      <c r="W124">
        <f>IF(AND('Raw Data'!D119&lt;4, 'Raw Data'!E119&lt;4, 'Raw Data'!A119&gt;0), 'Raw Data'!AI119, 0)</f>
        <v/>
      </c>
      <c r="X124">
        <f>IF(AND('Raw Data'!D119&lt;5, 'Raw Data'!E119&lt;5, 'Raw Data'!A119&gt;0), 'Raw Data'!AL119, 0)</f>
        <v/>
      </c>
      <c r="Y124">
        <f>IF(AND('Raw Data'!D119&lt;6, 'Raw Data'!E119&lt;6, 'Raw Data'!A119&gt;0), 'Raw Data'!AO119, 0)</f>
        <v/>
      </c>
      <c r="Z124">
        <f>IF(ISBLANK('Raw Data'!D119), 0, IF('Raw Data'!D119-'Raw Data'!E119&gt;1, 'Raw Data'!AW119, 0))</f>
        <v/>
      </c>
      <c r="AA124">
        <f>IF(ISBLANK('Raw Data'!A119), 0, IF(ABS('Raw Data'!D119-'Raw Data'!E119)&lt;2, 'Raw Data'!AX119, 0))</f>
        <v/>
      </c>
      <c r="AB124">
        <f>IF(ISBLANK('Raw Data'!D119), 0, IF('Raw Data'!E119-'Raw Data'!D119&gt;1, 'Raw Data'!AY119, 0))</f>
        <v/>
      </c>
      <c r="AC124">
        <f>IF(ISBLANK('Raw Data'!D119), 0, IF('Raw Data'!D119-'Raw Data'!E119&gt;2, 'Raw Data'!AZ119, 0))</f>
        <v/>
      </c>
      <c r="AD124">
        <f>IF(ISBLANK('Raw Data'!A119), 0, IF(ABS('Raw Data'!D119-'Raw Data'!E119)&lt;3, 'Raw Data'!BA119, 0))</f>
        <v/>
      </c>
      <c r="AE124">
        <f>IF(ISBLANK('Raw Data'!D119), 0, IF('Raw Data'!E119-'Raw Data'!D119&gt;2, 'Raw Data'!BB119, 0))</f>
        <v/>
      </c>
      <c r="AF124">
        <f>IF(ISBLANK('Raw Data'!D119), 0, IF('Raw Data'!D119-'Raw Data'!E119&gt;3, 'Raw Data'!BC119, 0))</f>
        <v/>
      </c>
      <c r="AG124">
        <f>IF(ISBLANK('Raw Data'!A119), 0, IF(ABS('Raw Data'!D119-'Raw Data'!E119)&lt;4, 'Raw Data'!BD119, 0))</f>
        <v/>
      </c>
      <c r="AH124">
        <f>IF(ISBLANK('Raw Data'!D119), 0, IF('Raw Data'!E119-'Raw Data'!D119&gt;3, 'Raw Data'!BE119, 0))</f>
        <v/>
      </c>
      <c r="AI124">
        <f>IF(SUM('Raw Data'!D119:E119)&gt;'Raw Data'!F119, 'Raw Data'!G119, 0)</f>
        <v/>
      </c>
      <c r="AJ124">
        <f>IF(ISBLANK('Raw Data'!D119), 0, IF(SUM('Raw Data'!D119:E119)&lt;'Raw Data'!F119, 'Raw Data'!H119, 0))</f>
        <v/>
      </c>
      <c r="AK124">
        <f>IF(ISBLANK('Raw Data'!A119), 0, IF(AND('Raw Data'!D119&lt;3, 'Raw Data'!E119&lt;3, 'Raw Data'!F119&lt;BB$2), 'Raw Data'!AF119, 0))</f>
        <v/>
      </c>
      <c r="AL124">
        <f>IF(ISBLANK('Raw Data'!A119), 0, IF(AND('Raw Data'!D119&lt;4, 'Raw Data'!E119&lt;4, 'Raw Data'!F119&lt;BB$2), 'Raw Data'!AI119, 0))</f>
        <v/>
      </c>
      <c r="AM124">
        <f>IF(ISBLANK('Raw Data'!A119), 0, IF(AND('Raw Data'!D119&lt;5, 'Raw Data'!E119&lt;5, 'Raw Data'!F119&lt;BB$2), 'Raw Data'!AL119, 0))</f>
        <v/>
      </c>
      <c r="AN124">
        <f>IF(ISBLANK('Raw Data'!A119), 0, IF(AND('Raw Data'!D119&lt;6, 'Raw Data'!E119&lt;6, 'Raw Data'!F119&lt;BB$2), 'Raw Data'!AO119, 0))</f>
        <v/>
      </c>
      <c r="AO124">
        <f>IF(ISBLANK('Raw Data'!A119), 0, IF(AND('Raw Data'!I119&lt;Analysis!$BC$2, 'Raw Data'!D119-'Raw Data'!E119&gt;1), 'Raw Data'!AW119, IF(AND('Raw Data'!J119&lt;Analysis!$BC$2, 'Raw Data'!E119-'Raw Data'!D119&gt;1), 'Raw Data'!AY119, 0)))</f>
        <v/>
      </c>
      <c r="AP124">
        <f>IF(ISBLANK('Raw Data'!A119), 0, IF(AND('Raw Data'!I119&lt;Analysis!$BC$2, 'Raw Data'!D119-'Raw Data'!E119&gt;2), 'Raw Data'!AZ119, IF(AND('Raw Data'!J119&lt;Analysis!$BC$2, 'Raw Data'!E119-'Raw Data'!D119&gt;2), 'Raw Data'!BB119, 0)))</f>
        <v/>
      </c>
      <c r="AQ124">
        <f>IF(ISBLANK('Raw Data'!A119), 0, IF(AND('Raw Data'!I119&lt;Analysis!$BC$2, 'Raw Data'!D119-'Raw Data'!E119&gt;3), 'Raw Data'!BC119, IF(AND('Raw Data'!J119&lt;Analysis!$BC$2, 'Raw Data'!E119-'Raw Data'!D119&gt;3), 'Raw Data'!BE119, 0)))</f>
        <v/>
      </c>
      <c r="AR124">
        <f>IF('Hidden Analysiss'!D120=1,IF(ABS('Raw Data'!E119-'Raw Data'!D119)&lt;2,'Raw Data'!AX119,0), 0)</f>
        <v/>
      </c>
      <c r="AS124">
        <f>IF('Hidden Analysiss'!D120=1,IF(ABS('Raw Data'!E119-'Raw Data'!D119)&lt;3,'Raw Data'!BA119,0), 0)</f>
        <v/>
      </c>
      <c r="AT124">
        <f>IF('Hidden Analysiss'!D120=1,IF(ABS('Raw Data'!E119-'Raw Data'!D119)&lt;4,'Raw Data'!BD119,0), 0)</f>
        <v/>
      </c>
      <c r="AU124">
        <f>IF(AND('Hidden Analysiss'!E120=1, ABS('Raw Data'!E119-'Raw Data'!D119)&lt;2), 'Raw Data'!AX119, 0)</f>
        <v/>
      </c>
      <c r="AV124">
        <f>IF(AND('Hidden Analysiss'!E120=1, ABS('Raw Data'!E119-'Raw Data'!D119)&lt;3), 'Raw Data'!BA119, 0)</f>
        <v/>
      </c>
      <c r="AW124">
        <f>IF(AND('Hidden Analysiss'!E120=1, ABS('Raw Data'!E119-'Raw Data'!D119)&lt;3), 'Raw Data'!BD119, 0)</f>
        <v/>
      </c>
    </row>
    <row r="125">
      <c r="A125" s="1">
        <f>'Raw Data'!A120</f>
        <v/>
      </c>
      <c r="B125">
        <f>IF('Raw Data'!E120&gt;'Raw Data'!D120, 'Raw Data'!J120, 0)</f>
        <v/>
      </c>
      <c r="C125">
        <f>IF('Raw Data'!D120&gt;'Raw Data'!E120, 'Raw Data'!I120, 0)</f>
        <v/>
      </c>
      <c r="D125">
        <f>SUM(G125:H125)</f>
        <v/>
      </c>
      <c r="E125">
        <f>IF(AND('Raw Data'!J120&lt;'Raw Data'!I120,'Raw Data'!E120&gt;'Raw Data'!D120,'Raw Data'!E120-'Raw Data'!D120&gt;3),'Raw Data'!N120,IF(AND('Raw Data'!I120&lt;'Raw Data'!J120,'Raw Data'!D120&gt;'Raw Data'!E120,'Raw Data'!D120-'Raw Data'!E120&gt;3),'Raw Data'!M120,0))</f>
        <v/>
      </c>
      <c r="F125">
        <f>IF(AND('Raw Data'!J120&lt;'Raw Data'!I120,'Raw Data'!E120&gt;'Raw Data'!D120,'Raw Data'!E120-'Raw Data'!D120&lt;4),'Raw Data'!L120,IF(AND('Raw Data'!I120&lt;'Raw Data'!J120,'Raw Data'!D120&gt;'Raw Data'!E120,'Raw Data'!D120-'Raw Data'!E120&lt;4),'Raw Data'!K120,0))</f>
        <v/>
      </c>
      <c r="G125">
        <f>IF(AND('Raw Data'!J120&lt;'Raw Data'!I120, 'Raw Data'!E120&gt;'Raw Data'!D120), 'Raw Data'!J120, 0)</f>
        <v/>
      </c>
      <c r="H125">
        <f>IF(AND('Raw Data'!J120&gt;'Raw Data'!I120, 'Raw Data'!E120&lt;'Raw Data'!D120), 'Raw Data'!I120, 0)</f>
        <v/>
      </c>
      <c r="I125">
        <f>SUM(J125:K125)</f>
        <v/>
      </c>
      <c r="J125">
        <f>IF(AND('Raw Data'!J120&gt;'Raw Data'!I120, 'Raw Data'!E120&gt;'Raw Data'!D120), 'Raw Data'!J120, 0)</f>
        <v/>
      </c>
      <c r="K125">
        <f>IF(AND('Raw Data'!I120&gt;'Raw Data'!J120, 'Raw Data'!D120&gt;'Raw Data'!E120), 'Raw Data'!I120, 0)</f>
        <v/>
      </c>
      <c r="L125">
        <f>IF('Raw Data'!E120-'Raw Data'!D120&gt;3, 'Raw Data'!N120, 0)</f>
        <v/>
      </c>
      <c r="M125">
        <f>IF('Raw Data'!D120-'Raw Data'!E120&gt;3, 'Raw Data'!M120, 0)</f>
        <v/>
      </c>
      <c r="N125">
        <f>IF(ISBLANK('Raw Data'!D120),0,IF(AND('Raw Data'!E120&gt;'Raw Data'!D120,'Raw Data'!E120-'Raw Data'!D120&gt;0,'Raw Data'!E120-'Raw Data'!D120&lt;4),'Raw Data'!L120, 0))</f>
        <v/>
      </c>
      <c r="O125">
        <f>IF(ISBLANK('Raw Data'!D120),0,IF(AND('Raw Data'!E120&gt;'Raw Data'!D120,'Raw Data'!E120-'Raw Data'!D120&gt;0,'Raw Data'!D120-'Raw Data'!E120&lt;4),'Raw Data'!K120, 0))</f>
        <v/>
      </c>
      <c r="P125">
        <f>IF('Raw Data'!E120-'Raw Data'!D120&gt;3, 'Raw Data'!N120, IF('Raw Data'!D120-'Raw Data'!E120&gt;3, 'Raw Data'!M120, 0))</f>
        <v/>
      </c>
      <c r="Q125">
        <f>IF(ISBLANK('Raw Data'!E120),0,IF(AND('Raw Data'!E120-'Raw Data'!D120&lt;4,'Raw Data'!E120-'Raw Data'!D120&gt;0),'Raw Data'!L120,IF(AND('Raw Data'!D120&gt;'Raw Data'!E120,'Raw Data'!D120-'Raw Data'!E120&gt;0),'Raw Data'!K120,0)))</f>
        <v/>
      </c>
      <c r="R125">
        <f>IF(ISBLANK('Raw Data'!K120),0,IFERROR(IF(MATCH(SMALL('Raw Data'!K120:N120,1),L125:O125,0),SMALL('Raw Data'!K120:N120,1)),0))</f>
        <v/>
      </c>
      <c r="S125">
        <f>IF(ISBLANK('Raw Data'!K120),0,IFERROR(IF(MATCH(SMALL('Raw Data'!K120:N120,2),L125:O125,0),SMALL('Raw Data'!K120:N120,2)),0))</f>
        <v/>
      </c>
      <c r="T125">
        <f>IF(ISBLANK('Raw Data'!K120),0,IFERROR(IF(MATCH(SMALL('Raw Data'!K120:N120,3),L125:O125,0),SMALL('Raw Data'!K120:N120,3)),0))</f>
        <v/>
      </c>
      <c r="U125">
        <f>IF(ISBLANK('Raw Data'!K120),0,IFERROR(IF(MATCH(SMALL('Raw Data'!K120:N120,4),L125:O125,0),SMALL('Raw Data'!K120:N120,4)),0))</f>
        <v/>
      </c>
      <c r="V125">
        <f>IF(AND('Raw Data'!D120&lt;3, 'Raw Data'!E120&lt;3, 'Raw Data'!A120&gt;0), 'Raw Data'!AF120, 0)</f>
        <v/>
      </c>
      <c r="W125">
        <f>IF(AND('Raw Data'!D120&lt;4, 'Raw Data'!E120&lt;4, 'Raw Data'!A120&gt;0), 'Raw Data'!AI120, 0)</f>
        <v/>
      </c>
      <c r="X125">
        <f>IF(AND('Raw Data'!D120&lt;5, 'Raw Data'!E120&lt;5, 'Raw Data'!A120&gt;0), 'Raw Data'!AL120, 0)</f>
        <v/>
      </c>
      <c r="Y125">
        <f>IF(AND('Raw Data'!D120&lt;6, 'Raw Data'!E120&lt;6, 'Raw Data'!A120&gt;0), 'Raw Data'!AO120, 0)</f>
        <v/>
      </c>
      <c r="Z125">
        <f>IF(ISBLANK('Raw Data'!D120), 0, IF('Raw Data'!D120-'Raw Data'!E120&gt;1, 'Raw Data'!AW120, 0))</f>
        <v/>
      </c>
      <c r="AA125">
        <f>IF(ISBLANK('Raw Data'!A120), 0, IF(ABS('Raw Data'!D120-'Raw Data'!E120)&lt;2, 'Raw Data'!AX120, 0))</f>
        <v/>
      </c>
      <c r="AB125">
        <f>IF(ISBLANK('Raw Data'!D120), 0, IF('Raw Data'!E120-'Raw Data'!D120&gt;1, 'Raw Data'!AY120, 0))</f>
        <v/>
      </c>
      <c r="AC125">
        <f>IF(ISBLANK('Raw Data'!D120), 0, IF('Raw Data'!D120-'Raw Data'!E120&gt;2, 'Raw Data'!AZ120, 0))</f>
        <v/>
      </c>
      <c r="AD125">
        <f>IF(ISBLANK('Raw Data'!A120), 0, IF(ABS('Raw Data'!D120-'Raw Data'!E120)&lt;3, 'Raw Data'!BA120, 0))</f>
        <v/>
      </c>
      <c r="AE125">
        <f>IF(ISBLANK('Raw Data'!D120), 0, IF('Raw Data'!E120-'Raw Data'!D120&gt;2, 'Raw Data'!BB120, 0))</f>
        <v/>
      </c>
      <c r="AF125">
        <f>IF(ISBLANK('Raw Data'!D120), 0, IF('Raw Data'!D120-'Raw Data'!E120&gt;3, 'Raw Data'!BC120, 0))</f>
        <v/>
      </c>
      <c r="AG125">
        <f>IF(ISBLANK('Raw Data'!A120), 0, IF(ABS('Raw Data'!D120-'Raw Data'!E120)&lt;4, 'Raw Data'!BD120, 0))</f>
        <v/>
      </c>
      <c r="AH125">
        <f>IF(ISBLANK('Raw Data'!D120), 0, IF('Raw Data'!E120-'Raw Data'!D120&gt;3, 'Raw Data'!BE120, 0))</f>
        <v/>
      </c>
      <c r="AI125">
        <f>IF(SUM('Raw Data'!D120:E120)&gt;'Raw Data'!F120, 'Raw Data'!G120, 0)</f>
        <v/>
      </c>
      <c r="AJ125">
        <f>IF(ISBLANK('Raw Data'!D120), 0, IF(SUM('Raw Data'!D120:E120)&lt;'Raw Data'!F120, 'Raw Data'!H120, 0))</f>
        <v/>
      </c>
      <c r="AK125">
        <f>IF(ISBLANK('Raw Data'!A120), 0, IF(AND('Raw Data'!D120&lt;3, 'Raw Data'!E120&lt;3, 'Raw Data'!F120&lt;BB$2), 'Raw Data'!AF120, 0))</f>
        <v/>
      </c>
      <c r="AL125">
        <f>IF(ISBLANK('Raw Data'!A120), 0, IF(AND('Raw Data'!D120&lt;4, 'Raw Data'!E120&lt;4, 'Raw Data'!F120&lt;BB$2), 'Raw Data'!AI120, 0))</f>
        <v/>
      </c>
      <c r="AM125">
        <f>IF(ISBLANK('Raw Data'!A120), 0, IF(AND('Raw Data'!D120&lt;5, 'Raw Data'!E120&lt;5, 'Raw Data'!F120&lt;BB$2), 'Raw Data'!AL120, 0))</f>
        <v/>
      </c>
      <c r="AN125">
        <f>IF(ISBLANK('Raw Data'!A120), 0, IF(AND('Raw Data'!D120&lt;6, 'Raw Data'!E120&lt;6, 'Raw Data'!F120&lt;BB$2), 'Raw Data'!AO120, 0))</f>
        <v/>
      </c>
      <c r="AO125">
        <f>IF(ISBLANK('Raw Data'!A120), 0, IF(AND('Raw Data'!I120&lt;Analysis!$BC$2, 'Raw Data'!D120-'Raw Data'!E120&gt;1), 'Raw Data'!AW120, IF(AND('Raw Data'!J120&lt;Analysis!$BC$2, 'Raw Data'!E120-'Raw Data'!D120&gt;1), 'Raw Data'!AY120, 0)))</f>
        <v/>
      </c>
      <c r="AP125">
        <f>IF(ISBLANK('Raw Data'!A120), 0, IF(AND('Raw Data'!I120&lt;Analysis!$BC$2, 'Raw Data'!D120-'Raw Data'!E120&gt;2), 'Raw Data'!AZ120, IF(AND('Raw Data'!J120&lt;Analysis!$BC$2, 'Raw Data'!E120-'Raw Data'!D120&gt;2), 'Raw Data'!BB120, 0)))</f>
        <v/>
      </c>
      <c r="AQ125">
        <f>IF(ISBLANK('Raw Data'!A120), 0, IF(AND('Raw Data'!I120&lt;Analysis!$BC$2, 'Raw Data'!D120-'Raw Data'!E120&gt;3), 'Raw Data'!BC120, IF(AND('Raw Data'!J120&lt;Analysis!$BC$2, 'Raw Data'!E120-'Raw Data'!D120&gt;3), 'Raw Data'!BE120, 0)))</f>
        <v/>
      </c>
      <c r="AR125">
        <f>IF('Hidden Analysiss'!D121=1,IF(ABS('Raw Data'!E120-'Raw Data'!D120)&lt;2,'Raw Data'!AX120,0), 0)</f>
        <v/>
      </c>
      <c r="AS125">
        <f>IF('Hidden Analysiss'!D121=1,IF(ABS('Raw Data'!E120-'Raw Data'!D120)&lt;3,'Raw Data'!BA120,0), 0)</f>
        <v/>
      </c>
      <c r="AT125">
        <f>IF('Hidden Analysiss'!D121=1,IF(ABS('Raw Data'!E120-'Raw Data'!D120)&lt;4,'Raw Data'!BD120,0), 0)</f>
        <v/>
      </c>
      <c r="AU125">
        <f>IF(AND('Hidden Analysiss'!E121=1, ABS('Raw Data'!E120-'Raw Data'!D120)&lt;2), 'Raw Data'!AX120, 0)</f>
        <v/>
      </c>
      <c r="AV125">
        <f>IF(AND('Hidden Analysiss'!E121=1, ABS('Raw Data'!E120-'Raw Data'!D120)&lt;3), 'Raw Data'!BA120, 0)</f>
        <v/>
      </c>
      <c r="AW125">
        <f>IF(AND('Hidden Analysiss'!E121=1, ABS('Raw Data'!E120-'Raw Data'!D120)&lt;3), 'Raw Data'!BD120, 0)</f>
        <v/>
      </c>
    </row>
    <row r="126">
      <c r="A126" s="1">
        <f>'Raw Data'!A121</f>
        <v/>
      </c>
      <c r="B126">
        <f>IF('Raw Data'!E121&gt;'Raw Data'!D121, 'Raw Data'!J121, 0)</f>
        <v/>
      </c>
      <c r="C126">
        <f>IF('Raw Data'!D121&gt;'Raw Data'!E121, 'Raw Data'!I121, 0)</f>
        <v/>
      </c>
      <c r="D126">
        <f>SUM(G126:H126)</f>
        <v/>
      </c>
      <c r="E126">
        <f>IF(AND('Raw Data'!J121&lt;'Raw Data'!I121,'Raw Data'!E121&gt;'Raw Data'!D121,'Raw Data'!E121-'Raw Data'!D121&gt;3),'Raw Data'!N121,IF(AND('Raw Data'!I121&lt;'Raw Data'!J121,'Raw Data'!D121&gt;'Raw Data'!E121,'Raw Data'!D121-'Raw Data'!E121&gt;3),'Raw Data'!M121,0))</f>
        <v/>
      </c>
      <c r="F126">
        <f>IF(AND('Raw Data'!J121&lt;'Raw Data'!I121,'Raw Data'!E121&gt;'Raw Data'!D121,'Raw Data'!E121-'Raw Data'!D121&lt;4),'Raw Data'!L121,IF(AND('Raw Data'!I121&lt;'Raw Data'!J121,'Raw Data'!D121&gt;'Raw Data'!E121,'Raw Data'!D121-'Raw Data'!E121&lt;4),'Raw Data'!K121,0))</f>
        <v/>
      </c>
      <c r="G126">
        <f>IF(AND('Raw Data'!J121&lt;'Raw Data'!I121, 'Raw Data'!E121&gt;'Raw Data'!D121), 'Raw Data'!J121, 0)</f>
        <v/>
      </c>
      <c r="H126">
        <f>IF(AND('Raw Data'!J121&gt;'Raw Data'!I121, 'Raw Data'!E121&lt;'Raw Data'!D121), 'Raw Data'!I121, 0)</f>
        <v/>
      </c>
      <c r="I126">
        <f>SUM(J126:K126)</f>
        <v/>
      </c>
      <c r="J126">
        <f>IF(AND('Raw Data'!J121&gt;'Raw Data'!I121, 'Raw Data'!E121&gt;'Raw Data'!D121), 'Raw Data'!J121, 0)</f>
        <v/>
      </c>
      <c r="K126">
        <f>IF(AND('Raw Data'!I121&gt;'Raw Data'!J121, 'Raw Data'!D121&gt;'Raw Data'!E121), 'Raw Data'!I121, 0)</f>
        <v/>
      </c>
      <c r="L126">
        <f>IF('Raw Data'!E121-'Raw Data'!D121&gt;3, 'Raw Data'!N121, 0)</f>
        <v/>
      </c>
      <c r="M126">
        <f>IF('Raw Data'!D121-'Raw Data'!E121&gt;3, 'Raw Data'!M121, 0)</f>
        <v/>
      </c>
      <c r="N126">
        <f>IF(ISBLANK('Raw Data'!D121),0,IF(AND('Raw Data'!E121&gt;'Raw Data'!D121,'Raw Data'!E121-'Raw Data'!D121&gt;0,'Raw Data'!E121-'Raw Data'!D121&lt;4),'Raw Data'!L121, 0))</f>
        <v/>
      </c>
      <c r="O126">
        <f>IF(ISBLANK('Raw Data'!D121),0,IF(AND('Raw Data'!E121&gt;'Raw Data'!D121,'Raw Data'!E121-'Raw Data'!D121&gt;0,'Raw Data'!D121-'Raw Data'!E121&lt;4),'Raw Data'!K121, 0))</f>
        <v/>
      </c>
      <c r="P126">
        <f>IF('Raw Data'!E121-'Raw Data'!D121&gt;3, 'Raw Data'!N121, IF('Raw Data'!D121-'Raw Data'!E121&gt;3, 'Raw Data'!M121, 0))</f>
        <v/>
      </c>
      <c r="Q126">
        <f>IF(ISBLANK('Raw Data'!E121),0,IF(AND('Raw Data'!E121-'Raw Data'!D121&lt;4,'Raw Data'!E121-'Raw Data'!D121&gt;0),'Raw Data'!L121,IF(AND('Raw Data'!D121&gt;'Raw Data'!E121,'Raw Data'!D121-'Raw Data'!E121&gt;0),'Raw Data'!K121,0)))</f>
        <v/>
      </c>
      <c r="R126">
        <f>IF(ISBLANK('Raw Data'!K121),0,IFERROR(IF(MATCH(SMALL('Raw Data'!K121:N121,1),L126:O126,0),SMALL('Raw Data'!K121:N121,1)),0))</f>
        <v/>
      </c>
      <c r="S126">
        <f>IF(ISBLANK('Raw Data'!K121),0,IFERROR(IF(MATCH(SMALL('Raw Data'!K121:N121,2),L126:O126,0),SMALL('Raw Data'!K121:N121,2)),0))</f>
        <v/>
      </c>
      <c r="T126">
        <f>IF(ISBLANK('Raw Data'!K121),0,IFERROR(IF(MATCH(SMALL('Raw Data'!K121:N121,3),L126:O126,0),SMALL('Raw Data'!K121:N121,3)),0))</f>
        <v/>
      </c>
      <c r="U126">
        <f>IF(ISBLANK('Raw Data'!K121),0,IFERROR(IF(MATCH(SMALL('Raw Data'!K121:N121,4),L126:O126,0),SMALL('Raw Data'!K121:N121,4)),0))</f>
        <v/>
      </c>
      <c r="V126">
        <f>IF(AND('Raw Data'!D121&lt;3, 'Raw Data'!E121&lt;3, 'Raw Data'!A121&gt;0), 'Raw Data'!AF121, 0)</f>
        <v/>
      </c>
      <c r="W126">
        <f>IF(AND('Raw Data'!D121&lt;4, 'Raw Data'!E121&lt;4, 'Raw Data'!A121&gt;0), 'Raw Data'!AI121, 0)</f>
        <v/>
      </c>
      <c r="X126">
        <f>IF(AND('Raw Data'!D121&lt;5, 'Raw Data'!E121&lt;5, 'Raw Data'!A121&gt;0), 'Raw Data'!AL121, 0)</f>
        <v/>
      </c>
      <c r="Y126">
        <f>IF(AND('Raw Data'!D121&lt;6, 'Raw Data'!E121&lt;6, 'Raw Data'!A121&gt;0), 'Raw Data'!AO121, 0)</f>
        <v/>
      </c>
      <c r="Z126">
        <f>IF(ISBLANK('Raw Data'!D121), 0, IF('Raw Data'!D121-'Raw Data'!E121&gt;1, 'Raw Data'!AW121, 0))</f>
        <v/>
      </c>
      <c r="AA126">
        <f>IF(ISBLANK('Raw Data'!A121), 0, IF(ABS('Raw Data'!D121-'Raw Data'!E121)&lt;2, 'Raw Data'!AX121, 0))</f>
        <v/>
      </c>
      <c r="AB126">
        <f>IF(ISBLANK('Raw Data'!D121), 0, IF('Raw Data'!E121-'Raw Data'!D121&gt;1, 'Raw Data'!AY121, 0))</f>
        <v/>
      </c>
      <c r="AC126">
        <f>IF(ISBLANK('Raw Data'!D121), 0, IF('Raw Data'!D121-'Raw Data'!E121&gt;2, 'Raw Data'!AZ121, 0))</f>
        <v/>
      </c>
      <c r="AD126">
        <f>IF(ISBLANK('Raw Data'!A121), 0, IF(ABS('Raw Data'!D121-'Raw Data'!E121)&lt;3, 'Raw Data'!BA121, 0))</f>
        <v/>
      </c>
      <c r="AE126">
        <f>IF(ISBLANK('Raw Data'!D121), 0, IF('Raw Data'!E121-'Raw Data'!D121&gt;2, 'Raw Data'!BB121, 0))</f>
        <v/>
      </c>
      <c r="AF126">
        <f>IF(ISBLANK('Raw Data'!D121), 0, IF('Raw Data'!D121-'Raw Data'!E121&gt;3, 'Raw Data'!BC121, 0))</f>
        <v/>
      </c>
      <c r="AG126">
        <f>IF(ISBLANK('Raw Data'!A121), 0, IF(ABS('Raw Data'!D121-'Raw Data'!E121)&lt;4, 'Raw Data'!BD121, 0))</f>
        <v/>
      </c>
      <c r="AH126">
        <f>IF(ISBLANK('Raw Data'!D121), 0, IF('Raw Data'!E121-'Raw Data'!D121&gt;3, 'Raw Data'!BE121, 0))</f>
        <v/>
      </c>
      <c r="AI126">
        <f>IF(SUM('Raw Data'!D121:E121)&gt;'Raw Data'!F121, 'Raw Data'!G121, 0)</f>
        <v/>
      </c>
      <c r="AJ126">
        <f>IF(ISBLANK('Raw Data'!D121), 0, IF(SUM('Raw Data'!D121:E121)&lt;'Raw Data'!F121, 'Raw Data'!H121, 0))</f>
        <v/>
      </c>
      <c r="AK126">
        <f>IF(ISBLANK('Raw Data'!A121), 0, IF(AND('Raw Data'!D121&lt;3, 'Raw Data'!E121&lt;3, 'Raw Data'!F121&lt;BB$2), 'Raw Data'!AF121, 0))</f>
        <v/>
      </c>
      <c r="AL126">
        <f>IF(ISBLANK('Raw Data'!A121), 0, IF(AND('Raw Data'!D121&lt;4, 'Raw Data'!E121&lt;4, 'Raw Data'!F121&lt;BB$2), 'Raw Data'!AI121, 0))</f>
        <v/>
      </c>
      <c r="AM126">
        <f>IF(ISBLANK('Raw Data'!A121), 0, IF(AND('Raw Data'!D121&lt;5, 'Raw Data'!E121&lt;5, 'Raw Data'!F121&lt;BB$2), 'Raw Data'!AL121, 0))</f>
        <v/>
      </c>
      <c r="AN126">
        <f>IF(ISBLANK('Raw Data'!A121), 0, IF(AND('Raw Data'!D121&lt;6, 'Raw Data'!E121&lt;6, 'Raw Data'!F121&lt;BB$2), 'Raw Data'!AO121, 0))</f>
        <v/>
      </c>
      <c r="AO126">
        <f>IF(ISBLANK('Raw Data'!A121), 0, IF(AND('Raw Data'!I121&lt;Analysis!$BC$2, 'Raw Data'!D121-'Raw Data'!E121&gt;1), 'Raw Data'!AW121, IF(AND('Raw Data'!J121&lt;Analysis!$BC$2, 'Raw Data'!E121-'Raw Data'!D121&gt;1), 'Raw Data'!AY121, 0)))</f>
        <v/>
      </c>
      <c r="AP126">
        <f>IF(ISBLANK('Raw Data'!A121), 0, IF(AND('Raw Data'!I121&lt;Analysis!$BC$2, 'Raw Data'!D121-'Raw Data'!E121&gt;2), 'Raw Data'!AZ121, IF(AND('Raw Data'!J121&lt;Analysis!$BC$2, 'Raw Data'!E121-'Raw Data'!D121&gt;2), 'Raw Data'!BB121, 0)))</f>
        <v/>
      </c>
      <c r="AQ126">
        <f>IF(ISBLANK('Raw Data'!A121), 0, IF(AND('Raw Data'!I121&lt;Analysis!$BC$2, 'Raw Data'!D121-'Raw Data'!E121&gt;3), 'Raw Data'!BC121, IF(AND('Raw Data'!J121&lt;Analysis!$BC$2, 'Raw Data'!E121-'Raw Data'!D121&gt;3), 'Raw Data'!BE121, 0)))</f>
        <v/>
      </c>
      <c r="AR126">
        <f>IF('Hidden Analysiss'!D122=1,IF(ABS('Raw Data'!E121-'Raw Data'!D121)&lt;2,'Raw Data'!AX121,0), 0)</f>
        <v/>
      </c>
      <c r="AS126">
        <f>IF('Hidden Analysiss'!D122=1,IF(ABS('Raw Data'!E121-'Raw Data'!D121)&lt;3,'Raw Data'!BA121,0), 0)</f>
        <v/>
      </c>
      <c r="AT126">
        <f>IF('Hidden Analysiss'!D122=1,IF(ABS('Raw Data'!E121-'Raw Data'!D121)&lt;4,'Raw Data'!BD121,0), 0)</f>
        <v/>
      </c>
      <c r="AU126">
        <f>IF(AND('Hidden Analysiss'!E122=1, ABS('Raw Data'!E121-'Raw Data'!D121)&lt;2), 'Raw Data'!AX121, 0)</f>
        <v/>
      </c>
      <c r="AV126">
        <f>IF(AND('Hidden Analysiss'!E122=1, ABS('Raw Data'!E121-'Raw Data'!D121)&lt;3), 'Raw Data'!BA121, 0)</f>
        <v/>
      </c>
      <c r="AW126">
        <f>IF(AND('Hidden Analysiss'!E122=1, ABS('Raw Data'!E121-'Raw Data'!D121)&lt;3), 'Raw Data'!BD121, 0)</f>
        <v/>
      </c>
    </row>
    <row r="127">
      <c r="A127" s="1">
        <f>'Raw Data'!A122</f>
        <v/>
      </c>
      <c r="B127">
        <f>IF('Raw Data'!E122&gt;'Raw Data'!D122, 'Raw Data'!J122, 0)</f>
        <v/>
      </c>
      <c r="C127">
        <f>IF('Raw Data'!D122&gt;'Raw Data'!E122, 'Raw Data'!I122, 0)</f>
        <v/>
      </c>
      <c r="D127">
        <f>SUM(G127:H127)</f>
        <v/>
      </c>
      <c r="E127">
        <f>IF(AND('Raw Data'!J122&lt;'Raw Data'!I122,'Raw Data'!E122&gt;'Raw Data'!D122,'Raw Data'!E122-'Raw Data'!D122&gt;3),'Raw Data'!N122,IF(AND('Raw Data'!I122&lt;'Raw Data'!J122,'Raw Data'!D122&gt;'Raw Data'!E122,'Raw Data'!D122-'Raw Data'!E122&gt;3),'Raw Data'!M122,0))</f>
        <v/>
      </c>
      <c r="F127">
        <f>IF(AND('Raw Data'!J122&lt;'Raw Data'!I122,'Raw Data'!E122&gt;'Raw Data'!D122,'Raw Data'!E122-'Raw Data'!D122&lt;4),'Raw Data'!L122,IF(AND('Raw Data'!I122&lt;'Raw Data'!J122,'Raw Data'!D122&gt;'Raw Data'!E122,'Raw Data'!D122-'Raw Data'!E122&lt;4),'Raw Data'!K122,0))</f>
        <v/>
      </c>
      <c r="G127">
        <f>IF(AND('Raw Data'!J122&lt;'Raw Data'!I122, 'Raw Data'!E122&gt;'Raw Data'!D122), 'Raw Data'!J122, 0)</f>
        <v/>
      </c>
      <c r="H127">
        <f>IF(AND('Raw Data'!J122&gt;'Raw Data'!I122, 'Raw Data'!E122&lt;'Raw Data'!D122), 'Raw Data'!I122, 0)</f>
        <v/>
      </c>
      <c r="I127">
        <f>SUM(J127:K127)</f>
        <v/>
      </c>
      <c r="J127">
        <f>IF(AND('Raw Data'!J122&gt;'Raw Data'!I122, 'Raw Data'!E122&gt;'Raw Data'!D122), 'Raw Data'!J122, 0)</f>
        <v/>
      </c>
      <c r="K127">
        <f>IF(AND('Raw Data'!I122&gt;'Raw Data'!J122, 'Raw Data'!D122&gt;'Raw Data'!E122), 'Raw Data'!I122, 0)</f>
        <v/>
      </c>
      <c r="L127">
        <f>IF('Raw Data'!E122-'Raw Data'!D122&gt;3, 'Raw Data'!N122, 0)</f>
        <v/>
      </c>
      <c r="M127">
        <f>IF('Raw Data'!D122-'Raw Data'!E122&gt;3, 'Raw Data'!M122, 0)</f>
        <v/>
      </c>
      <c r="N127">
        <f>IF(ISBLANK('Raw Data'!D122),0,IF(AND('Raw Data'!E122&gt;'Raw Data'!D122,'Raw Data'!E122-'Raw Data'!D122&gt;0,'Raw Data'!E122-'Raw Data'!D122&lt;4),'Raw Data'!L122, 0))</f>
        <v/>
      </c>
      <c r="O127">
        <f>IF(ISBLANK('Raw Data'!D122),0,IF(AND('Raw Data'!E122&gt;'Raw Data'!D122,'Raw Data'!E122-'Raw Data'!D122&gt;0,'Raw Data'!D122-'Raw Data'!E122&lt;4),'Raw Data'!K122, 0))</f>
        <v/>
      </c>
      <c r="P127">
        <f>IF('Raw Data'!E122-'Raw Data'!D122&gt;3, 'Raw Data'!N122, IF('Raw Data'!D122-'Raw Data'!E122&gt;3, 'Raw Data'!M122, 0))</f>
        <v/>
      </c>
      <c r="Q127">
        <f>IF(ISBLANK('Raw Data'!E122),0,IF(AND('Raw Data'!E122-'Raw Data'!D122&lt;4,'Raw Data'!E122-'Raw Data'!D122&gt;0),'Raw Data'!L122,IF(AND('Raw Data'!D122&gt;'Raw Data'!E122,'Raw Data'!D122-'Raw Data'!E122&gt;0),'Raw Data'!K122,0)))</f>
        <v/>
      </c>
      <c r="R127">
        <f>IF(ISBLANK('Raw Data'!K122),0,IFERROR(IF(MATCH(SMALL('Raw Data'!K122:N122,1),L127:O127,0),SMALL('Raw Data'!K122:N122,1)),0))</f>
        <v/>
      </c>
      <c r="S127">
        <f>IF(ISBLANK('Raw Data'!K122),0,IFERROR(IF(MATCH(SMALL('Raw Data'!K122:N122,2),L127:O127,0),SMALL('Raw Data'!K122:N122,2)),0))</f>
        <v/>
      </c>
      <c r="T127">
        <f>IF(ISBLANK('Raw Data'!K122),0,IFERROR(IF(MATCH(SMALL('Raw Data'!K122:N122,3),L127:O127,0),SMALL('Raw Data'!K122:N122,3)),0))</f>
        <v/>
      </c>
      <c r="U127">
        <f>IF(ISBLANK('Raw Data'!K122),0,IFERROR(IF(MATCH(SMALL('Raw Data'!K122:N122,4),L127:O127,0),SMALL('Raw Data'!K122:N122,4)),0))</f>
        <v/>
      </c>
      <c r="V127">
        <f>IF(AND('Raw Data'!D122&lt;3, 'Raw Data'!E122&lt;3, 'Raw Data'!A122&gt;0), 'Raw Data'!AF122, 0)</f>
        <v/>
      </c>
      <c r="W127">
        <f>IF(AND('Raw Data'!D122&lt;4, 'Raw Data'!E122&lt;4, 'Raw Data'!A122&gt;0), 'Raw Data'!AI122, 0)</f>
        <v/>
      </c>
      <c r="X127">
        <f>IF(AND('Raw Data'!D122&lt;5, 'Raw Data'!E122&lt;5, 'Raw Data'!A122&gt;0), 'Raw Data'!AL122, 0)</f>
        <v/>
      </c>
      <c r="Y127">
        <f>IF(AND('Raw Data'!D122&lt;6, 'Raw Data'!E122&lt;6, 'Raw Data'!A122&gt;0), 'Raw Data'!AO122, 0)</f>
        <v/>
      </c>
      <c r="Z127">
        <f>IF(ISBLANK('Raw Data'!D122), 0, IF('Raw Data'!D122-'Raw Data'!E122&gt;1, 'Raw Data'!AW122, 0))</f>
        <v/>
      </c>
      <c r="AA127">
        <f>IF(ISBLANK('Raw Data'!A122), 0, IF(ABS('Raw Data'!D122-'Raw Data'!E122)&lt;2, 'Raw Data'!AX122, 0))</f>
        <v/>
      </c>
      <c r="AB127">
        <f>IF(ISBLANK('Raw Data'!D122), 0, IF('Raw Data'!E122-'Raw Data'!D122&gt;1, 'Raw Data'!AY122, 0))</f>
        <v/>
      </c>
      <c r="AC127">
        <f>IF(ISBLANK('Raw Data'!D122), 0, IF('Raw Data'!D122-'Raw Data'!E122&gt;2, 'Raw Data'!AZ122, 0))</f>
        <v/>
      </c>
      <c r="AD127">
        <f>IF(ISBLANK('Raw Data'!A122), 0, IF(ABS('Raw Data'!D122-'Raw Data'!E122)&lt;3, 'Raw Data'!BA122, 0))</f>
        <v/>
      </c>
      <c r="AE127">
        <f>IF(ISBLANK('Raw Data'!D122), 0, IF('Raw Data'!E122-'Raw Data'!D122&gt;2, 'Raw Data'!BB122, 0))</f>
        <v/>
      </c>
      <c r="AF127">
        <f>IF(ISBLANK('Raw Data'!D122), 0, IF('Raw Data'!D122-'Raw Data'!E122&gt;3, 'Raw Data'!BC122, 0))</f>
        <v/>
      </c>
      <c r="AG127">
        <f>IF(ISBLANK('Raw Data'!A122), 0, IF(ABS('Raw Data'!D122-'Raw Data'!E122)&lt;4, 'Raw Data'!BD122, 0))</f>
        <v/>
      </c>
      <c r="AH127">
        <f>IF(ISBLANK('Raw Data'!D122), 0, IF('Raw Data'!E122-'Raw Data'!D122&gt;3, 'Raw Data'!BE122, 0))</f>
        <v/>
      </c>
      <c r="AI127">
        <f>IF(SUM('Raw Data'!D122:E122)&gt;'Raw Data'!F122, 'Raw Data'!G122, 0)</f>
        <v/>
      </c>
      <c r="AJ127">
        <f>IF(ISBLANK('Raw Data'!D122), 0, IF(SUM('Raw Data'!D122:E122)&lt;'Raw Data'!F122, 'Raw Data'!H122, 0))</f>
        <v/>
      </c>
      <c r="AK127">
        <f>IF(ISBLANK('Raw Data'!A122), 0, IF(AND('Raw Data'!D122&lt;3, 'Raw Data'!E122&lt;3, 'Raw Data'!F122&lt;BB$2), 'Raw Data'!AF122, 0))</f>
        <v/>
      </c>
      <c r="AL127">
        <f>IF(ISBLANK('Raw Data'!A122), 0, IF(AND('Raw Data'!D122&lt;4, 'Raw Data'!E122&lt;4, 'Raw Data'!F122&lt;BB$2), 'Raw Data'!AI122, 0))</f>
        <v/>
      </c>
      <c r="AM127">
        <f>IF(ISBLANK('Raw Data'!A122), 0, IF(AND('Raw Data'!D122&lt;5, 'Raw Data'!E122&lt;5, 'Raw Data'!F122&lt;BB$2), 'Raw Data'!AL122, 0))</f>
        <v/>
      </c>
      <c r="AN127">
        <f>IF(ISBLANK('Raw Data'!A122), 0, IF(AND('Raw Data'!D122&lt;6, 'Raw Data'!E122&lt;6, 'Raw Data'!F122&lt;BB$2), 'Raw Data'!AO122, 0))</f>
        <v/>
      </c>
      <c r="AO127">
        <f>IF(ISBLANK('Raw Data'!A122), 0, IF(AND('Raw Data'!I122&lt;Analysis!$BC$2, 'Raw Data'!D122-'Raw Data'!E122&gt;1), 'Raw Data'!AW122, IF(AND('Raw Data'!J122&lt;Analysis!$BC$2, 'Raw Data'!E122-'Raw Data'!D122&gt;1), 'Raw Data'!AY122, 0)))</f>
        <v/>
      </c>
      <c r="AP127">
        <f>IF(ISBLANK('Raw Data'!A122), 0, IF(AND('Raw Data'!I122&lt;Analysis!$BC$2, 'Raw Data'!D122-'Raw Data'!E122&gt;2), 'Raw Data'!AZ122, IF(AND('Raw Data'!J122&lt;Analysis!$BC$2, 'Raw Data'!E122-'Raw Data'!D122&gt;2), 'Raw Data'!BB122, 0)))</f>
        <v/>
      </c>
      <c r="AQ127">
        <f>IF(ISBLANK('Raw Data'!A122), 0, IF(AND('Raw Data'!I122&lt;Analysis!$BC$2, 'Raw Data'!D122-'Raw Data'!E122&gt;3), 'Raw Data'!BC122, IF(AND('Raw Data'!J122&lt;Analysis!$BC$2, 'Raw Data'!E122-'Raw Data'!D122&gt;3), 'Raw Data'!BE122, 0)))</f>
        <v/>
      </c>
      <c r="AR127">
        <f>IF('Hidden Analysiss'!D123=1,IF(ABS('Raw Data'!E122-'Raw Data'!D122)&lt;2,'Raw Data'!AX122,0), 0)</f>
        <v/>
      </c>
      <c r="AS127">
        <f>IF('Hidden Analysiss'!D123=1,IF(ABS('Raw Data'!E122-'Raw Data'!D122)&lt;3,'Raw Data'!BA122,0), 0)</f>
        <v/>
      </c>
      <c r="AT127">
        <f>IF('Hidden Analysiss'!D123=1,IF(ABS('Raw Data'!E122-'Raw Data'!D122)&lt;4,'Raw Data'!BD122,0), 0)</f>
        <v/>
      </c>
      <c r="AU127">
        <f>IF(AND('Hidden Analysiss'!E123=1, ABS('Raw Data'!E122-'Raw Data'!D122)&lt;2), 'Raw Data'!AX122, 0)</f>
        <v/>
      </c>
      <c r="AV127">
        <f>IF(AND('Hidden Analysiss'!E123=1, ABS('Raw Data'!E122-'Raw Data'!D122)&lt;3), 'Raw Data'!BA122, 0)</f>
        <v/>
      </c>
      <c r="AW127">
        <f>IF(AND('Hidden Analysiss'!E123=1, ABS('Raw Data'!E122-'Raw Data'!D122)&lt;3), 'Raw Data'!BD122, 0)</f>
        <v/>
      </c>
    </row>
    <row r="128">
      <c r="A128" s="1">
        <f>'Raw Data'!A123</f>
        <v/>
      </c>
      <c r="B128">
        <f>IF('Raw Data'!E123&gt;'Raw Data'!D123, 'Raw Data'!J123, 0)</f>
        <v/>
      </c>
      <c r="C128">
        <f>IF('Raw Data'!D123&gt;'Raw Data'!E123, 'Raw Data'!I123, 0)</f>
        <v/>
      </c>
      <c r="D128">
        <f>SUM(G128:H128)</f>
        <v/>
      </c>
      <c r="E128">
        <f>IF(AND('Raw Data'!J123&lt;'Raw Data'!I123,'Raw Data'!E123&gt;'Raw Data'!D123,'Raw Data'!E123-'Raw Data'!D123&gt;3),'Raw Data'!N123,IF(AND('Raw Data'!I123&lt;'Raw Data'!J123,'Raw Data'!D123&gt;'Raw Data'!E123,'Raw Data'!D123-'Raw Data'!E123&gt;3),'Raw Data'!M123,0))</f>
        <v/>
      </c>
      <c r="F128">
        <f>IF(AND('Raw Data'!J123&lt;'Raw Data'!I123,'Raw Data'!E123&gt;'Raw Data'!D123,'Raw Data'!E123-'Raw Data'!D123&lt;4),'Raw Data'!L123,IF(AND('Raw Data'!I123&lt;'Raw Data'!J123,'Raw Data'!D123&gt;'Raw Data'!E123,'Raw Data'!D123-'Raw Data'!E123&lt;4),'Raw Data'!K123,0))</f>
        <v/>
      </c>
      <c r="G128">
        <f>IF(AND('Raw Data'!J123&lt;'Raw Data'!I123, 'Raw Data'!E123&gt;'Raw Data'!D123), 'Raw Data'!J123, 0)</f>
        <v/>
      </c>
      <c r="H128">
        <f>IF(AND('Raw Data'!J123&gt;'Raw Data'!I123, 'Raw Data'!E123&lt;'Raw Data'!D123), 'Raw Data'!I123, 0)</f>
        <v/>
      </c>
      <c r="I128">
        <f>SUM(J128:K128)</f>
        <v/>
      </c>
      <c r="J128">
        <f>IF(AND('Raw Data'!J123&gt;'Raw Data'!I123, 'Raw Data'!E123&gt;'Raw Data'!D123), 'Raw Data'!J123, 0)</f>
        <v/>
      </c>
      <c r="K128">
        <f>IF(AND('Raw Data'!I123&gt;'Raw Data'!J123, 'Raw Data'!D123&gt;'Raw Data'!E123), 'Raw Data'!I123, 0)</f>
        <v/>
      </c>
      <c r="L128">
        <f>IF('Raw Data'!E123-'Raw Data'!D123&gt;3, 'Raw Data'!N123, 0)</f>
        <v/>
      </c>
      <c r="M128">
        <f>IF('Raw Data'!D123-'Raw Data'!E123&gt;3, 'Raw Data'!M123, 0)</f>
        <v/>
      </c>
      <c r="N128">
        <f>IF(ISBLANK('Raw Data'!D123),0,IF(AND('Raw Data'!E123&gt;'Raw Data'!D123,'Raw Data'!E123-'Raw Data'!D123&gt;0,'Raw Data'!E123-'Raw Data'!D123&lt;4),'Raw Data'!L123, 0))</f>
        <v/>
      </c>
      <c r="O128">
        <f>IF(ISBLANK('Raw Data'!D123),0,IF(AND('Raw Data'!E123&gt;'Raw Data'!D123,'Raw Data'!E123-'Raw Data'!D123&gt;0,'Raw Data'!D123-'Raw Data'!E123&lt;4),'Raw Data'!K123, 0))</f>
        <v/>
      </c>
      <c r="P128">
        <f>IF('Raw Data'!E123-'Raw Data'!D123&gt;3, 'Raw Data'!N123, IF('Raw Data'!D123-'Raw Data'!E123&gt;3, 'Raw Data'!M123, 0))</f>
        <v/>
      </c>
      <c r="Q128">
        <f>IF(ISBLANK('Raw Data'!E123),0,IF(AND('Raw Data'!E123-'Raw Data'!D123&lt;4,'Raw Data'!E123-'Raw Data'!D123&gt;0),'Raw Data'!L123,IF(AND('Raw Data'!D123&gt;'Raw Data'!E123,'Raw Data'!D123-'Raw Data'!E123&gt;0),'Raw Data'!K123,0)))</f>
        <v/>
      </c>
      <c r="R128">
        <f>IF(ISBLANK('Raw Data'!K123),0,IFERROR(IF(MATCH(SMALL('Raw Data'!K123:N123,1),L128:O128,0),SMALL('Raw Data'!K123:N123,1)),0))</f>
        <v/>
      </c>
      <c r="S128">
        <f>IF(ISBLANK('Raw Data'!K123),0,IFERROR(IF(MATCH(SMALL('Raw Data'!K123:N123,2),L128:O128,0),SMALL('Raw Data'!K123:N123,2)),0))</f>
        <v/>
      </c>
      <c r="T128">
        <f>IF(ISBLANK('Raw Data'!K123),0,IFERROR(IF(MATCH(SMALL('Raw Data'!K123:N123,3),L128:O128,0),SMALL('Raw Data'!K123:N123,3)),0))</f>
        <v/>
      </c>
      <c r="U128">
        <f>IF(ISBLANK('Raw Data'!K123),0,IFERROR(IF(MATCH(SMALL('Raw Data'!K123:N123,4),L128:O128,0),SMALL('Raw Data'!K123:N123,4)),0))</f>
        <v/>
      </c>
      <c r="V128">
        <f>IF(AND('Raw Data'!D123&lt;3, 'Raw Data'!E123&lt;3, 'Raw Data'!A123&gt;0), 'Raw Data'!AF123, 0)</f>
        <v/>
      </c>
      <c r="W128">
        <f>IF(AND('Raw Data'!D123&lt;4, 'Raw Data'!E123&lt;4, 'Raw Data'!A123&gt;0), 'Raw Data'!AI123, 0)</f>
        <v/>
      </c>
      <c r="X128">
        <f>IF(AND('Raw Data'!D123&lt;5, 'Raw Data'!E123&lt;5, 'Raw Data'!A123&gt;0), 'Raw Data'!AL123, 0)</f>
        <v/>
      </c>
      <c r="Y128">
        <f>IF(AND('Raw Data'!D123&lt;6, 'Raw Data'!E123&lt;6, 'Raw Data'!A123&gt;0), 'Raw Data'!AO123, 0)</f>
        <v/>
      </c>
      <c r="Z128">
        <f>IF(ISBLANK('Raw Data'!D123), 0, IF('Raw Data'!D123-'Raw Data'!E123&gt;1, 'Raw Data'!AW123, 0))</f>
        <v/>
      </c>
      <c r="AA128">
        <f>IF(ISBLANK('Raw Data'!A123), 0, IF(ABS('Raw Data'!D123-'Raw Data'!E123)&lt;2, 'Raw Data'!AX123, 0))</f>
        <v/>
      </c>
      <c r="AB128">
        <f>IF(ISBLANK('Raw Data'!D123), 0, IF('Raw Data'!E123-'Raw Data'!D123&gt;1, 'Raw Data'!AY123, 0))</f>
        <v/>
      </c>
      <c r="AC128">
        <f>IF(ISBLANK('Raw Data'!D123), 0, IF('Raw Data'!D123-'Raw Data'!E123&gt;2, 'Raw Data'!AZ123, 0))</f>
        <v/>
      </c>
      <c r="AD128">
        <f>IF(ISBLANK('Raw Data'!A123), 0, IF(ABS('Raw Data'!D123-'Raw Data'!E123)&lt;3, 'Raw Data'!BA123, 0))</f>
        <v/>
      </c>
      <c r="AE128">
        <f>IF(ISBLANK('Raw Data'!D123), 0, IF('Raw Data'!E123-'Raw Data'!D123&gt;2, 'Raw Data'!BB123, 0))</f>
        <v/>
      </c>
      <c r="AF128">
        <f>IF(ISBLANK('Raw Data'!D123), 0, IF('Raw Data'!D123-'Raw Data'!E123&gt;3, 'Raw Data'!BC123, 0))</f>
        <v/>
      </c>
      <c r="AG128">
        <f>IF(ISBLANK('Raw Data'!A123), 0, IF(ABS('Raw Data'!D123-'Raw Data'!E123)&lt;4, 'Raw Data'!BD123, 0))</f>
        <v/>
      </c>
      <c r="AH128">
        <f>IF(ISBLANK('Raw Data'!D123), 0, IF('Raw Data'!E123-'Raw Data'!D123&gt;3, 'Raw Data'!BE123, 0))</f>
        <v/>
      </c>
      <c r="AI128">
        <f>IF(SUM('Raw Data'!D123:E123)&gt;'Raw Data'!F123, 'Raw Data'!G123, 0)</f>
        <v/>
      </c>
      <c r="AJ128">
        <f>IF(ISBLANK('Raw Data'!D123), 0, IF(SUM('Raw Data'!D123:E123)&lt;'Raw Data'!F123, 'Raw Data'!H123, 0))</f>
        <v/>
      </c>
      <c r="AK128">
        <f>IF(ISBLANK('Raw Data'!A123), 0, IF(AND('Raw Data'!D123&lt;3, 'Raw Data'!E123&lt;3, 'Raw Data'!F123&lt;BB$2), 'Raw Data'!AF123, 0))</f>
        <v/>
      </c>
      <c r="AL128">
        <f>IF(ISBLANK('Raw Data'!A123), 0, IF(AND('Raw Data'!D123&lt;4, 'Raw Data'!E123&lt;4, 'Raw Data'!F123&lt;BB$2), 'Raw Data'!AI123, 0))</f>
        <v/>
      </c>
      <c r="AM128">
        <f>IF(ISBLANK('Raw Data'!A123), 0, IF(AND('Raw Data'!D123&lt;5, 'Raw Data'!E123&lt;5, 'Raw Data'!F123&lt;BB$2), 'Raw Data'!AL123, 0))</f>
        <v/>
      </c>
      <c r="AN128">
        <f>IF(ISBLANK('Raw Data'!A123), 0, IF(AND('Raw Data'!D123&lt;6, 'Raw Data'!E123&lt;6, 'Raw Data'!F123&lt;BB$2), 'Raw Data'!AO123, 0))</f>
        <v/>
      </c>
      <c r="AO128">
        <f>IF(ISBLANK('Raw Data'!A123), 0, IF(AND('Raw Data'!I123&lt;Analysis!$BC$2, 'Raw Data'!D123-'Raw Data'!E123&gt;1), 'Raw Data'!AW123, IF(AND('Raw Data'!J123&lt;Analysis!$BC$2, 'Raw Data'!E123-'Raw Data'!D123&gt;1), 'Raw Data'!AY123, 0)))</f>
        <v/>
      </c>
      <c r="AP128">
        <f>IF(ISBLANK('Raw Data'!A123), 0, IF(AND('Raw Data'!I123&lt;Analysis!$BC$2, 'Raw Data'!D123-'Raw Data'!E123&gt;2), 'Raw Data'!AZ123, IF(AND('Raw Data'!J123&lt;Analysis!$BC$2, 'Raw Data'!E123-'Raw Data'!D123&gt;2), 'Raw Data'!BB123, 0)))</f>
        <v/>
      </c>
      <c r="AQ128">
        <f>IF(ISBLANK('Raw Data'!A123), 0, IF(AND('Raw Data'!I123&lt;Analysis!$BC$2, 'Raw Data'!D123-'Raw Data'!E123&gt;3), 'Raw Data'!BC123, IF(AND('Raw Data'!J123&lt;Analysis!$BC$2, 'Raw Data'!E123-'Raw Data'!D123&gt;3), 'Raw Data'!BE123, 0)))</f>
        <v/>
      </c>
      <c r="AR128">
        <f>IF('Hidden Analysiss'!D124=1,IF(ABS('Raw Data'!E123-'Raw Data'!D123)&lt;2,'Raw Data'!AX123,0), 0)</f>
        <v/>
      </c>
      <c r="AS128">
        <f>IF('Hidden Analysiss'!D124=1,IF(ABS('Raw Data'!E123-'Raw Data'!D123)&lt;3,'Raw Data'!BA123,0), 0)</f>
        <v/>
      </c>
      <c r="AT128">
        <f>IF('Hidden Analysiss'!D124=1,IF(ABS('Raw Data'!E123-'Raw Data'!D123)&lt;4,'Raw Data'!BD123,0), 0)</f>
        <v/>
      </c>
      <c r="AU128">
        <f>IF(AND('Hidden Analysiss'!E124=1, ABS('Raw Data'!E123-'Raw Data'!D123)&lt;2), 'Raw Data'!AX123, 0)</f>
        <v/>
      </c>
      <c r="AV128">
        <f>IF(AND('Hidden Analysiss'!E124=1, ABS('Raw Data'!E123-'Raw Data'!D123)&lt;3), 'Raw Data'!BA123, 0)</f>
        <v/>
      </c>
      <c r="AW128">
        <f>IF(AND('Hidden Analysiss'!E124=1, ABS('Raw Data'!E123-'Raw Data'!D123)&lt;3), 'Raw Data'!BD123, 0)</f>
        <v/>
      </c>
    </row>
    <row r="129">
      <c r="A129" s="1">
        <f>'Raw Data'!A124</f>
        <v/>
      </c>
      <c r="B129">
        <f>IF('Raw Data'!E124&gt;'Raw Data'!D124, 'Raw Data'!J124, 0)</f>
        <v/>
      </c>
      <c r="C129">
        <f>IF('Raw Data'!D124&gt;'Raw Data'!E124, 'Raw Data'!I124, 0)</f>
        <v/>
      </c>
      <c r="D129">
        <f>SUM(G129:H129)</f>
        <v/>
      </c>
      <c r="E129">
        <f>IF(AND('Raw Data'!J124&lt;'Raw Data'!I124,'Raw Data'!E124&gt;'Raw Data'!D124,'Raw Data'!E124-'Raw Data'!D124&gt;3),'Raw Data'!N124,IF(AND('Raw Data'!I124&lt;'Raw Data'!J124,'Raw Data'!D124&gt;'Raw Data'!E124,'Raw Data'!D124-'Raw Data'!E124&gt;3),'Raw Data'!M124,0))</f>
        <v/>
      </c>
      <c r="F129">
        <f>IF(AND('Raw Data'!J124&lt;'Raw Data'!I124,'Raw Data'!E124&gt;'Raw Data'!D124,'Raw Data'!E124-'Raw Data'!D124&lt;4),'Raw Data'!L124,IF(AND('Raw Data'!I124&lt;'Raw Data'!J124,'Raw Data'!D124&gt;'Raw Data'!E124,'Raw Data'!D124-'Raw Data'!E124&lt;4),'Raw Data'!K124,0))</f>
        <v/>
      </c>
      <c r="G129">
        <f>IF(AND('Raw Data'!J124&lt;'Raw Data'!I124, 'Raw Data'!E124&gt;'Raw Data'!D124), 'Raw Data'!J124, 0)</f>
        <v/>
      </c>
      <c r="H129">
        <f>IF(AND('Raw Data'!J124&gt;'Raw Data'!I124, 'Raw Data'!E124&lt;'Raw Data'!D124), 'Raw Data'!I124, 0)</f>
        <v/>
      </c>
      <c r="I129">
        <f>SUM(J129:K129)</f>
        <v/>
      </c>
      <c r="J129">
        <f>IF(AND('Raw Data'!J124&gt;'Raw Data'!I124, 'Raw Data'!E124&gt;'Raw Data'!D124), 'Raw Data'!J124, 0)</f>
        <v/>
      </c>
      <c r="K129">
        <f>IF(AND('Raw Data'!I124&gt;'Raw Data'!J124, 'Raw Data'!D124&gt;'Raw Data'!E124), 'Raw Data'!I124, 0)</f>
        <v/>
      </c>
      <c r="L129">
        <f>IF('Raw Data'!E124-'Raw Data'!D124&gt;3, 'Raw Data'!N124, 0)</f>
        <v/>
      </c>
      <c r="M129">
        <f>IF('Raw Data'!D124-'Raw Data'!E124&gt;3, 'Raw Data'!M124, 0)</f>
        <v/>
      </c>
      <c r="N129">
        <f>IF(ISBLANK('Raw Data'!D124),0,IF(AND('Raw Data'!E124&gt;'Raw Data'!D124,'Raw Data'!E124-'Raw Data'!D124&gt;0,'Raw Data'!E124-'Raw Data'!D124&lt;4),'Raw Data'!L124, 0))</f>
        <v/>
      </c>
      <c r="O129">
        <f>IF(ISBLANK('Raw Data'!D124),0,IF(AND('Raw Data'!E124&gt;'Raw Data'!D124,'Raw Data'!E124-'Raw Data'!D124&gt;0,'Raw Data'!D124-'Raw Data'!E124&lt;4),'Raw Data'!K124, 0))</f>
        <v/>
      </c>
      <c r="P129">
        <f>IF('Raw Data'!E124-'Raw Data'!D124&gt;3, 'Raw Data'!N124, IF('Raw Data'!D124-'Raw Data'!E124&gt;3, 'Raw Data'!M124, 0))</f>
        <v/>
      </c>
      <c r="Q129">
        <f>IF(ISBLANK('Raw Data'!E124),0,IF(AND('Raw Data'!E124-'Raw Data'!D124&lt;4,'Raw Data'!E124-'Raw Data'!D124&gt;0),'Raw Data'!L124,IF(AND('Raw Data'!D124&gt;'Raw Data'!E124,'Raw Data'!D124-'Raw Data'!E124&gt;0),'Raw Data'!K124,0)))</f>
        <v/>
      </c>
      <c r="R129">
        <f>IF(ISBLANK('Raw Data'!K124),0,IFERROR(IF(MATCH(SMALL('Raw Data'!K124:N124,1),L129:O129,0),SMALL('Raw Data'!K124:N124,1)),0))</f>
        <v/>
      </c>
      <c r="S129">
        <f>IF(ISBLANK('Raw Data'!K124),0,IFERROR(IF(MATCH(SMALL('Raw Data'!K124:N124,2),L129:O129,0),SMALL('Raw Data'!K124:N124,2)),0))</f>
        <v/>
      </c>
      <c r="T129">
        <f>IF(ISBLANK('Raw Data'!K124),0,IFERROR(IF(MATCH(SMALL('Raw Data'!K124:N124,3),L129:O129,0),SMALL('Raw Data'!K124:N124,3)),0))</f>
        <v/>
      </c>
      <c r="U129">
        <f>IF(ISBLANK('Raw Data'!K124),0,IFERROR(IF(MATCH(SMALL('Raw Data'!K124:N124,4),L129:O129,0),SMALL('Raw Data'!K124:N124,4)),0))</f>
        <v/>
      </c>
      <c r="V129">
        <f>IF(AND('Raw Data'!D124&lt;3, 'Raw Data'!E124&lt;3, 'Raw Data'!A124&gt;0), 'Raw Data'!AF124, 0)</f>
        <v/>
      </c>
      <c r="W129">
        <f>IF(AND('Raw Data'!D124&lt;4, 'Raw Data'!E124&lt;4, 'Raw Data'!A124&gt;0), 'Raw Data'!AI124, 0)</f>
        <v/>
      </c>
      <c r="X129">
        <f>IF(AND('Raw Data'!D124&lt;5, 'Raw Data'!E124&lt;5, 'Raw Data'!A124&gt;0), 'Raw Data'!AL124, 0)</f>
        <v/>
      </c>
      <c r="Y129">
        <f>IF(AND('Raw Data'!D124&lt;6, 'Raw Data'!E124&lt;6, 'Raw Data'!A124&gt;0), 'Raw Data'!AO124, 0)</f>
        <v/>
      </c>
      <c r="Z129">
        <f>IF(ISBLANK('Raw Data'!D124), 0, IF('Raw Data'!D124-'Raw Data'!E124&gt;1, 'Raw Data'!AW124, 0))</f>
        <v/>
      </c>
      <c r="AA129">
        <f>IF(ISBLANK('Raw Data'!A124), 0, IF(ABS('Raw Data'!D124-'Raw Data'!E124)&lt;2, 'Raw Data'!AX124, 0))</f>
        <v/>
      </c>
      <c r="AB129">
        <f>IF(ISBLANK('Raw Data'!D124), 0, IF('Raw Data'!E124-'Raw Data'!D124&gt;1, 'Raw Data'!AY124, 0))</f>
        <v/>
      </c>
      <c r="AC129">
        <f>IF(ISBLANK('Raw Data'!D124), 0, IF('Raw Data'!D124-'Raw Data'!E124&gt;2, 'Raw Data'!AZ124, 0))</f>
        <v/>
      </c>
      <c r="AD129">
        <f>IF(ISBLANK('Raw Data'!A124), 0, IF(ABS('Raw Data'!D124-'Raw Data'!E124)&lt;3, 'Raw Data'!BA124, 0))</f>
        <v/>
      </c>
      <c r="AE129">
        <f>IF(ISBLANK('Raw Data'!D124), 0, IF('Raw Data'!E124-'Raw Data'!D124&gt;2, 'Raw Data'!BB124, 0))</f>
        <v/>
      </c>
      <c r="AF129">
        <f>IF(ISBLANK('Raw Data'!D124), 0, IF('Raw Data'!D124-'Raw Data'!E124&gt;3, 'Raw Data'!BC124, 0))</f>
        <v/>
      </c>
      <c r="AG129">
        <f>IF(ISBLANK('Raw Data'!A124), 0, IF(ABS('Raw Data'!D124-'Raw Data'!E124)&lt;4, 'Raw Data'!BD124, 0))</f>
        <v/>
      </c>
      <c r="AH129">
        <f>IF(ISBLANK('Raw Data'!D124), 0, IF('Raw Data'!E124-'Raw Data'!D124&gt;3, 'Raw Data'!BE124, 0))</f>
        <v/>
      </c>
      <c r="AI129">
        <f>IF(SUM('Raw Data'!D124:E124)&gt;'Raw Data'!F124, 'Raw Data'!G124, 0)</f>
        <v/>
      </c>
      <c r="AJ129">
        <f>IF(ISBLANK('Raw Data'!D124), 0, IF(SUM('Raw Data'!D124:E124)&lt;'Raw Data'!F124, 'Raw Data'!H124, 0))</f>
        <v/>
      </c>
      <c r="AK129">
        <f>IF(ISBLANK('Raw Data'!A124), 0, IF(AND('Raw Data'!D124&lt;3, 'Raw Data'!E124&lt;3, 'Raw Data'!F124&lt;BB$2), 'Raw Data'!AF124, 0))</f>
        <v/>
      </c>
      <c r="AL129">
        <f>IF(ISBLANK('Raw Data'!A124), 0, IF(AND('Raw Data'!D124&lt;4, 'Raw Data'!E124&lt;4, 'Raw Data'!F124&lt;BB$2), 'Raw Data'!AI124, 0))</f>
        <v/>
      </c>
      <c r="AM129">
        <f>IF(ISBLANK('Raw Data'!A124), 0, IF(AND('Raw Data'!D124&lt;5, 'Raw Data'!E124&lt;5, 'Raw Data'!F124&lt;BB$2), 'Raw Data'!AL124, 0))</f>
        <v/>
      </c>
      <c r="AN129">
        <f>IF(ISBLANK('Raw Data'!A124), 0, IF(AND('Raw Data'!D124&lt;6, 'Raw Data'!E124&lt;6, 'Raw Data'!F124&lt;BB$2), 'Raw Data'!AO124, 0))</f>
        <v/>
      </c>
      <c r="AO129">
        <f>IF(ISBLANK('Raw Data'!A124), 0, IF(AND('Raw Data'!I124&lt;Analysis!$BC$2, 'Raw Data'!D124-'Raw Data'!E124&gt;1), 'Raw Data'!AW124, IF(AND('Raw Data'!J124&lt;Analysis!$BC$2, 'Raw Data'!E124-'Raw Data'!D124&gt;1), 'Raw Data'!AY124, 0)))</f>
        <v/>
      </c>
      <c r="AP129">
        <f>IF(ISBLANK('Raw Data'!A124), 0, IF(AND('Raw Data'!I124&lt;Analysis!$BC$2, 'Raw Data'!D124-'Raw Data'!E124&gt;2), 'Raw Data'!AZ124, IF(AND('Raw Data'!J124&lt;Analysis!$BC$2, 'Raw Data'!E124-'Raw Data'!D124&gt;2), 'Raw Data'!BB124, 0)))</f>
        <v/>
      </c>
      <c r="AQ129">
        <f>IF(ISBLANK('Raw Data'!A124), 0, IF(AND('Raw Data'!I124&lt;Analysis!$BC$2, 'Raw Data'!D124-'Raw Data'!E124&gt;3), 'Raw Data'!BC124, IF(AND('Raw Data'!J124&lt;Analysis!$BC$2, 'Raw Data'!E124-'Raw Data'!D124&gt;3), 'Raw Data'!BE124, 0)))</f>
        <v/>
      </c>
      <c r="AR129">
        <f>IF('Hidden Analysiss'!D125=1,IF(ABS('Raw Data'!E124-'Raw Data'!D124)&lt;2,'Raw Data'!AX124,0), 0)</f>
        <v/>
      </c>
      <c r="AS129">
        <f>IF('Hidden Analysiss'!D125=1,IF(ABS('Raw Data'!E124-'Raw Data'!D124)&lt;3,'Raw Data'!BA124,0), 0)</f>
        <v/>
      </c>
      <c r="AT129">
        <f>IF('Hidden Analysiss'!D125=1,IF(ABS('Raw Data'!E124-'Raw Data'!D124)&lt;4,'Raw Data'!BD124,0), 0)</f>
        <v/>
      </c>
      <c r="AU129">
        <f>IF(AND('Hidden Analysiss'!E125=1, ABS('Raw Data'!E124-'Raw Data'!D124)&lt;2), 'Raw Data'!AX124, 0)</f>
        <v/>
      </c>
      <c r="AV129">
        <f>IF(AND('Hidden Analysiss'!E125=1, ABS('Raw Data'!E124-'Raw Data'!D124)&lt;3), 'Raw Data'!BA124, 0)</f>
        <v/>
      </c>
      <c r="AW129">
        <f>IF(AND('Hidden Analysiss'!E125=1, ABS('Raw Data'!E124-'Raw Data'!D124)&lt;3), 'Raw Data'!BD124, 0)</f>
        <v/>
      </c>
    </row>
    <row r="130">
      <c r="A130" s="1">
        <f>'Raw Data'!A125</f>
        <v/>
      </c>
      <c r="B130">
        <f>IF('Raw Data'!E125&gt;'Raw Data'!D125, 'Raw Data'!J125, 0)</f>
        <v/>
      </c>
      <c r="C130">
        <f>IF('Raw Data'!D125&gt;'Raw Data'!E125, 'Raw Data'!I125, 0)</f>
        <v/>
      </c>
      <c r="D130">
        <f>SUM(G130:H130)</f>
        <v/>
      </c>
      <c r="E130">
        <f>IF(AND('Raw Data'!J125&lt;'Raw Data'!I125,'Raw Data'!E125&gt;'Raw Data'!D125,'Raw Data'!E125-'Raw Data'!D125&gt;3),'Raw Data'!N125,IF(AND('Raw Data'!I125&lt;'Raw Data'!J125,'Raw Data'!D125&gt;'Raw Data'!E125,'Raw Data'!D125-'Raw Data'!E125&gt;3),'Raw Data'!M125,0))</f>
        <v/>
      </c>
      <c r="F130">
        <f>IF(AND('Raw Data'!J125&lt;'Raw Data'!I125,'Raw Data'!E125&gt;'Raw Data'!D125,'Raw Data'!E125-'Raw Data'!D125&lt;4),'Raw Data'!L125,IF(AND('Raw Data'!I125&lt;'Raw Data'!J125,'Raw Data'!D125&gt;'Raw Data'!E125,'Raw Data'!D125-'Raw Data'!E125&lt;4),'Raw Data'!K125,0))</f>
        <v/>
      </c>
      <c r="G130">
        <f>IF(AND('Raw Data'!J125&lt;'Raw Data'!I125, 'Raw Data'!E125&gt;'Raw Data'!D125), 'Raw Data'!J125, 0)</f>
        <v/>
      </c>
      <c r="H130">
        <f>IF(AND('Raw Data'!J125&gt;'Raw Data'!I125, 'Raw Data'!E125&lt;'Raw Data'!D125), 'Raw Data'!I125, 0)</f>
        <v/>
      </c>
      <c r="I130">
        <f>SUM(J130:K130)</f>
        <v/>
      </c>
      <c r="J130">
        <f>IF(AND('Raw Data'!J125&gt;'Raw Data'!I125, 'Raw Data'!E125&gt;'Raw Data'!D125), 'Raw Data'!J125, 0)</f>
        <v/>
      </c>
      <c r="K130">
        <f>IF(AND('Raw Data'!I125&gt;'Raw Data'!J125, 'Raw Data'!D125&gt;'Raw Data'!E125), 'Raw Data'!I125, 0)</f>
        <v/>
      </c>
      <c r="L130">
        <f>IF('Raw Data'!E125-'Raw Data'!D125&gt;3, 'Raw Data'!N125, 0)</f>
        <v/>
      </c>
      <c r="M130">
        <f>IF('Raw Data'!D125-'Raw Data'!E125&gt;3, 'Raw Data'!M125, 0)</f>
        <v/>
      </c>
      <c r="N130">
        <f>IF(ISBLANK('Raw Data'!D125),0,IF(AND('Raw Data'!E125&gt;'Raw Data'!D125,'Raw Data'!E125-'Raw Data'!D125&gt;0,'Raw Data'!E125-'Raw Data'!D125&lt;4),'Raw Data'!L125, 0))</f>
        <v/>
      </c>
      <c r="O130">
        <f>IF(ISBLANK('Raw Data'!D125),0,IF(AND('Raw Data'!E125&gt;'Raw Data'!D125,'Raw Data'!E125-'Raw Data'!D125&gt;0,'Raw Data'!D125-'Raw Data'!E125&lt;4),'Raw Data'!K125, 0))</f>
        <v/>
      </c>
      <c r="P130">
        <f>IF('Raw Data'!E125-'Raw Data'!D125&gt;3, 'Raw Data'!N125, IF('Raw Data'!D125-'Raw Data'!E125&gt;3, 'Raw Data'!M125, 0))</f>
        <v/>
      </c>
      <c r="Q130">
        <f>IF(ISBLANK('Raw Data'!E125),0,IF(AND('Raw Data'!E125-'Raw Data'!D125&lt;4,'Raw Data'!E125-'Raw Data'!D125&gt;0),'Raw Data'!L125,IF(AND('Raw Data'!D125&gt;'Raw Data'!E125,'Raw Data'!D125-'Raw Data'!E125&gt;0),'Raw Data'!K125,0)))</f>
        <v/>
      </c>
      <c r="R130">
        <f>IF(ISBLANK('Raw Data'!K125),0,IFERROR(IF(MATCH(SMALL('Raw Data'!K125:N125,1),L130:O130,0),SMALL('Raw Data'!K125:N125,1)),0))</f>
        <v/>
      </c>
      <c r="S130">
        <f>IF(ISBLANK('Raw Data'!K125),0,IFERROR(IF(MATCH(SMALL('Raw Data'!K125:N125,2),L130:O130,0),SMALL('Raw Data'!K125:N125,2)),0))</f>
        <v/>
      </c>
      <c r="T130">
        <f>IF(ISBLANK('Raw Data'!K125),0,IFERROR(IF(MATCH(SMALL('Raw Data'!K125:N125,3),L130:O130,0),SMALL('Raw Data'!K125:N125,3)),0))</f>
        <v/>
      </c>
      <c r="U130">
        <f>IF(ISBLANK('Raw Data'!K125),0,IFERROR(IF(MATCH(SMALL('Raw Data'!K125:N125,4),L130:O130,0),SMALL('Raw Data'!K125:N125,4)),0))</f>
        <v/>
      </c>
      <c r="V130">
        <f>IF(AND('Raw Data'!D125&lt;3, 'Raw Data'!E125&lt;3, 'Raw Data'!A125&gt;0), 'Raw Data'!AF125, 0)</f>
        <v/>
      </c>
      <c r="W130">
        <f>IF(AND('Raw Data'!D125&lt;4, 'Raw Data'!E125&lt;4, 'Raw Data'!A125&gt;0), 'Raw Data'!AI125, 0)</f>
        <v/>
      </c>
      <c r="X130">
        <f>IF(AND('Raw Data'!D125&lt;5, 'Raw Data'!E125&lt;5, 'Raw Data'!A125&gt;0), 'Raw Data'!AL125, 0)</f>
        <v/>
      </c>
      <c r="Y130">
        <f>IF(AND('Raw Data'!D125&lt;6, 'Raw Data'!E125&lt;6, 'Raw Data'!A125&gt;0), 'Raw Data'!AO125, 0)</f>
        <v/>
      </c>
      <c r="Z130">
        <f>IF(ISBLANK('Raw Data'!D125), 0, IF('Raw Data'!D125-'Raw Data'!E125&gt;1, 'Raw Data'!AW125, 0))</f>
        <v/>
      </c>
      <c r="AA130">
        <f>IF(ISBLANK('Raw Data'!A125), 0, IF(ABS('Raw Data'!D125-'Raw Data'!E125)&lt;2, 'Raw Data'!AX125, 0))</f>
        <v/>
      </c>
      <c r="AB130">
        <f>IF(ISBLANK('Raw Data'!D125), 0, IF('Raw Data'!E125-'Raw Data'!D125&gt;1, 'Raw Data'!AY125, 0))</f>
        <v/>
      </c>
      <c r="AC130">
        <f>IF(ISBLANK('Raw Data'!D125), 0, IF('Raw Data'!D125-'Raw Data'!E125&gt;2, 'Raw Data'!AZ125, 0))</f>
        <v/>
      </c>
      <c r="AD130">
        <f>IF(ISBLANK('Raw Data'!A125), 0, IF(ABS('Raw Data'!D125-'Raw Data'!E125)&lt;3, 'Raw Data'!BA125, 0))</f>
        <v/>
      </c>
      <c r="AE130">
        <f>IF(ISBLANK('Raw Data'!D125), 0, IF('Raw Data'!E125-'Raw Data'!D125&gt;2, 'Raw Data'!BB125, 0))</f>
        <v/>
      </c>
      <c r="AF130">
        <f>IF(ISBLANK('Raw Data'!D125), 0, IF('Raw Data'!D125-'Raw Data'!E125&gt;3, 'Raw Data'!BC125, 0))</f>
        <v/>
      </c>
      <c r="AG130">
        <f>IF(ISBLANK('Raw Data'!A125), 0, IF(ABS('Raw Data'!D125-'Raw Data'!E125)&lt;4, 'Raw Data'!BD125, 0))</f>
        <v/>
      </c>
      <c r="AH130">
        <f>IF(ISBLANK('Raw Data'!D125), 0, IF('Raw Data'!E125-'Raw Data'!D125&gt;3, 'Raw Data'!BE125, 0))</f>
        <v/>
      </c>
      <c r="AI130">
        <f>IF(SUM('Raw Data'!D125:E125)&gt;'Raw Data'!F125, 'Raw Data'!G125, 0)</f>
        <v/>
      </c>
      <c r="AJ130">
        <f>IF(ISBLANK('Raw Data'!D125), 0, IF(SUM('Raw Data'!D125:E125)&lt;'Raw Data'!F125, 'Raw Data'!H125, 0))</f>
        <v/>
      </c>
      <c r="AK130">
        <f>IF(ISBLANK('Raw Data'!A125), 0, IF(AND('Raw Data'!D125&lt;3, 'Raw Data'!E125&lt;3, 'Raw Data'!F125&lt;BB$2), 'Raw Data'!AF125, 0))</f>
        <v/>
      </c>
      <c r="AL130">
        <f>IF(ISBLANK('Raw Data'!A125), 0, IF(AND('Raw Data'!D125&lt;4, 'Raw Data'!E125&lt;4, 'Raw Data'!F125&lt;BB$2), 'Raw Data'!AI125, 0))</f>
        <v/>
      </c>
      <c r="AM130">
        <f>IF(ISBLANK('Raw Data'!A125), 0, IF(AND('Raw Data'!D125&lt;5, 'Raw Data'!E125&lt;5, 'Raw Data'!F125&lt;BB$2), 'Raw Data'!AL125, 0))</f>
        <v/>
      </c>
      <c r="AN130">
        <f>IF(ISBLANK('Raw Data'!A125), 0, IF(AND('Raw Data'!D125&lt;6, 'Raw Data'!E125&lt;6, 'Raw Data'!F125&lt;BB$2), 'Raw Data'!AO125, 0))</f>
        <v/>
      </c>
      <c r="AO130">
        <f>IF(ISBLANK('Raw Data'!A125), 0, IF(AND('Raw Data'!I125&lt;Analysis!$BC$2, 'Raw Data'!D125-'Raw Data'!E125&gt;1), 'Raw Data'!AW125, IF(AND('Raw Data'!J125&lt;Analysis!$BC$2, 'Raw Data'!E125-'Raw Data'!D125&gt;1), 'Raw Data'!AY125, 0)))</f>
        <v/>
      </c>
      <c r="AP130">
        <f>IF(ISBLANK('Raw Data'!A125), 0, IF(AND('Raw Data'!I125&lt;Analysis!$BC$2, 'Raw Data'!D125-'Raw Data'!E125&gt;2), 'Raw Data'!AZ125, IF(AND('Raw Data'!J125&lt;Analysis!$BC$2, 'Raw Data'!E125-'Raw Data'!D125&gt;2), 'Raw Data'!BB125, 0)))</f>
        <v/>
      </c>
      <c r="AQ130">
        <f>IF(ISBLANK('Raw Data'!A125), 0, IF(AND('Raw Data'!I125&lt;Analysis!$BC$2, 'Raw Data'!D125-'Raw Data'!E125&gt;3), 'Raw Data'!BC125, IF(AND('Raw Data'!J125&lt;Analysis!$BC$2, 'Raw Data'!E125-'Raw Data'!D125&gt;3), 'Raw Data'!BE125, 0)))</f>
        <v/>
      </c>
      <c r="AR130">
        <f>IF('Hidden Analysiss'!D126=1,IF(ABS('Raw Data'!E125-'Raw Data'!D125)&lt;2,'Raw Data'!AX125,0), 0)</f>
        <v/>
      </c>
      <c r="AS130">
        <f>IF('Hidden Analysiss'!D126=1,IF(ABS('Raw Data'!E125-'Raw Data'!D125)&lt;3,'Raw Data'!BA125,0), 0)</f>
        <v/>
      </c>
      <c r="AT130">
        <f>IF('Hidden Analysiss'!D126=1,IF(ABS('Raw Data'!E125-'Raw Data'!D125)&lt;4,'Raw Data'!BD125,0), 0)</f>
        <v/>
      </c>
      <c r="AU130">
        <f>IF(AND('Hidden Analysiss'!E126=1, ABS('Raw Data'!E125-'Raw Data'!D125)&lt;2), 'Raw Data'!AX125, 0)</f>
        <v/>
      </c>
      <c r="AV130">
        <f>IF(AND('Hidden Analysiss'!E126=1, ABS('Raw Data'!E125-'Raw Data'!D125)&lt;3), 'Raw Data'!BA125, 0)</f>
        <v/>
      </c>
      <c r="AW130">
        <f>IF(AND('Hidden Analysiss'!E126=1, ABS('Raw Data'!E125-'Raw Data'!D125)&lt;3), 'Raw Data'!BD125, 0)</f>
        <v/>
      </c>
    </row>
    <row r="131">
      <c r="A131" s="1">
        <f>'Raw Data'!A126</f>
        <v/>
      </c>
      <c r="B131">
        <f>IF('Raw Data'!E126&gt;'Raw Data'!D126, 'Raw Data'!J126, 0)</f>
        <v/>
      </c>
      <c r="C131">
        <f>IF('Raw Data'!D126&gt;'Raw Data'!E126, 'Raw Data'!I126, 0)</f>
        <v/>
      </c>
      <c r="D131">
        <f>SUM(G131:H131)</f>
        <v/>
      </c>
      <c r="E131">
        <f>IF(AND('Raw Data'!J126&lt;'Raw Data'!I126,'Raw Data'!E126&gt;'Raw Data'!D126,'Raw Data'!E126-'Raw Data'!D126&gt;3),'Raw Data'!N126,IF(AND('Raw Data'!I126&lt;'Raw Data'!J126,'Raw Data'!D126&gt;'Raw Data'!E126,'Raw Data'!D126-'Raw Data'!E126&gt;3),'Raw Data'!M126,0))</f>
        <v/>
      </c>
      <c r="F131">
        <f>IF(AND('Raw Data'!J126&lt;'Raw Data'!I126,'Raw Data'!E126&gt;'Raw Data'!D126,'Raw Data'!E126-'Raw Data'!D126&lt;4),'Raw Data'!L126,IF(AND('Raw Data'!I126&lt;'Raw Data'!J126,'Raw Data'!D126&gt;'Raw Data'!E126,'Raw Data'!D126-'Raw Data'!E126&lt;4),'Raw Data'!K126,0))</f>
        <v/>
      </c>
      <c r="G131">
        <f>IF(AND('Raw Data'!J126&lt;'Raw Data'!I126, 'Raw Data'!E126&gt;'Raw Data'!D126), 'Raw Data'!J126, 0)</f>
        <v/>
      </c>
      <c r="H131">
        <f>IF(AND('Raw Data'!J126&gt;'Raw Data'!I126, 'Raw Data'!E126&lt;'Raw Data'!D126), 'Raw Data'!I126, 0)</f>
        <v/>
      </c>
      <c r="I131">
        <f>SUM(J131:K131)</f>
        <v/>
      </c>
      <c r="J131">
        <f>IF(AND('Raw Data'!J126&gt;'Raw Data'!I126, 'Raw Data'!E126&gt;'Raw Data'!D126), 'Raw Data'!J126, 0)</f>
        <v/>
      </c>
      <c r="K131">
        <f>IF(AND('Raw Data'!I126&gt;'Raw Data'!J126, 'Raw Data'!D126&gt;'Raw Data'!E126), 'Raw Data'!I126, 0)</f>
        <v/>
      </c>
      <c r="L131">
        <f>IF('Raw Data'!E126-'Raw Data'!D126&gt;3, 'Raw Data'!N126, 0)</f>
        <v/>
      </c>
      <c r="M131">
        <f>IF('Raw Data'!D126-'Raw Data'!E126&gt;3, 'Raw Data'!M126, 0)</f>
        <v/>
      </c>
      <c r="N131">
        <f>IF(ISBLANK('Raw Data'!D126),0,IF(AND('Raw Data'!E126&gt;'Raw Data'!D126,'Raw Data'!E126-'Raw Data'!D126&gt;0,'Raw Data'!E126-'Raw Data'!D126&lt;4),'Raw Data'!L126, 0))</f>
        <v/>
      </c>
      <c r="O131">
        <f>IF(ISBLANK('Raw Data'!D126),0,IF(AND('Raw Data'!E126&gt;'Raw Data'!D126,'Raw Data'!E126-'Raw Data'!D126&gt;0,'Raw Data'!D126-'Raw Data'!E126&lt;4),'Raw Data'!K126, 0))</f>
        <v/>
      </c>
      <c r="P131">
        <f>IF('Raw Data'!E126-'Raw Data'!D126&gt;3, 'Raw Data'!N126, IF('Raw Data'!D126-'Raw Data'!E126&gt;3, 'Raw Data'!M126, 0))</f>
        <v/>
      </c>
      <c r="Q131">
        <f>IF(ISBLANK('Raw Data'!E126),0,IF(AND('Raw Data'!E126-'Raw Data'!D126&lt;4,'Raw Data'!E126-'Raw Data'!D126&gt;0),'Raw Data'!L126,IF(AND('Raw Data'!D126&gt;'Raw Data'!E126,'Raw Data'!D126-'Raw Data'!E126&gt;0),'Raw Data'!K126,0)))</f>
        <v/>
      </c>
      <c r="R131">
        <f>IF(ISBLANK('Raw Data'!K126),0,IFERROR(IF(MATCH(SMALL('Raw Data'!K126:N126,1),L131:O131,0),SMALL('Raw Data'!K126:N126,1)),0))</f>
        <v/>
      </c>
      <c r="S131">
        <f>IF(ISBLANK('Raw Data'!K126),0,IFERROR(IF(MATCH(SMALL('Raw Data'!K126:N126,2),L131:O131,0),SMALL('Raw Data'!K126:N126,2)),0))</f>
        <v/>
      </c>
      <c r="T131">
        <f>IF(ISBLANK('Raw Data'!K126),0,IFERROR(IF(MATCH(SMALL('Raw Data'!K126:N126,3),L131:O131,0),SMALL('Raw Data'!K126:N126,3)),0))</f>
        <v/>
      </c>
      <c r="U131">
        <f>IF(ISBLANK('Raw Data'!K126),0,IFERROR(IF(MATCH(SMALL('Raw Data'!K126:N126,4),L131:O131,0),SMALL('Raw Data'!K126:N126,4)),0))</f>
        <v/>
      </c>
      <c r="V131">
        <f>IF(AND('Raw Data'!D126&lt;3, 'Raw Data'!E126&lt;3, 'Raw Data'!A126&gt;0), 'Raw Data'!AF126, 0)</f>
        <v/>
      </c>
      <c r="W131">
        <f>IF(AND('Raw Data'!D126&lt;4, 'Raw Data'!E126&lt;4, 'Raw Data'!A126&gt;0), 'Raw Data'!AI126, 0)</f>
        <v/>
      </c>
      <c r="X131">
        <f>IF(AND('Raw Data'!D126&lt;5, 'Raw Data'!E126&lt;5, 'Raw Data'!A126&gt;0), 'Raw Data'!AL126, 0)</f>
        <v/>
      </c>
      <c r="Y131">
        <f>IF(AND('Raw Data'!D126&lt;6, 'Raw Data'!E126&lt;6, 'Raw Data'!A126&gt;0), 'Raw Data'!AO126, 0)</f>
        <v/>
      </c>
      <c r="Z131">
        <f>IF(ISBLANK('Raw Data'!D126), 0, IF('Raw Data'!D126-'Raw Data'!E126&gt;1, 'Raw Data'!AW126, 0))</f>
        <v/>
      </c>
      <c r="AA131">
        <f>IF(ISBLANK('Raw Data'!A126), 0, IF(ABS('Raw Data'!D126-'Raw Data'!E126)&lt;2, 'Raw Data'!AX126, 0))</f>
        <v/>
      </c>
      <c r="AB131">
        <f>IF(ISBLANK('Raw Data'!D126), 0, IF('Raw Data'!E126-'Raw Data'!D126&gt;1, 'Raw Data'!AY126, 0))</f>
        <v/>
      </c>
      <c r="AC131">
        <f>IF(ISBLANK('Raw Data'!D126), 0, IF('Raw Data'!D126-'Raw Data'!E126&gt;2, 'Raw Data'!AZ126, 0))</f>
        <v/>
      </c>
      <c r="AD131">
        <f>IF(ISBLANK('Raw Data'!A126), 0, IF(ABS('Raw Data'!D126-'Raw Data'!E126)&lt;3, 'Raw Data'!BA126, 0))</f>
        <v/>
      </c>
      <c r="AE131">
        <f>IF(ISBLANK('Raw Data'!D126), 0, IF('Raw Data'!E126-'Raw Data'!D126&gt;2, 'Raw Data'!BB126, 0))</f>
        <v/>
      </c>
      <c r="AF131">
        <f>IF(ISBLANK('Raw Data'!D126), 0, IF('Raw Data'!D126-'Raw Data'!E126&gt;3, 'Raw Data'!BC126, 0))</f>
        <v/>
      </c>
      <c r="AG131">
        <f>IF(ISBLANK('Raw Data'!A126), 0, IF(ABS('Raw Data'!D126-'Raw Data'!E126)&lt;4, 'Raw Data'!BD126, 0))</f>
        <v/>
      </c>
      <c r="AH131">
        <f>IF(ISBLANK('Raw Data'!D126), 0, IF('Raw Data'!E126-'Raw Data'!D126&gt;3, 'Raw Data'!BE126, 0))</f>
        <v/>
      </c>
      <c r="AI131">
        <f>IF(SUM('Raw Data'!D126:E126)&gt;'Raw Data'!F126, 'Raw Data'!G126, 0)</f>
        <v/>
      </c>
      <c r="AJ131">
        <f>IF(ISBLANK('Raw Data'!D126), 0, IF(SUM('Raw Data'!D126:E126)&lt;'Raw Data'!F126, 'Raw Data'!H126, 0))</f>
        <v/>
      </c>
      <c r="AK131">
        <f>IF(ISBLANK('Raw Data'!A126), 0, IF(AND('Raw Data'!D126&lt;3, 'Raw Data'!E126&lt;3, 'Raw Data'!F126&lt;BB$2), 'Raw Data'!AF126, 0))</f>
        <v/>
      </c>
      <c r="AL131">
        <f>IF(ISBLANK('Raw Data'!A126), 0, IF(AND('Raw Data'!D126&lt;4, 'Raw Data'!E126&lt;4, 'Raw Data'!F126&lt;BB$2), 'Raw Data'!AI126, 0))</f>
        <v/>
      </c>
      <c r="AM131">
        <f>IF(ISBLANK('Raw Data'!A126), 0, IF(AND('Raw Data'!D126&lt;5, 'Raw Data'!E126&lt;5, 'Raw Data'!F126&lt;BB$2), 'Raw Data'!AL126, 0))</f>
        <v/>
      </c>
      <c r="AN131">
        <f>IF(ISBLANK('Raw Data'!A126), 0, IF(AND('Raw Data'!D126&lt;6, 'Raw Data'!E126&lt;6, 'Raw Data'!F126&lt;BB$2), 'Raw Data'!AO126, 0))</f>
        <v/>
      </c>
      <c r="AO131">
        <f>IF(ISBLANK('Raw Data'!A126), 0, IF(AND('Raw Data'!I126&lt;Analysis!$BC$2, 'Raw Data'!D126-'Raw Data'!E126&gt;1), 'Raw Data'!AW126, IF(AND('Raw Data'!J126&lt;Analysis!$BC$2, 'Raw Data'!E126-'Raw Data'!D126&gt;1), 'Raw Data'!AY126, 0)))</f>
        <v/>
      </c>
      <c r="AP131">
        <f>IF(ISBLANK('Raw Data'!A126), 0, IF(AND('Raw Data'!I126&lt;Analysis!$BC$2, 'Raw Data'!D126-'Raw Data'!E126&gt;2), 'Raw Data'!AZ126, IF(AND('Raw Data'!J126&lt;Analysis!$BC$2, 'Raw Data'!E126-'Raw Data'!D126&gt;2), 'Raw Data'!BB126, 0)))</f>
        <v/>
      </c>
      <c r="AQ131">
        <f>IF(ISBLANK('Raw Data'!A126), 0, IF(AND('Raw Data'!I126&lt;Analysis!$BC$2, 'Raw Data'!D126-'Raw Data'!E126&gt;3), 'Raw Data'!BC126, IF(AND('Raw Data'!J126&lt;Analysis!$BC$2, 'Raw Data'!E126-'Raw Data'!D126&gt;3), 'Raw Data'!BE126, 0)))</f>
        <v/>
      </c>
      <c r="AR131">
        <f>IF('Hidden Analysiss'!D127=1,IF(ABS('Raw Data'!E126-'Raw Data'!D126)&lt;2,'Raw Data'!AX126,0), 0)</f>
        <v/>
      </c>
      <c r="AS131">
        <f>IF('Hidden Analysiss'!D127=1,IF(ABS('Raw Data'!E126-'Raw Data'!D126)&lt;3,'Raw Data'!BA126,0), 0)</f>
        <v/>
      </c>
      <c r="AT131">
        <f>IF('Hidden Analysiss'!D127=1,IF(ABS('Raw Data'!E126-'Raw Data'!D126)&lt;4,'Raw Data'!BD126,0), 0)</f>
        <v/>
      </c>
      <c r="AU131">
        <f>IF(AND('Hidden Analysiss'!E127=1, ABS('Raw Data'!E126-'Raw Data'!D126)&lt;2), 'Raw Data'!AX126, 0)</f>
        <v/>
      </c>
      <c r="AV131">
        <f>IF(AND('Hidden Analysiss'!E127=1, ABS('Raw Data'!E126-'Raw Data'!D126)&lt;3), 'Raw Data'!BA126, 0)</f>
        <v/>
      </c>
      <c r="AW131">
        <f>IF(AND('Hidden Analysiss'!E127=1, ABS('Raw Data'!E126-'Raw Data'!D126)&lt;3), 'Raw Data'!BD126, 0)</f>
        <v/>
      </c>
    </row>
    <row r="132">
      <c r="A132" s="1">
        <f>'Raw Data'!A127</f>
        <v/>
      </c>
      <c r="B132">
        <f>IF('Raw Data'!E127&gt;'Raw Data'!D127, 'Raw Data'!J127, 0)</f>
        <v/>
      </c>
      <c r="C132">
        <f>IF('Raw Data'!D127&gt;'Raw Data'!E127, 'Raw Data'!I127, 0)</f>
        <v/>
      </c>
      <c r="D132">
        <f>SUM(G132:H132)</f>
        <v/>
      </c>
      <c r="E132">
        <f>IF(AND('Raw Data'!J127&lt;'Raw Data'!I127,'Raw Data'!E127&gt;'Raw Data'!D127,'Raw Data'!E127-'Raw Data'!D127&gt;3),'Raw Data'!N127,IF(AND('Raw Data'!I127&lt;'Raw Data'!J127,'Raw Data'!D127&gt;'Raw Data'!E127,'Raw Data'!D127-'Raw Data'!E127&gt;3),'Raw Data'!M127,0))</f>
        <v/>
      </c>
      <c r="F132">
        <f>IF(AND('Raw Data'!J127&lt;'Raw Data'!I127,'Raw Data'!E127&gt;'Raw Data'!D127,'Raw Data'!E127-'Raw Data'!D127&lt;4),'Raw Data'!L127,IF(AND('Raw Data'!I127&lt;'Raw Data'!J127,'Raw Data'!D127&gt;'Raw Data'!E127,'Raw Data'!D127-'Raw Data'!E127&lt;4),'Raw Data'!K127,0))</f>
        <v/>
      </c>
      <c r="G132">
        <f>IF(AND('Raw Data'!J127&lt;'Raw Data'!I127, 'Raw Data'!E127&gt;'Raw Data'!D127), 'Raw Data'!J127, 0)</f>
        <v/>
      </c>
      <c r="H132">
        <f>IF(AND('Raw Data'!J127&gt;'Raw Data'!I127, 'Raw Data'!E127&lt;'Raw Data'!D127), 'Raw Data'!I127, 0)</f>
        <v/>
      </c>
      <c r="I132">
        <f>SUM(J132:K132)</f>
        <v/>
      </c>
      <c r="J132">
        <f>IF(AND('Raw Data'!J127&gt;'Raw Data'!I127, 'Raw Data'!E127&gt;'Raw Data'!D127), 'Raw Data'!J127, 0)</f>
        <v/>
      </c>
      <c r="K132">
        <f>IF(AND('Raw Data'!I127&gt;'Raw Data'!J127, 'Raw Data'!D127&gt;'Raw Data'!E127), 'Raw Data'!I127, 0)</f>
        <v/>
      </c>
      <c r="L132">
        <f>IF('Raw Data'!E127-'Raw Data'!D127&gt;3, 'Raw Data'!N127, 0)</f>
        <v/>
      </c>
      <c r="M132">
        <f>IF('Raw Data'!D127-'Raw Data'!E127&gt;3, 'Raw Data'!M127, 0)</f>
        <v/>
      </c>
      <c r="N132">
        <f>IF(ISBLANK('Raw Data'!D127),0,IF(AND('Raw Data'!E127&gt;'Raw Data'!D127,'Raw Data'!E127-'Raw Data'!D127&gt;0,'Raw Data'!E127-'Raw Data'!D127&lt;4),'Raw Data'!L127, 0))</f>
        <v/>
      </c>
      <c r="O132">
        <f>IF(ISBLANK('Raw Data'!D127),0,IF(AND('Raw Data'!E127&gt;'Raw Data'!D127,'Raw Data'!E127-'Raw Data'!D127&gt;0,'Raw Data'!D127-'Raw Data'!E127&lt;4),'Raw Data'!K127, 0))</f>
        <v/>
      </c>
      <c r="P132">
        <f>IF('Raw Data'!E127-'Raw Data'!D127&gt;3, 'Raw Data'!N127, IF('Raw Data'!D127-'Raw Data'!E127&gt;3, 'Raw Data'!M127, 0))</f>
        <v/>
      </c>
      <c r="Q132">
        <f>IF(ISBLANK('Raw Data'!E127),0,IF(AND('Raw Data'!E127-'Raw Data'!D127&lt;4,'Raw Data'!E127-'Raw Data'!D127&gt;0),'Raw Data'!L127,IF(AND('Raw Data'!D127&gt;'Raw Data'!E127,'Raw Data'!D127-'Raw Data'!E127&gt;0),'Raw Data'!K127,0)))</f>
        <v/>
      </c>
      <c r="R132">
        <f>IF(ISBLANK('Raw Data'!K127),0,IFERROR(IF(MATCH(SMALL('Raw Data'!K127:N127,1),L132:O132,0),SMALL('Raw Data'!K127:N127,1)),0))</f>
        <v/>
      </c>
      <c r="S132">
        <f>IF(ISBLANK('Raw Data'!K127),0,IFERROR(IF(MATCH(SMALL('Raw Data'!K127:N127,2),L132:O132,0),SMALL('Raw Data'!K127:N127,2)),0))</f>
        <v/>
      </c>
      <c r="T132">
        <f>IF(ISBLANK('Raw Data'!K127),0,IFERROR(IF(MATCH(SMALL('Raw Data'!K127:N127,3),L132:O132,0),SMALL('Raw Data'!K127:N127,3)),0))</f>
        <v/>
      </c>
      <c r="U132">
        <f>IF(ISBLANK('Raw Data'!K127),0,IFERROR(IF(MATCH(SMALL('Raw Data'!K127:N127,4),L132:O132,0),SMALL('Raw Data'!K127:N127,4)),0))</f>
        <v/>
      </c>
      <c r="V132">
        <f>IF(AND('Raw Data'!D127&lt;3, 'Raw Data'!E127&lt;3, 'Raw Data'!A127&gt;0), 'Raw Data'!AF127, 0)</f>
        <v/>
      </c>
      <c r="W132">
        <f>IF(AND('Raw Data'!D127&lt;4, 'Raw Data'!E127&lt;4, 'Raw Data'!A127&gt;0), 'Raw Data'!AI127, 0)</f>
        <v/>
      </c>
      <c r="X132">
        <f>IF(AND('Raw Data'!D127&lt;5, 'Raw Data'!E127&lt;5, 'Raw Data'!A127&gt;0), 'Raw Data'!AL127, 0)</f>
        <v/>
      </c>
      <c r="Y132">
        <f>IF(AND('Raw Data'!D127&lt;6, 'Raw Data'!E127&lt;6, 'Raw Data'!A127&gt;0), 'Raw Data'!AO127, 0)</f>
        <v/>
      </c>
      <c r="Z132">
        <f>IF(ISBLANK('Raw Data'!D127), 0, IF('Raw Data'!D127-'Raw Data'!E127&gt;1, 'Raw Data'!AW127, 0))</f>
        <v/>
      </c>
      <c r="AA132">
        <f>IF(ISBLANK('Raw Data'!A127), 0, IF(ABS('Raw Data'!D127-'Raw Data'!E127)&lt;2, 'Raw Data'!AX127, 0))</f>
        <v/>
      </c>
      <c r="AB132">
        <f>IF(ISBLANK('Raw Data'!D127), 0, IF('Raw Data'!E127-'Raw Data'!D127&gt;1, 'Raw Data'!AY127, 0))</f>
        <v/>
      </c>
      <c r="AC132">
        <f>IF(ISBLANK('Raw Data'!D127), 0, IF('Raw Data'!D127-'Raw Data'!E127&gt;2, 'Raw Data'!AZ127, 0))</f>
        <v/>
      </c>
      <c r="AD132">
        <f>IF(ISBLANK('Raw Data'!A127), 0, IF(ABS('Raw Data'!D127-'Raw Data'!E127)&lt;3, 'Raw Data'!BA127, 0))</f>
        <v/>
      </c>
      <c r="AE132">
        <f>IF(ISBLANK('Raw Data'!D127), 0, IF('Raw Data'!E127-'Raw Data'!D127&gt;2, 'Raw Data'!BB127, 0))</f>
        <v/>
      </c>
      <c r="AF132">
        <f>IF(ISBLANK('Raw Data'!D127), 0, IF('Raw Data'!D127-'Raw Data'!E127&gt;3, 'Raw Data'!BC127, 0))</f>
        <v/>
      </c>
      <c r="AG132">
        <f>IF(ISBLANK('Raw Data'!A127), 0, IF(ABS('Raw Data'!D127-'Raw Data'!E127)&lt;4, 'Raw Data'!BD127, 0))</f>
        <v/>
      </c>
      <c r="AH132">
        <f>IF(ISBLANK('Raw Data'!D127), 0, IF('Raw Data'!E127-'Raw Data'!D127&gt;3, 'Raw Data'!BE127, 0))</f>
        <v/>
      </c>
      <c r="AI132">
        <f>IF(SUM('Raw Data'!D127:E127)&gt;'Raw Data'!F127, 'Raw Data'!G127, 0)</f>
        <v/>
      </c>
      <c r="AJ132">
        <f>IF(ISBLANK('Raw Data'!D127), 0, IF(SUM('Raw Data'!D127:E127)&lt;'Raw Data'!F127, 'Raw Data'!H127, 0))</f>
        <v/>
      </c>
      <c r="AK132">
        <f>IF(ISBLANK('Raw Data'!A127), 0, IF(AND('Raw Data'!D127&lt;3, 'Raw Data'!E127&lt;3, 'Raw Data'!F127&lt;BB$2), 'Raw Data'!AF127, 0))</f>
        <v/>
      </c>
      <c r="AL132">
        <f>IF(ISBLANK('Raw Data'!A127), 0, IF(AND('Raw Data'!D127&lt;4, 'Raw Data'!E127&lt;4, 'Raw Data'!F127&lt;BB$2), 'Raw Data'!AI127, 0))</f>
        <v/>
      </c>
      <c r="AM132">
        <f>IF(ISBLANK('Raw Data'!A127), 0, IF(AND('Raw Data'!D127&lt;5, 'Raw Data'!E127&lt;5, 'Raw Data'!F127&lt;BB$2), 'Raw Data'!AL127, 0))</f>
        <v/>
      </c>
      <c r="AN132">
        <f>IF(ISBLANK('Raw Data'!A127), 0, IF(AND('Raw Data'!D127&lt;6, 'Raw Data'!E127&lt;6, 'Raw Data'!F127&lt;BB$2), 'Raw Data'!AO127, 0))</f>
        <v/>
      </c>
      <c r="AO132">
        <f>IF(ISBLANK('Raw Data'!A127), 0, IF(AND('Raw Data'!I127&lt;Analysis!$BC$2, 'Raw Data'!D127-'Raw Data'!E127&gt;1), 'Raw Data'!AW127, IF(AND('Raw Data'!J127&lt;Analysis!$BC$2, 'Raw Data'!E127-'Raw Data'!D127&gt;1), 'Raw Data'!AY127, 0)))</f>
        <v/>
      </c>
      <c r="AP132">
        <f>IF(ISBLANK('Raw Data'!A127), 0, IF(AND('Raw Data'!I127&lt;Analysis!$BC$2, 'Raw Data'!D127-'Raw Data'!E127&gt;2), 'Raw Data'!AZ127, IF(AND('Raw Data'!J127&lt;Analysis!$BC$2, 'Raw Data'!E127-'Raw Data'!D127&gt;2), 'Raw Data'!BB127, 0)))</f>
        <v/>
      </c>
      <c r="AQ132">
        <f>IF(ISBLANK('Raw Data'!A127), 0, IF(AND('Raw Data'!I127&lt;Analysis!$BC$2, 'Raw Data'!D127-'Raw Data'!E127&gt;3), 'Raw Data'!BC127, IF(AND('Raw Data'!J127&lt;Analysis!$BC$2, 'Raw Data'!E127-'Raw Data'!D127&gt;3), 'Raw Data'!BE127, 0)))</f>
        <v/>
      </c>
      <c r="AR132">
        <f>IF('Hidden Analysiss'!D128=1,IF(ABS('Raw Data'!E127-'Raw Data'!D127)&lt;2,'Raw Data'!AX127,0), 0)</f>
        <v/>
      </c>
      <c r="AS132">
        <f>IF('Hidden Analysiss'!D128=1,IF(ABS('Raw Data'!E127-'Raw Data'!D127)&lt;3,'Raw Data'!BA127,0), 0)</f>
        <v/>
      </c>
      <c r="AT132">
        <f>IF('Hidden Analysiss'!D128=1,IF(ABS('Raw Data'!E127-'Raw Data'!D127)&lt;4,'Raw Data'!BD127,0), 0)</f>
        <v/>
      </c>
      <c r="AU132">
        <f>IF(AND('Hidden Analysiss'!E128=1, ABS('Raw Data'!E127-'Raw Data'!D127)&lt;2), 'Raw Data'!AX127, 0)</f>
        <v/>
      </c>
      <c r="AV132">
        <f>IF(AND('Hidden Analysiss'!E128=1, ABS('Raw Data'!E127-'Raw Data'!D127)&lt;3), 'Raw Data'!BA127, 0)</f>
        <v/>
      </c>
      <c r="AW132">
        <f>IF(AND('Hidden Analysiss'!E128=1, ABS('Raw Data'!E127-'Raw Data'!D127)&lt;3), 'Raw Data'!BD127, 0)</f>
        <v/>
      </c>
    </row>
    <row r="133">
      <c r="A133" s="1">
        <f>'Raw Data'!A128</f>
        <v/>
      </c>
      <c r="B133">
        <f>IF('Raw Data'!E128&gt;'Raw Data'!D128, 'Raw Data'!J128, 0)</f>
        <v/>
      </c>
      <c r="C133">
        <f>IF('Raw Data'!D128&gt;'Raw Data'!E128, 'Raw Data'!I128, 0)</f>
        <v/>
      </c>
      <c r="D133">
        <f>SUM(G133:H133)</f>
        <v/>
      </c>
      <c r="E133">
        <f>IF(AND('Raw Data'!J128&lt;'Raw Data'!I128,'Raw Data'!E128&gt;'Raw Data'!D128,'Raw Data'!E128-'Raw Data'!D128&gt;3),'Raw Data'!N128,IF(AND('Raw Data'!I128&lt;'Raw Data'!J128,'Raw Data'!D128&gt;'Raw Data'!E128,'Raw Data'!D128-'Raw Data'!E128&gt;3),'Raw Data'!M128,0))</f>
        <v/>
      </c>
      <c r="F133">
        <f>IF(AND('Raw Data'!J128&lt;'Raw Data'!I128,'Raw Data'!E128&gt;'Raw Data'!D128,'Raw Data'!E128-'Raw Data'!D128&lt;4),'Raw Data'!L128,IF(AND('Raw Data'!I128&lt;'Raw Data'!J128,'Raw Data'!D128&gt;'Raw Data'!E128,'Raw Data'!D128-'Raw Data'!E128&lt;4),'Raw Data'!K128,0))</f>
        <v/>
      </c>
      <c r="G133">
        <f>IF(AND('Raw Data'!J128&lt;'Raw Data'!I128, 'Raw Data'!E128&gt;'Raw Data'!D128), 'Raw Data'!J128, 0)</f>
        <v/>
      </c>
      <c r="H133">
        <f>IF(AND('Raw Data'!J128&gt;'Raw Data'!I128, 'Raw Data'!E128&lt;'Raw Data'!D128), 'Raw Data'!I128, 0)</f>
        <v/>
      </c>
      <c r="I133">
        <f>SUM(J133:K133)</f>
        <v/>
      </c>
      <c r="J133">
        <f>IF(AND('Raw Data'!J128&gt;'Raw Data'!I128, 'Raw Data'!E128&gt;'Raw Data'!D128), 'Raw Data'!J128, 0)</f>
        <v/>
      </c>
      <c r="K133">
        <f>IF(AND('Raw Data'!I128&gt;'Raw Data'!J128, 'Raw Data'!D128&gt;'Raw Data'!E128), 'Raw Data'!I128, 0)</f>
        <v/>
      </c>
      <c r="L133">
        <f>IF('Raw Data'!E128-'Raw Data'!D128&gt;3, 'Raw Data'!N128, 0)</f>
        <v/>
      </c>
      <c r="M133">
        <f>IF('Raw Data'!D128-'Raw Data'!E128&gt;3, 'Raw Data'!M128, 0)</f>
        <v/>
      </c>
      <c r="N133">
        <f>IF(ISBLANK('Raw Data'!D128),0,IF(AND('Raw Data'!E128&gt;'Raw Data'!D128,'Raw Data'!E128-'Raw Data'!D128&gt;0,'Raw Data'!E128-'Raw Data'!D128&lt;4),'Raw Data'!L128, 0))</f>
        <v/>
      </c>
      <c r="O133">
        <f>IF(ISBLANK('Raw Data'!D128),0,IF(AND('Raw Data'!E128&gt;'Raw Data'!D128,'Raw Data'!E128-'Raw Data'!D128&gt;0,'Raw Data'!D128-'Raw Data'!E128&lt;4),'Raw Data'!K128, 0))</f>
        <v/>
      </c>
      <c r="P133">
        <f>IF('Raw Data'!E128-'Raw Data'!D128&gt;3, 'Raw Data'!N128, IF('Raw Data'!D128-'Raw Data'!E128&gt;3, 'Raw Data'!M128, 0))</f>
        <v/>
      </c>
      <c r="Q133">
        <f>IF(ISBLANK('Raw Data'!E128),0,IF(AND('Raw Data'!E128-'Raw Data'!D128&lt;4,'Raw Data'!E128-'Raw Data'!D128&gt;0),'Raw Data'!L128,IF(AND('Raw Data'!D128&gt;'Raw Data'!E128,'Raw Data'!D128-'Raw Data'!E128&gt;0),'Raw Data'!K128,0)))</f>
        <v/>
      </c>
      <c r="R133">
        <f>IF(ISBLANK('Raw Data'!K128),0,IFERROR(IF(MATCH(SMALL('Raw Data'!K128:N128,1),L133:O133,0),SMALL('Raw Data'!K128:N128,1)),0))</f>
        <v/>
      </c>
      <c r="S133">
        <f>IF(ISBLANK('Raw Data'!K128),0,IFERROR(IF(MATCH(SMALL('Raw Data'!K128:N128,2),L133:O133,0),SMALL('Raw Data'!K128:N128,2)),0))</f>
        <v/>
      </c>
      <c r="T133">
        <f>IF(ISBLANK('Raw Data'!K128),0,IFERROR(IF(MATCH(SMALL('Raw Data'!K128:N128,3),L133:O133,0),SMALL('Raw Data'!K128:N128,3)),0))</f>
        <v/>
      </c>
      <c r="U133">
        <f>IF(ISBLANK('Raw Data'!K128),0,IFERROR(IF(MATCH(SMALL('Raw Data'!K128:N128,4),L133:O133,0),SMALL('Raw Data'!K128:N128,4)),0))</f>
        <v/>
      </c>
      <c r="V133">
        <f>IF(AND('Raw Data'!D128&lt;3, 'Raw Data'!E128&lt;3, 'Raw Data'!A128&gt;0), 'Raw Data'!AF128, 0)</f>
        <v/>
      </c>
      <c r="W133">
        <f>IF(AND('Raw Data'!D128&lt;4, 'Raw Data'!E128&lt;4, 'Raw Data'!A128&gt;0), 'Raw Data'!AI128, 0)</f>
        <v/>
      </c>
      <c r="X133">
        <f>IF(AND('Raw Data'!D128&lt;5, 'Raw Data'!E128&lt;5, 'Raw Data'!A128&gt;0), 'Raw Data'!AL128, 0)</f>
        <v/>
      </c>
      <c r="Y133">
        <f>IF(AND('Raw Data'!D128&lt;6, 'Raw Data'!E128&lt;6, 'Raw Data'!A128&gt;0), 'Raw Data'!AO128, 0)</f>
        <v/>
      </c>
      <c r="Z133">
        <f>IF(ISBLANK('Raw Data'!D128), 0, IF('Raw Data'!D128-'Raw Data'!E128&gt;1, 'Raw Data'!AW128, 0))</f>
        <v/>
      </c>
      <c r="AA133">
        <f>IF(ISBLANK('Raw Data'!A128), 0, IF(ABS('Raw Data'!D128-'Raw Data'!E128)&lt;2, 'Raw Data'!AX128, 0))</f>
        <v/>
      </c>
      <c r="AB133">
        <f>IF(ISBLANK('Raw Data'!D128), 0, IF('Raw Data'!E128-'Raw Data'!D128&gt;1, 'Raw Data'!AY128, 0))</f>
        <v/>
      </c>
      <c r="AC133">
        <f>IF(ISBLANK('Raw Data'!D128), 0, IF('Raw Data'!D128-'Raw Data'!E128&gt;2, 'Raw Data'!AZ128, 0))</f>
        <v/>
      </c>
      <c r="AD133">
        <f>IF(ISBLANK('Raw Data'!A128), 0, IF(ABS('Raw Data'!D128-'Raw Data'!E128)&lt;3, 'Raw Data'!BA128, 0))</f>
        <v/>
      </c>
      <c r="AE133">
        <f>IF(ISBLANK('Raw Data'!D128), 0, IF('Raw Data'!E128-'Raw Data'!D128&gt;2, 'Raw Data'!BB128, 0))</f>
        <v/>
      </c>
      <c r="AF133">
        <f>IF(ISBLANK('Raw Data'!D128), 0, IF('Raw Data'!D128-'Raw Data'!E128&gt;3, 'Raw Data'!BC128, 0))</f>
        <v/>
      </c>
      <c r="AG133">
        <f>IF(ISBLANK('Raw Data'!A128), 0, IF(ABS('Raw Data'!D128-'Raw Data'!E128)&lt;4, 'Raw Data'!BD128, 0))</f>
        <v/>
      </c>
      <c r="AH133">
        <f>IF(ISBLANK('Raw Data'!D128), 0, IF('Raw Data'!E128-'Raw Data'!D128&gt;3, 'Raw Data'!BE128, 0))</f>
        <v/>
      </c>
      <c r="AI133">
        <f>IF(SUM('Raw Data'!D128:E128)&gt;'Raw Data'!F128, 'Raw Data'!G128, 0)</f>
        <v/>
      </c>
      <c r="AJ133">
        <f>IF(ISBLANK('Raw Data'!D128), 0, IF(SUM('Raw Data'!D128:E128)&lt;'Raw Data'!F128, 'Raw Data'!H128, 0))</f>
        <v/>
      </c>
      <c r="AK133">
        <f>IF(ISBLANK('Raw Data'!A128), 0, IF(AND('Raw Data'!D128&lt;3, 'Raw Data'!E128&lt;3, 'Raw Data'!F128&lt;BB$2), 'Raw Data'!AF128, 0))</f>
        <v/>
      </c>
      <c r="AL133">
        <f>IF(ISBLANK('Raw Data'!A128), 0, IF(AND('Raw Data'!D128&lt;4, 'Raw Data'!E128&lt;4, 'Raw Data'!F128&lt;BB$2), 'Raw Data'!AI128, 0))</f>
        <v/>
      </c>
      <c r="AM133">
        <f>IF(ISBLANK('Raw Data'!A128), 0, IF(AND('Raw Data'!D128&lt;5, 'Raw Data'!E128&lt;5, 'Raw Data'!F128&lt;BB$2), 'Raw Data'!AL128, 0))</f>
        <v/>
      </c>
      <c r="AN133">
        <f>IF(ISBLANK('Raw Data'!A128), 0, IF(AND('Raw Data'!D128&lt;6, 'Raw Data'!E128&lt;6, 'Raw Data'!F128&lt;BB$2), 'Raw Data'!AO128, 0))</f>
        <v/>
      </c>
      <c r="AO133">
        <f>IF(ISBLANK('Raw Data'!A128), 0, IF(AND('Raw Data'!I128&lt;Analysis!$BC$2, 'Raw Data'!D128-'Raw Data'!E128&gt;1), 'Raw Data'!AW128, IF(AND('Raw Data'!J128&lt;Analysis!$BC$2, 'Raw Data'!E128-'Raw Data'!D128&gt;1), 'Raw Data'!AY128, 0)))</f>
        <v/>
      </c>
      <c r="AP133">
        <f>IF(ISBLANK('Raw Data'!A128), 0, IF(AND('Raw Data'!I128&lt;Analysis!$BC$2, 'Raw Data'!D128-'Raw Data'!E128&gt;2), 'Raw Data'!AZ128, IF(AND('Raw Data'!J128&lt;Analysis!$BC$2, 'Raw Data'!E128-'Raw Data'!D128&gt;2), 'Raw Data'!BB128, 0)))</f>
        <v/>
      </c>
      <c r="AQ133">
        <f>IF(ISBLANK('Raw Data'!A128), 0, IF(AND('Raw Data'!I128&lt;Analysis!$BC$2, 'Raw Data'!D128-'Raw Data'!E128&gt;3), 'Raw Data'!BC128, IF(AND('Raw Data'!J128&lt;Analysis!$BC$2, 'Raw Data'!E128-'Raw Data'!D128&gt;3), 'Raw Data'!BE128, 0)))</f>
        <v/>
      </c>
      <c r="AR133">
        <f>IF('Hidden Analysiss'!D129=1,IF(ABS('Raw Data'!E128-'Raw Data'!D128)&lt;2,'Raw Data'!AX128,0), 0)</f>
        <v/>
      </c>
      <c r="AS133">
        <f>IF('Hidden Analysiss'!D129=1,IF(ABS('Raw Data'!E128-'Raw Data'!D128)&lt;3,'Raw Data'!BA128,0), 0)</f>
        <v/>
      </c>
      <c r="AT133">
        <f>IF('Hidden Analysiss'!D129=1,IF(ABS('Raw Data'!E128-'Raw Data'!D128)&lt;4,'Raw Data'!BD128,0), 0)</f>
        <v/>
      </c>
      <c r="AU133">
        <f>IF(AND('Hidden Analysiss'!E129=1, ABS('Raw Data'!E128-'Raw Data'!D128)&lt;2), 'Raw Data'!AX128, 0)</f>
        <v/>
      </c>
      <c r="AV133">
        <f>IF(AND('Hidden Analysiss'!E129=1, ABS('Raw Data'!E128-'Raw Data'!D128)&lt;3), 'Raw Data'!BA128, 0)</f>
        <v/>
      </c>
      <c r="AW133">
        <f>IF(AND('Hidden Analysiss'!E129=1, ABS('Raw Data'!E128-'Raw Data'!D128)&lt;3), 'Raw Data'!BD128, 0)</f>
        <v/>
      </c>
    </row>
    <row r="134">
      <c r="A134" s="1">
        <f>'Raw Data'!A129</f>
        <v/>
      </c>
      <c r="B134">
        <f>IF('Raw Data'!E129&gt;'Raw Data'!D129, 'Raw Data'!J129, 0)</f>
        <v/>
      </c>
      <c r="C134">
        <f>IF('Raw Data'!D129&gt;'Raw Data'!E129, 'Raw Data'!I129, 0)</f>
        <v/>
      </c>
      <c r="D134">
        <f>SUM(G134:H134)</f>
        <v/>
      </c>
      <c r="E134">
        <f>IF(AND('Raw Data'!J129&lt;'Raw Data'!I129,'Raw Data'!E129&gt;'Raw Data'!D129,'Raw Data'!E129-'Raw Data'!D129&gt;3),'Raw Data'!N129,IF(AND('Raw Data'!I129&lt;'Raw Data'!J129,'Raw Data'!D129&gt;'Raw Data'!E129,'Raw Data'!D129-'Raw Data'!E129&gt;3),'Raw Data'!M129,0))</f>
        <v/>
      </c>
      <c r="F134">
        <f>IF(AND('Raw Data'!J129&lt;'Raw Data'!I129,'Raw Data'!E129&gt;'Raw Data'!D129,'Raw Data'!E129-'Raw Data'!D129&lt;4),'Raw Data'!L129,IF(AND('Raw Data'!I129&lt;'Raw Data'!J129,'Raw Data'!D129&gt;'Raw Data'!E129,'Raw Data'!D129-'Raw Data'!E129&lt;4),'Raw Data'!K129,0))</f>
        <v/>
      </c>
      <c r="G134">
        <f>IF(AND('Raw Data'!J129&lt;'Raw Data'!I129, 'Raw Data'!E129&gt;'Raw Data'!D129), 'Raw Data'!J129, 0)</f>
        <v/>
      </c>
      <c r="H134">
        <f>IF(AND('Raw Data'!J129&gt;'Raw Data'!I129, 'Raw Data'!E129&lt;'Raw Data'!D129), 'Raw Data'!I129, 0)</f>
        <v/>
      </c>
      <c r="I134">
        <f>SUM(J134:K134)</f>
        <v/>
      </c>
      <c r="J134">
        <f>IF(AND('Raw Data'!J129&gt;'Raw Data'!I129, 'Raw Data'!E129&gt;'Raw Data'!D129), 'Raw Data'!J129, 0)</f>
        <v/>
      </c>
      <c r="K134">
        <f>IF(AND('Raw Data'!I129&gt;'Raw Data'!J129, 'Raw Data'!D129&gt;'Raw Data'!E129), 'Raw Data'!I129, 0)</f>
        <v/>
      </c>
      <c r="L134">
        <f>IF('Raw Data'!E129-'Raw Data'!D129&gt;3, 'Raw Data'!N129, 0)</f>
        <v/>
      </c>
      <c r="M134">
        <f>IF('Raw Data'!D129-'Raw Data'!E129&gt;3, 'Raw Data'!M129, 0)</f>
        <v/>
      </c>
      <c r="N134">
        <f>IF(ISBLANK('Raw Data'!D129),0,IF(AND('Raw Data'!E129&gt;'Raw Data'!D129,'Raw Data'!E129-'Raw Data'!D129&gt;0,'Raw Data'!E129-'Raw Data'!D129&lt;4),'Raw Data'!L129, 0))</f>
        <v/>
      </c>
      <c r="O134">
        <f>IF(ISBLANK('Raw Data'!D129),0,IF(AND('Raw Data'!E129&gt;'Raw Data'!D129,'Raw Data'!E129-'Raw Data'!D129&gt;0,'Raw Data'!D129-'Raw Data'!E129&lt;4),'Raw Data'!K129, 0))</f>
        <v/>
      </c>
      <c r="P134">
        <f>IF('Raw Data'!E129-'Raw Data'!D129&gt;3, 'Raw Data'!N129, IF('Raw Data'!D129-'Raw Data'!E129&gt;3, 'Raw Data'!M129, 0))</f>
        <v/>
      </c>
      <c r="Q134">
        <f>IF(ISBLANK('Raw Data'!E129),0,IF(AND('Raw Data'!E129-'Raw Data'!D129&lt;4,'Raw Data'!E129-'Raw Data'!D129&gt;0),'Raw Data'!L129,IF(AND('Raw Data'!D129&gt;'Raw Data'!E129,'Raw Data'!D129-'Raw Data'!E129&gt;0),'Raw Data'!K129,0)))</f>
        <v/>
      </c>
      <c r="R134">
        <f>IF(ISBLANK('Raw Data'!K129),0,IFERROR(IF(MATCH(SMALL('Raw Data'!K129:N129,1),L134:O134,0),SMALL('Raw Data'!K129:N129,1)),0))</f>
        <v/>
      </c>
      <c r="S134">
        <f>IF(ISBLANK('Raw Data'!K129),0,IFERROR(IF(MATCH(SMALL('Raw Data'!K129:N129,2),L134:O134,0),SMALL('Raw Data'!K129:N129,2)),0))</f>
        <v/>
      </c>
      <c r="T134">
        <f>IF(ISBLANK('Raw Data'!K129),0,IFERROR(IF(MATCH(SMALL('Raw Data'!K129:N129,3),L134:O134,0),SMALL('Raw Data'!K129:N129,3)),0))</f>
        <v/>
      </c>
      <c r="U134">
        <f>IF(ISBLANK('Raw Data'!K129),0,IFERROR(IF(MATCH(SMALL('Raw Data'!K129:N129,4),L134:O134,0),SMALL('Raw Data'!K129:N129,4)),0))</f>
        <v/>
      </c>
      <c r="V134">
        <f>IF(AND('Raw Data'!D129&lt;3, 'Raw Data'!E129&lt;3, 'Raw Data'!A129&gt;0), 'Raw Data'!AF129, 0)</f>
        <v/>
      </c>
      <c r="W134">
        <f>IF(AND('Raw Data'!D129&lt;4, 'Raw Data'!E129&lt;4, 'Raw Data'!A129&gt;0), 'Raw Data'!AI129, 0)</f>
        <v/>
      </c>
      <c r="X134">
        <f>IF(AND('Raw Data'!D129&lt;5, 'Raw Data'!E129&lt;5, 'Raw Data'!A129&gt;0), 'Raw Data'!AL129, 0)</f>
        <v/>
      </c>
      <c r="Y134">
        <f>IF(AND('Raw Data'!D129&lt;6, 'Raw Data'!E129&lt;6, 'Raw Data'!A129&gt;0), 'Raw Data'!AO129, 0)</f>
        <v/>
      </c>
      <c r="Z134">
        <f>IF(ISBLANK('Raw Data'!D129), 0, IF('Raw Data'!D129-'Raw Data'!E129&gt;1, 'Raw Data'!AW129, 0))</f>
        <v/>
      </c>
      <c r="AA134">
        <f>IF(ISBLANK('Raw Data'!A129), 0, IF(ABS('Raw Data'!D129-'Raw Data'!E129)&lt;2, 'Raw Data'!AX129, 0))</f>
        <v/>
      </c>
      <c r="AB134">
        <f>IF(ISBLANK('Raw Data'!D129), 0, IF('Raw Data'!E129-'Raw Data'!D129&gt;1, 'Raw Data'!AY129, 0))</f>
        <v/>
      </c>
      <c r="AC134">
        <f>IF(ISBLANK('Raw Data'!D129), 0, IF('Raw Data'!D129-'Raw Data'!E129&gt;2, 'Raw Data'!AZ129, 0))</f>
        <v/>
      </c>
      <c r="AD134">
        <f>IF(ISBLANK('Raw Data'!A129), 0, IF(ABS('Raw Data'!D129-'Raw Data'!E129)&lt;3, 'Raw Data'!BA129, 0))</f>
        <v/>
      </c>
      <c r="AE134">
        <f>IF(ISBLANK('Raw Data'!D129), 0, IF('Raw Data'!E129-'Raw Data'!D129&gt;2, 'Raw Data'!BB129, 0))</f>
        <v/>
      </c>
      <c r="AF134">
        <f>IF(ISBLANK('Raw Data'!D129), 0, IF('Raw Data'!D129-'Raw Data'!E129&gt;3, 'Raw Data'!BC129, 0))</f>
        <v/>
      </c>
      <c r="AG134">
        <f>IF(ISBLANK('Raw Data'!A129), 0, IF(ABS('Raw Data'!D129-'Raw Data'!E129)&lt;4, 'Raw Data'!BD129, 0))</f>
        <v/>
      </c>
      <c r="AH134">
        <f>IF(ISBLANK('Raw Data'!D129), 0, IF('Raw Data'!E129-'Raw Data'!D129&gt;3, 'Raw Data'!BE129, 0))</f>
        <v/>
      </c>
      <c r="AI134">
        <f>IF(SUM('Raw Data'!D129:E129)&gt;'Raw Data'!F129, 'Raw Data'!G129, 0)</f>
        <v/>
      </c>
      <c r="AJ134">
        <f>IF(ISBLANK('Raw Data'!D129), 0, IF(SUM('Raw Data'!D129:E129)&lt;'Raw Data'!F129, 'Raw Data'!H129, 0))</f>
        <v/>
      </c>
      <c r="AK134">
        <f>IF(ISBLANK('Raw Data'!A129), 0, IF(AND('Raw Data'!D129&lt;3, 'Raw Data'!E129&lt;3, 'Raw Data'!F129&lt;BB$2), 'Raw Data'!AF129, 0))</f>
        <v/>
      </c>
      <c r="AL134">
        <f>IF(ISBLANK('Raw Data'!A129), 0, IF(AND('Raw Data'!D129&lt;4, 'Raw Data'!E129&lt;4, 'Raw Data'!F129&lt;BB$2), 'Raw Data'!AI129, 0))</f>
        <v/>
      </c>
      <c r="AM134">
        <f>IF(ISBLANK('Raw Data'!A129), 0, IF(AND('Raw Data'!D129&lt;5, 'Raw Data'!E129&lt;5, 'Raw Data'!F129&lt;BB$2), 'Raw Data'!AL129, 0))</f>
        <v/>
      </c>
      <c r="AN134">
        <f>IF(ISBLANK('Raw Data'!A129), 0, IF(AND('Raw Data'!D129&lt;6, 'Raw Data'!E129&lt;6, 'Raw Data'!F129&lt;BB$2), 'Raw Data'!AO129, 0))</f>
        <v/>
      </c>
      <c r="AO134">
        <f>IF(ISBLANK('Raw Data'!A129), 0, IF(AND('Raw Data'!I129&lt;Analysis!$BC$2, 'Raw Data'!D129-'Raw Data'!E129&gt;1), 'Raw Data'!AW129, IF(AND('Raw Data'!J129&lt;Analysis!$BC$2, 'Raw Data'!E129-'Raw Data'!D129&gt;1), 'Raw Data'!AY129, 0)))</f>
        <v/>
      </c>
      <c r="AP134">
        <f>IF(ISBLANK('Raw Data'!A129), 0, IF(AND('Raw Data'!I129&lt;Analysis!$BC$2, 'Raw Data'!D129-'Raw Data'!E129&gt;2), 'Raw Data'!AZ129, IF(AND('Raw Data'!J129&lt;Analysis!$BC$2, 'Raw Data'!E129-'Raw Data'!D129&gt;2), 'Raw Data'!BB129, 0)))</f>
        <v/>
      </c>
      <c r="AQ134">
        <f>IF(ISBLANK('Raw Data'!A129), 0, IF(AND('Raw Data'!I129&lt;Analysis!$BC$2, 'Raw Data'!D129-'Raw Data'!E129&gt;3), 'Raw Data'!BC129, IF(AND('Raw Data'!J129&lt;Analysis!$BC$2, 'Raw Data'!E129-'Raw Data'!D129&gt;3), 'Raw Data'!BE129, 0)))</f>
        <v/>
      </c>
      <c r="AR134">
        <f>IF('Hidden Analysiss'!D130=1,IF(ABS('Raw Data'!E129-'Raw Data'!D129)&lt;2,'Raw Data'!AX129,0), 0)</f>
        <v/>
      </c>
      <c r="AS134">
        <f>IF('Hidden Analysiss'!D130=1,IF(ABS('Raw Data'!E129-'Raw Data'!D129)&lt;3,'Raw Data'!BA129,0), 0)</f>
        <v/>
      </c>
      <c r="AT134">
        <f>IF('Hidden Analysiss'!D130=1,IF(ABS('Raw Data'!E129-'Raw Data'!D129)&lt;4,'Raw Data'!BD129,0), 0)</f>
        <v/>
      </c>
      <c r="AU134">
        <f>IF(AND('Hidden Analysiss'!E130=1, ABS('Raw Data'!E129-'Raw Data'!D129)&lt;2), 'Raw Data'!AX129, 0)</f>
        <v/>
      </c>
      <c r="AV134">
        <f>IF(AND('Hidden Analysiss'!E130=1, ABS('Raw Data'!E129-'Raw Data'!D129)&lt;3), 'Raw Data'!BA129, 0)</f>
        <v/>
      </c>
      <c r="AW134">
        <f>IF(AND('Hidden Analysiss'!E130=1, ABS('Raw Data'!E129-'Raw Data'!D129)&lt;3), 'Raw Data'!BD129, 0)</f>
        <v/>
      </c>
    </row>
    <row r="135">
      <c r="A135" s="1">
        <f>'Raw Data'!A130</f>
        <v/>
      </c>
      <c r="B135">
        <f>IF('Raw Data'!E130&gt;'Raw Data'!D130, 'Raw Data'!J130, 0)</f>
        <v/>
      </c>
      <c r="C135">
        <f>IF('Raw Data'!D130&gt;'Raw Data'!E130, 'Raw Data'!I130, 0)</f>
        <v/>
      </c>
      <c r="D135">
        <f>SUM(G135:H135)</f>
        <v/>
      </c>
      <c r="E135">
        <f>IF(AND('Raw Data'!J130&lt;'Raw Data'!I130,'Raw Data'!E130&gt;'Raw Data'!D130,'Raw Data'!E130-'Raw Data'!D130&gt;3),'Raw Data'!N130,IF(AND('Raw Data'!I130&lt;'Raw Data'!J130,'Raw Data'!D130&gt;'Raw Data'!E130,'Raw Data'!D130-'Raw Data'!E130&gt;3),'Raw Data'!M130,0))</f>
        <v/>
      </c>
      <c r="F135">
        <f>IF(AND('Raw Data'!J130&lt;'Raw Data'!I130,'Raw Data'!E130&gt;'Raw Data'!D130,'Raw Data'!E130-'Raw Data'!D130&lt;4),'Raw Data'!L130,IF(AND('Raw Data'!I130&lt;'Raw Data'!J130,'Raw Data'!D130&gt;'Raw Data'!E130,'Raw Data'!D130-'Raw Data'!E130&lt;4),'Raw Data'!K130,0))</f>
        <v/>
      </c>
      <c r="G135">
        <f>IF(AND('Raw Data'!J130&lt;'Raw Data'!I130, 'Raw Data'!E130&gt;'Raw Data'!D130), 'Raw Data'!J130, 0)</f>
        <v/>
      </c>
      <c r="H135">
        <f>IF(AND('Raw Data'!J130&gt;'Raw Data'!I130, 'Raw Data'!E130&lt;'Raw Data'!D130), 'Raw Data'!I130, 0)</f>
        <v/>
      </c>
      <c r="I135">
        <f>SUM(J135:K135)</f>
        <v/>
      </c>
      <c r="J135">
        <f>IF(AND('Raw Data'!J130&gt;'Raw Data'!I130, 'Raw Data'!E130&gt;'Raw Data'!D130), 'Raw Data'!J130, 0)</f>
        <v/>
      </c>
      <c r="K135">
        <f>IF(AND('Raw Data'!I130&gt;'Raw Data'!J130, 'Raw Data'!D130&gt;'Raw Data'!E130), 'Raw Data'!I130, 0)</f>
        <v/>
      </c>
      <c r="L135">
        <f>IF('Raw Data'!E130-'Raw Data'!D130&gt;3, 'Raw Data'!N130, 0)</f>
        <v/>
      </c>
      <c r="M135">
        <f>IF('Raw Data'!D130-'Raw Data'!E130&gt;3, 'Raw Data'!M130, 0)</f>
        <v/>
      </c>
      <c r="N135">
        <f>IF(ISBLANK('Raw Data'!D130),0,IF(AND('Raw Data'!E130&gt;'Raw Data'!D130,'Raw Data'!E130-'Raw Data'!D130&gt;0,'Raw Data'!E130-'Raw Data'!D130&lt;4),'Raw Data'!L130, 0))</f>
        <v/>
      </c>
      <c r="O135">
        <f>IF(ISBLANK('Raw Data'!D130),0,IF(AND('Raw Data'!E130&gt;'Raw Data'!D130,'Raw Data'!E130-'Raw Data'!D130&gt;0,'Raw Data'!D130-'Raw Data'!E130&lt;4),'Raw Data'!K130, 0))</f>
        <v/>
      </c>
      <c r="P135">
        <f>IF('Raw Data'!E130-'Raw Data'!D130&gt;3, 'Raw Data'!N130, IF('Raw Data'!D130-'Raw Data'!E130&gt;3, 'Raw Data'!M130, 0))</f>
        <v/>
      </c>
      <c r="Q135">
        <f>IF(ISBLANK('Raw Data'!E130),0,IF(AND('Raw Data'!E130-'Raw Data'!D130&lt;4,'Raw Data'!E130-'Raw Data'!D130&gt;0),'Raw Data'!L130,IF(AND('Raw Data'!D130&gt;'Raw Data'!E130,'Raw Data'!D130-'Raw Data'!E130&gt;0),'Raw Data'!K130,0)))</f>
        <v/>
      </c>
      <c r="R135">
        <f>IF(ISBLANK('Raw Data'!K130),0,IFERROR(IF(MATCH(SMALL('Raw Data'!K130:N130,1),L135:O135,0),SMALL('Raw Data'!K130:N130,1)),0))</f>
        <v/>
      </c>
      <c r="S135">
        <f>IF(ISBLANK('Raw Data'!K130),0,IFERROR(IF(MATCH(SMALL('Raw Data'!K130:N130,2),L135:O135,0),SMALL('Raw Data'!K130:N130,2)),0))</f>
        <v/>
      </c>
      <c r="T135">
        <f>IF(ISBLANK('Raw Data'!K130),0,IFERROR(IF(MATCH(SMALL('Raw Data'!K130:N130,3),L135:O135,0),SMALL('Raw Data'!K130:N130,3)),0))</f>
        <v/>
      </c>
      <c r="U135">
        <f>IF(ISBLANK('Raw Data'!K130),0,IFERROR(IF(MATCH(SMALL('Raw Data'!K130:N130,4),L135:O135,0),SMALL('Raw Data'!K130:N130,4)),0))</f>
        <v/>
      </c>
      <c r="V135">
        <f>IF(AND('Raw Data'!D130&lt;3, 'Raw Data'!E130&lt;3, 'Raw Data'!A130&gt;0), 'Raw Data'!AF130, 0)</f>
        <v/>
      </c>
      <c r="W135">
        <f>IF(AND('Raw Data'!D130&lt;4, 'Raw Data'!E130&lt;4, 'Raw Data'!A130&gt;0), 'Raw Data'!AI130, 0)</f>
        <v/>
      </c>
      <c r="X135">
        <f>IF(AND('Raw Data'!D130&lt;5, 'Raw Data'!E130&lt;5, 'Raw Data'!A130&gt;0), 'Raw Data'!AL130, 0)</f>
        <v/>
      </c>
      <c r="Y135">
        <f>IF(AND('Raw Data'!D130&lt;6, 'Raw Data'!E130&lt;6, 'Raw Data'!A130&gt;0), 'Raw Data'!AO130, 0)</f>
        <v/>
      </c>
      <c r="Z135">
        <f>IF(ISBLANK('Raw Data'!D130), 0, IF('Raw Data'!D130-'Raw Data'!E130&gt;1, 'Raw Data'!AW130, 0))</f>
        <v/>
      </c>
      <c r="AA135">
        <f>IF(ISBLANK('Raw Data'!A130), 0, IF(ABS('Raw Data'!D130-'Raw Data'!E130)&lt;2, 'Raw Data'!AX130, 0))</f>
        <v/>
      </c>
      <c r="AB135">
        <f>IF(ISBLANK('Raw Data'!D130), 0, IF('Raw Data'!E130-'Raw Data'!D130&gt;1, 'Raw Data'!AY130, 0))</f>
        <v/>
      </c>
      <c r="AC135">
        <f>IF(ISBLANK('Raw Data'!D130), 0, IF('Raw Data'!D130-'Raw Data'!E130&gt;2, 'Raw Data'!AZ130, 0))</f>
        <v/>
      </c>
      <c r="AD135">
        <f>IF(ISBLANK('Raw Data'!A130), 0, IF(ABS('Raw Data'!D130-'Raw Data'!E130)&lt;3, 'Raw Data'!BA130, 0))</f>
        <v/>
      </c>
      <c r="AE135">
        <f>IF(ISBLANK('Raw Data'!D130), 0, IF('Raw Data'!E130-'Raw Data'!D130&gt;2, 'Raw Data'!BB130, 0))</f>
        <v/>
      </c>
      <c r="AF135">
        <f>IF(ISBLANK('Raw Data'!D130), 0, IF('Raw Data'!D130-'Raw Data'!E130&gt;3, 'Raw Data'!BC130, 0))</f>
        <v/>
      </c>
      <c r="AG135">
        <f>IF(ISBLANK('Raw Data'!A130), 0, IF(ABS('Raw Data'!D130-'Raw Data'!E130)&lt;4, 'Raw Data'!BD130, 0))</f>
        <v/>
      </c>
      <c r="AH135">
        <f>IF(ISBLANK('Raw Data'!D130), 0, IF('Raw Data'!E130-'Raw Data'!D130&gt;3, 'Raw Data'!BE130, 0))</f>
        <v/>
      </c>
      <c r="AI135">
        <f>IF(SUM('Raw Data'!D130:E130)&gt;'Raw Data'!F130, 'Raw Data'!G130, 0)</f>
        <v/>
      </c>
      <c r="AJ135">
        <f>IF(ISBLANK('Raw Data'!D130), 0, IF(SUM('Raw Data'!D130:E130)&lt;'Raw Data'!F130, 'Raw Data'!H130, 0))</f>
        <v/>
      </c>
      <c r="AK135">
        <f>IF(ISBLANK('Raw Data'!A130), 0, IF(AND('Raw Data'!D130&lt;3, 'Raw Data'!E130&lt;3, 'Raw Data'!F130&lt;BB$2), 'Raw Data'!AF130, 0))</f>
        <v/>
      </c>
      <c r="AL135">
        <f>IF(ISBLANK('Raw Data'!A130), 0, IF(AND('Raw Data'!D130&lt;4, 'Raw Data'!E130&lt;4, 'Raw Data'!F130&lt;BB$2), 'Raw Data'!AI130, 0))</f>
        <v/>
      </c>
      <c r="AM135">
        <f>IF(ISBLANK('Raw Data'!A130), 0, IF(AND('Raw Data'!D130&lt;5, 'Raw Data'!E130&lt;5, 'Raw Data'!F130&lt;BB$2), 'Raw Data'!AL130, 0))</f>
        <v/>
      </c>
      <c r="AN135">
        <f>IF(ISBLANK('Raw Data'!A130), 0, IF(AND('Raw Data'!D130&lt;6, 'Raw Data'!E130&lt;6, 'Raw Data'!F130&lt;BB$2), 'Raw Data'!AO130, 0))</f>
        <v/>
      </c>
      <c r="AO135">
        <f>IF(ISBLANK('Raw Data'!A130), 0, IF(AND('Raw Data'!I130&lt;Analysis!$BC$2, 'Raw Data'!D130-'Raw Data'!E130&gt;1), 'Raw Data'!AW130, IF(AND('Raw Data'!J130&lt;Analysis!$BC$2, 'Raw Data'!E130-'Raw Data'!D130&gt;1), 'Raw Data'!AY130, 0)))</f>
        <v/>
      </c>
      <c r="AP135">
        <f>IF(ISBLANK('Raw Data'!A130), 0, IF(AND('Raw Data'!I130&lt;Analysis!$BC$2, 'Raw Data'!D130-'Raw Data'!E130&gt;2), 'Raw Data'!AZ130, IF(AND('Raw Data'!J130&lt;Analysis!$BC$2, 'Raw Data'!E130-'Raw Data'!D130&gt;2), 'Raw Data'!BB130, 0)))</f>
        <v/>
      </c>
      <c r="AQ135">
        <f>IF(ISBLANK('Raw Data'!A130), 0, IF(AND('Raw Data'!I130&lt;Analysis!$BC$2, 'Raw Data'!D130-'Raw Data'!E130&gt;3), 'Raw Data'!BC130, IF(AND('Raw Data'!J130&lt;Analysis!$BC$2, 'Raw Data'!E130-'Raw Data'!D130&gt;3), 'Raw Data'!BE130, 0)))</f>
        <v/>
      </c>
      <c r="AR135">
        <f>IF('Hidden Analysiss'!D131=1,IF(ABS('Raw Data'!E130-'Raw Data'!D130)&lt;2,'Raw Data'!AX130,0), 0)</f>
        <v/>
      </c>
      <c r="AS135">
        <f>IF('Hidden Analysiss'!D131=1,IF(ABS('Raw Data'!E130-'Raw Data'!D130)&lt;3,'Raw Data'!BA130,0), 0)</f>
        <v/>
      </c>
      <c r="AT135">
        <f>IF('Hidden Analysiss'!D131=1,IF(ABS('Raw Data'!E130-'Raw Data'!D130)&lt;4,'Raw Data'!BD130,0), 0)</f>
        <v/>
      </c>
      <c r="AU135">
        <f>IF(AND('Hidden Analysiss'!E131=1, ABS('Raw Data'!E130-'Raw Data'!D130)&lt;2), 'Raw Data'!AX130, 0)</f>
        <v/>
      </c>
      <c r="AV135">
        <f>IF(AND('Hidden Analysiss'!E131=1, ABS('Raw Data'!E130-'Raw Data'!D130)&lt;3), 'Raw Data'!BA130, 0)</f>
        <v/>
      </c>
      <c r="AW135">
        <f>IF(AND('Hidden Analysiss'!E131=1, ABS('Raw Data'!E130-'Raw Data'!D130)&lt;3), 'Raw Data'!BD130, 0)</f>
        <v/>
      </c>
    </row>
    <row r="136">
      <c r="A136" s="1">
        <f>'Raw Data'!A131</f>
        <v/>
      </c>
      <c r="B136">
        <f>IF('Raw Data'!E131&gt;'Raw Data'!D131, 'Raw Data'!J131, 0)</f>
        <v/>
      </c>
      <c r="C136">
        <f>IF('Raw Data'!D131&gt;'Raw Data'!E131, 'Raw Data'!I131, 0)</f>
        <v/>
      </c>
      <c r="D136">
        <f>SUM(G136:H136)</f>
        <v/>
      </c>
      <c r="E136">
        <f>IF(AND('Raw Data'!J131&lt;'Raw Data'!I131,'Raw Data'!E131&gt;'Raw Data'!D131,'Raw Data'!E131-'Raw Data'!D131&gt;3),'Raw Data'!N131,IF(AND('Raw Data'!I131&lt;'Raw Data'!J131,'Raw Data'!D131&gt;'Raw Data'!E131,'Raw Data'!D131-'Raw Data'!E131&gt;3),'Raw Data'!M131,0))</f>
        <v/>
      </c>
      <c r="F136">
        <f>IF(AND('Raw Data'!J131&lt;'Raw Data'!I131,'Raw Data'!E131&gt;'Raw Data'!D131,'Raw Data'!E131-'Raw Data'!D131&lt;4),'Raw Data'!L131,IF(AND('Raw Data'!I131&lt;'Raw Data'!J131,'Raw Data'!D131&gt;'Raw Data'!E131,'Raw Data'!D131-'Raw Data'!E131&lt;4),'Raw Data'!K131,0))</f>
        <v/>
      </c>
      <c r="G136">
        <f>IF(AND('Raw Data'!J131&lt;'Raw Data'!I131, 'Raw Data'!E131&gt;'Raw Data'!D131), 'Raw Data'!J131, 0)</f>
        <v/>
      </c>
      <c r="H136">
        <f>IF(AND('Raw Data'!J131&gt;'Raw Data'!I131, 'Raw Data'!E131&lt;'Raw Data'!D131), 'Raw Data'!I131, 0)</f>
        <v/>
      </c>
      <c r="I136">
        <f>SUM(J136:K136)</f>
        <v/>
      </c>
      <c r="J136">
        <f>IF(AND('Raw Data'!J131&gt;'Raw Data'!I131, 'Raw Data'!E131&gt;'Raw Data'!D131), 'Raw Data'!J131, 0)</f>
        <v/>
      </c>
      <c r="K136">
        <f>IF(AND('Raw Data'!I131&gt;'Raw Data'!J131, 'Raw Data'!D131&gt;'Raw Data'!E131), 'Raw Data'!I131, 0)</f>
        <v/>
      </c>
      <c r="L136">
        <f>IF('Raw Data'!E131-'Raw Data'!D131&gt;3, 'Raw Data'!N131, 0)</f>
        <v/>
      </c>
      <c r="M136">
        <f>IF('Raw Data'!D131-'Raw Data'!E131&gt;3, 'Raw Data'!M131, 0)</f>
        <v/>
      </c>
      <c r="N136">
        <f>IF(ISBLANK('Raw Data'!D131),0,IF(AND('Raw Data'!E131&gt;'Raw Data'!D131,'Raw Data'!E131-'Raw Data'!D131&gt;0,'Raw Data'!E131-'Raw Data'!D131&lt;4),'Raw Data'!L131, 0))</f>
        <v/>
      </c>
      <c r="O136">
        <f>IF(ISBLANK('Raw Data'!D131),0,IF(AND('Raw Data'!E131&gt;'Raw Data'!D131,'Raw Data'!E131-'Raw Data'!D131&gt;0,'Raw Data'!D131-'Raw Data'!E131&lt;4),'Raw Data'!K131, 0))</f>
        <v/>
      </c>
      <c r="P136">
        <f>IF('Raw Data'!E131-'Raw Data'!D131&gt;3, 'Raw Data'!N131, IF('Raw Data'!D131-'Raw Data'!E131&gt;3, 'Raw Data'!M131, 0))</f>
        <v/>
      </c>
      <c r="Q136">
        <f>IF(ISBLANK('Raw Data'!E131),0,IF(AND('Raw Data'!E131-'Raw Data'!D131&lt;4,'Raw Data'!E131-'Raw Data'!D131&gt;0),'Raw Data'!L131,IF(AND('Raw Data'!D131&gt;'Raw Data'!E131,'Raw Data'!D131-'Raw Data'!E131&gt;0),'Raw Data'!K131,0)))</f>
        <v/>
      </c>
      <c r="R136">
        <f>IF(ISBLANK('Raw Data'!K131),0,IFERROR(IF(MATCH(SMALL('Raw Data'!K131:N131,1),L136:O136,0),SMALL('Raw Data'!K131:N131,1)),0))</f>
        <v/>
      </c>
      <c r="S136">
        <f>IF(ISBLANK('Raw Data'!K131),0,IFERROR(IF(MATCH(SMALL('Raw Data'!K131:N131,2),L136:O136,0),SMALL('Raw Data'!K131:N131,2)),0))</f>
        <v/>
      </c>
      <c r="T136">
        <f>IF(ISBLANK('Raw Data'!K131),0,IFERROR(IF(MATCH(SMALL('Raw Data'!K131:N131,3),L136:O136,0),SMALL('Raw Data'!K131:N131,3)),0))</f>
        <v/>
      </c>
      <c r="U136">
        <f>IF(ISBLANK('Raw Data'!K131),0,IFERROR(IF(MATCH(SMALL('Raw Data'!K131:N131,4),L136:O136,0),SMALL('Raw Data'!K131:N131,4)),0))</f>
        <v/>
      </c>
      <c r="V136">
        <f>IF(AND('Raw Data'!D131&lt;3, 'Raw Data'!E131&lt;3, 'Raw Data'!A131&gt;0), 'Raw Data'!AF131, 0)</f>
        <v/>
      </c>
      <c r="W136">
        <f>IF(AND('Raw Data'!D131&lt;4, 'Raw Data'!E131&lt;4, 'Raw Data'!A131&gt;0), 'Raw Data'!AI131, 0)</f>
        <v/>
      </c>
      <c r="X136">
        <f>IF(AND('Raw Data'!D131&lt;5, 'Raw Data'!E131&lt;5, 'Raw Data'!A131&gt;0), 'Raw Data'!AL131, 0)</f>
        <v/>
      </c>
      <c r="Y136">
        <f>IF(AND('Raw Data'!D131&lt;6, 'Raw Data'!E131&lt;6, 'Raw Data'!A131&gt;0), 'Raw Data'!AO131, 0)</f>
        <v/>
      </c>
      <c r="Z136">
        <f>IF(ISBLANK('Raw Data'!D131), 0, IF('Raw Data'!D131-'Raw Data'!E131&gt;1, 'Raw Data'!AW131, 0))</f>
        <v/>
      </c>
      <c r="AA136">
        <f>IF(ISBLANK('Raw Data'!A131), 0, IF(ABS('Raw Data'!D131-'Raw Data'!E131)&lt;2, 'Raw Data'!AX131, 0))</f>
        <v/>
      </c>
      <c r="AB136">
        <f>IF(ISBLANK('Raw Data'!D131), 0, IF('Raw Data'!E131-'Raw Data'!D131&gt;1, 'Raw Data'!AY131, 0))</f>
        <v/>
      </c>
      <c r="AC136">
        <f>IF(ISBLANK('Raw Data'!D131), 0, IF('Raw Data'!D131-'Raw Data'!E131&gt;2, 'Raw Data'!AZ131, 0))</f>
        <v/>
      </c>
      <c r="AD136">
        <f>IF(ISBLANK('Raw Data'!A131), 0, IF(ABS('Raw Data'!D131-'Raw Data'!E131)&lt;3, 'Raw Data'!BA131, 0))</f>
        <v/>
      </c>
      <c r="AE136">
        <f>IF(ISBLANK('Raw Data'!D131), 0, IF('Raw Data'!E131-'Raw Data'!D131&gt;2, 'Raw Data'!BB131, 0))</f>
        <v/>
      </c>
      <c r="AF136">
        <f>IF(ISBLANK('Raw Data'!D131), 0, IF('Raw Data'!D131-'Raw Data'!E131&gt;3, 'Raw Data'!BC131, 0))</f>
        <v/>
      </c>
      <c r="AG136">
        <f>IF(ISBLANK('Raw Data'!A131), 0, IF(ABS('Raw Data'!D131-'Raw Data'!E131)&lt;4, 'Raw Data'!BD131, 0))</f>
        <v/>
      </c>
      <c r="AH136">
        <f>IF(ISBLANK('Raw Data'!D131), 0, IF('Raw Data'!E131-'Raw Data'!D131&gt;3, 'Raw Data'!BE131, 0))</f>
        <v/>
      </c>
      <c r="AI136">
        <f>IF(SUM('Raw Data'!D131:E131)&gt;'Raw Data'!F131, 'Raw Data'!G131, 0)</f>
        <v/>
      </c>
      <c r="AJ136">
        <f>IF(ISBLANK('Raw Data'!D131), 0, IF(SUM('Raw Data'!D131:E131)&lt;'Raw Data'!F131, 'Raw Data'!H131, 0))</f>
        <v/>
      </c>
      <c r="AK136">
        <f>IF(ISBLANK('Raw Data'!A131), 0, IF(AND('Raw Data'!D131&lt;3, 'Raw Data'!E131&lt;3, 'Raw Data'!F131&lt;BB$2), 'Raw Data'!AF131, 0))</f>
        <v/>
      </c>
      <c r="AL136">
        <f>IF(ISBLANK('Raw Data'!A131), 0, IF(AND('Raw Data'!D131&lt;4, 'Raw Data'!E131&lt;4, 'Raw Data'!F131&lt;BB$2), 'Raw Data'!AI131, 0))</f>
        <v/>
      </c>
      <c r="AM136">
        <f>IF(ISBLANK('Raw Data'!A131), 0, IF(AND('Raw Data'!D131&lt;5, 'Raw Data'!E131&lt;5, 'Raw Data'!F131&lt;BB$2), 'Raw Data'!AL131, 0))</f>
        <v/>
      </c>
      <c r="AN136">
        <f>IF(ISBLANK('Raw Data'!A131), 0, IF(AND('Raw Data'!D131&lt;6, 'Raw Data'!E131&lt;6, 'Raw Data'!F131&lt;BB$2), 'Raw Data'!AO131, 0))</f>
        <v/>
      </c>
      <c r="AO136">
        <f>IF(ISBLANK('Raw Data'!A131), 0, IF(AND('Raw Data'!I131&lt;Analysis!$BC$2, 'Raw Data'!D131-'Raw Data'!E131&gt;1), 'Raw Data'!AW131, IF(AND('Raw Data'!J131&lt;Analysis!$BC$2, 'Raw Data'!E131-'Raw Data'!D131&gt;1), 'Raw Data'!AY131, 0)))</f>
        <v/>
      </c>
      <c r="AP136">
        <f>IF(ISBLANK('Raw Data'!A131), 0, IF(AND('Raw Data'!I131&lt;Analysis!$BC$2, 'Raw Data'!D131-'Raw Data'!E131&gt;2), 'Raw Data'!AZ131, IF(AND('Raw Data'!J131&lt;Analysis!$BC$2, 'Raw Data'!E131-'Raw Data'!D131&gt;2), 'Raw Data'!BB131, 0)))</f>
        <v/>
      </c>
      <c r="AQ136">
        <f>IF(ISBLANK('Raw Data'!A131), 0, IF(AND('Raw Data'!I131&lt;Analysis!$BC$2, 'Raw Data'!D131-'Raw Data'!E131&gt;3), 'Raw Data'!BC131, IF(AND('Raw Data'!J131&lt;Analysis!$BC$2, 'Raw Data'!E131-'Raw Data'!D131&gt;3), 'Raw Data'!BE131, 0)))</f>
        <v/>
      </c>
      <c r="AR136">
        <f>IF('Hidden Analysiss'!D132=1,IF(ABS('Raw Data'!E131-'Raw Data'!D131)&lt;2,'Raw Data'!AX131,0), 0)</f>
        <v/>
      </c>
      <c r="AS136">
        <f>IF('Hidden Analysiss'!D132=1,IF(ABS('Raw Data'!E131-'Raw Data'!D131)&lt;3,'Raw Data'!BA131,0), 0)</f>
        <v/>
      </c>
      <c r="AT136">
        <f>IF('Hidden Analysiss'!D132=1,IF(ABS('Raw Data'!E131-'Raw Data'!D131)&lt;4,'Raw Data'!BD131,0), 0)</f>
        <v/>
      </c>
      <c r="AU136">
        <f>IF(AND('Hidden Analysiss'!E132=1, ABS('Raw Data'!E131-'Raw Data'!D131)&lt;2), 'Raw Data'!AX131, 0)</f>
        <v/>
      </c>
      <c r="AV136">
        <f>IF(AND('Hidden Analysiss'!E132=1, ABS('Raw Data'!E131-'Raw Data'!D131)&lt;3), 'Raw Data'!BA131, 0)</f>
        <v/>
      </c>
      <c r="AW136">
        <f>IF(AND('Hidden Analysiss'!E132=1, ABS('Raw Data'!E131-'Raw Data'!D131)&lt;3), 'Raw Data'!BD131, 0)</f>
        <v/>
      </c>
    </row>
    <row r="137">
      <c r="A137" s="1">
        <f>'Raw Data'!A132</f>
        <v/>
      </c>
      <c r="B137">
        <f>IF('Raw Data'!E132&gt;'Raw Data'!D132, 'Raw Data'!J132, 0)</f>
        <v/>
      </c>
      <c r="C137">
        <f>IF('Raw Data'!D132&gt;'Raw Data'!E132, 'Raw Data'!I132, 0)</f>
        <v/>
      </c>
      <c r="D137">
        <f>SUM(G137:H137)</f>
        <v/>
      </c>
      <c r="E137">
        <f>IF(AND('Raw Data'!J132&lt;'Raw Data'!I132,'Raw Data'!E132&gt;'Raw Data'!D132,'Raw Data'!E132-'Raw Data'!D132&gt;3),'Raw Data'!N132,IF(AND('Raw Data'!I132&lt;'Raw Data'!J132,'Raw Data'!D132&gt;'Raw Data'!E132,'Raw Data'!D132-'Raw Data'!E132&gt;3),'Raw Data'!M132,0))</f>
        <v/>
      </c>
      <c r="F137">
        <f>IF(AND('Raw Data'!J132&lt;'Raw Data'!I132,'Raw Data'!E132&gt;'Raw Data'!D132,'Raw Data'!E132-'Raw Data'!D132&lt;4),'Raw Data'!L132,IF(AND('Raw Data'!I132&lt;'Raw Data'!J132,'Raw Data'!D132&gt;'Raw Data'!E132,'Raw Data'!D132-'Raw Data'!E132&lt;4),'Raw Data'!K132,0))</f>
        <v/>
      </c>
      <c r="G137">
        <f>IF(AND('Raw Data'!J132&lt;'Raw Data'!I132, 'Raw Data'!E132&gt;'Raw Data'!D132), 'Raw Data'!J132, 0)</f>
        <v/>
      </c>
      <c r="H137">
        <f>IF(AND('Raw Data'!J132&gt;'Raw Data'!I132, 'Raw Data'!E132&lt;'Raw Data'!D132), 'Raw Data'!I132, 0)</f>
        <v/>
      </c>
      <c r="I137">
        <f>SUM(J137:K137)</f>
        <v/>
      </c>
      <c r="J137">
        <f>IF(AND('Raw Data'!J132&gt;'Raw Data'!I132, 'Raw Data'!E132&gt;'Raw Data'!D132), 'Raw Data'!J132, 0)</f>
        <v/>
      </c>
      <c r="K137">
        <f>IF(AND('Raw Data'!I132&gt;'Raw Data'!J132, 'Raw Data'!D132&gt;'Raw Data'!E132), 'Raw Data'!I132, 0)</f>
        <v/>
      </c>
      <c r="L137">
        <f>IF('Raw Data'!E132-'Raw Data'!D132&gt;3, 'Raw Data'!N132, 0)</f>
        <v/>
      </c>
      <c r="M137">
        <f>IF('Raw Data'!D132-'Raw Data'!E132&gt;3, 'Raw Data'!M132, 0)</f>
        <v/>
      </c>
      <c r="N137">
        <f>IF(ISBLANK('Raw Data'!D132),0,IF(AND('Raw Data'!E132&gt;'Raw Data'!D132,'Raw Data'!E132-'Raw Data'!D132&gt;0,'Raw Data'!E132-'Raw Data'!D132&lt;4),'Raw Data'!L132, 0))</f>
        <v/>
      </c>
      <c r="O137">
        <f>IF(ISBLANK('Raw Data'!D132),0,IF(AND('Raw Data'!E132&gt;'Raw Data'!D132,'Raw Data'!E132-'Raw Data'!D132&gt;0,'Raw Data'!D132-'Raw Data'!E132&lt;4),'Raw Data'!K132, 0))</f>
        <v/>
      </c>
      <c r="P137">
        <f>IF('Raw Data'!E132-'Raw Data'!D132&gt;3, 'Raw Data'!N132, IF('Raw Data'!D132-'Raw Data'!E132&gt;3, 'Raw Data'!M132, 0))</f>
        <v/>
      </c>
      <c r="Q137">
        <f>IF(ISBLANK('Raw Data'!E132),0,IF(AND('Raw Data'!E132-'Raw Data'!D132&lt;4,'Raw Data'!E132-'Raw Data'!D132&gt;0),'Raw Data'!L132,IF(AND('Raw Data'!D132&gt;'Raw Data'!E132,'Raw Data'!D132-'Raw Data'!E132&gt;0),'Raw Data'!K132,0)))</f>
        <v/>
      </c>
      <c r="R137">
        <f>IF(ISBLANK('Raw Data'!K132),0,IFERROR(IF(MATCH(SMALL('Raw Data'!K132:N132,1),L137:O137,0),SMALL('Raw Data'!K132:N132,1)),0))</f>
        <v/>
      </c>
      <c r="S137">
        <f>IF(ISBLANK('Raw Data'!K132),0,IFERROR(IF(MATCH(SMALL('Raw Data'!K132:N132,2),L137:O137,0),SMALL('Raw Data'!K132:N132,2)),0))</f>
        <v/>
      </c>
      <c r="T137">
        <f>IF(ISBLANK('Raw Data'!K132),0,IFERROR(IF(MATCH(SMALL('Raw Data'!K132:N132,3),L137:O137,0),SMALL('Raw Data'!K132:N132,3)),0))</f>
        <v/>
      </c>
      <c r="U137">
        <f>IF(ISBLANK('Raw Data'!K132),0,IFERROR(IF(MATCH(SMALL('Raw Data'!K132:N132,4),L137:O137,0),SMALL('Raw Data'!K132:N132,4)),0))</f>
        <v/>
      </c>
      <c r="V137">
        <f>IF(AND('Raw Data'!D132&lt;3, 'Raw Data'!E132&lt;3, 'Raw Data'!A132&gt;0), 'Raw Data'!AF132, 0)</f>
        <v/>
      </c>
      <c r="W137">
        <f>IF(AND('Raw Data'!D132&lt;4, 'Raw Data'!E132&lt;4, 'Raw Data'!A132&gt;0), 'Raw Data'!AI132, 0)</f>
        <v/>
      </c>
      <c r="X137">
        <f>IF(AND('Raw Data'!D132&lt;5, 'Raw Data'!E132&lt;5, 'Raw Data'!A132&gt;0), 'Raw Data'!AL132, 0)</f>
        <v/>
      </c>
      <c r="Y137">
        <f>IF(AND('Raw Data'!D132&lt;6, 'Raw Data'!E132&lt;6, 'Raw Data'!A132&gt;0), 'Raw Data'!AO132, 0)</f>
        <v/>
      </c>
      <c r="Z137">
        <f>IF(ISBLANK('Raw Data'!D132), 0, IF('Raw Data'!D132-'Raw Data'!E132&gt;1, 'Raw Data'!AW132, 0))</f>
        <v/>
      </c>
      <c r="AA137">
        <f>IF(ISBLANK('Raw Data'!A132), 0, IF(ABS('Raw Data'!D132-'Raw Data'!E132)&lt;2, 'Raw Data'!AX132, 0))</f>
        <v/>
      </c>
      <c r="AB137">
        <f>IF(ISBLANK('Raw Data'!D132), 0, IF('Raw Data'!E132-'Raw Data'!D132&gt;1, 'Raw Data'!AY132, 0))</f>
        <v/>
      </c>
      <c r="AC137">
        <f>IF(ISBLANK('Raw Data'!D132), 0, IF('Raw Data'!D132-'Raw Data'!E132&gt;2, 'Raw Data'!AZ132, 0))</f>
        <v/>
      </c>
      <c r="AD137">
        <f>IF(ISBLANK('Raw Data'!A132), 0, IF(ABS('Raw Data'!D132-'Raw Data'!E132)&lt;3, 'Raw Data'!BA132, 0))</f>
        <v/>
      </c>
      <c r="AE137">
        <f>IF(ISBLANK('Raw Data'!D132), 0, IF('Raw Data'!E132-'Raw Data'!D132&gt;2, 'Raw Data'!BB132, 0))</f>
        <v/>
      </c>
      <c r="AF137">
        <f>IF(ISBLANK('Raw Data'!D132), 0, IF('Raw Data'!D132-'Raw Data'!E132&gt;3, 'Raw Data'!BC132, 0))</f>
        <v/>
      </c>
      <c r="AG137">
        <f>IF(ISBLANK('Raw Data'!A132), 0, IF(ABS('Raw Data'!D132-'Raw Data'!E132)&lt;4, 'Raw Data'!BD132, 0))</f>
        <v/>
      </c>
      <c r="AH137">
        <f>IF(ISBLANK('Raw Data'!D132), 0, IF('Raw Data'!E132-'Raw Data'!D132&gt;3, 'Raw Data'!BE132, 0))</f>
        <v/>
      </c>
      <c r="AI137">
        <f>IF(SUM('Raw Data'!D132:E132)&gt;'Raw Data'!F132, 'Raw Data'!G132, 0)</f>
        <v/>
      </c>
      <c r="AJ137">
        <f>IF(ISBLANK('Raw Data'!D132), 0, IF(SUM('Raw Data'!D132:E132)&lt;'Raw Data'!F132, 'Raw Data'!H132, 0))</f>
        <v/>
      </c>
      <c r="AK137">
        <f>IF(ISBLANK('Raw Data'!A132), 0, IF(AND('Raw Data'!D132&lt;3, 'Raw Data'!E132&lt;3, 'Raw Data'!F132&lt;BB$2), 'Raw Data'!AF132, 0))</f>
        <v/>
      </c>
      <c r="AL137">
        <f>IF(ISBLANK('Raw Data'!A132), 0, IF(AND('Raw Data'!D132&lt;4, 'Raw Data'!E132&lt;4, 'Raw Data'!F132&lt;BB$2), 'Raw Data'!AI132, 0))</f>
        <v/>
      </c>
      <c r="AM137">
        <f>IF(ISBLANK('Raw Data'!A132), 0, IF(AND('Raw Data'!D132&lt;5, 'Raw Data'!E132&lt;5, 'Raw Data'!F132&lt;BB$2), 'Raw Data'!AL132, 0))</f>
        <v/>
      </c>
      <c r="AN137">
        <f>IF(ISBLANK('Raw Data'!A132), 0, IF(AND('Raw Data'!D132&lt;6, 'Raw Data'!E132&lt;6, 'Raw Data'!F132&lt;BB$2), 'Raw Data'!AO132, 0))</f>
        <v/>
      </c>
      <c r="AO137">
        <f>IF(ISBLANK('Raw Data'!A132), 0, IF(AND('Raw Data'!I132&lt;Analysis!$BC$2, 'Raw Data'!D132-'Raw Data'!E132&gt;1), 'Raw Data'!AW132, IF(AND('Raw Data'!J132&lt;Analysis!$BC$2, 'Raw Data'!E132-'Raw Data'!D132&gt;1), 'Raw Data'!AY132, 0)))</f>
        <v/>
      </c>
      <c r="AP137">
        <f>IF(ISBLANK('Raw Data'!A132), 0, IF(AND('Raw Data'!I132&lt;Analysis!$BC$2, 'Raw Data'!D132-'Raw Data'!E132&gt;2), 'Raw Data'!AZ132, IF(AND('Raw Data'!J132&lt;Analysis!$BC$2, 'Raw Data'!E132-'Raw Data'!D132&gt;2), 'Raw Data'!BB132, 0)))</f>
        <v/>
      </c>
      <c r="AQ137">
        <f>IF(ISBLANK('Raw Data'!A132), 0, IF(AND('Raw Data'!I132&lt;Analysis!$BC$2, 'Raw Data'!D132-'Raw Data'!E132&gt;3), 'Raw Data'!BC132, IF(AND('Raw Data'!J132&lt;Analysis!$BC$2, 'Raw Data'!E132-'Raw Data'!D132&gt;3), 'Raw Data'!BE132, 0)))</f>
        <v/>
      </c>
      <c r="AR137">
        <f>IF('Hidden Analysiss'!D133=1,IF(ABS('Raw Data'!E132-'Raw Data'!D132)&lt;2,'Raw Data'!AX132,0), 0)</f>
        <v/>
      </c>
      <c r="AS137">
        <f>IF('Hidden Analysiss'!D133=1,IF(ABS('Raw Data'!E132-'Raw Data'!D132)&lt;3,'Raw Data'!BA132,0), 0)</f>
        <v/>
      </c>
      <c r="AT137">
        <f>IF('Hidden Analysiss'!D133=1,IF(ABS('Raw Data'!E132-'Raw Data'!D132)&lt;4,'Raw Data'!BD132,0), 0)</f>
        <v/>
      </c>
      <c r="AU137">
        <f>IF(AND('Hidden Analysiss'!E133=1, ABS('Raw Data'!E132-'Raw Data'!D132)&lt;2), 'Raw Data'!AX132, 0)</f>
        <v/>
      </c>
      <c r="AV137">
        <f>IF(AND('Hidden Analysiss'!E133=1, ABS('Raw Data'!E132-'Raw Data'!D132)&lt;3), 'Raw Data'!BA132, 0)</f>
        <v/>
      </c>
      <c r="AW137">
        <f>IF(AND('Hidden Analysiss'!E133=1, ABS('Raw Data'!E132-'Raw Data'!D132)&lt;3), 'Raw Data'!BD132, 0)</f>
        <v/>
      </c>
    </row>
    <row r="138">
      <c r="A138" s="1">
        <f>'Raw Data'!A133</f>
        <v/>
      </c>
      <c r="B138">
        <f>IF('Raw Data'!E133&gt;'Raw Data'!D133, 'Raw Data'!J133, 0)</f>
        <v/>
      </c>
      <c r="C138">
        <f>IF('Raw Data'!D133&gt;'Raw Data'!E133, 'Raw Data'!I133, 0)</f>
        <v/>
      </c>
      <c r="D138">
        <f>SUM(G138:H138)</f>
        <v/>
      </c>
      <c r="E138">
        <f>IF(AND('Raw Data'!J133&lt;'Raw Data'!I133,'Raw Data'!E133&gt;'Raw Data'!D133,'Raw Data'!E133-'Raw Data'!D133&gt;3),'Raw Data'!N133,IF(AND('Raw Data'!I133&lt;'Raw Data'!J133,'Raw Data'!D133&gt;'Raw Data'!E133,'Raw Data'!D133-'Raw Data'!E133&gt;3),'Raw Data'!M133,0))</f>
        <v/>
      </c>
      <c r="F138">
        <f>IF(AND('Raw Data'!J133&lt;'Raw Data'!I133,'Raw Data'!E133&gt;'Raw Data'!D133,'Raw Data'!E133-'Raw Data'!D133&lt;4),'Raw Data'!L133,IF(AND('Raw Data'!I133&lt;'Raw Data'!J133,'Raw Data'!D133&gt;'Raw Data'!E133,'Raw Data'!D133-'Raw Data'!E133&lt;4),'Raw Data'!K133,0))</f>
        <v/>
      </c>
      <c r="G138">
        <f>IF(AND('Raw Data'!J133&lt;'Raw Data'!I133, 'Raw Data'!E133&gt;'Raw Data'!D133), 'Raw Data'!J133, 0)</f>
        <v/>
      </c>
      <c r="H138">
        <f>IF(AND('Raw Data'!J133&gt;'Raw Data'!I133, 'Raw Data'!E133&lt;'Raw Data'!D133), 'Raw Data'!I133, 0)</f>
        <v/>
      </c>
      <c r="I138">
        <f>SUM(J138:K138)</f>
        <v/>
      </c>
      <c r="J138">
        <f>IF(AND('Raw Data'!J133&gt;'Raw Data'!I133, 'Raw Data'!E133&gt;'Raw Data'!D133), 'Raw Data'!J133, 0)</f>
        <v/>
      </c>
      <c r="K138">
        <f>IF(AND('Raw Data'!I133&gt;'Raw Data'!J133, 'Raw Data'!D133&gt;'Raw Data'!E133), 'Raw Data'!I133, 0)</f>
        <v/>
      </c>
      <c r="L138">
        <f>IF('Raw Data'!E133-'Raw Data'!D133&gt;3, 'Raw Data'!N133, 0)</f>
        <v/>
      </c>
      <c r="M138">
        <f>IF('Raw Data'!D133-'Raw Data'!E133&gt;3, 'Raw Data'!M133, 0)</f>
        <v/>
      </c>
      <c r="N138">
        <f>IF(ISBLANK('Raw Data'!D133),0,IF(AND('Raw Data'!E133&gt;'Raw Data'!D133,'Raw Data'!E133-'Raw Data'!D133&gt;0,'Raw Data'!E133-'Raw Data'!D133&lt;4),'Raw Data'!L133, 0))</f>
        <v/>
      </c>
      <c r="O138">
        <f>IF(ISBLANK('Raw Data'!D133),0,IF(AND('Raw Data'!E133&gt;'Raw Data'!D133,'Raw Data'!E133-'Raw Data'!D133&gt;0,'Raw Data'!D133-'Raw Data'!E133&lt;4),'Raw Data'!K133, 0))</f>
        <v/>
      </c>
      <c r="P138">
        <f>IF('Raw Data'!E133-'Raw Data'!D133&gt;3, 'Raw Data'!N133, IF('Raw Data'!D133-'Raw Data'!E133&gt;3, 'Raw Data'!M133, 0))</f>
        <v/>
      </c>
      <c r="Q138">
        <f>IF(ISBLANK('Raw Data'!E133),0,IF(AND('Raw Data'!E133-'Raw Data'!D133&lt;4,'Raw Data'!E133-'Raw Data'!D133&gt;0),'Raw Data'!L133,IF(AND('Raw Data'!D133&gt;'Raw Data'!E133,'Raw Data'!D133-'Raw Data'!E133&gt;0),'Raw Data'!K133,0)))</f>
        <v/>
      </c>
      <c r="R138">
        <f>IF(ISBLANK('Raw Data'!K133),0,IFERROR(IF(MATCH(SMALL('Raw Data'!K133:N133,1),L138:O138,0),SMALL('Raw Data'!K133:N133,1)),0))</f>
        <v/>
      </c>
      <c r="S138">
        <f>IF(ISBLANK('Raw Data'!K133),0,IFERROR(IF(MATCH(SMALL('Raw Data'!K133:N133,2),L138:O138,0),SMALL('Raw Data'!K133:N133,2)),0))</f>
        <v/>
      </c>
      <c r="T138">
        <f>IF(ISBLANK('Raw Data'!K133),0,IFERROR(IF(MATCH(SMALL('Raw Data'!K133:N133,3),L138:O138,0),SMALL('Raw Data'!K133:N133,3)),0))</f>
        <v/>
      </c>
      <c r="U138">
        <f>IF(ISBLANK('Raw Data'!K133),0,IFERROR(IF(MATCH(SMALL('Raw Data'!K133:N133,4),L138:O138,0),SMALL('Raw Data'!K133:N133,4)),0))</f>
        <v/>
      </c>
      <c r="V138">
        <f>IF(AND('Raw Data'!D133&lt;3, 'Raw Data'!E133&lt;3, 'Raw Data'!A133&gt;0), 'Raw Data'!AF133, 0)</f>
        <v/>
      </c>
      <c r="W138">
        <f>IF(AND('Raw Data'!D133&lt;4, 'Raw Data'!E133&lt;4, 'Raw Data'!A133&gt;0), 'Raw Data'!AI133, 0)</f>
        <v/>
      </c>
      <c r="X138">
        <f>IF(AND('Raw Data'!D133&lt;5, 'Raw Data'!E133&lt;5, 'Raw Data'!A133&gt;0), 'Raw Data'!AL133, 0)</f>
        <v/>
      </c>
      <c r="Y138">
        <f>IF(AND('Raw Data'!D133&lt;6, 'Raw Data'!E133&lt;6, 'Raw Data'!A133&gt;0), 'Raw Data'!AO133, 0)</f>
        <v/>
      </c>
      <c r="Z138">
        <f>IF(ISBLANK('Raw Data'!D133), 0, IF('Raw Data'!D133-'Raw Data'!E133&gt;1, 'Raw Data'!AW133, 0))</f>
        <v/>
      </c>
      <c r="AA138">
        <f>IF(ISBLANK('Raw Data'!A133), 0, IF(ABS('Raw Data'!D133-'Raw Data'!E133)&lt;2, 'Raw Data'!AX133, 0))</f>
        <v/>
      </c>
      <c r="AB138">
        <f>IF(ISBLANK('Raw Data'!D133), 0, IF('Raw Data'!E133-'Raw Data'!D133&gt;1, 'Raw Data'!AY133, 0))</f>
        <v/>
      </c>
      <c r="AC138">
        <f>IF(ISBLANK('Raw Data'!D133), 0, IF('Raw Data'!D133-'Raw Data'!E133&gt;2, 'Raw Data'!AZ133, 0))</f>
        <v/>
      </c>
      <c r="AD138">
        <f>IF(ISBLANK('Raw Data'!A133), 0, IF(ABS('Raw Data'!D133-'Raw Data'!E133)&lt;3, 'Raw Data'!BA133, 0))</f>
        <v/>
      </c>
      <c r="AE138">
        <f>IF(ISBLANK('Raw Data'!D133), 0, IF('Raw Data'!E133-'Raw Data'!D133&gt;2, 'Raw Data'!BB133, 0))</f>
        <v/>
      </c>
      <c r="AF138">
        <f>IF(ISBLANK('Raw Data'!D133), 0, IF('Raw Data'!D133-'Raw Data'!E133&gt;3, 'Raw Data'!BC133, 0))</f>
        <v/>
      </c>
      <c r="AG138">
        <f>IF(ISBLANK('Raw Data'!A133), 0, IF(ABS('Raw Data'!D133-'Raw Data'!E133)&lt;4, 'Raw Data'!BD133, 0))</f>
        <v/>
      </c>
      <c r="AH138">
        <f>IF(ISBLANK('Raw Data'!D133), 0, IF('Raw Data'!E133-'Raw Data'!D133&gt;3, 'Raw Data'!BE133, 0))</f>
        <v/>
      </c>
      <c r="AI138">
        <f>IF(SUM('Raw Data'!D133:E133)&gt;'Raw Data'!F133, 'Raw Data'!G133, 0)</f>
        <v/>
      </c>
      <c r="AJ138">
        <f>IF(ISBLANK('Raw Data'!D133), 0, IF(SUM('Raw Data'!D133:E133)&lt;'Raw Data'!F133, 'Raw Data'!H133, 0))</f>
        <v/>
      </c>
      <c r="AK138">
        <f>IF(ISBLANK('Raw Data'!A133), 0, IF(AND('Raw Data'!D133&lt;3, 'Raw Data'!E133&lt;3, 'Raw Data'!F133&lt;BB$2), 'Raw Data'!AF133, 0))</f>
        <v/>
      </c>
      <c r="AL138">
        <f>IF(ISBLANK('Raw Data'!A133), 0, IF(AND('Raw Data'!D133&lt;4, 'Raw Data'!E133&lt;4, 'Raw Data'!F133&lt;BB$2), 'Raw Data'!AI133, 0))</f>
        <v/>
      </c>
      <c r="AM138">
        <f>IF(ISBLANK('Raw Data'!A133), 0, IF(AND('Raw Data'!D133&lt;5, 'Raw Data'!E133&lt;5, 'Raw Data'!F133&lt;BB$2), 'Raw Data'!AL133, 0))</f>
        <v/>
      </c>
      <c r="AN138">
        <f>IF(ISBLANK('Raw Data'!A133), 0, IF(AND('Raw Data'!D133&lt;6, 'Raw Data'!E133&lt;6, 'Raw Data'!F133&lt;BB$2), 'Raw Data'!AO133, 0))</f>
        <v/>
      </c>
      <c r="AO138">
        <f>IF(ISBLANK('Raw Data'!A133), 0, IF(AND('Raw Data'!I133&lt;Analysis!$BC$2, 'Raw Data'!D133-'Raw Data'!E133&gt;1), 'Raw Data'!AW133, IF(AND('Raw Data'!J133&lt;Analysis!$BC$2, 'Raw Data'!E133-'Raw Data'!D133&gt;1), 'Raw Data'!AY133, 0)))</f>
        <v/>
      </c>
      <c r="AP138">
        <f>IF(ISBLANK('Raw Data'!A133), 0, IF(AND('Raw Data'!I133&lt;Analysis!$BC$2, 'Raw Data'!D133-'Raw Data'!E133&gt;2), 'Raw Data'!AZ133, IF(AND('Raw Data'!J133&lt;Analysis!$BC$2, 'Raw Data'!E133-'Raw Data'!D133&gt;2), 'Raw Data'!BB133, 0)))</f>
        <v/>
      </c>
      <c r="AQ138">
        <f>IF(ISBLANK('Raw Data'!A133), 0, IF(AND('Raw Data'!I133&lt;Analysis!$BC$2, 'Raw Data'!D133-'Raw Data'!E133&gt;3), 'Raw Data'!BC133, IF(AND('Raw Data'!J133&lt;Analysis!$BC$2, 'Raw Data'!E133-'Raw Data'!D133&gt;3), 'Raw Data'!BE133, 0)))</f>
        <v/>
      </c>
      <c r="AR138">
        <f>IF('Hidden Analysiss'!D134=1,IF(ABS('Raw Data'!E133-'Raw Data'!D133)&lt;2,'Raw Data'!AX133,0), 0)</f>
        <v/>
      </c>
      <c r="AS138">
        <f>IF('Hidden Analysiss'!D134=1,IF(ABS('Raw Data'!E133-'Raw Data'!D133)&lt;3,'Raw Data'!BA133,0), 0)</f>
        <v/>
      </c>
      <c r="AT138">
        <f>IF('Hidden Analysiss'!D134=1,IF(ABS('Raw Data'!E133-'Raw Data'!D133)&lt;4,'Raw Data'!BD133,0), 0)</f>
        <v/>
      </c>
      <c r="AU138">
        <f>IF(AND('Hidden Analysiss'!E134=1, ABS('Raw Data'!E133-'Raw Data'!D133)&lt;2), 'Raw Data'!AX133, 0)</f>
        <v/>
      </c>
      <c r="AV138">
        <f>IF(AND('Hidden Analysiss'!E134=1, ABS('Raw Data'!E133-'Raw Data'!D133)&lt;3), 'Raw Data'!BA133, 0)</f>
        <v/>
      </c>
      <c r="AW138">
        <f>IF(AND('Hidden Analysiss'!E134=1, ABS('Raw Data'!E133-'Raw Data'!D133)&lt;3), 'Raw Data'!BD133, 0)</f>
        <v/>
      </c>
    </row>
    <row r="139">
      <c r="A139" s="1">
        <f>'Raw Data'!A134</f>
        <v/>
      </c>
      <c r="B139">
        <f>IF('Raw Data'!E134&gt;'Raw Data'!D134, 'Raw Data'!J134, 0)</f>
        <v/>
      </c>
      <c r="C139">
        <f>IF('Raw Data'!D134&gt;'Raw Data'!E134, 'Raw Data'!I134, 0)</f>
        <v/>
      </c>
      <c r="D139">
        <f>SUM(G139:H139)</f>
        <v/>
      </c>
      <c r="E139">
        <f>IF(AND('Raw Data'!J134&lt;'Raw Data'!I134,'Raw Data'!E134&gt;'Raw Data'!D134,'Raw Data'!E134-'Raw Data'!D134&gt;3),'Raw Data'!N134,IF(AND('Raw Data'!I134&lt;'Raw Data'!J134,'Raw Data'!D134&gt;'Raw Data'!E134,'Raw Data'!D134-'Raw Data'!E134&gt;3),'Raw Data'!M134,0))</f>
        <v/>
      </c>
      <c r="F139">
        <f>IF(AND('Raw Data'!J134&lt;'Raw Data'!I134,'Raw Data'!E134&gt;'Raw Data'!D134,'Raw Data'!E134-'Raw Data'!D134&lt;4),'Raw Data'!L134,IF(AND('Raw Data'!I134&lt;'Raw Data'!J134,'Raw Data'!D134&gt;'Raw Data'!E134,'Raw Data'!D134-'Raw Data'!E134&lt;4),'Raw Data'!K134,0))</f>
        <v/>
      </c>
      <c r="G139">
        <f>IF(AND('Raw Data'!J134&lt;'Raw Data'!I134, 'Raw Data'!E134&gt;'Raw Data'!D134), 'Raw Data'!J134, 0)</f>
        <v/>
      </c>
      <c r="H139">
        <f>IF(AND('Raw Data'!J134&gt;'Raw Data'!I134, 'Raw Data'!E134&lt;'Raw Data'!D134), 'Raw Data'!I134, 0)</f>
        <v/>
      </c>
      <c r="I139">
        <f>SUM(J139:K139)</f>
        <v/>
      </c>
      <c r="J139">
        <f>IF(AND('Raw Data'!J134&gt;'Raw Data'!I134, 'Raw Data'!E134&gt;'Raw Data'!D134), 'Raw Data'!J134, 0)</f>
        <v/>
      </c>
      <c r="K139">
        <f>IF(AND('Raw Data'!I134&gt;'Raw Data'!J134, 'Raw Data'!D134&gt;'Raw Data'!E134), 'Raw Data'!I134, 0)</f>
        <v/>
      </c>
      <c r="L139">
        <f>IF('Raw Data'!E134-'Raw Data'!D134&gt;3, 'Raw Data'!N134, 0)</f>
        <v/>
      </c>
      <c r="M139">
        <f>IF('Raw Data'!D134-'Raw Data'!E134&gt;3, 'Raw Data'!M134, 0)</f>
        <v/>
      </c>
      <c r="N139">
        <f>IF(ISBLANK('Raw Data'!D134),0,IF(AND('Raw Data'!E134&gt;'Raw Data'!D134,'Raw Data'!E134-'Raw Data'!D134&gt;0,'Raw Data'!E134-'Raw Data'!D134&lt;4),'Raw Data'!L134, 0))</f>
        <v/>
      </c>
      <c r="O139">
        <f>IF(ISBLANK('Raw Data'!D134),0,IF(AND('Raw Data'!E134&gt;'Raw Data'!D134,'Raw Data'!E134-'Raw Data'!D134&gt;0,'Raw Data'!D134-'Raw Data'!E134&lt;4),'Raw Data'!K134, 0))</f>
        <v/>
      </c>
      <c r="P139">
        <f>IF('Raw Data'!E134-'Raw Data'!D134&gt;3, 'Raw Data'!N134, IF('Raw Data'!D134-'Raw Data'!E134&gt;3, 'Raw Data'!M134, 0))</f>
        <v/>
      </c>
      <c r="Q139">
        <f>IF(ISBLANK('Raw Data'!E134),0,IF(AND('Raw Data'!E134-'Raw Data'!D134&lt;4,'Raw Data'!E134-'Raw Data'!D134&gt;0),'Raw Data'!L134,IF(AND('Raw Data'!D134&gt;'Raw Data'!E134,'Raw Data'!D134-'Raw Data'!E134&gt;0),'Raw Data'!K134,0)))</f>
        <v/>
      </c>
      <c r="R139">
        <f>IF(ISBLANK('Raw Data'!K134),0,IFERROR(IF(MATCH(SMALL('Raw Data'!K134:N134,1),L139:O139,0),SMALL('Raw Data'!K134:N134,1)),0))</f>
        <v/>
      </c>
      <c r="S139">
        <f>IF(ISBLANK('Raw Data'!K134),0,IFERROR(IF(MATCH(SMALL('Raw Data'!K134:N134,2),L139:O139,0),SMALL('Raw Data'!K134:N134,2)),0))</f>
        <v/>
      </c>
      <c r="T139">
        <f>IF(ISBLANK('Raw Data'!K134),0,IFERROR(IF(MATCH(SMALL('Raw Data'!K134:N134,3),L139:O139,0),SMALL('Raw Data'!K134:N134,3)),0))</f>
        <v/>
      </c>
      <c r="U139">
        <f>IF(ISBLANK('Raw Data'!K134),0,IFERROR(IF(MATCH(SMALL('Raw Data'!K134:N134,4),L139:O139,0),SMALL('Raw Data'!K134:N134,4)),0))</f>
        <v/>
      </c>
      <c r="V139">
        <f>IF(AND('Raw Data'!D134&lt;3, 'Raw Data'!E134&lt;3, 'Raw Data'!A134&gt;0), 'Raw Data'!AF134, 0)</f>
        <v/>
      </c>
      <c r="W139">
        <f>IF(AND('Raw Data'!D134&lt;4, 'Raw Data'!E134&lt;4, 'Raw Data'!A134&gt;0), 'Raw Data'!AI134, 0)</f>
        <v/>
      </c>
      <c r="X139">
        <f>IF(AND('Raw Data'!D134&lt;5, 'Raw Data'!E134&lt;5, 'Raw Data'!A134&gt;0), 'Raw Data'!AL134, 0)</f>
        <v/>
      </c>
      <c r="Y139">
        <f>IF(AND('Raw Data'!D134&lt;6, 'Raw Data'!E134&lt;6, 'Raw Data'!A134&gt;0), 'Raw Data'!AO134, 0)</f>
        <v/>
      </c>
      <c r="Z139">
        <f>IF(ISBLANK('Raw Data'!D134), 0, IF('Raw Data'!D134-'Raw Data'!E134&gt;1, 'Raw Data'!AW134, 0))</f>
        <v/>
      </c>
      <c r="AA139">
        <f>IF(ISBLANK('Raw Data'!A134), 0, IF(ABS('Raw Data'!D134-'Raw Data'!E134)&lt;2, 'Raw Data'!AX134, 0))</f>
        <v/>
      </c>
      <c r="AB139">
        <f>IF(ISBLANK('Raw Data'!D134), 0, IF('Raw Data'!E134-'Raw Data'!D134&gt;1, 'Raw Data'!AY134, 0))</f>
        <v/>
      </c>
      <c r="AC139">
        <f>IF(ISBLANK('Raw Data'!D134), 0, IF('Raw Data'!D134-'Raw Data'!E134&gt;2, 'Raw Data'!AZ134, 0))</f>
        <v/>
      </c>
      <c r="AD139">
        <f>IF(ISBLANK('Raw Data'!A134), 0, IF(ABS('Raw Data'!D134-'Raw Data'!E134)&lt;3, 'Raw Data'!BA134, 0))</f>
        <v/>
      </c>
      <c r="AE139">
        <f>IF(ISBLANK('Raw Data'!D134), 0, IF('Raw Data'!E134-'Raw Data'!D134&gt;2, 'Raw Data'!BB134, 0))</f>
        <v/>
      </c>
      <c r="AF139">
        <f>IF(ISBLANK('Raw Data'!D134), 0, IF('Raw Data'!D134-'Raw Data'!E134&gt;3, 'Raw Data'!BC134, 0))</f>
        <v/>
      </c>
      <c r="AG139">
        <f>IF(ISBLANK('Raw Data'!A134), 0, IF(ABS('Raw Data'!D134-'Raw Data'!E134)&lt;4, 'Raw Data'!BD134, 0))</f>
        <v/>
      </c>
      <c r="AH139">
        <f>IF(ISBLANK('Raw Data'!D134), 0, IF('Raw Data'!E134-'Raw Data'!D134&gt;3, 'Raw Data'!BE134, 0))</f>
        <v/>
      </c>
      <c r="AI139">
        <f>IF(SUM('Raw Data'!D134:E134)&gt;'Raw Data'!F134, 'Raw Data'!G134, 0)</f>
        <v/>
      </c>
      <c r="AJ139">
        <f>IF(ISBLANK('Raw Data'!D134), 0, IF(SUM('Raw Data'!D134:E134)&lt;'Raw Data'!F134, 'Raw Data'!H134, 0))</f>
        <v/>
      </c>
      <c r="AK139">
        <f>IF(ISBLANK('Raw Data'!A134), 0, IF(AND('Raw Data'!D134&lt;3, 'Raw Data'!E134&lt;3, 'Raw Data'!F134&lt;BB$2), 'Raw Data'!AF134, 0))</f>
        <v/>
      </c>
      <c r="AL139">
        <f>IF(ISBLANK('Raw Data'!A134), 0, IF(AND('Raw Data'!D134&lt;4, 'Raw Data'!E134&lt;4, 'Raw Data'!F134&lt;BB$2), 'Raw Data'!AI134, 0))</f>
        <v/>
      </c>
      <c r="AM139">
        <f>IF(ISBLANK('Raw Data'!A134), 0, IF(AND('Raw Data'!D134&lt;5, 'Raw Data'!E134&lt;5, 'Raw Data'!F134&lt;BB$2), 'Raw Data'!AL134, 0))</f>
        <v/>
      </c>
      <c r="AN139">
        <f>IF(ISBLANK('Raw Data'!A134), 0, IF(AND('Raw Data'!D134&lt;6, 'Raw Data'!E134&lt;6, 'Raw Data'!F134&lt;BB$2), 'Raw Data'!AO134, 0))</f>
        <v/>
      </c>
      <c r="AO139">
        <f>IF(ISBLANK('Raw Data'!A134), 0, IF(AND('Raw Data'!I134&lt;Analysis!$BC$2, 'Raw Data'!D134-'Raw Data'!E134&gt;1), 'Raw Data'!AW134, IF(AND('Raw Data'!J134&lt;Analysis!$BC$2, 'Raw Data'!E134-'Raw Data'!D134&gt;1), 'Raw Data'!AY134, 0)))</f>
        <v/>
      </c>
      <c r="AP139">
        <f>IF(ISBLANK('Raw Data'!A134), 0, IF(AND('Raw Data'!I134&lt;Analysis!$BC$2, 'Raw Data'!D134-'Raw Data'!E134&gt;2), 'Raw Data'!AZ134, IF(AND('Raw Data'!J134&lt;Analysis!$BC$2, 'Raw Data'!E134-'Raw Data'!D134&gt;2), 'Raw Data'!BB134, 0)))</f>
        <v/>
      </c>
      <c r="AQ139">
        <f>IF(ISBLANK('Raw Data'!A134), 0, IF(AND('Raw Data'!I134&lt;Analysis!$BC$2, 'Raw Data'!D134-'Raw Data'!E134&gt;3), 'Raw Data'!BC134, IF(AND('Raw Data'!J134&lt;Analysis!$BC$2, 'Raw Data'!E134-'Raw Data'!D134&gt;3), 'Raw Data'!BE134, 0)))</f>
        <v/>
      </c>
      <c r="AR139">
        <f>IF('Hidden Analysiss'!D135=1,IF(ABS('Raw Data'!E134-'Raw Data'!D134)&lt;2,'Raw Data'!AX134,0), 0)</f>
        <v/>
      </c>
      <c r="AS139">
        <f>IF('Hidden Analysiss'!D135=1,IF(ABS('Raw Data'!E134-'Raw Data'!D134)&lt;3,'Raw Data'!BA134,0), 0)</f>
        <v/>
      </c>
      <c r="AT139">
        <f>IF('Hidden Analysiss'!D135=1,IF(ABS('Raw Data'!E134-'Raw Data'!D134)&lt;4,'Raw Data'!BD134,0), 0)</f>
        <v/>
      </c>
      <c r="AU139">
        <f>IF(AND('Hidden Analysiss'!E135=1, ABS('Raw Data'!E134-'Raw Data'!D134)&lt;2), 'Raw Data'!AX134, 0)</f>
        <v/>
      </c>
      <c r="AV139">
        <f>IF(AND('Hidden Analysiss'!E135=1, ABS('Raw Data'!E134-'Raw Data'!D134)&lt;3), 'Raw Data'!BA134, 0)</f>
        <v/>
      </c>
      <c r="AW139">
        <f>IF(AND('Hidden Analysiss'!E135=1, ABS('Raw Data'!E134-'Raw Data'!D134)&lt;3), 'Raw Data'!BD134, 0)</f>
        <v/>
      </c>
    </row>
    <row r="140">
      <c r="A140" s="1">
        <f>'Raw Data'!A135</f>
        <v/>
      </c>
      <c r="B140">
        <f>IF('Raw Data'!E135&gt;'Raw Data'!D135, 'Raw Data'!J135, 0)</f>
        <v/>
      </c>
      <c r="C140">
        <f>IF('Raw Data'!D135&gt;'Raw Data'!E135, 'Raw Data'!I135, 0)</f>
        <v/>
      </c>
      <c r="D140">
        <f>SUM(G140:H140)</f>
        <v/>
      </c>
      <c r="E140">
        <f>IF(AND('Raw Data'!J135&lt;'Raw Data'!I135,'Raw Data'!E135&gt;'Raw Data'!D135,'Raw Data'!E135-'Raw Data'!D135&gt;3),'Raw Data'!N135,IF(AND('Raw Data'!I135&lt;'Raw Data'!J135,'Raw Data'!D135&gt;'Raw Data'!E135,'Raw Data'!D135-'Raw Data'!E135&gt;3),'Raw Data'!M135,0))</f>
        <v/>
      </c>
      <c r="F140">
        <f>IF(AND('Raw Data'!J135&lt;'Raw Data'!I135,'Raw Data'!E135&gt;'Raw Data'!D135,'Raw Data'!E135-'Raw Data'!D135&lt;4),'Raw Data'!L135,IF(AND('Raw Data'!I135&lt;'Raw Data'!J135,'Raw Data'!D135&gt;'Raw Data'!E135,'Raw Data'!D135-'Raw Data'!E135&lt;4),'Raw Data'!K135,0))</f>
        <v/>
      </c>
      <c r="G140">
        <f>IF(AND('Raw Data'!J135&lt;'Raw Data'!I135, 'Raw Data'!E135&gt;'Raw Data'!D135), 'Raw Data'!J135, 0)</f>
        <v/>
      </c>
      <c r="H140">
        <f>IF(AND('Raw Data'!J135&gt;'Raw Data'!I135, 'Raw Data'!E135&lt;'Raw Data'!D135), 'Raw Data'!I135, 0)</f>
        <v/>
      </c>
      <c r="I140">
        <f>SUM(J140:K140)</f>
        <v/>
      </c>
      <c r="J140">
        <f>IF(AND('Raw Data'!J135&gt;'Raw Data'!I135, 'Raw Data'!E135&gt;'Raw Data'!D135), 'Raw Data'!J135, 0)</f>
        <v/>
      </c>
      <c r="K140">
        <f>IF(AND('Raw Data'!I135&gt;'Raw Data'!J135, 'Raw Data'!D135&gt;'Raw Data'!E135), 'Raw Data'!I135, 0)</f>
        <v/>
      </c>
      <c r="L140">
        <f>IF('Raw Data'!E135-'Raw Data'!D135&gt;3, 'Raw Data'!N135, 0)</f>
        <v/>
      </c>
      <c r="M140">
        <f>IF('Raw Data'!D135-'Raw Data'!E135&gt;3, 'Raw Data'!M135, 0)</f>
        <v/>
      </c>
      <c r="N140">
        <f>IF(ISBLANK('Raw Data'!D135),0,IF(AND('Raw Data'!E135&gt;'Raw Data'!D135,'Raw Data'!E135-'Raw Data'!D135&gt;0,'Raw Data'!E135-'Raw Data'!D135&lt;4),'Raw Data'!L135, 0))</f>
        <v/>
      </c>
      <c r="O140">
        <f>IF(ISBLANK('Raw Data'!D135),0,IF(AND('Raw Data'!E135&gt;'Raw Data'!D135,'Raw Data'!E135-'Raw Data'!D135&gt;0,'Raw Data'!D135-'Raw Data'!E135&lt;4),'Raw Data'!K135, 0))</f>
        <v/>
      </c>
      <c r="P140">
        <f>IF('Raw Data'!E135-'Raw Data'!D135&gt;3, 'Raw Data'!N135, IF('Raw Data'!D135-'Raw Data'!E135&gt;3, 'Raw Data'!M135, 0))</f>
        <v/>
      </c>
      <c r="Q140">
        <f>IF(ISBLANK('Raw Data'!E135),0,IF(AND('Raw Data'!E135-'Raw Data'!D135&lt;4,'Raw Data'!E135-'Raw Data'!D135&gt;0),'Raw Data'!L135,IF(AND('Raw Data'!D135&gt;'Raw Data'!E135,'Raw Data'!D135-'Raw Data'!E135&gt;0),'Raw Data'!K135,0)))</f>
        <v/>
      </c>
      <c r="R140">
        <f>IF(ISBLANK('Raw Data'!K135),0,IFERROR(IF(MATCH(SMALL('Raw Data'!K135:N135,1),L140:O140,0),SMALL('Raw Data'!K135:N135,1)),0))</f>
        <v/>
      </c>
      <c r="S140">
        <f>IF(ISBLANK('Raw Data'!K135),0,IFERROR(IF(MATCH(SMALL('Raw Data'!K135:N135,2),L140:O140,0),SMALL('Raw Data'!K135:N135,2)),0))</f>
        <v/>
      </c>
      <c r="T140">
        <f>IF(ISBLANK('Raw Data'!K135),0,IFERROR(IF(MATCH(SMALL('Raw Data'!K135:N135,3),L140:O140,0),SMALL('Raw Data'!K135:N135,3)),0))</f>
        <v/>
      </c>
      <c r="U140">
        <f>IF(ISBLANK('Raw Data'!K135),0,IFERROR(IF(MATCH(SMALL('Raw Data'!K135:N135,4),L140:O140,0),SMALL('Raw Data'!K135:N135,4)),0))</f>
        <v/>
      </c>
      <c r="V140">
        <f>IF(AND('Raw Data'!D135&lt;3, 'Raw Data'!E135&lt;3, 'Raw Data'!A135&gt;0), 'Raw Data'!AF135, 0)</f>
        <v/>
      </c>
      <c r="W140">
        <f>IF(AND('Raw Data'!D135&lt;4, 'Raw Data'!E135&lt;4, 'Raw Data'!A135&gt;0), 'Raw Data'!AI135, 0)</f>
        <v/>
      </c>
      <c r="X140">
        <f>IF(AND('Raw Data'!D135&lt;5, 'Raw Data'!E135&lt;5, 'Raw Data'!A135&gt;0), 'Raw Data'!AL135, 0)</f>
        <v/>
      </c>
      <c r="Y140">
        <f>IF(AND('Raw Data'!D135&lt;6, 'Raw Data'!E135&lt;6, 'Raw Data'!A135&gt;0), 'Raw Data'!AO135, 0)</f>
        <v/>
      </c>
      <c r="Z140">
        <f>IF(ISBLANK('Raw Data'!D135), 0, IF('Raw Data'!D135-'Raw Data'!E135&gt;1, 'Raw Data'!AW135, 0))</f>
        <v/>
      </c>
      <c r="AA140">
        <f>IF(ISBLANK('Raw Data'!A135), 0, IF(ABS('Raw Data'!D135-'Raw Data'!E135)&lt;2, 'Raw Data'!AX135, 0))</f>
        <v/>
      </c>
      <c r="AB140">
        <f>IF(ISBLANK('Raw Data'!D135), 0, IF('Raw Data'!E135-'Raw Data'!D135&gt;1, 'Raw Data'!AY135, 0))</f>
        <v/>
      </c>
      <c r="AC140">
        <f>IF(ISBLANK('Raw Data'!D135), 0, IF('Raw Data'!D135-'Raw Data'!E135&gt;2, 'Raw Data'!AZ135, 0))</f>
        <v/>
      </c>
      <c r="AD140">
        <f>IF(ISBLANK('Raw Data'!A135), 0, IF(ABS('Raw Data'!D135-'Raw Data'!E135)&lt;3, 'Raw Data'!BA135, 0))</f>
        <v/>
      </c>
      <c r="AE140">
        <f>IF(ISBLANK('Raw Data'!D135), 0, IF('Raw Data'!E135-'Raw Data'!D135&gt;2, 'Raw Data'!BB135, 0))</f>
        <v/>
      </c>
      <c r="AF140">
        <f>IF(ISBLANK('Raw Data'!D135), 0, IF('Raw Data'!D135-'Raw Data'!E135&gt;3, 'Raw Data'!BC135, 0))</f>
        <v/>
      </c>
      <c r="AG140">
        <f>IF(ISBLANK('Raw Data'!A135), 0, IF(ABS('Raw Data'!D135-'Raw Data'!E135)&lt;4, 'Raw Data'!BD135, 0))</f>
        <v/>
      </c>
      <c r="AH140">
        <f>IF(ISBLANK('Raw Data'!D135), 0, IF('Raw Data'!E135-'Raw Data'!D135&gt;3, 'Raw Data'!BE135, 0))</f>
        <v/>
      </c>
      <c r="AI140">
        <f>IF(SUM('Raw Data'!D135:E135)&gt;'Raw Data'!F135, 'Raw Data'!G135, 0)</f>
        <v/>
      </c>
      <c r="AJ140">
        <f>IF(ISBLANK('Raw Data'!D135), 0, IF(SUM('Raw Data'!D135:E135)&lt;'Raw Data'!F135, 'Raw Data'!H135, 0))</f>
        <v/>
      </c>
      <c r="AK140">
        <f>IF(ISBLANK('Raw Data'!A135), 0, IF(AND('Raw Data'!D135&lt;3, 'Raw Data'!E135&lt;3, 'Raw Data'!F135&lt;BB$2), 'Raw Data'!AF135, 0))</f>
        <v/>
      </c>
      <c r="AL140">
        <f>IF(ISBLANK('Raw Data'!A135), 0, IF(AND('Raw Data'!D135&lt;4, 'Raw Data'!E135&lt;4, 'Raw Data'!F135&lt;BB$2), 'Raw Data'!AI135, 0))</f>
        <v/>
      </c>
      <c r="AM140">
        <f>IF(ISBLANK('Raw Data'!A135), 0, IF(AND('Raw Data'!D135&lt;5, 'Raw Data'!E135&lt;5, 'Raw Data'!F135&lt;BB$2), 'Raw Data'!AL135, 0))</f>
        <v/>
      </c>
      <c r="AN140">
        <f>IF(ISBLANK('Raw Data'!A135), 0, IF(AND('Raw Data'!D135&lt;6, 'Raw Data'!E135&lt;6, 'Raw Data'!F135&lt;BB$2), 'Raw Data'!AO135, 0))</f>
        <v/>
      </c>
      <c r="AO140">
        <f>IF(ISBLANK('Raw Data'!A135), 0, IF(AND('Raw Data'!I135&lt;Analysis!$BC$2, 'Raw Data'!D135-'Raw Data'!E135&gt;1), 'Raw Data'!AW135, IF(AND('Raw Data'!J135&lt;Analysis!$BC$2, 'Raw Data'!E135-'Raw Data'!D135&gt;1), 'Raw Data'!AY135, 0)))</f>
        <v/>
      </c>
      <c r="AP140">
        <f>IF(ISBLANK('Raw Data'!A135), 0, IF(AND('Raw Data'!I135&lt;Analysis!$BC$2, 'Raw Data'!D135-'Raw Data'!E135&gt;2), 'Raw Data'!AZ135, IF(AND('Raw Data'!J135&lt;Analysis!$BC$2, 'Raw Data'!E135-'Raw Data'!D135&gt;2), 'Raw Data'!BB135, 0)))</f>
        <v/>
      </c>
      <c r="AQ140">
        <f>IF(ISBLANK('Raw Data'!A135), 0, IF(AND('Raw Data'!I135&lt;Analysis!$BC$2, 'Raw Data'!D135-'Raw Data'!E135&gt;3), 'Raw Data'!BC135, IF(AND('Raw Data'!J135&lt;Analysis!$BC$2, 'Raw Data'!E135-'Raw Data'!D135&gt;3), 'Raw Data'!BE135, 0)))</f>
        <v/>
      </c>
      <c r="AR140">
        <f>IF('Hidden Analysiss'!D136=1,IF(ABS('Raw Data'!E135-'Raw Data'!D135)&lt;2,'Raw Data'!AX135,0), 0)</f>
        <v/>
      </c>
      <c r="AS140">
        <f>IF('Hidden Analysiss'!D136=1,IF(ABS('Raw Data'!E135-'Raw Data'!D135)&lt;3,'Raw Data'!BA135,0), 0)</f>
        <v/>
      </c>
      <c r="AT140">
        <f>IF('Hidden Analysiss'!D136=1,IF(ABS('Raw Data'!E135-'Raw Data'!D135)&lt;4,'Raw Data'!BD135,0), 0)</f>
        <v/>
      </c>
      <c r="AU140">
        <f>IF(AND('Hidden Analysiss'!E136=1, ABS('Raw Data'!E135-'Raw Data'!D135)&lt;2), 'Raw Data'!AX135, 0)</f>
        <v/>
      </c>
      <c r="AV140">
        <f>IF(AND('Hidden Analysiss'!E136=1, ABS('Raw Data'!E135-'Raw Data'!D135)&lt;3), 'Raw Data'!BA135, 0)</f>
        <v/>
      </c>
      <c r="AW140">
        <f>IF(AND('Hidden Analysiss'!E136=1, ABS('Raw Data'!E135-'Raw Data'!D135)&lt;3), 'Raw Data'!BD135, 0)</f>
        <v/>
      </c>
    </row>
    <row r="141">
      <c r="A141" s="1">
        <f>'Raw Data'!A136</f>
        <v/>
      </c>
      <c r="B141">
        <f>IF('Raw Data'!E136&gt;'Raw Data'!D136, 'Raw Data'!J136, 0)</f>
        <v/>
      </c>
      <c r="C141">
        <f>IF('Raw Data'!D136&gt;'Raw Data'!E136, 'Raw Data'!I136, 0)</f>
        <v/>
      </c>
      <c r="D141">
        <f>SUM(G141:H141)</f>
        <v/>
      </c>
      <c r="E141">
        <f>IF(AND('Raw Data'!J136&lt;'Raw Data'!I136,'Raw Data'!E136&gt;'Raw Data'!D136,'Raw Data'!E136-'Raw Data'!D136&gt;3),'Raw Data'!N136,IF(AND('Raw Data'!I136&lt;'Raw Data'!J136,'Raw Data'!D136&gt;'Raw Data'!E136,'Raw Data'!D136-'Raw Data'!E136&gt;3),'Raw Data'!M136,0))</f>
        <v/>
      </c>
      <c r="F141">
        <f>IF(AND('Raw Data'!J136&lt;'Raw Data'!I136,'Raw Data'!E136&gt;'Raw Data'!D136,'Raw Data'!E136-'Raw Data'!D136&lt;4),'Raw Data'!L136,IF(AND('Raw Data'!I136&lt;'Raw Data'!J136,'Raw Data'!D136&gt;'Raw Data'!E136,'Raw Data'!D136-'Raw Data'!E136&lt;4),'Raw Data'!K136,0))</f>
        <v/>
      </c>
      <c r="G141">
        <f>IF(AND('Raw Data'!J136&lt;'Raw Data'!I136, 'Raw Data'!E136&gt;'Raw Data'!D136), 'Raw Data'!J136, 0)</f>
        <v/>
      </c>
      <c r="H141">
        <f>IF(AND('Raw Data'!J136&gt;'Raw Data'!I136, 'Raw Data'!E136&lt;'Raw Data'!D136), 'Raw Data'!I136, 0)</f>
        <v/>
      </c>
      <c r="I141">
        <f>SUM(J141:K141)</f>
        <v/>
      </c>
      <c r="J141">
        <f>IF(AND('Raw Data'!J136&gt;'Raw Data'!I136, 'Raw Data'!E136&gt;'Raw Data'!D136), 'Raw Data'!J136, 0)</f>
        <v/>
      </c>
      <c r="K141">
        <f>IF(AND('Raw Data'!I136&gt;'Raw Data'!J136, 'Raw Data'!D136&gt;'Raw Data'!E136), 'Raw Data'!I136, 0)</f>
        <v/>
      </c>
      <c r="L141">
        <f>IF('Raw Data'!E136-'Raw Data'!D136&gt;3, 'Raw Data'!N136, 0)</f>
        <v/>
      </c>
      <c r="M141">
        <f>IF('Raw Data'!D136-'Raw Data'!E136&gt;3, 'Raw Data'!M136, 0)</f>
        <v/>
      </c>
      <c r="N141">
        <f>IF(ISBLANK('Raw Data'!D136),0,IF(AND('Raw Data'!E136&gt;'Raw Data'!D136,'Raw Data'!E136-'Raw Data'!D136&gt;0,'Raw Data'!E136-'Raw Data'!D136&lt;4),'Raw Data'!L136, 0))</f>
        <v/>
      </c>
      <c r="O141">
        <f>IF(ISBLANK('Raw Data'!D136),0,IF(AND('Raw Data'!E136&gt;'Raw Data'!D136,'Raw Data'!E136-'Raw Data'!D136&gt;0,'Raw Data'!D136-'Raw Data'!E136&lt;4),'Raw Data'!K136, 0))</f>
        <v/>
      </c>
      <c r="P141">
        <f>IF('Raw Data'!E136-'Raw Data'!D136&gt;3, 'Raw Data'!N136, IF('Raw Data'!D136-'Raw Data'!E136&gt;3, 'Raw Data'!M136, 0))</f>
        <v/>
      </c>
      <c r="Q141">
        <f>IF(ISBLANK('Raw Data'!E136),0,IF(AND('Raw Data'!E136-'Raw Data'!D136&lt;4,'Raw Data'!E136-'Raw Data'!D136&gt;0),'Raw Data'!L136,IF(AND('Raw Data'!D136&gt;'Raw Data'!E136,'Raw Data'!D136-'Raw Data'!E136&gt;0),'Raw Data'!K136,0)))</f>
        <v/>
      </c>
      <c r="R141">
        <f>IF(ISBLANK('Raw Data'!K136),0,IFERROR(IF(MATCH(SMALL('Raw Data'!K136:N136,1),L141:O141,0),SMALL('Raw Data'!K136:N136,1)),0))</f>
        <v/>
      </c>
      <c r="S141">
        <f>IF(ISBLANK('Raw Data'!K136),0,IFERROR(IF(MATCH(SMALL('Raw Data'!K136:N136,2),L141:O141,0),SMALL('Raw Data'!K136:N136,2)),0))</f>
        <v/>
      </c>
      <c r="T141">
        <f>IF(ISBLANK('Raw Data'!K136),0,IFERROR(IF(MATCH(SMALL('Raw Data'!K136:N136,3),L141:O141,0),SMALL('Raw Data'!K136:N136,3)),0))</f>
        <v/>
      </c>
      <c r="U141">
        <f>IF(ISBLANK('Raw Data'!K136),0,IFERROR(IF(MATCH(SMALL('Raw Data'!K136:N136,4),L141:O141,0),SMALL('Raw Data'!K136:N136,4)),0))</f>
        <v/>
      </c>
      <c r="V141">
        <f>IF(AND('Raw Data'!D136&lt;3, 'Raw Data'!E136&lt;3, 'Raw Data'!A136&gt;0), 'Raw Data'!AF136, 0)</f>
        <v/>
      </c>
      <c r="W141">
        <f>IF(AND('Raw Data'!D136&lt;4, 'Raw Data'!E136&lt;4, 'Raw Data'!A136&gt;0), 'Raw Data'!AI136, 0)</f>
        <v/>
      </c>
      <c r="X141">
        <f>IF(AND('Raw Data'!D136&lt;5, 'Raw Data'!E136&lt;5, 'Raw Data'!A136&gt;0), 'Raw Data'!AL136, 0)</f>
        <v/>
      </c>
      <c r="Y141">
        <f>IF(AND('Raw Data'!D136&lt;6, 'Raw Data'!E136&lt;6, 'Raw Data'!A136&gt;0), 'Raw Data'!AO136, 0)</f>
        <v/>
      </c>
      <c r="Z141">
        <f>IF(ISBLANK('Raw Data'!D136), 0, IF('Raw Data'!D136-'Raw Data'!E136&gt;1, 'Raw Data'!AW136, 0))</f>
        <v/>
      </c>
      <c r="AA141">
        <f>IF(ISBLANK('Raw Data'!A136), 0, IF(ABS('Raw Data'!D136-'Raw Data'!E136)&lt;2, 'Raw Data'!AX136, 0))</f>
        <v/>
      </c>
      <c r="AB141">
        <f>IF(ISBLANK('Raw Data'!D136), 0, IF('Raw Data'!E136-'Raw Data'!D136&gt;1, 'Raw Data'!AY136, 0))</f>
        <v/>
      </c>
      <c r="AC141">
        <f>IF(ISBLANK('Raw Data'!D136), 0, IF('Raw Data'!D136-'Raw Data'!E136&gt;2, 'Raw Data'!AZ136, 0))</f>
        <v/>
      </c>
      <c r="AD141">
        <f>IF(ISBLANK('Raw Data'!A136), 0, IF(ABS('Raw Data'!D136-'Raw Data'!E136)&lt;3, 'Raw Data'!BA136, 0))</f>
        <v/>
      </c>
      <c r="AE141">
        <f>IF(ISBLANK('Raw Data'!D136), 0, IF('Raw Data'!E136-'Raw Data'!D136&gt;2, 'Raw Data'!BB136, 0))</f>
        <v/>
      </c>
      <c r="AF141">
        <f>IF(ISBLANK('Raw Data'!D136), 0, IF('Raw Data'!D136-'Raw Data'!E136&gt;3, 'Raw Data'!BC136, 0))</f>
        <v/>
      </c>
      <c r="AG141">
        <f>IF(ISBLANK('Raw Data'!A136), 0, IF(ABS('Raw Data'!D136-'Raw Data'!E136)&lt;4, 'Raw Data'!BD136, 0))</f>
        <v/>
      </c>
      <c r="AH141">
        <f>IF(ISBLANK('Raw Data'!D136), 0, IF('Raw Data'!E136-'Raw Data'!D136&gt;3, 'Raw Data'!BE136, 0))</f>
        <v/>
      </c>
      <c r="AI141">
        <f>IF(SUM('Raw Data'!D136:E136)&gt;'Raw Data'!F136, 'Raw Data'!G136, 0)</f>
        <v/>
      </c>
      <c r="AJ141">
        <f>IF(ISBLANK('Raw Data'!D136), 0, IF(SUM('Raw Data'!D136:E136)&lt;'Raw Data'!F136, 'Raw Data'!H136, 0))</f>
        <v/>
      </c>
      <c r="AK141">
        <f>IF(ISBLANK('Raw Data'!A136), 0, IF(AND('Raw Data'!D136&lt;3, 'Raw Data'!E136&lt;3, 'Raw Data'!F136&lt;BB$2), 'Raw Data'!AF136, 0))</f>
        <v/>
      </c>
      <c r="AL141">
        <f>IF(ISBLANK('Raw Data'!A136), 0, IF(AND('Raw Data'!D136&lt;4, 'Raw Data'!E136&lt;4, 'Raw Data'!F136&lt;BB$2), 'Raw Data'!AI136, 0))</f>
        <v/>
      </c>
      <c r="AM141">
        <f>IF(ISBLANK('Raw Data'!A136), 0, IF(AND('Raw Data'!D136&lt;5, 'Raw Data'!E136&lt;5, 'Raw Data'!F136&lt;BB$2), 'Raw Data'!AL136, 0))</f>
        <v/>
      </c>
      <c r="AN141">
        <f>IF(ISBLANK('Raw Data'!A136), 0, IF(AND('Raw Data'!D136&lt;6, 'Raw Data'!E136&lt;6, 'Raw Data'!F136&lt;BB$2), 'Raw Data'!AO136, 0))</f>
        <v/>
      </c>
      <c r="AO141">
        <f>IF(ISBLANK('Raw Data'!A136), 0, IF(AND('Raw Data'!I136&lt;Analysis!$BC$2, 'Raw Data'!D136-'Raw Data'!E136&gt;1), 'Raw Data'!AW136, IF(AND('Raw Data'!J136&lt;Analysis!$BC$2, 'Raw Data'!E136-'Raw Data'!D136&gt;1), 'Raw Data'!AY136, 0)))</f>
        <v/>
      </c>
      <c r="AP141">
        <f>IF(ISBLANK('Raw Data'!A136), 0, IF(AND('Raw Data'!I136&lt;Analysis!$BC$2, 'Raw Data'!D136-'Raw Data'!E136&gt;2), 'Raw Data'!AZ136, IF(AND('Raw Data'!J136&lt;Analysis!$BC$2, 'Raw Data'!E136-'Raw Data'!D136&gt;2), 'Raw Data'!BB136, 0)))</f>
        <v/>
      </c>
      <c r="AQ141">
        <f>IF(ISBLANK('Raw Data'!A136), 0, IF(AND('Raw Data'!I136&lt;Analysis!$BC$2, 'Raw Data'!D136-'Raw Data'!E136&gt;3), 'Raw Data'!BC136, IF(AND('Raw Data'!J136&lt;Analysis!$BC$2, 'Raw Data'!E136-'Raw Data'!D136&gt;3), 'Raw Data'!BE136, 0)))</f>
        <v/>
      </c>
      <c r="AR141">
        <f>IF('Hidden Analysiss'!D137=1,IF(ABS('Raw Data'!E136-'Raw Data'!D136)&lt;2,'Raw Data'!AX136,0), 0)</f>
        <v/>
      </c>
      <c r="AS141">
        <f>IF('Hidden Analysiss'!D137=1,IF(ABS('Raw Data'!E136-'Raw Data'!D136)&lt;3,'Raw Data'!BA136,0), 0)</f>
        <v/>
      </c>
      <c r="AT141">
        <f>IF('Hidden Analysiss'!D137=1,IF(ABS('Raw Data'!E136-'Raw Data'!D136)&lt;4,'Raw Data'!BD136,0), 0)</f>
        <v/>
      </c>
      <c r="AU141">
        <f>IF(AND('Hidden Analysiss'!E137=1, ABS('Raw Data'!E136-'Raw Data'!D136)&lt;2), 'Raw Data'!AX136, 0)</f>
        <v/>
      </c>
      <c r="AV141">
        <f>IF(AND('Hidden Analysiss'!E137=1, ABS('Raw Data'!E136-'Raw Data'!D136)&lt;3), 'Raw Data'!BA136, 0)</f>
        <v/>
      </c>
      <c r="AW141">
        <f>IF(AND('Hidden Analysiss'!E137=1, ABS('Raw Data'!E136-'Raw Data'!D136)&lt;3), 'Raw Data'!BD136, 0)</f>
        <v/>
      </c>
    </row>
    <row r="142">
      <c r="A142" s="1">
        <f>'Raw Data'!A137</f>
        <v/>
      </c>
      <c r="B142">
        <f>IF('Raw Data'!E137&gt;'Raw Data'!D137, 'Raw Data'!J137, 0)</f>
        <v/>
      </c>
      <c r="C142">
        <f>IF('Raw Data'!D137&gt;'Raw Data'!E137, 'Raw Data'!I137, 0)</f>
        <v/>
      </c>
      <c r="D142">
        <f>SUM(G142:H142)</f>
        <v/>
      </c>
      <c r="E142">
        <f>IF(AND('Raw Data'!J137&lt;'Raw Data'!I137,'Raw Data'!E137&gt;'Raw Data'!D137,'Raw Data'!E137-'Raw Data'!D137&gt;3),'Raw Data'!N137,IF(AND('Raw Data'!I137&lt;'Raw Data'!J137,'Raw Data'!D137&gt;'Raw Data'!E137,'Raw Data'!D137-'Raw Data'!E137&gt;3),'Raw Data'!M137,0))</f>
        <v/>
      </c>
      <c r="F142">
        <f>IF(AND('Raw Data'!J137&lt;'Raw Data'!I137,'Raw Data'!E137&gt;'Raw Data'!D137,'Raw Data'!E137-'Raw Data'!D137&lt;4),'Raw Data'!L137,IF(AND('Raw Data'!I137&lt;'Raw Data'!J137,'Raw Data'!D137&gt;'Raw Data'!E137,'Raw Data'!D137-'Raw Data'!E137&lt;4),'Raw Data'!K137,0))</f>
        <v/>
      </c>
      <c r="G142">
        <f>IF(AND('Raw Data'!J137&lt;'Raw Data'!I137, 'Raw Data'!E137&gt;'Raw Data'!D137), 'Raw Data'!J137, 0)</f>
        <v/>
      </c>
      <c r="H142">
        <f>IF(AND('Raw Data'!J137&gt;'Raw Data'!I137, 'Raw Data'!E137&lt;'Raw Data'!D137), 'Raw Data'!I137, 0)</f>
        <v/>
      </c>
      <c r="I142">
        <f>SUM(J142:K142)</f>
        <v/>
      </c>
      <c r="J142">
        <f>IF(AND('Raw Data'!J137&gt;'Raw Data'!I137, 'Raw Data'!E137&gt;'Raw Data'!D137), 'Raw Data'!J137, 0)</f>
        <v/>
      </c>
      <c r="K142">
        <f>IF(AND('Raw Data'!I137&gt;'Raw Data'!J137, 'Raw Data'!D137&gt;'Raw Data'!E137), 'Raw Data'!I137, 0)</f>
        <v/>
      </c>
      <c r="L142">
        <f>IF('Raw Data'!E137-'Raw Data'!D137&gt;3, 'Raw Data'!N137, 0)</f>
        <v/>
      </c>
      <c r="M142">
        <f>IF('Raw Data'!D137-'Raw Data'!E137&gt;3, 'Raw Data'!M137, 0)</f>
        <v/>
      </c>
      <c r="N142">
        <f>IF(ISBLANK('Raw Data'!D137),0,IF(AND('Raw Data'!E137&gt;'Raw Data'!D137,'Raw Data'!E137-'Raw Data'!D137&gt;0,'Raw Data'!E137-'Raw Data'!D137&lt;4),'Raw Data'!L137, 0))</f>
        <v/>
      </c>
      <c r="O142">
        <f>IF(ISBLANK('Raw Data'!D137),0,IF(AND('Raw Data'!E137&gt;'Raw Data'!D137,'Raw Data'!E137-'Raw Data'!D137&gt;0,'Raw Data'!D137-'Raw Data'!E137&lt;4),'Raw Data'!K137, 0))</f>
        <v/>
      </c>
      <c r="P142">
        <f>IF('Raw Data'!E137-'Raw Data'!D137&gt;3, 'Raw Data'!N137, IF('Raw Data'!D137-'Raw Data'!E137&gt;3, 'Raw Data'!M137, 0))</f>
        <v/>
      </c>
      <c r="Q142">
        <f>IF(ISBLANK('Raw Data'!E137),0,IF(AND('Raw Data'!E137-'Raw Data'!D137&lt;4,'Raw Data'!E137-'Raw Data'!D137&gt;0),'Raw Data'!L137,IF(AND('Raw Data'!D137&gt;'Raw Data'!E137,'Raw Data'!D137-'Raw Data'!E137&gt;0),'Raw Data'!K137,0)))</f>
        <v/>
      </c>
      <c r="R142">
        <f>IF(ISBLANK('Raw Data'!K137),0,IFERROR(IF(MATCH(SMALL('Raw Data'!K137:N137,1),L142:O142,0),SMALL('Raw Data'!K137:N137,1)),0))</f>
        <v/>
      </c>
      <c r="S142">
        <f>IF(ISBLANK('Raw Data'!K137),0,IFERROR(IF(MATCH(SMALL('Raw Data'!K137:N137,2),L142:O142,0),SMALL('Raw Data'!K137:N137,2)),0))</f>
        <v/>
      </c>
      <c r="T142">
        <f>IF(ISBLANK('Raw Data'!K137),0,IFERROR(IF(MATCH(SMALL('Raw Data'!K137:N137,3),L142:O142,0),SMALL('Raw Data'!K137:N137,3)),0))</f>
        <v/>
      </c>
      <c r="U142">
        <f>IF(ISBLANK('Raw Data'!K137),0,IFERROR(IF(MATCH(SMALL('Raw Data'!K137:N137,4),L142:O142,0),SMALL('Raw Data'!K137:N137,4)),0))</f>
        <v/>
      </c>
      <c r="V142">
        <f>IF(AND('Raw Data'!D137&lt;3, 'Raw Data'!E137&lt;3, 'Raw Data'!A137&gt;0), 'Raw Data'!AF137, 0)</f>
        <v/>
      </c>
      <c r="W142">
        <f>IF(AND('Raw Data'!D137&lt;4, 'Raw Data'!E137&lt;4, 'Raw Data'!A137&gt;0), 'Raw Data'!AI137, 0)</f>
        <v/>
      </c>
      <c r="X142">
        <f>IF(AND('Raw Data'!D137&lt;5, 'Raw Data'!E137&lt;5, 'Raw Data'!A137&gt;0), 'Raw Data'!AL137, 0)</f>
        <v/>
      </c>
      <c r="Y142">
        <f>IF(AND('Raw Data'!D137&lt;6, 'Raw Data'!E137&lt;6, 'Raw Data'!A137&gt;0), 'Raw Data'!AO137, 0)</f>
        <v/>
      </c>
      <c r="Z142">
        <f>IF(ISBLANK('Raw Data'!D137), 0, IF('Raw Data'!D137-'Raw Data'!E137&gt;1, 'Raw Data'!AW137, 0))</f>
        <v/>
      </c>
      <c r="AA142">
        <f>IF(ISBLANK('Raw Data'!A137), 0, IF(ABS('Raw Data'!D137-'Raw Data'!E137)&lt;2, 'Raw Data'!AX137, 0))</f>
        <v/>
      </c>
      <c r="AB142">
        <f>IF(ISBLANK('Raw Data'!D137), 0, IF('Raw Data'!E137-'Raw Data'!D137&gt;1, 'Raw Data'!AY137, 0))</f>
        <v/>
      </c>
      <c r="AC142">
        <f>IF(ISBLANK('Raw Data'!D137), 0, IF('Raw Data'!D137-'Raw Data'!E137&gt;2, 'Raw Data'!AZ137, 0))</f>
        <v/>
      </c>
      <c r="AD142">
        <f>IF(ISBLANK('Raw Data'!A137), 0, IF(ABS('Raw Data'!D137-'Raw Data'!E137)&lt;3, 'Raw Data'!BA137, 0))</f>
        <v/>
      </c>
      <c r="AE142">
        <f>IF(ISBLANK('Raw Data'!D137), 0, IF('Raw Data'!E137-'Raw Data'!D137&gt;2, 'Raw Data'!BB137, 0))</f>
        <v/>
      </c>
      <c r="AF142">
        <f>IF(ISBLANK('Raw Data'!D137), 0, IF('Raw Data'!D137-'Raw Data'!E137&gt;3, 'Raw Data'!BC137, 0))</f>
        <v/>
      </c>
      <c r="AG142">
        <f>IF(ISBLANK('Raw Data'!A137), 0, IF(ABS('Raw Data'!D137-'Raw Data'!E137)&lt;4, 'Raw Data'!BD137, 0))</f>
        <v/>
      </c>
      <c r="AH142">
        <f>IF(ISBLANK('Raw Data'!D137), 0, IF('Raw Data'!E137-'Raw Data'!D137&gt;3, 'Raw Data'!BE137, 0))</f>
        <v/>
      </c>
      <c r="AI142">
        <f>IF(SUM('Raw Data'!D137:E137)&gt;'Raw Data'!F137, 'Raw Data'!G137, 0)</f>
        <v/>
      </c>
      <c r="AJ142">
        <f>IF(ISBLANK('Raw Data'!D137), 0, IF(SUM('Raw Data'!D137:E137)&lt;'Raw Data'!F137, 'Raw Data'!H137, 0))</f>
        <v/>
      </c>
      <c r="AK142">
        <f>IF(ISBLANK('Raw Data'!A137), 0, IF(AND('Raw Data'!D137&lt;3, 'Raw Data'!E137&lt;3, 'Raw Data'!F137&lt;BB$2), 'Raw Data'!AF137, 0))</f>
        <v/>
      </c>
      <c r="AL142">
        <f>IF(ISBLANK('Raw Data'!A137), 0, IF(AND('Raw Data'!D137&lt;4, 'Raw Data'!E137&lt;4, 'Raw Data'!F137&lt;BB$2), 'Raw Data'!AI137, 0))</f>
        <v/>
      </c>
      <c r="AM142">
        <f>IF(ISBLANK('Raw Data'!A137), 0, IF(AND('Raw Data'!D137&lt;5, 'Raw Data'!E137&lt;5, 'Raw Data'!F137&lt;BB$2), 'Raw Data'!AL137, 0))</f>
        <v/>
      </c>
      <c r="AN142">
        <f>IF(ISBLANK('Raw Data'!A137), 0, IF(AND('Raw Data'!D137&lt;6, 'Raw Data'!E137&lt;6, 'Raw Data'!F137&lt;BB$2), 'Raw Data'!AO137, 0))</f>
        <v/>
      </c>
      <c r="AO142">
        <f>IF(ISBLANK('Raw Data'!A137), 0, IF(AND('Raw Data'!I137&lt;Analysis!$BC$2, 'Raw Data'!D137-'Raw Data'!E137&gt;1), 'Raw Data'!AW137, IF(AND('Raw Data'!J137&lt;Analysis!$BC$2, 'Raw Data'!E137-'Raw Data'!D137&gt;1), 'Raw Data'!AY137, 0)))</f>
        <v/>
      </c>
      <c r="AP142">
        <f>IF(ISBLANK('Raw Data'!A137), 0, IF(AND('Raw Data'!I137&lt;Analysis!$BC$2, 'Raw Data'!D137-'Raw Data'!E137&gt;2), 'Raw Data'!AZ137, IF(AND('Raw Data'!J137&lt;Analysis!$BC$2, 'Raw Data'!E137-'Raw Data'!D137&gt;2), 'Raw Data'!BB137, 0)))</f>
        <v/>
      </c>
      <c r="AQ142">
        <f>IF(ISBLANK('Raw Data'!A137), 0, IF(AND('Raw Data'!I137&lt;Analysis!$BC$2, 'Raw Data'!D137-'Raw Data'!E137&gt;3), 'Raw Data'!BC137, IF(AND('Raw Data'!J137&lt;Analysis!$BC$2, 'Raw Data'!E137-'Raw Data'!D137&gt;3), 'Raw Data'!BE137, 0)))</f>
        <v/>
      </c>
      <c r="AR142">
        <f>IF('Hidden Analysiss'!D138=1,IF(ABS('Raw Data'!E137-'Raw Data'!D137)&lt;2,'Raw Data'!AX137,0), 0)</f>
        <v/>
      </c>
      <c r="AS142">
        <f>IF('Hidden Analysiss'!D138=1,IF(ABS('Raw Data'!E137-'Raw Data'!D137)&lt;3,'Raw Data'!BA137,0), 0)</f>
        <v/>
      </c>
      <c r="AT142">
        <f>IF('Hidden Analysiss'!D138=1,IF(ABS('Raw Data'!E137-'Raw Data'!D137)&lt;4,'Raw Data'!BD137,0), 0)</f>
        <v/>
      </c>
      <c r="AU142">
        <f>IF(AND('Hidden Analysiss'!E138=1, ABS('Raw Data'!E137-'Raw Data'!D137)&lt;2), 'Raw Data'!AX137, 0)</f>
        <v/>
      </c>
      <c r="AV142">
        <f>IF(AND('Hidden Analysiss'!E138=1, ABS('Raw Data'!E137-'Raw Data'!D137)&lt;3), 'Raw Data'!BA137, 0)</f>
        <v/>
      </c>
      <c r="AW142">
        <f>IF(AND('Hidden Analysiss'!E138=1, ABS('Raw Data'!E137-'Raw Data'!D137)&lt;3), 'Raw Data'!BD137, 0)</f>
        <v/>
      </c>
    </row>
    <row r="143">
      <c r="A143" s="1">
        <f>'Raw Data'!A138</f>
        <v/>
      </c>
      <c r="B143">
        <f>IF('Raw Data'!E138&gt;'Raw Data'!D138, 'Raw Data'!J138, 0)</f>
        <v/>
      </c>
      <c r="C143">
        <f>IF('Raw Data'!D138&gt;'Raw Data'!E138, 'Raw Data'!I138, 0)</f>
        <v/>
      </c>
      <c r="D143">
        <f>SUM(G143:H143)</f>
        <v/>
      </c>
      <c r="E143">
        <f>IF(AND('Raw Data'!J138&lt;'Raw Data'!I138,'Raw Data'!E138&gt;'Raw Data'!D138,'Raw Data'!E138-'Raw Data'!D138&gt;3),'Raw Data'!N138,IF(AND('Raw Data'!I138&lt;'Raw Data'!J138,'Raw Data'!D138&gt;'Raw Data'!E138,'Raw Data'!D138-'Raw Data'!E138&gt;3),'Raw Data'!M138,0))</f>
        <v/>
      </c>
      <c r="F143">
        <f>IF(AND('Raw Data'!J138&lt;'Raw Data'!I138,'Raw Data'!E138&gt;'Raw Data'!D138,'Raw Data'!E138-'Raw Data'!D138&lt;4),'Raw Data'!L138,IF(AND('Raw Data'!I138&lt;'Raw Data'!J138,'Raw Data'!D138&gt;'Raw Data'!E138,'Raw Data'!D138-'Raw Data'!E138&lt;4),'Raw Data'!K138,0))</f>
        <v/>
      </c>
      <c r="G143">
        <f>IF(AND('Raw Data'!J138&lt;'Raw Data'!I138, 'Raw Data'!E138&gt;'Raw Data'!D138), 'Raw Data'!J138, 0)</f>
        <v/>
      </c>
      <c r="H143">
        <f>IF(AND('Raw Data'!J138&gt;'Raw Data'!I138, 'Raw Data'!E138&lt;'Raw Data'!D138), 'Raw Data'!I138, 0)</f>
        <v/>
      </c>
      <c r="I143">
        <f>SUM(J143:K143)</f>
        <v/>
      </c>
      <c r="J143">
        <f>IF(AND('Raw Data'!J138&gt;'Raw Data'!I138, 'Raw Data'!E138&gt;'Raw Data'!D138), 'Raw Data'!J138, 0)</f>
        <v/>
      </c>
      <c r="K143">
        <f>IF(AND('Raw Data'!I138&gt;'Raw Data'!J138, 'Raw Data'!D138&gt;'Raw Data'!E138), 'Raw Data'!I138, 0)</f>
        <v/>
      </c>
      <c r="L143">
        <f>IF('Raw Data'!E138-'Raw Data'!D138&gt;3, 'Raw Data'!N138, 0)</f>
        <v/>
      </c>
      <c r="M143">
        <f>IF('Raw Data'!D138-'Raw Data'!E138&gt;3, 'Raw Data'!M138, 0)</f>
        <v/>
      </c>
      <c r="N143">
        <f>IF(ISBLANK('Raw Data'!D138),0,IF(AND('Raw Data'!E138&gt;'Raw Data'!D138,'Raw Data'!E138-'Raw Data'!D138&gt;0,'Raw Data'!E138-'Raw Data'!D138&lt;4),'Raw Data'!L138, 0))</f>
        <v/>
      </c>
      <c r="O143">
        <f>IF(ISBLANK('Raw Data'!D138),0,IF(AND('Raw Data'!E138&gt;'Raw Data'!D138,'Raw Data'!E138-'Raw Data'!D138&gt;0,'Raw Data'!D138-'Raw Data'!E138&lt;4),'Raw Data'!K138, 0))</f>
        <v/>
      </c>
      <c r="P143">
        <f>IF('Raw Data'!E138-'Raw Data'!D138&gt;3, 'Raw Data'!N138, IF('Raw Data'!D138-'Raw Data'!E138&gt;3, 'Raw Data'!M138, 0))</f>
        <v/>
      </c>
      <c r="Q143">
        <f>IF(ISBLANK('Raw Data'!E138),0,IF(AND('Raw Data'!E138-'Raw Data'!D138&lt;4,'Raw Data'!E138-'Raw Data'!D138&gt;0),'Raw Data'!L138,IF(AND('Raw Data'!D138&gt;'Raw Data'!E138,'Raw Data'!D138-'Raw Data'!E138&gt;0),'Raw Data'!K138,0)))</f>
        <v/>
      </c>
      <c r="R143">
        <f>IF(ISBLANK('Raw Data'!K138),0,IFERROR(IF(MATCH(SMALL('Raw Data'!K138:N138,1),L143:O143,0),SMALL('Raw Data'!K138:N138,1)),0))</f>
        <v/>
      </c>
      <c r="S143">
        <f>IF(ISBLANK('Raw Data'!K138),0,IFERROR(IF(MATCH(SMALL('Raw Data'!K138:N138,2),L143:O143,0),SMALL('Raw Data'!K138:N138,2)),0))</f>
        <v/>
      </c>
      <c r="T143">
        <f>IF(ISBLANK('Raw Data'!K138),0,IFERROR(IF(MATCH(SMALL('Raw Data'!K138:N138,3),L143:O143,0),SMALL('Raw Data'!K138:N138,3)),0))</f>
        <v/>
      </c>
      <c r="U143">
        <f>IF(ISBLANK('Raw Data'!K138),0,IFERROR(IF(MATCH(SMALL('Raw Data'!K138:N138,4),L143:O143,0),SMALL('Raw Data'!K138:N138,4)),0))</f>
        <v/>
      </c>
      <c r="V143">
        <f>IF(AND('Raw Data'!D138&lt;3, 'Raw Data'!E138&lt;3, 'Raw Data'!A138&gt;0), 'Raw Data'!AF138, 0)</f>
        <v/>
      </c>
      <c r="W143">
        <f>IF(AND('Raw Data'!D138&lt;4, 'Raw Data'!E138&lt;4, 'Raw Data'!A138&gt;0), 'Raw Data'!AI138, 0)</f>
        <v/>
      </c>
      <c r="X143">
        <f>IF(AND('Raw Data'!D138&lt;5, 'Raw Data'!E138&lt;5, 'Raw Data'!A138&gt;0), 'Raw Data'!AL138, 0)</f>
        <v/>
      </c>
      <c r="Y143">
        <f>IF(AND('Raw Data'!D138&lt;6, 'Raw Data'!E138&lt;6, 'Raw Data'!A138&gt;0), 'Raw Data'!AO138, 0)</f>
        <v/>
      </c>
      <c r="Z143">
        <f>IF(ISBLANK('Raw Data'!D138), 0, IF('Raw Data'!D138-'Raw Data'!E138&gt;1, 'Raw Data'!AW138, 0))</f>
        <v/>
      </c>
      <c r="AA143">
        <f>IF(ISBLANK('Raw Data'!A138), 0, IF(ABS('Raw Data'!D138-'Raw Data'!E138)&lt;2, 'Raw Data'!AX138, 0))</f>
        <v/>
      </c>
      <c r="AB143">
        <f>IF(ISBLANK('Raw Data'!D138), 0, IF('Raw Data'!E138-'Raw Data'!D138&gt;1, 'Raw Data'!AY138, 0))</f>
        <v/>
      </c>
      <c r="AC143">
        <f>IF(ISBLANK('Raw Data'!D138), 0, IF('Raw Data'!D138-'Raw Data'!E138&gt;2, 'Raw Data'!AZ138, 0))</f>
        <v/>
      </c>
      <c r="AD143">
        <f>IF(ISBLANK('Raw Data'!A138), 0, IF(ABS('Raw Data'!D138-'Raw Data'!E138)&lt;3, 'Raw Data'!BA138, 0))</f>
        <v/>
      </c>
      <c r="AE143">
        <f>IF(ISBLANK('Raw Data'!D138), 0, IF('Raw Data'!E138-'Raw Data'!D138&gt;2, 'Raw Data'!BB138, 0))</f>
        <v/>
      </c>
      <c r="AF143">
        <f>IF(ISBLANK('Raw Data'!D138), 0, IF('Raw Data'!D138-'Raw Data'!E138&gt;3, 'Raw Data'!BC138, 0))</f>
        <v/>
      </c>
      <c r="AG143">
        <f>IF(ISBLANK('Raw Data'!A138), 0, IF(ABS('Raw Data'!D138-'Raw Data'!E138)&lt;4, 'Raw Data'!BD138, 0))</f>
        <v/>
      </c>
      <c r="AH143">
        <f>IF(ISBLANK('Raw Data'!D138), 0, IF('Raw Data'!E138-'Raw Data'!D138&gt;3, 'Raw Data'!BE138, 0))</f>
        <v/>
      </c>
      <c r="AI143">
        <f>IF(SUM('Raw Data'!D138:E138)&gt;'Raw Data'!F138, 'Raw Data'!G138, 0)</f>
        <v/>
      </c>
      <c r="AJ143">
        <f>IF(ISBLANK('Raw Data'!D138), 0, IF(SUM('Raw Data'!D138:E138)&lt;'Raw Data'!F138, 'Raw Data'!H138, 0))</f>
        <v/>
      </c>
      <c r="AK143">
        <f>IF(ISBLANK('Raw Data'!A138), 0, IF(AND('Raw Data'!D138&lt;3, 'Raw Data'!E138&lt;3, 'Raw Data'!F138&lt;BB$2), 'Raw Data'!AF138, 0))</f>
        <v/>
      </c>
      <c r="AL143">
        <f>IF(ISBLANK('Raw Data'!A138), 0, IF(AND('Raw Data'!D138&lt;4, 'Raw Data'!E138&lt;4, 'Raw Data'!F138&lt;BB$2), 'Raw Data'!AI138, 0))</f>
        <v/>
      </c>
      <c r="AM143">
        <f>IF(ISBLANK('Raw Data'!A138), 0, IF(AND('Raw Data'!D138&lt;5, 'Raw Data'!E138&lt;5, 'Raw Data'!F138&lt;BB$2), 'Raw Data'!AL138, 0))</f>
        <v/>
      </c>
      <c r="AN143">
        <f>IF(ISBLANK('Raw Data'!A138), 0, IF(AND('Raw Data'!D138&lt;6, 'Raw Data'!E138&lt;6, 'Raw Data'!F138&lt;BB$2), 'Raw Data'!AO138, 0))</f>
        <v/>
      </c>
      <c r="AO143">
        <f>IF(ISBLANK('Raw Data'!A138), 0, IF(AND('Raw Data'!I138&lt;Analysis!$BC$2, 'Raw Data'!D138-'Raw Data'!E138&gt;1), 'Raw Data'!AW138, IF(AND('Raw Data'!J138&lt;Analysis!$BC$2, 'Raw Data'!E138-'Raw Data'!D138&gt;1), 'Raw Data'!AY138, 0)))</f>
        <v/>
      </c>
      <c r="AP143">
        <f>IF(ISBLANK('Raw Data'!A138), 0, IF(AND('Raw Data'!I138&lt;Analysis!$BC$2, 'Raw Data'!D138-'Raw Data'!E138&gt;2), 'Raw Data'!AZ138, IF(AND('Raw Data'!J138&lt;Analysis!$BC$2, 'Raw Data'!E138-'Raw Data'!D138&gt;2), 'Raw Data'!BB138, 0)))</f>
        <v/>
      </c>
      <c r="AQ143">
        <f>IF(ISBLANK('Raw Data'!A138), 0, IF(AND('Raw Data'!I138&lt;Analysis!$BC$2, 'Raw Data'!D138-'Raw Data'!E138&gt;3), 'Raw Data'!BC138, IF(AND('Raw Data'!J138&lt;Analysis!$BC$2, 'Raw Data'!E138-'Raw Data'!D138&gt;3), 'Raw Data'!BE138, 0)))</f>
        <v/>
      </c>
      <c r="AR143">
        <f>IF('Hidden Analysiss'!D139=1,IF(ABS('Raw Data'!E138-'Raw Data'!D138)&lt;2,'Raw Data'!AX138,0), 0)</f>
        <v/>
      </c>
      <c r="AS143">
        <f>IF('Hidden Analysiss'!D139=1,IF(ABS('Raw Data'!E138-'Raw Data'!D138)&lt;3,'Raw Data'!BA138,0), 0)</f>
        <v/>
      </c>
      <c r="AT143">
        <f>IF('Hidden Analysiss'!D139=1,IF(ABS('Raw Data'!E138-'Raw Data'!D138)&lt;4,'Raw Data'!BD138,0), 0)</f>
        <v/>
      </c>
      <c r="AU143">
        <f>IF(AND('Hidden Analysiss'!E139=1, ABS('Raw Data'!E138-'Raw Data'!D138)&lt;2), 'Raw Data'!AX138, 0)</f>
        <v/>
      </c>
      <c r="AV143">
        <f>IF(AND('Hidden Analysiss'!E139=1, ABS('Raw Data'!E138-'Raw Data'!D138)&lt;3), 'Raw Data'!BA138, 0)</f>
        <v/>
      </c>
      <c r="AW143">
        <f>IF(AND('Hidden Analysiss'!E139=1, ABS('Raw Data'!E138-'Raw Data'!D138)&lt;3), 'Raw Data'!BD138, 0)</f>
        <v/>
      </c>
    </row>
    <row r="144">
      <c r="A144" s="1">
        <f>'Raw Data'!A139</f>
        <v/>
      </c>
      <c r="B144">
        <f>IF('Raw Data'!E139&gt;'Raw Data'!D139, 'Raw Data'!J139, 0)</f>
        <v/>
      </c>
      <c r="C144">
        <f>IF('Raw Data'!D139&gt;'Raw Data'!E139, 'Raw Data'!I139, 0)</f>
        <v/>
      </c>
      <c r="D144">
        <f>SUM(G144:H144)</f>
        <v/>
      </c>
      <c r="E144">
        <f>IF(AND('Raw Data'!J139&lt;'Raw Data'!I139,'Raw Data'!E139&gt;'Raw Data'!D139,'Raw Data'!E139-'Raw Data'!D139&gt;3),'Raw Data'!N139,IF(AND('Raw Data'!I139&lt;'Raw Data'!J139,'Raw Data'!D139&gt;'Raw Data'!E139,'Raw Data'!D139-'Raw Data'!E139&gt;3),'Raw Data'!M139,0))</f>
        <v/>
      </c>
      <c r="F144">
        <f>IF(AND('Raw Data'!J139&lt;'Raw Data'!I139,'Raw Data'!E139&gt;'Raw Data'!D139,'Raw Data'!E139-'Raw Data'!D139&lt;4),'Raw Data'!L139,IF(AND('Raw Data'!I139&lt;'Raw Data'!J139,'Raw Data'!D139&gt;'Raw Data'!E139,'Raw Data'!D139-'Raw Data'!E139&lt;4),'Raw Data'!K139,0))</f>
        <v/>
      </c>
      <c r="G144">
        <f>IF(AND('Raw Data'!J139&lt;'Raw Data'!I139, 'Raw Data'!E139&gt;'Raw Data'!D139), 'Raw Data'!J139, 0)</f>
        <v/>
      </c>
      <c r="H144">
        <f>IF(AND('Raw Data'!J139&gt;'Raw Data'!I139, 'Raw Data'!E139&lt;'Raw Data'!D139), 'Raw Data'!I139, 0)</f>
        <v/>
      </c>
      <c r="I144">
        <f>SUM(J144:K144)</f>
        <v/>
      </c>
      <c r="J144">
        <f>IF(AND('Raw Data'!J139&gt;'Raw Data'!I139, 'Raw Data'!E139&gt;'Raw Data'!D139), 'Raw Data'!J139, 0)</f>
        <v/>
      </c>
      <c r="K144">
        <f>IF(AND('Raw Data'!I139&gt;'Raw Data'!J139, 'Raw Data'!D139&gt;'Raw Data'!E139), 'Raw Data'!I139, 0)</f>
        <v/>
      </c>
      <c r="L144">
        <f>IF('Raw Data'!E139-'Raw Data'!D139&gt;3, 'Raw Data'!N139, 0)</f>
        <v/>
      </c>
      <c r="M144">
        <f>IF('Raw Data'!D139-'Raw Data'!E139&gt;3, 'Raw Data'!M139, 0)</f>
        <v/>
      </c>
      <c r="N144">
        <f>IF(ISBLANK('Raw Data'!D139),0,IF(AND('Raw Data'!E139&gt;'Raw Data'!D139,'Raw Data'!E139-'Raw Data'!D139&gt;0,'Raw Data'!E139-'Raw Data'!D139&lt;4),'Raw Data'!L139, 0))</f>
        <v/>
      </c>
      <c r="O144">
        <f>IF(ISBLANK('Raw Data'!D139),0,IF(AND('Raw Data'!E139&gt;'Raw Data'!D139,'Raw Data'!E139-'Raw Data'!D139&gt;0,'Raw Data'!D139-'Raw Data'!E139&lt;4),'Raw Data'!K139, 0))</f>
        <v/>
      </c>
      <c r="P144">
        <f>IF('Raw Data'!E139-'Raw Data'!D139&gt;3, 'Raw Data'!N139, IF('Raw Data'!D139-'Raw Data'!E139&gt;3, 'Raw Data'!M139, 0))</f>
        <v/>
      </c>
      <c r="Q144">
        <f>IF(ISBLANK('Raw Data'!E139),0,IF(AND('Raw Data'!E139-'Raw Data'!D139&lt;4,'Raw Data'!E139-'Raw Data'!D139&gt;0),'Raw Data'!L139,IF(AND('Raw Data'!D139&gt;'Raw Data'!E139,'Raw Data'!D139-'Raw Data'!E139&gt;0),'Raw Data'!K139,0)))</f>
        <v/>
      </c>
      <c r="R144">
        <f>IF(ISBLANK('Raw Data'!K139),0,IFERROR(IF(MATCH(SMALL('Raw Data'!K139:N139,1),L144:O144,0),SMALL('Raw Data'!K139:N139,1)),0))</f>
        <v/>
      </c>
      <c r="S144">
        <f>IF(ISBLANK('Raw Data'!K139),0,IFERROR(IF(MATCH(SMALL('Raw Data'!K139:N139,2),L144:O144,0),SMALL('Raw Data'!K139:N139,2)),0))</f>
        <v/>
      </c>
      <c r="T144">
        <f>IF(ISBLANK('Raw Data'!K139),0,IFERROR(IF(MATCH(SMALL('Raw Data'!K139:N139,3),L144:O144,0),SMALL('Raw Data'!K139:N139,3)),0))</f>
        <v/>
      </c>
      <c r="U144">
        <f>IF(ISBLANK('Raw Data'!K139),0,IFERROR(IF(MATCH(SMALL('Raw Data'!K139:N139,4),L144:O144,0),SMALL('Raw Data'!K139:N139,4)),0))</f>
        <v/>
      </c>
      <c r="V144">
        <f>IF(AND('Raw Data'!D139&lt;3, 'Raw Data'!E139&lt;3, 'Raw Data'!A139&gt;0), 'Raw Data'!AF139, 0)</f>
        <v/>
      </c>
      <c r="W144">
        <f>IF(AND('Raw Data'!D139&lt;4, 'Raw Data'!E139&lt;4, 'Raw Data'!A139&gt;0), 'Raw Data'!AI139, 0)</f>
        <v/>
      </c>
      <c r="X144">
        <f>IF(AND('Raw Data'!D139&lt;5, 'Raw Data'!E139&lt;5, 'Raw Data'!A139&gt;0), 'Raw Data'!AL139, 0)</f>
        <v/>
      </c>
      <c r="Y144">
        <f>IF(AND('Raw Data'!D139&lt;6, 'Raw Data'!E139&lt;6, 'Raw Data'!A139&gt;0), 'Raw Data'!AO139, 0)</f>
        <v/>
      </c>
      <c r="Z144">
        <f>IF(ISBLANK('Raw Data'!D139), 0, IF('Raw Data'!D139-'Raw Data'!E139&gt;1, 'Raw Data'!AW139, 0))</f>
        <v/>
      </c>
      <c r="AA144">
        <f>IF(ISBLANK('Raw Data'!A139), 0, IF(ABS('Raw Data'!D139-'Raw Data'!E139)&lt;2, 'Raw Data'!AX139, 0))</f>
        <v/>
      </c>
      <c r="AB144">
        <f>IF(ISBLANK('Raw Data'!D139), 0, IF('Raw Data'!E139-'Raw Data'!D139&gt;1, 'Raw Data'!AY139, 0))</f>
        <v/>
      </c>
      <c r="AC144">
        <f>IF(ISBLANK('Raw Data'!D139), 0, IF('Raw Data'!D139-'Raw Data'!E139&gt;2, 'Raw Data'!AZ139, 0))</f>
        <v/>
      </c>
      <c r="AD144">
        <f>IF(ISBLANK('Raw Data'!A139), 0, IF(ABS('Raw Data'!D139-'Raw Data'!E139)&lt;3, 'Raw Data'!BA139, 0))</f>
        <v/>
      </c>
      <c r="AE144">
        <f>IF(ISBLANK('Raw Data'!D139), 0, IF('Raw Data'!E139-'Raw Data'!D139&gt;2, 'Raw Data'!BB139, 0))</f>
        <v/>
      </c>
      <c r="AF144">
        <f>IF(ISBLANK('Raw Data'!D139), 0, IF('Raw Data'!D139-'Raw Data'!E139&gt;3, 'Raw Data'!BC139, 0))</f>
        <v/>
      </c>
      <c r="AG144">
        <f>IF(ISBLANK('Raw Data'!A139), 0, IF(ABS('Raw Data'!D139-'Raw Data'!E139)&lt;4, 'Raw Data'!BD139, 0))</f>
        <v/>
      </c>
      <c r="AH144">
        <f>IF(ISBLANK('Raw Data'!D139), 0, IF('Raw Data'!E139-'Raw Data'!D139&gt;3, 'Raw Data'!BE139, 0))</f>
        <v/>
      </c>
      <c r="AI144">
        <f>IF(SUM('Raw Data'!D139:E139)&gt;'Raw Data'!F139, 'Raw Data'!G139, 0)</f>
        <v/>
      </c>
      <c r="AJ144">
        <f>IF(ISBLANK('Raw Data'!D139), 0, IF(SUM('Raw Data'!D139:E139)&lt;'Raw Data'!F139, 'Raw Data'!H139, 0))</f>
        <v/>
      </c>
      <c r="AK144">
        <f>IF(ISBLANK('Raw Data'!A139), 0, IF(AND('Raw Data'!D139&lt;3, 'Raw Data'!E139&lt;3, 'Raw Data'!F139&lt;BB$2), 'Raw Data'!AF139, 0))</f>
        <v/>
      </c>
      <c r="AL144">
        <f>IF(ISBLANK('Raw Data'!A139), 0, IF(AND('Raw Data'!D139&lt;4, 'Raw Data'!E139&lt;4, 'Raw Data'!F139&lt;BB$2), 'Raw Data'!AI139, 0))</f>
        <v/>
      </c>
      <c r="AM144">
        <f>IF(ISBLANK('Raw Data'!A139), 0, IF(AND('Raw Data'!D139&lt;5, 'Raw Data'!E139&lt;5, 'Raw Data'!F139&lt;BB$2), 'Raw Data'!AL139, 0))</f>
        <v/>
      </c>
      <c r="AN144">
        <f>IF(ISBLANK('Raw Data'!A139), 0, IF(AND('Raw Data'!D139&lt;6, 'Raw Data'!E139&lt;6, 'Raw Data'!F139&lt;BB$2), 'Raw Data'!AO139, 0))</f>
        <v/>
      </c>
      <c r="AO144">
        <f>IF(ISBLANK('Raw Data'!A139), 0, IF(AND('Raw Data'!I139&lt;Analysis!$BC$2, 'Raw Data'!D139-'Raw Data'!E139&gt;1), 'Raw Data'!AW139, IF(AND('Raw Data'!J139&lt;Analysis!$BC$2, 'Raw Data'!E139-'Raw Data'!D139&gt;1), 'Raw Data'!AY139, 0)))</f>
        <v/>
      </c>
      <c r="AP144">
        <f>IF(ISBLANK('Raw Data'!A139), 0, IF(AND('Raw Data'!I139&lt;Analysis!$BC$2, 'Raw Data'!D139-'Raw Data'!E139&gt;2), 'Raw Data'!AZ139, IF(AND('Raw Data'!J139&lt;Analysis!$BC$2, 'Raw Data'!E139-'Raw Data'!D139&gt;2), 'Raw Data'!BB139, 0)))</f>
        <v/>
      </c>
      <c r="AQ144">
        <f>IF(ISBLANK('Raw Data'!A139), 0, IF(AND('Raw Data'!I139&lt;Analysis!$BC$2, 'Raw Data'!D139-'Raw Data'!E139&gt;3), 'Raw Data'!BC139, IF(AND('Raw Data'!J139&lt;Analysis!$BC$2, 'Raw Data'!E139-'Raw Data'!D139&gt;3), 'Raw Data'!BE139, 0)))</f>
        <v/>
      </c>
      <c r="AR144">
        <f>IF('Hidden Analysiss'!D140=1,IF(ABS('Raw Data'!E139-'Raw Data'!D139)&lt;2,'Raw Data'!AX139,0), 0)</f>
        <v/>
      </c>
      <c r="AS144">
        <f>IF('Hidden Analysiss'!D140=1,IF(ABS('Raw Data'!E139-'Raw Data'!D139)&lt;3,'Raw Data'!BA139,0), 0)</f>
        <v/>
      </c>
      <c r="AT144">
        <f>IF('Hidden Analysiss'!D140=1,IF(ABS('Raw Data'!E139-'Raw Data'!D139)&lt;4,'Raw Data'!BD139,0), 0)</f>
        <v/>
      </c>
      <c r="AU144">
        <f>IF(AND('Hidden Analysiss'!E140=1, ABS('Raw Data'!E139-'Raw Data'!D139)&lt;2), 'Raw Data'!AX139, 0)</f>
        <v/>
      </c>
      <c r="AV144">
        <f>IF(AND('Hidden Analysiss'!E140=1, ABS('Raw Data'!E139-'Raw Data'!D139)&lt;3), 'Raw Data'!BA139, 0)</f>
        <v/>
      </c>
      <c r="AW144">
        <f>IF(AND('Hidden Analysiss'!E140=1, ABS('Raw Data'!E139-'Raw Data'!D139)&lt;3), 'Raw Data'!BD139, 0)</f>
        <v/>
      </c>
    </row>
    <row r="145">
      <c r="A145" s="1">
        <f>'Raw Data'!A140</f>
        <v/>
      </c>
      <c r="B145">
        <f>IF('Raw Data'!E140&gt;'Raw Data'!D140, 'Raw Data'!J140, 0)</f>
        <v/>
      </c>
      <c r="C145">
        <f>IF('Raw Data'!D140&gt;'Raw Data'!E140, 'Raw Data'!I140, 0)</f>
        <v/>
      </c>
      <c r="D145">
        <f>SUM(G145:H145)</f>
        <v/>
      </c>
      <c r="E145">
        <f>IF(AND('Raw Data'!J140&lt;'Raw Data'!I140,'Raw Data'!E140&gt;'Raw Data'!D140,'Raw Data'!E140-'Raw Data'!D140&gt;3),'Raw Data'!N140,IF(AND('Raw Data'!I140&lt;'Raw Data'!J140,'Raw Data'!D140&gt;'Raw Data'!E140,'Raw Data'!D140-'Raw Data'!E140&gt;3),'Raw Data'!M140,0))</f>
        <v/>
      </c>
      <c r="F145">
        <f>IF(AND('Raw Data'!J140&lt;'Raw Data'!I140,'Raw Data'!E140&gt;'Raw Data'!D140,'Raw Data'!E140-'Raw Data'!D140&lt;4),'Raw Data'!L140,IF(AND('Raw Data'!I140&lt;'Raw Data'!J140,'Raw Data'!D140&gt;'Raw Data'!E140,'Raw Data'!D140-'Raw Data'!E140&lt;4),'Raw Data'!K140,0))</f>
        <v/>
      </c>
      <c r="G145">
        <f>IF(AND('Raw Data'!J140&lt;'Raw Data'!I140, 'Raw Data'!E140&gt;'Raw Data'!D140), 'Raw Data'!J140, 0)</f>
        <v/>
      </c>
      <c r="H145">
        <f>IF(AND('Raw Data'!J140&gt;'Raw Data'!I140, 'Raw Data'!E140&lt;'Raw Data'!D140), 'Raw Data'!I140, 0)</f>
        <v/>
      </c>
      <c r="I145">
        <f>SUM(J145:K145)</f>
        <v/>
      </c>
      <c r="J145">
        <f>IF(AND('Raw Data'!J140&gt;'Raw Data'!I140, 'Raw Data'!E140&gt;'Raw Data'!D140), 'Raw Data'!J140, 0)</f>
        <v/>
      </c>
      <c r="K145">
        <f>IF(AND('Raw Data'!I140&gt;'Raw Data'!J140, 'Raw Data'!D140&gt;'Raw Data'!E140), 'Raw Data'!I140, 0)</f>
        <v/>
      </c>
      <c r="L145">
        <f>IF('Raw Data'!E140-'Raw Data'!D140&gt;3, 'Raw Data'!N140, 0)</f>
        <v/>
      </c>
      <c r="M145">
        <f>IF('Raw Data'!D140-'Raw Data'!E140&gt;3, 'Raw Data'!M140, 0)</f>
        <v/>
      </c>
      <c r="N145">
        <f>IF(ISBLANK('Raw Data'!D140),0,IF(AND('Raw Data'!E140&gt;'Raw Data'!D140,'Raw Data'!E140-'Raw Data'!D140&gt;0,'Raw Data'!E140-'Raw Data'!D140&lt;4),'Raw Data'!L140, 0))</f>
        <v/>
      </c>
      <c r="O145">
        <f>IF(ISBLANK('Raw Data'!D140),0,IF(AND('Raw Data'!E140&gt;'Raw Data'!D140,'Raw Data'!E140-'Raw Data'!D140&gt;0,'Raw Data'!D140-'Raw Data'!E140&lt;4),'Raw Data'!K140, 0))</f>
        <v/>
      </c>
      <c r="P145">
        <f>IF('Raw Data'!E140-'Raw Data'!D140&gt;3, 'Raw Data'!N140, IF('Raw Data'!D140-'Raw Data'!E140&gt;3, 'Raw Data'!M140, 0))</f>
        <v/>
      </c>
      <c r="Q145">
        <f>IF(ISBLANK('Raw Data'!E140),0,IF(AND('Raw Data'!E140-'Raw Data'!D140&lt;4,'Raw Data'!E140-'Raw Data'!D140&gt;0),'Raw Data'!L140,IF(AND('Raw Data'!D140&gt;'Raw Data'!E140,'Raw Data'!D140-'Raw Data'!E140&gt;0),'Raw Data'!K140,0)))</f>
        <v/>
      </c>
      <c r="R145">
        <f>IF(ISBLANK('Raw Data'!K140),0,IFERROR(IF(MATCH(SMALL('Raw Data'!K140:N140,1),L145:O145,0),SMALL('Raw Data'!K140:N140,1)),0))</f>
        <v/>
      </c>
      <c r="S145">
        <f>IF(ISBLANK('Raw Data'!K140),0,IFERROR(IF(MATCH(SMALL('Raw Data'!K140:N140,2),L145:O145,0),SMALL('Raw Data'!K140:N140,2)),0))</f>
        <v/>
      </c>
      <c r="T145">
        <f>IF(ISBLANK('Raw Data'!K140),0,IFERROR(IF(MATCH(SMALL('Raw Data'!K140:N140,3),L145:O145,0),SMALL('Raw Data'!K140:N140,3)),0))</f>
        <v/>
      </c>
      <c r="U145">
        <f>IF(ISBLANK('Raw Data'!K140),0,IFERROR(IF(MATCH(SMALL('Raw Data'!K140:N140,4),L145:O145,0),SMALL('Raw Data'!K140:N140,4)),0))</f>
        <v/>
      </c>
      <c r="V145">
        <f>IF(AND('Raw Data'!D140&lt;3, 'Raw Data'!E140&lt;3, 'Raw Data'!A140&gt;0), 'Raw Data'!AF140, 0)</f>
        <v/>
      </c>
      <c r="W145">
        <f>IF(AND('Raw Data'!D140&lt;4, 'Raw Data'!E140&lt;4, 'Raw Data'!A140&gt;0), 'Raw Data'!AI140, 0)</f>
        <v/>
      </c>
      <c r="X145">
        <f>IF(AND('Raw Data'!D140&lt;5, 'Raw Data'!E140&lt;5, 'Raw Data'!A140&gt;0), 'Raw Data'!AL140, 0)</f>
        <v/>
      </c>
      <c r="Y145">
        <f>IF(AND('Raw Data'!D140&lt;6, 'Raw Data'!E140&lt;6, 'Raw Data'!A140&gt;0), 'Raw Data'!AO140, 0)</f>
        <v/>
      </c>
      <c r="Z145">
        <f>IF(ISBLANK('Raw Data'!D140), 0, IF('Raw Data'!D140-'Raw Data'!E140&gt;1, 'Raw Data'!AW140, 0))</f>
        <v/>
      </c>
      <c r="AA145">
        <f>IF(ISBLANK('Raw Data'!A140), 0, IF(ABS('Raw Data'!D140-'Raw Data'!E140)&lt;2, 'Raw Data'!AX140, 0))</f>
        <v/>
      </c>
      <c r="AB145">
        <f>IF(ISBLANK('Raw Data'!D140), 0, IF('Raw Data'!E140-'Raw Data'!D140&gt;1, 'Raw Data'!AY140, 0))</f>
        <v/>
      </c>
      <c r="AC145">
        <f>IF(ISBLANK('Raw Data'!D140), 0, IF('Raw Data'!D140-'Raw Data'!E140&gt;2, 'Raw Data'!AZ140, 0))</f>
        <v/>
      </c>
      <c r="AD145">
        <f>IF(ISBLANK('Raw Data'!A140), 0, IF(ABS('Raw Data'!D140-'Raw Data'!E140)&lt;3, 'Raw Data'!BA140, 0))</f>
        <v/>
      </c>
      <c r="AE145">
        <f>IF(ISBLANK('Raw Data'!D140), 0, IF('Raw Data'!E140-'Raw Data'!D140&gt;2, 'Raw Data'!BB140, 0))</f>
        <v/>
      </c>
      <c r="AF145">
        <f>IF(ISBLANK('Raw Data'!D140), 0, IF('Raw Data'!D140-'Raw Data'!E140&gt;3, 'Raw Data'!BC140, 0))</f>
        <v/>
      </c>
      <c r="AG145">
        <f>IF(ISBLANK('Raw Data'!A140), 0, IF(ABS('Raw Data'!D140-'Raw Data'!E140)&lt;4, 'Raw Data'!BD140, 0))</f>
        <v/>
      </c>
      <c r="AH145">
        <f>IF(ISBLANK('Raw Data'!D140), 0, IF('Raw Data'!E140-'Raw Data'!D140&gt;3, 'Raw Data'!BE140, 0))</f>
        <v/>
      </c>
      <c r="AI145">
        <f>IF(SUM('Raw Data'!D140:E140)&gt;'Raw Data'!F140, 'Raw Data'!G140, 0)</f>
        <v/>
      </c>
      <c r="AJ145">
        <f>IF(ISBLANK('Raw Data'!D140), 0, IF(SUM('Raw Data'!D140:E140)&lt;'Raw Data'!F140, 'Raw Data'!H140, 0))</f>
        <v/>
      </c>
      <c r="AK145">
        <f>IF(ISBLANK('Raw Data'!A140), 0, IF(AND('Raw Data'!D140&lt;3, 'Raw Data'!E140&lt;3, 'Raw Data'!F140&lt;BB$2), 'Raw Data'!AF140, 0))</f>
        <v/>
      </c>
      <c r="AL145">
        <f>IF(ISBLANK('Raw Data'!A140), 0, IF(AND('Raw Data'!D140&lt;4, 'Raw Data'!E140&lt;4, 'Raw Data'!F140&lt;BB$2), 'Raw Data'!AI140, 0))</f>
        <v/>
      </c>
      <c r="AM145">
        <f>IF(ISBLANK('Raw Data'!A140), 0, IF(AND('Raw Data'!D140&lt;5, 'Raw Data'!E140&lt;5, 'Raw Data'!F140&lt;BB$2), 'Raw Data'!AL140, 0))</f>
        <v/>
      </c>
      <c r="AN145">
        <f>IF(ISBLANK('Raw Data'!A140), 0, IF(AND('Raw Data'!D140&lt;6, 'Raw Data'!E140&lt;6, 'Raw Data'!F140&lt;BB$2), 'Raw Data'!AO140, 0))</f>
        <v/>
      </c>
      <c r="AO145">
        <f>IF(ISBLANK('Raw Data'!A140), 0, IF(AND('Raw Data'!I140&lt;Analysis!$BC$2, 'Raw Data'!D140-'Raw Data'!E140&gt;1), 'Raw Data'!AW140, IF(AND('Raw Data'!J140&lt;Analysis!$BC$2, 'Raw Data'!E140-'Raw Data'!D140&gt;1), 'Raw Data'!AY140, 0)))</f>
        <v/>
      </c>
      <c r="AP145">
        <f>IF(ISBLANK('Raw Data'!A140), 0, IF(AND('Raw Data'!I140&lt;Analysis!$BC$2, 'Raw Data'!D140-'Raw Data'!E140&gt;2), 'Raw Data'!AZ140, IF(AND('Raw Data'!J140&lt;Analysis!$BC$2, 'Raw Data'!E140-'Raw Data'!D140&gt;2), 'Raw Data'!BB140, 0)))</f>
        <v/>
      </c>
      <c r="AQ145">
        <f>IF(ISBLANK('Raw Data'!A140), 0, IF(AND('Raw Data'!I140&lt;Analysis!$BC$2, 'Raw Data'!D140-'Raw Data'!E140&gt;3), 'Raw Data'!BC140, IF(AND('Raw Data'!J140&lt;Analysis!$BC$2, 'Raw Data'!E140-'Raw Data'!D140&gt;3), 'Raw Data'!BE140, 0)))</f>
        <v/>
      </c>
      <c r="AR145">
        <f>IF('Hidden Analysiss'!D141=1,IF(ABS('Raw Data'!E140-'Raw Data'!D140)&lt;2,'Raw Data'!AX140,0), 0)</f>
        <v/>
      </c>
      <c r="AS145">
        <f>IF('Hidden Analysiss'!D141=1,IF(ABS('Raw Data'!E140-'Raw Data'!D140)&lt;3,'Raw Data'!BA140,0), 0)</f>
        <v/>
      </c>
      <c r="AT145">
        <f>IF('Hidden Analysiss'!D141=1,IF(ABS('Raw Data'!E140-'Raw Data'!D140)&lt;4,'Raw Data'!BD140,0), 0)</f>
        <v/>
      </c>
      <c r="AU145">
        <f>IF(AND('Hidden Analysiss'!E141=1, ABS('Raw Data'!E140-'Raw Data'!D140)&lt;2), 'Raw Data'!AX140, 0)</f>
        <v/>
      </c>
      <c r="AV145">
        <f>IF(AND('Hidden Analysiss'!E141=1, ABS('Raw Data'!E140-'Raw Data'!D140)&lt;3), 'Raw Data'!BA140, 0)</f>
        <v/>
      </c>
      <c r="AW145">
        <f>IF(AND('Hidden Analysiss'!E141=1, ABS('Raw Data'!E140-'Raw Data'!D140)&lt;3), 'Raw Data'!BD140, 0)</f>
        <v/>
      </c>
    </row>
    <row r="146">
      <c r="A146" s="1">
        <f>'Raw Data'!A141</f>
        <v/>
      </c>
      <c r="B146">
        <f>IF('Raw Data'!E141&gt;'Raw Data'!D141, 'Raw Data'!J141, 0)</f>
        <v/>
      </c>
      <c r="C146">
        <f>IF('Raw Data'!D141&gt;'Raw Data'!E141, 'Raw Data'!I141, 0)</f>
        <v/>
      </c>
      <c r="D146">
        <f>SUM(G146:H146)</f>
        <v/>
      </c>
      <c r="E146">
        <f>IF(AND('Raw Data'!J141&lt;'Raw Data'!I141,'Raw Data'!E141&gt;'Raw Data'!D141,'Raw Data'!E141-'Raw Data'!D141&gt;3),'Raw Data'!N141,IF(AND('Raw Data'!I141&lt;'Raw Data'!J141,'Raw Data'!D141&gt;'Raw Data'!E141,'Raw Data'!D141-'Raw Data'!E141&gt;3),'Raw Data'!M141,0))</f>
        <v/>
      </c>
      <c r="F146">
        <f>IF(AND('Raw Data'!J141&lt;'Raw Data'!I141,'Raw Data'!E141&gt;'Raw Data'!D141,'Raw Data'!E141-'Raw Data'!D141&lt;4),'Raw Data'!L141,IF(AND('Raw Data'!I141&lt;'Raw Data'!J141,'Raw Data'!D141&gt;'Raw Data'!E141,'Raw Data'!D141-'Raw Data'!E141&lt;4),'Raw Data'!K141,0))</f>
        <v/>
      </c>
      <c r="G146">
        <f>IF(AND('Raw Data'!J141&lt;'Raw Data'!I141, 'Raw Data'!E141&gt;'Raw Data'!D141), 'Raw Data'!J141, 0)</f>
        <v/>
      </c>
      <c r="H146">
        <f>IF(AND('Raw Data'!J141&gt;'Raw Data'!I141, 'Raw Data'!E141&lt;'Raw Data'!D141), 'Raw Data'!I141, 0)</f>
        <v/>
      </c>
      <c r="I146">
        <f>SUM(J146:K146)</f>
        <v/>
      </c>
      <c r="J146">
        <f>IF(AND('Raw Data'!J141&gt;'Raw Data'!I141, 'Raw Data'!E141&gt;'Raw Data'!D141), 'Raw Data'!J141, 0)</f>
        <v/>
      </c>
      <c r="K146">
        <f>IF(AND('Raw Data'!I141&gt;'Raw Data'!J141, 'Raw Data'!D141&gt;'Raw Data'!E141), 'Raw Data'!I141, 0)</f>
        <v/>
      </c>
      <c r="L146">
        <f>IF('Raw Data'!E141-'Raw Data'!D141&gt;3, 'Raw Data'!N141, 0)</f>
        <v/>
      </c>
      <c r="M146">
        <f>IF('Raw Data'!D141-'Raw Data'!E141&gt;3, 'Raw Data'!M141, 0)</f>
        <v/>
      </c>
      <c r="N146">
        <f>IF(ISBLANK('Raw Data'!D141),0,IF(AND('Raw Data'!E141&gt;'Raw Data'!D141,'Raw Data'!E141-'Raw Data'!D141&gt;0,'Raw Data'!E141-'Raw Data'!D141&lt;4),'Raw Data'!L141, 0))</f>
        <v/>
      </c>
      <c r="O146">
        <f>IF(ISBLANK('Raw Data'!D141),0,IF(AND('Raw Data'!E141&gt;'Raw Data'!D141,'Raw Data'!E141-'Raw Data'!D141&gt;0,'Raw Data'!D141-'Raw Data'!E141&lt;4),'Raw Data'!K141, 0))</f>
        <v/>
      </c>
      <c r="P146">
        <f>IF('Raw Data'!E141-'Raw Data'!D141&gt;3, 'Raw Data'!N141, IF('Raw Data'!D141-'Raw Data'!E141&gt;3, 'Raw Data'!M141, 0))</f>
        <v/>
      </c>
      <c r="Q146">
        <f>IF(ISBLANK('Raw Data'!E141),0,IF(AND('Raw Data'!E141-'Raw Data'!D141&lt;4,'Raw Data'!E141-'Raw Data'!D141&gt;0),'Raw Data'!L141,IF(AND('Raw Data'!D141&gt;'Raw Data'!E141,'Raw Data'!D141-'Raw Data'!E141&gt;0),'Raw Data'!K141,0)))</f>
        <v/>
      </c>
      <c r="R146">
        <f>IF(ISBLANK('Raw Data'!K141),0,IFERROR(IF(MATCH(SMALL('Raw Data'!K141:N141,1),L146:O146,0),SMALL('Raw Data'!K141:N141,1)),0))</f>
        <v/>
      </c>
      <c r="S146">
        <f>IF(ISBLANK('Raw Data'!K141),0,IFERROR(IF(MATCH(SMALL('Raw Data'!K141:N141,2),L146:O146,0),SMALL('Raw Data'!K141:N141,2)),0))</f>
        <v/>
      </c>
      <c r="T146">
        <f>IF(ISBLANK('Raw Data'!K141),0,IFERROR(IF(MATCH(SMALL('Raw Data'!K141:N141,3),L146:O146,0),SMALL('Raw Data'!K141:N141,3)),0))</f>
        <v/>
      </c>
      <c r="U146">
        <f>IF(ISBLANK('Raw Data'!K141),0,IFERROR(IF(MATCH(SMALL('Raw Data'!K141:N141,4),L146:O146,0),SMALL('Raw Data'!K141:N141,4)),0))</f>
        <v/>
      </c>
      <c r="V146">
        <f>IF(AND('Raw Data'!D141&lt;3, 'Raw Data'!E141&lt;3, 'Raw Data'!A141&gt;0), 'Raw Data'!AF141, 0)</f>
        <v/>
      </c>
      <c r="W146">
        <f>IF(AND('Raw Data'!D141&lt;4, 'Raw Data'!E141&lt;4, 'Raw Data'!A141&gt;0), 'Raw Data'!AI141, 0)</f>
        <v/>
      </c>
      <c r="X146">
        <f>IF(AND('Raw Data'!D141&lt;5, 'Raw Data'!E141&lt;5, 'Raw Data'!A141&gt;0), 'Raw Data'!AL141, 0)</f>
        <v/>
      </c>
      <c r="Y146">
        <f>IF(AND('Raw Data'!D141&lt;6, 'Raw Data'!E141&lt;6, 'Raw Data'!A141&gt;0), 'Raw Data'!AO141, 0)</f>
        <v/>
      </c>
      <c r="Z146">
        <f>IF(ISBLANK('Raw Data'!D141), 0, IF('Raw Data'!D141-'Raw Data'!E141&gt;1, 'Raw Data'!AW141, 0))</f>
        <v/>
      </c>
      <c r="AA146">
        <f>IF(ISBLANK('Raw Data'!A141), 0, IF(ABS('Raw Data'!D141-'Raw Data'!E141)&lt;2, 'Raw Data'!AX141, 0))</f>
        <v/>
      </c>
      <c r="AB146">
        <f>IF(ISBLANK('Raw Data'!D141), 0, IF('Raw Data'!E141-'Raw Data'!D141&gt;1, 'Raw Data'!AY141, 0))</f>
        <v/>
      </c>
      <c r="AC146">
        <f>IF(ISBLANK('Raw Data'!D141), 0, IF('Raw Data'!D141-'Raw Data'!E141&gt;2, 'Raw Data'!AZ141, 0))</f>
        <v/>
      </c>
      <c r="AD146">
        <f>IF(ISBLANK('Raw Data'!A141), 0, IF(ABS('Raw Data'!D141-'Raw Data'!E141)&lt;3, 'Raw Data'!BA141, 0))</f>
        <v/>
      </c>
      <c r="AE146">
        <f>IF(ISBLANK('Raw Data'!D141), 0, IF('Raw Data'!E141-'Raw Data'!D141&gt;2, 'Raw Data'!BB141, 0))</f>
        <v/>
      </c>
      <c r="AF146">
        <f>IF(ISBLANK('Raw Data'!D141), 0, IF('Raw Data'!D141-'Raw Data'!E141&gt;3, 'Raw Data'!BC141, 0))</f>
        <v/>
      </c>
      <c r="AG146">
        <f>IF(ISBLANK('Raw Data'!A141), 0, IF(ABS('Raw Data'!D141-'Raw Data'!E141)&lt;4, 'Raw Data'!BD141, 0))</f>
        <v/>
      </c>
      <c r="AH146">
        <f>IF(ISBLANK('Raw Data'!D141), 0, IF('Raw Data'!E141-'Raw Data'!D141&gt;3, 'Raw Data'!BE141, 0))</f>
        <v/>
      </c>
      <c r="AI146">
        <f>IF(SUM('Raw Data'!D141:E141)&gt;'Raw Data'!F141, 'Raw Data'!G141, 0)</f>
        <v/>
      </c>
      <c r="AJ146">
        <f>IF(ISBLANK('Raw Data'!D141), 0, IF(SUM('Raw Data'!D141:E141)&lt;'Raw Data'!F141, 'Raw Data'!H141, 0))</f>
        <v/>
      </c>
      <c r="AK146">
        <f>IF(ISBLANK('Raw Data'!A141), 0, IF(AND('Raw Data'!D141&lt;3, 'Raw Data'!E141&lt;3, 'Raw Data'!F141&lt;BB$2), 'Raw Data'!AF141, 0))</f>
        <v/>
      </c>
      <c r="AL146">
        <f>IF(ISBLANK('Raw Data'!A141), 0, IF(AND('Raw Data'!D141&lt;4, 'Raw Data'!E141&lt;4, 'Raw Data'!F141&lt;BB$2), 'Raw Data'!AI141, 0))</f>
        <v/>
      </c>
      <c r="AM146">
        <f>IF(ISBLANK('Raw Data'!A141), 0, IF(AND('Raw Data'!D141&lt;5, 'Raw Data'!E141&lt;5, 'Raw Data'!F141&lt;BB$2), 'Raw Data'!AL141, 0))</f>
        <v/>
      </c>
      <c r="AN146">
        <f>IF(ISBLANK('Raw Data'!A141), 0, IF(AND('Raw Data'!D141&lt;6, 'Raw Data'!E141&lt;6, 'Raw Data'!F141&lt;BB$2), 'Raw Data'!AO141, 0))</f>
        <v/>
      </c>
      <c r="AO146">
        <f>IF(ISBLANK('Raw Data'!A141), 0, IF(AND('Raw Data'!I141&lt;Analysis!$BC$2, 'Raw Data'!D141-'Raw Data'!E141&gt;1), 'Raw Data'!AW141, IF(AND('Raw Data'!J141&lt;Analysis!$BC$2, 'Raw Data'!E141-'Raw Data'!D141&gt;1), 'Raw Data'!AY141, 0)))</f>
        <v/>
      </c>
      <c r="AP146">
        <f>IF(ISBLANK('Raw Data'!A141), 0, IF(AND('Raw Data'!I141&lt;Analysis!$BC$2, 'Raw Data'!D141-'Raw Data'!E141&gt;2), 'Raw Data'!AZ141, IF(AND('Raw Data'!J141&lt;Analysis!$BC$2, 'Raw Data'!E141-'Raw Data'!D141&gt;2), 'Raw Data'!BB141, 0)))</f>
        <v/>
      </c>
      <c r="AQ146">
        <f>IF(ISBLANK('Raw Data'!A141), 0, IF(AND('Raw Data'!I141&lt;Analysis!$BC$2, 'Raw Data'!D141-'Raw Data'!E141&gt;3), 'Raw Data'!BC141, IF(AND('Raw Data'!J141&lt;Analysis!$BC$2, 'Raw Data'!E141-'Raw Data'!D141&gt;3), 'Raw Data'!BE141, 0)))</f>
        <v/>
      </c>
      <c r="AR146">
        <f>IF('Hidden Analysiss'!D142=1,IF(ABS('Raw Data'!E141-'Raw Data'!D141)&lt;2,'Raw Data'!AX141,0), 0)</f>
        <v/>
      </c>
      <c r="AS146">
        <f>IF('Hidden Analysiss'!D142=1,IF(ABS('Raw Data'!E141-'Raw Data'!D141)&lt;3,'Raw Data'!BA141,0), 0)</f>
        <v/>
      </c>
      <c r="AT146">
        <f>IF('Hidden Analysiss'!D142=1,IF(ABS('Raw Data'!E141-'Raw Data'!D141)&lt;4,'Raw Data'!BD141,0), 0)</f>
        <v/>
      </c>
      <c r="AU146">
        <f>IF(AND('Hidden Analysiss'!E142=1, ABS('Raw Data'!E141-'Raw Data'!D141)&lt;2), 'Raw Data'!AX141, 0)</f>
        <v/>
      </c>
      <c r="AV146">
        <f>IF(AND('Hidden Analysiss'!E142=1, ABS('Raw Data'!E141-'Raw Data'!D141)&lt;3), 'Raw Data'!BA141, 0)</f>
        <v/>
      </c>
      <c r="AW146">
        <f>IF(AND('Hidden Analysiss'!E142=1, ABS('Raw Data'!E141-'Raw Data'!D141)&lt;3), 'Raw Data'!BD141, 0)</f>
        <v/>
      </c>
    </row>
    <row r="147">
      <c r="A147" s="1">
        <f>'Raw Data'!A142</f>
        <v/>
      </c>
      <c r="B147">
        <f>IF('Raw Data'!E142&gt;'Raw Data'!D142, 'Raw Data'!J142, 0)</f>
        <v/>
      </c>
      <c r="C147">
        <f>IF('Raw Data'!D142&gt;'Raw Data'!E142, 'Raw Data'!I142, 0)</f>
        <v/>
      </c>
      <c r="D147">
        <f>SUM(G147:H147)</f>
        <v/>
      </c>
      <c r="E147">
        <f>IF(AND('Raw Data'!J142&lt;'Raw Data'!I142,'Raw Data'!E142&gt;'Raw Data'!D142,'Raw Data'!E142-'Raw Data'!D142&gt;3),'Raw Data'!N142,IF(AND('Raw Data'!I142&lt;'Raw Data'!J142,'Raw Data'!D142&gt;'Raw Data'!E142,'Raw Data'!D142-'Raw Data'!E142&gt;3),'Raw Data'!M142,0))</f>
        <v/>
      </c>
      <c r="F147">
        <f>IF(AND('Raw Data'!J142&lt;'Raw Data'!I142,'Raw Data'!E142&gt;'Raw Data'!D142,'Raw Data'!E142-'Raw Data'!D142&lt;4),'Raw Data'!L142,IF(AND('Raw Data'!I142&lt;'Raw Data'!J142,'Raw Data'!D142&gt;'Raw Data'!E142,'Raw Data'!D142-'Raw Data'!E142&lt;4),'Raw Data'!K142,0))</f>
        <v/>
      </c>
      <c r="G147">
        <f>IF(AND('Raw Data'!J142&lt;'Raw Data'!I142, 'Raw Data'!E142&gt;'Raw Data'!D142), 'Raw Data'!J142, 0)</f>
        <v/>
      </c>
      <c r="H147">
        <f>IF(AND('Raw Data'!J142&gt;'Raw Data'!I142, 'Raw Data'!E142&lt;'Raw Data'!D142), 'Raw Data'!I142, 0)</f>
        <v/>
      </c>
      <c r="I147">
        <f>SUM(J147:K147)</f>
        <v/>
      </c>
      <c r="J147">
        <f>IF(AND('Raw Data'!J142&gt;'Raw Data'!I142, 'Raw Data'!E142&gt;'Raw Data'!D142), 'Raw Data'!J142, 0)</f>
        <v/>
      </c>
      <c r="K147">
        <f>IF(AND('Raw Data'!I142&gt;'Raw Data'!J142, 'Raw Data'!D142&gt;'Raw Data'!E142), 'Raw Data'!I142, 0)</f>
        <v/>
      </c>
      <c r="L147">
        <f>IF('Raw Data'!E142-'Raw Data'!D142&gt;3, 'Raw Data'!N142, 0)</f>
        <v/>
      </c>
      <c r="M147">
        <f>IF('Raw Data'!D142-'Raw Data'!E142&gt;3, 'Raw Data'!M142, 0)</f>
        <v/>
      </c>
      <c r="N147">
        <f>IF(ISBLANK('Raw Data'!D142),0,IF(AND('Raw Data'!E142&gt;'Raw Data'!D142,'Raw Data'!E142-'Raw Data'!D142&gt;0,'Raw Data'!E142-'Raw Data'!D142&lt;4),'Raw Data'!L142, 0))</f>
        <v/>
      </c>
      <c r="O147">
        <f>IF(ISBLANK('Raw Data'!D142),0,IF(AND('Raw Data'!E142&gt;'Raw Data'!D142,'Raw Data'!E142-'Raw Data'!D142&gt;0,'Raw Data'!D142-'Raw Data'!E142&lt;4),'Raw Data'!K142, 0))</f>
        <v/>
      </c>
      <c r="P147">
        <f>IF('Raw Data'!E142-'Raw Data'!D142&gt;3, 'Raw Data'!N142, IF('Raw Data'!D142-'Raw Data'!E142&gt;3, 'Raw Data'!M142, 0))</f>
        <v/>
      </c>
      <c r="Q147">
        <f>IF(ISBLANK('Raw Data'!E142),0,IF(AND('Raw Data'!E142-'Raw Data'!D142&lt;4,'Raw Data'!E142-'Raw Data'!D142&gt;0),'Raw Data'!L142,IF(AND('Raw Data'!D142&gt;'Raw Data'!E142,'Raw Data'!D142-'Raw Data'!E142&gt;0),'Raw Data'!K142,0)))</f>
        <v/>
      </c>
      <c r="R147">
        <f>IF(ISBLANK('Raw Data'!K142),0,IFERROR(IF(MATCH(SMALL('Raw Data'!K142:N142,1),L147:O147,0),SMALL('Raw Data'!K142:N142,1)),0))</f>
        <v/>
      </c>
      <c r="S147">
        <f>IF(ISBLANK('Raw Data'!K142),0,IFERROR(IF(MATCH(SMALL('Raw Data'!K142:N142,2),L147:O147,0),SMALL('Raw Data'!K142:N142,2)),0))</f>
        <v/>
      </c>
      <c r="T147">
        <f>IF(ISBLANK('Raw Data'!K142),0,IFERROR(IF(MATCH(SMALL('Raw Data'!K142:N142,3),L147:O147,0),SMALL('Raw Data'!K142:N142,3)),0))</f>
        <v/>
      </c>
      <c r="U147">
        <f>IF(ISBLANK('Raw Data'!K142),0,IFERROR(IF(MATCH(SMALL('Raw Data'!K142:N142,4),L147:O147,0),SMALL('Raw Data'!K142:N142,4)),0))</f>
        <v/>
      </c>
      <c r="V147">
        <f>IF(AND('Raw Data'!D142&lt;3, 'Raw Data'!E142&lt;3, 'Raw Data'!A142&gt;0), 'Raw Data'!AF142, 0)</f>
        <v/>
      </c>
      <c r="W147">
        <f>IF(AND('Raw Data'!D142&lt;4, 'Raw Data'!E142&lt;4, 'Raw Data'!A142&gt;0), 'Raw Data'!AI142, 0)</f>
        <v/>
      </c>
      <c r="X147">
        <f>IF(AND('Raw Data'!D142&lt;5, 'Raw Data'!E142&lt;5, 'Raw Data'!A142&gt;0), 'Raw Data'!AL142, 0)</f>
        <v/>
      </c>
      <c r="Y147">
        <f>IF(AND('Raw Data'!D142&lt;6, 'Raw Data'!E142&lt;6, 'Raw Data'!A142&gt;0), 'Raw Data'!AO142, 0)</f>
        <v/>
      </c>
      <c r="Z147">
        <f>IF(ISBLANK('Raw Data'!D142), 0, IF('Raw Data'!D142-'Raw Data'!E142&gt;1, 'Raw Data'!AW142, 0))</f>
        <v/>
      </c>
      <c r="AA147">
        <f>IF(ISBLANK('Raw Data'!A142), 0, IF(ABS('Raw Data'!D142-'Raw Data'!E142)&lt;2, 'Raw Data'!AX142, 0))</f>
        <v/>
      </c>
      <c r="AB147">
        <f>IF(ISBLANK('Raw Data'!D142), 0, IF('Raw Data'!E142-'Raw Data'!D142&gt;1, 'Raw Data'!AY142, 0))</f>
        <v/>
      </c>
      <c r="AC147">
        <f>IF(ISBLANK('Raw Data'!D142), 0, IF('Raw Data'!D142-'Raw Data'!E142&gt;2, 'Raw Data'!AZ142, 0))</f>
        <v/>
      </c>
      <c r="AD147">
        <f>IF(ISBLANK('Raw Data'!A142), 0, IF(ABS('Raw Data'!D142-'Raw Data'!E142)&lt;3, 'Raw Data'!BA142, 0))</f>
        <v/>
      </c>
      <c r="AE147">
        <f>IF(ISBLANK('Raw Data'!D142), 0, IF('Raw Data'!E142-'Raw Data'!D142&gt;2, 'Raw Data'!BB142, 0))</f>
        <v/>
      </c>
      <c r="AF147">
        <f>IF(ISBLANK('Raw Data'!D142), 0, IF('Raw Data'!D142-'Raw Data'!E142&gt;3, 'Raw Data'!BC142, 0))</f>
        <v/>
      </c>
      <c r="AG147">
        <f>IF(ISBLANK('Raw Data'!A142), 0, IF(ABS('Raw Data'!D142-'Raw Data'!E142)&lt;4, 'Raw Data'!BD142, 0))</f>
        <v/>
      </c>
      <c r="AH147">
        <f>IF(ISBLANK('Raw Data'!D142), 0, IF('Raw Data'!E142-'Raw Data'!D142&gt;3, 'Raw Data'!BE142, 0))</f>
        <v/>
      </c>
      <c r="AI147">
        <f>IF(SUM('Raw Data'!D142:E142)&gt;'Raw Data'!F142, 'Raw Data'!G142, 0)</f>
        <v/>
      </c>
      <c r="AJ147">
        <f>IF(ISBLANK('Raw Data'!D142), 0, IF(SUM('Raw Data'!D142:E142)&lt;'Raw Data'!F142, 'Raw Data'!H142, 0))</f>
        <v/>
      </c>
      <c r="AK147">
        <f>IF(ISBLANK('Raw Data'!A142), 0, IF(AND('Raw Data'!D142&lt;3, 'Raw Data'!E142&lt;3, 'Raw Data'!F142&lt;BB$2), 'Raw Data'!AF142, 0))</f>
        <v/>
      </c>
      <c r="AL147">
        <f>IF(ISBLANK('Raw Data'!A142), 0, IF(AND('Raw Data'!D142&lt;4, 'Raw Data'!E142&lt;4, 'Raw Data'!F142&lt;BB$2), 'Raw Data'!AI142, 0))</f>
        <v/>
      </c>
      <c r="AM147">
        <f>IF(ISBLANK('Raw Data'!A142), 0, IF(AND('Raw Data'!D142&lt;5, 'Raw Data'!E142&lt;5, 'Raw Data'!F142&lt;BB$2), 'Raw Data'!AL142, 0))</f>
        <v/>
      </c>
      <c r="AN147">
        <f>IF(ISBLANK('Raw Data'!A142), 0, IF(AND('Raw Data'!D142&lt;6, 'Raw Data'!E142&lt;6, 'Raw Data'!F142&lt;BB$2), 'Raw Data'!AO142, 0))</f>
        <v/>
      </c>
      <c r="AO147">
        <f>IF(ISBLANK('Raw Data'!A142), 0, IF(AND('Raw Data'!I142&lt;Analysis!$BC$2, 'Raw Data'!D142-'Raw Data'!E142&gt;1), 'Raw Data'!AW142, IF(AND('Raw Data'!J142&lt;Analysis!$BC$2, 'Raw Data'!E142-'Raw Data'!D142&gt;1), 'Raw Data'!AY142, 0)))</f>
        <v/>
      </c>
      <c r="AP147">
        <f>IF(ISBLANK('Raw Data'!A142), 0, IF(AND('Raw Data'!I142&lt;Analysis!$BC$2, 'Raw Data'!D142-'Raw Data'!E142&gt;2), 'Raw Data'!AZ142, IF(AND('Raw Data'!J142&lt;Analysis!$BC$2, 'Raw Data'!E142-'Raw Data'!D142&gt;2), 'Raw Data'!BB142, 0)))</f>
        <v/>
      </c>
      <c r="AQ147">
        <f>IF(ISBLANK('Raw Data'!A142), 0, IF(AND('Raw Data'!I142&lt;Analysis!$BC$2, 'Raw Data'!D142-'Raw Data'!E142&gt;3), 'Raw Data'!BC142, IF(AND('Raw Data'!J142&lt;Analysis!$BC$2, 'Raw Data'!E142-'Raw Data'!D142&gt;3), 'Raw Data'!BE142, 0)))</f>
        <v/>
      </c>
      <c r="AR147">
        <f>IF('Hidden Analysiss'!D143=1,IF(ABS('Raw Data'!E142-'Raw Data'!D142)&lt;2,'Raw Data'!AX142,0), 0)</f>
        <v/>
      </c>
      <c r="AS147">
        <f>IF('Hidden Analysiss'!D143=1,IF(ABS('Raw Data'!E142-'Raw Data'!D142)&lt;3,'Raw Data'!BA142,0), 0)</f>
        <v/>
      </c>
      <c r="AT147">
        <f>IF('Hidden Analysiss'!D143=1,IF(ABS('Raw Data'!E142-'Raw Data'!D142)&lt;4,'Raw Data'!BD142,0), 0)</f>
        <v/>
      </c>
      <c r="AU147">
        <f>IF(AND('Hidden Analysiss'!E143=1, ABS('Raw Data'!E142-'Raw Data'!D142)&lt;2), 'Raw Data'!AX142, 0)</f>
        <v/>
      </c>
      <c r="AV147">
        <f>IF(AND('Hidden Analysiss'!E143=1, ABS('Raw Data'!E142-'Raw Data'!D142)&lt;3), 'Raw Data'!BA142, 0)</f>
        <v/>
      </c>
      <c r="AW147">
        <f>IF(AND('Hidden Analysiss'!E143=1, ABS('Raw Data'!E142-'Raw Data'!D142)&lt;3), 'Raw Data'!BD142, 0)</f>
        <v/>
      </c>
    </row>
    <row r="148">
      <c r="A148" s="1">
        <f>'Raw Data'!A143</f>
        <v/>
      </c>
      <c r="B148">
        <f>IF('Raw Data'!E143&gt;'Raw Data'!D143, 'Raw Data'!J143, 0)</f>
        <v/>
      </c>
      <c r="C148">
        <f>IF('Raw Data'!D143&gt;'Raw Data'!E143, 'Raw Data'!I143, 0)</f>
        <v/>
      </c>
      <c r="D148">
        <f>SUM(G148:H148)</f>
        <v/>
      </c>
      <c r="E148">
        <f>IF(AND('Raw Data'!J143&lt;'Raw Data'!I143,'Raw Data'!E143&gt;'Raw Data'!D143,'Raw Data'!E143-'Raw Data'!D143&gt;3),'Raw Data'!N143,IF(AND('Raw Data'!I143&lt;'Raw Data'!J143,'Raw Data'!D143&gt;'Raw Data'!E143,'Raw Data'!D143-'Raw Data'!E143&gt;3),'Raw Data'!M143,0))</f>
        <v/>
      </c>
      <c r="F148">
        <f>IF(AND('Raw Data'!J143&lt;'Raw Data'!I143,'Raw Data'!E143&gt;'Raw Data'!D143,'Raw Data'!E143-'Raw Data'!D143&lt;4),'Raw Data'!L143,IF(AND('Raw Data'!I143&lt;'Raw Data'!J143,'Raw Data'!D143&gt;'Raw Data'!E143,'Raw Data'!D143-'Raw Data'!E143&lt;4),'Raw Data'!K143,0))</f>
        <v/>
      </c>
      <c r="G148">
        <f>IF(AND('Raw Data'!J143&lt;'Raw Data'!I143, 'Raw Data'!E143&gt;'Raw Data'!D143), 'Raw Data'!J143, 0)</f>
        <v/>
      </c>
      <c r="H148">
        <f>IF(AND('Raw Data'!J143&gt;'Raw Data'!I143, 'Raw Data'!E143&lt;'Raw Data'!D143), 'Raw Data'!I143, 0)</f>
        <v/>
      </c>
      <c r="I148">
        <f>SUM(J148:K148)</f>
        <v/>
      </c>
      <c r="J148">
        <f>IF(AND('Raw Data'!J143&gt;'Raw Data'!I143, 'Raw Data'!E143&gt;'Raw Data'!D143), 'Raw Data'!J143, 0)</f>
        <v/>
      </c>
      <c r="K148">
        <f>IF(AND('Raw Data'!I143&gt;'Raw Data'!J143, 'Raw Data'!D143&gt;'Raw Data'!E143), 'Raw Data'!I143, 0)</f>
        <v/>
      </c>
      <c r="L148">
        <f>IF('Raw Data'!E143-'Raw Data'!D143&gt;3, 'Raw Data'!N143, 0)</f>
        <v/>
      </c>
      <c r="M148">
        <f>IF('Raw Data'!D143-'Raw Data'!E143&gt;3, 'Raw Data'!M143, 0)</f>
        <v/>
      </c>
      <c r="N148">
        <f>IF(ISBLANK('Raw Data'!D143),0,IF(AND('Raw Data'!E143&gt;'Raw Data'!D143,'Raw Data'!E143-'Raw Data'!D143&gt;0,'Raw Data'!E143-'Raw Data'!D143&lt;4),'Raw Data'!L143, 0))</f>
        <v/>
      </c>
      <c r="O148">
        <f>IF(ISBLANK('Raw Data'!D143),0,IF(AND('Raw Data'!E143&gt;'Raw Data'!D143,'Raw Data'!E143-'Raw Data'!D143&gt;0,'Raw Data'!D143-'Raw Data'!E143&lt;4),'Raw Data'!K143, 0))</f>
        <v/>
      </c>
      <c r="P148">
        <f>IF('Raw Data'!E143-'Raw Data'!D143&gt;3, 'Raw Data'!N143, IF('Raw Data'!D143-'Raw Data'!E143&gt;3, 'Raw Data'!M143, 0))</f>
        <v/>
      </c>
      <c r="Q148">
        <f>IF(ISBLANK('Raw Data'!E143),0,IF(AND('Raw Data'!E143-'Raw Data'!D143&lt;4,'Raw Data'!E143-'Raw Data'!D143&gt;0),'Raw Data'!L143,IF(AND('Raw Data'!D143&gt;'Raw Data'!E143,'Raw Data'!D143-'Raw Data'!E143&gt;0),'Raw Data'!K143,0)))</f>
        <v/>
      </c>
      <c r="R148">
        <f>IF(ISBLANK('Raw Data'!K143),0,IFERROR(IF(MATCH(SMALL('Raw Data'!K143:N143,1),L148:O148,0),SMALL('Raw Data'!K143:N143,1)),0))</f>
        <v/>
      </c>
      <c r="S148">
        <f>IF(ISBLANK('Raw Data'!K143),0,IFERROR(IF(MATCH(SMALL('Raw Data'!K143:N143,2),L148:O148,0),SMALL('Raw Data'!K143:N143,2)),0))</f>
        <v/>
      </c>
      <c r="T148">
        <f>IF(ISBLANK('Raw Data'!K143),0,IFERROR(IF(MATCH(SMALL('Raw Data'!K143:N143,3),L148:O148,0),SMALL('Raw Data'!K143:N143,3)),0))</f>
        <v/>
      </c>
      <c r="U148">
        <f>IF(ISBLANK('Raw Data'!K143),0,IFERROR(IF(MATCH(SMALL('Raw Data'!K143:N143,4),L148:O148,0),SMALL('Raw Data'!K143:N143,4)),0))</f>
        <v/>
      </c>
      <c r="V148">
        <f>IF(AND('Raw Data'!D143&lt;3, 'Raw Data'!E143&lt;3, 'Raw Data'!A143&gt;0), 'Raw Data'!AF143, 0)</f>
        <v/>
      </c>
      <c r="W148">
        <f>IF(AND('Raw Data'!D143&lt;4, 'Raw Data'!E143&lt;4, 'Raw Data'!A143&gt;0), 'Raw Data'!AI143, 0)</f>
        <v/>
      </c>
      <c r="X148">
        <f>IF(AND('Raw Data'!D143&lt;5, 'Raw Data'!E143&lt;5, 'Raw Data'!A143&gt;0), 'Raw Data'!AL143, 0)</f>
        <v/>
      </c>
      <c r="Y148">
        <f>IF(AND('Raw Data'!D143&lt;6, 'Raw Data'!E143&lt;6, 'Raw Data'!A143&gt;0), 'Raw Data'!AO143, 0)</f>
        <v/>
      </c>
      <c r="Z148">
        <f>IF(ISBLANK('Raw Data'!D143), 0, IF('Raw Data'!D143-'Raw Data'!E143&gt;1, 'Raw Data'!AW143, 0))</f>
        <v/>
      </c>
      <c r="AA148">
        <f>IF(ISBLANK('Raw Data'!A143), 0, IF(ABS('Raw Data'!D143-'Raw Data'!E143)&lt;2, 'Raw Data'!AX143, 0))</f>
        <v/>
      </c>
      <c r="AB148">
        <f>IF(ISBLANK('Raw Data'!D143), 0, IF('Raw Data'!E143-'Raw Data'!D143&gt;1, 'Raw Data'!AY143, 0))</f>
        <v/>
      </c>
      <c r="AC148">
        <f>IF(ISBLANK('Raw Data'!D143), 0, IF('Raw Data'!D143-'Raw Data'!E143&gt;2, 'Raw Data'!AZ143, 0))</f>
        <v/>
      </c>
      <c r="AD148">
        <f>IF(ISBLANK('Raw Data'!A143), 0, IF(ABS('Raw Data'!D143-'Raw Data'!E143)&lt;3, 'Raw Data'!BA143, 0))</f>
        <v/>
      </c>
      <c r="AE148">
        <f>IF(ISBLANK('Raw Data'!D143), 0, IF('Raw Data'!E143-'Raw Data'!D143&gt;2, 'Raw Data'!BB143, 0))</f>
        <v/>
      </c>
      <c r="AF148">
        <f>IF(ISBLANK('Raw Data'!D143), 0, IF('Raw Data'!D143-'Raw Data'!E143&gt;3, 'Raw Data'!BC143, 0))</f>
        <v/>
      </c>
      <c r="AG148">
        <f>IF(ISBLANK('Raw Data'!A143), 0, IF(ABS('Raw Data'!D143-'Raw Data'!E143)&lt;4, 'Raw Data'!BD143, 0))</f>
        <v/>
      </c>
      <c r="AH148">
        <f>IF(ISBLANK('Raw Data'!D143), 0, IF('Raw Data'!E143-'Raw Data'!D143&gt;3, 'Raw Data'!BE143, 0))</f>
        <v/>
      </c>
      <c r="AI148">
        <f>IF(SUM('Raw Data'!D143:E143)&gt;'Raw Data'!F143, 'Raw Data'!G143, 0)</f>
        <v/>
      </c>
      <c r="AJ148">
        <f>IF(ISBLANK('Raw Data'!D143), 0, IF(SUM('Raw Data'!D143:E143)&lt;'Raw Data'!F143, 'Raw Data'!H143, 0))</f>
        <v/>
      </c>
      <c r="AK148">
        <f>IF(ISBLANK('Raw Data'!A143), 0, IF(AND('Raw Data'!D143&lt;3, 'Raw Data'!E143&lt;3, 'Raw Data'!F143&lt;BB$2), 'Raw Data'!AF143, 0))</f>
        <v/>
      </c>
      <c r="AL148">
        <f>IF(ISBLANK('Raw Data'!A143), 0, IF(AND('Raw Data'!D143&lt;4, 'Raw Data'!E143&lt;4, 'Raw Data'!F143&lt;BB$2), 'Raw Data'!AI143, 0))</f>
        <v/>
      </c>
      <c r="AM148">
        <f>IF(ISBLANK('Raw Data'!A143), 0, IF(AND('Raw Data'!D143&lt;5, 'Raw Data'!E143&lt;5, 'Raw Data'!F143&lt;BB$2), 'Raw Data'!AL143, 0))</f>
        <v/>
      </c>
      <c r="AN148">
        <f>IF(ISBLANK('Raw Data'!A143), 0, IF(AND('Raw Data'!D143&lt;6, 'Raw Data'!E143&lt;6, 'Raw Data'!F143&lt;BB$2), 'Raw Data'!AO143, 0))</f>
        <v/>
      </c>
      <c r="AO148">
        <f>IF(ISBLANK('Raw Data'!A143), 0, IF(AND('Raw Data'!I143&lt;Analysis!$BC$2, 'Raw Data'!D143-'Raw Data'!E143&gt;1), 'Raw Data'!AW143, IF(AND('Raw Data'!J143&lt;Analysis!$BC$2, 'Raw Data'!E143-'Raw Data'!D143&gt;1), 'Raw Data'!AY143, 0)))</f>
        <v/>
      </c>
      <c r="AP148">
        <f>IF(ISBLANK('Raw Data'!A143), 0, IF(AND('Raw Data'!I143&lt;Analysis!$BC$2, 'Raw Data'!D143-'Raw Data'!E143&gt;2), 'Raw Data'!AZ143, IF(AND('Raw Data'!J143&lt;Analysis!$BC$2, 'Raw Data'!E143-'Raw Data'!D143&gt;2), 'Raw Data'!BB143, 0)))</f>
        <v/>
      </c>
      <c r="AQ148">
        <f>IF(ISBLANK('Raw Data'!A143), 0, IF(AND('Raw Data'!I143&lt;Analysis!$BC$2, 'Raw Data'!D143-'Raw Data'!E143&gt;3), 'Raw Data'!BC143, IF(AND('Raw Data'!J143&lt;Analysis!$BC$2, 'Raw Data'!E143-'Raw Data'!D143&gt;3), 'Raw Data'!BE143, 0)))</f>
        <v/>
      </c>
      <c r="AR148">
        <f>IF('Hidden Analysiss'!D144=1,IF(ABS('Raw Data'!E143-'Raw Data'!D143)&lt;2,'Raw Data'!AX143,0), 0)</f>
        <v/>
      </c>
      <c r="AS148">
        <f>IF('Hidden Analysiss'!D144=1,IF(ABS('Raw Data'!E143-'Raw Data'!D143)&lt;3,'Raw Data'!BA143,0), 0)</f>
        <v/>
      </c>
      <c r="AT148">
        <f>IF('Hidden Analysiss'!D144=1,IF(ABS('Raw Data'!E143-'Raw Data'!D143)&lt;4,'Raw Data'!BD143,0), 0)</f>
        <v/>
      </c>
      <c r="AU148">
        <f>IF(AND('Hidden Analysiss'!E144=1, ABS('Raw Data'!E143-'Raw Data'!D143)&lt;2), 'Raw Data'!AX143, 0)</f>
        <v/>
      </c>
      <c r="AV148">
        <f>IF(AND('Hidden Analysiss'!E144=1, ABS('Raw Data'!E143-'Raw Data'!D143)&lt;3), 'Raw Data'!BA143, 0)</f>
        <v/>
      </c>
      <c r="AW148">
        <f>IF(AND('Hidden Analysiss'!E144=1, ABS('Raw Data'!E143-'Raw Data'!D143)&lt;3), 'Raw Data'!BD143, 0)</f>
        <v/>
      </c>
    </row>
    <row r="149">
      <c r="A149" s="1">
        <f>'Raw Data'!A144</f>
        <v/>
      </c>
      <c r="B149">
        <f>IF('Raw Data'!E144&gt;'Raw Data'!D144, 'Raw Data'!J144, 0)</f>
        <v/>
      </c>
      <c r="C149">
        <f>IF('Raw Data'!D144&gt;'Raw Data'!E144, 'Raw Data'!I144, 0)</f>
        <v/>
      </c>
      <c r="D149">
        <f>SUM(G149:H149)</f>
        <v/>
      </c>
      <c r="E149">
        <f>IF(AND('Raw Data'!J144&lt;'Raw Data'!I144,'Raw Data'!E144&gt;'Raw Data'!D144,'Raw Data'!E144-'Raw Data'!D144&gt;3),'Raw Data'!N144,IF(AND('Raw Data'!I144&lt;'Raw Data'!J144,'Raw Data'!D144&gt;'Raw Data'!E144,'Raw Data'!D144-'Raw Data'!E144&gt;3),'Raw Data'!M144,0))</f>
        <v/>
      </c>
      <c r="F149">
        <f>IF(AND('Raw Data'!J144&lt;'Raw Data'!I144,'Raw Data'!E144&gt;'Raw Data'!D144,'Raw Data'!E144-'Raw Data'!D144&lt;4),'Raw Data'!L144,IF(AND('Raw Data'!I144&lt;'Raw Data'!J144,'Raw Data'!D144&gt;'Raw Data'!E144,'Raw Data'!D144-'Raw Data'!E144&lt;4),'Raw Data'!K144,0))</f>
        <v/>
      </c>
      <c r="G149">
        <f>IF(AND('Raw Data'!J144&lt;'Raw Data'!I144, 'Raw Data'!E144&gt;'Raw Data'!D144), 'Raw Data'!J144, 0)</f>
        <v/>
      </c>
      <c r="H149">
        <f>IF(AND('Raw Data'!J144&gt;'Raw Data'!I144, 'Raw Data'!E144&lt;'Raw Data'!D144), 'Raw Data'!I144, 0)</f>
        <v/>
      </c>
      <c r="I149">
        <f>SUM(J149:K149)</f>
        <v/>
      </c>
      <c r="J149">
        <f>IF(AND('Raw Data'!J144&gt;'Raw Data'!I144, 'Raw Data'!E144&gt;'Raw Data'!D144), 'Raw Data'!J144, 0)</f>
        <v/>
      </c>
      <c r="K149">
        <f>IF(AND('Raw Data'!I144&gt;'Raw Data'!J144, 'Raw Data'!D144&gt;'Raw Data'!E144), 'Raw Data'!I144, 0)</f>
        <v/>
      </c>
      <c r="L149">
        <f>IF('Raw Data'!E144-'Raw Data'!D144&gt;3, 'Raw Data'!N144, 0)</f>
        <v/>
      </c>
      <c r="M149">
        <f>IF('Raw Data'!D144-'Raw Data'!E144&gt;3, 'Raw Data'!M144, 0)</f>
        <v/>
      </c>
      <c r="N149">
        <f>IF(ISBLANK('Raw Data'!D144),0,IF(AND('Raw Data'!E144&gt;'Raw Data'!D144,'Raw Data'!E144-'Raw Data'!D144&gt;0,'Raw Data'!E144-'Raw Data'!D144&lt;4),'Raw Data'!L144, 0))</f>
        <v/>
      </c>
      <c r="O149">
        <f>IF(ISBLANK('Raw Data'!D144),0,IF(AND('Raw Data'!E144&gt;'Raw Data'!D144,'Raw Data'!E144-'Raw Data'!D144&gt;0,'Raw Data'!D144-'Raw Data'!E144&lt;4),'Raw Data'!K144, 0))</f>
        <v/>
      </c>
      <c r="P149">
        <f>IF('Raw Data'!E144-'Raw Data'!D144&gt;3, 'Raw Data'!N144, IF('Raw Data'!D144-'Raw Data'!E144&gt;3, 'Raw Data'!M144, 0))</f>
        <v/>
      </c>
      <c r="Q149">
        <f>IF(ISBLANK('Raw Data'!E144),0,IF(AND('Raw Data'!E144-'Raw Data'!D144&lt;4,'Raw Data'!E144-'Raw Data'!D144&gt;0),'Raw Data'!L144,IF(AND('Raw Data'!D144&gt;'Raw Data'!E144,'Raw Data'!D144-'Raw Data'!E144&gt;0),'Raw Data'!K144,0)))</f>
        <v/>
      </c>
      <c r="R149">
        <f>IF(ISBLANK('Raw Data'!K144),0,IFERROR(IF(MATCH(SMALL('Raw Data'!K144:N144,1),L149:O149,0),SMALL('Raw Data'!K144:N144,1)),0))</f>
        <v/>
      </c>
      <c r="S149">
        <f>IF(ISBLANK('Raw Data'!K144),0,IFERROR(IF(MATCH(SMALL('Raw Data'!K144:N144,2),L149:O149,0),SMALL('Raw Data'!K144:N144,2)),0))</f>
        <v/>
      </c>
      <c r="T149">
        <f>IF(ISBLANK('Raw Data'!K144),0,IFERROR(IF(MATCH(SMALL('Raw Data'!K144:N144,3),L149:O149,0),SMALL('Raw Data'!K144:N144,3)),0))</f>
        <v/>
      </c>
      <c r="U149">
        <f>IF(ISBLANK('Raw Data'!K144),0,IFERROR(IF(MATCH(SMALL('Raw Data'!K144:N144,4),L149:O149,0),SMALL('Raw Data'!K144:N144,4)),0))</f>
        <v/>
      </c>
      <c r="V149">
        <f>IF(AND('Raw Data'!D144&lt;3, 'Raw Data'!E144&lt;3, 'Raw Data'!A144&gt;0), 'Raw Data'!AF144, 0)</f>
        <v/>
      </c>
      <c r="W149">
        <f>IF(AND('Raw Data'!D144&lt;4, 'Raw Data'!E144&lt;4, 'Raw Data'!A144&gt;0), 'Raw Data'!AI144, 0)</f>
        <v/>
      </c>
      <c r="X149">
        <f>IF(AND('Raw Data'!D144&lt;5, 'Raw Data'!E144&lt;5, 'Raw Data'!A144&gt;0), 'Raw Data'!AL144, 0)</f>
        <v/>
      </c>
      <c r="Y149">
        <f>IF(AND('Raw Data'!D144&lt;6, 'Raw Data'!E144&lt;6, 'Raw Data'!A144&gt;0), 'Raw Data'!AO144, 0)</f>
        <v/>
      </c>
      <c r="Z149">
        <f>IF(ISBLANK('Raw Data'!D144), 0, IF('Raw Data'!D144-'Raw Data'!E144&gt;1, 'Raw Data'!AW144, 0))</f>
        <v/>
      </c>
      <c r="AA149">
        <f>IF(ISBLANK('Raw Data'!A144), 0, IF(ABS('Raw Data'!D144-'Raw Data'!E144)&lt;2, 'Raw Data'!AX144, 0))</f>
        <v/>
      </c>
      <c r="AB149">
        <f>IF(ISBLANK('Raw Data'!D144), 0, IF('Raw Data'!E144-'Raw Data'!D144&gt;1, 'Raw Data'!AY144, 0))</f>
        <v/>
      </c>
      <c r="AC149">
        <f>IF(ISBLANK('Raw Data'!D144), 0, IF('Raw Data'!D144-'Raw Data'!E144&gt;2, 'Raw Data'!AZ144, 0))</f>
        <v/>
      </c>
      <c r="AD149">
        <f>IF(ISBLANK('Raw Data'!A144), 0, IF(ABS('Raw Data'!D144-'Raw Data'!E144)&lt;3, 'Raw Data'!BA144, 0))</f>
        <v/>
      </c>
      <c r="AE149">
        <f>IF(ISBLANK('Raw Data'!D144), 0, IF('Raw Data'!E144-'Raw Data'!D144&gt;2, 'Raw Data'!BB144, 0))</f>
        <v/>
      </c>
      <c r="AF149">
        <f>IF(ISBLANK('Raw Data'!D144), 0, IF('Raw Data'!D144-'Raw Data'!E144&gt;3, 'Raw Data'!BC144, 0))</f>
        <v/>
      </c>
      <c r="AG149">
        <f>IF(ISBLANK('Raw Data'!A144), 0, IF(ABS('Raw Data'!D144-'Raw Data'!E144)&lt;4, 'Raw Data'!BD144, 0))</f>
        <v/>
      </c>
      <c r="AH149">
        <f>IF(ISBLANK('Raw Data'!D144), 0, IF('Raw Data'!E144-'Raw Data'!D144&gt;3, 'Raw Data'!BE144, 0))</f>
        <v/>
      </c>
      <c r="AI149">
        <f>IF(SUM('Raw Data'!D144:E144)&gt;'Raw Data'!F144, 'Raw Data'!G144, 0)</f>
        <v/>
      </c>
      <c r="AJ149">
        <f>IF(ISBLANK('Raw Data'!D144), 0, IF(SUM('Raw Data'!D144:E144)&lt;'Raw Data'!F144, 'Raw Data'!H144, 0))</f>
        <v/>
      </c>
      <c r="AK149">
        <f>IF(ISBLANK('Raw Data'!A144), 0, IF(AND('Raw Data'!D144&lt;3, 'Raw Data'!E144&lt;3, 'Raw Data'!F144&lt;BB$2), 'Raw Data'!AF144, 0))</f>
        <v/>
      </c>
      <c r="AL149">
        <f>IF(ISBLANK('Raw Data'!A144), 0, IF(AND('Raw Data'!D144&lt;4, 'Raw Data'!E144&lt;4, 'Raw Data'!F144&lt;BB$2), 'Raw Data'!AI144, 0))</f>
        <v/>
      </c>
      <c r="AM149">
        <f>IF(ISBLANK('Raw Data'!A144), 0, IF(AND('Raw Data'!D144&lt;5, 'Raw Data'!E144&lt;5, 'Raw Data'!F144&lt;BB$2), 'Raw Data'!AL144, 0))</f>
        <v/>
      </c>
      <c r="AN149">
        <f>IF(ISBLANK('Raw Data'!A144), 0, IF(AND('Raw Data'!D144&lt;6, 'Raw Data'!E144&lt;6, 'Raw Data'!F144&lt;BB$2), 'Raw Data'!AO144, 0))</f>
        <v/>
      </c>
      <c r="AO149">
        <f>IF(ISBLANK('Raw Data'!A144), 0, IF(AND('Raw Data'!I144&lt;Analysis!$BC$2, 'Raw Data'!D144-'Raw Data'!E144&gt;1), 'Raw Data'!AW144, IF(AND('Raw Data'!J144&lt;Analysis!$BC$2, 'Raw Data'!E144-'Raw Data'!D144&gt;1), 'Raw Data'!AY144, 0)))</f>
        <v/>
      </c>
      <c r="AP149">
        <f>IF(ISBLANK('Raw Data'!A144), 0, IF(AND('Raw Data'!I144&lt;Analysis!$BC$2, 'Raw Data'!D144-'Raw Data'!E144&gt;2), 'Raw Data'!AZ144, IF(AND('Raw Data'!J144&lt;Analysis!$BC$2, 'Raw Data'!E144-'Raw Data'!D144&gt;2), 'Raw Data'!BB144, 0)))</f>
        <v/>
      </c>
      <c r="AQ149">
        <f>IF(ISBLANK('Raw Data'!A144), 0, IF(AND('Raw Data'!I144&lt;Analysis!$BC$2, 'Raw Data'!D144-'Raw Data'!E144&gt;3), 'Raw Data'!BC144, IF(AND('Raw Data'!J144&lt;Analysis!$BC$2, 'Raw Data'!E144-'Raw Data'!D144&gt;3), 'Raw Data'!BE144, 0)))</f>
        <v/>
      </c>
      <c r="AR149">
        <f>IF('Hidden Analysiss'!D145=1,IF(ABS('Raw Data'!E144-'Raw Data'!D144)&lt;2,'Raw Data'!AX144,0), 0)</f>
        <v/>
      </c>
      <c r="AS149">
        <f>IF('Hidden Analysiss'!D145=1,IF(ABS('Raw Data'!E144-'Raw Data'!D144)&lt;3,'Raw Data'!BA144,0), 0)</f>
        <v/>
      </c>
      <c r="AT149">
        <f>IF('Hidden Analysiss'!D145=1,IF(ABS('Raw Data'!E144-'Raw Data'!D144)&lt;4,'Raw Data'!BD144,0), 0)</f>
        <v/>
      </c>
      <c r="AU149">
        <f>IF(AND('Hidden Analysiss'!E145=1, ABS('Raw Data'!E144-'Raw Data'!D144)&lt;2), 'Raw Data'!AX144, 0)</f>
        <v/>
      </c>
      <c r="AV149">
        <f>IF(AND('Hidden Analysiss'!E145=1, ABS('Raw Data'!E144-'Raw Data'!D144)&lt;3), 'Raw Data'!BA144, 0)</f>
        <v/>
      </c>
      <c r="AW149">
        <f>IF(AND('Hidden Analysiss'!E145=1, ABS('Raw Data'!E144-'Raw Data'!D144)&lt;3), 'Raw Data'!BD144, 0)</f>
        <v/>
      </c>
    </row>
    <row r="150">
      <c r="A150" s="1">
        <f>'Raw Data'!A145</f>
        <v/>
      </c>
      <c r="B150">
        <f>IF('Raw Data'!E145&gt;'Raw Data'!D145, 'Raw Data'!J145, 0)</f>
        <v/>
      </c>
      <c r="C150">
        <f>IF('Raw Data'!D145&gt;'Raw Data'!E145, 'Raw Data'!I145, 0)</f>
        <v/>
      </c>
      <c r="D150">
        <f>SUM(G150:H150)</f>
        <v/>
      </c>
      <c r="E150">
        <f>IF(AND('Raw Data'!J145&lt;'Raw Data'!I145,'Raw Data'!E145&gt;'Raw Data'!D145,'Raw Data'!E145-'Raw Data'!D145&gt;3),'Raw Data'!N145,IF(AND('Raw Data'!I145&lt;'Raw Data'!J145,'Raw Data'!D145&gt;'Raw Data'!E145,'Raw Data'!D145-'Raw Data'!E145&gt;3),'Raw Data'!M145,0))</f>
        <v/>
      </c>
      <c r="F150">
        <f>IF(AND('Raw Data'!J145&lt;'Raw Data'!I145,'Raw Data'!E145&gt;'Raw Data'!D145,'Raw Data'!E145-'Raw Data'!D145&lt;4),'Raw Data'!L145,IF(AND('Raw Data'!I145&lt;'Raw Data'!J145,'Raw Data'!D145&gt;'Raw Data'!E145,'Raw Data'!D145-'Raw Data'!E145&lt;4),'Raw Data'!K145,0))</f>
        <v/>
      </c>
      <c r="G150">
        <f>IF(AND('Raw Data'!J145&lt;'Raw Data'!I145, 'Raw Data'!E145&gt;'Raw Data'!D145), 'Raw Data'!J145, 0)</f>
        <v/>
      </c>
      <c r="H150">
        <f>IF(AND('Raw Data'!J145&gt;'Raw Data'!I145, 'Raw Data'!E145&lt;'Raw Data'!D145), 'Raw Data'!I145, 0)</f>
        <v/>
      </c>
      <c r="I150">
        <f>SUM(J150:K150)</f>
        <v/>
      </c>
      <c r="J150">
        <f>IF(AND('Raw Data'!J145&gt;'Raw Data'!I145, 'Raw Data'!E145&gt;'Raw Data'!D145), 'Raw Data'!J145, 0)</f>
        <v/>
      </c>
      <c r="K150">
        <f>IF(AND('Raw Data'!I145&gt;'Raw Data'!J145, 'Raw Data'!D145&gt;'Raw Data'!E145), 'Raw Data'!I145, 0)</f>
        <v/>
      </c>
      <c r="L150">
        <f>IF('Raw Data'!E145-'Raw Data'!D145&gt;3, 'Raw Data'!N145, 0)</f>
        <v/>
      </c>
      <c r="M150">
        <f>IF('Raw Data'!D145-'Raw Data'!E145&gt;3, 'Raw Data'!M145, 0)</f>
        <v/>
      </c>
      <c r="N150">
        <f>IF(ISBLANK('Raw Data'!D145),0,IF(AND('Raw Data'!E145&gt;'Raw Data'!D145,'Raw Data'!E145-'Raw Data'!D145&gt;0,'Raw Data'!E145-'Raw Data'!D145&lt;4),'Raw Data'!L145, 0))</f>
        <v/>
      </c>
      <c r="O150">
        <f>IF(ISBLANK('Raw Data'!D145),0,IF(AND('Raw Data'!E145&gt;'Raw Data'!D145,'Raw Data'!E145-'Raw Data'!D145&gt;0,'Raw Data'!D145-'Raw Data'!E145&lt;4),'Raw Data'!K145, 0))</f>
        <v/>
      </c>
      <c r="P150">
        <f>IF('Raw Data'!E145-'Raw Data'!D145&gt;3, 'Raw Data'!N145, IF('Raw Data'!D145-'Raw Data'!E145&gt;3, 'Raw Data'!M145, 0))</f>
        <v/>
      </c>
      <c r="Q150">
        <f>IF(ISBLANK('Raw Data'!E145),0,IF(AND('Raw Data'!E145-'Raw Data'!D145&lt;4,'Raw Data'!E145-'Raw Data'!D145&gt;0),'Raw Data'!L145,IF(AND('Raw Data'!D145&gt;'Raw Data'!E145,'Raw Data'!D145-'Raw Data'!E145&gt;0),'Raw Data'!K145,0)))</f>
        <v/>
      </c>
      <c r="R150">
        <f>IF(ISBLANK('Raw Data'!K145),0,IFERROR(IF(MATCH(SMALL('Raw Data'!K145:N145,1),L150:O150,0),SMALL('Raw Data'!K145:N145,1)),0))</f>
        <v/>
      </c>
      <c r="S150">
        <f>IF(ISBLANK('Raw Data'!K145),0,IFERROR(IF(MATCH(SMALL('Raw Data'!K145:N145,2),L150:O150,0),SMALL('Raw Data'!K145:N145,2)),0))</f>
        <v/>
      </c>
      <c r="T150">
        <f>IF(ISBLANK('Raw Data'!K145),0,IFERROR(IF(MATCH(SMALL('Raw Data'!K145:N145,3),L150:O150,0),SMALL('Raw Data'!K145:N145,3)),0))</f>
        <v/>
      </c>
      <c r="U150">
        <f>IF(ISBLANK('Raw Data'!K145),0,IFERROR(IF(MATCH(SMALL('Raw Data'!K145:N145,4),L150:O150,0),SMALL('Raw Data'!K145:N145,4)),0))</f>
        <v/>
      </c>
      <c r="V150">
        <f>IF(AND('Raw Data'!D145&lt;3, 'Raw Data'!E145&lt;3, 'Raw Data'!A145&gt;0), 'Raw Data'!AF145, 0)</f>
        <v/>
      </c>
      <c r="W150">
        <f>IF(AND('Raw Data'!D145&lt;4, 'Raw Data'!E145&lt;4, 'Raw Data'!A145&gt;0), 'Raw Data'!AI145, 0)</f>
        <v/>
      </c>
      <c r="X150">
        <f>IF(AND('Raw Data'!D145&lt;5, 'Raw Data'!E145&lt;5, 'Raw Data'!A145&gt;0), 'Raw Data'!AL145, 0)</f>
        <v/>
      </c>
      <c r="Y150">
        <f>IF(AND('Raw Data'!D145&lt;6, 'Raw Data'!E145&lt;6, 'Raw Data'!A145&gt;0), 'Raw Data'!AO145, 0)</f>
        <v/>
      </c>
      <c r="Z150">
        <f>IF(ISBLANK('Raw Data'!D145), 0, IF('Raw Data'!D145-'Raw Data'!E145&gt;1, 'Raw Data'!AW145, 0))</f>
        <v/>
      </c>
      <c r="AA150">
        <f>IF(ISBLANK('Raw Data'!A145), 0, IF(ABS('Raw Data'!D145-'Raw Data'!E145)&lt;2, 'Raw Data'!AX145, 0))</f>
        <v/>
      </c>
      <c r="AB150">
        <f>IF(ISBLANK('Raw Data'!D145), 0, IF('Raw Data'!E145-'Raw Data'!D145&gt;1, 'Raw Data'!AY145, 0))</f>
        <v/>
      </c>
      <c r="AC150">
        <f>IF(ISBLANK('Raw Data'!D145), 0, IF('Raw Data'!D145-'Raw Data'!E145&gt;2, 'Raw Data'!AZ145, 0))</f>
        <v/>
      </c>
      <c r="AD150">
        <f>IF(ISBLANK('Raw Data'!A145), 0, IF(ABS('Raw Data'!D145-'Raw Data'!E145)&lt;3, 'Raw Data'!BA145, 0))</f>
        <v/>
      </c>
      <c r="AE150">
        <f>IF(ISBLANK('Raw Data'!D145), 0, IF('Raw Data'!E145-'Raw Data'!D145&gt;2, 'Raw Data'!BB145, 0))</f>
        <v/>
      </c>
      <c r="AF150">
        <f>IF(ISBLANK('Raw Data'!D145), 0, IF('Raw Data'!D145-'Raw Data'!E145&gt;3, 'Raw Data'!BC145, 0))</f>
        <v/>
      </c>
      <c r="AG150">
        <f>IF(ISBLANK('Raw Data'!A145), 0, IF(ABS('Raw Data'!D145-'Raw Data'!E145)&lt;4, 'Raw Data'!BD145, 0))</f>
        <v/>
      </c>
      <c r="AH150">
        <f>IF(ISBLANK('Raw Data'!D145), 0, IF('Raw Data'!E145-'Raw Data'!D145&gt;3, 'Raw Data'!BE145, 0))</f>
        <v/>
      </c>
      <c r="AI150">
        <f>IF(SUM('Raw Data'!D145:E145)&gt;'Raw Data'!F145, 'Raw Data'!G145, 0)</f>
        <v/>
      </c>
      <c r="AJ150">
        <f>IF(ISBLANK('Raw Data'!D145), 0, IF(SUM('Raw Data'!D145:E145)&lt;'Raw Data'!F145, 'Raw Data'!H145, 0))</f>
        <v/>
      </c>
      <c r="AK150">
        <f>IF(ISBLANK('Raw Data'!A145), 0, IF(AND('Raw Data'!D145&lt;3, 'Raw Data'!E145&lt;3, 'Raw Data'!F145&lt;BB$2), 'Raw Data'!AF145, 0))</f>
        <v/>
      </c>
      <c r="AL150">
        <f>IF(ISBLANK('Raw Data'!A145), 0, IF(AND('Raw Data'!D145&lt;4, 'Raw Data'!E145&lt;4, 'Raw Data'!F145&lt;BB$2), 'Raw Data'!AI145, 0))</f>
        <v/>
      </c>
      <c r="AM150">
        <f>IF(ISBLANK('Raw Data'!A145), 0, IF(AND('Raw Data'!D145&lt;5, 'Raw Data'!E145&lt;5, 'Raw Data'!F145&lt;BB$2), 'Raw Data'!AL145, 0))</f>
        <v/>
      </c>
      <c r="AN150">
        <f>IF(ISBLANK('Raw Data'!A145), 0, IF(AND('Raw Data'!D145&lt;6, 'Raw Data'!E145&lt;6, 'Raw Data'!F145&lt;BB$2), 'Raw Data'!AO145, 0))</f>
        <v/>
      </c>
      <c r="AO150">
        <f>IF(ISBLANK('Raw Data'!A145), 0, IF(AND('Raw Data'!I145&lt;Analysis!$BC$2, 'Raw Data'!D145-'Raw Data'!E145&gt;1), 'Raw Data'!AW145, IF(AND('Raw Data'!J145&lt;Analysis!$BC$2, 'Raw Data'!E145-'Raw Data'!D145&gt;1), 'Raw Data'!AY145, 0)))</f>
        <v/>
      </c>
      <c r="AP150">
        <f>IF(ISBLANK('Raw Data'!A145), 0, IF(AND('Raw Data'!I145&lt;Analysis!$BC$2, 'Raw Data'!D145-'Raw Data'!E145&gt;2), 'Raw Data'!AZ145, IF(AND('Raw Data'!J145&lt;Analysis!$BC$2, 'Raw Data'!E145-'Raw Data'!D145&gt;2), 'Raw Data'!BB145, 0)))</f>
        <v/>
      </c>
      <c r="AQ150">
        <f>IF(ISBLANK('Raw Data'!A145), 0, IF(AND('Raw Data'!I145&lt;Analysis!$BC$2, 'Raw Data'!D145-'Raw Data'!E145&gt;3), 'Raw Data'!BC145, IF(AND('Raw Data'!J145&lt;Analysis!$BC$2, 'Raw Data'!E145-'Raw Data'!D145&gt;3), 'Raw Data'!BE145, 0)))</f>
        <v/>
      </c>
      <c r="AR150">
        <f>IF('Hidden Analysiss'!D146=1,IF(ABS('Raw Data'!E145-'Raw Data'!D145)&lt;2,'Raw Data'!AX145,0), 0)</f>
        <v/>
      </c>
      <c r="AS150">
        <f>IF('Hidden Analysiss'!D146=1,IF(ABS('Raw Data'!E145-'Raw Data'!D145)&lt;3,'Raw Data'!BA145,0), 0)</f>
        <v/>
      </c>
      <c r="AT150">
        <f>IF('Hidden Analysiss'!D146=1,IF(ABS('Raw Data'!E145-'Raw Data'!D145)&lt;4,'Raw Data'!BD145,0), 0)</f>
        <v/>
      </c>
      <c r="AU150">
        <f>IF(AND('Hidden Analysiss'!E146=1, ABS('Raw Data'!E145-'Raw Data'!D145)&lt;2), 'Raw Data'!AX145, 0)</f>
        <v/>
      </c>
      <c r="AV150">
        <f>IF(AND('Hidden Analysiss'!E146=1, ABS('Raw Data'!E145-'Raw Data'!D145)&lt;3), 'Raw Data'!BA145, 0)</f>
        <v/>
      </c>
      <c r="AW150">
        <f>IF(AND('Hidden Analysiss'!E146=1, ABS('Raw Data'!E145-'Raw Data'!D145)&lt;3), 'Raw Data'!BD145, 0)</f>
        <v/>
      </c>
    </row>
    <row r="151">
      <c r="A151" s="1">
        <f>'Raw Data'!A146</f>
        <v/>
      </c>
      <c r="B151">
        <f>IF('Raw Data'!E146&gt;'Raw Data'!D146, 'Raw Data'!J146, 0)</f>
        <v/>
      </c>
      <c r="C151">
        <f>IF('Raw Data'!D146&gt;'Raw Data'!E146, 'Raw Data'!I146, 0)</f>
        <v/>
      </c>
      <c r="D151">
        <f>SUM(G151:H151)</f>
        <v/>
      </c>
      <c r="E151">
        <f>IF(AND('Raw Data'!J146&lt;'Raw Data'!I146,'Raw Data'!E146&gt;'Raw Data'!D146,'Raw Data'!E146-'Raw Data'!D146&gt;3),'Raw Data'!N146,IF(AND('Raw Data'!I146&lt;'Raw Data'!J146,'Raw Data'!D146&gt;'Raw Data'!E146,'Raw Data'!D146-'Raw Data'!E146&gt;3),'Raw Data'!M146,0))</f>
        <v/>
      </c>
      <c r="F151">
        <f>IF(AND('Raw Data'!J146&lt;'Raw Data'!I146,'Raw Data'!E146&gt;'Raw Data'!D146,'Raw Data'!E146-'Raw Data'!D146&lt;4),'Raw Data'!L146,IF(AND('Raw Data'!I146&lt;'Raw Data'!J146,'Raw Data'!D146&gt;'Raw Data'!E146,'Raw Data'!D146-'Raw Data'!E146&lt;4),'Raw Data'!K146,0))</f>
        <v/>
      </c>
      <c r="G151">
        <f>IF(AND('Raw Data'!J146&lt;'Raw Data'!I146, 'Raw Data'!E146&gt;'Raw Data'!D146), 'Raw Data'!J146, 0)</f>
        <v/>
      </c>
      <c r="H151">
        <f>IF(AND('Raw Data'!J146&gt;'Raw Data'!I146, 'Raw Data'!E146&lt;'Raw Data'!D146), 'Raw Data'!I146, 0)</f>
        <v/>
      </c>
      <c r="I151">
        <f>SUM(J151:K151)</f>
        <v/>
      </c>
      <c r="J151">
        <f>IF(AND('Raw Data'!J146&gt;'Raw Data'!I146, 'Raw Data'!E146&gt;'Raw Data'!D146), 'Raw Data'!J146, 0)</f>
        <v/>
      </c>
      <c r="K151">
        <f>IF(AND('Raw Data'!I146&gt;'Raw Data'!J146, 'Raw Data'!D146&gt;'Raw Data'!E146), 'Raw Data'!I146, 0)</f>
        <v/>
      </c>
      <c r="L151">
        <f>IF('Raw Data'!E146-'Raw Data'!D146&gt;3, 'Raw Data'!N146, 0)</f>
        <v/>
      </c>
      <c r="M151">
        <f>IF('Raw Data'!D146-'Raw Data'!E146&gt;3, 'Raw Data'!M146, 0)</f>
        <v/>
      </c>
      <c r="N151">
        <f>IF(ISBLANK('Raw Data'!D146),0,IF(AND('Raw Data'!E146&gt;'Raw Data'!D146,'Raw Data'!E146-'Raw Data'!D146&gt;0,'Raw Data'!E146-'Raw Data'!D146&lt;4),'Raw Data'!L146, 0))</f>
        <v/>
      </c>
      <c r="O151">
        <f>IF(ISBLANK('Raw Data'!D146),0,IF(AND('Raw Data'!E146&gt;'Raw Data'!D146,'Raw Data'!E146-'Raw Data'!D146&gt;0,'Raw Data'!D146-'Raw Data'!E146&lt;4),'Raw Data'!K146, 0))</f>
        <v/>
      </c>
      <c r="P151">
        <f>IF('Raw Data'!E146-'Raw Data'!D146&gt;3, 'Raw Data'!N146, IF('Raw Data'!D146-'Raw Data'!E146&gt;3, 'Raw Data'!M146, 0))</f>
        <v/>
      </c>
      <c r="Q151">
        <f>IF(ISBLANK('Raw Data'!E146),0,IF(AND('Raw Data'!E146-'Raw Data'!D146&lt;4,'Raw Data'!E146-'Raw Data'!D146&gt;0),'Raw Data'!L146,IF(AND('Raw Data'!D146&gt;'Raw Data'!E146,'Raw Data'!D146-'Raw Data'!E146&gt;0),'Raw Data'!K146,0)))</f>
        <v/>
      </c>
      <c r="R151">
        <f>IF(ISBLANK('Raw Data'!K146),0,IFERROR(IF(MATCH(SMALL('Raw Data'!K146:N146,1),L151:O151,0),SMALL('Raw Data'!K146:N146,1)),0))</f>
        <v/>
      </c>
      <c r="S151">
        <f>IF(ISBLANK('Raw Data'!K146),0,IFERROR(IF(MATCH(SMALL('Raw Data'!K146:N146,2),L151:O151,0),SMALL('Raw Data'!K146:N146,2)),0))</f>
        <v/>
      </c>
      <c r="T151">
        <f>IF(ISBLANK('Raw Data'!K146),0,IFERROR(IF(MATCH(SMALL('Raw Data'!K146:N146,3),L151:O151,0),SMALL('Raw Data'!K146:N146,3)),0))</f>
        <v/>
      </c>
      <c r="U151">
        <f>IF(ISBLANK('Raw Data'!K146),0,IFERROR(IF(MATCH(SMALL('Raw Data'!K146:N146,4),L151:O151,0),SMALL('Raw Data'!K146:N146,4)),0))</f>
        <v/>
      </c>
      <c r="V151">
        <f>IF(AND('Raw Data'!D146&lt;3, 'Raw Data'!E146&lt;3, 'Raw Data'!A146&gt;0), 'Raw Data'!AF146, 0)</f>
        <v/>
      </c>
      <c r="W151">
        <f>IF(AND('Raw Data'!D146&lt;4, 'Raw Data'!E146&lt;4, 'Raw Data'!A146&gt;0), 'Raw Data'!AI146, 0)</f>
        <v/>
      </c>
      <c r="X151">
        <f>IF(AND('Raw Data'!D146&lt;5, 'Raw Data'!E146&lt;5, 'Raw Data'!A146&gt;0), 'Raw Data'!AL146, 0)</f>
        <v/>
      </c>
      <c r="Y151">
        <f>IF(AND('Raw Data'!D146&lt;6, 'Raw Data'!E146&lt;6, 'Raw Data'!A146&gt;0), 'Raw Data'!AO146, 0)</f>
        <v/>
      </c>
      <c r="Z151">
        <f>IF(ISBLANK('Raw Data'!D146), 0, IF('Raw Data'!D146-'Raw Data'!E146&gt;1, 'Raw Data'!AW146, 0))</f>
        <v/>
      </c>
      <c r="AA151">
        <f>IF(ISBLANK('Raw Data'!A146), 0, IF(ABS('Raw Data'!D146-'Raw Data'!E146)&lt;2, 'Raw Data'!AX146, 0))</f>
        <v/>
      </c>
      <c r="AB151">
        <f>IF(ISBLANK('Raw Data'!D146), 0, IF('Raw Data'!E146-'Raw Data'!D146&gt;1, 'Raw Data'!AY146, 0))</f>
        <v/>
      </c>
      <c r="AC151">
        <f>IF(ISBLANK('Raw Data'!D146), 0, IF('Raw Data'!D146-'Raw Data'!E146&gt;2, 'Raw Data'!AZ146, 0))</f>
        <v/>
      </c>
      <c r="AD151">
        <f>IF(ISBLANK('Raw Data'!A146), 0, IF(ABS('Raw Data'!D146-'Raw Data'!E146)&lt;3, 'Raw Data'!BA146, 0))</f>
        <v/>
      </c>
      <c r="AE151">
        <f>IF(ISBLANK('Raw Data'!D146), 0, IF('Raw Data'!E146-'Raw Data'!D146&gt;2, 'Raw Data'!BB146, 0))</f>
        <v/>
      </c>
      <c r="AF151">
        <f>IF(ISBLANK('Raw Data'!D146), 0, IF('Raw Data'!D146-'Raw Data'!E146&gt;3, 'Raw Data'!BC146, 0))</f>
        <v/>
      </c>
      <c r="AG151">
        <f>IF(ISBLANK('Raw Data'!A146), 0, IF(ABS('Raw Data'!D146-'Raw Data'!E146)&lt;4, 'Raw Data'!BD146, 0))</f>
        <v/>
      </c>
      <c r="AH151">
        <f>IF(ISBLANK('Raw Data'!D146), 0, IF('Raw Data'!E146-'Raw Data'!D146&gt;3, 'Raw Data'!BE146, 0))</f>
        <v/>
      </c>
      <c r="AI151">
        <f>IF(SUM('Raw Data'!D146:E146)&gt;'Raw Data'!F146, 'Raw Data'!G146, 0)</f>
        <v/>
      </c>
      <c r="AJ151">
        <f>IF(ISBLANK('Raw Data'!D146), 0, IF(SUM('Raw Data'!D146:E146)&lt;'Raw Data'!F146, 'Raw Data'!H146, 0))</f>
        <v/>
      </c>
      <c r="AK151">
        <f>IF(ISBLANK('Raw Data'!A146), 0, IF(AND('Raw Data'!D146&lt;3, 'Raw Data'!E146&lt;3, 'Raw Data'!F146&lt;BB$2), 'Raw Data'!AF146, 0))</f>
        <v/>
      </c>
      <c r="AL151">
        <f>IF(ISBLANK('Raw Data'!A146), 0, IF(AND('Raw Data'!D146&lt;4, 'Raw Data'!E146&lt;4, 'Raw Data'!F146&lt;BB$2), 'Raw Data'!AI146, 0))</f>
        <v/>
      </c>
      <c r="AM151">
        <f>IF(ISBLANK('Raw Data'!A146), 0, IF(AND('Raw Data'!D146&lt;5, 'Raw Data'!E146&lt;5, 'Raw Data'!F146&lt;BB$2), 'Raw Data'!AL146, 0))</f>
        <v/>
      </c>
      <c r="AN151">
        <f>IF(ISBLANK('Raw Data'!A146), 0, IF(AND('Raw Data'!D146&lt;6, 'Raw Data'!E146&lt;6, 'Raw Data'!F146&lt;BB$2), 'Raw Data'!AO146, 0))</f>
        <v/>
      </c>
      <c r="AO151">
        <f>IF(ISBLANK('Raw Data'!A146), 0, IF(AND('Raw Data'!I146&lt;Analysis!$BC$2, 'Raw Data'!D146-'Raw Data'!E146&gt;1), 'Raw Data'!AW146, IF(AND('Raw Data'!J146&lt;Analysis!$BC$2, 'Raw Data'!E146-'Raw Data'!D146&gt;1), 'Raw Data'!AY146, 0)))</f>
        <v/>
      </c>
      <c r="AP151">
        <f>IF(ISBLANK('Raw Data'!A146), 0, IF(AND('Raw Data'!I146&lt;Analysis!$BC$2, 'Raw Data'!D146-'Raw Data'!E146&gt;2), 'Raw Data'!AZ146, IF(AND('Raw Data'!J146&lt;Analysis!$BC$2, 'Raw Data'!E146-'Raw Data'!D146&gt;2), 'Raw Data'!BB146, 0)))</f>
        <v/>
      </c>
      <c r="AQ151">
        <f>IF(ISBLANK('Raw Data'!A146), 0, IF(AND('Raw Data'!I146&lt;Analysis!$BC$2, 'Raw Data'!D146-'Raw Data'!E146&gt;3), 'Raw Data'!BC146, IF(AND('Raw Data'!J146&lt;Analysis!$BC$2, 'Raw Data'!E146-'Raw Data'!D146&gt;3), 'Raw Data'!BE146, 0)))</f>
        <v/>
      </c>
      <c r="AR151">
        <f>IF('Hidden Analysiss'!D147=1,IF(ABS('Raw Data'!E146-'Raw Data'!D146)&lt;2,'Raw Data'!AX146,0), 0)</f>
        <v/>
      </c>
      <c r="AS151">
        <f>IF('Hidden Analysiss'!D147=1,IF(ABS('Raw Data'!E146-'Raw Data'!D146)&lt;3,'Raw Data'!BA146,0), 0)</f>
        <v/>
      </c>
      <c r="AT151">
        <f>IF('Hidden Analysiss'!D147=1,IF(ABS('Raw Data'!E146-'Raw Data'!D146)&lt;4,'Raw Data'!BD146,0), 0)</f>
        <v/>
      </c>
      <c r="AU151">
        <f>IF(AND('Hidden Analysiss'!E147=1, ABS('Raw Data'!E146-'Raw Data'!D146)&lt;2), 'Raw Data'!AX146, 0)</f>
        <v/>
      </c>
      <c r="AV151">
        <f>IF(AND('Hidden Analysiss'!E147=1, ABS('Raw Data'!E146-'Raw Data'!D146)&lt;3), 'Raw Data'!BA146, 0)</f>
        <v/>
      </c>
      <c r="AW151">
        <f>IF(AND('Hidden Analysiss'!E147=1, ABS('Raw Data'!E146-'Raw Data'!D146)&lt;3), 'Raw Data'!BD146, 0)</f>
        <v/>
      </c>
    </row>
    <row r="152">
      <c r="A152" s="1">
        <f>'Raw Data'!A147</f>
        <v/>
      </c>
      <c r="B152">
        <f>IF('Raw Data'!E147&gt;'Raw Data'!D147, 'Raw Data'!J147, 0)</f>
        <v/>
      </c>
      <c r="C152">
        <f>IF('Raw Data'!D147&gt;'Raw Data'!E147, 'Raw Data'!I147, 0)</f>
        <v/>
      </c>
      <c r="D152">
        <f>SUM(G152:H152)</f>
        <v/>
      </c>
      <c r="E152">
        <f>IF(AND('Raw Data'!J147&lt;'Raw Data'!I147,'Raw Data'!E147&gt;'Raw Data'!D147,'Raw Data'!E147-'Raw Data'!D147&gt;3),'Raw Data'!N147,IF(AND('Raw Data'!I147&lt;'Raw Data'!J147,'Raw Data'!D147&gt;'Raw Data'!E147,'Raw Data'!D147-'Raw Data'!E147&gt;3),'Raw Data'!M147,0))</f>
        <v/>
      </c>
      <c r="F152">
        <f>IF(AND('Raw Data'!J147&lt;'Raw Data'!I147,'Raw Data'!E147&gt;'Raw Data'!D147,'Raw Data'!E147-'Raw Data'!D147&lt;4),'Raw Data'!L147,IF(AND('Raw Data'!I147&lt;'Raw Data'!J147,'Raw Data'!D147&gt;'Raw Data'!E147,'Raw Data'!D147-'Raw Data'!E147&lt;4),'Raw Data'!K147,0))</f>
        <v/>
      </c>
      <c r="G152">
        <f>IF(AND('Raw Data'!J147&lt;'Raw Data'!I147, 'Raw Data'!E147&gt;'Raw Data'!D147), 'Raw Data'!J147, 0)</f>
        <v/>
      </c>
      <c r="H152">
        <f>IF(AND('Raw Data'!J147&gt;'Raw Data'!I147, 'Raw Data'!E147&lt;'Raw Data'!D147), 'Raw Data'!I147, 0)</f>
        <v/>
      </c>
      <c r="I152">
        <f>SUM(J152:K152)</f>
        <v/>
      </c>
      <c r="J152">
        <f>IF(AND('Raw Data'!J147&gt;'Raw Data'!I147, 'Raw Data'!E147&gt;'Raw Data'!D147), 'Raw Data'!J147, 0)</f>
        <v/>
      </c>
      <c r="K152">
        <f>IF(AND('Raw Data'!I147&gt;'Raw Data'!J147, 'Raw Data'!D147&gt;'Raw Data'!E147), 'Raw Data'!I147, 0)</f>
        <v/>
      </c>
      <c r="L152">
        <f>IF('Raw Data'!E147-'Raw Data'!D147&gt;3, 'Raw Data'!N147, 0)</f>
        <v/>
      </c>
      <c r="M152">
        <f>IF('Raw Data'!D147-'Raw Data'!E147&gt;3, 'Raw Data'!M147, 0)</f>
        <v/>
      </c>
      <c r="N152">
        <f>IF(ISBLANK('Raw Data'!D147),0,IF(AND('Raw Data'!E147&gt;'Raw Data'!D147,'Raw Data'!E147-'Raw Data'!D147&gt;0,'Raw Data'!E147-'Raw Data'!D147&lt;4),'Raw Data'!L147, 0))</f>
        <v/>
      </c>
      <c r="O152">
        <f>IF(ISBLANK('Raw Data'!D147),0,IF(AND('Raw Data'!E147&gt;'Raw Data'!D147,'Raw Data'!E147-'Raw Data'!D147&gt;0,'Raw Data'!D147-'Raw Data'!E147&lt;4),'Raw Data'!K147, 0))</f>
        <v/>
      </c>
      <c r="P152">
        <f>IF('Raw Data'!E147-'Raw Data'!D147&gt;3, 'Raw Data'!N147, IF('Raw Data'!D147-'Raw Data'!E147&gt;3, 'Raw Data'!M147, 0))</f>
        <v/>
      </c>
      <c r="Q152">
        <f>IF(ISBLANK('Raw Data'!E147),0,IF(AND('Raw Data'!E147-'Raw Data'!D147&lt;4,'Raw Data'!E147-'Raw Data'!D147&gt;0),'Raw Data'!L147,IF(AND('Raw Data'!D147&gt;'Raw Data'!E147,'Raw Data'!D147-'Raw Data'!E147&gt;0),'Raw Data'!K147,0)))</f>
        <v/>
      </c>
      <c r="R152">
        <f>IF(ISBLANK('Raw Data'!K147),0,IFERROR(IF(MATCH(SMALL('Raw Data'!K147:N147,1),L152:O152,0),SMALL('Raw Data'!K147:N147,1)),0))</f>
        <v/>
      </c>
      <c r="S152">
        <f>IF(ISBLANK('Raw Data'!K147),0,IFERROR(IF(MATCH(SMALL('Raw Data'!K147:N147,2),L152:O152,0),SMALL('Raw Data'!K147:N147,2)),0))</f>
        <v/>
      </c>
      <c r="T152">
        <f>IF(ISBLANK('Raw Data'!K147),0,IFERROR(IF(MATCH(SMALL('Raw Data'!K147:N147,3),L152:O152,0),SMALL('Raw Data'!K147:N147,3)),0))</f>
        <v/>
      </c>
      <c r="U152">
        <f>IF(ISBLANK('Raw Data'!K147),0,IFERROR(IF(MATCH(SMALL('Raw Data'!K147:N147,4),L152:O152,0),SMALL('Raw Data'!K147:N147,4)),0))</f>
        <v/>
      </c>
      <c r="V152">
        <f>IF(AND('Raw Data'!D147&lt;3, 'Raw Data'!E147&lt;3, 'Raw Data'!A147&gt;0), 'Raw Data'!AF147, 0)</f>
        <v/>
      </c>
      <c r="W152">
        <f>IF(AND('Raw Data'!D147&lt;4, 'Raw Data'!E147&lt;4, 'Raw Data'!A147&gt;0), 'Raw Data'!AI147, 0)</f>
        <v/>
      </c>
      <c r="X152">
        <f>IF(AND('Raw Data'!D147&lt;5, 'Raw Data'!E147&lt;5, 'Raw Data'!A147&gt;0), 'Raw Data'!AL147, 0)</f>
        <v/>
      </c>
      <c r="Y152">
        <f>IF(AND('Raw Data'!D147&lt;6, 'Raw Data'!E147&lt;6, 'Raw Data'!A147&gt;0), 'Raw Data'!AO147, 0)</f>
        <v/>
      </c>
      <c r="Z152">
        <f>IF(ISBLANK('Raw Data'!D147), 0, IF('Raw Data'!D147-'Raw Data'!E147&gt;1, 'Raw Data'!AW147, 0))</f>
        <v/>
      </c>
      <c r="AA152">
        <f>IF(ISBLANK('Raw Data'!A147), 0, IF(ABS('Raw Data'!D147-'Raw Data'!E147)&lt;2, 'Raw Data'!AX147, 0))</f>
        <v/>
      </c>
      <c r="AB152">
        <f>IF(ISBLANK('Raw Data'!D147), 0, IF('Raw Data'!E147-'Raw Data'!D147&gt;1, 'Raw Data'!AY147, 0))</f>
        <v/>
      </c>
      <c r="AC152">
        <f>IF(ISBLANK('Raw Data'!D147), 0, IF('Raw Data'!D147-'Raw Data'!E147&gt;2, 'Raw Data'!AZ147, 0))</f>
        <v/>
      </c>
      <c r="AD152">
        <f>IF(ISBLANK('Raw Data'!A147), 0, IF(ABS('Raw Data'!D147-'Raw Data'!E147)&lt;3, 'Raw Data'!BA147, 0))</f>
        <v/>
      </c>
      <c r="AE152">
        <f>IF(ISBLANK('Raw Data'!D147), 0, IF('Raw Data'!E147-'Raw Data'!D147&gt;2, 'Raw Data'!BB147, 0))</f>
        <v/>
      </c>
      <c r="AF152">
        <f>IF(ISBLANK('Raw Data'!D147), 0, IF('Raw Data'!D147-'Raw Data'!E147&gt;3, 'Raw Data'!BC147, 0))</f>
        <v/>
      </c>
      <c r="AG152">
        <f>IF(ISBLANK('Raw Data'!A147), 0, IF(ABS('Raw Data'!D147-'Raw Data'!E147)&lt;4, 'Raw Data'!BD147, 0))</f>
        <v/>
      </c>
      <c r="AH152">
        <f>IF(ISBLANK('Raw Data'!D147), 0, IF('Raw Data'!E147-'Raw Data'!D147&gt;3, 'Raw Data'!BE147, 0))</f>
        <v/>
      </c>
      <c r="AI152">
        <f>IF(SUM('Raw Data'!D147:E147)&gt;'Raw Data'!F147, 'Raw Data'!G147, 0)</f>
        <v/>
      </c>
      <c r="AJ152">
        <f>IF(ISBLANK('Raw Data'!D147), 0, IF(SUM('Raw Data'!D147:E147)&lt;'Raw Data'!F147, 'Raw Data'!H147, 0))</f>
        <v/>
      </c>
      <c r="AK152">
        <f>IF(ISBLANK('Raw Data'!A147), 0, IF(AND('Raw Data'!D147&lt;3, 'Raw Data'!E147&lt;3, 'Raw Data'!F147&lt;BB$2), 'Raw Data'!AF147, 0))</f>
        <v/>
      </c>
      <c r="AL152">
        <f>IF(ISBLANK('Raw Data'!A147), 0, IF(AND('Raw Data'!D147&lt;4, 'Raw Data'!E147&lt;4, 'Raw Data'!F147&lt;BB$2), 'Raw Data'!AI147, 0))</f>
        <v/>
      </c>
      <c r="AM152">
        <f>IF(ISBLANK('Raw Data'!A147), 0, IF(AND('Raw Data'!D147&lt;5, 'Raw Data'!E147&lt;5, 'Raw Data'!F147&lt;BB$2), 'Raw Data'!AL147, 0))</f>
        <v/>
      </c>
      <c r="AN152">
        <f>IF(ISBLANK('Raw Data'!A147), 0, IF(AND('Raw Data'!D147&lt;6, 'Raw Data'!E147&lt;6, 'Raw Data'!F147&lt;BB$2), 'Raw Data'!AO147, 0))</f>
        <v/>
      </c>
      <c r="AO152">
        <f>IF(ISBLANK('Raw Data'!A147), 0, IF(AND('Raw Data'!I147&lt;Analysis!$BC$2, 'Raw Data'!D147-'Raw Data'!E147&gt;1), 'Raw Data'!AW147, IF(AND('Raw Data'!J147&lt;Analysis!$BC$2, 'Raw Data'!E147-'Raw Data'!D147&gt;1), 'Raw Data'!AY147, 0)))</f>
        <v/>
      </c>
      <c r="AP152">
        <f>IF(ISBLANK('Raw Data'!A147), 0, IF(AND('Raw Data'!I147&lt;Analysis!$BC$2, 'Raw Data'!D147-'Raw Data'!E147&gt;2), 'Raw Data'!AZ147, IF(AND('Raw Data'!J147&lt;Analysis!$BC$2, 'Raw Data'!E147-'Raw Data'!D147&gt;2), 'Raw Data'!BB147, 0)))</f>
        <v/>
      </c>
      <c r="AQ152">
        <f>IF(ISBLANK('Raw Data'!A147), 0, IF(AND('Raw Data'!I147&lt;Analysis!$BC$2, 'Raw Data'!D147-'Raw Data'!E147&gt;3), 'Raw Data'!BC147, IF(AND('Raw Data'!J147&lt;Analysis!$BC$2, 'Raw Data'!E147-'Raw Data'!D147&gt;3), 'Raw Data'!BE147, 0)))</f>
        <v/>
      </c>
      <c r="AR152">
        <f>IF('Hidden Analysiss'!D148=1,IF(ABS('Raw Data'!E147-'Raw Data'!D147)&lt;2,'Raw Data'!AX147,0), 0)</f>
        <v/>
      </c>
      <c r="AS152">
        <f>IF('Hidden Analysiss'!D148=1,IF(ABS('Raw Data'!E147-'Raw Data'!D147)&lt;3,'Raw Data'!BA147,0), 0)</f>
        <v/>
      </c>
      <c r="AT152">
        <f>IF('Hidden Analysiss'!D148=1,IF(ABS('Raw Data'!E147-'Raw Data'!D147)&lt;4,'Raw Data'!BD147,0), 0)</f>
        <v/>
      </c>
      <c r="AU152">
        <f>IF(AND('Hidden Analysiss'!E148=1, ABS('Raw Data'!E147-'Raw Data'!D147)&lt;2), 'Raw Data'!AX147, 0)</f>
        <v/>
      </c>
      <c r="AV152">
        <f>IF(AND('Hidden Analysiss'!E148=1, ABS('Raw Data'!E147-'Raw Data'!D147)&lt;3), 'Raw Data'!BA147, 0)</f>
        <v/>
      </c>
      <c r="AW152">
        <f>IF(AND('Hidden Analysiss'!E148=1, ABS('Raw Data'!E147-'Raw Data'!D147)&lt;3), 'Raw Data'!BD147, 0)</f>
        <v/>
      </c>
    </row>
    <row r="153">
      <c r="A153" s="1">
        <f>'Raw Data'!A148</f>
        <v/>
      </c>
      <c r="B153">
        <f>IF('Raw Data'!E148&gt;'Raw Data'!D148, 'Raw Data'!J148, 0)</f>
        <v/>
      </c>
      <c r="C153">
        <f>IF('Raw Data'!D148&gt;'Raw Data'!E148, 'Raw Data'!I148, 0)</f>
        <v/>
      </c>
      <c r="D153">
        <f>SUM(G153:H153)</f>
        <v/>
      </c>
      <c r="E153">
        <f>IF(AND('Raw Data'!J148&lt;'Raw Data'!I148,'Raw Data'!E148&gt;'Raw Data'!D148,'Raw Data'!E148-'Raw Data'!D148&gt;3),'Raw Data'!N148,IF(AND('Raw Data'!I148&lt;'Raw Data'!J148,'Raw Data'!D148&gt;'Raw Data'!E148,'Raw Data'!D148-'Raw Data'!E148&gt;3),'Raw Data'!M148,0))</f>
        <v/>
      </c>
      <c r="F153">
        <f>IF(AND('Raw Data'!J148&lt;'Raw Data'!I148,'Raw Data'!E148&gt;'Raw Data'!D148,'Raw Data'!E148-'Raw Data'!D148&lt;4),'Raw Data'!L148,IF(AND('Raw Data'!I148&lt;'Raw Data'!J148,'Raw Data'!D148&gt;'Raw Data'!E148,'Raw Data'!D148-'Raw Data'!E148&lt;4),'Raw Data'!K148,0))</f>
        <v/>
      </c>
      <c r="G153">
        <f>IF(AND('Raw Data'!J148&lt;'Raw Data'!I148, 'Raw Data'!E148&gt;'Raw Data'!D148), 'Raw Data'!J148, 0)</f>
        <v/>
      </c>
      <c r="H153">
        <f>IF(AND('Raw Data'!J148&gt;'Raw Data'!I148, 'Raw Data'!E148&lt;'Raw Data'!D148), 'Raw Data'!I148, 0)</f>
        <v/>
      </c>
      <c r="I153">
        <f>SUM(J153:K153)</f>
        <v/>
      </c>
      <c r="J153">
        <f>IF(AND('Raw Data'!J148&gt;'Raw Data'!I148, 'Raw Data'!E148&gt;'Raw Data'!D148), 'Raw Data'!J148, 0)</f>
        <v/>
      </c>
      <c r="K153">
        <f>IF(AND('Raw Data'!I148&gt;'Raw Data'!J148, 'Raw Data'!D148&gt;'Raw Data'!E148), 'Raw Data'!I148, 0)</f>
        <v/>
      </c>
      <c r="L153">
        <f>IF('Raw Data'!E148-'Raw Data'!D148&gt;3, 'Raw Data'!N148, 0)</f>
        <v/>
      </c>
      <c r="M153">
        <f>IF('Raw Data'!D148-'Raw Data'!E148&gt;3, 'Raw Data'!M148, 0)</f>
        <v/>
      </c>
      <c r="N153">
        <f>IF(ISBLANK('Raw Data'!D148),0,IF(AND('Raw Data'!E148&gt;'Raw Data'!D148,'Raw Data'!E148-'Raw Data'!D148&gt;0,'Raw Data'!E148-'Raw Data'!D148&lt;4),'Raw Data'!L148, 0))</f>
        <v/>
      </c>
      <c r="O153">
        <f>IF(ISBLANK('Raw Data'!D148),0,IF(AND('Raw Data'!E148&gt;'Raw Data'!D148,'Raw Data'!E148-'Raw Data'!D148&gt;0,'Raw Data'!D148-'Raw Data'!E148&lt;4),'Raw Data'!K148, 0))</f>
        <v/>
      </c>
      <c r="P153">
        <f>IF('Raw Data'!E148-'Raw Data'!D148&gt;3, 'Raw Data'!N148, IF('Raw Data'!D148-'Raw Data'!E148&gt;3, 'Raw Data'!M148, 0))</f>
        <v/>
      </c>
      <c r="Q153">
        <f>IF(ISBLANK('Raw Data'!E148),0,IF(AND('Raw Data'!E148-'Raw Data'!D148&lt;4,'Raw Data'!E148-'Raw Data'!D148&gt;0),'Raw Data'!L148,IF(AND('Raw Data'!D148&gt;'Raw Data'!E148,'Raw Data'!D148-'Raw Data'!E148&gt;0),'Raw Data'!K148,0)))</f>
        <v/>
      </c>
      <c r="R153">
        <f>IF(ISBLANK('Raw Data'!K148),0,IFERROR(IF(MATCH(SMALL('Raw Data'!K148:N148,1),L153:O153,0),SMALL('Raw Data'!K148:N148,1)),0))</f>
        <v/>
      </c>
      <c r="S153">
        <f>IF(ISBLANK('Raw Data'!K148),0,IFERROR(IF(MATCH(SMALL('Raw Data'!K148:N148,2),L153:O153,0),SMALL('Raw Data'!K148:N148,2)),0))</f>
        <v/>
      </c>
      <c r="T153">
        <f>IF(ISBLANK('Raw Data'!K148),0,IFERROR(IF(MATCH(SMALL('Raw Data'!K148:N148,3),L153:O153,0),SMALL('Raw Data'!K148:N148,3)),0))</f>
        <v/>
      </c>
      <c r="U153">
        <f>IF(ISBLANK('Raw Data'!K148),0,IFERROR(IF(MATCH(SMALL('Raw Data'!K148:N148,4),L153:O153,0),SMALL('Raw Data'!K148:N148,4)),0))</f>
        <v/>
      </c>
      <c r="V153">
        <f>IF(AND('Raw Data'!D148&lt;3, 'Raw Data'!E148&lt;3, 'Raw Data'!A148&gt;0), 'Raw Data'!AF148, 0)</f>
        <v/>
      </c>
      <c r="W153">
        <f>IF(AND('Raw Data'!D148&lt;4, 'Raw Data'!E148&lt;4, 'Raw Data'!A148&gt;0), 'Raw Data'!AI148, 0)</f>
        <v/>
      </c>
      <c r="X153">
        <f>IF(AND('Raw Data'!D148&lt;5, 'Raw Data'!E148&lt;5, 'Raw Data'!A148&gt;0), 'Raw Data'!AL148, 0)</f>
        <v/>
      </c>
      <c r="Y153">
        <f>IF(AND('Raw Data'!D148&lt;6, 'Raw Data'!E148&lt;6, 'Raw Data'!A148&gt;0), 'Raw Data'!AO148, 0)</f>
        <v/>
      </c>
      <c r="Z153">
        <f>IF(ISBLANK('Raw Data'!D148), 0, IF('Raw Data'!D148-'Raw Data'!E148&gt;1, 'Raw Data'!AW148, 0))</f>
        <v/>
      </c>
      <c r="AA153">
        <f>IF(ISBLANK('Raw Data'!A148), 0, IF(ABS('Raw Data'!D148-'Raw Data'!E148)&lt;2, 'Raw Data'!AX148, 0))</f>
        <v/>
      </c>
      <c r="AB153">
        <f>IF(ISBLANK('Raw Data'!D148), 0, IF('Raw Data'!E148-'Raw Data'!D148&gt;1, 'Raw Data'!AY148, 0))</f>
        <v/>
      </c>
      <c r="AC153">
        <f>IF(ISBLANK('Raw Data'!D148), 0, IF('Raw Data'!D148-'Raw Data'!E148&gt;2, 'Raw Data'!AZ148, 0))</f>
        <v/>
      </c>
      <c r="AD153">
        <f>IF(ISBLANK('Raw Data'!A148), 0, IF(ABS('Raw Data'!D148-'Raw Data'!E148)&lt;3, 'Raw Data'!BA148, 0))</f>
        <v/>
      </c>
      <c r="AE153">
        <f>IF(ISBLANK('Raw Data'!D148), 0, IF('Raw Data'!E148-'Raw Data'!D148&gt;2, 'Raw Data'!BB148, 0))</f>
        <v/>
      </c>
      <c r="AF153">
        <f>IF(ISBLANK('Raw Data'!D148), 0, IF('Raw Data'!D148-'Raw Data'!E148&gt;3, 'Raw Data'!BC148, 0))</f>
        <v/>
      </c>
      <c r="AG153">
        <f>IF(ISBLANK('Raw Data'!A148), 0, IF(ABS('Raw Data'!D148-'Raw Data'!E148)&lt;4, 'Raw Data'!BD148, 0))</f>
        <v/>
      </c>
      <c r="AH153">
        <f>IF(ISBLANK('Raw Data'!D148), 0, IF('Raw Data'!E148-'Raw Data'!D148&gt;3, 'Raw Data'!BE148, 0))</f>
        <v/>
      </c>
      <c r="AI153">
        <f>IF(SUM('Raw Data'!D148:E148)&gt;'Raw Data'!F148, 'Raw Data'!G148, 0)</f>
        <v/>
      </c>
      <c r="AJ153">
        <f>IF(ISBLANK('Raw Data'!D148), 0, IF(SUM('Raw Data'!D148:E148)&lt;'Raw Data'!F148, 'Raw Data'!H148, 0))</f>
        <v/>
      </c>
      <c r="AK153">
        <f>IF(ISBLANK('Raw Data'!A148), 0, IF(AND('Raw Data'!D148&lt;3, 'Raw Data'!E148&lt;3, 'Raw Data'!F148&lt;BB$2), 'Raw Data'!AF148, 0))</f>
        <v/>
      </c>
      <c r="AL153">
        <f>IF(ISBLANK('Raw Data'!A148), 0, IF(AND('Raw Data'!D148&lt;4, 'Raw Data'!E148&lt;4, 'Raw Data'!F148&lt;BB$2), 'Raw Data'!AI148, 0))</f>
        <v/>
      </c>
      <c r="AM153">
        <f>IF(ISBLANK('Raw Data'!A148), 0, IF(AND('Raw Data'!D148&lt;5, 'Raw Data'!E148&lt;5, 'Raw Data'!F148&lt;BB$2), 'Raw Data'!AL148, 0))</f>
        <v/>
      </c>
      <c r="AN153">
        <f>IF(ISBLANK('Raw Data'!A148), 0, IF(AND('Raw Data'!D148&lt;6, 'Raw Data'!E148&lt;6, 'Raw Data'!F148&lt;BB$2), 'Raw Data'!AO148, 0))</f>
        <v/>
      </c>
      <c r="AO153">
        <f>IF(ISBLANK('Raw Data'!A148), 0, IF(AND('Raw Data'!I148&lt;Analysis!$BC$2, 'Raw Data'!D148-'Raw Data'!E148&gt;1), 'Raw Data'!AW148, IF(AND('Raw Data'!J148&lt;Analysis!$BC$2, 'Raw Data'!E148-'Raw Data'!D148&gt;1), 'Raw Data'!AY148, 0)))</f>
        <v/>
      </c>
      <c r="AP153">
        <f>IF(ISBLANK('Raw Data'!A148), 0, IF(AND('Raw Data'!I148&lt;Analysis!$BC$2, 'Raw Data'!D148-'Raw Data'!E148&gt;2), 'Raw Data'!AZ148, IF(AND('Raw Data'!J148&lt;Analysis!$BC$2, 'Raw Data'!E148-'Raw Data'!D148&gt;2), 'Raw Data'!BB148, 0)))</f>
        <v/>
      </c>
      <c r="AQ153">
        <f>IF(ISBLANK('Raw Data'!A148), 0, IF(AND('Raw Data'!I148&lt;Analysis!$BC$2, 'Raw Data'!D148-'Raw Data'!E148&gt;3), 'Raw Data'!BC148, IF(AND('Raw Data'!J148&lt;Analysis!$BC$2, 'Raw Data'!E148-'Raw Data'!D148&gt;3), 'Raw Data'!BE148, 0)))</f>
        <v/>
      </c>
      <c r="AR153">
        <f>IF('Hidden Analysiss'!D149=1,IF(ABS('Raw Data'!E148-'Raw Data'!D148)&lt;2,'Raw Data'!AX148,0), 0)</f>
        <v/>
      </c>
      <c r="AS153">
        <f>IF('Hidden Analysiss'!D149=1,IF(ABS('Raw Data'!E148-'Raw Data'!D148)&lt;3,'Raw Data'!BA148,0), 0)</f>
        <v/>
      </c>
      <c r="AT153">
        <f>IF('Hidden Analysiss'!D149=1,IF(ABS('Raw Data'!E148-'Raw Data'!D148)&lt;4,'Raw Data'!BD148,0), 0)</f>
        <v/>
      </c>
      <c r="AU153">
        <f>IF(AND('Hidden Analysiss'!E149=1, ABS('Raw Data'!E148-'Raw Data'!D148)&lt;2), 'Raw Data'!AX148, 0)</f>
        <v/>
      </c>
      <c r="AV153">
        <f>IF(AND('Hidden Analysiss'!E149=1, ABS('Raw Data'!E148-'Raw Data'!D148)&lt;3), 'Raw Data'!BA148, 0)</f>
        <v/>
      </c>
      <c r="AW153">
        <f>IF(AND('Hidden Analysiss'!E149=1, ABS('Raw Data'!E148-'Raw Data'!D148)&lt;3), 'Raw Data'!BD148, 0)</f>
        <v/>
      </c>
    </row>
    <row r="154">
      <c r="A154" s="1">
        <f>'Raw Data'!A149</f>
        <v/>
      </c>
      <c r="B154">
        <f>IF('Raw Data'!E149&gt;'Raw Data'!D149, 'Raw Data'!J149, 0)</f>
        <v/>
      </c>
      <c r="C154">
        <f>IF('Raw Data'!D149&gt;'Raw Data'!E149, 'Raw Data'!I149, 0)</f>
        <v/>
      </c>
      <c r="D154">
        <f>SUM(G154:H154)</f>
        <v/>
      </c>
      <c r="E154">
        <f>IF(AND('Raw Data'!J149&lt;'Raw Data'!I149,'Raw Data'!E149&gt;'Raw Data'!D149,'Raw Data'!E149-'Raw Data'!D149&gt;3),'Raw Data'!N149,IF(AND('Raw Data'!I149&lt;'Raw Data'!J149,'Raw Data'!D149&gt;'Raw Data'!E149,'Raw Data'!D149-'Raw Data'!E149&gt;3),'Raw Data'!M149,0))</f>
        <v/>
      </c>
      <c r="F154">
        <f>IF(AND('Raw Data'!J149&lt;'Raw Data'!I149,'Raw Data'!E149&gt;'Raw Data'!D149,'Raw Data'!E149-'Raw Data'!D149&lt;4),'Raw Data'!L149,IF(AND('Raw Data'!I149&lt;'Raw Data'!J149,'Raw Data'!D149&gt;'Raw Data'!E149,'Raw Data'!D149-'Raw Data'!E149&lt;4),'Raw Data'!K149,0))</f>
        <v/>
      </c>
      <c r="G154">
        <f>IF(AND('Raw Data'!J149&lt;'Raw Data'!I149, 'Raw Data'!E149&gt;'Raw Data'!D149), 'Raw Data'!J149, 0)</f>
        <v/>
      </c>
      <c r="H154">
        <f>IF(AND('Raw Data'!J149&gt;'Raw Data'!I149, 'Raw Data'!E149&lt;'Raw Data'!D149), 'Raw Data'!I149, 0)</f>
        <v/>
      </c>
      <c r="I154">
        <f>SUM(J154:K154)</f>
        <v/>
      </c>
      <c r="J154">
        <f>IF(AND('Raw Data'!J149&gt;'Raw Data'!I149, 'Raw Data'!E149&gt;'Raw Data'!D149), 'Raw Data'!J149, 0)</f>
        <v/>
      </c>
      <c r="K154">
        <f>IF(AND('Raw Data'!I149&gt;'Raw Data'!J149, 'Raw Data'!D149&gt;'Raw Data'!E149), 'Raw Data'!I149, 0)</f>
        <v/>
      </c>
      <c r="L154">
        <f>IF('Raw Data'!E149-'Raw Data'!D149&gt;3, 'Raw Data'!N149, 0)</f>
        <v/>
      </c>
      <c r="M154">
        <f>IF('Raw Data'!D149-'Raw Data'!E149&gt;3, 'Raw Data'!M149, 0)</f>
        <v/>
      </c>
      <c r="N154">
        <f>IF(ISBLANK('Raw Data'!D149),0,IF(AND('Raw Data'!E149&gt;'Raw Data'!D149,'Raw Data'!E149-'Raw Data'!D149&gt;0,'Raw Data'!E149-'Raw Data'!D149&lt;4),'Raw Data'!L149, 0))</f>
        <v/>
      </c>
      <c r="O154">
        <f>IF(ISBLANK('Raw Data'!D149),0,IF(AND('Raw Data'!E149&gt;'Raw Data'!D149,'Raw Data'!E149-'Raw Data'!D149&gt;0,'Raw Data'!D149-'Raw Data'!E149&lt;4),'Raw Data'!K149, 0))</f>
        <v/>
      </c>
      <c r="P154">
        <f>IF('Raw Data'!E149-'Raw Data'!D149&gt;3, 'Raw Data'!N149, IF('Raw Data'!D149-'Raw Data'!E149&gt;3, 'Raw Data'!M149, 0))</f>
        <v/>
      </c>
      <c r="Q154">
        <f>IF(ISBLANK('Raw Data'!E149),0,IF(AND('Raw Data'!E149-'Raw Data'!D149&lt;4,'Raw Data'!E149-'Raw Data'!D149&gt;0),'Raw Data'!L149,IF(AND('Raw Data'!D149&gt;'Raw Data'!E149,'Raw Data'!D149-'Raw Data'!E149&gt;0),'Raw Data'!K149,0)))</f>
        <v/>
      </c>
      <c r="R154">
        <f>IF(ISBLANK('Raw Data'!K149),0,IFERROR(IF(MATCH(SMALL('Raw Data'!K149:N149,1),L154:O154,0),SMALL('Raw Data'!K149:N149,1)),0))</f>
        <v/>
      </c>
      <c r="S154">
        <f>IF(ISBLANK('Raw Data'!K149),0,IFERROR(IF(MATCH(SMALL('Raw Data'!K149:N149,2),L154:O154,0),SMALL('Raw Data'!K149:N149,2)),0))</f>
        <v/>
      </c>
      <c r="T154">
        <f>IF(ISBLANK('Raw Data'!K149),0,IFERROR(IF(MATCH(SMALL('Raw Data'!K149:N149,3),L154:O154,0),SMALL('Raw Data'!K149:N149,3)),0))</f>
        <v/>
      </c>
      <c r="U154">
        <f>IF(ISBLANK('Raw Data'!K149),0,IFERROR(IF(MATCH(SMALL('Raw Data'!K149:N149,4),L154:O154,0),SMALL('Raw Data'!K149:N149,4)),0))</f>
        <v/>
      </c>
      <c r="V154">
        <f>IF(AND('Raw Data'!D149&lt;3, 'Raw Data'!E149&lt;3, 'Raw Data'!A149&gt;0), 'Raw Data'!AF149, 0)</f>
        <v/>
      </c>
      <c r="W154">
        <f>IF(AND('Raw Data'!D149&lt;4, 'Raw Data'!E149&lt;4, 'Raw Data'!A149&gt;0), 'Raw Data'!AI149, 0)</f>
        <v/>
      </c>
      <c r="X154">
        <f>IF(AND('Raw Data'!D149&lt;5, 'Raw Data'!E149&lt;5, 'Raw Data'!A149&gt;0), 'Raw Data'!AL149, 0)</f>
        <v/>
      </c>
      <c r="Y154">
        <f>IF(AND('Raw Data'!D149&lt;6, 'Raw Data'!E149&lt;6, 'Raw Data'!A149&gt;0), 'Raw Data'!AO149, 0)</f>
        <v/>
      </c>
      <c r="Z154">
        <f>IF(ISBLANK('Raw Data'!D149), 0, IF('Raw Data'!D149-'Raw Data'!E149&gt;1, 'Raw Data'!AW149, 0))</f>
        <v/>
      </c>
      <c r="AA154">
        <f>IF(ISBLANK('Raw Data'!A149), 0, IF(ABS('Raw Data'!D149-'Raw Data'!E149)&lt;2, 'Raw Data'!AX149, 0))</f>
        <v/>
      </c>
      <c r="AB154">
        <f>IF(ISBLANK('Raw Data'!D149), 0, IF('Raw Data'!E149-'Raw Data'!D149&gt;1, 'Raw Data'!AY149, 0))</f>
        <v/>
      </c>
      <c r="AC154">
        <f>IF(ISBLANK('Raw Data'!D149), 0, IF('Raw Data'!D149-'Raw Data'!E149&gt;2, 'Raw Data'!AZ149, 0))</f>
        <v/>
      </c>
      <c r="AD154">
        <f>IF(ISBLANK('Raw Data'!A149), 0, IF(ABS('Raw Data'!D149-'Raw Data'!E149)&lt;3, 'Raw Data'!BA149, 0))</f>
        <v/>
      </c>
      <c r="AE154">
        <f>IF(ISBLANK('Raw Data'!D149), 0, IF('Raw Data'!E149-'Raw Data'!D149&gt;2, 'Raw Data'!BB149, 0))</f>
        <v/>
      </c>
      <c r="AF154">
        <f>IF(ISBLANK('Raw Data'!D149), 0, IF('Raw Data'!D149-'Raw Data'!E149&gt;3, 'Raw Data'!BC149, 0))</f>
        <v/>
      </c>
      <c r="AG154">
        <f>IF(ISBLANK('Raw Data'!A149), 0, IF(ABS('Raw Data'!D149-'Raw Data'!E149)&lt;4, 'Raw Data'!BD149, 0))</f>
        <v/>
      </c>
      <c r="AH154">
        <f>IF(ISBLANK('Raw Data'!D149), 0, IF('Raw Data'!E149-'Raw Data'!D149&gt;3, 'Raw Data'!BE149, 0))</f>
        <v/>
      </c>
      <c r="AI154">
        <f>IF(SUM('Raw Data'!D149:E149)&gt;'Raw Data'!F149, 'Raw Data'!G149, 0)</f>
        <v/>
      </c>
      <c r="AJ154">
        <f>IF(ISBLANK('Raw Data'!D149), 0, IF(SUM('Raw Data'!D149:E149)&lt;'Raw Data'!F149, 'Raw Data'!H149, 0))</f>
        <v/>
      </c>
      <c r="AK154">
        <f>IF(ISBLANK('Raw Data'!A149), 0, IF(AND('Raw Data'!D149&lt;3, 'Raw Data'!E149&lt;3, 'Raw Data'!F149&lt;BB$2), 'Raw Data'!AF149, 0))</f>
        <v/>
      </c>
      <c r="AL154">
        <f>IF(ISBLANK('Raw Data'!A149), 0, IF(AND('Raw Data'!D149&lt;4, 'Raw Data'!E149&lt;4, 'Raw Data'!F149&lt;BB$2), 'Raw Data'!AI149, 0))</f>
        <v/>
      </c>
      <c r="AM154">
        <f>IF(ISBLANK('Raw Data'!A149), 0, IF(AND('Raw Data'!D149&lt;5, 'Raw Data'!E149&lt;5, 'Raw Data'!F149&lt;BB$2), 'Raw Data'!AL149, 0))</f>
        <v/>
      </c>
      <c r="AN154">
        <f>IF(ISBLANK('Raw Data'!A149), 0, IF(AND('Raw Data'!D149&lt;6, 'Raw Data'!E149&lt;6, 'Raw Data'!F149&lt;BB$2), 'Raw Data'!AO149, 0))</f>
        <v/>
      </c>
      <c r="AO154">
        <f>IF(ISBLANK('Raw Data'!A149), 0, IF(AND('Raw Data'!I149&lt;Analysis!$BC$2, 'Raw Data'!D149-'Raw Data'!E149&gt;1), 'Raw Data'!AW149, IF(AND('Raw Data'!J149&lt;Analysis!$BC$2, 'Raw Data'!E149-'Raw Data'!D149&gt;1), 'Raw Data'!AY149, 0)))</f>
        <v/>
      </c>
      <c r="AP154">
        <f>IF(ISBLANK('Raw Data'!A149), 0, IF(AND('Raw Data'!I149&lt;Analysis!$BC$2, 'Raw Data'!D149-'Raw Data'!E149&gt;2), 'Raw Data'!AZ149, IF(AND('Raw Data'!J149&lt;Analysis!$BC$2, 'Raw Data'!E149-'Raw Data'!D149&gt;2), 'Raw Data'!BB149, 0)))</f>
        <v/>
      </c>
      <c r="AQ154">
        <f>IF(ISBLANK('Raw Data'!A149), 0, IF(AND('Raw Data'!I149&lt;Analysis!$BC$2, 'Raw Data'!D149-'Raw Data'!E149&gt;3), 'Raw Data'!BC149, IF(AND('Raw Data'!J149&lt;Analysis!$BC$2, 'Raw Data'!E149-'Raw Data'!D149&gt;3), 'Raw Data'!BE149, 0)))</f>
        <v/>
      </c>
      <c r="AR154">
        <f>IF('Hidden Analysiss'!D150=1,IF(ABS('Raw Data'!E149-'Raw Data'!D149)&lt;2,'Raw Data'!AX149,0), 0)</f>
        <v/>
      </c>
      <c r="AS154">
        <f>IF('Hidden Analysiss'!D150=1,IF(ABS('Raw Data'!E149-'Raw Data'!D149)&lt;3,'Raw Data'!BA149,0), 0)</f>
        <v/>
      </c>
      <c r="AT154">
        <f>IF('Hidden Analysiss'!D150=1,IF(ABS('Raw Data'!E149-'Raw Data'!D149)&lt;4,'Raw Data'!BD149,0), 0)</f>
        <v/>
      </c>
      <c r="AU154">
        <f>IF(AND('Hidden Analysiss'!E150=1, ABS('Raw Data'!E149-'Raw Data'!D149)&lt;2), 'Raw Data'!AX149, 0)</f>
        <v/>
      </c>
      <c r="AV154">
        <f>IF(AND('Hidden Analysiss'!E150=1, ABS('Raw Data'!E149-'Raw Data'!D149)&lt;3), 'Raw Data'!BA149, 0)</f>
        <v/>
      </c>
      <c r="AW154">
        <f>IF(AND('Hidden Analysiss'!E150=1, ABS('Raw Data'!E149-'Raw Data'!D149)&lt;3), 'Raw Data'!BD149, 0)</f>
        <v/>
      </c>
    </row>
    <row r="155">
      <c r="A155" s="1">
        <f>'Raw Data'!A150</f>
        <v/>
      </c>
      <c r="B155">
        <f>IF('Raw Data'!E150&gt;'Raw Data'!D150, 'Raw Data'!J150, 0)</f>
        <v/>
      </c>
      <c r="C155">
        <f>IF('Raw Data'!D150&gt;'Raw Data'!E150, 'Raw Data'!I150, 0)</f>
        <v/>
      </c>
      <c r="D155">
        <f>SUM(G155:H155)</f>
        <v/>
      </c>
      <c r="E155">
        <f>IF(AND('Raw Data'!J150&lt;'Raw Data'!I150,'Raw Data'!E150&gt;'Raw Data'!D150,'Raw Data'!E150-'Raw Data'!D150&gt;3),'Raw Data'!N150,IF(AND('Raw Data'!I150&lt;'Raw Data'!J150,'Raw Data'!D150&gt;'Raw Data'!E150,'Raw Data'!D150-'Raw Data'!E150&gt;3),'Raw Data'!M150,0))</f>
        <v/>
      </c>
      <c r="F155">
        <f>IF(AND('Raw Data'!J150&lt;'Raw Data'!I150,'Raw Data'!E150&gt;'Raw Data'!D150,'Raw Data'!E150-'Raw Data'!D150&lt;4),'Raw Data'!L150,IF(AND('Raw Data'!I150&lt;'Raw Data'!J150,'Raw Data'!D150&gt;'Raw Data'!E150,'Raw Data'!D150-'Raw Data'!E150&lt;4),'Raw Data'!K150,0))</f>
        <v/>
      </c>
      <c r="G155">
        <f>IF(AND('Raw Data'!J150&lt;'Raw Data'!I150, 'Raw Data'!E150&gt;'Raw Data'!D150), 'Raw Data'!J150, 0)</f>
        <v/>
      </c>
      <c r="H155">
        <f>IF(AND('Raw Data'!J150&gt;'Raw Data'!I150, 'Raw Data'!E150&lt;'Raw Data'!D150), 'Raw Data'!I150, 0)</f>
        <v/>
      </c>
      <c r="I155">
        <f>SUM(J155:K155)</f>
        <v/>
      </c>
      <c r="J155">
        <f>IF(AND('Raw Data'!J150&gt;'Raw Data'!I150, 'Raw Data'!E150&gt;'Raw Data'!D150), 'Raw Data'!J150, 0)</f>
        <v/>
      </c>
      <c r="K155">
        <f>IF(AND('Raw Data'!I150&gt;'Raw Data'!J150, 'Raw Data'!D150&gt;'Raw Data'!E150), 'Raw Data'!I150, 0)</f>
        <v/>
      </c>
      <c r="L155">
        <f>IF('Raw Data'!E150-'Raw Data'!D150&gt;3, 'Raw Data'!N150, 0)</f>
        <v/>
      </c>
      <c r="M155">
        <f>IF('Raw Data'!D150-'Raw Data'!E150&gt;3, 'Raw Data'!M150, 0)</f>
        <v/>
      </c>
      <c r="N155">
        <f>IF(ISBLANK('Raw Data'!D150),0,IF(AND('Raw Data'!E150&gt;'Raw Data'!D150,'Raw Data'!E150-'Raw Data'!D150&gt;0,'Raw Data'!E150-'Raw Data'!D150&lt;4),'Raw Data'!L150, 0))</f>
        <v/>
      </c>
      <c r="O155">
        <f>IF(ISBLANK('Raw Data'!D150),0,IF(AND('Raw Data'!E150&gt;'Raw Data'!D150,'Raw Data'!E150-'Raw Data'!D150&gt;0,'Raw Data'!D150-'Raw Data'!E150&lt;4),'Raw Data'!K150, 0))</f>
        <v/>
      </c>
      <c r="P155">
        <f>IF('Raw Data'!E150-'Raw Data'!D150&gt;3, 'Raw Data'!N150, IF('Raw Data'!D150-'Raw Data'!E150&gt;3, 'Raw Data'!M150, 0))</f>
        <v/>
      </c>
      <c r="Q155">
        <f>IF(ISBLANK('Raw Data'!E150),0,IF(AND('Raw Data'!E150-'Raw Data'!D150&lt;4,'Raw Data'!E150-'Raw Data'!D150&gt;0),'Raw Data'!L150,IF(AND('Raw Data'!D150&gt;'Raw Data'!E150,'Raw Data'!D150-'Raw Data'!E150&gt;0),'Raw Data'!K150,0)))</f>
        <v/>
      </c>
      <c r="R155">
        <f>IF(ISBLANK('Raw Data'!K150),0,IFERROR(IF(MATCH(SMALL('Raw Data'!K150:N150,1),L155:O155,0),SMALL('Raw Data'!K150:N150,1)),0))</f>
        <v/>
      </c>
      <c r="S155">
        <f>IF(ISBLANK('Raw Data'!K150),0,IFERROR(IF(MATCH(SMALL('Raw Data'!K150:N150,2),L155:O155,0),SMALL('Raw Data'!K150:N150,2)),0))</f>
        <v/>
      </c>
      <c r="T155">
        <f>IF(ISBLANK('Raw Data'!K150),0,IFERROR(IF(MATCH(SMALL('Raw Data'!K150:N150,3),L155:O155,0),SMALL('Raw Data'!K150:N150,3)),0))</f>
        <v/>
      </c>
      <c r="U155">
        <f>IF(ISBLANK('Raw Data'!K150),0,IFERROR(IF(MATCH(SMALL('Raw Data'!K150:N150,4),L155:O155,0),SMALL('Raw Data'!K150:N150,4)),0))</f>
        <v/>
      </c>
      <c r="V155">
        <f>IF(AND('Raw Data'!D150&lt;3, 'Raw Data'!E150&lt;3, 'Raw Data'!A150&gt;0), 'Raw Data'!AF150, 0)</f>
        <v/>
      </c>
      <c r="W155">
        <f>IF(AND('Raw Data'!D150&lt;4, 'Raw Data'!E150&lt;4, 'Raw Data'!A150&gt;0), 'Raw Data'!AI150, 0)</f>
        <v/>
      </c>
      <c r="X155">
        <f>IF(AND('Raw Data'!D150&lt;5, 'Raw Data'!E150&lt;5, 'Raw Data'!A150&gt;0), 'Raw Data'!AL150, 0)</f>
        <v/>
      </c>
      <c r="Y155">
        <f>IF(AND('Raw Data'!D150&lt;6, 'Raw Data'!E150&lt;6, 'Raw Data'!A150&gt;0), 'Raw Data'!AO150, 0)</f>
        <v/>
      </c>
      <c r="Z155">
        <f>IF(ISBLANK('Raw Data'!D150), 0, IF('Raw Data'!D150-'Raw Data'!E150&gt;1, 'Raw Data'!AW150, 0))</f>
        <v/>
      </c>
      <c r="AA155">
        <f>IF(ISBLANK('Raw Data'!A150), 0, IF(ABS('Raw Data'!D150-'Raw Data'!E150)&lt;2, 'Raw Data'!AX150, 0))</f>
        <v/>
      </c>
      <c r="AB155">
        <f>IF(ISBLANK('Raw Data'!D150), 0, IF('Raw Data'!E150-'Raw Data'!D150&gt;1, 'Raw Data'!AY150, 0))</f>
        <v/>
      </c>
      <c r="AC155">
        <f>IF(ISBLANK('Raw Data'!D150), 0, IF('Raw Data'!D150-'Raw Data'!E150&gt;2, 'Raw Data'!AZ150, 0))</f>
        <v/>
      </c>
      <c r="AD155">
        <f>IF(ISBLANK('Raw Data'!A150), 0, IF(ABS('Raw Data'!D150-'Raw Data'!E150)&lt;3, 'Raw Data'!BA150, 0))</f>
        <v/>
      </c>
      <c r="AE155">
        <f>IF(ISBLANK('Raw Data'!D150), 0, IF('Raw Data'!E150-'Raw Data'!D150&gt;2, 'Raw Data'!BB150, 0))</f>
        <v/>
      </c>
      <c r="AF155">
        <f>IF(ISBLANK('Raw Data'!D150), 0, IF('Raw Data'!D150-'Raw Data'!E150&gt;3, 'Raw Data'!BC150, 0))</f>
        <v/>
      </c>
      <c r="AG155">
        <f>IF(ISBLANK('Raw Data'!A150), 0, IF(ABS('Raw Data'!D150-'Raw Data'!E150)&lt;4, 'Raw Data'!BD150, 0))</f>
        <v/>
      </c>
      <c r="AH155">
        <f>IF(ISBLANK('Raw Data'!D150), 0, IF('Raw Data'!E150-'Raw Data'!D150&gt;3, 'Raw Data'!BE150, 0))</f>
        <v/>
      </c>
      <c r="AI155">
        <f>IF(SUM('Raw Data'!D150:E150)&gt;'Raw Data'!F150, 'Raw Data'!G150, 0)</f>
        <v/>
      </c>
      <c r="AJ155">
        <f>IF(ISBLANK('Raw Data'!D150), 0, IF(SUM('Raw Data'!D150:E150)&lt;'Raw Data'!F150, 'Raw Data'!H150, 0))</f>
        <v/>
      </c>
      <c r="AK155">
        <f>IF(ISBLANK('Raw Data'!A150), 0, IF(AND('Raw Data'!D150&lt;3, 'Raw Data'!E150&lt;3, 'Raw Data'!F150&lt;BB$2), 'Raw Data'!AF150, 0))</f>
        <v/>
      </c>
      <c r="AL155">
        <f>IF(ISBLANK('Raw Data'!A150), 0, IF(AND('Raw Data'!D150&lt;4, 'Raw Data'!E150&lt;4, 'Raw Data'!F150&lt;BB$2), 'Raw Data'!AI150, 0))</f>
        <v/>
      </c>
      <c r="AM155">
        <f>IF(ISBLANK('Raw Data'!A150), 0, IF(AND('Raw Data'!D150&lt;5, 'Raw Data'!E150&lt;5, 'Raw Data'!F150&lt;BB$2), 'Raw Data'!AL150, 0))</f>
        <v/>
      </c>
      <c r="AN155">
        <f>IF(ISBLANK('Raw Data'!A150), 0, IF(AND('Raw Data'!D150&lt;6, 'Raw Data'!E150&lt;6, 'Raw Data'!F150&lt;BB$2), 'Raw Data'!AO150, 0))</f>
        <v/>
      </c>
      <c r="AO155">
        <f>IF(ISBLANK('Raw Data'!A150), 0, IF(AND('Raw Data'!I150&lt;Analysis!$BC$2, 'Raw Data'!D150-'Raw Data'!E150&gt;1), 'Raw Data'!AW150, IF(AND('Raw Data'!J150&lt;Analysis!$BC$2, 'Raw Data'!E150-'Raw Data'!D150&gt;1), 'Raw Data'!AY150, 0)))</f>
        <v/>
      </c>
      <c r="AP155">
        <f>IF(ISBLANK('Raw Data'!A150), 0, IF(AND('Raw Data'!I150&lt;Analysis!$BC$2, 'Raw Data'!D150-'Raw Data'!E150&gt;2), 'Raw Data'!AZ150, IF(AND('Raw Data'!J150&lt;Analysis!$BC$2, 'Raw Data'!E150-'Raw Data'!D150&gt;2), 'Raw Data'!BB150, 0)))</f>
        <v/>
      </c>
      <c r="AQ155">
        <f>IF(ISBLANK('Raw Data'!A150), 0, IF(AND('Raw Data'!I150&lt;Analysis!$BC$2, 'Raw Data'!D150-'Raw Data'!E150&gt;3), 'Raw Data'!BC150, IF(AND('Raw Data'!J150&lt;Analysis!$BC$2, 'Raw Data'!E150-'Raw Data'!D150&gt;3), 'Raw Data'!BE150, 0)))</f>
        <v/>
      </c>
      <c r="AR155">
        <f>IF('Hidden Analysiss'!D151=1,IF(ABS('Raw Data'!E150-'Raw Data'!D150)&lt;2,'Raw Data'!AX150,0), 0)</f>
        <v/>
      </c>
      <c r="AS155">
        <f>IF('Hidden Analysiss'!D151=1,IF(ABS('Raw Data'!E150-'Raw Data'!D150)&lt;3,'Raw Data'!BA150,0), 0)</f>
        <v/>
      </c>
      <c r="AT155">
        <f>IF('Hidden Analysiss'!D151=1,IF(ABS('Raw Data'!E150-'Raw Data'!D150)&lt;4,'Raw Data'!BD150,0), 0)</f>
        <v/>
      </c>
      <c r="AU155">
        <f>IF(AND('Hidden Analysiss'!E151=1, ABS('Raw Data'!E150-'Raw Data'!D150)&lt;2), 'Raw Data'!AX150, 0)</f>
        <v/>
      </c>
      <c r="AV155">
        <f>IF(AND('Hidden Analysiss'!E151=1, ABS('Raw Data'!E150-'Raw Data'!D150)&lt;3), 'Raw Data'!BA150, 0)</f>
        <v/>
      </c>
      <c r="AW155">
        <f>IF(AND('Hidden Analysiss'!E151=1, ABS('Raw Data'!E150-'Raw Data'!D150)&lt;3), 'Raw Data'!BD150, 0)</f>
        <v/>
      </c>
    </row>
    <row r="156">
      <c r="A156" s="1">
        <f>'Raw Data'!A151</f>
        <v/>
      </c>
      <c r="B156">
        <f>IF('Raw Data'!E151&gt;'Raw Data'!D151, 'Raw Data'!J151, 0)</f>
        <v/>
      </c>
      <c r="C156">
        <f>IF('Raw Data'!D151&gt;'Raw Data'!E151, 'Raw Data'!I151, 0)</f>
        <v/>
      </c>
      <c r="D156">
        <f>SUM(G156:H156)</f>
        <v/>
      </c>
      <c r="E156">
        <f>IF(AND('Raw Data'!J151&lt;'Raw Data'!I151,'Raw Data'!E151&gt;'Raw Data'!D151,'Raw Data'!E151-'Raw Data'!D151&gt;3),'Raw Data'!N151,IF(AND('Raw Data'!I151&lt;'Raw Data'!J151,'Raw Data'!D151&gt;'Raw Data'!E151,'Raw Data'!D151-'Raw Data'!E151&gt;3),'Raw Data'!M151,0))</f>
        <v/>
      </c>
      <c r="F156">
        <f>IF(AND('Raw Data'!J151&lt;'Raw Data'!I151,'Raw Data'!E151&gt;'Raw Data'!D151,'Raw Data'!E151-'Raw Data'!D151&lt;4),'Raw Data'!L151,IF(AND('Raw Data'!I151&lt;'Raw Data'!J151,'Raw Data'!D151&gt;'Raw Data'!E151,'Raw Data'!D151-'Raw Data'!E151&lt;4),'Raw Data'!K151,0))</f>
        <v/>
      </c>
      <c r="G156">
        <f>IF(AND('Raw Data'!J151&lt;'Raw Data'!I151, 'Raw Data'!E151&gt;'Raw Data'!D151), 'Raw Data'!J151, 0)</f>
        <v/>
      </c>
      <c r="H156">
        <f>IF(AND('Raw Data'!J151&gt;'Raw Data'!I151, 'Raw Data'!E151&lt;'Raw Data'!D151), 'Raw Data'!I151, 0)</f>
        <v/>
      </c>
      <c r="I156">
        <f>SUM(J156:K156)</f>
        <v/>
      </c>
      <c r="J156">
        <f>IF(AND('Raw Data'!J151&gt;'Raw Data'!I151, 'Raw Data'!E151&gt;'Raw Data'!D151), 'Raw Data'!J151, 0)</f>
        <v/>
      </c>
      <c r="K156">
        <f>IF(AND('Raw Data'!I151&gt;'Raw Data'!J151, 'Raw Data'!D151&gt;'Raw Data'!E151), 'Raw Data'!I151, 0)</f>
        <v/>
      </c>
      <c r="L156">
        <f>IF('Raw Data'!E151-'Raw Data'!D151&gt;3, 'Raw Data'!N151, 0)</f>
        <v/>
      </c>
      <c r="M156">
        <f>IF('Raw Data'!D151-'Raw Data'!E151&gt;3, 'Raw Data'!M151, 0)</f>
        <v/>
      </c>
      <c r="N156">
        <f>IF(ISBLANK('Raw Data'!D151),0,IF(AND('Raw Data'!E151&gt;'Raw Data'!D151,'Raw Data'!E151-'Raw Data'!D151&gt;0,'Raw Data'!E151-'Raw Data'!D151&lt;4),'Raw Data'!L151, 0))</f>
        <v/>
      </c>
      <c r="O156">
        <f>IF(ISBLANK('Raw Data'!D151),0,IF(AND('Raw Data'!E151&gt;'Raw Data'!D151,'Raw Data'!E151-'Raw Data'!D151&gt;0,'Raw Data'!D151-'Raw Data'!E151&lt;4),'Raw Data'!K151, 0))</f>
        <v/>
      </c>
      <c r="P156">
        <f>IF('Raw Data'!E151-'Raw Data'!D151&gt;3, 'Raw Data'!N151, IF('Raw Data'!D151-'Raw Data'!E151&gt;3, 'Raw Data'!M151, 0))</f>
        <v/>
      </c>
      <c r="Q156">
        <f>IF(ISBLANK('Raw Data'!E151),0,IF(AND('Raw Data'!E151-'Raw Data'!D151&lt;4,'Raw Data'!E151-'Raw Data'!D151&gt;0),'Raw Data'!L151,IF(AND('Raw Data'!D151&gt;'Raw Data'!E151,'Raw Data'!D151-'Raw Data'!E151&gt;0),'Raw Data'!K151,0)))</f>
        <v/>
      </c>
      <c r="R156">
        <f>IF(ISBLANK('Raw Data'!K151),0,IFERROR(IF(MATCH(SMALL('Raw Data'!K151:N151,1),L156:O156,0),SMALL('Raw Data'!K151:N151,1)),0))</f>
        <v/>
      </c>
      <c r="S156">
        <f>IF(ISBLANK('Raw Data'!K151),0,IFERROR(IF(MATCH(SMALL('Raw Data'!K151:N151,2),L156:O156,0),SMALL('Raw Data'!K151:N151,2)),0))</f>
        <v/>
      </c>
      <c r="T156">
        <f>IF(ISBLANK('Raw Data'!K151),0,IFERROR(IF(MATCH(SMALL('Raw Data'!K151:N151,3),L156:O156,0),SMALL('Raw Data'!K151:N151,3)),0))</f>
        <v/>
      </c>
      <c r="U156">
        <f>IF(ISBLANK('Raw Data'!K151),0,IFERROR(IF(MATCH(SMALL('Raw Data'!K151:N151,4),L156:O156,0),SMALL('Raw Data'!K151:N151,4)),0))</f>
        <v/>
      </c>
      <c r="V156">
        <f>IF(AND('Raw Data'!D151&lt;3, 'Raw Data'!E151&lt;3, 'Raw Data'!A151&gt;0), 'Raw Data'!AF151, 0)</f>
        <v/>
      </c>
      <c r="W156">
        <f>IF(AND('Raw Data'!D151&lt;4, 'Raw Data'!E151&lt;4, 'Raw Data'!A151&gt;0), 'Raw Data'!AI151, 0)</f>
        <v/>
      </c>
      <c r="X156">
        <f>IF(AND('Raw Data'!D151&lt;5, 'Raw Data'!E151&lt;5, 'Raw Data'!A151&gt;0), 'Raw Data'!AL151, 0)</f>
        <v/>
      </c>
      <c r="Y156">
        <f>IF(AND('Raw Data'!D151&lt;6, 'Raw Data'!E151&lt;6, 'Raw Data'!A151&gt;0), 'Raw Data'!AO151, 0)</f>
        <v/>
      </c>
      <c r="Z156">
        <f>IF(ISBLANK('Raw Data'!D151), 0, IF('Raw Data'!D151-'Raw Data'!E151&gt;1, 'Raw Data'!AW151, 0))</f>
        <v/>
      </c>
      <c r="AA156">
        <f>IF(ISBLANK('Raw Data'!A151), 0, IF(ABS('Raw Data'!D151-'Raw Data'!E151)&lt;2, 'Raw Data'!AX151, 0))</f>
        <v/>
      </c>
      <c r="AB156">
        <f>IF(ISBLANK('Raw Data'!D151), 0, IF('Raw Data'!E151-'Raw Data'!D151&gt;1, 'Raw Data'!AY151, 0))</f>
        <v/>
      </c>
      <c r="AC156">
        <f>IF(ISBLANK('Raw Data'!D151), 0, IF('Raw Data'!D151-'Raw Data'!E151&gt;2, 'Raw Data'!AZ151, 0))</f>
        <v/>
      </c>
      <c r="AD156">
        <f>IF(ISBLANK('Raw Data'!A151), 0, IF(ABS('Raw Data'!D151-'Raw Data'!E151)&lt;3, 'Raw Data'!BA151, 0))</f>
        <v/>
      </c>
      <c r="AE156">
        <f>IF(ISBLANK('Raw Data'!D151), 0, IF('Raw Data'!E151-'Raw Data'!D151&gt;2, 'Raw Data'!BB151, 0))</f>
        <v/>
      </c>
      <c r="AF156">
        <f>IF(ISBLANK('Raw Data'!D151), 0, IF('Raw Data'!D151-'Raw Data'!E151&gt;3, 'Raw Data'!BC151, 0))</f>
        <v/>
      </c>
      <c r="AG156">
        <f>IF(ISBLANK('Raw Data'!A151), 0, IF(ABS('Raw Data'!D151-'Raw Data'!E151)&lt;4, 'Raw Data'!BD151, 0))</f>
        <v/>
      </c>
      <c r="AH156">
        <f>IF(ISBLANK('Raw Data'!D151), 0, IF('Raw Data'!E151-'Raw Data'!D151&gt;3, 'Raw Data'!BE151, 0))</f>
        <v/>
      </c>
      <c r="AI156">
        <f>IF(SUM('Raw Data'!D151:E151)&gt;'Raw Data'!F151, 'Raw Data'!G151, 0)</f>
        <v/>
      </c>
      <c r="AJ156">
        <f>IF(ISBLANK('Raw Data'!D151), 0, IF(SUM('Raw Data'!D151:E151)&lt;'Raw Data'!F151, 'Raw Data'!H151, 0))</f>
        <v/>
      </c>
      <c r="AK156">
        <f>IF(ISBLANK('Raw Data'!A151), 0, IF(AND('Raw Data'!D151&lt;3, 'Raw Data'!E151&lt;3, 'Raw Data'!F151&lt;BB$2), 'Raw Data'!AF151, 0))</f>
        <v/>
      </c>
      <c r="AL156">
        <f>IF(ISBLANK('Raw Data'!A151), 0, IF(AND('Raw Data'!D151&lt;4, 'Raw Data'!E151&lt;4, 'Raw Data'!F151&lt;BB$2), 'Raw Data'!AI151, 0))</f>
        <v/>
      </c>
      <c r="AM156">
        <f>IF(ISBLANK('Raw Data'!A151), 0, IF(AND('Raw Data'!D151&lt;5, 'Raw Data'!E151&lt;5, 'Raw Data'!F151&lt;BB$2), 'Raw Data'!AL151, 0))</f>
        <v/>
      </c>
      <c r="AN156">
        <f>IF(ISBLANK('Raw Data'!A151), 0, IF(AND('Raw Data'!D151&lt;6, 'Raw Data'!E151&lt;6, 'Raw Data'!F151&lt;BB$2), 'Raw Data'!AO151, 0))</f>
        <v/>
      </c>
      <c r="AO156">
        <f>IF(ISBLANK('Raw Data'!A151), 0, IF(AND('Raw Data'!I151&lt;Analysis!$BC$2, 'Raw Data'!D151-'Raw Data'!E151&gt;1), 'Raw Data'!AW151, IF(AND('Raw Data'!J151&lt;Analysis!$BC$2, 'Raw Data'!E151-'Raw Data'!D151&gt;1), 'Raw Data'!AY151, 0)))</f>
        <v/>
      </c>
      <c r="AP156">
        <f>IF(ISBLANK('Raw Data'!A151), 0, IF(AND('Raw Data'!I151&lt;Analysis!$BC$2, 'Raw Data'!D151-'Raw Data'!E151&gt;2), 'Raw Data'!AZ151, IF(AND('Raw Data'!J151&lt;Analysis!$BC$2, 'Raw Data'!E151-'Raw Data'!D151&gt;2), 'Raw Data'!BB151, 0)))</f>
        <v/>
      </c>
      <c r="AQ156">
        <f>IF(ISBLANK('Raw Data'!A151), 0, IF(AND('Raw Data'!I151&lt;Analysis!$BC$2, 'Raw Data'!D151-'Raw Data'!E151&gt;3), 'Raw Data'!BC151, IF(AND('Raw Data'!J151&lt;Analysis!$BC$2, 'Raw Data'!E151-'Raw Data'!D151&gt;3), 'Raw Data'!BE151, 0)))</f>
        <v/>
      </c>
      <c r="AR156">
        <f>IF('Hidden Analysiss'!D152=1,IF(ABS('Raw Data'!E151-'Raw Data'!D151)&lt;2,'Raw Data'!AX151,0), 0)</f>
        <v/>
      </c>
      <c r="AS156">
        <f>IF('Hidden Analysiss'!D152=1,IF(ABS('Raw Data'!E151-'Raw Data'!D151)&lt;3,'Raw Data'!BA151,0), 0)</f>
        <v/>
      </c>
      <c r="AT156">
        <f>IF('Hidden Analysiss'!D152=1,IF(ABS('Raw Data'!E151-'Raw Data'!D151)&lt;4,'Raw Data'!BD151,0), 0)</f>
        <v/>
      </c>
      <c r="AU156">
        <f>IF(AND('Hidden Analysiss'!E152=1, ABS('Raw Data'!E151-'Raw Data'!D151)&lt;2), 'Raw Data'!AX151, 0)</f>
        <v/>
      </c>
      <c r="AV156">
        <f>IF(AND('Hidden Analysiss'!E152=1, ABS('Raw Data'!E151-'Raw Data'!D151)&lt;3), 'Raw Data'!BA151, 0)</f>
        <v/>
      </c>
      <c r="AW156">
        <f>IF(AND('Hidden Analysiss'!E152=1, ABS('Raw Data'!E151-'Raw Data'!D151)&lt;3), 'Raw Data'!BD151, 0)</f>
        <v/>
      </c>
    </row>
    <row r="157">
      <c r="A157" s="1">
        <f>'Raw Data'!A152</f>
        <v/>
      </c>
      <c r="B157">
        <f>IF('Raw Data'!E152&gt;'Raw Data'!D152, 'Raw Data'!J152, 0)</f>
        <v/>
      </c>
      <c r="C157">
        <f>IF('Raw Data'!D152&gt;'Raw Data'!E152, 'Raw Data'!I152, 0)</f>
        <v/>
      </c>
      <c r="D157">
        <f>SUM(G157:H157)</f>
        <v/>
      </c>
      <c r="E157">
        <f>IF(AND('Raw Data'!J152&lt;'Raw Data'!I152,'Raw Data'!E152&gt;'Raw Data'!D152,'Raw Data'!E152-'Raw Data'!D152&gt;3),'Raw Data'!N152,IF(AND('Raw Data'!I152&lt;'Raw Data'!J152,'Raw Data'!D152&gt;'Raw Data'!E152,'Raw Data'!D152-'Raw Data'!E152&gt;3),'Raw Data'!M152,0))</f>
        <v/>
      </c>
      <c r="F157">
        <f>IF(AND('Raw Data'!J152&lt;'Raw Data'!I152,'Raw Data'!E152&gt;'Raw Data'!D152,'Raw Data'!E152-'Raw Data'!D152&lt;4),'Raw Data'!L152,IF(AND('Raw Data'!I152&lt;'Raw Data'!J152,'Raw Data'!D152&gt;'Raw Data'!E152,'Raw Data'!D152-'Raw Data'!E152&lt;4),'Raw Data'!K152,0))</f>
        <v/>
      </c>
      <c r="G157">
        <f>IF(AND('Raw Data'!J152&lt;'Raw Data'!I152, 'Raw Data'!E152&gt;'Raw Data'!D152), 'Raw Data'!J152, 0)</f>
        <v/>
      </c>
      <c r="H157">
        <f>IF(AND('Raw Data'!J152&gt;'Raw Data'!I152, 'Raw Data'!E152&lt;'Raw Data'!D152), 'Raw Data'!I152, 0)</f>
        <v/>
      </c>
      <c r="I157">
        <f>SUM(J157:K157)</f>
        <v/>
      </c>
      <c r="J157">
        <f>IF(AND('Raw Data'!J152&gt;'Raw Data'!I152, 'Raw Data'!E152&gt;'Raw Data'!D152), 'Raw Data'!J152, 0)</f>
        <v/>
      </c>
      <c r="K157">
        <f>IF(AND('Raw Data'!I152&gt;'Raw Data'!J152, 'Raw Data'!D152&gt;'Raw Data'!E152), 'Raw Data'!I152, 0)</f>
        <v/>
      </c>
      <c r="L157">
        <f>IF('Raw Data'!E152-'Raw Data'!D152&gt;3, 'Raw Data'!N152, 0)</f>
        <v/>
      </c>
      <c r="M157">
        <f>IF('Raw Data'!D152-'Raw Data'!E152&gt;3, 'Raw Data'!M152, 0)</f>
        <v/>
      </c>
      <c r="N157">
        <f>IF(ISBLANK('Raw Data'!D152),0,IF(AND('Raw Data'!E152&gt;'Raw Data'!D152,'Raw Data'!E152-'Raw Data'!D152&gt;0,'Raw Data'!E152-'Raw Data'!D152&lt;4),'Raw Data'!L152, 0))</f>
        <v/>
      </c>
      <c r="O157">
        <f>IF(ISBLANK('Raw Data'!D152),0,IF(AND('Raw Data'!E152&gt;'Raw Data'!D152,'Raw Data'!E152-'Raw Data'!D152&gt;0,'Raw Data'!D152-'Raw Data'!E152&lt;4),'Raw Data'!K152, 0))</f>
        <v/>
      </c>
      <c r="P157">
        <f>IF('Raw Data'!E152-'Raw Data'!D152&gt;3, 'Raw Data'!N152, IF('Raw Data'!D152-'Raw Data'!E152&gt;3, 'Raw Data'!M152, 0))</f>
        <v/>
      </c>
      <c r="Q157">
        <f>IF(ISBLANK('Raw Data'!E152),0,IF(AND('Raw Data'!E152-'Raw Data'!D152&lt;4,'Raw Data'!E152-'Raw Data'!D152&gt;0),'Raw Data'!L152,IF(AND('Raw Data'!D152&gt;'Raw Data'!E152,'Raw Data'!D152-'Raw Data'!E152&gt;0),'Raw Data'!K152,0)))</f>
        <v/>
      </c>
      <c r="R157">
        <f>IF(ISBLANK('Raw Data'!K152),0,IFERROR(IF(MATCH(SMALL('Raw Data'!K152:N152,1),L157:O157,0),SMALL('Raw Data'!K152:N152,1)),0))</f>
        <v/>
      </c>
      <c r="S157">
        <f>IF(ISBLANK('Raw Data'!K152),0,IFERROR(IF(MATCH(SMALL('Raw Data'!K152:N152,2),L157:O157,0),SMALL('Raw Data'!K152:N152,2)),0))</f>
        <v/>
      </c>
      <c r="T157">
        <f>IF(ISBLANK('Raw Data'!K152),0,IFERROR(IF(MATCH(SMALL('Raw Data'!K152:N152,3),L157:O157,0),SMALL('Raw Data'!K152:N152,3)),0))</f>
        <v/>
      </c>
      <c r="U157">
        <f>IF(ISBLANK('Raw Data'!K152),0,IFERROR(IF(MATCH(SMALL('Raw Data'!K152:N152,4),L157:O157,0),SMALL('Raw Data'!K152:N152,4)),0))</f>
        <v/>
      </c>
      <c r="V157">
        <f>IF(AND('Raw Data'!D152&lt;3, 'Raw Data'!E152&lt;3, 'Raw Data'!A152&gt;0), 'Raw Data'!AF152, 0)</f>
        <v/>
      </c>
      <c r="W157">
        <f>IF(AND('Raw Data'!D152&lt;4, 'Raw Data'!E152&lt;4, 'Raw Data'!A152&gt;0), 'Raw Data'!AI152, 0)</f>
        <v/>
      </c>
      <c r="X157">
        <f>IF(AND('Raw Data'!D152&lt;5, 'Raw Data'!E152&lt;5, 'Raw Data'!A152&gt;0), 'Raw Data'!AL152, 0)</f>
        <v/>
      </c>
      <c r="Y157">
        <f>IF(AND('Raw Data'!D152&lt;6, 'Raw Data'!E152&lt;6, 'Raw Data'!A152&gt;0), 'Raw Data'!AO152, 0)</f>
        <v/>
      </c>
      <c r="Z157">
        <f>IF(ISBLANK('Raw Data'!D152), 0, IF('Raw Data'!D152-'Raw Data'!E152&gt;1, 'Raw Data'!AW152, 0))</f>
        <v/>
      </c>
      <c r="AA157">
        <f>IF(ISBLANK('Raw Data'!A152), 0, IF(ABS('Raw Data'!D152-'Raw Data'!E152)&lt;2, 'Raw Data'!AX152, 0))</f>
        <v/>
      </c>
      <c r="AB157">
        <f>IF(ISBLANK('Raw Data'!D152), 0, IF('Raw Data'!E152-'Raw Data'!D152&gt;1, 'Raw Data'!AY152, 0))</f>
        <v/>
      </c>
      <c r="AC157">
        <f>IF(ISBLANK('Raw Data'!D152), 0, IF('Raw Data'!D152-'Raw Data'!E152&gt;2, 'Raw Data'!AZ152, 0))</f>
        <v/>
      </c>
      <c r="AD157">
        <f>IF(ISBLANK('Raw Data'!A152), 0, IF(ABS('Raw Data'!D152-'Raw Data'!E152)&lt;3, 'Raw Data'!BA152, 0))</f>
        <v/>
      </c>
      <c r="AE157">
        <f>IF(ISBLANK('Raw Data'!D152), 0, IF('Raw Data'!E152-'Raw Data'!D152&gt;2, 'Raw Data'!BB152, 0))</f>
        <v/>
      </c>
      <c r="AF157">
        <f>IF(ISBLANK('Raw Data'!D152), 0, IF('Raw Data'!D152-'Raw Data'!E152&gt;3, 'Raw Data'!BC152, 0))</f>
        <v/>
      </c>
      <c r="AG157">
        <f>IF(ISBLANK('Raw Data'!A152), 0, IF(ABS('Raw Data'!D152-'Raw Data'!E152)&lt;4, 'Raw Data'!BD152, 0))</f>
        <v/>
      </c>
      <c r="AH157">
        <f>IF(ISBLANK('Raw Data'!D152), 0, IF('Raw Data'!E152-'Raw Data'!D152&gt;3, 'Raw Data'!BE152, 0))</f>
        <v/>
      </c>
      <c r="AI157">
        <f>IF(SUM('Raw Data'!D152:E152)&gt;'Raw Data'!F152, 'Raw Data'!G152, 0)</f>
        <v/>
      </c>
      <c r="AJ157">
        <f>IF(ISBLANK('Raw Data'!D152), 0, IF(SUM('Raw Data'!D152:E152)&lt;'Raw Data'!F152, 'Raw Data'!H152, 0))</f>
        <v/>
      </c>
      <c r="AK157">
        <f>IF(ISBLANK('Raw Data'!A152), 0, IF(AND('Raw Data'!D152&lt;3, 'Raw Data'!E152&lt;3, 'Raw Data'!F152&lt;BB$2), 'Raw Data'!AF152, 0))</f>
        <v/>
      </c>
      <c r="AL157">
        <f>IF(ISBLANK('Raw Data'!A152), 0, IF(AND('Raw Data'!D152&lt;4, 'Raw Data'!E152&lt;4, 'Raw Data'!F152&lt;BB$2), 'Raw Data'!AI152, 0))</f>
        <v/>
      </c>
      <c r="AM157">
        <f>IF(ISBLANK('Raw Data'!A152), 0, IF(AND('Raw Data'!D152&lt;5, 'Raw Data'!E152&lt;5, 'Raw Data'!F152&lt;BB$2), 'Raw Data'!AL152, 0))</f>
        <v/>
      </c>
      <c r="AN157">
        <f>IF(ISBLANK('Raw Data'!A152), 0, IF(AND('Raw Data'!D152&lt;6, 'Raw Data'!E152&lt;6, 'Raw Data'!F152&lt;BB$2), 'Raw Data'!AO152, 0))</f>
        <v/>
      </c>
      <c r="AO157">
        <f>IF(ISBLANK('Raw Data'!A152), 0, IF(AND('Raw Data'!I152&lt;Analysis!$BC$2, 'Raw Data'!D152-'Raw Data'!E152&gt;1), 'Raw Data'!AW152, IF(AND('Raw Data'!J152&lt;Analysis!$BC$2, 'Raw Data'!E152-'Raw Data'!D152&gt;1), 'Raw Data'!AY152, 0)))</f>
        <v/>
      </c>
      <c r="AP157">
        <f>IF(ISBLANK('Raw Data'!A152), 0, IF(AND('Raw Data'!I152&lt;Analysis!$BC$2, 'Raw Data'!D152-'Raw Data'!E152&gt;2), 'Raw Data'!AZ152, IF(AND('Raw Data'!J152&lt;Analysis!$BC$2, 'Raw Data'!E152-'Raw Data'!D152&gt;2), 'Raw Data'!BB152, 0)))</f>
        <v/>
      </c>
      <c r="AQ157">
        <f>IF(ISBLANK('Raw Data'!A152), 0, IF(AND('Raw Data'!I152&lt;Analysis!$BC$2, 'Raw Data'!D152-'Raw Data'!E152&gt;3), 'Raw Data'!BC152, IF(AND('Raw Data'!J152&lt;Analysis!$BC$2, 'Raw Data'!E152-'Raw Data'!D152&gt;3), 'Raw Data'!BE152, 0)))</f>
        <v/>
      </c>
      <c r="AR157">
        <f>IF('Hidden Analysiss'!D153=1,IF(ABS('Raw Data'!E152-'Raw Data'!D152)&lt;2,'Raw Data'!AX152,0), 0)</f>
        <v/>
      </c>
      <c r="AS157">
        <f>IF('Hidden Analysiss'!D153=1,IF(ABS('Raw Data'!E152-'Raw Data'!D152)&lt;3,'Raw Data'!BA152,0), 0)</f>
        <v/>
      </c>
      <c r="AT157">
        <f>IF('Hidden Analysiss'!D153=1,IF(ABS('Raw Data'!E152-'Raw Data'!D152)&lt;4,'Raw Data'!BD152,0), 0)</f>
        <v/>
      </c>
      <c r="AU157">
        <f>IF(AND('Hidden Analysiss'!E153=1, ABS('Raw Data'!E152-'Raw Data'!D152)&lt;2), 'Raw Data'!AX152, 0)</f>
        <v/>
      </c>
      <c r="AV157">
        <f>IF(AND('Hidden Analysiss'!E153=1, ABS('Raw Data'!E152-'Raw Data'!D152)&lt;3), 'Raw Data'!BA152, 0)</f>
        <v/>
      </c>
      <c r="AW157">
        <f>IF(AND('Hidden Analysiss'!E153=1, ABS('Raw Data'!E152-'Raw Data'!D152)&lt;3), 'Raw Data'!BD152, 0)</f>
        <v/>
      </c>
    </row>
    <row r="158">
      <c r="A158" s="1">
        <f>'Raw Data'!A153</f>
        <v/>
      </c>
      <c r="B158">
        <f>IF('Raw Data'!E153&gt;'Raw Data'!D153, 'Raw Data'!J153, 0)</f>
        <v/>
      </c>
      <c r="C158">
        <f>IF('Raw Data'!D153&gt;'Raw Data'!E153, 'Raw Data'!I153, 0)</f>
        <v/>
      </c>
      <c r="D158">
        <f>SUM(G158:H158)</f>
        <v/>
      </c>
      <c r="E158">
        <f>IF(AND('Raw Data'!J153&lt;'Raw Data'!I153,'Raw Data'!E153&gt;'Raw Data'!D153,'Raw Data'!E153-'Raw Data'!D153&gt;3),'Raw Data'!N153,IF(AND('Raw Data'!I153&lt;'Raw Data'!J153,'Raw Data'!D153&gt;'Raw Data'!E153,'Raw Data'!D153-'Raw Data'!E153&gt;3),'Raw Data'!M153,0))</f>
        <v/>
      </c>
      <c r="F158">
        <f>IF(AND('Raw Data'!J153&lt;'Raw Data'!I153,'Raw Data'!E153&gt;'Raw Data'!D153,'Raw Data'!E153-'Raw Data'!D153&lt;4),'Raw Data'!L153,IF(AND('Raw Data'!I153&lt;'Raw Data'!J153,'Raw Data'!D153&gt;'Raw Data'!E153,'Raw Data'!D153-'Raw Data'!E153&lt;4),'Raw Data'!K153,0))</f>
        <v/>
      </c>
      <c r="G158">
        <f>IF(AND('Raw Data'!J153&lt;'Raw Data'!I153, 'Raw Data'!E153&gt;'Raw Data'!D153), 'Raw Data'!J153, 0)</f>
        <v/>
      </c>
      <c r="H158">
        <f>IF(AND('Raw Data'!J153&gt;'Raw Data'!I153, 'Raw Data'!E153&lt;'Raw Data'!D153), 'Raw Data'!I153, 0)</f>
        <v/>
      </c>
      <c r="I158">
        <f>SUM(J158:K158)</f>
        <v/>
      </c>
      <c r="J158">
        <f>IF(AND('Raw Data'!J153&gt;'Raw Data'!I153, 'Raw Data'!E153&gt;'Raw Data'!D153), 'Raw Data'!J153, 0)</f>
        <v/>
      </c>
      <c r="K158">
        <f>IF(AND('Raw Data'!I153&gt;'Raw Data'!J153, 'Raw Data'!D153&gt;'Raw Data'!E153), 'Raw Data'!I153, 0)</f>
        <v/>
      </c>
      <c r="L158">
        <f>IF('Raw Data'!E153-'Raw Data'!D153&gt;3, 'Raw Data'!N153, 0)</f>
        <v/>
      </c>
      <c r="M158">
        <f>IF('Raw Data'!D153-'Raw Data'!E153&gt;3, 'Raw Data'!M153, 0)</f>
        <v/>
      </c>
      <c r="N158">
        <f>IF(ISBLANK('Raw Data'!D153),0,IF(AND('Raw Data'!E153&gt;'Raw Data'!D153,'Raw Data'!E153-'Raw Data'!D153&gt;0,'Raw Data'!E153-'Raw Data'!D153&lt;4),'Raw Data'!L153, 0))</f>
        <v/>
      </c>
      <c r="O158">
        <f>IF(ISBLANK('Raw Data'!D153),0,IF(AND('Raw Data'!E153&gt;'Raw Data'!D153,'Raw Data'!E153-'Raw Data'!D153&gt;0,'Raw Data'!D153-'Raw Data'!E153&lt;4),'Raw Data'!K153, 0))</f>
        <v/>
      </c>
      <c r="P158">
        <f>IF('Raw Data'!E153-'Raw Data'!D153&gt;3, 'Raw Data'!N153, IF('Raw Data'!D153-'Raw Data'!E153&gt;3, 'Raw Data'!M153, 0))</f>
        <v/>
      </c>
      <c r="Q158">
        <f>IF(ISBLANK('Raw Data'!E153),0,IF(AND('Raw Data'!E153-'Raw Data'!D153&lt;4,'Raw Data'!E153-'Raw Data'!D153&gt;0),'Raw Data'!L153,IF(AND('Raw Data'!D153&gt;'Raw Data'!E153,'Raw Data'!D153-'Raw Data'!E153&gt;0),'Raw Data'!K153,0)))</f>
        <v/>
      </c>
      <c r="R158">
        <f>IF(ISBLANK('Raw Data'!K153),0,IFERROR(IF(MATCH(SMALL('Raw Data'!K153:N153,1),L158:O158,0),SMALL('Raw Data'!K153:N153,1)),0))</f>
        <v/>
      </c>
      <c r="S158">
        <f>IF(ISBLANK('Raw Data'!K153),0,IFERROR(IF(MATCH(SMALL('Raw Data'!K153:N153,2),L158:O158,0),SMALL('Raw Data'!K153:N153,2)),0))</f>
        <v/>
      </c>
      <c r="T158">
        <f>IF(ISBLANK('Raw Data'!K153),0,IFERROR(IF(MATCH(SMALL('Raw Data'!K153:N153,3),L158:O158,0),SMALL('Raw Data'!K153:N153,3)),0))</f>
        <v/>
      </c>
      <c r="U158">
        <f>IF(ISBLANK('Raw Data'!K153),0,IFERROR(IF(MATCH(SMALL('Raw Data'!K153:N153,4),L158:O158,0),SMALL('Raw Data'!K153:N153,4)),0))</f>
        <v/>
      </c>
      <c r="V158">
        <f>IF(AND('Raw Data'!D153&lt;3, 'Raw Data'!E153&lt;3, 'Raw Data'!A153&gt;0), 'Raw Data'!AF153, 0)</f>
        <v/>
      </c>
      <c r="W158">
        <f>IF(AND('Raw Data'!D153&lt;4, 'Raw Data'!E153&lt;4, 'Raw Data'!A153&gt;0), 'Raw Data'!AI153, 0)</f>
        <v/>
      </c>
      <c r="X158">
        <f>IF(AND('Raw Data'!D153&lt;5, 'Raw Data'!E153&lt;5, 'Raw Data'!A153&gt;0), 'Raw Data'!AL153, 0)</f>
        <v/>
      </c>
      <c r="Y158">
        <f>IF(AND('Raw Data'!D153&lt;6, 'Raw Data'!E153&lt;6, 'Raw Data'!A153&gt;0), 'Raw Data'!AO153, 0)</f>
        <v/>
      </c>
      <c r="Z158">
        <f>IF(ISBLANK('Raw Data'!D153), 0, IF('Raw Data'!D153-'Raw Data'!E153&gt;1, 'Raw Data'!AW153, 0))</f>
        <v/>
      </c>
      <c r="AA158">
        <f>IF(ISBLANK('Raw Data'!A153), 0, IF(ABS('Raw Data'!D153-'Raw Data'!E153)&lt;2, 'Raw Data'!AX153, 0))</f>
        <v/>
      </c>
      <c r="AB158">
        <f>IF(ISBLANK('Raw Data'!D153), 0, IF('Raw Data'!E153-'Raw Data'!D153&gt;1, 'Raw Data'!AY153, 0))</f>
        <v/>
      </c>
      <c r="AC158">
        <f>IF(ISBLANK('Raw Data'!D153), 0, IF('Raw Data'!D153-'Raw Data'!E153&gt;2, 'Raw Data'!AZ153, 0))</f>
        <v/>
      </c>
      <c r="AD158">
        <f>IF(ISBLANK('Raw Data'!A153), 0, IF(ABS('Raw Data'!D153-'Raw Data'!E153)&lt;3, 'Raw Data'!BA153, 0))</f>
        <v/>
      </c>
      <c r="AE158">
        <f>IF(ISBLANK('Raw Data'!D153), 0, IF('Raw Data'!E153-'Raw Data'!D153&gt;2, 'Raw Data'!BB153, 0))</f>
        <v/>
      </c>
      <c r="AF158">
        <f>IF(ISBLANK('Raw Data'!D153), 0, IF('Raw Data'!D153-'Raw Data'!E153&gt;3, 'Raw Data'!BC153, 0))</f>
        <v/>
      </c>
      <c r="AG158">
        <f>IF(ISBLANK('Raw Data'!A153), 0, IF(ABS('Raw Data'!D153-'Raw Data'!E153)&lt;4, 'Raw Data'!BD153, 0))</f>
        <v/>
      </c>
      <c r="AH158">
        <f>IF(ISBLANK('Raw Data'!D153), 0, IF('Raw Data'!E153-'Raw Data'!D153&gt;3, 'Raw Data'!BE153, 0))</f>
        <v/>
      </c>
      <c r="AI158">
        <f>IF(SUM('Raw Data'!D153:E153)&gt;'Raw Data'!F153, 'Raw Data'!G153, 0)</f>
        <v/>
      </c>
      <c r="AJ158">
        <f>IF(ISBLANK('Raw Data'!D153), 0, IF(SUM('Raw Data'!D153:E153)&lt;'Raw Data'!F153, 'Raw Data'!H153, 0))</f>
        <v/>
      </c>
      <c r="AK158">
        <f>IF(ISBLANK('Raw Data'!A153), 0, IF(AND('Raw Data'!D153&lt;3, 'Raw Data'!E153&lt;3, 'Raw Data'!F153&lt;BB$2), 'Raw Data'!AF153, 0))</f>
        <v/>
      </c>
      <c r="AL158">
        <f>IF(ISBLANK('Raw Data'!A153), 0, IF(AND('Raw Data'!D153&lt;4, 'Raw Data'!E153&lt;4, 'Raw Data'!F153&lt;BB$2), 'Raw Data'!AI153, 0))</f>
        <v/>
      </c>
      <c r="AM158">
        <f>IF(ISBLANK('Raw Data'!A153), 0, IF(AND('Raw Data'!D153&lt;5, 'Raw Data'!E153&lt;5, 'Raw Data'!F153&lt;BB$2), 'Raw Data'!AL153, 0))</f>
        <v/>
      </c>
      <c r="AN158">
        <f>IF(ISBLANK('Raw Data'!A153), 0, IF(AND('Raw Data'!D153&lt;6, 'Raw Data'!E153&lt;6, 'Raw Data'!F153&lt;BB$2), 'Raw Data'!AO153, 0))</f>
        <v/>
      </c>
      <c r="AO158">
        <f>IF(ISBLANK('Raw Data'!A153), 0, IF(AND('Raw Data'!I153&lt;Analysis!$BC$2, 'Raw Data'!D153-'Raw Data'!E153&gt;1), 'Raw Data'!AW153, IF(AND('Raw Data'!J153&lt;Analysis!$BC$2, 'Raw Data'!E153-'Raw Data'!D153&gt;1), 'Raw Data'!AY153, 0)))</f>
        <v/>
      </c>
      <c r="AP158">
        <f>IF(ISBLANK('Raw Data'!A153), 0, IF(AND('Raw Data'!I153&lt;Analysis!$BC$2, 'Raw Data'!D153-'Raw Data'!E153&gt;2), 'Raw Data'!AZ153, IF(AND('Raw Data'!J153&lt;Analysis!$BC$2, 'Raw Data'!E153-'Raw Data'!D153&gt;2), 'Raw Data'!BB153, 0)))</f>
        <v/>
      </c>
      <c r="AQ158">
        <f>IF(ISBLANK('Raw Data'!A153), 0, IF(AND('Raw Data'!I153&lt;Analysis!$BC$2, 'Raw Data'!D153-'Raw Data'!E153&gt;3), 'Raw Data'!BC153, IF(AND('Raw Data'!J153&lt;Analysis!$BC$2, 'Raw Data'!E153-'Raw Data'!D153&gt;3), 'Raw Data'!BE153, 0)))</f>
        <v/>
      </c>
      <c r="AR158">
        <f>IF('Hidden Analysiss'!D154=1,IF(ABS('Raw Data'!E153-'Raw Data'!D153)&lt;2,'Raw Data'!AX153,0), 0)</f>
        <v/>
      </c>
      <c r="AS158">
        <f>IF('Hidden Analysiss'!D154=1,IF(ABS('Raw Data'!E153-'Raw Data'!D153)&lt;3,'Raw Data'!BA153,0), 0)</f>
        <v/>
      </c>
      <c r="AT158">
        <f>IF('Hidden Analysiss'!D154=1,IF(ABS('Raw Data'!E153-'Raw Data'!D153)&lt;4,'Raw Data'!BD153,0), 0)</f>
        <v/>
      </c>
      <c r="AU158">
        <f>IF(AND('Hidden Analysiss'!E154=1, ABS('Raw Data'!E153-'Raw Data'!D153)&lt;2), 'Raw Data'!AX153, 0)</f>
        <v/>
      </c>
      <c r="AV158">
        <f>IF(AND('Hidden Analysiss'!E154=1, ABS('Raw Data'!E153-'Raw Data'!D153)&lt;3), 'Raw Data'!BA153, 0)</f>
        <v/>
      </c>
      <c r="AW158">
        <f>IF(AND('Hidden Analysiss'!E154=1, ABS('Raw Data'!E153-'Raw Data'!D153)&lt;3), 'Raw Data'!BD153, 0)</f>
        <v/>
      </c>
    </row>
    <row r="159">
      <c r="A159" s="1">
        <f>'Raw Data'!A154</f>
        <v/>
      </c>
      <c r="B159">
        <f>IF('Raw Data'!E154&gt;'Raw Data'!D154, 'Raw Data'!J154, 0)</f>
        <v/>
      </c>
      <c r="C159">
        <f>IF('Raw Data'!D154&gt;'Raw Data'!E154, 'Raw Data'!I154, 0)</f>
        <v/>
      </c>
      <c r="D159">
        <f>SUM(G159:H159)</f>
        <v/>
      </c>
      <c r="E159">
        <f>IF(AND('Raw Data'!J154&lt;'Raw Data'!I154,'Raw Data'!E154&gt;'Raw Data'!D154,'Raw Data'!E154-'Raw Data'!D154&gt;3),'Raw Data'!N154,IF(AND('Raw Data'!I154&lt;'Raw Data'!J154,'Raw Data'!D154&gt;'Raw Data'!E154,'Raw Data'!D154-'Raw Data'!E154&gt;3),'Raw Data'!M154,0))</f>
        <v/>
      </c>
      <c r="F159">
        <f>IF(AND('Raw Data'!J154&lt;'Raw Data'!I154,'Raw Data'!E154&gt;'Raw Data'!D154,'Raw Data'!E154-'Raw Data'!D154&lt;4),'Raw Data'!L154,IF(AND('Raw Data'!I154&lt;'Raw Data'!J154,'Raw Data'!D154&gt;'Raw Data'!E154,'Raw Data'!D154-'Raw Data'!E154&lt;4),'Raw Data'!K154,0))</f>
        <v/>
      </c>
      <c r="G159">
        <f>IF(AND('Raw Data'!J154&lt;'Raw Data'!I154, 'Raw Data'!E154&gt;'Raw Data'!D154), 'Raw Data'!J154, 0)</f>
        <v/>
      </c>
      <c r="H159">
        <f>IF(AND('Raw Data'!J154&gt;'Raw Data'!I154, 'Raw Data'!E154&lt;'Raw Data'!D154), 'Raw Data'!I154, 0)</f>
        <v/>
      </c>
      <c r="I159">
        <f>SUM(J159:K159)</f>
        <v/>
      </c>
      <c r="J159">
        <f>IF(AND('Raw Data'!J154&gt;'Raw Data'!I154, 'Raw Data'!E154&gt;'Raw Data'!D154), 'Raw Data'!J154, 0)</f>
        <v/>
      </c>
      <c r="K159">
        <f>IF(AND('Raw Data'!I154&gt;'Raw Data'!J154, 'Raw Data'!D154&gt;'Raw Data'!E154), 'Raw Data'!I154, 0)</f>
        <v/>
      </c>
      <c r="L159">
        <f>IF('Raw Data'!E154-'Raw Data'!D154&gt;3, 'Raw Data'!N154, 0)</f>
        <v/>
      </c>
      <c r="M159">
        <f>IF('Raw Data'!D154-'Raw Data'!E154&gt;3, 'Raw Data'!M154, 0)</f>
        <v/>
      </c>
      <c r="N159">
        <f>IF(ISBLANK('Raw Data'!D154),0,IF(AND('Raw Data'!E154&gt;'Raw Data'!D154,'Raw Data'!E154-'Raw Data'!D154&gt;0,'Raw Data'!E154-'Raw Data'!D154&lt;4),'Raw Data'!L154, 0))</f>
        <v/>
      </c>
      <c r="O159">
        <f>IF(ISBLANK('Raw Data'!D154),0,IF(AND('Raw Data'!E154&gt;'Raw Data'!D154,'Raw Data'!E154-'Raw Data'!D154&gt;0,'Raw Data'!D154-'Raw Data'!E154&lt;4),'Raw Data'!K154, 0))</f>
        <v/>
      </c>
      <c r="P159">
        <f>IF('Raw Data'!E154-'Raw Data'!D154&gt;3, 'Raw Data'!N154, IF('Raw Data'!D154-'Raw Data'!E154&gt;3, 'Raw Data'!M154, 0))</f>
        <v/>
      </c>
      <c r="Q159">
        <f>IF(ISBLANK('Raw Data'!E154),0,IF(AND('Raw Data'!E154-'Raw Data'!D154&lt;4,'Raw Data'!E154-'Raw Data'!D154&gt;0),'Raw Data'!L154,IF(AND('Raw Data'!D154&gt;'Raw Data'!E154,'Raw Data'!D154-'Raw Data'!E154&gt;0),'Raw Data'!K154,0)))</f>
        <v/>
      </c>
      <c r="R159">
        <f>IF(ISBLANK('Raw Data'!K154),0,IFERROR(IF(MATCH(SMALL('Raw Data'!K154:N154,1),L159:O159,0),SMALL('Raw Data'!K154:N154,1)),0))</f>
        <v/>
      </c>
      <c r="S159">
        <f>IF(ISBLANK('Raw Data'!K154),0,IFERROR(IF(MATCH(SMALL('Raw Data'!K154:N154,2),L159:O159,0),SMALL('Raw Data'!K154:N154,2)),0))</f>
        <v/>
      </c>
      <c r="T159">
        <f>IF(ISBLANK('Raw Data'!K154),0,IFERROR(IF(MATCH(SMALL('Raw Data'!K154:N154,3),L159:O159,0),SMALL('Raw Data'!K154:N154,3)),0))</f>
        <v/>
      </c>
      <c r="U159">
        <f>IF(ISBLANK('Raw Data'!K154),0,IFERROR(IF(MATCH(SMALL('Raw Data'!K154:N154,4),L159:O159,0),SMALL('Raw Data'!K154:N154,4)),0))</f>
        <v/>
      </c>
      <c r="V159">
        <f>IF(AND('Raw Data'!D154&lt;3, 'Raw Data'!E154&lt;3, 'Raw Data'!A154&gt;0), 'Raw Data'!AF154, 0)</f>
        <v/>
      </c>
      <c r="W159">
        <f>IF(AND('Raw Data'!D154&lt;4, 'Raw Data'!E154&lt;4, 'Raw Data'!A154&gt;0), 'Raw Data'!AI154, 0)</f>
        <v/>
      </c>
      <c r="X159">
        <f>IF(AND('Raw Data'!D154&lt;5, 'Raw Data'!E154&lt;5, 'Raw Data'!A154&gt;0), 'Raw Data'!AL154, 0)</f>
        <v/>
      </c>
      <c r="Y159">
        <f>IF(AND('Raw Data'!D154&lt;6, 'Raw Data'!E154&lt;6, 'Raw Data'!A154&gt;0), 'Raw Data'!AO154, 0)</f>
        <v/>
      </c>
      <c r="Z159">
        <f>IF(ISBLANK('Raw Data'!D154), 0, IF('Raw Data'!D154-'Raw Data'!E154&gt;1, 'Raw Data'!AW154, 0))</f>
        <v/>
      </c>
      <c r="AA159">
        <f>IF(ISBLANK('Raw Data'!A154), 0, IF(ABS('Raw Data'!D154-'Raw Data'!E154)&lt;2, 'Raw Data'!AX154, 0))</f>
        <v/>
      </c>
      <c r="AB159">
        <f>IF(ISBLANK('Raw Data'!D154), 0, IF('Raw Data'!E154-'Raw Data'!D154&gt;1, 'Raw Data'!AY154, 0))</f>
        <v/>
      </c>
      <c r="AC159">
        <f>IF(ISBLANK('Raw Data'!D154), 0, IF('Raw Data'!D154-'Raw Data'!E154&gt;2, 'Raw Data'!AZ154, 0))</f>
        <v/>
      </c>
      <c r="AD159">
        <f>IF(ISBLANK('Raw Data'!A154), 0, IF(ABS('Raw Data'!D154-'Raw Data'!E154)&lt;3, 'Raw Data'!BA154, 0))</f>
        <v/>
      </c>
      <c r="AE159">
        <f>IF(ISBLANK('Raw Data'!D154), 0, IF('Raw Data'!E154-'Raw Data'!D154&gt;2, 'Raw Data'!BB154, 0))</f>
        <v/>
      </c>
      <c r="AF159">
        <f>IF(ISBLANK('Raw Data'!D154), 0, IF('Raw Data'!D154-'Raw Data'!E154&gt;3, 'Raw Data'!BC154, 0))</f>
        <v/>
      </c>
      <c r="AG159">
        <f>IF(ISBLANK('Raw Data'!A154), 0, IF(ABS('Raw Data'!D154-'Raw Data'!E154)&lt;4, 'Raw Data'!BD154, 0))</f>
        <v/>
      </c>
      <c r="AH159">
        <f>IF(ISBLANK('Raw Data'!D154), 0, IF('Raw Data'!E154-'Raw Data'!D154&gt;3, 'Raw Data'!BE154, 0))</f>
        <v/>
      </c>
      <c r="AI159">
        <f>IF(SUM('Raw Data'!D154:E154)&gt;'Raw Data'!F154, 'Raw Data'!G154, 0)</f>
        <v/>
      </c>
      <c r="AJ159">
        <f>IF(ISBLANK('Raw Data'!D154), 0, IF(SUM('Raw Data'!D154:E154)&lt;'Raw Data'!F154, 'Raw Data'!H154, 0))</f>
        <v/>
      </c>
      <c r="AK159">
        <f>IF(ISBLANK('Raw Data'!A154), 0, IF(AND('Raw Data'!D154&lt;3, 'Raw Data'!E154&lt;3, 'Raw Data'!F154&lt;BB$2), 'Raw Data'!AF154, 0))</f>
        <v/>
      </c>
      <c r="AL159">
        <f>IF(ISBLANK('Raw Data'!A154), 0, IF(AND('Raw Data'!D154&lt;4, 'Raw Data'!E154&lt;4, 'Raw Data'!F154&lt;BB$2), 'Raw Data'!AI154, 0))</f>
        <v/>
      </c>
      <c r="AM159">
        <f>IF(ISBLANK('Raw Data'!A154), 0, IF(AND('Raw Data'!D154&lt;5, 'Raw Data'!E154&lt;5, 'Raw Data'!F154&lt;BB$2), 'Raw Data'!AL154, 0))</f>
        <v/>
      </c>
      <c r="AN159">
        <f>IF(ISBLANK('Raw Data'!A154), 0, IF(AND('Raw Data'!D154&lt;6, 'Raw Data'!E154&lt;6, 'Raw Data'!F154&lt;BB$2), 'Raw Data'!AO154, 0))</f>
        <v/>
      </c>
      <c r="AO159">
        <f>IF(ISBLANK('Raw Data'!A154), 0, IF(AND('Raw Data'!I154&lt;Analysis!$BC$2, 'Raw Data'!D154-'Raw Data'!E154&gt;1), 'Raw Data'!AW154, IF(AND('Raw Data'!J154&lt;Analysis!$BC$2, 'Raw Data'!E154-'Raw Data'!D154&gt;1), 'Raw Data'!AY154, 0)))</f>
        <v/>
      </c>
      <c r="AP159">
        <f>IF(ISBLANK('Raw Data'!A154), 0, IF(AND('Raw Data'!I154&lt;Analysis!$BC$2, 'Raw Data'!D154-'Raw Data'!E154&gt;2), 'Raw Data'!AZ154, IF(AND('Raw Data'!J154&lt;Analysis!$BC$2, 'Raw Data'!E154-'Raw Data'!D154&gt;2), 'Raw Data'!BB154, 0)))</f>
        <v/>
      </c>
      <c r="AQ159">
        <f>IF(ISBLANK('Raw Data'!A154), 0, IF(AND('Raw Data'!I154&lt;Analysis!$BC$2, 'Raw Data'!D154-'Raw Data'!E154&gt;3), 'Raw Data'!BC154, IF(AND('Raw Data'!J154&lt;Analysis!$BC$2, 'Raw Data'!E154-'Raw Data'!D154&gt;3), 'Raw Data'!BE154, 0)))</f>
        <v/>
      </c>
      <c r="AR159">
        <f>IF('Hidden Analysiss'!D155=1,IF(ABS('Raw Data'!E154-'Raw Data'!D154)&lt;2,'Raw Data'!AX154,0), 0)</f>
        <v/>
      </c>
      <c r="AS159">
        <f>IF('Hidden Analysiss'!D155=1,IF(ABS('Raw Data'!E154-'Raw Data'!D154)&lt;3,'Raw Data'!BA154,0), 0)</f>
        <v/>
      </c>
      <c r="AT159">
        <f>IF('Hidden Analysiss'!D155=1,IF(ABS('Raw Data'!E154-'Raw Data'!D154)&lt;4,'Raw Data'!BD154,0), 0)</f>
        <v/>
      </c>
      <c r="AU159">
        <f>IF(AND('Hidden Analysiss'!E155=1, ABS('Raw Data'!E154-'Raw Data'!D154)&lt;2), 'Raw Data'!AX154, 0)</f>
        <v/>
      </c>
      <c r="AV159">
        <f>IF(AND('Hidden Analysiss'!E155=1, ABS('Raw Data'!E154-'Raw Data'!D154)&lt;3), 'Raw Data'!BA154, 0)</f>
        <v/>
      </c>
      <c r="AW159">
        <f>IF(AND('Hidden Analysiss'!E155=1, ABS('Raw Data'!E154-'Raw Data'!D154)&lt;3), 'Raw Data'!BD154, 0)</f>
        <v/>
      </c>
    </row>
    <row r="160">
      <c r="A160" s="1">
        <f>'Raw Data'!A155</f>
        <v/>
      </c>
      <c r="B160">
        <f>IF('Raw Data'!E155&gt;'Raw Data'!D155, 'Raw Data'!J155, 0)</f>
        <v/>
      </c>
      <c r="C160">
        <f>IF('Raw Data'!D155&gt;'Raw Data'!E155, 'Raw Data'!I155, 0)</f>
        <v/>
      </c>
      <c r="D160">
        <f>SUM(G160:H160)</f>
        <v/>
      </c>
      <c r="E160">
        <f>IF(AND('Raw Data'!J155&lt;'Raw Data'!I155,'Raw Data'!E155&gt;'Raw Data'!D155,'Raw Data'!E155-'Raw Data'!D155&gt;3),'Raw Data'!N155,IF(AND('Raw Data'!I155&lt;'Raw Data'!J155,'Raw Data'!D155&gt;'Raw Data'!E155,'Raw Data'!D155-'Raw Data'!E155&gt;3),'Raw Data'!M155,0))</f>
        <v/>
      </c>
      <c r="F160">
        <f>IF(AND('Raw Data'!J155&lt;'Raw Data'!I155,'Raw Data'!E155&gt;'Raw Data'!D155,'Raw Data'!E155-'Raw Data'!D155&lt;4),'Raw Data'!L155,IF(AND('Raw Data'!I155&lt;'Raw Data'!J155,'Raw Data'!D155&gt;'Raw Data'!E155,'Raw Data'!D155-'Raw Data'!E155&lt;4),'Raw Data'!K155,0))</f>
        <v/>
      </c>
      <c r="G160">
        <f>IF(AND('Raw Data'!J155&lt;'Raw Data'!I155, 'Raw Data'!E155&gt;'Raw Data'!D155), 'Raw Data'!J155, 0)</f>
        <v/>
      </c>
      <c r="H160">
        <f>IF(AND('Raw Data'!J155&gt;'Raw Data'!I155, 'Raw Data'!E155&lt;'Raw Data'!D155), 'Raw Data'!I155, 0)</f>
        <v/>
      </c>
      <c r="I160">
        <f>SUM(J160:K160)</f>
        <v/>
      </c>
      <c r="J160">
        <f>IF(AND('Raw Data'!J155&gt;'Raw Data'!I155, 'Raw Data'!E155&gt;'Raw Data'!D155), 'Raw Data'!J155, 0)</f>
        <v/>
      </c>
      <c r="K160">
        <f>IF(AND('Raw Data'!I155&gt;'Raw Data'!J155, 'Raw Data'!D155&gt;'Raw Data'!E155), 'Raw Data'!I155, 0)</f>
        <v/>
      </c>
      <c r="L160">
        <f>IF('Raw Data'!E155-'Raw Data'!D155&gt;3, 'Raw Data'!N155, 0)</f>
        <v/>
      </c>
      <c r="M160">
        <f>IF('Raw Data'!D155-'Raw Data'!E155&gt;3, 'Raw Data'!M155, 0)</f>
        <v/>
      </c>
      <c r="N160">
        <f>IF(ISBLANK('Raw Data'!D155),0,IF(AND('Raw Data'!E155&gt;'Raw Data'!D155,'Raw Data'!E155-'Raw Data'!D155&gt;0,'Raw Data'!E155-'Raw Data'!D155&lt;4),'Raw Data'!L155, 0))</f>
        <v/>
      </c>
      <c r="O160">
        <f>IF(ISBLANK('Raw Data'!D155),0,IF(AND('Raw Data'!E155&gt;'Raw Data'!D155,'Raw Data'!E155-'Raw Data'!D155&gt;0,'Raw Data'!D155-'Raw Data'!E155&lt;4),'Raw Data'!K155, 0))</f>
        <v/>
      </c>
      <c r="P160">
        <f>IF('Raw Data'!E155-'Raw Data'!D155&gt;3, 'Raw Data'!N155, IF('Raw Data'!D155-'Raw Data'!E155&gt;3, 'Raw Data'!M155, 0))</f>
        <v/>
      </c>
      <c r="Q160">
        <f>IF(ISBLANK('Raw Data'!E155),0,IF(AND('Raw Data'!E155-'Raw Data'!D155&lt;4,'Raw Data'!E155-'Raw Data'!D155&gt;0),'Raw Data'!L155,IF(AND('Raw Data'!D155&gt;'Raw Data'!E155,'Raw Data'!D155-'Raw Data'!E155&gt;0),'Raw Data'!K155,0)))</f>
        <v/>
      </c>
      <c r="R160">
        <f>IF(ISBLANK('Raw Data'!K155),0,IFERROR(IF(MATCH(SMALL('Raw Data'!K155:N155,1),L160:O160,0),SMALL('Raw Data'!K155:N155,1)),0))</f>
        <v/>
      </c>
      <c r="S160">
        <f>IF(ISBLANK('Raw Data'!K155),0,IFERROR(IF(MATCH(SMALL('Raw Data'!K155:N155,2),L160:O160,0),SMALL('Raw Data'!K155:N155,2)),0))</f>
        <v/>
      </c>
      <c r="T160">
        <f>IF(ISBLANK('Raw Data'!K155),0,IFERROR(IF(MATCH(SMALL('Raw Data'!K155:N155,3),L160:O160,0),SMALL('Raw Data'!K155:N155,3)),0))</f>
        <v/>
      </c>
      <c r="U160">
        <f>IF(ISBLANK('Raw Data'!K155),0,IFERROR(IF(MATCH(SMALL('Raw Data'!K155:N155,4),L160:O160,0),SMALL('Raw Data'!K155:N155,4)),0))</f>
        <v/>
      </c>
      <c r="V160">
        <f>IF(AND('Raw Data'!D155&lt;3, 'Raw Data'!E155&lt;3, 'Raw Data'!A155&gt;0), 'Raw Data'!AF155, 0)</f>
        <v/>
      </c>
      <c r="W160">
        <f>IF(AND('Raw Data'!D155&lt;4, 'Raw Data'!E155&lt;4, 'Raw Data'!A155&gt;0), 'Raw Data'!AI155, 0)</f>
        <v/>
      </c>
      <c r="X160">
        <f>IF(AND('Raw Data'!D155&lt;5, 'Raw Data'!E155&lt;5, 'Raw Data'!A155&gt;0), 'Raw Data'!AL155, 0)</f>
        <v/>
      </c>
      <c r="Y160">
        <f>IF(AND('Raw Data'!D155&lt;6, 'Raw Data'!E155&lt;6, 'Raw Data'!A155&gt;0), 'Raw Data'!AO155, 0)</f>
        <v/>
      </c>
      <c r="Z160">
        <f>IF(ISBLANK('Raw Data'!D155), 0, IF('Raw Data'!D155-'Raw Data'!E155&gt;1, 'Raw Data'!AW155, 0))</f>
        <v/>
      </c>
      <c r="AA160">
        <f>IF(ISBLANK('Raw Data'!A155), 0, IF(ABS('Raw Data'!D155-'Raw Data'!E155)&lt;2, 'Raw Data'!AX155, 0))</f>
        <v/>
      </c>
      <c r="AB160">
        <f>IF(ISBLANK('Raw Data'!D155), 0, IF('Raw Data'!E155-'Raw Data'!D155&gt;1, 'Raw Data'!AY155, 0))</f>
        <v/>
      </c>
      <c r="AC160">
        <f>IF(ISBLANK('Raw Data'!D155), 0, IF('Raw Data'!D155-'Raw Data'!E155&gt;2, 'Raw Data'!AZ155, 0))</f>
        <v/>
      </c>
      <c r="AD160">
        <f>IF(ISBLANK('Raw Data'!A155), 0, IF(ABS('Raw Data'!D155-'Raw Data'!E155)&lt;3, 'Raw Data'!BA155, 0))</f>
        <v/>
      </c>
      <c r="AE160">
        <f>IF(ISBLANK('Raw Data'!D155), 0, IF('Raw Data'!E155-'Raw Data'!D155&gt;2, 'Raw Data'!BB155, 0))</f>
        <v/>
      </c>
      <c r="AF160">
        <f>IF(ISBLANK('Raw Data'!D155), 0, IF('Raw Data'!D155-'Raw Data'!E155&gt;3, 'Raw Data'!BC155, 0))</f>
        <v/>
      </c>
      <c r="AG160">
        <f>IF(ISBLANK('Raw Data'!A155), 0, IF(ABS('Raw Data'!D155-'Raw Data'!E155)&lt;4, 'Raw Data'!BD155, 0))</f>
        <v/>
      </c>
      <c r="AH160">
        <f>IF(ISBLANK('Raw Data'!D155), 0, IF('Raw Data'!E155-'Raw Data'!D155&gt;3, 'Raw Data'!BE155, 0))</f>
        <v/>
      </c>
      <c r="AI160">
        <f>IF(SUM('Raw Data'!D155:E155)&gt;'Raw Data'!F155, 'Raw Data'!G155, 0)</f>
        <v/>
      </c>
      <c r="AJ160">
        <f>IF(ISBLANK('Raw Data'!D155), 0, IF(SUM('Raw Data'!D155:E155)&lt;'Raw Data'!F155, 'Raw Data'!H155, 0))</f>
        <v/>
      </c>
      <c r="AK160">
        <f>IF(ISBLANK('Raw Data'!A155), 0, IF(AND('Raw Data'!D155&lt;3, 'Raw Data'!E155&lt;3, 'Raw Data'!F155&lt;BB$2), 'Raw Data'!AF155, 0))</f>
        <v/>
      </c>
      <c r="AL160">
        <f>IF(ISBLANK('Raw Data'!A155), 0, IF(AND('Raw Data'!D155&lt;4, 'Raw Data'!E155&lt;4, 'Raw Data'!F155&lt;BB$2), 'Raw Data'!AI155, 0))</f>
        <v/>
      </c>
      <c r="AM160">
        <f>IF(ISBLANK('Raw Data'!A155), 0, IF(AND('Raw Data'!D155&lt;5, 'Raw Data'!E155&lt;5, 'Raw Data'!F155&lt;BB$2), 'Raw Data'!AL155, 0))</f>
        <v/>
      </c>
      <c r="AN160">
        <f>IF(ISBLANK('Raw Data'!A155), 0, IF(AND('Raw Data'!D155&lt;6, 'Raw Data'!E155&lt;6, 'Raw Data'!F155&lt;BB$2), 'Raw Data'!AO155, 0))</f>
        <v/>
      </c>
      <c r="AO160">
        <f>IF(ISBLANK('Raw Data'!A155), 0, IF(AND('Raw Data'!I155&lt;Analysis!$BC$2, 'Raw Data'!D155-'Raw Data'!E155&gt;1), 'Raw Data'!AW155, IF(AND('Raw Data'!J155&lt;Analysis!$BC$2, 'Raw Data'!E155-'Raw Data'!D155&gt;1), 'Raw Data'!AY155, 0)))</f>
        <v/>
      </c>
      <c r="AP160">
        <f>IF(ISBLANK('Raw Data'!A155), 0, IF(AND('Raw Data'!I155&lt;Analysis!$BC$2, 'Raw Data'!D155-'Raw Data'!E155&gt;2), 'Raw Data'!AZ155, IF(AND('Raw Data'!J155&lt;Analysis!$BC$2, 'Raw Data'!E155-'Raw Data'!D155&gt;2), 'Raw Data'!BB155, 0)))</f>
        <v/>
      </c>
      <c r="AQ160">
        <f>IF(ISBLANK('Raw Data'!A155), 0, IF(AND('Raw Data'!I155&lt;Analysis!$BC$2, 'Raw Data'!D155-'Raw Data'!E155&gt;3), 'Raw Data'!BC155, IF(AND('Raw Data'!J155&lt;Analysis!$BC$2, 'Raw Data'!E155-'Raw Data'!D155&gt;3), 'Raw Data'!BE155, 0)))</f>
        <v/>
      </c>
      <c r="AR160">
        <f>IF('Hidden Analysiss'!D156=1,IF(ABS('Raw Data'!E155-'Raw Data'!D155)&lt;2,'Raw Data'!AX155,0), 0)</f>
        <v/>
      </c>
      <c r="AS160">
        <f>IF('Hidden Analysiss'!D156=1,IF(ABS('Raw Data'!E155-'Raw Data'!D155)&lt;3,'Raw Data'!BA155,0), 0)</f>
        <v/>
      </c>
      <c r="AT160">
        <f>IF('Hidden Analysiss'!D156=1,IF(ABS('Raw Data'!E155-'Raw Data'!D155)&lt;4,'Raw Data'!BD155,0), 0)</f>
        <v/>
      </c>
      <c r="AU160">
        <f>IF(AND('Hidden Analysiss'!E156=1, ABS('Raw Data'!E155-'Raw Data'!D155)&lt;2), 'Raw Data'!AX155, 0)</f>
        <v/>
      </c>
      <c r="AV160">
        <f>IF(AND('Hidden Analysiss'!E156=1, ABS('Raw Data'!E155-'Raw Data'!D155)&lt;3), 'Raw Data'!BA155, 0)</f>
        <v/>
      </c>
      <c r="AW160">
        <f>IF(AND('Hidden Analysiss'!E156=1, ABS('Raw Data'!E155-'Raw Data'!D155)&lt;3), 'Raw Data'!BD155, 0)</f>
        <v/>
      </c>
    </row>
    <row r="161">
      <c r="A161" s="1">
        <f>'Raw Data'!A156</f>
        <v/>
      </c>
      <c r="B161">
        <f>IF('Raw Data'!E156&gt;'Raw Data'!D156, 'Raw Data'!J156, 0)</f>
        <v/>
      </c>
      <c r="C161">
        <f>IF('Raw Data'!D156&gt;'Raw Data'!E156, 'Raw Data'!I156, 0)</f>
        <v/>
      </c>
      <c r="D161">
        <f>SUM(G161:H161)</f>
        <v/>
      </c>
      <c r="E161">
        <f>IF(AND('Raw Data'!J156&lt;'Raw Data'!I156,'Raw Data'!E156&gt;'Raw Data'!D156,'Raw Data'!E156-'Raw Data'!D156&gt;3),'Raw Data'!N156,IF(AND('Raw Data'!I156&lt;'Raw Data'!J156,'Raw Data'!D156&gt;'Raw Data'!E156,'Raw Data'!D156-'Raw Data'!E156&gt;3),'Raw Data'!M156,0))</f>
        <v/>
      </c>
      <c r="F161">
        <f>IF(AND('Raw Data'!J156&lt;'Raw Data'!I156,'Raw Data'!E156&gt;'Raw Data'!D156,'Raw Data'!E156-'Raw Data'!D156&lt;4),'Raw Data'!L156,IF(AND('Raw Data'!I156&lt;'Raw Data'!J156,'Raw Data'!D156&gt;'Raw Data'!E156,'Raw Data'!D156-'Raw Data'!E156&lt;4),'Raw Data'!K156,0))</f>
        <v/>
      </c>
      <c r="G161">
        <f>IF(AND('Raw Data'!J156&lt;'Raw Data'!I156, 'Raw Data'!E156&gt;'Raw Data'!D156), 'Raw Data'!J156, 0)</f>
        <v/>
      </c>
      <c r="H161">
        <f>IF(AND('Raw Data'!J156&gt;'Raw Data'!I156, 'Raw Data'!E156&lt;'Raw Data'!D156), 'Raw Data'!I156, 0)</f>
        <v/>
      </c>
      <c r="I161">
        <f>SUM(J161:K161)</f>
        <v/>
      </c>
      <c r="J161">
        <f>IF(AND('Raw Data'!J156&gt;'Raw Data'!I156, 'Raw Data'!E156&gt;'Raw Data'!D156), 'Raw Data'!J156, 0)</f>
        <v/>
      </c>
      <c r="K161">
        <f>IF(AND('Raw Data'!I156&gt;'Raw Data'!J156, 'Raw Data'!D156&gt;'Raw Data'!E156), 'Raw Data'!I156, 0)</f>
        <v/>
      </c>
      <c r="L161">
        <f>IF('Raw Data'!E156-'Raw Data'!D156&gt;3, 'Raw Data'!N156, 0)</f>
        <v/>
      </c>
      <c r="M161">
        <f>IF('Raw Data'!D156-'Raw Data'!E156&gt;3, 'Raw Data'!M156, 0)</f>
        <v/>
      </c>
      <c r="N161">
        <f>IF(ISBLANK('Raw Data'!D156),0,IF(AND('Raw Data'!E156&gt;'Raw Data'!D156,'Raw Data'!E156-'Raw Data'!D156&gt;0,'Raw Data'!E156-'Raw Data'!D156&lt;4),'Raw Data'!L156, 0))</f>
        <v/>
      </c>
      <c r="O161">
        <f>IF(ISBLANK('Raw Data'!D156),0,IF(AND('Raw Data'!E156&gt;'Raw Data'!D156,'Raw Data'!E156-'Raw Data'!D156&gt;0,'Raw Data'!D156-'Raw Data'!E156&lt;4),'Raw Data'!K156, 0))</f>
        <v/>
      </c>
      <c r="P161">
        <f>IF('Raw Data'!E156-'Raw Data'!D156&gt;3, 'Raw Data'!N156, IF('Raw Data'!D156-'Raw Data'!E156&gt;3, 'Raw Data'!M156, 0))</f>
        <v/>
      </c>
      <c r="Q161">
        <f>IF(ISBLANK('Raw Data'!E156),0,IF(AND('Raw Data'!E156-'Raw Data'!D156&lt;4,'Raw Data'!E156-'Raw Data'!D156&gt;0),'Raw Data'!L156,IF(AND('Raw Data'!D156&gt;'Raw Data'!E156,'Raw Data'!D156-'Raw Data'!E156&gt;0),'Raw Data'!K156,0)))</f>
        <v/>
      </c>
      <c r="R161">
        <f>IF(ISBLANK('Raw Data'!K156),0,IFERROR(IF(MATCH(SMALL('Raw Data'!K156:N156,1),L161:O161,0),SMALL('Raw Data'!K156:N156,1)),0))</f>
        <v/>
      </c>
      <c r="S161">
        <f>IF(ISBLANK('Raw Data'!K156),0,IFERROR(IF(MATCH(SMALL('Raw Data'!K156:N156,2),L161:O161,0),SMALL('Raw Data'!K156:N156,2)),0))</f>
        <v/>
      </c>
      <c r="T161">
        <f>IF(ISBLANK('Raw Data'!K156),0,IFERROR(IF(MATCH(SMALL('Raw Data'!K156:N156,3),L161:O161,0),SMALL('Raw Data'!K156:N156,3)),0))</f>
        <v/>
      </c>
      <c r="U161">
        <f>IF(ISBLANK('Raw Data'!K156),0,IFERROR(IF(MATCH(SMALL('Raw Data'!K156:N156,4),L161:O161,0),SMALL('Raw Data'!K156:N156,4)),0))</f>
        <v/>
      </c>
      <c r="V161">
        <f>IF(AND('Raw Data'!D156&lt;3, 'Raw Data'!E156&lt;3, 'Raw Data'!A156&gt;0), 'Raw Data'!AF156, 0)</f>
        <v/>
      </c>
      <c r="W161">
        <f>IF(AND('Raw Data'!D156&lt;4, 'Raw Data'!E156&lt;4, 'Raw Data'!A156&gt;0), 'Raw Data'!AI156, 0)</f>
        <v/>
      </c>
      <c r="X161">
        <f>IF(AND('Raw Data'!D156&lt;5, 'Raw Data'!E156&lt;5, 'Raw Data'!A156&gt;0), 'Raw Data'!AL156, 0)</f>
        <v/>
      </c>
      <c r="Y161">
        <f>IF(AND('Raw Data'!D156&lt;6, 'Raw Data'!E156&lt;6, 'Raw Data'!A156&gt;0), 'Raw Data'!AO156, 0)</f>
        <v/>
      </c>
      <c r="Z161">
        <f>IF(ISBLANK('Raw Data'!D156), 0, IF('Raw Data'!D156-'Raw Data'!E156&gt;1, 'Raw Data'!AW156, 0))</f>
        <v/>
      </c>
      <c r="AA161">
        <f>IF(ISBLANK('Raw Data'!A156), 0, IF(ABS('Raw Data'!D156-'Raw Data'!E156)&lt;2, 'Raw Data'!AX156, 0))</f>
        <v/>
      </c>
      <c r="AB161">
        <f>IF(ISBLANK('Raw Data'!D156), 0, IF('Raw Data'!E156-'Raw Data'!D156&gt;1, 'Raw Data'!AY156, 0))</f>
        <v/>
      </c>
      <c r="AC161">
        <f>IF(ISBLANK('Raw Data'!D156), 0, IF('Raw Data'!D156-'Raw Data'!E156&gt;2, 'Raw Data'!AZ156, 0))</f>
        <v/>
      </c>
      <c r="AD161">
        <f>IF(ISBLANK('Raw Data'!A156), 0, IF(ABS('Raw Data'!D156-'Raw Data'!E156)&lt;3, 'Raw Data'!BA156, 0))</f>
        <v/>
      </c>
      <c r="AE161">
        <f>IF(ISBLANK('Raw Data'!D156), 0, IF('Raw Data'!E156-'Raw Data'!D156&gt;2, 'Raw Data'!BB156, 0))</f>
        <v/>
      </c>
      <c r="AF161">
        <f>IF(ISBLANK('Raw Data'!D156), 0, IF('Raw Data'!D156-'Raw Data'!E156&gt;3, 'Raw Data'!BC156, 0))</f>
        <v/>
      </c>
      <c r="AG161">
        <f>IF(ISBLANK('Raw Data'!A156), 0, IF(ABS('Raw Data'!D156-'Raw Data'!E156)&lt;4, 'Raw Data'!BD156, 0))</f>
        <v/>
      </c>
      <c r="AH161">
        <f>IF(ISBLANK('Raw Data'!D156), 0, IF('Raw Data'!E156-'Raw Data'!D156&gt;3, 'Raw Data'!BE156, 0))</f>
        <v/>
      </c>
      <c r="AI161">
        <f>IF(SUM('Raw Data'!D156:E156)&gt;'Raw Data'!F156, 'Raw Data'!G156, 0)</f>
        <v/>
      </c>
      <c r="AJ161">
        <f>IF(ISBLANK('Raw Data'!D156), 0, IF(SUM('Raw Data'!D156:E156)&lt;'Raw Data'!F156, 'Raw Data'!H156, 0))</f>
        <v/>
      </c>
      <c r="AK161">
        <f>IF(ISBLANK('Raw Data'!A156), 0, IF(AND('Raw Data'!D156&lt;3, 'Raw Data'!E156&lt;3, 'Raw Data'!F156&lt;BB$2), 'Raw Data'!AF156, 0))</f>
        <v/>
      </c>
      <c r="AL161">
        <f>IF(ISBLANK('Raw Data'!A156), 0, IF(AND('Raw Data'!D156&lt;4, 'Raw Data'!E156&lt;4, 'Raw Data'!F156&lt;BB$2), 'Raw Data'!AI156, 0))</f>
        <v/>
      </c>
      <c r="AM161">
        <f>IF(ISBLANK('Raw Data'!A156), 0, IF(AND('Raw Data'!D156&lt;5, 'Raw Data'!E156&lt;5, 'Raw Data'!F156&lt;BB$2), 'Raw Data'!AL156, 0))</f>
        <v/>
      </c>
      <c r="AN161">
        <f>IF(ISBLANK('Raw Data'!A156), 0, IF(AND('Raw Data'!D156&lt;6, 'Raw Data'!E156&lt;6, 'Raw Data'!F156&lt;BB$2), 'Raw Data'!AO156, 0))</f>
        <v/>
      </c>
      <c r="AO161">
        <f>IF(ISBLANK('Raw Data'!A156), 0, IF(AND('Raw Data'!I156&lt;Analysis!$BC$2, 'Raw Data'!D156-'Raw Data'!E156&gt;1), 'Raw Data'!AW156, IF(AND('Raw Data'!J156&lt;Analysis!$BC$2, 'Raw Data'!E156-'Raw Data'!D156&gt;1), 'Raw Data'!AY156, 0)))</f>
        <v/>
      </c>
      <c r="AP161">
        <f>IF(ISBLANK('Raw Data'!A156), 0, IF(AND('Raw Data'!I156&lt;Analysis!$BC$2, 'Raw Data'!D156-'Raw Data'!E156&gt;2), 'Raw Data'!AZ156, IF(AND('Raw Data'!J156&lt;Analysis!$BC$2, 'Raw Data'!E156-'Raw Data'!D156&gt;2), 'Raw Data'!BB156, 0)))</f>
        <v/>
      </c>
      <c r="AQ161">
        <f>IF(ISBLANK('Raw Data'!A156), 0, IF(AND('Raw Data'!I156&lt;Analysis!$BC$2, 'Raw Data'!D156-'Raw Data'!E156&gt;3), 'Raw Data'!BC156, IF(AND('Raw Data'!J156&lt;Analysis!$BC$2, 'Raw Data'!E156-'Raw Data'!D156&gt;3), 'Raw Data'!BE156, 0)))</f>
        <v/>
      </c>
      <c r="AR161">
        <f>IF('Hidden Analysiss'!D157=1,IF(ABS('Raw Data'!E156-'Raw Data'!D156)&lt;2,'Raw Data'!AX156,0), 0)</f>
        <v/>
      </c>
      <c r="AS161">
        <f>IF('Hidden Analysiss'!D157=1,IF(ABS('Raw Data'!E156-'Raw Data'!D156)&lt;3,'Raw Data'!BA156,0), 0)</f>
        <v/>
      </c>
      <c r="AT161">
        <f>IF('Hidden Analysiss'!D157=1,IF(ABS('Raw Data'!E156-'Raw Data'!D156)&lt;4,'Raw Data'!BD156,0), 0)</f>
        <v/>
      </c>
      <c r="AU161">
        <f>IF(AND('Hidden Analysiss'!E157=1, ABS('Raw Data'!E156-'Raw Data'!D156)&lt;2), 'Raw Data'!AX156, 0)</f>
        <v/>
      </c>
      <c r="AV161">
        <f>IF(AND('Hidden Analysiss'!E157=1, ABS('Raw Data'!E156-'Raw Data'!D156)&lt;3), 'Raw Data'!BA156, 0)</f>
        <v/>
      </c>
      <c r="AW161">
        <f>IF(AND('Hidden Analysiss'!E157=1, ABS('Raw Data'!E156-'Raw Data'!D156)&lt;3), 'Raw Data'!BD156, 0)</f>
        <v/>
      </c>
    </row>
    <row r="162">
      <c r="A162" s="1">
        <f>'Raw Data'!A157</f>
        <v/>
      </c>
      <c r="B162">
        <f>IF('Raw Data'!E157&gt;'Raw Data'!D157, 'Raw Data'!J157, 0)</f>
        <v/>
      </c>
      <c r="C162">
        <f>IF('Raw Data'!D157&gt;'Raw Data'!E157, 'Raw Data'!I157, 0)</f>
        <v/>
      </c>
      <c r="D162">
        <f>SUM(G162:H162)</f>
        <v/>
      </c>
      <c r="E162">
        <f>IF(AND('Raw Data'!J157&lt;'Raw Data'!I157,'Raw Data'!E157&gt;'Raw Data'!D157,'Raw Data'!E157-'Raw Data'!D157&gt;3),'Raw Data'!N157,IF(AND('Raw Data'!I157&lt;'Raw Data'!J157,'Raw Data'!D157&gt;'Raw Data'!E157,'Raw Data'!D157-'Raw Data'!E157&gt;3),'Raw Data'!M157,0))</f>
        <v/>
      </c>
      <c r="F162">
        <f>IF(AND('Raw Data'!J157&lt;'Raw Data'!I157,'Raw Data'!E157&gt;'Raw Data'!D157,'Raw Data'!E157-'Raw Data'!D157&lt;4),'Raw Data'!L157,IF(AND('Raw Data'!I157&lt;'Raw Data'!J157,'Raw Data'!D157&gt;'Raw Data'!E157,'Raw Data'!D157-'Raw Data'!E157&lt;4),'Raw Data'!K157,0))</f>
        <v/>
      </c>
      <c r="G162">
        <f>IF(AND('Raw Data'!J157&lt;'Raw Data'!I157, 'Raw Data'!E157&gt;'Raw Data'!D157), 'Raw Data'!J157, 0)</f>
        <v/>
      </c>
      <c r="H162">
        <f>IF(AND('Raw Data'!J157&gt;'Raw Data'!I157, 'Raw Data'!E157&lt;'Raw Data'!D157), 'Raw Data'!I157, 0)</f>
        <v/>
      </c>
      <c r="I162">
        <f>SUM(J162:K162)</f>
        <v/>
      </c>
      <c r="J162">
        <f>IF(AND('Raw Data'!J157&gt;'Raw Data'!I157, 'Raw Data'!E157&gt;'Raw Data'!D157), 'Raw Data'!J157, 0)</f>
        <v/>
      </c>
      <c r="K162">
        <f>IF(AND('Raw Data'!I157&gt;'Raw Data'!J157, 'Raw Data'!D157&gt;'Raw Data'!E157), 'Raw Data'!I157, 0)</f>
        <v/>
      </c>
      <c r="L162">
        <f>IF('Raw Data'!E157-'Raw Data'!D157&gt;3, 'Raw Data'!N157, 0)</f>
        <v/>
      </c>
      <c r="M162">
        <f>IF('Raw Data'!D157-'Raw Data'!E157&gt;3, 'Raw Data'!M157, 0)</f>
        <v/>
      </c>
      <c r="N162">
        <f>IF(ISBLANK('Raw Data'!D157),0,IF(AND('Raw Data'!E157&gt;'Raw Data'!D157,'Raw Data'!E157-'Raw Data'!D157&gt;0,'Raw Data'!E157-'Raw Data'!D157&lt;4),'Raw Data'!L157, 0))</f>
        <v/>
      </c>
      <c r="O162">
        <f>IF(ISBLANK('Raw Data'!D157),0,IF(AND('Raw Data'!E157&gt;'Raw Data'!D157,'Raw Data'!E157-'Raw Data'!D157&gt;0,'Raw Data'!D157-'Raw Data'!E157&lt;4),'Raw Data'!K157, 0))</f>
        <v/>
      </c>
      <c r="P162">
        <f>IF('Raw Data'!E157-'Raw Data'!D157&gt;3, 'Raw Data'!N157, IF('Raw Data'!D157-'Raw Data'!E157&gt;3, 'Raw Data'!M157, 0))</f>
        <v/>
      </c>
      <c r="Q162">
        <f>IF(ISBLANK('Raw Data'!E157),0,IF(AND('Raw Data'!E157-'Raw Data'!D157&lt;4,'Raw Data'!E157-'Raw Data'!D157&gt;0),'Raw Data'!L157,IF(AND('Raw Data'!D157&gt;'Raw Data'!E157,'Raw Data'!D157-'Raw Data'!E157&gt;0),'Raw Data'!K157,0)))</f>
        <v/>
      </c>
      <c r="R162">
        <f>IF(ISBLANK('Raw Data'!K157),0,IFERROR(IF(MATCH(SMALL('Raw Data'!K157:N157,1),L162:O162,0),SMALL('Raw Data'!K157:N157,1)),0))</f>
        <v/>
      </c>
      <c r="S162">
        <f>IF(ISBLANK('Raw Data'!K157),0,IFERROR(IF(MATCH(SMALL('Raw Data'!K157:N157,2),L162:O162,0),SMALL('Raw Data'!K157:N157,2)),0))</f>
        <v/>
      </c>
      <c r="T162">
        <f>IF(ISBLANK('Raw Data'!K157),0,IFERROR(IF(MATCH(SMALL('Raw Data'!K157:N157,3),L162:O162,0),SMALL('Raw Data'!K157:N157,3)),0))</f>
        <v/>
      </c>
      <c r="U162">
        <f>IF(ISBLANK('Raw Data'!K157),0,IFERROR(IF(MATCH(SMALL('Raw Data'!K157:N157,4),L162:O162,0),SMALL('Raw Data'!K157:N157,4)),0))</f>
        <v/>
      </c>
      <c r="V162">
        <f>IF(AND('Raw Data'!D157&lt;3, 'Raw Data'!E157&lt;3, 'Raw Data'!A157&gt;0), 'Raw Data'!AF157, 0)</f>
        <v/>
      </c>
      <c r="W162">
        <f>IF(AND('Raw Data'!D157&lt;4, 'Raw Data'!E157&lt;4, 'Raw Data'!A157&gt;0), 'Raw Data'!AI157, 0)</f>
        <v/>
      </c>
      <c r="X162">
        <f>IF(AND('Raw Data'!D157&lt;5, 'Raw Data'!E157&lt;5, 'Raw Data'!A157&gt;0), 'Raw Data'!AL157, 0)</f>
        <v/>
      </c>
      <c r="Y162">
        <f>IF(AND('Raw Data'!D157&lt;6, 'Raw Data'!E157&lt;6, 'Raw Data'!A157&gt;0), 'Raw Data'!AO157, 0)</f>
        <v/>
      </c>
      <c r="Z162">
        <f>IF(ISBLANK('Raw Data'!D157), 0, IF('Raw Data'!D157-'Raw Data'!E157&gt;1, 'Raw Data'!AW157, 0))</f>
        <v/>
      </c>
      <c r="AA162">
        <f>IF(ISBLANK('Raw Data'!A157), 0, IF(ABS('Raw Data'!D157-'Raw Data'!E157)&lt;2, 'Raw Data'!AX157, 0))</f>
        <v/>
      </c>
      <c r="AB162">
        <f>IF(ISBLANK('Raw Data'!D157), 0, IF('Raw Data'!E157-'Raw Data'!D157&gt;1, 'Raw Data'!AY157, 0))</f>
        <v/>
      </c>
      <c r="AC162">
        <f>IF(ISBLANK('Raw Data'!D157), 0, IF('Raw Data'!D157-'Raw Data'!E157&gt;2, 'Raw Data'!AZ157, 0))</f>
        <v/>
      </c>
      <c r="AD162">
        <f>IF(ISBLANK('Raw Data'!A157), 0, IF(ABS('Raw Data'!D157-'Raw Data'!E157)&lt;3, 'Raw Data'!BA157, 0))</f>
        <v/>
      </c>
      <c r="AE162">
        <f>IF(ISBLANK('Raw Data'!D157), 0, IF('Raw Data'!E157-'Raw Data'!D157&gt;2, 'Raw Data'!BB157, 0))</f>
        <v/>
      </c>
      <c r="AF162">
        <f>IF(ISBLANK('Raw Data'!D157), 0, IF('Raw Data'!D157-'Raw Data'!E157&gt;3, 'Raw Data'!BC157, 0))</f>
        <v/>
      </c>
      <c r="AG162">
        <f>IF(ISBLANK('Raw Data'!A157), 0, IF(ABS('Raw Data'!D157-'Raw Data'!E157)&lt;4, 'Raw Data'!BD157, 0))</f>
        <v/>
      </c>
      <c r="AH162">
        <f>IF(ISBLANK('Raw Data'!D157), 0, IF('Raw Data'!E157-'Raw Data'!D157&gt;3, 'Raw Data'!BE157, 0))</f>
        <v/>
      </c>
      <c r="AI162">
        <f>IF(SUM('Raw Data'!D157:E157)&gt;'Raw Data'!F157, 'Raw Data'!G157, 0)</f>
        <v/>
      </c>
      <c r="AJ162">
        <f>IF(ISBLANK('Raw Data'!D157), 0, IF(SUM('Raw Data'!D157:E157)&lt;'Raw Data'!F157, 'Raw Data'!H157, 0))</f>
        <v/>
      </c>
      <c r="AK162">
        <f>IF(ISBLANK('Raw Data'!A157), 0, IF(AND('Raw Data'!D157&lt;3, 'Raw Data'!E157&lt;3, 'Raw Data'!F157&lt;BB$2), 'Raw Data'!AF157, 0))</f>
        <v/>
      </c>
      <c r="AL162">
        <f>IF(ISBLANK('Raw Data'!A157), 0, IF(AND('Raw Data'!D157&lt;4, 'Raw Data'!E157&lt;4, 'Raw Data'!F157&lt;BB$2), 'Raw Data'!AI157, 0))</f>
        <v/>
      </c>
      <c r="AM162">
        <f>IF(ISBLANK('Raw Data'!A157), 0, IF(AND('Raw Data'!D157&lt;5, 'Raw Data'!E157&lt;5, 'Raw Data'!F157&lt;BB$2), 'Raw Data'!AL157, 0))</f>
        <v/>
      </c>
      <c r="AN162">
        <f>IF(ISBLANK('Raw Data'!A157), 0, IF(AND('Raw Data'!D157&lt;6, 'Raw Data'!E157&lt;6, 'Raw Data'!F157&lt;BB$2), 'Raw Data'!AO157, 0))</f>
        <v/>
      </c>
      <c r="AO162">
        <f>IF(ISBLANK('Raw Data'!A157), 0, IF(AND('Raw Data'!I157&lt;Analysis!$BC$2, 'Raw Data'!D157-'Raw Data'!E157&gt;1), 'Raw Data'!AW157, IF(AND('Raw Data'!J157&lt;Analysis!$BC$2, 'Raw Data'!E157-'Raw Data'!D157&gt;1), 'Raw Data'!AY157, 0)))</f>
        <v/>
      </c>
      <c r="AP162">
        <f>IF(ISBLANK('Raw Data'!A157), 0, IF(AND('Raw Data'!I157&lt;Analysis!$BC$2, 'Raw Data'!D157-'Raw Data'!E157&gt;2), 'Raw Data'!AZ157, IF(AND('Raw Data'!J157&lt;Analysis!$BC$2, 'Raw Data'!E157-'Raw Data'!D157&gt;2), 'Raw Data'!BB157, 0)))</f>
        <v/>
      </c>
      <c r="AQ162">
        <f>IF(ISBLANK('Raw Data'!A157), 0, IF(AND('Raw Data'!I157&lt;Analysis!$BC$2, 'Raw Data'!D157-'Raw Data'!E157&gt;3), 'Raw Data'!BC157, IF(AND('Raw Data'!J157&lt;Analysis!$BC$2, 'Raw Data'!E157-'Raw Data'!D157&gt;3), 'Raw Data'!BE157, 0)))</f>
        <v/>
      </c>
      <c r="AR162">
        <f>IF('Hidden Analysiss'!D158=1,IF(ABS('Raw Data'!E157-'Raw Data'!D157)&lt;2,'Raw Data'!AX157,0), 0)</f>
        <v/>
      </c>
      <c r="AS162">
        <f>IF('Hidden Analysiss'!D158=1,IF(ABS('Raw Data'!E157-'Raw Data'!D157)&lt;3,'Raw Data'!BA157,0), 0)</f>
        <v/>
      </c>
      <c r="AT162">
        <f>IF('Hidden Analysiss'!D158=1,IF(ABS('Raw Data'!E157-'Raw Data'!D157)&lt;4,'Raw Data'!BD157,0), 0)</f>
        <v/>
      </c>
      <c r="AU162">
        <f>IF(AND('Hidden Analysiss'!E158=1, ABS('Raw Data'!E157-'Raw Data'!D157)&lt;2), 'Raw Data'!AX157, 0)</f>
        <v/>
      </c>
      <c r="AV162">
        <f>IF(AND('Hidden Analysiss'!E158=1, ABS('Raw Data'!E157-'Raw Data'!D157)&lt;3), 'Raw Data'!BA157, 0)</f>
        <v/>
      </c>
      <c r="AW162">
        <f>IF(AND('Hidden Analysiss'!E158=1, ABS('Raw Data'!E157-'Raw Data'!D157)&lt;3), 'Raw Data'!BD157, 0)</f>
        <v/>
      </c>
    </row>
    <row r="163">
      <c r="A163" s="1">
        <f>'Raw Data'!A158</f>
        <v/>
      </c>
      <c r="B163">
        <f>IF('Raw Data'!E158&gt;'Raw Data'!D158, 'Raw Data'!J158, 0)</f>
        <v/>
      </c>
      <c r="C163">
        <f>IF('Raw Data'!D158&gt;'Raw Data'!E158, 'Raw Data'!I158, 0)</f>
        <v/>
      </c>
      <c r="D163">
        <f>SUM(G163:H163)</f>
        <v/>
      </c>
      <c r="E163">
        <f>IF(AND('Raw Data'!J158&lt;'Raw Data'!I158,'Raw Data'!E158&gt;'Raw Data'!D158,'Raw Data'!E158-'Raw Data'!D158&gt;3),'Raw Data'!N158,IF(AND('Raw Data'!I158&lt;'Raw Data'!J158,'Raw Data'!D158&gt;'Raw Data'!E158,'Raw Data'!D158-'Raw Data'!E158&gt;3),'Raw Data'!M158,0))</f>
        <v/>
      </c>
      <c r="F163">
        <f>IF(AND('Raw Data'!J158&lt;'Raw Data'!I158,'Raw Data'!E158&gt;'Raw Data'!D158,'Raw Data'!E158-'Raw Data'!D158&lt;4),'Raw Data'!L158,IF(AND('Raw Data'!I158&lt;'Raw Data'!J158,'Raw Data'!D158&gt;'Raw Data'!E158,'Raw Data'!D158-'Raw Data'!E158&lt;4),'Raw Data'!K158,0))</f>
        <v/>
      </c>
      <c r="G163">
        <f>IF(AND('Raw Data'!J158&lt;'Raw Data'!I158, 'Raw Data'!E158&gt;'Raw Data'!D158), 'Raw Data'!J158, 0)</f>
        <v/>
      </c>
      <c r="H163">
        <f>IF(AND('Raw Data'!J158&gt;'Raw Data'!I158, 'Raw Data'!E158&lt;'Raw Data'!D158), 'Raw Data'!I158, 0)</f>
        <v/>
      </c>
      <c r="I163">
        <f>SUM(J163:K163)</f>
        <v/>
      </c>
      <c r="J163">
        <f>IF(AND('Raw Data'!J158&gt;'Raw Data'!I158, 'Raw Data'!E158&gt;'Raw Data'!D158), 'Raw Data'!J158, 0)</f>
        <v/>
      </c>
      <c r="K163">
        <f>IF(AND('Raw Data'!I158&gt;'Raw Data'!J158, 'Raw Data'!D158&gt;'Raw Data'!E158), 'Raw Data'!I158, 0)</f>
        <v/>
      </c>
      <c r="L163">
        <f>IF('Raw Data'!E158-'Raw Data'!D158&gt;3, 'Raw Data'!N158, 0)</f>
        <v/>
      </c>
      <c r="M163">
        <f>IF('Raw Data'!D158-'Raw Data'!E158&gt;3, 'Raw Data'!M158, 0)</f>
        <v/>
      </c>
      <c r="N163">
        <f>IF(ISBLANK('Raw Data'!D158),0,IF(AND('Raw Data'!E158&gt;'Raw Data'!D158,'Raw Data'!E158-'Raw Data'!D158&gt;0,'Raw Data'!E158-'Raw Data'!D158&lt;4),'Raw Data'!L158, 0))</f>
        <v/>
      </c>
      <c r="O163">
        <f>IF(ISBLANK('Raw Data'!D158),0,IF(AND('Raw Data'!E158&gt;'Raw Data'!D158,'Raw Data'!E158-'Raw Data'!D158&gt;0,'Raw Data'!D158-'Raw Data'!E158&lt;4),'Raw Data'!K158, 0))</f>
        <v/>
      </c>
      <c r="P163">
        <f>IF('Raw Data'!E158-'Raw Data'!D158&gt;3, 'Raw Data'!N158, IF('Raw Data'!D158-'Raw Data'!E158&gt;3, 'Raw Data'!M158, 0))</f>
        <v/>
      </c>
      <c r="Q163">
        <f>IF(ISBLANK('Raw Data'!E158),0,IF(AND('Raw Data'!E158-'Raw Data'!D158&lt;4,'Raw Data'!E158-'Raw Data'!D158&gt;0),'Raw Data'!L158,IF(AND('Raw Data'!D158&gt;'Raw Data'!E158,'Raw Data'!D158-'Raw Data'!E158&gt;0),'Raw Data'!K158,0)))</f>
        <v/>
      </c>
      <c r="R163">
        <f>IF(ISBLANK('Raw Data'!K158),0,IFERROR(IF(MATCH(SMALL('Raw Data'!K158:N158,1),L163:O163,0),SMALL('Raw Data'!K158:N158,1)),0))</f>
        <v/>
      </c>
      <c r="S163">
        <f>IF(ISBLANK('Raw Data'!K158),0,IFERROR(IF(MATCH(SMALL('Raw Data'!K158:N158,2),L163:O163,0),SMALL('Raw Data'!K158:N158,2)),0))</f>
        <v/>
      </c>
      <c r="T163">
        <f>IF(ISBLANK('Raw Data'!K158),0,IFERROR(IF(MATCH(SMALL('Raw Data'!K158:N158,3),L163:O163,0),SMALL('Raw Data'!K158:N158,3)),0))</f>
        <v/>
      </c>
      <c r="U163">
        <f>IF(ISBLANK('Raw Data'!K158),0,IFERROR(IF(MATCH(SMALL('Raw Data'!K158:N158,4),L163:O163,0),SMALL('Raw Data'!K158:N158,4)),0))</f>
        <v/>
      </c>
      <c r="V163">
        <f>IF(AND('Raw Data'!D158&lt;3, 'Raw Data'!E158&lt;3, 'Raw Data'!A158&gt;0), 'Raw Data'!AF158, 0)</f>
        <v/>
      </c>
      <c r="W163">
        <f>IF(AND('Raw Data'!D158&lt;4, 'Raw Data'!E158&lt;4, 'Raw Data'!A158&gt;0), 'Raw Data'!AI158, 0)</f>
        <v/>
      </c>
      <c r="X163">
        <f>IF(AND('Raw Data'!D158&lt;5, 'Raw Data'!E158&lt;5, 'Raw Data'!A158&gt;0), 'Raw Data'!AL158, 0)</f>
        <v/>
      </c>
      <c r="Y163">
        <f>IF(AND('Raw Data'!D158&lt;6, 'Raw Data'!E158&lt;6, 'Raw Data'!A158&gt;0), 'Raw Data'!AO158, 0)</f>
        <v/>
      </c>
      <c r="Z163">
        <f>IF(ISBLANK('Raw Data'!D158), 0, IF('Raw Data'!D158-'Raw Data'!E158&gt;1, 'Raw Data'!AW158, 0))</f>
        <v/>
      </c>
      <c r="AA163">
        <f>IF(ISBLANK('Raw Data'!A158), 0, IF(ABS('Raw Data'!D158-'Raw Data'!E158)&lt;2, 'Raw Data'!AX158, 0))</f>
        <v/>
      </c>
      <c r="AB163">
        <f>IF(ISBLANK('Raw Data'!D158), 0, IF('Raw Data'!E158-'Raw Data'!D158&gt;1, 'Raw Data'!AY158, 0))</f>
        <v/>
      </c>
      <c r="AC163">
        <f>IF(ISBLANK('Raw Data'!D158), 0, IF('Raw Data'!D158-'Raw Data'!E158&gt;2, 'Raw Data'!AZ158, 0))</f>
        <v/>
      </c>
      <c r="AD163">
        <f>IF(ISBLANK('Raw Data'!A158), 0, IF(ABS('Raw Data'!D158-'Raw Data'!E158)&lt;3, 'Raw Data'!BA158, 0))</f>
        <v/>
      </c>
      <c r="AE163">
        <f>IF(ISBLANK('Raw Data'!D158), 0, IF('Raw Data'!E158-'Raw Data'!D158&gt;2, 'Raw Data'!BB158, 0))</f>
        <v/>
      </c>
      <c r="AF163">
        <f>IF(ISBLANK('Raw Data'!D158), 0, IF('Raw Data'!D158-'Raw Data'!E158&gt;3, 'Raw Data'!BC158, 0))</f>
        <v/>
      </c>
      <c r="AG163">
        <f>IF(ISBLANK('Raw Data'!A158), 0, IF(ABS('Raw Data'!D158-'Raw Data'!E158)&lt;4, 'Raw Data'!BD158, 0))</f>
        <v/>
      </c>
      <c r="AH163">
        <f>IF(ISBLANK('Raw Data'!D158), 0, IF('Raw Data'!E158-'Raw Data'!D158&gt;3, 'Raw Data'!BE158, 0))</f>
        <v/>
      </c>
      <c r="AI163">
        <f>IF(SUM('Raw Data'!D158:E158)&gt;'Raw Data'!F158, 'Raw Data'!G158, 0)</f>
        <v/>
      </c>
      <c r="AJ163">
        <f>IF(ISBLANK('Raw Data'!D158), 0, IF(SUM('Raw Data'!D158:E158)&lt;'Raw Data'!F158, 'Raw Data'!H158, 0))</f>
        <v/>
      </c>
      <c r="AK163">
        <f>IF(ISBLANK('Raw Data'!A158), 0, IF(AND('Raw Data'!D158&lt;3, 'Raw Data'!E158&lt;3, 'Raw Data'!F158&lt;BB$2), 'Raw Data'!AF158, 0))</f>
        <v/>
      </c>
      <c r="AL163">
        <f>IF(ISBLANK('Raw Data'!A158), 0, IF(AND('Raw Data'!D158&lt;4, 'Raw Data'!E158&lt;4, 'Raw Data'!F158&lt;BB$2), 'Raw Data'!AI158, 0))</f>
        <v/>
      </c>
      <c r="AM163">
        <f>IF(ISBLANK('Raw Data'!A158), 0, IF(AND('Raw Data'!D158&lt;5, 'Raw Data'!E158&lt;5, 'Raw Data'!F158&lt;BB$2), 'Raw Data'!AL158, 0))</f>
        <v/>
      </c>
      <c r="AN163">
        <f>IF(ISBLANK('Raw Data'!A158), 0, IF(AND('Raw Data'!D158&lt;6, 'Raw Data'!E158&lt;6, 'Raw Data'!F158&lt;BB$2), 'Raw Data'!AO158, 0))</f>
        <v/>
      </c>
      <c r="AO163">
        <f>IF(ISBLANK('Raw Data'!A158), 0, IF(AND('Raw Data'!I158&lt;Analysis!$BC$2, 'Raw Data'!D158-'Raw Data'!E158&gt;1), 'Raw Data'!AW158, IF(AND('Raw Data'!J158&lt;Analysis!$BC$2, 'Raw Data'!E158-'Raw Data'!D158&gt;1), 'Raw Data'!AY158, 0)))</f>
        <v/>
      </c>
      <c r="AP163">
        <f>IF(ISBLANK('Raw Data'!A158), 0, IF(AND('Raw Data'!I158&lt;Analysis!$BC$2, 'Raw Data'!D158-'Raw Data'!E158&gt;2), 'Raw Data'!AZ158, IF(AND('Raw Data'!J158&lt;Analysis!$BC$2, 'Raw Data'!E158-'Raw Data'!D158&gt;2), 'Raw Data'!BB158, 0)))</f>
        <v/>
      </c>
      <c r="AQ163">
        <f>IF(ISBLANK('Raw Data'!A158), 0, IF(AND('Raw Data'!I158&lt;Analysis!$BC$2, 'Raw Data'!D158-'Raw Data'!E158&gt;3), 'Raw Data'!BC158, IF(AND('Raw Data'!J158&lt;Analysis!$BC$2, 'Raw Data'!E158-'Raw Data'!D158&gt;3), 'Raw Data'!BE158, 0)))</f>
        <v/>
      </c>
      <c r="AR163">
        <f>IF('Hidden Analysiss'!D159=1,IF(ABS('Raw Data'!E158-'Raw Data'!D158)&lt;2,'Raw Data'!AX158,0), 0)</f>
        <v/>
      </c>
      <c r="AS163">
        <f>IF('Hidden Analysiss'!D159=1,IF(ABS('Raw Data'!E158-'Raw Data'!D158)&lt;3,'Raw Data'!BA158,0), 0)</f>
        <v/>
      </c>
      <c r="AT163">
        <f>IF('Hidden Analysiss'!D159=1,IF(ABS('Raw Data'!E158-'Raw Data'!D158)&lt;4,'Raw Data'!BD158,0), 0)</f>
        <v/>
      </c>
      <c r="AU163">
        <f>IF(AND('Hidden Analysiss'!E159=1, ABS('Raw Data'!E158-'Raw Data'!D158)&lt;2), 'Raw Data'!AX158, 0)</f>
        <v/>
      </c>
      <c r="AV163">
        <f>IF(AND('Hidden Analysiss'!E159=1, ABS('Raw Data'!E158-'Raw Data'!D158)&lt;3), 'Raw Data'!BA158, 0)</f>
        <v/>
      </c>
      <c r="AW163">
        <f>IF(AND('Hidden Analysiss'!E159=1, ABS('Raw Data'!E158-'Raw Data'!D158)&lt;3), 'Raw Data'!BD158, 0)</f>
        <v/>
      </c>
    </row>
    <row r="164">
      <c r="A164" s="1">
        <f>'Raw Data'!A159</f>
        <v/>
      </c>
      <c r="B164">
        <f>IF('Raw Data'!E159&gt;'Raw Data'!D159, 'Raw Data'!J159, 0)</f>
        <v/>
      </c>
      <c r="C164">
        <f>IF('Raw Data'!D159&gt;'Raw Data'!E159, 'Raw Data'!I159, 0)</f>
        <v/>
      </c>
      <c r="D164">
        <f>SUM(G164:H164)</f>
        <v/>
      </c>
      <c r="E164">
        <f>IF(AND('Raw Data'!J159&lt;'Raw Data'!I159,'Raw Data'!E159&gt;'Raw Data'!D159,'Raw Data'!E159-'Raw Data'!D159&gt;3),'Raw Data'!N159,IF(AND('Raw Data'!I159&lt;'Raw Data'!J159,'Raw Data'!D159&gt;'Raw Data'!E159,'Raw Data'!D159-'Raw Data'!E159&gt;3),'Raw Data'!M159,0))</f>
        <v/>
      </c>
      <c r="F164">
        <f>IF(AND('Raw Data'!J159&lt;'Raw Data'!I159,'Raw Data'!E159&gt;'Raw Data'!D159,'Raw Data'!E159-'Raw Data'!D159&lt;4),'Raw Data'!L159,IF(AND('Raw Data'!I159&lt;'Raw Data'!J159,'Raw Data'!D159&gt;'Raw Data'!E159,'Raw Data'!D159-'Raw Data'!E159&lt;4),'Raw Data'!K159,0))</f>
        <v/>
      </c>
      <c r="G164">
        <f>IF(AND('Raw Data'!J159&lt;'Raw Data'!I159, 'Raw Data'!E159&gt;'Raw Data'!D159), 'Raw Data'!J159, 0)</f>
        <v/>
      </c>
      <c r="H164">
        <f>IF(AND('Raw Data'!J159&gt;'Raw Data'!I159, 'Raw Data'!E159&lt;'Raw Data'!D159), 'Raw Data'!I159, 0)</f>
        <v/>
      </c>
      <c r="I164">
        <f>SUM(J164:K164)</f>
        <v/>
      </c>
      <c r="J164">
        <f>IF(AND('Raw Data'!J159&gt;'Raw Data'!I159, 'Raw Data'!E159&gt;'Raw Data'!D159), 'Raw Data'!J159, 0)</f>
        <v/>
      </c>
      <c r="K164">
        <f>IF(AND('Raw Data'!I159&gt;'Raw Data'!J159, 'Raw Data'!D159&gt;'Raw Data'!E159), 'Raw Data'!I159, 0)</f>
        <v/>
      </c>
      <c r="L164">
        <f>IF('Raw Data'!E159-'Raw Data'!D159&gt;3, 'Raw Data'!N159, 0)</f>
        <v/>
      </c>
      <c r="M164">
        <f>IF('Raw Data'!D159-'Raw Data'!E159&gt;3, 'Raw Data'!M159, 0)</f>
        <v/>
      </c>
      <c r="N164">
        <f>IF(ISBLANK('Raw Data'!D159),0,IF(AND('Raw Data'!E159&gt;'Raw Data'!D159,'Raw Data'!E159-'Raw Data'!D159&gt;0,'Raw Data'!E159-'Raw Data'!D159&lt;4),'Raw Data'!L159, 0))</f>
        <v/>
      </c>
      <c r="O164">
        <f>IF(ISBLANK('Raw Data'!D159),0,IF(AND('Raw Data'!E159&gt;'Raw Data'!D159,'Raw Data'!E159-'Raw Data'!D159&gt;0,'Raw Data'!D159-'Raw Data'!E159&lt;4),'Raw Data'!K159, 0))</f>
        <v/>
      </c>
      <c r="P164">
        <f>IF('Raw Data'!E159-'Raw Data'!D159&gt;3, 'Raw Data'!N159, IF('Raw Data'!D159-'Raw Data'!E159&gt;3, 'Raw Data'!M159, 0))</f>
        <v/>
      </c>
      <c r="Q164">
        <f>IF(ISBLANK('Raw Data'!E159),0,IF(AND('Raw Data'!E159-'Raw Data'!D159&lt;4,'Raw Data'!E159-'Raw Data'!D159&gt;0),'Raw Data'!L159,IF(AND('Raw Data'!D159&gt;'Raw Data'!E159,'Raw Data'!D159-'Raw Data'!E159&gt;0),'Raw Data'!K159,0)))</f>
        <v/>
      </c>
      <c r="R164">
        <f>IF(ISBLANK('Raw Data'!K159),0,IFERROR(IF(MATCH(SMALL('Raw Data'!K159:N159,1),L164:O164,0),SMALL('Raw Data'!K159:N159,1)),0))</f>
        <v/>
      </c>
      <c r="S164">
        <f>IF(ISBLANK('Raw Data'!K159),0,IFERROR(IF(MATCH(SMALL('Raw Data'!K159:N159,2),L164:O164,0),SMALL('Raw Data'!K159:N159,2)),0))</f>
        <v/>
      </c>
      <c r="T164">
        <f>IF(ISBLANK('Raw Data'!K159),0,IFERROR(IF(MATCH(SMALL('Raw Data'!K159:N159,3),L164:O164,0),SMALL('Raw Data'!K159:N159,3)),0))</f>
        <v/>
      </c>
      <c r="U164">
        <f>IF(ISBLANK('Raw Data'!K159),0,IFERROR(IF(MATCH(SMALL('Raw Data'!K159:N159,4),L164:O164,0),SMALL('Raw Data'!K159:N159,4)),0))</f>
        <v/>
      </c>
      <c r="V164">
        <f>IF(AND('Raw Data'!D159&lt;3, 'Raw Data'!E159&lt;3, 'Raw Data'!A159&gt;0), 'Raw Data'!AF159, 0)</f>
        <v/>
      </c>
      <c r="W164">
        <f>IF(AND('Raw Data'!D159&lt;4, 'Raw Data'!E159&lt;4, 'Raw Data'!A159&gt;0), 'Raw Data'!AI159, 0)</f>
        <v/>
      </c>
      <c r="X164">
        <f>IF(AND('Raw Data'!D159&lt;5, 'Raw Data'!E159&lt;5, 'Raw Data'!A159&gt;0), 'Raw Data'!AL159, 0)</f>
        <v/>
      </c>
      <c r="Y164">
        <f>IF(AND('Raw Data'!D159&lt;6, 'Raw Data'!E159&lt;6, 'Raw Data'!A159&gt;0), 'Raw Data'!AO159, 0)</f>
        <v/>
      </c>
      <c r="Z164">
        <f>IF(ISBLANK('Raw Data'!D159), 0, IF('Raw Data'!D159-'Raw Data'!E159&gt;1, 'Raw Data'!AW159, 0))</f>
        <v/>
      </c>
      <c r="AA164">
        <f>IF(ISBLANK('Raw Data'!A159), 0, IF(ABS('Raw Data'!D159-'Raw Data'!E159)&lt;2, 'Raw Data'!AX159, 0))</f>
        <v/>
      </c>
      <c r="AB164">
        <f>IF(ISBLANK('Raw Data'!D159), 0, IF('Raw Data'!E159-'Raw Data'!D159&gt;1, 'Raw Data'!AY159, 0))</f>
        <v/>
      </c>
      <c r="AC164">
        <f>IF(ISBLANK('Raw Data'!D159), 0, IF('Raw Data'!D159-'Raw Data'!E159&gt;2, 'Raw Data'!AZ159, 0))</f>
        <v/>
      </c>
      <c r="AD164">
        <f>IF(ISBLANK('Raw Data'!A159), 0, IF(ABS('Raw Data'!D159-'Raw Data'!E159)&lt;3, 'Raw Data'!BA159, 0))</f>
        <v/>
      </c>
      <c r="AE164">
        <f>IF(ISBLANK('Raw Data'!D159), 0, IF('Raw Data'!E159-'Raw Data'!D159&gt;2, 'Raw Data'!BB159, 0))</f>
        <v/>
      </c>
      <c r="AF164">
        <f>IF(ISBLANK('Raw Data'!D159), 0, IF('Raw Data'!D159-'Raw Data'!E159&gt;3, 'Raw Data'!BC159, 0))</f>
        <v/>
      </c>
      <c r="AG164">
        <f>IF(ISBLANK('Raw Data'!A159), 0, IF(ABS('Raw Data'!D159-'Raw Data'!E159)&lt;4, 'Raw Data'!BD159, 0))</f>
        <v/>
      </c>
      <c r="AH164">
        <f>IF(ISBLANK('Raw Data'!D159), 0, IF('Raw Data'!E159-'Raw Data'!D159&gt;3, 'Raw Data'!BE159, 0))</f>
        <v/>
      </c>
      <c r="AI164">
        <f>IF(SUM('Raw Data'!D159:E159)&gt;'Raw Data'!F159, 'Raw Data'!G159, 0)</f>
        <v/>
      </c>
      <c r="AJ164">
        <f>IF(ISBLANK('Raw Data'!D159), 0, IF(SUM('Raw Data'!D159:E159)&lt;'Raw Data'!F159, 'Raw Data'!H159, 0))</f>
        <v/>
      </c>
      <c r="AK164">
        <f>IF(ISBLANK('Raw Data'!A159), 0, IF(AND('Raw Data'!D159&lt;3, 'Raw Data'!E159&lt;3, 'Raw Data'!F159&lt;BB$2), 'Raw Data'!AF159, 0))</f>
        <v/>
      </c>
      <c r="AL164">
        <f>IF(ISBLANK('Raw Data'!A159), 0, IF(AND('Raw Data'!D159&lt;4, 'Raw Data'!E159&lt;4, 'Raw Data'!F159&lt;BB$2), 'Raw Data'!AI159, 0))</f>
        <v/>
      </c>
      <c r="AM164">
        <f>IF(ISBLANK('Raw Data'!A159), 0, IF(AND('Raw Data'!D159&lt;5, 'Raw Data'!E159&lt;5, 'Raw Data'!F159&lt;BB$2), 'Raw Data'!AL159, 0))</f>
        <v/>
      </c>
      <c r="AN164">
        <f>IF(ISBLANK('Raw Data'!A159), 0, IF(AND('Raw Data'!D159&lt;6, 'Raw Data'!E159&lt;6, 'Raw Data'!F159&lt;BB$2), 'Raw Data'!AO159, 0))</f>
        <v/>
      </c>
      <c r="AO164">
        <f>IF(ISBLANK('Raw Data'!A159), 0, IF(AND('Raw Data'!I159&lt;Analysis!$BC$2, 'Raw Data'!D159-'Raw Data'!E159&gt;1), 'Raw Data'!AW159, IF(AND('Raw Data'!J159&lt;Analysis!$BC$2, 'Raw Data'!E159-'Raw Data'!D159&gt;1), 'Raw Data'!AY159, 0)))</f>
        <v/>
      </c>
      <c r="AP164">
        <f>IF(ISBLANK('Raw Data'!A159), 0, IF(AND('Raw Data'!I159&lt;Analysis!$BC$2, 'Raw Data'!D159-'Raw Data'!E159&gt;2), 'Raw Data'!AZ159, IF(AND('Raw Data'!J159&lt;Analysis!$BC$2, 'Raw Data'!E159-'Raw Data'!D159&gt;2), 'Raw Data'!BB159, 0)))</f>
        <v/>
      </c>
      <c r="AQ164">
        <f>IF(ISBLANK('Raw Data'!A159), 0, IF(AND('Raw Data'!I159&lt;Analysis!$BC$2, 'Raw Data'!D159-'Raw Data'!E159&gt;3), 'Raw Data'!BC159, IF(AND('Raw Data'!J159&lt;Analysis!$BC$2, 'Raw Data'!E159-'Raw Data'!D159&gt;3), 'Raw Data'!BE159, 0)))</f>
        <v/>
      </c>
      <c r="AR164">
        <f>IF('Hidden Analysiss'!D160=1,IF(ABS('Raw Data'!E159-'Raw Data'!D159)&lt;2,'Raw Data'!AX159,0), 0)</f>
        <v/>
      </c>
      <c r="AS164">
        <f>IF('Hidden Analysiss'!D160=1,IF(ABS('Raw Data'!E159-'Raw Data'!D159)&lt;3,'Raw Data'!BA159,0), 0)</f>
        <v/>
      </c>
      <c r="AT164">
        <f>IF('Hidden Analysiss'!D160=1,IF(ABS('Raw Data'!E159-'Raw Data'!D159)&lt;4,'Raw Data'!BD159,0), 0)</f>
        <v/>
      </c>
      <c r="AU164">
        <f>IF(AND('Hidden Analysiss'!E160=1, ABS('Raw Data'!E159-'Raw Data'!D159)&lt;2), 'Raw Data'!AX159, 0)</f>
        <v/>
      </c>
      <c r="AV164">
        <f>IF(AND('Hidden Analysiss'!E160=1, ABS('Raw Data'!E159-'Raw Data'!D159)&lt;3), 'Raw Data'!BA159, 0)</f>
        <v/>
      </c>
      <c r="AW164">
        <f>IF(AND('Hidden Analysiss'!E160=1, ABS('Raw Data'!E159-'Raw Data'!D159)&lt;3), 'Raw Data'!BD159, 0)</f>
        <v/>
      </c>
    </row>
    <row r="165">
      <c r="A165" s="1">
        <f>'Raw Data'!A160</f>
        <v/>
      </c>
      <c r="B165">
        <f>IF('Raw Data'!E160&gt;'Raw Data'!D160, 'Raw Data'!J160, 0)</f>
        <v/>
      </c>
      <c r="C165">
        <f>IF('Raw Data'!D160&gt;'Raw Data'!E160, 'Raw Data'!I160, 0)</f>
        <v/>
      </c>
      <c r="D165">
        <f>SUM(G165:H165)</f>
        <v/>
      </c>
      <c r="E165">
        <f>IF(AND('Raw Data'!J160&lt;'Raw Data'!I160,'Raw Data'!E160&gt;'Raw Data'!D160,'Raw Data'!E160-'Raw Data'!D160&gt;3),'Raw Data'!N160,IF(AND('Raw Data'!I160&lt;'Raw Data'!J160,'Raw Data'!D160&gt;'Raw Data'!E160,'Raw Data'!D160-'Raw Data'!E160&gt;3),'Raw Data'!M160,0))</f>
        <v/>
      </c>
      <c r="F165">
        <f>IF(AND('Raw Data'!J160&lt;'Raw Data'!I160,'Raw Data'!E160&gt;'Raw Data'!D160,'Raw Data'!E160-'Raw Data'!D160&lt;4),'Raw Data'!L160,IF(AND('Raw Data'!I160&lt;'Raw Data'!J160,'Raw Data'!D160&gt;'Raw Data'!E160,'Raw Data'!D160-'Raw Data'!E160&lt;4),'Raw Data'!K160,0))</f>
        <v/>
      </c>
      <c r="G165">
        <f>IF(AND('Raw Data'!J160&lt;'Raw Data'!I160, 'Raw Data'!E160&gt;'Raw Data'!D160), 'Raw Data'!J160, 0)</f>
        <v/>
      </c>
      <c r="H165">
        <f>IF(AND('Raw Data'!J160&gt;'Raw Data'!I160, 'Raw Data'!E160&lt;'Raw Data'!D160), 'Raw Data'!I160, 0)</f>
        <v/>
      </c>
      <c r="I165">
        <f>SUM(J165:K165)</f>
        <v/>
      </c>
      <c r="J165">
        <f>IF(AND('Raw Data'!J160&gt;'Raw Data'!I160, 'Raw Data'!E160&gt;'Raw Data'!D160), 'Raw Data'!J160, 0)</f>
        <v/>
      </c>
      <c r="K165">
        <f>IF(AND('Raw Data'!I160&gt;'Raw Data'!J160, 'Raw Data'!D160&gt;'Raw Data'!E160), 'Raw Data'!I160, 0)</f>
        <v/>
      </c>
      <c r="L165">
        <f>IF('Raw Data'!E160-'Raw Data'!D160&gt;3, 'Raw Data'!N160, 0)</f>
        <v/>
      </c>
      <c r="M165">
        <f>IF('Raw Data'!D160-'Raw Data'!E160&gt;3, 'Raw Data'!M160, 0)</f>
        <v/>
      </c>
      <c r="N165">
        <f>IF(ISBLANK('Raw Data'!D160),0,IF(AND('Raw Data'!E160&gt;'Raw Data'!D160,'Raw Data'!E160-'Raw Data'!D160&gt;0,'Raw Data'!E160-'Raw Data'!D160&lt;4),'Raw Data'!L160, 0))</f>
        <v/>
      </c>
      <c r="O165">
        <f>IF(ISBLANK('Raw Data'!D160),0,IF(AND('Raw Data'!E160&gt;'Raw Data'!D160,'Raw Data'!E160-'Raw Data'!D160&gt;0,'Raw Data'!D160-'Raw Data'!E160&lt;4),'Raw Data'!K160, 0))</f>
        <v/>
      </c>
      <c r="P165">
        <f>IF('Raw Data'!E160-'Raw Data'!D160&gt;3, 'Raw Data'!N160, IF('Raw Data'!D160-'Raw Data'!E160&gt;3, 'Raw Data'!M160, 0))</f>
        <v/>
      </c>
      <c r="Q165">
        <f>IF(ISBLANK('Raw Data'!E160),0,IF(AND('Raw Data'!E160-'Raw Data'!D160&lt;4,'Raw Data'!E160-'Raw Data'!D160&gt;0),'Raw Data'!L160,IF(AND('Raw Data'!D160&gt;'Raw Data'!E160,'Raw Data'!D160-'Raw Data'!E160&gt;0),'Raw Data'!K160,0)))</f>
        <v/>
      </c>
      <c r="R165">
        <f>IF(ISBLANK('Raw Data'!K160),0,IFERROR(IF(MATCH(SMALL('Raw Data'!K160:N160,1),L165:O165,0),SMALL('Raw Data'!K160:N160,1)),0))</f>
        <v/>
      </c>
      <c r="S165">
        <f>IF(ISBLANK('Raw Data'!K160),0,IFERROR(IF(MATCH(SMALL('Raw Data'!K160:N160,2),L165:O165,0),SMALL('Raw Data'!K160:N160,2)),0))</f>
        <v/>
      </c>
      <c r="T165">
        <f>IF(ISBLANK('Raw Data'!K160),0,IFERROR(IF(MATCH(SMALL('Raw Data'!K160:N160,3),L165:O165,0),SMALL('Raw Data'!K160:N160,3)),0))</f>
        <v/>
      </c>
      <c r="U165">
        <f>IF(ISBLANK('Raw Data'!K160),0,IFERROR(IF(MATCH(SMALL('Raw Data'!K160:N160,4),L165:O165,0),SMALL('Raw Data'!K160:N160,4)),0))</f>
        <v/>
      </c>
      <c r="V165">
        <f>IF(AND('Raw Data'!D160&lt;3, 'Raw Data'!E160&lt;3, 'Raw Data'!A160&gt;0), 'Raw Data'!AF160, 0)</f>
        <v/>
      </c>
      <c r="W165">
        <f>IF(AND('Raw Data'!D160&lt;4, 'Raw Data'!E160&lt;4, 'Raw Data'!A160&gt;0), 'Raw Data'!AI160, 0)</f>
        <v/>
      </c>
      <c r="X165">
        <f>IF(AND('Raw Data'!D160&lt;5, 'Raw Data'!E160&lt;5, 'Raw Data'!A160&gt;0), 'Raw Data'!AL160, 0)</f>
        <v/>
      </c>
      <c r="Y165">
        <f>IF(AND('Raw Data'!D160&lt;6, 'Raw Data'!E160&lt;6, 'Raw Data'!A160&gt;0), 'Raw Data'!AO160, 0)</f>
        <v/>
      </c>
      <c r="Z165">
        <f>IF(ISBLANK('Raw Data'!D160), 0, IF('Raw Data'!D160-'Raw Data'!E160&gt;1, 'Raw Data'!AW160, 0))</f>
        <v/>
      </c>
      <c r="AA165">
        <f>IF(ISBLANK('Raw Data'!A160), 0, IF(ABS('Raw Data'!D160-'Raw Data'!E160)&lt;2, 'Raw Data'!AX160, 0))</f>
        <v/>
      </c>
      <c r="AB165">
        <f>IF(ISBLANK('Raw Data'!D160), 0, IF('Raw Data'!E160-'Raw Data'!D160&gt;1, 'Raw Data'!AY160, 0))</f>
        <v/>
      </c>
      <c r="AC165">
        <f>IF(ISBLANK('Raw Data'!D160), 0, IF('Raw Data'!D160-'Raw Data'!E160&gt;2, 'Raw Data'!AZ160, 0))</f>
        <v/>
      </c>
      <c r="AD165">
        <f>IF(ISBLANK('Raw Data'!A160), 0, IF(ABS('Raw Data'!D160-'Raw Data'!E160)&lt;3, 'Raw Data'!BA160, 0))</f>
        <v/>
      </c>
      <c r="AE165">
        <f>IF(ISBLANK('Raw Data'!D160), 0, IF('Raw Data'!E160-'Raw Data'!D160&gt;2, 'Raw Data'!BB160, 0))</f>
        <v/>
      </c>
      <c r="AF165">
        <f>IF(ISBLANK('Raw Data'!D160), 0, IF('Raw Data'!D160-'Raw Data'!E160&gt;3, 'Raw Data'!BC160, 0))</f>
        <v/>
      </c>
      <c r="AG165">
        <f>IF(ISBLANK('Raw Data'!A160), 0, IF(ABS('Raw Data'!D160-'Raw Data'!E160)&lt;4, 'Raw Data'!BD160, 0))</f>
        <v/>
      </c>
      <c r="AH165">
        <f>IF(ISBLANK('Raw Data'!D160), 0, IF('Raw Data'!E160-'Raw Data'!D160&gt;3, 'Raw Data'!BE160, 0))</f>
        <v/>
      </c>
      <c r="AI165">
        <f>IF(SUM('Raw Data'!D160:E160)&gt;'Raw Data'!F160, 'Raw Data'!G160, 0)</f>
        <v/>
      </c>
      <c r="AJ165">
        <f>IF(ISBLANK('Raw Data'!D160), 0, IF(SUM('Raw Data'!D160:E160)&lt;'Raw Data'!F160, 'Raw Data'!H160, 0))</f>
        <v/>
      </c>
      <c r="AK165">
        <f>IF(ISBLANK('Raw Data'!A160), 0, IF(AND('Raw Data'!D160&lt;3, 'Raw Data'!E160&lt;3, 'Raw Data'!F160&lt;BB$2), 'Raw Data'!AF160, 0))</f>
        <v/>
      </c>
      <c r="AL165">
        <f>IF(ISBLANK('Raw Data'!A160), 0, IF(AND('Raw Data'!D160&lt;4, 'Raw Data'!E160&lt;4, 'Raw Data'!F160&lt;BB$2), 'Raw Data'!AI160, 0))</f>
        <v/>
      </c>
      <c r="AM165">
        <f>IF(ISBLANK('Raw Data'!A160), 0, IF(AND('Raw Data'!D160&lt;5, 'Raw Data'!E160&lt;5, 'Raw Data'!F160&lt;BB$2), 'Raw Data'!AL160, 0))</f>
        <v/>
      </c>
      <c r="AN165">
        <f>IF(ISBLANK('Raw Data'!A160), 0, IF(AND('Raw Data'!D160&lt;6, 'Raw Data'!E160&lt;6, 'Raw Data'!F160&lt;BB$2), 'Raw Data'!AO160, 0))</f>
        <v/>
      </c>
      <c r="AO165">
        <f>IF(ISBLANK('Raw Data'!A160), 0, IF(AND('Raw Data'!I160&lt;Analysis!$BC$2, 'Raw Data'!D160-'Raw Data'!E160&gt;1), 'Raw Data'!AW160, IF(AND('Raw Data'!J160&lt;Analysis!$BC$2, 'Raw Data'!E160-'Raw Data'!D160&gt;1), 'Raw Data'!AY160, 0)))</f>
        <v/>
      </c>
      <c r="AP165">
        <f>IF(ISBLANK('Raw Data'!A160), 0, IF(AND('Raw Data'!I160&lt;Analysis!$BC$2, 'Raw Data'!D160-'Raw Data'!E160&gt;2), 'Raw Data'!AZ160, IF(AND('Raw Data'!J160&lt;Analysis!$BC$2, 'Raw Data'!E160-'Raw Data'!D160&gt;2), 'Raw Data'!BB160, 0)))</f>
        <v/>
      </c>
      <c r="AQ165">
        <f>IF(ISBLANK('Raw Data'!A160), 0, IF(AND('Raw Data'!I160&lt;Analysis!$BC$2, 'Raw Data'!D160-'Raw Data'!E160&gt;3), 'Raw Data'!BC160, IF(AND('Raw Data'!J160&lt;Analysis!$BC$2, 'Raw Data'!E160-'Raw Data'!D160&gt;3), 'Raw Data'!BE160, 0)))</f>
        <v/>
      </c>
      <c r="AR165">
        <f>IF('Hidden Analysiss'!D161=1,IF(ABS('Raw Data'!E160-'Raw Data'!D160)&lt;2,'Raw Data'!AX160,0), 0)</f>
        <v/>
      </c>
      <c r="AS165">
        <f>IF('Hidden Analysiss'!D161=1,IF(ABS('Raw Data'!E160-'Raw Data'!D160)&lt;3,'Raw Data'!BA160,0), 0)</f>
        <v/>
      </c>
      <c r="AT165">
        <f>IF('Hidden Analysiss'!D161=1,IF(ABS('Raw Data'!E160-'Raw Data'!D160)&lt;4,'Raw Data'!BD160,0), 0)</f>
        <v/>
      </c>
      <c r="AU165">
        <f>IF(AND('Hidden Analysiss'!E161=1, ABS('Raw Data'!E160-'Raw Data'!D160)&lt;2), 'Raw Data'!AX160, 0)</f>
        <v/>
      </c>
      <c r="AV165">
        <f>IF(AND('Hidden Analysiss'!E161=1, ABS('Raw Data'!E160-'Raw Data'!D160)&lt;3), 'Raw Data'!BA160, 0)</f>
        <v/>
      </c>
      <c r="AW165">
        <f>IF(AND('Hidden Analysiss'!E161=1, ABS('Raw Data'!E160-'Raw Data'!D160)&lt;3), 'Raw Data'!BD160, 0)</f>
        <v/>
      </c>
    </row>
    <row r="166">
      <c r="A166" s="1">
        <f>'Raw Data'!A161</f>
        <v/>
      </c>
      <c r="B166">
        <f>IF('Raw Data'!E161&gt;'Raw Data'!D161, 'Raw Data'!J161, 0)</f>
        <v/>
      </c>
      <c r="C166">
        <f>IF('Raw Data'!D161&gt;'Raw Data'!E161, 'Raw Data'!I161, 0)</f>
        <v/>
      </c>
      <c r="D166">
        <f>SUM(G166:H166)</f>
        <v/>
      </c>
      <c r="E166">
        <f>IF(AND('Raw Data'!J161&lt;'Raw Data'!I161,'Raw Data'!E161&gt;'Raw Data'!D161,'Raw Data'!E161-'Raw Data'!D161&gt;3),'Raw Data'!N161,IF(AND('Raw Data'!I161&lt;'Raw Data'!J161,'Raw Data'!D161&gt;'Raw Data'!E161,'Raw Data'!D161-'Raw Data'!E161&gt;3),'Raw Data'!M161,0))</f>
        <v/>
      </c>
      <c r="F166">
        <f>IF(AND('Raw Data'!J161&lt;'Raw Data'!I161,'Raw Data'!E161&gt;'Raw Data'!D161,'Raw Data'!E161-'Raw Data'!D161&lt;4),'Raw Data'!L161,IF(AND('Raw Data'!I161&lt;'Raw Data'!J161,'Raw Data'!D161&gt;'Raw Data'!E161,'Raw Data'!D161-'Raw Data'!E161&lt;4),'Raw Data'!K161,0))</f>
        <v/>
      </c>
      <c r="G166">
        <f>IF(AND('Raw Data'!J161&lt;'Raw Data'!I161, 'Raw Data'!E161&gt;'Raw Data'!D161), 'Raw Data'!J161, 0)</f>
        <v/>
      </c>
      <c r="H166">
        <f>IF(AND('Raw Data'!J161&gt;'Raw Data'!I161, 'Raw Data'!E161&lt;'Raw Data'!D161), 'Raw Data'!I161, 0)</f>
        <v/>
      </c>
      <c r="I166">
        <f>SUM(J166:K166)</f>
        <v/>
      </c>
      <c r="J166">
        <f>IF(AND('Raw Data'!J161&gt;'Raw Data'!I161, 'Raw Data'!E161&gt;'Raw Data'!D161), 'Raw Data'!J161, 0)</f>
        <v/>
      </c>
      <c r="K166">
        <f>IF(AND('Raw Data'!I161&gt;'Raw Data'!J161, 'Raw Data'!D161&gt;'Raw Data'!E161), 'Raw Data'!I161, 0)</f>
        <v/>
      </c>
      <c r="L166">
        <f>IF('Raw Data'!E161-'Raw Data'!D161&gt;3, 'Raw Data'!N161, 0)</f>
        <v/>
      </c>
      <c r="M166">
        <f>IF('Raw Data'!D161-'Raw Data'!E161&gt;3, 'Raw Data'!M161, 0)</f>
        <v/>
      </c>
      <c r="N166">
        <f>IF(ISBLANK('Raw Data'!D161),0,IF(AND('Raw Data'!E161&gt;'Raw Data'!D161,'Raw Data'!E161-'Raw Data'!D161&gt;0,'Raw Data'!E161-'Raw Data'!D161&lt;4),'Raw Data'!L161, 0))</f>
        <v/>
      </c>
      <c r="O166">
        <f>IF(ISBLANK('Raw Data'!D161),0,IF(AND('Raw Data'!E161&gt;'Raw Data'!D161,'Raw Data'!E161-'Raw Data'!D161&gt;0,'Raw Data'!D161-'Raw Data'!E161&lt;4),'Raw Data'!K161, 0))</f>
        <v/>
      </c>
      <c r="P166">
        <f>IF('Raw Data'!E161-'Raw Data'!D161&gt;3, 'Raw Data'!N161, IF('Raw Data'!D161-'Raw Data'!E161&gt;3, 'Raw Data'!M161, 0))</f>
        <v/>
      </c>
      <c r="Q166">
        <f>IF(ISBLANK('Raw Data'!E161),0,IF(AND('Raw Data'!E161-'Raw Data'!D161&lt;4,'Raw Data'!E161-'Raw Data'!D161&gt;0),'Raw Data'!L161,IF(AND('Raw Data'!D161&gt;'Raw Data'!E161,'Raw Data'!D161-'Raw Data'!E161&gt;0),'Raw Data'!K161,0)))</f>
        <v/>
      </c>
      <c r="R166">
        <f>IF(ISBLANK('Raw Data'!K161),0,IFERROR(IF(MATCH(SMALL('Raw Data'!K161:N161,1),L166:O166,0),SMALL('Raw Data'!K161:N161,1)),0))</f>
        <v/>
      </c>
      <c r="S166">
        <f>IF(ISBLANK('Raw Data'!K161),0,IFERROR(IF(MATCH(SMALL('Raw Data'!K161:N161,2),L166:O166,0),SMALL('Raw Data'!K161:N161,2)),0))</f>
        <v/>
      </c>
      <c r="T166">
        <f>IF(ISBLANK('Raw Data'!K161),0,IFERROR(IF(MATCH(SMALL('Raw Data'!K161:N161,3),L166:O166,0),SMALL('Raw Data'!K161:N161,3)),0))</f>
        <v/>
      </c>
      <c r="U166">
        <f>IF(ISBLANK('Raw Data'!K161),0,IFERROR(IF(MATCH(SMALL('Raw Data'!K161:N161,4),L166:O166,0),SMALL('Raw Data'!K161:N161,4)),0))</f>
        <v/>
      </c>
      <c r="V166">
        <f>IF(AND('Raw Data'!D161&lt;3, 'Raw Data'!E161&lt;3, 'Raw Data'!A161&gt;0), 'Raw Data'!AF161, 0)</f>
        <v/>
      </c>
      <c r="W166">
        <f>IF(AND('Raw Data'!D161&lt;4, 'Raw Data'!E161&lt;4, 'Raw Data'!A161&gt;0), 'Raw Data'!AI161, 0)</f>
        <v/>
      </c>
      <c r="X166">
        <f>IF(AND('Raw Data'!D161&lt;5, 'Raw Data'!E161&lt;5, 'Raw Data'!A161&gt;0), 'Raw Data'!AL161, 0)</f>
        <v/>
      </c>
      <c r="Y166">
        <f>IF(AND('Raw Data'!D161&lt;6, 'Raw Data'!E161&lt;6, 'Raw Data'!A161&gt;0), 'Raw Data'!AO161, 0)</f>
        <v/>
      </c>
      <c r="Z166">
        <f>IF(ISBLANK('Raw Data'!D161), 0, IF('Raw Data'!D161-'Raw Data'!E161&gt;1, 'Raw Data'!AW161, 0))</f>
        <v/>
      </c>
      <c r="AA166">
        <f>IF(ISBLANK('Raw Data'!A161), 0, IF(ABS('Raw Data'!D161-'Raw Data'!E161)&lt;2, 'Raw Data'!AX161, 0))</f>
        <v/>
      </c>
      <c r="AB166">
        <f>IF(ISBLANK('Raw Data'!D161), 0, IF('Raw Data'!E161-'Raw Data'!D161&gt;1, 'Raw Data'!AY161, 0))</f>
        <v/>
      </c>
      <c r="AC166">
        <f>IF(ISBLANK('Raw Data'!D161), 0, IF('Raw Data'!D161-'Raw Data'!E161&gt;2, 'Raw Data'!AZ161, 0))</f>
        <v/>
      </c>
      <c r="AD166">
        <f>IF(ISBLANK('Raw Data'!A161), 0, IF(ABS('Raw Data'!D161-'Raw Data'!E161)&lt;3, 'Raw Data'!BA161, 0))</f>
        <v/>
      </c>
      <c r="AE166">
        <f>IF(ISBLANK('Raw Data'!D161), 0, IF('Raw Data'!E161-'Raw Data'!D161&gt;2, 'Raw Data'!BB161, 0))</f>
        <v/>
      </c>
      <c r="AF166">
        <f>IF(ISBLANK('Raw Data'!D161), 0, IF('Raw Data'!D161-'Raw Data'!E161&gt;3, 'Raw Data'!BC161, 0))</f>
        <v/>
      </c>
      <c r="AG166">
        <f>IF(ISBLANK('Raw Data'!A161), 0, IF(ABS('Raw Data'!D161-'Raw Data'!E161)&lt;4, 'Raw Data'!BD161, 0))</f>
        <v/>
      </c>
      <c r="AH166">
        <f>IF(ISBLANK('Raw Data'!D161), 0, IF('Raw Data'!E161-'Raw Data'!D161&gt;3, 'Raw Data'!BE161, 0))</f>
        <v/>
      </c>
      <c r="AI166">
        <f>IF(SUM('Raw Data'!D161:E161)&gt;'Raw Data'!F161, 'Raw Data'!G161, 0)</f>
        <v/>
      </c>
      <c r="AJ166">
        <f>IF(ISBLANK('Raw Data'!D161), 0, IF(SUM('Raw Data'!D161:E161)&lt;'Raw Data'!F161, 'Raw Data'!H161, 0))</f>
        <v/>
      </c>
      <c r="AK166">
        <f>IF(ISBLANK('Raw Data'!A161), 0, IF(AND('Raw Data'!D161&lt;3, 'Raw Data'!E161&lt;3, 'Raw Data'!F161&lt;BB$2), 'Raw Data'!AF161, 0))</f>
        <v/>
      </c>
      <c r="AL166">
        <f>IF(ISBLANK('Raw Data'!A161), 0, IF(AND('Raw Data'!D161&lt;4, 'Raw Data'!E161&lt;4, 'Raw Data'!F161&lt;BB$2), 'Raw Data'!AI161, 0))</f>
        <v/>
      </c>
      <c r="AM166">
        <f>IF(ISBLANK('Raw Data'!A161), 0, IF(AND('Raw Data'!D161&lt;5, 'Raw Data'!E161&lt;5, 'Raw Data'!F161&lt;BB$2), 'Raw Data'!AL161, 0))</f>
        <v/>
      </c>
      <c r="AN166">
        <f>IF(ISBLANK('Raw Data'!A161), 0, IF(AND('Raw Data'!D161&lt;6, 'Raw Data'!E161&lt;6, 'Raw Data'!F161&lt;BB$2), 'Raw Data'!AO161, 0))</f>
        <v/>
      </c>
      <c r="AO166">
        <f>IF(ISBLANK('Raw Data'!A161), 0, IF(AND('Raw Data'!I161&lt;Analysis!$BC$2, 'Raw Data'!D161-'Raw Data'!E161&gt;1), 'Raw Data'!AW161, IF(AND('Raw Data'!J161&lt;Analysis!$BC$2, 'Raw Data'!E161-'Raw Data'!D161&gt;1), 'Raw Data'!AY161, 0)))</f>
        <v/>
      </c>
      <c r="AP166">
        <f>IF(ISBLANK('Raw Data'!A161), 0, IF(AND('Raw Data'!I161&lt;Analysis!$BC$2, 'Raw Data'!D161-'Raw Data'!E161&gt;2), 'Raw Data'!AZ161, IF(AND('Raw Data'!J161&lt;Analysis!$BC$2, 'Raw Data'!E161-'Raw Data'!D161&gt;2), 'Raw Data'!BB161, 0)))</f>
        <v/>
      </c>
      <c r="AQ166">
        <f>IF(ISBLANK('Raw Data'!A161), 0, IF(AND('Raw Data'!I161&lt;Analysis!$BC$2, 'Raw Data'!D161-'Raw Data'!E161&gt;3), 'Raw Data'!BC161, IF(AND('Raw Data'!J161&lt;Analysis!$BC$2, 'Raw Data'!E161-'Raw Data'!D161&gt;3), 'Raw Data'!BE161, 0)))</f>
        <v/>
      </c>
      <c r="AR166">
        <f>IF('Hidden Analysiss'!D162=1,IF(ABS('Raw Data'!E161-'Raw Data'!D161)&lt;2,'Raw Data'!AX161,0), 0)</f>
        <v/>
      </c>
      <c r="AS166">
        <f>IF('Hidden Analysiss'!D162=1,IF(ABS('Raw Data'!E161-'Raw Data'!D161)&lt;3,'Raw Data'!BA161,0), 0)</f>
        <v/>
      </c>
      <c r="AT166">
        <f>IF('Hidden Analysiss'!D162=1,IF(ABS('Raw Data'!E161-'Raw Data'!D161)&lt;4,'Raw Data'!BD161,0), 0)</f>
        <v/>
      </c>
      <c r="AU166">
        <f>IF(AND('Hidden Analysiss'!E162=1, ABS('Raw Data'!E161-'Raw Data'!D161)&lt;2), 'Raw Data'!AX161, 0)</f>
        <v/>
      </c>
      <c r="AV166">
        <f>IF(AND('Hidden Analysiss'!E162=1, ABS('Raw Data'!E161-'Raw Data'!D161)&lt;3), 'Raw Data'!BA161, 0)</f>
        <v/>
      </c>
      <c r="AW166">
        <f>IF(AND('Hidden Analysiss'!E162=1, ABS('Raw Data'!E161-'Raw Data'!D161)&lt;3), 'Raw Data'!BD161, 0)</f>
        <v/>
      </c>
    </row>
    <row r="167">
      <c r="A167" s="1">
        <f>'Raw Data'!A162</f>
        <v/>
      </c>
      <c r="B167">
        <f>IF('Raw Data'!E162&gt;'Raw Data'!D162, 'Raw Data'!J162, 0)</f>
        <v/>
      </c>
      <c r="C167">
        <f>IF('Raw Data'!D162&gt;'Raw Data'!E162, 'Raw Data'!I162, 0)</f>
        <v/>
      </c>
      <c r="D167">
        <f>SUM(G167:H167)</f>
        <v/>
      </c>
      <c r="E167">
        <f>IF(AND('Raw Data'!J162&lt;'Raw Data'!I162,'Raw Data'!E162&gt;'Raw Data'!D162,'Raw Data'!E162-'Raw Data'!D162&gt;3),'Raw Data'!N162,IF(AND('Raw Data'!I162&lt;'Raw Data'!J162,'Raw Data'!D162&gt;'Raw Data'!E162,'Raw Data'!D162-'Raw Data'!E162&gt;3),'Raw Data'!M162,0))</f>
        <v/>
      </c>
      <c r="F167">
        <f>IF(AND('Raw Data'!J162&lt;'Raw Data'!I162,'Raw Data'!E162&gt;'Raw Data'!D162,'Raw Data'!E162-'Raw Data'!D162&lt;4),'Raw Data'!L162,IF(AND('Raw Data'!I162&lt;'Raw Data'!J162,'Raw Data'!D162&gt;'Raw Data'!E162,'Raw Data'!D162-'Raw Data'!E162&lt;4),'Raw Data'!K162,0))</f>
        <v/>
      </c>
      <c r="G167">
        <f>IF(AND('Raw Data'!J162&lt;'Raw Data'!I162, 'Raw Data'!E162&gt;'Raw Data'!D162), 'Raw Data'!J162, 0)</f>
        <v/>
      </c>
      <c r="H167">
        <f>IF(AND('Raw Data'!J162&gt;'Raw Data'!I162, 'Raw Data'!E162&lt;'Raw Data'!D162), 'Raw Data'!I162, 0)</f>
        <v/>
      </c>
      <c r="I167">
        <f>SUM(J167:K167)</f>
        <v/>
      </c>
      <c r="J167">
        <f>IF(AND('Raw Data'!J162&gt;'Raw Data'!I162, 'Raw Data'!E162&gt;'Raw Data'!D162), 'Raw Data'!J162, 0)</f>
        <v/>
      </c>
      <c r="K167">
        <f>IF(AND('Raw Data'!I162&gt;'Raw Data'!J162, 'Raw Data'!D162&gt;'Raw Data'!E162), 'Raw Data'!I162, 0)</f>
        <v/>
      </c>
      <c r="L167">
        <f>IF('Raw Data'!E162-'Raw Data'!D162&gt;3, 'Raw Data'!N162, 0)</f>
        <v/>
      </c>
      <c r="M167">
        <f>IF('Raw Data'!D162-'Raw Data'!E162&gt;3, 'Raw Data'!M162, 0)</f>
        <v/>
      </c>
      <c r="N167">
        <f>IF(ISBLANK('Raw Data'!D162),0,IF(AND('Raw Data'!E162&gt;'Raw Data'!D162,'Raw Data'!E162-'Raw Data'!D162&gt;0,'Raw Data'!E162-'Raw Data'!D162&lt;4),'Raw Data'!L162, 0))</f>
        <v/>
      </c>
      <c r="O167">
        <f>IF(ISBLANK('Raw Data'!D162),0,IF(AND('Raw Data'!E162&gt;'Raw Data'!D162,'Raw Data'!E162-'Raw Data'!D162&gt;0,'Raw Data'!D162-'Raw Data'!E162&lt;4),'Raw Data'!K162, 0))</f>
        <v/>
      </c>
      <c r="P167">
        <f>IF('Raw Data'!E162-'Raw Data'!D162&gt;3, 'Raw Data'!N162, IF('Raw Data'!D162-'Raw Data'!E162&gt;3, 'Raw Data'!M162, 0))</f>
        <v/>
      </c>
      <c r="Q167">
        <f>IF(ISBLANK('Raw Data'!E162),0,IF(AND('Raw Data'!E162-'Raw Data'!D162&lt;4,'Raw Data'!E162-'Raw Data'!D162&gt;0),'Raw Data'!L162,IF(AND('Raw Data'!D162&gt;'Raw Data'!E162,'Raw Data'!D162-'Raw Data'!E162&gt;0),'Raw Data'!K162,0)))</f>
        <v/>
      </c>
      <c r="R167">
        <f>IF(ISBLANK('Raw Data'!K162),0,IFERROR(IF(MATCH(SMALL('Raw Data'!K162:N162,1),L167:O167,0),SMALL('Raw Data'!K162:N162,1)),0))</f>
        <v/>
      </c>
      <c r="S167">
        <f>IF(ISBLANK('Raw Data'!K162),0,IFERROR(IF(MATCH(SMALL('Raw Data'!K162:N162,2),L167:O167,0),SMALL('Raw Data'!K162:N162,2)),0))</f>
        <v/>
      </c>
      <c r="T167">
        <f>IF(ISBLANK('Raw Data'!K162),0,IFERROR(IF(MATCH(SMALL('Raw Data'!K162:N162,3),L167:O167,0),SMALL('Raw Data'!K162:N162,3)),0))</f>
        <v/>
      </c>
      <c r="U167">
        <f>IF(ISBLANK('Raw Data'!K162),0,IFERROR(IF(MATCH(SMALL('Raw Data'!K162:N162,4),L167:O167,0),SMALL('Raw Data'!K162:N162,4)),0))</f>
        <v/>
      </c>
      <c r="V167">
        <f>IF(AND('Raw Data'!D162&lt;3, 'Raw Data'!E162&lt;3, 'Raw Data'!A162&gt;0), 'Raw Data'!AF162, 0)</f>
        <v/>
      </c>
      <c r="W167">
        <f>IF(AND('Raw Data'!D162&lt;4, 'Raw Data'!E162&lt;4, 'Raw Data'!A162&gt;0), 'Raw Data'!AI162, 0)</f>
        <v/>
      </c>
      <c r="X167">
        <f>IF(AND('Raw Data'!D162&lt;5, 'Raw Data'!E162&lt;5, 'Raw Data'!A162&gt;0), 'Raw Data'!AL162, 0)</f>
        <v/>
      </c>
      <c r="Y167">
        <f>IF(AND('Raw Data'!D162&lt;6, 'Raw Data'!E162&lt;6, 'Raw Data'!A162&gt;0), 'Raw Data'!AO162, 0)</f>
        <v/>
      </c>
      <c r="Z167">
        <f>IF(ISBLANK('Raw Data'!D162), 0, IF('Raw Data'!D162-'Raw Data'!E162&gt;1, 'Raw Data'!AW162, 0))</f>
        <v/>
      </c>
      <c r="AA167">
        <f>IF(ISBLANK('Raw Data'!A162), 0, IF(ABS('Raw Data'!D162-'Raw Data'!E162)&lt;2, 'Raw Data'!AX162, 0))</f>
        <v/>
      </c>
      <c r="AB167">
        <f>IF(ISBLANK('Raw Data'!D162), 0, IF('Raw Data'!E162-'Raw Data'!D162&gt;1, 'Raw Data'!AY162, 0))</f>
        <v/>
      </c>
      <c r="AC167">
        <f>IF(ISBLANK('Raw Data'!D162), 0, IF('Raw Data'!D162-'Raw Data'!E162&gt;2, 'Raw Data'!AZ162, 0))</f>
        <v/>
      </c>
      <c r="AD167">
        <f>IF(ISBLANK('Raw Data'!A162), 0, IF(ABS('Raw Data'!D162-'Raw Data'!E162)&lt;3, 'Raw Data'!BA162, 0))</f>
        <v/>
      </c>
      <c r="AE167">
        <f>IF(ISBLANK('Raw Data'!D162), 0, IF('Raw Data'!E162-'Raw Data'!D162&gt;2, 'Raw Data'!BB162, 0))</f>
        <v/>
      </c>
      <c r="AF167">
        <f>IF(ISBLANK('Raw Data'!D162), 0, IF('Raw Data'!D162-'Raw Data'!E162&gt;3, 'Raw Data'!BC162, 0))</f>
        <v/>
      </c>
      <c r="AG167">
        <f>IF(ISBLANK('Raw Data'!A162), 0, IF(ABS('Raw Data'!D162-'Raw Data'!E162)&lt;4, 'Raw Data'!BD162, 0))</f>
        <v/>
      </c>
      <c r="AH167">
        <f>IF(ISBLANK('Raw Data'!D162), 0, IF('Raw Data'!E162-'Raw Data'!D162&gt;3, 'Raw Data'!BE162, 0))</f>
        <v/>
      </c>
      <c r="AI167">
        <f>IF(SUM('Raw Data'!D162:E162)&gt;'Raw Data'!F162, 'Raw Data'!G162, 0)</f>
        <v/>
      </c>
      <c r="AJ167">
        <f>IF(ISBLANK('Raw Data'!D162), 0, IF(SUM('Raw Data'!D162:E162)&lt;'Raw Data'!F162, 'Raw Data'!H162, 0))</f>
        <v/>
      </c>
      <c r="AK167">
        <f>IF(ISBLANK('Raw Data'!A162), 0, IF(AND('Raw Data'!D162&lt;3, 'Raw Data'!E162&lt;3, 'Raw Data'!F162&lt;BB$2), 'Raw Data'!AF162, 0))</f>
        <v/>
      </c>
      <c r="AL167">
        <f>IF(ISBLANK('Raw Data'!A162), 0, IF(AND('Raw Data'!D162&lt;4, 'Raw Data'!E162&lt;4, 'Raw Data'!F162&lt;BB$2), 'Raw Data'!AI162, 0))</f>
        <v/>
      </c>
      <c r="AM167">
        <f>IF(ISBLANK('Raw Data'!A162), 0, IF(AND('Raw Data'!D162&lt;5, 'Raw Data'!E162&lt;5, 'Raw Data'!F162&lt;BB$2), 'Raw Data'!AL162, 0))</f>
        <v/>
      </c>
      <c r="AN167">
        <f>IF(ISBLANK('Raw Data'!A162), 0, IF(AND('Raw Data'!D162&lt;6, 'Raw Data'!E162&lt;6, 'Raw Data'!F162&lt;BB$2), 'Raw Data'!AO162, 0))</f>
        <v/>
      </c>
      <c r="AO167">
        <f>IF(ISBLANK('Raw Data'!A162), 0, IF(AND('Raw Data'!I162&lt;Analysis!$BC$2, 'Raw Data'!D162-'Raw Data'!E162&gt;1), 'Raw Data'!AW162, IF(AND('Raw Data'!J162&lt;Analysis!$BC$2, 'Raw Data'!E162-'Raw Data'!D162&gt;1), 'Raw Data'!AY162, 0)))</f>
        <v/>
      </c>
      <c r="AP167">
        <f>IF(ISBLANK('Raw Data'!A162), 0, IF(AND('Raw Data'!I162&lt;Analysis!$BC$2, 'Raw Data'!D162-'Raw Data'!E162&gt;2), 'Raw Data'!AZ162, IF(AND('Raw Data'!J162&lt;Analysis!$BC$2, 'Raw Data'!E162-'Raw Data'!D162&gt;2), 'Raw Data'!BB162, 0)))</f>
        <v/>
      </c>
      <c r="AQ167">
        <f>IF(ISBLANK('Raw Data'!A162), 0, IF(AND('Raw Data'!I162&lt;Analysis!$BC$2, 'Raw Data'!D162-'Raw Data'!E162&gt;3), 'Raw Data'!BC162, IF(AND('Raw Data'!J162&lt;Analysis!$BC$2, 'Raw Data'!E162-'Raw Data'!D162&gt;3), 'Raw Data'!BE162, 0)))</f>
        <v/>
      </c>
      <c r="AR167">
        <f>IF('Hidden Analysiss'!D163=1,IF(ABS('Raw Data'!E162-'Raw Data'!D162)&lt;2,'Raw Data'!AX162,0), 0)</f>
        <v/>
      </c>
      <c r="AS167">
        <f>IF('Hidden Analysiss'!D163=1,IF(ABS('Raw Data'!E162-'Raw Data'!D162)&lt;3,'Raw Data'!BA162,0), 0)</f>
        <v/>
      </c>
      <c r="AT167">
        <f>IF('Hidden Analysiss'!D163=1,IF(ABS('Raw Data'!E162-'Raw Data'!D162)&lt;4,'Raw Data'!BD162,0), 0)</f>
        <v/>
      </c>
      <c r="AU167">
        <f>IF(AND('Hidden Analysiss'!E163=1, ABS('Raw Data'!E162-'Raw Data'!D162)&lt;2), 'Raw Data'!AX162, 0)</f>
        <v/>
      </c>
      <c r="AV167">
        <f>IF(AND('Hidden Analysiss'!E163=1, ABS('Raw Data'!E162-'Raw Data'!D162)&lt;3), 'Raw Data'!BA162, 0)</f>
        <v/>
      </c>
      <c r="AW167">
        <f>IF(AND('Hidden Analysiss'!E163=1, ABS('Raw Data'!E162-'Raw Data'!D162)&lt;3), 'Raw Data'!BD162, 0)</f>
        <v/>
      </c>
    </row>
    <row r="168">
      <c r="A168" s="1">
        <f>'Raw Data'!A163</f>
        <v/>
      </c>
      <c r="B168">
        <f>IF('Raw Data'!E163&gt;'Raw Data'!D163, 'Raw Data'!J163, 0)</f>
        <v/>
      </c>
      <c r="C168">
        <f>IF('Raw Data'!D163&gt;'Raw Data'!E163, 'Raw Data'!I163, 0)</f>
        <v/>
      </c>
      <c r="D168">
        <f>SUM(G168:H168)</f>
        <v/>
      </c>
      <c r="E168">
        <f>IF(AND('Raw Data'!J163&lt;'Raw Data'!I163,'Raw Data'!E163&gt;'Raw Data'!D163,'Raw Data'!E163-'Raw Data'!D163&gt;3),'Raw Data'!N163,IF(AND('Raw Data'!I163&lt;'Raw Data'!J163,'Raw Data'!D163&gt;'Raw Data'!E163,'Raw Data'!D163-'Raw Data'!E163&gt;3),'Raw Data'!M163,0))</f>
        <v/>
      </c>
      <c r="F168">
        <f>IF(AND('Raw Data'!J163&lt;'Raw Data'!I163,'Raw Data'!E163&gt;'Raw Data'!D163,'Raw Data'!E163-'Raw Data'!D163&lt;4),'Raw Data'!L163,IF(AND('Raw Data'!I163&lt;'Raw Data'!J163,'Raw Data'!D163&gt;'Raw Data'!E163,'Raw Data'!D163-'Raw Data'!E163&lt;4),'Raw Data'!K163,0))</f>
        <v/>
      </c>
      <c r="G168">
        <f>IF(AND('Raw Data'!J163&lt;'Raw Data'!I163, 'Raw Data'!E163&gt;'Raw Data'!D163), 'Raw Data'!J163, 0)</f>
        <v/>
      </c>
      <c r="H168">
        <f>IF(AND('Raw Data'!J163&gt;'Raw Data'!I163, 'Raw Data'!E163&lt;'Raw Data'!D163), 'Raw Data'!I163, 0)</f>
        <v/>
      </c>
      <c r="I168">
        <f>SUM(J168:K168)</f>
        <v/>
      </c>
      <c r="J168">
        <f>IF(AND('Raw Data'!J163&gt;'Raw Data'!I163, 'Raw Data'!E163&gt;'Raw Data'!D163), 'Raw Data'!J163, 0)</f>
        <v/>
      </c>
      <c r="K168">
        <f>IF(AND('Raw Data'!I163&gt;'Raw Data'!J163, 'Raw Data'!D163&gt;'Raw Data'!E163), 'Raw Data'!I163, 0)</f>
        <v/>
      </c>
      <c r="L168">
        <f>IF('Raw Data'!E163-'Raw Data'!D163&gt;3, 'Raw Data'!N163, 0)</f>
        <v/>
      </c>
      <c r="M168">
        <f>IF('Raw Data'!D163-'Raw Data'!E163&gt;3, 'Raw Data'!M163, 0)</f>
        <v/>
      </c>
      <c r="N168">
        <f>IF(ISBLANK('Raw Data'!D163),0,IF(AND('Raw Data'!E163&gt;'Raw Data'!D163,'Raw Data'!E163-'Raw Data'!D163&gt;0,'Raw Data'!E163-'Raw Data'!D163&lt;4),'Raw Data'!L163, 0))</f>
        <v/>
      </c>
      <c r="O168">
        <f>IF(ISBLANK('Raw Data'!D163),0,IF(AND('Raw Data'!E163&gt;'Raw Data'!D163,'Raw Data'!E163-'Raw Data'!D163&gt;0,'Raw Data'!D163-'Raw Data'!E163&lt;4),'Raw Data'!K163, 0))</f>
        <v/>
      </c>
      <c r="P168">
        <f>IF('Raw Data'!E163-'Raw Data'!D163&gt;3, 'Raw Data'!N163, IF('Raw Data'!D163-'Raw Data'!E163&gt;3, 'Raw Data'!M163, 0))</f>
        <v/>
      </c>
      <c r="Q168">
        <f>IF(ISBLANK('Raw Data'!E163),0,IF(AND('Raw Data'!E163-'Raw Data'!D163&lt;4,'Raw Data'!E163-'Raw Data'!D163&gt;0),'Raw Data'!L163,IF(AND('Raw Data'!D163&gt;'Raw Data'!E163,'Raw Data'!D163-'Raw Data'!E163&gt;0),'Raw Data'!K163,0)))</f>
        <v/>
      </c>
      <c r="R168">
        <f>IF(ISBLANK('Raw Data'!K163),0,IFERROR(IF(MATCH(SMALL('Raw Data'!K163:N163,1),L168:O168,0),SMALL('Raw Data'!K163:N163,1)),0))</f>
        <v/>
      </c>
      <c r="S168">
        <f>IF(ISBLANK('Raw Data'!K163),0,IFERROR(IF(MATCH(SMALL('Raw Data'!K163:N163,2),L168:O168,0),SMALL('Raw Data'!K163:N163,2)),0))</f>
        <v/>
      </c>
      <c r="T168">
        <f>IF(ISBLANK('Raw Data'!K163),0,IFERROR(IF(MATCH(SMALL('Raw Data'!K163:N163,3),L168:O168,0),SMALL('Raw Data'!K163:N163,3)),0))</f>
        <v/>
      </c>
      <c r="U168">
        <f>IF(ISBLANK('Raw Data'!K163),0,IFERROR(IF(MATCH(SMALL('Raw Data'!K163:N163,4),L168:O168,0),SMALL('Raw Data'!K163:N163,4)),0))</f>
        <v/>
      </c>
      <c r="V168">
        <f>IF(AND('Raw Data'!D163&lt;3, 'Raw Data'!E163&lt;3, 'Raw Data'!A163&gt;0), 'Raw Data'!AF163, 0)</f>
        <v/>
      </c>
      <c r="W168">
        <f>IF(AND('Raw Data'!D163&lt;4, 'Raw Data'!E163&lt;4, 'Raw Data'!A163&gt;0), 'Raw Data'!AI163, 0)</f>
        <v/>
      </c>
      <c r="X168">
        <f>IF(AND('Raw Data'!D163&lt;5, 'Raw Data'!E163&lt;5, 'Raw Data'!A163&gt;0), 'Raw Data'!AL163, 0)</f>
        <v/>
      </c>
      <c r="Y168">
        <f>IF(AND('Raw Data'!D163&lt;6, 'Raw Data'!E163&lt;6, 'Raw Data'!A163&gt;0), 'Raw Data'!AO163, 0)</f>
        <v/>
      </c>
      <c r="Z168">
        <f>IF(ISBLANK('Raw Data'!D163), 0, IF('Raw Data'!D163-'Raw Data'!E163&gt;1, 'Raw Data'!AW163, 0))</f>
        <v/>
      </c>
      <c r="AA168">
        <f>IF(ISBLANK('Raw Data'!A163), 0, IF(ABS('Raw Data'!D163-'Raw Data'!E163)&lt;2, 'Raw Data'!AX163, 0))</f>
        <v/>
      </c>
      <c r="AB168">
        <f>IF(ISBLANK('Raw Data'!D163), 0, IF('Raw Data'!E163-'Raw Data'!D163&gt;1, 'Raw Data'!AY163, 0))</f>
        <v/>
      </c>
      <c r="AC168">
        <f>IF(ISBLANK('Raw Data'!D163), 0, IF('Raw Data'!D163-'Raw Data'!E163&gt;2, 'Raw Data'!AZ163, 0))</f>
        <v/>
      </c>
      <c r="AD168">
        <f>IF(ISBLANK('Raw Data'!A163), 0, IF(ABS('Raw Data'!D163-'Raw Data'!E163)&lt;3, 'Raw Data'!BA163, 0))</f>
        <v/>
      </c>
      <c r="AE168">
        <f>IF(ISBLANK('Raw Data'!D163), 0, IF('Raw Data'!E163-'Raw Data'!D163&gt;2, 'Raw Data'!BB163, 0))</f>
        <v/>
      </c>
      <c r="AF168">
        <f>IF(ISBLANK('Raw Data'!D163), 0, IF('Raw Data'!D163-'Raw Data'!E163&gt;3, 'Raw Data'!BC163, 0))</f>
        <v/>
      </c>
      <c r="AG168">
        <f>IF(ISBLANK('Raw Data'!A163), 0, IF(ABS('Raw Data'!D163-'Raw Data'!E163)&lt;4, 'Raw Data'!BD163, 0))</f>
        <v/>
      </c>
      <c r="AH168">
        <f>IF(ISBLANK('Raw Data'!D163), 0, IF('Raw Data'!E163-'Raw Data'!D163&gt;3, 'Raw Data'!BE163, 0))</f>
        <v/>
      </c>
      <c r="AI168">
        <f>IF(SUM('Raw Data'!D163:E163)&gt;'Raw Data'!F163, 'Raw Data'!G163, 0)</f>
        <v/>
      </c>
      <c r="AJ168">
        <f>IF(ISBLANK('Raw Data'!D163), 0, IF(SUM('Raw Data'!D163:E163)&lt;'Raw Data'!F163, 'Raw Data'!H163, 0))</f>
        <v/>
      </c>
      <c r="AK168">
        <f>IF(ISBLANK('Raw Data'!A163), 0, IF(AND('Raw Data'!D163&lt;3, 'Raw Data'!E163&lt;3, 'Raw Data'!F163&lt;BB$2), 'Raw Data'!AF163, 0))</f>
        <v/>
      </c>
      <c r="AL168">
        <f>IF(ISBLANK('Raw Data'!A163), 0, IF(AND('Raw Data'!D163&lt;4, 'Raw Data'!E163&lt;4, 'Raw Data'!F163&lt;BB$2), 'Raw Data'!AI163, 0))</f>
        <v/>
      </c>
      <c r="AM168">
        <f>IF(ISBLANK('Raw Data'!A163), 0, IF(AND('Raw Data'!D163&lt;5, 'Raw Data'!E163&lt;5, 'Raw Data'!F163&lt;BB$2), 'Raw Data'!AL163, 0))</f>
        <v/>
      </c>
      <c r="AN168">
        <f>IF(ISBLANK('Raw Data'!A163), 0, IF(AND('Raw Data'!D163&lt;6, 'Raw Data'!E163&lt;6, 'Raw Data'!F163&lt;BB$2), 'Raw Data'!AO163, 0))</f>
        <v/>
      </c>
      <c r="AO168">
        <f>IF(ISBLANK('Raw Data'!A163), 0, IF(AND('Raw Data'!I163&lt;Analysis!$BC$2, 'Raw Data'!D163-'Raw Data'!E163&gt;1), 'Raw Data'!AW163, IF(AND('Raw Data'!J163&lt;Analysis!$BC$2, 'Raw Data'!E163-'Raw Data'!D163&gt;1), 'Raw Data'!AY163, 0)))</f>
        <v/>
      </c>
      <c r="AP168">
        <f>IF(ISBLANK('Raw Data'!A163), 0, IF(AND('Raw Data'!I163&lt;Analysis!$BC$2, 'Raw Data'!D163-'Raw Data'!E163&gt;2), 'Raw Data'!AZ163, IF(AND('Raw Data'!J163&lt;Analysis!$BC$2, 'Raw Data'!E163-'Raw Data'!D163&gt;2), 'Raw Data'!BB163, 0)))</f>
        <v/>
      </c>
      <c r="AQ168">
        <f>IF(ISBLANK('Raw Data'!A163), 0, IF(AND('Raw Data'!I163&lt;Analysis!$BC$2, 'Raw Data'!D163-'Raw Data'!E163&gt;3), 'Raw Data'!BC163, IF(AND('Raw Data'!J163&lt;Analysis!$BC$2, 'Raw Data'!E163-'Raw Data'!D163&gt;3), 'Raw Data'!BE163, 0)))</f>
        <v/>
      </c>
      <c r="AR168">
        <f>IF('Hidden Analysiss'!D164=1,IF(ABS('Raw Data'!E163-'Raw Data'!D163)&lt;2,'Raw Data'!AX163,0), 0)</f>
        <v/>
      </c>
      <c r="AS168">
        <f>IF('Hidden Analysiss'!D164=1,IF(ABS('Raw Data'!E163-'Raw Data'!D163)&lt;3,'Raw Data'!BA163,0), 0)</f>
        <v/>
      </c>
      <c r="AT168">
        <f>IF('Hidden Analysiss'!D164=1,IF(ABS('Raw Data'!E163-'Raw Data'!D163)&lt;4,'Raw Data'!BD163,0), 0)</f>
        <v/>
      </c>
      <c r="AU168">
        <f>IF(AND('Hidden Analysiss'!E164=1, ABS('Raw Data'!E163-'Raw Data'!D163)&lt;2), 'Raw Data'!AX163, 0)</f>
        <v/>
      </c>
      <c r="AV168">
        <f>IF(AND('Hidden Analysiss'!E164=1, ABS('Raw Data'!E163-'Raw Data'!D163)&lt;3), 'Raw Data'!BA163, 0)</f>
        <v/>
      </c>
      <c r="AW168">
        <f>IF(AND('Hidden Analysiss'!E164=1, ABS('Raw Data'!E163-'Raw Data'!D163)&lt;3), 'Raw Data'!BD163, 0)</f>
        <v/>
      </c>
    </row>
    <row r="169">
      <c r="A169" s="1">
        <f>'Raw Data'!A164</f>
        <v/>
      </c>
      <c r="B169">
        <f>IF('Raw Data'!E164&gt;'Raw Data'!D164, 'Raw Data'!J164, 0)</f>
        <v/>
      </c>
      <c r="C169">
        <f>IF('Raw Data'!D164&gt;'Raw Data'!E164, 'Raw Data'!I164, 0)</f>
        <v/>
      </c>
      <c r="D169">
        <f>SUM(G169:H169)</f>
        <v/>
      </c>
      <c r="E169">
        <f>IF(AND('Raw Data'!J164&lt;'Raw Data'!I164,'Raw Data'!E164&gt;'Raw Data'!D164,'Raw Data'!E164-'Raw Data'!D164&gt;3),'Raw Data'!N164,IF(AND('Raw Data'!I164&lt;'Raw Data'!J164,'Raw Data'!D164&gt;'Raw Data'!E164,'Raw Data'!D164-'Raw Data'!E164&gt;3),'Raw Data'!M164,0))</f>
        <v/>
      </c>
      <c r="F169">
        <f>IF(AND('Raw Data'!J164&lt;'Raw Data'!I164,'Raw Data'!E164&gt;'Raw Data'!D164,'Raw Data'!E164-'Raw Data'!D164&lt;4),'Raw Data'!L164,IF(AND('Raw Data'!I164&lt;'Raw Data'!J164,'Raw Data'!D164&gt;'Raw Data'!E164,'Raw Data'!D164-'Raw Data'!E164&lt;4),'Raw Data'!K164,0))</f>
        <v/>
      </c>
      <c r="G169">
        <f>IF(AND('Raw Data'!J164&lt;'Raw Data'!I164, 'Raw Data'!E164&gt;'Raw Data'!D164), 'Raw Data'!J164, 0)</f>
        <v/>
      </c>
      <c r="H169">
        <f>IF(AND('Raw Data'!J164&gt;'Raw Data'!I164, 'Raw Data'!E164&lt;'Raw Data'!D164), 'Raw Data'!I164, 0)</f>
        <v/>
      </c>
      <c r="I169">
        <f>SUM(J169:K169)</f>
        <v/>
      </c>
      <c r="J169">
        <f>IF(AND('Raw Data'!J164&gt;'Raw Data'!I164, 'Raw Data'!E164&gt;'Raw Data'!D164), 'Raw Data'!J164, 0)</f>
        <v/>
      </c>
      <c r="K169">
        <f>IF(AND('Raw Data'!I164&gt;'Raw Data'!J164, 'Raw Data'!D164&gt;'Raw Data'!E164), 'Raw Data'!I164, 0)</f>
        <v/>
      </c>
      <c r="L169">
        <f>IF('Raw Data'!E164-'Raw Data'!D164&gt;3, 'Raw Data'!N164, 0)</f>
        <v/>
      </c>
      <c r="M169">
        <f>IF('Raw Data'!D164-'Raw Data'!E164&gt;3, 'Raw Data'!M164, 0)</f>
        <v/>
      </c>
      <c r="N169">
        <f>IF(ISBLANK('Raw Data'!D164),0,IF(AND('Raw Data'!E164&gt;'Raw Data'!D164,'Raw Data'!E164-'Raw Data'!D164&gt;0,'Raw Data'!E164-'Raw Data'!D164&lt;4),'Raw Data'!L164, 0))</f>
        <v/>
      </c>
      <c r="O169">
        <f>IF(ISBLANK('Raw Data'!D164),0,IF(AND('Raw Data'!E164&gt;'Raw Data'!D164,'Raw Data'!E164-'Raw Data'!D164&gt;0,'Raw Data'!D164-'Raw Data'!E164&lt;4),'Raw Data'!K164, 0))</f>
        <v/>
      </c>
      <c r="P169">
        <f>IF('Raw Data'!E164-'Raw Data'!D164&gt;3, 'Raw Data'!N164, IF('Raw Data'!D164-'Raw Data'!E164&gt;3, 'Raw Data'!M164, 0))</f>
        <v/>
      </c>
      <c r="Q169">
        <f>IF(ISBLANK('Raw Data'!E164),0,IF(AND('Raw Data'!E164-'Raw Data'!D164&lt;4,'Raw Data'!E164-'Raw Data'!D164&gt;0),'Raw Data'!L164,IF(AND('Raw Data'!D164&gt;'Raw Data'!E164,'Raw Data'!D164-'Raw Data'!E164&gt;0),'Raw Data'!K164,0)))</f>
        <v/>
      </c>
      <c r="R169">
        <f>IF(ISBLANK('Raw Data'!K164),0,IFERROR(IF(MATCH(SMALL('Raw Data'!K164:N164,1),L169:O169,0),SMALL('Raw Data'!K164:N164,1)),0))</f>
        <v/>
      </c>
      <c r="S169">
        <f>IF(ISBLANK('Raw Data'!K164),0,IFERROR(IF(MATCH(SMALL('Raw Data'!K164:N164,2),L169:O169,0),SMALL('Raw Data'!K164:N164,2)),0))</f>
        <v/>
      </c>
      <c r="T169">
        <f>IF(ISBLANK('Raw Data'!K164),0,IFERROR(IF(MATCH(SMALL('Raw Data'!K164:N164,3),L169:O169,0),SMALL('Raw Data'!K164:N164,3)),0))</f>
        <v/>
      </c>
      <c r="U169">
        <f>IF(ISBLANK('Raw Data'!K164),0,IFERROR(IF(MATCH(SMALL('Raw Data'!K164:N164,4),L169:O169,0),SMALL('Raw Data'!K164:N164,4)),0))</f>
        <v/>
      </c>
      <c r="V169">
        <f>IF(AND('Raw Data'!D164&lt;3, 'Raw Data'!E164&lt;3, 'Raw Data'!A164&gt;0), 'Raw Data'!AF164, 0)</f>
        <v/>
      </c>
      <c r="W169">
        <f>IF(AND('Raw Data'!D164&lt;4, 'Raw Data'!E164&lt;4, 'Raw Data'!A164&gt;0), 'Raw Data'!AI164, 0)</f>
        <v/>
      </c>
      <c r="X169">
        <f>IF(AND('Raw Data'!D164&lt;5, 'Raw Data'!E164&lt;5, 'Raw Data'!A164&gt;0), 'Raw Data'!AL164, 0)</f>
        <v/>
      </c>
      <c r="Y169">
        <f>IF(AND('Raw Data'!D164&lt;6, 'Raw Data'!E164&lt;6, 'Raw Data'!A164&gt;0), 'Raw Data'!AO164, 0)</f>
        <v/>
      </c>
      <c r="Z169">
        <f>IF(ISBLANK('Raw Data'!D164), 0, IF('Raw Data'!D164-'Raw Data'!E164&gt;1, 'Raw Data'!AW164, 0))</f>
        <v/>
      </c>
      <c r="AA169">
        <f>IF(ISBLANK('Raw Data'!A164), 0, IF(ABS('Raw Data'!D164-'Raw Data'!E164)&lt;2, 'Raw Data'!AX164, 0))</f>
        <v/>
      </c>
      <c r="AB169">
        <f>IF(ISBLANK('Raw Data'!D164), 0, IF('Raw Data'!E164-'Raw Data'!D164&gt;1, 'Raw Data'!AY164, 0))</f>
        <v/>
      </c>
      <c r="AC169">
        <f>IF(ISBLANK('Raw Data'!D164), 0, IF('Raw Data'!D164-'Raw Data'!E164&gt;2, 'Raw Data'!AZ164, 0))</f>
        <v/>
      </c>
      <c r="AD169">
        <f>IF(ISBLANK('Raw Data'!A164), 0, IF(ABS('Raw Data'!D164-'Raw Data'!E164)&lt;3, 'Raw Data'!BA164, 0))</f>
        <v/>
      </c>
      <c r="AE169">
        <f>IF(ISBLANK('Raw Data'!D164), 0, IF('Raw Data'!E164-'Raw Data'!D164&gt;2, 'Raw Data'!BB164, 0))</f>
        <v/>
      </c>
      <c r="AF169">
        <f>IF(ISBLANK('Raw Data'!D164), 0, IF('Raw Data'!D164-'Raw Data'!E164&gt;3, 'Raw Data'!BC164, 0))</f>
        <v/>
      </c>
      <c r="AG169">
        <f>IF(ISBLANK('Raw Data'!A164), 0, IF(ABS('Raw Data'!D164-'Raw Data'!E164)&lt;4, 'Raw Data'!BD164, 0))</f>
        <v/>
      </c>
      <c r="AH169">
        <f>IF(ISBLANK('Raw Data'!D164), 0, IF('Raw Data'!E164-'Raw Data'!D164&gt;3, 'Raw Data'!BE164, 0))</f>
        <v/>
      </c>
      <c r="AI169">
        <f>IF(SUM('Raw Data'!D164:E164)&gt;'Raw Data'!F164, 'Raw Data'!G164, 0)</f>
        <v/>
      </c>
      <c r="AJ169">
        <f>IF(ISBLANK('Raw Data'!D164), 0, IF(SUM('Raw Data'!D164:E164)&lt;'Raw Data'!F164, 'Raw Data'!H164, 0))</f>
        <v/>
      </c>
      <c r="AK169">
        <f>IF(ISBLANK('Raw Data'!A164), 0, IF(AND('Raw Data'!D164&lt;3, 'Raw Data'!E164&lt;3, 'Raw Data'!F164&lt;BB$2), 'Raw Data'!AF164, 0))</f>
        <v/>
      </c>
      <c r="AL169">
        <f>IF(ISBLANK('Raw Data'!A164), 0, IF(AND('Raw Data'!D164&lt;4, 'Raw Data'!E164&lt;4, 'Raw Data'!F164&lt;BB$2), 'Raw Data'!AI164, 0))</f>
        <v/>
      </c>
      <c r="AM169">
        <f>IF(ISBLANK('Raw Data'!A164), 0, IF(AND('Raw Data'!D164&lt;5, 'Raw Data'!E164&lt;5, 'Raw Data'!F164&lt;BB$2), 'Raw Data'!AL164, 0))</f>
        <v/>
      </c>
      <c r="AN169">
        <f>IF(ISBLANK('Raw Data'!A164), 0, IF(AND('Raw Data'!D164&lt;6, 'Raw Data'!E164&lt;6, 'Raw Data'!F164&lt;BB$2), 'Raw Data'!AO164, 0))</f>
        <v/>
      </c>
      <c r="AO169">
        <f>IF(ISBLANK('Raw Data'!A164), 0, IF(AND('Raw Data'!I164&lt;Analysis!$BC$2, 'Raw Data'!D164-'Raw Data'!E164&gt;1), 'Raw Data'!AW164, IF(AND('Raw Data'!J164&lt;Analysis!$BC$2, 'Raw Data'!E164-'Raw Data'!D164&gt;1), 'Raw Data'!AY164, 0)))</f>
        <v/>
      </c>
      <c r="AP169">
        <f>IF(ISBLANK('Raw Data'!A164), 0, IF(AND('Raw Data'!I164&lt;Analysis!$BC$2, 'Raw Data'!D164-'Raw Data'!E164&gt;2), 'Raw Data'!AZ164, IF(AND('Raw Data'!J164&lt;Analysis!$BC$2, 'Raw Data'!E164-'Raw Data'!D164&gt;2), 'Raw Data'!BB164, 0)))</f>
        <v/>
      </c>
      <c r="AQ169">
        <f>IF(ISBLANK('Raw Data'!A164), 0, IF(AND('Raw Data'!I164&lt;Analysis!$BC$2, 'Raw Data'!D164-'Raw Data'!E164&gt;3), 'Raw Data'!BC164, IF(AND('Raw Data'!J164&lt;Analysis!$BC$2, 'Raw Data'!E164-'Raw Data'!D164&gt;3), 'Raw Data'!BE164, 0)))</f>
        <v/>
      </c>
      <c r="AR169">
        <f>IF('Hidden Analysiss'!D165=1,IF(ABS('Raw Data'!E164-'Raw Data'!D164)&lt;2,'Raw Data'!AX164,0), 0)</f>
        <v/>
      </c>
      <c r="AS169">
        <f>IF('Hidden Analysiss'!D165=1,IF(ABS('Raw Data'!E164-'Raw Data'!D164)&lt;3,'Raw Data'!BA164,0), 0)</f>
        <v/>
      </c>
      <c r="AT169">
        <f>IF('Hidden Analysiss'!D165=1,IF(ABS('Raw Data'!E164-'Raw Data'!D164)&lt;4,'Raw Data'!BD164,0), 0)</f>
        <v/>
      </c>
      <c r="AU169">
        <f>IF(AND('Hidden Analysiss'!E165=1, ABS('Raw Data'!E164-'Raw Data'!D164)&lt;2), 'Raw Data'!AX164, 0)</f>
        <v/>
      </c>
      <c r="AV169">
        <f>IF(AND('Hidden Analysiss'!E165=1, ABS('Raw Data'!E164-'Raw Data'!D164)&lt;3), 'Raw Data'!BA164, 0)</f>
        <v/>
      </c>
      <c r="AW169">
        <f>IF(AND('Hidden Analysiss'!E165=1, ABS('Raw Data'!E164-'Raw Data'!D164)&lt;3), 'Raw Data'!BD164, 0)</f>
        <v/>
      </c>
    </row>
    <row r="170">
      <c r="A170" s="1">
        <f>'Raw Data'!A165</f>
        <v/>
      </c>
      <c r="B170">
        <f>IF('Raw Data'!E165&gt;'Raw Data'!D165, 'Raw Data'!J165, 0)</f>
        <v/>
      </c>
      <c r="C170">
        <f>IF('Raw Data'!D165&gt;'Raw Data'!E165, 'Raw Data'!I165, 0)</f>
        <v/>
      </c>
      <c r="D170">
        <f>SUM(G170:H170)</f>
        <v/>
      </c>
      <c r="E170">
        <f>IF(AND('Raw Data'!J165&lt;'Raw Data'!I165,'Raw Data'!E165&gt;'Raw Data'!D165,'Raw Data'!E165-'Raw Data'!D165&gt;3),'Raw Data'!N165,IF(AND('Raw Data'!I165&lt;'Raw Data'!J165,'Raw Data'!D165&gt;'Raw Data'!E165,'Raw Data'!D165-'Raw Data'!E165&gt;3),'Raw Data'!M165,0))</f>
        <v/>
      </c>
      <c r="F170">
        <f>IF(AND('Raw Data'!J165&lt;'Raw Data'!I165,'Raw Data'!E165&gt;'Raw Data'!D165,'Raw Data'!E165-'Raw Data'!D165&lt;4),'Raw Data'!L165,IF(AND('Raw Data'!I165&lt;'Raw Data'!J165,'Raw Data'!D165&gt;'Raw Data'!E165,'Raw Data'!D165-'Raw Data'!E165&lt;4),'Raw Data'!K165,0))</f>
        <v/>
      </c>
      <c r="G170">
        <f>IF(AND('Raw Data'!J165&lt;'Raw Data'!I165, 'Raw Data'!E165&gt;'Raw Data'!D165), 'Raw Data'!J165, 0)</f>
        <v/>
      </c>
      <c r="H170">
        <f>IF(AND('Raw Data'!J165&gt;'Raw Data'!I165, 'Raw Data'!E165&lt;'Raw Data'!D165), 'Raw Data'!I165, 0)</f>
        <v/>
      </c>
      <c r="I170">
        <f>SUM(J170:K170)</f>
        <v/>
      </c>
      <c r="J170">
        <f>IF(AND('Raw Data'!J165&gt;'Raw Data'!I165, 'Raw Data'!E165&gt;'Raw Data'!D165), 'Raw Data'!J165, 0)</f>
        <v/>
      </c>
      <c r="K170">
        <f>IF(AND('Raw Data'!I165&gt;'Raw Data'!J165, 'Raw Data'!D165&gt;'Raw Data'!E165), 'Raw Data'!I165, 0)</f>
        <v/>
      </c>
      <c r="L170">
        <f>IF('Raw Data'!E165-'Raw Data'!D165&gt;3, 'Raw Data'!N165, 0)</f>
        <v/>
      </c>
      <c r="M170">
        <f>IF('Raw Data'!D165-'Raw Data'!E165&gt;3, 'Raw Data'!M165, 0)</f>
        <v/>
      </c>
      <c r="N170">
        <f>IF(ISBLANK('Raw Data'!D165),0,IF(AND('Raw Data'!E165&gt;'Raw Data'!D165,'Raw Data'!E165-'Raw Data'!D165&gt;0,'Raw Data'!E165-'Raw Data'!D165&lt;4),'Raw Data'!L165, 0))</f>
        <v/>
      </c>
      <c r="O170">
        <f>IF(ISBLANK('Raw Data'!D165),0,IF(AND('Raw Data'!E165&gt;'Raw Data'!D165,'Raw Data'!E165-'Raw Data'!D165&gt;0,'Raw Data'!D165-'Raw Data'!E165&lt;4),'Raw Data'!K165, 0))</f>
        <v/>
      </c>
      <c r="P170">
        <f>IF('Raw Data'!E165-'Raw Data'!D165&gt;3, 'Raw Data'!N165, IF('Raw Data'!D165-'Raw Data'!E165&gt;3, 'Raw Data'!M165, 0))</f>
        <v/>
      </c>
      <c r="Q170">
        <f>IF(ISBLANK('Raw Data'!E165),0,IF(AND('Raw Data'!E165-'Raw Data'!D165&lt;4,'Raw Data'!E165-'Raw Data'!D165&gt;0),'Raw Data'!L165,IF(AND('Raw Data'!D165&gt;'Raw Data'!E165,'Raw Data'!D165-'Raw Data'!E165&gt;0),'Raw Data'!K165,0)))</f>
        <v/>
      </c>
      <c r="R170">
        <f>IF(ISBLANK('Raw Data'!K165),0,IFERROR(IF(MATCH(SMALL('Raw Data'!K165:N165,1),L170:O170,0),SMALL('Raw Data'!K165:N165,1)),0))</f>
        <v/>
      </c>
      <c r="S170">
        <f>IF(ISBLANK('Raw Data'!K165),0,IFERROR(IF(MATCH(SMALL('Raw Data'!K165:N165,2),L170:O170,0),SMALL('Raw Data'!K165:N165,2)),0))</f>
        <v/>
      </c>
      <c r="T170">
        <f>IF(ISBLANK('Raw Data'!K165),0,IFERROR(IF(MATCH(SMALL('Raw Data'!K165:N165,3),L170:O170,0),SMALL('Raw Data'!K165:N165,3)),0))</f>
        <v/>
      </c>
      <c r="U170">
        <f>IF(ISBLANK('Raw Data'!K165),0,IFERROR(IF(MATCH(SMALL('Raw Data'!K165:N165,4),L170:O170,0),SMALL('Raw Data'!K165:N165,4)),0))</f>
        <v/>
      </c>
      <c r="V170">
        <f>IF(AND('Raw Data'!D165&lt;3, 'Raw Data'!E165&lt;3, 'Raw Data'!A165&gt;0), 'Raw Data'!AF165, 0)</f>
        <v/>
      </c>
      <c r="W170">
        <f>IF(AND('Raw Data'!D165&lt;4, 'Raw Data'!E165&lt;4, 'Raw Data'!A165&gt;0), 'Raw Data'!AI165, 0)</f>
        <v/>
      </c>
      <c r="X170">
        <f>IF(AND('Raw Data'!D165&lt;5, 'Raw Data'!E165&lt;5, 'Raw Data'!A165&gt;0), 'Raw Data'!AL165, 0)</f>
        <v/>
      </c>
      <c r="Y170">
        <f>IF(AND('Raw Data'!D165&lt;6, 'Raw Data'!E165&lt;6, 'Raw Data'!A165&gt;0), 'Raw Data'!AO165, 0)</f>
        <v/>
      </c>
      <c r="Z170">
        <f>IF(ISBLANK('Raw Data'!D165), 0, IF('Raw Data'!D165-'Raw Data'!E165&gt;1, 'Raw Data'!AW165, 0))</f>
        <v/>
      </c>
      <c r="AA170">
        <f>IF(ISBLANK('Raw Data'!A165), 0, IF(ABS('Raw Data'!D165-'Raw Data'!E165)&lt;2, 'Raw Data'!AX165, 0))</f>
        <v/>
      </c>
      <c r="AB170">
        <f>IF(ISBLANK('Raw Data'!D165), 0, IF('Raw Data'!E165-'Raw Data'!D165&gt;1, 'Raw Data'!AY165, 0))</f>
        <v/>
      </c>
      <c r="AC170">
        <f>IF(ISBLANK('Raw Data'!D165), 0, IF('Raw Data'!D165-'Raw Data'!E165&gt;2, 'Raw Data'!AZ165, 0))</f>
        <v/>
      </c>
      <c r="AD170">
        <f>IF(ISBLANK('Raw Data'!A165), 0, IF(ABS('Raw Data'!D165-'Raw Data'!E165)&lt;3, 'Raw Data'!BA165, 0))</f>
        <v/>
      </c>
      <c r="AE170">
        <f>IF(ISBLANK('Raw Data'!D165), 0, IF('Raw Data'!E165-'Raw Data'!D165&gt;2, 'Raw Data'!BB165, 0))</f>
        <v/>
      </c>
      <c r="AF170">
        <f>IF(ISBLANK('Raw Data'!D165), 0, IF('Raw Data'!D165-'Raw Data'!E165&gt;3, 'Raw Data'!BC165, 0))</f>
        <v/>
      </c>
      <c r="AG170">
        <f>IF(ISBLANK('Raw Data'!A165), 0, IF(ABS('Raw Data'!D165-'Raw Data'!E165)&lt;4, 'Raw Data'!BD165, 0))</f>
        <v/>
      </c>
      <c r="AH170">
        <f>IF(ISBLANK('Raw Data'!D165), 0, IF('Raw Data'!E165-'Raw Data'!D165&gt;3, 'Raw Data'!BE165, 0))</f>
        <v/>
      </c>
      <c r="AI170">
        <f>IF(SUM('Raw Data'!D165:E165)&gt;'Raw Data'!F165, 'Raw Data'!G165, 0)</f>
        <v/>
      </c>
      <c r="AJ170">
        <f>IF(ISBLANK('Raw Data'!D165), 0, IF(SUM('Raw Data'!D165:E165)&lt;'Raw Data'!F165, 'Raw Data'!H165, 0))</f>
        <v/>
      </c>
      <c r="AK170">
        <f>IF(ISBLANK('Raw Data'!A165), 0, IF(AND('Raw Data'!D165&lt;3, 'Raw Data'!E165&lt;3, 'Raw Data'!F165&lt;BB$2), 'Raw Data'!AF165, 0))</f>
        <v/>
      </c>
      <c r="AL170">
        <f>IF(ISBLANK('Raw Data'!A165), 0, IF(AND('Raw Data'!D165&lt;4, 'Raw Data'!E165&lt;4, 'Raw Data'!F165&lt;BB$2), 'Raw Data'!AI165, 0))</f>
        <v/>
      </c>
      <c r="AM170">
        <f>IF(ISBLANK('Raw Data'!A165), 0, IF(AND('Raw Data'!D165&lt;5, 'Raw Data'!E165&lt;5, 'Raw Data'!F165&lt;BB$2), 'Raw Data'!AL165, 0))</f>
        <v/>
      </c>
      <c r="AN170">
        <f>IF(ISBLANK('Raw Data'!A165), 0, IF(AND('Raw Data'!D165&lt;6, 'Raw Data'!E165&lt;6, 'Raw Data'!F165&lt;BB$2), 'Raw Data'!AO165, 0))</f>
        <v/>
      </c>
      <c r="AO170">
        <f>IF(ISBLANK('Raw Data'!A165), 0, IF(AND('Raw Data'!I165&lt;Analysis!$BC$2, 'Raw Data'!D165-'Raw Data'!E165&gt;1), 'Raw Data'!AW165, IF(AND('Raw Data'!J165&lt;Analysis!$BC$2, 'Raw Data'!E165-'Raw Data'!D165&gt;1), 'Raw Data'!AY165, 0)))</f>
        <v/>
      </c>
      <c r="AP170">
        <f>IF(ISBLANK('Raw Data'!A165), 0, IF(AND('Raw Data'!I165&lt;Analysis!$BC$2, 'Raw Data'!D165-'Raw Data'!E165&gt;2), 'Raw Data'!AZ165, IF(AND('Raw Data'!J165&lt;Analysis!$BC$2, 'Raw Data'!E165-'Raw Data'!D165&gt;2), 'Raw Data'!BB165, 0)))</f>
        <v/>
      </c>
      <c r="AQ170">
        <f>IF(ISBLANK('Raw Data'!A165), 0, IF(AND('Raw Data'!I165&lt;Analysis!$BC$2, 'Raw Data'!D165-'Raw Data'!E165&gt;3), 'Raw Data'!BC165, IF(AND('Raw Data'!J165&lt;Analysis!$BC$2, 'Raw Data'!E165-'Raw Data'!D165&gt;3), 'Raw Data'!BE165, 0)))</f>
        <v/>
      </c>
      <c r="AR170">
        <f>IF('Hidden Analysiss'!D166=1,IF(ABS('Raw Data'!E165-'Raw Data'!D165)&lt;2,'Raw Data'!AX165,0), 0)</f>
        <v/>
      </c>
      <c r="AS170">
        <f>IF('Hidden Analysiss'!D166=1,IF(ABS('Raw Data'!E165-'Raw Data'!D165)&lt;3,'Raw Data'!BA165,0), 0)</f>
        <v/>
      </c>
      <c r="AT170">
        <f>IF('Hidden Analysiss'!D166=1,IF(ABS('Raw Data'!E165-'Raw Data'!D165)&lt;4,'Raw Data'!BD165,0), 0)</f>
        <v/>
      </c>
      <c r="AU170">
        <f>IF(AND('Hidden Analysiss'!E166=1, ABS('Raw Data'!E165-'Raw Data'!D165)&lt;2), 'Raw Data'!AX165, 0)</f>
        <v/>
      </c>
      <c r="AV170">
        <f>IF(AND('Hidden Analysiss'!E166=1, ABS('Raw Data'!E165-'Raw Data'!D165)&lt;3), 'Raw Data'!BA165, 0)</f>
        <v/>
      </c>
      <c r="AW170">
        <f>IF(AND('Hidden Analysiss'!E166=1, ABS('Raw Data'!E165-'Raw Data'!D165)&lt;3), 'Raw Data'!BD165, 0)</f>
        <v/>
      </c>
    </row>
    <row r="171">
      <c r="A171" s="1">
        <f>'Raw Data'!A166</f>
        <v/>
      </c>
      <c r="B171">
        <f>IF('Raw Data'!E166&gt;'Raw Data'!D166, 'Raw Data'!J166, 0)</f>
        <v/>
      </c>
      <c r="C171">
        <f>IF('Raw Data'!D166&gt;'Raw Data'!E166, 'Raw Data'!I166, 0)</f>
        <v/>
      </c>
      <c r="D171">
        <f>SUM(G171:H171)</f>
        <v/>
      </c>
      <c r="E171">
        <f>IF(AND('Raw Data'!J166&lt;'Raw Data'!I166,'Raw Data'!E166&gt;'Raw Data'!D166,'Raw Data'!E166-'Raw Data'!D166&gt;3),'Raw Data'!N166,IF(AND('Raw Data'!I166&lt;'Raw Data'!J166,'Raw Data'!D166&gt;'Raw Data'!E166,'Raw Data'!D166-'Raw Data'!E166&gt;3),'Raw Data'!M166,0))</f>
        <v/>
      </c>
      <c r="F171">
        <f>IF(AND('Raw Data'!J166&lt;'Raw Data'!I166,'Raw Data'!E166&gt;'Raw Data'!D166,'Raw Data'!E166-'Raw Data'!D166&lt;4),'Raw Data'!L166,IF(AND('Raw Data'!I166&lt;'Raw Data'!J166,'Raw Data'!D166&gt;'Raw Data'!E166,'Raw Data'!D166-'Raw Data'!E166&lt;4),'Raw Data'!K166,0))</f>
        <v/>
      </c>
      <c r="G171">
        <f>IF(AND('Raw Data'!J166&lt;'Raw Data'!I166, 'Raw Data'!E166&gt;'Raw Data'!D166), 'Raw Data'!J166, 0)</f>
        <v/>
      </c>
      <c r="H171">
        <f>IF(AND('Raw Data'!J166&gt;'Raw Data'!I166, 'Raw Data'!E166&lt;'Raw Data'!D166), 'Raw Data'!I166, 0)</f>
        <v/>
      </c>
      <c r="I171">
        <f>SUM(J171:K171)</f>
        <v/>
      </c>
      <c r="J171">
        <f>IF(AND('Raw Data'!J166&gt;'Raw Data'!I166, 'Raw Data'!E166&gt;'Raw Data'!D166), 'Raw Data'!J166, 0)</f>
        <v/>
      </c>
      <c r="K171">
        <f>IF(AND('Raw Data'!I166&gt;'Raw Data'!J166, 'Raw Data'!D166&gt;'Raw Data'!E166), 'Raw Data'!I166, 0)</f>
        <v/>
      </c>
      <c r="L171">
        <f>IF('Raw Data'!E166-'Raw Data'!D166&gt;3, 'Raw Data'!N166, 0)</f>
        <v/>
      </c>
      <c r="M171">
        <f>IF('Raw Data'!D166-'Raw Data'!E166&gt;3, 'Raw Data'!M166, 0)</f>
        <v/>
      </c>
      <c r="N171">
        <f>IF(ISBLANK('Raw Data'!D166),0,IF(AND('Raw Data'!E166&gt;'Raw Data'!D166,'Raw Data'!E166-'Raw Data'!D166&gt;0,'Raw Data'!E166-'Raw Data'!D166&lt;4),'Raw Data'!L166, 0))</f>
        <v/>
      </c>
      <c r="O171">
        <f>IF(ISBLANK('Raw Data'!D166),0,IF(AND('Raw Data'!E166&gt;'Raw Data'!D166,'Raw Data'!E166-'Raw Data'!D166&gt;0,'Raw Data'!D166-'Raw Data'!E166&lt;4),'Raw Data'!K166, 0))</f>
        <v/>
      </c>
      <c r="P171">
        <f>IF('Raw Data'!E166-'Raw Data'!D166&gt;3, 'Raw Data'!N166, IF('Raw Data'!D166-'Raw Data'!E166&gt;3, 'Raw Data'!M166, 0))</f>
        <v/>
      </c>
      <c r="Q171">
        <f>IF(ISBLANK('Raw Data'!E166),0,IF(AND('Raw Data'!E166-'Raw Data'!D166&lt;4,'Raw Data'!E166-'Raw Data'!D166&gt;0),'Raw Data'!L166,IF(AND('Raw Data'!D166&gt;'Raw Data'!E166,'Raw Data'!D166-'Raw Data'!E166&gt;0),'Raw Data'!K166,0)))</f>
        <v/>
      </c>
      <c r="R171">
        <f>IF(ISBLANK('Raw Data'!K166),0,IFERROR(IF(MATCH(SMALL('Raw Data'!K166:N166,1),L171:O171,0),SMALL('Raw Data'!K166:N166,1)),0))</f>
        <v/>
      </c>
      <c r="S171">
        <f>IF(ISBLANK('Raw Data'!K166),0,IFERROR(IF(MATCH(SMALL('Raw Data'!K166:N166,2),L171:O171,0),SMALL('Raw Data'!K166:N166,2)),0))</f>
        <v/>
      </c>
      <c r="T171">
        <f>IF(ISBLANK('Raw Data'!K166),0,IFERROR(IF(MATCH(SMALL('Raw Data'!K166:N166,3),L171:O171,0),SMALL('Raw Data'!K166:N166,3)),0))</f>
        <v/>
      </c>
      <c r="U171">
        <f>IF(ISBLANK('Raw Data'!K166),0,IFERROR(IF(MATCH(SMALL('Raw Data'!K166:N166,4),L171:O171,0),SMALL('Raw Data'!K166:N166,4)),0))</f>
        <v/>
      </c>
      <c r="V171">
        <f>IF(AND('Raw Data'!D166&lt;3, 'Raw Data'!E166&lt;3, 'Raw Data'!A166&gt;0), 'Raw Data'!AF166, 0)</f>
        <v/>
      </c>
      <c r="W171">
        <f>IF(AND('Raw Data'!D166&lt;4, 'Raw Data'!E166&lt;4, 'Raw Data'!A166&gt;0), 'Raw Data'!AI166, 0)</f>
        <v/>
      </c>
      <c r="X171">
        <f>IF(AND('Raw Data'!D166&lt;5, 'Raw Data'!E166&lt;5, 'Raw Data'!A166&gt;0), 'Raw Data'!AL166, 0)</f>
        <v/>
      </c>
      <c r="Y171">
        <f>IF(AND('Raw Data'!D166&lt;6, 'Raw Data'!E166&lt;6, 'Raw Data'!A166&gt;0), 'Raw Data'!AO166, 0)</f>
        <v/>
      </c>
      <c r="Z171">
        <f>IF(ISBLANK('Raw Data'!D166), 0, IF('Raw Data'!D166-'Raw Data'!E166&gt;1, 'Raw Data'!AW166, 0))</f>
        <v/>
      </c>
      <c r="AA171">
        <f>IF(ISBLANK('Raw Data'!A166), 0, IF(ABS('Raw Data'!D166-'Raw Data'!E166)&lt;2, 'Raw Data'!AX166, 0))</f>
        <v/>
      </c>
      <c r="AB171">
        <f>IF(ISBLANK('Raw Data'!D166), 0, IF('Raw Data'!E166-'Raw Data'!D166&gt;1, 'Raw Data'!AY166, 0))</f>
        <v/>
      </c>
      <c r="AC171">
        <f>IF(ISBLANK('Raw Data'!D166), 0, IF('Raw Data'!D166-'Raw Data'!E166&gt;2, 'Raw Data'!AZ166, 0))</f>
        <v/>
      </c>
      <c r="AD171">
        <f>IF(ISBLANK('Raw Data'!A166), 0, IF(ABS('Raw Data'!D166-'Raw Data'!E166)&lt;3, 'Raw Data'!BA166, 0))</f>
        <v/>
      </c>
      <c r="AE171">
        <f>IF(ISBLANK('Raw Data'!D166), 0, IF('Raw Data'!E166-'Raw Data'!D166&gt;2, 'Raw Data'!BB166, 0))</f>
        <v/>
      </c>
      <c r="AF171">
        <f>IF(ISBLANK('Raw Data'!D166), 0, IF('Raw Data'!D166-'Raw Data'!E166&gt;3, 'Raw Data'!BC166, 0))</f>
        <v/>
      </c>
      <c r="AG171">
        <f>IF(ISBLANK('Raw Data'!A166), 0, IF(ABS('Raw Data'!D166-'Raw Data'!E166)&lt;4, 'Raw Data'!BD166, 0))</f>
        <v/>
      </c>
      <c r="AH171">
        <f>IF(ISBLANK('Raw Data'!D166), 0, IF('Raw Data'!E166-'Raw Data'!D166&gt;3, 'Raw Data'!BE166, 0))</f>
        <v/>
      </c>
      <c r="AI171">
        <f>IF(SUM('Raw Data'!D166:E166)&gt;'Raw Data'!F166, 'Raw Data'!G166, 0)</f>
        <v/>
      </c>
      <c r="AJ171">
        <f>IF(ISBLANK('Raw Data'!D166), 0, IF(SUM('Raw Data'!D166:E166)&lt;'Raw Data'!F166, 'Raw Data'!H166, 0))</f>
        <v/>
      </c>
      <c r="AK171">
        <f>IF(ISBLANK('Raw Data'!A166), 0, IF(AND('Raw Data'!D166&lt;3, 'Raw Data'!E166&lt;3, 'Raw Data'!F166&lt;BB$2), 'Raw Data'!AF166, 0))</f>
        <v/>
      </c>
      <c r="AL171">
        <f>IF(ISBLANK('Raw Data'!A166), 0, IF(AND('Raw Data'!D166&lt;4, 'Raw Data'!E166&lt;4, 'Raw Data'!F166&lt;BB$2), 'Raw Data'!AI166, 0))</f>
        <v/>
      </c>
      <c r="AM171">
        <f>IF(ISBLANK('Raw Data'!A166), 0, IF(AND('Raw Data'!D166&lt;5, 'Raw Data'!E166&lt;5, 'Raw Data'!F166&lt;BB$2), 'Raw Data'!AL166, 0))</f>
        <v/>
      </c>
      <c r="AN171">
        <f>IF(ISBLANK('Raw Data'!A166), 0, IF(AND('Raw Data'!D166&lt;6, 'Raw Data'!E166&lt;6, 'Raw Data'!F166&lt;BB$2), 'Raw Data'!AO166, 0))</f>
        <v/>
      </c>
      <c r="AO171">
        <f>IF(ISBLANK('Raw Data'!A166), 0, IF(AND('Raw Data'!I166&lt;Analysis!$BC$2, 'Raw Data'!D166-'Raw Data'!E166&gt;1), 'Raw Data'!AW166, IF(AND('Raw Data'!J166&lt;Analysis!$BC$2, 'Raw Data'!E166-'Raw Data'!D166&gt;1), 'Raw Data'!AY166, 0)))</f>
        <v/>
      </c>
      <c r="AP171">
        <f>IF(ISBLANK('Raw Data'!A166), 0, IF(AND('Raw Data'!I166&lt;Analysis!$BC$2, 'Raw Data'!D166-'Raw Data'!E166&gt;2), 'Raw Data'!AZ166, IF(AND('Raw Data'!J166&lt;Analysis!$BC$2, 'Raw Data'!E166-'Raw Data'!D166&gt;2), 'Raw Data'!BB166, 0)))</f>
        <v/>
      </c>
      <c r="AQ171">
        <f>IF(ISBLANK('Raw Data'!A166), 0, IF(AND('Raw Data'!I166&lt;Analysis!$BC$2, 'Raw Data'!D166-'Raw Data'!E166&gt;3), 'Raw Data'!BC166, IF(AND('Raw Data'!J166&lt;Analysis!$BC$2, 'Raw Data'!E166-'Raw Data'!D166&gt;3), 'Raw Data'!BE166, 0)))</f>
        <v/>
      </c>
      <c r="AR171">
        <f>IF('Hidden Analysiss'!D167=1,IF(ABS('Raw Data'!E166-'Raw Data'!D166)&lt;2,'Raw Data'!AX166,0), 0)</f>
        <v/>
      </c>
      <c r="AS171">
        <f>IF('Hidden Analysiss'!D167=1,IF(ABS('Raw Data'!E166-'Raw Data'!D166)&lt;3,'Raw Data'!BA166,0), 0)</f>
        <v/>
      </c>
      <c r="AT171">
        <f>IF('Hidden Analysiss'!D167=1,IF(ABS('Raw Data'!E166-'Raw Data'!D166)&lt;4,'Raw Data'!BD166,0), 0)</f>
        <v/>
      </c>
      <c r="AU171">
        <f>IF(AND('Hidden Analysiss'!E167=1, ABS('Raw Data'!E166-'Raw Data'!D166)&lt;2), 'Raw Data'!AX166, 0)</f>
        <v/>
      </c>
      <c r="AV171">
        <f>IF(AND('Hidden Analysiss'!E167=1, ABS('Raw Data'!E166-'Raw Data'!D166)&lt;3), 'Raw Data'!BA166, 0)</f>
        <v/>
      </c>
      <c r="AW171">
        <f>IF(AND('Hidden Analysiss'!E167=1, ABS('Raw Data'!E166-'Raw Data'!D166)&lt;3), 'Raw Data'!BD166, 0)</f>
        <v/>
      </c>
    </row>
    <row r="172">
      <c r="A172" s="1">
        <f>'Raw Data'!A167</f>
        <v/>
      </c>
      <c r="B172">
        <f>IF('Raw Data'!E167&gt;'Raw Data'!D167, 'Raw Data'!J167, 0)</f>
        <v/>
      </c>
      <c r="C172">
        <f>IF('Raw Data'!D167&gt;'Raw Data'!E167, 'Raw Data'!I167, 0)</f>
        <v/>
      </c>
      <c r="D172">
        <f>SUM(G172:H172)</f>
        <v/>
      </c>
      <c r="E172">
        <f>IF(AND('Raw Data'!J167&lt;'Raw Data'!I167,'Raw Data'!E167&gt;'Raw Data'!D167,'Raw Data'!E167-'Raw Data'!D167&gt;3),'Raw Data'!N167,IF(AND('Raw Data'!I167&lt;'Raw Data'!J167,'Raw Data'!D167&gt;'Raw Data'!E167,'Raw Data'!D167-'Raw Data'!E167&gt;3),'Raw Data'!M167,0))</f>
        <v/>
      </c>
      <c r="F172">
        <f>IF(AND('Raw Data'!J167&lt;'Raw Data'!I167,'Raw Data'!E167&gt;'Raw Data'!D167,'Raw Data'!E167-'Raw Data'!D167&lt;4),'Raw Data'!L167,IF(AND('Raw Data'!I167&lt;'Raw Data'!J167,'Raw Data'!D167&gt;'Raw Data'!E167,'Raw Data'!D167-'Raw Data'!E167&lt;4),'Raw Data'!K167,0))</f>
        <v/>
      </c>
      <c r="G172">
        <f>IF(AND('Raw Data'!J167&lt;'Raw Data'!I167, 'Raw Data'!E167&gt;'Raw Data'!D167), 'Raw Data'!J167, 0)</f>
        <v/>
      </c>
      <c r="H172">
        <f>IF(AND('Raw Data'!J167&gt;'Raw Data'!I167, 'Raw Data'!E167&lt;'Raw Data'!D167), 'Raw Data'!I167, 0)</f>
        <v/>
      </c>
      <c r="I172">
        <f>SUM(J172:K172)</f>
        <v/>
      </c>
      <c r="J172">
        <f>IF(AND('Raw Data'!J167&gt;'Raw Data'!I167, 'Raw Data'!E167&gt;'Raw Data'!D167), 'Raw Data'!J167, 0)</f>
        <v/>
      </c>
      <c r="K172">
        <f>IF(AND('Raw Data'!I167&gt;'Raw Data'!J167, 'Raw Data'!D167&gt;'Raw Data'!E167), 'Raw Data'!I167, 0)</f>
        <v/>
      </c>
      <c r="L172">
        <f>IF('Raw Data'!E167-'Raw Data'!D167&gt;3, 'Raw Data'!N167, 0)</f>
        <v/>
      </c>
      <c r="M172">
        <f>IF('Raw Data'!D167-'Raw Data'!E167&gt;3, 'Raw Data'!M167, 0)</f>
        <v/>
      </c>
      <c r="N172">
        <f>IF(ISBLANK('Raw Data'!D167),0,IF(AND('Raw Data'!E167&gt;'Raw Data'!D167,'Raw Data'!E167-'Raw Data'!D167&gt;0,'Raw Data'!E167-'Raw Data'!D167&lt;4),'Raw Data'!L167, 0))</f>
        <v/>
      </c>
      <c r="O172">
        <f>IF(ISBLANK('Raw Data'!D167),0,IF(AND('Raw Data'!E167&gt;'Raw Data'!D167,'Raw Data'!E167-'Raw Data'!D167&gt;0,'Raw Data'!D167-'Raw Data'!E167&lt;4),'Raw Data'!K167, 0))</f>
        <v/>
      </c>
      <c r="P172">
        <f>IF('Raw Data'!E167-'Raw Data'!D167&gt;3, 'Raw Data'!N167, IF('Raw Data'!D167-'Raw Data'!E167&gt;3, 'Raw Data'!M167, 0))</f>
        <v/>
      </c>
      <c r="Q172">
        <f>IF(ISBLANK('Raw Data'!E167),0,IF(AND('Raw Data'!E167-'Raw Data'!D167&lt;4,'Raw Data'!E167-'Raw Data'!D167&gt;0),'Raw Data'!L167,IF(AND('Raw Data'!D167&gt;'Raw Data'!E167,'Raw Data'!D167-'Raw Data'!E167&gt;0),'Raw Data'!K167,0)))</f>
        <v/>
      </c>
      <c r="R172">
        <f>IF(ISBLANK('Raw Data'!K167),0,IFERROR(IF(MATCH(SMALL('Raw Data'!K167:N167,1),L172:O172,0),SMALL('Raw Data'!K167:N167,1)),0))</f>
        <v/>
      </c>
      <c r="S172">
        <f>IF(ISBLANK('Raw Data'!K167),0,IFERROR(IF(MATCH(SMALL('Raw Data'!K167:N167,2),L172:O172,0),SMALL('Raw Data'!K167:N167,2)),0))</f>
        <v/>
      </c>
      <c r="T172">
        <f>IF(ISBLANK('Raw Data'!K167),0,IFERROR(IF(MATCH(SMALL('Raw Data'!K167:N167,3),L172:O172,0),SMALL('Raw Data'!K167:N167,3)),0))</f>
        <v/>
      </c>
      <c r="U172">
        <f>IF(ISBLANK('Raw Data'!K167),0,IFERROR(IF(MATCH(SMALL('Raw Data'!K167:N167,4),L172:O172,0),SMALL('Raw Data'!K167:N167,4)),0))</f>
        <v/>
      </c>
      <c r="V172">
        <f>IF(AND('Raw Data'!D167&lt;3, 'Raw Data'!E167&lt;3, 'Raw Data'!A167&gt;0), 'Raw Data'!AF167, 0)</f>
        <v/>
      </c>
      <c r="W172">
        <f>IF(AND('Raw Data'!D167&lt;4, 'Raw Data'!E167&lt;4, 'Raw Data'!A167&gt;0), 'Raw Data'!AI167, 0)</f>
        <v/>
      </c>
      <c r="X172">
        <f>IF(AND('Raw Data'!D167&lt;5, 'Raw Data'!E167&lt;5, 'Raw Data'!A167&gt;0), 'Raw Data'!AL167, 0)</f>
        <v/>
      </c>
      <c r="Y172">
        <f>IF(AND('Raw Data'!D167&lt;6, 'Raw Data'!E167&lt;6, 'Raw Data'!A167&gt;0), 'Raw Data'!AO167, 0)</f>
        <v/>
      </c>
      <c r="Z172">
        <f>IF(ISBLANK('Raw Data'!D167), 0, IF('Raw Data'!D167-'Raw Data'!E167&gt;1, 'Raw Data'!AW167, 0))</f>
        <v/>
      </c>
      <c r="AA172">
        <f>IF(ISBLANK('Raw Data'!A167), 0, IF(ABS('Raw Data'!D167-'Raw Data'!E167)&lt;2, 'Raw Data'!AX167, 0))</f>
        <v/>
      </c>
      <c r="AB172">
        <f>IF(ISBLANK('Raw Data'!D167), 0, IF('Raw Data'!E167-'Raw Data'!D167&gt;1, 'Raw Data'!AY167, 0))</f>
        <v/>
      </c>
      <c r="AC172">
        <f>IF(ISBLANK('Raw Data'!D167), 0, IF('Raw Data'!D167-'Raw Data'!E167&gt;2, 'Raw Data'!AZ167, 0))</f>
        <v/>
      </c>
      <c r="AD172">
        <f>IF(ISBLANK('Raw Data'!A167), 0, IF(ABS('Raw Data'!D167-'Raw Data'!E167)&lt;3, 'Raw Data'!BA167, 0))</f>
        <v/>
      </c>
      <c r="AE172">
        <f>IF(ISBLANK('Raw Data'!D167), 0, IF('Raw Data'!E167-'Raw Data'!D167&gt;2, 'Raw Data'!BB167, 0))</f>
        <v/>
      </c>
      <c r="AF172">
        <f>IF(ISBLANK('Raw Data'!D167), 0, IF('Raw Data'!D167-'Raw Data'!E167&gt;3, 'Raw Data'!BC167, 0))</f>
        <v/>
      </c>
      <c r="AG172">
        <f>IF(ISBLANK('Raw Data'!A167), 0, IF(ABS('Raw Data'!D167-'Raw Data'!E167)&lt;4, 'Raw Data'!BD167, 0))</f>
        <v/>
      </c>
      <c r="AH172">
        <f>IF(ISBLANK('Raw Data'!D167), 0, IF('Raw Data'!E167-'Raw Data'!D167&gt;3, 'Raw Data'!BE167, 0))</f>
        <v/>
      </c>
      <c r="AI172">
        <f>IF(SUM('Raw Data'!D167:E167)&gt;'Raw Data'!F167, 'Raw Data'!G167, 0)</f>
        <v/>
      </c>
      <c r="AJ172">
        <f>IF(ISBLANK('Raw Data'!D167), 0, IF(SUM('Raw Data'!D167:E167)&lt;'Raw Data'!F167, 'Raw Data'!H167, 0))</f>
        <v/>
      </c>
      <c r="AK172">
        <f>IF(ISBLANK('Raw Data'!A167), 0, IF(AND('Raw Data'!D167&lt;3, 'Raw Data'!E167&lt;3, 'Raw Data'!F167&lt;BB$2), 'Raw Data'!AF167, 0))</f>
        <v/>
      </c>
      <c r="AL172">
        <f>IF(ISBLANK('Raw Data'!A167), 0, IF(AND('Raw Data'!D167&lt;4, 'Raw Data'!E167&lt;4, 'Raw Data'!F167&lt;BB$2), 'Raw Data'!AI167, 0))</f>
        <v/>
      </c>
      <c r="AM172">
        <f>IF(ISBLANK('Raw Data'!A167), 0, IF(AND('Raw Data'!D167&lt;5, 'Raw Data'!E167&lt;5, 'Raw Data'!F167&lt;BB$2), 'Raw Data'!AL167, 0))</f>
        <v/>
      </c>
      <c r="AN172">
        <f>IF(ISBLANK('Raw Data'!A167), 0, IF(AND('Raw Data'!D167&lt;6, 'Raw Data'!E167&lt;6, 'Raw Data'!F167&lt;BB$2), 'Raw Data'!AO167, 0))</f>
        <v/>
      </c>
      <c r="AO172">
        <f>IF(ISBLANK('Raw Data'!A167), 0, IF(AND('Raw Data'!I167&lt;Analysis!$BC$2, 'Raw Data'!D167-'Raw Data'!E167&gt;1), 'Raw Data'!AW167, IF(AND('Raw Data'!J167&lt;Analysis!$BC$2, 'Raw Data'!E167-'Raw Data'!D167&gt;1), 'Raw Data'!AY167, 0)))</f>
        <v/>
      </c>
      <c r="AP172">
        <f>IF(ISBLANK('Raw Data'!A167), 0, IF(AND('Raw Data'!I167&lt;Analysis!$BC$2, 'Raw Data'!D167-'Raw Data'!E167&gt;2), 'Raw Data'!AZ167, IF(AND('Raw Data'!J167&lt;Analysis!$BC$2, 'Raw Data'!E167-'Raw Data'!D167&gt;2), 'Raw Data'!BB167, 0)))</f>
        <v/>
      </c>
      <c r="AQ172">
        <f>IF(ISBLANK('Raw Data'!A167), 0, IF(AND('Raw Data'!I167&lt;Analysis!$BC$2, 'Raw Data'!D167-'Raw Data'!E167&gt;3), 'Raw Data'!BC167, IF(AND('Raw Data'!J167&lt;Analysis!$BC$2, 'Raw Data'!E167-'Raw Data'!D167&gt;3), 'Raw Data'!BE167, 0)))</f>
        <v/>
      </c>
      <c r="AR172">
        <f>IF('Hidden Analysiss'!D168=1,IF(ABS('Raw Data'!E167-'Raw Data'!D167)&lt;2,'Raw Data'!AX167,0), 0)</f>
        <v/>
      </c>
      <c r="AS172">
        <f>IF('Hidden Analysiss'!D168=1,IF(ABS('Raw Data'!E167-'Raw Data'!D167)&lt;3,'Raw Data'!BA167,0), 0)</f>
        <v/>
      </c>
      <c r="AT172">
        <f>IF('Hidden Analysiss'!D168=1,IF(ABS('Raw Data'!E167-'Raw Data'!D167)&lt;4,'Raw Data'!BD167,0), 0)</f>
        <v/>
      </c>
      <c r="AU172">
        <f>IF(AND('Hidden Analysiss'!E168=1, ABS('Raw Data'!E167-'Raw Data'!D167)&lt;2), 'Raw Data'!AX167, 0)</f>
        <v/>
      </c>
      <c r="AV172">
        <f>IF(AND('Hidden Analysiss'!E168=1, ABS('Raw Data'!E167-'Raw Data'!D167)&lt;3), 'Raw Data'!BA167, 0)</f>
        <v/>
      </c>
      <c r="AW172">
        <f>IF(AND('Hidden Analysiss'!E168=1, ABS('Raw Data'!E167-'Raw Data'!D167)&lt;3), 'Raw Data'!BD167, 0)</f>
        <v/>
      </c>
    </row>
    <row r="173">
      <c r="A173" s="1">
        <f>'Raw Data'!A168</f>
        <v/>
      </c>
      <c r="B173">
        <f>IF('Raw Data'!E168&gt;'Raw Data'!D168, 'Raw Data'!J168, 0)</f>
        <v/>
      </c>
      <c r="C173">
        <f>IF('Raw Data'!D168&gt;'Raw Data'!E168, 'Raw Data'!I168, 0)</f>
        <v/>
      </c>
      <c r="D173">
        <f>SUM(G173:H173)</f>
        <v/>
      </c>
      <c r="E173">
        <f>IF(AND('Raw Data'!J168&lt;'Raw Data'!I168,'Raw Data'!E168&gt;'Raw Data'!D168,'Raw Data'!E168-'Raw Data'!D168&gt;3),'Raw Data'!N168,IF(AND('Raw Data'!I168&lt;'Raw Data'!J168,'Raw Data'!D168&gt;'Raw Data'!E168,'Raw Data'!D168-'Raw Data'!E168&gt;3),'Raw Data'!M168,0))</f>
        <v/>
      </c>
      <c r="F173">
        <f>IF(AND('Raw Data'!J168&lt;'Raw Data'!I168,'Raw Data'!E168&gt;'Raw Data'!D168,'Raw Data'!E168-'Raw Data'!D168&lt;4),'Raw Data'!L168,IF(AND('Raw Data'!I168&lt;'Raw Data'!J168,'Raw Data'!D168&gt;'Raw Data'!E168,'Raw Data'!D168-'Raw Data'!E168&lt;4),'Raw Data'!K168,0))</f>
        <v/>
      </c>
      <c r="G173">
        <f>IF(AND('Raw Data'!J168&lt;'Raw Data'!I168, 'Raw Data'!E168&gt;'Raw Data'!D168), 'Raw Data'!J168, 0)</f>
        <v/>
      </c>
      <c r="H173">
        <f>IF(AND('Raw Data'!J168&gt;'Raw Data'!I168, 'Raw Data'!E168&lt;'Raw Data'!D168), 'Raw Data'!I168, 0)</f>
        <v/>
      </c>
      <c r="I173">
        <f>SUM(J173:K173)</f>
        <v/>
      </c>
      <c r="J173">
        <f>IF(AND('Raw Data'!J168&gt;'Raw Data'!I168, 'Raw Data'!E168&gt;'Raw Data'!D168), 'Raw Data'!J168, 0)</f>
        <v/>
      </c>
      <c r="K173">
        <f>IF(AND('Raw Data'!I168&gt;'Raw Data'!J168, 'Raw Data'!D168&gt;'Raw Data'!E168), 'Raw Data'!I168, 0)</f>
        <v/>
      </c>
      <c r="L173">
        <f>IF('Raw Data'!E168-'Raw Data'!D168&gt;3, 'Raw Data'!N168, 0)</f>
        <v/>
      </c>
      <c r="M173">
        <f>IF('Raw Data'!D168-'Raw Data'!E168&gt;3, 'Raw Data'!M168, 0)</f>
        <v/>
      </c>
      <c r="N173">
        <f>IF(ISBLANK('Raw Data'!D168),0,IF(AND('Raw Data'!E168&gt;'Raw Data'!D168,'Raw Data'!E168-'Raw Data'!D168&gt;0,'Raw Data'!E168-'Raw Data'!D168&lt;4),'Raw Data'!L168, 0))</f>
        <v/>
      </c>
      <c r="O173">
        <f>IF(ISBLANK('Raw Data'!D168),0,IF(AND('Raw Data'!E168&gt;'Raw Data'!D168,'Raw Data'!E168-'Raw Data'!D168&gt;0,'Raw Data'!D168-'Raw Data'!E168&lt;4),'Raw Data'!K168, 0))</f>
        <v/>
      </c>
      <c r="P173">
        <f>IF('Raw Data'!E168-'Raw Data'!D168&gt;3, 'Raw Data'!N168, IF('Raw Data'!D168-'Raw Data'!E168&gt;3, 'Raw Data'!M168, 0))</f>
        <v/>
      </c>
      <c r="Q173">
        <f>IF(ISBLANK('Raw Data'!E168),0,IF(AND('Raw Data'!E168-'Raw Data'!D168&lt;4,'Raw Data'!E168-'Raw Data'!D168&gt;0),'Raw Data'!L168,IF(AND('Raw Data'!D168&gt;'Raw Data'!E168,'Raw Data'!D168-'Raw Data'!E168&gt;0),'Raw Data'!K168,0)))</f>
        <v/>
      </c>
      <c r="R173">
        <f>IF(ISBLANK('Raw Data'!K168),0,IFERROR(IF(MATCH(SMALL('Raw Data'!K168:N168,1),L173:O173,0),SMALL('Raw Data'!K168:N168,1)),0))</f>
        <v/>
      </c>
      <c r="S173">
        <f>IF(ISBLANK('Raw Data'!K168),0,IFERROR(IF(MATCH(SMALL('Raw Data'!K168:N168,2),L173:O173,0),SMALL('Raw Data'!K168:N168,2)),0))</f>
        <v/>
      </c>
      <c r="T173">
        <f>IF(ISBLANK('Raw Data'!K168),0,IFERROR(IF(MATCH(SMALL('Raw Data'!K168:N168,3),L173:O173,0),SMALL('Raw Data'!K168:N168,3)),0))</f>
        <v/>
      </c>
      <c r="U173">
        <f>IF(ISBLANK('Raw Data'!K168),0,IFERROR(IF(MATCH(SMALL('Raw Data'!K168:N168,4),L173:O173,0),SMALL('Raw Data'!K168:N168,4)),0))</f>
        <v/>
      </c>
      <c r="V173">
        <f>IF(AND('Raw Data'!D168&lt;3, 'Raw Data'!E168&lt;3, 'Raw Data'!A168&gt;0), 'Raw Data'!AF168, 0)</f>
        <v/>
      </c>
      <c r="W173">
        <f>IF(AND('Raw Data'!D168&lt;4, 'Raw Data'!E168&lt;4, 'Raw Data'!A168&gt;0), 'Raw Data'!AI168, 0)</f>
        <v/>
      </c>
      <c r="X173">
        <f>IF(AND('Raw Data'!D168&lt;5, 'Raw Data'!E168&lt;5, 'Raw Data'!A168&gt;0), 'Raw Data'!AL168, 0)</f>
        <v/>
      </c>
      <c r="Y173">
        <f>IF(AND('Raw Data'!D168&lt;6, 'Raw Data'!E168&lt;6, 'Raw Data'!A168&gt;0), 'Raw Data'!AO168, 0)</f>
        <v/>
      </c>
      <c r="Z173">
        <f>IF(ISBLANK('Raw Data'!D168), 0, IF('Raw Data'!D168-'Raw Data'!E168&gt;1, 'Raw Data'!AW168, 0))</f>
        <v/>
      </c>
      <c r="AA173">
        <f>IF(ISBLANK('Raw Data'!A168), 0, IF(ABS('Raw Data'!D168-'Raw Data'!E168)&lt;2, 'Raw Data'!AX168, 0))</f>
        <v/>
      </c>
      <c r="AB173">
        <f>IF(ISBLANK('Raw Data'!D168), 0, IF('Raw Data'!E168-'Raw Data'!D168&gt;1, 'Raw Data'!AY168, 0))</f>
        <v/>
      </c>
      <c r="AC173">
        <f>IF(ISBLANK('Raw Data'!D168), 0, IF('Raw Data'!D168-'Raw Data'!E168&gt;2, 'Raw Data'!AZ168, 0))</f>
        <v/>
      </c>
      <c r="AD173">
        <f>IF(ISBLANK('Raw Data'!A168), 0, IF(ABS('Raw Data'!D168-'Raw Data'!E168)&lt;3, 'Raw Data'!BA168, 0))</f>
        <v/>
      </c>
      <c r="AE173">
        <f>IF(ISBLANK('Raw Data'!D168), 0, IF('Raw Data'!E168-'Raw Data'!D168&gt;2, 'Raw Data'!BB168, 0))</f>
        <v/>
      </c>
      <c r="AF173">
        <f>IF(ISBLANK('Raw Data'!D168), 0, IF('Raw Data'!D168-'Raw Data'!E168&gt;3, 'Raw Data'!BC168, 0))</f>
        <v/>
      </c>
      <c r="AG173">
        <f>IF(ISBLANK('Raw Data'!A168), 0, IF(ABS('Raw Data'!D168-'Raw Data'!E168)&lt;4, 'Raw Data'!BD168, 0))</f>
        <v/>
      </c>
      <c r="AH173">
        <f>IF(ISBLANK('Raw Data'!D168), 0, IF('Raw Data'!E168-'Raw Data'!D168&gt;3, 'Raw Data'!BE168, 0))</f>
        <v/>
      </c>
      <c r="AI173">
        <f>IF(SUM('Raw Data'!D168:E168)&gt;'Raw Data'!F168, 'Raw Data'!G168, 0)</f>
        <v/>
      </c>
      <c r="AJ173">
        <f>IF(ISBLANK('Raw Data'!D168), 0, IF(SUM('Raw Data'!D168:E168)&lt;'Raw Data'!F168, 'Raw Data'!H168, 0))</f>
        <v/>
      </c>
      <c r="AK173">
        <f>IF(ISBLANK('Raw Data'!A168), 0, IF(AND('Raw Data'!D168&lt;3, 'Raw Data'!E168&lt;3, 'Raw Data'!F168&lt;BB$2), 'Raw Data'!AF168, 0))</f>
        <v/>
      </c>
      <c r="AL173">
        <f>IF(ISBLANK('Raw Data'!A168), 0, IF(AND('Raw Data'!D168&lt;4, 'Raw Data'!E168&lt;4, 'Raw Data'!F168&lt;BB$2), 'Raw Data'!AI168, 0))</f>
        <v/>
      </c>
      <c r="AM173">
        <f>IF(ISBLANK('Raw Data'!A168), 0, IF(AND('Raw Data'!D168&lt;5, 'Raw Data'!E168&lt;5, 'Raw Data'!F168&lt;BB$2), 'Raw Data'!AL168, 0))</f>
        <v/>
      </c>
      <c r="AN173">
        <f>IF(ISBLANK('Raw Data'!A168), 0, IF(AND('Raw Data'!D168&lt;6, 'Raw Data'!E168&lt;6, 'Raw Data'!F168&lt;BB$2), 'Raw Data'!AO168, 0))</f>
        <v/>
      </c>
      <c r="AO173">
        <f>IF(ISBLANK('Raw Data'!A168), 0, IF(AND('Raw Data'!I168&lt;Analysis!$BC$2, 'Raw Data'!D168-'Raw Data'!E168&gt;1), 'Raw Data'!AW168, IF(AND('Raw Data'!J168&lt;Analysis!$BC$2, 'Raw Data'!E168-'Raw Data'!D168&gt;1), 'Raw Data'!AY168, 0)))</f>
        <v/>
      </c>
      <c r="AP173">
        <f>IF(ISBLANK('Raw Data'!A168), 0, IF(AND('Raw Data'!I168&lt;Analysis!$BC$2, 'Raw Data'!D168-'Raw Data'!E168&gt;2), 'Raw Data'!AZ168, IF(AND('Raw Data'!J168&lt;Analysis!$BC$2, 'Raw Data'!E168-'Raw Data'!D168&gt;2), 'Raw Data'!BB168, 0)))</f>
        <v/>
      </c>
      <c r="AQ173">
        <f>IF(ISBLANK('Raw Data'!A168), 0, IF(AND('Raw Data'!I168&lt;Analysis!$BC$2, 'Raw Data'!D168-'Raw Data'!E168&gt;3), 'Raw Data'!BC168, IF(AND('Raw Data'!J168&lt;Analysis!$BC$2, 'Raw Data'!E168-'Raw Data'!D168&gt;3), 'Raw Data'!BE168, 0)))</f>
        <v/>
      </c>
      <c r="AR173">
        <f>IF('Hidden Analysiss'!D169=1,IF(ABS('Raw Data'!E168-'Raw Data'!D168)&lt;2,'Raw Data'!AX168,0), 0)</f>
        <v/>
      </c>
      <c r="AS173">
        <f>IF('Hidden Analysiss'!D169=1,IF(ABS('Raw Data'!E168-'Raw Data'!D168)&lt;3,'Raw Data'!BA168,0), 0)</f>
        <v/>
      </c>
      <c r="AT173">
        <f>IF('Hidden Analysiss'!D169=1,IF(ABS('Raw Data'!E168-'Raw Data'!D168)&lt;4,'Raw Data'!BD168,0), 0)</f>
        <v/>
      </c>
      <c r="AU173">
        <f>IF(AND('Hidden Analysiss'!E169=1, ABS('Raw Data'!E168-'Raw Data'!D168)&lt;2), 'Raw Data'!AX168, 0)</f>
        <v/>
      </c>
      <c r="AV173">
        <f>IF(AND('Hidden Analysiss'!E169=1, ABS('Raw Data'!E168-'Raw Data'!D168)&lt;3), 'Raw Data'!BA168, 0)</f>
        <v/>
      </c>
      <c r="AW173">
        <f>IF(AND('Hidden Analysiss'!E169=1, ABS('Raw Data'!E168-'Raw Data'!D168)&lt;3), 'Raw Data'!BD168, 0)</f>
        <v/>
      </c>
    </row>
    <row r="174">
      <c r="A174" s="1">
        <f>'Raw Data'!A169</f>
        <v/>
      </c>
      <c r="B174">
        <f>IF('Raw Data'!E169&gt;'Raw Data'!D169, 'Raw Data'!J169, 0)</f>
        <v/>
      </c>
      <c r="C174">
        <f>IF('Raw Data'!D169&gt;'Raw Data'!E169, 'Raw Data'!I169, 0)</f>
        <v/>
      </c>
      <c r="D174">
        <f>SUM(G174:H174)</f>
        <v/>
      </c>
      <c r="E174">
        <f>IF(AND('Raw Data'!J169&lt;'Raw Data'!I169,'Raw Data'!E169&gt;'Raw Data'!D169,'Raw Data'!E169-'Raw Data'!D169&gt;3),'Raw Data'!N169,IF(AND('Raw Data'!I169&lt;'Raw Data'!J169,'Raw Data'!D169&gt;'Raw Data'!E169,'Raw Data'!D169-'Raw Data'!E169&gt;3),'Raw Data'!M169,0))</f>
        <v/>
      </c>
      <c r="F174">
        <f>IF(AND('Raw Data'!J169&lt;'Raw Data'!I169,'Raw Data'!E169&gt;'Raw Data'!D169,'Raw Data'!E169-'Raw Data'!D169&lt;4),'Raw Data'!L169,IF(AND('Raw Data'!I169&lt;'Raw Data'!J169,'Raw Data'!D169&gt;'Raw Data'!E169,'Raw Data'!D169-'Raw Data'!E169&lt;4),'Raw Data'!K169,0))</f>
        <v/>
      </c>
      <c r="G174">
        <f>IF(AND('Raw Data'!J169&lt;'Raw Data'!I169, 'Raw Data'!E169&gt;'Raw Data'!D169), 'Raw Data'!J169, 0)</f>
        <v/>
      </c>
      <c r="H174">
        <f>IF(AND('Raw Data'!J169&gt;'Raw Data'!I169, 'Raw Data'!E169&lt;'Raw Data'!D169), 'Raw Data'!I169, 0)</f>
        <v/>
      </c>
      <c r="I174">
        <f>SUM(J174:K174)</f>
        <v/>
      </c>
      <c r="J174">
        <f>IF(AND('Raw Data'!J169&gt;'Raw Data'!I169, 'Raw Data'!E169&gt;'Raw Data'!D169), 'Raw Data'!J169, 0)</f>
        <v/>
      </c>
      <c r="K174">
        <f>IF(AND('Raw Data'!I169&gt;'Raw Data'!J169, 'Raw Data'!D169&gt;'Raw Data'!E169), 'Raw Data'!I169, 0)</f>
        <v/>
      </c>
      <c r="L174">
        <f>IF('Raw Data'!E169-'Raw Data'!D169&gt;3, 'Raw Data'!N169, 0)</f>
        <v/>
      </c>
      <c r="M174">
        <f>IF('Raw Data'!D169-'Raw Data'!E169&gt;3, 'Raw Data'!M169, 0)</f>
        <v/>
      </c>
      <c r="N174">
        <f>IF(ISBLANK('Raw Data'!D169),0,IF(AND('Raw Data'!E169&gt;'Raw Data'!D169,'Raw Data'!E169-'Raw Data'!D169&gt;0,'Raw Data'!E169-'Raw Data'!D169&lt;4),'Raw Data'!L169, 0))</f>
        <v/>
      </c>
      <c r="O174">
        <f>IF(ISBLANK('Raw Data'!D169),0,IF(AND('Raw Data'!E169&gt;'Raw Data'!D169,'Raw Data'!E169-'Raw Data'!D169&gt;0,'Raw Data'!D169-'Raw Data'!E169&lt;4),'Raw Data'!K169, 0))</f>
        <v/>
      </c>
      <c r="P174">
        <f>IF('Raw Data'!E169-'Raw Data'!D169&gt;3, 'Raw Data'!N169, IF('Raw Data'!D169-'Raw Data'!E169&gt;3, 'Raw Data'!M169, 0))</f>
        <v/>
      </c>
      <c r="Q174">
        <f>IF(ISBLANK('Raw Data'!E169),0,IF(AND('Raw Data'!E169-'Raw Data'!D169&lt;4,'Raw Data'!E169-'Raw Data'!D169&gt;0),'Raw Data'!L169,IF(AND('Raw Data'!D169&gt;'Raw Data'!E169,'Raw Data'!D169-'Raw Data'!E169&gt;0),'Raw Data'!K169,0)))</f>
        <v/>
      </c>
      <c r="R174">
        <f>IF(ISBLANK('Raw Data'!K169),0,IFERROR(IF(MATCH(SMALL('Raw Data'!K169:N169,1),L174:O174,0),SMALL('Raw Data'!K169:N169,1)),0))</f>
        <v/>
      </c>
      <c r="S174">
        <f>IF(ISBLANK('Raw Data'!K169),0,IFERROR(IF(MATCH(SMALL('Raw Data'!K169:N169,2),L174:O174,0),SMALL('Raw Data'!K169:N169,2)),0))</f>
        <v/>
      </c>
      <c r="T174">
        <f>IF(ISBLANK('Raw Data'!K169),0,IFERROR(IF(MATCH(SMALL('Raw Data'!K169:N169,3),L174:O174,0),SMALL('Raw Data'!K169:N169,3)),0))</f>
        <v/>
      </c>
      <c r="U174">
        <f>IF(ISBLANK('Raw Data'!K169),0,IFERROR(IF(MATCH(SMALL('Raw Data'!K169:N169,4),L174:O174,0),SMALL('Raw Data'!K169:N169,4)),0))</f>
        <v/>
      </c>
      <c r="V174">
        <f>IF(AND('Raw Data'!D169&lt;3, 'Raw Data'!E169&lt;3, 'Raw Data'!A169&gt;0), 'Raw Data'!AF169, 0)</f>
        <v/>
      </c>
      <c r="W174">
        <f>IF(AND('Raw Data'!D169&lt;4, 'Raw Data'!E169&lt;4, 'Raw Data'!A169&gt;0), 'Raw Data'!AI169, 0)</f>
        <v/>
      </c>
      <c r="X174">
        <f>IF(AND('Raw Data'!D169&lt;5, 'Raw Data'!E169&lt;5, 'Raw Data'!A169&gt;0), 'Raw Data'!AL169, 0)</f>
        <v/>
      </c>
      <c r="Y174">
        <f>IF(AND('Raw Data'!D169&lt;6, 'Raw Data'!E169&lt;6, 'Raw Data'!A169&gt;0), 'Raw Data'!AO169, 0)</f>
        <v/>
      </c>
      <c r="Z174">
        <f>IF(ISBLANK('Raw Data'!D169), 0, IF('Raw Data'!D169-'Raw Data'!E169&gt;1, 'Raw Data'!AW169, 0))</f>
        <v/>
      </c>
      <c r="AA174">
        <f>IF(ISBLANK('Raw Data'!A169), 0, IF(ABS('Raw Data'!D169-'Raw Data'!E169)&lt;2, 'Raw Data'!AX169, 0))</f>
        <v/>
      </c>
      <c r="AB174">
        <f>IF(ISBLANK('Raw Data'!D169), 0, IF('Raw Data'!E169-'Raw Data'!D169&gt;1, 'Raw Data'!AY169, 0))</f>
        <v/>
      </c>
      <c r="AC174">
        <f>IF(ISBLANK('Raw Data'!D169), 0, IF('Raw Data'!D169-'Raw Data'!E169&gt;2, 'Raw Data'!AZ169, 0))</f>
        <v/>
      </c>
      <c r="AD174">
        <f>IF(ISBLANK('Raw Data'!A169), 0, IF(ABS('Raw Data'!D169-'Raw Data'!E169)&lt;3, 'Raw Data'!BA169, 0))</f>
        <v/>
      </c>
      <c r="AE174">
        <f>IF(ISBLANK('Raw Data'!D169), 0, IF('Raw Data'!E169-'Raw Data'!D169&gt;2, 'Raw Data'!BB169, 0))</f>
        <v/>
      </c>
      <c r="AF174">
        <f>IF(ISBLANK('Raw Data'!D169), 0, IF('Raw Data'!D169-'Raw Data'!E169&gt;3, 'Raw Data'!BC169, 0))</f>
        <v/>
      </c>
      <c r="AG174">
        <f>IF(ISBLANK('Raw Data'!A169), 0, IF(ABS('Raw Data'!D169-'Raw Data'!E169)&lt;4, 'Raw Data'!BD169, 0))</f>
        <v/>
      </c>
      <c r="AH174">
        <f>IF(ISBLANK('Raw Data'!D169), 0, IF('Raw Data'!E169-'Raw Data'!D169&gt;3, 'Raw Data'!BE169, 0))</f>
        <v/>
      </c>
      <c r="AI174">
        <f>IF(SUM('Raw Data'!D169:E169)&gt;'Raw Data'!F169, 'Raw Data'!G169, 0)</f>
        <v/>
      </c>
      <c r="AJ174">
        <f>IF(ISBLANK('Raw Data'!D169), 0, IF(SUM('Raw Data'!D169:E169)&lt;'Raw Data'!F169, 'Raw Data'!H169, 0))</f>
        <v/>
      </c>
      <c r="AK174">
        <f>IF(ISBLANK('Raw Data'!A169), 0, IF(AND('Raw Data'!D169&lt;3, 'Raw Data'!E169&lt;3, 'Raw Data'!F169&lt;BB$2), 'Raw Data'!AF169, 0))</f>
        <v/>
      </c>
      <c r="AL174">
        <f>IF(ISBLANK('Raw Data'!A169), 0, IF(AND('Raw Data'!D169&lt;4, 'Raw Data'!E169&lt;4, 'Raw Data'!F169&lt;BB$2), 'Raw Data'!AI169, 0))</f>
        <v/>
      </c>
      <c r="AM174">
        <f>IF(ISBLANK('Raw Data'!A169), 0, IF(AND('Raw Data'!D169&lt;5, 'Raw Data'!E169&lt;5, 'Raw Data'!F169&lt;BB$2), 'Raw Data'!AL169, 0))</f>
        <v/>
      </c>
      <c r="AN174">
        <f>IF(ISBLANK('Raw Data'!A169), 0, IF(AND('Raw Data'!D169&lt;6, 'Raw Data'!E169&lt;6, 'Raw Data'!F169&lt;BB$2), 'Raw Data'!AO169, 0))</f>
        <v/>
      </c>
      <c r="AO174">
        <f>IF(ISBLANK('Raw Data'!A169), 0, IF(AND('Raw Data'!I169&lt;Analysis!$BC$2, 'Raw Data'!D169-'Raw Data'!E169&gt;1), 'Raw Data'!AW169, IF(AND('Raw Data'!J169&lt;Analysis!$BC$2, 'Raw Data'!E169-'Raw Data'!D169&gt;1), 'Raw Data'!AY169, 0)))</f>
        <v/>
      </c>
      <c r="AP174">
        <f>IF(ISBLANK('Raw Data'!A169), 0, IF(AND('Raw Data'!I169&lt;Analysis!$BC$2, 'Raw Data'!D169-'Raw Data'!E169&gt;2), 'Raw Data'!AZ169, IF(AND('Raw Data'!J169&lt;Analysis!$BC$2, 'Raw Data'!E169-'Raw Data'!D169&gt;2), 'Raw Data'!BB169, 0)))</f>
        <v/>
      </c>
      <c r="AQ174">
        <f>IF(ISBLANK('Raw Data'!A169), 0, IF(AND('Raw Data'!I169&lt;Analysis!$BC$2, 'Raw Data'!D169-'Raw Data'!E169&gt;3), 'Raw Data'!BC169, IF(AND('Raw Data'!J169&lt;Analysis!$BC$2, 'Raw Data'!E169-'Raw Data'!D169&gt;3), 'Raw Data'!BE169, 0)))</f>
        <v/>
      </c>
      <c r="AR174">
        <f>IF('Hidden Analysiss'!D170=1,IF(ABS('Raw Data'!E169-'Raw Data'!D169)&lt;2,'Raw Data'!AX169,0), 0)</f>
        <v/>
      </c>
      <c r="AS174">
        <f>IF('Hidden Analysiss'!D170=1,IF(ABS('Raw Data'!E169-'Raw Data'!D169)&lt;3,'Raw Data'!BA169,0), 0)</f>
        <v/>
      </c>
      <c r="AT174">
        <f>IF('Hidden Analysiss'!D170=1,IF(ABS('Raw Data'!E169-'Raw Data'!D169)&lt;4,'Raw Data'!BD169,0), 0)</f>
        <v/>
      </c>
      <c r="AU174">
        <f>IF(AND('Hidden Analysiss'!E170=1, ABS('Raw Data'!E169-'Raw Data'!D169)&lt;2), 'Raw Data'!AX169, 0)</f>
        <v/>
      </c>
      <c r="AV174">
        <f>IF(AND('Hidden Analysiss'!E170=1, ABS('Raw Data'!E169-'Raw Data'!D169)&lt;3), 'Raw Data'!BA169, 0)</f>
        <v/>
      </c>
      <c r="AW174">
        <f>IF(AND('Hidden Analysiss'!E170=1, ABS('Raw Data'!E169-'Raw Data'!D169)&lt;3), 'Raw Data'!BD169, 0)</f>
        <v/>
      </c>
    </row>
    <row r="175">
      <c r="A175" s="1">
        <f>'Raw Data'!A170</f>
        <v/>
      </c>
      <c r="B175">
        <f>IF('Raw Data'!E170&gt;'Raw Data'!D170, 'Raw Data'!J170, 0)</f>
        <v/>
      </c>
      <c r="C175">
        <f>IF('Raw Data'!D170&gt;'Raw Data'!E170, 'Raw Data'!I170, 0)</f>
        <v/>
      </c>
      <c r="D175">
        <f>SUM(G175:H175)</f>
        <v/>
      </c>
      <c r="E175">
        <f>IF(AND('Raw Data'!J170&lt;'Raw Data'!I170,'Raw Data'!E170&gt;'Raw Data'!D170,'Raw Data'!E170-'Raw Data'!D170&gt;3),'Raw Data'!N170,IF(AND('Raw Data'!I170&lt;'Raw Data'!J170,'Raw Data'!D170&gt;'Raw Data'!E170,'Raw Data'!D170-'Raw Data'!E170&gt;3),'Raw Data'!M170,0))</f>
        <v/>
      </c>
      <c r="F175">
        <f>IF(AND('Raw Data'!J170&lt;'Raw Data'!I170,'Raw Data'!E170&gt;'Raw Data'!D170,'Raw Data'!E170-'Raw Data'!D170&lt;4),'Raw Data'!L170,IF(AND('Raw Data'!I170&lt;'Raw Data'!J170,'Raw Data'!D170&gt;'Raw Data'!E170,'Raw Data'!D170-'Raw Data'!E170&lt;4),'Raw Data'!K170,0))</f>
        <v/>
      </c>
      <c r="G175">
        <f>IF(AND('Raw Data'!J170&lt;'Raw Data'!I170, 'Raw Data'!E170&gt;'Raw Data'!D170), 'Raw Data'!J170, 0)</f>
        <v/>
      </c>
      <c r="H175">
        <f>IF(AND('Raw Data'!J170&gt;'Raw Data'!I170, 'Raw Data'!E170&lt;'Raw Data'!D170), 'Raw Data'!I170, 0)</f>
        <v/>
      </c>
      <c r="I175">
        <f>SUM(J175:K175)</f>
        <v/>
      </c>
      <c r="J175">
        <f>IF(AND('Raw Data'!J170&gt;'Raw Data'!I170, 'Raw Data'!E170&gt;'Raw Data'!D170), 'Raw Data'!J170, 0)</f>
        <v/>
      </c>
      <c r="K175">
        <f>IF(AND('Raw Data'!I170&gt;'Raw Data'!J170, 'Raw Data'!D170&gt;'Raw Data'!E170), 'Raw Data'!I170, 0)</f>
        <v/>
      </c>
      <c r="L175">
        <f>IF('Raw Data'!E170-'Raw Data'!D170&gt;3, 'Raw Data'!N170, 0)</f>
        <v/>
      </c>
      <c r="M175">
        <f>IF('Raw Data'!D170-'Raw Data'!E170&gt;3, 'Raw Data'!M170, 0)</f>
        <v/>
      </c>
      <c r="N175">
        <f>IF(ISBLANK('Raw Data'!D170),0,IF(AND('Raw Data'!E170&gt;'Raw Data'!D170,'Raw Data'!E170-'Raw Data'!D170&gt;0,'Raw Data'!E170-'Raw Data'!D170&lt;4),'Raw Data'!L170, 0))</f>
        <v/>
      </c>
      <c r="O175">
        <f>IF(ISBLANK('Raw Data'!D170),0,IF(AND('Raw Data'!E170&gt;'Raw Data'!D170,'Raw Data'!E170-'Raw Data'!D170&gt;0,'Raw Data'!D170-'Raw Data'!E170&lt;4),'Raw Data'!K170, 0))</f>
        <v/>
      </c>
      <c r="P175">
        <f>IF('Raw Data'!E170-'Raw Data'!D170&gt;3, 'Raw Data'!N170, IF('Raw Data'!D170-'Raw Data'!E170&gt;3, 'Raw Data'!M170, 0))</f>
        <v/>
      </c>
      <c r="Q175">
        <f>IF(ISBLANK('Raw Data'!E170),0,IF(AND('Raw Data'!E170-'Raw Data'!D170&lt;4,'Raw Data'!E170-'Raw Data'!D170&gt;0),'Raw Data'!L170,IF(AND('Raw Data'!D170&gt;'Raw Data'!E170,'Raw Data'!D170-'Raw Data'!E170&gt;0),'Raw Data'!K170,0)))</f>
        <v/>
      </c>
      <c r="R175">
        <f>IF(ISBLANK('Raw Data'!K170),0,IFERROR(IF(MATCH(SMALL('Raw Data'!K170:N170,1),L175:O175,0),SMALL('Raw Data'!K170:N170,1)),0))</f>
        <v/>
      </c>
      <c r="S175">
        <f>IF(ISBLANK('Raw Data'!K170),0,IFERROR(IF(MATCH(SMALL('Raw Data'!K170:N170,2),L175:O175,0),SMALL('Raw Data'!K170:N170,2)),0))</f>
        <v/>
      </c>
      <c r="T175">
        <f>IF(ISBLANK('Raw Data'!K170),0,IFERROR(IF(MATCH(SMALL('Raw Data'!K170:N170,3),L175:O175,0),SMALL('Raw Data'!K170:N170,3)),0))</f>
        <v/>
      </c>
      <c r="U175">
        <f>IF(ISBLANK('Raw Data'!K170),0,IFERROR(IF(MATCH(SMALL('Raw Data'!K170:N170,4),L175:O175,0),SMALL('Raw Data'!K170:N170,4)),0))</f>
        <v/>
      </c>
      <c r="V175">
        <f>IF(AND('Raw Data'!D170&lt;3, 'Raw Data'!E170&lt;3, 'Raw Data'!A170&gt;0), 'Raw Data'!AF170, 0)</f>
        <v/>
      </c>
      <c r="W175">
        <f>IF(AND('Raw Data'!D170&lt;4, 'Raw Data'!E170&lt;4, 'Raw Data'!A170&gt;0), 'Raw Data'!AI170, 0)</f>
        <v/>
      </c>
      <c r="X175">
        <f>IF(AND('Raw Data'!D170&lt;5, 'Raw Data'!E170&lt;5, 'Raw Data'!A170&gt;0), 'Raw Data'!AL170, 0)</f>
        <v/>
      </c>
      <c r="Y175">
        <f>IF(AND('Raw Data'!D170&lt;6, 'Raw Data'!E170&lt;6, 'Raw Data'!A170&gt;0), 'Raw Data'!AO170, 0)</f>
        <v/>
      </c>
      <c r="Z175">
        <f>IF(ISBLANK('Raw Data'!D170), 0, IF('Raw Data'!D170-'Raw Data'!E170&gt;1, 'Raw Data'!AW170, 0))</f>
        <v/>
      </c>
      <c r="AA175">
        <f>IF(ISBLANK('Raw Data'!A170), 0, IF(ABS('Raw Data'!D170-'Raw Data'!E170)&lt;2, 'Raw Data'!AX170, 0))</f>
        <v/>
      </c>
      <c r="AB175">
        <f>IF(ISBLANK('Raw Data'!D170), 0, IF('Raw Data'!E170-'Raw Data'!D170&gt;1, 'Raw Data'!AY170, 0))</f>
        <v/>
      </c>
      <c r="AC175">
        <f>IF(ISBLANK('Raw Data'!D170), 0, IF('Raw Data'!D170-'Raw Data'!E170&gt;2, 'Raw Data'!AZ170, 0))</f>
        <v/>
      </c>
      <c r="AD175">
        <f>IF(ISBLANK('Raw Data'!A170), 0, IF(ABS('Raw Data'!D170-'Raw Data'!E170)&lt;3, 'Raw Data'!BA170, 0))</f>
        <v/>
      </c>
      <c r="AE175">
        <f>IF(ISBLANK('Raw Data'!D170), 0, IF('Raw Data'!E170-'Raw Data'!D170&gt;2, 'Raw Data'!BB170, 0))</f>
        <v/>
      </c>
      <c r="AF175">
        <f>IF(ISBLANK('Raw Data'!D170), 0, IF('Raw Data'!D170-'Raw Data'!E170&gt;3, 'Raw Data'!BC170, 0))</f>
        <v/>
      </c>
      <c r="AG175">
        <f>IF(ISBLANK('Raw Data'!A170), 0, IF(ABS('Raw Data'!D170-'Raw Data'!E170)&lt;4, 'Raw Data'!BD170, 0))</f>
        <v/>
      </c>
      <c r="AH175">
        <f>IF(ISBLANK('Raw Data'!D170), 0, IF('Raw Data'!E170-'Raw Data'!D170&gt;3, 'Raw Data'!BE170, 0))</f>
        <v/>
      </c>
      <c r="AI175">
        <f>IF(SUM('Raw Data'!D170:E170)&gt;'Raw Data'!F170, 'Raw Data'!G170, 0)</f>
        <v/>
      </c>
      <c r="AJ175">
        <f>IF(ISBLANK('Raw Data'!D170), 0, IF(SUM('Raw Data'!D170:E170)&lt;'Raw Data'!F170, 'Raw Data'!H170, 0))</f>
        <v/>
      </c>
      <c r="AK175">
        <f>IF(ISBLANK('Raw Data'!A170), 0, IF(AND('Raw Data'!D170&lt;3, 'Raw Data'!E170&lt;3, 'Raw Data'!F170&lt;BB$2), 'Raw Data'!AF170, 0))</f>
        <v/>
      </c>
      <c r="AL175">
        <f>IF(ISBLANK('Raw Data'!A170), 0, IF(AND('Raw Data'!D170&lt;4, 'Raw Data'!E170&lt;4, 'Raw Data'!F170&lt;BB$2), 'Raw Data'!AI170, 0))</f>
        <v/>
      </c>
      <c r="AM175">
        <f>IF(ISBLANK('Raw Data'!A170), 0, IF(AND('Raw Data'!D170&lt;5, 'Raw Data'!E170&lt;5, 'Raw Data'!F170&lt;BB$2), 'Raw Data'!AL170, 0))</f>
        <v/>
      </c>
      <c r="AN175">
        <f>IF(ISBLANK('Raw Data'!A170), 0, IF(AND('Raw Data'!D170&lt;6, 'Raw Data'!E170&lt;6, 'Raw Data'!F170&lt;BB$2), 'Raw Data'!AO170, 0))</f>
        <v/>
      </c>
      <c r="AO175">
        <f>IF(ISBLANK('Raw Data'!A170), 0, IF(AND('Raw Data'!I170&lt;Analysis!$BC$2, 'Raw Data'!D170-'Raw Data'!E170&gt;1), 'Raw Data'!AW170, IF(AND('Raw Data'!J170&lt;Analysis!$BC$2, 'Raw Data'!E170-'Raw Data'!D170&gt;1), 'Raw Data'!AY170, 0)))</f>
        <v/>
      </c>
      <c r="AP175">
        <f>IF(ISBLANK('Raw Data'!A170), 0, IF(AND('Raw Data'!I170&lt;Analysis!$BC$2, 'Raw Data'!D170-'Raw Data'!E170&gt;2), 'Raw Data'!AZ170, IF(AND('Raw Data'!J170&lt;Analysis!$BC$2, 'Raw Data'!E170-'Raw Data'!D170&gt;2), 'Raw Data'!BB170, 0)))</f>
        <v/>
      </c>
      <c r="AQ175">
        <f>IF(ISBLANK('Raw Data'!A170), 0, IF(AND('Raw Data'!I170&lt;Analysis!$BC$2, 'Raw Data'!D170-'Raw Data'!E170&gt;3), 'Raw Data'!BC170, IF(AND('Raw Data'!J170&lt;Analysis!$BC$2, 'Raw Data'!E170-'Raw Data'!D170&gt;3), 'Raw Data'!BE170, 0)))</f>
        <v/>
      </c>
      <c r="AR175">
        <f>IF('Hidden Analysiss'!D171=1,IF(ABS('Raw Data'!E170-'Raw Data'!D170)&lt;2,'Raw Data'!AX170,0), 0)</f>
        <v/>
      </c>
      <c r="AS175">
        <f>IF('Hidden Analysiss'!D171=1,IF(ABS('Raw Data'!E170-'Raw Data'!D170)&lt;3,'Raw Data'!BA170,0), 0)</f>
        <v/>
      </c>
      <c r="AT175">
        <f>IF('Hidden Analysiss'!D171=1,IF(ABS('Raw Data'!E170-'Raw Data'!D170)&lt;4,'Raw Data'!BD170,0), 0)</f>
        <v/>
      </c>
      <c r="AU175">
        <f>IF(AND('Hidden Analysiss'!E171=1, ABS('Raw Data'!E170-'Raw Data'!D170)&lt;2), 'Raw Data'!AX170, 0)</f>
        <v/>
      </c>
      <c r="AV175">
        <f>IF(AND('Hidden Analysiss'!E171=1, ABS('Raw Data'!E170-'Raw Data'!D170)&lt;3), 'Raw Data'!BA170, 0)</f>
        <v/>
      </c>
      <c r="AW175">
        <f>IF(AND('Hidden Analysiss'!E171=1, ABS('Raw Data'!E170-'Raw Data'!D170)&lt;3), 'Raw Data'!BD170, 0)</f>
        <v/>
      </c>
    </row>
    <row r="176">
      <c r="A176" s="1">
        <f>'Raw Data'!A171</f>
        <v/>
      </c>
      <c r="B176">
        <f>IF('Raw Data'!E171&gt;'Raw Data'!D171, 'Raw Data'!J171, 0)</f>
        <v/>
      </c>
      <c r="C176">
        <f>IF('Raw Data'!D171&gt;'Raw Data'!E171, 'Raw Data'!I171, 0)</f>
        <v/>
      </c>
      <c r="D176">
        <f>SUM(G176:H176)</f>
        <v/>
      </c>
      <c r="E176">
        <f>IF(AND('Raw Data'!J171&lt;'Raw Data'!I171,'Raw Data'!E171&gt;'Raw Data'!D171,'Raw Data'!E171-'Raw Data'!D171&gt;3),'Raw Data'!N171,IF(AND('Raw Data'!I171&lt;'Raw Data'!J171,'Raw Data'!D171&gt;'Raw Data'!E171,'Raw Data'!D171-'Raw Data'!E171&gt;3),'Raw Data'!M171,0))</f>
        <v/>
      </c>
      <c r="F176">
        <f>IF(AND('Raw Data'!J171&lt;'Raw Data'!I171,'Raw Data'!E171&gt;'Raw Data'!D171,'Raw Data'!E171-'Raw Data'!D171&lt;4),'Raw Data'!L171,IF(AND('Raw Data'!I171&lt;'Raw Data'!J171,'Raw Data'!D171&gt;'Raw Data'!E171,'Raw Data'!D171-'Raw Data'!E171&lt;4),'Raw Data'!K171,0))</f>
        <v/>
      </c>
      <c r="G176">
        <f>IF(AND('Raw Data'!J171&lt;'Raw Data'!I171, 'Raw Data'!E171&gt;'Raw Data'!D171), 'Raw Data'!J171, 0)</f>
        <v/>
      </c>
      <c r="H176">
        <f>IF(AND('Raw Data'!J171&gt;'Raw Data'!I171, 'Raw Data'!E171&lt;'Raw Data'!D171), 'Raw Data'!I171, 0)</f>
        <v/>
      </c>
      <c r="I176">
        <f>SUM(J176:K176)</f>
        <v/>
      </c>
      <c r="J176">
        <f>IF(AND('Raw Data'!J171&gt;'Raw Data'!I171, 'Raw Data'!E171&gt;'Raw Data'!D171), 'Raw Data'!J171, 0)</f>
        <v/>
      </c>
      <c r="K176">
        <f>IF(AND('Raw Data'!I171&gt;'Raw Data'!J171, 'Raw Data'!D171&gt;'Raw Data'!E171), 'Raw Data'!I171, 0)</f>
        <v/>
      </c>
      <c r="L176">
        <f>IF('Raw Data'!E171-'Raw Data'!D171&gt;3, 'Raw Data'!N171, 0)</f>
        <v/>
      </c>
      <c r="M176">
        <f>IF('Raw Data'!D171-'Raw Data'!E171&gt;3, 'Raw Data'!M171, 0)</f>
        <v/>
      </c>
      <c r="N176">
        <f>IF(ISBLANK('Raw Data'!D171),0,IF(AND('Raw Data'!E171&gt;'Raw Data'!D171,'Raw Data'!E171-'Raw Data'!D171&gt;0,'Raw Data'!E171-'Raw Data'!D171&lt;4),'Raw Data'!L171, 0))</f>
        <v/>
      </c>
      <c r="O176">
        <f>IF(ISBLANK('Raw Data'!D171),0,IF(AND('Raw Data'!E171&gt;'Raw Data'!D171,'Raw Data'!E171-'Raw Data'!D171&gt;0,'Raw Data'!D171-'Raw Data'!E171&lt;4),'Raw Data'!K171, 0))</f>
        <v/>
      </c>
      <c r="P176">
        <f>IF('Raw Data'!E171-'Raw Data'!D171&gt;3, 'Raw Data'!N171, IF('Raw Data'!D171-'Raw Data'!E171&gt;3, 'Raw Data'!M171, 0))</f>
        <v/>
      </c>
      <c r="Q176">
        <f>IF(ISBLANK('Raw Data'!E171),0,IF(AND('Raw Data'!E171-'Raw Data'!D171&lt;4,'Raw Data'!E171-'Raw Data'!D171&gt;0),'Raw Data'!L171,IF(AND('Raw Data'!D171&gt;'Raw Data'!E171,'Raw Data'!D171-'Raw Data'!E171&gt;0),'Raw Data'!K171,0)))</f>
        <v/>
      </c>
      <c r="R176">
        <f>IF(ISBLANK('Raw Data'!K171),0,IFERROR(IF(MATCH(SMALL('Raw Data'!K171:N171,1),L176:O176,0),SMALL('Raw Data'!K171:N171,1)),0))</f>
        <v/>
      </c>
      <c r="S176">
        <f>IF(ISBLANK('Raw Data'!K171),0,IFERROR(IF(MATCH(SMALL('Raw Data'!K171:N171,2),L176:O176,0),SMALL('Raw Data'!K171:N171,2)),0))</f>
        <v/>
      </c>
      <c r="T176">
        <f>IF(ISBLANK('Raw Data'!K171),0,IFERROR(IF(MATCH(SMALL('Raw Data'!K171:N171,3),L176:O176,0),SMALL('Raw Data'!K171:N171,3)),0))</f>
        <v/>
      </c>
      <c r="U176">
        <f>IF(ISBLANK('Raw Data'!K171),0,IFERROR(IF(MATCH(SMALL('Raw Data'!K171:N171,4),L176:O176,0),SMALL('Raw Data'!K171:N171,4)),0))</f>
        <v/>
      </c>
      <c r="V176">
        <f>IF(AND('Raw Data'!D171&lt;3, 'Raw Data'!E171&lt;3, 'Raw Data'!A171&gt;0), 'Raw Data'!AF171, 0)</f>
        <v/>
      </c>
      <c r="W176">
        <f>IF(AND('Raw Data'!D171&lt;4, 'Raw Data'!E171&lt;4, 'Raw Data'!A171&gt;0), 'Raw Data'!AI171, 0)</f>
        <v/>
      </c>
      <c r="X176">
        <f>IF(AND('Raw Data'!D171&lt;5, 'Raw Data'!E171&lt;5, 'Raw Data'!A171&gt;0), 'Raw Data'!AL171, 0)</f>
        <v/>
      </c>
      <c r="Y176">
        <f>IF(AND('Raw Data'!D171&lt;6, 'Raw Data'!E171&lt;6, 'Raw Data'!A171&gt;0), 'Raw Data'!AO171, 0)</f>
        <v/>
      </c>
      <c r="Z176">
        <f>IF(ISBLANK('Raw Data'!D171), 0, IF('Raw Data'!D171-'Raw Data'!E171&gt;1, 'Raw Data'!AW171, 0))</f>
        <v/>
      </c>
      <c r="AA176">
        <f>IF(ISBLANK('Raw Data'!A171), 0, IF(ABS('Raw Data'!D171-'Raw Data'!E171)&lt;2, 'Raw Data'!AX171, 0))</f>
        <v/>
      </c>
      <c r="AB176">
        <f>IF(ISBLANK('Raw Data'!D171), 0, IF('Raw Data'!E171-'Raw Data'!D171&gt;1, 'Raw Data'!AY171, 0))</f>
        <v/>
      </c>
      <c r="AC176">
        <f>IF(ISBLANK('Raw Data'!D171), 0, IF('Raw Data'!D171-'Raw Data'!E171&gt;2, 'Raw Data'!AZ171, 0))</f>
        <v/>
      </c>
      <c r="AD176">
        <f>IF(ISBLANK('Raw Data'!A171), 0, IF(ABS('Raw Data'!D171-'Raw Data'!E171)&lt;3, 'Raw Data'!BA171, 0))</f>
        <v/>
      </c>
      <c r="AE176">
        <f>IF(ISBLANK('Raw Data'!D171), 0, IF('Raw Data'!E171-'Raw Data'!D171&gt;2, 'Raw Data'!BB171, 0))</f>
        <v/>
      </c>
      <c r="AF176">
        <f>IF(ISBLANK('Raw Data'!D171), 0, IF('Raw Data'!D171-'Raw Data'!E171&gt;3, 'Raw Data'!BC171, 0))</f>
        <v/>
      </c>
      <c r="AG176">
        <f>IF(ISBLANK('Raw Data'!A171), 0, IF(ABS('Raw Data'!D171-'Raw Data'!E171)&lt;4, 'Raw Data'!BD171, 0))</f>
        <v/>
      </c>
      <c r="AH176">
        <f>IF(ISBLANK('Raw Data'!D171), 0, IF('Raw Data'!E171-'Raw Data'!D171&gt;3, 'Raw Data'!BE171, 0))</f>
        <v/>
      </c>
      <c r="AI176">
        <f>IF(SUM('Raw Data'!D171:E171)&gt;'Raw Data'!F171, 'Raw Data'!G171, 0)</f>
        <v/>
      </c>
      <c r="AJ176">
        <f>IF(ISBLANK('Raw Data'!D171), 0, IF(SUM('Raw Data'!D171:E171)&lt;'Raw Data'!F171, 'Raw Data'!H171, 0))</f>
        <v/>
      </c>
      <c r="AK176">
        <f>IF(ISBLANK('Raw Data'!A171), 0, IF(AND('Raw Data'!D171&lt;3, 'Raw Data'!E171&lt;3, 'Raw Data'!F171&lt;BB$2), 'Raw Data'!AF171, 0))</f>
        <v/>
      </c>
      <c r="AL176">
        <f>IF(ISBLANK('Raw Data'!A171), 0, IF(AND('Raw Data'!D171&lt;4, 'Raw Data'!E171&lt;4, 'Raw Data'!F171&lt;BB$2), 'Raw Data'!AI171, 0))</f>
        <v/>
      </c>
      <c r="AM176">
        <f>IF(ISBLANK('Raw Data'!A171), 0, IF(AND('Raw Data'!D171&lt;5, 'Raw Data'!E171&lt;5, 'Raw Data'!F171&lt;BB$2), 'Raw Data'!AL171, 0))</f>
        <v/>
      </c>
      <c r="AN176">
        <f>IF(ISBLANK('Raw Data'!A171), 0, IF(AND('Raw Data'!D171&lt;6, 'Raw Data'!E171&lt;6, 'Raw Data'!F171&lt;BB$2), 'Raw Data'!AO171, 0))</f>
        <v/>
      </c>
      <c r="AO176">
        <f>IF(ISBLANK('Raw Data'!A171), 0, IF(AND('Raw Data'!I171&lt;Analysis!$BC$2, 'Raw Data'!D171-'Raw Data'!E171&gt;1), 'Raw Data'!AW171, IF(AND('Raw Data'!J171&lt;Analysis!$BC$2, 'Raw Data'!E171-'Raw Data'!D171&gt;1), 'Raw Data'!AY171, 0)))</f>
        <v/>
      </c>
      <c r="AP176">
        <f>IF(ISBLANK('Raw Data'!A171), 0, IF(AND('Raw Data'!I171&lt;Analysis!$BC$2, 'Raw Data'!D171-'Raw Data'!E171&gt;2), 'Raw Data'!AZ171, IF(AND('Raw Data'!J171&lt;Analysis!$BC$2, 'Raw Data'!E171-'Raw Data'!D171&gt;2), 'Raw Data'!BB171, 0)))</f>
        <v/>
      </c>
      <c r="AQ176">
        <f>IF(ISBLANK('Raw Data'!A171), 0, IF(AND('Raw Data'!I171&lt;Analysis!$BC$2, 'Raw Data'!D171-'Raw Data'!E171&gt;3), 'Raw Data'!BC171, IF(AND('Raw Data'!J171&lt;Analysis!$BC$2, 'Raw Data'!E171-'Raw Data'!D171&gt;3), 'Raw Data'!BE171, 0)))</f>
        <v/>
      </c>
      <c r="AR176">
        <f>IF('Hidden Analysiss'!D172=1,IF(ABS('Raw Data'!E171-'Raw Data'!D171)&lt;2,'Raw Data'!AX171,0), 0)</f>
        <v/>
      </c>
      <c r="AS176">
        <f>IF('Hidden Analysiss'!D172=1,IF(ABS('Raw Data'!E171-'Raw Data'!D171)&lt;3,'Raw Data'!BA171,0), 0)</f>
        <v/>
      </c>
      <c r="AT176">
        <f>IF('Hidden Analysiss'!D172=1,IF(ABS('Raw Data'!E171-'Raw Data'!D171)&lt;4,'Raw Data'!BD171,0), 0)</f>
        <v/>
      </c>
      <c r="AU176">
        <f>IF(AND('Hidden Analysiss'!E172=1, ABS('Raw Data'!E171-'Raw Data'!D171)&lt;2), 'Raw Data'!AX171, 0)</f>
        <v/>
      </c>
      <c r="AV176">
        <f>IF(AND('Hidden Analysiss'!E172=1, ABS('Raw Data'!E171-'Raw Data'!D171)&lt;3), 'Raw Data'!BA171, 0)</f>
        <v/>
      </c>
      <c r="AW176">
        <f>IF(AND('Hidden Analysiss'!E172=1, ABS('Raw Data'!E171-'Raw Data'!D171)&lt;3), 'Raw Data'!BD171, 0)</f>
        <v/>
      </c>
    </row>
    <row r="177">
      <c r="A177" s="1">
        <f>'Raw Data'!A172</f>
        <v/>
      </c>
      <c r="B177">
        <f>IF('Raw Data'!E172&gt;'Raw Data'!D172, 'Raw Data'!J172, 0)</f>
        <v/>
      </c>
      <c r="C177">
        <f>IF('Raw Data'!D172&gt;'Raw Data'!E172, 'Raw Data'!I172, 0)</f>
        <v/>
      </c>
      <c r="D177">
        <f>SUM(G177:H177)</f>
        <v/>
      </c>
      <c r="E177">
        <f>IF(AND('Raw Data'!J172&lt;'Raw Data'!I172,'Raw Data'!E172&gt;'Raw Data'!D172,'Raw Data'!E172-'Raw Data'!D172&gt;3),'Raw Data'!N172,IF(AND('Raw Data'!I172&lt;'Raw Data'!J172,'Raw Data'!D172&gt;'Raw Data'!E172,'Raw Data'!D172-'Raw Data'!E172&gt;3),'Raw Data'!M172,0))</f>
        <v/>
      </c>
      <c r="F177">
        <f>IF(AND('Raw Data'!J172&lt;'Raw Data'!I172,'Raw Data'!E172&gt;'Raw Data'!D172,'Raw Data'!E172-'Raw Data'!D172&lt;4),'Raw Data'!L172,IF(AND('Raw Data'!I172&lt;'Raw Data'!J172,'Raw Data'!D172&gt;'Raw Data'!E172,'Raw Data'!D172-'Raw Data'!E172&lt;4),'Raw Data'!K172,0))</f>
        <v/>
      </c>
      <c r="G177">
        <f>IF(AND('Raw Data'!J172&lt;'Raw Data'!I172, 'Raw Data'!E172&gt;'Raw Data'!D172), 'Raw Data'!J172, 0)</f>
        <v/>
      </c>
      <c r="H177">
        <f>IF(AND('Raw Data'!J172&gt;'Raw Data'!I172, 'Raw Data'!E172&lt;'Raw Data'!D172), 'Raw Data'!I172, 0)</f>
        <v/>
      </c>
      <c r="I177">
        <f>SUM(J177:K177)</f>
        <v/>
      </c>
      <c r="J177">
        <f>IF(AND('Raw Data'!J172&gt;'Raw Data'!I172, 'Raw Data'!E172&gt;'Raw Data'!D172), 'Raw Data'!J172, 0)</f>
        <v/>
      </c>
      <c r="K177">
        <f>IF(AND('Raw Data'!I172&gt;'Raw Data'!J172, 'Raw Data'!D172&gt;'Raw Data'!E172), 'Raw Data'!I172, 0)</f>
        <v/>
      </c>
      <c r="L177">
        <f>IF('Raw Data'!E172-'Raw Data'!D172&gt;3, 'Raw Data'!N172, 0)</f>
        <v/>
      </c>
      <c r="M177">
        <f>IF('Raw Data'!D172-'Raw Data'!E172&gt;3, 'Raw Data'!M172, 0)</f>
        <v/>
      </c>
      <c r="N177">
        <f>IF(ISBLANK('Raw Data'!D172),0,IF(AND('Raw Data'!E172&gt;'Raw Data'!D172,'Raw Data'!E172-'Raw Data'!D172&gt;0,'Raw Data'!E172-'Raw Data'!D172&lt;4),'Raw Data'!L172, 0))</f>
        <v/>
      </c>
      <c r="O177">
        <f>IF(ISBLANK('Raw Data'!D172),0,IF(AND('Raw Data'!E172&gt;'Raw Data'!D172,'Raw Data'!E172-'Raw Data'!D172&gt;0,'Raw Data'!D172-'Raw Data'!E172&lt;4),'Raw Data'!K172, 0))</f>
        <v/>
      </c>
      <c r="P177">
        <f>IF('Raw Data'!E172-'Raw Data'!D172&gt;3, 'Raw Data'!N172, IF('Raw Data'!D172-'Raw Data'!E172&gt;3, 'Raw Data'!M172, 0))</f>
        <v/>
      </c>
      <c r="Q177">
        <f>IF(ISBLANK('Raw Data'!E172),0,IF(AND('Raw Data'!E172-'Raw Data'!D172&lt;4,'Raw Data'!E172-'Raw Data'!D172&gt;0),'Raw Data'!L172,IF(AND('Raw Data'!D172&gt;'Raw Data'!E172,'Raw Data'!D172-'Raw Data'!E172&gt;0),'Raw Data'!K172,0)))</f>
        <v/>
      </c>
      <c r="R177">
        <f>IF(ISBLANK('Raw Data'!K172),0,IFERROR(IF(MATCH(SMALL('Raw Data'!K172:N172,1),L177:O177,0),SMALL('Raw Data'!K172:N172,1)),0))</f>
        <v/>
      </c>
      <c r="S177">
        <f>IF(ISBLANK('Raw Data'!K172),0,IFERROR(IF(MATCH(SMALL('Raw Data'!K172:N172,2),L177:O177,0),SMALL('Raw Data'!K172:N172,2)),0))</f>
        <v/>
      </c>
      <c r="T177">
        <f>IF(ISBLANK('Raw Data'!K172),0,IFERROR(IF(MATCH(SMALL('Raw Data'!K172:N172,3),L177:O177,0),SMALL('Raw Data'!K172:N172,3)),0))</f>
        <v/>
      </c>
      <c r="U177">
        <f>IF(ISBLANK('Raw Data'!K172),0,IFERROR(IF(MATCH(SMALL('Raw Data'!K172:N172,4),L177:O177,0),SMALL('Raw Data'!K172:N172,4)),0))</f>
        <v/>
      </c>
      <c r="V177">
        <f>IF(AND('Raw Data'!D172&lt;3, 'Raw Data'!E172&lt;3, 'Raw Data'!A172&gt;0), 'Raw Data'!AF172, 0)</f>
        <v/>
      </c>
      <c r="W177">
        <f>IF(AND('Raw Data'!D172&lt;4, 'Raw Data'!E172&lt;4, 'Raw Data'!A172&gt;0), 'Raw Data'!AI172, 0)</f>
        <v/>
      </c>
      <c r="X177">
        <f>IF(AND('Raw Data'!D172&lt;5, 'Raw Data'!E172&lt;5, 'Raw Data'!A172&gt;0), 'Raw Data'!AL172, 0)</f>
        <v/>
      </c>
      <c r="Y177">
        <f>IF(AND('Raw Data'!D172&lt;6, 'Raw Data'!E172&lt;6, 'Raw Data'!A172&gt;0), 'Raw Data'!AO172, 0)</f>
        <v/>
      </c>
      <c r="Z177">
        <f>IF(ISBLANK('Raw Data'!D172), 0, IF('Raw Data'!D172-'Raw Data'!E172&gt;1, 'Raw Data'!AW172, 0))</f>
        <v/>
      </c>
      <c r="AA177">
        <f>IF(ISBLANK('Raw Data'!A172), 0, IF(ABS('Raw Data'!D172-'Raw Data'!E172)&lt;2, 'Raw Data'!AX172, 0))</f>
        <v/>
      </c>
      <c r="AB177">
        <f>IF(ISBLANK('Raw Data'!D172), 0, IF('Raw Data'!E172-'Raw Data'!D172&gt;1, 'Raw Data'!AY172, 0))</f>
        <v/>
      </c>
      <c r="AC177">
        <f>IF(ISBLANK('Raw Data'!D172), 0, IF('Raw Data'!D172-'Raw Data'!E172&gt;2, 'Raw Data'!AZ172, 0))</f>
        <v/>
      </c>
      <c r="AD177">
        <f>IF(ISBLANK('Raw Data'!A172), 0, IF(ABS('Raw Data'!D172-'Raw Data'!E172)&lt;3, 'Raw Data'!BA172, 0))</f>
        <v/>
      </c>
      <c r="AE177">
        <f>IF(ISBLANK('Raw Data'!D172), 0, IF('Raw Data'!E172-'Raw Data'!D172&gt;2, 'Raw Data'!BB172, 0))</f>
        <v/>
      </c>
      <c r="AF177">
        <f>IF(ISBLANK('Raw Data'!D172), 0, IF('Raw Data'!D172-'Raw Data'!E172&gt;3, 'Raw Data'!BC172, 0))</f>
        <v/>
      </c>
      <c r="AG177">
        <f>IF(ISBLANK('Raw Data'!A172), 0, IF(ABS('Raw Data'!D172-'Raw Data'!E172)&lt;4, 'Raw Data'!BD172, 0))</f>
        <v/>
      </c>
      <c r="AH177">
        <f>IF(ISBLANK('Raw Data'!D172), 0, IF('Raw Data'!E172-'Raw Data'!D172&gt;3, 'Raw Data'!BE172, 0))</f>
        <v/>
      </c>
      <c r="AI177">
        <f>IF(SUM('Raw Data'!D172:E172)&gt;'Raw Data'!F172, 'Raw Data'!G172, 0)</f>
        <v/>
      </c>
      <c r="AJ177">
        <f>IF(ISBLANK('Raw Data'!D172), 0, IF(SUM('Raw Data'!D172:E172)&lt;'Raw Data'!F172, 'Raw Data'!H172, 0))</f>
        <v/>
      </c>
      <c r="AK177">
        <f>IF(ISBLANK('Raw Data'!A172), 0, IF(AND('Raw Data'!D172&lt;3, 'Raw Data'!E172&lt;3, 'Raw Data'!F172&lt;BB$2), 'Raw Data'!AF172, 0))</f>
        <v/>
      </c>
      <c r="AL177">
        <f>IF(ISBLANK('Raw Data'!A172), 0, IF(AND('Raw Data'!D172&lt;4, 'Raw Data'!E172&lt;4, 'Raw Data'!F172&lt;BB$2), 'Raw Data'!AI172, 0))</f>
        <v/>
      </c>
      <c r="AM177">
        <f>IF(ISBLANK('Raw Data'!A172), 0, IF(AND('Raw Data'!D172&lt;5, 'Raw Data'!E172&lt;5, 'Raw Data'!F172&lt;BB$2), 'Raw Data'!AL172, 0))</f>
        <v/>
      </c>
      <c r="AN177">
        <f>IF(ISBLANK('Raw Data'!A172), 0, IF(AND('Raw Data'!D172&lt;6, 'Raw Data'!E172&lt;6, 'Raw Data'!F172&lt;BB$2), 'Raw Data'!AO172, 0))</f>
        <v/>
      </c>
      <c r="AO177">
        <f>IF(ISBLANK('Raw Data'!A172), 0, IF(AND('Raw Data'!I172&lt;Analysis!$BC$2, 'Raw Data'!D172-'Raw Data'!E172&gt;1), 'Raw Data'!AW172, IF(AND('Raw Data'!J172&lt;Analysis!$BC$2, 'Raw Data'!E172-'Raw Data'!D172&gt;1), 'Raw Data'!AY172, 0)))</f>
        <v/>
      </c>
      <c r="AP177">
        <f>IF(ISBLANK('Raw Data'!A172), 0, IF(AND('Raw Data'!I172&lt;Analysis!$BC$2, 'Raw Data'!D172-'Raw Data'!E172&gt;2), 'Raw Data'!AZ172, IF(AND('Raw Data'!J172&lt;Analysis!$BC$2, 'Raw Data'!E172-'Raw Data'!D172&gt;2), 'Raw Data'!BB172, 0)))</f>
        <v/>
      </c>
      <c r="AQ177">
        <f>IF(ISBLANK('Raw Data'!A172), 0, IF(AND('Raw Data'!I172&lt;Analysis!$BC$2, 'Raw Data'!D172-'Raw Data'!E172&gt;3), 'Raw Data'!BC172, IF(AND('Raw Data'!J172&lt;Analysis!$BC$2, 'Raw Data'!E172-'Raw Data'!D172&gt;3), 'Raw Data'!BE172, 0)))</f>
        <v/>
      </c>
      <c r="AR177">
        <f>IF('Hidden Analysiss'!D173=1,IF(ABS('Raw Data'!E172-'Raw Data'!D172)&lt;2,'Raw Data'!AX172,0), 0)</f>
        <v/>
      </c>
      <c r="AS177">
        <f>IF('Hidden Analysiss'!D173=1,IF(ABS('Raw Data'!E172-'Raw Data'!D172)&lt;3,'Raw Data'!BA172,0), 0)</f>
        <v/>
      </c>
      <c r="AT177">
        <f>IF('Hidden Analysiss'!D173=1,IF(ABS('Raw Data'!E172-'Raw Data'!D172)&lt;4,'Raw Data'!BD172,0), 0)</f>
        <v/>
      </c>
      <c r="AU177">
        <f>IF(AND('Hidden Analysiss'!E173=1, ABS('Raw Data'!E172-'Raw Data'!D172)&lt;2), 'Raw Data'!AX172, 0)</f>
        <v/>
      </c>
      <c r="AV177">
        <f>IF(AND('Hidden Analysiss'!E173=1, ABS('Raw Data'!E172-'Raw Data'!D172)&lt;3), 'Raw Data'!BA172, 0)</f>
        <v/>
      </c>
      <c r="AW177">
        <f>IF(AND('Hidden Analysiss'!E173=1, ABS('Raw Data'!E172-'Raw Data'!D172)&lt;3), 'Raw Data'!BD172, 0)</f>
        <v/>
      </c>
    </row>
    <row r="178">
      <c r="A178" s="1">
        <f>'Raw Data'!A173</f>
        <v/>
      </c>
      <c r="B178">
        <f>IF('Raw Data'!E173&gt;'Raw Data'!D173, 'Raw Data'!J173, 0)</f>
        <v/>
      </c>
      <c r="C178">
        <f>IF('Raw Data'!D173&gt;'Raw Data'!E173, 'Raw Data'!I173, 0)</f>
        <v/>
      </c>
      <c r="D178">
        <f>SUM(G178:H178)</f>
        <v/>
      </c>
      <c r="E178">
        <f>IF(AND('Raw Data'!J173&lt;'Raw Data'!I173,'Raw Data'!E173&gt;'Raw Data'!D173,'Raw Data'!E173-'Raw Data'!D173&gt;3),'Raw Data'!N173,IF(AND('Raw Data'!I173&lt;'Raw Data'!J173,'Raw Data'!D173&gt;'Raw Data'!E173,'Raw Data'!D173-'Raw Data'!E173&gt;3),'Raw Data'!M173,0))</f>
        <v/>
      </c>
      <c r="F178">
        <f>IF(AND('Raw Data'!J173&lt;'Raw Data'!I173,'Raw Data'!E173&gt;'Raw Data'!D173,'Raw Data'!E173-'Raw Data'!D173&lt;4),'Raw Data'!L173,IF(AND('Raw Data'!I173&lt;'Raw Data'!J173,'Raw Data'!D173&gt;'Raw Data'!E173,'Raw Data'!D173-'Raw Data'!E173&lt;4),'Raw Data'!K173,0))</f>
        <v/>
      </c>
      <c r="G178">
        <f>IF(AND('Raw Data'!J173&lt;'Raw Data'!I173, 'Raw Data'!E173&gt;'Raw Data'!D173), 'Raw Data'!J173, 0)</f>
        <v/>
      </c>
      <c r="H178">
        <f>IF(AND('Raw Data'!J173&gt;'Raw Data'!I173, 'Raw Data'!E173&lt;'Raw Data'!D173), 'Raw Data'!I173, 0)</f>
        <v/>
      </c>
      <c r="I178">
        <f>SUM(J178:K178)</f>
        <v/>
      </c>
      <c r="J178">
        <f>IF(AND('Raw Data'!J173&gt;'Raw Data'!I173, 'Raw Data'!E173&gt;'Raw Data'!D173), 'Raw Data'!J173, 0)</f>
        <v/>
      </c>
      <c r="K178">
        <f>IF(AND('Raw Data'!I173&gt;'Raw Data'!J173, 'Raw Data'!D173&gt;'Raw Data'!E173), 'Raw Data'!I173, 0)</f>
        <v/>
      </c>
      <c r="L178">
        <f>IF('Raw Data'!E173-'Raw Data'!D173&gt;3, 'Raw Data'!N173, 0)</f>
        <v/>
      </c>
      <c r="M178">
        <f>IF('Raw Data'!D173-'Raw Data'!E173&gt;3, 'Raw Data'!M173, 0)</f>
        <v/>
      </c>
      <c r="N178">
        <f>IF(ISBLANK('Raw Data'!D173),0,IF(AND('Raw Data'!E173&gt;'Raw Data'!D173,'Raw Data'!E173-'Raw Data'!D173&gt;0,'Raw Data'!E173-'Raw Data'!D173&lt;4),'Raw Data'!L173, 0))</f>
        <v/>
      </c>
      <c r="O178">
        <f>IF(ISBLANK('Raw Data'!D173),0,IF(AND('Raw Data'!E173&gt;'Raw Data'!D173,'Raw Data'!E173-'Raw Data'!D173&gt;0,'Raw Data'!D173-'Raw Data'!E173&lt;4),'Raw Data'!K173, 0))</f>
        <v/>
      </c>
      <c r="P178">
        <f>IF('Raw Data'!E173-'Raw Data'!D173&gt;3, 'Raw Data'!N173, IF('Raw Data'!D173-'Raw Data'!E173&gt;3, 'Raw Data'!M173, 0))</f>
        <v/>
      </c>
      <c r="Q178">
        <f>IF(ISBLANK('Raw Data'!E173),0,IF(AND('Raw Data'!E173-'Raw Data'!D173&lt;4,'Raw Data'!E173-'Raw Data'!D173&gt;0),'Raw Data'!L173,IF(AND('Raw Data'!D173&gt;'Raw Data'!E173,'Raw Data'!D173-'Raw Data'!E173&gt;0),'Raw Data'!K173,0)))</f>
        <v/>
      </c>
      <c r="R178">
        <f>IF(ISBLANK('Raw Data'!K173),0,IFERROR(IF(MATCH(SMALL('Raw Data'!K173:N173,1),L178:O178,0),SMALL('Raw Data'!K173:N173,1)),0))</f>
        <v/>
      </c>
      <c r="S178">
        <f>IF(ISBLANK('Raw Data'!K173),0,IFERROR(IF(MATCH(SMALL('Raw Data'!K173:N173,2),L178:O178,0),SMALL('Raw Data'!K173:N173,2)),0))</f>
        <v/>
      </c>
      <c r="T178">
        <f>IF(ISBLANK('Raw Data'!K173),0,IFERROR(IF(MATCH(SMALL('Raw Data'!K173:N173,3),L178:O178,0),SMALL('Raw Data'!K173:N173,3)),0))</f>
        <v/>
      </c>
      <c r="U178">
        <f>IF(ISBLANK('Raw Data'!K173),0,IFERROR(IF(MATCH(SMALL('Raw Data'!K173:N173,4),L178:O178,0),SMALL('Raw Data'!K173:N173,4)),0))</f>
        <v/>
      </c>
      <c r="V178">
        <f>IF(AND('Raw Data'!D173&lt;3, 'Raw Data'!E173&lt;3, 'Raw Data'!A173&gt;0), 'Raw Data'!AF173, 0)</f>
        <v/>
      </c>
      <c r="W178">
        <f>IF(AND('Raw Data'!D173&lt;4, 'Raw Data'!E173&lt;4, 'Raw Data'!A173&gt;0), 'Raw Data'!AI173, 0)</f>
        <v/>
      </c>
      <c r="X178">
        <f>IF(AND('Raw Data'!D173&lt;5, 'Raw Data'!E173&lt;5, 'Raw Data'!A173&gt;0), 'Raw Data'!AL173, 0)</f>
        <v/>
      </c>
      <c r="Y178">
        <f>IF(AND('Raw Data'!D173&lt;6, 'Raw Data'!E173&lt;6, 'Raw Data'!A173&gt;0), 'Raw Data'!AO173, 0)</f>
        <v/>
      </c>
      <c r="Z178">
        <f>IF(ISBLANK('Raw Data'!D173), 0, IF('Raw Data'!D173-'Raw Data'!E173&gt;1, 'Raw Data'!AW173, 0))</f>
        <v/>
      </c>
      <c r="AA178">
        <f>IF(ISBLANK('Raw Data'!A173), 0, IF(ABS('Raw Data'!D173-'Raw Data'!E173)&lt;2, 'Raw Data'!AX173, 0))</f>
        <v/>
      </c>
      <c r="AB178">
        <f>IF(ISBLANK('Raw Data'!D173), 0, IF('Raw Data'!E173-'Raw Data'!D173&gt;1, 'Raw Data'!AY173, 0))</f>
        <v/>
      </c>
      <c r="AC178">
        <f>IF(ISBLANK('Raw Data'!D173), 0, IF('Raw Data'!D173-'Raw Data'!E173&gt;2, 'Raw Data'!AZ173, 0))</f>
        <v/>
      </c>
      <c r="AD178">
        <f>IF(ISBLANK('Raw Data'!A173), 0, IF(ABS('Raw Data'!D173-'Raw Data'!E173)&lt;3, 'Raw Data'!BA173, 0))</f>
        <v/>
      </c>
      <c r="AE178">
        <f>IF(ISBLANK('Raw Data'!D173), 0, IF('Raw Data'!E173-'Raw Data'!D173&gt;2, 'Raw Data'!BB173, 0))</f>
        <v/>
      </c>
      <c r="AF178">
        <f>IF(ISBLANK('Raw Data'!D173), 0, IF('Raw Data'!D173-'Raw Data'!E173&gt;3, 'Raw Data'!BC173, 0))</f>
        <v/>
      </c>
      <c r="AG178">
        <f>IF(ISBLANK('Raw Data'!A173), 0, IF(ABS('Raw Data'!D173-'Raw Data'!E173)&lt;4, 'Raw Data'!BD173, 0))</f>
        <v/>
      </c>
      <c r="AH178">
        <f>IF(ISBLANK('Raw Data'!D173), 0, IF('Raw Data'!E173-'Raw Data'!D173&gt;3, 'Raw Data'!BE173, 0))</f>
        <v/>
      </c>
      <c r="AI178">
        <f>IF(SUM('Raw Data'!D173:E173)&gt;'Raw Data'!F173, 'Raw Data'!G173, 0)</f>
        <v/>
      </c>
      <c r="AJ178">
        <f>IF(ISBLANK('Raw Data'!D173), 0, IF(SUM('Raw Data'!D173:E173)&lt;'Raw Data'!F173, 'Raw Data'!H173, 0))</f>
        <v/>
      </c>
      <c r="AK178">
        <f>IF(ISBLANK('Raw Data'!A173), 0, IF(AND('Raw Data'!D173&lt;3, 'Raw Data'!E173&lt;3, 'Raw Data'!F173&lt;BB$2), 'Raw Data'!AF173, 0))</f>
        <v/>
      </c>
      <c r="AL178">
        <f>IF(ISBLANK('Raw Data'!A173), 0, IF(AND('Raw Data'!D173&lt;4, 'Raw Data'!E173&lt;4, 'Raw Data'!F173&lt;BB$2), 'Raw Data'!AI173, 0))</f>
        <v/>
      </c>
      <c r="AM178">
        <f>IF(ISBLANK('Raw Data'!A173), 0, IF(AND('Raw Data'!D173&lt;5, 'Raw Data'!E173&lt;5, 'Raw Data'!F173&lt;BB$2), 'Raw Data'!AL173, 0))</f>
        <v/>
      </c>
      <c r="AN178">
        <f>IF(ISBLANK('Raw Data'!A173), 0, IF(AND('Raw Data'!D173&lt;6, 'Raw Data'!E173&lt;6, 'Raw Data'!F173&lt;BB$2), 'Raw Data'!AO173, 0))</f>
        <v/>
      </c>
      <c r="AO178">
        <f>IF(ISBLANK('Raw Data'!A173), 0, IF(AND('Raw Data'!I173&lt;Analysis!$BC$2, 'Raw Data'!D173-'Raw Data'!E173&gt;1), 'Raw Data'!AW173, IF(AND('Raw Data'!J173&lt;Analysis!$BC$2, 'Raw Data'!E173-'Raw Data'!D173&gt;1), 'Raw Data'!AY173, 0)))</f>
        <v/>
      </c>
      <c r="AP178">
        <f>IF(ISBLANK('Raw Data'!A173), 0, IF(AND('Raw Data'!I173&lt;Analysis!$BC$2, 'Raw Data'!D173-'Raw Data'!E173&gt;2), 'Raw Data'!AZ173, IF(AND('Raw Data'!J173&lt;Analysis!$BC$2, 'Raw Data'!E173-'Raw Data'!D173&gt;2), 'Raw Data'!BB173, 0)))</f>
        <v/>
      </c>
      <c r="AQ178">
        <f>IF(ISBLANK('Raw Data'!A173), 0, IF(AND('Raw Data'!I173&lt;Analysis!$BC$2, 'Raw Data'!D173-'Raw Data'!E173&gt;3), 'Raw Data'!BC173, IF(AND('Raw Data'!J173&lt;Analysis!$BC$2, 'Raw Data'!E173-'Raw Data'!D173&gt;3), 'Raw Data'!BE173, 0)))</f>
        <v/>
      </c>
      <c r="AR178">
        <f>IF('Hidden Analysiss'!D174=1,IF(ABS('Raw Data'!E173-'Raw Data'!D173)&lt;2,'Raw Data'!AX173,0), 0)</f>
        <v/>
      </c>
      <c r="AS178">
        <f>IF('Hidden Analysiss'!D174=1,IF(ABS('Raw Data'!E173-'Raw Data'!D173)&lt;3,'Raw Data'!BA173,0), 0)</f>
        <v/>
      </c>
      <c r="AT178">
        <f>IF('Hidden Analysiss'!D174=1,IF(ABS('Raw Data'!E173-'Raw Data'!D173)&lt;4,'Raw Data'!BD173,0), 0)</f>
        <v/>
      </c>
      <c r="AU178">
        <f>IF(AND('Hidden Analysiss'!E174=1, ABS('Raw Data'!E173-'Raw Data'!D173)&lt;2), 'Raw Data'!AX173, 0)</f>
        <v/>
      </c>
      <c r="AV178">
        <f>IF(AND('Hidden Analysiss'!E174=1, ABS('Raw Data'!E173-'Raw Data'!D173)&lt;3), 'Raw Data'!BA173, 0)</f>
        <v/>
      </c>
      <c r="AW178">
        <f>IF(AND('Hidden Analysiss'!E174=1, ABS('Raw Data'!E173-'Raw Data'!D173)&lt;3), 'Raw Data'!BD173, 0)</f>
        <v/>
      </c>
    </row>
    <row r="179">
      <c r="A179" s="1">
        <f>'Raw Data'!A174</f>
        <v/>
      </c>
      <c r="B179">
        <f>IF('Raw Data'!E174&gt;'Raw Data'!D174, 'Raw Data'!J174, 0)</f>
        <v/>
      </c>
      <c r="C179">
        <f>IF('Raw Data'!D174&gt;'Raw Data'!E174, 'Raw Data'!I174, 0)</f>
        <v/>
      </c>
      <c r="D179">
        <f>SUM(G179:H179)</f>
        <v/>
      </c>
      <c r="E179">
        <f>IF(AND('Raw Data'!J174&lt;'Raw Data'!I174,'Raw Data'!E174&gt;'Raw Data'!D174,'Raw Data'!E174-'Raw Data'!D174&gt;3),'Raw Data'!N174,IF(AND('Raw Data'!I174&lt;'Raw Data'!J174,'Raw Data'!D174&gt;'Raw Data'!E174,'Raw Data'!D174-'Raw Data'!E174&gt;3),'Raw Data'!M174,0))</f>
        <v/>
      </c>
      <c r="F179">
        <f>IF(AND('Raw Data'!J174&lt;'Raw Data'!I174,'Raw Data'!E174&gt;'Raw Data'!D174,'Raw Data'!E174-'Raw Data'!D174&lt;4),'Raw Data'!L174,IF(AND('Raw Data'!I174&lt;'Raw Data'!J174,'Raw Data'!D174&gt;'Raw Data'!E174,'Raw Data'!D174-'Raw Data'!E174&lt;4),'Raw Data'!K174,0))</f>
        <v/>
      </c>
      <c r="G179">
        <f>IF(AND('Raw Data'!J174&lt;'Raw Data'!I174, 'Raw Data'!E174&gt;'Raw Data'!D174), 'Raw Data'!J174, 0)</f>
        <v/>
      </c>
      <c r="H179">
        <f>IF(AND('Raw Data'!J174&gt;'Raw Data'!I174, 'Raw Data'!E174&lt;'Raw Data'!D174), 'Raw Data'!I174, 0)</f>
        <v/>
      </c>
      <c r="I179">
        <f>SUM(J179:K179)</f>
        <v/>
      </c>
      <c r="J179">
        <f>IF(AND('Raw Data'!J174&gt;'Raw Data'!I174, 'Raw Data'!E174&gt;'Raw Data'!D174), 'Raw Data'!J174, 0)</f>
        <v/>
      </c>
      <c r="K179">
        <f>IF(AND('Raw Data'!I174&gt;'Raw Data'!J174, 'Raw Data'!D174&gt;'Raw Data'!E174), 'Raw Data'!I174, 0)</f>
        <v/>
      </c>
      <c r="L179">
        <f>IF('Raw Data'!E174-'Raw Data'!D174&gt;3, 'Raw Data'!N174, 0)</f>
        <v/>
      </c>
      <c r="M179">
        <f>IF('Raw Data'!D174-'Raw Data'!E174&gt;3, 'Raw Data'!M174, 0)</f>
        <v/>
      </c>
      <c r="N179">
        <f>IF(ISBLANK('Raw Data'!D174),0,IF(AND('Raw Data'!E174&gt;'Raw Data'!D174,'Raw Data'!E174-'Raw Data'!D174&gt;0,'Raw Data'!E174-'Raw Data'!D174&lt;4),'Raw Data'!L174, 0))</f>
        <v/>
      </c>
      <c r="O179">
        <f>IF(ISBLANK('Raw Data'!D174),0,IF(AND('Raw Data'!E174&gt;'Raw Data'!D174,'Raw Data'!E174-'Raw Data'!D174&gt;0,'Raw Data'!D174-'Raw Data'!E174&lt;4),'Raw Data'!K174, 0))</f>
        <v/>
      </c>
      <c r="P179">
        <f>IF('Raw Data'!E174-'Raw Data'!D174&gt;3, 'Raw Data'!N174, IF('Raw Data'!D174-'Raw Data'!E174&gt;3, 'Raw Data'!M174, 0))</f>
        <v/>
      </c>
      <c r="Q179">
        <f>IF(ISBLANK('Raw Data'!E174),0,IF(AND('Raw Data'!E174-'Raw Data'!D174&lt;4,'Raw Data'!E174-'Raw Data'!D174&gt;0),'Raw Data'!L174,IF(AND('Raw Data'!D174&gt;'Raw Data'!E174,'Raw Data'!D174-'Raw Data'!E174&gt;0),'Raw Data'!K174,0)))</f>
        <v/>
      </c>
      <c r="R179">
        <f>IF(ISBLANK('Raw Data'!K174),0,IFERROR(IF(MATCH(SMALL('Raw Data'!K174:N174,1),L179:O179,0),SMALL('Raw Data'!K174:N174,1)),0))</f>
        <v/>
      </c>
      <c r="S179">
        <f>IF(ISBLANK('Raw Data'!K174),0,IFERROR(IF(MATCH(SMALL('Raw Data'!K174:N174,2),L179:O179,0),SMALL('Raw Data'!K174:N174,2)),0))</f>
        <v/>
      </c>
      <c r="T179">
        <f>IF(ISBLANK('Raw Data'!K174),0,IFERROR(IF(MATCH(SMALL('Raw Data'!K174:N174,3),L179:O179,0),SMALL('Raw Data'!K174:N174,3)),0))</f>
        <v/>
      </c>
      <c r="U179">
        <f>IF(ISBLANK('Raw Data'!K174),0,IFERROR(IF(MATCH(SMALL('Raw Data'!K174:N174,4),L179:O179,0),SMALL('Raw Data'!K174:N174,4)),0))</f>
        <v/>
      </c>
      <c r="V179">
        <f>IF(AND('Raw Data'!D174&lt;3, 'Raw Data'!E174&lt;3, 'Raw Data'!A174&gt;0), 'Raw Data'!AF174, 0)</f>
        <v/>
      </c>
      <c r="W179">
        <f>IF(AND('Raw Data'!D174&lt;4, 'Raw Data'!E174&lt;4, 'Raw Data'!A174&gt;0), 'Raw Data'!AI174, 0)</f>
        <v/>
      </c>
      <c r="X179">
        <f>IF(AND('Raw Data'!D174&lt;5, 'Raw Data'!E174&lt;5, 'Raw Data'!A174&gt;0), 'Raw Data'!AL174, 0)</f>
        <v/>
      </c>
      <c r="Y179">
        <f>IF(AND('Raw Data'!D174&lt;6, 'Raw Data'!E174&lt;6, 'Raw Data'!A174&gt;0), 'Raw Data'!AO174, 0)</f>
        <v/>
      </c>
      <c r="Z179">
        <f>IF(ISBLANK('Raw Data'!D174), 0, IF('Raw Data'!D174-'Raw Data'!E174&gt;1, 'Raw Data'!AW174, 0))</f>
        <v/>
      </c>
      <c r="AA179">
        <f>IF(ISBLANK('Raw Data'!A174), 0, IF(ABS('Raw Data'!D174-'Raw Data'!E174)&lt;2, 'Raw Data'!AX174, 0))</f>
        <v/>
      </c>
      <c r="AB179">
        <f>IF(ISBLANK('Raw Data'!D174), 0, IF('Raw Data'!E174-'Raw Data'!D174&gt;1, 'Raw Data'!AY174, 0))</f>
        <v/>
      </c>
      <c r="AC179">
        <f>IF(ISBLANK('Raw Data'!D174), 0, IF('Raw Data'!D174-'Raw Data'!E174&gt;2, 'Raw Data'!AZ174, 0))</f>
        <v/>
      </c>
      <c r="AD179">
        <f>IF(ISBLANK('Raw Data'!A174), 0, IF(ABS('Raw Data'!D174-'Raw Data'!E174)&lt;3, 'Raw Data'!BA174, 0))</f>
        <v/>
      </c>
      <c r="AE179">
        <f>IF(ISBLANK('Raw Data'!D174), 0, IF('Raw Data'!E174-'Raw Data'!D174&gt;2, 'Raw Data'!BB174, 0))</f>
        <v/>
      </c>
      <c r="AF179">
        <f>IF(ISBLANK('Raw Data'!D174), 0, IF('Raw Data'!D174-'Raw Data'!E174&gt;3, 'Raw Data'!BC174, 0))</f>
        <v/>
      </c>
      <c r="AG179">
        <f>IF(ISBLANK('Raw Data'!A174), 0, IF(ABS('Raw Data'!D174-'Raw Data'!E174)&lt;4, 'Raw Data'!BD174, 0))</f>
        <v/>
      </c>
      <c r="AH179">
        <f>IF(ISBLANK('Raw Data'!D174), 0, IF('Raw Data'!E174-'Raw Data'!D174&gt;3, 'Raw Data'!BE174, 0))</f>
        <v/>
      </c>
      <c r="AI179">
        <f>IF(SUM('Raw Data'!D174:E174)&gt;'Raw Data'!F174, 'Raw Data'!G174, 0)</f>
        <v/>
      </c>
      <c r="AJ179">
        <f>IF(ISBLANK('Raw Data'!D174), 0, IF(SUM('Raw Data'!D174:E174)&lt;'Raw Data'!F174, 'Raw Data'!H174, 0))</f>
        <v/>
      </c>
      <c r="AK179">
        <f>IF(ISBLANK('Raw Data'!A174), 0, IF(AND('Raw Data'!D174&lt;3, 'Raw Data'!E174&lt;3, 'Raw Data'!F174&lt;BB$2), 'Raw Data'!AF174, 0))</f>
        <v/>
      </c>
      <c r="AL179">
        <f>IF(ISBLANK('Raw Data'!A174), 0, IF(AND('Raw Data'!D174&lt;4, 'Raw Data'!E174&lt;4, 'Raw Data'!F174&lt;BB$2), 'Raw Data'!AI174, 0))</f>
        <v/>
      </c>
      <c r="AM179">
        <f>IF(ISBLANK('Raw Data'!A174), 0, IF(AND('Raw Data'!D174&lt;5, 'Raw Data'!E174&lt;5, 'Raw Data'!F174&lt;BB$2), 'Raw Data'!AL174, 0))</f>
        <v/>
      </c>
      <c r="AN179">
        <f>IF(ISBLANK('Raw Data'!A174), 0, IF(AND('Raw Data'!D174&lt;6, 'Raw Data'!E174&lt;6, 'Raw Data'!F174&lt;BB$2), 'Raw Data'!AO174, 0))</f>
        <v/>
      </c>
      <c r="AO179">
        <f>IF(ISBLANK('Raw Data'!A174), 0, IF(AND('Raw Data'!I174&lt;Analysis!$BC$2, 'Raw Data'!D174-'Raw Data'!E174&gt;1), 'Raw Data'!AW174, IF(AND('Raw Data'!J174&lt;Analysis!$BC$2, 'Raw Data'!E174-'Raw Data'!D174&gt;1), 'Raw Data'!AY174, 0)))</f>
        <v/>
      </c>
      <c r="AP179">
        <f>IF(ISBLANK('Raw Data'!A174), 0, IF(AND('Raw Data'!I174&lt;Analysis!$BC$2, 'Raw Data'!D174-'Raw Data'!E174&gt;2), 'Raw Data'!AZ174, IF(AND('Raw Data'!J174&lt;Analysis!$BC$2, 'Raw Data'!E174-'Raw Data'!D174&gt;2), 'Raw Data'!BB174, 0)))</f>
        <v/>
      </c>
      <c r="AQ179">
        <f>IF(ISBLANK('Raw Data'!A174), 0, IF(AND('Raw Data'!I174&lt;Analysis!$BC$2, 'Raw Data'!D174-'Raw Data'!E174&gt;3), 'Raw Data'!BC174, IF(AND('Raw Data'!J174&lt;Analysis!$BC$2, 'Raw Data'!E174-'Raw Data'!D174&gt;3), 'Raw Data'!BE174, 0)))</f>
        <v/>
      </c>
      <c r="AR179">
        <f>IF('Hidden Analysiss'!D175=1,IF(ABS('Raw Data'!E174-'Raw Data'!D174)&lt;2,'Raw Data'!AX174,0), 0)</f>
        <v/>
      </c>
      <c r="AS179">
        <f>IF('Hidden Analysiss'!D175=1,IF(ABS('Raw Data'!E174-'Raw Data'!D174)&lt;3,'Raw Data'!BA174,0), 0)</f>
        <v/>
      </c>
      <c r="AT179">
        <f>IF('Hidden Analysiss'!D175=1,IF(ABS('Raw Data'!E174-'Raw Data'!D174)&lt;4,'Raw Data'!BD174,0), 0)</f>
        <v/>
      </c>
      <c r="AU179">
        <f>IF(AND('Hidden Analysiss'!E175=1, ABS('Raw Data'!E174-'Raw Data'!D174)&lt;2), 'Raw Data'!AX174, 0)</f>
        <v/>
      </c>
      <c r="AV179">
        <f>IF(AND('Hidden Analysiss'!E175=1, ABS('Raw Data'!E174-'Raw Data'!D174)&lt;3), 'Raw Data'!BA174, 0)</f>
        <v/>
      </c>
      <c r="AW179">
        <f>IF(AND('Hidden Analysiss'!E175=1, ABS('Raw Data'!E174-'Raw Data'!D174)&lt;3), 'Raw Data'!BD174, 0)</f>
        <v/>
      </c>
    </row>
    <row r="180">
      <c r="A180" s="1">
        <f>'Raw Data'!A175</f>
        <v/>
      </c>
      <c r="B180">
        <f>IF('Raw Data'!E175&gt;'Raw Data'!D175, 'Raw Data'!J175, 0)</f>
        <v/>
      </c>
      <c r="C180">
        <f>IF('Raw Data'!D175&gt;'Raw Data'!E175, 'Raw Data'!I175, 0)</f>
        <v/>
      </c>
      <c r="D180">
        <f>SUM(G180:H180)</f>
        <v/>
      </c>
      <c r="E180">
        <f>IF(AND('Raw Data'!J175&lt;'Raw Data'!I175,'Raw Data'!E175&gt;'Raw Data'!D175,'Raw Data'!E175-'Raw Data'!D175&gt;3),'Raw Data'!N175,IF(AND('Raw Data'!I175&lt;'Raw Data'!J175,'Raw Data'!D175&gt;'Raw Data'!E175,'Raw Data'!D175-'Raw Data'!E175&gt;3),'Raw Data'!M175,0))</f>
        <v/>
      </c>
      <c r="F180">
        <f>IF(AND('Raw Data'!J175&lt;'Raw Data'!I175,'Raw Data'!E175&gt;'Raw Data'!D175,'Raw Data'!E175-'Raw Data'!D175&lt;4),'Raw Data'!L175,IF(AND('Raw Data'!I175&lt;'Raw Data'!J175,'Raw Data'!D175&gt;'Raw Data'!E175,'Raw Data'!D175-'Raw Data'!E175&lt;4),'Raw Data'!K175,0))</f>
        <v/>
      </c>
      <c r="G180">
        <f>IF(AND('Raw Data'!J175&lt;'Raw Data'!I175, 'Raw Data'!E175&gt;'Raw Data'!D175), 'Raw Data'!J175, 0)</f>
        <v/>
      </c>
      <c r="H180">
        <f>IF(AND('Raw Data'!J175&gt;'Raw Data'!I175, 'Raw Data'!E175&lt;'Raw Data'!D175), 'Raw Data'!I175, 0)</f>
        <v/>
      </c>
      <c r="I180">
        <f>SUM(J180:K180)</f>
        <v/>
      </c>
      <c r="J180">
        <f>IF(AND('Raw Data'!J175&gt;'Raw Data'!I175, 'Raw Data'!E175&gt;'Raw Data'!D175), 'Raw Data'!J175, 0)</f>
        <v/>
      </c>
      <c r="K180">
        <f>IF(AND('Raw Data'!I175&gt;'Raw Data'!J175, 'Raw Data'!D175&gt;'Raw Data'!E175), 'Raw Data'!I175, 0)</f>
        <v/>
      </c>
      <c r="L180">
        <f>IF('Raw Data'!E175-'Raw Data'!D175&gt;3, 'Raw Data'!N175, 0)</f>
        <v/>
      </c>
      <c r="M180">
        <f>IF('Raw Data'!D175-'Raw Data'!E175&gt;3, 'Raw Data'!M175, 0)</f>
        <v/>
      </c>
      <c r="N180">
        <f>IF(ISBLANK('Raw Data'!D175),0,IF(AND('Raw Data'!E175&gt;'Raw Data'!D175,'Raw Data'!E175-'Raw Data'!D175&gt;0,'Raw Data'!E175-'Raw Data'!D175&lt;4),'Raw Data'!L175, 0))</f>
        <v/>
      </c>
      <c r="O180">
        <f>IF(ISBLANK('Raw Data'!D175),0,IF(AND('Raw Data'!E175&gt;'Raw Data'!D175,'Raw Data'!E175-'Raw Data'!D175&gt;0,'Raw Data'!D175-'Raw Data'!E175&lt;4),'Raw Data'!K175, 0))</f>
        <v/>
      </c>
      <c r="P180">
        <f>IF('Raw Data'!E175-'Raw Data'!D175&gt;3, 'Raw Data'!N175, IF('Raw Data'!D175-'Raw Data'!E175&gt;3, 'Raw Data'!M175, 0))</f>
        <v/>
      </c>
      <c r="Q180">
        <f>IF(ISBLANK('Raw Data'!E175),0,IF(AND('Raw Data'!E175-'Raw Data'!D175&lt;4,'Raw Data'!E175-'Raw Data'!D175&gt;0),'Raw Data'!L175,IF(AND('Raw Data'!D175&gt;'Raw Data'!E175,'Raw Data'!D175-'Raw Data'!E175&gt;0),'Raw Data'!K175,0)))</f>
        <v/>
      </c>
      <c r="R180">
        <f>IF(ISBLANK('Raw Data'!K175),0,IFERROR(IF(MATCH(SMALL('Raw Data'!K175:N175,1),L180:O180,0),SMALL('Raw Data'!K175:N175,1)),0))</f>
        <v/>
      </c>
      <c r="S180">
        <f>IF(ISBLANK('Raw Data'!K175),0,IFERROR(IF(MATCH(SMALL('Raw Data'!K175:N175,2),L180:O180,0),SMALL('Raw Data'!K175:N175,2)),0))</f>
        <v/>
      </c>
      <c r="T180">
        <f>IF(ISBLANK('Raw Data'!K175),0,IFERROR(IF(MATCH(SMALL('Raw Data'!K175:N175,3),L180:O180,0),SMALL('Raw Data'!K175:N175,3)),0))</f>
        <v/>
      </c>
      <c r="U180">
        <f>IF(ISBLANK('Raw Data'!K175),0,IFERROR(IF(MATCH(SMALL('Raw Data'!K175:N175,4),L180:O180,0),SMALL('Raw Data'!K175:N175,4)),0))</f>
        <v/>
      </c>
      <c r="V180">
        <f>IF(AND('Raw Data'!D175&lt;3, 'Raw Data'!E175&lt;3, 'Raw Data'!A175&gt;0), 'Raw Data'!AF175, 0)</f>
        <v/>
      </c>
      <c r="W180">
        <f>IF(AND('Raw Data'!D175&lt;4, 'Raw Data'!E175&lt;4, 'Raw Data'!A175&gt;0), 'Raw Data'!AI175, 0)</f>
        <v/>
      </c>
      <c r="X180">
        <f>IF(AND('Raw Data'!D175&lt;5, 'Raw Data'!E175&lt;5, 'Raw Data'!A175&gt;0), 'Raw Data'!AL175, 0)</f>
        <v/>
      </c>
      <c r="Y180">
        <f>IF(AND('Raw Data'!D175&lt;6, 'Raw Data'!E175&lt;6, 'Raw Data'!A175&gt;0), 'Raw Data'!AO175, 0)</f>
        <v/>
      </c>
      <c r="Z180">
        <f>IF(ISBLANK('Raw Data'!D175), 0, IF('Raw Data'!D175-'Raw Data'!E175&gt;1, 'Raw Data'!AW175, 0))</f>
        <v/>
      </c>
      <c r="AA180">
        <f>IF(ISBLANK('Raw Data'!A175), 0, IF(ABS('Raw Data'!D175-'Raw Data'!E175)&lt;2, 'Raw Data'!AX175, 0))</f>
        <v/>
      </c>
      <c r="AB180">
        <f>IF(ISBLANK('Raw Data'!D175), 0, IF('Raw Data'!E175-'Raw Data'!D175&gt;1, 'Raw Data'!AY175, 0))</f>
        <v/>
      </c>
      <c r="AC180">
        <f>IF(ISBLANK('Raw Data'!D175), 0, IF('Raw Data'!D175-'Raw Data'!E175&gt;2, 'Raw Data'!AZ175, 0))</f>
        <v/>
      </c>
      <c r="AD180">
        <f>IF(ISBLANK('Raw Data'!A175), 0, IF(ABS('Raw Data'!D175-'Raw Data'!E175)&lt;3, 'Raw Data'!BA175, 0))</f>
        <v/>
      </c>
      <c r="AE180">
        <f>IF(ISBLANK('Raw Data'!D175), 0, IF('Raw Data'!E175-'Raw Data'!D175&gt;2, 'Raw Data'!BB175, 0))</f>
        <v/>
      </c>
      <c r="AF180">
        <f>IF(ISBLANK('Raw Data'!D175), 0, IF('Raw Data'!D175-'Raw Data'!E175&gt;3, 'Raw Data'!BC175, 0))</f>
        <v/>
      </c>
      <c r="AG180">
        <f>IF(ISBLANK('Raw Data'!A175), 0, IF(ABS('Raw Data'!D175-'Raw Data'!E175)&lt;4, 'Raw Data'!BD175, 0))</f>
        <v/>
      </c>
      <c r="AH180">
        <f>IF(ISBLANK('Raw Data'!D175), 0, IF('Raw Data'!E175-'Raw Data'!D175&gt;3, 'Raw Data'!BE175, 0))</f>
        <v/>
      </c>
      <c r="AI180">
        <f>IF(SUM('Raw Data'!D175:E175)&gt;'Raw Data'!F175, 'Raw Data'!G175, 0)</f>
        <v/>
      </c>
      <c r="AJ180">
        <f>IF(ISBLANK('Raw Data'!D175), 0, IF(SUM('Raw Data'!D175:E175)&lt;'Raw Data'!F175, 'Raw Data'!H175, 0))</f>
        <v/>
      </c>
      <c r="AK180">
        <f>IF(ISBLANK('Raw Data'!A175), 0, IF(AND('Raw Data'!D175&lt;3, 'Raw Data'!E175&lt;3, 'Raw Data'!F175&lt;BB$2), 'Raw Data'!AF175, 0))</f>
        <v/>
      </c>
      <c r="AL180">
        <f>IF(ISBLANK('Raw Data'!A175), 0, IF(AND('Raw Data'!D175&lt;4, 'Raw Data'!E175&lt;4, 'Raw Data'!F175&lt;BB$2), 'Raw Data'!AI175, 0))</f>
        <v/>
      </c>
      <c r="AM180">
        <f>IF(ISBLANK('Raw Data'!A175), 0, IF(AND('Raw Data'!D175&lt;5, 'Raw Data'!E175&lt;5, 'Raw Data'!F175&lt;BB$2), 'Raw Data'!AL175, 0))</f>
        <v/>
      </c>
      <c r="AN180">
        <f>IF(ISBLANK('Raw Data'!A175), 0, IF(AND('Raw Data'!D175&lt;6, 'Raw Data'!E175&lt;6, 'Raw Data'!F175&lt;BB$2), 'Raw Data'!AO175, 0))</f>
        <v/>
      </c>
      <c r="AO180">
        <f>IF(ISBLANK('Raw Data'!A175), 0, IF(AND('Raw Data'!I175&lt;Analysis!$BC$2, 'Raw Data'!D175-'Raw Data'!E175&gt;1), 'Raw Data'!AW175, IF(AND('Raw Data'!J175&lt;Analysis!$BC$2, 'Raw Data'!E175-'Raw Data'!D175&gt;1), 'Raw Data'!AY175, 0)))</f>
        <v/>
      </c>
      <c r="AP180">
        <f>IF(ISBLANK('Raw Data'!A175), 0, IF(AND('Raw Data'!I175&lt;Analysis!$BC$2, 'Raw Data'!D175-'Raw Data'!E175&gt;2), 'Raw Data'!AZ175, IF(AND('Raw Data'!J175&lt;Analysis!$BC$2, 'Raw Data'!E175-'Raw Data'!D175&gt;2), 'Raw Data'!BB175, 0)))</f>
        <v/>
      </c>
      <c r="AQ180">
        <f>IF(ISBLANK('Raw Data'!A175), 0, IF(AND('Raw Data'!I175&lt;Analysis!$BC$2, 'Raw Data'!D175-'Raw Data'!E175&gt;3), 'Raw Data'!BC175, IF(AND('Raw Data'!J175&lt;Analysis!$BC$2, 'Raw Data'!E175-'Raw Data'!D175&gt;3), 'Raw Data'!BE175, 0)))</f>
        <v/>
      </c>
      <c r="AR180">
        <f>IF('Hidden Analysiss'!D176=1,IF(ABS('Raw Data'!E175-'Raw Data'!D175)&lt;2,'Raw Data'!AX175,0), 0)</f>
        <v/>
      </c>
      <c r="AS180">
        <f>IF('Hidden Analysiss'!D176=1,IF(ABS('Raw Data'!E175-'Raw Data'!D175)&lt;3,'Raw Data'!BA175,0), 0)</f>
        <v/>
      </c>
      <c r="AT180">
        <f>IF('Hidden Analysiss'!D176=1,IF(ABS('Raw Data'!E175-'Raw Data'!D175)&lt;4,'Raw Data'!BD175,0), 0)</f>
        <v/>
      </c>
      <c r="AU180">
        <f>IF(AND('Hidden Analysiss'!E176=1, ABS('Raw Data'!E175-'Raw Data'!D175)&lt;2), 'Raw Data'!AX175, 0)</f>
        <v/>
      </c>
      <c r="AV180">
        <f>IF(AND('Hidden Analysiss'!E176=1, ABS('Raw Data'!E175-'Raw Data'!D175)&lt;3), 'Raw Data'!BA175, 0)</f>
        <v/>
      </c>
      <c r="AW180">
        <f>IF(AND('Hidden Analysiss'!E176=1, ABS('Raw Data'!E175-'Raw Data'!D175)&lt;3), 'Raw Data'!BD175, 0)</f>
        <v/>
      </c>
    </row>
    <row r="181">
      <c r="A181" s="1">
        <f>'Raw Data'!A176</f>
        <v/>
      </c>
      <c r="B181">
        <f>IF('Raw Data'!E176&gt;'Raw Data'!D176, 'Raw Data'!J176, 0)</f>
        <v/>
      </c>
      <c r="C181">
        <f>IF('Raw Data'!D176&gt;'Raw Data'!E176, 'Raw Data'!I176, 0)</f>
        <v/>
      </c>
      <c r="D181">
        <f>SUM(G181:H181)</f>
        <v/>
      </c>
      <c r="E181">
        <f>IF(AND('Raw Data'!J176&lt;'Raw Data'!I176,'Raw Data'!E176&gt;'Raw Data'!D176,'Raw Data'!E176-'Raw Data'!D176&gt;3),'Raw Data'!N176,IF(AND('Raw Data'!I176&lt;'Raw Data'!J176,'Raw Data'!D176&gt;'Raw Data'!E176,'Raw Data'!D176-'Raw Data'!E176&gt;3),'Raw Data'!M176,0))</f>
        <v/>
      </c>
      <c r="F181">
        <f>IF(AND('Raw Data'!J176&lt;'Raw Data'!I176,'Raw Data'!E176&gt;'Raw Data'!D176,'Raw Data'!E176-'Raw Data'!D176&lt;4),'Raw Data'!L176,IF(AND('Raw Data'!I176&lt;'Raw Data'!J176,'Raw Data'!D176&gt;'Raw Data'!E176,'Raw Data'!D176-'Raw Data'!E176&lt;4),'Raw Data'!K176,0))</f>
        <v/>
      </c>
      <c r="G181">
        <f>IF(AND('Raw Data'!J176&lt;'Raw Data'!I176, 'Raw Data'!E176&gt;'Raw Data'!D176), 'Raw Data'!J176, 0)</f>
        <v/>
      </c>
      <c r="H181">
        <f>IF(AND('Raw Data'!J176&gt;'Raw Data'!I176, 'Raw Data'!E176&lt;'Raw Data'!D176), 'Raw Data'!I176, 0)</f>
        <v/>
      </c>
      <c r="I181">
        <f>SUM(J181:K181)</f>
        <v/>
      </c>
      <c r="J181">
        <f>IF(AND('Raw Data'!J176&gt;'Raw Data'!I176, 'Raw Data'!E176&gt;'Raw Data'!D176), 'Raw Data'!J176, 0)</f>
        <v/>
      </c>
      <c r="K181">
        <f>IF(AND('Raw Data'!I176&gt;'Raw Data'!J176, 'Raw Data'!D176&gt;'Raw Data'!E176), 'Raw Data'!I176, 0)</f>
        <v/>
      </c>
      <c r="L181">
        <f>IF('Raw Data'!E176-'Raw Data'!D176&gt;3, 'Raw Data'!N176, 0)</f>
        <v/>
      </c>
      <c r="M181">
        <f>IF('Raw Data'!D176-'Raw Data'!E176&gt;3, 'Raw Data'!M176, 0)</f>
        <v/>
      </c>
      <c r="N181">
        <f>IF(ISBLANK('Raw Data'!D176),0,IF(AND('Raw Data'!E176&gt;'Raw Data'!D176,'Raw Data'!E176-'Raw Data'!D176&gt;0,'Raw Data'!E176-'Raw Data'!D176&lt;4),'Raw Data'!L176, 0))</f>
        <v/>
      </c>
      <c r="O181">
        <f>IF(ISBLANK('Raw Data'!D176),0,IF(AND('Raw Data'!E176&gt;'Raw Data'!D176,'Raw Data'!E176-'Raw Data'!D176&gt;0,'Raw Data'!D176-'Raw Data'!E176&lt;4),'Raw Data'!K176, 0))</f>
        <v/>
      </c>
      <c r="P181">
        <f>IF('Raw Data'!E176-'Raw Data'!D176&gt;3, 'Raw Data'!N176, IF('Raw Data'!D176-'Raw Data'!E176&gt;3, 'Raw Data'!M176, 0))</f>
        <v/>
      </c>
      <c r="Q181">
        <f>IF(ISBLANK('Raw Data'!E176),0,IF(AND('Raw Data'!E176-'Raw Data'!D176&lt;4,'Raw Data'!E176-'Raw Data'!D176&gt;0),'Raw Data'!L176,IF(AND('Raw Data'!D176&gt;'Raw Data'!E176,'Raw Data'!D176-'Raw Data'!E176&gt;0),'Raw Data'!K176,0)))</f>
        <v/>
      </c>
      <c r="R181">
        <f>IF(ISBLANK('Raw Data'!K176),0,IFERROR(IF(MATCH(SMALL('Raw Data'!K176:N176,1),L181:O181,0),SMALL('Raw Data'!K176:N176,1)),0))</f>
        <v/>
      </c>
      <c r="S181">
        <f>IF(ISBLANK('Raw Data'!K176),0,IFERROR(IF(MATCH(SMALL('Raw Data'!K176:N176,2),L181:O181,0),SMALL('Raw Data'!K176:N176,2)),0))</f>
        <v/>
      </c>
      <c r="T181">
        <f>IF(ISBLANK('Raw Data'!K176),0,IFERROR(IF(MATCH(SMALL('Raw Data'!K176:N176,3),L181:O181,0),SMALL('Raw Data'!K176:N176,3)),0))</f>
        <v/>
      </c>
      <c r="U181">
        <f>IF(ISBLANK('Raw Data'!K176),0,IFERROR(IF(MATCH(SMALL('Raw Data'!K176:N176,4),L181:O181,0),SMALL('Raw Data'!K176:N176,4)),0))</f>
        <v/>
      </c>
      <c r="V181">
        <f>IF(AND('Raw Data'!D176&lt;3, 'Raw Data'!E176&lt;3, 'Raw Data'!A176&gt;0), 'Raw Data'!AF176, 0)</f>
        <v/>
      </c>
      <c r="W181">
        <f>IF(AND('Raw Data'!D176&lt;4, 'Raw Data'!E176&lt;4, 'Raw Data'!A176&gt;0), 'Raw Data'!AI176, 0)</f>
        <v/>
      </c>
      <c r="X181">
        <f>IF(AND('Raw Data'!D176&lt;5, 'Raw Data'!E176&lt;5, 'Raw Data'!A176&gt;0), 'Raw Data'!AL176, 0)</f>
        <v/>
      </c>
      <c r="Y181">
        <f>IF(AND('Raw Data'!D176&lt;6, 'Raw Data'!E176&lt;6, 'Raw Data'!A176&gt;0), 'Raw Data'!AO176, 0)</f>
        <v/>
      </c>
      <c r="Z181">
        <f>IF(ISBLANK('Raw Data'!D176), 0, IF('Raw Data'!D176-'Raw Data'!E176&gt;1, 'Raw Data'!AW176, 0))</f>
        <v/>
      </c>
      <c r="AA181">
        <f>IF(ISBLANK('Raw Data'!A176), 0, IF(ABS('Raw Data'!D176-'Raw Data'!E176)&lt;2, 'Raw Data'!AX176, 0))</f>
        <v/>
      </c>
      <c r="AB181">
        <f>IF(ISBLANK('Raw Data'!D176), 0, IF('Raw Data'!E176-'Raw Data'!D176&gt;1, 'Raw Data'!AY176, 0))</f>
        <v/>
      </c>
      <c r="AC181">
        <f>IF(ISBLANK('Raw Data'!D176), 0, IF('Raw Data'!D176-'Raw Data'!E176&gt;2, 'Raw Data'!AZ176, 0))</f>
        <v/>
      </c>
      <c r="AD181">
        <f>IF(ISBLANK('Raw Data'!A176), 0, IF(ABS('Raw Data'!D176-'Raw Data'!E176)&lt;3, 'Raw Data'!BA176, 0))</f>
        <v/>
      </c>
      <c r="AE181">
        <f>IF(ISBLANK('Raw Data'!D176), 0, IF('Raw Data'!E176-'Raw Data'!D176&gt;2, 'Raw Data'!BB176, 0))</f>
        <v/>
      </c>
      <c r="AF181">
        <f>IF(ISBLANK('Raw Data'!D176), 0, IF('Raw Data'!D176-'Raw Data'!E176&gt;3, 'Raw Data'!BC176, 0))</f>
        <v/>
      </c>
      <c r="AG181">
        <f>IF(ISBLANK('Raw Data'!A176), 0, IF(ABS('Raw Data'!D176-'Raw Data'!E176)&lt;4, 'Raw Data'!BD176, 0))</f>
        <v/>
      </c>
      <c r="AH181">
        <f>IF(ISBLANK('Raw Data'!D176), 0, IF('Raw Data'!E176-'Raw Data'!D176&gt;3, 'Raw Data'!BE176, 0))</f>
        <v/>
      </c>
      <c r="AI181">
        <f>IF(SUM('Raw Data'!D176:E176)&gt;'Raw Data'!F176, 'Raw Data'!G176, 0)</f>
        <v/>
      </c>
      <c r="AJ181">
        <f>IF(ISBLANK('Raw Data'!D176), 0, IF(SUM('Raw Data'!D176:E176)&lt;'Raw Data'!F176, 'Raw Data'!H176, 0))</f>
        <v/>
      </c>
      <c r="AK181">
        <f>IF(ISBLANK('Raw Data'!A176), 0, IF(AND('Raw Data'!D176&lt;3, 'Raw Data'!E176&lt;3, 'Raw Data'!F176&lt;BB$2), 'Raw Data'!AF176, 0))</f>
        <v/>
      </c>
      <c r="AL181">
        <f>IF(ISBLANK('Raw Data'!A176), 0, IF(AND('Raw Data'!D176&lt;4, 'Raw Data'!E176&lt;4, 'Raw Data'!F176&lt;BB$2), 'Raw Data'!AI176, 0))</f>
        <v/>
      </c>
      <c r="AM181">
        <f>IF(ISBLANK('Raw Data'!A176), 0, IF(AND('Raw Data'!D176&lt;5, 'Raw Data'!E176&lt;5, 'Raw Data'!F176&lt;BB$2), 'Raw Data'!AL176, 0))</f>
        <v/>
      </c>
      <c r="AN181">
        <f>IF(ISBLANK('Raw Data'!A176), 0, IF(AND('Raw Data'!D176&lt;6, 'Raw Data'!E176&lt;6, 'Raw Data'!F176&lt;BB$2), 'Raw Data'!AO176, 0))</f>
        <v/>
      </c>
      <c r="AO181">
        <f>IF(ISBLANK('Raw Data'!A176), 0, IF(AND('Raw Data'!I176&lt;Analysis!$BC$2, 'Raw Data'!D176-'Raw Data'!E176&gt;1), 'Raw Data'!AW176, IF(AND('Raw Data'!J176&lt;Analysis!$BC$2, 'Raw Data'!E176-'Raw Data'!D176&gt;1), 'Raw Data'!AY176, 0)))</f>
        <v/>
      </c>
      <c r="AP181">
        <f>IF(ISBLANK('Raw Data'!A176), 0, IF(AND('Raw Data'!I176&lt;Analysis!$BC$2, 'Raw Data'!D176-'Raw Data'!E176&gt;2), 'Raw Data'!AZ176, IF(AND('Raw Data'!J176&lt;Analysis!$BC$2, 'Raw Data'!E176-'Raw Data'!D176&gt;2), 'Raw Data'!BB176, 0)))</f>
        <v/>
      </c>
      <c r="AQ181">
        <f>IF(ISBLANK('Raw Data'!A176), 0, IF(AND('Raw Data'!I176&lt;Analysis!$BC$2, 'Raw Data'!D176-'Raw Data'!E176&gt;3), 'Raw Data'!BC176, IF(AND('Raw Data'!J176&lt;Analysis!$BC$2, 'Raw Data'!E176-'Raw Data'!D176&gt;3), 'Raw Data'!BE176, 0)))</f>
        <v/>
      </c>
      <c r="AR181">
        <f>IF('Hidden Analysiss'!D177=1,IF(ABS('Raw Data'!E176-'Raw Data'!D176)&lt;2,'Raw Data'!AX176,0), 0)</f>
        <v/>
      </c>
      <c r="AS181">
        <f>IF('Hidden Analysiss'!D177=1,IF(ABS('Raw Data'!E176-'Raw Data'!D176)&lt;3,'Raw Data'!BA176,0), 0)</f>
        <v/>
      </c>
      <c r="AT181">
        <f>IF('Hidden Analysiss'!D177=1,IF(ABS('Raw Data'!E176-'Raw Data'!D176)&lt;4,'Raw Data'!BD176,0), 0)</f>
        <v/>
      </c>
      <c r="AU181">
        <f>IF(AND('Hidden Analysiss'!E177=1, ABS('Raw Data'!E176-'Raw Data'!D176)&lt;2), 'Raw Data'!AX176, 0)</f>
        <v/>
      </c>
      <c r="AV181">
        <f>IF(AND('Hidden Analysiss'!E177=1, ABS('Raw Data'!E176-'Raw Data'!D176)&lt;3), 'Raw Data'!BA176, 0)</f>
        <v/>
      </c>
      <c r="AW181">
        <f>IF(AND('Hidden Analysiss'!E177=1, ABS('Raw Data'!E176-'Raw Data'!D176)&lt;3), 'Raw Data'!BD176, 0)</f>
        <v/>
      </c>
    </row>
    <row r="182">
      <c r="A182" s="1">
        <f>'Raw Data'!A177</f>
        <v/>
      </c>
      <c r="B182">
        <f>IF('Raw Data'!E177&gt;'Raw Data'!D177, 'Raw Data'!J177, 0)</f>
        <v/>
      </c>
      <c r="C182">
        <f>IF('Raw Data'!D177&gt;'Raw Data'!E177, 'Raw Data'!I177, 0)</f>
        <v/>
      </c>
      <c r="D182">
        <f>SUM(G182:H182)</f>
        <v/>
      </c>
      <c r="E182">
        <f>IF(AND('Raw Data'!J177&lt;'Raw Data'!I177,'Raw Data'!E177&gt;'Raw Data'!D177,'Raw Data'!E177-'Raw Data'!D177&gt;3),'Raw Data'!N177,IF(AND('Raw Data'!I177&lt;'Raw Data'!J177,'Raw Data'!D177&gt;'Raw Data'!E177,'Raw Data'!D177-'Raw Data'!E177&gt;3),'Raw Data'!M177,0))</f>
        <v/>
      </c>
      <c r="F182">
        <f>IF(AND('Raw Data'!J177&lt;'Raw Data'!I177,'Raw Data'!E177&gt;'Raw Data'!D177,'Raw Data'!E177-'Raw Data'!D177&lt;4),'Raw Data'!L177,IF(AND('Raw Data'!I177&lt;'Raw Data'!J177,'Raw Data'!D177&gt;'Raw Data'!E177,'Raw Data'!D177-'Raw Data'!E177&lt;4),'Raw Data'!K177,0))</f>
        <v/>
      </c>
      <c r="G182">
        <f>IF(AND('Raw Data'!J177&lt;'Raw Data'!I177, 'Raw Data'!E177&gt;'Raw Data'!D177), 'Raw Data'!J177, 0)</f>
        <v/>
      </c>
      <c r="H182">
        <f>IF(AND('Raw Data'!J177&gt;'Raw Data'!I177, 'Raw Data'!E177&lt;'Raw Data'!D177), 'Raw Data'!I177, 0)</f>
        <v/>
      </c>
      <c r="I182">
        <f>SUM(J182:K182)</f>
        <v/>
      </c>
      <c r="J182">
        <f>IF(AND('Raw Data'!J177&gt;'Raw Data'!I177, 'Raw Data'!E177&gt;'Raw Data'!D177), 'Raw Data'!J177, 0)</f>
        <v/>
      </c>
      <c r="K182">
        <f>IF(AND('Raw Data'!I177&gt;'Raw Data'!J177, 'Raw Data'!D177&gt;'Raw Data'!E177), 'Raw Data'!I177, 0)</f>
        <v/>
      </c>
      <c r="L182">
        <f>IF('Raw Data'!E177-'Raw Data'!D177&gt;3, 'Raw Data'!N177, 0)</f>
        <v/>
      </c>
      <c r="M182">
        <f>IF('Raw Data'!D177-'Raw Data'!E177&gt;3, 'Raw Data'!M177, 0)</f>
        <v/>
      </c>
      <c r="N182">
        <f>IF(ISBLANK('Raw Data'!D177),0,IF(AND('Raw Data'!E177&gt;'Raw Data'!D177,'Raw Data'!E177-'Raw Data'!D177&gt;0,'Raw Data'!E177-'Raw Data'!D177&lt;4),'Raw Data'!L177, 0))</f>
        <v/>
      </c>
      <c r="O182">
        <f>IF(ISBLANK('Raw Data'!D177),0,IF(AND('Raw Data'!E177&gt;'Raw Data'!D177,'Raw Data'!E177-'Raw Data'!D177&gt;0,'Raw Data'!D177-'Raw Data'!E177&lt;4),'Raw Data'!K177, 0))</f>
        <v/>
      </c>
      <c r="P182">
        <f>IF('Raw Data'!E177-'Raw Data'!D177&gt;3, 'Raw Data'!N177, IF('Raw Data'!D177-'Raw Data'!E177&gt;3, 'Raw Data'!M177, 0))</f>
        <v/>
      </c>
      <c r="Q182">
        <f>IF(ISBLANK('Raw Data'!E177),0,IF(AND('Raw Data'!E177-'Raw Data'!D177&lt;4,'Raw Data'!E177-'Raw Data'!D177&gt;0),'Raw Data'!L177,IF(AND('Raw Data'!D177&gt;'Raw Data'!E177,'Raw Data'!D177-'Raw Data'!E177&gt;0),'Raw Data'!K177,0)))</f>
        <v/>
      </c>
      <c r="R182">
        <f>IF(ISBLANK('Raw Data'!K177),0,IFERROR(IF(MATCH(SMALL('Raw Data'!K177:N177,1),L182:O182,0),SMALL('Raw Data'!K177:N177,1)),0))</f>
        <v/>
      </c>
      <c r="S182">
        <f>IF(ISBLANK('Raw Data'!K177),0,IFERROR(IF(MATCH(SMALL('Raw Data'!K177:N177,2),L182:O182,0),SMALL('Raw Data'!K177:N177,2)),0))</f>
        <v/>
      </c>
      <c r="T182">
        <f>IF(ISBLANK('Raw Data'!K177),0,IFERROR(IF(MATCH(SMALL('Raw Data'!K177:N177,3),L182:O182,0),SMALL('Raw Data'!K177:N177,3)),0))</f>
        <v/>
      </c>
      <c r="U182">
        <f>IF(ISBLANK('Raw Data'!K177),0,IFERROR(IF(MATCH(SMALL('Raw Data'!K177:N177,4),L182:O182,0),SMALL('Raw Data'!K177:N177,4)),0))</f>
        <v/>
      </c>
      <c r="V182">
        <f>IF(AND('Raw Data'!D177&lt;3, 'Raw Data'!E177&lt;3, 'Raw Data'!A177&gt;0), 'Raw Data'!AF177, 0)</f>
        <v/>
      </c>
      <c r="W182">
        <f>IF(AND('Raw Data'!D177&lt;4, 'Raw Data'!E177&lt;4, 'Raw Data'!A177&gt;0), 'Raw Data'!AI177, 0)</f>
        <v/>
      </c>
      <c r="X182">
        <f>IF(AND('Raw Data'!D177&lt;5, 'Raw Data'!E177&lt;5, 'Raw Data'!A177&gt;0), 'Raw Data'!AL177, 0)</f>
        <v/>
      </c>
      <c r="Y182">
        <f>IF(AND('Raw Data'!D177&lt;6, 'Raw Data'!E177&lt;6, 'Raw Data'!A177&gt;0), 'Raw Data'!AO177, 0)</f>
        <v/>
      </c>
      <c r="Z182">
        <f>IF(ISBLANK('Raw Data'!D177), 0, IF('Raw Data'!D177-'Raw Data'!E177&gt;1, 'Raw Data'!AW177, 0))</f>
        <v/>
      </c>
      <c r="AA182">
        <f>IF(ISBLANK('Raw Data'!A177), 0, IF(ABS('Raw Data'!D177-'Raw Data'!E177)&lt;2, 'Raw Data'!AX177, 0))</f>
        <v/>
      </c>
      <c r="AB182">
        <f>IF(ISBLANK('Raw Data'!D177), 0, IF('Raw Data'!E177-'Raw Data'!D177&gt;1, 'Raw Data'!AY177, 0))</f>
        <v/>
      </c>
      <c r="AC182">
        <f>IF(ISBLANK('Raw Data'!D177), 0, IF('Raw Data'!D177-'Raw Data'!E177&gt;2, 'Raw Data'!AZ177, 0))</f>
        <v/>
      </c>
      <c r="AD182">
        <f>IF(ISBLANK('Raw Data'!A177), 0, IF(ABS('Raw Data'!D177-'Raw Data'!E177)&lt;3, 'Raw Data'!BA177, 0))</f>
        <v/>
      </c>
      <c r="AE182">
        <f>IF(ISBLANK('Raw Data'!D177), 0, IF('Raw Data'!E177-'Raw Data'!D177&gt;2, 'Raw Data'!BB177, 0))</f>
        <v/>
      </c>
      <c r="AF182">
        <f>IF(ISBLANK('Raw Data'!D177), 0, IF('Raw Data'!D177-'Raw Data'!E177&gt;3, 'Raw Data'!BC177, 0))</f>
        <v/>
      </c>
      <c r="AG182">
        <f>IF(ISBLANK('Raw Data'!A177), 0, IF(ABS('Raw Data'!D177-'Raw Data'!E177)&lt;4, 'Raw Data'!BD177, 0))</f>
        <v/>
      </c>
      <c r="AH182">
        <f>IF(ISBLANK('Raw Data'!D177), 0, IF('Raw Data'!E177-'Raw Data'!D177&gt;3, 'Raw Data'!BE177, 0))</f>
        <v/>
      </c>
      <c r="AI182">
        <f>IF(SUM('Raw Data'!D177:E177)&gt;'Raw Data'!F177, 'Raw Data'!G177, 0)</f>
        <v/>
      </c>
      <c r="AJ182">
        <f>IF(ISBLANK('Raw Data'!D177), 0, IF(SUM('Raw Data'!D177:E177)&lt;'Raw Data'!F177, 'Raw Data'!H177, 0))</f>
        <v/>
      </c>
      <c r="AK182">
        <f>IF(ISBLANK('Raw Data'!A177), 0, IF(AND('Raw Data'!D177&lt;3, 'Raw Data'!E177&lt;3, 'Raw Data'!F177&lt;BB$2), 'Raw Data'!AF177, 0))</f>
        <v/>
      </c>
      <c r="AL182">
        <f>IF(ISBLANK('Raw Data'!A177), 0, IF(AND('Raw Data'!D177&lt;4, 'Raw Data'!E177&lt;4, 'Raw Data'!F177&lt;BB$2), 'Raw Data'!AI177, 0))</f>
        <v/>
      </c>
      <c r="AM182">
        <f>IF(ISBLANK('Raw Data'!A177), 0, IF(AND('Raw Data'!D177&lt;5, 'Raw Data'!E177&lt;5, 'Raw Data'!F177&lt;BB$2), 'Raw Data'!AL177, 0))</f>
        <v/>
      </c>
      <c r="AN182">
        <f>IF(ISBLANK('Raw Data'!A177), 0, IF(AND('Raw Data'!D177&lt;6, 'Raw Data'!E177&lt;6, 'Raw Data'!F177&lt;BB$2), 'Raw Data'!AO177, 0))</f>
        <v/>
      </c>
      <c r="AO182">
        <f>IF(ISBLANK('Raw Data'!A177), 0, IF(AND('Raw Data'!I177&lt;Analysis!$BC$2, 'Raw Data'!D177-'Raw Data'!E177&gt;1), 'Raw Data'!AW177, IF(AND('Raw Data'!J177&lt;Analysis!$BC$2, 'Raw Data'!E177-'Raw Data'!D177&gt;1), 'Raw Data'!AY177, 0)))</f>
        <v/>
      </c>
      <c r="AP182">
        <f>IF(ISBLANK('Raw Data'!A177), 0, IF(AND('Raw Data'!I177&lt;Analysis!$BC$2, 'Raw Data'!D177-'Raw Data'!E177&gt;2), 'Raw Data'!AZ177, IF(AND('Raw Data'!J177&lt;Analysis!$BC$2, 'Raw Data'!E177-'Raw Data'!D177&gt;2), 'Raw Data'!BB177, 0)))</f>
        <v/>
      </c>
      <c r="AQ182">
        <f>IF(ISBLANK('Raw Data'!A177), 0, IF(AND('Raw Data'!I177&lt;Analysis!$BC$2, 'Raw Data'!D177-'Raw Data'!E177&gt;3), 'Raw Data'!BC177, IF(AND('Raw Data'!J177&lt;Analysis!$BC$2, 'Raw Data'!E177-'Raw Data'!D177&gt;3), 'Raw Data'!BE177, 0)))</f>
        <v/>
      </c>
      <c r="AR182">
        <f>IF('Hidden Analysiss'!D178=1,IF(ABS('Raw Data'!E177-'Raw Data'!D177)&lt;2,'Raw Data'!AX177,0), 0)</f>
        <v/>
      </c>
      <c r="AS182">
        <f>IF('Hidden Analysiss'!D178=1,IF(ABS('Raw Data'!E177-'Raw Data'!D177)&lt;3,'Raw Data'!BA177,0), 0)</f>
        <v/>
      </c>
      <c r="AT182">
        <f>IF('Hidden Analysiss'!D178=1,IF(ABS('Raw Data'!E177-'Raw Data'!D177)&lt;4,'Raw Data'!BD177,0), 0)</f>
        <v/>
      </c>
      <c r="AU182">
        <f>IF(AND('Hidden Analysiss'!E178=1, ABS('Raw Data'!E177-'Raw Data'!D177)&lt;2), 'Raw Data'!AX177, 0)</f>
        <v/>
      </c>
      <c r="AV182">
        <f>IF(AND('Hidden Analysiss'!E178=1, ABS('Raw Data'!E177-'Raw Data'!D177)&lt;3), 'Raw Data'!BA177, 0)</f>
        <v/>
      </c>
      <c r="AW182">
        <f>IF(AND('Hidden Analysiss'!E178=1, ABS('Raw Data'!E177-'Raw Data'!D177)&lt;3), 'Raw Data'!BD177, 0)</f>
        <v/>
      </c>
    </row>
    <row r="183">
      <c r="A183" s="1">
        <f>'Raw Data'!A178</f>
        <v/>
      </c>
      <c r="B183">
        <f>IF('Raw Data'!E178&gt;'Raw Data'!D178, 'Raw Data'!J178, 0)</f>
        <v/>
      </c>
      <c r="C183">
        <f>IF('Raw Data'!D178&gt;'Raw Data'!E178, 'Raw Data'!I178, 0)</f>
        <v/>
      </c>
      <c r="D183">
        <f>SUM(G183:H183)</f>
        <v/>
      </c>
      <c r="E183">
        <f>IF(AND('Raw Data'!J178&lt;'Raw Data'!I178,'Raw Data'!E178&gt;'Raw Data'!D178,'Raw Data'!E178-'Raw Data'!D178&gt;3),'Raw Data'!N178,IF(AND('Raw Data'!I178&lt;'Raw Data'!J178,'Raw Data'!D178&gt;'Raw Data'!E178,'Raw Data'!D178-'Raw Data'!E178&gt;3),'Raw Data'!M178,0))</f>
        <v/>
      </c>
      <c r="F183">
        <f>IF(AND('Raw Data'!J178&lt;'Raw Data'!I178,'Raw Data'!E178&gt;'Raw Data'!D178,'Raw Data'!E178-'Raw Data'!D178&lt;4),'Raw Data'!L178,IF(AND('Raw Data'!I178&lt;'Raw Data'!J178,'Raw Data'!D178&gt;'Raw Data'!E178,'Raw Data'!D178-'Raw Data'!E178&lt;4),'Raw Data'!K178,0))</f>
        <v/>
      </c>
      <c r="G183">
        <f>IF(AND('Raw Data'!J178&lt;'Raw Data'!I178, 'Raw Data'!E178&gt;'Raw Data'!D178), 'Raw Data'!J178, 0)</f>
        <v/>
      </c>
      <c r="H183">
        <f>IF(AND('Raw Data'!J178&gt;'Raw Data'!I178, 'Raw Data'!E178&lt;'Raw Data'!D178), 'Raw Data'!I178, 0)</f>
        <v/>
      </c>
      <c r="I183">
        <f>SUM(J183:K183)</f>
        <v/>
      </c>
      <c r="J183">
        <f>IF(AND('Raw Data'!J178&gt;'Raw Data'!I178, 'Raw Data'!E178&gt;'Raw Data'!D178), 'Raw Data'!J178, 0)</f>
        <v/>
      </c>
      <c r="K183">
        <f>IF(AND('Raw Data'!I178&gt;'Raw Data'!J178, 'Raw Data'!D178&gt;'Raw Data'!E178), 'Raw Data'!I178, 0)</f>
        <v/>
      </c>
      <c r="L183">
        <f>IF('Raw Data'!E178-'Raw Data'!D178&gt;3, 'Raw Data'!N178, 0)</f>
        <v/>
      </c>
      <c r="M183">
        <f>IF('Raw Data'!D178-'Raw Data'!E178&gt;3, 'Raw Data'!M178, 0)</f>
        <v/>
      </c>
      <c r="N183">
        <f>IF(ISBLANK('Raw Data'!D178),0,IF(AND('Raw Data'!E178&gt;'Raw Data'!D178,'Raw Data'!E178-'Raw Data'!D178&gt;0,'Raw Data'!E178-'Raw Data'!D178&lt;4),'Raw Data'!L178, 0))</f>
        <v/>
      </c>
      <c r="O183">
        <f>IF(ISBLANK('Raw Data'!D178),0,IF(AND('Raw Data'!E178&gt;'Raw Data'!D178,'Raw Data'!E178-'Raw Data'!D178&gt;0,'Raw Data'!D178-'Raw Data'!E178&lt;4),'Raw Data'!K178, 0))</f>
        <v/>
      </c>
      <c r="P183">
        <f>IF('Raw Data'!E178-'Raw Data'!D178&gt;3, 'Raw Data'!N178, IF('Raw Data'!D178-'Raw Data'!E178&gt;3, 'Raw Data'!M178, 0))</f>
        <v/>
      </c>
      <c r="Q183">
        <f>IF(ISBLANK('Raw Data'!E178),0,IF(AND('Raw Data'!E178-'Raw Data'!D178&lt;4,'Raw Data'!E178-'Raw Data'!D178&gt;0),'Raw Data'!L178,IF(AND('Raw Data'!D178&gt;'Raw Data'!E178,'Raw Data'!D178-'Raw Data'!E178&gt;0),'Raw Data'!K178,0)))</f>
        <v/>
      </c>
      <c r="R183">
        <f>IF(ISBLANK('Raw Data'!K178),0,IFERROR(IF(MATCH(SMALL('Raw Data'!K178:N178,1),L183:O183,0),SMALL('Raw Data'!K178:N178,1)),0))</f>
        <v/>
      </c>
      <c r="S183">
        <f>IF(ISBLANK('Raw Data'!K178),0,IFERROR(IF(MATCH(SMALL('Raw Data'!K178:N178,2),L183:O183,0),SMALL('Raw Data'!K178:N178,2)),0))</f>
        <v/>
      </c>
      <c r="T183">
        <f>IF(ISBLANK('Raw Data'!K178),0,IFERROR(IF(MATCH(SMALL('Raw Data'!K178:N178,3),L183:O183,0),SMALL('Raw Data'!K178:N178,3)),0))</f>
        <v/>
      </c>
      <c r="U183">
        <f>IF(ISBLANK('Raw Data'!K178),0,IFERROR(IF(MATCH(SMALL('Raw Data'!K178:N178,4),L183:O183,0),SMALL('Raw Data'!K178:N178,4)),0))</f>
        <v/>
      </c>
      <c r="V183">
        <f>IF(AND('Raw Data'!D178&lt;3, 'Raw Data'!E178&lt;3, 'Raw Data'!A178&gt;0), 'Raw Data'!AF178, 0)</f>
        <v/>
      </c>
      <c r="W183">
        <f>IF(AND('Raw Data'!D178&lt;4, 'Raw Data'!E178&lt;4, 'Raw Data'!A178&gt;0), 'Raw Data'!AI178, 0)</f>
        <v/>
      </c>
      <c r="X183">
        <f>IF(AND('Raw Data'!D178&lt;5, 'Raw Data'!E178&lt;5, 'Raw Data'!A178&gt;0), 'Raw Data'!AL178, 0)</f>
        <v/>
      </c>
      <c r="Y183">
        <f>IF(AND('Raw Data'!D178&lt;6, 'Raw Data'!E178&lt;6, 'Raw Data'!A178&gt;0), 'Raw Data'!AO178, 0)</f>
        <v/>
      </c>
      <c r="Z183">
        <f>IF(ISBLANK('Raw Data'!D178), 0, IF('Raw Data'!D178-'Raw Data'!E178&gt;1, 'Raw Data'!AW178, 0))</f>
        <v/>
      </c>
      <c r="AA183">
        <f>IF(ISBLANK('Raw Data'!A178), 0, IF(ABS('Raw Data'!D178-'Raw Data'!E178)&lt;2, 'Raw Data'!AX178, 0))</f>
        <v/>
      </c>
      <c r="AB183">
        <f>IF(ISBLANK('Raw Data'!D178), 0, IF('Raw Data'!E178-'Raw Data'!D178&gt;1, 'Raw Data'!AY178, 0))</f>
        <v/>
      </c>
      <c r="AC183">
        <f>IF(ISBLANK('Raw Data'!D178), 0, IF('Raw Data'!D178-'Raw Data'!E178&gt;2, 'Raw Data'!AZ178, 0))</f>
        <v/>
      </c>
      <c r="AD183">
        <f>IF(ISBLANK('Raw Data'!A178), 0, IF(ABS('Raw Data'!D178-'Raw Data'!E178)&lt;3, 'Raw Data'!BA178, 0))</f>
        <v/>
      </c>
      <c r="AE183">
        <f>IF(ISBLANK('Raw Data'!D178), 0, IF('Raw Data'!E178-'Raw Data'!D178&gt;2, 'Raw Data'!BB178, 0))</f>
        <v/>
      </c>
      <c r="AF183">
        <f>IF(ISBLANK('Raw Data'!D178), 0, IF('Raw Data'!D178-'Raw Data'!E178&gt;3, 'Raw Data'!BC178, 0))</f>
        <v/>
      </c>
      <c r="AG183">
        <f>IF(ISBLANK('Raw Data'!A178), 0, IF(ABS('Raw Data'!D178-'Raw Data'!E178)&lt;4, 'Raw Data'!BD178, 0))</f>
        <v/>
      </c>
      <c r="AH183">
        <f>IF(ISBLANK('Raw Data'!D178), 0, IF('Raw Data'!E178-'Raw Data'!D178&gt;3, 'Raw Data'!BE178, 0))</f>
        <v/>
      </c>
      <c r="AI183">
        <f>IF(SUM('Raw Data'!D178:E178)&gt;'Raw Data'!F178, 'Raw Data'!G178, 0)</f>
        <v/>
      </c>
      <c r="AJ183">
        <f>IF(ISBLANK('Raw Data'!D178), 0, IF(SUM('Raw Data'!D178:E178)&lt;'Raw Data'!F178, 'Raw Data'!H178, 0))</f>
        <v/>
      </c>
      <c r="AK183">
        <f>IF(ISBLANK('Raw Data'!A178), 0, IF(AND('Raw Data'!D178&lt;3, 'Raw Data'!E178&lt;3, 'Raw Data'!F178&lt;BB$2), 'Raw Data'!AF178, 0))</f>
        <v/>
      </c>
      <c r="AL183">
        <f>IF(ISBLANK('Raw Data'!A178), 0, IF(AND('Raw Data'!D178&lt;4, 'Raw Data'!E178&lt;4, 'Raw Data'!F178&lt;BB$2), 'Raw Data'!AI178, 0))</f>
        <v/>
      </c>
      <c r="AM183">
        <f>IF(ISBLANK('Raw Data'!A178), 0, IF(AND('Raw Data'!D178&lt;5, 'Raw Data'!E178&lt;5, 'Raw Data'!F178&lt;BB$2), 'Raw Data'!AL178, 0))</f>
        <v/>
      </c>
      <c r="AN183">
        <f>IF(ISBLANK('Raw Data'!A178), 0, IF(AND('Raw Data'!D178&lt;6, 'Raw Data'!E178&lt;6, 'Raw Data'!F178&lt;BB$2), 'Raw Data'!AO178, 0))</f>
        <v/>
      </c>
      <c r="AO183">
        <f>IF(ISBLANK('Raw Data'!A178), 0, IF(AND('Raw Data'!I178&lt;Analysis!$BC$2, 'Raw Data'!D178-'Raw Data'!E178&gt;1), 'Raw Data'!AW178, IF(AND('Raw Data'!J178&lt;Analysis!$BC$2, 'Raw Data'!E178-'Raw Data'!D178&gt;1), 'Raw Data'!AY178, 0)))</f>
        <v/>
      </c>
      <c r="AP183">
        <f>IF(ISBLANK('Raw Data'!A178), 0, IF(AND('Raw Data'!I178&lt;Analysis!$BC$2, 'Raw Data'!D178-'Raw Data'!E178&gt;2), 'Raw Data'!AZ178, IF(AND('Raw Data'!J178&lt;Analysis!$BC$2, 'Raw Data'!E178-'Raw Data'!D178&gt;2), 'Raw Data'!BB178, 0)))</f>
        <v/>
      </c>
      <c r="AQ183">
        <f>IF(ISBLANK('Raw Data'!A178), 0, IF(AND('Raw Data'!I178&lt;Analysis!$BC$2, 'Raw Data'!D178-'Raw Data'!E178&gt;3), 'Raw Data'!BC178, IF(AND('Raw Data'!J178&lt;Analysis!$BC$2, 'Raw Data'!E178-'Raw Data'!D178&gt;3), 'Raw Data'!BE178, 0)))</f>
        <v/>
      </c>
      <c r="AR183">
        <f>IF('Hidden Analysiss'!D179=1,IF(ABS('Raw Data'!E178-'Raw Data'!D178)&lt;2,'Raw Data'!AX178,0), 0)</f>
        <v/>
      </c>
      <c r="AS183">
        <f>IF('Hidden Analysiss'!D179=1,IF(ABS('Raw Data'!E178-'Raw Data'!D178)&lt;3,'Raw Data'!BA178,0), 0)</f>
        <v/>
      </c>
      <c r="AT183">
        <f>IF('Hidden Analysiss'!D179=1,IF(ABS('Raw Data'!E178-'Raw Data'!D178)&lt;4,'Raw Data'!BD178,0), 0)</f>
        <v/>
      </c>
      <c r="AU183">
        <f>IF(AND('Hidden Analysiss'!E179=1, ABS('Raw Data'!E178-'Raw Data'!D178)&lt;2), 'Raw Data'!AX178, 0)</f>
        <v/>
      </c>
      <c r="AV183">
        <f>IF(AND('Hidden Analysiss'!E179=1, ABS('Raw Data'!E178-'Raw Data'!D178)&lt;3), 'Raw Data'!BA178, 0)</f>
        <v/>
      </c>
      <c r="AW183">
        <f>IF(AND('Hidden Analysiss'!E179=1, ABS('Raw Data'!E178-'Raw Data'!D178)&lt;3), 'Raw Data'!BD178, 0)</f>
        <v/>
      </c>
    </row>
    <row r="184">
      <c r="A184" s="1">
        <f>'Raw Data'!A179</f>
        <v/>
      </c>
      <c r="B184">
        <f>IF('Raw Data'!E179&gt;'Raw Data'!D179, 'Raw Data'!J179, 0)</f>
        <v/>
      </c>
      <c r="C184">
        <f>IF('Raw Data'!D179&gt;'Raw Data'!E179, 'Raw Data'!I179, 0)</f>
        <v/>
      </c>
      <c r="D184">
        <f>SUM(G184:H184)</f>
        <v/>
      </c>
      <c r="E184">
        <f>IF(AND('Raw Data'!J179&lt;'Raw Data'!I179,'Raw Data'!E179&gt;'Raw Data'!D179,'Raw Data'!E179-'Raw Data'!D179&gt;3),'Raw Data'!N179,IF(AND('Raw Data'!I179&lt;'Raw Data'!J179,'Raw Data'!D179&gt;'Raw Data'!E179,'Raw Data'!D179-'Raw Data'!E179&gt;3),'Raw Data'!M179,0))</f>
        <v/>
      </c>
      <c r="F184">
        <f>IF(AND('Raw Data'!J179&lt;'Raw Data'!I179,'Raw Data'!E179&gt;'Raw Data'!D179,'Raw Data'!E179-'Raw Data'!D179&lt;4),'Raw Data'!L179,IF(AND('Raw Data'!I179&lt;'Raw Data'!J179,'Raw Data'!D179&gt;'Raw Data'!E179,'Raw Data'!D179-'Raw Data'!E179&lt;4),'Raw Data'!K179,0))</f>
        <v/>
      </c>
      <c r="G184">
        <f>IF(AND('Raw Data'!J179&lt;'Raw Data'!I179, 'Raw Data'!E179&gt;'Raw Data'!D179), 'Raw Data'!J179, 0)</f>
        <v/>
      </c>
      <c r="H184">
        <f>IF(AND('Raw Data'!J179&gt;'Raw Data'!I179, 'Raw Data'!E179&lt;'Raw Data'!D179), 'Raw Data'!I179, 0)</f>
        <v/>
      </c>
      <c r="I184">
        <f>SUM(J184:K184)</f>
        <v/>
      </c>
      <c r="J184">
        <f>IF(AND('Raw Data'!J179&gt;'Raw Data'!I179, 'Raw Data'!E179&gt;'Raw Data'!D179), 'Raw Data'!J179, 0)</f>
        <v/>
      </c>
      <c r="K184">
        <f>IF(AND('Raw Data'!I179&gt;'Raw Data'!J179, 'Raw Data'!D179&gt;'Raw Data'!E179), 'Raw Data'!I179, 0)</f>
        <v/>
      </c>
      <c r="L184">
        <f>IF('Raw Data'!E179-'Raw Data'!D179&gt;3, 'Raw Data'!N179, 0)</f>
        <v/>
      </c>
      <c r="M184">
        <f>IF('Raw Data'!D179-'Raw Data'!E179&gt;3, 'Raw Data'!M179, 0)</f>
        <v/>
      </c>
      <c r="N184">
        <f>IF(ISBLANK('Raw Data'!D179),0,IF(AND('Raw Data'!E179&gt;'Raw Data'!D179,'Raw Data'!E179-'Raw Data'!D179&gt;0,'Raw Data'!E179-'Raw Data'!D179&lt;4),'Raw Data'!L179, 0))</f>
        <v/>
      </c>
      <c r="O184">
        <f>IF(ISBLANK('Raw Data'!D179),0,IF(AND('Raw Data'!E179&gt;'Raw Data'!D179,'Raw Data'!E179-'Raw Data'!D179&gt;0,'Raw Data'!D179-'Raw Data'!E179&lt;4),'Raw Data'!K179, 0))</f>
        <v/>
      </c>
      <c r="P184">
        <f>IF('Raw Data'!E179-'Raw Data'!D179&gt;3, 'Raw Data'!N179, IF('Raw Data'!D179-'Raw Data'!E179&gt;3, 'Raw Data'!M179, 0))</f>
        <v/>
      </c>
      <c r="Q184">
        <f>IF(ISBLANK('Raw Data'!E179),0,IF(AND('Raw Data'!E179-'Raw Data'!D179&lt;4,'Raw Data'!E179-'Raw Data'!D179&gt;0),'Raw Data'!L179,IF(AND('Raw Data'!D179&gt;'Raw Data'!E179,'Raw Data'!D179-'Raw Data'!E179&gt;0),'Raw Data'!K179,0)))</f>
        <v/>
      </c>
      <c r="R184">
        <f>IF(ISBLANK('Raw Data'!K179),0,IFERROR(IF(MATCH(SMALL('Raw Data'!K179:N179,1),L184:O184,0),SMALL('Raw Data'!K179:N179,1)),0))</f>
        <v/>
      </c>
      <c r="S184">
        <f>IF(ISBLANK('Raw Data'!K179),0,IFERROR(IF(MATCH(SMALL('Raw Data'!K179:N179,2),L184:O184,0),SMALL('Raw Data'!K179:N179,2)),0))</f>
        <v/>
      </c>
      <c r="T184">
        <f>IF(ISBLANK('Raw Data'!K179),0,IFERROR(IF(MATCH(SMALL('Raw Data'!K179:N179,3),L184:O184,0),SMALL('Raw Data'!K179:N179,3)),0))</f>
        <v/>
      </c>
      <c r="U184">
        <f>IF(ISBLANK('Raw Data'!K179),0,IFERROR(IF(MATCH(SMALL('Raw Data'!K179:N179,4),L184:O184,0),SMALL('Raw Data'!K179:N179,4)),0))</f>
        <v/>
      </c>
      <c r="V184">
        <f>IF(AND('Raw Data'!D179&lt;3, 'Raw Data'!E179&lt;3, 'Raw Data'!A179&gt;0), 'Raw Data'!AF179, 0)</f>
        <v/>
      </c>
      <c r="W184">
        <f>IF(AND('Raw Data'!D179&lt;4, 'Raw Data'!E179&lt;4, 'Raw Data'!A179&gt;0), 'Raw Data'!AI179, 0)</f>
        <v/>
      </c>
      <c r="X184">
        <f>IF(AND('Raw Data'!D179&lt;5, 'Raw Data'!E179&lt;5, 'Raw Data'!A179&gt;0), 'Raw Data'!AL179, 0)</f>
        <v/>
      </c>
      <c r="Y184">
        <f>IF(AND('Raw Data'!D179&lt;6, 'Raw Data'!E179&lt;6, 'Raw Data'!A179&gt;0), 'Raw Data'!AO179, 0)</f>
        <v/>
      </c>
      <c r="Z184">
        <f>IF(ISBLANK('Raw Data'!D179), 0, IF('Raw Data'!D179-'Raw Data'!E179&gt;1, 'Raw Data'!AW179, 0))</f>
        <v/>
      </c>
      <c r="AA184">
        <f>IF(ISBLANK('Raw Data'!A179), 0, IF(ABS('Raw Data'!D179-'Raw Data'!E179)&lt;2, 'Raw Data'!AX179, 0))</f>
        <v/>
      </c>
      <c r="AB184">
        <f>IF(ISBLANK('Raw Data'!D179), 0, IF('Raw Data'!E179-'Raw Data'!D179&gt;1, 'Raw Data'!AY179, 0))</f>
        <v/>
      </c>
      <c r="AC184">
        <f>IF(ISBLANK('Raw Data'!D179), 0, IF('Raw Data'!D179-'Raw Data'!E179&gt;2, 'Raw Data'!AZ179, 0))</f>
        <v/>
      </c>
      <c r="AD184">
        <f>IF(ISBLANK('Raw Data'!A179), 0, IF(ABS('Raw Data'!D179-'Raw Data'!E179)&lt;3, 'Raw Data'!BA179, 0))</f>
        <v/>
      </c>
      <c r="AE184">
        <f>IF(ISBLANK('Raw Data'!D179), 0, IF('Raw Data'!E179-'Raw Data'!D179&gt;2, 'Raw Data'!BB179, 0))</f>
        <v/>
      </c>
      <c r="AF184">
        <f>IF(ISBLANK('Raw Data'!D179), 0, IF('Raw Data'!D179-'Raw Data'!E179&gt;3, 'Raw Data'!BC179, 0))</f>
        <v/>
      </c>
      <c r="AG184">
        <f>IF(ISBLANK('Raw Data'!A179), 0, IF(ABS('Raw Data'!D179-'Raw Data'!E179)&lt;4, 'Raw Data'!BD179, 0))</f>
        <v/>
      </c>
      <c r="AH184">
        <f>IF(ISBLANK('Raw Data'!D179), 0, IF('Raw Data'!E179-'Raw Data'!D179&gt;3, 'Raw Data'!BE179, 0))</f>
        <v/>
      </c>
      <c r="AI184">
        <f>IF(SUM('Raw Data'!D179:E179)&gt;'Raw Data'!F179, 'Raw Data'!G179, 0)</f>
        <v/>
      </c>
      <c r="AJ184">
        <f>IF(ISBLANK('Raw Data'!D179), 0, IF(SUM('Raw Data'!D179:E179)&lt;'Raw Data'!F179, 'Raw Data'!H179, 0))</f>
        <v/>
      </c>
      <c r="AK184">
        <f>IF(ISBLANK('Raw Data'!A179), 0, IF(AND('Raw Data'!D179&lt;3, 'Raw Data'!E179&lt;3, 'Raw Data'!F179&lt;BB$2), 'Raw Data'!AF179, 0))</f>
        <v/>
      </c>
      <c r="AL184">
        <f>IF(ISBLANK('Raw Data'!A179), 0, IF(AND('Raw Data'!D179&lt;4, 'Raw Data'!E179&lt;4, 'Raw Data'!F179&lt;BB$2), 'Raw Data'!AI179, 0))</f>
        <v/>
      </c>
      <c r="AM184">
        <f>IF(ISBLANK('Raw Data'!A179), 0, IF(AND('Raw Data'!D179&lt;5, 'Raw Data'!E179&lt;5, 'Raw Data'!F179&lt;BB$2), 'Raw Data'!AL179, 0))</f>
        <v/>
      </c>
      <c r="AN184">
        <f>IF(ISBLANK('Raw Data'!A179), 0, IF(AND('Raw Data'!D179&lt;6, 'Raw Data'!E179&lt;6, 'Raw Data'!F179&lt;BB$2), 'Raw Data'!AO179, 0))</f>
        <v/>
      </c>
      <c r="AO184">
        <f>IF(ISBLANK('Raw Data'!A179), 0, IF(AND('Raw Data'!I179&lt;Analysis!$BC$2, 'Raw Data'!D179-'Raw Data'!E179&gt;1), 'Raw Data'!AW179, IF(AND('Raw Data'!J179&lt;Analysis!$BC$2, 'Raw Data'!E179-'Raw Data'!D179&gt;1), 'Raw Data'!AY179, 0)))</f>
        <v/>
      </c>
      <c r="AP184">
        <f>IF(ISBLANK('Raw Data'!A179), 0, IF(AND('Raw Data'!I179&lt;Analysis!$BC$2, 'Raw Data'!D179-'Raw Data'!E179&gt;2), 'Raw Data'!AZ179, IF(AND('Raw Data'!J179&lt;Analysis!$BC$2, 'Raw Data'!E179-'Raw Data'!D179&gt;2), 'Raw Data'!BB179, 0)))</f>
        <v/>
      </c>
      <c r="AQ184">
        <f>IF(ISBLANK('Raw Data'!A179), 0, IF(AND('Raw Data'!I179&lt;Analysis!$BC$2, 'Raw Data'!D179-'Raw Data'!E179&gt;3), 'Raw Data'!BC179, IF(AND('Raw Data'!J179&lt;Analysis!$BC$2, 'Raw Data'!E179-'Raw Data'!D179&gt;3), 'Raw Data'!BE179, 0)))</f>
        <v/>
      </c>
      <c r="AR184">
        <f>IF('Hidden Analysiss'!D180=1,IF(ABS('Raw Data'!E179-'Raw Data'!D179)&lt;2,'Raw Data'!AX179,0), 0)</f>
        <v/>
      </c>
      <c r="AS184">
        <f>IF('Hidden Analysiss'!D180=1,IF(ABS('Raw Data'!E179-'Raw Data'!D179)&lt;3,'Raw Data'!BA179,0), 0)</f>
        <v/>
      </c>
      <c r="AT184">
        <f>IF('Hidden Analysiss'!D180=1,IF(ABS('Raw Data'!E179-'Raw Data'!D179)&lt;4,'Raw Data'!BD179,0), 0)</f>
        <v/>
      </c>
      <c r="AU184">
        <f>IF(AND('Hidden Analysiss'!E180=1, ABS('Raw Data'!E179-'Raw Data'!D179)&lt;2), 'Raw Data'!AX179, 0)</f>
        <v/>
      </c>
      <c r="AV184">
        <f>IF(AND('Hidden Analysiss'!E180=1, ABS('Raw Data'!E179-'Raw Data'!D179)&lt;3), 'Raw Data'!BA179, 0)</f>
        <v/>
      </c>
      <c r="AW184">
        <f>IF(AND('Hidden Analysiss'!E180=1, ABS('Raw Data'!E179-'Raw Data'!D179)&lt;3), 'Raw Data'!BD179, 0)</f>
        <v/>
      </c>
    </row>
    <row r="185">
      <c r="A185" s="1">
        <f>'Raw Data'!A180</f>
        <v/>
      </c>
      <c r="B185">
        <f>IF('Raw Data'!E180&gt;'Raw Data'!D180, 'Raw Data'!J180, 0)</f>
        <v/>
      </c>
      <c r="C185">
        <f>IF('Raw Data'!D180&gt;'Raw Data'!E180, 'Raw Data'!I180, 0)</f>
        <v/>
      </c>
      <c r="D185">
        <f>SUM(G185:H185)</f>
        <v/>
      </c>
      <c r="E185">
        <f>IF(AND('Raw Data'!J180&lt;'Raw Data'!I180,'Raw Data'!E180&gt;'Raw Data'!D180,'Raw Data'!E180-'Raw Data'!D180&gt;3),'Raw Data'!N180,IF(AND('Raw Data'!I180&lt;'Raw Data'!J180,'Raw Data'!D180&gt;'Raw Data'!E180,'Raw Data'!D180-'Raw Data'!E180&gt;3),'Raw Data'!M180,0))</f>
        <v/>
      </c>
      <c r="F185">
        <f>IF(AND('Raw Data'!J180&lt;'Raw Data'!I180,'Raw Data'!E180&gt;'Raw Data'!D180,'Raw Data'!E180-'Raw Data'!D180&lt;4),'Raw Data'!L180,IF(AND('Raw Data'!I180&lt;'Raw Data'!J180,'Raw Data'!D180&gt;'Raw Data'!E180,'Raw Data'!D180-'Raw Data'!E180&lt;4),'Raw Data'!K180,0))</f>
        <v/>
      </c>
      <c r="G185">
        <f>IF(AND('Raw Data'!J180&lt;'Raw Data'!I180, 'Raw Data'!E180&gt;'Raw Data'!D180), 'Raw Data'!J180, 0)</f>
        <v/>
      </c>
      <c r="H185">
        <f>IF(AND('Raw Data'!J180&gt;'Raw Data'!I180, 'Raw Data'!E180&lt;'Raw Data'!D180), 'Raw Data'!I180, 0)</f>
        <v/>
      </c>
      <c r="I185">
        <f>SUM(J185:K185)</f>
        <v/>
      </c>
      <c r="J185">
        <f>IF(AND('Raw Data'!J180&gt;'Raw Data'!I180, 'Raw Data'!E180&gt;'Raw Data'!D180), 'Raw Data'!J180, 0)</f>
        <v/>
      </c>
      <c r="K185">
        <f>IF(AND('Raw Data'!I180&gt;'Raw Data'!J180, 'Raw Data'!D180&gt;'Raw Data'!E180), 'Raw Data'!I180, 0)</f>
        <v/>
      </c>
      <c r="L185">
        <f>IF('Raw Data'!E180-'Raw Data'!D180&gt;3, 'Raw Data'!N180, 0)</f>
        <v/>
      </c>
      <c r="M185">
        <f>IF('Raw Data'!D180-'Raw Data'!E180&gt;3, 'Raw Data'!M180, 0)</f>
        <v/>
      </c>
      <c r="N185">
        <f>IF(ISBLANK('Raw Data'!D180),0,IF(AND('Raw Data'!E180&gt;'Raw Data'!D180,'Raw Data'!E180-'Raw Data'!D180&gt;0,'Raw Data'!E180-'Raw Data'!D180&lt;4),'Raw Data'!L180, 0))</f>
        <v/>
      </c>
      <c r="O185">
        <f>IF(ISBLANK('Raw Data'!D180),0,IF(AND('Raw Data'!E180&gt;'Raw Data'!D180,'Raw Data'!E180-'Raw Data'!D180&gt;0,'Raw Data'!D180-'Raw Data'!E180&lt;4),'Raw Data'!K180, 0))</f>
        <v/>
      </c>
      <c r="P185">
        <f>IF('Raw Data'!E180-'Raw Data'!D180&gt;3, 'Raw Data'!N180, IF('Raw Data'!D180-'Raw Data'!E180&gt;3, 'Raw Data'!M180, 0))</f>
        <v/>
      </c>
      <c r="Q185">
        <f>IF(ISBLANK('Raw Data'!E180),0,IF(AND('Raw Data'!E180-'Raw Data'!D180&lt;4,'Raw Data'!E180-'Raw Data'!D180&gt;0),'Raw Data'!L180,IF(AND('Raw Data'!D180&gt;'Raw Data'!E180,'Raw Data'!D180-'Raw Data'!E180&gt;0),'Raw Data'!K180,0)))</f>
        <v/>
      </c>
      <c r="R185">
        <f>IF(ISBLANK('Raw Data'!K180),0,IFERROR(IF(MATCH(SMALL('Raw Data'!K180:N180,1),L185:O185,0),SMALL('Raw Data'!K180:N180,1)),0))</f>
        <v/>
      </c>
      <c r="S185">
        <f>IF(ISBLANK('Raw Data'!K180),0,IFERROR(IF(MATCH(SMALL('Raw Data'!K180:N180,2),L185:O185,0),SMALL('Raw Data'!K180:N180,2)),0))</f>
        <v/>
      </c>
      <c r="T185">
        <f>IF(ISBLANK('Raw Data'!K180),0,IFERROR(IF(MATCH(SMALL('Raw Data'!K180:N180,3),L185:O185,0),SMALL('Raw Data'!K180:N180,3)),0))</f>
        <v/>
      </c>
      <c r="U185">
        <f>IF(ISBLANK('Raw Data'!K180),0,IFERROR(IF(MATCH(SMALL('Raw Data'!K180:N180,4),L185:O185,0),SMALL('Raw Data'!K180:N180,4)),0))</f>
        <v/>
      </c>
      <c r="V185">
        <f>IF(AND('Raw Data'!D180&lt;3, 'Raw Data'!E180&lt;3, 'Raw Data'!A180&gt;0), 'Raw Data'!AF180, 0)</f>
        <v/>
      </c>
      <c r="W185">
        <f>IF(AND('Raw Data'!D180&lt;4, 'Raw Data'!E180&lt;4, 'Raw Data'!A180&gt;0), 'Raw Data'!AI180, 0)</f>
        <v/>
      </c>
      <c r="X185">
        <f>IF(AND('Raw Data'!D180&lt;5, 'Raw Data'!E180&lt;5, 'Raw Data'!A180&gt;0), 'Raw Data'!AL180, 0)</f>
        <v/>
      </c>
      <c r="Y185">
        <f>IF(AND('Raw Data'!D180&lt;6, 'Raw Data'!E180&lt;6, 'Raw Data'!A180&gt;0), 'Raw Data'!AO180, 0)</f>
        <v/>
      </c>
      <c r="Z185">
        <f>IF(ISBLANK('Raw Data'!D180), 0, IF('Raw Data'!D180-'Raw Data'!E180&gt;1, 'Raw Data'!AW180, 0))</f>
        <v/>
      </c>
      <c r="AA185">
        <f>IF(ISBLANK('Raw Data'!A180), 0, IF(ABS('Raw Data'!D180-'Raw Data'!E180)&lt;2, 'Raw Data'!AX180, 0))</f>
        <v/>
      </c>
      <c r="AB185">
        <f>IF(ISBLANK('Raw Data'!D180), 0, IF('Raw Data'!E180-'Raw Data'!D180&gt;1, 'Raw Data'!AY180, 0))</f>
        <v/>
      </c>
      <c r="AC185">
        <f>IF(ISBLANK('Raw Data'!D180), 0, IF('Raw Data'!D180-'Raw Data'!E180&gt;2, 'Raw Data'!AZ180, 0))</f>
        <v/>
      </c>
      <c r="AD185">
        <f>IF(ISBLANK('Raw Data'!A180), 0, IF(ABS('Raw Data'!D180-'Raw Data'!E180)&lt;3, 'Raw Data'!BA180, 0))</f>
        <v/>
      </c>
      <c r="AE185">
        <f>IF(ISBLANK('Raw Data'!D180), 0, IF('Raw Data'!E180-'Raw Data'!D180&gt;2, 'Raw Data'!BB180, 0))</f>
        <v/>
      </c>
      <c r="AF185">
        <f>IF(ISBLANK('Raw Data'!D180), 0, IF('Raw Data'!D180-'Raw Data'!E180&gt;3, 'Raw Data'!BC180, 0))</f>
        <v/>
      </c>
      <c r="AG185">
        <f>IF(ISBLANK('Raw Data'!A180), 0, IF(ABS('Raw Data'!D180-'Raw Data'!E180)&lt;4, 'Raw Data'!BD180, 0))</f>
        <v/>
      </c>
      <c r="AH185">
        <f>IF(ISBLANK('Raw Data'!D180), 0, IF('Raw Data'!E180-'Raw Data'!D180&gt;3, 'Raw Data'!BE180, 0))</f>
        <v/>
      </c>
      <c r="AI185">
        <f>IF(SUM('Raw Data'!D180:E180)&gt;'Raw Data'!F180, 'Raw Data'!G180, 0)</f>
        <v/>
      </c>
      <c r="AJ185">
        <f>IF(ISBLANK('Raw Data'!D180), 0, IF(SUM('Raw Data'!D180:E180)&lt;'Raw Data'!F180, 'Raw Data'!H180, 0))</f>
        <v/>
      </c>
      <c r="AK185">
        <f>IF(ISBLANK('Raw Data'!A180), 0, IF(AND('Raw Data'!D180&lt;3, 'Raw Data'!E180&lt;3, 'Raw Data'!F180&lt;BB$2), 'Raw Data'!AF180, 0))</f>
        <v/>
      </c>
      <c r="AL185">
        <f>IF(ISBLANK('Raw Data'!A180), 0, IF(AND('Raw Data'!D180&lt;4, 'Raw Data'!E180&lt;4, 'Raw Data'!F180&lt;BB$2), 'Raw Data'!AI180, 0))</f>
        <v/>
      </c>
      <c r="AM185">
        <f>IF(ISBLANK('Raw Data'!A180), 0, IF(AND('Raw Data'!D180&lt;5, 'Raw Data'!E180&lt;5, 'Raw Data'!F180&lt;BB$2), 'Raw Data'!AL180, 0))</f>
        <v/>
      </c>
      <c r="AN185">
        <f>IF(ISBLANK('Raw Data'!A180), 0, IF(AND('Raw Data'!D180&lt;6, 'Raw Data'!E180&lt;6, 'Raw Data'!F180&lt;BB$2), 'Raw Data'!AO180, 0))</f>
        <v/>
      </c>
      <c r="AO185">
        <f>IF(ISBLANK('Raw Data'!A180), 0, IF(AND('Raw Data'!I180&lt;Analysis!$BC$2, 'Raw Data'!D180-'Raw Data'!E180&gt;1), 'Raw Data'!AW180, IF(AND('Raw Data'!J180&lt;Analysis!$BC$2, 'Raw Data'!E180-'Raw Data'!D180&gt;1), 'Raw Data'!AY180, 0)))</f>
        <v/>
      </c>
      <c r="AP185">
        <f>IF(ISBLANK('Raw Data'!A180), 0, IF(AND('Raw Data'!I180&lt;Analysis!$BC$2, 'Raw Data'!D180-'Raw Data'!E180&gt;2), 'Raw Data'!AZ180, IF(AND('Raw Data'!J180&lt;Analysis!$BC$2, 'Raw Data'!E180-'Raw Data'!D180&gt;2), 'Raw Data'!BB180, 0)))</f>
        <v/>
      </c>
      <c r="AQ185">
        <f>IF(ISBLANK('Raw Data'!A180), 0, IF(AND('Raw Data'!I180&lt;Analysis!$BC$2, 'Raw Data'!D180-'Raw Data'!E180&gt;3), 'Raw Data'!BC180, IF(AND('Raw Data'!J180&lt;Analysis!$BC$2, 'Raw Data'!E180-'Raw Data'!D180&gt;3), 'Raw Data'!BE180, 0)))</f>
        <v/>
      </c>
      <c r="AR185">
        <f>IF('Hidden Analysiss'!D181=1,IF(ABS('Raw Data'!E180-'Raw Data'!D180)&lt;2,'Raw Data'!AX180,0), 0)</f>
        <v/>
      </c>
      <c r="AS185">
        <f>IF('Hidden Analysiss'!D181=1,IF(ABS('Raw Data'!E180-'Raw Data'!D180)&lt;3,'Raw Data'!BA180,0), 0)</f>
        <v/>
      </c>
      <c r="AT185">
        <f>IF('Hidden Analysiss'!D181=1,IF(ABS('Raw Data'!E180-'Raw Data'!D180)&lt;4,'Raw Data'!BD180,0), 0)</f>
        <v/>
      </c>
      <c r="AU185">
        <f>IF(AND('Hidden Analysiss'!E181=1, ABS('Raw Data'!E180-'Raw Data'!D180)&lt;2), 'Raw Data'!AX180, 0)</f>
        <v/>
      </c>
      <c r="AV185">
        <f>IF(AND('Hidden Analysiss'!E181=1, ABS('Raw Data'!E180-'Raw Data'!D180)&lt;3), 'Raw Data'!BA180, 0)</f>
        <v/>
      </c>
      <c r="AW185">
        <f>IF(AND('Hidden Analysiss'!E181=1, ABS('Raw Data'!E180-'Raw Data'!D180)&lt;3), 'Raw Data'!BD180, 0)</f>
        <v/>
      </c>
    </row>
    <row r="186">
      <c r="A186" s="1">
        <f>'Raw Data'!A181</f>
        <v/>
      </c>
      <c r="B186">
        <f>IF('Raw Data'!E181&gt;'Raw Data'!D181, 'Raw Data'!J181, 0)</f>
        <v/>
      </c>
      <c r="C186">
        <f>IF('Raw Data'!D181&gt;'Raw Data'!E181, 'Raw Data'!I181, 0)</f>
        <v/>
      </c>
      <c r="D186">
        <f>SUM(G186:H186)</f>
        <v/>
      </c>
      <c r="E186">
        <f>IF(AND('Raw Data'!J181&lt;'Raw Data'!I181,'Raw Data'!E181&gt;'Raw Data'!D181,'Raw Data'!E181-'Raw Data'!D181&gt;3),'Raw Data'!N181,IF(AND('Raw Data'!I181&lt;'Raw Data'!J181,'Raw Data'!D181&gt;'Raw Data'!E181,'Raw Data'!D181-'Raw Data'!E181&gt;3),'Raw Data'!M181,0))</f>
        <v/>
      </c>
      <c r="F186">
        <f>IF(AND('Raw Data'!J181&lt;'Raw Data'!I181,'Raw Data'!E181&gt;'Raw Data'!D181,'Raw Data'!E181-'Raw Data'!D181&lt;4),'Raw Data'!L181,IF(AND('Raw Data'!I181&lt;'Raw Data'!J181,'Raw Data'!D181&gt;'Raw Data'!E181,'Raw Data'!D181-'Raw Data'!E181&lt;4),'Raw Data'!K181,0))</f>
        <v/>
      </c>
      <c r="G186">
        <f>IF(AND('Raw Data'!J181&lt;'Raw Data'!I181, 'Raw Data'!E181&gt;'Raw Data'!D181), 'Raw Data'!J181, 0)</f>
        <v/>
      </c>
      <c r="H186">
        <f>IF(AND('Raw Data'!J181&gt;'Raw Data'!I181, 'Raw Data'!E181&lt;'Raw Data'!D181), 'Raw Data'!I181, 0)</f>
        <v/>
      </c>
      <c r="I186">
        <f>SUM(J186:K186)</f>
        <v/>
      </c>
      <c r="J186">
        <f>IF(AND('Raw Data'!J181&gt;'Raw Data'!I181, 'Raw Data'!E181&gt;'Raw Data'!D181), 'Raw Data'!J181, 0)</f>
        <v/>
      </c>
      <c r="K186">
        <f>IF(AND('Raw Data'!I181&gt;'Raw Data'!J181, 'Raw Data'!D181&gt;'Raw Data'!E181), 'Raw Data'!I181, 0)</f>
        <v/>
      </c>
      <c r="L186">
        <f>IF('Raw Data'!E181-'Raw Data'!D181&gt;3, 'Raw Data'!N181, 0)</f>
        <v/>
      </c>
      <c r="M186">
        <f>IF('Raw Data'!D181-'Raw Data'!E181&gt;3, 'Raw Data'!M181, 0)</f>
        <v/>
      </c>
      <c r="N186">
        <f>IF(ISBLANK('Raw Data'!D181),0,IF(AND('Raw Data'!E181&gt;'Raw Data'!D181,'Raw Data'!E181-'Raw Data'!D181&gt;0,'Raw Data'!E181-'Raw Data'!D181&lt;4),'Raw Data'!L181, 0))</f>
        <v/>
      </c>
      <c r="O186">
        <f>IF(ISBLANK('Raw Data'!D181),0,IF(AND('Raw Data'!E181&gt;'Raw Data'!D181,'Raw Data'!E181-'Raw Data'!D181&gt;0,'Raw Data'!D181-'Raw Data'!E181&lt;4),'Raw Data'!K181, 0))</f>
        <v/>
      </c>
      <c r="P186">
        <f>IF('Raw Data'!E181-'Raw Data'!D181&gt;3, 'Raw Data'!N181, IF('Raw Data'!D181-'Raw Data'!E181&gt;3, 'Raw Data'!M181, 0))</f>
        <v/>
      </c>
      <c r="Q186">
        <f>IF(ISBLANK('Raw Data'!E181),0,IF(AND('Raw Data'!E181-'Raw Data'!D181&lt;4,'Raw Data'!E181-'Raw Data'!D181&gt;0),'Raw Data'!L181,IF(AND('Raw Data'!D181&gt;'Raw Data'!E181,'Raw Data'!D181-'Raw Data'!E181&gt;0),'Raw Data'!K181,0)))</f>
        <v/>
      </c>
      <c r="R186">
        <f>IF(ISBLANK('Raw Data'!K181),0,IFERROR(IF(MATCH(SMALL('Raw Data'!K181:N181,1),L186:O186,0),SMALL('Raw Data'!K181:N181,1)),0))</f>
        <v/>
      </c>
      <c r="S186">
        <f>IF(ISBLANK('Raw Data'!K181),0,IFERROR(IF(MATCH(SMALL('Raw Data'!K181:N181,2),L186:O186,0),SMALL('Raw Data'!K181:N181,2)),0))</f>
        <v/>
      </c>
      <c r="T186">
        <f>IF(ISBLANK('Raw Data'!K181),0,IFERROR(IF(MATCH(SMALL('Raw Data'!K181:N181,3),L186:O186,0),SMALL('Raw Data'!K181:N181,3)),0))</f>
        <v/>
      </c>
      <c r="U186">
        <f>IF(ISBLANK('Raw Data'!K181),0,IFERROR(IF(MATCH(SMALL('Raw Data'!K181:N181,4),L186:O186,0),SMALL('Raw Data'!K181:N181,4)),0))</f>
        <v/>
      </c>
      <c r="V186">
        <f>IF(AND('Raw Data'!D181&lt;3, 'Raw Data'!E181&lt;3, 'Raw Data'!A181&gt;0), 'Raw Data'!AF181, 0)</f>
        <v/>
      </c>
      <c r="W186">
        <f>IF(AND('Raw Data'!D181&lt;4, 'Raw Data'!E181&lt;4, 'Raw Data'!A181&gt;0), 'Raw Data'!AI181, 0)</f>
        <v/>
      </c>
      <c r="X186">
        <f>IF(AND('Raw Data'!D181&lt;5, 'Raw Data'!E181&lt;5, 'Raw Data'!A181&gt;0), 'Raw Data'!AL181, 0)</f>
        <v/>
      </c>
      <c r="Y186">
        <f>IF(AND('Raw Data'!D181&lt;6, 'Raw Data'!E181&lt;6, 'Raw Data'!A181&gt;0), 'Raw Data'!AO181, 0)</f>
        <v/>
      </c>
      <c r="Z186">
        <f>IF(ISBLANK('Raw Data'!D181), 0, IF('Raw Data'!D181-'Raw Data'!E181&gt;1, 'Raw Data'!AW181, 0))</f>
        <v/>
      </c>
      <c r="AA186">
        <f>IF(ISBLANK('Raw Data'!A181), 0, IF(ABS('Raw Data'!D181-'Raw Data'!E181)&lt;2, 'Raw Data'!AX181, 0))</f>
        <v/>
      </c>
      <c r="AB186">
        <f>IF(ISBLANK('Raw Data'!D181), 0, IF('Raw Data'!E181-'Raw Data'!D181&gt;1, 'Raw Data'!AY181, 0))</f>
        <v/>
      </c>
      <c r="AC186">
        <f>IF(ISBLANK('Raw Data'!D181), 0, IF('Raw Data'!D181-'Raw Data'!E181&gt;2, 'Raw Data'!AZ181, 0))</f>
        <v/>
      </c>
      <c r="AD186">
        <f>IF(ISBLANK('Raw Data'!A181), 0, IF(ABS('Raw Data'!D181-'Raw Data'!E181)&lt;3, 'Raw Data'!BA181, 0))</f>
        <v/>
      </c>
      <c r="AE186">
        <f>IF(ISBLANK('Raw Data'!D181), 0, IF('Raw Data'!E181-'Raw Data'!D181&gt;2, 'Raw Data'!BB181, 0))</f>
        <v/>
      </c>
      <c r="AF186">
        <f>IF(ISBLANK('Raw Data'!D181), 0, IF('Raw Data'!D181-'Raw Data'!E181&gt;3, 'Raw Data'!BC181, 0))</f>
        <v/>
      </c>
      <c r="AG186">
        <f>IF(ISBLANK('Raw Data'!A181), 0, IF(ABS('Raw Data'!D181-'Raw Data'!E181)&lt;4, 'Raw Data'!BD181, 0))</f>
        <v/>
      </c>
      <c r="AH186">
        <f>IF(ISBLANK('Raw Data'!D181), 0, IF('Raw Data'!E181-'Raw Data'!D181&gt;3, 'Raw Data'!BE181, 0))</f>
        <v/>
      </c>
      <c r="AI186">
        <f>IF(SUM('Raw Data'!D181:E181)&gt;'Raw Data'!F181, 'Raw Data'!G181, 0)</f>
        <v/>
      </c>
      <c r="AJ186">
        <f>IF(ISBLANK('Raw Data'!D181), 0, IF(SUM('Raw Data'!D181:E181)&lt;'Raw Data'!F181, 'Raw Data'!H181, 0))</f>
        <v/>
      </c>
      <c r="AK186">
        <f>IF(ISBLANK('Raw Data'!A181), 0, IF(AND('Raw Data'!D181&lt;3, 'Raw Data'!E181&lt;3, 'Raw Data'!F181&lt;BB$2), 'Raw Data'!AF181, 0))</f>
        <v/>
      </c>
      <c r="AL186">
        <f>IF(ISBLANK('Raw Data'!A181), 0, IF(AND('Raw Data'!D181&lt;4, 'Raw Data'!E181&lt;4, 'Raw Data'!F181&lt;BB$2), 'Raw Data'!AI181, 0))</f>
        <v/>
      </c>
      <c r="AM186">
        <f>IF(ISBLANK('Raw Data'!A181), 0, IF(AND('Raw Data'!D181&lt;5, 'Raw Data'!E181&lt;5, 'Raw Data'!F181&lt;BB$2), 'Raw Data'!AL181, 0))</f>
        <v/>
      </c>
      <c r="AN186">
        <f>IF(ISBLANK('Raw Data'!A181), 0, IF(AND('Raw Data'!D181&lt;6, 'Raw Data'!E181&lt;6, 'Raw Data'!F181&lt;BB$2), 'Raw Data'!AO181, 0))</f>
        <v/>
      </c>
      <c r="AO186">
        <f>IF(ISBLANK('Raw Data'!A181), 0, IF(AND('Raw Data'!I181&lt;Analysis!$BC$2, 'Raw Data'!D181-'Raw Data'!E181&gt;1), 'Raw Data'!AW181, IF(AND('Raw Data'!J181&lt;Analysis!$BC$2, 'Raw Data'!E181-'Raw Data'!D181&gt;1), 'Raw Data'!AY181, 0)))</f>
        <v/>
      </c>
      <c r="AP186">
        <f>IF(ISBLANK('Raw Data'!A181), 0, IF(AND('Raw Data'!I181&lt;Analysis!$BC$2, 'Raw Data'!D181-'Raw Data'!E181&gt;2), 'Raw Data'!AZ181, IF(AND('Raw Data'!J181&lt;Analysis!$BC$2, 'Raw Data'!E181-'Raw Data'!D181&gt;2), 'Raw Data'!BB181, 0)))</f>
        <v/>
      </c>
      <c r="AQ186">
        <f>IF(ISBLANK('Raw Data'!A181), 0, IF(AND('Raw Data'!I181&lt;Analysis!$BC$2, 'Raw Data'!D181-'Raw Data'!E181&gt;3), 'Raw Data'!BC181, IF(AND('Raw Data'!J181&lt;Analysis!$BC$2, 'Raw Data'!E181-'Raw Data'!D181&gt;3), 'Raw Data'!BE181, 0)))</f>
        <v/>
      </c>
      <c r="AR186">
        <f>IF('Hidden Analysiss'!D182=1,IF(ABS('Raw Data'!E181-'Raw Data'!D181)&lt;2,'Raw Data'!AX181,0), 0)</f>
        <v/>
      </c>
      <c r="AS186">
        <f>IF('Hidden Analysiss'!D182=1,IF(ABS('Raw Data'!E181-'Raw Data'!D181)&lt;3,'Raw Data'!BA181,0), 0)</f>
        <v/>
      </c>
      <c r="AT186">
        <f>IF('Hidden Analysiss'!D182=1,IF(ABS('Raw Data'!E181-'Raw Data'!D181)&lt;4,'Raw Data'!BD181,0), 0)</f>
        <v/>
      </c>
      <c r="AU186">
        <f>IF(AND('Hidden Analysiss'!E182=1, ABS('Raw Data'!E181-'Raw Data'!D181)&lt;2), 'Raw Data'!AX181, 0)</f>
        <v/>
      </c>
      <c r="AV186">
        <f>IF(AND('Hidden Analysiss'!E182=1, ABS('Raw Data'!E181-'Raw Data'!D181)&lt;3), 'Raw Data'!BA181, 0)</f>
        <v/>
      </c>
      <c r="AW186">
        <f>IF(AND('Hidden Analysiss'!E182=1, ABS('Raw Data'!E181-'Raw Data'!D181)&lt;3), 'Raw Data'!BD181, 0)</f>
        <v/>
      </c>
    </row>
    <row r="187">
      <c r="A187" s="1">
        <f>'Raw Data'!A182</f>
        <v/>
      </c>
      <c r="B187">
        <f>IF('Raw Data'!E182&gt;'Raw Data'!D182, 'Raw Data'!J182, 0)</f>
        <v/>
      </c>
      <c r="C187">
        <f>IF('Raw Data'!D182&gt;'Raw Data'!E182, 'Raw Data'!I182, 0)</f>
        <v/>
      </c>
      <c r="D187">
        <f>SUM(G187:H187)</f>
        <v/>
      </c>
      <c r="E187">
        <f>IF(AND('Raw Data'!J182&lt;'Raw Data'!I182,'Raw Data'!E182&gt;'Raw Data'!D182,'Raw Data'!E182-'Raw Data'!D182&gt;3),'Raw Data'!N182,IF(AND('Raw Data'!I182&lt;'Raw Data'!J182,'Raw Data'!D182&gt;'Raw Data'!E182,'Raw Data'!D182-'Raw Data'!E182&gt;3),'Raw Data'!M182,0))</f>
        <v/>
      </c>
      <c r="F187">
        <f>IF(AND('Raw Data'!J182&lt;'Raw Data'!I182,'Raw Data'!E182&gt;'Raw Data'!D182,'Raw Data'!E182-'Raw Data'!D182&lt;4),'Raw Data'!L182,IF(AND('Raw Data'!I182&lt;'Raw Data'!J182,'Raw Data'!D182&gt;'Raw Data'!E182,'Raw Data'!D182-'Raw Data'!E182&lt;4),'Raw Data'!K182,0))</f>
        <v/>
      </c>
      <c r="G187">
        <f>IF(AND('Raw Data'!J182&lt;'Raw Data'!I182, 'Raw Data'!E182&gt;'Raw Data'!D182), 'Raw Data'!J182, 0)</f>
        <v/>
      </c>
      <c r="H187">
        <f>IF(AND('Raw Data'!J182&gt;'Raw Data'!I182, 'Raw Data'!E182&lt;'Raw Data'!D182), 'Raw Data'!I182, 0)</f>
        <v/>
      </c>
      <c r="I187">
        <f>SUM(J187:K187)</f>
        <v/>
      </c>
      <c r="J187">
        <f>IF(AND('Raw Data'!J182&gt;'Raw Data'!I182, 'Raw Data'!E182&gt;'Raw Data'!D182), 'Raw Data'!J182, 0)</f>
        <v/>
      </c>
      <c r="K187">
        <f>IF(AND('Raw Data'!I182&gt;'Raw Data'!J182, 'Raw Data'!D182&gt;'Raw Data'!E182), 'Raw Data'!I182, 0)</f>
        <v/>
      </c>
      <c r="L187">
        <f>IF('Raw Data'!E182-'Raw Data'!D182&gt;3, 'Raw Data'!N182, 0)</f>
        <v/>
      </c>
      <c r="M187">
        <f>IF('Raw Data'!D182-'Raw Data'!E182&gt;3, 'Raw Data'!M182, 0)</f>
        <v/>
      </c>
      <c r="N187">
        <f>IF(ISBLANK('Raw Data'!D182),0,IF(AND('Raw Data'!E182&gt;'Raw Data'!D182,'Raw Data'!E182-'Raw Data'!D182&gt;0,'Raw Data'!E182-'Raw Data'!D182&lt;4),'Raw Data'!L182, 0))</f>
        <v/>
      </c>
      <c r="O187">
        <f>IF(ISBLANK('Raw Data'!D182),0,IF(AND('Raw Data'!E182&gt;'Raw Data'!D182,'Raw Data'!E182-'Raw Data'!D182&gt;0,'Raw Data'!D182-'Raw Data'!E182&lt;4),'Raw Data'!K182, 0))</f>
        <v/>
      </c>
      <c r="P187">
        <f>IF('Raw Data'!E182-'Raw Data'!D182&gt;3, 'Raw Data'!N182, IF('Raw Data'!D182-'Raw Data'!E182&gt;3, 'Raw Data'!M182, 0))</f>
        <v/>
      </c>
      <c r="Q187">
        <f>IF(ISBLANK('Raw Data'!E182),0,IF(AND('Raw Data'!E182-'Raw Data'!D182&lt;4,'Raw Data'!E182-'Raw Data'!D182&gt;0),'Raw Data'!L182,IF(AND('Raw Data'!D182&gt;'Raw Data'!E182,'Raw Data'!D182-'Raw Data'!E182&gt;0),'Raw Data'!K182,0)))</f>
        <v/>
      </c>
      <c r="R187">
        <f>IF(ISBLANK('Raw Data'!K182),0,IFERROR(IF(MATCH(SMALL('Raw Data'!K182:N182,1),L187:O187,0),SMALL('Raw Data'!K182:N182,1)),0))</f>
        <v/>
      </c>
      <c r="S187">
        <f>IF(ISBLANK('Raw Data'!K182),0,IFERROR(IF(MATCH(SMALL('Raw Data'!K182:N182,2),L187:O187,0),SMALL('Raw Data'!K182:N182,2)),0))</f>
        <v/>
      </c>
      <c r="T187">
        <f>IF(ISBLANK('Raw Data'!K182),0,IFERROR(IF(MATCH(SMALL('Raw Data'!K182:N182,3),L187:O187,0),SMALL('Raw Data'!K182:N182,3)),0))</f>
        <v/>
      </c>
      <c r="U187">
        <f>IF(ISBLANK('Raw Data'!K182),0,IFERROR(IF(MATCH(SMALL('Raw Data'!K182:N182,4),L187:O187,0),SMALL('Raw Data'!K182:N182,4)),0))</f>
        <v/>
      </c>
      <c r="V187">
        <f>IF(AND('Raw Data'!D182&lt;3, 'Raw Data'!E182&lt;3, 'Raw Data'!A182&gt;0), 'Raw Data'!AF182, 0)</f>
        <v/>
      </c>
      <c r="W187">
        <f>IF(AND('Raw Data'!D182&lt;4, 'Raw Data'!E182&lt;4, 'Raw Data'!A182&gt;0), 'Raw Data'!AI182, 0)</f>
        <v/>
      </c>
      <c r="X187">
        <f>IF(AND('Raw Data'!D182&lt;5, 'Raw Data'!E182&lt;5, 'Raw Data'!A182&gt;0), 'Raw Data'!AL182, 0)</f>
        <v/>
      </c>
      <c r="Y187">
        <f>IF(AND('Raw Data'!D182&lt;6, 'Raw Data'!E182&lt;6, 'Raw Data'!A182&gt;0), 'Raw Data'!AO182, 0)</f>
        <v/>
      </c>
      <c r="Z187">
        <f>IF(ISBLANK('Raw Data'!D182), 0, IF('Raw Data'!D182-'Raw Data'!E182&gt;1, 'Raw Data'!AW182, 0))</f>
        <v/>
      </c>
      <c r="AA187">
        <f>IF(ISBLANK('Raw Data'!A182), 0, IF(ABS('Raw Data'!D182-'Raw Data'!E182)&lt;2, 'Raw Data'!AX182, 0))</f>
        <v/>
      </c>
      <c r="AB187">
        <f>IF(ISBLANK('Raw Data'!D182), 0, IF('Raw Data'!E182-'Raw Data'!D182&gt;1, 'Raw Data'!AY182, 0))</f>
        <v/>
      </c>
      <c r="AC187">
        <f>IF(ISBLANK('Raw Data'!D182), 0, IF('Raw Data'!D182-'Raw Data'!E182&gt;2, 'Raw Data'!AZ182, 0))</f>
        <v/>
      </c>
      <c r="AD187">
        <f>IF(ISBLANK('Raw Data'!A182), 0, IF(ABS('Raw Data'!D182-'Raw Data'!E182)&lt;3, 'Raw Data'!BA182, 0))</f>
        <v/>
      </c>
      <c r="AE187">
        <f>IF(ISBLANK('Raw Data'!D182), 0, IF('Raw Data'!E182-'Raw Data'!D182&gt;2, 'Raw Data'!BB182, 0))</f>
        <v/>
      </c>
      <c r="AF187">
        <f>IF(ISBLANK('Raw Data'!D182), 0, IF('Raw Data'!D182-'Raw Data'!E182&gt;3, 'Raw Data'!BC182, 0))</f>
        <v/>
      </c>
      <c r="AG187">
        <f>IF(ISBLANK('Raw Data'!A182), 0, IF(ABS('Raw Data'!D182-'Raw Data'!E182)&lt;4, 'Raw Data'!BD182, 0))</f>
        <v/>
      </c>
      <c r="AH187">
        <f>IF(ISBLANK('Raw Data'!D182), 0, IF('Raw Data'!E182-'Raw Data'!D182&gt;3, 'Raw Data'!BE182, 0))</f>
        <v/>
      </c>
      <c r="AI187">
        <f>IF(SUM('Raw Data'!D182:E182)&gt;'Raw Data'!F182, 'Raw Data'!G182, 0)</f>
        <v/>
      </c>
      <c r="AJ187">
        <f>IF(ISBLANK('Raw Data'!D182), 0, IF(SUM('Raw Data'!D182:E182)&lt;'Raw Data'!F182, 'Raw Data'!H182, 0))</f>
        <v/>
      </c>
      <c r="AK187">
        <f>IF(ISBLANK('Raw Data'!A182), 0, IF(AND('Raw Data'!D182&lt;3, 'Raw Data'!E182&lt;3, 'Raw Data'!F182&lt;BB$2), 'Raw Data'!AF182, 0))</f>
        <v/>
      </c>
      <c r="AL187">
        <f>IF(ISBLANK('Raw Data'!A182), 0, IF(AND('Raw Data'!D182&lt;4, 'Raw Data'!E182&lt;4, 'Raw Data'!F182&lt;BB$2), 'Raw Data'!AI182, 0))</f>
        <v/>
      </c>
      <c r="AM187">
        <f>IF(ISBLANK('Raw Data'!A182), 0, IF(AND('Raw Data'!D182&lt;5, 'Raw Data'!E182&lt;5, 'Raw Data'!F182&lt;BB$2), 'Raw Data'!AL182, 0))</f>
        <v/>
      </c>
      <c r="AN187">
        <f>IF(ISBLANK('Raw Data'!A182), 0, IF(AND('Raw Data'!D182&lt;6, 'Raw Data'!E182&lt;6, 'Raw Data'!F182&lt;BB$2), 'Raw Data'!AO182, 0))</f>
        <v/>
      </c>
      <c r="AO187">
        <f>IF(ISBLANK('Raw Data'!A182), 0, IF(AND('Raw Data'!I182&lt;Analysis!$BC$2, 'Raw Data'!D182-'Raw Data'!E182&gt;1), 'Raw Data'!AW182, IF(AND('Raw Data'!J182&lt;Analysis!$BC$2, 'Raw Data'!E182-'Raw Data'!D182&gt;1), 'Raw Data'!AY182, 0)))</f>
        <v/>
      </c>
      <c r="AP187">
        <f>IF(ISBLANK('Raw Data'!A182), 0, IF(AND('Raw Data'!I182&lt;Analysis!$BC$2, 'Raw Data'!D182-'Raw Data'!E182&gt;2), 'Raw Data'!AZ182, IF(AND('Raw Data'!J182&lt;Analysis!$BC$2, 'Raw Data'!E182-'Raw Data'!D182&gt;2), 'Raw Data'!BB182, 0)))</f>
        <v/>
      </c>
      <c r="AQ187">
        <f>IF(ISBLANK('Raw Data'!A182), 0, IF(AND('Raw Data'!I182&lt;Analysis!$BC$2, 'Raw Data'!D182-'Raw Data'!E182&gt;3), 'Raw Data'!BC182, IF(AND('Raw Data'!J182&lt;Analysis!$BC$2, 'Raw Data'!E182-'Raw Data'!D182&gt;3), 'Raw Data'!BE182, 0)))</f>
        <v/>
      </c>
      <c r="AR187">
        <f>IF('Hidden Analysiss'!D183=1,IF(ABS('Raw Data'!E182-'Raw Data'!D182)&lt;2,'Raw Data'!AX182,0), 0)</f>
        <v/>
      </c>
      <c r="AS187">
        <f>IF('Hidden Analysiss'!D183=1,IF(ABS('Raw Data'!E182-'Raw Data'!D182)&lt;3,'Raw Data'!BA182,0), 0)</f>
        <v/>
      </c>
      <c r="AT187">
        <f>IF('Hidden Analysiss'!D183=1,IF(ABS('Raw Data'!E182-'Raw Data'!D182)&lt;4,'Raw Data'!BD182,0), 0)</f>
        <v/>
      </c>
      <c r="AU187">
        <f>IF(AND('Hidden Analysiss'!E183=1, ABS('Raw Data'!E182-'Raw Data'!D182)&lt;2), 'Raw Data'!AX182, 0)</f>
        <v/>
      </c>
      <c r="AV187">
        <f>IF(AND('Hidden Analysiss'!E183=1, ABS('Raw Data'!E182-'Raw Data'!D182)&lt;3), 'Raw Data'!BA182, 0)</f>
        <v/>
      </c>
      <c r="AW187">
        <f>IF(AND('Hidden Analysiss'!E183=1, ABS('Raw Data'!E182-'Raw Data'!D182)&lt;3), 'Raw Data'!BD182, 0)</f>
        <v/>
      </c>
    </row>
    <row r="188">
      <c r="A188" s="1">
        <f>'Raw Data'!A183</f>
        <v/>
      </c>
      <c r="B188">
        <f>IF('Raw Data'!E183&gt;'Raw Data'!D183, 'Raw Data'!J183, 0)</f>
        <v/>
      </c>
      <c r="C188">
        <f>IF('Raw Data'!D183&gt;'Raw Data'!E183, 'Raw Data'!I183, 0)</f>
        <v/>
      </c>
      <c r="D188">
        <f>SUM(G188:H188)</f>
        <v/>
      </c>
      <c r="E188">
        <f>IF(AND('Raw Data'!J183&lt;'Raw Data'!I183,'Raw Data'!E183&gt;'Raw Data'!D183,'Raw Data'!E183-'Raw Data'!D183&gt;3),'Raw Data'!N183,IF(AND('Raw Data'!I183&lt;'Raw Data'!J183,'Raw Data'!D183&gt;'Raw Data'!E183,'Raw Data'!D183-'Raw Data'!E183&gt;3),'Raw Data'!M183,0))</f>
        <v/>
      </c>
      <c r="F188">
        <f>IF(AND('Raw Data'!J183&lt;'Raw Data'!I183,'Raw Data'!E183&gt;'Raw Data'!D183,'Raw Data'!E183-'Raw Data'!D183&lt;4),'Raw Data'!L183,IF(AND('Raw Data'!I183&lt;'Raw Data'!J183,'Raw Data'!D183&gt;'Raw Data'!E183,'Raw Data'!D183-'Raw Data'!E183&lt;4),'Raw Data'!K183,0))</f>
        <v/>
      </c>
      <c r="G188">
        <f>IF(AND('Raw Data'!J183&lt;'Raw Data'!I183, 'Raw Data'!E183&gt;'Raw Data'!D183), 'Raw Data'!J183, 0)</f>
        <v/>
      </c>
      <c r="H188">
        <f>IF(AND('Raw Data'!J183&gt;'Raw Data'!I183, 'Raw Data'!E183&lt;'Raw Data'!D183), 'Raw Data'!I183, 0)</f>
        <v/>
      </c>
      <c r="I188">
        <f>SUM(J188:K188)</f>
        <v/>
      </c>
      <c r="J188">
        <f>IF(AND('Raw Data'!J183&gt;'Raw Data'!I183, 'Raw Data'!E183&gt;'Raw Data'!D183), 'Raw Data'!J183, 0)</f>
        <v/>
      </c>
      <c r="K188">
        <f>IF(AND('Raw Data'!I183&gt;'Raw Data'!J183, 'Raw Data'!D183&gt;'Raw Data'!E183), 'Raw Data'!I183, 0)</f>
        <v/>
      </c>
      <c r="L188">
        <f>IF('Raw Data'!E183-'Raw Data'!D183&gt;3, 'Raw Data'!N183, 0)</f>
        <v/>
      </c>
      <c r="M188">
        <f>IF('Raw Data'!D183-'Raw Data'!E183&gt;3, 'Raw Data'!M183, 0)</f>
        <v/>
      </c>
      <c r="N188">
        <f>IF(ISBLANK('Raw Data'!D183),0,IF(AND('Raw Data'!E183&gt;'Raw Data'!D183,'Raw Data'!E183-'Raw Data'!D183&gt;0,'Raw Data'!E183-'Raw Data'!D183&lt;4),'Raw Data'!L183, 0))</f>
        <v/>
      </c>
      <c r="O188">
        <f>IF(ISBLANK('Raw Data'!D183),0,IF(AND('Raw Data'!E183&gt;'Raw Data'!D183,'Raw Data'!E183-'Raw Data'!D183&gt;0,'Raw Data'!D183-'Raw Data'!E183&lt;4),'Raw Data'!K183, 0))</f>
        <v/>
      </c>
      <c r="P188">
        <f>IF('Raw Data'!E183-'Raw Data'!D183&gt;3, 'Raw Data'!N183, IF('Raw Data'!D183-'Raw Data'!E183&gt;3, 'Raw Data'!M183, 0))</f>
        <v/>
      </c>
      <c r="Q188">
        <f>IF(ISBLANK('Raw Data'!E183),0,IF(AND('Raw Data'!E183-'Raw Data'!D183&lt;4,'Raw Data'!E183-'Raw Data'!D183&gt;0),'Raw Data'!L183,IF(AND('Raw Data'!D183&gt;'Raw Data'!E183,'Raw Data'!D183-'Raw Data'!E183&gt;0),'Raw Data'!K183,0)))</f>
        <v/>
      </c>
      <c r="R188">
        <f>IF(ISBLANK('Raw Data'!K183),0,IFERROR(IF(MATCH(SMALL('Raw Data'!K183:N183,1),L188:O188,0),SMALL('Raw Data'!K183:N183,1)),0))</f>
        <v/>
      </c>
      <c r="S188">
        <f>IF(ISBLANK('Raw Data'!K183),0,IFERROR(IF(MATCH(SMALL('Raw Data'!K183:N183,2),L188:O188,0),SMALL('Raw Data'!K183:N183,2)),0))</f>
        <v/>
      </c>
      <c r="T188">
        <f>IF(ISBLANK('Raw Data'!K183),0,IFERROR(IF(MATCH(SMALL('Raw Data'!K183:N183,3),L188:O188,0),SMALL('Raw Data'!K183:N183,3)),0))</f>
        <v/>
      </c>
      <c r="U188">
        <f>IF(ISBLANK('Raw Data'!K183),0,IFERROR(IF(MATCH(SMALL('Raw Data'!K183:N183,4),L188:O188,0),SMALL('Raw Data'!K183:N183,4)),0))</f>
        <v/>
      </c>
      <c r="V188">
        <f>IF(AND('Raw Data'!D183&lt;3, 'Raw Data'!E183&lt;3, 'Raw Data'!A183&gt;0), 'Raw Data'!AF183, 0)</f>
        <v/>
      </c>
      <c r="W188">
        <f>IF(AND('Raw Data'!D183&lt;4, 'Raw Data'!E183&lt;4, 'Raw Data'!A183&gt;0), 'Raw Data'!AI183, 0)</f>
        <v/>
      </c>
      <c r="X188">
        <f>IF(AND('Raw Data'!D183&lt;5, 'Raw Data'!E183&lt;5, 'Raw Data'!A183&gt;0), 'Raw Data'!AL183, 0)</f>
        <v/>
      </c>
      <c r="Y188">
        <f>IF(AND('Raw Data'!D183&lt;6, 'Raw Data'!E183&lt;6, 'Raw Data'!A183&gt;0), 'Raw Data'!AO183, 0)</f>
        <v/>
      </c>
      <c r="Z188">
        <f>IF(ISBLANK('Raw Data'!D183), 0, IF('Raw Data'!D183-'Raw Data'!E183&gt;1, 'Raw Data'!AW183, 0))</f>
        <v/>
      </c>
      <c r="AA188">
        <f>IF(ISBLANK('Raw Data'!A183), 0, IF(ABS('Raw Data'!D183-'Raw Data'!E183)&lt;2, 'Raw Data'!AX183, 0))</f>
        <v/>
      </c>
      <c r="AB188">
        <f>IF(ISBLANK('Raw Data'!D183), 0, IF('Raw Data'!E183-'Raw Data'!D183&gt;1, 'Raw Data'!AY183, 0))</f>
        <v/>
      </c>
      <c r="AC188">
        <f>IF(ISBLANK('Raw Data'!D183), 0, IF('Raw Data'!D183-'Raw Data'!E183&gt;2, 'Raw Data'!AZ183, 0))</f>
        <v/>
      </c>
      <c r="AD188">
        <f>IF(ISBLANK('Raw Data'!A183), 0, IF(ABS('Raw Data'!D183-'Raw Data'!E183)&lt;3, 'Raw Data'!BA183, 0))</f>
        <v/>
      </c>
      <c r="AE188">
        <f>IF(ISBLANK('Raw Data'!D183), 0, IF('Raw Data'!E183-'Raw Data'!D183&gt;2, 'Raw Data'!BB183, 0))</f>
        <v/>
      </c>
      <c r="AF188">
        <f>IF(ISBLANK('Raw Data'!D183), 0, IF('Raw Data'!D183-'Raw Data'!E183&gt;3, 'Raw Data'!BC183, 0))</f>
        <v/>
      </c>
      <c r="AG188">
        <f>IF(ISBLANK('Raw Data'!A183), 0, IF(ABS('Raw Data'!D183-'Raw Data'!E183)&lt;4, 'Raw Data'!BD183, 0))</f>
        <v/>
      </c>
      <c r="AH188">
        <f>IF(ISBLANK('Raw Data'!D183), 0, IF('Raw Data'!E183-'Raw Data'!D183&gt;3, 'Raw Data'!BE183, 0))</f>
        <v/>
      </c>
      <c r="AI188">
        <f>IF(SUM('Raw Data'!D183:E183)&gt;'Raw Data'!F183, 'Raw Data'!G183, 0)</f>
        <v/>
      </c>
      <c r="AJ188">
        <f>IF(ISBLANK('Raw Data'!D183), 0, IF(SUM('Raw Data'!D183:E183)&lt;'Raw Data'!F183, 'Raw Data'!H183, 0))</f>
        <v/>
      </c>
      <c r="AK188">
        <f>IF(ISBLANK('Raw Data'!A183), 0, IF(AND('Raw Data'!D183&lt;3, 'Raw Data'!E183&lt;3, 'Raw Data'!F183&lt;BB$2), 'Raw Data'!AF183, 0))</f>
        <v/>
      </c>
      <c r="AL188">
        <f>IF(ISBLANK('Raw Data'!A183), 0, IF(AND('Raw Data'!D183&lt;4, 'Raw Data'!E183&lt;4, 'Raw Data'!F183&lt;BB$2), 'Raw Data'!AI183, 0))</f>
        <v/>
      </c>
      <c r="AM188">
        <f>IF(ISBLANK('Raw Data'!A183), 0, IF(AND('Raw Data'!D183&lt;5, 'Raw Data'!E183&lt;5, 'Raw Data'!F183&lt;BB$2), 'Raw Data'!AL183, 0))</f>
        <v/>
      </c>
      <c r="AN188">
        <f>IF(ISBLANK('Raw Data'!A183), 0, IF(AND('Raw Data'!D183&lt;6, 'Raw Data'!E183&lt;6, 'Raw Data'!F183&lt;BB$2), 'Raw Data'!AO183, 0))</f>
        <v/>
      </c>
      <c r="AO188">
        <f>IF(ISBLANK('Raw Data'!A183), 0, IF(AND('Raw Data'!I183&lt;Analysis!$BC$2, 'Raw Data'!D183-'Raw Data'!E183&gt;1), 'Raw Data'!AW183, IF(AND('Raw Data'!J183&lt;Analysis!$BC$2, 'Raw Data'!E183-'Raw Data'!D183&gt;1), 'Raw Data'!AY183, 0)))</f>
        <v/>
      </c>
      <c r="AP188">
        <f>IF(ISBLANK('Raw Data'!A183), 0, IF(AND('Raw Data'!I183&lt;Analysis!$BC$2, 'Raw Data'!D183-'Raw Data'!E183&gt;2), 'Raw Data'!AZ183, IF(AND('Raw Data'!J183&lt;Analysis!$BC$2, 'Raw Data'!E183-'Raw Data'!D183&gt;2), 'Raw Data'!BB183, 0)))</f>
        <v/>
      </c>
      <c r="AQ188">
        <f>IF(ISBLANK('Raw Data'!A183), 0, IF(AND('Raw Data'!I183&lt;Analysis!$BC$2, 'Raw Data'!D183-'Raw Data'!E183&gt;3), 'Raw Data'!BC183, IF(AND('Raw Data'!J183&lt;Analysis!$BC$2, 'Raw Data'!E183-'Raw Data'!D183&gt;3), 'Raw Data'!BE183, 0)))</f>
        <v/>
      </c>
      <c r="AR188">
        <f>IF('Hidden Analysiss'!D184=1,IF(ABS('Raw Data'!E183-'Raw Data'!D183)&lt;2,'Raw Data'!AX183,0), 0)</f>
        <v/>
      </c>
      <c r="AS188">
        <f>IF('Hidden Analysiss'!D184=1,IF(ABS('Raw Data'!E183-'Raw Data'!D183)&lt;3,'Raw Data'!BA183,0), 0)</f>
        <v/>
      </c>
      <c r="AT188">
        <f>IF('Hidden Analysiss'!D184=1,IF(ABS('Raw Data'!E183-'Raw Data'!D183)&lt;4,'Raw Data'!BD183,0), 0)</f>
        <v/>
      </c>
      <c r="AU188">
        <f>IF(AND('Hidden Analysiss'!E184=1, ABS('Raw Data'!E183-'Raw Data'!D183)&lt;2), 'Raw Data'!AX183, 0)</f>
        <v/>
      </c>
      <c r="AV188">
        <f>IF(AND('Hidden Analysiss'!E184=1, ABS('Raw Data'!E183-'Raw Data'!D183)&lt;3), 'Raw Data'!BA183, 0)</f>
        <v/>
      </c>
      <c r="AW188">
        <f>IF(AND('Hidden Analysiss'!E184=1, ABS('Raw Data'!E183-'Raw Data'!D183)&lt;3), 'Raw Data'!BD183, 0)</f>
        <v/>
      </c>
    </row>
    <row r="189">
      <c r="A189" s="1">
        <f>'Raw Data'!A184</f>
        <v/>
      </c>
      <c r="B189">
        <f>IF('Raw Data'!E184&gt;'Raw Data'!D184, 'Raw Data'!J184, 0)</f>
        <v/>
      </c>
      <c r="C189">
        <f>IF('Raw Data'!D184&gt;'Raw Data'!E184, 'Raw Data'!I184, 0)</f>
        <v/>
      </c>
      <c r="D189">
        <f>SUM(G189:H189)</f>
        <v/>
      </c>
      <c r="E189">
        <f>IF(AND('Raw Data'!J184&lt;'Raw Data'!I184,'Raw Data'!E184&gt;'Raw Data'!D184,'Raw Data'!E184-'Raw Data'!D184&gt;3),'Raw Data'!N184,IF(AND('Raw Data'!I184&lt;'Raw Data'!J184,'Raw Data'!D184&gt;'Raw Data'!E184,'Raw Data'!D184-'Raw Data'!E184&gt;3),'Raw Data'!M184,0))</f>
        <v/>
      </c>
      <c r="F189">
        <f>IF(AND('Raw Data'!J184&lt;'Raw Data'!I184,'Raw Data'!E184&gt;'Raw Data'!D184,'Raw Data'!E184-'Raw Data'!D184&lt;4),'Raw Data'!L184,IF(AND('Raw Data'!I184&lt;'Raw Data'!J184,'Raw Data'!D184&gt;'Raw Data'!E184,'Raw Data'!D184-'Raw Data'!E184&lt;4),'Raw Data'!K184,0))</f>
        <v/>
      </c>
      <c r="G189">
        <f>IF(AND('Raw Data'!J184&lt;'Raw Data'!I184, 'Raw Data'!E184&gt;'Raw Data'!D184), 'Raw Data'!J184, 0)</f>
        <v/>
      </c>
      <c r="H189">
        <f>IF(AND('Raw Data'!J184&gt;'Raw Data'!I184, 'Raw Data'!E184&lt;'Raw Data'!D184), 'Raw Data'!I184, 0)</f>
        <v/>
      </c>
      <c r="I189">
        <f>SUM(J189:K189)</f>
        <v/>
      </c>
      <c r="J189">
        <f>IF(AND('Raw Data'!J184&gt;'Raw Data'!I184, 'Raw Data'!E184&gt;'Raw Data'!D184), 'Raw Data'!J184, 0)</f>
        <v/>
      </c>
      <c r="K189">
        <f>IF(AND('Raw Data'!I184&gt;'Raw Data'!J184, 'Raw Data'!D184&gt;'Raw Data'!E184), 'Raw Data'!I184, 0)</f>
        <v/>
      </c>
      <c r="L189">
        <f>IF('Raw Data'!E184-'Raw Data'!D184&gt;3, 'Raw Data'!N184, 0)</f>
        <v/>
      </c>
      <c r="M189">
        <f>IF('Raw Data'!D184-'Raw Data'!E184&gt;3, 'Raw Data'!M184, 0)</f>
        <v/>
      </c>
      <c r="N189">
        <f>IF(ISBLANK('Raw Data'!D184),0,IF(AND('Raw Data'!E184&gt;'Raw Data'!D184,'Raw Data'!E184-'Raw Data'!D184&gt;0,'Raw Data'!E184-'Raw Data'!D184&lt;4),'Raw Data'!L184, 0))</f>
        <v/>
      </c>
      <c r="O189">
        <f>IF(ISBLANK('Raw Data'!D184),0,IF(AND('Raw Data'!E184&gt;'Raw Data'!D184,'Raw Data'!E184-'Raw Data'!D184&gt;0,'Raw Data'!D184-'Raw Data'!E184&lt;4),'Raw Data'!K184, 0))</f>
        <v/>
      </c>
      <c r="P189">
        <f>IF('Raw Data'!E184-'Raw Data'!D184&gt;3, 'Raw Data'!N184, IF('Raw Data'!D184-'Raw Data'!E184&gt;3, 'Raw Data'!M184, 0))</f>
        <v/>
      </c>
      <c r="Q189">
        <f>IF(ISBLANK('Raw Data'!E184),0,IF(AND('Raw Data'!E184-'Raw Data'!D184&lt;4,'Raw Data'!E184-'Raw Data'!D184&gt;0),'Raw Data'!L184,IF(AND('Raw Data'!D184&gt;'Raw Data'!E184,'Raw Data'!D184-'Raw Data'!E184&gt;0),'Raw Data'!K184,0)))</f>
        <v/>
      </c>
      <c r="R189">
        <f>IF(ISBLANK('Raw Data'!K184),0,IFERROR(IF(MATCH(SMALL('Raw Data'!K184:N184,1),L189:O189,0),SMALL('Raw Data'!K184:N184,1)),0))</f>
        <v/>
      </c>
      <c r="S189">
        <f>IF(ISBLANK('Raw Data'!K184),0,IFERROR(IF(MATCH(SMALL('Raw Data'!K184:N184,2),L189:O189,0),SMALL('Raw Data'!K184:N184,2)),0))</f>
        <v/>
      </c>
      <c r="T189">
        <f>IF(ISBLANK('Raw Data'!K184),0,IFERROR(IF(MATCH(SMALL('Raw Data'!K184:N184,3),L189:O189,0),SMALL('Raw Data'!K184:N184,3)),0))</f>
        <v/>
      </c>
      <c r="U189">
        <f>IF(ISBLANK('Raw Data'!K184),0,IFERROR(IF(MATCH(SMALL('Raw Data'!K184:N184,4),L189:O189,0),SMALL('Raw Data'!K184:N184,4)),0))</f>
        <v/>
      </c>
      <c r="V189">
        <f>IF(AND('Raw Data'!D184&lt;3, 'Raw Data'!E184&lt;3, 'Raw Data'!A184&gt;0), 'Raw Data'!AF184, 0)</f>
        <v/>
      </c>
      <c r="W189">
        <f>IF(AND('Raw Data'!D184&lt;4, 'Raw Data'!E184&lt;4, 'Raw Data'!A184&gt;0), 'Raw Data'!AI184, 0)</f>
        <v/>
      </c>
      <c r="X189">
        <f>IF(AND('Raw Data'!D184&lt;5, 'Raw Data'!E184&lt;5, 'Raw Data'!A184&gt;0), 'Raw Data'!AL184, 0)</f>
        <v/>
      </c>
      <c r="Y189">
        <f>IF(AND('Raw Data'!D184&lt;6, 'Raw Data'!E184&lt;6, 'Raw Data'!A184&gt;0), 'Raw Data'!AO184, 0)</f>
        <v/>
      </c>
      <c r="Z189">
        <f>IF(ISBLANK('Raw Data'!D184), 0, IF('Raw Data'!D184-'Raw Data'!E184&gt;1, 'Raw Data'!AW184, 0))</f>
        <v/>
      </c>
      <c r="AA189">
        <f>IF(ISBLANK('Raw Data'!A184), 0, IF(ABS('Raw Data'!D184-'Raw Data'!E184)&lt;2, 'Raw Data'!AX184, 0))</f>
        <v/>
      </c>
      <c r="AB189">
        <f>IF(ISBLANK('Raw Data'!D184), 0, IF('Raw Data'!E184-'Raw Data'!D184&gt;1, 'Raw Data'!AY184, 0))</f>
        <v/>
      </c>
      <c r="AC189">
        <f>IF(ISBLANK('Raw Data'!D184), 0, IF('Raw Data'!D184-'Raw Data'!E184&gt;2, 'Raw Data'!AZ184, 0))</f>
        <v/>
      </c>
      <c r="AD189">
        <f>IF(ISBLANK('Raw Data'!A184), 0, IF(ABS('Raw Data'!D184-'Raw Data'!E184)&lt;3, 'Raw Data'!BA184, 0))</f>
        <v/>
      </c>
      <c r="AE189">
        <f>IF(ISBLANK('Raw Data'!D184), 0, IF('Raw Data'!E184-'Raw Data'!D184&gt;2, 'Raw Data'!BB184, 0))</f>
        <v/>
      </c>
      <c r="AF189">
        <f>IF(ISBLANK('Raw Data'!D184), 0, IF('Raw Data'!D184-'Raw Data'!E184&gt;3, 'Raw Data'!BC184, 0))</f>
        <v/>
      </c>
      <c r="AG189">
        <f>IF(ISBLANK('Raw Data'!A184), 0, IF(ABS('Raw Data'!D184-'Raw Data'!E184)&lt;4, 'Raw Data'!BD184, 0))</f>
        <v/>
      </c>
      <c r="AH189">
        <f>IF(ISBLANK('Raw Data'!D184), 0, IF('Raw Data'!E184-'Raw Data'!D184&gt;3, 'Raw Data'!BE184, 0))</f>
        <v/>
      </c>
      <c r="AI189">
        <f>IF(SUM('Raw Data'!D184:E184)&gt;'Raw Data'!F184, 'Raw Data'!G184, 0)</f>
        <v/>
      </c>
      <c r="AJ189">
        <f>IF(ISBLANK('Raw Data'!D184), 0, IF(SUM('Raw Data'!D184:E184)&lt;'Raw Data'!F184, 'Raw Data'!H184, 0))</f>
        <v/>
      </c>
      <c r="AK189">
        <f>IF(ISBLANK('Raw Data'!A184), 0, IF(AND('Raw Data'!D184&lt;3, 'Raw Data'!E184&lt;3, 'Raw Data'!F184&lt;BB$2), 'Raw Data'!AF184, 0))</f>
        <v/>
      </c>
      <c r="AL189">
        <f>IF(ISBLANK('Raw Data'!A184), 0, IF(AND('Raw Data'!D184&lt;4, 'Raw Data'!E184&lt;4, 'Raw Data'!F184&lt;BB$2), 'Raw Data'!AI184, 0))</f>
        <v/>
      </c>
      <c r="AM189">
        <f>IF(ISBLANK('Raw Data'!A184), 0, IF(AND('Raw Data'!D184&lt;5, 'Raw Data'!E184&lt;5, 'Raw Data'!F184&lt;BB$2), 'Raw Data'!AL184, 0))</f>
        <v/>
      </c>
      <c r="AN189">
        <f>IF(ISBLANK('Raw Data'!A184), 0, IF(AND('Raw Data'!D184&lt;6, 'Raw Data'!E184&lt;6, 'Raw Data'!F184&lt;BB$2), 'Raw Data'!AO184, 0))</f>
        <v/>
      </c>
      <c r="AO189">
        <f>IF(ISBLANK('Raw Data'!A184), 0, IF(AND('Raw Data'!I184&lt;Analysis!$BC$2, 'Raw Data'!D184-'Raw Data'!E184&gt;1), 'Raw Data'!AW184, IF(AND('Raw Data'!J184&lt;Analysis!$BC$2, 'Raw Data'!E184-'Raw Data'!D184&gt;1), 'Raw Data'!AY184, 0)))</f>
        <v/>
      </c>
      <c r="AP189">
        <f>IF(ISBLANK('Raw Data'!A184), 0, IF(AND('Raw Data'!I184&lt;Analysis!$BC$2, 'Raw Data'!D184-'Raw Data'!E184&gt;2), 'Raw Data'!AZ184, IF(AND('Raw Data'!J184&lt;Analysis!$BC$2, 'Raw Data'!E184-'Raw Data'!D184&gt;2), 'Raw Data'!BB184, 0)))</f>
        <v/>
      </c>
      <c r="AQ189">
        <f>IF(ISBLANK('Raw Data'!A184), 0, IF(AND('Raw Data'!I184&lt;Analysis!$BC$2, 'Raw Data'!D184-'Raw Data'!E184&gt;3), 'Raw Data'!BC184, IF(AND('Raw Data'!J184&lt;Analysis!$BC$2, 'Raw Data'!E184-'Raw Data'!D184&gt;3), 'Raw Data'!BE184, 0)))</f>
        <v/>
      </c>
      <c r="AR189">
        <f>IF('Hidden Analysiss'!D185=1,IF(ABS('Raw Data'!E184-'Raw Data'!D184)&lt;2,'Raw Data'!AX184,0), 0)</f>
        <v/>
      </c>
      <c r="AS189">
        <f>IF('Hidden Analysiss'!D185=1,IF(ABS('Raw Data'!E184-'Raw Data'!D184)&lt;3,'Raw Data'!BA184,0), 0)</f>
        <v/>
      </c>
      <c r="AT189">
        <f>IF('Hidden Analysiss'!D185=1,IF(ABS('Raw Data'!E184-'Raw Data'!D184)&lt;4,'Raw Data'!BD184,0), 0)</f>
        <v/>
      </c>
      <c r="AU189">
        <f>IF(AND('Hidden Analysiss'!E185=1, ABS('Raw Data'!E184-'Raw Data'!D184)&lt;2), 'Raw Data'!AX184, 0)</f>
        <v/>
      </c>
      <c r="AV189">
        <f>IF(AND('Hidden Analysiss'!E185=1, ABS('Raw Data'!E184-'Raw Data'!D184)&lt;3), 'Raw Data'!BA184, 0)</f>
        <v/>
      </c>
      <c r="AW189">
        <f>IF(AND('Hidden Analysiss'!E185=1, ABS('Raw Data'!E184-'Raw Data'!D184)&lt;3), 'Raw Data'!BD184, 0)</f>
        <v/>
      </c>
    </row>
    <row r="190">
      <c r="A190" s="1">
        <f>'Raw Data'!A185</f>
        <v/>
      </c>
      <c r="B190">
        <f>IF('Raw Data'!E185&gt;'Raw Data'!D185, 'Raw Data'!J185, 0)</f>
        <v/>
      </c>
      <c r="C190">
        <f>IF('Raw Data'!D185&gt;'Raw Data'!E185, 'Raw Data'!I185, 0)</f>
        <v/>
      </c>
      <c r="D190">
        <f>SUM(G190:H190)</f>
        <v/>
      </c>
      <c r="E190">
        <f>IF(AND('Raw Data'!J185&lt;'Raw Data'!I185,'Raw Data'!E185&gt;'Raw Data'!D185,'Raw Data'!E185-'Raw Data'!D185&gt;3),'Raw Data'!N185,IF(AND('Raw Data'!I185&lt;'Raw Data'!J185,'Raw Data'!D185&gt;'Raw Data'!E185,'Raw Data'!D185-'Raw Data'!E185&gt;3),'Raw Data'!M185,0))</f>
        <v/>
      </c>
      <c r="F190">
        <f>IF(AND('Raw Data'!J185&lt;'Raw Data'!I185,'Raw Data'!E185&gt;'Raw Data'!D185,'Raw Data'!E185-'Raw Data'!D185&lt;4),'Raw Data'!L185,IF(AND('Raw Data'!I185&lt;'Raw Data'!J185,'Raw Data'!D185&gt;'Raw Data'!E185,'Raw Data'!D185-'Raw Data'!E185&lt;4),'Raw Data'!K185,0))</f>
        <v/>
      </c>
      <c r="G190">
        <f>IF(AND('Raw Data'!J185&lt;'Raw Data'!I185, 'Raw Data'!E185&gt;'Raw Data'!D185), 'Raw Data'!J185, 0)</f>
        <v/>
      </c>
      <c r="H190">
        <f>IF(AND('Raw Data'!J185&gt;'Raw Data'!I185, 'Raw Data'!E185&lt;'Raw Data'!D185), 'Raw Data'!I185, 0)</f>
        <v/>
      </c>
      <c r="I190">
        <f>SUM(J190:K190)</f>
        <v/>
      </c>
      <c r="J190">
        <f>IF(AND('Raw Data'!J185&gt;'Raw Data'!I185, 'Raw Data'!E185&gt;'Raw Data'!D185), 'Raw Data'!J185, 0)</f>
        <v/>
      </c>
      <c r="K190">
        <f>IF(AND('Raw Data'!I185&gt;'Raw Data'!J185, 'Raw Data'!D185&gt;'Raw Data'!E185), 'Raw Data'!I185, 0)</f>
        <v/>
      </c>
      <c r="L190">
        <f>IF('Raw Data'!E185-'Raw Data'!D185&gt;3, 'Raw Data'!N185, 0)</f>
        <v/>
      </c>
      <c r="M190">
        <f>IF('Raw Data'!D185-'Raw Data'!E185&gt;3, 'Raw Data'!M185, 0)</f>
        <v/>
      </c>
      <c r="N190">
        <f>IF(ISBLANK('Raw Data'!D185),0,IF(AND('Raw Data'!E185&gt;'Raw Data'!D185,'Raw Data'!E185-'Raw Data'!D185&gt;0,'Raw Data'!E185-'Raw Data'!D185&lt;4),'Raw Data'!L185, 0))</f>
        <v/>
      </c>
      <c r="O190">
        <f>IF(ISBLANK('Raw Data'!D185),0,IF(AND('Raw Data'!E185&gt;'Raw Data'!D185,'Raw Data'!E185-'Raw Data'!D185&gt;0,'Raw Data'!D185-'Raw Data'!E185&lt;4),'Raw Data'!K185, 0))</f>
        <v/>
      </c>
      <c r="P190">
        <f>IF('Raw Data'!E185-'Raw Data'!D185&gt;3, 'Raw Data'!N185, IF('Raw Data'!D185-'Raw Data'!E185&gt;3, 'Raw Data'!M185, 0))</f>
        <v/>
      </c>
      <c r="Q190">
        <f>IF(ISBLANK('Raw Data'!E185),0,IF(AND('Raw Data'!E185-'Raw Data'!D185&lt;4,'Raw Data'!E185-'Raw Data'!D185&gt;0),'Raw Data'!L185,IF(AND('Raw Data'!D185&gt;'Raw Data'!E185,'Raw Data'!D185-'Raw Data'!E185&gt;0),'Raw Data'!K185,0)))</f>
        <v/>
      </c>
      <c r="R190">
        <f>IF(ISBLANK('Raw Data'!K185),0,IFERROR(IF(MATCH(SMALL('Raw Data'!K185:N185,1),L190:O190,0),SMALL('Raw Data'!K185:N185,1)),0))</f>
        <v/>
      </c>
      <c r="S190">
        <f>IF(ISBLANK('Raw Data'!K185),0,IFERROR(IF(MATCH(SMALL('Raw Data'!K185:N185,2),L190:O190,0),SMALL('Raw Data'!K185:N185,2)),0))</f>
        <v/>
      </c>
      <c r="T190">
        <f>IF(ISBLANK('Raw Data'!K185),0,IFERROR(IF(MATCH(SMALL('Raw Data'!K185:N185,3),L190:O190,0),SMALL('Raw Data'!K185:N185,3)),0))</f>
        <v/>
      </c>
      <c r="U190">
        <f>IF(ISBLANK('Raw Data'!K185),0,IFERROR(IF(MATCH(SMALL('Raw Data'!K185:N185,4),L190:O190,0),SMALL('Raw Data'!K185:N185,4)),0))</f>
        <v/>
      </c>
      <c r="V190">
        <f>IF(AND('Raw Data'!D185&lt;3, 'Raw Data'!E185&lt;3, 'Raw Data'!A185&gt;0), 'Raw Data'!AF185, 0)</f>
        <v/>
      </c>
      <c r="W190">
        <f>IF(AND('Raw Data'!D185&lt;4, 'Raw Data'!E185&lt;4, 'Raw Data'!A185&gt;0), 'Raw Data'!AI185, 0)</f>
        <v/>
      </c>
      <c r="X190">
        <f>IF(AND('Raw Data'!D185&lt;5, 'Raw Data'!E185&lt;5, 'Raw Data'!A185&gt;0), 'Raw Data'!AL185, 0)</f>
        <v/>
      </c>
      <c r="Y190">
        <f>IF(AND('Raw Data'!D185&lt;6, 'Raw Data'!E185&lt;6, 'Raw Data'!A185&gt;0), 'Raw Data'!AO185, 0)</f>
        <v/>
      </c>
      <c r="Z190">
        <f>IF(ISBLANK('Raw Data'!D185), 0, IF('Raw Data'!D185-'Raw Data'!E185&gt;1, 'Raw Data'!AW185, 0))</f>
        <v/>
      </c>
      <c r="AA190">
        <f>IF(ISBLANK('Raw Data'!A185), 0, IF(ABS('Raw Data'!D185-'Raw Data'!E185)&lt;2, 'Raw Data'!AX185, 0))</f>
        <v/>
      </c>
      <c r="AB190">
        <f>IF(ISBLANK('Raw Data'!D185), 0, IF('Raw Data'!E185-'Raw Data'!D185&gt;1, 'Raw Data'!AY185, 0))</f>
        <v/>
      </c>
      <c r="AC190">
        <f>IF(ISBLANK('Raw Data'!D185), 0, IF('Raw Data'!D185-'Raw Data'!E185&gt;2, 'Raw Data'!AZ185, 0))</f>
        <v/>
      </c>
      <c r="AD190">
        <f>IF(ISBLANK('Raw Data'!A185), 0, IF(ABS('Raw Data'!D185-'Raw Data'!E185)&lt;3, 'Raw Data'!BA185, 0))</f>
        <v/>
      </c>
      <c r="AE190">
        <f>IF(ISBLANK('Raw Data'!D185), 0, IF('Raw Data'!E185-'Raw Data'!D185&gt;2, 'Raw Data'!BB185, 0))</f>
        <v/>
      </c>
      <c r="AF190">
        <f>IF(ISBLANK('Raw Data'!D185), 0, IF('Raw Data'!D185-'Raw Data'!E185&gt;3, 'Raw Data'!BC185, 0))</f>
        <v/>
      </c>
      <c r="AG190">
        <f>IF(ISBLANK('Raw Data'!A185), 0, IF(ABS('Raw Data'!D185-'Raw Data'!E185)&lt;4, 'Raw Data'!BD185, 0))</f>
        <v/>
      </c>
      <c r="AH190">
        <f>IF(ISBLANK('Raw Data'!D185), 0, IF('Raw Data'!E185-'Raw Data'!D185&gt;3, 'Raw Data'!BE185, 0))</f>
        <v/>
      </c>
      <c r="AI190">
        <f>IF(SUM('Raw Data'!D185:E185)&gt;'Raw Data'!F185, 'Raw Data'!G185, 0)</f>
        <v/>
      </c>
      <c r="AJ190">
        <f>IF(ISBLANK('Raw Data'!D185), 0, IF(SUM('Raw Data'!D185:E185)&lt;'Raw Data'!F185, 'Raw Data'!H185, 0))</f>
        <v/>
      </c>
      <c r="AK190">
        <f>IF(ISBLANK('Raw Data'!A185), 0, IF(AND('Raw Data'!D185&lt;3, 'Raw Data'!E185&lt;3, 'Raw Data'!F185&lt;BB$2), 'Raw Data'!AF185, 0))</f>
        <v/>
      </c>
      <c r="AL190">
        <f>IF(ISBLANK('Raw Data'!A185), 0, IF(AND('Raw Data'!D185&lt;4, 'Raw Data'!E185&lt;4, 'Raw Data'!F185&lt;BB$2), 'Raw Data'!AI185, 0))</f>
        <v/>
      </c>
      <c r="AM190">
        <f>IF(ISBLANK('Raw Data'!A185), 0, IF(AND('Raw Data'!D185&lt;5, 'Raw Data'!E185&lt;5, 'Raw Data'!F185&lt;BB$2), 'Raw Data'!AL185, 0))</f>
        <v/>
      </c>
      <c r="AN190">
        <f>IF(ISBLANK('Raw Data'!A185), 0, IF(AND('Raw Data'!D185&lt;6, 'Raw Data'!E185&lt;6, 'Raw Data'!F185&lt;BB$2), 'Raw Data'!AO185, 0))</f>
        <v/>
      </c>
      <c r="AO190">
        <f>IF(ISBLANK('Raw Data'!A185), 0, IF(AND('Raw Data'!I185&lt;Analysis!$BC$2, 'Raw Data'!D185-'Raw Data'!E185&gt;1), 'Raw Data'!AW185, IF(AND('Raw Data'!J185&lt;Analysis!$BC$2, 'Raw Data'!E185-'Raw Data'!D185&gt;1), 'Raw Data'!AY185, 0)))</f>
        <v/>
      </c>
      <c r="AP190">
        <f>IF(ISBLANK('Raw Data'!A185), 0, IF(AND('Raw Data'!I185&lt;Analysis!$BC$2, 'Raw Data'!D185-'Raw Data'!E185&gt;2), 'Raw Data'!AZ185, IF(AND('Raw Data'!J185&lt;Analysis!$BC$2, 'Raw Data'!E185-'Raw Data'!D185&gt;2), 'Raw Data'!BB185, 0)))</f>
        <v/>
      </c>
      <c r="AQ190">
        <f>IF(ISBLANK('Raw Data'!A185), 0, IF(AND('Raw Data'!I185&lt;Analysis!$BC$2, 'Raw Data'!D185-'Raw Data'!E185&gt;3), 'Raw Data'!BC185, IF(AND('Raw Data'!J185&lt;Analysis!$BC$2, 'Raw Data'!E185-'Raw Data'!D185&gt;3), 'Raw Data'!BE185, 0)))</f>
        <v/>
      </c>
      <c r="AR190">
        <f>IF('Hidden Analysiss'!D186=1,IF(ABS('Raw Data'!E185-'Raw Data'!D185)&lt;2,'Raw Data'!AX185,0), 0)</f>
        <v/>
      </c>
      <c r="AS190">
        <f>IF('Hidden Analysiss'!D186=1,IF(ABS('Raw Data'!E185-'Raw Data'!D185)&lt;3,'Raw Data'!BA185,0), 0)</f>
        <v/>
      </c>
      <c r="AT190">
        <f>IF('Hidden Analysiss'!D186=1,IF(ABS('Raw Data'!E185-'Raw Data'!D185)&lt;4,'Raw Data'!BD185,0), 0)</f>
        <v/>
      </c>
      <c r="AU190">
        <f>IF(AND('Hidden Analysiss'!E186=1, ABS('Raw Data'!E185-'Raw Data'!D185)&lt;2), 'Raw Data'!AX185, 0)</f>
        <v/>
      </c>
      <c r="AV190">
        <f>IF(AND('Hidden Analysiss'!E186=1, ABS('Raw Data'!E185-'Raw Data'!D185)&lt;3), 'Raw Data'!BA185, 0)</f>
        <v/>
      </c>
      <c r="AW190">
        <f>IF(AND('Hidden Analysiss'!E186=1, ABS('Raw Data'!E185-'Raw Data'!D185)&lt;3), 'Raw Data'!BD185, 0)</f>
        <v/>
      </c>
    </row>
    <row r="191">
      <c r="A191" s="1">
        <f>'Raw Data'!A186</f>
        <v/>
      </c>
      <c r="B191">
        <f>IF('Raw Data'!E186&gt;'Raw Data'!D186, 'Raw Data'!J186, 0)</f>
        <v/>
      </c>
      <c r="C191">
        <f>IF('Raw Data'!D186&gt;'Raw Data'!E186, 'Raw Data'!I186, 0)</f>
        <v/>
      </c>
      <c r="D191">
        <f>SUM(G191:H191)</f>
        <v/>
      </c>
      <c r="E191">
        <f>IF(AND('Raw Data'!J186&lt;'Raw Data'!I186,'Raw Data'!E186&gt;'Raw Data'!D186,'Raw Data'!E186-'Raw Data'!D186&gt;3),'Raw Data'!N186,IF(AND('Raw Data'!I186&lt;'Raw Data'!J186,'Raw Data'!D186&gt;'Raw Data'!E186,'Raw Data'!D186-'Raw Data'!E186&gt;3),'Raw Data'!M186,0))</f>
        <v/>
      </c>
      <c r="F191">
        <f>IF(AND('Raw Data'!J186&lt;'Raw Data'!I186,'Raw Data'!E186&gt;'Raw Data'!D186,'Raw Data'!E186-'Raw Data'!D186&lt;4),'Raw Data'!L186,IF(AND('Raw Data'!I186&lt;'Raw Data'!J186,'Raw Data'!D186&gt;'Raw Data'!E186,'Raw Data'!D186-'Raw Data'!E186&lt;4),'Raw Data'!K186,0))</f>
        <v/>
      </c>
      <c r="G191">
        <f>IF(AND('Raw Data'!J186&lt;'Raw Data'!I186, 'Raw Data'!E186&gt;'Raw Data'!D186), 'Raw Data'!J186, 0)</f>
        <v/>
      </c>
      <c r="H191">
        <f>IF(AND('Raw Data'!J186&gt;'Raw Data'!I186, 'Raw Data'!E186&lt;'Raw Data'!D186), 'Raw Data'!I186, 0)</f>
        <v/>
      </c>
      <c r="I191">
        <f>SUM(J191:K191)</f>
        <v/>
      </c>
      <c r="J191">
        <f>IF(AND('Raw Data'!J186&gt;'Raw Data'!I186, 'Raw Data'!E186&gt;'Raw Data'!D186), 'Raw Data'!J186, 0)</f>
        <v/>
      </c>
      <c r="K191">
        <f>IF(AND('Raw Data'!I186&gt;'Raw Data'!J186, 'Raw Data'!D186&gt;'Raw Data'!E186), 'Raw Data'!I186, 0)</f>
        <v/>
      </c>
      <c r="L191">
        <f>IF('Raw Data'!E186-'Raw Data'!D186&gt;3, 'Raw Data'!N186, 0)</f>
        <v/>
      </c>
      <c r="M191">
        <f>IF('Raw Data'!D186-'Raw Data'!E186&gt;3, 'Raw Data'!M186, 0)</f>
        <v/>
      </c>
      <c r="N191">
        <f>IF(ISBLANK('Raw Data'!D186),0,IF(AND('Raw Data'!E186&gt;'Raw Data'!D186,'Raw Data'!E186-'Raw Data'!D186&gt;0,'Raw Data'!E186-'Raw Data'!D186&lt;4),'Raw Data'!L186, 0))</f>
        <v/>
      </c>
      <c r="O191">
        <f>IF(ISBLANK('Raw Data'!D186),0,IF(AND('Raw Data'!E186&gt;'Raw Data'!D186,'Raw Data'!E186-'Raw Data'!D186&gt;0,'Raw Data'!D186-'Raw Data'!E186&lt;4),'Raw Data'!K186, 0))</f>
        <v/>
      </c>
      <c r="P191">
        <f>IF('Raw Data'!E186-'Raw Data'!D186&gt;3, 'Raw Data'!N186, IF('Raw Data'!D186-'Raw Data'!E186&gt;3, 'Raw Data'!M186, 0))</f>
        <v/>
      </c>
      <c r="Q191">
        <f>IF(ISBLANK('Raw Data'!E186),0,IF(AND('Raw Data'!E186-'Raw Data'!D186&lt;4,'Raw Data'!E186-'Raw Data'!D186&gt;0),'Raw Data'!L186,IF(AND('Raw Data'!D186&gt;'Raw Data'!E186,'Raw Data'!D186-'Raw Data'!E186&gt;0),'Raw Data'!K186,0)))</f>
        <v/>
      </c>
      <c r="R191">
        <f>IF(ISBLANK('Raw Data'!K186),0,IFERROR(IF(MATCH(SMALL('Raw Data'!K186:N186,1),L191:O191,0),SMALL('Raw Data'!K186:N186,1)),0))</f>
        <v/>
      </c>
      <c r="S191">
        <f>IF(ISBLANK('Raw Data'!K186),0,IFERROR(IF(MATCH(SMALL('Raw Data'!K186:N186,2),L191:O191,0),SMALL('Raw Data'!K186:N186,2)),0))</f>
        <v/>
      </c>
      <c r="T191">
        <f>IF(ISBLANK('Raw Data'!K186),0,IFERROR(IF(MATCH(SMALL('Raw Data'!K186:N186,3),L191:O191,0),SMALL('Raw Data'!K186:N186,3)),0))</f>
        <v/>
      </c>
      <c r="U191">
        <f>IF(ISBLANK('Raw Data'!K186),0,IFERROR(IF(MATCH(SMALL('Raw Data'!K186:N186,4),L191:O191,0),SMALL('Raw Data'!K186:N186,4)),0))</f>
        <v/>
      </c>
      <c r="V191">
        <f>IF(AND('Raw Data'!D186&lt;3, 'Raw Data'!E186&lt;3, 'Raw Data'!A186&gt;0), 'Raw Data'!AF186, 0)</f>
        <v/>
      </c>
      <c r="W191">
        <f>IF(AND('Raw Data'!D186&lt;4, 'Raw Data'!E186&lt;4, 'Raw Data'!A186&gt;0), 'Raw Data'!AI186, 0)</f>
        <v/>
      </c>
      <c r="X191">
        <f>IF(AND('Raw Data'!D186&lt;5, 'Raw Data'!E186&lt;5, 'Raw Data'!A186&gt;0), 'Raw Data'!AL186, 0)</f>
        <v/>
      </c>
      <c r="Y191">
        <f>IF(AND('Raw Data'!D186&lt;6, 'Raw Data'!E186&lt;6, 'Raw Data'!A186&gt;0), 'Raw Data'!AO186, 0)</f>
        <v/>
      </c>
      <c r="Z191">
        <f>IF(ISBLANK('Raw Data'!D186), 0, IF('Raw Data'!D186-'Raw Data'!E186&gt;1, 'Raw Data'!AW186, 0))</f>
        <v/>
      </c>
      <c r="AA191">
        <f>IF(ISBLANK('Raw Data'!A186), 0, IF(ABS('Raw Data'!D186-'Raw Data'!E186)&lt;2, 'Raw Data'!AX186, 0))</f>
        <v/>
      </c>
      <c r="AB191">
        <f>IF(ISBLANK('Raw Data'!D186), 0, IF('Raw Data'!E186-'Raw Data'!D186&gt;1, 'Raw Data'!AY186, 0))</f>
        <v/>
      </c>
      <c r="AC191">
        <f>IF(ISBLANK('Raw Data'!D186), 0, IF('Raw Data'!D186-'Raw Data'!E186&gt;2, 'Raw Data'!AZ186, 0))</f>
        <v/>
      </c>
      <c r="AD191">
        <f>IF(ISBLANK('Raw Data'!A186), 0, IF(ABS('Raw Data'!D186-'Raw Data'!E186)&lt;3, 'Raw Data'!BA186, 0))</f>
        <v/>
      </c>
      <c r="AE191">
        <f>IF(ISBLANK('Raw Data'!D186), 0, IF('Raw Data'!E186-'Raw Data'!D186&gt;2, 'Raw Data'!BB186, 0))</f>
        <v/>
      </c>
      <c r="AF191">
        <f>IF(ISBLANK('Raw Data'!D186), 0, IF('Raw Data'!D186-'Raw Data'!E186&gt;3, 'Raw Data'!BC186, 0))</f>
        <v/>
      </c>
      <c r="AG191">
        <f>IF(ISBLANK('Raw Data'!A186), 0, IF(ABS('Raw Data'!D186-'Raw Data'!E186)&lt;4, 'Raw Data'!BD186, 0))</f>
        <v/>
      </c>
      <c r="AH191">
        <f>IF(ISBLANK('Raw Data'!D186), 0, IF('Raw Data'!E186-'Raw Data'!D186&gt;3, 'Raw Data'!BE186, 0))</f>
        <v/>
      </c>
      <c r="AI191">
        <f>IF(SUM('Raw Data'!D186:E186)&gt;'Raw Data'!F186, 'Raw Data'!G186, 0)</f>
        <v/>
      </c>
      <c r="AJ191">
        <f>IF(ISBLANK('Raw Data'!D186), 0, IF(SUM('Raw Data'!D186:E186)&lt;'Raw Data'!F186, 'Raw Data'!H186, 0))</f>
        <v/>
      </c>
      <c r="AK191">
        <f>IF(ISBLANK('Raw Data'!A186), 0, IF(AND('Raw Data'!D186&lt;3, 'Raw Data'!E186&lt;3, 'Raw Data'!F186&lt;BB$2), 'Raw Data'!AF186, 0))</f>
        <v/>
      </c>
      <c r="AL191">
        <f>IF(ISBLANK('Raw Data'!A186), 0, IF(AND('Raw Data'!D186&lt;4, 'Raw Data'!E186&lt;4, 'Raw Data'!F186&lt;BB$2), 'Raw Data'!AI186, 0))</f>
        <v/>
      </c>
      <c r="AM191">
        <f>IF(ISBLANK('Raw Data'!A186), 0, IF(AND('Raw Data'!D186&lt;5, 'Raw Data'!E186&lt;5, 'Raw Data'!F186&lt;BB$2), 'Raw Data'!AL186, 0))</f>
        <v/>
      </c>
      <c r="AN191">
        <f>IF(ISBLANK('Raw Data'!A186), 0, IF(AND('Raw Data'!D186&lt;6, 'Raw Data'!E186&lt;6, 'Raw Data'!F186&lt;BB$2), 'Raw Data'!AO186, 0))</f>
        <v/>
      </c>
      <c r="AO191">
        <f>IF(ISBLANK('Raw Data'!A186), 0, IF(AND('Raw Data'!I186&lt;Analysis!$BC$2, 'Raw Data'!D186-'Raw Data'!E186&gt;1), 'Raw Data'!AW186, IF(AND('Raw Data'!J186&lt;Analysis!$BC$2, 'Raw Data'!E186-'Raw Data'!D186&gt;1), 'Raw Data'!AY186, 0)))</f>
        <v/>
      </c>
      <c r="AP191">
        <f>IF(ISBLANK('Raw Data'!A186), 0, IF(AND('Raw Data'!I186&lt;Analysis!$BC$2, 'Raw Data'!D186-'Raw Data'!E186&gt;2), 'Raw Data'!AZ186, IF(AND('Raw Data'!J186&lt;Analysis!$BC$2, 'Raw Data'!E186-'Raw Data'!D186&gt;2), 'Raw Data'!BB186, 0)))</f>
        <v/>
      </c>
      <c r="AQ191">
        <f>IF(ISBLANK('Raw Data'!A186), 0, IF(AND('Raw Data'!I186&lt;Analysis!$BC$2, 'Raw Data'!D186-'Raw Data'!E186&gt;3), 'Raw Data'!BC186, IF(AND('Raw Data'!J186&lt;Analysis!$BC$2, 'Raw Data'!E186-'Raw Data'!D186&gt;3), 'Raw Data'!BE186, 0)))</f>
        <v/>
      </c>
      <c r="AR191">
        <f>IF('Hidden Analysiss'!D187=1,IF(ABS('Raw Data'!E186-'Raw Data'!D186)&lt;2,'Raw Data'!AX186,0), 0)</f>
        <v/>
      </c>
      <c r="AS191">
        <f>IF('Hidden Analysiss'!D187=1,IF(ABS('Raw Data'!E186-'Raw Data'!D186)&lt;3,'Raw Data'!BA186,0), 0)</f>
        <v/>
      </c>
      <c r="AT191">
        <f>IF('Hidden Analysiss'!D187=1,IF(ABS('Raw Data'!E186-'Raw Data'!D186)&lt;4,'Raw Data'!BD186,0), 0)</f>
        <v/>
      </c>
      <c r="AU191">
        <f>IF(AND('Hidden Analysiss'!E187=1, ABS('Raw Data'!E186-'Raw Data'!D186)&lt;2), 'Raw Data'!AX186, 0)</f>
        <v/>
      </c>
      <c r="AV191">
        <f>IF(AND('Hidden Analysiss'!E187=1, ABS('Raw Data'!E186-'Raw Data'!D186)&lt;3), 'Raw Data'!BA186, 0)</f>
        <v/>
      </c>
      <c r="AW191">
        <f>IF(AND('Hidden Analysiss'!E187=1, ABS('Raw Data'!E186-'Raw Data'!D186)&lt;3), 'Raw Data'!BD186, 0)</f>
        <v/>
      </c>
    </row>
    <row r="192">
      <c r="A192" s="1">
        <f>'Raw Data'!A187</f>
        <v/>
      </c>
      <c r="B192">
        <f>IF('Raw Data'!E187&gt;'Raw Data'!D187, 'Raw Data'!J187, 0)</f>
        <v/>
      </c>
      <c r="C192">
        <f>IF('Raw Data'!D187&gt;'Raw Data'!E187, 'Raw Data'!I187, 0)</f>
        <v/>
      </c>
      <c r="D192">
        <f>SUM(G192:H192)</f>
        <v/>
      </c>
      <c r="E192">
        <f>IF(AND('Raw Data'!J187&lt;'Raw Data'!I187,'Raw Data'!E187&gt;'Raw Data'!D187,'Raw Data'!E187-'Raw Data'!D187&gt;3),'Raw Data'!N187,IF(AND('Raw Data'!I187&lt;'Raw Data'!J187,'Raw Data'!D187&gt;'Raw Data'!E187,'Raw Data'!D187-'Raw Data'!E187&gt;3),'Raw Data'!M187,0))</f>
        <v/>
      </c>
      <c r="F192">
        <f>IF(AND('Raw Data'!J187&lt;'Raw Data'!I187,'Raw Data'!E187&gt;'Raw Data'!D187,'Raw Data'!E187-'Raw Data'!D187&lt;4),'Raw Data'!L187,IF(AND('Raw Data'!I187&lt;'Raw Data'!J187,'Raw Data'!D187&gt;'Raw Data'!E187,'Raw Data'!D187-'Raw Data'!E187&lt;4),'Raw Data'!K187,0))</f>
        <v/>
      </c>
      <c r="G192">
        <f>IF(AND('Raw Data'!J187&lt;'Raw Data'!I187, 'Raw Data'!E187&gt;'Raw Data'!D187), 'Raw Data'!J187, 0)</f>
        <v/>
      </c>
      <c r="H192">
        <f>IF(AND('Raw Data'!J187&gt;'Raw Data'!I187, 'Raw Data'!E187&lt;'Raw Data'!D187), 'Raw Data'!I187, 0)</f>
        <v/>
      </c>
      <c r="I192">
        <f>SUM(J192:K192)</f>
        <v/>
      </c>
      <c r="J192">
        <f>IF(AND('Raw Data'!J187&gt;'Raw Data'!I187, 'Raw Data'!E187&gt;'Raw Data'!D187), 'Raw Data'!J187, 0)</f>
        <v/>
      </c>
      <c r="K192">
        <f>IF(AND('Raw Data'!I187&gt;'Raw Data'!J187, 'Raw Data'!D187&gt;'Raw Data'!E187), 'Raw Data'!I187, 0)</f>
        <v/>
      </c>
      <c r="L192">
        <f>IF('Raw Data'!E187-'Raw Data'!D187&gt;3, 'Raw Data'!N187, 0)</f>
        <v/>
      </c>
      <c r="M192">
        <f>IF('Raw Data'!D187-'Raw Data'!E187&gt;3, 'Raw Data'!M187, 0)</f>
        <v/>
      </c>
      <c r="N192">
        <f>IF(ISBLANK('Raw Data'!D187),0,IF(AND('Raw Data'!E187&gt;'Raw Data'!D187,'Raw Data'!E187-'Raw Data'!D187&gt;0,'Raw Data'!E187-'Raw Data'!D187&lt;4),'Raw Data'!L187, 0))</f>
        <v/>
      </c>
      <c r="O192">
        <f>IF(ISBLANK('Raw Data'!D187),0,IF(AND('Raw Data'!E187&gt;'Raw Data'!D187,'Raw Data'!E187-'Raw Data'!D187&gt;0,'Raw Data'!D187-'Raw Data'!E187&lt;4),'Raw Data'!K187, 0))</f>
        <v/>
      </c>
      <c r="P192">
        <f>IF('Raw Data'!E187-'Raw Data'!D187&gt;3, 'Raw Data'!N187, IF('Raw Data'!D187-'Raw Data'!E187&gt;3, 'Raw Data'!M187, 0))</f>
        <v/>
      </c>
      <c r="Q192">
        <f>IF(ISBLANK('Raw Data'!E187),0,IF(AND('Raw Data'!E187-'Raw Data'!D187&lt;4,'Raw Data'!E187-'Raw Data'!D187&gt;0),'Raw Data'!L187,IF(AND('Raw Data'!D187&gt;'Raw Data'!E187,'Raw Data'!D187-'Raw Data'!E187&gt;0),'Raw Data'!K187,0)))</f>
        <v/>
      </c>
      <c r="R192">
        <f>IF(ISBLANK('Raw Data'!K187),0,IFERROR(IF(MATCH(SMALL('Raw Data'!K187:N187,1),L192:O192,0),SMALL('Raw Data'!K187:N187,1)),0))</f>
        <v/>
      </c>
      <c r="S192">
        <f>IF(ISBLANK('Raw Data'!K187),0,IFERROR(IF(MATCH(SMALL('Raw Data'!K187:N187,2),L192:O192,0),SMALL('Raw Data'!K187:N187,2)),0))</f>
        <v/>
      </c>
      <c r="T192">
        <f>IF(ISBLANK('Raw Data'!K187),0,IFERROR(IF(MATCH(SMALL('Raw Data'!K187:N187,3),L192:O192,0),SMALL('Raw Data'!K187:N187,3)),0))</f>
        <v/>
      </c>
      <c r="U192">
        <f>IF(ISBLANK('Raw Data'!K187),0,IFERROR(IF(MATCH(SMALL('Raw Data'!K187:N187,4),L192:O192,0),SMALL('Raw Data'!K187:N187,4)),0))</f>
        <v/>
      </c>
      <c r="V192">
        <f>IF(AND('Raw Data'!D187&lt;3, 'Raw Data'!E187&lt;3, 'Raw Data'!A187&gt;0), 'Raw Data'!AF187, 0)</f>
        <v/>
      </c>
      <c r="W192">
        <f>IF(AND('Raw Data'!D187&lt;4, 'Raw Data'!E187&lt;4, 'Raw Data'!A187&gt;0), 'Raw Data'!AI187, 0)</f>
        <v/>
      </c>
      <c r="X192">
        <f>IF(AND('Raw Data'!D187&lt;5, 'Raw Data'!E187&lt;5, 'Raw Data'!A187&gt;0), 'Raw Data'!AL187, 0)</f>
        <v/>
      </c>
      <c r="Y192">
        <f>IF(AND('Raw Data'!D187&lt;6, 'Raw Data'!E187&lt;6, 'Raw Data'!A187&gt;0), 'Raw Data'!AO187, 0)</f>
        <v/>
      </c>
      <c r="Z192">
        <f>IF(ISBLANK('Raw Data'!D187), 0, IF('Raw Data'!D187-'Raw Data'!E187&gt;1, 'Raw Data'!AW187, 0))</f>
        <v/>
      </c>
      <c r="AA192">
        <f>IF(ISBLANK('Raw Data'!A187), 0, IF(ABS('Raw Data'!D187-'Raw Data'!E187)&lt;2, 'Raw Data'!AX187, 0))</f>
        <v/>
      </c>
      <c r="AB192">
        <f>IF(ISBLANK('Raw Data'!D187), 0, IF('Raw Data'!E187-'Raw Data'!D187&gt;1, 'Raw Data'!AY187, 0))</f>
        <v/>
      </c>
      <c r="AC192">
        <f>IF(ISBLANK('Raw Data'!D187), 0, IF('Raw Data'!D187-'Raw Data'!E187&gt;2, 'Raw Data'!AZ187, 0))</f>
        <v/>
      </c>
      <c r="AD192">
        <f>IF(ISBLANK('Raw Data'!A187), 0, IF(ABS('Raw Data'!D187-'Raw Data'!E187)&lt;3, 'Raw Data'!BA187, 0))</f>
        <v/>
      </c>
      <c r="AE192">
        <f>IF(ISBLANK('Raw Data'!D187), 0, IF('Raw Data'!E187-'Raw Data'!D187&gt;2, 'Raw Data'!BB187, 0))</f>
        <v/>
      </c>
      <c r="AF192">
        <f>IF(ISBLANK('Raw Data'!D187), 0, IF('Raw Data'!D187-'Raw Data'!E187&gt;3, 'Raw Data'!BC187, 0))</f>
        <v/>
      </c>
      <c r="AG192">
        <f>IF(ISBLANK('Raw Data'!A187), 0, IF(ABS('Raw Data'!D187-'Raw Data'!E187)&lt;4, 'Raw Data'!BD187, 0))</f>
        <v/>
      </c>
      <c r="AH192">
        <f>IF(ISBLANK('Raw Data'!D187), 0, IF('Raw Data'!E187-'Raw Data'!D187&gt;3, 'Raw Data'!BE187, 0))</f>
        <v/>
      </c>
      <c r="AI192">
        <f>IF(SUM('Raw Data'!D187:E187)&gt;'Raw Data'!F187, 'Raw Data'!G187, 0)</f>
        <v/>
      </c>
      <c r="AJ192">
        <f>IF(ISBLANK('Raw Data'!D187), 0, IF(SUM('Raw Data'!D187:E187)&lt;'Raw Data'!F187, 'Raw Data'!H187, 0))</f>
        <v/>
      </c>
      <c r="AK192">
        <f>IF(ISBLANK('Raw Data'!A187), 0, IF(AND('Raw Data'!D187&lt;3, 'Raw Data'!E187&lt;3, 'Raw Data'!F187&lt;BB$2), 'Raw Data'!AF187, 0))</f>
        <v/>
      </c>
      <c r="AL192">
        <f>IF(ISBLANK('Raw Data'!A187), 0, IF(AND('Raw Data'!D187&lt;4, 'Raw Data'!E187&lt;4, 'Raw Data'!F187&lt;BB$2), 'Raw Data'!AI187, 0))</f>
        <v/>
      </c>
      <c r="AM192">
        <f>IF(ISBLANK('Raw Data'!A187), 0, IF(AND('Raw Data'!D187&lt;5, 'Raw Data'!E187&lt;5, 'Raw Data'!F187&lt;BB$2), 'Raw Data'!AL187, 0))</f>
        <v/>
      </c>
      <c r="AN192">
        <f>IF(ISBLANK('Raw Data'!A187), 0, IF(AND('Raw Data'!D187&lt;6, 'Raw Data'!E187&lt;6, 'Raw Data'!F187&lt;BB$2), 'Raw Data'!AO187, 0))</f>
        <v/>
      </c>
      <c r="AO192">
        <f>IF(ISBLANK('Raw Data'!A187), 0, IF(AND('Raw Data'!I187&lt;Analysis!$BC$2, 'Raw Data'!D187-'Raw Data'!E187&gt;1), 'Raw Data'!AW187, IF(AND('Raw Data'!J187&lt;Analysis!$BC$2, 'Raw Data'!E187-'Raw Data'!D187&gt;1), 'Raw Data'!AY187, 0)))</f>
        <v/>
      </c>
      <c r="AP192">
        <f>IF(ISBLANK('Raw Data'!A187), 0, IF(AND('Raw Data'!I187&lt;Analysis!$BC$2, 'Raw Data'!D187-'Raw Data'!E187&gt;2), 'Raw Data'!AZ187, IF(AND('Raw Data'!J187&lt;Analysis!$BC$2, 'Raw Data'!E187-'Raw Data'!D187&gt;2), 'Raw Data'!BB187, 0)))</f>
        <v/>
      </c>
      <c r="AQ192">
        <f>IF(ISBLANK('Raw Data'!A187), 0, IF(AND('Raw Data'!I187&lt;Analysis!$BC$2, 'Raw Data'!D187-'Raw Data'!E187&gt;3), 'Raw Data'!BC187, IF(AND('Raw Data'!J187&lt;Analysis!$BC$2, 'Raw Data'!E187-'Raw Data'!D187&gt;3), 'Raw Data'!BE187, 0)))</f>
        <v/>
      </c>
      <c r="AR192">
        <f>IF('Hidden Analysiss'!D188=1,IF(ABS('Raw Data'!E187-'Raw Data'!D187)&lt;2,'Raw Data'!AX187,0), 0)</f>
        <v/>
      </c>
      <c r="AS192">
        <f>IF('Hidden Analysiss'!D188=1,IF(ABS('Raw Data'!E187-'Raw Data'!D187)&lt;3,'Raw Data'!BA187,0), 0)</f>
        <v/>
      </c>
      <c r="AT192">
        <f>IF('Hidden Analysiss'!D188=1,IF(ABS('Raw Data'!E187-'Raw Data'!D187)&lt;4,'Raw Data'!BD187,0), 0)</f>
        <v/>
      </c>
      <c r="AU192">
        <f>IF(AND('Hidden Analysiss'!E188=1, ABS('Raw Data'!E187-'Raw Data'!D187)&lt;2), 'Raw Data'!AX187, 0)</f>
        <v/>
      </c>
      <c r="AV192">
        <f>IF(AND('Hidden Analysiss'!E188=1, ABS('Raw Data'!E187-'Raw Data'!D187)&lt;3), 'Raw Data'!BA187, 0)</f>
        <v/>
      </c>
      <c r="AW192">
        <f>IF(AND('Hidden Analysiss'!E188=1, ABS('Raw Data'!E187-'Raw Data'!D187)&lt;3), 'Raw Data'!BD187, 0)</f>
        <v/>
      </c>
    </row>
    <row r="193">
      <c r="A193" s="1">
        <f>'Raw Data'!A188</f>
        <v/>
      </c>
      <c r="B193">
        <f>IF('Raw Data'!E188&gt;'Raw Data'!D188, 'Raw Data'!J188, 0)</f>
        <v/>
      </c>
      <c r="C193">
        <f>IF('Raw Data'!D188&gt;'Raw Data'!E188, 'Raw Data'!I188, 0)</f>
        <v/>
      </c>
      <c r="D193">
        <f>SUM(G193:H193)</f>
        <v/>
      </c>
      <c r="E193">
        <f>IF(AND('Raw Data'!J188&lt;'Raw Data'!I188,'Raw Data'!E188&gt;'Raw Data'!D188,'Raw Data'!E188-'Raw Data'!D188&gt;3),'Raw Data'!N188,IF(AND('Raw Data'!I188&lt;'Raw Data'!J188,'Raw Data'!D188&gt;'Raw Data'!E188,'Raw Data'!D188-'Raw Data'!E188&gt;3),'Raw Data'!M188,0))</f>
        <v/>
      </c>
      <c r="F193">
        <f>IF(AND('Raw Data'!J188&lt;'Raw Data'!I188,'Raw Data'!E188&gt;'Raw Data'!D188,'Raw Data'!E188-'Raw Data'!D188&lt;4),'Raw Data'!L188,IF(AND('Raw Data'!I188&lt;'Raw Data'!J188,'Raw Data'!D188&gt;'Raw Data'!E188,'Raw Data'!D188-'Raw Data'!E188&lt;4),'Raw Data'!K188,0))</f>
        <v/>
      </c>
      <c r="G193">
        <f>IF(AND('Raw Data'!J188&lt;'Raw Data'!I188, 'Raw Data'!E188&gt;'Raw Data'!D188), 'Raw Data'!J188, 0)</f>
        <v/>
      </c>
      <c r="H193">
        <f>IF(AND('Raw Data'!J188&gt;'Raw Data'!I188, 'Raw Data'!E188&lt;'Raw Data'!D188), 'Raw Data'!I188, 0)</f>
        <v/>
      </c>
      <c r="I193">
        <f>SUM(J193:K193)</f>
        <v/>
      </c>
      <c r="J193">
        <f>IF(AND('Raw Data'!J188&gt;'Raw Data'!I188, 'Raw Data'!E188&gt;'Raw Data'!D188), 'Raw Data'!J188, 0)</f>
        <v/>
      </c>
      <c r="K193">
        <f>IF(AND('Raw Data'!I188&gt;'Raw Data'!J188, 'Raw Data'!D188&gt;'Raw Data'!E188), 'Raw Data'!I188, 0)</f>
        <v/>
      </c>
      <c r="L193">
        <f>IF('Raw Data'!E188-'Raw Data'!D188&gt;3, 'Raw Data'!N188, 0)</f>
        <v/>
      </c>
      <c r="M193">
        <f>IF('Raw Data'!D188-'Raw Data'!E188&gt;3, 'Raw Data'!M188, 0)</f>
        <v/>
      </c>
      <c r="N193">
        <f>IF(ISBLANK('Raw Data'!D188),0,IF(AND('Raw Data'!E188&gt;'Raw Data'!D188,'Raw Data'!E188-'Raw Data'!D188&gt;0,'Raw Data'!E188-'Raw Data'!D188&lt;4),'Raw Data'!L188, 0))</f>
        <v/>
      </c>
      <c r="O193">
        <f>IF(ISBLANK('Raw Data'!D188),0,IF(AND('Raw Data'!E188&gt;'Raw Data'!D188,'Raw Data'!E188-'Raw Data'!D188&gt;0,'Raw Data'!D188-'Raw Data'!E188&lt;4),'Raw Data'!K188, 0))</f>
        <v/>
      </c>
      <c r="P193">
        <f>IF('Raw Data'!E188-'Raw Data'!D188&gt;3, 'Raw Data'!N188, IF('Raw Data'!D188-'Raw Data'!E188&gt;3, 'Raw Data'!M188, 0))</f>
        <v/>
      </c>
      <c r="Q193">
        <f>IF(ISBLANK('Raw Data'!E188),0,IF(AND('Raw Data'!E188-'Raw Data'!D188&lt;4,'Raw Data'!E188-'Raw Data'!D188&gt;0),'Raw Data'!L188,IF(AND('Raw Data'!D188&gt;'Raw Data'!E188,'Raw Data'!D188-'Raw Data'!E188&gt;0),'Raw Data'!K188,0)))</f>
        <v/>
      </c>
      <c r="R193">
        <f>IF(ISBLANK('Raw Data'!K188),0,IFERROR(IF(MATCH(SMALL('Raw Data'!K188:N188,1),L193:O193,0),SMALL('Raw Data'!K188:N188,1)),0))</f>
        <v/>
      </c>
      <c r="S193">
        <f>IF(ISBLANK('Raw Data'!K188),0,IFERROR(IF(MATCH(SMALL('Raw Data'!K188:N188,2),L193:O193,0),SMALL('Raw Data'!K188:N188,2)),0))</f>
        <v/>
      </c>
      <c r="T193">
        <f>IF(ISBLANK('Raw Data'!K188),0,IFERROR(IF(MATCH(SMALL('Raw Data'!K188:N188,3),L193:O193,0),SMALL('Raw Data'!K188:N188,3)),0))</f>
        <v/>
      </c>
      <c r="U193">
        <f>IF(ISBLANK('Raw Data'!K188),0,IFERROR(IF(MATCH(SMALL('Raw Data'!K188:N188,4),L193:O193,0),SMALL('Raw Data'!K188:N188,4)),0))</f>
        <v/>
      </c>
      <c r="V193">
        <f>IF(AND('Raw Data'!D188&lt;3, 'Raw Data'!E188&lt;3, 'Raw Data'!A188&gt;0), 'Raw Data'!AF188, 0)</f>
        <v/>
      </c>
      <c r="W193">
        <f>IF(AND('Raw Data'!D188&lt;4, 'Raw Data'!E188&lt;4, 'Raw Data'!A188&gt;0), 'Raw Data'!AI188, 0)</f>
        <v/>
      </c>
      <c r="X193">
        <f>IF(AND('Raw Data'!D188&lt;5, 'Raw Data'!E188&lt;5, 'Raw Data'!A188&gt;0), 'Raw Data'!AL188, 0)</f>
        <v/>
      </c>
      <c r="Y193">
        <f>IF(AND('Raw Data'!D188&lt;6, 'Raw Data'!E188&lt;6, 'Raw Data'!A188&gt;0), 'Raw Data'!AO188, 0)</f>
        <v/>
      </c>
      <c r="Z193">
        <f>IF(ISBLANK('Raw Data'!D188), 0, IF('Raw Data'!D188-'Raw Data'!E188&gt;1, 'Raw Data'!AW188, 0))</f>
        <v/>
      </c>
      <c r="AA193">
        <f>IF(ISBLANK('Raw Data'!A188), 0, IF(ABS('Raw Data'!D188-'Raw Data'!E188)&lt;2, 'Raw Data'!AX188, 0))</f>
        <v/>
      </c>
      <c r="AB193">
        <f>IF(ISBLANK('Raw Data'!D188), 0, IF('Raw Data'!E188-'Raw Data'!D188&gt;1, 'Raw Data'!AY188, 0))</f>
        <v/>
      </c>
      <c r="AC193">
        <f>IF(ISBLANK('Raw Data'!D188), 0, IF('Raw Data'!D188-'Raw Data'!E188&gt;2, 'Raw Data'!AZ188, 0))</f>
        <v/>
      </c>
      <c r="AD193">
        <f>IF(ISBLANK('Raw Data'!A188), 0, IF(ABS('Raw Data'!D188-'Raw Data'!E188)&lt;3, 'Raw Data'!BA188, 0))</f>
        <v/>
      </c>
      <c r="AE193">
        <f>IF(ISBLANK('Raw Data'!D188), 0, IF('Raw Data'!E188-'Raw Data'!D188&gt;2, 'Raw Data'!BB188, 0))</f>
        <v/>
      </c>
      <c r="AF193">
        <f>IF(ISBLANK('Raw Data'!D188), 0, IF('Raw Data'!D188-'Raw Data'!E188&gt;3, 'Raw Data'!BC188, 0))</f>
        <v/>
      </c>
      <c r="AG193">
        <f>IF(ISBLANK('Raw Data'!A188), 0, IF(ABS('Raw Data'!D188-'Raw Data'!E188)&lt;4, 'Raw Data'!BD188, 0))</f>
        <v/>
      </c>
      <c r="AH193">
        <f>IF(ISBLANK('Raw Data'!D188), 0, IF('Raw Data'!E188-'Raw Data'!D188&gt;3, 'Raw Data'!BE188, 0))</f>
        <v/>
      </c>
      <c r="AI193">
        <f>IF(SUM('Raw Data'!D188:E188)&gt;'Raw Data'!F188, 'Raw Data'!G188, 0)</f>
        <v/>
      </c>
      <c r="AJ193">
        <f>IF(ISBLANK('Raw Data'!D188), 0, IF(SUM('Raw Data'!D188:E188)&lt;'Raw Data'!F188, 'Raw Data'!H188, 0))</f>
        <v/>
      </c>
      <c r="AK193">
        <f>IF(ISBLANK('Raw Data'!A188), 0, IF(AND('Raw Data'!D188&lt;3, 'Raw Data'!E188&lt;3, 'Raw Data'!F188&lt;BB$2), 'Raw Data'!AF188, 0))</f>
        <v/>
      </c>
      <c r="AL193">
        <f>IF(ISBLANK('Raw Data'!A188), 0, IF(AND('Raw Data'!D188&lt;4, 'Raw Data'!E188&lt;4, 'Raw Data'!F188&lt;BB$2), 'Raw Data'!AI188, 0))</f>
        <v/>
      </c>
      <c r="AM193">
        <f>IF(ISBLANK('Raw Data'!A188), 0, IF(AND('Raw Data'!D188&lt;5, 'Raw Data'!E188&lt;5, 'Raw Data'!F188&lt;BB$2), 'Raw Data'!AL188, 0))</f>
        <v/>
      </c>
      <c r="AN193">
        <f>IF(ISBLANK('Raw Data'!A188), 0, IF(AND('Raw Data'!D188&lt;6, 'Raw Data'!E188&lt;6, 'Raw Data'!F188&lt;BB$2), 'Raw Data'!AO188, 0))</f>
        <v/>
      </c>
      <c r="AO193">
        <f>IF(ISBLANK('Raw Data'!A188), 0, IF(AND('Raw Data'!I188&lt;Analysis!$BC$2, 'Raw Data'!D188-'Raw Data'!E188&gt;1), 'Raw Data'!AW188, IF(AND('Raw Data'!J188&lt;Analysis!$BC$2, 'Raw Data'!E188-'Raw Data'!D188&gt;1), 'Raw Data'!AY188, 0)))</f>
        <v/>
      </c>
      <c r="AP193">
        <f>IF(ISBLANK('Raw Data'!A188), 0, IF(AND('Raw Data'!I188&lt;Analysis!$BC$2, 'Raw Data'!D188-'Raw Data'!E188&gt;2), 'Raw Data'!AZ188, IF(AND('Raw Data'!J188&lt;Analysis!$BC$2, 'Raw Data'!E188-'Raw Data'!D188&gt;2), 'Raw Data'!BB188, 0)))</f>
        <v/>
      </c>
      <c r="AQ193">
        <f>IF(ISBLANK('Raw Data'!A188), 0, IF(AND('Raw Data'!I188&lt;Analysis!$BC$2, 'Raw Data'!D188-'Raw Data'!E188&gt;3), 'Raw Data'!BC188, IF(AND('Raw Data'!J188&lt;Analysis!$BC$2, 'Raw Data'!E188-'Raw Data'!D188&gt;3), 'Raw Data'!BE188, 0)))</f>
        <v/>
      </c>
      <c r="AR193">
        <f>IF('Hidden Analysiss'!D189=1,IF(ABS('Raw Data'!E188-'Raw Data'!D188)&lt;2,'Raw Data'!AX188,0), 0)</f>
        <v/>
      </c>
      <c r="AS193">
        <f>IF('Hidden Analysiss'!D189=1,IF(ABS('Raw Data'!E188-'Raw Data'!D188)&lt;3,'Raw Data'!BA188,0), 0)</f>
        <v/>
      </c>
      <c r="AT193">
        <f>IF('Hidden Analysiss'!D189=1,IF(ABS('Raw Data'!E188-'Raw Data'!D188)&lt;4,'Raw Data'!BD188,0), 0)</f>
        <v/>
      </c>
      <c r="AU193">
        <f>IF(AND('Hidden Analysiss'!E189=1, ABS('Raw Data'!E188-'Raw Data'!D188)&lt;2), 'Raw Data'!AX188, 0)</f>
        <v/>
      </c>
      <c r="AV193">
        <f>IF(AND('Hidden Analysiss'!E189=1, ABS('Raw Data'!E188-'Raw Data'!D188)&lt;3), 'Raw Data'!BA188, 0)</f>
        <v/>
      </c>
      <c r="AW193">
        <f>IF(AND('Hidden Analysiss'!E189=1, ABS('Raw Data'!E188-'Raw Data'!D188)&lt;3), 'Raw Data'!BD188, 0)</f>
        <v/>
      </c>
    </row>
    <row r="194">
      <c r="A194" s="1">
        <f>'Raw Data'!A189</f>
        <v/>
      </c>
      <c r="B194">
        <f>IF('Raw Data'!E189&gt;'Raw Data'!D189, 'Raw Data'!J189, 0)</f>
        <v/>
      </c>
      <c r="C194">
        <f>IF('Raw Data'!D189&gt;'Raw Data'!E189, 'Raw Data'!I189, 0)</f>
        <v/>
      </c>
      <c r="D194">
        <f>SUM(G194:H194)</f>
        <v/>
      </c>
      <c r="E194">
        <f>IF(AND('Raw Data'!J189&lt;'Raw Data'!I189,'Raw Data'!E189&gt;'Raw Data'!D189,'Raw Data'!E189-'Raw Data'!D189&gt;3),'Raw Data'!N189,IF(AND('Raw Data'!I189&lt;'Raw Data'!J189,'Raw Data'!D189&gt;'Raw Data'!E189,'Raw Data'!D189-'Raw Data'!E189&gt;3),'Raw Data'!M189,0))</f>
        <v/>
      </c>
      <c r="F194">
        <f>IF(AND('Raw Data'!J189&lt;'Raw Data'!I189,'Raw Data'!E189&gt;'Raw Data'!D189,'Raw Data'!E189-'Raw Data'!D189&lt;4),'Raw Data'!L189,IF(AND('Raw Data'!I189&lt;'Raw Data'!J189,'Raw Data'!D189&gt;'Raw Data'!E189,'Raw Data'!D189-'Raw Data'!E189&lt;4),'Raw Data'!K189,0))</f>
        <v/>
      </c>
      <c r="G194">
        <f>IF(AND('Raw Data'!J189&lt;'Raw Data'!I189, 'Raw Data'!E189&gt;'Raw Data'!D189), 'Raw Data'!J189, 0)</f>
        <v/>
      </c>
      <c r="H194">
        <f>IF(AND('Raw Data'!J189&gt;'Raw Data'!I189, 'Raw Data'!E189&lt;'Raw Data'!D189), 'Raw Data'!I189, 0)</f>
        <v/>
      </c>
      <c r="I194">
        <f>SUM(J194:K194)</f>
        <v/>
      </c>
      <c r="J194">
        <f>IF(AND('Raw Data'!J189&gt;'Raw Data'!I189, 'Raw Data'!E189&gt;'Raw Data'!D189), 'Raw Data'!J189, 0)</f>
        <v/>
      </c>
      <c r="K194">
        <f>IF(AND('Raw Data'!I189&gt;'Raw Data'!J189, 'Raw Data'!D189&gt;'Raw Data'!E189), 'Raw Data'!I189, 0)</f>
        <v/>
      </c>
      <c r="L194">
        <f>IF('Raw Data'!E189-'Raw Data'!D189&gt;3, 'Raw Data'!N189, 0)</f>
        <v/>
      </c>
      <c r="M194">
        <f>IF('Raw Data'!D189-'Raw Data'!E189&gt;3, 'Raw Data'!M189, 0)</f>
        <v/>
      </c>
      <c r="N194">
        <f>IF(ISBLANK('Raw Data'!D189),0,IF(AND('Raw Data'!E189&gt;'Raw Data'!D189,'Raw Data'!E189-'Raw Data'!D189&gt;0,'Raw Data'!E189-'Raw Data'!D189&lt;4),'Raw Data'!L189, 0))</f>
        <v/>
      </c>
      <c r="O194">
        <f>IF(ISBLANK('Raw Data'!D189),0,IF(AND('Raw Data'!E189&gt;'Raw Data'!D189,'Raw Data'!E189-'Raw Data'!D189&gt;0,'Raw Data'!D189-'Raw Data'!E189&lt;4),'Raw Data'!K189, 0))</f>
        <v/>
      </c>
      <c r="P194">
        <f>IF('Raw Data'!E189-'Raw Data'!D189&gt;3, 'Raw Data'!N189, IF('Raw Data'!D189-'Raw Data'!E189&gt;3, 'Raw Data'!M189, 0))</f>
        <v/>
      </c>
      <c r="Q194">
        <f>IF(ISBLANK('Raw Data'!E189),0,IF(AND('Raw Data'!E189-'Raw Data'!D189&lt;4,'Raw Data'!E189-'Raw Data'!D189&gt;0),'Raw Data'!L189,IF(AND('Raw Data'!D189&gt;'Raw Data'!E189,'Raw Data'!D189-'Raw Data'!E189&gt;0),'Raw Data'!K189,0)))</f>
        <v/>
      </c>
      <c r="R194">
        <f>IF(ISBLANK('Raw Data'!K189),0,IFERROR(IF(MATCH(SMALL('Raw Data'!K189:N189,1),L194:O194,0),SMALL('Raw Data'!K189:N189,1)),0))</f>
        <v/>
      </c>
      <c r="S194">
        <f>IF(ISBLANK('Raw Data'!K189),0,IFERROR(IF(MATCH(SMALL('Raw Data'!K189:N189,2),L194:O194,0),SMALL('Raw Data'!K189:N189,2)),0))</f>
        <v/>
      </c>
      <c r="T194">
        <f>IF(ISBLANK('Raw Data'!K189),0,IFERROR(IF(MATCH(SMALL('Raw Data'!K189:N189,3),L194:O194,0),SMALL('Raw Data'!K189:N189,3)),0))</f>
        <v/>
      </c>
      <c r="U194">
        <f>IF(ISBLANK('Raw Data'!K189),0,IFERROR(IF(MATCH(SMALL('Raw Data'!K189:N189,4),L194:O194,0),SMALL('Raw Data'!K189:N189,4)),0))</f>
        <v/>
      </c>
      <c r="V194">
        <f>IF(AND('Raw Data'!D189&lt;3, 'Raw Data'!E189&lt;3, 'Raw Data'!A189&gt;0), 'Raw Data'!AF189, 0)</f>
        <v/>
      </c>
      <c r="W194">
        <f>IF(AND('Raw Data'!D189&lt;4, 'Raw Data'!E189&lt;4, 'Raw Data'!A189&gt;0), 'Raw Data'!AI189, 0)</f>
        <v/>
      </c>
      <c r="X194">
        <f>IF(AND('Raw Data'!D189&lt;5, 'Raw Data'!E189&lt;5, 'Raw Data'!A189&gt;0), 'Raw Data'!AL189, 0)</f>
        <v/>
      </c>
      <c r="Y194">
        <f>IF(AND('Raw Data'!D189&lt;6, 'Raw Data'!E189&lt;6, 'Raw Data'!A189&gt;0), 'Raw Data'!AO189, 0)</f>
        <v/>
      </c>
      <c r="Z194">
        <f>IF(ISBLANK('Raw Data'!D189), 0, IF('Raw Data'!D189-'Raw Data'!E189&gt;1, 'Raw Data'!AW189, 0))</f>
        <v/>
      </c>
      <c r="AA194">
        <f>IF(ISBLANK('Raw Data'!A189), 0, IF(ABS('Raw Data'!D189-'Raw Data'!E189)&lt;2, 'Raw Data'!AX189, 0))</f>
        <v/>
      </c>
      <c r="AB194">
        <f>IF(ISBLANK('Raw Data'!D189), 0, IF('Raw Data'!E189-'Raw Data'!D189&gt;1, 'Raw Data'!AY189, 0))</f>
        <v/>
      </c>
      <c r="AC194">
        <f>IF(ISBLANK('Raw Data'!D189), 0, IF('Raw Data'!D189-'Raw Data'!E189&gt;2, 'Raw Data'!AZ189, 0))</f>
        <v/>
      </c>
      <c r="AD194">
        <f>IF(ISBLANK('Raw Data'!A189), 0, IF(ABS('Raw Data'!D189-'Raw Data'!E189)&lt;3, 'Raw Data'!BA189, 0))</f>
        <v/>
      </c>
      <c r="AE194">
        <f>IF(ISBLANK('Raw Data'!D189), 0, IF('Raw Data'!E189-'Raw Data'!D189&gt;2, 'Raw Data'!BB189, 0))</f>
        <v/>
      </c>
      <c r="AF194">
        <f>IF(ISBLANK('Raw Data'!D189), 0, IF('Raw Data'!D189-'Raw Data'!E189&gt;3, 'Raw Data'!BC189, 0))</f>
        <v/>
      </c>
      <c r="AG194">
        <f>IF(ISBLANK('Raw Data'!A189), 0, IF(ABS('Raw Data'!D189-'Raw Data'!E189)&lt;4, 'Raw Data'!BD189, 0))</f>
        <v/>
      </c>
      <c r="AH194">
        <f>IF(ISBLANK('Raw Data'!D189), 0, IF('Raw Data'!E189-'Raw Data'!D189&gt;3, 'Raw Data'!BE189, 0))</f>
        <v/>
      </c>
      <c r="AI194">
        <f>IF(SUM('Raw Data'!D189:E189)&gt;'Raw Data'!F189, 'Raw Data'!G189, 0)</f>
        <v/>
      </c>
      <c r="AJ194">
        <f>IF(ISBLANK('Raw Data'!D189), 0, IF(SUM('Raw Data'!D189:E189)&lt;'Raw Data'!F189, 'Raw Data'!H189, 0))</f>
        <v/>
      </c>
      <c r="AK194">
        <f>IF(ISBLANK('Raw Data'!A189), 0, IF(AND('Raw Data'!D189&lt;3, 'Raw Data'!E189&lt;3, 'Raw Data'!F189&lt;BB$2), 'Raw Data'!AF189, 0))</f>
        <v/>
      </c>
      <c r="AL194">
        <f>IF(ISBLANK('Raw Data'!A189), 0, IF(AND('Raw Data'!D189&lt;4, 'Raw Data'!E189&lt;4, 'Raw Data'!F189&lt;BB$2), 'Raw Data'!AI189, 0))</f>
        <v/>
      </c>
      <c r="AM194">
        <f>IF(ISBLANK('Raw Data'!A189), 0, IF(AND('Raw Data'!D189&lt;5, 'Raw Data'!E189&lt;5, 'Raw Data'!F189&lt;BB$2), 'Raw Data'!AL189, 0))</f>
        <v/>
      </c>
      <c r="AN194">
        <f>IF(ISBLANK('Raw Data'!A189), 0, IF(AND('Raw Data'!D189&lt;6, 'Raw Data'!E189&lt;6, 'Raw Data'!F189&lt;BB$2), 'Raw Data'!AO189, 0))</f>
        <v/>
      </c>
      <c r="AO194">
        <f>IF(ISBLANK('Raw Data'!A189), 0, IF(AND('Raw Data'!I189&lt;Analysis!$BC$2, 'Raw Data'!D189-'Raw Data'!E189&gt;1), 'Raw Data'!AW189, IF(AND('Raw Data'!J189&lt;Analysis!$BC$2, 'Raw Data'!E189-'Raw Data'!D189&gt;1), 'Raw Data'!AY189, 0)))</f>
        <v/>
      </c>
      <c r="AP194">
        <f>IF(ISBLANK('Raw Data'!A189), 0, IF(AND('Raw Data'!I189&lt;Analysis!$BC$2, 'Raw Data'!D189-'Raw Data'!E189&gt;2), 'Raw Data'!AZ189, IF(AND('Raw Data'!J189&lt;Analysis!$BC$2, 'Raw Data'!E189-'Raw Data'!D189&gt;2), 'Raw Data'!BB189, 0)))</f>
        <v/>
      </c>
      <c r="AQ194">
        <f>IF(ISBLANK('Raw Data'!A189), 0, IF(AND('Raw Data'!I189&lt;Analysis!$BC$2, 'Raw Data'!D189-'Raw Data'!E189&gt;3), 'Raw Data'!BC189, IF(AND('Raw Data'!J189&lt;Analysis!$BC$2, 'Raw Data'!E189-'Raw Data'!D189&gt;3), 'Raw Data'!BE189, 0)))</f>
        <v/>
      </c>
      <c r="AR194">
        <f>IF('Hidden Analysiss'!D190=1,IF(ABS('Raw Data'!E189-'Raw Data'!D189)&lt;2,'Raw Data'!AX189,0), 0)</f>
        <v/>
      </c>
      <c r="AS194">
        <f>IF('Hidden Analysiss'!D190=1,IF(ABS('Raw Data'!E189-'Raw Data'!D189)&lt;3,'Raw Data'!BA189,0), 0)</f>
        <v/>
      </c>
      <c r="AT194">
        <f>IF('Hidden Analysiss'!D190=1,IF(ABS('Raw Data'!E189-'Raw Data'!D189)&lt;4,'Raw Data'!BD189,0), 0)</f>
        <v/>
      </c>
      <c r="AU194">
        <f>IF(AND('Hidden Analysiss'!E190=1, ABS('Raw Data'!E189-'Raw Data'!D189)&lt;2), 'Raw Data'!AX189, 0)</f>
        <v/>
      </c>
      <c r="AV194">
        <f>IF(AND('Hidden Analysiss'!E190=1, ABS('Raw Data'!E189-'Raw Data'!D189)&lt;3), 'Raw Data'!BA189, 0)</f>
        <v/>
      </c>
      <c r="AW194">
        <f>IF(AND('Hidden Analysiss'!E190=1, ABS('Raw Data'!E189-'Raw Data'!D189)&lt;3), 'Raw Data'!BD189, 0)</f>
        <v/>
      </c>
    </row>
    <row r="195">
      <c r="A195" s="1">
        <f>'Raw Data'!A190</f>
        <v/>
      </c>
      <c r="B195">
        <f>IF('Raw Data'!E190&gt;'Raw Data'!D190, 'Raw Data'!J190, 0)</f>
        <v/>
      </c>
      <c r="C195">
        <f>IF('Raw Data'!D190&gt;'Raw Data'!E190, 'Raw Data'!I190, 0)</f>
        <v/>
      </c>
      <c r="D195">
        <f>SUM(G195:H195)</f>
        <v/>
      </c>
      <c r="E195">
        <f>IF(AND('Raw Data'!J190&lt;'Raw Data'!I190,'Raw Data'!E190&gt;'Raw Data'!D190,'Raw Data'!E190-'Raw Data'!D190&gt;3),'Raw Data'!N190,IF(AND('Raw Data'!I190&lt;'Raw Data'!J190,'Raw Data'!D190&gt;'Raw Data'!E190,'Raw Data'!D190-'Raw Data'!E190&gt;3),'Raw Data'!M190,0))</f>
        <v/>
      </c>
      <c r="F195">
        <f>IF(AND('Raw Data'!J190&lt;'Raw Data'!I190,'Raw Data'!E190&gt;'Raw Data'!D190,'Raw Data'!E190-'Raw Data'!D190&lt;4),'Raw Data'!L190,IF(AND('Raw Data'!I190&lt;'Raw Data'!J190,'Raw Data'!D190&gt;'Raw Data'!E190,'Raw Data'!D190-'Raw Data'!E190&lt;4),'Raw Data'!K190,0))</f>
        <v/>
      </c>
      <c r="G195">
        <f>IF(AND('Raw Data'!J190&lt;'Raw Data'!I190, 'Raw Data'!E190&gt;'Raw Data'!D190), 'Raw Data'!J190, 0)</f>
        <v/>
      </c>
      <c r="H195">
        <f>IF(AND('Raw Data'!J190&gt;'Raw Data'!I190, 'Raw Data'!E190&lt;'Raw Data'!D190), 'Raw Data'!I190, 0)</f>
        <v/>
      </c>
      <c r="I195">
        <f>SUM(J195:K195)</f>
        <v/>
      </c>
      <c r="J195">
        <f>IF(AND('Raw Data'!J190&gt;'Raw Data'!I190, 'Raw Data'!E190&gt;'Raw Data'!D190), 'Raw Data'!J190, 0)</f>
        <v/>
      </c>
      <c r="K195">
        <f>IF(AND('Raw Data'!I190&gt;'Raw Data'!J190, 'Raw Data'!D190&gt;'Raw Data'!E190), 'Raw Data'!I190, 0)</f>
        <v/>
      </c>
      <c r="L195">
        <f>IF('Raw Data'!E190-'Raw Data'!D190&gt;3, 'Raw Data'!N190, 0)</f>
        <v/>
      </c>
      <c r="M195">
        <f>IF('Raw Data'!D190-'Raw Data'!E190&gt;3, 'Raw Data'!M190, 0)</f>
        <v/>
      </c>
      <c r="N195">
        <f>IF(ISBLANK('Raw Data'!D190),0,IF(AND('Raw Data'!E190&gt;'Raw Data'!D190,'Raw Data'!E190-'Raw Data'!D190&gt;0,'Raw Data'!E190-'Raw Data'!D190&lt;4),'Raw Data'!L190, 0))</f>
        <v/>
      </c>
      <c r="O195">
        <f>IF(ISBLANK('Raw Data'!D190),0,IF(AND('Raw Data'!E190&gt;'Raw Data'!D190,'Raw Data'!E190-'Raw Data'!D190&gt;0,'Raw Data'!D190-'Raw Data'!E190&lt;4),'Raw Data'!K190, 0))</f>
        <v/>
      </c>
      <c r="P195">
        <f>IF('Raw Data'!E190-'Raw Data'!D190&gt;3, 'Raw Data'!N190, IF('Raw Data'!D190-'Raw Data'!E190&gt;3, 'Raw Data'!M190, 0))</f>
        <v/>
      </c>
      <c r="Q195">
        <f>IF(ISBLANK('Raw Data'!E190),0,IF(AND('Raw Data'!E190-'Raw Data'!D190&lt;4,'Raw Data'!E190-'Raw Data'!D190&gt;0),'Raw Data'!L190,IF(AND('Raw Data'!D190&gt;'Raw Data'!E190,'Raw Data'!D190-'Raw Data'!E190&gt;0),'Raw Data'!K190,0)))</f>
        <v/>
      </c>
      <c r="R195">
        <f>IF(ISBLANK('Raw Data'!K190),0,IFERROR(IF(MATCH(SMALL('Raw Data'!K190:N190,1),L195:O195,0),SMALL('Raw Data'!K190:N190,1)),0))</f>
        <v/>
      </c>
      <c r="S195">
        <f>IF(ISBLANK('Raw Data'!K190),0,IFERROR(IF(MATCH(SMALL('Raw Data'!K190:N190,2),L195:O195,0),SMALL('Raw Data'!K190:N190,2)),0))</f>
        <v/>
      </c>
      <c r="T195">
        <f>IF(ISBLANK('Raw Data'!K190),0,IFERROR(IF(MATCH(SMALL('Raw Data'!K190:N190,3),L195:O195,0),SMALL('Raw Data'!K190:N190,3)),0))</f>
        <v/>
      </c>
      <c r="U195">
        <f>IF(ISBLANK('Raw Data'!K190),0,IFERROR(IF(MATCH(SMALL('Raw Data'!K190:N190,4),L195:O195,0),SMALL('Raw Data'!K190:N190,4)),0))</f>
        <v/>
      </c>
      <c r="V195">
        <f>IF(AND('Raw Data'!D190&lt;3, 'Raw Data'!E190&lt;3, 'Raw Data'!A190&gt;0), 'Raw Data'!AF190, 0)</f>
        <v/>
      </c>
      <c r="W195">
        <f>IF(AND('Raw Data'!D190&lt;4, 'Raw Data'!E190&lt;4, 'Raw Data'!A190&gt;0), 'Raw Data'!AI190, 0)</f>
        <v/>
      </c>
      <c r="X195">
        <f>IF(AND('Raw Data'!D190&lt;5, 'Raw Data'!E190&lt;5, 'Raw Data'!A190&gt;0), 'Raw Data'!AL190, 0)</f>
        <v/>
      </c>
      <c r="Y195">
        <f>IF(AND('Raw Data'!D190&lt;6, 'Raw Data'!E190&lt;6, 'Raw Data'!A190&gt;0), 'Raw Data'!AO190, 0)</f>
        <v/>
      </c>
      <c r="Z195">
        <f>IF(ISBLANK('Raw Data'!D190), 0, IF('Raw Data'!D190-'Raw Data'!E190&gt;1, 'Raw Data'!AW190, 0))</f>
        <v/>
      </c>
      <c r="AA195">
        <f>IF(ISBLANK('Raw Data'!A190), 0, IF(ABS('Raw Data'!D190-'Raw Data'!E190)&lt;2, 'Raw Data'!AX190, 0))</f>
        <v/>
      </c>
      <c r="AB195">
        <f>IF(ISBLANK('Raw Data'!D190), 0, IF('Raw Data'!E190-'Raw Data'!D190&gt;1, 'Raw Data'!AY190, 0))</f>
        <v/>
      </c>
      <c r="AC195">
        <f>IF(ISBLANK('Raw Data'!D190), 0, IF('Raw Data'!D190-'Raw Data'!E190&gt;2, 'Raw Data'!AZ190, 0))</f>
        <v/>
      </c>
      <c r="AD195">
        <f>IF(ISBLANK('Raw Data'!A190), 0, IF(ABS('Raw Data'!D190-'Raw Data'!E190)&lt;3, 'Raw Data'!BA190, 0))</f>
        <v/>
      </c>
      <c r="AE195">
        <f>IF(ISBLANK('Raw Data'!D190), 0, IF('Raw Data'!E190-'Raw Data'!D190&gt;2, 'Raw Data'!BB190, 0))</f>
        <v/>
      </c>
      <c r="AF195">
        <f>IF(ISBLANK('Raw Data'!D190), 0, IF('Raw Data'!D190-'Raw Data'!E190&gt;3, 'Raw Data'!BC190, 0))</f>
        <v/>
      </c>
      <c r="AG195">
        <f>IF(ISBLANK('Raw Data'!A190), 0, IF(ABS('Raw Data'!D190-'Raw Data'!E190)&lt;4, 'Raw Data'!BD190, 0))</f>
        <v/>
      </c>
      <c r="AH195">
        <f>IF(ISBLANK('Raw Data'!D190), 0, IF('Raw Data'!E190-'Raw Data'!D190&gt;3, 'Raw Data'!BE190, 0))</f>
        <v/>
      </c>
      <c r="AI195">
        <f>IF(SUM('Raw Data'!D190:E190)&gt;'Raw Data'!F190, 'Raw Data'!G190, 0)</f>
        <v/>
      </c>
      <c r="AJ195">
        <f>IF(ISBLANK('Raw Data'!D190), 0, IF(SUM('Raw Data'!D190:E190)&lt;'Raw Data'!F190, 'Raw Data'!H190, 0))</f>
        <v/>
      </c>
      <c r="AK195">
        <f>IF(ISBLANK('Raw Data'!A190), 0, IF(AND('Raw Data'!D190&lt;3, 'Raw Data'!E190&lt;3, 'Raw Data'!F190&lt;BB$2), 'Raw Data'!AF190, 0))</f>
        <v/>
      </c>
      <c r="AL195">
        <f>IF(ISBLANK('Raw Data'!A190), 0, IF(AND('Raw Data'!D190&lt;4, 'Raw Data'!E190&lt;4, 'Raw Data'!F190&lt;BB$2), 'Raw Data'!AI190, 0))</f>
        <v/>
      </c>
      <c r="AM195">
        <f>IF(ISBLANK('Raw Data'!A190), 0, IF(AND('Raw Data'!D190&lt;5, 'Raw Data'!E190&lt;5, 'Raw Data'!F190&lt;BB$2), 'Raw Data'!AL190, 0))</f>
        <v/>
      </c>
      <c r="AN195">
        <f>IF(ISBLANK('Raw Data'!A190), 0, IF(AND('Raw Data'!D190&lt;6, 'Raw Data'!E190&lt;6, 'Raw Data'!F190&lt;BB$2), 'Raw Data'!AO190, 0))</f>
        <v/>
      </c>
      <c r="AO195">
        <f>IF(ISBLANK('Raw Data'!A190), 0, IF(AND('Raw Data'!I190&lt;Analysis!$BC$2, 'Raw Data'!D190-'Raw Data'!E190&gt;1), 'Raw Data'!AW190, IF(AND('Raw Data'!J190&lt;Analysis!$BC$2, 'Raw Data'!E190-'Raw Data'!D190&gt;1), 'Raw Data'!AY190, 0)))</f>
        <v/>
      </c>
      <c r="AP195">
        <f>IF(ISBLANK('Raw Data'!A190), 0, IF(AND('Raw Data'!I190&lt;Analysis!$BC$2, 'Raw Data'!D190-'Raw Data'!E190&gt;2), 'Raw Data'!AZ190, IF(AND('Raw Data'!J190&lt;Analysis!$BC$2, 'Raw Data'!E190-'Raw Data'!D190&gt;2), 'Raw Data'!BB190, 0)))</f>
        <v/>
      </c>
      <c r="AQ195">
        <f>IF(ISBLANK('Raw Data'!A190), 0, IF(AND('Raw Data'!I190&lt;Analysis!$BC$2, 'Raw Data'!D190-'Raw Data'!E190&gt;3), 'Raw Data'!BC190, IF(AND('Raw Data'!J190&lt;Analysis!$BC$2, 'Raw Data'!E190-'Raw Data'!D190&gt;3), 'Raw Data'!BE190, 0)))</f>
        <v/>
      </c>
      <c r="AR195">
        <f>IF('Hidden Analysiss'!D191=1,IF(ABS('Raw Data'!E190-'Raw Data'!D190)&lt;2,'Raw Data'!AX190,0), 0)</f>
        <v/>
      </c>
      <c r="AS195">
        <f>IF('Hidden Analysiss'!D191=1,IF(ABS('Raw Data'!E190-'Raw Data'!D190)&lt;3,'Raw Data'!BA190,0), 0)</f>
        <v/>
      </c>
      <c r="AT195">
        <f>IF('Hidden Analysiss'!D191=1,IF(ABS('Raw Data'!E190-'Raw Data'!D190)&lt;4,'Raw Data'!BD190,0), 0)</f>
        <v/>
      </c>
      <c r="AU195">
        <f>IF(AND('Hidden Analysiss'!E191=1, ABS('Raw Data'!E190-'Raw Data'!D190)&lt;2), 'Raw Data'!AX190, 0)</f>
        <v/>
      </c>
      <c r="AV195">
        <f>IF(AND('Hidden Analysiss'!E191=1, ABS('Raw Data'!E190-'Raw Data'!D190)&lt;3), 'Raw Data'!BA190, 0)</f>
        <v/>
      </c>
      <c r="AW195">
        <f>IF(AND('Hidden Analysiss'!E191=1, ABS('Raw Data'!E190-'Raw Data'!D190)&lt;3), 'Raw Data'!BD190, 0)</f>
        <v/>
      </c>
    </row>
    <row r="196">
      <c r="A196" s="1">
        <f>'Raw Data'!A191</f>
        <v/>
      </c>
      <c r="B196">
        <f>IF('Raw Data'!E191&gt;'Raw Data'!D191, 'Raw Data'!J191, 0)</f>
        <v/>
      </c>
      <c r="C196">
        <f>IF('Raw Data'!D191&gt;'Raw Data'!E191, 'Raw Data'!I191, 0)</f>
        <v/>
      </c>
      <c r="D196">
        <f>SUM(G196:H196)</f>
        <v/>
      </c>
      <c r="E196">
        <f>IF(AND('Raw Data'!J191&lt;'Raw Data'!I191,'Raw Data'!E191&gt;'Raw Data'!D191,'Raw Data'!E191-'Raw Data'!D191&gt;3),'Raw Data'!N191,IF(AND('Raw Data'!I191&lt;'Raw Data'!J191,'Raw Data'!D191&gt;'Raw Data'!E191,'Raw Data'!D191-'Raw Data'!E191&gt;3),'Raw Data'!M191,0))</f>
        <v/>
      </c>
      <c r="F196">
        <f>IF(AND('Raw Data'!J191&lt;'Raw Data'!I191,'Raw Data'!E191&gt;'Raw Data'!D191,'Raw Data'!E191-'Raw Data'!D191&lt;4),'Raw Data'!L191,IF(AND('Raw Data'!I191&lt;'Raw Data'!J191,'Raw Data'!D191&gt;'Raw Data'!E191,'Raw Data'!D191-'Raw Data'!E191&lt;4),'Raw Data'!K191,0))</f>
        <v/>
      </c>
      <c r="G196">
        <f>IF(AND('Raw Data'!J191&lt;'Raw Data'!I191, 'Raw Data'!E191&gt;'Raw Data'!D191), 'Raw Data'!J191, 0)</f>
        <v/>
      </c>
      <c r="H196">
        <f>IF(AND('Raw Data'!J191&gt;'Raw Data'!I191, 'Raw Data'!E191&lt;'Raw Data'!D191), 'Raw Data'!I191, 0)</f>
        <v/>
      </c>
      <c r="I196">
        <f>SUM(J196:K196)</f>
        <v/>
      </c>
      <c r="J196">
        <f>IF(AND('Raw Data'!J191&gt;'Raw Data'!I191, 'Raw Data'!E191&gt;'Raw Data'!D191), 'Raw Data'!J191, 0)</f>
        <v/>
      </c>
      <c r="K196">
        <f>IF(AND('Raw Data'!I191&gt;'Raw Data'!J191, 'Raw Data'!D191&gt;'Raw Data'!E191), 'Raw Data'!I191, 0)</f>
        <v/>
      </c>
      <c r="L196">
        <f>IF('Raw Data'!E191-'Raw Data'!D191&gt;3, 'Raw Data'!N191, 0)</f>
        <v/>
      </c>
      <c r="M196">
        <f>IF('Raw Data'!D191-'Raw Data'!E191&gt;3, 'Raw Data'!M191, 0)</f>
        <v/>
      </c>
      <c r="N196">
        <f>IF(ISBLANK('Raw Data'!D191),0,IF(AND('Raw Data'!E191&gt;'Raw Data'!D191,'Raw Data'!E191-'Raw Data'!D191&gt;0,'Raw Data'!E191-'Raw Data'!D191&lt;4),'Raw Data'!L191, 0))</f>
        <v/>
      </c>
      <c r="O196">
        <f>IF(ISBLANK('Raw Data'!D191),0,IF(AND('Raw Data'!E191&gt;'Raw Data'!D191,'Raw Data'!E191-'Raw Data'!D191&gt;0,'Raw Data'!D191-'Raw Data'!E191&lt;4),'Raw Data'!K191, 0))</f>
        <v/>
      </c>
      <c r="P196">
        <f>IF('Raw Data'!E191-'Raw Data'!D191&gt;3, 'Raw Data'!N191, IF('Raw Data'!D191-'Raw Data'!E191&gt;3, 'Raw Data'!M191, 0))</f>
        <v/>
      </c>
      <c r="Q196">
        <f>IF(ISBLANK('Raw Data'!E191),0,IF(AND('Raw Data'!E191-'Raw Data'!D191&lt;4,'Raw Data'!E191-'Raw Data'!D191&gt;0),'Raw Data'!L191,IF(AND('Raw Data'!D191&gt;'Raw Data'!E191,'Raw Data'!D191-'Raw Data'!E191&gt;0),'Raw Data'!K191,0)))</f>
        <v/>
      </c>
      <c r="R196">
        <f>IF(ISBLANK('Raw Data'!K191),0,IFERROR(IF(MATCH(SMALL('Raw Data'!K191:N191,1),L196:O196,0),SMALL('Raw Data'!K191:N191,1)),0))</f>
        <v/>
      </c>
      <c r="S196">
        <f>IF(ISBLANK('Raw Data'!K191),0,IFERROR(IF(MATCH(SMALL('Raw Data'!K191:N191,2),L196:O196,0),SMALL('Raw Data'!K191:N191,2)),0))</f>
        <v/>
      </c>
      <c r="T196">
        <f>IF(ISBLANK('Raw Data'!K191),0,IFERROR(IF(MATCH(SMALL('Raw Data'!K191:N191,3),L196:O196,0),SMALL('Raw Data'!K191:N191,3)),0))</f>
        <v/>
      </c>
      <c r="U196">
        <f>IF(ISBLANK('Raw Data'!K191),0,IFERROR(IF(MATCH(SMALL('Raw Data'!K191:N191,4),L196:O196,0),SMALL('Raw Data'!K191:N191,4)),0))</f>
        <v/>
      </c>
      <c r="V196">
        <f>IF(AND('Raw Data'!D191&lt;3, 'Raw Data'!E191&lt;3, 'Raw Data'!A191&gt;0), 'Raw Data'!AF191, 0)</f>
        <v/>
      </c>
      <c r="W196">
        <f>IF(AND('Raw Data'!D191&lt;4, 'Raw Data'!E191&lt;4, 'Raw Data'!A191&gt;0), 'Raw Data'!AI191, 0)</f>
        <v/>
      </c>
      <c r="X196">
        <f>IF(AND('Raw Data'!D191&lt;5, 'Raw Data'!E191&lt;5, 'Raw Data'!A191&gt;0), 'Raw Data'!AL191, 0)</f>
        <v/>
      </c>
      <c r="Y196">
        <f>IF(AND('Raw Data'!D191&lt;6, 'Raw Data'!E191&lt;6, 'Raw Data'!A191&gt;0), 'Raw Data'!AO191, 0)</f>
        <v/>
      </c>
      <c r="Z196">
        <f>IF(ISBLANK('Raw Data'!D191), 0, IF('Raw Data'!D191-'Raw Data'!E191&gt;1, 'Raw Data'!AW191, 0))</f>
        <v/>
      </c>
      <c r="AA196">
        <f>IF(ISBLANK('Raw Data'!A191), 0, IF(ABS('Raw Data'!D191-'Raw Data'!E191)&lt;2, 'Raw Data'!AX191, 0))</f>
        <v/>
      </c>
      <c r="AB196">
        <f>IF(ISBLANK('Raw Data'!D191), 0, IF('Raw Data'!E191-'Raw Data'!D191&gt;1, 'Raw Data'!AY191, 0))</f>
        <v/>
      </c>
      <c r="AC196">
        <f>IF(ISBLANK('Raw Data'!D191), 0, IF('Raw Data'!D191-'Raw Data'!E191&gt;2, 'Raw Data'!AZ191, 0))</f>
        <v/>
      </c>
      <c r="AD196">
        <f>IF(ISBLANK('Raw Data'!A191), 0, IF(ABS('Raw Data'!D191-'Raw Data'!E191)&lt;3, 'Raw Data'!BA191, 0))</f>
        <v/>
      </c>
      <c r="AE196">
        <f>IF(ISBLANK('Raw Data'!D191), 0, IF('Raw Data'!E191-'Raw Data'!D191&gt;2, 'Raw Data'!BB191, 0))</f>
        <v/>
      </c>
      <c r="AF196">
        <f>IF(ISBLANK('Raw Data'!D191), 0, IF('Raw Data'!D191-'Raw Data'!E191&gt;3, 'Raw Data'!BC191, 0))</f>
        <v/>
      </c>
      <c r="AG196">
        <f>IF(ISBLANK('Raw Data'!A191), 0, IF(ABS('Raw Data'!D191-'Raw Data'!E191)&lt;4, 'Raw Data'!BD191, 0))</f>
        <v/>
      </c>
      <c r="AH196">
        <f>IF(ISBLANK('Raw Data'!D191), 0, IF('Raw Data'!E191-'Raw Data'!D191&gt;3, 'Raw Data'!BE191, 0))</f>
        <v/>
      </c>
      <c r="AI196">
        <f>IF(SUM('Raw Data'!D191:E191)&gt;'Raw Data'!F191, 'Raw Data'!G191, 0)</f>
        <v/>
      </c>
      <c r="AJ196">
        <f>IF(ISBLANK('Raw Data'!D191), 0, IF(SUM('Raw Data'!D191:E191)&lt;'Raw Data'!F191, 'Raw Data'!H191, 0))</f>
        <v/>
      </c>
      <c r="AK196">
        <f>IF(ISBLANK('Raw Data'!A191), 0, IF(AND('Raw Data'!D191&lt;3, 'Raw Data'!E191&lt;3, 'Raw Data'!F191&lt;BB$2), 'Raw Data'!AF191, 0))</f>
        <v/>
      </c>
      <c r="AL196">
        <f>IF(ISBLANK('Raw Data'!A191), 0, IF(AND('Raw Data'!D191&lt;4, 'Raw Data'!E191&lt;4, 'Raw Data'!F191&lt;BB$2), 'Raw Data'!AI191, 0))</f>
        <v/>
      </c>
      <c r="AM196">
        <f>IF(ISBLANK('Raw Data'!A191), 0, IF(AND('Raw Data'!D191&lt;5, 'Raw Data'!E191&lt;5, 'Raw Data'!F191&lt;BB$2), 'Raw Data'!AL191, 0))</f>
        <v/>
      </c>
      <c r="AN196">
        <f>IF(ISBLANK('Raw Data'!A191), 0, IF(AND('Raw Data'!D191&lt;6, 'Raw Data'!E191&lt;6, 'Raw Data'!F191&lt;BB$2), 'Raw Data'!AO191, 0))</f>
        <v/>
      </c>
      <c r="AO196">
        <f>IF(ISBLANK('Raw Data'!A191), 0, IF(AND('Raw Data'!I191&lt;Analysis!$BC$2, 'Raw Data'!D191-'Raw Data'!E191&gt;1), 'Raw Data'!AW191, IF(AND('Raw Data'!J191&lt;Analysis!$BC$2, 'Raw Data'!E191-'Raw Data'!D191&gt;1), 'Raw Data'!AY191, 0)))</f>
        <v/>
      </c>
      <c r="AP196">
        <f>IF(ISBLANK('Raw Data'!A191), 0, IF(AND('Raw Data'!I191&lt;Analysis!$BC$2, 'Raw Data'!D191-'Raw Data'!E191&gt;2), 'Raw Data'!AZ191, IF(AND('Raw Data'!J191&lt;Analysis!$BC$2, 'Raw Data'!E191-'Raw Data'!D191&gt;2), 'Raw Data'!BB191, 0)))</f>
        <v/>
      </c>
      <c r="AQ196">
        <f>IF(ISBLANK('Raw Data'!A191), 0, IF(AND('Raw Data'!I191&lt;Analysis!$BC$2, 'Raw Data'!D191-'Raw Data'!E191&gt;3), 'Raw Data'!BC191, IF(AND('Raw Data'!J191&lt;Analysis!$BC$2, 'Raw Data'!E191-'Raw Data'!D191&gt;3), 'Raw Data'!BE191, 0)))</f>
        <v/>
      </c>
      <c r="AR196">
        <f>IF('Hidden Analysiss'!D192=1,IF(ABS('Raw Data'!E191-'Raw Data'!D191)&lt;2,'Raw Data'!AX191,0), 0)</f>
        <v/>
      </c>
      <c r="AS196">
        <f>IF('Hidden Analysiss'!D192=1,IF(ABS('Raw Data'!E191-'Raw Data'!D191)&lt;3,'Raw Data'!BA191,0), 0)</f>
        <v/>
      </c>
      <c r="AT196">
        <f>IF('Hidden Analysiss'!D192=1,IF(ABS('Raw Data'!E191-'Raw Data'!D191)&lt;4,'Raw Data'!BD191,0), 0)</f>
        <v/>
      </c>
      <c r="AU196">
        <f>IF(AND('Hidden Analysiss'!E192=1, ABS('Raw Data'!E191-'Raw Data'!D191)&lt;2), 'Raw Data'!AX191, 0)</f>
        <v/>
      </c>
      <c r="AV196">
        <f>IF(AND('Hidden Analysiss'!E192=1, ABS('Raw Data'!E191-'Raw Data'!D191)&lt;3), 'Raw Data'!BA191, 0)</f>
        <v/>
      </c>
      <c r="AW196">
        <f>IF(AND('Hidden Analysiss'!E192=1, ABS('Raw Data'!E191-'Raw Data'!D191)&lt;3), 'Raw Data'!BD191, 0)</f>
        <v/>
      </c>
    </row>
    <row r="197">
      <c r="A197" s="1">
        <f>'Raw Data'!A192</f>
        <v/>
      </c>
      <c r="B197">
        <f>IF('Raw Data'!E192&gt;'Raw Data'!D192, 'Raw Data'!J192, 0)</f>
        <v/>
      </c>
      <c r="C197">
        <f>IF('Raw Data'!D192&gt;'Raw Data'!E192, 'Raw Data'!I192, 0)</f>
        <v/>
      </c>
      <c r="D197">
        <f>SUM(G197:H197)</f>
        <v/>
      </c>
      <c r="E197">
        <f>IF(AND('Raw Data'!J192&lt;'Raw Data'!I192,'Raw Data'!E192&gt;'Raw Data'!D192,'Raw Data'!E192-'Raw Data'!D192&gt;3),'Raw Data'!N192,IF(AND('Raw Data'!I192&lt;'Raw Data'!J192,'Raw Data'!D192&gt;'Raw Data'!E192,'Raw Data'!D192-'Raw Data'!E192&gt;3),'Raw Data'!M192,0))</f>
        <v/>
      </c>
      <c r="F197">
        <f>IF(AND('Raw Data'!J192&lt;'Raw Data'!I192,'Raw Data'!E192&gt;'Raw Data'!D192,'Raw Data'!E192-'Raw Data'!D192&lt;4),'Raw Data'!L192,IF(AND('Raw Data'!I192&lt;'Raw Data'!J192,'Raw Data'!D192&gt;'Raw Data'!E192,'Raw Data'!D192-'Raw Data'!E192&lt;4),'Raw Data'!K192,0))</f>
        <v/>
      </c>
      <c r="G197">
        <f>IF(AND('Raw Data'!J192&lt;'Raw Data'!I192, 'Raw Data'!E192&gt;'Raw Data'!D192), 'Raw Data'!J192, 0)</f>
        <v/>
      </c>
      <c r="H197">
        <f>IF(AND('Raw Data'!J192&gt;'Raw Data'!I192, 'Raw Data'!E192&lt;'Raw Data'!D192), 'Raw Data'!I192, 0)</f>
        <v/>
      </c>
      <c r="I197">
        <f>SUM(J197:K197)</f>
        <v/>
      </c>
      <c r="J197">
        <f>IF(AND('Raw Data'!J192&gt;'Raw Data'!I192, 'Raw Data'!E192&gt;'Raw Data'!D192), 'Raw Data'!J192, 0)</f>
        <v/>
      </c>
      <c r="K197">
        <f>IF(AND('Raw Data'!I192&gt;'Raw Data'!J192, 'Raw Data'!D192&gt;'Raw Data'!E192), 'Raw Data'!I192, 0)</f>
        <v/>
      </c>
      <c r="L197">
        <f>IF('Raw Data'!E192-'Raw Data'!D192&gt;3, 'Raw Data'!N192, 0)</f>
        <v/>
      </c>
      <c r="M197">
        <f>IF('Raw Data'!D192-'Raw Data'!E192&gt;3, 'Raw Data'!M192, 0)</f>
        <v/>
      </c>
      <c r="N197">
        <f>IF(ISBLANK('Raw Data'!D192),0,IF(AND('Raw Data'!E192&gt;'Raw Data'!D192,'Raw Data'!E192-'Raw Data'!D192&gt;0,'Raw Data'!E192-'Raw Data'!D192&lt;4),'Raw Data'!L192, 0))</f>
        <v/>
      </c>
      <c r="O197">
        <f>IF(ISBLANK('Raw Data'!D192),0,IF(AND('Raw Data'!E192&gt;'Raw Data'!D192,'Raw Data'!E192-'Raw Data'!D192&gt;0,'Raw Data'!D192-'Raw Data'!E192&lt;4),'Raw Data'!K192, 0))</f>
        <v/>
      </c>
      <c r="P197">
        <f>IF('Raw Data'!E192-'Raw Data'!D192&gt;3, 'Raw Data'!N192, IF('Raw Data'!D192-'Raw Data'!E192&gt;3, 'Raw Data'!M192, 0))</f>
        <v/>
      </c>
      <c r="Q197">
        <f>IF(ISBLANK('Raw Data'!E192),0,IF(AND('Raw Data'!E192-'Raw Data'!D192&lt;4,'Raw Data'!E192-'Raw Data'!D192&gt;0),'Raw Data'!L192,IF(AND('Raw Data'!D192&gt;'Raw Data'!E192,'Raw Data'!D192-'Raw Data'!E192&gt;0),'Raw Data'!K192,0)))</f>
        <v/>
      </c>
      <c r="R197">
        <f>IF(ISBLANK('Raw Data'!K192),0,IFERROR(IF(MATCH(SMALL('Raw Data'!K192:N192,1),L197:O197,0),SMALL('Raw Data'!K192:N192,1)),0))</f>
        <v/>
      </c>
      <c r="S197">
        <f>IF(ISBLANK('Raw Data'!K192),0,IFERROR(IF(MATCH(SMALL('Raw Data'!K192:N192,2),L197:O197,0),SMALL('Raw Data'!K192:N192,2)),0))</f>
        <v/>
      </c>
      <c r="T197">
        <f>IF(ISBLANK('Raw Data'!K192),0,IFERROR(IF(MATCH(SMALL('Raw Data'!K192:N192,3),L197:O197,0),SMALL('Raw Data'!K192:N192,3)),0))</f>
        <v/>
      </c>
      <c r="U197">
        <f>IF(ISBLANK('Raw Data'!K192),0,IFERROR(IF(MATCH(SMALL('Raw Data'!K192:N192,4),L197:O197,0),SMALL('Raw Data'!K192:N192,4)),0))</f>
        <v/>
      </c>
      <c r="V197">
        <f>IF(AND('Raw Data'!D192&lt;3, 'Raw Data'!E192&lt;3, 'Raw Data'!A192&gt;0), 'Raw Data'!AF192, 0)</f>
        <v/>
      </c>
      <c r="W197">
        <f>IF(AND('Raw Data'!D192&lt;4, 'Raw Data'!E192&lt;4, 'Raw Data'!A192&gt;0), 'Raw Data'!AI192, 0)</f>
        <v/>
      </c>
      <c r="X197">
        <f>IF(AND('Raw Data'!D192&lt;5, 'Raw Data'!E192&lt;5, 'Raw Data'!A192&gt;0), 'Raw Data'!AL192, 0)</f>
        <v/>
      </c>
      <c r="Y197">
        <f>IF(AND('Raw Data'!D192&lt;6, 'Raw Data'!E192&lt;6, 'Raw Data'!A192&gt;0), 'Raw Data'!AO192, 0)</f>
        <v/>
      </c>
      <c r="Z197">
        <f>IF(ISBLANK('Raw Data'!D192), 0, IF('Raw Data'!D192-'Raw Data'!E192&gt;1, 'Raw Data'!AW192, 0))</f>
        <v/>
      </c>
      <c r="AA197">
        <f>IF(ISBLANK('Raw Data'!A192), 0, IF(ABS('Raw Data'!D192-'Raw Data'!E192)&lt;2, 'Raw Data'!AX192, 0))</f>
        <v/>
      </c>
      <c r="AB197">
        <f>IF(ISBLANK('Raw Data'!D192), 0, IF('Raw Data'!E192-'Raw Data'!D192&gt;1, 'Raw Data'!AY192, 0))</f>
        <v/>
      </c>
      <c r="AC197">
        <f>IF(ISBLANK('Raw Data'!D192), 0, IF('Raw Data'!D192-'Raw Data'!E192&gt;2, 'Raw Data'!AZ192, 0))</f>
        <v/>
      </c>
      <c r="AD197">
        <f>IF(ISBLANK('Raw Data'!A192), 0, IF(ABS('Raw Data'!D192-'Raw Data'!E192)&lt;3, 'Raw Data'!BA192, 0))</f>
        <v/>
      </c>
      <c r="AE197">
        <f>IF(ISBLANK('Raw Data'!D192), 0, IF('Raw Data'!E192-'Raw Data'!D192&gt;2, 'Raw Data'!BB192, 0))</f>
        <v/>
      </c>
      <c r="AF197">
        <f>IF(ISBLANK('Raw Data'!D192), 0, IF('Raw Data'!D192-'Raw Data'!E192&gt;3, 'Raw Data'!BC192, 0))</f>
        <v/>
      </c>
      <c r="AG197">
        <f>IF(ISBLANK('Raw Data'!A192), 0, IF(ABS('Raw Data'!D192-'Raw Data'!E192)&lt;4, 'Raw Data'!BD192, 0))</f>
        <v/>
      </c>
      <c r="AH197">
        <f>IF(ISBLANK('Raw Data'!D192), 0, IF('Raw Data'!E192-'Raw Data'!D192&gt;3, 'Raw Data'!BE192, 0))</f>
        <v/>
      </c>
      <c r="AI197">
        <f>IF(SUM('Raw Data'!D192:E192)&gt;'Raw Data'!F192, 'Raw Data'!G192, 0)</f>
        <v/>
      </c>
      <c r="AJ197">
        <f>IF(ISBLANK('Raw Data'!D192), 0, IF(SUM('Raw Data'!D192:E192)&lt;'Raw Data'!F192, 'Raw Data'!H192, 0))</f>
        <v/>
      </c>
      <c r="AK197">
        <f>IF(ISBLANK('Raw Data'!A192), 0, IF(AND('Raw Data'!D192&lt;3, 'Raw Data'!E192&lt;3, 'Raw Data'!F192&lt;BB$2), 'Raw Data'!AF192, 0))</f>
        <v/>
      </c>
      <c r="AL197">
        <f>IF(ISBLANK('Raw Data'!A192), 0, IF(AND('Raw Data'!D192&lt;4, 'Raw Data'!E192&lt;4, 'Raw Data'!F192&lt;BB$2), 'Raw Data'!AI192, 0))</f>
        <v/>
      </c>
      <c r="AM197">
        <f>IF(ISBLANK('Raw Data'!A192), 0, IF(AND('Raw Data'!D192&lt;5, 'Raw Data'!E192&lt;5, 'Raw Data'!F192&lt;BB$2), 'Raw Data'!AL192, 0))</f>
        <v/>
      </c>
      <c r="AN197">
        <f>IF(ISBLANK('Raw Data'!A192), 0, IF(AND('Raw Data'!D192&lt;6, 'Raw Data'!E192&lt;6, 'Raw Data'!F192&lt;BB$2), 'Raw Data'!AO192, 0))</f>
        <v/>
      </c>
      <c r="AO197">
        <f>IF(ISBLANK('Raw Data'!A192), 0, IF(AND('Raw Data'!I192&lt;Analysis!$BC$2, 'Raw Data'!D192-'Raw Data'!E192&gt;1), 'Raw Data'!AW192, IF(AND('Raw Data'!J192&lt;Analysis!$BC$2, 'Raw Data'!E192-'Raw Data'!D192&gt;1), 'Raw Data'!AY192, 0)))</f>
        <v/>
      </c>
      <c r="AP197">
        <f>IF(ISBLANK('Raw Data'!A192), 0, IF(AND('Raw Data'!I192&lt;Analysis!$BC$2, 'Raw Data'!D192-'Raw Data'!E192&gt;2), 'Raw Data'!AZ192, IF(AND('Raw Data'!J192&lt;Analysis!$BC$2, 'Raw Data'!E192-'Raw Data'!D192&gt;2), 'Raw Data'!BB192, 0)))</f>
        <v/>
      </c>
      <c r="AQ197">
        <f>IF(ISBLANK('Raw Data'!A192), 0, IF(AND('Raw Data'!I192&lt;Analysis!$BC$2, 'Raw Data'!D192-'Raw Data'!E192&gt;3), 'Raw Data'!BC192, IF(AND('Raw Data'!J192&lt;Analysis!$BC$2, 'Raw Data'!E192-'Raw Data'!D192&gt;3), 'Raw Data'!BE192, 0)))</f>
        <v/>
      </c>
      <c r="AR197">
        <f>IF('Hidden Analysiss'!D193=1,IF(ABS('Raw Data'!E192-'Raw Data'!D192)&lt;2,'Raw Data'!AX192,0), 0)</f>
        <v/>
      </c>
      <c r="AS197">
        <f>IF('Hidden Analysiss'!D193=1,IF(ABS('Raw Data'!E192-'Raw Data'!D192)&lt;3,'Raw Data'!BA192,0), 0)</f>
        <v/>
      </c>
      <c r="AT197">
        <f>IF('Hidden Analysiss'!D193=1,IF(ABS('Raw Data'!E192-'Raw Data'!D192)&lt;4,'Raw Data'!BD192,0), 0)</f>
        <v/>
      </c>
      <c r="AU197">
        <f>IF(AND('Hidden Analysiss'!E193=1, ABS('Raw Data'!E192-'Raw Data'!D192)&lt;2), 'Raw Data'!AX192, 0)</f>
        <v/>
      </c>
      <c r="AV197">
        <f>IF(AND('Hidden Analysiss'!E193=1, ABS('Raw Data'!E192-'Raw Data'!D192)&lt;3), 'Raw Data'!BA192, 0)</f>
        <v/>
      </c>
      <c r="AW197">
        <f>IF(AND('Hidden Analysiss'!E193=1, ABS('Raw Data'!E192-'Raw Data'!D192)&lt;3), 'Raw Data'!BD192, 0)</f>
        <v/>
      </c>
    </row>
    <row r="198">
      <c r="A198" s="1">
        <f>'Raw Data'!A193</f>
        <v/>
      </c>
      <c r="B198">
        <f>IF('Raw Data'!E193&gt;'Raw Data'!D193, 'Raw Data'!J193, 0)</f>
        <v/>
      </c>
      <c r="C198">
        <f>IF('Raw Data'!D193&gt;'Raw Data'!E193, 'Raw Data'!I193, 0)</f>
        <v/>
      </c>
      <c r="D198">
        <f>SUM(G198:H198)</f>
        <v/>
      </c>
      <c r="E198">
        <f>IF(AND('Raw Data'!J193&lt;'Raw Data'!I193,'Raw Data'!E193&gt;'Raw Data'!D193,'Raw Data'!E193-'Raw Data'!D193&gt;3),'Raw Data'!N193,IF(AND('Raw Data'!I193&lt;'Raw Data'!J193,'Raw Data'!D193&gt;'Raw Data'!E193,'Raw Data'!D193-'Raw Data'!E193&gt;3),'Raw Data'!M193,0))</f>
        <v/>
      </c>
      <c r="F198">
        <f>IF(AND('Raw Data'!J193&lt;'Raw Data'!I193,'Raw Data'!E193&gt;'Raw Data'!D193,'Raw Data'!E193-'Raw Data'!D193&lt;4),'Raw Data'!L193,IF(AND('Raw Data'!I193&lt;'Raw Data'!J193,'Raw Data'!D193&gt;'Raw Data'!E193,'Raw Data'!D193-'Raw Data'!E193&lt;4),'Raw Data'!K193,0))</f>
        <v/>
      </c>
      <c r="G198">
        <f>IF(AND('Raw Data'!J193&lt;'Raw Data'!I193, 'Raw Data'!E193&gt;'Raw Data'!D193), 'Raw Data'!J193, 0)</f>
        <v/>
      </c>
      <c r="H198">
        <f>IF(AND('Raw Data'!J193&gt;'Raw Data'!I193, 'Raw Data'!E193&lt;'Raw Data'!D193), 'Raw Data'!I193, 0)</f>
        <v/>
      </c>
      <c r="I198">
        <f>SUM(J198:K198)</f>
        <v/>
      </c>
      <c r="J198">
        <f>IF(AND('Raw Data'!J193&gt;'Raw Data'!I193, 'Raw Data'!E193&gt;'Raw Data'!D193), 'Raw Data'!J193, 0)</f>
        <v/>
      </c>
      <c r="K198">
        <f>IF(AND('Raw Data'!I193&gt;'Raw Data'!J193, 'Raw Data'!D193&gt;'Raw Data'!E193), 'Raw Data'!I193, 0)</f>
        <v/>
      </c>
      <c r="L198">
        <f>IF('Raw Data'!E193-'Raw Data'!D193&gt;3, 'Raw Data'!N193, 0)</f>
        <v/>
      </c>
      <c r="M198">
        <f>IF('Raw Data'!D193-'Raw Data'!E193&gt;3, 'Raw Data'!M193, 0)</f>
        <v/>
      </c>
      <c r="N198">
        <f>IF(ISBLANK('Raw Data'!D193),0,IF(AND('Raw Data'!E193&gt;'Raw Data'!D193,'Raw Data'!E193-'Raw Data'!D193&gt;0,'Raw Data'!E193-'Raw Data'!D193&lt;4),'Raw Data'!L193, 0))</f>
        <v/>
      </c>
      <c r="O198">
        <f>IF(ISBLANK('Raw Data'!D193),0,IF(AND('Raw Data'!E193&gt;'Raw Data'!D193,'Raw Data'!E193-'Raw Data'!D193&gt;0,'Raw Data'!D193-'Raw Data'!E193&lt;4),'Raw Data'!K193, 0))</f>
        <v/>
      </c>
      <c r="P198">
        <f>IF('Raw Data'!E193-'Raw Data'!D193&gt;3, 'Raw Data'!N193, IF('Raw Data'!D193-'Raw Data'!E193&gt;3, 'Raw Data'!M193, 0))</f>
        <v/>
      </c>
      <c r="Q198">
        <f>IF(ISBLANK('Raw Data'!E193),0,IF(AND('Raw Data'!E193-'Raw Data'!D193&lt;4,'Raw Data'!E193-'Raw Data'!D193&gt;0),'Raw Data'!L193,IF(AND('Raw Data'!D193&gt;'Raw Data'!E193,'Raw Data'!D193-'Raw Data'!E193&gt;0),'Raw Data'!K193,0)))</f>
        <v/>
      </c>
      <c r="R198">
        <f>IF(ISBLANK('Raw Data'!K193),0,IFERROR(IF(MATCH(SMALL('Raw Data'!K193:N193,1),L198:O198,0),SMALL('Raw Data'!K193:N193,1)),0))</f>
        <v/>
      </c>
      <c r="S198">
        <f>IF(ISBLANK('Raw Data'!K193),0,IFERROR(IF(MATCH(SMALL('Raw Data'!K193:N193,2),L198:O198,0),SMALL('Raw Data'!K193:N193,2)),0))</f>
        <v/>
      </c>
      <c r="T198">
        <f>IF(ISBLANK('Raw Data'!K193),0,IFERROR(IF(MATCH(SMALL('Raw Data'!K193:N193,3),L198:O198,0),SMALL('Raw Data'!K193:N193,3)),0))</f>
        <v/>
      </c>
      <c r="U198">
        <f>IF(ISBLANK('Raw Data'!K193),0,IFERROR(IF(MATCH(SMALL('Raw Data'!K193:N193,4),L198:O198,0),SMALL('Raw Data'!K193:N193,4)),0))</f>
        <v/>
      </c>
      <c r="V198">
        <f>IF(AND('Raw Data'!D193&lt;3, 'Raw Data'!E193&lt;3, 'Raw Data'!A193&gt;0), 'Raw Data'!AF193, 0)</f>
        <v/>
      </c>
      <c r="W198">
        <f>IF(AND('Raw Data'!D193&lt;4, 'Raw Data'!E193&lt;4, 'Raw Data'!A193&gt;0), 'Raw Data'!AI193, 0)</f>
        <v/>
      </c>
      <c r="X198">
        <f>IF(AND('Raw Data'!D193&lt;5, 'Raw Data'!E193&lt;5, 'Raw Data'!A193&gt;0), 'Raw Data'!AL193, 0)</f>
        <v/>
      </c>
      <c r="Y198">
        <f>IF(AND('Raw Data'!D193&lt;6, 'Raw Data'!E193&lt;6, 'Raw Data'!A193&gt;0), 'Raw Data'!AO193, 0)</f>
        <v/>
      </c>
      <c r="Z198">
        <f>IF(ISBLANK('Raw Data'!D193), 0, IF('Raw Data'!D193-'Raw Data'!E193&gt;1, 'Raw Data'!AW193, 0))</f>
        <v/>
      </c>
      <c r="AA198">
        <f>IF(ISBLANK('Raw Data'!A193), 0, IF(ABS('Raw Data'!D193-'Raw Data'!E193)&lt;2, 'Raw Data'!AX193, 0))</f>
        <v/>
      </c>
      <c r="AB198">
        <f>IF(ISBLANK('Raw Data'!D193), 0, IF('Raw Data'!E193-'Raw Data'!D193&gt;1, 'Raw Data'!AY193, 0))</f>
        <v/>
      </c>
      <c r="AC198">
        <f>IF(ISBLANK('Raw Data'!D193), 0, IF('Raw Data'!D193-'Raw Data'!E193&gt;2, 'Raw Data'!AZ193, 0))</f>
        <v/>
      </c>
      <c r="AD198">
        <f>IF(ISBLANK('Raw Data'!A193), 0, IF(ABS('Raw Data'!D193-'Raw Data'!E193)&lt;3, 'Raw Data'!BA193, 0))</f>
        <v/>
      </c>
      <c r="AE198">
        <f>IF(ISBLANK('Raw Data'!D193), 0, IF('Raw Data'!E193-'Raw Data'!D193&gt;2, 'Raw Data'!BB193, 0))</f>
        <v/>
      </c>
      <c r="AF198">
        <f>IF(ISBLANK('Raw Data'!D193), 0, IF('Raw Data'!D193-'Raw Data'!E193&gt;3, 'Raw Data'!BC193, 0))</f>
        <v/>
      </c>
      <c r="AG198">
        <f>IF(ISBLANK('Raw Data'!A193), 0, IF(ABS('Raw Data'!D193-'Raw Data'!E193)&lt;4, 'Raw Data'!BD193, 0))</f>
        <v/>
      </c>
      <c r="AH198">
        <f>IF(ISBLANK('Raw Data'!D193), 0, IF('Raw Data'!E193-'Raw Data'!D193&gt;3, 'Raw Data'!BE193, 0))</f>
        <v/>
      </c>
      <c r="AI198">
        <f>IF(SUM('Raw Data'!D193:E193)&gt;'Raw Data'!F193, 'Raw Data'!G193, 0)</f>
        <v/>
      </c>
      <c r="AJ198">
        <f>IF(ISBLANK('Raw Data'!D193), 0, IF(SUM('Raw Data'!D193:E193)&lt;'Raw Data'!F193, 'Raw Data'!H193, 0))</f>
        <v/>
      </c>
      <c r="AK198">
        <f>IF(ISBLANK('Raw Data'!A193), 0, IF(AND('Raw Data'!D193&lt;3, 'Raw Data'!E193&lt;3, 'Raw Data'!F193&lt;BB$2), 'Raw Data'!AF193, 0))</f>
        <v/>
      </c>
      <c r="AL198">
        <f>IF(ISBLANK('Raw Data'!A193), 0, IF(AND('Raw Data'!D193&lt;4, 'Raw Data'!E193&lt;4, 'Raw Data'!F193&lt;BB$2), 'Raw Data'!AI193, 0))</f>
        <v/>
      </c>
      <c r="AM198">
        <f>IF(ISBLANK('Raw Data'!A193), 0, IF(AND('Raw Data'!D193&lt;5, 'Raw Data'!E193&lt;5, 'Raw Data'!F193&lt;BB$2), 'Raw Data'!AL193, 0))</f>
        <v/>
      </c>
      <c r="AN198">
        <f>IF(ISBLANK('Raw Data'!A193), 0, IF(AND('Raw Data'!D193&lt;6, 'Raw Data'!E193&lt;6, 'Raw Data'!F193&lt;BB$2), 'Raw Data'!AO193, 0))</f>
        <v/>
      </c>
      <c r="AO198">
        <f>IF(ISBLANK('Raw Data'!A193), 0, IF(AND('Raw Data'!I193&lt;Analysis!$BC$2, 'Raw Data'!D193-'Raw Data'!E193&gt;1), 'Raw Data'!AW193, IF(AND('Raw Data'!J193&lt;Analysis!$BC$2, 'Raw Data'!E193-'Raw Data'!D193&gt;1), 'Raw Data'!AY193, 0)))</f>
        <v/>
      </c>
      <c r="AP198">
        <f>IF(ISBLANK('Raw Data'!A193), 0, IF(AND('Raw Data'!I193&lt;Analysis!$BC$2, 'Raw Data'!D193-'Raw Data'!E193&gt;2), 'Raw Data'!AZ193, IF(AND('Raw Data'!J193&lt;Analysis!$BC$2, 'Raw Data'!E193-'Raw Data'!D193&gt;2), 'Raw Data'!BB193, 0)))</f>
        <v/>
      </c>
      <c r="AQ198">
        <f>IF(ISBLANK('Raw Data'!A193), 0, IF(AND('Raw Data'!I193&lt;Analysis!$BC$2, 'Raw Data'!D193-'Raw Data'!E193&gt;3), 'Raw Data'!BC193, IF(AND('Raw Data'!J193&lt;Analysis!$BC$2, 'Raw Data'!E193-'Raw Data'!D193&gt;3), 'Raw Data'!BE193, 0)))</f>
        <v/>
      </c>
      <c r="AR198">
        <f>IF('Hidden Analysiss'!D194=1,IF(ABS('Raw Data'!E193-'Raw Data'!D193)&lt;2,'Raw Data'!AX193,0), 0)</f>
        <v/>
      </c>
      <c r="AS198">
        <f>IF('Hidden Analysiss'!D194=1,IF(ABS('Raw Data'!E193-'Raw Data'!D193)&lt;3,'Raw Data'!BA193,0), 0)</f>
        <v/>
      </c>
      <c r="AT198">
        <f>IF('Hidden Analysiss'!D194=1,IF(ABS('Raw Data'!E193-'Raw Data'!D193)&lt;4,'Raw Data'!BD193,0), 0)</f>
        <v/>
      </c>
      <c r="AU198">
        <f>IF(AND('Hidden Analysiss'!E194=1, ABS('Raw Data'!E193-'Raw Data'!D193)&lt;2), 'Raw Data'!AX193, 0)</f>
        <v/>
      </c>
      <c r="AV198">
        <f>IF(AND('Hidden Analysiss'!E194=1, ABS('Raw Data'!E193-'Raw Data'!D193)&lt;3), 'Raw Data'!BA193, 0)</f>
        <v/>
      </c>
      <c r="AW198">
        <f>IF(AND('Hidden Analysiss'!E194=1, ABS('Raw Data'!E193-'Raw Data'!D193)&lt;3), 'Raw Data'!BD193, 0)</f>
        <v/>
      </c>
    </row>
    <row r="199">
      <c r="A199" s="1">
        <f>'Raw Data'!A194</f>
        <v/>
      </c>
      <c r="B199">
        <f>IF('Raw Data'!E194&gt;'Raw Data'!D194, 'Raw Data'!J194, 0)</f>
        <v/>
      </c>
      <c r="C199">
        <f>IF('Raw Data'!D194&gt;'Raw Data'!E194, 'Raw Data'!I194, 0)</f>
        <v/>
      </c>
      <c r="D199">
        <f>SUM(G199:H199)</f>
        <v/>
      </c>
      <c r="E199">
        <f>IF(AND('Raw Data'!J194&lt;'Raw Data'!I194,'Raw Data'!E194&gt;'Raw Data'!D194,'Raw Data'!E194-'Raw Data'!D194&gt;3),'Raw Data'!N194,IF(AND('Raw Data'!I194&lt;'Raw Data'!J194,'Raw Data'!D194&gt;'Raw Data'!E194,'Raw Data'!D194-'Raw Data'!E194&gt;3),'Raw Data'!M194,0))</f>
        <v/>
      </c>
      <c r="F199">
        <f>IF(AND('Raw Data'!J194&lt;'Raw Data'!I194,'Raw Data'!E194&gt;'Raw Data'!D194,'Raw Data'!E194-'Raw Data'!D194&lt;4),'Raw Data'!L194,IF(AND('Raw Data'!I194&lt;'Raw Data'!J194,'Raw Data'!D194&gt;'Raw Data'!E194,'Raw Data'!D194-'Raw Data'!E194&lt;4),'Raw Data'!K194,0))</f>
        <v/>
      </c>
      <c r="G199">
        <f>IF(AND('Raw Data'!J194&lt;'Raw Data'!I194, 'Raw Data'!E194&gt;'Raw Data'!D194), 'Raw Data'!J194, 0)</f>
        <v/>
      </c>
      <c r="H199">
        <f>IF(AND('Raw Data'!J194&gt;'Raw Data'!I194, 'Raw Data'!E194&lt;'Raw Data'!D194), 'Raw Data'!I194, 0)</f>
        <v/>
      </c>
      <c r="I199">
        <f>SUM(J199:K199)</f>
        <v/>
      </c>
      <c r="J199">
        <f>IF(AND('Raw Data'!J194&gt;'Raw Data'!I194, 'Raw Data'!E194&gt;'Raw Data'!D194), 'Raw Data'!J194, 0)</f>
        <v/>
      </c>
      <c r="K199">
        <f>IF(AND('Raw Data'!I194&gt;'Raw Data'!J194, 'Raw Data'!D194&gt;'Raw Data'!E194), 'Raw Data'!I194, 0)</f>
        <v/>
      </c>
      <c r="L199">
        <f>IF('Raw Data'!E194-'Raw Data'!D194&gt;3, 'Raw Data'!N194, 0)</f>
        <v/>
      </c>
      <c r="M199">
        <f>IF('Raw Data'!D194-'Raw Data'!E194&gt;3, 'Raw Data'!M194, 0)</f>
        <v/>
      </c>
      <c r="N199">
        <f>IF(ISBLANK('Raw Data'!D194),0,IF(AND('Raw Data'!E194&gt;'Raw Data'!D194,'Raw Data'!E194-'Raw Data'!D194&gt;0,'Raw Data'!E194-'Raw Data'!D194&lt;4),'Raw Data'!L194, 0))</f>
        <v/>
      </c>
      <c r="O199">
        <f>IF(ISBLANK('Raw Data'!D194),0,IF(AND('Raw Data'!E194&gt;'Raw Data'!D194,'Raw Data'!E194-'Raw Data'!D194&gt;0,'Raw Data'!D194-'Raw Data'!E194&lt;4),'Raw Data'!K194, 0))</f>
        <v/>
      </c>
      <c r="P199">
        <f>IF('Raw Data'!E194-'Raw Data'!D194&gt;3, 'Raw Data'!N194, IF('Raw Data'!D194-'Raw Data'!E194&gt;3, 'Raw Data'!M194, 0))</f>
        <v/>
      </c>
      <c r="Q199">
        <f>IF(ISBLANK('Raw Data'!E194),0,IF(AND('Raw Data'!E194-'Raw Data'!D194&lt;4,'Raw Data'!E194-'Raw Data'!D194&gt;0),'Raw Data'!L194,IF(AND('Raw Data'!D194&gt;'Raw Data'!E194,'Raw Data'!D194-'Raw Data'!E194&gt;0),'Raw Data'!K194,0)))</f>
        <v/>
      </c>
      <c r="R199">
        <f>IF(ISBLANK('Raw Data'!K194),0,IFERROR(IF(MATCH(SMALL('Raw Data'!K194:N194,1),L199:O199,0),SMALL('Raw Data'!K194:N194,1)),0))</f>
        <v/>
      </c>
      <c r="S199">
        <f>IF(ISBLANK('Raw Data'!K194),0,IFERROR(IF(MATCH(SMALL('Raw Data'!K194:N194,2),L199:O199,0),SMALL('Raw Data'!K194:N194,2)),0))</f>
        <v/>
      </c>
      <c r="T199">
        <f>IF(ISBLANK('Raw Data'!K194),0,IFERROR(IF(MATCH(SMALL('Raw Data'!K194:N194,3),L199:O199,0),SMALL('Raw Data'!K194:N194,3)),0))</f>
        <v/>
      </c>
      <c r="U199">
        <f>IF(ISBLANK('Raw Data'!K194),0,IFERROR(IF(MATCH(SMALL('Raw Data'!K194:N194,4),L199:O199,0),SMALL('Raw Data'!K194:N194,4)),0))</f>
        <v/>
      </c>
      <c r="V199">
        <f>IF(AND('Raw Data'!D194&lt;3, 'Raw Data'!E194&lt;3, 'Raw Data'!A194&gt;0), 'Raw Data'!AF194, 0)</f>
        <v/>
      </c>
      <c r="W199">
        <f>IF(AND('Raw Data'!D194&lt;4, 'Raw Data'!E194&lt;4, 'Raw Data'!A194&gt;0), 'Raw Data'!AI194, 0)</f>
        <v/>
      </c>
      <c r="X199">
        <f>IF(AND('Raw Data'!D194&lt;5, 'Raw Data'!E194&lt;5, 'Raw Data'!A194&gt;0), 'Raw Data'!AL194, 0)</f>
        <v/>
      </c>
      <c r="Y199">
        <f>IF(AND('Raw Data'!D194&lt;6, 'Raw Data'!E194&lt;6, 'Raw Data'!A194&gt;0), 'Raw Data'!AO194, 0)</f>
        <v/>
      </c>
      <c r="Z199">
        <f>IF(ISBLANK('Raw Data'!D194), 0, IF('Raw Data'!D194-'Raw Data'!E194&gt;1, 'Raw Data'!AW194, 0))</f>
        <v/>
      </c>
      <c r="AA199">
        <f>IF(ISBLANK('Raw Data'!A194), 0, IF(ABS('Raw Data'!D194-'Raw Data'!E194)&lt;2, 'Raw Data'!AX194, 0))</f>
        <v/>
      </c>
      <c r="AB199">
        <f>IF(ISBLANK('Raw Data'!D194), 0, IF('Raw Data'!E194-'Raw Data'!D194&gt;1, 'Raw Data'!AY194, 0))</f>
        <v/>
      </c>
      <c r="AC199">
        <f>IF(ISBLANK('Raw Data'!D194), 0, IF('Raw Data'!D194-'Raw Data'!E194&gt;2, 'Raw Data'!AZ194, 0))</f>
        <v/>
      </c>
      <c r="AD199">
        <f>IF(ISBLANK('Raw Data'!A194), 0, IF(ABS('Raw Data'!D194-'Raw Data'!E194)&lt;3, 'Raw Data'!BA194, 0))</f>
        <v/>
      </c>
      <c r="AE199">
        <f>IF(ISBLANK('Raw Data'!D194), 0, IF('Raw Data'!E194-'Raw Data'!D194&gt;2, 'Raw Data'!BB194, 0))</f>
        <v/>
      </c>
      <c r="AF199">
        <f>IF(ISBLANK('Raw Data'!D194), 0, IF('Raw Data'!D194-'Raw Data'!E194&gt;3, 'Raw Data'!BC194, 0))</f>
        <v/>
      </c>
      <c r="AG199">
        <f>IF(ISBLANK('Raw Data'!A194), 0, IF(ABS('Raw Data'!D194-'Raw Data'!E194)&lt;4, 'Raw Data'!BD194, 0))</f>
        <v/>
      </c>
      <c r="AH199">
        <f>IF(ISBLANK('Raw Data'!D194), 0, IF('Raw Data'!E194-'Raw Data'!D194&gt;3, 'Raw Data'!BE194, 0))</f>
        <v/>
      </c>
      <c r="AI199">
        <f>IF(SUM('Raw Data'!D194:E194)&gt;'Raw Data'!F194, 'Raw Data'!G194, 0)</f>
        <v/>
      </c>
      <c r="AJ199">
        <f>IF(ISBLANK('Raw Data'!D194), 0, IF(SUM('Raw Data'!D194:E194)&lt;'Raw Data'!F194, 'Raw Data'!H194, 0))</f>
        <v/>
      </c>
      <c r="AK199">
        <f>IF(ISBLANK('Raw Data'!A194), 0, IF(AND('Raw Data'!D194&lt;3, 'Raw Data'!E194&lt;3, 'Raw Data'!F194&lt;BB$2), 'Raw Data'!AF194, 0))</f>
        <v/>
      </c>
      <c r="AL199">
        <f>IF(ISBLANK('Raw Data'!A194), 0, IF(AND('Raw Data'!D194&lt;4, 'Raw Data'!E194&lt;4, 'Raw Data'!F194&lt;BB$2), 'Raw Data'!AI194, 0))</f>
        <v/>
      </c>
      <c r="AM199">
        <f>IF(ISBLANK('Raw Data'!A194), 0, IF(AND('Raw Data'!D194&lt;5, 'Raw Data'!E194&lt;5, 'Raw Data'!F194&lt;BB$2), 'Raw Data'!AL194, 0))</f>
        <v/>
      </c>
      <c r="AN199">
        <f>IF(ISBLANK('Raw Data'!A194), 0, IF(AND('Raw Data'!D194&lt;6, 'Raw Data'!E194&lt;6, 'Raw Data'!F194&lt;BB$2), 'Raw Data'!AO194, 0))</f>
        <v/>
      </c>
      <c r="AO199">
        <f>IF(ISBLANK('Raw Data'!A194), 0, IF(AND('Raw Data'!I194&lt;Analysis!$BC$2, 'Raw Data'!D194-'Raw Data'!E194&gt;1), 'Raw Data'!AW194, IF(AND('Raw Data'!J194&lt;Analysis!$BC$2, 'Raw Data'!E194-'Raw Data'!D194&gt;1), 'Raw Data'!AY194, 0)))</f>
        <v/>
      </c>
      <c r="AP199">
        <f>IF(ISBLANK('Raw Data'!A194), 0, IF(AND('Raw Data'!I194&lt;Analysis!$BC$2, 'Raw Data'!D194-'Raw Data'!E194&gt;2), 'Raw Data'!AZ194, IF(AND('Raw Data'!J194&lt;Analysis!$BC$2, 'Raw Data'!E194-'Raw Data'!D194&gt;2), 'Raw Data'!BB194, 0)))</f>
        <v/>
      </c>
      <c r="AQ199">
        <f>IF(ISBLANK('Raw Data'!A194), 0, IF(AND('Raw Data'!I194&lt;Analysis!$BC$2, 'Raw Data'!D194-'Raw Data'!E194&gt;3), 'Raw Data'!BC194, IF(AND('Raw Data'!J194&lt;Analysis!$BC$2, 'Raw Data'!E194-'Raw Data'!D194&gt;3), 'Raw Data'!BE194, 0)))</f>
        <v/>
      </c>
      <c r="AR199">
        <f>IF('Hidden Analysiss'!D195=1,IF(ABS('Raw Data'!E194-'Raw Data'!D194)&lt;2,'Raw Data'!AX194,0), 0)</f>
        <v/>
      </c>
      <c r="AS199">
        <f>IF('Hidden Analysiss'!D195=1,IF(ABS('Raw Data'!E194-'Raw Data'!D194)&lt;3,'Raw Data'!BA194,0), 0)</f>
        <v/>
      </c>
      <c r="AT199">
        <f>IF('Hidden Analysiss'!D195=1,IF(ABS('Raw Data'!E194-'Raw Data'!D194)&lt;4,'Raw Data'!BD194,0), 0)</f>
        <v/>
      </c>
      <c r="AU199">
        <f>IF(AND('Hidden Analysiss'!E195=1, ABS('Raw Data'!E194-'Raw Data'!D194)&lt;2), 'Raw Data'!AX194, 0)</f>
        <v/>
      </c>
      <c r="AV199">
        <f>IF(AND('Hidden Analysiss'!E195=1, ABS('Raw Data'!E194-'Raw Data'!D194)&lt;3), 'Raw Data'!BA194, 0)</f>
        <v/>
      </c>
      <c r="AW199">
        <f>IF(AND('Hidden Analysiss'!E195=1, ABS('Raw Data'!E194-'Raw Data'!D194)&lt;3), 'Raw Data'!BD194, 0)</f>
        <v/>
      </c>
    </row>
    <row r="200">
      <c r="A200" s="1">
        <f>'Raw Data'!A195</f>
        <v/>
      </c>
      <c r="B200">
        <f>IF('Raw Data'!E195&gt;'Raw Data'!D195, 'Raw Data'!J195, 0)</f>
        <v/>
      </c>
      <c r="C200">
        <f>IF('Raw Data'!D195&gt;'Raw Data'!E195, 'Raw Data'!I195, 0)</f>
        <v/>
      </c>
      <c r="D200">
        <f>SUM(G200:H200)</f>
        <v/>
      </c>
      <c r="E200">
        <f>IF(AND('Raw Data'!J195&lt;'Raw Data'!I195,'Raw Data'!E195&gt;'Raw Data'!D195,'Raw Data'!E195-'Raw Data'!D195&gt;3),'Raw Data'!N195,IF(AND('Raw Data'!I195&lt;'Raw Data'!J195,'Raw Data'!D195&gt;'Raw Data'!E195,'Raw Data'!D195-'Raw Data'!E195&gt;3),'Raw Data'!M195,0))</f>
        <v/>
      </c>
      <c r="F200">
        <f>IF(AND('Raw Data'!J195&lt;'Raw Data'!I195,'Raw Data'!E195&gt;'Raw Data'!D195,'Raw Data'!E195-'Raw Data'!D195&lt;4),'Raw Data'!L195,IF(AND('Raw Data'!I195&lt;'Raw Data'!J195,'Raw Data'!D195&gt;'Raw Data'!E195,'Raw Data'!D195-'Raw Data'!E195&lt;4),'Raw Data'!K195,0))</f>
        <v/>
      </c>
      <c r="G200">
        <f>IF(AND('Raw Data'!J195&lt;'Raw Data'!I195, 'Raw Data'!E195&gt;'Raw Data'!D195), 'Raw Data'!J195, 0)</f>
        <v/>
      </c>
      <c r="H200">
        <f>IF(AND('Raw Data'!J195&gt;'Raw Data'!I195, 'Raw Data'!E195&lt;'Raw Data'!D195), 'Raw Data'!I195, 0)</f>
        <v/>
      </c>
      <c r="I200">
        <f>SUM(J200:K200)</f>
        <v/>
      </c>
      <c r="J200">
        <f>IF(AND('Raw Data'!J195&gt;'Raw Data'!I195, 'Raw Data'!E195&gt;'Raw Data'!D195), 'Raw Data'!J195, 0)</f>
        <v/>
      </c>
      <c r="K200">
        <f>IF(AND('Raw Data'!I195&gt;'Raw Data'!J195, 'Raw Data'!D195&gt;'Raw Data'!E195), 'Raw Data'!I195, 0)</f>
        <v/>
      </c>
      <c r="L200">
        <f>IF('Raw Data'!E195-'Raw Data'!D195&gt;3, 'Raw Data'!N195, 0)</f>
        <v/>
      </c>
      <c r="M200">
        <f>IF('Raw Data'!D195-'Raw Data'!E195&gt;3, 'Raw Data'!M195, 0)</f>
        <v/>
      </c>
      <c r="N200">
        <f>IF(ISBLANK('Raw Data'!D195),0,IF(AND('Raw Data'!E195&gt;'Raw Data'!D195,'Raw Data'!E195-'Raw Data'!D195&gt;0,'Raw Data'!E195-'Raw Data'!D195&lt;4),'Raw Data'!L195, 0))</f>
        <v/>
      </c>
      <c r="O200">
        <f>IF(ISBLANK('Raw Data'!D195),0,IF(AND('Raw Data'!E195&gt;'Raw Data'!D195,'Raw Data'!E195-'Raw Data'!D195&gt;0,'Raw Data'!D195-'Raw Data'!E195&lt;4),'Raw Data'!K195, 0))</f>
        <v/>
      </c>
      <c r="P200">
        <f>IF('Raw Data'!E195-'Raw Data'!D195&gt;3, 'Raw Data'!N195, IF('Raw Data'!D195-'Raw Data'!E195&gt;3, 'Raw Data'!M195, 0))</f>
        <v/>
      </c>
      <c r="Q200">
        <f>IF(ISBLANK('Raw Data'!E195),0,IF(AND('Raw Data'!E195-'Raw Data'!D195&lt;4,'Raw Data'!E195-'Raw Data'!D195&gt;0),'Raw Data'!L195,IF(AND('Raw Data'!D195&gt;'Raw Data'!E195,'Raw Data'!D195-'Raw Data'!E195&gt;0),'Raw Data'!K195,0)))</f>
        <v/>
      </c>
      <c r="R200">
        <f>IF(ISBLANK('Raw Data'!K195),0,IFERROR(IF(MATCH(SMALL('Raw Data'!K195:N195,1),L200:O200,0),SMALL('Raw Data'!K195:N195,1)),0))</f>
        <v/>
      </c>
      <c r="S200">
        <f>IF(ISBLANK('Raw Data'!K195),0,IFERROR(IF(MATCH(SMALL('Raw Data'!K195:N195,2),L200:O200,0),SMALL('Raw Data'!K195:N195,2)),0))</f>
        <v/>
      </c>
      <c r="T200">
        <f>IF(ISBLANK('Raw Data'!K195),0,IFERROR(IF(MATCH(SMALL('Raw Data'!K195:N195,3),L200:O200,0),SMALL('Raw Data'!K195:N195,3)),0))</f>
        <v/>
      </c>
      <c r="U200">
        <f>IF(ISBLANK('Raw Data'!K195),0,IFERROR(IF(MATCH(SMALL('Raw Data'!K195:N195,4),L200:O200,0),SMALL('Raw Data'!K195:N195,4)),0))</f>
        <v/>
      </c>
      <c r="V200">
        <f>IF(AND('Raw Data'!D195&lt;3, 'Raw Data'!E195&lt;3, 'Raw Data'!A195&gt;0), 'Raw Data'!AF195, 0)</f>
        <v/>
      </c>
      <c r="W200">
        <f>IF(AND('Raw Data'!D195&lt;4, 'Raw Data'!E195&lt;4, 'Raw Data'!A195&gt;0), 'Raw Data'!AI195, 0)</f>
        <v/>
      </c>
      <c r="X200">
        <f>IF(AND('Raw Data'!D195&lt;5, 'Raw Data'!E195&lt;5, 'Raw Data'!A195&gt;0), 'Raw Data'!AL195, 0)</f>
        <v/>
      </c>
      <c r="Y200">
        <f>IF(AND('Raw Data'!D195&lt;6, 'Raw Data'!E195&lt;6, 'Raw Data'!A195&gt;0), 'Raw Data'!AO195, 0)</f>
        <v/>
      </c>
      <c r="Z200">
        <f>IF(ISBLANK('Raw Data'!D195), 0, IF('Raw Data'!D195-'Raw Data'!E195&gt;1, 'Raw Data'!AW195, 0))</f>
        <v/>
      </c>
      <c r="AA200">
        <f>IF(ISBLANK('Raw Data'!A195), 0, IF(ABS('Raw Data'!D195-'Raw Data'!E195)&lt;2, 'Raw Data'!AX195, 0))</f>
        <v/>
      </c>
      <c r="AB200">
        <f>IF(ISBLANK('Raw Data'!D195), 0, IF('Raw Data'!E195-'Raw Data'!D195&gt;1, 'Raw Data'!AY195, 0))</f>
        <v/>
      </c>
      <c r="AC200">
        <f>IF(ISBLANK('Raw Data'!D195), 0, IF('Raw Data'!D195-'Raw Data'!E195&gt;2, 'Raw Data'!AZ195, 0))</f>
        <v/>
      </c>
      <c r="AD200">
        <f>IF(ISBLANK('Raw Data'!A195), 0, IF(ABS('Raw Data'!D195-'Raw Data'!E195)&lt;3, 'Raw Data'!BA195, 0))</f>
        <v/>
      </c>
      <c r="AE200">
        <f>IF(ISBLANK('Raw Data'!D195), 0, IF('Raw Data'!E195-'Raw Data'!D195&gt;2, 'Raw Data'!BB195, 0))</f>
        <v/>
      </c>
      <c r="AF200">
        <f>IF(ISBLANK('Raw Data'!D195), 0, IF('Raw Data'!D195-'Raw Data'!E195&gt;3, 'Raw Data'!BC195, 0))</f>
        <v/>
      </c>
      <c r="AG200">
        <f>IF(ISBLANK('Raw Data'!A195), 0, IF(ABS('Raw Data'!D195-'Raw Data'!E195)&lt;4, 'Raw Data'!BD195, 0))</f>
        <v/>
      </c>
      <c r="AH200">
        <f>IF(ISBLANK('Raw Data'!D195), 0, IF('Raw Data'!E195-'Raw Data'!D195&gt;3, 'Raw Data'!BE195, 0))</f>
        <v/>
      </c>
      <c r="AI200">
        <f>IF(SUM('Raw Data'!D195:E195)&gt;'Raw Data'!F195, 'Raw Data'!G195, 0)</f>
        <v/>
      </c>
      <c r="AJ200">
        <f>IF(ISBLANK('Raw Data'!D195), 0, IF(SUM('Raw Data'!D195:E195)&lt;'Raw Data'!F195, 'Raw Data'!H195, 0))</f>
        <v/>
      </c>
      <c r="AK200">
        <f>IF(ISBLANK('Raw Data'!A195), 0, IF(AND('Raw Data'!D195&lt;3, 'Raw Data'!E195&lt;3, 'Raw Data'!F195&lt;BB$2), 'Raw Data'!AF195, 0))</f>
        <v/>
      </c>
      <c r="AL200">
        <f>IF(ISBLANK('Raw Data'!A195), 0, IF(AND('Raw Data'!D195&lt;4, 'Raw Data'!E195&lt;4, 'Raw Data'!F195&lt;BB$2), 'Raw Data'!AI195, 0))</f>
        <v/>
      </c>
      <c r="AM200">
        <f>IF(ISBLANK('Raw Data'!A195), 0, IF(AND('Raw Data'!D195&lt;5, 'Raw Data'!E195&lt;5, 'Raw Data'!F195&lt;BB$2), 'Raw Data'!AL195, 0))</f>
        <v/>
      </c>
      <c r="AN200">
        <f>IF(ISBLANK('Raw Data'!A195), 0, IF(AND('Raw Data'!D195&lt;6, 'Raw Data'!E195&lt;6, 'Raw Data'!F195&lt;BB$2), 'Raw Data'!AO195, 0))</f>
        <v/>
      </c>
      <c r="AO200">
        <f>IF(ISBLANK('Raw Data'!A195), 0, IF(AND('Raw Data'!I195&lt;Analysis!$BC$2, 'Raw Data'!D195-'Raw Data'!E195&gt;1), 'Raw Data'!AW195, IF(AND('Raw Data'!J195&lt;Analysis!$BC$2, 'Raw Data'!E195-'Raw Data'!D195&gt;1), 'Raw Data'!AY195, 0)))</f>
        <v/>
      </c>
      <c r="AP200">
        <f>IF(ISBLANK('Raw Data'!A195), 0, IF(AND('Raw Data'!I195&lt;Analysis!$BC$2, 'Raw Data'!D195-'Raw Data'!E195&gt;2), 'Raw Data'!AZ195, IF(AND('Raw Data'!J195&lt;Analysis!$BC$2, 'Raw Data'!E195-'Raw Data'!D195&gt;2), 'Raw Data'!BB195, 0)))</f>
        <v/>
      </c>
      <c r="AQ200">
        <f>IF(ISBLANK('Raw Data'!A195), 0, IF(AND('Raw Data'!I195&lt;Analysis!$BC$2, 'Raw Data'!D195-'Raw Data'!E195&gt;3), 'Raw Data'!BC195, IF(AND('Raw Data'!J195&lt;Analysis!$BC$2, 'Raw Data'!E195-'Raw Data'!D195&gt;3), 'Raw Data'!BE195, 0)))</f>
        <v/>
      </c>
      <c r="AR200">
        <f>IF('Hidden Analysiss'!D196=1,IF(ABS('Raw Data'!E195-'Raw Data'!D195)&lt;2,'Raw Data'!AX195,0), 0)</f>
        <v/>
      </c>
      <c r="AS200">
        <f>IF('Hidden Analysiss'!D196=1,IF(ABS('Raw Data'!E195-'Raw Data'!D195)&lt;3,'Raw Data'!BA195,0), 0)</f>
        <v/>
      </c>
      <c r="AT200">
        <f>IF('Hidden Analysiss'!D196=1,IF(ABS('Raw Data'!E195-'Raw Data'!D195)&lt;4,'Raw Data'!BD195,0), 0)</f>
        <v/>
      </c>
      <c r="AU200">
        <f>IF(AND('Hidden Analysiss'!E196=1, ABS('Raw Data'!E195-'Raw Data'!D195)&lt;2), 'Raw Data'!AX195, 0)</f>
        <v/>
      </c>
      <c r="AV200">
        <f>IF(AND('Hidden Analysiss'!E196=1, ABS('Raw Data'!E195-'Raw Data'!D195)&lt;3), 'Raw Data'!BA195, 0)</f>
        <v/>
      </c>
      <c r="AW200">
        <f>IF(AND('Hidden Analysiss'!E196=1, ABS('Raw Data'!E195-'Raw Data'!D195)&lt;3), 'Raw Data'!BD195, 0)</f>
        <v/>
      </c>
    </row>
    <row r="201">
      <c r="A201" s="1">
        <f>'Raw Data'!A196</f>
        <v/>
      </c>
      <c r="B201">
        <f>IF('Raw Data'!E196&gt;'Raw Data'!D196, 'Raw Data'!J196, 0)</f>
        <v/>
      </c>
      <c r="C201">
        <f>IF('Raw Data'!D196&gt;'Raw Data'!E196, 'Raw Data'!I196, 0)</f>
        <v/>
      </c>
      <c r="D201">
        <f>SUM(G201:H201)</f>
        <v/>
      </c>
      <c r="E201">
        <f>IF(AND('Raw Data'!J196&lt;'Raw Data'!I196,'Raw Data'!E196&gt;'Raw Data'!D196,'Raw Data'!E196-'Raw Data'!D196&gt;3),'Raw Data'!N196,IF(AND('Raw Data'!I196&lt;'Raw Data'!J196,'Raw Data'!D196&gt;'Raw Data'!E196,'Raw Data'!D196-'Raw Data'!E196&gt;3),'Raw Data'!M196,0))</f>
        <v/>
      </c>
      <c r="F201">
        <f>IF(AND('Raw Data'!J196&lt;'Raw Data'!I196,'Raw Data'!E196&gt;'Raw Data'!D196,'Raw Data'!E196-'Raw Data'!D196&lt;4),'Raw Data'!L196,IF(AND('Raw Data'!I196&lt;'Raw Data'!J196,'Raw Data'!D196&gt;'Raw Data'!E196,'Raw Data'!D196-'Raw Data'!E196&lt;4),'Raw Data'!K196,0))</f>
        <v/>
      </c>
      <c r="G201">
        <f>IF(AND('Raw Data'!J196&lt;'Raw Data'!I196, 'Raw Data'!E196&gt;'Raw Data'!D196), 'Raw Data'!J196, 0)</f>
        <v/>
      </c>
      <c r="H201">
        <f>IF(AND('Raw Data'!J196&gt;'Raw Data'!I196, 'Raw Data'!E196&lt;'Raw Data'!D196), 'Raw Data'!I196, 0)</f>
        <v/>
      </c>
      <c r="I201">
        <f>SUM(J201:K201)</f>
        <v/>
      </c>
      <c r="J201">
        <f>IF(AND('Raw Data'!J196&gt;'Raw Data'!I196, 'Raw Data'!E196&gt;'Raw Data'!D196), 'Raw Data'!J196, 0)</f>
        <v/>
      </c>
      <c r="K201">
        <f>IF(AND('Raw Data'!I196&gt;'Raw Data'!J196, 'Raw Data'!D196&gt;'Raw Data'!E196), 'Raw Data'!I196, 0)</f>
        <v/>
      </c>
      <c r="L201">
        <f>IF('Raw Data'!E196-'Raw Data'!D196&gt;3, 'Raw Data'!N196, 0)</f>
        <v/>
      </c>
      <c r="M201">
        <f>IF('Raw Data'!D196-'Raw Data'!E196&gt;3, 'Raw Data'!M196, 0)</f>
        <v/>
      </c>
      <c r="N201">
        <f>IF(ISBLANK('Raw Data'!D196),0,IF(AND('Raw Data'!E196&gt;'Raw Data'!D196,'Raw Data'!E196-'Raw Data'!D196&gt;0,'Raw Data'!E196-'Raw Data'!D196&lt;4),'Raw Data'!L196, 0))</f>
        <v/>
      </c>
      <c r="O201">
        <f>IF(ISBLANK('Raw Data'!D196),0,IF(AND('Raw Data'!E196&gt;'Raw Data'!D196,'Raw Data'!E196-'Raw Data'!D196&gt;0,'Raw Data'!D196-'Raw Data'!E196&lt;4),'Raw Data'!K196, 0))</f>
        <v/>
      </c>
      <c r="P201">
        <f>IF('Raw Data'!E196-'Raw Data'!D196&gt;3, 'Raw Data'!N196, IF('Raw Data'!D196-'Raw Data'!E196&gt;3, 'Raw Data'!M196, 0))</f>
        <v/>
      </c>
      <c r="Q201">
        <f>IF(ISBLANK('Raw Data'!E196),0,IF(AND('Raw Data'!E196-'Raw Data'!D196&lt;4,'Raw Data'!E196-'Raw Data'!D196&gt;0),'Raw Data'!L196,IF(AND('Raw Data'!D196&gt;'Raw Data'!E196,'Raw Data'!D196-'Raw Data'!E196&gt;0),'Raw Data'!K196,0)))</f>
        <v/>
      </c>
      <c r="R201">
        <f>IF(ISBLANK('Raw Data'!K196),0,IFERROR(IF(MATCH(SMALL('Raw Data'!K196:N196,1),L201:O201,0),SMALL('Raw Data'!K196:N196,1)),0))</f>
        <v/>
      </c>
      <c r="S201">
        <f>IF(ISBLANK('Raw Data'!K196),0,IFERROR(IF(MATCH(SMALL('Raw Data'!K196:N196,2),L201:O201,0),SMALL('Raw Data'!K196:N196,2)),0))</f>
        <v/>
      </c>
      <c r="T201">
        <f>IF(ISBLANK('Raw Data'!K196),0,IFERROR(IF(MATCH(SMALL('Raw Data'!K196:N196,3),L201:O201,0),SMALL('Raw Data'!K196:N196,3)),0))</f>
        <v/>
      </c>
      <c r="U201">
        <f>IF(ISBLANK('Raw Data'!K196),0,IFERROR(IF(MATCH(SMALL('Raw Data'!K196:N196,4),L201:O201,0),SMALL('Raw Data'!K196:N196,4)),0))</f>
        <v/>
      </c>
      <c r="V201">
        <f>IF(AND('Raw Data'!D196&lt;3, 'Raw Data'!E196&lt;3, 'Raw Data'!A196&gt;0), 'Raw Data'!AF196, 0)</f>
        <v/>
      </c>
      <c r="W201">
        <f>IF(AND('Raw Data'!D196&lt;4, 'Raw Data'!E196&lt;4, 'Raw Data'!A196&gt;0), 'Raw Data'!AI196, 0)</f>
        <v/>
      </c>
      <c r="X201">
        <f>IF(AND('Raw Data'!D196&lt;5, 'Raw Data'!E196&lt;5, 'Raw Data'!A196&gt;0), 'Raw Data'!AL196, 0)</f>
        <v/>
      </c>
      <c r="Y201">
        <f>IF(AND('Raw Data'!D196&lt;6, 'Raw Data'!E196&lt;6, 'Raw Data'!A196&gt;0), 'Raw Data'!AO196, 0)</f>
        <v/>
      </c>
      <c r="Z201">
        <f>IF(ISBLANK('Raw Data'!D196), 0, IF('Raw Data'!D196-'Raw Data'!E196&gt;1, 'Raw Data'!AW196, 0))</f>
        <v/>
      </c>
      <c r="AA201">
        <f>IF(ISBLANK('Raw Data'!A196), 0, IF(ABS('Raw Data'!D196-'Raw Data'!E196)&lt;2, 'Raw Data'!AX196, 0))</f>
        <v/>
      </c>
      <c r="AB201">
        <f>IF(ISBLANK('Raw Data'!D196), 0, IF('Raw Data'!E196-'Raw Data'!D196&gt;1, 'Raw Data'!AY196, 0))</f>
        <v/>
      </c>
      <c r="AC201">
        <f>IF(ISBLANK('Raw Data'!D196), 0, IF('Raw Data'!D196-'Raw Data'!E196&gt;2, 'Raw Data'!AZ196, 0))</f>
        <v/>
      </c>
      <c r="AD201">
        <f>IF(ISBLANK('Raw Data'!A196), 0, IF(ABS('Raw Data'!D196-'Raw Data'!E196)&lt;3, 'Raw Data'!BA196, 0))</f>
        <v/>
      </c>
      <c r="AE201">
        <f>IF(ISBLANK('Raw Data'!D196), 0, IF('Raw Data'!E196-'Raw Data'!D196&gt;2, 'Raw Data'!BB196, 0))</f>
        <v/>
      </c>
      <c r="AF201">
        <f>IF(ISBLANK('Raw Data'!D196), 0, IF('Raw Data'!D196-'Raw Data'!E196&gt;3, 'Raw Data'!BC196, 0))</f>
        <v/>
      </c>
      <c r="AG201">
        <f>IF(ISBLANK('Raw Data'!A196), 0, IF(ABS('Raw Data'!D196-'Raw Data'!E196)&lt;4, 'Raw Data'!BD196, 0))</f>
        <v/>
      </c>
      <c r="AH201">
        <f>IF(ISBLANK('Raw Data'!D196), 0, IF('Raw Data'!E196-'Raw Data'!D196&gt;3, 'Raw Data'!BE196, 0))</f>
        <v/>
      </c>
      <c r="AI201">
        <f>IF(SUM('Raw Data'!D196:E196)&gt;'Raw Data'!F196, 'Raw Data'!G196, 0)</f>
        <v/>
      </c>
      <c r="AJ201">
        <f>IF(ISBLANK('Raw Data'!D196), 0, IF(SUM('Raw Data'!D196:E196)&lt;'Raw Data'!F196, 'Raw Data'!H196, 0))</f>
        <v/>
      </c>
      <c r="AK201">
        <f>IF(ISBLANK('Raw Data'!A196), 0, IF(AND('Raw Data'!D196&lt;3, 'Raw Data'!E196&lt;3, 'Raw Data'!F196&lt;BB$2), 'Raw Data'!AF196, 0))</f>
        <v/>
      </c>
      <c r="AL201">
        <f>IF(ISBLANK('Raw Data'!A196), 0, IF(AND('Raw Data'!D196&lt;4, 'Raw Data'!E196&lt;4, 'Raw Data'!F196&lt;BB$2), 'Raw Data'!AI196, 0))</f>
        <v/>
      </c>
      <c r="AM201">
        <f>IF(ISBLANK('Raw Data'!A196), 0, IF(AND('Raw Data'!D196&lt;5, 'Raw Data'!E196&lt;5, 'Raw Data'!F196&lt;BB$2), 'Raw Data'!AL196, 0))</f>
        <v/>
      </c>
      <c r="AN201">
        <f>IF(ISBLANK('Raw Data'!A196), 0, IF(AND('Raw Data'!D196&lt;6, 'Raw Data'!E196&lt;6, 'Raw Data'!F196&lt;BB$2), 'Raw Data'!AO196, 0))</f>
        <v/>
      </c>
      <c r="AO201">
        <f>IF(ISBLANK('Raw Data'!A196), 0, IF(AND('Raw Data'!I196&lt;Analysis!$BC$2, 'Raw Data'!D196-'Raw Data'!E196&gt;1), 'Raw Data'!AW196, IF(AND('Raw Data'!J196&lt;Analysis!$BC$2, 'Raw Data'!E196-'Raw Data'!D196&gt;1), 'Raw Data'!AY196, 0)))</f>
        <v/>
      </c>
      <c r="AP201">
        <f>IF(ISBLANK('Raw Data'!A196), 0, IF(AND('Raw Data'!I196&lt;Analysis!$BC$2, 'Raw Data'!D196-'Raw Data'!E196&gt;2), 'Raw Data'!AZ196, IF(AND('Raw Data'!J196&lt;Analysis!$BC$2, 'Raw Data'!E196-'Raw Data'!D196&gt;2), 'Raw Data'!BB196, 0)))</f>
        <v/>
      </c>
      <c r="AQ201">
        <f>IF(ISBLANK('Raw Data'!A196), 0, IF(AND('Raw Data'!I196&lt;Analysis!$BC$2, 'Raw Data'!D196-'Raw Data'!E196&gt;3), 'Raw Data'!BC196, IF(AND('Raw Data'!J196&lt;Analysis!$BC$2, 'Raw Data'!E196-'Raw Data'!D196&gt;3), 'Raw Data'!BE196, 0)))</f>
        <v/>
      </c>
      <c r="AR201">
        <f>IF('Hidden Analysiss'!D197=1,IF(ABS('Raw Data'!E196-'Raw Data'!D196)&lt;2,'Raw Data'!AX196,0), 0)</f>
        <v/>
      </c>
      <c r="AS201">
        <f>IF('Hidden Analysiss'!D197=1,IF(ABS('Raw Data'!E196-'Raw Data'!D196)&lt;3,'Raw Data'!BA196,0), 0)</f>
        <v/>
      </c>
      <c r="AT201">
        <f>IF('Hidden Analysiss'!D197=1,IF(ABS('Raw Data'!E196-'Raw Data'!D196)&lt;4,'Raw Data'!BD196,0), 0)</f>
        <v/>
      </c>
      <c r="AU201">
        <f>IF(AND('Hidden Analysiss'!E197=1, ABS('Raw Data'!E196-'Raw Data'!D196)&lt;2), 'Raw Data'!AX196, 0)</f>
        <v/>
      </c>
      <c r="AV201">
        <f>IF(AND('Hidden Analysiss'!E197=1, ABS('Raw Data'!E196-'Raw Data'!D196)&lt;3), 'Raw Data'!BA196, 0)</f>
        <v/>
      </c>
      <c r="AW201">
        <f>IF(AND('Hidden Analysiss'!E197=1, ABS('Raw Data'!E196-'Raw Data'!D196)&lt;3), 'Raw Data'!BD196, 0)</f>
        <v/>
      </c>
    </row>
    <row r="202">
      <c r="A202" s="1">
        <f>'Raw Data'!A197</f>
        <v/>
      </c>
      <c r="B202">
        <f>IF('Raw Data'!E197&gt;'Raw Data'!D197, 'Raw Data'!J197, 0)</f>
        <v/>
      </c>
      <c r="C202">
        <f>IF('Raw Data'!D197&gt;'Raw Data'!E197, 'Raw Data'!I197, 0)</f>
        <v/>
      </c>
      <c r="D202">
        <f>SUM(G202:H202)</f>
        <v/>
      </c>
      <c r="E202">
        <f>IF(AND('Raw Data'!J197&lt;'Raw Data'!I197,'Raw Data'!E197&gt;'Raw Data'!D197,'Raw Data'!E197-'Raw Data'!D197&gt;3),'Raw Data'!N197,IF(AND('Raw Data'!I197&lt;'Raw Data'!J197,'Raw Data'!D197&gt;'Raw Data'!E197,'Raw Data'!D197-'Raw Data'!E197&gt;3),'Raw Data'!M197,0))</f>
        <v/>
      </c>
      <c r="F202">
        <f>IF(AND('Raw Data'!J197&lt;'Raw Data'!I197,'Raw Data'!E197&gt;'Raw Data'!D197,'Raw Data'!E197-'Raw Data'!D197&lt;4),'Raw Data'!L197,IF(AND('Raw Data'!I197&lt;'Raw Data'!J197,'Raw Data'!D197&gt;'Raw Data'!E197,'Raw Data'!D197-'Raw Data'!E197&lt;4),'Raw Data'!K197,0))</f>
        <v/>
      </c>
      <c r="G202">
        <f>IF(AND('Raw Data'!J197&lt;'Raw Data'!I197, 'Raw Data'!E197&gt;'Raw Data'!D197), 'Raw Data'!J197, 0)</f>
        <v/>
      </c>
      <c r="H202">
        <f>IF(AND('Raw Data'!J197&gt;'Raw Data'!I197, 'Raw Data'!E197&lt;'Raw Data'!D197), 'Raw Data'!I197, 0)</f>
        <v/>
      </c>
      <c r="I202">
        <f>SUM(J202:K202)</f>
        <v/>
      </c>
      <c r="J202">
        <f>IF(AND('Raw Data'!J197&gt;'Raw Data'!I197, 'Raw Data'!E197&gt;'Raw Data'!D197), 'Raw Data'!J197, 0)</f>
        <v/>
      </c>
      <c r="K202">
        <f>IF(AND('Raw Data'!I197&gt;'Raw Data'!J197, 'Raw Data'!D197&gt;'Raw Data'!E197), 'Raw Data'!I197, 0)</f>
        <v/>
      </c>
      <c r="L202">
        <f>IF('Raw Data'!E197-'Raw Data'!D197&gt;3, 'Raw Data'!N197, 0)</f>
        <v/>
      </c>
      <c r="M202">
        <f>IF('Raw Data'!D197-'Raw Data'!E197&gt;3, 'Raw Data'!M197, 0)</f>
        <v/>
      </c>
      <c r="N202">
        <f>IF(ISBLANK('Raw Data'!D197),0,IF(AND('Raw Data'!E197&gt;'Raw Data'!D197,'Raw Data'!E197-'Raw Data'!D197&gt;0,'Raw Data'!E197-'Raw Data'!D197&lt;4),'Raw Data'!L197, 0))</f>
        <v/>
      </c>
      <c r="O202">
        <f>IF(ISBLANK('Raw Data'!D197),0,IF(AND('Raw Data'!E197&gt;'Raw Data'!D197,'Raw Data'!E197-'Raw Data'!D197&gt;0,'Raw Data'!D197-'Raw Data'!E197&lt;4),'Raw Data'!K197, 0))</f>
        <v/>
      </c>
      <c r="P202">
        <f>IF('Raw Data'!E197-'Raw Data'!D197&gt;3, 'Raw Data'!N197, IF('Raw Data'!D197-'Raw Data'!E197&gt;3, 'Raw Data'!M197, 0))</f>
        <v/>
      </c>
      <c r="Q202">
        <f>IF(ISBLANK('Raw Data'!E197),0,IF(AND('Raw Data'!E197-'Raw Data'!D197&lt;4,'Raw Data'!E197-'Raw Data'!D197&gt;0),'Raw Data'!L197,IF(AND('Raw Data'!D197&gt;'Raw Data'!E197,'Raw Data'!D197-'Raw Data'!E197&gt;0),'Raw Data'!K197,0)))</f>
        <v/>
      </c>
      <c r="R202">
        <f>IF(ISBLANK('Raw Data'!K197),0,IFERROR(IF(MATCH(SMALL('Raw Data'!K197:N197,1),L202:O202,0),SMALL('Raw Data'!K197:N197,1)),0))</f>
        <v/>
      </c>
      <c r="S202">
        <f>IF(ISBLANK('Raw Data'!K197),0,IFERROR(IF(MATCH(SMALL('Raw Data'!K197:N197,2),L202:O202,0),SMALL('Raw Data'!K197:N197,2)),0))</f>
        <v/>
      </c>
      <c r="T202">
        <f>IF(ISBLANK('Raw Data'!K197),0,IFERROR(IF(MATCH(SMALL('Raw Data'!K197:N197,3),L202:O202,0),SMALL('Raw Data'!K197:N197,3)),0))</f>
        <v/>
      </c>
      <c r="U202">
        <f>IF(ISBLANK('Raw Data'!K197),0,IFERROR(IF(MATCH(SMALL('Raw Data'!K197:N197,4),L202:O202,0),SMALL('Raw Data'!K197:N197,4)),0))</f>
        <v/>
      </c>
      <c r="V202">
        <f>IF(AND('Raw Data'!D197&lt;3, 'Raw Data'!E197&lt;3, 'Raw Data'!A197&gt;0), 'Raw Data'!AF197, 0)</f>
        <v/>
      </c>
      <c r="W202">
        <f>IF(AND('Raw Data'!D197&lt;4, 'Raw Data'!E197&lt;4, 'Raw Data'!A197&gt;0), 'Raw Data'!AI197, 0)</f>
        <v/>
      </c>
      <c r="X202">
        <f>IF(AND('Raw Data'!D197&lt;5, 'Raw Data'!E197&lt;5, 'Raw Data'!A197&gt;0), 'Raw Data'!AL197, 0)</f>
        <v/>
      </c>
      <c r="Y202">
        <f>IF(AND('Raw Data'!D197&lt;6, 'Raw Data'!E197&lt;6, 'Raw Data'!A197&gt;0), 'Raw Data'!AO197, 0)</f>
        <v/>
      </c>
      <c r="Z202">
        <f>IF(ISBLANK('Raw Data'!D197), 0, IF('Raw Data'!D197-'Raw Data'!E197&gt;1, 'Raw Data'!AW197, 0))</f>
        <v/>
      </c>
      <c r="AA202">
        <f>IF(ISBLANK('Raw Data'!A197), 0, IF(ABS('Raw Data'!D197-'Raw Data'!E197)&lt;2, 'Raw Data'!AX197, 0))</f>
        <v/>
      </c>
      <c r="AB202">
        <f>IF(ISBLANK('Raw Data'!D197), 0, IF('Raw Data'!E197-'Raw Data'!D197&gt;1, 'Raw Data'!AY197, 0))</f>
        <v/>
      </c>
      <c r="AC202">
        <f>IF(ISBLANK('Raw Data'!D197), 0, IF('Raw Data'!D197-'Raw Data'!E197&gt;2, 'Raw Data'!AZ197, 0))</f>
        <v/>
      </c>
      <c r="AD202">
        <f>IF(ISBLANK('Raw Data'!A197), 0, IF(ABS('Raw Data'!D197-'Raw Data'!E197)&lt;3, 'Raw Data'!BA197, 0))</f>
        <v/>
      </c>
      <c r="AE202">
        <f>IF(ISBLANK('Raw Data'!D197), 0, IF('Raw Data'!E197-'Raw Data'!D197&gt;2, 'Raw Data'!BB197, 0))</f>
        <v/>
      </c>
      <c r="AF202">
        <f>IF(ISBLANK('Raw Data'!D197), 0, IF('Raw Data'!D197-'Raw Data'!E197&gt;3, 'Raw Data'!BC197, 0))</f>
        <v/>
      </c>
      <c r="AG202">
        <f>IF(ISBLANK('Raw Data'!A197), 0, IF(ABS('Raw Data'!D197-'Raw Data'!E197)&lt;4, 'Raw Data'!BD197, 0))</f>
        <v/>
      </c>
      <c r="AH202">
        <f>IF(ISBLANK('Raw Data'!D197), 0, IF('Raw Data'!E197-'Raw Data'!D197&gt;3, 'Raw Data'!BE197, 0))</f>
        <v/>
      </c>
      <c r="AI202">
        <f>IF(SUM('Raw Data'!D197:E197)&gt;'Raw Data'!F197, 'Raw Data'!G197, 0)</f>
        <v/>
      </c>
      <c r="AJ202">
        <f>IF(ISBLANK('Raw Data'!D197), 0, IF(SUM('Raw Data'!D197:E197)&lt;'Raw Data'!F197, 'Raw Data'!H197, 0))</f>
        <v/>
      </c>
      <c r="AK202">
        <f>IF(ISBLANK('Raw Data'!A197), 0, IF(AND('Raw Data'!D197&lt;3, 'Raw Data'!E197&lt;3, 'Raw Data'!F197&lt;BB$2), 'Raw Data'!AF197, 0))</f>
        <v/>
      </c>
      <c r="AL202">
        <f>IF(ISBLANK('Raw Data'!A197), 0, IF(AND('Raw Data'!D197&lt;4, 'Raw Data'!E197&lt;4, 'Raw Data'!F197&lt;BB$2), 'Raw Data'!AI197, 0))</f>
        <v/>
      </c>
      <c r="AM202">
        <f>IF(ISBLANK('Raw Data'!A197), 0, IF(AND('Raw Data'!D197&lt;5, 'Raw Data'!E197&lt;5, 'Raw Data'!F197&lt;BB$2), 'Raw Data'!AL197, 0))</f>
        <v/>
      </c>
      <c r="AN202">
        <f>IF(ISBLANK('Raw Data'!A197), 0, IF(AND('Raw Data'!D197&lt;6, 'Raw Data'!E197&lt;6, 'Raw Data'!F197&lt;BB$2), 'Raw Data'!AO197, 0))</f>
        <v/>
      </c>
      <c r="AO202">
        <f>IF(ISBLANK('Raw Data'!A197), 0, IF(AND('Raw Data'!I197&lt;Analysis!$BC$2, 'Raw Data'!D197-'Raw Data'!E197&gt;1), 'Raw Data'!AW197, IF(AND('Raw Data'!J197&lt;Analysis!$BC$2, 'Raw Data'!E197-'Raw Data'!D197&gt;1), 'Raw Data'!AY197, 0)))</f>
        <v/>
      </c>
      <c r="AP202">
        <f>IF(ISBLANK('Raw Data'!A197), 0, IF(AND('Raw Data'!I197&lt;Analysis!$BC$2, 'Raw Data'!D197-'Raw Data'!E197&gt;2), 'Raw Data'!AZ197, IF(AND('Raw Data'!J197&lt;Analysis!$BC$2, 'Raw Data'!E197-'Raw Data'!D197&gt;2), 'Raw Data'!BB197, 0)))</f>
        <v/>
      </c>
      <c r="AQ202">
        <f>IF(ISBLANK('Raw Data'!A197), 0, IF(AND('Raw Data'!I197&lt;Analysis!$BC$2, 'Raw Data'!D197-'Raw Data'!E197&gt;3), 'Raw Data'!BC197, IF(AND('Raw Data'!J197&lt;Analysis!$BC$2, 'Raw Data'!E197-'Raw Data'!D197&gt;3), 'Raw Data'!BE197, 0)))</f>
        <v/>
      </c>
      <c r="AR202">
        <f>IF('Hidden Analysiss'!D198=1,IF(ABS('Raw Data'!E197-'Raw Data'!D197)&lt;2,'Raw Data'!AX197,0), 0)</f>
        <v/>
      </c>
      <c r="AS202">
        <f>IF('Hidden Analysiss'!D198=1,IF(ABS('Raw Data'!E197-'Raw Data'!D197)&lt;3,'Raw Data'!BA197,0), 0)</f>
        <v/>
      </c>
      <c r="AT202">
        <f>IF('Hidden Analysiss'!D198=1,IF(ABS('Raw Data'!E197-'Raw Data'!D197)&lt;4,'Raw Data'!BD197,0), 0)</f>
        <v/>
      </c>
      <c r="AU202">
        <f>IF(AND('Hidden Analysiss'!E198=1, ABS('Raw Data'!E197-'Raw Data'!D197)&lt;2), 'Raw Data'!AX197, 0)</f>
        <v/>
      </c>
      <c r="AV202">
        <f>IF(AND('Hidden Analysiss'!E198=1, ABS('Raw Data'!E197-'Raw Data'!D197)&lt;3), 'Raw Data'!BA197, 0)</f>
        <v/>
      </c>
      <c r="AW202">
        <f>IF(AND('Hidden Analysiss'!E198=1, ABS('Raw Data'!E197-'Raw Data'!D197)&lt;3), 'Raw Data'!BD197, 0)</f>
        <v/>
      </c>
    </row>
    <row r="203">
      <c r="A203" s="1">
        <f>'Raw Data'!A198</f>
        <v/>
      </c>
      <c r="B203">
        <f>IF('Raw Data'!E198&gt;'Raw Data'!D198, 'Raw Data'!J198, 0)</f>
        <v/>
      </c>
      <c r="C203">
        <f>IF('Raw Data'!D198&gt;'Raw Data'!E198, 'Raw Data'!I198, 0)</f>
        <v/>
      </c>
      <c r="D203">
        <f>SUM(G203:H203)</f>
        <v/>
      </c>
      <c r="E203">
        <f>IF(AND('Raw Data'!J198&lt;'Raw Data'!I198,'Raw Data'!E198&gt;'Raw Data'!D198,'Raw Data'!E198-'Raw Data'!D198&gt;3),'Raw Data'!N198,IF(AND('Raw Data'!I198&lt;'Raw Data'!J198,'Raw Data'!D198&gt;'Raw Data'!E198,'Raw Data'!D198-'Raw Data'!E198&gt;3),'Raw Data'!M198,0))</f>
        <v/>
      </c>
      <c r="F203">
        <f>IF(AND('Raw Data'!J198&lt;'Raw Data'!I198,'Raw Data'!E198&gt;'Raw Data'!D198,'Raw Data'!E198-'Raw Data'!D198&lt;4),'Raw Data'!L198,IF(AND('Raw Data'!I198&lt;'Raw Data'!J198,'Raw Data'!D198&gt;'Raw Data'!E198,'Raw Data'!D198-'Raw Data'!E198&lt;4),'Raw Data'!K198,0))</f>
        <v/>
      </c>
      <c r="G203">
        <f>IF(AND('Raw Data'!J198&lt;'Raw Data'!I198, 'Raw Data'!E198&gt;'Raw Data'!D198), 'Raw Data'!J198, 0)</f>
        <v/>
      </c>
      <c r="H203">
        <f>IF(AND('Raw Data'!J198&gt;'Raw Data'!I198, 'Raw Data'!E198&lt;'Raw Data'!D198), 'Raw Data'!I198, 0)</f>
        <v/>
      </c>
      <c r="I203">
        <f>SUM(J203:K203)</f>
        <v/>
      </c>
      <c r="J203">
        <f>IF(AND('Raw Data'!J198&gt;'Raw Data'!I198, 'Raw Data'!E198&gt;'Raw Data'!D198), 'Raw Data'!J198, 0)</f>
        <v/>
      </c>
      <c r="K203">
        <f>IF(AND('Raw Data'!I198&gt;'Raw Data'!J198, 'Raw Data'!D198&gt;'Raw Data'!E198), 'Raw Data'!I198, 0)</f>
        <v/>
      </c>
      <c r="L203">
        <f>IF('Raw Data'!E198-'Raw Data'!D198&gt;3, 'Raw Data'!N198, 0)</f>
        <v/>
      </c>
      <c r="M203">
        <f>IF('Raw Data'!D198-'Raw Data'!E198&gt;3, 'Raw Data'!M198, 0)</f>
        <v/>
      </c>
      <c r="N203">
        <f>IF(ISBLANK('Raw Data'!D198),0,IF(AND('Raw Data'!E198&gt;'Raw Data'!D198,'Raw Data'!E198-'Raw Data'!D198&gt;0,'Raw Data'!E198-'Raw Data'!D198&lt;4),'Raw Data'!L198, 0))</f>
        <v/>
      </c>
      <c r="O203">
        <f>IF(ISBLANK('Raw Data'!D198),0,IF(AND('Raw Data'!E198&gt;'Raw Data'!D198,'Raw Data'!E198-'Raw Data'!D198&gt;0,'Raw Data'!D198-'Raw Data'!E198&lt;4),'Raw Data'!K198, 0))</f>
        <v/>
      </c>
      <c r="P203">
        <f>IF('Raw Data'!E198-'Raw Data'!D198&gt;3, 'Raw Data'!N198, IF('Raw Data'!D198-'Raw Data'!E198&gt;3, 'Raw Data'!M198, 0))</f>
        <v/>
      </c>
      <c r="Q203">
        <f>IF(ISBLANK('Raw Data'!E198),0,IF(AND('Raw Data'!E198-'Raw Data'!D198&lt;4,'Raw Data'!E198-'Raw Data'!D198&gt;0),'Raw Data'!L198,IF(AND('Raw Data'!D198&gt;'Raw Data'!E198,'Raw Data'!D198-'Raw Data'!E198&gt;0),'Raw Data'!K198,0)))</f>
        <v/>
      </c>
      <c r="R203">
        <f>IF(ISBLANK('Raw Data'!K198),0,IFERROR(IF(MATCH(SMALL('Raw Data'!K198:N198,1),L203:O203,0),SMALL('Raw Data'!K198:N198,1)),0))</f>
        <v/>
      </c>
      <c r="S203">
        <f>IF(ISBLANK('Raw Data'!K198),0,IFERROR(IF(MATCH(SMALL('Raw Data'!K198:N198,2),L203:O203,0),SMALL('Raw Data'!K198:N198,2)),0))</f>
        <v/>
      </c>
      <c r="T203">
        <f>IF(ISBLANK('Raw Data'!K198),0,IFERROR(IF(MATCH(SMALL('Raw Data'!K198:N198,3),L203:O203,0),SMALL('Raw Data'!K198:N198,3)),0))</f>
        <v/>
      </c>
      <c r="U203">
        <f>IF(ISBLANK('Raw Data'!K198),0,IFERROR(IF(MATCH(SMALL('Raw Data'!K198:N198,4),L203:O203,0),SMALL('Raw Data'!K198:N198,4)),0))</f>
        <v/>
      </c>
      <c r="V203">
        <f>IF(AND('Raw Data'!D198&lt;3, 'Raw Data'!E198&lt;3, 'Raw Data'!A198&gt;0), 'Raw Data'!AF198, 0)</f>
        <v/>
      </c>
      <c r="W203">
        <f>IF(AND('Raw Data'!D198&lt;4, 'Raw Data'!E198&lt;4, 'Raw Data'!A198&gt;0), 'Raw Data'!AI198, 0)</f>
        <v/>
      </c>
      <c r="X203">
        <f>IF(AND('Raw Data'!D198&lt;5, 'Raw Data'!E198&lt;5, 'Raw Data'!A198&gt;0), 'Raw Data'!AL198, 0)</f>
        <v/>
      </c>
      <c r="Y203">
        <f>IF(AND('Raw Data'!D198&lt;6, 'Raw Data'!E198&lt;6, 'Raw Data'!A198&gt;0), 'Raw Data'!AO198, 0)</f>
        <v/>
      </c>
      <c r="Z203">
        <f>IF(ISBLANK('Raw Data'!D198), 0, IF('Raw Data'!D198-'Raw Data'!E198&gt;1, 'Raw Data'!AW198, 0))</f>
        <v/>
      </c>
      <c r="AA203">
        <f>IF(ISBLANK('Raw Data'!A198), 0, IF(ABS('Raw Data'!D198-'Raw Data'!E198)&lt;2, 'Raw Data'!AX198, 0))</f>
        <v/>
      </c>
      <c r="AB203">
        <f>IF(ISBLANK('Raw Data'!D198), 0, IF('Raw Data'!E198-'Raw Data'!D198&gt;1, 'Raw Data'!AY198, 0))</f>
        <v/>
      </c>
      <c r="AC203">
        <f>IF(ISBLANK('Raw Data'!D198), 0, IF('Raw Data'!D198-'Raw Data'!E198&gt;2, 'Raw Data'!AZ198, 0))</f>
        <v/>
      </c>
      <c r="AD203">
        <f>IF(ISBLANK('Raw Data'!A198), 0, IF(ABS('Raw Data'!D198-'Raw Data'!E198)&lt;3, 'Raw Data'!BA198, 0))</f>
        <v/>
      </c>
      <c r="AE203">
        <f>IF(ISBLANK('Raw Data'!D198), 0, IF('Raw Data'!E198-'Raw Data'!D198&gt;2, 'Raw Data'!BB198, 0))</f>
        <v/>
      </c>
      <c r="AF203">
        <f>IF(ISBLANK('Raw Data'!D198), 0, IF('Raw Data'!D198-'Raw Data'!E198&gt;3, 'Raw Data'!BC198, 0))</f>
        <v/>
      </c>
      <c r="AG203">
        <f>IF(ISBLANK('Raw Data'!A198), 0, IF(ABS('Raw Data'!D198-'Raw Data'!E198)&lt;4, 'Raw Data'!BD198, 0))</f>
        <v/>
      </c>
      <c r="AH203">
        <f>IF(ISBLANK('Raw Data'!D198), 0, IF('Raw Data'!E198-'Raw Data'!D198&gt;3, 'Raw Data'!BE198, 0))</f>
        <v/>
      </c>
      <c r="AI203">
        <f>IF(SUM('Raw Data'!D198:E198)&gt;'Raw Data'!F198, 'Raw Data'!G198, 0)</f>
        <v/>
      </c>
      <c r="AJ203">
        <f>IF(ISBLANK('Raw Data'!D198), 0, IF(SUM('Raw Data'!D198:E198)&lt;'Raw Data'!F198, 'Raw Data'!H198, 0))</f>
        <v/>
      </c>
      <c r="AK203">
        <f>IF(ISBLANK('Raw Data'!A198), 0, IF(AND('Raw Data'!D198&lt;3, 'Raw Data'!E198&lt;3, 'Raw Data'!F198&lt;BB$2), 'Raw Data'!AF198, 0))</f>
        <v/>
      </c>
      <c r="AL203">
        <f>IF(ISBLANK('Raw Data'!A198), 0, IF(AND('Raw Data'!D198&lt;4, 'Raw Data'!E198&lt;4, 'Raw Data'!F198&lt;BB$2), 'Raw Data'!AI198, 0))</f>
        <v/>
      </c>
      <c r="AM203">
        <f>IF(ISBLANK('Raw Data'!A198), 0, IF(AND('Raw Data'!D198&lt;5, 'Raw Data'!E198&lt;5, 'Raw Data'!F198&lt;BB$2), 'Raw Data'!AL198, 0))</f>
        <v/>
      </c>
      <c r="AN203">
        <f>IF(ISBLANK('Raw Data'!A198), 0, IF(AND('Raw Data'!D198&lt;6, 'Raw Data'!E198&lt;6, 'Raw Data'!F198&lt;BB$2), 'Raw Data'!AO198, 0))</f>
        <v/>
      </c>
      <c r="AO203">
        <f>IF(ISBLANK('Raw Data'!A198), 0, IF(AND('Raw Data'!I198&lt;Analysis!$BC$2, 'Raw Data'!D198-'Raw Data'!E198&gt;1), 'Raw Data'!AW198, IF(AND('Raw Data'!J198&lt;Analysis!$BC$2, 'Raw Data'!E198-'Raw Data'!D198&gt;1), 'Raw Data'!AY198, 0)))</f>
        <v/>
      </c>
      <c r="AP203">
        <f>IF(ISBLANK('Raw Data'!A198), 0, IF(AND('Raw Data'!I198&lt;Analysis!$BC$2, 'Raw Data'!D198-'Raw Data'!E198&gt;2), 'Raw Data'!AZ198, IF(AND('Raw Data'!J198&lt;Analysis!$BC$2, 'Raw Data'!E198-'Raw Data'!D198&gt;2), 'Raw Data'!BB198, 0)))</f>
        <v/>
      </c>
      <c r="AQ203">
        <f>IF(ISBLANK('Raw Data'!A198), 0, IF(AND('Raw Data'!I198&lt;Analysis!$BC$2, 'Raw Data'!D198-'Raw Data'!E198&gt;3), 'Raw Data'!BC198, IF(AND('Raw Data'!J198&lt;Analysis!$BC$2, 'Raw Data'!E198-'Raw Data'!D198&gt;3), 'Raw Data'!BE198, 0)))</f>
        <v/>
      </c>
      <c r="AR203">
        <f>IF('Hidden Analysiss'!D199=1,IF(ABS('Raw Data'!E198-'Raw Data'!D198)&lt;2,'Raw Data'!AX198,0), 0)</f>
        <v/>
      </c>
      <c r="AS203">
        <f>IF('Hidden Analysiss'!D199=1,IF(ABS('Raw Data'!E198-'Raw Data'!D198)&lt;3,'Raw Data'!BA198,0), 0)</f>
        <v/>
      </c>
      <c r="AT203">
        <f>IF('Hidden Analysiss'!D199=1,IF(ABS('Raw Data'!E198-'Raw Data'!D198)&lt;4,'Raw Data'!BD198,0), 0)</f>
        <v/>
      </c>
      <c r="AU203">
        <f>IF(AND('Hidden Analysiss'!E199=1, ABS('Raw Data'!E198-'Raw Data'!D198)&lt;2), 'Raw Data'!AX198, 0)</f>
        <v/>
      </c>
      <c r="AV203">
        <f>IF(AND('Hidden Analysiss'!E199=1, ABS('Raw Data'!E198-'Raw Data'!D198)&lt;3), 'Raw Data'!BA198, 0)</f>
        <v/>
      </c>
      <c r="AW203">
        <f>IF(AND('Hidden Analysiss'!E199=1, ABS('Raw Data'!E198-'Raw Data'!D198)&lt;3), 'Raw Data'!BD198, 0)</f>
        <v/>
      </c>
    </row>
    <row r="204">
      <c r="A204" s="1">
        <f>'Raw Data'!A199</f>
        <v/>
      </c>
      <c r="B204">
        <f>IF('Raw Data'!E199&gt;'Raw Data'!D199, 'Raw Data'!J199, 0)</f>
        <v/>
      </c>
      <c r="C204">
        <f>IF('Raw Data'!D199&gt;'Raw Data'!E199, 'Raw Data'!I199, 0)</f>
        <v/>
      </c>
      <c r="D204">
        <f>SUM(G204:H204)</f>
        <v/>
      </c>
      <c r="E204">
        <f>IF(AND('Raw Data'!J199&lt;'Raw Data'!I199,'Raw Data'!E199&gt;'Raw Data'!D199,'Raw Data'!E199-'Raw Data'!D199&gt;3),'Raw Data'!N199,IF(AND('Raw Data'!I199&lt;'Raw Data'!J199,'Raw Data'!D199&gt;'Raw Data'!E199,'Raw Data'!D199-'Raw Data'!E199&gt;3),'Raw Data'!M199,0))</f>
        <v/>
      </c>
      <c r="F204">
        <f>IF(AND('Raw Data'!J199&lt;'Raw Data'!I199,'Raw Data'!E199&gt;'Raw Data'!D199,'Raw Data'!E199-'Raw Data'!D199&lt;4),'Raw Data'!L199,IF(AND('Raw Data'!I199&lt;'Raw Data'!J199,'Raw Data'!D199&gt;'Raw Data'!E199,'Raw Data'!D199-'Raw Data'!E199&lt;4),'Raw Data'!K199,0))</f>
        <v/>
      </c>
      <c r="G204">
        <f>IF(AND('Raw Data'!J199&lt;'Raw Data'!I199, 'Raw Data'!E199&gt;'Raw Data'!D199), 'Raw Data'!J199, 0)</f>
        <v/>
      </c>
      <c r="H204">
        <f>IF(AND('Raw Data'!J199&gt;'Raw Data'!I199, 'Raw Data'!E199&lt;'Raw Data'!D199), 'Raw Data'!I199, 0)</f>
        <v/>
      </c>
      <c r="I204">
        <f>SUM(J204:K204)</f>
        <v/>
      </c>
      <c r="J204">
        <f>IF(AND('Raw Data'!J199&gt;'Raw Data'!I199, 'Raw Data'!E199&gt;'Raw Data'!D199), 'Raw Data'!J199, 0)</f>
        <v/>
      </c>
      <c r="K204">
        <f>IF(AND('Raw Data'!I199&gt;'Raw Data'!J199, 'Raw Data'!D199&gt;'Raw Data'!E199), 'Raw Data'!I199, 0)</f>
        <v/>
      </c>
      <c r="L204">
        <f>IF('Raw Data'!E199-'Raw Data'!D199&gt;3, 'Raw Data'!N199, 0)</f>
        <v/>
      </c>
      <c r="M204">
        <f>IF('Raw Data'!D199-'Raw Data'!E199&gt;3, 'Raw Data'!M199, 0)</f>
        <v/>
      </c>
      <c r="N204">
        <f>IF(ISBLANK('Raw Data'!D199),0,IF(AND('Raw Data'!E199&gt;'Raw Data'!D199,'Raw Data'!E199-'Raw Data'!D199&gt;0,'Raw Data'!E199-'Raw Data'!D199&lt;4),'Raw Data'!L199, 0))</f>
        <v/>
      </c>
      <c r="O204">
        <f>IF(ISBLANK('Raw Data'!D199),0,IF(AND('Raw Data'!E199&gt;'Raw Data'!D199,'Raw Data'!E199-'Raw Data'!D199&gt;0,'Raw Data'!D199-'Raw Data'!E199&lt;4),'Raw Data'!K199, 0))</f>
        <v/>
      </c>
      <c r="P204">
        <f>IF('Raw Data'!E199-'Raw Data'!D199&gt;3, 'Raw Data'!N199, IF('Raw Data'!D199-'Raw Data'!E199&gt;3, 'Raw Data'!M199, 0))</f>
        <v/>
      </c>
      <c r="Q204">
        <f>IF(ISBLANK('Raw Data'!E199),0,IF(AND('Raw Data'!E199-'Raw Data'!D199&lt;4,'Raw Data'!E199-'Raw Data'!D199&gt;0),'Raw Data'!L199,IF(AND('Raw Data'!D199&gt;'Raw Data'!E199,'Raw Data'!D199-'Raw Data'!E199&gt;0),'Raw Data'!K199,0)))</f>
        <v/>
      </c>
      <c r="R204">
        <f>IF(ISBLANK('Raw Data'!K199),0,IFERROR(IF(MATCH(SMALL('Raw Data'!K199:N199,1),L204:O204,0),SMALL('Raw Data'!K199:N199,1)),0))</f>
        <v/>
      </c>
      <c r="S204">
        <f>IF(ISBLANK('Raw Data'!K199),0,IFERROR(IF(MATCH(SMALL('Raw Data'!K199:N199,2),L204:O204,0),SMALL('Raw Data'!K199:N199,2)),0))</f>
        <v/>
      </c>
      <c r="T204">
        <f>IF(ISBLANK('Raw Data'!K199),0,IFERROR(IF(MATCH(SMALL('Raw Data'!K199:N199,3),L204:O204,0),SMALL('Raw Data'!K199:N199,3)),0))</f>
        <v/>
      </c>
      <c r="U204">
        <f>IF(ISBLANK('Raw Data'!K199),0,IFERROR(IF(MATCH(SMALL('Raw Data'!K199:N199,4),L204:O204,0),SMALL('Raw Data'!K199:N199,4)),0))</f>
        <v/>
      </c>
      <c r="V204">
        <f>IF(AND('Raw Data'!D199&lt;3, 'Raw Data'!E199&lt;3, 'Raw Data'!A199&gt;0), 'Raw Data'!AF199, 0)</f>
        <v/>
      </c>
      <c r="W204">
        <f>IF(AND('Raw Data'!D199&lt;4, 'Raw Data'!E199&lt;4, 'Raw Data'!A199&gt;0), 'Raw Data'!AI199, 0)</f>
        <v/>
      </c>
      <c r="X204">
        <f>IF(AND('Raw Data'!D199&lt;5, 'Raw Data'!E199&lt;5, 'Raw Data'!A199&gt;0), 'Raw Data'!AL199, 0)</f>
        <v/>
      </c>
      <c r="Y204">
        <f>IF(AND('Raw Data'!D199&lt;6, 'Raw Data'!E199&lt;6, 'Raw Data'!A199&gt;0), 'Raw Data'!AO199, 0)</f>
        <v/>
      </c>
      <c r="Z204">
        <f>IF(ISBLANK('Raw Data'!D199), 0, IF('Raw Data'!D199-'Raw Data'!E199&gt;1, 'Raw Data'!AW199, 0))</f>
        <v/>
      </c>
      <c r="AA204">
        <f>IF(ISBLANK('Raw Data'!A199), 0, IF(ABS('Raw Data'!D199-'Raw Data'!E199)&lt;2, 'Raw Data'!AX199, 0))</f>
        <v/>
      </c>
      <c r="AB204">
        <f>IF(ISBLANK('Raw Data'!D199), 0, IF('Raw Data'!E199-'Raw Data'!D199&gt;1, 'Raw Data'!AY199, 0))</f>
        <v/>
      </c>
      <c r="AC204">
        <f>IF(ISBLANK('Raw Data'!D199), 0, IF('Raw Data'!D199-'Raw Data'!E199&gt;2, 'Raw Data'!AZ199, 0))</f>
        <v/>
      </c>
      <c r="AD204">
        <f>IF(ISBLANK('Raw Data'!A199), 0, IF(ABS('Raw Data'!D199-'Raw Data'!E199)&lt;3, 'Raw Data'!BA199, 0))</f>
        <v/>
      </c>
      <c r="AE204">
        <f>IF(ISBLANK('Raw Data'!D199), 0, IF('Raw Data'!E199-'Raw Data'!D199&gt;2, 'Raw Data'!BB199, 0))</f>
        <v/>
      </c>
      <c r="AF204">
        <f>IF(ISBLANK('Raw Data'!D199), 0, IF('Raw Data'!D199-'Raw Data'!E199&gt;3, 'Raw Data'!BC199, 0))</f>
        <v/>
      </c>
      <c r="AG204">
        <f>IF(ISBLANK('Raw Data'!A199), 0, IF(ABS('Raw Data'!D199-'Raw Data'!E199)&lt;4, 'Raw Data'!BD199, 0))</f>
        <v/>
      </c>
      <c r="AH204">
        <f>IF(ISBLANK('Raw Data'!D199), 0, IF('Raw Data'!E199-'Raw Data'!D199&gt;3, 'Raw Data'!BE199, 0))</f>
        <v/>
      </c>
      <c r="AI204">
        <f>IF(SUM('Raw Data'!D199:E199)&gt;'Raw Data'!F199, 'Raw Data'!G199, 0)</f>
        <v/>
      </c>
      <c r="AJ204">
        <f>IF(ISBLANK('Raw Data'!D199), 0, IF(SUM('Raw Data'!D199:E199)&lt;'Raw Data'!F199, 'Raw Data'!H199, 0))</f>
        <v/>
      </c>
      <c r="AK204">
        <f>IF(ISBLANK('Raw Data'!A199), 0, IF(AND('Raw Data'!D199&lt;3, 'Raw Data'!E199&lt;3, 'Raw Data'!F199&lt;BB$2), 'Raw Data'!AF199, 0))</f>
        <v/>
      </c>
      <c r="AL204">
        <f>IF(ISBLANK('Raw Data'!A199), 0, IF(AND('Raw Data'!D199&lt;4, 'Raw Data'!E199&lt;4, 'Raw Data'!F199&lt;BB$2), 'Raw Data'!AI199, 0))</f>
        <v/>
      </c>
      <c r="AM204">
        <f>IF(ISBLANK('Raw Data'!A199), 0, IF(AND('Raw Data'!D199&lt;5, 'Raw Data'!E199&lt;5, 'Raw Data'!F199&lt;BB$2), 'Raw Data'!AL199, 0))</f>
        <v/>
      </c>
      <c r="AN204">
        <f>IF(ISBLANK('Raw Data'!A199), 0, IF(AND('Raw Data'!D199&lt;6, 'Raw Data'!E199&lt;6, 'Raw Data'!F199&lt;BB$2), 'Raw Data'!AO199, 0))</f>
        <v/>
      </c>
      <c r="AO204">
        <f>IF(ISBLANK('Raw Data'!A199), 0, IF(AND('Raw Data'!I199&lt;Analysis!$BC$2, 'Raw Data'!D199-'Raw Data'!E199&gt;1), 'Raw Data'!AW199, IF(AND('Raw Data'!J199&lt;Analysis!$BC$2, 'Raw Data'!E199-'Raw Data'!D199&gt;1), 'Raw Data'!AY199, 0)))</f>
        <v/>
      </c>
      <c r="AP204">
        <f>IF(ISBLANK('Raw Data'!A199), 0, IF(AND('Raw Data'!I199&lt;Analysis!$BC$2, 'Raw Data'!D199-'Raw Data'!E199&gt;2), 'Raw Data'!AZ199, IF(AND('Raw Data'!J199&lt;Analysis!$BC$2, 'Raw Data'!E199-'Raw Data'!D199&gt;2), 'Raw Data'!BB199, 0)))</f>
        <v/>
      </c>
      <c r="AQ204">
        <f>IF(ISBLANK('Raw Data'!A199), 0, IF(AND('Raw Data'!I199&lt;Analysis!$BC$2, 'Raw Data'!D199-'Raw Data'!E199&gt;3), 'Raw Data'!BC199, IF(AND('Raw Data'!J199&lt;Analysis!$BC$2, 'Raw Data'!E199-'Raw Data'!D199&gt;3), 'Raw Data'!BE199, 0)))</f>
        <v/>
      </c>
      <c r="AR204">
        <f>IF('Hidden Analysiss'!D200=1,IF(ABS('Raw Data'!E199-'Raw Data'!D199)&lt;2,'Raw Data'!AX199,0), 0)</f>
        <v/>
      </c>
      <c r="AS204">
        <f>IF('Hidden Analysiss'!D200=1,IF(ABS('Raw Data'!E199-'Raw Data'!D199)&lt;3,'Raw Data'!BA199,0), 0)</f>
        <v/>
      </c>
      <c r="AT204">
        <f>IF('Hidden Analysiss'!D200=1,IF(ABS('Raw Data'!E199-'Raw Data'!D199)&lt;4,'Raw Data'!BD199,0), 0)</f>
        <v/>
      </c>
      <c r="AU204">
        <f>IF(AND('Hidden Analysiss'!E200=1, ABS('Raw Data'!E199-'Raw Data'!D199)&lt;2), 'Raw Data'!AX199, 0)</f>
        <v/>
      </c>
      <c r="AV204">
        <f>IF(AND('Hidden Analysiss'!E200=1, ABS('Raw Data'!E199-'Raw Data'!D199)&lt;3), 'Raw Data'!BA199, 0)</f>
        <v/>
      </c>
      <c r="AW204">
        <f>IF(AND('Hidden Analysiss'!E200=1, ABS('Raw Data'!E199-'Raw Data'!D199)&lt;3), 'Raw Data'!BD199, 0)</f>
        <v/>
      </c>
    </row>
    <row r="205">
      <c r="A205" s="1">
        <f>'Raw Data'!A200</f>
        <v/>
      </c>
      <c r="B205">
        <f>IF('Raw Data'!E200&gt;'Raw Data'!D200, 'Raw Data'!J200, 0)</f>
        <v/>
      </c>
      <c r="C205">
        <f>IF('Raw Data'!D200&gt;'Raw Data'!E200, 'Raw Data'!I200, 0)</f>
        <v/>
      </c>
      <c r="D205">
        <f>SUM(G205:H205)</f>
        <v/>
      </c>
      <c r="E205">
        <f>IF(AND('Raw Data'!J200&lt;'Raw Data'!I200,'Raw Data'!E200&gt;'Raw Data'!D200,'Raw Data'!E200-'Raw Data'!D200&gt;3),'Raw Data'!N200,IF(AND('Raw Data'!I200&lt;'Raw Data'!J200,'Raw Data'!D200&gt;'Raw Data'!E200,'Raw Data'!D200-'Raw Data'!E200&gt;3),'Raw Data'!M200,0))</f>
        <v/>
      </c>
      <c r="F205">
        <f>IF(AND('Raw Data'!J200&lt;'Raw Data'!I200,'Raw Data'!E200&gt;'Raw Data'!D200,'Raw Data'!E200-'Raw Data'!D200&lt;4),'Raw Data'!L200,IF(AND('Raw Data'!I200&lt;'Raw Data'!J200,'Raw Data'!D200&gt;'Raw Data'!E200,'Raw Data'!D200-'Raw Data'!E200&lt;4),'Raw Data'!K200,0))</f>
        <v/>
      </c>
      <c r="G205">
        <f>IF(AND('Raw Data'!J200&lt;'Raw Data'!I200, 'Raw Data'!E200&gt;'Raw Data'!D200), 'Raw Data'!J200, 0)</f>
        <v/>
      </c>
      <c r="H205">
        <f>IF(AND('Raw Data'!J200&gt;'Raw Data'!I200, 'Raw Data'!E200&lt;'Raw Data'!D200), 'Raw Data'!I200, 0)</f>
        <v/>
      </c>
      <c r="I205">
        <f>SUM(J205:K205)</f>
        <v/>
      </c>
      <c r="J205">
        <f>IF(AND('Raw Data'!J200&gt;'Raw Data'!I200, 'Raw Data'!E200&gt;'Raw Data'!D200), 'Raw Data'!J200, 0)</f>
        <v/>
      </c>
      <c r="K205">
        <f>IF(AND('Raw Data'!I200&gt;'Raw Data'!J200, 'Raw Data'!D200&gt;'Raw Data'!E200), 'Raw Data'!I200, 0)</f>
        <v/>
      </c>
      <c r="L205">
        <f>IF('Raw Data'!E200-'Raw Data'!D200&gt;3, 'Raw Data'!N200, 0)</f>
        <v/>
      </c>
      <c r="M205">
        <f>IF('Raw Data'!D200-'Raw Data'!E200&gt;3, 'Raw Data'!M200, 0)</f>
        <v/>
      </c>
      <c r="N205">
        <f>IF(ISBLANK('Raw Data'!D200),0,IF(AND('Raw Data'!E200&gt;'Raw Data'!D200,'Raw Data'!E200-'Raw Data'!D200&gt;0,'Raw Data'!E200-'Raw Data'!D200&lt;4),'Raw Data'!L200, 0))</f>
        <v/>
      </c>
      <c r="O205">
        <f>IF(ISBLANK('Raw Data'!D200),0,IF(AND('Raw Data'!E200&gt;'Raw Data'!D200,'Raw Data'!E200-'Raw Data'!D200&gt;0,'Raw Data'!D200-'Raw Data'!E200&lt;4),'Raw Data'!K200, 0))</f>
        <v/>
      </c>
      <c r="P205">
        <f>IF('Raw Data'!E200-'Raw Data'!D200&gt;3, 'Raw Data'!N200, IF('Raw Data'!D200-'Raw Data'!E200&gt;3, 'Raw Data'!M200, 0))</f>
        <v/>
      </c>
      <c r="Q205">
        <f>IF(ISBLANK('Raw Data'!E200),0,IF(AND('Raw Data'!E200-'Raw Data'!D200&lt;4,'Raw Data'!E200-'Raw Data'!D200&gt;0),'Raw Data'!L200,IF(AND('Raw Data'!D200&gt;'Raw Data'!E200,'Raw Data'!D200-'Raw Data'!E200&gt;0),'Raw Data'!K200,0)))</f>
        <v/>
      </c>
      <c r="R205">
        <f>IF(ISBLANK('Raw Data'!K200),0,IFERROR(IF(MATCH(SMALL('Raw Data'!K200:N200,1),L205:O205,0),SMALL('Raw Data'!K200:N200,1)),0))</f>
        <v/>
      </c>
      <c r="S205">
        <f>IF(ISBLANK('Raw Data'!K200),0,IFERROR(IF(MATCH(SMALL('Raw Data'!K200:N200,2),L205:O205,0),SMALL('Raw Data'!K200:N200,2)),0))</f>
        <v/>
      </c>
      <c r="T205">
        <f>IF(ISBLANK('Raw Data'!K200),0,IFERROR(IF(MATCH(SMALL('Raw Data'!K200:N200,3),L205:O205,0),SMALL('Raw Data'!K200:N200,3)),0))</f>
        <v/>
      </c>
      <c r="U205">
        <f>IF(ISBLANK('Raw Data'!K200),0,IFERROR(IF(MATCH(SMALL('Raw Data'!K200:N200,4),L205:O205,0),SMALL('Raw Data'!K200:N200,4)),0))</f>
        <v/>
      </c>
      <c r="V205">
        <f>IF(AND('Raw Data'!D200&lt;3, 'Raw Data'!E200&lt;3, 'Raw Data'!A200&gt;0), 'Raw Data'!AF200, 0)</f>
        <v/>
      </c>
      <c r="W205">
        <f>IF(AND('Raw Data'!D200&lt;4, 'Raw Data'!E200&lt;4, 'Raw Data'!A200&gt;0), 'Raw Data'!AI200, 0)</f>
        <v/>
      </c>
      <c r="X205">
        <f>IF(AND('Raw Data'!D200&lt;5, 'Raw Data'!E200&lt;5, 'Raw Data'!A200&gt;0), 'Raw Data'!AL200, 0)</f>
        <v/>
      </c>
      <c r="Y205">
        <f>IF(AND('Raw Data'!D200&lt;6, 'Raw Data'!E200&lt;6, 'Raw Data'!A200&gt;0), 'Raw Data'!AO200, 0)</f>
        <v/>
      </c>
      <c r="Z205">
        <f>IF(ISBLANK('Raw Data'!D200), 0, IF('Raw Data'!D200-'Raw Data'!E200&gt;1, 'Raw Data'!AW200, 0))</f>
        <v/>
      </c>
      <c r="AA205">
        <f>IF(ISBLANK('Raw Data'!A200), 0, IF(ABS('Raw Data'!D200-'Raw Data'!E200)&lt;2, 'Raw Data'!AX200, 0))</f>
        <v/>
      </c>
      <c r="AB205">
        <f>IF(ISBLANK('Raw Data'!D200), 0, IF('Raw Data'!E200-'Raw Data'!D200&gt;1, 'Raw Data'!AY200, 0))</f>
        <v/>
      </c>
      <c r="AC205">
        <f>IF(ISBLANK('Raw Data'!D200), 0, IF('Raw Data'!D200-'Raw Data'!E200&gt;2, 'Raw Data'!AZ200, 0))</f>
        <v/>
      </c>
      <c r="AD205">
        <f>IF(ISBLANK('Raw Data'!A200), 0, IF(ABS('Raw Data'!D200-'Raw Data'!E200)&lt;3, 'Raw Data'!BA200, 0))</f>
        <v/>
      </c>
      <c r="AE205">
        <f>IF(ISBLANK('Raw Data'!D200), 0, IF('Raw Data'!E200-'Raw Data'!D200&gt;2, 'Raw Data'!BB200, 0))</f>
        <v/>
      </c>
      <c r="AF205">
        <f>IF(ISBLANK('Raw Data'!D200), 0, IF('Raw Data'!D200-'Raw Data'!E200&gt;3, 'Raw Data'!BC200, 0))</f>
        <v/>
      </c>
      <c r="AG205">
        <f>IF(ISBLANK('Raw Data'!A200), 0, IF(ABS('Raw Data'!D200-'Raw Data'!E200)&lt;4, 'Raw Data'!BD200, 0))</f>
        <v/>
      </c>
      <c r="AH205">
        <f>IF(ISBLANK('Raw Data'!D200), 0, IF('Raw Data'!E200-'Raw Data'!D200&gt;3, 'Raw Data'!BE200, 0))</f>
        <v/>
      </c>
      <c r="AI205">
        <f>IF(SUM('Raw Data'!D200:E200)&gt;'Raw Data'!F200, 'Raw Data'!G200, 0)</f>
        <v/>
      </c>
      <c r="AJ205">
        <f>IF(ISBLANK('Raw Data'!D200), 0, IF(SUM('Raw Data'!D200:E200)&lt;'Raw Data'!F200, 'Raw Data'!H200, 0))</f>
        <v/>
      </c>
      <c r="AK205">
        <f>IF(ISBLANK('Raw Data'!A200), 0, IF(AND('Raw Data'!D200&lt;3, 'Raw Data'!E200&lt;3, 'Raw Data'!F200&lt;BB$2), 'Raw Data'!AF200, 0))</f>
        <v/>
      </c>
      <c r="AL205">
        <f>IF(ISBLANK('Raw Data'!A200), 0, IF(AND('Raw Data'!D200&lt;4, 'Raw Data'!E200&lt;4, 'Raw Data'!F200&lt;BB$2), 'Raw Data'!AI200, 0))</f>
        <v/>
      </c>
      <c r="AM205">
        <f>IF(ISBLANK('Raw Data'!A200), 0, IF(AND('Raw Data'!D200&lt;5, 'Raw Data'!E200&lt;5, 'Raw Data'!F200&lt;BB$2), 'Raw Data'!AL200, 0))</f>
        <v/>
      </c>
      <c r="AN205">
        <f>IF(ISBLANK('Raw Data'!A200), 0, IF(AND('Raw Data'!D200&lt;6, 'Raw Data'!E200&lt;6, 'Raw Data'!F200&lt;BB$2), 'Raw Data'!AO200, 0))</f>
        <v/>
      </c>
      <c r="AO205">
        <f>IF(ISBLANK('Raw Data'!A200), 0, IF(AND('Raw Data'!I200&lt;Analysis!$BC$2, 'Raw Data'!D200-'Raw Data'!E200&gt;1), 'Raw Data'!AW200, IF(AND('Raw Data'!J200&lt;Analysis!$BC$2, 'Raw Data'!E200-'Raw Data'!D200&gt;1), 'Raw Data'!AY200, 0)))</f>
        <v/>
      </c>
      <c r="AP205">
        <f>IF(ISBLANK('Raw Data'!A200), 0, IF(AND('Raw Data'!I200&lt;Analysis!$BC$2, 'Raw Data'!D200-'Raw Data'!E200&gt;2), 'Raw Data'!AZ200, IF(AND('Raw Data'!J200&lt;Analysis!$BC$2, 'Raw Data'!E200-'Raw Data'!D200&gt;2), 'Raw Data'!BB200, 0)))</f>
        <v/>
      </c>
      <c r="AQ205">
        <f>IF(ISBLANK('Raw Data'!A200), 0, IF(AND('Raw Data'!I200&lt;Analysis!$BC$2, 'Raw Data'!D200-'Raw Data'!E200&gt;3), 'Raw Data'!BC200, IF(AND('Raw Data'!J200&lt;Analysis!$BC$2, 'Raw Data'!E200-'Raw Data'!D200&gt;3), 'Raw Data'!BE200, 0)))</f>
        <v/>
      </c>
      <c r="AR205">
        <f>IF('Hidden Analysiss'!D201=1,IF(ABS('Raw Data'!E200-'Raw Data'!D200)&lt;2,'Raw Data'!AX200,0), 0)</f>
        <v/>
      </c>
      <c r="AS205">
        <f>IF('Hidden Analysiss'!D201=1,IF(ABS('Raw Data'!E200-'Raw Data'!D200)&lt;3,'Raw Data'!BA200,0), 0)</f>
        <v/>
      </c>
      <c r="AT205">
        <f>IF('Hidden Analysiss'!D201=1,IF(ABS('Raw Data'!E200-'Raw Data'!D200)&lt;4,'Raw Data'!BD200,0), 0)</f>
        <v/>
      </c>
      <c r="AU205">
        <f>IF(AND('Hidden Analysiss'!E201=1, ABS('Raw Data'!E200-'Raw Data'!D200)&lt;2), 'Raw Data'!AX200, 0)</f>
        <v/>
      </c>
      <c r="AV205">
        <f>IF(AND('Hidden Analysiss'!E201=1, ABS('Raw Data'!E200-'Raw Data'!D200)&lt;3), 'Raw Data'!BA200, 0)</f>
        <v/>
      </c>
      <c r="AW205">
        <f>IF(AND('Hidden Analysiss'!E201=1, ABS('Raw Data'!E200-'Raw Data'!D200)&lt;3), 'Raw Data'!BD200, 0)</f>
        <v/>
      </c>
    </row>
    <row r="206">
      <c r="A206" s="1">
        <f>'Raw Data'!A201</f>
        <v/>
      </c>
      <c r="B206">
        <f>IF('Raw Data'!E201&gt;'Raw Data'!D201, 'Raw Data'!J201, 0)</f>
        <v/>
      </c>
      <c r="C206">
        <f>IF('Raw Data'!D201&gt;'Raw Data'!E201, 'Raw Data'!I201, 0)</f>
        <v/>
      </c>
      <c r="D206">
        <f>SUM(G206:H206)</f>
        <v/>
      </c>
      <c r="E206">
        <f>IF(AND('Raw Data'!J201&lt;'Raw Data'!I201,'Raw Data'!E201&gt;'Raw Data'!D201,'Raw Data'!E201-'Raw Data'!D201&gt;3),'Raw Data'!N201,IF(AND('Raw Data'!I201&lt;'Raw Data'!J201,'Raw Data'!D201&gt;'Raw Data'!E201,'Raw Data'!D201-'Raw Data'!E201&gt;3),'Raw Data'!M201,0))</f>
        <v/>
      </c>
      <c r="F206">
        <f>IF(AND('Raw Data'!J201&lt;'Raw Data'!I201,'Raw Data'!E201&gt;'Raw Data'!D201,'Raw Data'!E201-'Raw Data'!D201&lt;4),'Raw Data'!L201,IF(AND('Raw Data'!I201&lt;'Raw Data'!J201,'Raw Data'!D201&gt;'Raw Data'!E201,'Raw Data'!D201-'Raw Data'!E201&lt;4),'Raw Data'!K201,0))</f>
        <v/>
      </c>
      <c r="G206">
        <f>IF(AND('Raw Data'!J201&lt;'Raw Data'!I201, 'Raw Data'!E201&gt;'Raw Data'!D201), 'Raw Data'!J201, 0)</f>
        <v/>
      </c>
      <c r="H206">
        <f>IF(AND('Raw Data'!J201&gt;'Raw Data'!I201, 'Raw Data'!E201&lt;'Raw Data'!D201), 'Raw Data'!I201, 0)</f>
        <v/>
      </c>
      <c r="I206">
        <f>SUM(J206:K206)</f>
        <v/>
      </c>
      <c r="J206">
        <f>IF(AND('Raw Data'!J201&gt;'Raw Data'!I201, 'Raw Data'!E201&gt;'Raw Data'!D201), 'Raw Data'!J201, 0)</f>
        <v/>
      </c>
      <c r="K206">
        <f>IF(AND('Raw Data'!I201&gt;'Raw Data'!J201, 'Raw Data'!D201&gt;'Raw Data'!E201), 'Raw Data'!I201, 0)</f>
        <v/>
      </c>
      <c r="L206">
        <f>IF('Raw Data'!E201-'Raw Data'!D201&gt;3, 'Raw Data'!N201, 0)</f>
        <v/>
      </c>
      <c r="M206">
        <f>IF('Raw Data'!D201-'Raw Data'!E201&gt;3, 'Raw Data'!M201, 0)</f>
        <v/>
      </c>
      <c r="N206">
        <f>IF(ISBLANK('Raw Data'!D201),0,IF(AND('Raw Data'!E201&gt;'Raw Data'!D201,'Raw Data'!E201-'Raw Data'!D201&gt;0,'Raw Data'!E201-'Raw Data'!D201&lt;4),'Raw Data'!L201, 0))</f>
        <v/>
      </c>
      <c r="O206">
        <f>IF(ISBLANK('Raw Data'!D201),0,IF(AND('Raw Data'!E201&gt;'Raw Data'!D201,'Raw Data'!E201-'Raw Data'!D201&gt;0,'Raw Data'!D201-'Raw Data'!E201&lt;4),'Raw Data'!K201, 0))</f>
        <v/>
      </c>
      <c r="P206">
        <f>IF('Raw Data'!E201-'Raw Data'!D201&gt;3, 'Raw Data'!N201, IF('Raw Data'!D201-'Raw Data'!E201&gt;3, 'Raw Data'!M201, 0))</f>
        <v/>
      </c>
      <c r="Q206">
        <f>IF(ISBLANK('Raw Data'!E201),0,IF(AND('Raw Data'!E201-'Raw Data'!D201&lt;4,'Raw Data'!E201-'Raw Data'!D201&gt;0),'Raw Data'!L201,IF(AND('Raw Data'!D201&gt;'Raw Data'!E201,'Raw Data'!D201-'Raw Data'!E201&gt;0),'Raw Data'!K201,0)))</f>
        <v/>
      </c>
      <c r="R206">
        <f>IF(ISBLANK('Raw Data'!K201),0,IFERROR(IF(MATCH(SMALL('Raw Data'!K201:N201,1),L206:O206,0),SMALL('Raw Data'!K201:N201,1)),0))</f>
        <v/>
      </c>
      <c r="S206">
        <f>IF(ISBLANK('Raw Data'!K201),0,IFERROR(IF(MATCH(SMALL('Raw Data'!K201:N201,2),L206:O206,0),SMALL('Raw Data'!K201:N201,2)),0))</f>
        <v/>
      </c>
      <c r="T206">
        <f>IF(ISBLANK('Raw Data'!K201),0,IFERROR(IF(MATCH(SMALL('Raw Data'!K201:N201,3),L206:O206,0),SMALL('Raw Data'!K201:N201,3)),0))</f>
        <v/>
      </c>
      <c r="U206">
        <f>IF(ISBLANK('Raw Data'!K201),0,IFERROR(IF(MATCH(SMALL('Raw Data'!K201:N201,4),L206:O206,0),SMALL('Raw Data'!K201:N201,4)),0))</f>
        <v/>
      </c>
      <c r="V206">
        <f>IF(AND('Raw Data'!D201&lt;3, 'Raw Data'!E201&lt;3, 'Raw Data'!A201&gt;0), 'Raw Data'!AF201, 0)</f>
        <v/>
      </c>
      <c r="W206">
        <f>IF(AND('Raw Data'!D201&lt;4, 'Raw Data'!E201&lt;4, 'Raw Data'!A201&gt;0), 'Raw Data'!AI201, 0)</f>
        <v/>
      </c>
      <c r="X206">
        <f>IF(AND('Raw Data'!D201&lt;5, 'Raw Data'!E201&lt;5, 'Raw Data'!A201&gt;0), 'Raw Data'!AL201, 0)</f>
        <v/>
      </c>
      <c r="Y206">
        <f>IF(AND('Raw Data'!D201&lt;6, 'Raw Data'!E201&lt;6, 'Raw Data'!A201&gt;0), 'Raw Data'!AO201, 0)</f>
        <v/>
      </c>
      <c r="Z206">
        <f>IF(ISBLANK('Raw Data'!D201), 0, IF('Raw Data'!D201-'Raw Data'!E201&gt;1, 'Raw Data'!AW201, 0))</f>
        <v/>
      </c>
      <c r="AA206">
        <f>IF(ISBLANK('Raw Data'!A201), 0, IF(ABS('Raw Data'!D201-'Raw Data'!E201)&lt;2, 'Raw Data'!AX201, 0))</f>
        <v/>
      </c>
      <c r="AB206">
        <f>IF(ISBLANK('Raw Data'!D201), 0, IF('Raw Data'!E201-'Raw Data'!D201&gt;1, 'Raw Data'!AY201, 0))</f>
        <v/>
      </c>
      <c r="AC206">
        <f>IF(ISBLANK('Raw Data'!D201), 0, IF('Raw Data'!D201-'Raw Data'!E201&gt;2, 'Raw Data'!AZ201, 0))</f>
        <v/>
      </c>
      <c r="AD206">
        <f>IF(ISBLANK('Raw Data'!A201), 0, IF(ABS('Raw Data'!D201-'Raw Data'!E201)&lt;3, 'Raw Data'!BA201, 0))</f>
        <v/>
      </c>
      <c r="AE206">
        <f>IF(ISBLANK('Raw Data'!D201), 0, IF('Raw Data'!E201-'Raw Data'!D201&gt;2, 'Raw Data'!BB201, 0))</f>
        <v/>
      </c>
      <c r="AF206">
        <f>IF(ISBLANK('Raw Data'!D201), 0, IF('Raw Data'!D201-'Raw Data'!E201&gt;3, 'Raw Data'!BC201, 0))</f>
        <v/>
      </c>
      <c r="AG206">
        <f>IF(ISBLANK('Raw Data'!A201), 0, IF(ABS('Raw Data'!D201-'Raw Data'!E201)&lt;4, 'Raw Data'!BD201, 0))</f>
        <v/>
      </c>
      <c r="AH206">
        <f>IF(ISBLANK('Raw Data'!D201), 0, IF('Raw Data'!E201-'Raw Data'!D201&gt;3, 'Raw Data'!BE201, 0))</f>
        <v/>
      </c>
      <c r="AI206">
        <f>IF(SUM('Raw Data'!D201:E201)&gt;'Raw Data'!F201, 'Raw Data'!G201, 0)</f>
        <v/>
      </c>
      <c r="AJ206">
        <f>IF(ISBLANK('Raw Data'!D201), 0, IF(SUM('Raw Data'!D201:E201)&lt;'Raw Data'!F201, 'Raw Data'!H201, 0))</f>
        <v/>
      </c>
      <c r="AK206">
        <f>IF(ISBLANK('Raw Data'!A201), 0, IF(AND('Raw Data'!D201&lt;3, 'Raw Data'!E201&lt;3, 'Raw Data'!F201&lt;BB$2), 'Raw Data'!AF201, 0))</f>
        <v/>
      </c>
      <c r="AL206">
        <f>IF(ISBLANK('Raw Data'!A201), 0, IF(AND('Raw Data'!D201&lt;4, 'Raw Data'!E201&lt;4, 'Raw Data'!F201&lt;BB$2), 'Raw Data'!AI201, 0))</f>
        <v/>
      </c>
      <c r="AM206">
        <f>IF(ISBLANK('Raw Data'!A201), 0, IF(AND('Raw Data'!D201&lt;5, 'Raw Data'!E201&lt;5, 'Raw Data'!F201&lt;BB$2), 'Raw Data'!AL201, 0))</f>
        <v/>
      </c>
      <c r="AN206">
        <f>IF(ISBLANK('Raw Data'!A201), 0, IF(AND('Raw Data'!D201&lt;6, 'Raw Data'!E201&lt;6, 'Raw Data'!F201&lt;BB$2), 'Raw Data'!AO201, 0))</f>
        <v/>
      </c>
      <c r="AO206">
        <f>IF(ISBLANK('Raw Data'!A201), 0, IF(AND('Raw Data'!I201&lt;Analysis!$BC$2, 'Raw Data'!D201-'Raw Data'!E201&gt;1), 'Raw Data'!AW201, IF(AND('Raw Data'!J201&lt;Analysis!$BC$2, 'Raw Data'!E201-'Raw Data'!D201&gt;1), 'Raw Data'!AY201, 0)))</f>
        <v/>
      </c>
      <c r="AP206">
        <f>IF(ISBLANK('Raw Data'!A201), 0, IF(AND('Raw Data'!I201&lt;Analysis!$BC$2, 'Raw Data'!D201-'Raw Data'!E201&gt;2), 'Raw Data'!AZ201, IF(AND('Raw Data'!J201&lt;Analysis!$BC$2, 'Raw Data'!E201-'Raw Data'!D201&gt;2), 'Raw Data'!BB201, 0)))</f>
        <v/>
      </c>
      <c r="AQ206">
        <f>IF(ISBLANK('Raw Data'!A201), 0, IF(AND('Raw Data'!I201&lt;Analysis!$BC$2, 'Raw Data'!D201-'Raw Data'!E201&gt;3), 'Raw Data'!BC201, IF(AND('Raw Data'!J201&lt;Analysis!$BC$2, 'Raw Data'!E201-'Raw Data'!D201&gt;3), 'Raw Data'!BE201, 0)))</f>
        <v/>
      </c>
      <c r="AR206">
        <f>IF('Hidden Analysiss'!D202=1,IF(ABS('Raw Data'!E201-'Raw Data'!D201)&lt;2,'Raw Data'!AX201,0), 0)</f>
        <v/>
      </c>
      <c r="AS206">
        <f>IF('Hidden Analysiss'!D202=1,IF(ABS('Raw Data'!E201-'Raw Data'!D201)&lt;3,'Raw Data'!BA201,0), 0)</f>
        <v/>
      </c>
      <c r="AT206">
        <f>IF('Hidden Analysiss'!D202=1,IF(ABS('Raw Data'!E201-'Raw Data'!D201)&lt;4,'Raw Data'!BD201,0), 0)</f>
        <v/>
      </c>
      <c r="AU206">
        <f>IF(AND('Hidden Analysiss'!E202=1, ABS('Raw Data'!E201-'Raw Data'!D201)&lt;2), 'Raw Data'!AX201, 0)</f>
        <v/>
      </c>
      <c r="AV206">
        <f>IF(AND('Hidden Analysiss'!E202=1, ABS('Raw Data'!E201-'Raw Data'!D201)&lt;3), 'Raw Data'!BA201, 0)</f>
        <v/>
      </c>
      <c r="AW206">
        <f>IF(AND('Hidden Analysiss'!E202=1, ABS('Raw Data'!E201-'Raw Data'!D201)&lt;3), 'Raw Data'!BD201, 0)</f>
        <v/>
      </c>
    </row>
    <row r="207">
      <c r="A207" s="1">
        <f>'Raw Data'!A202</f>
        <v/>
      </c>
      <c r="B207">
        <f>IF('Raw Data'!E202&gt;'Raw Data'!D202, 'Raw Data'!J202, 0)</f>
        <v/>
      </c>
      <c r="C207">
        <f>IF('Raw Data'!D202&gt;'Raw Data'!E202, 'Raw Data'!I202, 0)</f>
        <v/>
      </c>
      <c r="D207">
        <f>SUM(G207:H207)</f>
        <v/>
      </c>
      <c r="E207">
        <f>IF(AND('Raw Data'!J202&lt;'Raw Data'!I202,'Raw Data'!E202&gt;'Raw Data'!D202,'Raw Data'!E202-'Raw Data'!D202&gt;3),'Raw Data'!N202,IF(AND('Raw Data'!I202&lt;'Raw Data'!J202,'Raw Data'!D202&gt;'Raw Data'!E202,'Raw Data'!D202-'Raw Data'!E202&gt;3),'Raw Data'!M202,0))</f>
        <v/>
      </c>
      <c r="F207">
        <f>IF(AND('Raw Data'!J202&lt;'Raw Data'!I202,'Raw Data'!E202&gt;'Raw Data'!D202,'Raw Data'!E202-'Raw Data'!D202&lt;4),'Raw Data'!L202,IF(AND('Raw Data'!I202&lt;'Raw Data'!J202,'Raw Data'!D202&gt;'Raw Data'!E202,'Raw Data'!D202-'Raw Data'!E202&lt;4),'Raw Data'!K202,0))</f>
        <v/>
      </c>
      <c r="G207">
        <f>IF(AND('Raw Data'!J202&lt;'Raw Data'!I202, 'Raw Data'!E202&gt;'Raw Data'!D202), 'Raw Data'!J202, 0)</f>
        <v/>
      </c>
      <c r="H207">
        <f>IF(AND('Raw Data'!J202&gt;'Raw Data'!I202, 'Raw Data'!E202&lt;'Raw Data'!D202), 'Raw Data'!I202, 0)</f>
        <v/>
      </c>
      <c r="I207">
        <f>SUM(J207:K207)</f>
        <v/>
      </c>
      <c r="J207">
        <f>IF(AND('Raw Data'!J202&gt;'Raw Data'!I202, 'Raw Data'!E202&gt;'Raw Data'!D202), 'Raw Data'!J202, 0)</f>
        <v/>
      </c>
      <c r="K207">
        <f>IF(AND('Raw Data'!I202&gt;'Raw Data'!J202, 'Raw Data'!D202&gt;'Raw Data'!E202), 'Raw Data'!I202, 0)</f>
        <v/>
      </c>
      <c r="L207">
        <f>IF('Raw Data'!E202-'Raw Data'!D202&gt;3, 'Raw Data'!N202, 0)</f>
        <v/>
      </c>
      <c r="M207">
        <f>IF('Raw Data'!D202-'Raw Data'!E202&gt;3, 'Raw Data'!M202, 0)</f>
        <v/>
      </c>
      <c r="N207">
        <f>IF(ISBLANK('Raw Data'!D202),0,IF(AND('Raw Data'!E202&gt;'Raw Data'!D202,'Raw Data'!E202-'Raw Data'!D202&gt;0,'Raw Data'!E202-'Raw Data'!D202&lt;4),'Raw Data'!L202, 0))</f>
        <v/>
      </c>
      <c r="O207">
        <f>IF(ISBLANK('Raw Data'!D202),0,IF(AND('Raw Data'!E202&gt;'Raw Data'!D202,'Raw Data'!E202-'Raw Data'!D202&gt;0,'Raw Data'!D202-'Raw Data'!E202&lt;4),'Raw Data'!K202, 0))</f>
        <v/>
      </c>
      <c r="P207">
        <f>IF('Raw Data'!E202-'Raw Data'!D202&gt;3, 'Raw Data'!N202, IF('Raw Data'!D202-'Raw Data'!E202&gt;3, 'Raw Data'!M202, 0))</f>
        <v/>
      </c>
      <c r="Q207">
        <f>IF(ISBLANK('Raw Data'!E202),0,IF(AND('Raw Data'!E202-'Raw Data'!D202&lt;4,'Raw Data'!E202-'Raw Data'!D202&gt;0),'Raw Data'!L202,IF(AND('Raw Data'!D202&gt;'Raw Data'!E202,'Raw Data'!D202-'Raw Data'!E202&gt;0),'Raw Data'!K202,0)))</f>
        <v/>
      </c>
      <c r="R207">
        <f>IF(ISBLANK('Raw Data'!K202),0,IFERROR(IF(MATCH(SMALL('Raw Data'!K202:N202,1),L207:O207,0),SMALL('Raw Data'!K202:N202,1)),0))</f>
        <v/>
      </c>
      <c r="S207">
        <f>IF(ISBLANK('Raw Data'!K202),0,IFERROR(IF(MATCH(SMALL('Raw Data'!K202:N202,2),L207:O207,0),SMALL('Raw Data'!K202:N202,2)),0))</f>
        <v/>
      </c>
      <c r="T207">
        <f>IF(ISBLANK('Raw Data'!K202),0,IFERROR(IF(MATCH(SMALL('Raw Data'!K202:N202,3),L207:O207,0),SMALL('Raw Data'!K202:N202,3)),0))</f>
        <v/>
      </c>
      <c r="U207">
        <f>IF(ISBLANK('Raw Data'!K202),0,IFERROR(IF(MATCH(SMALL('Raw Data'!K202:N202,4),L207:O207,0),SMALL('Raw Data'!K202:N202,4)),0))</f>
        <v/>
      </c>
      <c r="V207">
        <f>IF(AND('Raw Data'!D202&lt;3, 'Raw Data'!E202&lt;3, 'Raw Data'!A202&gt;0), 'Raw Data'!AF202, 0)</f>
        <v/>
      </c>
      <c r="W207">
        <f>IF(AND('Raw Data'!D202&lt;4, 'Raw Data'!E202&lt;4, 'Raw Data'!A202&gt;0), 'Raw Data'!AI202, 0)</f>
        <v/>
      </c>
      <c r="X207">
        <f>IF(AND('Raw Data'!D202&lt;5, 'Raw Data'!E202&lt;5, 'Raw Data'!A202&gt;0), 'Raw Data'!AL202, 0)</f>
        <v/>
      </c>
      <c r="Y207">
        <f>IF(AND('Raw Data'!D202&lt;6, 'Raw Data'!E202&lt;6, 'Raw Data'!A202&gt;0), 'Raw Data'!AO202, 0)</f>
        <v/>
      </c>
      <c r="Z207">
        <f>IF(ISBLANK('Raw Data'!D202), 0, IF('Raw Data'!D202-'Raw Data'!E202&gt;1, 'Raw Data'!AW202, 0))</f>
        <v/>
      </c>
      <c r="AA207">
        <f>IF(ISBLANK('Raw Data'!A202), 0, IF(ABS('Raw Data'!D202-'Raw Data'!E202)&lt;2, 'Raw Data'!AX202, 0))</f>
        <v/>
      </c>
      <c r="AB207">
        <f>IF(ISBLANK('Raw Data'!D202), 0, IF('Raw Data'!E202-'Raw Data'!D202&gt;1, 'Raw Data'!AY202, 0))</f>
        <v/>
      </c>
      <c r="AC207">
        <f>IF(ISBLANK('Raw Data'!D202), 0, IF('Raw Data'!D202-'Raw Data'!E202&gt;2, 'Raw Data'!AZ202, 0))</f>
        <v/>
      </c>
      <c r="AD207">
        <f>IF(ISBLANK('Raw Data'!A202), 0, IF(ABS('Raw Data'!D202-'Raw Data'!E202)&lt;3, 'Raw Data'!BA202, 0))</f>
        <v/>
      </c>
      <c r="AE207">
        <f>IF(ISBLANK('Raw Data'!D202), 0, IF('Raw Data'!E202-'Raw Data'!D202&gt;2, 'Raw Data'!BB202, 0))</f>
        <v/>
      </c>
      <c r="AF207">
        <f>IF(ISBLANK('Raw Data'!D202), 0, IF('Raw Data'!D202-'Raw Data'!E202&gt;3, 'Raw Data'!BC202, 0))</f>
        <v/>
      </c>
      <c r="AG207">
        <f>IF(ISBLANK('Raw Data'!A202), 0, IF(ABS('Raw Data'!D202-'Raw Data'!E202)&lt;4, 'Raw Data'!BD202, 0))</f>
        <v/>
      </c>
      <c r="AH207">
        <f>IF(ISBLANK('Raw Data'!D202), 0, IF('Raw Data'!E202-'Raw Data'!D202&gt;3, 'Raw Data'!BE202, 0))</f>
        <v/>
      </c>
      <c r="AI207">
        <f>IF(SUM('Raw Data'!D202:E202)&gt;'Raw Data'!F202, 'Raw Data'!G202, 0)</f>
        <v/>
      </c>
      <c r="AJ207">
        <f>IF(ISBLANK('Raw Data'!D202), 0, IF(SUM('Raw Data'!D202:E202)&lt;'Raw Data'!F202, 'Raw Data'!H202, 0))</f>
        <v/>
      </c>
      <c r="AK207">
        <f>IF(ISBLANK('Raw Data'!A202), 0, IF(AND('Raw Data'!D202&lt;3, 'Raw Data'!E202&lt;3, 'Raw Data'!F202&lt;BB$2), 'Raw Data'!AF202, 0))</f>
        <v/>
      </c>
      <c r="AL207">
        <f>IF(ISBLANK('Raw Data'!A202), 0, IF(AND('Raw Data'!D202&lt;4, 'Raw Data'!E202&lt;4, 'Raw Data'!F202&lt;BB$2), 'Raw Data'!AI202, 0))</f>
        <v/>
      </c>
      <c r="AM207">
        <f>IF(ISBLANK('Raw Data'!A202), 0, IF(AND('Raw Data'!D202&lt;5, 'Raw Data'!E202&lt;5, 'Raw Data'!F202&lt;BB$2), 'Raw Data'!AL202, 0))</f>
        <v/>
      </c>
      <c r="AN207">
        <f>IF(ISBLANK('Raw Data'!A202), 0, IF(AND('Raw Data'!D202&lt;6, 'Raw Data'!E202&lt;6, 'Raw Data'!F202&lt;BB$2), 'Raw Data'!AO202, 0))</f>
        <v/>
      </c>
      <c r="AO207">
        <f>IF(ISBLANK('Raw Data'!A202), 0, IF(AND('Raw Data'!I202&lt;Analysis!$BC$2, 'Raw Data'!D202-'Raw Data'!E202&gt;1), 'Raw Data'!AW202, IF(AND('Raw Data'!J202&lt;Analysis!$BC$2, 'Raw Data'!E202-'Raw Data'!D202&gt;1), 'Raw Data'!AY202, 0)))</f>
        <v/>
      </c>
      <c r="AP207">
        <f>IF(ISBLANK('Raw Data'!A202), 0, IF(AND('Raw Data'!I202&lt;Analysis!$BC$2, 'Raw Data'!D202-'Raw Data'!E202&gt;2), 'Raw Data'!AZ202, IF(AND('Raw Data'!J202&lt;Analysis!$BC$2, 'Raw Data'!E202-'Raw Data'!D202&gt;2), 'Raw Data'!BB202, 0)))</f>
        <v/>
      </c>
      <c r="AQ207">
        <f>IF(ISBLANK('Raw Data'!A202), 0, IF(AND('Raw Data'!I202&lt;Analysis!$BC$2, 'Raw Data'!D202-'Raw Data'!E202&gt;3), 'Raw Data'!BC202, IF(AND('Raw Data'!J202&lt;Analysis!$BC$2, 'Raw Data'!E202-'Raw Data'!D202&gt;3), 'Raw Data'!BE202, 0)))</f>
        <v/>
      </c>
      <c r="AR207">
        <f>IF('Hidden Analysiss'!D203=1,IF(ABS('Raw Data'!E202-'Raw Data'!D202)&lt;2,'Raw Data'!AX202,0), 0)</f>
        <v/>
      </c>
      <c r="AS207">
        <f>IF('Hidden Analysiss'!D203=1,IF(ABS('Raw Data'!E202-'Raw Data'!D202)&lt;3,'Raw Data'!BA202,0), 0)</f>
        <v/>
      </c>
      <c r="AT207">
        <f>IF('Hidden Analysiss'!D203=1,IF(ABS('Raw Data'!E202-'Raw Data'!D202)&lt;4,'Raw Data'!BD202,0), 0)</f>
        <v/>
      </c>
      <c r="AU207">
        <f>IF(AND('Hidden Analysiss'!E203=1, ABS('Raw Data'!E202-'Raw Data'!D202)&lt;2), 'Raw Data'!AX202, 0)</f>
        <v/>
      </c>
      <c r="AV207">
        <f>IF(AND('Hidden Analysiss'!E203=1, ABS('Raw Data'!E202-'Raw Data'!D202)&lt;3), 'Raw Data'!BA202, 0)</f>
        <v/>
      </c>
      <c r="AW207">
        <f>IF(AND('Hidden Analysiss'!E203=1, ABS('Raw Data'!E202-'Raw Data'!D202)&lt;3), 'Raw Data'!BD202, 0)</f>
        <v/>
      </c>
    </row>
    <row r="208">
      <c r="A208" s="1">
        <f>'Raw Data'!A203</f>
        <v/>
      </c>
      <c r="B208">
        <f>IF('Raw Data'!E203&gt;'Raw Data'!D203, 'Raw Data'!J203, 0)</f>
        <v/>
      </c>
      <c r="C208">
        <f>IF('Raw Data'!D203&gt;'Raw Data'!E203, 'Raw Data'!I203, 0)</f>
        <v/>
      </c>
      <c r="D208">
        <f>SUM(G208:H208)</f>
        <v/>
      </c>
      <c r="E208">
        <f>IF(AND('Raw Data'!J203&lt;'Raw Data'!I203,'Raw Data'!E203&gt;'Raw Data'!D203,'Raw Data'!E203-'Raw Data'!D203&gt;3),'Raw Data'!N203,IF(AND('Raw Data'!I203&lt;'Raw Data'!J203,'Raw Data'!D203&gt;'Raw Data'!E203,'Raw Data'!D203-'Raw Data'!E203&gt;3),'Raw Data'!M203,0))</f>
        <v/>
      </c>
      <c r="F208">
        <f>IF(AND('Raw Data'!J203&lt;'Raw Data'!I203,'Raw Data'!E203&gt;'Raw Data'!D203,'Raw Data'!E203-'Raw Data'!D203&lt;4),'Raw Data'!L203,IF(AND('Raw Data'!I203&lt;'Raw Data'!J203,'Raw Data'!D203&gt;'Raw Data'!E203,'Raw Data'!D203-'Raw Data'!E203&lt;4),'Raw Data'!K203,0))</f>
        <v/>
      </c>
      <c r="G208">
        <f>IF(AND('Raw Data'!J203&lt;'Raw Data'!I203, 'Raw Data'!E203&gt;'Raw Data'!D203), 'Raw Data'!J203, 0)</f>
        <v/>
      </c>
      <c r="H208">
        <f>IF(AND('Raw Data'!J203&gt;'Raw Data'!I203, 'Raw Data'!E203&lt;'Raw Data'!D203), 'Raw Data'!I203, 0)</f>
        <v/>
      </c>
      <c r="I208">
        <f>SUM(J208:K208)</f>
        <v/>
      </c>
      <c r="J208">
        <f>IF(AND('Raw Data'!J203&gt;'Raw Data'!I203, 'Raw Data'!E203&gt;'Raw Data'!D203), 'Raw Data'!J203, 0)</f>
        <v/>
      </c>
      <c r="K208">
        <f>IF(AND('Raw Data'!I203&gt;'Raw Data'!J203, 'Raw Data'!D203&gt;'Raw Data'!E203), 'Raw Data'!I203, 0)</f>
        <v/>
      </c>
      <c r="L208">
        <f>IF('Raw Data'!E203-'Raw Data'!D203&gt;3, 'Raw Data'!N203, 0)</f>
        <v/>
      </c>
      <c r="M208">
        <f>IF('Raw Data'!D203-'Raw Data'!E203&gt;3, 'Raw Data'!M203, 0)</f>
        <v/>
      </c>
      <c r="N208">
        <f>IF(ISBLANK('Raw Data'!D203),0,IF(AND('Raw Data'!E203&gt;'Raw Data'!D203,'Raw Data'!E203-'Raw Data'!D203&gt;0,'Raw Data'!E203-'Raw Data'!D203&lt;4),'Raw Data'!L203, 0))</f>
        <v/>
      </c>
      <c r="O208">
        <f>IF(ISBLANK('Raw Data'!D203),0,IF(AND('Raw Data'!E203&gt;'Raw Data'!D203,'Raw Data'!E203-'Raw Data'!D203&gt;0,'Raw Data'!D203-'Raw Data'!E203&lt;4),'Raw Data'!K203, 0))</f>
        <v/>
      </c>
      <c r="P208">
        <f>IF('Raw Data'!E203-'Raw Data'!D203&gt;3, 'Raw Data'!N203, IF('Raw Data'!D203-'Raw Data'!E203&gt;3, 'Raw Data'!M203, 0))</f>
        <v/>
      </c>
      <c r="Q208">
        <f>IF(ISBLANK('Raw Data'!E203),0,IF(AND('Raw Data'!E203-'Raw Data'!D203&lt;4,'Raw Data'!E203-'Raw Data'!D203&gt;0),'Raw Data'!L203,IF(AND('Raw Data'!D203&gt;'Raw Data'!E203,'Raw Data'!D203-'Raw Data'!E203&gt;0),'Raw Data'!K203,0)))</f>
        <v/>
      </c>
      <c r="R208">
        <f>IF(ISBLANK('Raw Data'!K203),0,IFERROR(IF(MATCH(SMALL('Raw Data'!K203:N203,1),L208:O208,0),SMALL('Raw Data'!K203:N203,1)),0))</f>
        <v/>
      </c>
      <c r="S208">
        <f>IF(ISBLANK('Raw Data'!K203),0,IFERROR(IF(MATCH(SMALL('Raw Data'!K203:N203,2),L208:O208,0),SMALL('Raw Data'!K203:N203,2)),0))</f>
        <v/>
      </c>
      <c r="T208">
        <f>IF(ISBLANK('Raw Data'!K203),0,IFERROR(IF(MATCH(SMALL('Raw Data'!K203:N203,3),L208:O208,0),SMALL('Raw Data'!K203:N203,3)),0))</f>
        <v/>
      </c>
      <c r="U208">
        <f>IF(ISBLANK('Raw Data'!K203),0,IFERROR(IF(MATCH(SMALL('Raw Data'!K203:N203,4),L208:O208,0),SMALL('Raw Data'!K203:N203,4)),0))</f>
        <v/>
      </c>
      <c r="V208">
        <f>IF(AND('Raw Data'!D203&lt;3, 'Raw Data'!E203&lt;3, 'Raw Data'!A203&gt;0), 'Raw Data'!AF203, 0)</f>
        <v/>
      </c>
      <c r="W208">
        <f>IF(AND('Raw Data'!D203&lt;4, 'Raw Data'!E203&lt;4, 'Raw Data'!A203&gt;0), 'Raw Data'!AI203, 0)</f>
        <v/>
      </c>
      <c r="X208">
        <f>IF(AND('Raw Data'!D203&lt;5, 'Raw Data'!E203&lt;5, 'Raw Data'!A203&gt;0), 'Raw Data'!AL203, 0)</f>
        <v/>
      </c>
      <c r="Y208">
        <f>IF(AND('Raw Data'!D203&lt;6, 'Raw Data'!E203&lt;6, 'Raw Data'!A203&gt;0), 'Raw Data'!AO203, 0)</f>
        <v/>
      </c>
      <c r="Z208">
        <f>IF(ISBLANK('Raw Data'!D203), 0, IF('Raw Data'!D203-'Raw Data'!E203&gt;1, 'Raw Data'!AW203, 0))</f>
        <v/>
      </c>
      <c r="AA208">
        <f>IF(ISBLANK('Raw Data'!A203), 0, IF(ABS('Raw Data'!D203-'Raw Data'!E203)&lt;2, 'Raw Data'!AX203, 0))</f>
        <v/>
      </c>
      <c r="AB208">
        <f>IF(ISBLANK('Raw Data'!D203), 0, IF('Raw Data'!E203-'Raw Data'!D203&gt;1, 'Raw Data'!AY203, 0))</f>
        <v/>
      </c>
      <c r="AC208">
        <f>IF(ISBLANK('Raw Data'!D203), 0, IF('Raw Data'!D203-'Raw Data'!E203&gt;2, 'Raw Data'!AZ203, 0))</f>
        <v/>
      </c>
      <c r="AD208">
        <f>IF(ISBLANK('Raw Data'!A203), 0, IF(ABS('Raw Data'!D203-'Raw Data'!E203)&lt;3, 'Raw Data'!BA203, 0))</f>
        <v/>
      </c>
      <c r="AE208">
        <f>IF(ISBLANK('Raw Data'!D203), 0, IF('Raw Data'!E203-'Raw Data'!D203&gt;2, 'Raw Data'!BB203, 0))</f>
        <v/>
      </c>
      <c r="AF208">
        <f>IF(ISBLANK('Raw Data'!D203), 0, IF('Raw Data'!D203-'Raw Data'!E203&gt;3, 'Raw Data'!BC203, 0))</f>
        <v/>
      </c>
      <c r="AG208">
        <f>IF(ISBLANK('Raw Data'!A203), 0, IF(ABS('Raw Data'!D203-'Raw Data'!E203)&lt;4, 'Raw Data'!BD203, 0))</f>
        <v/>
      </c>
      <c r="AH208">
        <f>IF(ISBLANK('Raw Data'!D203), 0, IF('Raw Data'!E203-'Raw Data'!D203&gt;3, 'Raw Data'!BE203, 0))</f>
        <v/>
      </c>
      <c r="AI208">
        <f>IF(SUM('Raw Data'!D203:E203)&gt;'Raw Data'!F203, 'Raw Data'!G203, 0)</f>
        <v/>
      </c>
      <c r="AJ208">
        <f>IF(ISBLANK('Raw Data'!D203), 0, IF(SUM('Raw Data'!D203:E203)&lt;'Raw Data'!F203, 'Raw Data'!H203, 0))</f>
        <v/>
      </c>
      <c r="AK208">
        <f>IF(ISBLANK('Raw Data'!A203), 0, IF(AND('Raw Data'!D203&lt;3, 'Raw Data'!E203&lt;3, 'Raw Data'!F203&lt;BB$2), 'Raw Data'!AF203, 0))</f>
        <v/>
      </c>
      <c r="AL208">
        <f>IF(ISBLANK('Raw Data'!A203), 0, IF(AND('Raw Data'!D203&lt;4, 'Raw Data'!E203&lt;4, 'Raw Data'!F203&lt;BB$2), 'Raw Data'!AI203, 0))</f>
        <v/>
      </c>
      <c r="AM208">
        <f>IF(ISBLANK('Raw Data'!A203), 0, IF(AND('Raw Data'!D203&lt;5, 'Raw Data'!E203&lt;5, 'Raw Data'!F203&lt;BB$2), 'Raw Data'!AL203, 0))</f>
        <v/>
      </c>
      <c r="AN208">
        <f>IF(ISBLANK('Raw Data'!A203), 0, IF(AND('Raw Data'!D203&lt;6, 'Raw Data'!E203&lt;6, 'Raw Data'!F203&lt;BB$2), 'Raw Data'!AO203, 0))</f>
        <v/>
      </c>
      <c r="AO208">
        <f>IF(ISBLANK('Raw Data'!A203), 0, IF(AND('Raw Data'!I203&lt;Analysis!$BC$2, 'Raw Data'!D203-'Raw Data'!E203&gt;1), 'Raw Data'!AW203, IF(AND('Raw Data'!J203&lt;Analysis!$BC$2, 'Raw Data'!E203-'Raw Data'!D203&gt;1), 'Raw Data'!AY203, 0)))</f>
        <v/>
      </c>
      <c r="AP208">
        <f>IF(ISBLANK('Raw Data'!A203), 0, IF(AND('Raw Data'!I203&lt;Analysis!$BC$2, 'Raw Data'!D203-'Raw Data'!E203&gt;2), 'Raw Data'!AZ203, IF(AND('Raw Data'!J203&lt;Analysis!$BC$2, 'Raw Data'!E203-'Raw Data'!D203&gt;2), 'Raw Data'!BB203, 0)))</f>
        <v/>
      </c>
      <c r="AQ208">
        <f>IF(ISBLANK('Raw Data'!A203), 0, IF(AND('Raw Data'!I203&lt;Analysis!$BC$2, 'Raw Data'!D203-'Raw Data'!E203&gt;3), 'Raw Data'!BC203, IF(AND('Raw Data'!J203&lt;Analysis!$BC$2, 'Raw Data'!E203-'Raw Data'!D203&gt;3), 'Raw Data'!BE203, 0)))</f>
        <v/>
      </c>
      <c r="AR208">
        <f>IF('Hidden Analysiss'!D204=1,IF(ABS('Raw Data'!E203-'Raw Data'!D203)&lt;2,'Raw Data'!AX203,0), 0)</f>
        <v/>
      </c>
      <c r="AS208">
        <f>IF('Hidden Analysiss'!D204=1,IF(ABS('Raw Data'!E203-'Raw Data'!D203)&lt;3,'Raw Data'!BA203,0), 0)</f>
        <v/>
      </c>
      <c r="AT208">
        <f>IF('Hidden Analysiss'!D204=1,IF(ABS('Raw Data'!E203-'Raw Data'!D203)&lt;4,'Raw Data'!BD203,0), 0)</f>
        <v/>
      </c>
      <c r="AU208">
        <f>IF(AND('Hidden Analysiss'!E204=1, ABS('Raw Data'!E203-'Raw Data'!D203)&lt;2), 'Raw Data'!AX203, 0)</f>
        <v/>
      </c>
      <c r="AV208">
        <f>IF(AND('Hidden Analysiss'!E204=1, ABS('Raw Data'!E203-'Raw Data'!D203)&lt;3), 'Raw Data'!BA203, 0)</f>
        <v/>
      </c>
      <c r="AW208">
        <f>IF(AND('Hidden Analysiss'!E204=1, ABS('Raw Data'!E203-'Raw Data'!D203)&lt;3), 'Raw Data'!BD203, 0)</f>
        <v/>
      </c>
    </row>
    <row r="209">
      <c r="A209" s="1">
        <f>'Raw Data'!A204</f>
        <v/>
      </c>
      <c r="B209">
        <f>IF('Raw Data'!E204&gt;'Raw Data'!D204, 'Raw Data'!J204, 0)</f>
        <v/>
      </c>
      <c r="C209">
        <f>IF('Raw Data'!D204&gt;'Raw Data'!E204, 'Raw Data'!I204, 0)</f>
        <v/>
      </c>
      <c r="D209">
        <f>SUM(G209:H209)</f>
        <v/>
      </c>
      <c r="E209">
        <f>IF(AND('Raw Data'!J204&lt;'Raw Data'!I204,'Raw Data'!E204&gt;'Raw Data'!D204,'Raw Data'!E204-'Raw Data'!D204&gt;3),'Raw Data'!N204,IF(AND('Raw Data'!I204&lt;'Raw Data'!J204,'Raw Data'!D204&gt;'Raw Data'!E204,'Raw Data'!D204-'Raw Data'!E204&gt;3),'Raw Data'!M204,0))</f>
        <v/>
      </c>
      <c r="F209">
        <f>IF(AND('Raw Data'!J204&lt;'Raw Data'!I204,'Raw Data'!E204&gt;'Raw Data'!D204,'Raw Data'!E204-'Raw Data'!D204&lt;4),'Raw Data'!L204,IF(AND('Raw Data'!I204&lt;'Raw Data'!J204,'Raw Data'!D204&gt;'Raw Data'!E204,'Raw Data'!D204-'Raw Data'!E204&lt;4),'Raw Data'!K204,0))</f>
        <v/>
      </c>
      <c r="G209">
        <f>IF(AND('Raw Data'!J204&lt;'Raw Data'!I204, 'Raw Data'!E204&gt;'Raw Data'!D204), 'Raw Data'!J204, 0)</f>
        <v/>
      </c>
      <c r="H209">
        <f>IF(AND('Raw Data'!J204&gt;'Raw Data'!I204, 'Raw Data'!E204&lt;'Raw Data'!D204), 'Raw Data'!I204, 0)</f>
        <v/>
      </c>
      <c r="I209">
        <f>SUM(J209:K209)</f>
        <v/>
      </c>
      <c r="J209">
        <f>IF(AND('Raw Data'!J204&gt;'Raw Data'!I204, 'Raw Data'!E204&gt;'Raw Data'!D204), 'Raw Data'!J204, 0)</f>
        <v/>
      </c>
      <c r="K209">
        <f>IF(AND('Raw Data'!I204&gt;'Raw Data'!J204, 'Raw Data'!D204&gt;'Raw Data'!E204), 'Raw Data'!I204, 0)</f>
        <v/>
      </c>
      <c r="L209">
        <f>IF('Raw Data'!E204-'Raw Data'!D204&gt;3, 'Raw Data'!N204, 0)</f>
        <v/>
      </c>
      <c r="M209">
        <f>IF('Raw Data'!D204-'Raw Data'!E204&gt;3, 'Raw Data'!M204, 0)</f>
        <v/>
      </c>
      <c r="N209">
        <f>IF(ISBLANK('Raw Data'!D204),0,IF(AND('Raw Data'!E204&gt;'Raw Data'!D204,'Raw Data'!E204-'Raw Data'!D204&gt;0,'Raw Data'!E204-'Raw Data'!D204&lt;4),'Raw Data'!L204, 0))</f>
        <v/>
      </c>
      <c r="O209">
        <f>IF(ISBLANK('Raw Data'!D204),0,IF(AND('Raw Data'!E204&gt;'Raw Data'!D204,'Raw Data'!E204-'Raw Data'!D204&gt;0,'Raw Data'!D204-'Raw Data'!E204&lt;4),'Raw Data'!K204, 0))</f>
        <v/>
      </c>
      <c r="P209">
        <f>IF('Raw Data'!E204-'Raw Data'!D204&gt;3, 'Raw Data'!N204, IF('Raw Data'!D204-'Raw Data'!E204&gt;3, 'Raw Data'!M204, 0))</f>
        <v/>
      </c>
      <c r="Q209">
        <f>IF(ISBLANK('Raw Data'!E204),0,IF(AND('Raw Data'!E204-'Raw Data'!D204&lt;4,'Raw Data'!E204-'Raw Data'!D204&gt;0),'Raw Data'!L204,IF(AND('Raw Data'!D204&gt;'Raw Data'!E204,'Raw Data'!D204-'Raw Data'!E204&gt;0),'Raw Data'!K204,0)))</f>
        <v/>
      </c>
      <c r="R209">
        <f>IF(ISBLANK('Raw Data'!K204),0,IFERROR(IF(MATCH(SMALL('Raw Data'!K204:N204,1),L209:O209,0),SMALL('Raw Data'!K204:N204,1)),0))</f>
        <v/>
      </c>
      <c r="S209">
        <f>IF(ISBLANK('Raw Data'!K204),0,IFERROR(IF(MATCH(SMALL('Raw Data'!K204:N204,2),L209:O209,0),SMALL('Raw Data'!K204:N204,2)),0))</f>
        <v/>
      </c>
      <c r="T209">
        <f>IF(ISBLANK('Raw Data'!K204),0,IFERROR(IF(MATCH(SMALL('Raw Data'!K204:N204,3),L209:O209,0),SMALL('Raw Data'!K204:N204,3)),0))</f>
        <v/>
      </c>
      <c r="U209">
        <f>IF(ISBLANK('Raw Data'!K204),0,IFERROR(IF(MATCH(SMALL('Raw Data'!K204:N204,4),L209:O209,0),SMALL('Raw Data'!K204:N204,4)),0))</f>
        <v/>
      </c>
      <c r="V209">
        <f>IF(AND('Raw Data'!D204&lt;3, 'Raw Data'!E204&lt;3, 'Raw Data'!A204&gt;0), 'Raw Data'!AF204, 0)</f>
        <v/>
      </c>
      <c r="W209">
        <f>IF(AND('Raw Data'!D204&lt;4, 'Raw Data'!E204&lt;4, 'Raw Data'!A204&gt;0), 'Raw Data'!AI204, 0)</f>
        <v/>
      </c>
      <c r="X209">
        <f>IF(AND('Raw Data'!D204&lt;5, 'Raw Data'!E204&lt;5, 'Raw Data'!A204&gt;0), 'Raw Data'!AL204, 0)</f>
        <v/>
      </c>
      <c r="Y209">
        <f>IF(AND('Raw Data'!D204&lt;6, 'Raw Data'!E204&lt;6, 'Raw Data'!A204&gt;0), 'Raw Data'!AO204, 0)</f>
        <v/>
      </c>
      <c r="Z209">
        <f>IF(ISBLANK('Raw Data'!D204), 0, IF('Raw Data'!D204-'Raw Data'!E204&gt;1, 'Raw Data'!AW204, 0))</f>
        <v/>
      </c>
      <c r="AA209">
        <f>IF(ISBLANK('Raw Data'!A204), 0, IF(ABS('Raw Data'!D204-'Raw Data'!E204)&lt;2, 'Raw Data'!AX204, 0))</f>
        <v/>
      </c>
      <c r="AB209">
        <f>IF(ISBLANK('Raw Data'!D204), 0, IF('Raw Data'!E204-'Raw Data'!D204&gt;1, 'Raw Data'!AY204, 0))</f>
        <v/>
      </c>
      <c r="AC209">
        <f>IF(ISBLANK('Raw Data'!D204), 0, IF('Raw Data'!D204-'Raw Data'!E204&gt;2, 'Raw Data'!AZ204, 0))</f>
        <v/>
      </c>
      <c r="AD209">
        <f>IF(ISBLANK('Raw Data'!A204), 0, IF(ABS('Raw Data'!D204-'Raw Data'!E204)&lt;3, 'Raw Data'!BA204, 0))</f>
        <v/>
      </c>
      <c r="AE209">
        <f>IF(ISBLANK('Raw Data'!D204), 0, IF('Raw Data'!E204-'Raw Data'!D204&gt;2, 'Raw Data'!BB204, 0))</f>
        <v/>
      </c>
      <c r="AF209">
        <f>IF(ISBLANK('Raw Data'!D204), 0, IF('Raw Data'!D204-'Raw Data'!E204&gt;3, 'Raw Data'!BC204, 0))</f>
        <v/>
      </c>
      <c r="AG209">
        <f>IF(ISBLANK('Raw Data'!A204), 0, IF(ABS('Raw Data'!D204-'Raw Data'!E204)&lt;4, 'Raw Data'!BD204, 0))</f>
        <v/>
      </c>
      <c r="AH209">
        <f>IF(ISBLANK('Raw Data'!D204), 0, IF('Raw Data'!E204-'Raw Data'!D204&gt;3, 'Raw Data'!BE204, 0))</f>
        <v/>
      </c>
      <c r="AI209">
        <f>IF(SUM('Raw Data'!D204:E204)&gt;'Raw Data'!F204, 'Raw Data'!G204, 0)</f>
        <v/>
      </c>
      <c r="AJ209">
        <f>IF(ISBLANK('Raw Data'!D204), 0, IF(SUM('Raw Data'!D204:E204)&lt;'Raw Data'!F204, 'Raw Data'!H204, 0))</f>
        <v/>
      </c>
      <c r="AK209">
        <f>IF(ISBLANK('Raw Data'!A204), 0, IF(AND('Raw Data'!D204&lt;3, 'Raw Data'!E204&lt;3, 'Raw Data'!F204&lt;BB$2), 'Raw Data'!AF204, 0))</f>
        <v/>
      </c>
      <c r="AL209">
        <f>IF(ISBLANK('Raw Data'!A204), 0, IF(AND('Raw Data'!D204&lt;4, 'Raw Data'!E204&lt;4, 'Raw Data'!F204&lt;BB$2), 'Raw Data'!AI204, 0))</f>
        <v/>
      </c>
      <c r="AM209">
        <f>IF(ISBLANK('Raw Data'!A204), 0, IF(AND('Raw Data'!D204&lt;5, 'Raw Data'!E204&lt;5, 'Raw Data'!F204&lt;BB$2), 'Raw Data'!AL204, 0))</f>
        <v/>
      </c>
      <c r="AN209">
        <f>IF(ISBLANK('Raw Data'!A204), 0, IF(AND('Raw Data'!D204&lt;6, 'Raw Data'!E204&lt;6, 'Raw Data'!F204&lt;BB$2), 'Raw Data'!AO204, 0))</f>
        <v/>
      </c>
      <c r="AO209">
        <f>IF(ISBLANK('Raw Data'!A204), 0, IF(AND('Raw Data'!I204&lt;Analysis!$BC$2, 'Raw Data'!D204-'Raw Data'!E204&gt;1), 'Raw Data'!AW204, IF(AND('Raw Data'!J204&lt;Analysis!$BC$2, 'Raw Data'!E204-'Raw Data'!D204&gt;1), 'Raw Data'!AY204, 0)))</f>
        <v/>
      </c>
      <c r="AP209">
        <f>IF(ISBLANK('Raw Data'!A204), 0, IF(AND('Raw Data'!I204&lt;Analysis!$BC$2, 'Raw Data'!D204-'Raw Data'!E204&gt;2), 'Raw Data'!AZ204, IF(AND('Raw Data'!J204&lt;Analysis!$BC$2, 'Raw Data'!E204-'Raw Data'!D204&gt;2), 'Raw Data'!BB204, 0)))</f>
        <v/>
      </c>
      <c r="AQ209">
        <f>IF(ISBLANK('Raw Data'!A204), 0, IF(AND('Raw Data'!I204&lt;Analysis!$BC$2, 'Raw Data'!D204-'Raw Data'!E204&gt;3), 'Raw Data'!BC204, IF(AND('Raw Data'!J204&lt;Analysis!$BC$2, 'Raw Data'!E204-'Raw Data'!D204&gt;3), 'Raw Data'!BE204, 0)))</f>
        <v/>
      </c>
      <c r="AR209">
        <f>IF('Hidden Analysiss'!D205=1,IF(ABS('Raw Data'!E204-'Raw Data'!D204)&lt;2,'Raw Data'!AX204,0), 0)</f>
        <v/>
      </c>
      <c r="AS209">
        <f>IF('Hidden Analysiss'!D205=1,IF(ABS('Raw Data'!E204-'Raw Data'!D204)&lt;3,'Raw Data'!BA204,0), 0)</f>
        <v/>
      </c>
      <c r="AT209">
        <f>IF('Hidden Analysiss'!D205=1,IF(ABS('Raw Data'!E204-'Raw Data'!D204)&lt;4,'Raw Data'!BD204,0), 0)</f>
        <v/>
      </c>
      <c r="AU209">
        <f>IF(AND('Hidden Analysiss'!E205=1, ABS('Raw Data'!E204-'Raw Data'!D204)&lt;2), 'Raw Data'!AX204, 0)</f>
        <v/>
      </c>
      <c r="AV209">
        <f>IF(AND('Hidden Analysiss'!E205=1, ABS('Raw Data'!E204-'Raw Data'!D204)&lt;3), 'Raw Data'!BA204, 0)</f>
        <v/>
      </c>
      <c r="AW209">
        <f>IF(AND('Hidden Analysiss'!E205=1, ABS('Raw Data'!E204-'Raw Data'!D204)&lt;3), 'Raw Data'!BD204, 0)</f>
        <v/>
      </c>
    </row>
    <row r="210">
      <c r="A210" s="1">
        <f>'Raw Data'!A205</f>
        <v/>
      </c>
      <c r="B210">
        <f>IF('Raw Data'!E205&gt;'Raw Data'!D205, 'Raw Data'!J205, 0)</f>
        <v/>
      </c>
      <c r="C210">
        <f>IF('Raw Data'!D205&gt;'Raw Data'!E205, 'Raw Data'!I205, 0)</f>
        <v/>
      </c>
      <c r="D210">
        <f>SUM(G210:H210)</f>
        <v/>
      </c>
      <c r="E210">
        <f>IF(AND('Raw Data'!J205&lt;'Raw Data'!I205,'Raw Data'!E205&gt;'Raw Data'!D205,'Raw Data'!E205-'Raw Data'!D205&gt;3),'Raw Data'!N205,IF(AND('Raw Data'!I205&lt;'Raw Data'!J205,'Raw Data'!D205&gt;'Raw Data'!E205,'Raw Data'!D205-'Raw Data'!E205&gt;3),'Raw Data'!M205,0))</f>
        <v/>
      </c>
      <c r="F210">
        <f>IF(AND('Raw Data'!J205&lt;'Raw Data'!I205,'Raw Data'!E205&gt;'Raw Data'!D205,'Raw Data'!E205-'Raw Data'!D205&lt;4),'Raw Data'!L205,IF(AND('Raw Data'!I205&lt;'Raw Data'!J205,'Raw Data'!D205&gt;'Raw Data'!E205,'Raw Data'!D205-'Raw Data'!E205&lt;4),'Raw Data'!K205,0))</f>
        <v/>
      </c>
      <c r="G210">
        <f>IF(AND('Raw Data'!J205&lt;'Raw Data'!I205, 'Raw Data'!E205&gt;'Raw Data'!D205), 'Raw Data'!J205, 0)</f>
        <v/>
      </c>
      <c r="H210">
        <f>IF(AND('Raw Data'!J205&gt;'Raw Data'!I205, 'Raw Data'!E205&lt;'Raw Data'!D205), 'Raw Data'!I205, 0)</f>
        <v/>
      </c>
      <c r="I210">
        <f>SUM(J210:K210)</f>
        <v/>
      </c>
      <c r="J210">
        <f>IF(AND('Raw Data'!J205&gt;'Raw Data'!I205, 'Raw Data'!E205&gt;'Raw Data'!D205), 'Raw Data'!J205, 0)</f>
        <v/>
      </c>
      <c r="K210">
        <f>IF(AND('Raw Data'!I205&gt;'Raw Data'!J205, 'Raw Data'!D205&gt;'Raw Data'!E205), 'Raw Data'!I205, 0)</f>
        <v/>
      </c>
      <c r="L210">
        <f>IF('Raw Data'!E205-'Raw Data'!D205&gt;3, 'Raw Data'!N205, 0)</f>
        <v/>
      </c>
      <c r="M210">
        <f>IF('Raw Data'!D205-'Raw Data'!E205&gt;3, 'Raw Data'!M205, 0)</f>
        <v/>
      </c>
      <c r="N210">
        <f>IF(ISBLANK('Raw Data'!D205),0,IF(AND('Raw Data'!E205&gt;'Raw Data'!D205,'Raw Data'!E205-'Raw Data'!D205&gt;0,'Raw Data'!E205-'Raw Data'!D205&lt;4),'Raw Data'!L205, 0))</f>
        <v/>
      </c>
      <c r="O210">
        <f>IF(ISBLANK('Raw Data'!D205),0,IF(AND('Raw Data'!E205&gt;'Raw Data'!D205,'Raw Data'!E205-'Raw Data'!D205&gt;0,'Raw Data'!D205-'Raw Data'!E205&lt;4),'Raw Data'!K205, 0))</f>
        <v/>
      </c>
      <c r="P210">
        <f>IF('Raw Data'!E205-'Raw Data'!D205&gt;3, 'Raw Data'!N205, IF('Raw Data'!D205-'Raw Data'!E205&gt;3, 'Raw Data'!M205, 0))</f>
        <v/>
      </c>
      <c r="Q210">
        <f>IF(ISBLANK('Raw Data'!E205),0,IF(AND('Raw Data'!E205-'Raw Data'!D205&lt;4,'Raw Data'!E205-'Raw Data'!D205&gt;0),'Raw Data'!L205,IF(AND('Raw Data'!D205&gt;'Raw Data'!E205,'Raw Data'!D205-'Raw Data'!E205&gt;0),'Raw Data'!K205,0)))</f>
        <v/>
      </c>
      <c r="R210">
        <f>IF(ISBLANK('Raw Data'!K205),0,IFERROR(IF(MATCH(SMALL('Raw Data'!K205:N205,1),L210:O210,0),SMALL('Raw Data'!K205:N205,1)),0))</f>
        <v/>
      </c>
      <c r="S210">
        <f>IF(ISBLANK('Raw Data'!K205),0,IFERROR(IF(MATCH(SMALL('Raw Data'!K205:N205,2),L210:O210,0),SMALL('Raw Data'!K205:N205,2)),0))</f>
        <v/>
      </c>
      <c r="T210">
        <f>IF(ISBLANK('Raw Data'!K205),0,IFERROR(IF(MATCH(SMALL('Raw Data'!K205:N205,3),L210:O210,0),SMALL('Raw Data'!K205:N205,3)),0))</f>
        <v/>
      </c>
      <c r="U210">
        <f>IF(ISBLANK('Raw Data'!K205),0,IFERROR(IF(MATCH(SMALL('Raw Data'!K205:N205,4),L210:O210,0),SMALL('Raw Data'!K205:N205,4)),0))</f>
        <v/>
      </c>
      <c r="V210">
        <f>IF(AND('Raw Data'!D205&lt;3, 'Raw Data'!E205&lt;3, 'Raw Data'!A205&gt;0), 'Raw Data'!AF205, 0)</f>
        <v/>
      </c>
      <c r="W210">
        <f>IF(AND('Raw Data'!D205&lt;4, 'Raw Data'!E205&lt;4, 'Raw Data'!A205&gt;0), 'Raw Data'!AI205, 0)</f>
        <v/>
      </c>
      <c r="X210">
        <f>IF(AND('Raw Data'!D205&lt;5, 'Raw Data'!E205&lt;5, 'Raw Data'!A205&gt;0), 'Raw Data'!AL205, 0)</f>
        <v/>
      </c>
      <c r="Y210">
        <f>IF(AND('Raw Data'!D205&lt;6, 'Raw Data'!E205&lt;6, 'Raw Data'!A205&gt;0), 'Raw Data'!AO205, 0)</f>
        <v/>
      </c>
      <c r="Z210">
        <f>IF(ISBLANK('Raw Data'!D205), 0, IF('Raw Data'!D205-'Raw Data'!E205&gt;1, 'Raw Data'!AW205, 0))</f>
        <v/>
      </c>
      <c r="AA210">
        <f>IF(ISBLANK('Raw Data'!A205), 0, IF(ABS('Raw Data'!D205-'Raw Data'!E205)&lt;2, 'Raw Data'!AX205, 0))</f>
        <v/>
      </c>
      <c r="AB210">
        <f>IF(ISBLANK('Raw Data'!D205), 0, IF('Raw Data'!E205-'Raw Data'!D205&gt;1, 'Raw Data'!AY205, 0))</f>
        <v/>
      </c>
      <c r="AC210">
        <f>IF(ISBLANK('Raw Data'!D205), 0, IF('Raw Data'!D205-'Raw Data'!E205&gt;2, 'Raw Data'!AZ205, 0))</f>
        <v/>
      </c>
      <c r="AD210">
        <f>IF(ISBLANK('Raw Data'!A205), 0, IF(ABS('Raw Data'!D205-'Raw Data'!E205)&lt;3, 'Raw Data'!BA205, 0))</f>
        <v/>
      </c>
      <c r="AE210">
        <f>IF(ISBLANK('Raw Data'!D205), 0, IF('Raw Data'!E205-'Raw Data'!D205&gt;2, 'Raw Data'!BB205, 0))</f>
        <v/>
      </c>
      <c r="AF210">
        <f>IF(ISBLANK('Raw Data'!D205), 0, IF('Raw Data'!D205-'Raw Data'!E205&gt;3, 'Raw Data'!BC205, 0))</f>
        <v/>
      </c>
      <c r="AG210">
        <f>IF(ISBLANK('Raw Data'!A205), 0, IF(ABS('Raw Data'!D205-'Raw Data'!E205)&lt;4, 'Raw Data'!BD205, 0))</f>
        <v/>
      </c>
      <c r="AH210">
        <f>IF(ISBLANK('Raw Data'!D205), 0, IF('Raw Data'!E205-'Raw Data'!D205&gt;3, 'Raw Data'!BE205, 0))</f>
        <v/>
      </c>
      <c r="AI210">
        <f>IF(SUM('Raw Data'!D205:E205)&gt;'Raw Data'!F205, 'Raw Data'!G205, 0)</f>
        <v/>
      </c>
      <c r="AJ210">
        <f>IF(ISBLANK('Raw Data'!D205), 0, IF(SUM('Raw Data'!D205:E205)&lt;'Raw Data'!F205, 'Raw Data'!H205, 0))</f>
        <v/>
      </c>
      <c r="AK210">
        <f>IF(ISBLANK('Raw Data'!A205), 0, IF(AND('Raw Data'!D205&lt;3, 'Raw Data'!E205&lt;3, 'Raw Data'!F205&lt;BB$2), 'Raw Data'!AF205, 0))</f>
        <v/>
      </c>
      <c r="AL210">
        <f>IF(ISBLANK('Raw Data'!A205), 0, IF(AND('Raw Data'!D205&lt;4, 'Raw Data'!E205&lt;4, 'Raw Data'!F205&lt;BB$2), 'Raw Data'!AI205, 0))</f>
        <v/>
      </c>
      <c r="AM210">
        <f>IF(ISBLANK('Raw Data'!A205), 0, IF(AND('Raw Data'!D205&lt;5, 'Raw Data'!E205&lt;5, 'Raw Data'!F205&lt;BB$2), 'Raw Data'!AL205, 0))</f>
        <v/>
      </c>
      <c r="AN210">
        <f>IF(ISBLANK('Raw Data'!A205), 0, IF(AND('Raw Data'!D205&lt;6, 'Raw Data'!E205&lt;6, 'Raw Data'!F205&lt;BB$2), 'Raw Data'!AO205, 0))</f>
        <v/>
      </c>
      <c r="AO210">
        <f>IF(ISBLANK('Raw Data'!A205), 0, IF(AND('Raw Data'!I205&lt;Analysis!$BC$2, 'Raw Data'!D205-'Raw Data'!E205&gt;1), 'Raw Data'!AW205, IF(AND('Raw Data'!J205&lt;Analysis!$BC$2, 'Raw Data'!E205-'Raw Data'!D205&gt;1), 'Raw Data'!AY205, 0)))</f>
        <v/>
      </c>
      <c r="AP210">
        <f>IF(ISBLANK('Raw Data'!A205), 0, IF(AND('Raw Data'!I205&lt;Analysis!$BC$2, 'Raw Data'!D205-'Raw Data'!E205&gt;2), 'Raw Data'!AZ205, IF(AND('Raw Data'!J205&lt;Analysis!$BC$2, 'Raw Data'!E205-'Raw Data'!D205&gt;2), 'Raw Data'!BB205, 0)))</f>
        <v/>
      </c>
      <c r="AQ210">
        <f>IF(ISBLANK('Raw Data'!A205), 0, IF(AND('Raw Data'!I205&lt;Analysis!$BC$2, 'Raw Data'!D205-'Raw Data'!E205&gt;3), 'Raw Data'!BC205, IF(AND('Raw Data'!J205&lt;Analysis!$BC$2, 'Raw Data'!E205-'Raw Data'!D205&gt;3), 'Raw Data'!BE205, 0)))</f>
        <v/>
      </c>
      <c r="AR210">
        <f>IF('Hidden Analysiss'!D206=1,IF(ABS('Raw Data'!E205-'Raw Data'!D205)&lt;2,'Raw Data'!AX205,0), 0)</f>
        <v/>
      </c>
      <c r="AS210">
        <f>IF('Hidden Analysiss'!D206=1,IF(ABS('Raw Data'!E205-'Raw Data'!D205)&lt;3,'Raw Data'!BA205,0), 0)</f>
        <v/>
      </c>
      <c r="AT210">
        <f>IF('Hidden Analysiss'!D206=1,IF(ABS('Raw Data'!E205-'Raw Data'!D205)&lt;4,'Raw Data'!BD205,0), 0)</f>
        <v/>
      </c>
      <c r="AU210">
        <f>IF(AND('Hidden Analysiss'!E206=1, ABS('Raw Data'!E205-'Raw Data'!D205)&lt;2), 'Raw Data'!AX205, 0)</f>
        <v/>
      </c>
      <c r="AV210">
        <f>IF(AND('Hidden Analysiss'!E206=1, ABS('Raw Data'!E205-'Raw Data'!D205)&lt;3), 'Raw Data'!BA205, 0)</f>
        <v/>
      </c>
      <c r="AW210">
        <f>IF(AND('Hidden Analysiss'!E206=1, ABS('Raw Data'!E205-'Raw Data'!D205)&lt;3), 'Raw Data'!BD205, 0)</f>
        <v/>
      </c>
    </row>
    <row r="211">
      <c r="A211" s="1">
        <f>'Raw Data'!A206</f>
        <v/>
      </c>
      <c r="B211">
        <f>IF('Raw Data'!E206&gt;'Raw Data'!D206, 'Raw Data'!J206, 0)</f>
        <v/>
      </c>
      <c r="C211">
        <f>IF('Raw Data'!D206&gt;'Raw Data'!E206, 'Raw Data'!I206, 0)</f>
        <v/>
      </c>
      <c r="D211">
        <f>SUM(G211:H211)</f>
        <v/>
      </c>
      <c r="E211">
        <f>IF(AND('Raw Data'!J206&lt;'Raw Data'!I206,'Raw Data'!E206&gt;'Raw Data'!D206,'Raw Data'!E206-'Raw Data'!D206&gt;3),'Raw Data'!N206,IF(AND('Raw Data'!I206&lt;'Raw Data'!J206,'Raw Data'!D206&gt;'Raw Data'!E206,'Raw Data'!D206-'Raw Data'!E206&gt;3),'Raw Data'!M206,0))</f>
        <v/>
      </c>
      <c r="F211">
        <f>IF(AND('Raw Data'!J206&lt;'Raw Data'!I206,'Raw Data'!E206&gt;'Raw Data'!D206,'Raw Data'!E206-'Raw Data'!D206&lt;4),'Raw Data'!L206,IF(AND('Raw Data'!I206&lt;'Raw Data'!J206,'Raw Data'!D206&gt;'Raw Data'!E206,'Raw Data'!D206-'Raw Data'!E206&lt;4),'Raw Data'!K206,0))</f>
        <v/>
      </c>
      <c r="G211">
        <f>IF(AND('Raw Data'!J206&lt;'Raw Data'!I206, 'Raw Data'!E206&gt;'Raw Data'!D206), 'Raw Data'!J206, 0)</f>
        <v/>
      </c>
      <c r="H211">
        <f>IF(AND('Raw Data'!J206&gt;'Raw Data'!I206, 'Raw Data'!E206&lt;'Raw Data'!D206), 'Raw Data'!I206, 0)</f>
        <v/>
      </c>
      <c r="I211">
        <f>SUM(J211:K211)</f>
        <v/>
      </c>
      <c r="J211">
        <f>IF(AND('Raw Data'!J206&gt;'Raw Data'!I206, 'Raw Data'!E206&gt;'Raw Data'!D206), 'Raw Data'!J206, 0)</f>
        <v/>
      </c>
      <c r="K211">
        <f>IF(AND('Raw Data'!I206&gt;'Raw Data'!J206, 'Raw Data'!D206&gt;'Raw Data'!E206), 'Raw Data'!I206, 0)</f>
        <v/>
      </c>
      <c r="L211">
        <f>IF('Raw Data'!E206-'Raw Data'!D206&gt;3, 'Raw Data'!N206, 0)</f>
        <v/>
      </c>
      <c r="M211">
        <f>IF('Raw Data'!D206-'Raw Data'!E206&gt;3, 'Raw Data'!M206, 0)</f>
        <v/>
      </c>
      <c r="N211">
        <f>IF(ISBLANK('Raw Data'!D206),0,IF(AND('Raw Data'!E206&gt;'Raw Data'!D206,'Raw Data'!E206-'Raw Data'!D206&gt;0,'Raw Data'!E206-'Raw Data'!D206&lt;4),'Raw Data'!L206, 0))</f>
        <v/>
      </c>
      <c r="O211">
        <f>IF(ISBLANK('Raw Data'!D206),0,IF(AND('Raw Data'!E206&gt;'Raw Data'!D206,'Raw Data'!E206-'Raw Data'!D206&gt;0,'Raw Data'!D206-'Raw Data'!E206&lt;4),'Raw Data'!K206, 0))</f>
        <v/>
      </c>
      <c r="P211">
        <f>IF('Raw Data'!E206-'Raw Data'!D206&gt;3, 'Raw Data'!N206, IF('Raw Data'!D206-'Raw Data'!E206&gt;3, 'Raw Data'!M206, 0))</f>
        <v/>
      </c>
      <c r="Q211">
        <f>IF(ISBLANK('Raw Data'!E206),0,IF(AND('Raw Data'!E206-'Raw Data'!D206&lt;4,'Raw Data'!E206-'Raw Data'!D206&gt;0),'Raw Data'!L206,IF(AND('Raw Data'!D206&gt;'Raw Data'!E206,'Raw Data'!D206-'Raw Data'!E206&gt;0),'Raw Data'!K206,0)))</f>
        <v/>
      </c>
      <c r="R211">
        <f>IF(ISBLANK('Raw Data'!K206),0,IFERROR(IF(MATCH(SMALL('Raw Data'!K206:N206,1),L211:O211,0),SMALL('Raw Data'!K206:N206,1)),0))</f>
        <v/>
      </c>
      <c r="S211">
        <f>IF(ISBLANK('Raw Data'!K206),0,IFERROR(IF(MATCH(SMALL('Raw Data'!K206:N206,2),L211:O211,0),SMALL('Raw Data'!K206:N206,2)),0))</f>
        <v/>
      </c>
      <c r="T211">
        <f>IF(ISBLANK('Raw Data'!K206),0,IFERROR(IF(MATCH(SMALL('Raw Data'!K206:N206,3),L211:O211,0),SMALL('Raw Data'!K206:N206,3)),0))</f>
        <v/>
      </c>
      <c r="U211">
        <f>IF(ISBLANK('Raw Data'!K206),0,IFERROR(IF(MATCH(SMALL('Raw Data'!K206:N206,4),L211:O211,0),SMALL('Raw Data'!K206:N206,4)),0))</f>
        <v/>
      </c>
      <c r="V211">
        <f>IF(AND('Raw Data'!D206&lt;3, 'Raw Data'!E206&lt;3, 'Raw Data'!A206&gt;0), 'Raw Data'!AF206, 0)</f>
        <v/>
      </c>
      <c r="W211">
        <f>IF(AND('Raw Data'!D206&lt;4, 'Raw Data'!E206&lt;4, 'Raw Data'!A206&gt;0), 'Raw Data'!AI206, 0)</f>
        <v/>
      </c>
      <c r="X211">
        <f>IF(AND('Raw Data'!D206&lt;5, 'Raw Data'!E206&lt;5, 'Raw Data'!A206&gt;0), 'Raw Data'!AL206, 0)</f>
        <v/>
      </c>
      <c r="Y211">
        <f>IF(AND('Raw Data'!D206&lt;6, 'Raw Data'!E206&lt;6, 'Raw Data'!A206&gt;0), 'Raw Data'!AO206, 0)</f>
        <v/>
      </c>
      <c r="Z211">
        <f>IF(ISBLANK('Raw Data'!D206), 0, IF('Raw Data'!D206-'Raw Data'!E206&gt;1, 'Raw Data'!AW206, 0))</f>
        <v/>
      </c>
      <c r="AA211">
        <f>IF(ISBLANK('Raw Data'!A206), 0, IF(ABS('Raw Data'!D206-'Raw Data'!E206)&lt;2, 'Raw Data'!AX206, 0))</f>
        <v/>
      </c>
      <c r="AB211">
        <f>IF(ISBLANK('Raw Data'!D206), 0, IF('Raw Data'!E206-'Raw Data'!D206&gt;1, 'Raw Data'!AY206, 0))</f>
        <v/>
      </c>
      <c r="AC211">
        <f>IF(ISBLANK('Raw Data'!D206), 0, IF('Raw Data'!D206-'Raw Data'!E206&gt;2, 'Raw Data'!AZ206, 0))</f>
        <v/>
      </c>
      <c r="AD211">
        <f>IF(ISBLANK('Raw Data'!A206), 0, IF(ABS('Raw Data'!D206-'Raw Data'!E206)&lt;3, 'Raw Data'!BA206, 0))</f>
        <v/>
      </c>
      <c r="AE211">
        <f>IF(ISBLANK('Raw Data'!D206), 0, IF('Raw Data'!E206-'Raw Data'!D206&gt;2, 'Raw Data'!BB206, 0))</f>
        <v/>
      </c>
      <c r="AF211">
        <f>IF(ISBLANK('Raw Data'!D206), 0, IF('Raw Data'!D206-'Raw Data'!E206&gt;3, 'Raw Data'!BC206, 0))</f>
        <v/>
      </c>
      <c r="AG211">
        <f>IF(ISBLANK('Raw Data'!A206), 0, IF(ABS('Raw Data'!D206-'Raw Data'!E206)&lt;4, 'Raw Data'!BD206, 0))</f>
        <v/>
      </c>
      <c r="AH211">
        <f>IF(ISBLANK('Raw Data'!D206), 0, IF('Raw Data'!E206-'Raw Data'!D206&gt;3, 'Raw Data'!BE206, 0))</f>
        <v/>
      </c>
      <c r="AI211">
        <f>IF(SUM('Raw Data'!D206:E206)&gt;'Raw Data'!F206, 'Raw Data'!G206, 0)</f>
        <v/>
      </c>
      <c r="AJ211">
        <f>IF(ISBLANK('Raw Data'!D206), 0, IF(SUM('Raw Data'!D206:E206)&lt;'Raw Data'!F206, 'Raw Data'!H206, 0))</f>
        <v/>
      </c>
      <c r="AK211">
        <f>IF(ISBLANK('Raw Data'!A206), 0, IF(AND('Raw Data'!D206&lt;3, 'Raw Data'!E206&lt;3, 'Raw Data'!F206&lt;BB$2), 'Raw Data'!AF206, 0))</f>
        <v/>
      </c>
      <c r="AL211">
        <f>IF(ISBLANK('Raw Data'!A206), 0, IF(AND('Raw Data'!D206&lt;4, 'Raw Data'!E206&lt;4, 'Raw Data'!F206&lt;BB$2), 'Raw Data'!AI206, 0))</f>
        <v/>
      </c>
      <c r="AM211">
        <f>IF(ISBLANK('Raw Data'!A206), 0, IF(AND('Raw Data'!D206&lt;5, 'Raw Data'!E206&lt;5, 'Raw Data'!F206&lt;BB$2), 'Raw Data'!AL206, 0))</f>
        <v/>
      </c>
      <c r="AN211">
        <f>IF(ISBLANK('Raw Data'!A206), 0, IF(AND('Raw Data'!D206&lt;6, 'Raw Data'!E206&lt;6, 'Raw Data'!F206&lt;BB$2), 'Raw Data'!AO206, 0))</f>
        <v/>
      </c>
      <c r="AO211">
        <f>IF(ISBLANK('Raw Data'!A206), 0, IF(AND('Raw Data'!I206&lt;Analysis!$BC$2, 'Raw Data'!D206-'Raw Data'!E206&gt;1), 'Raw Data'!AW206, IF(AND('Raw Data'!J206&lt;Analysis!$BC$2, 'Raw Data'!E206-'Raw Data'!D206&gt;1), 'Raw Data'!AY206, 0)))</f>
        <v/>
      </c>
      <c r="AP211">
        <f>IF(ISBLANK('Raw Data'!A206), 0, IF(AND('Raw Data'!I206&lt;Analysis!$BC$2, 'Raw Data'!D206-'Raw Data'!E206&gt;2), 'Raw Data'!AZ206, IF(AND('Raw Data'!J206&lt;Analysis!$BC$2, 'Raw Data'!E206-'Raw Data'!D206&gt;2), 'Raw Data'!BB206, 0)))</f>
        <v/>
      </c>
      <c r="AQ211">
        <f>IF(ISBLANK('Raw Data'!A206), 0, IF(AND('Raw Data'!I206&lt;Analysis!$BC$2, 'Raw Data'!D206-'Raw Data'!E206&gt;3), 'Raw Data'!BC206, IF(AND('Raw Data'!J206&lt;Analysis!$BC$2, 'Raw Data'!E206-'Raw Data'!D206&gt;3), 'Raw Data'!BE206, 0)))</f>
        <v/>
      </c>
      <c r="AR211">
        <f>IF('Hidden Analysiss'!D207=1,IF(ABS('Raw Data'!E206-'Raw Data'!D206)&lt;2,'Raw Data'!AX206,0), 0)</f>
        <v/>
      </c>
      <c r="AS211">
        <f>IF('Hidden Analysiss'!D207=1,IF(ABS('Raw Data'!E206-'Raw Data'!D206)&lt;3,'Raw Data'!BA206,0), 0)</f>
        <v/>
      </c>
      <c r="AT211">
        <f>IF('Hidden Analysiss'!D207=1,IF(ABS('Raw Data'!E206-'Raw Data'!D206)&lt;4,'Raw Data'!BD206,0), 0)</f>
        <v/>
      </c>
      <c r="AU211">
        <f>IF(AND('Hidden Analysiss'!E207=1, ABS('Raw Data'!E206-'Raw Data'!D206)&lt;2), 'Raw Data'!AX206, 0)</f>
        <v/>
      </c>
      <c r="AV211">
        <f>IF(AND('Hidden Analysiss'!E207=1, ABS('Raw Data'!E206-'Raw Data'!D206)&lt;3), 'Raw Data'!BA206, 0)</f>
        <v/>
      </c>
      <c r="AW211">
        <f>IF(AND('Hidden Analysiss'!E207=1, ABS('Raw Data'!E206-'Raw Data'!D206)&lt;3), 'Raw Data'!BD206, 0)</f>
        <v/>
      </c>
    </row>
    <row r="212">
      <c r="A212" s="1">
        <f>'Raw Data'!A207</f>
        <v/>
      </c>
      <c r="B212">
        <f>IF('Raw Data'!E207&gt;'Raw Data'!D207, 'Raw Data'!J207, 0)</f>
        <v/>
      </c>
      <c r="C212">
        <f>IF('Raw Data'!D207&gt;'Raw Data'!E207, 'Raw Data'!I207, 0)</f>
        <v/>
      </c>
      <c r="D212">
        <f>SUM(G212:H212)</f>
        <v/>
      </c>
      <c r="E212">
        <f>IF(AND('Raw Data'!J207&lt;'Raw Data'!I207,'Raw Data'!E207&gt;'Raw Data'!D207,'Raw Data'!E207-'Raw Data'!D207&gt;3),'Raw Data'!N207,IF(AND('Raw Data'!I207&lt;'Raw Data'!J207,'Raw Data'!D207&gt;'Raw Data'!E207,'Raw Data'!D207-'Raw Data'!E207&gt;3),'Raw Data'!M207,0))</f>
        <v/>
      </c>
      <c r="F212">
        <f>IF(AND('Raw Data'!J207&lt;'Raw Data'!I207,'Raw Data'!E207&gt;'Raw Data'!D207,'Raw Data'!E207-'Raw Data'!D207&lt;4),'Raw Data'!L207,IF(AND('Raw Data'!I207&lt;'Raw Data'!J207,'Raw Data'!D207&gt;'Raw Data'!E207,'Raw Data'!D207-'Raw Data'!E207&lt;4),'Raw Data'!K207,0))</f>
        <v/>
      </c>
      <c r="G212">
        <f>IF(AND('Raw Data'!J207&lt;'Raw Data'!I207, 'Raw Data'!E207&gt;'Raw Data'!D207), 'Raw Data'!J207, 0)</f>
        <v/>
      </c>
      <c r="H212">
        <f>IF(AND('Raw Data'!J207&gt;'Raw Data'!I207, 'Raw Data'!E207&lt;'Raw Data'!D207), 'Raw Data'!I207, 0)</f>
        <v/>
      </c>
      <c r="I212">
        <f>SUM(J212:K212)</f>
        <v/>
      </c>
      <c r="J212">
        <f>IF(AND('Raw Data'!J207&gt;'Raw Data'!I207, 'Raw Data'!E207&gt;'Raw Data'!D207), 'Raw Data'!J207, 0)</f>
        <v/>
      </c>
      <c r="K212">
        <f>IF(AND('Raw Data'!I207&gt;'Raw Data'!J207, 'Raw Data'!D207&gt;'Raw Data'!E207), 'Raw Data'!I207, 0)</f>
        <v/>
      </c>
      <c r="L212">
        <f>IF('Raw Data'!E207-'Raw Data'!D207&gt;3, 'Raw Data'!N207, 0)</f>
        <v/>
      </c>
      <c r="M212">
        <f>IF('Raw Data'!D207-'Raw Data'!E207&gt;3, 'Raw Data'!M207, 0)</f>
        <v/>
      </c>
      <c r="N212">
        <f>IF(ISBLANK('Raw Data'!D207),0,IF(AND('Raw Data'!E207&gt;'Raw Data'!D207,'Raw Data'!E207-'Raw Data'!D207&gt;0,'Raw Data'!E207-'Raw Data'!D207&lt;4),'Raw Data'!L207, 0))</f>
        <v/>
      </c>
      <c r="O212">
        <f>IF(ISBLANK('Raw Data'!D207),0,IF(AND('Raw Data'!E207&gt;'Raw Data'!D207,'Raw Data'!E207-'Raw Data'!D207&gt;0,'Raw Data'!D207-'Raw Data'!E207&lt;4),'Raw Data'!K207, 0))</f>
        <v/>
      </c>
      <c r="P212">
        <f>IF('Raw Data'!E207-'Raw Data'!D207&gt;3, 'Raw Data'!N207, IF('Raw Data'!D207-'Raw Data'!E207&gt;3, 'Raw Data'!M207, 0))</f>
        <v/>
      </c>
      <c r="Q212">
        <f>IF(ISBLANK('Raw Data'!E207),0,IF(AND('Raw Data'!E207-'Raw Data'!D207&lt;4,'Raw Data'!E207-'Raw Data'!D207&gt;0),'Raw Data'!L207,IF(AND('Raw Data'!D207&gt;'Raw Data'!E207,'Raw Data'!D207-'Raw Data'!E207&gt;0),'Raw Data'!K207,0)))</f>
        <v/>
      </c>
      <c r="R212">
        <f>IF(ISBLANK('Raw Data'!K207),0,IFERROR(IF(MATCH(SMALL('Raw Data'!K207:N207,1),L212:O212,0),SMALL('Raw Data'!K207:N207,1)),0))</f>
        <v/>
      </c>
      <c r="S212">
        <f>IF(ISBLANK('Raw Data'!K207),0,IFERROR(IF(MATCH(SMALL('Raw Data'!K207:N207,2),L212:O212,0),SMALL('Raw Data'!K207:N207,2)),0))</f>
        <v/>
      </c>
      <c r="T212">
        <f>IF(ISBLANK('Raw Data'!K207),0,IFERROR(IF(MATCH(SMALL('Raw Data'!K207:N207,3),L212:O212,0),SMALL('Raw Data'!K207:N207,3)),0))</f>
        <v/>
      </c>
      <c r="U212">
        <f>IF(ISBLANK('Raw Data'!K207),0,IFERROR(IF(MATCH(SMALL('Raw Data'!K207:N207,4),L212:O212,0),SMALL('Raw Data'!K207:N207,4)),0))</f>
        <v/>
      </c>
      <c r="V212">
        <f>IF(AND('Raw Data'!D207&lt;3, 'Raw Data'!E207&lt;3, 'Raw Data'!A207&gt;0), 'Raw Data'!AF207, 0)</f>
        <v/>
      </c>
      <c r="W212">
        <f>IF(AND('Raw Data'!D207&lt;4, 'Raw Data'!E207&lt;4, 'Raw Data'!A207&gt;0), 'Raw Data'!AI207, 0)</f>
        <v/>
      </c>
      <c r="X212">
        <f>IF(AND('Raw Data'!D207&lt;5, 'Raw Data'!E207&lt;5, 'Raw Data'!A207&gt;0), 'Raw Data'!AL207, 0)</f>
        <v/>
      </c>
      <c r="Y212">
        <f>IF(AND('Raw Data'!D207&lt;6, 'Raw Data'!E207&lt;6, 'Raw Data'!A207&gt;0), 'Raw Data'!AO207, 0)</f>
        <v/>
      </c>
      <c r="Z212">
        <f>IF(ISBLANK('Raw Data'!D207), 0, IF('Raw Data'!D207-'Raw Data'!E207&gt;1, 'Raw Data'!AW207, 0))</f>
        <v/>
      </c>
      <c r="AA212">
        <f>IF(ISBLANK('Raw Data'!A207), 0, IF(ABS('Raw Data'!D207-'Raw Data'!E207)&lt;2, 'Raw Data'!AX207, 0))</f>
        <v/>
      </c>
      <c r="AB212">
        <f>IF(ISBLANK('Raw Data'!D207), 0, IF('Raw Data'!E207-'Raw Data'!D207&gt;1, 'Raw Data'!AY207, 0))</f>
        <v/>
      </c>
      <c r="AC212">
        <f>IF(ISBLANK('Raw Data'!D207), 0, IF('Raw Data'!D207-'Raw Data'!E207&gt;2, 'Raw Data'!AZ207, 0))</f>
        <v/>
      </c>
      <c r="AD212">
        <f>IF(ISBLANK('Raw Data'!A207), 0, IF(ABS('Raw Data'!D207-'Raw Data'!E207)&lt;3, 'Raw Data'!BA207, 0))</f>
        <v/>
      </c>
      <c r="AE212">
        <f>IF(ISBLANK('Raw Data'!D207), 0, IF('Raw Data'!E207-'Raw Data'!D207&gt;2, 'Raw Data'!BB207, 0))</f>
        <v/>
      </c>
      <c r="AF212">
        <f>IF(ISBLANK('Raw Data'!D207), 0, IF('Raw Data'!D207-'Raw Data'!E207&gt;3, 'Raw Data'!BC207, 0))</f>
        <v/>
      </c>
      <c r="AG212">
        <f>IF(ISBLANK('Raw Data'!A207), 0, IF(ABS('Raw Data'!D207-'Raw Data'!E207)&lt;4, 'Raw Data'!BD207, 0))</f>
        <v/>
      </c>
      <c r="AH212">
        <f>IF(ISBLANK('Raw Data'!D207), 0, IF('Raw Data'!E207-'Raw Data'!D207&gt;3, 'Raw Data'!BE207, 0))</f>
        <v/>
      </c>
      <c r="AI212">
        <f>IF(SUM('Raw Data'!D207:E207)&gt;'Raw Data'!F207, 'Raw Data'!G207, 0)</f>
        <v/>
      </c>
      <c r="AJ212">
        <f>IF(ISBLANK('Raw Data'!D207), 0, IF(SUM('Raw Data'!D207:E207)&lt;'Raw Data'!F207, 'Raw Data'!H207, 0))</f>
        <v/>
      </c>
      <c r="AK212">
        <f>IF(ISBLANK('Raw Data'!A207), 0, IF(AND('Raw Data'!D207&lt;3, 'Raw Data'!E207&lt;3, 'Raw Data'!F207&lt;BB$2), 'Raw Data'!AF207, 0))</f>
        <v/>
      </c>
      <c r="AL212">
        <f>IF(ISBLANK('Raw Data'!A207), 0, IF(AND('Raw Data'!D207&lt;4, 'Raw Data'!E207&lt;4, 'Raw Data'!F207&lt;BB$2), 'Raw Data'!AI207, 0))</f>
        <v/>
      </c>
      <c r="AM212">
        <f>IF(ISBLANK('Raw Data'!A207), 0, IF(AND('Raw Data'!D207&lt;5, 'Raw Data'!E207&lt;5, 'Raw Data'!F207&lt;BB$2), 'Raw Data'!AL207, 0))</f>
        <v/>
      </c>
      <c r="AN212">
        <f>IF(ISBLANK('Raw Data'!A207), 0, IF(AND('Raw Data'!D207&lt;6, 'Raw Data'!E207&lt;6, 'Raw Data'!F207&lt;BB$2), 'Raw Data'!AO207, 0))</f>
        <v/>
      </c>
      <c r="AO212">
        <f>IF(ISBLANK('Raw Data'!A207), 0, IF(AND('Raw Data'!I207&lt;Analysis!$BC$2, 'Raw Data'!D207-'Raw Data'!E207&gt;1), 'Raw Data'!AW207, IF(AND('Raw Data'!J207&lt;Analysis!$BC$2, 'Raw Data'!E207-'Raw Data'!D207&gt;1), 'Raw Data'!AY207, 0)))</f>
        <v/>
      </c>
      <c r="AP212">
        <f>IF(ISBLANK('Raw Data'!A207), 0, IF(AND('Raw Data'!I207&lt;Analysis!$BC$2, 'Raw Data'!D207-'Raw Data'!E207&gt;2), 'Raw Data'!AZ207, IF(AND('Raw Data'!J207&lt;Analysis!$BC$2, 'Raw Data'!E207-'Raw Data'!D207&gt;2), 'Raw Data'!BB207, 0)))</f>
        <v/>
      </c>
      <c r="AQ212">
        <f>IF(ISBLANK('Raw Data'!A207), 0, IF(AND('Raw Data'!I207&lt;Analysis!$BC$2, 'Raw Data'!D207-'Raw Data'!E207&gt;3), 'Raw Data'!BC207, IF(AND('Raw Data'!J207&lt;Analysis!$BC$2, 'Raw Data'!E207-'Raw Data'!D207&gt;3), 'Raw Data'!BE207, 0)))</f>
        <v/>
      </c>
      <c r="AR212">
        <f>IF('Hidden Analysiss'!D208=1,IF(ABS('Raw Data'!E207-'Raw Data'!D207)&lt;2,'Raw Data'!AX207,0), 0)</f>
        <v/>
      </c>
      <c r="AS212">
        <f>IF('Hidden Analysiss'!D208=1,IF(ABS('Raw Data'!E207-'Raw Data'!D207)&lt;3,'Raw Data'!BA207,0), 0)</f>
        <v/>
      </c>
      <c r="AT212">
        <f>IF('Hidden Analysiss'!D208=1,IF(ABS('Raw Data'!E207-'Raw Data'!D207)&lt;4,'Raw Data'!BD207,0), 0)</f>
        <v/>
      </c>
      <c r="AU212">
        <f>IF(AND('Hidden Analysiss'!E208=1, ABS('Raw Data'!E207-'Raw Data'!D207)&lt;2), 'Raw Data'!AX207, 0)</f>
        <v/>
      </c>
      <c r="AV212">
        <f>IF(AND('Hidden Analysiss'!E208=1, ABS('Raw Data'!E207-'Raw Data'!D207)&lt;3), 'Raw Data'!BA207, 0)</f>
        <v/>
      </c>
      <c r="AW212">
        <f>IF(AND('Hidden Analysiss'!E208=1, ABS('Raw Data'!E207-'Raw Data'!D207)&lt;3), 'Raw Data'!BD207, 0)</f>
        <v/>
      </c>
    </row>
    <row r="213">
      <c r="A213" s="1">
        <f>'Raw Data'!A208</f>
        <v/>
      </c>
      <c r="B213">
        <f>IF('Raw Data'!E208&gt;'Raw Data'!D208, 'Raw Data'!J208, 0)</f>
        <v/>
      </c>
      <c r="C213">
        <f>IF('Raw Data'!D208&gt;'Raw Data'!E208, 'Raw Data'!I208, 0)</f>
        <v/>
      </c>
      <c r="D213">
        <f>SUM(G213:H213)</f>
        <v/>
      </c>
      <c r="E213">
        <f>IF(AND('Raw Data'!J208&lt;'Raw Data'!I208,'Raw Data'!E208&gt;'Raw Data'!D208,'Raw Data'!E208-'Raw Data'!D208&gt;3),'Raw Data'!N208,IF(AND('Raw Data'!I208&lt;'Raw Data'!J208,'Raw Data'!D208&gt;'Raw Data'!E208,'Raw Data'!D208-'Raw Data'!E208&gt;3),'Raw Data'!M208,0))</f>
        <v/>
      </c>
      <c r="F213">
        <f>IF(AND('Raw Data'!J208&lt;'Raw Data'!I208,'Raw Data'!E208&gt;'Raw Data'!D208,'Raw Data'!E208-'Raw Data'!D208&lt;4),'Raw Data'!L208,IF(AND('Raw Data'!I208&lt;'Raw Data'!J208,'Raw Data'!D208&gt;'Raw Data'!E208,'Raw Data'!D208-'Raw Data'!E208&lt;4),'Raw Data'!K208,0))</f>
        <v/>
      </c>
      <c r="G213">
        <f>IF(AND('Raw Data'!J208&lt;'Raw Data'!I208, 'Raw Data'!E208&gt;'Raw Data'!D208), 'Raw Data'!J208, 0)</f>
        <v/>
      </c>
      <c r="H213">
        <f>IF(AND('Raw Data'!J208&gt;'Raw Data'!I208, 'Raw Data'!E208&lt;'Raw Data'!D208), 'Raw Data'!I208, 0)</f>
        <v/>
      </c>
      <c r="I213">
        <f>SUM(J213:K213)</f>
        <v/>
      </c>
      <c r="J213">
        <f>IF(AND('Raw Data'!J208&gt;'Raw Data'!I208, 'Raw Data'!E208&gt;'Raw Data'!D208), 'Raw Data'!J208, 0)</f>
        <v/>
      </c>
      <c r="K213">
        <f>IF(AND('Raw Data'!I208&gt;'Raw Data'!J208, 'Raw Data'!D208&gt;'Raw Data'!E208), 'Raw Data'!I208, 0)</f>
        <v/>
      </c>
      <c r="L213">
        <f>IF('Raw Data'!E208-'Raw Data'!D208&gt;3, 'Raw Data'!N208, 0)</f>
        <v/>
      </c>
      <c r="M213">
        <f>IF('Raw Data'!D208-'Raw Data'!E208&gt;3, 'Raw Data'!M208, 0)</f>
        <v/>
      </c>
      <c r="N213">
        <f>IF(ISBLANK('Raw Data'!D208),0,IF(AND('Raw Data'!E208&gt;'Raw Data'!D208,'Raw Data'!E208-'Raw Data'!D208&gt;0,'Raw Data'!E208-'Raw Data'!D208&lt;4),'Raw Data'!L208, 0))</f>
        <v/>
      </c>
      <c r="O213">
        <f>IF(ISBLANK('Raw Data'!D208),0,IF(AND('Raw Data'!E208&gt;'Raw Data'!D208,'Raw Data'!E208-'Raw Data'!D208&gt;0,'Raw Data'!D208-'Raw Data'!E208&lt;4),'Raw Data'!K208, 0))</f>
        <v/>
      </c>
      <c r="P213">
        <f>IF('Raw Data'!E208-'Raw Data'!D208&gt;3, 'Raw Data'!N208, IF('Raw Data'!D208-'Raw Data'!E208&gt;3, 'Raw Data'!M208, 0))</f>
        <v/>
      </c>
      <c r="Q213">
        <f>IF(ISBLANK('Raw Data'!E208),0,IF(AND('Raw Data'!E208-'Raw Data'!D208&lt;4,'Raw Data'!E208-'Raw Data'!D208&gt;0),'Raw Data'!L208,IF(AND('Raw Data'!D208&gt;'Raw Data'!E208,'Raw Data'!D208-'Raw Data'!E208&gt;0),'Raw Data'!K208,0)))</f>
        <v/>
      </c>
      <c r="R213">
        <f>IF(ISBLANK('Raw Data'!K208),0,IFERROR(IF(MATCH(SMALL('Raw Data'!K208:N208,1),L213:O213,0),SMALL('Raw Data'!K208:N208,1)),0))</f>
        <v/>
      </c>
      <c r="S213">
        <f>IF(ISBLANK('Raw Data'!K208),0,IFERROR(IF(MATCH(SMALL('Raw Data'!K208:N208,2),L213:O213,0),SMALL('Raw Data'!K208:N208,2)),0))</f>
        <v/>
      </c>
      <c r="T213">
        <f>IF(ISBLANK('Raw Data'!K208),0,IFERROR(IF(MATCH(SMALL('Raw Data'!K208:N208,3),L213:O213,0),SMALL('Raw Data'!K208:N208,3)),0))</f>
        <v/>
      </c>
      <c r="U213">
        <f>IF(ISBLANK('Raw Data'!K208),0,IFERROR(IF(MATCH(SMALL('Raw Data'!K208:N208,4),L213:O213,0),SMALL('Raw Data'!K208:N208,4)),0))</f>
        <v/>
      </c>
      <c r="V213">
        <f>IF(AND('Raw Data'!D208&lt;3, 'Raw Data'!E208&lt;3, 'Raw Data'!A208&gt;0), 'Raw Data'!AF208, 0)</f>
        <v/>
      </c>
      <c r="W213">
        <f>IF(AND('Raw Data'!D208&lt;4, 'Raw Data'!E208&lt;4, 'Raw Data'!A208&gt;0), 'Raw Data'!AI208, 0)</f>
        <v/>
      </c>
      <c r="X213">
        <f>IF(AND('Raw Data'!D208&lt;5, 'Raw Data'!E208&lt;5, 'Raw Data'!A208&gt;0), 'Raw Data'!AL208, 0)</f>
        <v/>
      </c>
      <c r="Y213">
        <f>IF(AND('Raw Data'!D208&lt;6, 'Raw Data'!E208&lt;6, 'Raw Data'!A208&gt;0), 'Raw Data'!AO208, 0)</f>
        <v/>
      </c>
      <c r="Z213">
        <f>IF(ISBLANK('Raw Data'!D208), 0, IF('Raw Data'!D208-'Raw Data'!E208&gt;1, 'Raw Data'!AW208, 0))</f>
        <v/>
      </c>
      <c r="AA213">
        <f>IF(ISBLANK('Raw Data'!A208), 0, IF(ABS('Raw Data'!D208-'Raw Data'!E208)&lt;2, 'Raw Data'!AX208, 0))</f>
        <v/>
      </c>
      <c r="AB213">
        <f>IF(ISBLANK('Raw Data'!D208), 0, IF('Raw Data'!E208-'Raw Data'!D208&gt;1, 'Raw Data'!AY208, 0))</f>
        <v/>
      </c>
      <c r="AC213">
        <f>IF(ISBLANK('Raw Data'!D208), 0, IF('Raw Data'!D208-'Raw Data'!E208&gt;2, 'Raw Data'!AZ208, 0))</f>
        <v/>
      </c>
      <c r="AD213">
        <f>IF(ISBLANK('Raw Data'!A208), 0, IF(ABS('Raw Data'!D208-'Raw Data'!E208)&lt;3, 'Raw Data'!BA208, 0))</f>
        <v/>
      </c>
      <c r="AE213">
        <f>IF(ISBLANK('Raw Data'!D208), 0, IF('Raw Data'!E208-'Raw Data'!D208&gt;2, 'Raw Data'!BB208, 0))</f>
        <v/>
      </c>
      <c r="AF213">
        <f>IF(ISBLANK('Raw Data'!D208), 0, IF('Raw Data'!D208-'Raw Data'!E208&gt;3, 'Raw Data'!BC208, 0))</f>
        <v/>
      </c>
      <c r="AG213">
        <f>IF(ISBLANK('Raw Data'!A208), 0, IF(ABS('Raw Data'!D208-'Raw Data'!E208)&lt;4, 'Raw Data'!BD208, 0))</f>
        <v/>
      </c>
      <c r="AH213">
        <f>IF(ISBLANK('Raw Data'!D208), 0, IF('Raw Data'!E208-'Raw Data'!D208&gt;3, 'Raw Data'!BE208, 0))</f>
        <v/>
      </c>
      <c r="AI213">
        <f>IF(SUM('Raw Data'!D208:E208)&gt;'Raw Data'!F208, 'Raw Data'!G208, 0)</f>
        <v/>
      </c>
      <c r="AJ213">
        <f>IF(ISBLANK('Raw Data'!D208), 0, IF(SUM('Raw Data'!D208:E208)&lt;'Raw Data'!F208, 'Raw Data'!H208, 0))</f>
        <v/>
      </c>
      <c r="AK213">
        <f>IF(ISBLANK('Raw Data'!A208), 0, IF(AND('Raw Data'!D208&lt;3, 'Raw Data'!E208&lt;3, 'Raw Data'!F208&lt;BB$2), 'Raw Data'!AF208, 0))</f>
        <v/>
      </c>
      <c r="AL213">
        <f>IF(ISBLANK('Raw Data'!A208), 0, IF(AND('Raw Data'!D208&lt;4, 'Raw Data'!E208&lt;4, 'Raw Data'!F208&lt;BB$2), 'Raw Data'!AI208, 0))</f>
        <v/>
      </c>
      <c r="AM213">
        <f>IF(ISBLANK('Raw Data'!A208), 0, IF(AND('Raw Data'!D208&lt;5, 'Raw Data'!E208&lt;5, 'Raw Data'!F208&lt;BB$2), 'Raw Data'!AL208, 0))</f>
        <v/>
      </c>
      <c r="AN213">
        <f>IF(ISBLANK('Raw Data'!A208), 0, IF(AND('Raw Data'!D208&lt;6, 'Raw Data'!E208&lt;6, 'Raw Data'!F208&lt;BB$2), 'Raw Data'!AO208, 0))</f>
        <v/>
      </c>
      <c r="AO213">
        <f>IF(ISBLANK('Raw Data'!A208), 0, IF(AND('Raw Data'!I208&lt;Analysis!$BC$2, 'Raw Data'!D208-'Raw Data'!E208&gt;1), 'Raw Data'!AW208, IF(AND('Raw Data'!J208&lt;Analysis!$BC$2, 'Raw Data'!E208-'Raw Data'!D208&gt;1), 'Raw Data'!AY208, 0)))</f>
        <v/>
      </c>
      <c r="AP213">
        <f>IF(ISBLANK('Raw Data'!A208), 0, IF(AND('Raw Data'!I208&lt;Analysis!$BC$2, 'Raw Data'!D208-'Raw Data'!E208&gt;2), 'Raw Data'!AZ208, IF(AND('Raw Data'!J208&lt;Analysis!$BC$2, 'Raw Data'!E208-'Raw Data'!D208&gt;2), 'Raw Data'!BB208, 0)))</f>
        <v/>
      </c>
      <c r="AQ213">
        <f>IF(ISBLANK('Raw Data'!A208), 0, IF(AND('Raw Data'!I208&lt;Analysis!$BC$2, 'Raw Data'!D208-'Raw Data'!E208&gt;3), 'Raw Data'!BC208, IF(AND('Raw Data'!J208&lt;Analysis!$BC$2, 'Raw Data'!E208-'Raw Data'!D208&gt;3), 'Raw Data'!BE208, 0)))</f>
        <v/>
      </c>
      <c r="AR213">
        <f>IF('Hidden Analysiss'!D209=1,IF(ABS('Raw Data'!E208-'Raw Data'!D208)&lt;2,'Raw Data'!AX208,0), 0)</f>
        <v/>
      </c>
      <c r="AS213">
        <f>IF('Hidden Analysiss'!D209=1,IF(ABS('Raw Data'!E208-'Raw Data'!D208)&lt;3,'Raw Data'!BA208,0), 0)</f>
        <v/>
      </c>
      <c r="AT213">
        <f>IF('Hidden Analysiss'!D209=1,IF(ABS('Raw Data'!E208-'Raw Data'!D208)&lt;4,'Raw Data'!BD208,0), 0)</f>
        <v/>
      </c>
      <c r="AU213">
        <f>IF(AND('Hidden Analysiss'!E209=1, ABS('Raw Data'!E208-'Raw Data'!D208)&lt;2), 'Raw Data'!AX208, 0)</f>
        <v/>
      </c>
      <c r="AV213">
        <f>IF(AND('Hidden Analysiss'!E209=1, ABS('Raw Data'!E208-'Raw Data'!D208)&lt;3), 'Raw Data'!BA208, 0)</f>
        <v/>
      </c>
      <c r="AW213">
        <f>IF(AND('Hidden Analysiss'!E209=1, ABS('Raw Data'!E208-'Raw Data'!D208)&lt;3), 'Raw Data'!BD208, 0)</f>
        <v/>
      </c>
    </row>
    <row r="214">
      <c r="A214" s="1">
        <f>'Raw Data'!A209</f>
        <v/>
      </c>
      <c r="B214">
        <f>IF('Raw Data'!E209&gt;'Raw Data'!D209, 'Raw Data'!J209, 0)</f>
        <v/>
      </c>
      <c r="C214">
        <f>IF('Raw Data'!D209&gt;'Raw Data'!E209, 'Raw Data'!I209, 0)</f>
        <v/>
      </c>
      <c r="D214">
        <f>SUM(G214:H214)</f>
        <v/>
      </c>
      <c r="E214">
        <f>IF(AND('Raw Data'!J209&lt;'Raw Data'!I209,'Raw Data'!E209&gt;'Raw Data'!D209,'Raw Data'!E209-'Raw Data'!D209&gt;3),'Raw Data'!N209,IF(AND('Raw Data'!I209&lt;'Raw Data'!J209,'Raw Data'!D209&gt;'Raw Data'!E209,'Raw Data'!D209-'Raw Data'!E209&gt;3),'Raw Data'!M209,0))</f>
        <v/>
      </c>
      <c r="F214">
        <f>IF(AND('Raw Data'!J209&lt;'Raw Data'!I209,'Raw Data'!E209&gt;'Raw Data'!D209,'Raw Data'!E209-'Raw Data'!D209&lt;4),'Raw Data'!L209,IF(AND('Raw Data'!I209&lt;'Raw Data'!J209,'Raw Data'!D209&gt;'Raw Data'!E209,'Raw Data'!D209-'Raw Data'!E209&lt;4),'Raw Data'!K209,0))</f>
        <v/>
      </c>
      <c r="G214">
        <f>IF(AND('Raw Data'!J209&lt;'Raw Data'!I209, 'Raw Data'!E209&gt;'Raw Data'!D209), 'Raw Data'!J209, 0)</f>
        <v/>
      </c>
      <c r="H214">
        <f>IF(AND('Raw Data'!J209&gt;'Raw Data'!I209, 'Raw Data'!E209&lt;'Raw Data'!D209), 'Raw Data'!I209, 0)</f>
        <v/>
      </c>
      <c r="I214">
        <f>SUM(J214:K214)</f>
        <v/>
      </c>
      <c r="J214">
        <f>IF(AND('Raw Data'!J209&gt;'Raw Data'!I209, 'Raw Data'!E209&gt;'Raw Data'!D209), 'Raw Data'!J209, 0)</f>
        <v/>
      </c>
      <c r="K214">
        <f>IF(AND('Raw Data'!I209&gt;'Raw Data'!J209, 'Raw Data'!D209&gt;'Raw Data'!E209), 'Raw Data'!I209, 0)</f>
        <v/>
      </c>
      <c r="L214">
        <f>IF('Raw Data'!E209-'Raw Data'!D209&gt;3, 'Raw Data'!N209, 0)</f>
        <v/>
      </c>
      <c r="M214">
        <f>IF('Raw Data'!D209-'Raw Data'!E209&gt;3, 'Raw Data'!M209, 0)</f>
        <v/>
      </c>
      <c r="N214">
        <f>IF(ISBLANK('Raw Data'!D209),0,IF(AND('Raw Data'!E209&gt;'Raw Data'!D209,'Raw Data'!E209-'Raw Data'!D209&gt;0,'Raw Data'!E209-'Raw Data'!D209&lt;4),'Raw Data'!L209, 0))</f>
        <v/>
      </c>
      <c r="O214">
        <f>IF(ISBLANK('Raw Data'!D209),0,IF(AND('Raw Data'!E209&gt;'Raw Data'!D209,'Raw Data'!E209-'Raw Data'!D209&gt;0,'Raw Data'!D209-'Raw Data'!E209&lt;4),'Raw Data'!K209, 0))</f>
        <v/>
      </c>
      <c r="P214">
        <f>IF('Raw Data'!E209-'Raw Data'!D209&gt;3, 'Raw Data'!N209, IF('Raw Data'!D209-'Raw Data'!E209&gt;3, 'Raw Data'!M209, 0))</f>
        <v/>
      </c>
      <c r="Q214">
        <f>IF(ISBLANK('Raw Data'!E209),0,IF(AND('Raw Data'!E209-'Raw Data'!D209&lt;4,'Raw Data'!E209-'Raw Data'!D209&gt;0),'Raw Data'!L209,IF(AND('Raw Data'!D209&gt;'Raw Data'!E209,'Raw Data'!D209-'Raw Data'!E209&gt;0),'Raw Data'!K209,0)))</f>
        <v/>
      </c>
      <c r="R214">
        <f>IF(ISBLANK('Raw Data'!K209),0,IFERROR(IF(MATCH(SMALL('Raw Data'!K209:N209,1),L214:O214,0),SMALL('Raw Data'!K209:N209,1)),0))</f>
        <v/>
      </c>
      <c r="S214">
        <f>IF(ISBLANK('Raw Data'!K209),0,IFERROR(IF(MATCH(SMALL('Raw Data'!K209:N209,2),L214:O214,0),SMALL('Raw Data'!K209:N209,2)),0))</f>
        <v/>
      </c>
      <c r="T214">
        <f>IF(ISBLANK('Raw Data'!K209),0,IFERROR(IF(MATCH(SMALL('Raw Data'!K209:N209,3),L214:O214,0),SMALL('Raw Data'!K209:N209,3)),0))</f>
        <v/>
      </c>
      <c r="U214">
        <f>IF(ISBLANK('Raw Data'!K209),0,IFERROR(IF(MATCH(SMALL('Raw Data'!K209:N209,4),L214:O214,0),SMALL('Raw Data'!K209:N209,4)),0))</f>
        <v/>
      </c>
      <c r="V214">
        <f>IF(AND('Raw Data'!D209&lt;3, 'Raw Data'!E209&lt;3, 'Raw Data'!A209&gt;0), 'Raw Data'!AF209, 0)</f>
        <v/>
      </c>
      <c r="W214">
        <f>IF(AND('Raw Data'!D209&lt;4, 'Raw Data'!E209&lt;4, 'Raw Data'!A209&gt;0), 'Raw Data'!AI209, 0)</f>
        <v/>
      </c>
      <c r="X214">
        <f>IF(AND('Raw Data'!D209&lt;5, 'Raw Data'!E209&lt;5, 'Raw Data'!A209&gt;0), 'Raw Data'!AL209, 0)</f>
        <v/>
      </c>
      <c r="Y214">
        <f>IF(AND('Raw Data'!D209&lt;6, 'Raw Data'!E209&lt;6, 'Raw Data'!A209&gt;0), 'Raw Data'!AO209, 0)</f>
        <v/>
      </c>
      <c r="Z214">
        <f>IF(ISBLANK('Raw Data'!D209), 0, IF('Raw Data'!D209-'Raw Data'!E209&gt;1, 'Raw Data'!AW209, 0))</f>
        <v/>
      </c>
      <c r="AA214">
        <f>IF(ISBLANK('Raw Data'!A209), 0, IF(ABS('Raw Data'!D209-'Raw Data'!E209)&lt;2, 'Raw Data'!AX209, 0))</f>
        <v/>
      </c>
      <c r="AB214">
        <f>IF(ISBLANK('Raw Data'!D209), 0, IF('Raw Data'!E209-'Raw Data'!D209&gt;1, 'Raw Data'!AY209, 0))</f>
        <v/>
      </c>
      <c r="AC214">
        <f>IF(ISBLANK('Raw Data'!D209), 0, IF('Raw Data'!D209-'Raw Data'!E209&gt;2, 'Raw Data'!AZ209, 0))</f>
        <v/>
      </c>
      <c r="AD214">
        <f>IF(ISBLANK('Raw Data'!A209), 0, IF(ABS('Raw Data'!D209-'Raw Data'!E209)&lt;3, 'Raw Data'!BA209, 0))</f>
        <v/>
      </c>
      <c r="AE214">
        <f>IF(ISBLANK('Raw Data'!D209), 0, IF('Raw Data'!E209-'Raw Data'!D209&gt;2, 'Raw Data'!BB209, 0))</f>
        <v/>
      </c>
      <c r="AF214">
        <f>IF(ISBLANK('Raw Data'!D209), 0, IF('Raw Data'!D209-'Raw Data'!E209&gt;3, 'Raw Data'!BC209, 0))</f>
        <v/>
      </c>
      <c r="AG214">
        <f>IF(ISBLANK('Raw Data'!A209), 0, IF(ABS('Raw Data'!D209-'Raw Data'!E209)&lt;4, 'Raw Data'!BD209, 0))</f>
        <v/>
      </c>
      <c r="AH214">
        <f>IF(ISBLANK('Raw Data'!D209), 0, IF('Raw Data'!E209-'Raw Data'!D209&gt;3, 'Raw Data'!BE209, 0))</f>
        <v/>
      </c>
      <c r="AI214">
        <f>IF(SUM('Raw Data'!D209:E209)&gt;'Raw Data'!F209, 'Raw Data'!G209, 0)</f>
        <v/>
      </c>
      <c r="AJ214">
        <f>IF(ISBLANK('Raw Data'!D209), 0, IF(SUM('Raw Data'!D209:E209)&lt;'Raw Data'!F209, 'Raw Data'!H209, 0))</f>
        <v/>
      </c>
      <c r="AK214">
        <f>IF(ISBLANK('Raw Data'!A209), 0, IF(AND('Raw Data'!D209&lt;3, 'Raw Data'!E209&lt;3, 'Raw Data'!F209&lt;BB$2), 'Raw Data'!AF209, 0))</f>
        <v/>
      </c>
      <c r="AL214">
        <f>IF(ISBLANK('Raw Data'!A209), 0, IF(AND('Raw Data'!D209&lt;4, 'Raw Data'!E209&lt;4, 'Raw Data'!F209&lt;BB$2), 'Raw Data'!AI209, 0))</f>
        <v/>
      </c>
      <c r="AM214">
        <f>IF(ISBLANK('Raw Data'!A209), 0, IF(AND('Raw Data'!D209&lt;5, 'Raw Data'!E209&lt;5, 'Raw Data'!F209&lt;BB$2), 'Raw Data'!AL209, 0))</f>
        <v/>
      </c>
      <c r="AN214">
        <f>IF(ISBLANK('Raw Data'!A209), 0, IF(AND('Raw Data'!D209&lt;6, 'Raw Data'!E209&lt;6, 'Raw Data'!F209&lt;BB$2), 'Raw Data'!AO209, 0))</f>
        <v/>
      </c>
      <c r="AO214">
        <f>IF(ISBLANK('Raw Data'!A209), 0, IF(AND('Raw Data'!I209&lt;Analysis!$BC$2, 'Raw Data'!D209-'Raw Data'!E209&gt;1), 'Raw Data'!AW209, IF(AND('Raw Data'!J209&lt;Analysis!$BC$2, 'Raw Data'!E209-'Raw Data'!D209&gt;1), 'Raw Data'!AY209, 0)))</f>
        <v/>
      </c>
      <c r="AP214">
        <f>IF(ISBLANK('Raw Data'!A209), 0, IF(AND('Raw Data'!I209&lt;Analysis!$BC$2, 'Raw Data'!D209-'Raw Data'!E209&gt;2), 'Raw Data'!AZ209, IF(AND('Raw Data'!J209&lt;Analysis!$BC$2, 'Raw Data'!E209-'Raw Data'!D209&gt;2), 'Raw Data'!BB209, 0)))</f>
        <v/>
      </c>
      <c r="AQ214">
        <f>IF(ISBLANK('Raw Data'!A209), 0, IF(AND('Raw Data'!I209&lt;Analysis!$BC$2, 'Raw Data'!D209-'Raw Data'!E209&gt;3), 'Raw Data'!BC209, IF(AND('Raw Data'!J209&lt;Analysis!$BC$2, 'Raw Data'!E209-'Raw Data'!D209&gt;3), 'Raw Data'!BE209, 0)))</f>
        <v/>
      </c>
      <c r="AR214">
        <f>IF('Hidden Analysiss'!D210=1,IF(ABS('Raw Data'!E209-'Raw Data'!D209)&lt;2,'Raw Data'!AX209,0), 0)</f>
        <v/>
      </c>
      <c r="AS214">
        <f>IF('Hidden Analysiss'!D210=1,IF(ABS('Raw Data'!E209-'Raw Data'!D209)&lt;3,'Raw Data'!BA209,0), 0)</f>
        <v/>
      </c>
      <c r="AT214">
        <f>IF('Hidden Analysiss'!D210=1,IF(ABS('Raw Data'!E209-'Raw Data'!D209)&lt;4,'Raw Data'!BD209,0), 0)</f>
        <v/>
      </c>
      <c r="AU214">
        <f>IF(AND('Hidden Analysiss'!E210=1, ABS('Raw Data'!E209-'Raw Data'!D209)&lt;2), 'Raw Data'!AX209, 0)</f>
        <v/>
      </c>
      <c r="AV214">
        <f>IF(AND('Hidden Analysiss'!E210=1, ABS('Raw Data'!E209-'Raw Data'!D209)&lt;3), 'Raw Data'!BA209, 0)</f>
        <v/>
      </c>
      <c r="AW214">
        <f>IF(AND('Hidden Analysiss'!E210=1, ABS('Raw Data'!E209-'Raw Data'!D209)&lt;3), 'Raw Data'!BD209, 0)</f>
        <v/>
      </c>
    </row>
    <row r="215">
      <c r="A215" s="1">
        <f>'Raw Data'!A210</f>
        <v/>
      </c>
      <c r="B215">
        <f>IF('Raw Data'!E210&gt;'Raw Data'!D210, 'Raw Data'!J210, 0)</f>
        <v/>
      </c>
      <c r="C215">
        <f>IF('Raw Data'!D210&gt;'Raw Data'!E210, 'Raw Data'!I210, 0)</f>
        <v/>
      </c>
      <c r="D215">
        <f>SUM(G215:H215)</f>
        <v/>
      </c>
      <c r="E215">
        <f>IF(AND('Raw Data'!J210&lt;'Raw Data'!I210,'Raw Data'!E210&gt;'Raw Data'!D210,'Raw Data'!E210-'Raw Data'!D210&gt;3),'Raw Data'!N210,IF(AND('Raw Data'!I210&lt;'Raw Data'!J210,'Raw Data'!D210&gt;'Raw Data'!E210,'Raw Data'!D210-'Raw Data'!E210&gt;3),'Raw Data'!M210,0))</f>
        <v/>
      </c>
      <c r="F215">
        <f>IF(AND('Raw Data'!J210&lt;'Raw Data'!I210,'Raw Data'!E210&gt;'Raw Data'!D210,'Raw Data'!E210-'Raw Data'!D210&lt;4),'Raw Data'!L210,IF(AND('Raw Data'!I210&lt;'Raw Data'!J210,'Raw Data'!D210&gt;'Raw Data'!E210,'Raw Data'!D210-'Raw Data'!E210&lt;4),'Raw Data'!K210,0))</f>
        <v/>
      </c>
      <c r="G215">
        <f>IF(AND('Raw Data'!J210&lt;'Raw Data'!I210, 'Raw Data'!E210&gt;'Raw Data'!D210), 'Raw Data'!J210, 0)</f>
        <v/>
      </c>
      <c r="H215">
        <f>IF(AND('Raw Data'!J210&gt;'Raw Data'!I210, 'Raw Data'!E210&lt;'Raw Data'!D210), 'Raw Data'!I210, 0)</f>
        <v/>
      </c>
      <c r="I215">
        <f>SUM(J215:K215)</f>
        <v/>
      </c>
      <c r="J215">
        <f>IF(AND('Raw Data'!J210&gt;'Raw Data'!I210, 'Raw Data'!E210&gt;'Raw Data'!D210), 'Raw Data'!J210, 0)</f>
        <v/>
      </c>
      <c r="K215">
        <f>IF(AND('Raw Data'!I210&gt;'Raw Data'!J210, 'Raw Data'!D210&gt;'Raw Data'!E210), 'Raw Data'!I210, 0)</f>
        <v/>
      </c>
      <c r="L215">
        <f>IF('Raw Data'!E210-'Raw Data'!D210&gt;3, 'Raw Data'!N210, 0)</f>
        <v/>
      </c>
      <c r="M215">
        <f>IF('Raw Data'!D210-'Raw Data'!E210&gt;3, 'Raw Data'!M210, 0)</f>
        <v/>
      </c>
      <c r="N215">
        <f>IF(ISBLANK('Raw Data'!D210),0,IF(AND('Raw Data'!E210&gt;'Raw Data'!D210,'Raw Data'!E210-'Raw Data'!D210&gt;0,'Raw Data'!E210-'Raw Data'!D210&lt;4),'Raw Data'!L210, 0))</f>
        <v/>
      </c>
      <c r="O215">
        <f>IF(ISBLANK('Raw Data'!D210),0,IF(AND('Raw Data'!E210&gt;'Raw Data'!D210,'Raw Data'!E210-'Raw Data'!D210&gt;0,'Raw Data'!D210-'Raw Data'!E210&lt;4),'Raw Data'!K210, 0))</f>
        <v/>
      </c>
      <c r="P215">
        <f>IF('Raw Data'!E210-'Raw Data'!D210&gt;3, 'Raw Data'!N210, IF('Raw Data'!D210-'Raw Data'!E210&gt;3, 'Raw Data'!M210, 0))</f>
        <v/>
      </c>
      <c r="Q215">
        <f>IF(ISBLANK('Raw Data'!E210),0,IF(AND('Raw Data'!E210-'Raw Data'!D210&lt;4,'Raw Data'!E210-'Raw Data'!D210&gt;0),'Raw Data'!L210,IF(AND('Raw Data'!D210&gt;'Raw Data'!E210,'Raw Data'!D210-'Raw Data'!E210&gt;0),'Raw Data'!K210,0)))</f>
        <v/>
      </c>
      <c r="R215">
        <f>IF(ISBLANK('Raw Data'!K210),0,IFERROR(IF(MATCH(SMALL('Raw Data'!K210:N210,1),L215:O215,0),SMALL('Raw Data'!K210:N210,1)),0))</f>
        <v/>
      </c>
      <c r="S215">
        <f>IF(ISBLANK('Raw Data'!K210),0,IFERROR(IF(MATCH(SMALL('Raw Data'!K210:N210,2),L215:O215,0),SMALL('Raw Data'!K210:N210,2)),0))</f>
        <v/>
      </c>
      <c r="T215">
        <f>IF(ISBLANK('Raw Data'!K210),0,IFERROR(IF(MATCH(SMALL('Raw Data'!K210:N210,3),L215:O215,0),SMALL('Raw Data'!K210:N210,3)),0))</f>
        <v/>
      </c>
      <c r="U215">
        <f>IF(ISBLANK('Raw Data'!K210),0,IFERROR(IF(MATCH(SMALL('Raw Data'!K210:N210,4),L215:O215,0),SMALL('Raw Data'!K210:N210,4)),0))</f>
        <v/>
      </c>
      <c r="V215">
        <f>IF(AND('Raw Data'!D210&lt;3, 'Raw Data'!E210&lt;3, 'Raw Data'!A210&gt;0), 'Raw Data'!AF210, 0)</f>
        <v/>
      </c>
      <c r="W215">
        <f>IF(AND('Raw Data'!D210&lt;4, 'Raw Data'!E210&lt;4, 'Raw Data'!A210&gt;0), 'Raw Data'!AI210, 0)</f>
        <v/>
      </c>
      <c r="X215">
        <f>IF(AND('Raw Data'!D210&lt;5, 'Raw Data'!E210&lt;5, 'Raw Data'!A210&gt;0), 'Raw Data'!AL210, 0)</f>
        <v/>
      </c>
      <c r="Y215">
        <f>IF(AND('Raw Data'!D210&lt;6, 'Raw Data'!E210&lt;6, 'Raw Data'!A210&gt;0), 'Raw Data'!AO210, 0)</f>
        <v/>
      </c>
      <c r="Z215">
        <f>IF(ISBLANK('Raw Data'!D210), 0, IF('Raw Data'!D210-'Raw Data'!E210&gt;1, 'Raw Data'!AW210, 0))</f>
        <v/>
      </c>
      <c r="AA215">
        <f>IF(ISBLANK('Raw Data'!A210), 0, IF(ABS('Raw Data'!D210-'Raw Data'!E210)&lt;2, 'Raw Data'!AX210, 0))</f>
        <v/>
      </c>
      <c r="AB215">
        <f>IF(ISBLANK('Raw Data'!D210), 0, IF('Raw Data'!E210-'Raw Data'!D210&gt;1, 'Raw Data'!AY210, 0))</f>
        <v/>
      </c>
      <c r="AC215">
        <f>IF(ISBLANK('Raw Data'!D210), 0, IF('Raw Data'!D210-'Raw Data'!E210&gt;2, 'Raw Data'!AZ210, 0))</f>
        <v/>
      </c>
      <c r="AD215">
        <f>IF(ISBLANK('Raw Data'!A210), 0, IF(ABS('Raw Data'!D210-'Raw Data'!E210)&lt;3, 'Raw Data'!BA210, 0))</f>
        <v/>
      </c>
      <c r="AE215">
        <f>IF(ISBLANK('Raw Data'!D210), 0, IF('Raw Data'!E210-'Raw Data'!D210&gt;2, 'Raw Data'!BB210, 0))</f>
        <v/>
      </c>
      <c r="AF215">
        <f>IF(ISBLANK('Raw Data'!D210), 0, IF('Raw Data'!D210-'Raw Data'!E210&gt;3, 'Raw Data'!BC210, 0))</f>
        <v/>
      </c>
      <c r="AG215">
        <f>IF(ISBLANK('Raw Data'!A210), 0, IF(ABS('Raw Data'!D210-'Raw Data'!E210)&lt;4, 'Raw Data'!BD210, 0))</f>
        <v/>
      </c>
      <c r="AH215">
        <f>IF(ISBLANK('Raw Data'!D210), 0, IF('Raw Data'!E210-'Raw Data'!D210&gt;3, 'Raw Data'!BE210, 0))</f>
        <v/>
      </c>
      <c r="AI215">
        <f>IF(SUM('Raw Data'!D210:E210)&gt;'Raw Data'!F210, 'Raw Data'!G210, 0)</f>
        <v/>
      </c>
      <c r="AJ215">
        <f>IF(ISBLANK('Raw Data'!D210), 0, IF(SUM('Raw Data'!D210:E210)&lt;'Raw Data'!F210, 'Raw Data'!H210, 0))</f>
        <v/>
      </c>
      <c r="AK215">
        <f>IF(ISBLANK('Raw Data'!A210), 0, IF(AND('Raw Data'!D210&lt;3, 'Raw Data'!E210&lt;3, 'Raw Data'!F210&lt;BB$2), 'Raw Data'!AF210, 0))</f>
        <v/>
      </c>
      <c r="AL215">
        <f>IF(ISBLANK('Raw Data'!A210), 0, IF(AND('Raw Data'!D210&lt;4, 'Raw Data'!E210&lt;4, 'Raw Data'!F210&lt;BB$2), 'Raw Data'!AI210, 0))</f>
        <v/>
      </c>
      <c r="AM215">
        <f>IF(ISBLANK('Raw Data'!A210), 0, IF(AND('Raw Data'!D210&lt;5, 'Raw Data'!E210&lt;5, 'Raw Data'!F210&lt;BB$2), 'Raw Data'!AL210, 0))</f>
        <v/>
      </c>
      <c r="AN215">
        <f>IF(ISBLANK('Raw Data'!A210), 0, IF(AND('Raw Data'!D210&lt;6, 'Raw Data'!E210&lt;6, 'Raw Data'!F210&lt;BB$2), 'Raw Data'!AO210, 0))</f>
        <v/>
      </c>
      <c r="AO215">
        <f>IF(ISBLANK('Raw Data'!A210), 0, IF(AND('Raw Data'!I210&lt;Analysis!$BC$2, 'Raw Data'!D210-'Raw Data'!E210&gt;1), 'Raw Data'!AW210, IF(AND('Raw Data'!J210&lt;Analysis!$BC$2, 'Raw Data'!E210-'Raw Data'!D210&gt;1), 'Raw Data'!AY210, 0)))</f>
        <v/>
      </c>
      <c r="AP215">
        <f>IF(ISBLANK('Raw Data'!A210), 0, IF(AND('Raw Data'!I210&lt;Analysis!$BC$2, 'Raw Data'!D210-'Raw Data'!E210&gt;2), 'Raw Data'!AZ210, IF(AND('Raw Data'!J210&lt;Analysis!$BC$2, 'Raw Data'!E210-'Raw Data'!D210&gt;2), 'Raw Data'!BB210, 0)))</f>
        <v/>
      </c>
      <c r="AQ215">
        <f>IF(ISBLANK('Raw Data'!A210), 0, IF(AND('Raw Data'!I210&lt;Analysis!$BC$2, 'Raw Data'!D210-'Raw Data'!E210&gt;3), 'Raw Data'!BC210, IF(AND('Raw Data'!J210&lt;Analysis!$BC$2, 'Raw Data'!E210-'Raw Data'!D210&gt;3), 'Raw Data'!BE210, 0)))</f>
        <v/>
      </c>
      <c r="AR215">
        <f>IF('Hidden Analysiss'!D211=1,IF(ABS('Raw Data'!E210-'Raw Data'!D210)&lt;2,'Raw Data'!AX210,0), 0)</f>
        <v/>
      </c>
      <c r="AS215">
        <f>IF('Hidden Analysiss'!D211=1,IF(ABS('Raw Data'!E210-'Raw Data'!D210)&lt;3,'Raw Data'!BA210,0), 0)</f>
        <v/>
      </c>
      <c r="AT215">
        <f>IF('Hidden Analysiss'!D211=1,IF(ABS('Raw Data'!E210-'Raw Data'!D210)&lt;4,'Raw Data'!BD210,0), 0)</f>
        <v/>
      </c>
      <c r="AU215">
        <f>IF(AND('Hidden Analysiss'!E211=1, ABS('Raw Data'!E210-'Raw Data'!D210)&lt;2), 'Raw Data'!AX210, 0)</f>
        <v/>
      </c>
      <c r="AV215">
        <f>IF(AND('Hidden Analysiss'!E211=1, ABS('Raw Data'!E210-'Raw Data'!D210)&lt;3), 'Raw Data'!BA210, 0)</f>
        <v/>
      </c>
      <c r="AW215">
        <f>IF(AND('Hidden Analysiss'!E211=1, ABS('Raw Data'!E210-'Raw Data'!D210)&lt;3), 'Raw Data'!BD210, 0)</f>
        <v/>
      </c>
    </row>
    <row r="216">
      <c r="A216" s="1">
        <f>'Raw Data'!A211</f>
        <v/>
      </c>
      <c r="B216">
        <f>IF('Raw Data'!E211&gt;'Raw Data'!D211, 'Raw Data'!J211, 0)</f>
        <v/>
      </c>
      <c r="C216">
        <f>IF('Raw Data'!D211&gt;'Raw Data'!E211, 'Raw Data'!I211, 0)</f>
        <v/>
      </c>
      <c r="D216">
        <f>SUM(G216:H216)</f>
        <v/>
      </c>
      <c r="E216">
        <f>IF(AND('Raw Data'!J211&lt;'Raw Data'!I211,'Raw Data'!E211&gt;'Raw Data'!D211,'Raw Data'!E211-'Raw Data'!D211&gt;3),'Raw Data'!N211,IF(AND('Raw Data'!I211&lt;'Raw Data'!J211,'Raw Data'!D211&gt;'Raw Data'!E211,'Raw Data'!D211-'Raw Data'!E211&gt;3),'Raw Data'!M211,0))</f>
        <v/>
      </c>
      <c r="F216">
        <f>IF(AND('Raw Data'!J211&lt;'Raw Data'!I211,'Raw Data'!E211&gt;'Raw Data'!D211,'Raw Data'!E211-'Raw Data'!D211&lt;4),'Raw Data'!L211,IF(AND('Raw Data'!I211&lt;'Raw Data'!J211,'Raw Data'!D211&gt;'Raw Data'!E211,'Raw Data'!D211-'Raw Data'!E211&lt;4),'Raw Data'!K211,0))</f>
        <v/>
      </c>
      <c r="G216">
        <f>IF(AND('Raw Data'!J211&lt;'Raw Data'!I211, 'Raw Data'!E211&gt;'Raw Data'!D211), 'Raw Data'!J211, 0)</f>
        <v/>
      </c>
      <c r="H216">
        <f>IF(AND('Raw Data'!J211&gt;'Raw Data'!I211, 'Raw Data'!E211&lt;'Raw Data'!D211), 'Raw Data'!I211, 0)</f>
        <v/>
      </c>
      <c r="I216">
        <f>SUM(J216:K216)</f>
        <v/>
      </c>
      <c r="J216">
        <f>IF(AND('Raw Data'!J211&gt;'Raw Data'!I211, 'Raw Data'!E211&gt;'Raw Data'!D211), 'Raw Data'!J211, 0)</f>
        <v/>
      </c>
      <c r="K216">
        <f>IF(AND('Raw Data'!I211&gt;'Raw Data'!J211, 'Raw Data'!D211&gt;'Raw Data'!E211), 'Raw Data'!I211, 0)</f>
        <v/>
      </c>
      <c r="L216">
        <f>IF('Raw Data'!E211-'Raw Data'!D211&gt;3, 'Raw Data'!N211, 0)</f>
        <v/>
      </c>
      <c r="M216">
        <f>IF('Raw Data'!D211-'Raw Data'!E211&gt;3, 'Raw Data'!M211, 0)</f>
        <v/>
      </c>
      <c r="N216">
        <f>IF(ISBLANK('Raw Data'!D211),0,IF(AND('Raw Data'!E211&gt;'Raw Data'!D211,'Raw Data'!E211-'Raw Data'!D211&gt;0,'Raw Data'!E211-'Raw Data'!D211&lt;4),'Raw Data'!L211, 0))</f>
        <v/>
      </c>
      <c r="O216">
        <f>IF(ISBLANK('Raw Data'!D211),0,IF(AND('Raw Data'!E211&gt;'Raw Data'!D211,'Raw Data'!E211-'Raw Data'!D211&gt;0,'Raw Data'!D211-'Raw Data'!E211&lt;4),'Raw Data'!K211, 0))</f>
        <v/>
      </c>
      <c r="P216">
        <f>IF('Raw Data'!E211-'Raw Data'!D211&gt;3, 'Raw Data'!N211, IF('Raw Data'!D211-'Raw Data'!E211&gt;3, 'Raw Data'!M211, 0))</f>
        <v/>
      </c>
      <c r="Q216">
        <f>IF(ISBLANK('Raw Data'!E211),0,IF(AND('Raw Data'!E211-'Raw Data'!D211&lt;4,'Raw Data'!E211-'Raw Data'!D211&gt;0),'Raw Data'!L211,IF(AND('Raw Data'!D211&gt;'Raw Data'!E211,'Raw Data'!D211-'Raw Data'!E211&gt;0),'Raw Data'!K211,0)))</f>
        <v/>
      </c>
      <c r="R216">
        <f>IF(ISBLANK('Raw Data'!K211),0,IFERROR(IF(MATCH(SMALL('Raw Data'!K211:N211,1),L216:O216,0),SMALL('Raw Data'!K211:N211,1)),0))</f>
        <v/>
      </c>
      <c r="S216">
        <f>IF(ISBLANK('Raw Data'!K211),0,IFERROR(IF(MATCH(SMALL('Raw Data'!K211:N211,2),L216:O216,0),SMALL('Raw Data'!K211:N211,2)),0))</f>
        <v/>
      </c>
      <c r="T216">
        <f>IF(ISBLANK('Raw Data'!K211),0,IFERROR(IF(MATCH(SMALL('Raw Data'!K211:N211,3),L216:O216,0),SMALL('Raw Data'!K211:N211,3)),0))</f>
        <v/>
      </c>
      <c r="U216">
        <f>IF(ISBLANK('Raw Data'!K211),0,IFERROR(IF(MATCH(SMALL('Raw Data'!K211:N211,4),L216:O216,0),SMALL('Raw Data'!K211:N211,4)),0))</f>
        <v/>
      </c>
      <c r="V216">
        <f>IF(AND('Raw Data'!D211&lt;3, 'Raw Data'!E211&lt;3, 'Raw Data'!A211&gt;0), 'Raw Data'!AF211, 0)</f>
        <v/>
      </c>
      <c r="W216">
        <f>IF(AND('Raw Data'!D211&lt;4, 'Raw Data'!E211&lt;4, 'Raw Data'!A211&gt;0), 'Raw Data'!AI211, 0)</f>
        <v/>
      </c>
      <c r="X216">
        <f>IF(AND('Raw Data'!D211&lt;5, 'Raw Data'!E211&lt;5, 'Raw Data'!A211&gt;0), 'Raw Data'!AL211, 0)</f>
        <v/>
      </c>
      <c r="Y216">
        <f>IF(AND('Raw Data'!D211&lt;6, 'Raw Data'!E211&lt;6, 'Raw Data'!A211&gt;0), 'Raw Data'!AO211, 0)</f>
        <v/>
      </c>
      <c r="Z216">
        <f>IF(ISBLANK('Raw Data'!D211), 0, IF('Raw Data'!D211-'Raw Data'!E211&gt;1, 'Raw Data'!AW211, 0))</f>
        <v/>
      </c>
      <c r="AA216">
        <f>IF(ISBLANK('Raw Data'!A211), 0, IF(ABS('Raw Data'!D211-'Raw Data'!E211)&lt;2, 'Raw Data'!AX211, 0))</f>
        <v/>
      </c>
      <c r="AB216">
        <f>IF(ISBLANK('Raw Data'!D211), 0, IF('Raw Data'!E211-'Raw Data'!D211&gt;1, 'Raw Data'!AY211, 0))</f>
        <v/>
      </c>
      <c r="AC216">
        <f>IF(ISBLANK('Raw Data'!D211), 0, IF('Raw Data'!D211-'Raw Data'!E211&gt;2, 'Raw Data'!AZ211, 0))</f>
        <v/>
      </c>
      <c r="AD216">
        <f>IF(ISBLANK('Raw Data'!A211), 0, IF(ABS('Raw Data'!D211-'Raw Data'!E211)&lt;3, 'Raw Data'!BA211, 0))</f>
        <v/>
      </c>
      <c r="AE216">
        <f>IF(ISBLANK('Raw Data'!D211), 0, IF('Raw Data'!E211-'Raw Data'!D211&gt;2, 'Raw Data'!BB211, 0))</f>
        <v/>
      </c>
      <c r="AF216">
        <f>IF(ISBLANK('Raw Data'!D211), 0, IF('Raw Data'!D211-'Raw Data'!E211&gt;3, 'Raw Data'!BC211, 0))</f>
        <v/>
      </c>
      <c r="AG216">
        <f>IF(ISBLANK('Raw Data'!A211), 0, IF(ABS('Raw Data'!D211-'Raw Data'!E211)&lt;4, 'Raw Data'!BD211, 0))</f>
        <v/>
      </c>
      <c r="AH216">
        <f>IF(ISBLANK('Raw Data'!D211), 0, IF('Raw Data'!E211-'Raw Data'!D211&gt;3, 'Raw Data'!BE211, 0))</f>
        <v/>
      </c>
      <c r="AI216">
        <f>IF(SUM('Raw Data'!D211:E211)&gt;'Raw Data'!F211, 'Raw Data'!G211, 0)</f>
        <v/>
      </c>
      <c r="AJ216">
        <f>IF(ISBLANK('Raw Data'!D211), 0, IF(SUM('Raw Data'!D211:E211)&lt;'Raw Data'!F211, 'Raw Data'!H211, 0))</f>
        <v/>
      </c>
      <c r="AK216">
        <f>IF(ISBLANK('Raw Data'!A211), 0, IF(AND('Raw Data'!D211&lt;3, 'Raw Data'!E211&lt;3, 'Raw Data'!F211&lt;BB$2), 'Raw Data'!AF211, 0))</f>
        <v/>
      </c>
      <c r="AL216">
        <f>IF(ISBLANK('Raw Data'!A211), 0, IF(AND('Raw Data'!D211&lt;4, 'Raw Data'!E211&lt;4, 'Raw Data'!F211&lt;BB$2), 'Raw Data'!AI211, 0))</f>
        <v/>
      </c>
      <c r="AM216">
        <f>IF(ISBLANK('Raw Data'!A211), 0, IF(AND('Raw Data'!D211&lt;5, 'Raw Data'!E211&lt;5, 'Raw Data'!F211&lt;BB$2), 'Raw Data'!AL211, 0))</f>
        <v/>
      </c>
      <c r="AN216">
        <f>IF(ISBLANK('Raw Data'!A211), 0, IF(AND('Raw Data'!D211&lt;6, 'Raw Data'!E211&lt;6, 'Raw Data'!F211&lt;BB$2), 'Raw Data'!AO211, 0))</f>
        <v/>
      </c>
      <c r="AO216">
        <f>IF(ISBLANK('Raw Data'!A211), 0, IF(AND('Raw Data'!I211&lt;Analysis!$BC$2, 'Raw Data'!D211-'Raw Data'!E211&gt;1), 'Raw Data'!AW211, IF(AND('Raw Data'!J211&lt;Analysis!$BC$2, 'Raw Data'!E211-'Raw Data'!D211&gt;1), 'Raw Data'!AY211, 0)))</f>
        <v/>
      </c>
      <c r="AP216">
        <f>IF(ISBLANK('Raw Data'!A211), 0, IF(AND('Raw Data'!I211&lt;Analysis!$BC$2, 'Raw Data'!D211-'Raw Data'!E211&gt;2), 'Raw Data'!AZ211, IF(AND('Raw Data'!J211&lt;Analysis!$BC$2, 'Raw Data'!E211-'Raw Data'!D211&gt;2), 'Raw Data'!BB211, 0)))</f>
        <v/>
      </c>
      <c r="AQ216">
        <f>IF(ISBLANK('Raw Data'!A211), 0, IF(AND('Raw Data'!I211&lt;Analysis!$BC$2, 'Raw Data'!D211-'Raw Data'!E211&gt;3), 'Raw Data'!BC211, IF(AND('Raw Data'!J211&lt;Analysis!$BC$2, 'Raw Data'!E211-'Raw Data'!D211&gt;3), 'Raw Data'!BE211, 0)))</f>
        <v/>
      </c>
      <c r="AR216">
        <f>IF('Hidden Analysiss'!D212=1,IF(ABS('Raw Data'!E211-'Raw Data'!D211)&lt;2,'Raw Data'!AX211,0), 0)</f>
        <v/>
      </c>
      <c r="AS216">
        <f>IF('Hidden Analysiss'!D212=1,IF(ABS('Raw Data'!E211-'Raw Data'!D211)&lt;3,'Raw Data'!BA211,0), 0)</f>
        <v/>
      </c>
      <c r="AT216">
        <f>IF('Hidden Analysiss'!D212=1,IF(ABS('Raw Data'!E211-'Raw Data'!D211)&lt;4,'Raw Data'!BD211,0), 0)</f>
        <v/>
      </c>
      <c r="AU216">
        <f>IF(AND('Hidden Analysiss'!E212=1, ABS('Raw Data'!E211-'Raw Data'!D211)&lt;2), 'Raw Data'!AX211, 0)</f>
        <v/>
      </c>
      <c r="AV216">
        <f>IF(AND('Hidden Analysiss'!E212=1, ABS('Raw Data'!E211-'Raw Data'!D211)&lt;3), 'Raw Data'!BA211, 0)</f>
        <v/>
      </c>
      <c r="AW216">
        <f>IF(AND('Hidden Analysiss'!E212=1, ABS('Raw Data'!E211-'Raw Data'!D211)&lt;3), 'Raw Data'!BD211, 0)</f>
        <v/>
      </c>
    </row>
    <row r="217">
      <c r="A217" s="1">
        <f>'Raw Data'!A212</f>
        <v/>
      </c>
      <c r="B217">
        <f>IF('Raw Data'!E212&gt;'Raw Data'!D212, 'Raw Data'!J212, 0)</f>
        <v/>
      </c>
      <c r="C217">
        <f>IF('Raw Data'!D212&gt;'Raw Data'!E212, 'Raw Data'!I212, 0)</f>
        <v/>
      </c>
      <c r="D217">
        <f>SUM(G217:H217)</f>
        <v/>
      </c>
      <c r="E217">
        <f>IF(AND('Raw Data'!J212&lt;'Raw Data'!I212,'Raw Data'!E212&gt;'Raw Data'!D212,'Raw Data'!E212-'Raw Data'!D212&gt;3),'Raw Data'!N212,IF(AND('Raw Data'!I212&lt;'Raw Data'!J212,'Raw Data'!D212&gt;'Raw Data'!E212,'Raw Data'!D212-'Raw Data'!E212&gt;3),'Raw Data'!M212,0))</f>
        <v/>
      </c>
      <c r="F217">
        <f>IF(AND('Raw Data'!J212&lt;'Raw Data'!I212,'Raw Data'!E212&gt;'Raw Data'!D212,'Raw Data'!E212-'Raw Data'!D212&lt;4),'Raw Data'!L212,IF(AND('Raw Data'!I212&lt;'Raw Data'!J212,'Raw Data'!D212&gt;'Raw Data'!E212,'Raw Data'!D212-'Raw Data'!E212&lt;4),'Raw Data'!K212,0))</f>
        <v/>
      </c>
      <c r="G217">
        <f>IF(AND('Raw Data'!J212&lt;'Raw Data'!I212, 'Raw Data'!E212&gt;'Raw Data'!D212), 'Raw Data'!J212, 0)</f>
        <v/>
      </c>
      <c r="H217">
        <f>IF(AND('Raw Data'!J212&gt;'Raw Data'!I212, 'Raw Data'!E212&lt;'Raw Data'!D212), 'Raw Data'!I212, 0)</f>
        <v/>
      </c>
      <c r="I217">
        <f>SUM(J217:K217)</f>
        <v/>
      </c>
      <c r="J217">
        <f>IF(AND('Raw Data'!J212&gt;'Raw Data'!I212, 'Raw Data'!E212&gt;'Raw Data'!D212), 'Raw Data'!J212, 0)</f>
        <v/>
      </c>
      <c r="K217">
        <f>IF(AND('Raw Data'!I212&gt;'Raw Data'!J212, 'Raw Data'!D212&gt;'Raw Data'!E212), 'Raw Data'!I212, 0)</f>
        <v/>
      </c>
      <c r="L217">
        <f>IF('Raw Data'!E212-'Raw Data'!D212&gt;3, 'Raw Data'!N212, 0)</f>
        <v/>
      </c>
      <c r="M217">
        <f>IF('Raw Data'!D212-'Raw Data'!E212&gt;3, 'Raw Data'!M212, 0)</f>
        <v/>
      </c>
      <c r="N217">
        <f>IF(ISBLANK('Raw Data'!D212),0,IF(AND('Raw Data'!E212&gt;'Raw Data'!D212,'Raw Data'!E212-'Raw Data'!D212&gt;0,'Raw Data'!E212-'Raw Data'!D212&lt;4),'Raw Data'!L212, 0))</f>
        <v/>
      </c>
      <c r="O217">
        <f>IF(ISBLANK('Raw Data'!D212),0,IF(AND('Raw Data'!E212&gt;'Raw Data'!D212,'Raw Data'!E212-'Raw Data'!D212&gt;0,'Raw Data'!D212-'Raw Data'!E212&lt;4),'Raw Data'!K212, 0))</f>
        <v/>
      </c>
      <c r="P217">
        <f>IF('Raw Data'!E212-'Raw Data'!D212&gt;3, 'Raw Data'!N212, IF('Raw Data'!D212-'Raw Data'!E212&gt;3, 'Raw Data'!M212, 0))</f>
        <v/>
      </c>
      <c r="Q217">
        <f>IF(ISBLANK('Raw Data'!E212),0,IF(AND('Raw Data'!E212-'Raw Data'!D212&lt;4,'Raw Data'!E212-'Raw Data'!D212&gt;0),'Raw Data'!L212,IF(AND('Raw Data'!D212&gt;'Raw Data'!E212,'Raw Data'!D212-'Raw Data'!E212&gt;0),'Raw Data'!K212,0)))</f>
        <v/>
      </c>
      <c r="R217">
        <f>IF(ISBLANK('Raw Data'!K212),0,IFERROR(IF(MATCH(SMALL('Raw Data'!K212:N212,1),L217:O217,0),SMALL('Raw Data'!K212:N212,1)),0))</f>
        <v/>
      </c>
      <c r="S217">
        <f>IF(ISBLANK('Raw Data'!K212),0,IFERROR(IF(MATCH(SMALL('Raw Data'!K212:N212,2),L217:O217,0),SMALL('Raw Data'!K212:N212,2)),0))</f>
        <v/>
      </c>
      <c r="T217">
        <f>IF(ISBLANK('Raw Data'!K212),0,IFERROR(IF(MATCH(SMALL('Raw Data'!K212:N212,3),L217:O217,0),SMALL('Raw Data'!K212:N212,3)),0))</f>
        <v/>
      </c>
      <c r="U217">
        <f>IF(ISBLANK('Raw Data'!K212),0,IFERROR(IF(MATCH(SMALL('Raw Data'!K212:N212,4),L217:O217,0),SMALL('Raw Data'!K212:N212,4)),0))</f>
        <v/>
      </c>
      <c r="V217">
        <f>IF(AND('Raw Data'!D212&lt;3, 'Raw Data'!E212&lt;3, 'Raw Data'!A212&gt;0), 'Raw Data'!AF212, 0)</f>
        <v/>
      </c>
      <c r="W217">
        <f>IF(AND('Raw Data'!D212&lt;4, 'Raw Data'!E212&lt;4, 'Raw Data'!A212&gt;0), 'Raw Data'!AI212, 0)</f>
        <v/>
      </c>
      <c r="X217">
        <f>IF(AND('Raw Data'!D212&lt;5, 'Raw Data'!E212&lt;5, 'Raw Data'!A212&gt;0), 'Raw Data'!AL212, 0)</f>
        <v/>
      </c>
      <c r="Y217">
        <f>IF(AND('Raw Data'!D212&lt;6, 'Raw Data'!E212&lt;6, 'Raw Data'!A212&gt;0), 'Raw Data'!AO212, 0)</f>
        <v/>
      </c>
      <c r="Z217">
        <f>IF(ISBLANK('Raw Data'!D212), 0, IF('Raw Data'!D212-'Raw Data'!E212&gt;1, 'Raw Data'!AW212, 0))</f>
        <v/>
      </c>
      <c r="AA217">
        <f>IF(ISBLANK('Raw Data'!A212), 0, IF(ABS('Raw Data'!D212-'Raw Data'!E212)&lt;2, 'Raw Data'!AX212, 0))</f>
        <v/>
      </c>
      <c r="AB217">
        <f>IF(ISBLANK('Raw Data'!D212), 0, IF('Raw Data'!E212-'Raw Data'!D212&gt;1, 'Raw Data'!AY212, 0))</f>
        <v/>
      </c>
      <c r="AC217">
        <f>IF(ISBLANK('Raw Data'!D212), 0, IF('Raw Data'!D212-'Raw Data'!E212&gt;2, 'Raw Data'!AZ212, 0))</f>
        <v/>
      </c>
      <c r="AD217">
        <f>IF(ISBLANK('Raw Data'!A212), 0, IF(ABS('Raw Data'!D212-'Raw Data'!E212)&lt;3, 'Raw Data'!BA212, 0))</f>
        <v/>
      </c>
      <c r="AE217">
        <f>IF(ISBLANK('Raw Data'!D212), 0, IF('Raw Data'!E212-'Raw Data'!D212&gt;2, 'Raw Data'!BB212, 0))</f>
        <v/>
      </c>
      <c r="AF217">
        <f>IF(ISBLANK('Raw Data'!D212), 0, IF('Raw Data'!D212-'Raw Data'!E212&gt;3, 'Raw Data'!BC212, 0))</f>
        <v/>
      </c>
      <c r="AG217">
        <f>IF(ISBLANK('Raw Data'!A212), 0, IF(ABS('Raw Data'!D212-'Raw Data'!E212)&lt;4, 'Raw Data'!BD212, 0))</f>
        <v/>
      </c>
      <c r="AH217">
        <f>IF(ISBLANK('Raw Data'!D212), 0, IF('Raw Data'!E212-'Raw Data'!D212&gt;3, 'Raw Data'!BE212, 0))</f>
        <v/>
      </c>
      <c r="AI217">
        <f>IF(SUM('Raw Data'!D212:E212)&gt;'Raw Data'!F212, 'Raw Data'!G212, 0)</f>
        <v/>
      </c>
      <c r="AJ217">
        <f>IF(ISBLANK('Raw Data'!D212), 0, IF(SUM('Raw Data'!D212:E212)&lt;'Raw Data'!F212, 'Raw Data'!H212, 0))</f>
        <v/>
      </c>
      <c r="AK217">
        <f>IF(ISBLANK('Raw Data'!A212), 0, IF(AND('Raw Data'!D212&lt;3, 'Raw Data'!E212&lt;3, 'Raw Data'!F212&lt;BB$2), 'Raw Data'!AF212, 0))</f>
        <v/>
      </c>
      <c r="AL217">
        <f>IF(ISBLANK('Raw Data'!A212), 0, IF(AND('Raw Data'!D212&lt;4, 'Raw Data'!E212&lt;4, 'Raw Data'!F212&lt;BB$2), 'Raw Data'!AI212, 0))</f>
        <v/>
      </c>
      <c r="AM217">
        <f>IF(ISBLANK('Raw Data'!A212), 0, IF(AND('Raw Data'!D212&lt;5, 'Raw Data'!E212&lt;5, 'Raw Data'!F212&lt;BB$2), 'Raw Data'!AL212, 0))</f>
        <v/>
      </c>
      <c r="AN217">
        <f>IF(ISBLANK('Raw Data'!A212), 0, IF(AND('Raw Data'!D212&lt;6, 'Raw Data'!E212&lt;6, 'Raw Data'!F212&lt;BB$2), 'Raw Data'!AO212, 0))</f>
        <v/>
      </c>
      <c r="AO217">
        <f>IF(ISBLANK('Raw Data'!A212), 0, IF(AND('Raw Data'!I212&lt;Analysis!$BC$2, 'Raw Data'!D212-'Raw Data'!E212&gt;1), 'Raw Data'!AW212, IF(AND('Raw Data'!J212&lt;Analysis!$BC$2, 'Raw Data'!E212-'Raw Data'!D212&gt;1), 'Raw Data'!AY212, 0)))</f>
        <v/>
      </c>
      <c r="AP217">
        <f>IF(ISBLANK('Raw Data'!A212), 0, IF(AND('Raw Data'!I212&lt;Analysis!$BC$2, 'Raw Data'!D212-'Raw Data'!E212&gt;2), 'Raw Data'!AZ212, IF(AND('Raw Data'!J212&lt;Analysis!$BC$2, 'Raw Data'!E212-'Raw Data'!D212&gt;2), 'Raw Data'!BB212, 0)))</f>
        <v/>
      </c>
      <c r="AQ217">
        <f>IF(ISBLANK('Raw Data'!A212), 0, IF(AND('Raw Data'!I212&lt;Analysis!$BC$2, 'Raw Data'!D212-'Raw Data'!E212&gt;3), 'Raw Data'!BC212, IF(AND('Raw Data'!J212&lt;Analysis!$BC$2, 'Raw Data'!E212-'Raw Data'!D212&gt;3), 'Raw Data'!BE212, 0)))</f>
        <v/>
      </c>
      <c r="AR217">
        <f>IF('Hidden Analysiss'!D213=1,IF(ABS('Raw Data'!E212-'Raw Data'!D212)&lt;2,'Raw Data'!AX212,0), 0)</f>
        <v/>
      </c>
      <c r="AS217">
        <f>IF('Hidden Analysiss'!D213=1,IF(ABS('Raw Data'!E212-'Raw Data'!D212)&lt;3,'Raw Data'!BA212,0), 0)</f>
        <v/>
      </c>
      <c r="AT217">
        <f>IF('Hidden Analysiss'!D213=1,IF(ABS('Raw Data'!E212-'Raw Data'!D212)&lt;4,'Raw Data'!BD212,0), 0)</f>
        <v/>
      </c>
      <c r="AU217">
        <f>IF(AND('Hidden Analysiss'!E213=1, ABS('Raw Data'!E212-'Raw Data'!D212)&lt;2), 'Raw Data'!AX212, 0)</f>
        <v/>
      </c>
      <c r="AV217">
        <f>IF(AND('Hidden Analysiss'!E213=1, ABS('Raw Data'!E212-'Raw Data'!D212)&lt;3), 'Raw Data'!BA212, 0)</f>
        <v/>
      </c>
      <c r="AW217">
        <f>IF(AND('Hidden Analysiss'!E213=1, ABS('Raw Data'!E212-'Raw Data'!D212)&lt;3), 'Raw Data'!BD212, 0)</f>
        <v/>
      </c>
    </row>
    <row r="218">
      <c r="A218" s="1">
        <f>'Raw Data'!A213</f>
        <v/>
      </c>
      <c r="B218">
        <f>IF('Raw Data'!E213&gt;'Raw Data'!D213, 'Raw Data'!J213, 0)</f>
        <v/>
      </c>
      <c r="C218">
        <f>IF('Raw Data'!D213&gt;'Raw Data'!E213, 'Raw Data'!I213, 0)</f>
        <v/>
      </c>
      <c r="D218">
        <f>SUM(G218:H218)</f>
        <v/>
      </c>
      <c r="E218">
        <f>IF(AND('Raw Data'!J213&lt;'Raw Data'!I213,'Raw Data'!E213&gt;'Raw Data'!D213,'Raw Data'!E213-'Raw Data'!D213&gt;3),'Raw Data'!N213,IF(AND('Raw Data'!I213&lt;'Raw Data'!J213,'Raw Data'!D213&gt;'Raw Data'!E213,'Raw Data'!D213-'Raw Data'!E213&gt;3),'Raw Data'!M213,0))</f>
        <v/>
      </c>
      <c r="F218">
        <f>IF(AND('Raw Data'!J213&lt;'Raw Data'!I213,'Raw Data'!E213&gt;'Raw Data'!D213,'Raw Data'!E213-'Raw Data'!D213&lt;4),'Raw Data'!L213,IF(AND('Raw Data'!I213&lt;'Raw Data'!J213,'Raw Data'!D213&gt;'Raw Data'!E213,'Raw Data'!D213-'Raw Data'!E213&lt;4),'Raw Data'!K213,0))</f>
        <v/>
      </c>
      <c r="G218">
        <f>IF(AND('Raw Data'!J213&lt;'Raw Data'!I213, 'Raw Data'!E213&gt;'Raw Data'!D213), 'Raw Data'!J213, 0)</f>
        <v/>
      </c>
      <c r="H218">
        <f>IF(AND('Raw Data'!J213&gt;'Raw Data'!I213, 'Raw Data'!E213&lt;'Raw Data'!D213), 'Raw Data'!I213, 0)</f>
        <v/>
      </c>
      <c r="I218">
        <f>SUM(J218:K218)</f>
        <v/>
      </c>
      <c r="J218">
        <f>IF(AND('Raw Data'!J213&gt;'Raw Data'!I213, 'Raw Data'!E213&gt;'Raw Data'!D213), 'Raw Data'!J213, 0)</f>
        <v/>
      </c>
      <c r="K218">
        <f>IF(AND('Raw Data'!I213&gt;'Raw Data'!J213, 'Raw Data'!D213&gt;'Raw Data'!E213), 'Raw Data'!I213, 0)</f>
        <v/>
      </c>
      <c r="L218">
        <f>IF('Raw Data'!E213-'Raw Data'!D213&gt;3, 'Raw Data'!N213, 0)</f>
        <v/>
      </c>
      <c r="M218">
        <f>IF('Raw Data'!D213-'Raw Data'!E213&gt;3, 'Raw Data'!M213, 0)</f>
        <v/>
      </c>
      <c r="N218">
        <f>IF(ISBLANK('Raw Data'!D213),0,IF(AND('Raw Data'!E213&gt;'Raw Data'!D213,'Raw Data'!E213-'Raw Data'!D213&gt;0,'Raw Data'!E213-'Raw Data'!D213&lt;4),'Raw Data'!L213, 0))</f>
        <v/>
      </c>
      <c r="O218">
        <f>IF(ISBLANK('Raw Data'!D213),0,IF(AND('Raw Data'!E213&gt;'Raw Data'!D213,'Raw Data'!E213-'Raw Data'!D213&gt;0,'Raw Data'!D213-'Raw Data'!E213&lt;4),'Raw Data'!K213, 0))</f>
        <v/>
      </c>
      <c r="P218">
        <f>IF('Raw Data'!E213-'Raw Data'!D213&gt;3, 'Raw Data'!N213, IF('Raw Data'!D213-'Raw Data'!E213&gt;3, 'Raw Data'!M213, 0))</f>
        <v/>
      </c>
      <c r="Q218">
        <f>IF(ISBLANK('Raw Data'!E213),0,IF(AND('Raw Data'!E213-'Raw Data'!D213&lt;4,'Raw Data'!E213-'Raw Data'!D213&gt;0),'Raw Data'!L213,IF(AND('Raw Data'!D213&gt;'Raw Data'!E213,'Raw Data'!D213-'Raw Data'!E213&gt;0),'Raw Data'!K213,0)))</f>
        <v/>
      </c>
      <c r="R218">
        <f>IF(ISBLANK('Raw Data'!K213),0,IFERROR(IF(MATCH(SMALL('Raw Data'!K213:N213,1),L218:O218,0),SMALL('Raw Data'!K213:N213,1)),0))</f>
        <v/>
      </c>
      <c r="S218">
        <f>IF(ISBLANK('Raw Data'!K213),0,IFERROR(IF(MATCH(SMALL('Raw Data'!K213:N213,2),L218:O218,0),SMALL('Raw Data'!K213:N213,2)),0))</f>
        <v/>
      </c>
      <c r="T218">
        <f>IF(ISBLANK('Raw Data'!K213),0,IFERROR(IF(MATCH(SMALL('Raw Data'!K213:N213,3),L218:O218,0),SMALL('Raw Data'!K213:N213,3)),0))</f>
        <v/>
      </c>
      <c r="U218">
        <f>IF(ISBLANK('Raw Data'!K213),0,IFERROR(IF(MATCH(SMALL('Raw Data'!K213:N213,4),L218:O218,0),SMALL('Raw Data'!K213:N213,4)),0))</f>
        <v/>
      </c>
      <c r="V218">
        <f>IF(AND('Raw Data'!D213&lt;3, 'Raw Data'!E213&lt;3, 'Raw Data'!A213&gt;0), 'Raw Data'!AF213, 0)</f>
        <v/>
      </c>
      <c r="W218">
        <f>IF(AND('Raw Data'!D213&lt;4, 'Raw Data'!E213&lt;4, 'Raw Data'!A213&gt;0), 'Raw Data'!AI213, 0)</f>
        <v/>
      </c>
      <c r="X218">
        <f>IF(AND('Raw Data'!D213&lt;5, 'Raw Data'!E213&lt;5, 'Raw Data'!A213&gt;0), 'Raw Data'!AL213, 0)</f>
        <v/>
      </c>
      <c r="Y218">
        <f>IF(AND('Raw Data'!D213&lt;6, 'Raw Data'!E213&lt;6, 'Raw Data'!A213&gt;0), 'Raw Data'!AO213, 0)</f>
        <v/>
      </c>
      <c r="Z218">
        <f>IF(ISBLANK('Raw Data'!D213), 0, IF('Raw Data'!D213-'Raw Data'!E213&gt;1, 'Raw Data'!AW213, 0))</f>
        <v/>
      </c>
      <c r="AA218">
        <f>IF(ISBLANK('Raw Data'!A213), 0, IF(ABS('Raw Data'!D213-'Raw Data'!E213)&lt;2, 'Raw Data'!AX213, 0))</f>
        <v/>
      </c>
      <c r="AB218">
        <f>IF(ISBLANK('Raw Data'!D213), 0, IF('Raw Data'!E213-'Raw Data'!D213&gt;1, 'Raw Data'!AY213, 0))</f>
        <v/>
      </c>
      <c r="AC218">
        <f>IF(ISBLANK('Raw Data'!D213), 0, IF('Raw Data'!D213-'Raw Data'!E213&gt;2, 'Raw Data'!AZ213, 0))</f>
        <v/>
      </c>
      <c r="AD218">
        <f>IF(ISBLANK('Raw Data'!A213), 0, IF(ABS('Raw Data'!D213-'Raw Data'!E213)&lt;3, 'Raw Data'!BA213, 0))</f>
        <v/>
      </c>
      <c r="AE218">
        <f>IF(ISBLANK('Raw Data'!D213), 0, IF('Raw Data'!E213-'Raw Data'!D213&gt;2, 'Raw Data'!BB213, 0))</f>
        <v/>
      </c>
      <c r="AF218">
        <f>IF(ISBLANK('Raw Data'!D213), 0, IF('Raw Data'!D213-'Raw Data'!E213&gt;3, 'Raw Data'!BC213, 0))</f>
        <v/>
      </c>
      <c r="AG218">
        <f>IF(ISBLANK('Raw Data'!A213), 0, IF(ABS('Raw Data'!D213-'Raw Data'!E213)&lt;4, 'Raw Data'!BD213, 0))</f>
        <v/>
      </c>
      <c r="AH218">
        <f>IF(ISBLANK('Raw Data'!D213), 0, IF('Raw Data'!E213-'Raw Data'!D213&gt;3, 'Raw Data'!BE213, 0))</f>
        <v/>
      </c>
      <c r="AI218">
        <f>IF(SUM('Raw Data'!D213:E213)&gt;'Raw Data'!F213, 'Raw Data'!G213, 0)</f>
        <v/>
      </c>
      <c r="AJ218">
        <f>IF(ISBLANK('Raw Data'!D213), 0, IF(SUM('Raw Data'!D213:E213)&lt;'Raw Data'!F213, 'Raw Data'!H213, 0))</f>
        <v/>
      </c>
      <c r="AK218">
        <f>IF(ISBLANK('Raw Data'!A213), 0, IF(AND('Raw Data'!D213&lt;3, 'Raw Data'!E213&lt;3, 'Raw Data'!F213&lt;BB$2), 'Raw Data'!AF213, 0))</f>
        <v/>
      </c>
      <c r="AL218">
        <f>IF(ISBLANK('Raw Data'!A213), 0, IF(AND('Raw Data'!D213&lt;4, 'Raw Data'!E213&lt;4, 'Raw Data'!F213&lt;BB$2), 'Raw Data'!AI213, 0))</f>
        <v/>
      </c>
      <c r="AM218">
        <f>IF(ISBLANK('Raw Data'!A213), 0, IF(AND('Raw Data'!D213&lt;5, 'Raw Data'!E213&lt;5, 'Raw Data'!F213&lt;BB$2), 'Raw Data'!AL213, 0))</f>
        <v/>
      </c>
      <c r="AN218">
        <f>IF(ISBLANK('Raw Data'!A213), 0, IF(AND('Raw Data'!D213&lt;6, 'Raw Data'!E213&lt;6, 'Raw Data'!F213&lt;BB$2), 'Raw Data'!AO213, 0))</f>
        <v/>
      </c>
      <c r="AO218">
        <f>IF(ISBLANK('Raw Data'!A213), 0, IF(AND('Raw Data'!I213&lt;Analysis!$BC$2, 'Raw Data'!D213-'Raw Data'!E213&gt;1), 'Raw Data'!AW213, IF(AND('Raw Data'!J213&lt;Analysis!$BC$2, 'Raw Data'!E213-'Raw Data'!D213&gt;1), 'Raw Data'!AY213, 0)))</f>
        <v/>
      </c>
      <c r="AP218">
        <f>IF(ISBLANK('Raw Data'!A213), 0, IF(AND('Raw Data'!I213&lt;Analysis!$BC$2, 'Raw Data'!D213-'Raw Data'!E213&gt;2), 'Raw Data'!AZ213, IF(AND('Raw Data'!J213&lt;Analysis!$BC$2, 'Raw Data'!E213-'Raw Data'!D213&gt;2), 'Raw Data'!BB213, 0)))</f>
        <v/>
      </c>
      <c r="AQ218">
        <f>IF(ISBLANK('Raw Data'!A213), 0, IF(AND('Raw Data'!I213&lt;Analysis!$BC$2, 'Raw Data'!D213-'Raw Data'!E213&gt;3), 'Raw Data'!BC213, IF(AND('Raw Data'!J213&lt;Analysis!$BC$2, 'Raw Data'!E213-'Raw Data'!D213&gt;3), 'Raw Data'!BE213, 0)))</f>
        <v/>
      </c>
      <c r="AR218">
        <f>IF('Hidden Analysiss'!D214=1,IF(ABS('Raw Data'!E213-'Raw Data'!D213)&lt;2,'Raw Data'!AX213,0), 0)</f>
        <v/>
      </c>
      <c r="AS218">
        <f>IF('Hidden Analysiss'!D214=1,IF(ABS('Raw Data'!E213-'Raw Data'!D213)&lt;3,'Raw Data'!BA213,0), 0)</f>
        <v/>
      </c>
      <c r="AT218">
        <f>IF('Hidden Analysiss'!D214=1,IF(ABS('Raw Data'!E213-'Raw Data'!D213)&lt;4,'Raw Data'!BD213,0), 0)</f>
        <v/>
      </c>
      <c r="AU218">
        <f>IF(AND('Hidden Analysiss'!E214=1, ABS('Raw Data'!E213-'Raw Data'!D213)&lt;2), 'Raw Data'!AX213, 0)</f>
        <v/>
      </c>
      <c r="AV218">
        <f>IF(AND('Hidden Analysiss'!E214=1, ABS('Raw Data'!E213-'Raw Data'!D213)&lt;3), 'Raw Data'!BA213, 0)</f>
        <v/>
      </c>
      <c r="AW218">
        <f>IF(AND('Hidden Analysiss'!E214=1, ABS('Raw Data'!E213-'Raw Data'!D213)&lt;3), 'Raw Data'!BD213, 0)</f>
        <v/>
      </c>
    </row>
    <row r="219">
      <c r="A219" s="1">
        <f>'Raw Data'!A214</f>
        <v/>
      </c>
      <c r="B219">
        <f>IF('Raw Data'!E214&gt;'Raw Data'!D214, 'Raw Data'!J214, 0)</f>
        <v/>
      </c>
      <c r="C219">
        <f>IF('Raw Data'!D214&gt;'Raw Data'!E214, 'Raw Data'!I214, 0)</f>
        <v/>
      </c>
      <c r="D219">
        <f>SUM(G219:H219)</f>
        <v/>
      </c>
      <c r="E219">
        <f>IF(AND('Raw Data'!J214&lt;'Raw Data'!I214,'Raw Data'!E214&gt;'Raw Data'!D214,'Raw Data'!E214-'Raw Data'!D214&gt;3),'Raw Data'!N214,IF(AND('Raw Data'!I214&lt;'Raw Data'!J214,'Raw Data'!D214&gt;'Raw Data'!E214,'Raw Data'!D214-'Raw Data'!E214&gt;3),'Raw Data'!M214,0))</f>
        <v/>
      </c>
      <c r="F219">
        <f>IF(AND('Raw Data'!J214&lt;'Raw Data'!I214,'Raw Data'!E214&gt;'Raw Data'!D214,'Raw Data'!E214-'Raw Data'!D214&lt;4),'Raw Data'!L214,IF(AND('Raw Data'!I214&lt;'Raw Data'!J214,'Raw Data'!D214&gt;'Raw Data'!E214,'Raw Data'!D214-'Raw Data'!E214&lt;4),'Raw Data'!K214,0))</f>
        <v/>
      </c>
      <c r="G219">
        <f>IF(AND('Raw Data'!J214&lt;'Raw Data'!I214, 'Raw Data'!E214&gt;'Raw Data'!D214), 'Raw Data'!J214, 0)</f>
        <v/>
      </c>
      <c r="H219">
        <f>IF(AND('Raw Data'!J214&gt;'Raw Data'!I214, 'Raw Data'!E214&lt;'Raw Data'!D214), 'Raw Data'!I214, 0)</f>
        <v/>
      </c>
      <c r="I219">
        <f>SUM(J219:K219)</f>
        <v/>
      </c>
      <c r="J219">
        <f>IF(AND('Raw Data'!J214&gt;'Raw Data'!I214, 'Raw Data'!E214&gt;'Raw Data'!D214), 'Raw Data'!J214, 0)</f>
        <v/>
      </c>
      <c r="K219">
        <f>IF(AND('Raw Data'!I214&gt;'Raw Data'!J214, 'Raw Data'!D214&gt;'Raw Data'!E214), 'Raw Data'!I214, 0)</f>
        <v/>
      </c>
      <c r="L219">
        <f>IF('Raw Data'!E214-'Raw Data'!D214&gt;3, 'Raw Data'!N214, 0)</f>
        <v/>
      </c>
      <c r="M219">
        <f>IF('Raw Data'!D214-'Raw Data'!E214&gt;3, 'Raw Data'!M214, 0)</f>
        <v/>
      </c>
      <c r="N219">
        <f>IF(ISBLANK('Raw Data'!D214),0,IF(AND('Raw Data'!E214&gt;'Raw Data'!D214,'Raw Data'!E214-'Raw Data'!D214&gt;0,'Raw Data'!E214-'Raw Data'!D214&lt;4),'Raw Data'!L214, 0))</f>
        <v/>
      </c>
      <c r="O219">
        <f>IF(ISBLANK('Raw Data'!D214),0,IF(AND('Raw Data'!E214&gt;'Raw Data'!D214,'Raw Data'!E214-'Raw Data'!D214&gt;0,'Raw Data'!D214-'Raw Data'!E214&lt;4),'Raw Data'!K214, 0))</f>
        <v/>
      </c>
      <c r="P219">
        <f>IF('Raw Data'!E214-'Raw Data'!D214&gt;3, 'Raw Data'!N214, IF('Raw Data'!D214-'Raw Data'!E214&gt;3, 'Raw Data'!M214, 0))</f>
        <v/>
      </c>
      <c r="Q219">
        <f>IF(ISBLANK('Raw Data'!E214),0,IF(AND('Raw Data'!E214-'Raw Data'!D214&lt;4,'Raw Data'!E214-'Raw Data'!D214&gt;0),'Raw Data'!L214,IF(AND('Raw Data'!D214&gt;'Raw Data'!E214,'Raw Data'!D214-'Raw Data'!E214&gt;0),'Raw Data'!K214,0)))</f>
        <v/>
      </c>
      <c r="R219">
        <f>IF(ISBLANK('Raw Data'!K214),0,IFERROR(IF(MATCH(SMALL('Raw Data'!K214:N214,1),L219:O219,0),SMALL('Raw Data'!K214:N214,1)),0))</f>
        <v/>
      </c>
      <c r="S219">
        <f>IF(ISBLANK('Raw Data'!K214),0,IFERROR(IF(MATCH(SMALL('Raw Data'!K214:N214,2),L219:O219,0),SMALL('Raw Data'!K214:N214,2)),0))</f>
        <v/>
      </c>
      <c r="T219">
        <f>IF(ISBLANK('Raw Data'!K214),0,IFERROR(IF(MATCH(SMALL('Raw Data'!K214:N214,3),L219:O219,0),SMALL('Raw Data'!K214:N214,3)),0))</f>
        <v/>
      </c>
      <c r="U219">
        <f>IF(ISBLANK('Raw Data'!K214),0,IFERROR(IF(MATCH(SMALL('Raw Data'!K214:N214,4),L219:O219,0),SMALL('Raw Data'!K214:N214,4)),0))</f>
        <v/>
      </c>
      <c r="V219">
        <f>IF(AND('Raw Data'!D214&lt;3, 'Raw Data'!E214&lt;3, 'Raw Data'!A214&gt;0), 'Raw Data'!AF214, 0)</f>
        <v/>
      </c>
      <c r="W219">
        <f>IF(AND('Raw Data'!D214&lt;4, 'Raw Data'!E214&lt;4, 'Raw Data'!A214&gt;0), 'Raw Data'!AI214, 0)</f>
        <v/>
      </c>
      <c r="X219">
        <f>IF(AND('Raw Data'!D214&lt;5, 'Raw Data'!E214&lt;5, 'Raw Data'!A214&gt;0), 'Raw Data'!AL214, 0)</f>
        <v/>
      </c>
      <c r="Y219">
        <f>IF(AND('Raw Data'!D214&lt;6, 'Raw Data'!E214&lt;6, 'Raw Data'!A214&gt;0), 'Raw Data'!AO214, 0)</f>
        <v/>
      </c>
      <c r="Z219">
        <f>IF(ISBLANK('Raw Data'!D214), 0, IF('Raw Data'!D214-'Raw Data'!E214&gt;1, 'Raw Data'!AW214, 0))</f>
        <v/>
      </c>
      <c r="AA219">
        <f>IF(ISBLANK('Raw Data'!A214), 0, IF(ABS('Raw Data'!D214-'Raw Data'!E214)&lt;2, 'Raw Data'!AX214, 0))</f>
        <v/>
      </c>
      <c r="AB219">
        <f>IF(ISBLANK('Raw Data'!D214), 0, IF('Raw Data'!E214-'Raw Data'!D214&gt;1, 'Raw Data'!AY214, 0))</f>
        <v/>
      </c>
      <c r="AC219">
        <f>IF(ISBLANK('Raw Data'!D214), 0, IF('Raw Data'!D214-'Raw Data'!E214&gt;2, 'Raw Data'!AZ214, 0))</f>
        <v/>
      </c>
      <c r="AD219">
        <f>IF(ISBLANK('Raw Data'!A214), 0, IF(ABS('Raw Data'!D214-'Raw Data'!E214)&lt;3, 'Raw Data'!BA214, 0))</f>
        <v/>
      </c>
      <c r="AE219">
        <f>IF(ISBLANK('Raw Data'!D214), 0, IF('Raw Data'!E214-'Raw Data'!D214&gt;2, 'Raw Data'!BB214, 0))</f>
        <v/>
      </c>
      <c r="AF219">
        <f>IF(ISBLANK('Raw Data'!D214), 0, IF('Raw Data'!D214-'Raw Data'!E214&gt;3, 'Raw Data'!BC214, 0))</f>
        <v/>
      </c>
      <c r="AG219">
        <f>IF(ISBLANK('Raw Data'!A214), 0, IF(ABS('Raw Data'!D214-'Raw Data'!E214)&lt;4, 'Raw Data'!BD214, 0))</f>
        <v/>
      </c>
      <c r="AH219">
        <f>IF(ISBLANK('Raw Data'!D214), 0, IF('Raw Data'!E214-'Raw Data'!D214&gt;3, 'Raw Data'!BE214, 0))</f>
        <v/>
      </c>
      <c r="AI219">
        <f>IF(SUM('Raw Data'!D214:E214)&gt;'Raw Data'!F214, 'Raw Data'!G214, 0)</f>
        <v/>
      </c>
      <c r="AJ219">
        <f>IF(ISBLANK('Raw Data'!D214), 0, IF(SUM('Raw Data'!D214:E214)&lt;'Raw Data'!F214, 'Raw Data'!H214, 0))</f>
        <v/>
      </c>
      <c r="AK219">
        <f>IF(ISBLANK('Raw Data'!A214), 0, IF(AND('Raw Data'!D214&lt;3, 'Raw Data'!E214&lt;3, 'Raw Data'!F214&lt;BB$2), 'Raw Data'!AF214, 0))</f>
        <v/>
      </c>
      <c r="AL219">
        <f>IF(ISBLANK('Raw Data'!A214), 0, IF(AND('Raw Data'!D214&lt;4, 'Raw Data'!E214&lt;4, 'Raw Data'!F214&lt;BB$2), 'Raw Data'!AI214, 0))</f>
        <v/>
      </c>
      <c r="AM219">
        <f>IF(ISBLANK('Raw Data'!A214), 0, IF(AND('Raw Data'!D214&lt;5, 'Raw Data'!E214&lt;5, 'Raw Data'!F214&lt;BB$2), 'Raw Data'!AL214, 0))</f>
        <v/>
      </c>
      <c r="AN219">
        <f>IF(ISBLANK('Raw Data'!A214), 0, IF(AND('Raw Data'!D214&lt;6, 'Raw Data'!E214&lt;6, 'Raw Data'!F214&lt;BB$2), 'Raw Data'!AO214, 0))</f>
        <v/>
      </c>
      <c r="AO219">
        <f>IF(ISBLANK('Raw Data'!A214), 0, IF(AND('Raw Data'!I214&lt;Analysis!$BC$2, 'Raw Data'!D214-'Raw Data'!E214&gt;1), 'Raw Data'!AW214, IF(AND('Raw Data'!J214&lt;Analysis!$BC$2, 'Raw Data'!E214-'Raw Data'!D214&gt;1), 'Raw Data'!AY214, 0)))</f>
        <v/>
      </c>
      <c r="AP219">
        <f>IF(ISBLANK('Raw Data'!A214), 0, IF(AND('Raw Data'!I214&lt;Analysis!$BC$2, 'Raw Data'!D214-'Raw Data'!E214&gt;2), 'Raw Data'!AZ214, IF(AND('Raw Data'!J214&lt;Analysis!$BC$2, 'Raw Data'!E214-'Raw Data'!D214&gt;2), 'Raw Data'!BB214, 0)))</f>
        <v/>
      </c>
      <c r="AQ219">
        <f>IF(ISBLANK('Raw Data'!A214), 0, IF(AND('Raw Data'!I214&lt;Analysis!$BC$2, 'Raw Data'!D214-'Raw Data'!E214&gt;3), 'Raw Data'!BC214, IF(AND('Raw Data'!J214&lt;Analysis!$BC$2, 'Raw Data'!E214-'Raw Data'!D214&gt;3), 'Raw Data'!BE214, 0)))</f>
        <v/>
      </c>
      <c r="AR219">
        <f>IF('Hidden Analysiss'!D215=1,IF(ABS('Raw Data'!E214-'Raw Data'!D214)&lt;2,'Raw Data'!AX214,0), 0)</f>
        <v/>
      </c>
      <c r="AS219">
        <f>IF('Hidden Analysiss'!D215=1,IF(ABS('Raw Data'!E214-'Raw Data'!D214)&lt;3,'Raw Data'!BA214,0), 0)</f>
        <v/>
      </c>
      <c r="AT219">
        <f>IF('Hidden Analysiss'!D215=1,IF(ABS('Raw Data'!E214-'Raw Data'!D214)&lt;4,'Raw Data'!BD214,0), 0)</f>
        <v/>
      </c>
      <c r="AU219">
        <f>IF(AND('Hidden Analysiss'!E215=1, ABS('Raw Data'!E214-'Raw Data'!D214)&lt;2), 'Raw Data'!AX214, 0)</f>
        <v/>
      </c>
      <c r="AV219">
        <f>IF(AND('Hidden Analysiss'!E215=1, ABS('Raw Data'!E214-'Raw Data'!D214)&lt;3), 'Raw Data'!BA214, 0)</f>
        <v/>
      </c>
      <c r="AW219">
        <f>IF(AND('Hidden Analysiss'!E215=1, ABS('Raw Data'!E214-'Raw Data'!D214)&lt;3), 'Raw Data'!BD214, 0)</f>
        <v/>
      </c>
    </row>
    <row r="220">
      <c r="A220" s="1">
        <f>'Raw Data'!A215</f>
        <v/>
      </c>
      <c r="B220">
        <f>IF('Raw Data'!E215&gt;'Raw Data'!D215, 'Raw Data'!J215, 0)</f>
        <v/>
      </c>
      <c r="C220">
        <f>IF('Raw Data'!D215&gt;'Raw Data'!E215, 'Raw Data'!I215, 0)</f>
        <v/>
      </c>
      <c r="D220">
        <f>SUM(G220:H220)</f>
        <v/>
      </c>
      <c r="E220">
        <f>IF(AND('Raw Data'!J215&lt;'Raw Data'!I215,'Raw Data'!E215&gt;'Raw Data'!D215,'Raw Data'!E215-'Raw Data'!D215&gt;3),'Raw Data'!N215,IF(AND('Raw Data'!I215&lt;'Raw Data'!J215,'Raw Data'!D215&gt;'Raw Data'!E215,'Raw Data'!D215-'Raw Data'!E215&gt;3),'Raw Data'!M215,0))</f>
        <v/>
      </c>
      <c r="F220">
        <f>IF(AND('Raw Data'!J215&lt;'Raw Data'!I215,'Raw Data'!E215&gt;'Raw Data'!D215,'Raw Data'!E215-'Raw Data'!D215&lt;4),'Raw Data'!L215,IF(AND('Raw Data'!I215&lt;'Raw Data'!J215,'Raw Data'!D215&gt;'Raw Data'!E215,'Raw Data'!D215-'Raw Data'!E215&lt;4),'Raw Data'!K215,0))</f>
        <v/>
      </c>
      <c r="G220">
        <f>IF(AND('Raw Data'!J215&lt;'Raw Data'!I215, 'Raw Data'!E215&gt;'Raw Data'!D215), 'Raw Data'!J215, 0)</f>
        <v/>
      </c>
      <c r="H220">
        <f>IF(AND('Raw Data'!J215&gt;'Raw Data'!I215, 'Raw Data'!E215&lt;'Raw Data'!D215), 'Raw Data'!I215, 0)</f>
        <v/>
      </c>
      <c r="I220">
        <f>SUM(J220:K220)</f>
        <v/>
      </c>
      <c r="J220">
        <f>IF(AND('Raw Data'!J215&gt;'Raw Data'!I215, 'Raw Data'!E215&gt;'Raw Data'!D215), 'Raw Data'!J215, 0)</f>
        <v/>
      </c>
      <c r="K220">
        <f>IF(AND('Raw Data'!I215&gt;'Raw Data'!J215, 'Raw Data'!D215&gt;'Raw Data'!E215), 'Raw Data'!I215, 0)</f>
        <v/>
      </c>
      <c r="L220">
        <f>IF('Raw Data'!E215-'Raw Data'!D215&gt;3, 'Raw Data'!N215, 0)</f>
        <v/>
      </c>
      <c r="M220">
        <f>IF('Raw Data'!D215-'Raw Data'!E215&gt;3, 'Raw Data'!M215, 0)</f>
        <v/>
      </c>
      <c r="N220">
        <f>IF(ISBLANK('Raw Data'!D215),0,IF(AND('Raw Data'!E215&gt;'Raw Data'!D215,'Raw Data'!E215-'Raw Data'!D215&gt;0,'Raw Data'!E215-'Raw Data'!D215&lt;4),'Raw Data'!L215, 0))</f>
        <v/>
      </c>
      <c r="O220">
        <f>IF(ISBLANK('Raw Data'!D215),0,IF(AND('Raw Data'!E215&gt;'Raw Data'!D215,'Raw Data'!E215-'Raw Data'!D215&gt;0,'Raw Data'!D215-'Raw Data'!E215&lt;4),'Raw Data'!K215, 0))</f>
        <v/>
      </c>
      <c r="P220">
        <f>IF('Raw Data'!E215-'Raw Data'!D215&gt;3, 'Raw Data'!N215, IF('Raw Data'!D215-'Raw Data'!E215&gt;3, 'Raw Data'!M215, 0))</f>
        <v/>
      </c>
      <c r="Q220">
        <f>IF(ISBLANK('Raw Data'!E215),0,IF(AND('Raw Data'!E215-'Raw Data'!D215&lt;4,'Raw Data'!E215-'Raw Data'!D215&gt;0),'Raw Data'!L215,IF(AND('Raw Data'!D215&gt;'Raw Data'!E215,'Raw Data'!D215-'Raw Data'!E215&gt;0),'Raw Data'!K215,0)))</f>
        <v/>
      </c>
      <c r="R220">
        <f>IF(ISBLANK('Raw Data'!K215),0,IFERROR(IF(MATCH(SMALL('Raw Data'!K215:N215,1),L220:O220,0),SMALL('Raw Data'!K215:N215,1)),0))</f>
        <v/>
      </c>
      <c r="S220">
        <f>IF(ISBLANK('Raw Data'!K215),0,IFERROR(IF(MATCH(SMALL('Raw Data'!K215:N215,2),L220:O220,0),SMALL('Raw Data'!K215:N215,2)),0))</f>
        <v/>
      </c>
      <c r="T220">
        <f>IF(ISBLANK('Raw Data'!K215),0,IFERROR(IF(MATCH(SMALL('Raw Data'!K215:N215,3),L220:O220,0),SMALL('Raw Data'!K215:N215,3)),0))</f>
        <v/>
      </c>
      <c r="U220">
        <f>IF(ISBLANK('Raw Data'!K215),0,IFERROR(IF(MATCH(SMALL('Raw Data'!K215:N215,4),L220:O220,0),SMALL('Raw Data'!K215:N215,4)),0))</f>
        <v/>
      </c>
      <c r="V220">
        <f>IF(AND('Raw Data'!D215&lt;3, 'Raw Data'!E215&lt;3, 'Raw Data'!A215&gt;0), 'Raw Data'!AF215, 0)</f>
        <v/>
      </c>
      <c r="W220">
        <f>IF(AND('Raw Data'!D215&lt;4, 'Raw Data'!E215&lt;4, 'Raw Data'!A215&gt;0), 'Raw Data'!AI215, 0)</f>
        <v/>
      </c>
      <c r="X220">
        <f>IF(AND('Raw Data'!D215&lt;5, 'Raw Data'!E215&lt;5, 'Raw Data'!A215&gt;0), 'Raw Data'!AL215, 0)</f>
        <v/>
      </c>
      <c r="Y220">
        <f>IF(AND('Raw Data'!D215&lt;6, 'Raw Data'!E215&lt;6, 'Raw Data'!A215&gt;0), 'Raw Data'!AO215, 0)</f>
        <v/>
      </c>
      <c r="Z220">
        <f>IF(ISBLANK('Raw Data'!D215), 0, IF('Raw Data'!D215-'Raw Data'!E215&gt;1, 'Raw Data'!AW215, 0))</f>
        <v/>
      </c>
      <c r="AA220">
        <f>IF(ISBLANK('Raw Data'!A215), 0, IF(ABS('Raw Data'!D215-'Raw Data'!E215)&lt;2, 'Raw Data'!AX215, 0))</f>
        <v/>
      </c>
      <c r="AB220">
        <f>IF(ISBLANK('Raw Data'!D215), 0, IF('Raw Data'!E215-'Raw Data'!D215&gt;1, 'Raw Data'!AY215, 0))</f>
        <v/>
      </c>
      <c r="AC220">
        <f>IF(ISBLANK('Raw Data'!D215), 0, IF('Raw Data'!D215-'Raw Data'!E215&gt;2, 'Raw Data'!AZ215, 0))</f>
        <v/>
      </c>
      <c r="AD220">
        <f>IF(ISBLANK('Raw Data'!A215), 0, IF(ABS('Raw Data'!D215-'Raw Data'!E215)&lt;3, 'Raw Data'!BA215, 0))</f>
        <v/>
      </c>
      <c r="AE220">
        <f>IF(ISBLANK('Raw Data'!D215), 0, IF('Raw Data'!E215-'Raw Data'!D215&gt;2, 'Raw Data'!BB215, 0))</f>
        <v/>
      </c>
      <c r="AF220">
        <f>IF(ISBLANK('Raw Data'!D215), 0, IF('Raw Data'!D215-'Raw Data'!E215&gt;3, 'Raw Data'!BC215, 0))</f>
        <v/>
      </c>
      <c r="AG220">
        <f>IF(ISBLANK('Raw Data'!A215), 0, IF(ABS('Raw Data'!D215-'Raw Data'!E215)&lt;4, 'Raw Data'!BD215, 0))</f>
        <v/>
      </c>
      <c r="AH220">
        <f>IF(ISBLANK('Raw Data'!D215), 0, IF('Raw Data'!E215-'Raw Data'!D215&gt;3, 'Raw Data'!BE215, 0))</f>
        <v/>
      </c>
      <c r="AI220">
        <f>IF(SUM('Raw Data'!D215:E215)&gt;'Raw Data'!F215, 'Raw Data'!G215, 0)</f>
        <v/>
      </c>
      <c r="AJ220">
        <f>IF(ISBLANK('Raw Data'!D215), 0, IF(SUM('Raw Data'!D215:E215)&lt;'Raw Data'!F215, 'Raw Data'!H215, 0))</f>
        <v/>
      </c>
      <c r="AK220">
        <f>IF(ISBLANK('Raw Data'!A215), 0, IF(AND('Raw Data'!D215&lt;3, 'Raw Data'!E215&lt;3, 'Raw Data'!F215&lt;BB$2), 'Raw Data'!AF215, 0))</f>
        <v/>
      </c>
      <c r="AL220">
        <f>IF(ISBLANK('Raw Data'!A215), 0, IF(AND('Raw Data'!D215&lt;4, 'Raw Data'!E215&lt;4, 'Raw Data'!F215&lt;BB$2), 'Raw Data'!AI215, 0))</f>
        <v/>
      </c>
      <c r="AM220">
        <f>IF(ISBLANK('Raw Data'!A215), 0, IF(AND('Raw Data'!D215&lt;5, 'Raw Data'!E215&lt;5, 'Raw Data'!F215&lt;BB$2), 'Raw Data'!AL215, 0))</f>
        <v/>
      </c>
      <c r="AN220">
        <f>IF(ISBLANK('Raw Data'!A215), 0, IF(AND('Raw Data'!D215&lt;6, 'Raw Data'!E215&lt;6, 'Raw Data'!F215&lt;BB$2), 'Raw Data'!AO215, 0))</f>
        <v/>
      </c>
      <c r="AO220">
        <f>IF(ISBLANK('Raw Data'!A215), 0, IF(AND('Raw Data'!I215&lt;Analysis!$BC$2, 'Raw Data'!D215-'Raw Data'!E215&gt;1), 'Raw Data'!AW215, IF(AND('Raw Data'!J215&lt;Analysis!$BC$2, 'Raw Data'!E215-'Raw Data'!D215&gt;1), 'Raw Data'!AY215, 0)))</f>
        <v/>
      </c>
      <c r="AP220">
        <f>IF(ISBLANK('Raw Data'!A215), 0, IF(AND('Raw Data'!I215&lt;Analysis!$BC$2, 'Raw Data'!D215-'Raw Data'!E215&gt;2), 'Raw Data'!AZ215, IF(AND('Raw Data'!J215&lt;Analysis!$BC$2, 'Raw Data'!E215-'Raw Data'!D215&gt;2), 'Raw Data'!BB215, 0)))</f>
        <v/>
      </c>
      <c r="AQ220">
        <f>IF(ISBLANK('Raw Data'!A215), 0, IF(AND('Raw Data'!I215&lt;Analysis!$BC$2, 'Raw Data'!D215-'Raw Data'!E215&gt;3), 'Raw Data'!BC215, IF(AND('Raw Data'!J215&lt;Analysis!$BC$2, 'Raw Data'!E215-'Raw Data'!D215&gt;3), 'Raw Data'!BE215, 0)))</f>
        <v/>
      </c>
      <c r="AR220">
        <f>IF('Hidden Analysiss'!D216=1,IF(ABS('Raw Data'!E215-'Raw Data'!D215)&lt;2,'Raw Data'!AX215,0), 0)</f>
        <v/>
      </c>
      <c r="AS220">
        <f>IF('Hidden Analysiss'!D216=1,IF(ABS('Raw Data'!E215-'Raw Data'!D215)&lt;3,'Raw Data'!BA215,0), 0)</f>
        <v/>
      </c>
      <c r="AT220">
        <f>IF('Hidden Analysiss'!D216=1,IF(ABS('Raw Data'!E215-'Raw Data'!D215)&lt;4,'Raw Data'!BD215,0), 0)</f>
        <v/>
      </c>
      <c r="AU220">
        <f>IF(AND('Hidden Analysiss'!E216=1, ABS('Raw Data'!E215-'Raw Data'!D215)&lt;2), 'Raw Data'!AX215, 0)</f>
        <v/>
      </c>
      <c r="AV220">
        <f>IF(AND('Hidden Analysiss'!E216=1, ABS('Raw Data'!E215-'Raw Data'!D215)&lt;3), 'Raw Data'!BA215, 0)</f>
        <v/>
      </c>
      <c r="AW220">
        <f>IF(AND('Hidden Analysiss'!E216=1, ABS('Raw Data'!E215-'Raw Data'!D215)&lt;3), 'Raw Data'!BD215, 0)</f>
        <v/>
      </c>
    </row>
    <row r="221">
      <c r="A221" s="1">
        <f>'Raw Data'!A216</f>
        <v/>
      </c>
      <c r="B221">
        <f>IF('Raw Data'!E216&gt;'Raw Data'!D216, 'Raw Data'!J216, 0)</f>
        <v/>
      </c>
      <c r="C221">
        <f>IF('Raw Data'!D216&gt;'Raw Data'!E216, 'Raw Data'!I216, 0)</f>
        <v/>
      </c>
      <c r="D221">
        <f>SUM(G221:H221)</f>
        <v/>
      </c>
      <c r="E221">
        <f>IF(AND('Raw Data'!J216&lt;'Raw Data'!I216,'Raw Data'!E216&gt;'Raw Data'!D216,'Raw Data'!E216-'Raw Data'!D216&gt;3),'Raw Data'!N216,IF(AND('Raw Data'!I216&lt;'Raw Data'!J216,'Raw Data'!D216&gt;'Raw Data'!E216,'Raw Data'!D216-'Raw Data'!E216&gt;3),'Raw Data'!M216,0))</f>
        <v/>
      </c>
      <c r="F221">
        <f>IF(AND('Raw Data'!J216&lt;'Raw Data'!I216,'Raw Data'!E216&gt;'Raw Data'!D216,'Raw Data'!E216-'Raw Data'!D216&lt;4),'Raw Data'!L216,IF(AND('Raw Data'!I216&lt;'Raw Data'!J216,'Raw Data'!D216&gt;'Raw Data'!E216,'Raw Data'!D216-'Raw Data'!E216&lt;4),'Raw Data'!K216,0))</f>
        <v/>
      </c>
      <c r="G221">
        <f>IF(AND('Raw Data'!J216&lt;'Raw Data'!I216, 'Raw Data'!E216&gt;'Raw Data'!D216), 'Raw Data'!J216, 0)</f>
        <v/>
      </c>
      <c r="H221">
        <f>IF(AND('Raw Data'!J216&gt;'Raw Data'!I216, 'Raw Data'!E216&lt;'Raw Data'!D216), 'Raw Data'!I216, 0)</f>
        <v/>
      </c>
      <c r="I221">
        <f>SUM(J221:K221)</f>
        <v/>
      </c>
      <c r="J221">
        <f>IF(AND('Raw Data'!J216&gt;'Raw Data'!I216, 'Raw Data'!E216&gt;'Raw Data'!D216), 'Raw Data'!J216, 0)</f>
        <v/>
      </c>
      <c r="K221">
        <f>IF(AND('Raw Data'!I216&gt;'Raw Data'!J216, 'Raw Data'!D216&gt;'Raw Data'!E216), 'Raw Data'!I216, 0)</f>
        <v/>
      </c>
      <c r="L221">
        <f>IF('Raw Data'!E216-'Raw Data'!D216&gt;3, 'Raw Data'!N216, 0)</f>
        <v/>
      </c>
      <c r="M221">
        <f>IF('Raw Data'!D216-'Raw Data'!E216&gt;3, 'Raw Data'!M216, 0)</f>
        <v/>
      </c>
      <c r="N221">
        <f>IF(ISBLANK('Raw Data'!D216),0,IF(AND('Raw Data'!E216&gt;'Raw Data'!D216,'Raw Data'!E216-'Raw Data'!D216&gt;0,'Raw Data'!E216-'Raw Data'!D216&lt;4),'Raw Data'!L216, 0))</f>
        <v/>
      </c>
      <c r="O221">
        <f>IF(ISBLANK('Raw Data'!D216),0,IF(AND('Raw Data'!E216&gt;'Raw Data'!D216,'Raw Data'!E216-'Raw Data'!D216&gt;0,'Raw Data'!D216-'Raw Data'!E216&lt;4),'Raw Data'!K216, 0))</f>
        <v/>
      </c>
      <c r="P221">
        <f>IF('Raw Data'!E216-'Raw Data'!D216&gt;3, 'Raw Data'!N216, IF('Raw Data'!D216-'Raw Data'!E216&gt;3, 'Raw Data'!M216, 0))</f>
        <v/>
      </c>
      <c r="Q221">
        <f>IF(ISBLANK('Raw Data'!E216),0,IF(AND('Raw Data'!E216-'Raw Data'!D216&lt;4,'Raw Data'!E216-'Raw Data'!D216&gt;0),'Raw Data'!L216,IF(AND('Raw Data'!D216&gt;'Raw Data'!E216,'Raw Data'!D216-'Raw Data'!E216&gt;0),'Raw Data'!K216,0)))</f>
        <v/>
      </c>
      <c r="R221">
        <f>IF(ISBLANK('Raw Data'!K216),0,IFERROR(IF(MATCH(SMALL('Raw Data'!K216:N216,1),L221:O221,0),SMALL('Raw Data'!K216:N216,1)),0))</f>
        <v/>
      </c>
      <c r="S221">
        <f>IF(ISBLANK('Raw Data'!K216),0,IFERROR(IF(MATCH(SMALL('Raw Data'!K216:N216,2),L221:O221,0),SMALL('Raw Data'!K216:N216,2)),0))</f>
        <v/>
      </c>
      <c r="T221">
        <f>IF(ISBLANK('Raw Data'!K216),0,IFERROR(IF(MATCH(SMALL('Raw Data'!K216:N216,3),L221:O221,0),SMALL('Raw Data'!K216:N216,3)),0))</f>
        <v/>
      </c>
      <c r="U221">
        <f>IF(ISBLANK('Raw Data'!K216),0,IFERROR(IF(MATCH(SMALL('Raw Data'!K216:N216,4),L221:O221,0),SMALL('Raw Data'!K216:N216,4)),0))</f>
        <v/>
      </c>
      <c r="V221">
        <f>IF(AND('Raw Data'!D216&lt;3, 'Raw Data'!E216&lt;3, 'Raw Data'!A216&gt;0), 'Raw Data'!AF216, 0)</f>
        <v/>
      </c>
      <c r="W221">
        <f>IF(AND('Raw Data'!D216&lt;4, 'Raw Data'!E216&lt;4, 'Raw Data'!A216&gt;0), 'Raw Data'!AI216, 0)</f>
        <v/>
      </c>
      <c r="X221">
        <f>IF(AND('Raw Data'!D216&lt;5, 'Raw Data'!E216&lt;5, 'Raw Data'!A216&gt;0), 'Raw Data'!AL216, 0)</f>
        <v/>
      </c>
      <c r="Y221">
        <f>IF(AND('Raw Data'!D216&lt;6, 'Raw Data'!E216&lt;6, 'Raw Data'!A216&gt;0), 'Raw Data'!AO216, 0)</f>
        <v/>
      </c>
      <c r="Z221">
        <f>IF(ISBLANK('Raw Data'!D216), 0, IF('Raw Data'!D216-'Raw Data'!E216&gt;1, 'Raw Data'!AW216, 0))</f>
        <v/>
      </c>
      <c r="AA221">
        <f>IF(ISBLANK('Raw Data'!A216), 0, IF(ABS('Raw Data'!D216-'Raw Data'!E216)&lt;2, 'Raw Data'!AX216, 0))</f>
        <v/>
      </c>
      <c r="AB221">
        <f>IF(ISBLANK('Raw Data'!D216), 0, IF('Raw Data'!E216-'Raw Data'!D216&gt;1, 'Raw Data'!AY216, 0))</f>
        <v/>
      </c>
      <c r="AC221">
        <f>IF(ISBLANK('Raw Data'!D216), 0, IF('Raw Data'!D216-'Raw Data'!E216&gt;2, 'Raw Data'!AZ216, 0))</f>
        <v/>
      </c>
      <c r="AD221">
        <f>IF(ISBLANK('Raw Data'!A216), 0, IF(ABS('Raw Data'!D216-'Raw Data'!E216)&lt;3, 'Raw Data'!BA216, 0))</f>
        <v/>
      </c>
      <c r="AE221">
        <f>IF(ISBLANK('Raw Data'!D216), 0, IF('Raw Data'!E216-'Raw Data'!D216&gt;2, 'Raw Data'!BB216, 0))</f>
        <v/>
      </c>
      <c r="AF221">
        <f>IF(ISBLANK('Raw Data'!D216), 0, IF('Raw Data'!D216-'Raw Data'!E216&gt;3, 'Raw Data'!BC216, 0))</f>
        <v/>
      </c>
      <c r="AG221">
        <f>IF(ISBLANK('Raw Data'!A216), 0, IF(ABS('Raw Data'!D216-'Raw Data'!E216)&lt;4, 'Raw Data'!BD216, 0))</f>
        <v/>
      </c>
      <c r="AH221">
        <f>IF(ISBLANK('Raw Data'!D216), 0, IF('Raw Data'!E216-'Raw Data'!D216&gt;3, 'Raw Data'!BE216, 0))</f>
        <v/>
      </c>
      <c r="AI221">
        <f>IF(SUM('Raw Data'!D216:E216)&gt;'Raw Data'!F216, 'Raw Data'!G216, 0)</f>
        <v/>
      </c>
      <c r="AJ221">
        <f>IF(ISBLANK('Raw Data'!D216), 0, IF(SUM('Raw Data'!D216:E216)&lt;'Raw Data'!F216, 'Raw Data'!H216, 0))</f>
        <v/>
      </c>
      <c r="AK221">
        <f>IF(ISBLANK('Raw Data'!A216), 0, IF(AND('Raw Data'!D216&lt;3, 'Raw Data'!E216&lt;3, 'Raw Data'!F216&lt;BB$2), 'Raw Data'!AF216, 0))</f>
        <v/>
      </c>
      <c r="AL221">
        <f>IF(ISBLANK('Raw Data'!A216), 0, IF(AND('Raw Data'!D216&lt;4, 'Raw Data'!E216&lt;4, 'Raw Data'!F216&lt;BB$2), 'Raw Data'!AI216, 0))</f>
        <v/>
      </c>
      <c r="AM221">
        <f>IF(ISBLANK('Raw Data'!A216), 0, IF(AND('Raw Data'!D216&lt;5, 'Raw Data'!E216&lt;5, 'Raw Data'!F216&lt;BB$2), 'Raw Data'!AL216, 0))</f>
        <v/>
      </c>
      <c r="AN221">
        <f>IF(ISBLANK('Raw Data'!A216), 0, IF(AND('Raw Data'!D216&lt;6, 'Raw Data'!E216&lt;6, 'Raw Data'!F216&lt;BB$2), 'Raw Data'!AO216, 0))</f>
        <v/>
      </c>
      <c r="AO221">
        <f>IF(ISBLANK('Raw Data'!A216), 0, IF(AND('Raw Data'!I216&lt;Analysis!$BC$2, 'Raw Data'!D216-'Raw Data'!E216&gt;1), 'Raw Data'!AW216, IF(AND('Raw Data'!J216&lt;Analysis!$BC$2, 'Raw Data'!E216-'Raw Data'!D216&gt;1), 'Raw Data'!AY216, 0)))</f>
        <v/>
      </c>
      <c r="AP221">
        <f>IF(ISBLANK('Raw Data'!A216), 0, IF(AND('Raw Data'!I216&lt;Analysis!$BC$2, 'Raw Data'!D216-'Raw Data'!E216&gt;2), 'Raw Data'!AZ216, IF(AND('Raw Data'!J216&lt;Analysis!$BC$2, 'Raw Data'!E216-'Raw Data'!D216&gt;2), 'Raw Data'!BB216, 0)))</f>
        <v/>
      </c>
      <c r="AQ221">
        <f>IF(ISBLANK('Raw Data'!A216), 0, IF(AND('Raw Data'!I216&lt;Analysis!$BC$2, 'Raw Data'!D216-'Raw Data'!E216&gt;3), 'Raw Data'!BC216, IF(AND('Raw Data'!J216&lt;Analysis!$BC$2, 'Raw Data'!E216-'Raw Data'!D216&gt;3), 'Raw Data'!BE216, 0)))</f>
        <v/>
      </c>
      <c r="AR221">
        <f>IF('Hidden Analysiss'!D217=1,IF(ABS('Raw Data'!E216-'Raw Data'!D216)&lt;2,'Raw Data'!AX216,0), 0)</f>
        <v/>
      </c>
      <c r="AS221">
        <f>IF('Hidden Analysiss'!D217=1,IF(ABS('Raw Data'!E216-'Raw Data'!D216)&lt;3,'Raw Data'!BA216,0), 0)</f>
        <v/>
      </c>
      <c r="AT221">
        <f>IF('Hidden Analysiss'!D217=1,IF(ABS('Raw Data'!E216-'Raw Data'!D216)&lt;4,'Raw Data'!BD216,0), 0)</f>
        <v/>
      </c>
      <c r="AU221">
        <f>IF(AND('Hidden Analysiss'!E217=1, ABS('Raw Data'!E216-'Raw Data'!D216)&lt;2), 'Raw Data'!AX216, 0)</f>
        <v/>
      </c>
      <c r="AV221">
        <f>IF(AND('Hidden Analysiss'!E217=1, ABS('Raw Data'!E216-'Raw Data'!D216)&lt;3), 'Raw Data'!BA216, 0)</f>
        <v/>
      </c>
      <c r="AW221">
        <f>IF(AND('Hidden Analysiss'!E217=1, ABS('Raw Data'!E216-'Raw Data'!D216)&lt;3), 'Raw Data'!BD216, 0)</f>
        <v/>
      </c>
    </row>
    <row r="222">
      <c r="A222" s="1">
        <f>'Raw Data'!A217</f>
        <v/>
      </c>
      <c r="B222">
        <f>IF('Raw Data'!E217&gt;'Raw Data'!D217, 'Raw Data'!J217, 0)</f>
        <v/>
      </c>
      <c r="C222">
        <f>IF('Raw Data'!D217&gt;'Raw Data'!E217, 'Raw Data'!I217, 0)</f>
        <v/>
      </c>
      <c r="D222">
        <f>SUM(G222:H222)</f>
        <v/>
      </c>
      <c r="E222">
        <f>IF(AND('Raw Data'!J217&lt;'Raw Data'!I217,'Raw Data'!E217&gt;'Raw Data'!D217,'Raw Data'!E217-'Raw Data'!D217&gt;3),'Raw Data'!N217,IF(AND('Raw Data'!I217&lt;'Raw Data'!J217,'Raw Data'!D217&gt;'Raw Data'!E217,'Raw Data'!D217-'Raw Data'!E217&gt;3),'Raw Data'!M217,0))</f>
        <v/>
      </c>
      <c r="F222">
        <f>IF(AND('Raw Data'!J217&lt;'Raw Data'!I217,'Raw Data'!E217&gt;'Raw Data'!D217,'Raw Data'!E217-'Raw Data'!D217&lt;4),'Raw Data'!L217,IF(AND('Raw Data'!I217&lt;'Raw Data'!J217,'Raw Data'!D217&gt;'Raw Data'!E217,'Raw Data'!D217-'Raw Data'!E217&lt;4),'Raw Data'!K217,0))</f>
        <v/>
      </c>
      <c r="G222">
        <f>IF(AND('Raw Data'!J217&lt;'Raw Data'!I217, 'Raw Data'!E217&gt;'Raw Data'!D217), 'Raw Data'!J217, 0)</f>
        <v/>
      </c>
      <c r="H222">
        <f>IF(AND('Raw Data'!J217&gt;'Raw Data'!I217, 'Raw Data'!E217&lt;'Raw Data'!D217), 'Raw Data'!I217, 0)</f>
        <v/>
      </c>
      <c r="I222">
        <f>SUM(J222:K222)</f>
        <v/>
      </c>
      <c r="J222">
        <f>IF(AND('Raw Data'!J217&gt;'Raw Data'!I217, 'Raw Data'!E217&gt;'Raw Data'!D217), 'Raw Data'!J217, 0)</f>
        <v/>
      </c>
      <c r="K222">
        <f>IF(AND('Raw Data'!I217&gt;'Raw Data'!J217, 'Raw Data'!D217&gt;'Raw Data'!E217), 'Raw Data'!I217, 0)</f>
        <v/>
      </c>
      <c r="L222">
        <f>IF('Raw Data'!E217-'Raw Data'!D217&gt;3, 'Raw Data'!N217, 0)</f>
        <v/>
      </c>
      <c r="M222">
        <f>IF('Raw Data'!D217-'Raw Data'!E217&gt;3, 'Raw Data'!M217, 0)</f>
        <v/>
      </c>
      <c r="N222">
        <f>IF(ISBLANK('Raw Data'!D217),0,IF(AND('Raw Data'!E217&gt;'Raw Data'!D217,'Raw Data'!E217-'Raw Data'!D217&gt;0,'Raw Data'!E217-'Raw Data'!D217&lt;4),'Raw Data'!L217, 0))</f>
        <v/>
      </c>
      <c r="O222">
        <f>IF(ISBLANK('Raw Data'!D217),0,IF(AND('Raw Data'!E217&gt;'Raw Data'!D217,'Raw Data'!E217-'Raw Data'!D217&gt;0,'Raw Data'!D217-'Raw Data'!E217&lt;4),'Raw Data'!K217, 0))</f>
        <v/>
      </c>
      <c r="P222">
        <f>IF('Raw Data'!E217-'Raw Data'!D217&gt;3, 'Raw Data'!N217, IF('Raw Data'!D217-'Raw Data'!E217&gt;3, 'Raw Data'!M217, 0))</f>
        <v/>
      </c>
      <c r="Q222">
        <f>IF(ISBLANK('Raw Data'!E217),0,IF(AND('Raw Data'!E217-'Raw Data'!D217&lt;4,'Raw Data'!E217-'Raw Data'!D217&gt;0),'Raw Data'!L217,IF(AND('Raw Data'!D217&gt;'Raw Data'!E217,'Raw Data'!D217-'Raw Data'!E217&gt;0),'Raw Data'!K217,0)))</f>
        <v/>
      </c>
      <c r="R222">
        <f>IF(ISBLANK('Raw Data'!K217),0,IFERROR(IF(MATCH(SMALL('Raw Data'!K217:N217,1),L222:O222,0),SMALL('Raw Data'!K217:N217,1)),0))</f>
        <v/>
      </c>
      <c r="S222">
        <f>IF(ISBLANK('Raw Data'!K217),0,IFERROR(IF(MATCH(SMALL('Raw Data'!K217:N217,2),L222:O222,0),SMALL('Raw Data'!K217:N217,2)),0))</f>
        <v/>
      </c>
      <c r="T222">
        <f>IF(ISBLANK('Raw Data'!K217),0,IFERROR(IF(MATCH(SMALL('Raw Data'!K217:N217,3),L222:O222,0),SMALL('Raw Data'!K217:N217,3)),0))</f>
        <v/>
      </c>
      <c r="U222">
        <f>IF(ISBLANK('Raw Data'!K217),0,IFERROR(IF(MATCH(SMALL('Raw Data'!K217:N217,4),L222:O222,0),SMALL('Raw Data'!K217:N217,4)),0))</f>
        <v/>
      </c>
      <c r="V222">
        <f>IF(AND('Raw Data'!D217&lt;3, 'Raw Data'!E217&lt;3, 'Raw Data'!A217&gt;0), 'Raw Data'!AF217, 0)</f>
        <v/>
      </c>
      <c r="W222">
        <f>IF(AND('Raw Data'!D217&lt;4, 'Raw Data'!E217&lt;4, 'Raw Data'!A217&gt;0), 'Raw Data'!AI217, 0)</f>
        <v/>
      </c>
      <c r="X222">
        <f>IF(AND('Raw Data'!D217&lt;5, 'Raw Data'!E217&lt;5, 'Raw Data'!A217&gt;0), 'Raw Data'!AL217, 0)</f>
        <v/>
      </c>
      <c r="Y222">
        <f>IF(AND('Raw Data'!D217&lt;6, 'Raw Data'!E217&lt;6, 'Raw Data'!A217&gt;0), 'Raw Data'!AO217, 0)</f>
        <v/>
      </c>
      <c r="Z222">
        <f>IF(ISBLANK('Raw Data'!D217), 0, IF('Raw Data'!D217-'Raw Data'!E217&gt;1, 'Raw Data'!AW217, 0))</f>
        <v/>
      </c>
      <c r="AA222">
        <f>IF(ISBLANK('Raw Data'!A217), 0, IF(ABS('Raw Data'!D217-'Raw Data'!E217)&lt;2, 'Raw Data'!AX217, 0))</f>
        <v/>
      </c>
      <c r="AB222">
        <f>IF(ISBLANK('Raw Data'!D217), 0, IF('Raw Data'!E217-'Raw Data'!D217&gt;1, 'Raw Data'!AY217, 0))</f>
        <v/>
      </c>
      <c r="AC222">
        <f>IF(ISBLANK('Raw Data'!D217), 0, IF('Raw Data'!D217-'Raw Data'!E217&gt;2, 'Raw Data'!AZ217, 0))</f>
        <v/>
      </c>
      <c r="AD222">
        <f>IF(ISBLANK('Raw Data'!A217), 0, IF(ABS('Raw Data'!D217-'Raw Data'!E217)&lt;3, 'Raw Data'!BA217, 0))</f>
        <v/>
      </c>
      <c r="AE222">
        <f>IF(ISBLANK('Raw Data'!D217), 0, IF('Raw Data'!E217-'Raw Data'!D217&gt;2, 'Raw Data'!BB217, 0))</f>
        <v/>
      </c>
      <c r="AF222">
        <f>IF(ISBLANK('Raw Data'!D217), 0, IF('Raw Data'!D217-'Raw Data'!E217&gt;3, 'Raw Data'!BC217, 0))</f>
        <v/>
      </c>
      <c r="AG222">
        <f>IF(ISBLANK('Raw Data'!A217), 0, IF(ABS('Raw Data'!D217-'Raw Data'!E217)&lt;4, 'Raw Data'!BD217, 0))</f>
        <v/>
      </c>
      <c r="AH222">
        <f>IF(ISBLANK('Raw Data'!D217), 0, IF('Raw Data'!E217-'Raw Data'!D217&gt;3, 'Raw Data'!BE217, 0))</f>
        <v/>
      </c>
      <c r="AI222">
        <f>IF(SUM('Raw Data'!D217:E217)&gt;'Raw Data'!F217, 'Raw Data'!G217, 0)</f>
        <v/>
      </c>
      <c r="AJ222">
        <f>IF(ISBLANK('Raw Data'!D217), 0, IF(SUM('Raw Data'!D217:E217)&lt;'Raw Data'!F217, 'Raw Data'!H217, 0))</f>
        <v/>
      </c>
      <c r="AK222">
        <f>IF(ISBLANK('Raw Data'!A217), 0, IF(AND('Raw Data'!D217&lt;3, 'Raw Data'!E217&lt;3, 'Raw Data'!F217&lt;BB$2), 'Raw Data'!AF217, 0))</f>
        <v/>
      </c>
      <c r="AL222">
        <f>IF(ISBLANK('Raw Data'!A217), 0, IF(AND('Raw Data'!D217&lt;4, 'Raw Data'!E217&lt;4, 'Raw Data'!F217&lt;BB$2), 'Raw Data'!AI217, 0))</f>
        <v/>
      </c>
      <c r="AM222">
        <f>IF(ISBLANK('Raw Data'!A217), 0, IF(AND('Raw Data'!D217&lt;5, 'Raw Data'!E217&lt;5, 'Raw Data'!F217&lt;BB$2), 'Raw Data'!AL217, 0))</f>
        <v/>
      </c>
      <c r="AN222">
        <f>IF(ISBLANK('Raw Data'!A217), 0, IF(AND('Raw Data'!D217&lt;6, 'Raw Data'!E217&lt;6, 'Raw Data'!F217&lt;BB$2), 'Raw Data'!AO217, 0))</f>
        <v/>
      </c>
      <c r="AO222">
        <f>IF(ISBLANK('Raw Data'!A217), 0, IF(AND('Raw Data'!I217&lt;Analysis!$BC$2, 'Raw Data'!D217-'Raw Data'!E217&gt;1), 'Raw Data'!AW217, IF(AND('Raw Data'!J217&lt;Analysis!$BC$2, 'Raw Data'!E217-'Raw Data'!D217&gt;1), 'Raw Data'!AY217, 0)))</f>
        <v/>
      </c>
      <c r="AP222">
        <f>IF(ISBLANK('Raw Data'!A217), 0, IF(AND('Raw Data'!I217&lt;Analysis!$BC$2, 'Raw Data'!D217-'Raw Data'!E217&gt;2), 'Raw Data'!AZ217, IF(AND('Raw Data'!J217&lt;Analysis!$BC$2, 'Raw Data'!E217-'Raw Data'!D217&gt;2), 'Raw Data'!BB217, 0)))</f>
        <v/>
      </c>
      <c r="AQ222">
        <f>IF(ISBLANK('Raw Data'!A217), 0, IF(AND('Raw Data'!I217&lt;Analysis!$BC$2, 'Raw Data'!D217-'Raw Data'!E217&gt;3), 'Raw Data'!BC217, IF(AND('Raw Data'!J217&lt;Analysis!$BC$2, 'Raw Data'!E217-'Raw Data'!D217&gt;3), 'Raw Data'!BE217, 0)))</f>
        <v/>
      </c>
      <c r="AR222">
        <f>IF('Hidden Analysiss'!D218=1,IF(ABS('Raw Data'!E217-'Raw Data'!D217)&lt;2,'Raw Data'!AX217,0), 0)</f>
        <v/>
      </c>
      <c r="AS222">
        <f>IF('Hidden Analysiss'!D218=1,IF(ABS('Raw Data'!E217-'Raw Data'!D217)&lt;3,'Raw Data'!BA217,0), 0)</f>
        <v/>
      </c>
      <c r="AT222">
        <f>IF('Hidden Analysiss'!D218=1,IF(ABS('Raw Data'!E217-'Raw Data'!D217)&lt;4,'Raw Data'!BD217,0), 0)</f>
        <v/>
      </c>
      <c r="AU222">
        <f>IF(AND('Hidden Analysiss'!E218=1, ABS('Raw Data'!E217-'Raw Data'!D217)&lt;2), 'Raw Data'!AX217, 0)</f>
        <v/>
      </c>
      <c r="AV222">
        <f>IF(AND('Hidden Analysiss'!E218=1, ABS('Raw Data'!E217-'Raw Data'!D217)&lt;3), 'Raw Data'!BA217, 0)</f>
        <v/>
      </c>
      <c r="AW222">
        <f>IF(AND('Hidden Analysiss'!E218=1, ABS('Raw Data'!E217-'Raw Data'!D217)&lt;3), 'Raw Data'!BD217, 0)</f>
        <v/>
      </c>
    </row>
    <row r="223">
      <c r="A223" s="1">
        <f>'Raw Data'!A218</f>
        <v/>
      </c>
      <c r="B223">
        <f>IF('Raw Data'!E218&gt;'Raw Data'!D218, 'Raw Data'!J218, 0)</f>
        <v/>
      </c>
      <c r="C223">
        <f>IF('Raw Data'!D218&gt;'Raw Data'!E218, 'Raw Data'!I218, 0)</f>
        <v/>
      </c>
      <c r="D223">
        <f>SUM(G223:H223)</f>
        <v/>
      </c>
      <c r="E223">
        <f>IF(AND('Raw Data'!J218&lt;'Raw Data'!I218,'Raw Data'!E218&gt;'Raw Data'!D218,'Raw Data'!E218-'Raw Data'!D218&gt;3),'Raw Data'!N218,IF(AND('Raw Data'!I218&lt;'Raw Data'!J218,'Raw Data'!D218&gt;'Raw Data'!E218,'Raw Data'!D218-'Raw Data'!E218&gt;3),'Raw Data'!M218,0))</f>
        <v/>
      </c>
      <c r="F223">
        <f>IF(AND('Raw Data'!J218&lt;'Raw Data'!I218,'Raw Data'!E218&gt;'Raw Data'!D218,'Raw Data'!E218-'Raw Data'!D218&lt;4),'Raw Data'!L218,IF(AND('Raw Data'!I218&lt;'Raw Data'!J218,'Raw Data'!D218&gt;'Raw Data'!E218,'Raw Data'!D218-'Raw Data'!E218&lt;4),'Raw Data'!K218,0))</f>
        <v/>
      </c>
      <c r="G223">
        <f>IF(AND('Raw Data'!J218&lt;'Raw Data'!I218, 'Raw Data'!E218&gt;'Raw Data'!D218), 'Raw Data'!J218, 0)</f>
        <v/>
      </c>
      <c r="H223">
        <f>IF(AND('Raw Data'!J218&gt;'Raw Data'!I218, 'Raw Data'!E218&lt;'Raw Data'!D218), 'Raw Data'!I218, 0)</f>
        <v/>
      </c>
      <c r="I223">
        <f>SUM(J223:K223)</f>
        <v/>
      </c>
      <c r="J223">
        <f>IF(AND('Raw Data'!J218&gt;'Raw Data'!I218, 'Raw Data'!E218&gt;'Raw Data'!D218), 'Raw Data'!J218, 0)</f>
        <v/>
      </c>
      <c r="K223">
        <f>IF(AND('Raw Data'!I218&gt;'Raw Data'!J218, 'Raw Data'!D218&gt;'Raw Data'!E218), 'Raw Data'!I218, 0)</f>
        <v/>
      </c>
      <c r="L223">
        <f>IF('Raw Data'!E218-'Raw Data'!D218&gt;3, 'Raw Data'!N218, 0)</f>
        <v/>
      </c>
      <c r="M223">
        <f>IF('Raw Data'!D218-'Raw Data'!E218&gt;3, 'Raw Data'!M218, 0)</f>
        <v/>
      </c>
      <c r="N223">
        <f>IF(ISBLANK('Raw Data'!D218),0,IF(AND('Raw Data'!E218&gt;'Raw Data'!D218,'Raw Data'!E218-'Raw Data'!D218&gt;0,'Raw Data'!E218-'Raw Data'!D218&lt;4),'Raw Data'!L218, 0))</f>
        <v/>
      </c>
      <c r="O223">
        <f>IF(ISBLANK('Raw Data'!D218),0,IF(AND('Raw Data'!E218&gt;'Raw Data'!D218,'Raw Data'!E218-'Raw Data'!D218&gt;0,'Raw Data'!D218-'Raw Data'!E218&lt;4),'Raw Data'!K218, 0))</f>
        <v/>
      </c>
      <c r="P223">
        <f>IF('Raw Data'!E218-'Raw Data'!D218&gt;3, 'Raw Data'!N218, IF('Raw Data'!D218-'Raw Data'!E218&gt;3, 'Raw Data'!M218, 0))</f>
        <v/>
      </c>
      <c r="Q223">
        <f>IF(ISBLANK('Raw Data'!E218),0,IF(AND('Raw Data'!E218-'Raw Data'!D218&lt;4,'Raw Data'!E218-'Raw Data'!D218&gt;0),'Raw Data'!L218,IF(AND('Raw Data'!D218&gt;'Raw Data'!E218,'Raw Data'!D218-'Raw Data'!E218&gt;0),'Raw Data'!K218,0)))</f>
        <v/>
      </c>
      <c r="R223">
        <f>IF(ISBLANK('Raw Data'!K218),0,IFERROR(IF(MATCH(SMALL('Raw Data'!K218:N218,1),L223:O223,0),SMALL('Raw Data'!K218:N218,1)),0))</f>
        <v/>
      </c>
      <c r="S223">
        <f>IF(ISBLANK('Raw Data'!K218),0,IFERROR(IF(MATCH(SMALL('Raw Data'!K218:N218,2),L223:O223,0),SMALL('Raw Data'!K218:N218,2)),0))</f>
        <v/>
      </c>
      <c r="T223">
        <f>IF(ISBLANK('Raw Data'!K218),0,IFERROR(IF(MATCH(SMALL('Raw Data'!K218:N218,3),L223:O223,0),SMALL('Raw Data'!K218:N218,3)),0))</f>
        <v/>
      </c>
      <c r="U223">
        <f>IF(ISBLANK('Raw Data'!K218),0,IFERROR(IF(MATCH(SMALL('Raw Data'!K218:N218,4),L223:O223,0),SMALL('Raw Data'!K218:N218,4)),0))</f>
        <v/>
      </c>
      <c r="V223">
        <f>IF(AND('Raw Data'!D218&lt;3, 'Raw Data'!E218&lt;3, 'Raw Data'!A218&gt;0), 'Raw Data'!AF218, 0)</f>
        <v/>
      </c>
      <c r="W223">
        <f>IF(AND('Raw Data'!D218&lt;4, 'Raw Data'!E218&lt;4, 'Raw Data'!A218&gt;0), 'Raw Data'!AI218, 0)</f>
        <v/>
      </c>
      <c r="X223">
        <f>IF(AND('Raw Data'!D218&lt;5, 'Raw Data'!E218&lt;5, 'Raw Data'!A218&gt;0), 'Raw Data'!AL218, 0)</f>
        <v/>
      </c>
      <c r="Y223">
        <f>IF(AND('Raw Data'!D218&lt;6, 'Raw Data'!E218&lt;6, 'Raw Data'!A218&gt;0), 'Raw Data'!AO218, 0)</f>
        <v/>
      </c>
      <c r="Z223">
        <f>IF(ISBLANK('Raw Data'!D218), 0, IF('Raw Data'!D218-'Raw Data'!E218&gt;1, 'Raw Data'!AW218, 0))</f>
        <v/>
      </c>
      <c r="AA223">
        <f>IF(ISBLANK('Raw Data'!A218), 0, IF(ABS('Raw Data'!D218-'Raw Data'!E218)&lt;2, 'Raw Data'!AX218, 0))</f>
        <v/>
      </c>
      <c r="AB223">
        <f>IF(ISBLANK('Raw Data'!D218), 0, IF('Raw Data'!E218-'Raw Data'!D218&gt;1, 'Raw Data'!AY218, 0))</f>
        <v/>
      </c>
      <c r="AC223">
        <f>IF(ISBLANK('Raw Data'!D218), 0, IF('Raw Data'!D218-'Raw Data'!E218&gt;2, 'Raw Data'!AZ218, 0))</f>
        <v/>
      </c>
      <c r="AD223">
        <f>IF(ISBLANK('Raw Data'!A218), 0, IF(ABS('Raw Data'!D218-'Raw Data'!E218)&lt;3, 'Raw Data'!BA218, 0))</f>
        <v/>
      </c>
      <c r="AE223">
        <f>IF(ISBLANK('Raw Data'!D218), 0, IF('Raw Data'!E218-'Raw Data'!D218&gt;2, 'Raw Data'!BB218, 0))</f>
        <v/>
      </c>
      <c r="AF223">
        <f>IF(ISBLANK('Raw Data'!D218), 0, IF('Raw Data'!D218-'Raw Data'!E218&gt;3, 'Raw Data'!BC218, 0))</f>
        <v/>
      </c>
      <c r="AG223">
        <f>IF(ISBLANK('Raw Data'!A218), 0, IF(ABS('Raw Data'!D218-'Raw Data'!E218)&lt;4, 'Raw Data'!BD218, 0))</f>
        <v/>
      </c>
      <c r="AH223">
        <f>IF(ISBLANK('Raw Data'!D218), 0, IF('Raw Data'!E218-'Raw Data'!D218&gt;3, 'Raw Data'!BE218, 0))</f>
        <v/>
      </c>
      <c r="AI223">
        <f>IF(SUM('Raw Data'!D218:E218)&gt;'Raw Data'!F218, 'Raw Data'!G218, 0)</f>
        <v/>
      </c>
      <c r="AJ223">
        <f>IF(ISBLANK('Raw Data'!D218), 0, IF(SUM('Raw Data'!D218:E218)&lt;'Raw Data'!F218, 'Raw Data'!H218, 0))</f>
        <v/>
      </c>
      <c r="AK223">
        <f>IF(ISBLANK('Raw Data'!A218), 0, IF(AND('Raw Data'!D218&lt;3, 'Raw Data'!E218&lt;3, 'Raw Data'!F218&lt;BB$2), 'Raw Data'!AF218, 0))</f>
        <v/>
      </c>
      <c r="AL223">
        <f>IF(ISBLANK('Raw Data'!A218), 0, IF(AND('Raw Data'!D218&lt;4, 'Raw Data'!E218&lt;4, 'Raw Data'!F218&lt;BB$2), 'Raw Data'!AI218, 0))</f>
        <v/>
      </c>
      <c r="AM223">
        <f>IF(ISBLANK('Raw Data'!A218), 0, IF(AND('Raw Data'!D218&lt;5, 'Raw Data'!E218&lt;5, 'Raw Data'!F218&lt;BB$2), 'Raw Data'!AL218, 0))</f>
        <v/>
      </c>
      <c r="AN223">
        <f>IF(ISBLANK('Raw Data'!A218), 0, IF(AND('Raw Data'!D218&lt;6, 'Raw Data'!E218&lt;6, 'Raw Data'!F218&lt;BB$2), 'Raw Data'!AO218, 0))</f>
        <v/>
      </c>
      <c r="AO223">
        <f>IF(ISBLANK('Raw Data'!A218), 0, IF(AND('Raw Data'!I218&lt;Analysis!$BC$2, 'Raw Data'!D218-'Raw Data'!E218&gt;1), 'Raw Data'!AW218, IF(AND('Raw Data'!J218&lt;Analysis!$BC$2, 'Raw Data'!E218-'Raw Data'!D218&gt;1), 'Raw Data'!AY218, 0)))</f>
        <v/>
      </c>
      <c r="AP223">
        <f>IF(ISBLANK('Raw Data'!A218), 0, IF(AND('Raw Data'!I218&lt;Analysis!$BC$2, 'Raw Data'!D218-'Raw Data'!E218&gt;2), 'Raw Data'!AZ218, IF(AND('Raw Data'!J218&lt;Analysis!$BC$2, 'Raw Data'!E218-'Raw Data'!D218&gt;2), 'Raw Data'!BB218, 0)))</f>
        <v/>
      </c>
      <c r="AQ223">
        <f>IF(ISBLANK('Raw Data'!A218), 0, IF(AND('Raw Data'!I218&lt;Analysis!$BC$2, 'Raw Data'!D218-'Raw Data'!E218&gt;3), 'Raw Data'!BC218, IF(AND('Raw Data'!J218&lt;Analysis!$BC$2, 'Raw Data'!E218-'Raw Data'!D218&gt;3), 'Raw Data'!BE218, 0)))</f>
        <v/>
      </c>
      <c r="AR223">
        <f>IF('Hidden Analysiss'!D219=1,IF(ABS('Raw Data'!E218-'Raw Data'!D218)&lt;2,'Raw Data'!AX218,0), 0)</f>
        <v/>
      </c>
      <c r="AS223">
        <f>IF('Hidden Analysiss'!D219=1,IF(ABS('Raw Data'!E218-'Raw Data'!D218)&lt;3,'Raw Data'!BA218,0), 0)</f>
        <v/>
      </c>
      <c r="AT223">
        <f>IF('Hidden Analysiss'!D219=1,IF(ABS('Raw Data'!E218-'Raw Data'!D218)&lt;4,'Raw Data'!BD218,0), 0)</f>
        <v/>
      </c>
      <c r="AU223">
        <f>IF(AND('Hidden Analysiss'!E219=1, ABS('Raw Data'!E218-'Raw Data'!D218)&lt;2), 'Raw Data'!AX218, 0)</f>
        <v/>
      </c>
      <c r="AV223">
        <f>IF(AND('Hidden Analysiss'!E219=1, ABS('Raw Data'!E218-'Raw Data'!D218)&lt;3), 'Raw Data'!BA218, 0)</f>
        <v/>
      </c>
      <c r="AW223">
        <f>IF(AND('Hidden Analysiss'!E219=1, ABS('Raw Data'!E218-'Raw Data'!D218)&lt;3), 'Raw Data'!BD218, 0)</f>
        <v/>
      </c>
    </row>
    <row r="224">
      <c r="A224" s="1">
        <f>'Raw Data'!A219</f>
        <v/>
      </c>
      <c r="B224">
        <f>IF('Raw Data'!E219&gt;'Raw Data'!D219, 'Raw Data'!J219, 0)</f>
        <v/>
      </c>
      <c r="C224">
        <f>IF('Raw Data'!D219&gt;'Raw Data'!E219, 'Raw Data'!I219, 0)</f>
        <v/>
      </c>
      <c r="D224">
        <f>SUM(G224:H224)</f>
        <v/>
      </c>
      <c r="E224">
        <f>IF(AND('Raw Data'!J219&lt;'Raw Data'!I219,'Raw Data'!E219&gt;'Raw Data'!D219,'Raw Data'!E219-'Raw Data'!D219&gt;3),'Raw Data'!N219,IF(AND('Raw Data'!I219&lt;'Raw Data'!J219,'Raw Data'!D219&gt;'Raw Data'!E219,'Raw Data'!D219-'Raw Data'!E219&gt;3),'Raw Data'!M219,0))</f>
        <v/>
      </c>
      <c r="F224">
        <f>IF(AND('Raw Data'!J219&lt;'Raw Data'!I219,'Raw Data'!E219&gt;'Raw Data'!D219,'Raw Data'!E219-'Raw Data'!D219&lt;4),'Raw Data'!L219,IF(AND('Raw Data'!I219&lt;'Raw Data'!J219,'Raw Data'!D219&gt;'Raw Data'!E219,'Raw Data'!D219-'Raw Data'!E219&lt;4),'Raw Data'!K219,0))</f>
        <v/>
      </c>
      <c r="G224">
        <f>IF(AND('Raw Data'!J219&lt;'Raw Data'!I219, 'Raw Data'!E219&gt;'Raw Data'!D219), 'Raw Data'!J219, 0)</f>
        <v/>
      </c>
      <c r="H224">
        <f>IF(AND('Raw Data'!J219&gt;'Raw Data'!I219, 'Raw Data'!E219&lt;'Raw Data'!D219), 'Raw Data'!I219, 0)</f>
        <v/>
      </c>
      <c r="I224">
        <f>SUM(J224:K224)</f>
        <v/>
      </c>
      <c r="J224">
        <f>IF(AND('Raw Data'!J219&gt;'Raw Data'!I219, 'Raw Data'!E219&gt;'Raw Data'!D219), 'Raw Data'!J219, 0)</f>
        <v/>
      </c>
      <c r="K224">
        <f>IF(AND('Raw Data'!I219&gt;'Raw Data'!J219, 'Raw Data'!D219&gt;'Raw Data'!E219), 'Raw Data'!I219, 0)</f>
        <v/>
      </c>
      <c r="L224">
        <f>IF('Raw Data'!E219-'Raw Data'!D219&gt;3, 'Raw Data'!N219, 0)</f>
        <v/>
      </c>
      <c r="M224">
        <f>IF('Raw Data'!D219-'Raw Data'!E219&gt;3, 'Raw Data'!M219, 0)</f>
        <v/>
      </c>
      <c r="N224">
        <f>IF(ISBLANK('Raw Data'!D219),0,IF(AND('Raw Data'!E219&gt;'Raw Data'!D219,'Raw Data'!E219-'Raw Data'!D219&gt;0,'Raw Data'!E219-'Raw Data'!D219&lt;4),'Raw Data'!L219, 0))</f>
        <v/>
      </c>
      <c r="O224">
        <f>IF(ISBLANK('Raw Data'!D219),0,IF(AND('Raw Data'!E219&gt;'Raw Data'!D219,'Raw Data'!E219-'Raw Data'!D219&gt;0,'Raw Data'!D219-'Raw Data'!E219&lt;4),'Raw Data'!K219, 0))</f>
        <v/>
      </c>
      <c r="P224">
        <f>IF('Raw Data'!E219-'Raw Data'!D219&gt;3, 'Raw Data'!N219, IF('Raw Data'!D219-'Raw Data'!E219&gt;3, 'Raw Data'!M219, 0))</f>
        <v/>
      </c>
      <c r="Q224">
        <f>IF(ISBLANK('Raw Data'!E219),0,IF(AND('Raw Data'!E219-'Raw Data'!D219&lt;4,'Raw Data'!E219-'Raw Data'!D219&gt;0),'Raw Data'!L219,IF(AND('Raw Data'!D219&gt;'Raw Data'!E219,'Raw Data'!D219-'Raw Data'!E219&gt;0),'Raw Data'!K219,0)))</f>
        <v/>
      </c>
      <c r="R224">
        <f>IF(ISBLANK('Raw Data'!K219),0,IFERROR(IF(MATCH(SMALL('Raw Data'!K219:N219,1),L224:O224,0),SMALL('Raw Data'!K219:N219,1)),0))</f>
        <v/>
      </c>
      <c r="S224">
        <f>IF(ISBLANK('Raw Data'!K219),0,IFERROR(IF(MATCH(SMALL('Raw Data'!K219:N219,2),L224:O224,0),SMALL('Raw Data'!K219:N219,2)),0))</f>
        <v/>
      </c>
      <c r="T224">
        <f>IF(ISBLANK('Raw Data'!K219),0,IFERROR(IF(MATCH(SMALL('Raw Data'!K219:N219,3),L224:O224,0),SMALL('Raw Data'!K219:N219,3)),0))</f>
        <v/>
      </c>
      <c r="U224">
        <f>IF(ISBLANK('Raw Data'!K219),0,IFERROR(IF(MATCH(SMALL('Raw Data'!K219:N219,4),L224:O224,0),SMALL('Raw Data'!K219:N219,4)),0))</f>
        <v/>
      </c>
      <c r="V224">
        <f>IF(AND('Raw Data'!D219&lt;3, 'Raw Data'!E219&lt;3, 'Raw Data'!A219&gt;0), 'Raw Data'!AF219, 0)</f>
        <v/>
      </c>
      <c r="W224">
        <f>IF(AND('Raw Data'!D219&lt;4, 'Raw Data'!E219&lt;4, 'Raw Data'!A219&gt;0), 'Raw Data'!AI219, 0)</f>
        <v/>
      </c>
      <c r="X224">
        <f>IF(AND('Raw Data'!D219&lt;5, 'Raw Data'!E219&lt;5, 'Raw Data'!A219&gt;0), 'Raw Data'!AL219, 0)</f>
        <v/>
      </c>
      <c r="Y224">
        <f>IF(AND('Raw Data'!D219&lt;6, 'Raw Data'!E219&lt;6, 'Raw Data'!A219&gt;0), 'Raw Data'!AO219, 0)</f>
        <v/>
      </c>
      <c r="Z224">
        <f>IF(ISBLANK('Raw Data'!D219), 0, IF('Raw Data'!D219-'Raw Data'!E219&gt;1, 'Raw Data'!AW219, 0))</f>
        <v/>
      </c>
      <c r="AA224">
        <f>IF(ISBLANK('Raw Data'!A219), 0, IF(ABS('Raw Data'!D219-'Raw Data'!E219)&lt;2, 'Raw Data'!AX219, 0))</f>
        <v/>
      </c>
      <c r="AB224">
        <f>IF(ISBLANK('Raw Data'!D219), 0, IF('Raw Data'!E219-'Raw Data'!D219&gt;1, 'Raw Data'!AY219, 0))</f>
        <v/>
      </c>
      <c r="AC224">
        <f>IF(ISBLANK('Raw Data'!D219), 0, IF('Raw Data'!D219-'Raw Data'!E219&gt;2, 'Raw Data'!AZ219, 0))</f>
        <v/>
      </c>
      <c r="AD224">
        <f>IF(ISBLANK('Raw Data'!A219), 0, IF(ABS('Raw Data'!D219-'Raw Data'!E219)&lt;3, 'Raw Data'!BA219, 0))</f>
        <v/>
      </c>
      <c r="AE224">
        <f>IF(ISBLANK('Raw Data'!D219), 0, IF('Raw Data'!E219-'Raw Data'!D219&gt;2, 'Raw Data'!BB219, 0))</f>
        <v/>
      </c>
      <c r="AF224">
        <f>IF(ISBLANK('Raw Data'!D219), 0, IF('Raw Data'!D219-'Raw Data'!E219&gt;3, 'Raw Data'!BC219, 0))</f>
        <v/>
      </c>
      <c r="AG224">
        <f>IF(ISBLANK('Raw Data'!A219), 0, IF(ABS('Raw Data'!D219-'Raw Data'!E219)&lt;4, 'Raw Data'!BD219, 0))</f>
        <v/>
      </c>
      <c r="AH224">
        <f>IF(ISBLANK('Raw Data'!D219), 0, IF('Raw Data'!E219-'Raw Data'!D219&gt;3, 'Raw Data'!BE219, 0))</f>
        <v/>
      </c>
      <c r="AI224">
        <f>IF(SUM('Raw Data'!D219:E219)&gt;'Raw Data'!F219, 'Raw Data'!G219, 0)</f>
        <v/>
      </c>
      <c r="AJ224">
        <f>IF(ISBLANK('Raw Data'!D219), 0, IF(SUM('Raw Data'!D219:E219)&lt;'Raw Data'!F219, 'Raw Data'!H219, 0))</f>
        <v/>
      </c>
      <c r="AK224">
        <f>IF(ISBLANK('Raw Data'!A219), 0, IF(AND('Raw Data'!D219&lt;3, 'Raw Data'!E219&lt;3, 'Raw Data'!F219&lt;BB$2), 'Raw Data'!AF219, 0))</f>
        <v/>
      </c>
      <c r="AL224">
        <f>IF(ISBLANK('Raw Data'!A219), 0, IF(AND('Raw Data'!D219&lt;4, 'Raw Data'!E219&lt;4, 'Raw Data'!F219&lt;BB$2), 'Raw Data'!AI219, 0))</f>
        <v/>
      </c>
      <c r="AM224">
        <f>IF(ISBLANK('Raw Data'!A219), 0, IF(AND('Raw Data'!D219&lt;5, 'Raw Data'!E219&lt;5, 'Raw Data'!F219&lt;BB$2), 'Raw Data'!AL219, 0))</f>
        <v/>
      </c>
      <c r="AN224">
        <f>IF(ISBLANK('Raw Data'!A219), 0, IF(AND('Raw Data'!D219&lt;6, 'Raw Data'!E219&lt;6, 'Raw Data'!F219&lt;BB$2), 'Raw Data'!AO219, 0))</f>
        <v/>
      </c>
      <c r="AO224">
        <f>IF(ISBLANK('Raw Data'!A219), 0, IF(AND('Raw Data'!I219&lt;Analysis!$BC$2, 'Raw Data'!D219-'Raw Data'!E219&gt;1), 'Raw Data'!AW219, IF(AND('Raw Data'!J219&lt;Analysis!$BC$2, 'Raw Data'!E219-'Raw Data'!D219&gt;1), 'Raw Data'!AY219, 0)))</f>
        <v/>
      </c>
      <c r="AP224">
        <f>IF(ISBLANK('Raw Data'!A219), 0, IF(AND('Raw Data'!I219&lt;Analysis!$BC$2, 'Raw Data'!D219-'Raw Data'!E219&gt;2), 'Raw Data'!AZ219, IF(AND('Raw Data'!J219&lt;Analysis!$BC$2, 'Raw Data'!E219-'Raw Data'!D219&gt;2), 'Raw Data'!BB219, 0)))</f>
        <v/>
      </c>
      <c r="AQ224">
        <f>IF(ISBLANK('Raw Data'!A219), 0, IF(AND('Raw Data'!I219&lt;Analysis!$BC$2, 'Raw Data'!D219-'Raw Data'!E219&gt;3), 'Raw Data'!BC219, IF(AND('Raw Data'!J219&lt;Analysis!$BC$2, 'Raw Data'!E219-'Raw Data'!D219&gt;3), 'Raw Data'!BE219, 0)))</f>
        <v/>
      </c>
      <c r="AR224">
        <f>IF('Hidden Analysiss'!D220=1,IF(ABS('Raw Data'!E219-'Raw Data'!D219)&lt;2,'Raw Data'!AX219,0), 0)</f>
        <v/>
      </c>
      <c r="AS224">
        <f>IF('Hidden Analysiss'!D220=1,IF(ABS('Raw Data'!E219-'Raw Data'!D219)&lt;3,'Raw Data'!BA219,0), 0)</f>
        <v/>
      </c>
      <c r="AT224">
        <f>IF('Hidden Analysiss'!D220=1,IF(ABS('Raw Data'!E219-'Raw Data'!D219)&lt;4,'Raw Data'!BD219,0), 0)</f>
        <v/>
      </c>
      <c r="AU224">
        <f>IF(AND('Hidden Analysiss'!E220=1, ABS('Raw Data'!E219-'Raw Data'!D219)&lt;2), 'Raw Data'!AX219, 0)</f>
        <v/>
      </c>
      <c r="AV224">
        <f>IF(AND('Hidden Analysiss'!E220=1, ABS('Raw Data'!E219-'Raw Data'!D219)&lt;3), 'Raw Data'!BA219, 0)</f>
        <v/>
      </c>
      <c r="AW224">
        <f>IF(AND('Hidden Analysiss'!E220=1, ABS('Raw Data'!E219-'Raw Data'!D219)&lt;3), 'Raw Data'!BD219, 0)</f>
        <v/>
      </c>
    </row>
    <row r="225">
      <c r="A225" s="1">
        <f>'Raw Data'!A220</f>
        <v/>
      </c>
      <c r="B225">
        <f>IF('Raw Data'!E220&gt;'Raw Data'!D220, 'Raw Data'!J220, 0)</f>
        <v/>
      </c>
      <c r="C225">
        <f>IF('Raw Data'!D220&gt;'Raw Data'!E220, 'Raw Data'!I220, 0)</f>
        <v/>
      </c>
      <c r="D225">
        <f>SUM(G225:H225)</f>
        <v/>
      </c>
      <c r="E225">
        <f>IF(AND('Raw Data'!J220&lt;'Raw Data'!I220,'Raw Data'!E220&gt;'Raw Data'!D220,'Raw Data'!E220-'Raw Data'!D220&gt;3),'Raw Data'!N220,IF(AND('Raw Data'!I220&lt;'Raw Data'!J220,'Raw Data'!D220&gt;'Raw Data'!E220,'Raw Data'!D220-'Raw Data'!E220&gt;3),'Raw Data'!M220,0))</f>
        <v/>
      </c>
      <c r="F225">
        <f>IF(AND('Raw Data'!J220&lt;'Raw Data'!I220,'Raw Data'!E220&gt;'Raw Data'!D220,'Raw Data'!E220-'Raw Data'!D220&lt;4),'Raw Data'!L220,IF(AND('Raw Data'!I220&lt;'Raw Data'!J220,'Raw Data'!D220&gt;'Raw Data'!E220,'Raw Data'!D220-'Raw Data'!E220&lt;4),'Raw Data'!K220,0))</f>
        <v/>
      </c>
      <c r="G225">
        <f>IF(AND('Raw Data'!J220&lt;'Raw Data'!I220, 'Raw Data'!E220&gt;'Raw Data'!D220), 'Raw Data'!J220, 0)</f>
        <v/>
      </c>
      <c r="H225">
        <f>IF(AND('Raw Data'!J220&gt;'Raw Data'!I220, 'Raw Data'!E220&lt;'Raw Data'!D220), 'Raw Data'!I220, 0)</f>
        <v/>
      </c>
      <c r="I225">
        <f>SUM(J225:K225)</f>
        <v/>
      </c>
      <c r="J225">
        <f>IF(AND('Raw Data'!J220&gt;'Raw Data'!I220, 'Raw Data'!E220&gt;'Raw Data'!D220), 'Raw Data'!J220, 0)</f>
        <v/>
      </c>
      <c r="K225">
        <f>IF(AND('Raw Data'!I220&gt;'Raw Data'!J220, 'Raw Data'!D220&gt;'Raw Data'!E220), 'Raw Data'!I220, 0)</f>
        <v/>
      </c>
      <c r="L225">
        <f>IF('Raw Data'!E220-'Raw Data'!D220&gt;3, 'Raw Data'!N220, 0)</f>
        <v/>
      </c>
      <c r="M225">
        <f>IF('Raw Data'!D220-'Raw Data'!E220&gt;3, 'Raw Data'!M220, 0)</f>
        <v/>
      </c>
      <c r="N225">
        <f>IF(ISBLANK('Raw Data'!D220),0,IF(AND('Raw Data'!E220&gt;'Raw Data'!D220,'Raw Data'!E220-'Raw Data'!D220&gt;0,'Raw Data'!E220-'Raw Data'!D220&lt;4),'Raw Data'!L220, 0))</f>
        <v/>
      </c>
      <c r="O225">
        <f>IF(ISBLANK('Raw Data'!D220),0,IF(AND('Raw Data'!E220&gt;'Raw Data'!D220,'Raw Data'!E220-'Raw Data'!D220&gt;0,'Raw Data'!D220-'Raw Data'!E220&lt;4),'Raw Data'!K220, 0))</f>
        <v/>
      </c>
      <c r="P225">
        <f>IF('Raw Data'!E220-'Raw Data'!D220&gt;3, 'Raw Data'!N220, IF('Raw Data'!D220-'Raw Data'!E220&gt;3, 'Raw Data'!M220, 0))</f>
        <v/>
      </c>
      <c r="Q225">
        <f>IF(ISBLANK('Raw Data'!E220),0,IF(AND('Raw Data'!E220-'Raw Data'!D220&lt;4,'Raw Data'!E220-'Raw Data'!D220&gt;0),'Raw Data'!L220,IF(AND('Raw Data'!D220&gt;'Raw Data'!E220,'Raw Data'!D220-'Raw Data'!E220&gt;0),'Raw Data'!K220,0)))</f>
        <v/>
      </c>
      <c r="R225">
        <f>IF(ISBLANK('Raw Data'!K220),0,IFERROR(IF(MATCH(SMALL('Raw Data'!K220:N220,1),L225:O225,0),SMALL('Raw Data'!K220:N220,1)),0))</f>
        <v/>
      </c>
      <c r="S225">
        <f>IF(ISBLANK('Raw Data'!K220),0,IFERROR(IF(MATCH(SMALL('Raw Data'!K220:N220,2),L225:O225,0),SMALL('Raw Data'!K220:N220,2)),0))</f>
        <v/>
      </c>
      <c r="T225">
        <f>IF(ISBLANK('Raw Data'!K220),0,IFERROR(IF(MATCH(SMALL('Raw Data'!K220:N220,3),L225:O225,0),SMALL('Raw Data'!K220:N220,3)),0))</f>
        <v/>
      </c>
      <c r="U225">
        <f>IF(ISBLANK('Raw Data'!K220),0,IFERROR(IF(MATCH(SMALL('Raw Data'!K220:N220,4),L225:O225,0),SMALL('Raw Data'!K220:N220,4)),0))</f>
        <v/>
      </c>
      <c r="V225">
        <f>IF(AND('Raw Data'!D220&lt;3, 'Raw Data'!E220&lt;3, 'Raw Data'!A220&gt;0), 'Raw Data'!AF220, 0)</f>
        <v/>
      </c>
      <c r="W225">
        <f>IF(AND('Raw Data'!D220&lt;4, 'Raw Data'!E220&lt;4, 'Raw Data'!A220&gt;0), 'Raw Data'!AI220, 0)</f>
        <v/>
      </c>
      <c r="X225">
        <f>IF(AND('Raw Data'!D220&lt;5, 'Raw Data'!E220&lt;5, 'Raw Data'!A220&gt;0), 'Raw Data'!AL220, 0)</f>
        <v/>
      </c>
      <c r="Y225">
        <f>IF(AND('Raw Data'!D220&lt;6, 'Raw Data'!E220&lt;6, 'Raw Data'!A220&gt;0), 'Raw Data'!AO220, 0)</f>
        <v/>
      </c>
      <c r="Z225">
        <f>IF(ISBLANK('Raw Data'!D220), 0, IF('Raw Data'!D220-'Raw Data'!E220&gt;1, 'Raw Data'!AW220, 0))</f>
        <v/>
      </c>
      <c r="AA225">
        <f>IF(ISBLANK('Raw Data'!A220), 0, IF(ABS('Raw Data'!D220-'Raw Data'!E220)&lt;2, 'Raw Data'!AX220, 0))</f>
        <v/>
      </c>
      <c r="AB225">
        <f>IF(ISBLANK('Raw Data'!D220), 0, IF('Raw Data'!E220-'Raw Data'!D220&gt;1, 'Raw Data'!AY220, 0))</f>
        <v/>
      </c>
      <c r="AC225">
        <f>IF(ISBLANK('Raw Data'!D220), 0, IF('Raw Data'!D220-'Raw Data'!E220&gt;2, 'Raw Data'!AZ220, 0))</f>
        <v/>
      </c>
      <c r="AD225">
        <f>IF(ISBLANK('Raw Data'!A220), 0, IF(ABS('Raw Data'!D220-'Raw Data'!E220)&lt;3, 'Raw Data'!BA220, 0))</f>
        <v/>
      </c>
      <c r="AE225">
        <f>IF(ISBLANK('Raw Data'!D220), 0, IF('Raw Data'!E220-'Raw Data'!D220&gt;2, 'Raw Data'!BB220, 0))</f>
        <v/>
      </c>
      <c r="AF225">
        <f>IF(ISBLANK('Raw Data'!D220), 0, IF('Raw Data'!D220-'Raw Data'!E220&gt;3, 'Raw Data'!BC220, 0))</f>
        <v/>
      </c>
      <c r="AG225">
        <f>IF(ISBLANK('Raw Data'!A220), 0, IF(ABS('Raw Data'!D220-'Raw Data'!E220)&lt;4, 'Raw Data'!BD220, 0))</f>
        <v/>
      </c>
      <c r="AH225">
        <f>IF(ISBLANK('Raw Data'!D220), 0, IF('Raw Data'!E220-'Raw Data'!D220&gt;3, 'Raw Data'!BE220, 0))</f>
        <v/>
      </c>
      <c r="AI225">
        <f>IF(SUM('Raw Data'!D220:E220)&gt;'Raw Data'!F220, 'Raw Data'!G220, 0)</f>
        <v/>
      </c>
      <c r="AJ225">
        <f>IF(ISBLANK('Raw Data'!D220), 0, IF(SUM('Raw Data'!D220:E220)&lt;'Raw Data'!F220, 'Raw Data'!H220, 0))</f>
        <v/>
      </c>
      <c r="AK225">
        <f>IF(ISBLANK('Raw Data'!A220), 0, IF(AND('Raw Data'!D220&lt;3, 'Raw Data'!E220&lt;3, 'Raw Data'!F220&lt;BB$2), 'Raw Data'!AF220, 0))</f>
        <v/>
      </c>
      <c r="AL225">
        <f>IF(ISBLANK('Raw Data'!A220), 0, IF(AND('Raw Data'!D220&lt;4, 'Raw Data'!E220&lt;4, 'Raw Data'!F220&lt;BB$2), 'Raw Data'!AI220, 0))</f>
        <v/>
      </c>
      <c r="AM225">
        <f>IF(ISBLANK('Raw Data'!A220), 0, IF(AND('Raw Data'!D220&lt;5, 'Raw Data'!E220&lt;5, 'Raw Data'!F220&lt;BB$2), 'Raw Data'!AL220, 0))</f>
        <v/>
      </c>
      <c r="AN225">
        <f>IF(ISBLANK('Raw Data'!A220), 0, IF(AND('Raw Data'!D220&lt;6, 'Raw Data'!E220&lt;6, 'Raw Data'!F220&lt;BB$2), 'Raw Data'!AO220, 0))</f>
        <v/>
      </c>
      <c r="AO225">
        <f>IF(ISBLANK('Raw Data'!A220), 0, IF(AND('Raw Data'!I220&lt;Analysis!$BC$2, 'Raw Data'!D220-'Raw Data'!E220&gt;1), 'Raw Data'!AW220, IF(AND('Raw Data'!J220&lt;Analysis!$BC$2, 'Raw Data'!E220-'Raw Data'!D220&gt;1), 'Raw Data'!AY220, 0)))</f>
        <v/>
      </c>
      <c r="AP225">
        <f>IF(ISBLANK('Raw Data'!A220), 0, IF(AND('Raw Data'!I220&lt;Analysis!$BC$2, 'Raw Data'!D220-'Raw Data'!E220&gt;2), 'Raw Data'!AZ220, IF(AND('Raw Data'!J220&lt;Analysis!$BC$2, 'Raw Data'!E220-'Raw Data'!D220&gt;2), 'Raw Data'!BB220, 0)))</f>
        <v/>
      </c>
      <c r="AQ225">
        <f>IF(ISBLANK('Raw Data'!A220), 0, IF(AND('Raw Data'!I220&lt;Analysis!$BC$2, 'Raw Data'!D220-'Raw Data'!E220&gt;3), 'Raw Data'!BC220, IF(AND('Raw Data'!J220&lt;Analysis!$BC$2, 'Raw Data'!E220-'Raw Data'!D220&gt;3), 'Raw Data'!BE220, 0)))</f>
        <v/>
      </c>
      <c r="AR225">
        <f>IF('Hidden Analysiss'!D221=1,IF(ABS('Raw Data'!E220-'Raw Data'!D220)&lt;2,'Raw Data'!AX220,0), 0)</f>
        <v/>
      </c>
      <c r="AS225">
        <f>IF('Hidden Analysiss'!D221=1,IF(ABS('Raw Data'!E220-'Raw Data'!D220)&lt;3,'Raw Data'!BA220,0), 0)</f>
        <v/>
      </c>
      <c r="AT225">
        <f>IF('Hidden Analysiss'!D221=1,IF(ABS('Raw Data'!E220-'Raw Data'!D220)&lt;4,'Raw Data'!BD220,0), 0)</f>
        <v/>
      </c>
      <c r="AU225">
        <f>IF(AND('Hidden Analysiss'!E221=1, ABS('Raw Data'!E220-'Raw Data'!D220)&lt;2), 'Raw Data'!AX220, 0)</f>
        <v/>
      </c>
      <c r="AV225">
        <f>IF(AND('Hidden Analysiss'!E221=1, ABS('Raw Data'!E220-'Raw Data'!D220)&lt;3), 'Raw Data'!BA220, 0)</f>
        <v/>
      </c>
      <c r="AW225">
        <f>IF(AND('Hidden Analysiss'!E221=1, ABS('Raw Data'!E220-'Raw Data'!D220)&lt;3), 'Raw Data'!BD220, 0)</f>
        <v/>
      </c>
    </row>
    <row r="226">
      <c r="A226" s="1">
        <f>'Raw Data'!A221</f>
        <v/>
      </c>
      <c r="B226">
        <f>IF('Raw Data'!E221&gt;'Raw Data'!D221, 'Raw Data'!J221, 0)</f>
        <v/>
      </c>
      <c r="C226">
        <f>IF('Raw Data'!D221&gt;'Raw Data'!E221, 'Raw Data'!I221, 0)</f>
        <v/>
      </c>
      <c r="D226">
        <f>SUM(G226:H226)</f>
        <v/>
      </c>
      <c r="E226">
        <f>IF(AND('Raw Data'!J221&lt;'Raw Data'!I221,'Raw Data'!E221&gt;'Raw Data'!D221,'Raw Data'!E221-'Raw Data'!D221&gt;3),'Raw Data'!N221,IF(AND('Raw Data'!I221&lt;'Raw Data'!J221,'Raw Data'!D221&gt;'Raw Data'!E221,'Raw Data'!D221-'Raw Data'!E221&gt;3),'Raw Data'!M221,0))</f>
        <v/>
      </c>
      <c r="F226">
        <f>IF(AND('Raw Data'!J221&lt;'Raw Data'!I221,'Raw Data'!E221&gt;'Raw Data'!D221,'Raw Data'!E221-'Raw Data'!D221&lt;4),'Raw Data'!L221,IF(AND('Raw Data'!I221&lt;'Raw Data'!J221,'Raw Data'!D221&gt;'Raw Data'!E221,'Raw Data'!D221-'Raw Data'!E221&lt;4),'Raw Data'!K221,0))</f>
        <v/>
      </c>
      <c r="G226">
        <f>IF(AND('Raw Data'!J221&lt;'Raw Data'!I221, 'Raw Data'!E221&gt;'Raw Data'!D221), 'Raw Data'!J221, 0)</f>
        <v/>
      </c>
      <c r="H226">
        <f>IF(AND('Raw Data'!J221&gt;'Raw Data'!I221, 'Raw Data'!E221&lt;'Raw Data'!D221), 'Raw Data'!I221, 0)</f>
        <v/>
      </c>
      <c r="I226">
        <f>SUM(J226:K226)</f>
        <v/>
      </c>
      <c r="J226">
        <f>IF(AND('Raw Data'!J221&gt;'Raw Data'!I221, 'Raw Data'!E221&gt;'Raw Data'!D221), 'Raw Data'!J221, 0)</f>
        <v/>
      </c>
      <c r="K226">
        <f>IF(AND('Raw Data'!I221&gt;'Raw Data'!J221, 'Raw Data'!D221&gt;'Raw Data'!E221), 'Raw Data'!I221, 0)</f>
        <v/>
      </c>
      <c r="L226">
        <f>IF('Raw Data'!E221-'Raw Data'!D221&gt;3, 'Raw Data'!N221, 0)</f>
        <v/>
      </c>
      <c r="M226">
        <f>IF('Raw Data'!D221-'Raw Data'!E221&gt;3, 'Raw Data'!M221, 0)</f>
        <v/>
      </c>
      <c r="N226">
        <f>IF(ISBLANK('Raw Data'!D221),0,IF(AND('Raw Data'!E221&gt;'Raw Data'!D221,'Raw Data'!E221-'Raw Data'!D221&gt;0,'Raw Data'!E221-'Raw Data'!D221&lt;4),'Raw Data'!L221, 0))</f>
        <v/>
      </c>
      <c r="O226">
        <f>IF(ISBLANK('Raw Data'!D221),0,IF(AND('Raw Data'!E221&gt;'Raw Data'!D221,'Raw Data'!E221-'Raw Data'!D221&gt;0,'Raw Data'!D221-'Raw Data'!E221&lt;4),'Raw Data'!K221, 0))</f>
        <v/>
      </c>
      <c r="P226">
        <f>IF('Raw Data'!E221-'Raw Data'!D221&gt;3, 'Raw Data'!N221, IF('Raw Data'!D221-'Raw Data'!E221&gt;3, 'Raw Data'!M221, 0))</f>
        <v/>
      </c>
      <c r="Q226">
        <f>IF(ISBLANK('Raw Data'!E221),0,IF(AND('Raw Data'!E221-'Raw Data'!D221&lt;4,'Raw Data'!E221-'Raw Data'!D221&gt;0),'Raw Data'!L221,IF(AND('Raw Data'!D221&gt;'Raw Data'!E221,'Raw Data'!D221-'Raw Data'!E221&gt;0),'Raw Data'!K221,0)))</f>
        <v/>
      </c>
      <c r="R226">
        <f>IF(ISBLANK('Raw Data'!K221),0,IFERROR(IF(MATCH(SMALL('Raw Data'!K221:N221,1),L226:O226,0),SMALL('Raw Data'!K221:N221,1)),0))</f>
        <v/>
      </c>
      <c r="S226">
        <f>IF(ISBLANK('Raw Data'!K221),0,IFERROR(IF(MATCH(SMALL('Raw Data'!K221:N221,2),L226:O226,0),SMALL('Raw Data'!K221:N221,2)),0))</f>
        <v/>
      </c>
      <c r="T226">
        <f>IF(ISBLANK('Raw Data'!K221),0,IFERROR(IF(MATCH(SMALL('Raw Data'!K221:N221,3),L226:O226,0),SMALL('Raw Data'!K221:N221,3)),0))</f>
        <v/>
      </c>
      <c r="U226">
        <f>IF(ISBLANK('Raw Data'!K221),0,IFERROR(IF(MATCH(SMALL('Raw Data'!K221:N221,4),L226:O226,0),SMALL('Raw Data'!K221:N221,4)),0))</f>
        <v/>
      </c>
      <c r="V226">
        <f>IF(AND('Raw Data'!D221&lt;3, 'Raw Data'!E221&lt;3, 'Raw Data'!A221&gt;0), 'Raw Data'!AF221, 0)</f>
        <v/>
      </c>
      <c r="W226">
        <f>IF(AND('Raw Data'!D221&lt;4, 'Raw Data'!E221&lt;4, 'Raw Data'!A221&gt;0), 'Raw Data'!AI221, 0)</f>
        <v/>
      </c>
      <c r="X226">
        <f>IF(AND('Raw Data'!D221&lt;5, 'Raw Data'!E221&lt;5, 'Raw Data'!A221&gt;0), 'Raw Data'!AL221, 0)</f>
        <v/>
      </c>
      <c r="Y226">
        <f>IF(AND('Raw Data'!D221&lt;6, 'Raw Data'!E221&lt;6, 'Raw Data'!A221&gt;0), 'Raw Data'!AO221, 0)</f>
        <v/>
      </c>
      <c r="Z226">
        <f>IF(ISBLANK('Raw Data'!D221), 0, IF('Raw Data'!D221-'Raw Data'!E221&gt;1, 'Raw Data'!AW221, 0))</f>
        <v/>
      </c>
      <c r="AA226">
        <f>IF(ISBLANK('Raw Data'!A221), 0, IF(ABS('Raw Data'!D221-'Raw Data'!E221)&lt;2, 'Raw Data'!AX221, 0))</f>
        <v/>
      </c>
      <c r="AB226">
        <f>IF(ISBLANK('Raw Data'!D221), 0, IF('Raw Data'!E221-'Raw Data'!D221&gt;1, 'Raw Data'!AY221, 0))</f>
        <v/>
      </c>
      <c r="AC226">
        <f>IF(ISBLANK('Raw Data'!D221), 0, IF('Raw Data'!D221-'Raw Data'!E221&gt;2, 'Raw Data'!AZ221, 0))</f>
        <v/>
      </c>
      <c r="AD226">
        <f>IF(ISBLANK('Raw Data'!A221), 0, IF(ABS('Raw Data'!D221-'Raw Data'!E221)&lt;3, 'Raw Data'!BA221, 0))</f>
        <v/>
      </c>
      <c r="AE226">
        <f>IF(ISBLANK('Raw Data'!D221), 0, IF('Raw Data'!E221-'Raw Data'!D221&gt;2, 'Raw Data'!BB221, 0))</f>
        <v/>
      </c>
      <c r="AF226">
        <f>IF(ISBLANK('Raw Data'!D221), 0, IF('Raw Data'!D221-'Raw Data'!E221&gt;3, 'Raw Data'!BC221, 0))</f>
        <v/>
      </c>
      <c r="AG226">
        <f>IF(ISBLANK('Raw Data'!A221), 0, IF(ABS('Raw Data'!D221-'Raw Data'!E221)&lt;4, 'Raw Data'!BD221, 0))</f>
        <v/>
      </c>
      <c r="AH226">
        <f>IF(ISBLANK('Raw Data'!D221), 0, IF('Raw Data'!E221-'Raw Data'!D221&gt;3, 'Raw Data'!BE221, 0))</f>
        <v/>
      </c>
      <c r="AI226">
        <f>IF(SUM('Raw Data'!D221:E221)&gt;'Raw Data'!F221, 'Raw Data'!G221, 0)</f>
        <v/>
      </c>
      <c r="AJ226">
        <f>IF(ISBLANK('Raw Data'!D221), 0, IF(SUM('Raw Data'!D221:E221)&lt;'Raw Data'!F221, 'Raw Data'!H221, 0))</f>
        <v/>
      </c>
      <c r="AK226">
        <f>IF(ISBLANK('Raw Data'!A221), 0, IF(AND('Raw Data'!D221&lt;3, 'Raw Data'!E221&lt;3, 'Raw Data'!F221&lt;BB$2), 'Raw Data'!AF221, 0))</f>
        <v/>
      </c>
      <c r="AL226">
        <f>IF(ISBLANK('Raw Data'!A221), 0, IF(AND('Raw Data'!D221&lt;4, 'Raw Data'!E221&lt;4, 'Raw Data'!F221&lt;BB$2), 'Raw Data'!AI221, 0))</f>
        <v/>
      </c>
      <c r="AM226">
        <f>IF(ISBLANK('Raw Data'!A221), 0, IF(AND('Raw Data'!D221&lt;5, 'Raw Data'!E221&lt;5, 'Raw Data'!F221&lt;BB$2), 'Raw Data'!AL221, 0))</f>
        <v/>
      </c>
      <c r="AN226">
        <f>IF(ISBLANK('Raw Data'!A221), 0, IF(AND('Raw Data'!D221&lt;6, 'Raw Data'!E221&lt;6, 'Raw Data'!F221&lt;BB$2), 'Raw Data'!AO221, 0))</f>
        <v/>
      </c>
      <c r="AO226">
        <f>IF(ISBLANK('Raw Data'!A221), 0, IF(AND('Raw Data'!I221&lt;Analysis!$BC$2, 'Raw Data'!D221-'Raw Data'!E221&gt;1), 'Raw Data'!AW221, IF(AND('Raw Data'!J221&lt;Analysis!$BC$2, 'Raw Data'!E221-'Raw Data'!D221&gt;1), 'Raw Data'!AY221, 0)))</f>
        <v/>
      </c>
      <c r="AP226">
        <f>IF(ISBLANK('Raw Data'!A221), 0, IF(AND('Raw Data'!I221&lt;Analysis!$BC$2, 'Raw Data'!D221-'Raw Data'!E221&gt;2), 'Raw Data'!AZ221, IF(AND('Raw Data'!J221&lt;Analysis!$BC$2, 'Raw Data'!E221-'Raw Data'!D221&gt;2), 'Raw Data'!BB221, 0)))</f>
        <v/>
      </c>
      <c r="AQ226">
        <f>IF(ISBLANK('Raw Data'!A221), 0, IF(AND('Raw Data'!I221&lt;Analysis!$BC$2, 'Raw Data'!D221-'Raw Data'!E221&gt;3), 'Raw Data'!BC221, IF(AND('Raw Data'!J221&lt;Analysis!$BC$2, 'Raw Data'!E221-'Raw Data'!D221&gt;3), 'Raw Data'!BE221, 0)))</f>
        <v/>
      </c>
      <c r="AR226">
        <f>IF('Hidden Analysiss'!D222=1,IF(ABS('Raw Data'!E221-'Raw Data'!D221)&lt;2,'Raw Data'!AX221,0), 0)</f>
        <v/>
      </c>
      <c r="AS226">
        <f>IF('Hidden Analysiss'!D222=1,IF(ABS('Raw Data'!E221-'Raw Data'!D221)&lt;3,'Raw Data'!BA221,0), 0)</f>
        <v/>
      </c>
      <c r="AT226">
        <f>IF('Hidden Analysiss'!D222=1,IF(ABS('Raw Data'!E221-'Raw Data'!D221)&lt;4,'Raw Data'!BD221,0), 0)</f>
        <v/>
      </c>
      <c r="AU226">
        <f>IF(AND('Hidden Analysiss'!E222=1, ABS('Raw Data'!E221-'Raw Data'!D221)&lt;2), 'Raw Data'!AX221, 0)</f>
        <v/>
      </c>
      <c r="AV226">
        <f>IF(AND('Hidden Analysiss'!E222=1, ABS('Raw Data'!E221-'Raw Data'!D221)&lt;3), 'Raw Data'!BA221, 0)</f>
        <v/>
      </c>
      <c r="AW226">
        <f>IF(AND('Hidden Analysiss'!E222=1, ABS('Raw Data'!E221-'Raw Data'!D221)&lt;3), 'Raw Data'!BD221, 0)</f>
        <v/>
      </c>
    </row>
    <row r="227">
      <c r="A227" s="1">
        <f>'Raw Data'!A222</f>
        <v/>
      </c>
      <c r="B227">
        <f>IF('Raw Data'!E222&gt;'Raw Data'!D222, 'Raw Data'!J222, 0)</f>
        <v/>
      </c>
      <c r="C227">
        <f>IF('Raw Data'!D222&gt;'Raw Data'!E222, 'Raw Data'!I222, 0)</f>
        <v/>
      </c>
      <c r="D227">
        <f>SUM(G227:H227)</f>
        <v/>
      </c>
      <c r="E227">
        <f>IF(AND('Raw Data'!J222&lt;'Raw Data'!I222,'Raw Data'!E222&gt;'Raw Data'!D222,'Raw Data'!E222-'Raw Data'!D222&gt;3),'Raw Data'!N222,IF(AND('Raw Data'!I222&lt;'Raw Data'!J222,'Raw Data'!D222&gt;'Raw Data'!E222,'Raw Data'!D222-'Raw Data'!E222&gt;3),'Raw Data'!M222,0))</f>
        <v/>
      </c>
      <c r="F227">
        <f>IF(AND('Raw Data'!J222&lt;'Raw Data'!I222,'Raw Data'!E222&gt;'Raw Data'!D222,'Raw Data'!E222-'Raw Data'!D222&lt;4),'Raw Data'!L222,IF(AND('Raw Data'!I222&lt;'Raw Data'!J222,'Raw Data'!D222&gt;'Raw Data'!E222,'Raw Data'!D222-'Raw Data'!E222&lt;4),'Raw Data'!K222,0))</f>
        <v/>
      </c>
      <c r="G227">
        <f>IF(AND('Raw Data'!J222&lt;'Raw Data'!I222, 'Raw Data'!E222&gt;'Raw Data'!D222), 'Raw Data'!J222, 0)</f>
        <v/>
      </c>
      <c r="H227">
        <f>IF(AND('Raw Data'!J222&gt;'Raw Data'!I222, 'Raw Data'!E222&lt;'Raw Data'!D222), 'Raw Data'!I222, 0)</f>
        <v/>
      </c>
      <c r="I227">
        <f>SUM(J227:K227)</f>
        <v/>
      </c>
      <c r="J227">
        <f>IF(AND('Raw Data'!J222&gt;'Raw Data'!I222, 'Raw Data'!E222&gt;'Raw Data'!D222), 'Raw Data'!J222, 0)</f>
        <v/>
      </c>
      <c r="K227">
        <f>IF(AND('Raw Data'!I222&gt;'Raw Data'!J222, 'Raw Data'!D222&gt;'Raw Data'!E222), 'Raw Data'!I222, 0)</f>
        <v/>
      </c>
      <c r="L227">
        <f>IF('Raw Data'!E222-'Raw Data'!D222&gt;3, 'Raw Data'!N222, 0)</f>
        <v/>
      </c>
      <c r="M227">
        <f>IF('Raw Data'!D222-'Raw Data'!E222&gt;3, 'Raw Data'!M222, 0)</f>
        <v/>
      </c>
      <c r="N227">
        <f>IF(ISBLANK('Raw Data'!D222),0,IF(AND('Raw Data'!E222&gt;'Raw Data'!D222,'Raw Data'!E222-'Raw Data'!D222&gt;0,'Raw Data'!E222-'Raw Data'!D222&lt;4),'Raw Data'!L222, 0))</f>
        <v/>
      </c>
      <c r="O227">
        <f>IF(ISBLANK('Raw Data'!D222),0,IF(AND('Raw Data'!E222&gt;'Raw Data'!D222,'Raw Data'!E222-'Raw Data'!D222&gt;0,'Raw Data'!D222-'Raw Data'!E222&lt;4),'Raw Data'!K222, 0))</f>
        <v/>
      </c>
      <c r="P227">
        <f>IF('Raw Data'!E222-'Raw Data'!D222&gt;3, 'Raw Data'!N222, IF('Raw Data'!D222-'Raw Data'!E222&gt;3, 'Raw Data'!M222, 0))</f>
        <v/>
      </c>
      <c r="Q227">
        <f>IF(ISBLANK('Raw Data'!E222),0,IF(AND('Raw Data'!E222-'Raw Data'!D222&lt;4,'Raw Data'!E222-'Raw Data'!D222&gt;0),'Raw Data'!L222,IF(AND('Raw Data'!D222&gt;'Raw Data'!E222,'Raw Data'!D222-'Raw Data'!E222&gt;0),'Raw Data'!K222,0)))</f>
        <v/>
      </c>
      <c r="R227">
        <f>IF(ISBLANK('Raw Data'!K222),0,IFERROR(IF(MATCH(SMALL('Raw Data'!K222:N222,1),L227:O227,0),SMALL('Raw Data'!K222:N222,1)),0))</f>
        <v/>
      </c>
      <c r="S227">
        <f>IF(ISBLANK('Raw Data'!K222),0,IFERROR(IF(MATCH(SMALL('Raw Data'!K222:N222,2),L227:O227,0),SMALL('Raw Data'!K222:N222,2)),0))</f>
        <v/>
      </c>
      <c r="T227">
        <f>IF(ISBLANK('Raw Data'!K222),0,IFERROR(IF(MATCH(SMALL('Raw Data'!K222:N222,3),L227:O227,0),SMALL('Raw Data'!K222:N222,3)),0))</f>
        <v/>
      </c>
      <c r="U227">
        <f>IF(ISBLANK('Raw Data'!K222),0,IFERROR(IF(MATCH(SMALL('Raw Data'!K222:N222,4),L227:O227,0),SMALL('Raw Data'!K222:N222,4)),0))</f>
        <v/>
      </c>
      <c r="V227">
        <f>IF(AND('Raw Data'!D222&lt;3, 'Raw Data'!E222&lt;3, 'Raw Data'!A222&gt;0), 'Raw Data'!AF222, 0)</f>
        <v/>
      </c>
      <c r="W227">
        <f>IF(AND('Raw Data'!D222&lt;4, 'Raw Data'!E222&lt;4, 'Raw Data'!A222&gt;0), 'Raw Data'!AI222, 0)</f>
        <v/>
      </c>
      <c r="X227">
        <f>IF(AND('Raw Data'!D222&lt;5, 'Raw Data'!E222&lt;5, 'Raw Data'!A222&gt;0), 'Raw Data'!AL222, 0)</f>
        <v/>
      </c>
      <c r="Y227">
        <f>IF(AND('Raw Data'!D222&lt;6, 'Raw Data'!E222&lt;6, 'Raw Data'!A222&gt;0), 'Raw Data'!AO222, 0)</f>
        <v/>
      </c>
      <c r="Z227">
        <f>IF(ISBLANK('Raw Data'!D222), 0, IF('Raw Data'!D222-'Raw Data'!E222&gt;1, 'Raw Data'!AW222, 0))</f>
        <v/>
      </c>
      <c r="AA227">
        <f>IF(ISBLANK('Raw Data'!A222), 0, IF(ABS('Raw Data'!D222-'Raw Data'!E222)&lt;2, 'Raw Data'!AX222, 0))</f>
        <v/>
      </c>
      <c r="AB227">
        <f>IF(ISBLANK('Raw Data'!D222), 0, IF('Raw Data'!E222-'Raw Data'!D222&gt;1, 'Raw Data'!AY222, 0))</f>
        <v/>
      </c>
      <c r="AC227">
        <f>IF(ISBLANK('Raw Data'!D222), 0, IF('Raw Data'!D222-'Raw Data'!E222&gt;2, 'Raw Data'!AZ222, 0))</f>
        <v/>
      </c>
      <c r="AD227">
        <f>IF(ISBLANK('Raw Data'!A222), 0, IF(ABS('Raw Data'!D222-'Raw Data'!E222)&lt;3, 'Raw Data'!BA222, 0))</f>
        <v/>
      </c>
      <c r="AE227">
        <f>IF(ISBLANK('Raw Data'!D222), 0, IF('Raw Data'!E222-'Raw Data'!D222&gt;2, 'Raw Data'!BB222, 0))</f>
        <v/>
      </c>
      <c r="AF227">
        <f>IF(ISBLANK('Raw Data'!D222), 0, IF('Raw Data'!D222-'Raw Data'!E222&gt;3, 'Raw Data'!BC222, 0))</f>
        <v/>
      </c>
      <c r="AG227">
        <f>IF(ISBLANK('Raw Data'!A222), 0, IF(ABS('Raw Data'!D222-'Raw Data'!E222)&lt;4, 'Raw Data'!BD222, 0))</f>
        <v/>
      </c>
      <c r="AH227">
        <f>IF(ISBLANK('Raw Data'!D222), 0, IF('Raw Data'!E222-'Raw Data'!D222&gt;3, 'Raw Data'!BE222, 0))</f>
        <v/>
      </c>
      <c r="AI227">
        <f>IF(SUM('Raw Data'!D222:E222)&gt;'Raw Data'!F222, 'Raw Data'!G222, 0)</f>
        <v/>
      </c>
      <c r="AJ227">
        <f>IF(ISBLANK('Raw Data'!D222), 0, IF(SUM('Raw Data'!D222:E222)&lt;'Raw Data'!F222, 'Raw Data'!H222, 0))</f>
        <v/>
      </c>
      <c r="AK227">
        <f>IF(ISBLANK('Raw Data'!A222), 0, IF(AND('Raw Data'!D222&lt;3, 'Raw Data'!E222&lt;3, 'Raw Data'!F222&lt;BB$2), 'Raw Data'!AF222, 0))</f>
        <v/>
      </c>
      <c r="AL227">
        <f>IF(ISBLANK('Raw Data'!A222), 0, IF(AND('Raw Data'!D222&lt;4, 'Raw Data'!E222&lt;4, 'Raw Data'!F222&lt;BB$2), 'Raw Data'!AI222, 0))</f>
        <v/>
      </c>
      <c r="AM227">
        <f>IF(ISBLANK('Raw Data'!A222), 0, IF(AND('Raw Data'!D222&lt;5, 'Raw Data'!E222&lt;5, 'Raw Data'!F222&lt;BB$2), 'Raw Data'!AL222, 0))</f>
        <v/>
      </c>
      <c r="AN227">
        <f>IF(ISBLANK('Raw Data'!A222), 0, IF(AND('Raw Data'!D222&lt;6, 'Raw Data'!E222&lt;6, 'Raw Data'!F222&lt;BB$2), 'Raw Data'!AO222, 0))</f>
        <v/>
      </c>
      <c r="AO227">
        <f>IF(ISBLANK('Raw Data'!A222), 0, IF(AND('Raw Data'!I222&lt;Analysis!$BC$2, 'Raw Data'!D222-'Raw Data'!E222&gt;1), 'Raw Data'!AW222, IF(AND('Raw Data'!J222&lt;Analysis!$BC$2, 'Raw Data'!E222-'Raw Data'!D222&gt;1), 'Raw Data'!AY222, 0)))</f>
        <v/>
      </c>
      <c r="AP227">
        <f>IF(ISBLANK('Raw Data'!A222), 0, IF(AND('Raw Data'!I222&lt;Analysis!$BC$2, 'Raw Data'!D222-'Raw Data'!E222&gt;2), 'Raw Data'!AZ222, IF(AND('Raw Data'!J222&lt;Analysis!$BC$2, 'Raw Data'!E222-'Raw Data'!D222&gt;2), 'Raw Data'!BB222, 0)))</f>
        <v/>
      </c>
      <c r="AQ227">
        <f>IF(ISBLANK('Raw Data'!A222), 0, IF(AND('Raw Data'!I222&lt;Analysis!$BC$2, 'Raw Data'!D222-'Raw Data'!E222&gt;3), 'Raw Data'!BC222, IF(AND('Raw Data'!J222&lt;Analysis!$BC$2, 'Raw Data'!E222-'Raw Data'!D222&gt;3), 'Raw Data'!BE222, 0)))</f>
        <v/>
      </c>
      <c r="AR227">
        <f>IF('Hidden Analysiss'!D223=1,IF(ABS('Raw Data'!E222-'Raw Data'!D222)&lt;2,'Raw Data'!AX222,0), 0)</f>
        <v/>
      </c>
      <c r="AS227">
        <f>IF('Hidden Analysiss'!D223=1,IF(ABS('Raw Data'!E222-'Raw Data'!D222)&lt;3,'Raw Data'!BA222,0), 0)</f>
        <v/>
      </c>
      <c r="AT227">
        <f>IF('Hidden Analysiss'!D223=1,IF(ABS('Raw Data'!E222-'Raw Data'!D222)&lt;4,'Raw Data'!BD222,0), 0)</f>
        <v/>
      </c>
      <c r="AU227">
        <f>IF(AND('Hidden Analysiss'!E223=1, ABS('Raw Data'!E222-'Raw Data'!D222)&lt;2), 'Raw Data'!AX222, 0)</f>
        <v/>
      </c>
      <c r="AV227">
        <f>IF(AND('Hidden Analysiss'!E223=1, ABS('Raw Data'!E222-'Raw Data'!D222)&lt;3), 'Raw Data'!BA222, 0)</f>
        <v/>
      </c>
      <c r="AW227">
        <f>IF(AND('Hidden Analysiss'!E223=1, ABS('Raw Data'!E222-'Raw Data'!D222)&lt;3), 'Raw Data'!BD222, 0)</f>
        <v/>
      </c>
    </row>
    <row r="228">
      <c r="A228" s="1">
        <f>'Raw Data'!A223</f>
        <v/>
      </c>
      <c r="B228">
        <f>IF('Raw Data'!E223&gt;'Raw Data'!D223, 'Raw Data'!J223, 0)</f>
        <v/>
      </c>
      <c r="C228">
        <f>IF('Raw Data'!D223&gt;'Raw Data'!E223, 'Raw Data'!I223, 0)</f>
        <v/>
      </c>
      <c r="D228">
        <f>SUM(G228:H228)</f>
        <v/>
      </c>
      <c r="E228">
        <f>IF(AND('Raw Data'!J223&lt;'Raw Data'!I223,'Raw Data'!E223&gt;'Raw Data'!D223,'Raw Data'!E223-'Raw Data'!D223&gt;3),'Raw Data'!N223,IF(AND('Raw Data'!I223&lt;'Raw Data'!J223,'Raw Data'!D223&gt;'Raw Data'!E223,'Raw Data'!D223-'Raw Data'!E223&gt;3),'Raw Data'!M223,0))</f>
        <v/>
      </c>
      <c r="F228">
        <f>IF(AND('Raw Data'!J223&lt;'Raw Data'!I223,'Raw Data'!E223&gt;'Raw Data'!D223,'Raw Data'!E223-'Raw Data'!D223&lt;4),'Raw Data'!L223,IF(AND('Raw Data'!I223&lt;'Raw Data'!J223,'Raw Data'!D223&gt;'Raw Data'!E223,'Raw Data'!D223-'Raw Data'!E223&lt;4),'Raw Data'!K223,0))</f>
        <v/>
      </c>
      <c r="G228">
        <f>IF(AND('Raw Data'!J223&lt;'Raw Data'!I223, 'Raw Data'!E223&gt;'Raw Data'!D223), 'Raw Data'!J223, 0)</f>
        <v/>
      </c>
      <c r="H228">
        <f>IF(AND('Raw Data'!J223&gt;'Raw Data'!I223, 'Raw Data'!E223&lt;'Raw Data'!D223), 'Raw Data'!I223, 0)</f>
        <v/>
      </c>
      <c r="I228">
        <f>SUM(J228:K228)</f>
        <v/>
      </c>
      <c r="J228">
        <f>IF(AND('Raw Data'!J223&gt;'Raw Data'!I223, 'Raw Data'!E223&gt;'Raw Data'!D223), 'Raw Data'!J223, 0)</f>
        <v/>
      </c>
      <c r="K228">
        <f>IF(AND('Raw Data'!I223&gt;'Raw Data'!J223, 'Raw Data'!D223&gt;'Raw Data'!E223), 'Raw Data'!I223, 0)</f>
        <v/>
      </c>
      <c r="L228">
        <f>IF('Raw Data'!E223-'Raw Data'!D223&gt;3, 'Raw Data'!N223, 0)</f>
        <v/>
      </c>
      <c r="M228">
        <f>IF('Raw Data'!D223-'Raw Data'!E223&gt;3, 'Raw Data'!M223, 0)</f>
        <v/>
      </c>
      <c r="N228">
        <f>IF(ISBLANK('Raw Data'!D223),0,IF(AND('Raw Data'!E223&gt;'Raw Data'!D223,'Raw Data'!E223-'Raw Data'!D223&gt;0,'Raw Data'!E223-'Raw Data'!D223&lt;4),'Raw Data'!L223, 0))</f>
        <v/>
      </c>
      <c r="O228">
        <f>IF(ISBLANK('Raw Data'!D223),0,IF(AND('Raw Data'!E223&gt;'Raw Data'!D223,'Raw Data'!E223-'Raw Data'!D223&gt;0,'Raw Data'!D223-'Raw Data'!E223&lt;4),'Raw Data'!K223, 0))</f>
        <v/>
      </c>
      <c r="P228">
        <f>IF('Raw Data'!E223-'Raw Data'!D223&gt;3, 'Raw Data'!N223, IF('Raw Data'!D223-'Raw Data'!E223&gt;3, 'Raw Data'!M223, 0))</f>
        <v/>
      </c>
      <c r="Q228">
        <f>IF(ISBLANK('Raw Data'!E223),0,IF(AND('Raw Data'!E223-'Raw Data'!D223&lt;4,'Raw Data'!E223-'Raw Data'!D223&gt;0),'Raw Data'!L223,IF(AND('Raw Data'!D223&gt;'Raw Data'!E223,'Raw Data'!D223-'Raw Data'!E223&gt;0),'Raw Data'!K223,0)))</f>
        <v/>
      </c>
      <c r="R228">
        <f>IF(ISBLANK('Raw Data'!K223),0,IFERROR(IF(MATCH(SMALL('Raw Data'!K223:N223,1),L228:O228,0),SMALL('Raw Data'!K223:N223,1)),0))</f>
        <v/>
      </c>
      <c r="S228">
        <f>IF(ISBLANK('Raw Data'!K223),0,IFERROR(IF(MATCH(SMALL('Raw Data'!K223:N223,2),L228:O228,0),SMALL('Raw Data'!K223:N223,2)),0))</f>
        <v/>
      </c>
      <c r="T228">
        <f>IF(ISBLANK('Raw Data'!K223),0,IFERROR(IF(MATCH(SMALL('Raw Data'!K223:N223,3),L228:O228,0),SMALL('Raw Data'!K223:N223,3)),0))</f>
        <v/>
      </c>
      <c r="U228">
        <f>IF(ISBLANK('Raw Data'!K223),0,IFERROR(IF(MATCH(SMALL('Raw Data'!K223:N223,4),L228:O228,0),SMALL('Raw Data'!K223:N223,4)),0))</f>
        <v/>
      </c>
      <c r="V228">
        <f>IF(AND('Raw Data'!D223&lt;3, 'Raw Data'!E223&lt;3, 'Raw Data'!A223&gt;0), 'Raw Data'!AF223, 0)</f>
        <v/>
      </c>
      <c r="W228">
        <f>IF(AND('Raw Data'!D223&lt;4, 'Raw Data'!E223&lt;4, 'Raw Data'!A223&gt;0), 'Raw Data'!AI223, 0)</f>
        <v/>
      </c>
      <c r="X228">
        <f>IF(AND('Raw Data'!D223&lt;5, 'Raw Data'!E223&lt;5, 'Raw Data'!A223&gt;0), 'Raw Data'!AL223, 0)</f>
        <v/>
      </c>
      <c r="Y228">
        <f>IF(AND('Raw Data'!D223&lt;6, 'Raw Data'!E223&lt;6, 'Raw Data'!A223&gt;0), 'Raw Data'!AO223, 0)</f>
        <v/>
      </c>
      <c r="Z228">
        <f>IF(ISBLANK('Raw Data'!D223), 0, IF('Raw Data'!D223-'Raw Data'!E223&gt;1, 'Raw Data'!AW223, 0))</f>
        <v/>
      </c>
      <c r="AA228">
        <f>IF(ISBLANK('Raw Data'!A223), 0, IF(ABS('Raw Data'!D223-'Raw Data'!E223)&lt;2, 'Raw Data'!AX223, 0))</f>
        <v/>
      </c>
      <c r="AB228">
        <f>IF(ISBLANK('Raw Data'!D223), 0, IF('Raw Data'!E223-'Raw Data'!D223&gt;1, 'Raw Data'!AY223, 0))</f>
        <v/>
      </c>
      <c r="AC228">
        <f>IF(ISBLANK('Raw Data'!D223), 0, IF('Raw Data'!D223-'Raw Data'!E223&gt;2, 'Raw Data'!AZ223, 0))</f>
        <v/>
      </c>
      <c r="AD228">
        <f>IF(ISBLANK('Raw Data'!A223), 0, IF(ABS('Raw Data'!D223-'Raw Data'!E223)&lt;3, 'Raw Data'!BA223, 0))</f>
        <v/>
      </c>
      <c r="AE228">
        <f>IF(ISBLANK('Raw Data'!D223), 0, IF('Raw Data'!E223-'Raw Data'!D223&gt;2, 'Raw Data'!BB223, 0))</f>
        <v/>
      </c>
      <c r="AF228">
        <f>IF(ISBLANK('Raw Data'!D223), 0, IF('Raw Data'!D223-'Raw Data'!E223&gt;3, 'Raw Data'!BC223, 0))</f>
        <v/>
      </c>
      <c r="AG228">
        <f>IF(ISBLANK('Raw Data'!A223), 0, IF(ABS('Raw Data'!D223-'Raw Data'!E223)&lt;4, 'Raw Data'!BD223, 0))</f>
        <v/>
      </c>
      <c r="AH228">
        <f>IF(ISBLANK('Raw Data'!D223), 0, IF('Raw Data'!E223-'Raw Data'!D223&gt;3, 'Raw Data'!BE223, 0))</f>
        <v/>
      </c>
      <c r="AI228">
        <f>IF(SUM('Raw Data'!D223:E223)&gt;'Raw Data'!F223, 'Raw Data'!G223, 0)</f>
        <v/>
      </c>
      <c r="AJ228">
        <f>IF(ISBLANK('Raw Data'!D223), 0, IF(SUM('Raw Data'!D223:E223)&lt;'Raw Data'!F223, 'Raw Data'!H223, 0))</f>
        <v/>
      </c>
      <c r="AK228">
        <f>IF(ISBLANK('Raw Data'!A223), 0, IF(AND('Raw Data'!D223&lt;3, 'Raw Data'!E223&lt;3, 'Raw Data'!F223&lt;BB$2), 'Raw Data'!AF223, 0))</f>
        <v/>
      </c>
      <c r="AL228">
        <f>IF(ISBLANK('Raw Data'!A223), 0, IF(AND('Raw Data'!D223&lt;4, 'Raw Data'!E223&lt;4, 'Raw Data'!F223&lt;BB$2), 'Raw Data'!AI223, 0))</f>
        <v/>
      </c>
      <c r="AM228">
        <f>IF(ISBLANK('Raw Data'!A223), 0, IF(AND('Raw Data'!D223&lt;5, 'Raw Data'!E223&lt;5, 'Raw Data'!F223&lt;BB$2), 'Raw Data'!AL223, 0))</f>
        <v/>
      </c>
      <c r="AN228">
        <f>IF(ISBLANK('Raw Data'!A223), 0, IF(AND('Raw Data'!D223&lt;6, 'Raw Data'!E223&lt;6, 'Raw Data'!F223&lt;BB$2), 'Raw Data'!AO223, 0))</f>
        <v/>
      </c>
      <c r="AO228">
        <f>IF(ISBLANK('Raw Data'!A223), 0, IF(AND('Raw Data'!I223&lt;Analysis!$BC$2, 'Raw Data'!D223-'Raw Data'!E223&gt;1), 'Raw Data'!AW223, IF(AND('Raw Data'!J223&lt;Analysis!$BC$2, 'Raw Data'!E223-'Raw Data'!D223&gt;1), 'Raw Data'!AY223, 0)))</f>
        <v/>
      </c>
      <c r="AP228">
        <f>IF(ISBLANK('Raw Data'!A223), 0, IF(AND('Raw Data'!I223&lt;Analysis!$BC$2, 'Raw Data'!D223-'Raw Data'!E223&gt;2), 'Raw Data'!AZ223, IF(AND('Raw Data'!J223&lt;Analysis!$BC$2, 'Raw Data'!E223-'Raw Data'!D223&gt;2), 'Raw Data'!BB223, 0)))</f>
        <v/>
      </c>
      <c r="AQ228">
        <f>IF(ISBLANK('Raw Data'!A223), 0, IF(AND('Raw Data'!I223&lt;Analysis!$BC$2, 'Raw Data'!D223-'Raw Data'!E223&gt;3), 'Raw Data'!BC223, IF(AND('Raw Data'!J223&lt;Analysis!$BC$2, 'Raw Data'!E223-'Raw Data'!D223&gt;3), 'Raw Data'!BE223, 0)))</f>
        <v/>
      </c>
      <c r="AR228">
        <f>IF('Hidden Analysiss'!D224=1,IF(ABS('Raw Data'!E223-'Raw Data'!D223)&lt;2,'Raw Data'!AX223,0), 0)</f>
        <v/>
      </c>
      <c r="AS228">
        <f>IF('Hidden Analysiss'!D224=1,IF(ABS('Raw Data'!E223-'Raw Data'!D223)&lt;3,'Raw Data'!BA223,0), 0)</f>
        <v/>
      </c>
      <c r="AT228">
        <f>IF('Hidden Analysiss'!D224=1,IF(ABS('Raw Data'!E223-'Raw Data'!D223)&lt;4,'Raw Data'!BD223,0), 0)</f>
        <v/>
      </c>
      <c r="AU228">
        <f>IF(AND('Hidden Analysiss'!E224=1, ABS('Raw Data'!E223-'Raw Data'!D223)&lt;2), 'Raw Data'!AX223, 0)</f>
        <v/>
      </c>
      <c r="AV228">
        <f>IF(AND('Hidden Analysiss'!E224=1, ABS('Raw Data'!E223-'Raw Data'!D223)&lt;3), 'Raw Data'!BA223, 0)</f>
        <v/>
      </c>
      <c r="AW228">
        <f>IF(AND('Hidden Analysiss'!E224=1, ABS('Raw Data'!E223-'Raw Data'!D223)&lt;3), 'Raw Data'!BD223, 0)</f>
        <v/>
      </c>
    </row>
    <row r="229">
      <c r="A229" s="1">
        <f>'Raw Data'!A224</f>
        <v/>
      </c>
      <c r="B229">
        <f>IF('Raw Data'!E224&gt;'Raw Data'!D224, 'Raw Data'!J224, 0)</f>
        <v/>
      </c>
      <c r="C229">
        <f>IF('Raw Data'!D224&gt;'Raw Data'!E224, 'Raw Data'!I224, 0)</f>
        <v/>
      </c>
      <c r="D229">
        <f>SUM(G229:H229)</f>
        <v/>
      </c>
      <c r="E229">
        <f>IF(AND('Raw Data'!J224&lt;'Raw Data'!I224,'Raw Data'!E224&gt;'Raw Data'!D224,'Raw Data'!E224-'Raw Data'!D224&gt;3),'Raw Data'!N224,IF(AND('Raw Data'!I224&lt;'Raw Data'!J224,'Raw Data'!D224&gt;'Raw Data'!E224,'Raw Data'!D224-'Raw Data'!E224&gt;3),'Raw Data'!M224,0))</f>
        <v/>
      </c>
      <c r="F229">
        <f>IF(AND('Raw Data'!J224&lt;'Raw Data'!I224,'Raw Data'!E224&gt;'Raw Data'!D224,'Raw Data'!E224-'Raw Data'!D224&lt;4),'Raw Data'!L224,IF(AND('Raw Data'!I224&lt;'Raw Data'!J224,'Raw Data'!D224&gt;'Raw Data'!E224,'Raw Data'!D224-'Raw Data'!E224&lt;4),'Raw Data'!K224,0))</f>
        <v/>
      </c>
      <c r="G229">
        <f>IF(AND('Raw Data'!J224&lt;'Raw Data'!I224, 'Raw Data'!E224&gt;'Raw Data'!D224), 'Raw Data'!J224, 0)</f>
        <v/>
      </c>
      <c r="H229">
        <f>IF(AND('Raw Data'!J224&gt;'Raw Data'!I224, 'Raw Data'!E224&lt;'Raw Data'!D224), 'Raw Data'!I224, 0)</f>
        <v/>
      </c>
      <c r="I229">
        <f>SUM(J229:K229)</f>
        <v/>
      </c>
      <c r="J229">
        <f>IF(AND('Raw Data'!J224&gt;'Raw Data'!I224, 'Raw Data'!E224&gt;'Raw Data'!D224), 'Raw Data'!J224, 0)</f>
        <v/>
      </c>
      <c r="K229">
        <f>IF(AND('Raw Data'!I224&gt;'Raw Data'!J224, 'Raw Data'!D224&gt;'Raw Data'!E224), 'Raw Data'!I224, 0)</f>
        <v/>
      </c>
      <c r="L229">
        <f>IF('Raw Data'!E224-'Raw Data'!D224&gt;3, 'Raw Data'!N224, 0)</f>
        <v/>
      </c>
      <c r="M229">
        <f>IF('Raw Data'!D224-'Raw Data'!E224&gt;3, 'Raw Data'!M224, 0)</f>
        <v/>
      </c>
      <c r="N229">
        <f>IF(ISBLANK('Raw Data'!D224),0,IF(AND('Raw Data'!E224&gt;'Raw Data'!D224,'Raw Data'!E224-'Raw Data'!D224&gt;0,'Raw Data'!E224-'Raw Data'!D224&lt;4),'Raw Data'!L224, 0))</f>
        <v/>
      </c>
      <c r="O229">
        <f>IF(ISBLANK('Raw Data'!D224),0,IF(AND('Raw Data'!E224&gt;'Raw Data'!D224,'Raw Data'!E224-'Raw Data'!D224&gt;0,'Raw Data'!D224-'Raw Data'!E224&lt;4),'Raw Data'!K224, 0))</f>
        <v/>
      </c>
      <c r="P229">
        <f>IF('Raw Data'!E224-'Raw Data'!D224&gt;3, 'Raw Data'!N224, IF('Raw Data'!D224-'Raw Data'!E224&gt;3, 'Raw Data'!M224, 0))</f>
        <v/>
      </c>
      <c r="Q229">
        <f>IF(ISBLANK('Raw Data'!E224),0,IF(AND('Raw Data'!E224-'Raw Data'!D224&lt;4,'Raw Data'!E224-'Raw Data'!D224&gt;0),'Raw Data'!L224,IF(AND('Raw Data'!D224&gt;'Raw Data'!E224,'Raw Data'!D224-'Raw Data'!E224&gt;0),'Raw Data'!K224,0)))</f>
        <v/>
      </c>
      <c r="R229">
        <f>IF(ISBLANK('Raw Data'!K224),0,IFERROR(IF(MATCH(SMALL('Raw Data'!K224:N224,1),L229:O229,0),SMALL('Raw Data'!K224:N224,1)),0))</f>
        <v/>
      </c>
      <c r="S229">
        <f>IF(ISBLANK('Raw Data'!K224),0,IFERROR(IF(MATCH(SMALL('Raw Data'!K224:N224,2),L229:O229,0),SMALL('Raw Data'!K224:N224,2)),0))</f>
        <v/>
      </c>
      <c r="T229">
        <f>IF(ISBLANK('Raw Data'!K224),0,IFERROR(IF(MATCH(SMALL('Raw Data'!K224:N224,3),L229:O229,0),SMALL('Raw Data'!K224:N224,3)),0))</f>
        <v/>
      </c>
      <c r="U229">
        <f>IF(ISBLANK('Raw Data'!K224),0,IFERROR(IF(MATCH(SMALL('Raw Data'!K224:N224,4),L229:O229,0),SMALL('Raw Data'!K224:N224,4)),0))</f>
        <v/>
      </c>
      <c r="V229">
        <f>IF(AND('Raw Data'!D224&lt;3, 'Raw Data'!E224&lt;3, 'Raw Data'!A224&gt;0), 'Raw Data'!AF224, 0)</f>
        <v/>
      </c>
      <c r="W229">
        <f>IF(AND('Raw Data'!D224&lt;4, 'Raw Data'!E224&lt;4, 'Raw Data'!A224&gt;0), 'Raw Data'!AI224, 0)</f>
        <v/>
      </c>
      <c r="X229">
        <f>IF(AND('Raw Data'!D224&lt;5, 'Raw Data'!E224&lt;5, 'Raw Data'!A224&gt;0), 'Raw Data'!AL224, 0)</f>
        <v/>
      </c>
      <c r="Y229">
        <f>IF(AND('Raw Data'!D224&lt;6, 'Raw Data'!E224&lt;6, 'Raw Data'!A224&gt;0), 'Raw Data'!AO224, 0)</f>
        <v/>
      </c>
      <c r="Z229">
        <f>IF(ISBLANK('Raw Data'!D224), 0, IF('Raw Data'!D224-'Raw Data'!E224&gt;1, 'Raw Data'!AW224, 0))</f>
        <v/>
      </c>
      <c r="AA229">
        <f>IF(ISBLANK('Raw Data'!A224), 0, IF(ABS('Raw Data'!D224-'Raw Data'!E224)&lt;2, 'Raw Data'!AX224, 0))</f>
        <v/>
      </c>
      <c r="AB229">
        <f>IF(ISBLANK('Raw Data'!D224), 0, IF('Raw Data'!E224-'Raw Data'!D224&gt;1, 'Raw Data'!AY224, 0))</f>
        <v/>
      </c>
      <c r="AC229">
        <f>IF(ISBLANK('Raw Data'!D224), 0, IF('Raw Data'!D224-'Raw Data'!E224&gt;2, 'Raw Data'!AZ224, 0))</f>
        <v/>
      </c>
      <c r="AD229">
        <f>IF(ISBLANK('Raw Data'!A224), 0, IF(ABS('Raw Data'!D224-'Raw Data'!E224)&lt;3, 'Raw Data'!BA224, 0))</f>
        <v/>
      </c>
      <c r="AE229">
        <f>IF(ISBLANK('Raw Data'!D224), 0, IF('Raw Data'!E224-'Raw Data'!D224&gt;2, 'Raw Data'!BB224, 0))</f>
        <v/>
      </c>
      <c r="AF229">
        <f>IF(ISBLANK('Raw Data'!D224), 0, IF('Raw Data'!D224-'Raw Data'!E224&gt;3, 'Raw Data'!BC224, 0))</f>
        <v/>
      </c>
      <c r="AG229">
        <f>IF(ISBLANK('Raw Data'!A224), 0, IF(ABS('Raw Data'!D224-'Raw Data'!E224)&lt;4, 'Raw Data'!BD224, 0))</f>
        <v/>
      </c>
      <c r="AH229">
        <f>IF(ISBLANK('Raw Data'!D224), 0, IF('Raw Data'!E224-'Raw Data'!D224&gt;3, 'Raw Data'!BE224, 0))</f>
        <v/>
      </c>
      <c r="AI229">
        <f>IF(SUM('Raw Data'!D224:E224)&gt;'Raw Data'!F224, 'Raw Data'!G224, 0)</f>
        <v/>
      </c>
      <c r="AJ229">
        <f>IF(ISBLANK('Raw Data'!D224), 0, IF(SUM('Raw Data'!D224:E224)&lt;'Raw Data'!F224, 'Raw Data'!H224, 0))</f>
        <v/>
      </c>
      <c r="AK229">
        <f>IF(ISBLANK('Raw Data'!A224), 0, IF(AND('Raw Data'!D224&lt;3, 'Raw Data'!E224&lt;3, 'Raw Data'!F224&lt;BB$2), 'Raw Data'!AF224, 0))</f>
        <v/>
      </c>
      <c r="AL229">
        <f>IF(ISBLANK('Raw Data'!A224), 0, IF(AND('Raw Data'!D224&lt;4, 'Raw Data'!E224&lt;4, 'Raw Data'!F224&lt;BB$2), 'Raw Data'!AI224, 0))</f>
        <v/>
      </c>
      <c r="AM229">
        <f>IF(ISBLANK('Raw Data'!A224), 0, IF(AND('Raw Data'!D224&lt;5, 'Raw Data'!E224&lt;5, 'Raw Data'!F224&lt;BB$2), 'Raw Data'!AL224, 0))</f>
        <v/>
      </c>
      <c r="AN229">
        <f>IF(ISBLANK('Raw Data'!A224), 0, IF(AND('Raw Data'!D224&lt;6, 'Raw Data'!E224&lt;6, 'Raw Data'!F224&lt;BB$2), 'Raw Data'!AO224, 0))</f>
        <v/>
      </c>
      <c r="AO229">
        <f>IF(ISBLANK('Raw Data'!A224), 0, IF(AND('Raw Data'!I224&lt;Analysis!$BC$2, 'Raw Data'!D224-'Raw Data'!E224&gt;1), 'Raw Data'!AW224, IF(AND('Raw Data'!J224&lt;Analysis!$BC$2, 'Raw Data'!E224-'Raw Data'!D224&gt;1), 'Raw Data'!AY224, 0)))</f>
        <v/>
      </c>
      <c r="AP229">
        <f>IF(ISBLANK('Raw Data'!A224), 0, IF(AND('Raw Data'!I224&lt;Analysis!$BC$2, 'Raw Data'!D224-'Raw Data'!E224&gt;2), 'Raw Data'!AZ224, IF(AND('Raw Data'!J224&lt;Analysis!$BC$2, 'Raw Data'!E224-'Raw Data'!D224&gt;2), 'Raw Data'!BB224, 0)))</f>
        <v/>
      </c>
      <c r="AQ229">
        <f>IF(ISBLANK('Raw Data'!A224), 0, IF(AND('Raw Data'!I224&lt;Analysis!$BC$2, 'Raw Data'!D224-'Raw Data'!E224&gt;3), 'Raw Data'!BC224, IF(AND('Raw Data'!J224&lt;Analysis!$BC$2, 'Raw Data'!E224-'Raw Data'!D224&gt;3), 'Raw Data'!BE224, 0)))</f>
        <v/>
      </c>
      <c r="AR229">
        <f>IF('Hidden Analysiss'!D225=1,IF(ABS('Raw Data'!E224-'Raw Data'!D224)&lt;2,'Raw Data'!AX224,0), 0)</f>
        <v/>
      </c>
      <c r="AS229">
        <f>IF('Hidden Analysiss'!D225=1,IF(ABS('Raw Data'!E224-'Raw Data'!D224)&lt;3,'Raw Data'!BA224,0), 0)</f>
        <v/>
      </c>
      <c r="AT229">
        <f>IF('Hidden Analysiss'!D225=1,IF(ABS('Raw Data'!E224-'Raw Data'!D224)&lt;4,'Raw Data'!BD224,0), 0)</f>
        <v/>
      </c>
      <c r="AU229">
        <f>IF(AND('Hidden Analysiss'!E225=1, ABS('Raw Data'!E224-'Raw Data'!D224)&lt;2), 'Raw Data'!AX224, 0)</f>
        <v/>
      </c>
      <c r="AV229">
        <f>IF(AND('Hidden Analysiss'!E225=1, ABS('Raw Data'!E224-'Raw Data'!D224)&lt;3), 'Raw Data'!BA224, 0)</f>
        <v/>
      </c>
      <c r="AW229">
        <f>IF(AND('Hidden Analysiss'!E225=1, ABS('Raw Data'!E224-'Raw Data'!D224)&lt;3), 'Raw Data'!BD224, 0)</f>
        <v/>
      </c>
    </row>
    <row r="230">
      <c r="A230" s="1">
        <f>'Raw Data'!A225</f>
        <v/>
      </c>
      <c r="B230">
        <f>IF('Raw Data'!E225&gt;'Raw Data'!D225, 'Raw Data'!J225, 0)</f>
        <v/>
      </c>
      <c r="C230">
        <f>IF('Raw Data'!D225&gt;'Raw Data'!E225, 'Raw Data'!I225, 0)</f>
        <v/>
      </c>
      <c r="D230">
        <f>SUM(G230:H230)</f>
        <v/>
      </c>
      <c r="E230">
        <f>IF(AND('Raw Data'!J225&lt;'Raw Data'!I225,'Raw Data'!E225&gt;'Raw Data'!D225,'Raw Data'!E225-'Raw Data'!D225&gt;3),'Raw Data'!N225,IF(AND('Raw Data'!I225&lt;'Raw Data'!J225,'Raw Data'!D225&gt;'Raw Data'!E225,'Raw Data'!D225-'Raw Data'!E225&gt;3),'Raw Data'!M225,0))</f>
        <v/>
      </c>
      <c r="F230">
        <f>IF(AND('Raw Data'!J225&lt;'Raw Data'!I225,'Raw Data'!E225&gt;'Raw Data'!D225,'Raw Data'!E225-'Raw Data'!D225&lt;4),'Raw Data'!L225,IF(AND('Raw Data'!I225&lt;'Raw Data'!J225,'Raw Data'!D225&gt;'Raw Data'!E225,'Raw Data'!D225-'Raw Data'!E225&lt;4),'Raw Data'!K225,0))</f>
        <v/>
      </c>
      <c r="G230">
        <f>IF(AND('Raw Data'!J225&lt;'Raw Data'!I225, 'Raw Data'!E225&gt;'Raw Data'!D225), 'Raw Data'!J225, 0)</f>
        <v/>
      </c>
      <c r="H230">
        <f>IF(AND('Raw Data'!J225&gt;'Raw Data'!I225, 'Raw Data'!E225&lt;'Raw Data'!D225), 'Raw Data'!I225, 0)</f>
        <v/>
      </c>
      <c r="I230">
        <f>SUM(J230:K230)</f>
        <v/>
      </c>
      <c r="J230">
        <f>IF(AND('Raw Data'!J225&gt;'Raw Data'!I225, 'Raw Data'!E225&gt;'Raw Data'!D225), 'Raw Data'!J225, 0)</f>
        <v/>
      </c>
      <c r="K230">
        <f>IF(AND('Raw Data'!I225&gt;'Raw Data'!J225, 'Raw Data'!D225&gt;'Raw Data'!E225), 'Raw Data'!I225, 0)</f>
        <v/>
      </c>
      <c r="L230">
        <f>IF('Raw Data'!E225-'Raw Data'!D225&gt;3, 'Raw Data'!N225, 0)</f>
        <v/>
      </c>
      <c r="M230">
        <f>IF('Raw Data'!D225-'Raw Data'!E225&gt;3, 'Raw Data'!M225, 0)</f>
        <v/>
      </c>
      <c r="N230">
        <f>IF(ISBLANK('Raw Data'!D225),0,IF(AND('Raw Data'!E225&gt;'Raw Data'!D225,'Raw Data'!E225-'Raw Data'!D225&gt;0,'Raw Data'!E225-'Raw Data'!D225&lt;4),'Raw Data'!L225, 0))</f>
        <v/>
      </c>
      <c r="O230">
        <f>IF(ISBLANK('Raw Data'!D225),0,IF(AND('Raw Data'!E225&gt;'Raw Data'!D225,'Raw Data'!E225-'Raw Data'!D225&gt;0,'Raw Data'!D225-'Raw Data'!E225&lt;4),'Raw Data'!K225, 0))</f>
        <v/>
      </c>
      <c r="P230">
        <f>IF('Raw Data'!E225-'Raw Data'!D225&gt;3, 'Raw Data'!N225, IF('Raw Data'!D225-'Raw Data'!E225&gt;3, 'Raw Data'!M225, 0))</f>
        <v/>
      </c>
      <c r="Q230">
        <f>IF(ISBLANK('Raw Data'!E225),0,IF(AND('Raw Data'!E225-'Raw Data'!D225&lt;4,'Raw Data'!E225-'Raw Data'!D225&gt;0),'Raw Data'!L225,IF(AND('Raw Data'!D225&gt;'Raw Data'!E225,'Raw Data'!D225-'Raw Data'!E225&gt;0),'Raw Data'!K225,0)))</f>
        <v/>
      </c>
      <c r="R230">
        <f>IF(ISBLANK('Raw Data'!K225),0,IFERROR(IF(MATCH(SMALL('Raw Data'!K225:N225,1),L230:O230,0),SMALL('Raw Data'!K225:N225,1)),0))</f>
        <v/>
      </c>
      <c r="S230">
        <f>IF(ISBLANK('Raw Data'!K225),0,IFERROR(IF(MATCH(SMALL('Raw Data'!K225:N225,2),L230:O230,0),SMALL('Raw Data'!K225:N225,2)),0))</f>
        <v/>
      </c>
      <c r="T230">
        <f>IF(ISBLANK('Raw Data'!K225),0,IFERROR(IF(MATCH(SMALL('Raw Data'!K225:N225,3),L230:O230,0),SMALL('Raw Data'!K225:N225,3)),0))</f>
        <v/>
      </c>
      <c r="U230">
        <f>IF(ISBLANK('Raw Data'!K225),0,IFERROR(IF(MATCH(SMALL('Raw Data'!K225:N225,4),L230:O230,0),SMALL('Raw Data'!K225:N225,4)),0))</f>
        <v/>
      </c>
      <c r="V230">
        <f>IF(AND('Raw Data'!D225&lt;3, 'Raw Data'!E225&lt;3, 'Raw Data'!A225&gt;0), 'Raw Data'!AF225, 0)</f>
        <v/>
      </c>
      <c r="W230">
        <f>IF(AND('Raw Data'!D225&lt;4, 'Raw Data'!E225&lt;4, 'Raw Data'!A225&gt;0), 'Raw Data'!AI225, 0)</f>
        <v/>
      </c>
      <c r="X230">
        <f>IF(AND('Raw Data'!D225&lt;5, 'Raw Data'!E225&lt;5, 'Raw Data'!A225&gt;0), 'Raw Data'!AL225, 0)</f>
        <v/>
      </c>
      <c r="Y230">
        <f>IF(AND('Raw Data'!D225&lt;6, 'Raw Data'!E225&lt;6, 'Raw Data'!A225&gt;0), 'Raw Data'!AO225, 0)</f>
        <v/>
      </c>
      <c r="Z230">
        <f>IF(ISBLANK('Raw Data'!D225), 0, IF('Raw Data'!D225-'Raw Data'!E225&gt;1, 'Raw Data'!AW225, 0))</f>
        <v/>
      </c>
      <c r="AA230">
        <f>IF(ISBLANK('Raw Data'!A225), 0, IF(ABS('Raw Data'!D225-'Raw Data'!E225)&lt;2, 'Raw Data'!AX225, 0))</f>
        <v/>
      </c>
      <c r="AB230">
        <f>IF(ISBLANK('Raw Data'!D225), 0, IF('Raw Data'!E225-'Raw Data'!D225&gt;1, 'Raw Data'!AY225, 0))</f>
        <v/>
      </c>
      <c r="AC230">
        <f>IF(ISBLANK('Raw Data'!D225), 0, IF('Raw Data'!D225-'Raw Data'!E225&gt;2, 'Raw Data'!AZ225, 0))</f>
        <v/>
      </c>
      <c r="AD230">
        <f>IF(ISBLANK('Raw Data'!A225), 0, IF(ABS('Raw Data'!D225-'Raw Data'!E225)&lt;3, 'Raw Data'!BA225, 0))</f>
        <v/>
      </c>
      <c r="AE230">
        <f>IF(ISBLANK('Raw Data'!D225), 0, IF('Raw Data'!E225-'Raw Data'!D225&gt;2, 'Raw Data'!BB225, 0))</f>
        <v/>
      </c>
      <c r="AF230">
        <f>IF(ISBLANK('Raw Data'!D225), 0, IF('Raw Data'!D225-'Raw Data'!E225&gt;3, 'Raw Data'!BC225, 0))</f>
        <v/>
      </c>
      <c r="AG230">
        <f>IF(ISBLANK('Raw Data'!A225), 0, IF(ABS('Raw Data'!D225-'Raw Data'!E225)&lt;4, 'Raw Data'!BD225, 0))</f>
        <v/>
      </c>
      <c r="AH230">
        <f>IF(ISBLANK('Raw Data'!D225), 0, IF('Raw Data'!E225-'Raw Data'!D225&gt;3, 'Raw Data'!BE225, 0))</f>
        <v/>
      </c>
      <c r="AI230">
        <f>IF(SUM('Raw Data'!D225:E225)&gt;'Raw Data'!F225, 'Raw Data'!G225, 0)</f>
        <v/>
      </c>
      <c r="AJ230">
        <f>IF(ISBLANK('Raw Data'!D225), 0, IF(SUM('Raw Data'!D225:E225)&lt;'Raw Data'!F225, 'Raw Data'!H225, 0))</f>
        <v/>
      </c>
      <c r="AK230">
        <f>IF(ISBLANK('Raw Data'!A225), 0, IF(AND('Raw Data'!D225&lt;3, 'Raw Data'!E225&lt;3, 'Raw Data'!F225&lt;BB$2), 'Raw Data'!AF225, 0))</f>
        <v/>
      </c>
      <c r="AL230">
        <f>IF(ISBLANK('Raw Data'!A225), 0, IF(AND('Raw Data'!D225&lt;4, 'Raw Data'!E225&lt;4, 'Raw Data'!F225&lt;BB$2), 'Raw Data'!AI225, 0))</f>
        <v/>
      </c>
      <c r="AM230">
        <f>IF(ISBLANK('Raw Data'!A225), 0, IF(AND('Raw Data'!D225&lt;5, 'Raw Data'!E225&lt;5, 'Raw Data'!F225&lt;BB$2), 'Raw Data'!AL225, 0))</f>
        <v/>
      </c>
      <c r="AN230">
        <f>IF(ISBLANK('Raw Data'!A225), 0, IF(AND('Raw Data'!D225&lt;6, 'Raw Data'!E225&lt;6, 'Raw Data'!F225&lt;BB$2), 'Raw Data'!AO225, 0))</f>
        <v/>
      </c>
      <c r="AO230">
        <f>IF(ISBLANK('Raw Data'!A225), 0, IF(AND('Raw Data'!I225&lt;Analysis!$BC$2, 'Raw Data'!D225-'Raw Data'!E225&gt;1), 'Raw Data'!AW225, IF(AND('Raw Data'!J225&lt;Analysis!$BC$2, 'Raw Data'!E225-'Raw Data'!D225&gt;1), 'Raw Data'!AY225, 0)))</f>
        <v/>
      </c>
      <c r="AP230">
        <f>IF(ISBLANK('Raw Data'!A225), 0, IF(AND('Raw Data'!I225&lt;Analysis!$BC$2, 'Raw Data'!D225-'Raw Data'!E225&gt;2), 'Raw Data'!AZ225, IF(AND('Raw Data'!J225&lt;Analysis!$BC$2, 'Raw Data'!E225-'Raw Data'!D225&gt;2), 'Raw Data'!BB225, 0)))</f>
        <v/>
      </c>
      <c r="AQ230">
        <f>IF(ISBLANK('Raw Data'!A225), 0, IF(AND('Raw Data'!I225&lt;Analysis!$BC$2, 'Raw Data'!D225-'Raw Data'!E225&gt;3), 'Raw Data'!BC225, IF(AND('Raw Data'!J225&lt;Analysis!$BC$2, 'Raw Data'!E225-'Raw Data'!D225&gt;3), 'Raw Data'!BE225, 0)))</f>
        <v/>
      </c>
      <c r="AR230">
        <f>IF('Hidden Analysiss'!D226=1,IF(ABS('Raw Data'!E225-'Raw Data'!D225)&lt;2,'Raw Data'!AX225,0), 0)</f>
        <v/>
      </c>
      <c r="AS230">
        <f>IF('Hidden Analysiss'!D226=1,IF(ABS('Raw Data'!E225-'Raw Data'!D225)&lt;3,'Raw Data'!BA225,0), 0)</f>
        <v/>
      </c>
      <c r="AT230">
        <f>IF('Hidden Analysiss'!D226=1,IF(ABS('Raw Data'!E225-'Raw Data'!D225)&lt;4,'Raw Data'!BD225,0), 0)</f>
        <v/>
      </c>
      <c r="AU230">
        <f>IF(AND('Hidden Analysiss'!E226=1, ABS('Raw Data'!E225-'Raw Data'!D225)&lt;2), 'Raw Data'!AX225, 0)</f>
        <v/>
      </c>
      <c r="AV230">
        <f>IF(AND('Hidden Analysiss'!E226=1, ABS('Raw Data'!E225-'Raw Data'!D225)&lt;3), 'Raw Data'!BA225, 0)</f>
        <v/>
      </c>
      <c r="AW230">
        <f>IF(AND('Hidden Analysiss'!E226=1, ABS('Raw Data'!E225-'Raw Data'!D225)&lt;3), 'Raw Data'!BD225, 0)</f>
        <v/>
      </c>
    </row>
    <row r="231">
      <c r="A231" s="1">
        <f>'Raw Data'!A226</f>
        <v/>
      </c>
      <c r="B231">
        <f>IF('Raw Data'!E226&gt;'Raw Data'!D226, 'Raw Data'!J226, 0)</f>
        <v/>
      </c>
      <c r="C231">
        <f>IF('Raw Data'!D226&gt;'Raw Data'!E226, 'Raw Data'!I226, 0)</f>
        <v/>
      </c>
      <c r="D231">
        <f>SUM(G231:H231)</f>
        <v/>
      </c>
      <c r="E231">
        <f>IF(AND('Raw Data'!J226&lt;'Raw Data'!I226,'Raw Data'!E226&gt;'Raw Data'!D226,'Raw Data'!E226-'Raw Data'!D226&gt;3),'Raw Data'!N226,IF(AND('Raw Data'!I226&lt;'Raw Data'!J226,'Raw Data'!D226&gt;'Raw Data'!E226,'Raw Data'!D226-'Raw Data'!E226&gt;3),'Raw Data'!M226,0))</f>
        <v/>
      </c>
      <c r="F231">
        <f>IF(AND('Raw Data'!J226&lt;'Raw Data'!I226,'Raw Data'!E226&gt;'Raw Data'!D226,'Raw Data'!E226-'Raw Data'!D226&lt;4),'Raw Data'!L226,IF(AND('Raw Data'!I226&lt;'Raw Data'!J226,'Raw Data'!D226&gt;'Raw Data'!E226,'Raw Data'!D226-'Raw Data'!E226&lt;4),'Raw Data'!K226,0))</f>
        <v/>
      </c>
      <c r="G231">
        <f>IF(AND('Raw Data'!J226&lt;'Raw Data'!I226, 'Raw Data'!E226&gt;'Raw Data'!D226), 'Raw Data'!J226, 0)</f>
        <v/>
      </c>
      <c r="H231">
        <f>IF(AND('Raw Data'!J226&gt;'Raw Data'!I226, 'Raw Data'!E226&lt;'Raw Data'!D226), 'Raw Data'!I226, 0)</f>
        <v/>
      </c>
      <c r="I231">
        <f>SUM(J231:K231)</f>
        <v/>
      </c>
      <c r="J231">
        <f>IF(AND('Raw Data'!J226&gt;'Raw Data'!I226, 'Raw Data'!E226&gt;'Raw Data'!D226), 'Raw Data'!J226, 0)</f>
        <v/>
      </c>
      <c r="K231">
        <f>IF(AND('Raw Data'!I226&gt;'Raw Data'!J226, 'Raw Data'!D226&gt;'Raw Data'!E226), 'Raw Data'!I226, 0)</f>
        <v/>
      </c>
      <c r="L231">
        <f>IF('Raw Data'!E226-'Raw Data'!D226&gt;3, 'Raw Data'!N226, 0)</f>
        <v/>
      </c>
      <c r="M231">
        <f>IF('Raw Data'!D226-'Raw Data'!E226&gt;3, 'Raw Data'!M226, 0)</f>
        <v/>
      </c>
      <c r="N231">
        <f>IF(ISBLANK('Raw Data'!D226),0,IF(AND('Raw Data'!E226&gt;'Raw Data'!D226,'Raw Data'!E226-'Raw Data'!D226&gt;0,'Raw Data'!E226-'Raw Data'!D226&lt;4),'Raw Data'!L226, 0))</f>
        <v/>
      </c>
      <c r="O231">
        <f>IF(ISBLANK('Raw Data'!D226),0,IF(AND('Raw Data'!E226&gt;'Raw Data'!D226,'Raw Data'!E226-'Raw Data'!D226&gt;0,'Raw Data'!D226-'Raw Data'!E226&lt;4),'Raw Data'!K226, 0))</f>
        <v/>
      </c>
      <c r="P231">
        <f>IF('Raw Data'!E226-'Raw Data'!D226&gt;3, 'Raw Data'!N226, IF('Raw Data'!D226-'Raw Data'!E226&gt;3, 'Raw Data'!M226, 0))</f>
        <v/>
      </c>
      <c r="Q231">
        <f>IF(ISBLANK('Raw Data'!E226),0,IF(AND('Raw Data'!E226-'Raw Data'!D226&lt;4,'Raw Data'!E226-'Raw Data'!D226&gt;0),'Raw Data'!L226,IF(AND('Raw Data'!D226&gt;'Raw Data'!E226,'Raw Data'!D226-'Raw Data'!E226&gt;0),'Raw Data'!K226,0)))</f>
        <v/>
      </c>
      <c r="R231">
        <f>IF(ISBLANK('Raw Data'!K226),0,IFERROR(IF(MATCH(SMALL('Raw Data'!K226:N226,1),L231:O231,0),SMALL('Raw Data'!K226:N226,1)),0))</f>
        <v/>
      </c>
      <c r="S231">
        <f>IF(ISBLANK('Raw Data'!K226),0,IFERROR(IF(MATCH(SMALL('Raw Data'!K226:N226,2),L231:O231,0),SMALL('Raw Data'!K226:N226,2)),0))</f>
        <v/>
      </c>
      <c r="T231">
        <f>IF(ISBLANK('Raw Data'!K226),0,IFERROR(IF(MATCH(SMALL('Raw Data'!K226:N226,3),L231:O231,0),SMALL('Raw Data'!K226:N226,3)),0))</f>
        <v/>
      </c>
      <c r="U231">
        <f>IF(ISBLANK('Raw Data'!K226),0,IFERROR(IF(MATCH(SMALL('Raw Data'!K226:N226,4),L231:O231,0),SMALL('Raw Data'!K226:N226,4)),0))</f>
        <v/>
      </c>
      <c r="V231">
        <f>IF(AND('Raw Data'!D226&lt;3, 'Raw Data'!E226&lt;3, 'Raw Data'!A226&gt;0), 'Raw Data'!AF226, 0)</f>
        <v/>
      </c>
      <c r="W231">
        <f>IF(AND('Raw Data'!D226&lt;4, 'Raw Data'!E226&lt;4, 'Raw Data'!A226&gt;0), 'Raw Data'!AI226, 0)</f>
        <v/>
      </c>
      <c r="X231">
        <f>IF(AND('Raw Data'!D226&lt;5, 'Raw Data'!E226&lt;5, 'Raw Data'!A226&gt;0), 'Raw Data'!AL226, 0)</f>
        <v/>
      </c>
      <c r="Y231">
        <f>IF(AND('Raw Data'!D226&lt;6, 'Raw Data'!E226&lt;6, 'Raw Data'!A226&gt;0), 'Raw Data'!AO226, 0)</f>
        <v/>
      </c>
      <c r="Z231">
        <f>IF(ISBLANK('Raw Data'!D226), 0, IF('Raw Data'!D226-'Raw Data'!E226&gt;1, 'Raw Data'!AW226, 0))</f>
        <v/>
      </c>
      <c r="AA231">
        <f>IF(ISBLANK('Raw Data'!A226), 0, IF(ABS('Raw Data'!D226-'Raw Data'!E226)&lt;2, 'Raw Data'!AX226, 0))</f>
        <v/>
      </c>
      <c r="AB231">
        <f>IF(ISBLANK('Raw Data'!D226), 0, IF('Raw Data'!E226-'Raw Data'!D226&gt;1, 'Raw Data'!AY226, 0))</f>
        <v/>
      </c>
      <c r="AC231">
        <f>IF(ISBLANK('Raw Data'!D226), 0, IF('Raw Data'!D226-'Raw Data'!E226&gt;2, 'Raw Data'!AZ226, 0))</f>
        <v/>
      </c>
      <c r="AD231">
        <f>IF(ISBLANK('Raw Data'!A226), 0, IF(ABS('Raw Data'!D226-'Raw Data'!E226)&lt;3, 'Raw Data'!BA226, 0))</f>
        <v/>
      </c>
      <c r="AE231">
        <f>IF(ISBLANK('Raw Data'!D226), 0, IF('Raw Data'!E226-'Raw Data'!D226&gt;2, 'Raw Data'!BB226, 0))</f>
        <v/>
      </c>
      <c r="AF231">
        <f>IF(ISBLANK('Raw Data'!D226), 0, IF('Raw Data'!D226-'Raw Data'!E226&gt;3, 'Raw Data'!BC226, 0))</f>
        <v/>
      </c>
      <c r="AG231">
        <f>IF(ISBLANK('Raw Data'!A226), 0, IF(ABS('Raw Data'!D226-'Raw Data'!E226)&lt;4, 'Raw Data'!BD226, 0))</f>
        <v/>
      </c>
      <c r="AH231">
        <f>IF(ISBLANK('Raw Data'!D226), 0, IF('Raw Data'!E226-'Raw Data'!D226&gt;3, 'Raw Data'!BE226, 0))</f>
        <v/>
      </c>
      <c r="AI231">
        <f>IF(SUM('Raw Data'!D226:E226)&gt;'Raw Data'!F226, 'Raw Data'!G226, 0)</f>
        <v/>
      </c>
      <c r="AJ231">
        <f>IF(ISBLANK('Raw Data'!D226), 0, IF(SUM('Raw Data'!D226:E226)&lt;'Raw Data'!F226, 'Raw Data'!H226, 0))</f>
        <v/>
      </c>
      <c r="AK231">
        <f>IF(ISBLANK('Raw Data'!A226), 0, IF(AND('Raw Data'!D226&lt;3, 'Raw Data'!E226&lt;3, 'Raw Data'!F226&lt;BB$2), 'Raw Data'!AF226, 0))</f>
        <v/>
      </c>
      <c r="AL231">
        <f>IF(ISBLANK('Raw Data'!A226), 0, IF(AND('Raw Data'!D226&lt;4, 'Raw Data'!E226&lt;4, 'Raw Data'!F226&lt;BB$2), 'Raw Data'!AI226, 0))</f>
        <v/>
      </c>
      <c r="AM231">
        <f>IF(ISBLANK('Raw Data'!A226), 0, IF(AND('Raw Data'!D226&lt;5, 'Raw Data'!E226&lt;5, 'Raw Data'!F226&lt;BB$2), 'Raw Data'!AL226, 0))</f>
        <v/>
      </c>
      <c r="AN231">
        <f>IF(ISBLANK('Raw Data'!A226), 0, IF(AND('Raw Data'!D226&lt;6, 'Raw Data'!E226&lt;6, 'Raw Data'!F226&lt;BB$2), 'Raw Data'!AO226, 0))</f>
        <v/>
      </c>
      <c r="AO231">
        <f>IF(ISBLANK('Raw Data'!A226), 0, IF(AND('Raw Data'!I226&lt;Analysis!$BC$2, 'Raw Data'!D226-'Raw Data'!E226&gt;1), 'Raw Data'!AW226, IF(AND('Raw Data'!J226&lt;Analysis!$BC$2, 'Raw Data'!E226-'Raw Data'!D226&gt;1), 'Raw Data'!AY226, 0)))</f>
        <v/>
      </c>
      <c r="AP231">
        <f>IF(ISBLANK('Raw Data'!A226), 0, IF(AND('Raw Data'!I226&lt;Analysis!$BC$2, 'Raw Data'!D226-'Raw Data'!E226&gt;2), 'Raw Data'!AZ226, IF(AND('Raw Data'!J226&lt;Analysis!$BC$2, 'Raw Data'!E226-'Raw Data'!D226&gt;2), 'Raw Data'!BB226, 0)))</f>
        <v/>
      </c>
      <c r="AQ231">
        <f>IF(ISBLANK('Raw Data'!A226), 0, IF(AND('Raw Data'!I226&lt;Analysis!$BC$2, 'Raw Data'!D226-'Raw Data'!E226&gt;3), 'Raw Data'!BC226, IF(AND('Raw Data'!J226&lt;Analysis!$BC$2, 'Raw Data'!E226-'Raw Data'!D226&gt;3), 'Raw Data'!BE226, 0)))</f>
        <v/>
      </c>
      <c r="AR231">
        <f>IF('Hidden Analysiss'!D227=1,IF(ABS('Raw Data'!E226-'Raw Data'!D226)&lt;2,'Raw Data'!AX226,0), 0)</f>
        <v/>
      </c>
      <c r="AS231">
        <f>IF('Hidden Analysiss'!D227=1,IF(ABS('Raw Data'!E226-'Raw Data'!D226)&lt;3,'Raw Data'!BA226,0), 0)</f>
        <v/>
      </c>
      <c r="AT231">
        <f>IF('Hidden Analysiss'!D227=1,IF(ABS('Raw Data'!E226-'Raw Data'!D226)&lt;4,'Raw Data'!BD226,0), 0)</f>
        <v/>
      </c>
      <c r="AU231">
        <f>IF(AND('Hidden Analysiss'!E227=1, ABS('Raw Data'!E226-'Raw Data'!D226)&lt;2), 'Raw Data'!AX226, 0)</f>
        <v/>
      </c>
      <c r="AV231">
        <f>IF(AND('Hidden Analysiss'!E227=1, ABS('Raw Data'!E226-'Raw Data'!D226)&lt;3), 'Raw Data'!BA226, 0)</f>
        <v/>
      </c>
      <c r="AW231">
        <f>IF(AND('Hidden Analysiss'!E227=1, ABS('Raw Data'!E226-'Raw Data'!D226)&lt;3), 'Raw Data'!BD226, 0)</f>
        <v/>
      </c>
    </row>
    <row r="232">
      <c r="A232" s="1">
        <f>'Raw Data'!A227</f>
        <v/>
      </c>
      <c r="B232">
        <f>IF('Raw Data'!E227&gt;'Raw Data'!D227, 'Raw Data'!J227, 0)</f>
        <v/>
      </c>
      <c r="C232">
        <f>IF('Raw Data'!D227&gt;'Raw Data'!E227, 'Raw Data'!I227, 0)</f>
        <v/>
      </c>
      <c r="D232">
        <f>SUM(G232:H232)</f>
        <v/>
      </c>
      <c r="E232">
        <f>IF(AND('Raw Data'!J227&lt;'Raw Data'!I227,'Raw Data'!E227&gt;'Raw Data'!D227,'Raw Data'!E227-'Raw Data'!D227&gt;3),'Raw Data'!N227,IF(AND('Raw Data'!I227&lt;'Raw Data'!J227,'Raw Data'!D227&gt;'Raw Data'!E227,'Raw Data'!D227-'Raw Data'!E227&gt;3),'Raw Data'!M227,0))</f>
        <v/>
      </c>
      <c r="F232">
        <f>IF(AND('Raw Data'!J227&lt;'Raw Data'!I227,'Raw Data'!E227&gt;'Raw Data'!D227,'Raw Data'!E227-'Raw Data'!D227&lt;4),'Raw Data'!L227,IF(AND('Raw Data'!I227&lt;'Raw Data'!J227,'Raw Data'!D227&gt;'Raw Data'!E227,'Raw Data'!D227-'Raw Data'!E227&lt;4),'Raw Data'!K227,0))</f>
        <v/>
      </c>
      <c r="G232">
        <f>IF(AND('Raw Data'!J227&lt;'Raw Data'!I227, 'Raw Data'!E227&gt;'Raw Data'!D227), 'Raw Data'!J227, 0)</f>
        <v/>
      </c>
      <c r="H232">
        <f>IF(AND('Raw Data'!J227&gt;'Raw Data'!I227, 'Raw Data'!E227&lt;'Raw Data'!D227), 'Raw Data'!I227, 0)</f>
        <v/>
      </c>
      <c r="I232">
        <f>SUM(J232:K232)</f>
        <v/>
      </c>
      <c r="J232">
        <f>IF(AND('Raw Data'!J227&gt;'Raw Data'!I227, 'Raw Data'!E227&gt;'Raw Data'!D227), 'Raw Data'!J227, 0)</f>
        <v/>
      </c>
      <c r="K232">
        <f>IF(AND('Raw Data'!I227&gt;'Raw Data'!J227, 'Raw Data'!D227&gt;'Raw Data'!E227), 'Raw Data'!I227, 0)</f>
        <v/>
      </c>
      <c r="L232">
        <f>IF('Raw Data'!E227-'Raw Data'!D227&gt;3, 'Raw Data'!N227, 0)</f>
        <v/>
      </c>
      <c r="M232">
        <f>IF('Raw Data'!D227-'Raw Data'!E227&gt;3, 'Raw Data'!M227, 0)</f>
        <v/>
      </c>
      <c r="N232">
        <f>IF(ISBLANK('Raw Data'!D227),0,IF(AND('Raw Data'!E227&gt;'Raw Data'!D227,'Raw Data'!E227-'Raw Data'!D227&gt;0,'Raw Data'!E227-'Raw Data'!D227&lt;4),'Raw Data'!L227, 0))</f>
        <v/>
      </c>
      <c r="O232">
        <f>IF(ISBLANK('Raw Data'!D227),0,IF(AND('Raw Data'!E227&gt;'Raw Data'!D227,'Raw Data'!E227-'Raw Data'!D227&gt;0,'Raw Data'!D227-'Raw Data'!E227&lt;4),'Raw Data'!K227, 0))</f>
        <v/>
      </c>
      <c r="P232">
        <f>IF('Raw Data'!E227-'Raw Data'!D227&gt;3, 'Raw Data'!N227, IF('Raw Data'!D227-'Raw Data'!E227&gt;3, 'Raw Data'!M227, 0))</f>
        <v/>
      </c>
      <c r="Q232">
        <f>IF(ISBLANK('Raw Data'!E227),0,IF(AND('Raw Data'!E227-'Raw Data'!D227&lt;4,'Raw Data'!E227-'Raw Data'!D227&gt;0),'Raw Data'!L227,IF(AND('Raw Data'!D227&gt;'Raw Data'!E227,'Raw Data'!D227-'Raw Data'!E227&gt;0),'Raw Data'!K227,0)))</f>
        <v/>
      </c>
      <c r="R232">
        <f>IF(ISBLANK('Raw Data'!K227),0,IFERROR(IF(MATCH(SMALL('Raw Data'!K227:N227,1),L232:O232,0),SMALL('Raw Data'!K227:N227,1)),0))</f>
        <v/>
      </c>
      <c r="S232">
        <f>IF(ISBLANK('Raw Data'!K227),0,IFERROR(IF(MATCH(SMALL('Raw Data'!K227:N227,2),L232:O232,0),SMALL('Raw Data'!K227:N227,2)),0))</f>
        <v/>
      </c>
      <c r="T232">
        <f>IF(ISBLANK('Raw Data'!K227),0,IFERROR(IF(MATCH(SMALL('Raw Data'!K227:N227,3),L232:O232,0),SMALL('Raw Data'!K227:N227,3)),0))</f>
        <v/>
      </c>
      <c r="U232">
        <f>IF(ISBLANK('Raw Data'!K227),0,IFERROR(IF(MATCH(SMALL('Raw Data'!K227:N227,4),L232:O232,0),SMALL('Raw Data'!K227:N227,4)),0))</f>
        <v/>
      </c>
      <c r="V232">
        <f>IF(AND('Raw Data'!D227&lt;3, 'Raw Data'!E227&lt;3, 'Raw Data'!A227&gt;0), 'Raw Data'!AF227, 0)</f>
        <v/>
      </c>
      <c r="W232">
        <f>IF(AND('Raw Data'!D227&lt;4, 'Raw Data'!E227&lt;4, 'Raw Data'!A227&gt;0), 'Raw Data'!AI227, 0)</f>
        <v/>
      </c>
      <c r="X232">
        <f>IF(AND('Raw Data'!D227&lt;5, 'Raw Data'!E227&lt;5, 'Raw Data'!A227&gt;0), 'Raw Data'!AL227, 0)</f>
        <v/>
      </c>
      <c r="Y232">
        <f>IF(AND('Raw Data'!D227&lt;6, 'Raw Data'!E227&lt;6, 'Raw Data'!A227&gt;0), 'Raw Data'!AO227, 0)</f>
        <v/>
      </c>
      <c r="Z232">
        <f>IF(ISBLANK('Raw Data'!D227), 0, IF('Raw Data'!D227-'Raw Data'!E227&gt;1, 'Raw Data'!AW227, 0))</f>
        <v/>
      </c>
      <c r="AA232">
        <f>IF(ISBLANK('Raw Data'!A227), 0, IF(ABS('Raw Data'!D227-'Raw Data'!E227)&lt;2, 'Raw Data'!AX227, 0))</f>
        <v/>
      </c>
      <c r="AB232">
        <f>IF(ISBLANK('Raw Data'!D227), 0, IF('Raw Data'!E227-'Raw Data'!D227&gt;1, 'Raw Data'!AY227, 0))</f>
        <v/>
      </c>
      <c r="AC232">
        <f>IF(ISBLANK('Raw Data'!D227), 0, IF('Raw Data'!D227-'Raw Data'!E227&gt;2, 'Raw Data'!AZ227, 0))</f>
        <v/>
      </c>
      <c r="AD232">
        <f>IF(ISBLANK('Raw Data'!A227), 0, IF(ABS('Raw Data'!D227-'Raw Data'!E227)&lt;3, 'Raw Data'!BA227, 0))</f>
        <v/>
      </c>
      <c r="AE232">
        <f>IF(ISBLANK('Raw Data'!D227), 0, IF('Raw Data'!E227-'Raw Data'!D227&gt;2, 'Raw Data'!BB227, 0))</f>
        <v/>
      </c>
      <c r="AF232">
        <f>IF(ISBLANK('Raw Data'!D227), 0, IF('Raw Data'!D227-'Raw Data'!E227&gt;3, 'Raw Data'!BC227, 0))</f>
        <v/>
      </c>
      <c r="AG232">
        <f>IF(ISBLANK('Raw Data'!A227), 0, IF(ABS('Raw Data'!D227-'Raw Data'!E227)&lt;4, 'Raw Data'!BD227, 0))</f>
        <v/>
      </c>
      <c r="AH232">
        <f>IF(ISBLANK('Raw Data'!D227), 0, IF('Raw Data'!E227-'Raw Data'!D227&gt;3, 'Raw Data'!BE227, 0))</f>
        <v/>
      </c>
      <c r="AI232">
        <f>IF(SUM('Raw Data'!D227:E227)&gt;'Raw Data'!F227, 'Raw Data'!G227, 0)</f>
        <v/>
      </c>
      <c r="AJ232">
        <f>IF(ISBLANK('Raw Data'!D227), 0, IF(SUM('Raw Data'!D227:E227)&lt;'Raw Data'!F227, 'Raw Data'!H227, 0))</f>
        <v/>
      </c>
      <c r="AK232">
        <f>IF(ISBLANK('Raw Data'!A227), 0, IF(AND('Raw Data'!D227&lt;3, 'Raw Data'!E227&lt;3, 'Raw Data'!F227&lt;BB$2), 'Raw Data'!AF227, 0))</f>
        <v/>
      </c>
      <c r="AL232">
        <f>IF(ISBLANK('Raw Data'!A227), 0, IF(AND('Raw Data'!D227&lt;4, 'Raw Data'!E227&lt;4, 'Raw Data'!F227&lt;BB$2), 'Raw Data'!AI227, 0))</f>
        <v/>
      </c>
      <c r="AM232">
        <f>IF(ISBLANK('Raw Data'!A227), 0, IF(AND('Raw Data'!D227&lt;5, 'Raw Data'!E227&lt;5, 'Raw Data'!F227&lt;BB$2), 'Raw Data'!AL227, 0))</f>
        <v/>
      </c>
      <c r="AN232">
        <f>IF(ISBLANK('Raw Data'!A227), 0, IF(AND('Raw Data'!D227&lt;6, 'Raw Data'!E227&lt;6, 'Raw Data'!F227&lt;BB$2), 'Raw Data'!AO227, 0))</f>
        <v/>
      </c>
      <c r="AO232">
        <f>IF(ISBLANK('Raw Data'!A227), 0, IF(AND('Raw Data'!I227&lt;Analysis!$BC$2, 'Raw Data'!D227-'Raw Data'!E227&gt;1), 'Raw Data'!AW227, IF(AND('Raw Data'!J227&lt;Analysis!$BC$2, 'Raw Data'!E227-'Raw Data'!D227&gt;1), 'Raw Data'!AY227, 0)))</f>
        <v/>
      </c>
      <c r="AP232">
        <f>IF(ISBLANK('Raw Data'!A227), 0, IF(AND('Raw Data'!I227&lt;Analysis!$BC$2, 'Raw Data'!D227-'Raw Data'!E227&gt;2), 'Raw Data'!AZ227, IF(AND('Raw Data'!J227&lt;Analysis!$BC$2, 'Raw Data'!E227-'Raw Data'!D227&gt;2), 'Raw Data'!BB227, 0)))</f>
        <v/>
      </c>
      <c r="AQ232">
        <f>IF(ISBLANK('Raw Data'!A227), 0, IF(AND('Raw Data'!I227&lt;Analysis!$BC$2, 'Raw Data'!D227-'Raw Data'!E227&gt;3), 'Raw Data'!BC227, IF(AND('Raw Data'!J227&lt;Analysis!$BC$2, 'Raw Data'!E227-'Raw Data'!D227&gt;3), 'Raw Data'!BE227, 0)))</f>
        <v/>
      </c>
      <c r="AR232">
        <f>IF('Hidden Analysiss'!D228=1,IF(ABS('Raw Data'!E227-'Raw Data'!D227)&lt;2,'Raw Data'!AX227,0), 0)</f>
        <v/>
      </c>
      <c r="AS232">
        <f>IF('Hidden Analysiss'!D228=1,IF(ABS('Raw Data'!E227-'Raw Data'!D227)&lt;3,'Raw Data'!BA227,0), 0)</f>
        <v/>
      </c>
      <c r="AT232">
        <f>IF('Hidden Analysiss'!D228=1,IF(ABS('Raw Data'!E227-'Raw Data'!D227)&lt;4,'Raw Data'!BD227,0), 0)</f>
        <v/>
      </c>
      <c r="AU232">
        <f>IF(AND('Hidden Analysiss'!E228=1, ABS('Raw Data'!E227-'Raw Data'!D227)&lt;2), 'Raw Data'!AX227, 0)</f>
        <v/>
      </c>
      <c r="AV232">
        <f>IF(AND('Hidden Analysiss'!E228=1, ABS('Raw Data'!E227-'Raw Data'!D227)&lt;3), 'Raw Data'!BA227, 0)</f>
        <v/>
      </c>
      <c r="AW232">
        <f>IF(AND('Hidden Analysiss'!E228=1, ABS('Raw Data'!E227-'Raw Data'!D227)&lt;3), 'Raw Data'!BD227, 0)</f>
        <v/>
      </c>
    </row>
    <row r="233">
      <c r="A233" s="1">
        <f>'Raw Data'!A228</f>
        <v/>
      </c>
      <c r="B233">
        <f>IF('Raw Data'!E228&gt;'Raw Data'!D228, 'Raw Data'!J228, 0)</f>
        <v/>
      </c>
      <c r="C233">
        <f>IF('Raw Data'!D228&gt;'Raw Data'!E228, 'Raw Data'!I228, 0)</f>
        <v/>
      </c>
      <c r="D233">
        <f>SUM(G233:H233)</f>
        <v/>
      </c>
      <c r="E233">
        <f>IF(AND('Raw Data'!J228&lt;'Raw Data'!I228,'Raw Data'!E228&gt;'Raw Data'!D228,'Raw Data'!E228-'Raw Data'!D228&gt;3),'Raw Data'!N228,IF(AND('Raw Data'!I228&lt;'Raw Data'!J228,'Raw Data'!D228&gt;'Raw Data'!E228,'Raw Data'!D228-'Raw Data'!E228&gt;3),'Raw Data'!M228,0))</f>
        <v/>
      </c>
      <c r="F233">
        <f>IF(AND('Raw Data'!J228&lt;'Raw Data'!I228,'Raw Data'!E228&gt;'Raw Data'!D228,'Raw Data'!E228-'Raw Data'!D228&lt;4),'Raw Data'!L228,IF(AND('Raw Data'!I228&lt;'Raw Data'!J228,'Raw Data'!D228&gt;'Raw Data'!E228,'Raw Data'!D228-'Raw Data'!E228&lt;4),'Raw Data'!K228,0))</f>
        <v/>
      </c>
      <c r="G233">
        <f>IF(AND('Raw Data'!J228&lt;'Raw Data'!I228, 'Raw Data'!E228&gt;'Raw Data'!D228), 'Raw Data'!J228, 0)</f>
        <v/>
      </c>
      <c r="H233">
        <f>IF(AND('Raw Data'!J228&gt;'Raw Data'!I228, 'Raw Data'!E228&lt;'Raw Data'!D228), 'Raw Data'!I228, 0)</f>
        <v/>
      </c>
      <c r="I233">
        <f>SUM(J233:K233)</f>
        <v/>
      </c>
      <c r="J233">
        <f>IF(AND('Raw Data'!J228&gt;'Raw Data'!I228, 'Raw Data'!E228&gt;'Raw Data'!D228), 'Raw Data'!J228, 0)</f>
        <v/>
      </c>
      <c r="K233">
        <f>IF(AND('Raw Data'!I228&gt;'Raw Data'!J228, 'Raw Data'!D228&gt;'Raw Data'!E228), 'Raw Data'!I228, 0)</f>
        <v/>
      </c>
      <c r="L233">
        <f>IF('Raw Data'!E228-'Raw Data'!D228&gt;3, 'Raw Data'!N228, 0)</f>
        <v/>
      </c>
      <c r="M233">
        <f>IF('Raw Data'!D228-'Raw Data'!E228&gt;3, 'Raw Data'!M228, 0)</f>
        <v/>
      </c>
      <c r="N233">
        <f>IF(ISBLANK('Raw Data'!D228),0,IF(AND('Raw Data'!E228&gt;'Raw Data'!D228,'Raw Data'!E228-'Raw Data'!D228&gt;0,'Raw Data'!E228-'Raw Data'!D228&lt;4),'Raw Data'!L228, 0))</f>
        <v/>
      </c>
      <c r="O233">
        <f>IF(ISBLANK('Raw Data'!D228),0,IF(AND('Raw Data'!E228&gt;'Raw Data'!D228,'Raw Data'!E228-'Raw Data'!D228&gt;0,'Raw Data'!D228-'Raw Data'!E228&lt;4),'Raw Data'!K228, 0))</f>
        <v/>
      </c>
      <c r="P233">
        <f>IF('Raw Data'!E228-'Raw Data'!D228&gt;3, 'Raw Data'!N228, IF('Raw Data'!D228-'Raw Data'!E228&gt;3, 'Raw Data'!M228, 0))</f>
        <v/>
      </c>
      <c r="Q233">
        <f>IF(ISBLANK('Raw Data'!E228),0,IF(AND('Raw Data'!E228-'Raw Data'!D228&lt;4,'Raw Data'!E228-'Raw Data'!D228&gt;0),'Raw Data'!L228,IF(AND('Raw Data'!D228&gt;'Raw Data'!E228,'Raw Data'!D228-'Raw Data'!E228&gt;0),'Raw Data'!K228,0)))</f>
        <v/>
      </c>
      <c r="R233">
        <f>IF(ISBLANK('Raw Data'!K228),0,IFERROR(IF(MATCH(SMALL('Raw Data'!K228:N228,1),L233:O233,0),SMALL('Raw Data'!K228:N228,1)),0))</f>
        <v/>
      </c>
      <c r="S233">
        <f>IF(ISBLANK('Raw Data'!K228),0,IFERROR(IF(MATCH(SMALL('Raw Data'!K228:N228,2),L233:O233,0),SMALL('Raw Data'!K228:N228,2)),0))</f>
        <v/>
      </c>
      <c r="T233">
        <f>IF(ISBLANK('Raw Data'!K228),0,IFERROR(IF(MATCH(SMALL('Raw Data'!K228:N228,3),L233:O233,0),SMALL('Raw Data'!K228:N228,3)),0))</f>
        <v/>
      </c>
      <c r="U233">
        <f>IF(ISBLANK('Raw Data'!K228),0,IFERROR(IF(MATCH(SMALL('Raw Data'!K228:N228,4),L233:O233,0),SMALL('Raw Data'!K228:N228,4)),0))</f>
        <v/>
      </c>
      <c r="V233">
        <f>IF(AND('Raw Data'!D228&lt;3, 'Raw Data'!E228&lt;3, 'Raw Data'!A228&gt;0), 'Raw Data'!AF228, 0)</f>
        <v/>
      </c>
      <c r="W233">
        <f>IF(AND('Raw Data'!D228&lt;4, 'Raw Data'!E228&lt;4, 'Raw Data'!A228&gt;0), 'Raw Data'!AI228, 0)</f>
        <v/>
      </c>
      <c r="X233">
        <f>IF(AND('Raw Data'!D228&lt;5, 'Raw Data'!E228&lt;5, 'Raw Data'!A228&gt;0), 'Raw Data'!AL228, 0)</f>
        <v/>
      </c>
      <c r="Y233">
        <f>IF(AND('Raw Data'!D228&lt;6, 'Raw Data'!E228&lt;6, 'Raw Data'!A228&gt;0), 'Raw Data'!AO228, 0)</f>
        <v/>
      </c>
      <c r="Z233">
        <f>IF(ISBLANK('Raw Data'!D228), 0, IF('Raw Data'!D228-'Raw Data'!E228&gt;1, 'Raw Data'!AW228, 0))</f>
        <v/>
      </c>
      <c r="AA233">
        <f>IF(ISBLANK('Raw Data'!A228), 0, IF(ABS('Raw Data'!D228-'Raw Data'!E228)&lt;2, 'Raw Data'!AX228, 0))</f>
        <v/>
      </c>
      <c r="AB233">
        <f>IF(ISBLANK('Raw Data'!D228), 0, IF('Raw Data'!E228-'Raw Data'!D228&gt;1, 'Raw Data'!AY228, 0))</f>
        <v/>
      </c>
      <c r="AC233">
        <f>IF(ISBLANK('Raw Data'!D228), 0, IF('Raw Data'!D228-'Raw Data'!E228&gt;2, 'Raw Data'!AZ228, 0))</f>
        <v/>
      </c>
      <c r="AD233">
        <f>IF(ISBLANK('Raw Data'!A228), 0, IF(ABS('Raw Data'!D228-'Raw Data'!E228)&lt;3, 'Raw Data'!BA228, 0))</f>
        <v/>
      </c>
      <c r="AE233">
        <f>IF(ISBLANK('Raw Data'!D228), 0, IF('Raw Data'!E228-'Raw Data'!D228&gt;2, 'Raw Data'!BB228, 0))</f>
        <v/>
      </c>
      <c r="AF233">
        <f>IF(ISBLANK('Raw Data'!D228), 0, IF('Raw Data'!D228-'Raw Data'!E228&gt;3, 'Raw Data'!BC228, 0))</f>
        <v/>
      </c>
      <c r="AG233">
        <f>IF(ISBLANK('Raw Data'!A228), 0, IF(ABS('Raw Data'!D228-'Raw Data'!E228)&lt;4, 'Raw Data'!BD228, 0))</f>
        <v/>
      </c>
      <c r="AH233">
        <f>IF(ISBLANK('Raw Data'!D228), 0, IF('Raw Data'!E228-'Raw Data'!D228&gt;3, 'Raw Data'!BE228, 0))</f>
        <v/>
      </c>
      <c r="AI233">
        <f>IF(SUM('Raw Data'!D228:E228)&gt;'Raw Data'!F228, 'Raw Data'!G228, 0)</f>
        <v/>
      </c>
      <c r="AJ233">
        <f>IF(ISBLANK('Raw Data'!D228), 0, IF(SUM('Raw Data'!D228:E228)&lt;'Raw Data'!F228, 'Raw Data'!H228, 0))</f>
        <v/>
      </c>
      <c r="AK233">
        <f>IF(ISBLANK('Raw Data'!A228), 0, IF(AND('Raw Data'!D228&lt;3, 'Raw Data'!E228&lt;3, 'Raw Data'!F228&lt;BB$2), 'Raw Data'!AF228, 0))</f>
        <v/>
      </c>
      <c r="AL233">
        <f>IF(ISBLANK('Raw Data'!A228), 0, IF(AND('Raw Data'!D228&lt;4, 'Raw Data'!E228&lt;4, 'Raw Data'!F228&lt;BB$2), 'Raw Data'!AI228, 0))</f>
        <v/>
      </c>
      <c r="AM233">
        <f>IF(ISBLANK('Raw Data'!A228), 0, IF(AND('Raw Data'!D228&lt;5, 'Raw Data'!E228&lt;5, 'Raw Data'!F228&lt;BB$2), 'Raw Data'!AL228, 0))</f>
        <v/>
      </c>
      <c r="AN233">
        <f>IF(ISBLANK('Raw Data'!A228), 0, IF(AND('Raw Data'!D228&lt;6, 'Raw Data'!E228&lt;6, 'Raw Data'!F228&lt;BB$2), 'Raw Data'!AO228, 0))</f>
        <v/>
      </c>
      <c r="AO233">
        <f>IF(ISBLANK('Raw Data'!A228), 0, IF(AND('Raw Data'!I228&lt;Analysis!$BC$2, 'Raw Data'!D228-'Raw Data'!E228&gt;1), 'Raw Data'!AW228, IF(AND('Raw Data'!J228&lt;Analysis!$BC$2, 'Raw Data'!E228-'Raw Data'!D228&gt;1), 'Raw Data'!AY228, 0)))</f>
        <v/>
      </c>
      <c r="AP233">
        <f>IF(ISBLANK('Raw Data'!A228), 0, IF(AND('Raw Data'!I228&lt;Analysis!$BC$2, 'Raw Data'!D228-'Raw Data'!E228&gt;2), 'Raw Data'!AZ228, IF(AND('Raw Data'!J228&lt;Analysis!$BC$2, 'Raw Data'!E228-'Raw Data'!D228&gt;2), 'Raw Data'!BB228, 0)))</f>
        <v/>
      </c>
      <c r="AQ233">
        <f>IF(ISBLANK('Raw Data'!A228), 0, IF(AND('Raw Data'!I228&lt;Analysis!$BC$2, 'Raw Data'!D228-'Raw Data'!E228&gt;3), 'Raw Data'!BC228, IF(AND('Raw Data'!J228&lt;Analysis!$BC$2, 'Raw Data'!E228-'Raw Data'!D228&gt;3), 'Raw Data'!BE228, 0)))</f>
        <v/>
      </c>
      <c r="AR233">
        <f>IF('Hidden Analysiss'!D229=1,IF(ABS('Raw Data'!E228-'Raw Data'!D228)&lt;2,'Raw Data'!AX228,0), 0)</f>
        <v/>
      </c>
      <c r="AS233">
        <f>IF('Hidden Analysiss'!D229=1,IF(ABS('Raw Data'!E228-'Raw Data'!D228)&lt;3,'Raw Data'!BA228,0), 0)</f>
        <v/>
      </c>
      <c r="AT233">
        <f>IF('Hidden Analysiss'!D229=1,IF(ABS('Raw Data'!E228-'Raw Data'!D228)&lt;4,'Raw Data'!BD228,0), 0)</f>
        <v/>
      </c>
      <c r="AU233">
        <f>IF(AND('Hidden Analysiss'!E229=1, ABS('Raw Data'!E228-'Raw Data'!D228)&lt;2), 'Raw Data'!AX228, 0)</f>
        <v/>
      </c>
      <c r="AV233">
        <f>IF(AND('Hidden Analysiss'!E229=1, ABS('Raw Data'!E228-'Raw Data'!D228)&lt;3), 'Raw Data'!BA228, 0)</f>
        <v/>
      </c>
      <c r="AW233">
        <f>IF(AND('Hidden Analysiss'!E229=1, ABS('Raw Data'!E228-'Raw Data'!D228)&lt;3), 'Raw Data'!BD228, 0)</f>
        <v/>
      </c>
    </row>
    <row r="234">
      <c r="A234" s="1">
        <f>'Raw Data'!A229</f>
        <v/>
      </c>
      <c r="B234">
        <f>IF('Raw Data'!E229&gt;'Raw Data'!D229, 'Raw Data'!J229, 0)</f>
        <v/>
      </c>
      <c r="C234">
        <f>IF('Raw Data'!D229&gt;'Raw Data'!E229, 'Raw Data'!I229, 0)</f>
        <v/>
      </c>
      <c r="D234">
        <f>SUM(G234:H234)</f>
        <v/>
      </c>
      <c r="E234">
        <f>IF(AND('Raw Data'!J229&lt;'Raw Data'!I229,'Raw Data'!E229&gt;'Raw Data'!D229,'Raw Data'!E229-'Raw Data'!D229&gt;3),'Raw Data'!N229,IF(AND('Raw Data'!I229&lt;'Raw Data'!J229,'Raw Data'!D229&gt;'Raw Data'!E229,'Raw Data'!D229-'Raw Data'!E229&gt;3),'Raw Data'!M229,0))</f>
        <v/>
      </c>
      <c r="F234">
        <f>IF(AND('Raw Data'!J229&lt;'Raw Data'!I229,'Raw Data'!E229&gt;'Raw Data'!D229,'Raw Data'!E229-'Raw Data'!D229&lt;4),'Raw Data'!L229,IF(AND('Raw Data'!I229&lt;'Raw Data'!J229,'Raw Data'!D229&gt;'Raw Data'!E229,'Raw Data'!D229-'Raw Data'!E229&lt;4),'Raw Data'!K229,0))</f>
        <v/>
      </c>
      <c r="G234">
        <f>IF(AND('Raw Data'!J229&lt;'Raw Data'!I229, 'Raw Data'!E229&gt;'Raw Data'!D229), 'Raw Data'!J229, 0)</f>
        <v/>
      </c>
      <c r="H234">
        <f>IF(AND('Raw Data'!J229&gt;'Raw Data'!I229, 'Raw Data'!E229&lt;'Raw Data'!D229), 'Raw Data'!I229, 0)</f>
        <v/>
      </c>
      <c r="I234">
        <f>SUM(J234:K234)</f>
        <v/>
      </c>
      <c r="J234">
        <f>IF(AND('Raw Data'!J229&gt;'Raw Data'!I229, 'Raw Data'!E229&gt;'Raw Data'!D229), 'Raw Data'!J229, 0)</f>
        <v/>
      </c>
      <c r="K234">
        <f>IF(AND('Raw Data'!I229&gt;'Raw Data'!J229, 'Raw Data'!D229&gt;'Raw Data'!E229), 'Raw Data'!I229, 0)</f>
        <v/>
      </c>
      <c r="L234">
        <f>IF('Raw Data'!E229-'Raw Data'!D229&gt;3, 'Raw Data'!N229, 0)</f>
        <v/>
      </c>
      <c r="M234">
        <f>IF('Raw Data'!D229-'Raw Data'!E229&gt;3, 'Raw Data'!M229, 0)</f>
        <v/>
      </c>
      <c r="N234">
        <f>IF(ISBLANK('Raw Data'!D229),0,IF(AND('Raw Data'!E229&gt;'Raw Data'!D229,'Raw Data'!E229-'Raw Data'!D229&gt;0,'Raw Data'!E229-'Raw Data'!D229&lt;4),'Raw Data'!L229, 0))</f>
        <v/>
      </c>
      <c r="O234">
        <f>IF(ISBLANK('Raw Data'!D229),0,IF(AND('Raw Data'!E229&gt;'Raw Data'!D229,'Raw Data'!E229-'Raw Data'!D229&gt;0,'Raw Data'!D229-'Raw Data'!E229&lt;4),'Raw Data'!K229, 0))</f>
        <v/>
      </c>
      <c r="P234">
        <f>IF('Raw Data'!E229-'Raw Data'!D229&gt;3, 'Raw Data'!N229, IF('Raw Data'!D229-'Raw Data'!E229&gt;3, 'Raw Data'!M229, 0))</f>
        <v/>
      </c>
      <c r="Q234">
        <f>IF(ISBLANK('Raw Data'!E229),0,IF(AND('Raw Data'!E229-'Raw Data'!D229&lt;4,'Raw Data'!E229-'Raw Data'!D229&gt;0),'Raw Data'!L229,IF(AND('Raw Data'!D229&gt;'Raw Data'!E229,'Raw Data'!D229-'Raw Data'!E229&gt;0),'Raw Data'!K229,0)))</f>
        <v/>
      </c>
      <c r="R234">
        <f>IF(ISBLANK('Raw Data'!K229),0,IFERROR(IF(MATCH(SMALL('Raw Data'!K229:N229,1),L234:O234,0),SMALL('Raw Data'!K229:N229,1)),0))</f>
        <v/>
      </c>
      <c r="S234">
        <f>IF(ISBLANK('Raw Data'!K229),0,IFERROR(IF(MATCH(SMALL('Raw Data'!K229:N229,2),L234:O234,0),SMALL('Raw Data'!K229:N229,2)),0))</f>
        <v/>
      </c>
      <c r="T234">
        <f>IF(ISBLANK('Raw Data'!K229),0,IFERROR(IF(MATCH(SMALL('Raw Data'!K229:N229,3),L234:O234,0),SMALL('Raw Data'!K229:N229,3)),0))</f>
        <v/>
      </c>
      <c r="U234">
        <f>IF(ISBLANK('Raw Data'!K229),0,IFERROR(IF(MATCH(SMALL('Raw Data'!K229:N229,4),L234:O234,0),SMALL('Raw Data'!K229:N229,4)),0))</f>
        <v/>
      </c>
      <c r="V234">
        <f>IF(AND('Raw Data'!D229&lt;3, 'Raw Data'!E229&lt;3, 'Raw Data'!A229&gt;0), 'Raw Data'!AF229, 0)</f>
        <v/>
      </c>
      <c r="W234">
        <f>IF(AND('Raw Data'!D229&lt;4, 'Raw Data'!E229&lt;4, 'Raw Data'!A229&gt;0), 'Raw Data'!AI229, 0)</f>
        <v/>
      </c>
      <c r="X234">
        <f>IF(AND('Raw Data'!D229&lt;5, 'Raw Data'!E229&lt;5, 'Raw Data'!A229&gt;0), 'Raw Data'!AL229, 0)</f>
        <v/>
      </c>
      <c r="Y234">
        <f>IF(AND('Raw Data'!D229&lt;6, 'Raw Data'!E229&lt;6, 'Raw Data'!A229&gt;0), 'Raw Data'!AO229, 0)</f>
        <v/>
      </c>
      <c r="Z234">
        <f>IF(ISBLANK('Raw Data'!D229), 0, IF('Raw Data'!D229-'Raw Data'!E229&gt;1, 'Raw Data'!AW229, 0))</f>
        <v/>
      </c>
      <c r="AA234">
        <f>IF(ISBLANK('Raw Data'!A229), 0, IF(ABS('Raw Data'!D229-'Raw Data'!E229)&lt;2, 'Raw Data'!AX229, 0))</f>
        <v/>
      </c>
      <c r="AB234">
        <f>IF(ISBLANK('Raw Data'!D229), 0, IF('Raw Data'!E229-'Raw Data'!D229&gt;1, 'Raw Data'!AY229, 0))</f>
        <v/>
      </c>
      <c r="AC234">
        <f>IF(ISBLANK('Raw Data'!D229), 0, IF('Raw Data'!D229-'Raw Data'!E229&gt;2, 'Raw Data'!AZ229, 0))</f>
        <v/>
      </c>
      <c r="AD234">
        <f>IF(ISBLANK('Raw Data'!A229), 0, IF(ABS('Raw Data'!D229-'Raw Data'!E229)&lt;3, 'Raw Data'!BA229, 0))</f>
        <v/>
      </c>
      <c r="AE234">
        <f>IF(ISBLANK('Raw Data'!D229), 0, IF('Raw Data'!E229-'Raw Data'!D229&gt;2, 'Raw Data'!BB229, 0))</f>
        <v/>
      </c>
      <c r="AF234">
        <f>IF(ISBLANK('Raw Data'!D229), 0, IF('Raw Data'!D229-'Raw Data'!E229&gt;3, 'Raw Data'!BC229, 0))</f>
        <v/>
      </c>
      <c r="AG234">
        <f>IF(ISBLANK('Raw Data'!A229), 0, IF(ABS('Raw Data'!D229-'Raw Data'!E229)&lt;4, 'Raw Data'!BD229, 0))</f>
        <v/>
      </c>
      <c r="AH234">
        <f>IF(ISBLANK('Raw Data'!D229), 0, IF('Raw Data'!E229-'Raw Data'!D229&gt;3, 'Raw Data'!BE229, 0))</f>
        <v/>
      </c>
      <c r="AI234">
        <f>IF(SUM('Raw Data'!D229:E229)&gt;'Raw Data'!F229, 'Raw Data'!G229, 0)</f>
        <v/>
      </c>
      <c r="AJ234">
        <f>IF(ISBLANK('Raw Data'!D229), 0, IF(SUM('Raw Data'!D229:E229)&lt;'Raw Data'!F229, 'Raw Data'!H229, 0))</f>
        <v/>
      </c>
      <c r="AK234">
        <f>IF(ISBLANK('Raw Data'!A229), 0, IF(AND('Raw Data'!D229&lt;3, 'Raw Data'!E229&lt;3, 'Raw Data'!F229&lt;BB$2), 'Raw Data'!AF229, 0))</f>
        <v/>
      </c>
      <c r="AL234">
        <f>IF(ISBLANK('Raw Data'!A229), 0, IF(AND('Raw Data'!D229&lt;4, 'Raw Data'!E229&lt;4, 'Raw Data'!F229&lt;BB$2), 'Raw Data'!AI229, 0))</f>
        <v/>
      </c>
      <c r="AM234">
        <f>IF(ISBLANK('Raw Data'!A229), 0, IF(AND('Raw Data'!D229&lt;5, 'Raw Data'!E229&lt;5, 'Raw Data'!F229&lt;BB$2), 'Raw Data'!AL229, 0))</f>
        <v/>
      </c>
      <c r="AN234">
        <f>IF(ISBLANK('Raw Data'!A229), 0, IF(AND('Raw Data'!D229&lt;6, 'Raw Data'!E229&lt;6, 'Raw Data'!F229&lt;BB$2), 'Raw Data'!AO229, 0))</f>
        <v/>
      </c>
      <c r="AO234">
        <f>IF(ISBLANK('Raw Data'!A229), 0, IF(AND('Raw Data'!I229&lt;Analysis!$BC$2, 'Raw Data'!D229-'Raw Data'!E229&gt;1), 'Raw Data'!AW229, IF(AND('Raw Data'!J229&lt;Analysis!$BC$2, 'Raw Data'!E229-'Raw Data'!D229&gt;1), 'Raw Data'!AY229, 0)))</f>
        <v/>
      </c>
      <c r="AP234">
        <f>IF(ISBLANK('Raw Data'!A229), 0, IF(AND('Raw Data'!I229&lt;Analysis!$BC$2, 'Raw Data'!D229-'Raw Data'!E229&gt;2), 'Raw Data'!AZ229, IF(AND('Raw Data'!J229&lt;Analysis!$BC$2, 'Raw Data'!E229-'Raw Data'!D229&gt;2), 'Raw Data'!BB229, 0)))</f>
        <v/>
      </c>
      <c r="AQ234">
        <f>IF(ISBLANK('Raw Data'!A229), 0, IF(AND('Raw Data'!I229&lt;Analysis!$BC$2, 'Raw Data'!D229-'Raw Data'!E229&gt;3), 'Raw Data'!BC229, IF(AND('Raw Data'!J229&lt;Analysis!$BC$2, 'Raw Data'!E229-'Raw Data'!D229&gt;3), 'Raw Data'!BE229, 0)))</f>
        <v/>
      </c>
      <c r="AR234">
        <f>IF('Hidden Analysiss'!D230=1,IF(ABS('Raw Data'!E229-'Raw Data'!D229)&lt;2,'Raw Data'!AX229,0), 0)</f>
        <v/>
      </c>
      <c r="AS234">
        <f>IF('Hidden Analysiss'!D230=1,IF(ABS('Raw Data'!E229-'Raw Data'!D229)&lt;3,'Raw Data'!BA229,0), 0)</f>
        <v/>
      </c>
      <c r="AT234">
        <f>IF('Hidden Analysiss'!D230=1,IF(ABS('Raw Data'!E229-'Raw Data'!D229)&lt;4,'Raw Data'!BD229,0), 0)</f>
        <v/>
      </c>
      <c r="AU234">
        <f>IF(AND('Hidden Analysiss'!E230=1, ABS('Raw Data'!E229-'Raw Data'!D229)&lt;2), 'Raw Data'!AX229, 0)</f>
        <v/>
      </c>
      <c r="AV234">
        <f>IF(AND('Hidden Analysiss'!E230=1, ABS('Raw Data'!E229-'Raw Data'!D229)&lt;3), 'Raw Data'!BA229, 0)</f>
        <v/>
      </c>
      <c r="AW234">
        <f>IF(AND('Hidden Analysiss'!E230=1, ABS('Raw Data'!E229-'Raw Data'!D229)&lt;3), 'Raw Data'!BD229, 0)</f>
        <v/>
      </c>
    </row>
    <row r="235">
      <c r="A235" s="1">
        <f>'Raw Data'!A230</f>
        <v/>
      </c>
      <c r="B235">
        <f>IF('Raw Data'!E230&gt;'Raw Data'!D230, 'Raw Data'!J230, 0)</f>
        <v/>
      </c>
      <c r="C235">
        <f>IF('Raw Data'!D230&gt;'Raw Data'!E230, 'Raw Data'!I230, 0)</f>
        <v/>
      </c>
      <c r="D235">
        <f>SUM(G235:H235)</f>
        <v/>
      </c>
      <c r="E235">
        <f>IF(AND('Raw Data'!J230&lt;'Raw Data'!I230,'Raw Data'!E230&gt;'Raw Data'!D230,'Raw Data'!E230-'Raw Data'!D230&gt;3),'Raw Data'!N230,IF(AND('Raw Data'!I230&lt;'Raw Data'!J230,'Raw Data'!D230&gt;'Raw Data'!E230,'Raw Data'!D230-'Raw Data'!E230&gt;3),'Raw Data'!M230,0))</f>
        <v/>
      </c>
      <c r="F235">
        <f>IF(AND('Raw Data'!J230&lt;'Raw Data'!I230,'Raw Data'!E230&gt;'Raw Data'!D230,'Raw Data'!E230-'Raw Data'!D230&lt;4),'Raw Data'!L230,IF(AND('Raw Data'!I230&lt;'Raw Data'!J230,'Raw Data'!D230&gt;'Raw Data'!E230,'Raw Data'!D230-'Raw Data'!E230&lt;4),'Raw Data'!K230,0))</f>
        <v/>
      </c>
      <c r="G235">
        <f>IF(AND('Raw Data'!J230&lt;'Raw Data'!I230, 'Raw Data'!E230&gt;'Raw Data'!D230), 'Raw Data'!J230, 0)</f>
        <v/>
      </c>
      <c r="H235">
        <f>IF(AND('Raw Data'!J230&gt;'Raw Data'!I230, 'Raw Data'!E230&lt;'Raw Data'!D230), 'Raw Data'!I230, 0)</f>
        <v/>
      </c>
      <c r="I235">
        <f>SUM(J235:K235)</f>
        <v/>
      </c>
      <c r="J235">
        <f>IF(AND('Raw Data'!J230&gt;'Raw Data'!I230, 'Raw Data'!E230&gt;'Raw Data'!D230), 'Raw Data'!J230, 0)</f>
        <v/>
      </c>
      <c r="K235">
        <f>IF(AND('Raw Data'!I230&gt;'Raw Data'!J230, 'Raw Data'!D230&gt;'Raw Data'!E230), 'Raw Data'!I230, 0)</f>
        <v/>
      </c>
      <c r="L235">
        <f>IF('Raw Data'!E230-'Raw Data'!D230&gt;3, 'Raw Data'!N230, 0)</f>
        <v/>
      </c>
      <c r="M235">
        <f>IF('Raw Data'!D230-'Raw Data'!E230&gt;3, 'Raw Data'!M230, 0)</f>
        <v/>
      </c>
      <c r="N235">
        <f>IF(ISBLANK('Raw Data'!D230),0,IF(AND('Raw Data'!E230&gt;'Raw Data'!D230,'Raw Data'!E230-'Raw Data'!D230&gt;0,'Raw Data'!E230-'Raw Data'!D230&lt;4),'Raw Data'!L230, 0))</f>
        <v/>
      </c>
      <c r="O235">
        <f>IF(ISBLANK('Raw Data'!D230),0,IF(AND('Raw Data'!E230&gt;'Raw Data'!D230,'Raw Data'!E230-'Raw Data'!D230&gt;0,'Raw Data'!D230-'Raw Data'!E230&lt;4),'Raw Data'!K230, 0))</f>
        <v/>
      </c>
      <c r="P235">
        <f>IF('Raw Data'!E230-'Raw Data'!D230&gt;3, 'Raw Data'!N230, IF('Raw Data'!D230-'Raw Data'!E230&gt;3, 'Raw Data'!M230, 0))</f>
        <v/>
      </c>
      <c r="Q235">
        <f>IF(ISBLANK('Raw Data'!E230),0,IF(AND('Raw Data'!E230-'Raw Data'!D230&lt;4,'Raw Data'!E230-'Raw Data'!D230&gt;0),'Raw Data'!L230,IF(AND('Raw Data'!D230&gt;'Raw Data'!E230,'Raw Data'!D230-'Raw Data'!E230&gt;0),'Raw Data'!K230,0)))</f>
        <v/>
      </c>
      <c r="R235">
        <f>IF(ISBLANK('Raw Data'!K230),0,IFERROR(IF(MATCH(SMALL('Raw Data'!K230:N230,1),L235:O235,0),SMALL('Raw Data'!K230:N230,1)),0))</f>
        <v/>
      </c>
      <c r="S235">
        <f>IF(ISBLANK('Raw Data'!K230),0,IFERROR(IF(MATCH(SMALL('Raw Data'!K230:N230,2),L235:O235,0),SMALL('Raw Data'!K230:N230,2)),0))</f>
        <v/>
      </c>
      <c r="T235">
        <f>IF(ISBLANK('Raw Data'!K230),0,IFERROR(IF(MATCH(SMALL('Raw Data'!K230:N230,3),L235:O235,0),SMALL('Raw Data'!K230:N230,3)),0))</f>
        <v/>
      </c>
      <c r="U235">
        <f>IF(ISBLANK('Raw Data'!K230),0,IFERROR(IF(MATCH(SMALL('Raw Data'!K230:N230,4),L235:O235,0),SMALL('Raw Data'!K230:N230,4)),0))</f>
        <v/>
      </c>
      <c r="V235">
        <f>IF(AND('Raw Data'!D230&lt;3, 'Raw Data'!E230&lt;3, 'Raw Data'!A230&gt;0), 'Raw Data'!AF230, 0)</f>
        <v/>
      </c>
      <c r="W235">
        <f>IF(AND('Raw Data'!D230&lt;4, 'Raw Data'!E230&lt;4, 'Raw Data'!A230&gt;0), 'Raw Data'!AI230, 0)</f>
        <v/>
      </c>
      <c r="X235">
        <f>IF(AND('Raw Data'!D230&lt;5, 'Raw Data'!E230&lt;5, 'Raw Data'!A230&gt;0), 'Raw Data'!AL230, 0)</f>
        <v/>
      </c>
      <c r="Y235">
        <f>IF(AND('Raw Data'!D230&lt;6, 'Raw Data'!E230&lt;6, 'Raw Data'!A230&gt;0), 'Raw Data'!AO230, 0)</f>
        <v/>
      </c>
      <c r="Z235">
        <f>IF(ISBLANK('Raw Data'!D230), 0, IF('Raw Data'!D230-'Raw Data'!E230&gt;1, 'Raw Data'!AW230, 0))</f>
        <v/>
      </c>
      <c r="AA235">
        <f>IF(ISBLANK('Raw Data'!A230), 0, IF(ABS('Raw Data'!D230-'Raw Data'!E230)&lt;2, 'Raw Data'!AX230, 0))</f>
        <v/>
      </c>
      <c r="AB235">
        <f>IF(ISBLANK('Raw Data'!D230), 0, IF('Raw Data'!E230-'Raw Data'!D230&gt;1, 'Raw Data'!AY230, 0))</f>
        <v/>
      </c>
      <c r="AC235">
        <f>IF(ISBLANK('Raw Data'!D230), 0, IF('Raw Data'!D230-'Raw Data'!E230&gt;2, 'Raw Data'!AZ230, 0))</f>
        <v/>
      </c>
      <c r="AD235">
        <f>IF(ISBLANK('Raw Data'!A230), 0, IF(ABS('Raw Data'!D230-'Raw Data'!E230)&lt;3, 'Raw Data'!BA230, 0))</f>
        <v/>
      </c>
      <c r="AE235">
        <f>IF(ISBLANK('Raw Data'!D230), 0, IF('Raw Data'!E230-'Raw Data'!D230&gt;2, 'Raw Data'!BB230, 0))</f>
        <v/>
      </c>
      <c r="AF235">
        <f>IF(ISBLANK('Raw Data'!D230), 0, IF('Raw Data'!D230-'Raw Data'!E230&gt;3, 'Raw Data'!BC230, 0))</f>
        <v/>
      </c>
      <c r="AG235">
        <f>IF(ISBLANK('Raw Data'!A230), 0, IF(ABS('Raw Data'!D230-'Raw Data'!E230)&lt;4, 'Raw Data'!BD230, 0))</f>
        <v/>
      </c>
      <c r="AH235">
        <f>IF(ISBLANK('Raw Data'!D230), 0, IF('Raw Data'!E230-'Raw Data'!D230&gt;3, 'Raw Data'!BE230, 0))</f>
        <v/>
      </c>
      <c r="AI235">
        <f>IF(SUM('Raw Data'!D230:E230)&gt;'Raw Data'!F230, 'Raw Data'!G230, 0)</f>
        <v/>
      </c>
      <c r="AJ235">
        <f>IF(ISBLANK('Raw Data'!D230), 0, IF(SUM('Raw Data'!D230:E230)&lt;'Raw Data'!F230, 'Raw Data'!H230, 0))</f>
        <v/>
      </c>
      <c r="AK235">
        <f>IF(ISBLANK('Raw Data'!A230), 0, IF(AND('Raw Data'!D230&lt;3, 'Raw Data'!E230&lt;3, 'Raw Data'!F230&lt;BB$2), 'Raw Data'!AF230, 0))</f>
        <v/>
      </c>
      <c r="AL235">
        <f>IF(ISBLANK('Raw Data'!A230), 0, IF(AND('Raw Data'!D230&lt;4, 'Raw Data'!E230&lt;4, 'Raw Data'!F230&lt;BB$2), 'Raw Data'!AI230, 0))</f>
        <v/>
      </c>
      <c r="AM235">
        <f>IF(ISBLANK('Raw Data'!A230), 0, IF(AND('Raw Data'!D230&lt;5, 'Raw Data'!E230&lt;5, 'Raw Data'!F230&lt;BB$2), 'Raw Data'!AL230, 0))</f>
        <v/>
      </c>
      <c r="AN235">
        <f>IF(ISBLANK('Raw Data'!A230), 0, IF(AND('Raw Data'!D230&lt;6, 'Raw Data'!E230&lt;6, 'Raw Data'!F230&lt;BB$2), 'Raw Data'!AO230, 0))</f>
        <v/>
      </c>
      <c r="AO235">
        <f>IF(ISBLANK('Raw Data'!A230), 0, IF(AND('Raw Data'!I230&lt;Analysis!$BC$2, 'Raw Data'!D230-'Raw Data'!E230&gt;1), 'Raw Data'!AW230, IF(AND('Raw Data'!J230&lt;Analysis!$BC$2, 'Raw Data'!E230-'Raw Data'!D230&gt;1), 'Raw Data'!AY230, 0)))</f>
        <v/>
      </c>
      <c r="AP235">
        <f>IF(ISBLANK('Raw Data'!A230), 0, IF(AND('Raw Data'!I230&lt;Analysis!$BC$2, 'Raw Data'!D230-'Raw Data'!E230&gt;2), 'Raw Data'!AZ230, IF(AND('Raw Data'!J230&lt;Analysis!$BC$2, 'Raw Data'!E230-'Raw Data'!D230&gt;2), 'Raw Data'!BB230, 0)))</f>
        <v/>
      </c>
      <c r="AQ235">
        <f>IF(ISBLANK('Raw Data'!A230), 0, IF(AND('Raw Data'!I230&lt;Analysis!$BC$2, 'Raw Data'!D230-'Raw Data'!E230&gt;3), 'Raw Data'!BC230, IF(AND('Raw Data'!J230&lt;Analysis!$BC$2, 'Raw Data'!E230-'Raw Data'!D230&gt;3), 'Raw Data'!BE230, 0)))</f>
        <v/>
      </c>
      <c r="AR235">
        <f>IF('Hidden Analysiss'!D231=1,IF(ABS('Raw Data'!E230-'Raw Data'!D230)&lt;2,'Raw Data'!AX230,0), 0)</f>
        <v/>
      </c>
      <c r="AS235">
        <f>IF('Hidden Analysiss'!D231=1,IF(ABS('Raw Data'!E230-'Raw Data'!D230)&lt;3,'Raw Data'!BA230,0), 0)</f>
        <v/>
      </c>
      <c r="AT235">
        <f>IF('Hidden Analysiss'!D231=1,IF(ABS('Raw Data'!E230-'Raw Data'!D230)&lt;4,'Raw Data'!BD230,0), 0)</f>
        <v/>
      </c>
      <c r="AU235">
        <f>IF(AND('Hidden Analysiss'!E231=1, ABS('Raw Data'!E230-'Raw Data'!D230)&lt;2), 'Raw Data'!AX230, 0)</f>
        <v/>
      </c>
      <c r="AV235">
        <f>IF(AND('Hidden Analysiss'!E231=1, ABS('Raw Data'!E230-'Raw Data'!D230)&lt;3), 'Raw Data'!BA230, 0)</f>
        <v/>
      </c>
      <c r="AW235">
        <f>IF(AND('Hidden Analysiss'!E231=1, ABS('Raw Data'!E230-'Raw Data'!D230)&lt;3), 'Raw Data'!BD230, 0)</f>
        <v/>
      </c>
    </row>
    <row r="236">
      <c r="A236" s="1">
        <f>'Raw Data'!A231</f>
        <v/>
      </c>
      <c r="B236">
        <f>IF('Raw Data'!E231&gt;'Raw Data'!D231, 'Raw Data'!J231, 0)</f>
        <v/>
      </c>
      <c r="C236">
        <f>IF('Raw Data'!D231&gt;'Raw Data'!E231, 'Raw Data'!I231, 0)</f>
        <v/>
      </c>
      <c r="D236">
        <f>SUM(G236:H236)</f>
        <v/>
      </c>
      <c r="E236">
        <f>IF(AND('Raw Data'!J231&lt;'Raw Data'!I231,'Raw Data'!E231&gt;'Raw Data'!D231,'Raw Data'!E231-'Raw Data'!D231&gt;3),'Raw Data'!N231,IF(AND('Raw Data'!I231&lt;'Raw Data'!J231,'Raw Data'!D231&gt;'Raw Data'!E231,'Raw Data'!D231-'Raw Data'!E231&gt;3),'Raw Data'!M231,0))</f>
        <v/>
      </c>
      <c r="F236">
        <f>IF(AND('Raw Data'!J231&lt;'Raw Data'!I231,'Raw Data'!E231&gt;'Raw Data'!D231,'Raw Data'!E231-'Raw Data'!D231&lt;4),'Raw Data'!L231,IF(AND('Raw Data'!I231&lt;'Raw Data'!J231,'Raw Data'!D231&gt;'Raw Data'!E231,'Raw Data'!D231-'Raw Data'!E231&lt;4),'Raw Data'!K231,0))</f>
        <v/>
      </c>
      <c r="G236">
        <f>IF(AND('Raw Data'!J231&lt;'Raw Data'!I231, 'Raw Data'!E231&gt;'Raw Data'!D231), 'Raw Data'!J231, 0)</f>
        <v/>
      </c>
      <c r="H236">
        <f>IF(AND('Raw Data'!J231&gt;'Raw Data'!I231, 'Raw Data'!E231&lt;'Raw Data'!D231), 'Raw Data'!I231, 0)</f>
        <v/>
      </c>
      <c r="I236">
        <f>SUM(J236:K236)</f>
        <v/>
      </c>
      <c r="J236">
        <f>IF(AND('Raw Data'!J231&gt;'Raw Data'!I231, 'Raw Data'!E231&gt;'Raw Data'!D231), 'Raw Data'!J231, 0)</f>
        <v/>
      </c>
      <c r="K236">
        <f>IF(AND('Raw Data'!I231&gt;'Raw Data'!J231, 'Raw Data'!D231&gt;'Raw Data'!E231), 'Raw Data'!I231, 0)</f>
        <v/>
      </c>
      <c r="L236">
        <f>IF('Raw Data'!E231-'Raw Data'!D231&gt;3, 'Raw Data'!N231, 0)</f>
        <v/>
      </c>
      <c r="M236">
        <f>IF('Raw Data'!D231-'Raw Data'!E231&gt;3, 'Raw Data'!M231, 0)</f>
        <v/>
      </c>
      <c r="N236">
        <f>IF(ISBLANK('Raw Data'!D231),0,IF(AND('Raw Data'!E231&gt;'Raw Data'!D231,'Raw Data'!E231-'Raw Data'!D231&gt;0,'Raw Data'!E231-'Raw Data'!D231&lt;4),'Raw Data'!L231, 0))</f>
        <v/>
      </c>
      <c r="O236">
        <f>IF(ISBLANK('Raw Data'!D231),0,IF(AND('Raw Data'!E231&gt;'Raw Data'!D231,'Raw Data'!E231-'Raw Data'!D231&gt;0,'Raw Data'!D231-'Raw Data'!E231&lt;4),'Raw Data'!K231, 0))</f>
        <v/>
      </c>
      <c r="P236">
        <f>IF('Raw Data'!E231-'Raw Data'!D231&gt;3, 'Raw Data'!N231, IF('Raw Data'!D231-'Raw Data'!E231&gt;3, 'Raw Data'!M231, 0))</f>
        <v/>
      </c>
      <c r="Q236">
        <f>IF(ISBLANK('Raw Data'!E231),0,IF(AND('Raw Data'!E231-'Raw Data'!D231&lt;4,'Raw Data'!E231-'Raw Data'!D231&gt;0),'Raw Data'!L231,IF(AND('Raw Data'!D231&gt;'Raw Data'!E231,'Raw Data'!D231-'Raw Data'!E231&gt;0),'Raw Data'!K231,0)))</f>
        <v/>
      </c>
      <c r="R236">
        <f>IF(ISBLANK('Raw Data'!K231),0,IFERROR(IF(MATCH(SMALL('Raw Data'!K231:N231,1),L236:O236,0),SMALL('Raw Data'!K231:N231,1)),0))</f>
        <v/>
      </c>
      <c r="S236">
        <f>IF(ISBLANK('Raw Data'!K231),0,IFERROR(IF(MATCH(SMALL('Raw Data'!K231:N231,2),L236:O236,0),SMALL('Raw Data'!K231:N231,2)),0))</f>
        <v/>
      </c>
      <c r="T236">
        <f>IF(ISBLANK('Raw Data'!K231),0,IFERROR(IF(MATCH(SMALL('Raw Data'!K231:N231,3),L236:O236,0),SMALL('Raw Data'!K231:N231,3)),0))</f>
        <v/>
      </c>
      <c r="U236">
        <f>IF(ISBLANK('Raw Data'!K231),0,IFERROR(IF(MATCH(SMALL('Raw Data'!K231:N231,4),L236:O236,0),SMALL('Raw Data'!K231:N231,4)),0))</f>
        <v/>
      </c>
      <c r="V236">
        <f>IF(AND('Raw Data'!D231&lt;3, 'Raw Data'!E231&lt;3, 'Raw Data'!A231&gt;0), 'Raw Data'!AF231, 0)</f>
        <v/>
      </c>
      <c r="W236">
        <f>IF(AND('Raw Data'!D231&lt;4, 'Raw Data'!E231&lt;4, 'Raw Data'!A231&gt;0), 'Raw Data'!AI231, 0)</f>
        <v/>
      </c>
      <c r="X236">
        <f>IF(AND('Raw Data'!D231&lt;5, 'Raw Data'!E231&lt;5, 'Raw Data'!A231&gt;0), 'Raw Data'!AL231, 0)</f>
        <v/>
      </c>
      <c r="Y236">
        <f>IF(AND('Raw Data'!D231&lt;6, 'Raw Data'!E231&lt;6, 'Raw Data'!A231&gt;0), 'Raw Data'!AO231, 0)</f>
        <v/>
      </c>
      <c r="Z236">
        <f>IF(ISBLANK('Raw Data'!D231), 0, IF('Raw Data'!D231-'Raw Data'!E231&gt;1, 'Raw Data'!AW231, 0))</f>
        <v/>
      </c>
      <c r="AA236">
        <f>IF(ISBLANK('Raw Data'!A231), 0, IF(ABS('Raw Data'!D231-'Raw Data'!E231)&lt;2, 'Raw Data'!AX231, 0))</f>
        <v/>
      </c>
      <c r="AB236">
        <f>IF(ISBLANK('Raw Data'!D231), 0, IF('Raw Data'!E231-'Raw Data'!D231&gt;1, 'Raw Data'!AY231, 0))</f>
        <v/>
      </c>
      <c r="AC236">
        <f>IF(ISBLANK('Raw Data'!D231), 0, IF('Raw Data'!D231-'Raw Data'!E231&gt;2, 'Raw Data'!AZ231, 0))</f>
        <v/>
      </c>
      <c r="AD236">
        <f>IF(ISBLANK('Raw Data'!A231), 0, IF(ABS('Raw Data'!D231-'Raw Data'!E231)&lt;3, 'Raw Data'!BA231, 0))</f>
        <v/>
      </c>
      <c r="AE236">
        <f>IF(ISBLANK('Raw Data'!D231), 0, IF('Raw Data'!E231-'Raw Data'!D231&gt;2, 'Raw Data'!BB231, 0))</f>
        <v/>
      </c>
      <c r="AF236">
        <f>IF(ISBLANK('Raw Data'!D231), 0, IF('Raw Data'!D231-'Raw Data'!E231&gt;3, 'Raw Data'!BC231, 0))</f>
        <v/>
      </c>
      <c r="AG236">
        <f>IF(ISBLANK('Raw Data'!A231), 0, IF(ABS('Raw Data'!D231-'Raw Data'!E231)&lt;4, 'Raw Data'!BD231, 0))</f>
        <v/>
      </c>
      <c r="AH236">
        <f>IF(ISBLANK('Raw Data'!D231), 0, IF('Raw Data'!E231-'Raw Data'!D231&gt;3, 'Raw Data'!BE231, 0))</f>
        <v/>
      </c>
      <c r="AI236">
        <f>IF(SUM('Raw Data'!D231:E231)&gt;'Raw Data'!F231, 'Raw Data'!G231, 0)</f>
        <v/>
      </c>
      <c r="AJ236">
        <f>IF(ISBLANK('Raw Data'!D231), 0, IF(SUM('Raw Data'!D231:E231)&lt;'Raw Data'!F231, 'Raw Data'!H231, 0))</f>
        <v/>
      </c>
      <c r="AK236">
        <f>IF(ISBLANK('Raw Data'!A231), 0, IF(AND('Raw Data'!D231&lt;3, 'Raw Data'!E231&lt;3, 'Raw Data'!F231&lt;BB$2), 'Raw Data'!AF231, 0))</f>
        <v/>
      </c>
      <c r="AL236">
        <f>IF(ISBLANK('Raw Data'!A231), 0, IF(AND('Raw Data'!D231&lt;4, 'Raw Data'!E231&lt;4, 'Raw Data'!F231&lt;BB$2), 'Raw Data'!AI231, 0))</f>
        <v/>
      </c>
      <c r="AM236">
        <f>IF(ISBLANK('Raw Data'!A231), 0, IF(AND('Raw Data'!D231&lt;5, 'Raw Data'!E231&lt;5, 'Raw Data'!F231&lt;BB$2), 'Raw Data'!AL231, 0))</f>
        <v/>
      </c>
      <c r="AN236">
        <f>IF(ISBLANK('Raw Data'!A231), 0, IF(AND('Raw Data'!D231&lt;6, 'Raw Data'!E231&lt;6, 'Raw Data'!F231&lt;BB$2), 'Raw Data'!AO231, 0))</f>
        <v/>
      </c>
      <c r="AO236">
        <f>IF(ISBLANK('Raw Data'!A231), 0, IF(AND('Raw Data'!I231&lt;Analysis!$BC$2, 'Raw Data'!D231-'Raw Data'!E231&gt;1), 'Raw Data'!AW231, IF(AND('Raw Data'!J231&lt;Analysis!$BC$2, 'Raw Data'!E231-'Raw Data'!D231&gt;1), 'Raw Data'!AY231, 0)))</f>
        <v/>
      </c>
      <c r="AP236">
        <f>IF(ISBLANK('Raw Data'!A231), 0, IF(AND('Raw Data'!I231&lt;Analysis!$BC$2, 'Raw Data'!D231-'Raw Data'!E231&gt;2), 'Raw Data'!AZ231, IF(AND('Raw Data'!J231&lt;Analysis!$BC$2, 'Raw Data'!E231-'Raw Data'!D231&gt;2), 'Raw Data'!BB231, 0)))</f>
        <v/>
      </c>
      <c r="AQ236">
        <f>IF(ISBLANK('Raw Data'!A231), 0, IF(AND('Raw Data'!I231&lt;Analysis!$BC$2, 'Raw Data'!D231-'Raw Data'!E231&gt;3), 'Raw Data'!BC231, IF(AND('Raw Data'!J231&lt;Analysis!$BC$2, 'Raw Data'!E231-'Raw Data'!D231&gt;3), 'Raw Data'!BE231, 0)))</f>
        <v/>
      </c>
      <c r="AR236">
        <f>IF('Hidden Analysiss'!D232=1,IF(ABS('Raw Data'!E231-'Raw Data'!D231)&lt;2,'Raw Data'!AX231,0), 0)</f>
        <v/>
      </c>
      <c r="AS236">
        <f>IF('Hidden Analysiss'!D232=1,IF(ABS('Raw Data'!E231-'Raw Data'!D231)&lt;3,'Raw Data'!BA231,0), 0)</f>
        <v/>
      </c>
      <c r="AT236">
        <f>IF('Hidden Analysiss'!D232=1,IF(ABS('Raw Data'!E231-'Raw Data'!D231)&lt;4,'Raw Data'!BD231,0), 0)</f>
        <v/>
      </c>
      <c r="AU236">
        <f>IF(AND('Hidden Analysiss'!E232=1, ABS('Raw Data'!E231-'Raw Data'!D231)&lt;2), 'Raw Data'!AX231, 0)</f>
        <v/>
      </c>
      <c r="AV236">
        <f>IF(AND('Hidden Analysiss'!E232=1, ABS('Raw Data'!E231-'Raw Data'!D231)&lt;3), 'Raw Data'!BA231, 0)</f>
        <v/>
      </c>
      <c r="AW236">
        <f>IF(AND('Hidden Analysiss'!E232=1, ABS('Raw Data'!E231-'Raw Data'!D231)&lt;3), 'Raw Data'!BD231, 0)</f>
        <v/>
      </c>
    </row>
    <row r="237">
      <c r="A237" s="1">
        <f>'Raw Data'!A232</f>
        <v/>
      </c>
      <c r="B237">
        <f>IF('Raw Data'!E232&gt;'Raw Data'!D232, 'Raw Data'!J232, 0)</f>
        <v/>
      </c>
      <c r="C237">
        <f>IF('Raw Data'!D232&gt;'Raw Data'!E232, 'Raw Data'!I232, 0)</f>
        <v/>
      </c>
      <c r="D237">
        <f>SUM(G237:H237)</f>
        <v/>
      </c>
      <c r="E237">
        <f>IF(AND('Raw Data'!J232&lt;'Raw Data'!I232,'Raw Data'!E232&gt;'Raw Data'!D232,'Raw Data'!E232-'Raw Data'!D232&gt;3),'Raw Data'!N232,IF(AND('Raw Data'!I232&lt;'Raw Data'!J232,'Raw Data'!D232&gt;'Raw Data'!E232,'Raw Data'!D232-'Raw Data'!E232&gt;3),'Raw Data'!M232,0))</f>
        <v/>
      </c>
      <c r="F237">
        <f>IF(AND('Raw Data'!J232&lt;'Raw Data'!I232,'Raw Data'!E232&gt;'Raw Data'!D232,'Raw Data'!E232-'Raw Data'!D232&lt;4),'Raw Data'!L232,IF(AND('Raw Data'!I232&lt;'Raw Data'!J232,'Raw Data'!D232&gt;'Raw Data'!E232,'Raw Data'!D232-'Raw Data'!E232&lt;4),'Raw Data'!K232,0))</f>
        <v/>
      </c>
      <c r="G237">
        <f>IF(AND('Raw Data'!J232&lt;'Raw Data'!I232, 'Raw Data'!E232&gt;'Raw Data'!D232), 'Raw Data'!J232, 0)</f>
        <v/>
      </c>
      <c r="H237">
        <f>IF(AND('Raw Data'!J232&gt;'Raw Data'!I232, 'Raw Data'!E232&lt;'Raw Data'!D232), 'Raw Data'!I232, 0)</f>
        <v/>
      </c>
      <c r="I237">
        <f>SUM(J237:K237)</f>
        <v/>
      </c>
      <c r="J237">
        <f>IF(AND('Raw Data'!J232&gt;'Raw Data'!I232, 'Raw Data'!E232&gt;'Raw Data'!D232), 'Raw Data'!J232, 0)</f>
        <v/>
      </c>
      <c r="K237">
        <f>IF(AND('Raw Data'!I232&gt;'Raw Data'!J232, 'Raw Data'!D232&gt;'Raw Data'!E232), 'Raw Data'!I232, 0)</f>
        <v/>
      </c>
      <c r="L237">
        <f>IF('Raw Data'!E232-'Raw Data'!D232&gt;3, 'Raw Data'!N232, 0)</f>
        <v/>
      </c>
      <c r="M237">
        <f>IF('Raw Data'!D232-'Raw Data'!E232&gt;3, 'Raw Data'!M232, 0)</f>
        <v/>
      </c>
      <c r="N237">
        <f>IF(ISBLANK('Raw Data'!D232),0,IF(AND('Raw Data'!E232&gt;'Raw Data'!D232,'Raw Data'!E232-'Raw Data'!D232&gt;0,'Raw Data'!E232-'Raw Data'!D232&lt;4),'Raw Data'!L232, 0))</f>
        <v/>
      </c>
      <c r="O237">
        <f>IF(ISBLANK('Raw Data'!D232),0,IF(AND('Raw Data'!E232&gt;'Raw Data'!D232,'Raw Data'!E232-'Raw Data'!D232&gt;0,'Raw Data'!D232-'Raw Data'!E232&lt;4),'Raw Data'!K232, 0))</f>
        <v/>
      </c>
      <c r="P237">
        <f>IF('Raw Data'!E232-'Raw Data'!D232&gt;3, 'Raw Data'!N232, IF('Raw Data'!D232-'Raw Data'!E232&gt;3, 'Raw Data'!M232, 0))</f>
        <v/>
      </c>
      <c r="Q237">
        <f>IF(ISBLANK('Raw Data'!E232),0,IF(AND('Raw Data'!E232-'Raw Data'!D232&lt;4,'Raw Data'!E232-'Raw Data'!D232&gt;0),'Raw Data'!L232,IF(AND('Raw Data'!D232&gt;'Raw Data'!E232,'Raw Data'!D232-'Raw Data'!E232&gt;0),'Raw Data'!K232,0)))</f>
        <v/>
      </c>
      <c r="R237">
        <f>IF(ISBLANK('Raw Data'!K232),0,IFERROR(IF(MATCH(SMALL('Raw Data'!K232:N232,1),L237:O237,0),SMALL('Raw Data'!K232:N232,1)),0))</f>
        <v/>
      </c>
      <c r="S237">
        <f>IF(ISBLANK('Raw Data'!K232),0,IFERROR(IF(MATCH(SMALL('Raw Data'!K232:N232,2),L237:O237,0),SMALL('Raw Data'!K232:N232,2)),0))</f>
        <v/>
      </c>
      <c r="T237">
        <f>IF(ISBLANK('Raw Data'!K232),0,IFERROR(IF(MATCH(SMALL('Raw Data'!K232:N232,3),L237:O237,0),SMALL('Raw Data'!K232:N232,3)),0))</f>
        <v/>
      </c>
      <c r="U237">
        <f>IF(ISBLANK('Raw Data'!K232),0,IFERROR(IF(MATCH(SMALL('Raw Data'!K232:N232,4),L237:O237,0),SMALL('Raw Data'!K232:N232,4)),0))</f>
        <v/>
      </c>
      <c r="V237">
        <f>IF(AND('Raw Data'!D232&lt;3, 'Raw Data'!E232&lt;3, 'Raw Data'!A232&gt;0), 'Raw Data'!AF232, 0)</f>
        <v/>
      </c>
      <c r="W237">
        <f>IF(AND('Raw Data'!D232&lt;4, 'Raw Data'!E232&lt;4, 'Raw Data'!A232&gt;0), 'Raw Data'!AI232, 0)</f>
        <v/>
      </c>
      <c r="X237">
        <f>IF(AND('Raw Data'!D232&lt;5, 'Raw Data'!E232&lt;5, 'Raw Data'!A232&gt;0), 'Raw Data'!AL232, 0)</f>
        <v/>
      </c>
      <c r="Y237">
        <f>IF(AND('Raw Data'!D232&lt;6, 'Raw Data'!E232&lt;6, 'Raw Data'!A232&gt;0), 'Raw Data'!AO232, 0)</f>
        <v/>
      </c>
      <c r="Z237">
        <f>IF(ISBLANK('Raw Data'!D232), 0, IF('Raw Data'!D232-'Raw Data'!E232&gt;1, 'Raw Data'!AW232, 0))</f>
        <v/>
      </c>
      <c r="AA237">
        <f>IF(ISBLANK('Raw Data'!A232), 0, IF(ABS('Raw Data'!D232-'Raw Data'!E232)&lt;2, 'Raw Data'!AX232, 0))</f>
        <v/>
      </c>
      <c r="AB237">
        <f>IF(ISBLANK('Raw Data'!D232), 0, IF('Raw Data'!E232-'Raw Data'!D232&gt;1, 'Raw Data'!AY232, 0))</f>
        <v/>
      </c>
      <c r="AC237">
        <f>IF(ISBLANK('Raw Data'!D232), 0, IF('Raw Data'!D232-'Raw Data'!E232&gt;2, 'Raw Data'!AZ232, 0))</f>
        <v/>
      </c>
      <c r="AD237">
        <f>IF(ISBLANK('Raw Data'!A232), 0, IF(ABS('Raw Data'!D232-'Raw Data'!E232)&lt;3, 'Raw Data'!BA232, 0))</f>
        <v/>
      </c>
      <c r="AE237">
        <f>IF(ISBLANK('Raw Data'!D232), 0, IF('Raw Data'!E232-'Raw Data'!D232&gt;2, 'Raw Data'!BB232, 0))</f>
        <v/>
      </c>
      <c r="AF237">
        <f>IF(ISBLANK('Raw Data'!D232), 0, IF('Raw Data'!D232-'Raw Data'!E232&gt;3, 'Raw Data'!BC232, 0))</f>
        <v/>
      </c>
      <c r="AG237">
        <f>IF(ISBLANK('Raw Data'!A232), 0, IF(ABS('Raw Data'!D232-'Raw Data'!E232)&lt;4, 'Raw Data'!BD232, 0))</f>
        <v/>
      </c>
      <c r="AH237">
        <f>IF(ISBLANK('Raw Data'!D232), 0, IF('Raw Data'!E232-'Raw Data'!D232&gt;3, 'Raw Data'!BE232, 0))</f>
        <v/>
      </c>
      <c r="AI237">
        <f>IF(SUM('Raw Data'!D232:E232)&gt;'Raw Data'!F232, 'Raw Data'!G232, 0)</f>
        <v/>
      </c>
      <c r="AJ237">
        <f>IF(ISBLANK('Raw Data'!D232), 0, IF(SUM('Raw Data'!D232:E232)&lt;'Raw Data'!F232, 'Raw Data'!H232, 0))</f>
        <v/>
      </c>
      <c r="AK237">
        <f>IF(ISBLANK('Raw Data'!A232), 0, IF(AND('Raw Data'!D232&lt;3, 'Raw Data'!E232&lt;3, 'Raw Data'!F232&lt;BB$2), 'Raw Data'!AF232, 0))</f>
        <v/>
      </c>
      <c r="AL237">
        <f>IF(ISBLANK('Raw Data'!A232), 0, IF(AND('Raw Data'!D232&lt;4, 'Raw Data'!E232&lt;4, 'Raw Data'!F232&lt;BB$2), 'Raw Data'!AI232, 0))</f>
        <v/>
      </c>
      <c r="AM237">
        <f>IF(ISBLANK('Raw Data'!A232), 0, IF(AND('Raw Data'!D232&lt;5, 'Raw Data'!E232&lt;5, 'Raw Data'!F232&lt;BB$2), 'Raw Data'!AL232, 0))</f>
        <v/>
      </c>
      <c r="AN237">
        <f>IF(ISBLANK('Raw Data'!A232), 0, IF(AND('Raw Data'!D232&lt;6, 'Raw Data'!E232&lt;6, 'Raw Data'!F232&lt;BB$2), 'Raw Data'!AO232, 0))</f>
        <v/>
      </c>
      <c r="AO237">
        <f>IF(ISBLANK('Raw Data'!A232), 0, IF(AND('Raw Data'!I232&lt;Analysis!$BC$2, 'Raw Data'!D232-'Raw Data'!E232&gt;1), 'Raw Data'!AW232, IF(AND('Raw Data'!J232&lt;Analysis!$BC$2, 'Raw Data'!E232-'Raw Data'!D232&gt;1), 'Raw Data'!AY232, 0)))</f>
        <v/>
      </c>
      <c r="AP237">
        <f>IF(ISBLANK('Raw Data'!A232), 0, IF(AND('Raw Data'!I232&lt;Analysis!$BC$2, 'Raw Data'!D232-'Raw Data'!E232&gt;2), 'Raw Data'!AZ232, IF(AND('Raw Data'!J232&lt;Analysis!$BC$2, 'Raw Data'!E232-'Raw Data'!D232&gt;2), 'Raw Data'!BB232, 0)))</f>
        <v/>
      </c>
      <c r="AQ237">
        <f>IF(ISBLANK('Raw Data'!A232), 0, IF(AND('Raw Data'!I232&lt;Analysis!$BC$2, 'Raw Data'!D232-'Raw Data'!E232&gt;3), 'Raw Data'!BC232, IF(AND('Raw Data'!J232&lt;Analysis!$BC$2, 'Raw Data'!E232-'Raw Data'!D232&gt;3), 'Raw Data'!BE232, 0)))</f>
        <v/>
      </c>
      <c r="AR237">
        <f>IF('Hidden Analysiss'!D233=1,IF(ABS('Raw Data'!E232-'Raw Data'!D232)&lt;2,'Raw Data'!AX232,0), 0)</f>
        <v/>
      </c>
      <c r="AS237">
        <f>IF('Hidden Analysiss'!D233=1,IF(ABS('Raw Data'!E232-'Raw Data'!D232)&lt;3,'Raw Data'!BA232,0), 0)</f>
        <v/>
      </c>
      <c r="AT237">
        <f>IF('Hidden Analysiss'!D233=1,IF(ABS('Raw Data'!E232-'Raw Data'!D232)&lt;4,'Raw Data'!BD232,0), 0)</f>
        <v/>
      </c>
      <c r="AU237">
        <f>IF(AND('Hidden Analysiss'!E233=1, ABS('Raw Data'!E232-'Raw Data'!D232)&lt;2), 'Raw Data'!AX232, 0)</f>
        <v/>
      </c>
      <c r="AV237">
        <f>IF(AND('Hidden Analysiss'!E233=1, ABS('Raw Data'!E232-'Raw Data'!D232)&lt;3), 'Raw Data'!BA232, 0)</f>
        <v/>
      </c>
      <c r="AW237">
        <f>IF(AND('Hidden Analysiss'!E233=1, ABS('Raw Data'!E232-'Raw Data'!D232)&lt;3), 'Raw Data'!BD232, 0)</f>
        <v/>
      </c>
    </row>
    <row r="238">
      <c r="A238" s="1">
        <f>'Raw Data'!A233</f>
        <v/>
      </c>
      <c r="B238">
        <f>IF('Raw Data'!E233&gt;'Raw Data'!D233, 'Raw Data'!J233, 0)</f>
        <v/>
      </c>
      <c r="C238">
        <f>IF('Raw Data'!D233&gt;'Raw Data'!E233, 'Raw Data'!I233, 0)</f>
        <v/>
      </c>
      <c r="D238">
        <f>SUM(G238:H238)</f>
        <v/>
      </c>
      <c r="E238">
        <f>IF(AND('Raw Data'!J233&lt;'Raw Data'!I233,'Raw Data'!E233&gt;'Raw Data'!D233,'Raw Data'!E233-'Raw Data'!D233&gt;3),'Raw Data'!N233,IF(AND('Raw Data'!I233&lt;'Raw Data'!J233,'Raw Data'!D233&gt;'Raw Data'!E233,'Raw Data'!D233-'Raw Data'!E233&gt;3),'Raw Data'!M233,0))</f>
        <v/>
      </c>
      <c r="F238">
        <f>IF(AND('Raw Data'!J233&lt;'Raw Data'!I233,'Raw Data'!E233&gt;'Raw Data'!D233,'Raw Data'!E233-'Raw Data'!D233&lt;4),'Raw Data'!L233,IF(AND('Raw Data'!I233&lt;'Raw Data'!J233,'Raw Data'!D233&gt;'Raw Data'!E233,'Raw Data'!D233-'Raw Data'!E233&lt;4),'Raw Data'!K233,0))</f>
        <v/>
      </c>
      <c r="G238">
        <f>IF(AND('Raw Data'!J233&lt;'Raw Data'!I233, 'Raw Data'!E233&gt;'Raw Data'!D233), 'Raw Data'!J233, 0)</f>
        <v/>
      </c>
      <c r="H238">
        <f>IF(AND('Raw Data'!J233&gt;'Raw Data'!I233, 'Raw Data'!E233&lt;'Raw Data'!D233), 'Raw Data'!I233, 0)</f>
        <v/>
      </c>
      <c r="I238">
        <f>SUM(J238:K238)</f>
        <v/>
      </c>
      <c r="J238">
        <f>IF(AND('Raw Data'!J233&gt;'Raw Data'!I233, 'Raw Data'!E233&gt;'Raw Data'!D233), 'Raw Data'!J233, 0)</f>
        <v/>
      </c>
      <c r="K238">
        <f>IF(AND('Raw Data'!I233&gt;'Raw Data'!J233, 'Raw Data'!D233&gt;'Raw Data'!E233), 'Raw Data'!I233, 0)</f>
        <v/>
      </c>
      <c r="L238">
        <f>IF('Raw Data'!E233-'Raw Data'!D233&gt;3, 'Raw Data'!N233, 0)</f>
        <v/>
      </c>
      <c r="M238">
        <f>IF('Raw Data'!D233-'Raw Data'!E233&gt;3, 'Raw Data'!M233, 0)</f>
        <v/>
      </c>
      <c r="N238">
        <f>IF(ISBLANK('Raw Data'!D233),0,IF(AND('Raw Data'!E233&gt;'Raw Data'!D233,'Raw Data'!E233-'Raw Data'!D233&gt;0,'Raw Data'!E233-'Raw Data'!D233&lt;4),'Raw Data'!L233, 0))</f>
        <v/>
      </c>
      <c r="O238">
        <f>IF(ISBLANK('Raw Data'!D233),0,IF(AND('Raw Data'!E233&gt;'Raw Data'!D233,'Raw Data'!E233-'Raw Data'!D233&gt;0,'Raw Data'!D233-'Raw Data'!E233&lt;4),'Raw Data'!K233, 0))</f>
        <v/>
      </c>
      <c r="P238">
        <f>IF('Raw Data'!E233-'Raw Data'!D233&gt;3, 'Raw Data'!N233, IF('Raw Data'!D233-'Raw Data'!E233&gt;3, 'Raw Data'!M233, 0))</f>
        <v/>
      </c>
      <c r="Q238">
        <f>IF(ISBLANK('Raw Data'!E233),0,IF(AND('Raw Data'!E233-'Raw Data'!D233&lt;4,'Raw Data'!E233-'Raw Data'!D233&gt;0),'Raw Data'!L233,IF(AND('Raw Data'!D233&gt;'Raw Data'!E233,'Raw Data'!D233-'Raw Data'!E233&gt;0),'Raw Data'!K233,0)))</f>
        <v/>
      </c>
      <c r="R238">
        <f>IF(ISBLANK('Raw Data'!K233),0,IFERROR(IF(MATCH(SMALL('Raw Data'!K233:N233,1),L238:O238,0),SMALL('Raw Data'!K233:N233,1)),0))</f>
        <v/>
      </c>
      <c r="S238">
        <f>IF(ISBLANK('Raw Data'!K233),0,IFERROR(IF(MATCH(SMALL('Raw Data'!K233:N233,2),L238:O238,0),SMALL('Raw Data'!K233:N233,2)),0))</f>
        <v/>
      </c>
      <c r="T238">
        <f>IF(ISBLANK('Raw Data'!K233),0,IFERROR(IF(MATCH(SMALL('Raw Data'!K233:N233,3),L238:O238,0),SMALL('Raw Data'!K233:N233,3)),0))</f>
        <v/>
      </c>
      <c r="U238">
        <f>IF(ISBLANK('Raw Data'!K233),0,IFERROR(IF(MATCH(SMALL('Raw Data'!K233:N233,4),L238:O238,0),SMALL('Raw Data'!K233:N233,4)),0))</f>
        <v/>
      </c>
      <c r="V238">
        <f>IF(AND('Raw Data'!D233&lt;3, 'Raw Data'!E233&lt;3, 'Raw Data'!A233&gt;0), 'Raw Data'!AF233, 0)</f>
        <v/>
      </c>
      <c r="W238">
        <f>IF(AND('Raw Data'!D233&lt;4, 'Raw Data'!E233&lt;4, 'Raw Data'!A233&gt;0), 'Raw Data'!AI233, 0)</f>
        <v/>
      </c>
      <c r="X238">
        <f>IF(AND('Raw Data'!D233&lt;5, 'Raw Data'!E233&lt;5, 'Raw Data'!A233&gt;0), 'Raw Data'!AL233, 0)</f>
        <v/>
      </c>
      <c r="Y238">
        <f>IF(AND('Raw Data'!D233&lt;6, 'Raw Data'!E233&lt;6, 'Raw Data'!A233&gt;0), 'Raw Data'!AO233, 0)</f>
        <v/>
      </c>
      <c r="Z238">
        <f>IF(ISBLANK('Raw Data'!D233), 0, IF('Raw Data'!D233-'Raw Data'!E233&gt;1, 'Raw Data'!AW233, 0))</f>
        <v/>
      </c>
      <c r="AA238">
        <f>IF(ISBLANK('Raw Data'!A233), 0, IF(ABS('Raw Data'!D233-'Raw Data'!E233)&lt;2, 'Raw Data'!AX233, 0))</f>
        <v/>
      </c>
      <c r="AB238">
        <f>IF(ISBLANK('Raw Data'!D233), 0, IF('Raw Data'!E233-'Raw Data'!D233&gt;1, 'Raw Data'!AY233, 0))</f>
        <v/>
      </c>
      <c r="AC238">
        <f>IF(ISBLANK('Raw Data'!D233), 0, IF('Raw Data'!D233-'Raw Data'!E233&gt;2, 'Raw Data'!AZ233, 0))</f>
        <v/>
      </c>
      <c r="AD238">
        <f>IF(ISBLANK('Raw Data'!A233), 0, IF(ABS('Raw Data'!D233-'Raw Data'!E233)&lt;3, 'Raw Data'!BA233, 0))</f>
        <v/>
      </c>
      <c r="AE238">
        <f>IF(ISBLANK('Raw Data'!D233), 0, IF('Raw Data'!E233-'Raw Data'!D233&gt;2, 'Raw Data'!BB233, 0))</f>
        <v/>
      </c>
      <c r="AF238">
        <f>IF(ISBLANK('Raw Data'!D233), 0, IF('Raw Data'!D233-'Raw Data'!E233&gt;3, 'Raw Data'!BC233, 0))</f>
        <v/>
      </c>
      <c r="AG238">
        <f>IF(ISBLANK('Raw Data'!A233), 0, IF(ABS('Raw Data'!D233-'Raw Data'!E233)&lt;4, 'Raw Data'!BD233, 0))</f>
        <v/>
      </c>
      <c r="AH238">
        <f>IF(ISBLANK('Raw Data'!D233), 0, IF('Raw Data'!E233-'Raw Data'!D233&gt;3, 'Raw Data'!BE233, 0))</f>
        <v/>
      </c>
      <c r="AI238">
        <f>IF(SUM('Raw Data'!D233:E233)&gt;'Raw Data'!F233, 'Raw Data'!G233, 0)</f>
        <v/>
      </c>
      <c r="AJ238">
        <f>IF(ISBLANK('Raw Data'!D233), 0, IF(SUM('Raw Data'!D233:E233)&lt;'Raw Data'!F233, 'Raw Data'!H233, 0))</f>
        <v/>
      </c>
      <c r="AK238">
        <f>IF(ISBLANK('Raw Data'!A233), 0, IF(AND('Raw Data'!D233&lt;3, 'Raw Data'!E233&lt;3, 'Raw Data'!F233&lt;BB$2), 'Raw Data'!AF233, 0))</f>
        <v/>
      </c>
      <c r="AL238">
        <f>IF(ISBLANK('Raw Data'!A233), 0, IF(AND('Raw Data'!D233&lt;4, 'Raw Data'!E233&lt;4, 'Raw Data'!F233&lt;BB$2), 'Raw Data'!AI233, 0))</f>
        <v/>
      </c>
      <c r="AM238">
        <f>IF(ISBLANK('Raw Data'!A233), 0, IF(AND('Raw Data'!D233&lt;5, 'Raw Data'!E233&lt;5, 'Raw Data'!F233&lt;BB$2), 'Raw Data'!AL233, 0))</f>
        <v/>
      </c>
      <c r="AN238">
        <f>IF(ISBLANK('Raw Data'!A233), 0, IF(AND('Raw Data'!D233&lt;6, 'Raw Data'!E233&lt;6, 'Raw Data'!F233&lt;BB$2), 'Raw Data'!AO233, 0))</f>
        <v/>
      </c>
      <c r="AO238">
        <f>IF(ISBLANK('Raw Data'!A233), 0, IF(AND('Raw Data'!I233&lt;Analysis!$BC$2, 'Raw Data'!D233-'Raw Data'!E233&gt;1), 'Raw Data'!AW233, IF(AND('Raw Data'!J233&lt;Analysis!$BC$2, 'Raw Data'!E233-'Raw Data'!D233&gt;1), 'Raw Data'!AY233, 0)))</f>
        <v/>
      </c>
      <c r="AP238">
        <f>IF(ISBLANK('Raw Data'!A233), 0, IF(AND('Raw Data'!I233&lt;Analysis!$BC$2, 'Raw Data'!D233-'Raw Data'!E233&gt;2), 'Raw Data'!AZ233, IF(AND('Raw Data'!J233&lt;Analysis!$BC$2, 'Raw Data'!E233-'Raw Data'!D233&gt;2), 'Raw Data'!BB233, 0)))</f>
        <v/>
      </c>
      <c r="AQ238">
        <f>IF(ISBLANK('Raw Data'!A233), 0, IF(AND('Raw Data'!I233&lt;Analysis!$BC$2, 'Raw Data'!D233-'Raw Data'!E233&gt;3), 'Raw Data'!BC233, IF(AND('Raw Data'!J233&lt;Analysis!$BC$2, 'Raw Data'!E233-'Raw Data'!D233&gt;3), 'Raw Data'!BE233, 0)))</f>
        <v/>
      </c>
      <c r="AR238">
        <f>IF('Hidden Analysiss'!D234=1,IF(ABS('Raw Data'!E233-'Raw Data'!D233)&lt;2,'Raw Data'!AX233,0), 0)</f>
        <v/>
      </c>
      <c r="AS238">
        <f>IF('Hidden Analysiss'!D234=1,IF(ABS('Raw Data'!E233-'Raw Data'!D233)&lt;3,'Raw Data'!BA233,0), 0)</f>
        <v/>
      </c>
      <c r="AT238">
        <f>IF('Hidden Analysiss'!D234=1,IF(ABS('Raw Data'!E233-'Raw Data'!D233)&lt;4,'Raw Data'!BD233,0), 0)</f>
        <v/>
      </c>
      <c r="AU238">
        <f>IF(AND('Hidden Analysiss'!E234=1, ABS('Raw Data'!E233-'Raw Data'!D233)&lt;2), 'Raw Data'!AX233, 0)</f>
        <v/>
      </c>
      <c r="AV238">
        <f>IF(AND('Hidden Analysiss'!E234=1, ABS('Raw Data'!E233-'Raw Data'!D233)&lt;3), 'Raw Data'!BA233, 0)</f>
        <v/>
      </c>
      <c r="AW238">
        <f>IF(AND('Hidden Analysiss'!E234=1, ABS('Raw Data'!E233-'Raw Data'!D233)&lt;3), 'Raw Data'!BD233, 0)</f>
        <v/>
      </c>
    </row>
    <row r="239">
      <c r="A239" s="1">
        <f>'Raw Data'!A234</f>
        <v/>
      </c>
      <c r="B239">
        <f>IF('Raw Data'!E234&gt;'Raw Data'!D234, 'Raw Data'!J234, 0)</f>
        <v/>
      </c>
      <c r="C239">
        <f>IF('Raw Data'!D234&gt;'Raw Data'!E234, 'Raw Data'!I234, 0)</f>
        <v/>
      </c>
      <c r="D239">
        <f>SUM(G239:H239)</f>
        <v/>
      </c>
      <c r="E239">
        <f>IF(AND('Raw Data'!J234&lt;'Raw Data'!I234,'Raw Data'!E234&gt;'Raw Data'!D234,'Raw Data'!E234-'Raw Data'!D234&gt;3),'Raw Data'!N234,IF(AND('Raw Data'!I234&lt;'Raw Data'!J234,'Raw Data'!D234&gt;'Raw Data'!E234,'Raw Data'!D234-'Raw Data'!E234&gt;3),'Raw Data'!M234,0))</f>
        <v/>
      </c>
      <c r="F239">
        <f>IF(AND('Raw Data'!J234&lt;'Raw Data'!I234,'Raw Data'!E234&gt;'Raw Data'!D234,'Raw Data'!E234-'Raw Data'!D234&lt;4),'Raw Data'!L234,IF(AND('Raw Data'!I234&lt;'Raw Data'!J234,'Raw Data'!D234&gt;'Raw Data'!E234,'Raw Data'!D234-'Raw Data'!E234&lt;4),'Raw Data'!K234,0))</f>
        <v/>
      </c>
      <c r="G239">
        <f>IF(AND('Raw Data'!J234&lt;'Raw Data'!I234, 'Raw Data'!E234&gt;'Raw Data'!D234), 'Raw Data'!J234, 0)</f>
        <v/>
      </c>
      <c r="H239">
        <f>IF(AND('Raw Data'!J234&gt;'Raw Data'!I234, 'Raw Data'!E234&lt;'Raw Data'!D234), 'Raw Data'!I234, 0)</f>
        <v/>
      </c>
      <c r="I239">
        <f>SUM(J239:K239)</f>
        <v/>
      </c>
      <c r="J239">
        <f>IF(AND('Raw Data'!J234&gt;'Raw Data'!I234, 'Raw Data'!E234&gt;'Raw Data'!D234), 'Raw Data'!J234, 0)</f>
        <v/>
      </c>
      <c r="K239">
        <f>IF(AND('Raw Data'!I234&gt;'Raw Data'!J234, 'Raw Data'!D234&gt;'Raw Data'!E234), 'Raw Data'!I234, 0)</f>
        <v/>
      </c>
      <c r="L239">
        <f>IF('Raw Data'!E234-'Raw Data'!D234&gt;3, 'Raw Data'!N234, 0)</f>
        <v/>
      </c>
      <c r="M239">
        <f>IF('Raw Data'!D234-'Raw Data'!E234&gt;3, 'Raw Data'!M234, 0)</f>
        <v/>
      </c>
      <c r="N239">
        <f>IF(ISBLANK('Raw Data'!D234),0,IF(AND('Raw Data'!E234&gt;'Raw Data'!D234,'Raw Data'!E234-'Raw Data'!D234&gt;0,'Raw Data'!E234-'Raw Data'!D234&lt;4),'Raw Data'!L234, 0))</f>
        <v/>
      </c>
      <c r="O239">
        <f>IF(ISBLANK('Raw Data'!D234),0,IF(AND('Raw Data'!E234&gt;'Raw Data'!D234,'Raw Data'!E234-'Raw Data'!D234&gt;0,'Raw Data'!D234-'Raw Data'!E234&lt;4),'Raw Data'!K234, 0))</f>
        <v/>
      </c>
      <c r="P239">
        <f>IF('Raw Data'!E234-'Raw Data'!D234&gt;3, 'Raw Data'!N234, IF('Raw Data'!D234-'Raw Data'!E234&gt;3, 'Raw Data'!M234, 0))</f>
        <v/>
      </c>
      <c r="Q239">
        <f>IF(ISBLANK('Raw Data'!E234),0,IF(AND('Raw Data'!E234-'Raw Data'!D234&lt;4,'Raw Data'!E234-'Raw Data'!D234&gt;0),'Raw Data'!L234,IF(AND('Raw Data'!D234&gt;'Raw Data'!E234,'Raw Data'!D234-'Raw Data'!E234&gt;0),'Raw Data'!K234,0)))</f>
        <v/>
      </c>
      <c r="R239">
        <f>IF(ISBLANK('Raw Data'!K234),0,IFERROR(IF(MATCH(SMALL('Raw Data'!K234:N234,1),L239:O239,0),SMALL('Raw Data'!K234:N234,1)),0))</f>
        <v/>
      </c>
      <c r="S239">
        <f>IF(ISBLANK('Raw Data'!K234),0,IFERROR(IF(MATCH(SMALL('Raw Data'!K234:N234,2),L239:O239,0),SMALL('Raw Data'!K234:N234,2)),0))</f>
        <v/>
      </c>
      <c r="T239">
        <f>IF(ISBLANK('Raw Data'!K234),0,IFERROR(IF(MATCH(SMALL('Raw Data'!K234:N234,3),L239:O239,0),SMALL('Raw Data'!K234:N234,3)),0))</f>
        <v/>
      </c>
      <c r="U239">
        <f>IF(ISBLANK('Raw Data'!K234),0,IFERROR(IF(MATCH(SMALL('Raw Data'!K234:N234,4),L239:O239,0),SMALL('Raw Data'!K234:N234,4)),0))</f>
        <v/>
      </c>
      <c r="V239">
        <f>IF(AND('Raw Data'!D234&lt;3, 'Raw Data'!E234&lt;3, 'Raw Data'!A234&gt;0), 'Raw Data'!AF234, 0)</f>
        <v/>
      </c>
      <c r="W239">
        <f>IF(AND('Raw Data'!D234&lt;4, 'Raw Data'!E234&lt;4, 'Raw Data'!A234&gt;0), 'Raw Data'!AI234, 0)</f>
        <v/>
      </c>
      <c r="X239">
        <f>IF(AND('Raw Data'!D234&lt;5, 'Raw Data'!E234&lt;5, 'Raw Data'!A234&gt;0), 'Raw Data'!AL234, 0)</f>
        <v/>
      </c>
      <c r="Y239">
        <f>IF(AND('Raw Data'!D234&lt;6, 'Raw Data'!E234&lt;6, 'Raw Data'!A234&gt;0), 'Raw Data'!AO234, 0)</f>
        <v/>
      </c>
      <c r="Z239">
        <f>IF(ISBLANK('Raw Data'!D234), 0, IF('Raw Data'!D234-'Raw Data'!E234&gt;1, 'Raw Data'!AW234, 0))</f>
        <v/>
      </c>
      <c r="AA239">
        <f>IF(ISBLANK('Raw Data'!A234), 0, IF(ABS('Raw Data'!D234-'Raw Data'!E234)&lt;2, 'Raw Data'!AX234, 0))</f>
        <v/>
      </c>
      <c r="AB239">
        <f>IF(ISBLANK('Raw Data'!D234), 0, IF('Raw Data'!E234-'Raw Data'!D234&gt;1, 'Raw Data'!AY234, 0))</f>
        <v/>
      </c>
      <c r="AC239">
        <f>IF(ISBLANK('Raw Data'!D234), 0, IF('Raw Data'!D234-'Raw Data'!E234&gt;2, 'Raw Data'!AZ234, 0))</f>
        <v/>
      </c>
      <c r="AD239">
        <f>IF(ISBLANK('Raw Data'!A234), 0, IF(ABS('Raw Data'!D234-'Raw Data'!E234)&lt;3, 'Raw Data'!BA234, 0))</f>
        <v/>
      </c>
      <c r="AE239">
        <f>IF(ISBLANK('Raw Data'!D234), 0, IF('Raw Data'!E234-'Raw Data'!D234&gt;2, 'Raw Data'!BB234, 0))</f>
        <v/>
      </c>
      <c r="AF239">
        <f>IF(ISBLANK('Raw Data'!D234), 0, IF('Raw Data'!D234-'Raw Data'!E234&gt;3, 'Raw Data'!BC234, 0))</f>
        <v/>
      </c>
      <c r="AG239">
        <f>IF(ISBLANK('Raw Data'!A234), 0, IF(ABS('Raw Data'!D234-'Raw Data'!E234)&lt;4, 'Raw Data'!BD234, 0))</f>
        <v/>
      </c>
      <c r="AH239">
        <f>IF(ISBLANK('Raw Data'!D234), 0, IF('Raw Data'!E234-'Raw Data'!D234&gt;3, 'Raw Data'!BE234, 0))</f>
        <v/>
      </c>
      <c r="AI239">
        <f>IF(SUM('Raw Data'!D234:E234)&gt;'Raw Data'!F234, 'Raw Data'!G234, 0)</f>
        <v/>
      </c>
      <c r="AJ239">
        <f>IF(ISBLANK('Raw Data'!D234), 0, IF(SUM('Raw Data'!D234:E234)&lt;'Raw Data'!F234, 'Raw Data'!H234, 0))</f>
        <v/>
      </c>
      <c r="AK239">
        <f>IF(ISBLANK('Raw Data'!A234), 0, IF(AND('Raw Data'!D234&lt;3, 'Raw Data'!E234&lt;3, 'Raw Data'!F234&lt;BB$2), 'Raw Data'!AF234, 0))</f>
        <v/>
      </c>
      <c r="AL239">
        <f>IF(ISBLANK('Raw Data'!A234), 0, IF(AND('Raw Data'!D234&lt;4, 'Raw Data'!E234&lt;4, 'Raw Data'!F234&lt;BB$2), 'Raw Data'!AI234, 0))</f>
        <v/>
      </c>
      <c r="AM239">
        <f>IF(ISBLANK('Raw Data'!A234), 0, IF(AND('Raw Data'!D234&lt;5, 'Raw Data'!E234&lt;5, 'Raw Data'!F234&lt;BB$2), 'Raw Data'!AL234, 0))</f>
        <v/>
      </c>
      <c r="AN239">
        <f>IF(ISBLANK('Raw Data'!A234), 0, IF(AND('Raw Data'!D234&lt;6, 'Raw Data'!E234&lt;6, 'Raw Data'!F234&lt;BB$2), 'Raw Data'!AO234, 0))</f>
        <v/>
      </c>
      <c r="AO239">
        <f>IF(ISBLANK('Raw Data'!A234), 0, IF(AND('Raw Data'!I234&lt;Analysis!$BC$2, 'Raw Data'!D234-'Raw Data'!E234&gt;1), 'Raw Data'!AW234, IF(AND('Raw Data'!J234&lt;Analysis!$BC$2, 'Raw Data'!E234-'Raw Data'!D234&gt;1), 'Raw Data'!AY234, 0)))</f>
        <v/>
      </c>
      <c r="AP239">
        <f>IF(ISBLANK('Raw Data'!A234), 0, IF(AND('Raw Data'!I234&lt;Analysis!$BC$2, 'Raw Data'!D234-'Raw Data'!E234&gt;2), 'Raw Data'!AZ234, IF(AND('Raw Data'!J234&lt;Analysis!$BC$2, 'Raw Data'!E234-'Raw Data'!D234&gt;2), 'Raw Data'!BB234, 0)))</f>
        <v/>
      </c>
      <c r="AQ239">
        <f>IF(ISBLANK('Raw Data'!A234), 0, IF(AND('Raw Data'!I234&lt;Analysis!$BC$2, 'Raw Data'!D234-'Raw Data'!E234&gt;3), 'Raw Data'!BC234, IF(AND('Raw Data'!J234&lt;Analysis!$BC$2, 'Raw Data'!E234-'Raw Data'!D234&gt;3), 'Raw Data'!BE234, 0)))</f>
        <v/>
      </c>
      <c r="AR239">
        <f>IF('Hidden Analysiss'!D235=1,IF(ABS('Raw Data'!E234-'Raw Data'!D234)&lt;2,'Raw Data'!AX234,0), 0)</f>
        <v/>
      </c>
      <c r="AS239">
        <f>IF('Hidden Analysiss'!D235=1,IF(ABS('Raw Data'!E234-'Raw Data'!D234)&lt;3,'Raw Data'!BA234,0), 0)</f>
        <v/>
      </c>
      <c r="AT239">
        <f>IF('Hidden Analysiss'!D235=1,IF(ABS('Raw Data'!E234-'Raw Data'!D234)&lt;4,'Raw Data'!BD234,0), 0)</f>
        <v/>
      </c>
      <c r="AU239">
        <f>IF(AND('Hidden Analysiss'!E235=1, ABS('Raw Data'!E234-'Raw Data'!D234)&lt;2), 'Raw Data'!AX234, 0)</f>
        <v/>
      </c>
      <c r="AV239">
        <f>IF(AND('Hidden Analysiss'!E235=1, ABS('Raw Data'!E234-'Raw Data'!D234)&lt;3), 'Raw Data'!BA234, 0)</f>
        <v/>
      </c>
      <c r="AW239">
        <f>IF(AND('Hidden Analysiss'!E235=1, ABS('Raw Data'!E234-'Raw Data'!D234)&lt;3), 'Raw Data'!BD234, 0)</f>
        <v/>
      </c>
    </row>
    <row r="240">
      <c r="A240" s="1">
        <f>'Raw Data'!A235</f>
        <v/>
      </c>
      <c r="B240">
        <f>IF('Raw Data'!E235&gt;'Raw Data'!D235, 'Raw Data'!J235, 0)</f>
        <v/>
      </c>
      <c r="C240">
        <f>IF('Raw Data'!D235&gt;'Raw Data'!E235, 'Raw Data'!I235, 0)</f>
        <v/>
      </c>
      <c r="D240">
        <f>SUM(G240:H240)</f>
        <v/>
      </c>
      <c r="E240">
        <f>IF(AND('Raw Data'!J235&lt;'Raw Data'!I235,'Raw Data'!E235&gt;'Raw Data'!D235,'Raw Data'!E235-'Raw Data'!D235&gt;3),'Raw Data'!N235,IF(AND('Raw Data'!I235&lt;'Raw Data'!J235,'Raw Data'!D235&gt;'Raw Data'!E235,'Raw Data'!D235-'Raw Data'!E235&gt;3),'Raw Data'!M235,0))</f>
        <v/>
      </c>
      <c r="F240">
        <f>IF(AND('Raw Data'!J235&lt;'Raw Data'!I235,'Raw Data'!E235&gt;'Raw Data'!D235,'Raw Data'!E235-'Raw Data'!D235&lt;4),'Raw Data'!L235,IF(AND('Raw Data'!I235&lt;'Raw Data'!J235,'Raw Data'!D235&gt;'Raw Data'!E235,'Raw Data'!D235-'Raw Data'!E235&lt;4),'Raw Data'!K235,0))</f>
        <v/>
      </c>
      <c r="G240">
        <f>IF(AND('Raw Data'!J235&lt;'Raw Data'!I235, 'Raw Data'!E235&gt;'Raw Data'!D235), 'Raw Data'!J235, 0)</f>
        <v/>
      </c>
      <c r="H240">
        <f>IF(AND('Raw Data'!J235&gt;'Raw Data'!I235, 'Raw Data'!E235&lt;'Raw Data'!D235), 'Raw Data'!I235, 0)</f>
        <v/>
      </c>
      <c r="I240">
        <f>SUM(J240:K240)</f>
        <v/>
      </c>
      <c r="J240">
        <f>IF(AND('Raw Data'!J235&gt;'Raw Data'!I235, 'Raw Data'!E235&gt;'Raw Data'!D235), 'Raw Data'!J235, 0)</f>
        <v/>
      </c>
      <c r="K240">
        <f>IF(AND('Raw Data'!I235&gt;'Raw Data'!J235, 'Raw Data'!D235&gt;'Raw Data'!E235), 'Raw Data'!I235, 0)</f>
        <v/>
      </c>
      <c r="L240">
        <f>IF('Raw Data'!E235-'Raw Data'!D235&gt;3, 'Raw Data'!N235, 0)</f>
        <v/>
      </c>
      <c r="M240">
        <f>IF('Raw Data'!D235-'Raw Data'!E235&gt;3, 'Raw Data'!M235, 0)</f>
        <v/>
      </c>
      <c r="N240">
        <f>IF(ISBLANK('Raw Data'!D235),0,IF(AND('Raw Data'!E235&gt;'Raw Data'!D235,'Raw Data'!E235-'Raw Data'!D235&gt;0,'Raw Data'!E235-'Raw Data'!D235&lt;4),'Raw Data'!L235, 0))</f>
        <v/>
      </c>
      <c r="O240">
        <f>IF(ISBLANK('Raw Data'!D235),0,IF(AND('Raw Data'!E235&gt;'Raw Data'!D235,'Raw Data'!E235-'Raw Data'!D235&gt;0,'Raw Data'!D235-'Raw Data'!E235&lt;4),'Raw Data'!K235, 0))</f>
        <v/>
      </c>
      <c r="P240">
        <f>IF('Raw Data'!E235-'Raw Data'!D235&gt;3, 'Raw Data'!N235, IF('Raw Data'!D235-'Raw Data'!E235&gt;3, 'Raw Data'!M235, 0))</f>
        <v/>
      </c>
      <c r="Q240">
        <f>IF(ISBLANK('Raw Data'!E235),0,IF(AND('Raw Data'!E235-'Raw Data'!D235&lt;4,'Raw Data'!E235-'Raw Data'!D235&gt;0),'Raw Data'!L235,IF(AND('Raw Data'!D235&gt;'Raw Data'!E235,'Raw Data'!D235-'Raw Data'!E235&gt;0),'Raw Data'!K235,0)))</f>
        <v/>
      </c>
      <c r="R240">
        <f>IF(ISBLANK('Raw Data'!K235),0,IFERROR(IF(MATCH(SMALL('Raw Data'!K235:N235,1),L240:O240,0),SMALL('Raw Data'!K235:N235,1)),0))</f>
        <v/>
      </c>
      <c r="S240">
        <f>IF(ISBLANK('Raw Data'!K235),0,IFERROR(IF(MATCH(SMALL('Raw Data'!K235:N235,2),L240:O240,0),SMALL('Raw Data'!K235:N235,2)),0))</f>
        <v/>
      </c>
      <c r="T240">
        <f>IF(ISBLANK('Raw Data'!K235),0,IFERROR(IF(MATCH(SMALL('Raw Data'!K235:N235,3),L240:O240,0),SMALL('Raw Data'!K235:N235,3)),0))</f>
        <v/>
      </c>
      <c r="U240">
        <f>IF(ISBLANK('Raw Data'!K235),0,IFERROR(IF(MATCH(SMALL('Raw Data'!K235:N235,4),L240:O240,0),SMALL('Raw Data'!K235:N235,4)),0))</f>
        <v/>
      </c>
      <c r="V240">
        <f>IF(AND('Raw Data'!D235&lt;3, 'Raw Data'!E235&lt;3, 'Raw Data'!A235&gt;0), 'Raw Data'!AF235, 0)</f>
        <v/>
      </c>
      <c r="W240">
        <f>IF(AND('Raw Data'!D235&lt;4, 'Raw Data'!E235&lt;4, 'Raw Data'!A235&gt;0), 'Raw Data'!AI235, 0)</f>
        <v/>
      </c>
      <c r="X240">
        <f>IF(AND('Raw Data'!D235&lt;5, 'Raw Data'!E235&lt;5, 'Raw Data'!A235&gt;0), 'Raw Data'!AL235, 0)</f>
        <v/>
      </c>
      <c r="Y240">
        <f>IF(AND('Raw Data'!D235&lt;6, 'Raw Data'!E235&lt;6, 'Raw Data'!A235&gt;0), 'Raw Data'!AO235, 0)</f>
        <v/>
      </c>
      <c r="Z240">
        <f>IF(ISBLANK('Raw Data'!D235), 0, IF('Raw Data'!D235-'Raw Data'!E235&gt;1, 'Raw Data'!AW235, 0))</f>
        <v/>
      </c>
      <c r="AA240">
        <f>IF(ISBLANK('Raw Data'!A235), 0, IF(ABS('Raw Data'!D235-'Raw Data'!E235)&lt;2, 'Raw Data'!AX235, 0))</f>
        <v/>
      </c>
      <c r="AB240">
        <f>IF(ISBLANK('Raw Data'!D235), 0, IF('Raw Data'!E235-'Raw Data'!D235&gt;1, 'Raw Data'!AY235, 0))</f>
        <v/>
      </c>
      <c r="AC240">
        <f>IF(ISBLANK('Raw Data'!D235), 0, IF('Raw Data'!D235-'Raw Data'!E235&gt;2, 'Raw Data'!AZ235, 0))</f>
        <v/>
      </c>
      <c r="AD240">
        <f>IF(ISBLANK('Raw Data'!A235), 0, IF(ABS('Raw Data'!D235-'Raw Data'!E235)&lt;3, 'Raw Data'!BA235, 0))</f>
        <v/>
      </c>
      <c r="AE240">
        <f>IF(ISBLANK('Raw Data'!D235), 0, IF('Raw Data'!E235-'Raw Data'!D235&gt;2, 'Raw Data'!BB235, 0))</f>
        <v/>
      </c>
      <c r="AF240">
        <f>IF(ISBLANK('Raw Data'!D235), 0, IF('Raw Data'!D235-'Raw Data'!E235&gt;3, 'Raw Data'!BC235, 0))</f>
        <v/>
      </c>
      <c r="AG240">
        <f>IF(ISBLANK('Raw Data'!A235), 0, IF(ABS('Raw Data'!D235-'Raw Data'!E235)&lt;4, 'Raw Data'!BD235, 0))</f>
        <v/>
      </c>
      <c r="AH240">
        <f>IF(ISBLANK('Raw Data'!D235), 0, IF('Raw Data'!E235-'Raw Data'!D235&gt;3, 'Raw Data'!BE235, 0))</f>
        <v/>
      </c>
      <c r="AI240">
        <f>IF(SUM('Raw Data'!D235:E235)&gt;'Raw Data'!F235, 'Raw Data'!G235, 0)</f>
        <v/>
      </c>
      <c r="AJ240">
        <f>IF(ISBLANK('Raw Data'!D235), 0, IF(SUM('Raw Data'!D235:E235)&lt;'Raw Data'!F235, 'Raw Data'!H235, 0))</f>
        <v/>
      </c>
      <c r="AK240">
        <f>IF(ISBLANK('Raw Data'!A235), 0, IF(AND('Raw Data'!D235&lt;3, 'Raw Data'!E235&lt;3, 'Raw Data'!F235&lt;BB$2), 'Raw Data'!AF235, 0))</f>
        <v/>
      </c>
      <c r="AL240">
        <f>IF(ISBLANK('Raw Data'!A235), 0, IF(AND('Raw Data'!D235&lt;4, 'Raw Data'!E235&lt;4, 'Raw Data'!F235&lt;BB$2), 'Raw Data'!AI235, 0))</f>
        <v/>
      </c>
      <c r="AM240">
        <f>IF(ISBLANK('Raw Data'!A235), 0, IF(AND('Raw Data'!D235&lt;5, 'Raw Data'!E235&lt;5, 'Raw Data'!F235&lt;BB$2), 'Raw Data'!AL235, 0))</f>
        <v/>
      </c>
      <c r="AN240">
        <f>IF(ISBLANK('Raw Data'!A235), 0, IF(AND('Raw Data'!D235&lt;6, 'Raw Data'!E235&lt;6, 'Raw Data'!F235&lt;BB$2), 'Raw Data'!AO235, 0))</f>
        <v/>
      </c>
      <c r="AO240">
        <f>IF(ISBLANK('Raw Data'!A235), 0, IF(AND('Raw Data'!I235&lt;Analysis!$BC$2, 'Raw Data'!D235-'Raw Data'!E235&gt;1), 'Raw Data'!AW235, IF(AND('Raw Data'!J235&lt;Analysis!$BC$2, 'Raw Data'!E235-'Raw Data'!D235&gt;1), 'Raw Data'!AY235, 0)))</f>
        <v/>
      </c>
      <c r="AP240">
        <f>IF(ISBLANK('Raw Data'!A235), 0, IF(AND('Raw Data'!I235&lt;Analysis!$BC$2, 'Raw Data'!D235-'Raw Data'!E235&gt;2), 'Raw Data'!AZ235, IF(AND('Raw Data'!J235&lt;Analysis!$BC$2, 'Raw Data'!E235-'Raw Data'!D235&gt;2), 'Raw Data'!BB235, 0)))</f>
        <v/>
      </c>
      <c r="AQ240">
        <f>IF(ISBLANK('Raw Data'!A235), 0, IF(AND('Raw Data'!I235&lt;Analysis!$BC$2, 'Raw Data'!D235-'Raw Data'!E235&gt;3), 'Raw Data'!BC235, IF(AND('Raw Data'!J235&lt;Analysis!$BC$2, 'Raw Data'!E235-'Raw Data'!D235&gt;3), 'Raw Data'!BE235, 0)))</f>
        <v/>
      </c>
      <c r="AR240">
        <f>IF('Hidden Analysiss'!D236=1,IF(ABS('Raw Data'!E235-'Raw Data'!D235)&lt;2,'Raw Data'!AX235,0), 0)</f>
        <v/>
      </c>
      <c r="AS240">
        <f>IF('Hidden Analysiss'!D236=1,IF(ABS('Raw Data'!E235-'Raw Data'!D235)&lt;3,'Raw Data'!BA235,0), 0)</f>
        <v/>
      </c>
      <c r="AT240">
        <f>IF('Hidden Analysiss'!D236=1,IF(ABS('Raw Data'!E235-'Raw Data'!D235)&lt;4,'Raw Data'!BD235,0), 0)</f>
        <v/>
      </c>
      <c r="AU240">
        <f>IF(AND('Hidden Analysiss'!E236=1, ABS('Raw Data'!E235-'Raw Data'!D235)&lt;2), 'Raw Data'!AX235, 0)</f>
        <v/>
      </c>
      <c r="AV240">
        <f>IF(AND('Hidden Analysiss'!E236=1, ABS('Raw Data'!E235-'Raw Data'!D235)&lt;3), 'Raw Data'!BA235, 0)</f>
        <v/>
      </c>
      <c r="AW240">
        <f>IF(AND('Hidden Analysiss'!E236=1, ABS('Raw Data'!E235-'Raw Data'!D235)&lt;3), 'Raw Data'!BD235, 0)</f>
        <v/>
      </c>
    </row>
    <row r="241">
      <c r="A241" s="1">
        <f>'Raw Data'!A236</f>
        <v/>
      </c>
      <c r="B241">
        <f>IF('Raw Data'!E236&gt;'Raw Data'!D236, 'Raw Data'!J236, 0)</f>
        <v/>
      </c>
      <c r="C241">
        <f>IF('Raw Data'!D236&gt;'Raw Data'!E236, 'Raw Data'!I236, 0)</f>
        <v/>
      </c>
      <c r="D241">
        <f>SUM(G241:H241)</f>
        <v/>
      </c>
      <c r="E241">
        <f>IF(AND('Raw Data'!J236&lt;'Raw Data'!I236,'Raw Data'!E236&gt;'Raw Data'!D236,'Raw Data'!E236-'Raw Data'!D236&gt;3),'Raw Data'!N236,IF(AND('Raw Data'!I236&lt;'Raw Data'!J236,'Raw Data'!D236&gt;'Raw Data'!E236,'Raw Data'!D236-'Raw Data'!E236&gt;3),'Raw Data'!M236,0))</f>
        <v/>
      </c>
      <c r="F241">
        <f>IF(AND('Raw Data'!J236&lt;'Raw Data'!I236,'Raw Data'!E236&gt;'Raw Data'!D236,'Raw Data'!E236-'Raw Data'!D236&lt;4),'Raw Data'!L236,IF(AND('Raw Data'!I236&lt;'Raw Data'!J236,'Raw Data'!D236&gt;'Raw Data'!E236,'Raw Data'!D236-'Raw Data'!E236&lt;4),'Raw Data'!K236,0))</f>
        <v/>
      </c>
      <c r="G241">
        <f>IF(AND('Raw Data'!J236&lt;'Raw Data'!I236, 'Raw Data'!E236&gt;'Raw Data'!D236), 'Raw Data'!J236, 0)</f>
        <v/>
      </c>
      <c r="H241">
        <f>IF(AND('Raw Data'!J236&gt;'Raw Data'!I236, 'Raw Data'!E236&lt;'Raw Data'!D236), 'Raw Data'!I236, 0)</f>
        <v/>
      </c>
      <c r="I241">
        <f>SUM(J241:K241)</f>
        <v/>
      </c>
      <c r="J241">
        <f>IF(AND('Raw Data'!J236&gt;'Raw Data'!I236, 'Raw Data'!E236&gt;'Raw Data'!D236), 'Raw Data'!J236, 0)</f>
        <v/>
      </c>
      <c r="K241">
        <f>IF(AND('Raw Data'!I236&gt;'Raw Data'!J236, 'Raw Data'!D236&gt;'Raw Data'!E236), 'Raw Data'!I236, 0)</f>
        <v/>
      </c>
      <c r="L241">
        <f>IF('Raw Data'!E236-'Raw Data'!D236&gt;3, 'Raw Data'!N236, 0)</f>
        <v/>
      </c>
      <c r="M241">
        <f>IF('Raw Data'!D236-'Raw Data'!E236&gt;3, 'Raw Data'!M236, 0)</f>
        <v/>
      </c>
      <c r="N241">
        <f>IF(ISBLANK('Raw Data'!D236),0,IF(AND('Raw Data'!E236&gt;'Raw Data'!D236,'Raw Data'!E236-'Raw Data'!D236&gt;0,'Raw Data'!E236-'Raw Data'!D236&lt;4),'Raw Data'!L236, 0))</f>
        <v/>
      </c>
      <c r="O241">
        <f>IF(ISBLANK('Raw Data'!D236),0,IF(AND('Raw Data'!E236&gt;'Raw Data'!D236,'Raw Data'!E236-'Raw Data'!D236&gt;0,'Raw Data'!D236-'Raw Data'!E236&lt;4),'Raw Data'!K236, 0))</f>
        <v/>
      </c>
      <c r="P241">
        <f>IF('Raw Data'!E236-'Raw Data'!D236&gt;3, 'Raw Data'!N236, IF('Raw Data'!D236-'Raw Data'!E236&gt;3, 'Raw Data'!M236, 0))</f>
        <v/>
      </c>
      <c r="Q241">
        <f>IF(ISBLANK('Raw Data'!E236),0,IF(AND('Raw Data'!E236-'Raw Data'!D236&lt;4,'Raw Data'!E236-'Raw Data'!D236&gt;0),'Raw Data'!L236,IF(AND('Raw Data'!D236&gt;'Raw Data'!E236,'Raw Data'!D236-'Raw Data'!E236&gt;0),'Raw Data'!K236,0)))</f>
        <v/>
      </c>
      <c r="R241">
        <f>IF(ISBLANK('Raw Data'!K236),0,IFERROR(IF(MATCH(SMALL('Raw Data'!K236:N236,1),L241:O241,0),SMALL('Raw Data'!K236:N236,1)),0))</f>
        <v/>
      </c>
      <c r="S241">
        <f>IF(ISBLANK('Raw Data'!K236),0,IFERROR(IF(MATCH(SMALL('Raw Data'!K236:N236,2),L241:O241,0),SMALL('Raw Data'!K236:N236,2)),0))</f>
        <v/>
      </c>
      <c r="T241">
        <f>IF(ISBLANK('Raw Data'!K236),0,IFERROR(IF(MATCH(SMALL('Raw Data'!K236:N236,3),L241:O241,0),SMALL('Raw Data'!K236:N236,3)),0))</f>
        <v/>
      </c>
      <c r="U241">
        <f>IF(ISBLANK('Raw Data'!K236),0,IFERROR(IF(MATCH(SMALL('Raw Data'!K236:N236,4),L241:O241,0),SMALL('Raw Data'!K236:N236,4)),0))</f>
        <v/>
      </c>
      <c r="V241">
        <f>IF(AND('Raw Data'!D236&lt;3, 'Raw Data'!E236&lt;3, 'Raw Data'!A236&gt;0), 'Raw Data'!AF236, 0)</f>
        <v/>
      </c>
      <c r="W241">
        <f>IF(AND('Raw Data'!D236&lt;4, 'Raw Data'!E236&lt;4, 'Raw Data'!A236&gt;0), 'Raw Data'!AI236, 0)</f>
        <v/>
      </c>
      <c r="X241">
        <f>IF(AND('Raw Data'!D236&lt;5, 'Raw Data'!E236&lt;5, 'Raw Data'!A236&gt;0), 'Raw Data'!AL236, 0)</f>
        <v/>
      </c>
      <c r="Y241">
        <f>IF(AND('Raw Data'!D236&lt;6, 'Raw Data'!E236&lt;6, 'Raw Data'!A236&gt;0), 'Raw Data'!AO236, 0)</f>
        <v/>
      </c>
      <c r="Z241">
        <f>IF(ISBLANK('Raw Data'!D236), 0, IF('Raw Data'!D236-'Raw Data'!E236&gt;1, 'Raw Data'!AW236, 0))</f>
        <v/>
      </c>
      <c r="AA241">
        <f>IF(ISBLANK('Raw Data'!A236), 0, IF(ABS('Raw Data'!D236-'Raw Data'!E236)&lt;2, 'Raw Data'!AX236, 0))</f>
        <v/>
      </c>
      <c r="AB241">
        <f>IF(ISBLANK('Raw Data'!D236), 0, IF('Raw Data'!E236-'Raw Data'!D236&gt;1, 'Raw Data'!AY236, 0))</f>
        <v/>
      </c>
      <c r="AC241">
        <f>IF(ISBLANK('Raw Data'!D236), 0, IF('Raw Data'!D236-'Raw Data'!E236&gt;2, 'Raw Data'!AZ236, 0))</f>
        <v/>
      </c>
      <c r="AD241">
        <f>IF(ISBLANK('Raw Data'!A236), 0, IF(ABS('Raw Data'!D236-'Raw Data'!E236)&lt;3, 'Raw Data'!BA236, 0))</f>
        <v/>
      </c>
      <c r="AE241">
        <f>IF(ISBLANK('Raw Data'!D236), 0, IF('Raw Data'!E236-'Raw Data'!D236&gt;2, 'Raw Data'!BB236, 0))</f>
        <v/>
      </c>
      <c r="AF241">
        <f>IF(ISBLANK('Raw Data'!D236), 0, IF('Raw Data'!D236-'Raw Data'!E236&gt;3, 'Raw Data'!BC236, 0))</f>
        <v/>
      </c>
      <c r="AG241">
        <f>IF(ISBLANK('Raw Data'!A236), 0, IF(ABS('Raw Data'!D236-'Raw Data'!E236)&lt;4, 'Raw Data'!BD236, 0))</f>
        <v/>
      </c>
      <c r="AH241">
        <f>IF(ISBLANK('Raw Data'!D236), 0, IF('Raw Data'!E236-'Raw Data'!D236&gt;3, 'Raw Data'!BE236, 0))</f>
        <v/>
      </c>
      <c r="AI241">
        <f>IF(SUM('Raw Data'!D236:E236)&gt;'Raw Data'!F236, 'Raw Data'!G236, 0)</f>
        <v/>
      </c>
      <c r="AJ241">
        <f>IF(ISBLANK('Raw Data'!D236), 0, IF(SUM('Raw Data'!D236:E236)&lt;'Raw Data'!F236, 'Raw Data'!H236, 0))</f>
        <v/>
      </c>
      <c r="AK241">
        <f>IF(ISBLANK('Raw Data'!A236), 0, IF(AND('Raw Data'!D236&lt;3, 'Raw Data'!E236&lt;3, 'Raw Data'!F236&lt;BB$2), 'Raw Data'!AF236, 0))</f>
        <v/>
      </c>
      <c r="AL241">
        <f>IF(ISBLANK('Raw Data'!A236), 0, IF(AND('Raw Data'!D236&lt;4, 'Raw Data'!E236&lt;4, 'Raw Data'!F236&lt;BB$2), 'Raw Data'!AI236, 0))</f>
        <v/>
      </c>
      <c r="AM241">
        <f>IF(ISBLANK('Raw Data'!A236), 0, IF(AND('Raw Data'!D236&lt;5, 'Raw Data'!E236&lt;5, 'Raw Data'!F236&lt;BB$2), 'Raw Data'!AL236, 0))</f>
        <v/>
      </c>
      <c r="AN241">
        <f>IF(ISBLANK('Raw Data'!A236), 0, IF(AND('Raw Data'!D236&lt;6, 'Raw Data'!E236&lt;6, 'Raw Data'!F236&lt;BB$2), 'Raw Data'!AO236, 0))</f>
        <v/>
      </c>
      <c r="AO241">
        <f>IF(ISBLANK('Raw Data'!A236), 0, IF(AND('Raw Data'!I236&lt;Analysis!$BC$2, 'Raw Data'!D236-'Raw Data'!E236&gt;1), 'Raw Data'!AW236, IF(AND('Raw Data'!J236&lt;Analysis!$BC$2, 'Raw Data'!E236-'Raw Data'!D236&gt;1), 'Raw Data'!AY236, 0)))</f>
        <v/>
      </c>
      <c r="AP241">
        <f>IF(ISBLANK('Raw Data'!A236), 0, IF(AND('Raw Data'!I236&lt;Analysis!$BC$2, 'Raw Data'!D236-'Raw Data'!E236&gt;2), 'Raw Data'!AZ236, IF(AND('Raw Data'!J236&lt;Analysis!$BC$2, 'Raw Data'!E236-'Raw Data'!D236&gt;2), 'Raw Data'!BB236, 0)))</f>
        <v/>
      </c>
      <c r="AQ241">
        <f>IF(ISBLANK('Raw Data'!A236), 0, IF(AND('Raw Data'!I236&lt;Analysis!$BC$2, 'Raw Data'!D236-'Raw Data'!E236&gt;3), 'Raw Data'!BC236, IF(AND('Raw Data'!J236&lt;Analysis!$BC$2, 'Raw Data'!E236-'Raw Data'!D236&gt;3), 'Raw Data'!BE236, 0)))</f>
        <v/>
      </c>
      <c r="AR241">
        <f>IF('Hidden Analysiss'!D237=1,IF(ABS('Raw Data'!E236-'Raw Data'!D236)&lt;2,'Raw Data'!AX236,0), 0)</f>
        <v/>
      </c>
      <c r="AS241">
        <f>IF('Hidden Analysiss'!D237=1,IF(ABS('Raw Data'!E236-'Raw Data'!D236)&lt;3,'Raw Data'!BA236,0), 0)</f>
        <v/>
      </c>
      <c r="AT241">
        <f>IF('Hidden Analysiss'!D237=1,IF(ABS('Raw Data'!E236-'Raw Data'!D236)&lt;4,'Raw Data'!BD236,0), 0)</f>
        <v/>
      </c>
      <c r="AU241">
        <f>IF(AND('Hidden Analysiss'!E237=1, ABS('Raw Data'!E236-'Raw Data'!D236)&lt;2), 'Raw Data'!AX236, 0)</f>
        <v/>
      </c>
      <c r="AV241">
        <f>IF(AND('Hidden Analysiss'!E237=1, ABS('Raw Data'!E236-'Raw Data'!D236)&lt;3), 'Raw Data'!BA236, 0)</f>
        <v/>
      </c>
      <c r="AW241">
        <f>IF(AND('Hidden Analysiss'!E237=1, ABS('Raw Data'!E236-'Raw Data'!D236)&lt;3), 'Raw Data'!BD236, 0)</f>
        <v/>
      </c>
    </row>
    <row r="242">
      <c r="A242" s="1">
        <f>'Raw Data'!A237</f>
        <v/>
      </c>
      <c r="B242">
        <f>IF('Raw Data'!E237&gt;'Raw Data'!D237, 'Raw Data'!J237, 0)</f>
        <v/>
      </c>
      <c r="C242">
        <f>IF('Raw Data'!D237&gt;'Raw Data'!E237, 'Raw Data'!I237, 0)</f>
        <v/>
      </c>
      <c r="D242">
        <f>SUM(G242:H242)</f>
        <v/>
      </c>
      <c r="E242">
        <f>IF(AND('Raw Data'!J237&lt;'Raw Data'!I237,'Raw Data'!E237&gt;'Raw Data'!D237,'Raw Data'!E237-'Raw Data'!D237&gt;3),'Raw Data'!N237,IF(AND('Raw Data'!I237&lt;'Raw Data'!J237,'Raw Data'!D237&gt;'Raw Data'!E237,'Raw Data'!D237-'Raw Data'!E237&gt;3),'Raw Data'!M237,0))</f>
        <v/>
      </c>
      <c r="F242">
        <f>IF(AND('Raw Data'!J237&lt;'Raw Data'!I237,'Raw Data'!E237&gt;'Raw Data'!D237,'Raw Data'!E237-'Raw Data'!D237&lt;4),'Raw Data'!L237,IF(AND('Raw Data'!I237&lt;'Raw Data'!J237,'Raw Data'!D237&gt;'Raw Data'!E237,'Raw Data'!D237-'Raw Data'!E237&lt;4),'Raw Data'!K237,0))</f>
        <v/>
      </c>
      <c r="G242">
        <f>IF(AND('Raw Data'!J237&lt;'Raw Data'!I237, 'Raw Data'!E237&gt;'Raw Data'!D237), 'Raw Data'!J237, 0)</f>
        <v/>
      </c>
      <c r="H242">
        <f>IF(AND('Raw Data'!J237&gt;'Raw Data'!I237, 'Raw Data'!E237&lt;'Raw Data'!D237), 'Raw Data'!I237, 0)</f>
        <v/>
      </c>
      <c r="I242">
        <f>SUM(J242:K242)</f>
        <v/>
      </c>
      <c r="J242">
        <f>IF(AND('Raw Data'!J237&gt;'Raw Data'!I237, 'Raw Data'!E237&gt;'Raw Data'!D237), 'Raw Data'!J237, 0)</f>
        <v/>
      </c>
      <c r="K242">
        <f>IF(AND('Raw Data'!I237&gt;'Raw Data'!J237, 'Raw Data'!D237&gt;'Raw Data'!E237), 'Raw Data'!I237, 0)</f>
        <v/>
      </c>
      <c r="L242">
        <f>IF('Raw Data'!E237-'Raw Data'!D237&gt;3, 'Raw Data'!N237, 0)</f>
        <v/>
      </c>
      <c r="M242">
        <f>IF('Raw Data'!D237-'Raw Data'!E237&gt;3, 'Raw Data'!M237, 0)</f>
        <v/>
      </c>
      <c r="N242">
        <f>IF(ISBLANK('Raw Data'!D237),0,IF(AND('Raw Data'!E237&gt;'Raw Data'!D237,'Raw Data'!E237-'Raw Data'!D237&gt;0,'Raw Data'!E237-'Raw Data'!D237&lt;4),'Raw Data'!L237, 0))</f>
        <v/>
      </c>
      <c r="O242">
        <f>IF(ISBLANK('Raw Data'!D237),0,IF(AND('Raw Data'!E237&gt;'Raw Data'!D237,'Raw Data'!E237-'Raw Data'!D237&gt;0,'Raw Data'!D237-'Raw Data'!E237&lt;4),'Raw Data'!K237, 0))</f>
        <v/>
      </c>
      <c r="P242">
        <f>IF('Raw Data'!E237-'Raw Data'!D237&gt;3, 'Raw Data'!N237, IF('Raw Data'!D237-'Raw Data'!E237&gt;3, 'Raw Data'!M237, 0))</f>
        <v/>
      </c>
      <c r="Q242">
        <f>IF(ISBLANK('Raw Data'!E237),0,IF(AND('Raw Data'!E237-'Raw Data'!D237&lt;4,'Raw Data'!E237-'Raw Data'!D237&gt;0),'Raw Data'!L237,IF(AND('Raw Data'!D237&gt;'Raw Data'!E237,'Raw Data'!D237-'Raw Data'!E237&gt;0),'Raw Data'!K237,0)))</f>
        <v/>
      </c>
      <c r="R242">
        <f>IF(ISBLANK('Raw Data'!K237),0,IFERROR(IF(MATCH(SMALL('Raw Data'!K237:N237,1),L242:O242,0),SMALL('Raw Data'!K237:N237,1)),0))</f>
        <v/>
      </c>
      <c r="S242">
        <f>IF(ISBLANK('Raw Data'!K237),0,IFERROR(IF(MATCH(SMALL('Raw Data'!K237:N237,2),L242:O242,0),SMALL('Raw Data'!K237:N237,2)),0))</f>
        <v/>
      </c>
      <c r="T242">
        <f>IF(ISBLANK('Raw Data'!K237),0,IFERROR(IF(MATCH(SMALL('Raw Data'!K237:N237,3),L242:O242,0),SMALL('Raw Data'!K237:N237,3)),0))</f>
        <v/>
      </c>
      <c r="U242">
        <f>IF(ISBLANK('Raw Data'!K237),0,IFERROR(IF(MATCH(SMALL('Raw Data'!K237:N237,4),L242:O242,0),SMALL('Raw Data'!K237:N237,4)),0))</f>
        <v/>
      </c>
      <c r="V242">
        <f>IF(AND('Raw Data'!D237&lt;3, 'Raw Data'!E237&lt;3, 'Raw Data'!A237&gt;0), 'Raw Data'!AF237, 0)</f>
        <v/>
      </c>
      <c r="W242">
        <f>IF(AND('Raw Data'!D237&lt;4, 'Raw Data'!E237&lt;4, 'Raw Data'!A237&gt;0), 'Raw Data'!AI237, 0)</f>
        <v/>
      </c>
      <c r="X242">
        <f>IF(AND('Raw Data'!D237&lt;5, 'Raw Data'!E237&lt;5, 'Raw Data'!A237&gt;0), 'Raw Data'!AL237, 0)</f>
        <v/>
      </c>
      <c r="Y242">
        <f>IF(AND('Raw Data'!D237&lt;6, 'Raw Data'!E237&lt;6, 'Raw Data'!A237&gt;0), 'Raw Data'!AO237, 0)</f>
        <v/>
      </c>
      <c r="Z242">
        <f>IF(ISBLANK('Raw Data'!D237), 0, IF('Raw Data'!D237-'Raw Data'!E237&gt;1, 'Raw Data'!AW237, 0))</f>
        <v/>
      </c>
      <c r="AA242">
        <f>IF(ISBLANK('Raw Data'!A237), 0, IF(ABS('Raw Data'!D237-'Raw Data'!E237)&lt;2, 'Raw Data'!AX237, 0))</f>
        <v/>
      </c>
      <c r="AB242">
        <f>IF(ISBLANK('Raw Data'!D237), 0, IF('Raw Data'!E237-'Raw Data'!D237&gt;1, 'Raw Data'!AY237, 0))</f>
        <v/>
      </c>
      <c r="AC242">
        <f>IF(ISBLANK('Raw Data'!D237), 0, IF('Raw Data'!D237-'Raw Data'!E237&gt;2, 'Raw Data'!AZ237, 0))</f>
        <v/>
      </c>
      <c r="AD242">
        <f>IF(ISBLANK('Raw Data'!A237), 0, IF(ABS('Raw Data'!D237-'Raw Data'!E237)&lt;3, 'Raw Data'!BA237, 0))</f>
        <v/>
      </c>
      <c r="AE242">
        <f>IF(ISBLANK('Raw Data'!D237), 0, IF('Raw Data'!E237-'Raw Data'!D237&gt;2, 'Raw Data'!BB237, 0))</f>
        <v/>
      </c>
      <c r="AF242">
        <f>IF(ISBLANK('Raw Data'!D237), 0, IF('Raw Data'!D237-'Raw Data'!E237&gt;3, 'Raw Data'!BC237, 0))</f>
        <v/>
      </c>
      <c r="AG242">
        <f>IF(ISBLANK('Raw Data'!A237), 0, IF(ABS('Raw Data'!D237-'Raw Data'!E237)&lt;4, 'Raw Data'!BD237, 0))</f>
        <v/>
      </c>
      <c r="AH242">
        <f>IF(ISBLANK('Raw Data'!D237), 0, IF('Raw Data'!E237-'Raw Data'!D237&gt;3, 'Raw Data'!BE237, 0))</f>
        <v/>
      </c>
      <c r="AI242">
        <f>IF(SUM('Raw Data'!D237:E237)&gt;'Raw Data'!F237, 'Raw Data'!G237, 0)</f>
        <v/>
      </c>
      <c r="AJ242">
        <f>IF(ISBLANK('Raw Data'!D237), 0, IF(SUM('Raw Data'!D237:E237)&lt;'Raw Data'!F237, 'Raw Data'!H237, 0))</f>
        <v/>
      </c>
      <c r="AK242">
        <f>IF(ISBLANK('Raw Data'!A237), 0, IF(AND('Raw Data'!D237&lt;3, 'Raw Data'!E237&lt;3, 'Raw Data'!F237&lt;BB$2), 'Raw Data'!AF237, 0))</f>
        <v/>
      </c>
      <c r="AL242">
        <f>IF(ISBLANK('Raw Data'!A237), 0, IF(AND('Raw Data'!D237&lt;4, 'Raw Data'!E237&lt;4, 'Raw Data'!F237&lt;BB$2), 'Raw Data'!AI237, 0))</f>
        <v/>
      </c>
      <c r="AM242">
        <f>IF(ISBLANK('Raw Data'!A237), 0, IF(AND('Raw Data'!D237&lt;5, 'Raw Data'!E237&lt;5, 'Raw Data'!F237&lt;BB$2), 'Raw Data'!AL237, 0))</f>
        <v/>
      </c>
      <c r="AN242">
        <f>IF(ISBLANK('Raw Data'!A237), 0, IF(AND('Raw Data'!D237&lt;6, 'Raw Data'!E237&lt;6, 'Raw Data'!F237&lt;BB$2), 'Raw Data'!AO237, 0))</f>
        <v/>
      </c>
      <c r="AO242">
        <f>IF(ISBLANK('Raw Data'!A237), 0, IF(AND('Raw Data'!I237&lt;Analysis!$BC$2, 'Raw Data'!D237-'Raw Data'!E237&gt;1), 'Raw Data'!AW237, IF(AND('Raw Data'!J237&lt;Analysis!$BC$2, 'Raw Data'!E237-'Raw Data'!D237&gt;1), 'Raw Data'!AY237, 0)))</f>
        <v/>
      </c>
      <c r="AP242">
        <f>IF(ISBLANK('Raw Data'!A237), 0, IF(AND('Raw Data'!I237&lt;Analysis!$BC$2, 'Raw Data'!D237-'Raw Data'!E237&gt;2), 'Raw Data'!AZ237, IF(AND('Raw Data'!J237&lt;Analysis!$BC$2, 'Raw Data'!E237-'Raw Data'!D237&gt;2), 'Raw Data'!BB237, 0)))</f>
        <v/>
      </c>
      <c r="AQ242">
        <f>IF(ISBLANK('Raw Data'!A237), 0, IF(AND('Raw Data'!I237&lt;Analysis!$BC$2, 'Raw Data'!D237-'Raw Data'!E237&gt;3), 'Raw Data'!BC237, IF(AND('Raw Data'!J237&lt;Analysis!$BC$2, 'Raw Data'!E237-'Raw Data'!D237&gt;3), 'Raw Data'!BE237, 0)))</f>
        <v/>
      </c>
      <c r="AR242">
        <f>IF('Hidden Analysiss'!D238=1,IF(ABS('Raw Data'!E237-'Raw Data'!D237)&lt;2,'Raw Data'!AX237,0), 0)</f>
        <v/>
      </c>
      <c r="AS242">
        <f>IF('Hidden Analysiss'!D238=1,IF(ABS('Raw Data'!E237-'Raw Data'!D237)&lt;3,'Raw Data'!BA237,0), 0)</f>
        <v/>
      </c>
      <c r="AT242">
        <f>IF('Hidden Analysiss'!D238=1,IF(ABS('Raw Data'!E237-'Raw Data'!D237)&lt;4,'Raw Data'!BD237,0), 0)</f>
        <v/>
      </c>
      <c r="AU242">
        <f>IF(AND('Hidden Analysiss'!E238=1, ABS('Raw Data'!E237-'Raw Data'!D237)&lt;2), 'Raw Data'!AX237, 0)</f>
        <v/>
      </c>
      <c r="AV242">
        <f>IF(AND('Hidden Analysiss'!E238=1, ABS('Raw Data'!E237-'Raw Data'!D237)&lt;3), 'Raw Data'!BA237, 0)</f>
        <v/>
      </c>
      <c r="AW242">
        <f>IF(AND('Hidden Analysiss'!E238=1, ABS('Raw Data'!E237-'Raw Data'!D237)&lt;3), 'Raw Data'!BD237, 0)</f>
        <v/>
      </c>
    </row>
    <row r="243">
      <c r="A243" s="1">
        <f>'Raw Data'!A238</f>
        <v/>
      </c>
      <c r="B243">
        <f>IF('Raw Data'!E238&gt;'Raw Data'!D238, 'Raw Data'!J238, 0)</f>
        <v/>
      </c>
      <c r="C243">
        <f>IF('Raw Data'!D238&gt;'Raw Data'!E238, 'Raw Data'!I238, 0)</f>
        <v/>
      </c>
      <c r="D243">
        <f>SUM(G243:H243)</f>
        <v/>
      </c>
      <c r="E243">
        <f>IF(AND('Raw Data'!J238&lt;'Raw Data'!I238,'Raw Data'!E238&gt;'Raw Data'!D238,'Raw Data'!E238-'Raw Data'!D238&gt;3),'Raw Data'!N238,IF(AND('Raw Data'!I238&lt;'Raw Data'!J238,'Raw Data'!D238&gt;'Raw Data'!E238,'Raw Data'!D238-'Raw Data'!E238&gt;3),'Raw Data'!M238,0))</f>
        <v/>
      </c>
      <c r="F243">
        <f>IF(AND('Raw Data'!J238&lt;'Raw Data'!I238,'Raw Data'!E238&gt;'Raw Data'!D238,'Raw Data'!E238-'Raw Data'!D238&lt;4),'Raw Data'!L238,IF(AND('Raw Data'!I238&lt;'Raw Data'!J238,'Raw Data'!D238&gt;'Raw Data'!E238,'Raw Data'!D238-'Raw Data'!E238&lt;4),'Raw Data'!K238,0))</f>
        <v/>
      </c>
      <c r="G243">
        <f>IF(AND('Raw Data'!J238&lt;'Raw Data'!I238, 'Raw Data'!E238&gt;'Raw Data'!D238), 'Raw Data'!J238, 0)</f>
        <v/>
      </c>
      <c r="H243">
        <f>IF(AND('Raw Data'!J238&gt;'Raw Data'!I238, 'Raw Data'!E238&lt;'Raw Data'!D238), 'Raw Data'!I238, 0)</f>
        <v/>
      </c>
      <c r="I243">
        <f>SUM(J243:K243)</f>
        <v/>
      </c>
      <c r="J243">
        <f>IF(AND('Raw Data'!J238&gt;'Raw Data'!I238, 'Raw Data'!E238&gt;'Raw Data'!D238), 'Raw Data'!J238, 0)</f>
        <v/>
      </c>
      <c r="K243">
        <f>IF(AND('Raw Data'!I238&gt;'Raw Data'!J238, 'Raw Data'!D238&gt;'Raw Data'!E238), 'Raw Data'!I238, 0)</f>
        <v/>
      </c>
      <c r="L243">
        <f>IF('Raw Data'!E238-'Raw Data'!D238&gt;3, 'Raw Data'!N238, 0)</f>
        <v/>
      </c>
      <c r="M243">
        <f>IF('Raw Data'!D238-'Raw Data'!E238&gt;3, 'Raw Data'!M238, 0)</f>
        <v/>
      </c>
      <c r="N243">
        <f>IF(ISBLANK('Raw Data'!D238),0,IF(AND('Raw Data'!E238&gt;'Raw Data'!D238,'Raw Data'!E238-'Raw Data'!D238&gt;0,'Raw Data'!E238-'Raw Data'!D238&lt;4),'Raw Data'!L238, 0))</f>
        <v/>
      </c>
      <c r="O243">
        <f>IF(ISBLANK('Raw Data'!D238),0,IF(AND('Raw Data'!E238&gt;'Raw Data'!D238,'Raw Data'!E238-'Raw Data'!D238&gt;0,'Raw Data'!D238-'Raw Data'!E238&lt;4),'Raw Data'!K238, 0))</f>
        <v/>
      </c>
      <c r="P243">
        <f>IF('Raw Data'!E238-'Raw Data'!D238&gt;3, 'Raw Data'!N238, IF('Raw Data'!D238-'Raw Data'!E238&gt;3, 'Raw Data'!M238, 0))</f>
        <v/>
      </c>
      <c r="Q243">
        <f>IF(ISBLANK('Raw Data'!E238),0,IF(AND('Raw Data'!E238-'Raw Data'!D238&lt;4,'Raw Data'!E238-'Raw Data'!D238&gt;0),'Raw Data'!L238,IF(AND('Raw Data'!D238&gt;'Raw Data'!E238,'Raw Data'!D238-'Raw Data'!E238&gt;0),'Raw Data'!K238,0)))</f>
        <v/>
      </c>
      <c r="R243">
        <f>IF(ISBLANK('Raw Data'!K238),0,IFERROR(IF(MATCH(SMALL('Raw Data'!K238:N238,1),L243:O243,0),SMALL('Raw Data'!K238:N238,1)),0))</f>
        <v/>
      </c>
      <c r="S243">
        <f>IF(ISBLANK('Raw Data'!K238),0,IFERROR(IF(MATCH(SMALL('Raw Data'!K238:N238,2),L243:O243,0),SMALL('Raw Data'!K238:N238,2)),0))</f>
        <v/>
      </c>
      <c r="T243">
        <f>IF(ISBLANK('Raw Data'!K238),0,IFERROR(IF(MATCH(SMALL('Raw Data'!K238:N238,3),L243:O243,0),SMALL('Raw Data'!K238:N238,3)),0))</f>
        <v/>
      </c>
      <c r="U243">
        <f>IF(ISBLANK('Raw Data'!K238),0,IFERROR(IF(MATCH(SMALL('Raw Data'!K238:N238,4),L243:O243,0),SMALL('Raw Data'!K238:N238,4)),0))</f>
        <v/>
      </c>
      <c r="V243">
        <f>IF(AND('Raw Data'!D238&lt;3, 'Raw Data'!E238&lt;3, 'Raw Data'!A238&gt;0), 'Raw Data'!AF238, 0)</f>
        <v/>
      </c>
      <c r="W243">
        <f>IF(AND('Raw Data'!D238&lt;4, 'Raw Data'!E238&lt;4, 'Raw Data'!A238&gt;0), 'Raw Data'!AI238, 0)</f>
        <v/>
      </c>
      <c r="X243">
        <f>IF(AND('Raw Data'!D238&lt;5, 'Raw Data'!E238&lt;5, 'Raw Data'!A238&gt;0), 'Raw Data'!AL238, 0)</f>
        <v/>
      </c>
      <c r="Y243">
        <f>IF(AND('Raw Data'!D238&lt;6, 'Raw Data'!E238&lt;6, 'Raw Data'!A238&gt;0), 'Raw Data'!AO238, 0)</f>
        <v/>
      </c>
      <c r="Z243">
        <f>IF(ISBLANK('Raw Data'!D238), 0, IF('Raw Data'!D238-'Raw Data'!E238&gt;1, 'Raw Data'!AW238, 0))</f>
        <v/>
      </c>
      <c r="AA243">
        <f>IF(ISBLANK('Raw Data'!A238), 0, IF(ABS('Raw Data'!D238-'Raw Data'!E238)&lt;2, 'Raw Data'!AX238, 0))</f>
        <v/>
      </c>
      <c r="AB243">
        <f>IF(ISBLANK('Raw Data'!D238), 0, IF('Raw Data'!E238-'Raw Data'!D238&gt;1, 'Raw Data'!AY238, 0))</f>
        <v/>
      </c>
      <c r="AC243">
        <f>IF(ISBLANK('Raw Data'!D238), 0, IF('Raw Data'!D238-'Raw Data'!E238&gt;2, 'Raw Data'!AZ238, 0))</f>
        <v/>
      </c>
      <c r="AD243">
        <f>IF(ISBLANK('Raw Data'!A238), 0, IF(ABS('Raw Data'!D238-'Raw Data'!E238)&lt;3, 'Raw Data'!BA238, 0))</f>
        <v/>
      </c>
      <c r="AE243">
        <f>IF(ISBLANK('Raw Data'!D238), 0, IF('Raw Data'!E238-'Raw Data'!D238&gt;2, 'Raw Data'!BB238, 0))</f>
        <v/>
      </c>
      <c r="AF243">
        <f>IF(ISBLANK('Raw Data'!D238), 0, IF('Raw Data'!D238-'Raw Data'!E238&gt;3, 'Raw Data'!BC238, 0))</f>
        <v/>
      </c>
      <c r="AG243">
        <f>IF(ISBLANK('Raw Data'!A238), 0, IF(ABS('Raw Data'!D238-'Raw Data'!E238)&lt;4, 'Raw Data'!BD238, 0))</f>
        <v/>
      </c>
      <c r="AH243">
        <f>IF(ISBLANK('Raw Data'!D238), 0, IF('Raw Data'!E238-'Raw Data'!D238&gt;3, 'Raw Data'!BE238, 0))</f>
        <v/>
      </c>
      <c r="AI243">
        <f>IF(SUM('Raw Data'!D238:E238)&gt;'Raw Data'!F238, 'Raw Data'!G238, 0)</f>
        <v/>
      </c>
      <c r="AJ243">
        <f>IF(ISBLANK('Raw Data'!D238), 0, IF(SUM('Raw Data'!D238:E238)&lt;'Raw Data'!F238, 'Raw Data'!H238, 0))</f>
        <v/>
      </c>
      <c r="AK243">
        <f>IF(ISBLANK('Raw Data'!A238), 0, IF(AND('Raw Data'!D238&lt;3, 'Raw Data'!E238&lt;3, 'Raw Data'!F238&lt;BB$2), 'Raw Data'!AF238, 0))</f>
        <v/>
      </c>
      <c r="AL243">
        <f>IF(ISBLANK('Raw Data'!A238), 0, IF(AND('Raw Data'!D238&lt;4, 'Raw Data'!E238&lt;4, 'Raw Data'!F238&lt;BB$2), 'Raw Data'!AI238, 0))</f>
        <v/>
      </c>
      <c r="AM243">
        <f>IF(ISBLANK('Raw Data'!A238), 0, IF(AND('Raw Data'!D238&lt;5, 'Raw Data'!E238&lt;5, 'Raw Data'!F238&lt;BB$2), 'Raw Data'!AL238, 0))</f>
        <v/>
      </c>
      <c r="AN243">
        <f>IF(ISBLANK('Raw Data'!A238), 0, IF(AND('Raw Data'!D238&lt;6, 'Raw Data'!E238&lt;6, 'Raw Data'!F238&lt;BB$2), 'Raw Data'!AO238, 0))</f>
        <v/>
      </c>
      <c r="AO243">
        <f>IF(ISBLANK('Raw Data'!A238), 0, IF(AND('Raw Data'!I238&lt;Analysis!$BC$2, 'Raw Data'!D238-'Raw Data'!E238&gt;1), 'Raw Data'!AW238, IF(AND('Raw Data'!J238&lt;Analysis!$BC$2, 'Raw Data'!E238-'Raw Data'!D238&gt;1), 'Raw Data'!AY238, 0)))</f>
        <v/>
      </c>
      <c r="AP243">
        <f>IF(ISBLANK('Raw Data'!A238), 0, IF(AND('Raw Data'!I238&lt;Analysis!$BC$2, 'Raw Data'!D238-'Raw Data'!E238&gt;2), 'Raw Data'!AZ238, IF(AND('Raw Data'!J238&lt;Analysis!$BC$2, 'Raw Data'!E238-'Raw Data'!D238&gt;2), 'Raw Data'!BB238, 0)))</f>
        <v/>
      </c>
      <c r="AQ243">
        <f>IF(ISBLANK('Raw Data'!A238), 0, IF(AND('Raw Data'!I238&lt;Analysis!$BC$2, 'Raw Data'!D238-'Raw Data'!E238&gt;3), 'Raw Data'!BC238, IF(AND('Raw Data'!J238&lt;Analysis!$BC$2, 'Raw Data'!E238-'Raw Data'!D238&gt;3), 'Raw Data'!BE238, 0)))</f>
        <v/>
      </c>
      <c r="AR243">
        <f>IF('Hidden Analysiss'!D239=1,IF(ABS('Raw Data'!E238-'Raw Data'!D238)&lt;2,'Raw Data'!AX238,0), 0)</f>
        <v/>
      </c>
      <c r="AS243">
        <f>IF('Hidden Analysiss'!D239=1,IF(ABS('Raw Data'!E238-'Raw Data'!D238)&lt;3,'Raw Data'!BA238,0), 0)</f>
        <v/>
      </c>
      <c r="AT243">
        <f>IF('Hidden Analysiss'!D239=1,IF(ABS('Raw Data'!E238-'Raw Data'!D238)&lt;4,'Raw Data'!BD238,0), 0)</f>
        <v/>
      </c>
      <c r="AU243">
        <f>IF(AND('Hidden Analysiss'!E239=1, ABS('Raw Data'!E238-'Raw Data'!D238)&lt;2), 'Raw Data'!AX238, 0)</f>
        <v/>
      </c>
      <c r="AV243">
        <f>IF(AND('Hidden Analysiss'!E239=1, ABS('Raw Data'!E238-'Raw Data'!D238)&lt;3), 'Raw Data'!BA238, 0)</f>
        <v/>
      </c>
      <c r="AW243">
        <f>IF(AND('Hidden Analysiss'!E239=1, ABS('Raw Data'!E238-'Raw Data'!D238)&lt;3), 'Raw Data'!BD238, 0)</f>
        <v/>
      </c>
    </row>
    <row r="244">
      <c r="A244" s="1">
        <f>'Raw Data'!A239</f>
        <v/>
      </c>
      <c r="B244">
        <f>IF('Raw Data'!E239&gt;'Raw Data'!D239, 'Raw Data'!J239, 0)</f>
        <v/>
      </c>
      <c r="C244">
        <f>IF('Raw Data'!D239&gt;'Raw Data'!E239, 'Raw Data'!I239, 0)</f>
        <v/>
      </c>
      <c r="D244">
        <f>SUM(G244:H244)</f>
        <v/>
      </c>
      <c r="E244">
        <f>IF(AND('Raw Data'!J239&lt;'Raw Data'!I239,'Raw Data'!E239&gt;'Raw Data'!D239,'Raw Data'!E239-'Raw Data'!D239&gt;3),'Raw Data'!N239,IF(AND('Raw Data'!I239&lt;'Raw Data'!J239,'Raw Data'!D239&gt;'Raw Data'!E239,'Raw Data'!D239-'Raw Data'!E239&gt;3),'Raw Data'!M239,0))</f>
        <v/>
      </c>
      <c r="F244">
        <f>IF(AND('Raw Data'!J239&lt;'Raw Data'!I239,'Raw Data'!E239&gt;'Raw Data'!D239,'Raw Data'!E239-'Raw Data'!D239&lt;4),'Raw Data'!L239,IF(AND('Raw Data'!I239&lt;'Raw Data'!J239,'Raw Data'!D239&gt;'Raw Data'!E239,'Raw Data'!D239-'Raw Data'!E239&lt;4),'Raw Data'!K239,0))</f>
        <v/>
      </c>
      <c r="G244">
        <f>IF(AND('Raw Data'!J239&lt;'Raw Data'!I239, 'Raw Data'!E239&gt;'Raw Data'!D239), 'Raw Data'!J239, 0)</f>
        <v/>
      </c>
      <c r="H244">
        <f>IF(AND('Raw Data'!J239&gt;'Raw Data'!I239, 'Raw Data'!E239&lt;'Raw Data'!D239), 'Raw Data'!I239, 0)</f>
        <v/>
      </c>
      <c r="I244">
        <f>SUM(J244:K244)</f>
        <v/>
      </c>
      <c r="J244">
        <f>IF(AND('Raw Data'!J239&gt;'Raw Data'!I239, 'Raw Data'!E239&gt;'Raw Data'!D239), 'Raw Data'!J239, 0)</f>
        <v/>
      </c>
      <c r="K244">
        <f>IF(AND('Raw Data'!I239&gt;'Raw Data'!J239, 'Raw Data'!D239&gt;'Raw Data'!E239), 'Raw Data'!I239, 0)</f>
        <v/>
      </c>
      <c r="L244">
        <f>IF('Raw Data'!E239-'Raw Data'!D239&gt;3, 'Raw Data'!N239, 0)</f>
        <v/>
      </c>
      <c r="M244">
        <f>IF('Raw Data'!D239-'Raw Data'!E239&gt;3, 'Raw Data'!M239, 0)</f>
        <v/>
      </c>
      <c r="N244">
        <f>IF(ISBLANK('Raw Data'!D239),0,IF(AND('Raw Data'!E239&gt;'Raw Data'!D239,'Raw Data'!E239-'Raw Data'!D239&gt;0,'Raw Data'!E239-'Raw Data'!D239&lt;4),'Raw Data'!L239, 0))</f>
        <v/>
      </c>
      <c r="O244">
        <f>IF(ISBLANK('Raw Data'!D239),0,IF(AND('Raw Data'!E239&gt;'Raw Data'!D239,'Raw Data'!E239-'Raw Data'!D239&gt;0,'Raw Data'!D239-'Raw Data'!E239&lt;4),'Raw Data'!K239, 0))</f>
        <v/>
      </c>
      <c r="P244">
        <f>IF('Raw Data'!E239-'Raw Data'!D239&gt;3, 'Raw Data'!N239, IF('Raw Data'!D239-'Raw Data'!E239&gt;3, 'Raw Data'!M239, 0))</f>
        <v/>
      </c>
      <c r="Q244">
        <f>IF(ISBLANK('Raw Data'!E239),0,IF(AND('Raw Data'!E239-'Raw Data'!D239&lt;4,'Raw Data'!E239-'Raw Data'!D239&gt;0),'Raw Data'!L239,IF(AND('Raw Data'!D239&gt;'Raw Data'!E239,'Raw Data'!D239-'Raw Data'!E239&gt;0),'Raw Data'!K239,0)))</f>
        <v/>
      </c>
      <c r="R244">
        <f>IF(ISBLANK('Raw Data'!K239),0,IFERROR(IF(MATCH(SMALL('Raw Data'!K239:N239,1),L244:O244,0),SMALL('Raw Data'!K239:N239,1)),0))</f>
        <v/>
      </c>
      <c r="S244">
        <f>IF(ISBLANK('Raw Data'!K239),0,IFERROR(IF(MATCH(SMALL('Raw Data'!K239:N239,2),L244:O244,0),SMALL('Raw Data'!K239:N239,2)),0))</f>
        <v/>
      </c>
      <c r="T244">
        <f>IF(ISBLANK('Raw Data'!K239),0,IFERROR(IF(MATCH(SMALL('Raw Data'!K239:N239,3),L244:O244,0),SMALL('Raw Data'!K239:N239,3)),0))</f>
        <v/>
      </c>
      <c r="U244">
        <f>IF(ISBLANK('Raw Data'!K239),0,IFERROR(IF(MATCH(SMALL('Raw Data'!K239:N239,4),L244:O244,0),SMALL('Raw Data'!K239:N239,4)),0))</f>
        <v/>
      </c>
      <c r="V244">
        <f>IF(AND('Raw Data'!D239&lt;3, 'Raw Data'!E239&lt;3, 'Raw Data'!A239&gt;0), 'Raw Data'!AF239, 0)</f>
        <v/>
      </c>
      <c r="W244">
        <f>IF(AND('Raw Data'!D239&lt;4, 'Raw Data'!E239&lt;4, 'Raw Data'!A239&gt;0), 'Raw Data'!AI239, 0)</f>
        <v/>
      </c>
      <c r="X244">
        <f>IF(AND('Raw Data'!D239&lt;5, 'Raw Data'!E239&lt;5, 'Raw Data'!A239&gt;0), 'Raw Data'!AL239, 0)</f>
        <v/>
      </c>
      <c r="Y244">
        <f>IF(AND('Raw Data'!D239&lt;6, 'Raw Data'!E239&lt;6, 'Raw Data'!A239&gt;0), 'Raw Data'!AO239, 0)</f>
        <v/>
      </c>
      <c r="Z244">
        <f>IF(ISBLANK('Raw Data'!D239), 0, IF('Raw Data'!D239-'Raw Data'!E239&gt;1, 'Raw Data'!AW239, 0))</f>
        <v/>
      </c>
      <c r="AA244">
        <f>IF(ISBLANK('Raw Data'!A239), 0, IF(ABS('Raw Data'!D239-'Raw Data'!E239)&lt;2, 'Raw Data'!AX239, 0))</f>
        <v/>
      </c>
      <c r="AB244">
        <f>IF(ISBLANK('Raw Data'!D239), 0, IF('Raw Data'!E239-'Raw Data'!D239&gt;1, 'Raw Data'!AY239, 0))</f>
        <v/>
      </c>
      <c r="AC244">
        <f>IF(ISBLANK('Raw Data'!D239), 0, IF('Raw Data'!D239-'Raw Data'!E239&gt;2, 'Raw Data'!AZ239, 0))</f>
        <v/>
      </c>
      <c r="AD244">
        <f>IF(ISBLANK('Raw Data'!A239), 0, IF(ABS('Raw Data'!D239-'Raw Data'!E239)&lt;3, 'Raw Data'!BA239, 0))</f>
        <v/>
      </c>
      <c r="AE244">
        <f>IF(ISBLANK('Raw Data'!D239), 0, IF('Raw Data'!E239-'Raw Data'!D239&gt;2, 'Raw Data'!BB239, 0))</f>
        <v/>
      </c>
      <c r="AF244">
        <f>IF(ISBLANK('Raw Data'!D239), 0, IF('Raw Data'!D239-'Raw Data'!E239&gt;3, 'Raw Data'!BC239, 0))</f>
        <v/>
      </c>
      <c r="AG244">
        <f>IF(ISBLANK('Raw Data'!A239), 0, IF(ABS('Raw Data'!D239-'Raw Data'!E239)&lt;4, 'Raw Data'!BD239, 0))</f>
        <v/>
      </c>
      <c r="AH244">
        <f>IF(ISBLANK('Raw Data'!D239), 0, IF('Raw Data'!E239-'Raw Data'!D239&gt;3, 'Raw Data'!BE239, 0))</f>
        <v/>
      </c>
      <c r="AI244">
        <f>IF(SUM('Raw Data'!D239:E239)&gt;'Raw Data'!F239, 'Raw Data'!G239, 0)</f>
        <v/>
      </c>
      <c r="AJ244">
        <f>IF(ISBLANK('Raw Data'!D239), 0, IF(SUM('Raw Data'!D239:E239)&lt;'Raw Data'!F239, 'Raw Data'!H239, 0))</f>
        <v/>
      </c>
      <c r="AK244">
        <f>IF(ISBLANK('Raw Data'!A239), 0, IF(AND('Raw Data'!D239&lt;3, 'Raw Data'!E239&lt;3, 'Raw Data'!F239&lt;BB$2), 'Raw Data'!AF239, 0))</f>
        <v/>
      </c>
      <c r="AL244">
        <f>IF(ISBLANK('Raw Data'!A239), 0, IF(AND('Raw Data'!D239&lt;4, 'Raw Data'!E239&lt;4, 'Raw Data'!F239&lt;BB$2), 'Raw Data'!AI239, 0))</f>
        <v/>
      </c>
      <c r="AM244">
        <f>IF(ISBLANK('Raw Data'!A239), 0, IF(AND('Raw Data'!D239&lt;5, 'Raw Data'!E239&lt;5, 'Raw Data'!F239&lt;BB$2), 'Raw Data'!AL239, 0))</f>
        <v/>
      </c>
      <c r="AN244">
        <f>IF(ISBLANK('Raw Data'!A239), 0, IF(AND('Raw Data'!D239&lt;6, 'Raw Data'!E239&lt;6, 'Raw Data'!F239&lt;BB$2), 'Raw Data'!AO239, 0))</f>
        <v/>
      </c>
      <c r="AO244">
        <f>IF(ISBLANK('Raw Data'!A239), 0, IF(AND('Raw Data'!I239&lt;Analysis!$BC$2, 'Raw Data'!D239-'Raw Data'!E239&gt;1), 'Raw Data'!AW239, IF(AND('Raw Data'!J239&lt;Analysis!$BC$2, 'Raw Data'!E239-'Raw Data'!D239&gt;1), 'Raw Data'!AY239, 0)))</f>
        <v/>
      </c>
      <c r="AP244">
        <f>IF(ISBLANK('Raw Data'!A239), 0, IF(AND('Raw Data'!I239&lt;Analysis!$BC$2, 'Raw Data'!D239-'Raw Data'!E239&gt;2), 'Raw Data'!AZ239, IF(AND('Raw Data'!J239&lt;Analysis!$BC$2, 'Raw Data'!E239-'Raw Data'!D239&gt;2), 'Raw Data'!BB239, 0)))</f>
        <v/>
      </c>
      <c r="AQ244">
        <f>IF(ISBLANK('Raw Data'!A239), 0, IF(AND('Raw Data'!I239&lt;Analysis!$BC$2, 'Raw Data'!D239-'Raw Data'!E239&gt;3), 'Raw Data'!BC239, IF(AND('Raw Data'!J239&lt;Analysis!$BC$2, 'Raw Data'!E239-'Raw Data'!D239&gt;3), 'Raw Data'!BE239, 0)))</f>
        <v/>
      </c>
      <c r="AR244">
        <f>IF('Hidden Analysiss'!D240=1,IF(ABS('Raw Data'!E239-'Raw Data'!D239)&lt;2,'Raw Data'!AX239,0), 0)</f>
        <v/>
      </c>
      <c r="AS244">
        <f>IF('Hidden Analysiss'!D240=1,IF(ABS('Raw Data'!E239-'Raw Data'!D239)&lt;3,'Raw Data'!BA239,0), 0)</f>
        <v/>
      </c>
      <c r="AT244">
        <f>IF('Hidden Analysiss'!D240=1,IF(ABS('Raw Data'!E239-'Raw Data'!D239)&lt;4,'Raw Data'!BD239,0), 0)</f>
        <v/>
      </c>
      <c r="AU244">
        <f>IF(AND('Hidden Analysiss'!E240=1, ABS('Raw Data'!E239-'Raw Data'!D239)&lt;2), 'Raw Data'!AX239, 0)</f>
        <v/>
      </c>
      <c r="AV244">
        <f>IF(AND('Hidden Analysiss'!E240=1, ABS('Raw Data'!E239-'Raw Data'!D239)&lt;3), 'Raw Data'!BA239, 0)</f>
        <v/>
      </c>
      <c r="AW244">
        <f>IF(AND('Hidden Analysiss'!E240=1, ABS('Raw Data'!E239-'Raw Data'!D239)&lt;3), 'Raw Data'!BD239, 0)</f>
        <v/>
      </c>
    </row>
    <row r="245">
      <c r="A245" s="1">
        <f>'Raw Data'!A240</f>
        <v/>
      </c>
      <c r="B245">
        <f>IF('Raw Data'!E240&gt;'Raw Data'!D240, 'Raw Data'!J240, 0)</f>
        <v/>
      </c>
      <c r="C245">
        <f>IF('Raw Data'!D240&gt;'Raw Data'!E240, 'Raw Data'!I240, 0)</f>
        <v/>
      </c>
      <c r="D245">
        <f>SUM(G245:H245)</f>
        <v/>
      </c>
      <c r="E245">
        <f>IF(AND('Raw Data'!J240&lt;'Raw Data'!I240,'Raw Data'!E240&gt;'Raw Data'!D240,'Raw Data'!E240-'Raw Data'!D240&gt;3),'Raw Data'!N240,IF(AND('Raw Data'!I240&lt;'Raw Data'!J240,'Raw Data'!D240&gt;'Raw Data'!E240,'Raw Data'!D240-'Raw Data'!E240&gt;3),'Raw Data'!M240,0))</f>
        <v/>
      </c>
      <c r="F245">
        <f>IF(AND('Raw Data'!J240&lt;'Raw Data'!I240,'Raw Data'!E240&gt;'Raw Data'!D240,'Raw Data'!E240-'Raw Data'!D240&lt;4),'Raw Data'!L240,IF(AND('Raw Data'!I240&lt;'Raw Data'!J240,'Raw Data'!D240&gt;'Raw Data'!E240,'Raw Data'!D240-'Raw Data'!E240&lt;4),'Raw Data'!K240,0))</f>
        <v/>
      </c>
      <c r="G245">
        <f>IF(AND('Raw Data'!J240&lt;'Raw Data'!I240, 'Raw Data'!E240&gt;'Raw Data'!D240), 'Raw Data'!J240, 0)</f>
        <v/>
      </c>
      <c r="H245">
        <f>IF(AND('Raw Data'!J240&gt;'Raw Data'!I240, 'Raw Data'!E240&lt;'Raw Data'!D240), 'Raw Data'!I240, 0)</f>
        <v/>
      </c>
      <c r="I245">
        <f>SUM(J245:K245)</f>
        <v/>
      </c>
      <c r="J245">
        <f>IF(AND('Raw Data'!J240&gt;'Raw Data'!I240, 'Raw Data'!E240&gt;'Raw Data'!D240), 'Raw Data'!J240, 0)</f>
        <v/>
      </c>
      <c r="K245">
        <f>IF(AND('Raw Data'!I240&gt;'Raw Data'!J240, 'Raw Data'!D240&gt;'Raw Data'!E240), 'Raw Data'!I240, 0)</f>
        <v/>
      </c>
      <c r="L245">
        <f>IF('Raw Data'!E240-'Raw Data'!D240&gt;3, 'Raw Data'!N240, 0)</f>
        <v/>
      </c>
      <c r="M245">
        <f>IF('Raw Data'!D240-'Raw Data'!E240&gt;3, 'Raw Data'!M240, 0)</f>
        <v/>
      </c>
      <c r="N245">
        <f>IF(ISBLANK('Raw Data'!D240),0,IF(AND('Raw Data'!E240&gt;'Raw Data'!D240,'Raw Data'!E240-'Raw Data'!D240&gt;0,'Raw Data'!E240-'Raw Data'!D240&lt;4),'Raw Data'!L240, 0))</f>
        <v/>
      </c>
      <c r="O245">
        <f>IF(ISBLANK('Raw Data'!D240),0,IF(AND('Raw Data'!E240&gt;'Raw Data'!D240,'Raw Data'!E240-'Raw Data'!D240&gt;0,'Raw Data'!D240-'Raw Data'!E240&lt;4),'Raw Data'!K240, 0))</f>
        <v/>
      </c>
      <c r="P245">
        <f>IF('Raw Data'!E240-'Raw Data'!D240&gt;3, 'Raw Data'!N240, IF('Raw Data'!D240-'Raw Data'!E240&gt;3, 'Raw Data'!M240, 0))</f>
        <v/>
      </c>
      <c r="Q245">
        <f>IF(ISBLANK('Raw Data'!E240),0,IF(AND('Raw Data'!E240-'Raw Data'!D240&lt;4,'Raw Data'!E240-'Raw Data'!D240&gt;0),'Raw Data'!L240,IF(AND('Raw Data'!D240&gt;'Raw Data'!E240,'Raw Data'!D240-'Raw Data'!E240&gt;0),'Raw Data'!K240,0)))</f>
        <v/>
      </c>
      <c r="R245">
        <f>IF(ISBLANK('Raw Data'!K240),0,IFERROR(IF(MATCH(SMALL('Raw Data'!K240:N240,1),L245:O245,0),SMALL('Raw Data'!K240:N240,1)),0))</f>
        <v/>
      </c>
      <c r="S245">
        <f>IF(ISBLANK('Raw Data'!K240),0,IFERROR(IF(MATCH(SMALL('Raw Data'!K240:N240,2),L245:O245,0),SMALL('Raw Data'!K240:N240,2)),0))</f>
        <v/>
      </c>
      <c r="T245">
        <f>IF(ISBLANK('Raw Data'!K240),0,IFERROR(IF(MATCH(SMALL('Raw Data'!K240:N240,3),L245:O245,0),SMALL('Raw Data'!K240:N240,3)),0))</f>
        <v/>
      </c>
      <c r="U245">
        <f>IF(ISBLANK('Raw Data'!K240),0,IFERROR(IF(MATCH(SMALL('Raw Data'!K240:N240,4),L245:O245,0),SMALL('Raw Data'!K240:N240,4)),0))</f>
        <v/>
      </c>
      <c r="V245">
        <f>IF(AND('Raw Data'!D240&lt;3, 'Raw Data'!E240&lt;3, 'Raw Data'!A240&gt;0), 'Raw Data'!AF240, 0)</f>
        <v/>
      </c>
      <c r="W245">
        <f>IF(AND('Raw Data'!D240&lt;4, 'Raw Data'!E240&lt;4, 'Raw Data'!A240&gt;0), 'Raw Data'!AI240, 0)</f>
        <v/>
      </c>
      <c r="X245">
        <f>IF(AND('Raw Data'!D240&lt;5, 'Raw Data'!E240&lt;5, 'Raw Data'!A240&gt;0), 'Raw Data'!AL240, 0)</f>
        <v/>
      </c>
      <c r="Y245">
        <f>IF(AND('Raw Data'!D240&lt;6, 'Raw Data'!E240&lt;6, 'Raw Data'!A240&gt;0), 'Raw Data'!AO240, 0)</f>
        <v/>
      </c>
      <c r="Z245">
        <f>IF(ISBLANK('Raw Data'!D240), 0, IF('Raw Data'!D240-'Raw Data'!E240&gt;1, 'Raw Data'!AW240, 0))</f>
        <v/>
      </c>
      <c r="AA245">
        <f>IF(ISBLANK('Raw Data'!A240), 0, IF(ABS('Raw Data'!D240-'Raw Data'!E240)&lt;2, 'Raw Data'!AX240, 0))</f>
        <v/>
      </c>
      <c r="AB245">
        <f>IF(ISBLANK('Raw Data'!D240), 0, IF('Raw Data'!E240-'Raw Data'!D240&gt;1, 'Raw Data'!AY240, 0))</f>
        <v/>
      </c>
      <c r="AC245">
        <f>IF(ISBLANK('Raw Data'!D240), 0, IF('Raw Data'!D240-'Raw Data'!E240&gt;2, 'Raw Data'!AZ240, 0))</f>
        <v/>
      </c>
      <c r="AD245">
        <f>IF(ISBLANK('Raw Data'!A240), 0, IF(ABS('Raw Data'!D240-'Raw Data'!E240)&lt;3, 'Raw Data'!BA240, 0))</f>
        <v/>
      </c>
      <c r="AE245">
        <f>IF(ISBLANK('Raw Data'!D240), 0, IF('Raw Data'!E240-'Raw Data'!D240&gt;2, 'Raw Data'!BB240, 0))</f>
        <v/>
      </c>
      <c r="AF245">
        <f>IF(ISBLANK('Raw Data'!D240), 0, IF('Raw Data'!D240-'Raw Data'!E240&gt;3, 'Raw Data'!BC240, 0))</f>
        <v/>
      </c>
      <c r="AG245">
        <f>IF(ISBLANK('Raw Data'!A240), 0, IF(ABS('Raw Data'!D240-'Raw Data'!E240)&lt;4, 'Raw Data'!BD240, 0))</f>
        <v/>
      </c>
      <c r="AH245">
        <f>IF(ISBLANK('Raw Data'!D240), 0, IF('Raw Data'!E240-'Raw Data'!D240&gt;3, 'Raw Data'!BE240, 0))</f>
        <v/>
      </c>
      <c r="AI245">
        <f>IF(SUM('Raw Data'!D240:E240)&gt;'Raw Data'!F240, 'Raw Data'!G240, 0)</f>
        <v/>
      </c>
      <c r="AJ245">
        <f>IF(ISBLANK('Raw Data'!D240), 0, IF(SUM('Raw Data'!D240:E240)&lt;'Raw Data'!F240, 'Raw Data'!H240, 0))</f>
        <v/>
      </c>
      <c r="AK245">
        <f>IF(ISBLANK('Raw Data'!A240), 0, IF(AND('Raw Data'!D240&lt;3, 'Raw Data'!E240&lt;3, 'Raw Data'!F240&lt;BB$2), 'Raw Data'!AF240, 0))</f>
        <v/>
      </c>
      <c r="AL245">
        <f>IF(ISBLANK('Raw Data'!A240), 0, IF(AND('Raw Data'!D240&lt;4, 'Raw Data'!E240&lt;4, 'Raw Data'!F240&lt;BB$2), 'Raw Data'!AI240, 0))</f>
        <v/>
      </c>
      <c r="AM245">
        <f>IF(ISBLANK('Raw Data'!A240), 0, IF(AND('Raw Data'!D240&lt;5, 'Raw Data'!E240&lt;5, 'Raw Data'!F240&lt;BB$2), 'Raw Data'!AL240, 0))</f>
        <v/>
      </c>
      <c r="AN245">
        <f>IF(ISBLANK('Raw Data'!A240), 0, IF(AND('Raw Data'!D240&lt;6, 'Raw Data'!E240&lt;6, 'Raw Data'!F240&lt;BB$2), 'Raw Data'!AO240, 0))</f>
        <v/>
      </c>
      <c r="AO245">
        <f>IF(ISBLANK('Raw Data'!A240), 0, IF(AND('Raw Data'!I240&lt;Analysis!$BC$2, 'Raw Data'!D240-'Raw Data'!E240&gt;1), 'Raw Data'!AW240, IF(AND('Raw Data'!J240&lt;Analysis!$BC$2, 'Raw Data'!E240-'Raw Data'!D240&gt;1), 'Raw Data'!AY240, 0)))</f>
        <v/>
      </c>
      <c r="AP245">
        <f>IF(ISBLANK('Raw Data'!A240), 0, IF(AND('Raw Data'!I240&lt;Analysis!$BC$2, 'Raw Data'!D240-'Raw Data'!E240&gt;2), 'Raw Data'!AZ240, IF(AND('Raw Data'!J240&lt;Analysis!$BC$2, 'Raw Data'!E240-'Raw Data'!D240&gt;2), 'Raw Data'!BB240, 0)))</f>
        <v/>
      </c>
      <c r="AQ245">
        <f>IF(ISBLANK('Raw Data'!A240), 0, IF(AND('Raw Data'!I240&lt;Analysis!$BC$2, 'Raw Data'!D240-'Raw Data'!E240&gt;3), 'Raw Data'!BC240, IF(AND('Raw Data'!J240&lt;Analysis!$BC$2, 'Raw Data'!E240-'Raw Data'!D240&gt;3), 'Raw Data'!BE240, 0)))</f>
        <v/>
      </c>
      <c r="AR245">
        <f>IF('Hidden Analysiss'!D241=1,IF(ABS('Raw Data'!E240-'Raw Data'!D240)&lt;2,'Raw Data'!AX240,0), 0)</f>
        <v/>
      </c>
      <c r="AS245">
        <f>IF('Hidden Analysiss'!D241=1,IF(ABS('Raw Data'!E240-'Raw Data'!D240)&lt;3,'Raw Data'!BA240,0), 0)</f>
        <v/>
      </c>
      <c r="AT245">
        <f>IF('Hidden Analysiss'!D241=1,IF(ABS('Raw Data'!E240-'Raw Data'!D240)&lt;4,'Raw Data'!BD240,0), 0)</f>
        <v/>
      </c>
      <c r="AU245">
        <f>IF(AND('Hidden Analysiss'!E241=1, ABS('Raw Data'!E240-'Raw Data'!D240)&lt;2), 'Raw Data'!AX240, 0)</f>
        <v/>
      </c>
      <c r="AV245">
        <f>IF(AND('Hidden Analysiss'!E241=1, ABS('Raw Data'!E240-'Raw Data'!D240)&lt;3), 'Raw Data'!BA240, 0)</f>
        <v/>
      </c>
      <c r="AW245">
        <f>IF(AND('Hidden Analysiss'!E241=1, ABS('Raw Data'!E240-'Raw Data'!D240)&lt;3), 'Raw Data'!BD240, 0)</f>
        <v/>
      </c>
    </row>
    <row r="246">
      <c r="A246" s="1">
        <f>'Raw Data'!A241</f>
        <v/>
      </c>
      <c r="B246">
        <f>IF('Raw Data'!E241&gt;'Raw Data'!D241, 'Raw Data'!J241, 0)</f>
        <v/>
      </c>
      <c r="C246">
        <f>IF('Raw Data'!D241&gt;'Raw Data'!E241, 'Raw Data'!I241, 0)</f>
        <v/>
      </c>
      <c r="D246">
        <f>SUM(G246:H246)</f>
        <v/>
      </c>
      <c r="E246">
        <f>IF(AND('Raw Data'!J241&lt;'Raw Data'!I241,'Raw Data'!E241&gt;'Raw Data'!D241,'Raw Data'!E241-'Raw Data'!D241&gt;3),'Raw Data'!N241,IF(AND('Raw Data'!I241&lt;'Raw Data'!J241,'Raw Data'!D241&gt;'Raw Data'!E241,'Raw Data'!D241-'Raw Data'!E241&gt;3),'Raw Data'!M241,0))</f>
        <v/>
      </c>
      <c r="F246">
        <f>IF(AND('Raw Data'!J241&lt;'Raw Data'!I241,'Raw Data'!E241&gt;'Raw Data'!D241,'Raw Data'!E241-'Raw Data'!D241&lt;4),'Raw Data'!L241,IF(AND('Raw Data'!I241&lt;'Raw Data'!J241,'Raw Data'!D241&gt;'Raw Data'!E241,'Raw Data'!D241-'Raw Data'!E241&lt;4),'Raw Data'!K241,0))</f>
        <v/>
      </c>
      <c r="G246">
        <f>IF(AND('Raw Data'!J241&lt;'Raw Data'!I241, 'Raw Data'!E241&gt;'Raw Data'!D241), 'Raw Data'!J241, 0)</f>
        <v/>
      </c>
      <c r="H246">
        <f>IF(AND('Raw Data'!J241&gt;'Raw Data'!I241, 'Raw Data'!E241&lt;'Raw Data'!D241), 'Raw Data'!I241, 0)</f>
        <v/>
      </c>
      <c r="I246">
        <f>SUM(J246:K246)</f>
        <v/>
      </c>
      <c r="J246">
        <f>IF(AND('Raw Data'!J241&gt;'Raw Data'!I241, 'Raw Data'!E241&gt;'Raw Data'!D241), 'Raw Data'!J241, 0)</f>
        <v/>
      </c>
      <c r="K246">
        <f>IF(AND('Raw Data'!I241&gt;'Raw Data'!J241, 'Raw Data'!D241&gt;'Raw Data'!E241), 'Raw Data'!I241, 0)</f>
        <v/>
      </c>
      <c r="L246">
        <f>IF('Raw Data'!E241-'Raw Data'!D241&gt;3, 'Raw Data'!N241, 0)</f>
        <v/>
      </c>
      <c r="M246">
        <f>IF('Raw Data'!D241-'Raw Data'!E241&gt;3, 'Raw Data'!M241, 0)</f>
        <v/>
      </c>
      <c r="N246">
        <f>IF(ISBLANK('Raw Data'!D241),0,IF(AND('Raw Data'!E241&gt;'Raw Data'!D241,'Raw Data'!E241-'Raw Data'!D241&gt;0,'Raw Data'!E241-'Raw Data'!D241&lt;4),'Raw Data'!L241, 0))</f>
        <v/>
      </c>
      <c r="O246">
        <f>IF(ISBLANK('Raw Data'!D241),0,IF(AND('Raw Data'!E241&gt;'Raw Data'!D241,'Raw Data'!E241-'Raw Data'!D241&gt;0,'Raw Data'!D241-'Raw Data'!E241&lt;4),'Raw Data'!K241, 0))</f>
        <v/>
      </c>
      <c r="P246">
        <f>IF('Raw Data'!E241-'Raw Data'!D241&gt;3, 'Raw Data'!N241, IF('Raw Data'!D241-'Raw Data'!E241&gt;3, 'Raw Data'!M241, 0))</f>
        <v/>
      </c>
      <c r="Q246">
        <f>IF(ISBLANK('Raw Data'!E241),0,IF(AND('Raw Data'!E241-'Raw Data'!D241&lt;4,'Raw Data'!E241-'Raw Data'!D241&gt;0),'Raw Data'!L241,IF(AND('Raw Data'!D241&gt;'Raw Data'!E241,'Raw Data'!D241-'Raw Data'!E241&gt;0),'Raw Data'!K241,0)))</f>
        <v/>
      </c>
      <c r="R246">
        <f>IF(ISBLANK('Raw Data'!K241),0,IFERROR(IF(MATCH(SMALL('Raw Data'!K241:N241,1),L246:O246,0),SMALL('Raw Data'!K241:N241,1)),0))</f>
        <v/>
      </c>
      <c r="S246">
        <f>IF(ISBLANK('Raw Data'!K241),0,IFERROR(IF(MATCH(SMALL('Raw Data'!K241:N241,2),L246:O246,0),SMALL('Raw Data'!K241:N241,2)),0))</f>
        <v/>
      </c>
      <c r="T246">
        <f>IF(ISBLANK('Raw Data'!K241),0,IFERROR(IF(MATCH(SMALL('Raw Data'!K241:N241,3),L246:O246,0),SMALL('Raw Data'!K241:N241,3)),0))</f>
        <v/>
      </c>
      <c r="U246">
        <f>IF(ISBLANK('Raw Data'!K241),0,IFERROR(IF(MATCH(SMALL('Raw Data'!K241:N241,4),L246:O246,0),SMALL('Raw Data'!K241:N241,4)),0))</f>
        <v/>
      </c>
      <c r="V246">
        <f>IF(AND('Raw Data'!D241&lt;3, 'Raw Data'!E241&lt;3, 'Raw Data'!A241&gt;0), 'Raw Data'!AF241, 0)</f>
        <v/>
      </c>
      <c r="W246">
        <f>IF(AND('Raw Data'!D241&lt;4, 'Raw Data'!E241&lt;4, 'Raw Data'!A241&gt;0), 'Raw Data'!AI241, 0)</f>
        <v/>
      </c>
      <c r="X246">
        <f>IF(AND('Raw Data'!D241&lt;5, 'Raw Data'!E241&lt;5, 'Raw Data'!A241&gt;0), 'Raw Data'!AL241, 0)</f>
        <v/>
      </c>
      <c r="Y246">
        <f>IF(AND('Raw Data'!D241&lt;6, 'Raw Data'!E241&lt;6, 'Raw Data'!A241&gt;0), 'Raw Data'!AO241, 0)</f>
        <v/>
      </c>
      <c r="Z246">
        <f>IF(ISBLANK('Raw Data'!D241), 0, IF('Raw Data'!D241-'Raw Data'!E241&gt;1, 'Raw Data'!AW241, 0))</f>
        <v/>
      </c>
      <c r="AA246">
        <f>IF(ISBLANK('Raw Data'!A241), 0, IF(ABS('Raw Data'!D241-'Raw Data'!E241)&lt;2, 'Raw Data'!AX241, 0))</f>
        <v/>
      </c>
      <c r="AB246">
        <f>IF(ISBLANK('Raw Data'!D241), 0, IF('Raw Data'!E241-'Raw Data'!D241&gt;1, 'Raw Data'!AY241, 0))</f>
        <v/>
      </c>
      <c r="AC246">
        <f>IF(ISBLANK('Raw Data'!D241), 0, IF('Raw Data'!D241-'Raw Data'!E241&gt;2, 'Raw Data'!AZ241, 0))</f>
        <v/>
      </c>
      <c r="AD246">
        <f>IF(ISBLANK('Raw Data'!A241), 0, IF(ABS('Raw Data'!D241-'Raw Data'!E241)&lt;3, 'Raw Data'!BA241, 0))</f>
        <v/>
      </c>
      <c r="AE246">
        <f>IF(ISBLANK('Raw Data'!D241), 0, IF('Raw Data'!E241-'Raw Data'!D241&gt;2, 'Raw Data'!BB241, 0))</f>
        <v/>
      </c>
      <c r="AF246">
        <f>IF(ISBLANK('Raw Data'!D241), 0, IF('Raw Data'!D241-'Raw Data'!E241&gt;3, 'Raw Data'!BC241, 0))</f>
        <v/>
      </c>
      <c r="AG246">
        <f>IF(ISBLANK('Raw Data'!A241), 0, IF(ABS('Raw Data'!D241-'Raw Data'!E241)&lt;4, 'Raw Data'!BD241, 0))</f>
        <v/>
      </c>
      <c r="AH246">
        <f>IF(ISBLANK('Raw Data'!D241), 0, IF('Raw Data'!E241-'Raw Data'!D241&gt;3, 'Raw Data'!BE241, 0))</f>
        <v/>
      </c>
      <c r="AI246">
        <f>IF(SUM('Raw Data'!D241:E241)&gt;'Raw Data'!F241, 'Raw Data'!G241, 0)</f>
        <v/>
      </c>
      <c r="AJ246">
        <f>IF(ISBLANK('Raw Data'!D241), 0, IF(SUM('Raw Data'!D241:E241)&lt;'Raw Data'!F241, 'Raw Data'!H241, 0))</f>
        <v/>
      </c>
      <c r="AK246">
        <f>IF(ISBLANK('Raw Data'!A241), 0, IF(AND('Raw Data'!D241&lt;3, 'Raw Data'!E241&lt;3, 'Raw Data'!F241&lt;BB$2), 'Raw Data'!AF241, 0))</f>
        <v/>
      </c>
      <c r="AL246">
        <f>IF(ISBLANK('Raw Data'!A241), 0, IF(AND('Raw Data'!D241&lt;4, 'Raw Data'!E241&lt;4, 'Raw Data'!F241&lt;BB$2), 'Raw Data'!AI241, 0))</f>
        <v/>
      </c>
      <c r="AM246">
        <f>IF(ISBLANK('Raw Data'!A241), 0, IF(AND('Raw Data'!D241&lt;5, 'Raw Data'!E241&lt;5, 'Raw Data'!F241&lt;BB$2), 'Raw Data'!AL241, 0))</f>
        <v/>
      </c>
      <c r="AN246">
        <f>IF(ISBLANK('Raw Data'!A241), 0, IF(AND('Raw Data'!D241&lt;6, 'Raw Data'!E241&lt;6, 'Raw Data'!F241&lt;BB$2), 'Raw Data'!AO241, 0))</f>
        <v/>
      </c>
      <c r="AO246">
        <f>IF(ISBLANK('Raw Data'!A241), 0, IF(AND('Raw Data'!I241&lt;Analysis!$BC$2, 'Raw Data'!D241-'Raw Data'!E241&gt;1), 'Raw Data'!AW241, IF(AND('Raw Data'!J241&lt;Analysis!$BC$2, 'Raw Data'!E241-'Raw Data'!D241&gt;1), 'Raw Data'!AY241, 0)))</f>
        <v/>
      </c>
      <c r="AP246">
        <f>IF(ISBLANK('Raw Data'!A241), 0, IF(AND('Raw Data'!I241&lt;Analysis!$BC$2, 'Raw Data'!D241-'Raw Data'!E241&gt;2), 'Raw Data'!AZ241, IF(AND('Raw Data'!J241&lt;Analysis!$BC$2, 'Raw Data'!E241-'Raw Data'!D241&gt;2), 'Raw Data'!BB241, 0)))</f>
        <v/>
      </c>
      <c r="AQ246">
        <f>IF(ISBLANK('Raw Data'!A241), 0, IF(AND('Raw Data'!I241&lt;Analysis!$BC$2, 'Raw Data'!D241-'Raw Data'!E241&gt;3), 'Raw Data'!BC241, IF(AND('Raw Data'!J241&lt;Analysis!$BC$2, 'Raw Data'!E241-'Raw Data'!D241&gt;3), 'Raw Data'!BE241, 0)))</f>
        <v/>
      </c>
      <c r="AR246">
        <f>IF('Hidden Analysiss'!D242=1,IF(ABS('Raw Data'!E241-'Raw Data'!D241)&lt;2,'Raw Data'!AX241,0), 0)</f>
        <v/>
      </c>
      <c r="AS246">
        <f>IF('Hidden Analysiss'!D242=1,IF(ABS('Raw Data'!E241-'Raw Data'!D241)&lt;3,'Raw Data'!BA241,0), 0)</f>
        <v/>
      </c>
      <c r="AT246">
        <f>IF('Hidden Analysiss'!D242=1,IF(ABS('Raw Data'!E241-'Raw Data'!D241)&lt;4,'Raw Data'!BD241,0), 0)</f>
        <v/>
      </c>
      <c r="AU246">
        <f>IF(AND('Hidden Analysiss'!E242=1, ABS('Raw Data'!E241-'Raw Data'!D241)&lt;2), 'Raw Data'!AX241, 0)</f>
        <v/>
      </c>
      <c r="AV246">
        <f>IF(AND('Hidden Analysiss'!E242=1, ABS('Raw Data'!E241-'Raw Data'!D241)&lt;3), 'Raw Data'!BA241, 0)</f>
        <v/>
      </c>
      <c r="AW246">
        <f>IF(AND('Hidden Analysiss'!E242=1, ABS('Raw Data'!E241-'Raw Data'!D241)&lt;3), 'Raw Data'!BD241, 0)</f>
        <v/>
      </c>
    </row>
    <row r="247">
      <c r="A247" s="1">
        <f>'Raw Data'!A242</f>
        <v/>
      </c>
      <c r="B247">
        <f>IF('Raw Data'!E242&gt;'Raw Data'!D242, 'Raw Data'!J242, 0)</f>
        <v/>
      </c>
      <c r="C247">
        <f>IF('Raw Data'!D242&gt;'Raw Data'!E242, 'Raw Data'!I242, 0)</f>
        <v/>
      </c>
      <c r="D247">
        <f>SUM(G247:H247)</f>
        <v/>
      </c>
      <c r="E247">
        <f>IF(AND('Raw Data'!J242&lt;'Raw Data'!I242,'Raw Data'!E242&gt;'Raw Data'!D242,'Raw Data'!E242-'Raw Data'!D242&gt;3),'Raw Data'!N242,IF(AND('Raw Data'!I242&lt;'Raw Data'!J242,'Raw Data'!D242&gt;'Raw Data'!E242,'Raw Data'!D242-'Raw Data'!E242&gt;3),'Raw Data'!M242,0))</f>
        <v/>
      </c>
      <c r="F247">
        <f>IF(AND('Raw Data'!J242&lt;'Raw Data'!I242,'Raw Data'!E242&gt;'Raw Data'!D242,'Raw Data'!E242-'Raw Data'!D242&lt;4),'Raw Data'!L242,IF(AND('Raw Data'!I242&lt;'Raw Data'!J242,'Raw Data'!D242&gt;'Raw Data'!E242,'Raw Data'!D242-'Raw Data'!E242&lt;4),'Raw Data'!K242,0))</f>
        <v/>
      </c>
      <c r="G247">
        <f>IF(AND('Raw Data'!J242&lt;'Raw Data'!I242, 'Raw Data'!E242&gt;'Raw Data'!D242), 'Raw Data'!J242, 0)</f>
        <v/>
      </c>
      <c r="H247">
        <f>IF(AND('Raw Data'!J242&gt;'Raw Data'!I242, 'Raw Data'!E242&lt;'Raw Data'!D242), 'Raw Data'!I242, 0)</f>
        <v/>
      </c>
      <c r="I247">
        <f>SUM(J247:K247)</f>
        <v/>
      </c>
      <c r="J247">
        <f>IF(AND('Raw Data'!J242&gt;'Raw Data'!I242, 'Raw Data'!E242&gt;'Raw Data'!D242), 'Raw Data'!J242, 0)</f>
        <v/>
      </c>
      <c r="K247">
        <f>IF(AND('Raw Data'!I242&gt;'Raw Data'!J242, 'Raw Data'!D242&gt;'Raw Data'!E242), 'Raw Data'!I242, 0)</f>
        <v/>
      </c>
      <c r="L247">
        <f>IF('Raw Data'!E242-'Raw Data'!D242&gt;3, 'Raw Data'!N242, 0)</f>
        <v/>
      </c>
      <c r="M247">
        <f>IF('Raw Data'!D242-'Raw Data'!E242&gt;3, 'Raw Data'!M242, 0)</f>
        <v/>
      </c>
      <c r="N247">
        <f>IF(ISBLANK('Raw Data'!D242),0,IF(AND('Raw Data'!E242&gt;'Raw Data'!D242,'Raw Data'!E242-'Raw Data'!D242&gt;0,'Raw Data'!E242-'Raw Data'!D242&lt;4),'Raw Data'!L242, 0))</f>
        <v/>
      </c>
      <c r="O247">
        <f>IF(ISBLANK('Raw Data'!D242),0,IF(AND('Raw Data'!E242&gt;'Raw Data'!D242,'Raw Data'!E242-'Raw Data'!D242&gt;0,'Raw Data'!D242-'Raw Data'!E242&lt;4),'Raw Data'!K242, 0))</f>
        <v/>
      </c>
      <c r="P247">
        <f>IF('Raw Data'!E242-'Raw Data'!D242&gt;3, 'Raw Data'!N242, IF('Raw Data'!D242-'Raw Data'!E242&gt;3, 'Raw Data'!M242, 0))</f>
        <v/>
      </c>
      <c r="Q247">
        <f>IF(ISBLANK('Raw Data'!E242),0,IF(AND('Raw Data'!E242-'Raw Data'!D242&lt;4,'Raw Data'!E242-'Raw Data'!D242&gt;0),'Raw Data'!L242,IF(AND('Raw Data'!D242&gt;'Raw Data'!E242,'Raw Data'!D242-'Raw Data'!E242&gt;0),'Raw Data'!K242,0)))</f>
        <v/>
      </c>
      <c r="R247">
        <f>IF(ISBLANK('Raw Data'!K242),0,IFERROR(IF(MATCH(SMALL('Raw Data'!K242:N242,1),L247:O247,0),SMALL('Raw Data'!K242:N242,1)),0))</f>
        <v/>
      </c>
      <c r="S247">
        <f>IF(ISBLANK('Raw Data'!K242),0,IFERROR(IF(MATCH(SMALL('Raw Data'!K242:N242,2),L247:O247,0),SMALL('Raw Data'!K242:N242,2)),0))</f>
        <v/>
      </c>
      <c r="T247">
        <f>IF(ISBLANK('Raw Data'!K242),0,IFERROR(IF(MATCH(SMALL('Raw Data'!K242:N242,3),L247:O247,0),SMALL('Raw Data'!K242:N242,3)),0))</f>
        <v/>
      </c>
      <c r="U247">
        <f>IF(ISBLANK('Raw Data'!K242),0,IFERROR(IF(MATCH(SMALL('Raw Data'!K242:N242,4),L247:O247,0),SMALL('Raw Data'!K242:N242,4)),0))</f>
        <v/>
      </c>
      <c r="V247">
        <f>IF(AND('Raw Data'!D242&lt;3, 'Raw Data'!E242&lt;3, 'Raw Data'!A242&gt;0), 'Raw Data'!AF242, 0)</f>
        <v/>
      </c>
      <c r="W247">
        <f>IF(AND('Raw Data'!D242&lt;4, 'Raw Data'!E242&lt;4, 'Raw Data'!A242&gt;0), 'Raw Data'!AI242, 0)</f>
        <v/>
      </c>
      <c r="X247">
        <f>IF(AND('Raw Data'!D242&lt;5, 'Raw Data'!E242&lt;5, 'Raw Data'!A242&gt;0), 'Raw Data'!AL242, 0)</f>
        <v/>
      </c>
      <c r="Y247">
        <f>IF(AND('Raw Data'!D242&lt;6, 'Raw Data'!E242&lt;6, 'Raw Data'!A242&gt;0), 'Raw Data'!AO242, 0)</f>
        <v/>
      </c>
      <c r="Z247">
        <f>IF(ISBLANK('Raw Data'!D242), 0, IF('Raw Data'!D242-'Raw Data'!E242&gt;1, 'Raw Data'!AW242, 0))</f>
        <v/>
      </c>
      <c r="AA247">
        <f>IF(ISBLANK('Raw Data'!A242), 0, IF(ABS('Raw Data'!D242-'Raw Data'!E242)&lt;2, 'Raw Data'!AX242, 0))</f>
        <v/>
      </c>
      <c r="AB247">
        <f>IF(ISBLANK('Raw Data'!D242), 0, IF('Raw Data'!E242-'Raw Data'!D242&gt;1, 'Raw Data'!AY242, 0))</f>
        <v/>
      </c>
      <c r="AC247">
        <f>IF(ISBLANK('Raw Data'!D242), 0, IF('Raw Data'!D242-'Raw Data'!E242&gt;2, 'Raw Data'!AZ242, 0))</f>
        <v/>
      </c>
      <c r="AD247">
        <f>IF(ISBLANK('Raw Data'!A242), 0, IF(ABS('Raw Data'!D242-'Raw Data'!E242)&lt;3, 'Raw Data'!BA242, 0))</f>
        <v/>
      </c>
      <c r="AE247">
        <f>IF(ISBLANK('Raw Data'!D242), 0, IF('Raw Data'!E242-'Raw Data'!D242&gt;2, 'Raw Data'!BB242, 0))</f>
        <v/>
      </c>
      <c r="AF247">
        <f>IF(ISBLANK('Raw Data'!D242), 0, IF('Raw Data'!D242-'Raw Data'!E242&gt;3, 'Raw Data'!BC242, 0))</f>
        <v/>
      </c>
      <c r="AG247">
        <f>IF(ISBLANK('Raw Data'!A242), 0, IF(ABS('Raw Data'!D242-'Raw Data'!E242)&lt;4, 'Raw Data'!BD242, 0))</f>
        <v/>
      </c>
      <c r="AH247">
        <f>IF(ISBLANK('Raw Data'!D242), 0, IF('Raw Data'!E242-'Raw Data'!D242&gt;3, 'Raw Data'!BE242, 0))</f>
        <v/>
      </c>
      <c r="AI247">
        <f>IF(SUM('Raw Data'!D242:E242)&gt;'Raw Data'!F242, 'Raw Data'!G242, 0)</f>
        <v/>
      </c>
      <c r="AJ247">
        <f>IF(ISBLANK('Raw Data'!D242), 0, IF(SUM('Raw Data'!D242:E242)&lt;'Raw Data'!F242, 'Raw Data'!H242, 0))</f>
        <v/>
      </c>
      <c r="AK247">
        <f>IF(ISBLANK('Raw Data'!A242), 0, IF(AND('Raw Data'!D242&lt;3, 'Raw Data'!E242&lt;3, 'Raw Data'!F242&lt;BB$2), 'Raw Data'!AF242, 0))</f>
        <v/>
      </c>
      <c r="AL247">
        <f>IF(ISBLANK('Raw Data'!A242), 0, IF(AND('Raw Data'!D242&lt;4, 'Raw Data'!E242&lt;4, 'Raw Data'!F242&lt;BB$2), 'Raw Data'!AI242, 0))</f>
        <v/>
      </c>
      <c r="AM247">
        <f>IF(ISBLANK('Raw Data'!A242), 0, IF(AND('Raw Data'!D242&lt;5, 'Raw Data'!E242&lt;5, 'Raw Data'!F242&lt;BB$2), 'Raw Data'!AL242, 0))</f>
        <v/>
      </c>
      <c r="AN247">
        <f>IF(ISBLANK('Raw Data'!A242), 0, IF(AND('Raw Data'!D242&lt;6, 'Raw Data'!E242&lt;6, 'Raw Data'!F242&lt;BB$2), 'Raw Data'!AO242, 0))</f>
        <v/>
      </c>
      <c r="AO247">
        <f>IF(ISBLANK('Raw Data'!A242), 0, IF(AND('Raw Data'!I242&lt;Analysis!$BC$2, 'Raw Data'!D242-'Raw Data'!E242&gt;1), 'Raw Data'!AW242, IF(AND('Raw Data'!J242&lt;Analysis!$BC$2, 'Raw Data'!E242-'Raw Data'!D242&gt;1), 'Raw Data'!AY242, 0)))</f>
        <v/>
      </c>
      <c r="AP247">
        <f>IF(ISBLANK('Raw Data'!A242), 0, IF(AND('Raw Data'!I242&lt;Analysis!$BC$2, 'Raw Data'!D242-'Raw Data'!E242&gt;2), 'Raw Data'!AZ242, IF(AND('Raw Data'!J242&lt;Analysis!$BC$2, 'Raw Data'!E242-'Raw Data'!D242&gt;2), 'Raw Data'!BB242, 0)))</f>
        <v/>
      </c>
      <c r="AQ247">
        <f>IF(ISBLANK('Raw Data'!A242), 0, IF(AND('Raw Data'!I242&lt;Analysis!$BC$2, 'Raw Data'!D242-'Raw Data'!E242&gt;3), 'Raw Data'!BC242, IF(AND('Raw Data'!J242&lt;Analysis!$BC$2, 'Raw Data'!E242-'Raw Data'!D242&gt;3), 'Raw Data'!BE242, 0)))</f>
        <v/>
      </c>
      <c r="AR247">
        <f>IF('Hidden Analysiss'!D243=1,IF(ABS('Raw Data'!E242-'Raw Data'!D242)&lt;2,'Raw Data'!AX242,0), 0)</f>
        <v/>
      </c>
      <c r="AS247">
        <f>IF('Hidden Analysiss'!D243=1,IF(ABS('Raw Data'!E242-'Raw Data'!D242)&lt;3,'Raw Data'!BA242,0), 0)</f>
        <v/>
      </c>
      <c r="AT247">
        <f>IF('Hidden Analysiss'!D243=1,IF(ABS('Raw Data'!E242-'Raw Data'!D242)&lt;4,'Raw Data'!BD242,0), 0)</f>
        <v/>
      </c>
      <c r="AU247">
        <f>IF(AND('Hidden Analysiss'!E243=1, ABS('Raw Data'!E242-'Raw Data'!D242)&lt;2), 'Raw Data'!AX242, 0)</f>
        <v/>
      </c>
      <c r="AV247">
        <f>IF(AND('Hidden Analysiss'!E243=1, ABS('Raw Data'!E242-'Raw Data'!D242)&lt;3), 'Raw Data'!BA242, 0)</f>
        <v/>
      </c>
      <c r="AW247">
        <f>IF(AND('Hidden Analysiss'!E243=1, ABS('Raw Data'!E242-'Raw Data'!D242)&lt;3), 'Raw Data'!BD242, 0)</f>
        <v/>
      </c>
    </row>
    <row r="248">
      <c r="A248" s="1">
        <f>'Raw Data'!A243</f>
        <v/>
      </c>
      <c r="B248">
        <f>IF('Raw Data'!E243&gt;'Raw Data'!D243, 'Raw Data'!J243, 0)</f>
        <v/>
      </c>
      <c r="C248">
        <f>IF('Raw Data'!D243&gt;'Raw Data'!E243, 'Raw Data'!I243, 0)</f>
        <v/>
      </c>
      <c r="D248">
        <f>SUM(G248:H248)</f>
        <v/>
      </c>
      <c r="E248">
        <f>IF(AND('Raw Data'!J243&lt;'Raw Data'!I243,'Raw Data'!E243&gt;'Raw Data'!D243,'Raw Data'!E243-'Raw Data'!D243&gt;3),'Raw Data'!N243,IF(AND('Raw Data'!I243&lt;'Raw Data'!J243,'Raw Data'!D243&gt;'Raw Data'!E243,'Raw Data'!D243-'Raw Data'!E243&gt;3),'Raw Data'!M243,0))</f>
        <v/>
      </c>
      <c r="F248">
        <f>IF(AND('Raw Data'!J243&lt;'Raw Data'!I243,'Raw Data'!E243&gt;'Raw Data'!D243,'Raw Data'!E243-'Raw Data'!D243&lt;4),'Raw Data'!L243,IF(AND('Raw Data'!I243&lt;'Raw Data'!J243,'Raw Data'!D243&gt;'Raw Data'!E243,'Raw Data'!D243-'Raw Data'!E243&lt;4),'Raw Data'!K243,0))</f>
        <v/>
      </c>
      <c r="G248">
        <f>IF(AND('Raw Data'!J243&lt;'Raw Data'!I243, 'Raw Data'!E243&gt;'Raw Data'!D243), 'Raw Data'!J243, 0)</f>
        <v/>
      </c>
      <c r="H248">
        <f>IF(AND('Raw Data'!J243&gt;'Raw Data'!I243, 'Raw Data'!E243&lt;'Raw Data'!D243), 'Raw Data'!I243, 0)</f>
        <v/>
      </c>
      <c r="I248">
        <f>SUM(J248:K248)</f>
        <v/>
      </c>
      <c r="J248">
        <f>IF(AND('Raw Data'!J243&gt;'Raw Data'!I243, 'Raw Data'!E243&gt;'Raw Data'!D243), 'Raw Data'!J243, 0)</f>
        <v/>
      </c>
      <c r="K248">
        <f>IF(AND('Raw Data'!I243&gt;'Raw Data'!J243, 'Raw Data'!D243&gt;'Raw Data'!E243), 'Raw Data'!I243, 0)</f>
        <v/>
      </c>
      <c r="L248">
        <f>IF('Raw Data'!E243-'Raw Data'!D243&gt;3, 'Raw Data'!N243, 0)</f>
        <v/>
      </c>
      <c r="M248">
        <f>IF('Raw Data'!D243-'Raw Data'!E243&gt;3, 'Raw Data'!M243, 0)</f>
        <v/>
      </c>
      <c r="N248">
        <f>IF(ISBLANK('Raw Data'!D243),0,IF(AND('Raw Data'!E243&gt;'Raw Data'!D243,'Raw Data'!E243-'Raw Data'!D243&gt;0,'Raw Data'!E243-'Raw Data'!D243&lt;4),'Raw Data'!L243, 0))</f>
        <v/>
      </c>
      <c r="O248">
        <f>IF(ISBLANK('Raw Data'!D243),0,IF(AND('Raw Data'!E243&gt;'Raw Data'!D243,'Raw Data'!E243-'Raw Data'!D243&gt;0,'Raw Data'!D243-'Raw Data'!E243&lt;4),'Raw Data'!K243, 0))</f>
        <v/>
      </c>
      <c r="P248">
        <f>IF('Raw Data'!E243-'Raw Data'!D243&gt;3, 'Raw Data'!N243, IF('Raw Data'!D243-'Raw Data'!E243&gt;3, 'Raw Data'!M243, 0))</f>
        <v/>
      </c>
      <c r="Q248">
        <f>IF(ISBLANK('Raw Data'!E243),0,IF(AND('Raw Data'!E243-'Raw Data'!D243&lt;4,'Raw Data'!E243-'Raw Data'!D243&gt;0),'Raw Data'!L243,IF(AND('Raw Data'!D243&gt;'Raw Data'!E243,'Raw Data'!D243-'Raw Data'!E243&gt;0),'Raw Data'!K243,0)))</f>
        <v/>
      </c>
      <c r="R248">
        <f>IF(ISBLANK('Raw Data'!K243),0,IFERROR(IF(MATCH(SMALL('Raw Data'!K243:N243,1),L248:O248,0),SMALL('Raw Data'!K243:N243,1)),0))</f>
        <v/>
      </c>
      <c r="S248">
        <f>IF(ISBLANK('Raw Data'!K243),0,IFERROR(IF(MATCH(SMALL('Raw Data'!K243:N243,2),L248:O248,0),SMALL('Raw Data'!K243:N243,2)),0))</f>
        <v/>
      </c>
      <c r="T248">
        <f>IF(ISBLANK('Raw Data'!K243),0,IFERROR(IF(MATCH(SMALL('Raw Data'!K243:N243,3),L248:O248,0),SMALL('Raw Data'!K243:N243,3)),0))</f>
        <v/>
      </c>
      <c r="U248">
        <f>IF(ISBLANK('Raw Data'!K243),0,IFERROR(IF(MATCH(SMALL('Raw Data'!K243:N243,4),L248:O248,0),SMALL('Raw Data'!K243:N243,4)),0))</f>
        <v/>
      </c>
      <c r="V248">
        <f>IF(AND('Raw Data'!D243&lt;3, 'Raw Data'!E243&lt;3, 'Raw Data'!A243&gt;0), 'Raw Data'!AF243, 0)</f>
        <v/>
      </c>
      <c r="W248">
        <f>IF(AND('Raw Data'!D243&lt;4, 'Raw Data'!E243&lt;4, 'Raw Data'!A243&gt;0), 'Raw Data'!AI243, 0)</f>
        <v/>
      </c>
      <c r="X248">
        <f>IF(AND('Raw Data'!D243&lt;5, 'Raw Data'!E243&lt;5, 'Raw Data'!A243&gt;0), 'Raw Data'!AL243, 0)</f>
        <v/>
      </c>
      <c r="Y248">
        <f>IF(AND('Raw Data'!D243&lt;6, 'Raw Data'!E243&lt;6, 'Raw Data'!A243&gt;0), 'Raw Data'!AO243, 0)</f>
        <v/>
      </c>
      <c r="Z248">
        <f>IF(ISBLANK('Raw Data'!D243), 0, IF('Raw Data'!D243-'Raw Data'!E243&gt;1, 'Raw Data'!AW243, 0))</f>
        <v/>
      </c>
      <c r="AA248">
        <f>IF(ISBLANK('Raw Data'!A243), 0, IF(ABS('Raw Data'!D243-'Raw Data'!E243)&lt;2, 'Raw Data'!AX243, 0))</f>
        <v/>
      </c>
      <c r="AB248">
        <f>IF(ISBLANK('Raw Data'!D243), 0, IF('Raw Data'!E243-'Raw Data'!D243&gt;1, 'Raw Data'!AY243, 0))</f>
        <v/>
      </c>
      <c r="AC248">
        <f>IF(ISBLANK('Raw Data'!D243), 0, IF('Raw Data'!D243-'Raw Data'!E243&gt;2, 'Raw Data'!AZ243, 0))</f>
        <v/>
      </c>
      <c r="AD248">
        <f>IF(ISBLANK('Raw Data'!A243), 0, IF(ABS('Raw Data'!D243-'Raw Data'!E243)&lt;3, 'Raw Data'!BA243, 0))</f>
        <v/>
      </c>
      <c r="AE248">
        <f>IF(ISBLANK('Raw Data'!D243), 0, IF('Raw Data'!E243-'Raw Data'!D243&gt;2, 'Raw Data'!BB243, 0))</f>
        <v/>
      </c>
      <c r="AF248">
        <f>IF(ISBLANK('Raw Data'!D243), 0, IF('Raw Data'!D243-'Raw Data'!E243&gt;3, 'Raw Data'!BC243, 0))</f>
        <v/>
      </c>
      <c r="AG248">
        <f>IF(ISBLANK('Raw Data'!A243), 0, IF(ABS('Raw Data'!D243-'Raw Data'!E243)&lt;4, 'Raw Data'!BD243, 0))</f>
        <v/>
      </c>
      <c r="AH248">
        <f>IF(ISBLANK('Raw Data'!D243), 0, IF('Raw Data'!E243-'Raw Data'!D243&gt;3, 'Raw Data'!BE243, 0))</f>
        <v/>
      </c>
      <c r="AI248">
        <f>IF(SUM('Raw Data'!D243:E243)&gt;'Raw Data'!F243, 'Raw Data'!G243, 0)</f>
        <v/>
      </c>
      <c r="AJ248">
        <f>IF(ISBLANK('Raw Data'!D243), 0, IF(SUM('Raw Data'!D243:E243)&lt;'Raw Data'!F243, 'Raw Data'!H243, 0))</f>
        <v/>
      </c>
      <c r="AK248">
        <f>IF(ISBLANK('Raw Data'!A243), 0, IF(AND('Raw Data'!D243&lt;3, 'Raw Data'!E243&lt;3, 'Raw Data'!F243&lt;BB$2), 'Raw Data'!AF243, 0))</f>
        <v/>
      </c>
      <c r="AL248">
        <f>IF(ISBLANK('Raw Data'!A243), 0, IF(AND('Raw Data'!D243&lt;4, 'Raw Data'!E243&lt;4, 'Raw Data'!F243&lt;BB$2), 'Raw Data'!AI243, 0))</f>
        <v/>
      </c>
      <c r="AM248">
        <f>IF(ISBLANK('Raw Data'!A243), 0, IF(AND('Raw Data'!D243&lt;5, 'Raw Data'!E243&lt;5, 'Raw Data'!F243&lt;BB$2), 'Raw Data'!AL243, 0))</f>
        <v/>
      </c>
      <c r="AN248">
        <f>IF(ISBLANK('Raw Data'!A243), 0, IF(AND('Raw Data'!D243&lt;6, 'Raw Data'!E243&lt;6, 'Raw Data'!F243&lt;BB$2), 'Raw Data'!AO243, 0))</f>
        <v/>
      </c>
      <c r="AO248">
        <f>IF(ISBLANK('Raw Data'!A243), 0, IF(AND('Raw Data'!I243&lt;Analysis!$BC$2, 'Raw Data'!D243-'Raw Data'!E243&gt;1), 'Raw Data'!AW243, IF(AND('Raw Data'!J243&lt;Analysis!$BC$2, 'Raw Data'!E243-'Raw Data'!D243&gt;1), 'Raw Data'!AY243, 0)))</f>
        <v/>
      </c>
      <c r="AP248">
        <f>IF(ISBLANK('Raw Data'!A243), 0, IF(AND('Raw Data'!I243&lt;Analysis!$BC$2, 'Raw Data'!D243-'Raw Data'!E243&gt;2), 'Raw Data'!AZ243, IF(AND('Raw Data'!J243&lt;Analysis!$BC$2, 'Raw Data'!E243-'Raw Data'!D243&gt;2), 'Raw Data'!BB243, 0)))</f>
        <v/>
      </c>
      <c r="AQ248">
        <f>IF(ISBLANK('Raw Data'!A243), 0, IF(AND('Raw Data'!I243&lt;Analysis!$BC$2, 'Raw Data'!D243-'Raw Data'!E243&gt;3), 'Raw Data'!BC243, IF(AND('Raw Data'!J243&lt;Analysis!$BC$2, 'Raw Data'!E243-'Raw Data'!D243&gt;3), 'Raw Data'!BE243, 0)))</f>
        <v/>
      </c>
      <c r="AR248">
        <f>IF('Hidden Analysiss'!D244=1,IF(ABS('Raw Data'!E243-'Raw Data'!D243)&lt;2,'Raw Data'!AX243,0), 0)</f>
        <v/>
      </c>
      <c r="AS248">
        <f>IF('Hidden Analysiss'!D244=1,IF(ABS('Raw Data'!E243-'Raw Data'!D243)&lt;3,'Raw Data'!BA243,0), 0)</f>
        <v/>
      </c>
      <c r="AT248">
        <f>IF('Hidden Analysiss'!D244=1,IF(ABS('Raw Data'!E243-'Raw Data'!D243)&lt;4,'Raw Data'!BD243,0), 0)</f>
        <v/>
      </c>
      <c r="AU248">
        <f>IF(AND('Hidden Analysiss'!E244=1, ABS('Raw Data'!E243-'Raw Data'!D243)&lt;2), 'Raw Data'!AX243, 0)</f>
        <v/>
      </c>
      <c r="AV248">
        <f>IF(AND('Hidden Analysiss'!E244=1, ABS('Raw Data'!E243-'Raw Data'!D243)&lt;3), 'Raw Data'!BA243, 0)</f>
        <v/>
      </c>
      <c r="AW248">
        <f>IF(AND('Hidden Analysiss'!E244=1, ABS('Raw Data'!E243-'Raw Data'!D243)&lt;3), 'Raw Data'!BD243, 0)</f>
        <v/>
      </c>
    </row>
    <row r="249">
      <c r="A249" s="1">
        <f>'Raw Data'!A244</f>
        <v/>
      </c>
      <c r="B249">
        <f>IF('Raw Data'!E244&gt;'Raw Data'!D244, 'Raw Data'!J244, 0)</f>
        <v/>
      </c>
      <c r="C249">
        <f>IF('Raw Data'!D244&gt;'Raw Data'!E244, 'Raw Data'!I244, 0)</f>
        <v/>
      </c>
      <c r="D249">
        <f>SUM(G249:H249)</f>
        <v/>
      </c>
      <c r="E249">
        <f>IF(AND('Raw Data'!J244&lt;'Raw Data'!I244,'Raw Data'!E244&gt;'Raw Data'!D244,'Raw Data'!E244-'Raw Data'!D244&gt;3),'Raw Data'!N244,IF(AND('Raw Data'!I244&lt;'Raw Data'!J244,'Raw Data'!D244&gt;'Raw Data'!E244,'Raw Data'!D244-'Raw Data'!E244&gt;3),'Raw Data'!M244,0))</f>
        <v/>
      </c>
      <c r="F249">
        <f>IF(AND('Raw Data'!J244&lt;'Raw Data'!I244,'Raw Data'!E244&gt;'Raw Data'!D244,'Raw Data'!E244-'Raw Data'!D244&lt;4),'Raw Data'!L244,IF(AND('Raw Data'!I244&lt;'Raw Data'!J244,'Raw Data'!D244&gt;'Raw Data'!E244,'Raw Data'!D244-'Raw Data'!E244&lt;4),'Raw Data'!K244,0))</f>
        <v/>
      </c>
      <c r="G249">
        <f>IF(AND('Raw Data'!J244&lt;'Raw Data'!I244, 'Raw Data'!E244&gt;'Raw Data'!D244), 'Raw Data'!J244, 0)</f>
        <v/>
      </c>
      <c r="H249">
        <f>IF(AND('Raw Data'!J244&gt;'Raw Data'!I244, 'Raw Data'!E244&lt;'Raw Data'!D244), 'Raw Data'!I244, 0)</f>
        <v/>
      </c>
      <c r="I249">
        <f>SUM(J249:K249)</f>
        <v/>
      </c>
      <c r="J249">
        <f>IF(AND('Raw Data'!J244&gt;'Raw Data'!I244, 'Raw Data'!E244&gt;'Raw Data'!D244), 'Raw Data'!J244, 0)</f>
        <v/>
      </c>
      <c r="K249">
        <f>IF(AND('Raw Data'!I244&gt;'Raw Data'!J244, 'Raw Data'!D244&gt;'Raw Data'!E244), 'Raw Data'!I244, 0)</f>
        <v/>
      </c>
      <c r="L249">
        <f>IF('Raw Data'!E244-'Raw Data'!D244&gt;3, 'Raw Data'!N244, 0)</f>
        <v/>
      </c>
      <c r="M249">
        <f>IF('Raw Data'!D244-'Raw Data'!E244&gt;3, 'Raw Data'!M244, 0)</f>
        <v/>
      </c>
      <c r="N249">
        <f>IF(ISBLANK('Raw Data'!D244),0,IF(AND('Raw Data'!E244&gt;'Raw Data'!D244,'Raw Data'!E244-'Raw Data'!D244&gt;0,'Raw Data'!E244-'Raw Data'!D244&lt;4),'Raw Data'!L244, 0))</f>
        <v/>
      </c>
      <c r="O249">
        <f>IF(ISBLANK('Raw Data'!D244),0,IF(AND('Raw Data'!E244&gt;'Raw Data'!D244,'Raw Data'!E244-'Raw Data'!D244&gt;0,'Raw Data'!D244-'Raw Data'!E244&lt;4),'Raw Data'!K244, 0))</f>
        <v/>
      </c>
      <c r="P249">
        <f>IF('Raw Data'!E244-'Raw Data'!D244&gt;3, 'Raw Data'!N244, IF('Raw Data'!D244-'Raw Data'!E244&gt;3, 'Raw Data'!M244, 0))</f>
        <v/>
      </c>
      <c r="Q249">
        <f>IF(ISBLANK('Raw Data'!E244),0,IF(AND('Raw Data'!E244-'Raw Data'!D244&lt;4,'Raw Data'!E244-'Raw Data'!D244&gt;0),'Raw Data'!L244,IF(AND('Raw Data'!D244&gt;'Raw Data'!E244,'Raw Data'!D244-'Raw Data'!E244&gt;0),'Raw Data'!K244,0)))</f>
        <v/>
      </c>
      <c r="R249">
        <f>IF(ISBLANK('Raw Data'!K244),0,IFERROR(IF(MATCH(SMALL('Raw Data'!K244:N244,1),L249:O249,0),SMALL('Raw Data'!K244:N244,1)),0))</f>
        <v/>
      </c>
      <c r="S249">
        <f>IF(ISBLANK('Raw Data'!K244),0,IFERROR(IF(MATCH(SMALL('Raw Data'!K244:N244,2),L249:O249,0),SMALL('Raw Data'!K244:N244,2)),0))</f>
        <v/>
      </c>
      <c r="T249">
        <f>IF(ISBLANK('Raw Data'!K244),0,IFERROR(IF(MATCH(SMALL('Raw Data'!K244:N244,3),L249:O249,0),SMALL('Raw Data'!K244:N244,3)),0))</f>
        <v/>
      </c>
      <c r="U249">
        <f>IF(ISBLANK('Raw Data'!K244),0,IFERROR(IF(MATCH(SMALL('Raw Data'!K244:N244,4),L249:O249,0),SMALL('Raw Data'!K244:N244,4)),0))</f>
        <v/>
      </c>
      <c r="V249">
        <f>IF(AND('Raw Data'!D244&lt;3, 'Raw Data'!E244&lt;3, 'Raw Data'!A244&gt;0), 'Raw Data'!AF244, 0)</f>
        <v/>
      </c>
      <c r="W249">
        <f>IF(AND('Raw Data'!D244&lt;4, 'Raw Data'!E244&lt;4, 'Raw Data'!A244&gt;0), 'Raw Data'!AI244, 0)</f>
        <v/>
      </c>
      <c r="X249">
        <f>IF(AND('Raw Data'!D244&lt;5, 'Raw Data'!E244&lt;5, 'Raw Data'!A244&gt;0), 'Raw Data'!AL244, 0)</f>
        <v/>
      </c>
      <c r="Y249">
        <f>IF(AND('Raw Data'!D244&lt;6, 'Raw Data'!E244&lt;6, 'Raw Data'!A244&gt;0), 'Raw Data'!AO244, 0)</f>
        <v/>
      </c>
      <c r="Z249">
        <f>IF(ISBLANK('Raw Data'!D244), 0, IF('Raw Data'!D244-'Raw Data'!E244&gt;1, 'Raw Data'!AW244, 0))</f>
        <v/>
      </c>
      <c r="AA249">
        <f>IF(ISBLANK('Raw Data'!A244), 0, IF(ABS('Raw Data'!D244-'Raw Data'!E244)&lt;2, 'Raw Data'!AX244, 0))</f>
        <v/>
      </c>
      <c r="AB249">
        <f>IF(ISBLANK('Raw Data'!D244), 0, IF('Raw Data'!E244-'Raw Data'!D244&gt;1, 'Raw Data'!AY244, 0))</f>
        <v/>
      </c>
      <c r="AC249">
        <f>IF(ISBLANK('Raw Data'!D244), 0, IF('Raw Data'!D244-'Raw Data'!E244&gt;2, 'Raw Data'!AZ244, 0))</f>
        <v/>
      </c>
      <c r="AD249">
        <f>IF(ISBLANK('Raw Data'!A244), 0, IF(ABS('Raw Data'!D244-'Raw Data'!E244)&lt;3, 'Raw Data'!BA244, 0))</f>
        <v/>
      </c>
      <c r="AE249">
        <f>IF(ISBLANK('Raw Data'!D244), 0, IF('Raw Data'!E244-'Raw Data'!D244&gt;2, 'Raw Data'!BB244, 0))</f>
        <v/>
      </c>
      <c r="AF249">
        <f>IF(ISBLANK('Raw Data'!D244), 0, IF('Raw Data'!D244-'Raw Data'!E244&gt;3, 'Raw Data'!BC244, 0))</f>
        <v/>
      </c>
      <c r="AG249">
        <f>IF(ISBLANK('Raw Data'!A244), 0, IF(ABS('Raw Data'!D244-'Raw Data'!E244)&lt;4, 'Raw Data'!BD244, 0))</f>
        <v/>
      </c>
      <c r="AH249">
        <f>IF(ISBLANK('Raw Data'!D244), 0, IF('Raw Data'!E244-'Raw Data'!D244&gt;3, 'Raw Data'!BE244, 0))</f>
        <v/>
      </c>
      <c r="AI249">
        <f>IF(SUM('Raw Data'!D244:E244)&gt;'Raw Data'!F244, 'Raw Data'!G244, 0)</f>
        <v/>
      </c>
      <c r="AJ249">
        <f>IF(ISBLANK('Raw Data'!D244), 0, IF(SUM('Raw Data'!D244:E244)&lt;'Raw Data'!F244, 'Raw Data'!H244, 0))</f>
        <v/>
      </c>
      <c r="AK249">
        <f>IF(ISBLANK('Raw Data'!A244), 0, IF(AND('Raw Data'!D244&lt;3, 'Raw Data'!E244&lt;3, 'Raw Data'!F244&lt;BB$2), 'Raw Data'!AF244, 0))</f>
        <v/>
      </c>
      <c r="AL249">
        <f>IF(ISBLANK('Raw Data'!A244), 0, IF(AND('Raw Data'!D244&lt;4, 'Raw Data'!E244&lt;4, 'Raw Data'!F244&lt;BB$2), 'Raw Data'!AI244, 0))</f>
        <v/>
      </c>
      <c r="AM249">
        <f>IF(ISBLANK('Raw Data'!A244), 0, IF(AND('Raw Data'!D244&lt;5, 'Raw Data'!E244&lt;5, 'Raw Data'!F244&lt;BB$2), 'Raw Data'!AL244, 0))</f>
        <v/>
      </c>
      <c r="AN249">
        <f>IF(ISBLANK('Raw Data'!A244), 0, IF(AND('Raw Data'!D244&lt;6, 'Raw Data'!E244&lt;6, 'Raw Data'!F244&lt;BB$2), 'Raw Data'!AO244, 0))</f>
        <v/>
      </c>
      <c r="AO249">
        <f>IF(ISBLANK('Raw Data'!A244), 0, IF(AND('Raw Data'!I244&lt;Analysis!$BC$2, 'Raw Data'!D244-'Raw Data'!E244&gt;1), 'Raw Data'!AW244, IF(AND('Raw Data'!J244&lt;Analysis!$BC$2, 'Raw Data'!E244-'Raw Data'!D244&gt;1), 'Raw Data'!AY244, 0)))</f>
        <v/>
      </c>
      <c r="AP249">
        <f>IF(ISBLANK('Raw Data'!A244), 0, IF(AND('Raw Data'!I244&lt;Analysis!$BC$2, 'Raw Data'!D244-'Raw Data'!E244&gt;2), 'Raw Data'!AZ244, IF(AND('Raw Data'!J244&lt;Analysis!$BC$2, 'Raw Data'!E244-'Raw Data'!D244&gt;2), 'Raw Data'!BB244, 0)))</f>
        <v/>
      </c>
      <c r="AQ249">
        <f>IF(ISBLANK('Raw Data'!A244), 0, IF(AND('Raw Data'!I244&lt;Analysis!$BC$2, 'Raw Data'!D244-'Raw Data'!E244&gt;3), 'Raw Data'!BC244, IF(AND('Raw Data'!J244&lt;Analysis!$BC$2, 'Raw Data'!E244-'Raw Data'!D244&gt;3), 'Raw Data'!BE244, 0)))</f>
        <v/>
      </c>
      <c r="AR249">
        <f>IF('Hidden Analysiss'!D245=1,IF(ABS('Raw Data'!E244-'Raw Data'!D244)&lt;2,'Raw Data'!AX244,0), 0)</f>
        <v/>
      </c>
      <c r="AS249">
        <f>IF('Hidden Analysiss'!D245=1,IF(ABS('Raw Data'!E244-'Raw Data'!D244)&lt;3,'Raw Data'!BA244,0), 0)</f>
        <v/>
      </c>
      <c r="AT249">
        <f>IF('Hidden Analysiss'!D245=1,IF(ABS('Raw Data'!E244-'Raw Data'!D244)&lt;4,'Raw Data'!BD244,0), 0)</f>
        <v/>
      </c>
      <c r="AU249">
        <f>IF(AND('Hidden Analysiss'!E245=1, ABS('Raw Data'!E244-'Raw Data'!D244)&lt;2), 'Raw Data'!AX244, 0)</f>
        <v/>
      </c>
      <c r="AV249">
        <f>IF(AND('Hidden Analysiss'!E245=1, ABS('Raw Data'!E244-'Raw Data'!D244)&lt;3), 'Raw Data'!BA244, 0)</f>
        <v/>
      </c>
      <c r="AW249">
        <f>IF(AND('Hidden Analysiss'!E245=1, ABS('Raw Data'!E244-'Raw Data'!D244)&lt;3), 'Raw Data'!BD244, 0)</f>
        <v/>
      </c>
    </row>
    <row r="250">
      <c r="A250" s="1">
        <f>'Raw Data'!A245</f>
        <v/>
      </c>
      <c r="B250">
        <f>IF('Raw Data'!E245&gt;'Raw Data'!D245, 'Raw Data'!J245, 0)</f>
        <v/>
      </c>
      <c r="C250">
        <f>IF('Raw Data'!D245&gt;'Raw Data'!E245, 'Raw Data'!I245, 0)</f>
        <v/>
      </c>
      <c r="D250">
        <f>SUM(G250:H250)</f>
        <v/>
      </c>
      <c r="E250">
        <f>IF(AND('Raw Data'!J245&lt;'Raw Data'!I245,'Raw Data'!E245&gt;'Raw Data'!D245,'Raw Data'!E245-'Raw Data'!D245&gt;3),'Raw Data'!N245,IF(AND('Raw Data'!I245&lt;'Raw Data'!J245,'Raw Data'!D245&gt;'Raw Data'!E245,'Raw Data'!D245-'Raw Data'!E245&gt;3),'Raw Data'!M245,0))</f>
        <v/>
      </c>
      <c r="F250">
        <f>IF(AND('Raw Data'!J245&lt;'Raw Data'!I245,'Raw Data'!E245&gt;'Raw Data'!D245,'Raw Data'!E245-'Raw Data'!D245&lt;4),'Raw Data'!L245,IF(AND('Raw Data'!I245&lt;'Raw Data'!J245,'Raw Data'!D245&gt;'Raw Data'!E245,'Raw Data'!D245-'Raw Data'!E245&lt;4),'Raw Data'!K245,0))</f>
        <v/>
      </c>
      <c r="G250">
        <f>IF(AND('Raw Data'!J245&lt;'Raw Data'!I245, 'Raw Data'!E245&gt;'Raw Data'!D245), 'Raw Data'!J245, 0)</f>
        <v/>
      </c>
      <c r="H250">
        <f>IF(AND('Raw Data'!J245&gt;'Raw Data'!I245, 'Raw Data'!E245&lt;'Raw Data'!D245), 'Raw Data'!I245, 0)</f>
        <v/>
      </c>
      <c r="I250">
        <f>SUM(J250:K250)</f>
        <v/>
      </c>
      <c r="J250">
        <f>IF(AND('Raw Data'!J245&gt;'Raw Data'!I245, 'Raw Data'!E245&gt;'Raw Data'!D245), 'Raw Data'!J245, 0)</f>
        <v/>
      </c>
      <c r="K250">
        <f>IF(AND('Raw Data'!I245&gt;'Raw Data'!J245, 'Raw Data'!D245&gt;'Raw Data'!E245), 'Raw Data'!I245, 0)</f>
        <v/>
      </c>
      <c r="L250">
        <f>IF('Raw Data'!E245-'Raw Data'!D245&gt;3, 'Raw Data'!N245, 0)</f>
        <v/>
      </c>
      <c r="M250">
        <f>IF('Raw Data'!D245-'Raw Data'!E245&gt;3, 'Raw Data'!M245, 0)</f>
        <v/>
      </c>
      <c r="N250">
        <f>IF(ISBLANK('Raw Data'!D245),0,IF(AND('Raw Data'!E245&gt;'Raw Data'!D245,'Raw Data'!E245-'Raw Data'!D245&gt;0,'Raw Data'!E245-'Raw Data'!D245&lt;4),'Raw Data'!L245, 0))</f>
        <v/>
      </c>
      <c r="O250">
        <f>IF(ISBLANK('Raw Data'!D245),0,IF(AND('Raw Data'!E245&gt;'Raw Data'!D245,'Raw Data'!E245-'Raw Data'!D245&gt;0,'Raw Data'!D245-'Raw Data'!E245&lt;4),'Raw Data'!K245, 0))</f>
        <v/>
      </c>
      <c r="P250">
        <f>IF('Raw Data'!E245-'Raw Data'!D245&gt;3, 'Raw Data'!N245, IF('Raw Data'!D245-'Raw Data'!E245&gt;3, 'Raw Data'!M245, 0))</f>
        <v/>
      </c>
      <c r="Q250">
        <f>IF(ISBLANK('Raw Data'!E245),0,IF(AND('Raw Data'!E245-'Raw Data'!D245&lt;4,'Raw Data'!E245-'Raw Data'!D245&gt;0),'Raw Data'!L245,IF(AND('Raw Data'!D245&gt;'Raw Data'!E245,'Raw Data'!D245-'Raw Data'!E245&gt;0),'Raw Data'!K245,0)))</f>
        <v/>
      </c>
      <c r="R250">
        <f>IF(ISBLANK('Raw Data'!K245),0,IFERROR(IF(MATCH(SMALL('Raw Data'!K245:N245,1),L250:O250,0),SMALL('Raw Data'!K245:N245,1)),0))</f>
        <v/>
      </c>
      <c r="S250">
        <f>IF(ISBLANK('Raw Data'!K245),0,IFERROR(IF(MATCH(SMALL('Raw Data'!K245:N245,2),L250:O250,0),SMALL('Raw Data'!K245:N245,2)),0))</f>
        <v/>
      </c>
      <c r="T250">
        <f>IF(ISBLANK('Raw Data'!K245),0,IFERROR(IF(MATCH(SMALL('Raw Data'!K245:N245,3),L250:O250,0),SMALL('Raw Data'!K245:N245,3)),0))</f>
        <v/>
      </c>
      <c r="U250">
        <f>IF(ISBLANK('Raw Data'!K245),0,IFERROR(IF(MATCH(SMALL('Raw Data'!K245:N245,4),L250:O250,0),SMALL('Raw Data'!K245:N245,4)),0))</f>
        <v/>
      </c>
      <c r="V250">
        <f>IF(AND('Raw Data'!D245&lt;3, 'Raw Data'!E245&lt;3, 'Raw Data'!A245&gt;0), 'Raw Data'!AF245, 0)</f>
        <v/>
      </c>
      <c r="W250">
        <f>IF(AND('Raw Data'!D245&lt;4, 'Raw Data'!E245&lt;4, 'Raw Data'!A245&gt;0), 'Raw Data'!AI245, 0)</f>
        <v/>
      </c>
      <c r="X250">
        <f>IF(AND('Raw Data'!D245&lt;5, 'Raw Data'!E245&lt;5, 'Raw Data'!A245&gt;0), 'Raw Data'!AL245, 0)</f>
        <v/>
      </c>
      <c r="Y250">
        <f>IF(AND('Raw Data'!D245&lt;6, 'Raw Data'!E245&lt;6, 'Raw Data'!A245&gt;0), 'Raw Data'!AO245, 0)</f>
        <v/>
      </c>
      <c r="Z250">
        <f>IF(ISBLANK('Raw Data'!D245), 0, IF('Raw Data'!D245-'Raw Data'!E245&gt;1, 'Raw Data'!AW245, 0))</f>
        <v/>
      </c>
      <c r="AA250">
        <f>IF(ISBLANK('Raw Data'!A245), 0, IF(ABS('Raw Data'!D245-'Raw Data'!E245)&lt;2, 'Raw Data'!AX245, 0))</f>
        <v/>
      </c>
      <c r="AB250">
        <f>IF(ISBLANK('Raw Data'!D245), 0, IF('Raw Data'!E245-'Raw Data'!D245&gt;1, 'Raw Data'!AY245, 0))</f>
        <v/>
      </c>
      <c r="AC250">
        <f>IF(ISBLANK('Raw Data'!D245), 0, IF('Raw Data'!D245-'Raw Data'!E245&gt;2, 'Raw Data'!AZ245, 0))</f>
        <v/>
      </c>
      <c r="AD250">
        <f>IF(ISBLANK('Raw Data'!A245), 0, IF(ABS('Raw Data'!D245-'Raw Data'!E245)&lt;3, 'Raw Data'!BA245, 0))</f>
        <v/>
      </c>
      <c r="AE250">
        <f>IF(ISBLANK('Raw Data'!D245), 0, IF('Raw Data'!E245-'Raw Data'!D245&gt;2, 'Raw Data'!BB245, 0))</f>
        <v/>
      </c>
      <c r="AF250">
        <f>IF(ISBLANK('Raw Data'!D245), 0, IF('Raw Data'!D245-'Raw Data'!E245&gt;3, 'Raw Data'!BC245, 0))</f>
        <v/>
      </c>
      <c r="AG250">
        <f>IF(ISBLANK('Raw Data'!A245), 0, IF(ABS('Raw Data'!D245-'Raw Data'!E245)&lt;4, 'Raw Data'!BD245, 0))</f>
        <v/>
      </c>
      <c r="AH250">
        <f>IF(ISBLANK('Raw Data'!D245), 0, IF('Raw Data'!E245-'Raw Data'!D245&gt;3, 'Raw Data'!BE245, 0))</f>
        <v/>
      </c>
      <c r="AI250">
        <f>IF(SUM('Raw Data'!D245:E245)&gt;'Raw Data'!F245, 'Raw Data'!G245, 0)</f>
        <v/>
      </c>
      <c r="AJ250">
        <f>IF(ISBLANK('Raw Data'!D245), 0, IF(SUM('Raw Data'!D245:E245)&lt;'Raw Data'!F245, 'Raw Data'!H245, 0))</f>
        <v/>
      </c>
      <c r="AK250">
        <f>IF(ISBLANK('Raw Data'!A245), 0, IF(AND('Raw Data'!D245&lt;3, 'Raw Data'!E245&lt;3, 'Raw Data'!F245&lt;BB$2), 'Raw Data'!AF245, 0))</f>
        <v/>
      </c>
      <c r="AL250">
        <f>IF(ISBLANK('Raw Data'!A245), 0, IF(AND('Raw Data'!D245&lt;4, 'Raw Data'!E245&lt;4, 'Raw Data'!F245&lt;BB$2), 'Raw Data'!AI245, 0))</f>
        <v/>
      </c>
      <c r="AM250">
        <f>IF(ISBLANK('Raw Data'!A245), 0, IF(AND('Raw Data'!D245&lt;5, 'Raw Data'!E245&lt;5, 'Raw Data'!F245&lt;BB$2), 'Raw Data'!AL245, 0))</f>
        <v/>
      </c>
      <c r="AN250">
        <f>IF(ISBLANK('Raw Data'!A245), 0, IF(AND('Raw Data'!D245&lt;6, 'Raw Data'!E245&lt;6, 'Raw Data'!F245&lt;BB$2), 'Raw Data'!AO245, 0))</f>
        <v/>
      </c>
      <c r="AO250">
        <f>IF(ISBLANK('Raw Data'!A245), 0, IF(AND('Raw Data'!I245&lt;Analysis!$BC$2, 'Raw Data'!D245-'Raw Data'!E245&gt;1), 'Raw Data'!AW245, IF(AND('Raw Data'!J245&lt;Analysis!$BC$2, 'Raw Data'!E245-'Raw Data'!D245&gt;1), 'Raw Data'!AY245, 0)))</f>
        <v/>
      </c>
      <c r="AP250">
        <f>IF(ISBLANK('Raw Data'!A245), 0, IF(AND('Raw Data'!I245&lt;Analysis!$BC$2, 'Raw Data'!D245-'Raw Data'!E245&gt;2), 'Raw Data'!AZ245, IF(AND('Raw Data'!J245&lt;Analysis!$BC$2, 'Raw Data'!E245-'Raw Data'!D245&gt;2), 'Raw Data'!BB245, 0)))</f>
        <v/>
      </c>
      <c r="AQ250">
        <f>IF(ISBLANK('Raw Data'!A245), 0, IF(AND('Raw Data'!I245&lt;Analysis!$BC$2, 'Raw Data'!D245-'Raw Data'!E245&gt;3), 'Raw Data'!BC245, IF(AND('Raw Data'!J245&lt;Analysis!$BC$2, 'Raw Data'!E245-'Raw Data'!D245&gt;3), 'Raw Data'!BE245, 0)))</f>
        <v/>
      </c>
      <c r="AR250">
        <f>IF('Hidden Analysiss'!D246=1,IF(ABS('Raw Data'!E245-'Raw Data'!D245)&lt;2,'Raw Data'!AX245,0), 0)</f>
        <v/>
      </c>
      <c r="AS250">
        <f>IF('Hidden Analysiss'!D246=1,IF(ABS('Raw Data'!E245-'Raw Data'!D245)&lt;3,'Raw Data'!BA245,0), 0)</f>
        <v/>
      </c>
      <c r="AT250">
        <f>IF('Hidden Analysiss'!D246=1,IF(ABS('Raw Data'!E245-'Raw Data'!D245)&lt;4,'Raw Data'!BD245,0), 0)</f>
        <v/>
      </c>
      <c r="AU250">
        <f>IF(AND('Hidden Analysiss'!E246=1, ABS('Raw Data'!E245-'Raw Data'!D245)&lt;2), 'Raw Data'!AX245, 0)</f>
        <v/>
      </c>
      <c r="AV250">
        <f>IF(AND('Hidden Analysiss'!E246=1, ABS('Raw Data'!E245-'Raw Data'!D245)&lt;3), 'Raw Data'!BA245, 0)</f>
        <v/>
      </c>
      <c r="AW250">
        <f>IF(AND('Hidden Analysiss'!E246=1, ABS('Raw Data'!E245-'Raw Data'!D245)&lt;3), 'Raw Data'!BD245, 0)</f>
        <v/>
      </c>
    </row>
    <row r="251">
      <c r="A251" s="1">
        <f>'Raw Data'!A246</f>
        <v/>
      </c>
      <c r="B251">
        <f>IF('Raw Data'!E246&gt;'Raw Data'!D246, 'Raw Data'!J246, 0)</f>
        <v/>
      </c>
      <c r="C251">
        <f>IF('Raw Data'!D246&gt;'Raw Data'!E246, 'Raw Data'!I246, 0)</f>
        <v/>
      </c>
      <c r="D251">
        <f>SUM(G251:H251)</f>
        <v/>
      </c>
      <c r="E251">
        <f>IF(AND('Raw Data'!J246&lt;'Raw Data'!I246,'Raw Data'!E246&gt;'Raw Data'!D246,'Raw Data'!E246-'Raw Data'!D246&gt;3),'Raw Data'!N246,IF(AND('Raw Data'!I246&lt;'Raw Data'!J246,'Raw Data'!D246&gt;'Raw Data'!E246,'Raw Data'!D246-'Raw Data'!E246&gt;3),'Raw Data'!M246,0))</f>
        <v/>
      </c>
      <c r="F251">
        <f>IF(AND('Raw Data'!J246&lt;'Raw Data'!I246,'Raw Data'!E246&gt;'Raw Data'!D246,'Raw Data'!E246-'Raw Data'!D246&lt;4),'Raw Data'!L246,IF(AND('Raw Data'!I246&lt;'Raw Data'!J246,'Raw Data'!D246&gt;'Raw Data'!E246,'Raw Data'!D246-'Raw Data'!E246&lt;4),'Raw Data'!K246,0))</f>
        <v/>
      </c>
      <c r="G251">
        <f>IF(AND('Raw Data'!J246&lt;'Raw Data'!I246, 'Raw Data'!E246&gt;'Raw Data'!D246), 'Raw Data'!J246, 0)</f>
        <v/>
      </c>
      <c r="H251">
        <f>IF(AND('Raw Data'!J246&gt;'Raw Data'!I246, 'Raw Data'!E246&lt;'Raw Data'!D246), 'Raw Data'!I246, 0)</f>
        <v/>
      </c>
      <c r="I251">
        <f>SUM(J251:K251)</f>
        <v/>
      </c>
      <c r="J251">
        <f>IF(AND('Raw Data'!J246&gt;'Raw Data'!I246, 'Raw Data'!E246&gt;'Raw Data'!D246), 'Raw Data'!J246, 0)</f>
        <v/>
      </c>
      <c r="K251">
        <f>IF(AND('Raw Data'!I246&gt;'Raw Data'!J246, 'Raw Data'!D246&gt;'Raw Data'!E246), 'Raw Data'!I246, 0)</f>
        <v/>
      </c>
      <c r="L251">
        <f>IF('Raw Data'!E246-'Raw Data'!D246&gt;3, 'Raw Data'!N246, 0)</f>
        <v/>
      </c>
      <c r="M251">
        <f>IF('Raw Data'!D246-'Raw Data'!E246&gt;3, 'Raw Data'!M246, 0)</f>
        <v/>
      </c>
      <c r="N251">
        <f>IF(ISBLANK('Raw Data'!D246),0,IF(AND('Raw Data'!E246&gt;'Raw Data'!D246,'Raw Data'!E246-'Raw Data'!D246&gt;0,'Raw Data'!E246-'Raw Data'!D246&lt;4),'Raw Data'!L246, 0))</f>
        <v/>
      </c>
      <c r="O251">
        <f>IF(ISBLANK('Raw Data'!D246),0,IF(AND('Raw Data'!E246&gt;'Raw Data'!D246,'Raw Data'!E246-'Raw Data'!D246&gt;0,'Raw Data'!D246-'Raw Data'!E246&lt;4),'Raw Data'!K246, 0))</f>
        <v/>
      </c>
      <c r="P251">
        <f>IF('Raw Data'!E246-'Raw Data'!D246&gt;3, 'Raw Data'!N246, IF('Raw Data'!D246-'Raw Data'!E246&gt;3, 'Raw Data'!M246, 0))</f>
        <v/>
      </c>
      <c r="Q251">
        <f>IF(ISBLANK('Raw Data'!E246),0,IF(AND('Raw Data'!E246-'Raw Data'!D246&lt;4,'Raw Data'!E246-'Raw Data'!D246&gt;0),'Raw Data'!L246,IF(AND('Raw Data'!D246&gt;'Raw Data'!E246,'Raw Data'!D246-'Raw Data'!E246&gt;0),'Raw Data'!K246,0)))</f>
        <v/>
      </c>
      <c r="R251">
        <f>IF(ISBLANK('Raw Data'!K246),0,IFERROR(IF(MATCH(SMALL('Raw Data'!K246:N246,1),L251:O251,0),SMALL('Raw Data'!K246:N246,1)),0))</f>
        <v/>
      </c>
      <c r="S251">
        <f>IF(ISBLANK('Raw Data'!K246),0,IFERROR(IF(MATCH(SMALL('Raw Data'!K246:N246,2),L251:O251,0),SMALL('Raw Data'!K246:N246,2)),0))</f>
        <v/>
      </c>
      <c r="T251">
        <f>IF(ISBLANK('Raw Data'!K246),0,IFERROR(IF(MATCH(SMALL('Raw Data'!K246:N246,3),L251:O251,0),SMALL('Raw Data'!K246:N246,3)),0))</f>
        <v/>
      </c>
      <c r="U251">
        <f>IF(ISBLANK('Raw Data'!K246),0,IFERROR(IF(MATCH(SMALL('Raw Data'!K246:N246,4),L251:O251,0),SMALL('Raw Data'!K246:N246,4)),0))</f>
        <v/>
      </c>
      <c r="V251">
        <f>IF(AND('Raw Data'!D246&lt;3, 'Raw Data'!E246&lt;3, 'Raw Data'!A246&gt;0), 'Raw Data'!AF246, 0)</f>
        <v/>
      </c>
      <c r="W251">
        <f>IF(AND('Raw Data'!D246&lt;4, 'Raw Data'!E246&lt;4, 'Raw Data'!A246&gt;0), 'Raw Data'!AI246, 0)</f>
        <v/>
      </c>
      <c r="X251">
        <f>IF(AND('Raw Data'!D246&lt;5, 'Raw Data'!E246&lt;5, 'Raw Data'!A246&gt;0), 'Raw Data'!AL246, 0)</f>
        <v/>
      </c>
      <c r="Y251">
        <f>IF(AND('Raw Data'!D246&lt;6, 'Raw Data'!E246&lt;6, 'Raw Data'!A246&gt;0), 'Raw Data'!AO246, 0)</f>
        <v/>
      </c>
      <c r="Z251">
        <f>IF(ISBLANK('Raw Data'!D246), 0, IF('Raw Data'!D246-'Raw Data'!E246&gt;1, 'Raw Data'!AW246, 0))</f>
        <v/>
      </c>
      <c r="AA251">
        <f>IF(ISBLANK('Raw Data'!A246), 0, IF(ABS('Raw Data'!D246-'Raw Data'!E246)&lt;2, 'Raw Data'!AX246, 0))</f>
        <v/>
      </c>
      <c r="AB251">
        <f>IF(ISBLANK('Raw Data'!D246), 0, IF('Raw Data'!E246-'Raw Data'!D246&gt;1, 'Raw Data'!AY246, 0))</f>
        <v/>
      </c>
      <c r="AC251">
        <f>IF(ISBLANK('Raw Data'!D246), 0, IF('Raw Data'!D246-'Raw Data'!E246&gt;2, 'Raw Data'!AZ246, 0))</f>
        <v/>
      </c>
      <c r="AD251">
        <f>IF(ISBLANK('Raw Data'!A246), 0, IF(ABS('Raw Data'!D246-'Raw Data'!E246)&lt;3, 'Raw Data'!BA246, 0))</f>
        <v/>
      </c>
      <c r="AE251">
        <f>IF(ISBLANK('Raw Data'!D246), 0, IF('Raw Data'!E246-'Raw Data'!D246&gt;2, 'Raw Data'!BB246, 0))</f>
        <v/>
      </c>
      <c r="AF251">
        <f>IF(ISBLANK('Raw Data'!D246), 0, IF('Raw Data'!D246-'Raw Data'!E246&gt;3, 'Raw Data'!BC246, 0))</f>
        <v/>
      </c>
      <c r="AG251">
        <f>IF(ISBLANK('Raw Data'!A246), 0, IF(ABS('Raw Data'!D246-'Raw Data'!E246)&lt;4, 'Raw Data'!BD246, 0))</f>
        <v/>
      </c>
      <c r="AH251">
        <f>IF(ISBLANK('Raw Data'!D246), 0, IF('Raw Data'!E246-'Raw Data'!D246&gt;3, 'Raw Data'!BE246, 0))</f>
        <v/>
      </c>
      <c r="AI251">
        <f>IF(SUM('Raw Data'!D246:E246)&gt;'Raw Data'!F246, 'Raw Data'!G246, 0)</f>
        <v/>
      </c>
      <c r="AJ251">
        <f>IF(ISBLANK('Raw Data'!D246), 0, IF(SUM('Raw Data'!D246:E246)&lt;'Raw Data'!F246, 'Raw Data'!H246, 0))</f>
        <v/>
      </c>
      <c r="AK251">
        <f>IF(ISBLANK('Raw Data'!A246), 0, IF(AND('Raw Data'!D246&lt;3, 'Raw Data'!E246&lt;3, 'Raw Data'!F246&lt;BB$2), 'Raw Data'!AF246, 0))</f>
        <v/>
      </c>
      <c r="AL251">
        <f>IF(ISBLANK('Raw Data'!A246), 0, IF(AND('Raw Data'!D246&lt;4, 'Raw Data'!E246&lt;4, 'Raw Data'!F246&lt;BB$2), 'Raw Data'!AI246, 0))</f>
        <v/>
      </c>
      <c r="AM251">
        <f>IF(ISBLANK('Raw Data'!A246), 0, IF(AND('Raw Data'!D246&lt;5, 'Raw Data'!E246&lt;5, 'Raw Data'!F246&lt;BB$2), 'Raw Data'!AL246, 0))</f>
        <v/>
      </c>
      <c r="AN251">
        <f>IF(ISBLANK('Raw Data'!A246), 0, IF(AND('Raw Data'!D246&lt;6, 'Raw Data'!E246&lt;6, 'Raw Data'!F246&lt;BB$2), 'Raw Data'!AO246, 0))</f>
        <v/>
      </c>
      <c r="AO251">
        <f>IF(ISBLANK('Raw Data'!A246), 0, IF(AND('Raw Data'!I246&lt;Analysis!$BC$2, 'Raw Data'!D246-'Raw Data'!E246&gt;1), 'Raw Data'!AW246, IF(AND('Raw Data'!J246&lt;Analysis!$BC$2, 'Raw Data'!E246-'Raw Data'!D246&gt;1), 'Raw Data'!AY246, 0)))</f>
        <v/>
      </c>
      <c r="AP251">
        <f>IF(ISBLANK('Raw Data'!A246), 0, IF(AND('Raw Data'!I246&lt;Analysis!$BC$2, 'Raw Data'!D246-'Raw Data'!E246&gt;2), 'Raw Data'!AZ246, IF(AND('Raw Data'!J246&lt;Analysis!$BC$2, 'Raw Data'!E246-'Raw Data'!D246&gt;2), 'Raw Data'!BB246, 0)))</f>
        <v/>
      </c>
      <c r="AQ251">
        <f>IF(ISBLANK('Raw Data'!A246), 0, IF(AND('Raw Data'!I246&lt;Analysis!$BC$2, 'Raw Data'!D246-'Raw Data'!E246&gt;3), 'Raw Data'!BC246, IF(AND('Raw Data'!J246&lt;Analysis!$BC$2, 'Raw Data'!E246-'Raw Data'!D246&gt;3), 'Raw Data'!BE246, 0)))</f>
        <v/>
      </c>
      <c r="AR251">
        <f>IF('Hidden Analysiss'!D247=1,IF(ABS('Raw Data'!E246-'Raw Data'!D246)&lt;2,'Raw Data'!AX246,0), 0)</f>
        <v/>
      </c>
      <c r="AS251">
        <f>IF('Hidden Analysiss'!D247=1,IF(ABS('Raw Data'!E246-'Raw Data'!D246)&lt;3,'Raw Data'!BA246,0), 0)</f>
        <v/>
      </c>
      <c r="AT251">
        <f>IF('Hidden Analysiss'!D247=1,IF(ABS('Raw Data'!E246-'Raw Data'!D246)&lt;4,'Raw Data'!BD246,0), 0)</f>
        <v/>
      </c>
      <c r="AU251">
        <f>IF(AND('Hidden Analysiss'!E247=1, ABS('Raw Data'!E246-'Raw Data'!D246)&lt;2), 'Raw Data'!AX246, 0)</f>
        <v/>
      </c>
      <c r="AV251">
        <f>IF(AND('Hidden Analysiss'!E247=1, ABS('Raw Data'!E246-'Raw Data'!D246)&lt;3), 'Raw Data'!BA246, 0)</f>
        <v/>
      </c>
      <c r="AW251">
        <f>IF(AND('Hidden Analysiss'!E247=1, ABS('Raw Data'!E246-'Raw Data'!D246)&lt;3), 'Raw Data'!BD246, 0)</f>
        <v/>
      </c>
    </row>
    <row r="252">
      <c r="A252" s="1">
        <f>'Raw Data'!A247</f>
        <v/>
      </c>
      <c r="B252">
        <f>IF('Raw Data'!E247&gt;'Raw Data'!D247, 'Raw Data'!J247, 0)</f>
        <v/>
      </c>
      <c r="C252">
        <f>IF('Raw Data'!D247&gt;'Raw Data'!E247, 'Raw Data'!I247, 0)</f>
        <v/>
      </c>
      <c r="D252">
        <f>SUM(G252:H252)</f>
        <v/>
      </c>
      <c r="E252">
        <f>IF(AND('Raw Data'!J247&lt;'Raw Data'!I247,'Raw Data'!E247&gt;'Raw Data'!D247,'Raw Data'!E247-'Raw Data'!D247&gt;3),'Raw Data'!N247,IF(AND('Raw Data'!I247&lt;'Raw Data'!J247,'Raw Data'!D247&gt;'Raw Data'!E247,'Raw Data'!D247-'Raw Data'!E247&gt;3),'Raw Data'!M247,0))</f>
        <v/>
      </c>
      <c r="F252">
        <f>IF(AND('Raw Data'!J247&lt;'Raw Data'!I247,'Raw Data'!E247&gt;'Raw Data'!D247,'Raw Data'!E247-'Raw Data'!D247&lt;4),'Raw Data'!L247,IF(AND('Raw Data'!I247&lt;'Raw Data'!J247,'Raw Data'!D247&gt;'Raw Data'!E247,'Raw Data'!D247-'Raw Data'!E247&lt;4),'Raw Data'!K247,0))</f>
        <v/>
      </c>
      <c r="G252">
        <f>IF(AND('Raw Data'!J247&lt;'Raw Data'!I247, 'Raw Data'!E247&gt;'Raw Data'!D247), 'Raw Data'!J247, 0)</f>
        <v/>
      </c>
      <c r="H252">
        <f>IF(AND('Raw Data'!J247&gt;'Raw Data'!I247, 'Raw Data'!E247&lt;'Raw Data'!D247), 'Raw Data'!I247, 0)</f>
        <v/>
      </c>
      <c r="I252">
        <f>SUM(J252:K252)</f>
        <v/>
      </c>
      <c r="J252">
        <f>IF(AND('Raw Data'!J247&gt;'Raw Data'!I247, 'Raw Data'!E247&gt;'Raw Data'!D247), 'Raw Data'!J247, 0)</f>
        <v/>
      </c>
      <c r="K252">
        <f>IF(AND('Raw Data'!I247&gt;'Raw Data'!J247, 'Raw Data'!D247&gt;'Raw Data'!E247), 'Raw Data'!I247, 0)</f>
        <v/>
      </c>
      <c r="L252">
        <f>IF('Raw Data'!E247-'Raw Data'!D247&gt;3, 'Raw Data'!N247, 0)</f>
        <v/>
      </c>
      <c r="M252">
        <f>IF('Raw Data'!D247-'Raw Data'!E247&gt;3, 'Raw Data'!M247, 0)</f>
        <v/>
      </c>
      <c r="N252">
        <f>IF(ISBLANK('Raw Data'!D247),0,IF(AND('Raw Data'!E247&gt;'Raw Data'!D247,'Raw Data'!E247-'Raw Data'!D247&gt;0,'Raw Data'!E247-'Raw Data'!D247&lt;4),'Raw Data'!L247, 0))</f>
        <v/>
      </c>
      <c r="O252">
        <f>IF(ISBLANK('Raw Data'!D247),0,IF(AND('Raw Data'!E247&gt;'Raw Data'!D247,'Raw Data'!E247-'Raw Data'!D247&gt;0,'Raw Data'!D247-'Raw Data'!E247&lt;4),'Raw Data'!K247, 0))</f>
        <v/>
      </c>
      <c r="P252">
        <f>IF('Raw Data'!E247-'Raw Data'!D247&gt;3, 'Raw Data'!N247, IF('Raw Data'!D247-'Raw Data'!E247&gt;3, 'Raw Data'!M247, 0))</f>
        <v/>
      </c>
      <c r="Q252">
        <f>IF(ISBLANK('Raw Data'!E247),0,IF(AND('Raw Data'!E247-'Raw Data'!D247&lt;4,'Raw Data'!E247-'Raw Data'!D247&gt;0),'Raw Data'!L247,IF(AND('Raw Data'!D247&gt;'Raw Data'!E247,'Raw Data'!D247-'Raw Data'!E247&gt;0),'Raw Data'!K247,0)))</f>
        <v/>
      </c>
      <c r="R252">
        <f>IF(ISBLANK('Raw Data'!K247),0,IFERROR(IF(MATCH(SMALL('Raw Data'!K247:N247,1),L252:O252,0),SMALL('Raw Data'!K247:N247,1)),0))</f>
        <v/>
      </c>
      <c r="S252">
        <f>IF(ISBLANK('Raw Data'!K247),0,IFERROR(IF(MATCH(SMALL('Raw Data'!K247:N247,2),L252:O252,0),SMALL('Raw Data'!K247:N247,2)),0))</f>
        <v/>
      </c>
      <c r="T252">
        <f>IF(ISBLANK('Raw Data'!K247),0,IFERROR(IF(MATCH(SMALL('Raw Data'!K247:N247,3),L252:O252,0),SMALL('Raw Data'!K247:N247,3)),0))</f>
        <v/>
      </c>
      <c r="U252">
        <f>IF(ISBLANK('Raw Data'!K247),0,IFERROR(IF(MATCH(SMALL('Raw Data'!K247:N247,4),L252:O252,0),SMALL('Raw Data'!K247:N247,4)),0))</f>
        <v/>
      </c>
      <c r="V252">
        <f>IF(AND('Raw Data'!D247&lt;3, 'Raw Data'!E247&lt;3, 'Raw Data'!A247&gt;0), 'Raw Data'!AF247, 0)</f>
        <v/>
      </c>
      <c r="W252">
        <f>IF(AND('Raw Data'!D247&lt;4, 'Raw Data'!E247&lt;4, 'Raw Data'!A247&gt;0), 'Raw Data'!AI247, 0)</f>
        <v/>
      </c>
      <c r="X252">
        <f>IF(AND('Raw Data'!D247&lt;5, 'Raw Data'!E247&lt;5, 'Raw Data'!A247&gt;0), 'Raw Data'!AL247, 0)</f>
        <v/>
      </c>
      <c r="Y252">
        <f>IF(AND('Raw Data'!D247&lt;6, 'Raw Data'!E247&lt;6, 'Raw Data'!A247&gt;0), 'Raw Data'!AO247, 0)</f>
        <v/>
      </c>
      <c r="Z252">
        <f>IF(ISBLANK('Raw Data'!D247), 0, IF('Raw Data'!D247-'Raw Data'!E247&gt;1, 'Raw Data'!AW247, 0))</f>
        <v/>
      </c>
      <c r="AA252">
        <f>IF(ISBLANK('Raw Data'!A247), 0, IF(ABS('Raw Data'!D247-'Raw Data'!E247)&lt;2, 'Raw Data'!AX247, 0))</f>
        <v/>
      </c>
      <c r="AB252">
        <f>IF(ISBLANK('Raw Data'!D247), 0, IF('Raw Data'!E247-'Raw Data'!D247&gt;1, 'Raw Data'!AY247, 0))</f>
        <v/>
      </c>
      <c r="AC252">
        <f>IF(ISBLANK('Raw Data'!D247), 0, IF('Raw Data'!D247-'Raw Data'!E247&gt;2, 'Raw Data'!AZ247, 0))</f>
        <v/>
      </c>
      <c r="AD252">
        <f>IF(ISBLANK('Raw Data'!A247), 0, IF(ABS('Raw Data'!D247-'Raw Data'!E247)&lt;3, 'Raw Data'!BA247, 0))</f>
        <v/>
      </c>
      <c r="AE252">
        <f>IF(ISBLANK('Raw Data'!D247), 0, IF('Raw Data'!E247-'Raw Data'!D247&gt;2, 'Raw Data'!BB247, 0))</f>
        <v/>
      </c>
      <c r="AF252">
        <f>IF(ISBLANK('Raw Data'!D247), 0, IF('Raw Data'!D247-'Raw Data'!E247&gt;3, 'Raw Data'!BC247, 0))</f>
        <v/>
      </c>
      <c r="AG252">
        <f>IF(ISBLANK('Raw Data'!A247), 0, IF(ABS('Raw Data'!D247-'Raw Data'!E247)&lt;4, 'Raw Data'!BD247, 0))</f>
        <v/>
      </c>
      <c r="AH252">
        <f>IF(ISBLANK('Raw Data'!D247), 0, IF('Raw Data'!E247-'Raw Data'!D247&gt;3, 'Raw Data'!BE247, 0))</f>
        <v/>
      </c>
      <c r="AI252">
        <f>IF(SUM('Raw Data'!D247:E247)&gt;'Raw Data'!F247, 'Raw Data'!G247, 0)</f>
        <v/>
      </c>
      <c r="AJ252">
        <f>IF(ISBLANK('Raw Data'!D247), 0, IF(SUM('Raw Data'!D247:E247)&lt;'Raw Data'!F247, 'Raw Data'!H247, 0))</f>
        <v/>
      </c>
      <c r="AK252">
        <f>IF(ISBLANK('Raw Data'!A247), 0, IF(AND('Raw Data'!D247&lt;3, 'Raw Data'!E247&lt;3, 'Raw Data'!F247&lt;BB$2), 'Raw Data'!AF247, 0))</f>
        <v/>
      </c>
      <c r="AL252">
        <f>IF(ISBLANK('Raw Data'!A247), 0, IF(AND('Raw Data'!D247&lt;4, 'Raw Data'!E247&lt;4, 'Raw Data'!F247&lt;BB$2), 'Raw Data'!AI247, 0))</f>
        <v/>
      </c>
      <c r="AM252">
        <f>IF(ISBLANK('Raw Data'!A247), 0, IF(AND('Raw Data'!D247&lt;5, 'Raw Data'!E247&lt;5, 'Raw Data'!F247&lt;BB$2), 'Raw Data'!AL247, 0))</f>
        <v/>
      </c>
      <c r="AN252">
        <f>IF(ISBLANK('Raw Data'!A247), 0, IF(AND('Raw Data'!D247&lt;6, 'Raw Data'!E247&lt;6, 'Raw Data'!F247&lt;BB$2), 'Raw Data'!AO247, 0))</f>
        <v/>
      </c>
      <c r="AO252">
        <f>IF(ISBLANK('Raw Data'!A247), 0, IF(AND('Raw Data'!I247&lt;Analysis!$BC$2, 'Raw Data'!D247-'Raw Data'!E247&gt;1), 'Raw Data'!AW247, IF(AND('Raw Data'!J247&lt;Analysis!$BC$2, 'Raw Data'!E247-'Raw Data'!D247&gt;1), 'Raw Data'!AY247, 0)))</f>
        <v/>
      </c>
      <c r="AP252">
        <f>IF(ISBLANK('Raw Data'!A247), 0, IF(AND('Raw Data'!I247&lt;Analysis!$BC$2, 'Raw Data'!D247-'Raw Data'!E247&gt;2), 'Raw Data'!AZ247, IF(AND('Raw Data'!J247&lt;Analysis!$BC$2, 'Raw Data'!E247-'Raw Data'!D247&gt;2), 'Raw Data'!BB247, 0)))</f>
        <v/>
      </c>
      <c r="AQ252">
        <f>IF(ISBLANK('Raw Data'!A247), 0, IF(AND('Raw Data'!I247&lt;Analysis!$BC$2, 'Raw Data'!D247-'Raw Data'!E247&gt;3), 'Raw Data'!BC247, IF(AND('Raw Data'!J247&lt;Analysis!$BC$2, 'Raw Data'!E247-'Raw Data'!D247&gt;3), 'Raw Data'!BE247, 0)))</f>
        <v/>
      </c>
      <c r="AR252">
        <f>IF('Hidden Analysiss'!D248=1,IF(ABS('Raw Data'!E247-'Raw Data'!D247)&lt;2,'Raw Data'!AX247,0), 0)</f>
        <v/>
      </c>
      <c r="AS252">
        <f>IF('Hidden Analysiss'!D248=1,IF(ABS('Raw Data'!E247-'Raw Data'!D247)&lt;3,'Raw Data'!BA247,0), 0)</f>
        <v/>
      </c>
      <c r="AT252">
        <f>IF('Hidden Analysiss'!D248=1,IF(ABS('Raw Data'!E247-'Raw Data'!D247)&lt;4,'Raw Data'!BD247,0), 0)</f>
        <v/>
      </c>
      <c r="AU252">
        <f>IF(AND('Hidden Analysiss'!E248=1, ABS('Raw Data'!E247-'Raw Data'!D247)&lt;2), 'Raw Data'!AX247, 0)</f>
        <v/>
      </c>
      <c r="AV252">
        <f>IF(AND('Hidden Analysiss'!E248=1, ABS('Raw Data'!E247-'Raw Data'!D247)&lt;3), 'Raw Data'!BA247, 0)</f>
        <v/>
      </c>
      <c r="AW252">
        <f>IF(AND('Hidden Analysiss'!E248=1, ABS('Raw Data'!E247-'Raw Data'!D247)&lt;3), 'Raw Data'!BD247, 0)</f>
        <v/>
      </c>
    </row>
    <row r="253">
      <c r="A253" s="1">
        <f>'Raw Data'!A248</f>
        <v/>
      </c>
      <c r="B253">
        <f>IF('Raw Data'!E248&gt;'Raw Data'!D248, 'Raw Data'!J248, 0)</f>
        <v/>
      </c>
      <c r="C253">
        <f>IF('Raw Data'!D248&gt;'Raw Data'!E248, 'Raw Data'!I248, 0)</f>
        <v/>
      </c>
      <c r="D253">
        <f>SUM(G253:H253)</f>
        <v/>
      </c>
      <c r="E253">
        <f>IF(AND('Raw Data'!J248&lt;'Raw Data'!I248,'Raw Data'!E248&gt;'Raw Data'!D248,'Raw Data'!E248-'Raw Data'!D248&gt;3),'Raw Data'!N248,IF(AND('Raw Data'!I248&lt;'Raw Data'!J248,'Raw Data'!D248&gt;'Raw Data'!E248,'Raw Data'!D248-'Raw Data'!E248&gt;3),'Raw Data'!M248,0))</f>
        <v/>
      </c>
      <c r="F253">
        <f>IF(AND('Raw Data'!J248&lt;'Raw Data'!I248,'Raw Data'!E248&gt;'Raw Data'!D248,'Raw Data'!E248-'Raw Data'!D248&lt;4),'Raw Data'!L248,IF(AND('Raw Data'!I248&lt;'Raw Data'!J248,'Raw Data'!D248&gt;'Raw Data'!E248,'Raw Data'!D248-'Raw Data'!E248&lt;4),'Raw Data'!K248,0))</f>
        <v/>
      </c>
      <c r="G253">
        <f>IF(AND('Raw Data'!J248&lt;'Raw Data'!I248, 'Raw Data'!E248&gt;'Raw Data'!D248), 'Raw Data'!J248, 0)</f>
        <v/>
      </c>
      <c r="H253">
        <f>IF(AND('Raw Data'!J248&gt;'Raw Data'!I248, 'Raw Data'!E248&lt;'Raw Data'!D248), 'Raw Data'!I248, 0)</f>
        <v/>
      </c>
      <c r="I253">
        <f>SUM(J253:K253)</f>
        <v/>
      </c>
      <c r="J253">
        <f>IF(AND('Raw Data'!J248&gt;'Raw Data'!I248, 'Raw Data'!E248&gt;'Raw Data'!D248), 'Raw Data'!J248, 0)</f>
        <v/>
      </c>
      <c r="K253">
        <f>IF(AND('Raw Data'!I248&gt;'Raw Data'!J248, 'Raw Data'!D248&gt;'Raw Data'!E248), 'Raw Data'!I248, 0)</f>
        <v/>
      </c>
      <c r="L253">
        <f>IF('Raw Data'!E248-'Raw Data'!D248&gt;3, 'Raw Data'!N248, 0)</f>
        <v/>
      </c>
      <c r="M253">
        <f>IF('Raw Data'!D248-'Raw Data'!E248&gt;3, 'Raw Data'!M248, 0)</f>
        <v/>
      </c>
      <c r="N253">
        <f>IF(ISBLANK('Raw Data'!D248),0,IF(AND('Raw Data'!E248&gt;'Raw Data'!D248,'Raw Data'!E248-'Raw Data'!D248&gt;0,'Raw Data'!E248-'Raw Data'!D248&lt;4),'Raw Data'!L248, 0))</f>
        <v/>
      </c>
      <c r="O253">
        <f>IF(ISBLANK('Raw Data'!D248),0,IF(AND('Raw Data'!E248&gt;'Raw Data'!D248,'Raw Data'!E248-'Raw Data'!D248&gt;0,'Raw Data'!D248-'Raw Data'!E248&lt;4),'Raw Data'!K248, 0))</f>
        <v/>
      </c>
      <c r="P253">
        <f>IF('Raw Data'!E248-'Raw Data'!D248&gt;3, 'Raw Data'!N248, IF('Raw Data'!D248-'Raw Data'!E248&gt;3, 'Raw Data'!M248, 0))</f>
        <v/>
      </c>
      <c r="Q253">
        <f>IF(ISBLANK('Raw Data'!E248),0,IF(AND('Raw Data'!E248-'Raw Data'!D248&lt;4,'Raw Data'!E248-'Raw Data'!D248&gt;0),'Raw Data'!L248,IF(AND('Raw Data'!D248&gt;'Raw Data'!E248,'Raw Data'!D248-'Raw Data'!E248&gt;0),'Raw Data'!K248,0)))</f>
        <v/>
      </c>
      <c r="R253">
        <f>IF(ISBLANK('Raw Data'!K248),0,IFERROR(IF(MATCH(SMALL('Raw Data'!K248:N248,1),L253:O253,0),SMALL('Raw Data'!K248:N248,1)),0))</f>
        <v/>
      </c>
      <c r="S253">
        <f>IF(ISBLANK('Raw Data'!K248),0,IFERROR(IF(MATCH(SMALL('Raw Data'!K248:N248,2),L253:O253,0),SMALL('Raw Data'!K248:N248,2)),0))</f>
        <v/>
      </c>
      <c r="T253">
        <f>IF(ISBLANK('Raw Data'!K248),0,IFERROR(IF(MATCH(SMALL('Raw Data'!K248:N248,3),L253:O253,0),SMALL('Raw Data'!K248:N248,3)),0))</f>
        <v/>
      </c>
      <c r="U253">
        <f>IF(ISBLANK('Raw Data'!K248),0,IFERROR(IF(MATCH(SMALL('Raw Data'!K248:N248,4),L253:O253,0),SMALL('Raw Data'!K248:N248,4)),0))</f>
        <v/>
      </c>
      <c r="V253">
        <f>IF(AND('Raw Data'!D248&lt;3, 'Raw Data'!E248&lt;3, 'Raw Data'!A248&gt;0), 'Raw Data'!AF248, 0)</f>
        <v/>
      </c>
      <c r="W253">
        <f>IF(AND('Raw Data'!D248&lt;4, 'Raw Data'!E248&lt;4, 'Raw Data'!A248&gt;0), 'Raw Data'!AI248, 0)</f>
        <v/>
      </c>
      <c r="X253">
        <f>IF(AND('Raw Data'!D248&lt;5, 'Raw Data'!E248&lt;5, 'Raw Data'!A248&gt;0), 'Raw Data'!AL248, 0)</f>
        <v/>
      </c>
      <c r="Y253">
        <f>IF(AND('Raw Data'!D248&lt;6, 'Raw Data'!E248&lt;6, 'Raw Data'!A248&gt;0), 'Raw Data'!AO248, 0)</f>
        <v/>
      </c>
      <c r="Z253">
        <f>IF(ISBLANK('Raw Data'!D248), 0, IF('Raw Data'!D248-'Raw Data'!E248&gt;1, 'Raw Data'!AW248, 0))</f>
        <v/>
      </c>
      <c r="AA253">
        <f>IF(ISBLANK('Raw Data'!A248), 0, IF(ABS('Raw Data'!D248-'Raw Data'!E248)&lt;2, 'Raw Data'!AX248, 0))</f>
        <v/>
      </c>
      <c r="AB253">
        <f>IF(ISBLANK('Raw Data'!D248), 0, IF('Raw Data'!E248-'Raw Data'!D248&gt;1, 'Raw Data'!AY248, 0))</f>
        <v/>
      </c>
      <c r="AC253">
        <f>IF(ISBLANK('Raw Data'!D248), 0, IF('Raw Data'!D248-'Raw Data'!E248&gt;2, 'Raw Data'!AZ248, 0))</f>
        <v/>
      </c>
      <c r="AD253">
        <f>IF(ISBLANK('Raw Data'!A248), 0, IF(ABS('Raw Data'!D248-'Raw Data'!E248)&lt;3, 'Raw Data'!BA248, 0))</f>
        <v/>
      </c>
      <c r="AE253">
        <f>IF(ISBLANK('Raw Data'!D248), 0, IF('Raw Data'!E248-'Raw Data'!D248&gt;2, 'Raw Data'!BB248, 0))</f>
        <v/>
      </c>
      <c r="AF253">
        <f>IF(ISBLANK('Raw Data'!D248), 0, IF('Raw Data'!D248-'Raw Data'!E248&gt;3, 'Raw Data'!BC248, 0))</f>
        <v/>
      </c>
      <c r="AG253">
        <f>IF(ISBLANK('Raw Data'!A248), 0, IF(ABS('Raw Data'!D248-'Raw Data'!E248)&lt;4, 'Raw Data'!BD248, 0))</f>
        <v/>
      </c>
      <c r="AH253">
        <f>IF(ISBLANK('Raw Data'!D248), 0, IF('Raw Data'!E248-'Raw Data'!D248&gt;3, 'Raw Data'!BE248, 0))</f>
        <v/>
      </c>
      <c r="AI253">
        <f>IF(SUM('Raw Data'!D248:E248)&gt;'Raw Data'!F248, 'Raw Data'!G248, 0)</f>
        <v/>
      </c>
      <c r="AJ253">
        <f>IF(ISBLANK('Raw Data'!D248), 0, IF(SUM('Raw Data'!D248:E248)&lt;'Raw Data'!F248, 'Raw Data'!H248, 0))</f>
        <v/>
      </c>
      <c r="AK253">
        <f>IF(ISBLANK('Raw Data'!A248), 0, IF(AND('Raw Data'!D248&lt;3, 'Raw Data'!E248&lt;3, 'Raw Data'!F248&lt;BB$2), 'Raw Data'!AF248, 0))</f>
        <v/>
      </c>
      <c r="AL253">
        <f>IF(ISBLANK('Raw Data'!A248), 0, IF(AND('Raw Data'!D248&lt;4, 'Raw Data'!E248&lt;4, 'Raw Data'!F248&lt;BB$2), 'Raw Data'!AI248, 0))</f>
        <v/>
      </c>
      <c r="AM253">
        <f>IF(ISBLANK('Raw Data'!A248), 0, IF(AND('Raw Data'!D248&lt;5, 'Raw Data'!E248&lt;5, 'Raw Data'!F248&lt;BB$2), 'Raw Data'!AL248, 0))</f>
        <v/>
      </c>
      <c r="AN253">
        <f>IF(ISBLANK('Raw Data'!A248), 0, IF(AND('Raw Data'!D248&lt;6, 'Raw Data'!E248&lt;6, 'Raw Data'!F248&lt;BB$2), 'Raw Data'!AO248, 0))</f>
        <v/>
      </c>
      <c r="AO253">
        <f>IF(ISBLANK('Raw Data'!A248), 0, IF(AND('Raw Data'!I248&lt;Analysis!$BC$2, 'Raw Data'!D248-'Raw Data'!E248&gt;1), 'Raw Data'!AW248, IF(AND('Raw Data'!J248&lt;Analysis!$BC$2, 'Raw Data'!E248-'Raw Data'!D248&gt;1), 'Raw Data'!AY248, 0)))</f>
        <v/>
      </c>
      <c r="AP253">
        <f>IF(ISBLANK('Raw Data'!A248), 0, IF(AND('Raw Data'!I248&lt;Analysis!$BC$2, 'Raw Data'!D248-'Raw Data'!E248&gt;2), 'Raw Data'!AZ248, IF(AND('Raw Data'!J248&lt;Analysis!$BC$2, 'Raw Data'!E248-'Raw Data'!D248&gt;2), 'Raw Data'!BB248, 0)))</f>
        <v/>
      </c>
      <c r="AQ253">
        <f>IF(ISBLANK('Raw Data'!A248), 0, IF(AND('Raw Data'!I248&lt;Analysis!$BC$2, 'Raw Data'!D248-'Raw Data'!E248&gt;3), 'Raw Data'!BC248, IF(AND('Raw Data'!J248&lt;Analysis!$BC$2, 'Raw Data'!E248-'Raw Data'!D248&gt;3), 'Raw Data'!BE248, 0)))</f>
        <v/>
      </c>
      <c r="AR253">
        <f>IF('Hidden Analysiss'!D249=1,IF(ABS('Raw Data'!E248-'Raw Data'!D248)&lt;2,'Raw Data'!AX248,0), 0)</f>
        <v/>
      </c>
      <c r="AS253">
        <f>IF('Hidden Analysiss'!D249=1,IF(ABS('Raw Data'!E248-'Raw Data'!D248)&lt;3,'Raw Data'!BA248,0), 0)</f>
        <v/>
      </c>
      <c r="AT253">
        <f>IF('Hidden Analysiss'!D249=1,IF(ABS('Raw Data'!E248-'Raw Data'!D248)&lt;4,'Raw Data'!BD248,0), 0)</f>
        <v/>
      </c>
      <c r="AU253">
        <f>IF(AND('Hidden Analysiss'!E249=1, ABS('Raw Data'!E248-'Raw Data'!D248)&lt;2), 'Raw Data'!AX248, 0)</f>
        <v/>
      </c>
      <c r="AV253">
        <f>IF(AND('Hidden Analysiss'!E249=1, ABS('Raw Data'!E248-'Raw Data'!D248)&lt;3), 'Raw Data'!BA248, 0)</f>
        <v/>
      </c>
      <c r="AW253">
        <f>IF(AND('Hidden Analysiss'!E249=1, ABS('Raw Data'!E248-'Raw Data'!D248)&lt;3), 'Raw Data'!BD248, 0)</f>
        <v/>
      </c>
    </row>
    <row r="254">
      <c r="A254" s="1">
        <f>'Raw Data'!A249</f>
        <v/>
      </c>
      <c r="B254">
        <f>IF('Raw Data'!E249&gt;'Raw Data'!D249, 'Raw Data'!J249, 0)</f>
        <v/>
      </c>
      <c r="C254">
        <f>IF('Raw Data'!D249&gt;'Raw Data'!E249, 'Raw Data'!I249, 0)</f>
        <v/>
      </c>
      <c r="D254">
        <f>SUM(G254:H254)</f>
        <v/>
      </c>
      <c r="E254">
        <f>IF(AND('Raw Data'!J249&lt;'Raw Data'!I249,'Raw Data'!E249&gt;'Raw Data'!D249,'Raw Data'!E249-'Raw Data'!D249&gt;3),'Raw Data'!N249,IF(AND('Raw Data'!I249&lt;'Raw Data'!J249,'Raw Data'!D249&gt;'Raw Data'!E249,'Raw Data'!D249-'Raw Data'!E249&gt;3),'Raw Data'!M249,0))</f>
        <v/>
      </c>
      <c r="F254">
        <f>IF(AND('Raw Data'!J249&lt;'Raw Data'!I249,'Raw Data'!E249&gt;'Raw Data'!D249,'Raw Data'!E249-'Raw Data'!D249&lt;4),'Raw Data'!L249,IF(AND('Raw Data'!I249&lt;'Raw Data'!J249,'Raw Data'!D249&gt;'Raw Data'!E249,'Raw Data'!D249-'Raw Data'!E249&lt;4),'Raw Data'!K249,0))</f>
        <v/>
      </c>
      <c r="G254">
        <f>IF(AND('Raw Data'!J249&lt;'Raw Data'!I249, 'Raw Data'!E249&gt;'Raw Data'!D249), 'Raw Data'!J249, 0)</f>
        <v/>
      </c>
      <c r="H254">
        <f>IF(AND('Raw Data'!J249&gt;'Raw Data'!I249, 'Raw Data'!E249&lt;'Raw Data'!D249), 'Raw Data'!I249, 0)</f>
        <v/>
      </c>
      <c r="I254">
        <f>SUM(J254:K254)</f>
        <v/>
      </c>
      <c r="J254">
        <f>IF(AND('Raw Data'!J249&gt;'Raw Data'!I249, 'Raw Data'!E249&gt;'Raw Data'!D249), 'Raw Data'!J249, 0)</f>
        <v/>
      </c>
      <c r="K254">
        <f>IF(AND('Raw Data'!I249&gt;'Raw Data'!J249, 'Raw Data'!D249&gt;'Raw Data'!E249), 'Raw Data'!I249, 0)</f>
        <v/>
      </c>
      <c r="L254">
        <f>IF('Raw Data'!E249-'Raw Data'!D249&gt;3, 'Raw Data'!N249, 0)</f>
        <v/>
      </c>
      <c r="M254">
        <f>IF('Raw Data'!D249-'Raw Data'!E249&gt;3, 'Raw Data'!M249, 0)</f>
        <v/>
      </c>
      <c r="N254">
        <f>IF(ISBLANK('Raw Data'!D249),0,IF(AND('Raw Data'!E249&gt;'Raw Data'!D249,'Raw Data'!E249-'Raw Data'!D249&gt;0,'Raw Data'!E249-'Raw Data'!D249&lt;4),'Raw Data'!L249, 0))</f>
        <v/>
      </c>
      <c r="O254">
        <f>IF(ISBLANK('Raw Data'!D249),0,IF(AND('Raw Data'!E249&gt;'Raw Data'!D249,'Raw Data'!E249-'Raw Data'!D249&gt;0,'Raw Data'!D249-'Raw Data'!E249&lt;4),'Raw Data'!K249, 0))</f>
        <v/>
      </c>
      <c r="P254">
        <f>IF('Raw Data'!E249-'Raw Data'!D249&gt;3, 'Raw Data'!N249, IF('Raw Data'!D249-'Raw Data'!E249&gt;3, 'Raw Data'!M249, 0))</f>
        <v/>
      </c>
      <c r="Q254">
        <f>IF(ISBLANK('Raw Data'!E249),0,IF(AND('Raw Data'!E249-'Raw Data'!D249&lt;4,'Raw Data'!E249-'Raw Data'!D249&gt;0),'Raw Data'!L249,IF(AND('Raw Data'!D249&gt;'Raw Data'!E249,'Raw Data'!D249-'Raw Data'!E249&gt;0),'Raw Data'!K249,0)))</f>
        <v/>
      </c>
      <c r="R254">
        <f>IF(ISBLANK('Raw Data'!K249),0,IFERROR(IF(MATCH(SMALL('Raw Data'!K249:N249,1),L254:O254,0),SMALL('Raw Data'!K249:N249,1)),0))</f>
        <v/>
      </c>
      <c r="S254">
        <f>IF(ISBLANK('Raw Data'!K249),0,IFERROR(IF(MATCH(SMALL('Raw Data'!K249:N249,2),L254:O254,0),SMALL('Raw Data'!K249:N249,2)),0))</f>
        <v/>
      </c>
      <c r="T254">
        <f>IF(ISBLANK('Raw Data'!K249),0,IFERROR(IF(MATCH(SMALL('Raw Data'!K249:N249,3),L254:O254,0),SMALL('Raw Data'!K249:N249,3)),0))</f>
        <v/>
      </c>
      <c r="U254">
        <f>IF(ISBLANK('Raw Data'!K249),0,IFERROR(IF(MATCH(SMALL('Raw Data'!K249:N249,4),L254:O254,0),SMALL('Raw Data'!K249:N249,4)),0))</f>
        <v/>
      </c>
      <c r="V254">
        <f>IF(AND('Raw Data'!D249&lt;3, 'Raw Data'!E249&lt;3, 'Raw Data'!A249&gt;0), 'Raw Data'!AF249, 0)</f>
        <v/>
      </c>
      <c r="W254">
        <f>IF(AND('Raw Data'!D249&lt;4, 'Raw Data'!E249&lt;4, 'Raw Data'!A249&gt;0), 'Raw Data'!AI249, 0)</f>
        <v/>
      </c>
      <c r="X254">
        <f>IF(AND('Raw Data'!D249&lt;5, 'Raw Data'!E249&lt;5, 'Raw Data'!A249&gt;0), 'Raw Data'!AL249, 0)</f>
        <v/>
      </c>
      <c r="Y254">
        <f>IF(AND('Raw Data'!D249&lt;6, 'Raw Data'!E249&lt;6, 'Raw Data'!A249&gt;0), 'Raw Data'!AO249, 0)</f>
        <v/>
      </c>
      <c r="Z254">
        <f>IF(ISBLANK('Raw Data'!D249), 0, IF('Raw Data'!D249-'Raw Data'!E249&gt;1, 'Raw Data'!AW249, 0))</f>
        <v/>
      </c>
      <c r="AA254">
        <f>IF(ISBLANK('Raw Data'!A249), 0, IF(ABS('Raw Data'!D249-'Raw Data'!E249)&lt;2, 'Raw Data'!AX249, 0))</f>
        <v/>
      </c>
      <c r="AB254">
        <f>IF(ISBLANK('Raw Data'!D249), 0, IF('Raw Data'!E249-'Raw Data'!D249&gt;1, 'Raw Data'!AY249, 0))</f>
        <v/>
      </c>
      <c r="AC254">
        <f>IF(ISBLANK('Raw Data'!D249), 0, IF('Raw Data'!D249-'Raw Data'!E249&gt;2, 'Raw Data'!AZ249, 0))</f>
        <v/>
      </c>
      <c r="AD254">
        <f>IF(ISBLANK('Raw Data'!A249), 0, IF(ABS('Raw Data'!D249-'Raw Data'!E249)&lt;3, 'Raw Data'!BA249, 0))</f>
        <v/>
      </c>
      <c r="AE254">
        <f>IF(ISBLANK('Raw Data'!D249), 0, IF('Raw Data'!E249-'Raw Data'!D249&gt;2, 'Raw Data'!BB249, 0))</f>
        <v/>
      </c>
      <c r="AF254">
        <f>IF(ISBLANK('Raw Data'!D249), 0, IF('Raw Data'!D249-'Raw Data'!E249&gt;3, 'Raw Data'!BC249, 0))</f>
        <v/>
      </c>
      <c r="AG254">
        <f>IF(ISBLANK('Raw Data'!A249), 0, IF(ABS('Raw Data'!D249-'Raw Data'!E249)&lt;4, 'Raw Data'!BD249, 0))</f>
        <v/>
      </c>
      <c r="AH254">
        <f>IF(ISBLANK('Raw Data'!D249), 0, IF('Raw Data'!E249-'Raw Data'!D249&gt;3, 'Raw Data'!BE249, 0))</f>
        <v/>
      </c>
      <c r="AI254">
        <f>IF(SUM('Raw Data'!D249:E249)&gt;'Raw Data'!F249, 'Raw Data'!G249, 0)</f>
        <v/>
      </c>
      <c r="AJ254">
        <f>IF(ISBLANK('Raw Data'!D249), 0, IF(SUM('Raw Data'!D249:E249)&lt;'Raw Data'!F249, 'Raw Data'!H249, 0))</f>
        <v/>
      </c>
      <c r="AK254">
        <f>IF(ISBLANK('Raw Data'!A249), 0, IF(AND('Raw Data'!D249&lt;3, 'Raw Data'!E249&lt;3, 'Raw Data'!F249&lt;BB$2), 'Raw Data'!AF249, 0))</f>
        <v/>
      </c>
      <c r="AL254">
        <f>IF(ISBLANK('Raw Data'!A249), 0, IF(AND('Raw Data'!D249&lt;4, 'Raw Data'!E249&lt;4, 'Raw Data'!F249&lt;BB$2), 'Raw Data'!AI249, 0))</f>
        <v/>
      </c>
      <c r="AM254">
        <f>IF(ISBLANK('Raw Data'!A249), 0, IF(AND('Raw Data'!D249&lt;5, 'Raw Data'!E249&lt;5, 'Raw Data'!F249&lt;BB$2), 'Raw Data'!AL249, 0))</f>
        <v/>
      </c>
      <c r="AN254">
        <f>IF(ISBLANK('Raw Data'!A249), 0, IF(AND('Raw Data'!D249&lt;6, 'Raw Data'!E249&lt;6, 'Raw Data'!F249&lt;BB$2), 'Raw Data'!AO249, 0))</f>
        <v/>
      </c>
      <c r="AO254">
        <f>IF(ISBLANK('Raw Data'!A249), 0, IF(AND('Raw Data'!I249&lt;Analysis!$BC$2, 'Raw Data'!D249-'Raw Data'!E249&gt;1), 'Raw Data'!AW249, IF(AND('Raw Data'!J249&lt;Analysis!$BC$2, 'Raw Data'!E249-'Raw Data'!D249&gt;1), 'Raw Data'!AY249, 0)))</f>
        <v/>
      </c>
      <c r="AP254">
        <f>IF(ISBLANK('Raw Data'!A249), 0, IF(AND('Raw Data'!I249&lt;Analysis!$BC$2, 'Raw Data'!D249-'Raw Data'!E249&gt;2), 'Raw Data'!AZ249, IF(AND('Raw Data'!J249&lt;Analysis!$BC$2, 'Raw Data'!E249-'Raw Data'!D249&gt;2), 'Raw Data'!BB249, 0)))</f>
        <v/>
      </c>
      <c r="AQ254">
        <f>IF(ISBLANK('Raw Data'!A249), 0, IF(AND('Raw Data'!I249&lt;Analysis!$BC$2, 'Raw Data'!D249-'Raw Data'!E249&gt;3), 'Raw Data'!BC249, IF(AND('Raw Data'!J249&lt;Analysis!$BC$2, 'Raw Data'!E249-'Raw Data'!D249&gt;3), 'Raw Data'!BE249, 0)))</f>
        <v/>
      </c>
      <c r="AR254">
        <f>IF('Hidden Analysiss'!D250=1,IF(ABS('Raw Data'!E249-'Raw Data'!D249)&lt;2,'Raw Data'!AX249,0), 0)</f>
        <v/>
      </c>
      <c r="AS254">
        <f>IF('Hidden Analysiss'!D250=1,IF(ABS('Raw Data'!E249-'Raw Data'!D249)&lt;3,'Raw Data'!BA249,0), 0)</f>
        <v/>
      </c>
      <c r="AT254">
        <f>IF('Hidden Analysiss'!D250=1,IF(ABS('Raw Data'!E249-'Raw Data'!D249)&lt;4,'Raw Data'!BD249,0), 0)</f>
        <v/>
      </c>
      <c r="AU254">
        <f>IF(AND('Hidden Analysiss'!E250=1, ABS('Raw Data'!E249-'Raw Data'!D249)&lt;2), 'Raw Data'!AX249, 0)</f>
        <v/>
      </c>
      <c r="AV254">
        <f>IF(AND('Hidden Analysiss'!E250=1, ABS('Raw Data'!E249-'Raw Data'!D249)&lt;3), 'Raw Data'!BA249, 0)</f>
        <v/>
      </c>
      <c r="AW254">
        <f>IF(AND('Hidden Analysiss'!E250=1, ABS('Raw Data'!E249-'Raw Data'!D249)&lt;3), 'Raw Data'!BD249, 0)</f>
        <v/>
      </c>
    </row>
    <row r="255">
      <c r="A255" s="1">
        <f>'Raw Data'!A250</f>
        <v/>
      </c>
      <c r="B255">
        <f>IF('Raw Data'!E250&gt;'Raw Data'!D250, 'Raw Data'!J250, 0)</f>
        <v/>
      </c>
      <c r="C255">
        <f>IF('Raw Data'!D250&gt;'Raw Data'!E250, 'Raw Data'!I250, 0)</f>
        <v/>
      </c>
      <c r="D255">
        <f>SUM(G255:H255)</f>
        <v/>
      </c>
      <c r="E255">
        <f>IF(AND('Raw Data'!J250&lt;'Raw Data'!I250,'Raw Data'!E250&gt;'Raw Data'!D250,'Raw Data'!E250-'Raw Data'!D250&gt;3),'Raw Data'!N250,IF(AND('Raw Data'!I250&lt;'Raw Data'!J250,'Raw Data'!D250&gt;'Raw Data'!E250,'Raw Data'!D250-'Raw Data'!E250&gt;3),'Raw Data'!M250,0))</f>
        <v/>
      </c>
      <c r="F255">
        <f>IF(AND('Raw Data'!J250&lt;'Raw Data'!I250,'Raw Data'!E250&gt;'Raw Data'!D250,'Raw Data'!E250-'Raw Data'!D250&lt;4),'Raw Data'!L250,IF(AND('Raw Data'!I250&lt;'Raw Data'!J250,'Raw Data'!D250&gt;'Raw Data'!E250,'Raw Data'!D250-'Raw Data'!E250&lt;4),'Raw Data'!K250,0))</f>
        <v/>
      </c>
      <c r="G255">
        <f>IF(AND('Raw Data'!J250&lt;'Raw Data'!I250, 'Raw Data'!E250&gt;'Raw Data'!D250), 'Raw Data'!J250, 0)</f>
        <v/>
      </c>
      <c r="H255">
        <f>IF(AND('Raw Data'!J250&gt;'Raw Data'!I250, 'Raw Data'!E250&lt;'Raw Data'!D250), 'Raw Data'!I250, 0)</f>
        <v/>
      </c>
      <c r="I255">
        <f>SUM(J255:K255)</f>
        <v/>
      </c>
      <c r="J255">
        <f>IF(AND('Raw Data'!J250&gt;'Raw Data'!I250, 'Raw Data'!E250&gt;'Raw Data'!D250), 'Raw Data'!J250, 0)</f>
        <v/>
      </c>
      <c r="K255">
        <f>IF(AND('Raw Data'!I250&gt;'Raw Data'!J250, 'Raw Data'!D250&gt;'Raw Data'!E250), 'Raw Data'!I250, 0)</f>
        <v/>
      </c>
      <c r="L255">
        <f>IF('Raw Data'!E250-'Raw Data'!D250&gt;3, 'Raw Data'!N250, 0)</f>
        <v/>
      </c>
      <c r="M255">
        <f>IF('Raw Data'!D250-'Raw Data'!E250&gt;3, 'Raw Data'!M250, 0)</f>
        <v/>
      </c>
      <c r="N255">
        <f>IF(ISBLANK('Raw Data'!D250),0,IF(AND('Raw Data'!E250&gt;'Raw Data'!D250,'Raw Data'!E250-'Raw Data'!D250&gt;0,'Raw Data'!E250-'Raw Data'!D250&lt;4),'Raw Data'!L250, 0))</f>
        <v/>
      </c>
      <c r="O255">
        <f>IF(ISBLANK('Raw Data'!D250),0,IF(AND('Raw Data'!E250&gt;'Raw Data'!D250,'Raw Data'!E250-'Raw Data'!D250&gt;0,'Raw Data'!D250-'Raw Data'!E250&lt;4),'Raw Data'!K250, 0))</f>
        <v/>
      </c>
      <c r="P255">
        <f>IF('Raw Data'!E250-'Raw Data'!D250&gt;3, 'Raw Data'!N250, IF('Raw Data'!D250-'Raw Data'!E250&gt;3, 'Raw Data'!M250, 0))</f>
        <v/>
      </c>
      <c r="Q255">
        <f>IF(ISBLANK('Raw Data'!E250),0,IF(AND('Raw Data'!E250-'Raw Data'!D250&lt;4,'Raw Data'!E250-'Raw Data'!D250&gt;0),'Raw Data'!L250,IF(AND('Raw Data'!D250&gt;'Raw Data'!E250,'Raw Data'!D250-'Raw Data'!E250&gt;0),'Raw Data'!K250,0)))</f>
        <v/>
      </c>
      <c r="R255">
        <f>IF(ISBLANK('Raw Data'!K250),0,IFERROR(IF(MATCH(SMALL('Raw Data'!K250:N250,1),L255:O255,0),SMALL('Raw Data'!K250:N250,1)),0))</f>
        <v/>
      </c>
      <c r="S255">
        <f>IF(ISBLANK('Raw Data'!K250),0,IFERROR(IF(MATCH(SMALL('Raw Data'!K250:N250,2),L255:O255,0),SMALL('Raw Data'!K250:N250,2)),0))</f>
        <v/>
      </c>
      <c r="T255">
        <f>IF(ISBLANK('Raw Data'!K250),0,IFERROR(IF(MATCH(SMALL('Raw Data'!K250:N250,3),L255:O255,0),SMALL('Raw Data'!K250:N250,3)),0))</f>
        <v/>
      </c>
      <c r="U255">
        <f>IF(ISBLANK('Raw Data'!K250),0,IFERROR(IF(MATCH(SMALL('Raw Data'!K250:N250,4),L255:O255,0),SMALL('Raw Data'!K250:N250,4)),0))</f>
        <v/>
      </c>
      <c r="V255">
        <f>IF(AND('Raw Data'!D250&lt;3, 'Raw Data'!E250&lt;3, 'Raw Data'!A250&gt;0), 'Raw Data'!AF250, 0)</f>
        <v/>
      </c>
      <c r="W255">
        <f>IF(AND('Raw Data'!D250&lt;4, 'Raw Data'!E250&lt;4, 'Raw Data'!A250&gt;0), 'Raw Data'!AI250, 0)</f>
        <v/>
      </c>
      <c r="X255">
        <f>IF(AND('Raw Data'!D250&lt;5, 'Raw Data'!E250&lt;5, 'Raw Data'!A250&gt;0), 'Raw Data'!AL250, 0)</f>
        <v/>
      </c>
      <c r="Y255">
        <f>IF(AND('Raw Data'!D250&lt;6, 'Raw Data'!E250&lt;6, 'Raw Data'!A250&gt;0), 'Raw Data'!AO250, 0)</f>
        <v/>
      </c>
      <c r="Z255">
        <f>IF(ISBLANK('Raw Data'!D250), 0, IF('Raw Data'!D250-'Raw Data'!E250&gt;1, 'Raw Data'!AW250, 0))</f>
        <v/>
      </c>
      <c r="AA255">
        <f>IF(ISBLANK('Raw Data'!A250), 0, IF(ABS('Raw Data'!D250-'Raw Data'!E250)&lt;2, 'Raw Data'!AX250, 0))</f>
        <v/>
      </c>
      <c r="AB255">
        <f>IF(ISBLANK('Raw Data'!D250), 0, IF('Raw Data'!E250-'Raw Data'!D250&gt;1, 'Raw Data'!AY250, 0))</f>
        <v/>
      </c>
      <c r="AC255">
        <f>IF(ISBLANK('Raw Data'!D250), 0, IF('Raw Data'!D250-'Raw Data'!E250&gt;2, 'Raw Data'!AZ250, 0))</f>
        <v/>
      </c>
      <c r="AD255">
        <f>IF(ISBLANK('Raw Data'!A250), 0, IF(ABS('Raw Data'!D250-'Raw Data'!E250)&lt;3, 'Raw Data'!BA250, 0))</f>
        <v/>
      </c>
      <c r="AE255">
        <f>IF(ISBLANK('Raw Data'!D250), 0, IF('Raw Data'!E250-'Raw Data'!D250&gt;2, 'Raw Data'!BB250, 0))</f>
        <v/>
      </c>
      <c r="AF255">
        <f>IF(ISBLANK('Raw Data'!D250), 0, IF('Raw Data'!D250-'Raw Data'!E250&gt;3, 'Raw Data'!BC250, 0))</f>
        <v/>
      </c>
      <c r="AG255">
        <f>IF(ISBLANK('Raw Data'!A250), 0, IF(ABS('Raw Data'!D250-'Raw Data'!E250)&lt;4, 'Raw Data'!BD250, 0))</f>
        <v/>
      </c>
      <c r="AH255">
        <f>IF(ISBLANK('Raw Data'!D250), 0, IF('Raw Data'!E250-'Raw Data'!D250&gt;3, 'Raw Data'!BE250, 0))</f>
        <v/>
      </c>
      <c r="AI255">
        <f>IF(SUM('Raw Data'!D250:E250)&gt;'Raw Data'!F250, 'Raw Data'!G250, 0)</f>
        <v/>
      </c>
      <c r="AJ255">
        <f>IF(ISBLANK('Raw Data'!D250), 0, IF(SUM('Raw Data'!D250:E250)&lt;'Raw Data'!F250, 'Raw Data'!H250, 0))</f>
        <v/>
      </c>
      <c r="AK255">
        <f>IF(ISBLANK('Raw Data'!A250), 0, IF(AND('Raw Data'!D250&lt;3, 'Raw Data'!E250&lt;3, 'Raw Data'!F250&lt;BB$2), 'Raw Data'!AF250, 0))</f>
        <v/>
      </c>
      <c r="AL255">
        <f>IF(ISBLANK('Raw Data'!A250), 0, IF(AND('Raw Data'!D250&lt;4, 'Raw Data'!E250&lt;4, 'Raw Data'!F250&lt;BB$2), 'Raw Data'!AI250, 0))</f>
        <v/>
      </c>
      <c r="AM255">
        <f>IF(ISBLANK('Raw Data'!A250), 0, IF(AND('Raw Data'!D250&lt;5, 'Raw Data'!E250&lt;5, 'Raw Data'!F250&lt;BB$2), 'Raw Data'!AL250, 0))</f>
        <v/>
      </c>
      <c r="AN255">
        <f>IF(ISBLANK('Raw Data'!A250), 0, IF(AND('Raw Data'!D250&lt;6, 'Raw Data'!E250&lt;6, 'Raw Data'!F250&lt;BB$2), 'Raw Data'!AO250, 0))</f>
        <v/>
      </c>
      <c r="AO255">
        <f>IF(ISBLANK('Raw Data'!A250), 0, IF(AND('Raw Data'!I250&lt;Analysis!$BC$2, 'Raw Data'!D250-'Raw Data'!E250&gt;1), 'Raw Data'!AW250, IF(AND('Raw Data'!J250&lt;Analysis!$BC$2, 'Raw Data'!E250-'Raw Data'!D250&gt;1), 'Raw Data'!AY250, 0)))</f>
        <v/>
      </c>
      <c r="AP255">
        <f>IF(ISBLANK('Raw Data'!A250), 0, IF(AND('Raw Data'!I250&lt;Analysis!$BC$2, 'Raw Data'!D250-'Raw Data'!E250&gt;2), 'Raw Data'!AZ250, IF(AND('Raw Data'!J250&lt;Analysis!$BC$2, 'Raw Data'!E250-'Raw Data'!D250&gt;2), 'Raw Data'!BB250, 0)))</f>
        <v/>
      </c>
      <c r="AQ255">
        <f>IF(ISBLANK('Raw Data'!A250), 0, IF(AND('Raw Data'!I250&lt;Analysis!$BC$2, 'Raw Data'!D250-'Raw Data'!E250&gt;3), 'Raw Data'!BC250, IF(AND('Raw Data'!J250&lt;Analysis!$BC$2, 'Raw Data'!E250-'Raw Data'!D250&gt;3), 'Raw Data'!BE250, 0)))</f>
        <v/>
      </c>
      <c r="AR255">
        <f>IF('Hidden Analysiss'!D251=1,IF(ABS('Raw Data'!E250-'Raw Data'!D250)&lt;2,'Raw Data'!AX250,0), 0)</f>
        <v/>
      </c>
      <c r="AS255">
        <f>IF('Hidden Analysiss'!D251=1,IF(ABS('Raw Data'!E250-'Raw Data'!D250)&lt;3,'Raw Data'!BA250,0), 0)</f>
        <v/>
      </c>
      <c r="AT255">
        <f>IF('Hidden Analysiss'!D251=1,IF(ABS('Raw Data'!E250-'Raw Data'!D250)&lt;4,'Raw Data'!BD250,0), 0)</f>
        <v/>
      </c>
      <c r="AU255">
        <f>IF(AND('Hidden Analysiss'!E251=1, ABS('Raw Data'!E250-'Raw Data'!D250)&lt;2), 'Raw Data'!AX250, 0)</f>
        <v/>
      </c>
      <c r="AV255">
        <f>IF(AND('Hidden Analysiss'!E251=1, ABS('Raw Data'!E250-'Raw Data'!D250)&lt;3), 'Raw Data'!BA250, 0)</f>
        <v/>
      </c>
      <c r="AW255">
        <f>IF(AND('Hidden Analysiss'!E251=1, ABS('Raw Data'!E250-'Raw Data'!D250)&lt;3), 'Raw Data'!BD250, 0)</f>
        <v/>
      </c>
    </row>
    <row r="256">
      <c r="A256" s="1">
        <f>'Raw Data'!A251</f>
        <v/>
      </c>
      <c r="B256">
        <f>IF('Raw Data'!E251&gt;'Raw Data'!D251, 'Raw Data'!J251, 0)</f>
        <v/>
      </c>
      <c r="C256">
        <f>IF('Raw Data'!D251&gt;'Raw Data'!E251, 'Raw Data'!I251, 0)</f>
        <v/>
      </c>
      <c r="D256">
        <f>SUM(G256:H256)</f>
        <v/>
      </c>
      <c r="E256">
        <f>IF(AND('Raw Data'!J251&lt;'Raw Data'!I251,'Raw Data'!E251&gt;'Raw Data'!D251,'Raw Data'!E251-'Raw Data'!D251&gt;3),'Raw Data'!N251,IF(AND('Raw Data'!I251&lt;'Raw Data'!J251,'Raw Data'!D251&gt;'Raw Data'!E251,'Raw Data'!D251-'Raw Data'!E251&gt;3),'Raw Data'!M251,0))</f>
        <v/>
      </c>
      <c r="F256">
        <f>IF(AND('Raw Data'!J251&lt;'Raw Data'!I251,'Raw Data'!E251&gt;'Raw Data'!D251,'Raw Data'!E251-'Raw Data'!D251&lt;4),'Raw Data'!L251,IF(AND('Raw Data'!I251&lt;'Raw Data'!J251,'Raw Data'!D251&gt;'Raw Data'!E251,'Raw Data'!D251-'Raw Data'!E251&lt;4),'Raw Data'!K251,0))</f>
        <v/>
      </c>
      <c r="G256">
        <f>IF(AND('Raw Data'!J251&lt;'Raw Data'!I251, 'Raw Data'!E251&gt;'Raw Data'!D251), 'Raw Data'!J251, 0)</f>
        <v/>
      </c>
      <c r="H256">
        <f>IF(AND('Raw Data'!J251&gt;'Raw Data'!I251, 'Raw Data'!E251&lt;'Raw Data'!D251), 'Raw Data'!I251, 0)</f>
        <v/>
      </c>
      <c r="I256">
        <f>SUM(J256:K256)</f>
        <v/>
      </c>
      <c r="J256">
        <f>IF(AND('Raw Data'!J251&gt;'Raw Data'!I251, 'Raw Data'!E251&gt;'Raw Data'!D251), 'Raw Data'!J251, 0)</f>
        <v/>
      </c>
      <c r="K256">
        <f>IF(AND('Raw Data'!I251&gt;'Raw Data'!J251, 'Raw Data'!D251&gt;'Raw Data'!E251), 'Raw Data'!I251, 0)</f>
        <v/>
      </c>
      <c r="L256">
        <f>IF('Raw Data'!E251-'Raw Data'!D251&gt;3, 'Raw Data'!N251, 0)</f>
        <v/>
      </c>
      <c r="M256">
        <f>IF('Raw Data'!D251-'Raw Data'!E251&gt;3, 'Raw Data'!M251, 0)</f>
        <v/>
      </c>
      <c r="N256">
        <f>IF(ISBLANK('Raw Data'!D251),0,IF(AND('Raw Data'!E251&gt;'Raw Data'!D251,'Raw Data'!E251-'Raw Data'!D251&gt;0,'Raw Data'!E251-'Raw Data'!D251&lt;4),'Raw Data'!L251, 0))</f>
        <v/>
      </c>
      <c r="O256">
        <f>IF(ISBLANK('Raw Data'!D251),0,IF(AND('Raw Data'!E251&gt;'Raw Data'!D251,'Raw Data'!E251-'Raw Data'!D251&gt;0,'Raw Data'!D251-'Raw Data'!E251&lt;4),'Raw Data'!K251, 0))</f>
        <v/>
      </c>
      <c r="P256">
        <f>IF('Raw Data'!E251-'Raw Data'!D251&gt;3, 'Raw Data'!N251, IF('Raw Data'!D251-'Raw Data'!E251&gt;3, 'Raw Data'!M251, 0))</f>
        <v/>
      </c>
      <c r="Q256">
        <f>IF(ISBLANK('Raw Data'!E251),0,IF(AND('Raw Data'!E251-'Raw Data'!D251&lt;4,'Raw Data'!E251-'Raw Data'!D251&gt;0),'Raw Data'!L251,IF(AND('Raw Data'!D251&gt;'Raw Data'!E251,'Raw Data'!D251-'Raw Data'!E251&gt;0),'Raw Data'!K251,0)))</f>
        <v/>
      </c>
      <c r="R256">
        <f>IF(ISBLANK('Raw Data'!K251),0,IFERROR(IF(MATCH(SMALL('Raw Data'!K251:N251,1),L256:O256,0),SMALL('Raw Data'!K251:N251,1)),0))</f>
        <v/>
      </c>
      <c r="S256">
        <f>IF(ISBLANK('Raw Data'!K251),0,IFERROR(IF(MATCH(SMALL('Raw Data'!K251:N251,2),L256:O256,0),SMALL('Raw Data'!K251:N251,2)),0))</f>
        <v/>
      </c>
      <c r="T256">
        <f>IF(ISBLANK('Raw Data'!K251),0,IFERROR(IF(MATCH(SMALL('Raw Data'!K251:N251,3),L256:O256,0),SMALL('Raw Data'!K251:N251,3)),0))</f>
        <v/>
      </c>
      <c r="U256">
        <f>IF(ISBLANK('Raw Data'!K251),0,IFERROR(IF(MATCH(SMALL('Raw Data'!K251:N251,4),L256:O256,0),SMALL('Raw Data'!K251:N251,4)),0))</f>
        <v/>
      </c>
      <c r="V256">
        <f>IF(AND('Raw Data'!D251&lt;3, 'Raw Data'!E251&lt;3, 'Raw Data'!A251&gt;0), 'Raw Data'!AF251, 0)</f>
        <v/>
      </c>
      <c r="W256">
        <f>IF(AND('Raw Data'!D251&lt;4, 'Raw Data'!E251&lt;4, 'Raw Data'!A251&gt;0), 'Raw Data'!AI251, 0)</f>
        <v/>
      </c>
      <c r="X256">
        <f>IF(AND('Raw Data'!D251&lt;5, 'Raw Data'!E251&lt;5, 'Raw Data'!A251&gt;0), 'Raw Data'!AL251, 0)</f>
        <v/>
      </c>
      <c r="Y256">
        <f>IF(AND('Raw Data'!D251&lt;6, 'Raw Data'!E251&lt;6, 'Raw Data'!A251&gt;0), 'Raw Data'!AO251, 0)</f>
        <v/>
      </c>
      <c r="Z256">
        <f>IF(ISBLANK('Raw Data'!D251), 0, IF('Raw Data'!D251-'Raw Data'!E251&gt;1, 'Raw Data'!AW251, 0))</f>
        <v/>
      </c>
      <c r="AA256">
        <f>IF(ISBLANK('Raw Data'!A251), 0, IF(ABS('Raw Data'!D251-'Raw Data'!E251)&lt;2, 'Raw Data'!AX251, 0))</f>
        <v/>
      </c>
      <c r="AB256">
        <f>IF(ISBLANK('Raw Data'!D251), 0, IF('Raw Data'!E251-'Raw Data'!D251&gt;1, 'Raw Data'!AY251, 0))</f>
        <v/>
      </c>
      <c r="AC256">
        <f>IF(ISBLANK('Raw Data'!D251), 0, IF('Raw Data'!D251-'Raw Data'!E251&gt;2, 'Raw Data'!AZ251, 0))</f>
        <v/>
      </c>
      <c r="AD256">
        <f>IF(ISBLANK('Raw Data'!A251), 0, IF(ABS('Raw Data'!D251-'Raw Data'!E251)&lt;3, 'Raw Data'!BA251, 0))</f>
        <v/>
      </c>
      <c r="AE256">
        <f>IF(ISBLANK('Raw Data'!D251), 0, IF('Raw Data'!E251-'Raw Data'!D251&gt;2, 'Raw Data'!BB251, 0))</f>
        <v/>
      </c>
      <c r="AF256">
        <f>IF(ISBLANK('Raw Data'!D251), 0, IF('Raw Data'!D251-'Raw Data'!E251&gt;3, 'Raw Data'!BC251, 0))</f>
        <v/>
      </c>
      <c r="AG256">
        <f>IF(ISBLANK('Raw Data'!A251), 0, IF(ABS('Raw Data'!D251-'Raw Data'!E251)&lt;4, 'Raw Data'!BD251, 0))</f>
        <v/>
      </c>
      <c r="AH256">
        <f>IF(ISBLANK('Raw Data'!D251), 0, IF('Raw Data'!E251-'Raw Data'!D251&gt;3, 'Raw Data'!BE251, 0))</f>
        <v/>
      </c>
      <c r="AI256">
        <f>IF(SUM('Raw Data'!D251:E251)&gt;'Raw Data'!F251, 'Raw Data'!G251, 0)</f>
        <v/>
      </c>
      <c r="AJ256">
        <f>IF(ISBLANK('Raw Data'!D251), 0, IF(SUM('Raw Data'!D251:E251)&lt;'Raw Data'!F251, 'Raw Data'!H251, 0))</f>
        <v/>
      </c>
      <c r="AK256">
        <f>IF(ISBLANK('Raw Data'!A251), 0, IF(AND('Raw Data'!D251&lt;3, 'Raw Data'!E251&lt;3, 'Raw Data'!F251&lt;BB$2), 'Raw Data'!AF251, 0))</f>
        <v/>
      </c>
      <c r="AL256">
        <f>IF(ISBLANK('Raw Data'!A251), 0, IF(AND('Raw Data'!D251&lt;4, 'Raw Data'!E251&lt;4, 'Raw Data'!F251&lt;BB$2), 'Raw Data'!AI251, 0))</f>
        <v/>
      </c>
      <c r="AM256">
        <f>IF(ISBLANK('Raw Data'!A251), 0, IF(AND('Raw Data'!D251&lt;5, 'Raw Data'!E251&lt;5, 'Raw Data'!F251&lt;BB$2), 'Raw Data'!AL251, 0))</f>
        <v/>
      </c>
      <c r="AN256">
        <f>IF(ISBLANK('Raw Data'!A251), 0, IF(AND('Raw Data'!D251&lt;6, 'Raw Data'!E251&lt;6, 'Raw Data'!F251&lt;BB$2), 'Raw Data'!AO251, 0))</f>
        <v/>
      </c>
      <c r="AO256">
        <f>IF(ISBLANK('Raw Data'!A251), 0, IF(AND('Raw Data'!I251&lt;Analysis!$BC$2, 'Raw Data'!D251-'Raw Data'!E251&gt;1), 'Raw Data'!AW251, IF(AND('Raw Data'!J251&lt;Analysis!$BC$2, 'Raw Data'!E251-'Raw Data'!D251&gt;1), 'Raw Data'!AY251, 0)))</f>
        <v/>
      </c>
      <c r="AP256">
        <f>IF(ISBLANK('Raw Data'!A251), 0, IF(AND('Raw Data'!I251&lt;Analysis!$BC$2, 'Raw Data'!D251-'Raw Data'!E251&gt;2), 'Raw Data'!AZ251, IF(AND('Raw Data'!J251&lt;Analysis!$BC$2, 'Raw Data'!E251-'Raw Data'!D251&gt;2), 'Raw Data'!BB251, 0)))</f>
        <v/>
      </c>
      <c r="AQ256">
        <f>IF(ISBLANK('Raw Data'!A251), 0, IF(AND('Raw Data'!I251&lt;Analysis!$BC$2, 'Raw Data'!D251-'Raw Data'!E251&gt;3), 'Raw Data'!BC251, IF(AND('Raw Data'!J251&lt;Analysis!$BC$2, 'Raw Data'!E251-'Raw Data'!D251&gt;3), 'Raw Data'!BE251, 0)))</f>
        <v/>
      </c>
      <c r="AR256">
        <f>IF('Hidden Analysiss'!D252=1,IF(ABS('Raw Data'!E251-'Raw Data'!D251)&lt;2,'Raw Data'!AX251,0), 0)</f>
        <v/>
      </c>
      <c r="AS256">
        <f>IF('Hidden Analysiss'!D252=1,IF(ABS('Raw Data'!E251-'Raw Data'!D251)&lt;3,'Raw Data'!BA251,0), 0)</f>
        <v/>
      </c>
      <c r="AT256">
        <f>IF('Hidden Analysiss'!D252=1,IF(ABS('Raw Data'!E251-'Raw Data'!D251)&lt;4,'Raw Data'!BD251,0), 0)</f>
        <v/>
      </c>
      <c r="AU256">
        <f>IF(AND('Hidden Analysiss'!E252=1, ABS('Raw Data'!E251-'Raw Data'!D251)&lt;2), 'Raw Data'!AX251, 0)</f>
        <v/>
      </c>
      <c r="AV256">
        <f>IF(AND('Hidden Analysiss'!E252=1, ABS('Raw Data'!E251-'Raw Data'!D251)&lt;3), 'Raw Data'!BA251, 0)</f>
        <v/>
      </c>
      <c r="AW256">
        <f>IF(AND('Hidden Analysiss'!E252=1, ABS('Raw Data'!E251-'Raw Data'!D251)&lt;3), 'Raw Data'!BD251, 0)</f>
        <v/>
      </c>
    </row>
    <row r="257">
      <c r="A257" s="1">
        <f>'Raw Data'!A252</f>
        <v/>
      </c>
      <c r="B257">
        <f>IF('Raw Data'!E252&gt;'Raw Data'!D252, 'Raw Data'!J252, 0)</f>
        <v/>
      </c>
      <c r="C257">
        <f>IF('Raw Data'!D252&gt;'Raw Data'!E252, 'Raw Data'!I252, 0)</f>
        <v/>
      </c>
      <c r="D257">
        <f>SUM(G257:H257)</f>
        <v/>
      </c>
      <c r="E257">
        <f>IF(AND('Raw Data'!J252&lt;'Raw Data'!I252,'Raw Data'!E252&gt;'Raw Data'!D252,'Raw Data'!E252-'Raw Data'!D252&gt;3),'Raw Data'!N252,IF(AND('Raw Data'!I252&lt;'Raw Data'!J252,'Raw Data'!D252&gt;'Raw Data'!E252,'Raw Data'!D252-'Raw Data'!E252&gt;3),'Raw Data'!M252,0))</f>
        <v/>
      </c>
      <c r="F257">
        <f>IF(AND('Raw Data'!J252&lt;'Raw Data'!I252,'Raw Data'!E252&gt;'Raw Data'!D252,'Raw Data'!E252-'Raw Data'!D252&lt;4),'Raw Data'!L252,IF(AND('Raw Data'!I252&lt;'Raw Data'!J252,'Raw Data'!D252&gt;'Raw Data'!E252,'Raw Data'!D252-'Raw Data'!E252&lt;4),'Raw Data'!K252,0))</f>
        <v/>
      </c>
      <c r="G257">
        <f>IF(AND('Raw Data'!J252&lt;'Raw Data'!I252, 'Raw Data'!E252&gt;'Raw Data'!D252), 'Raw Data'!J252, 0)</f>
        <v/>
      </c>
      <c r="H257">
        <f>IF(AND('Raw Data'!J252&gt;'Raw Data'!I252, 'Raw Data'!E252&lt;'Raw Data'!D252), 'Raw Data'!I252, 0)</f>
        <v/>
      </c>
      <c r="I257">
        <f>SUM(J257:K257)</f>
        <v/>
      </c>
      <c r="J257">
        <f>IF(AND('Raw Data'!J252&gt;'Raw Data'!I252, 'Raw Data'!E252&gt;'Raw Data'!D252), 'Raw Data'!J252, 0)</f>
        <v/>
      </c>
      <c r="K257">
        <f>IF(AND('Raw Data'!I252&gt;'Raw Data'!J252, 'Raw Data'!D252&gt;'Raw Data'!E252), 'Raw Data'!I252, 0)</f>
        <v/>
      </c>
      <c r="L257">
        <f>IF('Raw Data'!E252-'Raw Data'!D252&gt;3, 'Raw Data'!N252, 0)</f>
        <v/>
      </c>
      <c r="M257">
        <f>IF('Raw Data'!D252-'Raw Data'!E252&gt;3, 'Raw Data'!M252, 0)</f>
        <v/>
      </c>
      <c r="N257">
        <f>IF(ISBLANK('Raw Data'!D252),0,IF(AND('Raw Data'!E252&gt;'Raw Data'!D252,'Raw Data'!E252-'Raw Data'!D252&gt;0,'Raw Data'!E252-'Raw Data'!D252&lt;4),'Raw Data'!L252, 0))</f>
        <v/>
      </c>
      <c r="O257">
        <f>IF(ISBLANK('Raw Data'!D252),0,IF(AND('Raw Data'!E252&gt;'Raw Data'!D252,'Raw Data'!E252-'Raw Data'!D252&gt;0,'Raw Data'!D252-'Raw Data'!E252&lt;4),'Raw Data'!K252, 0))</f>
        <v/>
      </c>
      <c r="P257">
        <f>IF('Raw Data'!E252-'Raw Data'!D252&gt;3, 'Raw Data'!N252, IF('Raw Data'!D252-'Raw Data'!E252&gt;3, 'Raw Data'!M252, 0))</f>
        <v/>
      </c>
      <c r="Q257">
        <f>IF(ISBLANK('Raw Data'!E252),0,IF(AND('Raw Data'!E252-'Raw Data'!D252&lt;4,'Raw Data'!E252-'Raw Data'!D252&gt;0),'Raw Data'!L252,IF(AND('Raw Data'!D252&gt;'Raw Data'!E252,'Raw Data'!D252-'Raw Data'!E252&gt;0),'Raw Data'!K252,0)))</f>
        <v/>
      </c>
      <c r="R257">
        <f>IF(ISBLANK('Raw Data'!K252),0,IFERROR(IF(MATCH(SMALL('Raw Data'!K252:N252,1),L257:O257,0),SMALL('Raw Data'!K252:N252,1)),0))</f>
        <v/>
      </c>
      <c r="S257">
        <f>IF(ISBLANK('Raw Data'!K252),0,IFERROR(IF(MATCH(SMALL('Raw Data'!K252:N252,2),L257:O257,0),SMALL('Raw Data'!K252:N252,2)),0))</f>
        <v/>
      </c>
      <c r="T257">
        <f>IF(ISBLANK('Raw Data'!K252),0,IFERROR(IF(MATCH(SMALL('Raw Data'!K252:N252,3),L257:O257,0),SMALL('Raw Data'!K252:N252,3)),0))</f>
        <v/>
      </c>
      <c r="U257">
        <f>IF(ISBLANK('Raw Data'!K252),0,IFERROR(IF(MATCH(SMALL('Raw Data'!K252:N252,4),L257:O257,0),SMALL('Raw Data'!K252:N252,4)),0))</f>
        <v/>
      </c>
      <c r="V257">
        <f>IF(AND('Raw Data'!D252&lt;3, 'Raw Data'!E252&lt;3, 'Raw Data'!A252&gt;0), 'Raw Data'!AF252, 0)</f>
        <v/>
      </c>
      <c r="W257">
        <f>IF(AND('Raw Data'!D252&lt;4, 'Raw Data'!E252&lt;4, 'Raw Data'!A252&gt;0), 'Raw Data'!AI252, 0)</f>
        <v/>
      </c>
      <c r="X257">
        <f>IF(AND('Raw Data'!D252&lt;5, 'Raw Data'!E252&lt;5, 'Raw Data'!A252&gt;0), 'Raw Data'!AL252, 0)</f>
        <v/>
      </c>
      <c r="Y257">
        <f>IF(AND('Raw Data'!D252&lt;6, 'Raw Data'!E252&lt;6, 'Raw Data'!A252&gt;0), 'Raw Data'!AO252, 0)</f>
        <v/>
      </c>
      <c r="Z257">
        <f>IF(ISBLANK('Raw Data'!D252), 0, IF('Raw Data'!D252-'Raw Data'!E252&gt;1, 'Raw Data'!AW252, 0))</f>
        <v/>
      </c>
      <c r="AA257">
        <f>IF(ISBLANK('Raw Data'!A252), 0, IF(ABS('Raw Data'!D252-'Raw Data'!E252)&lt;2, 'Raw Data'!AX252, 0))</f>
        <v/>
      </c>
      <c r="AB257">
        <f>IF(ISBLANK('Raw Data'!D252), 0, IF('Raw Data'!E252-'Raw Data'!D252&gt;1, 'Raw Data'!AY252, 0))</f>
        <v/>
      </c>
      <c r="AC257">
        <f>IF(ISBLANK('Raw Data'!D252), 0, IF('Raw Data'!D252-'Raw Data'!E252&gt;2, 'Raw Data'!AZ252, 0))</f>
        <v/>
      </c>
      <c r="AD257">
        <f>IF(ISBLANK('Raw Data'!A252), 0, IF(ABS('Raw Data'!D252-'Raw Data'!E252)&lt;3, 'Raw Data'!BA252, 0))</f>
        <v/>
      </c>
      <c r="AE257">
        <f>IF(ISBLANK('Raw Data'!D252), 0, IF('Raw Data'!E252-'Raw Data'!D252&gt;2, 'Raw Data'!BB252, 0))</f>
        <v/>
      </c>
      <c r="AF257">
        <f>IF(ISBLANK('Raw Data'!D252), 0, IF('Raw Data'!D252-'Raw Data'!E252&gt;3, 'Raw Data'!BC252, 0))</f>
        <v/>
      </c>
      <c r="AG257">
        <f>IF(ISBLANK('Raw Data'!A252), 0, IF(ABS('Raw Data'!D252-'Raw Data'!E252)&lt;4, 'Raw Data'!BD252, 0))</f>
        <v/>
      </c>
      <c r="AH257">
        <f>IF(ISBLANK('Raw Data'!D252), 0, IF('Raw Data'!E252-'Raw Data'!D252&gt;3, 'Raw Data'!BE252, 0))</f>
        <v/>
      </c>
      <c r="AI257">
        <f>IF(SUM('Raw Data'!D252:E252)&gt;'Raw Data'!F252, 'Raw Data'!G252, 0)</f>
        <v/>
      </c>
      <c r="AJ257">
        <f>IF(ISBLANK('Raw Data'!D252), 0, IF(SUM('Raw Data'!D252:E252)&lt;'Raw Data'!F252, 'Raw Data'!H252, 0))</f>
        <v/>
      </c>
      <c r="AK257">
        <f>IF(ISBLANK('Raw Data'!A252), 0, IF(AND('Raw Data'!D252&lt;3, 'Raw Data'!E252&lt;3, 'Raw Data'!F252&lt;BB$2), 'Raw Data'!AF252, 0))</f>
        <v/>
      </c>
      <c r="AL257">
        <f>IF(ISBLANK('Raw Data'!A252), 0, IF(AND('Raw Data'!D252&lt;4, 'Raw Data'!E252&lt;4, 'Raw Data'!F252&lt;BB$2), 'Raw Data'!AI252, 0))</f>
        <v/>
      </c>
      <c r="AM257">
        <f>IF(ISBLANK('Raw Data'!A252), 0, IF(AND('Raw Data'!D252&lt;5, 'Raw Data'!E252&lt;5, 'Raw Data'!F252&lt;BB$2), 'Raw Data'!AL252, 0))</f>
        <v/>
      </c>
      <c r="AN257">
        <f>IF(ISBLANK('Raw Data'!A252), 0, IF(AND('Raw Data'!D252&lt;6, 'Raw Data'!E252&lt;6, 'Raw Data'!F252&lt;BB$2), 'Raw Data'!AO252, 0))</f>
        <v/>
      </c>
      <c r="AO257">
        <f>IF(ISBLANK('Raw Data'!A252), 0, IF(AND('Raw Data'!I252&lt;Analysis!$BC$2, 'Raw Data'!D252-'Raw Data'!E252&gt;1), 'Raw Data'!AW252, IF(AND('Raw Data'!J252&lt;Analysis!$BC$2, 'Raw Data'!E252-'Raw Data'!D252&gt;1), 'Raw Data'!AY252, 0)))</f>
        <v/>
      </c>
      <c r="AP257">
        <f>IF(ISBLANK('Raw Data'!A252), 0, IF(AND('Raw Data'!I252&lt;Analysis!$BC$2, 'Raw Data'!D252-'Raw Data'!E252&gt;2), 'Raw Data'!AZ252, IF(AND('Raw Data'!J252&lt;Analysis!$BC$2, 'Raw Data'!E252-'Raw Data'!D252&gt;2), 'Raw Data'!BB252, 0)))</f>
        <v/>
      </c>
      <c r="AQ257">
        <f>IF(ISBLANK('Raw Data'!A252), 0, IF(AND('Raw Data'!I252&lt;Analysis!$BC$2, 'Raw Data'!D252-'Raw Data'!E252&gt;3), 'Raw Data'!BC252, IF(AND('Raw Data'!J252&lt;Analysis!$BC$2, 'Raw Data'!E252-'Raw Data'!D252&gt;3), 'Raw Data'!BE252, 0)))</f>
        <v/>
      </c>
      <c r="AR257">
        <f>IF('Hidden Analysiss'!D253=1,IF(ABS('Raw Data'!E252-'Raw Data'!D252)&lt;2,'Raw Data'!AX252,0), 0)</f>
        <v/>
      </c>
      <c r="AS257">
        <f>IF('Hidden Analysiss'!D253=1,IF(ABS('Raw Data'!E252-'Raw Data'!D252)&lt;3,'Raw Data'!BA252,0), 0)</f>
        <v/>
      </c>
      <c r="AT257">
        <f>IF('Hidden Analysiss'!D253=1,IF(ABS('Raw Data'!E252-'Raw Data'!D252)&lt;4,'Raw Data'!BD252,0), 0)</f>
        <v/>
      </c>
      <c r="AU257">
        <f>IF(AND('Hidden Analysiss'!E253=1, ABS('Raw Data'!E252-'Raw Data'!D252)&lt;2), 'Raw Data'!AX252, 0)</f>
        <v/>
      </c>
      <c r="AV257">
        <f>IF(AND('Hidden Analysiss'!E253=1, ABS('Raw Data'!E252-'Raw Data'!D252)&lt;3), 'Raw Data'!BA252, 0)</f>
        <v/>
      </c>
      <c r="AW257">
        <f>IF(AND('Hidden Analysiss'!E253=1, ABS('Raw Data'!E252-'Raw Data'!D252)&lt;3), 'Raw Data'!BD252, 0)</f>
        <v/>
      </c>
    </row>
    <row r="258">
      <c r="A258" s="1">
        <f>'Raw Data'!A253</f>
        <v/>
      </c>
      <c r="B258">
        <f>IF('Raw Data'!E253&gt;'Raw Data'!D253, 'Raw Data'!J253, 0)</f>
        <v/>
      </c>
      <c r="C258">
        <f>IF('Raw Data'!D253&gt;'Raw Data'!E253, 'Raw Data'!I253, 0)</f>
        <v/>
      </c>
      <c r="D258">
        <f>SUM(G258:H258)</f>
        <v/>
      </c>
      <c r="E258">
        <f>IF(AND('Raw Data'!J253&lt;'Raw Data'!I253,'Raw Data'!E253&gt;'Raw Data'!D253,'Raw Data'!E253-'Raw Data'!D253&gt;3),'Raw Data'!N253,IF(AND('Raw Data'!I253&lt;'Raw Data'!J253,'Raw Data'!D253&gt;'Raw Data'!E253,'Raw Data'!D253-'Raw Data'!E253&gt;3),'Raw Data'!M253,0))</f>
        <v/>
      </c>
      <c r="F258">
        <f>IF(AND('Raw Data'!J253&lt;'Raw Data'!I253,'Raw Data'!E253&gt;'Raw Data'!D253,'Raw Data'!E253-'Raw Data'!D253&lt;4),'Raw Data'!L253,IF(AND('Raw Data'!I253&lt;'Raw Data'!J253,'Raw Data'!D253&gt;'Raw Data'!E253,'Raw Data'!D253-'Raw Data'!E253&lt;4),'Raw Data'!K253,0))</f>
        <v/>
      </c>
      <c r="G258">
        <f>IF(AND('Raw Data'!J253&lt;'Raw Data'!I253, 'Raw Data'!E253&gt;'Raw Data'!D253), 'Raw Data'!J253, 0)</f>
        <v/>
      </c>
      <c r="H258">
        <f>IF(AND('Raw Data'!J253&gt;'Raw Data'!I253, 'Raw Data'!E253&lt;'Raw Data'!D253), 'Raw Data'!I253, 0)</f>
        <v/>
      </c>
      <c r="I258">
        <f>SUM(J258:K258)</f>
        <v/>
      </c>
      <c r="J258">
        <f>IF(AND('Raw Data'!J253&gt;'Raw Data'!I253, 'Raw Data'!E253&gt;'Raw Data'!D253), 'Raw Data'!J253, 0)</f>
        <v/>
      </c>
      <c r="K258">
        <f>IF(AND('Raw Data'!I253&gt;'Raw Data'!J253, 'Raw Data'!D253&gt;'Raw Data'!E253), 'Raw Data'!I253, 0)</f>
        <v/>
      </c>
      <c r="L258">
        <f>IF('Raw Data'!E253-'Raw Data'!D253&gt;3, 'Raw Data'!N253, 0)</f>
        <v/>
      </c>
      <c r="M258">
        <f>IF('Raw Data'!D253-'Raw Data'!E253&gt;3, 'Raw Data'!M253, 0)</f>
        <v/>
      </c>
      <c r="N258">
        <f>IF(ISBLANK('Raw Data'!D253),0,IF(AND('Raw Data'!E253&gt;'Raw Data'!D253,'Raw Data'!E253-'Raw Data'!D253&gt;0,'Raw Data'!E253-'Raw Data'!D253&lt;4),'Raw Data'!L253, 0))</f>
        <v/>
      </c>
      <c r="O258">
        <f>IF(ISBLANK('Raw Data'!D253),0,IF(AND('Raw Data'!E253&gt;'Raw Data'!D253,'Raw Data'!E253-'Raw Data'!D253&gt;0,'Raw Data'!D253-'Raw Data'!E253&lt;4),'Raw Data'!K253, 0))</f>
        <v/>
      </c>
      <c r="P258">
        <f>IF('Raw Data'!E253-'Raw Data'!D253&gt;3, 'Raw Data'!N253, IF('Raw Data'!D253-'Raw Data'!E253&gt;3, 'Raw Data'!M253, 0))</f>
        <v/>
      </c>
      <c r="Q258">
        <f>IF(ISBLANK('Raw Data'!E253),0,IF(AND('Raw Data'!E253-'Raw Data'!D253&lt;4,'Raw Data'!E253-'Raw Data'!D253&gt;0),'Raw Data'!L253,IF(AND('Raw Data'!D253&gt;'Raw Data'!E253,'Raw Data'!D253-'Raw Data'!E253&gt;0),'Raw Data'!K253,0)))</f>
        <v/>
      </c>
      <c r="R258">
        <f>IF(ISBLANK('Raw Data'!K253),0,IFERROR(IF(MATCH(SMALL('Raw Data'!K253:N253,1),L258:O258,0),SMALL('Raw Data'!K253:N253,1)),0))</f>
        <v/>
      </c>
      <c r="S258">
        <f>IF(ISBLANK('Raw Data'!K253),0,IFERROR(IF(MATCH(SMALL('Raw Data'!K253:N253,2),L258:O258,0),SMALL('Raw Data'!K253:N253,2)),0))</f>
        <v/>
      </c>
      <c r="T258">
        <f>IF(ISBLANK('Raw Data'!K253),0,IFERROR(IF(MATCH(SMALL('Raw Data'!K253:N253,3),L258:O258,0),SMALL('Raw Data'!K253:N253,3)),0))</f>
        <v/>
      </c>
      <c r="U258">
        <f>IF(ISBLANK('Raw Data'!K253),0,IFERROR(IF(MATCH(SMALL('Raw Data'!K253:N253,4),L258:O258,0),SMALL('Raw Data'!K253:N253,4)),0))</f>
        <v/>
      </c>
      <c r="V258">
        <f>IF(AND('Raw Data'!D253&lt;3, 'Raw Data'!E253&lt;3, 'Raw Data'!A253&gt;0), 'Raw Data'!AF253, 0)</f>
        <v/>
      </c>
      <c r="W258">
        <f>IF(AND('Raw Data'!D253&lt;4, 'Raw Data'!E253&lt;4, 'Raw Data'!A253&gt;0), 'Raw Data'!AI253, 0)</f>
        <v/>
      </c>
      <c r="X258">
        <f>IF(AND('Raw Data'!D253&lt;5, 'Raw Data'!E253&lt;5, 'Raw Data'!A253&gt;0), 'Raw Data'!AL253, 0)</f>
        <v/>
      </c>
      <c r="Y258">
        <f>IF(AND('Raw Data'!D253&lt;6, 'Raw Data'!E253&lt;6, 'Raw Data'!A253&gt;0), 'Raw Data'!AO253, 0)</f>
        <v/>
      </c>
      <c r="Z258">
        <f>IF(ISBLANK('Raw Data'!D253), 0, IF('Raw Data'!D253-'Raw Data'!E253&gt;1, 'Raw Data'!AW253, 0))</f>
        <v/>
      </c>
      <c r="AA258">
        <f>IF(ISBLANK('Raw Data'!A253), 0, IF(ABS('Raw Data'!D253-'Raw Data'!E253)&lt;2, 'Raw Data'!AX253, 0))</f>
        <v/>
      </c>
      <c r="AB258">
        <f>IF(ISBLANK('Raw Data'!D253), 0, IF('Raw Data'!E253-'Raw Data'!D253&gt;1, 'Raw Data'!AY253, 0))</f>
        <v/>
      </c>
      <c r="AC258">
        <f>IF(ISBLANK('Raw Data'!D253), 0, IF('Raw Data'!D253-'Raw Data'!E253&gt;2, 'Raw Data'!AZ253, 0))</f>
        <v/>
      </c>
      <c r="AD258">
        <f>IF(ISBLANK('Raw Data'!A253), 0, IF(ABS('Raw Data'!D253-'Raw Data'!E253)&lt;3, 'Raw Data'!BA253, 0))</f>
        <v/>
      </c>
      <c r="AE258">
        <f>IF(ISBLANK('Raw Data'!D253), 0, IF('Raw Data'!E253-'Raw Data'!D253&gt;2, 'Raw Data'!BB253, 0))</f>
        <v/>
      </c>
      <c r="AF258">
        <f>IF(ISBLANK('Raw Data'!D253), 0, IF('Raw Data'!D253-'Raw Data'!E253&gt;3, 'Raw Data'!BC253, 0))</f>
        <v/>
      </c>
      <c r="AG258">
        <f>IF(ISBLANK('Raw Data'!A253), 0, IF(ABS('Raw Data'!D253-'Raw Data'!E253)&lt;4, 'Raw Data'!BD253, 0))</f>
        <v/>
      </c>
      <c r="AH258">
        <f>IF(ISBLANK('Raw Data'!D253), 0, IF('Raw Data'!E253-'Raw Data'!D253&gt;3, 'Raw Data'!BE253, 0))</f>
        <v/>
      </c>
      <c r="AI258">
        <f>IF(SUM('Raw Data'!D253:E253)&gt;'Raw Data'!F253, 'Raw Data'!G253, 0)</f>
        <v/>
      </c>
      <c r="AJ258">
        <f>IF(ISBLANK('Raw Data'!D253), 0, IF(SUM('Raw Data'!D253:E253)&lt;'Raw Data'!F253, 'Raw Data'!H253, 0))</f>
        <v/>
      </c>
      <c r="AK258">
        <f>IF(ISBLANK('Raw Data'!A253), 0, IF(AND('Raw Data'!D253&lt;3, 'Raw Data'!E253&lt;3, 'Raw Data'!F253&lt;BB$2), 'Raw Data'!AF253, 0))</f>
        <v/>
      </c>
      <c r="AL258">
        <f>IF(ISBLANK('Raw Data'!A253), 0, IF(AND('Raw Data'!D253&lt;4, 'Raw Data'!E253&lt;4, 'Raw Data'!F253&lt;BB$2), 'Raw Data'!AI253, 0))</f>
        <v/>
      </c>
      <c r="AM258">
        <f>IF(ISBLANK('Raw Data'!A253), 0, IF(AND('Raw Data'!D253&lt;5, 'Raw Data'!E253&lt;5, 'Raw Data'!F253&lt;BB$2), 'Raw Data'!AL253, 0))</f>
        <v/>
      </c>
      <c r="AN258">
        <f>IF(ISBLANK('Raw Data'!A253), 0, IF(AND('Raw Data'!D253&lt;6, 'Raw Data'!E253&lt;6, 'Raw Data'!F253&lt;BB$2), 'Raw Data'!AO253, 0))</f>
        <v/>
      </c>
      <c r="AO258">
        <f>IF(ISBLANK('Raw Data'!A253), 0, IF(AND('Raw Data'!I253&lt;Analysis!$BC$2, 'Raw Data'!D253-'Raw Data'!E253&gt;1), 'Raw Data'!AW253, IF(AND('Raw Data'!J253&lt;Analysis!$BC$2, 'Raw Data'!E253-'Raw Data'!D253&gt;1), 'Raw Data'!AY253, 0)))</f>
        <v/>
      </c>
      <c r="AP258">
        <f>IF(ISBLANK('Raw Data'!A253), 0, IF(AND('Raw Data'!I253&lt;Analysis!$BC$2, 'Raw Data'!D253-'Raw Data'!E253&gt;2), 'Raw Data'!AZ253, IF(AND('Raw Data'!J253&lt;Analysis!$BC$2, 'Raw Data'!E253-'Raw Data'!D253&gt;2), 'Raw Data'!BB253, 0)))</f>
        <v/>
      </c>
      <c r="AQ258">
        <f>IF(ISBLANK('Raw Data'!A253), 0, IF(AND('Raw Data'!I253&lt;Analysis!$BC$2, 'Raw Data'!D253-'Raw Data'!E253&gt;3), 'Raw Data'!BC253, IF(AND('Raw Data'!J253&lt;Analysis!$BC$2, 'Raw Data'!E253-'Raw Data'!D253&gt;3), 'Raw Data'!BE253, 0)))</f>
        <v/>
      </c>
      <c r="AR258">
        <f>IF('Hidden Analysiss'!D254=1,IF(ABS('Raw Data'!E253-'Raw Data'!D253)&lt;2,'Raw Data'!AX253,0), 0)</f>
        <v/>
      </c>
      <c r="AS258">
        <f>IF('Hidden Analysiss'!D254=1,IF(ABS('Raw Data'!E253-'Raw Data'!D253)&lt;3,'Raw Data'!BA253,0), 0)</f>
        <v/>
      </c>
      <c r="AT258">
        <f>IF('Hidden Analysiss'!D254=1,IF(ABS('Raw Data'!E253-'Raw Data'!D253)&lt;4,'Raw Data'!BD253,0), 0)</f>
        <v/>
      </c>
      <c r="AU258">
        <f>IF(AND('Hidden Analysiss'!E254=1, ABS('Raw Data'!E253-'Raw Data'!D253)&lt;2), 'Raw Data'!AX253, 0)</f>
        <v/>
      </c>
      <c r="AV258">
        <f>IF(AND('Hidden Analysiss'!E254=1, ABS('Raw Data'!E253-'Raw Data'!D253)&lt;3), 'Raw Data'!BA253, 0)</f>
        <v/>
      </c>
      <c r="AW258">
        <f>IF(AND('Hidden Analysiss'!E254=1, ABS('Raw Data'!E253-'Raw Data'!D253)&lt;3), 'Raw Data'!BD253, 0)</f>
        <v/>
      </c>
    </row>
    <row r="259">
      <c r="A259" s="1">
        <f>'Raw Data'!A254</f>
        <v/>
      </c>
      <c r="B259">
        <f>IF('Raw Data'!E254&gt;'Raw Data'!D254, 'Raw Data'!J254, 0)</f>
        <v/>
      </c>
      <c r="C259">
        <f>IF('Raw Data'!D254&gt;'Raw Data'!E254, 'Raw Data'!I254, 0)</f>
        <v/>
      </c>
      <c r="D259">
        <f>SUM(G259:H259)</f>
        <v/>
      </c>
      <c r="E259">
        <f>IF(AND('Raw Data'!J254&lt;'Raw Data'!I254,'Raw Data'!E254&gt;'Raw Data'!D254,'Raw Data'!E254-'Raw Data'!D254&gt;3),'Raw Data'!N254,IF(AND('Raw Data'!I254&lt;'Raw Data'!J254,'Raw Data'!D254&gt;'Raw Data'!E254,'Raw Data'!D254-'Raw Data'!E254&gt;3),'Raw Data'!M254,0))</f>
        <v/>
      </c>
      <c r="F259">
        <f>IF(AND('Raw Data'!J254&lt;'Raw Data'!I254,'Raw Data'!E254&gt;'Raw Data'!D254,'Raw Data'!E254-'Raw Data'!D254&lt;4),'Raw Data'!L254,IF(AND('Raw Data'!I254&lt;'Raw Data'!J254,'Raw Data'!D254&gt;'Raw Data'!E254,'Raw Data'!D254-'Raw Data'!E254&lt;4),'Raw Data'!K254,0))</f>
        <v/>
      </c>
      <c r="G259">
        <f>IF(AND('Raw Data'!J254&lt;'Raw Data'!I254, 'Raw Data'!E254&gt;'Raw Data'!D254), 'Raw Data'!J254, 0)</f>
        <v/>
      </c>
      <c r="H259">
        <f>IF(AND('Raw Data'!J254&gt;'Raw Data'!I254, 'Raw Data'!E254&lt;'Raw Data'!D254), 'Raw Data'!I254, 0)</f>
        <v/>
      </c>
      <c r="I259">
        <f>SUM(J259:K259)</f>
        <v/>
      </c>
      <c r="J259">
        <f>IF(AND('Raw Data'!J254&gt;'Raw Data'!I254, 'Raw Data'!E254&gt;'Raw Data'!D254), 'Raw Data'!J254, 0)</f>
        <v/>
      </c>
      <c r="K259">
        <f>IF(AND('Raw Data'!I254&gt;'Raw Data'!J254, 'Raw Data'!D254&gt;'Raw Data'!E254), 'Raw Data'!I254, 0)</f>
        <v/>
      </c>
      <c r="L259">
        <f>IF('Raw Data'!E254-'Raw Data'!D254&gt;3, 'Raw Data'!N254, 0)</f>
        <v/>
      </c>
      <c r="M259">
        <f>IF('Raw Data'!D254-'Raw Data'!E254&gt;3, 'Raw Data'!M254, 0)</f>
        <v/>
      </c>
      <c r="N259">
        <f>IF(ISBLANK('Raw Data'!D254),0,IF(AND('Raw Data'!E254&gt;'Raw Data'!D254,'Raw Data'!E254-'Raw Data'!D254&gt;0,'Raw Data'!E254-'Raw Data'!D254&lt;4),'Raw Data'!L254, 0))</f>
        <v/>
      </c>
      <c r="O259">
        <f>IF(ISBLANK('Raw Data'!D254),0,IF(AND('Raw Data'!E254&gt;'Raw Data'!D254,'Raw Data'!E254-'Raw Data'!D254&gt;0,'Raw Data'!D254-'Raw Data'!E254&lt;4),'Raw Data'!K254, 0))</f>
        <v/>
      </c>
      <c r="P259">
        <f>IF('Raw Data'!E254-'Raw Data'!D254&gt;3, 'Raw Data'!N254, IF('Raw Data'!D254-'Raw Data'!E254&gt;3, 'Raw Data'!M254, 0))</f>
        <v/>
      </c>
      <c r="Q259">
        <f>IF(ISBLANK('Raw Data'!E254),0,IF(AND('Raw Data'!E254-'Raw Data'!D254&lt;4,'Raw Data'!E254-'Raw Data'!D254&gt;0),'Raw Data'!L254,IF(AND('Raw Data'!D254&gt;'Raw Data'!E254,'Raw Data'!D254-'Raw Data'!E254&gt;0),'Raw Data'!K254,0)))</f>
        <v/>
      </c>
      <c r="R259">
        <f>IF(ISBLANK('Raw Data'!K254),0,IFERROR(IF(MATCH(SMALL('Raw Data'!K254:N254,1),L259:O259,0),SMALL('Raw Data'!K254:N254,1)),0))</f>
        <v/>
      </c>
      <c r="S259">
        <f>IF(ISBLANK('Raw Data'!K254),0,IFERROR(IF(MATCH(SMALL('Raw Data'!K254:N254,2),L259:O259,0),SMALL('Raw Data'!K254:N254,2)),0))</f>
        <v/>
      </c>
      <c r="T259">
        <f>IF(ISBLANK('Raw Data'!K254),0,IFERROR(IF(MATCH(SMALL('Raw Data'!K254:N254,3),L259:O259,0),SMALL('Raw Data'!K254:N254,3)),0))</f>
        <v/>
      </c>
      <c r="U259">
        <f>IF(ISBLANK('Raw Data'!K254),0,IFERROR(IF(MATCH(SMALL('Raw Data'!K254:N254,4),L259:O259,0),SMALL('Raw Data'!K254:N254,4)),0))</f>
        <v/>
      </c>
      <c r="V259">
        <f>IF(AND('Raw Data'!D254&lt;3, 'Raw Data'!E254&lt;3, 'Raw Data'!A254&gt;0), 'Raw Data'!AF254, 0)</f>
        <v/>
      </c>
      <c r="W259">
        <f>IF(AND('Raw Data'!D254&lt;4, 'Raw Data'!E254&lt;4, 'Raw Data'!A254&gt;0), 'Raw Data'!AI254, 0)</f>
        <v/>
      </c>
      <c r="X259">
        <f>IF(AND('Raw Data'!D254&lt;5, 'Raw Data'!E254&lt;5, 'Raw Data'!A254&gt;0), 'Raw Data'!AL254, 0)</f>
        <v/>
      </c>
      <c r="Y259">
        <f>IF(AND('Raw Data'!D254&lt;6, 'Raw Data'!E254&lt;6, 'Raw Data'!A254&gt;0), 'Raw Data'!AO254, 0)</f>
        <v/>
      </c>
      <c r="Z259">
        <f>IF(ISBLANK('Raw Data'!D254), 0, IF('Raw Data'!D254-'Raw Data'!E254&gt;1, 'Raw Data'!AW254, 0))</f>
        <v/>
      </c>
      <c r="AA259">
        <f>IF(ISBLANK('Raw Data'!A254), 0, IF(ABS('Raw Data'!D254-'Raw Data'!E254)&lt;2, 'Raw Data'!AX254, 0))</f>
        <v/>
      </c>
      <c r="AB259">
        <f>IF(ISBLANK('Raw Data'!D254), 0, IF('Raw Data'!E254-'Raw Data'!D254&gt;1, 'Raw Data'!AY254, 0))</f>
        <v/>
      </c>
      <c r="AC259">
        <f>IF(ISBLANK('Raw Data'!D254), 0, IF('Raw Data'!D254-'Raw Data'!E254&gt;2, 'Raw Data'!AZ254, 0))</f>
        <v/>
      </c>
      <c r="AD259">
        <f>IF(ISBLANK('Raw Data'!A254), 0, IF(ABS('Raw Data'!D254-'Raw Data'!E254)&lt;3, 'Raw Data'!BA254, 0))</f>
        <v/>
      </c>
      <c r="AE259">
        <f>IF(ISBLANK('Raw Data'!D254), 0, IF('Raw Data'!E254-'Raw Data'!D254&gt;2, 'Raw Data'!BB254, 0))</f>
        <v/>
      </c>
      <c r="AF259">
        <f>IF(ISBLANK('Raw Data'!D254), 0, IF('Raw Data'!D254-'Raw Data'!E254&gt;3, 'Raw Data'!BC254, 0))</f>
        <v/>
      </c>
      <c r="AG259">
        <f>IF(ISBLANK('Raw Data'!A254), 0, IF(ABS('Raw Data'!D254-'Raw Data'!E254)&lt;4, 'Raw Data'!BD254, 0))</f>
        <v/>
      </c>
      <c r="AH259">
        <f>IF(ISBLANK('Raw Data'!D254), 0, IF('Raw Data'!E254-'Raw Data'!D254&gt;3, 'Raw Data'!BE254, 0))</f>
        <v/>
      </c>
      <c r="AI259">
        <f>IF(SUM('Raw Data'!D254:E254)&gt;'Raw Data'!F254, 'Raw Data'!G254, 0)</f>
        <v/>
      </c>
      <c r="AJ259">
        <f>IF(ISBLANK('Raw Data'!D254), 0, IF(SUM('Raw Data'!D254:E254)&lt;'Raw Data'!F254, 'Raw Data'!H254, 0))</f>
        <v/>
      </c>
      <c r="AK259">
        <f>IF(ISBLANK('Raw Data'!A254), 0, IF(AND('Raw Data'!D254&lt;3, 'Raw Data'!E254&lt;3, 'Raw Data'!F254&lt;BB$2), 'Raw Data'!AF254, 0))</f>
        <v/>
      </c>
      <c r="AL259">
        <f>IF(ISBLANK('Raw Data'!A254), 0, IF(AND('Raw Data'!D254&lt;4, 'Raw Data'!E254&lt;4, 'Raw Data'!F254&lt;BB$2), 'Raw Data'!AI254, 0))</f>
        <v/>
      </c>
      <c r="AM259">
        <f>IF(ISBLANK('Raw Data'!A254), 0, IF(AND('Raw Data'!D254&lt;5, 'Raw Data'!E254&lt;5, 'Raw Data'!F254&lt;BB$2), 'Raw Data'!AL254, 0))</f>
        <v/>
      </c>
      <c r="AN259">
        <f>IF(ISBLANK('Raw Data'!A254), 0, IF(AND('Raw Data'!D254&lt;6, 'Raw Data'!E254&lt;6, 'Raw Data'!F254&lt;BB$2), 'Raw Data'!AO254, 0))</f>
        <v/>
      </c>
      <c r="AO259">
        <f>IF(ISBLANK('Raw Data'!A254), 0, IF(AND('Raw Data'!I254&lt;Analysis!$BC$2, 'Raw Data'!D254-'Raw Data'!E254&gt;1), 'Raw Data'!AW254, IF(AND('Raw Data'!J254&lt;Analysis!$BC$2, 'Raw Data'!E254-'Raw Data'!D254&gt;1), 'Raw Data'!AY254, 0)))</f>
        <v/>
      </c>
      <c r="AP259">
        <f>IF(ISBLANK('Raw Data'!A254), 0, IF(AND('Raw Data'!I254&lt;Analysis!$BC$2, 'Raw Data'!D254-'Raw Data'!E254&gt;2), 'Raw Data'!AZ254, IF(AND('Raw Data'!J254&lt;Analysis!$BC$2, 'Raw Data'!E254-'Raw Data'!D254&gt;2), 'Raw Data'!BB254, 0)))</f>
        <v/>
      </c>
      <c r="AQ259">
        <f>IF(ISBLANK('Raw Data'!A254), 0, IF(AND('Raw Data'!I254&lt;Analysis!$BC$2, 'Raw Data'!D254-'Raw Data'!E254&gt;3), 'Raw Data'!BC254, IF(AND('Raw Data'!J254&lt;Analysis!$BC$2, 'Raw Data'!E254-'Raw Data'!D254&gt;3), 'Raw Data'!BE254, 0)))</f>
        <v/>
      </c>
      <c r="AR259">
        <f>IF('Hidden Analysiss'!D255=1,IF(ABS('Raw Data'!E254-'Raw Data'!D254)&lt;2,'Raw Data'!AX254,0), 0)</f>
        <v/>
      </c>
      <c r="AS259">
        <f>IF('Hidden Analysiss'!D255=1,IF(ABS('Raw Data'!E254-'Raw Data'!D254)&lt;3,'Raw Data'!BA254,0), 0)</f>
        <v/>
      </c>
      <c r="AT259">
        <f>IF('Hidden Analysiss'!D255=1,IF(ABS('Raw Data'!E254-'Raw Data'!D254)&lt;4,'Raw Data'!BD254,0), 0)</f>
        <v/>
      </c>
      <c r="AU259">
        <f>IF(AND('Hidden Analysiss'!E255=1, ABS('Raw Data'!E254-'Raw Data'!D254)&lt;2), 'Raw Data'!AX254, 0)</f>
        <v/>
      </c>
      <c r="AV259">
        <f>IF(AND('Hidden Analysiss'!E255=1, ABS('Raw Data'!E254-'Raw Data'!D254)&lt;3), 'Raw Data'!BA254, 0)</f>
        <v/>
      </c>
      <c r="AW259">
        <f>IF(AND('Hidden Analysiss'!E255=1, ABS('Raw Data'!E254-'Raw Data'!D254)&lt;3), 'Raw Data'!BD254, 0)</f>
        <v/>
      </c>
    </row>
    <row r="260">
      <c r="A260" s="1">
        <f>'Raw Data'!A255</f>
        <v/>
      </c>
      <c r="B260">
        <f>IF('Raw Data'!E255&gt;'Raw Data'!D255, 'Raw Data'!J255, 0)</f>
        <v/>
      </c>
      <c r="C260">
        <f>IF('Raw Data'!D255&gt;'Raw Data'!E255, 'Raw Data'!I255, 0)</f>
        <v/>
      </c>
      <c r="D260">
        <f>SUM(G260:H260)</f>
        <v/>
      </c>
      <c r="E260">
        <f>IF(AND('Raw Data'!J255&lt;'Raw Data'!I255,'Raw Data'!E255&gt;'Raw Data'!D255,'Raw Data'!E255-'Raw Data'!D255&gt;3),'Raw Data'!N255,IF(AND('Raw Data'!I255&lt;'Raw Data'!J255,'Raw Data'!D255&gt;'Raw Data'!E255,'Raw Data'!D255-'Raw Data'!E255&gt;3),'Raw Data'!M255,0))</f>
        <v/>
      </c>
      <c r="F260">
        <f>IF(AND('Raw Data'!J255&lt;'Raw Data'!I255,'Raw Data'!E255&gt;'Raw Data'!D255,'Raw Data'!E255-'Raw Data'!D255&lt;4),'Raw Data'!L255,IF(AND('Raw Data'!I255&lt;'Raw Data'!J255,'Raw Data'!D255&gt;'Raw Data'!E255,'Raw Data'!D255-'Raw Data'!E255&lt;4),'Raw Data'!K255,0))</f>
        <v/>
      </c>
      <c r="G260">
        <f>IF(AND('Raw Data'!J255&lt;'Raw Data'!I255, 'Raw Data'!E255&gt;'Raw Data'!D255), 'Raw Data'!J255, 0)</f>
        <v/>
      </c>
      <c r="H260">
        <f>IF(AND('Raw Data'!J255&gt;'Raw Data'!I255, 'Raw Data'!E255&lt;'Raw Data'!D255), 'Raw Data'!I255, 0)</f>
        <v/>
      </c>
      <c r="I260">
        <f>SUM(J260:K260)</f>
        <v/>
      </c>
      <c r="J260">
        <f>IF(AND('Raw Data'!J255&gt;'Raw Data'!I255, 'Raw Data'!E255&gt;'Raw Data'!D255), 'Raw Data'!J255, 0)</f>
        <v/>
      </c>
      <c r="K260">
        <f>IF(AND('Raw Data'!I255&gt;'Raw Data'!J255, 'Raw Data'!D255&gt;'Raw Data'!E255), 'Raw Data'!I255, 0)</f>
        <v/>
      </c>
      <c r="L260">
        <f>IF('Raw Data'!E255-'Raw Data'!D255&gt;3, 'Raw Data'!N255, 0)</f>
        <v/>
      </c>
      <c r="M260">
        <f>IF('Raw Data'!D255-'Raw Data'!E255&gt;3, 'Raw Data'!M255, 0)</f>
        <v/>
      </c>
      <c r="N260">
        <f>IF(ISBLANK('Raw Data'!D255),0,IF(AND('Raw Data'!E255&gt;'Raw Data'!D255,'Raw Data'!E255-'Raw Data'!D255&gt;0,'Raw Data'!E255-'Raw Data'!D255&lt;4),'Raw Data'!L255, 0))</f>
        <v/>
      </c>
      <c r="O260">
        <f>IF(ISBLANK('Raw Data'!D255),0,IF(AND('Raw Data'!E255&gt;'Raw Data'!D255,'Raw Data'!E255-'Raw Data'!D255&gt;0,'Raw Data'!D255-'Raw Data'!E255&lt;4),'Raw Data'!K255, 0))</f>
        <v/>
      </c>
      <c r="P260">
        <f>IF('Raw Data'!E255-'Raw Data'!D255&gt;3, 'Raw Data'!N255, IF('Raw Data'!D255-'Raw Data'!E255&gt;3, 'Raw Data'!M255, 0))</f>
        <v/>
      </c>
      <c r="Q260">
        <f>IF(ISBLANK('Raw Data'!E255),0,IF(AND('Raw Data'!E255-'Raw Data'!D255&lt;4,'Raw Data'!E255-'Raw Data'!D255&gt;0),'Raw Data'!L255,IF(AND('Raw Data'!D255&gt;'Raw Data'!E255,'Raw Data'!D255-'Raw Data'!E255&gt;0),'Raw Data'!K255,0)))</f>
        <v/>
      </c>
      <c r="R260">
        <f>IF(ISBLANK('Raw Data'!K255),0,IFERROR(IF(MATCH(SMALL('Raw Data'!K255:N255,1),L260:O260,0),SMALL('Raw Data'!K255:N255,1)),0))</f>
        <v/>
      </c>
      <c r="S260">
        <f>IF(ISBLANK('Raw Data'!K255),0,IFERROR(IF(MATCH(SMALL('Raw Data'!K255:N255,2),L260:O260,0),SMALL('Raw Data'!K255:N255,2)),0))</f>
        <v/>
      </c>
      <c r="T260">
        <f>IF(ISBLANK('Raw Data'!K255),0,IFERROR(IF(MATCH(SMALL('Raw Data'!K255:N255,3),L260:O260,0),SMALL('Raw Data'!K255:N255,3)),0))</f>
        <v/>
      </c>
      <c r="U260">
        <f>IF(ISBLANK('Raw Data'!K255),0,IFERROR(IF(MATCH(SMALL('Raw Data'!K255:N255,4),L260:O260,0),SMALL('Raw Data'!K255:N255,4)),0))</f>
        <v/>
      </c>
      <c r="V260">
        <f>IF(AND('Raw Data'!D255&lt;3, 'Raw Data'!E255&lt;3, 'Raw Data'!A255&gt;0), 'Raw Data'!AF255, 0)</f>
        <v/>
      </c>
      <c r="W260">
        <f>IF(AND('Raw Data'!D255&lt;4, 'Raw Data'!E255&lt;4, 'Raw Data'!A255&gt;0), 'Raw Data'!AI255, 0)</f>
        <v/>
      </c>
      <c r="X260">
        <f>IF(AND('Raw Data'!D255&lt;5, 'Raw Data'!E255&lt;5, 'Raw Data'!A255&gt;0), 'Raw Data'!AL255, 0)</f>
        <v/>
      </c>
      <c r="Y260">
        <f>IF(AND('Raw Data'!D255&lt;6, 'Raw Data'!E255&lt;6, 'Raw Data'!A255&gt;0), 'Raw Data'!AO255, 0)</f>
        <v/>
      </c>
      <c r="Z260">
        <f>IF(ISBLANK('Raw Data'!D255), 0, IF('Raw Data'!D255-'Raw Data'!E255&gt;1, 'Raw Data'!AW255, 0))</f>
        <v/>
      </c>
      <c r="AA260">
        <f>IF(ISBLANK('Raw Data'!A255), 0, IF(ABS('Raw Data'!D255-'Raw Data'!E255)&lt;2, 'Raw Data'!AX255, 0))</f>
        <v/>
      </c>
      <c r="AB260">
        <f>IF(ISBLANK('Raw Data'!D255), 0, IF('Raw Data'!E255-'Raw Data'!D255&gt;1, 'Raw Data'!AY255, 0))</f>
        <v/>
      </c>
      <c r="AC260">
        <f>IF(ISBLANK('Raw Data'!D255), 0, IF('Raw Data'!D255-'Raw Data'!E255&gt;2, 'Raw Data'!AZ255, 0))</f>
        <v/>
      </c>
      <c r="AD260">
        <f>IF(ISBLANK('Raw Data'!A255), 0, IF(ABS('Raw Data'!D255-'Raw Data'!E255)&lt;3, 'Raw Data'!BA255, 0))</f>
        <v/>
      </c>
      <c r="AE260">
        <f>IF(ISBLANK('Raw Data'!D255), 0, IF('Raw Data'!E255-'Raw Data'!D255&gt;2, 'Raw Data'!BB255, 0))</f>
        <v/>
      </c>
      <c r="AF260">
        <f>IF(ISBLANK('Raw Data'!D255), 0, IF('Raw Data'!D255-'Raw Data'!E255&gt;3, 'Raw Data'!BC255, 0))</f>
        <v/>
      </c>
      <c r="AG260">
        <f>IF(ISBLANK('Raw Data'!A255), 0, IF(ABS('Raw Data'!D255-'Raw Data'!E255)&lt;4, 'Raw Data'!BD255, 0))</f>
        <v/>
      </c>
      <c r="AH260">
        <f>IF(ISBLANK('Raw Data'!D255), 0, IF('Raw Data'!E255-'Raw Data'!D255&gt;3, 'Raw Data'!BE255, 0))</f>
        <v/>
      </c>
      <c r="AI260">
        <f>IF(SUM('Raw Data'!D255:E255)&gt;'Raw Data'!F255, 'Raw Data'!G255, 0)</f>
        <v/>
      </c>
      <c r="AJ260">
        <f>IF(ISBLANK('Raw Data'!D255), 0, IF(SUM('Raw Data'!D255:E255)&lt;'Raw Data'!F255, 'Raw Data'!H255, 0))</f>
        <v/>
      </c>
      <c r="AK260">
        <f>IF(ISBLANK('Raw Data'!A255), 0, IF(AND('Raw Data'!D255&lt;3, 'Raw Data'!E255&lt;3, 'Raw Data'!F255&lt;BB$2), 'Raw Data'!AF255, 0))</f>
        <v/>
      </c>
      <c r="AL260">
        <f>IF(ISBLANK('Raw Data'!A255), 0, IF(AND('Raw Data'!D255&lt;4, 'Raw Data'!E255&lt;4, 'Raw Data'!F255&lt;BB$2), 'Raw Data'!AI255, 0))</f>
        <v/>
      </c>
      <c r="AM260">
        <f>IF(ISBLANK('Raw Data'!A255), 0, IF(AND('Raw Data'!D255&lt;5, 'Raw Data'!E255&lt;5, 'Raw Data'!F255&lt;BB$2), 'Raw Data'!AL255, 0))</f>
        <v/>
      </c>
      <c r="AN260">
        <f>IF(ISBLANK('Raw Data'!A255), 0, IF(AND('Raw Data'!D255&lt;6, 'Raw Data'!E255&lt;6, 'Raw Data'!F255&lt;BB$2), 'Raw Data'!AO255, 0))</f>
        <v/>
      </c>
      <c r="AO260">
        <f>IF(ISBLANK('Raw Data'!A255), 0, IF(AND('Raw Data'!I255&lt;Analysis!$BC$2, 'Raw Data'!D255-'Raw Data'!E255&gt;1), 'Raw Data'!AW255, IF(AND('Raw Data'!J255&lt;Analysis!$BC$2, 'Raw Data'!E255-'Raw Data'!D255&gt;1), 'Raw Data'!AY255, 0)))</f>
        <v/>
      </c>
      <c r="AP260">
        <f>IF(ISBLANK('Raw Data'!A255), 0, IF(AND('Raw Data'!I255&lt;Analysis!$BC$2, 'Raw Data'!D255-'Raw Data'!E255&gt;2), 'Raw Data'!AZ255, IF(AND('Raw Data'!J255&lt;Analysis!$BC$2, 'Raw Data'!E255-'Raw Data'!D255&gt;2), 'Raw Data'!BB255, 0)))</f>
        <v/>
      </c>
      <c r="AQ260">
        <f>IF(ISBLANK('Raw Data'!A255), 0, IF(AND('Raw Data'!I255&lt;Analysis!$BC$2, 'Raw Data'!D255-'Raw Data'!E255&gt;3), 'Raw Data'!BC255, IF(AND('Raw Data'!J255&lt;Analysis!$BC$2, 'Raw Data'!E255-'Raw Data'!D255&gt;3), 'Raw Data'!BE255, 0)))</f>
        <v/>
      </c>
      <c r="AR260">
        <f>IF('Hidden Analysiss'!D256=1,IF(ABS('Raw Data'!E255-'Raw Data'!D255)&lt;2,'Raw Data'!AX255,0), 0)</f>
        <v/>
      </c>
      <c r="AS260">
        <f>IF('Hidden Analysiss'!D256=1,IF(ABS('Raw Data'!E255-'Raw Data'!D255)&lt;3,'Raw Data'!BA255,0), 0)</f>
        <v/>
      </c>
      <c r="AT260">
        <f>IF('Hidden Analysiss'!D256=1,IF(ABS('Raw Data'!E255-'Raw Data'!D255)&lt;4,'Raw Data'!BD255,0), 0)</f>
        <v/>
      </c>
      <c r="AU260">
        <f>IF(AND('Hidden Analysiss'!E256=1, ABS('Raw Data'!E255-'Raw Data'!D255)&lt;2), 'Raw Data'!AX255, 0)</f>
        <v/>
      </c>
      <c r="AV260">
        <f>IF(AND('Hidden Analysiss'!E256=1, ABS('Raw Data'!E255-'Raw Data'!D255)&lt;3), 'Raw Data'!BA255, 0)</f>
        <v/>
      </c>
      <c r="AW260">
        <f>IF(AND('Hidden Analysiss'!E256=1, ABS('Raw Data'!E255-'Raw Data'!D255)&lt;3), 'Raw Data'!BD255, 0)</f>
        <v/>
      </c>
    </row>
    <row r="261">
      <c r="A261" s="1">
        <f>'Raw Data'!A256</f>
        <v/>
      </c>
      <c r="B261">
        <f>IF('Raw Data'!E256&gt;'Raw Data'!D256, 'Raw Data'!J256, 0)</f>
        <v/>
      </c>
      <c r="C261">
        <f>IF('Raw Data'!D256&gt;'Raw Data'!E256, 'Raw Data'!I256, 0)</f>
        <v/>
      </c>
      <c r="D261">
        <f>SUM(G261:H261)</f>
        <v/>
      </c>
      <c r="E261">
        <f>IF(AND('Raw Data'!J256&lt;'Raw Data'!I256,'Raw Data'!E256&gt;'Raw Data'!D256,'Raw Data'!E256-'Raw Data'!D256&gt;3),'Raw Data'!N256,IF(AND('Raw Data'!I256&lt;'Raw Data'!J256,'Raw Data'!D256&gt;'Raw Data'!E256,'Raw Data'!D256-'Raw Data'!E256&gt;3),'Raw Data'!M256,0))</f>
        <v/>
      </c>
      <c r="F261">
        <f>IF(AND('Raw Data'!J256&lt;'Raw Data'!I256,'Raw Data'!E256&gt;'Raw Data'!D256,'Raw Data'!E256-'Raw Data'!D256&lt;4),'Raw Data'!L256,IF(AND('Raw Data'!I256&lt;'Raw Data'!J256,'Raw Data'!D256&gt;'Raw Data'!E256,'Raw Data'!D256-'Raw Data'!E256&lt;4),'Raw Data'!K256,0))</f>
        <v/>
      </c>
      <c r="G261">
        <f>IF(AND('Raw Data'!J256&lt;'Raw Data'!I256, 'Raw Data'!E256&gt;'Raw Data'!D256), 'Raw Data'!J256, 0)</f>
        <v/>
      </c>
      <c r="H261">
        <f>IF(AND('Raw Data'!J256&gt;'Raw Data'!I256, 'Raw Data'!E256&lt;'Raw Data'!D256), 'Raw Data'!I256, 0)</f>
        <v/>
      </c>
      <c r="I261">
        <f>SUM(J261:K261)</f>
        <v/>
      </c>
      <c r="J261">
        <f>IF(AND('Raw Data'!J256&gt;'Raw Data'!I256, 'Raw Data'!E256&gt;'Raw Data'!D256), 'Raw Data'!J256, 0)</f>
        <v/>
      </c>
      <c r="K261">
        <f>IF(AND('Raw Data'!I256&gt;'Raw Data'!J256, 'Raw Data'!D256&gt;'Raw Data'!E256), 'Raw Data'!I256, 0)</f>
        <v/>
      </c>
      <c r="L261">
        <f>IF('Raw Data'!E256-'Raw Data'!D256&gt;3, 'Raw Data'!N256, 0)</f>
        <v/>
      </c>
      <c r="M261">
        <f>IF('Raw Data'!D256-'Raw Data'!E256&gt;3, 'Raw Data'!M256, 0)</f>
        <v/>
      </c>
      <c r="N261">
        <f>IF(ISBLANK('Raw Data'!D256),0,IF(AND('Raw Data'!E256&gt;'Raw Data'!D256,'Raw Data'!E256-'Raw Data'!D256&gt;0,'Raw Data'!E256-'Raw Data'!D256&lt;4),'Raw Data'!L256, 0))</f>
        <v/>
      </c>
      <c r="O261">
        <f>IF(ISBLANK('Raw Data'!D256),0,IF(AND('Raw Data'!E256&gt;'Raw Data'!D256,'Raw Data'!E256-'Raw Data'!D256&gt;0,'Raw Data'!D256-'Raw Data'!E256&lt;4),'Raw Data'!K256, 0))</f>
        <v/>
      </c>
      <c r="P261">
        <f>IF('Raw Data'!E256-'Raw Data'!D256&gt;3, 'Raw Data'!N256, IF('Raw Data'!D256-'Raw Data'!E256&gt;3, 'Raw Data'!M256, 0))</f>
        <v/>
      </c>
      <c r="Q261">
        <f>IF(ISBLANK('Raw Data'!E256),0,IF(AND('Raw Data'!E256-'Raw Data'!D256&lt;4,'Raw Data'!E256-'Raw Data'!D256&gt;0),'Raw Data'!L256,IF(AND('Raw Data'!D256&gt;'Raw Data'!E256,'Raw Data'!D256-'Raw Data'!E256&gt;0),'Raw Data'!K256,0)))</f>
        <v/>
      </c>
      <c r="R261">
        <f>IF(ISBLANK('Raw Data'!K256),0,IFERROR(IF(MATCH(SMALL('Raw Data'!K256:N256,1),L261:O261,0),SMALL('Raw Data'!K256:N256,1)),0))</f>
        <v/>
      </c>
      <c r="S261">
        <f>IF(ISBLANK('Raw Data'!K256),0,IFERROR(IF(MATCH(SMALL('Raw Data'!K256:N256,2),L261:O261,0),SMALL('Raw Data'!K256:N256,2)),0))</f>
        <v/>
      </c>
      <c r="T261">
        <f>IF(ISBLANK('Raw Data'!K256),0,IFERROR(IF(MATCH(SMALL('Raw Data'!K256:N256,3),L261:O261,0),SMALL('Raw Data'!K256:N256,3)),0))</f>
        <v/>
      </c>
      <c r="U261">
        <f>IF(ISBLANK('Raw Data'!K256),0,IFERROR(IF(MATCH(SMALL('Raw Data'!K256:N256,4),L261:O261,0),SMALL('Raw Data'!K256:N256,4)),0))</f>
        <v/>
      </c>
      <c r="V261">
        <f>IF(AND('Raw Data'!D256&lt;3, 'Raw Data'!E256&lt;3, 'Raw Data'!A256&gt;0), 'Raw Data'!AF256, 0)</f>
        <v/>
      </c>
      <c r="W261">
        <f>IF(AND('Raw Data'!D256&lt;4, 'Raw Data'!E256&lt;4, 'Raw Data'!A256&gt;0), 'Raw Data'!AI256, 0)</f>
        <v/>
      </c>
      <c r="X261">
        <f>IF(AND('Raw Data'!D256&lt;5, 'Raw Data'!E256&lt;5, 'Raw Data'!A256&gt;0), 'Raw Data'!AL256, 0)</f>
        <v/>
      </c>
      <c r="Y261">
        <f>IF(AND('Raw Data'!D256&lt;6, 'Raw Data'!E256&lt;6, 'Raw Data'!A256&gt;0), 'Raw Data'!AO256, 0)</f>
        <v/>
      </c>
      <c r="Z261">
        <f>IF(ISBLANK('Raw Data'!D256), 0, IF('Raw Data'!D256-'Raw Data'!E256&gt;1, 'Raw Data'!AW256, 0))</f>
        <v/>
      </c>
      <c r="AA261">
        <f>IF(ISBLANK('Raw Data'!A256), 0, IF(ABS('Raw Data'!D256-'Raw Data'!E256)&lt;2, 'Raw Data'!AX256, 0))</f>
        <v/>
      </c>
      <c r="AB261">
        <f>IF(ISBLANK('Raw Data'!D256), 0, IF('Raw Data'!E256-'Raw Data'!D256&gt;1, 'Raw Data'!AY256, 0))</f>
        <v/>
      </c>
      <c r="AC261">
        <f>IF(ISBLANK('Raw Data'!D256), 0, IF('Raw Data'!D256-'Raw Data'!E256&gt;2, 'Raw Data'!AZ256, 0))</f>
        <v/>
      </c>
      <c r="AD261">
        <f>IF(ISBLANK('Raw Data'!A256), 0, IF(ABS('Raw Data'!D256-'Raw Data'!E256)&lt;3, 'Raw Data'!BA256, 0))</f>
        <v/>
      </c>
      <c r="AE261">
        <f>IF(ISBLANK('Raw Data'!D256), 0, IF('Raw Data'!E256-'Raw Data'!D256&gt;2, 'Raw Data'!BB256, 0))</f>
        <v/>
      </c>
      <c r="AF261">
        <f>IF(ISBLANK('Raw Data'!D256), 0, IF('Raw Data'!D256-'Raw Data'!E256&gt;3, 'Raw Data'!BC256, 0))</f>
        <v/>
      </c>
      <c r="AG261">
        <f>IF(ISBLANK('Raw Data'!A256), 0, IF(ABS('Raw Data'!D256-'Raw Data'!E256)&lt;4, 'Raw Data'!BD256, 0))</f>
        <v/>
      </c>
      <c r="AH261">
        <f>IF(ISBLANK('Raw Data'!D256), 0, IF('Raw Data'!E256-'Raw Data'!D256&gt;3, 'Raw Data'!BE256, 0))</f>
        <v/>
      </c>
      <c r="AI261">
        <f>IF(SUM('Raw Data'!D256:E256)&gt;'Raw Data'!F256, 'Raw Data'!G256, 0)</f>
        <v/>
      </c>
      <c r="AJ261">
        <f>IF(ISBLANK('Raw Data'!D256), 0, IF(SUM('Raw Data'!D256:E256)&lt;'Raw Data'!F256, 'Raw Data'!H256, 0))</f>
        <v/>
      </c>
      <c r="AK261">
        <f>IF(ISBLANK('Raw Data'!A256), 0, IF(AND('Raw Data'!D256&lt;3, 'Raw Data'!E256&lt;3, 'Raw Data'!F256&lt;BB$2), 'Raw Data'!AF256, 0))</f>
        <v/>
      </c>
      <c r="AL261">
        <f>IF(ISBLANK('Raw Data'!A256), 0, IF(AND('Raw Data'!D256&lt;4, 'Raw Data'!E256&lt;4, 'Raw Data'!F256&lt;BB$2), 'Raw Data'!AI256, 0))</f>
        <v/>
      </c>
      <c r="AM261">
        <f>IF(ISBLANK('Raw Data'!A256), 0, IF(AND('Raw Data'!D256&lt;5, 'Raw Data'!E256&lt;5, 'Raw Data'!F256&lt;BB$2), 'Raw Data'!AL256, 0))</f>
        <v/>
      </c>
      <c r="AN261">
        <f>IF(ISBLANK('Raw Data'!A256), 0, IF(AND('Raw Data'!D256&lt;6, 'Raw Data'!E256&lt;6, 'Raw Data'!F256&lt;BB$2), 'Raw Data'!AO256, 0))</f>
        <v/>
      </c>
      <c r="AO261">
        <f>IF(ISBLANK('Raw Data'!A256), 0, IF(AND('Raw Data'!I256&lt;Analysis!$BC$2, 'Raw Data'!D256-'Raw Data'!E256&gt;1), 'Raw Data'!AW256, IF(AND('Raw Data'!J256&lt;Analysis!$BC$2, 'Raw Data'!E256-'Raw Data'!D256&gt;1), 'Raw Data'!AY256, 0)))</f>
        <v/>
      </c>
      <c r="AP261">
        <f>IF(ISBLANK('Raw Data'!A256), 0, IF(AND('Raw Data'!I256&lt;Analysis!$BC$2, 'Raw Data'!D256-'Raw Data'!E256&gt;2), 'Raw Data'!AZ256, IF(AND('Raw Data'!J256&lt;Analysis!$BC$2, 'Raw Data'!E256-'Raw Data'!D256&gt;2), 'Raw Data'!BB256, 0)))</f>
        <v/>
      </c>
      <c r="AQ261">
        <f>IF(ISBLANK('Raw Data'!A256), 0, IF(AND('Raw Data'!I256&lt;Analysis!$BC$2, 'Raw Data'!D256-'Raw Data'!E256&gt;3), 'Raw Data'!BC256, IF(AND('Raw Data'!J256&lt;Analysis!$BC$2, 'Raw Data'!E256-'Raw Data'!D256&gt;3), 'Raw Data'!BE256, 0)))</f>
        <v/>
      </c>
      <c r="AR261">
        <f>IF('Hidden Analysiss'!D257=1,IF(ABS('Raw Data'!E256-'Raw Data'!D256)&lt;2,'Raw Data'!AX256,0), 0)</f>
        <v/>
      </c>
      <c r="AS261">
        <f>IF('Hidden Analysiss'!D257=1,IF(ABS('Raw Data'!E256-'Raw Data'!D256)&lt;3,'Raw Data'!BA256,0), 0)</f>
        <v/>
      </c>
      <c r="AT261">
        <f>IF('Hidden Analysiss'!D257=1,IF(ABS('Raw Data'!E256-'Raw Data'!D256)&lt;4,'Raw Data'!BD256,0), 0)</f>
        <v/>
      </c>
      <c r="AU261">
        <f>IF(AND('Hidden Analysiss'!E257=1, ABS('Raw Data'!E256-'Raw Data'!D256)&lt;2), 'Raw Data'!AX256, 0)</f>
        <v/>
      </c>
      <c r="AV261">
        <f>IF(AND('Hidden Analysiss'!E257=1, ABS('Raw Data'!E256-'Raw Data'!D256)&lt;3), 'Raw Data'!BA256, 0)</f>
        <v/>
      </c>
      <c r="AW261">
        <f>IF(AND('Hidden Analysiss'!E257=1, ABS('Raw Data'!E256-'Raw Data'!D256)&lt;3), 'Raw Data'!BD256, 0)</f>
        <v/>
      </c>
    </row>
    <row r="262">
      <c r="A262" s="1">
        <f>'Raw Data'!A257</f>
        <v/>
      </c>
      <c r="B262">
        <f>IF('Raw Data'!E257&gt;'Raw Data'!D257, 'Raw Data'!J257, 0)</f>
        <v/>
      </c>
      <c r="C262">
        <f>IF('Raw Data'!D257&gt;'Raw Data'!E257, 'Raw Data'!I257, 0)</f>
        <v/>
      </c>
      <c r="D262">
        <f>SUM(G262:H262)</f>
        <v/>
      </c>
      <c r="E262">
        <f>IF(AND('Raw Data'!J257&lt;'Raw Data'!I257,'Raw Data'!E257&gt;'Raw Data'!D257,'Raw Data'!E257-'Raw Data'!D257&gt;3),'Raw Data'!N257,IF(AND('Raw Data'!I257&lt;'Raw Data'!J257,'Raw Data'!D257&gt;'Raw Data'!E257,'Raw Data'!D257-'Raw Data'!E257&gt;3),'Raw Data'!M257,0))</f>
        <v/>
      </c>
      <c r="F262">
        <f>IF(AND('Raw Data'!J257&lt;'Raw Data'!I257,'Raw Data'!E257&gt;'Raw Data'!D257,'Raw Data'!E257-'Raw Data'!D257&lt;4),'Raw Data'!L257,IF(AND('Raw Data'!I257&lt;'Raw Data'!J257,'Raw Data'!D257&gt;'Raw Data'!E257,'Raw Data'!D257-'Raw Data'!E257&lt;4),'Raw Data'!K257,0))</f>
        <v/>
      </c>
      <c r="G262">
        <f>IF(AND('Raw Data'!J257&lt;'Raw Data'!I257, 'Raw Data'!E257&gt;'Raw Data'!D257), 'Raw Data'!J257, 0)</f>
        <v/>
      </c>
      <c r="H262">
        <f>IF(AND('Raw Data'!J257&gt;'Raw Data'!I257, 'Raw Data'!E257&lt;'Raw Data'!D257), 'Raw Data'!I257, 0)</f>
        <v/>
      </c>
      <c r="I262">
        <f>SUM(J262:K262)</f>
        <v/>
      </c>
      <c r="J262">
        <f>IF(AND('Raw Data'!J257&gt;'Raw Data'!I257, 'Raw Data'!E257&gt;'Raw Data'!D257), 'Raw Data'!J257, 0)</f>
        <v/>
      </c>
      <c r="K262">
        <f>IF(AND('Raw Data'!I257&gt;'Raw Data'!J257, 'Raw Data'!D257&gt;'Raw Data'!E257), 'Raw Data'!I257, 0)</f>
        <v/>
      </c>
      <c r="L262">
        <f>IF('Raw Data'!E257-'Raw Data'!D257&gt;3, 'Raw Data'!N257, 0)</f>
        <v/>
      </c>
      <c r="M262">
        <f>IF('Raw Data'!D257-'Raw Data'!E257&gt;3, 'Raw Data'!M257, 0)</f>
        <v/>
      </c>
      <c r="N262">
        <f>IF(ISBLANK('Raw Data'!D257),0,IF(AND('Raw Data'!E257&gt;'Raw Data'!D257,'Raw Data'!E257-'Raw Data'!D257&gt;0,'Raw Data'!E257-'Raw Data'!D257&lt;4),'Raw Data'!L257, 0))</f>
        <v/>
      </c>
      <c r="O262">
        <f>IF(ISBLANK('Raw Data'!D257),0,IF(AND('Raw Data'!E257&gt;'Raw Data'!D257,'Raw Data'!E257-'Raw Data'!D257&gt;0,'Raw Data'!D257-'Raw Data'!E257&lt;4),'Raw Data'!K257, 0))</f>
        <v/>
      </c>
      <c r="P262">
        <f>IF('Raw Data'!E257-'Raw Data'!D257&gt;3, 'Raw Data'!N257, IF('Raw Data'!D257-'Raw Data'!E257&gt;3, 'Raw Data'!M257, 0))</f>
        <v/>
      </c>
      <c r="Q262">
        <f>IF(ISBLANK('Raw Data'!E257),0,IF(AND('Raw Data'!E257-'Raw Data'!D257&lt;4,'Raw Data'!E257-'Raw Data'!D257&gt;0),'Raw Data'!L257,IF(AND('Raw Data'!D257&gt;'Raw Data'!E257,'Raw Data'!D257-'Raw Data'!E257&gt;0),'Raw Data'!K257,0)))</f>
        <v/>
      </c>
      <c r="R262">
        <f>IF(ISBLANK('Raw Data'!K257),0,IFERROR(IF(MATCH(SMALL('Raw Data'!K257:N257,1),L262:O262,0),SMALL('Raw Data'!K257:N257,1)),0))</f>
        <v/>
      </c>
      <c r="S262">
        <f>IF(ISBLANK('Raw Data'!K257),0,IFERROR(IF(MATCH(SMALL('Raw Data'!K257:N257,2),L262:O262,0),SMALL('Raw Data'!K257:N257,2)),0))</f>
        <v/>
      </c>
      <c r="T262">
        <f>IF(ISBLANK('Raw Data'!K257),0,IFERROR(IF(MATCH(SMALL('Raw Data'!K257:N257,3),L262:O262,0),SMALL('Raw Data'!K257:N257,3)),0))</f>
        <v/>
      </c>
      <c r="U262">
        <f>IF(ISBLANK('Raw Data'!K257),0,IFERROR(IF(MATCH(SMALL('Raw Data'!K257:N257,4),L262:O262,0),SMALL('Raw Data'!K257:N257,4)),0))</f>
        <v/>
      </c>
      <c r="V262">
        <f>IF(AND('Raw Data'!D257&lt;3, 'Raw Data'!E257&lt;3, 'Raw Data'!A257&gt;0), 'Raw Data'!AF257, 0)</f>
        <v/>
      </c>
      <c r="W262">
        <f>IF(AND('Raw Data'!D257&lt;4, 'Raw Data'!E257&lt;4, 'Raw Data'!A257&gt;0), 'Raw Data'!AI257, 0)</f>
        <v/>
      </c>
      <c r="X262">
        <f>IF(AND('Raw Data'!D257&lt;5, 'Raw Data'!E257&lt;5, 'Raw Data'!A257&gt;0), 'Raw Data'!AL257, 0)</f>
        <v/>
      </c>
      <c r="Y262">
        <f>IF(AND('Raw Data'!D257&lt;6, 'Raw Data'!E257&lt;6, 'Raw Data'!A257&gt;0), 'Raw Data'!AO257, 0)</f>
        <v/>
      </c>
      <c r="Z262">
        <f>IF(ISBLANK('Raw Data'!D257), 0, IF('Raw Data'!D257-'Raw Data'!E257&gt;1, 'Raw Data'!AW257, 0))</f>
        <v/>
      </c>
      <c r="AA262">
        <f>IF(ISBLANK('Raw Data'!A257), 0, IF(ABS('Raw Data'!D257-'Raw Data'!E257)&lt;2, 'Raw Data'!AX257, 0))</f>
        <v/>
      </c>
      <c r="AB262">
        <f>IF(ISBLANK('Raw Data'!D257), 0, IF('Raw Data'!E257-'Raw Data'!D257&gt;1, 'Raw Data'!AY257, 0))</f>
        <v/>
      </c>
      <c r="AC262">
        <f>IF(ISBLANK('Raw Data'!D257), 0, IF('Raw Data'!D257-'Raw Data'!E257&gt;2, 'Raw Data'!AZ257, 0))</f>
        <v/>
      </c>
      <c r="AD262">
        <f>IF(ISBLANK('Raw Data'!A257), 0, IF(ABS('Raw Data'!D257-'Raw Data'!E257)&lt;3, 'Raw Data'!BA257, 0))</f>
        <v/>
      </c>
      <c r="AE262">
        <f>IF(ISBLANK('Raw Data'!D257), 0, IF('Raw Data'!E257-'Raw Data'!D257&gt;2, 'Raw Data'!BB257, 0))</f>
        <v/>
      </c>
      <c r="AF262">
        <f>IF(ISBLANK('Raw Data'!D257), 0, IF('Raw Data'!D257-'Raw Data'!E257&gt;3, 'Raw Data'!BC257, 0))</f>
        <v/>
      </c>
      <c r="AG262">
        <f>IF(ISBLANK('Raw Data'!A257), 0, IF(ABS('Raw Data'!D257-'Raw Data'!E257)&lt;4, 'Raw Data'!BD257, 0))</f>
        <v/>
      </c>
      <c r="AH262">
        <f>IF(ISBLANK('Raw Data'!D257), 0, IF('Raw Data'!E257-'Raw Data'!D257&gt;3, 'Raw Data'!BE257, 0))</f>
        <v/>
      </c>
      <c r="AI262">
        <f>IF(SUM('Raw Data'!D257:E257)&gt;'Raw Data'!F257, 'Raw Data'!G257, 0)</f>
        <v/>
      </c>
      <c r="AJ262">
        <f>IF(ISBLANK('Raw Data'!D257), 0, IF(SUM('Raw Data'!D257:E257)&lt;'Raw Data'!F257, 'Raw Data'!H257, 0))</f>
        <v/>
      </c>
      <c r="AK262">
        <f>IF(ISBLANK('Raw Data'!A257), 0, IF(AND('Raw Data'!D257&lt;3, 'Raw Data'!E257&lt;3, 'Raw Data'!F257&lt;BB$2), 'Raw Data'!AF257, 0))</f>
        <v/>
      </c>
      <c r="AL262">
        <f>IF(ISBLANK('Raw Data'!A257), 0, IF(AND('Raw Data'!D257&lt;4, 'Raw Data'!E257&lt;4, 'Raw Data'!F257&lt;BB$2), 'Raw Data'!AI257, 0))</f>
        <v/>
      </c>
      <c r="AM262">
        <f>IF(ISBLANK('Raw Data'!A257), 0, IF(AND('Raw Data'!D257&lt;5, 'Raw Data'!E257&lt;5, 'Raw Data'!F257&lt;BB$2), 'Raw Data'!AL257, 0))</f>
        <v/>
      </c>
      <c r="AN262">
        <f>IF(ISBLANK('Raw Data'!A257), 0, IF(AND('Raw Data'!D257&lt;6, 'Raw Data'!E257&lt;6, 'Raw Data'!F257&lt;BB$2), 'Raw Data'!AO257, 0))</f>
        <v/>
      </c>
      <c r="AO262">
        <f>IF(ISBLANK('Raw Data'!A257), 0, IF(AND('Raw Data'!I257&lt;Analysis!$BC$2, 'Raw Data'!D257-'Raw Data'!E257&gt;1), 'Raw Data'!AW257, IF(AND('Raw Data'!J257&lt;Analysis!$BC$2, 'Raw Data'!E257-'Raw Data'!D257&gt;1), 'Raw Data'!AY257, 0)))</f>
        <v/>
      </c>
      <c r="AP262">
        <f>IF(ISBLANK('Raw Data'!A257), 0, IF(AND('Raw Data'!I257&lt;Analysis!$BC$2, 'Raw Data'!D257-'Raw Data'!E257&gt;2), 'Raw Data'!AZ257, IF(AND('Raw Data'!J257&lt;Analysis!$BC$2, 'Raw Data'!E257-'Raw Data'!D257&gt;2), 'Raw Data'!BB257, 0)))</f>
        <v/>
      </c>
      <c r="AQ262">
        <f>IF(ISBLANK('Raw Data'!A257), 0, IF(AND('Raw Data'!I257&lt;Analysis!$BC$2, 'Raw Data'!D257-'Raw Data'!E257&gt;3), 'Raw Data'!BC257, IF(AND('Raw Data'!J257&lt;Analysis!$BC$2, 'Raw Data'!E257-'Raw Data'!D257&gt;3), 'Raw Data'!BE257, 0)))</f>
        <v/>
      </c>
      <c r="AR262">
        <f>IF('Hidden Analysiss'!D258=1,IF(ABS('Raw Data'!E257-'Raw Data'!D257)&lt;2,'Raw Data'!AX257,0), 0)</f>
        <v/>
      </c>
      <c r="AS262">
        <f>IF('Hidden Analysiss'!D258=1,IF(ABS('Raw Data'!E257-'Raw Data'!D257)&lt;3,'Raw Data'!BA257,0), 0)</f>
        <v/>
      </c>
      <c r="AT262">
        <f>IF('Hidden Analysiss'!D258=1,IF(ABS('Raw Data'!E257-'Raw Data'!D257)&lt;4,'Raw Data'!BD257,0), 0)</f>
        <v/>
      </c>
      <c r="AU262">
        <f>IF(AND('Hidden Analysiss'!E258=1, ABS('Raw Data'!E257-'Raw Data'!D257)&lt;2), 'Raw Data'!AX257, 0)</f>
        <v/>
      </c>
      <c r="AV262">
        <f>IF(AND('Hidden Analysiss'!E258=1, ABS('Raw Data'!E257-'Raw Data'!D257)&lt;3), 'Raw Data'!BA257, 0)</f>
        <v/>
      </c>
      <c r="AW262">
        <f>IF(AND('Hidden Analysiss'!E258=1, ABS('Raw Data'!E257-'Raw Data'!D257)&lt;3), 'Raw Data'!BD257, 0)</f>
        <v/>
      </c>
    </row>
    <row r="263">
      <c r="A263" s="1">
        <f>'Raw Data'!A258</f>
        <v/>
      </c>
      <c r="B263">
        <f>IF('Raw Data'!E258&gt;'Raw Data'!D258, 'Raw Data'!J258, 0)</f>
        <v/>
      </c>
      <c r="C263">
        <f>IF('Raw Data'!D258&gt;'Raw Data'!E258, 'Raw Data'!I258, 0)</f>
        <v/>
      </c>
      <c r="D263">
        <f>SUM(G263:H263)</f>
        <v/>
      </c>
      <c r="E263">
        <f>IF(AND('Raw Data'!J258&lt;'Raw Data'!I258,'Raw Data'!E258&gt;'Raw Data'!D258,'Raw Data'!E258-'Raw Data'!D258&gt;3),'Raw Data'!N258,IF(AND('Raw Data'!I258&lt;'Raw Data'!J258,'Raw Data'!D258&gt;'Raw Data'!E258,'Raw Data'!D258-'Raw Data'!E258&gt;3),'Raw Data'!M258,0))</f>
        <v/>
      </c>
      <c r="F263">
        <f>IF(AND('Raw Data'!J258&lt;'Raw Data'!I258,'Raw Data'!E258&gt;'Raw Data'!D258,'Raw Data'!E258-'Raw Data'!D258&lt;4),'Raw Data'!L258,IF(AND('Raw Data'!I258&lt;'Raw Data'!J258,'Raw Data'!D258&gt;'Raw Data'!E258,'Raw Data'!D258-'Raw Data'!E258&lt;4),'Raw Data'!K258,0))</f>
        <v/>
      </c>
      <c r="G263">
        <f>IF(AND('Raw Data'!J258&lt;'Raw Data'!I258, 'Raw Data'!E258&gt;'Raw Data'!D258), 'Raw Data'!J258, 0)</f>
        <v/>
      </c>
      <c r="H263">
        <f>IF(AND('Raw Data'!J258&gt;'Raw Data'!I258, 'Raw Data'!E258&lt;'Raw Data'!D258), 'Raw Data'!I258, 0)</f>
        <v/>
      </c>
      <c r="I263">
        <f>SUM(J263:K263)</f>
        <v/>
      </c>
      <c r="J263">
        <f>IF(AND('Raw Data'!J258&gt;'Raw Data'!I258, 'Raw Data'!E258&gt;'Raw Data'!D258), 'Raw Data'!J258, 0)</f>
        <v/>
      </c>
      <c r="K263">
        <f>IF(AND('Raw Data'!I258&gt;'Raw Data'!J258, 'Raw Data'!D258&gt;'Raw Data'!E258), 'Raw Data'!I258, 0)</f>
        <v/>
      </c>
      <c r="L263">
        <f>IF('Raw Data'!E258-'Raw Data'!D258&gt;3, 'Raw Data'!N258, 0)</f>
        <v/>
      </c>
      <c r="M263">
        <f>IF('Raw Data'!D258-'Raw Data'!E258&gt;3, 'Raw Data'!M258, 0)</f>
        <v/>
      </c>
      <c r="N263">
        <f>IF(ISBLANK('Raw Data'!D258),0,IF(AND('Raw Data'!E258&gt;'Raw Data'!D258,'Raw Data'!E258-'Raw Data'!D258&gt;0,'Raw Data'!E258-'Raw Data'!D258&lt;4),'Raw Data'!L258, 0))</f>
        <v/>
      </c>
      <c r="O263">
        <f>IF(ISBLANK('Raw Data'!D258),0,IF(AND('Raw Data'!E258&gt;'Raw Data'!D258,'Raw Data'!E258-'Raw Data'!D258&gt;0,'Raw Data'!D258-'Raw Data'!E258&lt;4),'Raw Data'!K258, 0))</f>
        <v/>
      </c>
      <c r="P263">
        <f>IF('Raw Data'!E258-'Raw Data'!D258&gt;3, 'Raw Data'!N258, IF('Raw Data'!D258-'Raw Data'!E258&gt;3, 'Raw Data'!M258, 0))</f>
        <v/>
      </c>
      <c r="Q263">
        <f>IF(ISBLANK('Raw Data'!E258),0,IF(AND('Raw Data'!E258-'Raw Data'!D258&lt;4,'Raw Data'!E258-'Raw Data'!D258&gt;0),'Raw Data'!L258,IF(AND('Raw Data'!D258&gt;'Raw Data'!E258,'Raw Data'!D258-'Raw Data'!E258&gt;0),'Raw Data'!K258,0)))</f>
        <v/>
      </c>
      <c r="R263">
        <f>IF(ISBLANK('Raw Data'!K258),0,IFERROR(IF(MATCH(SMALL('Raw Data'!K258:N258,1),L263:O263,0),SMALL('Raw Data'!K258:N258,1)),0))</f>
        <v/>
      </c>
      <c r="S263">
        <f>IF(ISBLANK('Raw Data'!K258),0,IFERROR(IF(MATCH(SMALL('Raw Data'!K258:N258,2),L263:O263,0),SMALL('Raw Data'!K258:N258,2)),0))</f>
        <v/>
      </c>
      <c r="T263">
        <f>IF(ISBLANK('Raw Data'!K258),0,IFERROR(IF(MATCH(SMALL('Raw Data'!K258:N258,3),L263:O263,0),SMALL('Raw Data'!K258:N258,3)),0))</f>
        <v/>
      </c>
      <c r="U263">
        <f>IF(ISBLANK('Raw Data'!K258),0,IFERROR(IF(MATCH(SMALL('Raw Data'!K258:N258,4),L263:O263,0),SMALL('Raw Data'!K258:N258,4)),0))</f>
        <v/>
      </c>
      <c r="V263">
        <f>IF(AND('Raw Data'!D258&lt;3, 'Raw Data'!E258&lt;3, 'Raw Data'!A258&gt;0), 'Raw Data'!AF258, 0)</f>
        <v/>
      </c>
      <c r="W263">
        <f>IF(AND('Raw Data'!D258&lt;4, 'Raw Data'!E258&lt;4, 'Raw Data'!A258&gt;0), 'Raw Data'!AI258, 0)</f>
        <v/>
      </c>
      <c r="X263">
        <f>IF(AND('Raw Data'!D258&lt;5, 'Raw Data'!E258&lt;5, 'Raw Data'!A258&gt;0), 'Raw Data'!AL258, 0)</f>
        <v/>
      </c>
      <c r="Y263">
        <f>IF(AND('Raw Data'!D258&lt;6, 'Raw Data'!E258&lt;6, 'Raw Data'!A258&gt;0), 'Raw Data'!AO258, 0)</f>
        <v/>
      </c>
      <c r="Z263">
        <f>IF(ISBLANK('Raw Data'!D258), 0, IF('Raw Data'!D258-'Raw Data'!E258&gt;1, 'Raw Data'!AW258, 0))</f>
        <v/>
      </c>
      <c r="AA263">
        <f>IF(ISBLANK('Raw Data'!A258), 0, IF(ABS('Raw Data'!D258-'Raw Data'!E258)&lt;2, 'Raw Data'!AX258, 0))</f>
        <v/>
      </c>
      <c r="AB263">
        <f>IF(ISBLANK('Raw Data'!D258), 0, IF('Raw Data'!E258-'Raw Data'!D258&gt;1, 'Raw Data'!AY258, 0))</f>
        <v/>
      </c>
      <c r="AC263">
        <f>IF(ISBLANK('Raw Data'!D258), 0, IF('Raw Data'!D258-'Raw Data'!E258&gt;2, 'Raw Data'!AZ258, 0))</f>
        <v/>
      </c>
      <c r="AD263">
        <f>IF(ISBLANK('Raw Data'!A258), 0, IF(ABS('Raw Data'!D258-'Raw Data'!E258)&lt;3, 'Raw Data'!BA258, 0))</f>
        <v/>
      </c>
      <c r="AE263">
        <f>IF(ISBLANK('Raw Data'!D258), 0, IF('Raw Data'!E258-'Raw Data'!D258&gt;2, 'Raw Data'!BB258, 0))</f>
        <v/>
      </c>
      <c r="AF263">
        <f>IF(ISBLANK('Raw Data'!D258), 0, IF('Raw Data'!D258-'Raw Data'!E258&gt;3, 'Raw Data'!BC258, 0))</f>
        <v/>
      </c>
      <c r="AG263">
        <f>IF(ISBLANK('Raw Data'!A258), 0, IF(ABS('Raw Data'!D258-'Raw Data'!E258)&lt;4, 'Raw Data'!BD258, 0))</f>
        <v/>
      </c>
      <c r="AH263">
        <f>IF(ISBLANK('Raw Data'!D258), 0, IF('Raw Data'!E258-'Raw Data'!D258&gt;3, 'Raw Data'!BE258, 0))</f>
        <v/>
      </c>
      <c r="AI263">
        <f>IF(SUM('Raw Data'!D258:E258)&gt;'Raw Data'!F258, 'Raw Data'!G258, 0)</f>
        <v/>
      </c>
      <c r="AJ263">
        <f>IF(ISBLANK('Raw Data'!D258), 0, IF(SUM('Raw Data'!D258:E258)&lt;'Raw Data'!F258, 'Raw Data'!H258, 0))</f>
        <v/>
      </c>
      <c r="AK263">
        <f>IF(ISBLANK('Raw Data'!A258), 0, IF(AND('Raw Data'!D258&lt;3, 'Raw Data'!E258&lt;3, 'Raw Data'!F258&lt;BB$2), 'Raw Data'!AF258, 0))</f>
        <v/>
      </c>
      <c r="AL263">
        <f>IF(ISBLANK('Raw Data'!A258), 0, IF(AND('Raw Data'!D258&lt;4, 'Raw Data'!E258&lt;4, 'Raw Data'!F258&lt;BB$2), 'Raw Data'!AI258, 0))</f>
        <v/>
      </c>
      <c r="AM263">
        <f>IF(ISBLANK('Raw Data'!A258), 0, IF(AND('Raw Data'!D258&lt;5, 'Raw Data'!E258&lt;5, 'Raw Data'!F258&lt;BB$2), 'Raw Data'!AL258, 0))</f>
        <v/>
      </c>
      <c r="AN263">
        <f>IF(ISBLANK('Raw Data'!A258), 0, IF(AND('Raw Data'!D258&lt;6, 'Raw Data'!E258&lt;6, 'Raw Data'!F258&lt;BB$2), 'Raw Data'!AO258, 0))</f>
        <v/>
      </c>
      <c r="AO263">
        <f>IF(ISBLANK('Raw Data'!A258), 0, IF(AND('Raw Data'!I258&lt;Analysis!$BC$2, 'Raw Data'!D258-'Raw Data'!E258&gt;1), 'Raw Data'!AW258, IF(AND('Raw Data'!J258&lt;Analysis!$BC$2, 'Raw Data'!E258-'Raw Data'!D258&gt;1), 'Raw Data'!AY258, 0)))</f>
        <v/>
      </c>
      <c r="AP263">
        <f>IF(ISBLANK('Raw Data'!A258), 0, IF(AND('Raw Data'!I258&lt;Analysis!$BC$2, 'Raw Data'!D258-'Raw Data'!E258&gt;2), 'Raw Data'!AZ258, IF(AND('Raw Data'!J258&lt;Analysis!$BC$2, 'Raw Data'!E258-'Raw Data'!D258&gt;2), 'Raw Data'!BB258, 0)))</f>
        <v/>
      </c>
      <c r="AQ263">
        <f>IF(ISBLANK('Raw Data'!A258), 0, IF(AND('Raw Data'!I258&lt;Analysis!$BC$2, 'Raw Data'!D258-'Raw Data'!E258&gt;3), 'Raw Data'!BC258, IF(AND('Raw Data'!J258&lt;Analysis!$BC$2, 'Raw Data'!E258-'Raw Data'!D258&gt;3), 'Raw Data'!BE258, 0)))</f>
        <v/>
      </c>
      <c r="AR263">
        <f>IF('Hidden Analysiss'!D259=1,IF(ABS('Raw Data'!E258-'Raw Data'!D258)&lt;2,'Raw Data'!AX258,0), 0)</f>
        <v/>
      </c>
      <c r="AS263">
        <f>IF('Hidden Analysiss'!D259=1,IF(ABS('Raw Data'!E258-'Raw Data'!D258)&lt;3,'Raw Data'!BA258,0), 0)</f>
        <v/>
      </c>
      <c r="AT263">
        <f>IF('Hidden Analysiss'!D259=1,IF(ABS('Raw Data'!E258-'Raw Data'!D258)&lt;4,'Raw Data'!BD258,0), 0)</f>
        <v/>
      </c>
      <c r="AU263">
        <f>IF(AND('Hidden Analysiss'!E259=1, ABS('Raw Data'!E258-'Raw Data'!D258)&lt;2), 'Raw Data'!AX258, 0)</f>
        <v/>
      </c>
      <c r="AV263">
        <f>IF(AND('Hidden Analysiss'!E259=1, ABS('Raw Data'!E258-'Raw Data'!D258)&lt;3), 'Raw Data'!BA258, 0)</f>
        <v/>
      </c>
      <c r="AW263">
        <f>IF(AND('Hidden Analysiss'!E259=1, ABS('Raw Data'!E258-'Raw Data'!D258)&lt;3), 'Raw Data'!BD258, 0)</f>
        <v/>
      </c>
    </row>
    <row r="264">
      <c r="A264" s="1">
        <f>'Raw Data'!A259</f>
        <v/>
      </c>
      <c r="B264">
        <f>IF('Raw Data'!E259&gt;'Raw Data'!D259, 'Raw Data'!J259, 0)</f>
        <v/>
      </c>
      <c r="C264">
        <f>IF('Raw Data'!D259&gt;'Raw Data'!E259, 'Raw Data'!I259, 0)</f>
        <v/>
      </c>
      <c r="D264">
        <f>SUM(G264:H264)</f>
        <v/>
      </c>
      <c r="E264">
        <f>IF(AND('Raw Data'!J259&lt;'Raw Data'!I259,'Raw Data'!E259&gt;'Raw Data'!D259,'Raw Data'!E259-'Raw Data'!D259&gt;3),'Raw Data'!N259,IF(AND('Raw Data'!I259&lt;'Raw Data'!J259,'Raw Data'!D259&gt;'Raw Data'!E259,'Raw Data'!D259-'Raw Data'!E259&gt;3),'Raw Data'!M259,0))</f>
        <v/>
      </c>
      <c r="F264">
        <f>IF(AND('Raw Data'!J259&lt;'Raw Data'!I259,'Raw Data'!E259&gt;'Raw Data'!D259,'Raw Data'!E259-'Raw Data'!D259&lt;4),'Raw Data'!L259,IF(AND('Raw Data'!I259&lt;'Raw Data'!J259,'Raw Data'!D259&gt;'Raw Data'!E259,'Raw Data'!D259-'Raw Data'!E259&lt;4),'Raw Data'!K259,0))</f>
        <v/>
      </c>
      <c r="G264">
        <f>IF(AND('Raw Data'!J259&lt;'Raw Data'!I259, 'Raw Data'!E259&gt;'Raw Data'!D259), 'Raw Data'!J259, 0)</f>
        <v/>
      </c>
      <c r="H264">
        <f>IF(AND('Raw Data'!J259&gt;'Raw Data'!I259, 'Raw Data'!E259&lt;'Raw Data'!D259), 'Raw Data'!I259, 0)</f>
        <v/>
      </c>
      <c r="I264">
        <f>SUM(J264:K264)</f>
        <v/>
      </c>
      <c r="J264">
        <f>IF(AND('Raw Data'!J259&gt;'Raw Data'!I259, 'Raw Data'!E259&gt;'Raw Data'!D259), 'Raw Data'!J259, 0)</f>
        <v/>
      </c>
      <c r="K264">
        <f>IF(AND('Raw Data'!I259&gt;'Raw Data'!J259, 'Raw Data'!D259&gt;'Raw Data'!E259), 'Raw Data'!I259, 0)</f>
        <v/>
      </c>
      <c r="L264">
        <f>IF('Raw Data'!E259-'Raw Data'!D259&gt;3, 'Raw Data'!N259, 0)</f>
        <v/>
      </c>
      <c r="M264">
        <f>IF('Raw Data'!D259-'Raw Data'!E259&gt;3, 'Raw Data'!M259, 0)</f>
        <v/>
      </c>
      <c r="N264">
        <f>IF(ISBLANK('Raw Data'!D259),0,IF(AND('Raw Data'!E259&gt;'Raw Data'!D259,'Raw Data'!E259-'Raw Data'!D259&gt;0,'Raw Data'!E259-'Raw Data'!D259&lt;4),'Raw Data'!L259, 0))</f>
        <v/>
      </c>
      <c r="O264">
        <f>IF(ISBLANK('Raw Data'!D259),0,IF(AND('Raw Data'!E259&gt;'Raw Data'!D259,'Raw Data'!E259-'Raw Data'!D259&gt;0,'Raw Data'!D259-'Raw Data'!E259&lt;4),'Raw Data'!K259, 0))</f>
        <v/>
      </c>
      <c r="P264">
        <f>IF('Raw Data'!E259-'Raw Data'!D259&gt;3, 'Raw Data'!N259, IF('Raw Data'!D259-'Raw Data'!E259&gt;3, 'Raw Data'!M259, 0))</f>
        <v/>
      </c>
      <c r="Q264">
        <f>IF(ISBLANK('Raw Data'!E259),0,IF(AND('Raw Data'!E259-'Raw Data'!D259&lt;4,'Raw Data'!E259-'Raw Data'!D259&gt;0),'Raw Data'!L259,IF(AND('Raw Data'!D259&gt;'Raw Data'!E259,'Raw Data'!D259-'Raw Data'!E259&gt;0),'Raw Data'!K259,0)))</f>
        <v/>
      </c>
      <c r="R264">
        <f>IF(ISBLANK('Raw Data'!K259),0,IFERROR(IF(MATCH(SMALL('Raw Data'!K259:N259,1),L264:O264,0),SMALL('Raw Data'!K259:N259,1)),0))</f>
        <v/>
      </c>
      <c r="S264">
        <f>IF(ISBLANK('Raw Data'!K259),0,IFERROR(IF(MATCH(SMALL('Raw Data'!K259:N259,2),L264:O264,0),SMALL('Raw Data'!K259:N259,2)),0))</f>
        <v/>
      </c>
      <c r="T264">
        <f>IF(ISBLANK('Raw Data'!K259),0,IFERROR(IF(MATCH(SMALL('Raw Data'!K259:N259,3),L264:O264,0),SMALL('Raw Data'!K259:N259,3)),0))</f>
        <v/>
      </c>
      <c r="U264">
        <f>IF(ISBLANK('Raw Data'!K259),0,IFERROR(IF(MATCH(SMALL('Raw Data'!K259:N259,4),L264:O264,0),SMALL('Raw Data'!K259:N259,4)),0))</f>
        <v/>
      </c>
      <c r="V264">
        <f>IF(AND('Raw Data'!D259&lt;3, 'Raw Data'!E259&lt;3, 'Raw Data'!A259&gt;0), 'Raw Data'!AF259, 0)</f>
        <v/>
      </c>
      <c r="W264">
        <f>IF(AND('Raw Data'!D259&lt;4, 'Raw Data'!E259&lt;4, 'Raw Data'!A259&gt;0), 'Raw Data'!AI259, 0)</f>
        <v/>
      </c>
      <c r="X264">
        <f>IF(AND('Raw Data'!D259&lt;5, 'Raw Data'!E259&lt;5, 'Raw Data'!A259&gt;0), 'Raw Data'!AL259, 0)</f>
        <v/>
      </c>
      <c r="Y264">
        <f>IF(AND('Raw Data'!D259&lt;6, 'Raw Data'!E259&lt;6, 'Raw Data'!A259&gt;0), 'Raw Data'!AO259, 0)</f>
        <v/>
      </c>
      <c r="Z264">
        <f>IF(ISBLANK('Raw Data'!D259), 0, IF('Raw Data'!D259-'Raw Data'!E259&gt;1, 'Raw Data'!AW259, 0))</f>
        <v/>
      </c>
      <c r="AA264">
        <f>IF(ISBLANK('Raw Data'!A259), 0, IF(ABS('Raw Data'!D259-'Raw Data'!E259)&lt;2, 'Raw Data'!AX259, 0))</f>
        <v/>
      </c>
      <c r="AB264">
        <f>IF(ISBLANK('Raw Data'!D259), 0, IF('Raw Data'!E259-'Raw Data'!D259&gt;1, 'Raw Data'!AY259, 0))</f>
        <v/>
      </c>
      <c r="AC264">
        <f>IF(ISBLANK('Raw Data'!D259), 0, IF('Raw Data'!D259-'Raw Data'!E259&gt;2, 'Raw Data'!AZ259, 0))</f>
        <v/>
      </c>
      <c r="AD264">
        <f>IF(ISBLANK('Raw Data'!A259), 0, IF(ABS('Raw Data'!D259-'Raw Data'!E259)&lt;3, 'Raw Data'!BA259, 0))</f>
        <v/>
      </c>
      <c r="AE264">
        <f>IF(ISBLANK('Raw Data'!D259), 0, IF('Raw Data'!E259-'Raw Data'!D259&gt;2, 'Raw Data'!BB259, 0))</f>
        <v/>
      </c>
      <c r="AF264">
        <f>IF(ISBLANK('Raw Data'!D259), 0, IF('Raw Data'!D259-'Raw Data'!E259&gt;3, 'Raw Data'!BC259, 0))</f>
        <v/>
      </c>
      <c r="AG264">
        <f>IF(ISBLANK('Raw Data'!A259), 0, IF(ABS('Raw Data'!D259-'Raw Data'!E259)&lt;4, 'Raw Data'!BD259, 0))</f>
        <v/>
      </c>
      <c r="AH264">
        <f>IF(ISBLANK('Raw Data'!D259), 0, IF('Raw Data'!E259-'Raw Data'!D259&gt;3, 'Raw Data'!BE259, 0))</f>
        <v/>
      </c>
      <c r="AI264">
        <f>IF(SUM('Raw Data'!D259:E259)&gt;'Raw Data'!F259, 'Raw Data'!G259, 0)</f>
        <v/>
      </c>
      <c r="AJ264">
        <f>IF(ISBLANK('Raw Data'!D259), 0, IF(SUM('Raw Data'!D259:E259)&lt;'Raw Data'!F259, 'Raw Data'!H259, 0))</f>
        <v/>
      </c>
      <c r="AK264">
        <f>IF(ISBLANK('Raw Data'!A259), 0, IF(AND('Raw Data'!D259&lt;3, 'Raw Data'!E259&lt;3, 'Raw Data'!F259&lt;BB$2), 'Raw Data'!AF259, 0))</f>
        <v/>
      </c>
      <c r="AL264">
        <f>IF(ISBLANK('Raw Data'!A259), 0, IF(AND('Raw Data'!D259&lt;4, 'Raw Data'!E259&lt;4, 'Raw Data'!F259&lt;BB$2), 'Raw Data'!AI259, 0))</f>
        <v/>
      </c>
      <c r="AM264">
        <f>IF(ISBLANK('Raw Data'!A259), 0, IF(AND('Raw Data'!D259&lt;5, 'Raw Data'!E259&lt;5, 'Raw Data'!F259&lt;BB$2), 'Raw Data'!AL259, 0))</f>
        <v/>
      </c>
      <c r="AN264">
        <f>IF(ISBLANK('Raw Data'!A259), 0, IF(AND('Raw Data'!D259&lt;6, 'Raw Data'!E259&lt;6, 'Raw Data'!F259&lt;BB$2), 'Raw Data'!AO259, 0))</f>
        <v/>
      </c>
      <c r="AO264">
        <f>IF(ISBLANK('Raw Data'!A259), 0, IF(AND('Raw Data'!I259&lt;Analysis!$BC$2, 'Raw Data'!D259-'Raw Data'!E259&gt;1), 'Raw Data'!AW259, IF(AND('Raw Data'!J259&lt;Analysis!$BC$2, 'Raw Data'!E259-'Raw Data'!D259&gt;1), 'Raw Data'!AY259, 0)))</f>
        <v/>
      </c>
      <c r="AP264">
        <f>IF(ISBLANK('Raw Data'!A259), 0, IF(AND('Raw Data'!I259&lt;Analysis!$BC$2, 'Raw Data'!D259-'Raw Data'!E259&gt;2), 'Raw Data'!AZ259, IF(AND('Raw Data'!J259&lt;Analysis!$BC$2, 'Raw Data'!E259-'Raw Data'!D259&gt;2), 'Raw Data'!BB259, 0)))</f>
        <v/>
      </c>
      <c r="AQ264">
        <f>IF(ISBLANK('Raw Data'!A259), 0, IF(AND('Raw Data'!I259&lt;Analysis!$BC$2, 'Raw Data'!D259-'Raw Data'!E259&gt;3), 'Raw Data'!BC259, IF(AND('Raw Data'!J259&lt;Analysis!$BC$2, 'Raw Data'!E259-'Raw Data'!D259&gt;3), 'Raw Data'!BE259, 0)))</f>
        <v/>
      </c>
      <c r="AR264">
        <f>IF('Hidden Analysiss'!D260=1,IF(ABS('Raw Data'!E259-'Raw Data'!D259)&lt;2,'Raw Data'!AX259,0), 0)</f>
        <v/>
      </c>
      <c r="AS264">
        <f>IF('Hidden Analysiss'!D260=1,IF(ABS('Raw Data'!E259-'Raw Data'!D259)&lt;3,'Raw Data'!BA259,0), 0)</f>
        <v/>
      </c>
      <c r="AT264">
        <f>IF('Hidden Analysiss'!D260=1,IF(ABS('Raw Data'!E259-'Raw Data'!D259)&lt;4,'Raw Data'!BD259,0), 0)</f>
        <v/>
      </c>
      <c r="AU264">
        <f>IF(AND('Hidden Analysiss'!E260=1, ABS('Raw Data'!E259-'Raw Data'!D259)&lt;2), 'Raw Data'!AX259, 0)</f>
        <v/>
      </c>
      <c r="AV264">
        <f>IF(AND('Hidden Analysiss'!E260=1, ABS('Raw Data'!E259-'Raw Data'!D259)&lt;3), 'Raw Data'!BA259, 0)</f>
        <v/>
      </c>
      <c r="AW264">
        <f>IF(AND('Hidden Analysiss'!E260=1, ABS('Raw Data'!E259-'Raw Data'!D259)&lt;3), 'Raw Data'!BD259, 0)</f>
        <v/>
      </c>
    </row>
    <row r="265">
      <c r="A265" s="1">
        <f>'Raw Data'!A260</f>
        <v/>
      </c>
      <c r="B265">
        <f>IF('Raw Data'!E260&gt;'Raw Data'!D260, 'Raw Data'!J260, 0)</f>
        <v/>
      </c>
      <c r="C265">
        <f>IF('Raw Data'!D260&gt;'Raw Data'!E260, 'Raw Data'!I260, 0)</f>
        <v/>
      </c>
      <c r="D265">
        <f>SUM(G265:H265)</f>
        <v/>
      </c>
      <c r="E265">
        <f>IF(AND('Raw Data'!J260&lt;'Raw Data'!I260,'Raw Data'!E260&gt;'Raw Data'!D260,'Raw Data'!E260-'Raw Data'!D260&gt;3),'Raw Data'!N260,IF(AND('Raw Data'!I260&lt;'Raw Data'!J260,'Raw Data'!D260&gt;'Raw Data'!E260,'Raw Data'!D260-'Raw Data'!E260&gt;3),'Raw Data'!M260,0))</f>
        <v/>
      </c>
      <c r="F265">
        <f>IF(AND('Raw Data'!J260&lt;'Raw Data'!I260,'Raw Data'!E260&gt;'Raw Data'!D260,'Raw Data'!E260-'Raw Data'!D260&lt;4),'Raw Data'!L260,IF(AND('Raw Data'!I260&lt;'Raw Data'!J260,'Raw Data'!D260&gt;'Raw Data'!E260,'Raw Data'!D260-'Raw Data'!E260&lt;4),'Raw Data'!K260,0))</f>
        <v/>
      </c>
      <c r="G265">
        <f>IF(AND('Raw Data'!J260&lt;'Raw Data'!I260, 'Raw Data'!E260&gt;'Raw Data'!D260), 'Raw Data'!J260, 0)</f>
        <v/>
      </c>
      <c r="H265">
        <f>IF(AND('Raw Data'!J260&gt;'Raw Data'!I260, 'Raw Data'!E260&lt;'Raw Data'!D260), 'Raw Data'!I260, 0)</f>
        <v/>
      </c>
      <c r="I265">
        <f>SUM(J265:K265)</f>
        <v/>
      </c>
      <c r="J265">
        <f>IF(AND('Raw Data'!J260&gt;'Raw Data'!I260, 'Raw Data'!E260&gt;'Raw Data'!D260), 'Raw Data'!J260, 0)</f>
        <v/>
      </c>
      <c r="K265">
        <f>IF(AND('Raw Data'!I260&gt;'Raw Data'!J260, 'Raw Data'!D260&gt;'Raw Data'!E260), 'Raw Data'!I260, 0)</f>
        <v/>
      </c>
      <c r="L265">
        <f>IF('Raw Data'!E260-'Raw Data'!D260&gt;3, 'Raw Data'!N260, 0)</f>
        <v/>
      </c>
      <c r="M265">
        <f>IF('Raw Data'!D260-'Raw Data'!E260&gt;3, 'Raw Data'!M260, 0)</f>
        <v/>
      </c>
      <c r="N265">
        <f>IF(ISBLANK('Raw Data'!D260),0,IF(AND('Raw Data'!E260&gt;'Raw Data'!D260,'Raw Data'!E260-'Raw Data'!D260&gt;0,'Raw Data'!E260-'Raw Data'!D260&lt;4),'Raw Data'!L260, 0))</f>
        <v/>
      </c>
      <c r="O265">
        <f>IF(ISBLANK('Raw Data'!D260),0,IF(AND('Raw Data'!E260&gt;'Raw Data'!D260,'Raw Data'!E260-'Raw Data'!D260&gt;0,'Raw Data'!D260-'Raw Data'!E260&lt;4),'Raw Data'!K260, 0))</f>
        <v/>
      </c>
      <c r="P265">
        <f>IF('Raw Data'!E260-'Raw Data'!D260&gt;3, 'Raw Data'!N260, IF('Raw Data'!D260-'Raw Data'!E260&gt;3, 'Raw Data'!M260, 0))</f>
        <v/>
      </c>
      <c r="Q265">
        <f>IF(ISBLANK('Raw Data'!E260),0,IF(AND('Raw Data'!E260-'Raw Data'!D260&lt;4,'Raw Data'!E260-'Raw Data'!D260&gt;0),'Raw Data'!L260,IF(AND('Raw Data'!D260&gt;'Raw Data'!E260,'Raw Data'!D260-'Raw Data'!E260&gt;0),'Raw Data'!K260,0)))</f>
        <v/>
      </c>
      <c r="R265">
        <f>IF(ISBLANK('Raw Data'!K260),0,IFERROR(IF(MATCH(SMALL('Raw Data'!K260:N260,1),L265:O265,0),SMALL('Raw Data'!K260:N260,1)),0))</f>
        <v/>
      </c>
      <c r="S265">
        <f>IF(ISBLANK('Raw Data'!K260),0,IFERROR(IF(MATCH(SMALL('Raw Data'!K260:N260,2),L265:O265,0),SMALL('Raw Data'!K260:N260,2)),0))</f>
        <v/>
      </c>
      <c r="T265">
        <f>IF(ISBLANK('Raw Data'!K260),0,IFERROR(IF(MATCH(SMALL('Raw Data'!K260:N260,3),L265:O265,0),SMALL('Raw Data'!K260:N260,3)),0))</f>
        <v/>
      </c>
      <c r="U265">
        <f>IF(ISBLANK('Raw Data'!K260),0,IFERROR(IF(MATCH(SMALL('Raw Data'!K260:N260,4),L265:O265,0),SMALL('Raw Data'!K260:N260,4)),0))</f>
        <v/>
      </c>
      <c r="V265">
        <f>IF(AND('Raw Data'!D260&lt;3, 'Raw Data'!E260&lt;3, 'Raw Data'!A260&gt;0), 'Raw Data'!AF260, 0)</f>
        <v/>
      </c>
      <c r="W265">
        <f>IF(AND('Raw Data'!D260&lt;4, 'Raw Data'!E260&lt;4, 'Raw Data'!A260&gt;0), 'Raw Data'!AI260, 0)</f>
        <v/>
      </c>
      <c r="X265">
        <f>IF(AND('Raw Data'!D260&lt;5, 'Raw Data'!E260&lt;5, 'Raw Data'!A260&gt;0), 'Raw Data'!AL260, 0)</f>
        <v/>
      </c>
      <c r="Y265">
        <f>IF(AND('Raw Data'!D260&lt;6, 'Raw Data'!E260&lt;6, 'Raw Data'!A260&gt;0), 'Raw Data'!AO260, 0)</f>
        <v/>
      </c>
      <c r="Z265">
        <f>IF(ISBLANK('Raw Data'!D260), 0, IF('Raw Data'!D260-'Raw Data'!E260&gt;1, 'Raw Data'!AW260, 0))</f>
        <v/>
      </c>
      <c r="AA265">
        <f>IF(ISBLANK('Raw Data'!A260), 0, IF(ABS('Raw Data'!D260-'Raw Data'!E260)&lt;2, 'Raw Data'!AX260, 0))</f>
        <v/>
      </c>
      <c r="AB265">
        <f>IF(ISBLANK('Raw Data'!D260), 0, IF('Raw Data'!E260-'Raw Data'!D260&gt;1, 'Raw Data'!AY260, 0))</f>
        <v/>
      </c>
      <c r="AC265">
        <f>IF(ISBLANK('Raw Data'!D260), 0, IF('Raw Data'!D260-'Raw Data'!E260&gt;2, 'Raw Data'!AZ260, 0))</f>
        <v/>
      </c>
      <c r="AD265">
        <f>IF(ISBLANK('Raw Data'!A260), 0, IF(ABS('Raw Data'!D260-'Raw Data'!E260)&lt;3, 'Raw Data'!BA260, 0))</f>
        <v/>
      </c>
      <c r="AE265">
        <f>IF(ISBLANK('Raw Data'!D260), 0, IF('Raw Data'!E260-'Raw Data'!D260&gt;2, 'Raw Data'!BB260, 0))</f>
        <v/>
      </c>
      <c r="AF265">
        <f>IF(ISBLANK('Raw Data'!D260), 0, IF('Raw Data'!D260-'Raw Data'!E260&gt;3, 'Raw Data'!BC260, 0))</f>
        <v/>
      </c>
      <c r="AG265">
        <f>IF(ISBLANK('Raw Data'!A260), 0, IF(ABS('Raw Data'!D260-'Raw Data'!E260)&lt;4, 'Raw Data'!BD260, 0))</f>
        <v/>
      </c>
      <c r="AH265">
        <f>IF(ISBLANK('Raw Data'!D260), 0, IF('Raw Data'!E260-'Raw Data'!D260&gt;3, 'Raw Data'!BE260, 0))</f>
        <v/>
      </c>
      <c r="AI265">
        <f>IF(SUM('Raw Data'!D260:E260)&gt;'Raw Data'!F260, 'Raw Data'!G260, 0)</f>
        <v/>
      </c>
      <c r="AJ265">
        <f>IF(ISBLANK('Raw Data'!D260), 0, IF(SUM('Raw Data'!D260:E260)&lt;'Raw Data'!F260, 'Raw Data'!H260, 0))</f>
        <v/>
      </c>
      <c r="AK265">
        <f>IF(ISBLANK('Raw Data'!A260), 0, IF(AND('Raw Data'!D260&lt;3, 'Raw Data'!E260&lt;3, 'Raw Data'!F260&lt;BB$2), 'Raw Data'!AF260, 0))</f>
        <v/>
      </c>
      <c r="AL265">
        <f>IF(ISBLANK('Raw Data'!A260), 0, IF(AND('Raw Data'!D260&lt;4, 'Raw Data'!E260&lt;4, 'Raw Data'!F260&lt;BB$2), 'Raw Data'!AI260, 0))</f>
        <v/>
      </c>
      <c r="AM265">
        <f>IF(ISBLANK('Raw Data'!A260), 0, IF(AND('Raw Data'!D260&lt;5, 'Raw Data'!E260&lt;5, 'Raw Data'!F260&lt;BB$2), 'Raw Data'!AL260, 0))</f>
        <v/>
      </c>
      <c r="AN265">
        <f>IF(ISBLANK('Raw Data'!A260), 0, IF(AND('Raw Data'!D260&lt;6, 'Raw Data'!E260&lt;6, 'Raw Data'!F260&lt;BB$2), 'Raw Data'!AO260, 0))</f>
        <v/>
      </c>
      <c r="AO265">
        <f>IF(ISBLANK('Raw Data'!A260), 0, IF(AND('Raw Data'!I260&lt;Analysis!$BC$2, 'Raw Data'!D260-'Raw Data'!E260&gt;1), 'Raw Data'!AW260, IF(AND('Raw Data'!J260&lt;Analysis!$BC$2, 'Raw Data'!E260-'Raw Data'!D260&gt;1), 'Raw Data'!AY260, 0)))</f>
        <v/>
      </c>
      <c r="AP265">
        <f>IF(ISBLANK('Raw Data'!A260), 0, IF(AND('Raw Data'!I260&lt;Analysis!$BC$2, 'Raw Data'!D260-'Raw Data'!E260&gt;2), 'Raw Data'!AZ260, IF(AND('Raw Data'!J260&lt;Analysis!$BC$2, 'Raw Data'!E260-'Raw Data'!D260&gt;2), 'Raw Data'!BB260, 0)))</f>
        <v/>
      </c>
      <c r="AQ265">
        <f>IF(ISBLANK('Raw Data'!A260), 0, IF(AND('Raw Data'!I260&lt;Analysis!$BC$2, 'Raw Data'!D260-'Raw Data'!E260&gt;3), 'Raw Data'!BC260, IF(AND('Raw Data'!J260&lt;Analysis!$BC$2, 'Raw Data'!E260-'Raw Data'!D260&gt;3), 'Raw Data'!BE260, 0)))</f>
        <v/>
      </c>
      <c r="AR265">
        <f>IF('Hidden Analysiss'!D261=1,IF(ABS('Raw Data'!E260-'Raw Data'!D260)&lt;2,'Raw Data'!AX260,0), 0)</f>
        <v/>
      </c>
      <c r="AS265">
        <f>IF('Hidden Analysiss'!D261=1,IF(ABS('Raw Data'!E260-'Raw Data'!D260)&lt;3,'Raw Data'!BA260,0), 0)</f>
        <v/>
      </c>
      <c r="AT265">
        <f>IF('Hidden Analysiss'!D261=1,IF(ABS('Raw Data'!E260-'Raw Data'!D260)&lt;4,'Raw Data'!BD260,0), 0)</f>
        <v/>
      </c>
      <c r="AU265">
        <f>IF(AND('Hidden Analysiss'!E261=1, ABS('Raw Data'!E260-'Raw Data'!D260)&lt;2), 'Raw Data'!AX260, 0)</f>
        <v/>
      </c>
      <c r="AV265">
        <f>IF(AND('Hidden Analysiss'!E261=1, ABS('Raw Data'!E260-'Raw Data'!D260)&lt;3), 'Raw Data'!BA260, 0)</f>
        <v/>
      </c>
      <c r="AW265">
        <f>IF(AND('Hidden Analysiss'!E261=1, ABS('Raw Data'!E260-'Raw Data'!D260)&lt;3), 'Raw Data'!BD260, 0)</f>
        <v/>
      </c>
    </row>
    <row r="266">
      <c r="A266" s="1">
        <f>'Raw Data'!A261</f>
        <v/>
      </c>
      <c r="B266">
        <f>IF('Raw Data'!E261&gt;'Raw Data'!D261, 'Raw Data'!J261, 0)</f>
        <v/>
      </c>
      <c r="C266">
        <f>IF('Raw Data'!D261&gt;'Raw Data'!E261, 'Raw Data'!I261, 0)</f>
        <v/>
      </c>
      <c r="D266">
        <f>SUM(G266:H266)</f>
        <v/>
      </c>
      <c r="E266">
        <f>IF(AND('Raw Data'!J261&lt;'Raw Data'!I261,'Raw Data'!E261&gt;'Raw Data'!D261,'Raw Data'!E261-'Raw Data'!D261&gt;3),'Raw Data'!N261,IF(AND('Raw Data'!I261&lt;'Raw Data'!J261,'Raw Data'!D261&gt;'Raw Data'!E261,'Raw Data'!D261-'Raw Data'!E261&gt;3),'Raw Data'!M261,0))</f>
        <v/>
      </c>
      <c r="F266">
        <f>IF(AND('Raw Data'!J261&lt;'Raw Data'!I261,'Raw Data'!E261&gt;'Raw Data'!D261,'Raw Data'!E261-'Raw Data'!D261&lt;4),'Raw Data'!L261,IF(AND('Raw Data'!I261&lt;'Raw Data'!J261,'Raw Data'!D261&gt;'Raw Data'!E261,'Raw Data'!D261-'Raw Data'!E261&lt;4),'Raw Data'!K261,0))</f>
        <v/>
      </c>
      <c r="G266">
        <f>IF(AND('Raw Data'!J261&lt;'Raw Data'!I261, 'Raw Data'!E261&gt;'Raw Data'!D261), 'Raw Data'!J261, 0)</f>
        <v/>
      </c>
      <c r="H266">
        <f>IF(AND('Raw Data'!J261&gt;'Raw Data'!I261, 'Raw Data'!E261&lt;'Raw Data'!D261), 'Raw Data'!I261, 0)</f>
        <v/>
      </c>
      <c r="I266">
        <f>SUM(J266:K266)</f>
        <v/>
      </c>
      <c r="J266">
        <f>IF(AND('Raw Data'!J261&gt;'Raw Data'!I261, 'Raw Data'!E261&gt;'Raw Data'!D261), 'Raw Data'!J261, 0)</f>
        <v/>
      </c>
      <c r="K266">
        <f>IF(AND('Raw Data'!I261&gt;'Raw Data'!J261, 'Raw Data'!D261&gt;'Raw Data'!E261), 'Raw Data'!I261, 0)</f>
        <v/>
      </c>
      <c r="L266">
        <f>IF('Raw Data'!E261-'Raw Data'!D261&gt;3, 'Raw Data'!N261, 0)</f>
        <v/>
      </c>
      <c r="M266">
        <f>IF('Raw Data'!D261-'Raw Data'!E261&gt;3, 'Raw Data'!M261, 0)</f>
        <v/>
      </c>
      <c r="N266">
        <f>IF(ISBLANK('Raw Data'!D261),0,IF(AND('Raw Data'!E261&gt;'Raw Data'!D261,'Raw Data'!E261-'Raw Data'!D261&gt;0,'Raw Data'!E261-'Raw Data'!D261&lt;4),'Raw Data'!L261, 0))</f>
        <v/>
      </c>
      <c r="O266">
        <f>IF(ISBLANK('Raw Data'!D261),0,IF(AND('Raw Data'!E261&gt;'Raw Data'!D261,'Raw Data'!E261-'Raw Data'!D261&gt;0,'Raw Data'!D261-'Raw Data'!E261&lt;4),'Raw Data'!K261, 0))</f>
        <v/>
      </c>
      <c r="P266">
        <f>IF('Raw Data'!E261-'Raw Data'!D261&gt;3, 'Raw Data'!N261, IF('Raw Data'!D261-'Raw Data'!E261&gt;3, 'Raw Data'!M261, 0))</f>
        <v/>
      </c>
      <c r="Q266">
        <f>IF(ISBLANK('Raw Data'!E261),0,IF(AND('Raw Data'!E261-'Raw Data'!D261&lt;4,'Raw Data'!E261-'Raw Data'!D261&gt;0),'Raw Data'!L261,IF(AND('Raw Data'!D261&gt;'Raw Data'!E261,'Raw Data'!D261-'Raw Data'!E261&gt;0),'Raw Data'!K261,0)))</f>
        <v/>
      </c>
      <c r="R266">
        <f>IF(ISBLANK('Raw Data'!K261),0,IFERROR(IF(MATCH(SMALL('Raw Data'!K261:N261,1),L266:O266,0),SMALL('Raw Data'!K261:N261,1)),0))</f>
        <v/>
      </c>
      <c r="S266">
        <f>IF(ISBLANK('Raw Data'!K261),0,IFERROR(IF(MATCH(SMALL('Raw Data'!K261:N261,2),L266:O266,0),SMALL('Raw Data'!K261:N261,2)),0))</f>
        <v/>
      </c>
      <c r="T266">
        <f>IF(ISBLANK('Raw Data'!K261),0,IFERROR(IF(MATCH(SMALL('Raw Data'!K261:N261,3),L266:O266,0),SMALL('Raw Data'!K261:N261,3)),0))</f>
        <v/>
      </c>
      <c r="U266">
        <f>IF(ISBLANK('Raw Data'!K261),0,IFERROR(IF(MATCH(SMALL('Raw Data'!K261:N261,4),L266:O266,0),SMALL('Raw Data'!K261:N261,4)),0))</f>
        <v/>
      </c>
      <c r="V266">
        <f>IF(AND('Raw Data'!D261&lt;3, 'Raw Data'!E261&lt;3, 'Raw Data'!A261&gt;0), 'Raw Data'!AF261, 0)</f>
        <v/>
      </c>
      <c r="W266">
        <f>IF(AND('Raw Data'!D261&lt;4, 'Raw Data'!E261&lt;4, 'Raw Data'!A261&gt;0), 'Raw Data'!AI261, 0)</f>
        <v/>
      </c>
      <c r="X266">
        <f>IF(AND('Raw Data'!D261&lt;5, 'Raw Data'!E261&lt;5, 'Raw Data'!A261&gt;0), 'Raw Data'!AL261, 0)</f>
        <v/>
      </c>
      <c r="Y266">
        <f>IF(AND('Raw Data'!D261&lt;6, 'Raw Data'!E261&lt;6, 'Raw Data'!A261&gt;0), 'Raw Data'!AO261, 0)</f>
        <v/>
      </c>
      <c r="Z266">
        <f>IF(ISBLANK('Raw Data'!D261), 0, IF('Raw Data'!D261-'Raw Data'!E261&gt;1, 'Raw Data'!AW261, 0))</f>
        <v/>
      </c>
      <c r="AA266">
        <f>IF(ISBLANK('Raw Data'!A261), 0, IF(ABS('Raw Data'!D261-'Raw Data'!E261)&lt;2, 'Raw Data'!AX261, 0))</f>
        <v/>
      </c>
      <c r="AB266">
        <f>IF(ISBLANK('Raw Data'!D261), 0, IF('Raw Data'!E261-'Raw Data'!D261&gt;1, 'Raw Data'!AY261, 0))</f>
        <v/>
      </c>
      <c r="AC266">
        <f>IF(ISBLANK('Raw Data'!D261), 0, IF('Raw Data'!D261-'Raw Data'!E261&gt;2, 'Raw Data'!AZ261, 0))</f>
        <v/>
      </c>
      <c r="AD266">
        <f>IF(ISBLANK('Raw Data'!A261), 0, IF(ABS('Raw Data'!D261-'Raw Data'!E261)&lt;3, 'Raw Data'!BA261, 0))</f>
        <v/>
      </c>
      <c r="AE266">
        <f>IF(ISBLANK('Raw Data'!D261), 0, IF('Raw Data'!E261-'Raw Data'!D261&gt;2, 'Raw Data'!BB261, 0))</f>
        <v/>
      </c>
      <c r="AF266">
        <f>IF(ISBLANK('Raw Data'!D261), 0, IF('Raw Data'!D261-'Raw Data'!E261&gt;3, 'Raw Data'!BC261, 0))</f>
        <v/>
      </c>
      <c r="AG266">
        <f>IF(ISBLANK('Raw Data'!A261), 0, IF(ABS('Raw Data'!D261-'Raw Data'!E261)&lt;4, 'Raw Data'!BD261, 0))</f>
        <v/>
      </c>
      <c r="AH266">
        <f>IF(ISBLANK('Raw Data'!D261), 0, IF('Raw Data'!E261-'Raw Data'!D261&gt;3, 'Raw Data'!BE261, 0))</f>
        <v/>
      </c>
      <c r="AI266">
        <f>IF(SUM('Raw Data'!D261:E261)&gt;'Raw Data'!F261, 'Raw Data'!G261, 0)</f>
        <v/>
      </c>
      <c r="AJ266">
        <f>IF(ISBLANK('Raw Data'!D261), 0, IF(SUM('Raw Data'!D261:E261)&lt;'Raw Data'!F261, 'Raw Data'!H261, 0))</f>
        <v/>
      </c>
      <c r="AK266">
        <f>IF(ISBLANK('Raw Data'!A261), 0, IF(AND('Raw Data'!D261&lt;3, 'Raw Data'!E261&lt;3, 'Raw Data'!F261&lt;BB$2), 'Raw Data'!AF261, 0))</f>
        <v/>
      </c>
      <c r="AL266">
        <f>IF(ISBLANK('Raw Data'!A261), 0, IF(AND('Raw Data'!D261&lt;4, 'Raw Data'!E261&lt;4, 'Raw Data'!F261&lt;BB$2), 'Raw Data'!AI261, 0))</f>
        <v/>
      </c>
      <c r="AM266">
        <f>IF(ISBLANK('Raw Data'!A261), 0, IF(AND('Raw Data'!D261&lt;5, 'Raw Data'!E261&lt;5, 'Raw Data'!F261&lt;BB$2), 'Raw Data'!AL261, 0))</f>
        <v/>
      </c>
      <c r="AN266">
        <f>IF(ISBLANK('Raw Data'!A261), 0, IF(AND('Raw Data'!D261&lt;6, 'Raw Data'!E261&lt;6, 'Raw Data'!F261&lt;BB$2), 'Raw Data'!AO261, 0))</f>
        <v/>
      </c>
      <c r="AO266">
        <f>IF(ISBLANK('Raw Data'!A261), 0, IF(AND('Raw Data'!I261&lt;Analysis!$BC$2, 'Raw Data'!D261-'Raw Data'!E261&gt;1), 'Raw Data'!AW261, IF(AND('Raw Data'!J261&lt;Analysis!$BC$2, 'Raw Data'!E261-'Raw Data'!D261&gt;1), 'Raw Data'!AY261, 0)))</f>
        <v/>
      </c>
      <c r="AP266">
        <f>IF(ISBLANK('Raw Data'!A261), 0, IF(AND('Raw Data'!I261&lt;Analysis!$BC$2, 'Raw Data'!D261-'Raw Data'!E261&gt;2), 'Raw Data'!AZ261, IF(AND('Raw Data'!J261&lt;Analysis!$BC$2, 'Raw Data'!E261-'Raw Data'!D261&gt;2), 'Raw Data'!BB261, 0)))</f>
        <v/>
      </c>
      <c r="AQ266">
        <f>IF(ISBLANK('Raw Data'!A261), 0, IF(AND('Raw Data'!I261&lt;Analysis!$BC$2, 'Raw Data'!D261-'Raw Data'!E261&gt;3), 'Raw Data'!BC261, IF(AND('Raw Data'!J261&lt;Analysis!$BC$2, 'Raw Data'!E261-'Raw Data'!D261&gt;3), 'Raw Data'!BE261, 0)))</f>
        <v/>
      </c>
      <c r="AR266">
        <f>IF('Hidden Analysiss'!D262=1,IF(ABS('Raw Data'!E261-'Raw Data'!D261)&lt;2,'Raw Data'!AX261,0), 0)</f>
        <v/>
      </c>
      <c r="AS266">
        <f>IF('Hidden Analysiss'!D262=1,IF(ABS('Raw Data'!E261-'Raw Data'!D261)&lt;3,'Raw Data'!BA261,0), 0)</f>
        <v/>
      </c>
      <c r="AT266">
        <f>IF('Hidden Analysiss'!D262=1,IF(ABS('Raw Data'!E261-'Raw Data'!D261)&lt;4,'Raw Data'!BD261,0), 0)</f>
        <v/>
      </c>
      <c r="AU266">
        <f>IF(AND('Hidden Analysiss'!E262=1, ABS('Raw Data'!E261-'Raw Data'!D261)&lt;2), 'Raw Data'!AX261, 0)</f>
        <v/>
      </c>
      <c r="AV266">
        <f>IF(AND('Hidden Analysiss'!E262=1, ABS('Raw Data'!E261-'Raw Data'!D261)&lt;3), 'Raw Data'!BA261, 0)</f>
        <v/>
      </c>
      <c r="AW266">
        <f>IF(AND('Hidden Analysiss'!E262=1, ABS('Raw Data'!E261-'Raw Data'!D261)&lt;3), 'Raw Data'!BD261, 0)</f>
        <v/>
      </c>
    </row>
    <row r="267">
      <c r="A267" s="1">
        <f>'Raw Data'!A262</f>
        <v/>
      </c>
      <c r="B267">
        <f>IF('Raw Data'!E262&gt;'Raw Data'!D262, 'Raw Data'!J262, 0)</f>
        <v/>
      </c>
      <c r="C267">
        <f>IF('Raw Data'!D262&gt;'Raw Data'!E262, 'Raw Data'!I262, 0)</f>
        <v/>
      </c>
      <c r="D267">
        <f>SUM(G267:H267)</f>
        <v/>
      </c>
      <c r="E267">
        <f>IF(AND('Raw Data'!J262&lt;'Raw Data'!I262,'Raw Data'!E262&gt;'Raw Data'!D262,'Raw Data'!E262-'Raw Data'!D262&gt;3),'Raw Data'!N262,IF(AND('Raw Data'!I262&lt;'Raw Data'!J262,'Raw Data'!D262&gt;'Raw Data'!E262,'Raw Data'!D262-'Raw Data'!E262&gt;3),'Raw Data'!M262,0))</f>
        <v/>
      </c>
      <c r="F267">
        <f>IF(AND('Raw Data'!J262&lt;'Raw Data'!I262,'Raw Data'!E262&gt;'Raw Data'!D262,'Raw Data'!E262-'Raw Data'!D262&lt;4),'Raw Data'!L262,IF(AND('Raw Data'!I262&lt;'Raw Data'!J262,'Raw Data'!D262&gt;'Raw Data'!E262,'Raw Data'!D262-'Raw Data'!E262&lt;4),'Raw Data'!K262,0))</f>
        <v/>
      </c>
      <c r="G267">
        <f>IF(AND('Raw Data'!J262&lt;'Raw Data'!I262, 'Raw Data'!E262&gt;'Raw Data'!D262), 'Raw Data'!J262, 0)</f>
        <v/>
      </c>
      <c r="H267">
        <f>IF(AND('Raw Data'!J262&gt;'Raw Data'!I262, 'Raw Data'!E262&lt;'Raw Data'!D262), 'Raw Data'!I262, 0)</f>
        <v/>
      </c>
      <c r="I267">
        <f>SUM(J267:K267)</f>
        <v/>
      </c>
      <c r="J267">
        <f>IF(AND('Raw Data'!J262&gt;'Raw Data'!I262, 'Raw Data'!E262&gt;'Raw Data'!D262), 'Raw Data'!J262, 0)</f>
        <v/>
      </c>
      <c r="K267">
        <f>IF(AND('Raw Data'!I262&gt;'Raw Data'!J262, 'Raw Data'!D262&gt;'Raw Data'!E262), 'Raw Data'!I262, 0)</f>
        <v/>
      </c>
      <c r="L267">
        <f>IF('Raw Data'!E262-'Raw Data'!D262&gt;3, 'Raw Data'!N262, 0)</f>
        <v/>
      </c>
      <c r="M267">
        <f>IF('Raw Data'!D262-'Raw Data'!E262&gt;3, 'Raw Data'!M262, 0)</f>
        <v/>
      </c>
      <c r="N267">
        <f>IF(ISBLANK('Raw Data'!D262),0,IF(AND('Raw Data'!E262&gt;'Raw Data'!D262,'Raw Data'!E262-'Raw Data'!D262&gt;0,'Raw Data'!E262-'Raw Data'!D262&lt;4),'Raw Data'!L262, 0))</f>
        <v/>
      </c>
      <c r="O267">
        <f>IF(ISBLANK('Raw Data'!D262),0,IF(AND('Raw Data'!E262&gt;'Raw Data'!D262,'Raw Data'!E262-'Raw Data'!D262&gt;0,'Raw Data'!D262-'Raw Data'!E262&lt;4),'Raw Data'!K262, 0))</f>
        <v/>
      </c>
      <c r="P267">
        <f>IF('Raw Data'!E262-'Raw Data'!D262&gt;3, 'Raw Data'!N262, IF('Raw Data'!D262-'Raw Data'!E262&gt;3, 'Raw Data'!M262, 0))</f>
        <v/>
      </c>
      <c r="Q267">
        <f>IF(ISBLANK('Raw Data'!E262),0,IF(AND('Raw Data'!E262-'Raw Data'!D262&lt;4,'Raw Data'!E262-'Raw Data'!D262&gt;0),'Raw Data'!L262,IF(AND('Raw Data'!D262&gt;'Raw Data'!E262,'Raw Data'!D262-'Raw Data'!E262&gt;0),'Raw Data'!K262,0)))</f>
        <v/>
      </c>
      <c r="R267">
        <f>IF(ISBLANK('Raw Data'!K262),0,IFERROR(IF(MATCH(SMALL('Raw Data'!K262:N262,1),L267:O267,0),SMALL('Raw Data'!K262:N262,1)),0))</f>
        <v/>
      </c>
      <c r="S267">
        <f>IF(ISBLANK('Raw Data'!K262),0,IFERROR(IF(MATCH(SMALL('Raw Data'!K262:N262,2),L267:O267,0),SMALL('Raw Data'!K262:N262,2)),0))</f>
        <v/>
      </c>
      <c r="T267">
        <f>IF(ISBLANK('Raw Data'!K262),0,IFERROR(IF(MATCH(SMALL('Raw Data'!K262:N262,3),L267:O267,0),SMALL('Raw Data'!K262:N262,3)),0))</f>
        <v/>
      </c>
      <c r="U267">
        <f>IF(ISBLANK('Raw Data'!K262),0,IFERROR(IF(MATCH(SMALL('Raw Data'!K262:N262,4),L267:O267,0),SMALL('Raw Data'!K262:N262,4)),0))</f>
        <v/>
      </c>
      <c r="V267">
        <f>IF(AND('Raw Data'!D262&lt;3, 'Raw Data'!E262&lt;3, 'Raw Data'!A262&gt;0), 'Raw Data'!AF262, 0)</f>
        <v/>
      </c>
      <c r="W267">
        <f>IF(AND('Raw Data'!D262&lt;4, 'Raw Data'!E262&lt;4, 'Raw Data'!A262&gt;0), 'Raw Data'!AI262, 0)</f>
        <v/>
      </c>
      <c r="X267">
        <f>IF(AND('Raw Data'!D262&lt;5, 'Raw Data'!E262&lt;5, 'Raw Data'!A262&gt;0), 'Raw Data'!AL262, 0)</f>
        <v/>
      </c>
      <c r="Y267">
        <f>IF(AND('Raw Data'!D262&lt;6, 'Raw Data'!E262&lt;6, 'Raw Data'!A262&gt;0), 'Raw Data'!AO262, 0)</f>
        <v/>
      </c>
      <c r="Z267">
        <f>IF(ISBLANK('Raw Data'!D262), 0, IF('Raw Data'!D262-'Raw Data'!E262&gt;1, 'Raw Data'!AW262, 0))</f>
        <v/>
      </c>
      <c r="AA267">
        <f>IF(ISBLANK('Raw Data'!A262), 0, IF(ABS('Raw Data'!D262-'Raw Data'!E262)&lt;2, 'Raw Data'!AX262, 0))</f>
        <v/>
      </c>
      <c r="AB267">
        <f>IF(ISBLANK('Raw Data'!D262), 0, IF('Raw Data'!E262-'Raw Data'!D262&gt;1, 'Raw Data'!AY262, 0))</f>
        <v/>
      </c>
      <c r="AC267">
        <f>IF(ISBLANK('Raw Data'!D262), 0, IF('Raw Data'!D262-'Raw Data'!E262&gt;2, 'Raw Data'!AZ262, 0))</f>
        <v/>
      </c>
      <c r="AD267">
        <f>IF(ISBLANK('Raw Data'!A262), 0, IF(ABS('Raw Data'!D262-'Raw Data'!E262)&lt;3, 'Raw Data'!BA262, 0))</f>
        <v/>
      </c>
      <c r="AE267">
        <f>IF(ISBLANK('Raw Data'!D262), 0, IF('Raw Data'!E262-'Raw Data'!D262&gt;2, 'Raw Data'!BB262, 0))</f>
        <v/>
      </c>
      <c r="AF267">
        <f>IF(ISBLANK('Raw Data'!D262), 0, IF('Raw Data'!D262-'Raw Data'!E262&gt;3, 'Raw Data'!BC262, 0))</f>
        <v/>
      </c>
      <c r="AG267">
        <f>IF(ISBLANK('Raw Data'!A262), 0, IF(ABS('Raw Data'!D262-'Raw Data'!E262)&lt;4, 'Raw Data'!BD262, 0))</f>
        <v/>
      </c>
      <c r="AH267">
        <f>IF(ISBLANK('Raw Data'!D262), 0, IF('Raw Data'!E262-'Raw Data'!D262&gt;3, 'Raw Data'!BE262, 0))</f>
        <v/>
      </c>
      <c r="AI267">
        <f>IF(SUM('Raw Data'!D262:E262)&gt;'Raw Data'!F262, 'Raw Data'!G262, 0)</f>
        <v/>
      </c>
      <c r="AJ267">
        <f>IF(ISBLANK('Raw Data'!D262), 0, IF(SUM('Raw Data'!D262:E262)&lt;'Raw Data'!F262, 'Raw Data'!H262, 0))</f>
        <v/>
      </c>
      <c r="AK267">
        <f>IF(ISBLANK('Raw Data'!A262), 0, IF(AND('Raw Data'!D262&lt;3, 'Raw Data'!E262&lt;3, 'Raw Data'!F262&lt;BB$2), 'Raw Data'!AF262, 0))</f>
        <v/>
      </c>
      <c r="AL267">
        <f>IF(ISBLANK('Raw Data'!A262), 0, IF(AND('Raw Data'!D262&lt;4, 'Raw Data'!E262&lt;4, 'Raw Data'!F262&lt;BB$2), 'Raw Data'!AI262, 0))</f>
        <v/>
      </c>
      <c r="AM267">
        <f>IF(ISBLANK('Raw Data'!A262), 0, IF(AND('Raw Data'!D262&lt;5, 'Raw Data'!E262&lt;5, 'Raw Data'!F262&lt;BB$2), 'Raw Data'!AL262, 0))</f>
        <v/>
      </c>
      <c r="AN267">
        <f>IF(ISBLANK('Raw Data'!A262), 0, IF(AND('Raw Data'!D262&lt;6, 'Raw Data'!E262&lt;6, 'Raw Data'!F262&lt;BB$2), 'Raw Data'!AO262, 0))</f>
        <v/>
      </c>
      <c r="AO267">
        <f>IF(ISBLANK('Raw Data'!A262), 0, IF(AND('Raw Data'!I262&lt;Analysis!$BC$2, 'Raw Data'!D262-'Raw Data'!E262&gt;1), 'Raw Data'!AW262, IF(AND('Raw Data'!J262&lt;Analysis!$BC$2, 'Raw Data'!E262-'Raw Data'!D262&gt;1), 'Raw Data'!AY262, 0)))</f>
        <v/>
      </c>
      <c r="AP267">
        <f>IF(ISBLANK('Raw Data'!A262), 0, IF(AND('Raw Data'!I262&lt;Analysis!$BC$2, 'Raw Data'!D262-'Raw Data'!E262&gt;2), 'Raw Data'!AZ262, IF(AND('Raw Data'!J262&lt;Analysis!$BC$2, 'Raw Data'!E262-'Raw Data'!D262&gt;2), 'Raw Data'!BB262, 0)))</f>
        <v/>
      </c>
      <c r="AQ267">
        <f>IF(ISBLANK('Raw Data'!A262), 0, IF(AND('Raw Data'!I262&lt;Analysis!$BC$2, 'Raw Data'!D262-'Raw Data'!E262&gt;3), 'Raw Data'!BC262, IF(AND('Raw Data'!J262&lt;Analysis!$BC$2, 'Raw Data'!E262-'Raw Data'!D262&gt;3), 'Raw Data'!BE262, 0)))</f>
        <v/>
      </c>
      <c r="AR267">
        <f>IF('Hidden Analysiss'!D263=1,IF(ABS('Raw Data'!E262-'Raw Data'!D262)&lt;2,'Raw Data'!AX262,0), 0)</f>
        <v/>
      </c>
      <c r="AS267">
        <f>IF('Hidden Analysiss'!D263=1,IF(ABS('Raw Data'!E262-'Raw Data'!D262)&lt;3,'Raw Data'!BA262,0), 0)</f>
        <v/>
      </c>
      <c r="AT267">
        <f>IF('Hidden Analysiss'!D263=1,IF(ABS('Raw Data'!E262-'Raw Data'!D262)&lt;4,'Raw Data'!BD262,0), 0)</f>
        <v/>
      </c>
      <c r="AU267">
        <f>IF(AND('Hidden Analysiss'!E263=1, ABS('Raw Data'!E262-'Raw Data'!D262)&lt;2), 'Raw Data'!AX262, 0)</f>
        <v/>
      </c>
      <c r="AV267">
        <f>IF(AND('Hidden Analysiss'!E263=1, ABS('Raw Data'!E262-'Raw Data'!D262)&lt;3), 'Raw Data'!BA262, 0)</f>
        <v/>
      </c>
      <c r="AW267">
        <f>IF(AND('Hidden Analysiss'!E263=1, ABS('Raw Data'!E262-'Raw Data'!D262)&lt;3), 'Raw Data'!BD262, 0)</f>
        <v/>
      </c>
    </row>
    <row r="268">
      <c r="A268" s="1">
        <f>'Raw Data'!A263</f>
        <v/>
      </c>
      <c r="B268">
        <f>IF('Raw Data'!E263&gt;'Raw Data'!D263, 'Raw Data'!J263, 0)</f>
        <v/>
      </c>
      <c r="C268">
        <f>IF('Raw Data'!D263&gt;'Raw Data'!E263, 'Raw Data'!I263, 0)</f>
        <v/>
      </c>
      <c r="D268">
        <f>SUM(G268:H268)</f>
        <v/>
      </c>
      <c r="E268">
        <f>IF(AND('Raw Data'!J263&lt;'Raw Data'!I263,'Raw Data'!E263&gt;'Raw Data'!D263,'Raw Data'!E263-'Raw Data'!D263&gt;3),'Raw Data'!N263,IF(AND('Raw Data'!I263&lt;'Raw Data'!J263,'Raw Data'!D263&gt;'Raw Data'!E263,'Raw Data'!D263-'Raw Data'!E263&gt;3),'Raw Data'!M263,0))</f>
        <v/>
      </c>
      <c r="F268">
        <f>IF(AND('Raw Data'!J263&lt;'Raw Data'!I263,'Raw Data'!E263&gt;'Raw Data'!D263,'Raw Data'!E263-'Raw Data'!D263&lt;4),'Raw Data'!L263,IF(AND('Raw Data'!I263&lt;'Raw Data'!J263,'Raw Data'!D263&gt;'Raw Data'!E263,'Raw Data'!D263-'Raw Data'!E263&lt;4),'Raw Data'!K263,0))</f>
        <v/>
      </c>
      <c r="G268">
        <f>IF(AND('Raw Data'!J263&lt;'Raw Data'!I263, 'Raw Data'!E263&gt;'Raw Data'!D263), 'Raw Data'!J263, 0)</f>
        <v/>
      </c>
      <c r="H268">
        <f>IF(AND('Raw Data'!J263&gt;'Raw Data'!I263, 'Raw Data'!E263&lt;'Raw Data'!D263), 'Raw Data'!I263, 0)</f>
        <v/>
      </c>
      <c r="I268">
        <f>SUM(J268:K268)</f>
        <v/>
      </c>
      <c r="J268">
        <f>IF(AND('Raw Data'!J263&gt;'Raw Data'!I263, 'Raw Data'!E263&gt;'Raw Data'!D263), 'Raw Data'!J263, 0)</f>
        <v/>
      </c>
      <c r="K268">
        <f>IF(AND('Raw Data'!I263&gt;'Raw Data'!J263, 'Raw Data'!D263&gt;'Raw Data'!E263), 'Raw Data'!I263, 0)</f>
        <v/>
      </c>
      <c r="L268">
        <f>IF('Raw Data'!E263-'Raw Data'!D263&gt;3, 'Raw Data'!N263, 0)</f>
        <v/>
      </c>
      <c r="M268">
        <f>IF('Raw Data'!D263-'Raw Data'!E263&gt;3, 'Raw Data'!M263, 0)</f>
        <v/>
      </c>
      <c r="N268">
        <f>IF(ISBLANK('Raw Data'!D263),0,IF(AND('Raw Data'!E263&gt;'Raw Data'!D263,'Raw Data'!E263-'Raw Data'!D263&gt;0,'Raw Data'!E263-'Raw Data'!D263&lt;4),'Raw Data'!L263, 0))</f>
        <v/>
      </c>
      <c r="O268">
        <f>IF(ISBLANK('Raw Data'!D263),0,IF(AND('Raw Data'!E263&gt;'Raw Data'!D263,'Raw Data'!E263-'Raw Data'!D263&gt;0,'Raw Data'!D263-'Raw Data'!E263&lt;4),'Raw Data'!K263, 0))</f>
        <v/>
      </c>
      <c r="P268">
        <f>IF('Raw Data'!E263-'Raw Data'!D263&gt;3, 'Raw Data'!N263, IF('Raw Data'!D263-'Raw Data'!E263&gt;3, 'Raw Data'!M263, 0))</f>
        <v/>
      </c>
      <c r="Q268">
        <f>IF(ISBLANK('Raw Data'!E263),0,IF(AND('Raw Data'!E263-'Raw Data'!D263&lt;4,'Raw Data'!E263-'Raw Data'!D263&gt;0),'Raw Data'!L263,IF(AND('Raw Data'!D263&gt;'Raw Data'!E263,'Raw Data'!D263-'Raw Data'!E263&gt;0),'Raw Data'!K263,0)))</f>
        <v/>
      </c>
      <c r="R268">
        <f>IF(ISBLANK('Raw Data'!K263),0,IFERROR(IF(MATCH(SMALL('Raw Data'!K263:N263,1),L268:O268,0),SMALL('Raw Data'!K263:N263,1)),0))</f>
        <v/>
      </c>
      <c r="S268">
        <f>IF(ISBLANK('Raw Data'!K263),0,IFERROR(IF(MATCH(SMALL('Raw Data'!K263:N263,2),L268:O268,0),SMALL('Raw Data'!K263:N263,2)),0))</f>
        <v/>
      </c>
      <c r="T268">
        <f>IF(ISBLANK('Raw Data'!K263),0,IFERROR(IF(MATCH(SMALL('Raw Data'!K263:N263,3),L268:O268,0),SMALL('Raw Data'!K263:N263,3)),0))</f>
        <v/>
      </c>
      <c r="U268">
        <f>IF(ISBLANK('Raw Data'!K263),0,IFERROR(IF(MATCH(SMALL('Raw Data'!K263:N263,4),L268:O268,0),SMALL('Raw Data'!K263:N263,4)),0))</f>
        <v/>
      </c>
      <c r="V268">
        <f>IF(AND('Raw Data'!D263&lt;3, 'Raw Data'!E263&lt;3, 'Raw Data'!A263&gt;0), 'Raw Data'!AF263, 0)</f>
        <v/>
      </c>
      <c r="W268">
        <f>IF(AND('Raw Data'!D263&lt;4, 'Raw Data'!E263&lt;4, 'Raw Data'!A263&gt;0), 'Raw Data'!AI263, 0)</f>
        <v/>
      </c>
      <c r="X268">
        <f>IF(AND('Raw Data'!D263&lt;5, 'Raw Data'!E263&lt;5, 'Raw Data'!A263&gt;0), 'Raw Data'!AL263, 0)</f>
        <v/>
      </c>
      <c r="Y268">
        <f>IF(AND('Raw Data'!D263&lt;6, 'Raw Data'!E263&lt;6, 'Raw Data'!A263&gt;0), 'Raw Data'!AO263, 0)</f>
        <v/>
      </c>
      <c r="Z268">
        <f>IF(ISBLANK('Raw Data'!D263), 0, IF('Raw Data'!D263-'Raw Data'!E263&gt;1, 'Raw Data'!AW263, 0))</f>
        <v/>
      </c>
      <c r="AA268">
        <f>IF(ISBLANK('Raw Data'!A263), 0, IF(ABS('Raw Data'!D263-'Raw Data'!E263)&lt;2, 'Raw Data'!AX263, 0))</f>
        <v/>
      </c>
      <c r="AB268">
        <f>IF(ISBLANK('Raw Data'!D263), 0, IF('Raw Data'!E263-'Raw Data'!D263&gt;1, 'Raw Data'!AY263, 0))</f>
        <v/>
      </c>
      <c r="AC268">
        <f>IF(ISBLANK('Raw Data'!D263), 0, IF('Raw Data'!D263-'Raw Data'!E263&gt;2, 'Raw Data'!AZ263, 0))</f>
        <v/>
      </c>
      <c r="AD268">
        <f>IF(ISBLANK('Raw Data'!A263), 0, IF(ABS('Raw Data'!D263-'Raw Data'!E263)&lt;3, 'Raw Data'!BA263, 0))</f>
        <v/>
      </c>
      <c r="AE268">
        <f>IF(ISBLANK('Raw Data'!D263), 0, IF('Raw Data'!E263-'Raw Data'!D263&gt;2, 'Raw Data'!BB263, 0))</f>
        <v/>
      </c>
      <c r="AF268">
        <f>IF(ISBLANK('Raw Data'!D263), 0, IF('Raw Data'!D263-'Raw Data'!E263&gt;3, 'Raw Data'!BC263, 0))</f>
        <v/>
      </c>
      <c r="AG268">
        <f>IF(ISBLANK('Raw Data'!A263), 0, IF(ABS('Raw Data'!D263-'Raw Data'!E263)&lt;4, 'Raw Data'!BD263, 0))</f>
        <v/>
      </c>
      <c r="AH268">
        <f>IF(ISBLANK('Raw Data'!D263), 0, IF('Raw Data'!E263-'Raw Data'!D263&gt;3, 'Raw Data'!BE263, 0))</f>
        <v/>
      </c>
      <c r="AI268">
        <f>IF(SUM('Raw Data'!D263:E263)&gt;'Raw Data'!F263, 'Raw Data'!G263, 0)</f>
        <v/>
      </c>
      <c r="AJ268">
        <f>IF(ISBLANK('Raw Data'!D263), 0, IF(SUM('Raw Data'!D263:E263)&lt;'Raw Data'!F263, 'Raw Data'!H263, 0))</f>
        <v/>
      </c>
      <c r="AK268">
        <f>IF(ISBLANK('Raw Data'!A263), 0, IF(AND('Raw Data'!D263&lt;3, 'Raw Data'!E263&lt;3, 'Raw Data'!F263&lt;BB$2), 'Raw Data'!AF263, 0))</f>
        <v/>
      </c>
      <c r="AL268">
        <f>IF(ISBLANK('Raw Data'!A263), 0, IF(AND('Raw Data'!D263&lt;4, 'Raw Data'!E263&lt;4, 'Raw Data'!F263&lt;BB$2), 'Raw Data'!AI263, 0))</f>
        <v/>
      </c>
      <c r="AM268">
        <f>IF(ISBLANK('Raw Data'!A263), 0, IF(AND('Raw Data'!D263&lt;5, 'Raw Data'!E263&lt;5, 'Raw Data'!F263&lt;BB$2), 'Raw Data'!AL263, 0))</f>
        <v/>
      </c>
      <c r="AN268">
        <f>IF(ISBLANK('Raw Data'!A263), 0, IF(AND('Raw Data'!D263&lt;6, 'Raw Data'!E263&lt;6, 'Raw Data'!F263&lt;BB$2), 'Raw Data'!AO263, 0))</f>
        <v/>
      </c>
      <c r="AO268">
        <f>IF(ISBLANK('Raw Data'!A263), 0, IF(AND('Raw Data'!I263&lt;Analysis!$BC$2, 'Raw Data'!D263-'Raw Data'!E263&gt;1), 'Raw Data'!AW263, IF(AND('Raw Data'!J263&lt;Analysis!$BC$2, 'Raw Data'!E263-'Raw Data'!D263&gt;1), 'Raw Data'!AY263, 0)))</f>
        <v/>
      </c>
      <c r="AP268">
        <f>IF(ISBLANK('Raw Data'!A263), 0, IF(AND('Raw Data'!I263&lt;Analysis!$BC$2, 'Raw Data'!D263-'Raw Data'!E263&gt;2), 'Raw Data'!AZ263, IF(AND('Raw Data'!J263&lt;Analysis!$BC$2, 'Raw Data'!E263-'Raw Data'!D263&gt;2), 'Raw Data'!BB263, 0)))</f>
        <v/>
      </c>
      <c r="AQ268">
        <f>IF(ISBLANK('Raw Data'!A263), 0, IF(AND('Raw Data'!I263&lt;Analysis!$BC$2, 'Raw Data'!D263-'Raw Data'!E263&gt;3), 'Raw Data'!BC263, IF(AND('Raw Data'!J263&lt;Analysis!$BC$2, 'Raw Data'!E263-'Raw Data'!D263&gt;3), 'Raw Data'!BE263, 0)))</f>
        <v/>
      </c>
      <c r="AR268">
        <f>IF('Hidden Analysiss'!D264=1,IF(ABS('Raw Data'!E263-'Raw Data'!D263)&lt;2,'Raw Data'!AX263,0), 0)</f>
        <v/>
      </c>
      <c r="AS268">
        <f>IF('Hidden Analysiss'!D264=1,IF(ABS('Raw Data'!E263-'Raw Data'!D263)&lt;3,'Raw Data'!BA263,0), 0)</f>
        <v/>
      </c>
      <c r="AT268">
        <f>IF('Hidden Analysiss'!D264=1,IF(ABS('Raw Data'!E263-'Raw Data'!D263)&lt;4,'Raw Data'!BD263,0), 0)</f>
        <v/>
      </c>
      <c r="AU268">
        <f>IF(AND('Hidden Analysiss'!E264=1, ABS('Raw Data'!E263-'Raw Data'!D263)&lt;2), 'Raw Data'!AX263, 0)</f>
        <v/>
      </c>
      <c r="AV268">
        <f>IF(AND('Hidden Analysiss'!E264=1, ABS('Raw Data'!E263-'Raw Data'!D263)&lt;3), 'Raw Data'!BA263, 0)</f>
        <v/>
      </c>
      <c r="AW268">
        <f>IF(AND('Hidden Analysiss'!E264=1, ABS('Raw Data'!E263-'Raw Data'!D263)&lt;3), 'Raw Data'!BD263, 0)</f>
        <v/>
      </c>
    </row>
    <row r="269">
      <c r="A269" s="1">
        <f>'Raw Data'!A264</f>
        <v/>
      </c>
      <c r="B269">
        <f>IF('Raw Data'!E264&gt;'Raw Data'!D264, 'Raw Data'!J264, 0)</f>
        <v/>
      </c>
      <c r="C269">
        <f>IF('Raw Data'!D264&gt;'Raw Data'!E264, 'Raw Data'!I264, 0)</f>
        <v/>
      </c>
      <c r="D269">
        <f>SUM(G269:H269)</f>
        <v/>
      </c>
      <c r="E269">
        <f>IF(AND('Raw Data'!J264&lt;'Raw Data'!I264,'Raw Data'!E264&gt;'Raw Data'!D264,'Raw Data'!E264-'Raw Data'!D264&gt;3),'Raw Data'!N264,IF(AND('Raw Data'!I264&lt;'Raw Data'!J264,'Raw Data'!D264&gt;'Raw Data'!E264,'Raw Data'!D264-'Raw Data'!E264&gt;3),'Raw Data'!M264,0))</f>
        <v/>
      </c>
      <c r="F269">
        <f>IF(AND('Raw Data'!J264&lt;'Raw Data'!I264,'Raw Data'!E264&gt;'Raw Data'!D264,'Raw Data'!E264-'Raw Data'!D264&lt;4),'Raw Data'!L264,IF(AND('Raw Data'!I264&lt;'Raw Data'!J264,'Raw Data'!D264&gt;'Raw Data'!E264,'Raw Data'!D264-'Raw Data'!E264&lt;4),'Raw Data'!K264,0))</f>
        <v/>
      </c>
      <c r="G269">
        <f>IF(AND('Raw Data'!J264&lt;'Raw Data'!I264, 'Raw Data'!E264&gt;'Raw Data'!D264), 'Raw Data'!J264, 0)</f>
        <v/>
      </c>
      <c r="H269">
        <f>IF(AND('Raw Data'!J264&gt;'Raw Data'!I264, 'Raw Data'!E264&lt;'Raw Data'!D264), 'Raw Data'!I264, 0)</f>
        <v/>
      </c>
      <c r="I269">
        <f>SUM(J269:K269)</f>
        <v/>
      </c>
      <c r="J269">
        <f>IF(AND('Raw Data'!J264&gt;'Raw Data'!I264, 'Raw Data'!E264&gt;'Raw Data'!D264), 'Raw Data'!J264, 0)</f>
        <v/>
      </c>
      <c r="K269">
        <f>IF(AND('Raw Data'!I264&gt;'Raw Data'!J264, 'Raw Data'!D264&gt;'Raw Data'!E264), 'Raw Data'!I264, 0)</f>
        <v/>
      </c>
      <c r="L269">
        <f>IF('Raw Data'!E264-'Raw Data'!D264&gt;3, 'Raw Data'!N264, 0)</f>
        <v/>
      </c>
      <c r="M269">
        <f>IF('Raw Data'!D264-'Raw Data'!E264&gt;3, 'Raw Data'!M264, 0)</f>
        <v/>
      </c>
      <c r="N269">
        <f>IF(ISBLANK('Raw Data'!D264),0,IF(AND('Raw Data'!E264&gt;'Raw Data'!D264,'Raw Data'!E264-'Raw Data'!D264&gt;0,'Raw Data'!E264-'Raw Data'!D264&lt;4),'Raw Data'!L264, 0))</f>
        <v/>
      </c>
      <c r="O269">
        <f>IF(ISBLANK('Raw Data'!D264),0,IF(AND('Raw Data'!E264&gt;'Raw Data'!D264,'Raw Data'!E264-'Raw Data'!D264&gt;0,'Raw Data'!D264-'Raw Data'!E264&lt;4),'Raw Data'!K264, 0))</f>
        <v/>
      </c>
      <c r="P269">
        <f>IF('Raw Data'!E264-'Raw Data'!D264&gt;3, 'Raw Data'!N264, IF('Raw Data'!D264-'Raw Data'!E264&gt;3, 'Raw Data'!M264, 0))</f>
        <v/>
      </c>
      <c r="Q269">
        <f>IF(ISBLANK('Raw Data'!E264),0,IF(AND('Raw Data'!E264-'Raw Data'!D264&lt;4,'Raw Data'!E264-'Raw Data'!D264&gt;0),'Raw Data'!L264,IF(AND('Raw Data'!D264&gt;'Raw Data'!E264,'Raw Data'!D264-'Raw Data'!E264&gt;0),'Raw Data'!K264,0)))</f>
        <v/>
      </c>
      <c r="R269">
        <f>IF(ISBLANK('Raw Data'!K264),0,IFERROR(IF(MATCH(SMALL('Raw Data'!K264:N264,1),L269:O269,0),SMALL('Raw Data'!K264:N264,1)),0))</f>
        <v/>
      </c>
      <c r="S269">
        <f>IF(ISBLANK('Raw Data'!K264),0,IFERROR(IF(MATCH(SMALL('Raw Data'!K264:N264,2),L269:O269,0),SMALL('Raw Data'!K264:N264,2)),0))</f>
        <v/>
      </c>
      <c r="T269">
        <f>IF(ISBLANK('Raw Data'!K264),0,IFERROR(IF(MATCH(SMALL('Raw Data'!K264:N264,3),L269:O269,0),SMALL('Raw Data'!K264:N264,3)),0))</f>
        <v/>
      </c>
      <c r="U269">
        <f>IF(ISBLANK('Raw Data'!K264),0,IFERROR(IF(MATCH(SMALL('Raw Data'!K264:N264,4),L269:O269,0),SMALL('Raw Data'!K264:N264,4)),0))</f>
        <v/>
      </c>
      <c r="V269">
        <f>IF(AND('Raw Data'!D264&lt;3, 'Raw Data'!E264&lt;3, 'Raw Data'!A264&gt;0), 'Raw Data'!AF264, 0)</f>
        <v/>
      </c>
      <c r="W269">
        <f>IF(AND('Raw Data'!D264&lt;4, 'Raw Data'!E264&lt;4, 'Raw Data'!A264&gt;0), 'Raw Data'!AI264, 0)</f>
        <v/>
      </c>
      <c r="X269">
        <f>IF(AND('Raw Data'!D264&lt;5, 'Raw Data'!E264&lt;5, 'Raw Data'!A264&gt;0), 'Raw Data'!AL264, 0)</f>
        <v/>
      </c>
      <c r="Y269">
        <f>IF(AND('Raw Data'!D264&lt;6, 'Raw Data'!E264&lt;6, 'Raw Data'!A264&gt;0), 'Raw Data'!AO264, 0)</f>
        <v/>
      </c>
      <c r="Z269">
        <f>IF(ISBLANK('Raw Data'!D264), 0, IF('Raw Data'!D264-'Raw Data'!E264&gt;1, 'Raw Data'!AW264, 0))</f>
        <v/>
      </c>
      <c r="AA269">
        <f>IF(ISBLANK('Raw Data'!A264), 0, IF(ABS('Raw Data'!D264-'Raw Data'!E264)&lt;2, 'Raw Data'!AX264, 0))</f>
        <v/>
      </c>
      <c r="AB269">
        <f>IF(ISBLANK('Raw Data'!D264), 0, IF('Raw Data'!E264-'Raw Data'!D264&gt;1, 'Raw Data'!AY264, 0))</f>
        <v/>
      </c>
      <c r="AC269">
        <f>IF(ISBLANK('Raw Data'!D264), 0, IF('Raw Data'!D264-'Raw Data'!E264&gt;2, 'Raw Data'!AZ264, 0))</f>
        <v/>
      </c>
      <c r="AD269">
        <f>IF(ISBLANK('Raw Data'!A264), 0, IF(ABS('Raw Data'!D264-'Raw Data'!E264)&lt;3, 'Raw Data'!BA264, 0))</f>
        <v/>
      </c>
      <c r="AE269">
        <f>IF(ISBLANK('Raw Data'!D264), 0, IF('Raw Data'!E264-'Raw Data'!D264&gt;2, 'Raw Data'!BB264, 0))</f>
        <v/>
      </c>
      <c r="AF269">
        <f>IF(ISBLANK('Raw Data'!D264), 0, IF('Raw Data'!D264-'Raw Data'!E264&gt;3, 'Raw Data'!BC264, 0))</f>
        <v/>
      </c>
      <c r="AG269">
        <f>IF(ISBLANK('Raw Data'!A264), 0, IF(ABS('Raw Data'!D264-'Raw Data'!E264)&lt;4, 'Raw Data'!BD264, 0))</f>
        <v/>
      </c>
      <c r="AH269">
        <f>IF(ISBLANK('Raw Data'!D264), 0, IF('Raw Data'!E264-'Raw Data'!D264&gt;3, 'Raw Data'!BE264, 0))</f>
        <v/>
      </c>
      <c r="AI269">
        <f>IF(SUM('Raw Data'!D264:E264)&gt;'Raw Data'!F264, 'Raw Data'!G264, 0)</f>
        <v/>
      </c>
      <c r="AJ269">
        <f>IF(ISBLANK('Raw Data'!D264), 0, IF(SUM('Raw Data'!D264:E264)&lt;'Raw Data'!F264, 'Raw Data'!H264, 0))</f>
        <v/>
      </c>
      <c r="AK269">
        <f>IF(ISBLANK('Raw Data'!A264), 0, IF(AND('Raw Data'!D264&lt;3, 'Raw Data'!E264&lt;3, 'Raw Data'!F264&lt;BB$2), 'Raw Data'!AF264, 0))</f>
        <v/>
      </c>
      <c r="AL269">
        <f>IF(ISBLANK('Raw Data'!A264), 0, IF(AND('Raw Data'!D264&lt;4, 'Raw Data'!E264&lt;4, 'Raw Data'!F264&lt;BB$2), 'Raw Data'!AI264, 0))</f>
        <v/>
      </c>
      <c r="AM269">
        <f>IF(ISBLANK('Raw Data'!A264), 0, IF(AND('Raw Data'!D264&lt;5, 'Raw Data'!E264&lt;5, 'Raw Data'!F264&lt;BB$2), 'Raw Data'!AL264, 0))</f>
        <v/>
      </c>
      <c r="AN269">
        <f>IF(ISBLANK('Raw Data'!A264), 0, IF(AND('Raw Data'!D264&lt;6, 'Raw Data'!E264&lt;6, 'Raw Data'!F264&lt;BB$2), 'Raw Data'!AO264, 0))</f>
        <v/>
      </c>
      <c r="AO269">
        <f>IF(ISBLANK('Raw Data'!A264), 0, IF(AND('Raw Data'!I264&lt;Analysis!$BC$2, 'Raw Data'!D264-'Raw Data'!E264&gt;1), 'Raw Data'!AW264, IF(AND('Raw Data'!J264&lt;Analysis!$BC$2, 'Raw Data'!E264-'Raw Data'!D264&gt;1), 'Raw Data'!AY264, 0)))</f>
        <v/>
      </c>
      <c r="AP269">
        <f>IF(ISBLANK('Raw Data'!A264), 0, IF(AND('Raw Data'!I264&lt;Analysis!$BC$2, 'Raw Data'!D264-'Raw Data'!E264&gt;2), 'Raw Data'!AZ264, IF(AND('Raw Data'!J264&lt;Analysis!$BC$2, 'Raw Data'!E264-'Raw Data'!D264&gt;2), 'Raw Data'!BB264, 0)))</f>
        <v/>
      </c>
      <c r="AQ269">
        <f>IF(ISBLANK('Raw Data'!A264), 0, IF(AND('Raw Data'!I264&lt;Analysis!$BC$2, 'Raw Data'!D264-'Raw Data'!E264&gt;3), 'Raw Data'!BC264, IF(AND('Raw Data'!J264&lt;Analysis!$BC$2, 'Raw Data'!E264-'Raw Data'!D264&gt;3), 'Raw Data'!BE264, 0)))</f>
        <v/>
      </c>
      <c r="AR269">
        <f>IF('Hidden Analysiss'!D265=1,IF(ABS('Raw Data'!E264-'Raw Data'!D264)&lt;2,'Raw Data'!AX264,0), 0)</f>
        <v/>
      </c>
      <c r="AS269">
        <f>IF('Hidden Analysiss'!D265=1,IF(ABS('Raw Data'!E264-'Raw Data'!D264)&lt;3,'Raw Data'!BA264,0), 0)</f>
        <v/>
      </c>
      <c r="AT269">
        <f>IF('Hidden Analysiss'!D265=1,IF(ABS('Raw Data'!E264-'Raw Data'!D264)&lt;4,'Raw Data'!BD264,0), 0)</f>
        <v/>
      </c>
      <c r="AU269">
        <f>IF(AND('Hidden Analysiss'!E265=1, ABS('Raw Data'!E264-'Raw Data'!D264)&lt;2), 'Raw Data'!AX264, 0)</f>
        <v/>
      </c>
      <c r="AV269">
        <f>IF(AND('Hidden Analysiss'!E265=1, ABS('Raw Data'!E264-'Raw Data'!D264)&lt;3), 'Raw Data'!BA264, 0)</f>
        <v/>
      </c>
      <c r="AW269">
        <f>IF(AND('Hidden Analysiss'!E265=1, ABS('Raw Data'!E264-'Raw Data'!D264)&lt;3), 'Raw Data'!BD264, 0)</f>
        <v/>
      </c>
    </row>
    <row r="270">
      <c r="A270" s="1">
        <f>'Raw Data'!A265</f>
        <v/>
      </c>
      <c r="B270">
        <f>IF('Raw Data'!E265&gt;'Raw Data'!D265, 'Raw Data'!J265, 0)</f>
        <v/>
      </c>
      <c r="C270">
        <f>IF('Raw Data'!D265&gt;'Raw Data'!E265, 'Raw Data'!I265, 0)</f>
        <v/>
      </c>
      <c r="D270">
        <f>SUM(G270:H270)</f>
        <v/>
      </c>
      <c r="E270">
        <f>IF(AND('Raw Data'!J265&lt;'Raw Data'!I265,'Raw Data'!E265&gt;'Raw Data'!D265,'Raw Data'!E265-'Raw Data'!D265&gt;3),'Raw Data'!N265,IF(AND('Raw Data'!I265&lt;'Raw Data'!J265,'Raw Data'!D265&gt;'Raw Data'!E265,'Raw Data'!D265-'Raw Data'!E265&gt;3),'Raw Data'!M265,0))</f>
        <v/>
      </c>
      <c r="F270">
        <f>IF(AND('Raw Data'!J265&lt;'Raw Data'!I265,'Raw Data'!E265&gt;'Raw Data'!D265,'Raw Data'!E265-'Raw Data'!D265&lt;4),'Raw Data'!L265,IF(AND('Raw Data'!I265&lt;'Raw Data'!J265,'Raw Data'!D265&gt;'Raw Data'!E265,'Raw Data'!D265-'Raw Data'!E265&lt;4),'Raw Data'!K265,0))</f>
        <v/>
      </c>
      <c r="G270">
        <f>IF(AND('Raw Data'!J265&lt;'Raw Data'!I265, 'Raw Data'!E265&gt;'Raw Data'!D265), 'Raw Data'!J265, 0)</f>
        <v/>
      </c>
      <c r="H270">
        <f>IF(AND('Raw Data'!J265&gt;'Raw Data'!I265, 'Raw Data'!E265&lt;'Raw Data'!D265), 'Raw Data'!I265, 0)</f>
        <v/>
      </c>
      <c r="I270">
        <f>SUM(J270:K270)</f>
        <v/>
      </c>
      <c r="J270">
        <f>IF(AND('Raw Data'!J265&gt;'Raw Data'!I265, 'Raw Data'!E265&gt;'Raw Data'!D265), 'Raw Data'!J265, 0)</f>
        <v/>
      </c>
      <c r="K270">
        <f>IF(AND('Raw Data'!I265&gt;'Raw Data'!J265, 'Raw Data'!D265&gt;'Raw Data'!E265), 'Raw Data'!I265, 0)</f>
        <v/>
      </c>
      <c r="L270">
        <f>IF('Raw Data'!E265-'Raw Data'!D265&gt;3, 'Raw Data'!N265, 0)</f>
        <v/>
      </c>
      <c r="M270">
        <f>IF('Raw Data'!D265-'Raw Data'!E265&gt;3, 'Raw Data'!M265, 0)</f>
        <v/>
      </c>
      <c r="N270">
        <f>IF(ISBLANK('Raw Data'!D265),0,IF(AND('Raw Data'!E265&gt;'Raw Data'!D265,'Raw Data'!E265-'Raw Data'!D265&gt;0,'Raw Data'!E265-'Raw Data'!D265&lt;4),'Raw Data'!L265, 0))</f>
        <v/>
      </c>
      <c r="O270">
        <f>IF(ISBLANK('Raw Data'!D265),0,IF(AND('Raw Data'!E265&gt;'Raw Data'!D265,'Raw Data'!E265-'Raw Data'!D265&gt;0,'Raw Data'!D265-'Raw Data'!E265&lt;4),'Raw Data'!K265, 0))</f>
        <v/>
      </c>
      <c r="P270">
        <f>IF('Raw Data'!E265-'Raw Data'!D265&gt;3, 'Raw Data'!N265, IF('Raw Data'!D265-'Raw Data'!E265&gt;3, 'Raw Data'!M265, 0))</f>
        <v/>
      </c>
      <c r="Q270">
        <f>IF(ISBLANK('Raw Data'!E265),0,IF(AND('Raw Data'!E265-'Raw Data'!D265&lt;4,'Raw Data'!E265-'Raw Data'!D265&gt;0),'Raw Data'!L265,IF(AND('Raw Data'!D265&gt;'Raw Data'!E265,'Raw Data'!D265-'Raw Data'!E265&gt;0),'Raw Data'!K265,0)))</f>
        <v/>
      </c>
      <c r="R270">
        <f>IF(ISBLANK('Raw Data'!K265),0,IFERROR(IF(MATCH(SMALL('Raw Data'!K265:N265,1),L270:O270,0),SMALL('Raw Data'!K265:N265,1)),0))</f>
        <v/>
      </c>
      <c r="S270">
        <f>IF(ISBLANK('Raw Data'!K265),0,IFERROR(IF(MATCH(SMALL('Raw Data'!K265:N265,2),L270:O270,0),SMALL('Raw Data'!K265:N265,2)),0))</f>
        <v/>
      </c>
      <c r="T270">
        <f>IF(ISBLANK('Raw Data'!K265),0,IFERROR(IF(MATCH(SMALL('Raw Data'!K265:N265,3),L270:O270,0),SMALL('Raw Data'!K265:N265,3)),0))</f>
        <v/>
      </c>
      <c r="U270">
        <f>IF(ISBLANK('Raw Data'!K265),0,IFERROR(IF(MATCH(SMALL('Raw Data'!K265:N265,4),L270:O270,0),SMALL('Raw Data'!K265:N265,4)),0))</f>
        <v/>
      </c>
      <c r="V270">
        <f>IF(AND('Raw Data'!D265&lt;3, 'Raw Data'!E265&lt;3, 'Raw Data'!A265&gt;0), 'Raw Data'!AF265, 0)</f>
        <v/>
      </c>
      <c r="W270">
        <f>IF(AND('Raw Data'!D265&lt;4, 'Raw Data'!E265&lt;4, 'Raw Data'!A265&gt;0), 'Raw Data'!AI265, 0)</f>
        <v/>
      </c>
      <c r="X270">
        <f>IF(AND('Raw Data'!D265&lt;5, 'Raw Data'!E265&lt;5, 'Raw Data'!A265&gt;0), 'Raw Data'!AL265, 0)</f>
        <v/>
      </c>
      <c r="Y270">
        <f>IF(AND('Raw Data'!D265&lt;6, 'Raw Data'!E265&lt;6, 'Raw Data'!A265&gt;0), 'Raw Data'!AO265, 0)</f>
        <v/>
      </c>
      <c r="Z270">
        <f>IF(ISBLANK('Raw Data'!D265), 0, IF('Raw Data'!D265-'Raw Data'!E265&gt;1, 'Raw Data'!AW265, 0))</f>
        <v/>
      </c>
      <c r="AA270">
        <f>IF(ISBLANK('Raw Data'!A265), 0, IF(ABS('Raw Data'!D265-'Raw Data'!E265)&lt;2, 'Raw Data'!AX265, 0))</f>
        <v/>
      </c>
      <c r="AB270">
        <f>IF(ISBLANK('Raw Data'!D265), 0, IF('Raw Data'!E265-'Raw Data'!D265&gt;1, 'Raw Data'!AY265, 0))</f>
        <v/>
      </c>
      <c r="AC270">
        <f>IF(ISBLANK('Raw Data'!D265), 0, IF('Raw Data'!D265-'Raw Data'!E265&gt;2, 'Raw Data'!AZ265, 0))</f>
        <v/>
      </c>
      <c r="AD270">
        <f>IF(ISBLANK('Raw Data'!A265), 0, IF(ABS('Raw Data'!D265-'Raw Data'!E265)&lt;3, 'Raw Data'!BA265, 0))</f>
        <v/>
      </c>
      <c r="AE270">
        <f>IF(ISBLANK('Raw Data'!D265), 0, IF('Raw Data'!E265-'Raw Data'!D265&gt;2, 'Raw Data'!BB265, 0))</f>
        <v/>
      </c>
      <c r="AF270">
        <f>IF(ISBLANK('Raw Data'!D265), 0, IF('Raw Data'!D265-'Raw Data'!E265&gt;3, 'Raw Data'!BC265, 0))</f>
        <v/>
      </c>
      <c r="AG270">
        <f>IF(ISBLANK('Raw Data'!A265), 0, IF(ABS('Raw Data'!D265-'Raw Data'!E265)&lt;4, 'Raw Data'!BD265, 0))</f>
        <v/>
      </c>
      <c r="AH270">
        <f>IF(ISBLANK('Raw Data'!D265), 0, IF('Raw Data'!E265-'Raw Data'!D265&gt;3, 'Raw Data'!BE265, 0))</f>
        <v/>
      </c>
      <c r="AI270">
        <f>IF(SUM('Raw Data'!D265:E265)&gt;'Raw Data'!F265, 'Raw Data'!G265, 0)</f>
        <v/>
      </c>
      <c r="AJ270">
        <f>IF(ISBLANK('Raw Data'!D265), 0, IF(SUM('Raw Data'!D265:E265)&lt;'Raw Data'!F265, 'Raw Data'!H265, 0))</f>
        <v/>
      </c>
      <c r="AK270">
        <f>IF(ISBLANK('Raw Data'!A265), 0, IF(AND('Raw Data'!D265&lt;3, 'Raw Data'!E265&lt;3, 'Raw Data'!F265&lt;BB$2), 'Raw Data'!AF265, 0))</f>
        <v/>
      </c>
      <c r="AL270">
        <f>IF(ISBLANK('Raw Data'!A265), 0, IF(AND('Raw Data'!D265&lt;4, 'Raw Data'!E265&lt;4, 'Raw Data'!F265&lt;BB$2), 'Raw Data'!AI265, 0))</f>
        <v/>
      </c>
      <c r="AM270">
        <f>IF(ISBLANK('Raw Data'!A265), 0, IF(AND('Raw Data'!D265&lt;5, 'Raw Data'!E265&lt;5, 'Raw Data'!F265&lt;BB$2), 'Raw Data'!AL265, 0))</f>
        <v/>
      </c>
      <c r="AN270">
        <f>IF(ISBLANK('Raw Data'!A265), 0, IF(AND('Raw Data'!D265&lt;6, 'Raw Data'!E265&lt;6, 'Raw Data'!F265&lt;BB$2), 'Raw Data'!AO265, 0))</f>
        <v/>
      </c>
      <c r="AO270">
        <f>IF(ISBLANK('Raw Data'!A265), 0, IF(AND('Raw Data'!I265&lt;Analysis!$BC$2, 'Raw Data'!D265-'Raw Data'!E265&gt;1), 'Raw Data'!AW265, IF(AND('Raw Data'!J265&lt;Analysis!$BC$2, 'Raw Data'!E265-'Raw Data'!D265&gt;1), 'Raw Data'!AY265, 0)))</f>
        <v/>
      </c>
      <c r="AP270">
        <f>IF(ISBLANK('Raw Data'!A265), 0, IF(AND('Raw Data'!I265&lt;Analysis!$BC$2, 'Raw Data'!D265-'Raw Data'!E265&gt;2), 'Raw Data'!AZ265, IF(AND('Raw Data'!J265&lt;Analysis!$BC$2, 'Raw Data'!E265-'Raw Data'!D265&gt;2), 'Raw Data'!BB265, 0)))</f>
        <v/>
      </c>
      <c r="AQ270">
        <f>IF(ISBLANK('Raw Data'!A265), 0, IF(AND('Raw Data'!I265&lt;Analysis!$BC$2, 'Raw Data'!D265-'Raw Data'!E265&gt;3), 'Raw Data'!BC265, IF(AND('Raw Data'!J265&lt;Analysis!$BC$2, 'Raw Data'!E265-'Raw Data'!D265&gt;3), 'Raw Data'!BE265, 0)))</f>
        <v/>
      </c>
      <c r="AR270">
        <f>IF('Hidden Analysiss'!D266=1,IF(ABS('Raw Data'!E265-'Raw Data'!D265)&lt;2,'Raw Data'!AX265,0), 0)</f>
        <v/>
      </c>
      <c r="AS270">
        <f>IF('Hidden Analysiss'!D266=1,IF(ABS('Raw Data'!E265-'Raw Data'!D265)&lt;3,'Raw Data'!BA265,0), 0)</f>
        <v/>
      </c>
      <c r="AT270">
        <f>IF('Hidden Analysiss'!D266=1,IF(ABS('Raw Data'!E265-'Raw Data'!D265)&lt;4,'Raw Data'!BD265,0), 0)</f>
        <v/>
      </c>
      <c r="AU270">
        <f>IF(AND('Hidden Analysiss'!E266=1, ABS('Raw Data'!E265-'Raw Data'!D265)&lt;2), 'Raw Data'!AX265, 0)</f>
        <v/>
      </c>
      <c r="AV270">
        <f>IF(AND('Hidden Analysiss'!E266=1, ABS('Raw Data'!E265-'Raw Data'!D265)&lt;3), 'Raw Data'!BA265, 0)</f>
        <v/>
      </c>
      <c r="AW270">
        <f>IF(AND('Hidden Analysiss'!E266=1, ABS('Raw Data'!E265-'Raw Data'!D265)&lt;3), 'Raw Data'!BD265, 0)</f>
        <v/>
      </c>
    </row>
    <row r="271">
      <c r="A271" s="1">
        <f>'Raw Data'!A266</f>
        <v/>
      </c>
      <c r="B271">
        <f>IF('Raw Data'!E266&gt;'Raw Data'!D266, 'Raw Data'!J266, 0)</f>
        <v/>
      </c>
      <c r="C271">
        <f>IF('Raw Data'!D266&gt;'Raw Data'!E266, 'Raw Data'!I266, 0)</f>
        <v/>
      </c>
      <c r="D271">
        <f>SUM(G271:H271)</f>
        <v/>
      </c>
      <c r="E271">
        <f>IF(AND('Raw Data'!J266&lt;'Raw Data'!I266,'Raw Data'!E266&gt;'Raw Data'!D266,'Raw Data'!E266-'Raw Data'!D266&gt;3),'Raw Data'!N266,IF(AND('Raw Data'!I266&lt;'Raw Data'!J266,'Raw Data'!D266&gt;'Raw Data'!E266,'Raw Data'!D266-'Raw Data'!E266&gt;3),'Raw Data'!M266,0))</f>
        <v/>
      </c>
      <c r="F271">
        <f>IF(AND('Raw Data'!J266&lt;'Raw Data'!I266,'Raw Data'!E266&gt;'Raw Data'!D266,'Raw Data'!E266-'Raw Data'!D266&lt;4),'Raw Data'!L266,IF(AND('Raw Data'!I266&lt;'Raw Data'!J266,'Raw Data'!D266&gt;'Raw Data'!E266,'Raw Data'!D266-'Raw Data'!E266&lt;4),'Raw Data'!K266,0))</f>
        <v/>
      </c>
      <c r="G271">
        <f>IF(AND('Raw Data'!J266&lt;'Raw Data'!I266, 'Raw Data'!E266&gt;'Raw Data'!D266), 'Raw Data'!J266, 0)</f>
        <v/>
      </c>
      <c r="H271">
        <f>IF(AND('Raw Data'!J266&gt;'Raw Data'!I266, 'Raw Data'!E266&lt;'Raw Data'!D266), 'Raw Data'!I266, 0)</f>
        <v/>
      </c>
      <c r="I271">
        <f>SUM(J271:K271)</f>
        <v/>
      </c>
      <c r="J271">
        <f>IF(AND('Raw Data'!J266&gt;'Raw Data'!I266, 'Raw Data'!E266&gt;'Raw Data'!D266), 'Raw Data'!J266, 0)</f>
        <v/>
      </c>
      <c r="K271">
        <f>IF(AND('Raw Data'!I266&gt;'Raw Data'!J266, 'Raw Data'!D266&gt;'Raw Data'!E266), 'Raw Data'!I266, 0)</f>
        <v/>
      </c>
      <c r="L271">
        <f>IF('Raw Data'!E266-'Raw Data'!D266&gt;3, 'Raw Data'!N266, 0)</f>
        <v/>
      </c>
      <c r="M271">
        <f>IF('Raw Data'!D266-'Raw Data'!E266&gt;3, 'Raw Data'!M266, 0)</f>
        <v/>
      </c>
      <c r="N271">
        <f>IF(ISBLANK('Raw Data'!D266),0,IF(AND('Raw Data'!E266&gt;'Raw Data'!D266,'Raw Data'!E266-'Raw Data'!D266&gt;0,'Raw Data'!E266-'Raw Data'!D266&lt;4),'Raw Data'!L266, 0))</f>
        <v/>
      </c>
      <c r="O271">
        <f>IF(ISBLANK('Raw Data'!D266),0,IF(AND('Raw Data'!E266&gt;'Raw Data'!D266,'Raw Data'!E266-'Raw Data'!D266&gt;0,'Raw Data'!D266-'Raw Data'!E266&lt;4),'Raw Data'!K266, 0))</f>
        <v/>
      </c>
      <c r="P271">
        <f>IF('Raw Data'!E266-'Raw Data'!D266&gt;3, 'Raw Data'!N266, IF('Raw Data'!D266-'Raw Data'!E266&gt;3, 'Raw Data'!M266, 0))</f>
        <v/>
      </c>
      <c r="Q271">
        <f>IF(ISBLANK('Raw Data'!E266),0,IF(AND('Raw Data'!E266-'Raw Data'!D266&lt;4,'Raw Data'!E266-'Raw Data'!D266&gt;0),'Raw Data'!L266,IF(AND('Raw Data'!D266&gt;'Raw Data'!E266,'Raw Data'!D266-'Raw Data'!E266&gt;0),'Raw Data'!K266,0)))</f>
        <v/>
      </c>
      <c r="R271">
        <f>IF(ISBLANK('Raw Data'!K266),0,IFERROR(IF(MATCH(SMALL('Raw Data'!K266:N266,1),L271:O271,0),SMALL('Raw Data'!K266:N266,1)),0))</f>
        <v/>
      </c>
      <c r="S271">
        <f>IF(ISBLANK('Raw Data'!K266),0,IFERROR(IF(MATCH(SMALL('Raw Data'!K266:N266,2),L271:O271,0),SMALL('Raw Data'!K266:N266,2)),0))</f>
        <v/>
      </c>
      <c r="T271">
        <f>IF(ISBLANK('Raw Data'!K266),0,IFERROR(IF(MATCH(SMALL('Raw Data'!K266:N266,3),L271:O271,0),SMALL('Raw Data'!K266:N266,3)),0))</f>
        <v/>
      </c>
      <c r="U271">
        <f>IF(ISBLANK('Raw Data'!K266),0,IFERROR(IF(MATCH(SMALL('Raw Data'!K266:N266,4),L271:O271,0),SMALL('Raw Data'!K266:N266,4)),0))</f>
        <v/>
      </c>
      <c r="V271">
        <f>IF(AND('Raw Data'!D266&lt;3, 'Raw Data'!E266&lt;3, 'Raw Data'!A266&gt;0), 'Raw Data'!AF266, 0)</f>
        <v/>
      </c>
      <c r="W271">
        <f>IF(AND('Raw Data'!D266&lt;4, 'Raw Data'!E266&lt;4, 'Raw Data'!A266&gt;0), 'Raw Data'!AI266, 0)</f>
        <v/>
      </c>
      <c r="X271">
        <f>IF(AND('Raw Data'!D266&lt;5, 'Raw Data'!E266&lt;5, 'Raw Data'!A266&gt;0), 'Raw Data'!AL266, 0)</f>
        <v/>
      </c>
      <c r="Y271">
        <f>IF(AND('Raw Data'!D266&lt;6, 'Raw Data'!E266&lt;6, 'Raw Data'!A266&gt;0), 'Raw Data'!AO266, 0)</f>
        <v/>
      </c>
      <c r="Z271">
        <f>IF(ISBLANK('Raw Data'!D266), 0, IF('Raw Data'!D266-'Raw Data'!E266&gt;1, 'Raw Data'!AW266, 0))</f>
        <v/>
      </c>
      <c r="AA271">
        <f>IF(ISBLANK('Raw Data'!A266), 0, IF(ABS('Raw Data'!D266-'Raw Data'!E266)&lt;2, 'Raw Data'!AX266, 0))</f>
        <v/>
      </c>
      <c r="AB271">
        <f>IF(ISBLANK('Raw Data'!D266), 0, IF('Raw Data'!E266-'Raw Data'!D266&gt;1, 'Raw Data'!AY266, 0))</f>
        <v/>
      </c>
      <c r="AC271">
        <f>IF(ISBLANK('Raw Data'!D266), 0, IF('Raw Data'!D266-'Raw Data'!E266&gt;2, 'Raw Data'!AZ266, 0))</f>
        <v/>
      </c>
      <c r="AD271">
        <f>IF(ISBLANK('Raw Data'!A266), 0, IF(ABS('Raw Data'!D266-'Raw Data'!E266)&lt;3, 'Raw Data'!BA266, 0))</f>
        <v/>
      </c>
      <c r="AE271">
        <f>IF(ISBLANK('Raw Data'!D266), 0, IF('Raw Data'!E266-'Raw Data'!D266&gt;2, 'Raw Data'!BB266, 0))</f>
        <v/>
      </c>
      <c r="AF271">
        <f>IF(ISBLANK('Raw Data'!D266), 0, IF('Raw Data'!D266-'Raw Data'!E266&gt;3, 'Raw Data'!BC266, 0))</f>
        <v/>
      </c>
      <c r="AG271">
        <f>IF(ISBLANK('Raw Data'!A266), 0, IF(ABS('Raw Data'!D266-'Raw Data'!E266)&lt;4, 'Raw Data'!BD266, 0))</f>
        <v/>
      </c>
      <c r="AH271">
        <f>IF(ISBLANK('Raw Data'!D266), 0, IF('Raw Data'!E266-'Raw Data'!D266&gt;3, 'Raw Data'!BE266, 0))</f>
        <v/>
      </c>
      <c r="AI271">
        <f>IF(SUM('Raw Data'!D266:E266)&gt;'Raw Data'!F266, 'Raw Data'!G266, 0)</f>
        <v/>
      </c>
      <c r="AJ271">
        <f>IF(ISBLANK('Raw Data'!D266), 0, IF(SUM('Raw Data'!D266:E266)&lt;'Raw Data'!F266, 'Raw Data'!H266, 0))</f>
        <v/>
      </c>
      <c r="AK271">
        <f>IF(ISBLANK('Raw Data'!A266), 0, IF(AND('Raw Data'!D266&lt;3, 'Raw Data'!E266&lt;3, 'Raw Data'!F266&lt;BB$2), 'Raw Data'!AF266, 0))</f>
        <v/>
      </c>
      <c r="AL271">
        <f>IF(ISBLANK('Raw Data'!A266), 0, IF(AND('Raw Data'!D266&lt;4, 'Raw Data'!E266&lt;4, 'Raw Data'!F266&lt;BB$2), 'Raw Data'!AI266, 0))</f>
        <v/>
      </c>
      <c r="AM271">
        <f>IF(ISBLANK('Raw Data'!A266), 0, IF(AND('Raw Data'!D266&lt;5, 'Raw Data'!E266&lt;5, 'Raw Data'!F266&lt;BB$2), 'Raw Data'!AL266, 0))</f>
        <v/>
      </c>
      <c r="AN271">
        <f>IF(ISBLANK('Raw Data'!A266), 0, IF(AND('Raw Data'!D266&lt;6, 'Raw Data'!E266&lt;6, 'Raw Data'!F266&lt;BB$2), 'Raw Data'!AO266, 0))</f>
        <v/>
      </c>
      <c r="AO271">
        <f>IF(ISBLANK('Raw Data'!A266), 0, IF(AND('Raw Data'!I266&lt;Analysis!$BC$2, 'Raw Data'!D266-'Raw Data'!E266&gt;1), 'Raw Data'!AW266, IF(AND('Raw Data'!J266&lt;Analysis!$BC$2, 'Raw Data'!E266-'Raw Data'!D266&gt;1), 'Raw Data'!AY266, 0)))</f>
        <v/>
      </c>
      <c r="AP271">
        <f>IF(ISBLANK('Raw Data'!A266), 0, IF(AND('Raw Data'!I266&lt;Analysis!$BC$2, 'Raw Data'!D266-'Raw Data'!E266&gt;2), 'Raw Data'!AZ266, IF(AND('Raw Data'!J266&lt;Analysis!$BC$2, 'Raw Data'!E266-'Raw Data'!D266&gt;2), 'Raw Data'!BB266, 0)))</f>
        <v/>
      </c>
      <c r="AQ271">
        <f>IF(ISBLANK('Raw Data'!A266), 0, IF(AND('Raw Data'!I266&lt;Analysis!$BC$2, 'Raw Data'!D266-'Raw Data'!E266&gt;3), 'Raw Data'!BC266, IF(AND('Raw Data'!J266&lt;Analysis!$BC$2, 'Raw Data'!E266-'Raw Data'!D266&gt;3), 'Raw Data'!BE266, 0)))</f>
        <v/>
      </c>
      <c r="AR271">
        <f>IF('Hidden Analysiss'!D267=1,IF(ABS('Raw Data'!E266-'Raw Data'!D266)&lt;2,'Raw Data'!AX266,0), 0)</f>
        <v/>
      </c>
      <c r="AS271">
        <f>IF('Hidden Analysiss'!D267=1,IF(ABS('Raw Data'!E266-'Raw Data'!D266)&lt;3,'Raw Data'!BA266,0), 0)</f>
        <v/>
      </c>
      <c r="AT271">
        <f>IF('Hidden Analysiss'!D267=1,IF(ABS('Raw Data'!E266-'Raw Data'!D266)&lt;4,'Raw Data'!BD266,0), 0)</f>
        <v/>
      </c>
      <c r="AU271">
        <f>IF(AND('Hidden Analysiss'!E267=1, ABS('Raw Data'!E266-'Raw Data'!D266)&lt;2), 'Raw Data'!AX266, 0)</f>
        <v/>
      </c>
      <c r="AV271">
        <f>IF(AND('Hidden Analysiss'!E267=1, ABS('Raw Data'!E266-'Raw Data'!D266)&lt;3), 'Raw Data'!BA266, 0)</f>
        <v/>
      </c>
      <c r="AW271">
        <f>IF(AND('Hidden Analysiss'!E267=1, ABS('Raw Data'!E266-'Raw Data'!D266)&lt;3), 'Raw Data'!BD266, 0)</f>
        <v/>
      </c>
    </row>
    <row r="272">
      <c r="A272" s="1">
        <f>'Raw Data'!A267</f>
        <v/>
      </c>
      <c r="B272">
        <f>IF('Raw Data'!E267&gt;'Raw Data'!D267, 'Raw Data'!J267, 0)</f>
        <v/>
      </c>
      <c r="C272">
        <f>IF('Raw Data'!D267&gt;'Raw Data'!E267, 'Raw Data'!I267, 0)</f>
        <v/>
      </c>
      <c r="D272">
        <f>SUM(G272:H272)</f>
        <v/>
      </c>
      <c r="E272">
        <f>IF(AND('Raw Data'!J267&lt;'Raw Data'!I267,'Raw Data'!E267&gt;'Raw Data'!D267,'Raw Data'!E267-'Raw Data'!D267&gt;3),'Raw Data'!N267,IF(AND('Raw Data'!I267&lt;'Raw Data'!J267,'Raw Data'!D267&gt;'Raw Data'!E267,'Raw Data'!D267-'Raw Data'!E267&gt;3),'Raw Data'!M267,0))</f>
        <v/>
      </c>
      <c r="F272">
        <f>IF(AND('Raw Data'!J267&lt;'Raw Data'!I267,'Raw Data'!E267&gt;'Raw Data'!D267,'Raw Data'!E267-'Raw Data'!D267&lt;4),'Raw Data'!L267,IF(AND('Raw Data'!I267&lt;'Raw Data'!J267,'Raw Data'!D267&gt;'Raw Data'!E267,'Raw Data'!D267-'Raw Data'!E267&lt;4),'Raw Data'!K267,0))</f>
        <v/>
      </c>
      <c r="G272">
        <f>IF(AND('Raw Data'!J267&lt;'Raw Data'!I267, 'Raw Data'!E267&gt;'Raw Data'!D267), 'Raw Data'!J267, 0)</f>
        <v/>
      </c>
      <c r="H272">
        <f>IF(AND('Raw Data'!J267&gt;'Raw Data'!I267, 'Raw Data'!E267&lt;'Raw Data'!D267), 'Raw Data'!I267, 0)</f>
        <v/>
      </c>
      <c r="I272">
        <f>SUM(J272:K272)</f>
        <v/>
      </c>
      <c r="J272">
        <f>IF(AND('Raw Data'!J267&gt;'Raw Data'!I267, 'Raw Data'!E267&gt;'Raw Data'!D267), 'Raw Data'!J267, 0)</f>
        <v/>
      </c>
      <c r="K272">
        <f>IF(AND('Raw Data'!I267&gt;'Raw Data'!J267, 'Raw Data'!D267&gt;'Raw Data'!E267), 'Raw Data'!I267, 0)</f>
        <v/>
      </c>
      <c r="L272">
        <f>IF('Raw Data'!E267-'Raw Data'!D267&gt;3, 'Raw Data'!N267, 0)</f>
        <v/>
      </c>
      <c r="M272">
        <f>IF('Raw Data'!D267-'Raw Data'!E267&gt;3, 'Raw Data'!M267, 0)</f>
        <v/>
      </c>
      <c r="N272">
        <f>IF(ISBLANK('Raw Data'!D267),0,IF(AND('Raw Data'!E267&gt;'Raw Data'!D267,'Raw Data'!E267-'Raw Data'!D267&gt;0,'Raw Data'!E267-'Raw Data'!D267&lt;4),'Raw Data'!L267, 0))</f>
        <v/>
      </c>
      <c r="O272">
        <f>IF(ISBLANK('Raw Data'!D267),0,IF(AND('Raw Data'!E267&gt;'Raw Data'!D267,'Raw Data'!E267-'Raw Data'!D267&gt;0,'Raw Data'!D267-'Raw Data'!E267&lt;4),'Raw Data'!K267, 0))</f>
        <v/>
      </c>
      <c r="P272">
        <f>IF('Raw Data'!E267-'Raw Data'!D267&gt;3, 'Raw Data'!N267, IF('Raw Data'!D267-'Raw Data'!E267&gt;3, 'Raw Data'!M267, 0))</f>
        <v/>
      </c>
      <c r="Q272">
        <f>IF(ISBLANK('Raw Data'!E267),0,IF(AND('Raw Data'!E267-'Raw Data'!D267&lt;4,'Raw Data'!E267-'Raw Data'!D267&gt;0),'Raw Data'!L267,IF(AND('Raw Data'!D267&gt;'Raw Data'!E267,'Raw Data'!D267-'Raw Data'!E267&gt;0),'Raw Data'!K267,0)))</f>
        <v/>
      </c>
      <c r="R272">
        <f>IF(ISBLANK('Raw Data'!K267),0,IFERROR(IF(MATCH(SMALL('Raw Data'!K267:N267,1),L272:O272,0),SMALL('Raw Data'!K267:N267,1)),0))</f>
        <v/>
      </c>
      <c r="S272">
        <f>IF(ISBLANK('Raw Data'!K267),0,IFERROR(IF(MATCH(SMALL('Raw Data'!K267:N267,2),L272:O272,0),SMALL('Raw Data'!K267:N267,2)),0))</f>
        <v/>
      </c>
      <c r="T272">
        <f>IF(ISBLANK('Raw Data'!K267),0,IFERROR(IF(MATCH(SMALL('Raw Data'!K267:N267,3),L272:O272,0),SMALL('Raw Data'!K267:N267,3)),0))</f>
        <v/>
      </c>
      <c r="U272">
        <f>IF(ISBLANK('Raw Data'!K267),0,IFERROR(IF(MATCH(SMALL('Raw Data'!K267:N267,4),L272:O272,0),SMALL('Raw Data'!K267:N267,4)),0))</f>
        <v/>
      </c>
      <c r="V272">
        <f>IF(AND('Raw Data'!D267&lt;3, 'Raw Data'!E267&lt;3, 'Raw Data'!A267&gt;0), 'Raw Data'!AF267, 0)</f>
        <v/>
      </c>
      <c r="W272">
        <f>IF(AND('Raw Data'!D267&lt;4, 'Raw Data'!E267&lt;4, 'Raw Data'!A267&gt;0), 'Raw Data'!AI267, 0)</f>
        <v/>
      </c>
      <c r="X272">
        <f>IF(AND('Raw Data'!D267&lt;5, 'Raw Data'!E267&lt;5, 'Raw Data'!A267&gt;0), 'Raw Data'!AL267, 0)</f>
        <v/>
      </c>
      <c r="Y272">
        <f>IF(AND('Raw Data'!D267&lt;6, 'Raw Data'!E267&lt;6, 'Raw Data'!A267&gt;0), 'Raw Data'!AO267, 0)</f>
        <v/>
      </c>
      <c r="Z272">
        <f>IF(ISBLANK('Raw Data'!D267), 0, IF('Raw Data'!D267-'Raw Data'!E267&gt;1, 'Raw Data'!AW267, 0))</f>
        <v/>
      </c>
      <c r="AA272">
        <f>IF(ISBLANK('Raw Data'!A267), 0, IF(ABS('Raw Data'!D267-'Raw Data'!E267)&lt;2, 'Raw Data'!AX267, 0))</f>
        <v/>
      </c>
      <c r="AB272">
        <f>IF(ISBLANK('Raw Data'!D267), 0, IF('Raw Data'!E267-'Raw Data'!D267&gt;1, 'Raw Data'!AY267, 0))</f>
        <v/>
      </c>
      <c r="AC272">
        <f>IF(ISBLANK('Raw Data'!D267), 0, IF('Raw Data'!D267-'Raw Data'!E267&gt;2, 'Raw Data'!AZ267, 0))</f>
        <v/>
      </c>
      <c r="AD272">
        <f>IF(ISBLANK('Raw Data'!A267), 0, IF(ABS('Raw Data'!D267-'Raw Data'!E267)&lt;3, 'Raw Data'!BA267, 0))</f>
        <v/>
      </c>
      <c r="AE272">
        <f>IF(ISBLANK('Raw Data'!D267), 0, IF('Raw Data'!E267-'Raw Data'!D267&gt;2, 'Raw Data'!BB267, 0))</f>
        <v/>
      </c>
      <c r="AF272">
        <f>IF(ISBLANK('Raw Data'!D267), 0, IF('Raw Data'!D267-'Raw Data'!E267&gt;3, 'Raw Data'!BC267, 0))</f>
        <v/>
      </c>
      <c r="AG272">
        <f>IF(ISBLANK('Raw Data'!A267), 0, IF(ABS('Raw Data'!D267-'Raw Data'!E267)&lt;4, 'Raw Data'!BD267, 0))</f>
        <v/>
      </c>
      <c r="AH272">
        <f>IF(ISBLANK('Raw Data'!D267), 0, IF('Raw Data'!E267-'Raw Data'!D267&gt;3, 'Raw Data'!BE267, 0))</f>
        <v/>
      </c>
      <c r="AI272">
        <f>IF(SUM('Raw Data'!D267:E267)&gt;'Raw Data'!F267, 'Raw Data'!G267, 0)</f>
        <v/>
      </c>
      <c r="AJ272">
        <f>IF(ISBLANK('Raw Data'!D267), 0, IF(SUM('Raw Data'!D267:E267)&lt;'Raw Data'!F267, 'Raw Data'!H267, 0))</f>
        <v/>
      </c>
      <c r="AK272">
        <f>IF(ISBLANK('Raw Data'!A267), 0, IF(AND('Raw Data'!D267&lt;3, 'Raw Data'!E267&lt;3, 'Raw Data'!F267&lt;BB$2), 'Raw Data'!AF267, 0))</f>
        <v/>
      </c>
      <c r="AL272">
        <f>IF(ISBLANK('Raw Data'!A267), 0, IF(AND('Raw Data'!D267&lt;4, 'Raw Data'!E267&lt;4, 'Raw Data'!F267&lt;BB$2), 'Raw Data'!AI267, 0))</f>
        <v/>
      </c>
      <c r="AM272">
        <f>IF(ISBLANK('Raw Data'!A267), 0, IF(AND('Raw Data'!D267&lt;5, 'Raw Data'!E267&lt;5, 'Raw Data'!F267&lt;BB$2), 'Raw Data'!AL267, 0))</f>
        <v/>
      </c>
      <c r="AN272">
        <f>IF(ISBLANK('Raw Data'!A267), 0, IF(AND('Raw Data'!D267&lt;6, 'Raw Data'!E267&lt;6, 'Raw Data'!F267&lt;BB$2), 'Raw Data'!AO267, 0))</f>
        <v/>
      </c>
      <c r="AO272">
        <f>IF(ISBLANK('Raw Data'!A267), 0, IF(AND('Raw Data'!I267&lt;Analysis!$BC$2, 'Raw Data'!D267-'Raw Data'!E267&gt;1), 'Raw Data'!AW267, IF(AND('Raw Data'!J267&lt;Analysis!$BC$2, 'Raw Data'!E267-'Raw Data'!D267&gt;1), 'Raw Data'!AY267, 0)))</f>
        <v/>
      </c>
      <c r="AP272">
        <f>IF(ISBLANK('Raw Data'!A267), 0, IF(AND('Raw Data'!I267&lt;Analysis!$BC$2, 'Raw Data'!D267-'Raw Data'!E267&gt;2), 'Raw Data'!AZ267, IF(AND('Raw Data'!J267&lt;Analysis!$BC$2, 'Raw Data'!E267-'Raw Data'!D267&gt;2), 'Raw Data'!BB267, 0)))</f>
        <v/>
      </c>
      <c r="AQ272">
        <f>IF(ISBLANK('Raw Data'!A267), 0, IF(AND('Raw Data'!I267&lt;Analysis!$BC$2, 'Raw Data'!D267-'Raw Data'!E267&gt;3), 'Raw Data'!BC267, IF(AND('Raw Data'!J267&lt;Analysis!$BC$2, 'Raw Data'!E267-'Raw Data'!D267&gt;3), 'Raw Data'!BE267, 0)))</f>
        <v/>
      </c>
      <c r="AR272">
        <f>IF('Hidden Analysiss'!D268=1,IF(ABS('Raw Data'!E267-'Raw Data'!D267)&lt;2,'Raw Data'!AX267,0), 0)</f>
        <v/>
      </c>
      <c r="AS272">
        <f>IF('Hidden Analysiss'!D268=1,IF(ABS('Raw Data'!E267-'Raw Data'!D267)&lt;3,'Raw Data'!BA267,0), 0)</f>
        <v/>
      </c>
      <c r="AT272">
        <f>IF('Hidden Analysiss'!D268=1,IF(ABS('Raw Data'!E267-'Raw Data'!D267)&lt;4,'Raw Data'!BD267,0), 0)</f>
        <v/>
      </c>
      <c r="AU272">
        <f>IF(AND('Hidden Analysiss'!E268=1, ABS('Raw Data'!E267-'Raw Data'!D267)&lt;2), 'Raw Data'!AX267, 0)</f>
        <v/>
      </c>
      <c r="AV272">
        <f>IF(AND('Hidden Analysiss'!E268=1, ABS('Raw Data'!E267-'Raw Data'!D267)&lt;3), 'Raw Data'!BA267, 0)</f>
        <v/>
      </c>
      <c r="AW272">
        <f>IF(AND('Hidden Analysiss'!E268=1, ABS('Raw Data'!E267-'Raw Data'!D267)&lt;3), 'Raw Data'!BD267, 0)</f>
        <v/>
      </c>
    </row>
    <row r="273">
      <c r="A273" s="1">
        <f>'Raw Data'!A268</f>
        <v/>
      </c>
      <c r="B273">
        <f>IF('Raw Data'!E268&gt;'Raw Data'!D268, 'Raw Data'!J268, 0)</f>
        <v/>
      </c>
      <c r="C273">
        <f>IF('Raw Data'!D268&gt;'Raw Data'!E268, 'Raw Data'!I268, 0)</f>
        <v/>
      </c>
      <c r="D273">
        <f>SUM(G273:H273)</f>
        <v/>
      </c>
      <c r="E273">
        <f>IF(AND('Raw Data'!J268&lt;'Raw Data'!I268,'Raw Data'!E268&gt;'Raw Data'!D268,'Raw Data'!E268-'Raw Data'!D268&gt;3),'Raw Data'!N268,IF(AND('Raw Data'!I268&lt;'Raw Data'!J268,'Raw Data'!D268&gt;'Raw Data'!E268,'Raw Data'!D268-'Raw Data'!E268&gt;3),'Raw Data'!M268,0))</f>
        <v/>
      </c>
      <c r="F273">
        <f>IF(AND('Raw Data'!J268&lt;'Raw Data'!I268,'Raw Data'!E268&gt;'Raw Data'!D268,'Raw Data'!E268-'Raw Data'!D268&lt;4),'Raw Data'!L268,IF(AND('Raw Data'!I268&lt;'Raw Data'!J268,'Raw Data'!D268&gt;'Raw Data'!E268,'Raw Data'!D268-'Raw Data'!E268&lt;4),'Raw Data'!K268,0))</f>
        <v/>
      </c>
      <c r="G273">
        <f>IF(AND('Raw Data'!J268&lt;'Raw Data'!I268, 'Raw Data'!E268&gt;'Raw Data'!D268), 'Raw Data'!J268, 0)</f>
        <v/>
      </c>
      <c r="H273">
        <f>IF(AND('Raw Data'!J268&gt;'Raw Data'!I268, 'Raw Data'!E268&lt;'Raw Data'!D268), 'Raw Data'!I268, 0)</f>
        <v/>
      </c>
      <c r="I273">
        <f>SUM(J273:K273)</f>
        <v/>
      </c>
      <c r="J273">
        <f>IF(AND('Raw Data'!J268&gt;'Raw Data'!I268, 'Raw Data'!E268&gt;'Raw Data'!D268), 'Raw Data'!J268, 0)</f>
        <v/>
      </c>
      <c r="K273">
        <f>IF(AND('Raw Data'!I268&gt;'Raw Data'!J268, 'Raw Data'!D268&gt;'Raw Data'!E268), 'Raw Data'!I268, 0)</f>
        <v/>
      </c>
      <c r="L273">
        <f>IF('Raw Data'!E268-'Raw Data'!D268&gt;3, 'Raw Data'!N268, 0)</f>
        <v/>
      </c>
      <c r="M273">
        <f>IF('Raw Data'!D268-'Raw Data'!E268&gt;3, 'Raw Data'!M268, 0)</f>
        <v/>
      </c>
      <c r="N273">
        <f>IF(ISBLANK('Raw Data'!D268),0,IF(AND('Raw Data'!E268&gt;'Raw Data'!D268,'Raw Data'!E268-'Raw Data'!D268&gt;0,'Raw Data'!E268-'Raw Data'!D268&lt;4),'Raw Data'!L268, 0))</f>
        <v/>
      </c>
      <c r="O273">
        <f>IF(ISBLANK('Raw Data'!D268),0,IF(AND('Raw Data'!E268&gt;'Raw Data'!D268,'Raw Data'!E268-'Raw Data'!D268&gt;0,'Raw Data'!D268-'Raw Data'!E268&lt;4),'Raw Data'!K268, 0))</f>
        <v/>
      </c>
      <c r="P273">
        <f>IF('Raw Data'!E268-'Raw Data'!D268&gt;3, 'Raw Data'!N268, IF('Raw Data'!D268-'Raw Data'!E268&gt;3, 'Raw Data'!M268, 0))</f>
        <v/>
      </c>
      <c r="Q273">
        <f>IF(ISBLANK('Raw Data'!E268),0,IF(AND('Raw Data'!E268-'Raw Data'!D268&lt;4,'Raw Data'!E268-'Raw Data'!D268&gt;0),'Raw Data'!L268,IF(AND('Raw Data'!D268&gt;'Raw Data'!E268,'Raw Data'!D268-'Raw Data'!E268&gt;0),'Raw Data'!K268,0)))</f>
        <v/>
      </c>
      <c r="R273">
        <f>IF(ISBLANK('Raw Data'!K268),0,IFERROR(IF(MATCH(SMALL('Raw Data'!K268:N268,1),L273:O273,0),SMALL('Raw Data'!K268:N268,1)),0))</f>
        <v/>
      </c>
      <c r="S273">
        <f>IF(ISBLANK('Raw Data'!K268),0,IFERROR(IF(MATCH(SMALL('Raw Data'!K268:N268,2),L273:O273,0),SMALL('Raw Data'!K268:N268,2)),0))</f>
        <v/>
      </c>
      <c r="T273">
        <f>IF(ISBLANK('Raw Data'!K268),0,IFERROR(IF(MATCH(SMALL('Raw Data'!K268:N268,3),L273:O273,0),SMALL('Raw Data'!K268:N268,3)),0))</f>
        <v/>
      </c>
      <c r="U273">
        <f>IF(ISBLANK('Raw Data'!K268),0,IFERROR(IF(MATCH(SMALL('Raw Data'!K268:N268,4),L273:O273,0),SMALL('Raw Data'!K268:N268,4)),0))</f>
        <v/>
      </c>
      <c r="V273">
        <f>IF(AND('Raw Data'!D268&lt;3, 'Raw Data'!E268&lt;3, 'Raw Data'!A268&gt;0), 'Raw Data'!AF268, 0)</f>
        <v/>
      </c>
      <c r="W273">
        <f>IF(AND('Raw Data'!D268&lt;4, 'Raw Data'!E268&lt;4, 'Raw Data'!A268&gt;0), 'Raw Data'!AI268, 0)</f>
        <v/>
      </c>
      <c r="X273">
        <f>IF(AND('Raw Data'!D268&lt;5, 'Raw Data'!E268&lt;5, 'Raw Data'!A268&gt;0), 'Raw Data'!AL268, 0)</f>
        <v/>
      </c>
      <c r="Y273">
        <f>IF(AND('Raw Data'!D268&lt;6, 'Raw Data'!E268&lt;6, 'Raw Data'!A268&gt;0), 'Raw Data'!AO268, 0)</f>
        <v/>
      </c>
      <c r="Z273">
        <f>IF(ISBLANK('Raw Data'!D268), 0, IF('Raw Data'!D268-'Raw Data'!E268&gt;1, 'Raw Data'!AW268, 0))</f>
        <v/>
      </c>
      <c r="AA273">
        <f>IF(ISBLANK('Raw Data'!A268), 0, IF(ABS('Raw Data'!D268-'Raw Data'!E268)&lt;2, 'Raw Data'!AX268, 0))</f>
        <v/>
      </c>
      <c r="AB273">
        <f>IF(ISBLANK('Raw Data'!D268), 0, IF('Raw Data'!E268-'Raw Data'!D268&gt;1, 'Raw Data'!AY268, 0))</f>
        <v/>
      </c>
      <c r="AC273">
        <f>IF(ISBLANK('Raw Data'!D268), 0, IF('Raw Data'!D268-'Raw Data'!E268&gt;2, 'Raw Data'!AZ268, 0))</f>
        <v/>
      </c>
      <c r="AD273">
        <f>IF(ISBLANK('Raw Data'!A268), 0, IF(ABS('Raw Data'!D268-'Raw Data'!E268)&lt;3, 'Raw Data'!BA268, 0))</f>
        <v/>
      </c>
      <c r="AE273">
        <f>IF(ISBLANK('Raw Data'!D268), 0, IF('Raw Data'!E268-'Raw Data'!D268&gt;2, 'Raw Data'!BB268, 0))</f>
        <v/>
      </c>
      <c r="AF273">
        <f>IF(ISBLANK('Raw Data'!D268), 0, IF('Raw Data'!D268-'Raw Data'!E268&gt;3, 'Raw Data'!BC268, 0))</f>
        <v/>
      </c>
      <c r="AG273">
        <f>IF(ISBLANK('Raw Data'!A268), 0, IF(ABS('Raw Data'!D268-'Raw Data'!E268)&lt;4, 'Raw Data'!BD268, 0))</f>
        <v/>
      </c>
      <c r="AH273">
        <f>IF(ISBLANK('Raw Data'!D268), 0, IF('Raw Data'!E268-'Raw Data'!D268&gt;3, 'Raw Data'!BE268, 0))</f>
        <v/>
      </c>
      <c r="AI273">
        <f>IF(SUM('Raw Data'!D268:E268)&gt;'Raw Data'!F268, 'Raw Data'!G268, 0)</f>
        <v/>
      </c>
      <c r="AJ273">
        <f>IF(ISBLANK('Raw Data'!D268), 0, IF(SUM('Raw Data'!D268:E268)&lt;'Raw Data'!F268, 'Raw Data'!H268, 0))</f>
        <v/>
      </c>
      <c r="AK273">
        <f>IF(ISBLANK('Raw Data'!A268), 0, IF(AND('Raw Data'!D268&lt;3, 'Raw Data'!E268&lt;3, 'Raw Data'!F268&lt;BB$2), 'Raw Data'!AF268, 0))</f>
        <v/>
      </c>
      <c r="AL273">
        <f>IF(ISBLANK('Raw Data'!A268), 0, IF(AND('Raw Data'!D268&lt;4, 'Raw Data'!E268&lt;4, 'Raw Data'!F268&lt;BB$2), 'Raw Data'!AI268, 0))</f>
        <v/>
      </c>
      <c r="AM273">
        <f>IF(ISBLANK('Raw Data'!A268), 0, IF(AND('Raw Data'!D268&lt;5, 'Raw Data'!E268&lt;5, 'Raw Data'!F268&lt;BB$2), 'Raw Data'!AL268, 0))</f>
        <v/>
      </c>
      <c r="AN273">
        <f>IF(ISBLANK('Raw Data'!A268), 0, IF(AND('Raw Data'!D268&lt;6, 'Raw Data'!E268&lt;6, 'Raw Data'!F268&lt;BB$2), 'Raw Data'!AO268, 0))</f>
        <v/>
      </c>
      <c r="AO273">
        <f>IF(ISBLANK('Raw Data'!A268), 0, IF(AND('Raw Data'!I268&lt;Analysis!$BC$2, 'Raw Data'!D268-'Raw Data'!E268&gt;1), 'Raw Data'!AW268, IF(AND('Raw Data'!J268&lt;Analysis!$BC$2, 'Raw Data'!E268-'Raw Data'!D268&gt;1), 'Raw Data'!AY268, 0)))</f>
        <v/>
      </c>
      <c r="AP273">
        <f>IF(ISBLANK('Raw Data'!A268), 0, IF(AND('Raw Data'!I268&lt;Analysis!$BC$2, 'Raw Data'!D268-'Raw Data'!E268&gt;2), 'Raw Data'!AZ268, IF(AND('Raw Data'!J268&lt;Analysis!$BC$2, 'Raw Data'!E268-'Raw Data'!D268&gt;2), 'Raw Data'!BB268, 0)))</f>
        <v/>
      </c>
      <c r="AQ273">
        <f>IF(ISBLANK('Raw Data'!A268), 0, IF(AND('Raw Data'!I268&lt;Analysis!$BC$2, 'Raw Data'!D268-'Raw Data'!E268&gt;3), 'Raw Data'!BC268, IF(AND('Raw Data'!J268&lt;Analysis!$BC$2, 'Raw Data'!E268-'Raw Data'!D268&gt;3), 'Raw Data'!BE268, 0)))</f>
        <v/>
      </c>
      <c r="AR273">
        <f>IF('Hidden Analysiss'!D269=1,IF(ABS('Raw Data'!E268-'Raw Data'!D268)&lt;2,'Raw Data'!AX268,0), 0)</f>
        <v/>
      </c>
      <c r="AS273">
        <f>IF('Hidden Analysiss'!D269=1,IF(ABS('Raw Data'!E268-'Raw Data'!D268)&lt;3,'Raw Data'!BA268,0), 0)</f>
        <v/>
      </c>
      <c r="AT273">
        <f>IF('Hidden Analysiss'!D269=1,IF(ABS('Raw Data'!E268-'Raw Data'!D268)&lt;4,'Raw Data'!BD268,0), 0)</f>
        <v/>
      </c>
      <c r="AU273">
        <f>IF(AND('Hidden Analysiss'!E269=1, ABS('Raw Data'!E268-'Raw Data'!D268)&lt;2), 'Raw Data'!AX268, 0)</f>
        <v/>
      </c>
      <c r="AV273">
        <f>IF(AND('Hidden Analysiss'!E269=1, ABS('Raw Data'!E268-'Raw Data'!D268)&lt;3), 'Raw Data'!BA268, 0)</f>
        <v/>
      </c>
      <c r="AW273">
        <f>IF(AND('Hidden Analysiss'!E269=1, ABS('Raw Data'!E268-'Raw Data'!D268)&lt;3), 'Raw Data'!BD268, 0)</f>
        <v/>
      </c>
    </row>
    <row r="274">
      <c r="A274" s="1">
        <f>'Raw Data'!A269</f>
        <v/>
      </c>
      <c r="B274">
        <f>IF('Raw Data'!E269&gt;'Raw Data'!D269, 'Raw Data'!J269, 0)</f>
        <v/>
      </c>
      <c r="C274">
        <f>IF('Raw Data'!D269&gt;'Raw Data'!E269, 'Raw Data'!I269, 0)</f>
        <v/>
      </c>
      <c r="D274">
        <f>SUM(G274:H274)</f>
        <v/>
      </c>
      <c r="E274">
        <f>IF(AND('Raw Data'!J269&lt;'Raw Data'!I269,'Raw Data'!E269&gt;'Raw Data'!D269,'Raw Data'!E269-'Raw Data'!D269&gt;3),'Raw Data'!N269,IF(AND('Raw Data'!I269&lt;'Raw Data'!J269,'Raw Data'!D269&gt;'Raw Data'!E269,'Raw Data'!D269-'Raw Data'!E269&gt;3),'Raw Data'!M269,0))</f>
        <v/>
      </c>
      <c r="F274">
        <f>IF(AND('Raw Data'!J269&lt;'Raw Data'!I269,'Raw Data'!E269&gt;'Raw Data'!D269,'Raw Data'!E269-'Raw Data'!D269&lt;4),'Raw Data'!L269,IF(AND('Raw Data'!I269&lt;'Raw Data'!J269,'Raw Data'!D269&gt;'Raw Data'!E269,'Raw Data'!D269-'Raw Data'!E269&lt;4),'Raw Data'!K269,0))</f>
        <v/>
      </c>
      <c r="G274">
        <f>IF(AND('Raw Data'!J269&lt;'Raw Data'!I269, 'Raw Data'!E269&gt;'Raw Data'!D269), 'Raw Data'!J269, 0)</f>
        <v/>
      </c>
      <c r="H274">
        <f>IF(AND('Raw Data'!J269&gt;'Raw Data'!I269, 'Raw Data'!E269&lt;'Raw Data'!D269), 'Raw Data'!I269, 0)</f>
        <v/>
      </c>
      <c r="I274">
        <f>SUM(J274:K274)</f>
        <v/>
      </c>
      <c r="J274">
        <f>IF(AND('Raw Data'!J269&gt;'Raw Data'!I269, 'Raw Data'!E269&gt;'Raw Data'!D269), 'Raw Data'!J269, 0)</f>
        <v/>
      </c>
      <c r="K274">
        <f>IF(AND('Raw Data'!I269&gt;'Raw Data'!J269, 'Raw Data'!D269&gt;'Raw Data'!E269), 'Raw Data'!I269, 0)</f>
        <v/>
      </c>
      <c r="L274">
        <f>IF('Raw Data'!E269-'Raw Data'!D269&gt;3, 'Raw Data'!N269, 0)</f>
        <v/>
      </c>
      <c r="M274">
        <f>IF('Raw Data'!D269-'Raw Data'!E269&gt;3, 'Raw Data'!M269, 0)</f>
        <v/>
      </c>
      <c r="N274">
        <f>IF(ISBLANK('Raw Data'!D269),0,IF(AND('Raw Data'!E269&gt;'Raw Data'!D269,'Raw Data'!E269-'Raw Data'!D269&gt;0,'Raw Data'!E269-'Raw Data'!D269&lt;4),'Raw Data'!L269, 0))</f>
        <v/>
      </c>
      <c r="O274">
        <f>IF(ISBLANK('Raw Data'!D269),0,IF(AND('Raw Data'!E269&gt;'Raw Data'!D269,'Raw Data'!E269-'Raw Data'!D269&gt;0,'Raw Data'!D269-'Raw Data'!E269&lt;4),'Raw Data'!K269, 0))</f>
        <v/>
      </c>
      <c r="P274">
        <f>IF('Raw Data'!E269-'Raw Data'!D269&gt;3, 'Raw Data'!N269, IF('Raw Data'!D269-'Raw Data'!E269&gt;3, 'Raw Data'!M269, 0))</f>
        <v/>
      </c>
      <c r="Q274">
        <f>IF(ISBLANK('Raw Data'!E269),0,IF(AND('Raw Data'!E269-'Raw Data'!D269&lt;4,'Raw Data'!E269-'Raw Data'!D269&gt;0),'Raw Data'!L269,IF(AND('Raw Data'!D269&gt;'Raw Data'!E269,'Raw Data'!D269-'Raw Data'!E269&gt;0),'Raw Data'!K269,0)))</f>
        <v/>
      </c>
      <c r="R274">
        <f>IF(ISBLANK('Raw Data'!K269),0,IFERROR(IF(MATCH(SMALL('Raw Data'!K269:N269,1),L274:O274,0),SMALL('Raw Data'!K269:N269,1)),0))</f>
        <v/>
      </c>
      <c r="S274">
        <f>IF(ISBLANK('Raw Data'!K269),0,IFERROR(IF(MATCH(SMALL('Raw Data'!K269:N269,2),L274:O274,0),SMALL('Raw Data'!K269:N269,2)),0))</f>
        <v/>
      </c>
      <c r="T274">
        <f>IF(ISBLANK('Raw Data'!K269),0,IFERROR(IF(MATCH(SMALL('Raw Data'!K269:N269,3),L274:O274,0),SMALL('Raw Data'!K269:N269,3)),0))</f>
        <v/>
      </c>
      <c r="U274">
        <f>IF(ISBLANK('Raw Data'!K269),0,IFERROR(IF(MATCH(SMALL('Raw Data'!K269:N269,4),L274:O274,0),SMALL('Raw Data'!K269:N269,4)),0))</f>
        <v/>
      </c>
      <c r="V274">
        <f>IF(AND('Raw Data'!D269&lt;3, 'Raw Data'!E269&lt;3, 'Raw Data'!A269&gt;0), 'Raw Data'!AF269, 0)</f>
        <v/>
      </c>
      <c r="W274">
        <f>IF(AND('Raw Data'!D269&lt;4, 'Raw Data'!E269&lt;4, 'Raw Data'!A269&gt;0), 'Raw Data'!AI269, 0)</f>
        <v/>
      </c>
      <c r="X274">
        <f>IF(AND('Raw Data'!D269&lt;5, 'Raw Data'!E269&lt;5, 'Raw Data'!A269&gt;0), 'Raw Data'!AL269, 0)</f>
        <v/>
      </c>
      <c r="Y274">
        <f>IF(AND('Raw Data'!D269&lt;6, 'Raw Data'!E269&lt;6, 'Raw Data'!A269&gt;0), 'Raw Data'!AO269, 0)</f>
        <v/>
      </c>
      <c r="Z274">
        <f>IF(ISBLANK('Raw Data'!D269), 0, IF('Raw Data'!D269-'Raw Data'!E269&gt;1, 'Raw Data'!AW269, 0))</f>
        <v/>
      </c>
      <c r="AA274">
        <f>IF(ISBLANK('Raw Data'!A269), 0, IF(ABS('Raw Data'!D269-'Raw Data'!E269)&lt;2, 'Raw Data'!AX269, 0))</f>
        <v/>
      </c>
      <c r="AB274">
        <f>IF(ISBLANK('Raw Data'!D269), 0, IF('Raw Data'!E269-'Raw Data'!D269&gt;1, 'Raw Data'!AY269, 0))</f>
        <v/>
      </c>
      <c r="AC274">
        <f>IF(ISBLANK('Raw Data'!D269), 0, IF('Raw Data'!D269-'Raw Data'!E269&gt;2, 'Raw Data'!AZ269, 0))</f>
        <v/>
      </c>
      <c r="AD274">
        <f>IF(ISBLANK('Raw Data'!A269), 0, IF(ABS('Raw Data'!D269-'Raw Data'!E269)&lt;3, 'Raw Data'!BA269, 0))</f>
        <v/>
      </c>
      <c r="AE274">
        <f>IF(ISBLANK('Raw Data'!D269), 0, IF('Raw Data'!E269-'Raw Data'!D269&gt;2, 'Raw Data'!BB269, 0))</f>
        <v/>
      </c>
      <c r="AF274">
        <f>IF(ISBLANK('Raw Data'!D269), 0, IF('Raw Data'!D269-'Raw Data'!E269&gt;3, 'Raw Data'!BC269, 0))</f>
        <v/>
      </c>
      <c r="AG274">
        <f>IF(ISBLANK('Raw Data'!A269), 0, IF(ABS('Raw Data'!D269-'Raw Data'!E269)&lt;4, 'Raw Data'!BD269, 0))</f>
        <v/>
      </c>
      <c r="AH274">
        <f>IF(ISBLANK('Raw Data'!D269), 0, IF('Raw Data'!E269-'Raw Data'!D269&gt;3, 'Raw Data'!BE269, 0))</f>
        <v/>
      </c>
      <c r="AI274">
        <f>IF(SUM('Raw Data'!D269:E269)&gt;'Raw Data'!F269, 'Raw Data'!G269, 0)</f>
        <v/>
      </c>
      <c r="AJ274">
        <f>IF(ISBLANK('Raw Data'!D269), 0, IF(SUM('Raw Data'!D269:E269)&lt;'Raw Data'!F269, 'Raw Data'!H269, 0))</f>
        <v/>
      </c>
      <c r="AK274">
        <f>IF(ISBLANK('Raw Data'!A269), 0, IF(AND('Raw Data'!D269&lt;3, 'Raw Data'!E269&lt;3, 'Raw Data'!F269&lt;BB$2), 'Raw Data'!AF269, 0))</f>
        <v/>
      </c>
      <c r="AL274">
        <f>IF(ISBLANK('Raw Data'!A269), 0, IF(AND('Raw Data'!D269&lt;4, 'Raw Data'!E269&lt;4, 'Raw Data'!F269&lt;BB$2), 'Raw Data'!AI269, 0))</f>
        <v/>
      </c>
      <c r="AM274">
        <f>IF(ISBLANK('Raw Data'!A269), 0, IF(AND('Raw Data'!D269&lt;5, 'Raw Data'!E269&lt;5, 'Raw Data'!F269&lt;BB$2), 'Raw Data'!AL269, 0))</f>
        <v/>
      </c>
      <c r="AN274">
        <f>IF(ISBLANK('Raw Data'!A269), 0, IF(AND('Raw Data'!D269&lt;6, 'Raw Data'!E269&lt;6, 'Raw Data'!F269&lt;BB$2), 'Raw Data'!AO269, 0))</f>
        <v/>
      </c>
      <c r="AO274">
        <f>IF(ISBLANK('Raw Data'!A269), 0, IF(AND('Raw Data'!I269&lt;Analysis!$BC$2, 'Raw Data'!D269-'Raw Data'!E269&gt;1), 'Raw Data'!AW269, IF(AND('Raw Data'!J269&lt;Analysis!$BC$2, 'Raw Data'!E269-'Raw Data'!D269&gt;1), 'Raw Data'!AY269, 0)))</f>
        <v/>
      </c>
      <c r="AP274">
        <f>IF(ISBLANK('Raw Data'!A269), 0, IF(AND('Raw Data'!I269&lt;Analysis!$BC$2, 'Raw Data'!D269-'Raw Data'!E269&gt;2), 'Raw Data'!AZ269, IF(AND('Raw Data'!J269&lt;Analysis!$BC$2, 'Raw Data'!E269-'Raw Data'!D269&gt;2), 'Raw Data'!BB269, 0)))</f>
        <v/>
      </c>
      <c r="AQ274">
        <f>IF(ISBLANK('Raw Data'!A269), 0, IF(AND('Raw Data'!I269&lt;Analysis!$BC$2, 'Raw Data'!D269-'Raw Data'!E269&gt;3), 'Raw Data'!BC269, IF(AND('Raw Data'!J269&lt;Analysis!$BC$2, 'Raw Data'!E269-'Raw Data'!D269&gt;3), 'Raw Data'!BE269, 0)))</f>
        <v/>
      </c>
      <c r="AR274">
        <f>IF('Hidden Analysiss'!D270=1,IF(ABS('Raw Data'!E269-'Raw Data'!D269)&lt;2,'Raw Data'!AX269,0), 0)</f>
        <v/>
      </c>
      <c r="AS274">
        <f>IF('Hidden Analysiss'!D270=1,IF(ABS('Raw Data'!E269-'Raw Data'!D269)&lt;3,'Raw Data'!BA269,0), 0)</f>
        <v/>
      </c>
      <c r="AT274">
        <f>IF('Hidden Analysiss'!D270=1,IF(ABS('Raw Data'!E269-'Raw Data'!D269)&lt;4,'Raw Data'!BD269,0), 0)</f>
        <v/>
      </c>
      <c r="AU274">
        <f>IF(AND('Hidden Analysiss'!E270=1, ABS('Raw Data'!E269-'Raw Data'!D269)&lt;2), 'Raw Data'!AX269, 0)</f>
        <v/>
      </c>
      <c r="AV274">
        <f>IF(AND('Hidden Analysiss'!E270=1, ABS('Raw Data'!E269-'Raw Data'!D269)&lt;3), 'Raw Data'!BA269, 0)</f>
        <v/>
      </c>
      <c r="AW274">
        <f>IF(AND('Hidden Analysiss'!E270=1, ABS('Raw Data'!E269-'Raw Data'!D269)&lt;3), 'Raw Data'!BD269, 0)</f>
        <v/>
      </c>
    </row>
    <row r="275">
      <c r="A275" s="1">
        <f>'Raw Data'!A270</f>
        <v/>
      </c>
      <c r="B275">
        <f>IF('Raw Data'!E270&gt;'Raw Data'!D270, 'Raw Data'!J270, 0)</f>
        <v/>
      </c>
      <c r="C275">
        <f>IF('Raw Data'!D270&gt;'Raw Data'!E270, 'Raw Data'!I270, 0)</f>
        <v/>
      </c>
      <c r="D275">
        <f>SUM(G275:H275)</f>
        <v/>
      </c>
      <c r="E275">
        <f>IF(AND('Raw Data'!J270&lt;'Raw Data'!I270,'Raw Data'!E270&gt;'Raw Data'!D270,'Raw Data'!E270-'Raw Data'!D270&gt;3),'Raw Data'!N270,IF(AND('Raw Data'!I270&lt;'Raw Data'!J270,'Raw Data'!D270&gt;'Raw Data'!E270,'Raw Data'!D270-'Raw Data'!E270&gt;3),'Raw Data'!M270,0))</f>
        <v/>
      </c>
      <c r="F275">
        <f>IF(AND('Raw Data'!J270&lt;'Raw Data'!I270,'Raw Data'!E270&gt;'Raw Data'!D270,'Raw Data'!E270-'Raw Data'!D270&lt;4),'Raw Data'!L270,IF(AND('Raw Data'!I270&lt;'Raw Data'!J270,'Raw Data'!D270&gt;'Raw Data'!E270,'Raw Data'!D270-'Raw Data'!E270&lt;4),'Raw Data'!K270,0))</f>
        <v/>
      </c>
      <c r="G275">
        <f>IF(AND('Raw Data'!J270&lt;'Raw Data'!I270, 'Raw Data'!E270&gt;'Raw Data'!D270), 'Raw Data'!J270, 0)</f>
        <v/>
      </c>
      <c r="H275">
        <f>IF(AND('Raw Data'!J270&gt;'Raw Data'!I270, 'Raw Data'!E270&lt;'Raw Data'!D270), 'Raw Data'!I270, 0)</f>
        <v/>
      </c>
      <c r="I275">
        <f>SUM(J275:K275)</f>
        <v/>
      </c>
      <c r="J275">
        <f>IF(AND('Raw Data'!J270&gt;'Raw Data'!I270, 'Raw Data'!E270&gt;'Raw Data'!D270), 'Raw Data'!J270, 0)</f>
        <v/>
      </c>
      <c r="K275">
        <f>IF(AND('Raw Data'!I270&gt;'Raw Data'!J270, 'Raw Data'!D270&gt;'Raw Data'!E270), 'Raw Data'!I270, 0)</f>
        <v/>
      </c>
      <c r="L275">
        <f>IF('Raw Data'!E270-'Raw Data'!D270&gt;3, 'Raw Data'!N270, 0)</f>
        <v/>
      </c>
      <c r="M275">
        <f>IF('Raw Data'!D270-'Raw Data'!E270&gt;3, 'Raw Data'!M270, 0)</f>
        <v/>
      </c>
      <c r="N275">
        <f>IF(ISBLANK('Raw Data'!D270),0,IF(AND('Raw Data'!E270&gt;'Raw Data'!D270,'Raw Data'!E270-'Raw Data'!D270&gt;0,'Raw Data'!E270-'Raw Data'!D270&lt;4),'Raw Data'!L270, 0))</f>
        <v/>
      </c>
      <c r="O275">
        <f>IF(ISBLANK('Raw Data'!D270),0,IF(AND('Raw Data'!E270&gt;'Raw Data'!D270,'Raw Data'!E270-'Raw Data'!D270&gt;0,'Raw Data'!D270-'Raw Data'!E270&lt;4),'Raw Data'!K270, 0))</f>
        <v/>
      </c>
      <c r="P275">
        <f>IF('Raw Data'!E270-'Raw Data'!D270&gt;3, 'Raw Data'!N270, IF('Raw Data'!D270-'Raw Data'!E270&gt;3, 'Raw Data'!M270, 0))</f>
        <v/>
      </c>
      <c r="Q275">
        <f>IF(ISBLANK('Raw Data'!E270),0,IF(AND('Raw Data'!E270-'Raw Data'!D270&lt;4,'Raw Data'!E270-'Raw Data'!D270&gt;0),'Raw Data'!L270,IF(AND('Raw Data'!D270&gt;'Raw Data'!E270,'Raw Data'!D270-'Raw Data'!E270&gt;0),'Raw Data'!K270,0)))</f>
        <v/>
      </c>
      <c r="R275">
        <f>IF(ISBLANK('Raw Data'!K270),0,IFERROR(IF(MATCH(SMALL('Raw Data'!K270:N270,1),L275:O275,0),SMALL('Raw Data'!K270:N270,1)),0))</f>
        <v/>
      </c>
      <c r="S275">
        <f>IF(ISBLANK('Raw Data'!K270),0,IFERROR(IF(MATCH(SMALL('Raw Data'!K270:N270,2),L275:O275,0),SMALL('Raw Data'!K270:N270,2)),0))</f>
        <v/>
      </c>
      <c r="T275">
        <f>IF(ISBLANK('Raw Data'!K270),0,IFERROR(IF(MATCH(SMALL('Raw Data'!K270:N270,3),L275:O275,0),SMALL('Raw Data'!K270:N270,3)),0))</f>
        <v/>
      </c>
      <c r="U275">
        <f>IF(ISBLANK('Raw Data'!K270),0,IFERROR(IF(MATCH(SMALL('Raw Data'!K270:N270,4),L275:O275,0),SMALL('Raw Data'!K270:N270,4)),0))</f>
        <v/>
      </c>
      <c r="V275">
        <f>IF(AND('Raw Data'!D270&lt;3, 'Raw Data'!E270&lt;3, 'Raw Data'!A270&gt;0), 'Raw Data'!AF270, 0)</f>
        <v/>
      </c>
      <c r="W275">
        <f>IF(AND('Raw Data'!D270&lt;4, 'Raw Data'!E270&lt;4, 'Raw Data'!A270&gt;0), 'Raw Data'!AI270, 0)</f>
        <v/>
      </c>
      <c r="X275">
        <f>IF(AND('Raw Data'!D270&lt;5, 'Raw Data'!E270&lt;5, 'Raw Data'!A270&gt;0), 'Raw Data'!AL270, 0)</f>
        <v/>
      </c>
      <c r="Y275">
        <f>IF(AND('Raw Data'!D270&lt;6, 'Raw Data'!E270&lt;6, 'Raw Data'!A270&gt;0), 'Raw Data'!AO270, 0)</f>
        <v/>
      </c>
      <c r="Z275">
        <f>IF(ISBLANK('Raw Data'!D270), 0, IF('Raw Data'!D270-'Raw Data'!E270&gt;1, 'Raw Data'!AW270, 0))</f>
        <v/>
      </c>
      <c r="AA275">
        <f>IF(ISBLANK('Raw Data'!A270), 0, IF(ABS('Raw Data'!D270-'Raw Data'!E270)&lt;2, 'Raw Data'!AX270, 0))</f>
        <v/>
      </c>
      <c r="AB275">
        <f>IF(ISBLANK('Raw Data'!D270), 0, IF('Raw Data'!E270-'Raw Data'!D270&gt;1, 'Raw Data'!AY270, 0))</f>
        <v/>
      </c>
      <c r="AC275">
        <f>IF(ISBLANK('Raw Data'!D270), 0, IF('Raw Data'!D270-'Raw Data'!E270&gt;2, 'Raw Data'!AZ270, 0))</f>
        <v/>
      </c>
      <c r="AD275">
        <f>IF(ISBLANK('Raw Data'!A270), 0, IF(ABS('Raw Data'!D270-'Raw Data'!E270)&lt;3, 'Raw Data'!BA270, 0))</f>
        <v/>
      </c>
      <c r="AE275">
        <f>IF(ISBLANK('Raw Data'!D270), 0, IF('Raw Data'!E270-'Raw Data'!D270&gt;2, 'Raw Data'!BB270, 0))</f>
        <v/>
      </c>
      <c r="AF275">
        <f>IF(ISBLANK('Raw Data'!D270), 0, IF('Raw Data'!D270-'Raw Data'!E270&gt;3, 'Raw Data'!BC270, 0))</f>
        <v/>
      </c>
      <c r="AG275">
        <f>IF(ISBLANK('Raw Data'!A270), 0, IF(ABS('Raw Data'!D270-'Raw Data'!E270)&lt;4, 'Raw Data'!BD270, 0))</f>
        <v/>
      </c>
      <c r="AH275">
        <f>IF(ISBLANK('Raw Data'!D270), 0, IF('Raw Data'!E270-'Raw Data'!D270&gt;3, 'Raw Data'!BE270, 0))</f>
        <v/>
      </c>
      <c r="AI275">
        <f>IF(SUM('Raw Data'!D270:E270)&gt;'Raw Data'!F270, 'Raw Data'!G270, 0)</f>
        <v/>
      </c>
      <c r="AJ275">
        <f>IF(ISBLANK('Raw Data'!D270), 0, IF(SUM('Raw Data'!D270:E270)&lt;'Raw Data'!F270, 'Raw Data'!H270, 0))</f>
        <v/>
      </c>
      <c r="AK275">
        <f>IF(ISBLANK('Raw Data'!A270), 0, IF(AND('Raw Data'!D270&lt;3, 'Raw Data'!E270&lt;3, 'Raw Data'!F270&lt;BB$2), 'Raw Data'!AF270, 0))</f>
        <v/>
      </c>
      <c r="AL275">
        <f>IF(ISBLANK('Raw Data'!A270), 0, IF(AND('Raw Data'!D270&lt;4, 'Raw Data'!E270&lt;4, 'Raw Data'!F270&lt;BB$2), 'Raw Data'!AI270, 0))</f>
        <v/>
      </c>
      <c r="AM275">
        <f>IF(ISBLANK('Raw Data'!A270), 0, IF(AND('Raw Data'!D270&lt;5, 'Raw Data'!E270&lt;5, 'Raw Data'!F270&lt;BB$2), 'Raw Data'!AL270, 0))</f>
        <v/>
      </c>
      <c r="AN275">
        <f>IF(ISBLANK('Raw Data'!A270), 0, IF(AND('Raw Data'!D270&lt;6, 'Raw Data'!E270&lt;6, 'Raw Data'!F270&lt;BB$2), 'Raw Data'!AO270, 0))</f>
        <v/>
      </c>
      <c r="AO275">
        <f>IF(ISBLANK('Raw Data'!A270), 0, IF(AND('Raw Data'!I270&lt;Analysis!$BC$2, 'Raw Data'!D270-'Raw Data'!E270&gt;1), 'Raw Data'!AW270, IF(AND('Raw Data'!J270&lt;Analysis!$BC$2, 'Raw Data'!E270-'Raw Data'!D270&gt;1), 'Raw Data'!AY270, 0)))</f>
        <v/>
      </c>
      <c r="AP275">
        <f>IF(ISBLANK('Raw Data'!A270), 0, IF(AND('Raw Data'!I270&lt;Analysis!$BC$2, 'Raw Data'!D270-'Raw Data'!E270&gt;2), 'Raw Data'!AZ270, IF(AND('Raw Data'!J270&lt;Analysis!$BC$2, 'Raw Data'!E270-'Raw Data'!D270&gt;2), 'Raw Data'!BB270, 0)))</f>
        <v/>
      </c>
      <c r="AQ275">
        <f>IF(ISBLANK('Raw Data'!A270), 0, IF(AND('Raw Data'!I270&lt;Analysis!$BC$2, 'Raw Data'!D270-'Raw Data'!E270&gt;3), 'Raw Data'!BC270, IF(AND('Raw Data'!J270&lt;Analysis!$BC$2, 'Raw Data'!E270-'Raw Data'!D270&gt;3), 'Raw Data'!BE270, 0)))</f>
        <v/>
      </c>
      <c r="AR275">
        <f>IF('Hidden Analysiss'!D271=1,IF(ABS('Raw Data'!E270-'Raw Data'!D270)&lt;2,'Raw Data'!AX270,0), 0)</f>
        <v/>
      </c>
      <c r="AS275">
        <f>IF('Hidden Analysiss'!D271=1,IF(ABS('Raw Data'!E270-'Raw Data'!D270)&lt;3,'Raw Data'!BA270,0), 0)</f>
        <v/>
      </c>
      <c r="AT275">
        <f>IF('Hidden Analysiss'!D271=1,IF(ABS('Raw Data'!E270-'Raw Data'!D270)&lt;4,'Raw Data'!BD270,0), 0)</f>
        <v/>
      </c>
      <c r="AU275">
        <f>IF(AND('Hidden Analysiss'!E271=1, ABS('Raw Data'!E270-'Raw Data'!D270)&lt;2), 'Raw Data'!AX270, 0)</f>
        <v/>
      </c>
      <c r="AV275">
        <f>IF(AND('Hidden Analysiss'!E271=1, ABS('Raw Data'!E270-'Raw Data'!D270)&lt;3), 'Raw Data'!BA270, 0)</f>
        <v/>
      </c>
      <c r="AW275">
        <f>IF(AND('Hidden Analysiss'!E271=1, ABS('Raw Data'!E270-'Raw Data'!D270)&lt;3), 'Raw Data'!BD270, 0)</f>
        <v/>
      </c>
    </row>
    <row r="276">
      <c r="A276" s="1">
        <f>'Raw Data'!A271</f>
        <v/>
      </c>
      <c r="B276">
        <f>IF('Raw Data'!E271&gt;'Raw Data'!D271, 'Raw Data'!J271, 0)</f>
        <v/>
      </c>
      <c r="C276">
        <f>IF('Raw Data'!D271&gt;'Raw Data'!E271, 'Raw Data'!I271, 0)</f>
        <v/>
      </c>
      <c r="D276">
        <f>SUM(G276:H276)</f>
        <v/>
      </c>
      <c r="E276">
        <f>IF(AND('Raw Data'!J271&lt;'Raw Data'!I271,'Raw Data'!E271&gt;'Raw Data'!D271,'Raw Data'!E271-'Raw Data'!D271&gt;3),'Raw Data'!N271,IF(AND('Raw Data'!I271&lt;'Raw Data'!J271,'Raw Data'!D271&gt;'Raw Data'!E271,'Raw Data'!D271-'Raw Data'!E271&gt;3),'Raw Data'!M271,0))</f>
        <v/>
      </c>
      <c r="F276">
        <f>IF(AND('Raw Data'!J271&lt;'Raw Data'!I271,'Raw Data'!E271&gt;'Raw Data'!D271,'Raw Data'!E271-'Raw Data'!D271&lt;4),'Raw Data'!L271,IF(AND('Raw Data'!I271&lt;'Raw Data'!J271,'Raw Data'!D271&gt;'Raw Data'!E271,'Raw Data'!D271-'Raw Data'!E271&lt;4),'Raw Data'!K271,0))</f>
        <v/>
      </c>
      <c r="G276">
        <f>IF(AND('Raw Data'!J271&lt;'Raw Data'!I271, 'Raw Data'!E271&gt;'Raw Data'!D271), 'Raw Data'!J271, 0)</f>
        <v/>
      </c>
      <c r="H276">
        <f>IF(AND('Raw Data'!J271&gt;'Raw Data'!I271, 'Raw Data'!E271&lt;'Raw Data'!D271), 'Raw Data'!I271, 0)</f>
        <v/>
      </c>
      <c r="I276">
        <f>SUM(J276:K276)</f>
        <v/>
      </c>
      <c r="J276">
        <f>IF(AND('Raw Data'!J271&gt;'Raw Data'!I271, 'Raw Data'!E271&gt;'Raw Data'!D271), 'Raw Data'!J271, 0)</f>
        <v/>
      </c>
      <c r="K276">
        <f>IF(AND('Raw Data'!I271&gt;'Raw Data'!J271, 'Raw Data'!D271&gt;'Raw Data'!E271), 'Raw Data'!I271, 0)</f>
        <v/>
      </c>
      <c r="L276">
        <f>IF('Raw Data'!E271-'Raw Data'!D271&gt;3, 'Raw Data'!N271, 0)</f>
        <v/>
      </c>
      <c r="M276">
        <f>IF('Raw Data'!D271-'Raw Data'!E271&gt;3, 'Raw Data'!M271, 0)</f>
        <v/>
      </c>
      <c r="N276">
        <f>IF(ISBLANK('Raw Data'!D271),0,IF(AND('Raw Data'!E271&gt;'Raw Data'!D271,'Raw Data'!E271-'Raw Data'!D271&gt;0,'Raw Data'!E271-'Raw Data'!D271&lt;4),'Raw Data'!L271, 0))</f>
        <v/>
      </c>
      <c r="O276">
        <f>IF(ISBLANK('Raw Data'!D271),0,IF(AND('Raw Data'!E271&gt;'Raw Data'!D271,'Raw Data'!E271-'Raw Data'!D271&gt;0,'Raw Data'!D271-'Raw Data'!E271&lt;4),'Raw Data'!K271, 0))</f>
        <v/>
      </c>
      <c r="P276">
        <f>IF('Raw Data'!E271-'Raw Data'!D271&gt;3, 'Raw Data'!N271, IF('Raw Data'!D271-'Raw Data'!E271&gt;3, 'Raw Data'!M271, 0))</f>
        <v/>
      </c>
      <c r="Q276">
        <f>IF(ISBLANK('Raw Data'!E271),0,IF(AND('Raw Data'!E271-'Raw Data'!D271&lt;4,'Raw Data'!E271-'Raw Data'!D271&gt;0),'Raw Data'!L271,IF(AND('Raw Data'!D271&gt;'Raw Data'!E271,'Raw Data'!D271-'Raw Data'!E271&gt;0),'Raw Data'!K271,0)))</f>
        <v/>
      </c>
      <c r="R276">
        <f>IF(ISBLANK('Raw Data'!K271),0,IFERROR(IF(MATCH(SMALL('Raw Data'!K271:N271,1),L276:O276,0),SMALL('Raw Data'!K271:N271,1)),0))</f>
        <v/>
      </c>
      <c r="S276">
        <f>IF(ISBLANK('Raw Data'!K271),0,IFERROR(IF(MATCH(SMALL('Raw Data'!K271:N271,2),L276:O276,0),SMALL('Raw Data'!K271:N271,2)),0))</f>
        <v/>
      </c>
      <c r="T276">
        <f>IF(ISBLANK('Raw Data'!K271),0,IFERROR(IF(MATCH(SMALL('Raw Data'!K271:N271,3),L276:O276,0),SMALL('Raw Data'!K271:N271,3)),0))</f>
        <v/>
      </c>
      <c r="U276">
        <f>IF(ISBLANK('Raw Data'!K271),0,IFERROR(IF(MATCH(SMALL('Raw Data'!K271:N271,4),L276:O276,0),SMALL('Raw Data'!K271:N271,4)),0))</f>
        <v/>
      </c>
      <c r="V276">
        <f>IF(AND('Raw Data'!D271&lt;3, 'Raw Data'!E271&lt;3, 'Raw Data'!A271&gt;0), 'Raw Data'!AF271, 0)</f>
        <v/>
      </c>
      <c r="W276">
        <f>IF(AND('Raw Data'!D271&lt;4, 'Raw Data'!E271&lt;4, 'Raw Data'!A271&gt;0), 'Raw Data'!AI271, 0)</f>
        <v/>
      </c>
      <c r="X276">
        <f>IF(AND('Raw Data'!D271&lt;5, 'Raw Data'!E271&lt;5, 'Raw Data'!A271&gt;0), 'Raw Data'!AL271, 0)</f>
        <v/>
      </c>
      <c r="Y276">
        <f>IF(AND('Raw Data'!D271&lt;6, 'Raw Data'!E271&lt;6, 'Raw Data'!A271&gt;0), 'Raw Data'!AO271, 0)</f>
        <v/>
      </c>
      <c r="Z276">
        <f>IF(ISBLANK('Raw Data'!D271), 0, IF('Raw Data'!D271-'Raw Data'!E271&gt;1, 'Raw Data'!AW271, 0))</f>
        <v/>
      </c>
      <c r="AA276">
        <f>IF(ISBLANK('Raw Data'!A271), 0, IF(ABS('Raw Data'!D271-'Raw Data'!E271)&lt;2, 'Raw Data'!AX271, 0))</f>
        <v/>
      </c>
      <c r="AB276">
        <f>IF(ISBLANK('Raw Data'!D271), 0, IF('Raw Data'!E271-'Raw Data'!D271&gt;1, 'Raw Data'!AY271, 0))</f>
        <v/>
      </c>
      <c r="AC276">
        <f>IF(ISBLANK('Raw Data'!D271), 0, IF('Raw Data'!D271-'Raw Data'!E271&gt;2, 'Raw Data'!AZ271, 0))</f>
        <v/>
      </c>
      <c r="AD276">
        <f>IF(ISBLANK('Raw Data'!A271), 0, IF(ABS('Raw Data'!D271-'Raw Data'!E271)&lt;3, 'Raw Data'!BA271, 0))</f>
        <v/>
      </c>
      <c r="AE276">
        <f>IF(ISBLANK('Raw Data'!D271), 0, IF('Raw Data'!E271-'Raw Data'!D271&gt;2, 'Raw Data'!BB271, 0))</f>
        <v/>
      </c>
      <c r="AF276">
        <f>IF(ISBLANK('Raw Data'!D271), 0, IF('Raw Data'!D271-'Raw Data'!E271&gt;3, 'Raw Data'!BC271, 0))</f>
        <v/>
      </c>
      <c r="AG276">
        <f>IF(ISBLANK('Raw Data'!A271), 0, IF(ABS('Raw Data'!D271-'Raw Data'!E271)&lt;4, 'Raw Data'!BD271, 0))</f>
        <v/>
      </c>
      <c r="AH276">
        <f>IF(ISBLANK('Raw Data'!D271), 0, IF('Raw Data'!E271-'Raw Data'!D271&gt;3, 'Raw Data'!BE271, 0))</f>
        <v/>
      </c>
      <c r="AI276">
        <f>IF(SUM('Raw Data'!D271:E271)&gt;'Raw Data'!F271, 'Raw Data'!G271, 0)</f>
        <v/>
      </c>
      <c r="AJ276">
        <f>IF(ISBLANK('Raw Data'!D271), 0, IF(SUM('Raw Data'!D271:E271)&lt;'Raw Data'!F271, 'Raw Data'!H271, 0))</f>
        <v/>
      </c>
      <c r="AK276">
        <f>IF(ISBLANK('Raw Data'!A271), 0, IF(AND('Raw Data'!D271&lt;3, 'Raw Data'!E271&lt;3, 'Raw Data'!F271&lt;BB$2), 'Raw Data'!AF271, 0))</f>
        <v/>
      </c>
      <c r="AL276">
        <f>IF(ISBLANK('Raw Data'!A271), 0, IF(AND('Raw Data'!D271&lt;4, 'Raw Data'!E271&lt;4, 'Raw Data'!F271&lt;BB$2), 'Raw Data'!AI271, 0))</f>
        <v/>
      </c>
      <c r="AM276">
        <f>IF(ISBLANK('Raw Data'!A271), 0, IF(AND('Raw Data'!D271&lt;5, 'Raw Data'!E271&lt;5, 'Raw Data'!F271&lt;BB$2), 'Raw Data'!AL271, 0))</f>
        <v/>
      </c>
      <c r="AN276">
        <f>IF(ISBLANK('Raw Data'!A271), 0, IF(AND('Raw Data'!D271&lt;6, 'Raw Data'!E271&lt;6, 'Raw Data'!F271&lt;BB$2), 'Raw Data'!AO271, 0))</f>
        <v/>
      </c>
      <c r="AO276">
        <f>IF(ISBLANK('Raw Data'!A271), 0, IF(AND('Raw Data'!I271&lt;Analysis!$BC$2, 'Raw Data'!D271-'Raw Data'!E271&gt;1), 'Raw Data'!AW271, IF(AND('Raw Data'!J271&lt;Analysis!$BC$2, 'Raw Data'!E271-'Raw Data'!D271&gt;1), 'Raw Data'!AY271, 0)))</f>
        <v/>
      </c>
      <c r="AP276">
        <f>IF(ISBLANK('Raw Data'!A271), 0, IF(AND('Raw Data'!I271&lt;Analysis!$BC$2, 'Raw Data'!D271-'Raw Data'!E271&gt;2), 'Raw Data'!AZ271, IF(AND('Raw Data'!J271&lt;Analysis!$BC$2, 'Raw Data'!E271-'Raw Data'!D271&gt;2), 'Raw Data'!BB271, 0)))</f>
        <v/>
      </c>
      <c r="AQ276">
        <f>IF(ISBLANK('Raw Data'!A271), 0, IF(AND('Raw Data'!I271&lt;Analysis!$BC$2, 'Raw Data'!D271-'Raw Data'!E271&gt;3), 'Raw Data'!BC271, IF(AND('Raw Data'!J271&lt;Analysis!$BC$2, 'Raw Data'!E271-'Raw Data'!D271&gt;3), 'Raw Data'!BE271, 0)))</f>
        <v/>
      </c>
      <c r="AR276">
        <f>IF('Hidden Analysiss'!D272=1,IF(ABS('Raw Data'!E271-'Raw Data'!D271)&lt;2,'Raw Data'!AX271,0), 0)</f>
        <v/>
      </c>
      <c r="AS276">
        <f>IF('Hidden Analysiss'!D272=1,IF(ABS('Raw Data'!E271-'Raw Data'!D271)&lt;3,'Raw Data'!BA271,0), 0)</f>
        <v/>
      </c>
      <c r="AT276">
        <f>IF('Hidden Analysiss'!D272=1,IF(ABS('Raw Data'!E271-'Raw Data'!D271)&lt;4,'Raw Data'!BD271,0), 0)</f>
        <v/>
      </c>
      <c r="AU276">
        <f>IF(AND('Hidden Analysiss'!E272=1, ABS('Raw Data'!E271-'Raw Data'!D271)&lt;2), 'Raw Data'!AX271, 0)</f>
        <v/>
      </c>
      <c r="AV276">
        <f>IF(AND('Hidden Analysiss'!E272=1, ABS('Raw Data'!E271-'Raw Data'!D271)&lt;3), 'Raw Data'!BA271, 0)</f>
        <v/>
      </c>
      <c r="AW276">
        <f>IF(AND('Hidden Analysiss'!E272=1, ABS('Raw Data'!E271-'Raw Data'!D271)&lt;3), 'Raw Data'!BD271, 0)</f>
        <v/>
      </c>
    </row>
    <row r="277">
      <c r="A277" s="1">
        <f>'Raw Data'!A272</f>
        <v/>
      </c>
      <c r="B277">
        <f>IF('Raw Data'!E272&gt;'Raw Data'!D272, 'Raw Data'!J272, 0)</f>
        <v/>
      </c>
      <c r="C277">
        <f>IF('Raw Data'!D272&gt;'Raw Data'!E272, 'Raw Data'!I272, 0)</f>
        <v/>
      </c>
      <c r="D277">
        <f>SUM(G277:H277)</f>
        <v/>
      </c>
      <c r="E277">
        <f>IF(AND('Raw Data'!J272&lt;'Raw Data'!I272,'Raw Data'!E272&gt;'Raw Data'!D272,'Raw Data'!E272-'Raw Data'!D272&gt;3),'Raw Data'!N272,IF(AND('Raw Data'!I272&lt;'Raw Data'!J272,'Raw Data'!D272&gt;'Raw Data'!E272,'Raw Data'!D272-'Raw Data'!E272&gt;3),'Raw Data'!M272,0))</f>
        <v/>
      </c>
      <c r="F277">
        <f>IF(AND('Raw Data'!J272&lt;'Raw Data'!I272,'Raw Data'!E272&gt;'Raw Data'!D272,'Raw Data'!E272-'Raw Data'!D272&lt;4),'Raw Data'!L272,IF(AND('Raw Data'!I272&lt;'Raw Data'!J272,'Raw Data'!D272&gt;'Raw Data'!E272,'Raw Data'!D272-'Raw Data'!E272&lt;4),'Raw Data'!K272,0))</f>
        <v/>
      </c>
      <c r="G277">
        <f>IF(AND('Raw Data'!J272&lt;'Raw Data'!I272, 'Raw Data'!E272&gt;'Raw Data'!D272), 'Raw Data'!J272, 0)</f>
        <v/>
      </c>
      <c r="H277">
        <f>IF(AND('Raw Data'!J272&gt;'Raw Data'!I272, 'Raw Data'!E272&lt;'Raw Data'!D272), 'Raw Data'!I272, 0)</f>
        <v/>
      </c>
      <c r="I277">
        <f>SUM(J277:K277)</f>
        <v/>
      </c>
      <c r="J277">
        <f>IF(AND('Raw Data'!J272&gt;'Raw Data'!I272, 'Raw Data'!E272&gt;'Raw Data'!D272), 'Raw Data'!J272, 0)</f>
        <v/>
      </c>
      <c r="K277">
        <f>IF(AND('Raw Data'!I272&gt;'Raw Data'!J272, 'Raw Data'!D272&gt;'Raw Data'!E272), 'Raw Data'!I272, 0)</f>
        <v/>
      </c>
      <c r="L277">
        <f>IF('Raw Data'!E272-'Raw Data'!D272&gt;3, 'Raw Data'!N272, 0)</f>
        <v/>
      </c>
      <c r="M277">
        <f>IF('Raw Data'!D272-'Raw Data'!E272&gt;3, 'Raw Data'!M272, 0)</f>
        <v/>
      </c>
      <c r="N277">
        <f>IF(ISBLANK('Raw Data'!D272),0,IF(AND('Raw Data'!E272&gt;'Raw Data'!D272,'Raw Data'!E272-'Raw Data'!D272&gt;0,'Raw Data'!E272-'Raw Data'!D272&lt;4),'Raw Data'!L272, 0))</f>
        <v/>
      </c>
      <c r="O277">
        <f>IF(ISBLANK('Raw Data'!D272),0,IF(AND('Raw Data'!E272&gt;'Raw Data'!D272,'Raw Data'!E272-'Raw Data'!D272&gt;0,'Raw Data'!D272-'Raw Data'!E272&lt;4),'Raw Data'!K272, 0))</f>
        <v/>
      </c>
      <c r="P277">
        <f>IF('Raw Data'!E272-'Raw Data'!D272&gt;3, 'Raw Data'!N272, IF('Raw Data'!D272-'Raw Data'!E272&gt;3, 'Raw Data'!M272, 0))</f>
        <v/>
      </c>
      <c r="Q277">
        <f>IF(ISBLANK('Raw Data'!E272),0,IF(AND('Raw Data'!E272-'Raw Data'!D272&lt;4,'Raw Data'!E272-'Raw Data'!D272&gt;0),'Raw Data'!L272,IF(AND('Raw Data'!D272&gt;'Raw Data'!E272,'Raw Data'!D272-'Raw Data'!E272&gt;0),'Raw Data'!K272,0)))</f>
        <v/>
      </c>
      <c r="R277">
        <f>IF(ISBLANK('Raw Data'!K272),0,IFERROR(IF(MATCH(SMALL('Raw Data'!K272:N272,1),L277:O277,0),SMALL('Raw Data'!K272:N272,1)),0))</f>
        <v/>
      </c>
      <c r="S277">
        <f>IF(ISBLANK('Raw Data'!K272),0,IFERROR(IF(MATCH(SMALL('Raw Data'!K272:N272,2),L277:O277,0),SMALL('Raw Data'!K272:N272,2)),0))</f>
        <v/>
      </c>
      <c r="T277">
        <f>IF(ISBLANK('Raw Data'!K272),0,IFERROR(IF(MATCH(SMALL('Raw Data'!K272:N272,3),L277:O277,0),SMALL('Raw Data'!K272:N272,3)),0))</f>
        <v/>
      </c>
      <c r="U277">
        <f>IF(ISBLANK('Raw Data'!K272),0,IFERROR(IF(MATCH(SMALL('Raw Data'!K272:N272,4),L277:O277,0),SMALL('Raw Data'!K272:N272,4)),0))</f>
        <v/>
      </c>
      <c r="V277">
        <f>IF(AND('Raw Data'!D272&lt;3, 'Raw Data'!E272&lt;3, 'Raw Data'!A272&gt;0), 'Raw Data'!AF272, 0)</f>
        <v/>
      </c>
      <c r="W277">
        <f>IF(AND('Raw Data'!D272&lt;4, 'Raw Data'!E272&lt;4, 'Raw Data'!A272&gt;0), 'Raw Data'!AI272, 0)</f>
        <v/>
      </c>
      <c r="X277">
        <f>IF(AND('Raw Data'!D272&lt;5, 'Raw Data'!E272&lt;5, 'Raw Data'!A272&gt;0), 'Raw Data'!AL272, 0)</f>
        <v/>
      </c>
      <c r="Y277">
        <f>IF(AND('Raw Data'!D272&lt;6, 'Raw Data'!E272&lt;6, 'Raw Data'!A272&gt;0), 'Raw Data'!AO272, 0)</f>
        <v/>
      </c>
      <c r="Z277">
        <f>IF(ISBLANK('Raw Data'!D272), 0, IF('Raw Data'!D272-'Raw Data'!E272&gt;1, 'Raw Data'!AW272, 0))</f>
        <v/>
      </c>
      <c r="AA277">
        <f>IF(ISBLANK('Raw Data'!A272), 0, IF(ABS('Raw Data'!D272-'Raw Data'!E272)&lt;2, 'Raw Data'!AX272, 0))</f>
        <v/>
      </c>
      <c r="AB277">
        <f>IF(ISBLANK('Raw Data'!D272), 0, IF('Raw Data'!E272-'Raw Data'!D272&gt;1, 'Raw Data'!AY272, 0))</f>
        <v/>
      </c>
      <c r="AC277">
        <f>IF(ISBLANK('Raw Data'!D272), 0, IF('Raw Data'!D272-'Raw Data'!E272&gt;2, 'Raw Data'!AZ272, 0))</f>
        <v/>
      </c>
      <c r="AD277">
        <f>IF(ISBLANK('Raw Data'!A272), 0, IF(ABS('Raw Data'!D272-'Raw Data'!E272)&lt;3, 'Raw Data'!BA272, 0))</f>
        <v/>
      </c>
      <c r="AE277">
        <f>IF(ISBLANK('Raw Data'!D272), 0, IF('Raw Data'!E272-'Raw Data'!D272&gt;2, 'Raw Data'!BB272, 0))</f>
        <v/>
      </c>
      <c r="AF277">
        <f>IF(ISBLANK('Raw Data'!D272), 0, IF('Raw Data'!D272-'Raw Data'!E272&gt;3, 'Raw Data'!BC272, 0))</f>
        <v/>
      </c>
      <c r="AG277">
        <f>IF(ISBLANK('Raw Data'!A272), 0, IF(ABS('Raw Data'!D272-'Raw Data'!E272)&lt;4, 'Raw Data'!BD272, 0))</f>
        <v/>
      </c>
      <c r="AH277">
        <f>IF(ISBLANK('Raw Data'!D272), 0, IF('Raw Data'!E272-'Raw Data'!D272&gt;3, 'Raw Data'!BE272, 0))</f>
        <v/>
      </c>
      <c r="AI277">
        <f>IF(SUM('Raw Data'!D272:E272)&gt;'Raw Data'!F272, 'Raw Data'!G272, 0)</f>
        <v/>
      </c>
      <c r="AJ277">
        <f>IF(ISBLANK('Raw Data'!D272), 0, IF(SUM('Raw Data'!D272:E272)&lt;'Raw Data'!F272, 'Raw Data'!H272, 0))</f>
        <v/>
      </c>
      <c r="AK277">
        <f>IF(ISBLANK('Raw Data'!A272), 0, IF(AND('Raw Data'!D272&lt;3, 'Raw Data'!E272&lt;3, 'Raw Data'!F272&lt;BB$2), 'Raw Data'!AF272, 0))</f>
        <v/>
      </c>
      <c r="AL277">
        <f>IF(ISBLANK('Raw Data'!A272), 0, IF(AND('Raw Data'!D272&lt;4, 'Raw Data'!E272&lt;4, 'Raw Data'!F272&lt;BB$2), 'Raw Data'!AI272, 0))</f>
        <v/>
      </c>
      <c r="AM277">
        <f>IF(ISBLANK('Raw Data'!A272), 0, IF(AND('Raw Data'!D272&lt;5, 'Raw Data'!E272&lt;5, 'Raw Data'!F272&lt;BB$2), 'Raw Data'!AL272, 0))</f>
        <v/>
      </c>
      <c r="AN277">
        <f>IF(ISBLANK('Raw Data'!A272), 0, IF(AND('Raw Data'!D272&lt;6, 'Raw Data'!E272&lt;6, 'Raw Data'!F272&lt;BB$2), 'Raw Data'!AO272, 0))</f>
        <v/>
      </c>
      <c r="AO277">
        <f>IF(ISBLANK('Raw Data'!A272), 0, IF(AND('Raw Data'!I272&lt;Analysis!$BC$2, 'Raw Data'!D272-'Raw Data'!E272&gt;1), 'Raw Data'!AW272, IF(AND('Raw Data'!J272&lt;Analysis!$BC$2, 'Raw Data'!E272-'Raw Data'!D272&gt;1), 'Raw Data'!AY272, 0)))</f>
        <v/>
      </c>
      <c r="AP277">
        <f>IF(ISBLANK('Raw Data'!A272), 0, IF(AND('Raw Data'!I272&lt;Analysis!$BC$2, 'Raw Data'!D272-'Raw Data'!E272&gt;2), 'Raw Data'!AZ272, IF(AND('Raw Data'!J272&lt;Analysis!$BC$2, 'Raw Data'!E272-'Raw Data'!D272&gt;2), 'Raw Data'!BB272, 0)))</f>
        <v/>
      </c>
      <c r="AQ277">
        <f>IF(ISBLANK('Raw Data'!A272), 0, IF(AND('Raw Data'!I272&lt;Analysis!$BC$2, 'Raw Data'!D272-'Raw Data'!E272&gt;3), 'Raw Data'!BC272, IF(AND('Raw Data'!J272&lt;Analysis!$BC$2, 'Raw Data'!E272-'Raw Data'!D272&gt;3), 'Raw Data'!BE272, 0)))</f>
        <v/>
      </c>
      <c r="AR277">
        <f>IF('Hidden Analysiss'!D273=1,IF(ABS('Raw Data'!E272-'Raw Data'!D272)&lt;2,'Raw Data'!AX272,0), 0)</f>
        <v/>
      </c>
      <c r="AS277">
        <f>IF('Hidden Analysiss'!D273=1,IF(ABS('Raw Data'!E272-'Raw Data'!D272)&lt;3,'Raw Data'!BA272,0), 0)</f>
        <v/>
      </c>
      <c r="AT277">
        <f>IF('Hidden Analysiss'!D273=1,IF(ABS('Raw Data'!E272-'Raw Data'!D272)&lt;4,'Raw Data'!BD272,0), 0)</f>
        <v/>
      </c>
      <c r="AU277">
        <f>IF(AND('Hidden Analysiss'!E273=1, ABS('Raw Data'!E272-'Raw Data'!D272)&lt;2), 'Raw Data'!AX272, 0)</f>
        <v/>
      </c>
      <c r="AV277">
        <f>IF(AND('Hidden Analysiss'!E273=1, ABS('Raw Data'!E272-'Raw Data'!D272)&lt;3), 'Raw Data'!BA272, 0)</f>
        <v/>
      </c>
      <c r="AW277">
        <f>IF(AND('Hidden Analysiss'!E273=1, ABS('Raw Data'!E272-'Raw Data'!D272)&lt;3), 'Raw Data'!BD272, 0)</f>
        <v/>
      </c>
    </row>
    <row r="278">
      <c r="A278" s="1">
        <f>'Raw Data'!A273</f>
        <v/>
      </c>
      <c r="B278">
        <f>IF('Raw Data'!E273&gt;'Raw Data'!D273, 'Raw Data'!J273, 0)</f>
        <v/>
      </c>
      <c r="C278">
        <f>IF('Raw Data'!D273&gt;'Raw Data'!E273, 'Raw Data'!I273, 0)</f>
        <v/>
      </c>
      <c r="D278">
        <f>SUM(G278:H278)</f>
        <v/>
      </c>
      <c r="E278">
        <f>IF(AND('Raw Data'!J273&lt;'Raw Data'!I273,'Raw Data'!E273&gt;'Raw Data'!D273,'Raw Data'!E273-'Raw Data'!D273&gt;3),'Raw Data'!N273,IF(AND('Raw Data'!I273&lt;'Raw Data'!J273,'Raw Data'!D273&gt;'Raw Data'!E273,'Raw Data'!D273-'Raw Data'!E273&gt;3),'Raw Data'!M273,0))</f>
        <v/>
      </c>
      <c r="F278">
        <f>IF(AND('Raw Data'!J273&lt;'Raw Data'!I273,'Raw Data'!E273&gt;'Raw Data'!D273,'Raw Data'!E273-'Raw Data'!D273&lt;4),'Raw Data'!L273,IF(AND('Raw Data'!I273&lt;'Raw Data'!J273,'Raw Data'!D273&gt;'Raw Data'!E273,'Raw Data'!D273-'Raw Data'!E273&lt;4),'Raw Data'!K273,0))</f>
        <v/>
      </c>
      <c r="G278">
        <f>IF(AND('Raw Data'!J273&lt;'Raw Data'!I273, 'Raw Data'!E273&gt;'Raw Data'!D273), 'Raw Data'!J273, 0)</f>
        <v/>
      </c>
      <c r="H278">
        <f>IF(AND('Raw Data'!J273&gt;'Raw Data'!I273, 'Raw Data'!E273&lt;'Raw Data'!D273), 'Raw Data'!I273, 0)</f>
        <v/>
      </c>
      <c r="I278">
        <f>SUM(J278:K278)</f>
        <v/>
      </c>
      <c r="J278">
        <f>IF(AND('Raw Data'!J273&gt;'Raw Data'!I273, 'Raw Data'!E273&gt;'Raw Data'!D273), 'Raw Data'!J273, 0)</f>
        <v/>
      </c>
      <c r="K278">
        <f>IF(AND('Raw Data'!I273&gt;'Raw Data'!J273, 'Raw Data'!D273&gt;'Raw Data'!E273), 'Raw Data'!I273, 0)</f>
        <v/>
      </c>
      <c r="L278">
        <f>IF('Raw Data'!E273-'Raw Data'!D273&gt;3, 'Raw Data'!N273, 0)</f>
        <v/>
      </c>
      <c r="M278">
        <f>IF('Raw Data'!D273-'Raw Data'!E273&gt;3, 'Raw Data'!M273, 0)</f>
        <v/>
      </c>
      <c r="N278">
        <f>IF(ISBLANK('Raw Data'!D273),0,IF(AND('Raw Data'!E273&gt;'Raw Data'!D273,'Raw Data'!E273-'Raw Data'!D273&gt;0,'Raw Data'!E273-'Raw Data'!D273&lt;4),'Raw Data'!L273, 0))</f>
        <v/>
      </c>
      <c r="O278">
        <f>IF(ISBLANK('Raw Data'!D273),0,IF(AND('Raw Data'!E273&gt;'Raw Data'!D273,'Raw Data'!E273-'Raw Data'!D273&gt;0,'Raw Data'!D273-'Raw Data'!E273&lt;4),'Raw Data'!K273, 0))</f>
        <v/>
      </c>
      <c r="P278">
        <f>IF('Raw Data'!E273-'Raw Data'!D273&gt;3, 'Raw Data'!N273, IF('Raw Data'!D273-'Raw Data'!E273&gt;3, 'Raw Data'!M273, 0))</f>
        <v/>
      </c>
      <c r="Q278">
        <f>IF(ISBLANK('Raw Data'!E273),0,IF(AND('Raw Data'!E273-'Raw Data'!D273&lt;4,'Raw Data'!E273-'Raw Data'!D273&gt;0),'Raw Data'!L273,IF(AND('Raw Data'!D273&gt;'Raw Data'!E273,'Raw Data'!D273-'Raw Data'!E273&gt;0),'Raw Data'!K273,0)))</f>
        <v/>
      </c>
      <c r="R278">
        <f>IF(ISBLANK('Raw Data'!K273),0,IFERROR(IF(MATCH(SMALL('Raw Data'!K273:N273,1),L278:O278,0),SMALL('Raw Data'!K273:N273,1)),0))</f>
        <v/>
      </c>
      <c r="S278">
        <f>IF(ISBLANK('Raw Data'!K273),0,IFERROR(IF(MATCH(SMALL('Raw Data'!K273:N273,2),L278:O278,0),SMALL('Raw Data'!K273:N273,2)),0))</f>
        <v/>
      </c>
      <c r="T278">
        <f>IF(ISBLANK('Raw Data'!K273),0,IFERROR(IF(MATCH(SMALL('Raw Data'!K273:N273,3),L278:O278,0),SMALL('Raw Data'!K273:N273,3)),0))</f>
        <v/>
      </c>
      <c r="U278">
        <f>IF(ISBLANK('Raw Data'!K273),0,IFERROR(IF(MATCH(SMALL('Raw Data'!K273:N273,4),L278:O278,0),SMALL('Raw Data'!K273:N273,4)),0))</f>
        <v/>
      </c>
      <c r="V278">
        <f>IF(AND('Raw Data'!D273&lt;3, 'Raw Data'!E273&lt;3, 'Raw Data'!A273&gt;0), 'Raw Data'!AF273, 0)</f>
        <v/>
      </c>
      <c r="W278">
        <f>IF(AND('Raw Data'!D273&lt;4, 'Raw Data'!E273&lt;4, 'Raw Data'!A273&gt;0), 'Raw Data'!AI273, 0)</f>
        <v/>
      </c>
      <c r="X278">
        <f>IF(AND('Raw Data'!D273&lt;5, 'Raw Data'!E273&lt;5, 'Raw Data'!A273&gt;0), 'Raw Data'!AL273, 0)</f>
        <v/>
      </c>
      <c r="Y278">
        <f>IF(AND('Raw Data'!D273&lt;6, 'Raw Data'!E273&lt;6, 'Raw Data'!A273&gt;0), 'Raw Data'!AO273, 0)</f>
        <v/>
      </c>
      <c r="Z278">
        <f>IF(ISBLANK('Raw Data'!D273), 0, IF('Raw Data'!D273-'Raw Data'!E273&gt;1, 'Raw Data'!AW273, 0))</f>
        <v/>
      </c>
      <c r="AA278">
        <f>IF(ISBLANK('Raw Data'!A273), 0, IF(ABS('Raw Data'!D273-'Raw Data'!E273)&lt;2, 'Raw Data'!AX273, 0))</f>
        <v/>
      </c>
      <c r="AB278">
        <f>IF(ISBLANK('Raw Data'!D273), 0, IF('Raw Data'!E273-'Raw Data'!D273&gt;1, 'Raw Data'!AY273, 0))</f>
        <v/>
      </c>
      <c r="AC278">
        <f>IF(ISBLANK('Raw Data'!D273), 0, IF('Raw Data'!D273-'Raw Data'!E273&gt;2, 'Raw Data'!AZ273, 0))</f>
        <v/>
      </c>
      <c r="AD278">
        <f>IF(ISBLANK('Raw Data'!A273), 0, IF(ABS('Raw Data'!D273-'Raw Data'!E273)&lt;3, 'Raw Data'!BA273, 0))</f>
        <v/>
      </c>
      <c r="AE278">
        <f>IF(ISBLANK('Raw Data'!D273), 0, IF('Raw Data'!E273-'Raw Data'!D273&gt;2, 'Raw Data'!BB273, 0))</f>
        <v/>
      </c>
      <c r="AF278">
        <f>IF(ISBLANK('Raw Data'!D273), 0, IF('Raw Data'!D273-'Raw Data'!E273&gt;3, 'Raw Data'!BC273, 0))</f>
        <v/>
      </c>
      <c r="AG278">
        <f>IF(ISBLANK('Raw Data'!A273), 0, IF(ABS('Raw Data'!D273-'Raw Data'!E273)&lt;4, 'Raw Data'!BD273, 0))</f>
        <v/>
      </c>
      <c r="AH278">
        <f>IF(ISBLANK('Raw Data'!D273), 0, IF('Raw Data'!E273-'Raw Data'!D273&gt;3, 'Raw Data'!BE273, 0))</f>
        <v/>
      </c>
      <c r="AI278">
        <f>IF(SUM('Raw Data'!D273:E273)&gt;'Raw Data'!F273, 'Raw Data'!G273, 0)</f>
        <v/>
      </c>
      <c r="AJ278">
        <f>IF(ISBLANK('Raw Data'!D273), 0, IF(SUM('Raw Data'!D273:E273)&lt;'Raw Data'!F273, 'Raw Data'!H273, 0))</f>
        <v/>
      </c>
      <c r="AK278">
        <f>IF(ISBLANK('Raw Data'!A273), 0, IF(AND('Raw Data'!D273&lt;3, 'Raw Data'!E273&lt;3, 'Raw Data'!F273&lt;BB$2), 'Raw Data'!AF273, 0))</f>
        <v/>
      </c>
      <c r="AL278">
        <f>IF(ISBLANK('Raw Data'!A273), 0, IF(AND('Raw Data'!D273&lt;4, 'Raw Data'!E273&lt;4, 'Raw Data'!F273&lt;BB$2), 'Raw Data'!AI273, 0))</f>
        <v/>
      </c>
      <c r="AM278">
        <f>IF(ISBLANK('Raw Data'!A273), 0, IF(AND('Raw Data'!D273&lt;5, 'Raw Data'!E273&lt;5, 'Raw Data'!F273&lt;BB$2), 'Raw Data'!AL273, 0))</f>
        <v/>
      </c>
      <c r="AN278">
        <f>IF(ISBLANK('Raw Data'!A273), 0, IF(AND('Raw Data'!D273&lt;6, 'Raw Data'!E273&lt;6, 'Raw Data'!F273&lt;BB$2), 'Raw Data'!AO273, 0))</f>
        <v/>
      </c>
      <c r="AO278">
        <f>IF(ISBLANK('Raw Data'!A273), 0, IF(AND('Raw Data'!I273&lt;Analysis!$BC$2, 'Raw Data'!D273-'Raw Data'!E273&gt;1), 'Raw Data'!AW273, IF(AND('Raw Data'!J273&lt;Analysis!$BC$2, 'Raw Data'!E273-'Raw Data'!D273&gt;1), 'Raw Data'!AY273, 0)))</f>
        <v/>
      </c>
      <c r="AP278">
        <f>IF(ISBLANK('Raw Data'!A273), 0, IF(AND('Raw Data'!I273&lt;Analysis!$BC$2, 'Raw Data'!D273-'Raw Data'!E273&gt;2), 'Raw Data'!AZ273, IF(AND('Raw Data'!J273&lt;Analysis!$BC$2, 'Raw Data'!E273-'Raw Data'!D273&gt;2), 'Raw Data'!BB273, 0)))</f>
        <v/>
      </c>
      <c r="AQ278">
        <f>IF(ISBLANK('Raw Data'!A273), 0, IF(AND('Raw Data'!I273&lt;Analysis!$BC$2, 'Raw Data'!D273-'Raw Data'!E273&gt;3), 'Raw Data'!BC273, IF(AND('Raw Data'!J273&lt;Analysis!$BC$2, 'Raw Data'!E273-'Raw Data'!D273&gt;3), 'Raw Data'!BE273, 0)))</f>
        <v/>
      </c>
      <c r="AR278">
        <f>IF('Hidden Analysiss'!D274=1,IF(ABS('Raw Data'!E273-'Raw Data'!D273)&lt;2,'Raw Data'!AX273,0), 0)</f>
        <v/>
      </c>
      <c r="AS278">
        <f>IF('Hidden Analysiss'!D274=1,IF(ABS('Raw Data'!E273-'Raw Data'!D273)&lt;3,'Raw Data'!BA273,0), 0)</f>
        <v/>
      </c>
      <c r="AT278">
        <f>IF('Hidden Analysiss'!D274=1,IF(ABS('Raw Data'!E273-'Raw Data'!D273)&lt;4,'Raw Data'!BD273,0), 0)</f>
        <v/>
      </c>
      <c r="AU278">
        <f>IF(AND('Hidden Analysiss'!E274=1, ABS('Raw Data'!E273-'Raw Data'!D273)&lt;2), 'Raw Data'!AX273, 0)</f>
        <v/>
      </c>
      <c r="AV278">
        <f>IF(AND('Hidden Analysiss'!E274=1, ABS('Raw Data'!E273-'Raw Data'!D273)&lt;3), 'Raw Data'!BA273, 0)</f>
        <v/>
      </c>
      <c r="AW278">
        <f>IF(AND('Hidden Analysiss'!E274=1, ABS('Raw Data'!E273-'Raw Data'!D273)&lt;3), 'Raw Data'!BD273, 0)</f>
        <v/>
      </c>
    </row>
    <row r="279">
      <c r="A279" s="1">
        <f>'Raw Data'!A274</f>
        <v/>
      </c>
      <c r="B279">
        <f>IF('Raw Data'!E274&gt;'Raw Data'!D274, 'Raw Data'!J274, 0)</f>
        <v/>
      </c>
      <c r="C279">
        <f>IF('Raw Data'!D274&gt;'Raw Data'!E274, 'Raw Data'!I274, 0)</f>
        <v/>
      </c>
      <c r="D279">
        <f>SUM(G279:H279)</f>
        <v/>
      </c>
      <c r="E279">
        <f>IF(AND('Raw Data'!J274&lt;'Raw Data'!I274,'Raw Data'!E274&gt;'Raw Data'!D274,'Raw Data'!E274-'Raw Data'!D274&gt;3),'Raw Data'!N274,IF(AND('Raw Data'!I274&lt;'Raw Data'!J274,'Raw Data'!D274&gt;'Raw Data'!E274,'Raw Data'!D274-'Raw Data'!E274&gt;3),'Raw Data'!M274,0))</f>
        <v/>
      </c>
      <c r="F279">
        <f>IF(AND('Raw Data'!J274&lt;'Raw Data'!I274,'Raw Data'!E274&gt;'Raw Data'!D274,'Raw Data'!E274-'Raw Data'!D274&lt;4),'Raw Data'!L274,IF(AND('Raw Data'!I274&lt;'Raw Data'!J274,'Raw Data'!D274&gt;'Raw Data'!E274,'Raw Data'!D274-'Raw Data'!E274&lt;4),'Raw Data'!K274,0))</f>
        <v/>
      </c>
      <c r="G279">
        <f>IF(AND('Raw Data'!J274&lt;'Raw Data'!I274, 'Raw Data'!E274&gt;'Raw Data'!D274), 'Raw Data'!J274, 0)</f>
        <v/>
      </c>
      <c r="H279">
        <f>IF(AND('Raw Data'!J274&gt;'Raw Data'!I274, 'Raw Data'!E274&lt;'Raw Data'!D274), 'Raw Data'!I274, 0)</f>
        <v/>
      </c>
      <c r="I279">
        <f>SUM(J279:K279)</f>
        <v/>
      </c>
      <c r="J279">
        <f>IF(AND('Raw Data'!J274&gt;'Raw Data'!I274, 'Raw Data'!E274&gt;'Raw Data'!D274), 'Raw Data'!J274, 0)</f>
        <v/>
      </c>
      <c r="K279">
        <f>IF(AND('Raw Data'!I274&gt;'Raw Data'!J274, 'Raw Data'!D274&gt;'Raw Data'!E274), 'Raw Data'!I274, 0)</f>
        <v/>
      </c>
      <c r="L279">
        <f>IF('Raw Data'!E274-'Raw Data'!D274&gt;3, 'Raw Data'!N274, 0)</f>
        <v/>
      </c>
      <c r="M279">
        <f>IF('Raw Data'!D274-'Raw Data'!E274&gt;3, 'Raw Data'!M274, 0)</f>
        <v/>
      </c>
      <c r="N279">
        <f>IF(ISBLANK('Raw Data'!D274),0,IF(AND('Raw Data'!E274&gt;'Raw Data'!D274,'Raw Data'!E274-'Raw Data'!D274&gt;0,'Raw Data'!E274-'Raw Data'!D274&lt;4),'Raw Data'!L274, 0))</f>
        <v/>
      </c>
      <c r="O279">
        <f>IF(ISBLANK('Raw Data'!D274),0,IF(AND('Raw Data'!E274&gt;'Raw Data'!D274,'Raw Data'!E274-'Raw Data'!D274&gt;0,'Raw Data'!D274-'Raw Data'!E274&lt;4),'Raw Data'!K274, 0))</f>
        <v/>
      </c>
      <c r="P279">
        <f>IF('Raw Data'!E274-'Raw Data'!D274&gt;3, 'Raw Data'!N274, IF('Raw Data'!D274-'Raw Data'!E274&gt;3, 'Raw Data'!M274, 0))</f>
        <v/>
      </c>
      <c r="Q279">
        <f>IF(ISBLANK('Raw Data'!E274),0,IF(AND('Raw Data'!E274-'Raw Data'!D274&lt;4,'Raw Data'!E274-'Raw Data'!D274&gt;0),'Raw Data'!L274,IF(AND('Raw Data'!D274&gt;'Raw Data'!E274,'Raw Data'!D274-'Raw Data'!E274&gt;0),'Raw Data'!K274,0)))</f>
        <v/>
      </c>
      <c r="R279">
        <f>IF(ISBLANK('Raw Data'!K274),0,IFERROR(IF(MATCH(SMALL('Raw Data'!K274:N274,1),L279:O279,0),SMALL('Raw Data'!K274:N274,1)),0))</f>
        <v/>
      </c>
      <c r="S279">
        <f>IF(ISBLANK('Raw Data'!K274),0,IFERROR(IF(MATCH(SMALL('Raw Data'!K274:N274,2),L279:O279,0),SMALL('Raw Data'!K274:N274,2)),0))</f>
        <v/>
      </c>
      <c r="T279">
        <f>IF(ISBLANK('Raw Data'!K274),0,IFERROR(IF(MATCH(SMALL('Raw Data'!K274:N274,3),L279:O279,0),SMALL('Raw Data'!K274:N274,3)),0))</f>
        <v/>
      </c>
      <c r="U279">
        <f>IF(ISBLANK('Raw Data'!K274),0,IFERROR(IF(MATCH(SMALL('Raw Data'!K274:N274,4),L279:O279,0),SMALL('Raw Data'!K274:N274,4)),0))</f>
        <v/>
      </c>
      <c r="V279">
        <f>IF(AND('Raw Data'!D274&lt;3, 'Raw Data'!E274&lt;3, 'Raw Data'!A274&gt;0), 'Raw Data'!AF274, 0)</f>
        <v/>
      </c>
      <c r="W279">
        <f>IF(AND('Raw Data'!D274&lt;4, 'Raw Data'!E274&lt;4, 'Raw Data'!A274&gt;0), 'Raw Data'!AI274, 0)</f>
        <v/>
      </c>
      <c r="X279">
        <f>IF(AND('Raw Data'!D274&lt;5, 'Raw Data'!E274&lt;5, 'Raw Data'!A274&gt;0), 'Raw Data'!AL274, 0)</f>
        <v/>
      </c>
      <c r="Y279">
        <f>IF(AND('Raw Data'!D274&lt;6, 'Raw Data'!E274&lt;6, 'Raw Data'!A274&gt;0), 'Raw Data'!AO274, 0)</f>
        <v/>
      </c>
      <c r="Z279">
        <f>IF(ISBLANK('Raw Data'!D274), 0, IF('Raw Data'!D274-'Raw Data'!E274&gt;1, 'Raw Data'!AW274, 0))</f>
        <v/>
      </c>
      <c r="AA279">
        <f>IF(ISBLANK('Raw Data'!A274), 0, IF(ABS('Raw Data'!D274-'Raw Data'!E274)&lt;2, 'Raw Data'!AX274, 0))</f>
        <v/>
      </c>
      <c r="AB279">
        <f>IF(ISBLANK('Raw Data'!D274), 0, IF('Raw Data'!E274-'Raw Data'!D274&gt;1, 'Raw Data'!AY274, 0))</f>
        <v/>
      </c>
      <c r="AC279">
        <f>IF(ISBLANK('Raw Data'!D274), 0, IF('Raw Data'!D274-'Raw Data'!E274&gt;2, 'Raw Data'!AZ274, 0))</f>
        <v/>
      </c>
      <c r="AD279">
        <f>IF(ISBLANK('Raw Data'!A274), 0, IF(ABS('Raw Data'!D274-'Raw Data'!E274)&lt;3, 'Raw Data'!BA274, 0))</f>
        <v/>
      </c>
      <c r="AE279">
        <f>IF(ISBLANK('Raw Data'!D274), 0, IF('Raw Data'!E274-'Raw Data'!D274&gt;2, 'Raw Data'!BB274, 0))</f>
        <v/>
      </c>
      <c r="AF279">
        <f>IF(ISBLANK('Raw Data'!D274), 0, IF('Raw Data'!D274-'Raw Data'!E274&gt;3, 'Raw Data'!BC274, 0))</f>
        <v/>
      </c>
      <c r="AG279">
        <f>IF(ISBLANK('Raw Data'!A274), 0, IF(ABS('Raw Data'!D274-'Raw Data'!E274)&lt;4, 'Raw Data'!BD274, 0))</f>
        <v/>
      </c>
      <c r="AH279">
        <f>IF(ISBLANK('Raw Data'!D274), 0, IF('Raw Data'!E274-'Raw Data'!D274&gt;3, 'Raw Data'!BE274, 0))</f>
        <v/>
      </c>
      <c r="AI279">
        <f>IF(SUM('Raw Data'!D274:E274)&gt;'Raw Data'!F274, 'Raw Data'!G274, 0)</f>
        <v/>
      </c>
      <c r="AJ279">
        <f>IF(ISBLANK('Raw Data'!D274), 0, IF(SUM('Raw Data'!D274:E274)&lt;'Raw Data'!F274, 'Raw Data'!H274, 0))</f>
        <v/>
      </c>
      <c r="AK279">
        <f>IF(ISBLANK('Raw Data'!A274), 0, IF(AND('Raw Data'!D274&lt;3, 'Raw Data'!E274&lt;3, 'Raw Data'!F274&lt;BB$2), 'Raw Data'!AF274, 0))</f>
        <v/>
      </c>
      <c r="AL279">
        <f>IF(ISBLANK('Raw Data'!A274), 0, IF(AND('Raw Data'!D274&lt;4, 'Raw Data'!E274&lt;4, 'Raw Data'!F274&lt;BB$2), 'Raw Data'!AI274, 0))</f>
        <v/>
      </c>
      <c r="AM279">
        <f>IF(ISBLANK('Raw Data'!A274), 0, IF(AND('Raw Data'!D274&lt;5, 'Raw Data'!E274&lt;5, 'Raw Data'!F274&lt;BB$2), 'Raw Data'!AL274, 0))</f>
        <v/>
      </c>
      <c r="AN279">
        <f>IF(ISBLANK('Raw Data'!A274), 0, IF(AND('Raw Data'!D274&lt;6, 'Raw Data'!E274&lt;6, 'Raw Data'!F274&lt;BB$2), 'Raw Data'!AO274, 0))</f>
        <v/>
      </c>
      <c r="AO279">
        <f>IF(ISBLANK('Raw Data'!A274), 0, IF(AND('Raw Data'!I274&lt;Analysis!$BC$2, 'Raw Data'!D274-'Raw Data'!E274&gt;1), 'Raw Data'!AW274, IF(AND('Raw Data'!J274&lt;Analysis!$BC$2, 'Raw Data'!E274-'Raw Data'!D274&gt;1), 'Raw Data'!AY274, 0)))</f>
        <v/>
      </c>
      <c r="AP279">
        <f>IF(ISBLANK('Raw Data'!A274), 0, IF(AND('Raw Data'!I274&lt;Analysis!$BC$2, 'Raw Data'!D274-'Raw Data'!E274&gt;2), 'Raw Data'!AZ274, IF(AND('Raw Data'!J274&lt;Analysis!$BC$2, 'Raw Data'!E274-'Raw Data'!D274&gt;2), 'Raw Data'!BB274, 0)))</f>
        <v/>
      </c>
      <c r="AQ279">
        <f>IF(ISBLANK('Raw Data'!A274), 0, IF(AND('Raw Data'!I274&lt;Analysis!$BC$2, 'Raw Data'!D274-'Raw Data'!E274&gt;3), 'Raw Data'!BC274, IF(AND('Raw Data'!J274&lt;Analysis!$BC$2, 'Raw Data'!E274-'Raw Data'!D274&gt;3), 'Raw Data'!BE274, 0)))</f>
        <v/>
      </c>
      <c r="AR279">
        <f>IF('Hidden Analysiss'!D275=1,IF(ABS('Raw Data'!E274-'Raw Data'!D274)&lt;2,'Raw Data'!AX274,0), 0)</f>
        <v/>
      </c>
      <c r="AS279">
        <f>IF('Hidden Analysiss'!D275=1,IF(ABS('Raw Data'!E274-'Raw Data'!D274)&lt;3,'Raw Data'!BA274,0), 0)</f>
        <v/>
      </c>
      <c r="AT279">
        <f>IF('Hidden Analysiss'!D275=1,IF(ABS('Raw Data'!E274-'Raw Data'!D274)&lt;4,'Raw Data'!BD274,0), 0)</f>
        <v/>
      </c>
      <c r="AU279">
        <f>IF(AND('Hidden Analysiss'!E275=1, ABS('Raw Data'!E274-'Raw Data'!D274)&lt;2), 'Raw Data'!AX274, 0)</f>
        <v/>
      </c>
      <c r="AV279">
        <f>IF(AND('Hidden Analysiss'!E275=1, ABS('Raw Data'!E274-'Raw Data'!D274)&lt;3), 'Raw Data'!BA274, 0)</f>
        <v/>
      </c>
      <c r="AW279">
        <f>IF(AND('Hidden Analysiss'!E275=1, ABS('Raw Data'!E274-'Raw Data'!D274)&lt;3), 'Raw Data'!BD274, 0)</f>
        <v/>
      </c>
    </row>
    <row r="280">
      <c r="A280" s="1">
        <f>'Raw Data'!A275</f>
        <v/>
      </c>
      <c r="B280">
        <f>IF('Raw Data'!E275&gt;'Raw Data'!D275, 'Raw Data'!J275, 0)</f>
        <v/>
      </c>
      <c r="C280">
        <f>IF('Raw Data'!D275&gt;'Raw Data'!E275, 'Raw Data'!I275, 0)</f>
        <v/>
      </c>
      <c r="D280">
        <f>SUM(G280:H280)</f>
        <v/>
      </c>
      <c r="E280">
        <f>IF(AND('Raw Data'!J275&lt;'Raw Data'!I275,'Raw Data'!E275&gt;'Raw Data'!D275,'Raw Data'!E275-'Raw Data'!D275&gt;3),'Raw Data'!N275,IF(AND('Raw Data'!I275&lt;'Raw Data'!J275,'Raw Data'!D275&gt;'Raw Data'!E275,'Raw Data'!D275-'Raw Data'!E275&gt;3),'Raw Data'!M275,0))</f>
        <v/>
      </c>
      <c r="F280">
        <f>IF(AND('Raw Data'!J275&lt;'Raw Data'!I275,'Raw Data'!E275&gt;'Raw Data'!D275,'Raw Data'!E275-'Raw Data'!D275&lt;4),'Raw Data'!L275,IF(AND('Raw Data'!I275&lt;'Raw Data'!J275,'Raw Data'!D275&gt;'Raw Data'!E275,'Raw Data'!D275-'Raw Data'!E275&lt;4),'Raw Data'!K275,0))</f>
        <v/>
      </c>
      <c r="G280">
        <f>IF(AND('Raw Data'!J275&lt;'Raw Data'!I275, 'Raw Data'!E275&gt;'Raw Data'!D275), 'Raw Data'!J275, 0)</f>
        <v/>
      </c>
      <c r="H280">
        <f>IF(AND('Raw Data'!J275&gt;'Raw Data'!I275, 'Raw Data'!E275&lt;'Raw Data'!D275), 'Raw Data'!I275, 0)</f>
        <v/>
      </c>
      <c r="I280">
        <f>SUM(J280:K280)</f>
        <v/>
      </c>
      <c r="J280">
        <f>IF(AND('Raw Data'!J275&gt;'Raw Data'!I275, 'Raw Data'!E275&gt;'Raw Data'!D275), 'Raw Data'!J275, 0)</f>
        <v/>
      </c>
      <c r="K280">
        <f>IF(AND('Raw Data'!I275&gt;'Raw Data'!J275, 'Raw Data'!D275&gt;'Raw Data'!E275), 'Raw Data'!I275, 0)</f>
        <v/>
      </c>
      <c r="L280">
        <f>IF('Raw Data'!E275-'Raw Data'!D275&gt;3, 'Raw Data'!N275, 0)</f>
        <v/>
      </c>
      <c r="M280">
        <f>IF('Raw Data'!D275-'Raw Data'!E275&gt;3, 'Raw Data'!M275, 0)</f>
        <v/>
      </c>
      <c r="N280">
        <f>IF(ISBLANK('Raw Data'!D275),0,IF(AND('Raw Data'!E275&gt;'Raw Data'!D275,'Raw Data'!E275-'Raw Data'!D275&gt;0,'Raw Data'!E275-'Raw Data'!D275&lt;4),'Raw Data'!L275, 0))</f>
        <v/>
      </c>
      <c r="O280">
        <f>IF(ISBLANK('Raw Data'!D275),0,IF(AND('Raw Data'!E275&gt;'Raw Data'!D275,'Raw Data'!E275-'Raw Data'!D275&gt;0,'Raw Data'!D275-'Raw Data'!E275&lt;4),'Raw Data'!K275, 0))</f>
        <v/>
      </c>
      <c r="P280">
        <f>IF('Raw Data'!E275-'Raw Data'!D275&gt;3, 'Raw Data'!N275, IF('Raw Data'!D275-'Raw Data'!E275&gt;3, 'Raw Data'!M275, 0))</f>
        <v/>
      </c>
      <c r="Q280">
        <f>IF(ISBLANK('Raw Data'!E275),0,IF(AND('Raw Data'!E275-'Raw Data'!D275&lt;4,'Raw Data'!E275-'Raw Data'!D275&gt;0),'Raw Data'!L275,IF(AND('Raw Data'!D275&gt;'Raw Data'!E275,'Raw Data'!D275-'Raw Data'!E275&gt;0),'Raw Data'!K275,0)))</f>
        <v/>
      </c>
      <c r="R280">
        <f>IF(ISBLANK('Raw Data'!K275),0,IFERROR(IF(MATCH(SMALL('Raw Data'!K275:N275,1),L280:O280,0),SMALL('Raw Data'!K275:N275,1)),0))</f>
        <v/>
      </c>
      <c r="S280">
        <f>IF(ISBLANK('Raw Data'!K275),0,IFERROR(IF(MATCH(SMALL('Raw Data'!K275:N275,2),L280:O280,0),SMALL('Raw Data'!K275:N275,2)),0))</f>
        <v/>
      </c>
      <c r="T280">
        <f>IF(ISBLANK('Raw Data'!K275),0,IFERROR(IF(MATCH(SMALL('Raw Data'!K275:N275,3),L280:O280,0),SMALL('Raw Data'!K275:N275,3)),0))</f>
        <v/>
      </c>
      <c r="U280">
        <f>IF(ISBLANK('Raw Data'!K275),0,IFERROR(IF(MATCH(SMALL('Raw Data'!K275:N275,4),L280:O280,0),SMALL('Raw Data'!K275:N275,4)),0))</f>
        <v/>
      </c>
      <c r="V280">
        <f>IF(AND('Raw Data'!D275&lt;3, 'Raw Data'!E275&lt;3, 'Raw Data'!A275&gt;0), 'Raw Data'!AF275, 0)</f>
        <v/>
      </c>
      <c r="W280">
        <f>IF(AND('Raw Data'!D275&lt;4, 'Raw Data'!E275&lt;4, 'Raw Data'!A275&gt;0), 'Raw Data'!AI275, 0)</f>
        <v/>
      </c>
      <c r="X280">
        <f>IF(AND('Raw Data'!D275&lt;5, 'Raw Data'!E275&lt;5, 'Raw Data'!A275&gt;0), 'Raw Data'!AL275, 0)</f>
        <v/>
      </c>
      <c r="Y280">
        <f>IF(AND('Raw Data'!D275&lt;6, 'Raw Data'!E275&lt;6, 'Raw Data'!A275&gt;0), 'Raw Data'!AO275, 0)</f>
        <v/>
      </c>
      <c r="Z280">
        <f>IF(ISBLANK('Raw Data'!D275), 0, IF('Raw Data'!D275-'Raw Data'!E275&gt;1, 'Raw Data'!AW275, 0))</f>
        <v/>
      </c>
      <c r="AA280">
        <f>IF(ISBLANK('Raw Data'!A275), 0, IF(ABS('Raw Data'!D275-'Raw Data'!E275)&lt;2, 'Raw Data'!AX275, 0))</f>
        <v/>
      </c>
      <c r="AB280">
        <f>IF(ISBLANK('Raw Data'!D275), 0, IF('Raw Data'!E275-'Raw Data'!D275&gt;1, 'Raw Data'!AY275, 0))</f>
        <v/>
      </c>
      <c r="AC280">
        <f>IF(ISBLANK('Raw Data'!D275), 0, IF('Raw Data'!D275-'Raw Data'!E275&gt;2, 'Raw Data'!AZ275, 0))</f>
        <v/>
      </c>
      <c r="AD280">
        <f>IF(ISBLANK('Raw Data'!A275), 0, IF(ABS('Raw Data'!D275-'Raw Data'!E275)&lt;3, 'Raw Data'!BA275, 0))</f>
        <v/>
      </c>
      <c r="AE280">
        <f>IF(ISBLANK('Raw Data'!D275), 0, IF('Raw Data'!E275-'Raw Data'!D275&gt;2, 'Raw Data'!BB275, 0))</f>
        <v/>
      </c>
      <c r="AF280">
        <f>IF(ISBLANK('Raw Data'!D275), 0, IF('Raw Data'!D275-'Raw Data'!E275&gt;3, 'Raw Data'!BC275, 0))</f>
        <v/>
      </c>
      <c r="AG280">
        <f>IF(ISBLANK('Raw Data'!A275), 0, IF(ABS('Raw Data'!D275-'Raw Data'!E275)&lt;4, 'Raw Data'!BD275, 0))</f>
        <v/>
      </c>
      <c r="AH280">
        <f>IF(ISBLANK('Raw Data'!D275), 0, IF('Raw Data'!E275-'Raw Data'!D275&gt;3, 'Raw Data'!BE275, 0))</f>
        <v/>
      </c>
      <c r="AI280">
        <f>IF(SUM('Raw Data'!D275:E275)&gt;'Raw Data'!F275, 'Raw Data'!G275, 0)</f>
        <v/>
      </c>
      <c r="AJ280">
        <f>IF(ISBLANK('Raw Data'!D275), 0, IF(SUM('Raw Data'!D275:E275)&lt;'Raw Data'!F275, 'Raw Data'!H275, 0))</f>
        <v/>
      </c>
      <c r="AK280">
        <f>IF(ISBLANK('Raw Data'!A275), 0, IF(AND('Raw Data'!D275&lt;3, 'Raw Data'!E275&lt;3, 'Raw Data'!F275&lt;BB$2), 'Raw Data'!AF275, 0))</f>
        <v/>
      </c>
      <c r="AL280">
        <f>IF(ISBLANK('Raw Data'!A275), 0, IF(AND('Raw Data'!D275&lt;4, 'Raw Data'!E275&lt;4, 'Raw Data'!F275&lt;BB$2), 'Raw Data'!AI275, 0))</f>
        <v/>
      </c>
      <c r="AM280">
        <f>IF(ISBLANK('Raw Data'!A275), 0, IF(AND('Raw Data'!D275&lt;5, 'Raw Data'!E275&lt;5, 'Raw Data'!F275&lt;BB$2), 'Raw Data'!AL275, 0))</f>
        <v/>
      </c>
      <c r="AN280">
        <f>IF(ISBLANK('Raw Data'!A275), 0, IF(AND('Raw Data'!D275&lt;6, 'Raw Data'!E275&lt;6, 'Raw Data'!F275&lt;BB$2), 'Raw Data'!AO275, 0))</f>
        <v/>
      </c>
      <c r="AO280">
        <f>IF(ISBLANK('Raw Data'!A275), 0, IF(AND('Raw Data'!I275&lt;Analysis!$BC$2, 'Raw Data'!D275-'Raw Data'!E275&gt;1), 'Raw Data'!AW275, IF(AND('Raw Data'!J275&lt;Analysis!$BC$2, 'Raw Data'!E275-'Raw Data'!D275&gt;1), 'Raw Data'!AY275, 0)))</f>
        <v/>
      </c>
      <c r="AP280">
        <f>IF(ISBLANK('Raw Data'!A275), 0, IF(AND('Raw Data'!I275&lt;Analysis!$BC$2, 'Raw Data'!D275-'Raw Data'!E275&gt;2), 'Raw Data'!AZ275, IF(AND('Raw Data'!J275&lt;Analysis!$BC$2, 'Raw Data'!E275-'Raw Data'!D275&gt;2), 'Raw Data'!BB275, 0)))</f>
        <v/>
      </c>
      <c r="AQ280">
        <f>IF(ISBLANK('Raw Data'!A275), 0, IF(AND('Raw Data'!I275&lt;Analysis!$BC$2, 'Raw Data'!D275-'Raw Data'!E275&gt;3), 'Raw Data'!BC275, IF(AND('Raw Data'!J275&lt;Analysis!$BC$2, 'Raw Data'!E275-'Raw Data'!D275&gt;3), 'Raw Data'!BE275, 0)))</f>
        <v/>
      </c>
      <c r="AR280">
        <f>IF('Hidden Analysiss'!D276=1,IF(ABS('Raw Data'!E275-'Raw Data'!D275)&lt;2,'Raw Data'!AX275,0), 0)</f>
        <v/>
      </c>
      <c r="AS280">
        <f>IF('Hidden Analysiss'!D276=1,IF(ABS('Raw Data'!E275-'Raw Data'!D275)&lt;3,'Raw Data'!BA275,0), 0)</f>
        <v/>
      </c>
      <c r="AT280">
        <f>IF('Hidden Analysiss'!D276=1,IF(ABS('Raw Data'!E275-'Raw Data'!D275)&lt;4,'Raw Data'!BD275,0), 0)</f>
        <v/>
      </c>
      <c r="AU280">
        <f>IF(AND('Hidden Analysiss'!E276=1, ABS('Raw Data'!E275-'Raw Data'!D275)&lt;2), 'Raw Data'!AX275, 0)</f>
        <v/>
      </c>
      <c r="AV280">
        <f>IF(AND('Hidden Analysiss'!E276=1, ABS('Raw Data'!E275-'Raw Data'!D275)&lt;3), 'Raw Data'!BA275, 0)</f>
        <v/>
      </c>
      <c r="AW280">
        <f>IF(AND('Hidden Analysiss'!E276=1, ABS('Raw Data'!E275-'Raw Data'!D275)&lt;3), 'Raw Data'!BD275, 0)</f>
        <v/>
      </c>
    </row>
    <row r="281">
      <c r="A281" s="1">
        <f>'Raw Data'!A276</f>
        <v/>
      </c>
      <c r="B281">
        <f>IF('Raw Data'!E276&gt;'Raw Data'!D276, 'Raw Data'!J276, 0)</f>
        <v/>
      </c>
      <c r="C281">
        <f>IF('Raw Data'!D276&gt;'Raw Data'!E276, 'Raw Data'!I276, 0)</f>
        <v/>
      </c>
      <c r="D281">
        <f>SUM(G281:H281)</f>
        <v/>
      </c>
      <c r="E281">
        <f>IF(AND('Raw Data'!J276&lt;'Raw Data'!I276,'Raw Data'!E276&gt;'Raw Data'!D276,'Raw Data'!E276-'Raw Data'!D276&gt;3),'Raw Data'!N276,IF(AND('Raw Data'!I276&lt;'Raw Data'!J276,'Raw Data'!D276&gt;'Raw Data'!E276,'Raw Data'!D276-'Raw Data'!E276&gt;3),'Raw Data'!M276,0))</f>
        <v/>
      </c>
      <c r="F281">
        <f>IF(AND('Raw Data'!J276&lt;'Raw Data'!I276,'Raw Data'!E276&gt;'Raw Data'!D276,'Raw Data'!E276-'Raw Data'!D276&lt;4),'Raw Data'!L276,IF(AND('Raw Data'!I276&lt;'Raw Data'!J276,'Raw Data'!D276&gt;'Raw Data'!E276,'Raw Data'!D276-'Raw Data'!E276&lt;4),'Raw Data'!K276,0))</f>
        <v/>
      </c>
      <c r="G281">
        <f>IF(AND('Raw Data'!J276&lt;'Raw Data'!I276, 'Raw Data'!E276&gt;'Raw Data'!D276), 'Raw Data'!J276, 0)</f>
        <v/>
      </c>
      <c r="H281">
        <f>IF(AND('Raw Data'!J276&gt;'Raw Data'!I276, 'Raw Data'!E276&lt;'Raw Data'!D276), 'Raw Data'!I276, 0)</f>
        <v/>
      </c>
      <c r="I281">
        <f>SUM(J281:K281)</f>
        <v/>
      </c>
      <c r="J281">
        <f>IF(AND('Raw Data'!J276&gt;'Raw Data'!I276, 'Raw Data'!E276&gt;'Raw Data'!D276), 'Raw Data'!J276, 0)</f>
        <v/>
      </c>
      <c r="K281">
        <f>IF(AND('Raw Data'!I276&gt;'Raw Data'!J276, 'Raw Data'!D276&gt;'Raw Data'!E276), 'Raw Data'!I276, 0)</f>
        <v/>
      </c>
      <c r="L281">
        <f>IF('Raw Data'!E276-'Raw Data'!D276&gt;3, 'Raw Data'!N276, 0)</f>
        <v/>
      </c>
      <c r="M281">
        <f>IF('Raw Data'!D276-'Raw Data'!E276&gt;3, 'Raw Data'!M276, 0)</f>
        <v/>
      </c>
      <c r="N281">
        <f>IF(ISBLANK('Raw Data'!D276),0,IF(AND('Raw Data'!E276&gt;'Raw Data'!D276,'Raw Data'!E276-'Raw Data'!D276&gt;0,'Raw Data'!E276-'Raw Data'!D276&lt;4),'Raw Data'!L276, 0))</f>
        <v/>
      </c>
      <c r="O281">
        <f>IF(ISBLANK('Raw Data'!D276),0,IF(AND('Raw Data'!E276&gt;'Raw Data'!D276,'Raw Data'!E276-'Raw Data'!D276&gt;0,'Raw Data'!D276-'Raw Data'!E276&lt;4),'Raw Data'!K276, 0))</f>
        <v/>
      </c>
      <c r="P281">
        <f>IF('Raw Data'!E276-'Raw Data'!D276&gt;3, 'Raw Data'!N276, IF('Raw Data'!D276-'Raw Data'!E276&gt;3, 'Raw Data'!M276, 0))</f>
        <v/>
      </c>
      <c r="Q281">
        <f>IF(ISBLANK('Raw Data'!E276),0,IF(AND('Raw Data'!E276-'Raw Data'!D276&lt;4,'Raw Data'!E276-'Raw Data'!D276&gt;0),'Raw Data'!L276,IF(AND('Raw Data'!D276&gt;'Raw Data'!E276,'Raw Data'!D276-'Raw Data'!E276&gt;0),'Raw Data'!K276,0)))</f>
        <v/>
      </c>
      <c r="R281">
        <f>IF(ISBLANK('Raw Data'!K276),0,IFERROR(IF(MATCH(SMALL('Raw Data'!K276:N276,1),L281:O281,0),SMALL('Raw Data'!K276:N276,1)),0))</f>
        <v/>
      </c>
      <c r="S281">
        <f>IF(ISBLANK('Raw Data'!K276),0,IFERROR(IF(MATCH(SMALL('Raw Data'!K276:N276,2),L281:O281,0),SMALL('Raw Data'!K276:N276,2)),0))</f>
        <v/>
      </c>
      <c r="T281">
        <f>IF(ISBLANK('Raw Data'!K276),0,IFERROR(IF(MATCH(SMALL('Raw Data'!K276:N276,3),L281:O281,0),SMALL('Raw Data'!K276:N276,3)),0))</f>
        <v/>
      </c>
      <c r="U281">
        <f>IF(ISBLANK('Raw Data'!K276),0,IFERROR(IF(MATCH(SMALL('Raw Data'!K276:N276,4),L281:O281,0),SMALL('Raw Data'!K276:N276,4)),0))</f>
        <v/>
      </c>
      <c r="V281">
        <f>IF(AND('Raw Data'!D276&lt;3, 'Raw Data'!E276&lt;3, 'Raw Data'!A276&gt;0), 'Raw Data'!AF276, 0)</f>
        <v/>
      </c>
      <c r="W281">
        <f>IF(AND('Raw Data'!D276&lt;4, 'Raw Data'!E276&lt;4, 'Raw Data'!A276&gt;0), 'Raw Data'!AI276, 0)</f>
        <v/>
      </c>
      <c r="X281">
        <f>IF(AND('Raw Data'!D276&lt;5, 'Raw Data'!E276&lt;5, 'Raw Data'!A276&gt;0), 'Raw Data'!AL276, 0)</f>
        <v/>
      </c>
      <c r="Y281">
        <f>IF(AND('Raw Data'!D276&lt;6, 'Raw Data'!E276&lt;6, 'Raw Data'!A276&gt;0), 'Raw Data'!AO276, 0)</f>
        <v/>
      </c>
      <c r="Z281">
        <f>IF(ISBLANK('Raw Data'!D276), 0, IF('Raw Data'!D276-'Raw Data'!E276&gt;1, 'Raw Data'!AW276, 0))</f>
        <v/>
      </c>
      <c r="AA281">
        <f>IF(ISBLANK('Raw Data'!A276), 0, IF(ABS('Raw Data'!D276-'Raw Data'!E276)&lt;2, 'Raw Data'!AX276, 0))</f>
        <v/>
      </c>
      <c r="AB281">
        <f>IF(ISBLANK('Raw Data'!D276), 0, IF('Raw Data'!E276-'Raw Data'!D276&gt;1, 'Raw Data'!AY276, 0))</f>
        <v/>
      </c>
      <c r="AC281">
        <f>IF(ISBLANK('Raw Data'!D276), 0, IF('Raw Data'!D276-'Raw Data'!E276&gt;2, 'Raw Data'!AZ276, 0))</f>
        <v/>
      </c>
      <c r="AD281">
        <f>IF(ISBLANK('Raw Data'!A276), 0, IF(ABS('Raw Data'!D276-'Raw Data'!E276)&lt;3, 'Raw Data'!BA276, 0))</f>
        <v/>
      </c>
      <c r="AE281">
        <f>IF(ISBLANK('Raw Data'!D276), 0, IF('Raw Data'!E276-'Raw Data'!D276&gt;2, 'Raw Data'!BB276, 0))</f>
        <v/>
      </c>
      <c r="AF281">
        <f>IF(ISBLANK('Raw Data'!D276), 0, IF('Raw Data'!D276-'Raw Data'!E276&gt;3, 'Raw Data'!BC276, 0))</f>
        <v/>
      </c>
      <c r="AG281">
        <f>IF(ISBLANK('Raw Data'!A276), 0, IF(ABS('Raw Data'!D276-'Raw Data'!E276)&lt;4, 'Raw Data'!BD276, 0))</f>
        <v/>
      </c>
      <c r="AH281">
        <f>IF(ISBLANK('Raw Data'!D276), 0, IF('Raw Data'!E276-'Raw Data'!D276&gt;3, 'Raw Data'!BE276, 0))</f>
        <v/>
      </c>
      <c r="AI281">
        <f>IF(SUM('Raw Data'!D276:E276)&gt;'Raw Data'!F276, 'Raw Data'!G276, 0)</f>
        <v/>
      </c>
      <c r="AJ281">
        <f>IF(ISBLANK('Raw Data'!D276), 0, IF(SUM('Raw Data'!D276:E276)&lt;'Raw Data'!F276, 'Raw Data'!H276, 0))</f>
        <v/>
      </c>
      <c r="AK281">
        <f>IF(ISBLANK('Raw Data'!A276), 0, IF(AND('Raw Data'!D276&lt;3, 'Raw Data'!E276&lt;3, 'Raw Data'!F276&lt;BB$2), 'Raw Data'!AF276, 0))</f>
        <v/>
      </c>
      <c r="AL281">
        <f>IF(ISBLANK('Raw Data'!A276), 0, IF(AND('Raw Data'!D276&lt;4, 'Raw Data'!E276&lt;4, 'Raw Data'!F276&lt;BB$2), 'Raw Data'!AI276, 0))</f>
        <v/>
      </c>
      <c r="AM281">
        <f>IF(ISBLANK('Raw Data'!A276), 0, IF(AND('Raw Data'!D276&lt;5, 'Raw Data'!E276&lt;5, 'Raw Data'!F276&lt;BB$2), 'Raw Data'!AL276, 0))</f>
        <v/>
      </c>
      <c r="AN281">
        <f>IF(ISBLANK('Raw Data'!A276), 0, IF(AND('Raw Data'!D276&lt;6, 'Raw Data'!E276&lt;6, 'Raw Data'!F276&lt;BB$2), 'Raw Data'!AO276, 0))</f>
        <v/>
      </c>
      <c r="AO281">
        <f>IF(ISBLANK('Raw Data'!A276), 0, IF(AND('Raw Data'!I276&lt;Analysis!$BC$2, 'Raw Data'!D276-'Raw Data'!E276&gt;1), 'Raw Data'!AW276, IF(AND('Raw Data'!J276&lt;Analysis!$BC$2, 'Raw Data'!E276-'Raw Data'!D276&gt;1), 'Raw Data'!AY276, 0)))</f>
        <v/>
      </c>
      <c r="AP281">
        <f>IF(ISBLANK('Raw Data'!A276), 0, IF(AND('Raw Data'!I276&lt;Analysis!$BC$2, 'Raw Data'!D276-'Raw Data'!E276&gt;2), 'Raw Data'!AZ276, IF(AND('Raw Data'!J276&lt;Analysis!$BC$2, 'Raw Data'!E276-'Raw Data'!D276&gt;2), 'Raw Data'!BB276, 0)))</f>
        <v/>
      </c>
      <c r="AQ281">
        <f>IF(ISBLANK('Raw Data'!A276), 0, IF(AND('Raw Data'!I276&lt;Analysis!$BC$2, 'Raw Data'!D276-'Raw Data'!E276&gt;3), 'Raw Data'!BC276, IF(AND('Raw Data'!J276&lt;Analysis!$BC$2, 'Raw Data'!E276-'Raw Data'!D276&gt;3), 'Raw Data'!BE276, 0)))</f>
        <v/>
      </c>
      <c r="AR281">
        <f>IF('Hidden Analysiss'!D277=1,IF(ABS('Raw Data'!E276-'Raw Data'!D276)&lt;2,'Raw Data'!AX276,0), 0)</f>
        <v/>
      </c>
      <c r="AS281">
        <f>IF('Hidden Analysiss'!D277=1,IF(ABS('Raw Data'!E276-'Raw Data'!D276)&lt;3,'Raw Data'!BA276,0), 0)</f>
        <v/>
      </c>
      <c r="AT281">
        <f>IF('Hidden Analysiss'!D277=1,IF(ABS('Raw Data'!E276-'Raw Data'!D276)&lt;4,'Raw Data'!BD276,0), 0)</f>
        <v/>
      </c>
      <c r="AU281">
        <f>IF(AND('Hidden Analysiss'!E277=1, ABS('Raw Data'!E276-'Raw Data'!D276)&lt;2), 'Raw Data'!AX276, 0)</f>
        <v/>
      </c>
      <c r="AV281">
        <f>IF(AND('Hidden Analysiss'!E277=1, ABS('Raw Data'!E276-'Raw Data'!D276)&lt;3), 'Raw Data'!BA276, 0)</f>
        <v/>
      </c>
      <c r="AW281">
        <f>IF(AND('Hidden Analysiss'!E277=1, ABS('Raw Data'!E276-'Raw Data'!D276)&lt;3), 'Raw Data'!BD276, 0)</f>
        <v/>
      </c>
    </row>
    <row r="282">
      <c r="A282" s="1">
        <f>'Raw Data'!A277</f>
        <v/>
      </c>
      <c r="B282">
        <f>IF('Raw Data'!E277&gt;'Raw Data'!D277, 'Raw Data'!J277, 0)</f>
        <v/>
      </c>
      <c r="C282">
        <f>IF('Raw Data'!D277&gt;'Raw Data'!E277, 'Raw Data'!I277, 0)</f>
        <v/>
      </c>
      <c r="D282">
        <f>SUM(G282:H282)</f>
        <v/>
      </c>
      <c r="E282">
        <f>IF(AND('Raw Data'!J277&lt;'Raw Data'!I277,'Raw Data'!E277&gt;'Raw Data'!D277,'Raw Data'!E277-'Raw Data'!D277&gt;3),'Raw Data'!N277,IF(AND('Raw Data'!I277&lt;'Raw Data'!J277,'Raw Data'!D277&gt;'Raw Data'!E277,'Raw Data'!D277-'Raw Data'!E277&gt;3),'Raw Data'!M277,0))</f>
        <v/>
      </c>
      <c r="F282">
        <f>IF(AND('Raw Data'!J277&lt;'Raw Data'!I277,'Raw Data'!E277&gt;'Raw Data'!D277,'Raw Data'!E277-'Raw Data'!D277&lt;4),'Raw Data'!L277,IF(AND('Raw Data'!I277&lt;'Raw Data'!J277,'Raw Data'!D277&gt;'Raw Data'!E277,'Raw Data'!D277-'Raw Data'!E277&lt;4),'Raw Data'!K277,0))</f>
        <v/>
      </c>
      <c r="G282">
        <f>IF(AND('Raw Data'!J277&lt;'Raw Data'!I277, 'Raw Data'!E277&gt;'Raw Data'!D277), 'Raw Data'!J277, 0)</f>
        <v/>
      </c>
      <c r="H282">
        <f>IF(AND('Raw Data'!J277&gt;'Raw Data'!I277, 'Raw Data'!E277&lt;'Raw Data'!D277), 'Raw Data'!I277, 0)</f>
        <v/>
      </c>
      <c r="I282">
        <f>SUM(J282:K282)</f>
        <v/>
      </c>
      <c r="J282">
        <f>IF(AND('Raw Data'!J277&gt;'Raw Data'!I277, 'Raw Data'!E277&gt;'Raw Data'!D277), 'Raw Data'!J277, 0)</f>
        <v/>
      </c>
      <c r="K282">
        <f>IF(AND('Raw Data'!I277&gt;'Raw Data'!J277, 'Raw Data'!D277&gt;'Raw Data'!E277), 'Raw Data'!I277, 0)</f>
        <v/>
      </c>
      <c r="L282">
        <f>IF('Raw Data'!E277-'Raw Data'!D277&gt;3, 'Raw Data'!N277, 0)</f>
        <v/>
      </c>
      <c r="M282">
        <f>IF('Raw Data'!D277-'Raw Data'!E277&gt;3, 'Raw Data'!M277, 0)</f>
        <v/>
      </c>
      <c r="N282">
        <f>IF(ISBLANK('Raw Data'!D277),0,IF(AND('Raw Data'!E277&gt;'Raw Data'!D277,'Raw Data'!E277-'Raw Data'!D277&gt;0,'Raw Data'!E277-'Raw Data'!D277&lt;4),'Raw Data'!L277, 0))</f>
        <v/>
      </c>
      <c r="O282">
        <f>IF(ISBLANK('Raw Data'!D277),0,IF(AND('Raw Data'!E277&gt;'Raw Data'!D277,'Raw Data'!E277-'Raw Data'!D277&gt;0,'Raw Data'!D277-'Raw Data'!E277&lt;4),'Raw Data'!K277, 0))</f>
        <v/>
      </c>
      <c r="P282">
        <f>IF('Raw Data'!E277-'Raw Data'!D277&gt;3, 'Raw Data'!N277, IF('Raw Data'!D277-'Raw Data'!E277&gt;3, 'Raw Data'!M277, 0))</f>
        <v/>
      </c>
      <c r="Q282">
        <f>IF(ISBLANK('Raw Data'!E277),0,IF(AND('Raw Data'!E277-'Raw Data'!D277&lt;4,'Raw Data'!E277-'Raw Data'!D277&gt;0),'Raw Data'!L277,IF(AND('Raw Data'!D277&gt;'Raw Data'!E277,'Raw Data'!D277-'Raw Data'!E277&gt;0),'Raw Data'!K277,0)))</f>
        <v/>
      </c>
      <c r="R282">
        <f>IF(ISBLANK('Raw Data'!K277),0,IFERROR(IF(MATCH(SMALL('Raw Data'!K277:N277,1),L282:O282,0),SMALL('Raw Data'!K277:N277,1)),0))</f>
        <v/>
      </c>
      <c r="S282">
        <f>IF(ISBLANK('Raw Data'!K277),0,IFERROR(IF(MATCH(SMALL('Raw Data'!K277:N277,2),L282:O282,0),SMALL('Raw Data'!K277:N277,2)),0))</f>
        <v/>
      </c>
      <c r="T282">
        <f>IF(ISBLANK('Raw Data'!K277),0,IFERROR(IF(MATCH(SMALL('Raw Data'!K277:N277,3),L282:O282,0),SMALL('Raw Data'!K277:N277,3)),0))</f>
        <v/>
      </c>
      <c r="U282">
        <f>IF(ISBLANK('Raw Data'!K277),0,IFERROR(IF(MATCH(SMALL('Raw Data'!K277:N277,4),L282:O282,0),SMALL('Raw Data'!K277:N277,4)),0))</f>
        <v/>
      </c>
      <c r="V282">
        <f>IF(AND('Raw Data'!D277&lt;3, 'Raw Data'!E277&lt;3, 'Raw Data'!A277&gt;0), 'Raw Data'!AF277, 0)</f>
        <v/>
      </c>
      <c r="W282">
        <f>IF(AND('Raw Data'!D277&lt;4, 'Raw Data'!E277&lt;4, 'Raw Data'!A277&gt;0), 'Raw Data'!AI277, 0)</f>
        <v/>
      </c>
      <c r="X282">
        <f>IF(AND('Raw Data'!D277&lt;5, 'Raw Data'!E277&lt;5, 'Raw Data'!A277&gt;0), 'Raw Data'!AL277, 0)</f>
        <v/>
      </c>
      <c r="Y282">
        <f>IF(AND('Raw Data'!D277&lt;6, 'Raw Data'!E277&lt;6, 'Raw Data'!A277&gt;0), 'Raw Data'!AO277, 0)</f>
        <v/>
      </c>
      <c r="Z282">
        <f>IF(ISBLANK('Raw Data'!D277), 0, IF('Raw Data'!D277-'Raw Data'!E277&gt;1, 'Raw Data'!AW277, 0))</f>
        <v/>
      </c>
      <c r="AA282">
        <f>IF(ISBLANK('Raw Data'!A277), 0, IF(ABS('Raw Data'!D277-'Raw Data'!E277)&lt;2, 'Raw Data'!AX277, 0))</f>
        <v/>
      </c>
      <c r="AB282">
        <f>IF(ISBLANK('Raw Data'!D277), 0, IF('Raw Data'!E277-'Raw Data'!D277&gt;1, 'Raw Data'!AY277, 0))</f>
        <v/>
      </c>
      <c r="AC282">
        <f>IF(ISBLANK('Raw Data'!D277), 0, IF('Raw Data'!D277-'Raw Data'!E277&gt;2, 'Raw Data'!AZ277, 0))</f>
        <v/>
      </c>
      <c r="AD282">
        <f>IF(ISBLANK('Raw Data'!A277), 0, IF(ABS('Raw Data'!D277-'Raw Data'!E277)&lt;3, 'Raw Data'!BA277, 0))</f>
        <v/>
      </c>
      <c r="AE282">
        <f>IF(ISBLANK('Raw Data'!D277), 0, IF('Raw Data'!E277-'Raw Data'!D277&gt;2, 'Raw Data'!BB277, 0))</f>
        <v/>
      </c>
      <c r="AF282">
        <f>IF(ISBLANK('Raw Data'!D277), 0, IF('Raw Data'!D277-'Raw Data'!E277&gt;3, 'Raw Data'!BC277, 0))</f>
        <v/>
      </c>
      <c r="AG282">
        <f>IF(ISBLANK('Raw Data'!A277), 0, IF(ABS('Raw Data'!D277-'Raw Data'!E277)&lt;4, 'Raw Data'!BD277, 0))</f>
        <v/>
      </c>
      <c r="AH282">
        <f>IF(ISBLANK('Raw Data'!D277), 0, IF('Raw Data'!E277-'Raw Data'!D277&gt;3, 'Raw Data'!BE277, 0))</f>
        <v/>
      </c>
      <c r="AI282">
        <f>IF(SUM('Raw Data'!D277:E277)&gt;'Raw Data'!F277, 'Raw Data'!G277, 0)</f>
        <v/>
      </c>
      <c r="AJ282">
        <f>IF(ISBLANK('Raw Data'!D277), 0, IF(SUM('Raw Data'!D277:E277)&lt;'Raw Data'!F277, 'Raw Data'!H277, 0))</f>
        <v/>
      </c>
      <c r="AK282">
        <f>IF(ISBLANK('Raw Data'!A277), 0, IF(AND('Raw Data'!D277&lt;3, 'Raw Data'!E277&lt;3, 'Raw Data'!F277&lt;BB$2), 'Raw Data'!AF277, 0))</f>
        <v/>
      </c>
      <c r="AL282">
        <f>IF(ISBLANK('Raw Data'!A277), 0, IF(AND('Raw Data'!D277&lt;4, 'Raw Data'!E277&lt;4, 'Raw Data'!F277&lt;BB$2), 'Raw Data'!AI277, 0))</f>
        <v/>
      </c>
      <c r="AM282">
        <f>IF(ISBLANK('Raw Data'!A277), 0, IF(AND('Raw Data'!D277&lt;5, 'Raw Data'!E277&lt;5, 'Raw Data'!F277&lt;BB$2), 'Raw Data'!AL277, 0))</f>
        <v/>
      </c>
      <c r="AN282">
        <f>IF(ISBLANK('Raw Data'!A277), 0, IF(AND('Raw Data'!D277&lt;6, 'Raw Data'!E277&lt;6, 'Raw Data'!F277&lt;BB$2), 'Raw Data'!AO277, 0))</f>
        <v/>
      </c>
      <c r="AO282">
        <f>IF(ISBLANK('Raw Data'!A277), 0, IF(AND('Raw Data'!I277&lt;Analysis!$BC$2, 'Raw Data'!D277-'Raw Data'!E277&gt;1), 'Raw Data'!AW277, IF(AND('Raw Data'!J277&lt;Analysis!$BC$2, 'Raw Data'!E277-'Raw Data'!D277&gt;1), 'Raw Data'!AY277, 0)))</f>
        <v/>
      </c>
      <c r="AP282">
        <f>IF(ISBLANK('Raw Data'!A277), 0, IF(AND('Raw Data'!I277&lt;Analysis!$BC$2, 'Raw Data'!D277-'Raw Data'!E277&gt;2), 'Raw Data'!AZ277, IF(AND('Raw Data'!J277&lt;Analysis!$BC$2, 'Raw Data'!E277-'Raw Data'!D277&gt;2), 'Raw Data'!BB277, 0)))</f>
        <v/>
      </c>
      <c r="AQ282">
        <f>IF(ISBLANK('Raw Data'!A277), 0, IF(AND('Raw Data'!I277&lt;Analysis!$BC$2, 'Raw Data'!D277-'Raw Data'!E277&gt;3), 'Raw Data'!BC277, IF(AND('Raw Data'!J277&lt;Analysis!$BC$2, 'Raw Data'!E277-'Raw Data'!D277&gt;3), 'Raw Data'!BE277, 0)))</f>
        <v/>
      </c>
      <c r="AR282">
        <f>IF('Hidden Analysiss'!D278=1,IF(ABS('Raw Data'!E277-'Raw Data'!D277)&lt;2,'Raw Data'!AX277,0), 0)</f>
        <v/>
      </c>
      <c r="AS282">
        <f>IF('Hidden Analysiss'!D278=1,IF(ABS('Raw Data'!E277-'Raw Data'!D277)&lt;3,'Raw Data'!BA277,0), 0)</f>
        <v/>
      </c>
      <c r="AT282">
        <f>IF('Hidden Analysiss'!D278=1,IF(ABS('Raw Data'!E277-'Raw Data'!D277)&lt;4,'Raw Data'!BD277,0), 0)</f>
        <v/>
      </c>
      <c r="AU282">
        <f>IF(AND('Hidden Analysiss'!E278=1, ABS('Raw Data'!E277-'Raw Data'!D277)&lt;2), 'Raw Data'!AX277, 0)</f>
        <v/>
      </c>
      <c r="AV282">
        <f>IF(AND('Hidden Analysiss'!E278=1, ABS('Raw Data'!E277-'Raw Data'!D277)&lt;3), 'Raw Data'!BA277, 0)</f>
        <v/>
      </c>
      <c r="AW282">
        <f>IF(AND('Hidden Analysiss'!E278=1, ABS('Raw Data'!E277-'Raw Data'!D277)&lt;3), 'Raw Data'!BD277, 0)</f>
        <v/>
      </c>
    </row>
    <row r="283">
      <c r="A283" s="1">
        <f>'Raw Data'!A278</f>
        <v/>
      </c>
      <c r="B283">
        <f>IF('Raw Data'!E278&gt;'Raw Data'!D278, 'Raw Data'!J278, 0)</f>
        <v/>
      </c>
      <c r="C283">
        <f>IF('Raw Data'!D278&gt;'Raw Data'!E278, 'Raw Data'!I278, 0)</f>
        <v/>
      </c>
      <c r="D283">
        <f>SUM(G283:H283)</f>
        <v/>
      </c>
      <c r="E283">
        <f>IF(AND('Raw Data'!J278&lt;'Raw Data'!I278,'Raw Data'!E278&gt;'Raw Data'!D278,'Raw Data'!E278-'Raw Data'!D278&gt;3),'Raw Data'!N278,IF(AND('Raw Data'!I278&lt;'Raw Data'!J278,'Raw Data'!D278&gt;'Raw Data'!E278,'Raw Data'!D278-'Raw Data'!E278&gt;3),'Raw Data'!M278,0))</f>
        <v/>
      </c>
      <c r="F283">
        <f>IF(AND('Raw Data'!J278&lt;'Raw Data'!I278,'Raw Data'!E278&gt;'Raw Data'!D278,'Raw Data'!E278-'Raw Data'!D278&lt;4),'Raw Data'!L278,IF(AND('Raw Data'!I278&lt;'Raw Data'!J278,'Raw Data'!D278&gt;'Raw Data'!E278,'Raw Data'!D278-'Raw Data'!E278&lt;4),'Raw Data'!K278,0))</f>
        <v/>
      </c>
      <c r="G283">
        <f>IF(AND('Raw Data'!J278&lt;'Raw Data'!I278, 'Raw Data'!E278&gt;'Raw Data'!D278), 'Raw Data'!J278, 0)</f>
        <v/>
      </c>
      <c r="H283">
        <f>IF(AND('Raw Data'!J278&gt;'Raw Data'!I278, 'Raw Data'!E278&lt;'Raw Data'!D278), 'Raw Data'!I278, 0)</f>
        <v/>
      </c>
      <c r="I283">
        <f>SUM(J283:K283)</f>
        <v/>
      </c>
      <c r="J283">
        <f>IF(AND('Raw Data'!J278&gt;'Raw Data'!I278, 'Raw Data'!E278&gt;'Raw Data'!D278), 'Raw Data'!J278, 0)</f>
        <v/>
      </c>
      <c r="K283">
        <f>IF(AND('Raw Data'!I278&gt;'Raw Data'!J278, 'Raw Data'!D278&gt;'Raw Data'!E278), 'Raw Data'!I278, 0)</f>
        <v/>
      </c>
      <c r="L283">
        <f>IF('Raw Data'!E278-'Raw Data'!D278&gt;3, 'Raw Data'!N278, 0)</f>
        <v/>
      </c>
      <c r="M283">
        <f>IF('Raw Data'!D278-'Raw Data'!E278&gt;3, 'Raw Data'!M278, 0)</f>
        <v/>
      </c>
      <c r="N283">
        <f>IF(ISBLANK('Raw Data'!D278),0,IF(AND('Raw Data'!E278&gt;'Raw Data'!D278,'Raw Data'!E278-'Raw Data'!D278&gt;0,'Raw Data'!E278-'Raw Data'!D278&lt;4),'Raw Data'!L278, 0))</f>
        <v/>
      </c>
      <c r="O283">
        <f>IF(ISBLANK('Raw Data'!D278),0,IF(AND('Raw Data'!E278&gt;'Raw Data'!D278,'Raw Data'!E278-'Raw Data'!D278&gt;0,'Raw Data'!D278-'Raw Data'!E278&lt;4),'Raw Data'!K278, 0))</f>
        <v/>
      </c>
      <c r="P283">
        <f>IF('Raw Data'!E278-'Raw Data'!D278&gt;3, 'Raw Data'!N278, IF('Raw Data'!D278-'Raw Data'!E278&gt;3, 'Raw Data'!M278, 0))</f>
        <v/>
      </c>
      <c r="Q283">
        <f>IF(ISBLANK('Raw Data'!E278),0,IF(AND('Raw Data'!E278-'Raw Data'!D278&lt;4,'Raw Data'!E278-'Raw Data'!D278&gt;0),'Raw Data'!L278,IF(AND('Raw Data'!D278&gt;'Raw Data'!E278,'Raw Data'!D278-'Raw Data'!E278&gt;0),'Raw Data'!K278,0)))</f>
        <v/>
      </c>
      <c r="R283">
        <f>IF(ISBLANK('Raw Data'!K278),0,IFERROR(IF(MATCH(SMALL('Raw Data'!K278:N278,1),L283:O283,0),SMALL('Raw Data'!K278:N278,1)),0))</f>
        <v/>
      </c>
      <c r="S283">
        <f>IF(ISBLANK('Raw Data'!K278),0,IFERROR(IF(MATCH(SMALL('Raw Data'!K278:N278,2),L283:O283,0),SMALL('Raw Data'!K278:N278,2)),0))</f>
        <v/>
      </c>
      <c r="T283">
        <f>IF(ISBLANK('Raw Data'!K278),0,IFERROR(IF(MATCH(SMALL('Raw Data'!K278:N278,3),L283:O283,0),SMALL('Raw Data'!K278:N278,3)),0))</f>
        <v/>
      </c>
      <c r="U283">
        <f>IF(ISBLANK('Raw Data'!K278),0,IFERROR(IF(MATCH(SMALL('Raw Data'!K278:N278,4),L283:O283,0),SMALL('Raw Data'!K278:N278,4)),0))</f>
        <v/>
      </c>
      <c r="V283">
        <f>IF(AND('Raw Data'!D278&lt;3, 'Raw Data'!E278&lt;3, 'Raw Data'!A278&gt;0), 'Raw Data'!AF278, 0)</f>
        <v/>
      </c>
      <c r="W283">
        <f>IF(AND('Raw Data'!D278&lt;4, 'Raw Data'!E278&lt;4, 'Raw Data'!A278&gt;0), 'Raw Data'!AI278, 0)</f>
        <v/>
      </c>
      <c r="X283">
        <f>IF(AND('Raw Data'!D278&lt;5, 'Raw Data'!E278&lt;5, 'Raw Data'!A278&gt;0), 'Raw Data'!AL278, 0)</f>
        <v/>
      </c>
      <c r="Y283">
        <f>IF(AND('Raw Data'!D278&lt;6, 'Raw Data'!E278&lt;6, 'Raw Data'!A278&gt;0), 'Raw Data'!AO278, 0)</f>
        <v/>
      </c>
      <c r="Z283">
        <f>IF(ISBLANK('Raw Data'!D278), 0, IF('Raw Data'!D278-'Raw Data'!E278&gt;1, 'Raw Data'!AW278, 0))</f>
        <v/>
      </c>
      <c r="AA283">
        <f>IF(ISBLANK('Raw Data'!A278), 0, IF(ABS('Raw Data'!D278-'Raw Data'!E278)&lt;2, 'Raw Data'!AX278, 0))</f>
        <v/>
      </c>
      <c r="AB283">
        <f>IF(ISBLANK('Raw Data'!D278), 0, IF('Raw Data'!E278-'Raw Data'!D278&gt;1, 'Raw Data'!AY278, 0))</f>
        <v/>
      </c>
      <c r="AC283">
        <f>IF(ISBLANK('Raw Data'!D278), 0, IF('Raw Data'!D278-'Raw Data'!E278&gt;2, 'Raw Data'!AZ278, 0))</f>
        <v/>
      </c>
      <c r="AD283">
        <f>IF(ISBLANK('Raw Data'!A278), 0, IF(ABS('Raw Data'!D278-'Raw Data'!E278)&lt;3, 'Raw Data'!BA278, 0))</f>
        <v/>
      </c>
      <c r="AE283">
        <f>IF(ISBLANK('Raw Data'!D278), 0, IF('Raw Data'!E278-'Raw Data'!D278&gt;2, 'Raw Data'!BB278, 0))</f>
        <v/>
      </c>
      <c r="AF283">
        <f>IF(ISBLANK('Raw Data'!D278), 0, IF('Raw Data'!D278-'Raw Data'!E278&gt;3, 'Raw Data'!BC278, 0))</f>
        <v/>
      </c>
      <c r="AG283">
        <f>IF(ISBLANK('Raw Data'!A278), 0, IF(ABS('Raw Data'!D278-'Raw Data'!E278)&lt;4, 'Raw Data'!BD278, 0))</f>
        <v/>
      </c>
      <c r="AH283">
        <f>IF(ISBLANK('Raw Data'!D278), 0, IF('Raw Data'!E278-'Raw Data'!D278&gt;3, 'Raw Data'!BE278, 0))</f>
        <v/>
      </c>
      <c r="AI283">
        <f>IF(SUM('Raw Data'!D278:E278)&gt;'Raw Data'!F278, 'Raw Data'!G278, 0)</f>
        <v/>
      </c>
      <c r="AJ283">
        <f>IF(ISBLANK('Raw Data'!D278), 0, IF(SUM('Raw Data'!D278:E278)&lt;'Raw Data'!F278, 'Raw Data'!H278, 0))</f>
        <v/>
      </c>
      <c r="AK283">
        <f>IF(ISBLANK('Raw Data'!A278), 0, IF(AND('Raw Data'!D278&lt;3, 'Raw Data'!E278&lt;3, 'Raw Data'!F278&lt;BB$2), 'Raw Data'!AF278, 0))</f>
        <v/>
      </c>
      <c r="AL283">
        <f>IF(ISBLANK('Raw Data'!A278), 0, IF(AND('Raw Data'!D278&lt;4, 'Raw Data'!E278&lt;4, 'Raw Data'!F278&lt;BB$2), 'Raw Data'!AI278, 0))</f>
        <v/>
      </c>
      <c r="AM283">
        <f>IF(ISBLANK('Raw Data'!A278), 0, IF(AND('Raw Data'!D278&lt;5, 'Raw Data'!E278&lt;5, 'Raw Data'!F278&lt;BB$2), 'Raw Data'!AL278, 0))</f>
        <v/>
      </c>
      <c r="AN283">
        <f>IF(ISBLANK('Raw Data'!A278), 0, IF(AND('Raw Data'!D278&lt;6, 'Raw Data'!E278&lt;6, 'Raw Data'!F278&lt;BB$2), 'Raw Data'!AO278, 0))</f>
        <v/>
      </c>
      <c r="AO283">
        <f>IF(ISBLANK('Raw Data'!A278), 0, IF(AND('Raw Data'!I278&lt;Analysis!$BC$2, 'Raw Data'!D278-'Raw Data'!E278&gt;1), 'Raw Data'!AW278, IF(AND('Raw Data'!J278&lt;Analysis!$BC$2, 'Raw Data'!E278-'Raw Data'!D278&gt;1), 'Raw Data'!AY278, 0)))</f>
        <v/>
      </c>
      <c r="AP283">
        <f>IF(ISBLANK('Raw Data'!A278), 0, IF(AND('Raw Data'!I278&lt;Analysis!$BC$2, 'Raw Data'!D278-'Raw Data'!E278&gt;2), 'Raw Data'!AZ278, IF(AND('Raw Data'!J278&lt;Analysis!$BC$2, 'Raw Data'!E278-'Raw Data'!D278&gt;2), 'Raw Data'!BB278, 0)))</f>
        <v/>
      </c>
      <c r="AQ283">
        <f>IF(ISBLANK('Raw Data'!A278), 0, IF(AND('Raw Data'!I278&lt;Analysis!$BC$2, 'Raw Data'!D278-'Raw Data'!E278&gt;3), 'Raw Data'!BC278, IF(AND('Raw Data'!J278&lt;Analysis!$BC$2, 'Raw Data'!E278-'Raw Data'!D278&gt;3), 'Raw Data'!BE278, 0)))</f>
        <v/>
      </c>
      <c r="AR283">
        <f>IF('Hidden Analysiss'!D279=1,IF(ABS('Raw Data'!E278-'Raw Data'!D278)&lt;2,'Raw Data'!AX278,0), 0)</f>
        <v/>
      </c>
      <c r="AS283">
        <f>IF('Hidden Analysiss'!D279=1,IF(ABS('Raw Data'!E278-'Raw Data'!D278)&lt;3,'Raw Data'!BA278,0), 0)</f>
        <v/>
      </c>
      <c r="AT283">
        <f>IF('Hidden Analysiss'!D279=1,IF(ABS('Raw Data'!E278-'Raw Data'!D278)&lt;4,'Raw Data'!BD278,0), 0)</f>
        <v/>
      </c>
      <c r="AU283">
        <f>IF(AND('Hidden Analysiss'!E279=1, ABS('Raw Data'!E278-'Raw Data'!D278)&lt;2), 'Raw Data'!AX278, 0)</f>
        <v/>
      </c>
      <c r="AV283">
        <f>IF(AND('Hidden Analysiss'!E279=1, ABS('Raw Data'!E278-'Raw Data'!D278)&lt;3), 'Raw Data'!BA278, 0)</f>
        <v/>
      </c>
      <c r="AW283">
        <f>IF(AND('Hidden Analysiss'!E279=1, ABS('Raw Data'!E278-'Raw Data'!D278)&lt;3), 'Raw Data'!BD278, 0)</f>
        <v/>
      </c>
    </row>
    <row r="284">
      <c r="A284" s="1">
        <f>'Raw Data'!A279</f>
        <v/>
      </c>
      <c r="B284">
        <f>IF('Raw Data'!E279&gt;'Raw Data'!D279, 'Raw Data'!J279, 0)</f>
        <v/>
      </c>
      <c r="C284">
        <f>IF('Raw Data'!D279&gt;'Raw Data'!E279, 'Raw Data'!I279, 0)</f>
        <v/>
      </c>
      <c r="D284">
        <f>SUM(G284:H284)</f>
        <v/>
      </c>
      <c r="E284">
        <f>IF(AND('Raw Data'!J279&lt;'Raw Data'!I279,'Raw Data'!E279&gt;'Raw Data'!D279,'Raw Data'!E279-'Raw Data'!D279&gt;3),'Raw Data'!N279,IF(AND('Raw Data'!I279&lt;'Raw Data'!J279,'Raw Data'!D279&gt;'Raw Data'!E279,'Raw Data'!D279-'Raw Data'!E279&gt;3),'Raw Data'!M279,0))</f>
        <v/>
      </c>
      <c r="F284">
        <f>IF(AND('Raw Data'!J279&lt;'Raw Data'!I279,'Raw Data'!E279&gt;'Raw Data'!D279,'Raw Data'!E279-'Raw Data'!D279&lt;4),'Raw Data'!L279,IF(AND('Raw Data'!I279&lt;'Raw Data'!J279,'Raw Data'!D279&gt;'Raw Data'!E279,'Raw Data'!D279-'Raw Data'!E279&lt;4),'Raw Data'!K279,0))</f>
        <v/>
      </c>
      <c r="G284">
        <f>IF(AND('Raw Data'!J279&lt;'Raw Data'!I279, 'Raw Data'!E279&gt;'Raw Data'!D279), 'Raw Data'!J279, 0)</f>
        <v/>
      </c>
      <c r="H284">
        <f>IF(AND('Raw Data'!J279&gt;'Raw Data'!I279, 'Raw Data'!E279&lt;'Raw Data'!D279), 'Raw Data'!I279, 0)</f>
        <v/>
      </c>
      <c r="I284">
        <f>SUM(J284:K284)</f>
        <v/>
      </c>
      <c r="J284">
        <f>IF(AND('Raw Data'!J279&gt;'Raw Data'!I279, 'Raw Data'!E279&gt;'Raw Data'!D279), 'Raw Data'!J279, 0)</f>
        <v/>
      </c>
      <c r="K284">
        <f>IF(AND('Raw Data'!I279&gt;'Raw Data'!J279, 'Raw Data'!D279&gt;'Raw Data'!E279), 'Raw Data'!I279, 0)</f>
        <v/>
      </c>
      <c r="L284">
        <f>IF('Raw Data'!E279-'Raw Data'!D279&gt;3, 'Raw Data'!N279, 0)</f>
        <v/>
      </c>
      <c r="M284">
        <f>IF('Raw Data'!D279-'Raw Data'!E279&gt;3, 'Raw Data'!M279, 0)</f>
        <v/>
      </c>
      <c r="N284">
        <f>IF(ISBLANK('Raw Data'!D279),0,IF(AND('Raw Data'!E279&gt;'Raw Data'!D279,'Raw Data'!E279-'Raw Data'!D279&gt;0,'Raw Data'!E279-'Raw Data'!D279&lt;4),'Raw Data'!L279, 0))</f>
        <v/>
      </c>
      <c r="O284">
        <f>IF(ISBLANK('Raw Data'!D279),0,IF(AND('Raw Data'!E279&gt;'Raw Data'!D279,'Raw Data'!E279-'Raw Data'!D279&gt;0,'Raw Data'!D279-'Raw Data'!E279&lt;4),'Raw Data'!K279, 0))</f>
        <v/>
      </c>
      <c r="P284">
        <f>IF('Raw Data'!E279-'Raw Data'!D279&gt;3, 'Raw Data'!N279, IF('Raw Data'!D279-'Raw Data'!E279&gt;3, 'Raw Data'!M279, 0))</f>
        <v/>
      </c>
      <c r="Q284">
        <f>IF(ISBLANK('Raw Data'!E279),0,IF(AND('Raw Data'!E279-'Raw Data'!D279&lt;4,'Raw Data'!E279-'Raw Data'!D279&gt;0),'Raw Data'!L279,IF(AND('Raw Data'!D279&gt;'Raw Data'!E279,'Raw Data'!D279-'Raw Data'!E279&gt;0),'Raw Data'!K279,0)))</f>
        <v/>
      </c>
      <c r="R284">
        <f>IF(ISBLANK('Raw Data'!K279),0,IFERROR(IF(MATCH(SMALL('Raw Data'!K279:N279,1),L284:O284,0),SMALL('Raw Data'!K279:N279,1)),0))</f>
        <v/>
      </c>
      <c r="S284">
        <f>IF(ISBLANK('Raw Data'!K279),0,IFERROR(IF(MATCH(SMALL('Raw Data'!K279:N279,2),L284:O284,0),SMALL('Raw Data'!K279:N279,2)),0))</f>
        <v/>
      </c>
      <c r="T284">
        <f>IF(ISBLANK('Raw Data'!K279),0,IFERROR(IF(MATCH(SMALL('Raw Data'!K279:N279,3),L284:O284,0),SMALL('Raw Data'!K279:N279,3)),0))</f>
        <v/>
      </c>
      <c r="U284">
        <f>IF(ISBLANK('Raw Data'!K279),0,IFERROR(IF(MATCH(SMALL('Raw Data'!K279:N279,4),L284:O284,0),SMALL('Raw Data'!K279:N279,4)),0))</f>
        <v/>
      </c>
      <c r="V284">
        <f>IF(AND('Raw Data'!D279&lt;3, 'Raw Data'!E279&lt;3, 'Raw Data'!A279&gt;0), 'Raw Data'!AF279, 0)</f>
        <v/>
      </c>
      <c r="W284">
        <f>IF(AND('Raw Data'!D279&lt;4, 'Raw Data'!E279&lt;4, 'Raw Data'!A279&gt;0), 'Raw Data'!AI279, 0)</f>
        <v/>
      </c>
      <c r="X284">
        <f>IF(AND('Raw Data'!D279&lt;5, 'Raw Data'!E279&lt;5, 'Raw Data'!A279&gt;0), 'Raw Data'!AL279, 0)</f>
        <v/>
      </c>
      <c r="Y284">
        <f>IF(AND('Raw Data'!D279&lt;6, 'Raw Data'!E279&lt;6, 'Raw Data'!A279&gt;0), 'Raw Data'!AO279, 0)</f>
        <v/>
      </c>
      <c r="Z284">
        <f>IF(ISBLANK('Raw Data'!D279), 0, IF('Raw Data'!D279-'Raw Data'!E279&gt;1, 'Raw Data'!AW279, 0))</f>
        <v/>
      </c>
      <c r="AA284">
        <f>IF(ISBLANK('Raw Data'!A279), 0, IF(ABS('Raw Data'!D279-'Raw Data'!E279)&lt;2, 'Raw Data'!AX279, 0))</f>
        <v/>
      </c>
      <c r="AB284">
        <f>IF(ISBLANK('Raw Data'!D279), 0, IF('Raw Data'!E279-'Raw Data'!D279&gt;1, 'Raw Data'!AY279, 0))</f>
        <v/>
      </c>
      <c r="AC284">
        <f>IF(ISBLANK('Raw Data'!D279), 0, IF('Raw Data'!D279-'Raw Data'!E279&gt;2, 'Raw Data'!AZ279, 0))</f>
        <v/>
      </c>
      <c r="AD284">
        <f>IF(ISBLANK('Raw Data'!A279), 0, IF(ABS('Raw Data'!D279-'Raw Data'!E279)&lt;3, 'Raw Data'!BA279, 0))</f>
        <v/>
      </c>
      <c r="AE284">
        <f>IF(ISBLANK('Raw Data'!D279), 0, IF('Raw Data'!E279-'Raw Data'!D279&gt;2, 'Raw Data'!BB279, 0))</f>
        <v/>
      </c>
      <c r="AF284">
        <f>IF(ISBLANK('Raw Data'!D279), 0, IF('Raw Data'!D279-'Raw Data'!E279&gt;3, 'Raw Data'!BC279, 0))</f>
        <v/>
      </c>
      <c r="AG284">
        <f>IF(ISBLANK('Raw Data'!A279), 0, IF(ABS('Raw Data'!D279-'Raw Data'!E279)&lt;4, 'Raw Data'!BD279, 0))</f>
        <v/>
      </c>
      <c r="AH284">
        <f>IF(ISBLANK('Raw Data'!D279), 0, IF('Raw Data'!E279-'Raw Data'!D279&gt;3, 'Raw Data'!BE279, 0))</f>
        <v/>
      </c>
      <c r="AI284">
        <f>IF(SUM('Raw Data'!D279:E279)&gt;'Raw Data'!F279, 'Raw Data'!G279, 0)</f>
        <v/>
      </c>
      <c r="AJ284">
        <f>IF(ISBLANK('Raw Data'!D279), 0, IF(SUM('Raw Data'!D279:E279)&lt;'Raw Data'!F279, 'Raw Data'!H279, 0))</f>
        <v/>
      </c>
      <c r="AK284">
        <f>IF(ISBLANK('Raw Data'!A279), 0, IF(AND('Raw Data'!D279&lt;3, 'Raw Data'!E279&lt;3, 'Raw Data'!F279&lt;BB$2), 'Raw Data'!AF279, 0))</f>
        <v/>
      </c>
      <c r="AL284">
        <f>IF(ISBLANK('Raw Data'!A279), 0, IF(AND('Raw Data'!D279&lt;4, 'Raw Data'!E279&lt;4, 'Raw Data'!F279&lt;BB$2), 'Raw Data'!AI279, 0))</f>
        <v/>
      </c>
      <c r="AM284">
        <f>IF(ISBLANK('Raw Data'!A279), 0, IF(AND('Raw Data'!D279&lt;5, 'Raw Data'!E279&lt;5, 'Raw Data'!F279&lt;BB$2), 'Raw Data'!AL279, 0))</f>
        <v/>
      </c>
      <c r="AN284">
        <f>IF(ISBLANK('Raw Data'!A279), 0, IF(AND('Raw Data'!D279&lt;6, 'Raw Data'!E279&lt;6, 'Raw Data'!F279&lt;BB$2), 'Raw Data'!AO279, 0))</f>
        <v/>
      </c>
      <c r="AO284">
        <f>IF(ISBLANK('Raw Data'!A279), 0, IF(AND('Raw Data'!I279&lt;Analysis!$BC$2, 'Raw Data'!D279-'Raw Data'!E279&gt;1), 'Raw Data'!AW279, IF(AND('Raw Data'!J279&lt;Analysis!$BC$2, 'Raw Data'!E279-'Raw Data'!D279&gt;1), 'Raw Data'!AY279, 0)))</f>
        <v/>
      </c>
      <c r="AP284">
        <f>IF(ISBLANK('Raw Data'!A279), 0, IF(AND('Raw Data'!I279&lt;Analysis!$BC$2, 'Raw Data'!D279-'Raw Data'!E279&gt;2), 'Raw Data'!AZ279, IF(AND('Raw Data'!J279&lt;Analysis!$BC$2, 'Raw Data'!E279-'Raw Data'!D279&gt;2), 'Raw Data'!BB279, 0)))</f>
        <v/>
      </c>
      <c r="AQ284">
        <f>IF(ISBLANK('Raw Data'!A279), 0, IF(AND('Raw Data'!I279&lt;Analysis!$BC$2, 'Raw Data'!D279-'Raw Data'!E279&gt;3), 'Raw Data'!BC279, IF(AND('Raw Data'!J279&lt;Analysis!$BC$2, 'Raw Data'!E279-'Raw Data'!D279&gt;3), 'Raw Data'!BE279, 0)))</f>
        <v/>
      </c>
      <c r="AR284">
        <f>IF('Hidden Analysiss'!D280=1,IF(ABS('Raw Data'!E279-'Raw Data'!D279)&lt;2,'Raw Data'!AX279,0), 0)</f>
        <v/>
      </c>
      <c r="AS284">
        <f>IF('Hidden Analysiss'!D280=1,IF(ABS('Raw Data'!E279-'Raw Data'!D279)&lt;3,'Raw Data'!BA279,0), 0)</f>
        <v/>
      </c>
      <c r="AT284">
        <f>IF('Hidden Analysiss'!D280=1,IF(ABS('Raw Data'!E279-'Raw Data'!D279)&lt;4,'Raw Data'!BD279,0), 0)</f>
        <v/>
      </c>
      <c r="AU284">
        <f>IF(AND('Hidden Analysiss'!E280=1, ABS('Raw Data'!E279-'Raw Data'!D279)&lt;2), 'Raw Data'!AX279, 0)</f>
        <v/>
      </c>
      <c r="AV284">
        <f>IF(AND('Hidden Analysiss'!E280=1, ABS('Raw Data'!E279-'Raw Data'!D279)&lt;3), 'Raw Data'!BA279, 0)</f>
        <v/>
      </c>
      <c r="AW284">
        <f>IF(AND('Hidden Analysiss'!E280=1, ABS('Raw Data'!E279-'Raw Data'!D279)&lt;3), 'Raw Data'!BD279, 0)</f>
        <v/>
      </c>
    </row>
    <row r="285">
      <c r="A285" s="1">
        <f>'Raw Data'!A280</f>
        <v/>
      </c>
      <c r="B285">
        <f>IF('Raw Data'!E280&gt;'Raw Data'!D280, 'Raw Data'!J280, 0)</f>
        <v/>
      </c>
      <c r="C285">
        <f>IF('Raw Data'!D280&gt;'Raw Data'!E280, 'Raw Data'!I280, 0)</f>
        <v/>
      </c>
      <c r="D285">
        <f>SUM(G285:H285)</f>
        <v/>
      </c>
      <c r="E285">
        <f>IF(AND('Raw Data'!J280&lt;'Raw Data'!I280,'Raw Data'!E280&gt;'Raw Data'!D280,'Raw Data'!E280-'Raw Data'!D280&gt;3),'Raw Data'!N280,IF(AND('Raw Data'!I280&lt;'Raw Data'!J280,'Raw Data'!D280&gt;'Raw Data'!E280,'Raw Data'!D280-'Raw Data'!E280&gt;3),'Raw Data'!M280,0))</f>
        <v/>
      </c>
      <c r="F285">
        <f>IF(AND('Raw Data'!J280&lt;'Raw Data'!I280,'Raw Data'!E280&gt;'Raw Data'!D280,'Raw Data'!E280-'Raw Data'!D280&lt;4),'Raw Data'!L280,IF(AND('Raw Data'!I280&lt;'Raw Data'!J280,'Raw Data'!D280&gt;'Raw Data'!E280,'Raw Data'!D280-'Raw Data'!E280&lt;4),'Raw Data'!K280,0))</f>
        <v/>
      </c>
      <c r="G285">
        <f>IF(AND('Raw Data'!J280&lt;'Raw Data'!I280, 'Raw Data'!E280&gt;'Raw Data'!D280), 'Raw Data'!J280, 0)</f>
        <v/>
      </c>
      <c r="H285">
        <f>IF(AND('Raw Data'!J280&gt;'Raw Data'!I280, 'Raw Data'!E280&lt;'Raw Data'!D280), 'Raw Data'!I280, 0)</f>
        <v/>
      </c>
      <c r="I285">
        <f>SUM(J285:K285)</f>
        <v/>
      </c>
      <c r="J285">
        <f>IF(AND('Raw Data'!J280&gt;'Raw Data'!I280, 'Raw Data'!E280&gt;'Raw Data'!D280), 'Raw Data'!J280, 0)</f>
        <v/>
      </c>
      <c r="K285">
        <f>IF(AND('Raw Data'!I280&gt;'Raw Data'!J280, 'Raw Data'!D280&gt;'Raw Data'!E280), 'Raw Data'!I280, 0)</f>
        <v/>
      </c>
      <c r="L285">
        <f>IF('Raw Data'!E280-'Raw Data'!D280&gt;3, 'Raw Data'!N280, 0)</f>
        <v/>
      </c>
      <c r="M285">
        <f>IF('Raw Data'!D280-'Raw Data'!E280&gt;3, 'Raw Data'!M280, 0)</f>
        <v/>
      </c>
      <c r="N285">
        <f>IF(ISBLANK('Raw Data'!D280),0,IF(AND('Raw Data'!E280&gt;'Raw Data'!D280,'Raw Data'!E280-'Raw Data'!D280&gt;0,'Raw Data'!E280-'Raw Data'!D280&lt;4),'Raw Data'!L280, 0))</f>
        <v/>
      </c>
      <c r="O285">
        <f>IF(ISBLANK('Raw Data'!D280),0,IF(AND('Raw Data'!E280&gt;'Raw Data'!D280,'Raw Data'!E280-'Raw Data'!D280&gt;0,'Raw Data'!D280-'Raw Data'!E280&lt;4),'Raw Data'!K280, 0))</f>
        <v/>
      </c>
      <c r="P285">
        <f>IF('Raw Data'!E280-'Raw Data'!D280&gt;3, 'Raw Data'!N280, IF('Raw Data'!D280-'Raw Data'!E280&gt;3, 'Raw Data'!M280, 0))</f>
        <v/>
      </c>
      <c r="Q285">
        <f>IF(ISBLANK('Raw Data'!E280),0,IF(AND('Raw Data'!E280-'Raw Data'!D280&lt;4,'Raw Data'!E280-'Raw Data'!D280&gt;0),'Raw Data'!L280,IF(AND('Raw Data'!D280&gt;'Raw Data'!E280,'Raw Data'!D280-'Raw Data'!E280&gt;0),'Raw Data'!K280,0)))</f>
        <v/>
      </c>
      <c r="R285">
        <f>IF(ISBLANK('Raw Data'!K280),0,IFERROR(IF(MATCH(SMALL('Raw Data'!K280:N280,1),L285:O285,0),SMALL('Raw Data'!K280:N280,1)),0))</f>
        <v/>
      </c>
      <c r="S285">
        <f>IF(ISBLANK('Raw Data'!K280),0,IFERROR(IF(MATCH(SMALL('Raw Data'!K280:N280,2),L285:O285,0),SMALL('Raw Data'!K280:N280,2)),0))</f>
        <v/>
      </c>
      <c r="T285">
        <f>IF(ISBLANK('Raw Data'!K280),0,IFERROR(IF(MATCH(SMALL('Raw Data'!K280:N280,3),L285:O285,0),SMALL('Raw Data'!K280:N280,3)),0))</f>
        <v/>
      </c>
      <c r="U285">
        <f>IF(ISBLANK('Raw Data'!K280),0,IFERROR(IF(MATCH(SMALL('Raw Data'!K280:N280,4),L285:O285,0),SMALL('Raw Data'!K280:N280,4)),0))</f>
        <v/>
      </c>
      <c r="V285">
        <f>IF(AND('Raw Data'!D280&lt;3, 'Raw Data'!E280&lt;3, 'Raw Data'!A280&gt;0), 'Raw Data'!AF280, 0)</f>
        <v/>
      </c>
      <c r="W285">
        <f>IF(AND('Raw Data'!D280&lt;4, 'Raw Data'!E280&lt;4, 'Raw Data'!A280&gt;0), 'Raw Data'!AI280, 0)</f>
        <v/>
      </c>
      <c r="X285">
        <f>IF(AND('Raw Data'!D280&lt;5, 'Raw Data'!E280&lt;5, 'Raw Data'!A280&gt;0), 'Raw Data'!AL280, 0)</f>
        <v/>
      </c>
      <c r="Y285">
        <f>IF(AND('Raw Data'!D280&lt;6, 'Raw Data'!E280&lt;6, 'Raw Data'!A280&gt;0), 'Raw Data'!AO280, 0)</f>
        <v/>
      </c>
      <c r="Z285">
        <f>IF(ISBLANK('Raw Data'!D280), 0, IF('Raw Data'!D280-'Raw Data'!E280&gt;1, 'Raw Data'!AW280, 0))</f>
        <v/>
      </c>
      <c r="AA285">
        <f>IF(ISBLANK('Raw Data'!A280), 0, IF(ABS('Raw Data'!D280-'Raw Data'!E280)&lt;2, 'Raw Data'!AX280, 0))</f>
        <v/>
      </c>
      <c r="AB285">
        <f>IF(ISBLANK('Raw Data'!D280), 0, IF('Raw Data'!E280-'Raw Data'!D280&gt;1, 'Raw Data'!AY280, 0))</f>
        <v/>
      </c>
      <c r="AC285">
        <f>IF(ISBLANK('Raw Data'!D280), 0, IF('Raw Data'!D280-'Raw Data'!E280&gt;2, 'Raw Data'!AZ280, 0))</f>
        <v/>
      </c>
      <c r="AD285">
        <f>IF(ISBLANK('Raw Data'!A280), 0, IF(ABS('Raw Data'!D280-'Raw Data'!E280)&lt;3, 'Raw Data'!BA280, 0))</f>
        <v/>
      </c>
      <c r="AE285">
        <f>IF(ISBLANK('Raw Data'!D280), 0, IF('Raw Data'!E280-'Raw Data'!D280&gt;2, 'Raw Data'!BB280, 0))</f>
        <v/>
      </c>
      <c r="AF285">
        <f>IF(ISBLANK('Raw Data'!D280), 0, IF('Raw Data'!D280-'Raw Data'!E280&gt;3, 'Raw Data'!BC280, 0))</f>
        <v/>
      </c>
      <c r="AG285">
        <f>IF(ISBLANK('Raw Data'!A280), 0, IF(ABS('Raw Data'!D280-'Raw Data'!E280)&lt;4, 'Raw Data'!BD280, 0))</f>
        <v/>
      </c>
      <c r="AH285">
        <f>IF(ISBLANK('Raw Data'!D280), 0, IF('Raw Data'!E280-'Raw Data'!D280&gt;3, 'Raw Data'!BE280, 0))</f>
        <v/>
      </c>
      <c r="AI285">
        <f>IF(SUM('Raw Data'!D280:E280)&gt;'Raw Data'!F280, 'Raw Data'!G280, 0)</f>
        <v/>
      </c>
      <c r="AJ285">
        <f>IF(ISBLANK('Raw Data'!D280), 0, IF(SUM('Raw Data'!D280:E280)&lt;'Raw Data'!F280, 'Raw Data'!H280, 0))</f>
        <v/>
      </c>
      <c r="AK285">
        <f>IF(ISBLANK('Raw Data'!A280), 0, IF(AND('Raw Data'!D280&lt;3, 'Raw Data'!E280&lt;3, 'Raw Data'!F280&lt;BB$2), 'Raw Data'!AF280, 0))</f>
        <v/>
      </c>
      <c r="AL285">
        <f>IF(ISBLANK('Raw Data'!A280), 0, IF(AND('Raw Data'!D280&lt;4, 'Raw Data'!E280&lt;4, 'Raw Data'!F280&lt;BB$2), 'Raw Data'!AI280, 0))</f>
        <v/>
      </c>
      <c r="AM285">
        <f>IF(ISBLANK('Raw Data'!A280), 0, IF(AND('Raw Data'!D280&lt;5, 'Raw Data'!E280&lt;5, 'Raw Data'!F280&lt;BB$2), 'Raw Data'!AL280, 0))</f>
        <v/>
      </c>
      <c r="AN285">
        <f>IF(ISBLANK('Raw Data'!A280), 0, IF(AND('Raw Data'!D280&lt;6, 'Raw Data'!E280&lt;6, 'Raw Data'!F280&lt;BB$2), 'Raw Data'!AO280, 0))</f>
        <v/>
      </c>
      <c r="AO285">
        <f>IF(ISBLANK('Raw Data'!A280), 0, IF(AND('Raw Data'!I280&lt;Analysis!$BC$2, 'Raw Data'!D280-'Raw Data'!E280&gt;1), 'Raw Data'!AW280, IF(AND('Raw Data'!J280&lt;Analysis!$BC$2, 'Raw Data'!E280-'Raw Data'!D280&gt;1), 'Raw Data'!AY280, 0)))</f>
        <v/>
      </c>
      <c r="AP285">
        <f>IF(ISBLANK('Raw Data'!A280), 0, IF(AND('Raw Data'!I280&lt;Analysis!$BC$2, 'Raw Data'!D280-'Raw Data'!E280&gt;2), 'Raw Data'!AZ280, IF(AND('Raw Data'!J280&lt;Analysis!$BC$2, 'Raw Data'!E280-'Raw Data'!D280&gt;2), 'Raw Data'!BB280, 0)))</f>
        <v/>
      </c>
      <c r="AQ285">
        <f>IF(ISBLANK('Raw Data'!A280), 0, IF(AND('Raw Data'!I280&lt;Analysis!$BC$2, 'Raw Data'!D280-'Raw Data'!E280&gt;3), 'Raw Data'!BC280, IF(AND('Raw Data'!J280&lt;Analysis!$BC$2, 'Raw Data'!E280-'Raw Data'!D280&gt;3), 'Raw Data'!BE280, 0)))</f>
        <v/>
      </c>
      <c r="AR285">
        <f>IF('Hidden Analysiss'!D281=1,IF(ABS('Raw Data'!E280-'Raw Data'!D280)&lt;2,'Raw Data'!AX280,0), 0)</f>
        <v/>
      </c>
      <c r="AS285">
        <f>IF('Hidden Analysiss'!D281=1,IF(ABS('Raw Data'!E280-'Raw Data'!D280)&lt;3,'Raw Data'!BA280,0), 0)</f>
        <v/>
      </c>
      <c r="AT285">
        <f>IF('Hidden Analysiss'!D281=1,IF(ABS('Raw Data'!E280-'Raw Data'!D280)&lt;4,'Raw Data'!BD280,0), 0)</f>
        <v/>
      </c>
      <c r="AU285">
        <f>IF(AND('Hidden Analysiss'!E281=1, ABS('Raw Data'!E280-'Raw Data'!D280)&lt;2), 'Raw Data'!AX280, 0)</f>
        <v/>
      </c>
      <c r="AV285">
        <f>IF(AND('Hidden Analysiss'!E281=1, ABS('Raw Data'!E280-'Raw Data'!D280)&lt;3), 'Raw Data'!BA280, 0)</f>
        <v/>
      </c>
      <c r="AW285">
        <f>IF(AND('Hidden Analysiss'!E281=1, ABS('Raw Data'!E280-'Raw Data'!D280)&lt;3), 'Raw Data'!BD280, 0)</f>
        <v/>
      </c>
    </row>
    <row r="286">
      <c r="A286" s="1">
        <f>'Raw Data'!A281</f>
        <v/>
      </c>
      <c r="B286">
        <f>IF('Raw Data'!E281&gt;'Raw Data'!D281, 'Raw Data'!J281, 0)</f>
        <v/>
      </c>
      <c r="C286">
        <f>IF('Raw Data'!D281&gt;'Raw Data'!E281, 'Raw Data'!I281, 0)</f>
        <v/>
      </c>
      <c r="D286">
        <f>SUM(G286:H286)</f>
        <v/>
      </c>
      <c r="E286">
        <f>IF(AND('Raw Data'!J281&lt;'Raw Data'!I281,'Raw Data'!E281&gt;'Raw Data'!D281,'Raw Data'!E281-'Raw Data'!D281&gt;3),'Raw Data'!N281,IF(AND('Raw Data'!I281&lt;'Raw Data'!J281,'Raw Data'!D281&gt;'Raw Data'!E281,'Raw Data'!D281-'Raw Data'!E281&gt;3),'Raw Data'!M281,0))</f>
        <v/>
      </c>
      <c r="F286">
        <f>IF(AND('Raw Data'!J281&lt;'Raw Data'!I281,'Raw Data'!E281&gt;'Raw Data'!D281,'Raw Data'!E281-'Raw Data'!D281&lt;4),'Raw Data'!L281,IF(AND('Raw Data'!I281&lt;'Raw Data'!J281,'Raw Data'!D281&gt;'Raw Data'!E281,'Raw Data'!D281-'Raw Data'!E281&lt;4),'Raw Data'!K281,0))</f>
        <v/>
      </c>
      <c r="G286">
        <f>IF(AND('Raw Data'!J281&lt;'Raw Data'!I281, 'Raw Data'!E281&gt;'Raw Data'!D281), 'Raw Data'!J281, 0)</f>
        <v/>
      </c>
      <c r="H286">
        <f>IF(AND('Raw Data'!J281&gt;'Raw Data'!I281, 'Raw Data'!E281&lt;'Raw Data'!D281), 'Raw Data'!I281, 0)</f>
        <v/>
      </c>
      <c r="I286">
        <f>SUM(J286:K286)</f>
        <v/>
      </c>
      <c r="J286">
        <f>IF(AND('Raw Data'!J281&gt;'Raw Data'!I281, 'Raw Data'!E281&gt;'Raw Data'!D281), 'Raw Data'!J281, 0)</f>
        <v/>
      </c>
      <c r="K286">
        <f>IF(AND('Raw Data'!I281&gt;'Raw Data'!J281, 'Raw Data'!D281&gt;'Raw Data'!E281), 'Raw Data'!I281, 0)</f>
        <v/>
      </c>
      <c r="L286">
        <f>IF('Raw Data'!E281-'Raw Data'!D281&gt;3, 'Raw Data'!N281, 0)</f>
        <v/>
      </c>
      <c r="M286">
        <f>IF('Raw Data'!D281-'Raw Data'!E281&gt;3, 'Raw Data'!M281, 0)</f>
        <v/>
      </c>
      <c r="N286">
        <f>IF(ISBLANK('Raw Data'!D281),0,IF(AND('Raw Data'!E281&gt;'Raw Data'!D281,'Raw Data'!E281-'Raw Data'!D281&gt;0,'Raw Data'!E281-'Raw Data'!D281&lt;4),'Raw Data'!L281, 0))</f>
        <v/>
      </c>
      <c r="O286">
        <f>IF(ISBLANK('Raw Data'!D281),0,IF(AND('Raw Data'!E281&gt;'Raw Data'!D281,'Raw Data'!E281-'Raw Data'!D281&gt;0,'Raw Data'!D281-'Raw Data'!E281&lt;4),'Raw Data'!K281, 0))</f>
        <v/>
      </c>
      <c r="P286">
        <f>IF('Raw Data'!E281-'Raw Data'!D281&gt;3, 'Raw Data'!N281, IF('Raw Data'!D281-'Raw Data'!E281&gt;3, 'Raw Data'!M281, 0))</f>
        <v/>
      </c>
      <c r="Q286">
        <f>IF(ISBLANK('Raw Data'!E281),0,IF(AND('Raw Data'!E281-'Raw Data'!D281&lt;4,'Raw Data'!E281-'Raw Data'!D281&gt;0),'Raw Data'!L281,IF(AND('Raw Data'!D281&gt;'Raw Data'!E281,'Raw Data'!D281-'Raw Data'!E281&gt;0),'Raw Data'!K281,0)))</f>
        <v/>
      </c>
      <c r="R286">
        <f>IF(ISBLANK('Raw Data'!K281),0,IFERROR(IF(MATCH(SMALL('Raw Data'!K281:N281,1),L286:O286,0),SMALL('Raw Data'!K281:N281,1)),0))</f>
        <v/>
      </c>
      <c r="S286">
        <f>IF(ISBLANK('Raw Data'!K281),0,IFERROR(IF(MATCH(SMALL('Raw Data'!K281:N281,2),L286:O286,0),SMALL('Raw Data'!K281:N281,2)),0))</f>
        <v/>
      </c>
      <c r="T286">
        <f>IF(ISBLANK('Raw Data'!K281),0,IFERROR(IF(MATCH(SMALL('Raw Data'!K281:N281,3),L286:O286,0),SMALL('Raw Data'!K281:N281,3)),0))</f>
        <v/>
      </c>
      <c r="U286">
        <f>IF(ISBLANK('Raw Data'!K281),0,IFERROR(IF(MATCH(SMALL('Raw Data'!K281:N281,4),L286:O286,0),SMALL('Raw Data'!K281:N281,4)),0))</f>
        <v/>
      </c>
      <c r="V286">
        <f>IF(AND('Raw Data'!D281&lt;3, 'Raw Data'!E281&lt;3, 'Raw Data'!A281&gt;0), 'Raw Data'!AF281, 0)</f>
        <v/>
      </c>
      <c r="W286">
        <f>IF(AND('Raw Data'!D281&lt;4, 'Raw Data'!E281&lt;4, 'Raw Data'!A281&gt;0), 'Raw Data'!AI281, 0)</f>
        <v/>
      </c>
      <c r="X286">
        <f>IF(AND('Raw Data'!D281&lt;5, 'Raw Data'!E281&lt;5, 'Raw Data'!A281&gt;0), 'Raw Data'!AL281, 0)</f>
        <v/>
      </c>
      <c r="Y286">
        <f>IF(AND('Raw Data'!D281&lt;6, 'Raw Data'!E281&lt;6, 'Raw Data'!A281&gt;0), 'Raw Data'!AO281, 0)</f>
        <v/>
      </c>
      <c r="Z286">
        <f>IF(ISBLANK('Raw Data'!D281), 0, IF('Raw Data'!D281-'Raw Data'!E281&gt;1, 'Raw Data'!AW281, 0))</f>
        <v/>
      </c>
      <c r="AA286">
        <f>IF(ISBLANK('Raw Data'!A281), 0, IF(ABS('Raw Data'!D281-'Raw Data'!E281)&lt;2, 'Raw Data'!AX281, 0))</f>
        <v/>
      </c>
      <c r="AB286">
        <f>IF(ISBLANK('Raw Data'!D281), 0, IF('Raw Data'!E281-'Raw Data'!D281&gt;1, 'Raw Data'!AY281, 0))</f>
        <v/>
      </c>
      <c r="AC286">
        <f>IF(ISBLANK('Raw Data'!D281), 0, IF('Raw Data'!D281-'Raw Data'!E281&gt;2, 'Raw Data'!AZ281, 0))</f>
        <v/>
      </c>
      <c r="AD286">
        <f>IF(ISBLANK('Raw Data'!A281), 0, IF(ABS('Raw Data'!D281-'Raw Data'!E281)&lt;3, 'Raw Data'!BA281, 0))</f>
        <v/>
      </c>
      <c r="AE286">
        <f>IF(ISBLANK('Raw Data'!D281), 0, IF('Raw Data'!E281-'Raw Data'!D281&gt;2, 'Raw Data'!BB281, 0))</f>
        <v/>
      </c>
      <c r="AF286">
        <f>IF(ISBLANK('Raw Data'!D281), 0, IF('Raw Data'!D281-'Raw Data'!E281&gt;3, 'Raw Data'!BC281, 0))</f>
        <v/>
      </c>
      <c r="AG286">
        <f>IF(ISBLANK('Raw Data'!A281), 0, IF(ABS('Raw Data'!D281-'Raw Data'!E281)&lt;4, 'Raw Data'!BD281, 0))</f>
        <v/>
      </c>
      <c r="AH286">
        <f>IF(ISBLANK('Raw Data'!D281), 0, IF('Raw Data'!E281-'Raw Data'!D281&gt;3, 'Raw Data'!BE281, 0))</f>
        <v/>
      </c>
      <c r="AI286">
        <f>IF(SUM('Raw Data'!D281:E281)&gt;'Raw Data'!F281, 'Raw Data'!G281, 0)</f>
        <v/>
      </c>
      <c r="AJ286">
        <f>IF(ISBLANK('Raw Data'!D281), 0, IF(SUM('Raw Data'!D281:E281)&lt;'Raw Data'!F281, 'Raw Data'!H281, 0))</f>
        <v/>
      </c>
      <c r="AK286">
        <f>IF(ISBLANK('Raw Data'!A281), 0, IF(AND('Raw Data'!D281&lt;3, 'Raw Data'!E281&lt;3, 'Raw Data'!F281&lt;BB$2), 'Raw Data'!AF281, 0))</f>
        <v/>
      </c>
      <c r="AL286">
        <f>IF(ISBLANK('Raw Data'!A281), 0, IF(AND('Raw Data'!D281&lt;4, 'Raw Data'!E281&lt;4, 'Raw Data'!F281&lt;BB$2), 'Raw Data'!AI281, 0))</f>
        <v/>
      </c>
      <c r="AM286">
        <f>IF(ISBLANK('Raw Data'!A281), 0, IF(AND('Raw Data'!D281&lt;5, 'Raw Data'!E281&lt;5, 'Raw Data'!F281&lt;BB$2), 'Raw Data'!AL281, 0))</f>
        <v/>
      </c>
      <c r="AN286">
        <f>IF(ISBLANK('Raw Data'!A281), 0, IF(AND('Raw Data'!D281&lt;6, 'Raw Data'!E281&lt;6, 'Raw Data'!F281&lt;BB$2), 'Raw Data'!AO281, 0))</f>
        <v/>
      </c>
      <c r="AO286">
        <f>IF(ISBLANK('Raw Data'!A281), 0, IF(AND('Raw Data'!I281&lt;Analysis!$BC$2, 'Raw Data'!D281-'Raw Data'!E281&gt;1), 'Raw Data'!AW281, IF(AND('Raw Data'!J281&lt;Analysis!$BC$2, 'Raw Data'!E281-'Raw Data'!D281&gt;1), 'Raw Data'!AY281, 0)))</f>
        <v/>
      </c>
      <c r="AP286">
        <f>IF(ISBLANK('Raw Data'!A281), 0, IF(AND('Raw Data'!I281&lt;Analysis!$BC$2, 'Raw Data'!D281-'Raw Data'!E281&gt;2), 'Raw Data'!AZ281, IF(AND('Raw Data'!J281&lt;Analysis!$BC$2, 'Raw Data'!E281-'Raw Data'!D281&gt;2), 'Raw Data'!BB281, 0)))</f>
        <v/>
      </c>
      <c r="AQ286">
        <f>IF(ISBLANK('Raw Data'!A281), 0, IF(AND('Raw Data'!I281&lt;Analysis!$BC$2, 'Raw Data'!D281-'Raw Data'!E281&gt;3), 'Raw Data'!BC281, IF(AND('Raw Data'!J281&lt;Analysis!$BC$2, 'Raw Data'!E281-'Raw Data'!D281&gt;3), 'Raw Data'!BE281, 0)))</f>
        <v/>
      </c>
      <c r="AR286">
        <f>IF('Hidden Analysiss'!D282=1,IF(ABS('Raw Data'!E281-'Raw Data'!D281)&lt;2,'Raw Data'!AX281,0), 0)</f>
        <v/>
      </c>
      <c r="AS286">
        <f>IF('Hidden Analysiss'!D282=1,IF(ABS('Raw Data'!E281-'Raw Data'!D281)&lt;3,'Raw Data'!BA281,0), 0)</f>
        <v/>
      </c>
      <c r="AT286">
        <f>IF('Hidden Analysiss'!D282=1,IF(ABS('Raw Data'!E281-'Raw Data'!D281)&lt;4,'Raw Data'!BD281,0), 0)</f>
        <v/>
      </c>
      <c r="AU286">
        <f>IF(AND('Hidden Analysiss'!E282=1, ABS('Raw Data'!E281-'Raw Data'!D281)&lt;2), 'Raw Data'!AX281, 0)</f>
        <v/>
      </c>
      <c r="AV286">
        <f>IF(AND('Hidden Analysiss'!E282=1, ABS('Raw Data'!E281-'Raw Data'!D281)&lt;3), 'Raw Data'!BA281, 0)</f>
        <v/>
      </c>
      <c r="AW286">
        <f>IF(AND('Hidden Analysiss'!E282=1, ABS('Raw Data'!E281-'Raw Data'!D281)&lt;3), 'Raw Data'!BD281, 0)</f>
        <v/>
      </c>
    </row>
    <row r="287">
      <c r="A287" s="1">
        <f>'Raw Data'!A282</f>
        <v/>
      </c>
      <c r="B287">
        <f>IF('Raw Data'!E282&gt;'Raw Data'!D282, 'Raw Data'!J282, 0)</f>
        <v/>
      </c>
      <c r="C287">
        <f>IF('Raw Data'!D282&gt;'Raw Data'!E282, 'Raw Data'!I282, 0)</f>
        <v/>
      </c>
      <c r="D287">
        <f>SUM(G287:H287)</f>
        <v/>
      </c>
      <c r="E287">
        <f>IF(AND('Raw Data'!J282&lt;'Raw Data'!I282,'Raw Data'!E282&gt;'Raw Data'!D282,'Raw Data'!E282-'Raw Data'!D282&gt;3),'Raw Data'!N282,IF(AND('Raw Data'!I282&lt;'Raw Data'!J282,'Raw Data'!D282&gt;'Raw Data'!E282,'Raw Data'!D282-'Raw Data'!E282&gt;3),'Raw Data'!M282,0))</f>
        <v/>
      </c>
      <c r="F287">
        <f>IF(AND('Raw Data'!J282&lt;'Raw Data'!I282,'Raw Data'!E282&gt;'Raw Data'!D282,'Raw Data'!E282-'Raw Data'!D282&lt;4),'Raw Data'!L282,IF(AND('Raw Data'!I282&lt;'Raw Data'!J282,'Raw Data'!D282&gt;'Raw Data'!E282,'Raw Data'!D282-'Raw Data'!E282&lt;4),'Raw Data'!K282,0))</f>
        <v/>
      </c>
      <c r="G287">
        <f>IF(AND('Raw Data'!J282&lt;'Raw Data'!I282, 'Raw Data'!E282&gt;'Raw Data'!D282), 'Raw Data'!J282, 0)</f>
        <v/>
      </c>
      <c r="H287">
        <f>IF(AND('Raw Data'!J282&gt;'Raw Data'!I282, 'Raw Data'!E282&lt;'Raw Data'!D282), 'Raw Data'!I282, 0)</f>
        <v/>
      </c>
      <c r="I287">
        <f>SUM(J287:K287)</f>
        <v/>
      </c>
      <c r="J287">
        <f>IF(AND('Raw Data'!J282&gt;'Raw Data'!I282, 'Raw Data'!E282&gt;'Raw Data'!D282), 'Raw Data'!J282, 0)</f>
        <v/>
      </c>
      <c r="K287">
        <f>IF(AND('Raw Data'!I282&gt;'Raw Data'!J282, 'Raw Data'!D282&gt;'Raw Data'!E282), 'Raw Data'!I282, 0)</f>
        <v/>
      </c>
      <c r="L287">
        <f>IF('Raw Data'!E282-'Raw Data'!D282&gt;3, 'Raw Data'!N282, 0)</f>
        <v/>
      </c>
      <c r="M287">
        <f>IF('Raw Data'!D282-'Raw Data'!E282&gt;3, 'Raw Data'!M282, 0)</f>
        <v/>
      </c>
      <c r="N287">
        <f>IF(ISBLANK('Raw Data'!D282),0,IF(AND('Raw Data'!E282&gt;'Raw Data'!D282,'Raw Data'!E282-'Raw Data'!D282&gt;0,'Raw Data'!E282-'Raw Data'!D282&lt;4),'Raw Data'!L282, 0))</f>
        <v/>
      </c>
      <c r="O287">
        <f>IF(ISBLANK('Raw Data'!D282),0,IF(AND('Raw Data'!E282&gt;'Raw Data'!D282,'Raw Data'!E282-'Raw Data'!D282&gt;0,'Raw Data'!D282-'Raw Data'!E282&lt;4),'Raw Data'!K282, 0))</f>
        <v/>
      </c>
      <c r="P287">
        <f>IF('Raw Data'!E282-'Raw Data'!D282&gt;3, 'Raw Data'!N282, IF('Raw Data'!D282-'Raw Data'!E282&gt;3, 'Raw Data'!M282, 0))</f>
        <v/>
      </c>
      <c r="Q287">
        <f>IF(ISBLANK('Raw Data'!E282),0,IF(AND('Raw Data'!E282-'Raw Data'!D282&lt;4,'Raw Data'!E282-'Raw Data'!D282&gt;0),'Raw Data'!L282,IF(AND('Raw Data'!D282&gt;'Raw Data'!E282,'Raw Data'!D282-'Raw Data'!E282&gt;0),'Raw Data'!K282,0)))</f>
        <v/>
      </c>
      <c r="R287">
        <f>IF(ISBLANK('Raw Data'!K282),0,IFERROR(IF(MATCH(SMALL('Raw Data'!K282:N282,1),L287:O287,0),SMALL('Raw Data'!K282:N282,1)),0))</f>
        <v/>
      </c>
      <c r="S287">
        <f>IF(ISBLANK('Raw Data'!K282),0,IFERROR(IF(MATCH(SMALL('Raw Data'!K282:N282,2),L287:O287,0),SMALL('Raw Data'!K282:N282,2)),0))</f>
        <v/>
      </c>
      <c r="T287">
        <f>IF(ISBLANK('Raw Data'!K282),0,IFERROR(IF(MATCH(SMALL('Raw Data'!K282:N282,3),L287:O287,0),SMALL('Raw Data'!K282:N282,3)),0))</f>
        <v/>
      </c>
      <c r="U287">
        <f>IF(ISBLANK('Raw Data'!K282),0,IFERROR(IF(MATCH(SMALL('Raw Data'!K282:N282,4),L287:O287,0),SMALL('Raw Data'!K282:N282,4)),0))</f>
        <v/>
      </c>
      <c r="V287">
        <f>IF(AND('Raw Data'!D282&lt;3, 'Raw Data'!E282&lt;3, 'Raw Data'!A282&gt;0), 'Raw Data'!AF282, 0)</f>
        <v/>
      </c>
      <c r="W287">
        <f>IF(AND('Raw Data'!D282&lt;4, 'Raw Data'!E282&lt;4, 'Raw Data'!A282&gt;0), 'Raw Data'!AI282, 0)</f>
        <v/>
      </c>
      <c r="X287">
        <f>IF(AND('Raw Data'!D282&lt;5, 'Raw Data'!E282&lt;5, 'Raw Data'!A282&gt;0), 'Raw Data'!AL282, 0)</f>
        <v/>
      </c>
      <c r="Y287">
        <f>IF(AND('Raw Data'!D282&lt;6, 'Raw Data'!E282&lt;6, 'Raw Data'!A282&gt;0), 'Raw Data'!AO282, 0)</f>
        <v/>
      </c>
      <c r="Z287">
        <f>IF(ISBLANK('Raw Data'!D282), 0, IF('Raw Data'!D282-'Raw Data'!E282&gt;1, 'Raw Data'!AW282, 0))</f>
        <v/>
      </c>
      <c r="AA287">
        <f>IF(ISBLANK('Raw Data'!A282), 0, IF(ABS('Raw Data'!D282-'Raw Data'!E282)&lt;2, 'Raw Data'!AX282, 0))</f>
        <v/>
      </c>
      <c r="AB287">
        <f>IF(ISBLANK('Raw Data'!D282), 0, IF('Raw Data'!E282-'Raw Data'!D282&gt;1, 'Raw Data'!AY282, 0))</f>
        <v/>
      </c>
      <c r="AC287">
        <f>IF(ISBLANK('Raw Data'!D282), 0, IF('Raw Data'!D282-'Raw Data'!E282&gt;2, 'Raw Data'!AZ282, 0))</f>
        <v/>
      </c>
      <c r="AD287">
        <f>IF(ISBLANK('Raw Data'!A282), 0, IF(ABS('Raw Data'!D282-'Raw Data'!E282)&lt;3, 'Raw Data'!BA282, 0))</f>
        <v/>
      </c>
      <c r="AE287">
        <f>IF(ISBLANK('Raw Data'!D282), 0, IF('Raw Data'!E282-'Raw Data'!D282&gt;2, 'Raw Data'!BB282, 0))</f>
        <v/>
      </c>
      <c r="AF287">
        <f>IF(ISBLANK('Raw Data'!D282), 0, IF('Raw Data'!D282-'Raw Data'!E282&gt;3, 'Raw Data'!BC282, 0))</f>
        <v/>
      </c>
      <c r="AG287">
        <f>IF(ISBLANK('Raw Data'!A282), 0, IF(ABS('Raw Data'!D282-'Raw Data'!E282)&lt;4, 'Raw Data'!BD282, 0))</f>
        <v/>
      </c>
      <c r="AH287">
        <f>IF(ISBLANK('Raw Data'!D282), 0, IF('Raw Data'!E282-'Raw Data'!D282&gt;3, 'Raw Data'!BE282, 0))</f>
        <v/>
      </c>
      <c r="AI287">
        <f>IF(SUM('Raw Data'!D282:E282)&gt;'Raw Data'!F282, 'Raw Data'!G282, 0)</f>
        <v/>
      </c>
      <c r="AJ287">
        <f>IF(ISBLANK('Raw Data'!D282), 0, IF(SUM('Raw Data'!D282:E282)&lt;'Raw Data'!F282, 'Raw Data'!H282, 0))</f>
        <v/>
      </c>
      <c r="AK287">
        <f>IF(ISBLANK('Raw Data'!A282), 0, IF(AND('Raw Data'!D282&lt;3, 'Raw Data'!E282&lt;3, 'Raw Data'!F282&lt;BB$2), 'Raw Data'!AF282, 0))</f>
        <v/>
      </c>
      <c r="AL287">
        <f>IF(ISBLANK('Raw Data'!A282), 0, IF(AND('Raw Data'!D282&lt;4, 'Raw Data'!E282&lt;4, 'Raw Data'!F282&lt;BB$2), 'Raw Data'!AI282, 0))</f>
        <v/>
      </c>
      <c r="AM287">
        <f>IF(ISBLANK('Raw Data'!A282), 0, IF(AND('Raw Data'!D282&lt;5, 'Raw Data'!E282&lt;5, 'Raw Data'!F282&lt;BB$2), 'Raw Data'!AL282, 0))</f>
        <v/>
      </c>
      <c r="AN287">
        <f>IF(ISBLANK('Raw Data'!A282), 0, IF(AND('Raw Data'!D282&lt;6, 'Raw Data'!E282&lt;6, 'Raw Data'!F282&lt;BB$2), 'Raw Data'!AO282, 0))</f>
        <v/>
      </c>
      <c r="AO287">
        <f>IF(ISBLANK('Raw Data'!A282), 0, IF(AND('Raw Data'!I282&lt;Analysis!$BC$2, 'Raw Data'!D282-'Raw Data'!E282&gt;1), 'Raw Data'!AW282, IF(AND('Raw Data'!J282&lt;Analysis!$BC$2, 'Raw Data'!E282-'Raw Data'!D282&gt;1), 'Raw Data'!AY282, 0)))</f>
        <v/>
      </c>
      <c r="AP287">
        <f>IF(ISBLANK('Raw Data'!A282), 0, IF(AND('Raw Data'!I282&lt;Analysis!$BC$2, 'Raw Data'!D282-'Raw Data'!E282&gt;2), 'Raw Data'!AZ282, IF(AND('Raw Data'!J282&lt;Analysis!$BC$2, 'Raw Data'!E282-'Raw Data'!D282&gt;2), 'Raw Data'!BB282, 0)))</f>
        <v/>
      </c>
      <c r="AQ287">
        <f>IF(ISBLANK('Raw Data'!A282), 0, IF(AND('Raw Data'!I282&lt;Analysis!$BC$2, 'Raw Data'!D282-'Raw Data'!E282&gt;3), 'Raw Data'!BC282, IF(AND('Raw Data'!J282&lt;Analysis!$BC$2, 'Raw Data'!E282-'Raw Data'!D282&gt;3), 'Raw Data'!BE282, 0)))</f>
        <v/>
      </c>
      <c r="AR287">
        <f>IF('Hidden Analysiss'!D283=1,IF(ABS('Raw Data'!E282-'Raw Data'!D282)&lt;2,'Raw Data'!AX282,0), 0)</f>
        <v/>
      </c>
      <c r="AS287">
        <f>IF('Hidden Analysiss'!D283=1,IF(ABS('Raw Data'!E282-'Raw Data'!D282)&lt;3,'Raw Data'!BA282,0), 0)</f>
        <v/>
      </c>
      <c r="AT287">
        <f>IF('Hidden Analysiss'!D283=1,IF(ABS('Raw Data'!E282-'Raw Data'!D282)&lt;4,'Raw Data'!BD282,0), 0)</f>
        <v/>
      </c>
      <c r="AU287">
        <f>IF(AND('Hidden Analysiss'!E283=1, ABS('Raw Data'!E282-'Raw Data'!D282)&lt;2), 'Raw Data'!AX282, 0)</f>
        <v/>
      </c>
      <c r="AV287">
        <f>IF(AND('Hidden Analysiss'!E283=1, ABS('Raw Data'!E282-'Raw Data'!D282)&lt;3), 'Raw Data'!BA282, 0)</f>
        <v/>
      </c>
      <c r="AW287">
        <f>IF(AND('Hidden Analysiss'!E283=1, ABS('Raw Data'!E282-'Raw Data'!D282)&lt;3), 'Raw Data'!BD282, 0)</f>
        <v/>
      </c>
    </row>
    <row r="288">
      <c r="A288" s="1">
        <f>'Raw Data'!A283</f>
        <v/>
      </c>
      <c r="B288">
        <f>IF('Raw Data'!E283&gt;'Raw Data'!D283, 'Raw Data'!J283, 0)</f>
        <v/>
      </c>
      <c r="C288">
        <f>IF('Raw Data'!D283&gt;'Raw Data'!E283, 'Raw Data'!I283, 0)</f>
        <v/>
      </c>
      <c r="D288">
        <f>SUM(G288:H288)</f>
        <v/>
      </c>
      <c r="E288">
        <f>IF(AND('Raw Data'!J283&lt;'Raw Data'!I283,'Raw Data'!E283&gt;'Raw Data'!D283,'Raw Data'!E283-'Raw Data'!D283&gt;3),'Raw Data'!N283,IF(AND('Raw Data'!I283&lt;'Raw Data'!J283,'Raw Data'!D283&gt;'Raw Data'!E283,'Raw Data'!D283-'Raw Data'!E283&gt;3),'Raw Data'!M283,0))</f>
        <v/>
      </c>
      <c r="F288">
        <f>IF(AND('Raw Data'!J283&lt;'Raw Data'!I283,'Raw Data'!E283&gt;'Raw Data'!D283,'Raw Data'!E283-'Raw Data'!D283&lt;4),'Raw Data'!L283,IF(AND('Raw Data'!I283&lt;'Raw Data'!J283,'Raw Data'!D283&gt;'Raw Data'!E283,'Raw Data'!D283-'Raw Data'!E283&lt;4),'Raw Data'!K283,0))</f>
        <v/>
      </c>
      <c r="G288">
        <f>IF(AND('Raw Data'!J283&lt;'Raw Data'!I283, 'Raw Data'!E283&gt;'Raw Data'!D283), 'Raw Data'!J283, 0)</f>
        <v/>
      </c>
      <c r="H288">
        <f>IF(AND('Raw Data'!J283&gt;'Raw Data'!I283, 'Raw Data'!E283&lt;'Raw Data'!D283), 'Raw Data'!I283, 0)</f>
        <v/>
      </c>
      <c r="I288">
        <f>SUM(J288:K288)</f>
        <v/>
      </c>
      <c r="J288">
        <f>IF(AND('Raw Data'!J283&gt;'Raw Data'!I283, 'Raw Data'!E283&gt;'Raw Data'!D283), 'Raw Data'!J283, 0)</f>
        <v/>
      </c>
      <c r="K288">
        <f>IF(AND('Raw Data'!I283&gt;'Raw Data'!J283, 'Raw Data'!D283&gt;'Raw Data'!E283), 'Raw Data'!I283, 0)</f>
        <v/>
      </c>
      <c r="L288">
        <f>IF('Raw Data'!E283-'Raw Data'!D283&gt;3, 'Raw Data'!N283, 0)</f>
        <v/>
      </c>
      <c r="M288">
        <f>IF('Raw Data'!D283-'Raw Data'!E283&gt;3, 'Raw Data'!M283, 0)</f>
        <v/>
      </c>
      <c r="N288">
        <f>IF(ISBLANK('Raw Data'!D283),0,IF(AND('Raw Data'!E283&gt;'Raw Data'!D283,'Raw Data'!E283-'Raw Data'!D283&gt;0,'Raw Data'!E283-'Raw Data'!D283&lt;4),'Raw Data'!L283, 0))</f>
        <v/>
      </c>
      <c r="O288">
        <f>IF(ISBLANK('Raw Data'!D283),0,IF(AND('Raw Data'!E283&gt;'Raw Data'!D283,'Raw Data'!E283-'Raw Data'!D283&gt;0,'Raw Data'!D283-'Raw Data'!E283&lt;4),'Raw Data'!K283, 0))</f>
        <v/>
      </c>
      <c r="P288">
        <f>IF('Raw Data'!E283-'Raw Data'!D283&gt;3, 'Raw Data'!N283, IF('Raw Data'!D283-'Raw Data'!E283&gt;3, 'Raw Data'!M283, 0))</f>
        <v/>
      </c>
      <c r="Q288">
        <f>IF(ISBLANK('Raw Data'!E283),0,IF(AND('Raw Data'!E283-'Raw Data'!D283&lt;4,'Raw Data'!E283-'Raw Data'!D283&gt;0),'Raw Data'!L283,IF(AND('Raw Data'!D283&gt;'Raw Data'!E283,'Raw Data'!D283-'Raw Data'!E283&gt;0),'Raw Data'!K283,0)))</f>
        <v/>
      </c>
      <c r="R288">
        <f>IF(ISBLANK('Raw Data'!K283),0,IFERROR(IF(MATCH(SMALL('Raw Data'!K283:N283,1),L288:O288,0),SMALL('Raw Data'!K283:N283,1)),0))</f>
        <v/>
      </c>
      <c r="S288">
        <f>IF(ISBLANK('Raw Data'!K283),0,IFERROR(IF(MATCH(SMALL('Raw Data'!K283:N283,2),L288:O288,0),SMALL('Raw Data'!K283:N283,2)),0))</f>
        <v/>
      </c>
      <c r="T288">
        <f>IF(ISBLANK('Raw Data'!K283),0,IFERROR(IF(MATCH(SMALL('Raw Data'!K283:N283,3),L288:O288,0),SMALL('Raw Data'!K283:N283,3)),0))</f>
        <v/>
      </c>
      <c r="U288">
        <f>IF(ISBLANK('Raw Data'!K283),0,IFERROR(IF(MATCH(SMALL('Raw Data'!K283:N283,4),L288:O288,0),SMALL('Raw Data'!K283:N283,4)),0))</f>
        <v/>
      </c>
      <c r="V288">
        <f>IF(AND('Raw Data'!D283&lt;3, 'Raw Data'!E283&lt;3, 'Raw Data'!A283&gt;0), 'Raw Data'!AF283, 0)</f>
        <v/>
      </c>
      <c r="W288">
        <f>IF(AND('Raw Data'!D283&lt;4, 'Raw Data'!E283&lt;4, 'Raw Data'!A283&gt;0), 'Raw Data'!AI283, 0)</f>
        <v/>
      </c>
      <c r="X288">
        <f>IF(AND('Raw Data'!D283&lt;5, 'Raw Data'!E283&lt;5, 'Raw Data'!A283&gt;0), 'Raw Data'!AL283, 0)</f>
        <v/>
      </c>
      <c r="Y288">
        <f>IF(AND('Raw Data'!D283&lt;6, 'Raw Data'!E283&lt;6, 'Raw Data'!A283&gt;0), 'Raw Data'!AO283, 0)</f>
        <v/>
      </c>
      <c r="Z288">
        <f>IF(ISBLANK('Raw Data'!D283), 0, IF('Raw Data'!D283-'Raw Data'!E283&gt;1, 'Raw Data'!AW283, 0))</f>
        <v/>
      </c>
      <c r="AA288">
        <f>IF(ISBLANK('Raw Data'!A283), 0, IF(ABS('Raw Data'!D283-'Raw Data'!E283)&lt;2, 'Raw Data'!AX283, 0))</f>
        <v/>
      </c>
      <c r="AB288">
        <f>IF(ISBLANK('Raw Data'!D283), 0, IF('Raw Data'!E283-'Raw Data'!D283&gt;1, 'Raw Data'!AY283, 0))</f>
        <v/>
      </c>
      <c r="AC288">
        <f>IF(ISBLANK('Raw Data'!D283), 0, IF('Raw Data'!D283-'Raw Data'!E283&gt;2, 'Raw Data'!AZ283, 0))</f>
        <v/>
      </c>
      <c r="AD288">
        <f>IF(ISBLANK('Raw Data'!A283), 0, IF(ABS('Raw Data'!D283-'Raw Data'!E283)&lt;3, 'Raw Data'!BA283, 0))</f>
        <v/>
      </c>
      <c r="AE288">
        <f>IF(ISBLANK('Raw Data'!D283), 0, IF('Raw Data'!E283-'Raw Data'!D283&gt;2, 'Raw Data'!BB283, 0))</f>
        <v/>
      </c>
      <c r="AF288">
        <f>IF(ISBLANK('Raw Data'!D283), 0, IF('Raw Data'!D283-'Raw Data'!E283&gt;3, 'Raw Data'!BC283, 0))</f>
        <v/>
      </c>
      <c r="AG288">
        <f>IF(ISBLANK('Raw Data'!A283), 0, IF(ABS('Raw Data'!D283-'Raw Data'!E283)&lt;4, 'Raw Data'!BD283, 0))</f>
        <v/>
      </c>
      <c r="AH288">
        <f>IF(ISBLANK('Raw Data'!D283), 0, IF('Raw Data'!E283-'Raw Data'!D283&gt;3, 'Raw Data'!BE283, 0))</f>
        <v/>
      </c>
      <c r="AI288">
        <f>IF(SUM('Raw Data'!D283:E283)&gt;'Raw Data'!F283, 'Raw Data'!G283, 0)</f>
        <v/>
      </c>
      <c r="AJ288">
        <f>IF(ISBLANK('Raw Data'!D283), 0, IF(SUM('Raw Data'!D283:E283)&lt;'Raw Data'!F283, 'Raw Data'!H283, 0))</f>
        <v/>
      </c>
      <c r="AK288">
        <f>IF(ISBLANK('Raw Data'!A283), 0, IF(AND('Raw Data'!D283&lt;3, 'Raw Data'!E283&lt;3, 'Raw Data'!F283&lt;BB$2), 'Raw Data'!AF283, 0))</f>
        <v/>
      </c>
      <c r="AL288">
        <f>IF(ISBLANK('Raw Data'!A283), 0, IF(AND('Raw Data'!D283&lt;4, 'Raw Data'!E283&lt;4, 'Raw Data'!F283&lt;BB$2), 'Raw Data'!AI283, 0))</f>
        <v/>
      </c>
      <c r="AM288">
        <f>IF(ISBLANK('Raw Data'!A283), 0, IF(AND('Raw Data'!D283&lt;5, 'Raw Data'!E283&lt;5, 'Raw Data'!F283&lt;BB$2), 'Raw Data'!AL283, 0))</f>
        <v/>
      </c>
      <c r="AN288">
        <f>IF(ISBLANK('Raw Data'!A283), 0, IF(AND('Raw Data'!D283&lt;6, 'Raw Data'!E283&lt;6, 'Raw Data'!F283&lt;BB$2), 'Raw Data'!AO283, 0))</f>
        <v/>
      </c>
      <c r="AO288">
        <f>IF(ISBLANK('Raw Data'!A283), 0, IF(AND('Raw Data'!I283&lt;Analysis!$BC$2, 'Raw Data'!D283-'Raw Data'!E283&gt;1), 'Raw Data'!AW283, IF(AND('Raw Data'!J283&lt;Analysis!$BC$2, 'Raw Data'!E283-'Raw Data'!D283&gt;1), 'Raw Data'!AY283, 0)))</f>
        <v/>
      </c>
      <c r="AP288">
        <f>IF(ISBLANK('Raw Data'!A283), 0, IF(AND('Raw Data'!I283&lt;Analysis!$BC$2, 'Raw Data'!D283-'Raw Data'!E283&gt;2), 'Raw Data'!AZ283, IF(AND('Raw Data'!J283&lt;Analysis!$BC$2, 'Raw Data'!E283-'Raw Data'!D283&gt;2), 'Raw Data'!BB283, 0)))</f>
        <v/>
      </c>
      <c r="AQ288">
        <f>IF(ISBLANK('Raw Data'!A283), 0, IF(AND('Raw Data'!I283&lt;Analysis!$BC$2, 'Raw Data'!D283-'Raw Data'!E283&gt;3), 'Raw Data'!BC283, IF(AND('Raw Data'!J283&lt;Analysis!$BC$2, 'Raw Data'!E283-'Raw Data'!D283&gt;3), 'Raw Data'!BE283, 0)))</f>
        <v/>
      </c>
      <c r="AR288">
        <f>IF('Hidden Analysiss'!D284=1,IF(ABS('Raw Data'!E283-'Raw Data'!D283)&lt;2,'Raw Data'!AX283,0), 0)</f>
        <v/>
      </c>
      <c r="AS288">
        <f>IF('Hidden Analysiss'!D284=1,IF(ABS('Raw Data'!E283-'Raw Data'!D283)&lt;3,'Raw Data'!BA283,0), 0)</f>
        <v/>
      </c>
      <c r="AT288">
        <f>IF('Hidden Analysiss'!D284=1,IF(ABS('Raw Data'!E283-'Raw Data'!D283)&lt;4,'Raw Data'!BD283,0), 0)</f>
        <v/>
      </c>
      <c r="AU288">
        <f>IF(AND('Hidden Analysiss'!E284=1, ABS('Raw Data'!E283-'Raw Data'!D283)&lt;2), 'Raw Data'!AX283, 0)</f>
        <v/>
      </c>
      <c r="AV288">
        <f>IF(AND('Hidden Analysiss'!E284=1, ABS('Raw Data'!E283-'Raw Data'!D283)&lt;3), 'Raw Data'!BA283, 0)</f>
        <v/>
      </c>
      <c r="AW288">
        <f>IF(AND('Hidden Analysiss'!E284=1, ABS('Raw Data'!E283-'Raw Data'!D283)&lt;3), 'Raw Data'!BD283, 0)</f>
        <v/>
      </c>
    </row>
    <row r="289">
      <c r="A289" s="1">
        <f>'Raw Data'!A284</f>
        <v/>
      </c>
      <c r="B289">
        <f>IF('Raw Data'!E284&gt;'Raw Data'!D284, 'Raw Data'!J284, 0)</f>
        <v/>
      </c>
      <c r="C289">
        <f>IF('Raw Data'!D284&gt;'Raw Data'!E284, 'Raw Data'!I284, 0)</f>
        <v/>
      </c>
      <c r="D289">
        <f>SUM(G289:H289)</f>
        <v/>
      </c>
      <c r="E289">
        <f>IF(AND('Raw Data'!J284&lt;'Raw Data'!I284,'Raw Data'!E284&gt;'Raw Data'!D284,'Raw Data'!E284-'Raw Data'!D284&gt;3),'Raw Data'!N284,IF(AND('Raw Data'!I284&lt;'Raw Data'!J284,'Raw Data'!D284&gt;'Raw Data'!E284,'Raw Data'!D284-'Raw Data'!E284&gt;3),'Raw Data'!M284,0))</f>
        <v/>
      </c>
      <c r="F289">
        <f>IF(AND('Raw Data'!J284&lt;'Raw Data'!I284,'Raw Data'!E284&gt;'Raw Data'!D284,'Raw Data'!E284-'Raw Data'!D284&lt;4),'Raw Data'!L284,IF(AND('Raw Data'!I284&lt;'Raw Data'!J284,'Raw Data'!D284&gt;'Raw Data'!E284,'Raw Data'!D284-'Raw Data'!E284&lt;4),'Raw Data'!K284,0))</f>
        <v/>
      </c>
      <c r="G289">
        <f>IF(AND('Raw Data'!J284&lt;'Raw Data'!I284, 'Raw Data'!E284&gt;'Raw Data'!D284), 'Raw Data'!J284, 0)</f>
        <v/>
      </c>
      <c r="H289">
        <f>IF(AND('Raw Data'!J284&gt;'Raw Data'!I284, 'Raw Data'!E284&lt;'Raw Data'!D284), 'Raw Data'!I284, 0)</f>
        <v/>
      </c>
      <c r="I289">
        <f>SUM(J289:K289)</f>
        <v/>
      </c>
      <c r="J289">
        <f>IF(AND('Raw Data'!J284&gt;'Raw Data'!I284, 'Raw Data'!E284&gt;'Raw Data'!D284), 'Raw Data'!J284, 0)</f>
        <v/>
      </c>
      <c r="K289">
        <f>IF(AND('Raw Data'!I284&gt;'Raw Data'!J284, 'Raw Data'!D284&gt;'Raw Data'!E284), 'Raw Data'!I284, 0)</f>
        <v/>
      </c>
      <c r="L289">
        <f>IF('Raw Data'!E284-'Raw Data'!D284&gt;3, 'Raw Data'!N284, 0)</f>
        <v/>
      </c>
      <c r="M289">
        <f>IF('Raw Data'!D284-'Raw Data'!E284&gt;3, 'Raw Data'!M284, 0)</f>
        <v/>
      </c>
      <c r="N289">
        <f>IF(ISBLANK('Raw Data'!D284),0,IF(AND('Raw Data'!E284&gt;'Raw Data'!D284,'Raw Data'!E284-'Raw Data'!D284&gt;0,'Raw Data'!E284-'Raw Data'!D284&lt;4),'Raw Data'!L284, 0))</f>
        <v/>
      </c>
      <c r="O289">
        <f>IF(ISBLANK('Raw Data'!D284),0,IF(AND('Raw Data'!E284&gt;'Raw Data'!D284,'Raw Data'!E284-'Raw Data'!D284&gt;0,'Raw Data'!D284-'Raw Data'!E284&lt;4),'Raw Data'!K284, 0))</f>
        <v/>
      </c>
      <c r="P289">
        <f>IF('Raw Data'!E284-'Raw Data'!D284&gt;3, 'Raw Data'!N284, IF('Raw Data'!D284-'Raw Data'!E284&gt;3, 'Raw Data'!M284, 0))</f>
        <v/>
      </c>
      <c r="Q289">
        <f>IF(ISBLANK('Raw Data'!E284),0,IF(AND('Raw Data'!E284-'Raw Data'!D284&lt;4,'Raw Data'!E284-'Raw Data'!D284&gt;0),'Raw Data'!L284,IF(AND('Raw Data'!D284&gt;'Raw Data'!E284,'Raw Data'!D284-'Raw Data'!E284&gt;0),'Raw Data'!K284,0)))</f>
        <v/>
      </c>
      <c r="R289">
        <f>IF(ISBLANK('Raw Data'!K284),0,IFERROR(IF(MATCH(SMALL('Raw Data'!K284:N284,1),L289:O289,0),SMALL('Raw Data'!K284:N284,1)),0))</f>
        <v/>
      </c>
      <c r="S289">
        <f>IF(ISBLANK('Raw Data'!K284),0,IFERROR(IF(MATCH(SMALL('Raw Data'!K284:N284,2),L289:O289,0),SMALL('Raw Data'!K284:N284,2)),0))</f>
        <v/>
      </c>
      <c r="T289">
        <f>IF(ISBLANK('Raw Data'!K284),0,IFERROR(IF(MATCH(SMALL('Raw Data'!K284:N284,3),L289:O289,0),SMALL('Raw Data'!K284:N284,3)),0))</f>
        <v/>
      </c>
      <c r="U289">
        <f>IF(ISBLANK('Raw Data'!K284),0,IFERROR(IF(MATCH(SMALL('Raw Data'!K284:N284,4),L289:O289,0),SMALL('Raw Data'!K284:N284,4)),0))</f>
        <v/>
      </c>
      <c r="V289">
        <f>IF(AND('Raw Data'!D284&lt;3, 'Raw Data'!E284&lt;3, 'Raw Data'!A284&gt;0), 'Raw Data'!AF284, 0)</f>
        <v/>
      </c>
      <c r="W289">
        <f>IF(AND('Raw Data'!D284&lt;4, 'Raw Data'!E284&lt;4, 'Raw Data'!A284&gt;0), 'Raw Data'!AI284, 0)</f>
        <v/>
      </c>
      <c r="X289">
        <f>IF(AND('Raw Data'!D284&lt;5, 'Raw Data'!E284&lt;5, 'Raw Data'!A284&gt;0), 'Raw Data'!AL284, 0)</f>
        <v/>
      </c>
      <c r="Y289">
        <f>IF(AND('Raw Data'!D284&lt;6, 'Raw Data'!E284&lt;6, 'Raw Data'!A284&gt;0), 'Raw Data'!AO284, 0)</f>
        <v/>
      </c>
      <c r="Z289">
        <f>IF(ISBLANK('Raw Data'!D284), 0, IF('Raw Data'!D284-'Raw Data'!E284&gt;1, 'Raw Data'!AW284, 0))</f>
        <v/>
      </c>
      <c r="AA289">
        <f>IF(ISBLANK('Raw Data'!A284), 0, IF(ABS('Raw Data'!D284-'Raw Data'!E284)&lt;2, 'Raw Data'!AX284, 0))</f>
        <v/>
      </c>
      <c r="AB289">
        <f>IF(ISBLANK('Raw Data'!D284), 0, IF('Raw Data'!E284-'Raw Data'!D284&gt;1, 'Raw Data'!AY284, 0))</f>
        <v/>
      </c>
      <c r="AC289">
        <f>IF(ISBLANK('Raw Data'!D284), 0, IF('Raw Data'!D284-'Raw Data'!E284&gt;2, 'Raw Data'!AZ284, 0))</f>
        <v/>
      </c>
      <c r="AD289">
        <f>IF(ISBLANK('Raw Data'!A284), 0, IF(ABS('Raw Data'!D284-'Raw Data'!E284)&lt;3, 'Raw Data'!BA284, 0))</f>
        <v/>
      </c>
      <c r="AE289">
        <f>IF(ISBLANK('Raw Data'!D284), 0, IF('Raw Data'!E284-'Raw Data'!D284&gt;2, 'Raw Data'!BB284, 0))</f>
        <v/>
      </c>
      <c r="AF289">
        <f>IF(ISBLANK('Raw Data'!D284), 0, IF('Raw Data'!D284-'Raw Data'!E284&gt;3, 'Raw Data'!BC284, 0))</f>
        <v/>
      </c>
      <c r="AG289">
        <f>IF(ISBLANK('Raw Data'!A284), 0, IF(ABS('Raw Data'!D284-'Raw Data'!E284)&lt;4, 'Raw Data'!BD284, 0))</f>
        <v/>
      </c>
      <c r="AH289">
        <f>IF(ISBLANK('Raw Data'!D284), 0, IF('Raw Data'!E284-'Raw Data'!D284&gt;3, 'Raw Data'!BE284, 0))</f>
        <v/>
      </c>
      <c r="AI289">
        <f>IF(SUM('Raw Data'!D284:E284)&gt;'Raw Data'!F284, 'Raw Data'!G284, 0)</f>
        <v/>
      </c>
      <c r="AJ289">
        <f>IF(ISBLANK('Raw Data'!D284), 0, IF(SUM('Raw Data'!D284:E284)&lt;'Raw Data'!F284, 'Raw Data'!H284, 0))</f>
        <v/>
      </c>
      <c r="AK289">
        <f>IF(ISBLANK('Raw Data'!A284), 0, IF(AND('Raw Data'!D284&lt;3, 'Raw Data'!E284&lt;3, 'Raw Data'!F284&lt;BB$2), 'Raw Data'!AF284, 0))</f>
        <v/>
      </c>
      <c r="AL289">
        <f>IF(ISBLANK('Raw Data'!A284), 0, IF(AND('Raw Data'!D284&lt;4, 'Raw Data'!E284&lt;4, 'Raw Data'!F284&lt;BB$2), 'Raw Data'!AI284, 0))</f>
        <v/>
      </c>
      <c r="AM289">
        <f>IF(ISBLANK('Raw Data'!A284), 0, IF(AND('Raw Data'!D284&lt;5, 'Raw Data'!E284&lt;5, 'Raw Data'!F284&lt;BB$2), 'Raw Data'!AL284, 0))</f>
        <v/>
      </c>
      <c r="AN289">
        <f>IF(ISBLANK('Raw Data'!A284), 0, IF(AND('Raw Data'!D284&lt;6, 'Raw Data'!E284&lt;6, 'Raw Data'!F284&lt;BB$2), 'Raw Data'!AO284, 0))</f>
        <v/>
      </c>
      <c r="AO289">
        <f>IF(ISBLANK('Raw Data'!A284), 0, IF(AND('Raw Data'!I284&lt;Analysis!$BC$2, 'Raw Data'!D284-'Raw Data'!E284&gt;1), 'Raw Data'!AW284, IF(AND('Raw Data'!J284&lt;Analysis!$BC$2, 'Raw Data'!E284-'Raw Data'!D284&gt;1), 'Raw Data'!AY284, 0)))</f>
        <v/>
      </c>
      <c r="AP289">
        <f>IF(ISBLANK('Raw Data'!A284), 0, IF(AND('Raw Data'!I284&lt;Analysis!$BC$2, 'Raw Data'!D284-'Raw Data'!E284&gt;2), 'Raw Data'!AZ284, IF(AND('Raw Data'!J284&lt;Analysis!$BC$2, 'Raw Data'!E284-'Raw Data'!D284&gt;2), 'Raw Data'!BB284, 0)))</f>
        <v/>
      </c>
      <c r="AQ289">
        <f>IF(ISBLANK('Raw Data'!A284), 0, IF(AND('Raw Data'!I284&lt;Analysis!$BC$2, 'Raw Data'!D284-'Raw Data'!E284&gt;3), 'Raw Data'!BC284, IF(AND('Raw Data'!J284&lt;Analysis!$BC$2, 'Raw Data'!E284-'Raw Data'!D284&gt;3), 'Raw Data'!BE284, 0)))</f>
        <v/>
      </c>
      <c r="AR289">
        <f>IF('Hidden Analysiss'!D285=1,IF(ABS('Raw Data'!E284-'Raw Data'!D284)&lt;2,'Raw Data'!AX284,0), 0)</f>
        <v/>
      </c>
      <c r="AS289">
        <f>IF('Hidden Analysiss'!D285=1,IF(ABS('Raw Data'!E284-'Raw Data'!D284)&lt;3,'Raw Data'!BA284,0), 0)</f>
        <v/>
      </c>
      <c r="AT289">
        <f>IF('Hidden Analysiss'!D285=1,IF(ABS('Raw Data'!E284-'Raw Data'!D284)&lt;4,'Raw Data'!BD284,0), 0)</f>
        <v/>
      </c>
      <c r="AU289">
        <f>IF(AND('Hidden Analysiss'!E285=1, ABS('Raw Data'!E284-'Raw Data'!D284)&lt;2), 'Raw Data'!AX284, 0)</f>
        <v/>
      </c>
      <c r="AV289">
        <f>IF(AND('Hidden Analysiss'!E285=1, ABS('Raw Data'!E284-'Raw Data'!D284)&lt;3), 'Raw Data'!BA284, 0)</f>
        <v/>
      </c>
      <c r="AW289">
        <f>IF(AND('Hidden Analysiss'!E285=1, ABS('Raw Data'!E284-'Raw Data'!D284)&lt;3), 'Raw Data'!BD284, 0)</f>
        <v/>
      </c>
    </row>
    <row r="290">
      <c r="A290" s="1">
        <f>'Raw Data'!A285</f>
        <v/>
      </c>
      <c r="B290">
        <f>IF('Raw Data'!E285&gt;'Raw Data'!D285, 'Raw Data'!J285, 0)</f>
        <v/>
      </c>
      <c r="C290">
        <f>IF('Raw Data'!D285&gt;'Raw Data'!E285, 'Raw Data'!I285, 0)</f>
        <v/>
      </c>
      <c r="D290">
        <f>SUM(G290:H290)</f>
        <v/>
      </c>
      <c r="E290">
        <f>IF(AND('Raw Data'!J285&lt;'Raw Data'!I285,'Raw Data'!E285&gt;'Raw Data'!D285,'Raw Data'!E285-'Raw Data'!D285&gt;3),'Raw Data'!N285,IF(AND('Raw Data'!I285&lt;'Raw Data'!J285,'Raw Data'!D285&gt;'Raw Data'!E285,'Raw Data'!D285-'Raw Data'!E285&gt;3),'Raw Data'!M285,0))</f>
        <v/>
      </c>
      <c r="F290">
        <f>IF(AND('Raw Data'!J285&lt;'Raw Data'!I285,'Raw Data'!E285&gt;'Raw Data'!D285,'Raw Data'!E285-'Raw Data'!D285&lt;4),'Raw Data'!L285,IF(AND('Raw Data'!I285&lt;'Raw Data'!J285,'Raw Data'!D285&gt;'Raw Data'!E285,'Raw Data'!D285-'Raw Data'!E285&lt;4),'Raw Data'!K285,0))</f>
        <v/>
      </c>
      <c r="G290">
        <f>IF(AND('Raw Data'!J285&lt;'Raw Data'!I285, 'Raw Data'!E285&gt;'Raw Data'!D285), 'Raw Data'!J285, 0)</f>
        <v/>
      </c>
      <c r="H290">
        <f>IF(AND('Raw Data'!J285&gt;'Raw Data'!I285, 'Raw Data'!E285&lt;'Raw Data'!D285), 'Raw Data'!I285, 0)</f>
        <v/>
      </c>
      <c r="I290">
        <f>SUM(J290:K290)</f>
        <v/>
      </c>
      <c r="J290">
        <f>IF(AND('Raw Data'!J285&gt;'Raw Data'!I285, 'Raw Data'!E285&gt;'Raw Data'!D285), 'Raw Data'!J285, 0)</f>
        <v/>
      </c>
      <c r="K290">
        <f>IF(AND('Raw Data'!I285&gt;'Raw Data'!J285, 'Raw Data'!D285&gt;'Raw Data'!E285), 'Raw Data'!I285, 0)</f>
        <v/>
      </c>
      <c r="L290">
        <f>IF('Raw Data'!E285-'Raw Data'!D285&gt;3, 'Raw Data'!N285, 0)</f>
        <v/>
      </c>
      <c r="M290">
        <f>IF('Raw Data'!D285-'Raw Data'!E285&gt;3, 'Raw Data'!M285, 0)</f>
        <v/>
      </c>
      <c r="N290">
        <f>IF(ISBLANK('Raw Data'!D285),0,IF(AND('Raw Data'!E285&gt;'Raw Data'!D285,'Raw Data'!E285-'Raw Data'!D285&gt;0,'Raw Data'!E285-'Raw Data'!D285&lt;4),'Raw Data'!L285, 0))</f>
        <v/>
      </c>
      <c r="O290">
        <f>IF(ISBLANK('Raw Data'!D285),0,IF(AND('Raw Data'!E285&gt;'Raw Data'!D285,'Raw Data'!E285-'Raw Data'!D285&gt;0,'Raw Data'!D285-'Raw Data'!E285&lt;4),'Raw Data'!K285, 0))</f>
        <v/>
      </c>
      <c r="P290">
        <f>IF('Raw Data'!E285-'Raw Data'!D285&gt;3, 'Raw Data'!N285, IF('Raw Data'!D285-'Raw Data'!E285&gt;3, 'Raw Data'!M285, 0))</f>
        <v/>
      </c>
      <c r="Q290">
        <f>IF(ISBLANK('Raw Data'!E285),0,IF(AND('Raw Data'!E285-'Raw Data'!D285&lt;4,'Raw Data'!E285-'Raw Data'!D285&gt;0),'Raw Data'!L285,IF(AND('Raw Data'!D285&gt;'Raw Data'!E285,'Raw Data'!D285-'Raw Data'!E285&gt;0),'Raw Data'!K285,0)))</f>
        <v/>
      </c>
      <c r="R290">
        <f>IF(ISBLANK('Raw Data'!K285),0,IFERROR(IF(MATCH(SMALL('Raw Data'!K285:N285,1),L290:O290,0),SMALL('Raw Data'!K285:N285,1)),0))</f>
        <v/>
      </c>
      <c r="S290">
        <f>IF(ISBLANK('Raw Data'!K285),0,IFERROR(IF(MATCH(SMALL('Raw Data'!K285:N285,2),L290:O290,0),SMALL('Raw Data'!K285:N285,2)),0))</f>
        <v/>
      </c>
      <c r="T290">
        <f>IF(ISBLANK('Raw Data'!K285),0,IFERROR(IF(MATCH(SMALL('Raw Data'!K285:N285,3),L290:O290,0),SMALL('Raw Data'!K285:N285,3)),0))</f>
        <v/>
      </c>
      <c r="U290">
        <f>IF(ISBLANK('Raw Data'!K285),0,IFERROR(IF(MATCH(SMALL('Raw Data'!K285:N285,4),L290:O290,0),SMALL('Raw Data'!K285:N285,4)),0))</f>
        <v/>
      </c>
      <c r="V290">
        <f>IF(AND('Raw Data'!D285&lt;3, 'Raw Data'!E285&lt;3, 'Raw Data'!A285&gt;0), 'Raw Data'!AF285, 0)</f>
        <v/>
      </c>
      <c r="W290">
        <f>IF(AND('Raw Data'!D285&lt;4, 'Raw Data'!E285&lt;4, 'Raw Data'!A285&gt;0), 'Raw Data'!AI285, 0)</f>
        <v/>
      </c>
      <c r="X290">
        <f>IF(AND('Raw Data'!D285&lt;5, 'Raw Data'!E285&lt;5, 'Raw Data'!A285&gt;0), 'Raw Data'!AL285, 0)</f>
        <v/>
      </c>
      <c r="Y290">
        <f>IF(AND('Raw Data'!D285&lt;6, 'Raw Data'!E285&lt;6, 'Raw Data'!A285&gt;0), 'Raw Data'!AO285, 0)</f>
        <v/>
      </c>
      <c r="Z290">
        <f>IF(ISBLANK('Raw Data'!D285), 0, IF('Raw Data'!D285-'Raw Data'!E285&gt;1, 'Raw Data'!AW285, 0))</f>
        <v/>
      </c>
      <c r="AA290">
        <f>IF(ISBLANK('Raw Data'!A285), 0, IF(ABS('Raw Data'!D285-'Raw Data'!E285)&lt;2, 'Raw Data'!AX285, 0))</f>
        <v/>
      </c>
      <c r="AB290">
        <f>IF(ISBLANK('Raw Data'!D285), 0, IF('Raw Data'!E285-'Raw Data'!D285&gt;1, 'Raw Data'!AY285, 0))</f>
        <v/>
      </c>
      <c r="AC290">
        <f>IF(ISBLANK('Raw Data'!D285), 0, IF('Raw Data'!D285-'Raw Data'!E285&gt;2, 'Raw Data'!AZ285, 0))</f>
        <v/>
      </c>
      <c r="AD290">
        <f>IF(ISBLANK('Raw Data'!A285), 0, IF(ABS('Raw Data'!D285-'Raw Data'!E285)&lt;3, 'Raw Data'!BA285, 0))</f>
        <v/>
      </c>
      <c r="AE290">
        <f>IF(ISBLANK('Raw Data'!D285), 0, IF('Raw Data'!E285-'Raw Data'!D285&gt;2, 'Raw Data'!BB285, 0))</f>
        <v/>
      </c>
      <c r="AF290">
        <f>IF(ISBLANK('Raw Data'!D285), 0, IF('Raw Data'!D285-'Raw Data'!E285&gt;3, 'Raw Data'!BC285, 0))</f>
        <v/>
      </c>
      <c r="AG290">
        <f>IF(ISBLANK('Raw Data'!A285), 0, IF(ABS('Raw Data'!D285-'Raw Data'!E285)&lt;4, 'Raw Data'!BD285, 0))</f>
        <v/>
      </c>
      <c r="AH290">
        <f>IF(ISBLANK('Raw Data'!D285), 0, IF('Raw Data'!E285-'Raw Data'!D285&gt;3, 'Raw Data'!BE285, 0))</f>
        <v/>
      </c>
      <c r="AI290">
        <f>IF(SUM('Raw Data'!D285:E285)&gt;'Raw Data'!F285, 'Raw Data'!G285, 0)</f>
        <v/>
      </c>
      <c r="AJ290">
        <f>IF(ISBLANK('Raw Data'!D285), 0, IF(SUM('Raw Data'!D285:E285)&lt;'Raw Data'!F285, 'Raw Data'!H285, 0))</f>
        <v/>
      </c>
      <c r="AK290">
        <f>IF(ISBLANK('Raw Data'!A285), 0, IF(AND('Raw Data'!D285&lt;3, 'Raw Data'!E285&lt;3, 'Raw Data'!F285&lt;BB$2), 'Raw Data'!AF285, 0))</f>
        <v/>
      </c>
      <c r="AL290">
        <f>IF(ISBLANK('Raw Data'!A285), 0, IF(AND('Raw Data'!D285&lt;4, 'Raw Data'!E285&lt;4, 'Raw Data'!F285&lt;BB$2), 'Raw Data'!AI285, 0))</f>
        <v/>
      </c>
      <c r="AM290">
        <f>IF(ISBLANK('Raw Data'!A285), 0, IF(AND('Raw Data'!D285&lt;5, 'Raw Data'!E285&lt;5, 'Raw Data'!F285&lt;BB$2), 'Raw Data'!AL285, 0))</f>
        <v/>
      </c>
      <c r="AN290">
        <f>IF(ISBLANK('Raw Data'!A285), 0, IF(AND('Raw Data'!D285&lt;6, 'Raw Data'!E285&lt;6, 'Raw Data'!F285&lt;BB$2), 'Raw Data'!AO285, 0))</f>
        <v/>
      </c>
      <c r="AO290">
        <f>IF(ISBLANK('Raw Data'!A285), 0, IF(AND('Raw Data'!I285&lt;Analysis!$BC$2, 'Raw Data'!D285-'Raw Data'!E285&gt;1), 'Raw Data'!AW285, IF(AND('Raw Data'!J285&lt;Analysis!$BC$2, 'Raw Data'!E285-'Raw Data'!D285&gt;1), 'Raw Data'!AY285, 0)))</f>
        <v/>
      </c>
      <c r="AP290">
        <f>IF(ISBLANK('Raw Data'!A285), 0, IF(AND('Raw Data'!I285&lt;Analysis!$BC$2, 'Raw Data'!D285-'Raw Data'!E285&gt;2), 'Raw Data'!AZ285, IF(AND('Raw Data'!J285&lt;Analysis!$BC$2, 'Raw Data'!E285-'Raw Data'!D285&gt;2), 'Raw Data'!BB285, 0)))</f>
        <v/>
      </c>
      <c r="AQ290">
        <f>IF(ISBLANK('Raw Data'!A285), 0, IF(AND('Raw Data'!I285&lt;Analysis!$BC$2, 'Raw Data'!D285-'Raw Data'!E285&gt;3), 'Raw Data'!BC285, IF(AND('Raw Data'!J285&lt;Analysis!$BC$2, 'Raw Data'!E285-'Raw Data'!D285&gt;3), 'Raw Data'!BE285, 0)))</f>
        <v/>
      </c>
      <c r="AR290">
        <f>IF('Hidden Analysiss'!D286=1,IF(ABS('Raw Data'!E285-'Raw Data'!D285)&lt;2,'Raw Data'!AX285,0), 0)</f>
        <v/>
      </c>
      <c r="AS290">
        <f>IF('Hidden Analysiss'!D286=1,IF(ABS('Raw Data'!E285-'Raw Data'!D285)&lt;3,'Raw Data'!BA285,0), 0)</f>
        <v/>
      </c>
      <c r="AT290">
        <f>IF('Hidden Analysiss'!D286=1,IF(ABS('Raw Data'!E285-'Raw Data'!D285)&lt;4,'Raw Data'!BD285,0), 0)</f>
        <v/>
      </c>
      <c r="AU290">
        <f>IF(AND('Hidden Analysiss'!E286=1, ABS('Raw Data'!E285-'Raw Data'!D285)&lt;2), 'Raw Data'!AX285, 0)</f>
        <v/>
      </c>
      <c r="AV290">
        <f>IF(AND('Hidden Analysiss'!E286=1, ABS('Raw Data'!E285-'Raw Data'!D285)&lt;3), 'Raw Data'!BA285, 0)</f>
        <v/>
      </c>
      <c r="AW290">
        <f>IF(AND('Hidden Analysiss'!E286=1, ABS('Raw Data'!E285-'Raw Data'!D285)&lt;3), 'Raw Data'!BD285, 0)</f>
        <v/>
      </c>
    </row>
    <row r="291">
      <c r="A291" s="1">
        <f>'Raw Data'!A286</f>
        <v/>
      </c>
      <c r="B291">
        <f>IF('Raw Data'!E286&gt;'Raw Data'!D286, 'Raw Data'!J286, 0)</f>
        <v/>
      </c>
      <c r="C291">
        <f>IF('Raw Data'!D286&gt;'Raw Data'!E286, 'Raw Data'!I286, 0)</f>
        <v/>
      </c>
      <c r="D291">
        <f>SUM(G291:H291)</f>
        <v/>
      </c>
      <c r="E291">
        <f>IF(AND('Raw Data'!J286&lt;'Raw Data'!I286,'Raw Data'!E286&gt;'Raw Data'!D286,'Raw Data'!E286-'Raw Data'!D286&gt;3),'Raw Data'!N286,IF(AND('Raw Data'!I286&lt;'Raw Data'!J286,'Raw Data'!D286&gt;'Raw Data'!E286,'Raw Data'!D286-'Raw Data'!E286&gt;3),'Raw Data'!M286,0))</f>
        <v/>
      </c>
      <c r="F291">
        <f>IF(AND('Raw Data'!J286&lt;'Raw Data'!I286,'Raw Data'!E286&gt;'Raw Data'!D286,'Raw Data'!E286-'Raw Data'!D286&lt;4),'Raw Data'!L286,IF(AND('Raw Data'!I286&lt;'Raw Data'!J286,'Raw Data'!D286&gt;'Raw Data'!E286,'Raw Data'!D286-'Raw Data'!E286&lt;4),'Raw Data'!K286,0))</f>
        <v/>
      </c>
      <c r="G291">
        <f>IF(AND('Raw Data'!J286&lt;'Raw Data'!I286, 'Raw Data'!E286&gt;'Raw Data'!D286), 'Raw Data'!J286, 0)</f>
        <v/>
      </c>
      <c r="H291">
        <f>IF(AND('Raw Data'!J286&gt;'Raw Data'!I286, 'Raw Data'!E286&lt;'Raw Data'!D286), 'Raw Data'!I286, 0)</f>
        <v/>
      </c>
      <c r="I291">
        <f>SUM(J291:K291)</f>
        <v/>
      </c>
      <c r="J291">
        <f>IF(AND('Raw Data'!J286&gt;'Raw Data'!I286, 'Raw Data'!E286&gt;'Raw Data'!D286), 'Raw Data'!J286, 0)</f>
        <v/>
      </c>
      <c r="K291">
        <f>IF(AND('Raw Data'!I286&gt;'Raw Data'!J286, 'Raw Data'!D286&gt;'Raw Data'!E286), 'Raw Data'!I286, 0)</f>
        <v/>
      </c>
      <c r="L291">
        <f>IF('Raw Data'!E286-'Raw Data'!D286&gt;3, 'Raw Data'!N286, 0)</f>
        <v/>
      </c>
      <c r="M291">
        <f>IF('Raw Data'!D286-'Raw Data'!E286&gt;3, 'Raw Data'!M286, 0)</f>
        <v/>
      </c>
      <c r="N291">
        <f>IF(ISBLANK('Raw Data'!D286),0,IF(AND('Raw Data'!E286&gt;'Raw Data'!D286,'Raw Data'!E286-'Raw Data'!D286&gt;0,'Raw Data'!E286-'Raw Data'!D286&lt;4),'Raw Data'!L286, 0))</f>
        <v/>
      </c>
      <c r="O291">
        <f>IF(ISBLANK('Raw Data'!D286),0,IF(AND('Raw Data'!E286&gt;'Raw Data'!D286,'Raw Data'!E286-'Raw Data'!D286&gt;0,'Raw Data'!D286-'Raw Data'!E286&lt;4),'Raw Data'!K286, 0))</f>
        <v/>
      </c>
      <c r="P291">
        <f>IF('Raw Data'!E286-'Raw Data'!D286&gt;3, 'Raw Data'!N286, IF('Raw Data'!D286-'Raw Data'!E286&gt;3, 'Raw Data'!M286, 0))</f>
        <v/>
      </c>
      <c r="Q291">
        <f>IF(ISBLANK('Raw Data'!E286),0,IF(AND('Raw Data'!E286-'Raw Data'!D286&lt;4,'Raw Data'!E286-'Raw Data'!D286&gt;0),'Raw Data'!L286,IF(AND('Raw Data'!D286&gt;'Raw Data'!E286,'Raw Data'!D286-'Raw Data'!E286&gt;0),'Raw Data'!K286,0)))</f>
        <v/>
      </c>
      <c r="R291">
        <f>IF(ISBLANK('Raw Data'!K286),0,IFERROR(IF(MATCH(SMALL('Raw Data'!K286:N286,1),L291:O291,0),SMALL('Raw Data'!K286:N286,1)),0))</f>
        <v/>
      </c>
      <c r="S291">
        <f>IF(ISBLANK('Raw Data'!K286),0,IFERROR(IF(MATCH(SMALL('Raw Data'!K286:N286,2),L291:O291,0),SMALL('Raw Data'!K286:N286,2)),0))</f>
        <v/>
      </c>
      <c r="T291">
        <f>IF(ISBLANK('Raw Data'!K286),0,IFERROR(IF(MATCH(SMALL('Raw Data'!K286:N286,3),L291:O291,0),SMALL('Raw Data'!K286:N286,3)),0))</f>
        <v/>
      </c>
      <c r="U291">
        <f>IF(ISBLANK('Raw Data'!K286),0,IFERROR(IF(MATCH(SMALL('Raw Data'!K286:N286,4),L291:O291,0),SMALL('Raw Data'!K286:N286,4)),0))</f>
        <v/>
      </c>
      <c r="V291">
        <f>IF(AND('Raw Data'!D286&lt;3, 'Raw Data'!E286&lt;3, 'Raw Data'!A286&gt;0), 'Raw Data'!AF286, 0)</f>
        <v/>
      </c>
      <c r="W291">
        <f>IF(AND('Raw Data'!D286&lt;4, 'Raw Data'!E286&lt;4, 'Raw Data'!A286&gt;0), 'Raw Data'!AI286, 0)</f>
        <v/>
      </c>
      <c r="X291">
        <f>IF(AND('Raw Data'!D286&lt;5, 'Raw Data'!E286&lt;5, 'Raw Data'!A286&gt;0), 'Raw Data'!AL286, 0)</f>
        <v/>
      </c>
      <c r="Y291">
        <f>IF(AND('Raw Data'!D286&lt;6, 'Raw Data'!E286&lt;6, 'Raw Data'!A286&gt;0), 'Raw Data'!AO286, 0)</f>
        <v/>
      </c>
      <c r="Z291">
        <f>IF(ISBLANK('Raw Data'!D286), 0, IF('Raw Data'!D286-'Raw Data'!E286&gt;1, 'Raw Data'!AW286, 0))</f>
        <v/>
      </c>
      <c r="AA291">
        <f>IF(ISBLANK('Raw Data'!A286), 0, IF(ABS('Raw Data'!D286-'Raw Data'!E286)&lt;2, 'Raw Data'!AX286, 0))</f>
        <v/>
      </c>
      <c r="AB291">
        <f>IF(ISBLANK('Raw Data'!D286), 0, IF('Raw Data'!E286-'Raw Data'!D286&gt;1, 'Raw Data'!AY286, 0))</f>
        <v/>
      </c>
      <c r="AC291">
        <f>IF(ISBLANK('Raw Data'!D286), 0, IF('Raw Data'!D286-'Raw Data'!E286&gt;2, 'Raw Data'!AZ286, 0))</f>
        <v/>
      </c>
      <c r="AD291">
        <f>IF(ISBLANK('Raw Data'!A286), 0, IF(ABS('Raw Data'!D286-'Raw Data'!E286)&lt;3, 'Raw Data'!BA286, 0))</f>
        <v/>
      </c>
      <c r="AE291">
        <f>IF(ISBLANK('Raw Data'!D286), 0, IF('Raw Data'!E286-'Raw Data'!D286&gt;2, 'Raw Data'!BB286, 0))</f>
        <v/>
      </c>
      <c r="AF291">
        <f>IF(ISBLANK('Raw Data'!D286), 0, IF('Raw Data'!D286-'Raw Data'!E286&gt;3, 'Raw Data'!BC286, 0))</f>
        <v/>
      </c>
      <c r="AG291">
        <f>IF(ISBLANK('Raw Data'!A286), 0, IF(ABS('Raw Data'!D286-'Raw Data'!E286)&lt;4, 'Raw Data'!BD286, 0))</f>
        <v/>
      </c>
      <c r="AH291">
        <f>IF(ISBLANK('Raw Data'!D286), 0, IF('Raw Data'!E286-'Raw Data'!D286&gt;3, 'Raw Data'!BE286, 0))</f>
        <v/>
      </c>
      <c r="AI291">
        <f>IF(SUM('Raw Data'!D286:E286)&gt;'Raw Data'!F286, 'Raw Data'!G286, 0)</f>
        <v/>
      </c>
      <c r="AJ291">
        <f>IF(ISBLANK('Raw Data'!D286), 0, IF(SUM('Raw Data'!D286:E286)&lt;'Raw Data'!F286, 'Raw Data'!H286, 0))</f>
        <v/>
      </c>
      <c r="AK291">
        <f>IF(ISBLANK('Raw Data'!A286), 0, IF(AND('Raw Data'!D286&lt;3, 'Raw Data'!E286&lt;3, 'Raw Data'!F286&lt;BB$2), 'Raw Data'!AF286, 0))</f>
        <v/>
      </c>
      <c r="AL291">
        <f>IF(ISBLANK('Raw Data'!A286), 0, IF(AND('Raw Data'!D286&lt;4, 'Raw Data'!E286&lt;4, 'Raw Data'!F286&lt;BB$2), 'Raw Data'!AI286, 0))</f>
        <v/>
      </c>
      <c r="AM291">
        <f>IF(ISBLANK('Raw Data'!A286), 0, IF(AND('Raw Data'!D286&lt;5, 'Raw Data'!E286&lt;5, 'Raw Data'!F286&lt;BB$2), 'Raw Data'!AL286, 0))</f>
        <v/>
      </c>
      <c r="AN291">
        <f>IF(ISBLANK('Raw Data'!A286), 0, IF(AND('Raw Data'!D286&lt;6, 'Raw Data'!E286&lt;6, 'Raw Data'!F286&lt;BB$2), 'Raw Data'!AO286, 0))</f>
        <v/>
      </c>
      <c r="AO291">
        <f>IF(ISBLANK('Raw Data'!A286), 0, IF(AND('Raw Data'!I286&lt;Analysis!$BC$2, 'Raw Data'!D286-'Raw Data'!E286&gt;1), 'Raw Data'!AW286, IF(AND('Raw Data'!J286&lt;Analysis!$BC$2, 'Raw Data'!E286-'Raw Data'!D286&gt;1), 'Raw Data'!AY286, 0)))</f>
        <v/>
      </c>
      <c r="AP291">
        <f>IF(ISBLANK('Raw Data'!A286), 0, IF(AND('Raw Data'!I286&lt;Analysis!$BC$2, 'Raw Data'!D286-'Raw Data'!E286&gt;2), 'Raw Data'!AZ286, IF(AND('Raw Data'!J286&lt;Analysis!$BC$2, 'Raw Data'!E286-'Raw Data'!D286&gt;2), 'Raw Data'!BB286, 0)))</f>
        <v/>
      </c>
      <c r="AQ291">
        <f>IF(ISBLANK('Raw Data'!A286), 0, IF(AND('Raw Data'!I286&lt;Analysis!$BC$2, 'Raw Data'!D286-'Raw Data'!E286&gt;3), 'Raw Data'!BC286, IF(AND('Raw Data'!J286&lt;Analysis!$BC$2, 'Raw Data'!E286-'Raw Data'!D286&gt;3), 'Raw Data'!BE286, 0)))</f>
        <v/>
      </c>
      <c r="AR291">
        <f>IF('Hidden Analysiss'!D287=1,IF(ABS('Raw Data'!E286-'Raw Data'!D286)&lt;2,'Raw Data'!AX286,0), 0)</f>
        <v/>
      </c>
      <c r="AS291">
        <f>IF('Hidden Analysiss'!D287=1,IF(ABS('Raw Data'!E286-'Raw Data'!D286)&lt;3,'Raw Data'!BA286,0), 0)</f>
        <v/>
      </c>
      <c r="AT291">
        <f>IF('Hidden Analysiss'!D287=1,IF(ABS('Raw Data'!E286-'Raw Data'!D286)&lt;4,'Raw Data'!BD286,0), 0)</f>
        <v/>
      </c>
      <c r="AU291">
        <f>IF(AND('Hidden Analysiss'!E287=1, ABS('Raw Data'!E286-'Raw Data'!D286)&lt;2), 'Raw Data'!AX286, 0)</f>
        <v/>
      </c>
      <c r="AV291">
        <f>IF(AND('Hidden Analysiss'!E287=1, ABS('Raw Data'!E286-'Raw Data'!D286)&lt;3), 'Raw Data'!BA286, 0)</f>
        <v/>
      </c>
      <c r="AW291">
        <f>IF(AND('Hidden Analysiss'!E287=1, ABS('Raw Data'!E286-'Raw Data'!D286)&lt;3), 'Raw Data'!BD286, 0)</f>
        <v/>
      </c>
    </row>
    <row r="292">
      <c r="A292" s="1">
        <f>'Raw Data'!A287</f>
        <v/>
      </c>
      <c r="B292">
        <f>IF('Raw Data'!E287&gt;'Raw Data'!D287, 'Raw Data'!J287, 0)</f>
        <v/>
      </c>
      <c r="C292">
        <f>IF('Raw Data'!D287&gt;'Raw Data'!E287, 'Raw Data'!I287, 0)</f>
        <v/>
      </c>
      <c r="D292">
        <f>SUM(G292:H292)</f>
        <v/>
      </c>
      <c r="E292">
        <f>IF(AND('Raw Data'!J287&lt;'Raw Data'!I287,'Raw Data'!E287&gt;'Raw Data'!D287,'Raw Data'!E287-'Raw Data'!D287&gt;3),'Raw Data'!N287,IF(AND('Raw Data'!I287&lt;'Raw Data'!J287,'Raw Data'!D287&gt;'Raw Data'!E287,'Raw Data'!D287-'Raw Data'!E287&gt;3),'Raw Data'!M287,0))</f>
        <v/>
      </c>
      <c r="F292">
        <f>IF(AND('Raw Data'!J287&lt;'Raw Data'!I287,'Raw Data'!E287&gt;'Raw Data'!D287,'Raw Data'!E287-'Raw Data'!D287&lt;4),'Raw Data'!L287,IF(AND('Raw Data'!I287&lt;'Raw Data'!J287,'Raw Data'!D287&gt;'Raw Data'!E287,'Raw Data'!D287-'Raw Data'!E287&lt;4),'Raw Data'!K287,0))</f>
        <v/>
      </c>
      <c r="G292">
        <f>IF(AND('Raw Data'!J287&lt;'Raw Data'!I287, 'Raw Data'!E287&gt;'Raw Data'!D287), 'Raw Data'!J287, 0)</f>
        <v/>
      </c>
      <c r="H292">
        <f>IF(AND('Raw Data'!J287&gt;'Raw Data'!I287, 'Raw Data'!E287&lt;'Raw Data'!D287), 'Raw Data'!I287, 0)</f>
        <v/>
      </c>
      <c r="I292">
        <f>SUM(J292:K292)</f>
        <v/>
      </c>
      <c r="J292">
        <f>IF(AND('Raw Data'!J287&gt;'Raw Data'!I287, 'Raw Data'!E287&gt;'Raw Data'!D287), 'Raw Data'!J287, 0)</f>
        <v/>
      </c>
      <c r="K292">
        <f>IF(AND('Raw Data'!I287&gt;'Raw Data'!J287, 'Raw Data'!D287&gt;'Raw Data'!E287), 'Raw Data'!I287, 0)</f>
        <v/>
      </c>
      <c r="L292">
        <f>IF('Raw Data'!E287-'Raw Data'!D287&gt;3, 'Raw Data'!N287, 0)</f>
        <v/>
      </c>
      <c r="M292">
        <f>IF('Raw Data'!D287-'Raw Data'!E287&gt;3, 'Raw Data'!M287, 0)</f>
        <v/>
      </c>
      <c r="N292">
        <f>IF(ISBLANK('Raw Data'!D287),0,IF(AND('Raw Data'!E287&gt;'Raw Data'!D287,'Raw Data'!E287-'Raw Data'!D287&gt;0,'Raw Data'!E287-'Raw Data'!D287&lt;4),'Raw Data'!L287, 0))</f>
        <v/>
      </c>
      <c r="O292">
        <f>IF(ISBLANK('Raw Data'!D287),0,IF(AND('Raw Data'!E287&gt;'Raw Data'!D287,'Raw Data'!E287-'Raw Data'!D287&gt;0,'Raw Data'!D287-'Raw Data'!E287&lt;4),'Raw Data'!K287, 0))</f>
        <v/>
      </c>
      <c r="P292">
        <f>IF('Raw Data'!E287-'Raw Data'!D287&gt;3, 'Raw Data'!N287, IF('Raw Data'!D287-'Raw Data'!E287&gt;3, 'Raw Data'!M287, 0))</f>
        <v/>
      </c>
      <c r="Q292">
        <f>IF(ISBLANK('Raw Data'!E287),0,IF(AND('Raw Data'!E287-'Raw Data'!D287&lt;4,'Raw Data'!E287-'Raw Data'!D287&gt;0),'Raw Data'!L287,IF(AND('Raw Data'!D287&gt;'Raw Data'!E287,'Raw Data'!D287-'Raw Data'!E287&gt;0),'Raw Data'!K287,0)))</f>
        <v/>
      </c>
      <c r="R292">
        <f>IF(ISBLANK('Raw Data'!K287),0,IFERROR(IF(MATCH(SMALL('Raw Data'!K287:N287,1),L292:O292,0),SMALL('Raw Data'!K287:N287,1)),0))</f>
        <v/>
      </c>
      <c r="S292">
        <f>IF(ISBLANK('Raw Data'!K287),0,IFERROR(IF(MATCH(SMALL('Raw Data'!K287:N287,2),L292:O292,0),SMALL('Raw Data'!K287:N287,2)),0))</f>
        <v/>
      </c>
      <c r="T292">
        <f>IF(ISBLANK('Raw Data'!K287),0,IFERROR(IF(MATCH(SMALL('Raw Data'!K287:N287,3),L292:O292,0),SMALL('Raw Data'!K287:N287,3)),0))</f>
        <v/>
      </c>
      <c r="U292">
        <f>IF(ISBLANK('Raw Data'!K287),0,IFERROR(IF(MATCH(SMALL('Raw Data'!K287:N287,4),L292:O292,0),SMALL('Raw Data'!K287:N287,4)),0))</f>
        <v/>
      </c>
      <c r="V292">
        <f>IF(AND('Raw Data'!D287&lt;3, 'Raw Data'!E287&lt;3, 'Raw Data'!A287&gt;0), 'Raw Data'!AF287, 0)</f>
        <v/>
      </c>
      <c r="W292">
        <f>IF(AND('Raw Data'!D287&lt;4, 'Raw Data'!E287&lt;4, 'Raw Data'!A287&gt;0), 'Raw Data'!AI287, 0)</f>
        <v/>
      </c>
      <c r="X292">
        <f>IF(AND('Raw Data'!D287&lt;5, 'Raw Data'!E287&lt;5, 'Raw Data'!A287&gt;0), 'Raw Data'!AL287, 0)</f>
        <v/>
      </c>
      <c r="Y292">
        <f>IF(AND('Raw Data'!D287&lt;6, 'Raw Data'!E287&lt;6, 'Raw Data'!A287&gt;0), 'Raw Data'!AO287, 0)</f>
        <v/>
      </c>
      <c r="Z292">
        <f>IF(ISBLANK('Raw Data'!D287), 0, IF('Raw Data'!D287-'Raw Data'!E287&gt;1, 'Raw Data'!AW287, 0))</f>
        <v/>
      </c>
      <c r="AA292">
        <f>IF(ISBLANK('Raw Data'!A287), 0, IF(ABS('Raw Data'!D287-'Raw Data'!E287)&lt;2, 'Raw Data'!AX287, 0))</f>
        <v/>
      </c>
      <c r="AB292">
        <f>IF(ISBLANK('Raw Data'!D287), 0, IF('Raw Data'!E287-'Raw Data'!D287&gt;1, 'Raw Data'!AY287, 0))</f>
        <v/>
      </c>
      <c r="AC292">
        <f>IF(ISBLANK('Raw Data'!D287), 0, IF('Raw Data'!D287-'Raw Data'!E287&gt;2, 'Raw Data'!AZ287, 0))</f>
        <v/>
      </c>
      <c r="AD292">
        <f>IF(ISBLANK('Raw Data'!A287), 0, IF(ABS('Raw Data'!D287-'Raw Data'!E287)&lt;3, 'Raw Data'!BA287, 0))</f>
        <v/>
      </c>
      <c r="AE292">
        <f>IF(ISBLANK('Raw Data'!D287), 0, IF('Raw Data'!E287-'Raw Data'!D287&gt;2, 'Raw Data'!BB287, 0))</f>
        <v/>
      </c>
      <c r="AF292">
        <f>IF(ISBLANK('Raw Data'!D287), 0, IF('Raw Data'!D287-'Raw Data'!E287&gt;3, 'Raw Data'!BC287, 0))</f>
        <v/>
      </c>
      <c r="AG292">
        <f>IF(ISBLANK('Raw Data'!A287), 0, IF(ABS('Raw Data'!D287-'Raw Data'!E287)&lt;4, 'Raw Data'!BD287, 0))</f>
        <v/>
      </c>
      <c r="AH292">
        <f>IF(ISBLANK('Raw Data'!D287), 0, IF('Raw Data'!E287-'Raw Data'!D287&gt;3, 'Raw Data'!BE287, 0))</f>
        <v/>
      </c>
      <c r="AI292">
        <f>IF(SUM('Raw Data'!D287:E287)&gt;'Raw Data'!F287, 'Raw Data'!G287, 0)</f>
        <v/>
      </c>
      <c r="AJ292">
        <f>IF(ISBLANK('Raw Data'!D287), 0, IF(SUM('Raw Data'!D287:E287)&lt;'Raw Data'!F287, 'Raw Data'!H287, 0))</f>
        <v/>
      </c>
      <c r="AK292">
        <f>IF(ISBLANK('Raw Data'!A287), 0, IF(AND('Raw Data'!D287&lt;3, 'Raw Data'!E287&lt;3, 'Raw Data'!F287&lt;BB$2), 'Raw Data'!AF287, 0))</f>
        <v/>
      </c>
      <c r="AL292">
        <f>IF(ISBLANK('Raw Data'!A287), 0, IF(AND('Raw Data'!D287&lt;4, 'Raw Data'!E287&lt;4, 'Raw Data'!F287&lt;BB$2), 'Raw Data'!AI287, 0))</f>
        <v/>
      </c>
      <c r="AM292">
        <f>IF(ISBLANK('Raw Data'!A287), 0, IF(AND('Raw Data'!D287&lt;5, 'Raw Data'!E287&lt;5, 'Raw Data'!F287&lt;BB$2), 'Raw Data'!AL287, 0))</f>
        <v/>
      </c>
      <c r="AN292">
        <f>IF(ISBLANK('Raw Data'!A287), 0, IF(AND('Raw Data'!D287&lt;6, 'Raw Data'!E287&lt;6, 'Raw Data'!F287&lt;BB$2), 'Raw Data'!AO287, 0))</f>
        <v/>
      </c>
      <c r="AO292">
        <f>IF(ISBLANK('Raw Data'!A287), 0, IF(AND('Raw Data'!I287&lt;Analysis!$BC$2, 'Raw Data'!D287-'Raw Data'!E287&gt;1), 'Raw Data'!AW287, IF(AND('Raw Data'!J287&lt;Analysis!$BC$2, 'Raw Data'!E287-'Raw Data'!D287&gt;1), 'Raw Data'!AY287, 0)))</f>
        <v/>
      </c>
      <c r="AP292">
        <f>IF(ISBLANK('Raw Data'!A287), 0, IF(AND('Raw Data'!I287&lt;Analysis!$BC$2, 'Raw Data'!D287-'Raw Data'!E287&gt;2), 'Raw Data'!AZ287, IF(AND('Raw Data'!J287&lt;Analysis!$BC$2, 'Raw Data'!E287-'Raw Data'!D287&gt;2), 'Raw Data'!BB287, 0)))</f>
        <v/>
      </c>
      <c r="AQ292">
        <f>IF(ISBLANK('Raw Data'!A287), 0, IF(AND('Raw Data'!I287&lt;Analysis!$BC$2, 'Raw Data'!D287-'Raw Data'!E287&gt;3), 'Raw Data'!BC287, IF(AND('Raw Data'!J287&lt;Analysis!$BC$2, 'Raw Data'!E287-'Raw Data'!D287&gt;3), 'Raw Data'!BE287, 0)))</f>
        <v/>
      </c>
      <c r="AR292">
        <f>IF('Hidden Analysiss'!D288=1,IF(ABS('Raw Data'!E287-'Raw Data'!D287)&lt;2,'Raw Data'!AX287,0), 0)</f>
        <v/>
      </c>
      <c r="AS292">
        <f>IF('Hidden Analysiss'!D288=1,IF(ABS('Raw Data'!E287-'Raw Data'!D287)&lt;3,'Raw Data'!BA287,0), 0)</f>
        <v/>
      </c>
      <c r="AT292">
        <f>IF('Hidden Analysiss'!D288=1,IF(ABS('Raw Data'!E287-'Raw Data'!D287)&lt;4,'Raw Data'!BD287,0), 0)</f>
        <v/>
      </c>
      <c r="AU292">
        <f>IF(AND('Hidden Analysiss'!E288=1, ABS('Raw Data'!E287-'Raw Data'!D287)&lt;2), 'Raw Data'!AX287, 0)</f>
        <v/>
      </c>
      <c r="AV292">
        <f>IF(AND('Hidden Analysiss'!E288=1, ABS('Raw Data'!E287-'Raw Data'!D287)&lt;3), 'Raw Data'!BA287, 0)</f>
        <v/>
      </c>
      <c r="AW292">
        <f>IF(AND('Hidden Analysiss'!E288=1, ABS('Raw Data'!E287-'Raw Data'!D287)&lt;3), 'Raw Data'!BD287, 0)</f>
        <v/>
      </c>
    </row>
    <row r="293">
      <c r="A293" s="1">
        <f>'Raw Data'!A288</f>
        <v/>
      </c>
      <c r="B293">
        <f>IF('Raw Data'!E288&gt;'Raw Data'!D288, 'Raw Data'!J288, 0)</f>
        <v/>
      </c>
      <c r="C293">
        <f>IF('Raw Data'!D288&gt;'Raw Data'!E288, 'Raw Data'!I288, 0)</f>
        <v/>
      </c>
      <c r="D293">
        <f>SUM(G293:H293)</f>
        <v/>
      </c>
      <c r="E293">
        <f>IF(AND('Raw Data'!J288&lt;'Raw Data'!I288,'Raw Data'!E288&gt;'Raw Data'!D288,'Raw Data'!E288-'Raw Data'!D288&gt;3),'Raw Data'!N288,IF(AND('Raw Data'!I288&lt;'Raw Data'!J288,'Raw Data'!D288&gt;'Raw Data'!E288,'Raw Data'!D288-'Raw Data'!E288&gt;3),'Raw Data'!M288,0))</f>
        <v/>
      </c>
      <c r="F293">
        <f>IF(AND('Raw Data'!J288&lt;'Raw Data'!I288,'Raw Data'!E288&gt;'Raw Data'!D288,'Raw Data'!E288-'Raw Data'!D288&lt;4),'Raw Data'!L288,IF(AND('Raw Data'!I288&lt;'Raw Data'!J288,'Raw Data'!D288&gt;'Raw Data'!E288,'Raw Data'!D288-'Raw Data'!E288&lt;4),'Raw Data'!K288,0))</f>
        <v/>
      </c>
      <c r="G293">
        <f>IF(AND('Raw Data'!J288&lt;'Raw Data'!I288, 'Raw Data'!E288&gt;'Raw Data'!D288), 'Raw Data'!J288, 0)</f>
        <v/>
      </c>
      <c r="H293">
        <f>IF(AND('Raw Data'!J288&gt;'Raw Data'!I288, 'Raw Data'!E288&lt;'Raw Data'!D288), 'Raw Data'!I288, 0)</f>
        <v/>
      </c>
      <c r="I293">
        <f>SUM(J293:K293)</f>
        <v/>
      </c>
      <c r="J293">
        <f>IF(AND('Raw Data'!J288&gt;'Raw Data'!I288, 'Raw Data'!E288&gt;'Raw Data'!D288), 'Raw Data'!J288, 0)</f>
        <v/>
      </c>
      <c r="K293">
        <f>IF(AND('Raw Data'!I288&gt;'Raw Data'!J288, 'Raw Data'!D288&gt;'Raw Data'!E288), 'Raw Data'!I288, 0)</f>
        <v/>
      </c>
      <c r="L293">
        <f>IF('Raw Data'!E288-'Raw Data'!D288&gt;3, 'Raw Data'!N288, 0)</f>
        <v/>
      </c>
      <c r="M293">
        <f>IF('Raw Data'!D288-'Raw Data'!E288&gt;3, 'Raw Data'!M288, 0)</f>
        <v/>
      </c>
      <c r="N293">
        <f>IF(ISBLANK('Raw Data'!D288),0,IF(AND('Raw Data'!E288&gt;'Raw Data'!D288,'Raw Data'!E288-'Raw Data'!D288&gt;0,'Raw Data'!E288-'Raw Data'!D288&lt;4),'Raw Data'!L288, 0))</f>
        <v/>
      </c>
      <c r="O293">
        <f>IF(ISBLANK('Raw Data'!D288),0,IF(AND('Raw Data'!E288&gt;'Raw Data'!D288,'Raw Data'!E288-'Raw Data'!D288&gt;0,'Raw Data'!D288-'Raw Data'!E288&lt;4),'Raw Data'!K288, 0))</f>
        <v/>
      </c>
      <c r="P293">
        <f>IF('Raw Data'!E288-'Raw Data'!D288&gt;3, 'Raw Data'!N288, IF('Raw Data'!D288-'Raw Data'!E288&gt;3, 'Raw Data'!M288, 0))</f>
        <v/>
      </c>
      <c r="Q293">
        <f>IF(ISBLANK('Raw Data'!E288),0,IF(AND('Raw Data'!E288-'Raw Data'!D288&lt;4,'Raw Data'!E288-'Raw Data'!D288&gt;0),'Raw Data'!L288,IF(AND('Raw Data'!D288&gt;'Raw Data'!E288,'Raw Data'!D288-'Raw Data'!E288&gt;0),'Raw Data'!K288,0)))</f>
        <v/>
      </c>
      <c r="R293">
        <f>IF(ISBLANK('Raw Data'!K288),0,IFERROR(IF(MATCH(SMALL('Raw Data'!K288:N288,1),L293:O293,0),SMALL('Raw Data'!K288:N288,1)),0))</f>
        <v/>
      </c>
      <c r="S293">
        <f>IF(ISBLANK('Raw Data'!K288),0,IFERROR(IF(MATCH(SMALL('Raw Data'!K288:N288,2),L293:O293,0),SMALL('Raw Data'!K288:N288,2)),0))</f>
        <v/>
      </c>
      <c r="T293">
        <f>IF(ISBLANK('Raw Data'!K288),0,IFERROR(IF(MATCH(SMALL('Raw Data'!K288:N288,3),L293:O293,0),SMALL('Raw Data'!K288:N288,3)),0))</f>
        <v/>
      </c>
      <c r="U293">
        <f>IF(ISBLANK('Raw Data'!K288),0,IFERROR(IF(MATCH(SMALL('Raw Data'!K288:N288,4),L293:O293,0),SMALL('Raw Data'!K288:N288,4)),0))</f>
        <v/>
      </c>
      <c r="V293">
        <f>IF(AND('Raw Data'!D288&lt;3, 'Raw Data'!E288&lt;3, 'Raw Data'!A288&gt;0), 'Raw Data'!AF288, 0)</f>
        <v/>
      </c>
      <c r="W293">
        <f>IF(AND('Raw Data'!D288&lt;4, 'Raw Data'!E288&lt;4, 'Raw Data'!A288&gt;0), 'Raw Data'!AI288, 0)</f>
        <v/>
      </c>
      <c r="X293">
        <f>IF(AND('Raw Data'!D288&lt;5, 'Raw Data'!E288&lt;5, 'Raw Data'!A288&gt;0), 'Raw Data'!AL288, 0)</f>
        <v/>
      </c>
      <c r="Y293">
        <f>IF(AND('Raw Data'!D288&lt;6, 'Raw Data'!E288&lt;6, 'Raw Data'!A288&gt;0), 'Raw Data'!AO288, 0)</f>
        <v/>
      </c>
      <c r="Z293">
        <f>IF(ISBLANK('Raw Data'!D288), 0, IF('Raw Data'!D288-'Raw Data'!E288&gt;1, 'Raw Data'!AW288, 0))</f>
        <v/>
      </c>
      <c r="AA293">
        <f>IF(ISBLANK('Raw Data'!A288), 0, IF(ABS('Raw Data'!D288-'Raw Data'!E288)&lt;2, 'Raw Data'!AX288, 0))</f>
        <v/>
      </c>
      <c r="AB293">
        <f>IF(ISBLANK('Raw Data'!D288), 0, IF('Raw Data'!E288-'Raw Data'!D288&gt;1, 'Raw Data'!AY288, 0))</f>
        <v/>
      </c>
      <c r="AC293">
        <f>IF(ISBLANK('Raw Data'!D288), 0, IF('Raw Data'!D288-'Raw Data'!E288&gt;2, 'Raw Data'!AZ288, 0))</f>
        <v/>
      </c>
      <c r="AD293">
        <f>IF(ISBLANK('Raw Data'!A288), 0, IF(ABS('Raw Data'!D288-'Raw Data'!E288)&lt;3, 'Raw Data'!BA288, 0))</f>
        <v/>
      </c>
      <c r="AE293">
        <f>IF(ISBLANK('Raw Data'!D288), 0, IF('Raw Data'!E288-'Raw Data'!D288&gt;2, 'Raw Data'!BB288, 0))</f>
        <v/>
      </c>
      <c r="AF293">
        <f>IF(ISBLANK('Raw Data'!D288), 0, IF('Raw Data'!D288-'Raw Data'!E288&gt;3, 'Raw Data'!BC288, 0))</f>
        <v/>
      </c>
      <c r="AG293">
        <f>IF(ISBLANK('Raw Data'!A288), 0, IF(ABS('Raw Data'!D288-'Raw Data'!E288)&lt;4, 'Raw Data'!BD288, 0))</f>
        <v/>
      </c>
      <c r="AH293">
        <f>IF(ISBLANK('Raw Data'!D288), 0, IF('Raw Data'!E288-'Raw Data'!D288&gt;3, 'Raw Data'!BE288, 0))</f>
        <v/>
      </c>
      <c r="AI293">
        <f>IF(SUM('Raw Data'!D288:E288)&gt;'Raw Data'!F288, 'Raw Data'!G288, 0)</f>
        <v/>
      </c>
      <c r="AJ293">
        <f>IF(ISBLANK('Raw Data'!D288), 0, IF(SUM('Raw Data'!D288:E288)&lt;'Raw Data'!F288, 'Raw Data'!H288, 0))</f>
        <v/>
      </c>
      <c r="AK293">
        <f>IF(ISBLANK('Raw Data'!A288), 0, IF(AND('Raw Data'!D288&lt;3, 'Raw Data'!E288&lt;3, 'Raw Data'!F288&lt;BB$2), 'Raw Data'!AF288, 0))</f>
        <v/>
      </c>
      <c r="AL293">
        <f>IF(ISBLANK('Raw Data'!A288), 0, IF(AND('Raw Data'!D288&lt;4, 'Raw Data'!E288&lt;4, 'Raw Data'!F288&lt;BB$2), 'Raw Data'!AI288, 0))</f>
        <v/>
      </c>
      <c r="AM293">
        <f>IF(ISBLANK('Raw Data'!A288), 0, IF(AND('Raw Data'!D288&lt;5, 'Raw Data'!E288&lt;5, 'Raw Data'!F288&lt;BB$2), 'Raw Data'!AL288, 0))</f>
        <v/>
      </c>
      <c r="AN293">
        <f>IF(ISBLANK('Raw Data'!A288), 0, IF(AND('Raw Data'!D288&lt;6, 'Raw Data'!E288&lt;6, 'Raw Data'!F288&lt;BB$2), 'Raw Data'!AO288, 0))</f>
        <v/>
      </c>
      <c r="AO293">
        <f>IF(ISBLANK('Raw Data'!A288), 0, IF(AND('Raw Data'!I288&lt;Analysis!$BC$2, 'Raw Data'!D288-'Raw Data'!E288&gt;1), 'Raw Data'!AW288, IF(AND('Raw Data'!J288&lt;Analysis!$BC$2, 'Raw Data'!E288-'Raw Data'!D288&gt;1), 'Raw Data'!AY288, 0)))</f>
        <v/>
      </c>
      <c r="AP293">
        <f>IF(ISBLANK('Raw Data'!A288), 0, IF(AND('Raw Data'!I288&lt;Analysis!$BC$2, 'Raw Data'!D288-'Raw Data'!E288&gt;2), 'Raw Data'!AZ288, IF(AND('Raw Data'!J288&lt;Analysis!$BC$2, 'Raw Data'!E288-'Raw Data'!D288&gt;2), 'Raw Data'!BB288, 0)))</f>
        <v/>
      </c>
      <c r="AQ293">
        <f>IF(ISBLANK('Raw Data'!A288), 0, IF(AND('Raw Data'!I288&lt;Analysis!$BC$2, 'Raw Data'!D288-'Raw Data'!E288&gt;3), 'Raw Data'!BC288, IF(AND('Raw Data'!J288&lt;Analysis!$BC$2, 'Raw Data'!E288-'Raw Data'!D288&gt;3), 'Raw Data'!BE288, 0)))</f>
        <v/>
      </c>
      <c r="AR293">
        <f>IF('Hidden Analysiss'!D289=1,IF(ABS('Raw Data'!E288-'Raw Data'!D288)&lt;2,'Raw Data'!AX288,0), 0)</f>
        <v/>
      </c>
      <c r="AS293">
        <f>IF('Hidden Analysiss'!D289=1,IF(ABS('Raw Data'!E288-'Raw Data'!D288)&lt;3,'Raw Data'!BA288,0), 0)</f>
        <v/>
      </c>
      <c r="AT293">
        <f>IF('Hidden Analysiss'!D289=1,IF(ABS('Raw Data'!E288-'Raw Data'!D288)&lt;4,'Raw Data'!BD288,0), 0)</f>
        <v/>
      </c>
      <c r="AU293">
        <f>IF(AND('Hidden Analysiss'!E289=1, ABS('Raw Data'!E288-'Raw Data'!D288)&lt;2), 'Raw Data'!AX288, 0)</f>
        <v/>
      </c>
      <c r="AV293">
        <f>IF(AND('Hidden Analysiss'!E289=1, ABS('Raw Data'!E288-'Raw Data'!D288)&lt;3), 'Raw Data'!BA288, 0)</f>
        <v/>
      </c>
      <c r="AW293">
        <f>IF(AND('Hidden Analysiss'!E289=1, ABS('Raw Data'!E288-'Raw Data'!D288)&lt;3), 'Raw Data'!BD288, 0)</f>
        <v/>
      </c>
    </row>
    <row r="294">
      <c r="A294" s="1">
        <f>'Raw Data'!A289</f>
        <v/>
      </c>
      <c r="B294">
        <f>IF('Raw Data'!E289&gt;'Raw Data'!D289, 'Raw Data'!J289, 0)</f>
        <v/>
      </c>
      <c r="C294">
        <f>IF('Raw Data'!D289&gt;'Raw Data'!E289, 'Raw Data'!I289, 0)</f>
        <v/>
      </c>
      <c r="D294">
        <f>SUM(G294:H294)</f>
        <v/>
      </c>
      <c r="E294">
        <f>IF(AND('Raw Data'!J289&lt;'Raw Data'!I289,'Raw Data'!E289&gt;'Raw Data'!D289,'Raw Data'!E289-'Raw Data'!D289&gt;3),'Raw Data'!N289,IF(AND('Raw Data'!I289&lt;'Raw Data'!J289,'Raw Data'!D289&gt;'Raw Data'!E289,'Raw Data'!D289-'Raw Data'!E289&gt;3),'Raw Data'!M289,0))</f>
        <v/>
      </c>
      <c r="F294">
        <f>IF(AND('Raw Data'!J289&lt;'Raw Data'!I289,'Raw Data'!E289&gt;'Raw Data'!D289,'Raw Data'!E289-'Raw Data'!D289&lt;4),'Raw Data'!L289,IF(AND('Raw Data'!I289&lt;'Raw Data'!J289,'Raw Data'!D289&gt;'Raw Data'!E289,'Raw Data'!D289-'Raw Data'!E289&lt;4),'Raw Data'!K289,0))</f>
        <v/>
      </c>
      <c r="G294">
        <f>IF(AND('Raw Data'!J289&lt;'Raw Data'!I289, 'Raw Data'!E289&gt;'Raw Data'!D289), 'Raw Data'!J289, 0)</f>
        <v/>
      </c>
      <c r="H294">
        <f>IF(AND('Raw Data'!J289&gt;'Raw Data'!I289, 'Raw Data'!E289&lt;'Raw Data'!D289), 'Raw Data'!I289, 0)</f>
        <v/>
      </c>
      <c r="I294">
        <f>SUM(J294:K294)</f>
        <v/>
      </c>
      <c r="J294">
        <f>IF(AND('Raw Data'!J289&gt;'Raw Data'!I289, 'Raw Data'!E289&gt;'Raw Data'!D289), 'Raw Data'!J289, 0)</f>
        <v/>
      </c>
      <c r="K294">
        <f>IF(AND('Raw Data'!I289&gt;'Raw Data'!J289, 'Raw Data'!D289&gt;'Raw Data'!E289), 'Raw Data'!I289, 0)</f>
        <v/>
      </c>
      <c r="L294">
        <f>IF('Raw Data'!E289-'Raw Data'!D289&gt;3, 'Raw Data'!N289, 0)</f>
        <v/>
      </c>
      <c r="M294">
        <f>IF('Raw Data'!D289-'Raw Data'!E289&gt;3, 'Raw Data'!M289, 0)</f>
        <v/>
      </c>
      <c r="N294">
        <f>IF(ISBLANK('Raw Data'!D289),0,IF(AND('Raw Data'!E289&gt;'Raw Data'!D289,'Raw Data'!E289-'Raw Data'!D289&gt;0,'Raw Data'!E289-'Raw Data'!D289&lt;4),'Raw Data'!L289, 0))</f>
        <v/>
      </c>
      <c r="O294">
        <f>IF(ISBLANK('Raw Data'!D289),0,IF(AND('Raw Data'!E289&gt;'Raw Data'!D289,'Raw Data'!E289-'Raw Data'!D289&gt;0,'Raw Data'!D289-'Raw Data'!E289&lt;4),'Raw Data'!K289, 0))</f>
        <v/>
      </c>
      <c r="P294">
        <f>IF('Raw Data'!E289-'Raw Data'!D289&gt;3, 'Raw Data'!N289, IF('Raw Data'!D289-'Raw Data'!E289&gt;3, 'Raw Data'!M289, 0))</f>
        <v/>
      </c>
      <c r="Q294">
        <f>IF(ISBLANK('Raw Data'!E289),0,IF(AND('Raw Data'!E289-'Raw Data'!D289&lt;4,'Raw Data'!E289-'Raw Data'!D289&gt;0),'Raw Data'!L289,IF(AND('Raw Data'!D289&gt;'Raw Data'!E289,'Raw Data'!D289-'Raw Data'!E289&gt;0),'Raw Data'!K289,0)))</f>
        <v/>
      </c>
      <c r="R294">
        <f>IF(ISBLANK('Raw Data'!K289),0,IFERROR(IF(MATCH(SMALL('Raw Data'!K289:N289,1),L294:O294,0),SMALL('Raw Data'!K289:N289,1)),0))</f>
        <v/>
      </c>
      <c r="S294">
        <f>IF(ISBLANK('Raw Data'!K289),0,IFERROR(IF(MATCH(SMALL('Raw Data'!K289:N289,2),L294:O294,0),SMALL('Raw Data'!K289:N289,2)),0))</f>
        <v/>
      </c>
      <c r="T294">
        <f>IF(ISBLANK('Raw Data'!K289),0,IFERROR(IF(MATCH(SMALL('Raw Data'!K289:N289,3),L294:O294,0),SMALL('Raw Data'!K289:N289,3)),0))</f>
        <v/>
      </c>
      <c r="U294">
        <f>IF(ISBLANK('Raw Data'!K289),0,IFERROR(IF(MATCH(SMALL('Raw Data'!K289:N289,4),L294:O294,0),SMALL('Raw Data'!K289:N289,4)),0))</f>
        <v/>
      </c>
      <c r="V294">
        <f>IF(AND('Raw Data'!D289&lt;3, 'Raw Data'!E289&lt;3, 'Raw Data'!A289&gt;0), 'Raw Data'!AF289, 0)</f>
        <v/>
      </c>
      <c r="W294">
        <f>IF(AND('Raw Data'!D289&lt;4, 'Raw Data'!E289&lt;4, 'Raw Data'!A289&gt;0), 'Raw Data'!AI289, 0)</f>
        <v/>
      </c>
      <c r="X294">
        <f>IF(AND('Raw Data'!D289&lt;5, 'Raw Data'!E289&lt;5, 'Raw Data'!A289&gt;0), 'Raw Data'!AL289, 0)</f>
        <v/>
      </c>
      <c r="Y294">
        <f>IF(AND('Raw Data'!D289&lt;6, 'Raw Data'!E289&lt;6, 'Raw Data'!A289&gt;0), 'Raw Data'!AO289, 0)</f>
        <v/>
      </c>
      <c r="Z294">
        <f>IF(ISBLANK('Raw Data'!D289), 0, IF('Raw Data'!D289-'Raw Data'!E289&gt;1, 'Raw Data'!AW289, 0))</f>
        <v/>
      </c>
      <c r="AA294">
        <f>IF(ISBLANK('Raw Data'!A289), 0, IF(ABS('Raw Data'!D289-'Raw Data'!E289)&lt;2, 'Raw Data'!AX289, 0))</f>
        <v/>
      </c>
      <c r="AB294">
        <f>IF(ISBLANK('Raw Data'!D289), 0, IF('Raw Data'!E289-'Raw Data'!D289&gt;1, 'Raw Data'!AY289, 0))</f>
        <v/>
      </c>
      <c r="AC294">
        <f>IF(ISBLANK('Raw Data'!D289), 0, IF('Raw Data'!D289-'Raw Data'!E289&gt;2, 'Raw Data'!AZ289, 0))</f>
        <v/>
      </c>
      <c r="AD294">
        <f>IF(ISBLANK('Raw Data'!A289), 0, IF(ABS('Raw Data'!D289-'Raw Data'!E289)&lt;3, 'Raw Data'!BA289, 0))</f>
        <v/>
      </c>
      <c r="AE294">
        <f>IF(ISBLANK('Raw Data'!D289), 0, IF('Raw Data'!E289-'Raw Data'!D289&gt;2, 'Raw Data'!BB289, 0))</f>
        <v/>
      </c>
      <c r="AF294">
        <f>IF(ISBLANK('Raw Data'!D289), 0, IF('Raw Data'!D289-'Raw Data'!E289&gt;3, 'Raw Data'!BC289, 0))</f>
        <v/>
      </c>
      <c r="AG294">
        <f>IF(ISBLANK('Raw Data'!A289), 0, IF(ABS('Raw Data'!D289-'Raw Data'!E289)&lt;4, 'Raw Data'!BD289, 0))</f>
        <v/>
      </c>
      <c r="AH294">
        <f>IF(ISBLANK('Raw Data'!D289), 0, IF('Raw Data'!E289-'Raw Data'!D289&gt;3, 'Raw Data'!BE289, 0))</f>
        <v/>
      </c>
      <c r="AI294">
        <f>IF(SUM('Raw Data'!D289:E289)&gt;'Raw Data'!F289, 'Raw Data'!G289, 0)</f>
        <v/>
      </c>
      <c r="AJ294">
        <f>IF(ISBLANK('Raw Data'!D289), 0, IF(SUM('Raw Data'!D289:E289)&lt;'Raw Data'!F289, 'Raw Data'!H289, 0))</f>
        <v/>
      </c>
      <c r="AK294">
        <f>IF(ISBLANK('Raw Data'!A289), 0, IF(AND('Raw Data'!D289&lt;3, 'Raw Data'!E289&lt;3, 'Raw Data'!F289&lt;BB$2), 'Raw Data'!AF289, 0))</f>
        <v/>
      </c>
      <c r="AL294">
        <f>IF(ISBLANK('Raw Data'!A289), 0, IF(AND('Raw Data'!D289&lt;4, 'Raw Data'!E289&lt;4, 'Raw Data'!F289&lt;BB$2), 'Raw Data'!AI289, 0))</f>
        <v/>
      </c>
      <c r="AM294">
        <f>IF(ISBLANK('Raw Data'!A289), 0, IF(AND('Raw Data'!D289&lt;5, 'Raw Data'!E289&lt;5, 'Raw Data'!F289&lt;BB$2), 'Raw Data'!AL289, 0))</f>
        <v/>
      </c>
      <c r="AN294">
        <f>IF(ISBLANK('Raw Data'!A289), 0, IF(AND('Raw Data'!D289&lt;6, 'Raw Data'!E289&lt;6, 'Raw Data'!F289&lt;BB$2), 'Raw Data'!AO289, 0))</f>
        <v/>
      </c>
      <c r="AO294">
        <f>IF(ISBLANK('Raw Data'!A289), 0, IF(AND('Raw Data'!I289&lt;Analysis!$BC$2, 'Raw Data'!D289-'Raw Data'!E289&gt;1), 'Raw Data'!AW289, IF(AND('Raw Data'!J289&lt;Analysis!$BC$2, 'Raw Data'!E289-'Raw Data'!D289&gt;1), 'Raw Data'!AY289, 0)))</f>
        <v/>
      </c>
      <c r="AP294">
        <f>IF(ISBLANK('Raw Data'!A289), 0, IF(AND('Raw Data'!I289&lt;Analysis!$BC$2, 'Raw Data'!D289-'Raw Data'!E289&gt;2), 'Raw Data'!AZ289, IF(AND('Raw Data'!J289&lt;Analysis!$BC$2, 'Raw Data'!E289-'Raw Data'!D289&gt;2), 'Raw Data'!BB289, 0)))</f>
        <v/>
      </c>
      <c r="AQ294">
        <f>IF(ISBLANK('Raw Data'!A289), 0, IF(AND('Raw Data'!I289&lt;Analysis!$BC$2, 'Raw Data'!D289-'Raw Data'!E289&gt;3), 'Raw Data'!BC289, IF(AND('Raw Data'!J289&lt;Analysis!$BC$2, 'Raw Data'!E289-'Raw Data'!D289&gt;3), 'Raw Data'!BE289, 0)))</f>
        <v/>
      </c>
      <c r="AR294">
        <f>IF('Hidden Analysiss'!D290=1,IF(ABS('Raw Data'!E289-'Raw Data'!D289)&lt;2,'Raw Data'!AX289,0), 0)</f>
        <v/>
      </c>
      <c r="AS294">
        <f>IF('Hidden Analysiss'!D290=1,IF(ABS('Raw Data'!E289-'Raw Data'!D289)&lt;3,'Raw Data'!BA289,0), 0)</f>
        <v/>
      </c>
      <c r="AT294">
        <f>IF('Hidden Analysiss'!D290=1,IF(ABS('Raw Data'!E289-'Raw Data'!D289)&lt;4,'Raw Data'!BD289,0), 0)</f>
        <v/>
      </c>
      <c r="AU294">
        <f>IF(AND('Hidden Analysiss'!E290=1, ABS('Raw Data'!E289-'Raw Data'!D289)&lt;2), 'Raw Data'!AX289, 0)</f>
        <v/>
      </c>
      <c r="AV294">
        <f>IF(AND('Hidden Analysiss'!E290=1, ABS('Raw Data'!E289-'Raw Data'!D289)&lt;3), 'Raw Data'!BA289, 0)</f>
        <v/>
      </c>
      <c r="AW294">
        <f>IF(AND('Hidden Analysiss'!E290=1, ABS('Raw Data'!E289-'Raw Data'!D289)&lt;3), 'Raw Data'!BD289, 0)</f>
        <v/>
      </c>
    </row>
    <row r="295">
      <c r="A295" s="1">
        <f>'Raw Data'!A290</f>
        <v/>
      </c>
      <c r="B295">
        <f>IF('Raw Data'!E290&gt;'Raw Data'!D290, 'Raw Data'!J290, 0)</f>
        <v/>
      </c>
      <c r="C295">
        <f>IF('Raw Data'!D290&gt;'Raw Data'!E290, 'Raw Data'!I290, 0)</f>
        <v/>
      </c>
      <c r="D295">
        <f>SUM(G295:H295)</f>
        <v/>
      </c>
      <c r="E295">
        <f>IF(AND('Raw Data'!J290&lt;'Raw Data'!I290,'Raw Data'!E290&gt;'Raw Data'!D290,'Raw Data'!E290-'Raw Data'!D290&gt;3),'Raw Data'!N290,IF(AND('Raw Data'!I290&lt;'Raw Data'!J290,'Raw Data'!D290&gt;'Raw Data'!E290,'Raw Data'!D290-'Raw Data'!E290&gt;3),'Raw Data'!M290,0))</f>
        <v/>
      </c>
      <c r="F295">
        <f>IF(AND('Raw Data'!J290&lt;'Raw Data'!I290,'Raw Data'!E290&gt;'Raw Data'!D290,'Raw Data'!E290-'Raw Data'!D290&lt;4),'Raw Data'!L290,IF(AND('Raw Data'!I290&lt;'Raw Data'!J290,'Raw Data'!D290&gt;'Raw Data'!E290,'Raw Data'!D290-'Raw Data'!E290&lt;4),'Raw Data'!K290,0))</f>
        <v/>
      </c>
      <c r="G295">
        <f>IF(AND('Raw Data'!J290&lt;'Raw Data'!I290, 'Raw Data'!E290&gt;'Raw Data'!D290), 'Raw Data'!J290, 0)</f>
        <v/>
      </c>
      <c r="H295">
        <f>IF(AND('Raw Data'!J290&gt;'Raw Data'!I290, 'Raw Data'!E290&lt;'Raw Data'!D290), 'Raw Data'!I290, 0)</f>
        <v/>
      </c>
      <c r="I295">
        <f>SUM(J295:K295)</f>
        <v/>
      </c>
      <c r="J295">
        <f>IF(AND('Raw Data'!J290&gt;'Raw Data'!I290, 'Raw Data'!E290&gt;'Raw Data'!D290), 'Raw Data'!J290, 0)</f>
        <v/>
      </c>
      <c r="K295">
        <f>IF(AND('Raw Data'!I290&gt;'Raw Data'!J290, 'Raw Data'!D290&gt;'Raw Data'!E290), 'Raw Data'!I290, 0)</f>
        <v/>
      </c>
      <c r="L295">
        <f>IF('Raw Data'!E290-'Raw Data'!D290&gt;3, 'Raw Data'!N290, 0)</f>
        <v/>
      </c>
      <c r="M295">
        <f>IF('Raw Data'!D290-'Raw Data'!E290&gt;3, 'Raw Data'!M290, 0)</f>
        <v/>
      </c>
      <c r="N295">
        <f>IF(ISBLANK('Raw Data'!D290),0,IF(AND('Raw Data'!E290&gt;'Raw Data'!D290,'Raw Data'!E290-'Raw Data'!D290&gt;0,'Raw Data'!E290-'Raw Data'!D290&lt;4),'Raw Data'!L290, 0))</f>
        <v/>
      </c>
      <c r="O295">
        <f>IF(ISBLANK('Raw Data'!D290),0,IF(AND('Raw Data'!E290&gt;'Raw Data'!D290,'Raw Data'!E290-'Raw Data'!D290&gt;0,'Raw Data'!D290-'Raw Data'!E290&lt;4),'Raw Data'!K290, 0))</f>
        <v/>
      </c>
      <c r="P295">
        <f>IF('Raw Data'!E290-'Raw Data'!D290&gt;3, 'Raw Data'!N290, IF('Raw Data'!D290-'Raw Data'!E290&gt;3, 'Raw Data'!M290, 0))</f>
        <v/>
      </c>
      <c r="Q295">
        <f>IF(ISBLANK('Raw Data'!E290),0,IF(AND('Raw Data'!E290-'Raw Data'!D290&lt;4,'Raw Data'!E290-'Raw Data'!D290&gt;0),'Raw Data'!L290,IF(AND('Raw Data'!D290&gt;'Raw Data'!E290,'Raw Data'!D290-'Raw Data'!E290&gt;0),'Raw Data'!K290,0)))</f>
        <v/>
      </c>
      <c r="R295">
        <f>IF(ISBLANK('Raw Data'!K290),0,IFERROR(IF(MATCH(SMALL('Raw Data'!K290:N290,1),L295:O295,0),SMALL('Raw Data'!K290:N290,1)),0))</f>
        <v/>
      </c>
      <c r="S295">
        <f>IF(ISBLANK('Raw Data'!K290),0,IFERROR(IF(MATCH(SMALL('Raw Data'!K290:N290,2),L295:O295,0),SMALL('Raw Data'!K290:N290,2)),0))</f>
        <v/>
      </c>
      <c r="T295">
        <f>IF(ISBLANK('Raw Data'!K290),0,IFERROR(IF(MATCH(SMALL('Raw Data'!K290:N290,3),L295:O295,0),SMALL('Raw Data'!K290:N290,3)),0))</f>
        <v/>
      </c>
      <c r="U295">
        <f>IF(ISBLANK('Raw Data'!K290),0,IFERROR(IF(MATCH(SMALL('Raw Data'!K290:N290,4),L295:O295,0),SMALL('Raw Data'!K290:N290,4)),0))</f>
        <v/>
      </c>
      <c r="V295">
        <f>IF(AND('Raw Data'!D290&lt;3, 'Raw Data'!E290&lt;3, 'Raw Data'!A290&gt;0), 'Raw Data'!AF290, 0)</f>
        <v/>
      </c>
      <c r="W295">
        <f>IF(AND('Raw Data'!D290&lt;4, 'Raw Data'!E290&lt;4, 'Raw Data'!A290&gt;0), 'Raw Data'!AI290, 0)</f>
        <v/>
      </c>
      <c r="X295">
        <f>IF(AND('Raw Data'!D290&lt;5, 'Raw Data'!E290&lt;5, 'Raw Data'!A290&gt;0), 'Raw Data'!AL290, 0)</f>
        <v/>
      </c>
      <c r="Y295">
        <f>IF(AND('Raw Data'!D290&lt;6, 'Raw Data'!E290&lt;6, 'Raw Data'!A290&gt;0), 'Raw Data'!AO290, 0)</f>
        <v/>
      </c>
      <c r="Z295">
        <f>IF(ISBLANK('Raw Data'!D290), 0, IF('Raw Data'!D290-'Raw Data'!E290&gt;1, 'Raw Data'!AW290, 0))</f>
        <v/>
      </c>
      <c r="AA295">
        <f>IF(ISBLANK('Raw Data'!A290), 0, IF(ABS('Raw Data'!D290-'Raw Data'!E290)&lt;2, 'Raw Data'!AX290, 0))</f>
        <v/>
      </c>
      <c r="AB295">
        <f>IF(ISBLANK('Raw Data'!D290), 0, IF('Raw Data'!E290-'Raw Data'!D290&gt;1, 'Raw Data'!AY290, 0))</f>
        <v/>
      </c>
      <c r="AC295">
        <f>IF(ISBLANK('Raw Data'!D290), 0, IF('Raw Data'!D290-'Raw Data'!E290&gt;2, 'Raw Data'!AZ290, 0))</f>
        <v/>
      </c>
      <c r="AD295">
        <f>IF(ISBLANK('Raw Data'!A290), 0, IF(ABS('Raw Data'!D290-'Raw Data'!E290)&lt;3, 'Raw Data'!BA290, 0))</f>
        <v/>
      </c>
      <c r="AE295">
        <f>IF(ISBLANK('Raw Data'!D290), 0, IF('Raw Data'!E290-'Raw Data'!D290&gt;2, 'Raw Data'!BB290, 0))</f>
        <v/>
      </c>
      <c r="AF295">
        <f>IF(ISBLANK('Raw Data'!D290), 0, IF('Raw Data'!D290-'Raw Data'!E290&gt;3, 'Raw Data'!BC290, 0))</f>
        <v/>
      </c>
      <c r="AG295">
        <f>IF(ISBLANK('Raw Data'!A290), 0, IF(ABS('Raw Data'!D290-'Raw Data'!E290)&lt;4, 'Raw Data'!BD290, 0))</f>
        <v/>
      </c>
      <c r="AH295">
        <f>IF(ISBLANK('Raw Data'!D290), 0, IF('Raw Data'!E290-'Raw Data'!D290&gt;3, 'Raw Data'!BE290, 0))</f>
        <v/>
      </c>
      <c r="AI295">
        <f>IF(SUM('Raw Data'!D290:E290)&gt;'Raw Data'!F290, 'Raw Data'!G290, 0)</f>
        <v/>
      </c>
      <c r="AJ295">
        <f>IF(ISBLANK('Raw Data'!D290), 0, IF(SUM('Raw Data'!D290:E290)&lt;'Raw Data'!F290, 'Raw Data'!H290, 0))</f>
        <v/>
      </c>
      <c r="AK295">
        <f>IF(ISBLANK('Raw Data'!A290), 0, IF(AND('Raw Data'!D290&lt;3, 'Raw Data'!E290&lt;3, 'Raw Data'!F290&lt;BB$2), 'Raw Data'!AF290, 0))</f>
        <v/>
      </c>
      <c r="AL295">
        <f>IF(ISBLANK('Raw Data'!A290), 0, IF(AND('Raw Data'!D290&lt;4, 'Raw Data'!E290&lt;4, 'Raw Data'!F290&lt;BB$2), 'Raw Data'!AI290, 0))</f>
        <v/>
      </c>
      <c r="AM295">
        <f>IF(ISBLANK('Raw Data'!A290), 0, IF(AND('Raw Data'!D290&lt;5, 'Raw Data'!E290&lt;5, 'Raw Data'!F290&lt;BB$2), 'Raw Data'!AL290, 0))</f>
        <v/>
      </c>
      <c r="AN295">
        <f>IF(ISBLANK('Raw Data'!A290), 0, IF(AND('Raw Data'!D290&lt;6, 'Raw Data'!E290&lt;6, 'Raw Data'!F290&lt;BB$2), 'Raw Data'!AO290, 0))</f>
        <v/>
      </c>
      <c r="AO295">
        <f>IF(ISBLANK('Raw Data'!A290), 0, IF(AND('Raw Data'!I290&lt;Analysis!$BC$2, 'Raw Data'!D290-'Raw Data'!E290&gt;1), 'Raw Data'!AW290, IF(AND('Raw Data'!J290&lt;Analysis!$BC$2, 'Raw Data'!E290-'Raw Data'!D290&gt;1), 'Raw Data'!AY290, 0)))</f>
        <v/>
      </c>
      <c r="AP295">
        <f>IF(ISBLANK('Raw Data'!A290), 0, IF(AND('Raw Data'!I290&lt;Analysis!$BC$2, 'Raw Data'!D290-'Raw Data'!E290&gt;2), 'Raw Data'!AZ290, IF(AND('Raw Data'!J290&lt;Analysis!$BC$2, 'Raw Data'!E290-'Raw Data'!D290&gt;2), 'Raw Data'!BB290, 0)))</f>
        <v/>
      </c>
      <c r="AQ295">
        <f>IF(ISBLANK('Raw Data'!A290), 0, IF(AND('Raw Data'!I290&lt;Analysis!$BC$2, 'Raw Data'!D290-'Raw Data'!E290&gt;3), 'Raw Data'!BC290, IF(AND('Raw Data'!J290&lt;Analysis!$BC$2, 'Raw Data'!E290-'Raw Data'!D290&gt;3), 'Raw Data'!BE290, 0)))</f>
        <v/>
      </c>
      <c r="AR295">
        <f>IF('Hidden Analysiss'!D291=1,IF(ABS('Raw Data'!E290-'Raw Data'!D290)&lt;2,'Raw Data'!AX290,0), 0)</f>
        <v/>
      </c>
      <c r="AS295">
        <f>IF('Hidden Analysiss'!D291=1,IF(ABS('Raw Data'!E290-'Raw Data'!D290)&lt;3,'Raw Data'!BA290,0), 0)</f>
        <v/>
      </c>
      <c r="AT295">
        <f>IF('Hidden Analysiss'!D291=1,IF(ABS('Raw Data'!E290-'Raw Data'!D290)&lt;4,'Raw Data'!BD290,0), 0)</f>
        <v/>
      </c>
      <c r="AU295">
        <f>IF(AND('Hidden Analysiss'!E291=1, ABS('Raw Data'!E290-'Raw Data'!D290)&lt;2), 'Raw Data'!AX290, 0)</f>
        <v/>
      </c>
      <c r="AV295">
        <f>IF(AND('Hidden Analysiss'!E291=1, ABS('Raw Data'!E290-'Raw Data'!D290)&lt;3), 'Raw Data'!BA290, 0)</f>
        <v/>
      </c>
      <c r="AW295">
        <f>IF(AND('Hidden Analysiss'!E291=1, ABS('Raw Data'!E290-'Raw Data'!D290)&lt;3), 'Raw Data'!BD290, 0)</f>
        <v/>
      </c>
    </row>
    <row r="296">
      <c r="A296" s="1">
        <f>'Raw Data'!A291</f>
        <v/>
      </c>
      <c r="B296">
        <f>IF('Raw Data'!E291&gt;'Raw Data'!D291, 'Raw Data'!J291, 0)</f>
        <v/>
      </c>
      <c r="C296">
        <f>IF('Raw Data'!D291&gt;'Raw Data'!E291, 'Raw Data'!I291, 0)</f>
        <v/>
      </c>
      <c r="D296">
        <f>SUM(G296:H296)</f>
        <v/>
      </c>
      <c r="E296">
        <f>IF(AND('Raw Data'!J291&lt;'Raw Data'!I291,'Raw Data'!E291&gt;'Raw Data'!D291,'Raw Data'!E291-'Raw Data'!D291&gt;3),'Raw Data'!N291,IF(AND('Raw Data'!I291&lt;'Raw Data'!J291,'Raw Data'!D291&gt;'Raw Data'!E291,'Raw Data'!D291-'Raw Data'!E291&gt;3),'Raw Data'!M291,0))</f>
        <v/>
      </c>
      <c r="F296">
        <f>IF(AND('Raw Data'!J291&lt;'Raw Data'!I291,'Raw Data'!E291&gt;'Raw Data'!D291,'Raw Data'!E291-'Raw Data'!D291&lt;4),'Raw Data'!L291,IF(AND('Raw Data'!I291&lt;'Raw Data'!J291,'Raw Data'!D291&gt;'Raw Data'!E291,'Raw Data'!D291-'Raw Data'!E291&lt;4),'Raw Data'!K291,0))</f>
        <v/>
      </c>
      <c r="G296">
        <f>IF(AND('Raw Data'!J291&lt;'Raw Data'!I291, 'Raw Data'!E291&gt;'Raw Data'!D291), 'Raw Data'!J291, 0)</f>
        <v/>
      </c>
      <c r="H296">
        <f>IF(AND('Raw Data'!J291&gt;'Raw Data'!I291, 'Raw Data'!E291&lt;'Raw Data'!D291), 'Raw Data'!I291, 0)</f>
        <v/>
      </c>
      <c r="I296">
        <f>SUM(J296:K296)</f>
        <v/>
      </c>
      <c r="J296">
        <f>IF(AND('Raw Data'!J291&gt;'Raw Data'!I291, 'Raw Data'!E291&gt;'Raw Data'!D291), 'Raw Data'!J291, 0)</f>
        <v/>
      </c>
      <c r="K296">
        <f>IF(AND('Raw Data'!I291&gt;'Raw Data'!J291, 'Raw Data'!D291&gt;'Raw Data'!E291), 'Raw Data'!I291, 0)</f>
        <v/>
      </c>
      <c r="L296">
        <f>IF('Raw Data'!E291-'Raw Data'!D291&gt;3, 'Raw Data'!N291, 0)</f>
        <v/>
      </c>
      <c r="M296">
        <f>IF('Raw Data'!D291-'Raw Data'!E291&gt;3, 'Raw Data'!M291, 0)</f>
        <v/>
      </c>
      <c r="N296">
        <f>IF(ISBLANK('Raw Data'!D291),0,IF(AND('Raw Data'!E291&gt;'Raw Data'!D291,'Raw Data'!E291-'Raw Data'!D291&gt;0,'Raw Data'!E291-'Raw Data'!D291&lt;4),'Raw Data'!L291, 0))</f>
        <v/>
      </c>
      <c r="O296">
        <f>IF(ISBLANK('Raw Data'!D291),0,IF(AND('Raw Data'!E291&gt;'Raw Data'!D291,'Raw Data'!E291-'Raw Data'!D291&gt;0,'Raw Data'!D291-'Raw Data'!E291&lt;4),'Raw Data'!K291, 0))</f>
        <v/>
      </c>
      <c r="P296">
        <f>IF('Raw Data'!E291-'Raw Data'!D291&gt;3, 'Raw Data'!N291, IF('Raw Data'!D291-'Raw Data'!E291&gt;3, 'Raw Data'!M291, 0))</f>
        <v/>
      </c>
      <c r="Q296">
        <f>IF(ISBLANK('Raw Data'!E291),0,IF(AND('Raw Data'!E291-'Raw Data'!D291&lt;4,'Raw Data'!E291-'Raw Data'!D291&gt;0),'Raw Data'!L291,IF(AND('Raw Data'!D291&gt;'Raw Data'!E291,'Raw Data'!D291-'Raw Data'!E291&gt;0),'Raw Data'!K291,0)))</f>
        <v/>
      </c>
      <c r="R296">
        <f>IF(ISBLANK('Raw Data'!K291),0,IFERROR(IF(MATCH(SMALL('Raw Data'!K291:N291,1),L296:O296,0),SMALL('Raw Data'!K291:N291,1)),0))</f>
        <v/>
      </c>
      <c r="S296">
        <f>IF(ISBLANK('Raw Data'!K291),0,IFERROR(IF(MATCH(SMALL('Raw Data'!K291:N291,2),L296:O296,0),SMALL('Raw Data'!K291:N291,2)),0))</f>
        <v/>
      </c>
      <c r="T296">
        <f>IF(ISBLANK('Raw Data'!K291),0,IFERROR(IF(MATCH(SMALL('Raw Data'!K291:N291,3),L296:O296,0),SMALL('Raw Data'!K291:N291,3)),0))</f>
        <v/>
      </c>
      <c r="U296">
        <f>IF(ISBLANK('Raw Data'!K291),0,IFERROR(IF(MATCH(SMALL('Raw Data'!K291:N291,4),L296:O296,0),SMALL('Raw Data'!K291:N291,4)),0))</f>
        <v/>
      </c>
      <c r="V296">
        <f>IF(AND('Raw Data'!D291&lt;3, 'Raw Data'!E291&lt;3, 'Raw Data'!A291&gt;0), 'Raw Data'!AF291, 0)</f>
        <v/>
      </c>
      <c r="W296">
        <f>IF(AND('Raw Data'!D291&lt;4, 'Raw Data'!E291&lt;4, 'Raw Data'!A291&gt;0), 'Raw Data'!AI291, 0)</f>
        <v/>
      </c>
      <c r="X296">
        <f>IF(AND('Raw Data'!D291&lt;5, 'Raw Data'!E291&lt;5, 'Raw Data'!A291&gt;0), 'Raw Data'!AL291, 0)</f>
        <v/>
      </c>
      <c r="Y296">
        <f>IF(AND('Raw Data'!D291&lt;6, 'Raw Data'!E291&lt;6, 'Raw Data'!A291&gt;0), 'Raw Data'!AO291, 0)</f>
        <v/>
      </c>
      <c r="Z296">
        <f>IF(ISBLANK('Raw Data'!D291), 0, IF('Raw Data'!D291-'Raw Data'!E291&gt;1, 'Raw Data'!AW291, 0))</f>
        <v/>
      </c>
      <c r="AA296">
        <f>IF(ISBLANK('Raw Data'!A291), 0, IF(ABS('Raw Data'!D291-'Raw Data'!E291)&lt;2, 'Raw Data'!AX291, 0))</f>
        <v/>
      </c>
      <c r="AB296">
        <f>IF(ISBLANK('Raw Data'!D291), 0, IF('Raw Data'!E291-'Raw Data'!D291&gt;1, 'Raw Data'!AY291, 0))</f>
        <v/>
      </c>
      <c r="AC296">
        <f>IF(ISBLANK('Raw Data'!D291), 0, IF('Raw Data'!D291-'Raw Data'!E291&gt;2, 'Raw Data'!AZ291, 0))</f>
        <v/>
      </c>
      <c r="AD296">
        <f>IF(ISBLANK('Raw Data'!A291), 0, IF(ABS('Raw Data'!D291-'Raw Data'!E291)&lt;3, 'Raw Data'!BA291, 0))</f>
        <v/>
      </c>
      <c r="AE296">
        <f>IF(ISBLANK('Raw Data'!D291), 0, IF('Raw Data'!E291-'Raw Data'!D291&gt;2, 'Raw Data'!BB291, 0))</f>
        <v/>
      </c>
      <c r="AF296">
        <f>IF(ISBLANK('Raw Data'!D291), 0, IF('Raw Data'!D291-'Raw Data'!E291&gt;3, 'Raw Data'!BC291, 0))</f>
        <v/>
      </c>
      <c r="AG296">
        <f>IF(ISBLANK('Raw Data'!A291), 0, IF(ABS('Raw Data'!D291-'Raw Data'!E291)&lt;4, 'Raw Data'!BD291, 0))</f>
        <v/>
      </c>
      <c r="AH296">
        <f>IF(ISBLANK('Raw Data'!D291), 0, IF('Raw Data'!E291-'Raw Data'!D291&gt;3, 'Raw Data'!BE291, 0))</f>
        <v/>
      </c>
      <c r="AI296">
        <f>IF(SUM('Raw Data'!D291:E291)&gt;'Raw Data'!F291, 'Raw Data'!G291, 0)</f>
        <v/>
      </c>
      <c r="AJ296">
        <f>IF(ISBLANK('Raw Data'!D291), 0, IF(SUM('Raw Data'!D291:E291)&lt;'Raw Data'!F291, 'Raw Data'!H291, 0))</f>
        <v/>
      </c>
      <c r="AK296">
        <f>IF(ISBLANK('Raw Data'!A291), 0, IF(AND('Raw Data'!D291&lt;3, 'Raw Data'!E291&lt;3, 'Raw Data'!F291&lt;BB$2), 'Raw Data'!AF291, 0))</f>
        <v/>
      </c>
      <c r="AL296">
        <f>IF(ISBLANK('Raw Data'!A291), 0, IF(AND('Raw Data'!D291&lt;4, 'Raw Data'!E291&lt;4, 'Raw Data'!F291&lt;BB$2), 'Raw Data'!AI291, 0))</f>
        <v/>
      </c>
      <c r="AM296">
        <f>IF(ISBLANK('Raw Data'!A291), 0, IF(AND('Raw Data'!D291&lt;5, 'Raw Data'!E291&lt;5, 'Raw Data'!F291&lt;BB$2), 'Raw Data'!AL291, 0))</f>
        <v/>
      </c>
      <c r="AN296">
        <f>IF(ISBLANK('Raw Data'!A291), 0, IF(AND('Raw Data'!D291&lt;6, 'Raw Data'!E291&lt;6, 'Raw Data'!F291&lt;BB$2), 'Raw Data'!AO291, 0))</f>
        <v/>
      </c>
      <c r="AO296">
        <f>IF(ISBLANK('Raw Data'!A291), 0, IF(AND('Raw Data'!I291&lt;Analysis!$BC$2, 'Raw Data'!D291-'Raw Data'!E291&gt;1), 'Raw Data'!AW291, IF(AND('Raw Data'!J291&lt;Analysis!$BC$2, 'Raw Data'!E291-'Raw Data'!D291&gt;1), 'Raw Data'!AY291, 0)))</f>
        <v/>
      </c>
      <c r="AP296">
        <f>IF(ISBLANK('Raw Data'!A291), 0, IF(AND('Raw Data'!I291&lt;Analysis!$BC$2, 'Raw Data'!D291-'Raw Data'!E291&gt;2), 'Raw Data'!AZ291, IF(AND('Raw Data'!J291&lt;Analysis!$BC$2, 'Raw Data'!E291-'Raw Data'!D291&gt;2), 'Raw Data'!BB291, 0)))</f>
        <v/>
      </c>
      <c r="AQ296">
        <f>IF(ISBLANK('Raw Data'!A291), 0, IF(AND('Raw Data'!I291&lt;Analysis!$BC$2, 'Raw Data'!D291-'Raw Data'!E291&gt;3), 'Raw Data'!BC291, IF(AND('Raw Data'!J291&lt;Analysis!$BC$2, 'Raw Data'!E291-'Raw Data'!D291&gt;3), 'Raw Data'!BE291, 0)))</f>
        <v/>
      </c>
      <c r="AR296">
        <f>IF('Hidden Analysiss'!D292=1,IF(ABS('Raw Data'!E291-'Raw Data'!D291)&lt;2,'Raw Data'!AX291,0), 0)</f>
        <v/>
      </c>
      <c r="AS296">
        <f>IF('Hidden Analysiss'!D292=1,IF(ABS('Raw Data'!E291-'Raw Data'!D291)&lt;3,'Raw Data'!BA291,0), 0)</f>
        <v/>
      </c>
      <c r="AT296">
        <f>IF('Hidden Analysiss'!D292=1,IF(ABS('Raw Data'!E291-'Raw Data'!D291)&lt;4,'Raw Data'!BD291,0), 0)</f>
        <v/>
      </c>
      <c r="AU296">
        <f>IF(AND('Hidden Analysiss'!E292=1, ABS('Raw Data'!E291-'Raw Data'!D291)&lt;2), 'Raw Data'!AX291, 0)</f>
        <v/>
      </c>
      <c r="AV296">
        <f>IF(AND('Hidden Analysiss'!E292=1, ABS('Raw Data'!E291-'Raw Data'!D291)&lt;3), 'Raw Data'!BA291, 0)</f>
        <v/>
      </c>
      <c r="AW296">
        <f>IF(AND('Hidden Analysiss'!E292=1, ABS('Raw Data'!E291-'Raw Data'!D291)&lt;3), 'Raw Data'!BD291, 0)</f>
        <v/>
      </c>
    </row>
    <row r="297">
      <c r="A297" s="1">
        <f>'Raw Data'!A292</f>
        <v/>
      </c>
      <c r="B297">
        <f>IF('Raw Data'!E292&gt;'Raw Data'!D292, 'Raw Data'!J292, 0)</f>
        <v/>
      </c>
      <c r="C297">
        <f>IF('Raw Data'!D292&gt;'Raw Data'!E292, 'Raw Data'!I292, 0)</f>
        <v/>
      </c>
      <c r="D297">
        <f>SUM(G297:H297)</f>
        <v/>
      </c>
      <c r="E297">
        <f>IF(AND('Raw Data'!J292&lt;'Raw Data'!I292,'Raw Data'!E292&gt;'Raw Data'!D292,'Raw Data'!E292-'Raw Data'!D292&gt;3),'Raw Data'!N292,IF(AND('Raw Data'!I292&lt;'Raw Data'!J292,'Raw Data'!D292&gt;'Raw Data'!E292,'Raw Data'!D292-'Raw Data'!E292&gt;3),'Raw Data'!M292,0))</f>
        <v/>
      </c>
      <c r="F297">
        <f>IF(AND('Raw Data'!J292&lt;'Raw Data'!I292,'Raw Data'!E292&gt;'Raw Data'!D292,'Raw Data'!E292-'Raw Data'!D292&lt;4),'Raw Data'!L292,IF(AND('Raw Data'!I292&lt;'Raw Data'!J292,'Raw Data'!D292&gt;'Raw Data'!E292,'Raw Data'!D292-'Raw Data'!E292&lt;4),'Raw Data'!K292,0))</f>
        <v/>
      </c>
      <c r="G297">
        <f>IF(AND('Raw Data'!J292&lt;'Raw Data'!I292, 'Raw Data'!E292&gt;'Raw Data'!D292), 'Raw Data'!J292, 0)</f>
        <v/>
      </c>
      <c r="H297">
        <f>IF(AND('Raw Data'!J292&gt;'Raw Data'!I292, 'Raw Data'!E292&lt;'Raw Data'!D292), 'Raw Data'!I292, 0)</f>
        <v/>
      </c>
      <c r="I297">
        <f>SUM(J297:K297)</f>
        <v/>
      </c>
      <c r="J297">
        <f>IF(AND('Raw Data'!J292&gt;'Raw Data'!I292, 'Raw Data'!E292&gt;'Raw Data'!D292), 'Raw Data'!J292, 0)</f>
        <v/>
      </c>
      <c r="K297">
        <f>IF(AND('Raw Data'!I292&gt;'Raw Data'!J292, 'Raw Data'!D292&gt;'Raw Data'!E292), 'Raw Data'!I292, 0)</f>
        <v/>
      </c>
      <c r="L297">
        <f>IF('Raw Data'!E292-'Raw Data'!D292&gt;3, 'Raw Data'!N292, 0)</f>
        <v/>
      </c>
      <c r="M297">
        <f>IF('Raw Data'!D292-'Raw Data'!E292&gt;3, 'Raw Data'!M292, 0)</f>
        <v/>
      </c>
      <c r="N297">
        <f>IF(ISBLANK('Raw Data'!D292),0,IF(AND('Raw Data'!E292&gt;'Raw Data'!D292,'Raw Data'!E292-'Raw Data'!D292&gt;0,'Raw Data'!E292-'Raw Data'!D292&lt;4),'Raw Data'!L292, 0))</f>
        <v/>
      </c>
      <c r="O297">
        <f>IF(ISBLANK('Raw Data'!D292),0,IF(AND('Raw Data'!E292&gt;'Raw Data'!D292,'Raw Data'!E292-'Raw Data'!D292&gt;0,'Raw Data'!D292-'Raw Data'!E292&lt;4),'Raw Data'!K292, 0))</f>
        <v/>
      </c>
      <c r="P297">
        <f>IF('Raw Data'!E292-'Raw Data'!D292&gt;3, 'Raw Data'!N292, IF('Raw Data'!D292-'Raw Data'!E292&gt;3, 'Raw Data'!M292, 0))</f>
        <v/>
      </c>
      <c r="Q297">
        <f>IF(ISBLANK('Raw Data'!E292),0,IF(AND('Raw Data'!E292-'Raw Data'!D292&lt;4,'Raw Data'!E292-'Raw Data'!D292&gt;0),'Raw Data'!L292,IF(AND('Raw Data'!D292&gt;'Raw Data'!E292,'Raw Data'!D292-'Raw Data'!E292&gt;0),'Raw Data'!K292,0)))</f>
        <v/>
      </c>
      <c r="R297">
        <f>IF(ISBLANK('Raw Data'!K292),0,IFERROR(IF(MATCH(SMALL('Raw Data'!K292:N292,1),L297:O297,0),SMALL('Raw Data'!K292:N292,1)),0))</f>
        <v/>
      </c>
      <c r="S297">
        <f>IF(ISBLANK('Raw Data'!K292),0,IFERROR(IF(MATCH(SMALL('Raw Data'!K292:N292,2),L297:O297,0),SMALL('Raw Data'!K292:N292,2)),0))</f>
        <v/>
      </c>
      <c r="T297">
        <f>IF(ISBLANK('Raw Data'!K292),0,IFERROR(IF(MATCH(SMALL('Raw Data'!K292:N292,3),L297:O297,0),SMALL('Raw Data'!K292:N292,3)),0))</f>
        <v/>
      </c>
      <c r="U297">
        <f>IF(ISBLANK('Raw Data'!K292),0,IFERROR(IF(MATCH(SMALL('Raw Data'!K292:N292,4),L297:O297,0),SMALL('Raw Data'!K292:N292,4)),0))</f>
        <v/>
      </c>
      <c r="V297">
        <f>IF(AND('Raw Data'!D292&lt;3, 'Raw Data'!E292&lt;3, 'Raw Data'!A292&gt;0), 'Raw Data'!AF292, 0)</f>
        <v/>
      </c>
      <c r="W297">
        <f>IF(AND('Raw Data'!D292&lt;4, 'Raw Data'!E292&lt;4, 'Raw Data'!A292&gt;0), 'Raw Data'!AI292, 0)</f>
        <v/>
      </c>
      <c r="X297">
        <f>IF(AND('Raw Data'!D292&lt;5, 'Raw Data'!E292&lt;5, 'Raw Data'!A292&gt;0), 'Raw Data'!AL292, 0)</f>
        <v/>
      </c>
      <c r="Y297">
        <f>IF(AND('Raw Data'!D292&lt;6, 'Raw Data'!E292&lt;6, 'Raw Data'!A292&gt;0), 'Raw Data'!AO292, 0)</f>
        <v/>
      </c>
      <c r="Z297">
        <f>IF(ISBLANK('Raw Data'!D292), 0, IF('Raw Data'!D292-'Raw Data'!E292&gt;1, 'Raw Data'!AW292, 0))</f>
        <v/>
      </c>
      <c r="AA297">
        <f>IF(ISBLANK('Raw Data'!A292), 0, IF(ABS('Raw Data'!D292-'Raw Data'!E292)&lt;2, 'Raw Data'!AX292, 0))</f>
        <v/>
      </c>
      <c r="AB297">
        <f>IF(ISBLANK('Raw Data'!D292), 0, IF('Raw Data'!E292-'Raw Data'!D292&gt;1, 'Raw Data'!AY292, 0))</f>
        <v/>
      </c>
      <c r="AC297">
        <f>IF(ISBLANK('Raw Data'!D292), 0, IF('Raw Data'!D292-'Raw Data'!E292&gt;2, 'Raw Data'!AZ292, 0))</f>
        <v/>
      </c>
      <c r="AD297">
        <f>IF(ISBLANK('Raw Data'!A292), 0, IF(ABS('Raw Data'!D292-'Raw Data'!E292)&lt;3, 'Raw Data'!BA292, 0))</f>
        <v/>
      </c>
      <c r="AE297">
        <f>IF(ISBLANK('Raw Data'!D292), 0, IF('Raw Data'!E292-'Raw Data'!D292&gt;2, 'Raw Data'!BB292, 0))</f>
        <v/>
      </c>
      <c r="AF297">
        <f>IF(ISBLANK('Raw Data'!D292), 0, IF('Raw Data'!D292-'Raw Data'!E292&gt;3, 'Raw Data'!BC292, 0))</f>
        <v/>
      </c>
      <c r="AG297">
        <f>IF(ISBLANK('Raw Data'!A292), 0, IF(ABS('Raw Data'!D292-'Raw Data'!E292)&lt;4, 'Raw Data'!BD292, 0))</f>
        <v/>
      </c>
      <c r="AH297">
        <f>IF(ISBLANK('Raw Data'!D292), 0, IF('Raw Data'!E292-'Raw Data'!D292&gt;3, 'Raw Data'!BE292, 0))</f>
        <v/>
      </c>
      <c r="AI297">
        <f>IF(SUM('Raw Data'!D292:E292)&gt;'Raw Data'!F292, 'Raw Data'!G292, 0)</f>
        <v/>
      </c>
      <c r="AJ297">
        <f>IF(ISBLANK('Raw Data'!D292), 0, IF(SUM('Raw Data'!D292:E292)&lt;'Raw Data'!F292, 'Raw Data'!H292, 0))</f>
        <v/>
      </c>
      <c r="AK297">
        <f>IF(ISBLANK('Raw Data'!A292), 0, IF(AND('Raw Data'!D292&lt;3, 'Raw Data'!E292&lt;3, 'Raw Data'!F292&lt;BB$2), 'Raw Data'!AF292, 0))</f>
        <v/>
      </c>
      <c r="AL297">
        <f>IF(ISBLANK('Raw Data'!A292), 0, IF(AND('Raw Data'!D292&lt;4, 'Raw Data'!E292&lt;4, 'Raw Data'!F292&lt;BB$2), 'Raw Data'!AI292, 0))</f>
        <v/>
      </c>
      <c r="AM297">
        <f>IF(ISBLANK('Raw Data'!A292), 0, IF(AND('Raw Data'!D292&lt;5, 'Raw Data'!E292&lt;5, 'Raw Data'!F292&lt;BB$2), 'Raw Data'!AL292, 0))</f>
        <v/>
      </c>
      <c r="AN297">
        <f>IF(ISBLANK('Raw Data'!A292), 0, IF(AND('Raw Data'!D292&lt;6, 'Raw Data'!E292&lt;6, 'Raw Data'!F292&lt;BB$2), 'Raw Data'!AO292, 0))</f>
        <v/>
      </c>
      <c r="AO297">
        <f>IF(ISBLANK('Raw Data'!A292), 0, IF(AND('Raw Data'!I292&lt;Analysis!$BC$2, 'Raw Data'!D292-'Raw Data'!E292&gt;1), 'Raw Data'!AW292, IF(AND('Raw Data'!J292&lt;Analysis!$BC$2, 'Raw Data'!E292-'Raw Data'!D292&gt;1), 'Raw Data'!AY292, 0)))</f>
        <v/>
      </c>
      <c r="AP297">
        <f>IF(ISBLANK('Raw Data'!A292), 0, IF(AND('Raw Data'!I292&lt;Analysis!$BC$2, 'Raw Data'!D292-'Raw Data'!E292&gt;2), 'Raw Data'!AZ292, IF(AND('Raw Data'!J292&lt;Analysis!$BC$2, 'Raw Data'!E292-'Raw Data'!D292&gt;2), 'Raw Data'!BB292, 0)))</f>
        <v/>
      </c>
      <c r="AQ297">
        <f>IF(ISBLANK('Raw Data'!A292), 0, IF(AND('Raw Data'!I292&lt;Analysis!$BC$2, 'Raw Data'!D292-'Raw Data'!E292&gt;3), 'Raw Data'!BC292, IF(AND('Raw Data'!J292&lt;Analysis!$BC$2, 'Raw Data'!E292-'Raw Data'!D292&gt;3), 'Raw Data'!BE292, 0)))</f>
        <v/>
      </c>
      <c r="AR297">
        <f>IF('Hidden Analysiss'!D293=1,IF(ABS('Raw Data'!E292-'Raw Data'!D292)&lt;2,'Raw Data'!AX292,0), 0)</f>
        <v/>
      </c>
      <c r="AS297">
        <f>IF('Hidden Analysiss'!D293=1,IF(ABS('Raw Data'!E292-'Raw Data'!D292)&lt;3,'Raw Data'!BA292,0), 0)</f>
        <v/>
      </c>
      <c r="AT297">
        <f>IF('Hidden Analysiss'!D293=1,IF(ABS('Raw Data'!E292-'Raw Data'!D292)&lt;4,'Raw Data'!BD292,0), 0)</f>
        <v/>
      </c>
      <c r="AU297">
        <f>IF(AND('Hidden Analysiss'!E293=1, ABS('Raw Data'!E292-'Raw Data'!D292)&lt;2), 'Raw Data'!AX292, 0)</f>
        <v/>
      </c>
      <c r="AV297">
        <f>IF(AND('Hidden Analysiss'!E293=1, ABS('Raw Data'!E292-'Raw Data'!D292)&lt;3), 'Raw Data'!BA292, 0)</f>
        <v/>
      </c>
      <c r="AW297">
        <f>IF(AND('Hidden Analysiss'!E293=1, ABS('Raw Data'!E292-'Raw Data'!D292)&lt;3), 'Raw Data'!BD292, 0)</f>
        <v/>
      </c>
    </row>
    <row r="298">
      <c r="A298" s="1">
        <f>'Raw Data'!A293</f>
        <v/>
      </c>
      <c r="B298">
        <f>IF('Raw Data'!E293&gt;'Raw Data'!D293, 'Raw Data'!J293, 0)</f>
        <v/>
      </c>
      <c r="C298">
        <f>IF('Raw Data'!D293&gt;'Raw Data'!E293, 'Raw Data'!I293, 0)</f>
        <v/>
      </c>
      <c r="D298">
        <f>SUM(G298:H298)</f>
        <v/>
      </c>
      <c r="E298">
        <f>IF(AND('Raw Data'!J293&lt;'Raw Data'!I293,'Raw Data'!E293&gt;'Raw Data'!D293,'Raw Data'!E293-'Raw Data'!D293&gt;3),'Raw Data'!N293,IF(AND('Raw Data'!I293&lt;'Raw Data'!J293,'Raw Data'!D293&gt;'Raw Data'!E293,'Raw Data'!D293-'Raw Data'!E293&gt;3),'Raw Data'!M293,0))</f>
        <v/>
      </c>
      <c r="F298">
        <f>IF(AND('Raw Data'!J293&lt;'Raw Data'!I293,'Raw Data'!E293&gt;'Raw Data'!D293,'Raw Data'!E293-'Raw Data'!D293&lt;4),'Raw Data'!L293,IF(AND('Raw Data'!I293&lt;'Raw Data'!J293,'Raw Data'!D293&gt;'Raw Data'!E293,'Raw Data'!D293-'Raw Data'!E293&lt;4),'Raw Data'!K293,0))</f>
        <v/>
      </c>
      <c r="G298">
        <f>IF(AND('Raw Data'!J293&lt;'Raw Data'!I293, 'Raw Data'!E293&gt;'Raw Data'!D293), 'Raw Data'!J293, 0)</f>
        <v/>
      </c>
      <c r="H298">
        <f>IF(AND('Raw Data'!J293&gt;'Raw Data'!I293, 'Raw Data'!E293&lt;'Raw Data'!D293), 'Raw Data'!I293, 0)</f>
        <v/>
      </c>
      <c r="I298">
        <f>SUM(J298:K298)</f>
        <v/>
      </c>
      <c r="J298">
        <f>IF(AND('Raw Data'!J293&gt;'Raw Data'!I293, 'Raw Data'!E293&gt;'Raw Data'!D293), 'Raw Data'!J293, 0)</f>
        <v/>
      </c>
      <c r="K298">
        <f>IF(AND('Raw Data'!I293&gt;'Raw Data'!J293, 'Raw Data'!D293&gt;'Raw Data'!E293), 'Raw Data'!I293, 0)</f>
        <v/>
      </c>
      <c r="L298">
        <f>IF('Raw Data'!E293-'Raw Data'!D293&gt;3, 'Raw Data'!N293, 0)</f>
        <v/>
      </c>
      <c r="M298">
        <f>IF('Raw Data'!D293-'Raw Data'!E293&gt;3, 'Raw Data'!M293, 0)</f>
        <v/>
      </c>
      <c r="N298">
        <f>IF(ISBLANK('Raw Data'!D293),0,IF(AND('Raw Data'!E293&gt;'Raw Data'!D293,'Raw Data'!E293-'Raw Data'!D293&gt;0,'Raw Data'!E293-'Raw Data'!D293&lt;4),'Raw Data'!L293, 0))</f>
        <v/>
      </c>
      <c r="O298">
        <f>IF(ISBLANK('Raw Data'!D293),0,IF(AND('Raw Data'!E293&gt;'Raw Data'!D293,'Raw Data'!E293-'Raw Data'!D293&gt;0,'Raw Data'!D293-'Raw Data'!E293&lt;4),'Raw Data'!K293, 0))</f>
        <v/>
      </c>
      <c r="P298">
        <f>IF('Raw Data'!E293-'Raw Data'!D293&gt;3, 'Raw Data'!N293, IF('Raw Data'!D293-'Raw Data'!E293&gt;3, 'Raw Data'!M293, 0))</f>
        <v/>
      </c>
      <c r="Q298">
        <f>IF(ISBLANK('Raw Data'!E293),0,IF(AND('Raw Data'!E293-'Raw Data'!D293&lt;4,'Raw Data'!E293-'Raw Data'!D293&gt;0),'Raw Data'!L293,IF(AND('Raw Data'!D293&gt;'Raw Data'!E293,'Raw Data'!D293-'Raw Data'!E293&gt;0),'Raw Data'!K293,0)))</f>
        <v/>
      </c>
      <c r="R298">
        <f>IF(ISBLANK('Raw Data'!K293),0,IFERROR(IF(MATCH(SMALL('Raw Data'!K293:N293,1),L298:O298,0),SMALL('Raw Data'!K293:N293,1)),0))</f>
        <v/>
      </c>
      <c r="S298">
        <f>IF(ISBLANK('Raw Data'!K293),0,IFERROR(IF(MATCH(SMALL('Raw Data'!K293:N293,2),L298:O298,0),SMALL('Raw Data'!K293:N293,2)),0))</f>
        <v/>
      </c>
      <c r="T298">
        <f>IF(ISBLANK('Raw Data'!K293),0,IFERROR(IF(MATCH(SMALL('Raw Data'!K293:N293,3),L298:O298,0),SMALL('Raw Data'!K293:N293,3)),0))</f>
        <v/>
      </c>
      <c r="U298">
        <f>IF(ISBLANK('Raw Data'!K293),0,IFERROR(IF(MATCH(SMALL('Raw Data'!K293:N293,4),L298:O298,0),SMALL('Raw Data'!K293:N293,4)),0))</f>
        <v/>
      </c>
      <c r="V298">
        <f>IF(AND('Raw Data'!D293&lt;3, 'Raw Data'!E293&lt;3, 'Raw Data'!A293&gt;0), 'Raw Data'!AF293, 0)</f>
        <v/>
      </c>
      <c r="W298">
        <f>IF(AND('Raw Data'!D293&lt;4, 'Raw Data'!E293&lt;4, 'Raw Data'!A293&gt;0), 'Raw Data'!AI293, 0)</f>
        <v/>
      </c>
      <c r="X298">
        <f>IF(AND('Raw Data'!D293&lt;5, 'Raw Data'!E293&lt;5, 'Raw Data'!A293&gt;0), 'Raw Data'!AL293, 0)</f>
        <v/>
      </c>
      <c r="Y298">
        <f>IF(AND('Raw Data'!D293&lt;6, 'Raw Data'!E293&lt;6, 'Raw Data'!A293&gt;0), 'Raw Data'!AO293, 0)</f>
        <v/>
      </c>
      <c r="Z298">
        <f>IF(ISBLANK('Raw Data'!D293), 0, IF('Raw Data'!D293-'Raw Data'!E293&gt;1, 'Raw Data'!AW293, 0))</f>
        <v/>
      </c>
      <c r="AA298">
        <f>IF(ISBLANK('Raw Data'!A293), 0, IF(ABS('Raw Data'!D293-'Raw Data'!E293)&lt;2, 'Raw Data'!AX293, 0))</f>
        <v/>
      </c>
      <c r="AB298">
        <f>IF(ISBLANK('Raw Data'!D293), 0, IF('Raw Data'!E293-'Raw Data'!D293&gt;1, 'Raw Data'!AY293, 0))</f>
        <v/>
      </c>
      <c r="AC298">
        <f>IF(ISBLANK('Raw Data'!D293), 0, IF('Raw Data'!D293-'Raw Data'!E293&gt;2, 'Raw Data'!AZ293, 0))</f>
        <v/>
      </c>
      <c r="AD298">
        <f>IF(ISBLANK('Raw Data'!A293), 0, IF(ABS('Raw Data'!D293-'Raw Data'!E293)&lt;3, 'Raw Data'!BA293, 0))</f>
        <v/>
      </c>
      <c r="AE298">
        <f>IF(ISBLANK('Raw Data'!D293), 0, IF('Raw Data'!E293-'Raw Data'!D293&gt;2, 'Raw Data'!BB293, 0))</f>
        <v/>
      </c>
      <c r="AF298">
        <f>IF(ISBLANK('Raw Data'!D293), 0, IF('Raw Data'!D293-'Raw Data'!E293&gt;3, 'Raw Data'!BC293, 0))</f>
        <v/>
      </c>
      <c r="AG298">
        <f>IF(ISBLANK('Raw Data'!A293), 0, IF(ABS('Raw Data'!D293-'Raw Data'!E293)&lt;4, 'Raw Data'!BD293, 0))</f>
        <v/>
      </c>
      <c r="AH298">
        <f>IF(ISBLANK('Raw Data'!D293), 0, IF('Raw Data'!E293-'Raw Data'!D293&gt;3, 'Raw Data'!BE293, 0))</f>
        <v/>
      </c>
      <c r="AI298">
        <f>IF(SUM('Raw Data'!D293:E293)&gt;'Raw Data'!F293, 'Raw Data'!G293, 0)</f>
        <v/>
      </c>
      <c r="AJ298">
        <f>IF(ISBLANK('Raw Data'!D293), 0, IF(SUM('Raw Data'!D293:E293)&lt;'Raw Data'!F293, 'Raw Data'!H293, 0))</f>
        <v/>
      </c>
      <c r="AK298">
        <f>IF(ISBLANK('Raw Data'!A293), 0, IF(AND('Raw Data'!D293&lt;3, 'Raw Data'!E293&lt;3, 'Raw Data'!F293&lt;BB$2), 'Raw Data'!AF293, 0))</f>
        <v/>
      </c>
      <c r="AL298">
        <f>IF(ISBLANK('Raw Data'!A293), 0, IF(AND('Raw Data'!D293&lt;4, 'Raw Data'!E293&lt;4, 'Raw Data'!F293&lt;BB$2), 'Raw Data'!AI293, 0))</f>
        <v/>
      </c>
      <c r="AM298">
        <f>IF(ISBLANK('Raw Data'!A293), 0, IF(AND('Raw Data'!D293&lt;5, 'Raw Data'!E293&lt;5, 'Raw Data'!F293&lt;BB$2), 'Raw Data'!AL293, 0))</f>
        <v/>
      </c>
      <c r="AN298">
        <f>IF(ISBLANK('Raw Data'!A293), 0, IF(AND('Raw Data'!D293&lt;6, 'Raw Data'!E293&lt;6, 'Raw Data'!F293&lt;BB$2), 'Raw Data'!AO293, 0))</f>
        <v/>
      </c>
      <c r="AO298">
        <f>IF(ISBLANK('Raw Data'!A293), 0, IF(AND('Raw Data'!I293&lt;Analysis!$BC$2, 'Raw Data'!D293-'Raw Data'!E293&gt;1), 'Raw Data'!AW293, IF(AND('Raw Data'!J293&lt;Analysis!$BC$2, 'Raw Data'!E293-'Raw Data'!D293&gt;1), 'Raw Data'!AY293, 0)))</f>
        <v/>
      </c>
      <c r="AP298">
        <f>IF(ISBLANK('Raw Data'!A293), 0, IF(AND('Raw Data'!I293&lt;Analysis!$BC$2, 'Raw Data'!D293-'Raw Data'!E293&gt;2), 'Raw Data'!AZ293, IF(AND('Raw Data'!J293&lt;Analysis!$BC$2, 'Raw Data'!E293-'Raw Data'!D293&gt;2), 'Raw Data'!BB293, 0)))</f>
        <v/>
      </c>
      <c r="AQ298">
        <f>IF(ISBLANK('Raw Data'!A293), 0, IF(AND('Raw Data'!I293&lt;Analysis!$BC$2, 'Raw Data'!D293-'Raw Data'!E293&gt;3), 'Raw Data'!BC293, IF(AND('Raw Data'!J293&lt;Analysis!$BC$2, 'Raw Data'!E293-'Raw Data'!D293&gt;3), 'Raw Data'!BE293, 0)))</f>
        <v/>
      </c>
      <c r="AR298">
        <f>IF('Hidden Analysiss'!D294=1,IF(ABS('Raw Data'!E293-'Raw Data'!D293)&lt;2,'Raw Data'!AX293,0), 0)</f>
        <v/>
      </c>
      <c r="AS298">
        <f>IF('Hidden Analysiss'!D294=1,IF(ABS('Raw Data'!E293-'Raw Data'!D293)&lt;3,'Raw Data'!BA293,0), 0)</f>
        <v/>
      </c>
      <c r="AT298">
        <f>IF('Hidden Analysiss'!D294=1,IF(ABS('Raw Data'!E293-'Raw Data'!D293)&lt;4,'Raw Data'!BD293,0), 0)</f>
        <v/>
      </c>
      <c r="AU298">
        <f>IF(AND('Hidden Analysiss'!E294=1, ABS('Raw Data'!E293-'Raw Data'!D293)&lt;2), 'Raw Data'!AX293, 0)</f>
        <v/>
      </c>
      <c r="AV298">
        <f>IF(AND('Hidden Analysiss'!E294=1, ABS('Raw Data'!E293-'Raw Data'!D293)&lt;3), 'Raw Data'!BA293, 0)</f>
        <v/>
      </c>
      <c r="AW298">
        <f>IF(AND('Hidden Analysiss'!E294=1, ABS('Raw Data'!E293-'Raw Data'!D293)&lt;3), 'Raw Data'!BD293, 0)</f>
        <v/>
      </c>
    </row>
    <row r="299">
      <c r="A299" s="1">
        <f>'Raw Data'!A294</f>
        <v/>
      </c>
      <c r="B299">
        <f>IF('Raw Data'!E294&gt;'Raw Data'!D294, 'Raw Data'!J294, 0)</f>
        <v/>
      </c>
      <c r="C299">
        <f>IF('Raw Data'!D294&gt;'Raw Data'!E294, 'Raw Data'!I294, 0)</f>
        <v/>
      </c>
      <c r="D299">
        <f>SUM(G299:H299)</f>
        <v/>
      </c>
      <c r="E299">
        <f>IF(AND('Raw Data'!J294&lt;'Raw Data'!I294,'Raw Data'!E294&gt;'Raw Data'!D294,'Raw Data'!E294-'Raw Data'!D294&gt;3),'Raw Data'!N294,IF(AND('Raw Data'!I294&lt;'Raw Data'!J294,'Raw Data'!D294&gt;'Raw Data'!E294,'Raw Data'!D294-'Raw Data'!E294&gt;3),'Raw Data'!M294,0))</f>
        <v/>
      </c>
      <c r="F299">
        <f>IF(AND('Raw Data'!J294&lt;'Raw Data'!I294,'Raw Data'!E294&gt;'Raw Data'!D294,'Raw Data'!E294-'Raw Data'!D294&lt;4),'Raw Data'!L294,IF(AND('Raw Data'!I294&lt;'Raw Data'!J294,'Raw Data'!D294&gt;'Raw Data'!E294,'Raw Data'!D294-'Raw Data'!E294&lt;4),'Raw Data'!K294,0))</f>
        <v/>
      </c>
      <c r="G299">
        <f>IF(AND('Raw Data'!J294&lt;'Raw Data'!I294, 'Raw Data'!E294&gt;'Raw Data'!D294), 'Raw Data'!J294, 0)</f>
        <v/>
      </c>
      <c r="H299">
        <f>IF(AND('Raw Data'!J294&gt;'Raw Data'!I294, 'Raw Data'!E294&lt;'Raw Data'!D294), 'Raw Data'!I294, 0)</f>
        <v/>
      </c>
      <c r="I299">
        <f>SUM(J299:K299)</f>
        <v/>
      </c>
      <c r="J299">
        <f>IF(AND('Raw Data'!J294&gt;'Raw Data'!I294, 'Raw Data'!E294&gt;'Raw Data'!D294), 'Raw Data'!J294, 0)</f>
        <v/>
      </c>
      <c r="K299">
        <f>IF(AND('Raw Data'!I294&gt;'Raw Data'!J294, 'Raw Data'!D294&gt;'Raw Data'!E294), 'Raw Data'!I294, 0)</f>
        <v/>
      </c>
      <c r="L299">
        <f>IF('Raw Data'!E294-'Raw Data'!D294&gt;3, 'Raw Data'!N294, 0)</f>
        <v/>
      </c>
      <c r="M299">
        <f>IF('Raw Data'!D294-'Raw Data'!E294&gt;3, 'Raw Data'!M294, 0)</f>
        <v/>
      </c>
      <c r="N299">
        <f>IF(ISBLANK('Raw Data'!D294),0,IF(AND('Raw Data'!E294&gt;'Raw Data'!D294,'Raw Data'!E294-'Raw Data'!D294&gt;0,'Raw Data'!E294-'Raw Data'!D294&lt;4),'Raw Data'!L294, 0))</f>
        <v/>
      </c>
      <c r="O299">
        <f>IF(ISBLANK('Raw Data'!D294),0,IF(AND('Raw Data'!E294&gt;'Raw Data'!D294,'Raw Data'!E294-'Raw Data'!D294&gt;0,'Raw Data'!D294-'Raw Data'!E294&lt;4),'Raw Data'!K294, 0))</f>
        <v/>
      </c>
      <c r="P299">
        <f>IF('Raw Data'!E294-'Raw Data'!D294&gt;3, 'Raw Data'!N294, IF('Raw Data'!D294-'Raw Data'!E294&gt;3, 'Raw Data'!M294, 0))</f>
        <v/>
      </c>
      <c r="Q299">
        <f>IF(ISBLANK('Raw Data'!E294),0,IF(AND('Raw Data'!E294-'Raw Data'!D294&lt;4,'Raw Data'!E294-'Raw Data'!D294&gt;0),'Raw Data'!L294,IF(AND('Raw Data'!D294&gt;'Raw Data'!E294,'Raw Data'!D294-'Raw Data'!E294&gt;0),'Raw Data'!K294,0)))</f>
        <v/>
      </c>
      <c r="R299">
        <f>IF(ISBLANK('Raw Data'!K294),0,IFERROR(IF(MATCH(SMALL('Raw Data'!K294:N294,1),L299:O299,0),SMALL('Raw Data'!K294:N294,1)),0))</f>
        <v/>
      </c>
      <c r="S299">
        <f>IF(ISBLANK('Raw Data'!K294),0,IFERROR(IF(MATCH(SMALL('Raw Data'!K294:N294,2),L299:O299,0),SMALL('Raw Data'!K294:N294,2)),0))</f>
        <v/>
      </c>
      <c r="T299">
        <f>IF(ISBLANK('Raw Data'!K294),0,IFERROR(IF(MATCH(SMALL('Raw Data'!K294:N294,3),L299:O299,0),SMALL('Raw Data'!K294:N294,3)),0))</f>
        <v/>
      </c>
      <c r="U299">
        <f>IF(ISBLANK('Raw Data'!K294),0,IFERROR(IF(MATCH(SMALL('Raw Data'!K294:N294,4),L299:O299,0),SMALL('Raw Data'!K294:N294,4)),0))</f>
        <v/>
      </c>
      <c r="V299">
        <f>IF(AND('Raw Data'!D294&lt;3, 'Raw Data'!E294&lt;3, 'Raw Data'!A294&gt;0), 'Raw Data'!AF294, 0)</f>
        <v/>
      </c>
      <c r="W299">
        <f>IF(AND('Raw Data'!D294&lt;4, 'Raw Data'!E294&lt;4, 'Raw Data'!A294&gt;0), 'Raw Data'!AI294, 0)</f>
        <v/>
      </c>
      <c r="X299">
        <f>IF(AND('Raw Data'!D294&lt;5, 'Raw Data'!E294&lt;5, 'Raw Data'!A294&gt;0), 'Raw Data'!AL294, 0)</f>
        <v/>
      </c>
      <c r="Y299">
        <f>IF(AND('Raw Data'!D294&lt;6, 'Raw Data'!E294&lt;6, 'Raw Data'!A294&gt;0), 'Raw Data'!AO294, 0)</f>
        <v/>
      </c>
      <c r="Z299">
        <f>IF(ISBLANK('Raw Data'!D294), 0, IF('Raw Data'!D294-'Raw Data'!E294&gt;1, 'Raw Data'!AW294, 0))</f>
        <v/>
      </c>
      <c r="AA299">
        <f>IF(ISBLANK('Raw Data'!A294), 0, IF(ABS('Raw Data'!D294-'Raw Data'!E294)&lt;2, 'Raw Data'!AX294, 0))</f>
        <v/>
      </c>
      <c r="AB299">
        <f>IF(ISBLANK('Raw Data'!D294), 0, IF('Raw Data'!E294-'Raw Data'!D294&gt;1, 'Raw Data'!AY294, 0))</f>
        <v/>
      </c>
      <c r="AC299">
        <f>IF(ISBLANK('Raw Data'!D294), 0, IF('Raw Data'!D294-'Raw Data'!E294&gt;2, 'Raw Data'!AZ294, 0))</f>
        <v/>
      </c>
      <c r="AD299">
        <f>IF(ISBLANK('Raw Data'!A294), 0, IF(ABS('Raw Data'!D294-'Raw Data'!E294)&lt;3, 'Raw Data'!BA294, 0))</f>
        <v/>
      </c>
      <c r="AE299">
        <f>IF(ISBLANK('Raw Data'!D294), 0, IF('Raw Data'!E294-'Raw Data'!D294&gt;2, 'Raw Data'!BB294, 0))</f>
        <v/>
      </c>
      <c r="AF299">
        <f>IF(ISBLANK('Raw Data'!D294), 0, IF('Raw Data'!D294-'Raw Data'!E294&gt;3, 'Raw Data'!BC294, 0))</f>
        <v/>
      </c>
      <c r="AG299">
        <f>IF(ISBLANK('Raw Data'!A294), 0, IF(ABS('Raw Data'!D294-'Raw Data'!E294)&lt;4, 'Raw Data'!BD294, 0))</f>
        <v/>
      </c>
      <c r="AH299">
        <f>IF(ISBLANK('Raw Data'!D294), 0, IF('Raw Data'!E294-'Raw Data'!D294&gt;3, 'Raw Data'!BE294, 0))</f>
        <v/>
      </c>
      <c r="AI299">
        <f>IF(SUM('Raw Data'!D294:E294)&gt;'Raw Data'!F294, 'Raw Data'!G294, 0)</f>
        <v/>
      </c>
      <c r="AJ299">
        <f>IF(ISBLANK('Raw Data'!D294), 0, IF(SUM('Raw Data'!D294:E294)&lt;'Raw Data'!F294, 'Raw Data'!H294, 0))</f>
        <v/>
      </c>
      <c r="AK299">
        <f>IF(ISBLANK('Raw Data'!A294), 0, IF(AND('Raw Data'!D294&lt;3, 'Raw Data'!E294&lt;3, 'Raw Data'!F294&lt;BB$2), 'Raw Data'!AF294, 0))</f>
        <v/>
      </c>
      <c r="AL299">
        <f>IF(ISBLANK('Raw Data'!A294), 0, IF(AND('Raw Data'!D294&lt;4, 'Raw Data'!E294&lt;4, 'Raw Data'!F294&lt;BB$2), 'Raw Data'!AI294, 0))</f>
        <v/>
      </c>
      <c r="AM299">
        <f>IF(ISBLANK('Raw Data'!A294), 0, IF(AND('Raw Data'!D294&lt;5, 'Raw Data'!E294&lt;5, 'Raw Data'!F294&lt;BB$2), 'Raw Data'!AL294, 0))</f>
        <v/>
      </c>
      <c r="AN299">
        <f>IF(ISBLANK('Raw Data'!A294), 0, IF(AND('Raw Data'!D294&lt;6, 'Raw Data'!E294&lt;6, 'Raw Data'!F294&lt;BB$2), 'Raw Data'!AO294, 0))</f>
        <v/>
      </c>
      <c r="AO299">
        <f>IF(ISBLANK('Raw Data'!A294), 0, IF(AND('Raw Data'!I294&lt;Analysis!$BC$2, 'Raw Data'!D294-'Raw Data'!E294&gt;1), 'Raw Data'!AW294, IF(AND('Raw Data'!J294&lt;Analysis!$BC$2, 'Raw Data'!E294-'Raw Data'!D294&gt;1), 'Raw Data'!AY294, 0)))</f>
        <v/>
      </c>
      <c r="AP299">
        <f>IF(ISBLANK('Raw Data'!A294), 0, IF(AND('Raw Data'!I294&lt;Analysis!$BC$2, 'Raw Data'!D294-'Raw Data'!E294&gt;2), 'Raw Data'!AZ294, IF(AND('Raw Data'!J294&lt;Analysis!$BC$2, 'Raw Data'!E294-'Raw Data'!D294&gt;2), 'Raw Data'!BB294, 0)))</f>
        <v/>
      </c>
      <c r="AQ299">
        <f>IF(ISBLANK('Raw Data'!A294), 0, IF(AND('Raw Data'!I294&lt;Analysis!$BC$2, 'Raw Data'!D294-'Raw Data'!E294&gt;3), 'Raw Data'!BC294, IF(AND('Raw Data'!J294&lt;Analysis!$BC$2, 'Raw Data'!E294-'Raw Data'!D294&gt;3), 'Raw Data'!BE294, 0)))</f>
        <v/>
      </c>
      <c r="AR299">
        <f>IF('Hidden Analysiss'!D295=1,IF(ABS('Raw Data'!E294-'Raw Data'!D294)&lt;2,'Raw Data'!AX294,0), 0)</f>
        <v/>
      </c>
      <c r="AS299">
        <f>IF('Hidden Analysiss'!D295=1,IF(ABS('Raw Data'!E294-'Raw Data'!D294)&lt;3,'Raw Data'!BA294,0), 0)</f>
        <v/>
      </c>
      <c r="AT299">
        <f>IF('Hidden Analysiss'!D295=1,IF(ABS('Raw Data'!E294-'Raw Data'!D294)&lt;4,'Raw Data'!BD294,0), 0)</f>
        <v/>
      </c>
      <c r="AU299">
        <f>IF(AND('Hidden Analysiss'!E295=1, ABS('Raw Data'!E294-'Raw Data'!D294)&lt;2), 'Raw Data'!AX294, 0)</f>
        <v/>
      </c>
      <c r="AV299">
        <f>IF(AND('Hidden Analysiss'!E295=1, ABS('Raw Data'!E294-'Raw Data'!D294)&lt;3), 'Raw Data'!BA294, 0)</f>
        <v/>
      </c>
      <c r="AW299">
        <f>IF(AND('Hidden Analysiss'!E295=1, ABS('Raw Data'!E294-'Raw Data'!D294)&lt;3), 'Raw Data'!BD294, 0)</f>
        <v/>
      </c>
    </row>
    <row r="300">
      <c r="A300" s="1">
        <f>'Raw Data'!A295</f>
        <v/>
      </c>
      <c r="B300">
        <f>IF('Raw Data'!E295&gt;'Raw Data'!D295, 'Raw Data'!J295, 0)</f>
        <v/>
      </c>
      <c r="C300">
        <f>IF('Raw Data'!D295&gt;'Raw Data'!E295, 'Raw Data'!I295, 0)</f>
        <v/>
      </c>
      <c r="D300">
        <f>SUM(G300:H300)</f>
        <v/>
      </c>
      <c r="E300">
        <f>IF(AND('Raw Data'!J295&lt;'Raw Data'!I295,'Raw Data'!E295&gt;'Raw Data'!D295,'Raw Data'!E295-'Raw Data'!D295&gt;3),'Raw Data'!N295,IF(AND('Raw Data'!I295&lt;'Raw Data'!J295,'Raw Data'!D295&gt;'Raw Data'!E295,'Raw Data'!D295-'Raw Data'!E295&gt;3),'Raw Data'!M295,0))</f>
        <v/>
      </c>
      <c r="F300">
        <f>IF(AND('Raw Data'!J295&lt;'Raw Data'!I295,'Raw Data'!E295&gt;'Raw Data'!D295,'Raw Data'!E295-'Raw Data'!D295&lt;4),'Raw Data'!L295,IF(AND('Raw Data'!I295&lt;'Raw Data'!J295,'Raw Data'!D295&gt;'Raw Data'!E295,'Raw Data'!D295-'Raw Data'!E295&lt;4),'Raw Data'!K295,0))</f>
        <v/>
      </c>
      <c r="G300">
        <f>IF(AND('Raw Data'!J295&lt;'Raw Data'!I295, 'Raw Data'!E295&gt;'Raw Data'!D295), 'Raw Data'!J295, 0)</f>
        <v/>
      </c>
      <c r="H300">
        <f>IF(AND('Raw Data'!J295&gt;'Raw Data'!I295, 'Raw Data'!E295&lt;'Raw Data'!D295), 'Raw Data'!I295, 0)</f>
        <v/>
      </c>
      <c r="I300">
        <f>SUM(J300:K300)</f>
        <v/>
      </c>
      <c r="J300">
        <f>IF(AND('Raw Data'!J295&gt;'Raw Data'!I295, 'Raw Data'!E295&gt;'Raw Data'!D295), 'Raw Data'!J295, 0)</f>
        <v/>
      </c>
      <c r="K300">
        <f>IF(AND('Raw Data'!I295&gt;'Raw Data'!J295, 'Raw Data'!D295&gt;'Raw Data'!E295), 'Raw Data'!I295, 0)</f>
        <v/>
      </c>
      <c r="L300">
        <f>IF('Raw Data'!E295-'Raw Data'!D295&gt;3, 'Raw Data'!N295, 0)</f>
        <v/>
      </c>
      <c r="M300">
        <f>IF('Raw Data'!D295-'Raw Data'!E295&gt;3, 'Raw Data'!M295, 0)</f>
        <v/>
      </c>
      <c r="N300">
        <f>IF(ISBLANK('Raw Data'!D295),0,IF(AND('Raw Data'!E295&gt;'Raw Data'!D295,'Raw Data'!E295-'Raw Data'!D295&gt;0,'Raw Data'!E295-'Raw Data'!D295&lt;4),'Raw Data'!L295, 0))</f>
        <v/>
      </c>
      <c r="O300">
        <f>IF(ISBLANK('Raw Data'!D295),0,IF(AND('Raw Data'!E295&gt;'Raw Data'!D295,'Raw Data'!E295-'Raw Data'!D295&gt;0,'Raw Data'!D295-'Raw Data'!E295&lt;4),'Raw Data'!K295, 0))</f>
        <v/>
      </c>
      <c r="P300">
        <f>IF('Raw Data'!E295-'Raw Data'!D295&gt;3, 'Raw Data'!N295, IF('Raw Data'!D295-'Raw Data'!E295&gt;3, 'Raw Data'!M295, 0))</f>
        <v/>
      </c>
      <c r="Q300">
        <f>IF(ISBLANK('Raw Data'!E295),0,IF(AND('Raw Data'!E295-'Raw Data'!D295&lt;4,'Raw Data'!E295-'Raw Data'!D295&gt;0),'Raw Data'!L295,IF(AND('Raw Data'!D295&gt;'Raw Data'!E295,'Raw Data'!D295-'Raw Data'!E295&gt;0),'Raw Data'!K295,0)))</f>
        <v/>
      </c>
      <c r="R300">
        <f>IF(ISBLANK('Raw Data'!K295),0,IFERROR(IF(MATCH(SMALL('Raw Data'!K295:N295,1),L300:O300,0),SMALL('Raw Data'!K295:N295,1)),0))</f>
        <v/>
      </c>
      <c r="S300">
        <f>IF(ISBLANK('Raw Data'!K295),0,IFERROR(IF(MATCH(SMALL('Raw Data'!K295:N295,2),L300:O300,0),SMALL('Raw Data'!K295:N295,2)),0))</f>
        <v/>
      </c>
      <c r="T300">
        <f>IF(ISBLANK('Raw Data'!K295),0,IFERROR(IF(MATCH(SMALL('Raw Data'!K295:N295,3),L300:O300,0),SMALL('Raw Data'!K295:N295,3)),0))</f>
        <v/>
      </c>
      <c r="U300">
        <f>IF(ISBLANK('Raw Data'!K295),0,IFERROR(IF(MATCH(SMALL('Raw Data'!K295:N295,4),L300:O300,0),SMALL('Raw Data'!K295:N295,4)),0))</f>
        <v/>
      </c>
      <c r="V300">
        <f>IF(AND('Raw Data'!D295&lt;3, 'Raw Data'!E295&lt;3, 'Raw Data'!A295&gt;0), 'Raw Data'!AF295, 0)</f>
        <v/>
      </c>
      <c r="W300">
        <f>IF(AND('Raw Data'!D295&lt;4, 'Raw Data'!E295&lt;4, 'Raw Data'!A295&gt;0), 'Raw Data'!AI295, 0)</f>
        <v/>
      </c>
      <c r="X300">
        <f>IF(AND('Raw Data'!D295&lt;5, 'Raw Data'!E295&lt;5, 'Raw Data'!A295&gt;0), 'Raw Data'!AL295, 0)</f>
        <v/>
      </c>
      <c r="Y300">
        <f>IF(AND('Raw Data'!D295&lt;6, 'Raw Data'!E295&lt;6, 'Raw Data'!A295&gt;0), 'Raw Data'!AO295, 0)</f>
        <v/>
      </c>
      <c r="Z300">
        <f>IF(ISBLANK('Raw Data'!D295), 0, IF('Raw Data'!D295-'Raw Data'!E295&gt;1, 'Raw Data'!AW295, 0))</f>
        <v/>
      </c>
      <c r="AA300">
        <f>IF(ISBLANK('Raw Data'!A295), 0, IF(ABS('Raw Data'!D295-'Raw Data'!E295)&lt;2, 'Raw Data'!AX295, 0))</f>
        <v/>
      </c>
      <c r="AB300">
        <f>IF(ISBLANK('Raw Data'!D295), 0, IF('Raw Data'!E295-'Raw Data'!D295&gt;1, 'Raw Data'!AY295, 0))</f>
        <v/>
      </c>
      <c r="AC300">
        <f>IF(ISBLANK('Raw Data'!D295), 0, IF('Raw Data'!D295-'Raw Data'!E295&gt;2, 'Raw Data'!AZ295, 0))</f>
        <v/>
      </c>
      <c r="AD300">
        <f>IF(ISBLANK('Raw Data'!A295), 0, IF(ABS('Raw Data'!D295-'Raw Data'!E295)&lt;3, 'Raw Data'!BA295, 0))</f>
        <v/>
      </c>
      <c r="AE300">
        <f>IF(ISBLANK('Raw Data'!D295), 0, IF('Raw Data'!E295-'Raw Data'!D295&gt;2, 'Raw Data'!BB295, 0))</f>
        <v/>
      </c>
      <c r="AF300">
        <f>IF(ISBLANK('Raw Data'!D295), 0, IF('Raw Data'!D295-'Raw Data'!E295&gt;3, 'Raw Data'!BC295, 0))</f>
        <v/>
      </c>
      <c r="AG300">
        <f>IF(ISBLANK('Raw Data'!A295), 0, IF(ABS('Raw Data'!D295-'Raw Data'!E295)&lt;4, 'Raw Data'!BD295, 0))</f>
        <v/>
      </c>
      <c r="AH300">
        <f>IF(ISBLANK('Raw Data'!D295), 0, IF('Raw Data'!E295-'Raw Data'!D295&gt;3, 'Raw Data'!BE295, 0))</f>
        <v/>
      </c>
      <c r="AI300">
        <f>IF(SUM('Raw Data'!D295:E295)&gt;'Raw Data'!F295, 'Raw Data'!G295, 0)</f>
        <v/>
      </c>
      <c r="AJ300">
        <f>IF(ISBLANK('Raw Data'!D295), 0, IF(SUM('Raw Data'!D295:E295)&lt;'Raw Data'!F295, 'Raw Data'!H295, 0))</f>
        <v/>
      </c>
      <c r="AK300">
        <f>IF(ISBLANK('Raw Data'!A295), 0, IF(AND('Raw Data'!D295&lt;3, 'Raw Data'!E295&lt;3, 'Raw Data'!F295&lt;BB$2), 'Raw Data'!AF295, 0))</f>
        <v/>
      </c>
      <c r="AL300">
        <f>IF(ISBLANK('Raw Data'!A295), 0, IF(AND('Raw Data'!D295&lt;4, 'Raw Data'!E295&lt;4, 'Raw Data'!F295&lt;BB$2), 'Raw Data'!AI295, 0))</f>
        <v/>
      </c>
      <c r="AM300">
        <f>IF(ISBLANK('Raw Data'!A295), 0, IF(AND('Raw Data'!D295&lt;5, 'Raw Data'!E295&lt;5, 'Raw Data'!F295&lt;BB$2), 'Raw Data'!AL295, 0))</f>
        <v/>
      </c>
      <c r="AN300">
        <f>IF(ISBLANK('Raw Data'!A295), 0, IF(AND('Raw Data'!D295&lt;6, 'Raw Data'!E295&lt;6, 'Raw Data'!F295&lt;BB$2), 'Raw Data'!AO295, 0))</f>
        <v/>
      </c>
      <c r="AO300">
        <f>IF(ISBLANK('Raw Data'!A295), 0, IF(AND('Raw Data'!I295&lt;Analysis!$BC$2, 'Raw Data'!D295-'Raw Data'!E295&gt;1), 'Raw Data'!AW295, IF(AND('Raw Data'!J295&lt;Analysis!$BC$2, 'Raw Data'!E295-'Raw Data'!D295&gt;1), 'Raw Data'!AY295, 0)))</f>
        <v/>
      </c>
      <c r="AP300">
        <f>IF(ISBLANK('Raw Data'!A295), 0, IF(AND('Raw Data'!I295&lt;Analysis!$BC$2, 'Raw Data'!D295-'Raw Data'!E295&gt;2), 'Raw Data'!AZ295, IF(AND('Raw Data'!J295&lt;Analysis!$BC$2, 'Raw Data'!E295-'Raw Data'!D295&gt;2), 'Raw Data'!BB295, 0)))</f>
        <v/>
      </c>
      <c r="AQ300">
        <f>IF(ISBLANK('Raw Data'!A295), 0, IF(AND('Raw Data'!I295&lt;Analysis!$BC$2, 'Raw Data'!D295-'Raw Data'!E295&gt;3), 'Raw Data'!BC295, IF(AND('Raw Data'!J295&lt;Analysis!$BC$2, 'Raw Data'!E295-'Raw Data'!D295&gt;3), 'Raw Data'!BE295, 0)))</f>
        <v/>
      </c>
      <c r="AR300">
        <f>IF('Hidden Analysiss'!D296=1,IF(ABS('Raw Data'!E295-'Raw Data'!D295)&lt;2,'Raw Data'!AX295,0), 0)</f>
        <v/>
      </c>
      <c r="AS300">
        <f>IF('Hidden Analysiss'!D296=1,IF(ABS('Raw Data'!E295-'Raw Data'!D295)&lt;3,'Raw Data'!BA295,0), 0)</f>
        <v/>
      </c>
      <c r="AT300">
        <f>IF('Hidden Analysiss'!D296=1,IF(ABS('Raw Data'!E295-'Raw Data'!D295)&lt;4,'Raw Data'!BD295,0), 0)</f>
        <v/>
      </c>
      <c r="AU300">
        <f>IF(AND('Hidden Analysiss'!E296=1, ABS('Raw Data'!E295-'Raw Data'!D295)&lt;2), 'Raw Data'!AX295, 0)</f>
        <v/>
      </c>
      <c r="AV300">
        <f>IF(AND('Hidden Analysiss'!E296=1, ABS('Raw Data'!E295-'Raw Data'!D295)&lt;3), 'Raw Data'!BA295, 0)</f>
        <v/>
      </c>
      <c r="AW300">
        <f>IF(AND('Hidden Analysiss'!E296=1, ABS('Raw Data'!E295-'Raw Data'!D295)&lt;3), 'Raw Data'!BD295, 0)</f>
        <v/>
      </c>
    </row>
    <row r="301">
      <c r="A301" s="1">
        <f>'Raw Data'!A296</f>
        <v/>
      </c>
      <c r="B301">
        <f>IF('Raw Data'!E296&gt;'Raw Data'!D296, 'Raw Data'!J296, 0)</f>
        <v/>
      </c>
      <c r="C301">
        <f>IF('Raw Data'!D296&gt;'Raw Data'!E296, 'Raw Data'!I296, 0)</f>
        <v/>
      </c>
      <c r="D301">
        <f>SUM(G301:H301)</f>
        <v/>
      </c>
      <c r="E301">
        <f>IF(AND('Raw Data'!J296&lt;'Raw Data'!I296,'Raw Data'!E296&gt;'Raw Data'!D296,'Raw Data'!E296-'Raw Data'!D296&gt;3),'Raw Data'!N296,IF(AND('Raw Data'!I296&lt;'Raw Data'!J296,'Raw Data'!D296&gt;'Raw Data'!E296,'Raw Data'!D296-'Raw Data'!E296&gt;3),'Raw Data'!M296,0))</f>
        <v/>
      </c>
      <c r="F301">
        <f>IF(AND('Raw Data'!J296&lt;'Raw Data'!I296,'Raw Data'!E296&gt;'Raw Data'!D296,'Raw Data'!E296-'Raw Data'!D296&lt;4),'Raw Data'!L296,IF(AND('Raw Data'!I296&lt;'Raw Data'!J296,'Raw Data'!D296&gt;'Raw Data'!E296,'Raw Data'!D296-'Raw Data'!E296&lt;4),'Raw Data'!K296,0))</f>
        <v/>
      </c>
      <c r="G301">
        <f>IF(AND('Raw Data'!J296&lt;'Raw Data'!I296, 'Raw Data'!E296&gt;'Raw Data'!D296), 'Raw Data'!J296, 0)</f>
        <v/>
      </c>
      <c r="H301">
        <f>IF(AND('Raw Data'!J296&gt;'Raw Data'!I296, 'Raw Data'!E296&lt;'Raw Data'!D296), 'Raw Data'!I296, 0)</f>
        <v/>
      </c>
      <c r="I301">
        <f>SUM(J301:K301)</f>
        <v/>
      </c>
      <c r="J301">
        <f>IF(AND('Raw Data'!J296&gt;'Raw Data'!I296, 'Raw Data'!E296&gt;'Raw Data'!D296), 'Raw Data'!J296, 0)</f>
        <v/>
      </c>
      <c r="K301">
        <f>IF(AND('Raw Data'!I296&gt;'Raw Data'!J296, 'Raw Data'!D296&gt;'Raw Data'!E296), 'Raw Data'!I296, 0)</f>
        <v/>
      </c>
      <c r="L301">
        <f>IF('Raw Data'!E296-'Raw Data'!D296&gt;3, 'Raw Data'!N296, 0)</f>
        <v/>
      </c>
      <c r="M301">
        <f>IF('Raw Data'!D296-'Raw Data'!E296&gt;3, 'Raw Data'!M296, 0)</f>
        <v/>
      </c>
      <c r="N301">
        <f>IF(ISBLANK('Raw Data'!D296),0,IF(AND('Raw Data'!E296&gt;'Raw Data'!D296,'Raw Data'!E296-'Raw Data'!D296&gt;0,'Raw Data'!E296-'Raw Data'!D296&lt;4),'Raw Data'!L296, 0))</f>
        <v/>
      </c>
      <c r="O301">
        <f>IF(ISBLANK('Raw Data'!D296),0,IF(AND('Raw Data'!E296&gt;'Raw Data'!D296,'Raw Data'!E296-'Raw Data'!D296&gt;0,'Raw Data'!D296-'Raw Data'!E296&lt;4),'Raw Data'!K296, 0))</f>
        <v/>
      </c>
      <c r="P301">
        <f>IF('Raw Data'!E296-'Raw Data'!D296&gt;3, 'Raw Data'!N296, IF('Raw Data'!D296-'Raw Data'!E296&gt;3, 'Raw Data'!M296, 0))</f>
        <v/>
      </c>
      <c r="Q301">
        <f>IF(ISBLANK('Raw Data'!E296),0,IF(AND('Raw Data'!E296-'Raw Data'!D296&lt;4,'Raw Data'!E296-'Raw Data'!D296&gt;0),'Raw Data'!L296,IF(AND('Raw Data'!D296&gt;'Raw Data'!E296,'Raw Data'!D296-'Raw Data'!E296&gt;0),'Raw Data'!K296,0)))</f>
        <v/>
      </c>
      <c r="R301">
        <f>IF(ISBLANK('Raw Data'!K296),0,IFERROR(IF(MATCH(SMALL('Raw Data'!K296:N296,1),L301:O301,0),SMALL('Raw Data'!K296:N296,1)),0))</f>
        <v/>
      </c>
      <c r="S301">
        <f>IF(ISBLANK('Raw Data'!K296),0,IFERROR(IF(MATCH(SMALL('Raw Data'!K296:N296,2),L301:O301,0),SMALL('Raw Data'!K296:N296,2)),0))</f>
        <v/>
      </c>
      <c r="T301">
        <f>IF(ISBLANK('Raw Data'!K296),0,IFERROR(IF(MATCH(SMALL('Raw Data'!K296:N296,3),L301:O301,0),SMALL('Raw Data'!K296:N296,3)),0))</f>
        <v/>
      </c>
      <c r="U301">
        <f>IF(ISBLANK('Raw Data'!K296),0,IFERROR(IF(MATCH(SMALL('Raw Data'!K296:N296,4),L301:O301,0),SMALL('Raw Data'!K296:N296,4)),0))</f>
        <v/>
      </c>
      <c r="V301">
        <f>IF(AND('Raw Data'!D296&lt;3, 'Raw Data'!E296&lt;3, 'Raw Data'!A296&gt;0), 'Raw Data'!AF296, 0)</f>
        <v/>
      </c>
      <c r="W301">
        <f>IF(AND('Raw Data'!D296&lt;4, 'Raw Data'!E296&lt;4, 'Raw Data'!A296&gt;0), 'Raw Data'!AI296, 0)</f>
        <v/>
      </c>
      <c r="X301">
        <f>IF(AND('Raw Data'!D296&lt;5, 'Raw Data'!E296&lt;5, 'Raw Data'!A296&gt;0), 'Raw Data'!AL296, 0)</f>
        <v/>
      </c>
      <c r="Y301">
        <f>IF(AND('Raw Data'!D296&lt;6, 'Raw Data'!E296&lt;6, 'Raw Data'!A296&gt;0), 'Raw Data'!AO296, 0)</f>
        <v/>
      </c>
      <c r="Z301">
        <f>IF(ISBLANK('Raw Data'!D296), 0, IF('Raw Data'!D296-'Raw Data'!E296&gt;1, 'Raw Data'!AW296, 0))</f>
        <v/>
      </c>
      <c r="AA301">
        <f>IF(ISBLANK('Raw Data'!A296), 0, IF(ABS('Raw Data'!D296-'Raw Data'!E296)&lt;2, 'Raw Data'!AX296, 0))</f>
        <v/>
      </c>
      <c r="AB301">
        <f>IF(ISBLANK('Raw Data'!D296), 0, IF('Raw Data'!E296-'Raw Data'!D296&gt;1, 'Raw Data'!AY296, 0))</f>
        <v/>
      </c>
      <c r="AC301">
        <f>IF(ISBLANK('Raw Data'!D296), 0, IF('Raw Data'!D296-'Raw Data'!E296&gt;2, 'Raw Data'!AZ296, 0))</f>
        <v/>
      </c>
      <c r="AD301">
        <f>IF(ISBLANK('Raw Data'!A296), 0, IF(ABS('Raw Data'!D296-'Raw Data'!E296)&lt;3, 'Raw Data'!BA296, 0))</f>
        <v/>
      </c>
      <c r="AE301">
        <f>IF(ISBLANK('Raw Data'!D296), 0, IF('Raw Data'!E296-'Raw Data'!D296&gt;2, 'Raw Data'!BB296, 0))</f>
        <v/>
      </c>
      <c r="AF301">
        <f>IF(ISBLANK('Raw Data'!D296), 0, IF('Raw Data'!D296-'Raw Data'!E296&gt;3, 'Raw Data'!BC296, 0))</f>
        <v/>
      </c>
      <c r="AG301">
        <f>IF(ISBLANK('Raw Data'!A296), 0, IF(ABS('Raw Data'!D296-'Raw Data'!E296)&lt;4, 'Raw Data'!BD296, 0))</f>
        <v/>
      </c>
      <c r="AH301">
        <f>IF(ISBLANK('Raw Data'!D296), 0, IF('Raw Data'!E296-'Raw Data'!D296&gt;3, 'Raw Data'!BE296, 0))</f>
        <v/>
      </c>
      <c r="AI301">
        <f>IF(SUM('Raw Data'!D296:E296)&gt;'Raw Data'!F296, 'Raw Data'!G296, 0)</f>
        <v/>
      </c>
      <c r="AJ301">
        <f>IF(ISBLANK('Raw Data'!D296), 0, IF(SUM('Raw Data'!D296:E296)&lt;'Raw Data'!F296, 'Raw Data'!H296, 0))</f>
        <v/>
      </c>
      <c r="AK301">
        <f>IF(ISBLANK('Raw Data'!A296), 0, IF(AND('Raw Data'!D296&lt;3, 'Raw Data'!E296&lt;3, 'Raw Data'!F296&lt;BB$2), 'Raw Data'!AF296, 0))</f>
        <v/>
      </c>
      <c r="AL301">
        <f>IF(ISBLANK('Raw Data'!A296), 0, IF(AND('Raw Data'!D296&lt;4, 'Raw Data'!E296&lt;4, 'Raw Data'!F296&lt;BB$2), 'Raw Data'!AI296, 0))</f>
        <v/>
      </c>
      <c r="AM301">
        <f>IF(ISBLANK('Raw Data'!A296), 0, IF(AND('Raw Data'!D296&lt;5, 'Raw Data'!E296&lt;5, 'Raw Data'!F296&lt;BB$2), 'Raw Data'!AL296, 0))</f>
        <v/>
      </c>
      <c r="AN301">
        <f>IF(ISBLANK('Raw Data'!A296), 0, IF(AND('Raw Data'!D296&lt;6, 'Raw Data'!E296&lt;6, 'Raw Data'!F296&lt;BB$2), 'Raw Data'!AO296, 0))</f>
        <v/>
      </c>
      <c r="AO301">
        <f>IF(ISBLANK('Raw Data'!A296), 0, IF(AND('Raw Data'!I296&lt;Analysis!$BC$2, 'Raw Data'!D296-'Raw Data'!E296&gt;1), 'Raw Data'!AW296, IF(AND('Raw Data'!J296&lt;Analysis!$BC$2, 'Raw Data'!E296-'Raw Data'!D296&gt;1), 'Raw Data'!AY296, 0)))</f>
        <v/>
      </c>
      <c r="AP301">
        <f>IF(ISBLANK('Raw Data'!A296), 0, IF(AND('Raw Data'!I296&lt;Analysis!$BC$2, 'Raw Data'!D296-'Raw Data'!E296&gt;2), 'Raw Data'!AZ296, IF(AND('Raw Data'!J296&lt;Analysis!$BC$2, 'Raw Data'!E296-'Raw Data'!D296&gt;2), 'Raw Data'!BB296, 0)))</f>
        <v/>
      </c>
      <c r="AQ301">
        <f>IF(ISBLANK('Raw Data'!A296), 0, IF(AND('Raw Data'!I296&lt;Analysis!$BC$2, 'Raw Data'!D296-'Raw Data'!E296&gt;3), 'Raw Data'!BC296, IF(AND('Raw Data'!J296&lt;Analysis!$BC$2, 'Raw Data'!E296-'Raw Data'!D296&gt;3), 'Raw Data'!BE296, 0)))</f>
        <v/>
      </c>
      <c r="AR301">
        <f>IF('Hidden Analysiss'!D297=1,IF(ABS('Raw Data'!E296-'Raw Data'!D296)&lt;2,'Raw Data'!AX296,0), 0)</f>
        <v/>
      </c>
      <c r="AS301">
        <f>IF('Hidden Analysiss'!D297=1,IF(ABS('Raw Data'!E296-'Raw Data'!D296)&lt;3,'Raw Data'!BA296,0), 0)</f>
        <v/>
      </c>
      <c r="AT301">
        <f>IF('Hidden Analysiss'!D297=1,IF(ABS('Raw Data'!E296-'Raw Data'!D296)&lt;4,'Raw Data'!BD296,0), 0)</f>
        <v/>
      </c>
      <c r="AU301">
        <f>IF(AND('Hidden Analysiss'!E297=1, ABS('Raw Data'!E296-'Raw Data'!D296)&lt;2), 'Raw Data'!AX296, 0)</f>
        <v/>
      </c>
      <c r="AV301">
        <f>IF(AND('Hidden Analysiss'!E297=1, ABS('Raw Data'!E296-'Raw Data'!D296)&lt;3), 'Raw Data'!BA296, 0)</f>
        <v/>
      </c>
      <c r="AW301">
        <f>IF(AND('Hidden Analysiss'!E297=1, ABS('Raw Data'!E296-'Raw Data'!D296)&lt;3), 'Raw Data'!BD296, 0)</f>
        <v/>
      </c>
    </row>
    <row r="302">
      <c r="A302" s="1">
        <f>'Raw Data'!A297</f>
        <v/>
      </c>
      <c r="B302">
        <f>IF('Raw Data'!E297&gt;'Raw Data'!D297, 'Raw Data'!J297, 0)</f>
        <v/>
      </c>
      <c r="C302">
        <f>IF('Raw Data'!D297&gt;'Raw Data'!E297, 'Raw Data'!I297, 0)</f>
        <v/>
      </c>
      <c r="D302">
        <f>SUM(G302:H302)</f>
        <v/>
      </c>
      <c r="E302">
        <f>IF(AND('Raw Data'!J297&lt;'Raw Data'!I297,'Raw Data'!E297&gt;'Raw Data'!D297,'Raw Data'!E297-'Raw Data'!D297&gt;3),'Raw Data'!N297,IF(AND('Raw Data'!I297&lt;'Raw Data'!J297,'Raw Data'!D297&gt;'Raw Data'!E297,'Raw Data'!D297-'Raw Data'!E297&gt;3),'Raw Data'!M297,0))</f>
        <v/>
      </c>
      <c r="F302">
        <f>IF(AND('Raw Data'!J297&lt;'Raw Data'!I297,'Raw Data'!E297&gt;'Raw Data'!D297,'Raw Data'!E297-'Raw Data'!D297&lt;4),'Raw Data'!L297,IF(AND('Raw Data'!I297&lt;'Raw Data'!J297,'Raw Data'!D297&gt;'Raw Data'!E297,'Raw Data'!D297-'Raw Data'!E297&lt;4),'Raw Data'!K297,0))</f>
        <v/>
      </c>
      <c r="G302">
        <f>IF(AND('Raw Data'!J297&lt;'Raw Data'!I297, 'Raw Data'!E297&gt;'Raw Data'!D297), 'Raw Data'!J297, 0)</f>
        <v/>
      </c>
      <c r="H302">
        <f>IF(AND('Raw Data'!J297&gt;'Raw Data'!I297, 'Raw Data'!E297&lt;'Raw Data'!D297), 'Raw Data'!I297, 0)</f>
        <v/>
      </c>
      <c r="I302">
        <f>SUM(J302:K302)</f>
        <v/>
      </c>
      <c r="J302">
        <f>IF(AND('Raw Data'!J297&gt;'Raw Data'!I297, 'Raw Data'!E297&gt;'Raw Data'!D297), 'Raw Data'!J297, 0)</f>
        <v/>
      </c>
      <c r="K302">
        <f>IF(AND('Raw Data'!I297&gt;'Raw Data'!J297, 'Raw Data'!D297&gt;'Raw Data'!E297), 'Raw Data'!I297, 0)</f>
        <v/>
      </c>
      <c r="L302">
        <f>IF('Raw Data'!E297-'Raw Data'!D297&gt;3, 'Raw Data'!N297, 0)</f>
        <v/>
      </c>
      <c r="M302">
        <f>IF('Raw Data'!D297-'Raw Data'!E297&gt;3, 'Raw Data'!M297, 0)</f>
        <v/>
      </c>
      <c r="N302">
        <f>IF(ISBLANK('Raw Data'!D297),0,IF(AND('Raw Data'!E297&gt;'Raw Data'!D297,'Raw Data'!E297-'Raw Data'!D297&gt;0,'Raw Data'!E297-'Raw Data'!D297&lt;4),'Raw Data'!L297, 0))</f>
        <v/>
      </c>
      <c r="O302">
        <f>IF(ISBLANK('Raw Data'!D297),0,IF(AND('Raw Data'!E297&gt;'Raw Data'!D297,'Raw Data'!E297-'Raw Data'!D297&gt;0,'Raw Data'!D297-'Raw Data'!E297&lt;4),'Raw Data'!K297, 0))</f>
        <v/>
      </c>
      <c r="P302">
        <f>IF('Raw Data'!E297-'Raw Data'!D297&gt;3, 'Raw Data'!N297, IF('Raw Data'!D297-'Raw Data'!E297&gt;3, 'Raw Data'!M297, 0))</f>
        <v/>
      </c>
      <c r="Q302">
        <f>IF(ISBLANK('Raw Data'!E297),0,IF(AND('Raw Data'!E297-'Raw Data'!D297&lt;4,'Raw Data'!E297-'Raw Data'!D297&gt;0),'Raw Data'!L297,IF(AND('Raw Data'!D297&gt;'Raw Data'!E297,'Raw Data'!D297-'Raw Data'!E297&gt;0),'Raw Data'!K297,0)))</f>
        <v/>
      </c>
      <c r="R302">
        <f>IF(ISBLANK('Raw Data'!K297),0,IFERROR(IF(MATCH(SMALL('Raw Data'!K297:N297,1),L302:O302,0),SMALL('Raw Data'!K297:N297,1)),0))</f>
        <v/>
      </c>
      <c r="S302">
        <f>IF(ISBLANK('Raw Data'!K297),0,IFERROR(IF(MATCH(SMALL('Raw Data'!K297:N297,2),L302:O302,0),SMALL('Raw Data'!K297:N297,2)),0))</f>
        <v/>
      </c>
      <c r="T302">
        <f>IF(ISBLANK('Raw Data'!K297),0,IFERROR(IF(MATCH(SMALL('Raw Data'!K297:N297,3),L302:O302,0),SMALL('Raw Data'!K297:N297,3)),0))</f>
        <v/>
      </c>
      <c r="U302">
        <f>IF(ISBLANK('Raw Data'!K297),0,IFERROR(IF(MATCH(SMALL('Raw Data'!K297:N297,4),L302:O302,0),SMALL('Raw Data'!K297:N297,4)),0))</f>
        <v/>
      </c>
      <c r="V302">
        <f>IF(AND('Raw Data'!D297&lt;3, 'Raw Data'!E297&lt;3, 'Raw Data'!A297&gt;0), 'Raw Data'!AF297, 0)</f>
        <v/>
      </c>
      <c r="W302">
        <f>IF(AND('Raw Data'!D297&lt;4, 'Raw Data'!E297&lt;4, 'Raw Data'!A297&gt;0), 'Raw Data'!AI297, 0)</f>
        <v/>
      </c>
      <c r="X302">
        <f>IF(AND('Raw Data'!D297&lt;5, 'Raw Data'!E297&lt;5, 'Raw Data'!A297&gt;0), 'Raw Data'!AL297, 0)</f>
        <v/>
      </c>
      <c r="Y302">
        <f>IF(AND('Raw Data'!D297&lt;6, 'Raw Data'!E297&lt;6, 'Raw Data'!A297&gt;0), 'Raw Data'!AO297, 0)</f>
        <v/>
      </c>
      <c r="Z302">
        <f>IF(ISBLANK('Raw Data'!D297), 0, IF('Raw Data'!D297-'Raw Data'!E297&gt;1, 'Raw Data'!AW297, 0))</f>
        <v/>
      </c>
      <c r="AA302">
        <f>IF(ISBLANK('Raw Data'!A297), 0, IF(ABS('Raw Data'!D297-'Raw Data'!E297)&lt;2, 'Raw Data'!AX297, 0))</f>
        <v/>
      </c>
      <c r="AB302">
        <f>IF(ISBLANK('Raw Data'!D297), 0, IF('Raw Data'!E297-'Raw Data'!D297&gt;1, 'Raw Data'!AY297, 0))</f>
        <v/>
      </c>
      <c r="AC302">
        <f>IF(ISBLANK('Raw Data'!D297), 0, IF('Raw Data'!D297-'Raw Data'!E297&gt;2, 'Raw Data'!AZ297, 0))</f>
        <v/>
      </c>
      <c r="AD302">
        <f>IF(ISBLANK('Raw Data'!A297), 0, IF(ABS('Raw Data'!D297-'Raw Data'!E297)&lt;3, 'Raw Data'!BA297, 0))</f>
        <v/>
      </c>
      <c r="AE302">
        <f>IF(ISBLANK('Raw Data'!D297), 0, IF('Raw Data'!E297-'Raw Data'!D297&gt;2, 'Raw Data'!BB297, 0))</f>
        <v/>
      </c>
      <c r="AF302">
        <f>IF(ISBLANK('Raw Data'!D297), 0, IF('Raw Data'!D297-'Raw Data'!E297&gt;3, 'Raw Data'!BC297, 0))</f>
        <v/>
      </c>
      <c r="AG302">
        <f>IF(ISBLANK('Raw Data'!A297), 0, IF(ABS('Raw Data'!D297-'Raw Data'!E297)&lt;4, 'Raw Data'!BD297, 0))</f>
        <v/>
      </c>
      <c r="AH302">
        <f>IF(ISBLANK('Raw Data'!D297), 0, IF('Raw Data'!E297-'Raw Data'!D297&gt;3, 'Raw Data'!BE297, 0))</f>
        <v/>
      </c>
      <c r="AI302">
        <f>IF(SUM('Raw Data'!D297:E297)&gt;'Raw Data'!F297, 'Raw Data'!G297, 0)</f>
        <v/>
      </c>
      <c r="AJ302">
        <f>IF(ISBLANK('Raw Data'!D297), 0, IF(SUM('Raw Data'!D297:E297)&lt;'Raw Data'!F297, 'Raw Data'!H297, 0))</f>
        <v/>
      </c>
      <c r="AK302">
        <f>IF(ISBLANK('Raw Data'!A297), 0, IF(AND('Raw Data'!D297&lt;3, 'Raw Data'!E297&lt;3, 'Raw Data'!F297&lt;BB$2), 'Raw Data'!AF297, 0))</f>
        <v/>
      </c>
      <c r="AL302">
        <f>IF(ISBLANK('Raw Data'!A297), 0, IF(AND('Raw Data'!D297&lt;4, 'Raw Data'!E297&lt;4, 'Raw Data'!F297&lt;BB$2), 'Raw Data'!AI297, 0))</f>
        <v/>
      </c>
      <c r="AM302">
        <f>IF(ISBLANK('Raw Data'!A297), 0, IF(AND('Raw Data'!D297&lt;5, 'Raw Data'!E297&lt;5, 'Raw Data'!F297&lt;BB$2), 'Raw Data'!AL297, 0))</f>
        <v/>
      </c>
      <c r="AN302">
        <f>IF(ISBLANK('Raw Data'!A297), 0, IF(AND('Raw Data'!D297&lt;6, 'Raw Data'!E297&lt;6, 'Raw Data'!F297&lt;BB$2), 'Raw Data'!AO297, 0))</f>
        <v/>
      </c>
      <c r="AO302">
        <f>IF(ISBLANK('Raw Data'!A297), 0, IF(AND('Raw Data'!I297&lt;Analysis!$BC$2, 'Raw Data'!D297-'Raw Data'!E297&gt;1), 'Raw Data'!AW297, IF(AND('Raw Data'!J297&lt;Analysis!$BC$2, 'Raw Data'!E297-'Raw Data'!D297&gt;1), 'Raw Data'!AY297, 0)))</f>
        <v/>
      </c>
      <c r="AP302">
        <f>IF(ISBLANK('Raw Data'!A297), 0, IF(AND('Raw Data'!I297&lt;Analysis!$BC$2, 'Raw Data'!D297-'Raw Data'!E297&gt;2), 'Raw Data'!AZ297, IF(AND('Raw Data'!J297&lt;Analysis!$BC$2, 'Raw Data'!E297-'Raw Data'!D297&gt;2), 'Raw Data'!BB297, 0)))</f>
        <v/>
      </c>
      <c r="AQ302">
        <f>IF(ISBLANK('Raw Data'!A297), 0, IF(AND('Raw Data'!I297&lt;Analysis!$BC$2, 'Raw Data'!D297-'Raw Data'!E297&gt;3), 'Raw Data'!BC297, IF(AND('Raw Data'!J297&lt;Analysis!$BC$2, 'Raw Data'!E297-'Raw Data'!D297&gt;3), 'Raw Data'!BE297, 0)))</f>
        <v/>
      </c>
      <c r="AR302">
        <f>IF('Hidden Analysiss'!D298=1,IF(ABS('Raw Data'!E297-'Raw Data'!D297)&lt;2,'Raw Data'!AX297,0), 0)</f>
        <v/>
      </c>
      <c r="AS302">
        <f>IF('Hidden Analysiss'!D298=1,IF(ABS('Raw Data'!E297-'Raw Data'!D297)&lt;3,'Raw Data'!BA297,0), 0)</f>
        <v/>
      </c>
      <c r="AT302">
        <f>IF('Hidden Analysiss'!D298=1,IF(ABS('Raw Data'!E297-'Raw Data'!D297)&lt;4,'Raw Data'!BD297,0), 0)</f>
        <v/>
      </c>
      <c r="AU302">
        <f>IF(AND('Hidden Analysiss'!E298=1, ABS('Raw Data'!E297-'Raw Data'!D297)&lt;2), 'Raw Data'!AX297, 0)</f>
        <v/>
      </c>
      <c r="AV302">
        <f>IF(AND('Hidden Analysiss'!E298=1, ABS('Raw Data'!E297-'Raw Data'!D297)&lt;3), 'Raw Data'!BA297, 0)</f>
        <v/>
      </c>
      <c r="AW302">
        <f>IF(AND('Hidden Analysiss'!E298=1, ABS('Raw Data'!E297-'Raw Data'!D297)&lt;3), 'Raw Data'!BD297, 0)</f>
        <v/>
      </c>
    </row>
    <row r="303">
      <c r="A303" s="1">
        <f>'Raw Data'!A298</f>
        <v/>
      </c>
      <c r="B303">
        <f>IF('Raw Data'!E298&gt;'Raw Data'!D298, 'Raw Data'!J298, 0)</f>
        <v/>
      </c>
      <c r="C303">
        <f>IF('Raw Data'!D298&gt;'Raw Data'!E298, 'Raw Data'!I298, 0)</f>
        <v/>
      </c>
      <c r="D303">
        <f>SUM(G303:H303)</f>
        <v/>
      </c>
      <c r="E303">
        <f>IF(AND('Raw Data'!J298&lt;'Raw Data'!I298,'Raw Data'!E298&gt;'Raw Data'!D298,'Raw Data'!E298-'Raw Data'!D298&gt;3),'Raw Data'!N298,IF(AND('Raw Data'!I298&lt;'Raw Data'!J298,'Raw Data'!D298&gt;'Raw Data'!E298,'Raw Data'!D298-'Raw Data'!E298&gt;3),'Raw Data'!M298,0))</f>
        <v/>
      </c>
      <c r="F303">
        <f>IF(AND('Raw Data'!J298&lt;'Raw Data'!I298,'Raw Data'!E298&gt;'Raw Data'!D298,'Raw Data'!E298-'Raw Data'!D298&lt;4),'Raw Data'!L298,IF(AND('Raw Data'!I298&lt;'Raw Data'!J298,'Raw Data'!D298&gt;'Raw Data'!E298,'Raw Data'!D298-'Raw Data'!E298&lt;4),'Raw Data'!K298,0))</f>
        <v/>
      </c>
      <c r="G303">
        <f>IF(AND('Raw Data'!J298&lt;'Raw Data'!I298, 'Raw Data'!E298&gt;'Raw Data'!D298), 'Raw Data'!J298, 0)</f>
        <v/>
      </c>
      <c r="H303">
        <f>IF(AND('Raw Data'!J298&gt;'Raw Data'!I298, 'Raw Data'!E298&lt;'Raw Data'!D298), 'Raw Data'!I298, 0)</f>
        <v/>
      </c>
      <c r="I303">
        <f>SUM(J303:K303)</f>
        <v/>
      </c>
      <c r="J303">
        <f>IF(AND('Raw Data'!J298&gt;'Raw Data'!I298, 'Raw Data'!E298&gt;'Raw Data'!D298), 'Raw Data'!J298, 0)</f>
        <v/>
      </c>
      <c r="K303">
        <f>IF(AND('Raw Data'!I298&gt;'Raw Data'!J298, 'Raw Data'!D298&gt;'Raw Data'!E298), 'Raw Data'!I298, 0)</f>
        <v/>
      </c>
      <c r="L303">
        <f>IF('Raw Data'!E298-'Raw Data'!D298&gt;3, 'Raw Data'!N298, 0)</f>
        <v/>
      </c>
      <c r="M303">
        <f>IF('Raw Data'!D298-'Raw Data'!E298&gt;3, 'Raw Data'!M298, 0)</f>
        <v/>
      </c>
      <c r="N303">
        <f>IF(ISBLANK('Raw Data'!D298),0,IF(AND('Raw Data'!E298&gt;'Raw Data'!D298,'Raw Data'!E298-'Raw Data'!D298&gt;0,'Raw Data'!E298-'Raw Data'!D298&lt;4),'Raw Data'!L298, 0))</f>
        <v/>
      </c>
      <c r="O303">
        <f>IF(ISBLANK('Raw Data'!D298),0,IF(AND('Raw Data'!E298&gt;'Raw Data'!D298,'Raw Data'!E298-'Raw Data'!D298&gt;0,'Raw Data'!D298-'Raw Data'!E298&lt;4),'Raw Data'!K298, 0))</f>
        <v/>
      </c>
      <c r="P303">
        <f>IF('Raw Data'!E298-'Raw Data'!D298&gt;3, 'Raw Data'!N298, IF('Raw Data'!D298-'Raw Data'!E298&gt;3, 'Raw Data'!M298, 0))</f>
        <v/>
      </c>
      <c r="Q303">
        <f>IF(ISBLANK('Raw Data'!E298),0,IF(AND('Raw Data'!E298-'Raw Data'!D298&lt;4,'Raw Data'!E298-'Raw Data'!D298&gt;0),'Raw Data'!L298,IF(AND('Raw Data'!D298&gt;'Raw Data'!E298,'Raw Data'!D298-'Raw Data'!E298&gt;0),'Raw Data'!K298,0)))</f>
        <v/>
      </c>
      <c r="R303">
        <f>IF(ISBLANK('Raw Data'!K298),0,IFERROR(IF(MATCH(SMALL('Raw Data'!K298:N298,1),L303:O303,0),SMALL('Raw Data'!K298:N298,1)),0))</f>
        <v/>
      </c>
      <c r="S303">
        <f>IF(ISBLANK('Raw Data'!K298),0,IFERROR(IF(MATCH(SMALL('Raw Data'!K298:N298,2),L303:O303,0),SMALL('Raw Data'!K298:N298,2)),0))</f>
        <v/>
      </c>
      <c r="T303">
        <f>IF(ISBLANK('Raw Data'!K298),0,IFERROR(IF(MATCH(SMALL('Raw Data'!K298:N298,3),L303:O303,0),SMALL('Raw Data'!K298:N298,3)),0))</f>
        <v/>
      </c>
      <c r="U303">
        <f>IF(ISBLANK('Raw Data'!K298),0,IFERROR(IF(MATCH(SMALL('Raw Data'!K298:N298,4),L303:O303,0),SMALL('Raw Data'!K298:N298,4)),0))</f>
        <v/>
      </c>
      <c r="V303">
        <f>IF(AND('Raw Data'!D298&lt;3, 'Raw Data'!E298&lt;3, 'Raw Data'!A298&gt;0), 'Raw Data'!AF298, 0)</f>
        <v/>
      </c>
      <c r="W303">
        <f>IF(AND('Raw Data'!D298&lt;4, 'Raw Data'!E298&lt;4, 'Raw Data'!A298&gt;0), 'Raw Data'!AI298, 0)</f>
        <v/>
      </c>
      <c r="X303">
        <f>IF(AND('Raw Data'!D298&lt;5, 'Raw Data'!E298&lt;5, 'Raw Data'!A298&gt;0), 'Raw Data'!AL298, 0)</f>
        <v/>
      </c>
      <c r="Y303">
        <f>IF(AND('Raw Data'!D298&lt;6, 'Raw Data'!E298&lt;6, 'Raw Data'!A298&gt;0), 'Raw Data'!AO298, 0)</f>
        <v/>
      </c>
      <c r="Z303">
        <f>IF(ISBLANK('Raw Data'!D298), 0, IF('Raw Data'!D298-'Raw Data'!E298&gt;1, 'Raw Data'!AW298, 0))</f>
        <v/>
      </c>
      <c r="AA303">
        <f>IF(ISBLANK('Raw Data'!A298), 0, IF(ABS('Raw Data'!D298-'Raw Data'!E298)&lt;2, 'Raw Data'!AX298, 0))</f>
        <v/>
      </c>
      <c r="AB303">
        <f>IF(ISBLANK('Raw Data'!D298), 0, IF('Raw Data'!E298-'Raw Data'!D298&gt;1, 'Raw Data'!AY298, 0))</f>
        <v/>
      </c>
      <c r="AC303">
        <f>IF(ISBLANK('Raw Data'!D298), 0, IF('Raw Data'!D298-'Raw Data'!E298&gt;2, 'Raw Data'!AZ298, 0))</f>
        <v/>
      </c>
      <c r="AD303">
        <f>IF(ISBLANK('Raw Data'!A298), 0, IF(ABS('Raw Data'!D298-'Raw Data'!E298)&lt;3, 'Raw Data'!BA298, 0))</f>
        <v/>
      </c>
      <c r="AE303">
        <f>IF(ISBLANK('Raw Data'!D298), 0, IF('Raw Data'!E298-'Raw Data'!D298&gt;2, 'Raw Data'!BB298, 0))</f>
        <v/>
      </c>
      <c r="AF303">
        <f>IF(ISBLANK('Raw Data'!D298), 0, IF('Raw Data'!D298-'Raw Data'!E298&gt;3, 'Raw Data'!BC298, 0))</f>
        <v/>
      </c>
      <c r="AG303">
        <f>IF(ISBLANK('Raw Data'!A298), 0, IF(ABS('Raw Data'!D298-'Raw Data'!E298)&lt;4, 'Raw Data'!BD298, 0))</f>
        <v/>
      </c>
      <c r="AH303">
        <f>IF(ISBLANK('Raw Data'!D298), 0, IF('Raw Data'!E298-'Raw Data'!D298&gt;3, 'Raw Data'!BE298, 0))</f>
        <v/>
      </c>
      <c r="AI303">
        <f>IF(SUM('Raw Data'!D298:E298)&gt;'Raw Data'!F298, 'Raw Data'!G298, 0)</f>
        <v/>
      </c>
      <c r="AJ303">
        <f>IF(ISBLANK('Raw Data'!D298), 0, IF(SUM('Raw Data'!D298:E298)&lt;'Raw Data'!F298, 'Raw Data'!H298, 0))</f>
        <v/>
      </c>
      <c r="AK303">
        <f>IF(ISBLANK('Raw Data'!A298), 0, IF(AND('Raw Data'!D298&lt;3, 'Raw Data'!E298&lt;3, 'Raw Data'!F298&lt;BB$2), 'Raw Data'!AF298, 0))</f>
        <v/>
      </c>
      <c r="AL303">
        <f>IF(ISBLANK('Raw Data'!A298), 0, IF(AND('Raw Data'!D298&lt;4, 'Raw Data'!E298&lt;4, 'Raw Data'!F298&lt;BB$2), 'Raw Data'!AI298, 0))</f>
        <v/>
      </c>
      <c r="AM303">
        <f>IF(ISBLANK('Raw Data'!A298), 0, IF(AND('Raw Data'!D298&lt;5, 'Raw Data'!E298&lt;5, 'Raw Data'!F298&lt;BB$2), 'Raw Data'!AL298, 0))</f>
        <v/>
      </c>
      <c r="AN303">
        <f>IF(ISBLANK('Raw Data'!A298), 0, IF(AND('Raw Data'!D298&lt;6, 'Raw Data'!E298&lt;6, 'Raw Data'!F298&lt;BB$2), 'Raw Data'!AO298, 0))</f>
        <v/>
      </c>
      <c r="AO303">
        <f>IF(ISBLANK('Raw Data'!A298), 0, IF(AND('Raw Data'!I298&lt;Analysis!$BC$2, 'Raw Data'!D298-'Raw Data'!E298&gt;1), 'Raw Data'!AW298, IF(AND('Raw Data'!J298&lt;Analysis!$BC$2, 'Raw Data'!E298-'Raw Data'!D298&gt;1), 'Raw Data'!AY298, 0)))</f>
        <v/>
      </c>
      <c r="AP303">
        <f>IF(ISBLANK('Raw Data'!A298), 0, IF(AND('Raw Data'!I298&lt;Analysis!$BC$2, 'Raw Data'!D298-'Raw Data'!E298&gt;2), 'Raw Data'!AZ298, IF(AND('Raw Data'!J298&lt;Analysis!$BC$2, 'Raw Data'!E298-'Raw Data'!D298&gt;2), 'Raw Data'!BB298, 0)))</f>
        <v/>
      </c>
      <c r="AQ303">
        <f>IF(ISBLANK('Raw Data'!A298), 0, IF(AND('Raw Data'!I298&lt;Analysis!$BC$2, 'Raw Data'!D298-'Raw Data'!E298&gt;3), 'Raw Data'!BC298, IF(AND('Raw Data'!J298&lt;Analysis!$BC$2, 'Raw Data'!E298-'Raw Data'!D298&gt;3), 'Raw Data'!BE298, 0)))</f>
        <v/>
      </c>
      <c r="AR303">
        <f>IF('Hidden Analysiss'!D299=1,IF(ABS('Raw Data'!E298-'Raw Data'!D298)&lt;2,'Raw Data'!AX298,0), 0)</f>
        <v/>
      </c>
      <c r="AS303">
        <f>IF('Hidden Analysiss'!D299=1,IF(ABS('Raw Data'!E298-'Raw Data'!D298)&lt;3,'Raw Data'!BA298,0), 0)</f>
        <v/>
      </c>
      <c r="AT303">
        <f>IF('Hidden Analysiss'!D299=1,IF(ABS('Raw Data'!E298-'Raw Data'!D298)&lt;4,'Raw Data'!BD298,0), 0)</f>
        <v/>
      </c>
      <c r="AU303">
        <f>IF(AND('Hidden Analysiss'!E299=1, ABS('Raw Data'!E298-'Raw Data'!D298)&lt;2), 'Raw Data'!AX298, 0)</f>
        <v/>
      </c>
      <c r="AV303">
        <f>IF(AND('Hidden Analysiss'!E299=1, ABS('Raw Data'!E298-'Raw Data'!D298)&lt;3), 'Raw Data'!BA298, 0)</f>
        <v/>
      </c>
      <c r="AW303">
        <f>IF(AND('Hidden Analysiss'!E299=1, ABS('Raw Data'!E298-'Raw Data'!D298)&lt;3), 'Raw Data'!BD298, 0)</f>
        <v/>
      </c>
    </row>
    <row r="304">
      <c r="A304" s="1">
        <f>'Raw Data'!A299</f>
        <v/>
      </c>
      <c r="B304">
        <f>IF('Raw Data'!E299&gt;'Raw Data'!D299, 'Raw Data'!J299, 0)</f>
        <v/>
      </c>
      <c r="C304">
        <f>IF('Raw Data'!D299&gt;'Raw Data'!E299, 'Raw Data'!I299, 0)</f>
        <v/>
      </c>
      <c r="D304">
        <f>SUM(G304:H304)</f>
        <v/>
      </c>
      <c r="E304">
        <f>IF(AND('Raw Data'!J299&lt;'Raw Data'!I299,'Raw Data'!E299&gt;'Raw Data'!D299,'Raw Data'!E299-'Raw Data'!D299&gt;3),'Raw Data'!N299,IF(AND('Raw Data'!I299&lt;'Raw Data'!J299,'Raw Data'!D299&gt;'Raw Data'!E299,'Raw Data'!D299-'Raw Data'!E299&gt;3),'Raw Data'!M299,0))</f>
        <v/>
      </c>
      <c r="F304">
        <f>IF(AND('Raw Data'!J299&lt;'Raw Data'!I299,'Raw Data'!E299&gt;'Raw Data'!D299,'Raw Data'!E299-'Raw Data'!D299&lt;4),'Raw Data'!L299,IF(AND('Raw Data'!I299&lt;'Raw Data'!J299,'Raw Data'!D299&gt;'Raw Data'!E299,'Raw Data'!D299-'Raw Data'!E299&lt;4),'Raw Data'!K299,0))</f>
        <v/>
      </c>
      <c r="G304">
        <f>IF(AND('Raw Data'!J299&lt;'Raw Data'!I299, 'Raw Data'!E299&gt;'Raw Data'!D299), 'Raw Data'!J299, 0)</f>
        <v/>
      </c>
      <c r="H304">
        <f>IF(AND('Raw Data'!J299&gt;'Raw Data'!I299, 'Raw Data'!E299&lt;'Raw Data'!D299), 'Raw Data'!I299, 0)</f>
        <v/>
      </c>
      <c r="I304">
        <f>SUM(J304:K304)</f>
        <v/>
      </c>
      <c r="J304">
        <f>IF(AND('Raw Data'!J299&gt;'Raw Data'!I299, 'Raw Data'!E299&gt;'Raw Data'!D299), 'Raw Data'!J299, 0)</f>
        <v/>
      </c>
      <c r="K304">
        <f>IF(AND('Raw Data'!I299&gt;'Raw Data'!J299, 'Raw Data'!D299&gt;'Raw Data'!E299), 'Raw Data'!I299, 0)</f>
        <v/>
      </c>
      <c r="L304">
        <f>IF('Raw Data'!E299-'Raw Data'!D299&gt;3, 'Raw Data'!N299, 0)</f>
        <v/>
      </c>
      <c r="M304">
        <f>IF('Raw Data'!D299-'Raw Data'!E299&gt;3, 'Raw Data'!M299, 0)</f>
        <v/>
      </c>
      <c r="N304">
        <f>IF(ISBLANK('Raw Data'!D299),0,IF(AND('Raw Data'!E299&gt;'Raw Data'!D299,'Raw Data'!E299-'Raw Data'!D299&gt;0,'Raw Data'!E299-'Raw Data'!D299&lt;4),'Raw Data'!L299, 0))</f>
        <v/>
      </c>
      <c r="O304">
        <f>IF(ISBLANK('Raw Data'!D299),0,IF(AND('Raw Data'!E299&gt;'Raw Data'!D299,'Raw Data'!E299-'Raw Data'!D299&gt;0,'Raw Data'!D299-'Raw Data'!E299&lt;4),'Raw Data'!K299, 0))</f>
        <v/>
      </c>
      <c r="P304">
        <f>IF('Raw Data'!E299-'Raw Data'!D299&gt;3, 'Raw Data'!N299, IF('Raw Data'!D299-'Raw Data'!E299&gt;3, 'Raw Data'!M299, 0))</f>
        <v/>
      </c>
      <c r="Q304">
        <f>IF(ISBLANK('Raw Data'!E299),0,IF(AND('Raw Data'!E299-'Raw Data'!D299&lt;4,'Raw Data'!E299-'Raw Data'!D299&gt;0),'Raw Data'!L299,IF(AND('Raw Data'!D299&gt;'Raw Data'!E299,'Raw Data'!D299-'Raw Data'!E299&gt;0),'Raw Data'!K299,0)))</f>
        <v/>
      </c>
      <c r="R304">
        <f>IF(ISBLANK('Raw Data'!K299),0,IFERROR(IF(MATCH(SMALL('Raw Data'!K299:N299,1),L304:O304,0),SMALL('Raw Data'!K299:N299,1)),0))</f>
        <v/>
      </c>
      <c r="S304">
        <f>IF(ISBLANK('Raw Data'!K299),0,IFERROR(IF(MATCH(SMALL('Raw Data'!K299:N299,2),L304:O304,0),SMALL('Raw Data'!K299:N299,2)),0))</f>
        <v/>
      </c>
      <c r="T304">
        <f>IF(ISBLANK('Raw Data'!K299),0,IFERROR(IF(MATCH(SMALL('Raw Data'!K299:N299,3),L304:O304,0),SMALL('Raw Data'!K299:N299,3)),0))</f>
        <v/>
      </c>
      <c r="U304">
        <f>IF(ISBLANK('Raw Data'!K299),0,IFERROR(IF(MATCH(SMALL('Raw Data'!K299:N299,4),L304:O304,0),SMALL('Raw Data'!K299:N299,4)),0))</f>
        <v/>
      </c>
      <c r="V304">
        <f>IF(AND('Raw Data'!D299&lt;3, 'Raw Data'!E299&lt;3, 'Raw Data'!A299&gt;0), 'Raw Data'!AF299, 0)</f>
        <v/>
      </c>
      <c r="W304">
        <f>IF(AND('Raw Data'!D299&lt;4, 'Raw Data'!E299&lt;4, 'Raw Data'!A299&gt;0), 'Raw Data'!AI299, 0)</f>
        <v/>
      </c>
      <c r="X304">
        <f>IF(AND('Raw Data'!D299&lt;5, 'Raw Data'!E299&lt;5, 'Raw Data'!A299&gt;0), 'Raw Data'!AL299, 0)</f>
        <v/>
      </c>
      <c r="Y304">
        <f>IF(AND('Raw Data'!D299&lt;6, 'Raw Data'!E299&lt;6, 'Raw Data'!A299&gt;0), 'Raw Data'!AO299, 0)</f>
        <v/>
      </c>
      <c r="Z304">
        <f>IF(ISBLANK('Raw Data'!D299), 0, IF('Raw Data'!D299-'Raw Data'!E299&gt;1, 'Raw Data'!AW299, 0))</f>
        <v/>
      </c>
      <c r="AA304">
        <f>IF(ISBLANK('Raw Data'!A299), 0, IF(ABS('Raw Data'!D299-'Raw Data'!E299)&lt;2, 'Raw Data'!AX299, 0))</f>
        <v/>
      </c>
      <c r="AB304">
        <f>IF(ISBLANK('Raw Data'!D299), 0, IF('Raw Data'!E299-'Raw Data'!D299&gt;1, 'Raw Data'!AY299, 0))</f>
        <v/>
      </c>
      <c r="AC304">
        <f>IF(ISBLANK('Raw Data'!D299), 0, IF('Raw Data'!D299-'Raw Data'!E299&gt;2, 'Raw Data'!AZ299, 0))</f>
        <v/>
      </c>
      <c r="AD304">
        <f>IF(ISBLANK('Raw Data'!A299), 0, IF(ABS('Raw Data'!D299-'Raw Data'!E299)&lt;3, 'Raw Data'!BA299, 0))</f>
        <v/>
      </c>
      <c r="AE304">
        <f>IF(ISBLANK('Raw Data'!D299), 0, IF('Raw Data'!E299-'Raw Data'!D299&gt;2, 'Raw Data'!BB299, 0))</f>
        <v/>
      </c>
      <c r="AF304">
        <f>IF(ISBLANK('Raw Data'!D299), 0, IF('Raw Data'!D299-'Raw Data'!E299&gt;3, 'Raw Data'!BC299, 0))</f>
        <v/>
      </c>
      <c r="AG304">
        <f>IF(ISBLANK('Raw Data'!A299), 0, IF(ABS('Raw Data'!D299-'Raw Data'!E299)&lt;4, 'Raw Data'!BD299, 0))</f>
        <v/>
      </c>
      <c r="AH304">
        <f>IF(ISBLANK('Raw Data'!D299), 0, IF('Raw Data'!E299-'Raw Data'!D299&gt;3, 'Raw Data'!BE299, 0))</f>
        <v/>
      </c>
      <c r="AI304">
        <f>IF(SUM('Raw Data'!D299:E299)&gt;'Raw Data'!F299, 'Raw Data'!G299, 0)</f>
        <v/>
      </c>
      <c r="AJ304">
        <f>IF(ISBLANK('Raw Data'!D299), 0, IF(SUM('Raw Data'!D299:E299)&lt;'Raw Data'!F299, 'Raw Data'!H299, 0))</f>
        <v/>
      </c>
      <c r="AK304">
        <f>IF(ISBLANK('Raw Data'!A299), 0, IF(AND('Raw Data'!D299&lt;3, 'Raw Data'!E299&lt;3, 'Raw Data'!F299&lt;BB$2), 'Raw Data'!AF299, 0))</f>
        <v/>
      </c>
      <c r="AL304">
        <f>IF(ISBLANK('Raw Data'!A299), 0, IF(AND('Raw Data'!D299&lt;4, 'Raw Data'!E299&lt;4, 'Raw Data'!F299&lt;BB$2), 'Raw Data'!AI299, 0))</f>
        <v/>
      </c>
      <c r="AM304">
        <f>IF(ISBLANK('Raw Data'!A299), 0, IF(AND('Raw Data'!D299&lt;5, 'Raw Data'!E299&lt;5, 'Raw Data'!F299&lt;BB$2), 'Raw Data'!AL299, 0))</f>
        <v/>
      </c>
      <c r="AN304">
        <f>IF(ISBLANK('Raw Data'!A299), 0, IF(AND('Raw Data'!D299&lt;6, 'Raw Data'!E299&lt;6, 'Raw Data'!F299&lt;BB$2), 'Raw Data'!AO299, 0))</f>
        <v/>
      </c>
      <c r="AO304">
        <f>IF(ISBLANK('Raw Data'!A299), 0, IF(AND('Raw Data'!I299&lt;Analysis!$BC$2, 'Raw Data'!D299-'Raw Data'!E299&gt;1), 'Raw Data'!AW299, IF(AND('Raw Data'!J299&lt;Analysis!$BC$2, 'Raw Data'!E299-'Raw Data'!D299&gt;1), 'Raw Data'!AY299, 0)))</f>
        <v/>
      </c>
      <c r="AP304">
        <f>IF(ISBLANK('Raw Data'!A299), 0, IF(AND('Raw Data'!I299&lt;Analysis!$BC$2, 'Raw Data'!D299-'Raw Data'!E299&gt;2), 'Raw Data'!AZ299, IF(AND('Raw Data'!J299&lt;Analysis!$BC$2, 'Raw Data'!E299-'Raw Data'!D299&gt;2), 'Raw Data'!BB299, 0)))</f>
        <v/>
      </c>
      <c r="AQ304">
        <f>IF(ISBLANK('Raw Data'!A299), 0, IF(AND('Raw Data'!I299&lt;Analysis!$BC$2, 'Raw Data'!D299-'Raw Data'!E299&gt;3), 'Raw Data'!BC299, IF(AND('Raw Data'!J299&lt;Analysis!$BC$2, 'Raw Data'!E299-'Raw Data'!D299&gt;3), 'Raw Data'!BE299, 0)))</f>
        <v/>
      </c>
      <c r="AR304">
        <f>IF('Hidden Analysiss'!D300=1,IF(ABS('Raw Data'!E299-'Raw Data'!D299)&lt;2,'Raw Data'!AX299,0), 0)</f>
        <v/>
      </c>
      <c r="AS304">
        <f>IF('Hidden Analysiss'!D300=1,IF(ABS('Raw Data'!E299-'Raw Data'!D299)&lt;3,'Raw Data'!BA299,0), 0)</f>
        <v/>
      </c>
      <c r="AT304">
        <f>IF('Hidden Analysiss'!D300=1,IF(ABS('Raw Data'!E299-'Raw Data'!D299)&lt;4,'Raw Data'!BD299,0), 0)</f>
        <v/>
      </c>
      <c r="AU304">
        <f>IF(AND('Hidden Analysiss'!E300=1, ABS('Raw Data'!E299-'Raw Data'!D299)&lt;2), 'Raw Data'!AX299, 0)</f>
        <v/>
      </c>
      <c r="AV304">
        <f>IF(AND('Hidden Analysiss'!E300=1, ABS('Raw Data'!E299-'Raw Data'!D299)&lt;3), 'Raw Data'!BA299, 0)</f>
        <v/>
      </c>
      <c r="AW304">
        <f>IF(AND('Hidden Analysiss'!E300=1, ABS('Raw Data'!E299-'Raw Data'!D299)&lt;3), 'Raw Data'!BD299, 0)</f>
        <v/>
      </c>
    </row>
    <row r="305">
      <c r="A305" s="1">
        <f>'Raw Data'!A300</f>
        <v/>
      </c>
      <c r="B305">
        <f>IF('Raw Data'!E300&gt;'Raw Data'!D300, 'Raw Data'!J300, 0)</f>
        <v/>
      </c>
      <c r="C305">
        <f>IF('Raw Data'!D300&gt;'Raw Data'!E300, 'Raw Data'!I300, 0)</f>
        <v/>
      </c>
      <c r="D305">
        <f>SUM(G305:H305)</f>
        <v/>
      </c>
      <c r="E305">
        <f>IF(AND('Raw Data'!J300&lt;'Raw Data'!I300,'Raw Data'!E300&gt;'Raw Data'!D300,'Raw Data'!E300-'Raw Data'!D300&gt;3),'Raw Data'!N300,IF(AND('Raw Data'!I300&lt;'Raw Data'!J300,'Raw Data'!D300&gt;'Raw Data'!E300,'Raw Data'!D300-'Raw Data'!E300&gt;3),'Raw Data'!M300,0))</f>
        <v/>
      </c>
      <c r="F305">
        <f>IF(AND('Raw Data'!J300&lt;'Raw Data'!I300,'Raw Data'!E300&gt;'Raw Data'!D300,'Raw Data'!E300-'Raw Data'!D300&lt;4),'Raw Data'!L300,IF(AND('Raw Data'!I300&lt;'Raw Data'!J300,'Raw Data'!D300&gt;'Raw Data'!E300,'Raw Data'!D300-'Raw Data'!E300&lt;4),'Raw Data'!K300,0))</f>
        <v/>
      </c>
      <c r="G305">
        <f>IF(AND('Raw Data'!J300&lt;'Raw Data'!I300, 'Raw Data'!E300&gt;'Raw Data'!D300), 'Raw Data'!J300, 0)</f>
        <v/>
      </c>
      <c r="H305">
        <f>IF(AND('Raw Data'!J300&gt;'Raw Data'!I300, 'Raw Data'!E300&lt;'Raw Data'!D300), 'Raw Data'!I300, 0)</f>
        <v/>
      </c>
      <c r="I305">
        <f>SUM(J305:K305)</f>
        <v/>
      </c>
      <c r="J305">
        <f>IF(AND('Raw Data'!J300&gt;'Raw Data'!I300, 'Raw Data'!E300&gt;'Raw Data'!D300), 'Raw Data'!J300, 0)</f>
        <v/>
      </c>
      <c r="K305">
        <f>IF(AND('Raw Data'!I300&gt;'Raw Data'!J300, 'Raw Data'!D300&gt;'Raw Data'!E300), 'Raw Data'!I300, 0)</f>
        <v/>
      </c>
      <c r="L305">
        <f>IF('Raw Data'!E300-'Raw Data'!D300&gt;3, 'Raw Data'!N300, 0)</f>
        <v/>
      </c>
      <c r="M305">
        <f>IF('Raw Data'!D300-'Raw Data'!E300&gt;3, 'Raw Data'!M300, 0)</f>
        <v/>
      </c>
      <c r="N305">
        <f>IF(ISBLANK('Raw Data'!D300),0,IF(AND('Raw Data'!E300&gt;'Raw Data'!D300,'Raw Data'!E300-'Raw Data'!D300&gt;0,'Raw Data'!E300-'Raw Data'!D300&lt;4),'Raw Data'!L300, 0))</f>
        <v/>
      </c>
      <c r="O305">
        <f>IF(ISBLANK('Raw Data'!D300),0,IF(AND('Raw Data'!E300&gt;'Raw Data'!D300,'Raw Data'!E300-'Raw Data'!D300&gt;0,'Raw Data'!D300-'Raw Data'!E300&lt;4),'Raw Data'!K300, 0))</f>
        <v/>
      </c>
      <c r="P305">
        <f>IF('Raw Data'!E300-'Raw Data'!D300&gt;3, 'Raw Data'!N300, IF('Raw Data'!D300-'Raw Data'!E300&gt;3, 'Raw Data'!M300, 0))</f>
        <v/>
      </c>
      <c r="Q305">
        <f>IF(ISBLANK('Raw Data'!E300),0,IF(AND('Raw Data'!E300-'Raw Data'!D300&lt;4,'Raw Data'!E300-'Raw Data'!D300&gt;0),'Raw Data'!L300,IF(AND('Raw Data'!D300&gt;'Raw Data'!E300,'Raw Data'!D300-'Raw Data'!E300&gt;0),'Raw Data'!K300,0)))</f>
        <v/>
      </c>
      <c r="R305">
        <f>IF(ISBLANK('Raw Data'!K300),0,IFERROR(IF(MATCH(SMALL('Raw Data'!K300:N300,1),L305:O305,0),SMALL('Raw Data'!K300:N300,1)),0))</f>
        <v/>
      </c>
      <c r="S305">
        <f>IF(ISBLANK('Raw Data'!K300),0,IFERROR(IF(MATCH(SMALL('Raw Data'!K300:N300,2),L305:O305,0),SMALL('Raw Data'!K300:N300,2)),0))</f>
        <v/>
      </c>
      <c r="T305">
        <f>IF(ISBLANK('Raw Data'!K300),0,IFERROR(IF(MATCH(SMALL('Raw Data'!K300:N300,3),L305:O305,0),SMALL('Raw Data'!K300:N300,3)),0))</f>
        <v/>
      </c>
      <c r="U305">
        <f>IF(ISBLANK('Raw Data'!K300),0,IFERROR(IF(MATCH(SMALL('Raw Data'!K300:N300,4),L305:O305,0),SMALL('Raw Data'!K300:N300,4)),0))</f>
        <v/>
      </c>
      <c r="V305">
        <f>IF(AND('Raw Data'!D300&lt;3, 'Raw Data'!E300&lt;3, 'Raw Data'!A300&gt;0), 'Raw Data'!AF300, 0)</f>
        <v/>
      </c>
      <c r="W305">
        <f>IF(AND('Raw Data'!D300&lt;4, 'Raw Data'!E300&lt;4, 'Raw Data'!A300&gt;0), 'Raw Data'!AI300, 0)</f>
        <v/>
      </c>
      <c r="X305">
        <f>IF(AND('Raw Data'!D300&lt;5, 'Raw Data'!E300&lt;5, 'Raw Data'!A300&gt;0), 'Raw Data'!AL300, 0)</f>
        <v/>
      </c>
      <c r="Y305">
        <f>IF(AND('Raw Data'!D300&lt;6, 'Raw Data'!E300&lt;6, 'Raw Data'!A300&gt;0), 'Raw Data'!AO300, 0)</f>
        <v/>
      </c>
      <c r="Z305">
        <f>IF(ISBLANK('Raw Data'!D300), 0, IF('Raw Data'!D300-'Raw Data'!E300&gt;1, 'Raw Data'!AW300, 0))</f>
        <v/>
      </c>
      <c r="AA305">
        <f>IF(ISBLANK('Raw Data'!A300), 0, IF(ABS('Raw Data'!D300-'Raw Data'!E300)&lt;2, 'Raw Data'!AX300, 0))</f>
        <v/>
      </c>
      <c r="AB305">
        <f>IF(ISBLANK('Raw Data'!D300), 0, IF('Raw Data'!E300-'Raw Data'!D300&gt;1, 'Raw Data'!AY300, 0))</f>
        <v/>
      </c>
      <c r="AC305">
        <f>IF(ISBLANK('Raw Data'!D300), 0, IF('Raw Data'!D300-'Raw Data'!E300&gt;2, 'Raw Data'!AZ300, 0))</f>
        <v/>
      </c>
      <c r="AD305">
        <f>IF(ISBLANK('Raw Data'!A300), 0, IF(ABS('Raw Data'!D300-'Raw Data'!E300)&lt;3, 'Raw Data'!BA300, 0))</f>
        <v/>
      </c>
      <c r="AE305">
        <f>IF(ISBLANK('Raw Data'!D300), 0, IF('Raw Data'!E300-'Raw Data'!D300&gt;2, 'Raw Data'!BB300, 0))</f>
        <v/>
      </c>
      <c r="AF305">
        <f>IF(ISBLANK('Raw Data'!D300), 0, IF('Raw Data'!D300-'Raw Data'!E300&gt;3, 'Raw Data'!BC300, 0))</f>
        <v/>
      </c>
      <c r="AG305">
        <f>IF(ISBLANK('Raw Data'!A300), 0, IF(ABS('Raw Data'!D300-'Raw Data'!E300)&lt;4, 'Raw Data'!BD300, 0))</f>
        <v/>
      </c>
      <c r="AH305">
        <f>IF(ISBLANK('Raw Data'!D300), 0, IF('Raw Data'!E300-'Raw Data'!D300&gt;3, 'Raw Data'!BE300, 0))</f>
        <v/>
      </c>
      <c r="AI305">
        <f>IF(SUM('Raw Data'!D300:E300)&gt;'Raw Data'!F300, 'Raw Data'!G300, 0)</f>
        <v/>
      </c>
      <c r="AJ305">
        <f>IF(ISBLANK('Raw Data'!D300), 0, IF(SUM('Raw Data'!D300:E300)&lt;'Raw Data'!F300, 'Raw Data'!H300, 0))</f>
        <v/>
      </c>
      <c r="AK305">
        <f>IF(ISBLANK('Raw Data'!A300), 0, IF(AND('Raw Data'!D300&lt;3, 'Raw Data'!E300&lt;3, 'Raw Data'!F300&lt;BB$2), 'Raw Data'!AF300, 0))</f>
        <v/>
      </c>
      <c r="AL305">
        <f>IF(ISBLANK('Raw Data'!A300), 0, IF(AND('Raw Data'!D300&lt;4, 'Raw Data'!E300&lt;4, 'Raw Data'!F300&lt;BB$2), 'Raw Data'!AI300, 0))</f>
        <v/>
      </c>
      <c r="AM305">
        <f>IF(ISBLANK('Raw Data'!A300), 0, IF(AND('Raw Data'!D300&lt;5, 'Raw Data'!E300&lt;5, 'Raw Data'!F300&lt;BB$2), 'Raw Data'!AL300, 0))</f>
        <v/>
      </c>
      <c r="AN305">
        <f>IF(ISBLANK('Raw Data'!A300), 0, IF(AND('Raw Data'!D300&lt;6, 'Raw Data'!E300&lt;6, 'Raw Data'!F300&lt;BB$2), 'Raw Data'!AO300, 0))</f>
        <v/>
      </c>
      <c r="AO305">
        <f>IF(ISBLANK('Raw Data'!A300), 0, IF(AND('Raw Data'!I300&lt;Analysis!$BC$2, 'Raw Data'!D300-'Raw Data'!E300&gt;1), 'Raw Data'!AW300, IF(AND('Raw Data'!J300&lt;Analysis!$BC$2, 'Raw Data'!E300-'Raw Data'!D300&gt;1), 'Raw Data'!AY300, 0)))</f>
        <v/>
      </c>
      <c r="AP305">
        <f>IF(ISBLANK('Raw Data'!A300), 0, IF(AND('Raw Data'!I300&lt;Analysis!$BC$2, 'Raw Data'!D300-'Raw Data'!E300&gt;2), 'Raw Data'!AZ300, IF(AND('Raw Data'!J300&lt;Analysis!$BC$2, 'Raw Data'!E300-'Raw Data'!D300&gt;2), 'Raw Data'!BB300, 0)))</f>
        <v/>
      </c>
      <c r="AQ305">
        <f>IF(ISBLANK('Raw Data'!A300), 0, IF(AND('Raw Data'!I300&lt;Analysis!$BC$2, 'Raw Data'!D300-'Raw Data'!E300&gt;3), 'Raw Data'!BC300, IF(AND('Raw Data'!J300&lt;Analysis!$BC$2, 'Raw Data'!E300-'Raw Data'!D300&gt;3), 'Raw Data'!BE300, 0)))</f>
        <v/>
      </c>
      <c r="AR305">
        <f>IF('Hidden Analysiss'!D301=1,IF(ABS('Raw Data'!E300-'Raw Data'!D300)&lt;2,'Raw Data'!AX300,0), 0)</f>
        <v/>
      </c>
      <c r="AS305">
        <f>IF('Hidden Analysiss'!D301=1,IF(ABS('Raw Data'!E300-'Raw Data'!D300)&lt;3,'Raw Data'!BA300,0), 0)</f>
        <v/>
      </c>
      <c r="AT305">
        <f>IF('Hidden Analysiss'!D301=1,IF(ABS('Raw Data'!E300-'Raw Data'!D300)&lt;4,'Raw Data'!BD300,0), 0)</f>
        <v/>
      </c>
      <c r="AU305">
        <f>IF(AND('Hidden Analysiss'!E301=1, ABS('Raw Data'!E300-'Raw Data'!D300)&lt;2), 'Raw Data'!AX300, 0)</f>
        <v/>
      </c>
      <c r="AV305">
        <f>IF(AND('Hidden Analysiss'!E301=1, ABS('Raw Data'!E300-'Raw Data'!D300)&lt;3), 'Raw Data'!BA300, 0)</f>
        <v/>
      </c>
      <c r="AW305">
        <f>IF(AND('Hidden Analysiss'!E301=1, ABS('Raw Data'!E300-'Raw Data'!D300)&lt;3), 'Raw Data'!BD300, 0)</f>
        <v/>
      </c>
    </row>
    <row r="306">
      <c r="A306" s="1">
        <f>'Raw Data'!A301</f>
        <v/>
      </c>
      <c r="B306">
        <f>IF('Raw Data'!E301&gt;'Raw Data'!D301, 'Raw Data'!J301, 0)</f>
        <v/>
      </c>
      <c r="C306">
        <f>IF('Raw Data'!D301&gt;'Raw Data'!E301, 'Raw Data'!I301, 0)</f>
        <v/>
      </c>
      <c r="D306">
        <f>SUM(G306:H306)</f>
        <v/>
      </c>
      <c r="E306">
        <f>IF(AND('Raw Data'!J301&lt;'Raw Data'!I301,'Raw Data'!E301&gt;'Raw Data'!D301,'Raw Data'!E301-'Raw Data'!D301&gt;3),'Raw Data'!N301,IF(AND('Raw Data'!I301&lt;'Raw Data'!J301,'Raw Data'!D301&gt;'Raw Data'!E301,'Raw Data'!D301-'Raw Data'!E301&gt;3),'Raw Data'!M301,0))</f>
        <v/>
      </c>
      <c r="F306">
        <f>IF(AND('Raw Data'!J301&lt;'Raw Data'!I301,'Raw Data'!E301&gt;'Raw Data'!D301,'Raw Data'!E301-'Raw Data'!D301&lt;4),'Raw Data'!L301,IF(AND('Raw Data'!I301&lt;'Raw Data'!J301,'Raw Data'!D301&gt;'Raw Data'!E301,'Raw Data'!D301-'Raw Data'!E301&lt;4),'Raw Data'!K301,0))</f>
        <v/>
      </c>
      <c r="G306">
        <f>IF(AND('Raw Data'!J301&lt;'Raw Data'!I301, 'Raw Data'!E301&gt;'Raw Data'!D301), 'Raw Data'!J301, 0)</f>
        <v/>
      </c>
      <c r="H306">
        <f>IF(AND('Raw Data'!J301&gt;'Raw Data'!I301, 'Raw Data'!E301&lt;'Raw Data'!D301), 'Raw Data'!I301, 0)</f>
        <v/>
      </c>
      <c r="I306">
        <f>SUM(J306:K306)</f>
        <v/>
      </c>
      <c r="J306">
        <f>IF(AND('Raw Data'!J301&gt;'Raw Data'!I301, 'Raw Data'!E301&gt;'Raw Data'!D301), 'Raw Data'!J301, 0)</f>
        <v/>
      </c>
      <c r="K306">
        <f>IF(AND('Raw Data'!I301&gt;'Raw Data'!J301, 'Raw Data'!D301&gt;'Raw Data'!E301), 'Raw Data'!I301, 0)</f>
        <v/>
      </c>
      <c r="L306">
        <f>IF('Raw Data'!E301-'Raw Data'!D301&gt;3, 'Raw Data'!N301, 0)</f>
        <v/>
      </c>
      <c r="M306">
        <f>IF('Raw Data'!D301-'Raw Data'!E301&gt;3, 'Raw Data'!M301, 0)</f>
        <v/>
      </c>
      <c r="N306">
        <f>IF(ISBLANK('Raw Data'!D301),0,IF(AND('Raw Data'!E301&gt;'Raw Data'!D301,'Raw Data'!E301-'Raw Data'!D301&gt;0,'Raw Data'!E301-'Raw Data'!D301&lt;4),'Raw Data'!L301, 0))</f>
        <v/>
      </c>
      <c r="O306">
        <f>IF(ISBLANK('Raw Data'!D301),0,IF(AND('Raw Data'!E301&gt;'Raw Data'!D301,'Raw Data'!E301-'Raw Data'!D301&gt;0,'Raw Data'!D301-'Raw Data'!E301&lt;4),'Raw Data'!K301, 0))</f>
        <v/>
      </c>
      <c r="P306">
        <f>IF('Raw Data'!E301-'Raw Data'!D301&gt;3, 'Raw Data'!N301, IF('Raw Data'!D301-'Raw Data'!E301&gt;3, 'Raw Data'!M301, 0))</f>
        <v/>
      </c>
      <c r="Q306">
        <f>IF(ISBLANK('Raw Data'!E301),0,IF(AND('Raw Data'!E301-'Raw Data'!D301&lt;4,'Raw Data'!E301-'Raw Data'!D301&gt;0),'Raw Data'!L301,IF(AND('Raw Data'!D301&gt;'Raw Data'!E301,'Raw Data'!D301-'Raw Data'!E301&gt;0),'Raw Data'!K301,0)))</f>
        <v/>
      </c>
      <c r="R306">
        <f>IF(ISBLANK('Raw Data'!K301),0,IFERROR(IF(MATCH(SMALL('Raw Data'!K301:N301,1),L306:O306,0),SMALL('Raw Data'!K301:N301,1)),0))</f>
        <v/>
      </c>
      <c r="S306">
        <f>IF(ISBLANK('Raw Data'!K301),0,IFERROR(IF(MATCH(SMALL('Raw Data'!K301:N301,2),L306:O306,0),SMALL('Raw Data'!K301:N301,2)),0))</f>
        <v/>
      </c>
      <c r="T306">
        <f>IF(ISBLANK('Raw Data'!K301),0,IFERROR(IF(MATCH(SMALL('Raw Data'!K301:N301,3),L306:O306,0),SMALL('Raw Data'!K301:N301,3)),0))</f>
        <v/>
      </c>
      <c r="U306">
        <f>IF(ISBLANK('Raw Data'!K301),0,IFERROR(IF(MATCH(SMALL('Raw Data'!K301:N301,4),L306:O306,0),SMALL('Raw Data'!K301:N301,4)),0))</f>
        <v/>
      </c>
      <c r="V306">
        <f>IF(AND('Raw Data'!D301&lt;3, 'Raw Data'!E301&lt;3, 'Raw Data'!A301&gt;0), 'Raw Data'!AF301, 0)</f>
        <v/>
      </c>
      <c r="W306">
        <f>IF(AND('Raw Data'!D301&lt;4, 'Raw Data'!E301&lt;4, 'Raw Data'!A301&gt;0), 'Raw Data'!AI301, 0)</f>
        <v/>
      </c>
      <c r="X306">
        <f>IF(AND('Raw Data'!D301&lt;5, 'Raw Data'!E301&lt;5, 'Raw Data'!A301&gt;0), 'Raw Data'!AL301, 0)</f>
        <v/>
      </c>
      <c r="Y306">
        <f>IF(AND('Raw Data'!D301&lt;6, 'Raw Data'!E301&lt;6, 'Raw Data'!A301&gt;0), 'Raw Data'!AO301, 0)</f>
        <v/>
      </c>
      <c r="Z306">
        <f>IF(ISBLANK('Raw Data'!D301), 0, IF('Raw Data'!D301-'Raw Data'!E301&gt;1, 'Raw Data'!AW301, 0))</f>
        <v/>
      </c>
      <c r="AA306">
        <f>IF(ISBLANK('Raw Data'!A301), 0, IF(ABS('Raw Data'!D301-'Raw Data'!E301)&lt;2, 'Raw Data'!AX301, 0))</f>
        <v/>
      </c>
      <c r="AB306">
        <f>IF(ISBLANK('Raw Data'!D301), 0, IF('Raw Data'!E301-'Raw Data'!D301&gt;1, 'Raw Data'!AY301, 0))</f>
        <v/>
      </c>
      <c r="AC306">
        <f>IF(ISBLANK('Raw Data'!D301), 0, IF('Raw Data'!D301-'Raw Data'!E301&gt;2, 'Raw Data'!AZ301, 0))</f>
        <v/>
      </c>
      <c r="AD306">
        <f>IF(ISBLANK('Raw Data'!A301), 0, IF(ABS('Raw Data'!D301-'Raw Data'!E301)&lt;3, 'Raw Data'!BA301, 0))</f>
        <v/>
      </c>
      <c r="AE306">
        <f>IF(ISBLANK('Raw Data'!D301), 0, IF('Raw Data'!E301-'Raw Data'!D301&gt;2, 'Raw Data'!BB301, 0))</f>
        <v/>
      </c>
      <c r="AF306">
        <f>IF(ISBLANK('Raw Data'!D301), 0, IF('Raw Data'!D301-'Raw Data'!E301&gt;3, 'Raw Data'!BC301, 0))</f>
        <v/>
      </c>
      <c r="AG306">
        <f>IF(ISBLANK('Raw Data'!A301), 0, IF(ABS('Raw Data'!D301-'Raw Data'!E301)&lt;4, 'Raw Data'!BD301, 0))</f>
        <v/>
      </c>
      <c r="AH306">
        <f>IF(ISBLANK('Raw Data'!D301), 0, IF('Raw Data'!E301-'Raw Data'!D301&gt;3, 'Raw Data'!BE301, 0))</f>
        <v/>
      </c>
      <c r="AI306">
        <f>IF(SUM('Raw Data'!D301:E301)&gt;'Raw Data'!F301, 'Raw Data'!G301, 0)</f>
        <v/>
      </c>
      <c r="AJ306">
        <f>IF(ISBLANK('Raw Data'!D301), 0, IF(SUM('Raw Data'!D301:E301)&lt;'Raw Data'!F301, 'Raw Data'!H301, 0))</f>
        <v/>
      </c>
      <c r="AK306">
        <f>IF(ISBLANK('Raw Data'!A301), 0, IF(AND('Raw Data'!D301&lt;3, 'Raw Data'!E301&lt;3, 'Raw Data'!F301&lt;BB$2), 'Raw Data'!AF301, 0))</f>
        <v/>
      </c>
      <c r="AL306">
        <f>IF(ISBLANK('Raw Data'!A301), 0, IF(AND('Raw Data'!D301&lt;4, 'Raw Data'!E301&lt;4, 'Raw Data'!F301&lt;BB$2), 'Raw Data'!AI301, 0))</f>
        <v/>
      </c>
      <c r="AM306">
        <f>IF(ISBLANK('Raw Data'!A301), 0, IF(AND('Raw Data'!D301&lt;5, 'Raw Data'!E301&lt;5, 'Raw Data'!F301&lt;BB$2), 'Raw Data'!AL301, 0))</f>
        <v/>
      </c>
      <c r="AN306">
        <f>IF(ISBLANK('Raw Data'!A301), 0, IF(AND('Raw Data'!D301&lt;6, 'Raw Data'!E301&lt;6, 'Raw Data'!F301&lt;BB$2), 'Raw Data'!AO301, 0))</f>
        <v/>
      </c>
      <c r="AO306">
        <f>IF(ISBLANK('Raw Data'!A301), 0, IF(AND('Raw Data'!I301&lt;Analysis!$BC$2, 'Raw Data'!D301-'Raw Data'!E301&gt;1), 'Raw Data'!AW301, IF(AND('Raw Data'!J301&lt;Analysis!$BC$2, 'Raw Data'!E301-'Raw Data'!D301&gt;1), 'Raw Data'!AY301, 0)))</f>
        <v/>
      </c>
      <c r="AP306">
        <f>IF(ISBLANK('Raw Data'!A301), 0, IF(AND('Raw Data'!I301&lt;Analysis!$BC$2, 'Raw Data'!D301-'Raw Data'!E301&gt;2), 'Raw Data'!AZ301, IF(AND('Raw Data'!J301&lt;Analysis!$BC$2, 'Raw Data'!E301-'Raw Data'!D301&gt;2), 'Raw Data'!BB301, 0)))</f>
        <v/>
      </c>
      <c r="AQ306">
        <f>IF(ISBLANK('Raw Data'!A301), 0, IF(AND('Raw Data'!I301&lt;Analysis!$BC$2, 'Raw Data'!D301-'Raw Data'!E301&gt;3), 'Raw Data'!BC301, IF(AND('Raw Data'!J301&lt;Analysis!$BC$2, 'Raw Data'!E301-'Raw Data'!D301&gt;3), 'Raw Data'!BE301, 0)))</f>
        <v/>
      </c>
      <c r="AR306">
        <f>IF('Hidden Analysiss'!D302=1,IF(ABS('Raw Data'!E301-'Raw Data'!D301)&lt;2,'Raw Data'!AX301,0), 0)</f>
        <v/>
      </c>
      <c r="AS306">
        <f>IF('Hidden Analysiss'!D302=1,IF(ABS('Raw Data'!E301-'Raw Data'!D301)&lt;3,'Raw Data'!BA301,0), 0)</f>
        <v/>
      </c>
      <c r="AT306">
        <f>IF('Hidden Analysiss'!D302=1,IF(ABS('Raw Data'!E301-'Raw Data'!D301)&lt;4,'Raw Data'!BD301,0), 0)</f>
        <v/>
      </c>
      <c r="AU306">
        <f>IF(AND('Hidden Analysiss'!E302=1, ABS('Raw Data'!E301-'Raw Data'!D301)&lt;2), 'Raw Data'!AX301, 0)</f>
        <v/>
      </c>
      <c r="AV306">
        <f>IF(AND('Hidden Analysiss'!E302=1, ABS('Raw Data'!E301-'Raw Data'!D301)&lt;3), 'Raw Data'!BA301, 0)</f>
        <v/>
      </c>
      <c r="AW306">
        <f>IF(AND('Hidden Analysiss'!E302=1, ABS('Raw Data'!E301-'Raw Data'!D301)&lt;3), 'Raw Data'!BD301, 0)</f>
        <v/>
      </c>
    </row>
    <row r="307">
      <c r="A307" s="1">
        <f>'Raw Data'!A302</f>
        <v/>
      </c>
      <c r="B307">
        <f>IF('Raw Data'!E302&gt;'Raw Data'!D302, 'Raw Data'!J302, 0)</f>
        <v/>
      </c>
      <c r="C307">
        <f>IF('Raw Data'!D302&gt;'Raw Data'!E302, 'Raw Data'!I302, 0)</f>
        <v/>
      </c>
      <c r="D307">
        <f>SUM(G307:H307)</f>
        <v/>
      </c>
      <c r="E307">
        <f>IF(AND('Raw Data'!J302&lt;'Raw Data'!I302,'Raw Data'!E302&gt;'Raw Data'!D302,'Raw Data'!E302-'Raw Data'!D302&gt;3),'Raw Data'!N302,IF(AND('Raw Data'!I302&lt;'Raw Data'!J302,'Raw Data'!D302&gt;'Raw Data'!E302,'Raw Data'!D302-'Raw Data'!E302&gt;3),'Raw Data'!M302,0))</f>
        <v/>
      </c>
      <c r="F307">
        <f>IF(AND('Raw Data'!J302&lt;'Raw Data'!I302,'Raw Data'!E302&gt;'Raw Data'!D302,'Raw Data'!E302-'Raw Data'!D302&lt;4),'Raw Data'!L302,IF(AND('Raw Data'!I302&lt;'Raw Data'!J302,'Raw Data'!D302&gt;'Raw Data'!E302,'Raw Data'!D302-'Raw Data'!E302&lt;4),'Raw Data'!K302,0))</f>
        <v/>
      </c>
      <c r="G307">
        <f>IF(AND('Raw Data'!J302&lt;'Raw Data'!I302, 'Raw Data'!E302&gt;'Raw Data'!D302), 'Raw Data'!J302, 0)</f>
        <v/>
      </c>
      <c r="H307">
        <f>IF(AND('Raw Data'!J302&gt;'Raw Data'!I302, 'Raw Data'!E302&lt;'Raw Data'!D302), 'Raw Data'!I302, 0)</f>
        <v/>
      </c>
      <c r="I307">
        <f>SUM(J307:K307)</f>
        <v/>
      </c>
      <c r="J307">
        <f>IF(AND('Raw Data'!J302&gt;'Raw Data'!I302, 'Raw Data'!E302&gt;'Raw Data'!D302), 'Raw Data'!J302, 0)</f>
        <v/>
      </c>
      <c r="K307">
        <f>IF(AND('Raw Data'!I302&gt;'Raw Data'!J302, 'Raw Data'!D302&gt;'Raw Data'!E302), 'Raw Data'!I302, 0)</f>
        <v/>
      </c>
      <c r="L307">
        <f>IF('Raw Data'!E302-'Raw Data'!D302&gt;3, 'Raw Data'!N302, 0)</f>
        <v/>
      </c>
      <c r="M307">
        <f>IF('Raw Data'!D302-'Raw Data'!E302&gt;3, 'Raw Data'!M302, 0)</f>
        <v/>
      </c>
      <c r="N307">
        <f>IF(ISBLANK('Raw Data'!D302),0,IF(AND('Raw Data'!E302&gt;'Raw Data'!D302,'Raw Data'!E302-'Raw Data'!D302&gt;0,'Raw Data'!E302-'Raw Data'!D302&lt;4),'Raw Data'!L302, 0))</f>
        <v/>
      </c>
      <c r="O307">
        <f>IF(ISBLANK('Raw Data'!D302),0,IF(AND('Raw Data'!E302&gt;'Raw Data'!D302,'Raw Data'!E302-'Raw Data'!D302&gt;0,'Raw Data'!D302-'Raw Data'!E302&lt;4),'Raw Data'!K302, 0))</f>
        <v/>
      </c>
      <c r="P307">
        <f>IF('Raw Data'!E302-'Raw Data'!D302&gt;3, 'Raw Data'!N302, IF('Raw Data'!D302-'Raw Data'!E302&gt;3, 'Raw Data'!M302, 0))</f>
        <v/>
      </c>
      <c r="Q307">
        <f>IF(ISBLANK('Raw Data'!E302),0,IF(AND('Raw Data'!E302-'Raw Data'!D302&lt;4,'Raw Data'!E302-'Raw Data'!D302&gt;0),'Raw Data'!L302,IF(AND('Raw Data'!D302&gt;'Raw Data'!E302,'Raw Data'!D302-'Raw Data'!E302&gt;0),'Raw Data'!K302,0)))</f>
        <v/>
      </c>
      <c r="R307">
        <f>IF(ISBLANK('Raw Data'!K302),0,IFERROR(IF(MATCH(SMALL('Raw Data'!K302:N302,1),L307:O307,0),SMALL('Raw Data'!K302:N302,1)),0))</f>
        <v/>
      </c>
      <c r="S307">
        <f>IF(ISBLANK('Raw Data'!K302),0,IFERROR(IF(MATCH(SMALL('Raw Data'!K302:N302,2),L307:O307,0),SMALL('Raw Data'!K302:N302,2)),0))</f>
        <v/>
      </c>
      <c r="T307">
        <f>IF(ISBLANK('Raw Data'!K302),0,IFERROR(IF(MATCH(SMALL('Raw Data'!K302:N302,3),L307:O307,0),SMALL('Raw Data'!K302:N302,3)),0))</f>
        <v/>
      </c>
      <c r="U307">
        <f>IF(ISBLANK('Raw Data'!K302),0,IFERROR(IF(MATCH(SMALL('Raw Data'!K302:N302,4),L307:O307,0),SMALL('Raw Data'!K302:N302,4)),0))</f>
        <v/>
      </c>
      <c r="V307">
        <f>IF(AND('Raw Data'!D302&lt;3, 'Raw Data'!E302&lt;3, 'Raw Data'!A302&gt;0), 'Raw Data'!AF302, 0)</f>
        <v/>
      </c>
      <c r="W307">
        <f>IF(AND('Raw Data'!D302&lt;4, 'Raw Data'!E302&lt;4, 'Raw Data'!A302&gt;0), 'Raw Data'!AI302, 0)</f>
        <v/>
      </c>
      <c r="X307">
        <f>IF(AND('Raw Data'!D302&lt;5, 'Raw Data'!E302&lt;5, 'Raw Data'!A302&gt;0), 'Raw Data'!AL302, 0)</f>
        <v/>
      </c>
      <c r="Y307">
        <f>IF(AND('Raw Data'!D302&lt;6, 'Raw Data'!E302&lt;6, 'Raw Data'!A302&gt;0), 'Raw Data'!AO302, 0)</f>
        <v/>
      </c>
      <c r="Z307">
        <f>IF(ISBLANK('Raw Data'!D302), 0, IF('Raw Data'!D302-'Raw Data'!E302&gt;1, 'Raw Data'!AW302, 0))</f>
        <v/>
      </c>
      <c r="AA307">
        <f>IF(ISBLANK('Raw Data'!A302), 0, IF(ABS('Raw Data'!D302-'Raw Data'!E302)&lt;2, 'Raw Data'!AX302, 0))</f>
        <v/>
      </c>
      <c r="AB307">
        <f>IF(ISBLANK('Raw Data'!D302), 0, IF('Raw Data'!E302-'Raw Data'!D302&gt;1, 'Raw Data'!AY302, 0))</f>
        <v/>
      </c>
      <c r="AC307">
        <f>IF(ISBLANK('Raw Data'!D302), 0, IF('Raw Data'!D302-'Raw Data'!E302&gt;2, 'Raw Data'!AZ302, 0))</f>
        <v/>
      </c>
      <c r="AD307">
        <f>IF(ISBLANK('Raw Data'!A302), 0, IF(ABS('Raw Data'!D302-'Raw Data'!E302)&lt;3, 'Raw Data'!BA302, 0))</f>
        <v/>
      </c>
      <c r="AE307">
        <f>IF(ISBLANK('Raw Data'!D302), 0, IF('Raw Data'!E302-'Raw Data'!D302&gt;2, 'Raw Data'!BB302, 0))</f>
        <v/>
      </c>
      <c r="AF307">
        <f>IF(ISBLANK('Raw Data'!D302), 0, IF('Raw Data'!D302-'Raw Data'!E302&gt;3, 'Raw Data'!BC302, 0))</f>
        <v/>
      </c>
      <c r="AG307">
        <f>IF(ISBLANK('Raw Data'!A302), 0, IF(ABS('Raw Data'!D302-'Raw Data'!E302)&lt;4, 'Raw Data'!BD302, 0))</f>
        <v/>
      </c>
      <c r="AH307">
        <f>IF(ISBLANK('Raw Data'!D302), 0, IF('Raw Data'!E302-'Raw Data'!D302&gt;3, 'Raw Data'!BE302, 0))</f>
        <v/>
      </c>
      <c r="AI307">
        <f>IF(SUM('Raw Data'!D302:E302)&gt;'Raw Data'!F302, 'Raw Data'!G302, 0)</f>
        <v/>
      </c>
      <c r="AJ307">
        <f>IF(ISBLANK('Raw Data'!D302), 0, IF(SUM('Raw Data'!D302:E302)&lt;'Raw Data'!F302, 'Raw Data'!H302, 0))</f>
        <v/>
      </c>
      <c r="AK307">
        <f>IF(ISBLANK('Raw Data'!A302), 0, IF(AND('Raw Data'!D302&lt;3, 'Raw Data'!E302&lt;3, 'Raw Data'!F302&lt;BB$2), 'Raw Data'!AF302, 0))</f>
        <v/>
      </c>
      <c r="AL307">
        <f>IF(ISBLANK('Raw Data'!A302), 0, IF(AND('Raw Data'!D302&lt;4, 'Raw Data'!E302&lt;4, 'Raw Data'!F302&lt;BB$2), 'Raw Data'!AI302, 0))</f>
        <v/>
      </c>
      <c r="AM307">
        <f>IF(ISBLANK('Raw Data'!A302), 0, IF(AND('Raw Data'!D302&lt;5, 'Raw Data'!E302&lt;5, 'Raw Data'!F302&lt;BB$2), 'Raw Data'!AL302, 0))</f>
        <v/>
      </c>
      <c r="AN307">
        <f>IF(ISBLANK('Raw Data'!A302), 0, IF(AND('Raw Data'!D302&lt;6, 'Raw Data'!E302&lt;6, 'Raw Data'!F302&lt;BB$2), 'Raw Data'!AO302, 0))</f>
        <v/>
      </c>
      <c r="AO307">
        <f>IF(ISBLANK('Raw Data'!A302), 0, IF(AND('Raw Data'!I302&lt;Analysis!$BC$2, 'Raw Data'!D302-'Raw Data'!E302&gt;1), 'Raw Data'!AW302, IF(AND('Raw Data'!J302&lt;Analysis!$BC$2, 'Raw Data'!E302-'Raw Data'!D302&gt;1), 'Raw Data'!AY302, 0)))</f>
        <v/>
      </c>
      <c r="AP307">
        <f>IF(ISBLANK('Raw Data'!A302), 0, IF(AND('Raw Data'!I302&lt;Analysis!$BC$2, 'Raw Data'!D302-'Raw Data'!E302&gt;2), 'Raw Data'!AZ302, IF(AND('Raw Data'!J302&lt;Analysis!$BC$2, 'Raw Data'!E302-'Raw Data'!D302&gt;2), 'Raw Data'!BB302, 0)))</f>
        <v/>
      </c>
      <c r="AQ307">
        <f>IF(ISBLANK('Raw Data'!A302), 0, IF(AND('Raw Data'!I302&lt;Analysis!$BC$2, 'Raw Data'!D302-'Raw Data'!E302&gt;3), 'Raw Data'!BC302, IF(AND('Raw Data'!J302&lt;Analysis!$BC$2, 'Raw Data'!E302-'Raw Data'!D302&gt;3), 'Raw Data'!BE302, 0)))</f>
        <v/>
      </c>
      <c r="AR307">
        <f>IF('Hidden Analysiss'!D303=1,IF(ABS('Raw Data'!E302-'Raw Data'!D302)&lt;2,'Raw Data'!AX302,0), 0)</f>
        <v/>
      </c>
      <c r="AS307">
        <f>IF('Hidden Analysiss'!D303=1,IF(ABS('Raw Data'!E302-'Raw Data'!D302)&lt;3,'Raw Data'!BA302,0), 0)</f>
        <v/>
      </c>
      <c r="AT307">
        <f>IF('Hidden Analysiss'!D303=1,IF(ABS('Raw Data'!E302-'Raw Data'!D302)&lt;4,'Raw Data'!BD302,0), 0)</f>
        <v/>
      </c>
      <c r="AU307">
        <f>IF(AND('Hidden Analysiss'!E303=1, ABS('Raw Data'!E302-'Raw Data'!D302)&lt;2), 'Raw Data'!AX302, 0)</f>
        <v/>
      </c>
      <c r="AV307">
        <f>IF(AND('Hidden Analysiss'!E303=1, ABS('Raw Data'!E302-'Raw Data'!D302)&lt;3), 'Raw Data'!BA302, 0)</f>
        <v/>
      </c>
      <c r="AW307">
        <f>IF(AND('Hidden Analysiss'!E303=1, ABS('Raw Data'!E302-'Raw Data'!D302)&lt;3), 'Raw Data'!BD302, 0)</f>
        <v/>
      </c>
    </row>
    <row r="308">
      <c r="A308" s="1">
        <f>'Raw Data'!A303</f>
        <v/>
      </c>
      <c r="B308">
        <f>IF('Raw Data'!E303&gt;'Raw Data'!D303, 'Raw Data'!J303, 0)</f>
        <v/>
      </c>
      <c r="C308">
        <f>IF('Raw Data'!D303&gt;'Raw Data'!E303, 'Raw Data'!I303, 0)</f>
        <v/>
      </c>
      <c r="D308">
        <f>SUM(G308:H308)</f>
        <v/>
      </c>
      <c r="E308">
        <f>IF(AND('Raw Data'!J303&lt;'Raw Data'!I303,'Raw Data'!E303&gt;'Raw Data'!D303,'Raw Data'!E303-'Raw Data'!D303&gt;3),'Raw Data'!N303,IF(AND('Raw Data'!I303&lt;'Raw Data'!J303,'Raw Data'!D303&gt;'Raw Data'!E303,'Raw Data'!D303-'Raw Data'!E303&gt;3),'Raw Data'!M303,0))</f>
        <v/>
      </c>
      <c r="F308">
        <f>IF(AND('Raw Data'!J303&lt;'Raw Data'!I303,'Raw Data'!E303&gt;'Raw Data'!D303,'Raw Data'!E303-'Raw Data'!D303&lt;4),'Raw Data'!L303,IF(AND('Raw Data'!I303&lt;'Raw Data'!J303,'Raw Data'!D303&gt;'Raw Data'!E303,'Raw Data'!D303-'Raw Data'!E303&lt;4),'Raw Data'!K303,0))</f>
        <v/>
      </c>
      <c r="G308">
        <f>IF(AND('Raw Data'!J303&lt;'Raw Data'!I303, 'Raw Data'!E303&gt;'Raw Data'!D303), 'Raw Data'!J303, 0)</f>
        <v/>
      </c>
      <c r="H308">
        <f>IF(AND('Raw Data'!J303&gt;'Raw Data'!I303, 'Raw Data'!E303&lt;'Raw Data'!D303), 'Raw Data'!I303, 0)</f>
        <v/>
      </c>
      <c r="I308">
        <f>SUM(J308:K308)</f>
        <v/>
      </c>
      <c r="J308">
        <f>IF(AND('Raw Data'!J303&gt;'Raw Data'!I303, 'Raw Data'!E303&gt;'Raw Data'!D303), 'Raw Data'!J303, 0)</f>
        <v/>
      </c>
      <c r="K308">
        <f>IF(AND('Raw Data'!I303&gt;'Raw Data'!J303, 'Raw Data'!D303&gt;'Raw Data'!E303), 'Raw Data'!I303, 0)</f>
        <v/>
      </c>
      <c r="L308">
        <f>IF('Raw Data'!E303-'Raw Data'!D303&gt;3, 'Raw Data'!N303, 0)</f>
        <v/>
      </c>
      <c r="M308">
        <f>IF('Raw Data'!D303-'Raw Data'!E303&gt;3, 'Raw Data'!M303, 0)</f>
        <v/>
      </c>
      <c r="N308">
        <f>IF(ISBLANK('Raw Data'!D303),0,IF(AND('Raw Data'!E303&gt;'Raw Data'!D303,'Raw Data'!E303-'Raw Data'!D303&gt;0,'Raw Data'!E303-'Raw Data'!D303&lt;4),'Raw Data'!L303, 0))</f>
        <v/>
      </c>
      <c r="O308">
        <f>IF(ISBLANK('Raw Data'!D303),0,IF(AND('Raw Data'!E303&gt;'Raw Data'!D303,'Raw Data'!E303-'Raw Data'!D303&gt;0,'Raw Data'!D303-'Raw Data'!E303&lt;4),'Raw Data'!K303, 0))</f>
        <v/>
      </c>
      <c r="P308">
        <f>IF('Raw Data'!E303-'Raw Data'!D303&gt;3, 'Raw Data'!N303, IF('Raw Data'!D303-'Raw Data'!E303&gt;3, 'Raw Data'!M303, 0))</f>
        <v/>
      </c>
      <c r="Q308">
        <f>IF(ISBLANK('Raw Data'!E303),0,IF(AND('Raw Data'!E303-'Raw Data'!D303&lt;4,'Raw Data'!E303-'Raw Data'!D303&gt;0),'Raw Data'!L303,IF(AND('Raw Data'!D303&gt;'Raw Data'!E303,'Raw Data'!D303-'Raw Data'!E303&gt;0),'Raw Data'!K303,0)))</f>
        <v/>
      </c>
      <c r="R308">
        <f>IF(ISBLANK('Raw Data'!K303),0,IFERROR(IF(MATCH(SMALL('Raw Data'!K303:N303,1),L308:O308,0),SMALL('Raw Data'!K303:N303,1)),0))</f>
        <v/>
      </c>
      <c r="S308">
        <f>IF(ISBLANK('Raw Data'!K303),0,IFERROR(IF(MATCH(SMALL('Raw Data'!K303:N303,2),L308:O308,0),SMALL('Raw Data'!K303:N303,2)),0))</f>
        <v/>
      </c>
      <c r="T308">
        <f>IF(ISBLANK('Raw Data'!K303),0,IFERROR(IF(MATCH(SMALL('Raw Data'!K303:N303,3),L308:O308,0),SMALL('Raw Data'!K303:N303,3)),0))</f>
        <v/>
      </c>
      <c r="U308">
        <f>IF(ISBLANK('Raw Data'!K303),0,IFERROR(IF(MATCH(SMALL('Raw Data'!K303:N303,4),L308:O308,0),SMALL('Raw Data'!K303:N303,4)),0))</f>
        <v/>
      </c>
      <c r="V308">
        <f>IF(AND('Raw Data'!D303&lt;3, 'Raw Data'!E303&lt;3, 'Raw Data'!A303&gt;0), 'Raw Data'!AF303, 0)</f>
        <v/>
      </c>
      <c r="W308">
        <f>IF(AND('Raw Data'!D303&lt;4, 'Raw Data'!E303&lt;4, 'Raw Data'!A303&gt;0), 'Raw Data'!AI303, 0)</f>
        <v/>
      </c>
      <c r="X308">
        <f>IF(AND('Raw Data'!D303&lt;5, 'Raw Data'!E303&lt;5, 'Raw Data'!A303&gt;0), 'Raw Data'!AL303, 0)</f>
        <v/>
      </c>
      <c r="Y308">
        <f>IF(AND('Raw Data'!D303&lt;6, 'Raw Data'!E303&lt;6, 'Raw Data'!A303&gt;0), 'Raw Data'!AO303, 0)</f>
        <v/>
      </c>
      <c r="Z308">
        <f>IF(ISBLANK('Raw Data'!D303), 0, IF('Raw Data'!D303-'Raw Data'!E303&gt;1, 'Raw Data'!AW303, 0))</f>
        <v/>
      </c>
      <c r="AA308">
        <f>IF(ISBLANK('Raw Data'!A303), 0, IF(ABS('Raw Data'!D303-'Raw Data'!E303)&lt;2, 'Raw Data'!AX303, 0))</f>
        <v/>
      </c>
      <c r="AB308">
        <f>IF(ISBLANK('Raw Data'!D303), 0, IF('Raw Data'!E303-'Raw Data'!D303&gt;1, 'Raw Data'!AY303, 0))</f>
        <v/>
      </c>
      <c r="AC308">
        <f>IF(ISBLANK('Raw Data'!D303), 0, IF('Raw Data'!D303-'Raw Data'!E303&gt;2, 'Raw Data'!AZ303, 0))</f>
        <v/>
      </c>
      <c r="AD308">
        <f>IF(ISBLANK('Raw Data'!A303), 0, IF(ABS('Raw Data'!D303-'Raw Data'!E303)&lt;3, 'Raw Data'!BA303, 0))</f>
        <v/>
      </c>
      <c r="AE308">
        <f>IF(ISBLANK('Raw Data'!D303), 0, IF('Raw Data'!E303-'Raw Data'!D303&gt;2, 'Raw Data'!BB303, 0))</f>
        <v/>
      </c>
      <c r="AF308">
        <f>IF(ISBLANK('Raw Data'!D303), 0, IF('Raw Data'!D303-'Raw Data'!E303&gt;3, 'Raw Data'!BC303, 0))</f>
        <v/>
      </c>
      <c r="AG308">
        <f>IF(ISBLANK('Raw Data'!A303), 0, IF(ABS('Raw Data'!D303-'Raw Data'!E303)&lt;4, 'Raw Data'!BD303, 0))</f>
        <v/>
      </c>
      <c r="AH308">
        <f>IF(ISBLANK('Raw Data'!D303), 0, IF('Raw Data'!E303-'Raw Data'!D303&gt;3, 'Raw Data'!BE303, 0))</f>
        <v/>
      </c>
      <c r="AI308">
        <f>IF(SUM('Raw Data'!D303:E303)&gt;'Raw Data'!F303, 'Raw Data'!G303, 0)</f>
        <v/>
      </c>
      <c r="AJ308">
        <f>IF(ISBLANK('Raw Data'!D303), 0, IF(SUM('Raw Data'!D303:E303)&lt;'Raw Data'!F303, 'Raw Data'!H303, 0))</f>
        <v/>
      </c>
      <c r="AK308">
        <f>IF(ISBLANK('Raw Data'!A303), 0, IF(AND('Raw Data'!D303&lt;3, 'Raw Data'!E303&lt;3, 'Raw Data'!F303&lt;BB$2), 'Raw Data'!AF303, 0))</f>
        <v/>
      </c>
      <c r="AL308">
        <f>IF(ISBLANK('Raw Data'!A303), 0, IF(AND('Raw Data'!D303&lt;4, 'Raw Data'!E303&lt;4, 'Raw Data'!F303&lt;BB$2), 'Raw Data'!AI303, 0))</f>
        <v/>
      </c>
      <c r="AM308">
        <f>IF(ISBLANK('Raw Data'!A303), 0, IF(AND('Raw Data'!D303&lt;5, 'Raw Data'!E303&lt;5, 'Raw Data'!F303&lt;BB$2), 'Raw Data'!AL303, 0))</f>
        <v/>
      </c>
      <c r="AN308">
        <f>IF(ISBLANK('Raw Data'!A303), 0, IF(AND('Raw Data'!D303&lt;6, 'Raw Data'!E303&lt;6, 'Raw Data'!F303&lt;BB$2), 'Raw Data'!AO303, 0))</f>
        <v/>
      </c>
      <c r="AO308">
        <f>IF(ISBLANK('Raw Data'!A303), 0, IF(AND('Raw Data'!I303&lt;Analysis!$BC$2, 'Raw Data'!D303-'Raw Data'!E303&gt;1), 'Raw Data'!AW303, IF(AND('Raw Data'!J303&lt;Analysis!$BC$2, 'Raw Data'!E303-'Raw Data'!D303&gt;1), 'Raw Data'!AY303, 0)))</f>
        <v/>
      </c>
      <c r="AP308">
        <f>IF(ISBLANK('Raw Data'!A303), 0, IF(AND('Raw Data'!I303&lt;Analysis!$BC$2, 'Raw Data'!D303-'Raw Data'!E303&gt;2), 'Raw Data'!AZ303, IF(AND('Raw Data'!J303&lt;Analysis!$BC$2, 'Raw Data'!E303-'Raw Data'!D303&gt;2), 'Raw Data'!BB303, 0)))</f>
        <v/>
      </c>
      <c r="AQ308">
        <f>IF(ISBLANK('Raw Data'!A303), 0, IF(AND('Raw Data'!I303&lt;Analysis!$BC$2, 'Raw Data'!D303-'Raw Data'!E303&gt;3), 'Raw Data'!BC303, IF(AND('Raw Data'!J303&lt;Analysis!$BC$2, 'Raw Data'!E303-'Raw Data'!D303&gt;3), 'Raw Data'!BE303, 0)))</f>
        <v/>
      </c>
      <c r="AR308">
        <f>IF('Hidden Analysiss'!D304=1,IF(ABS('Raw Data'!E303-'Raw Data'!D303)&lt;2,'Raw Data'!AX303,0), 0)</f>
        <v/>
      </c>
      <c r="AS308">
        <f>IF('Hidden Analysiss'!D304=1,IF(ABS('Raw Data'!E303-'Raw Data'!D303)&lt;3,'Raw Data'!BA303,0), 0)</f>
        <v/>
      </c>
      <c r="AT308">
        <f>IF('Hidden Analysiss'!D304=1,IF(ABS('Raw Data'!E303-'Raw Data'!D303)&lt;4,'Raw Data'!BD303,0), 0)</f>
        <v/>
      </c>
      <c r="AU308">
        <f>IF(AND('Hidden Analysiss'!E304=1, ABS('Raw Data'!E303-'Raw Data'!D303)&lt;2), 'Raw Data'!AX303, 0)</f>
        <v/>
      </c>
      <c r="AV308">
        <f>IF(AND('Hidden Analysiss'!E304=1, ABS('Raw Data'!E303-'Raw Data'!D303)&lt;3), 'Raw Data'!BA303, 0)</f>
        <v/>
      </c>
      <c r="AW308">
        <f>IF(AND('Hidden Analysiss'!E304=1, ABS('Raw Data'!E303-'Raw Data'!D303)&lt;3), 'Raw Data'!BD303, 0)</f>
        <v/>
      </c>
    </row>
    <row r="309">
      <c r="A309" s="1">
        <f>'Raw Data'!A304</f>
        <v/>
      </c>
      <c r="B309">
        <f>IF('Raw Data'!E304&gt;'Raw Data'!D304, 'Raw Data'!J304, 0)</f>
        <v/>
      </c>
      <c r="C309">
        <f>IF('Raw Data'!D304&gt;'Raw Data'!E304, 'Raw Data'!I304, 0)</f>
        <v/>
      </c>
      <c r="D309">
        <f>SUM(G309:H309)</f>
        <v/>
      </c>
      <c r="E309">
        <f>IF(AND('Raw Data'!J304&lt;'Raw Data'!I304,'Raw Data'!E304&gt;'Raw Data'!D304,'Raw Data'!E304-'Raw Data'!D304&gt;3),'Raw Data'!N304,IF(AND('Raw Data'!I304&lt;'Raw Data'!J304,'Raw Data'!D304&gt;'Raw Data'!E304,'Raw Data'!D304-'Raw Data'!E304&gt;3),'Raw Data'!M304,0))</f>
        <v/>
      </c>
      <c r="F309">
        <f>IF(AND('Raw Data'!J304&lt;'Raw Data'!I304,'Raw Data'!E304&gt;'Raw Data'!D304,'Raw Data'!E304-'Raw Data'!D304&lt;4),'Raw Data'!L304,IF(AND('Raw Data'!I304&lt;'Raw Data'!J304,'Raw Data'!D304&gt;'Raw Data'!E304,'Raw Data'!D304-'Raw Data'!E304&lt;4),'Raw Data'!K304,0))</f>
        <v/>
      </c>
      <c r="G309">
        <f>IF(AND('Raw Data'!J304&lt;'Raw Data'!I304, 'Raw Data'!E304&gt;'Raw Data'!D304), 'Raw Data'!J304, 0)</f>
        <v/>
      </c>
      <c r="H309">
        <f>IF(AND('Raw Data'!J304&gt;'Raw Data'!I304, 'Raw Data'!E304&lt;'Raw Data'!D304), 'Raw Data'!I304, 0)</f>
        <v/>
      </c>
      <c r="I309">
        <f>SUM(J309:K309)</f>
        <v/>
      </c>
      <c r="J309">
        <f>IF(AND('Raw Data'!J304&gt;'Raw Data'!I304, 'Raw Data'!E304&gt;'Raw Data'!D304), 'Raw Data'!J304, 0)</f>
        <v/>
      </c>
      <c r="K309">
        <f>IF(AND('Raw Data'!I304&gt;'Raw Data'!J304, 'Raw Data'!D304&gt;'Raw Data'!E304), 'Raw Data'!I304, 0)</f>
        <v/>
      </c>
      <c r="L309">
        <f>IF('Raw Data'!E304-'Raw Data'!D304&gt;3, 'Raw Data'!N304, 0)</f>
        <v/>
      </c>
      <c r="M309">
        <f>IF('Raw Data'!D304-'Raw Data'!E304&gt;3, 'Raw Data'!M304, 0)</f>
        <v/>
      </c>
      <c r="N309">
        <f>IF(ISBLANK('Raw Data'!D304),0,IF(AND('Raw Data'!E304&gt;'Raw Data'!D304,'Raw Data'!E304-'Raw Data'!D304&gt;0,'Raw Data'!E304-'Raw Data'!D304&lt;4),'Raw Data'!L304, 0))</f>
        <v/>
      </c>
      <c r="O309">
        <f>IF(ISBLANK('Raw Data'!D304),0,IF(AND('Raw Data'!E304&gt;'Raw Data'!D304,'Raw Data'!E304-'Raw Data'!D304&gt;0,'Raw Data'!D304-'Raw Data'!E304&lt;4),'Raw Data'!K304, 0))</f>
        <v/>
      </c>
      <c r="P309">
        <f>IF('Raw Data'!E304-'Raw Data'!D304&gt;3, 'Raw Data'!N304, IF('Raw Data'!D304-'Raw Data'!E304&gt;3, 'Raw Data'!M304, 0))</f>
        <v/>
      </c>
      <c r="Q309">
        <f>IF(ISBLANK('Raw Data'!E304),0,IF(AND('Raw Data'!E304-'Raw Data'!D304&lt;4,'Raw Data'!E304-'Raw Data'!D304&gt;0),'Raw Data'!L304,IF(AND('Raw Data'!D304&gt;'Raw Data'!E304,'Raw Data'!D304-'Raw Data'!E304&gt;0),'Raw Data'!K304,0)))</f>
        <v/>
      </c>
      <c r="R309">
        <f>IF(ISBLANK('Raw Data'!K304),0,IFERROR(IF(MATCH(SMALL('Raw Data'!K304:N304,1),L309:O309,0),SMALL('Raw Data'!K304:N304,1)),0))</f>
        <v/>
      </c>
      <c r="S309">
        <f>IF(ISBLANK('Raw Data'!K304),0,IFERROR(IF(MATCH(SMALL('Raw Data'!K304:N304,2),L309:O309,0),SMALL('Raw Data'!K304:N304,2)),0))</f>
        <v/>
      </c>
      <c r="T309">
        <f>IF(ISBLANK('Raw Data'!K304),0,IFERROR(IF(MATCH(SMALL('Raw Data'!K304:N304,3),L309:O309,0),SMALL('Raw Data'!K304:N304,3)),0))</f>
        <v/>
      </c>
      <c r="U309">
        <f>IF(ISBLANK('Raw Data'!K304),0,IFERROR(IF(MATCH(SMALL('Raw Data'!K304:N304,4),L309:O309,0),SMALL('Raw Data'!K304:N304,4)),0))</f>
        <v/>
      </c>
      <c r="V309">
        <f>IF(AND('Raw Data'!D304&lt;3, 'Raw Data'!E304&lt;3, 'Raw Data'!A304&gt;0), 'Raw Data'!AF304, 0)</f>
        <v/>
      </c>
      <c r="W309">
        <f>IF(AND('Raw Data'!D304&lt;4, 'Raw Data'!E304&lt;4, 'Raw Data'!A304&gt;0), 'Raw Data'!AI304, 0)</f>
        <v/>
      </c>
      <c r="X309">
        <f>IF(AND('Raw Data'!D304&lt;5, 'Raw Data'!E304&lt;5, 'Raw Data'!A304&gt;0), 'Raw Data'!AL304, 0)</f>
        <v/>
      </c>
      <c r="Y309">
        <f>IF(AND('Raw Data'!D304&lt;6, 'Raw Data'!E304&lt;6, 'Raw Data'!A304&gt;0), 'Raw Data'!AO304, 0)</f>
        <v/>
      </c>
      <c r="Z309">
        <f>IF(ISBLANK('Raw Data'!D304), 0, IF('Raw Data'!D304-'Raw Data'!E304&gt;1, 'Raw Data'!AW304, 0))</f>
        <v/>
      </c>
      <c r="AA309">
        <f>IF(ISBLANK('Raw Data'!A304), 0, IF(ABS('Raw Data'!D304-'Raw Data'!E304)&lt;2, 'Raw Data'!AX304, 0))</f>
        <v/>
      </c>
      <c r="AB309">
        <f>IF(ISBLANK('Raw Data'!D304), 0, IF('Raw Data'!E304-'Raw Data'!D304&gt;1, 'Raw Data'!AY304, 0))</f>
        <v/>
      </c>
      <c r="AC309">
        <f>IF(ISBLANK('Raw Data'!D304), 0, IF('Raw Data'!D304-'Raw Data'!E304&gt;2, 'Raw Data'!AZ304, 0))</f>
        <v/>
      </c>
      <c r="AD309">
        <f>IF(ISBLANK('Raw Data'!A304), 0, IF(ABS('Raw Data'!D304-'Raw Data'!E304)&lt;3, 'Raw Data'!BA304, 0))</f>
        <v/>
      </c>
      <c r="AE309">
        <f>IF(ISBLANK('Raw Data'!D304), 0, IF('Raw Data'!E304-'Raw Data'!D304&gt;2, 'Raw Data'!BB304, 0))</f>
        <v/>
      </c>
      <c r="AF309">
        <f>IF(ISBLANK('Raw Data'!D304), 0, IF('Raw Data'!D304-'Raw Data'!E304&gt;3, 'Raw Data'!BC304, 0))</f>
        <v/>
      </c>
      <c r="AG309">
        <f>IF(ISBLANK('Raw Data'!A304), 0, IF(ABS('Raw Data'!D304-'Raw Data'!E304)&lt;4, 'Raw Data'!BD304, 0))</f>
        <v/>
      </c>
      <c r="AH309">
        <f>IF(ISBLANK('Raw Data'!D304), 0, IF('Raw Data'!E304-'Raw Data'!D304&gt;3, 'Raw Data'!BE304, 0))</f>
        <v/>
      </c>
      <c r="AI309">
        <f>IF(SUM('Raw Data'!D304:E304)&gt;'Raw Data'!F304, 'Raw Data'!G304, 0)</f>
        <v/>
      </c>
      <c r="AJ309">
        <f>IF(ISBLANK('Raw Data'!D304), 0, IF(SUM('Raw Data'!D304:E304)&lt;'Raw Data'!F304, 'Raw Data'!H304, 0))</f>
        <v/>
      </c>
      <c r="AK309">
        <f>IF(ISBLANK('Raw Data'!A304), 0, IF(AND('Raw Data'!D304&lt;3, 'Raw Data'!E304&lt;3, 'Raw Data'!F304&lt;BB$2), 'Raw Data'!AF304, 0))</f>
        <v/>
      </c>
      <c r="AL309">
        <f>IF(ISBLANK('Raw Data'!A304), 0, IF(AND('Raw Data'!D304&lt;4, 'Raw Data'!E304&lt;4, 'Raw Data'!F304&lt;BB$2), 'Raw Data'!AI304, 0))</f>
        <v/>
      </c>
      <c r="AM309">
        <f>IF(ISBLANK('Raw Data'!A304), 0, IF(AND('Raw Data'!D304&lt;5, 'Raw Data'!E304&lt;5, 'Raw Data'!F304&lt;BB$2), 'Raw Data'!AL304, 0))</f>
        <v/>
      </c>
      <c r="AN309">
        <f>IF(ISBLANK('Raw Data'!A304), 0, IF(AND('Raw Data'!D304&lt;6, 'Raw Data'!E304&lt;6, 'Raw Data'!F304&lt;BB$2), 'Raw Data'!AO304, 0))</f>
        <v/>
      </c>
      <c r="AO309">
        <f>IF(ISBLANK('Raw Data'!A304), 0, IF(AND('Raw Data'!I304&lt;Analysis!$BC$2, 'Raw Data'!D304-'Raw Data'!E304&gt;1), 'Raw Data'!AW304, IF(AND('Raw Data'!J304&lt;Analysis!$BC$2, 'Raw Data'!E304-'Raw Data'!D304&gt;1), 'Raw Data'!AY304, 0)))</f>
        <v/>
      </c>
      <c r="AP309">
        <f>IF(ISBLANK('Raw Data'!A304), 0, IF(AND('Raw Data'!I304&lt;Analysis!$BC$2, 'Raw Data'!D304-'Raw Data'!E304&gt;2), 'Raw Data'!AZ304, IF(AND('Raw Data'!J304&lt;Analysis!$BC$2, 'Raw Data'!E304-'Raw Data'!D304&gt;2), 'Raw Data'!BB304, 0)))</f>
        <v/>
      </c>
      <c r="AQ309">
        <f>IF(ISBLANK('Raw Data'!A304), 0, IF(AND('Raw Data'!I304&lt;Analysis!$BC$2, 'Raw Data'!D304-'Raw Data'!E304&gt;3), 'Raw Data'!BC304, IF(AND('Raw Data'!J304&lt;Analysis!$BC$2, 'Raw Data'!E304-'Raw Data'!D304&gt;3), 'Raw Data'!BE304, 0)))</f>
        <v/>
      </c>
      <c r="AR309">
        <f>IF('Hidden Analysiss'!D305=1,IF(ABS('Raw Data'!E304-'Raw Data'!D304)&lt;2,'Raw Data'!AX304,0), 0)</f>
        <v/>
      </c>
      <c r="AS309">
        <f>IF('Hidden Analysiss'!D305=1,IF(ABS('Raw Data'!E304-'Raw Data'!D304)&lt;3,'Raw Data'!BA304,0), 0)</f>
        <v/>
      </c>
      <c r="AT309">
        <f>IF('Hidden Analysiss'!D305=1,IF(ABS('Raw Data'!E304-'Raw Data'!D304)&lt;4,'Raw Data'!BD304,0), 0)</f>
        <v/>
      </c>
      <c r="AU309">
        <f>IF(AND('Hidden Analysiss'!E305=1, ABS('Raw Data'!E304-'Raw Data'!D304)&lt;2), 'Raw Data'!AX304, 0)</f>
        <v/>
      </c>
      <c r="AV309">
        <f>IF(AND('Hidden Analysiss'!E305=1, ABS('Raw Data'!E304-'Raw Data'!D304)&lt;3), 'Raw Data'!BA304, 0)</f>
        <v/>
      </c>
      <c r="AW309">
        <f>IF(AND('Hidden Analysiss'!E305=1, ABS('Raw Data'!E304-'Raw Data'!D304)&lt;3), 'Raw Data'!BD304, 0)</f>
        <v/>
      </c>
    </row>
    <row r="310">
      <c r="A310" s="1">
        <f>'Raw Data'!A305</f>
        <v/>
      </c>
      <c r="B310">
        <f>IF('Raw Data'!E305&gt;'Raw Data'!D305, 'Raw Data'!J305, 0)</f>
        <v/>
      </c>
      <c r="C310">
        <f>IF('Raw Data'!D305&gt;'Raw Data'!E305, 'Raw Data'!I305, 0)</f>
        <v/>
      </c>
      <c r="D310">
        <f>SUM(G310:H310)</f>
        <v/>
      </c>
      <c r="E310">
        <f>IF(AND('Raw Data'!J305&lt;'Raw Data'!I305,'Raw Data'!E305&gt;'Raw Data'!D305,'Raw Data'!E305-'Raw Data'!D305&gt;3),'Raw Data'!N305,IF(AND('Raw Data'!I305&lt;'Raw Data'!J305,'Raw Data'!D305&gt;'Raw Data'!E305,'Raw Data'!D305-'Raw Data'!E305&gt;3),'Raw Data'!M305,0))</f>
        <v/>
      </c>
      <c r="F310">
        <f>IF(AND('Raw Data'!J305&lt;'Raw Data'!I305,'Raw Data'!E305&gt;'Raw Data'!D305,'Raw Data'!E305-'Raw Data'!D305&lt;4),'Raw Data'!L305,IF(AND('Raw Data'!I305&lt;'Raw Data'!J305,'Raw Data'!D305&gt;'Raw Data'!E305,'Raw Data'!D305-'Raw Data'!E305&lt;4),'Raw Data'!K305,0))</f>
        <v/>
      </c>
      <c r="G310">
        <f>IF(AND('Raw Data'!J305&lt;'Raw Data'!I305, 'Raw Data'!E305&gt;'Raw Data'!D305), 'Raw Data'!J305, 0)</f>
        <v/>
      </c>
      <c r="H310">
        <f>IF(AND('Raw Data'!J305&gt;'Raw Data'!I305, 'Raw Data'!E305&lt;'Raw Data'!D305), 'Raw Data'!I305, 0)</f>
        <v/>
      </c>
      <c r="I310">
        <f>SUM(J310:K310)</f>
        <v/>
      </c>
      <c r="J310">
        <f>IF(AND('Raw Data'!J305&gt;'Raw Data'!I305, 'Raw Data'!E305&gt;'Raw Data'!D305), 'Raw Data'!J305, 0)</f>
        <v/>
      </c>
      <c r="K310">
        <f>IF(AND('Raw Data'!I305&gt;'Raw Data'!J305, 'Raw Data'!D305&gt;'Raw Data'!E305), 'Raw Data'!I305, 0)</f>
        <v/>
      </c>
      <c r="L310">
        <f>IF('Raw Data'!E305-'Raw Data'!D305&gt;3, 'Raw Data'!N305, 0)</f>
        <v/>
      </c>
      <c r="M310">
        <f>IF('Raw Data'!D305-'Raw Data'!E305&gt;3, 'Raw Data'!M305, 0)</f>
        <v/>
      </c>
      <c r="N310">
        <f>IF(ISBLANK('Raw Data'!D305),0,IF(AND('Raw Data'!E305&gt;'Raw Data'!D305,'Raw Data'!E305-'Raw Data'!D305&gt;0,'Raw Data'!E305-'Raw Data'!D305&lt;4),'Raw Data'!L305, 0))</f>
        <v/>
      </c>
      <c r="O310">
        <f>IF(ISBLANK('Raw Data'!D305),0,IF(AND('Raw Data'!E305&gt;'Raw Data'!D305,'Raw Data'!E305-'Raw Data'!D305&gt;0,'Raw Data'!D305-'Raw Data'!E305&lt;4),'Raw Data'!K305, 0))</f>
        <v/>
      </c>
      <c r="P310">
        <f>IF('Raw Data'!E305-'Raw Data'!D305&gt;3, 'Raw Data'!N305, IF('Raw Data'!D305-'Raw Data'!E305&gt;3, 'Raw Data'!M305, 0))</f>
        <v/>
      </c>
      <c r="Q310">
        <f>IF(ISBLANK('Raw Data'!E305),0,IF(AND('Raw Data'!E305-'Raw Data'!D305&lt;4,'Raw Data'!E305-'Raw Data'!D305&gt;0),'Raw Data'!L305,IF(AND('Raw Data'!D305&gt;'Raw Data'!E305,'Raw Data'!D305-'Raw Data'!E305&gt;0),'Raw Data'!K305,0)))</f>
        <v/>
      </c>
      <c r="R310">
        <f>IF(ISBLANK('Raw Data'!K305),0,IFERROR(IF(MATCH(SMALL('Raw Data'!K305:N305,1),L310:O310,0),SMALL('Raw Data'!K305:N305,1)),0))</f>
        <v/>
      </c>
      <c r="S310">
        <f>IF(ISBLANK('Raw Data'!K305),0,IFERROR(IF(MATCH(SMALL('Raw Data'!K305:N305,2),L310:O310,0),SMALL('Raw Data'!K305:N305,2)),0))</f>
        <v/>
      </c>
      <c r="T310">
        <f>IF(ISBLANK('Raw Data'!K305),0,IFERROR(IF(MATCH(SMALL('Raw Data'!K305:N305,3),L310:O310,0),SMALL('Raw Data'!K305:N305,3)),0))</f>
        <v/>
      </c>
      <c r="U310">
        <f>IF(ISBLANK('Raw Data'!K305),0,IFERROR(IF(MATCH(SMALL('Raw Data'!K305:N305,4),L310:O310,0),SMALL('Raw Data'!K305:N305,4)),0))</f>
        <v/>
      </c>
      <c r="V310">
        <f>IF(AND('Raw Data'!D305&lt;3, 'Raw Data'!E305&lt;3, 'Raw Data'!A305&gt;0), 'Raw Data'!AF305, 0)</f>
        <v/>
      </c>
      <c r="W310">
        <f>IF(AND('Raw Data'!D305&lt;4, 'Raw Data'!E305&lt;4, 'Raw Data'!A305&gt;0), 'Raw Data'!AI305, 0)</f>
        <v/>
      </c>
      <c r="X310">
        <f>IF(AND('Raw Data'!D305&lt;5, 'Raw Data'!E305&lt;5, 'Raw Data'!A305&gt;0), 'Raw Data'!AL305, 0)</f>
        <v/>
      </c>
      <c r="Y310">
        <f>IF(AND('Raw Data'!D305&lt;6, 'Raw Data'!E305&lt;6, 'Raw Data'!A305&gt;0), 'Raw Data'!AO305, 0)</f>
        <v/>
      </c>
      <c r="Z310">
        <f>IF(ISBLANK('Raw Data'!D305), 0, IF('Raw Data'!D305-'Raw Data'!E305&gt;1, 'Raw Data'!AW305, 0))</f>
        <v/>
      </c>
      <c r="AA310">
        <f>IF(ISBLANK('Raw Data'!A305), 0, IF(ABS('Raw Data'!D305-'Raw Data'!E305)&lt;2, 'Raw Data'!AX305, 0))</f>
        <v/>
      </c>
      <c r="AB310">
        <f>IF(ISBLANK('Raw Data'!D305), 0, IF('Raw Data'!E305-'Raw Data'!D305&gt;1, 'Raw Data'!AY305, 0))</f>
        <v/>
      </c>
      <c r="AC310">
        <f>IF(ISBLANK('Raw Data'!D305), 0, IF('Raw Data'!D305-'Raw Data'!E305&gt;2, 'Raw Data'!AZ305, 0))</f>
        <v/>
      </c>
      <c r="AD310">
        <f>IF(ISBLANK('Raw Data'!A305), 0, IF(ABS('Raw Data'!D305-'Raw Data'!E305)&lt;3, 'Raw Data'!BA305, 0))</f>
        <v/>
      </c>
      <c r="AE310">
        <f>IF(ISBLANK('Raw Data'!D305), 0, IF('Raw Data'!E305-'Raw Data'!D305&gt;2, 'Raw Data'!BB305, 0))</f>
        <v/>
      </c>
      <c r="AF310">
        <f>IF(ISBLANK('Raw Data'!D305), 0, IF('Raw Data'!D305-'Raw Data'!E305&gt;3, 'Raw Data'!BC305, 0))</f>
        <v/>
      </c>
      <c r="AG310">
        <f>IF(ISBLANK('Raw Data'!A305), 0, IF(ABS('Raw Data'!D305-'Raw Data'!E305)&lt;4, 'Raw Data'!BD305, 0))</f>
        <v/>
      </c>
      <c r="AH310">
        <f>IF(ISBLANK('Raw Data'!D305), 0, IF('Raw Data'!E305-'Raw Data'!D305&gt;3, 'Raw Data'!BE305, 0))</f>
        <v/>
      </c>
      <c r="AI310">
        <f>IF(SUM('Raw Data'!D305:E305)&gt;'Raw Data'!F305, 'Raw Data'!G305, 0)</f>
        <v/>
      </c>
      <c r="AJ310">
        <f>IF(ISBLANK('Raw Data'!D305), 0, IF(SUM('Raw Data'!D305:E305)&lt;'Raw Data'!F305, 'Raw Data'!H305, 0))</f>
        <v/>
      </c>
      <c r="AK310">
        <f>IF(ISBLANK('Raw Data'!A305), 0, IF(AND('Raw Data'!D305&lt;3, 'Raw Data'!E305&lt;3, 'Raw Data'!F305&lt;BB$2), 'Raw Data'!AF305, 0))</f>
        <v/>
      </c>
      <c r="AL310">
        <f>IF(ISBLANK('Raw Data'!A305), 0, IF(AND('Raw Data'!D305&lt;4, 'Raw Data'!E305&lt;4, 'Raw Data'!F305&lt;BB$2), 'Raw Data'!AI305, 0))</f>
        <v/>
      </c>
      <c r="AM310">
        <f>IF(ISBLANK('Raw Data'!A305), 0, IF(AND('Raw Data'!D305&lt;5, 'Raw Data'!E305&lt;5, 'Raw Data'!F305&lt;BB$2), 'Raw Data'!AL305, 0))</f>
        <v/>
      </c>
      <c r="AN310">
        <f>IF(ISBLANK('Raw Data'!A305), 0, IF(AND('Raw Data'!D305&lt;6, 'Raw Data'!E305&lt;6, 'Raw Data'!F305&lt;BB$2), 'Raw Data'!AO305, 0))</f>
        <v/>
      </c>
      <c r="AO310">
        <f>IF(ISBLANK('Raw Data'!A305), 0, IF(AND('Raw Data'!I305&lt;Analysis!$BC$2, 'Raw Data'!D305-'Raw Data'!E305&gt;1), 'Raw Data'!AW305, IF(AND('Raw Data'!J305&lt;Analysis!$BC$2, 'Raw Data'!E305-'Raw Data'!D305&gt;1), 'Raw Data'!AY305, 0)))</f>
        <v/>
      </c>
      <c r="AP310">
        <f>IF(ISBLANK('Raw Data'!A305), 0, IF(AND('Raw Data'!I305&lt;Analysis!$BC$2, 'Raw Data'!D305-'Raw Data'!E305&gt;2), 'Raw Data'!AZ305, IF(AND('Raw Data'!J305&lt;Analysis!$BC$2, 'Raw Data'!E305-'Raw Data'!D305&gt;2), 'Raw Data'!BB305, 0)))</f>
        <v/>
      </c>
      <c r="AQ310">
        <f>IF(ISBLANK('Raw Data'!A305), 0, IF(AND('Raw Data'!I305&lt;Analysis!$BC$2, 'Raw Data'!D305-'Raw Data'!E305&gt;3), 'Raw Data'!BC305, IF(AND('Raw Data'!J305&lt;Analysis!$BC$2, 'Raw Data'!E305-'Raw Data'!D305&gt;3), 'Raw Data'!BE305, 0)))</f>
        <v/>
      </c>
      <c r="AR310">
        <f>IF('Hidden Analysiss'!D306=1,IF(ABS('Raw Data'!E305-'Raw Data'!D305)&lt;2,'Raw Data'!AX305,0), 0)</f>
        <v/>
      </c>
      <c r="AS310">
        <f>IF('Hidden Analysiss'!D306=1,IF(ABS('Raw Data'!E305-'Raw Data'!D305)&lt;3,'Raw Data'!BA305,0), 0)</f>
        <v/>
      </c>
      <c r="AT310">
        <f>IF('Hidden Analysiss'!D306=1,IF(ABS('Raw Data'!E305-'Raw Data'!D305)&lt;4,'Raw Data'!BD305,0), 0)</f>
        <v/>
      </c>
      <c r="AU310">
        <f>IF(AND('Hidden Analysiss'!E306=1, ABS('Raw Data'!E305-'Raw Data'!D305)&lt;2), 'Raw Data'!AX305, 0)</f>
        <v/>
      </c>
      <c r="AV310">
        <f>IF(AND('Hidden Analysiss'!E306=1, ABS('Raw Data'!E305-'Raw Data'!D305)&lt;3), 'Raw Data'!BA305, 0)</f>
        <v/>
      </c>
      <c r="AW310">
        <f>IF(AND('Hidden Analysiss'!E306=1, ABS('Raw Data'!E305-'Raw Data'!D305)&lt;3), 'Raw Data'!BD305, 0)</f>
        <v/>
      </c>
    </row>
    <row r="311">
      <c r="A311" s="1">
        <f>'Raw Data'!A306</f>
        <v/>
      </c>
      <c r="B311">
        <f>IF('Raw Data'!E306&gt;'Raw Data'!D306, 'Raw Data'!J306, 0)</f>
        <v/>
      </c>
      <c r="C311">
        <f>IF('Raw Data'!D306&gt;'Raw Data'!E306, 'Raw Data'!I306, 0)</f>
        <v/>
      </c>
      <c r="D311">
        <f>SUM(G311:H311)</f>
        <v/>
      </c>
      <c r="E311">
        <f>IF(AND('Raw Data'!J306&lt;'Raw Data'!I306,'Raw Data'!E306&gt;'Raw Data'!D306,'Raw Data'!E306-'Raw Data'!D306&gt;3),'Raw Data'!N306,IF(AND('Raw Data'!I306&lt;'Raw Data'!J306,'Raw Data'!D306&gt;'Raw Data'!E306,'Raw Data'!D306-'Raw Data'!E306&gt;3),'Raw Data'!M306,0))</f>
        <v/>
      </c>
      <c r="F311">
        <f>IF(AND('Raw Data'!J306&lt;'Raw Data'!I306,'Raw Data'!E306&gt;'Raw Data'!D306,'Raw Data'!E306-'Raw Data'!D306&lt;4),'Raw Data'!L306,IF(AND('Raw Data'!I306&lt;'Raw Data'!J306,'Raw Data'!D306&gt;'Raw Data'!E306,'Raw Data'!D306-'Raw Data'!E306&lt;4),'Raw Data'!K306,0))</f>
        <v/>
      </c>
      <c r="G311">
        <f>IF(AND('Raw Data'!J306&lt;'Raw Data'!I306, 'Raw Data'!E306&gt;'Raw Data'!D306), 'Raw Data'!J306, 0)</f>
        <v/>
      </c>
      <c r="H311">
        <f>IF(AND('Raw Data'!J306&gt;'Raw Data'!I306, 'Raw Data'!E306&lt;'Raw Data'!D306), 'Raw Data'!I306, 0)</f>
        <v/>
      </c>
      <c r="I311">
        <f>SUM(J311:K311)</f>
        <v/>
      </c>
      <c r="J311">
        <f>IF(AND('Raw Data'!J306&gt;'Raw Data'!I306, 'Raw Data'!E306&gt;'Raw Data'!D306), 'Raw Data'!J306, 0)</f>
        <v/>
      </c>
      <c r="K311">
        <f>IF(AND('Raw Data'!I306&gt;'Raw Data'!J306, 'Raw Data'!D306&gt;'Raw Data'!E306), 'Raw Data'!I306, 0)</f>
        <v/>
      </c>
      <c r="L311">
        <f>IF('Raw Data'!E306-'Raw Data'!D306&gt;3, 'Raw Data'!N306, 0)</f>
        <v/>
      </c>
      <c r="M311">
        <f>IF('Raw Data'!D306-'Raw Data'!E306&gt;3, 'Raw Data'!M306, 0)</f>
        <v/>
      </c>
      <c r="N311">
        <f>IF(ISBLANK('Raw Data'!D306),0,IF(AND('Raw Data'!E306&gt;'Raw Data'!D306,'Raw Data'!E306-'Raw Data'!D306&gt;0,'Raw Data'!E306-'Raw Data'!D306&lt;4),'Raw Data'!L306, 0))</f>
        <v/>
      </c>
      <c r="O311">
        <f>IF(ISBLANK('Raw Data'!D306),0,IF(AND('Raw Data'!E306&gt;'Raw Data'!D306,'Raw Data'!E306-'Raw Data'!D306&gt;0,'Raw Data'!D306-'Raw Data'!E306&lt;4),'Raw Data'!K306, 0))</f>
        <v/>
      </c>
      <c r="P311">
        <f>IF('Raw Data'!E306-'Raw Data'!D306&gt;3, 'Raw Data'!N306, IF('Raw Data'!D306-'Raw Data'!E306&gt;3, 'Raw Data'!M306, 0))</f>
        <v/>
      </c>
      <c r="Q311">
        <f>IF(ISBLANK('Raw Data'!E306),0,IF(AND('Raw Data'!E306-'Raw Data'!D306&lt;4,'Raw Data'!E306-'Raw Data'!D306&gt;0),'Raw Data'!L306,IF(AND('Raw Data'!D306&gt;'Raw Data'!E306,'Raw Data'!D306-'Raw Data'!E306&gt;0),'Raw Data'!K306,0)))</f>
        <v/>
      </c>
      <c r="R311">
        <f>IF(ISBLANK('Raw Data'!K306),0,IFERROR(IF(MATCH(SMALL('Raw Data'!K306:N306,1),L311:O311,0),SMALL('Raw Data'!K306:N306,1)),0))</f>
        <v/>
      </c>
      <c r="S311">
        <f>IF(ISBLANK('Raw Data'!K306),0,IFERROR(IF(MATCH(SMALL('Raw Data'!K306:N306,2),L311:O311,0),SMALL('Raw Data'!K306:N306,2)),0))</f>
        <v/>
      </c>
      <c r="T311">
        <f>IF(ISBLANK('Raw Data'!K306),0,IFERROR(IF(MATCH(SMALL('Raw Data'!K306:N306,3),L311:O311,0),SMALL('Raw Data'!K306:N306,3)),0))</f>
        <v/>
      </c>
      <c r="U311">
        <f>IF(ISBLANK('Raw Data'!K306),0,IFERROR(IF(MATCH(SMALL('Raw Data'!K306:N306,4),L311:O311,0),SMALL('Raw Data'!K306:N306,4)),0))</f>
        <v/>
      </c>
      <c r="V311">
        <f>IF(AND('Raw Data'!D306&lt;3, 'Raw Data'!E306&lt;3, 'Raw Data'!A306&gt;0), 'Raw Data'!AF306, 0)</f>
        <v/>
      </c>
      <c r="W311">
        <f>IF(AND('Raw Data'!D306&lt;4, 'Raw Data'!E306&lt;4, 'Raw Data'!A306&gt;0), 'Raw Data'!AI306, 0)</f>
        <v/>
      </c>
      <c r="X311">
        <f>IF(AND('Raw Data'!D306&lt;5, 'Raw Data'!E306&lt;5, 'Raw Data'!A306&gt;0), 'Raw Data'!AL306, 0)</f>
        <v/>
      </c>
      <c r="Y311">
        <f>IF(AND('Raw Data'!D306&lt;6, 'Raw Data'!E306&lt;6, 'Raw Data'!A306&gt;0), 'Raw Data'!AO306, 0)</f>
        <v/>
      </c>
      <c r="Z311">
        <f>IF(ISBLANK('Raw Data'!D306), 0, IF('Raw Data'!D306-'Raw Data'!E306&gt;1, 'Raw Data'!AW306, 0))</f>
        <v/>
      </c>
      <c r="AA311">
        <f>IF(ISBLANK('Raw Data'!A306), 0, IF(ABS('Raw Data'!D306-'Raw Data'!E306)&lt;2, 'Raw Data'!AX306, 0))</f>
        <v/>
      </c>
      <c r="AB311">
        <f>IF(ISBLANK('Raw Data'!D306), 0, IF('Raw Data'!E306-'Raw Data'!D306&gt;1, 'Raw Data'!AY306, 0))</f>
        <v/>
      </c>
      <c r="AC311">
        <f>IF(ISBLANK('Raw Data'!D306), 0, IF('Raw Data'!D306-'Raw Data'!E306&gt;2, 'Raw Data'!AZ306, 0))</f>
        <v/>
      </c>
      <c r="AD311">
        <f>IF(ISBLANK('Raw Data'!A306), 0, IF(ABS('Raw Data'!D306-'Raw Data'!E306)&lt;3, 'Raw Data'!BA306, 0))</f>
        <v/>
      </c>
      <c r="AE311">
        <f>IF(ISBLANK('Raw Data'!D306), 0, IF('Raw Data'!E306-'Raw Data'!D306&gt;2, 'Raw Data'!BB306, 0))</f>
        <v/>
      </c>
      <c r="AF311">
        <f>IF(ISBLANK('Raw Data'!D306), 0, IF('Raw Data'!D306-'Raw Data'!E306&gt;3, 'Raw Data'!BC306, 0))</f>
        <v/>
      </c>
      <c r="AG311">
        <f>IF(ISBLANK('Raw Data'!A306), 0, IF(ABS('Raw Data'!D306-'Raw Data'!E306)&lt;4, 'Raw Data'!BD306, 0))</f>
        <v/>
      </c>
      <c r="AH311">
        <f>IF(ISBLANK('Raw Data'!D306), 0, IF('Raw Data'!E306-'Raw Data'!D306&gt;3, 'Raw Data'!BE306, 0))</f>
        <v/>
      </c>
      <c r="AI311">
        <f>IF(SUM('Raw Data'!D306:E306)&gt;'Raw Data'!F306, 'Raw Data'!G306, 0)</f>
        <v/>
      </c>
      <c r="AJ311">
        <f>IF(ISBLANK('Raw Data'!D306), 0, IF(SUM('Raw Data'!D306:E306)&lt;'Raw Data'!F306, 'Raw Data'!H306, 0))</f>
        <v/>
      </c>
      <c r="AK311">
        <f>IF(ISBLANK('Raw Data'!A306), 0, IF(AND('Raw Data'!D306&lt;3, 'Raw Data'!E306&lt;3, 'Raw Data'!F306&lt;BB$2), 'Raw Data'!AF306, 0))</f>
        <v/>
      </c>
      <c r="AL311">
        <f>IF(ISBLANK('Raw Data'!A306), 0, IF(AND('Raw Data'!D306&lt;4, 'Raw Data'!E306&lt;4, 'Raw Data'!F306&lt;BB$2), 'Raw Data'!AI306, 0))</f>
        <v/>
      </c>
      <c r="AM311">
        <f>IF(ISBLANK('Raw Data'!A306), 0, IF(AND('Raw Data'!D306&lt;5, 'Raw Data'!E306&lt;5, 'Raw Data'!F306&lt;BB$2), 'Raw Data'!AL306, 0))</f>
        <v/>
      </c>
      <c r="AN311">
        <f>IF(ISBLANK('Raw Data'!A306), 0, IF(AND('Raw Data'!D306&lt;6, 'Raw Data'!E306&lt;6, 'Raw Data'!F306&lt;BB$2), 'Raw Data'!AO306, 0))</f>
        <v/>
      </c>
      <c r="AO311">
        <f>IF(ISBLANK('Raw Data'!A306), 0, IF(AND('Raw Data'!I306&lt;Analysis!$BC$2, 'Raw Data'!D306-'Raw Data'!E306&gt;1), 'Raw Data'!AW306, IF(AND('Raw Data'!J306&lt;Analysis!$BC$2, 'Raw Data'!E306-'Raw Data'!D306&gt;1), 'Raw Data'!AY306, 0)))</f>
        <v/>
      </c>
      <c r="AP311">
        <f>IF(ISBLANK('Raw Data'!A306), 0, IF(AND('Raw Data'!I306&lt;Analysis!$BC$2, 'Raw Data'!D306-'Raw Data'!E306&gt;2), 'Raw Data'!AZ306, IF(AND('Raw Data'!J306&lt;Analysis!$BC$2, 'Raw Data'!E306-'Raw Data'!D306&gt;2), 'Raw Data'!BB306, 0)))</f>
        <v/>
      </c>
      <c r="AQ311">
        <f>IF(ISBLANK('Raw Data'!A306), 0, IF(AND('Raw Data'!I306&lt;Analysis!$BC$2, 'Raw Data'!D306-'Raw Data'!E306&gt;3), 'Raw Data'!BC306, IF(AND('Raw Data'!J306&lt;Analysis!$BC$2, 'Raw Data'!E306-'Raw Data'!D306&gt;3), 'Raw Data'!BE306, 0)))</f>
        <v/>
      </c>
      <c r="AR311">
        <f>IF('Hidden Analysiss'!D307=1,IF(ABS('Raw Data'!E306-'Raw Data'!D306)&lt;2,'Raw Data'!AX306,0), 0)</f>
        <v/>
      </c>
      <c r="AS311">
        <f>IF('Hidden Analysiss'!D307=1,IF(ABS('Raw Data'!E306-'Raw Data'!D306)&lt;3,'Raw Data'!BA306,0), 0)</f>
        <v/>
      </c>
      <c r="AT311">
        <f>IF('Hidden Analysiss'!D307=1,IF(ABS('Raw Data'!E306-'Raw Data'!D306)&lt;4,'Raw Data'!BD306,0), 0)</f>
        <v/>
      </c>
      <c r="AU311">
        <f>IF(AND('Hidden Analysiss'!E307=1, ABS('Raw Data'!E306-'Raw Data'!D306)&lt;2), 'Raw Data'!AX306, 0)</f>
        <v/>
      </c>
      <c r="AV311">
        <f>IF(AND('Hidden Analysiss'!E307=1, ABS('Raw Data'!E306-'Raw Data'!D306)&lt;3), 'Raw Data'!BA306, 0)</f>
        <v/>
      </c>
      <c r="AW311">
        <f>IF(AND('Hidden Analysiss'!E307=1, ABS('Raw Data'!E306-'Raw Data'!D306)&lt;3), 'Raw Data'!BD306, 0)</f>
        <v/>
      </c>
    </row>
    <row r="312">
      <c r="A312" s="1">
        <f>'Raw Data'!A307</f>
        <v/>
      </c>
      <c r="B312">
        <f>IF('Raw Data'!E307&gt;'Raw Data'!D307, 'Raw Data'!J307, 0)</f>
        <v/>
      </c>
      <c r="C312">
        <f>IF('Raw Data'!D307&gt;'Raw Data'!E307, 'Raw Data'!I307, 0)</f>
        <v/>
      </c>
      <c r="D312">
        <f>SUM(G312:H312)</f>
        <v/>
      </c>
      <c r="E312">
        <f>IF(AND('Raw Data'!J307&lt;'Raw Data'!I307,'Raw Data'!E307&gt;'Raw Data'!D307,'Raw Data'!E307-'Raw Data'!D307&gt;3),'Raw Data'!N307,IF(AND('Raw Data'!I307&lt;'Raw Data'!J307,'Raw Data'!D307&gt;'Raw Data'!E307,'Raw Data'!D307-'Raw Data'!E307&gt;3),'Raw Data'!M307,0))</f>
        <v/>
      </c>
      <c r="F312">
        <f>IF(AND('Raw Data'!J307&lt;'Raw Data'!I307,'Raw Data'!E307&gt;'Raw Data'!D307,'Raw Data'!E307-'Raw Data'!D307&lt;4),'Raw Data'!L307,IF(AND('Raw Data'!I307&lt;'Raw Data'!J307,'Raw Data'!D307&gt;'Raw Data'!E307,'Raw Data'!D307-'Raw Data'!E307&lt;4),'Raw Data'!K307,0))</f>
        <v/>
      </c>
      <c r="G312">
        <f>IF(AND('Raw Data'!J307&lt;'Raw Data'!I307, 'Raw Data'!E307&gt;'Raw Data'!D307), 'Raw Data'!J307, 0)</f>
        <v/>
      </c>
      <c r="H312">
        <f>IF(AND('Raw Data'!J307&gt;'Raw Data'!I307, 'Raw Data'!E307&lt;'Raw Data'!D307), 'Raw Data'!I307, 0)</f>
        <v/>
      </c>
      <c r="I312">
        <f>SUM(J312:K312)</f>
        <v/>
      </c>
      <c r="J312">
        <f>IF(AND('Raw Data'!J307&gt;'Raw Data'!I307, 'Raw Data'!E307&gt;'Raw Data'!D307), 'Raw Data'!J307, 0)</f>
        <v/>
      </c>
      <c r="K312">
        <f>IF(AND('Raw Data'!I307&gt;'Raw Data'!J307, 'Raw Data'!D307&gt;'Raw Data'!E307), 'Raw Data'!I307, 0)</f>
        <v/>
      </c>
      <c r="L312">
        <f>IF('Raw Data'!E307-'Raw Data'!D307&gt;3, 'Raw Data'!N307, 0)</f>
        <v/>
      </c>
      <c r="M312">
        <f>IF('Raw Data'!D307-'Raw Data'!E307&gt;3, 'Raw Data'!M307, 0)</f>
        <v/>
      </c>
      <c r="N312">
        <f>IF(ISBLANK('Raw Data'!D307),0,IF(AND('Raw Data'!E307&gt;'Raw Data'!D307,'Raw Data'!E307-'Raw Data'!D307&gt;0,'Raw Data'!E307-'Raw Data'!D307&lt;4),'Raw Data'!L307, 0))</f>
        <v/>
      </c>
      <c r="O312">
        <f>IF(ISBLANK('Raw Data'!D307),0,IF(AND('Raw Data'!E307&gt;'Raw Data'!D307,'Raw Data'!E307-'Raw Data'!D307&gt;0,'Raw Data'!D307-'Raw Data'!E307&lt;4),'Raw Data'!K307, 0))</f>
        <v/>
      </c>
      <c r="P312">
        <f>IF('Raw Data'!E307-'Raw Data'!D307&gt;3, 'Raw Data'!N307, IF('Raw Data'!D307-'Raw Data'!E307&gt;3, 'Raw Data'!M307, 0))</f>
        <v/>
      </c>
      <c r="Q312">
        <f>IF(ISBLANK('Raw Data'!E307),0,IF(AND('Raw Data'!E307-'Raw Data'!D307&lt;4,'Raw Data'!E307-'Raw Data'!D307&gt;0),'Raw Data'!L307,IF(AND('Raw Data'!D307&gt;'Raw Data'!E307,'Raw Data'!D307-'Raw Data'!E307&gt;0),'Raw Data'!K307,0)))</f>
        <v/>
      </c>
      <c r="R312">
        <f>IF(ISBLANK('Raw Data'!K307),0,IFERROR(IF(MATCH(SMALL('Raw Data'!K307:N307,1),L312:O312,0),SMALL('Raw Data'!K307:N307,1)),0))</f>
        <v/>
      </c>
      <c r="S312">
        <f>IF(ISBLANK('Raw Data'!K307),0,IFERROR(IF(MATCH(SMALL('Raw Data'!K307:N307,2),L312:O312,0),SMALL('Raw Data'!K307:N307,2)),0))</f>
        <v/>
      </c>
      <c r="T312">
        <f>IF(ISBLANK('Raw Data'!K307),0,IFERROR(IF(MATCH(SMALL('Raw Data'!K307:N307,3),L312:O312,0),SMALL('Raw Data'!K307:N307,3)),0))</f>
        <v/>
      </c>
      <c r="U312">
        <f>IF(ISBLANK('Raw Data'!K307),0,IFERROR(IF(MATCH(SMALL('Raw Data'!K307:N307,4),L312:O312,0),SMALL('Raw Data'!K307:N307,4)),0))</f>
        <v/>
      </c>
      <c r="V312">
        <f>IF(AND('Raw Data'!D307&lt;3, 'Raw Data'!E307&lt;3, 'Raw Data'!A307&gt;0), 'Raw Data'!AF307, 0)</f>
        <v/>
      </c>
      <c r="W312">
        <f>IF(AND('Raw Data'!D307&lt;4, 'Raw Data'!E307&lt;4, 'Raw Data'!A307&gt;0), 'Raw Data'!AI307, 0)</f>
        <v/>
      </c>
      <c r="X312">
        <f>IF(AND('Raw Data'!D307&lt;5, 'Raw Data'!E307&lt;5, 'Raw Data'!A307&gt;0), 'Raw Data'!AL307, 0)</f>
        <v/>
      </c>
      <c r="Y312">
        <f>IF(AND('Raw Data'!D307&lt;6, 'Raw Data'!E307&lt;6, 'Raw Data'!A307&gt;0), 'Raw Data'!AO307, 0)</f>
        <v/>
      </c>
      <c r="Z312">
        <f>IF(ISBLANK('Raw Data'!D307), 0, IF('Raw Data'!D307-'Raw Data'!E307&gt;1, 'Raw Data'!AW307, 0))</f>
        <v/>
      </c>
      <c r="AA312">
        <f>IF(ISBLANK('Raw Data'!A307), 0, IF(ABS('Raw Data'!D307-'Raw Data'!E307)&lt;2, 'Raw Data'!AX307, 0))</f>
        <v/>
      </c>
      <c r="AB312">
        <f>IF(ISBLANK('Raw Data'!D307), 0, IF('Raw Data'!E307-'Raw Data'!D307&gt;1, 'Raw Data'!AY307, 0))</f>
        <v/>
      </c>
      <c r="AC312">
        <f>IF(ISBLANK('Raw Data'!D307), 0, IF('Raw Data'!D307-'Raw Data'!E307&gt;2, 'Raw Data'!AZ307, 0))</f>
        <v/>
      </c>
      <c r="AD312">
        <f>IF(ISBLANK('Raw Data'!A307), 0, IF(ABS('Raw Data'!D307-'Raw Data'!E307)&lt;3, 'Raw Data'!BA307, 0))</f>
        <v/>
      </c>
      <c r="AE312">
        <f>IF(ISBLANK('Raw Data'!D307), 0, IF('Raw Data'!E307-'Raw Data'!D307&gt;2, 'Raw Data'!BB307, 0))</f>
        <v/>
      </c>
      <c r="AF312">
        <f>IF(ISBLANK('Raw Data'!D307), 0, IF('Raw Data'!D307-'Raw Data'!E307&gt;3, 'Raw Data'!BC307, 0))</f>
        <v/>
      </c>
      <c r="AG312">
        <f>IF(ISBLANK('Raw Data'!A307), 0, IF(ABS('Raw Data'!D307-'Raw Data'!E307)&lt;4, 'Raw Data'!BD307, 0))</f>
        <v/>
      </c>
      <c r="AH312">
        <f>IF(ISBLANK('Raw Data'!D307), 0, IF('Raw Data'!E307-'Raw Data'!D307&gt;3, 'Raw Data'!BE307, 0))</f>
        <v/>
      </c>
      <c r="AI312">
        <f>IF(SUM('Raw Data'!D307:E307)&gt;'Raw Data'!F307, 'Raw Data'!G307, 0)</f>
        <v/>
      </c>
      <c r="AJ312">
        <f>IF(ISBLANK('Raw Data'!D307), 0, IF(SUM('Raw Data'!D307:E307)&lt;'Raw Data'!F307, 'Raw Data'!H307, 0))</f>
        <v/>
      </c>
      <c r="AK312">
        <f>IF(ISBLANK('Raw Data'!A307), 0, IF(AND('Raw Data'!D307&lt;3, 'Raw Data'!E307&lt;3, 'Raw Data'!F307&lt;BB$2), 'Raw Data'!AF307, 0))</f>
        <v/>
      </c>
      <c r="AL312">
        <f>IF(ISBLANK('Raw Data'!A307), 0, IF(AND('Raw Data'!D307&lt;4, 'Raw Data'!E307&lt;4, 'Raw Data'!F307&lt;BB$2), 'Raw Data'!AI307, 0))</f>
        <v/>
      </c>
      <c r="AM312">
        <f>IF(ISBLANK('Raw Data'!A307), 0, IF(AND('Raw Data'!D307&lt;5, 'Raw Data'!E307&lt;5, 'Raw Data'!F307&lt;BB$2), 'Raw Data'!AL307, 0))</f>
        <v/>
      </c>
      <c r="AN312">
        <f>IF(ISBLANK('Raw Data'!A307), 0, IF(AND('Raw Data'!D307&lt;6, 'Raw Data'!E307&lt;6, 'Raw Data'!F307&lt;BB$2), 'Raw Data'!AO307, 0))</f>
        <v/>
      </c>
      <c r="AO312">
        <f>IF(ISBLANK('Raw Data'!A307), 0, IF(AND('Raw Data'!I307&lt;Analysis!$BC$2, 'Raw Data'!D307-'Raw Data'!E307&gt;1), 'Raw Data'!AW307, IF(AND('Raw Data'!J307&lt;Analysis!$BC$2, 'Raw Data'!E307-'Raw Data'!D307&gt;1), 'Raw Data'!AY307, 0)))</f>
        <v/>
      </c>
      <c r="AP312">
        <f>IF(ISBLANK('Raw Data'!A307), 0, IF(AND('Raw Data'!I307&lt;Analysis!$BC$2, 'Raw Data'!D307-'Raw Data'!E307&gt;2), 'Raw Data'!AZ307, IF(AND('Raw Data'!J307&lt;Analysis!$BC$2, 'Raw Data'!E307-'Raw Data'!D307&gt;2), 'Raw Data'!BB307, 0)))</f>
        <v/>
      </c>
      <c r="AQ312">
        <f>IF(ISBLANK('Raw Data'!A307), 0, IF(AND('Raw Data'!I307&lt;Analysis!$BC$2, 'Raw Data'!D307-'Raw Data'!E307&gt;3), 'Raw Data'!BC307, IF(AND('Raw Data'!J307&lt;Analysis!$BC$2, 'Raw Data'!E307-'Raw Data'!D307&gt;3), 'Raw Data'!BE307, 0)))</f>
        <v/>
      </c>
      <c r="AR312">
        <f>IF('Hidden Analysiss'!D308=1,IF(ABS('Raw Data'!E307-'Raw Data'!D307)&lt;2,'Raw Data'!AX307,0), 0)</f>
        <v/>
      </c>
      <c r="AS312">
        <f>IF('Hidden Analysiss'!D308=1,IF(ABS('Raw Data'!E307-'Raw Data'!D307)&lt;3,'Raw Data'!BA307,0), 0)</f>
        <v/>
      </c>
      <c r="AT312">
        <f>IF('Hidden Analysiss'!D308=1,IF(ABS('Raw Data'!E307-'Raw Data'!D307)&lt;4,'Raw Data'!BD307,0), 0)</f>
        <v/>
      </c>
      <c r="AU312">
        <f>IF(AND('Hidden Analysiss'!E308=1, ABS('Raw Data'!E307-'Raw Data'!D307)&lt;2), 'Raw Data'!AX307, 0)</f>
        <v/>
      </c>
      <c r="AV312">
        <f>IF(AND('Hidden Analysiss'!E308=1, ABS('Raw Data'!E307-'Raw Data'!D307)&lt;3), 'Raw Data'!BA307, 0)</f>
        <v/>
      </c>
      <c r="AW312">
        <f>IF(AND('Hidden Analysiss'!E308=1, ABS('Raw Data'!E307-'Raw Data'!D307)&lt;3), 'Raw Data'!BD307, 0)</f>
        <v/>
      </c>
    </row>
    <row r="313">
      <c r="A313" s="1">
        <f>'Raw Data'!A308</f>
        <v/>
      </c>
      <c r="B313">
        <f>IF('Raw Data'!E308&gt;'Raw Data'!D308, 'Raw Data'!J308, 0)</f>
        <v/>
      </c>
      <c r="C313">
        <f>IF('Raw Data'!D308&gt;'Raw Data'!E308, 'Raw Data'!I308, 0)</f>
        <v/>
      </c>
      <c r="D313">
        <f>SUM(G313:H313)</f>
        <v/>
      </c>
      <c r="E313">
        <f>IF(AND('Raw Data'!J308&lt;'Raw Data'!I308,'Raw Data'!E308&gt;'Raw Data'!D308,'Raw Data'!E308-'Raw Data'!D308&gt;3),'Raw Data'!N308,IF(AND('Raw Data'!I308&lt;'Raw Data'!J308,'Raw Data'!D308&gt;'Raw Data'!E308,'Raw Data'!D308-'Raw Data'!E308&gt;3),'Raw Data'!M308,0))</f>
        <v/>
      </c>
      <c r="F313">
        <f>IF(AND('Raw Data'!J308&lt;'Raw Data'!I308,'Raw Data'!E308&gt;'Raw Data'!D308,'Raw Data'!E308-'Raw Data'!D308&lt;4),'Raw Data'!L308,IF(AND('Raw Data'!I308&lt;'Raw Data'!J308,'Raw Data'!D308&gt;'Raw Data'!E308,'Raw Data'!D308-'Raw Data'!E308&lt;4),'Raw Data'!K308,0))</f>
        <v/>
      </c>
      <c r="G313">
        <f>IF(AND('Raw Data'!J308&lt;'Raw Data'!I308, 'Raw Data'!E308&gt;'Raw Data'!D308), 'Raw Data'!J308, 0)</f>
        <v/>
      </c>
      <c r="H313">
        <f>IF(AND('Raw Data'!J308&gt;'Raw Data'!I308, 'Raw Data'!E308&lt;'Raw Data'!D308), 'Raw Data'!I308, 0)</f>
        <v/>
      </c>
      <c r="I313">
        <f>SUM(J313:K313)</f>
        <v/>
      </c>
      <c r="J313">
        <f>IF(AND('Raw Data'!J308&gt;'Raw Data'!I308, 'Raw Data'!E308&gt;'Raw Data'!D308), 'Raw Data'!J308, 0)</f>
        <v/>
      </c>
      <c r="K313">
        <f>IF(AND('Raw Data'!I308&gt;'Raw Data'!J308, 'Raw Data'!D308&gt;'Raw Data'!E308), 'Raw Data'!I308, 0)</f>
        <v/>
      </c>
      <c r="L313">
        <f>IF('Raw Data'!E308-'Raw Data'!D308&gt;3, 'Raw Data'!N308, 0)</f>
        <v/>
      </c>
      <c r="M313">
        <f>IF('Raw Data'!D308-'Raw Data'!E308&gt;3, 'Raw Data'!M308, 0)</f>
        <v/>
      </c>
      <c r="N313">
        <f>IF(ISBLANK('Raw Data'!D308),0,IF(AND('Raw Data'!E308&gt;'Raw Data'!D308,'Raw Data'!E308-'Raw Data'!D308&gt;0,'Raw Data'!E308-'Raw Data'!D308&lt;4),'Raw Data'!L308, 0))</f>
        <v/>
      </c>
      <c r="O313">
        <f>IF(ISBLANK('Raw Data'!D308),0,IF(AND('Raw Data'!E308&gt;'Raw Data'!D308,'Raw Data'!E308-'Raw Data'!D308&gt;0,'Raw Data'!D308-'Raw Data'!E308&lt;4),'Raw Data'!K308, 0))</f>
        <v/>
      </c>
      <c r="P313">
        <f>IF('Raw Data'!E308-'Raw Data'!D308&gt;3, 'Raw Data'!N308, IF('Raw Data'!D308-'Raw Data'!E308&gt;3, 'Raw Data'!M308, 0))</f>
        <v/>
      </c>
      <c r="Q313">
        <f>IF(ISBLANK('Raw Data'!E308),0,IF(AND('Raw Data'!E308-'Raw Data'!D308&lt;4,'Raw Data'!E308-'Raw Data'!D308&gt;0),'Raw Data'!L308,IF(AND('Raw Data'!D308&gt;'Raw Data'!E308,'Raw Data'!D308-'Raw Data'!E308&gt;0),'Raw Data'!K308,0)))</f>
        <v/>
      </c>
      <c r="R313">
        <f>IF(ISBLANK('Raw Data'!K308),0,IFERROR(IF(MATCH(SMALL('Raw Data'!K308:N308,1),L313:O313,0),SMALL('Raw Data'!K308:N308,1)),0))</f>
        <v/>
      </c>
      <c r="S313">
        <f>IF(ISBLANK('Raw Data'!K308),0,IFERROR(IF(MATCH(SMALL('Raw Data'!K308:N308,2),L313:O313,0),SMALL('Raw Data'!K308:N308,2)),0))</f>
        <v/>
      </c>
      <c r="T313">
        <f>IF(ISBLANK('Raw Data'!K308),0,IFERROR(IF(MATCH(SMALL('Raw Data'!K308:N308,3),L313:O313,0),SMALL('Raw Data'!K308:N308,3)),0))</f>
        <v/>
      </c>
      <c r="U313">
        <f>IF(ISBLANK('Raw Data'!K308),0,IFERROR(IF(MATCH(SMALL('Raw Data'!K308:N308,4),L313:O313,0),SMALL('Raw Data'!K308:N308,4)),0))</f>
        <v/>
      </c>
      <c r="V313">
        <f>IF(AND('Raw Data'!D308&lt;3, 'Raw Data'!E308&lt;3, 'Raw Data'!A308&gt;0), 'Raw Data'!AF308, 0)</f>
        <v/>
      </c>
      <c r="W313">
        <f>IF(AND('Raw Data'!D308&lt;4, 'Raw Data'!E308&lt;4, 'Raw Data'!A308&gt;0), 'Raw Data'!AI308, 0)</f>
        <v/>
      </c>
      <c r="X313">
        <f>IF(AND('Raw Data'!D308&lt;5, 'Raw Data'!E308&lt;5, 'Raw Data'!A308&gt;0), 'Raw Data'!AL308, 0)</f>
        <v/>
      </c>
      <c r="Y313">
        <f>IF(AND('Raw Data'!D308&lt;6, 'Raw Data'!E308&lt;6, 'Raw Data'!A308&gt;0), 'Raw Data'!AO308, 0)</f>
        <v/>
      </c>
      <c r="Z313">
        <f>IF(ISBLANK('Raw Data'!D308), 0, IF('Raw Data'!D308-'Raw Data'!E308&gt;1, 'Raw Data'!AW308, 0))</f>
        <v/>
      </c>
      <c r="AA313">
        <f>IF(ISBLANK('Raw Data'!A308), 0, IF(ABS('Raw Data'!D308-'Raw Data'!E308)&lt;2, 'Raw Data'!AX308, 0))</f>
        <v/>
      </c>
      <c r="AB313">
        <f>IF(ISBLANK('Raw Data'!D308), 0, IF('Raw Data'!E308-'Raw Data'!D308&gt;1, 'Raw Data'!AY308, 0))</f>
        <v/>
      </c>
      <c r="AC313">
        <f>IF(ISBLANK('Raw Data'!D308), 0, IF('Raw Data'!D308-'Raw Data'!E308&gt;2, 'Raw Data'!AZ308, 0))</f>
        <v/>
      </c>
      <c r="AD313">
        <f>IF(ISBLANK('Raw Data'!A308), 0, IF(ABS('Raw Data'!D308-'Raw Data'!E308)&lt;3, 'Raw Data'!BA308, 0))</f>
        <v/>
      </c>
      <c r="AE313">
        <f>IF(ISBLANK('Raw Data'!D308), 0, IF('Raw Data'!E308-'Raw Data'!D308&gt;2, 'Raw Data'!BB308, 0))</f>
        <v/>
      </c>
      <c r="AF313">
        <f>IF(ISBLANK('Raw Data'!D308), 0, IF('Raw Data'!D308-'Raw Data'!E308&gt;3, 'Raw Data'!BC308, 0))</f>
        <v/>
      </c>
      <c r="AG313">
        <f>IF(ISBLANK('Raw Data'!A308), 0, IF(ABS('Raw Data'!D308-'Raw Data'!E308)&lt;4, 'Raw Data'!BD308, 0))</f>
        <v/>
      </c>
      <c r="AH313">
        <f>IF(ISBLANK('Raw Data'!D308), 0, IF('Raw Data'!E308-'Raw Data'!D308&gt;3, 'Raw Data'!BE308, 0))</f>
        <v/>
      </c>
      <c r="AI313">
        <f>IF(SUM('Raw Data'!D308:E308)&gt;'Raw Data'!F308, 'Raw Data'!G308, 0)</f>
        <v/>
      </c>
      <c r="AJ313">
        <f>IF(ISBLANK('Raw Data'!D308), 0, IF(SUM('Raw Data'!D308:E308)&lt;'Raw Data'!F308, 'Raw Data'!H308, 0))</f>
        <v/>
      </c>
      <c r="AK313">
        <f>IF(ISBLANK('Raw Data'!A308), 0, IF(AND('Raw Data'!D308&lt;3, 'Raw Data'!E308&lt;3, 'Raw Data'!F308&lt;BB$2), 'Raw Data'!AF308, 0))</f>
        <v/>
      </c>
      <c r="AL313">
        <f>IF(ISBLANK('Raw Data'!A308), 0, IF(AND('Raw Data'!D308&lt;4, 'Raw Data'!E308&lt;4, 'Raw Data'!F308&lt;BB$2), 'Raw Data'!AI308, 0))</f>
        <v/>
      </c>
      <c r="AM313">
        <f>IF(ISBLANK('Raw Data'!A308), 0, IF(AND('Raw Data'!D308&lt;5, 'Raw Data'!E308&lt;5, 'Raw Data'!F308&lt;BB$2), 'Raw Data'!AL308, 0))</f>
        <v/>
      </c>
      <c r="AN313">
        <f>IF(ISBLANK('Raw Data'!A308), 0, IF(AND('Raw Data'!D308&lt;6, 'Raw Data'!E308&lt;6, 'Raw Data'!F308&lt;BB$2), 'Raw Data'!AO308, 0))</f>
        <v/>
      </c>
      <c r="AO313">
        <f>IF(ISBLANK('Raw Data'!A308), 0, IF(AND('Raw Data'!I308&lt;Analysis!$BC$2, 'Raw Data'!D308-'Raw Data'!E308&gt;1), 'Raw Data'!AW308, IF(AND('Raw Data'!J308&lt;Analysis!$BC$2, 'Raw Data'!E308-'Raw Data'!D308&gt;1), 'Raw Data'!AY308, 0)))</f>
        <v/>
      </c>
      <c r="AP313">
        <f>IF(ISBLANK('Raw Data'!A308), 0, IF(AND('Raw Data'!I308&lt;Analysis!$BC$2, 'Raw Data'!D308-'Raw Data'!E308&gt;2), 'Raw Data'!AZ308, IF(AND('Raw Data'!J308&lt;Analysis!$BC$2, 'Raw Data'!E308-'Raw Data'!D308&gt;2), 'Raw Data'!BB308, 0)))</f>
        <v/>
      </c>
      <c r="AQ313">
        <f>IF(ISBLANK('Raw Data'!A308), 0, IF(AND('Raw Data'!I308&lt;Analysis!$BC$2, 'Raw Data'!D308-'Raw Data'!E308&gt;3), 'Raw Data'!BC308, IF(AND('Raw Data'!J308&lt;Analysis!$BC$2, 'Raw Data'!E308-'Raw Data'!D308&gt;3), 'Raw Data'!BE308, 0)))</f>
        <v/>
      </c>
      <c r="AR313">
        <f>IF('Hidden Analysiss'!D309=1,IF(ABS('Raw Data'!E308-'Raw Data'!D308)&lt;2,'Raw Data'!AX308,0), 0)</f>
        <v/>
      </c>
      <c r="AS313">
        <f>IF('Hidden Analysiss'!D309=1,IF(ABS('Raw Data'!E308-'Raw Data'!D308)&lt;3,'Raw Data'!BA308,0), 0)</f>
        <v/>
      </c>
      <c r="AT313">
        <f>IF('Hidden Analysiss'!D309=1,IF(ABS('Raw Data'!E308-'Raw Data'!D308)&lt;4,'Raw Data'!BD308,0), 0)</f>
        <v/>
      </c>
      <c r="AU313">
        <f>IF(AND('Hidden Analysiss'!E309=1, ABS('Raw Data'!E308-'Raw Data'!D308)&lt;2), 'Raw Data'!AX308, 0)</f>
        <v/>
      </c>
      <c r="AV313">
        <f>IF(AND('Hidden Analysiss'!E309=1, ABS('Raw Data'!E308-'Raw Data'!D308)&lt;3), 'Raw Data'!BA308, 0)</f>
        <v/>
      </c>
      <c r="AW313">
        <f>IF(AND('Hidden Analysiss'!E309=1, ABS('Raw Data'!E308-'Raw Data'!D308)&lt;3), 'Raw Data'!BD308, 0)</f>
        <v/>
      </c>
    </row>
    <row r="314">
      <c r="A314" s="1">
        <f>'Raw Data'!A309</f>
        <v/>
      </c>
      <c r="B314">
        <f>IF('Raw Data'!E309&gt;'Raw Data'!D309, 'Raw Data'!J309, 0)</f>
        <v/>
      </c>
      <c r="C314">
        <f>IF('Raw Data'!D309&gt;'Raw Data'!E309, 'Raw Data'!I309, 0)</f>
        <v/>
      </c>
      <c r="D314">
        <f>SUM(G314:H314)</f>
        <v/>
      </c>
      <c r="E314">
        <f>IF(AND('Raw Data'!J309&lt;'Raw Data'!I309,'Raw Data'!E309&gt;'Raw Data'!D309,'Raw Data'!E309-'Raw Data'!D309&gt;3),'Raw Data'!N309,IF(AND('Raw Data'!I309&lt;'Raw Data'!J309,'Raw Data'!D309&gt;'Raw Data'!E309,'Raw Data'!D309-'Raw Data'!E309&gt;3),'Raw Data'!M309,0))</f>
        <v/>
      </c>
      <c r="F314">
        <f>IF(AND('Raw Data'!J309&lt;'Raw Data'!I309,'Raw Data'!E309&gt;'Raw Data'!D309,'Raw Data'!E309-'Raw Data'!D309&lt;4),'Raw Data'!L309,IF(AND('Raw Data'!I309&lt;'Raw Data'!J309,'Raw Data'!D309&gt;'Raw Data'!E309,'Raw Data'!D309-'Raw Data'!E309&lt;4),'Raw Data'!K309,0))</f>
        <v/>
      </c>
      <c r="G314">
        <f>IF(AND('Raw Data'!J309&lt;'Raw Data'!I309, 'Raw Data'!E309&gt;'Raw Data'!D309), 'Raw Data'!J309, 0)</f>
        <v/>
      </c>
      <c r="H314">
        <f>IF(AND('Raw Data'!J309&gt;'Raw Data'!I309, 'Raw Data'!E309&lt;'Raw Data'!D309), 'Raw Data'!I309, 0)</f>
        <v/>
      </c>
      <c r="I314">
        <f>SUM(J314:K314)</f>
        <v/>
      </c>
      <c r="J314">
        <f>IF(AND('Raw Data'!J309&gt;'Raw Data'!I309, 'Raw Data'!E309&gt;'Raw Data'!D309), 'Raw Data'!J309, 0)</f>
        <v/>
      </c>
      <c r="K314">
        <f>IF(AND('Raw Data'!I309&gt;'Raw Data'!J309, 'Raw Data'!D309&gt;'Raw Data'!E309), 'Raw Data'!I309, 0)</f>
        <v/>
      </c>
      <c r="L314">
        <f>IF('Raw Data'!E309-'Raw Data'!D309&gt;3, 'Raw Data'!N309, 0)</f>
        <v/>
      </c>
      <c r="M314">
        <f>IF('Raw Data'!D309-'Raw Data'!E309&gt;3, 'Raw Data'!M309, 0)</f>
        <v/>
      </c>
      <c r="N314">
        <f>IF(ISBLANK('Raw Data'!D309),0,IF(AND('Raw Data'!E309&gt;'Raw Data'!D309,'Raw Data'!E309-'Raw Data'!D309&gt;0,'Raw Data'!E309-'Raw Data'!D309&lt;4),'Raw Data'!L309, 0))</f>
        <v/>
      </c>
      <c r="O314">
        <f>IF(ISBLANK('Raw Data'!D309),0,IF(AND('Raw Data'!E309&gt;'Raw Data'!D309,'Raw Data'!E309-'Raw Data'!D309&gt;0,'Raw Data'!D309-'Raw Data'!E309&lt;4),'Raw Data'!K309, 0))</f>
        <v/>
      </c>
      <c r="P314">
        <f>IF('Raw Data'!E309-'Raw Data'!D309&gt;3, 'Raw Data'!N309, IF('Raw Data'!D309-'Raw Data'!E309&gt;3, 'Raw Data'!M309, 0))</f>
        <v/>
      </c>
      <c r="Q314">
        <f>IF(ISBLANK('Raw Data'!E309),0,IF(AND('Raw Data'!E309-'Raw Data'!D309&lt;4,'Raw Data'!E309-'Raw Data'!D309&gt;0),'Raw Data'!L309,IF(AND('Raw Data'!D309&gt;'Raw Data'!E309,'Raw Data'!D309-'Raw Data'!E309&gt;0),'Raw Data'!K309,0)))</f>
        <v/>
      </c>
      <c r="R314">
        <f>IF(ISBLANK('Raw Data'!K309),0,IFERROR(IF(MATCH(SMALL('Raw Data'!K309:N309,1),L314:O314,0),SMALL('Raw Data'!K309:N309,1)),0))</f>
        <v/>
      </c>
      <c r="S314">
        <f>IF(ISBLANK('Raw Data'!K309),0,IFERROR(IF(MATCH(SMALL('Raw Data'!K309:N309,2),L314:O314,0),SMALL('Raw Data'!K309:N309,2)),0))</f>
        <v/>
      </c>
      <c r="T314">
        <f>IF(ISBLANK('Raw Data'!K309),0,IFERROR(IF(MATCH(SMALL('Raw Data'!K309:N309,3),L314:O314,0),SMALL('Raw Data'!K309:N309,3)),0))</f>
        <v/>
      </c>
      <c r="U314">
        <f>IF(ISBLANK('Raw Data'!K309),0,IFERROR(IF(MATCH(SMALL('Raw Data'!K309:N309,4),L314:O314,0),SMALL('Raw Data'!K309:N309,4)),0))</f>
        <v/>
      </c>
      <c r="V314">
        <f>IF(AND('Raw Data'!D309&lt;3, 'Raw Data'!E309&lt;3, 'Raw Data'!A309&gt;0), 'Raw Data'!AF309, 0)</f>
        <v/>
      </c>
      <c r="W314">
        <f>IF(AND('Raw Data'!D309&lt;4, 'Raw Data'!E309&lt;4, 'Raw Data'!A309&gt;0), 'Raw Data'!AI309, 0)</f>
        <v/>
      </c>
      <c r="X314">
        <f>IF(AND('Raw Data'!D309&lt;5, 'Raw Data'!E309&lt;5, 'Raw Data'!A309&gt;0), 'Raw Data'!AL309, 0)</f>
        <v/>
      </c>
      <c r="Y314">
        <f>IF(AND('Raw Data'!D309&lt;6, 'Raw Data'!E309&lt;6, 'Raw Data'!A309&gt;0), 'Raw Data'!AO309, 0)</f>
        <v/>
      </c>
      <c r="Z314">
        <f>IF(ISBLANK('Raw Data'!D309), 0, IF('Raw Data'!D309-'Raw Data'!E309&gt;1, 'Raw Data'!AW309, 0))</f>
        <v/>
      </c>
      <c r="AA314">
        <f>IF(ISBLANK('Raw Data'!A309), 0, IF(ABS('Raw Data'!D309-'Raw Data'!E309)&lt;2, 'Raw Data'!AX309, 0))</f>
        <v/>
      </c>
      <c r="AB314">
        <f>IF(ISBLANK('Raw Data'!D309), 0, IF('Raw Data'!E309-'Raw Data'!D309&gt;1, 'Raw Data'!AY309, 0))</f>
        <v/>
      </c>
      <c r="AC314">
        <f>IF(ISBLANK('Raw Data'!D309), 0, IF('Raw Data'!D309-'Raw Data'!E309&gt;2, 'Raw Data'!AZ309, 0))</f>
        <v/>
      </c>
      <c r="AD314">
        <f>IF(ISBLANK('Raw Data'!A309), 0, IF(ABS('Raw Data'!D309-'Raw Data'!E309)&lt;3, 'Raw Data'!BA309, 0))</f>
        <v/>
      </c>
      <c r="AE314">
        <f>IF(ISBLANK('Raw Data'!D309), 0, IF('Raw Data'!E309-'Raw Data'!D309&gt;2, 'Raw Data'!BB309, 0))</f>
        <v/>
      </c>
      <c r="AF314">
        <f>IF(ISBLANK('Raw Data'!D309), 0, IF('Raw Data'!D309-'Raw Data'!E309&gt;3, 'Raw Data'!BC309, 0))</f>
        <v/>
      </c>
      <c r="AG314">
        <f>IF(ISBLANK('Raw Data'!A309), 0, IF(ABS('Raw Data'!D309-'Raw Data'!E309)&lt;4, 'Raw Data'!BD309, 0))</f>
        <v/>
      </c>
      <c r="AH314">
        <f>IF(ISBLANK('Raw Data'!D309), 0, IF('Raw Data'!E309-'Raw Data'!D309&gt;3, 'Raw Data'!BE309, 0))</f>
        <v/>
      </c>
      <c r="AI314">
        <f>IF(SUM('Raw Data'!D309:E309)&gt;'Raw Data'!F309, 'Raw Data'!G309, 0)</f>
        <v/>
      </c>
      <c r="AJ314">
        <f>IF(ISBLANK('Raw Data'!D309), 0, IF(SUM('Raw Data'!D309:E309)&lt;'Raw Data'!F309, 'Raw Data'!H309, 0))</f>
        <v/>
      </c>
      <c r="AK314">
        <f>IF(ISBLANK('Raw Data'!A309), 0, IF(AND('Raw Data'!D309&lt;3, 'Raw Data'!E309&lt;3, 'Raw Data'!F309&lt;BB$2), 'Raw Data'!AF309, 0))</f>
        <v/>
      </c>
      <c r="AL314">
        <f>IF(ISBLANK('Raw Data'!A309), 0, IF(AND('Raw Data'!D309&lt;4, 'Raw Data'!E309&lt;4, 'Raw Data'!F309&lt;BB$2), 'Raw Data'!AI309, 0))</f>
        <v/>
      </c>
      <c r="AM314">
        <f>IF(ISBLANK('Raw Data'!A309), 0, IF(AND('Raw Data'!D309&lt;5, 'Raw Data'!E309&lt;5, 'Raw Data'!F309&lt;BB$2), 'Raw Data'!AL309, 0))</f>
        <v/>
      </c>
      <c r="AN314">
        <f>IF(ISBLANK('Raw Data'!A309), 0, IF(AND('Raw Data'!D309&lt;6, 'Raw Data'!E309&lt;6, 'Raw Data'!F309&lt;BB$2), 'Raw Data'!AO309, 0))</f>
        <v/>
      </c>
      <c r="AO314">
        <f>IF(ISBLANK('Raw Data'!A309), 0, IF(AND('Raw Data'!I309&lt;Analysis!$BC$2, 'Raw Data'!D309-'Raw Data'!E309&gt;1), 'Raw Data'!AW309, IF(AND('Raw Data'!J309&lt;Analysis!$BC$2, 'Raw Data'!E309-'Raw Data'!D309&gt;1), 'Raw Data'!AY309, 0)))</f>
        <v/>
      </c>
      <c r="AP314">
        <f>IF(ISBLANK('Raw Data'!A309), 0, IF(AND('Raw Data'!I309&lt;Analysis!$BC$2, 'Raw Data'!D309-'Raw Data'!E309&gt;2), 'Raw Data'!AZ309, IF(AND('Raw Data'!J309&lt;Analysis!$BC$2, 'Raw Data'!E309-'Raw Data'!D309&gt;2), 'Raw Data'!BB309, 0)))</f>
        <v/>
      </c>
      <c r="AQ314">
        <f>IF(ISBLANK('Raw Data'!A309), 0, IF(AND('Raw Data'!I309&lt;Analysis!$BC$2, 'Raw Data'!D309-'Raw Data'!E309&gt;3), 'Raw Data'!BC309, IF(AND('Raw Data'!J309&lt;Analysis!$BC$2, 'Raw Data'!E309-'Raw Data'!D309&gt;3), 'Raw Data'!BE309, 0)))</f>
        <v/>
      </c>
      <c r="AR314">
        <f>IF('Hidden Analysiss'!D310=1,IF(ABS('Raw Data'!E309-'Raw Data'!D309)&lt;2,'Raw Data'!AX309,0), 0)</f>
        <v/>
      </c>
      <c r="AS314">
        <f>IF('Hidden Analysiss'!D310=1,IF(ABS('Raw Data'!E309-'Raw Data'!D309)&lt;3,'Raw Data'!BA309,0), 0)</f>
        <v/>
      </c>
      <c r="AT314">
        <f>IF('Hidden Analysiss'!D310=1,IF(ABS('Raw Data'!E309-'Raw Data'!D309)&lt;4,'Raw Data'!BD309,0), 0)</f>
        <v/>
      </c>
      <c r="AU314">
        <f>IF(AND('Hidden Analysiss'!E310=1, ABS('Raw Data'!E309-'Raw Data'!D309)&lt;2), 'Raw Data'!AX309, 0)</f>
        <v/>
      </c>
      <c r="AV314">
        <f>IF(AND('Hidden Analysiss'!E310=1, ABS('Raw Data'!E309-'Raw Data'!D309)&lt;3), 'Raw Data'!BA309, 0)</f>
        <v/>
      </c>
      <c r="AW314">
        <f>IF(AND('Hidden Analysiss'!E310=1, ABS('Raw Data'!E309-'Raw Data'!D309)&lt;3), 'Raw Data'!BD309, 0)</f>
        <v/>
      </c>
    </row>
    <row r="315">
      <c r="A315" s="1">
        <f>'Raw Data'!A310</f>
        <v/>
      </c>
      <c r="B315">
        <f>IF('Raw Data'!E310&gt;'Raw Data'!D310, 'Raw Data'!J310, 0)</f>
        <v/>
      </c>
      <c r="C315">
        <f>IF('Raw Data'!D310&gt;'Raw Data'!E310, 'Raw Data'!I310, 0)</f>
        <v/>
      </c>
      <c r="D315">
        <f>SUM(G315:H315)</f>
        <v/>
      </c>
      <c r="E315">
        <f>IF(AND('Raw Data'!J310&lt;'Raw Data'!I310,'Raw Data'!E310&gt;'Raw Data'!D310,'Raw Data'!E310-'Raw Data'!D310&gt;3),'Raw Data'!N310,IF(AND('Raw Data'!I310&lt;'Raw Data'!J310,'Raw Data'!D310&gt;'Raw Data'!E310,'Raw Data'!D310-'Raw Data'!E310&gt;3),'Raw Data'!M310,0))</f>
        <v/>
      </c>
      <c r="F315">
        <f>IF(AND('Raw Data'!J310&lt;'Raw Data'!I310,'Raw Data'!E310&gt;'Raw Data'!D310,'Raw Data'!E310-'Raw Data'!D310&lt;4),'Raw Data'!L310,IF(AND('Raw Data'!I310&lt;'Raw Data'!J310,'Raw Data'!D310&gt;'Raw Data'!E310,'Raw Data'!D310-'Raw Data'!E310&lt;4),'Raw Data'!K310,0))</f>
        <v/>
      </c>
      <c r="G315">
        <f>IF(AND('Raw Data'!J310&lt;'Raw Data'!I310, 'Raw Data'!E310&gt;'Raw Data'!D310), 'Raw Data'!J310, 0)</f>
        <v/>
      </c>
      <c r="H315">
        <f>IF(AND('Raw Data'!J310&gt;'Raw Data'!I310, 'Raw Data'!E310&lt;'Raw Data'!D310), 'Raw Data'!I310, 0)</f>
        <v/>
      </c>
      <c r="I315">
        <f>SUM(J315:K315)</f>
        <v/>
      </c>
      <c r="J315">
        <f>IF(AND('Raw Data'!J310&gt;'Raw Data'!I310, 'Raw Data'!E310&gt;'Raw Data'!D310), 'Raw Data'!J310, 0)</f>
        <v/>
      </c>
      <c r="K315">
        <f>IF(AND('Raw Data'!I310&gt;'Raw Data'!J310, 'Raw Data'!D310&gt;'Raw Data'!E310), 'Raw Data'!I310, 0)</f>
        <v/>
      </c>
      <c r="L315">
        <f>IF('Raw Data'!E310-'Raw Data'!D310&gt;3, 'Raw Data'!N310, 0)</f>
        <v/>
      </c>
      <c r="M315">
        <f>IF('Raw Data'!D310-'Raw Data'!E310&gt;3, 'Raw Data'!M310, 0)</f>
        <v/>
      </c>
      <c r="N315">
        <f>IF(ISBLANK('Raw Data'!D310),0,IF(AND('Raw Data'!E310&gt;'Raw Data'!D310,'Raw Data'!E310-'Raw Data'!D310&gt;0,'Raw Data'!E310-'Raw Data'!D310&lt;4),'Raw Data'!L310, 0))</f>
        <v/>
      </c>
      <c r="O315">
        <f>IF(ISBLANK('Raw Data'!D310),0,IF(AND('Raw Data'!E310&gt;'Raw Data'!D310,'Raw Data'!E310-'Raw Data'!D310&gt;0,'Raw Data'!D310-'Raw Data'!E310&lt;4),'Raw Data'!K310, 0))</f>
        <v/>
      </c>
      <c r="P315">
        <f>IF('Raw Data'!E310-'Raw Data'!D310&gt;3, 'Raw Data'!N310, IF('Raw Data'!D310-'Raw Data'!E310&gt;3, 'Raw Data'!M310, 0))</f>
        <v/>
      </c>
      <c r="Q315">
        <f>IF(ISBLANK('Raw Data'!E310),0,IF(AND('Raw Data'!E310-'Raw Data'!D310&lt;4,'Raw Data'!E310-'Raw Data'!D310&gt;0),'Raw Data'!L310,IF(AND('Raw Data'!D310&gt;'Raw Data'!E310,'Raw Data'!D310-'Raw Data'!E310&gt;0),'Raw Data'!K310,0)))</f>
        <v/>
      </c>
      <c r="R315">
        <f>IF(ISBLANK('Raw Data'!K310),0,IFERROR(IF(MATCH(SMALL('Raw Data'!K310:N310,1),L315:O315,0),SMALL('Raw Data'!K310:N310,1)),0))</f>
        <v/>
      </c>
      <c r="S315">
        <f>IF(ISBLANK('Raw Data'!K310),0,IFERROR(IF(MATCH(SMALL('Raw Data'!K310:N310,2),L315:O315,0),SMALL('Raw Data'!K310:N310,2)),0))</f>
        <v/>
      </c>
      <c r="T315">
        <f>IF(ISBLANK('Raw Data'!K310),0,IFERROR(IF(MATCH(SMALL('Raw Data'!K310:N310,3),L315:O315,0),SMALL('Raw Data'!K310:N310,3)),0))</f>
        <v/>
      </c>
      <c r="U315">
        <f>IF(ISBLANK('Raw Data'!K310),0,IFERROR(IF(MATCH(SMALL('Raw Data'!K310:N310,4),L315:O315,0),SMALL('Raw Data'!K310:N310,4)),0))</f>
        <v/>
      </c>
      <c r="V315">
        <f>IF(AND('Raw Data'!D310&lt;3, 'Raw Data'!E310&lt;3, 'Raw Data'!A310&gt;0), 'Raw Data'!AF310, 0)</f>
        <v/>
      </c>
      <c r="W315">
        <f>IF(AND('Raw Data'!D310&lt;4, 'Raw Data'!E310&lt;4, 'Raw Data'!A310&gt;0), 'Raw Data'!AI310, 0)</f>
        <v/>
      </c>
      <c r="X315">
        <f>IF(AND('Raw Data'!D310&lt;5, 'Raw Data'!E310&lt;5, 'Raw Data'!A310&gt;0), 'Raw Data'!AL310, 0)</f>
        <v/>
      </c>
      <c r="Y315">
        <f>IF(AND('Raw Data'!D310&lt;6, 'Raw Data'!E310&lt;6, 'Raw Data'!A310&gt;0), 'Raw Data'!AO310, 0)</f>
        <v/>
      </c>
      <c r="Z315">
        <f>IF(ISBLANK('Raw Data'!D310), 0, IF('Raw Data'!D310-'Raw Data'!E310&gt;1, 'Raw Data'!AW310, 0))</f>
        <v/>
      </c>
      <c r="AA315">
        <f>IF(ISBLANK('Raw Data'!A310), 0, IF(ABS('Raw Data'!D310-'Raw Data'!E310)&lt;2, 'Raw Data'!AX310, 0))</f>
        <v/>
      </c>
      <c r="AB315">
        <f>IF(ISBLANK('Raw Data'!D310), 0, IF('Raw Data'!E310-'Raw Data'!D310&gt;1, 'Raw Data'!AY310, 0))</f>
        <v/>
      </c>
      <c r="AC315">
        <f>IF(ISBLANK('Raw Data'!D310), 0, IF('Raw Data'!D310-'Raw Data'!E310&gt;2, 'Raw Data'!AZ310, 0))</f>
        <v/>
      </c>
      <c r="AD315">
        <f>IF(ISBLANK('Raw Data'!A310), 0, IF(ABS('Raw Data'!D310-'Raw Data'!E310)&lt;3, 'Raw Data'!BA310, 0))</f>
        <v/>
      </c>
      <c r="AE315">
        <f>IF(ISBLANK('Raw Data'!D310), 0, IF('Raw Data'!E310-'Raw Data'!D310&gt;2, 'Raw Data'!BB310, 0))</f>
        <v/>
      </c>
      <c r="AF315">
        <f>IF(ISBLANK('Raw Data'!D310), 0, IF('Raw Data'!D310-'Raw Data'!E310&gt;3, 'Raw Data'!BC310, 0))</f>
        <v/>
      </c>
      <c r="AG315">
        <f>IF(ISBLANK('Raw Data'!A310), 0, IF(ABS('Raw Data'!D310-'Raw Data'!E310)&lt;4, 'Raw Data'!BD310, 0))</f>
        <v/>
      </c>
      <c r="AH315">
        <f>IF(ISBLANK('Raw Data'!D310), 0, IF('Raw Data'!E310-'Raw Data'!D310&gt;3, 'Raw Data'!BE310, 0))</f>
        <v/>
      </c>
      <c r="AI315">
        <f>IF(SUM('Raw Data'!D310:E310)&gt;'Raw Data'!F310, 'Raw Data'!G310, 0)</f>
        <v/>
      </c>
      <c r="AJ315">
        <f>IF(ISBLANK('Raw Data'!D310), 0, IF(SUM('Raw Data'!D310:E310)&lt;'Raw Data'!F310, 'Raw Data'!H310, 0))</f>
        <v/>
      </c>
      <c r="AK315">
        <f>IF(ISBLANK('Raw Data'!A310), 0, IF(AND('Raw Data'!D310&lt;3, 'Raw Data'!E310&lt;3, 'Raw Data'!F310&lt;BB$2), 'Raw Data'!AF310, 0))</f>
        <v/>
      </c>
      <c r="AL315">
        <f>IF(ISBLANK('Raw Data'!A310), 0, IF(AND('Raw Data'!D310&lt;4, 'Raw Data'!E310&lt;4, 'Raw Data'!F310&lt;BB$2), 'Raw Data'!AI310, 0))</f>
        <v/>
      </c>
      <c r="AM315">
        <f>IF(ISBLANK('Raw Data'!A310), 0, IF(AND('Raw Data'!D310&lt;5, 'Raw Data'!E310&lt;5, 'Raw Data'!F310&lt;BB$2), 'Raw Data'!AL310, 0))</f>
        <v/>
      </c>
      <c r="AN315">
        <f>IF(ISBLANK('Raw Data'!A310), 0, IF(AND('Raw Data'!D310&lt;6, 'Raw Data'!E310&lt;6, 'Raw Data'!F310&lt;BB$2), 'Raw Data'!AO310, 0))</f>
        <v/>
      </c>
      <c r="AO315">
        <f>IF(ISBLANK('Raw Data'!A310), 0, IF(AND('Raw Data'!I310&lt;Analysis!$BC$2, 'Raw Data'!D310-'Raw Data'!E310&gt;1), 'Raw Data'!AW310, IF(AND('Raw Data'!J310&lt;Analysis!$BC$2, 'Raw Data'!E310-'Raw Data'!D310&gt;1), 'Raw Data'!AY310, 0)))</f>
        <v/>
      </c>
      <c r="AP315">
        <f>IF(ISBLANK('Raw Data'!A310), 0, IF(AND('Raw Data'!I310&lt;Analysis!$BC$2, 'Raw Data'!D310-'Raw Data'!E310&gt;2), 'Raw Data'!AZ310, IF(AND('Raw Data'!J310&lt;Analysis!$BC$2, 'Raw Data'!E310-'Raw Data'!D310&gt;2), 'Raw Data'!BB310, 0)))</f>
        <v/>
      </c>
      <c r="AQ315">
        <f>IF(ISBLANK('Raw Data'!A310), 0, IF(AND('Raw Data'!I310&lt;Analysis!$BC$2, 'Raw Data'!D310-'Raw Data'!E310&gt;3), 'Raw Data'!BC310, IF(AND('Raw Data'!J310&lt;Analysis!$BC$2, 'Raw Data'!E310-'Raw Data'!D310&gt;3), 'Raw Data'!BE310, 0)))</f>
        <v/>
      </c>
      <c r="AR315">
        <f>IF('Hidden Analysiss'!D311=1,IF(ABS('Raw Data'!E310-'Raw Data'!D310)&lt;2,'Raw Data'!AX310,0), 0)</f>
        <v/>
      </c>
      <c r="AS315">
        <f>IF('Hidden Analysiss'!D311=1,IF(ABS('Raw Data'!E310-'Raw Data'!D310)&lt;3,'Raw Data'!BA310,0), 0)</f>
        <v/>
      </c>
      <c r="AT315">
        <f>IF('Hidden Analysiss'!D311=1,IF(ABS('Raw Data'!E310-'Raw Data'!D310)&lt;4,'Raw Data'!BD310,0), 0)</f>
        <v/>
      </c>
      <c r="AU315">
        <f>IF(AND('Hidden Analysiss'!E311=1, ABS('Raw Data'!E310-'Raw Data'!D310)&lt;2), 'Raw Data'!AX310, 0)</f>
        <v/>
      </c>
      <c r="AV315">
        <f>IF(AND('Hidden Analysiss'!E311=1, ABS('Raw Data'!E310-'Raw Data'!D310)&lt;3), 'Raw Data'!BA310, 0)</f>
        <v/>
      </c>
      <c r="AW315">
        <f>IF(AND('Hidden Analysiss'!E311=1, ABS('Raw Data'!E310-'Raw Data'!D310)&lt;3), 'Raw Data'!BD310, 0)</f>
        <v/>
      </c>
    </row>
    <row r="316">
      <c r="A316" s="1">
        <f>'Raw Data'!A311</f>
        <v/>
      </c>
      <c r="B316">
        <f>IF('Raw Data'!E311&gt;'Raw Data'!D311, 'Raw Data'!J311, 0)</f>
        <v/>
      </c>
      <c r="C316">
        <f>IF('Raw Data'!D311&gt;'Raw Data'!E311, 'Raw Data'!I311, 0)</f>
        <v/>
      </c>
      <c r="D316">
        <f>SUM(G316:H316)</f>
        <v/>
      </c>
      <c r="E316">
        <f>IF(AND('Raw Data'!J311&lt;'Raw Data'!I311,'Raw Data'!E311&gt;'Raw Data'!D311,'Raw Data'!E311-'Raw Data'!D311&gt;3),'Raw Data'!N311,IF(AND('Raw Data'!I311&lt;'Raw Data'!J311,'Raw Data'!D311&gt;'Raw Data'!E311,'Raw Data'!D311-'Raw Data'!E311&gt;3),'Raw Data'!M311,0))</f>
        <v/>
      </c>
      <c r="F316">
        <f>IF(AND('Raw Data'!J311&lt;'Raw Data'!I311,'Raw Data'!E311&gt;'Raw Data'!D311,'Raw Data'!E311-'Raw Data'!D311&lt;4),'Raw Data'!L311,IF(AND('Raw Data'!I311&lt;'Raw Data'!J311,'Raw Data'!D311&gt;'Raw Data'!E311,'Raw Data'!D311-'Raw Data'!E311&lt;4),'Raw Data'!K311,0))</f>
        <v/>
      </c>
      <c r="G316">
        <f>IF(AND('Raw Data'!J311&lt;'Raw Data'!I311, 'Raw Data'!E311&gt;'Raw Data'!D311), 'Raw Data'!J311, 0)</f>
        <v/>
      </c>
      <c r="H316">
        <f>IF(AND('Raw Data'!J311&gt;'Raw Data'!I311, 'Raw Data'!E311&lt;'Raw Data'!D311), 'Raw Data'!I311, 0)</f>
        <v/>
      </c>
      <c r="I316">
        <f>SUM(J316:K316)</f>
        <v/>
      </c>
      <c r="J316">
        <f>IF(AND('Raw Data'!J311&gt;'Raw Data'!I311, 'Raw Data'!E311&gt;'Raw Data'!D311), 'Raw Data'!J311, 0)</f>
        <v/>
      </c>
      <c r="K316">
        <f>IF(AND('Raw Data'!I311&gt;'Raw Data'!J311, 'Raw Data'!D311&gt;'Raw Data'!E311), 'Raw Data'!I311, 0)</f>
        <v/>
      </c>
      <c r="L316">
        <f>IF('Raw Data'!E311-'Raw Data'!D311&gt;3, 'Raw Data'!N311, 0)</f>
        <v/>
      </c>
      <c r="M316">
        <f>IF('Raw Data'!D311-'Raw Data'!E311&gt;3, 'Raw Data'!M311, 0)</f>
        <v/>
      </c>
      <c r="N316">
        <f>IF(ISBLANK('Raw Data'!D311),0,IF(AND('Raw Data'!E311&gt;'Raw Data'!D311,'Raw Data'!E311-'Raw Data'!D311&gt;0,'Raw Data'!E311-'Raw Data'!D311&lt;4),'Raw Data'!L311, 0))</f>
        <v/>
      </c>
      <c r="O316">
        <f>IF(ISBLANK('Raw Data'!D311),0,IF(AND('Raw Data'!E311&gt;'Raw Data'!D311,'Raw Data'!E311-'Raw Data'!D311&gt;0,'Raw Data'!D311-'Raw Data'!E311&lt;4),'Raw Data'!K311, 0))</f>
        <v/>
      </c>
      <c r="P316">
        <f>IF('Raw Data'!E311-'Raw Data'!D311&gt;3, 'Raw Data'!N311, IF('Raw Data'!D311-'Raw Data'!E311&gt;3, 'Raw Data'!M311, 0))</f>
        <v/>
      </c>
      <c r="Q316">
        <f>IF(ISBLANK('Raw Data'!E311),0,IF(AND('Raw Data'!E311-'Raw Data'!D311&lt;4,'Raw Data'!E311-'Raw Data'!D311&gt;0),'Raw Data'!L311,IF(AND('Raw Data'!D311&gt;'Raw Data'!E311,'Raw Data'!D311-'Raw Data'!E311&gt;0),'Raw Data'!K311,0)))</f>
        <v/>
      </c>
      <c r="R316">
        <f>IF(ISBLANK('Raw Data'!K311),0,IFERROR(IF(MATCH(SMALL('Raw Data'!K311:N311,1),L316:O316,0),SMALL('Raw Data'!K311:N311,1)),0))</f>
        <v/>
      </c>
      <c r="S316">
        <f>IF(ISBLANK('Raw Data'!K311),0,IFERROR(IF(MATCH(SMALL('Raw Data'!K311:N311,2),L316:O316,0),SMALL('Raw Data'!K311:N311,2)),0))</f>
        <v/>
      </c>
      <c r="T316">
        <f>IF(ISBLANK('Raw Data'!K311),0,IFERROR(IF(MATCH(SMALL('Raw Data'!K311:N311,3),L316:O316,0),SMALL('Raw Data'!K311:N311,3)),0))</f>
        <v/>
      </c>
      <c r="U316">
        <f>IF(ISBLANK('Raw Data'!K311),0,IFERROR(IF(MATCH(SMALL('Raw Data'!K311:N311,4),L316:O316,0),SMALL('Raw Data'!K311:N311,4)),0))</f>
        <v/>
      </c>
      <c r="V316">
        <f>IF(AND('Raw Data'!D311&lt;3, 'Raw Data'!E311&lt;3, 'Raw Data'!A311&gt;0), 'Raw Data'!AF311, 0)</f>
        <v/>
      </c>
      <c r="W316">
        <f>IF(AND('Raw Data'!D311&lt;4, 'Raw Data'!E311&lt;4, 'Raw Data'!A311&gt;0), 'Raw Data'!AI311, 0)</f>
        <v/>
      </c>
      <c r="X316">
        <f>IF(AND('Raw Data'!D311&lt;5, 'Raw Data'!E311&lt;5, 'Raw Data'!A311&gt;0), 'Raw Data'!AL311, 0)</f>
        <v/>
      </c>
      <c r="Y316">
        <f>IF(AND('Raw Data'!D311&lt;6, 'Raw Data'!E311&lt;6, 'Raw Data'!A311&gt;0), 'Raw Data'!AO311, 0)</f>
        <v/>
      </c>
      <c r="Z316">
        <f>IF(ISBLANK('Raw Data'!D311), 0, IF('Raw Data'!D311-'Raw Data'!E311&gt;1, 'Raw Data'!AW311, 0))</f>
        <v/>
      </c>
      <c r="AA316">
        <f>IF(ISBLANK('Raw Data'!A311), 0, IF(ABS('Raw Data'!D311-'Raw Data'!E311)&lt;2, 'Raw Data'!AX311, 0))</f>
        <v/>
      </c>
      <c r="AB316">
        <f>IF(ISBLANK('Raw Data'!D311), 0, IF('Raw Data'!E311-'Raw Data'!D311&gt;1, 'Raw Data'!AY311, 0))</f>
        <v/>
      </c>
      <c r="AC316">
        <f>IF(ISBLANK('Raw Data'!D311), 0, IF('Raw Data'!D311-'Raw Data'!E311&gt;2, 'Raw Data'!AZ311, 0))</f>
        <v/>
      </c>
      <c r="AD316">
        <f>IF(ISBLANK('Raw Data'!A311), 0, IF(ABS('Raw Data'!D311-'Raw Data'!E311)&lt;3, 'Raw Data'!BA311, 0))</f>
        <v/>
      </c>
      <c r="AE316">
        <f>IF(ISBLANK('Raw Data'!D311), 0, IF('Raw Data'!E311-'Raw Data'!D311&gt;2, 'Raw Data'!BB311, 0))</f>
        <v/>
      </c>
      <c r="AF316">
        <f>IF(ISBLANK('Raw Data'!D311), 0, IF('Raw Data'!D311-'Raw Data'!E311&gt;3, 'Raw Data'!BC311, 0))</f>
        <v/>
      </c>
      <c r="AG316">
        <f>IF(ISBLANK('Raw Data'!A311), 0, IF(ABS('Raw Data'!D311-'Raw Data'!E311)&lt;4, 'Raw Data'!BD311, 0))</f>
        <v/>
      </c>
      <c r="AH316">
        <f>IF(ISBLANK('Raw Data'!D311), 0, IF('Raw Data'!E311-'Raw Data'!D311&gt;3, 'Raw Data'!BE311, 0))</f>
        <v/>
      </c>
      <c r="AI316">
        <f>IF(SUM('Raw Data'!D311:E311)&gt;'Raw Data'!F311, 'Raw Data'!G311, 0)</f>
        <v/>
      </c>
      <c r="AJ316">
        <f>IF(ISBLANK('Raw Data'!D311), 0, IF(SUM('Raw Data'!D311:E311)&lt;'Raw Data'!F311, 'Raw Data'!H311, 0))</f>
        <v/>
      </c>
      <c r="AK316">
        <f>IF(ISBLANK('Raw Data'!A311), 0, IF(AND('Raw Data'!D311&lt;3, 'Raw Data'!E311&lt;3, 'Raw Data'!F311&lt;BB$2), 'Raw Data'!AF311, 0))</f>
        <v/>
      </c>
      <c r="AL316">
        <f>IF(ISBLANK('Raw Data'!A311), 0, IF(AND('Raw Data'!D311&lt;4, 'Raw Data'!E311&lt;4, 'Raw Data'!F311&lt;BB$2), 'Raw Data'!AI311, 0))</f>
        <v/>
      </c>
      <c r="AM316">
        <f>IF(ISBLANK('Raw Data'!A311), 0, IF(AND('Raw Data'!D311&lt;5, 'Raw Data'!E311&lt;5, 'Raw Data'!F311&lt;BB$2), 'Raw Data'!AL311, 0))</f>
        <v/>
      </c>
      <c r="AN316">
        <f>IF(ISBLANK('Raw Data'!A311), 0, IF(AND('Raw Data'!D311&lt;6, 'Raw Data'!E311&lt;6, 'Raw Data'!F311&lt;BB$2), 'Raw Data'!AO311, 0))</f>
        <v/>
      </c>
      <c r="AO316">
        <f>IF(ISBLANK('Raw Data'!A311), 0, IF(AND('Raw Data'!I311&lt;Analysis!$BC$2, 'Raw Data'!D311-'Raw Data'!E311&gt;1), 'Raw Data'!AW311, IF(AND('Raw Data'!J311&lt;Analysis!$BC$2, 'Raw Data'!E311-'Raw Data'!D311&gt;1), 'Raw Data'!AY311, 0)))</f>
        <v/>
      </c>
      <c r="AP316">
        <f>IF(ISBLANK('Raw Data'!A311), 0, IF(AND('Raw Data'!I311&lt;Analysis!$BC$2, 'Raw Data'!D311-'Raw Data'!E311&gt;2), 'Raw Data'!AZ311, IF(AND('Raw Data'!J311&lt;Analysis!$BC$2, 'Raw Data'!E311-'Raw Data'!D311&gt;2), 'Raw Data'!BB311, 0)))</f>
        <v/>
      </c>
      <c r="AQ316">
        <f>IF(ISBLANK('Raw Data'!A311), 0, IF(AND('Raw Data'!I311&lt;Analysis!$BC$2, 'Raw Data'!D311-'Raw Data'!E311&gt;3), 'Raw Data'!BC311, IF(AND('Raw Data'!J311&lt;Analysis!$BC$2, 'Raw Data'!E311-'Raw Data'!D311&gt;3), 'Raw Data'!BE311, 0)))</f>
        <v/>
      </c>
      <c r="AR316">
        <f>IF('Hidden Analysiss'!D312=1,IF(ABS('Raw Data'!E311-'Raw Data'!D311)&lt;2,'Raw Data'!AX311,0), 0)</f>
        <v/>
      </c>
      <c r="AS316">
        <f>IF('Hidden Analysiss'!D312=1,IF(ABS('Raw Data'!E311-'Raw Data'!D311)&lt;3,'Raw Data'!BA311,0), 0)</f>
        <v/>
      </c>
      <c r="AT316">
        <f>IF('Hidden Analysiss'!D312=1,IF(ABS('Raw Data'!E311-'Raw Data'!D311)&lt;4,'Raw Data'!BD311,0), 0)</f>
        <v/>
      </c>
      <c r="AU316">
        <f>IF(AND('Hidden Analysiss'!E312=1, ABS('Raw Data'!E311-'Raw Data'!D311)&lt;2), 'Raw Data'!AX311, 0)</f>
        <v/>
      </c>
      <c r="AV316">
        <f>IF(AND('Hidden Analysiss'!E312=1, ABS('Raw Data'!E311-'Raw Data'!D311)&lt;3), 'Raw Data'!BA311, 0)</f>
        <v/>
      </c>
      <c r="AW316">
        <f>IF(AND('Hidden Analysiss'!E312=1, ABS('Raw Data'!E311-'Raw Data'!D311)&lt;3), 'Raw Data'!BD311, 0)</f>
        <v/>
      </c>
    </row>
    <row r="317">
      <c r="A317" s="1">
        <f>'Raw Data'!A312</f>
        <v/>
      </c>
      <c r="B317">
        <f>IF('Raw Data'!E312&gt;'Raw Data'!D312, 'Raw Data'!J312, 0)</f>
        <v/>
      </c>
      <c r="C317">
        <f>IF('Raw Data'!D312&gt;'Raw Data'!E312, 'Raw Data'!I312, 0)</f>
        <v/>
      </c>
      <c r="D317">
        <f>SUM(G317:H317)</f>
        <v/>
      </c>
      <c r="E317">
        <f>IF(AND('Raw Data'!J312&lt;'Raw Data'!I312,'Raw Data'!E312&gt;'Raw Data'!D312,'Raw Data'!E312-'Raw Data'!D312&gt;3),'Raw Data'!N312,IF(AND('Raw Data'!I312&lt;'Raw Data'!J312,'Raw Data'!D312&gt;'Raw Data'!E312,'Raw Data'!D312-'Raw Data'!E312&gt;3),'Raw Data'!M312,0))</f>
        <v/>
      </c>
      <c r="F317">
        <f>IF(AND('Raw Data'!J312&lt;'Raw Data'!I312,'Raw Data'!E312&gt;'Raw Data'!D312,'Raw Data'!E312-'Raw Data'!D312&lt;4),'Raw Data'!L312,IF(AND('Raw Data'!I312&lt;'Raw Data'!J312,'Raw Data'!D312&gt;'Raw Data'!E312,'Raw Data'!D312-'Raw Data'!E312&lt;4),'Raw Data'!K312,0))</f>
        <v/>
      </c>
      <c r="G317">
        <f>IF(AND('Raw Data'!J312&lt;'Raw Data'!I312, 'Raw Data'!E312&gt;'Raw Data'!D312), 'Raw Data'!J312, 0)</f>
        <v/>
      </c>
      <c r="H317">
        <f>IF(AND('Raw Data'!J312&gt;'Raw Data'!I312, 'Raw Data'!E312&lt;'Raw Data'!D312), 'Raw Data'!I312, 0)</f>
        <v/>
      </c>
      <c r="I317">
        <f>SUM(J317:K317)</f>
        <v/>
      </c>
      <c r="J317">
        <f>IF(AND('Raw Data'!J312&gt;'Raw Data'!I312, 'Raw Data'!E312&gt;'Raw Data'!D312), 'Raw Data'!J312, 0)</f>
        <v/>
      </c>
      <c r="K317">
        <f>IF(AND('Raw Data'!I312&gt;'Raw Data'!J312, 'Raw Data'!D312&gt;'Raw Data'!E312), 'Raw Data'!I312, 0)</f>
        <v/>
      </c>
      <c r="L317">
        <f>IF('Raw Data'!E312-'Raw Data'!D312&gt;3, 'Raw Data'!N312, 0)</f>
        <v/>
      </c>
      <c r="M317">
        <f>IF('Raw Data'!D312-'Raw Data'!E312&gt;3, 'Raw Data'!M312, 0)</f>
        <v/>
      </c>
      <c r="N317">
        <f>IF(ISBLANK('Raw Data'!D312),0,IF(AND('Raw Data'!E312&gt;'Raw Data'!D312,'Raw Data'!E312-'Raw Data'!D312&gt;0,'Raw Data'!E312-'Raw Data'!D312&lt;4),'Raw Data'!L312, 0))</f>
        <v/>
      </c>
      <c r="O317">
        <f>IF(ISBLANK('Raw Data'!D312),0,IF(AND('Raw Data'!E312&gt;'Raw Data'!D312,'Raw Data'!E312-'Raw Data'!D312&gt;0,'Raw Data'!D312-'Raw Data'!E312&lt;4),'Raw Data'!K312, 0))</f>
        <v/>
      </c>
      <c r="P317">
        <f>IF('Raw Data'!E312-'Raw Data'!D312&gt;3, 'Raw Data'!N312, IF('Raw Data'!D312-'Raw Data'!E312&gt;3, 'Raw Data'!M312, 0))</f>
        <v/>
      </c>
      <c r="Q317">
        <f>IF(ISBLANK('Raw Data'!E312),0,IF(AND('Raw Data'!E312-'Raw Data'!D312&lt;4,'Raw Data'!E312-'Raw Data'!D312&gt;0),'Raw Data'!L312,IF(AND('Raw Data'!D312&gt;'Raw Data'!E312,'Raw Data'!D312-'Raw Data'!E312&gt;0),'Raw Data'!K312,0)))</f>
        <v/>
      </c>
      <c r="R317">
        <f>IF(ISBLANK('Raw Data'!K312),0,IFERROR(IF(MATCH(SMALL('Raw Data'!K312:N312,1),L317:O317,0),SMALL('Raw Data'!K312:N312,1)),0))</f>
        <v/>
      </c>
      <c r="S317">
        <f>IF(ISBLANK('Raw Data'!K312),0,IFERROR(IF(MATCH(SMALL('Raw Data'!K312:N312,2),L317:O317,0),SMALL('Raw Data'!K312:N312,2)),0))</f>
        <v/>
      </c>
      <c r="T317">
        <f>IF(ISBLANK('Raw Data'!K312),0,IFERROR(IF(MATCH(SMALL('Raw Data'!K312:N312,3),L317:O317,0),SMALL('Raw Data'!K312:N312,3)),0))</f>
        <v/>
      </c>
      <c r="U317">
        <f>IF(ISBLANK('Raw Data'!K312),0,IFERROR(IF(MATCH(SMALL('Raw Data'!K312:N312,4),L317:O317,0),SMALL('Raw Data'!K312:N312,4)),0))</f>
        <v/>
      </c>
      <c r="V317">
        <f>IF(AND('Raw Data'!D312&lt;3, 'Raw Data'!E312&lt;3, 'Raw Data'!A312&gt;0), 'Raw Data'!AF312, 0)</f>
        <v/>
      </c>
      <c r="W317">
        <f>IF(AND('Raw Data'!D312&lt;4, 'Raw Data'!E312&lt;4, 'Raw Data'!A312&gt;0), 'Raw Data'!AI312, 0)</f>
        <v/>
      </c>
      <c r="X317">
        <f>IF(AND('Raw Data'!D312&lt;5, 'Raw Data'!E312&lt;5, 'Raw Data'!A312&gt;0), 'Raw Data'!AL312, 0)</f>
        <v/>
      </c>
      <c r="Y317">
        <f>IF(AND('Raw Data'!D312&lt;6, 'Raw Data'!E312&lt;6, 'Raw Data'!A312&gt;0), 'Raw Data'!AO312, 0)</f>
        <v/>
      </c>
      <c r="Z317">
        <f>IF(ISBLANK('Raw Data'!D312), 0, IF('Raw Data'!D312-'Raw Data'!E312&gt;1, 'Raw Data'!AW312, 0))</f>
        <v/>
      </c>
      <c r="AA317">
        <f>IF(ISBLANK('Raw Data'!A312), 0, IF(ABS('Raw Data'!D312-'Raw Data'!E312)&lt;2, 'Raw Data'!AX312, 0))</f>
        <v/>
      </c>
      <c r="AB317">
        <f>IF(ISBLANK('Raw Data'!D312), 0, IF('Raw Data'!E312-'Raw Data'!D312&gt;1, 'Raw Data'!AY312, 0))</f>
        <v/>
      </c>
      <c r="AC317">
        <f>IF(ISBLANK('Raw Data'!D312), 0, IF('Raw Data'!D312-'Raw Data'!E312&gt;2, 'Raw Data'!AZ312, 0))</f>
        <v/>
      </c>
      <c r="AD317">
        <f>IF(ISBLANK('Raw Data'!A312), 0, IF(ABS('Raw Data'!D312-'Raw Data'!E312)&lt;3, 'Raw Data'!BA312, 0))</f>
        <v/>
      </c>
      <c r="AE317">
        <f>IF(ISBLANK('Raw Data'!D312), 0, IF('Raw Data'!E312-'Raw Data'!D312&gt;2, 'Raw Data'!BB312, 0))</f>
        <v/>
      </c>
      <c r="AF317">
        <f>IF(ISBLANK('Raw Data'!D312), 0, IF('Raw Data'!D312-'Raw Data'!E312&gt;3, 'Raw Data'!BC312, 0))</f>
        <v/>
      </c>
      <c r="AG317">
        <f>IF(ISBLANK('Raw Data'!A312), 0, IF(ABS('Raw Data'!D312-'Raw Data'!E312)&lt;4, 'Raw Data'!BD312, 0))</f>
        <v/>
      </c>
      <c r="AH317">
        <f>IF(ISBLANK('Raw Data'!D312), 0, IF('Raw Data'!E312-'Raw Data'!D312&gt;3, 'Raw Data'!BE312, 0))</f>
        <v/>
      </c>
      <c r="AI317">
        <f>IF(SUM('Raw Data'!D312:E312)&gt;'Raw Data'!F312, 'Raw Data'!G312, 0)</f>
        <v/>
      </c>
      <c r="AJ317">
        <f>IF(ISBLANK('Raw Data'!D312), 0, IF(SUM('Raw Data'!D312:E312)&lt;'Raw Data'!F312, 'Raw Data'!H312, 0))</f>
        <v/>
      </c>
      <c r="AK317">
        <f>IF(ISBLANK('Raw Data'!A312), 0, IF(AND('Raw Data'!D312&lt;3, 'Raw Data'!E312&lt;3, 'Raw Data'!F312&lt;BB$2), 'Raw Data'!AF312, 0))</f>
        <v/>
      </c>
      <c r="AL317">
        <f>IF(ISBLANK('Raw Data'!A312), 0, IF(AND('Raw Data'!D312&lt;4, 'Raw Data'!E312&lt;4, 'Raw Data'!F312&lt;BB$2), 'Raw Data'!AI312, 0))</f>
        <v/>
      </c>
      <c r="AM317">
        <f>IF(ISBLANK('Raw Data'!A312), 0, IF(AND('Raw Data'!D312&lt;5, 'Raw Data'!E312&lt;5, 'Raw Data'!F312&lt;BB$2), 'Raw Data'!AL312, 0))</f>
        <v/>
      </c>
      <c r="AN317">
        <f>IF(ISBLANK('Raw Data'!A312), 0, IF(AND('Raw Data'!D312&lt;6, 'Raw Data'!E312&lt;6, 'Raw Data'!F312&lt;BB$2), 'Raw Data'!AO312, 0))</f>
        <v/>
      </c>
      <c r="AO317">
        <f>IF(ISBLANK('Raw Data'!A312), 0, IF(AND('Raw Data'!I312&lt;Analysis!$BC$2, 'Raw Data'!D312-'Raw Data'!E312&gt;1), 'Raw Data'!AW312, IF(AND('Raw Data'!J312&lt;Analysis!$BC$2, 'Raw Data'!E312-'Raw Data'!D312&gt;1), 'Raw Data'!AY312, 0)))</f>
        <v/>
      </c>
      <c r="AP317">
        <f>IF(ISBLANK('Raw Data'!A312), 0, IF(AND('Raw Data'!I312&lt;Analysis!$BC$2, 'Raw Data'!D312-'Raw Data'!E312&gt;2), 'Raw Data'!AZ312, IF(AND('Raw Data'!J312&lt;Analysis!$BC$2, 'Raw Data'!E312-'Raw Data'!D312&gt;2), 'Raw Data'!BB312, 0)))</f>
        <v/>
      </c>
      <c r="AQ317">
        <f>IF(ISBLANK('Raw Data'!A312), 0, IF(AND('Raw Data'!I312&lt;Analysis!$BC$2, 'Raw Data'!D312-'Raw Data'!E312&gt;3), 'Raw Data'!BC312, IF(AND('Raw Data'!J312&lt;Analysis!$BC$2, 'Raw Data'!E312-'Raw Data'!D312&gt;3), 'Raw Data'!BE312, 0)))</f>
        <v/>
      </c>
      <c r="AR317">
        <f>IF('Hidden Analysiss'!D313=1,IF(ABS('Raw Data'!E312-'Raw Data'!D312)&lt;2,'Raw Data'!AX312,0), 0)</f>
        <v/>
      </c>
      <c r="AS317">
        <f>IF('Hidden Analysiss'!D313=1,IF(ABS('Raw Data'!E312-'Raw Data'!D312)&lt;3,'Raw Data'!BA312,0), 0)</f>
        <v/>
      </c>
      <c r="AT317">
        <f>IF('Hidden Analysiss'!D313=1,IF(ABS('Raw Data'!E312-'Raw Data'!D312)&lt;4,'Raw Data'!BD312,0), 0)</f>
        <v/>
      </c>
      <c r="AU317">
        <f>IF(AND('Hidden Analysiss'!E313=1, ABS('Raw Data'!E312-'Raw Data'!D312)&lt;2), 'Raw Data'!AX312, 0)</f>
        <v/>
      </c>
      <c r="AV317">
        <f>IF(AND('Hidden Analysiss'!E313=1, ABS('Raw Data'!E312-'Raw Data'!D312)&lt;3), 'Raw Data'!BA312, 0)</f>
        <v/>
      </c>
      <c r="AW317">
        <f>IF(AND('Hidden Analysiss'!E313=1, ABS('Raw Data'!E312-'Raw Data'!D312)&lt;3), 'Raw Data'!BD312, 0)</f>
        <v/>
      </c>
    </row>
    <row r="318">
      <c r="A318" s="1">
        <f>'Raw Data'!A313</f>
        <v/>
      </c>
      <c r="B318">
        <f>IF('Raw Data'!E313&gt;'Raw Data'!D313, 'Raw Data'!J313, 0)</f>
        <v/>
      </c>
      <c r="C318">
        <f>IF('Raw Data'!D313&gt;'Raw Data'!E313, 'Raw Data'!I313, 0)</f>
        <v/>
      </c>
      <c r="D318">
        <f>SUM(G318:H318)</f>
        <v/>
      </c>
      <c r="E318">
        <f>IF(AND('Raw Data'!J313&lt;'Raw Data'!I313,'Raw Data'!E313&gt;'Raw Data'!D313,'Raw Data'!E313-'Raw Data'!D313&gt;3),'Raw Data'!N313,IF(AND('Raw Data'!I313&lt;'Raw Data'!J313,'Raw Data'!D313&gt;'Raw Data'!E313,'Raw Data'!D313-'Raw Data'!E313&gt;3),'Raw Data'!M313,0))</f>
        <v/>
      </c>
      <c r="F318">
        <f>IF(AND('Raw Data'!J313&lt;'Raw Data'!I313,'Raw Data'!E313&gt;'Raw Data'!D313,'Raw Data'!E313-'Raw Data'!D313&lt;4),'Raw Data'!L313,IF(AND('Raw Data'!I313&lt;'Raw Data'!J313,'Raw Data'!D313&gt;'Raw Data'!E313,'Raw Data'!D313-'Raw Data'!E313&lt;4),'Raw Data'!K313,0))</f>
        <v/>
      </c>
      <c r="G318">
        <f>IF(AND('Raw Data'!J313&lt;'Raw Data'!I313, 'Raw Data'!E313&gt;'Raw Data'!D313), 'Raw Data'!J313, 0)</f>
        <v/>
      </c>
      <c r="H318">
        <f>IF(AND('Raw Data'!J313&gt;'Raw Data'!I313, 'Raw Data'!E313&lt;'Raw Data'!D313), 'Raw Data'!I313, 0)</f>
        <v/>
      </c>
      <c r="I318">
        <f>SUM(J318:K318)</f>
        <v/>
      </c>
      <c r="J318">
        <f>IF(AND('Raw Data'!J313&gt;'Raw Data'!I313, 'Raw Data'!E313&gt;'Raw Data'!D313), 'Raw Data'!J313, 0)</f>
        <v/>
      </c>
      <c r="K318">
        <f>IF(AND('Raw Data'!I313&gt;'Raw Data'!J313, 'Raw Data'!D313&gt;'Raw Data'!E313), 'Raw Data'!I313, 0)</f>
        <v/>
      </c>
      <c r="L318">
        <f>IF('Raw Data'!E313-'Raw Data'!D313&gt;3, 'Raw Data'!N313, 0)</f>
        <v/>
      </c>
      <c r="M318">
        <f>IF('Raw Data'!D313-'Raw Data'!E313&gt;3, 'Raw Data'!M313, 0)</f>
        <v/>
      </c>
      <c r="N318">
        <f>IF(ISBLANK('Raw Data'!D313),0,IF(AND('Raw Data'!E313&gt;'Raw Data'!D313,'Raw Data'!E313-'Raw Data'!D313&gt;0,'Raw Data'!E313-'Raw Data'!D313&lt;4),'Raw Data'!L313, 0))</f>
        <v/>
      </c>
      <c r="O318">
        <f>IF(ISBLANK('Raw Data'!D313),0,IF(AND('Raw Data'!E313&gt;'Raw Data'!D313,'Raw Data'!E313-'Raw Data'!D313&gt;0,'Raw Data'!D313-'Raw Data'!E313&lt;4),'Raw Data'!K313, 0))</f>
        <v/>
      </c>
      <c r="P318">
        <f>IF('Raw Data'!E313-'Raw Data'!D313&gt;3, 'Raw Data'!N313, IF('Raw Data'!D313-'Raw Data'!E313&gt;3, 'Raw Data'!M313, 0))</f>
        <v/>
      </c>
      <c r="Q318">
        <f>IF(ISBLANK('Raw Data'!E313),0,IF(AND('Raw Data'!E313-'Raw Data'!D313&lt;4,'Raw Data'!E313-'Raw Data'!D313&gt;0),'Raw Data'!L313,IF(AND('Raw Data'!D313&gt;'Raw Data'!E313,'Raw Data'!D313-'Raw Data'!E313&gt;0),'Raw Data'!K313,0)))</f>
        <v/>
      </c>
      <c r="R318">
        <f>IF(ISBLANK('Raw Data'!K313),0,IFERROR(IF(MATCH(SMALL('Raw Data'!K313:N313,1),L318:O318,0),SMALL('Raw Data'!K313:N313,1)),0))</f>
        <v/>
      </c>
      <c r="S318">
        <f>IF(ISBLANK('Raw Data'!K313),0,IFERROR(IF(MATCH(SMALL('Raw Data'!K313:N313,2),L318:O318,0),SMALL('Raw Data'!K313:N313,2)),0))</f>
        <v/>
      </c>
      <c r="T318">
        <f>IF(ISBLANK('Raw Data'!K313),0,IFERROR(IF(MATCH(SMALL('Raw Data'!K313:N313,3),L318:O318,0),SMALL('Raw Data'!K313:N313,3)),0))</f>
        <v/>
      </c>
      <c r="U318">
        <f>IF(ISBLANK('Raw Data'!K313),0,IFERROR(IF(MATCH(SMALL('Raw Data'!K313:N313,4),L318:O318,0),SMALL('Raw Data'!K313:N313,4)),0))</f>
        <v/>
      </c>
      <c r="V318">
        <f>IF(AND('Raw Data'!D313&lt;3, 'Raw Data'!E313&lt;3, 'Raw Data'!A313&gt;0), 'Raw Data'!AF313, 0)</f>
        <v/>
      </c>
      <c r="W318">
        <f>IF(AND('Raw Data'!D313&lt;4, 'Raw Data'!E313&lt;4, 'Raw Data'!A313&gt;0), 'Raw Data'!AI313, 0)</f>
        <v/>
      </c>
      <c r="X318">
        <f>IF(AND('Raw Data'!D313&lt;5, 'Raw Data'!E313&lt;5, 'Raw Data'!A313&gt;0), 'Raw Data'!AL313, 0)</f>
        <v/>
      </c>
      <c r="Y318">
        <f>IF(AND('Raw Data'!D313&lt;6, 'Raw Data'!E313&lt;6, 'Raw Data'!A313&gt;0), 'Raw Data'!AO313, 0)</f>
        <v/>
      </c>
      <c r="Z318">
        <f>IF(ISBLANK('Raw Data'!D313), 0, IF('Raw Data'!D313-'Raw Data'!E313&gt;1, 'Raw Data'!AW313, 0))</f>
        <v/>
      </c>
      <c r="AA318">
        <f>IF(ISBLANK('Raw Data'!A313), 0, IF(ABS('Raw Data'!D313-'Raw Data'!E313)&lt;2, 'Raw Data'!AX313, 0))</f>
        <v/>
      </c>
      <c r="AB318">
        <f>IF(ISBLANK('Raw Data'!D313), 0, IF('Raw Data'!E313-'Raw Data'!D313&gt;1, 'Raw Data'!AY313, 0))</f>
        <v/>
      </c>
      <c r="AC318">
        <f>IF(ISBLANK('Raw Data'!D313), 0, IF('Raw Data'!D313-'Raw Data'!E313&gt;2, 'Raw Data'!AZ313, 0))</f>
        <v/>
      </c>
      <c r="AD318">
        <f>IF(ISBLANK('Raw Data'!A313), 0, IF(ABS('Raw Data'!D313-'Raw Data'!E313)&lt;3, 'Raw Data'!BA313, 0))</f>
        <v/>
      </c>
      <c r="AE318">
        <f>IF(ISBLANK('Raw Data'!D313), 0, IF('Raw Data'!E313-'Raw Data'!D313&gt;2, 'Raw Data'!BB313, 0))</f>
        <v/>
      </c>
      <c r="AF318">
        <f>IF(ISBLANK('Raw Data'!D313), 0, IF('Raw Data'!D313-'Raw Data'!E313&gt;3, 'Raw Data'!BC313, 0))</f>
        <v/>
      </c>
      <c r="AG318">
        <f>IF(ISBLANK('Raw Data'!A313), 0, IF(ABS('Raw Data'!D313-'Raw Data'!E313)&lt;4, 'Raw Data'!BD313, 0))</f>
        <v/>
      </c>
      <c r="AH318">
        <f>IF(ISBLANK('Raw Data'!D313), 0, IF('Raw Data'!E313-'Raw Data'!D313&gt;3, 'Raw Data'!BE313, 0))</f>
        <v/>
      </c>
      <c r="AI318">
        <f>IF(SUM('Raw Data'!D313:E313)&gt;'Raw Data'!F313, 'Raw Data'!G313, 0)</f>
        <v/>
      </c>
      <c r="AJ318">
        <f>IF(ISBLANK('Raw Data'!D313), 0, IF(SUM('Raw Data'!D313:E313)&lt;'Raw Data'!F313, 'Raw Data'!H313, 0))</f>
        <v/>
      </c>
      <c r="AK318">
        <f>IF(ISBLANK('Raw Data'!A313), 0, IF(AND('Raw Data'!D313&lt;3, 'Raw Data'!E313&lt;3, 'Raw Data'!F313&lt;BB$2), 'Raw Data'!AF313, 0))</f>
        <v/>
      </c>
      <c r="AL318">
        <f>IF(ISBLANK('Raw Data'!A313), 0, IF(AND('Raw Data'!D313&lt;4, 'Raw Data'!E313&lt;4, 'Raw Data'!F313&lt;BB$2), 'Raw Data'!AI313, 0))</f>
        <v/>
      </c>
      <c r="AM318">
        <f>IF(ISBLANK('Raw Data'!A313), 0, IF(AND('Raw Data'!D313&lt;5, 'Raw Data'!E313&lt;5, 'Raw Data'!F313&lt;BB$2), 'Raw Data'!AL313, 0))</f>
        <v/>
      </c>
      <c r="AN318">
        <f>IF(ISBLANK('Raw Data'!A313), 0, IF(AND('Raw Data'!D313&lt;6, 'Raw Data'!E313&lt;6, 'Raw Data'!F313&lt;BB$2), 'Raw Data'!AO313, 0))</f>
        <v/>
      </c>
      <c r="AO318">
        <f>IF(ISBLANK('Raw Data'!A313), 0, IF(AND('Raw Data'!I313&lt;Analysis!$BC$2, 'Raw Data'!D313-'Raw Data'!E313&gt;1), 'Raw Data'!AW313, IF(AND('Raw Data'!J313&lt;Analysis!$BC$2, 'Raw Data'!E313-'Raw Data'!D313&gt;1), 'Raw Data'!AY313, 0)))</f>
        <v/>
      </c>
      <c r="AP318">
        <f>IF(ISBLANK('Raw Data'!A313), 0, IF(AND('Raw Data'!I313&lt;Analysis!$BC$2, 'Raw Data'!D313-'Raw Data'!E313&gt;2), 'Raw Data'!AZ313, IF(AND('Raw Data'!J313&lt;Analysis!$BC$2, 'Raw Data'!E313-'Raw Data'!D313&gt;2), 'Raw Data'!BB313, 0)))</f>
        <v/>
      </c>
      <c r="AQ318">
        <f>IF(ISBLANK('Raw Data'!A313), 0, IF(AND('Raw Data'!I313&lt;Analysis!$BC$2, 'Raw Data'!D313-'Raw Data'!E313&gt;3), 'Raw Data'!BC313, IF(AND('Raw Data'!J313&lt;Analysis!$BC$2, 'Raw Data'!E313-'Raw Data'!D313&gt;3), 'Raw Data'!BE313, 0)))</f>
        <v/>
      </c>
      <c r="AR318">
        <f>IF('Hidden Analysiss'!D314=1,IF(ABS('Raw Data'!E313-'Raw Data'!D313)&lt;2,'Raw Data'!AX313,0), 0)</f>
        <v/>
      </c>
      <c r="AS318">
        <f>IF('Hidden Analysiss'!D314=1,IF(ABS('Raw Data'!E313-'Raw Data'!D313)&lt;3,'Raw Data'!BA313,0), 0)</f>
        <v/>
      </c>
      <c r="AT318">
        <f>IF('Hidden Analysiss'!D314=1,IF(ABS('Raw Data'!E313-'Raw Data'!D313)&lt;4,'Raw Data'!BD313,0), 0)</f>
        <v/>
      </c>
      <c r="AU318">
        <f>IF(AND('Hidden Analysiss'!E314=1, ABS('Raw Data'!E313-'Raw Data'!D313)&lt;2), 'Raw Data'!AX313, 0)</f>
        <v/>
      </c>
      <c r="AV318">
        <f>IF(AND('Hidden Analysiss'!E314=1, ABS('Raw Data'!E313-'Raw Data'!D313)&lt;3), 'Raw Data'!BA313, 0)</f>
        <v/>
      </c>
      <c r="AW318">
        <f>IF(AND('Hidden Analysiss'!E314=1, ABS('Raw Data'!E313-'Raw Data'!D313)&lt;3), 'Raw Data'!BD313, 0)</f>
        <v/>
      </c>
    </row>
    <row r="319">
      <c r="A319" s="1">
        <f>'Raw Data'!A314</f>
        <v/>
      </c>
      <c r="B319">
        <f>IF('Raw Data'!E314&gt;'Raw Data'!D314, 'Raw Data'!J314, 0)</f>
        <v/>
      </c>
      <c r="C319">
        <f>IF('Raw Data'!D314&gt;'Raw Data'!E314, 'Raw Data'!I314, 0)</f>
        <v/>
      </c>
      <c r="D319">
        <f>SUM(G319:H319)</f>
        <v/>
      </c>
      <c r="E319">
        <f>IF(AND('Raw Data'!J314&lt;'Raw Data'!I314,'Raw Data'!E314&gt;'Raw Data'!D314,'Raw Data'!E314-'Raw Data'!D314&gt;3),'Raw Data'!N314,IF(AND('Raw Data'!I314&lt;'Raw Data'!J314,'Raw Data'!D314&gt;'Raw Data'!E314,'Raw Data'!D314-'Raw Data'!E314&gt;3),'Raw Data'!M314,0))</f>
        <v/>
      </c>
      <c r="F319">
        <f>IF(AND('Raw Data'!J314&lt;'Raw Data'!I314,'Raw Data'!E314&gt;'Raw Data'!D314,'Raw Data'!E314-'Raw Data'!D314&lt;4),'Raw Data'!L314,IF(AND('Raw Data'!I314&lt;'Raw Data'!J314,'Raw Data'!D314&gt;'Raw Data'!E314,'Raw Data'!D314-'Raw Data'!E314&lt;4),'Raw Data'!K314,0))</f>
        <v/>
      </c>
      <c r="G319">
        <f>IF(AND('Raw Data'!J314&lt;'Raw Data'!I314, 'Raw Data'!E314&gt;'Raw Data'!D314), 'Raw Data'!J314, 0)</f>
        <v/>
      </c>
      <c r="H319">
        <f>IF(AND('Raw Data'!J314&gt;'Raw Data'!I314, 'Raw Data'!E314&lt;'Raw Data'!D314), 'Raw Data'!I314, 0)</f>
        <v/>
      </c>
      <c r="I319">
        <f>SUM(J319:K319)</f>
        <v/>
      </c>
      <c r="J319">
        <f>IF(AND('Raw Data'!J314&gt;'Raw Data'!I314, 'Raw Data'!E314&gt;'Raw Data'!D314), 'Raw Data'!J314, 0)</f>
        <v/>
      </c>
      <c r="K319">
        <f>IF(AND('Raw Data'!I314&gt;'Raw Data'!J314, 'Raw Data'!D314&gt;'Raw Data'!E314), 'Raw Data'!I314, 0)</f>
        <v/>
      </c>
      <c r="L319">
        <f>IF('Raw Data'!E314-'Raw Data'!D314&gt;3, 'Raw Data'!N314, 0)</f>
        <v/>
      </c>
      <c r="M319">
        <f>IF('Raw Data'!D314-'Raw Data'!E314&gt;3, 'Raw Data'!M314, 0)</f>
        <v/>
      </c>
      <c r="N319">
        <f>IF(ISBLANK('Raw Data'!D314),0,IF(AND('Raw Data'!E314&gt;'Raw Data'!D314,'Raw Data'!E314-'Raw Data'!D314&gt;0,'Raw Data'!E314-'Raw Data'!D314&lt;4),'Raw Data'!L314, 0))</f>
        <v/>
      </c>
      <c r="O319">
        <f>IF(ISBLANK('Raw Data'!D314),0,IF(AND('Raw Data'!E314&gt;'Raw Data'!D314,'Raw Data'!E314-'Raw Data'!D314&gt;0,'Raw Data'!D314-'Raw Data'!E314&lt;4),'Raw Data'!K314, 0))</f>
        <v/>
      </c>
      <c r="P319">
        <f>IF('Raw Data'!E314-'Raw Data'!D314&gt;3, 'Raw Data'!N314, IF('Raw Data'!D314-'Raw Data'!E314&gt;3, 'Raw Data'!M314, 0))</f>
        <v/>
      </c>
      <c r="Q319">
        <f>IF(ISBLANK('Raw Data'!E314),0,IF(AND('Raw Data'!E314-'Raw Data'!D314&lt;4,'Raw Data'!E314-'Raw Data'!D314&gt;0),'Raw Data'!L314,IF(AND('Raw Data'!D314&gt;'Raw Data'!E314,'Raw Data'!D314-'Raw Data'!E314&gt;0),'Raw Data'!K314,0)))</f>
        <v/>
      </c>
      <c r="R319">
        <f>IF(ISBLANK('Raw Data'!K314),0,IFERROR(IF(MATCH(SMALL('Raw Data'!K314:N314,1),L319:O319,0),SMALL('Raw Data'!K314:N314,1)),0))</f>
        <v/>
      </c>
      <c r="S319">
        <f>IF(ISBLANK('Raw Data'!K314),0,IFERROR(IF(MATCH(SMALL('Raw Data'!K314:N314,2),L319:O319,0),SMALL('Raw Data'!K314:N314,2)),0))</f>
        <v/>
      </c>
      <c r="T319">
        <f>IF(ISBLANK('Raw Data'!K314),0,IFERROR(IF(MATCH(SMALL('Raw Data'!K314:N314,3),L319:O319,0),SMALL('Raw Data'!K314:N314,3)),0))</f>
        <v/>
      </c>
      <c r="U319">
        <f>IF(ISBLANK('Raw Data'!K314),0,IFERROR(IF(MATCH(SMALL('Raw Data'!K314:N314,4),L319:O319,0),SMALL('Raw Data'!K314:N314,4)),0))</f>
        <v/>
      </c>
      <c r="V319">
        <f>IF(AND('Raw Data'!D314&lt;3, 'Raw Data'!E314&lt;3, 'Raw Data'!A314&gt;0), 'Raw Data'!AF314, 0)</f>
        <v/>
      </c>
      <c r="W319">
        <f>IF(AND('Raw Data'!D314&lt;4, 'Raw Data'!E314&lt;4, 'Raw Data'!A314&gt;0), 'Raw Data'!AI314, 0)</f>
        <v/>
      </c>
      <c r="X319">
        <f>IF(AND('Raw Data'!D314&lt;5, 'Raw Data'!E314&lt;5, 'Raw Data'!A314&gt;0), 'Raw Data'!AL314, 0)</f>
        <v/>
      </c>
      <c r="Y319">
        <f>IF(AND('Raw Data'!D314&lt;6, 'Raw Data'!E314&lt;6, 'Raw Data'!A314&gt;0), 'Raw Data'!AO314, 0)</f>
        <v/>
      </c>
      <c r="Z319">
        <f>IF(ISBLANK('Raw Data'!D314), 0, IF('Raw Data'!D314-'Raw Data'!E314&gt;1, 'Raw Data'!AW314, 0))</f>
        <v/>
      </c>
      <c r="AA319">
        <f>IF(ISBLANK('Raw Data'!A314), 0, IF(ABS('Raw Data'!D314-'Raw Data'!E314)&lt;2, 'Raw Data'!AX314, 0))</f>
        <v/>
      </c>
      <c r="AB319">
        <f>IF(ISBLANK('Raw Data'!D314), 0, IF('Raw Data'!E314-'Raw Data'!D314&gt;1, 'Raw Data'!AY314, 0))</f>
        <v/>
      </c>
      <c r="AC319">
        <f>IF(ISBLANK('Raw Data'!D314), 0, IF('Raw Data'!D314-'Raw Data'!E314&gt;2, 'Raw Data'!AZ314, 0))</f>
        <v/>
      </c>
      <c r="AD319">
        <f>IF(ISBLANK('Raw Data'!A314), 0, IF(ABS('Raw Data'!D314-'Raw Data'!E314)&lt;3, 'Raw Data'!BA314, 0))</f>
        <v/>
      </c>
      <c r="AE319">
        <f>IF(ISBLANK('Raw Data'!D314), 0, IF('Raw Data'!E314-'Raw Data'!D314&gt;2, 'Raw Data'!BB314, 0))</f>
        <v/>
      </c>
      <c r="AF319">
        <f>IF(ISBLANK('Raw Data'!D314), 0, IF('Raw Data'!D314-'Raw Data'!E314&gt;3, 'Raw Data'!BC314, 0))</f>
        <v/>
      </c>
      <c r="AG319">
        <f>IF(ISBLANK('Raw Data'!A314), 0, IF(ABS('Raw Data'!D314-'Raw Data'!E314)&lt;4, 'Raw Data'!BD314, 0))</f>
        <v/>
      </c>
      <c r="AH319">
        <f>IF(ISBLANK('Raw Data'!D314), 0, IF('Raw Data'!E314-'Raw Data'!D314&gt;3, 'Raw Data'!BE314, 0))</f>
        <v/>
      </c>
      <c r="AI319">
        <f>IF(SUM('Raw Data'!D314:E314)&gt;'Raw Data'!F314, 'Raw Data'!G314, 0)</f>
        <v/>
      </c>
      <c r="AJ319">
        <f>IF(ISBLANK('Raw Data'!D314), 0, IF(SUM('Raw Data'!D314:E314)&lt;'Raw Data'!F314, 'Raw Data'!H314, 0))</f>
        <v/>
      </c>
      <c r="AK319">
        <f>IF(ISBLANK('Raw Data'!A314), 0, IF(AND('Raw Data'!D314&lt;3, 'Raw Data'!E314&lt;3, 'Raw Data'!F314&lt;BB$2), 'Raw Data'!AF314, 0))</f>
        <v/>
      </c>
      <c r="AL319">
        <f>IF(ISBLANK('Raw Data'!A314), 0, IF(AND('Raw Data'!D314&lt;4, 'Raw Data'!E314&lt;4, 'Raw Data'!F314&lt;BB$2), 'Raw Data'!AI314, 0))</f>
        <v/>
      </c>
      <c r="AM319">
        <f>IF(ISBLANK('Raw Data'!A314), 0, IF(AND('Raw Data'!D314&lt;5, 'Raw Data'!E314&lt;5, 'Raw Data'!F314&lt;BB$2), 'Raw Data'!AL314, 0))</f>
        <v/>
      </c>
      <c r="AN319">
        <f>IF(ISBLANK('Raw Data'!A314), 0, IF(AND('Raw Data'!D314&lt;6, 'Raw Data'!E314&lt;6, 'Raw Data'!F314&lt;BB$2), 'Raw Data'!AO314, 0))</f>
        <v/>
      </c>
      <c r="AO319">
        <f>IF(ISBLANK('Raw Data'!A314), 0, IF(AND('Raw Data'!I314&lt;Analysis!$BC$2, 'Raw Data'!D314-'Raw Data'!E314&gt;1), 'Raw Data'!AW314, IF(AND('Raw Data'!J314&lt;Analysis!$BC$2, 'Raw Data'!E314-'Raw Data'!D314&gt;1), 'Raw Data'!AY314, 0)))</f>
        <v/>
      </c>
      <c r="AP319">
        <f>IF(ISBLANK('Raw Data'!A314), 0, IF(AND('Raw Data'!I314&lt;Analysis!$BC$2, 'Raw Data'!D314-'Raw Data'!E314&gt;2), 'Raw Data'!AZ314, IF(AND('Raw Data'!J314&lt;Analysis!$BC$2, 'Raw Data'!E314-'Raw Data'!D314&gt;2), 'Raw Data'!BB314, 0)))</f>
        <v/>
      </c>
      <c r="AQ319">
        <f>IF(ISBLANK('Raw Data'!A314), 0, IF(AND('Raw Data'!I314&lt;Analysis!$BC$2, 'Raw Data'!D314-'Raw Data'!E314&gt;3), 'Raw Data'!BC314, IF(AND('Raw Data'!J314&lt;Analysis!$BC$2, 'Raw Data'!E314-'Raw Data'!D314&gt;3), 'Raw Data'!BE314, 0)))</f>
        <v/>
      </c>
      <c r="AR319">
        <f>IF('Hidden Analysiss'!D315=1,IF(ABS('Raw Data'!E314-'Raw Data'!D314)&lt;2,'Raw Data'!AX314,0), 0)</f>
        <v/>
      </c>
      <c r="AS319">
        <f>IF('Hidden Analysiss'!D315=1,IF(ABS('Raw Data'!E314-'Raw Data'!D314)&lt;3,'Raw Data'!BA314,0), 0)</f>
        <v/>
      </c>
      <c r="AT319">
        <f>IF('Hidden Analysiss'!D315=1,IF(ABS('Raw Data'!E314-'Raw Data'!D314)&lt;4,'Raw Data'!BD314,0), 0)</f>
        <v/>
      </c>
      <c r="AU319">
        <f>IF(AND('Hidden Analysiss'!E315=1, ABS('Raw Data'!E314-'Raw Data'!D314)&lt;2), 'Raw Data'!AX314, 0)</f>
        <v/>
      </c>
      <c r="AV319">
        <f>IF(AND('Hidden Analysiss'!E315=1, ABS('Raw Data'!E314-'Raw Data'!D314)&lt;3), 'Raw Data'!BA314, 0)</f>
        <v/>
      </c>
      <c r="AW319">
        <f>IF(AND('Hidden Analysiss'!E315=1, ABS('Raw Data'!E314-'Raw Data'!D314)&lt;3), 'Raw Data'!BD314, 0)</f>
        <v/>
      </c>
    </row>
    <row r="320">
      <c r="A320" s="1">
        <f>'Raw Data'!A315</f>
        <v/>
      </c>
      <c r="B320">
        <f>IF('Raw Data'!E315&gt;'Raw Data'!D315, 'Raw Data'!J315, 0)</f>
        <v/>
      </c>
      <c r="C320">
        <f>IF('Raw Data'!D315&gt;'Raw Data'!E315, 'Raw Data'!I315, 0)</f>
        <v/>
      </c>
      <c r="D320">
        <f>SUM(G320:H320)</f>
        <v/>
      </c>
      <c r="E320">
        <f>IF(AND('Raw Data'!J315&lt;'Raw Data'!I315,'Raw Data'!E315&gt;'Raw Data'!D315,'Raw Data'!E315-'Raw Data'!D315&gt;3),'Raw Data'!N315,IF(AND('Raw Data'!I315&lt;'Raw Data'!J315,'Raw Data'!D315&gt;'Raw Data'!E315,'Raw Data'!D315-'Raw Data'!E315&gt;3),'Raw Data'!M315,0))</f>
        <v/>
      </c>
      <c r="F320">
        <f>IF(AND('Raw Data'!J315&lt;'Raw Data'!I315,'Raw Data'!E315&gt;'Raw Data'!D315,'Raw Data'!E315-'Raw Data'!D315&lt;4),'Raw Data'!L315,IF(AND('Raw Data'!I315&lt;'Raw Data'!J315,'Raw Data'!D315&gt;'Raw Data'!E315,'Raw Data'!D315-'Raw Data'!E315&lt;4),'Raw Data'!K315,0))</f>
        <v/>
      </c>
      <c r="G320">
        <f>IF(AND('Raw Data'!J315&lt;'Raw Data'!I315, 'Raw Data'!E315&gt;'Raw Data'!D315), 'Raw Data'!J315, 0)</f>
        <v/>
      </c>
      <c r="H320">
        <f>IF(AND('Raw Data'!J315&gt;'Raw Data'!I315, 'Raw Data'!E315&lt;'Raw Data'!D315), 'Raw Data'!I315, 0)</f>
        <v/>
      </c>
      <c r="I320">
        <f>SUM(J320:K320)</f>
        <v/>
      </c>
      <c r="J320">
        <f>IF(AND('Raw Data'!J315&gt;'Raw Data'!I315, 'Raw Data'!E315&gt;'Raw Data'!D315), 'Raw Data'!J315, 0)</f>
        <v/>
      </c>
      <c r="K320">
        <f>IF(AND('Raw Data'!I315&gt;'Raw Data'!J315, 'Raw Data'!D315&gt;'Raw Data'!E315), 'Raw Data'!I315, 0)</f>
        <v/>
      </c>
      <c r="L320">
        <f>IF('Raw Data'!E315-'Raw Data'!D315&gt;3, 'Raw Data'!N315, 0)</f>
        <v/>
      </c>
      <c r="M320">
        <f>IF('Raw Data'!D315-'Raw Data'!E315&gt;3, 'Raw Data'!M315, 0)</f>
        <v/>
      </c>
      <c r="N320">
        <f>IF(ISBLANK('Raw Data'!D315),0,IF(AND('Raw Data'!E315&gt;'Raw Data'!D315,'Raw Data'!E315-'Raw Data'!D315&gt;0,'Raw Data'!E315-'Raw Data'!D315&lt;4),'Raw Data'!L315, 0))</f>
        <v/>
      </c>
      <c r="O320">
        <f>IF(ISBLANK('Raw Data'!D315),0,IF(AND('Raw Data'!E315&gt;'Raw Data'!D315,'Raw Data'!E315-'Raw Data'!D315&gt;0,'Raw Data'!D315-'Raw Data'!E315&lt;4),'Raw Data'!K315, 0))</f>
        <v/>
      </c>
      <c r="P320">
        <f>IF('Raw Data'!E315-'Raw Data'!D315&gt;3, 'Raw Data'!N315, IF('Raw Data'!D315-'Raw Data'!E315&gt;3, 'Raw Data'!M315, 0))</f>
        <v/>
      </c>
      <c r="Q320">
        <f>IF(ISBLANK('Raw Data'!E315),0,IF(AND('Raw Data'!E315-'Raw Data'!D315&lt;4,'Raw Data'!E315-'Raw Data'!D315&gt;0),'Raw Data'!L315,IF(AND('Raw Data'!D315&gt;'Raw Data'!E315,'Raw Data'!D315-'Raw Data'!E315&gt;0),'Raw Data'!K315,0)))</f>
        <v/>
      </c>
      <c r="R320">
        <f>IF(ISBLANK('Raw Data'!K315),0,IFERROR(IF(MATCH(SMALL('Raw Data'!K315:N315,1),L320:O320,0),SMALL('Raw Data'!K315:N315,1)),0))</f>
        <v/>
      </c>
      <c r="S320">
        <f>IF(ISBLANK('Raw Data'!K315),0,IFERROR(IF(MATCH(SMALL('Raw Data'!K315:N315,2),L320:O320,0),SMALL('Raw Data'!K315:N315,2)),0))</f>
        <v/>
      </c>
      <c r="T320">
        <f>IF(ISBLANK('Raw Data'!K315),0,IFERROR(IF(MATCH(SMALL('Raw Data'!K315:N315,3),L320:O320,0),SMALL('Raw Data'!K315:N315,3)),0))</f>
        <v/>
      </c>
      <c r="U320">
        <f>IF(ISBLANK('Raw Data'!K315),0,IFERROR(IF(MATCH(SMALL('Raw Data'!K315:N315,4),L320:O320,0),SMALL('Raw Data'!K315:N315,4)),0))</f>
        <v/>
      </c>
      <c r="V320">
        <f>IF(AND('Raw Data'!D315&lt;3, 'Raw Data'!E315&lt;3, 'Raw Data'!A315&gt;0), 'Raw Data'!AF315, 0)</f>
        <v/>
      </c>
      <c r="W320">
        <f>IF(AND('Raw Data'!D315&lt;4, 'Raw Data'!E315&lt;4, 'Raw Data'!A315&gt;0), 'Raw Data'!AI315, 0)</f>
        <v/>
      </c>
      <c r="X320">
        <f>IF(AND('Raw Data'!D315&lt;5, 'Raw Data'!E315&lt;5, 'Raw Data'!A315&gt;0), 'Raw Data'!AL315, 0)</f>
        <v/>
      </c>
      <c r="Y320">
        <f>IF(AND('Raw Data'!D315&lt;6, 'Raw Data'!E315&lt;6, 'Raw Data'!A315&gt;0), 'Raw Data'!AO315, 0)</f>
        <v/>
      </c>
      <c r="Z320">
        <f>IF(ISBLANK('Raw Data'!D315), 0, IF('Raw Data'!D315-'Raw Data'!E315&gt;1, 'Raw Data'!AW315, 0))</f>
        <v/>
      </c>
      <c r="AA320">
        <f>IF(ISBLANK('Raw Data'!A315), 0, IF(ABS('Raw Data'!D315-'Raw Data'!E315)&lt;2, 'Raw Data'!AX315, 0))</f>
        <v/>
      </c>
      <c r="AB320">
        <f>IF(ISBLANK('Raw Data'!D315), 0, IF('Raw Data'!E315-'Raw Data'!D315&gt;1, 'Raw Data'!AY315, 0))</f>
        <v/>
      </c>
      <c r="AC320">
        <f>IF(ISBLANK('Raw Data'!D315), 0, IF('Raw Data'!D315-'Raw Data'!E315&gt;2, 'Raw Data'!AZ315, 0))</f>
        <v/>
      </c>
      <c r="AD320">
        <f>IF(ISBLANK('Raw Data'!A315), 0, IF(ABS('Raw Data'!D315-'Raw Data'!E315)&lt;3, 'Raw Data'!BA315, 0))</f>
        <v/>
      </c>
      <c r="AE320">
        <f>IF(ISBLANK('Raw Data'!D315), 0, IF('Raw Data'!E315-'Raw Data'!D315&gt;2, 'Raw Data'!BB315, 0))</f>
        <v/>
      </c>
      <c r="AF320">
        <f>IF(ISBLANK('Raw Data'!D315), 0, IF('Raw Data'!D315-'Raw Data'!E315&gt;3, 'Raw Data'!BC315, 0))</f>
        <v/>
      </c>
      <c r="AG320">
        <f>IF(ISBLANK('Raw Data'!A315), 0, IF(ABS('Raw Data'!D315-'Raw Data'!E315)&lt;4, 'Raw Data'!BD315, 0))</f>
        <v/>
      </c>
      <c r="AH320">
        <f>IF(ISBLANK('Raw Data'!D315), 0, IF('Raw Data'!E315-'Raw Data'!D315&gt;3, 'Raw Data'!BE315, 0))</f>
        <v/>
      </c>
      <c r="AI320">
        <f>IF(SUM('Raw Data'!D315:E315)&gt;'Raw Data'!F315, 'Raw Data'!G315, 0)</f>
        <v/>
      </c>
      <c r="AJ320">
        <f>IF(ISBLANK('Raw Data'!D315), 0, IF(SUM('Raw Data'!D315:E315)&lt;'Raw Data'!F315, 'Raw Data'!H315, 0))</f>
        <v/>
      </c>
      <c r="AK320">
        <f>IF(ISBLANK('Raw Data'!A315), 0, IF(AND('Raw Data'!D315&lt;3, 'Raw Data'!E315&lt;3, 'Raw Data'!F315&lt;BB$2), 'Raw Data'!AF315, 0))</f>
        <v/>
      </c>
      <c r="AL320">
        <f>IF(ISBLANK('Raw Data'!A315), 0, IF(AND('Raw Data'!D315&lt;4, 'Raw Data'!E315&lt;4, 'Raw Data'!F315&lt;BB$2), 'Raw Data'!AI315, 0))</f>
        <v/>
      </c>
      <c r="AM320">
        <f>IF(ISBLANK('Raw Data'!A315), 0, IF(AND('Raw Data'!D315&lt;5, 'Raw Data'!E315&lt;5, 'Raw Data'!F315&lt;BB$2), 'Raw Data'!AL315, 0))</f>
        <v/>
      </c>
      <c r="AN320">
        <f>IF(ISBLANK('Raw Data'!A315), 0, IF(AND('Raw Data'!D315&lt;6, 'Raw Data'!E315&lt;6, 'Raw Data'!F315&lt;BB$2), 'Raw Data'!AO315, 0))</f>
        <v/>
      </c>
      <c r="AO320">
        <f>IF(ISBLANK('Raw Data'!A315), 0, IF(AND('Raw Data'!I315&lt;Analysis!$BC$2, 'Raw Data'!D315-'Raw Data'!E315&gt;1), 'Raw Data'!AW315, IF(AND('Raw Data'!J315&lt;Analysis!$BC$2, 'Raw Data'!E315-'Raw Data'!D315&gt;1), 'Raw Data'!AY315, 0)))</f>
        <v/>
      </c>
      <c r="AP320">
        <f>IF(ISBLANK('Raw Data'!A315), 0, IF(AND('Raw Data'!I315&lt;Analysis!$BC$2, 'Raw Data'!D315-'Raw Data'!E315&gt;2), 'Raw Data'!AZ315, IF(AND('Raw Data'!J315&lt;Analysis!$BC$2, 'Raw Data'!E315-'Raw Data'!D315&gt;2), 'Raw Data'!BB315, 0)))</f>
        <v/>
      </c>
      <c r="AQ320">
        <f>IF(ISBLANK('Raw Data'!A315), 0, IF(AND('Raw Data'!I315&lt;Analysis!$BC$2, 'Raw Data'!D315-'Raw Data'!E315&gt;3), 'Raw Data'!BC315, IF(AND('Raw Data'!J315&lt;Analysis!$BC$2, 'Raw Data'!E315-'Raw Data'!D315&gt;3), 'Raw Data'!BE315, 0)))</f>
        <v/>
      </c>
      <c r="AR320">
        <f>IF('Hidden Analysiss'!D316=1,IF(ABS('Raw Data'!E315-'Raw Data'!D315)&lt;2,'Raw Data'!AX315,0), 0)</f>
        <v/>
      </c>
      <c r="AS320">
        <f>IF('Hidden Analysiss'!D316=1,IF(ABS('Raw Data'!E315-'Raw Data'!D315)&lt;3,'Raw Data'!BA315,0), 0)</f>
        <v/>
      </c>
      <c r="AT320">
        <f>IF('Hidden Analysiss'!D316=1,IF(ABS('Raw Data'!E315-'Raw Data'!D315)&lt;4,'Raw Data'!BD315,0), 0)</f>
        <v/>
      </c>
      <c r="AU320">
        <f>IF(AND('Hidden Analysiss'!E316=1, ABS('Raw Data'!E315-'Raw Data'!D315)&lt;2), 'Raw Data'!AX315, 0)</f>
        <v/>
      </c>
      <c r="AV320">
        <f>IF(AND('Hidden Analysiss'!E316=1, ABS('Raw Data'!E315-'Raw Data'!D315)&lt;3), 'Raw Data'!BA315, 0)</f>
        <v/>
      </c>
      <c r="AW320">
        <f>IF(AND('Hidden Analysiss'!E316=1, ABS('Raw Data'!E315-'Raw Data'!D315)&lt;3), 'Raw Data'!BD315, 0)</f>
        <v/>
      </c>
    </row>
    <row r="321">
      <c r="A321" s="1">
        <f>'Raw Data'!A316</f>
        <v/>
      </c>
      <c r="B321">
        <f>IF('Raw Data'!E316&gt;'Raw Data'!D316, 'Raw Data'!J316, 0)</f>
        <v/>
      </c>
      <c r="C321">
        <f>IF('Raw Data'!D316&gt;'Raw Data'!E316, 'Raw Data'!I316, 0)</f>
        <v/>
      </c>
      <c r="D321">
        <f>SUM(G321:H321)</f>
        <v/>
      </c>
      <c r="E321">
        <f>IF(AND('Raw Data'!J316&lt;'Raw Data'!I316,'Raw Data'!E316&gt;'Raw Data'!D316,'Raw Data'!E316-'Raw Data'!D316&gt;3),'Raw Data'!N316,IF(AND('Raw Data'!I316&lt;'Raw Data'!J316,'Raw Data'!D316&gt;'Raw Data'!E316,'Raw Data'!D316-'Raw Data'!E316&gt;3),'Raw Data'!M316,0))</f>
        <v/>
      </c>
      <c r="F321">
        <f>IF(AND('Raw Data'!J316&lt;'Raw Data'!I316,'Raw Data'!E316&gt;'Raw Data'!D316,'Raw Data'!E316-'Raw Data'!D316&lt;4),'Raw Data'!L316,IF(AND('Raw Data'!I316&lt;'Raw Data'!J316,'Raw Data'!D316&gt;'Raw Data'!E316,'Raw Data'!D316-'Raw Data'!E316&lt;4),'Raw Data'!K316,0))</f>
        <v/>
      </c>
      <c r="G321">
        <f>IF(AND('Raw Data'!J316&lt;'Raw Data'!I316, 'Raw Data'!E316&gt;'Raw Data'!D316), 'Raw Data'!J316, 0)</f>
        <v/>
      </c>
      <c r="H321">
        <f>IF(AND('Raw Data'!J316&gt;'Raw Data'!I316, 'Raw Data'!E316&lt;'Raw Data'!D316), 'Raw Data'!I316, 0)</f>
        <v/>
      </c>
      <c r="I321">
        <f>SUM(J321:K321)</f>
        <v/>
      </c>
      <c r="J321">
        <f>IF(AND('Raw Data'!J316&gt;'Raw Data'!I316, 'Raw Data'!E316&gt;'Raw Data'!D316), 'Raw Data'!J316, 0)</f>
        <v/>
      </c>
      <c r="K321">
        <f>IF(AND('Raw Data'!I316&gt;'Raw Data'!J316, 'Raw Data'!D316&gt;'Raw Data'!E316), 'Raw Data'!I316, 0)</f>
        <v/>
      </c>
      <c r="L321">
        <f>IF('Raw Data'!E316-'Raw Data'!D316&gt;3, 'Raw Data'!N316, 0)</f>
        <v/>
      </c>
      <c r="M321">
        <f>IF('Raw Data'!D316-'Raw Data'!E316&gt;3, 'Raw Data'!M316, 0)</f>
        <v/>
      </c>
      <c r="N321">
        <f>IF(ISBLANK('Raw Data'!D316),0,IF(AND('Raw Data'!E316&gt;'Raw Data'!D316,'Raw Data'!E316-'Raw Data'!D316&gt;0,'Raw Data'!E316-'Raw Data'!D316&lt;4),'Raw Data'!L316, 0))</f>
        <v/>
      </c>
      <c r="O321">
        <f>IF(ISBLANK('Raw Data'!D316),0,IF(AND('Raw Data'!E316&gt;'Raw Data'!D316,'Raw Data'!E316-'Raw Data'!D316&gt;0,'Raw Data'!D316-'Raw Data'!E316&lt;4),'Raw Data'!K316, 0))</f>
        <v/>
      </c>
      <c r="P321">
        <f>IF('Raw Data'!E316-'Raw Data'!D316&gt;3, 'Raw Data'!N316, IF('Raw Data'!D316-'Raw Data'!E316&gt;3, 'Raw Data'!M316, 0))</f>
        <v/>
      </c>
      <c r="Q321">
        <f>IF(ISBLANK('Raw Data'!E316),0,IF(AND('Raw Data'!E316-'Raw Data'!D316&lt;4,'Raw Data'!E316-'Raw Data'!D316&gt;0),'Raw Data'!L316,IF(AND('Raw Data'!D316&gt;'Raw Data'!E316,'Raw Data'!D316-'Raw Data'!E316&gt;0),'Raw Data'!K316,0)))</f>
        <v/>
      </c>
      <c r="R321">
        <f>IF(ISBLANK('Raw Data'!K316),0,IFERROR(IF(MATCH(SMALL('Raw Data'!K316:N316,1),L321:O321,0),SMALL('Raw Data'!K316:N316,1)),0))</f>
        <v/>
      </c>
      <c r="S321">
        <f>IF(ISBLANK('Raw Data'!K316),0,IFERROR(IF(MATCH(SMALL('Raw Data'!K316:N316,2),L321:O321,0),SMALL('Raw Data'!K316:N316,2)),0))</f>
        <v/>
      </c>
      <c r="T321">
        <f>IF(ISBLANK('Raw Data'!K316),0,IFERROR(IF(MATCH(SMALL('Raw Data'!K316:N316,3),L321:O321,0),SMALL('Raw Data'!K316:N316,3)),0))</f>
        <v/>
      </c>
      <c r="U321">
        <f>IF(ISBLANK('Raw Data'!K316),0,IFERROR(IF(MATCH(SMALL('Raw Data'!K316:N316,4),L321:O321,0),SMALL('Raw Data'!K316:N316,4)),0))</f>
        <v/>
      </c>
      <c r="V321">
        <f>IF(AND('Raw Data'!D316&lt;3, 'Raw Data'!E316&lt;3, 'Raw Data'!A316&gt;0), 'Raw Data'!AF316, 0)</f>
        <v/>
      </c>
      <c r="W321">
        <f>IF(AND('Raw Data'!D316&lt;4, 'Raw Data'!E316&lt;4, 'Raw Data'!A316&gt;0), 'Raw Data'!AI316, 0)</f>
        <v/>
      </c>
      <c r="X321">
        <f>IF(AND('Raw Data'!D316&lt;5, 'Raw Data'!E316&lt;5, 'Raw Data'!A316&gt;0), 'Raw Data'!AL316, 0)</f>
        <v/>
      </c>
      <c r="Y321">
        <f>IF(AND('Raw Data'!D316&lt;6, 'Raw Data'!E316&lt;6, 'Raw Data'!A316&gt;0), 'Raw Data'!AO316, 0)</f>
        <v/>
      </c>
      <c r="Z321">
        <f>IF(ISBLANK('Raw Data'!D316), 0, IF('Raw Data'!D316-'Raw Data'!E316&gt;1, 'Raw Data'!AW316, 0))</f>
        <v/>
      </c>
      <c r="AA321">
        <f>IF(ISBLANK('Raw Data'!A316), 0, IF(ABS('Raw Data'!D316-'Raw Data'!E316)&lt;2, 'Raw Data'!AX316, 0))</f>
        <v/>
      </c>
      <c r="AB321">
        <f>IF(ISBLANK('Raw Data'!D316), 0, IF('Raw Data'!E316-'Raw Data'!D316&gt;1, 'Raw Data'!AY316, 0))</f>
        <v/>
      </c>
      <c r="AC321">
        <f>IF(ISBLANK('Raw Data'!D316), 0, IF('Raw Data'!D316-'Raw Data'!E316&gt;2, 'Raw Data'!AZ316, 0))</f>
        <v/>
      </c>
      <c r="AD321">
        <f>IF(ISBLANK('Raw Data'!A316), 0, IF(ABS('Raw Data'!D316-'Raw Data'!E316)&lt;3, 'Raw Data'!BA316, 0))</f>
        <v/>
      </c>
      <c r="AE321">
        <f>IF(ISBLANK('Raw Data'!D316), 0, IF('Raw Data'!E316-'Raw Data'!D316&gt;2, 'Raw Data'!BB316, 0))</f>
        <v/>
      </c>
      <c r="AF321">
        <f>IF(ISBLANK('Raw Data'!D316), 0, IF('Raw Data'!D316-'Raw Data'!E316&gt;3, 'Raw Data'!BC316, 0))</f>
        <v/>
      </c>
      <c r="AG321">
        <f>IF(ISBLANK('Raw Data'!A316), 0, IF(ABS('Raw Data'!D316-'Raw Data'!E316)&lt;4, 'Raw Data'!BD316, 0))</f>
        <v/>
      </c>
      <c r="AH321">
        <f>IF(ISBLANK('Raw Data'!D316), 0, IF('Raw Data'!E316-'Raw Data'!D316&gt;3, 'Raw Data'!BE316, 0))</f>
        <v/>
      </c>
      <c r="AI321">
        <f>IF(SUM('Raw Data'!D316:E316)&gt;'Raw Data'!F316, 'Raw Data'!G316, 0)</f>
        <v/>
      </c>
      <c r="AJ321">
        <f>IF(ISBLANK('Raw Data'!D316), 0, IF(SUM('Raw Data'!D316:E316)&lt;'Raw Data'!F316, 'Raw Data'!H316, 0))</f>
        <v/>
      </c>
      <c r="AK321">
        <f>IF(ISBLANK('Raw Data'!A316), 0, IF(AND('Raw Data'!D316&lt;3, 'Raw Data'!E316&lt;3, 'Raw Data'!F316&lt;BB$2), 'Raw Data'!AF316, 0))</f>
        <v/>
      </c>
      <c r="AL321">
        <f>IF(ISBLANK('Raw Data'!A316), 0, IF(AND('Raw Data'!D316&lt;4, 'Raw Data'!E316&lt;4, 'Raw Data'!F316&lt;BB$2), 'Raw Data'!AI316, 0))</f>
        <v/>
      </c>
      <c r="AM321">
        <f>IF(ISBLANK('Raw Data'!A316), 0, IF(AND('Raw Data'!D316&lt;5, 'Raw Data'!E316&lt;5, 'Raw Data'!F316&lt;BB$2), 'Raw Data'!AL316, 0))</f>
        <v/>
      </c>
      <c r="AN321">
        <f>IF(ISBLANK('Raw Data'!A316), 0, IF(AND('Raw Data'!D316&lt;6, 'Raw Data'!E316&lt;6, 'Raw Data'!F316&lt;BB$2), 'Raw Data'!AO316, 0))</f>
        <v/>
      </c>
      <c r="AO321">
        <f>IF(ISBLANK('Raw Data'!A316), 0, IF(AND('Raw Data'!I316&lt;Analysis!$BC$2, 'Raw Data'!D316-'Raw Data'!E316&gt;1), 'Raw Data'!AW316, IF(AND('Raw Data'!J316&lt;Analysis!$BC$2, 'Raw Data'!E316-'Raw Data'!D316&gt;1), 'Raw Data'!AY316, 0)))</f>
        <v/>
      </c>
      <c r="AP321">
        <f>IF(ISBLANK('Raw Data'!A316), 0, IF(AND('Raw Data'!I316&lt;Analysis!$BC$2, 'Raw Data'!D316-'Raw Data'!E316&gt;2), 'Raw Data'!AZ316, IF(AND('Raw Data'!J316&lt;Analysis!$BC$2, 'Raw Data'!E316-'Raw Data'!D316&gt;2), 'Raw Data'!BB316, 0)))</f>
        <v/>
      </c>
      <c r="AQ321">
        <f>IF(ISBLANK('Raw Data'!A316), 0, IF(AND('Raw Data'!I316&lt;Analysis!$BC$2, 'Raw Data'!D316-'Raw Data'!E316&gt;3), 'Raw Data'!BC316, IF(AND('Raw Data'!J316&lt;Analysis!$BC$2, 'Raw Data'!E316-'Raw Data'!D316&gt;3), 'Raw Data'!BE316, 0)))</f>
        <v/>
      </c>
      <c r="AR321">
        <f>IF('Hidden Analysiss'!D317=1,IF(ABS('Raw Data'!E316-'Raw Data'!D316)&lt;2,'Raw Data'!AX316,0), 0)</f>
        <v/>
      </c>
      <c r="AS321">
        <f>IF('Hidden Analysiss'!D317=1,IF(ABS('Raw Data'!E316-'Raw Data'!D316)&lt;3,'Raw Data'!BA316,0), 0)</f>
        <v/>
      </c>
      <c r="AT321">
        <f>IF('Hidden Analysiss'!D317=1,IF(ABS('Raw Data'!E316-'Raw Data'!D316)&lt;4,'Raw Data'!BD316,0), 0)</f>
        <v/>
      </c>
      <c r="AU321">
        <f>IF(AND('Hidden Analysiss'!E317=1, ABS('Raw Data'!E316-'Raw Data'!D316)&lt;2), 'Raw Data'!AX316, 0)</f>
        <v/>
      </c>
      <c r="AV321">
        <f>IF(AND('Hidden Analysiss'!E317=1, ABS('Raw Data'!E316-'Raw Data'!D316)&lt;3), 'Raw Data'!BA316, 0)</f>
        <v/>
      </c>
      <c r="AW321">
        <f>IF(AND('Hidden Analysiss'!E317=1, ABS('Raw Data'!E316-'Raw Data'!D316)&lt;3), 'Raw Data'!BD316, 0)</f>
        <v/>
      </c>
    </row>
    <row r="322">
      <c r="A322" s="1">
        <f>'Raw Data'!A317</f>
        <v/>
      </c>
      <c r="B322">
        <f>IF('Raw Data'!E317&gt;'Raw Data'!D317, 'Raw Data'!J317, 0)</f>
        <v/>
      </c>
      <c r="C322">
        <f>IF('Raw Data'!D317&gt;'Raw Data'!E317, 'Raw Data'!I317, 0)</f>
        <v/>
      </c>
      <c r="D322">
        <f>SUM(G322:H322)</f>
        <v/>
      </c>
      <c r="E322">
        <f>IF(AND('Raw Data'!J317&lt;'Raw Data'!I317,'Raw Data'!E317&gt;'Raw Data'!D317,'Raw Data'!E317-'Raw Data'!D317&gt;3),'Raw Data'!N317,IF(AND('Raw Data'!I317&lt;'Raw Data'!J317,'Raw Data'!D317&gt;'Raw Data'!E317,'Raw Data'!D317-'Raw Data'!E317&gt;3),'Raw Data'!M317,0))</f>
        <v/>
      </c>
      <c r="F322">
        <f>IF(AND('Raw Data'!J317&lt;'Raw Data'!I317,'Raw Data'!E317&gt;'Raw Data'!D317,'Raw Data'!E317-'Raw Data'!D317&lt;4),'Raw Data'!L317,IF(AND('Raw Data'!I317&lt;'Raw Data'!J317,'Raw Data'!D317&gt;'Raw Data'!E317,'Raw Data'!D317-'Raw Data'!E317&lt;4),'Raw Data'!K317,0))</f>
        <v/>
      </c>
      <c r="G322">
        <f>IF(AND('Raw Data'!J317&lt;'Raw Data'!I317, 'Raw Data'!E317&gt;'Raw Data'!D317), 'Raw Data'!J317, 0)</f>
        <v/>
      </c>
      <c r="H322">
        <f>IF(AND('Raw Data'!J317&gt;'Raw Data'!I317, 'Raw Data'!E317&lt;'Raw Data'!D317), 'Raw Data'!I317, 0)</f>
        <v/>
      </c>
      <c r="I322">
        <f>SUM(J322:K322)</f>
        <v/>
      </c>
      <c r="J322">
        <f>IF(AND('Raw Data'!J317&gt;'Raw Data'!I317, 'Raw Data'!E317&gt;'Raw Data'!D317), 'Raw Data'!J317, 0)</f>
        <v/>
      </c>
      <c r="K322">
        <f>IF(AND('Raw Data'!I317&gt;'Raw Data'!J317, 'Raw Data'!D317&gt;'Raw Data'!E317), 'Raw Data'!I317, 0)</f>
        <v/>
      </c>
      <c r="L322">
        <f>IF('Raw Data'!E317-'Raw Data'!D317&gt;3, 'Raw Data'!N317, 0)</f>
        <v/>
      </c>
      <c r="M322">
        <f>IF('Raw Data'!D317-'Raw Data'!E317&gt;3, 'Raw Data'!M317, 0)</f>
        <v/>
      </c>
      <c r="N322">
        <f>IF(ISBLANK('Raw Data'!D317),0,IF(AND('Raw Data'!E317&gt;'Raw Data'!D317,'Raw Data'!E317-'Raw Data'!D317&gt;0,'Raw Data'!E317-'Raw Data'!D317&lt;4),'Raw Data'!L317, 0))</f>
        <v/>
      </c>
      <c r="O322">
        <f>IF(ISBLANK('Raw Data'!D317),0,IF(AND('Raw Data'!E317&gt;'Raw Data'!D317,'Raw Data'!E317-'Raw Data'!D317&gt;0,'Raw Data'!D317-'Raw Data'!E317&lt;4),'Raw Data'!K317, 0))</f>
        <v/>
      </c>
      <c r="P322">
        <f>IF('Raw Data'!E317-'Raw Data'!D317&gt;3, 'Raw Data'!N317, IF('Raw Data'!D317-'Raw Data'!E317&gt;3, 'Raw Data'!M317, 0))</f>
        <v/>
      </c>
      <c r="Q322">
        <f>IF(ISBLANK('Raw Data'!E317),0,IF(AND('Raw Data'!E317-'Raw Data'!D317&lt;4,'Raw Data'!E317-'Raw Data'!D317&gt;0),'Raw Data'!L317,IF(AND('Raw Data'!D317&gt;'Raw Data'!E317,'Raw Data'!D317-'Raw Data'!E317&gt;0),'Raw Data'!K317,0)))</f>
        <v/>
      </c>
      <c r="R322">
        <f>IF(ISBLANK('Raw Data'!K317),0,IFERROR(IF(MATCH(SMALL('Raw Data'!K317:N317,1),L322:O322,0),SMALL('Raw Data'!K317:N317,1)),0))</f>
        <v/>
      </c>
      <c r="S322">
        <f>IF(ISBLANK('Raw Data'!K317),0,IFERROR(IF(MATCH(SMALL('Raw Data'!K317:N317,2),L322:O322,0),SMALL('Raw Data'!K317:N317,2)),0))</f>
        <v/>
      </c>
      <c r="T322">
        <f>IF(ISBLANK('Raw Data'!K317),0,IFERROR(IF(MATCH(SMALL('Raw Data'!K317:N317,3),L322:O322,0),SMALL('Raw Data'!K317:N317,3)),0))</f>
        <v/>
      </c>
      <c r="U322">
        <f>IF(ISBLANK('Raw Data'!K317),0,IFERROR(IF(MATCH(SMALL('Raw Data'!K317:N317,4),L322:O322,0),SMALL('Raw Data'!K317:N317,4)),0))</f>
        <v/>
      </c>
      <c r="V322">
        <f>IF(AND('Raw Data'!D317&lt;3, 'Raw Data'!E317&lt;3, 'Raw Data'!A317&gt;0), 'Raw Data'!AF317, 0)</f>
        <v/>
      </c>
      <c r="W322">
        <f>IF(AND('Raw Data'!D317&lt;4, 'Raw Data'!E317&lt;4, 'Raw Data'!A317&gt;0), 'Raw Data'!AI317, 0)</f>
        <v/>
      </c>
      <c r="X322">
        <f>IF(AND('Raw Data'!D317&lt;5, 'Raw Data'!E317&lt;5, 'Raw Data'!A317&gt;0), 'Raw Data'!AL317, 0)</f>
        <v/>
      </c>
      <c r="Y322">
        <f>IF(AND('Raw Data'!D317&lt;6, 'Raw Data'!E317&lt;6, 'Raw Data'!A317&gt;0), 'Raw Data'!AO317, 0)</f>
        <v/>
      </c>
      <c r="Z322">
        <f>IF(ISBLANK('Raw Data'!D317), 0, IF('Raw Data'!D317-'Raw Data'!E317&gt;1, 'Raw Data'!AW317, 0))</f>
        <v/>
      </c>
      <c r="AA322">
        <f>IF(ISBLANK('Raw Data'!A317), 0, IF(ABS('Raw Data'!D317-'Raw Data'!E317)&lt;2, 'Raw Data'!AX317, 0))</f>
        <v/>
      </c>
      <c r="AB322">
        <f>IF(ISBLANK('Raw Data'!D317), 0, IF('Raw Data'!E317-'Raw Data'!D317&gt;1, 'Raw Data'!AY317, 0))</f>
        <v/>
      </c>
      <c r="AC322">
        <f>IF(ISBLANK('Raw Data'!D317), 0, IF('Raw Data'!D317-'Raw Data'!E317&gt;2, 'Raw Data'!AZ317, 0))</f>
        <v/>
      </c>
      <c r="AD322">
        <f>IF(ISBLANK('Raw Data'!A317), 0, IF(ABS('Raw Data'!D317-'Raw Data'!E317)&lt;3, 'Raw Data'!BA317, 0))</f>
        <v/>
      </c>
      <c r="AE322">
        <f>IF(ISBLANK('Raw Data'!D317), 0, IF('Raw Data'!E317-'Raw Data'!D317&gt;2, 'Raw Data'!BB317, 0))</f>
        <v/>
      </c>
      <c r="AF322">
        <f>IF(ISBLANK('Raw Data'!D317), 0, IF('Raw Data'!D317-'Raw Data'!E317&gt;3, 'Raw Data'!BC317, 0))</f>
        <v/>
      </c>
      <c r="AG322">
        <f>IF(ISBLANK('Raw Data'!A317), 0, IF(ABS('Raw Data'!D317-'Raw Data'!E317)&lt;4, 'Raw Data'!BD317, 0))</f>
        <v/>
      </c>
      <c r="AH322">
        <f>IF(ISBLANK('Raw Data'!D317), 0, IF('Raw Data'!E317-'Raw Data'!D317&gt;3, 'Raw Data'!BE317, 0))</f>
        <v/>
      </c>
      <c r="AI322">
        <f>IF(SUM('Raw Data'!D317:E317)&gt;'Raw Data'!F317, 'Raw Data'!G317, 0)</f>
        <v/>
      </c>
      <c r="AJ322">
        <f>IF(ISBLANK('Raw Data'!D317), 0, IF(SUM('Raw Data'!D317:E317)&lt;'Raw Data'!F317, 'Raw Data'!H317, 0))</f>
        <v/>
      </c>
      <c r="AK322">
        <f>IF(ISBLANK('Raw Data'!A317), 0, IF(AND('Raw Data'!D317&lt;3, 'Raw Data'!E317&lt;3, 'Raw Data'!F317&lt;BB$2), 'Raw Data'!AF317, 0))</f>
        <v/>
      </c>
      <c r="AL322">
        <f>IF(ISBLANK('Raw Data'!A317), 0, IF(AND('Raw Data'!D317&lt;4, 'Raw Data'!E317&lt;4, 'Raw Data'!F317&lt;BB$2), 'Raw Data'!AI317, 0))</f>
        <v/>
      </c>
      <c r="AM322">
        <f>IF(ISBLANK('Raw Data'!A317), 0, IF(AND('Raw Data'!D317&lt;5, 'Raw Data'!E317&lt;5, 'Raw Data'!F317&lt;BB$2), 'Raw Data'!AL317, 0))</f>
        <v/>
      </c>
      <c r="AN322">
        <f>IF(ISBLANK('Raw Data'!A317), 0, IF(AND('Raw Data'!D317&lt;6, 'Raw Data'!E317&lt;6, 'Raw Data'!F317&lt;BB$2), 'Raw Data'!AO317, 0))</f>
        <v/>
      </c>
      <c r="AO322">
        <f>IF(ISBLANK('Raw Data'!A317), 0, IF(AND('Raw Data'!I317&lt;Analysis!$BC$2, 'Raw Data'!D317-'Raw Data'!E317&gt;1), 'Raw Data'!AW317, IF(AND('Raw Data'!J317&lt;Analysis!$BC$2, 'Raw Data'!E317-'Raw Data'!D317&gt;1), 'Raw Data'!AY317, 0)))</f>
        <v/>
      </c>
      <c r="AP322">
        <f>IF(ISBLANK('Raw Data'!A317), 0, IF(AND('Raw Data'!I317&lt;Analysis!$BC$2, 'Raw Data'!D317-'Raw Data'!E317&gt;2), 'Raw Data'!AZ317, IF(AND('Raw Data'!J317&lt;Analysis!$BC$2, 'Raw Data'!E317-'Raw Data'!D317&gt;2), 'Raw Data'!BB317, 0)))</f>
        <v/>
      </c>
      <c r="AQ322">
        <f>IF(ISBLANK('Raw Data'!A317), 0, IF(AND('Raw Data'!I317&lt;Analysis!$BC$2, 'Raw Data'!D317-'Raw Data'!E317&gt;3), 'Raw Data'!BC317, IF(AND('Raw Data'!J317&lt;Analysis!$BC$2, 'Raw Data'!E317-'Raw Data'!D317&gt;3), 'Raw Data'!BE317, 0)))</f>
        <v/>
      </c>
      <c r="AR322">
        <f>IF('Hidden Analysiss'!D318=1,IF(ABS('Raw Data'!E317-'Raw Data'!D317)&lt;2,'Raw Data'!AX317,0), 0)</f>
        <v/>
      </c>
      <c r="AS322">
        <f>IF('Hidden Analysiss'!D318=1,IF(ABS('Raw Data'!E317-'Raw Data'!D317)&lt;3,'Raw Data'!BA317,0), 0)</f>
        <v/>
      </c>
      <c r="AT322">
        <f>IF('Hidden Analysiss'!D318=1,IF(ABS('Raw Data'!E317-'Raw Data'!D317)&lt;4,'Raw Data'!BD317,0), 0)</f>
        <v/>
      </c>
      <c r="AU322">
        <f>IF(AND('Hidden Analysiss'!E318=1, ABS('Raw Data'!E317-'Raw Data'!D317)&lt;2), 'Raw Data'!AX317, 0)</f>
        <v/>
      </c>
      <c r="AV322">
        <f>IF(AND('Hidden Analysiss'!E318=1, ABS('Raw Data'!E317-'Raw Data'!D317)&lt;3), 'Raw Data'!BA317, 0)</f>
        <v/>
      </c>
      <c r="AW322">
        <f>IF(AND('Hidden Analysiss'!E318=1, ABS('Raw Data'!E317-'Raw Data'!D317)&lt;3), 'Raw Data'!BD317, 0)</f>
        <v/>
      </c>
    </row>
    <row r="323">
      <c r="A323" s="1">
        <f>'Raw Data'!A318</f>
        <v/>
      </c>
      <c r="B323">
        <f>IF('Raw Data'!E318&gt;'Raw Data'!D318, 'Raw Data'!J318, 0)</f>
        <v/>
      </c>
      <c r="C323">
        <f>IF('Raw Data'!D318&gt;'Raw Data'!E318, 'Raw Data'!I318, 0)</f>
        <v/>
      </c>
      <c r="D323">
        <f>SUM(G323:H323)</f>
        <v/>
      </c>
      <c r="E323">
        <f>IF(AND('Raw Data'!J318&lt;'Raw Data'!I318,'Raw Data'!E318&gt;'Raw Data'!D318,'Raw Data'!E318-'Raw Data'!D318&gt;3),'Raw Data'!N318,IF(AND('Raw Data'!I318&lt;'Raw Data'!J318,'Raw Data'!D318&gt;'Raw Data'!E318,'Raw Data'!D318-'Raw Data'!E318&gt;3),'Raw Data'!M318,0))</f>
        <v/>
      </c>
      <c r="F323">
        <f>IF(AND('Raw Data'!J318&lt;'Raw Data'!I318,'Raw Data'!E318&gt;'Raw Data'!D318,'Raw Data'!E318-'Raw Data'!D318&lt;4),'Raw Data'!L318,IF(AND('Raw Data'!I318&lt;'Raw Data'!J318,'Raw Data'!D318&gt;'Raw Data'!E318,'Raw Data'!D318-'Raw Data'!E318&lt;4),'Raw Data'!K318,0))</f>
        <v/>
      </c>
      <c r="G323">
        <f>IF(AND('Raw Data'!J318&lt;'Raw Data'!I318, 'Raw Data'!E318&gt;'Raw Data'!D318), 'Raw Data'!J318, 0)</f>
        <v/>
      </c>
      <c r="H323">
        <f>IF(AND('Raw Data'!J318&gt;'Raw Data'!I318, 'Raw Data'!E318&lt;'Raw Data'!D318), 'Raw Data'!I318, 0)</f>
        <v/>
      </c>
      <c r="I323">
        <f>SUM(J323:K323)</f>
        <v/>
      </c>
      <c r="J323">
        <f>IF(AND('Raw Data'!J318&gt;'Raw Data'!I318, 'Raw Data'!E318&gt;'Raw Data'!D318), 'Raw Data'!J318, 0)</f>
        <v/>
      </c>
      <c r="K323">
        <f>IF(AND('Raw Data'!I318&gt;'Raw Data'!J318, 'Raw Data'!D318&gt;'Raw Data'!E318), 'Raw Data'!I318, 0)</f>
        <v/>
      </c>
      <c r="L323">
        <f>IF('Raw Data'!E318-'Raw Data'!D318&gt;3, 'Raw Data'!N318, 0)</f>
        <v/>
      </c>
      <c r="M323">
        <f>IF('Raw Data'!D318-'Raw Data'!E318&gt;3, 'Raw Data'!M318, 0)</f>
        <v/>
      </c>
      <c r="N323">
        <f>IF(ISBLANK('Raw Data'!D318),0,IF(AND('Raw Data'!E318&gt;'Raw Data'!D318,'Raw Data'!E318-'Raw Data'!D318&gt;0,'Raw Data'!E318-'Raw Data'!D318&lt;4),'Raw Data'!L318, 0))</f>
        <v/>
      </c>
      <c r="O323">
        <f>IF(ISBLANK('Raw Data'!D318),0,IF(AND('Raw Data'!E318&gt;'Raw Data'!D318,'Raw Data'!E318-'Raw Data'!D318&gt;0,'Raw Data'!D318-'Raw Data'!E318&lt;4),'Raw Data'!K318, 0))</f>
        <v/>
      </c>
      <c r="P323">
        <f>IF('Raw Data'!E318-'Raw Data'!D318&gt;3, 'Raw Data'!N318, IF('Raw Data'!D318-'Raw Data'!E318&gt;3, 'Raw Data'!M318, 0))</f>
        <v/>
      </c>
      <c r="Q323">
        <f>IF(ISBLANK('Raw Data'!E318),0,IF(AND('Raw Data'!E318-'Raw Data'!D318&lt;4,'Raw Data'!E318-'Raw Data'!D318&gt;0),'Raw Data'!L318,IF(AND('Raw Data'!D318&gt;'Raw Data'!E318,'Raw Data'!D318-'Raw Data'!E318&gt;0),'Raw Data'!K318,0)))</f>
        <v/>
      </c>
      <c r="R323">
        <f>IF(ISBLANK('Raw Data'!K318),0,IFERROR(IF(MATCH(SMALL('Raw Data'!K318:N318,1),L323:O323,0),SMALL('Raw Data'!K318:N318,1)),0))</f>
        <v/>
      </c>
      <c r="S323">
        <f>IF(ISBLANK('Raw Data'!K318),0,IFERROR(IF(MATCH(SMALL('Raw Data'!K318:N318,2),L323:O323,0),SMALL('Raw Data'!K318:N318,2)),0))</f>
        <v/>
      </c>
      <c r="T323">
        <f>IF(ISBLANK('Raw Data'!K318),0,IFERROR(IF(MATCH(SMALL('Raw Data'!K318:N318,3),L323:O323,0),SMALL('Raw Data'!K318:N318,3)),0))</f>
        <v/>
      </c>
      <c r="U323">
        <f>IF(ISBLANK('Raw Data'!K318),0,IFERROR(IF(MATCH(SMALL('Raw Data'!K318:N318,4),L323:O323,0),SMALL('Raw Data'!K318:N318,4)),0))</f>
        <v/>
      </c>
      <c r="V323">
        <f>IF(AND('Raw Data'!D318&lt;3, 'Raw Data'!E318&lt;3, 'Raw Data'!A318&gt;0), 'Raw Data'!AF318, 0)</f>
        <v/>
      </c>
      <c r="W323">
        <f>IF(AND('Raw Data'!D318&lt;4, 'Raw Data'!E318&lt;4, 'Raw Data'!A318&gt;0), 'Raw Data'!AI318, 0)</f>
        <v/>
      </c>
      <c r="X323">
        <f>IF(AND('Raw Data'!D318&lt;5, 'Raw Data'!E318&lt;5, 'Raw Data'!A318&gt;0), 'Raw Data'!AL318, 0)</f>
        <v/>
      </c>
      <c r="Y323">
        <f>IF(AND('Raw Data'!D318&lt;6, 'Raw Data'!E318&lt;6, 'Raw Data'!A318&gt;0), 'Raw Data'!AO318, 0)</f>
        <v/>
      </c>
      <c r="Z323">
        <f>IF(ISBLANK('Raw Data'!D318), 0, IF('Raw Data'!D318-'Raw Data'!E318&gt;1, 'Raw Data'!AW318, 0))</f>
        <v/>
      </c>
      <c r="AA323">
        <f>IF(ISBLANK('Raw Data'!A318), 0, IF(ABS('Raw Data'!D318-'Raw Data'!E318)&lt;2, 'Raw Data'!AX318, 0))</f>
        <v/>
      </c>
      <c r="AB323">
        <f>IF(ISBLANK('Raw Data'!D318), 0, IF('Raw Data'!E318-'Raw Data'!D318&gt;1, 'Raw Data'!AY318, 0))</f>
        <v/>
      </c>
      <c r="AC323">
        <f>IF(ISBLANK('Raw Data'!D318), 0, IF('Raw Data'!D318-'Raw Data'!E318&gt;2, 'Raw Data'!AZ318, 0))</f>
        <v/>
      </c>
      <c r="AD323">
        <f>IF(ISBLANK('Raw Data'!A318), 0, IF(ABS('Raw Data'!D318-'Raw Data'!E318)&lt;3, 'Raw Data'!BA318, 0))</f>
        <v/>
      </c>
      <c r="AE323">
        <f>IF(ISBLANK('Raw Data'!D318), 0, IF('Raw Data'!E318-'Raw Data'!D318&gt;2, 'Raw Data'!BB318, 0))</f>
        <v/>
      </c>
      <c r="AF323">
        <f>IF(ISBLANK('Raw Data'!D318), 0, IF('Raw Data'!D318-'Raw Data'!E318&gt;3, 'Raw Data'!BC318, 0))</f>
        <v/>
      </c>
      <c r="AG323">
        <f>IF(ISBLANK('Raw Data'!A318), 0, IF(ABS('Raw Data'!D318-'Raw Data'!E318)&lt;4, 'Raw Data'!BD318, 0))</f>
        <v/>
      </c>
      <c r="AH323">
        <f>IF(ISBLANK('Raw Data'!D318), 0, IF('Raw Data'!E318-'Raw Data'!D318&gt;3, 'Raw Data'!BE318, 0))</f>
        <v/>
      </c>
      <c r="AI323">
        <f>IF(SUM('Raw Data'!D318:E318)&gt;'Raw Data'!F318, 'Raw Data'!G318, 0)</f>
        <v/>
      </c>
      <c r="AJ323">
        <f>IF(ISBLANK('Raw Data'!D318), 0, IF(SUM('Raw Data'!D318:E318)&lt;'Raw Data'!F318, 'Raw Data'!H318, 0))</f>
        <v/>
      </c>
      <c r="AK323">
        <f>IF(ISBLANK('Raw Data'!A318), 0, IF(AND('Raw Data'!D318&lt;3, 'Raw Data'!E318&lt;3, 'Raw Data'!F318&lt;BB$2), 'Raw Data'!AF318, 0))</f>
        <v/>
      </c>
      <c r="AL323">
        <f>IF(ISBLANK('Raw Data'!A318), 0, IF(AND('Raw Data'!D318&lt;4, 'Raw Data'!E318&lt;4, 'Raw Data'!F318&lt;BB$2), 'Raw Data'!AI318, 0))</f>
        <v/>
      </c>
      <c r="AM323">
        <f>IF(ISBLANK('Raw Data'!A318), 0, IF(AND('Raw Data'!D318&lt;5, 'Raw Data'!E318&lt;5, 'Raw Data'!F318&lt;BB$2), 'Raw Data'!AL318, 0))</f>
        <v/>
      </c>
      <c r="AN323">
        <f>IF(ISBLANK('Raw Data'!A318), 0, IF(AND('Raw Data'!D318&lt;6, 'Raw Data'!E318&lt;6, 'Raw Data'!F318&lt;BB$2), 'Raw Data'!AO318, 0))</f>
        <v/>
      </c>
      <c r="AO323">
        <f>IF(ISBLANK('Raw Data'!A318), 0, IF(AND('Raw Data'!I318&lt;Analysis!$BC$2, 'Raw Data'!D318-'Raw Data'!E318&gt;1), 'Raw Data'!AW318, IF(AND('Raw Data'!J318&lt;Analysis!$BC$2, 'Raw Data'!E318-'Raw Data'!D318&gt;1), 'Raw Data'!AY318, 0)))</f>
        <v/>
      </c>
      <c r="AP323">
        <f>IF(ISBLANK('Raw Data'!A318), 0, IF(AND('Raw Data'!I318&lt;Analysis!$BC$2, 'Raw Data'!D318-'Raw Data'!E318&gt;2), 'Raw Data'!AZ318, IF(AND('Raw Data'!J318&lt;Analysis!$BC$2, 'Raw Data'!E318-'Raw Data'!D318&gt;2), 'Raw Data'!BB318, 0)))</f>
        <v/>
      </c>
      <c r="AQ323">
        <f>IF(ISBLANK('Raw Data'!A318), 0, IF(AND('Raw Data'!I318&lt;Analysis!$BC$2, 'Raw Data'!D318-'Raw Data'!E318&gt;3), 'Raw Data'!BC318, IF(AND('Raw Data'!J318&lt;Analysis!$BC$2, 'Raw Data'!E318-'Raw Data'!D318&gt;3), 'Raw Data'!BE318, 0)))</f>
        <v/>
      </c>
      <c r="AR323">
        <f>IF('Hidden Analysiss'!D319=1,IF(ABS('Raw Data'!E318-'Raw Data'!D318)&lt;2,'Raw Data'!AX318,0), 0)</f>
        <v/>
      </c>
      <c r="AS323">
        <f>IF('Hidden Analysiss'!D319=1,IF(ABS('Raw Data'!E318-'Raw Data'!D318)&lt;3,'Raw Data'!BA318,0), 0)</f>
        <v/>
      </c>
      <c r="AT323">
        <f>IF('Hidden Analysiss'!D319=1,IF(ABS('Raw Data'!E318-'Raw Data'!D318)&lt;4,'Raw Data'!BD318,0), 0)</f>
        <v/>
      </c>
      <c r="AU323">
        <f>IF(AND('Hidden Analysiss'!E319=1, ABS('Raw Data'!E318-'Raw Data'!D318)&lt;2), 'Raw Data'!AX318, 0)</f>
        <v/>
      </c>
      <c r="AV323">
        <f>IF(AND('Hidden Analysiss'!E319=1, ABS('Raw Data'!E318-'Raw Data'!D318)&lt;3), 'Raw Data'!BA318, 0)</f>
        <v/>
      </c>
      <c r="AW323">
        <f>IF(AND('Hidden Analysiss'!E319=1, ABS('Raw Data'!E318-'Raw Data'!D318)&lt;3), 'Raw Data'!BD318, 0)</f>
        <v/>
      </c>
    </row>
    <row r="324">
      <c r="A324" s="1">
        <f>'Raw Data'!A319</f>
        <v/>
      </c>
      <c r="B324">
        <f>IF('Raw Data'!E319&gt;'Raw Data'!D319, 'Raw Data'!J319, 0)</f>
        <v/>
      </c>
      <c r="C324">
        <f>IF('Raw Data'!D319&gt;'Raw Data'!E319, 'Raw Data'!I319, 0)</f>
        <v/>
      </c>
      <c r="D324">
        <f>SUM(G324:H324)</f>
        <v/>
      </c>
      <c r="E324">
        <f>IF(AND('Raw Data'!J319&lt;'Raw Data'!I319,'Raw Data'!E319&gt;'Raw Data'!D319,'Raw Data'!E319-'Raw Data'!D319&gt;3),'Raw Data'!N319,IF(AND('Raw Data'!I319&lt;'Raw Data'!J319,'Raw Data'!D319&gt;'Raw Data'!E319,'Raw Data'!D319-'Raw Data'!E319&gt;3),'Raw Data'!M319,0))</f>
        <v/>
      </c>
      <c r="F324">
        <f>IF(AND('Raw Data'!J319&lt;'Raw Data'!I319,'Raw Data'!E319&gt;'Raw Data'!D319,'Raw Data'!E319-'Raw Data'!D319&lt;4),'Raw Data'!L319,IF(AND('Raw Data'!I319&lt;'Raw Data'!J319,'Raw Data'!D319&gt;'Raw Data'!E319,'Raw Data'!D319-'Raw Data'!E319&lt;4),'Raw Data'!K319,0))</f>
        <v/>
      </c>
      <c r="G324">
        <f>IF(AND('Raw Data'!J319&lt;'Raw Data'!I319, 'Raw Data'!E319&gt;'Raw Data'!D319), 'Raw Data'!J319, 0)</f>
        <v/>
      </c>
      <c r="H324">
        <f>IF(AND('Raw Data'!J319&gt;'Raw Data'!I319, 'Raw Data'!E319&lt;'Raw Data'!D319), 'Raw Data'!I319, 0)</f>
        <v/>
      </c>
      <c r="I324">
        <f>SUM(J324:K324)</f>
        <v/>
      </c>
      <c r="J324">
        <f>IF(AND('Raw Data'!J319&gt;'Raw Data'!I319, 'Raw Data'!E319&gt;'Raw Data'!D319), 'Raw Data'!J319, 0)</f>
        <v/>
      </c>
      <c r="K324">
        <f>IF(AND('Raw Data'!I319&gt;'Raw Data'!J319, 'Raw Data'!D319&gt;'Raw Data'!E319), 'Raw Data'!I319, 0)</f>
        <v/>
      </c>
      <c r="L324">
        <f>IF('Raw Data'!E319-'Raw Data'!D319&gt;3, 'Raw Data'!N319, 0)</f>
        <v/>
      </c>
      <c r="M324">
        <f>IF('Raw Data'!D319-'Raw Data'!E319&gt;3, 'Raw Data'!M319, 0)</f>
        <v/>
      </c>
      <c r="N324">
        <f>IF(ISBLANK('Raw Data'!D319),0,IF(AND('Raw Data'!E319&gt;'Raw Data'!D319,'Raw Data'!E319-'Raw Data'!D319&gt;0,'Raw Data'!E319-'Raw Data'!D319&lt;4),'Raw Data'!L319, 0))</f>
        <v/>
      </c>
      <c r="O324">
        <f>IF(ISBLANK('Raw Data'!D319),0,IF(AND('Raw Data'!E319&gt;'Raw Data'!D319,'Raw Data'!E319-'Raw Data'!D319&gt;0,'Raw Data'!D319-'Raw Data'!E319&lt;4),'Raw Data'!K319, 0))</f>
        <v/>
      </c>
      <c r="P324">
        <f>IF('Raw Data'!E319-'Raw Data'!D319&gt;3, 'Raw Data'!N319, IF('Raw Data'!D319-'Raw Data'!E319&gt;3, 'Raw Data'!M319, 0))</f>
        <v/>
      </c>
      <c r="Q324">
        <f>IF(ISBLANK('Raw Data'!E319),0,IF(AND('Raw Data'!E319-'Raw Data'!D319&lt;4,'Raw Data'!E319-'Raw Data'!D319&gt;0),'Raw Data'!L319,IF(AND('Raw Data'!D319&gt;'Raw Data'!E319,'Raw Data'!D319-'Raw Data'!E319&gt;0),'Raw Data'!K319,0)))</f>
        <v/>
      </c>
      <c r="R324">
        <f>IF(ISBLANK('Raw Data'!K319),0,IFERROR(IF(MATCH(SMALL('Raw Data'!K319:N319,1),L324:O324,0),SMALL('Raw Data'!K319:N319,1)),0))</f>
        <v/>
      </c>
      <c r="S324">
        <f>IF(ISBLANK('Raw Data'!K319),0,IFERROR(IF(MATCH(SMALL('Raw Data'!K319:N319,2),L324:O324,0),SMALL('Raw Data'!K319:N319,2)),0))</f>
        <v/>
      </c>
      <c r="T324">
        <f>IF(ISBLANK('Raw Data'!K319),0,IFERROR(IF(MATCH(SMALL('Raw Data'!K319:N319,3),L324:O324,0),SMALL('Raw Data'!K319:N319,3)),0))</f>
        <v/>
      </c>
      <c r="U324">
        <f>IF(ISBLANK('Raw Data'!K319),0,IFERROR(IF(MATCH(SMALL('Raw Data'!K319:N319,4),L324:O324,0),SMALL('Raw Data'!K319:N319,4)),0))</f>
        <v/>
      </c>
      <c r="V324">
        <f>IF(AND('Raw Data'!D319&lt;3, 'Raw Data'!E319&lt;3, 'Raw Data'!A319&gt;0), 'Raw Data'!AF319, 0)</f>
        <v/>
      </c>
      <c r="W324">
        <f>IF(AND('Raw Data'!D319&lt;4, 'Raw Data'!E319&lt;4, 'Raw Data'!A319&gt;0), 'Raw Data'!AI319, 0)</f>
        <v/>
      </c>
      <c r="X324">
        <f>IF(AND('Raw Data'!D319&lt;5, 'Raw Data'!E319&lt;5, 'Raw Data'!A319&gt;0), 'Raw Data'!AL319, 0)</f>
        <v/>
      </c>
      <c r="Y324">
        <f>IF(AND('Raw Data'!D319&lt;6, 'Raw Data'!E319&lt;6, 'Raw Data'!A319&gt;0), 'Raw Data'!AO319, 0)</f>
        <v/>
      </c>
      <c r="Z324">
        <f>IF(ISBLANK('Raw Data'!D319), 0, IF('Raw Data'!D319-'Raw Data'!E319&gt;1, 'Raw Data'!AW319, 0))</f>
        <v/>
      </c>
      <c r="AA324">
        <f>IF(ISBLANK('Raw Data'!A319), 0, IF(ABS('Raw Data'!D319-'Raw Data'!E319)&lt;2, 'Raw Data'!AX319, 0))</f>
        <v/>
      </c>
      <c r="AB324">
        <f>IF(ISBLANK('Raw Data'!D319), 0, IF('Raw Data'!E319-'Raw Data'!D319&gt;1, 'Raw Data'!AY319, 0))</f>
        <v/>
      </c>
      <c r="AC324">
        <f>IF(ISBLANK('Raw Data'!D319), 0, IF('Raw Data'!D319-'Raw Data'!E319&gt;2, 'Raw Data'!AZ319, 0))</f>
        <v/>
      </c>
      <c r="AD324">
        <f>IF(ISBLANK('Raw Data'!A319), 0, IF(ABS('Raw Data'!D319-'Raw Data'!E319)&lt;3, 'Raw Data'!BA319, 0))</f>
        <v/>
      </c>
      <c r="AE324">
        <f>IF(ISBLANK('Raw Data'!D319), 0, IF('Raw Data'!E319-'Raw Data'!D319&gt;2, 'Raw Data'!BB319, 0))</f>
        <v/>
      </c>
      <c r="AF324">
        <f>IF(ISBLANK('Raw Data'!D319), 0, IF('Raw Data'!D319-'Raw Data'!E319&gt;3, 'Raw Data'!BC319, 0))</f>
        <v/>
      </c>
      <c r="AG324">
        <f>IF(ISBLANK('Raw Data'!A319), 0, IF(ABS('Raw Data'!D319-'Raw Data'!E319)&lt;4, 'Raw Data'!BD319, 0))</f>
        <v/>
      </c>
      <c r="AH324">
        <f>IF(ISBLANK('Raw Data'!D319), 0, IF('Raw Data'!E319-'Raw Data'!D319&gt;3, 'Raw Data'!BE319, 0))</f>
        <v/>
      </c>
      <c r="AI324">
        <f>IF(SUM('Raw Data'!D319:E319)&gt;'Raw Data'!F319, 'Raw Data'!G319, 0)</f>
        <v/>
      </c>
      <c r="AJ324">
        <f>IF(ISBLANK('Raw Data'!D319), 0, IF(SUM('Raw Data'!D319:E319)&lt;'Raw Data'!F319, 'Raw Data'!H319, 0))</f>
        <v/>
      </c>
      <c r="AK324">
        <f>IF(ISBLANK('Raw Data'!A319), 0, IF(AND('Raw Data'!D319&lt;3, 'Raw Data'!E319&lt;3, 'Raw Data'!F319&lt;BB$2), 'Raw Data'!AF319, 0))</f>
        <v/>
      </c>
      <c r="AL324">
        <f>IF(ISBLANK('Raw Data'!A319), 0, IF(AND('Raw Data'!D319&lt;4, 'Raw Data'!E319&lt;4, 'Raw Data'!F319&lt;BB$2), 'Raw Data'!AI319, 0))</f>
        <v/>
      </c>
      <c r="AM324">
        <f>IF(ISBLANK('Raw Data'!A319), 0, IF(AND('Raw Data'!D319&lt;5, 'Raw Data'!E319&lt;5, 'Raw Data'!F319&lt;BB$2), 'Raw Data'!AL319, 0))</f>
        <v/>
      </c>
      <c r="AN324">
        <f>IF(ISBLANK('Raw Data'!A319), 0, IF(AND('Raw Data'!D319&lt;6, 'Raw Data'!E319&lt;6, 'Raw Data'!F319&lt;BB$2), 'Raw Data'!AO319, 0))</f>
        <v/>
      </c>
      <c r="AO324">
        <f>IF(ISBLANK('Raw Data'!A319), 0, IF(AND('Raw Data'!I319&lt;Analysis!$BC$2, 'Raw Data'!D319-'Raw Data'!E319&gt;1), 'Raw Data'!AW319, IF(AND('Raw Data'!J319&lt;Analysis!$BC$2, 'Raw Data'!E319-'Raw Data'!D319&gt;1), 'Raw Data'!AY319, 0)))</f>
        <v/>
      </c>
      <c r="AP324">
        <f>IF(ISBLANK('Raw Data'!A319), 0, IF(AND('Raw Data'!I319&lt;Analysis!$BC$2, 'Raw Data'!D319-'Raw Data'!E319&gt;2), 'Raw Data'!AZ319, IF(AND('Raw Data'!J319&lt;Analysis!$BC$2, 'Raw Data'!E319-'Raw Data'!D319&gt;2), 'Raw Data'!BB319, 0)))</f>
        <v/>
      </c>
      <c r="AQ324">
        <f>IF(ISBLANK('Raw Data'!A319), 0, IF(AND('Raw Data'!I319&lt;Analysis!$BC$2, 'Raw Data'!D319-'Raw Data'!E319&gt;3), 'Raw Data'!BC319, IF(AND('Raw Data'!J319&lt;Analysis!$BC$2, 'Raw Data'!E319-'Raw Data'!D319&gt;3), 'Raw Data'!BE319, 0)))</f>
        <v/>
      </c>
      <c r="AR324">
        <f>IF('Hidden Analysiss'!D320=1,IF(ABS('Raw Data'!E319-'Raw Data'!D319)&lt;2,'Raw Data'!AX319,0), 0)</f>
        <v/>
      </c>
      <c r="AS324">
        <f>IF('Hidden Analysiss'!D320=1,IF(ABS('Raw Data'!E319-'Raw Data'!D319)&lt;3,'Raw Data'!BA319,0), 0)</f>
        <v/>
      </c>
      <c r="AT324">
        <f>IF('Hidden Analysiss'!D320=1,IF(ABS('Raw Data'!E319-'Raw Data'!D319)&lt;4,'Raw Data'!BD319,0), 0)</f>
        <v/>
      </c>
      <c r="AU324">
        <f>IF(AND('Hidden Analysiss'!E320=1, ABS('Raw Data'!E319-'Raw Data'!D319)&lt;2), 'Raw Data'!AX319, 0)</f>
        <v/>
      </c>
      <c r="AV324">
        <f>IF(AND('Hidden Analysiss'!E320=1, ABS('Raw Data'!E319-'Raw Data'!D319)&lt;3), 'Raw Data'!BA319, 0)</f>
        <v/>
      </c>
      <c r="AW324">
        <f>IF(AND('Hidden Analysiss'!E320=1, ABS('Raw Data'!E319-'Raw Data'!D319)&lt;3), 'Raw Data'!BD319, 0)</f>
        <v/>
      </c>
    </row>
    <row r="325">
      <c r="A325" s="1">
        <f>'Raw Data'!A320</f>
        <v/>
      </c>
      <c r="B325">
        <f>IF('Raw Data'!E320&gt;'Raw Data'!D320, 'Raw Data'!J320, 0)</f>
        <v/>
      </c>
      <c r="C325">
        <f>IF('Raw Data'!D320&gt;'Raw Data'!E320, 'Raw Data'!I320, 0)</f>
        <v/>
      </c>
      <c r="D325">
        <f>SUM(G325:H325)</f>
        <v/>
      </c>
      <c r="E325">
        <f>IF(AND('Raw Data'!J320&lt;'Raw Data'!I320,'Raw Data'!E320&gt;'Raw Data'!D320,'Raw Data'!E320-'Raw Data'!D320&gt;3),'Raw Data'!N320,IF(AND('Raw Data'!I320&lt;'Raw Data'!J320,'Raw Data'!D320&gt;'Raw Data'!E320,'Raw Data'!D320-'Raw Data'!E320&gt;3),'Raw Data'!M320,0))</f>
        <v/>
      </c>
      <c r="F325">
        <f>IF(AND('Raw Data'!J320&lt;'Raw Data'!I320,'Raw Data'!E320&gt;'Raw Data'!D320,'Raw Data'!E320-'Raw Data'!D320&lt;4),'Raw Data'!L320,IF(AND('Raw Data'!I320&lt;'Raw Data'!J320,'Raw Data'!D320&gt;'Raw Data'!E320,'Raw Data'!D320-'Raw Data'!E320&lt;4),'Raw Data'!K320,0))</f>
        <v/>
      </c>
      <c r="G325">
        <f>IF(AND('Raw Data'!J320&lt;'Raw Data'!I320, 'Raw Data'!E320&gt;'Raw Data'!D320), 'Raw Data'!J320, 0)</f>
        <v/>
      </c>
      <c r="H325">
        <f>IF(AND('Raw Data'!J320&gt;'Raw Data'!I320, 'Raw Data'!E320&lt;'Raw Data'!D320), 'Raw Data'!I320, 0)</f>
        <v/>
      </c>
      <c r="I325">
        <f>SUM(J325:K325)</f>
        <v/>
      </c>
      <c r="J325">
        <f>IF(AND('Raw Data'!J320&gt;'Raw Data'!I320, 'Raw Data'!E320&gt;'Raw Data'!D320), 'Raw Data'!J320, 0)</f>
        <v/>
      </c>
      <c r="K325">
        <f>IF(AND('Raw Data'!I320&gt;'Raw Data'!J320, 'Raw Data'!D320&gt;'Raw Data'!E320), 'Raw Data'!I320, 0)</f>
        <v/>
      </c>
      <c r="L325">
        <f>IF('Raw Data'!E320-'Raw Data'!D320&gt;3, 'Raw Data'!N320, 0)</f>
        <v/>
      </c>
      <c r="M325">
        <f>IF('Raw Data'!D320-'Raw Data'!E320&gt;3, 'Raw Data'!M320, 0)</f>
        <v/>
      </c>
      <c r="N325">
        <f>IF(ISBLANK('Raw Data'!D320),0,IF(AND('Raw Data'!E320&gt;'Raw Data'!D320,'Raw Data'!E320-'Raw Data'!D320&gt;0,'Raw Data'!E320-'Raw Data'!D320&lt;4),'Raw Data'!L320, 0))</f>
        <v/>
      </c>
      <c r="O325">
        <f>IF(ISBLANK('Raw Data'!D320),0,IF(AND('Raw Data'!E320&gt;'Raw Data'!D320,'Raw Data'!E320-'Raw Data'!D320&gt;0,'Raw Data'!D320-'Raw Data'!E320&lt;4),'Raw Data'!K320, 0))</f>
        <v/>
      </c>
      <c r="P325">
        <f>IF('Raw Data'!E320-'Raw Data'!D320&gt;3, 'Raw Data'!N320, IF('Raw Data'!D320-'Raw Data'!E320&gt;3, 'Raw Data'!M320, 0))</f>
        <v/>
      </c>
      <c r="Q325">
        <f>IF(ISBLANK('Raw Data'!E320),0,IF(AND('Raw Data'!E320-'Raw Data'!D320&lt;4,'Raw Data'!E320-'Raw Data'!D320&gt;0),'Raw Data'!L320,IF(AND('Raw Data'!D320&gt;'Raw Data'!E320,'Raw Data'!D320-'Raw Data'!E320&gt;0),'Raw Data'!K320,0)))</f>
        <v/>
      </c>
      <c r="R325">
        <f>IF(ISBLANK('Raw Data'!K320),0,IFERROR(IF(MATCH(SMALL('Raw Data'!K320:N320,1),L325:O325,0),SMALL('Raw Data'!K320:N320,1)),0))</f>
        <v/>
      </c>
      <c r="S325">
        <f>IF(ISBLANK('Raw Data'!K320),0,IFERROR(IF(MATCH(SMALL('Raw Data'!K320:N320,2),L325:O325,0),SMALL('Raw Data'!K320:N320,2)),0))</f>
        <v/>
      </c>
      <c r="T325">
        <f>IF(ISBLANK('Raw Data'!K320),0,IFERROR(IF(MATCH(SMALL('Raw Data'!K320:N320,3),L325:O325,0),SMALL('Raw Data'!K320:N320,3)),0))</f>
        <v/>
      </c>
      <c r="U325">
        <f>IF(ISBLANK('Raw Data'!K320),0,IFERROR(IF(MATCH(SMALL('Raw Data'!K320:N320,4),L325:O325,0),SMALL('Raw Data'!K320:N320,4)),0))</f>
        <v/>
      </c>
      <c r="V325">
        <f>IF(AND('Raw Data'!D320&lt;3, 'Raw Data'!E320&lt;3, 'Raw Data'!A320&gt;0), 'Raw Data'!AF320, 0)</f>
        <v/>
      </c>
      <c r="W325">
        <f>IF(AND('Raw Data'!D320&lt;4, 'Raw Data'!E320&lt;4, 'Raw Data'!A320&gt;0), 'Raw Data'!AI320, 0)</f>
        <v/>
      </c>
      <c r="X325">
        <f>IF(AND('Raw Data'!D320&lt;5, 'Raw Data'!E320&lt;5, 'Raw Data'!A320&gt;0), 'Raw Data'!AL320, 0)</f>
        <v/>
      </c>
      <c r="Y325">
        <f>IF(AND('Raw Data'!D320&lt;6, 'Raw Data'!E320&lt;6, 'Raw Data'!A320&gt;0), 'Raw Data'!AO320, 0)</f>
        <v/>
      </c>
      <c r="Z325">
        <f>IF(ISBLANK('Raw Data'!D320), 0, IF('Raw Data'!D320-'Raw Data'!E320&gt;1, 'Raw Data'!AW320, 0))</f>
        <v/>
      </c>
      <c r="AA325">
        <f>IF(ISBLANK('Raw Data'!A320), 0, IF(ABS('Raw Data'!D320-'Raw Data'!E320)&lt;2, 'Raw Data'!AX320, 0))</f>
        <v/>
      </c>
      <c r="AB325">
        <f>IF(ISBLANK('Raw Data'!D320), 0, IF('Raw Data'!E320-'Raw Data'!D320&gt;1, 'Raw Data'!AY320, 0))</f>
        <v/>
      </c>
      <c r="AC325">
        <f>IF(ISBLANK('Raw Data'!D320), 0, IF('Raw Data'!D320-'Raw Data'!E320&gt;2, 'Raw Data'!AZ320, 0))</f>
        <v/>
      </c>
      <c r="AD325">
        <f>IF(ISBLANK('Raw Data'!A320), 0, IF(ABS('Raw Data'!D320-'Raw Data'!E320)&lt;3, 'Raw Data'!BA320, 0))</f>
        <v/>
      </c>
      <c r="AE325">
        <f>IF(ISBLANK('Raw Data'!D320), 0, IF('Raw Data'!E320-'Raw Data'!D320&gt;2, 'Raw Data'!BB320, 0))</f>
        <v/>
      </c>
      <c r="AF325">
        <f>IF(ISBLANK('Raw Data'!D320), 0, IF('Raw Data'!D320-'Raw Data'!E320&gt;3, 'Raw Data'!BC320, 0))</f>
        <v/>
      </c>
      <c r="AG325">
        <f>IF(ISBLANK('Raw Data'!A320), 0, IF(ABS('Raw Data'!D320-'Raw Data'!E320)&lt;4, 'Raw Data'!BD320, 0))</f>
        <v/>
      </c>
      <c r="AH325">
        <f>IF(ISBLANK('Raw Data'!D320), 0, IF('Raw Data'!E320-'Raw Data'!D320&gt;3, 'Raw Data'!BE320, 0))</f>
        <v/>
      </c>
      <c r="AI325">
        <f>IF(SUM('Raw Data'!D320:E320)&gt;'Raw Data'!F320, 'Raw Data'!G320, 0)</f>
        <v/>
      </c>
      <c r="AJ325">
        <f>IF(ISBLANK('Raw Data'!D320), 0, IF(SUM('Raw Data'!D320:E320)&lt;'Raw Data'!F320, 'Raw Data'!H320, 0))</f>
        <v/>
      </c>
      <c r="AK325">
        <f>IF(ISBLANK('Raw Data'!A320), 0, IF(AND('Raw Data'!D320&lt;3, 'Raw Data'!E320&lt;3, 'Raw Data'!F320&lt;BB$2), 'Raw Data'!AF320, 0))</f>
        <v/>
      </c>
      <c r="AL325">
        <f>IF(ISBLANK('Raw Data'!A320), 0, IF(AND('Raw Data'!D320&lt;4, 'Raw Data'!E320&lt;4, 'Raw Data'!F320&lt;BB$2), 'Raw Data'!AI320, 0))</f>
        <v/>
      </c>
      <c r="AM325">
        <f>IF(ISBLANK('Raw Data'!A320), 0, IF(AND('Raw Data'!D320&lt;5, 'Raw Data'!E320&lt;5, 'Raw Data'!F320&lt;BB$2), 'Raw Data'!AL320, 0))</f>
        <v/>
      </c>
      <c r="AN325">
        <f>IF(ISBLANK('Raw Data'!A320), 0, IF(AND('Raw Data'!D320&lt;6, 'Raw Data'!E320&lt;6, 'Raw Data'!F320&lt;BB$2), 'Raw Data'!AO320, 0))</f>
        <v/>
      </c>
      <c r="AO325">
        <f>IF(ISBLANK('Raw Data'!A320), 0, IF(AND('Raw Data'!I320&lt;Analysis!$BC$2, 'Raw Data'!D320-'Raw Data'!E320&gt;1), 'Raw Data'!AW320, IF(AND('Raw Data'!J320&lt;Analysis!$BC$2, 'Raw Data'!E320-'Raw Data'!D320&gt;1), 'Raw Data'!AY320, 0)))</f>
        <v/>
      </c>
      <c r="AP325">
        <f>IF(ISBLANK('Raw Data'!A320), 0, IF(AND('Raw Data'!I320&lt;Analysis!$BC$2, 'Raw Data'!D320-'Raw Data'!E320&gt;2), 'Raw Data'!AZ320, IF(AND('Raw Data'!J320&lt;Analysis!$BC$2, 'Raw Data'!E320-'Raw Data'!D320&gt;2), 'Raw Data'!BB320, 0)))</f>
        <v/>
      </c>
      <c r="AQ325">
        <f>IF(ISBLANK('Raw Data'!A320), 0, IF(AND('Raw Data'!I320&lt;Analysis!$BC$2, 'Raw Data'!D320-'Raw Data'!E320&gt;3), 'Raw Data'!BC320, IF(AND('Raw Data'!J320&lt;Analysis!$BC$2, 'Raw Data'!E320-'Raw Data'!D320&gt;3), 'Raw Data'!BE320, 0)))</f>
        <v/>
      </c>
      <c r="AR325">
        <f>IF('Hidden Analysiss'!D321=1,IF(ABS('Raw Data'!E320-'Raw Data'!D320)&lt;2,'Raw Data'!AX320,0), 0)</f>
        <v/>
      </c>
      <c r="AS325">
        <f>IF('Hidden Analysiss'!D321=1,IF(ABS('Raw Data'!E320-'Raw Data'!D320)&lt;3,'Raw Data'!BA320,0), 0)</f>
        <v/>
      </c>
      <c r="AT325">
        <f>IF('Hidden Analysiss'!D321=1,IF(ABS('Raw Data'!E320-'Raw Data'!D320)&lt;4,'Raw Data'!BD320,0), 0)</f>
        <v/>
      </c>
      <c r="AU325">
        <f>IF(AND('Hidden Analysiss'!E321=1, ABS('Raw Data'!E320-'Raw Data'!D320)&lt;2), 'Raw Data'!AX320, 0)</f>
        <v/>
      </c>
      <c r="AV325">
        <f>IF(AND('Hidden Analysiss'!E321=1, ABS('Raw Data'!E320-'Raw Data'!D320)&lt;3), 'Raw Data'!BA320, 0)</f>
        <v/>
      </c>
      <c r="AW325">
        <f>IF(AND('Hidden Analysiss'!E321=1, ABS('Raw Data'!E320-'Raw Data'!D320)&lt;3), 'Raw Data'!BD320, 0)</f>
        <v/>
      </c>
    </row>
    <row r="326">
      <c r="A326" s="1">
        <f>'Raw Data'!A321</f>
        <v/>
      </c>
      <c r="B326">
        <f>IF('Raw Data'!E321&gt;'Raw Data'!D321, 'Raw Data'!J321, 0)</f>
        <v/>
      </c>
      <c r="C326">
        <f>IF('Raw Data'!D321&gt;'Raw Data'!E321, 'Raw Data'!I321, 0)</f>
        <v/>
      </c>
      <c r="D326">
        <f>SUM(G326:H326)</f>
        <v/>
      </c>
      <c r="E326">
        <f>IF(AND('Raw Data'!J321&lt;'Raw Data'!I321,'Raw Data'!E321&gt;'Raw Data'!D321,'Raw Data'!E321-'Raw Data'!D321&gt;3),'Raw Data'!N321,IF(AND('Raw Data'!I321&lt;'Raw Data'!J321,'Raw Data'!D321&gt;'Raw Data'!E321,'Raw Data'!D321-'Raw Data'!E321&gt;3),'Raw Data'!M321,0))</f>
        <v/>
      </c>
      <c r="F326">
        <f>IF(AND('Raw Data'!J321&lt;'Raw Data'!I321,'Raw Data'!E321&gt;'Raw Data'!D321,'Raw Data'!E321-'Raw Data'!D321&lt;4),'Raw Data'!L321,IF(AND('Raw Data'!I321&lt;'Raw Data'!J321,'Raw Data'!D321&gt;'Raw Data'!E321,'Raw Data'!D321-'Raw Data'!E321&lt;4),'Raw Data'!K321,0))</f>
        <v/>
      </c>
      <c r="G326">
        <f>IF(AND('Raw Data'!J321&lt;'Raw Data'!I321, 'Raw Data'!E321&gt;'Raw Data'!D321), 'Raw Data'!J321, 0)</f>
        <v/>
      </c>
      <c r="H326">
        <f>IF(AND('Raw Data'!J321&gt;'Raw Data'!I321, 'Raw Data'!E321&lt;'Raw Data'!D321), 'Raw Data'!I321, 0)</f>
        <v/>
      </c>
      <c r="I326">
        <f>SUM(J326:K326)</f>
        <v/>
      </c>
      <c r="J326">
        <f>IF(AND('Raw Data'!J321&gt;'Raw Data'!I321, 'Raw Data'!E321&gt;'Raw Data'!D321), 'Raw Data'!J321, 0)</f>
        <v/>
      </c>
      <c r="K326">
        <f>IF(AND('Raw Data'!I321&gt;'Raw Data'!J321, 'Raw Data'!D321&gt;'Raw Data'!E321), 'Raw Data'!I321, 0)</f>
        <v/>
      </c>
      <c r="L326">
        <f>IF('Raw Data'!E321-'Raw Data'!D321&gt;3, 'Raw Data'!N321, 0)</f>
        <v/>
      </c>
      <c r="M326">
        <f>IF('Raw Data'!D321-'Raw Data'!E321&gt;3, 'Raw Data'!M321, 0)</f>
        <v/>
      </c>
      <c r="N326">
        <f>IF(ISBLANK('Raw Data'!D321),0,IF(AND('Raw Data'!E321&gt;'Raw Data'!D321,'Raw Data'!E321-'Raw Data'!D321&gt;0,'Raw Data'!E321-'Raw Data'!D321&lt;4),'Raw Data'!L321, 0))</f>
        <v/>
      </c>
      <c r="O326">
        <f>IF(ISBLANK('Raw Data'!D321),0,IF(AND('Raw Data'!E321&gt;'Raw Data'!D321,'Raw Data'!E321-'Raw Data'!D321&gt;0,'Raw Data'!D321-'Raw Data'!E321&lt;4),'Raw Data'!K321, 0))</f>
        <v/>
      </c>
      <c r="P326">
        <f>IF('Raw Data'!E321-'Raw Data'!D321&gt;3, 'Raw Data'!N321, IF('Raw Data'!D321-'Raw Data'!E321&gt;3, 'Raw Data'!M321, 0))</f>
        <v/>
      </c>
      <c r="Q326">
        <f>IF(ISBLANK('Raw Data'!E321),0,IF(AND('Raw Data'!E321-'Raw Data'!D321&lt;4,'Raw Data'!E321-'Raw Data'!D321&gt;0),'Raw Data'!L321,IF(AND('Raw Data'!D321&gt;'Raw Data'!E321,'Raw Data'!D321-'Raw Data'!E321&gt;0),'Raw Data'!K321,0)))</f>
        <v/>
      </c>
      <c r="R326">
        <f>IF(ISBLANK('Raw Data'!K321),0,IFERROR(IF(MATCH(SMALL('Raw Data'!K321:N321,1),L326:O326,0),SMALL('Raw Data'!K321:N321,1)),0))</f>
        <v/>
      </c>
      <c r="S326">
        <f>IF(ISBLANK('Raw Data'!K321),0,IFERROR(IF(MATCH(SMALL('Raw Data'!K321:N321,2),L326:O326,0),SMALL('Raw Data'!K321:N321,2)),0))</f>
        <v/>
      </c>
      <c r="T326">
        <f>IF(ISBLANK('Raw Data'!K321),0,IFERROR(IF(MATCH(SMALL('Raw Data'!K321:N321,3),L326:O326,0),SMALL('Raw Data'!K321:N321,3)),0))</f>
        <v/>
      </c>
      <c r="U326">
        <f>IF(ISBLANK('Raw Data'!K321),0,IFERROR(IF(MATCH(SMALL('Raw Data'!K321:N321,4),L326:O326,0),SMALL('Raw Data'!K321:N321,4)),0))</f>
        <v/>
      </c>
      <c r="V326">
        <f>IF(AND('Raw Data'!D321&lt;3, 'Raw Data'!E321&lt;3, 'Raw Data'!A321&gt;0), 'Raw Data'!AF321, 0)</f>
        <v/>
      </c>
      <c r="W326">
        <f>IF(AND('Raw Data'!D321&lt;4, 'Raw Data'!E321&lt;4, 'Raw Data'!A321&gt;0), 'Raw Data'!AI321, 0)</f>
        <v/>
      </c>
      <c r="X326">
        <f>IF(AND('Raw Data'!D321&lt;5, 'Raw Data'!E321&lt;5, 'Raw Data'!A321&gt;0), 'Raw Data'!AL321, 0)</f>
        <v/>
      </c>
      <c r="Y326">
        <f>IF(AND('Raw Data'!D321&lt;6, 'Raw Data'!E321&lt;6, 'Raw Data'!A321&gt;0), 'Raw Data'!AO321, 0)</f>
        <v/>
      </c>
      <c r="Z326">
        <f>IF(ISBLANK('Raw Data'!D321), 0, IF('Raw Data'!D321-'Raw Data'!E321&gt;1, 'Raw Data'!AW321, 0))</f>
        <v/>
      </c>
      <c r="AA326">
        <f>IF(ISBLANK('Raw Data'!A321), 0, IF(ABS('Raw Data'!D321-'Raw Data'!E321)&lt;2, 'Raw Data'!AX321, 0))</f>
        <v/>
      </c>
      <c r="AB326">
        <f>IF(ISBLANK('Raw Data'!D321), 0, IF('Raw Data'!E321-'Raw Data'!D321&gt;1, 'Raw Data'!AY321, 0))</f>
        <v/>
      </c>
      <c r="AC326">
        <f>IF(ISBLANK('Raw Data'!D321), 0, IF('Raw Data'!D321-'Raw Data'!E321&gt;2, 'Raw Data'!AZ321, 0))</f>
        <v/>
      </c>
      <c r="AD326">
        <f>IF(ISBLANK('Raw Data'!A321), 0, IF(ABS('Raw Data'!D321-'Raw Data'!E321)&lt;3, 'Raw Data'!BA321, 0))</f>
        <v/>
      </c>
      <c r="AE326">
        <f>IF(ISBLANK('Raw Data'!D321), 0, IF('Raw Data'!E321-'Raw Data'!D321&gt;2, 'Raw Data'!BB321, 0))</f>
        <v/>
      </c>
      <c r="AF326">
        <f>IF(ISBLANK('Raw Data'!D321), 0, IF('Raw Data'!D321-'Raw Data'!E321&gt;3, 'Raw Data'!BC321, 0))</f>
        <v/>
      </c>
      <c r="AG326">
        <f>IF(ISBLANK('Raw Data'!A321), 0, IF(ABS('Raw Data'!D321-'Raw Data'!E321)&lt;4, 'Raw Data'!BD321, 0))</f>
        <v/>
      </c>
      <c r="AH326">
        <f>IF(ISBLANK('Raw Data'!D321), 0, IF('Raw Data'!E321-'Raw Data'!D321&gt;3, 'Raw Data'!BE321, 0))</f>
        <v/>
      </c>
      <c r="AI326">
        <f>IF(SUM('Raw Data'!D321:E321)&gt;'Raw Data'!F321, 'Raw Data'!G321, 0)</f>
        <v/>
      </c>
      <c r="AJ326">
        <f>IF(ISBLANK('Raw Data'!D321), 0, IF(SUM('Raw Data'!D321:E321)&lt;'Raw Data'!F321, 'Raw Data'!H321, 0))</f>
        <v/>
      </c>
      <c r="AK326">
        <f>IF(ISBLANK('Raw Data'!A321), 0, IF(AND('Raw Data'!D321&lt;3, 'Raw Data'!E321&lt;3, 'Raw Data'!F321&lt;BB$2), 'Raw Data'!AF321, 0))</f>
        <v/>
      </c>
      <c r="AL326">
        <f>IF(ISBLANK('Raw Data'!A321), 0, IF(AND('Raw Data'!D321&lt;4, 'Raw Data'!E321&lt;4, 'Raw Data'!F321&lt;BB$2), 'Raw Data'!AI321, 0))</f>
        <v/>
      </c>
      <c r="AM326">
        <f>IF(ISBLANK('Raw Data'!A321), 0, IF(AND('Raw Data'!D321&lt;5, 'Raw Data'!E321&lt;5, 'Raw Data'!F321&lt;BB$2), 'Raw Data'!AL321, 0))</f>
        <v/>
      </c>
      <c r="AN326">
        <f>IF(ISBLANK('Raw Data'!A321), 0, IF(AND('Raw Data'!D321&lt;6, 'Raw Data'!E321&lt;6, 'Raw Data'!F321&lt;BB$2), 'Raw Data'!AO321, 0))</f>
        <v/>
      </c>
      <c r="AO326">
        <f>IF(ISBLANK('Raw Data'!A321), 0, IF(AND('Raw Data'!I321&lt;Analysis!$BC$2, 'Raw Data'!D321-'Raw Data'!E321&gt;1), 'Raw Data'!AW321, IF(AND('Raw Data'!J321&lt;Analysis!$BC$2, 'Raw Data'!E321-'Raw Data'!D321&gt;1), 'Raw Data'!AY321, 0)))</f>
        <v/>
      </c>
      <c r="AP326">
        <f>IF(ISBLANK('Raw Data'!A321), 0, IF(AND('Raw Data'!I321&lt;Analysis!$BC$2, 'Raw Data'!D321-'Raw Data'!E321&gt;2), 'Raw Data'!AZ321, IF(AND('Raw Data'!J321&lt;Analysis!$BC$2, 'Raw Data'!E321-'Raw Data'!D321&gt;2), 'Raw Data'!BB321, 0)))</f>
        <v/>
      </c>
      <c r="AQ326">
        <f>IF(ISBLANK('Raw Data'!A321), 0, IF(AND('Raw Data'!I321&lt;Analysis!$BC$2, 'Raw Data'!D321-'Raw Data'!E321&gt;3), 'Raw Data'!BC321, IF(AND('Raw Data'!J321&lt;Analysis!$BC$2, 'Raw Data'!E321-'Raw Data'!D321&gt;3), 'Raw Data'!BE321, 0)))</f>
        <v/>
      </c>
      <c r="AR326">
        <f>IF('Hidden Analysiss'!D322=1,IF(ABS('Raw Data'!E321-'Raw Data'!D321)&lt;2,'Raw Data'!AX321,0), 0)</f>
        <v/>
      </c>
      <c r="AS326">
        <f>IF('Hidden Analysiss'!D322=1,IF(ABS('Raw Data'!E321-'Raw Data'!D321)&lt;3,'Raw Data'!BA321,0), 0)</f>
        <v/>
      </c>
      <c r="AT326">
        <f>IF('Hidden Analysiss'!D322=1,IF(ABS('Raw Data'!E321-'Raw Data'!D321)&lt;4,'Raw Data'!BD321,0), 0)</f>
        <v/>
      </c>
      <c r="AU326">
        <f>IF(AND('Hidden Analysiss'!E322=1, ABS('Raw Data'!E321-'Raw Data'!D321)&lt;2), 'Raw Data'!AX321, 0)</f>
        <v/>
      </c>
      <c r="AV326">
        <f>IF(AND('Hidden Analysiss'!E322=1, ABS('Raw Data'!E321-'Raw Data'!D321)&lt;3), 'Raw Data'!BA321, 0)</f>
        <v/>
      </c>
      <c r="AW326">
        <f>IF(AND('Hidden Analysiss'!E322=1, ABS('Raw Data'!E321-'Raw Data'!D321)&lt;3), 'Raw Data'!BD321, 0)</f>
        <v/>
      </c>
    </row>
    <row r="327">
      <c r="A327" s="1">
        <f>'Raw Data'!A322</f>
        <v/>
      </c>
      <c r="B327">
        <f>IF('Raw Data'!E322&gt;'Raw Data'!D322, 'Raw Data'!J322, 0)</f>
        <v/>
      </c>
      <c r="C327">
        <f>IF('Raw Data'!D322&gt;'Raw Data'!E322, 'Raw Data'!I322, 0)</f>
        <v/>
      </c>
      <c r="D327">
        <f>SUM(G327:H327)</f>
        <v/>
      </c>
      <c r="E327">
        <f>IF(AND('Raw Data'!J322&lt;'Raw Data'!I322,'Raw Data'!E322&gt;'Raw Data'!D322,'Raw Data'!E322-'Raw Data'!D322&gt;3),'Raw Data'!N322,IF(AND('Raw Data'!I322&lt;'Raw Data'!J322,'Raw Data'!D322&gt;'Raw Data'!E322,'Raw Data'!D322-'Raw Data'!E322&gt;3),'Raw Data'!M322,0))</f>
        <v/>
      </c>
      <c r="F327">
        <f>IF(AND('Raw Data'!J322&lt;'Raw Data'!I322,'Raw Data'!E322&gt;'Raw Data'!D322,'Raw Data'!E322-'Raw Data'!D322&lt;4),'Raw Data'!L322,IF(AND('Raw Data'!I322&lt;'Raw Data'!J322,'Raw Data'!D322&gt;'Raw Data'!E322,'Raw Data'!D322-'Raw Data'!E322&lt;4),'Raw Data'!K322,0))</f>
        <v/>
      </c>
      <c r="G327">
        <f>IF(AND('Raw Data'!J322&lt;'Raw Data'!I322, 'Raw Data'!E322&gt;'Raw Data'!D322), 'Raw Data'!J322, 0)</f>
        <v/>
      </c>
      <c r="H327">
        <f>IF(AND('Raw Data'!J322&gt;'Raw Data'!I322, 'Raw Data'!E322&lt;'Raw Data'!D322), 'Raw Data'!I322, 0)</f>
        <v/>
      </c>
      <c r="I327">
        <f>SUM(J327:K327)</f>
        <v/>
      </c>
      <c r="J327">
        <f>IF(AND('Raw Data'!J322&gt;'Raw Data'!I322, 'Raw Data'!E322&gt;'Raw Data'!D322), 'Raw Data'!J322, 0)</f>
        <v/>
      </c>
      <c r="K327">
        <f>IF(AND('Raw Data'!I322&gt;'Raw Data'!J322, 'Raw Data'!D322&gt;'Raw Data'!E322), 'Raw Data'!I322, 0)</f>
        <v/>
      </c>
      <c r="L327">
        <f>IF('Raw Data'!E322-'Raw Data'!D322&gt;3, 'Raw Data'!N322, 0)</f>
        <v/>
      </c>
      <c r="M327">
        <f>IF('Raw Data'!D322-'Raw Data'!E322&gt;3, 'Raw Data'!M322, 0)</f>
        <v/>
      </c>
      <c r="N327">
        <f>IF(ISBLANK('Raw Data'!D322),0,IF(AND('Raw Data'!E322&gt;'Raw Data'!D322,'Raw Data'!E322-'Raw Data'!D322&gt;0,'Raw Data'!E322-'Raw Data'!D322&lt;4),'Raw Data'!L322, 0))</f>
        <v/>
      </c>
      <c r="O327">
        <f>IF(ISBLANK('Raw Data'!D322),0,IF(AND('Raw Data'!E322&gt;'Raw Data'!D322,'Raw Data'!E322-'Raw Data'!D322&gt;0,'Raw Data'!D322-'Raw Data'!E322&lt;4),'Raw Data'!K322, 0))</f>
        <v/>
      </c>
      <c r="P327">
        <f>IF('Raw Data'!E322-'Raw Data'!D322&gt;3, 'Raw Data'!N322, IF('Raw Data'!D322-'Raw Data'!E322&gt;3, 'Raw Data'!M322, 0))</f>
        <v/>
      </c>
      <c r="Q327">
        <f>IF(ISBLANK('Raw Data'!E322),0,IF(AND('Raw Data'!E322-'Raw Data'!D322&lt;4,'Raw Data'!E322-'Raw Data'!D322&gt;0),'Raw Data'!L322,IF(AND('Raw Data'!D322&gt;'Raw Data'!E322,'Raw Data'!D322-'Raw Data'!E322&gt;0),'Raw Data'!K322,0)))</f>
        <v/>
      </c>
      <c r="R327">
        <f>IF(ISBLANK('Raw Data'!K322),0,IFERROR(IF(MATCH(SMALL('Raw Data'!K322:N322,1),L327:O327,0),SMALL('Raw Data'!K322:N322,1)),0))</f>
        <v/>
      </c>
      <c r="S327">
        <f>IF(ISBLANK('Raw Data'!K322),0,IFERROR(IF(MATCH(SMALL('Raw Data'!K322:N322,2),L327:O327,0),SMALL('Raw Data'!K322:N322,2)),0))</f>
        <v/>
      </c>
      <c r="T327">
        <f>IF(ISBLANK('Raw Data'!K322),0,IFERROR(IF(MATCH(SMALL('Raw Data'!K322:N322,3),L327:O327,0),SMALL('Raw Data'!K322:N322,3)),0))</f>
        <v/>
      </c>
      <c r="U327">
        <f>IF(ISBLANK('Raw Data'!K322),0,IFERROR(IF(MATCH(SMALL('Raw Data'!K322:N322,4),L327:O327,0),SMALL('Raw Data'!K322:N322,4)),0))</f>
        <v/>
      </c>
      <c r="V327">
        <f>IF(AND('Raw Data'!D322&lt;3, 'Raw Data'!E322&lt;3, 'Raw Data'!A322&gt;0), 'Raw Data'!AF322, 0)</f>
        <v/>
      </c>
      <c r="W327">
        <f>IF(AND('Raw Data'!D322&lt;4, 'Raw Data'!E322&lt;4, 'Raw Data'!A322&gt;0), 'Raw Data'!AI322, 0)</f>
        <v/>
      </c>
      <c r="X327">
        <f>IF(AND('Raw Data'!D322&lt;5, 'Raw Data'!E322&lt;5, 'Raw Data'!A322&gt;0), 'Raw Data'!AL322, 0)</f>
        <v/>
      </c>
      <c r="Y327">
        <f>IF(AND('Raw Data'!D322&lt;6, 'Raw Data'!E322&lt;6, 'Raw Data'!A322&gt;0), 'Raw Data'!AO322, 0)</f>
        <v/>
      </c>
      <c r="Z327">
        <f>IF(ISBLANK('Raw Data'!D322), 0, IF('Raw Data'!D322-'Raw Data'!E322&gt;1, 'Raw Data'!AW322, 0))</f>
        <v/>
      </c>
      <c r="AA327">
        <f>IF(ISBLANK('Raw Data'!A322), 0, IF(ABS('Raw Data'!D322-'Raw Data'!E322)&lt;2, 'Raw Data'!AX322, 0))</f>
        <v/>
      </c>
      <c r="AB327">
        <f>IF(ISBLANK('Raw Data'!D322), 0, IF('Raw Data'!E322-'Raw Data'!D322&gt;1, 'Raw Data'!AY322, 0))</f>
        <v/>
      </c>
      <c r="AC327">
        <f>IF(ISBLANK('Raw Data'!D322), 0, IF('Raw Data'!D322-'Raw Data'!E322&gt;2, 'Raw Data'!AZ322, 0))</f>
        <v/>
      </c>
      <c r="AD327">
        <f>IF(ISBLANK('Raw Data'!A322), 0, IF(ABS('Raw Data'!D322-'Raw Data'!E322)&lt;3, 'Raw Data'!BA322, 0))</f>
        <v/>
      </c>
      <c r="AE327">
        <f>IF(ISBLANK('Raw Data'!D322), 0, IF('Raw Data'!E322-'Raw Data'!D322&gt;2, 'Raw Data'!BB322, 0))</f>
        <v/>
      </c>
      <c r="AF327">
        <f>IF(ISBLANK('Raw Data'!D322), 0, IF('Raw Data'!D322-'Raw Data'!E322&gt;3, 'Raw Data'!BC322, 0))</f>
        <v/>
      </c>
      <c r="AG327">
        <f>IF(ISBLANK('Raw Data'!A322), 0, IF(ABS('Raw Data'!D322-'Raw Data'!E322)&lt;4, 'Raw Data'!BD322, 0))</f>
        <v/>
      </c>
      <c r="AH327">
        <f>IF(ISBLANK('Raw Data'!D322), 0, IF('Raw Data'!E322-'Raw Data'!D322&gt;3, 'Raw Data'!BE322, 0))</f>
        <v/>
      </c>
      <c r="AI327">
        <f>IF(SUM('Raw Data'!D322:E322)&gt;'Raw Data'!F322, 'Raw Data'!G322, 0)</f>
        <v/>
      </c>
      <c r="AJ327">
        <f>IF(ISBLANK('Raw Data'!D322), 0, IF(SUM('Raw Data'!D322:E322)&lt;'Raw Data'!F322, 'Raw Data'!H322, 0))</f>
        <v/>
      </c>
      <c r="AK327">
        <f>IF(ISBLANK('Raw Data'!A322), 0, IF(AND('Raw Data'!D322&lt;3, 'Raw Data'!E322&lt;3, 'Raw Data'!F322&lt;BB$2), 'Raw Data'!AF322, 0))</f>
        <v/>
      </c>
      <c r="AL327">
        <f>IF(ISBLANK('Raw Data'!A322), 0, IF(AND('Raw Data'!D322&lt;4, 'Raw Data'!E322&lt;4, 'Raw Data'!F322&lt;BB$2), 'Raw Data'!AI322, 0))</f>
        <v/>
      </c>
      <c r="AM327">
        <f>IF(ISBLANK('Raw Data'!A322), 0, IF(AND('Raw Data'!D322&lt;5, 'Raw Data'!E322&lt;5, 'Raw Data'!F322&lt;BB$2), 'Raw Data'!AL322, 0))</f>
        <v/>
      </c>
      <c r="AN327">
        <f>IF(ISBLANK('Raw Data'!A322), 0, IF(AND('Raw Data'!D322&lt;6, 'Raw Data'!E322&lt;6, 'Raw Data'!F322&lt;BB$2), 'Raw Data'!AO322, 0))</f>
        <v/>
      </c>
      <c r="AO327">
        <f>IF(ISBLANK('Raw Data'!A322), 0, IF(AND('Raw Data'!I322&lt;Analysis!$BC$2, 'Raw Data'!D322-'Raw Data'!E322&gt;1), 'Raw Data'!AW322, IF(AND('Raw Data'!J322&lt;Analysis!$BC$2, 'Raw Data'!E322-'Raw Data'!D322&gt;1), 'Raw Data'!AY322, 0)))</f>
        <v/>
      </c>
      <c r="AP327">
        <f>IF(ISBLANK('Raw Data'!A322), 0, IF(AND('Raw Data'!I322&lt;Analysis!$BC$2, 'Raw Data'!D322-'Raw Data'!E322&gt;2), 'Raw Data'!AZ322, IF(AND('Raw Data'!J322&lt;Analysis!$BC$2, 'Raw Data'!E322-'Raw Data'!D322&gt;2), 'Raw Data'!BB322, 0)))</f>
        <v/>
      </c>
      <c r="AQ327">
        <f>IF(ISBLANK('Raw Data'!A322), 0, IF(AND('Raw Data'!I322&lt;Analysis!$BC$2, 'Raw Data'!D322-'Raw Data'!E322&gt;3), 'Raw Data'!BC322, IF(AND('Raw Data'!J322&lt;Analysis!$BC$2, 'Raw Data'!E322-'Raw Data'!D322&gt;3), 'Raw Data'!BE322, 0)))</f>
        <v/>
      </c>
      <c r="AR327">
        <f>IF('Hidden Analysiss'!D323=1,IF(ABS('Raw Data'!E322-'Raw Data'!D322)&lt;2,'Raw Data'!AX322,0), 0)</f>
        <v/>
      </c>
      <c r="AS327">
        <f>IF('Hidden Analysiss'!D323=1,IF(ABS('Raw Data'!E322-'Raw Data'!D322)&lt;3,'Raw Data'!BA322,0), 0)</f>
        <v/>
      </c>
      <c r="AT327">
        <f>IF('Hidden Analysiss'!D323=1,IF(ABS('Raw Data'!E322-'Raw Data'!D322)&lt;4,'Raw Data'!BD322,0), 0)</f>
        <v/>
      </c>
      <c r="AU327">
        <f>IF(AND('Hidden Analysiss'!E323=1, ABS('Raw Data'!E322-'Raw Data'!D322)&lt;2), 'Raw Data'!AX322, 0)</f>
        <v/>
      </c>
      <c r="AV327">
        <f>IF(AND('Hidden Analysiss'!E323=1, ABS('Raw Data'!E322-'Raw Data'!D322)&lt;3), 'Raw Data'!BA322, 0)</f>
        <v/>
      </c>
      <c r="AW327">
        <f>IF(AND('Hidden Analysiss'!E323=1, ABS('Raw Data'!E322-'Raw Data'!D322)&lt;3), 'Raw Data'!BD322, 0)</f>
        <v/>
      </c>
    </row>
    <row r="328">
      <c r="A328" s="1">
        <f>'Raw Data'!A323</f>
        <v/>
      </c>
      <c r="B328">
        <f>IF('Raw Data'!E323&gt;'Raw Data'!D323, 'Raw Data'!J323, 0)</f>
        <v/>
      </c>
      <c r="C328">
        <f>IF('Raw Data'!D323&gt;'Raw Data'!E323, 'Raw Data'!I323, 0)</f>
        <v/>
      </c>
      <c r="D328">
        <f>SUM(G328:H328)</f>
        <v/>
      </c>
      <c r="E328">
        <f>IF(AND('Raw Data'!J323&lt;'Raw Data'!I323,'Raw Data'!E323&gt;'Raw Data'!D323,'Raw Data'!E323-'Raw Data'!D323&gt;3),'Raw Data'!N323,IF(AND('Raw Data'!I323&lt;'Raw Data'!J323,'Raw Data'!D323&gt;'Raw Data'!E323,'Raw Data'!D323-'Raw Data'!E323&gt;3),'Raw Data'!M323,0))</f>
        <v/>
      </c>
      <c r="F328">
        <f>IF(AND('Raw Data'!J323&lt;'Raw Data'!I323,'Raw Data'!E323&gt;'Raw Data'!D323,'Raw Data'!E323-'Raw Data'!D323&lt;4),'Raw Data'!L323,IF(AND('Raw Data'!I323&lt;'Raw Data'!J323,'Raw Data'!D323&gt;'Raw Data'!E323,'Raw Data'!D323-'Raw Data'!E323&lt;4),'Raw Data'!K323,0))</f>
        <v/>
      </c>
      <c r="G328">
        <f>IF(AND('Raw Data'!J323&lt;'Raw Data'!I323, 'Raw Data'!E323&gt;'Raw Data'!D323), 'Raw Data'!J323, 0)</f>
        <v/>
      </c>
      <c r="H328">
        <f>IF(AND('Raw Data'!J323&gt;'Raw Data'!I323, 'Raw Data'!E323&lt;'Raw Data'!D323), 'Raw Data'!I323, 0)</f>
        <v/>
      </c>
      <c r="I328">
        <f>SUM(J328:K328)</f>
        <v/>
      </c>
      <c r="J328">
        <f>IF(AND('Raw Data'!J323&gt;'Raw Data'!I323, 'Raw Data'!E323&gt;'Raw Data'!D323), 'Raw Data'!J323, 0)</f>
        <v/>
      </c>
      <c r="K328">
        <f>IF(AND('Raw Data'!I323&gt;'Raw Data'!J323, 'Raw Data'!D323&gt;'Raw Data'!E323), 'Raw Data'!I323, 0)</f>
        <v/>
      </c>
      <c r="L328">
        <f>IF('Raw Data'!E323-'Raw Data'!D323&gt;3, 'Raw Data'!N323, 0)</f>
        <v/>
      </c>
      <c r="M328">
        <f>IF('Raw Data'!D323-'Raw Data'!E323&gt;3, 'Raw Data'!M323, 0)</f>
        <v/>
      </c>
      <c r="N328">
        <f>IF(ISBLANK('Raw Data'!D323),0,IF(AND('Raw Data'!E323&gt;'Raw Data'!D323,'Raw Data'!E323-'Raw Data'!D323&gt;0,'Raw Data'!E323-'Raw Data'!D323&lt;4),'Raw Data'!L323, 0))</f>
        <v/>
      </c>
      <c r="O328">
        <f>IF(ISBLANK('Raw Data'!D323),0,IF(AND('Raw Data'!E323&gt;'Raw Data'!D323,'Raw Data'!E323-'Raw Data'!D323&gt;0,'Raw Data'!D323-'Raw Data'!E323&lt;4),'Raw Data'!K323, 0))</f>
        <v/>
      </c>
      <c r="P328">
        <f>IF('Raw Data'!E323-'Raw Data'!D323&gt;3, 'Raw Data'!N323, IF('Raw Data'!D323-'Raw Data'!E323&gt;3, 'Raw Data'!M323, 0))</f>
        <v/>
      </c>
      <c r="Q328">
        <f>IF(ISBLANK('Raw Data'!E323),0,IF(AND('Raw Data'!E323-'Raw Data'!D323&lt;4,'Raw Data'!E323-'Raw Data'!D323&gt;0),'Raw Data'!L323,IF(AND('Raw Data'!D323&gt;'Raw Data'!E323,'Raw Data'!D323-'Raw Data'!E323&gt;0),'Raw Data'!K323,0)))</f>
        <v/>
      </c>
      <c r="R328">
        <f>IF(ISBLANK('Raw Data'!K323),0,IFERROR(IF(MATCH(SMALL('Raw Data'!K323:N323,1),L328:O328,0),SMALL('Raw Data'!K323:N323,1)),0))</f>
        <v/>
      </c>
      <c r="S328">
        <f>IF(ISBLANK('Raw Data'!K323),0,IFERROR(IF(MATCH(SMALL('Raw Data'!K323:N323,2),L328:O328,0),SMALL('Raw Data'!K323:N323,2)),0))</f>
        <v/>
      </c>
      <c r="T328">
        <f>IF(ISBLANK('Raw Data'!K323),0,IFERROR(IF(MATCH(SMALL('Raw Data'!K323:N323,3),L328:O328,0),SMALL('Raw Data'!K323:N323,3)),0))</f>
        <v/>
      </c>
      <c r="U328">
        <f>IF(ISBLANK('Raw Data'!K323),0,IFERROR(IF(MATCH(SMALL('Raw Data'!K323:N323,4),L328:O328,0),SMALL('Raw Data'!K323:N323,4)),0))</f>
        <v/>
      </c>
      <c r="V328">
        <f>IF(AND('Raw Data'!D323&lt;3, 'Raw Data'!E323&lt;3, 'Raw Data'!A323&gt;0), 'Raw Data'!AF323, 0)</f>
        <v/>
      </c>
      <c r="W328">
        <f>IF(AND('Raw Data'!D323&lt;4, 'Raw Data'!E323&lt;4, 'Raw Data'!A323&gt;0), 'Raw Data'!AI323, 0)</f>
        <v/>
      </c>
      <c r="X328">
        <f>IF(AND('Raw Data'!D323&lt;5, 'Raw Data'!E323&lt;5, 'Raw Data'!A323&gt;0), 'Raw Data'!AL323, 0)</f>
        <v/>
      </c>
      <c r="Y328">
        <f>IF(AND('Raw Data'!D323&lt;6, 'Raw Data'!E323&lt;6, 'Raw Data'!A323&gt;0), 'Raw Data'!AO323, 0)</f>
        <v/>
      </c>
      <c r="Z328">
        <f>IF(ISBLANK('Raw Data'!D323), 0, IF('Raw Data'!D323-'Raw Data'!E323&gt;1, 'Raw Data'!AW323, 0))</f>
        <v/>
      </c>
      <c r="AA328">
        <f>IF(ISBLANK('Raw Data'!A323), 0, IF(ABS('Raw Data'!D323-'Raw Data'!E323)&lt;2, 'Raw Data'!AX323, 0))</f>
        <v/>
      </c>
      <c r="AB328">
        <f>IF(ISBLANK('Raw Data'!D323), 0, IF('Raw Data'!E323-'Raw Data'!D323&gt;1, 'Raw Data'!AY323, 0))</f>
        <v/>
      </c>
      <c r="AC328">
        <f>IF(ISBLANK('Raw Data'!D323), 0, IF('Raw Data'!D323-'Raw Data'!E323&gt;2, 'Raw Data'!AZ323, 0))</f>
        <v/>
      </c>
      <c r="AD328">
        <f>IF(ISBLANK('Raw Data'!A323), 0, IF(ABS('Raw Data'!D323-'Raw Data'!E323)&lt;3, 'Raw Data'!BA323, 0))</f>
        <v/>
      </c>
      <c r="AE328">
        <f>IF(ISBLANK('Raw Data'!D323), 0, IF('Raw Data'!E323-'Raw Data'!D323&gt;2, 'Raw Data'!BB323, 0))</f>
        <v/>
      </c>
      <c r="AF328">
        <f>IF(ISBLANK('Raw Data'!D323), 0, IF('Raw Data'!D323-'Raw Data'!E323&gt;3, 'Raw Data'!BC323, 0))</f>
        <v/>
      </c>
      <c r="AG328">
        <f>IF(ISBLANK('Raw Data'!A323), 0, IF(ABS('Raw Data'!D323-'Raw Data'!E323)&lt;4, 'Raw Data'!BD323, 0))</f>
        <v/>
      </c>
      <c r="AH328">
        <f>IF(ISBLANK('Raw Data'!D323), 0, IF('Raw Data'!E323-'Raw Data'!D323&gt;3, 'Raw Data'!BE323, 0))</f>
        <v/>
      </c>
      <c r="AI328">
        <f>IF(SUM('Raw Data'!D323:E323)&gt;'Raw Data'!F323, 'Raw Data'!G323, 0)</f>
        <v/>
      </c>
      <c r="AJ328">
        <f>IF(ISBLANK('Raw Data'!D323), 0, IF(SUM('Raw Data'!D323:E323)&lt;'Raw Data'!F323, 'Raw Data'!H323, 0))</f>
        <v/>
      </c>
      <c r="AK328">
        <f>IF(ISBLANK('Raw Data'!A323), 0, IF(AND('Raw Data'!D323&lt;3, 'Raw Data'!E323&lt;3, 'Raw Data'!F323&lt;BB$2), 'Raw Data'!AF323, 0))</f>
        <v/>
      </c>
      <c r="AL328">
        <f>IF(ISBLANK('Raw Data'!A323), 0, IF(AND('Raw Data'!D323&lt;4, 'Raw Data'!E323&lt;4, 'Raw Data'!F323&lt;BB$2), 'Raw Data'!AI323, 0))</f>
        <v/>
      </c>
      <c r="AM328">
        <f>IF(ISBLANK('Raw Data'!A323), 0, IF(AND('Raw Data'!D323&lt;5, 'Raw Data'!E323&lt;5, 'Raw Data'!F323&lt;BB$2), 'Raw Data'!AL323, 0))</f>
        <v/>
      </c>
      <c r="AN328">
        <f>IF(ISBLANK('Raw Data'!A323), 0, IF(AND('Raw Data'!D323&lt;6, 'Raw Data'!E323&lt;6, 'Raw Data'!F323&lt;BB$2), 'Raw Data'!AO323, 0))</f>
        <v/>
      </c>
      <c r="AO328">
        <f>IF(ISBLANK('Raw Data'!A323), 0, IF(AND('Raw Data'!I323&lt;Analysis!$BC$2, 'Raw Data'!D323-'Raw Data'!E323&gt;1), 'Raw Data'!AW323, IF(AND('Raw Data'!J323&lt;Analysis!$BC$2, 'Raw Data'!E323-'Raw Data'!D323&gt;1), 'Raw Data'!AY323, 0)))</f>
        <v/>
      </c>
      <c r="AP328">
        <f>IF(ISBLANK('Raw Data'!A323), 0, IF(AND('Raw Data'!I323&lt;Analysis!$BC$2, 'Raw Data'!D323-'Raw Data'!E323&gt;2), 'Raw Data'!AZ323, IF(AND('Raw Data'!J323&lt;Analysis!$BC$2, 'Raw Data'!E323-'Raw Data'!D323&gt;2), 'Raw Data'!BB323, 0)))</f>
        <v/>
      </c>
      <c r="AQ328">
        <f>IF(ISBLANK('Raw Data'!A323), 0, IF(AND('Raw Data'!I323&lt;Analysis!$BC$2, 'Raw Data'!D323-'Raw Data'!E323&gt;3), 'Raw Data'!BC323, IF(AND('Raw Data'!J323&lt;Analysis!$BC$2, 'Raw Data'!E323-'Raw Data'!D323&gt;3), 'Raw Data'!BE323, 0)))</f>
        <v/>
      </c>
      <c r="AR328">
        <f>IF('Hidden Analysiss'!D324=1,IF(ABS('Raw Data'!E323-'Raw Data'!D323)&lt;2,'Raw Data'!AX323,0), 0)</f>
        <v/>
      </c>
      <c r="AS328">
        <f>IF('Hidden Analysiss'!D324=1,IF(ABS('Raw Data'!E323-'Raw Data'!D323)&lt;3,'Raw Data'!BA323,0), 0)</f>
        <v/>
      </c>
      <c r="AT328">
        <f>IF('Hidden Analysiss'!D324=1,IF(ABS('Raw Data'!E323-'Raw Data'!D323)&lt;4,'Raw Data'!BD323,0), 0)</f>
        <v/>
      </c>
      <c r="AU328">
        <f>IF(AND('Hidden Analysiss'!E324=1, ABS('Raw Data'!E323-'Raw Data'!D323)&lt;2), 'Raw Data'!AX323, 0)</f>
        <v/>
      </c>
      <c r="AV328">
        <f>IF(AND('Hidden Analysiss'!E324=1, ABS('Raw Data'!E323-'Raw Data'!D323)&lt;3), 'Raw Data'!BA323, 0)</f>
        <v/>
      </c>
      <c r="AW328">
        <f>IF(AND('Hidden Analysiss'!E324=1, ABS('Raw Data'!E323-'Raw Data'!D323)&lt;3), 'Raw Data'!BD323, 0)</f>
        <v/>
      </c>
    </row>
    <row r="329">
      <c r="A329" s="1">
        <f>'Raw Data'!A324</f>
        <v/>
      </c>
      <c r="B329">
        <f>IF('Raw Data'!E324&gt;'Raw Data'!D324, 'Raw Data'!J324, 0)</f>
        <v/>
      </c>
      <c r="C329">
        <f>IF('Raw Data'!D324&gt;'Raw Data'!E324, 'Raw Data'!I324, 0)</f>
        <v/>
      </c>
      <c r="D329">
        <f>SUM(G329:H329)</f>
        <v/>
      </c>
      <c r="E329">
        <f>IF(AND('Raw Data'!J324&lt;'Raw Data'!I324,'Raw Data'!E324&gt;'Raw Data'!D324,'Raw Data'!E324-'Raw Data'!D324&gt;3),'Raw Data'!N324,IF(AND('Raw Data'!I324&lt;'Raw Data'!J324,'Raw Data'!D324&gt;'Raw Data'!E324,'Raw Data'!D324-'Raw Data'!E324&gt;3),'Raw Data'!M324,0))</f>
        <v/>
      </c>
      <c r="F329">
        <f>IF(AND('Raw Data'!J324&lt;'Raw Data'!I324,'Raw Data'!E324&gt;'Raw Data'!D324,'Raw Data'!E324-'Raw Data'!D324&lt;4),'Raw Data'!L324,IF(AND('Raw Data'!I324&lt;'Raw Data'!J324,'Raw Data'!D324&gt;'Raw Data'!E324,'Raw Data'!D324-'Raw Data'!E324&lt;4),'Raw Data'!K324,0))</f>
        <v/>
      </c>
      <c r="G329">
        <f>IF(AND('Raw Data'!J324&lt;'Raw Data'!I324, 'Raw Data'!E324&gt;'Raw Data'!D324), 'Raw Data'!J324, 0)</f>
        <v/>
      </c>
      <c r="H329">
        <f>IF(AND('Raw Data'!J324&gt;'Raw Data'!I324, 'Raw Data'!E324&lt;'Raw Data'!D324), 'Raw Data'!I324, 0)</f>
        <v/>
      </c>
      <c r="I329">
        <f>SUM(J329:K329)</f>
        <v/>
      </c>
      <c r="J329">
        <f>IF(AND('Raw Data'!J324&gt;'Raw Data'!I324, 'Raw Data'!E324&gt;'Raw Data'!D324), 'Raw Data'!J324, 0)</f>
        <v/>
      </c>
      <c r="K329">
        <f>IF(AND('Raw Data'!I324&gt;'Raw Data'!J324, 'Raw Data'!D324&gt;'Raw Data'!E324), 'Raw Data'!I324, 0)</f>
        <v/>
      </c>
      <c r="L329">
        <f>IF('Raw Data'!E324-'Raw Data'!D324&gt;3, 'Raw Data'!N324, 0)</f>
        <v/>
      </c>
      <c r="M329">
        <f>IF('Raw Data'!D324-'Raw Data'!E324&gt;3, 'Raw Data'!M324, 0)</f>
        <v/>
      </c>
      <c r="N329">
        <f>IF(ISBLANK('Raw Data'!D324),0,IF(AND('Raw Data'!E324&gt;'Raw Data'!D324,'Raw Data'!E324-'Raw Data'!D324&gt;0,'Raw Data'!E324-'Raw Data'!D324&lt;4),'Raw Data'!L324, 0))</f>
        <v/>
      </c>
      <c r="O329">
        <f>IF(ISBLANK('Raw Data'!D324),0,IF(AND('Raw Data'!E324&gt;'Raw Data'!D324,'Raw Data'!E324-'Raw Data'!D324&gt;0,'Raw Data'!D324-'Raw Data'!E324&lt;4),'Raw Data'!K324, 0))</f>
        <v/>
      </c>
      <c r="P329">
        <f>IF('Raw Data'!E324-'Raw Data'!D324&gt;3, 'Raw Data'!N324, IF('Raw Data'!D324-'Raw Data'!E324&gt;3, 'Raw Data'!M324, 0))</f>
        <v/>
      </c>
      <c r="Q329">
        <f>IF(ISBLANK('Raw Data'!E324),0,IF(AND('Raw Data'!E324-'Raw Data'!D324&lt;4,'Raw Data'!E324-'Raw Data'!D324&gt;0),'Raw Data'!L324,IF(AND('Raw Data'!D324&gt;'Raw Data'!E324,'Raw Data'!D324-'Raw Data'!E324&gt;0),'Raw Data'!K324,0)))</f>
        <v/>
      </c>
      <c r="R329">
        <f>IF(ISBLANK('Raw Data'!K324),0,IFERROR(IF(MATCH(SMALL('Raw Data'!K324:N324,1),L329:O329,0),SMALL('Raw Data'!K324:N324,1)),0))</f>
        <v/>
      </c>
      <c r="S329">
        <f>IF(ISBLANK('Raw Data'!K324),0,IFERROR(IF(MATCH(SMALL('Raw Data'!K324:N324,2),L329:O329,0),SMALL('Raw Data'!K324:N324,2)),0))</f>
        <v/>
      </c>
      <c r="T329">
        <f>IF(ISBLANK('Raw Data'!K324),0,IFERROR(IF(MATCH(SMALL('Raw Data'!K324:N324,3),L329:O329,0),SMALL('Raw Data'!K324:N324,3)),0))</f>
        <v/>
      </c>
      <c r="U329">
        <f>IF(ISBLANK('Raw Data'!K324),0,IFERROR(IF(MATCH(SMALL('Raw Data'!K324:N324,4),L329:O329,0),SMALL('Raw Data'!K324:N324,4)),0))</f>
        <v/>
      </c>
      <c r="V329">
        <f>IF(AND('Raw Data'!D324&lt;3, 'Raw Data'!E324&lt;3, 'Raw Data'!A324&gt;0), 'Raw Data'!AF324, 0)</f>
        <v/>
      </c>
      <c r="W329">
        <f>IF(AND('Raw Data'!D324&lt;4, 'Raw Data'!E324&lt;4, 'Raw Data'!A324&gt;0), 'Raw Data'!AI324, 0)</f>
        <v/>
      </c>
      <c r="X329">
        <f>IF(AND('Raw Data'!D324&lt;5, 'Raw Data'!E324&lt;5, 'Raw Data'!A324&gt;0), 'Raw Data'!AL324, 0)</f>
        <v/>
      </c>
      <c r="Y329">
        <f>IF(AND('Raw Data'!D324&lt;6, 'Raw Data'!E324&lt;6, 'Raw Data'!A324&gt;0), 'Raw Data'!AO324, 0)</f>
        <v/>
      </c>
      <c r="Z329">
        <f>IF(ISBLANK('Raw Data'!D324), 0, IF('Raw Data'!D324-'Raw Data'!E324&gt;1, 'Raw Data'!AW324, 0))</f>
        <v/>
      </c>
      <c r="AA329">
        <f>IF(ISBLANK('Raw Data'!A324), 0, IF(ABS('Raw Data'!D324-'Raw Data'!E324)&lt;2, 'Raw Data'!AX324, 0))</f>
        <v/>
      </c>
      <c r="AB329">
        <f>IF(ISBLANK('Raw Data'!D324), 0, IF('Raw Data'!E324-'Raw Data'!D324&gt;1, 'Raw Data'!AY324, 0))</f>
        <v/>
      </c>
      <c r="AC329">
        <f>IF(ISBLANK('Raw Data'!D324), 0, IF('Raw Data'!D324-'Raw Data'!E324&gt;2, 'Raw Data'!AZ324, 0))</f>
        <v/>
      </c>
      <c r="AD329">
        <f>IF(ISBLANK('Raw Data'!A324), 0, IF(ABS('Raw Data'!D324-'Raw Data'!E324)&lt;3, 'Raw Data'!BA324, 0))</f>
        <v/>
      </c>
      <c r="AE329">
        <f>IF(ISBLANK('Raw Data'!D324), 0, IF('Raw Data'!E324-'Raw Data'!D324&gt;2, 'Raw Data'!BB324, 0))</f>
        <v/>
      </c>
      <c r="AF329">
        <f>IF(ISBLANK('Raw Data'!D324), 0, IF('Raw Data'!D324-'Raw Data'!E324&gt;3, 'Raw Data'!BC324, 0))</f>
        <v/>
      </c>
      <c r="AG329">
        <f>IF(ISBLANK('Raw Data'!A324), 0, IF(ABS('Raw Data'!D324-'Raw Data'!E324)&lt;4, 'Raw Data'!BD324, 0))</f>
        <v/>
      </c>
      <c r="AH329">
        <f>IF(ISBLANK('Raw Data'!D324), 0, IF('Raw Data'!E324-'Raw Data'!D324&gt;3, 'Raw Data'!BE324, 0))</f>
        <v/>
      </c>
      <c r="AI329">
        <f>IF(SUM('Raw Data'!D324:E324)&gt;'Raw Data'!F324, 'Raw Data'!G324, 0)</f>
        <v/>
      </c>
      <c r="AJ329">
        <f>IF(ISBLANK('Raw Data'!D324), 0, IF(SUM('Raw Data'!D324:E324)&lt;'Raw Data'!F324, 'Raw Data'!H324, 0))</f>
        <v/>
      </c>
      <c r="AK329">
        <f>IF(ISBLANK('Raw Data'!A324), 0, IF(AND('Raw Data'!D324&lt;3, 'Raw Data'!E324&lt;3, 'Raw Data'!F324&lt;BB$2), 'Raw Data'!AF324, 0))</f>
        <v/>
      </c>
      <c r="AL329">
        <f>IF(ISBLANK('Raw Data'!A324), 0, IF(AND('Raw Data'!D324&lt;4, 'Raw Data'!E324&lt;4, 'Raw Data'!F324&lt;BB$2), 'Raw Data'!AI324, 0))</f>
        <v/>
      </c>
      <c r="AM329">
        <f>IF(ISBLANK('Raw Data'!A324), 0, IF(AND('Raw Data'!D324&lt;5, 'Raw Data'!E324&lt;5, 'Raw Data'!F324&lt;BB$2), 'Raw Data'!AL324, 0))</f>
        <v/>
      </c>
      <c r="AN329">
        <f>IF(ISBLANK('Raw Data'!A324), 0, IF(AND('Raw Data'!D324&lt;6, 'Raw Data'!E324&lt;6, 'Raw Data'!F324&lt;BB$2), 'Raw Data'!AO324, 0))</f>
        <v/>
      </c>
      <c r="AO329">
        <f>IF(ISBLANK('Raw Data'!A324), 0, IF(AND('Raw Data'!I324&lt;Analysis!$BC$2, 'Raw Data'!D324-'Raw Data'!E324&gt;1), 'Raw Data'!AW324, IF(AND('Raw Data'!J324&lt;Analysis!$BC$2, 'Raw Data'!E324-'Raw Data'!D324&gt;1), 'Raw Data'!AY324, 0)))</f>
        <v/>
      </c>
      <c r="AP329">
        <f>IF(ISBLANK('Raw Data'!A324), 0, IF(AND('Raw Data'!I324&lt;Analysis!$BC$2, 'Raw Data'!D324-'Raw Data'!E324&gt;2), 'Raw Data'!AZ324, IF(AND('Raw Data'!J324&lt;Analysis!$BC$2, 'Raw Data'!E324-'Raw Data'!D324&gt;2), 'Raw Data'!BB324, 0)))</f>
        <v/>
      </c>
      <c r="AQ329">
        <f>IF(ISBLANK('Raw Data'!A324), 0, IF(AND('Raw Data'!I324&lt;Analysis!$BC$2, 'Raw Data'!D324-'Raw Data'!E324&gt;3), 'Raw Data'!BC324, IF(AND('Raw Data'!J324&lt;Analysis!$BC$2, 'Raw Data'!E324-'Raw Data'!D324&gt;3), 'Raw Data'!BE324, 0)))</f>
        <v/>
      </c>
      <c r="AR329">
        <f>IF('Hidden Analysiss'!D325=1,IF(ABS('Raw Data'!E324-'Raw Data'!D324)&lt;2,'Raw Data'!AX324,0), 0)</f>
        <v/>
      </c>
      <c r="AS329">
        <f>IF('Hidden Analysiss'!D325=1,IF(ABS('Raw Data'!E324-'Raw Data'!D324)&lt;3,'Raw Data'!BA324,0), 0)</f>
        <v/>
      </c>
      <c r="AT329">
        <f>IF('Hidden Analysiss'!D325=1,IF(ABS('Raw Data'!E324-'Raw Data'!D324)&lt;4,'Raw Data'!BD324,0), 0)</f>
        <v/>
      </c>
      <c r="AU329">
        <f>IF(AND('Hidden Analysiss'!E325=1, ABS('Raw Data'!E324-'Raw Data'!D324)&lt;2), 'Raw Data'!AX324, 0)</f>
        <v/>
      </c>
      <c r="AV329">
        <f>IF(AND('Hidden Analysiss'!E325=1, ABS('Raw Data'!E324-'Raw Data'!D324)&lt;3), 'Raw Data'!BA324, 0)</f>
        <v/>
      </c>
      <c r="AW329">
        <f>IF(AND('Hidden Analysiss'!E325=1, ABS('Raw Data'!E324-'Raw Data'!D324)&lt;3), 'Raw Data'!BD324, 0)</f>
        <v/>
      </c>
    </row>
    <row r="330">
      <c r="A330" s="1">
        <f>'Raw Data'!A325</f>
        <v/>
      </c>
      <c r="B330">
        <f>IF('Raw Data'!E325&gt;'Raw Data'!D325, 'Raw Data'!J325, 0)</f>
        <v/>
      </c>
      <c r="C330">
        <f>IF('Raw Data'!D325&gt;'Raw Data'!E325, 'Raw Data'!I325, 0)</f>
        <v/>
      </c>
      <c r="D330">
        <f>SUM(G330:H330)</f>
        <v/>
      </c>
      <c r="E330">
        <f>IF(AND('Raw Data'!J325&lt;'Raw Data'!I325,'Raw Data'!E325&gt;'Raw Data'!D325,'Raw Data'!E325-'Raw Data'!D325&gt;3),'Raw Data'!N325,IF(AND('Raw Data'!I325&lt;'Raw Data'!J325,'Raw Data'!D325&gt;'Raw Data'!E325,'Raw Data'!D325-'Raw Data'!E325&gt;3),'Raw Data'!M325,0))</f>
        <v/>
      </c>
      <c r="F330">
        <f>IF(AND('Raw Data'!J325&lt;'Raw Data'!I325,'Raw Data'!E325&gt;'Raw Data'!D325,'Raw Data'!E325-'Raw Data'!D325&lt;4),'Raw Data'!L325,IF(AND('Raw Data'!I325&lt;'Raw Data'!J325,'Raw Data'!D325&gt;'Raw Data'!E325,'Raw Data'!D325-'Raw Data'!E325&lt;4),'Raw Data'!K325,0))</f>
        <v/>
      </c>
      <c r="G330">
        <f>IF(AND('Raw Data'!J325&lt;'Raw Data'!I325, 'Raw Data'!E325&gt;'Raw Data'!D325), 'Raw Data'!J325, 0)</f>
        <v/>
      </c>
      <c r="H330">
        <f>IF(AND('Raw Data'!J325&gt;'Raw Data'!I325, 'Raw Data'!E325&lt;'Raw Data'!D325), 'Raw Data'!I325, 0)</f>
        <v/>
      </c>
      <c r="I330">
        <f>SUM(J330:K330)</f>
        <v/>
      </c>
      <c r="J330">
        <f>IF(AND('Raw Data'!J325&gt;'Raw Data'!I325, 'Raw Data'!E325&gt;'Raw Data'!D325), 'Raw Data'!J325, 0)</f>
        <v/>
      </c>
      <c r="K330">
        <f>IF(AND('Raw Data'!I325&gt;'Raw Data'!J325, 'Raw Data'!D325&gt;'Raw Data'!E325), 'Raw Data'!I325, 0)</f>
        <v/>
      </c>
      <c r="L330">
        <f>IF('Raw Data'!E325-'Raw Data'!D325&gt;3, 'Raw Data'!N325, 0)</f>
        <v/>
      </c>
      <c r="M330">
        <f>IF('Raw Data'!D325-'Raw Data'!E325&gt;3, 'Raw Data'!M325, 0)</f>
        <v/>
      </c>
      <c r="N330">
        <f>IF(ISBLANK('Raw Data'!D325),0,IF(AND('Raw Data'!E325&gt;'Raw Data'!D325,'Raw Data'!E325-'Raw Data'!D325&gt;0,'Raw Data'!E325-'Raw Data'!D325&lt;4),'Raw Data'!L325, 0))</f>
        <v/>
      </c>
      <c r="O330">
        <f>IF(ISBLANK('Raw Data'!D325),0,IF(AND('Raw Data'!E325&gt;'Raw Data'!D325,'Raw Data'!E325-'Raw Data'!D325&gt;0,'Raw Data'!D325-'Raw Data'!E325&lt;4),'Raw Data'!K325, 0))</f>
        <v/>
      </c>
      <c r="P330">
        <f>IF('Raw Data'!E325-'Raw Data'!D325&gt;3, 'Raw Data'!N325, IF('Raw Data'!D325-'Raw Data'!E325&gt;3, 'Raw Data'!M325, 0))</f>
        <v/>
      </c>
      <c r="Q330">
        <f>IF(ISBLANK('Raw Data'!E325),0,IF(AND('Raw Data'!E325-'Raw Data'!D325&lt;4,'Raw Data'!E325-'Raw Data'!D325&gt;0),'Raw Data'!L325,IF(AND('Raw Data'!D325&gt;'Raw Data'!E325,'Raw Data'!D325-'Raw Data'!E325&gt;0),'Raw Data'!K325,0)))</f>
        <v/>
      </c>
      <c r="R330">
        <f>IF(ISBLANK('Raw Data'!K325),0,IFERROR(IF(MATCH(SMALL('Raw Data'!K325:N325,1),L330:O330,0),SMALL('Raw Data'!K325:N325,1)),0))</f>
        <v/>
      </c>
      <c r="S330">
        <f>IF(ISBLANK('Raw Data'!K325),0,IFERROR(IF(MATCH(SMALL('Raw Data'!K325:N325,2),L330:O330,0),SMALL('Raw Data'!K325:N325,2)),0))</f>
        <v/>
      </c>
      <c r="T330">
        <f>IF(ISBLANK('Raw Data'!K325),0,IFERROR(IF(MATCH(SMALL('Raw Data'!K325:N325,3),L330:O330,0),SMALL('Raw Data'!K325:N325,3)),0))</f>
        <v/>
      </c>
      <c r="U330">
        <f>IF(ISBLANK('Raw Data'!K325),0,IFERROR(IF(MATCH(SMALL('Raw Data'!K325:N325,4),L330:O330,0),SMALL('Raw Data'!K325:N325,4)),0))</f>
        <v/>
      </c>
      <c r="V330">
        <f>IF(AND('Raw Data'!D325&lt;3, 'Raw Data'!E325&lt;3, 'Raw Data'!A325&gt;0), 'Raw Data'!AF325, 0)</f>
        <v/>
      </c>
      <c r="W330">
        <f>IF(AND('Raw Data'!D325&lt;4, 'Raw Data'!E325&lt;4, 'Raw Data'!A325&gt;0), 'Raw Data'!AI325, 0)</f>
        <v/>
      </c>
      <c r="X330">
        <f>IF(AND('Raw Data'!D325&lt;5, 'Raw Data'!E325&lt;5, 'Raw Data'!A325&gt;0), 'Raw Data'!AL325, 0)</f>
        <v/>
      </c>
      <c r="Y330">
        <f>IF(AND('Raw Data'!D325&lt;6, 'Raw Data'!E325&lt;6, 'Raw Data'!A325&gt;0), 'Raw Data'!AO325, 0)</f>
        <v/>
      </c>
      <c r="Z330">
        <f>IF(ISBLANK('Raw Data'!D325), 0, IF('Raw Data'!D325-'Raw Data'!E325&gt;1, 'Raw Data'!AW325, 0))</f>
        <v/>
      </c>
      <c r="AA330">
        <f>IF(ISBLANK('Raw Data'!A325), 0, IF(ABS('Raw Data'!D325-'Raw Data'!E325)&lt;2, 'Raw Data'!AX325, 0))</f>
        <v/>
      </c>
      <c r="AB330">
        <f>IF(ISBLANK('Raw Data'!D325), 0, IF('Raw Data'!E325-'Raw Data'!D325&gt;1, 'Raw Data'!AY325, 0))</f>
        <v/>
      </c>
      <c r="AC330">
        <f>IF(ISBLANK('Raw Data'!D325), 0, IF('Raw Data'!D325-'Raw Data'!E325&gt;2, 'Raw Data'!AZ325, 0))</f>
        <v/>
      </c>
      <c r="AD330">
        <f>IF(ISBLANK('Raw Data'!A325), 0, IF(ABS('Raw Data'!D325-'Raw Data'!E325)&lt;3, 'Raw Data'!BA325, 0))</f>
        <v/>
      </c>
      <c r="AE330">
        <f>IF(ISBLANK('Raw Data'!D325), 0, IF('Raw Data'!E325-'Raw Data'!D325&gt;2, 'Raw Data'!BB325, 0))</f>
        <v/>
      </c>
      <c r="AF330">
        <f>IF(ISBLANK('Raw Data'!D325), 0, IF('Raw Data'!D325-'Raw Data'!E325&gt;3, 'Raw Data'!BC325, 0))</f>
        <v/>
      </c>
      <c r="AG330">
        <f>IF(ISBLANK('Raw Data'!A325), 0, IF(ABS('Raw Data'!D325-'Raw Data'!E325)&lt;4, 'Raw Data'!BD325, 0))</f>
        <v/>
      </c>
      <c r="AH330">
        <f>IF(ISBLANK('Raw Data'!D325), 0, IF('Raw Data'!E325-'Raw Data'!D325&gt;3, 'Raw Data'!BE325, 0))</f>
        <v/>
      </c>
      <c r="AI330">
        <f>IF(SUM('Raw Data'!D325:E325)&gt;'Raw Data'!F325, 'Raw Data'!G325, 0)</f>
        <v/>
      </c>
      <c r="AJ330">
        <f>IF(ISBLANK('Raw Data'!D325), 0, IF(SUM('Raw Data'!D325:E325)&lt;'Raw Data'!F325, 'Raw Data'!H325, 0))</f>
        <v/>
      </c>
      <c r="AK330">
        <f>IF(ISBLANK('Raw Data'!A325), 0, IF(AND('Raw Data'!D325&lt;3, 'Raw Data'!E325&lt;3, 'Raw Data'!F325&lt;BB$2), 'Raw Data'!AF325, 0))</f>
        <v/>
      </c>
      <c r="AL330">
        <f>IF(ISBLANK('Raw Data'!A325), 0, IF(AND('Raw Data'!D325&lt;4, 'Raw Data'!E325&lt;4, 'Raw Data'!F325&lt;BB$2), 'Raw Data'!AI325, 0))</f>
        <v/>
      </c>
      <c r="AM330">
        <f>IF(ISBLANK('Raw Data'!A325), 0, IF(AND('Raw Data'!D325&lt;5, 'Raw Data'!E325&lt;5, 'Raw Data'!F325&lt;BB$2), 'Raw Data'!AL325, 0))</f>
        <v/>
      </c>
      <c r="AN330">
        <f>IF(ISBLANK('Raw Data'!A325), 0, IF(AND('Raw Data'!D325&lt;6, 'Raw Data'!E325&lt;6, 'Raw Data'!F325&lt;BB$2), 'Raw Data'!AO325, 0))</f>
        <v/>
      </c>
      <c r="AO330">
        <f>IF(ISBLANK('Raw Data'!A325), 0, IF(AND('Raw Data'!I325&lt;Analysis!$BC$2, 'Raw Data'!D325-'Raw Data'!E325&gt;1), 'Raw Data'!AW325, IF(AND('Raw Data'!J325&lt;Analysis!$BC$2, 'Raw Data'!E325-'Raw Data'!D325&gt;1), 'Raw Data'!AY325, 0)))</f>
        <v/>
      </c>
      <c r="AP330">
        <f>IF(ISBLANK('Raw Data'!A325), 0, IF(AND('Raw Data'!I325&lt;Analysis!$BC$2, 'Raw Data'!D325-'Raw Data'!E325&gt;2), 'Raw Data'!AZ325, IF(AND('Raw Data'!J325&lt;Analysis!$BC$2, 'Raw Data'!E325-'Raw Data'!D325&gt;2), 'Raw Data'!BB325, 0)))</f>
        <v/>
      </c>
      <c r="AQ330">
        <f>IF(ISBLANK('Raw Data'!A325), 0, IF(AND('Raw Data'!I325&lt;Analysis!$BC$2, 'Raw Data'!D325-'Raw Data'!E325&gt;3), 'Raw Data'!BC325, IF(AND('Raw Data'!J325&lt;Analysis!$BC$2, 'Raw Data'!E325-'Raw Data'!D325&gt;3), 'Raw Data'!BE325, 0)))</f>
        <v/>
      </c>
      <c r="AR330">
        <f>IF('Hidden Analysiss'!D326=1,IF(ABS('Raw Data'!E325-'Raw Data'!D325)&lt;2,'Raw Data'!AX325,0), 0)</f>
        <v/>
      </c>
      <c r="AS330">
        <f>IF('Hidden Analysiss'!D326=1,IF(ABS('Raw Data'!E325-'Raw Data'!D325)&lt;3,'Raw Data'!BA325,0), 0)</f>
        <v/>
      </c>
      <c r="AT330">
        <f>IF('Hidden Analysiss'!D326=1,IF(ABS('Raw Data'!E325-'Raw Data'!D325)&lt;4,'Raw Data'!BD325,0), 0)</f>
        <v/>
      </c>
      <c r="AU330">
        <f>IF(AND('Hidden Analysiss'!E326=1, ABS('Raw Data'!E325-'Raw Data'!D325)&lt;2), 'Raw Data'!AX325, 0)</f>
        <v/>
      </c>
      <c r="AV330">
        <f>IF(AND('Hidden Analysiss'!E326=1, ABS('Raw Data'!E325-'Raw Data'!D325)&lt;3), 'Raw Data'!BA325, 0)</f>
        <v/>
      </c>
      <c r="AW330">
        <f>IF(AND('Hidden Analysiss'!E326=1, ABS('Raw Data'!E325-'Raw Data'!D325)&lt;3), 'Raw Data'!BD325, 0)</f>
        <v/>
      </c>
    </row>
    <row r="331">
      <c r="A331" s="1">
        <f>'Raw Data'!A326</f>
        <v/>
      </c>
      <c r="B331">
        <f>IF('Raw Data'!E326&gt;'Raw Data'!D326, 'Raw Data'!J326, 0)</f>
        <v/>
      </c>
      <c r="C331">
        <f>IF('Raw Data'!D326&gt;'Raw Data'!E326, 'Raw Data'!I326, 0)</f>
        <v/>
      </c>
      <c r="D331">
        <f>SUM(G331:H331)</f>
        <v/>
      </c>
      <c r="E331">
        <f>IF(AND('Raw Data'!J326&lt;'Raw Data'!I326,'Raw Data'!E326&gt;'Raw Data'!D326,'Raw Data'!E326-'Raw Data'!D326&gt;3),'Raw Data'!N326,IF(AND('Raw Data'!I326&lt;'Raw Data'!J326,'Raw Data'!D326&gt;'Raw Data'!E326,'Raw Data'!D326-'Raw Data'!E326&gt;3),'Raw Data'!M326,0))</f>
        <v/>
      </c>
      <c r="F331">
        <f>IF(AND('Raw Data'!J326&lt;'Raw Data'!I326,'Raw Data'!E326&gt;'Raw Data'!D326,'Raw Data'!E326-'Raw Data'!D326&lt;4),'Raw Data'!L326,IF(AND('Raw Data'!I326&lt;'Raw Data'!J326,'Raw Data'!D326&gt;'Raw Data'!E326,'Raw Data'!D326-'Raw Data'!E326&lt;4),'Raw Data'!K326,0))</f>
        <v/>
      </c>
      <c r="G331">
        <f>IF(AND('Raw Data'!J326&lt;'Raw Data'!I326, 'Raw Data'!E326&gt;'Raw Data'!D326), 'Raw Data'!J326, 0)</f>
        <v/>
      </c>
      <c r="H331">
        <f>IF(AND('Raw Data'!J326&gt;'Raw Data'!I326, 'Raw Data'!E326&lt;'Raw Data'!D326), 'Raw Data'!I326, 0)</f>
        <v/>
      </c>
      <c r="I331">
        <f>SUM(J331:K331)</f>
        <v/>
      </c>
      <c r="J331">
        <f>IF(AND('Raw Data'!J326&gt;'Raw Data'!I326, 'Raw Data'!E326&gt;'Raw Data'!D326), 'Raw Data'!J326, 0)</f>
        <v/>
      </c>
      <c r="K331">
        <f>IF(AND('Raw Data'!I326&gt;'Raw Data'!J326, 'Raw Data'!D326&gt;'Raw Data'!E326), 'Raw Data'!I326, 0)</f>
        <v/>
      </c>
      <c r="L331">
        <f>IF('Raw Data'!E326-'Raw Data'!D326&gt;3, 'Raw Data'!N326, 0)</f>
        <v/>
      </c>
      <c r="M331">
        <f>IF('Raw Data'!D326-'Raw Data'!E326&gt;3, 'Raw Data'!M326, 0)</f>
        <v/>
      </c>
      <c r="N331">
        <f>IF(ISBLANK('Raw Data'!D326),0,IF(AND('Raw Data'!E326&gt;'Raw Data'!D326,'Raw Data'!E326-'Raw Data'!D326&gt;0,'Raw Data'!E326-'Raw Data'!D326&lt;4),'Raw Data'!L326, 0))</f>
        <v/>
      </c>
      <c r="O331">
        <f>IF(ISBLANK('Raw Data'!D326),0,IF(AND('Raw Data'!E326&gt;'Raw Data'!D326,'Raw Data'!E326-'Raw Data'!D326&gt;0,'Raw Data'!D326-'Raw Data'!E326&lt;4),'Raw Data'!K326, 0))</f>
        <v/>
      </c>
      <c r="P331">
        <f>IF('Raw Data'!E326-'Raw Data'!D326&gt;3, 'Raw Data'!N326, IF('Raw Data'!D326-'Raw Data'!E326&gt;3, 'Raw Data'!M326, 0))</f>
        <v/>
      </c>
      <c r="Q331">
        <f>IF(ISBLANK('Raw Data'!E326),0,IF(AND('Raw Data'!E326-'Raw Data'!D326&lt;4,'Raw Data'!E326-'Raw Data'!D326&gt;0),'Raw Data'!L326,IF(AND('Raw Data'!D326&gt;'Raw Data'!E326,'Raw Data'!D326-'Raw Data'!E326&gt;0),'Raw Data'!K326,0)))</f>
        <v/>
      </c>
      <c r="R331">
        <f>IF(ISBLANK('Raw Data'!K326),0,IFERROR(IF(MATCH(SMALL('Raw Data'!K326:N326,1),L331:O331,0),SMALL('Raw Data'!K326:N326,1)),0))</f>
        <v/>
      </c>
      <c r="S331">
        <f>IF(ISBLANK('Raw Data'!K326),0,IFERROR(IF(MATCH(SMALL('Raw Data'!K326:N326,2),L331:O331,0),SMALL('Raw Data'!K326:N326,2)),0))</f>
        <v/>
      </c>
      <c r="T331">
        <f>IF(ISBLANK('Raw Data'!K326),0,IFERROR(IF(MATCH(SMALL('Raw Data'!K326:N326,3),L331:O331,0),SMALL('Raw Data'!K326:N326,3)),0))</f>
        <v/>
      </c>
      <c r="U331">
        <f>IF(ISBLANK('Raw Data'!K326),0,IFERROR(IF(MATCH(SMALL('Raw Data'!K326:N326,4),L331:O331,0),SMALL('Raw Data'!K326:N326,4)),0))</f>
        <v/>
      </c>
      <c r="V331">
        <f>IF(AND('Raw Data'!D326&lt;3, 'Raw Data'!E326&lt;3, 'Raw Data'!A326&gt;0), 'Raw Data'!AF326, 0)</f>
        <v/>
      </c>
      <c r="W331">
        <f>IF(AND('Raw Data'!D326&lt;4, 'Raw Data'!E326&lt;4, 'Raw Data'!A326&gt;0), 'Raw Data'!AI326, 0)</f>
        <v/>
      </c>
      <c r="X331">
        <f>IF(AND('Raw Data'!D326&lt;5, 'Raw Data'!E326&lt;5, 'Raw Data'!A326&gt;0), 'Raw Data'!AL326, 0)</f>
        <v/>
      </c>
      <c r="Y331">
        <f>IF(AND('Raw Data'!D326&lt;6, 'Raw Data'!E326&lt;6, 'Raw Data'!A326&gt;0), 'Raw Data'!AO326, 0)</f>
        <v/>
      </c>
      <c r="Z331">
        <f>IF(ISBLANK('Raw Data'!D326), 0, IF('Raw Data'!D326-'Raw Data'!E326&gt;1, 'Raw Data'!AW326, 0))</f>
        <v/>
      </c>
      <c r="AA331">
        <f>IF(ISBLANK('Raw Data'!A326), 0, IF(ABS('Raw Data'!D326-'Raw Data'!E326)&lt;2, 'Raw Data'!AX326, 0))</f>
        <v/>
      </c>
      <c r="AB331">
        <f>IF(ISBLANK('Raw Data'!D326), 0, IF('Raw Data'!E326-'Raw Data'!D326&gt;1, 'Raw Data'!AY326, 0))</f>
        <v/>
      </c>
      <c r="AC331">
        <f>IF(ISBLANK('Raw Data'!D326), 0, IF('Raw Data'!D326-'Raw Data'!E326&gt;2, 'Raw Data'!AZ326, 0))</f>
        <v/>
      </c>
      <c r="AD331">
        <f>IF(ISBLANK('Raw Data'!A326), 0, IF(ABS('Raw Data'!D326-'Raw Data'!E326)&lt;3, 'Raw Data'!BA326, 0))</f>
        <v/>
      </c>
      <c r="AE331">
        <f>IF(ISBLANK('Raw Data'!D326), 0, IF('Raw Data'!E326-'Raw Data'!D326&gt;2, 'Raw Data'!BB326, 0))</f>
        <v/>
      </c>
      <c r="AF331">
        <f>IF(ISBLANK('Raw Data'!D326), 0, IF('Raw Data'!D326-'Raw Data'!E326&gt;3, 'Raw Data'!BC326, 0))</f>
        <v/>
      </c>
      <c r="AG331">
        <f>IF(ISBLANK('Raw Data'!A326), 0, IF(ABS('Raw Data'!D326-'Raw Data'!E326)&lt;4, 'Raw Data'!BD326, 0))</f>
        <v/>
      </c>
      <c r="AH331">
        <f>IF(ISBLANK('Raw Data'!D326), 0, IF('Raw Data'!E326-'Raw Data'!D326&gt;3, 'Raw Data'!BE326, 0))</f>
        <v/>
      </c>
      <c r="AI331">
        <f>IF(SUM('Raw Data'!D326:E326)&gt;'Raw Data'!F326, 'Raw Data'!G326, 0)</f>
        <v/>
      </c>
      <c r="AJ331">
        <f>IF(ISBLANK('Raw Data'!D326), 0, IF(SUM('Raw Data'!D326:E326)&lt;'Raw Data'!F326, 'Raw Data'!H326, 0))</f>
        <v/>
      </c>
      <c r="AK331">
        <f>IF(ISBLANK('Raw Data'!A326), 0, IF(AND('Raw Data'!D326&lt;3, 'Raw Data'!E326&lt;3, 'Raw Data'!F326&lt;BB$2), 'Raw Data'!AF326, 0))</f>
        <v/>
      </c>
      <c r="AL331">
        <f>IF(ISBLANK('Raw Data'!A326), 0, IF(AND('Raw Data'!D326&lt;4, 'Raw Data'!E326&lt;4, 'Raw Data'!F326&lt;BB$2), 'Raw Data'!AI326, 0))</f>
        <v/>
      </c>
      <c r="AM331">
        <f>IF(ISBLANK('Raw Data'!A326), 0, IF(AND('Raw Data'!D326&lt;5, 'Raw Data'!E326&lt;5, 'Raw Data'!F326&lt;BB$2), 'Raw Data'!AL326, 0))</f>
        <v/>
      </c>
      <c r="AN331">
        <f>IF(ISBLANK('Raw Data'!A326), 0, IF(AND('Raw Data'!D326&lt;6, 'Raw Data'!E326&lt;6, 'Raw Data'!F326&lt;BB$2), 'Raw Data'!AO326, 0))</f>
        <v/>
      </c>
      <c r="AO331">
        <f>IF(ISBLANK('Raw Data'!A326), 0, IF(AND('Raw Data'!I326&lt;Analysis!$BC$2, 'Raw Data'!D326-'Raw Data'!E326&gt;1), 'Raw Data'!AW326, IF(AND('Raw Data'!J326&lt;Analysis!$BC$2, 'Raw Data'!E326-'Raw Data'!D326&gt;1), 'Raw Data'!AY326, 0)))</f>
        <v/>
      </c>
      <c r="AP331">
        <f>IF(ISBLANK('Raw Data'!A326), 0, IF(AND('Raw Data'!I326&lt;Analysis!$BC$2, 'Raw Data'!D326-'Raw Data'!E326&gt;2), 'Raw Data'!AZ326, IF(AND('Raw Data'!J326&lt;Analysis!$BC$2, 'Raw Data'!E326-'Raw Data'!D326&gt;2), 'Raw Data'!BB326, 0)))</f>
        <v/>
      </c>
      <c r="AQ331">
        <f>IF(ISBLANK('Raw Data'!A326), 0, IF(AND('Raw Data'!I326&lt;Analysis!$BC$2, 'Raw Data'!D326-'Raw Data'!E326&gt;3), 'Raw Data'!BC326, IF(AND('Raw Data'!J326&lt;Analysis!$BC$2, 'Raw Data'!E326-'Raw Data'!D326&gt;3), 'Raw Data'!BE326, 0)))</f>
        <v/>
      </c>
      <c r="AR331">
        <f>IF('Hidden Analysiss'!D327=1,IF(ABS('Raw Data'!E326-'Raw Data'!D326)&lt;2,'Raw Data'!AX326,0), 0)</f>
        <v/>
      </c>
      <c r="AS331">
        <f>IF('Hidden Analysiss'!D327=1,IF(ABS('Raw Data'!E326-'Raw Data'!D326)&lt;3,'Raw Data'!BA326,0), 0)</f>
        <v/>
      </c>
      <c r="AT331">
        <f>IF('Hidden Analysiss'!D327=1,IF(ABS('Raw Data'!E326-'Raw Data'!D326)&lt;4,'Raw Data'!BD326,0), 0)</f>
        <v/>
      </c>
      <c r="AU331">
        <f>IF(AND('Hidden Analysiss'!E327=1, ABS('Raw Data'!E326-'Raw Data'!D326)&lt;2), 'Raw Data'!AX326, 0)</f>
        <v/>
      </c>
      <c r="AV331">
        <f>IF(AND('Hidden Analysiss'!E327=1, ABS('Raw Data'!E326-'Raw Data'!D326)&lt;3), 'Raw Data'!BA326, 0)</f>
        <v/>
      </c>
      <c r="AW331">
        <f>IF(AND('Hidden Analysiss'!E327=1, ABS('Raw Data'!E326-'Raw Data'!D326)&lt;3), 'Raw Data'!BD326, 0)</f>
        <v/>
      </c>
    </row>
    <row r="332">
      <c r="A332" s="1">
        <f>'Raw Data'!A327</f>
        <v/>
      </c>
      <c r="B332">
        <f>IF('Raw Data'!E327&gt;'Raw Data'!D327, 'Raw Data'!J327, 0)</f>
        <v/>
      </c>
      <c r="C332">
        <f>IF('Raw Data'!D327&gt;'Raw Data'!E327, 'Raw Data'!I327, 0)</f>
        <v/>
      </c>
      <c r="D332">
        <f>SUM(G332:H332)</f>
        <v/>
      </c>
      <c r="E332">
        <f>IF(AND('Raw Data'!J327&lt;'Raw Data'!I327,'Raw Data'!E327&gt;'Raw Data'!D327,'Raw Data'!E327-'Raw Data'!D327&gt;3),'Raw Data'!N327,IF(AND('Raw Data'!I327&lt;'Raw Data'!J327,'Raw Data'!D327&gt;'Raw Data'!E327,'Raw Data'!D327-'Raw Data'!E327&gt;3),'Raw Data'!M327,0))</f>
        <v/>
      </c>
      <c r="F332">
        <f>IF(AND('Raw Data'!J327&lt;'Raw Data'!I327,'Raw Data'!E327&gt;'Raw Data'!D327,'Raw Data'!E327-'Raw Data'!D327&lt;4),'Raw Data'!L327,IF(AND('Raw Data'!I327&lt;'Raw Data'!J327,'Raw Data'!D327&gt;'Raw Data'!E327,'Raw Data'!D327-'Raw Data'!E327&lt;4),'Raw Data'!K327,0))</f>
        <v/>
      </c>
      <c r="G332">
        <f>IF(AND('Raw Data'!J327&lt;'Raw Data'!I327, 'Raw Data'!E327&gt;'Raw Data'!D327), 'Raw Data'!J327, 0)</f>
        <v/>
      </c>
      <c r="H332">
        <f>IF(AND('Raw Data'!J327&gt;'Raw Data'!I327, 'Raw Data'!E327&lt;'Raw Data'!D327), 'Raw Data'!I327, 0)</f>
        <v/>
      </c>
      <c r="I332">
        <f>SUM(J332:K332)</f>
        <v/>
      </c>
      <c r="J332">
        <f>IF(AND('Raw Data'!J327&gt;'Raw Data'!I327, 'Raw Data'!E327&gt;'Raw Data'!D327), 'Raw Data'!J327, 0)</f>
        <v/>
      </c>
      <c r="K332">
        <f>IF(AND('Raw Data'!I327&gt;'Raw Data'!J327, 'Raw Data'!D327&gt;'Raw Data'!E327), 'Raw Data'!I327, 0)</f>
        <v/>
      </c>
      <c r="L332">
        <f>IF('Raw Data'!E327-'Raw Data'!D327&gt;3, 'Raw Data'!N327, 0)</f>
        <v/>
      </c>
      <c r="M332">
        <f>IF('Raw Data'!D327-'Raw Data'!E327&gt;3, 'Raw Data'!M327, 0)</f>
        <v/>
      </c>
      <c r="N332">
        <f>IF(ISBLANK('Raw Data'!D327),0,IF(AND('Raw Data'!E327&gt;'Raw Data'!D327,'Raw Data'!E327-'Raw Data'!D327&gt;0,'Raw Data'!E327-'Raw Data'!D327&lt;4),'Raw Data'!L327, 0))</f>
        <v/>
      </c>
      <c r="O332">
        <f>IF(ISBLANK('Raw Data'!D327),0,IF(AND('Raw Data'!E327&gt;'Raw Data'!D327,'Raw Data'!E327-'Raw Data'!D327&gt;0,'Raw Data'!D327-'Raw Data'!E327&lt;4),'Raw Data'!K327, 0))</f>
        <v/>
      </c>
      <c r="P332">
        <f>IF('Raw Data'!E327-'Raw Data'!D327&gt;3, 'Raw Data'!N327, IF('Raw Data'!D327-'Raw Data'!E327&gt;3, 'Raw Data'!M327, 0))</f>
        <v/>
      </c>
      <c r="Q332">
        <f>IF(ISBLANK('Raw Data'!E327),0,IF(AND('Raw Data'!E327-'Raw Data'!D327&lt;4,'Raw Data'!E327-'Raw Data'!D327&gt;0),'Raw Data'!L327,IF(AND('Raw Data'!D327&gt;'Raw Data'!E327,'Raw Data'!D327-'Raw Data'!E327&gt;0),'Raw Data'!K327,0)))</f>
        <v/>
      </c>
      <c r="R332">
        <f>IF(ISBLANK('Raw Data'!K327),0,IFERROR(IF(MATCH(SMALL('Raw Data'!K327:N327,1),L332:O332,0),SMALL('Raw Data'!K327:N327,1)),0))</f>
        <v/>
      </c>
      <c r="S332">
        <f>IF(ISBLANK('Raw Data'!K327),0,IFERROR(IF(MATCH(SMALL('Raw Data'!K327:N327,2),L332:O332,0),SMALL('Raw Data'!K327:N327,2)),0))</f>
        <v/>
      </c>
      <c r="T332">
        <f>IF(ISBLANK('Raw Data'!K327),0,IFERROR(IF(MATCH(SMALL('Raw Data'!K327:N327,3),L332:O332,0),SMALL('Raw Data'!K327:N327,3)),0))</f>
        <v/>
      </c>
      <c r="U332">
        <f>IF(ISBLANK('Raw Data'!K327),0,IFERROR(IF(MATCH(SMALL('Raw Data'!K327:N327,4),L332:O332,0),SMALL('Raw Data'!K327:N327,4)),0))</f>
        <v/>
      </c>
      <c r="V332">
        <f>IF(AND('Raw Data'!D327&lt;3, 'Raw Data'!E327&lt;3, 'Raw Data'!A327&gt;0), 'Raw Data'!AF327, 0)</f>
        <v/>
      </c>
      <c r="W332">
        <f>IF(AND('Raw Data'!D327&lt;4, 'Raw Data'!E327&lt;4, 'Raw Data'!A327&gt;0), 'Raw Data'!AI327, 0)</f>
        <v/>
      </c>
      <c r="X332">
        <f>IF(AND('Raw Data'!D327&lt;5, 'Raw Data'!E327&lt;5, 'Raw Data'!A327&gt;0), 'Raw Data'!AL327, 0)</f>
        <v/>
      </c>
      <c r="Y332">
        <f>IF(AND('Raw Data'!D327&lt;6, 'Raw Data'!E327&lt;6, 'Raw Data'!A327&gt;0), 'Raw Data'!AO327, 0)</f>
        <v/>
      </c>
      <c r="Z332">
        <f>IF(ISBLANK('Raw Data'!D327), 0, IF('Raw Data'!D327-'Raw Data'!E327&gt;1, 'Raw Data'!AW327, 0))</f>
        <v/>
      </c>
      <c r="AA332">
        <f>IF(ISBLANK('Raw Data'!A327), 0, IF(ABS('Raw Data'!D327-'Raw Data'!E327)&lt;2, 'Raw Data'!AX327, 0))</f>
        <v/>
      </c>
      <c r="AB332">
        <f>IF(ISBLANK('Raw Data'!D327), 0, IF('Raw Data'!E327-'Raw Data'!D327&gt;1, 'Raw Data'!AY327, 0))</f>
        <v/>
      </c>
      <c r="AC332">
        <f>IF(ISBLANK('Raw Data'!D327), 0, IF('Raw Data'!D327-'Raw Data'!E327&gt;2, 'Raw Data'!AZ327, 0))</f>
        <v/>
      </c>
      <c r="AD332">
        <f>IF(ISBLANK('Raw Data'!A327), 0, IF(ABS('Raw Data'!D327-'Raw Data'!E327)&lt;3, 'Raw Data'!BA327, 0))</f>
        <v/>
      </c>
      <c r="AE332">
        <f>IF(ISBLANK('Raw Data'!D327), 0, IF('Raw Data'!E327-'Raw Data'!D327&gt;2, 'Raw Data'!BB327, 0))</f>
        <v/>
      </c>
      <c r="AF332">
        <f>IF(ISBLANK('Raw Data'!D327), 0, IF('Raw Data'!D327-'Raw Data'!E327&gt;3, 'Raw Data'!BC327, 0))</f>
        <v/>
      </c>
      <c r="AG332">
        <f>IF(ISBLANK('Raw Data'!A327), 0, IF(ABS('Raw Data'!D327-'Raw Data'!E327)&lt;4, 'Raw Data'!BD327, 0))</f>
        <v/>
      </c>
      <c r="AH332">
        <f>IF(ISBLANK('Raw Data'!D327), 0, IF('Raw Data'!E327-'Raw Data'!D327&gt;3, 'Raw Data'!BE327, 0))</f>
        <v/>
      </c>
      <c r="AI332">
        <f>IF(SUM('Raw Data'!D327:E327)&gt;'Raw Data'!F327, 'Raw Data'!G327, 0)</f>
        <v/>
      </c>
      <c r="AJ332">
        <f>IF(ISBLANK('Raw Data'!D327), 0, IF(SUM('Raw Data'!D327:E327)&lt;'Raw Data'!F327, 'Raw Data'!H327, 0))</f>
        <v/>
      </c>
      <c r="AK332">
        <f>IF(ISBLANK('Raw Data'!A327), 0, IF(AND('Raw Data'!D327&lt;3, 'Raw Data'!E327&lt;3, 'Raw Data'!F327&lt;BB$2), 'Raw Data'!AF327, 0))</f>
        <v/>
      </c>
      <c r="AL332">
        <f>IF(ISBLANK('Raw Data'!A327), 0, IF(AND('Raw Data'!D327&lt;4, 'Raw Data'!E327&lt;4, 'Raw Data'!F327&lt;BB$2), 'Raw Data'!AI327, 0))</f>
        <v/>
      </c>
      <c r="AM332">
        <f>IF(ISBLANK('Raw Data'!A327), 0, IF(AND('Raw Data'!D327&lt;5, 'Raw Data'!E327&lt;5, 'Raw Data'!F327&lt;BB$2), 'Raw Data'!AL327, 0))</f>
        <v/>
      </c>
      <c r="AN332">
        <f>IF(ISBLANK('Raw Data'!A327), 0, IF(AND('Raw Data'!D327&lt;6, 'Raw Data'!E327&lt;6, 'Raw Data'!F327&lt;BB$2), 'Raw Data'!AO327, 0))</f>
        <v/>
      </c>
      <c r="AO332">
        <f>IF(ISBLANK('Raw Data'!A327), 0, IF(AND('Raw Data'!I327&lt;Analysis!$BC$2, 'Raw Data'!D327-'Raw Data'!E327&gt;1), 'Raw Data'!AW327, IF(AND('Raw Data'!J327&lt;Analysis!$BC$2, 'Raw Data'!E327-'Raw Data'!D327&gt;1), 'Raw Data'!AY327, 0)))</f>
        <v/>
      </c>
      <c r="AP332">
        <f>IF(ISBLANK('Raw Data'!A327), 0, IF(AND('Raw Data'!I327&lt;Analysis!$BC$2, 'Raw Data'!D327-'Raw Data'!E327&gt;2), 'Raw Data'!AZ327, IF(AND('Raw Data'!J327&lt;Analysis!$BC$2, 'Raw Data'!E327-'Raw Data'!D327&gt;2), 'Raw Data'!BB327, 0)))</f>
        <v/>
      </c>
      <c r="AQ332">
        <f>IF(ISBLANK('Raw Data'!A327), 0, IF(AND('Raw Data'!I327&lt;Analysis!$BC$2, 'Raw Data'!D327-'Raw Data'!E327&gt;3), 'Raw Data'!BC327, IF(AND('Raw Data'!J327&lt;Analysis!$BC$2, 'Raw Data'!E327-'Raw Data'!D327&gt;3), 'Raw Data'!BE327, 0)))</f>
        <v/>
      </c>
      <c r="AR332">
        <f>IF('Hidden Analysiss'!D328=1,IF(ABS('Raw Data'!E327-'Raw Data'!D327)&lt;2,'Raw Data'!AX327,0), 0)</f>
        <v/>
      </c>
      <c r="AS332">
        <f>IF('Hidden Analysiss'!D328=1,IF(ABS('Raw Data'!E327-'Raw Data'!D327)&lt;3,'Raw Data'!BA327,0), 0)</f>
        <v/>
      </c>
      <c r="AT332">
        <f>IF('Hidden Analysiss'!D328=1,IF(ABS('Raw Data'!E327-'Raw Data'!D327)&lt;4,'Raw Data'!BD327,0), 0)</f>
        <v/>
      </c>
      <c r="AU332">
        <f>IF(AND('Hidden Analysiss'!E328=1, ABS('Raw Data'!E327-'Raw Data'!D327)&lt;2), 'Raw Data'!AX327, 0)</f>
        <v/>
      </c>
      <c r="AV332">
        <f>IF(AND('Hidden Analysiss'!E328=1, ABS('Raw Data'!E327-'Raw Data'!D327)&lt;3), 'Raw Data'!BA327, 0)</f>
        <v/>
      </c>
      <c r="AW332">
        <f>IF(AND('Hidden Analysiss'!E328=1, ABS('Raw Data'!E327-'Raw Data'!D327)&lt;3), 'Raw Data'!BD327, 0)</f>
        <v/>
      </c>
    </row>
    <row r="333">
      <c r="A333" s="1">
        <f>'Raw Data'!A328</f>
        <v/>
      </c>
      <c r="B333">
        <f>IF('Raw Data'!E328&gt;'Raw Data'!D328, 'Raw Data'!J328, 0)</f>
        <v/>
      </c>
      <c r="C333">
        <f>IF('Raw Data'!D328&gt;'Raw Data'!E328, 'Raw Data'!I328, 0)</f>
        <v/>
      </c>
      <c r="D333">
        <f>SUM(G333:H333)</f>
        <v/>
      </c>
      <c r="E333">
        <f>IF(AND('Raw Data'!J328&lt;'Raw Data'!I328,'Raw Data'!E328&gt;'Raw Data'!D328,'Raw Data'!E328-'Raw Data'!D328&gt;3),'Raw Data'!N328,IF(AND('Raw Data'!I328&lt;'Raw Data'!J328,'Raw Data'!D328&gt;'Raw Data'!E328,'Raw Data'!D328-'Raw Data'!E328&gt;3),'Raw Data'!M328,0))</f>
        <v/>
      </c>
      <c r="F333">
        <f>IF(AND('Raw Data'!J328&lt;'Raw Data'!I328,'Raw Data'!E328&gt;'Raw Data'!D328,'Raw Data'!E328-'Raw Data'!D328&lt;4),'Raw Data'!L328,IF(AND('Raw Data'!I328&lt;'Raw Data'!J328,'Raw Data'!D328&gt;'Raw Data'!E328,'Raw Data'!D328-'Raw Data'!E328&lt;4),'Raw Data'!K328,0))</f>
        <v/>
      </c>
      <c r="G333">
        <f>IF(AND('Raw Data'!J328&lt;'Raw Data'!I328, 'Raw Data'!E328&gt;'Raw Data'!D328), 'Raw Data'!J328, 0)</f>
        <v/>
      </c>
      <c r="H333">
        <f>IF(AND('Raw Data'!J328&gt;'Raw Data'!I328, 'Raw Data'!E328&lt;'Raw Data'!D328), 'Raw Data'!I328, 0)</f>
        <v/>
      </c>
      <c r="I333">
        <f>SUM(J333:K333)</f>
        <v/>
      </c>
      <c r="J333">
        <f>IF(AND('Raw Data'!J328&gt;'Raw Data'!I328, 'Raw Data'!E328&gt;'Raw Data'!D328), 'Raw Data'!J328, 0)</f>
        <v/>
      </c>
      <c r="K333">
        <f>IF(AND('Raw Data'!I328&gt;'Raw Data'!J328, 'Raw Data'!D328&gt;'Raw Data'!E328), 'Raw Data'!I328, 0)</f>
        <v/>
      </c>
      <c r="L333">
        <f>IF('Raw Data'!E328-'Raw Data'!D328&gt;3, 'Raw Data'!N328, 0)</f>
        <v/>
      </c>
      <c r="M333">
        <f>IF('Raw Data'!D328-'Raw Data'!E328&gt;3, 'Raw Data'!M328, 0)</f>
        <v/>
      </c>
      <c r="N333">
        <f>IF(ISBLANK('Raw Data'!D328),0,IF(AND('Raw Data'!E328&gt;'Raw Data'!D328,'Raw Data'!E328-'Raw Data'!D328&gt;0,'Raw Data'!E328-'Raw Data'!D328&lt;4),'Raw Data'!L328, 0))</f>
        <v/>
      </c>
      <c r="O333">
        <f>IF(ISBLANK('Raw Data'!D328),0,IF(AND('Raw Data'!E328&gt;'Raw Data'!D328,'Raw Data'!E328-'Raw Data'!D328&gt;0,'Raw Data'!D328-'Raw Data'!E328&lt;4),'Raw Data'!K328, 0))</f>
        <v/>
      </c>
      <c r="P333">
        <f>IF('Raw Data'!E328-'Raw Data'!D328&gt;3, 'Raw Data'!N328, IF('Raw Data'!D328-'Raw Data'!E328&gt;3, 'Raw Data'!M328, 0))</f>
        <v/>
      </c>
      <c r="Q333">
        <f>IF(ISBLANK('Raw Data'!E328),0,IF(AND('Raw Data'!E328-'Raw Data'!D328&lt;4,'Raw Data'!E328-'Raw Data'!D328&gt;0),'Raw Data'!L328,IF(AND('Raw Data'!D328&gt;'Raw Data'!E328,'Raw Data'!D328-'Raw Data'!E328&gt;0),'Raw Data'!K328,0)))</f>
        <v/>
      </c>
      <c r="R333">
        <f>IF(ISBLANK('Raw Data'!K328),0,IFERROR(IF(MATCH(SMALL('Raw Data'!K328:N328,1),L333:O333,0),SMALL('Raw Data'!K328:N328,1)),0))</f>
        <v/>
      </c>
      <c r="S333">
        <f>IF(ISBLANK('Raw Data'!K328),0,IFERROR(IF(MATCH(SMALL('Raw Data'!K328:N328,2),L333:O333,0),SMALL('Raw Data'!K328:N328,2)),0))</f>
        <v/>
      </c>
      <c r="T333">
        <f>IF(ISBLANK('Raw Data'!K328),0,IFERROR(IF(MATCH(SMALL('Raw Data'!K328:N328,3),L333:O333,0),SMALL('Raw Data'!K328:N328,3)),0))</f>
        <v/>
      </c>
      <c r="U333">
        <f>IF(ISBLANK('Raw Data'!K328),0,IFERROR(IF(MATCH(SMALL('Raw Data'!K328:N328,4),L333:O333,0),SMALL('Raw Data'!K328:N328,4)),0))</f>
        <v/>
      </c>
      <c r="V333">
        <f>IF(AND('Raw Data'!D328&lt;3, 'Raw Data'!E328&lt;3, 'Raw Data'!A328&gt;0), 'Raw Data'!AF328, 0)</f>
        <v/>
      </c>
      <c r="W333">
        <f>IF(AND('Raw Data'!D328&lt;4, 'Raw Data'!E328&lt;4, 'Raw Data'!A328&gt;0), 'Raw Data'!AI328, 0)</f>
        <v/>
      </c>
      <c r="X333">
        <f>IF(AND('Raw Data'!D328&lt;5, 'Raw Data'!E328&lt;5, 'Raw Data'!A328&gt;0), 'Raw Data'!AL328, 0)</f>
        <v/>
      </c>
      <c r="Y333">
        <f>IF(AND('Raw Data'!D328&lt;6, 'Raw Data'!E328&lt;6, 'Raw Data'!A328&gt;0), 'Raw Data'!AO328, 0)</f>
        <v/>
      </c>
      <c r="Z333">
        <f>IF(ISBLANK('Raw Data'!D328), 0, IF('Raw Data'!D328-'Raw Data'!E328&gt;1, 'Raw Data'!AW328, 0))</f>
        <v/>
      </c>
      <c r="AA333">
        <f>IF(ISBLANK('Raw Data'!A328), 0, IF(ABS('Raw Data'!D328-'Raw Data'!E328)&lt;2, 'Raw Data'!AX328, 0))</f>
        <v/>
      </c>
      <c r="AB333">
        <f>IF(ISBLANK('Raw Data'!D328), 0, IF('Raw Data'!E328-'Raw Data'!D328&gt;1, 'Raw Data'!AY328, 0))</f>
        <v/>
      </c>
      <c r="AC333">
        <f>IF(ISBLANK('Raw Data'!D328), 0, IF('Raw Data'!D328-'Raw Data'!E328&gt;2, 'Raw Data'!AZ328, 0))</f>
        <v/>
      </c>
      <c r="AD333">
        <f>IF(ISBLANK('Raw Data'!A328), 0, IF(ABS('Raw Data'!D328-'Raw Data'!E328)&lt;3, 'Raw Data'!BA328, 0))</f>
        <v/>
      </c>
      <c r="AE333">
        <f>IF(ISBLANK('Raw Data'!D328), 0, IF('Raw Data'!E328-'Raw Data'!D328&gt;2, 'Raw Data'!BB328, 0))</f>
        <v/>
      </c>
      <c r="AF333">
        <f>IF(ISBLANK('Raw Data'!D328), 0, IF('Raw Data'!D328-'Raw Data'!E328&gt;3, 'Raw Data'!BC328, 0))</f>
        <v/>
      </c>
      <c r="AG333">
        <f>IF(ISBLANK('Raw Data'!A328), 0, IF(ABS('Raw Data'!D328-'Raw Data'!E328)&lt;4, 'Raw Data'!BD328, 0))</f>
        <v/>
      </c>
      <c r="AH333">
        <f>IF(ISBLANK('Raw Data'!D328), 0, IF('Raw Data'!E328-'Raw Data'!D328&gt;3, 'Raw Data'!BE328, 0))</f>
        <v/>
      </c>
      <c r="AI333">
        <f>IF(SUM('Raw Data'!D328:E328)&gt;'Raw Data'!F328, 'Raw Data'!G328, 0)</f>
        <v/>
      </c>
      <c r="AJ333">
        <f>IF(ISBLANK('Raw Data'!D328), 0, IF(SUM('Raw Data'!D328:E328)&lt;'Raw Data'!F328, 'Raw Data'!H328, 0))</f>
        <v/>
      </c>
      <c r="AK333">
        <f>IF(ISBLANK('Raw Data'!A328), 0, IF(AND('Raw Data'!D328&lt;3, 'Raw Data'!E328&lt;3, 'Raw Data'!F328&lt;BB$2), 'Raw Data'!AF328, 0))</f>
        <v/>
      </c>
      <c r="AL333">
        <f>IF(ISBLANK('Raw Data'!A328), 0, IF(AND('Raw Data'!D328&lt;4, 'Raw Data'!E328&lt;4, 'Raw Data'!F328&lt;BB$2), 'Raw Data'!AI328, 0))</f>
        <v/>
      </c>
      <c r="AM333">
        <f>IF(ISBLANK('Raw Data'!A328), 0, IF(AND('Raw Data'!D328&lt;5, 'Raw Data'!E328&lt;5, 'Raw Data'!F328&lt;BB$2), 'Raw Data'!AL328, 0))</f>
        <v/>
      </c>
      <c r="AN333">
        <f>IF(ISBLANK('Raw Data'!A328), 0, IF(AND('Raw Data'!D328&lt;6, 'Raw Data'!E328&lt;6, 'Raw Data'!F328&lt;BB$2), 'Raw Data'!AO328, 0))</f>
        <v/>
      </c>
      <c r="AO333">
        <f>IF(ISBLANK('Raw Data'!A328), 0, IF(AND('Raw Data'!I328&lt;Analysis!$BC$2, 'Raw Data'!D328-'Raw Data'!E328&gt;1), 'Raw Data'!AW328, IF(AND('Raw Data'!J328&lt;Analysis!$BC$2, 'Raw Data'!E328-'Raw Data'!D328&gt;1), 'Raw Data'!AY328, 0)))</f>
        <v/>
      </c>
      <c r="AP333">
        <f>IF(ISBLANK('Raw Data'!A328), 0, IF(AND('Raw Data'!I328&lt;Analysis!$BC$2, 'Raw Data'!D328-'Raw Data'!E328&gt;2), 'Raw Data'!AZ328, IF(AND('Raw Data'!J328&lt;Analysis!$BC$2, 'Raw Data'!E328-'Raw Data'!D328&gt;2), 'Raw Data'!BB328, 0)))</f>
        <v/>
      </c>
      <c r="AQ333">
        <f>IF(ISBLANK('Raw Data'!A328), 0, IF(AND('Raw Data'!I328&lt;Analysis!$BC$2, 'Raw Data'!D328-'Raw Data'!E328&gt;3), 'Raw Data'!BC328, IF(AND('Raw Data'!J328&lt;Analysis!$BC$2, 'Raw Data'!E328-'Raw Data'!D328&gt;3), 'Raw Data'!BE328, 0)))</f>
        <v/>
      </c>
      <c r="AR333">
        <f>IF('Hidden Analysiss'!D329=1,IF(ABS('Raw Data'!E328-'Raw Data'!D328)&lt;2,'Raw Data'!AX328,0), 0)</f>
        <v/>
      </c>
      <c r="AS333">
        <f>IF('Hidden Analysiss'!D329=1,IF(ABS('Raw Data'!E328-'Raw Data'!D328)&lt;3,'Raw Data'!BA328,0), 0)</f>
        <v/>
      </c>
      <c r="AT333">
        <f>IF('Hidden Analysiss'!D329=1,IF(ABS('Raw Data'!E328-'Raw Data'!D328)&lt;4,'Raw Data'!BD328,0), 0)</f>
        <v/>
      </c>
      <c r="AU333">
        <f>IF(AND('Hidden Analysiss'!E329=1, ABS('Raw Data'!E328-'Raw Data'!D328)&lt;2), 'Raw Data'!AX328, 0)</f>
        <v/>
      </c>
      <c r="AV333">
        <f>IF(AND('Hidden Analysiss'!E329=1, ABS('Raw Data'!E328-'Raw Data'!D328)&lt;3), 'Raw Data'!BA328, 0)</f>
        <v/>
      </c>
      <c r="AW333">
        <f>IF(AND('Hidden Analysiss'!E329=1, ABS('Raw Data'!E328-'Raw Data'!D328)&lt;3), 'Raw Data'!BD328, 0)</f>
        <v/>
      </c>
    </row>
    <row r="334">
      <c r="A334" s="1">
        <f>'Raw Data'!A329</f>
        <v/>
      </c>
      <c r="B334">
        <f>IF('Raw Data'!E329&gt;'Raw Data'!D329, 'Raw Data'!J329, 0)</f>
        <v/>
      </c>
      <c r="C334">
        <f>IF('Raw Data'!D329&gt;'Raw Data'!E329, 'Raw Data'!I329, 0)</f>
        <v/>
      </c>
      <c r="D334">
        <f>SUM(G334:H334)</f>
        <v/>
      </c>
      <c r="E334">
        <f>IF(AND('Raw Data'!J329&lt;'Raw Data'!I329,'Raw Data'!E329&gt;'Raw Data'!D329,'Raw Data'!E329-'Raw Data'!D329&gt;3),'Raw Data'!N329,IF(AND('Raw Data'!I329&lt;'Raw Data'!J329,'Raw Data'!D329&gt;'Raw Data'!E329,'Raw Data'!D329-'Raw Data'!E329&gt;3),'Raw Data'!M329,0))</f>
        <v/>
      </c>
      <c r="F334">
        <f>IF(AND('Raw Data'!J329&lt;'Raw Data'!I329,'Raw Data'!E329&gt;'Raw Data'!D329,'Raw Data'!E329-'Raw Data'!D329&lt;4),'Raw Data'!L329,IF(AND('Raw Data'!I329&lt;'Raw Data'!J329,'Raw Data'!D329&gt;'Raw Data'!E329,'Raw Data'!D329-'Raw Data'!E329&lt;4),'Raw Data'!K329,0))</f>
        <v/>
      </c>
      <c r="G334">
        <f>IF(AND('Raw Data'!J329&lt;'Raw Data'!I329, 'Raw Data'!E329&gt;'Raw Data'!D329), 'Raw Data'!J329, 0)</f>
        <v/>
      </c>
      <c r="H334">
        <f>IF(AND('Raw Data'!J329&gt;'Raw Data'!I329, 'Raw Data'!E329&lt;'Raw Data'!D329), 'Raw Data'!I329, 0)</f>
        <v/>
      </c>
      <c r="I334">
        <f>SUM(J334:K334)</f>
        <v/>
      </c>
      <c r="J334">
        <f>IF(AND('Raw Data'!J329&gt;'Raw Data'!I329, 'Raw Data'!E329&gt;'Raw Data'!D329), 'Raw Data'!J329, 0)</f>
        <v/>
      </c>
      <c r="K334">
        <f>IF(AND('Raw Data'!I329&gt;'Raw Data'!J329, 'Raw Data'!D329&gt;'Raw Data'!E329), 'Raw Data'!I329, 0)</f>
        <v/>
      </c>
      <c r="L334">
        <f>IF('Raw Data'!E329-'Raw Data'!D329&gt;3, 'Raw Data'!N329, 0)</f>
        <v/>
      </c>
      <c r="M334">
        <f>IF('Raw Data'!D329-'Raw Data'!E329&gt;3, 'Raw Data'!M329, 0)</f>
        <v/>
      </c>
      <c r="N334">
        <f>IF(ISBLANK('Raw Data'!D329),0,IF(AND('Raw Data'!E329&gt;'Raw Data'!D329,'Raw Data'!E329-'Raw Data'!D329&gt;0,'Raw Data'!E329-'Raw Data'!D329&lt;4),'Raw Data'!L329, 0))</f>
        <v/>
      </c>
      <c r="O334">
        <f>IF(ISBLANK('Raw Data'!D329),0,IF(AND('Raw Data'!E329&gt;'Raw Data'!D329,'Raw Data'!E329-'Raw Data'!D329&gt;0,'Raw Data'!D329-'Raw Data'!E329&lt;4),'Raw Data'!K329, 0))</f>
        <v/>
      </c>
      <c r="P334">
        <f>IF('Raw Data'!E329-'Raw Data'!D329&gt;3, 'Raw Data'!N329, IF('Raw Data'!D329-'Raw Data'!E329&gt;3, 'Raw Data'!M329, 0))</f>
        <v/>
      </c>
      <c r="Q334">
        <f>IF(ISBLANK('Raw Data'!E329),0,IF(AND('Raw Data'!E329-'Raw Data'!D329&lt;4,'Raw Data'!E329-'Raw Data'!D329&gt;0),'Raw Data'!L329,IF(AND('Raw Data'!D329&gt;'Raw Data'!E329,'Raw Data'!D329-'Raw Data'!E329&gt;0),'Raw Data'!K329,0)))</f>
        <v/>
      </c>
      <c r="R334">
        <f>IF(ISBLANK('Raw Data'!K329),0,IFERROR(IF(MATCH(SMALL('Raw Data'!K329:N329,1),L334:O334,0),SMALL('Raw Data'!K329:N329,1)),0))</f>
        <v/>
      </c>
      <c r="S334">
        <f>IF(ISBLANK('Raw Data'!K329),0,IFERROR(IF(MATCH(SMALL('Raw Data'!K329:N329,2),L334:O334,0),SMALL('Raw Data'!K329:N329,2)),0))</f>
        <v/>
      </c>
      <c r="T334">
        <f>IF(ISBLANK('Raw Data'!K329),0,IFERROR(IF(MATCH(SMALL('Raw Data'!K329:N329,3),L334:O334,0),SMALL('Raw Data'!K329:N329,3)),0))</f>
        <v/>
      </c>
      <c r="U334">
        <f>IF(ISBLANK('Raw Data'!K329),0,IFERROR(IF(MATCH(SMALL('Raw Data'!K329:N329,4),L334:O334,0),SMALL('Raw Data'!K329:N329,4)),0))</f>
        <v/>
      </c>
      <c r="V334">
        <f>IF(AND('Raw Data'!D329&lt;3, 'Raw Data'!E329&lt;3, 'Raw Data'!A329&gt;0), 'Raw Data'!AF329, 0)</f>
        <v/>
      </c>
      <c r="W334">
        <f>IF(AND('Raw Data'!D329&lt;4, 'Raw Data'!E329&lt;4, 'Raw Data'!A329&gt;0), 'Raw Data'!AI329, 0)</f>
        <v/>
      </c>
      <c r="X334">
        <f>IF(AND('Raw Data'!D329&lt;5, 'Raw Data'!E329&lt;5, 'Raw Data'!A329&gt;0), 'Raw Data'!AL329, 0)</f>
        <v/>
      </c>
      <c r="Y334">
        <f>IF(AND('Raw Data'!D329&lt;6, 'Raw Data'!E329&lt;6, 'Raw Data'!A329&gt;0), 'Raw Data'!AO329, 0)</f>
        <v/>
      </c>
      <c r="Z334">
        <f>IF(ISBLANK('Raw Data'!D329), 0, IF('Raw Data'!D329-'Raw Data'!E329&gt;1, 'Raw Data'!AW329, 0))</f>
        <v/>
      </c>
      <c r="AA334">
        <f>IF(ISBLANK('Raw Data'!A329), 0, IF(ABS('Raw Data'!D329-'Raw Data'!E329)&lt;2, 'Raw Data'!AX329, 0))</f>
        <v/>
      </c>
      <c r="AB334">
        <f>IF(ISBLANK('Raw Data'!D329), 0, IF('Raw Data'!E329-'Raw Data'!D329&gt;1, 'Raw Data'!AY329, 0))</f>
        <v/>
      </c>
      <c r="AC334">
        <f>IF(ISBLANK('Raw Data'!D329), 0, IF('Raw Data'!D329-'Raw Data'!E329&gt;2, 'Raw Data'!AZ329, 0))</f>
        <v/>
      </c>
      <c r="AD334">
        <f>IF(ISBLANK('Raw Data'!A329), 0, IF(ABS('Raw Data'!D329-'Raw Data'!E329)&lt;3, 'Raw Data'!BA329, 0))</f>
        <v/>
      </c>
      <c r="AE334">
        <f>IF(ISBLANK('Raw Data'!D329), 0, IF('Raw Data'!E329-'Raw Data'!D329&gt;2, 'Raw Data'!BB329, 0))</f>
        <v/>
      </c>
      <c r="AF334">
        <f>IF(ISBLANK('Raw Data'!D329), 0, IF('Raw Data'!D329-'Raw Data'!E329&gt;3, 'Raw Data'!BC329, 0))</f>
        <v/>
      </c>
      <c r="AG334">
        <f>IF(ISBLANK('Raw Data'!A329), 0, IF(ABS('Raw Data'!D329-'Raw Data'!E329)&lt;4, 'Raw Data'!BD329, 0))</f>
        <v/>
      </c>
      <c r="AH334">
        <f>IF(ISBLANK('Raw Data'!D329), 0, IF('Raw Data'!E329-'Raw Data'!D329&gt;3, 'Raw Data'!BE329, 0))</f>
        <v/>
      </c>
      <c r="AI334">
        <f>IF(SUM('Raw Data'!D329:E329)&gt;'Raw Data'!F329, 'Raw Data'!G329, 0)</f>
        <v/>
      </c>
      <c r="AJ334">
        <f>IF(ISBLANK('Raw Data'!D329), 0, IF(SUM('Raw Data'!D329:E329)&lt;'Raw Data'!F329, 'Raw Data'!H329, 0))</f>
        <v/>
      </c>
      <c r="AK334">
        <f>IF(ISBLANK('Raw Data'!A329), 0, IF(AND('Raw Data'!D329&lt;3, 'Raw Data'!E329&lt;3, 'Raw Data'!F329&lt;BB$2), 'Raw Data'!AF329, 0))</f>
        <v/>
      </c>
      <c r="AL334">
        <f>IF(ISBLANK('Raw Data'!A329), 0, IF(AND('Raw Data'!D329&lt;4, 'Raw Data'!E329&lt;4, 'Raw Data'!F329&lt;BB$2), 'Raw Data'!AI329, 0))</f>
        <v/>
      </c>
      <c r="AM334">
        <f>IF(ISBLANK('Raw Data'!A329), 0, IF(AND('Raw Data'!D329&lt;5, 'Raw Data'!E329&lt;5, 'Raw Data'!F329&lt;BB$2), 'Raw Data'!AL329, 0))</f>
        <v/>
      </c>
      <c r="AN334">
        <f>IF(ISBLANK('Raw Data'!A329), 0, IF(AND('Raw Data'!D329&lt;6, 'Raw Data'!E329&lt;6, 'Raw Data'!F329&lt;BB$2), 'Raw Data'!AO329, 0))</f>
        <v/>
      </c>
      <c r="AO334">
        <f>IF(ISBLANK('Raw Data'!A329), 0, IF(AND('Raw Data'!I329&lt;Analysis!$BC$2, 'Raw Data'!D329-'Raw Data'!E329&gt;1), 'Raw Data'!AW329, IF(AND('Raw Data'!J329&lt;Analysis!$BC$2, 'Raw Data'!E329-'Raw Data'!D329&gt;1), 'Raw Data'!AY329, 0)))</f>
        <v/>
      </c>
      <c r="AP334">
        <f>IF(ISBLANK('Raw Data'!A329), 0, IF(AND('Raw Data'!I329&lt;Analysis!$BC$2, 'Raw Data'!D329-'Raw Data'!E329&gt;2), 'Raw Data'!AZ329, IF(AND('Raw Data'!J329&lt;Analysis!$BC$2, 'Raw Data'!E329-'Raw Data'!D329&gt;2), 'Raw Data'!BB329, 0)))</f>
        <v/>
      </c>
      <c r="AQ334">
        <f>IF(ISBLANK('Raw Data'!A329), 0, IF(AND('Raw Data'!I329&lt;Analysis!$BC$2, 'Raw Data'!D329-'Raw Data'!E329&gt;3), 'Raw Data'!BC329, IF(AND('Raw Data'!J329&lt;Analysis!$BC$2, 'Raw Data'!E329-'Raw Data'!D329&gt;3), 'Raw Data'!BE329, 0)))</f>
        <v/>
      </c>
      <c r="AR334">
        <f>IF('Hidden Analysiss'!D330=1,IF(ABS('Raw Data'!E329-'Raw Data'!D329)&lt;2,'Raw Data'!AX329,0), 0)</f>
        <v/>
      </c>
      <c r="AS334">
        <f>IF('Hidden Analysiss'!D330=1,IF(ABS('Raw Data'!E329-'Raw Data'!D329)&lt;3,'Raw Data'!BA329,0), 0)</f>
        <v/>
      </c>
      <c r="AT334">
        <f>IF('Hidden Analysiss'!D330=1,IF(ABS('Raw Data'!E329-'Raw Data'!D329)&lt;4,'Raw Data'!BD329,0), 0)</f>
        <v/>
      </c>
      <c r="AU334">
        <f>IF(AND('Hidden Analysiss'!E330=1, ABS('Raw Data'!E329-'Raw Data'!D329)&lt;2), 'Raw Data'!AX329, 0)</f>
        <v/>
      </c>
      <c r="AV334">
        <f>IF(AND('Hidden Analysiss'!E330=1, ABS('Raw Data'!E329-'Raw Data'!D329)&lt;3), 'Raw Data'!BA329, 0)</f>
        <v/>
      </c>
      <c r="AW334">
        <f>IF(AND('Hidden Analysiss'!E330=1, ABS('Raw Data'!E329-'Raw Data'!D329)&lt;3), 'Raw Data'!BD329, 0)</f>
        <v/>
      </c>
    </row>
    <row r="335">
      <c r="A335" s="1">
        <f>'Raw Data'!A330</f>
        <v/>
      </c>
      <c r="B335">
        <f>IF('Raw Data'!E330&gt;'Raw Data'!D330, 'Raw Data'!J330, 0)</f>
        <v/>
      </c>
      <c r="C335">
        <f>IF('Raw Data'!D330&gt;'Raw Data'!E330, 'Raw Data'!I330, 0)</f>
        <v/>
      </c>
      <c r="D335">
        <f>SUM(G335:H335)</f>
        <v/>
      </c>
      <c r="E335">
        <f>IF(AND('Raw Data'!J330&lt;'Raw Data'!I330,'Raw Data'!E330&gt;'Raw Data'!D330,'Raw Data'!E330-'Raw Data'!D330&gt;3),'Raw Data'!N330,IF(AND('Raw Data'!I330&lt;'Raw Data'!J330,'Raw Data'!D330&gt;'Raw Data'!E330,'Raw Data'!D330-'Raw Data'!E330&gt;3),'Raw Data'!M330,0))</f>
        <v/>
      </c>
      <c r="F335">
        <f>IF(AND('Raw Data'!J330&lt;'Raw Data'!I330,'Raw Data'!E330&gt;'Raw Data'!D330,'Raw Data'!E330-'Raw Data'!D330&lt;4),'Raw Data'!L330,IF(AND('Raw Data'!I330&lt;'Raw Data'!J330,'Raw Data'!D330&gt;'Raw Data'!E330,'Raw Data'!D330-'Raw Data'!E330&lt;4),'Raw Data'!K330,0))</f>
        <v/>
      </c>
      <c r="G335">
        <f>IF(AND('Raw Data'!J330&lt;'Raw Data'!I330, 'Raw Data'!E330&gt;'Raw Data'!D330), 'Raw Data'!J330, 0)</f>
        <v/>
      </c>
      <c r="H335">
        <f>IF(AND('Raw Data'!J330&gt;'Raw Data'!I330, 'Raw Data'!E330&lt;'Raw Data'!D330), 'Raw Data'!I330, 0)</f>
        <v/>
      </c>
      <c r="I335">
        <f>SUM(J335:K335)</f>
        <v/>
      </c>
      <c r="J335">
        <f>IF(AND('Raw Data'!J330&gt;'Raw Data'!I330, 'Raw Data'!E330&gt;'Raw Data'!D330), 'Raw Data'!J330, 0)</f>
        <v/>
      </c>
      <c r="K335">
        <f>IF(AND('Raw Data'!I330&gt;'Raw Data'!J330, 'Raw Data'!D330&gt;'Raw Data'!E330), 'Raw Data'!I330, 0)</f>
        <v/>
      </c>
      <c r="L335">
        <f>IF('Raw Data'!E330-'Raw Data'!D330&gt;3, 'Raw Data'!N330, 0)</f>
        <v/>
      </c>
      <c r="M335">
        <f>IF('Raw Data'!D330-'Raw Data'!E330&gt;3, 'Raw Data'!M330, 0)</f>
        <v/>
      </c>
      <c r="N335">
        <f>IF(ISBLANK('Raw Data'!D330),0,IF(AND('Raw Data'!E330&gt;'Raw Data'!D330,'Raw Data'!E330-'Raw Data'!D330&gt;0,'Raw Data'!E330-'Raw Data'!D330&lt;4),'Raw Data'!L330, 0))</f>
        <v/>
      </c>
      <c r="O335">
        <f>IF(ISBLANK('Raw Data'!D330),0,IF(AND('Raw Data'!E330&gt;'Raw Data'!D330,'Raw Data'!E330-'Raw Data'!D330&gt;0,'Raw Data'!D330-'Raw Data'!E330&lt;4),'Raw Data'!K330, 0))</f>
        <v/>
      </c>
      <c r="P335">
        <f>IF('Raw Data'!E330-'Raw Data'!D330&gt;3, 'Raw Data'!N330, IF('Raw Data'!D330-'Raw Data'!E330&gt;3, 'Raw Data'!M330, 0))</f>
        <v/>
      </c>
      <c r="Q335">
        <f>IF(ISBLANK('Raw Data'!E330),0,IF(AND('Raw Data'!E330-'Raw Data'!D330&lt;4,'Raw Data'!E330-'Raw Data'!D330&gt;0),'Raw Data'!L330,IF(AND('Raw Data'!D330&gt;'Raw Data'!E330,'Raw Data'!D330-'Raw Data'!E330&gt;0),'Raw Data'!K330,0)))</f>
        <v/>
      </c>
      <c r="R335">
        <f>IF(ISBLANK('Raw Data'!K330),0,IFERROR(IF(MATCH(SMALL('Raw Data'!K330:N330,1),L335:O335,0),SMALL('Raw Data'!K330:N330,1)),0))</f>
        <v/>
      </c>
      <c r="S335">
        <f>IF(ISBLANK('Raw Data'!K330),0,IFERROR(IF(MATCH(SMALL('Raw Data'!K330:N330,2),L335:O335,0),SMALL('Raw Data'!K330:N330,2)),0))</f>
        <v/>
      </c>
      <c r="T335">
        <f>IF(ISBLANK('Raw Data'!K330),0,IFERROR(IF(MATCH(SMALL('Raw Data'!K330:N330,3),L335:O335,0),SMALL('Raw Data'!K330:N330,3)),0))</f>
        <v/>
      </c>
      <c r="U335">
        <f>IF(ISBLANK('Raw Data'!K330),0,IFERROR(IF(MATCH(SMALL('Raw Data'!K330:N330,4),L335:O335,0),SMALL('Raw Data'!K330:N330,4)),0))</f>
        <v/>
      </c>
      <c r="V335">
        <f>IF(AND('Raw Data'!D330&lt;3, 'Raw Data'!E330&lt;3, 'Raw Data'!A330&gt;0), 'Raw Data'!AF330, 0)</f>
        <v/>
      </c>
      <c r="W335">
        <f>IF(AND('Raw Data'!D330&lt;4, 'Raw Data'!E330&lt;4, 'Raw Data'!A330&gt;0), 'Raw Data'!AI330, 0)</f>
        <v/>
      </c>
      <c r="X335">
        <f>IF(AND('Raw Data'!D330&lt;5, 'Raw Data'!E330&lt;5, 'Raw Data'!A330&gt;0), 'Raw Data'!AL330, 0)</f>
        <v/>
      </c>
      <c r="Y335">
        <f>IF(AND('Raw Data'!D330&lt;6, 'Raw Data'!E330&lt;6, 'Raw Data'!A330&gt;0), 'Raw Data'!AO330, 0)</f>
        <v/>
      </c>
      <c r="Z335">
        <f>IF(ISBLANK('Raw Data'!D330), 0, IF('Raw Data'!D330-'Raw Data'!E330&gt;1, 'Raw Data'!AW330, 0))</f>
        <v/>
      </c>
      <c r="AA335">
        <f>IF(ISBLANK('Raw Data'!A330), 0, IF(ABS('Raw Data'!D330-'Raw Data'!E330)&lt;2, 'Raw Data'!AX330, 0))</f>
        <v/>
      </c>
      <c r="AB335">
        <f>IF(ISBLANK('Raw Data'!D330), 0, IF('Raw Data'!E330-'Raw Data'!D330&gt;1, 'Raw Data'!AY330, 0))</f>
        <v/>
      </c>
      <c r="AC335">
        <f>IF(ISBLANK('Raw Data'!D330), 0, IF('Raw Data'!D330-'Raw Data'!E330&gt;2, 'Raw Data'!AZ330, 0))</f>
        <v/>
      </c>
      <c r="AD335">
        <f>IF(ISBLANK('Raw Data'!A330), 0, IF(ABS('Raw Data'!D330-'Raw Data'!E330)&lt;3, 'Raw Data'!BA330, 0))</f>
        <v/>
      </c>
      <c r="AE335">
        <f>IF(ISBLANK('Raw Data'!D330), 0, IF('Raw Data'!E330-'Raw Data'!D330&gt;2, 'Raw Data'!BB330, 0))</f>
        <v/>
      </c>
      <c r="AF335">
        <f>IF(ISBLANK('Raw Data'!D330), 0, IF('Raw Data'!D330-'Raw Data'!E330&gt;3, 'Raw Data'!BC330, 0))</f>
        <v/>
      </c>
      <c r="AG335">
        <f>IF(ISBLANK('Raw Data'!A330), 0, IF(ABS('Raw Data'!D330-'Raw Data'!E330)&lt;4, 'Raw Data'!BD330, 0))</f>
        <v/>
      </c>
      <c r="AH335">
        <f>IF(ISBLANK('Raw Data'!D330), 0, IF('Raw Data'!E330-'Raw Data'!D330&gt;3, 'Raw Data'!BE330, 0))</f>
        <v/>
      </c>
      <c r="AI335">
        <f>IF(SUM('Raw Data'!D330:E330)&gt;'Raw Data'!F330, 'Raw Data'!G330, 0)</f>
        <v/>
      </c>
      <c r="AJ335">
        <f>IF(ISBLANK('Raw Data'!D330), 0, IF(SUM('Raw Data'!D330:E330)&lt;'Raw Data'!F330, 'Raw Data'!H330, 0))</f>
        <v/>
      </c>
      <c r="AK335">
        <f>IF(ISBLANK('Raw Data'!A330), 0, IF(AND('Raw Data'!D330&lt;3, 'Raw Data'!E330&lt;3, 'Raw Data'!F330&lt;BB$2), 'Raw Data'!AF330, 0))</f>
        <v/>
      </c>
      <c r="AL335">
        <f>IF(ISBLANK('Raw Data'!A330), 0, IF(AND('Raw Data'!D330&lt;4, 'Raw Data'!E330&lt;4, 'Raw Data'!F330&lt;BB$2), 'Raw Data'!AI330, 0))</f>
        <v/>
      </c>
      <c r="AM335">
        <f>IF(ISBLANK('Raw Data'!A330), 0, IF(AND('Raw Data'!D330&lt;5, 'Raw Data'!E330&lt;5, 'Raw Data'!F330&lt;BB$2), 'Raw Data'!AL330, 0))</f>
        <v/>
      </c>
      <c r="AN335">
        <f>IF(ISBLANK('Raw Data'!A330), 0, IF(AND('Raw Data'!D330&lt;6, 'Raw Data'!E330&lt;6, 'Raw Data'!F330&lt;BB$2), 'Raw Data'!AO330, 0))</f>
        <v/>
      </c>
      <c r="AO335">
        <f>IF(ISBLANK('Raw Data'!A330), 0, IF(AND('Raw Data'!I330&lt;Analysis!$BC$2, 'Raw Data'!D330-'Raw Data'!E330&gt;1), 'Raw Data'!AW330, IF(AND('Raw Data'!J330&lt;Analysis!$BC$2, 'Raw Data'!E330-'Raw Data'!D330&gt;1), 'Raw Data'!AY330, 0)))</f>
        <v/>
      </c>
      <c r="AP335">
        <f>IF(ISBLANK('Raw Data'!A330), 0, IF(AND('Raw Data'!I330&lt;Analysis!$BC$2, 'Raw Data'!D330-'Raw Data'!E330&gt;2), 'Raw Data'!AZ330, IF(AND('Raw Data'!J330&lt;Analysis!$BC$2, 'Raw Data'!E330-'Raw Data'!D330&gt;2), 'Raw Data'!BB330, 0)))</f>
        <v/>
      </c>
      <c r="AQ335">
        <f>IF(ISBLANK('Raw Data'!A330), 0, IF(AND('Raw Data'!I330&lt;Analysis!$BC$2, 'Raw Data'!D330-'Raw Data'!E330&gt;3), 'Raw Data'!BC330, IF(AND('Raw Data'!J330&lt;Analysis!$BC$2, 'Raw Data'!E330-'Raw Data'!D330&gt;3), 'Raw Data'!BE330, 0)))</f>
        <v/>
      </c>
      <c r="AR335">
        <f>IF('Hidden Analysiss'!D331=1,IF(ABS('Raw Data'!E330-'Raw Data'!D330)&lt;2,'Raw Data'!AX330,0), 0)</f>
        <v/>
      </c>
      <c r="AS335">
        <f>IF('Hidden Analysiss'!D331=1,IF(ABS('Raw Data'!E330-'Raw Data'!D330)&lt;3,'Raw Data'!BA330,0), 0)</f>
        <v/>
      </c>
      <c r="AT335">
        <f>IF('Hidden Analysiss'!D331=1,IF(ABS('Raw Data'!E330-'Raw Data'!D330)&lt;4,'Raw Data'!BD330,0), 0)</f>
        <v/>
      </c>
      <c r="AU335">
        <f>IF(AND('Hidden Analysiss'!E331=1, ABS('Raw Data'!E330-'Raw Data'!D330)&lt;2), 'Raw Data'!AX330, 0)</f>
        <v/>
      </c>
      <c r="AV335">
        <f>IF(AND('Hidden Analysiss'!E331=1, ABS('Raw Data'!E330-'Raw Data'!D330)&lt;3), 'Raw Data'!BA330, 0)</f>
        <v/>
      </c>
      <c r="AW335">
        <f>IF(AND('Hidden Analysiss'!E331=1, ABS('Raw Data'!E330-'Raw Data'!D330)&lt;3), 'Raw Data'!BD330, 0)</f>
        <v/>
      </c>
    </row>
    <row r="336">
      <c r="A336" s="1">
        <f>'Raw Data'!A331</f>
        <v/>
      </c>
      <c r="B336">
        <f>IF('Raw Data'!E331&gt;'Raw Data'!D331, 'Raw Data'!J331, 0)</f>
        <v/>
      </c>
      <c r="C336">
        <f>IF('Raw Data'!D331&gt;'Raw Data'!E331, 'Raw Data'!I331, 0)</f>
        <v/>
      </c>
      <c r="D336">
        <f>SUM(G336:H336)</f>
        <v/>
      </c>
      <c r="E336">
        <f>IF(AND('Raw Data'!J331&lt;'Raw Data'!I331,'Raw Data'!E331&gt;'Raw Data'!D331,'Raw Data'!E331-'Raw Data'!D331&gt;3),'Raw Data'!N331,IF(AND('Raw Data'!I331&lt;'Raw Data'!J331,'Raw Data'!D331&gt;'Raw Data'!E331,'Raw Data'!D331-'Raw Data'!E331&gt;3),'Raw Data'!M331,0))</f>
        <v/>
      </c>
      <c r="F336">
        <f>IF(AND('Raw Data'!J331&lt;'Raw Data'!I331,'Raw Data'!E331&gt;'Raw Data'!D331,'Raw Data'!E331-'Raw Data'!D331&lt;4),'Raw Data'!L331,IF(AND('Raw Data'!I331&lt;'Raw Data'!J331,'Raw Data'!D331&gt;'Raw Data'!E331,'Raw Data'!D331-'Raw Data'!E331&lt;4),'Raw Data'!K331,0))</f>
        <v/>
      </c>
      <c r="G336">
        <f>IF(AND('Raw Data'!J331&lt;'Raw Data'!I331, 'Raw Data'!E331&gt;'Raw Data'!D331), 'Raw Data'!J331, 0)</f>
        <v/>
      </c>
      <c r="H336">
        <f>IF(AND('Raw Data'!J331&gt;'Raw Data'!I331, 'Raw Data'!E331&lt;'Raw Data'!D331), 'Raw Data'!I331, 0)</f>
        <v/>
      </c>
      <c r="I336">
        <f>SUM(J336:K336)</f>
        <v/>
      </c>
      <c r="J336">
        <f>IF(AND('Raw Data'!J331&gt;'Raw Data'!I331, 'Raw Data'!E331&gt;'Raw Data'!D331), 'Raw Data'!J331, 0)</f>
        <v/>
      </c>
      <c r="K336">
        <f>IF(AND('Raw Data'!I331&gt;'Raw Data'!J331, 'Raw Data'!D331&gt;'Raw Data'!E331), 'Raw Data'!I331, 0)</f>
        <v/>
      </c>
      <c r="L336">
        <f>IF('Raw Data'!E331-'Raw Data'!D331&gt;3, 'Raw Data'!N331, 0)</f>
        <v/>
      </c>
      <c r="M336">
        <f>IF('Raw Data'!D331-'Raw Data'!E331&gt;3, 'Raw Data'!M331, 0)</f>
        <v/>
      </c>
      <c r="N336">
        <f>IF(ISBLANK('Raw Data'!D331),0,IF(AND('Raw Data'!E331&gt;'Raw Data'!D331,'Raw Data'!E331-'Raw Data'!D331&gt;0,'Raw Data'!E331-'Raw Data'!D331&lt;4),'Raw Data'!L331, 0))</f>
        <v/>
      </c>
      <c r="O336">
        <f>IF(ISBLANK('Raw Data'!D331),0,IF(AND('Raw Data'!E331&gt;'Raw Data'!D331,'Raw Data'!E331-'Raw Data'!D331&gt;0,'Raw Data'!D331-'Raw Data'!E331&lt;4),'Raw Data'!K331, 0))</f>
        <v/>
      </c>
      <c r="P336">
        <f>IF('Raw Data'!E331-'Raw Data'!D331&gt;3, 'Raw Data'!N331, IF('Raw Data'!D331-'Raw Data'!E331&gt;3, 'Raw Data'!M331, 0))</f>
        <v/>
      </c>
      <c r="Q336">
        <f>IF(ISBLANK('Raw Data'!E331),0,IF(AND('Raw Data'!E331-'Raw Data'!D331&lt;4,'Raw Data'!E331-'Raw Data'!D331&gt;0),'Raw Data'!L331,IF(AND('Raw Data'!D331&gt;'Raw Data'!E331,'Raw Data'!D331-'Raw Data'!E331&gt;0),'Raw Data'!K331,0)))</f>
        <v/>
      </c>
      <c r="R336">
        <f>IF(ISBLANK('Raw Data'!K331),0,IFERROR(IF(MATCH(SMALL('Raw Data'!K331:N331,1),L336:O336,0),SMALL('Raw Data'!K331:N331,1)),0))</f>
        <v/>
      </c>
      <c r="S336">
        <f>IF(ISBLANK('Raw Data'!K331),0,IFERROR(IF(MATCH(SMALL('Raw Data'!K331:N331,2),L336:O336,0),SMALL('Raw Data'!K331:N331,2)),0))</f>
        <v/>
      </c>
      <c r="T336">
        <f>IF(ISBLANK('Raw Data'!K331),0,IFERROR(IF(MATCH(SMALL('Raw Data'!K331:N331,3),L336:O336,0),SMALL('Raw Data'!K331:N331,3)),0))</f>
        <v/>
      </c>
      <c r="U336">
        <f>IF(ISBLANK('Raw Data'!K331),0,IFERROR(IF(MATCH(SMALL('Raw Data'!K331:N331,4),L336:O336,0),SMALL('Raw Data'!K331:N331,4)),0))</f>
        <v/>
      </c>
      <c r="V336">
        <f>IF(AND('Raw Data'!D331&lt;3, 'Raw Data'!E331&lt;3, 'Raw Data'!A331&gt;0), 'Raw Data'!AF331, 0)</f>
        <v/>
      </c>
      <c r="W336">
        <f>IF(AND('Raw Data'!D331&lt;4, 'Raw Data'!E331&lt;4, 'Raw Data'!A331&gt;0), 'Raw Data'!AI331, 0)</f>
        <v/>
      </c>
      <c r="X336">
        <f>IF(AND('Raw Data'!D331&lt;5, 'Raw Data'!E331&lt;5, 'Raw Data'!A331&gt;0), 'Raw Data'!AL331, 0)</f>
        <v/>
      </c>
      <c r="Y336">
        <f>IF(AND('Raw Data'!D331&lt;6, 'Raw Data'!E331&lt;6, 'Raw Data'!A331&gt;0), 'Raw Data'!AO331, 0)</f>
        <v/>
      </c>
      <c r="Z336">
        <f>IF(ISBLANK('Raw Data'!D331), 0, IF('Raw Data'!D331-'Raw Data'!E331&gt;1, 'Raw Data'!AW331, 0))</f>
        <v/>
      </c>
      <c r="AA336">
        <f>IF(ISBLANK('Raw Data'!A331), 0, IF(ABS('Raw Data'!D331-'Raw Data'!E331)&lt;2, 'Raw Data'!AX331, 0))</f>
        <v/>
      </c>
      <c r="AB336">
        <f>IF(ISBLANK('Raw Data'!D331), 0, IF('Raw Data'!E331-'Raw Data'!D331&gt;1, 'Raw Data'!AY331, 0))</f>
        <v/>
      </c>
      <c r="AC336">
        <f>IF(ISBLANK('Raw Data'!D331), 0, IF('Raw Data'!D331-'Raw Data'!E331&gt;2, 'Raw Data'!AZ331, 0))</f>
        <v/>
      </c>
      <c r="AD336">
        <f>IF(ISBLANK('Raw Data'!A331), 0, IF(ABS('Raw Data'!D331-'Raw Data'!E331)&lt;3, 'Raw Data'!BA331, 0))</f>
        <v/>
      </c>
      <c r="AE336">
        <f>IF(ISBLANK('Raw Data'!D331), 0, IF('Raw Data'!E331-'Raw Data'!D331&gt;2, 'Raw Data'!BB331, 0))</f>
        <v/>
      </c>
      <c r="AF336">
        <f>IF(ISBLANK('Raw Data'!D331), 0, IF('Raw Data'!D331-'Raw Data'!E331&gt;3, 'Raw Data'!BC331, 0))</f>
        <v/>
      </c>
      <c r="AG336">
        <f>IF(ISBLANK('Raw Data'!A331), 0, IF(ABS('Raw Data'!D331-'Raw Data'!E331)&lt;4, 'Raw Data'!BD331, 0))</f>
        <v/>
      </c>
      <c r="AH336">
        <f>IF(ISBLANK('Raw Data'!D331), 0, IF('Raw Data'!E331-'Raw Data'!D331&gt;3, 'Raw Data'!BE331, 0))</f>
        <v/>
      </c>
      <c r="AI336">
        <f>IF(SUM('Raw Data'!D331:E331)&gt;'Raw Data'!F331, 'Raw Data'!G331, 0)</f>
        <v/>
      </c>
      <c r="AJ336">
        <f>IF(ISBLANK('Raw Data'!D331), 0, IF(SUM('Raw Data'!D331:E331)&lt;'Raw Data'!F331, 'Raw Data'!H331, 0))</f>
        <v/>
      </c>
      <c r="AK336">
        <f>IF(ISBLANK('Raw Data'!A331), 0, IF(AND('Raw Data'!D331&lt;3, 'Raw Data'!E331&lt;3, 'Raw Data'!F331&lt;BB$2), 'Raw Data'!AF331, 0))</f>
        <v/>
      </c>
      <c r="AL336">
        <f>IF(ISBLANK('Raw Data'!A331), 0, IF(AND('Raw Data'!D331&lt;4, 'Raw Data'!E331&lt;4, 'Raw Data'!F331&lt;BB$2), 'Raw Data'!AI331, 0))</f>
        <v/>
      </c>
      <c r="AM336">
        <f>IF(ISBLANK('Raw Data'!A331), 0, IF(AND('Raw Data'!D331&lt;5, 'Raw Data'!E331&lt;5, 'Raw Data'!F331&lt;BB$2), 'Raw Data'!AL331, 0))</f>
        <v/>
      </c>
      <c r="AN336">
        <f>IF(ISBLANK('Raw Data'!A331), 0, IF(AND('Raw Data'!D331&lt;6, 'Raw Data'!E331&lt;6, 'Raw Data'!F331&lt;BB$2), 'Raw Data'!AO331, 0))</f>
        <v/>
      </c>
      <c r="AO336">
        <f>IF(ISBLANK('Raw Data'!A331), 0, IF(AND('Raw Data'!I331&lt;Analysis!$BC$2, 'Raw Data'!D331-'Raw Data'!E331&gt;1), 'Raw Data'!AW331, IF(AND('Raw Data'!J331&lt;Analysis!$BC$2, 'Raw Data'!E331-'Raw Data'!D331&gt;1), 'Raw Data'!AY331, 0)))</f>
        <v/>
      </c>
      <c r="AP336">
        <f>IF(ISBLANK('Raw Data'!A331), 0, IF(AND('Raw Data'!I331&lt;Analysis!$BC$2, 'Raw Data'!D331-'Raw Data'!E331&gt;2), 'Raw Data'!AZ331, IF(AND('Raw Data'!J331&lt;Analysis!$BC$2, 'Raw Data'!E331-'Raw Data'!D331&gt;2), 'Raw Data'!BB331, 0)))</f>
        <v/>
      </c>
      <c r="AQ336">
        <f>IF(ISBLANK('Raw Data'!A331), 0, IF(AND('Raw Data'!I331&lt;Analysis!$BC$2, 'Raw Data'!D331-'Raw Data'!E331&gt;3), 'Raw Data'!BC331, IF(AND('Raw Data'!J331&lt;Analysis!$BC$2, 'Raw Data'!E331-'Raw Data'!D331&gt;3), 'Raw Data'!BE331, 0)))</f>
        <v/>
      </c>
      <c r="AR336">
        <f>IF('Hidden Analysiss'!D332=1,IF(ABS('Raw Data'!E331-'Raw Data'!D331)&lt;2,'Raw Data'!AX331,0), 0)</f>
        <v/>
      </c>
      <c r="AS336">
        <f>IF('Hidden Analysiss'!D332=1,IF(ABS('Raw Data'!E331-'Raw Data'!D331)&lt;3,'Raw Data'!BA331,0), 0)</f>
        <v/>
      </c>
      <c r="AT336">
        <f>IF('Hidden Analysiss'!D332=1,IF(ABS('Raw Data'!E331-'Raw Data'!D331)&lt;4,'Raw Data'!BD331,0), 0)</f>
        <v/>
      </c>
      <c r="AU336">
        <f>IF(AND('Hidden Analysiss'!E332=1, ABS('Raw Data'!E331-'Raw Data'!D331)&lt;2), 'Raw Data'!AX331, 0)</f>
        <v/>
      </c>
      <c r="AV336">
        <f>IF(AND('Hidden Analysiss'!E332=1, ABS('Raw Data'!E331-'Raw Data'!D331)&lt;3), 'Raw Data'!BA331, 0)</f>
        <v/>
      </c>
      <c r="AW336">
        <f>IF(AND('Hidden Analysiss'!E332=1, ABS('Raw Data'!E331-'Raw Data'!D331)&lt;3), 'Raw Data'!BD331, 0)</f>
        <v/>
      </c>
    </row>
    <row r="337">
      <c r="A337" s="1">
        <f>'Raw Data'!A332</f>
        <v/>
      </c>
      <c r="B337">
        <f>IF('Raw Data'!E332&gt;'Raw Data'!D332, 'Raw Data'!J332, 0)</f>
        <v/>
      </c>
      <c r="C337">
        <f>IF('Raw Data'!D332&gt;'Raw Data'!E332, 'Raw Data'!I332, 0)</f>
        <v/>
      </c>
      <c r="D337">
        <f>SUM(G337:H337)</f>
        <v/>
      </c>
      <c r="E337">
        <f>IF(AND('Raw Data'!J332&lt;'Raw Data'!I332,'Raw Data'!E332&gt;'Raw Data'!D332,'Raw Data'!E332-'Raw Data'!D332&gt;3),'Raw Data'!N332,IF(AND('Raw Data'!I332&lt;'Raw Data'!J332,'Raw Data'!D332&gt;'Raw Data'!E332,'Raw Data'!D332-'Raw Data'!E332&gt;3),'Raw Data'!M332,0))</f>
        <v/>
      </c>
      <c r="F337">
        <f>IF(AND('Raw Data'!J332&lt;'Raw Data'!I332,'Raw Data'!E332&gt;'Raw Data'!D332,'Raw Data'!E332-'Raw Data'!D332&lt;4),'Raw Data'!L332,IF(AND('Raw Data'!I332&lt;'Raw Data'!J332,'Raw Data'!D332&gt;'Raw Data'!E332,'Raw Data'!D332-'Raw Data'!E332&lt;4),'Raw Data'!K332,0))</f>
        <v/>
      </c>
      <c r="G337">
        <f>IF(AND('Raw Data'!J332&lt;'Raw Data'!I332, 'Raw Data'!E332&gt;'Raw Data'!D332), 'Raw Data'!J332, 0)</f>
        <v/>
      </c>
      <c r="H337">
        <f>IF(AND('Raw Data'!J332&gt;'Raw Data'!I332, 'Raw Data'!E332&lt;'Raw Data'!D332), 'Raw Data'!I332, 0)</f>
        <v/>
      </c>
      <c r="I337">
        <f>SUM(J337:K337)</f>
        <v/>
      </c>
      <c r="J337">
        <f>IF(AND('Raw Data'!J332&gt;'Raw Data'!I332, 'Raw Data'!E332&gt;'Raw Data'!D332), 'Raw Data'!J332, 0)</f>
        <v/>
      </c>
      <c r="K337">
        <f>IF(AND('Raw Data'!I332&gt;'Raw Data'!J332, 'Raw Data'!D332&gt;'Raw Data'!E332), 'Raw Data'!I332, 0)</f>
        <v/>
      </c>
      <c r="L337">
        <f>IF('Raw Data'!E332-'Raw Data'!D332&gt;3, 'Raw Data'!N332, 0)</f>
        <v/>
      </c>
      <c r="M337">
        <f>IF('Raw Data'!D332-'Raw Data'!E332&gt;3, 'Raw Data'!M332, 0)</f>
        <v/>
      </c>
      <c r="N337">
        <f>IF(ISBLANK('Raw Data'!D332),0,IF(AND('Raw Data'!E332&gt;'Raw Data'!D332,'Raw Data'!E332-'Raw Data'!D332&gt;0,'Raw Data'!E332-'Raw Data'!D332&lt;4),'Raw Data'!L332, 0))</f>
        <v/>
      </c>
      <c r="O337">
        <f>IF(ISBLANK('Raw Data'!D332),0,IF(AND('Raw Data'!E332&gt;'Raw Data'!D332,'Raw Data'!E332-'Raw Data'!D332&gt;0,'Raw Data'!D332-'Raw Data'!E332&lt;4),'Raw Data'!K332, 0))</f>
        <v/>
      </c>
      <c r="P337">
        <f>IF('Raw Data'!E332-'Raw Data'!D332&gt;3, 'Raw Data'!N332, IF('Raw Data'!D332-'Raw Data'!E332&gt;3, 'Raw Data'!M332, 0))</f>
        <v/>
      </c>
      <c r="Q337">
        <f>IF(ISBLANK('Raw Data'!E332),0,IF(AND('Raw Data'!E332-'Raw Data'!D332&lt;4,'Raw Data'!E332-'Raw Data'!D332&gt;0),'Raw Data'!L332,IF(AND('Raw Data'!D332&gt;'Raw Data'!E332,'Raw Data'!D332-'Raw Data'!E332&gt;0),'Raw Data'!K332,0)))</f>
        <v/>
      </c>
      <c r="R337">
        <f>IF(ISBLANK('Raw Data'!K332),0,IFERROR(IF(MATCH(SMALL('Raw Data'!K332:N332,1),L337:O337,0),SMALL('Raw Data'!K332:N332,1)),0))</f>
        <v/>
      </c>
      <c r="S337">
        <f>IF(ISBLANK('Raw Data'!K332),0,IFERROR(IF(MATCH(SMALL('Raw Data'!K332:N332,2),L337:O337,0),SMALL('Raw Data'!K332:N332,2)),0))</f>
        <v/>
      </c>
      <c r="T337">
        <f>IF(ISBLANK('Raw Data'!K332),0,IFERROR(IF(MATCH(SMALL('Raw Data'!K332:N332,3),L337:O337,0),SMALL('Raw Data'!K332:N332,3)),0))</f>
        <v/>
      </c>
      <c r="U337">
        <f>IF(ISBLANK('Raw Data'!K332),0,IFERROR(IF(MATCH(SMALL('Raw Data'!K332:N332,4),L337:O337,0),SMALL('Raw Data'!K332:N332,4)),0))</f>
        <v/>
      </c>
      <c r="V337">
        <f>IF(AND('Raw Data'!D332&lt;3, 'Raw Data'!E332&lt;3, 'Raw Data'!A332&gt;0), 'Raw Data'!AF332, 0)</f>
        <v/>
      </c>
      <c r="W337">
        <f>IF(AND('Raw Data'!D332&lt;4, 'Raw Data'!E332&lt;4, 'Raw Data'!A332&gt;0), 'Raw Data'!AI332, 0)</f>
        <v/>
      </c>
      <c r="X337">
        <f>IF(AND('Raw Data'!D332&lt;5, 'Raw Data'!E332&lt;5, 'Raw Data'!A332&gt;0), 'Raw Data'!AL332, 0)</f>
        <v/>
      </c>
      <c r="Y337">
        <f>IF(AND('Raw Data'!D332&lt;6, 'Raw Data'!E332&lt;6, 'Raw Data'!A332&gt;0), 'Raw Data'!AO332, 0)</f>
        <v/>
      </c>
      <c r="Z337">
        <f>IF(ISBLANK('Raw Data'!D332), 0, IF('Raw Data'!D332-'Raw Data'!E332&gt;1, 'Raw Data'!AW332, 0))</f>
        <v/>
      </c>
      <c r="AA337">
        <f>IF(ISBLANK('Raw Data'!A332), 0, IF(ABS('Raw Data'!D332-'Raw Data'!E332)&lt;2, 'Raw Data'!AX332, 0))</f>
        <v/>
      </c>
      <c r="AB337">
        <f>IF(ISBLANK('Raw Data'!D332), 0, IF('Raw Data'!E332-'Raw Data'!D332&gt;1, 'Raw Data'!AY332, 0))</f>
        <v/>
      </c>
      <c r="AC337">
        <f>IF(ISBLANK('Raw Data'!D332), 0, IF('Raw Data'!D332-'Raw Data'!E332&gt;2, 'Raw Data'!AZ332, 0))</f>
        <v/>
      </c>
      <c r="AD337">
        <f>IF(ISBLANK('Raw Data'!A332), 0, IF(ABS('Raw Data'!D332-'Raw Data'!E332)&lt;3, 'Raw Data'!BA332, 0))</f>
        <v/>
      </c>
      <c r="AE337">
        <f>IF(ISBLANK('Raw Data'!D332), 0, IF('Raw Data'!E332-'Raw Data'!D332&gt;2, 'Raw Data'!BB332, 0))</f>
        <v/>
      </c>
      <c r="AF337">
        <f>IF(ISBLANK('Raw Data'!D332), 0, IF('Raw Data'!D332-'Raw Data'!E332&gt;3, 'Raw Data'!BC332, 0))</f>
        <v/>
      </c>
      <c r="AG337">
        <f>IF(ISBLANK('Raw Data'!A332), 0, IF(ABS('Raw Data'!D332-'Raw Data'!E332)&lt;4, 'Raw Data'!BD332, 0))</f>
        <v/>
      </c>
      <c r="AH337">
        <f>IF(ISBLANK('Raw Data'!D332), 0, IF('Raw Data'!E332-'Raw Data'!D332&gt;3, 'Raw Data'!BE332, 0))</f>
        <v/>
      </c>
      <c r="AI337">
        <f>IF(SUM('Raw Data'!D332:E332)&gt;'Raw Data'!F332, 'Raw Data'!G332, 0)</f>
        <v/>
      </c>
      <c r="AJ337">
        <f>IF(ISBLANK('Raw Data'!D332), 0, IF(SUM('Raw Data'!D332:E332)&lt;'Raw Data'!F332, 'Raw Data'!H332, 0))</f>
        <v/>
      </c>
      <c r="AK337">
        <f>IF(ISBLANK('Raw Data'!A332), 0, IF(AND('Raw Data'!D332&lt;3, 'Raw Data'!E332&lt;3, 'Raw Data'!F332&lt;BB$2), 'Raw Data'!AF332, 0))</f>
        <v/>
      </c>
      <c r="AL337">
        <f>IF(ISBLANK('Raw Data'!A332), 0, IF(AND('Raw Data'!D332&lt;4, 'Raw Data'!E332&lt;4, 'Raw Data'!F332&lt;BB$2), 'Raw Data'!AI332, 0))</f>
        <v/>
      </c>
      <c r="AM337">
        <f>IF(ISBLANK('Raw Data'!A332), 0, IF(AND('Raw Data'!D332&lt;5, 'Raw Data'!E332&lt;5, 'Raw Data'!F332&lt;BB$2), 'Raw Data'!AL332, 0))</f>
        <v/>
      </c>
      <c r="AN337">
        <f>IF(ISBLANK('Raw Data'!A332), 0, IF(AND('Raw Data'!D332&lt;6, 'Raw Data'!E332&lt;6, 'Raw Data'!F332&lt;BB$2), 'Raw Data'!AO332, 0))</f>
        <v/>
      </c>
      <c r="AO337">
        <f>IF(ISBLANK('Raw Data'!A332), 0, IF(AND('Raw Data'!I332&lt;Analysis!$BC$2, 'Raw Data'!D332-'Raw Data'!E332&gt;1), 'Raw Data'!AW332, IF(AND('Raw Data'!J332&lt;Analysis!$BC$2, 'Raw Data'!E332-'Raw Data'!D332&gt;1), 'Raw Data'!AY332, 0)))</f>
        <v/>
      </c>
      <c r="AP337">
        <f>IF(ISBLANK('Raw Data'!A332), 0, IF(AND('Raw Data'!I332&lt;Analysis!$BC$2, 'Raw Data'!D332-'Raw Data'!E332&gt;2), 'Raw Data'!AZ332, IF(AND('Raw Data'!J332&lt;Analysis!$BC$2, 'Raw Data'!E332-'Raw Data'!D332&gt;2), 'Raw Data'!BB332, 0)))</f>
        <v/>
      </c>
      <c r="AQ337">
        <f>IF(ISBLANK('Raw Data'!A332), 0, IF(AND('Raw Data'!I332&lt;Analysis!$BC$2, 'Raw Data'!D332-'Raw Data'!E332&gt;3), 'Raw Data'!BC332, IF(AND('Raw Data'!J332&lt;Analysis!$BC$2, 'Raw Data'!E332-'Raw Data'!D332&gt;3), 'Raw Data'!BE332, 0)))</f>
        <v/>
      </c>
      <c r="AR337">
        <f>IF('Hidden Analysiss'!D333=1,IF(ABS('Raw Data'!E332-'Raw Data'!D332)&lt;2,'Raw Data'!AX332,0), 0)</f>
        <v/>
      </c>
      <c r="AS337">
        <f>IF('Hidden Analysiss'!D333=1,IF(ABS('Raw Data'!E332-'Raw Data'!D332)&lt;3,'Raw Data'!BA332,0), 0)</f>
        <v/>
      </c>
      <c r="AT337">
        <f>IF('Hidden Analysiss'!D333=1,IF(ABS('Raw Data'!E332-'Raw Data'!D332)&lt;4,'Raw Data'!BD332,0), 0)</f>
        <v/>
      </c>
      <c r="AU337">
        <f>IF(AND('Hidden Analysiss'!E333=1, ABS('Raw Data'!E332-'Raw Data'!D332)&lt;2), 'Raw Data'!AX332, 0)</f>
        <v/>
      </c>
      <c r="AV337">
        <f>IF(AND('Hidden Analysiss'!E333=1, ABS('Raw Data'!E332-'Raw Data'!D332)&lt;3), 'Raw Data'!BA332, 0)</f>
        <v/>
      </c>
      <c r="AW337">
        <f>IF(AND('Hidden Analysiss'!E333=1, ABS('Raw Data'!E332-'Raw Data'!D332)&lt;3), 'Raw Data'!BD332, 0)</f>
        <v/>
      </c>
    </row>
    <row r="338">
      <c r="A338" s="1">
        <f>'Raw Data'!A333</f>
        <v/>
      </c>
      <c r="B338">
        <f>IF('Raw Data'!E333&gt;'Raw Data'!D333, 'Raw Data'!J333, 0)</f>
        <v/>
      </c>
      <c r="C338">
        <f>IF('Raw Data'!D333&gt;'Raw Data'!E333, 'Raw Data'!I333, 0)</f>
        <v/>
      </c>
      <c r="D338">
        <f>SUM(G338:H338)</f>
        <v/>
      </c>
      <c r="E338">
        <f>IF(AND('Raw Data'!J333&lt;'Raw Data'!I333,'Raw Data'!E333&gt;'Raw Data'!D333,'Raw Data'!E333-'Raw Data'!D333&gt;3),'Raw Data'!N333,IF(AND('Raw Data'!I333&lt;'Raw Data'!J333,'Raw Data'!D333&gt;'Raw Data'!E333,'Raw Data'!D333-'Raw Data'!E333&gt;3),'Raw Data'!M333,0))</f>
        <v/>
      </c>
      <c r="F338">
        <f>IF(AND('Raw Data'!J333&lt;'Raw Data'!I333,'Raw Data'!E333&gt;'Raw Data'!D333,'Raw Data'!E333-'Raw Data'!D333&lt;4),'Raw Data'!L333,IF(AND('Raw Data'!I333&lt;'Raw Data'!J333,'Raw Data'!D333&gt;'Raw Data'!E333,'Raw Data'!D333-'Raw Data'!E333&lt;4),'Raw Data'!K333,0))</f>
        <v/>
      </c>
      <c r="G338">
        <f>IF(AND('Raw Data'!J333&lt;'Raw Data'!I333, 'Raw Data'!E333&gt;'Raw Data'!D333), 'Raw Data'!J333, 0)</f>
        <v/>
      </c>
      <c r="H338">
        <f>IF(AND('Raw Data'!J333&gt;'Raw Data'!I333, 'Raw Data'!E333&lt;'Raw Data'!D333), 'Raw Data'!I333, 0)</f>
        <v/>
      </c>
      <c r="I338">
        <f>SUM(J338:K338)</f>
        <v/>
      </c>
      <c r="J338">
        <f>IF(AND('Raw Data'!J333&gt;'Raw Data'!I333, 'Raw Data'!E333&gt;'Raw Data'!D333), 'Raw Data'!J333, 0)</f>
        <v/>
      </c>
      <c r="K338">
        <f>IF(AND('Raw Data'!I333&gt;'Raw Data'!J333, 'Raw Data'!D333&gt;'Raw Data'!E333), 'Raw Data'!I333, 0)</f>
        <v/>
      </c>
      <c r="L338">
        <f>IF('Raw Data'!E333-'Raw Data'!D333&gt;3, 'Raw Data'!N333, 0)</f>
        <v/>
      </c>
      <c r="M338">
        <f>IF('Raw Data'!D333-'Raw Data'!E333&gt;3, 'Raw Data'!M333, 0)</f>
        <v/>
      </c>
      <c r="N338">
        <f>IF(ISBLANK('Raw Data'!D333),0,IF(AND('Raw Data'!E333&gt;'Raw Data'!D333,'Raw Data'!E333-'Raw Data'!D333&gt;0,'Raw Data'!E333-'Raw Data'!D333&lt;4),'Raw Data'!L333, 0))</f>
        <v/>
      </c>
      <c r="O338">
        <f>IF(ISBLANK('Raw Data'!D333),0,IF(AND('Raw Data'!E333&gt;'Raw Data'!D333,'Raw Data'!E333-'Raw Data'!D333&gt;0,'Raw Data'!D333-'Raw Data'!E333&lt;4),'Raw Data'!K333, 0))</f>
        <v/>
      </c>
      <c r="P338">
        <f>IF('Raw Data'!E333-'Raw Data'!D333&gt;3, 'Raw Data'!N333, IF('Raw Data'!D333-'Raw Data'!E333&gt;3, 'Raw Data'!M333, 0))</f>
        <v/>
      </c>
      <c r="Q338">
        <f>IF(ISBLANK('Raw Data'!E333),0,IF(AND('Raw Data'!E333-'Raw Data'!D333&lt;4,'Raw Data'!E333-'Raw Data'!D333&gt;0),'Raw Data'!L333,IF(AND('Raw Data'!D333&gt;'Raw Data'!E333,'Raw Data'!D333-'Raw Data'!E333&gt;0),'Raw Data'!K333,0)))</f>
        <v/>
      </c>
      <c r="R338">
        <f>IF(ISBLANK('Raw Data'!K333),0,IFERROR(IF(MATCH(SMALL('Raw Data'!K333:N333,1),L338:O338,0),SMALL('Raw Data'!K333:N333,1)),0))</f>
        <v/>
      </c>
      <c r="S338">
        <f>IF(ISBLANK('Raw Data'!K333),0,IFERROR(IF(MATCH(SMALL('Raw Data'!K333:N333,2),L338:O338,0),SMALL('Raw Data'!K333:N333,2)),0))</f>
        <v/>
      </c>
      <c r="T338">
        <f>IF(ISBLANK('Raw Data'!K333),0,IFERROR(IF(MATCH(SMALL('Raw Data'!K333:N333,3),L338:O338,0),SMALL('Raw Data'!K333:N333,3)),0))</f>
        <v/>
      </c>
      <c r="U338">
        <f>IF(ISBLANK('Raw Data'!K333),0,IFERROR(IF(MATCH(SMALL('Raw Data'!K333:N333,4),L338:O338,0),SMALL('Raw Data'!K333:N333,4)),0))</f>
        <v/>
      </c>
      <c r="V338">
        <f>IF(AND('Raw Data'!D333&lt;3, 'Raw Data'!E333&lt;3, 'Raw Data'!A333&gt;0), 'Raw Data'!AF333, 0)</f>
        <v/>
      </c>
      <c r="W338">
        <f>IF(AND('Raw Data'!D333&lt;4, 'Raw Data'!E333&lt;4, 'Raw Data'!A333&gt;0), 'Raw Data'!AI333, 0)</f>
        <v/>
      </c>
      <c r="X338">
        <f>IF(AND('Raw Data'!D333&lt;5, 'Raw Data'!E333&lt;5, 'Raw Data'!A333&gt;0), 'Raw Data'!AL333, 0)</f>
        <v/>
      </c>
      <c r="Y338">
        <f>IF(AND('Raw Data'!D333&lt;6, 'Raw Data'!E333&lt;6, 'Raw Data'!A333&gt;0), 'Raw Data'!AO333, 0)</f>
        <v/>
      </c>
      <c r="Z338">
        <f>IF(ISBLANK('Raw Data'!D333), 0, IF('Raw Data'!D333-'Raw Data'!E333&gt;1, 'Raw Data'!AW333, 0))</f>
        <v/>
      </c>
      <c r="AA338">
        <f>IF(ISBLANK('Raw Data'!A333), 0, IF(ABS('Raw Data'!D333-'Raw Data'!E333)&lt;2, 'Raw Data'!AX333, 0))</f>
        <v/>
      </c>
      <c r="AB338">
        <f>IF(ISBLANK('Raw Data'!D333), 0, IF('Raw Data'!E333-'Raw Data'!D333&gt;1, 'Raw Data'!AY333, 0))</f>
        <v/>
      </c>
      <c r="AC338">
        <f>IF(ISBLANK('Raw Data'!D333), 0, IF('Raw Data'!D333-'Raw Data'!E333&gt;2, 'Raw Data'!AZ333, 0))</f>
        <v/>
      </c>
      <c r="AD338">
        <f>IF(ISBLANK('Raw Data'!A333), 0, IF(ABS('Raw Data'!D333-'Raw Data'!E333)&lt;3, 'Raw Data'!BA333, 0))</f>
        <v/>
      </c>
      <c r="AE338">
        <f>IF(ISBLANK('Raw Data'!D333), 0, IF('Raw Data'!E333-'Raw Data'!D333&gt;2, 'Raw Data'!BB333, 0))</f>
        <v/>
      </c>
      <c r="AF338">
        <f>IF(ISBLANK('Raw Data'!D333), 0, IF('Raw Data'!D333-'Raw Data'!E333&gt;3, 'Raw Data'!BC333, 0))</f>
        <v/>
      </c>
      <c r="AG338">
        <f>IF(ISBLANK('Raw Data'!A333), 0, IF(ABS('Raw Data'!D333-'Raw Data'!E333)&lt;4, 'Raw Data'!BD333, 0))</f>
        <v/>
      </c>
      <c r="AH338">
        <f>IF(ISBLANK('Raw Data'!D333), 0, IF('Raw Data'!E333-'Raw Data'!D333&gt;3, 'Raw Data'!BE333, 0))</f>
        <v/>
      </c>
      <c r="AI338">
        <f>IF(SUM('Raw Data'!D333:E333)&gt;'Raw Data'!F333, 'Raw Data'!G333, 0)</f>
        <v/>
      </c>
      <c r="AJ338">
        <f>IF(ISBLANK('Raw Data'!D333), 0, IF(SUM('Raw Data'!D333:E333)&lt;'Raw Data'!F333, 'Raw Data'!H333, 0))</f>
        <v/>
      </c>
      <c r="AK338">
        <f>IF(ISBLANK('Raw Data'!A333), 0, IF(AND('Raw Data'!D333&lt;3, 'Raw Data'!E333&lt;3, 'Raw Data'!F333&lt;BB$2), 'Raw Data'!AF333, 0))</f>
        <v/>
      </c>
      <c r="AL338">
        <f>IF(ISBLANK('Raw Data'!A333), 0, IF(AND('Raw Data'!D333&lt;4, 'Raw Data'!E333&lt;4, 'Raw Data'!F333&lt;BB$2), 'Raw Data'!AI333, 0))</f>
        <v/>
      </c>
      <c r="AM338">
        <f>IF(ISBLANK('Raw Data'!A333), 0, IF(AND('Raw Data'!D333&lt;5, 'Raw Data'!E333&lt;5, 'Raw Data'!F333&lt;BB$2), 'Raw Data'!AL333, 0))</f>
        <v/>
      </c>
      <c r="AN338">
        <f>IF(ISBLANK('Raw Data'!A333), 0, IF(AND('Raw Data'!D333&lt;6, 'Raw Data'!E333&lt;6, 'Raw Data'!F333&lt;BB$2), 'Raw Data'!AO333, 0))</f>
        <v/>
      </c>
      <c r="AO338">
        <f>IF(ISBLANK('Raw Data'!A333), 0, IF(AND('Raw Data'!I333&lt;Analysis!$BC$2, 'Raw Data'!D333-'Raw Data'!E333&gt;1), 'Raw Data'!AW333, IF(AND('Raw Data'!J333&lt;Analysis!$BC$2, 'Raw Data'!E333-'Raw Data'!D333&gt;1), 'Raw Data'!AY333, 0)))</f>
        <v/>
      </c>
      <c r="AP338">
        <f>IF(ISBLANK('Raw Data'!A333), 0, IF(AND('Raw Data'!I333&lt;Analysis!$BC$2, 'Raw Data'!D333-'Raw Data'!E333&gt;2), 'Raw Data'!AZ333, IF(AND('Raw Data'!J333&lt;Analysis!$BC$2, 'Raw Data'!E333-'Raw Data'!D333&gt;2), 'Raw Data'!BB333, 0)))</f>
        <v/>
      </c>
      <c r="AQ338">
        <f>IF(ISBLANK('Raw Data'!A333), 0, IF(AND('Raw Data'!I333&lt;Analysis!$BC$2, 'Raw Data'!D333-'Raw Data'!E333&gt;3), 'Raw Data'!BC333, IF(AND('Raw Data'!J333&lt;Analysis!$BC$2, 'Raw Data'!E333-'Raw Data'!D333&gt;3), 'Raw Data'!BE333, 0)))</f>
        <v/>
      </c>
      <c r="AR338">
        <f>IF('Hidden Analysiss'!D334=1,IF(ABS('Raw Data'!E333-'Raw Data'!D333)&lt;2,'Raw Data'!AX333,0), 0)</f>
        <v/>
      </c>
      <c r="AS338">
        <f>IF('Hidden Analysiss'!D334=1,IF(ABS('Raw Data'!E333-'Raw Data'!D333)&lt;3,'Raw Data'!BA333,0), 0)</f>
        <v/>
      </c>
      <c r="AT338">
        <f>IF('Hidden Analysiss'!D334=1,IF(ABS('Raw Data'!E333-'Raw Data'!D333)&lt;4,'Raw Data'!BD333,0), 0)</f>
        <v/>
      </c>
      <c r="AU338">
        <f>IF(AND('Hidden Analysiss'!E334=1, ABS('Raw Data'!E333-'Raw Data'!D333)&lt;2), 'Raw Data'!AX333, 0)</f>
        <v/>
      </c>
      <c r="AV338">
        <f>IF(AND('Hidden Analysiss'!E334=1, ABS('Raw Data'!E333-'Raw Data'!D333)&lt;3), 'Raw Data'!BA333, 0)</f>
        <v/>
      </c>
      <c r="AW338">
        <f>IF(AND('Hidden Analysiss'!E334=1, ABS('Raw Data'!E333-'Raw Data'!D333)&lt;3), 'Raw Data'!BD333, 0)</f>
        <v/>
      </c>
    </row>
    <row r="339">
      <c r="A339" s="1">
        <f>'Raw Data'!A334</f>
        <v/>
      </c>
      <c r="B339">
        <f>IF('Raw Data'!E334&gt;'Raw Data'!D334, 'Raw Data'!J334, 0)</f>
        <v/>
      </c>
      <c r="C339">
        <f>IF('Raw Data'!D334&gt;'Raw Data'!E334, 'Raw Data'!I334, 0)</f>
        <v/>
      </c>
      <c r="D339">
        <f>SUM(G339:H339)</f>
        <v/>
      </c>
      <c r="E339">
        <f>IF(AND('Raw Data'!J334&lt;'Raw Data'!I334,'Raw Data'!E334&gt;'Raw Data'!D334,'Raw Data'!E334-'Raw Data'!D334&gt;3),'Raw Data'!N334,IF(AND('Raw Data'!I334&lt;'Raw Data'!J334,'Raw Data'!D334&gt;'Raw Data'!E334,'Raw Data'!D334-'Raw Data'!E334&gt;3),'Raw Data'!M334,0))</f>
        <v/>
      </c>
      <c r="F339">
        <f>IF(AND('Raw Data'!J334&lt;'Raw Data'!I334,'Raw Data'!E334&gt;'Raw Data'!D334,'Raw Data'!E334-'Raw Data'!D334&lt;4),'Raw Data'!L334,IF(AND('Raw Data'!I334&lt;'Raw Data'!J334,'Raw Data'!D334&gt;'Raw Data'!E334,'Raw Data'!D334-'Raw Data'!E334&lt;4),'Raw Data'!K334,0))</f>
        <v/>
      </c>
      <c r="G339">
        <f>IF(AND('Raw Data'!J334&lt;'Raw Data'!I334, 'Raw Data'!E334&gt;'Raw Data'!D334), 'Raw Data'!J334, 0)</f>
        <v/>
      </c>
      <c r="H339">
        <f>IF(AND('Raw Data'!J334&gt;'Raw Data'!I334, 'Raw Data'!E334&lt;'Raw Data'!D334), 'Raw Data'!I334, 0)</f>
        <v/>
      </c>
      <c r="I339">
        <f>SUM(J339:K339)</f>
        <v/>
      </c>
      <c r="J339">
        <f>IF(AND('Raw Data'!J334&gt;'Raw Data'!I334, 'Raw Data'!E334&gt;'Raw Data'!D334), 'Raw Data'!J334, 0)</f>
        <v/>
      </c>
      <c r="K339">
        <f>IF(AND('Raw Data'!I334&gt;'Raw Data'!J334, 'Raw Data'!D334&gt;'Raw Data'!E334), 'Raw Data'!I334, 0)</f>
        <v/>
      </c>
      <c r="L339">
        <f>IF('Raw Data'!E334-'Raw Data'!D334&gt;3, 'Raw Data'!N334, 0)</f>
        <v/>
      </c>
      <c r="M339">
        <f>IF('Raw Data'!D334-'Raw Data'!E334&gt;3, 'Raw Data'!M334, 0)</f>
        <v/>
      </c>
      <c r="N339">
        <f>IF(ISBLANK('Raw Data'!D334),0,IF(AND('Raw Data'!E334&gt;'Raw Data'!D334,'Raw Data'!E334-'Raw Data'!D334&gt;0,'Raw Data'!E334-'Raw Data'!D334&lt;4),'Raw Data'!L334, 0))</f>
        <v/>
      </c>
      <c r="O339">
        <f>IF(ISBLANK('Raw Data'!D334),0,IF(AND('Raw Data'!E334&gt;'Raw Data'!D334,'Raw Data'!E334-'Raw Data'!D334&gt;0,'Raw Data'!D334-'Raw Data'!E334&lt;4),'Raw Data'!K334, 0))</f>
        <v/>
      </c>
      <c r="P339">
        <f>IF('Raw Data'!E334-'Raw Data'!D334&gt;3, 'Raw Data'!N334, IF('Raw Data'!D334-'Raw Data'!E334&gt;3, 'Raw Data'!M334, 0))</f>
        <v/>
      </c>
      <c r="Q339">
        <f>IF(ISBLANK('Raw Data'!E334),0,IF(AND('Raw Data'!E334-'Raw Data'!D334&lt;4,'Raw Data'!E334-'Raw Data'!D334&gt;0),'Raw Data'!L334,IF(AND('Raw Data'!D334&gt;'Raw Data'!E334,'Raw Data'!D334-'Raw Data'!E334&gt;0),'Raw Data'!K334,0)))</f>
        <v/>
      </c>
      <c r="R339">
        <f>IF(ISBLANK('Raw Data'!K334),0,IFERROR(IF(MATCH(SMALL('Raw Data'!K334:N334,1),L339:O339,0),SMALL('Raw Data'!K334:N334,1)),0))</f>
        <v/>
      </c>
      <c r="S339">
        <f>IF(ISBLANK('Raw Data'!K334),0,IFERROR(IF(MATCH(SMALL('Raw Data'!K334:N334,2),L339:O339,0),SMALL('Raw Data'!K334:N334,2)),0))</f>
        <v/>
      </c>
      <c r="T339">
        <f>IF(ISBLANK('Raw Data'!K334),0,IFERROR(IF(MATCH(SMALL('Raw Data'!K334:N334,3),L339:O339,0),SMALL('Raw Data'!K334:N334,3)),0))</f>
        <v/>
      </c>
      <c r="U339">
        <f>IF(ISBLANK('Raw Data'!K334),0,IFERROR(IF(MATCH(SMALL('Raw Data'!K334:N334,4),L339:O339,0),SMALL('Raw Data'!K334:N334,4)),0))</f>
        <v/>
      </c>
      <c r="V339">
        <f>IF(AND('Raw Data'!D334&lt;3, 'Raw Data'!E334&lt;3, 'Raw Data'!A334&gt;0), 'Raw Data'!AF334, 0)</f>
        <v/>
      </c>
      <c r="W339">
        <f>IF(AND('Raw Data'!D334&lt;4, 'Raw Data'!E334&lt;4, 'Raw Data'!A334&gt;0), 'Raw Data'!AI334, 0)</f>
        <v/>
      </c>
      <c r="X339">
        <f>IF(AND('Raw Data'!D334&lt;5, 'Raw Data'!E334&lt;5, 'Raw Data'!A334&gt;0), 'Raw Data'!AL334, 0)</f>
        <v/>
      </c>
      <c r="Y339">
        <f>IF(AND('Raw Data'!D334&lt;6, 'Raw Data'!E334&lt;6, 'Raw Data'!A334&gt;0), 'Raw Data'!AO334, 0)</f>
        <v/>
      </c>
      <c r="Z339">
        <f>IF(ISBLANK('Raw Data'!D334), 0, IF('Raw Data'!D334-'Raw Data'!E334&gt;1, 'Raw Data'!AW334, 0))</f>
        <v/>
      </c>
      <c r="AA339">
        <f>IF(ISBLANK('Raw Data'!A334), 0, IF(ABS('Raw Data'!D334-'Raw Data'!E334)&lt;2, 'Raw Data'!AX334, 0))</f>
        <v/>
      </c>
      <c r="AB339">
        <f>IF(ISBLANK('Raw Data'!D334), 0, IF('Raw Data'!E334-'Raw Data'!D334&gt;1, 'Raw Data'!AY334, 0))</f>
        <v/>
      </c>
      <c r="AC339">
        <f>IF(ISBLANK('Raw Data'!D334), 0, IF('Raw Data'!D334-'Raw Data'!E334&gt;2, 'Raw Data'!AZ334, 0))</f>
        <v/>
      </c>
      <c r="AD339">
        <f>IF(ISBLANK('Raw Data'!A334), 0, IF(ABS('Raw Data'!D334-'Raw Data'!E334)&lt;3, 'Raw Data'!BA334, 0))</f>
        <v/>
      </c>
      <c r="AE339">
        <f>IF(ISBLANK('Raw Data'!D334), 0, IF('Raw Data'!E334-'Raw Data'!D334&gt;2, 'Raw Data'!BB334, 0))</f>
        <v/>
      </c>
      <c r="AF339">
        <f>IF(ISBLANK('Raw Data'!D334), 0, IF('Raw Data'!D334-'Raw Data'!E334&gt;3, 'Raw Data'!BC334, 0))</f>
        <v/>
      </c>
      <c r="AG339">
        <f>IF(ISBLANK('Raw Data'!A334), 0, IF(ABS('Raw Data'!D334-'Raw Data'!E334)&lt;4, 'Raw Data'!BD334, 0))</f>
        <v/>
      </c>
      <c r="AH339">
        <f>IF(ISBLANK('Raw Data'!D334), 0, IF('Raw Data'!E334-'Raw Data'!D334&gt;3, 'Raw Data'!BE334, 0))</f>
        <v/>
      </c>
      <c r="AI339">
        <f>IF(SUM('Raw Data'!D334:E334)&gt;'Raw Data'!F334, 'Raw Data'!G334, 0)</f>
        <v/>
      </c>
      <c r="AJ339">
        <f>IF(ISBLANK('Raw Data'!D334), 0, IF(SUM('Raw Data'!D334:E334)&lt;'Raw Data'!F334, 'Raw Data'!H334, 0))</f>
        <v/>
      </c>
      <c r="AK339">
        <f>IF(ISBLANK('Raw Data'!A334), 0, IF(AND('Raw Data'!D334&lt;3, 'Raw Data'!E334&lt;3, 'Raw Data'!F334&lt;BB$2), 'Raw Data'!AF334, 0))</f>
        <v/>
      </c>
      <c r="AL339">
        <f>IF(ISBLANK('Raw Data'!A334), 0, IF(AND('Raw Data'!D334&lt;4, 'Raw Data'!E334&lt;4, 'Raw Data'!F334&lt;BB$2), 'Raw Data'!AI334, 0))</f>
        <v/>
      </c>
      <c r="AM339">
        <f>IF(ISBLANK('Raw Data'!A334), 0, IF(AND('Raw Data'!D334&lt;5, 'Raw Data'!E334&lt;5, 'Raw Data'!F334&lt;BB$2), 'Raw Data'!AL334, 0))</f>
        <v/>
      </c>
      <c r="AN339">
        <f>IF(ISBLANK('Raw Data'!A334), 0, IF(AND('Raw Data'!D334&lt;6, 'Raw Data'!E334&lt;6, 'Raw Data'!F334&lt;BB$2), 'Raw Data'!AO334, 0))</f>
        <v/>
      </c>
      <c r="AO339">
        <f>IF(ISBLANK('Raw Data'!A334), 0, IF(AND('Raw Data'!I334&lt;Analysis!$BC$2, 'Raw Data'!D334-'Raw Data'!E334&gt;1), 'Raw Data'!AW334, IF(AND('Raw Data'!J334&lt;Analysis!$BC$2, 'Raw Data'!E334-'Raw Data'!D334&gt;1), 'Raw Data'!AY334, 0)))</f>
        <v/>
      </c>
      <c r="AP339">
        <f>IF(ISBLANK('Raw Data'!A334), 0, IF(AND('Raw Data'!I334&lt;Analysis!$BC$2, 'Raw Data'!D334-'Raw Data'!E334&gt;2), 'Raw Data'!AZ334, IF(AND('Raw Data'!J334&lt;Analysis!$BC$2, 'Raw Data'!E334-'Raw Data'!D334&gt;2), 'Raw Data'!BB334, 0)))</f>
        <v/>
      </c>
      <c r="AQ339">
        <f>IF(ISBLANK('Raw Data'!A334), 0, IF(AND('Raw Data'!I334&lt;Analysis!$BC$2, 'Raw Data'!D334-'Raw Data'!E334&gt;3), 'Raw Data'!BC334, IF(AND('Raw Data'!J334&lt;Analysis!$BC$2, 'Raw Data'!E334-'Raw Data'!D334&gt;3), 'Raw Data'!BE334, 0)))</f>
        <v/>
      </c>
      <c r="AR339">
        <f>IF('Hidden Analysiss'!D335=1,IF(ABS('Raw Data'!E334-'Raw Data'!D334)&lt;2,'Raw Data'!AX334,0), 0)</f>
        <v/>
      </c>
      <c r="AS339">
        <f>IF('Hidden Analysiss'!D335=1,IF(ABS('Raw Data'!E334-'Raw Data'!D334)&lt;3,'Raw Data'!BA334,0), 0)</f>
        <v/>
      </c>
      <c r="AT339">
        <f>IF('Hidden Analysiss'!D335=1,IF(ABS('Raw Data'!E334-'Raw Data'!D334)&lt;4,'Raw Data'!BD334,0), 0)</f>
        <v/>
      </c>
      <c r="AU339">
        <f>IF(AND('Hidden Analysiss'!E335=1, ABS('Raw Data'!E334-'Raw Data'!D334)&lt;2), 'Raw Data'!AX334, 0)</f>
        <v/>
      </c>
      <c r="AV339">
        <f>IF(AND('Hidden Analysiss'!E335=1, ABS('Raw Data'!E334-'Raw Data'!D334)&lt;3), 'Raw Data'!BA334, 0)</f>
        <v/>
      </c>
      <c r="AW339">
        <f>IF(AND('Hidden Analysiss'!E335=1, ABS('Raw Data'!E334-'Raw Data'!D334)&lt;3), 'Raw Data'!BD334, 0)</f>
        <v/>
      </c>
    </row>
    <row r="340">
      <c r="A340" s="1">
        <f>'Raw Data'!A335</f>
        <v/>
      </c>
      <c r="B340">
        <f>IF('Raw Data'!E335&gt;'Raw Data'!D335, 'Raw Data'!J335, 0)</f>
        <v/>
      </c>
      <c r="C340">
        <f>IF('Raw Data'!D335&gt;'Raw Data'!E335, 'Raw Data'!I335, 0)</f>
        <v/>
      </c>
      <c r="D340">
        <f>SUM(G340:H340)</f>
        <v/>
      </c>
      <c r="E340">
        <f>IF(AND('Raw Data'!J335&lt;'Raw Data'!I335,'Raw Data'!E335&gt;'Raw Data'!D335,'Raw Data'!E335-'Raw Data'!D335&gt;3),'Raw Data'!N335,IF(AND('Raw Data'!I335&lt;'Raw Data'!J335,'Raw Data'!D335&gt;'Raw Data'!E335,'Raw Data'!D335-'Raw Data'!E335&gt;3),'Raw Data'!M335,0))</f>
        <v/>
      </c>
      <c r="F340">
        <f>IF(AND('Raw Data'!J335&lt;'Raw Data'!I335,'Raw Data'!E335&gt;'Raw Data'!D335,'Raw Data'!E335-'Raw Data'!D335&lt;4),'Raw Data'!L335,IF(AND('Raw Data'!I335&lt;'Raw Data'!J335,'Raw Data'!D335&gt;'Raw Data'!E335,'Raw Data'!D335-'Raw Data'!E335&lt;4),'Raw Data'!K335,0))</f>
        <v/>
      </c>
      <c r="G340">
        <f>IF(AND('Raw Data'!J335&lt;'Raw Data'!I335, 'Raw Data'!E335&gt;'Raw Data'!D335), 'Raw Data'!J335, 0)</f>
        <v/>
      </c>
      <c r="H340">
        <f>IF(AND('Raw Data'!J335&gt;'Raw Data'!I335, 'Raw Data'!E335&lt;'Raw Data'!D335), 'Raw Data'!I335, 0)</f>
        <v/>
      </c>
      <c r="I340">
        <f>SUM(J340:K340)</f>
        <v/>
      </c>
      <c r="J340">
        <f>IF(AND('Raw Data'!J335&gt;'Raw Data'!I335, 'Raw Data'!E335&gt;'Raw Data'!D335), 'Raw Data'!J335, 0)</f>
        <v/>
      </c>
      <c r="K340">
        <f>IF(AND('Raw Data'!I335&gt;'Raw Data'!J335, 'Raw Data'!D335&gt;'Raw Data'!E335), 'Raw Data'!I335, 0)</f>
        <v/>
      </c>
      <c r="L340">
        <f>IF('Raw Data'!E335-'Raw Data'!D335&gt;3, 'Raw Data'!N335, 0)</f>
        <v/>
      </c>
      <c r="M340">
        <f>IF('Raw Data'!D335-'Raw Data'!E335&gt;3, 'Raw Data'!M335, 0)</f>
        <v/>
      </c>
      <c r="N340">
        <f>IF(ISBLANK('Raw Data'!D335),0,IF(AND('Raw Data'!E335&gt;'Raw Data'!D335,'Raw Data'!E335-'Raw Data'!D335&gt;0,'Raw Data'!E335-'Raw Data'!D335&lt;4),'Raw Data'!L335, 0))</f>
        <v/>
      </c>
      <c r="O340">
        <f>IF(ISBLANK('Raw Data'!D335),0,IF(AND('Raw Data'!E335&gt;'Raw Data'!D335,'Raw Data'!E335-'Raw Data'!D335&gt;0,'Raw Data'!D335-'Raw Data'!E335&lt;4),'Raw Data'!K335, 0))</f>
        <v/>
      </c>
      <c r="P340">
        <f>IF('Raw Data'!E335-'Raw Data'!D335&gt;3, 'Raw Data'!N335, IF('Raw Data'!D335-'Raw Data'!E335&gt;3, 'Raw Data'!M335, 0))</f>
        <v/>
      </c>
      <c r="Q340">
        <f>IF(ISBLANK('Raw Data'!E335),0,IF(AND('Raw Data'!E335-'Raw Data'!D335&lt;4,'Raw Data'!E335-'Raw Data'!D335&gt;0),'Raw Data'!L335,IF(AND('Raw Data'!D335&gt;'Raw Data'!E335,'Raw Data'!D335-'Raw Data'!E335&gt;0),'Raw Data'!K335,0)))</f>
        <v/>
      </c>
      <c r="R340">
        <f>IF(ISBLANK('Raw Data'!K335),0,IFERROR(IF(MATCH(SMALL('Raw Data'!K335:N335,1),L340:O340,0),SMALL('Raw Data'!K335:N335,1)),0))</f>
        <v/>
      </c>
      <c r="S340">
        <f>IF(ISBLANK('Raw Data'!K335),0,IFERROR(IF(MATCH(SMALL('Raw Data'!K335:N335,2),L340:O340,0),SMALL('Raw Data'!K335:N335,2)),0))</f>
        <v/>
      </c>
      <c r="T340">
        <f>IF(ISBLANK('Raw Data'!K335),0,IFERROR(IF(MATCH(SMALL('Raw Data'!K335:N335,3),L340:O340,0),SMALL('Raw Data'!K335:N335,3)),0))</f>
        <v/>
      </c>
      <c r="U340">
        <f>IF(ISBLANK('Raw Data'!K335),0,IFERROR(IF(MATCH(SMALL('Raw Data'!K335:N335,4),L340:O340,0),SMALL('Raw Data'!K335:N335,4)),0))</f>
        <v/>
      </c>
      <c r="V340">
        <f>IF(AND('Raw Data'!D335&lt;3, 'Raw Data'!E335&lt;3, 'Raw Data'!A335&gt;0), 'Raw Data'!AF335, 0)</f>
        <v/>
      </c>
      <c r="W340">
        <f>IF(AND('Raw Data'!D335&lt;4, 'Raw Data'!E335&lt;4, 'Raw Data'!A335&gt;0), 'Raw Data'!AI335, 0)</f>
        <v/>
      </c>
      <c r="X340">
        <f>IF(AND('Raw Data'!D335&lt;5, 'Raw Data'!E335&lt;5, 'Raw Data'!A335&gt;0), 'Raw Data'!AL335, 0)</f>
        <v/>
      </c>
      <c r="Y340">
        <f>IF(AND('Raw Data'!D335&lt;6, 'Raw Data'!E335&lt;6, 'Raw Data'!A335&gt;0), 'Raw Data'!AO335, 0)</f>
        <v/>
      </c>
      <c r="Z340">
        <f>IF(ISBLANK('Raw Data'!D335), 0, IF('Raw Data'!D335-'Raw Data'!E335&gt;1, 'Raw Data'!AW335, 0))</f>
        <v/>
      </c>
      <c r="AA340">
        <f>IF(ISBLANK('Raw Data'!A335), 0, IF(ABS('Raw Data'!D335-'Raw Data'!E335)&lt;2, 'Raw Data'!AX335, 0))</f>
        <v/>
      </c>
      <c r="AB340">
        <f>IF(ISBLANK('Raw Data'!D335), 0, IF('Raw Data'!E335-'Raw Data'!D335&gt;1, 'Raw Data'!AY335, 0))</f>
        <v/>
      </c>
      <c r="AC340">
        <f>IF(ISBLANK('Raw Data'!D335), 0, IF('Raw Data'!D335-'Raw Data'!E335&gt;2, 'Raw Data'!AZ335, 0))</f>
        <v/>
      </c>
      <c r="AD340">
        <f>IF(ISBLANK('Raw Data'!A335), 0, IF(ABS('Raw Data'!D335-'Raw Data'!E335)&lt;3, 'Raw Data'!BA335, 0))</f>
        <v/>
      </c>
      <c r="AE340">
        <f>IF(ISBLANK('Raw Data'!D335), 0, IF('Raw Data'!E335-'Raw Data'!D335&gt;2, 'Raw Data'!BB335, 0))</f>
        <v/>
      </c>
      <c r="AF340">
        <f>IF(ISBLANK('Raw Data'!D335), 0, IF('Raw Data'!D335-'Raw Data'!E335&gt;3, 'Raw Data'!BC335, 0))</f>
        <v/>
      </c>
      <c r="AG340">
        <f>IF(ISBLANK('Raw Data'!A335), 0, IF(ABS('Raw Data'!D335-'Raw Data'!E335)&lt;4, 'Raw Data'!BD335, 0))</f>
        <v/>
      </c>
      <c r="AH340">
        <f>IF(ISBLANK('Raw Data'!D335), 0, IF('Raw Data'!E335-'Raw Data'!D335&gt;3, 'Raw Data'!BE335, 0))</f>
        <v/>
      </c>
      <c r="AI340">
        <f>IF(SUM('Raw Data'!D335:E335)&gt;'Raw Data'!F335, 'Raw Data'!G335, 0)</f>
        <v/>
      </c>
      <c r="AJ340">
        <f>IF(ISBLANK('Raw Data'!D335), 0, IF(SUM('Raw Data'!D335:E335)&lt;'Raw Data'!F335, 'Raw Data'!H335, 0))</f>
        <v/>
      </c>
      <c r="AK340">
        <f>IF(ISBLANK('Raw Data'!A335), 0, IF(AND('Raw Data'!D335&lt;3, 'Raw Data'!E335&lt;3, 'Raw Data'!F335&lt;BB$2), 'Raw Data'!AF335, 0))</f>
        <v/>
      </c>
      <c r="AL340">
        <f>IF(ISBLANK('Raw Data'!A335), 0, IF(AND('Raw Data'!D335&lt;4, 'Raw Data'!E335&lt;4, 'Raw Data'!F335&lt;BB$2), 'Raw Data'!AI335, 0))</f>
        <v/>
      </c>
      <c r="AM340">
        <f>IF(ISBLANK('Raw Data'!A335), 0, IF(AND('Raw Data'!D335&lt;5, 'Raw Data'!E335&lt;5, 'Raw Data'!F335&lt;BB$2), 'Raw Data'!AL335, 0))</f>
        <v/>
      </c>
      <c r="AN340">
        <f>IF(ISBLANK('Raw Data'!A335), 0, IF(AND('Raw Data'!D335&lt;6, 'Raw Data'!E335&lt;6, 'Raw Data'!F335&lt;BB$2), 'Raw Data'!AO335, 0))</f>
        <v/>
      </c>
      <c r="AO340">
        <f>IF(ISBLANK('Raw Data'!A335), 0, IF(AND('Raw Data'!I335&lt;Analysis!$BC$2, 'Raw Data'!D335-'Raw Data'!E335&gt;1), 'Raw Data'!AW335, IF(AND('Raw Data'!J335&lt;Analysis!$BC$2, 'Raw Data'!E335-'Raw Data'!D335&gt;1), 'Raw Data'!AY335, 0)))</f>
        <v/>
      </c>
      <c r="AP340">
        <f>IF(ISBLANK('Raw Data'!A335), 0, IF(AND('Raw Data'!I335&lt;Analysis!$BC$2, 'Raw Data'!D335-'Raw Data'!E335&gt;2), 'Raw Data'!AZ335, IF(AND('Raw Data'!J335&lt;Analysis!$BC$2, 'Raw Data'!E335-'Raw Data'!D335&gt;2), 'Raw Data'!BB335, 0)))</f>
        <v/>
      </c>
      <c r="AQ340">
        <f>IF(ISBLANK('Raw Data'!A335), 0, IF(AND('Raw Data'!I335&lt;Analysis!$BC$2, 'Raw Data'!D335-'Raw Data'!E335&gt;3), 'Raw Data'!BC335, IF(AND('Raw Data'!J335&lt;Analysis!$BC$2, 'Raw Data'!E335-'Raw Data'!D335&gt;3), 'Raw Data'!BE335, 0)))</f>
        <v/>
      </c>
      <c r="AR340">
        <f>IF('Hidden Analysiss'!D336=1,IF(ABS('Raw Data'!E335-'Raw Data'!D335)&lt;2,'Raw Data'!AX335,0), 0)</f>
        <v/>
      </c>
      <c r="AS340">
        <f>IF('Hidden Analysiss'!D336=1,IF(ABS('Raw Data'!E335-'Raw Data'!D335)&lt;3,'Raw Data'!BA335,0), 0)</f>
        <v/>
      </c>
      <c r="AT340">
        <f>IF('Hidden Analysiss'!D336=1,IF(ABS('Raw Data'!E335-'Raw Data'!D335)&lt;4,'Raw Data'!BD335,0), 0)</f>
        <v/>
      </c>
      <c r="AU340">
        <f>IF(AND('Hidden Analysiss'!E336=1, ABS('Raw Data'!E335-'Raw Data'!D335)&lt;2), 'Raw Data'!AX335, 0)</f>
        <v/>
      </c>
      <c r="AV340">
        <f>IF(AND('Hidden Analysiss'!E336=1, ABS('Raw Data'!E335-'Raw Data'!D335)&lt;3), 'Raw Data'!BA335, 0)</f>
        <v/>
      </c>
      <c r="AW340">
        <f>IF(AND('Hidden Analysiss'!E336=1, ABS('Raw Data'!E335-'Raw Data'!D335)&lt;3), 'Raw Data'!BD335, 0)</f>
        <v/>
      </c>
    </row>
    <row r="341">
      <c r="A341" s="1">
        <f>'Raw Data'!A336</f>
        <v/>
      </c>
      <c r="B341">
        <f>IF('Raw Data'!E336&gt;'Raw Data'!D336, 'Raw Data'!J336, 0)</f>
        <v/>
      </c>
      <c r="C341">
        <f>IF('Raw Data'!D336&gt;'Raw Data'!E336, 'Raw Data'!I336, 0)</f>
        <v/>
      </c>
      <c r="D341">
        <f>SUM(G341:H341)</f>
        <v/>
      </c>
      <c r="E341">
        <f>IF(AND('Raw Data'!J336&lt;'Raw Data'!I336,'Raw Data'!E336&gt;'Raw Data'!D336,'Raw Data'!E336-'Raw Data'!D336&gt;3),'Raw Data'!N336,IF(AND('Raw Data'!I336&lt;'Raw Data'!J336,'Raw Data'!D336&gt;'Raw Data'!E336,'Raw Data'!D336-'Raw Data'!E336&gt;3),'Raw Data'!M336,0))</f>
        <v/>
      </c>
      <c r="F341">
        <f>IF(AND('Raw Data'!J336&lt;'Raw Data'!I336,'Raw Data'!E336&gt;'Raw Data'!D336,'Raw Data'!E336-'Raw Data'!D336&lt;4),'Raw Data'!L336,IF(AND('Raw Data'!I336&lt;'Raw Data'!J336,'Raw Data'!D336&gt;'Raw Data'!E336,'Raw Data'!D336-'Raw Data'!E336&lt;4),'Raw Data'!K336,0))</f>
        <v/>
      </c>
      <c r="G341">
        <f>IF(AND('Raw Data'!J336&lt;'Raw Data'!I336, 'Raw Data'!E336&gt;'Raw Data'!D336), 'Raw Data'!J336, 0)</f>
        <v/>
      </c>
      <c r="H341">
        <f>IF(AND('Raw Data'!J336&gt;'Raw Data'!I336, 'Raw Data'!E336&lt;'Raw Data'!D336), 'Raw Data'!I336, 0)</f>
        <v/>
      </c>
      <c r="I341">
        <f>SUM(J341:K341)</f>
        <v/>
      </c>
      <c r="J341">
        <f>IF(AND('Raw Data'!J336&gt;'Raw Data'!I336, 'Raw Data'!E336&gt;'Raw Data'!D336), 'Raw Data'!J336, 0)</f>
        <v/>
      </c>
      <c r="K341">
        <f>IF(AND('Raw Data'!I336&gt;'Raw Data'!J336, 'Raw Data'!D336&gt;'Raw Data'!E336), 'Raw Data'!I336, 0)</f>
        <v/>
      </c>
      <c r="L341">
        <f>IF('Raw Data'!E336-'Raw Data'!D336&gt;3, 'Raw Data'!N336, 0)</f>
        <v/>
      </c>
      <c r="M341">
        <f>IF('Raw Data'!D336-'Raw Data'!E336&gt;3, 'Raw Data'!M336, 0)</f>
        <v/>
      </c>
      <c r="N341">
        <f>IF(ISBLANK('Raw Data'!D336),0,IF(AND('Raw Data'!E336&gt;'Raw Data'!D336,'Raw Data'!E336-'Raw Data'!D336&gt;0,'Raw Data'!E336-'Raw Data'!D336&lt;4),'Raw Data'!L336, 0))</f>
        <v/>
      </c>
      <c r="O341">
        <f>IF(ISBLANK('Raw Data'!D336),0,IF(AND('Raw Data'!E336&gt;'Raw Data'!D336,'Raw Data'!E336-'Raw Data'!D336&gt;0,'Raw Data'!D336-'Raw Data'!E336&lt;4),'Raw Data'!K336, 0))</f>
        <v/>
      </c>
      <c r="P341">
        <f>IF('Raw Data'!E336-'Raw Data'!D336&gt;3, 'Raw Data'!N336, IF('Raw Data'!D336-'Raw Data'!E336&gt;3, 'Raw Data'!M336, 0))</f>
        <v/>
      </c>
      <c r="Q341">
        <f>IF(ISBLANK('Raw Data'!E336),0,IF(AND('Raw Data'!E336-'Raw Data'!D336&lt;4,'Raw Data'!E336-'Raw Data'!D336&gt;0),'Raw Data'!L336,IF(AND('Raw Data'!D336&gt;'Raw Data'!E336,'Raw Data'!D336-'Raw Data'!E336&gt;0),'Raw Data'!K336,0)))</f>
        <v/>
      </c>
      <c r="R341">
        <f>IF(ISBLANK('Raw Data'!K336),0,IFERROR(IF(MATCH(SMALL('Raw Data'!K336:N336,1),L341:O341,0),SMALL('Raw Data'!K336:N336,1)),0))</f>
        <v/>
      </c>
      <c r="S341">
        <f>IF(ISBLANK('Raw Data'!K336),0,IFERROR(IF(MATCH(SMALL('Raw Data'!K336:N336,2),L341:O341,0),SMALL('Raw Data'!K336:N336,2)),0))</f>
        <v/>
      </c>
      <c r="T341">
        <f>IF(ISBLANK('Raw Data'!K336),0,IFERROR(IF(MATCH(SMALL('Raw Data'!K336:N336,3),L341:O341,0),SMALL('Raw Data'!K336:N336,3)),0))</f>
        <v/>
      </c>
      <c r="U341">
        <f>IF(ISBLANK('Raw Data'!K336),0,IFERROR(IF(MATCH(SMALL('Raw Data'!K336:N336,4),L341:O341,0),SMALL('Raw Data'!K336:N336,4)),0))</f>
        <v/>
      </c>
      <c r="V341">
        <f>IF(AND('Raw Data'!D336&lt;3, 'Raw Data'!E336&lt;3, 'Raw Data'!A336&gt;0), 'Raw Data'!AF336, 0)</f>
        <v/>
      </c>
      <c r="W341">
        <f>IF(AND('Raw Data'!D336&lt;4, 'Raw Data'!E336&lt;4, 'Raw Data'!A336&gt;0), 'Raw Data'!AI336, 0)</f>
        <v/>
      </c>
      <c r="X341">
        <f>IF(AND('Raw Data'!D336&lt;5, 'Raw Data'!E336&lt;5, 'Raw Data'!A336&gt;0), 'Raw Data'!AL336, 0)</f>
        <v/>
      </c>
      <c r="Y341">
        <f>IF(AND('Raw Data'!D336&lt;6, 'Raw Data'!E336&lt;6, 'Raw Data'!A336&gt;0), 'Raw Data'!AO336, 0)</f>
        <v/>
      </c>
      <c r="Z341">
        <f>IF(ISBLANK('Raw Data'!D336), 0, IF('Raw Data'!D336-'Raw Data'!E336&gt;1, 'Raw Data'!AW336, 0))</f>
        <v/>
      </c>
      <c r="AA341">
        <f>IF(ISBLANK('Raw Data'!A336), 0, IF(ABS('Raw Data'!D336-'Raw Data'!E336)&lt;2, 'Raw Data'!AX336, 0))</f>
        <v/>
      </c>
      <c r="AB341">
        <f>IF(ISBLANK('Raw Data'!D336), 0, IF('Raw Data'!E336-'Raw Data'!D336&gt;1, 'Raw Data'!AY336, 0))</f>
        <v/>
      </c>
      <c r="AC341">
        <f>IF(ISBLANK('Raw Data'!D336), 0, IF('Raw Data'!D336-'Raw Data'!E336&gt;2, 'Raw Data'!AZ336, 0))</f>
        <v/>
      </c>
      <c r="AD341">
        <f>IF(ISBLANK('Raw Data'!A336), 0, IF(ABS('Raw Data'!D336-'Raw Data'!E336)&lt;3, 'Raw Data'!BA336, 0))</f>
        <v/>
      </c>
      <c r="AE341">
        <f>IF(ISBLANK('Raw Data'!D336), 0, IF('Raw Data'!E336-'Raw Data'!D336&gt;2, 'Raw Data'!BB336, 0))</f>
        <v/>
      </c>
      <c r="AF341">
        <f>IF(ISBLANK('Raw Data'!D336), 0, IF('Raw Data'!D336-'Raw Data'!E336&gt;3, 'Raw Data'!BC336, 0))</f>
        <v/>
      </c>
      <c r="AG341">
        <f>IF(ISBLANK('Raw Data'!A336), 0, IF(ABS('Raw Data'!D336-'Raw Data'!E336)&lt;4, 'Raw Data'!BD336, 0))</f>
        <v/>
      </c>
      <c r="AH341">
        <f>IF(ISBLANK('Raw Data'!D336), 0, IF('Raw Data'!E336-'Raw Data'!D336&gt;3, 'Raw Data'!BE336, 0))</f>
        <v/>
      </c>
      <c r="AI341">
        <f>IF(SUM('Raw Data'!D336:E336)&gt;'Raw Data'!F336, 'Raw Data'!G336, 0)</f>
        <v/>
      </c>
      <c r="AJ341">
        <f>IF(ISBLANK('Raw Data'!D336), 0, IF(SUM('Raw Data'!D336:E336)&lt;'Raw Data'!F336, 'Raw Data'!H336, 0))</f>
        <v/>
      </c>
      <c r="AK341">
        <f>IF(ISBLANK('Raw Data'!A336), 0, IF(AND('Raw Data'!D336&lt;3, 'Raw Data'!E336&lt;3, 'Raw Data'!F336&lt;BB$2), 'Raw Data'!AF336, 0))</f>
        <v/>
      </c>
      <c r="AL341">
        <f>IF(ISBLANK('Raw Data'!A336), 0, IF(AND('Raw Data'!D336&lt;4, 'Raw Data'!E336&lt;4, 'Raw Data'!F336&lt;BB$2), 'Raw Data'!AI336, 0))</f>
        <v/>
      </c>
      <c r="AM341">
        <f>IF(ISBLANK('Raw Data'!A336), 0, IF(AND('Raw Data'!D336&lt;5, 'Raw Data'!E336&lt;5, 'Raw Data'!F336&lt;BB$2), 'Raw Data'!AL336, 0))</f>
        <v/>
      </c>
      <c r="AN341">
        <f>IF(ISBLANK('Raw Data'!A336), 0, IF(AND('Raw Data'!D336&lt;6, 'Raw Data'!E336&lt;6, 'Raw Data'!F336&lt;BB$2), 'Raw Data'!AO336, 0))</f>
        <v/>
      </c>
      <c r="AO341">
        <f>IF(ISBLANK('Raw Data'!A336), 0, IF(AND('Raw Data'!I336&lt;Analysis!$BC$2, 'Raw Data'!D336-'Raw Data'!E336&gt;1), 'Raw Data'!AW336, IF(AND('Raw Data'!J336&lt;Analysis!$BC$2, 'Raw Data'!E336-'Raw Data'!D336&gt;1), 'Raw Data'!AY336, 0)))</f>
        <v/>
      </c>
      <c r="AP341">
        <f>IF(ISBLANK('Raw Data'!A336), 0, IF(AND('Raw Data'!I336&lt;Analysis!$BC$2, 'Raw Data'!D336-'Raw Data'!E336&gt;2), 'Raw Data'!AZ336, IF(AND('Raw Data'!J336&lt;Analysis!$BC$2, 'Raw Data'!E336-'Raw Data'!D336&gt;2), 'Raw Data'!BB336, 0)))</f>
        <v/>
      </c>
      <c r="AQ341">
        <f>IF(ISBLANK('Raw Data'!A336), 0, IF(AND('Raw Data'!I336&lt;Analysis!$BC$2, 'Raw Data'!D336-'Raw Data'!E336&gt;3), 'Raw Data'!BC336, IF(AND('Raw Data'!J336&lt;Analysis!$BC$2, 'Raw Data'!E336-'Raw Data'!D336&gt;3), 'Raw Data'!BE336, 0)))</f>
        <v/>
      </c>
      <c r="AR341">
        <f>IF('Hidden Analysiss'!D337=1,IF(ABS('Raw Data'!E336-'Raw Data'!D336)&lt;2,'Raw Data'!AX336,0), 0)</f>
        <v/>
      </c>
      <c r="AS341">
        <f>IF('Hidden Analysiss'!D337=1,IF(ABS('Raw Data'!E336-'Raw Data'!D336)&lt;3,'Raw Data'!BA336,0), 0)</f>
        <v/>
      </c>
      <c r="AT341">
        <f>IF('Hidden Analysiss'!D337=1,IF(ABS('Raw Data'!E336-'Raw Data'!D336)&lt;4,'Raw Data'!BD336,0), 0)</f>
        <v/>
      </c>
      <c r="AU341">
        <f>IF(AND('Hidden Analysiss'!E337=1, ABS('Raw Data'!E336-'Raw Data'!D336)&lt;2), 'Raw Data'!AX336, 0)</f>
        <v/>
      </c>
      <c r="AV341">
        <f>IF(AND('Hidden Analysiss'!E337=1, ABS('Raw Data'!E336-'Raw Data'!D336)&lt;3), 'Raw Data'!BA336, 0)</f>
        <v/>
      </c>
      <c r="AW341">
        <f>IF(AND('Hidden Analysiss'!E337=1, ABS('Raw Data'!E336-'Raw Data'!D336)&lt;3), 'Raw Data'!BD336, 0)</f>
        <v/>
      </c>
    </row>
    <row r="342">
      <c r="A342" s="1">
        <f>'Raw Data'!A337</f>
        <v/>
      </c>
      <c r="B342">
        <f>IF('Raw Data'!E337&gt;'Raw Data'!D337, 'Raw Data'!J337, 0)</f>
        <v/>
      </c>
      <c r="C342">
        <f>IF('Raw Data'!D337&gt;'Raw Data'!E337, 'Raw Data'!I337, 0)</f>
        <v/>
      </c>
      <c r="D342">
        <f>SUM(G342:H342)</f>
        <v/>
      </c>
      <c r="E342">
        <f>IF(AND('Raw Data'!J337&lt;'Raw Data'!I337,'Raw Data'!E337&gt;'Raw Data'!D337,'Raw Data'!E337-'Raw Data'!D337&gt;3),'Raw Data'!N337,IF(AND('Raw Data'!I337&lt;'Raw Data'!J337,'Raw Data'!D337&gt;'Raw Data'!E337,'Raw Data'!D337-'Raw Data'!E337&gt;3),'Raw Data'!M337,0))</f>
        <v/>
      </c>
      <c r="F342">
        <f>IF(AND('Raw Data'!J337&lt;'Raw Data'!I337,'Raw Data'!E337&gt;'Raw Data'!D337,'Raw Data'!E337-'Raw Data'!D337&lt;4),'Raw Data'!L337,IF(AND('Raw Data'!I337&lt;'Raw Data'!J337,'Raw Data'!D337&gt;'Raw Data'!E337,'Raw Data'!D337-'Raw Data'!E337&lt;4),'Raw Data'!K337,0))</f>
        <v/>
      </c>
      <c r="G342">
        <f>IF(AND('Raw Data'!J337&lt;'Raw Data'!I337, 'Raw Data'!E337&gt;'Raw Data'!D337), 'Raw Data'!J337, 0)</f>
        <v/>
      </c>
      <c r="H342">
        <f>IF(AND('Raw Data'!J337&gt;'Raw Data'!I337, 'Raw Data'!E337&lt;'Raw Data'!D337), 'Raw Data'!I337, 0)</f>
        <v/>
      </c>
      <c r="I342">
        <f>SUM(J342:K342)</f>
        <v/>
      </c>
      <c r="J342">
        <f>IF(AND('Raw Data'!J337&gt;'Raw Data'!I337, 'Raw Data'!E337&gt;'Raw Data'!D337), 'Raw Data'!J337, 0)</f>
        <v/>
      </c>
      <c r="K342">
        <f>IF(AND('Raw Data'!I337&gt;'Raw Data'!J337, 'Raw Data'!D337&gt;'Raw Data'!E337), 'Raw Data'!I337, 0)</f>
        <v/>
      </c>
      <c r="L342">
        <f>IF('Raw Data'!E337-'Raw Data'!D337&gt;3, 'Raw Data'!N337, 0)</f>
        <v/>
      </c>
      <c r="M342">
        <f>IF('Raw Data'!D337-'Raw Data'!E337&gt;3, 'Raw Data'!M337, 0)</f>
        <v/>
      </c>
      <c r="N342">
        <f>IF(ISBLANK('Raw Data'!D337),0,IF(AND('Raw Data'!E337&gt;'Raw Data'!D337,'Raw Data'!E337-'Raw Data'!D337&gt;0,'Raw Data'!E337-'Raw Data'!D337&lt;4),'Raw Data'!L337, 0))</f>
        <v/>
      </c>
      <c r="O342">
        <f>IF(ISBLANK('Raw Data'!D337),0,IF(AND('Raw Data'!E337&gt;'Raw Data'!D337,'Raw Data'!E337-'Raw Data'!D337&gt;0,'Raw Data'!D337-'Raw Data'!E337&lt;4),'Raw Data'!K337, 0))</f>
        <v/>
      </c>
      <c r="P342">
        <f>IF('Raw Data'!E337-'Raw Data'!D337&gt;3, 'Raw Data'!N337, IF('Raw Data'!D337-'Raw Data'!E337&gt;3, 'Raw Data'!M337, 0))</f>
        <v/>
      </c>
      <c r="Q342">
        <f>IF(ISBLANK('Raw Data'!E337),0,IF(AND('Raw Data'!E337-'Raw Data'!D337&lt;4,'Raw Data'!E337-'Raw Data'!D337&gt;0),'Raw Data'!L337,IF(AND('Raw Data'!D337&gt;'Raw Data'!E337,'Raw Data'!D337-'Raw Data'!E337&gt;0),'Raw Data'!K337,0)))</f>
        <v/>
      </c>
      <c r="R342">
        <f>IF(ISBLANK('Raw Data'!K337),0,IFERROR(IF(MATCH(SMALL('Raw Data'!K337:N337,1),L342:O342,0),SMALL('Raw Data'!K337:N337,1)),0))</f>
        <v/>
      </c>
      <c r="S342">
        <f>IF(ISBLANK('Raw Data'!K337),0,IFERROR(IF(MATCH(SMALL('Raw Data'!K337:N337,2),L342:O342,0),SMALL('Raw Data'!K337:N337,2)),0))</f>
        <v/>
      </c>
      <c r="T342">
        <f>IF(ISBLANK('Raw Data'!K337),0,IFERROR(IF(MATCH(SMALL('Raw Data'!K337:N337,3),L342:O342,0),SMALL('Raw Data'!K337:N337,3)),0))</f>
        <v/>
      </c>
      <c r="U342">
        <f>IF(ISBLANK('Raw Data'!K337),0,IFERROR(IF(MATCH(SMALL('Raw Data'!K337:N337,4),L342:O342,0),SMALL('Raw Data'!K337:N337,4)),0))</f>
        <v/>
      </c>
      <c r="V342">
        <f>IF(AND('Raw Data'!D337&lt;3, 'Raw Data'!E337&lt;3, 'Raw Data'!A337&gt;0), 'Raw Data'!AF337, 0)</f>
        <v/>
      </c>
      <c r="W342">
        <f>IF(AND('Raw Data'!D337&lt;4, 'Raw Data'!E337&lt;4, 'Raw Data'!A337&gt;0), 'Raw Data'!AI337, 0)</f>
        <v/>
      </c>
      <c r="X342">
        <f>IF(AND('Raw Data'!D337&lt;5, 'Raw Data'!E337&lt;5, 'Raw Data'!A337&gt;0), 'Raw Data'!AL337, 0)</f>
        <v/>
      </c>
      <c r="Y342">
        <f>IF(AND('Raw Data'!D337&lt;6, 'Raw Data'!E337&lt;6, 'Raw Data'!A337&gt;0), 'Raw Data'!AO337, 0)</f>
        <v/>
      </c>
      <c r="Z342">
        <f>IF(ISBLANK('Raw Data'!D337), 0, IF('Raw Data'!D337-'Raw Data'!E337&gt;1, 'Raw Data'!AW337, 0))</f>
        <v/>
      </c>
      <c r="AA342">
        <f>IF(ISBLANK('Raw Data'!A337), 0, IF(ABS('Raw Data'!D337-'Raw Data'!E337)&lt;2, 'Raw Data'!AX337, 0))</f>
        <v/>
      </c>
      <c r="AB342">
        <f>IF(ISBLANK('Raw Data'!D337), 0, IF('Raw Data'!E337-'Raw Data'!D337&gt;1, 'Raw Data'!AY337, 0))</f>
        <v/>
      </c>
      <c r="AC342">
        <f>IF(ISBLANK('Raw Data'!D337), 0, IF('Raw Data'!D337-'Raw Data'!E337&gt;2, 'Raw Data'!AZ337, 0))</f>
        <v/>
      </c>
      <c r="AD342">
        <f>IF(ISBLANK('Raw Data'!A337), 0, IF(ABS('Raw Data'!D337-'Raw Data'!E337)&lt;3, 'Raw Data'!BA337, 0))</f>
        <v/>
      </c>
      <c r="AE342">
        <f>IF(ISBLANK('Raw Data'!D337), 0, IF('Raw Data'!E337-'Raw Data'!D337&gt;2, 'Raw Data'!BB337, 0))</f>
        <v/>
      </c>
      <c r="AF342">
        <f>IF(ISBLANK('Raw Data'!D337), 0, IF('Raw Data'!D337-'Raw Data'!E337&gt;3, 'Raw Data'!BC337, 0))</f>
        <v/>
      </c>
      <c r="AG342">
        <f>IF(ISBLANK('Raw Data'!A337), 0, IF(ABS('Raw Data'!D337-'Raw Data'!E337)&lt;4, 'Raw Data'!BD337, 0))</f>
        <v/>
      </c>
      <c r="AH342">
        <f>IF(ISBLANK('Raw Data'!D337), 0, IF('Raw Data'!E337-'Raw Data'!D337&gt;3, 'Raw Data'!BE337, 0))</f>
        <v/>
      </c>
      <c r="AI342">
        <f>IF(SUM('Raw Data'!D337:E337)&gt;'Raw Data'!F337, 'Raw Data'!G337, 0)</f>
        <v/>
      </c>
      <c r="AJ342">
        <f>IF(ISBLANK('Raw Data'!D337), 0, IF(SUM('Raw Data'!D337:E337)&lt;'Raw Data'!F337, 'Raw Data'!H337, 0))</f>
        <v/>
      </c>
      <c r="AK342">
        <f>IF(ISBLANK('Raw Data'!A337), 0, IF(AND('Raw Data'!D337&lt;3, 'Raw Data'!E337&lt;3, 'Raw Data'!F337&lt;BB$2), 'Raw Data'!AF337, 0))</f>
        <v/>
      </c>
      <c r="AL342">
        <f>IF(ISBLANK('Raw Data'!A337), 0, IF(AND('Raw Data'!D337&lt;4, 'Raw Data'!E337&lt;4, 'Raw Data'!F337&lt;BB$2), 'Raw Data'!AI337, 0))</f>
        <v/>
      </c>
      <c r="AM342">
        <f>IF(ISBLANK('Raw Data'!A337), 0, IF(AND('Raw Data'!D337&lt;5, 'Raw Data'!E337&lt;5, 'Raw Data'!F337&lt;BB$2), 'Raw Data'!AL337, 0))</f>
        <v/>
      </c>
      <c r="AN342">
        <f>IF(ISBLANK('Raw Data'!A337), 0, IF(AND('Raw Data'!D337&lt;6, 'Raw Data'!E337&lt;6, 'Raw Data'!F337&lt;BB$2), 'Raw Data'!AO337, 0))</f>
        <v/>
      </c>
      <c r="AO342">
        <f>IF(ISBLANK('Raw Data'!A337), 0, IF(AND('Raw Data'!I337&lt;Analysis!$BC$2, 'Raw Data'!D337-'Raw Data'!E337&gt;1), 'Raw Data'!AW337, IF(AND('Raw Data'!J337&lt;Analysis!$BC$2, 'Raw Data'!E337-'Raw Data'!D337&gt;1), 'Raw Data'!AY337, 0)))</f>
        <v/>
      </c>
      <c r="AP342">
        <f>IF(ISBLANK('Raw Data'!A337), 0, IF(AND('Raw Data'!I337&lt;Analysis!$BC$2, 'Raw Data'!D337-'Raw Data'!E337&gt;2), 'Raw Data'!AZ337, IF(AND('Raw Data'!J337&lt;Analysis!$BC$2, 'Raw Data'!E337-'Raw Data'!D337&gt;2), 'Raw Data'!BB337, 0)))</f>
        <v/>
      </c>
      <c r="AQ342">
        <f>IF(ISBLANK('Raw Data'!A337), 0, IF(AND('Raw Data'!I337&lt;Analysis!$BC$2, 'Raw Data'!D337-'Raw Data'!E337&gt;3), 'Raw Data'!BC337, IF(AND('Raw Data'!J337&lt;Analysis!$BC$2, 'Raw Data'!E337-'Raw Data'!D337&gt;3), 'Raw Data'!BE337, 0)))</f>
        <v/>
      </c>
      <c r="AR342">
        <f>IF('Hidden Analysiss'!D338=1,IF(ABS('Raw Data'!E337-'Raw Data'!D337)&lt;2,'Raw Data'!AX337,0), 0)</f>
        <v/>
      </c>
      <c r="AS342">
        <f>IF('Hidden Analysiss'!D338=1,IF(ABS('Raw Data'!E337-'Raw Data'!D337)&lt;3,'Raw Data'!BA337,0), 0)</f>
        <v/>
      </c>
      <c r="AT342">
        <f>IF('Hidden Analysiss'!D338=1,IF(ABS('Raw Data'!E337-'Raw Data'!D337)&lt;4,'Raw Data'!BD337,0), 0)</f>
        <v/>
      </c>
      <c r="AU342">
        <f>IF(AND('Hidden Analysiss'!E338=1, ABS('Raw Data'!E337-'Raw Data'!D337)&lt;2), 'Raw Data'!AX337, 0)</f>
        <v/>
      </c>
      <c r="AV342">
        <f>IF(AND('Hidden Analysiss'!E338=1, ABS('Raw Data'!E337-'Raw Data'!D337)&lt;3), 'Raw Data'!BA337, 0)</f>
        <v/>
      </c>
      <c r="AW342">
        <f>IF(AND('Hidden Analysiss'!E338=1, ABS('Raw Data'!E337-'Raw Data'!D337)&lt;3), 'Raw Data'!BD337, 0)</f>
        <v/>
      </c>
    </row>
    <row r="343">
      <c r="A343" s="1">
        <f>'Raw Data'!A338</f>
        <v/>
      </c>
      <c r="B343">
        <f>IF('Raw Data'!E338&gt;'Raw Data'!D338, 'Raw Data'!J338, 0)</f>
        <v/>
      </c>
      <c r="C343">
        <f>IF('Raw Data'!D338&gt;'Raw Data'!E338, 'Raw Data'!I338, 0)</f>
        <v/>
      </c>
      <c r="D343">
        <f>SUM(G343:H343)</f>
        <v/>
      </c>
      <c r="E343">
        <f>IF(AND('Raw Data'!J338&lt;'Raw Data'!I338,'Raw Data'!E338&gt;'Raw Data'!D338,'Raw Data'!E338-'Raw Data'!D338&gt;3),'Raw Data'!N338,IF(AND('Raw Data'!I338&lt;'Raw Data'!J338,'Raw Data'!D338&gt;'Raw Data'!E338,'Raw Data'!D338-'Raw Data'!E338&gt;3),'Raw Data'!M338,0))</f>
        <v/>
      </c>
      <c r="F343">
        <f>IF(AND('Raw Data'!J338&lt;'Raw Data'!I338,'Raw Data'!E338&gt;'Raw Data'!D338,'Raw Data'!E338-'Raw Data'!D338&lt;4),'Raw Data'!L338,IF(AND('Raw Data'!I338&lt;'Raw Data'!J338,'Raw Data'!D338&gt;'Raw Data'!E338,'Raw Data'!D338-'Raw Data'!E338&lt;4),'Raw Data'!K338,0))</f>
        <v/>
      </c>
      <c r="G343">
        <f>IF(AND('Raw Data'!J338&lt;'Raw Data'!I338, 'Raw Data'!E338&gt;'Raw Data'!D338), 'Raw Data'!J338, 0)</f>
        <v/>
      </c>
      <c r="H343">
        <f>IF(AND('Raw Data'!J338&gt;'Raw Data'!I338, 'Raw Data'!E338&lt;'Raw Data'!D338), 'Raw Data'!I338, 0)</f>
        <v/>
      </c>
      <c r="I343">
        <f>SUM(J343:K343)</f>
        <v/>
      </c>
      <c r="J343">
        <f>IF(AND('Raw Data'!J338&gt;'Raw Data'!I338, 'Raw Data'!E338&gt;'Raw Data'!D338), 'Raw Data'!J338, 0)</f>
        <v/>
      </c>
      <c r="K343">
        <f>IF(AND('Raw Data'!I338&gt;'Raw Data'!J338, 'Raw Data'!D338&gt;'Raw Data'!E338), 'Raw Data'!I338, 0)</f>
        <v/>
      </c>
      <c r="L343">
        <f>IF('Raw Data'!E338-'Raw Data'!D338&gt;3, 'Raw Data'!N338, 0)</f>
        <v/>
      </c>
      <c r="M343">
        <f>IF('Raw Data'!D338-'Raw Data'!E338&gt;3, 'Raw Data'!M338, 0)</f>
        <v/>
      </c>
      <c r="N343">
        <f>IF(ISBLANK('Raw Data'!D338),0,IF(AND('Raw Data'!E338&gt;'Raw Data'!D338,'Raw Data'!E338-'Raw Data'!D338&gt;0,'Raw Data'!E338-'Raw Data'!D338&lt;4),'Raw Data'!L338, 0))</f>
        <v/>
      </c>
      <c r="O343">
        <f>IF(ISBLANK('Raw Data'!D338),0,IF(AND('Raw Data'!E338&gt;'Raw Data'!D338,'Raw Data'!E338-'Raw Data'!D338&gt;0,'Raw Data'!D338-'Raw Data'!E338&lt;4),'Raw Data'!K338, 0))</f>
        <v/>
      </c>
      <c r="P343">
        <f>IF('Raw Data'!E338-'Raw Data'!D338&gt;3, 'Raw Data'!N338, IF('Raw Data'!D338-'Raw Data'!E338&gt;3, 'Raw Data'!M338, 0))</f>
        <v/>
      </c>
      <c r="Q343">
        <f>IF(ISBLANK('Raw Data'!E338),0,IF(AND('Raw Data'!E338-'Raw Data'!D338&lt;4,'Raw Data'!E338-'Raw Data'!D338&gt;0),'Raw Data'!L338,IF(AND('Raw Data'!D338&gt;'Raw Data'!E338,'Raw Data'!D338-'Raw Data'!E338&gt;0),'Raw Data'!K338,0)))</f>
        <v/>
      </c>
      <c r="R343">
        <f>IF(ISBLANK('Raw Data'!K338),0,IFERROR(IF(MATCH(SMALL('Raw Data'!K338:N338,1),L343:O343,0),SMALL('Raw Data'!K338:N338,1)),0))</f>
        <v/>
      </c>
      <c r="S343">
        <f>IF(ISBLANK('Raw Data'!K338),0,IFERROR(IF(MATCH(SMALL('Raw Data'!K338:N338,2),L343:O343,0),SMALL('Raw Data'!K338:N338,2)),0))</f>
        <v/>
      </c>
      <c r="T343">
        <f>IF(ISBLANK('Raw Data'!K338),0,IFERROR(IF(MATCH(SMALL('Raw Data'!K338:N338,3),L343:O343,0),SMALL('Raw Data'!K338:N338,3)),0))</f>
        <v/>
      </c>
      <c r="U343">
        <f>IF(ISBLANK('Raw Data'!K338),0,IFERROR(IF(MATCH(SMALL('Raw Data'!K338:N338,4),L343:O343,0),SMALL('Raw Data'!K338:N338,4)),0))</f>
        <v/>
      </c>
      <c r="V343">
        <f>IF(AND('Raw Data'!D338&lt;3, 'Raw Data'!E338&lt;3, 'Raw Data'!A338&gt;0), 'Raw Data'!AF338, 0)</f>
        <v/>
      </c>
      <c r="W343">
        <f>IF(AND('Raw Data'!D338&lt;4, 'Raw Data'!E338&lt;4, 'Raw Data'!A338&gt;0), 'Raw Data'!AI338, 0)</f>
        <v/>
      </c>
      <c r="X343">
        <f>IF(AND('Raw Data'!D338&lt;5, 'Raw Data'!E338&lt;5, 'Raw Data'!A338&gt;0), 'Raw Data'!AL338, 0)</f>
        <v/>
      </c>
      <c r="Y343">
        <f>IF(AND('Raw Data'!D338&lt;6, 'Raw Data'!E338&lt;6, 'Raw Data'!A338&gt;0), 'Raw Data'!AO338, 0)</f>
        <v/>
      </c>
      <c r="Z343">
        <f>IF(ISBLANK('Raw Data'!D338), 0, IF('Raw Data'!D338-'Raw Data'!E338&gt;1, 'Raw Data'!AW338, 0))</f>
        <v/>
      </c>
      <c r="AA343">
        <f>IF(ISBLANK('Raw Data'!A338), 0, IF(ABS('Raw Data'!D338-'Raw Data'!E338)&lt;2, 'Raw Data'!AX338, 0))</f>
        <v/>
      </c>
      <c r="AB343">
        <f>IF(ISBLANK('Raw Data'!D338), 0, IF('Raw Data'!E338-'Raw Data'!D338&gt;1, 'Raw Data'!AY338, 0))</f>
        <v/>
      </c>
      <c r="AC343">
        <f>IF(ISBLANK('Raw Data'!D338), 0, IF('Raw Data'!D338-'Raw Data'!E338&gt;2, 'Raw Data'!AZ338, 0))</f>
        <v/>
      </c>
      <c r="AD343">
        <f>IF(ISBLANK('Raw Data'!A338), 0, IF(ABS('Raw Data'!D338-'Raw Data'!E338)&lt;3, 'Raw Data'!BA338, 0))</f>
        <v/>
      </c>
      <c r="AE343">
        <f>IF(ISBLANK('Raw Data'!D338), 0, IF('Raw Data'!E338-'Raw Data'!D338&gt;2, 'Raw Data'!BB338, 0))</f>
        <v/>
      </c>
      <c r="AF343">
        <f>IF(ISBLANK('Raw Data'!D338), 0, IF('Raw Data'!D338-'Raw Data'!E338&gt;3, 'Raw Data'!BC338, 0))</f>
        <v/>
      </c>
      <c r="AG343">
        <f>IF(ISBLANK('Raw Data'!A338), 0, IF(ABS('Raw Data'!D338-'Raw Data'!E338)&lt;4, 'Raw Data'!BD338, 0))</f>
        <v/>
      </c>
      <c r="AH343">
        <f>IF(ISBLANK('Raw Data'!D338), 0, IF('Raw Data'!E338-'Raw Data'!D338&gt;3, 'Raw Data'!BE338, 0))</f>
        <v/>
      </c>
      <c r="AI343">
        <f>IF(SUM('Raw Data'!D338:E338)&gt;'Raw Data'!F338, 'Raw Data'!G338, 0)</f>
        <v/>
      </c>
      <c r="AJ343">
        <f>IF(ISBLANK('Raw Data'!D338), 0, IF(SUM('Raw Data'!D338:E338)&lt;'Raw Data'!F338, 'Raw Data'!H338, 0))</f>
        <v/>
      </c>
      <c r="AK343">
        <f>IF(ISBLANK('Raw Data'!A338), 0, IF(AND('Raw Data'!D338&lt;3, 'Raw Data'!E338&lt;3, 'Raw Data'!F338&lt;BB$2), 'Raw Data'!AF338, 0))</f>
        <v/>
      </c>
      <c r="AL343">
        <f>IF(ISBLANK('Raw Data'!A338), 0, IF(AND('Raw Data'!D338&lt;4, 'Raw Data'!E338&lt;4, 'Raw Data'!F338&lt;BB$2), 'Raw Data'!AI338, 0))</f>
        <v/>
      </c>
      <c r="AM343">
        <f>IF(ISBLANK('Raw Data'!A338), 0, IF(AND('Raw Data'!D338&lt;5, 'Raw Data'!E338&lt;5, 'Raw Data'!F338&lt;BB$2), 'Raw Data'!AL338, 0))</f>
        <v/>
      </c>
      <c r="AN343">
        <f>IF(ISBLANK('Raw Data'!A338), 0, IF(AND('Raw Data'!D338&lt;6, 'Raw Data'!E338&lt;6, 'Raw Data'!F338&lt;BB$2), 'Raw Data'!AO338, 0))</f>
        <v/>
      </c>
      <c r="AO343">
        <f>IF(ISBLANK('Raw Data'!A338), 0, IF(AND('Raw Data'!I338&lt;Analysis!$BC$2, 'Raw Data'!D338-'Raw Data'!E338&gt;1), 'Raw Data'!AW338, IF(AND('Raw Data'!J338&lt;Analysis!$BC$2, 'Raw Data'!E338-'Raw Data'!D338&gt;1), 'Raw Data'!AY338, 0)))</f>
        <v/>
      </c>
      <c r="AP343">
        <f>IF(ISBLANK('Raw Data'!A338), 0, IF(AND('Raw Data'!I338&lt;Analysis!$BC$2, 'Raw Data'!D338-'Raw Data'!E338&gt;2), 'Raw Data'!AZ338, IF(AND('Raw Data'!J338&lt;Analysis!$BC$2, 'Raw Data'!E338-'Raw Data'!D338&gt;2), 'Raw Data'!BB338, 0)))</f>
        <v/>
      </c>
      <c r="AQ343">
        <f>IF(ISBLANK('Raw Data'!A338), 0, IF(AND('Raw Data'!I338&lt;Analysis!$BC$2, 'Raw Data'!D338-'Raw Data'!E338&gt;3), 'Raw Data'!BC338, IF(AND('Raw Data'!J338&lt;Analysis!$BC$2, 'Raw Data'!E338-'Raw Data'!D338&gt;3), 'Raw Data'!BE338, 0)))</f>
        <v/>
      </c>
      <c r="AR343">
        <f>IF('Hidden Analysiss'!D339=1,IF(ABS('Raw Data'!E338-'Raw Data'!D338)&lt;2,'Raw Data'!AX338,0), 0)</f>
        <v/>
      </c>
      <c r="AS343">
        <f>IF('Hidden Analysiss'!D339=1,IF(ABS('Raw Data'!E338-'Raw Data'!D338)&lt;3,'Raw Data'!BA338,0), 0)</f>
        <v/>
      </c>
      <c r="AT343">
        <f>IF('Hidden Analysiss'!D339=1,IF(ABS('Raw Data'!E338-'Raw Data'!D338)&lt;4,'Raw Data'!BD338,0), 0)</f>
        <v/>
      </c>
      <c r="AU343">
        <f>IF(AND('Hidden Analysiss'!E339=1, ABS('Raw Data'!E338-'Raw Data'!D338)&lt;2), 'Raw Data'!AX338, 0)</f>
        <v/>
      </c>
      <c r="AV343">
        <f>IF(AND('Hidden Analysiss'!E339=1, ABS('Raw Data'!E338-'Raw Data'!D338)&lt;3), 'Raw Data'!BA338, 0)</f>
        <v/>
      </c>
      <c r="AW343">
        <f>IF(AND('Hidden Analysiss'!E339=1, ABS('Raw Data'!E338-'Raw Data'!D338)&lt;3), 'Raw Data'!BD338, 0)</f>
        <v/>
      </c>
    </row>
    <row r="344">
      <c r="A344" s="1">
        <f>'Raw Data'!A339</f>
        <v/>
      </c>
      <c r="B344">
        <f>IF('Raw Data'!E339&gt;'Raw Data'!D339, 'Raw Data'!J339, 0)</f>
        <v/>
      </c>
      <c r="C344">
        <f>IF('Raw Data'!D339&gt;'Raw Data'!E339, 'Raw Data'!I339, 0)</f>
        <v/>
      </c>
      <c r="D344">
        <f>SUM(G344:H344)</f>
        <v/>
      </c>
      <c r="E344">
        <f>IF(AND('Raw Data'!J339&lt;'Raw Data'!I339,'Raw Data'!E339&gt;'Raw Data'!D339,'Raw Data'!E339-'Raw Data'!D339&gt;3),'Raw Data'!N339,IF(AND('Raw Data'!I339&lt;'Raw Data'!J339,'Raw Data'!D339&gt;'Raw Data'!E339,'Raw Data'!D339-'Raw Data'!E339&gt;3),'Raw Data'!M339,0))</f>
        <v/>
      </c>
      <c r="F344">
        <f>IF(AND('Raw Data'!J339&lt;'Raw Data'!I339,'Raw Data'!E339&gt;'Raw Data'!D339,'Raw Data'!E339-'Raw Data'!D339&lt;4),'Raw Data'!L339,IF(AND('Raw Data'!I339&lt;'Raw Data'!J339,'Raw Data'!D339&gt;'Raw Data'!E339,'Raw Data'!D339-'Raw Data'!E339&lt;4),'Raw Data'!K339,0))</f>
        <v/>
      </c>
      <c r="G344">
        <f>IF(AND('Raw Data'!J339&lt;'Raw Data'!I339, 'Raw Data'!E339&gt;'Raw Data'!D339), 'Raw Data'!J339, 0)</f>
        <v/>
      </c>
      <c r="H344">
        <f>IF(AND('Raw Data'!J339&gt;'Raw Data'!I339, 'Raw Data'!E339&lt;'Raw Data'!D339), 'Raw Data'!I339, 0)</f>
        <v/>
      </c>
      <c r="I344">
        <f>SUM(J344:K344)</f>
        <v/>
      </c>
      <c r="J344">
        <f>IF(AND('Raw Data'!J339&gt;'Raw Data'!I339, 'Raw Data'!E339&gt;'Raw Data'!D339), 'Raw Data'!J339, 0)</f>
        <v/>
      </c>
      <c r="K344">
        <f>IF(AND('Raw Data'!I339&gt;'Raw Data'!J339, 'Raw Data'!D339&gt;'Raw Data'!E339), 'Raw Data'!I339, 0)</f>
        <v/>
      </c>
      <c r="L344">
        <f>IF('Raw Data'!E339-'Raw Data'!D339&gt;3, 'Raw Data'!N339, 0)</f>
        <v/>
      </c>
      <c r="M344">
        <f>IF('Raw Data'!D339-'Raw Data'!E339&gt;3, 'Raw Data'!M339, 0)</f>
        <v/>
      </c>
      <c r="N344">
        <f>IF(ISBLANK('Raw Data'!D339),0,IF(AND('Raw Data'!E339&gt;'Raw Data'!D339,'Raw Data'!E339-'Raw Data'!D339&gt;0,'Raw Data'!E339-'Raw Data'!D339&lt;4),'Raw Data'!L339, 0))</f>
        <v/>
      </c>
      <c r="O344">
        <f>IF(ISBLANK('Raw Data'!D339),0,IF(AND('Raw Data'!E339&gt;'Raw Data'!D339,'Raw Data'!E339-'Raw Data'!D339&gt;0,'Raw Data'!D339-'Raw Data'!E339&lt;4),'Raw Data'!K339, 0))</f>
        <v/>
      </c>
      <c r="P344">
        <f>IF('Raw Data'!E339-'Raw Data'!D339&gt;3, 'Raw Data'!N339, IF('Raw Data'!D339-'Raw Data'!E339&gt;3, 'Raw Data'!M339, 0))</f>
        <v/>
      </c>
      <c r="Q344">
        <f>IF(ISBLANK('Raw Data'!E339),0,IF(AND('Raw Data'!E339-'Raw Data'!D339&lt;4,'Raw Data'!E339-'Raw Data'!D339&gt;0),'Raw Data'!L339,IF(AND('Raw Data'!D339&gt;'Raw Data'!E339,'Raw Data'!D339-'Raw Data'!E339&gt;0),'Raw Data'!K339,0)))</f>
        <v/>
      </c>
      <c r="R344">
        <f>IF(ISBLANK('Raw Data'!K339),0,IFERROR(IF(MATCH(SMALL('Raw Data'!K339:N339,1),L344:O344,0),SMALL('Raw Data'!K339:N339,1)),0))</f>
        <v/>
      </c>
      <c r="S344">
        <f>IF(ISBLANK('Raw Data'!K339),0,IFERROR(IF(MATCH(SMALL('Raw Data'!K339:N339,2),L344:O344,0),SMALL('Raw Data'!K339:N339,2)),0))</f>
        <v/>
      </c>
      <c r="T344">
        <f>IF(ISBLANK('Raw Data'!K339),0,IFERROR(IF(MATCH(SMALL('Raw Data'!K339:N339,3),L344:O344,0),SMALL('Raw Data'!K339:N339,3)),0))</f>
        <v/>
      </c>
      <c r="U344">
        <f>IF(ISBLANK('Raw Data'!K339),0,IFERROR(IF(MATCH(SMALL('Raw Data'!K339:N339,4),L344:O344,0),SMALL('Raw Data'!K339:N339,4)),0))</f>
        <v/>
      </c>
      <c r="V344">
        <f>IF(AND('Raw Data'!D339&lt;3, 'Raw Data'!E339&lt;3, 'Raw Data'!A339&gt;0), 'Raw Data'!AF339, 0)</f>
        <v/>
      </c>
      <c r="W344">
        <f>IF(AND('Raw Data'!D339&lt;4, 'Raw Data'!E339&lt;4, 'Raw Data'!A339&gt;0), 'Raw Data'!AI339, 0)</f>
        <v/>
      </c>
      <c r="X344">
        <f>IF(AND('Raw Data'!D339&lt;5, 'Raw Data'!E339&lt;5, 'Raw Data'!A339&gt;0), 'Raw Data'!AL339, 0)</f>
        <v/>
      </c>
      <c r="Y344">
        <f>IF(AND('Raw Data'!D339&lt;6, 'Raw Data'!E339&lt;6, 'Raw Data'!A339&gt;0), 'Raw Data'!AO339, 0)</f>
        <v/>
      </c>
      <c r="Z344">
        <f>IF(ISBLANK('Raw Data'!D339), 0, IF('Raw Data'!D339-'Raw Data'!E339&gt;1, 'Raw Data'!AW339, 0))</f>
        <v/>
      </c>
      <c r="AA344">
        <f>IF(ISBLANK('Raw Data'!A339), 0, IF(ABS('Raw Data'!D339-'Raw Data'!E339)&lt;2, 'Raw Data'!AX339, 0))</f>
        <v/>
      </c>
      <c r="AB344">
        <f>IF(ISBLANK('Raw Data'!D339), 0, IF('Raw Data'!E339-'Raw Data'!D339&gt;1, 'Raw Data'!AY339, 0))</f>
        <v/>
      </c>
      <c r="AC344">
        <f>IF(ISBLANK('Raw Data'!D339), 0, IF('Raw Data'!D339-'Raw Data'!E339&gt;2, 'Raw Data'!AZ339, 0))</f>
        <v/>
      </c>
      <c r="AD344">
        <f>IF(ISBLANK('Raw Data'!A339), 0, IF(ABS('Raw Data'!D339-'Raw Data'!E339)&lt;3, 'Raw Data'!BA339, 0))</f>
        <v/>
      </c>
      <c r="AE344">
        <f>IF(ISBLANK('Raw Data'!D339), 0, IF('Raw Data'!E339-'Raw Data'!D339&gt;2, 'Raw Data'!BB339, 0))</f>
        <v/>
      </c>
      <c r="AF344">
        <f>IF(ISBLANK('Raw Data'!D339), 0, IF('Raw Data'!D339-'Raw Data'!E339&gt;3, 'Raw Data'!BC339, 0))</f>
        <v/>
      </c>
      <c r="AG344">
        <f>IF(ISBLANK('Raw Data'!A339), 0, IF(ABS('Raw Data'!D339-'Raw Data'!E339)&lt;4, 'Raw Data'!BD339, 0))</f>
        <v/>
      </c>
      <c r="AH344">
        <f>IF(ISBLANK('Raw Data'!D339), 0, IF('Raw Data'!E339-'Raw Data'!D339&gt;3, 'Raw Data'!BE339, 0))</f>
        <v/>
      </c>
      <c r="AI344">
        <f>IF(SUM('Raw Data'!D339:E339)&gt;'Raw Data'!F339, 'Raw Data'!G339, 0)</f>
        <v/>
      </c>
      <c r="AJ344">
        <f>IF(ISBLANK('Raw Data'!D339), 0, IF(SUM('Raw Data'!D339:E339)&lt;'Raw Data'!F339, 'Raw Data'!H339, 0))</f>
        <v/>
      </c>
      <c r="AK344">
        <f>IF(ISBLANK('Raw Data'!A339), 0, IF(AND('Raw Data'!D339&lt;3, 'Raw Data'!E339&lt;3, 'Raw Data'!F339&lt;BB$2), 'Raw Data'!AF339, 0))</f>
        <v/>
      </c>
      <c r="AL344">
        <f>IF(ISBLANK('Raw Data'!A339), 0, IF(AND('Raw Data'!D339&lt;4, 'Raw Data'!E339&lt;4, 'Raw Data'!F339&lt;BB$2), 'Raw Data'!AI339, 0))</f>
        <v/>
      </c>
      <c r="AM344">
        <f>IF(ISBLANK('Raw Data'!A339), 0, IF(AND('Raw Data'!D339&lt;5, 'Raw Data'!E339&lt;5, 'Raw Data'!F339&lt;BB$2), 'Raw Data'!AL339, 0))</f>
        <v/>
      </c>
      <c r="AN344">
        <f>IF(ISBLANK('Raw Data'!A339), 0, IF(AND('Raw Data'!D339&lt;6, 'Raw Data'!E339&lt;6, 'Raw Data'!F339&lt;BB$2), 'Raw Data'!AO339, 0))</f>
        <v/>
      </c>
      <c r="AO344">
        <f>IF(ISBLANK('Raw Data'!A339), 0, IF(AND('Raw Data'!I339&lt;Analysis!$BC$2, 'Raw Data'!D339-'Raw Data'!E339&gt;1), 'Raw Data'!AW339, IF(AND('Raw Data'!J339&lt;Analysis!$BC$2, 'Raw Data'!E339-'Raw Data'!D339&gt;1), 'Raw Data'!AY339, 0)))</f>
        <v/>
      </c>
      <c r="AP344">
        <f>IF(ISBLANK('Raw Data'!A339), 0, IF(AND('Raw Data'!I339&lt;Analysis!$BC$2, 'Raw Data'!D339-'Raw Data'!E339&gt;2), 'Raw Data'!AZ339, IF(AND('Raw Data'!J339&lt;Analysis!$BC$2, 'Raw Data'!E339-'Raw Data'!D339&gt;2), 'Raw Data'!BB339, 0)))</f>
        <v/>
      </c>
      <c r="AQ344">
        <f>IF(ISBLANK('Raw Data'!A339), 0, IF(AND('Raw Data'!I339&lt;Analysis!$BC$2, 'Raw Data'!D339-'Raw Data'!E339&gt;3), 'Raw Data'!BC339, IF(AND('Raw Data'!J339&lt;Analysis!$BC$2, 'Raw Data'!E339-'Raw Data'!D339&gt;3), 'Raw Data'!BE339, 0)))</f>
        <v/>
      </c>
      <c r="AR344">
        <f>IF('Hidden Analysiss'!D340=1,IF(ABS('Raw Data'!E339-'Raw Data'!D339)&lt;2,'Raw Data'!AX339,0), 0)</f>
        <v/>
      </c>
      <c r="AS344">
        <f>IF('Hidden Analysiss'!D340=1,IF(ABS('Raw Data'!E339-'Raw Data'!D339)&lt;3,'Raw Data'!BA339,0), 0)</f>
        <v/>
      </c>
      <c r="AT344">
        <f>IF('Hidden Analysiss'!D340=1,IF(ABS('Raw Data'!E339-'Raw Data'!D339)&lt;4,'Raw Data'!BD339,0), 0)</f>
        <v/>
      </c>
      <c r="AU344">
        <f>IF(AND('Hidden Analysiss'!E340=1, ABS('Raw Data'!E339-'Raw Data'!D339)&lt;2), 'Raw Data'!AX339, 0)</f>
        <v/>
      </c>
      <c r="AV344">
        <f>IF(AND('Hidden Analysiss'!E340=1, ABS('Raw Data'!E339-'Raw Data'!D339)&lt;3), 'Raw Data'!BA339, 0)</f>
        <v/>
      </c>
      <c r="AW344">
        <f>IF(AND('Hidden Analysiss'!E340=1, ABS('Raw Data'!E339-'Raw Data'!D339)&lt;3), 'Raw Data'!BD339, 0)</f>
        <v/>
      </c>
    </row>
    <row r="345">
      <c r="A345" s="1">
        <f>'Raw Data'!A340</f>
        <v/>
      </c>
      <c r="B345">
        <f>IF('Raw Data'!E340&gt;'Raw Data'!D340, 'Raw Data'!J340, 0)</f>
        <v/>
      </c>
      <c r="C345">
        <f>IF('Raw Data'!D340&gt;'Raw Data'!E340, 'Raw Data'!I340, 0)</f>
        <v/>
      </c>
      <c r="D345">
        <f>SUM(G345:H345)</f>
        <v/>
      </c>
      <c r="E345">
        <f>IF(AND('Raw Data'!J340&lt;'Raw Data'!I340,'Raw Data'!E340&gt;'Raw Data'!D340,'Raw Data'!E340-'Raw Data'!D340&gt;3),'Raw Data'!N340,IF(AND('Raw Data'!I340&lt;'Raw Data'!J340,'Raw Data'!D340&gt;'Raw Data'!E340,'Raw Data'!D340-'Raw Data'!E340&gt;3),'Raw Data'!M340,0))</f>
        <v/>
      </c>
      <c r="F345">
        <f>IF(AND('Raw Data'!J340&lt;'Raw Data'!I340,'Raw Data'!E340&gt;'Raw Data'!D340,'Raw Data'!E340-'Raw Data'!D340&lt;4),'Raw Data'!L340,IF(AND('Raw Data'!I340&lt;'Raw Data'!J340,'Raw Data'!D340&gt;'Raw Data'!E340,'Raw Data'!D340-'Raw Data'!E340&lt;4),'Raw Data'!K340,0))</f>
        <v/>
      </c>
      <c r="G345">
        <f>IF(AND('Raw Data'!J340&lt;'Raw Data'!I340, 'Raw Data'!E340&gt;'Raw Data'!D340), 'Raw Data'!J340, 0)</f>
        <v/>
      </c>
      <c r="H345">
        <f>IF(AND('Raw Data'!J340&gt;'Raw Data'!I340, 'Raw Data'!E340&lt;'Raw Data'!D340), 'Raw Data'!I340, 0)</f>
        <v/>
      </c>
      <c r="I345">
        <f>SUM(J345:K345)</f>
        <v/>
      </c>
      <c r="J345">
        <f>IF(AND('Raw Data'!J340&gt;'Raw Data'!I340, 'Raw Data'!E340&gt;'Raw Data'!D340), 'Raw Data'!J340, 0)</f>
        <v/>
      </c>
      <c r="K345">
        <f>IF(AND('Raw Data'!I340&gt;'Raw Data'!J340, 'Raw Data'!D340&gt;'Raw Data'!E340), 'Raw Data'!I340, 0)</f>
        <v/>
      </c>
      <c r="L345">
        <f>IF('Raw Data'!E340-'Raw Data'!D340&gt;3, 'Raw Data'!N340, 0)</f>
        <v/>
      </c>
      <c r="M345">
        <f>IF('Raw Data'!D340-'Raw Data'!E340&gt;3, 'Raw Data'!M340, 0)</f>
        <v/>
      </c>
      <c r="N345">
        <f>IF(ISBLANK('Raw Data'!D340),0,IF(AND('Raw Data'!E340&gt;'Raw Data'!D340,'Raw Data'!E340-'Raw Data'!D340&gt;0,'Raw Data'!E340-'Raw Data'!D340&lt;4),'Raw Data'!L340, 0))</f>
        <v/>
      </c>
      <c r="O345">
        <f>IF(ISBLANK('Raw Data'!D340),0,IF(AND('Raw Data'!E340&gt;'Raw Data'!D340,'Raw Data'!E340-'Raw Data'!D340&gt;0,'Raw Data'!D340-'Raw Data'!E340&lt;4),'Raw Data'!K340, 0))</f>
        <v/>
      </c>
      <c r="P345">
        <f>IF('Raw Data'!E340-'Raw Data'!D340&gt;3, 'Raw Data'!N340, IF('Raw Data'!D340-'Raw Data'!E340&gt;3, 'Raw Data'!M340, 0))</f>
        <v/>
      </c>
      <c r="Q345">
        <f>IF(ISBLANK('Raw Data'!E340),0,IF(AND('Raw Data'!E340-'Raw Data'!D340&lt;4,'Raw Data'!E340-'Raw Data'!D340&gt;0),'Raw Data'!L340,IF(AND('Raw Data'!D340&gt;'Raw Data'!E340,'Raw Data'!D340-'Raw Data'!E340&gt;0),'Raw Data'!K340,0)))</f>
        <v/>
      </c>
      <c r="R345">
        <f>IF(ISBLANK('Raw Data'!K340),0,IFERROR(IF(MATCH(SMALL('Raw Data'!K340:N340,1),L345:O345,0),SMALL('Raw Data'!K340:N340,1)),0))</f>
        <v/>
      </c>
      <c r="S345">
        <f>IF(ISBLANK('Raw Data'!K340),0,IFERROR(IF(MATCH(SMALL('Raw Data'!K340:N340,2),L345:O345,0),SMALL('Raw Data'!K340:N340,2)),0))</f>
        <v/>
      </c>
      <c r="T345">
        <f>IF(ISBLANK('Raw Data'!K340),0,IFERROR(IF(MATCH(SMALL('Raw Data'!K340:N340,3),L345:O345,0),SMALL('Raw Data'!K340:N340,3)),0))</f>
        <v/>
      </c>
      <c r="U345">
        <f>IF(ISBLANK('Raw Data'!K340),0,IFERROR(IF(MATCH(SMALL('Raw Data'!K340:N340,4),L345:O345,0),SMALL('Raw Data'!K340:N340,4)),0))</f>
        <v/>
      </c>
      <c r="V345">
        <f>IF(AND('Raw Data'!D340&lt;3, 'Raw Data'!E340&lt;3, 'Raw Data'!A340&gt;0), 'Raw Data'!AF340, 0)</f>
        <v/>
      </c>
      <c r="W345">
        <f>IF(AND('Raw Data'!D340&lt;4, 'Raw Data'!E340&lt;4, 'Raw Data'!A340&gt;0), 'Raw Data'!AI340, 0)</f>
        <v/>
      </c>
      <c r="X345">
        <f>IF(AND('Raw Data'!D340&lt;5, 'Raw Data'!E340&lt;5, 'Raw Data'!A340&gt;0), 'Raw Data'!AL340, 0)</f>
        <v/>
      </c>
      <c r="Y345">
        <f>IF(AND('Raw Data'!D340&lt;6, 'Raw Data'!E340&lt;6, 'Raw Data'!A340&gt;0), 'Raw Data'!AO340, 0)</f>
        <v/>
      </c>
      <c r="Z345">
        <f>IF(ISBLANK('Raw Data'!D340), 0, IF('Raw Data'!D340-'Raw Data'!E340&gt;1, 'Raw Data'!AW340, 0))</f>
        <v/>
      </c>
      <c r="AA345">
        <f>IF(ISBLANK('Raw Data'!A340), 0, IF(ABS('Raw Data'!D340-'Raw Data'!E340)&lt;2, 'Raw Data'!AX340, 0))</f>
        <v/>
      </c>
      <c r="AB345">
        <f>IF(ISBLANK('Raw Data'!D340), 0, IF('Raw Data'!E340-'Raw Data'!D340&gt;1, 'Raw Data'!AY340, 0))</f>
        <v/>
      </c>
      <c r="AC345">
        <f>IF(ISBLANK('Raw Data'!D340), 0, IF('Raw Data'!D340-'Raw Data'!E340&gt;2, 'Raw Data'!AZ340, 0))</f>
        <v/>
      </c>
      <c r="AD345">
        <f>IF(ISBLANK('Raw Data'!A340), 0, IF(ABS('Raw Data'!D340-'Raw Data'!E340)&lt;3, 'Raw Data'!BA340, 0))</f>
        <v/>
      </c>
      <c r="AE345">
        <f>IF(ISBLANK('Raw Data'!D340), 0, IF('Raw Data'!E340-'Raw Data'!D340&gt;2, 'Raw Data'!BB340, 0))</f>
        <v/>
      </c>
      <c r="AF345">
        <f>IF(ISBLANK('Raw Data'!D340), 0, IF('Raw Data'!D340-'Raw Data'!E340&gt;3, 'Raw Data'!BC340, 0))</f>
        <v/>
      </c>
      <c r="AG345">
        <f>IF(ISBLANK('Raw Data'!A340), 0, IF(ABS('Raw Data'!D340-'Raw Data'!E340)&lt;4, 'Raw Data'!BD340, 0))</f>
        <v/>
      </c>
      <c r="AH345">
        <f>IF(ISBLANK('Raw Data'!D340), 0, IF('Raw Data'!E340-'Raw Data'!D340&gt;3, 'Raw Data'!BE340, 0))</f>
        <v/>
      </c>
      <c r="AI345">
        <f>IF(SUM('Raw Data'!D340:E340)&gt;'Raw Data'!F340, 'Raw Data'!G340, 0)</f>
        <v/>
      </c>
      <c r="AJ345">
        <f>IF(ISBLANK('Raw Data'!D340), 0, IF(SUM('Raw Data'!D340:E340)&lt;'Raw Data'!F340, 'Raw Data'!H340, 0))</f>
        <v/>
      </c>
      <c r="AK345">
        <f>IF(ISBLANK('Raw Data'!A340), 0, IF(AND('Raw Data'!D340&lt;3, 'Raw Data'!E340&lt;3, 'Raw Data'!F340&lt;BB$2), 'Raw Data'!AF340, 0))</f>
        <v/>
      </c>
      <c r="AL345">
        <f>IF(ISBLANK('Raw Data'!A340), 0, IF(AND('Raw Data'!D340&lt;4, 'Raw Data'!E340&lt;4, 'Raw Data'!F340&lt;BB$2), 'Raw Data'!AI340, 0))</f>
        <v/>
      </c>
      <c r="AM345">
        <f>IF(ISBLANK('Raw Data'!A340), 0, IF(AND('Raw Data'!D340&lt;5, 'Raw Data'!E340&lt;5, 'Raw Data'!F340&lt;BB$2), 'Raw Data'!AL340, 0))</f>
        <v/>
      </c>
      <c r="AN345">
        <f>IF(ISBLANK('Raw Data'!A340), 0, IF(AND('Raw Data'!D340&lt;6, 'Raw Data'!E340&lt;6, 'Raw Data'!F340&lt;BB$2), 'Raw Data'!AO340, 0))</f>
        <v/>
      </c>
      <c r="AO345">
        <f>IF(ISBLANK('Raw Data'!A340), 0, IF(AND('Raw Data'!I340&lt;Analysis!$BC$2, 'Raw Data'!D340-'Raw Data'!E340&gt;1), 'Raw Data'!AW340, IF(AND('Raw Data'!J340&lt;Analysis!$BC$2, 'Raw Data'!E340-'Raw Data'!D340&gt;1), 'Raw Data'!AY340, 0)))</f>
        <v/>
      </c>
      <c r="AP345">
        <f>IF(ISBLANK('Raw Data'!A340), 0, IF(AND('Raw Data'!I340&lt;Analysis!$BC$2, 'Raw Data'!D340-'Raw Data'!E340&gt;2), 'Raw Data'!AZ340, IF(AND('Raw Data'!J340&lt;Analysis!$BC$2, 'Raw Data'!E340-'Raw Data'!D340&gt;2), 'Raw Data'!BB340, 0)))</f>
        <v/>
      </c>
      <c r="AQ345">
        <f>IF(ISBLANK('Raw Data'!A340), 0, IF(AND('Raw Data'!I340&lt;Analysis!$BC$2, 'Raw Data'!D340-'Raw Data'!E340&gt;3), 'Raw Data'!BC340, IF(AND('Raw Data'!J340&lt;Analysis!$BC$2, 'Raw Data'!E340-'Raw Data'!D340&gt;3), 'Raw Data'!BE340, 0)))</f>
        <v/>
      </c>
      <c r="AR345">
        <f>IF('Hidden Analysiss'!D341=1,IF(ABS('Raw Data'!E340-'Raw Data'!D340)&lt;2,'Raw Data'!AX340,0), 0)</f>
        <v/>
      </c>
      <c r="AS345">
        <f>IF('Hidden Analysiss'!D341=1,IF(ABS('Raw Data'!E340-'Raw Data'!D340)&lt;3,'Raw Data'!BA340,0), 0)</f>
        <v/>
      </c>
      <c r="AT345">
        <f>IF('Hidden Analysiss'!D341=1,IF(ABS('Raw Data'!E340-'Raw Data'!D340)&lt;4,'Raw Data'!BD340,0), 0)</f>
        <v/>
      </c>
      <c r="AU345">
        <f>IF(AND('Hidden Analysiss'!E341=1, ABS('Raw Data'!E340-'Raw Data'!D340)&lt;2), 'Raw Data'!AX340, 0)</f>
        <v/>
      </c>
      <c r="AV345">
        <f>IF(AND('Hidden Analysiss'!E341=1, ABS('Raw Data'!E340-'Raw Data'!D340)&lt;3), 'Raw Data'!BA340, 0)</f>
        <v/>
      </c>
      <c r="AW345">
        <f>IF(AND('Hidden Analysiss'!E341=1, ABS('Raw Data'!E340-'Raw Data'!D340)&lt;3), 'Raw Data'!BD340, 0)</f>
        <v/>
      </c>
    </row>
    <row r="346">
      <c r="A346" s="1">
        <f>'Raw Data'!A341</f>
        <v/>
      </c>
      <c r="B346">
        <f>IF('Raw Data'!E341&gt;'Raw Data'!D341, 'Raw Data'!J341, 0)</f>
        <v/>
      </c>
      <c r="C346">
        <f>IF('Raw Data'!D341&gt;'Raw Data'!E341, 'Raw Data'!I341, 0)</f>
        <v/>
      </c>
      <c r="D346">
        <f>SUM(G346:H346)</f>
        <v/>
      </c>
      <c r="E346">
        <f>IF(AND('Raw Data'!J341&lt;'Raw Data'!I341,'Raw Data'!E341&gt;'Raw Data'!D341,'Raw Data'!E341-'Raw Data'!D341&gt;3),'Raw Data'!N341,IF(AND('Raw Data'!I341&lt;'Raw Data'!J341,'Raw Data'!D341&gt;'Raw Data'!E341,'Raw Data'!D341-'Raw Data'!E341&gt;3),'Raw Data'!M341,0))</f>
        <v/>
      </c>
      <c r="F346">
        <f>IF(AND('Raw Data'!J341&lt;'Raw Data'!I341,'Raw Data'!E341&gt;'Raw Data'!D341,'Raw Data'!E341-'Raw Data'!D341&lt;4),'Raw Data'!L341,IF(AND('Raw Data'!I341&lt;'Raw Data'!J341,'Raw Data'!D341&gt;'Raw Data'!E341,'Raw Data'!D341-'Raw Data'!E341&lt;4),'Raw Data'!K341,0))</f>
        <v/>
      </c>
      <c r="G346">
        <f>IF(AND('Raw Data'!J341&lt;'Raw Data'!I341, 'Raw Data'!E341&gt;'Raw Data'!D341), 'Raw Data'!J341, 0)</f>
        <v/>
      </c>
      <c r="H346">
        <f>IF(AND('Raw Data'!J341&gt;'Raw Data'!I341, 'Raw Data'!E341&lt;'Raw Data'!D341), 'Raw Data'!I341, 0)</f>
        <v/>
      </c>
      <c r="I346">
        <f>SUM(J346:K346)</f>
        <v/>
      </c>
      <c r="J346">
        <f>IF(AND('Raw Data'!J341&gt;'Raw Data'!I341, 'Raw Data'!E341&gt;'Raw Data'!D341), 'Raw Data'!J341, 0)</f>
        <v/>
      </c>
      <c r="K346">
        <f>IF(AND('Raw Data'!I341&gt;'Raw Data'!J341, 'Raw Data'!D341&gt;'Raw Data'!E341), 'Raw Data'!I341, 0)</f>
        <v/>
      </c>
      <c r="L346">
        <f>IF('Raw Data'!E341-'Raw Data'!D341&gt;3, 'Raw Data'!N341, 0)</f>
        <v/>
      </c>
      <c r="M346">
        <f>IF('Raw Data'!D341-'Raw Data'!E341&gt;3, 'Raw Data'!M341, 0)</f>
        <v/>
      </c>
      <c r="N346">
        <f>IF(ISBLANK('Raw Data'!D341),0,IF(AND('Raw Data'!E341&gt;'Raw Data'!D341,'Raw Data'!E341-'Raw Data'!D341&gt;0,'Raw Data'!E341-'Raw Data'!D341&lt;4),'Raw Data'!L341, 0))</f>
        <v/>
      </c>
      <c r="O346">
        <f>IF(ISBLANK('Raw Data'!D341),0,IF(AND('Raw Data'!E341&gt;'Raw Data'!D341,'Raw Data'!E341-'Raw Data'!D341&gt;0,'Raw Data'!D341-'Raw Data'!E341&lt;4),'Raw Data'!K341, 0))</f>
        <v/>
      </c>
      <c r="P346">
        <f>IF('Raw Data'!E341-'Raw Data'!D341&gt;3, 'Raw Data'!N341, IF('Raw Data'!D341-'Raw Data'!E341&gt;3, 'Raw Data'!M341, 0))</f>
        <v/>
      </c>
      <c r="Q346">
        <f>IF(ISBLANK('Raw Data'!E341),0,IF(AND('Raw Data'!E341-'Raw Data'!D341&lt;4,'Raw Data'!E341-'Raw Data'!D341&gt;0),'Raw Data'!L341,IF(AND('Raw Data'!D341&gt;'Raw Data'!E341,'Raw Data'!D341-'Raw Data'!E341&gt;0),'Raw Data'!K341,0)))</f>
        <v/>
      </c>
      <c r="R346">
        <f>IF(ISBLANK('Raw Data'!K341),0,IFERROR(IF(MATCH(SMALL('Raw Data'!K341:N341,1),L346:O346,0),SMALL('Raw Data'!K341:N341,1)),0))</f>
        <v/>
      </c>
      <c r="S346">
        <f>IF(ISBLANK('Raw Data'!K341),0,IFERROR(IF(MATCH(SMALL('Raw Data'!K341:N341,2),L346:O346,0),SMALL('Raw Data'!K341:N341,2)),0))</f>
        <v/>
      </c>
      <c r="T346">
        <f>IF(ISBLANK('Raw Data'!K341),0,IFERROR(IF(MATCH(SMALL('Raw Data'!K341:N341,3),L346:O346,0),SMALL('Raw Data'!K341:N341,3)),0))</f>
        <v/>
      </c>
      <c r="U346">
        <f>IF(ISBLANK('Raw Data'!K341),0,IFERROR(IF(MATCH(SMALL('Raw Data'!K341:N341,4),L346:O346,0),SMALL('Raw Data'!K341:N341,4)),0))</f>
        <v/>
      </c>
      <c r="V346">
        <f>IF(AND('Raw Data'!D341&lt;3, 'Raw Data'!E341&lt;3, 'Raw Data'!A341&gt;0), 'Raw Data'!AF341, 0)</f>
        <v/>
      </c>
      <c r="W346">
        <f>IF(AND('Raw Data'!D341&lt;4, 'Raw Data'!E341&lt;4, 'Raw Data'!A341&gt;0), 'Raw Data'!AI341, 0)</f>
        <v/>
      </c>
      <c r="X346">
        <f>IF(AND('Raw Data'!D341&lt;5, 'Raw Data'!E341&lt;5, 'Raw Data'!A341&gt;0), 'Raw Data'!AL341, 0)</f>
        <v/>
      </c>
      <c r="Y346">
        <f>IF(AND('Raw Data'!D341&lt;6, 'Raw Data'!E341&lt;6, 'Raw Data'!A341&gt;0), 'Raw Data'!AO341, 0)</f>
        <v/>
      </c>
      <c r="Z346">
        <f>IF(ISBLANK('Raw Data'!D341), 0, IF('Raw Data'!D341-'Raw Data'!E341&gt;1, 'Raw Data'!AW341, 0))</f>
        <v/>
      </c>
      <c r="AA346">
        <f>IF(ISBLANK('Raw Data'!A341), 0, IF(ABS('Raw Data'!D341-'Raw Data'!E341)&lt;2, 'Raw Data'!AX341, 0))</f>
        <v/>
      </c>
      <c r="AB346">
        <f>IF(ISBLANK('Raw Data'!D341), 0, IF('Raw Data'!E341-'Raw Data'!D341&gt;1, 'Raw Data'!AY341, 0))</f>
        <v/>
      </c>
      <c r="AC346">
        <f>IF(ISBLANK('Raw Data'!D341), 0, IF('Raw Data'!D341-'Raw Data'!E341&gt;2, 'Raw Data'!AZ341, 0))</f>
        <v/>
      </c>
      <c r="AD346">
        <f>IF(ISBLANK('Raw Data'!A341), 0, IF(ABS('Raw Data'!D341-'Raw Data'!E341)&lt;3, 'Raw Data'!BA341, 0))</f>
        <v/>
      </c>
      <c r="AE346">
        <f>IF(ISBLANK('Raw Data'!D341), 0, IF('Raw Data'!E341-'Raw Data'!D341&gt;2, 'Raw Data'!BB341, 0))</f>
        <v/>
      </c>
      <c r="AF346">
        <f>IF(ISBLANK('Raw Data'!D341), 0, IF('Raw Data'!D341-'Raw Data'!E341&gt;3, 'Raw Data'!BC341, 0))</f>
        <v/>
      </c>
      <c r="AG346">
        <f>IF(ISBLANK('Raw Data'!A341), 0, IF(ABS('Raw Data'!D341-'Raw Data'!E341)&lt;4, 'Raw Data'!BD341, 0))</f>
        <v/>
      </c>
      <c r="AH346">
        <f>IF(ISBLANK('Raw Data'!D341), 0, IF('Raw Data'!E341-'Raw Data'!D341&gt;3, 'Raw Data'!BE341, 0))</f>
        <v/>
      </c>
      <c r="AI346">
        <f>IF(SUM('Raw Data'!D341:E341)&gt;'Raw Data'!F341, 'Raw Data'!G341, 0)</f>
        <v/>
      </c>
      <c r="AJ346">
        <f>IF(ISBLANK('Raw Data'!D341), 0, IF(SUM('Raw Data'!D341:E341)&lt;'Raw Data'!F341, 'Raw Data'!H341, 0))</f>
        <v/>
      </c>
      <c r="AK346">
        <f>IF(ISBLANK('Raw Data'!A341), 0, IF(AND('Raw Data'!D341&lt;3, 'Raw Data'!E341&lt;3, 'Raw Data'!F341&lt;BB$2), 'Raw Data'!AF341, 0))</f>
        <v/>
      </c>
      <c r="AL346">
        <f>IF(ISBLANK('Raw Data'!A341), 0, IF(AND('Raw Data'!D341&lt;4, 'Raw Data'!E341&lt;4, 'Raw Data'!F341&lt;BB$2), 'Raw Data'!AI341, 0))</f>
        <v/>
      </c>
      <c r="AM346">
        <f>IF(ISBLANK('Raw Data'!A341), 0, IF(AND('Raw Data'!D341&lt;5, 'Raw Data'!E341&lt;5, 'Raw Data'!F341&lt;BB$2), 'Raw Data'!AL341, 0))</f>
        <v/>
      </c>
      <c r="AN346">
        <f>IF(ISBLANK('Raw Data'!A341), 0, IF(AND('Raw Data'!D341&lt;6, 'Raw Data'!E341&lt;6, 'Raw Data'!F341&lt;BB$2), 'Raw Data'!AO341, 0))</f>
        <v/>
      </c>
      <c r="AO346">
        <f>IF(ISBLANK('Raw Data'!A341), 0, IF(AND('Raw Data'!I341&lt;Analysis!$BC$2, 'Raw Data'!D341-'Raw Data'!E341&gt;1), 'Raw Data'!AW341, IF(AND('Raw Data'!J341&lt;Analysis!$BC$2, 'Raw Data'!E341-'Raw Data'!D341&gt;1), 'Raw Data'!AY341, 0)))</f>
        <v/>
      </c>
      <c r="AP346">
        <f>IF(ISBLANK('Raw Data'!A341), 0, IF(AND('Raw Data'!I341&lt;Analysis!$BC$2, 'Raw Data'!D341-'Raw Data'!E341&gt;2), 'Raw Data'!AZ341, IF(AND('Raw Data'!J341&lt;Analysis!$BC$2, 'Raw Data'!E341-'Raw Data'!D341&gt;2), 'Raw Data'!BB341, 0)))</f>
        <v/>
      </c>
      <c r="AQ346">
        <f>IF(ISBLANK('Raw Data'!A341), 0, IF(AND('Raw Data'!I341&lt;Analysis!$BC$2, 'Raw Data'!D341-'Raw Data'!E341&gt;3), 'Raw Data'!BC341, IF(AND('Raw Data'!J341&lt;Analysis!$BC$2, 'Raw Data'!E341-'Raw Data'!D341&gt;3), 'Raw Data'!BE341, 0)))</f>
        <v/>
      </c>
      <c r="AR346">
        <f>IF('Hidden Analysiss'!D342=1,IF(ABS('Raw Data'!E341-'Raw Data'!D341)&lt;2,'Raw Data'!AX341,0), 0)</f>
        <v/>
      </c>
      <c r="AS346">
        <f>IF('Hidden Analysiss'!D342=1,IF(ABS('Raw Data'!E341-'Raw Data'!D341)&lt;3,'Raw Data'!BA341,0), 0)</f>
        <v/>
      </c>
      <c r="AT346">
        <f>IF('Hidden Analysiss'!D342=1,IF(ABS('Raw Data'!E341-'Raw Data'!D341)&lt;4,'Raw Data'!BD341,0), 0)</f>
        <v/>
      </c>
      <c r="AU346">
        <f>IF(AND('Hidden Analysiss'!E342=1, ABS('Raw Data'!E341-'Raw Data'!D341)&lt;2), 'Raw Data'!AX341, 0)</f>
        <v/>
      </c>
      <c r="AV346">
        <f>IF(AND('Hidden Analysiss'!E342=1, ABS('Raw Data'!E341-'Raw Data'!D341)&lt;3), 'Raw Data'!BA341, 0)</f>
        <v/>
      </c>
      <c r="AW346">
        <f>IF(AND('Hidden Analysiss'!E342=1, ABS('Raw Data'!E341-'Raw Data'!D341)&lt;3), 'Raw Data'!BD341, 0)</f>
        <v/>
      </c>
    </row>
    <row r="347">
      <c r="A347" s="1">
        <f>'Raw Data'!A342</f>
        <v/>
      </c>
      <c r="B347">
        <f>IF('Raw Data'!E342&gt;'Raw Data'!D342, 'Raw Data'!J342, 0)</f>
        <v/>
      </c>
      <c r="C347">
        <f>IF('Raw Data'!D342&gt;'Raw Data'!E342, 'Raw Data'!I342, 0)</f>
        <v/>
      </c>
      <c r="D347">
        <f>SUM(G347:H347)</f>
        <v/>
      </c>
      <c r="E347">
        <f>IF(AND('Raw Data'!J342&lt;'Raw Data'!I342,'Raw Data'!E342&gt;'Raw Data'!D342,'Raw Data'!E342-'Raw Data'!D342&gt;3),'Raw Data'!N342,IF(AND('Raw Data'!I342&lt;'Raw Data'!J342,'Raw Data'!D342&gt;'Raw Data'!E342,'Raw Data'!D342-'Raw Data'!E342&gt;3),'Raw Data'!M342,0))</f>
        <v/>
      </c>
      <c r="F347">
        <f>IF(AND('Raw Data'!J342&lt;'Raw Data'!I342,'Raw Data'!E342&gt;'Raw Data'!D342,'Raw Data'!E342-'Raw Data'!D342&lt;4),'Raw Data'!L342,IF(AND('Raw Data'!I342&lt;'Raw Data'!J342,'Raw Data'!D342&gt;'Raw Data'!E342,'Raw Data'!D342-'Raw Data'!E342&lt;4),'Raw Data'!K342,0))</f>
        <v/>
      </c>
      <c r="G347">
        <f>IF(AND('Raw Data'!J342&lt;'Raw Data'!I342, 'Raw Data'!E342&gt;'Raw Data'!D342), 'Raw Data'!J342, 0)</f>
        <v/>
      </c>
      <c r="H347">
        <f>IF(AND('Raw Data'!J342&gt;'Raw Data'!I342, 'Raw Data'!E342&lt;'Raw Data'!D342), 'Raw Data'!I342, 0)</f>
        <v/>
      </c>
      <c r="I347">
        <f>SUM(J347:K347)</f>
        <v/>
      </c>
      <c r="J347">
        <f>IF(AND('Raw Data'!J342&gt;'Raw Data'!I342, 'Raw Data'!E342&gt;'Raw Data'!D342), 'Raw Data'!J342, 0)</f>
        <v/>
      </c>
      <c r="K347">
        <f>IF(AND('Raw Data'!I342&gt;'Raw Data'!J342, 'Raw Data'!D342&gt;'Raw Data'!E342), 'Raw Data'!I342, 0)</f>
        <v/>
      </c>
      <c r="L347">
        <f>IF('Raw Data'!E342-'Raw Data'!D342&gt;3, 'Raw Data'!N342, 0)</f>
        <v/>
      </c>
      <c r="M347">
        <f>IF('Raw Data'!D342-'Raw Data'!E342&gt;3, 'Raw Data'!M342, 0)</f>
        <v/>
      </c>
      <c r="N347">
        <f>IF(ISBLANK('Raw Data'!D342),0,IF(AND('Raw Data'!E342&gt;'Raw Data'!D342,'Raw Data'!E342-'Raw Data'!D342&gt;0,'Raw Data'!E342-'Raw Data'!D342&lt;4),'Raw Data'!L342, 0))</f>
        <v/>
      </c>
      <c r="O347">
        <f>IF(ISBLANK('Raw Data'!D342),0,IF(AND('Raw Data'!E342&gt;'Raw Data'!D342,'Raw Data'!E342-'Raw Data'!D342&gt;0,'Raw Data'!D342-'Raw Data'!E342&lt;4),'Raw Data'!K342, 0))</f>
        <v/>
      </c>
      <c r="P347">
        <f>IF('Raw Data'!E342-'Raw Data'!D342&gt;3, 'Raw Data'!N342, IF('Raw Data'!D342-'Raw Data'!E342&gt;3, 'Raw Data'!M342, 0))</f>
        <v/>
      </c>
      <c r="Q347">
        <f>IF(ISBLANK('Raw Data'!E342),0,IF(AND('Raw Data'!E342-'Raw Data'!D342&lt;4,'Raw Data'!E342-'Raw Data'!D342&gt;0),'Raw Data'!L342,IF(AND('Raw Data'!D342&gt;'Raw Data'!E342,'Raw Data'!D342-'Raw Data'!E342&gt;0),'Raw Data'!K342,0)))</f>
        <v/>
      </c>
      <c r="R347">
        <f>IF(ISBLANK('Raw Data'!K342),0,IFERROR(IF(MATCH(SMALL('Raw Data'!K342:N342,1),L347:O347,0),SMALL('Raw Data'!K342:N342,1)),0))</f>
        <v/>
      </c>
      <c r="S347">
        <f>IF(ISBLANK('Raw Data'!K342),0,IFERROR(IF(MATCH(SMALL('Raw Data'!K342:N342,2),L347:O347,0),SMALL('Raw Data'!K342:N342,2)),0))</f>
        <v/>
      </c>
      <c r="T347">
        <f>IF(ISBLANK('Raw Data'!K342),0,IFERROR(IF(MATCH(SMALL('Raw Data'!K342:N342,3),L347:O347,0),SMALL('Raw Data'!K342:N342,3)),0))</f>
        <v/>
      </c>
      <c r="U347">
        <f>IF(ISBLANK('Raw Data'!K342),0,IFERROR(IF(MATCH(SMALL('Raw Data'!K342:N342,4),L347:O347,0),SMALL('Raw Data'!K342:N342,4)),0))</f>
        <v/>
      </c>
      <c r="V347">
        <f>IF(AND('Raw Data'!D342&lt;3, 'Raw Data'!E342&lt;3, 'Raw Data'!A342&gt;0), 'Raw Data'!AF342, 0)</f>
        <v/>
      </c>
      <c r="W347">
        <f>IF(AND('Raw Data'!D342&lt;4, 'Raw Data'!E342&lt;4, 'Raw Data'!A342&gt;0), 'Raw Data'!AI342, 0)</f>
        <v/>
      </c>
      <c r="X347">
        <f>IF(AND('Raw Data'!D342&lt;5, 'Raw Data'!E342&lt;5, 'Raw Data'!A342&gt;0), 'Raw Data'!AL342, 0)</f>
        <v/>
      </c>
      <c r="Y347">
        <f>IF(AND('Raw Data'!D342&lt;6, 'Raw Data'!E342&lt;6, 'Raw Data'!A342&gt;0), 'Raw Data'!AO342, 0)</f>
        <v/>
      </c>
      <c r="Z347">
        <f>IF(ISBLANK('Raw Data'!D342), 0, IF('Raw Data'!D342-'Raw Data'!E342&gt;1, 'Raw Data'!AW342, 0))</f>
        <v/>
      </c>
      <c r="AA347">
        <f>IF(ISBLANK('Raw Data'!A342), 0, IF(ABS('Raw Data'!D342-'Raw Data'!E342)&lt;2, 'Raw Data'!AX342, 0))</f>
        <v/>
      </c>
      <c r="AB347">
        <f>IF(ISBLANK('Raw Data'!D342), 0, IF('Raw Data'!E342-'Raw Data'!D342&gt;1, 'Raw Data'!AY342, 0))</f>
        <v/>
      </c>
      <c r="AC347">
        <f>IF(ISBLANK('Raw Data'!D342), 0, IF('Raw Data'!D342-'Raw Data'!E342&gt;2, 'Raw Data'!AZ342, 0))</f>
        <v/>
      </c>
      <c r="AD347">
        <f>IF(ISBLANK('Raw Data'!A342), 0, IF(ABS('Raw Data'!D342-'Raw Data'!E342)&lt;3, 'Raw Data'!BA342, 0))</f>
        <v/>
      </c>
      <c r="AE347">
        <f>IF(ISBLANK('Raw Data'!D342), 0, IF('Raw Data'!E342-'Raw Data'!D342&gt;2, 'Raw Data'!BB342, 0))</f>
        <v/>
      </c>
      <c r="AF347">
        <f>IF(ISBLANK('Raw Data'!D342), 0, IF('Raw Data'!D342-'Raw Data'!E342&gt;3, 'Raw Data'!BC342, 0))</f>
        <v/>
      </c>
      <c r="AG347">
        <f>IF(ISBLANK('Raw Data'!A342), 0, IF(ABS('Raw Data'!D342-'Raw Data'!E342)&lt;4, 'Raw Data'!BD342, 0))</f>
        <v/>
      </c>
      <c r="AH347">
        <f>IF(ISBLANK('Raw Data'!D342), 0, IF('Raw Data'!E342-'Raw Data'!D342&gt;3, 'Raw Data'!BE342, 0))</f>
        <v/>
      </c>
      <c r="AI347">
        <f>IF(SUM('Raw Data'!D342:E342)&gt;'Raw Data'!F342, 'Raw Data'!G342, 0)</f>
        <v/>
      </c>
      <c r="AJ347">
        <f>IF(ISBLANK('Raw Data'!D342), 0, IF(SUM('Raw Data'!D342:E342)&lt;'Raw Data'!F342, 'Raw Data'!H342, 0))</f>
        <v/>
      </c>
      <c r="AK347">
        <f>IF(ISBLANK('Raw Data'!A342), 0, IF(AND('Raw Data'!D342&lt;3, 'Raw Data'!E342&lt;3, 'Raw Data'!F342&lt;BB$2), 'Raw Data'!AF342, 0))</f>
        <v/>
      </c>
      <c r="AL347">
        <f>IF(ISBLANK('Raw Data'!A342), 0, IF(AND('Raw Data'!D342&lt;4, 'Raw Data'!E342&lt;4, 'Raw Data'!F342&lt;BB$2), 'Raw Data'!AI342, 0))</f>
        <v/>
      </c>
      <c r="AM347">
        <f>IF(ISBLANK('Raw Data'!A342), 0, IF(AND('Raw Data'!D342&lt;5, 'Raw Data'!E342&lt;5, 'Raw Data'!F342&lt;BB$2), 'Raw Data'!AL342, 0))</f>
        <v/>
      </c>
      <c r="AN347">
        <f>IF(ISBLANK('Raw Data'!A342), 0, IF(AND('Raw Data'!D342&lt;6, 'Raw Data'!E342&lt;6, 'Raw Data'!F342&lt;BB$2), 'Raw Data'!AO342, 0))</f>
        <v/>
      </c>
      <c r="AO347">
        <f>IF(ISBLANK('Raw Data'!A342), 0, IF(AND('Raw Data'!I342&lt;Analysis!$BC$2, 'Raw Data'!D342-'Raw Data'!E342&gt;1), 'Raw Data'!AW342, IF(AND('Raw Data'!J342&lt;Analysis!$BC$2, 'Raw Data'!E342-'Raw Data'!D342&gt;1), 'Raw Data'!AY342, 0)))</f>
        <v/>
      </c>
      <c r="AP347">
        <f>IF(ISBLANK('Raw Data'!A342), 0, IF(AND('Raw Data'!I342&lt;Analysis!$BC$2, 'Raw Data'!D342-'Raw Data'!E342&gt;2), 'Raw Data'!AZ342, IF(AND('Raw Data'!J342&lt;Analysis!$BC$2, 'Raw Data'!E342-'Raw Data'!D342&gt;2), 'Raw Data'!BB342, 0)))</f>
        <v/>
      </c>
      <c r="AQ347">
        <f>IF(ISBLANK('Raw Data'!A342), 0, IF(AND('Raw Data'!I342&lt;Analysis!$BC$2, 'Raw Data'!D342-'Raw Data'!E342&gt;3), 'Raw Data'!BC342, IF(AND('Raw Data'!J342&lt;Analysis!$BC$2, 'Raw Data'!E342-'Raw Data'!D342&gt;3), 'Raw Data'!BE342, 0)))</f>
        <v/>
      </c>
      <c r="AR347">
        <f>IF('Hidden Analysiss'!D343=1,IF(ABS('Raw Data'!E342-'Raw Data'!D342)&lt;2,'Raw Data'!AX342,0), 0)</f>
        <v/>
      </c>
      <c r="AS347">
        <f>IF('Hidden Analysiss'!D343=1,IF(ABS('Raw Data'!E342-'Raw Data'!D342)&lt;3,'Raw Data'!BA342,0), 0)</f>
        <v/>
      </c>
      <c r="AT347">
        <f>IF('Hidden Analysiss'!D343=1,IF(ABS('Raw Data'!E342-'Raw Data'!D342)&lt;4,'Raw Data'!BD342,0), 0)</f>
        <v/>
      </c>
      <c r="AU347">
        <f>IF(AND('Hidden Analysiss'!E343=1, ABS('Raw Data'!E342-'Raw Data'!D342)&lt;2), 'Raw Data'!AX342, 0)</f>
        <v/>
      </c>
      <c r="AV347">
        <f>IF(AND('Hidden Analysiss'!E343=1, ABS('Raw Data'!E342-'Raw Data'!D342)&lt;3), 'Raw Data'!BA342, 0)</f>
        <v/>
      </c>
      <c r="AW347">
        <f>IF(AND('Hidden Analysiss'!E343=1, ABS('Raw Data'!E342-'Raw Data'!D342)&lt;3), 'Raw Data'!BD342, 0)</f>
        <v/>
      </c>
    </row>
    <row r="348">
      <c r="A348" s="1">
        <f>'Raw Data'!A343</f>
        <v/>
      </c>
      <c r="B348">
        <f>IF('Raw Data'!E343&gt;'Raw Data'!D343, 'Raw Data'!J343, 0)</f>
        <v/>
      </c>
      <c r="C348">
        <f>IF('Raw Data'!D343&gt;'Raw Data'!E343, 'Raw Data'!I343, 0)</f>
        <v/>
      </c>
      <c r="D348">
        <f>SUM(G348:H348)</f>
        <v/>
      </c>
      <c r="E348">
        <f>IF(AND('Raw Data'!J343&lt;'Raw Data'!I343,'Raw Data'!E343&gt;'Raw Data'!D343,'Raw Data'!E343-'Raw Data'!D343&gt;3),'Raw Data'!N343,IF(AND('Raw Data'!I343&lt;'Raw Data'!J343,'Raw Data'!D343&gt;'Raw Data'!E343,'Raw Data'!D343-'Raw Data'!E343&gt;3),'Raw Data'!M343,0))</f>
        <v/>
      </c>
      <c r="F348">
        <f>IF(AND('Raw Data'!J343&lt;'Raw Data'!I343,'Raw Data'!E343&gt;'Raw Data'!D343,'Raw Data'!E343-'Raw Data'!D343&lt;4),'Raw Data'!L343,IF(AND('Raw Data'!I343&lt;'Raw Data'!J343,'Raw Data'!D343&gt;'Raw Data'!E343,'Raw Data'!D343-'Raw Data'!E343&lt;4),'Raw Data'!K343,0))</f>
        <v/>
      </c>
      <c r="G348">
        <f>IF(AND('Raw Data'!J343&lt;'Raw Data'!I343, 'Raw Data'!E343&gt;'Raw Data'!D343), 'Raw Data'!J343, 0)</f>
        <v/>
      </c>
      <c r="H348">
        <f>IF(AND('Raw Data'!J343&gt;'Raw Data'!I343, 'Raw Data'!E343&lt;'Raw Data'!D343), 'Raw Data'!I343, 0)</f>
        <v/>
      </c>
      <c r="I348">
        <f>SUM(J348:K348)</f>
        <v/>
      </c>
      <c r="J348">
        <f>IF(AND('Raw Data'!J343&gt;'Raw Data'!I343, 'Raw Data'!E343&gt;'Raw Data'!D343), 'Raw Data'!J343, 0)</f>
        <v/>
      </c>
      <c r="K348">
        <f>IF(AND('Raw Data'!I343&gt;'Raw Data'!J343, 'Raw Data'!D343&gt;'Raw Data'!E343), 'Raw Data'!I343, 0)</f>
        <v/>
      </c>
      <c r="L348">
        <f>IF('Raw Data'!E343-'Raw Data'!D343&gt;3, 'Raw Data'!N343, 0)</f>
        <v/>
      </c>
      <c r="M348">
        <f>IF('Raw Data'!D343-'Raw Data'!E343&gt;3, 'Raw Data'!M343, 0)</f>
        <v/>
      </c>
      <c r="N348">
        <f>IF(ISBLANK('Raw Data'!D343),0,IF(AND('Raw Data'!E343&gt;'Raw Data'!D343,'Raw Data'!E343-'Raw Data'!D343&gt;0,'Raw Data'!E343-'Raw Data'!D343&lt;4),'Raw Data'!L343, 0))</f>
        <v/>
      </c>
      <c r="O348">
        <f>IF(ISBLANK('Raw Data'!D343),0,IF(AND('Raw Data'!E343&gt;'Raw Data'!D343,'Raw Data'!E343-'Raw Data'!D343&gt;0,'Raw Data'!D343-'Raw Data'!E343&lt;4),'Raw Data'!K343, 0))</f>
        <v/>
      </c>
      <c r="P348">
        <f>IF('Raw Data'!E343-'Raw Data'!D343&gt;3, 'Raw Data'!N343, IF('Raw Data'!D343-'Raw Data'!E343&gt;3, 'Raw Data'!M343, 0))</f>
        <v/>
      </c>
      <c r="Q348">
        <f>IF(ISBLANK('Raw Data'!E343),0,IF(AND('Raw Data'!E343-'Raw Data'!D343&lt;4,'Raw Data'!E343-'Raw Data'!D343&gt;0),'Raw Data'!L343,IF(AND('Raw Data'!D343&gt;'Raw Data'!E343,'Raw Data'!D343-'Raw Data'!E343&gt;0),'Raw Data'!K343,0)))</f>
        <v/>
      </c>
      <c r="R348">
        <f>IF(ISBLANK('Raw Data'!K343),0,IFERROR(IF(MATCH(SMALL('Raw Data'!K343:N343,1),L348:O348,0),SMALL('Raw Data'!K343:N343,1)),0))</f>
        <v/>
      </c>
      <c r="S348">
        <f>IF(ISBLANK('Raw Data'!K343),0,IFERROR(IF(MATCH(SMALL('Raw Data'!K343:N343,2),L348:O348,0),SMALL('Raw Data'!K343:N343,2)),0))</f>
        <v/>
      </c>
      <c r="T348">
        <f>IF(ISBLANK('Raw Data'!K343),0,IFERROR(IF(MATCH(SMALL('Raw Data'!K343:N343,3),L348:O348,0),SMALL('Raw Data'!K343:N343,3)),0))</f>
        <v/>
      </c>
      <c r="U348">
        <f>IF(ISBLANK('Raw Data'!K343),0,IFERROR(IF(MATCH(SMALL('Raw Data'!K343:N343,4),L348:O348,0),SMALL('Raw Data'!K343:N343,4)),0))</f>
        <v/>
      </c>
      <c r="V348">
        <f>IF(AND('Raw Data'!D343&lt;3, 'Raw Data'!E343&lt;3, 'Raw Data'!A343&gt;0), 'Raw Data'!AF343, 0)</f>
        <v/>
      </c>
      <c r="W348">
        <f>IF(AND('Raw Data'!D343&lt;4, 'Raw Data'!E343&lt;4, 'Raw Data'!A343&gt;0), 'Raw Data'!AI343, 0)</f>
        <v/>
      </c>
      <c r="X348">
        <f>IF(AND('Raw Data'!D343&lt;5, 'Raw Data'!E343&lt;5, 'Raw Data'!A343&gt;0), 'Raw Data'!AL343, 0)</f>
        <v/>
      </c>
      <c r="Y348">
        <f>IF(AND('Raw Data'!D343&lt;6, 'Raw Data'!E343&lt;6, 'Raw Data'!A343&gt;0), 'Raw Data'!AO343, 0)</f>
        <v/>
      </c>
      <c r="Z348">
        <f>IF(ISBLANK('Raw Data'!D343), 0, IF('Raw Data'!D343-'Raw Data'!E343&gt;1, 'Raw Data'!AW343, 0))</f>
        <v/>
      </c>
      <c r="AA348">
        <f>IF(ISBLANK('Raw Data'!A343), 0, IF(ABS('Raw Data'!D343-'Raw Data'!E343)&lt;2, 'Raw Data'!AX343, 0))</f>
        <v/>
      </c>
      <c r="AB348">
        <f>IF(ISBLANK('Raw Data'!D343), 0, IF('Raw Data'!E343-'Raw Data'!D343&gt;1, 'Raw Data'!AY343, 0))</f>
        <v/>
      </c>
      <c r="AC348">
        <f>IF(ISBLANK('Raw Data'!D343), 0, IF('Raw Data'!D343-'Raw Data'!E343&gt;2, 'Raw Data'!AZ343, 0))</f>
        <v/>
      </c>
      <c r="AD348">
        <f>IF(ISBLANK('Raw Data'!A343), 0, IF(ABS('Raw Data'!D343-'Raw Data'!E343)&lt;3, 'Raw Data'!BA343, 0))</f>
        <v/>
      </c>
      <c r="AE348">
        <f>IF(ISBLANK('Raw Data'!D343), 0, IF('Raw Data'!E343-'Raw Data'!D343&gt;2, 'Raw Data'!BB343, 0))</f>
        <v/>
      </c>
      <c r="AF348">
        <f>IF(ISBLANK('Raw Data'!D343), 0, IF('Raw Data'!D343-'Raw Data'!E343&gt;3, 'Raw Data'!BC343, 0))</f>
        <v/>
      </c>
      <c r="AG348">
        <f>IF(ISBLANK('Raw Data'!A343), 0, IF(ABS('Raw Data'!D343-'Raw Data'!E343)&lt;4, 'Raw Data'!BD343, 0))</f>
        <v/>
      </c>
      <c r="AH348">
        <f>IF(ISBLANK('Raw Data'!D343), 0, IF('Raw Data'!E343-'Raw Data'!D343&gt;3, 'Raw Data'!BE343, 0))</f>
        <v/>
      </c>
      <c r="AI348">
        <f>IF(SUM('Raw Data'!D343:E343)&gt;'Raw Data'!F343, 'Raw Data'!G343, 0)</f>
        <v/>
      </c>
      <c r="AJ348">
        <f>IF(ISBLANK('Raw Data'!D343), 0, IF(SUM('Raw Data'!D343:E343)&lt;'Raw Data'!F343, 'Raw Data'!H343, 0))</f>
        <v/>
      </c>
      <c r="AK348">
        <f>IF(ISBLANK('Raw Data'!A343), 0, IF(AND('Raw Data'!D343&lt;3, 'Raw Data'!E343&lt;3, 'Raw Data'!F343&lt;BB$2), 'Raw Data'!AF343, 0))</f>
        <v/>
      </c>
      <c r="AL348">
        <f>IF(ISBLANK('Raw Data'!A343), 0, IF(AND('Raw Data'!D343&lt;4, 'Raw Data'!E343&lt;4, 'Raw Data'!F343&lt;BB$2), 'Raw Data'!AI343, 0))</f>
        <v/>
      </c>
      <c r="AM348">
        <f>IF(ISBLANK('Raw Data'!A343), 0, IF(AND('Raw Data'!D343&lt;5, 'Raw Data'!E343&lt;5, 'Raw Data'!F343&lt;BB$2), 'Raw Data'!AL343, 0))</f>
        <v/>
      </c>
      <c r="AN348">
        <f>IF(ISBLANK('Raw Data'!A343), 0, IF(AND('Raw Data'!D343&lt;6, 'Raw Data'!E343&lt;6, 'Raw Data'!F343&lt;BB$2), 'Raw Data'!AO343, 0))</f>
        <v/>
      </c>
      <c r="AO348">
        <f>IF(ISBLANK('Raw Data'!A343), 0, IF(AND('Raw Data'!I343&lt;Analysis!$BC$2, 'Raw Data'!D343-'Raw Data'!E343&gt;1), 'Raw Data'!AW343, IF(AND('Raw Data'!J343&lt;Analysis!$BC$2, 'Raw Data'!E343-'Raw Data'!D343&gt;1), 'Raw Data'!AY343, 0)))</f>
        <v/>
      </c>
      <c r="AP348">
        <f>IF(ISBLANK('Raw Data'!A343), 0, IF(AND('Raw Data'!I343&lt;Analysis!$BC$2, 'Raw Data'!D343-'Raw Data'!E343&gt;2), 'Raw Data'!AZ343, IF(AND('Raw Data'!J343&lt;Analysis!$BC$2, 'Raw Data'!E343-'Raw Data'!D343&gt;2), 'Raw Data'!BB343, 0)))</f>
        <v/>
      </c>
      <c r="AQ348">
        <f>IF(ISBLANK('Raw Data'!A343), 0, IF(AND('Raw Data'!I343&lt;Analysis!$BC$2, 'Raw Data'!D343-'Raw Data'!E343&gt;3), 'Raw Data'!BC343, IF(AND('Raw Data'!J343&lt;Analysis!$BC$2, 'Raw Data'!E343-'Raw Data'!D343&gt;3), 'Raw Data'!BE343, 0)))</f>
        <v/>
      </c>
      <c r="AR348">
        <f>IF('Hidden Analysiss'!D344=1,IF(ABS('Raw Data'!E343-'Raw Data'!D343)&lt;2,'Raw Data'!AX343,0), 0)</f>
        <v/>
      </c>
      <c r="AS348">
        <f>IF('Hidden Analysiss'!D344=1,IF(ABS('Raw Data'!E343-'Raw Data'!D343)&lt;3,'Raw Data'!BA343,0), 0)</f>
        <v/>
      </c>
      <c r="AT348">
        <f>IF('Hidden Analysiss'!D344=1,IF(ABS('Raw Data'!E343-'Raw Data'!D343)&lt;4,'Raw Data'!BD343,0), 0)</f>
        <v/>
      </c>
      <c r="AU348">
        <f>IF(AND('Hidden Analysiss'!E344=1, ABS('Raw Data'!E343-'Raw Data'!D343)&lt;2), 'Raw Data'!AX343, 0)</f>
        <v/>
      </c>
      <c r="AV348">
        <f>IF(AND('Hidden Analysiss'!E344=1, ABS('Raw Data'!E343-'Raw Data'!D343)&lt;3), 'Raw Data'!BA343, 0)</f>
        <v/>
      </c>
      <c r="AW348">
        <f>IF(AND('Hidden Analysiss'!E344=1, ABS('Raw Data'!E343-'Raw Data'!D343)&lt;3), 'Raw Data'!BD343, 0)</f>
        <v/>
      </c>
    </row>
    <row r="349">
      <c r="A349" s="1">
        <f>'Raw Data'!A344</f>
        <v/>
      </c>
      <c r="B349">
        <f>IF('Raw Data'!E344&gt;'Raw Data'!D344, 'Raw Data'!J344, 0)</f>
        <v/>
      </c>
      <c r="C349">
        <f>IF('Raw Data'!D344&gt;'Raw Data'!E344, 'Raw Data'!I344, 0)</f>
        <v/>
      </c>
      <c r="D349">
        <f>SUM(G349:H349)</f>
        <v/>
      </c>
      <c r="E349">
        <f>IF(AND('Raw Data'!J344&lt;'Raw Data'!I344,'Raw Data'!E344&gt;'Raw Data'!D344,'Raw Data'!E344-'Raw Data'!D344&gt;3),'Raw Data'!N344,IF(AND('Raw Data'!I344&lt;'Raw Data'!J344,'Raw Data'!D344&gt;'Raw Data'!E344,'Raw Data'!D344-'Raw Data'!E344&gt;3),'Raw Data'!M344,0))</f>
        <v/>
      </c>
      <c r="F349">
        <f>IF(AND('Raw Data'!J344&lt;'Raw Data'!I344,'Raw Data'!E344&gt;'Raw Data'!D344,'Raw Data'!E344-'Raw Data'!D344&lt;4),'Raw Data'!L344,IF(AND('Raw Data'!I344&lt;'Raw Data'!J344,'Raw Data'!D344&gt;'Raw Data'!E344,'Raw Data'!D344-'Raw Data'!E344&lt;4),'Raw Data'!K344,0))</f>
        <v/>
      </c>
      <c r="G349">
        <f>IF(AND('Raw Data'!J344&lt;'Raw Data'!I344, 'Raw Data'!E344&gt;'Raw Data'!D344), 'Raw Data'!J344, 0)</f>
        <v/>
      </c>
      <c r="H349">
        <f>IF(AND('Raw Data'!J344&gt;'Raw Data'!I344, 'Raw Data'!E344&lt;'Raw Data'!D344), 'Raw Data'!I344, 0)</f>
        <v/>
      </c>
      <c r="I349">
        <f>SUM(J349:K349)</f>
        <v/>
      </c>
      <c r="J349">
        <f>IF(AND('Raw Data'!J344&gt;'Raw Data'!I344, 'Raw Data'!E344&gt;'Raw Data'!D344), 'Raw Data'!J344, 0)</f>
        <v/>
      </c>
      <c r="K349">
        <f>IF(AND('Raw Data'!I344&gt;'Raw Data'!J344, 'Raw Data'!D344&gt;'Raw Data'!E344), 'Raw Data'!I344, 0)</f>
        <v/>
      </c>
      <c r="L349">
        <f>IF('Raw Data'!E344-'Raw Data'!D344&gt;3, 'Raw Data'!N344, 0)</f>
        <v/>
      </c>
      <c r="M349">
        <f>IF('Raw Data'!D344-'Raw Data'!E344&gt;3, 'Raw Data'!M344, 0)</f>
        <v/>
      </c>
      <c r="N349">
        <f>IF(ISBLANK('Raw Data'!D344),0,IF(AND('Raw Data'!E344&gt;'Raw Data'!D344,'Raw Data'!E344-'Raw Data'!D344&gt;0,'Raw Data'!E344-'Raw Data'!D344&lt;4),'Raw Data'!L344, 0))</f>
        <v/>
      </c>
      <c r="O349">
        <f>IF(ISBLANK('Raw Data'!D344),0,IF(AND('Raw Data'!E344&gt;'Raw Data'!D344,'Raw Data'!E344-'Raw Data'!D344&gt;0,'Raw Data'!D344-'Raw Data'!E344&lt;4),'Raw Data'!K344, 0))</f>
        <v/>
      </c>
      <c r="P349">
        <f>IF('Raw Data'!E344-'Raw Data'!D344&gt;3, 'Raw Data'!N344, IF('Raw Data'!D344-'Raw Data'!E344&gt;3, 'Raw Data'!M344, 0))</f>
        <v/>
      </c>
      <c r="Q349">
        <f>IF(ISBLANK('Raw Data'!E344),0,IF(AND('Raw Data'!E344-'Raw Data'!D344&lt;4,'Raw Data'!E344-'Raw Data'!D344&gt;0),'Raw Data'!L344,IF(AND('Raw Data'!D344&gt;'Raw Data'!E344,'Raw Data'!D344-'Raw Data'!E344&gt;0),'Raw Data'!K344,0)))</f>
        <v/>
      </c>
      <c r="R349">
        <f>IF(ISBLANK('Raw Data'!K344),0,IFERROR(IF(MATCH(SMALL('Raw Data'!K344:N344,1),L349:O349,0),SMALL('Raw Data'!K344:N344,1)),0))</f>
        <v/>
      </c>
      <c r="S349">
        <f>IF(ISBLANK('Raw Data'!K344),0,IFERROR(IF(MATCH(SMALL('Raw Data'!K344:N344,2),L349:O349,0),SMALL('Raw Data'!K344:N344,2)),0))</f>
        <v/>
      </c>
      <c r="T349">
        <f>IF(ISBLANK('Raw Data'!K344),0,IFERROR(IF(MATCH(SMALL('Raw Data'!K344:N344,3),L349:O349,0),SMALL('Raw Data'!K344:N344,3)),0))</f>
        <v/>
      </c>
      <c r="U349">
        <f>IF(ISBLANK('Raw Data'!K344),0,IFERROR(IF(MATCH(SMALL('Raw Data'!K344:N344,4),L349:O349,0),SMALL('Raw Data'!K344:N344,4)),0))</f>
        <v/>
      </c>
      <c r="V349">
        <f>IF(AND('Raw Data'!D344&lt;3, 'Raw Data'!E344&lt;3, 'Raw Data'!A344&gt;0), 'Raw Data'!AF344, 0)</f>
        <v/>
      </c>
      <c r="W349">
        <f>IF(AND('Raw Data'!D344&lt;4, 'Raw Data'!E344&lt;4, 'Raw Data'!A344&gt;0), 'Raw Data'!AI344, 0)</f>
        <v/>
      </c>
      <c r="X349">
        <f>IF(AND('Raw Data'!D344&lt;5, 'Raw Data'!E344&lt;5, 'Raw Data'!A344&gt;0), 'Raw Data'!AL344, 0)</f>
        <v/>
      </c>
      <c r="Y349">
        <f>IF(AND('Raw Data'!D344&lt;6, 'Raw Data'!E344&lt;6, 'Raw Data'!A344&gt;0), 'Raw Data'!AO344, 0)</f>
        <v/>
      </c>
      <c r="Z349">
        <f>IF(ISBLANK('Raw Data'!D344), 0, IF('Raw Data'!D344-'Raw Data'!E344&gt;1, 'Raw Data'!AW344, 0))</f>
        <v/>
      </c>
      <c r="AA349">
        <f>IF(ISBLANK('Raw Data'!A344), 0, IF(ABS('Raw Data'!D344-'Raw Data'!E344)&lt;2, 'Raw Data'!AX344, 0))</f>
        <v/>
      </c>
      <c r="AB349">
        <f>IF(ISBLANK('Raw Data'!D344), 0, IF('Raw Data'!E344-'Raw Data'!D344&gt;1, 'Raw Data'!AY344, 0))</f>
        <v/>
      </c>
      <c r="AC349">
        <f>IF(ISBLANK('Raw Data'!D344), 0, IF('Raw Data'!D344-'Raw Data'!E344&gt;2, 'Raw Data'!AZ344, 0))</f>
        <v/>
      </c>
      <c r="AD349">
        <f>IF(ISBLANK('Raw Data'!A344), 0, IF(ABS('Raw Data'!D344-'Raw Data'!E344)&lt;3, 'Raw Data'!BA344, 0))</f>
        <v/>
      </c>
      <c r="AE349">
        <f>IF(ISBLANK('Raw Data'!D344), 0, IF('Raw Data'!E344-'Raw Data'!D344&gt;2, 'Raw Data'!BB344, 0))</f>
        <v/>
      </c>
      <c r="AF349">
        <f>IF(ISBLANK('Raw Data'!D344), 0, IF('Raw Data'!D344-'Raw Data'!E344&gt;3, 'Raw Data'!BC344, 0))</f>
        <v/>
      </c>
      <c r="AG349">
        <f>IF(ISBLANK('Raw Data'!A344), 0, IF(ABS('Raw Data'!D344-'Raw Data'!E344)&lt;4, 'Raw Data'!BD344, 0))</f>
        <v/>
      </c>
      <c r="AH349">
        <f>IF(ISBLANK('Raw Data'!D344), 0, IF('Raw Data'!E344-'Raw Data'!D344&gt;3, 'Raw Data'!BE344, 0))</f>
        <v/>
      </c>
      <c r="AI349">
        <f>IF(SUM('Raw Data'!D344:E344)&gt;'Raw Data'!F344, 'Raw Data'!G344, 0)</f>
        <v/>
      </c>
      <c r="AJ349">
        <f>IF(ISBLANK('Raw Data'!D344), 0, IF(SUM('Raw Data'!D344:E344)&lt;'Raw Data'!F344, 'Raw Data'!H344, 0))</f>
        <v/>
      </c>
      <c r="AK349">
        <f>IF(ISBLANK('Raw Data'!A344), 0, IF(AND('Raw Data'!D344&lt;3, 'Raw Data'!E344&lt;3, 'Raw Data'!F344&lt;BB$2), 'Raw Data'!AF344, 0))</f>
        <v/>
      </c>
      <c r="AL349">
        <f>IF(ISBLANK('Raw Data'!A344), 0, IF(AND('Raw Data'!D344&lt;4, 'Raw Data'!E344&lt;4, 'Raw Data'!F344&lt;BB$2), 'Raw Data'!AI344, 0))</f>
        <v/>
      </c>
      <c r="AM349">
        <f>IF(ISBLANK('Raw Data'!A344), 0, IF(AND('Raw Data'!D344&lt;5, 'Raw Data'!E344&lt;5, 'Raw Data'!F344&lt;BB$2), 'Raw Data'!AL344, 0))</f>
        <v/>
      </c>
      <c r="AN349">
        <f>IF(ISBLANK('Raw Data'!A344), 0, IF(AND('Raw Data'!D344&lt;6, 'Raw Data'!E344&lt;6, 'Raw Data'!F344&lt;BB$2), 'Raw Data'!AO344, 0))</f>
        <v/>
      </c>
      <c r="AO349">
        <f>IF(ISBLANK('Raw Data'!A344), 0, IF(AND('Raw Data'!I344&lt;Analysis!$BC$2, 'Raw Data'!D344-'Raw Data'!E344&gt;1), 'Raw Data'!AW344, IF(AND('Raw Data'!J344&lt;Analysis!$BC$2, 'Raw Data'!E344-'Raw Data'!D344&gt;1), 'Raw Data'!AY344, 0)))</f>
        <v/>
      </c>
      <c r="AP349">
        <f>IF(ISBLANK('Raw Data'!A344), 0, IF(AND('Raw Data'!I344&lt;Analysis!$BC$2, 'Raw Data'!D344-'Raw Data'!E344&gt;2), 'Raw Data'!AZ344, IF(AND('Raw Data'!J344&lt;Analysis!$BC$2, 'Raw Data'!E344-'Raw Data'!D344&gt;2), 'Raw Data'!BB344, 0)))</f>
        <v/>
      </c>
      <c r="AQ349">
        <f>IF(ISBLANK('Raw Data'!A344), 0, IF(AND('Raw Data'!I344&lt;Analysis!$BC$2, 'Raw Data'!D344-'Raw Data'!E344&gt;3), 'Raw Data'!BC344, IF(AND('Raw Data'!J344&lt;Analysis!$BC$2, 'Raw Data'!E344-'Raw Data'!D344&gt;3), 'Raw Data'!BE344, 0)))</f>
        <v/>
      </c>
      <c r="AR349">
        <f>IF('Hidden Analysiss'!D345=1,IF(ABS('Raw Data'!E344-'Raw Data'!D344)&lt;2,'Raw Data'!AX344,0), 0)</f>
        <v/>
      </c>
      <c r="AS349">
        <f>IF('Hidden Analysiss'!D345=1,IF(ABS('Raw Data'!E344-'Raw Data'!D344)&lt;3,'Raw Data'!BA344,0), 0)</f>
        <v/>
      </c>
      <c r="AT349">
        <f>IF('Hidden Analysiss'!D345=1,IF(ABS('Raw Data'!E344-'Raw Data'!D344)&lt;4,'Raw Data'!BD344,0), 0)</f>
        <v/>
      </c>
      <c r="AU349">
        <f>IF(AND('Hidden Analysiss'!E345=1, ABS('Raw Data'!E344-'Raw Data'!D344)&lt;2), 'Raw Data'!AX344, 0)</f>
        <v/>
      </c>
      <c r="AV349">
        <f>IF(AND('Hidden Analysiss'!E345=1, ABS('Raw Data'!E344-'Raw Data'!D344)&lt;3), 'Raw Data'!BA344, 0)</f>
        <v/>
      </c>
      <c r="AW349">
        <f>IF(AND('Hidden Analysiss'!E345=1, ABS('Raw Data'!E344-'Raw Data'!D344)&lt;3), 'Raw Data'!BD344, 0)</f>
        <v/>
      </c>
    </row>
    <row r="350">
      <c r="A350" s="1">
        <f>'Raw Data'!A345</f>
        <v/>
      </c>
      <c r="B350">
        <f>IF('Raw Data'!E345&gt;'Raw Data'!D345, 'Raw Data'!J345, 0)</f>
        <v/>
      </c>
      <c r="C350">
        <f>IF('Raw Data'!D345&gt;'Raw Data'!E345, 'Raw Data'!I345, 0)</f>
        <v/>
      </c>
      <c r="D350">
        <f>SUM(G350:H350)</f>
        <v/>
      </c>
      <c r="E350">
        <f>IF(AND('Raw Data'!J345&lt;'Raw Data'!I345,'Raw Data'!E345&gt;'Raw Data'!D345,'Raw Data'!E345-'Raw Data'!D345&gt;3),'Raw Data'!N345,IF(AND('Raw Data'!I345&lt;'Raw Data'!J345,'Raw Data'!D345&gt;'Raw Data'!E345,'Raw Data'!D345-'Raw Data'!E345&gt;3),'Raw Data'!M345,0))</f>
        <v/>
      </c>
      <c r="F350">
        <f>IF(AND('Raw Data'!J345&lt;'Raw Data'!I345,'Raw Data'!E345&gt;'Raw Data'!D345,'Raw Data'!E345-'Raw Data'!D345&lt;4),'Raw Data'!L345,IF(AND('Raw Data'!I345&lt;'Raw Data'!J345,'Raw Data'!D345&gt;'Raw Data'!E345,'Raw Data'!D345-'Raw Data'!E345&lt;4),'Raw Data'!K345,0))</f>
        <v/>
      </c>
      <c r="G350">
        <f>IF(AND('Raw Data'!J345&lt;'Raw Data'!I345, 'Raw Data'!E345&gt;'Raw Data'!D345), 'Raw Data'!J345, 0)</f>
        <v/>
      </c>
      <c r="H350">
        <f>IF(AND('Raw Data'!J345&gt;'Raw Data'!I345, 'Raw Data'!E345&lt;'Raw Data'!D345), 'Raw Data'!I345, 0)</f>
        <v/>
      </c>
      <c r="I350">
        <f>SUM(J350:K350)</f>
        <v/>
      </c>
      <c r="J350">
        <f>IF(AND('Raw Data'!J345&gt;'Raw Data'!I345, 'Raw Data'!E345&gt;'Raw Data'!D345), 'Raw Data'!J345, 0)</f>
        <v/>
      </c>
      <c r="K350">
        <f>IF(AND('Raw Data'!I345&gt;'Raw Data'!J345, 'Raw Data'!D345&gt;'Raw Data'!E345), 'Raw Data'!I345, 0)</f>
        <v/>
      </c>
      <c r="L350">
        <f>IF('Raw Data'!E345-'Raw Data'!D345&gt;3, 'Raw Data'!N345, 0)</f>
        <v/>
      </c>
      <c r="M350">
        <f>IF('Raw Data'!D345-'Raw Data'!E345&gt;3, 'Raw Data'!M345, 0)</f>
        <v/>
      </c>
      <c r="N350">
        <f>IF(ISBLANK('Raw Data'!D345),0,IF(AND('Raw Data'!E345&gt;'Raw Data'!D345,'Raw Data'!E345-'Raw Data'!D345&gt;0,'Raw Data'!E345-'Raw Data'!D345&lt;4),'Raw Data'!L345, 0))</f>
        <v/>
      </c>
      <c r="O350">
        <f>IF(ISBLANK('Raw Data'!D345),0,IF(AND('Raw Data'!E345&gt;'Raw Data'!D345,'Raw Data'!E345-'Raw Data'!D345&gt;0,'Raw Data'!D345-'Raw Data'!E345&lt;4),'Raw Data'!K345, 0))</f>
        <v/>
      </c>
      <c r="P350">
        <f>IF('Raw Data'!E345-'Raw Data'!D345&gt;3, 'Raw Data'!N345, IF('Raw Data'!D345-'Raw Data'!E345&gt;3, 'Raw Data'!M345, 0))</f>
        <v/>
      </c>
      <c r="Q350">
        <f>IF(ISBLANK('Raw Data'!E345),0,IF(AND('Raw Data'!E345-'Raw Data'!D345&lt;4,'Raw Data'!E345-'Raw Data'!D345&gt;0),'Raw Data'!L345,IF(AND('Raw Data'!D345&gt;'Raw Data'!E345,'Raw Data'!D345-'Raw Data'!E345&gt;0),'Raw Data'!K345,0)))</f>
        <v/>
      </c>
      <c r="R350">
        <f>IF(ISBLANK('Raw Data'!K345),0,IFERROR(IF(MATCH(SMALL('Raw Data'!K345:N345,1),L350:O350,0),SMALL('Raw Data'!K345:N345,1)),0))</f>
        <v/>
      </c>
      <c r="S350">
        <f>IF(ISBLANK('Raw Data'!K345),0,IFERROR(IF(MATCH(SMALL('Raw Data'!K345:N345,2),L350:O350,0),SMALL('Raw Data'!K345:N345,2)),0))</f>
        <v/>
      </c>
      <c r="T350">
        <f>IF(ISBLANK('Raw Data'!K345),0,IFERROR(IF(MATCH(SMALL('Raw Data'!K345:N345,3),L350:O350,0),SMALL('Raw Data'!K345:N345,3)),0))</f>
        <v/>
      </c>
      <c r="U350">
        <f>IF(ISBLANK('Raw Data'!K345),0,IFERROR(IF(MATCH(SMALL('Raw Data'!K345:N345,4),L350:O350,0),SMALL('Raw Data'!K345:N345,4)),0))</f>
        <v/>
      </c>
      <c r="V350">
        <f>IF(AND('Raw Data'!D345&lt;3, 'Raw Data'!E345&lt;3, 'Raw Data'!A345&gt;0), 'Raw Data'!AF345, 0)</f>
        <v/>
      </c>
      <c r="W350">
        <f>IF(AND('Raw Data'!D345&lt;4, 'Raw Data'!E345&lt;4, 'Raw Data'!A345&gt;0), 'Raw Data'!AI345, 0)</f>
        <v/>
      </c>
      <c r="X350">
        <f>IF(AND('Raw Data'!D345&lt;5, 'Raw Data'!E345&lt;5, 'Raw Data'!A345&gt;0), 'Raw Data'!AL345, 0)</f>
        <v/>
      </c>
      <c r="Y350">
        <f>IF(AND('Raw Data'!D345&lt;6, 'Raw Data'!E345&lt;6, 'Raw Data'!A345&gt;0), 'Raw Data'!AO345, 0)</f>
        <v/>
      </c>
      <c r="Z350">
        <f>IF(ISBLANK('Raw Data'!D345), 0, IF('Raw Data'!D345-'Raw Data'!E345&gt;1, 'Raw Data'!AW345, 0))</f>
        <v/>
      </c>
      <c r="AA350">
        <f>IF(ISBLANK('Raw Data'!A345), 0, IF(ABS('Raw Data'!D345-'Raw Data'!E345)&lt;2, 'Raw Data'!AX345, 0))</f>
        <v/>
      </c>
      <c r="AB350">
        <f>IF(ISBLANK('Raw Data'!D345), 0, IF('Raw Data'!E345-'Raw Data'!D345&gt;1, 'Raw Data'!AY345, 0))</f>
        <v/>
      </c>
      <c r="AC350">
        <f>IF(ISBLANK('Raw Data'!D345), 0, IF('Raw Data'!D345-'Raw Data'!E345&gt;2, 'Raw Data'!AZ345, 0))</f>
        <v/>
      </c>
      <c r="AD350">
        <f>IF(ISBLANK('Raw Data'!A345), 0, IF(ABS('Raw Data'!D345-'Raw Data'!E345)&lt;3, 'Raw Data'!BA345, 0))</f>
        <v/>
      </c>
      <c r="AE350">
        <f>IF(ISBLANK('Raw Data'!D345), 0, IF('Raw Data'!E345-'Raw Data'!D345&gt;2, 'Raw Data'!BB345, 0))</f>
        <v/>
      </c>
      <c r="AF350">
        <f>IF(ISBLANK('Raw Data'!D345), 0, IF('Raw Data'!D345-'Raw Data'!E345&gt;3, 'Raw Data'!BC345, 0))</f>
        <v/>
      </c>
      <c r="AG350">
        <f>IF(ISBLANK('Raw Data'!A345), 0, IF(ABS('Raw Data'!D345-'Raw Data'!E345)&lt;4, 'Raw Data'!BD345, 0))</f>
        <v/>
      </c>
      <c r="AH350">
        <f>IF(ISBLANK('Raw Data'!D345), 0, IF('Raw Data'!E345-'Raw Data'!D345&gt;3, 'Raw Data'!BE345, 0))</f>
        <v/>
      </c>
      <c r="AI350">
        <f>IF(SUM('Raw Data'!D345:E345)&gt;'Raw Data'!F345, 'Raw Data'!G345, 0)</f>
        <v/>
      </c>
      <c r="AJ350">
        <f>IF(ISBLANK('Raw Data'!D345), 0, IF(SUM('Raw Data'!D345:E345)&lt;'Raw Data'!F345, 'Raw Data'!H345, 0))</f>
        <v/>
      </c>
      <c r="AK350">
        <f>IF(ISBLANK('Raw Data'!A345), 0, IF(AND('Raw Data'!D345&lt;3, 'Raw Data'!E345&lt;3, 'Raw Data'!F345&lt;BB$2), 'Raw Data'!AF345, 0))</f>
        <v/>
      </c>
      <c r="AL350">
        <f>IF(ISBLANK('Raw Data'!A345), 0, IF(AND('Raw Data'!D345&lt;4, 'Raw Data'!E345&lt;4, 'Raw Data'!F345&lt;BB$2), 'Raw Data'!AI345, 0))</f>
        <v/>
      </c>
      <c r="AM350">
        <f>IF(ISBLANK('Raw Data'!A345), 0, IF(AND('Raw Data'!D345&lt;5, 'Raw Data'!E345&lt;5, 'Raw Data'!F345&lt;BB$2), 'Raw Data'!AL345, 0))</f>
        <v/>
      </c>
      <c r="AN350">
        <f>IF(ISBLANK('Raw Data'!A345), 0, IF(AND('Raw Data'!D345&lt;6, 'Raw Data'!E345&lt;6, 'Raw Data'!F345&lt;BB$2), 'Raw Data'!AO345, 0))</f>
        <v/>
      </c>
      <c r="AO350">
        <f>IF(ISBLANK('Raw Data'!A345), 0, IF(AND('Raw Data'!I345&lt;Analysis!$BC$2, 'Raw Data'!D345-'Raw Data'!E345&gt;1), 'Raw Data'!AW345, IF(AND('Raw Data'!J345&lt;Analysis!$BC$2, 'Raw Data'!E345-'Raw Data'!D345&gt;1), 'Raw Data'!AY345, 0)))</f>
        <v/>
      </c>
      <c r="AP350">
        <f>IF(ISBLANK('Raw Data'!A345), 0, IF(AND('Raw Data'!I345&lt;Analysis!$BC$2, 'Raw Data'!D345-'Raw Data'!E345&gt;2), 'Raw Data'!AZ345, IF(AND('Raw Data'!J345&lt;Analysis!$BC$2, 'Raw Data'!E345-'Raw Data'!D345&gt;2), 'Raw Data'!BB345, 0)))</f>
        <v/>
      </c>
      <c r="AQ350">
        <f>IF(ISBLANK('Raw Data'!A345), 0, IF(AND('Raw Data'!I345&lt;Analysis!$BC$2, 'Raw Data'!D345-'Raw Data'!E345&gt;3), 'Raw Data'!BC345, IF(AND('Raw Data'!J345&lt;Analysis!$BC$2, 'Raw Data'!E345-'Raw Data'!D345&gt;3), 'Raw Data'!BE345, 0)))</f>
        <v/>
      </c>
      <c r="AR350">
        <f>IF('Hidden Analysiss'!D346=1,IF(ABS('Raw Data'!E345-'Raw Data'!D345)&lt;2,'Raw Data'!AX345,0), 0)</f>
        <v/>
      </c>
      <c r="AS350">
        <f>IF('Hidden Analysiss'!D346=1,IF(ABS('Raw Data'!E345-'Raw Data'!D345)&lt;3,'Raw Data'!BA345,0), 0)</f>
        <v/>
      </c>
      <c r="AT350">
        <f>IF('Hidden Analysiss'!D346=1,IF(ABS('Raw Data'!E345-'Raw Data'!D345)&lt;4,'Raw Data'!BD345,0), 0)</f>
        <v/>
      </c>
      <c r="AU350">
        <f>IF(AND('Hidden Analysiss'!E346=1, ABS('Raw Data'!E345-'Raw Data'!D345)&lt;2), 'Raw Data'!AX345, 0)</f>
        <v/>
      </c>
      <c r="AV350">
        <f>IF(AND('Hidden Analysiss'!E346=1, ABS('Raw Data'!E345-'Raw Data'!D345)&lt;3), 'Raw Data'!BA345, 0)</f>
        <v/>
      </c>
      <c r="AW350">
        <f>IF(AND('Hidden Analysiss'!E346=1, ABS('Raw Data'!E345-'Raw Data'!D345)&lt;3), 'Raw Data'!BD345, 0)</f>
        <v/>
      </c>
    </row>
    <row r="351">
      <c r="A351" s="1">
        <f>'Raw Data'!A346</f>
        <v/>
      </c>
      <c r="B351">
        <f>IF('Raw Data'!E346&gt;'Raw Data'!D346, 'Raw Data'!J346, 0)</f>
        <v/>
      </c>
      <c r="C351">
        <f>IF('Raw Data'!D346&gt;'Raw Data'!E346, 'Raw Data'!I346, 0)</f>
        <v/>
      </c>
      <c r="D351">
        <f>SUM(G351:H351)</f>
        <v/>
      </c>
      <c r="E351">
        <f>IF(AND('Raw Data'!J346&lt;'Raw Data'!I346,'Raw Data'!E346&gt;'Raw Data'!D346,'Raw Data'!E346-'Raw Data'!D346&gt;3),'Raw Data'!N346,IF(AND('Raw Data'!I346&lt;'Raw Data'!J346,'Raw Data'!D346&gt;'Raw Data'!E346,'Raw Data'!D346-'Raw Data'!E346&gt;3),'Raw Data'!M346,0))</f>
        <v/>
      </c>
      <c r="F351">
        <f>IF(AND('Raw Data'!J346&lt;'Raw Data'!I346,'Raw Data'!E346&gt;'Raw Data'!D346,'Raw Data'!E346-'Raw Data'!D346&lt;4),'Raw Data'!L346,IF(AND('Raw Data'!I346&lt;'Raw Data'!J346,'Raw Data'!D346&gt;'Raw Data'!E346,'Raw Data'!D346-'Raw Data'!E346&lt;4),'Raw Data'!K346,0))</f>
        <v/>
      </c>
      <c r="G351">
        <f>IF(AND('Raw Data'!J346&lt;'Raw Data'!I346, 'Raw Data'!E346&gt;'Raw Data'!D346), 'Raw Data'!J346, 0)</f>
        <v/>
      </c>
      <c r="H351">
        <f>IF(AND('Raw Data'!J346&gt;'Raw Data'!I346, 'Raw Data'!E346&lt;'Raw Data'!D346), 'Raw Data'!I346, 0)</f>
        <v/>
      </c>
      <c r="I351">
        <f>SUM(J351:K351)</f>
        <v/>
      </c>
      <c r="J351">
        <f>IF(AND('Raw Data'!J346&gt;'Raw Data'!I346, 'Raw Data'!E346&gt;'Raw Data'!D346), 'Raw Data'!J346, 0)</f>
        <v/>
      </c>
      <c r="K351">
        <f>IF(AND('Raw Data'!I346&gt;'Raw Data'!J346, 'Raw Data'!D346&gt;'Raw Data'!E346), 'Raw Data'!I346, 0)</f>
        <v/>
      </c>
      <c r="L351">
        <f>IF('Raw Data'!E346-'Raw Data'!D346&gt;3, 'Raw Data'!N346, 0)</f>
        <v/>
      </c>
      <c r="M351">
        <f>IF('Raw Data'!D346-'Raw Data'!E346&gt;3, 'Raw Data'!M346, 0)</f>
        <v/>
      </c>
      <c r="N351">
        <f>IF(ISBLANK('Raw Data'!D346),0,IF(AND('Raw Data'!E346&gt;'Raw Data'!D346,'Raw Data'!E346-'Raw Data'!D346&gt;0,'Raw Data'!E346-'Raw Data'!D346&lt;4),'Raw Data'!L346, 0))</f>
        <v/>
      </c>
      <c r="O351">
        <f>IF(ISBLANK('Raw Data'!D346),0,IF(AND('Raw Data'!E346&gt;'Raw Data'!D346,'Raw Data'!E346-'Raw Data'!D346&gt;0,'Raw Data'!D346-'Raw Data'!E346&lt;4),'Raw Data'!K346, 0))</f>
        <v/>
      </c>
      <c r="P351">
        <f>IF('Raw Data'!E346-'Raw Data'!D346&gt;3, 'Raw Data'!N346, IF('Raw Data'!D346-'Raw Data'!E346&gt;3, 'Raw Data'!M346, 0))</f>
        <v/>
      </c>
      <c r="Q351">
        <f>IF(ISBLANK('Raw Data'!E346),0,IF(AND('Raw Data'!E346-'Raw Data'!D346&lt;4,'Raw Data'!E346-'Raw Data'!D346&gt;0),'Raw Data'!L346,IF(AND('Raw Data'!D346&gt;'Raw Data'!E346,'Raw Data'!D346-'Raw Data'!E346&gt;0),'Raw Data'!K346,0)))</f>
        <v/>
      </c>
      <c r="R351">
        <f>IF(ISBLANK('Raw Data'!K346),0,IFERROR(IF(MATCH(SMALL('Raw Data'!K346:N346,1),L351:O351,0),SMALL('Raw Data'!K346:N346,1)),0))</f>
        <v/>
      </c>
      <c r="S351">
        <f>IF(ISBLANK('Raw Data'!K346),0,IFERROR(IF(MATCH(SMALL('Raw Data'!K346:N346,2),L351:O351,0),SMALL('Raw Data'!K346:N346,2)),0))</f>
        <v/>
      </c>
      <c r="T351">
        <f>IF(ISBLANK('Raw Data'!K346),0,IFERROR(IF(MATCH(SMALL('Raw Data'!K346:N346,3),L351:O351,0),SMALL('Raw Data'!K346:N346,3)),0))</f>
        <v/>
      </c>
      <c r="U351">
        <f>IF(ISBLANK('Raw Data'!K346),0,IFERROR(IF(MATCH(SMALL('Raw Data'!K346:N346,4),L351:O351,0),SMALL('Raw Data'!K346:N346,4)),0))</f>
        <v/>
      </c>
      <c r="V351">
        <f>IF(AND('Raw Data'!D346&lt;3, 'Raw Data'!E346&lt;3, 'Raw Data'!A346&gt;0), 'Raw Data'!AF346, 0)</f>
        <v/>
      </c>
      <c r="W351">
        <f>IF(AND('Raw Data'!D346&lt;4, 'Raw Data'!E346&lt;4, 'Raw Data'!A346&gt;0), 'Raw Data'!AI346, 0)</f>
        <v/>
      </c>
      <c r="X351">
        <f>IF(AND('Raw Data'!D346&lt;5, 'Raw Data'!E346&lt;5, 'Raw Data'!A346&gt;0), 'Raw Data'!AL346, 0)</f>
        <v/>
      </c>
      <c r="Y351">
        <f>IF(AND('Raw Data'!D346&lt;6, 'Raw Data'!E346&lt;6, 'Raw Data'!A346&gt;0), 'Raw Data'!AO346, 0)</f>
        <v/>
      </c>
      <c r="Z351">
        <f>IF(ISBLANK('Raw Data'!D346), 0, IF('Raw Data'!D346-'Raw Data'!E346&gt;1, 'Raw Data'!AW346, 0))</f>
        <v/>
      </c>
      <c r="AA351">
        <f>IF(ISBLANK('Raw Data'!A346), 0, IF(ABS('Raw Data'!D346-'Raw Data'!E346)&lt;2, 'Raw Data'!AX346, 0))</f>
        <v/>
      </c>
      <c r="AB351">
        <f>IF(ISBLANK('Raw Data'!D346), 0, IF('Raw Data'!E346-'Raw Data'!D346&gt;1, 'Raw Data'!AY346, 0))</f>
        <v/>
      </c>
      <c r="AC351">
        <f>IF(ISBLANK('Raw Data'!D346), 0, IF('Raw Data'!D346-'Raw Data'!E346&gt;2, 'Raw Data'!AZ346, 0))</f>
        <v/>
      </c>
      <c r="AD351">
        <f>IF(ISBLANK('Raw Data'!A346), 0, IF(ABS('Raw Data'!D346-'Raw Data'!E346)&lt;3, 'Raw Data'!BA346, 0))</f>
        <v/>
      </c>
      <c r="AE351">
        <f>IF(ISBLANK('Raw Data'!D346), 0, IF('Raw Data'!E346-'Raw Data'!D346&gt;2, 'Raw Data'!BB346, 0))</f>
        <v/>
      </c>
      <c r="AF351">
        <f>IF(ISBLANK('Raw Data'!D346), 0, IF('Raw Data'!D346-'Raw Data'!E346&gt;3, 'Raw Data'!BC346, 0))</f>
        <v/>
      </c>
      <c r="AG351">
        <f>IF(ISBLANK('Raw Data'!A346), 0, IF(ABS('Raw Data'!D346-'Raw Data'!E346)&lt;4, 'Raw Data'!BD346, 0))</f>
        <v/>
      </c>
      <c r="AH351">
        <f>IF(ISBLANK('Raw Data'!D346), 0, IF('Raw Data'!E346-'Raw Data'!D346&gt;3, 'Raw Data'!BE346, 0))</f>
        <v/>
      </c>
      <c r="AI351">
        <f>IF(SUM('Raw Data'!D346:E346)&gt;'Raw Data'!F346, 'Raw Data'!G346, 0)</f>
        <v/>
      </c>
      <c r="AJ351">
        <f>IF(ISBLANK('Raw Data'!D346), 0, IF(SUM('Raw Data'!D346:E346)&lt;'Raw Data'!F346, 'Raw Data'!H346, 0))</f>
        <v/>
      </c>
      <c r="AK351">
        <f>IF(ISBLANK('Raw Data'!A346), 0, IF(AND('Raw Data'!D346&lt;3, 'Raw Data'!E346&lt;3, 'Raw Data'!F346&lt;BB$2), 'Raw Data'!AF346, 0))</f>
        <v/>
      </c>
      <c r="AL351">
        <f>IF(ISBLANK('Raw Data'!A346), 0, IF(AND('Raw Data'!D346&lt;4, 'Raw Data'!E346&lt;4, 'Raw Data'!F346&lt;BB$2), 'Raw Data'!AI346, 0))</f>
        <v/>
      </c>
      <c r="AM351">
        <f>IF(ISBLANK('Raw Data'!A346), 0, IF(AND('Raw Data'!D346&lt;5, 'Raw Data'!E346&lt;5, 'Raw Data'!F346&lt;BB$2), 'Raw Data'!AL346, 0))</f>
        <v/>
      </c>
      <c r="AN351">
        <f>IF(ISBLANK('Raw Data'!A346), 0, IF(AND('Raw Data'!D346&lt;6, 'Raw Data'!E346&lt;6, 'Raw Data'!F346&lt;BB$2), 'Raw Data'!AO346, 0))</f>
        <v/>
      </c>
      <c r="AO351">
        <f>IF(ISBLANK('Raw Data'!A346), 0, IF(AND('Raw Data'!I346&lt;Analysis!$BC$2, 'Raw Data'!D346-'Raw Data'!E346&gt;1), 'Raw Data'!AW346, IF(AND('Raw Data'!J346&lt;Analysis!$BC$2, 'Raw Data'!E346-'Raw Data'!D346&gt;1), 'Raw Data'!AY346, 0)))</f>
        <v/>
      </c>
      <c r="AP351">
        <f>IF(ISBLANK('Raw Data'!A346), 0, IF(AND('Raw Data'!I346&lt;Analysis!$BC$2, 'Raw Data'!D346-'Raw Data'!E346&gt;2), 'Raw Data'!AZ346, IF(AND('Raw Data'!J346&lt;Analysis!$BC$2, 'Raw Data'!E346-'Raw Data'!D346&gt;2), 'Raw Data'!BB346, 0)))</f>
        <v/>
      </c>
      <c r="AQ351">
        <f>IF(ISBLANK('Raw Data'!A346), 0, IF(AND('Raw Data'!I346&lt;Analysis!$BC$2, 'Raw Data'!D346-'Raw Data'!E346&gt;3), 'Raw Data'!BC346, IF(AND('Raw Data'!J346&lt;Analysis!$BC$2, 'Raw Data'!E346-'Raw Data'!D346&gt;3), 'Raw Data'!BE346, 0)))</f>
        <v/>
      </c>
      <c r="AR351">
        <f>IF('Hidden Analysiss'!D347=1,IF(ABS('Raw Data'!E346-'Raw Data'!D346)&lt;2,'Raw Data'!AX346,0), 0)</f>
        <v/>
      </c>
      <c r="AS351">
        <f>IF('Hidden Analysiss'!D347=1,IF(ABS('Raw Data'!E346-'Raw Data'!D346)&lt;3,'Raw Data'!BA346,0), 0)</f>
        <v/>
      </c>
      <c r="AT351">
        <f>IF('Hidden Analysiss'!D347=1,IF(ABS('Raw Data'!E346-'Raw Data'!D346)&lt;4,'Raw Data'!BD346,0), 0)</f>
        <v/>
      </c>
      <c r="AU351">
        <f>IF(AND('Hidden Analysiss'!E347=1, ABS('Raw Data'!E346-'Raw Data'!D346)&lt;2), 'Raw Data'!AX346, 0)</f>
        <v/>
      </c>
      <c r="AV351">
        <f>IF(AND('Hidden Analysiss'!E347=1, ABS('Raw Data'!E346-'Raw Data'!D346)&lt;3), 'Raw Data'!BA346, 0)</f>
        <v/>
      </c>
      <c r="AW351">
        <f>IF(AND('Hidden Analysiss'!E347=1, ABS('Raw Data'!E346-'Raw Data'!D346)&lt;3), 'Raw Data'!BD346, 0)</f>
        <v/>
      </c>
    </row>
    <row r="352">
      <c r="A352" s="1">
        <f>'Raw Data'!A347</f>
        <v/>
      </c>
      <c r="B352">
        <f>IF('Raw Data'!E347&gt;'Raw Data'!D347, 'Raw Data'!J347, 0)</f>
        <v/>
      </c>
      <c r="C352">
        <f>IF('Raw Data'!D347&gt;'Raw Data'!E347, 'Raw Data'!I347, 0)</f>
        <v/>
      </c>
      <c r="D352">
        <f>SUM(G352:H352)</f>
        <v/>
      </c>
      <c r="E352">
        <f>IF(AND('Raw Data'!J347&lt;'Raw Data'!I347,'Raw Data'!E347&gt;'Raw Data'!D347,'Raw Data'!E347-'Raw Data'!D347&gt;3),'Raw Data'!N347,IF(AND('Raw Data'!I347&lt;'Raw Data'!J347,'Raw Data'!D347&gt;'Raw Data'!E347,'Raw Data'!D347-'Raw Data'!E347&gt;3),'Raw Data'!M347,0))</f>
        <v/>
      </c>
      <c r="F352">
        <f>IF(AND('Raw Data'!J347&lt;'Raw Data'!I347,'Raw Data'!E347&gt;'Raw Data'!D347,'Raw Data'!E347-'Raw Data'!D347&lt;4),'Raw Data'!L347,IF(AND('Raw Data'!I347&lt;'Raw Data'!J347,'Raw Data'!D347&gt;'Raw Data'!E347,'Raw Data'!D347-'Raw Data'!E347&lt;4),'Raw Data'!K347,0))</f>
        <v/>
      </c>
      <c r="G352">
        <f>IF(AND('Raw Data'!J347&lt;'Raw Data'!I347, 'Raw Data'!E347&gt;'Raw Data'!D347), 'Raw Data'!J347, 0)</f>
        <v/>
      </c>
      <c r="H352">
        <f>IF(AND('Raw Data'!J347&gt;'Raw Data'!I347, 'Raw Data'!E347&lt;'Raw Data'!D347), 'Raw Data'!I347, 0)</f>
        <v/>
      </c>
      <c r="I352">
        <f>SUM(J352:K352)</f>
        <v/>
      </c>
      <c r="J352">
        <f>IF(AND('Raw Data'!J347&gt;'Raw Data'!I347, 'Raw Data'!E347&gt;'Raw Data'!D347), 'Raw Data'!J347, 0)</f>
        <v/>
      </c>
      <c r="K352">
        <f>IF(AND('Raw Data'!I347&gt;'Raw Data'!J347, 'Raw Data'!D347&gt;'Raw Data'!E347), 'Raw Data'!I347, 0)</f>
        <v/>
      </c>
      <c r="L352">
        <f>IF('Raw Data'!E347-'Raw Data'!D347&gt;3, 'Raw Data'!N347, 0)</f>
        <v/>
      </c>
      <c r="M352">
        <f>IF('Raw Data'!D347-'Raw Data'!E347&gt;3, 'Raw Data'!M347, 0)</f>
        <v/>
      </c>
      <c r="N352">
        <f>IF(ISBLANK('Raw Data'!D347),0,IF(AND('Raw Data'!E347&gt;'Raw Data'!D347,'Raw Data'!E347-'Raw Data'!D347&gt;0,'Raw Data'!E347-'Raw Data'!D347&lt;4),'Raw Data'!L347, 0))</f>
        <v/>
      </c>
      <c r="O352">
        <f>IF(ISBLANK('Raw Data'!D347),0,IF(AND('Raw Data'!E347&gt;'Raw Data'!D347,'Raw Data'!E347-'Raw Data'!D347&gt;0,'Raw Data'!D347-'Raw Data'!E347&lt;4),'Raw Data'!K347, 0))</f>
        <v/>
      </c>
      <c r="P352">
        <f>IF('Raw Data'!E347-'Raw Data'!D347&gt;3, 'Raw Data'!N347, IF('Raw Data'!D347-'Raw Data'!E347&gt;3, 'Raw Data'!M347, 0))</f>
        <v/>
      </c>
      <c r="Q352">
        <f>IF(ISBLANK('Raw Data'!E347),0,IF(AND('Raw Data'!E347-'Raw Data'!D347&lt;4,'Raw Data'!E347-'Raw Data'!D347&gt;0),'Raw Data'!L347,IF(AND('Raw Data'!D347&gt;'Raw Data'!E347,'Raw Data'!D347-'Raw Data'!E347&gt;0),'Raw Data'!K347,0)))</f>
        <v/>
      </c>
      <c r="R352">
        <f>IF(ISBLANK('Raw Data'!K347),0,IFERROR(IF(MATCH(SMALL('Raw Data'!K347:N347,1),L352:O352,0),SMALL('Raw Data'!K347:N347,1)),0))</f>
        <v/>
      </c>
      <c r="S352">
        <f>IF(ISBLANK('Raw Data'!K347),0,IFERROR(IF(MATCH(SMALL('Raw Data'!K347:N347,2),L352:O352,0),SMALL('Raw Data'!K347:N347,2)),0))</f>
        <v/>
      </c>
      <c r="T352">
        <f>IF(ISBLANK('Raw Data'!K347),0,IFERROR(IF(MATCH(SMALL('Raw Data'!K347:N347,3),L352:O352,0),SMALL('Raw Data'!K347:N347,3)),0))</f>
        <v/>
      </c>
      <c r="U352">
        <f>IF(ISBLANK('Raw Data'!K347),0,IFERROR(IF(MATCH(SMALL('Raw Data'!K347:N347,4),L352:O352,0),SMALL('Raw Data'!K347:N347,4)),0))</f>
        <v/>
      </c>
      <c r="V352">
        <f>IF(AND('Raw Data'!D347&lt;3, 'Raw Data'!E347&lt;3, 'Raw Data'!A347&gt;0), 'Raw Data'!AF347, 0)</f>
        <v/>
      </c>
      <c r="W352">
        <f>IF(AND('Raw Data'!D347&lt;4, 'Raw Data'!E347&lt;4, 'Raw Data'!A347&gt;0), 'Raw Data'!AI347, 0)</f>
        <v/>
      </c>
      <c r="X352">
        <f>IF(AND('Raw Data'!D347&lt;5, 'Raw Data'!E347&lt;5, 'Raw Data'!A347&gt;0), 'Raw Data'!AL347, 0)</f>
        <v/>
      </c>
      <c r="Y352">
        <f>IF(AND('Raw Data'!D347&lt;6, 'Raw Data'!E347&lt;6, 'Raw Data'!A347&gt;0), 'Raw Data'!AO347, 0)</f>
        <v/>
      </c>
      <c r="Z352">
        <f>IF(ISBLANK('Raw Data'!D347), 0, IF('Raw Data'!D347-'Raw Data'!E347&gt;1, 'Raw Data'!AW347, 0))</f>
        <v/>
      </c>
      <c r="AA352">
        <f>IF(ISBLANK('Raw Data'!A347), 0, IF(ABS('Raw Data'!D347-'Raw Data'!E347)&lt;2, 'Raw Data'!AX347, 0))</f>
        <v/>
      </c>
      <c r="AB352">
        <f>IF(ISBLANK('Raw Data'!D347), 0, IF('Raw Data'!E347-'Raw Data'!D347&gt;1, 'Raw Data'!AY347, 0))</f>
        <v/>
      </c>
      <c r="AC352">
        <f>IF(ISBLANK('Raw Data'!D347), 0, IF('Raw Data'!D347-'Raw Data'!E347&gt;2, 'Raw Data'!AZ347, 0))</f>
        <v/>
      </c>
      <c r="AD352">
        <f>IF(ISBLANK('Raw Data'!A347), 0, IF(ABS('Raw Data'!D347-'Raw Data'!E347)&lt;3, 'Raw Data'!BA347, 0))</f>
        <v/>
      </c>
      <c r="AE352">
        <f>IF(ISBLANK('Raw Data'!D347), 0, IF('Raw Data'!E347-'Raw Data'!D347&gt;2, 'Raw Data'!BB347, 0))</f>
        <v/>
      </c>
      <c r="AF352">
        <f>IF(ISBLANK('Raw Data'!D347), 0, IF('Raw Data'!D347-'Raw Data'!E347&gt;3, 'Raw Data'!BC347, 0))</f>
        <v/>
      </c>
      <c r="AG352">
        <f>IF(ISBLANK('Raw Data'!A347), 0, IF(ABS('Raw Data'!D347-'Raw Data'!E347)&lt;4, 'Raw Data'!BD347, 0))</f>
        <v/>
      </c>
      <c r="AH352">
        <f>IF(ISBLANK('Raw Data'!D347), 0, IF('Raw Data'!E347-'Raw Data'!D347&gt;3, 'Raw Data'!BE347, 0))</f>
        <v/>
      </c>
      <c r="AI352">
        <f>IF(SUM('Raw Data'!D347:E347)&gt;'Raw Data'!F347, 'Raw Data'!G347, 0)</f>
        <v/>
      </c>
      <c r="AJ352">
        <f>IF(ISBLANK('Raw Data'!D347), 0, IF(SUM('Raw Data'!D347:E347)&lt;'Raw Data'!F347, 'Raw Data'!H347, 0))</f>
        <v/>
      </c>
      <c r="AK352">
        <f>IF(ISBLANK('Raw Data'!A347), 0, IF(AND('Raw Data'!D347&lt;3, 'Raw Data'!E347&lt;3, 'Raw Data'!F347&lt;BB$2), 'Raw Data'!AF347, 0))</f>
        <v/>
      </c>
      <c r="AL352">
        <f>IF(ISBLANK('Raw Data'!A347), 0, IF(AND('Raw Data'!D347&lt;4, 'Raw Data'!E347&lt;4, 'Raw Data'!F347&lt;BB$2), 'Raw Data'!AI347, 0))</f>
        <v/>
      </c>
      <c r="AM352">
        <f>IF(ISBLANK('Raw Data'!A347), 0, IF(AND('Raw Data'!D347&lt;5, 'Raw Data'!E347&lt;5, 'Raw Data'!F347&lt;BB$2), 'Raw Data'!AL347, 0))</f>
        <v/>
      </c>
      <c r="AN352">
        <f>IF(ISBLANK('Raw Data'!A347), 0, IF(AND('Raw Data'!D347&lt;6, 'Raw Data'!E347&lt;6, 'Raw Data'!F347&lt;BB$2), 'Raw Data'!AO347, 0))</f>
        <v/>
      </c>
      <c r="AO352">
        <f>IF(ISBLANK('Raw Data'!A347), 0, IF(AND('Raw Data'!I347&lt;Analysis!$BC$2, 'Raw Data'!D347-'Raw Data'!E347&gt;1), 'Raw Data'!AW347, IF(AND('Raw Data'!J347&lt;Analysis!$BC$2, 'Raw Data'!E347-'Raw Data'!D347&gt;1), 'Raw Data'!AY347, 0)))</f>
        <v/>
      </c>
      <c r="AP352">
        <f>IF(ISBLANK('Raw Data'!A347), 0, IF(AND('Raw Data'!I347&lt;Analysis!$BC$2, 'Raw Data'!D347-'Raw Data'!E347&gt;2), 'Raw Data'!AZ347, IF(AND('Raw Data'!J347&lt;Analysis!$BC$2, 'Raw Data'!E347-'Raw Data'!D347&gt;2), 'Raw Data'!BB347, 0)))</f>
        <v/>
      </c>
      <c r="AQ352">
        <f>IF(ISBLANK('Raw Data'!A347), 0, IF(AND('Raw Data'!I347&lt;Analysis!$BC$2, 'Raw Data'!D347-'Raw Data'!E347&gt;3), 'Raw Data'!BC347, IF(AND('Raw Data'!J347&lt;Analysis!$BC$2, 'Raw Data'!E347-'Raw Data'!D347&gt;3), 'Raw Data'!BE347, 0)))</f>
        <v/>
      </c>
      <c r="AR352">
        <f>IF('Hidden Analysiss'!D348=1,IF(ABS('Raw Data'!E347-'Raw Data'!D347)&lt;2,'Raw Data'!AX347,0), 0)</f>
        <v/>
      </c>
      <c r="AS352">
        <f>IF('Hidden Analysiss'!D348=1,IF(ABS('Raw Data'!E347-'Raw Data'!D347)&lt;3,'Raw Data'!BA347,0), 0)</f>
        <v/>
      </c>
      <c r="AT352">
        <f>IF('Hidden Analysiss'!D348=1,IF(ABS('Raw Data'!E347-'Raw Data'!D347)&lt;4,'Raw Data'!BD347,0), 0)</f>
        <v/>
      </c>
      <c r="AU352">
        <f>IF(AND('Hidden Analysiss'!E348=1, ABS('Raw Data'!E347-'Raw Data'!D347)&lt;2), 'Raw Data'!AX347, 0)</f>
        <v/>
      </c>
      <c r="AV352">
        <f>IF(AND('Hidden Analysiss'!E348=1, ABS('Raw Data'!E347-'Raw Data'!D347)&lt;3), 'Raw Data'!BA347, 0)</f>
        <v/>
      </c>
      <c r="AW352">
        <f>IF(AND('Hidden Analysiss'!E348=1, ABS('Raw Data'!E347-'Raw Data'!D347)&lt;3), 'Raw Data'!BD347, 0)</f>
        <v/>
      </c>
    </row>
    <row r="353">
      <c r="A353" s="1">
        <f>'Raw Data'!A348</f>
        <v/>
      </c>
      <c r="B353">
        <f>IF('Raw Data'!E348&gt;'Raw Data'!D348, 'Raw Data'!J348, 0)</f>
        <v/>
      </c>
      <c r="C353">
        <f>IF('Raw Data'!D348&gt;'Raw Data'!E348, 'Raw Data'!I348, 0)</f>
        <v/>
      </c>
      <c r="D353">
        <f>SUM(G353:H353)</f>
        <v/>
      </c>
      <c r="E353">
        <f>IF(AND('Raw Data'!J348&lt;'Raw Data'!I348,'Raw Data'!E348&gt;'Raw Data'!D348,'Raw Data'!E348-'Raw Data'!D348&gt;3),'Raw Data'!N348,IF(AND('Raw Data'!I348&lt;'Raw Data'!J348,'Raw Data'!D348&gt;'Raw Data'!E348,'Raw Data'!D348-'Raw Data'!E348&gt;3),'Raw Data'!M348,0))</f>
        <v/>
      </c>
      <c r="F353">
        <f>IF(AND('Raw Data'!J348&lt;'Raw Data'!I348,'Raw Data'!E348&gt;'Raw Data'!D348,'Raw Data'!E348-'Raw Data'!D348&lt;4),'Raw Data'!L348,IF(AND('Raw Data'!I348&lt;'Raw Data'!J348,'Raw Data'!D348&gt;'Raw Data'!E348,'Raw Data'!D348-'Raw Data'!E348&lt;4),'Raw Data'!K348,0))</f>
        <v/>
      </c>
      <c r="G353">
        <f>IF(AND('Raw Data'!J348&lt;'Raw Data'!I348, 'Raw Data'!E348&gt;'Raw Data'!D348), 'Raw Data'!J348, 0)</f>
        <v/>
      </c>
      <c r="H353">
        <f>IF(AND('Raw Data'!J348&gt;'Raw Data'!I348, 'Raw Data'!E348&lt;'Raw Data'!D348), 'Raw Data'!I348, 0)</f>
        <v/>
      </c>
      <c r="I353">
        <f>SUM(J353:K353)</f>
        <v/>
      </c>
      <c r="J353">
        <f>IF(AND('Raw Data'!J348&gt;'Raw Data'!I348, 'Raw Data'!E348&gt;'Raw Data'!D348), 'Raw Data'!J348, 0)</f>
        <v/>
      </c>
      <c r="K353">
        <f>IF(AND('Raw Data'!I348&gt;'Raw Data'!J348, 'Raw Data'!D348&gt;'Raw Data'!E348), 'Raw Data'!I348, 0)</f>
        <v/>
      </c>
      <c r="L353">
        <f>IF('Raw Data'!E348-'Raw Data'!D348&gt;3, 'Raw Data'!N348, 0)</f>
        <v/>
      </c>
      <c r="M353">
        <f>IF('Raw Data'!D348-'Raw Data'!E348&gt;3, 'Raw Data'!M348, 0)</f>
        <v/>
      </c>
      <c r="N353">
        <f>IF(ISBLANK('Raw Data'!D348),0,IF(AND('Raw Data'!E348&gt;'Raw Data'!D348,'Raw Data'!E348-'Raw Data'!D348&gt;0,'Raw Data'!E348-'Raw Data'!D348&lt;4),'Raw Data'!L348, 0))</f>
        <v/>
      </c>
      <c r="O353">
        <f>IF(ISBLANK('Raw Data'!D348),0,IF(AND('Raw Data'!E348&gt;'Raw Data'!D348,'Raw Data'!E348-'Raw Data'!D348&gt;0,'Raw Data'!D348-'Raw Data'!E348&lt;4),'Raw Data'!K348, 0))</f>
        <v/>
      </c>
      <c r="P353">
        <f>IF('Raw Data'!E348-'Raw Data'!D348&gt;3, 'Raw Data'!N348, IF('Raw Data'!D348-'Raw Data'!E348&gt;3, 'Raw Data'!M348, 0))</f>
        <v/>
      </c>
      <c r="Q353">
        <f>IF(ISBLANK('Raw Data'!E348),0,IF(AND('Raw Data'!E348-'Raw Data'!D348&lt;4,'Raw Data'!E348-'Raw Data'!D348&gt;0),'Raw Data'!L348,IF(AND('Raw Data'!D348&gt;'Raw Data'!E348,'Raw Data'!D348-'Raw Data'!E348&gt;0),'Raw Data'!K348,0)))</f>
        <v/>
      </c>
      <c r="R353">
        <f>IF(ISBLANK('Raw Data'!K348),0,IFERROR(IF(MATCH(SMALL('Raw Data'!K348:N348,1),L353:O353,0),SMALL('Raw Data'!K348:N348,1)),0))</f>
        <v/>
      </c>
      <c r="S353">
        <f>IF(ISBLANK('Raw Data'!K348),0,IFERROR(IF(MATCH(SMALL('Raw Data'!K348:N348,2),L353:O353,0),SMALL('Raw Data'!K348:N348,2)),0))</f>
        <v/>
      </c>
      <c r="T353">
        <f>IF(ISBLANK('Raw Data'!K348),0,IFERROR(IF(MATCH(SMALL('Raw Data'!K348:N348,3),L353:O353,0),SMALL('Raw Data'!K348:N348,3)),0))</f>
        <v/>
      </c>
      <c r="U353">
        <f>IF(ISBLANK('Raw Data'!K348),0,IFERROR(IF(MATCH(SMALL('Raw Data'!K348:N348,4),L353:O353,0),SMALL('Raw Data'!K348:N348,4)),0))</f>
        <v/>
      </c>
      <c r="V353">
        <f>IF(AND('Raw Data'!D348&lt;3, 'Raw Data'!E348&lt;3, 'Raw Data'!A348&gt;0), 'Raw Data'!AF348, 0)</f>
        <v/>
      </c>
      <c r="W353">
        <f>IF(AND('Raw Data'!D348&lt;4, 'Raw Data'!E348&lt;4, 'Raw Data'!A348&gt;0), 'Raw Data'!AI348, 0)</f>
        <v/>
      </c>
      <c r="X353">
        <f>IF(AND('Raw Data'!D348&lt;5, 'Raw Data'!E348&lt;5, 'Raw Data'!A348&gt;0), 'Raw Data'!AL348, 0)</f>
        <v/>
      </c>
      <c r="Y353">
        <f>IF(AND('Raw Data'!D348&lt;6, 'Raw Data'!E348&lt;6, 'Raw Data'!A348&gt;0), 'Raw Data'!AO348, 0)</f>
        <v/>
      </c>
      <c r="Z353">
        <f>IF(ISBLANK('Raw Data'!D348), 0, IF('Raw Data'!D348-'Raw Data'!E348&gt;1, 'Raw Data'!AW348, 0))</f>
        <v/>
      </c>
      <c r="AA353">
        <f>IF(ISBLANK('Raw Data'!A348), 0, IF(ABS('Raw Data'!D348-'Raw Data'!E348)&lt;2, 'Raw Data'!AX348, 0))</f>
        <v/>
      </c>
      <c r="AB353">
        <f>IF(ISBLANK('Raw Data'!D348), 0, IF('Raw Data'!E348-'Raw Data'!D348&gt;1, 'Raw Data'!AY348, 0))</f>
        <v/>
      </c>
      <c r="AC353">
        <f>IF(ISBLANK('Raw Data'!D348), 0, IF('Raw Data'!D348-'Raw Data'!E348&gt;2, 'Raw Data'!AZ348, 0))</f>
        <v/>
      </c>
      <c r="AD353">
        <f>IF(ISBLANK('Raw Data'!A348), 0, IF(ABS('Raw Data'!D348-'Raw Data'!E348)&lt;3, 'Raw Data'!BA348, 0))</f>
        <v/>
      </c>
      <c r="AE353">
        <f>IF(ISBLANK('Raw Data'!D348), 0, IF('Raw Data'!E348-'Raw Data'!D348&gt;2, 'Raw Data'!BB348, 0))</f>
        <v/>
      </c>
      <c r="AF353">
        <f>IF(ISBLANK('Raw Data'!D348), 0, IF('Raw Data'!D348-'Raw Data'!E348&gt;3, 'Raw Data'!BC348, 0))</f>
        <v/>
      </c>
      <c r="AG353">
        <f>IF(ISBLANK('Raw Data'!A348), 0, IF(ABS('Raw Data'!D348-'Raw Data'!E348)&lt;4, 'Raw Data'!BD348, 0))</f>
        <v/>
      </c>
      <c r="AH353">
        <f>IF(ISBLANK('Raw Data'!D348), 0, IF('Raw Data'!E348-'Raw Data'!D348&gt;3, 'Raw Data'!BE348, 0))</f>
        <v/>
      </c>
      <c r="AI353">
        <f>IF(SUM('Raw Data'!D348:E348)&gt;'Raw Data'!F348, 'Raw Data'!G348, 0)</f>
        <v/>
      </c>
      <c r="AJ353">
        <f>IF(ISBLANK('Raw Data'!D348), 0, IF(SUM('Raw Data'!D348:E348)&lt;'Raw Data'!F348, 'Raw Data'!H348, 0))</f>
        <v/>
      </c>
      <c r="AK353">
        <f>IF(ISBLANK('Raw Data'!A348), 0, IF(AND('Raw Data'!D348&lt;3, 'Raw Data'!E348&lt;3, 'Raw Data'!F348&lt;BB$2), 'Raw Data'!AF348, 0))</f>
        <v/>
      </c>
      <c r="AL353">
        <f>IF(ISBLANK('Raw Data'!A348), 0, IF(AND('Raw Data'!D348&lt;4, 'Raw Data'!E348&lt;4, 'Raw Data'!F348&lt;BB$2), 'Raw Data'!AI348, 0))</f>
        <v/>
      </c>
      <c r="AM353">
        <f>IF(ISBLANK('Raw Data'!A348), 0, IF(AND('Raw Data'!D348&lt;5, 'Raw Data'!E348&lt;5, 'Raw Data'!F348&lt;BB$2), 'Raw Data'!AL348, 0))</f>
        <v/>
      </c>
      <c r="AN353">
        <f>IF(ISBLANK('Raw Data'!A348), 0, IF(AND('Raw Data'!D348&lt;6, 'Raw Data'!E348&lt;6, 'Raw Data'!F348&lt;BB$2), 'Raw Data'!AO348, 0))</f>
        <v/>
      </c>
      <c r="AO353">
        <f>IF(ISBLANK('Raw Data'!A348), 0, IF(AND('Raw Data'!I348&lt;Analysis!$BC$2, 'Raw Data'!D348-'Raw Data'!E348&gt;1), 'Raw Data'!AW348, IF(AND('Raw Data'!J348&lt;Analysis!$BC$2, 'Raw Data'!E348-'Raw Data'!D348&gt;1), 'Raw Data'!AY348, 0)))</f>
        <v/>
      </c>
      <c r="AP353">
        <f>IF(ISBLANK('Raw Data'!A348), 0, IF(AND('Raw Data'!I348&lt;Analysis!$BC$2, 'Raw Data'!D348-'Raw Data'!E348&gt;2), 'Raw Data'!AZ348, IF(AND('Raw Data'!J348&lt;Analysis!$BC$2, 'Raw Data'!E348-'Raw Data'!D348&gt;2), 'Raw Data'!BB348, 0)))</f>
        <v/>
      </c>
      <c r="AQ353">
        <f>IF(ISBLANK('Raw Data'!A348), 0, IF(AND('Raw Data'!I348&lt;Analysis!$BC$2, 'Raw Data'!D348-'Raw Data'!E348&gt;3), 'Raw Data'!BC348, IF(AND('Raw Data'!J348&lt;Analysis!$BC$2, 'Raw Data'!E348-'Raw Data'!D348&gt;3), 'Raw Data'!BE348, 0)))</f>
        <v/>
      </c>
      <c r="AR353">
        <f>IF('Hidden Analysiss'!D349=1,IF(ABS('Raw Data'!E348-'Raw Data'!D348)&lt;2,'Raw Data'!AX348,0), 0)</f>
        <v/>
      </c>
      <c r="AS353">
        <f>IF('Hidden Analysiss'!D349=1,IF(ABS('Raw Data'!E348-'Raw Data'!D348)&lt;3,'Raw Data'!BA348,0), 0)</f>
        <v/>
      </c>
      <c r="AT353">
        <f>IF('Hidden Analysiss'!D349=1,IF(ABS('Raw Data'!E348-'Raw Data'!D348)&lt;4,'Raw Data'!BD348,0), 0)</f>
        <v/>
      </c>
      <c r="AU353">
        <f>IF(AND('Hidden Analysiss'!E349=1, ABS('Raw Data'!E348-'Raw Data'!D348)&lt;2), 'Raw Data'!AX348, 0)</f>
        <v/>
      </c>
      <c r="AV353">
        <f>IF(AND('Hidden Analysiss'!E349=1, ABS('Raw Data'!E348-'Raw Data'!D348)&lt;3), 'Raw Data'!BA348, 0)</f>
        <v/>
      </c>
      <c r="AW353">
        <f>IF(AND('Hidden Analysiss'!E349=1, ABS('Raw Data'!E348-'Raw Data'!D348)&lt;3), 'Raw Data'!BD348, 0)</f>
        <v/>
      </c>
    </row>
    <row r="354">
      <c r="A354" s="1">
        <f>'Raw Data'!A349</f>
        <v/>
      </c>
      <c r="B354">
        <f>IF('Raw Data'!E349&gt;'Raw Data'!D349, 'Raw Data'!J349, 0)</f>
        <v/>
      </c>
      <c r="C354">
        <f>IF('Raw Data'!D349&gt;'Raw Data'!E349, 'Raw Data'!I349, 0)</f>
        <v/>
      </c>
      <c r="D354">
        <f>SUM(G354:H354)</f>
        <v/>
      </c>
      <c r="E354">
        <f>IF(AND('Raw Data'!J349&lt;'Raw Data'!I349,'Raw Data'!E349&gt;'Raw Data'!D349,'Raw Data'!E349-'Raw Data'!D349&gt;3),'Raw Data'!N349,IF(AND('Raw Data'!I349&lt;'Raw Data'!J349,'Raw Data'!D349&gt;'Raw Data'!E349,'Raw Data'!D349-'Raw Data'!E349&gt;3),'Raw Data'!M349,0))</f>
        <v/>
      </c>
      <c r="F354">
        <f>IF(AND('Raw Data'!J349&lt;'Raw Data'!I349,'Raw Data'!E349&gt;'Raw Data'!D349,'Raw Data'!E349-'Raw Data'!D349&lt;4),'Raw Data'!L349,IF(AND('Raw Data'!I349&lt;'Raw Data'!J349,'Raw Data'!D349&gt;'Raw Data'!E349,'Raw Data'!D349-'Raw Data'!E349&lt;4),'Raw Data'!K349,0))</f>
        <v/>
      </c>
      <c r="G354">
        <f>IF(AND('Raw Data'!J349&lt;'Raw Data'!I349, 'Raw Data'!E349&gt;'Raw Data'!D349), 'Raw Data'!J349, 0)</f>
        <v/>
      </c>
      <c r="H354">
        <f>IF(AND('Raw Data'!J349&gt;'Raw Data'!I349, 'Raw Data'!E349&lt;'Raw Data'!D349), 'Raw Data'!I349, 0)</f>
        <v/>
      </c>
      <c r="I354">
        <f>SUM(J354:K354)</f>
        <v/>
      </c>
      <c r="J354">
        <f>IF(AND('Raw Data'!J349&gt;'Raw Data'!I349, 'Raw Data'!E349&gt;'Raw Data'!D349), 'Raw Data'!J349, 0)</f>
        <v/>
      </c>
      <c r="K354">
        <f>IF(AND('Raw Data'!I349&gt;'Raw Data'!J349, 'Raw Data'!D349&gt;'Raw Data'!E349), 'Raw Data'!I349, 0)</f>
        <v/>
      </c>
      <c r="L354">
        <f>IF('Raw Data'!E349-'Raw Data'!D349&gt;3, 'Raw Data'!N349, 0)</f>
        <v/>
      </c>
      <c r="M354">
        <f>IF('Raw Data'!D349-'Raw Data'!E349&gt;3, 'Raw Data'!M349, 0)</f>
        <v/>
      </c>
      <c r="N354">
        <f>IF(ISBLANK('Raw Data'!D349),0,IF(AND('Raw Data'!E349&gt;'Raw Data'!D349,'Raw Data'!E349-'Raw Data'!D349&gt;0,'Raw Data'!E349-'Raw Data'!D349&lt;4),'Raw Data'!L349, 0))</f>
        <v/>
      </c>
      <c r="O354">
        <f>IF(ISBLANK('Raw Data'!D349),0,IF(AND('Raw Data'!E349&gt;'Raw Data'!D349,'Raw Data'!E349-'Raw Data'!D349&gt;0,'Raw Data'!D349-'Raw Data'!E349&lt;4),'Raw Data'!K349, 0))</f>
        <v/>
      </c>
      <c r="P354">
        <f>IF('Raw Data'!E349-'Raw Data'!D349&gt;3, 'Raw Data'!N349, IF('Raw Data'!D349-'Raw Data'!E349&gt;3, 'Raw Data'!M349, 0))</f>
        <v/>
      </c>
      <c r="Q354">
        <f>IF(ISBLANK('Raw Data'!E349),0,IF(AND('Raw Data'!E349-'Raw Data'!D349&lt;4,'Raw Data'!E349-'Raw Data'!D349&gt;0),'Raw Data'!L349,IF(AND('Raw Data'!D349&gt;'Raw Data'!E349,'Raw Data'!D349-'Raw Data'!E349&gt;0),'Raw Data'!K349,0)))</f>
        <v/>
      </c>
      <c r="R354">
        <f>IF(ISBLANK('Raw Data'!K349),0,IFERROR(IF(MATCH(SMALL('Raw Data'!K349:N349,1),L354:O354,0),SMALL('Raw Data'!K349:N349,1)),0))</f>
        <v/>
      </c>
      <c r="S354">
        <f>IF(ISBLANK('Raw Data'!K349),0,IFERROR(IF(MATCH(SMALL('Raw Data'!K349:N349,2),L354:O354,0),SMALL('Raw Data'!K349:N349,2)),0))</f>
        <v/>
      </c>
      <c r="T354">
        <f>IF(ISBLANK('Raw Data'!K349),0,IFERROR(IF(MATCH(SMALL('Raw Data'!K349:N349,3),L354:O354,0),SMALL('Raw Data'!K349:N349,3)),0))</f>
        <v/>
      </c>
      <c r="U354">
        <f>IF(ISBLANK('Raw Data'!K349),0,IFERROR(IF(MATCH(SMALL('Raw Data'!K349:N349,4),L354:O354,0),SMALL('Raw Data'!K349:N349,4)),0))</f>
        <v/>
      </c>
      <c r="V354">
        <f>IF(AND('Raw Data'!D349&lt;3, 'Raw Data'!E349&lt;3, 'Raw Data'!A349&gt;0), 'Raw Data'!AF349, 0)</f>
        <v/>
      </c>
      <c r="W354">
        <f>IF(AND('Raw Data'!D349&lt;4, 'Raw Data'!E349&lt;4, 'Raw Data'!A349&gt;0), 'Raw Data'!AI349, 0)</f>
        <v/>
      </c>
      <c r="X354">
        <f>IF(AND('Raw Data'!D349&lt;5, 'Raw Data'!E349&lt;5, 'Raw Data'!A349&gt;0), 'Raw Data'!AL349, 0)</f>
        <v/>
      </c>
      <c r="Y354">
        <f>IF(AND('Raw Data'!D349&lt;6, 'Raw Data'!E349&lt;6, 'Raw Data'!A349&gt;0), 'Raw Data'!AO349, 0)</f>
        <v/>
      </c>
      <c r="Z354">
        <f>IF(ISBLANK('Raw Data'!D349), 0, IF('Raw Data'!D349-'Raw Data'!E349&gt;1, 'Raw Data'!AW349, 0))</f>
        <v/>
      </c>
      <c r="AA354">
        <f>IF(ISBLANK('Raw Data'!A349), 0, IF(ABS('Raw Data'!D349-'Raw Data'!E349)&lt;2, 'Raw Data'!AX349, 0))</f>
        <v/>
      </c>
      <c r="AB354">
        <f>IF(ISBLANK('Raw Data'!D349), 0, IF('Raw Data'!E349-'Raw Data'!D349&gt;1, 'Raw Data'!AY349, 0))</f>
        <v/>
      </c>
      <c r="AC354">
        <f>IF(ISBLANK('Raw Data'!D349), 0, IF('Raw Data'!D349-'Raw Data'!E349&gt;2, 'Raw Data'!AZ349, 0))</f>
        <v/>
      </c>
      <c r="AD354">
        <f>IF(ISBLANK('Raw Data'!A349), 0, IF(ABS('Raw Data'!D349-'Raw Data'!E349)&lt;3, 'Raw Data'!BA349, 0))</f>
        <v/>
      </c>
      <c r="AE354">
        <f>IF(ISBLANK('Raw Data'!D349), 0, IF('Raw Data'!E349-'Raw Data'!D349&gt;2, 'Raw Data'!BB349, 0))</f>
        <v/>
      </c>
      <c r="AF354">
        <f>IF(ISBLANK('Raw Data'!D349), 0, IF('Raw Data'!D349-'Raw Data'!E349&gt;3, 'Raw Data'!BC349, 0))</f>
        <v/>
      </c>
      <c r="AG354">
        <f>IF(ISBLANK('Raw Data'!A349), 0, IF(ABS('Raw Data'!D349-'Raw Data'!E349)&lt;4, 'Raw Data'!BD349, 0))</f>
        <v/>
      </c>
      <c r="AH354">
        <f>IF(ISBLANK('Raw Data'!D349), 0, IF('Raw Data'!E349-'Raw Data'!D349&gt;3, 'Raw Data'!BE349, 0))</f>
        <v/>
      </c>
      <c r="AI354">
        <f>IF(SUM('Raw Data'!D349:E349)&gt;'Raw Data'!F349, 'Raw Data'!G349, 0)</f>
        <v/>
      </c>
      <c r="AJ354">
        <f>IF(ISBLANK('Raw Data'!D349), 0, IF(SUM('Raw Data'!D349:E349)&lt;'Raw Data'!F349, 'Raw Data'!H349, 0))</f>
        <v/>
      </c>
      <c r="AK354">
        <f>IF(ISBLANK('Raw Data'!A349), 0, IF(AND('Raw Data'!D349&lt;3, 'Raw Data'!E349&lt;3, 'Raw Data'!F349&lt;BB$2), 'Raw Data'!AF349, 0))</f>
        <v/>
      </c>
      <c r="AL354">
        <f>IF(ISBLANK('Raw Data'!A349), 0, IF(AND('Raw Data'!D349&lt;4, 'Raw Data'!E349&lt;4, 'Raw Data'!F349&lt;BB$2), 'Raw Data'!AI349, 0))</f>
        <v/>
      </c>
      <c r="AM354">
        <f>IF(ISBLANK('Raw Data'!A349), 0, IF(AND('Raw Data'!D349&lt;5, 'Raw Data'!E349&lt;5, 'Raw Data'!F349&lt;BB$2), 'Raw Data'!AL349, 0))</f>
        <v/>
      </c>
      <c r="AN354">
        <f>IF(ISBLANK('Raw Data'!A349), 0, IF(AND('Raw Data'!D349&lt;6, 'Raw Data'!E349&lt;6, 'Raw Data'!F349&lt;BB$2), 'Raw Data'!AO349, 0))</f>
        <v/>
      </c>
      <c r="AO354">
        <f>IF(ISBLANK('Raw Data'!A349), 0, IF(AND('Raw Data'!I349&lt;Analysis!$BC$2, 'Raw Data'!D349-'Raw Data'!E349&gt;1), 'Raw Data'!AW349, IF(AND('Raw Data'!J349&lt;Analysis!$BC$2, 'Raw Data'!E349-'Raw Data'!D349&gt;1), 'Raw Data'!AY349, 0)))</f>
        <v/>
      </c>
      <c r="AP354">
        <f>IF(ISBLANK('Raw Data'!A349), 0, IF(AND('Raw Data'!I349&lt;Analysis!$BC$2, 'Raw Data'!D349-'Raw Data'!E349&gt;2), 'Raw Data'!AZ349, IF(AND('Raw Data'!J349&lt;Analysis!$BC$2, 'Raw Data'!E349-'Raw Data'!D349&gt;2), 'Raw Data'!BB349, 0)))</f>
        <v/>
      </c>
      <c r="AQ354">
        <f>IF(ISBLANK('Raw Data'!A349), 0, IF(AND('Raw Data'!I349&lt;Analysis!$BC$2, 'Raw Data'!D349-'Raw Data'!E349&gt;3), 'Raw Data'!BC349, IF(AND('Raw Data'!J349&lt;Analysis!$BC$2, 'Raw Data'!E349-'Raw Data'!D349&gt;3), 'Raw Data'!BE349, 0)))</f>
        <v/>
      </c>
      <c r="AR354">
        <f>IF('Hidden Analysiss'!D350=1,IF(ABS('Raw Data'!E349-'Raw Data'!D349)&lt;2,'Raw Data'!AX349,0), 0)</f>
        <v/>
      </c>
      <c r="AS354">
        <f>IF('Hidden Analysiss'!D350=1,IF(ABS('Raw Data'!E349-'Raw Data'!D349)&lt;3,'Raw Data'!BA349,0), 0)</f>
        <v/>
      </c>
      <c r="AT354">
        <f>IF('Hidden Analysiss'!D350=1,IF(ABS('Raw Data'!E349-'Raw Data'!D349)&lt;4,'Raw Data'!BD349,0), 0)</f>
        <v/>
      </c>
      <c r="AU354">
        <f>IF(AND('Hidden Analysiss'!E350=1, ABS('Raw Data'!E349-'Raw Data'!D349)&lt;2), 'Raw Data'!AX349, 0)</f>
        <v/>
      </c>
      <c r="AV354">
        <f>IF(AND('Hidden Analysiss'!E350=1, ABS('Raw Data'!E349-'Raw Data'!D349)&lt;3), 'Raw Data'!BA349, 0)</f>
        <v/>
      </c>
      <c r="AW354">
        <f>IF(AND('Hidden Analysiss'!E350=1, ABS('Raw Data'!E349-'Raw Data'!D349)&lt;3), 'Raw Data'!BD349, 0)</f>
        <v/>
      </c>
    </row>
    <row r="355">
      <c r="A355" s="1">
        <f>'Raw Data'!A350</f>
        <v/>
      </c>
      <c r="B355">
        <f>IF('Raw Data'!E350&gt;'Raw Data'!D350, 'Raw Data'!J350, 0)</f>
        <v/>
      </c>
      <c r="C355">
        <f>IF('Raw Data'!D350&gt;'Raw Data'!E350, 'Raw Data'!I350, 0)</f>
        <v/>
      </c>
      <c r="D355">
        <f>SUM(G355:H355)</f>
        <v/>
      </c>
      <c r="E355">
        <f>IF(AND('Raw Data'!J350&lt;'Raw Data'!I350,'Raw Data'!E350&gt;'Raw Data'!D350,'Raw Data'!E350-'Raw Data'!D350&gt;3),'Raw Data'!N350,IF(AND('Raw Data'!I350&lt;'Raw Data'!J350,'Raw Data'!D350&gt;'Raw Data'!E350,'Raw Data'!D350-'Raw Data'!E350&gt;3),'Raw Data'!M350,0))</f>
        <v/>
      </c>
      <c r="F355">
        <f>IF(AND('Raw Data'!J350&lt;'Raw Data'!I350,'Raw Data'!E350&gt;'Raw Data'!D350,'Raw Data'!E350-'Raw Data'!D350&lt;4),'Raw Data'!L350,IF(AND('Raw Data'!I350&lt;'Raw Data'!J350,'Raw Data'!D350&gt;'Raw Data'!E350,'Raw Data'!D350-'Raw Data'!E350&lt;4),'Raw Data'!K350,0))</f>
        <v/>
      </c>
      <c r="G355">
        <f>IF(AND('Raw Data'!J350&lt;'Raw Data'!I350, 'Raw Data'!E350&gt;'Raw Data'!D350), 'Raw Data'!J350, 0)</f>
        <v/>
      </c>
      <c r="H355">
        <f>IF(AND('Raw Data'!J350&gt;'Raw Data'!I350, 'Raw Data'!E350&lt;'Raw Data'!D350), 'Raw Data'!I350, 0)</f>
        <v/>
      </c>
      <c r="I355">
        <f>SUM(J355:K355)</f>
        <v/>
      </c>
      <c r="J355">
        <f>IF(AND('Raw Data'!J350&gt;'Raw Data'!I350, 'Raw Data'!E350&gt;'Raw Data'!D350), 'Raw Data'!J350, 0)</f>
        <v/>
      </c>
      <c r="K355">
        <f>IF(AND('Raw Data'!I350&gt;'Raw Data'!J350, 'Raw Data'!D350&gt;'Raw Data'!E350), 'Raw Data'!I350, 0)</f>
        <v/>
      </c>
      <c r="L355">
        <f>IF('Raw Data'!E350-'Raw Data'!D350&gt;3, 'Raw Data'!N350, 0)</f>
        <v/>
      </c>
      <c r="M355">
        <f>IF('Raw Data'!D350-'Raw Data'!E350&gt;3, 'Raw Data'!M350, 0)</f>
        <v/>
      </c>
      <c r="N355">
        <f>IF(ISBLANK('Raw Data'!D350),0,IF(AND('Raw Data'!E350&gt;'Raw Data'!D350,'Raw Data'!E350-'Raw Data'!D350&gt;0,'Raw Data'!E350-'Raw Data'!D350&lt;4),'Raw Data'!L350, 0))</f>
        <v/>
      </c>
      <c r="O355">
        <f>IF(ISBLANK('Raw Data'!D350),0,IF(AND('Raw Data'!E350&gt;'Raw Data'!D350,'Raw Data'!E350-'Raw Data'!D350&gt;0,'Raw Data'!D350-'Raw Data'!E350&lt;4),'Raw Data'!K350, 0))</f>
        <v/>
      </c>
      <c r="P355">
        <f>IF('Raw Data'!E350-'Raw Data'!D350&gt;3, 'Raw Data'!N350, IF('Raw Data'!D350-'Raw Data'!E350&gt;3, 'Raw Data'!M350, 0))</f>
        <v/>
      </c>
      <c r="Q355">
        <f>IF(ISBLANK('Raw Data'!E350),0,IF(AND('Raw Data'!E350-'Raw Data'!D350&lt;4,'Raw Data'!E350-'Raw Data'!D350&gt;0),'Raw Data'!L350,IF(AND('Raw Data'!D350&gt;'Raw Data'!E350,'Raw Data'!D350-'Raw Data'!E350&gt;0),'Raw Data'!K350,0)))</f>
        <v/>
      </c>
      <c r="R355">
        <f>IF(ISBLANK('Raw Data'!K350),0,IFERROR(IF(MATCH(SMALL('Raw Data'!K350:N350,1),L355:O355,0),SMALL('Raw Data'!K350:N350,1)),0))</f>
        <v/>
      </c>
      <c r="S355">
        <f>IF(ISBLANK('Raw Data'!K350),0,IFERROR(IF(MATCH(SMALL('Raw Data'!K350:N350,2),L355:O355,0),SMALL('Raw Data'!K350:N350,2)),0))</f>
        <v/>
      </c>
      <c r="T355">
        <f>IF(ISBLANK('Raw Data'!K350),0,IFERROR(IF(MATCH(SMALL('Raw Data'!K350:N350,3),L355:O355,0),SMALL('Raw Data'!K350:N350,3)),0))</f>
        <v/>
      </c>
      <c r="U355">
        <f>IF(ISBLANK('Raw Data'!K350),0,IFERROR(IF(MATCH(SMALL('Raw Data'!K350:N350,4),L355:O355,0),SMALL('Raw Data'!K350:N350,4)),0))</f>
        <v/>
      </c>
      <c r="V355">
        <f>IF(AND('Raw Data'!D350&lt;3, 'Raw Data'!E350&lt;3, 'Raw Data'!A350&gt;0), 'Raw Data'!AF350, 0)</f>
        <v/>
      </c>
      <c r="W355">
        <f>IF(AND('Raw Data'!D350&lt;4, 'Raw Data'!E350&lt;4, 'Raw Data'!A350&gt;0), 'Raw Data'!AI350, 0)</f>
        <v/>
      </c>
      <c r="X355">
        <f>IF(AND('Raw Data'!D350&lt;5, 'Raw Data'!E350&lt;5, 'Raw Data'!A350&gt;0), 'Raw Data'!AL350, 0)</f>
        <v/>
      </c>
      <c r="Y355">
        <f>IF(AND('Raw Data'!D350&lt;6, 'Raw Data'!E350&lt;6, 'Raw Data'!A350&gt;0), 'Raw Data'!AO350, 0)</f>
        <v/>
      </c>
      <c r="Z355">
        <f>IF(ISBLANK('Raw Data'!D350), 0, IF('Raw Data'!D350-'Raw Data'!E350&gt;1, 'Raw Data'!AW350, 0))</f>
        <v/>
      </c>
      <c r="AA355">
        <f>IF(ISBLANK('Raw Data'!A350), 0, IF(ABS('Raw Data'!D350-'Raw Data'!E350)&lt;2, 'Raw Data'!AX350, 0))</f>
        <v/>
      </c>
      <c r="AB355">
        <f>IF(ISBLANK('Raw Data'!D350), 0, IF('Raw Data'!E350-'Raw Data'!D350&gt;1, 'Raw Data'!AY350, 0))</f>
        <v/>
      </c>
      <c r="AC355">
        <f>IF(ISBLANK('Raw Data'!D350), 0, IF('Raw Data'!D350-'Raw Data'!E350&gt;2, 'Raw Data'!AZ350, 0))</f>
        <v/>
      </c>
      <c r="AD355">
        <f>IF(ISBLANK('Raw Data'!A350), 0, IF(ABS('Raw Data'!D350-'Raw Data'!E350)&lt;3, 'Raw Data'!BA350, 0))</f>
        <v/>
      </c>
      <c r="AE355">
        <f>IF(ISBLANK('Raw Data'!D350), 0, IF('Raw Data'!E350-'Raw Data'!D350&gt;2, 'Raw Data'!BB350, 0))</f>
        <v/>
      </c>
      <c r="AF355">
        <f>IF(ISBLANK('Raw Data'!D350), 0, IF('Raw Data'!D350-'Raw Data'!E350&gt;3, 'Raw Data'!BC350, 0))</f>
        <v/>
      </c>
      <c r="AG355">
        <f>IF(ISBLANK('Raw Data'!A350), 0, IF(ABS('Raw Data'!D350-'Raw Data'!E350)&lt;4, 'Raw Data'!BD350, 0))</f>
        <v/>
      </c>
      <c r="AH355">
        <f>IF(ISBLANK('Raw Data'!D350), 0, IF('Raw Data'!E350-'Raw Data'!D350&gt;3, 'Raw Data'!BE350, 0))</f>
        <v/>
      </c>
      <c r="AI355">
        <f>IF(SUM('Raw Data'!D350:E350)&gt;'Raw Data'!F350, 'Raw Data'!G350, 0)</f>
        <v/>
      </c>
      <c r="AJ355">
        <f>IF(ISBLANK('Raw Data'!D350), 0, IF(SUM('Raw Data'!D350:E350)&lt;'Raw Data'!F350, 'Raw Data'!H350, 0))</f>
        <v/>
      </c>
      <c r="AK355">
        <f>IF(ISBLANK('Raw Data'!A350), 0, IF(AND('Raw Data'!D350&lt;3, 'Raw Data'!E350&lt;3, 'Raw Data'!F350&lt;BB$2), 'Raw Data'!AF350, 0))</f>
        <v/>
      </c>
      <c r="AL355">
        <f>IF(ISBLANK('Raw Data'!A350), 0, IF(AND('Raw Data'!D350&lt;4, 'Raw Data'!E350&lt;4, 'Raw Data'!F350&lt;BB$2), 'Raw Data'!AI350, 0))</f>
        <v/>
      </c>
      <c r="AM355">
        <f>IF(ISBLANK('Raw Data'!A350), 0, IF(AND('Raw Data'!D350&lt;5, 'Raw Data'!E350&lt;5, 'Raw Data'!F350&lt;BB$2), 'Raw Data'!AL350, 0))</f>
        <v/>
      </c>
      <c r="AN355">
        <f>IF(ISBLANK('Raw Data'!A350), 0, IF(AND('Raw Data'!D350&lt;6, 'Raw Data'!E350&lt;6, 'Raw Data'!F350&lt;BB$2), 'Raw Data'!AO350, 0))</f>
        <v/>
      </c>
      <c r="AO355">
        <f>IF(ISBLANK('Raw Data'!A350), 0, IF(AND('Raw Data'!I350&lt;Analysis!$BC$2, 'Raw Data'!D350-'Raw Data'!E350&gt;1), 'Raw Data'!AW350, IF(AND('Raw Data'!J350&lt;Analysis!$BC$2, 'Raw Data'!E350-'Raw Data'!D350&gt;1), 'Raw Data'!AY350, 0)))</f>
        <v/>
      </c>
      <c r="AP355">
        <f>IF(ISBLANK('Raw Data'!A350), 0, IF(AND('Raw Data'!I350&lt;Analysis!$BC$2, 'Raw Data'!D350-'Raw Data'!E350&gt;2), 'Raw Data'!AZ350, IF(AND('Raw Data'!J350&lt;Analysis!$BC$2, 'Raw Data'!E350-'Raw Data'!D350&gt;2), 'Raw Data'!BB350, 0)))</f>
        <v/>
      </c>
      <c r="AQ355">
        <f>IF(ISBLANK('Raw Data'!A350), 0, IF(AND('Raw Data'!I350&lt;Analysis!$BC$2, 'Raw Data'!D350-'Raw Data'!E350&gt;3), 'Raw Data'!BC350, IF(AND('Raw Data'!J350&lt;Analysis!$BC$2, 'Raw Data'!E350-'Raw Data'!D350&gt;3), 'Raw Data'!BE350, 0)))</f>
        <v/>
      </c>
      <c r="AR355">
        <f>IF('Hidden Analysiss'!D351=1,IF(ABS('Raw Data'!E350-'Raw Data'!D350)&lt;2,'Raw Data'!AX350,0), 0)</f>
        <v/>
      </c>
      <c r="AS355">
        <f>IF('Hidden Analysiss'!D351=1,IF(ABS('Raw Data'!E350-'Raw Data'!D350)&lt;3,'Raw Data'!BA350,0), 0)</f>
        <v/>
      </c>
      <c r="AT355">
        <f>IF('Hidden Analysiss'!D351=1,IF(ABS('Raw Data'!E350-'Raw Data'!D350)&lt;4,'Raw Data'!BD350,0), 0)</f>
        <v/>
      </c>
      <c r="AU355">
        <f>IF(AND('Hidden Analysiss'!E351=1, ABS('Raw Data'!E350-'Raw Data'!D350)&lt;2), 'Raw Data'!AX350, 0)</f>
        <v/>
      </c>
      <c r="AV355">
        <f>IF(AND('Hidden Analysiss'!E351=1, ABS('Raw Data'!E350-'Raw Data'!D350)&lt;3), 'Raw Data'!BA350, 0)</f>
        <v/>
      </c>
      <c r="AW355">
        <f>IF(AND('Hidden Analysiss'!E351=1, ABS('Raw Data'!E350-'Raw Data'!D350)&lt;3), 'Raw Data'!BD350, 0)</f>
        <v/>
      </c>
    </row>
    <row r="356">
      <c r="A356" s="1">
        <f>'Raw Data'!A351</f>
        <v/>
      </c>
      <c r="B356">
        <f>IF('Raw Data'!E351&gt;'Raw Data'!D351, 'Raw Data'!J351, 0)</f>
        <v/>
      </c>
      <c r="C356">
        <f>IF('Raw Data'!D351&gt;'Raw Data'!E351, 'Raw Data'!I351, 0)</f>
        <v/>
      </c>
      <c r="D356">
        <f>SUM(G356:H356)</f>
        <v/>
      </c>
      <c r="E356">
        <f>IF(AND('Raw Data'!J351&lt;'Raw Data'!I351,'Raw Data'!E351&gt;'Raw Data'!D351,'Raw Data'!E351-'Raw Data'!D351&gt;3),'Raw Data'!N351,IF(AND('Raw Data'!I351&lt;'Raw Data'!J351,'Raw Data'!D351&gt;'Raw Data'!E351,'Raw Data'!D351-'Raw Data'!E351&gt;3),'Raw Data'!M351,0))</f>
        <v/>
      </c>
      <c r="F356">
        <f>IF(AND('Raw Data'!J351&lt;'Raw Data'!I351,'Raw Data'!E351&gt;'Raw Data'!D351,'Raw Data'!E351-'Raw Data'!D351&lt;4),'Raw Data'!L351,IF(AND('Raw Data'!I351&lt;'Raw Data'!J351,'Raw Data'!D351&gt;'Raw Data'!E351,'Raw Data'!D351-'Raw Data'!E351&lt;4),'Raw Data'!K351,0))</f>
        <v/>
      </c>
      <c r="G356">
        <f>IF(AND('Raw Data'!J351&lt;'Raw Data'!I351, 'Raw Data'!E351&gt;'Raw Data'!D351), 'Raw Data'!J351, 0)</f>
        <v/>
      </c>
      <c r="H356">
        <f>IF(AND('Raw Data'!J351&gt;'Raw Data'!I351, 'Raw Data'!E351&lt;'Raw Data'!D351), 'Raw Data'!I351, 0)</f>
        <v/>
      </c>
      <c r="I356">
        <f>SUM(J356:K356)</f>
        <v/>
      </c>
      <c r="J356">
        <f>IF(AND('Raw Data'!J351&gt;'Raw Data'!I351, 'Raw Data'!E351&gt;'Raw Data'!D351), 'Raw Data'!J351, 0)</f>
        <v/>
      </c>
      <c r="K356">
        <f>IF(AND('Raw Data'!I351&gt;'Raw Data'!J351, 'Raw Data'!D351&gt;'Raw Data'!E351), 'Raw Data'!I351, 0)</f>
        <v/>
      </c>
      <c r="L356">
        <f>IF('Raw Data'!E351-'Raw Data'!D351&gt;3, 'Raw Data'!N351, 0)</f>
        <v/>
      </c>
      <c r="M356">
        <f>IF('Raw Data'!D351-'Raw Data'!E351&gt;3, 'Raw Data'!M351, 0)</f>
        <v/>
      </c>
      <c r="N356">
        <f>IF(ISBLANK('Raw Data'!D351),0,IF(AND('Raw Data'!E351&gt;'Raw Data'!D351,'Raw Data'!E351-'Raw Data'!D351&gt;0,'Raw Data'!E351-'Raw Data'!D351&lt;4),'Raw Data'!L351, 0))</f>
        <v/>
      </c>
      <c r="O356">
        <f>IF(ISBLANK('Raw Data'!D351),0,IF(AND('Raw Data'!E351&gt;'Raw Data'!D351,'Raw Data'!E351-'Raw Data'!D351&gt;0,'Raw Data'!D351-'Raw Data'!E351&lt;4),'Raw Data'!K351, 0))</f>
        <v/>
      </c>
      <c r="P356">
        <f>IF('Raw Data'!E351-'Raw Data'!D351&gt;3, 'Raw Data'!N351, IF('Raw Data'!D351-'Raw Data'!E351&gt;3, 'Raw Data'!M351, 0))</f>
        <v/>
      </c>
      <c r="Q356">
        <f>IF(ISBLANK('Raw Data'!E351),0,IF(AND('Raw Data'!E351-'Raw Data'!D351&lt;4,'Raw Data'!E351-'Raw Data'!D351&gt;0),'Raw Data'!L351,IF(AND('Raw Data'!D351&gt;'Raw Data'!E351,'Raw Data'!D351-'Raw Data'!E351&gt;0),'Raw Data'!K351,0)))</f>
        <v/>
      </c>
      <c r="R356">
        <f>IF(ISBLANK('Raw Data'!K351),0,IFERROR(IF(MATCH(SMALL('Raw Data'!K351:N351,1),L356:O356,0),SMALL('Raw Data'!K351:N351,1)),0))</f>
        <v/>
      </c>
      <c r="S356">
        <f>IF(ISBLANK('Raw Data'!K351),0,IFERROR(IF(MATCH(SMALL('Raw Data'!K351:N351,2),L356:O356,0),SMALL('Raw Data'!K351:N351,2)),0))</f>
        <v/>
      </c>
      <c r="T356">
        <f>IF(ISBLANK('Raw Data'!K351),0,IFERROR(IF(MATCH(SMALL('Raw Data'!K351:N351,3),L356:O356,0),SMALL('Raw Data'!K351:N351,3)),0))</f>
        <v/>
      </c>
      <c r="U356">
        <f>IF(ISBLANK('Raw Data'!K351),0,IFERROR(IF(MATCH(SMALL('Raw Data'!K351:N351,4),L356:O356,0),SMALL('Raw Data'!K351:N351,4)),0))</f>
        <v/>
      </c>
      <c r="V356">
        <f>IF(AND('Raw Data'!D351&lt;3, 'Raw Data'!E351&lt;3, 'Raw Data'!A351&gt;0), 'Raw Data'!AF351, 0)</f>
        <v/>
      </c>
      <c r="W356">
        <f>IF(AND('Raw Data'!D351&lt;4, 'Raw Data'!E351&lt;4, 'Raw Data'!A351&gt;0), 'Raw Data'!AI351, 0)</f>
        <v/>
      </c>
      <c r="X356">
        <f>IF(AND('Raw Data'!D351&lt;5, 'Raw Data'!E351&lt;5, 'Raw Data'!A351&gt;0), 'Raw Data'!AL351, 0)</f>
        <v/>
      </c>
      <c r="Y356">
        <f>IF(AND('Raw Data'!D351&lt;6, 'Raw Data'!E351&lt;6, 'Raw Data'!A351&gt;0), 'Raw Data'!AO351, 0)</f>
        <v/>
      </c>
      <c r="Z356">
        <f>IF(ISBLANK('Raw Data'!D351), 0, IF('Raw Data'!D351-'Raw Data'!E351&gt;1, 'Raw Data'!AW351, 0))</f>
        <v/>
      </c>
      <c r="AA356">
        <f>IF(ISBLANK('Raw Data'!A351), 0, IF(ABS('Raw Data'!D351-'Raw Data'!E351)&lt;2, 'Raw Data'!AX351, 0))</f>
        <v/>
      </c>
      <c r="AB356">
        <f>IF(ISBLANK('Raw Data'!D351), 0, IF('Raw Data'!E351-'Raw Data'!D351&gt;1, 'Raw Data'!AY351, 0))</f>
        <v/>
      </c>
      <c r="AC356">
        <f>IF(ISBLANK('Raw Data'!D351), 0, IF('Raw Data'!D351-'Raw Data'!E351&gt;2, 'Raw Data'!AZ351, 0))</f>
        <v/>
      </c>
      <c r="AD356">
        <f>IF(ISBLANK('Raw Data'!A351), 0, IF(ABS('Raw Data'!D351-'Raw Data'!E351)&lt;3, 'Raw Data'!BA351, 0))</f>
        <v/>
      </c>
      <c r="AE356">
        <f>IF(ISBLANK('Raw Data'!D351), 0, IF('Raw Data'!E351-'Raw Data'!D351&gt;2, 'Raw Data'!BB351, 0))</f>
        <v/>
      </c>
      <c r="AF356">
        <f>IF(ISBLANK('Raw Data'!D351), 0, IF('Raw Data'!D351-'Raw Data'!E351&gt;3, 'Raw Data'!BC351, 0))</f>
        <v/>
      </c>
      <c r="AG356">
        <f>IF(ISBLANK('Raw Data'!A351), 0, IF(ABS('Raw Data'!D351-'Raw Data'!E351)&lt;4, 'Raw Data'!BD351, 0))</f>
        <v/>
      </c>
      <c r="AH356">
        <f>IF(ISBLANK('Raw Data'!D351), 0, IF('Raw Data'!E351-'Raw Data'!D351&gt;3, 'Raw Data'!BE351, 0))</f>
        <v/>
      </c>
      <c r="AI356">
        <f>IF(SUM('Raw Data'!D351:E351)&gt;'Raw Data'!F351, 'Raw Data'!G351, 0)</f>
        <v/>
      </c>
      <c r="AJ356">
        <f>IF(ISBLANK('Raw Data'!D351), 0, IF(SUM('Raw Data'!D351:E351)&lt;'Raw Data'!F351, 'Raw Data'!H351, 0))</f>
        <v/>
      </c>
      <c r="AK356">
        <f>IF(ISBLANK('Raw Data'!A351), 0, IF(AND('Raw Data'!D351&lt;3, 'Raw Data'!E351&lt;3, 'Raw Data'!F351&lt;BB$2), 'Raw Data'!AF351, 0))</f>
        <v/>
      </c>
      <c r="AL356">
        <f>IF(ISBLANK('Raw Data'!A351), 0, IF(AND('Raw Data'!D351&lt;4, 'Raw Data'!E351&lt;4, 'Raw Data'!F351&lt;BB$2), 'Raw Data'!AI351, 0))</f>
        <v/>
      </c>
      <c r="AM356">
        <f>IF(ISBLANK('Raw Data'!A351), 0, IF(AND('Raw Data'!D351&lt;5, 'Raw Data'!E351&lt;5, 'Raw Data'!F351&lt;BB$2), 'Raw Data'!AL351, 0))</f>
        <v/>
      </c>
      <c r="AN356">
        <f>IF(ISBLANK('Raw Data'!A351), 0, IF(AND('Raw Data'!D351&lt;6, 'Raw Data'!E351&lt;6, 'Raw Data'!F351&lt;BB$2), 'Raw Data'!AO351, 0))</f>
        <v/>
      </c>
      <c r="AO356">
        <f>IF(ISBLANK('Raw Data'!A351), 0, IF(AND('Raw Data'!I351&lt;Analysis!$BC$2, 'Raw Data'!D351-'Raw Data'!E351&gt;1), 'Raw Data'!AW351, IF(AND('Raw Data'!J351&lt;Analysis!$BC$2, 'Raw Data'!E351-'Raw Data'!D351&gt;1), 'Raw Data'!AY351, 0)))</f>
        <v/>
      </c>
      <c r="AP356">
        <f>IF(ISBLANK('Raw Data'!A351), 0, IF(AND('Raw Data'!I351&lt;Analysis!$BC$2, 'Raw Data'!D351-'Raw Data'!E351&gt;2), 'Raw Data'!AZ351, IF(AND('Raw Data'!J351&lt;Analysis!$BC$2, 'Raw Data'!E351-'Raw Data'!D351&gt;2), 'Raw Data'!BB351, 0)))</f>
        <v/>
      </c>
      <c r="AQ356">
        <f>IF(ISBLANK('Raw Data'!A351), 0, IF(AND('Raw Data'!I351&lt;Analysis!$BC$2, 'Raw Data'!D351-'Raw Data'!E351&gt;3), 'Raw Data'!BC351, IF(AND('Raw Data'!J351&lt;Analysis!$BC$2, 'Raw Data'!E351-'Raw Data'!D351&gt;3), 'Raw Data'!BE351, 0)))</f>
        <v/>
      </c>
      <c r="AR356">
        <f>IF('Hidden Analysiss'!D352=1,IF(ABS('Raw Data'!E351-'Raw Data'!D351)&lt;2,'Raw Data'!AX351,0), 0)</f>
        <v/>
      </c>
      <c r="AS356">
        <f>IF('Hidden Analysiss'!D352=1,IF(ABS('Raw Data'!E351-'Raw Data'!D351)&lt;3,'Raw Data'!BA351,0), 0)</f>
        <v/>
      </c>
      <c r="AT356">
        <f>IF('Hidden Analysiss'!D352=1,IF(ABS('Raw Data'!E351-'Raw Data'!D351)&lt;4,'Raw Data'!BD351,0), 0)</f>
        <v/>
      </c>
      <c r="AU356">
        <f>IF(AND('Hidden Analysiss'!E352=1, ABS('Raw Data'!E351-'Raw Data'!D351)&lt;2), 'Raw Data'!AX351, 0)</f>
        <v/>
      </c>
      <c r="AV356">
        <f>IF(AND('Hidden Analysiss'!E352=1, ABS('Raw Data'!E351-'Raw Data'!D351)&lt;3), 'Raw Data'!BA351, 0)</f>
        <v/>
      </c>
      <c r="AW356">
        <f>IF(AND('Hidden Analysiss'!E352=1, ABS('Raw Data'!E351-'Raw Data'!D351)&lt;3), 'Raw Data'!BD351, 0)</f>
        <v/>
      </c>
    </row>
    <row r="357">
      <c r="A357" s="1">
        <f>'Raw Data'!A352</f>
        <v/>
      </c>
      <c r="B357">
        <f>IF('Raw Data'!E352&gt;'Raw Data'!D352, 'Raw Data'!J352, 0)</f>
        <v/>
      </c>
      <c r="C357">
        <f>IF('Raw Data'!D352&gt;'Raw Data'!E352, 'Raw Data'!I352, 0)</f>
        <v/>
      </c>
      <c r="D357">
        <f>SUM(G357:H357)</f>
        <v/>
      </c>
      <c r="E357">
        <f>IF(AND('Raw Data'!J352&lt;'Raw Data'!I352,'Raw Data'!E352&gt;'Raw Data'!D352,'Raw Data'!E352-'Raw Data'!D352&gt;3),'Raw Data'!N352,IF(AND('Raw Data'!I352&lt;'Raw Data'!J352,'Raw Data'!D352&gt;'Raw Data'!E352,'Raw Data'!D352-'Raw Data'!E352&gt;3),'Raw Data'!M352,0))</f>
        <v/>
      </c>
      <c r="F357">
        <f>IF(AND('Raw Data'!J352&lt;'Raw Data'!I352,'Raw Data'!E352&gt;'Raw Data'!D352,'Raw Data'!E352-'Raw Data'!D352&lt;4),'Raw Data'!L352,IF(AND('Raw Data'!I352&lt;'Raw Data'!J352,'Raw Data'!D352&gt;'Raw Data'!E352,'Raw Data'!D352-'Raw Data'!E352&lt;4),'Raw Data'!K352,0))</f>
        <v/>
      </c>
      <c r="G357">
        <f>IF(AND('Raw Data'!J352&lt;'Raw Data'!I352, 'Raw Data'!E352&gt;'Raw Data'!D352), 'Raw Data'!J352, 0)</f>
        <v/>
      </c>
      <c r="H357">
        <f>IF(AND('Raw Data'!J352&gt;'Raw Data'!I352, 'Raw Data'!E352&lt;'Raw Data'!D352), 'Raw Data'!I352, 0)</f>
        <v/>
      </c>
      <c r="I357">
        <f>SUM(J357:K357)</f>
        <v/>
      </c>
      <c r="J357">
        <f>IF(AND('Raw Data'!J352&gt;'Raw Data'!I352, 'Raw Data'!E352&gt;'Raw Data'!D352), 'Raw Data'!J352, 0)</f>
        <v/>
      </c>
      <c r="K357">
        <f>IF(AND('Raw Data'!I352&gt;'Raw Data'!J352, 'Raw Data'!D352&gt;'Raw Data'!E352), 'Raw Data'!I352, 0)</f>
        <v/>
      </c>
      <c r="L357">
        <f>IF('Raw Data'!E352-'Raw Data'!D352&gt;3, 'Raw Data'!N352, 0)</f>
        <v/>
      </c>
      <c r="M357">
        <f>IF('Raw Data'!D352-'Raw Data'!E352&gt;3, 'Raw Data'!M352, 0)</f>
        <v/>
      </c>
      <c r="N357">
        <f>IF(ISBLANK('Raw Data'!D352),0,IF(AND('Raw Data'!E352&gt;'Raw Data'!D352,'Raw Data'!E352-'Raw Data'!D352&gt;0,'Raw Data'!E352-'Raw Data'!D352&lt;4),'Raw Data'!L352, 0))</f>
        <v/>
      </c>
      <c r="O357">
        <f>IF(ISBLANK('Raw Data'!D352),0,IF(AND('Raw Data'!E352&gt;'Raw Data'!D352,'Raw Data'!E352-'Raw Data'!D352&gt;0,'Raw Data'!D352-'Raw Data'!E352&lt;4),'Raw Data'!K352, 0))</f>
        <v/>
      </c>
      <c r="P357">
        <f>IF('Raw Data'!E352-'Raw Data'!D352&gt;3, 'Raw Data'!N352, IF('Raw Data'!D352-'Raw Data'!E352&gt;3, 'Raw Data'!M352, 0))</f>
        <v/>
      </c>
      <c r="Q357">
        <f>IF(ISBLANK('Raw Data'!E352),0,IF(AND('Raw Data'!E352-'Raw Data'!D352&lt;4,'Raw Data'!E352-'Raw Data'!D352&gt;0),'Raw Data'!L352,IF(AND('Raw Data'!D352&gt;'Raw Data'!E352,'Raw Data'!D352-'Raw Data'!E352&gt;0),'Raw Data'!K352,0)))</f>
        <v/>
      </c>
      <c r="R357">
        <f>IF(ISBLANK('Raw Data'!K352),0,IFERROR(IF(MATCH(SMALL('Raw Data'!K352:N352,1),L357:O357,0),SMALL('Raw Data'!K352:N352,1)),0))</f>
        <v/>
      </c>
      <c r="S357">
        <f>IF(ISBLANK('Raw Data'!K352),0,IFERROR(IF(MATCH(SMALL('Raw Data'!K352:N352,2),L357:O357,0),SMALL('Raw Data'!K352:N352,2)),0))</f>
        <v/>
      </c>
      <c r="T357">
        <f>IF(ISBLANK('Raw Data'!K352),0,IFERROR(IF(MATCH(SMALL('Raw Data'!K352:N352,3),L357:O357,0),SMALL('Raw Data'!K352:N352,3)),0))</f>
        <v/>
      </c>
      <c r="U357">
        <f>IF(ISBLANK('Raw Data'!K352),0,IFERROR(IF(MATCH(SMALL('Raw Data'!K352:N352,4),L357:O357,0),SMALL('Raw Data'!K352:N352,4)),0))</f>
        <v/>
      </c>
      <c r="V357">
        <f>IF(AND('Raw Data'!D352&lt;3, 'Raw Data'!E352&lt;3, 'Raw Data'!A352&gt;0), 'Raw Data'!AF352, 0)</f>
        <v/>
      </c>
      <c r="W357">
        <f>IF(AND('Raw Data'!D352&lt;4, 'Raw Data'!E352&lt;4, 'Raw Data'!A352&gt;0), 'Raw Data'!AI352, 0)</f>
        <v/>
      </c>
      <c r="X357">
        <f>IF(AND('Raw Data'!D352&lt;5, 'Raw Data'!E352&lt;5, 'Raw Data'!A352&gt;0), 'Raw Data'!AL352, 0)</f>
        <v/>
      </c>
      <c r="Y357">
        <f>IF(AND('Raw Data'!D352&lt;6, 'Raw Data'!E352&lt;6, 'Raw Data'!A352&gt;0), 'Raw Data'!AO352, 0)</f>
        <v/>
      </c>
      <c r="Z357">
        <f>IF(ISBLANK('Raw Data'!D352), 0, IF('Raw Data'!D352-'Raw Data'!E352&gt;1, 'Raw Data'!AW352, 0))</f>
        <v/>
      </c>
      <c r="AA357">
        <f>IF(ISBLANK('Raw Data'!A352), 0, IF(ABS('Raw Data'!D352-'Raw Data'!E352)&lt;2, 'Raw Data'!AX352, 0))</f>
        <v/>
      </c>
      <c r="AB357">
        <f>IF(ISBLANK('Raw Data'!D352), 0, IF('Raw Data'!E352-'Raw Data'!D352&gt;1, 'Raw Data'!AY352, 0))</f>
        <v/>
      </c>
      <c r="AC357">
        <f>IF(ISBLANK('Raw Data'!D352), 0, IF('Raw Data'!D352-'Raw Data'!E352&gt;2, 'Raw Data'!AZ352, 0))</f>
        <v/>
      </c>
      <c r="AD357">
        <f>IF(ISBLANK('Raw Data'!A352), 0, IF(ABS('Raw Data'!D352-'Raw Data'!E352)&lt;3, 'Raw Data'!BA352, 0))</f>
        <v/>
      </c>
      <c r="AE357">
        <f>IF(ISBLANK('Raw Data'!D352), 0, IF('Raw Data'!E352-'Raw Data'!D352&gt;2, 'Raw Data'!BB352, 0))</f>
        <v/>
      </c>
      <c r="AF357">
        <f>IF(ISBLANK('Raw Data'!D352), 0, IF('Raw Data'!D352-'Raw Data'!E352&gt;3, 'Raw Data'!BC352, 0))</f>
        <v/>
      </c>
      <c r="AG357">
        <f>IF(ISBLANK('Raw Data'!A352), 0, IF(ABS('Raw Data'!D352-'Raw Data'!E352)&lt;4, 'Raw Data'!BD352, 0))</f>
        <v/>
      </c>
      <c r="AH357">
        <f>IF(ISBLANK('Raw Data'!D352), 0, IF('Raw Data'!E352-'Raw Data'!D352&gt;3, 'Raw Data'!BE352, 0))</f>
        <v/>
      </c>
      <c r="AI357">
        <f>IF(SUM('Raw Data'!D352:E352)&gt;'Raw Data'!F352, 'Raw Data'!G352, 0)</f>
        <v/>
      </c>
      <c r="AJ357">
        <f>IF(ISBLANK('Raw Data'!D352), 0, IF(SUM('Raw Data'!D352:E352)&lt;'Raw Data'!F352, 'Raw Data'!H352, 0))</f>
        <v/>
      </c>
      <c r="AK357">
        <f>IF(ISBLANK('Raw Data'!A352), 0, IF(AND('Raw Data'!D352&lt;3, 'Raw Data'!E352&lt;3, 'Raw Data'!F352&lt;BB$2), 'Raw Data'!AF352, 0))</f>
        <v/>
      </c>
      <c r="AL357">
        <f>IF(ISBLANK('Raw Data'!A352), 0, IF(AND('Raw Data'!D352&lt;4, 'Raw Data'!E352&lt;4, 'Raw Data'!F352&lt;BB$2), 'Raw Data'!AI352, 0))</f>
        <v/>
      </c>
      <c r="AM357">
        <f>IF(ISBLANK('Raw Data'!A352), 0, IF(AND('Raw Data'!D352&lt;5, 'Raw Data'!E352&lt;5, 'Raw Data'!F352&lt;BB$2), 'Raw Data'!AL352, 0))</f>
        <v/>
      </c>
      <c r="AN357">
        <f>IF(ISBLANK('Raw Data'!A352), 0, IF(AND('Raw Data'!D352&lt;6, 'Raw Data'!E352&lt;6, 'Raw Data'!F352&lt;BB$2), 'Raw Data'!AO352, 0))</f>
        <v/>
      </c>
      <c r="AO357">
        <f>IF(ISBLANK('Raw Data'!A352), 0, IF(AND('Raw Data'!I352&lt;Analysis!$BC$2, 'Raw Data'!D352-'Raw Data'!E352&gt;1), 'Raw Data'!AW352, IF(AND('Raw Data'!J352&lt;Analysis!$BC$2, 'Raw Data'!E352-'Raw Data'!D352&gt;1), 'Raw Data'!AY352, 0)))</f>
        <v/>
      </c>
      <c r="AP357">
        <f>IF(ISBLANK('Raw Data'!A352), 0, IF(AND('Raw Data'!I352&lt;Analysis!$BC$2, 'Raw Data'!D352-'Raw Data'!E352&gt;2), 'Raw Data'!AZ352, IF(AND('Raw Data'!J352&lt;Analysis!$BC$2, 'Raw Data'!E352-'Raw Data'!D352&gt;2), 'Raw Data'!BB352, 0)))</f>
        <v/>
      </c>
      <c r="AQ357">
        <f>IF(ISBLANK('Raw Data'!A352), 0, IF(AND('Raw Data'!I352&lt;Analysis!$BC$2, 'Raw Data'!D352-'Raw Data'!E352&gt;3), 'Raw Data'!BC352, IF(AND('Raw Data'!J352&lt;Analysis!$BC$2, 'Raw Data'!E352-'Raw Data'!D352&gt;3), 'Raw Data'!BE352, 0)))</f>
        <v/>
      </c>
      <c r="AR357">
        <f>IF('Hidden Analysiss'!D353=1,IF(ABS('Raw Data'!E352-'Raw Data'!D352)&lt;2,'Raw Data'!AX352,0), 0)</f>
        <v/>
      </c>
      <c r="AS357">
        <f>IF('Hidden Analysiss'!D353=1,IF(ABS('Raw Data'!E352-'Raw Data'!D352)&lt;3,'Raw Data'!BA352,0), 0)</f>
        <v/>
      </c>
      <c r="AT357">
        <f>IF('Hidden Analysiss'!D353=1,IF(ABS('Raw Data'!E352-'Raw Data'!D352)&lt;4,'Raw Data'!BD352,0), 0)</f>
        <v/>
      </c>
      <c r="AU357">
        <f>IF(AND('Hidden Analysiss'!E353=1, ABS('Raw Data'!E352-'Raw Data'!D352)&lt;2), 'Raw Data'!AX352, 0)</f>
        <v/>
      </c>
      <c r="AV357">
        <f>IF(AND('Hidden Analysiss'!E353=1, ABS('Raw Data'!E352-'Raw Data'!D352)&lt;3), 'Raw Data'!BA352, 0)</f>
        <v/>
      </c>
      <c r="AW357">
        <f>IF(AND('Hidden Analysiss'!E353=1, ABS('Raw Data'!E352-'Raw Data'!D352)&lt;3), 'Raw Data'!BD352, 0)</f>
        <v/>
      </c>
    </row>
    <row r="358">
      <c r="A358" s="1">
        <f>'Raw Data'!A353</f>
        <v/>
      </c>
      <c r="B358">
        <f>IF('Raw Data'!E353&gt;'Raw Data'!D353, 'Raw Data'!J353, 0)</f>
        <v/>
      </c>
      <c r="C358">
        <f>IF('Raw Data'!D353&gt;'Raw Data'!E353, 'Raw Data'!I353, 0)</f>
        <v/>
      </c>
      <c r="D358">
        <f>SUM(G358:H358)</f>
        <v/>
      </c>
      <c r="E358">
        <f>IF(AND('Raw Data'!J353&lt;'Raw Data'!I353,'Raw Data'!E353&gt;'Raw Data'!D353,'Raw Data'!E353-'Raw Data'!D353&gt;3),'Raw Data'!N353,IF(AND('Raw Data'!I353&lt;'Raw Data'!J353,'Raw Data'!D353&gt;'Raw Data'!E353,'Raw Data'!D353-'Raw Data'!E353&gt;3),'Raw Data'!M353,0))</f>
        <v/>
      </c>
      <c r="F358">
        <f>IF(AND('Raw Data'!J353&lt;'Raw Data'!I353,'Raw Data'!E353&gt;'Raw Data'!D353,'Raw Data'!E353-'Raw Data'!D353&lt;4),'Raw Data'!L353,IF(AND('Raw Data'!I353&lt;'Raw Data'!J353,'Raw Data'!D353&gt;'Raw Data'!E353,'Raw Data'!D353-'Raw Data'!E353&lt;4),'Raw Data'!K353,0))</f>
        <v/>
      </c>
      <c r="G358">
        <f>IF(AND('Raw Data'!J353&lt;'Raw Data'!I353, 'Raw Data'!E353&gt;'Raw Data'!D353), 'Raw Data'!J353, 0)</f>
        <v/>
      </c>
      <c r="H358">
        <f>IF(AND('Raw Data'!J353&gt;'Raw Data'!I353, 'Raw Data'!E353&lt;'Raw Data'!D353), 'Raw Data'!I353, 0)</f>
        <v/>
      </c>
      <c r="I358">
        <f>SUM(J358:K358)</f>
        <v/>
      </c>
      <c r="J358">
        <f>IF(AND('Raw Data'!J353&gt;'Raw Data'!I353, 'Raw Data'!E353&gt;'Raw Data'!D353), 'Raw Data'!J353, 0)</f>
        <v/>
      </c>
      <c r="K358">
        <f>IF(AND('Raw Data'!I353&gt;'Raw Data'!J353, 'Raw Data'!D353&gt;'Raw Data'!E353), 'Raw Data'!I353, 0)</f>
        <v/>
      </c>
      <c r="L358">
        <f>IF('Raw Data'!E353-'Raw Data'!D353&gt;3, 'Raw Data'!N353, 0)</f>
        <v/>
      </c>
      <c r="M358">
        <f>IF('Raw Data'!D353-'Raw Data'!E353&gt;3, 'Raw Data'!M353, 0)</f>
        <v/>
      </c>
      <c r="N358">
        <f>IF(ISBLANK('Raw Data'!D353),0,IF(AND('Raw Data'!E353&gt;'Raw Data'!D353,'Raw Data'!E353-'Raw Data'!D353&gt;0,'Raw Data'!E353-'Raw Data'!D353&lt;4),'Raw Data'!L353, 0))</f>
        <v/>
      </c>
      <c r="O358">
        <f>IF(ISBLANK('Raw Data'!D353),0,IF(AND('Raw Data'!E353&gt;'Raw Data'!D353,'Raw Data'!E353-'Raw Data'!D353&gt;0,'Raw Data'!D353-'Raw Data'!E353&lt;4),'Raw Data'!K353, 0))</f>
        <v/>
      </c>
      <c r="P358">
        <f>IF('Raw Data'!E353-'Raw Data'!D353&gt;3, 'Raw Data'!N353, IF('Raw Data'!D353-'Raw Data'!E353&gt;3, 'Raw Data'!M353, 0))</f>
        <v/>
      </c>
      <c r="Q358">
        <f>IF(ISBLANK('Raw Data'!E353),0,IF(AND('Raw Data'!E353-'Raw Data'!D353&lt;4,'Raw Data'!E353-'Raw Data'!D353&gt;0),'Raw Data'!L353,IF(AND('Raw Data'!D353&gt;'Raw Data'!E353,'Raw Data'!D353-'Raw Data'!E353&gt;0),'Raw Data'!K353,0)))</f>
        <v/>
      </c>
      <c r="R358">
        <f>IF(ISBLANK('Raw Data'!K353),0,IFERROR(IF(MATCH(SMALL('Raw Data'!K353:N353,1),L358:O358,0),SMALL('Raw Data'!K353:N353,1)),0))</f>
        <v/>
      </c>
      <c r="S358">
        <f>IF(ISBLANK('Raw Data'!K353),0,IFERROR(IF(MATCH(SMALL('Raw Data'!K353:N353,2),L358:O358,0),SMALL('Raw Data'!K353:N353,2)),0))</f>
        <v/>
      </c>
      <c r="T358">
        <f>IF(ISBLANK('Raw Data'!K353),0,IFERROR(IF(MATCH(SMALL('Raw Data'!K353:N353,3),L358:O358,0),SMALL('Raw Data'!K353:N353,3)),0))</f>
        <v/>
      </c>
      <c r="U358">
        <f>IF(ISBLANK('Raw Data'!K353),0,IFERROR(IF(MATCH(SMALL('Raw Data'!K353:N353,4),L358:O358,0),SMALL('Raw Data'!K353:N353,4)),0))</f>
        <v/>
      </c>
      <c r="V358">
        <f>IF(AND('Raw Data'!D353&lt;3, 'Raw Data'!E353&lt;3, 'Raw Data'!A353&gt;0), 'Raw Data'!AF353, 0)</f>
        <v/>
      </c>
      <c r="W358">
        <f>IF(AND('Raw Data'!D353&lt;4, 'Raw Data'!E353&lt;4, 'Raw Data'!A353&gt;0), 'Raw Data'!AI353, 0)</f>
        <v/>
      </c>
      <c r="X358">
        <f>IF(AND('Raw Data'!D353&lt;5, 'Raw Data'!E353&lt;5, 'Raw Data'!A353&gt;0), 'Raw Data'!AL353, 0)</f>
        <v/>
      </c>
      <c r="Y358">
        <f>IF(AND('Raw Data'!D353&lt;6, 'Raw Data'!E353&lt;6, 'Raw Data'!A353&gt;0), 'Raw Data'!AO353, 0)</f>
        <v/>
      </c>
      <c r="Z358">
        <f>IF(ISBLANK('Raw Data'!D353), 0, IF('Raw Data'!D353-'Raw Data'!E353&gt;1, 'Raw Data'!AW353, 0))</f>
        <v/>
      </c>
      <c r="AA358">
        <f>IF(ISBLANK('Raw Data'!A353), 0, IF(ABS('Raw Data'!D353-'Raw Data'!E353)&lt;2, 'Raw Data'!AX353, 0))</f>
        <v/>
      </c>
      <c r="AB358">
        <f>IF(ISBLANK('Raw Data'!D353), 0, IF('Raw Data'!E353-'Raw Data'!D353&gt;1, 'Raw Data'!AY353, 0))</f>
        <v/>
      </c>
      <c r="AC358">
        <f>IF(ISBLANK('Raw Data'!D353), 0, IF('Raw Data'!D353-'Raw Data'!E353&gt;2, 'Raw Data'!AZ353, 0))</f>
        <v/>
      </c>
      <c r="AD358">
        <f>IF(ISBLANK('Raw Data'!A353), 0, IF(ABS('Raw Data'!D353-'Raw Data'!E353)&lt;3, 'Raw Data'!BA353, 0))</f>
        <v/>
      </c>
      <c r="AE358">
        <f>IF(ISBLANK('Raw Data'!D353), 0, IF('Raw Data'!E353-'Raw Data'!D353&gt;2, 'Raw Data'!BB353, 0))</f>
        <v/>
      </c>
      <c r="AF358">
        <f>IF(ISBLANK('Raw Data'!D353), 0, IF('Raw Data'!D353-'Raw Data'!E353&gt;3, 'Raw Data'!BC353, 0))</f>
        <v/>
      </c>
      <c r="AG358">
        <f>IF(ISBLANK('Raw Data'!A353), 0, IF(ABS('Raw Data'!D353-'Raw Data'!E353)&lt;4, 'Raw Data'!BD353, 0))</f>
        <v/>
      </c>
      <c r="AH358">
        <f>IF(ISBLANK('Raw Data'!D353), 0, IF('Raw Data'!E353-'Raw Data'!D353&gt;3, 'Raw Data'!BE353, 0))</f>
        <v/>
      </c>
      <c r="AI358">
        <f>IF(SUM('Raw Data'!D353:E353)&gt;'Raw Data'!F353, 'Raw Data'!G353, 0)</f>
        <v/>
      </c>
      <c r="AJ358">
        <f>IF(ISBLANK('Raw Data'!D353), 0, IF(SUM('Raw Data'!D353:E353)&lt;'Raw Data'!F353, 'Raw Data'!H353, 0))</f>
        <v/>
      </c>
      <c r="AK358">
        <f>IF(ISBLANK('Raw Data'!A353), 0, IF(AND('Raw Data'!D353&lt;3, 'Raw Data'!E353&lt;3, 'Raw Data'!F353&lt;BB$2), 'Raw Data'!AF353, 0))</f>
        <v/>
      </c>
      <c r="AL358">
        <f>IF(ISBLANK('Raw Data'!A353), 0, IF(AND('Raw Data'!D353&lt;4, 'Raw Data'!E353&lt;4, 'Raw Data'!F353&lt;BB$2), 'Raw Data'!AI353, 0))</f>
        <v/>
      </c>
      <c r="AM358">
        <f>IF(ISBLANK('Raw Data'!A353), 0, IF(AND('Raw Data'!D353&lt;5, 'Raw Data'!E353&lt;5, 'Raw Data'!F353&lt;BB$2), 'Raw Data'!AL353, 0))</f>
        <v/>
      </c>
      <c r="AN358">
        <f>IF(ISBLANK('Raw Data'!A353), 0, IF(AND('Raw Data'!D353&lt;6, 'Raw Data'!E353&lt;6, 'Raw Data'!F353&lt;BB$2), 'Raw Data'!AO353, 0))</f>
        <v/>
      </c>
      <c r="AO358">
        <f>IF(ISBLANK('Raw Data'!A353), 0, IF(AND('Raw Data'!I353&lt;Analysis!$BC$2, 'Raw Data'!D353-'Raw Data'!E353&gt;1), 'Raw Data'!AW353, IF(AND('Raw Data'!J353&lt;Analysis!$BC$2, 'Raw Data'!E353-'Raw Data'!D353&gt;1), 'Raw Data'!AY353, 0)))</f>
        <v/>
      </c>
      <c r="AP358">
        <f>IF(ISBLANK('Raw Data'!A353), 0, IF(AND('Raw Data'!I353&lt;Analysis!$BC$2, 'Raw Data'!D353-'Raw Data'!E353&gt;2), 'Raw Data'!AZ353, IF(AND('Raw Data'!J353&lt;Analysis!$BC$2, 'Raw Data'!E353-'Raw Data'!D353&gt;2), 'Raw Data'!BB353, 0)))</f>
        <v/>
      </c>
      <c r="AQ358">
        <f>IF(ISBLANK('Raw Data'!A353), 0, IF(AND('Raw Data'!I353&lt;Analysis!$BC$2, 'Raw Data'!D353-'Raw Data'!E353&gt;3), 'Raw Data'!BC353, IF(AND('Raw Data'!J353&lt;Analysis!$BC$2, 'Raw Data'!E353-'Raw Data'!D353&gt;3), 'Raw Data'!BE353, 0)))</f>
        <v/>
      </c>
      <c r="AR358">
        <f>IF('Hidden Analysiss'!D354=1,IF(ABS('Raw Data'!E353-'Raw Data'!D353)&lt;2,'Raw Data'!AX353,0), 0)</f>
        <v/>
      </c>
      <c r="AS358">
        <f>IF('Hidden Analysiss'!D354=1,IF(ABS('Raw Data'!E353-'Raw Data'!D353)&lt;3,'Raw Data'!BA353,0), 0)</f>
        <v/>
      </c>
      <c r="AT358">
        <f>IF('Hidden Analysiss'!D354=1,IF(ABS('Raw Data'!E353-'Raw Data'!D353)&lt;4,'Raw Data'!BD353,0), 0)</f>
        <v/>
      </c>
      <c r="AU358">
        <f>IF(AND('Hidden Analysiss'!E354=1, ABS('Raw Data'!E353-'Raw Data'!D353)&lt;2), 'Raw Data'!AX353, 0)</f>
        <v/>
      </c>
      <c r="AV358">
        <f>IF(AND('Hidden Analysiss'!E354=1, ABS('Raw Data'!E353-'Raw Data'!D353)&lt;3), 'Raw Data'!BA353, 0)</f>
        <v/>
      </c>
      <c r="AW358">
        <f>IF(AND('Hidden Analysiss'!E354=1, ABS('Raw Data'!E353-'Raw Data'!D353)&lt;3), 'Raw Data'!BD353, 0)</f>
        <v/>
      </c>
    </row>
    <row r="359">
      <c r="A359" s="1">
        <f>'Raw Data'!A354</f>
        <v/>
      </c>
      <c r="B359">
        <f>IF('Raw Data'!E354&gt;'Raw Data'!D354, 'Raw Data'!J354, 0)</f>
        <v/>
      </c>
      <c r="C359">
        <f>IF('Raw Data'!D354&gt;'Raw Data'!E354, 'Raw Data'!I354, 0)</f>
        <v/>
      </c>
      <c r="D359">
        <f>SUM(G359:H359)</f>
        <v/>
      </c>
      <c r="E359">
        <f>IF(AND('Raw Data'!J354&lt;'Raw Data'!I354,'Raw Data'!E354&gt;'Raw Data'!D354,'Raw Data'!E354-'Raw Data'!D354&gt;3),'Raw Data'!N354,IF(AND('Raw Data'!I354&lt;'Raw Data'!J354,'Raw Data'!D354&gt;'Raw Data'!E354,'Raw Data'!D354-'Raw Data'!E354&gt;3),'Raw Data'!M354,0))</f>
        <v/>
      </c>
      <c r="F359">
        <f>IF(AND('Raw Data'!J354&lt;'Raw Data'!I354,'Raw Data'!E354&gt;'Raw Data'!D354,'Raw Data'!E354-'Raw Data'!D354&lt;4),'Raw Data'!L354,IF(AND('Raw Data'!I354&lt;'Raw Data'!J354,'Raw Data'!D354&gt;'Raw Data'!E354,'Raw Data'!D354-'Raw Data'!E354&lt;4),'Raw Data'!K354,0))</f>
        <v/>
      </c>
      <c r="G359">
        <f>IF(AND('Raw Data'!J354&lt;'Raw Data'!I354, 'Raw Data'!E354&gt;'Raw Data'!D354), 'Raw Data'!J354, 0)</f>
        <v/>
      </c>
      <c r="H359">
        <f>IF(AND('Raw Data'!J354&gt;'Raw Data'!I354, 'Raw Data'!E354&lt;'Raw Data'!D354), 'Raw Data'!I354, 0)</f>
        <v/>
      </c>
      <c r="I359">
        <f>SUM(J359:K359)</f>
        <v/>
      </c>
      <c r="J359">
        <f>IF(AND('Raw Data'!J354&gt;'Raw Data'!I354, 'Raw Data'!E354&gt;'Raw Data'!D354), 'Raw Data'!J354, 0)</f>
        <v/>
      </c>
      <c r="K359">
        <f>IF(AND('Raw Data'!I354&gt;'Raw Data'!J354, 'Raw Data'!D354&gt;'Raw Data'!E354), 'Raw Data'!I354, 0)</f>
        <v/>
      </c>
      <c r="L359">
        <f>IF('Raw Data'!E354-'Raw Data'!D354&gt;3, 'Raw Data'!N354, 0)</f>
        <v/>
      </c>
      <c r="M359">
        <f>IF('Raw Data'!D354-'Raw Data'!E354&gt;3, 'Raw Data'!M354, 0)</f>
        <v/>
      </c>
      <c r="N359">
        <f>IF(ISBLANK('Raw Data'!D354),0,IF(AND('Raw Data'!E354&gt;'Raw Data'!D354,'Raw Data'!E354-'Raw Data'!D354&gt;0,'Raw Data'!E354-'Raw Data'!D354&lt;4),'Raw Data'!L354, 0))</f>
        <v/>
      </c>
      <c r="O359">
        <f>IF(ISBLANK('Raw Data'!D354),0,IF(AND('Raw Data'!E354&gt;'Raw Data'!D354,'Raw Data'!E354-'Raw Data'!D354&gt;0,'Raw Data'!D354-'Raw Data'!E354&lt;4),'Raw Data'!K354, 0))</f>
        <v/>
      </c>
      <c r="P359">
        <f>IF('Raw Data'!E354-'Raw Data'!D354&gt;3, 'Raw Data'!N354, IF('Raw Data'!D354-'Raw Data'!E354&gt;3, 'Raw Data'!M354, 0))</f>
        <v/>
      </c>
      <c r="Q359">
        <f>IF(ISBLANK('Raw Data'!E354),0,IF(AND('Raw Data'!E354-'Raw Data'!D354&lt;4,'Raw Data'!E354-'Raw Data'!D354&gt;0),'Raw Data'!L354,IF(AND('Raw Data'!D354&gt;'Raw Data'!E354,'Raw Data'!D354-'Raw Data'!E354&gt;0),'Raw Data'!K354,0)))</f>
        <v/>
      </c>
      <c r="R359">
        <f>IF(ISBLANK('Raw Data'!K354),0,IFERROR(IF(MATCH(SMALL('Raw Data'!K354:N354,1),L359:O359,0),SMALL('Raw Data'!K354:N354,1)),0))</f>
        <v/>
      </c>
      <c r="S359">
        <f>IF(ISBLANK('Raw Data'!K354),0,IFERROR(IF(MATCH(SMALL('Raw Data'!K354:N354,2),L359:O359,0),SMALL('Raw Data'!K354:N354,2)),0))</f>
        <v/>
      </c>
      <c r="T359">
        <f>IF(ISBLANK('Raw Data'!K354),0,IFERROR(IF(MATCH(SMALL('Raw Data'!K354:N354,3),L359:O359,0),SMALL('Raw Data'!K354:N354,3)),0))</f>
        <v/>
      </c>
      <c r="U359">
        <f>IF(ISBLANK('Raw Data'!K354),0,IFERROR(IF(MATCH(SMALL('Raw Data'!K354:N354,4),L359:O359,0),SMALL('Raw Data'!K354:N354,4)),0))</f>
        <v/>
      </c>
      <c r="V359">
        <f>IF(AND('Raw Data'!D354&lt;3, 'Raw Data'!E354&lt;3, 'Raw Data'!A354&gt;0), 'Raw Data'!AF354, 0)</f>
        <v/>
      </c>
      <c r="W359">
        <f>IF(AND('Raw Data'!D354&lt;4, 'Raw Data'!E354&lt;4, 'Raw Data'!A354&gt;0), 'Raw Data'!AI354, 0)</f>
        <v/>
      </c>
      <c r="X359">
        <f>IF(AND('Raw Data'!D354&lt;5, 'Raw Data'!E354&lt;5, 'Raw Data'!A354&gt;0), 'Raw Data'!AL354, 0)</f>
        <v/>
      </c>
      <c r="Y359">
        <f>IF(AND('Raw Data'!D354&lt;6, 'Raw Data'!E354&lt;6, 'Raw Data'!A354&gt;0), 'Raw Data'!AO354, 0)</f>
        <v/>
      </c>
      <c r="Z359">
        <f>IF(ISBLANK('Raw Data'!D354), 0, IF('Raw Data'!D354-'Raw Data'!E354&gt;1, 'Raw Data'!AW354, 0))</f>
        <v/>
      </c>
      <c r="AA359">
        <f>IF(ISBLANK('Raw Data'!A354), 0, IF(ABS('Raw Data'!D354-'Raw Data'!E354)&lt;2, 'Raw Data'!AX354, 0))</f>
        <v/>
      </c>
      <c r="AB359">
        <f>IF(ISBLANK('Raw Data'!D354), 0, IF('Raw Data'!E354-'Raw Data'!D354&gt;1, 'Raw Data'!AY354, 0))</f>
        <v/>
      </c>
      <c r="AC359">
        <f>IF(ISBLANK('Raw Data'!D354), 0, IF('Raw Data'!D354-'Raw Data'!E354&gt;2, 'Raw Data'!AZ354, 0))</f>
        <v/>
      </c>
      <c r="AD359">
        <f>IF(ISBLANK('Raw Data'!A354), 0, IF(ABS('Raw Data'!D354-'Raw Data'!E354)&lt;3, 'Raw Data'!BA354, 0))</f>
        <v/>
      </c>
      <c r="AE359">
        <f>IF(ISBLANK('Raw Data'!D354), 0, IF('Raw Data'!E354-'Raw Data'!D354&gt;2, 'Raw Data'!BB354, 0))</f>
        <v/>
      </c>
      <c r="AF359">
        <f>IF(ISBLANK('Raw Data'!D354), 0, IF('Raw Data'!D354-'Raw Data'!E354&gt;3, 'Raw Data'!BC354, 0))</f>
        <v/>
      </c>
      <c r="AG359">
        <f>IF(ISBLANK('Raw Data'!A354), 0, IF(ABS('Raw Data'!D354-'Raw Data'!E354)&lt;4, 'Raw Data'!BD354, 0))</f>
        <v/>
      </c>
      <c r="AH359">
        <f>IF(ISBLANK('Raw Data'!D354), 0, IF('Raw Data'!E354-'Raw Data'!D354&gt;3, 'Raw Data'!BE354, 0))</f>
        <v/>
      </c>
      <c r="AI359">
        <f>IF(SUM('Raw Data'!D354:E354)&gt;'Raw Data'!F354, 'Raw Data'!G354, 0)</f>
        <v/>
      </c>
      <c r="AJ359">
        <f>IF(ISBLANK('Raw Data'!D354), 0, IF(SUM('Raw Data'!D354:E354)&lt;'Raw Data'!F354, 'Raw Data'!H354, 0))</f>
        <v/>
      </c>
      <c r="AK359">
        <f>IF(ISBLANK('Raw Data'!A354), 0, IF(AND('Raw Data'!D354&lt;3, 'Raw Data'!E354&lt;3, 'Raw Data'!F354&lt;BB$2), 'Raw Data'!AF354, 0))</f>
        <v/>
      </c>
      <c r="AL359">
        <f>IF(ISBLANK('Raw Data'!A354), 0, IF(AND('Raw Data'!D354&lt;4, 'Raw Data'!E354&lt;4, 'Raw Data'!F354&lt;BB$2), 'Raw Data'!AI354, 0))</f>
        <v/>
      </c>
      <c r="AM359">
        <f>IF(ISBLANK('Raw Data'!A354), 0, IF(AND('Raw Data'!D354&lt;5, 'Raw Data'!E354&lt;5, 'Raw Data'!F354&lt;BB$2), 'Raw Data'!AL354, 0))</f>
        <v/>
      </c>
      <c r="AN359">
        <f>IF(ISBLANK('Raw Data'!A354), 0, IF(AND('Raw Data'!D354&lt;6, 'Raw Data'!E354&lt;6, 'Raw Data'!F354&lt;BB$2), 'Raw Data'!AO354, 0))</f>
        <v/>
      </c>
      <c r="AO359">
        <f>IF(ISBLANK('Raw Data'!A354), 0, IF(AND('Raw Data'!I354&lt;Analysis!$BC$2, 'Raw Data'!D354-'Raw Data'!E354&gt;1), 'Raw Data'!AW354, IF(AND('Raw Data'!J354&lt;Analysis!$BC$2, 'Raw Data'!E354-'Raw Data'!D354&gt;1), 'Raw Data'!AY354, 0)))</f>
        <v/>
      </c>
      <c r="AP359">
        <f>IF(ISBLANK('Raw Data'!A354), 0, IF(AND('Raw Data'!I354&lt;Analysis!$BC$2, 'Raw Data'!D354-'Raw Data'!E354&gt;2), 'Raw Data'!AZ354, IF(AND('Raw Data'!J354&lt;Analysis!$BC$2, 'Raw Data'!E354-'Raw Data'!D354&gt;2), 'Raw Data'!BB354, 0)))</f>
        <v/>
      </c>
      <c r="AQ359">
        <f>IF(ISBLANK('Raw Data'!A354), 0, IF(AND('Raw Data'!I354&lt;Analysis!$BC$2, 'Raw Data'!D354-'Raw Data'!E354&gt;3), 'Raw Data'!BC354, IF(AND('Raw Data'!J354&lt;Analysis!$BC$2, 'Raw Data'!E354-'Raw Data'!D354&gt;3), 'Raw Data'!BE354, 0)))</f>
        <v/>
      </c>
      <c r="AR359">
        <f>IF('Hidden Analysiss'!D355=1,IF(ABS('Raw Data'!E354-'Raw Data'!D354)&lt;2,'Raw Data'!AX354,0), 0)</f>
        <v/>
      </c>
      <c r="AS359">
        <f>IF('Hidden Analysiss'!D355=1,IF(ABS('Raw Data'!E354-'Raw Data'!D354)&lt;3,'Raw Data'!BA354,0), 0)</f>
        <v/>
      </c>
      <c r="AT359">
        <f>IF('Hidden Analysiss'!D355=1,IF(ABS('Raw Data'!E354-'Raw Data'!D354)&lt;4,'Raw Data'!BD354,0), 0)</f>
        <v/>
      </c>
      <c r="AU359">
        <f>IF(AND('Hidden Analysiss'!E355=1, ABS('Raw Data'!E354-'Raw Data'!D354)&lt;2), 'Raw Data'!AX354, 0)</f>
        <v/>
      </c>
      <c r="AV359">
        <f>IF(AND('Hidden Analysiss'!E355=1, ABS('Raw Data'!E354-'Raw Data'!D354)&lt;3), 'Raw Data'!BA354, 0)</f>
        <v/>
      </c>
      <c r="AW359">
        <f>IF(AND('Hidden Analysiss'!E355=1, ABS('Raw Data'!E354-'Raw Data'!D354)&lt;3), 'Raw Data'!BD354, 0)</f>
        <v/>
      </c>
    </row>
    <row r="360">
      <c r="A360" s="1">
        <f>'Raw Data'!A355</f>
        <v/>
      </c>
      <c r="B360">
        <f>IF('Raw Data'!E355&gt;'Raw Data'!D355, 'Raw Data'!J355, 0)</f>
        <v/>
      </c>
      <c r="C360">
        <f>IF('Raw Data'!D355&gt;'Raw Data'!E355, 'Raw Data'!I355, 0)</f>
        <v/>
      </c>
      <c r="D360">
        <f>SUM(G360:H360)</f>
        <v/>
      </c>
      <c r="E360">
        <f>IF(AND('Raw Data'!J355&lt;'Raw Data'!I355,'Raw Data'!E355&gt;'Raw Data'!D355,'Raw Data'!E355-'Raw Data'!D355&gt;3),'Raw Data'!N355,IF(AND('Raw Data'!I355&lt;'Raw Data'!J355,'Raw Data'!D355&gt;'Raw Data'!E355,'Raw Data'!D355-'Raw Data'!E355&gt;3),'Raw Data'!M355,0))</f>
        <v/>
      </c>
      <c r="F360">
        <f>IF(AND('Raw Data'!J355&lt;'Raw Data'!I355,'Raw Data'!E355&gt;'Raw Data'!D355,'Raw Data'!E355-'Raw Data'!D355&lt;4),'Raw Data'!L355,IF(AND('Raw Data'!I355&lt;'Raw Data'!J355,'Raw Data'!D355&gt;'Raw Data'!E355,'Raw Data'!D355-'Raw Data'!E355&lt;4),'Raw Data'!K355,0))</f>
        <v/>
      </c>
      <c r="G360">
        <f>IF(AND('Raw Data'!J355&lt;'Raw Data'!I355, 'Raw Data'!E355&gt;'Raw Data'!D355), 'Raw Data'!J355, 0)</f>
        <v/>
      </c>
      <c r="H360">
        <f>IF(AND('Raw Data'!J355&gt;'Raw Data'!I355, 'Raw Data'!E355&lt;'Raw Data'!D355), 'Raw Data'!I355, 0)</f>
        <v/>
      </c>
      <c r="I360">
        <f>SUM(J360:K360)</f>
        <v/>
      </c>
      <c r="J360">
        <f>IF(AND('Raw Data'!J355&gt;'Raw Data'!I355, 'Raw Data'!E355&gt;'Raw Data'!D355), 'Raw Data'!J355, 0)</f>
        <v/>
      </c>
      <c r="K360">
        <f>IF(AND('Raw Data'!I355&gt;'Raw Data'!J355, 'Raw Data'!D355&gt;'Raw Data'!E355), 'Raw Data'!I355, 0)</f>
        <v/>
      </c>
      <c r="L360">
        <f>IF('Raw Data'!E355-'Raw Data'!D355&gt;3, 'Raw Data'!N355, 0)</f>
        <v/>
      </c>
      <c r="M360">
        <f>IF('Raw Data'!D355-'Raw Data'!E355&gt;3, 'Raw Data'!M355, 0)</f>
        <v/>
      </c>
      <c r="N360">
        <f>IF(ISBLANK('Raw Data'!D355),0,IF(AND('Raw Data'!E355&gt;'Raw Data'!D355,'Raw Data'!E355-'Raw Data'!D355&gt;0,'Raw Data'!E355-'Raw Data'!D355&lt;4),'Raw Data'!L355, 0))</f>
        <v/>
      </c>
      <c r="O360">
        <f>IF(ISBLANK('Raw Data'!D355),0,IF(AND('Raw Data'!E355&gt;'Raw Data'!D355,'Raw Data'!E355-'Raw Data'!D355&gt;0,'Raw Data'!D355-'Raw Data'!E355&lt;4),'Raw Data'!K355, 0))</f>
        <v/>
      </c>
      <c r="P360">
        <f>IF('Raw Data'!E355-'Raw Data'!D355&gt;3, 'Raw Data'!N355, IF('Raw Data'!D355-'Raw Data'!E355&gt;3, 'Raw Data'!M355, 0))</f>
        <v/>
      </c>
      <c r="Q360">
        <f>IF(ISBLANK('Raw Data'!E355),0,IF(AND('Raw Data'!E355-'Raw Data'!D355&lt;4,'Raw Data'!E355-'Raw Data'!D355&gt;0),'Raw Data'!L355,IF(AND('Raw Data'!D355&gt;'Raw Data'!E355,'Raw Data'!D355-'Raw Data'!E355&gt;0),'Raw Data'!K355,0)))</f>
        <v/>
      </c>
      <c r="R360">
        <f>IF(ISBLANK('Raw Data'!K355),0,IFERROR(IF(MATCH(SMALL('Raw Data'!K355:N355,1),L360:O360,0),SMALL('Raw Data'!K355:N355,1)),0))</f>
        <v/>
      </c>
      <c r="S360">
        <f>IF(ISBLANK('Raw Data'!K355),0,IFERROR(IF(MATCH(SMALL('Raw Data'!K355:N355,2),L360:O360,0),SMALL('Raw Data'!K355:N355,2)),0))</f>
        <v/>
      </c>
      <c r="T360">
        <f>IF(ISBLANK('Raw Data'!K355),0,IFERROR(IF(MATCH(SMALL('Raw Data'!K355:N355,3),L360:O360,0),SMALL('Raw Data'!K355:N355,3)),0))</f>
        <v/>
      </c>
      <c r="U360">
        <f>IF(ISBLANK('Raw Data'!K355),0,IFERROR(IF(MATCH(SMALL('Raw Data'!K355:N355,4),L360:O360,0),SMALL('Raw Data'!K355:N355,4)),0))</f>
        <v/>
      </c>
      <c r="V360">
        <f>IF(AND('Raw Data'!D355&lt;3, 'Raw Data'!E355&lt;3, 'Raw Data'!A355&gt;0), 'Raw Data'!AF355, 0)</f>
        <v/>
      </c>
      <c r="W360">
        <f>IF(AND('Raw Data'!D355&lt;4, 'Raw Data'!E355&lt;4, 'Raw Data'!A355&gt;0), 'Raw Data'!AI355, 0)</f>
        <v/>
      </c>
      <c r="X360">
        <f>IF(AND('Raw Data'!D355&lt;5, 'Raw Data'!E355&lt;5, 'Raw Data'!A355&gt;0), 'Raw Data'!AL355, 0)</f>
        <v/>
      </c>
      <c r="Y360">
        <f>IF(AND('Raw Data'!D355&lt;6, 'Raw Data'!E355&lt;6, 'Raw Data'!A355&gt;0), 'Raw Data'!AO355, 0)</f>
        <v/>
      </c>
      <c r="Z360">
        <f>IF(ISBLANK('Raw Data'!D355), 0, IF('Raw Data'!D355-'Raw Data'!E355&gt;1, 'Raw Data'!AW355, 0))</f>
        <v/>
      </c>
      <c r="AA360">
        <f>IF(ISBLANK('Raw Data'!A355), 0, IF(ABS('Raw Data'!D355-'Raw Data'!E355)&lt;2, 'Raw Data'!AX355, 0))</f>
        <v/>
      </c>
      <c r="AB360">
        <f>IF(ISBLANK('Raw Data'!D355), 0, IF('Raw Data'!E355-'Raw Data'!D355&gt;1, 'Raw Data'!AY355, 0))</f>
        <v/>
      </c>
      <c r="AC360">
        <f>IF(ISBLANK('Raw Data'!D355), 0, IF('Raw Data'!D355-'Raw Data'!E355&gt;2, 'Raw Data'!AZ355, 0))</f>
        <v/>
      </c>
      <c r="AD360">
        <f>IF(ISBLANK('Raw Data'!A355), 0, IF(ABS('Raw Data'!D355-'Raw Data'!E355)&lt;3, 'Raw Data'!BA355, 0))</f>
        <v/>
      </c>
      <c r="AE360">
        <f>IF(ISBLANK('Raw Data'!D355), 0, IF('Raw Data'!E355-'Raw Data'!D355&gt;2, 'Raw Data'!BB355, 0))</f>
        <v/>
      </c>
      <c r="AF360">
        <f>IF(ISBLANK('Raw Data'!D355), 0, IF('Raw Data'!D355-'Raw Data'!E355&gt;3, 'Raw Data'!BC355, 0))</f>
        <v/>
      </c>
      <c r="AG360">
        <f>IF(ISBLANK('Raw Data'!A355), 0, IF(ABS('Raw Data'!D355-'Raw Data'!E355)&lt;4, 'Raw Data'!BD355, 0))</f>
        <v/>
      </c>
      <c r="AH360">
        <f>IF(ISBLANK('Raw Data'!D355), 0, IF('Raw Data'!E355-'Raw Data'!D355&gt;3, 'Raw Data'!BE355, 0))</f>
        <v/>
      </c>
      <c r="AI360">
        <f>IF(SUM('Raw Data'!D355:E355)&gt;'Raw Data'!F355, 'Raw Data'!G355, 0)</f>
        <v/>
      </c>
      <c r="AJ360">
        <f>IF(ISBLANK('Raw Data'!D355), 0, IF(SUM('Raw Data'!D355:E355)&lt;'Raw Data'!F355, 'Raw Data'!H355, 0))</f>
        <v/>
      </c>
      <c r="AK360">
        <f>IF(ISBLANK('Raw Data'!A355), 0, IF(AND('Raw Data'!D355&lt;3, 'Raw Data'!E355&lt;3, 'Raw Data'!F355&lt;BB$2), 'Raw Data'!AF355, 0))</f>
        <v/>
      </c>
      <c r="AL360">
        <f>IF(ISBLANK('Raw Data'!A355), 0, IF(AND('Raw Data'!D355&lt;4, 'Raw Data'!E355&lt;4, 'Raw Data'!F355&lt;BB$2), 'Raw Data'!AI355, 0))</f>
        <v/>
      </c>
      <c r="AM360">
        <f>IF(ISBLANK('Raw Data'!A355), 0, IF(AND('Raw Data'!D355&lt;5, 'Raw Data'!E355&lt;5, 'Raw Data'!F355&lt;BB$2), 'Raw Data'!AL355, 0))</f>
        <v/>
      </c>
      <c r="AN360">
        <f>IF(ISBLANK('Raw Data'!A355), 0, IF(AND('Raw Data'!D355&lt;6, 'Raw Data'!E355&lt;6, 'Raw Data'!F355&lt;BB$2), 'Raw Data'!AO355, 0))</f>
        <v/>
      </c>
      <c r="AO360">
        <f>IF(ISBLANK('Raw Data'!A355), 0, IF(AND('Raw Data'!I355&lt;Analysis!$BC$2, 'Raw Data'!D355-'Raw Data'!E355&gt;1), 'Raw Data'!AW355, IF(AND('Raw Data'!J355&lt;Analysis!$BC$2, 'Raw Data'!E355-'Raw Data'!D355&gt;1), 'Raw Data'!AY355, 0)))</f>
        <v/>
      </c>
      <c r="AP360">
        <f>IF(ISBLANK('Raw Data'!A355), 0, IF(AND('Raw Data'!I355&lt;Analysis!$BC$2, 'Raw Data'!D355-'Raw Data'!E355&gt;2), 'Raw Data'!AZ355, IF(AND('Raw Data'!J355&lt;Analysis!$BC$2, 'Raw Data'!E355-'Raw Data'!D355&gt;2), 'Raw Data'!BB355, 0)))</f>
        <v/>
      </c>
      <c r="AQ360">
        <f>IF(ISBLANK('Raw Data'!A355), 0, IF(AND('Raw Data'!I355&lt;Analysis!$BC$2, 'Raw Data'!D355-'Raw Data'!E355&gt;3), 'Raw Data'!BC355, IF(AND('Raw Data'!J355&lt;Analysis!$BC$2, 'Raw Data'!E355-'Raw Data'!D355&gt;3), 'Raw Data'!BE355, 0)))</f>
        <v/>
      </c>
      <c r="AR360">
        <f>IF('Hidden Analysiss'!D356=1,IF(ABS('Raw Data'!E355-'Raw Data'!D355)&lt;2,'Raw Data'!AX355,0), 0)</f>
        <v/>
      </c>
      <c r="AS360">
        <f>IF('Hidden Analysiss'!D356=1,IF(ABS('Raw Data'!E355-'Raw Data'!D355)&lt;3,'Raw Data'!BA355,0), 0)</f>
        <v/>
      </c>
      <c r="AT360">
        <f>IF('Hidden Analysiss'!D356=1,IF(ABS('Raw Data'!E355-'Raw Data'!D355)&lt;4,'Raw Data'!BD355,0), 0)</f>
        <v/>
      </c>
      <c r="AU360">
        <f>IF(AND('Hidden Analysiss'!E356=1, ABS('Raw Data'!E355-'Raw Data'!D355)&lt;2), 'Raw Data'!AX355, 0)</f>
        <v/>
      </c>
      <c r="AV360">
        <f>IF(AND('Hidden Analysiss'!E356=1, ABS('Raw Data'!E355-'Raw Data'!D355)&lt;3), 'Raw Data'!BA355, 0)</f>
        <v/>
      </c>
      <c r="AW360">
        <f>IF(AND('Hidden Analysiss'!E356=1, ABS('Raw Data'!E355-'Raw Data'!D355)&lt;3), 'Raw Data'!BD355, 0)</f>
        <v/>
      </c>
    </row>
    <row r="361">
      <c r="A361" s="1">
        <f>'Raw Data'!A356</f>
        <v/>
      </c>
      <c r="B361">
        <f>IF('Raw Data'!E356&gt;'Raw Data'!D356, 'Raw Data'!J356, 0)</f>
        <v/>
      </c>
      <c r="C361">
        <f>IF('Raw Data'!D356&gt;'Raw Data'!E356, 'Raw Data'!I356, 0)</f>
        <v/>
      </c>
      <c r="D361">
        <f>SUM(G361:H361)</f>
        <v/>
      </c>
      <c r="E361">
        <f>IF(AND('Raw Data'!J356&lt;'Raw Data'!I356,'Raw Data'!E356&gt;'Raw Data'!D356,'Raw Data'!E356-'Raw Data'!D356&gt;3),'Raw Data'!N356,IF(AND('Raw Data'!I356&lt;'Raw Data'!J356,'Raw Data'!D356&gt;'Raw Data'!E356,'Raw Data'!D356-'Raw Data'!E356&gt;3),'Raw Data'!M356,0))</f>
        <v/>
      </c>
      <c r="F361">
        <f>IF(AND('Raw Data'!J356&lt;'Raw Data'!I356,'Raw Data'!E356&gt;'Raw Data'!D356,'Raw Data'!E356-'Raw Data'!D356&lt;4),'Raw Data'!L356,IF(AND('Raw Data'!I356&lt;'Raw Data'!J356,'Raw Data'!D356&gt;'Raw Data'!E356,'Raw Data'!D356-'Raw Data'!E356&lt;4),'Raw Data'!K356,0))</f>
        <v/>
      </c>
      <c r="G361">
        <f>IF(AND('Raw Data'!J356&lt;'Raw Data'!I356, 'Raw Data'!E356&gt;'Raw Data'!D356), 'Raw Data'!J356, 0)</f>
        <v/>
      </c>
      <c r="H361">
        <f>IF(AND('Raw Data'!J356&gt;'Raw Data'!I356, 'Raw Data'!E356&lt;'Raw Data'!D356), 'Raw Data'!I356, 0)</f>
        <v/>
      </c>
      <c r="I361">
        <f>SUM(J361:K361)</f>
        <v/>
      </c>
      <c r="J361">
        <f>IF(AND('Raw Data'!J356&gt;'Raw Data'!I356, 'Raw Data'!E356&gt;'Raw Data'!D356), 'Raw Data'!J356, 0)</f>
        <v/>
      </c>
      <c r="K361">
        <f>IF(AND('Raw Data'!I356&gt;'Raw Data'!J356, 'Raw Data'!D356&gt;'Raw Data'!E356), 'Raw Data'!I356, 0)</f>
        <v/>
      </c>
      <c r="L361">
        <f>IF('Raw Data'!E356-'Raw Data'!D356&gt;3, 'Raw Data'!N356, 0)</f>
        <v/>
      </c>
      <c r="M361">
        <f>IF('Raw Data'!D356-'Raw Data'!E356&gt;3, 'Raw Data'!M356, 0)</f>
        <v/>
      </c>
      <c r="N361">
        <f>IF(ISBLANK('Raw Data'!D356),0,IF(AND('Raw Data'!E356&gt;'Raw Data'!D356,'Raw Data'!E356-'Raw Data'!D356&gt;0,'Raw Data'!E356-'Raw Data'!D356&lt;4),'Raw Data'!L356, 0))</f>
        <v/>
      </c>
      <c r="O361">
        <f>IF(ISBLANK('Raw Data'!D356),0,IF(AND('Raw Data'!E356&gt;'Raw Data'!D356,'Raw Data'!E356-'Raw Data'!D356&gt;0,'Raw Data'!D356-'Raw Data'!E356&lt;4),'Raw Data'!K356, 0))</f>
        <v/>
      </c>
      <c r="P361">
        <f>IF('Raw Data'!E356-'Raw Data'!D356&gt;3, 'Raw Data'!N356, IF('Raw Data'!D356-'Raw Data'!E356&gt;3, 'Raw Data'!M356, 0))</f>
        <v/>
      </c>
      <c r="Q361">
        <f>IF(ISBLANK('Raw Data'!E356),0,IF(AND('Raw Data'!E356-'Raw Data'!D356&lt;4,'Raw Data'!E356-'Raw Data'!D356&gt;0),'Raw Data'!L356,IF(AND('Raw Data'!D356&gt;'Raw Data'!E356,'Raw Data'!D356-'Raw Data'!E356&gt;0),'Raw Data'!K356,0)))</f>
        <v/>
      </c>
      <c r="R361">
        <f>IF(ISBLANK('Raw Data'!K356),0,IFERROR(IF(MATCH(SMALL('Raw Data'!K356:N356,1),L361:O361,0),SMALL('Raw Data'!K356:N356,1)),0))</f>
        <v/>
      </c>
      <c r="S361">
        <f>IF(ISBLANK('Raw Data'!K356),0,IFERROR(IF(MATCH(SMALL('Raw Data'!K356:N356,2),L361:O361,0),SMALL('Raw Data'!K356:N356,2)),0))</f>
        <v/>
      </c>
      <c r="T361">
        <f>IF(ISBLANK('Raw Data'!K356),0,IFERROR(IF(MATCH(SMALL('Raw Data'!K356:N356,3),L361:O361,0),SMALL('Raw Data'!K356:N356,3)),0))</f>
        <v/>
      </c>
      <c r="U361">
        <f>IF(ISBLANK('Raw Data'!K356),0,IFERROR(IF(MATCH(SMALL('Raw Data'!K356:N356,4),L361:O361,0),SMALL('Raw Data'!K356:N356,4)),0))</f>
        <v/>
      </c>
      <c r="V361">
        <f>IF(AND('Raw Data'!D356&lt;3, 'Raw Data'!E356&lt;3, 'Raw Data'!A356&gt;0), 'Raw Data'!AF356, 0)</f>
        <v/>
      </c>
      <c r="W361">
        <f>IF(AND('Raw Data'!D356&lt;4, 'Raw Data'!E356&lt;4, 'Raw Data'!A356&gt;0), 'Raw Data'!AI356, 0)</f>
        <v/>
      </c>
      <c r="X361">
        <f>IF(AND('Raw Data'!D356&lt;5, 'Raw Data'!E356&lt;5, 'Raw Data'!A356&gt;0), 'Raw Data'!AL356, 0)</f>
        <v/>
      </c>
      <c r="Y361">
        <f>IF(AND('Raw Data'!D356&lt;6, 'Raw Data'!E356&lt;6, 'Raw Data'!A356&gt;0), 'Raw Data'!AO356, 0)</f>
        <v/>
      </c>
      <c r="Z361">
        <f>IF(ISBLANK('Raw Data'!D356), 0, IF('Raw Data'!D356-'Raw Data'!E356&gt;1, 'Raw Data'!AW356, 0))</f>
        <v/>
      </c>
      <c r="AA361">
        <f>IF(ISBLANK('Raw Data'!A356), 0, IF(ABS('Raw Data'!D356-'Raw Data'!E356)&lt;2, 'Raw Data'!AX356, 0))</f>
        <v/>
      </c>
      <c r="AB361">
        <f>IF(ISBLANK('Raw Data'!D356), 0, IF('Raw Data'!E356-'Raw Data'!D356&gt;1, 'Raw Data'!AY356, 0))</f>
        <v/>
      </c>
      <c r="AC361">
        <f>IF(ISBLANK('Raw Data'!D356), 0, IF('Raw Data'!D356-'Raw Data'!E356&gt;2, 'Raw Data'!AZ356, 0))</f>
        <v/>
      </c>
      <c r="AD361">
        <f>IF(ISBLANK('Raw Data'!A356), 0, IF(ABS('Raw Data'!D356-'Raw Data'!E356)&lt;3, 'Raw Data'!BA356, 0))</f>
        <v/>
      </c>
      <c r="AE361">
        <f>IF(ISBLANK('Raw Data'!D356), 0, IF('Raw Data'!E356-'Raw Data'!D356&gt;2, 'Raw Data'!BB356, 0))</f>
        <v/>
      </c>
      <c r="AF361">
        <f>IF(ISBLANK('Raw Data'!D356), 0, IF('Raw Data'!D356-'Raw Data'!E356&gt;3, 'Raw Data'!BC356, 0))</f>
        <v/>
      </c>
      <c r="AG361">
        <f>IF(ISBLANK('Raw Data'!A356), 0, IF(ABS('Raw Data'!D356-'Raw Data'!E356)&lt;4, 'Raw Data'!BD356, 0))</f>
        <v/>
      </c>
      <c r="AH361">
        <f>IF(ISBLANK('Raw Data'!D356), 0, IF('Raw Data'!E356-'Raw Data'!D356&gt;3, 'Raw Data'!BE356, 0))</f>
        <v/>
      </c>
      <c r="AI361">
        <f>IF(SUM('Raw Data'!D356:E356)&gt;'Raw Data'!F356, 'Raw Data'!G356, 0)</f>
        <v/>
      </c>
      <c r="AJ361">
        <f>IF(ISBLANK('Raw Data'!D356), 0, IF(SUM('Raw Data'!D356:E356)&lt;'Raw Data'!F356, 'Raw Data'!H356, 0))</f>
        <v/>
      </c>
      <c r="AK361">
        <f>IF(ISBLANK('Raw Data'!A356), 0, IF(AND('Raw Data'!D356&lt;3, 'Raw Data'!E356&lt;3, 'Raw Data'!F356&lt;BB$2), 'Raw Data'!AF356, 0))</f>
        <v/>
      </c>
      <c r="AL361">
        <f>IF(ISBLANK('Raw Data'!A356), 0, IF(AND('Raw Data'!D356&lt;4, 'Raw Data'!E356&lt;4, 'Raw Data'!F356&lt;BB$2), 'Raw Data'!AI356, 0))</f>
        <v/>
      </c>
      <c r="AM361">
        <f>IF(ISBLANK('Raw Data'!A356), 0, IF(AND('Raw Data'!D356&lt;5, 'Raw Data'!E356&lt;5, 'Raw Data'!F356&lt;BB$2), 'Raw Data'!AL356, 0))</f>
        <v/>
      </c>
      <c r="AN361">
        <f>IF(ISBLANK('Raw Data'!A356), 0, IF(AND('Raw Data'!D356&lt;6, 'Raw Data'!E356&lt;6, 'Raw Data'!F356&lt;BB$2), 'Raw Data'!AO356, 0))</f>
        <v/>
      </c>
      <c r="AO361">
        <f>IF(ISBLANK('Raw Data'!A356), 0, IF(AND('Raw Data'!I356&lt;Analysis!$BC$2, 'Raw Data'!D356-'Raw Data'!E356&gt;1), 'Raw Data'!AW356, IF(AND('Raw Data'!J356&lt;Analysis!$BC$2, 'Raw Data'!E356-'Raw Data'!D356&gt;1), 'Raw Data'!AY356, 0)))</f>
        <v/>
      </c>
      <c r="AP361">
        <f>IF(ISBLANK('Raw Data'!A356), 0, IF(AND('Raw Data'!I356&lt;Analysis!$BC$2, 'Raw Data'!D356-'Raw Data'!E356&gt;2), 'Raw Data'!AZ356, IF(AND('Raw Data'!J356&lt;Analysis!$BC$2, 'Raw Data'!E356-'Raw Data'!D356&gt;2), 'Raw Data'!BB356, 0)))</f>
        <v/>
      </c>
      <c r="AQ361">
        <f>IF(ISBLANK('Raw Data'!A356), 0, IF(AND('Raw Data'!I356&lt;Analysis!$BC$2, 'Raw Data'!D356-'Raw Data'!E356&gt;3), 'Raw Data'!BC356, IF(AND('Raw Data'!J356&lt;Analysis!$BC$2, 'Raw Data'!E356-'Raw Data'!D356&gt;3), 'Raw Data'!BE356, 0)))</f>
        <v/>
      </c>
      <c r="AR361">
        <f>IF('Hidden Analysiss'!D357=1,IF(ABS('Raw Data'!E356-'Raw Data'!D356)&lt;2,'Raw Data'!AX356,0), 0)</f>
        <v/>
      </c>
      <c r="AS361">
        <f>IF('Hidden Analysiss'!D357=1,IF(ABS('Raw Data'!E356-'Raw Data'!D356)&lt;3,'Raw Data'!BA356,0), 0)</f>
        <v/>
      </c>
      <c r="AT361">
        <f>IF('Hidden Analysiss'!D357=1,IF(ABS('Raw Data'!E356-'Raw Data'!D356)&lt;4,'Raw Data'!BD356,0), 0)</f>
        <v/>
      </c>
      <c r="AU361">
        <f>IF(AND('Hidden Analysiss'!E357=1, ABS('Raw Data'!E356-'Raw Data'!D356)&lt;2), 'Raw Data'!AX356, 0)</f>
        <v/>
      </c>
      <c r="AV361">
        <f>IF(AND('Hidden Analysiss'!E357=1, ABS('Raw Data'!E356-'Raw Data'!D356)&lt;3), 'Raw Data'!BA356, 0)</f>
        <v/>
      </c>
      <c r="AW361">
        <f>IF(AND('Hidden Analysiss'!E357=1, ABS('Raw Data'!E356-'Raw Data'!D356)&lt;3), 'Raw Data'!BD356, 0)</f>
        <v/>
      </c>
    </row>
    <row r="362">
      <c r="A362" s="1">
        <f>'Raw Data'!A357</f>
        <v/>
      </c>
      <c r="B362">
        <f>IF('Raw Data'!E357&gt;'Raw Data'!D357, 'Raw Data'!J357, 0)</f>
        <v/>
      </c>
      <c r="C362">
        <f>IF('Raw Data'!D357&gt;'Raw Data'!E357, 'Raw Data'!I357, 0)</f>
        <v/>
      </c>
      <c r="D362">
        <f>SUM(G362:H362)</f>
        <v/>
      </c>
      <c r="E362">
        <f>IF(AND('Raw Data'!J357&lt;'Raw Data'!I357,'Raw Data'!E357&gt;'Raw Data'!D357,'Raw Data'!E357-'Raw Data'!D357&gt;3),'Raw Data'!N357,IF(AND('Raw Data'!I357&lt;'Raw Data'!J357,'Raw Data'!D357&gt;'Raw Data'!E357,'Raw Data'!D357-'Raw Data'!E357&gt;3),'Raw Data'!M357,0))</f>
        <v/>
      </c>
      <c r="F362">
        <f>IF(AND('Raw Data'!J357&lt;'Raw Data'!I357,'Raw Data'!E357&gt;'Raw Data'!D357,'Raw Data'!E357-'Raw Data'!D357&lt;4),'Raw Data'!L357,IF(AND('Raw Data'!I357&lt;'Raw Data'!J357,'Raw Data'!D357&gt;'Raw Data'!E357,'Raw Data'!D357-'Raw Data'!E357&lt;4),'Raw Data'!K357,0))</f>
        <v/>
      </c>
      <c r="G362">
        <f>IF(AND('Raw Data'!J357&lt;'Raw Data'!I357, 'Raw Data'!E357&gt;'Raw Data'!D357), 'Raw Data'!J357, 0)</f>
        <v/>
      </c>
      <c r="H362">
        <f>IF(AND('Raw Data'!J357&gt;'Raw Data'!I357, 'Raw Data'!E357&lt;'Raw Data'!D357), 'Raw Data'!I357, 0)</f>
        <v/>
      </c>
      <c r="I362">
        <f>SUM(J362:K362)</f>
        <v/>
      </c>
      <c r="J362">
        <f>IF(AND('Raw Data'!J357&gt;'Raw Data'!I357, 'Raw Data'!E357&gt;'Raw Data'!D357), 'Raw Data'!J357, 0)</f>
        <v/>
      </c>
      <c r="K362">
        <f>IF(AND('Raw Data'!I357&gt;'Raw Data'!J357, 'Raw Data'!D357&gt;'Raw Data'!E357), 'Raw Data'!I357, 0)</f>
        <v/>
      </c>
      <c r="L362">
        <f>IF('Raw Data'!E357-'Raw Data'!D357&gt;3, 'Raw Data'!N357, 0)</f>
        <v/>
      </c>
      <c r="M362">
        <f>IF('Raw Data'!D357-'Raw Data'!E357&gt;3, 'Raw Data'!M357, 0)</f>
        <v/>
      </c>
      <c r="N362">
        <f>IF(ISBLANK('Raw Data'!D357),0,IF(AND('Raw Data'!E357&gt;'Raw Data'!D357,'Raw Data'!E357-'Raw Data'!D357&gt;0,'Raw Data'!E357-'Raw Data'!D357&lt;4),'Raw Data'!L357, 0))</f>
        <v/>
      </c>
      <c r="O362">
        <f>IF(ISBLANK('Raw Data'!D357),0,IF(AND('Raw Data'!E357&gt;'Raw Data'!D357,'Raw Data'!E357-'Raw Data'!D357&gt;0,'Raw Data'!D357-'Raw Data'!E357&lt;4),'Raw Data'!K357, 0))</f>
        <v/>
      </c>
      <c r="P362">
        <f>IF('Raw Data'!E357-'Raw Data'!D357&gt;3, 'Raw Data'!N357, IF('Raw Data'!D357-'Raw Data'!E357&gt;3, 'Raw Data'!M357, 0))</f>
        <v/>
      </c>
      <c r="Q362">
        <f>IF(ISBLANK('Raw Data'!E357),0,IF(AND('Raw Data'!E357-'Raw Data'!D357&lt;4,'Raw Data'!E357-'Raw Data'!D357&gt;0),'Raw Data'!L357,IF(AND('Raw Data'!D357&gt;'Raw Data'!E357,'Raw Data'!D357-'Raw Data'!E357&gt;0),'Raw Data'!K357,0)))</f>
        <v/>
      </c>
      <c r="R362">
        <f>IF(ISBLANK('Raw Data'!K357),0,IFERROR(IF(MATCH(SMALL('Raw Data'!K357:N357,1),L362:O362,0),SMALL('Raw Data'!K357:N357,1)),0))</f>
        <v/>
      </c>
      <c r="S362">
        <f>IF(ISBLANK('Raw Data'!K357),0,IFERROR(IF(MATCH(SMALL('Raw Data'!K357:N357,2),L362:O362,0),SMALL('Raw Data'!K357:N357,2)),0))</f>
        <v/>
      </c>
      <c r="T362">
        <f>IF(ISBLANK('Raw Data'!K357),0,IFERROR(IF(MATCH(SMALL('Raw Data'!K357:N357,3),L362:O362,0),SMALL('Raw Data'!K357:N357,3)),0))</f>
        <v/>
      </c>
      <c r="U362">
        <f>IF(ISBLANK('Raw Data'!K357),0,IFERROR(IF(MATCH(SMALL('Raw Data'!K357:N357,4),L362:O362,0),SMALL('Raw Data'!K357:N357,4)),0))</f>
        <v/>
      </c>
      <c r="V362">
        <f>IF(AND('Raw Data'!D357&lt;3, 'Raw Data'!E357&lt;3, 'Raw Data'!A357&gt;0), 'Raw Data'!AF357, 0)</f>
        <v/>
      </c>
      <c r="W362">
        <f>IF(AND('Raw Data'!D357&lt;4, 'Raw Data'!E357&lt;4, 'Raw Data'!A357&gt;0), 'Raw Data'!AI357, 0)</f>
        <v/>
      </c>
      <c r="X362">
        <f>IF(AND('Raw Data'!D357&lt;5, 'Raw Data'!E357&lt;5, 'Raw Data'!A357&gt;0), 'Raw Data'!AL357, 0)</f>
        <v/>
      </c>
      <c r="Y362">
        <f>IF(AND('Raw Data'!D357&lt;6, 'Raw Data'!E357&lt;6, 'Raw Data'!A357&gt;0), 'Raw Data'!AO357, 0)</f>
        <v/>
      </c>
      <c r="Z362">
        <f>IF(ISBLANK('Raw Data'!D357), 0, IF('Raw Data'!D357-'Raw Data'!E357&gt;1, 'Raw Data'!AW357, 0))</f>
        <v/>
      </c>
      <c r="AA362">
        <f>IF(ISBLANK('Raw Data'!A357), 0, IF(ABS('Raw Data'!D357-'Raw Data'!E357)&lt;2, 'Raw Data'!AX357, 0))</f>
        <v/>
      </c>
      <c r="AB362">
        <f>IF(ISBLANK('Raw Data'!D357), 0, IF('Raw Data'!E357-'Raw Data'!D357&gt;1, 'Raw Data'!AY357, 0))</f>
        <v/>
      </c>
      <c r="AC362">
        <f>IF(ISBLANK('Raw Data'!D357), 0, IF('Raw Data'!D357-'Raw Data'!E357&gt;2, 'Raw Data'!AZ357, 0))</f>
        <v/>
      </c>
      <c r="AD362">
        <f>IF(ISBLANK('Raw Data'!A357), 0, IF(ABS('Raw Data'!D357-'Raw Data'!E357)&lt;3, 'Raw Data'!BA357, 0))</f>
        <v/>
      </c>
      <c r="AE362">
        <f>IF(ISBLANK('Raw Data'!D357), 0, IF('Raw Data'!E357-'Raw Data'!D357&gt;2, 'Raw Data'!BB357, 0))</f>
        <v/>
      </c>
      <c r="AF362">
        <f>IF(ISBLANK('Raw Data'!D357), 0, IF('Raw Data'!D357-'Raw Data'!E357&gt;3, 'Raw Data'!BC357, 0))</f>
        <v/>
      </c>
      <c r="AG362">
        <f>IF(ISBLANK('Raw Data'!A357), 0, IF(ABS('Raw Data'!D357-'Raw Data'!E357)&lt;4, 'Raw Data'!BD357, 0))</f>
        <v/>
      </c>
      <c r="AH362">
        <f>IF(ISBLANK('Raw Data'!D357), 0, IF('Raw Data'!E357-'Raw Data'!D357&gt;3, 'Raw Data'!BE357, 0))</f>
        <v/>
      </c>
      <c r="AI362">
        <f>IF(SUM('Raw Data'!D357:E357)&gt;'Raw Data'!F357, 'Raw Data'!G357, 0)</f>
        <v/>
      </c>
      <c r="AJ362">
        <f>IF(ISBLANK('Raw Data'!D357), 0, IF(SUM('Raw Data'!D357:E357)&lt;'Raw Data'!F357, 'Raw Data'!H357, 0))</f>
        <v/>
      </c>
      <c r="AK362">
        <f>IF(ISBLANK('Raw Data'!A357), 0, IF(AND('Raw Data'!D357&lt;3, 'Raw Data'!E357&lt;3, 'Raw Data'!F357&lt;BB$2), 'Raw Data'!AF357, 0))</f>
        <v/>
      </c>
      <c r="AL362">
        <f>IF(ISBLANK('Raw Data'!A357), 0, IF(AND('Raw Data'!D357&lt;4, 'Raw Data'!E357&lt;4, 'Raw Data'!F357&lt;BB$2), 'Raw Data'!AI357, 0))</f>
        <v/>
      </c>
      <c r="AM362">
        <f>IF(ISBLANK('Raw Data'!A357), 0, IF(AND('Raw Data'!D357&lt;5, 'Raw Data'!E357&lt;5, 'Raw Data'!F357&lt;BB$2), 'Raw Data'!AL357, 0))</f>
        <v/>
      </c>
      <c r="AN362">
        <f>IF(ISBLANK('Raw Data'!A357), 0, IF(AND('Raw Data'!D357&lt;6, 'Raw Data'!E357&lt;6, 'Raw Data'!F357&lt;BB$2), 'Raw Data'!AO357, 0))</f>
        <v/>
      </c>
      <c r="AO362">
        <f>IF(ISBLANK('Raw Data'!A357), 0, IF(AND('Raw Data'!I357&lt;Analysis!$BC$2, 'Raw Data'!D357-'Raw Data'!E357&gt;1), 'Raw Data'!AW357, IF(AND('Raw Data'!J357&lt;Analysis!$BC$2, 'Raw Data'!E357-'Raw Data'!D357&gt;1), 'Raw Data'!AY357, 0)))</f>
        <v/>
      </c>
      <c r="AP362">
        <f>IF(ISBLANK('Raw Data'!A357), 0, IF(AND('Raw Data'!I357&lt;Analysis!$BC$2, 'Raw Data'!D357-'Raw Data'!E357&gt;2), 'Raw Data'!AZ357, IF(AND('Raw Data'!J357&lt;Analysis!$BC$2, 'Raw Data'!E357-'Raw Data'!D357&gt;2), 'Raw Data'!BB357, 0)))</f>
        <v/>
      </c>
      <c r="AQ362">
        <f>IF(ISBLANK('Raw Data'!A357), 0, IF(AND('Raw Data'!I357&lt;Analysis!$BC$2, 'Raw Data'!D357-'Raw Data'!E357&gt;3), 'Raw Data'!BC357, IF(AND('Raw Data'!J357&lt;Analysis!$BC$2, 'Raw Data'!E357-'Raw Data'!D357&gt;3), 'Raw Data'!BE357, 0)))</f>
        <v/>
      </c>
      <c r="AR362">
        <f>IF('Hidden Analysiss'!D358=1,IF(ABS('Raw Data'!E357-'Raw Data'!D357)&lt;2,'Raw Data'!AX357,0), 0)</f>
        <v/>
      </c>
      <c r="AS362">
        <f>IF('Hidden Analysiss'!D358=1,IF(ABS('Raw Data'!E357-'Raw Data'!D357)&lt;3,'Raw Data'!BA357,0), 0)</f>
        <v/>
      </c>
      <c r="AT362">
        <f>IF('Hidden Analysiss'!D358=1,IF(ABS('Raw Data'!E357-'Raw Data'!D357)&lt;4,'Raw Data'!BD357,0), 0)</f>
        <v/>
      </c>
      <c r="AU362">
        <f>IF(AND('Hidden Analysiss'!E358=1, ABS('Raw Data'!E357-'Raw Data'!D357)&lt;2), 'Raw Data'!AX357, 0)</f>
        <v/>
      </c>
      <c r="AV362">
        <f>IF(AND('Hidden Analysiss'!E358=1, ABS('Raw Data'!E357-'Raw Data'!D357)&lt;3), 'Raw Data'!BA357, 0)</f>
        <v/>
      </c>
      <c r="AW362">
        <f>IF(AND('Hidden Analysiss'!E358=1, ABS('Raw Data'!E357-'Raw Data'!D357)&lt;3), 'Raw Data'!BD357, 0)</f>
        <v/>
      </c>
    </row>
    <row r="363">
      <c r="A363" s="1">
        <f>'Raw Data'!A358</f>
        <v/>
      </c>
      <c r="B363">
        <f>IF('Raw Data'!E358&gt;'Raw Data'!D358, 'Raw Data'!J358, 0)</f>
        <v/>
      </c>
      <c r="C363">
        <f>IF('Raw Data'!D358&gt;'Raw Data'!E358, 'Raw Data'!I358, 0)</f>
        <v/>
      </c>
      <c r="D363">
        <f>SUM(G363:H363)</f>
        <v/>
      </c>
      <c r="E363">
        <f>IF(AND('Raw Data'!J358&lt;'Raw Data'!I358,'Raw Data'!E358&gt;'Raw Data'!D358,'Raw Data'!E358-'Raw Data'!D358&gt;3),'Raw Data'!N358,IF(AND('Raw Data'!I358&lt;'Raw Data'!J358,'Raw Data'!D358&gt;'Raw Data'!E358,'Raw Data'!D358-'Raw Data'!E358&gt;3),'Raw Data'!M358,0))</f>
        <v/>
      </c>
      <c r="F363">
        <f>IF(AND('Raw Data'!J358&lt;'Raw Data'!I358,'Raw Data'!E358&gt;'Raw Data'!D358,'Raw Data'!E358-'Raw Data'!D358&lt;4),'Raw Data'!L358,IF(AND('Raw Data'!I358&lt;'Raw Data'!J358,'Raw Data'!D358&gt;'Raw Data'!E358,'Raw Data'!D358-'Raw Data'!E358&lt;4),'Raw Data'!K358,0))</f>
        <v/>
      </c>
      <c r="G363">
        <f>IF(AND('Raw Data'!J358&lt;'Raw Data'!I358, 'Raw Data'!E358&gt;'Raw Data'!D358), 'Raw Data'!J358, 0)</f>
        <v/>
      </c>
      <c r="H363">
        <f>IF(AND('Raw Data'!J358&gt;'Raw Data'!I358, 'Raw Data'!E358&lt;'Raw Data'!D358), 'Raw Data'!I358, 0)</f>
        <v/>
      </c>
      <c r="I363">
        <f>SUM(J363:K363)</f>
        <v/>
      </c>
      <c r="J363">
        <f>IF(AND('Raw Data'!J358&gt;'Raw Data'!I358, 'Raw Data'!E358&gt;'Raw Data'!D358), 'Raw Data'!J358, 0)</f>
        <v/>
      </c>
      <c r="K363">
        <f>IF(AND('Raw Data'!I358&gt;'Raw Data'!J358, 'Raw Data'!D358&gt;'Raw Data'!E358), 'Raw Data'!I358, 0)</f>
        <v/>
      </c>
      <c r="L363">
        <f>IF('Raw Data'!E358-'Raw Data'!D358&gt;3, 'Raw Data'!N358, 0)</f>
        <v/>
      </c>
      <c r="M363">
        <f>IF('Raw Data'!D358-'Raw Data'!E358&gt;3, 'Raw Data'!M358, 0)</f>
        <v/>
      </c>
      <c r="N363">
        <f>IF(ISBLANK('Raw Data'!D358),0,IF(AND('Raw Data'!E358&gt;'Raw Data'!D358,'Raw Data'!E358-'Raw Data'!D358&gt;0,'Raw Data'!E358-'Raw Data'!D358&lt;4),'Raw Data'!L358, 0))</f>
        <v/>
      </c>
      <c r="O363">
        <f>IF(ISBLANK('Raw Data'!D358),0,IF(AND('Raw Data'!E358&gt;'Raw Data'!D358,'Raw Data'!E358-'Raw Data'!D358&gt;0,'Raw Data'!D358-'Raw Data'!E358&lt;4),'Raw Data'!K358, 0))</f>
        <v/>
      </c>
      <c r="P363">
        <f>IF('Raw Data'!E358-'Raw Data'!D358&gt;3, 'Raw Data'!N358, IF('Raw Data'!D358-'Raw Data'!E358&gt;3, 'Raw Data'!M358, 0))</f>
        <v/>
      </c>
      <c r="Q363">
        <f>IF(ISBLANK('Raw Data'!E358),0,IF(AND('Raw Data'!E358-'Raw Data'!D358&lt;4,'Raw Data'!E358-'Raw Data'!D358&gt;0),'Raw Data'!L358,IF(AND('Raw Data'!D358&gt;'Raw Data'!E358,'Raw Data'!D358-'Raw Data'!E358&gt;0),'Raw Data'!K358,0)))</f>
        <v/>
      </c>
      <c r="R363">
        <f>IF(ISBLANK('Raw Data'!K358),0,IFERROR(IF(MATCH(SMALL('Raw Data'!K358:N358,1),L363:O363,0),SMALL('Raw Data'!K358:N358,1)),0))</f>
        <v/>
      </c>
      <c r="S363">
        <f>IF(ISBLANK('Raw Data'!K358),0,IFERROR(IF(MATCH(SMALL('Raw Data'!K358:N358,2),L363:O363,0),SMALL('Raw Data'!K358:N358,2)),0))</f>
        <v/>
      </c>
      <c r="T363">
        <f>IF(ISBLANK('Raw Data'!K358),0,IFERROR(IF(MATCH(SMALL('Raw Data'!K358:N358,3),L363:O363,0),SMALL('Raw Data'!K358:N358,3)),0))</f>
        <v/>
      </c>
      <c r="U363">
        <f>IF(ISBLANK('Raw Data'!K358),0,IFERROR(IF(MATCH(SMALL('Raw Data'!K358:N358,4),L363:O363,0),SMALL('Raw Data'!K358:N358,4)),0))</f>
        <v/>
      </c>
      <c r="V363">
        <f>IF(AND('Raw Data'!D358&lt;3, 'Raw Data'!E358&lt;3, 'Raw Data'!A358&gt;0), 'Raw Data'!AF358, 0)</f>
        <v/>
      </c>
      <c r="W363">
        <f>IF(AND('Raw Data'!D358&lt;4, 'Raw Data'!E358&lt;4, 'Raw Data'!A358&gt;0), 'Raw Data'!AI358, 0)</f>
        <v/>
      </c>
      <c r="X363">
        <f>IF(AND('Raw Data'!D358&lt;5, 'Raw Data'!E358&lt;5, 'Raw Data'!A358&gt;0), 'Raw Data'!AL358, 0)</f>
        <v/>
      </c>
      <c r="Y363">
        <f>IF(AND('Raw Data'!D358&lt;6, 'Raw Data'!E358&lt;6, 'Raw Data'!A358&gt;0), 'Raw Data'!AO358, 0)</f>
        <v/>
      </c>
      <c r="Z363">
        <f>IF(ISBLANK('Raw Data'!D358), 0, IF('Raw Data'!D358-'Raw Data'!E358&gt;1, 'Raw Data'!AW358, 0))</f>
        <v/>
      </c>
      <c r="AA363">
        <f>IF(ISBLANK('Raw Data'!A358), 0, IF(ABS('Raw Data'!D358-'Raw Data'!E358)&lt;2, 'Raw Data'!AX358, 0))</f>
        <v/>
      </c>
      <c r="AB363">
        <f>IF(ISBLANK('Raw Data'!D358), 0, IF('Raw Data'!E358-'Raw Data'!D358&gt;1, 'Raw Data'!AY358, 0))</f>
        <v/>
      </c>
      <c r="AC363">
        <f>IF(ISBLANK('Raw Data'!D358), 0, IF('Raw Data'!D358-'Raw Data'!E358&gt;2, 'Raw Data'!AZ358, 0))</f>
        <v/>
      </c>
      <c r="AD363">
        <f>IF(ISBLANK('Raw Data'!A358), 0, IF(ABS('Raw Data'!D358-'Raw Data'!E358)&lt;3, 'Raw Data'!BA358, 0))</f>
        <v/>
      </c>
      <c r="AE363">
        <f>IF(ISBLANK('Raw Data'!D358), 0, IF('Raw Data'!E358-'Raw Data'!D358&gt;2, 'Raw Data'!BB358, 0))</f>
        <v/>
      </c>
      <c r="AF363">
        <f>IF(ISBLANK('Raw Data'!D358), 0, IF('Raw Data'!D358-'Raw Data'!E358&gt;3, 'Raw Data'!BC358, 0))</f>
        <v/>
      </c>
      <c r="AG363">
        <f>IF(ISBLANK('Raw Data'!A358), 0, IF(ABS('Raw Data'!D358-'Raw Data'!E358)&lt;4, 'Raw Data'!BD358, 0))</f>
        <v/>
      </c>
      <c r="AH363">
        <f>IF(ISBLANK('Raw Data'!D358), 0, IF('Raw Data'!E358-'Raw Data'!D358&gt;3, 'Raw Data'!BE358, 0))</f>
        <v/>
      </c>
      <c r="AI363">
        <f>IF(SUM('Raw Data'!D358:E358)&gt;'Raw Data'!F358, 'Raw Data'!G358, 0)</f>
        <v/>
      </c>
      <c r="AJ363">
        <f>IF(ISBLANK('Raw Data'!D358), 0, IF(SUM('Raw Data'!D358:E358)&lt;'Raw Data'!F358, 'Raw Data'!H358, 0))</f>
        <v/>
      </c>
      <c r="AK363">
        <f>IF(ISBLANK('Raw Data'!A358), 0, IF(AND('Raw Data'!D358&lt;3, 'Raw Data'!E358&lt;3, 'Raw Data'!F358&lt;BB$2), 'Raw Data'!AF358, 0))</f>
        <v/>
      </c>
      <c r="AL363">
        <f>IF(ISBLANK('Raw Data'!A358), 0, IF(AND('Raw Data'!D358&lt;4, 'Raw Data'!E358&lt;4, 'Raw Data'!F358&lt;BB$2), 'Raw Data'!AI358, 0))</f>
        <v/>
      </c>
      <c r="AM363">
        <f>IF(ISBLANK('Raw Data'!A358), 0, IF(AND('Raw Data'!D358&lt;5, 'Raw Data'!E358&lt;5, 'Raw Data'!F358&lt;BB$2), 'Raw Data'!AL358, 0))</f>
        <v/>
      </c>
      <c r="AN363">
        <f>IF(ISBLANK('Raw Data'!A358), 0, IF(AND('Raw Data'!D358&lt;6, 'Raw Data'!E358&lt;6, 'Raw Data'!F358&lt;BB$2), 'Raw Data'!AO358, 0))</f>
        <v/>
      </c>
      <c r="AO363">
        <f>IF(ISBLANK('Raw Data'!A358), 0, IF(AND('Raw Data'!I358&lt;Analysis!$BC$2, 'Raw Data'!D358-'Raw Data'!E358&gt;1), 'Raw Data'!AW358, IF(AND('Raw Data'!J358&lt;Analysis!$BC$2, 'Raw Data'!E358-'Raw Data'!D358&gt;1), 'Raw Data'!AY358, 0)))</f>
        <v/>
      </c>
      <c r="AP363">
        <f>IF(ISBLANK('Raw Data'!A358), 0, IF(AND('Raw Data'!I358&lt;Analysis!$BC$2, 'Raw Data'!D358-'Raw Data'!E358&gt;2), 'Raw Data'!AZ358, IF(AND('Raw Data'!J358&lt;Analysis!$BC$2, 'Raw Data'!E358-'Raw Data'!D358&gt;2), 'Raw Data'!BB358, 0)))</f>
        <v/>
      </c>
      <c r="AQ363">
        <f>IF(ISBLANK('Raw Data'!A358), 0, IF(AND('Raw Data'!I358&lt;Analysis!$BC$2, 'Raw Data'!D358-'Raw Data'!E358&gt;3), 'Raw Data'!BC358, IF(AND('Raw Data'!J358&lt;Analysis!$BC$2, 'Raw Data'!E358-'Raw Data'!D358&gt;3), 'Raw Data'!BE358, 0)))</f>
        <v/>
      </c>
      <c r="AR363">
        <f>IF('Hidden Analysiss'!D359=1,IF(ABS('Raw Data'!E358-'Raw Data'!D358)&lt;2,'Raw Data'!AX358,0), 0)</f>
        <v/>
      </c>
      <c r="AS363">
        <f>IF('Hidden Analysiss'!D359=1,IF(ABS('Raw Data'!E358-'Raw Data'!D358)&lt;3,'Raw Data'!BA358,0), 0)</f>
        <v/>
      </c>
      <c r="AT363">
        <f>IF('Hidden Analysiss'!D359=1,IF(ABS('Raw Data'!E358-'Raw Data'!D358)&lt;4,'Raw Data'!BD358,0), 0)</f>
        <v/>
      </c>
      <c r="AU363">
        <f>IF(AND('Hidden Analysiss'!E359=1, ABS('Raw Data'!E358-'Raw Data'!D358)&lt;2), 'Raw Data'!AX358, 0)</f>
        <v/>
      </c>
      <c r="AV363">
        <f>IF(AND('Hidden Analysiss'!E359=1, ABS('Raw Data'!E358-'Raw Data'!D358)&lt;3), 'Raw Data'!BA358, 0)</f>
        <v/>
      </c>
      <c r="AW363">
        <f>IF(AND('Hidden Analysiss'!E359=1, ABS('Raw Data'!E358-'Raw Data'!D358)&lt;3), 'Raw Data'!BD358, 0)</f>
        <v/>
      </c>
    </row>
    <row r="364">
      <c r="A364" s="1">
        <f>'Raw Data'!A359</f>
        <v/>
      </c>
      <c r="B364">
        <f>IF('Raw Data'!E359&gt;'Raw Data'!D359, 'Raw Data'!J359, 0)</f>
        <v/>
      </c>
      <c r="C364">
        <f>IF('Raw Data'!D359&gt;'Raw Data'!E359, 'Raw Data'!I359, 0)</f>
        <v/>
      </c>
      <c r="D364">
        <f>SUM(G364:H364)</f>
        <v/>
      </c>
      <c r="E364">
        <f>IF(AND('Raw Data'!J359&lt;'Raw Data'!I359,'Raw Data'!E359&gt;'Raw Data'!D359,'Raw Data'!E359-'Raw Data'!D359&gt;3),'Raw Data'!N359,IF(AND('Raw Data'!I359&lt;'Raw Data'!J359,'Raw Data'!D359&gt;'Raw Data'!E359,'Raw Data'!D359-'Raw Data'!E359&gt;3),'Raw Data'!M359,0))</f>
        <v/>
      </c>
      <c r="F364">
        <f>IF(AND('Raw Data'!J359&lt;'Raw Data'!I359,'Raw Data'!E359&gt;'Raw Data'!D359,'Raw Data'!E359-'Raw Data'!D359&lt;4),'Raw Data'!L359,IF(AND('Raw Data'!I359&lt;'Raw Data'!J359,'Raw Data'!D359&gt;'Raw Data'!E359,'Raw Data'!D359-'Raw Data'!E359&lt;4),'Raw Data'!K359,0))</f>
        <v/>
      </c>
      <c r="G364">
        <f>IF(AND('Raw Data'!J359&lt;'Raw Data'!I359, 'Raw Data'!E359&gt;'Raw Data'!D359), 'Raw Data'!J359, 0)</f>
        <v/>
      </c>
      <c r="H364">
        <f>IF(AND('Raw Data'!J359&gt;'Raw Data'!I359, 'Raw Data'!E359&lt;'Raw Data'!D359), 'Raw Data'!I359, 0)</f>
        <v/>
      </c>
      <c r="I364">
        <f>SUM(J364:K364)</f>
        <v/>
      </c>
      <c r="J364">
        <f>IF(AND('Raw Data'!J359&gt;'Raw Data'!I359, 'Raw Data'!E359&gt;'Raw Data'!D359), 'Raw Data'!J359, 0)</f>
        <v/>
      </c>
      <c r="K364">
        <f>IF(AND('Raw Data'!I359&gt;'Raw Data'!J359, 'Raw Data'!D359&gt;'Raw Data'!E359), 'Raw Data'!I359, 0)</f>
        <v/>
      </c>
      <c r="L364">
        <f>IF('Raw Data'!E359-'Raw Data'!D359&gt;3, 'Raw Data'!N359, 0)</f>
        <v/>
      </c>
      <c r="M364">
        <f>IF('Raw Data'!D359-'Raw Data'!E359&gt;3, 'Raw Data'!M359, 0)</f>
        <v/>
      </c>
      <c r="N364">
        <f>IF(ISBLANK('Raw Data'!D359),0,IF(AND('Raw Data'!E359&gt;'Raw Data'!D359,'Raw Data'!E359-'Raw Data'!D359&gt;0,'Raw Data'!E359-'Raw Data'!D359&lt;4),'Raw Data'!L359, 0))</f>
        <v/>
      </c>
      <c r="O364">
        <f>IF(ISBLANK('Raw Data'!D359),0,IF(AND('Raw Data'!E359&gt;'Raw Data'!D359,'Raw Data'!E359-'Raw Data'!D359&gt;0,'Raw Data'!D359-'Raw Data'!E359&lt;4),'Raw Data'!K359, 0))</f>
        <v/>
      </c>
      <c r="P364">
        <f>IF('Raw Data'!E359-'Raw Data'!D359&gt;3, 'Raw Data'!N359, IF('Raw Data'!D359-'Raw Data'!E359&gt;3, 'Raw Data'!M359, 0))</f>
        <v/>
      </c>
      <c r="Q364">
        <f>IF(ISBLANK('Raw Data'!E359),0,IF(AND('Raw Data'!E359-'Raw Data'!D359&lt;4,'Raw Data'!E359-'Raw Data'!D359&gt;0),'Raw Data'!L359,IF(AND('Raw Data'!D359&gt;'Raw Data'!E359,'Raw Data'!D359-'Raw Data'!E359&gt;0),'Raw Data'!K359,0)))</f>
        <v/>
      </c>
      <c r="R364">
        <f>IF(ISBLANK('Raw Data'!K359),0,IFERROR(IF(MATCH(SMALL('Raw Data'!K359:N359,1),L364:O364,0),SMALL('Raw Data'!K359:N359,1)),0))</f>
        <v/>
      </c>
      <c r="S364">
        <f>IF(ISBLANK('Raw Data'!K359),0,IFERROR(IF(MATCH(SMALL('Raw Data'!K359:N359,2),L364:O364,0),SMALL('Raw Data'!K359:N359,2)),0))</f>
        <v/>
      </c>
      <c r="T364">
        <f>IF(ISBLANK('Raw Data'!K359),0,IFERROR(IF(MATCH(SMALL('Raw Data'!K359:N359,3),L364:O364,0),SMALL('Raw Data'!K359:N359,3)),0))</f>
        <v/>
      </c>
      <c r="U364">
        <f>IF(ISBLANK('Raw Data'!K359),0,IFERROR(IF(MATCH(SMALL('Raw Data'!K359:N359,4),L364:O364,0),SMALL('Raw Data'!K359:N359,4)),0))</f>
        <v/>
      </c>
      <c r="V364">
        <f>IF(AND('Raw Data'!D359&lt;3, 'Raw Data'!E359&lt;3, 'Raw Data'!A359&gt;0), 'Raw Data'!AF359, 0)</f>
        <v/>
      </c>
      <c r="W364">
        <f>IF(AND('Raw Data'!D359&lt;4, 'Raw Data'!E359&lt;4, 'Raw Data'!A359&gt;0), 'Raw Data'!AI359, 0)</f>
        <v/>
      </c>
      <c r="X364">
        <f>IF(AND('Raw Data'!D359&lt;5, 'Raw Data'!E359&lt;5, 'Raw Data'!A359&gt;0), 'Raw Data'!AL359, 0)</f>
        <v/>
      </c>
      <c r="Y364">
        <f>IF(AND('Raw Data'!D359&lt;6, 'Raw Data'!E359&lt;6, 'Raw Data'!A359&gt;0), 'Raw Data'!AO359, 0)</f>
        <v/>
      </c>
      <c r="Z364">
        <f>IF(ISBLANK('Raw Data'!D359), 0, IF('Raw Data'!D359-'Raw Data'!E359&gt;1, 'Raw Data'!AW359, 0))</f>
        <v/>
      </c>
      <c r="AA364">
        <f>IF(ISBLANK('Raw Data'!A359), 0, IF(ABS('Raw Data'!D359-'Raw Data'!E359)&lt;2, 'Raw Data'!AX359, 0))</f>
        <v/>
      </c>
      <c r="AB364">
        <f>IF(ISBLANK('Raw Data'!D359), 0, IF('Raw Data'!E359-'Raw Data'!D359&gt;1, 'Raw Data'!AY359, 0))</f>
        <v/>
      </c>
      <c r="AC364">
        <f>IF(ISBLANK('Raw Data'!D359), 0, IF('Raw Data'!D359-'Raw Data'!E359&gt;2, 'Raw Data'!AZ359, 0))</f>
        <v/>
      </c>
      <c r="AD364">
        <f>IF(ISBLANK('Raw Data'!A359), 0, IF(ABS('Raw Data'!D359-'Raw Data'!E359)&lt;3, 'Raw Data'!BA359, 0))</f>
        <v/>
      </c>
      <c r="AE364">
        <f>IF(ISBLANK('Raw Data'!D359), 0, IF('Raw Data'!E359-'Raw Data'!D359&gt;2, 'Raw Data'!BB359, 0))</f>
        <v/>
      </c>
      <c r="AF364">
        <f>IF(ISBLANK('Raw Data'!D359), 0, IF('Raw Data'!D359-'Raw Data'!E359&gt;3, 'Raw Data'!BC359, 0))</f>
        <v/>
      </c>
      <c r="AG364">
        <f>IF(ISBLANK('Raw Data'!A359), 0, IF(ABS('Raw Data'!D359-'Raw Data'!E359)&lt;4, 'Raw Data'!BD359, 0))</f>
        <v/>
      </c>
      <c r="AH364">
        <f>IF(ISBLANK('Raw Data'!D359), 0, IF('Raw Data'!E359-'Raw Data'!D359&gt;3, 'Raw Data'!BE359, 0))</f>
        <v/>
      </c>
      <c r="AI364">
        <f>IF(SUM('Raw Data'!D359:E359)&gt;'Raw Data'!F359, 'Raw Data'!G359, 0)</f>
        <v/>
      </c>
      <c r="AJ364">
        <f>IF(ISBLANK('Raw Data'!D359), 0, IF(SUM('Raw Data'!D359:E359)&lt;'Raw Data'!F359, 'Raw Data'!H359, 0))</f>
        <v/>
      </c>
      <c r="AK364">
        <f>IF(ISBLANK('Raw Data'!A359), 0, IF(AND('Raw Data'!D359&lt;3, 'Raw Data'!E359&lt;3, 'Raw Data'!F359&lt;BB$2), 'Raw Data'!AF359, 0))</f>
        <v/>
      </c>
      <c r="AL364">
        <f>IF(ISBLANK('Raw Data'!A359), 0, IF(AND('Raw Data'!D359&lt;4, 'Raw Data'!E359&lt;4, 'Raw Data'!F359&lt;BB$2), 'Raw Data'!AI359, 0))</f>
        <v/>
      </c>
      <c r="AM364">
        <f>IF(ISBLANK('Raw Data'!A359), 0, IF(AND('Raw Data'!D359&lt;5, 'Raw Data'!E359&lt;5, 'Raw Data'!F359&lt;BB$2), 'Raw Data'!AL359, 0))</f>
        <v/>
      </c>
      <c r="AN364">
        <f>IF(ISBLANK('Raw Data'!A359), 0, IF(AND('Raw Data'!D359&lt;6, 'Raw Data'!E359&lt;6, 'Raw Data'!F359&lt;BB$2), 'Raw Data'!AO359, 0))</f>
        <v/>
      </c>
      <c r="AO364">
        <f>IF(ISBLANK('Raw Data'!A359), 0, IF(AND('Raw Data'!I359&lt;Analysis!$BC$2, 'Raw Data'!D359-'Raw Data'!E359&gt;1), 'Raw Data'!AW359, IF(AND('Raw Data'!J359&lt;Analysis!$BC$2, 'Raw Data'!E359-'Raw Data'!D359&gt;1), 'Raw Data'!AY359, 0)))</f>
        <v/>
      </c>
      <c r="AP364">
        <f>IF(ISBLANK('Raw Data'!A359), 0, IF(AND('Raw Data'!I359&lt;Analysis!$BC$2, 'Raw Data'!D359-'Raw Data'!E359&gt;2), 'Raw Data'!AZ359, IF(AND('Raw Data'!J359&lt;Analysis!$BC$2, 'Raw Data'!E359-'Raw Data'!D359&gt;2), 'Raw Data'!BB359, 0)))</f>
        <v/>
      </c>
      <c r="AQ364">
        <f>IF(ISBLANK('Raw Data'!A359), 0, IF(AND('Raw Data'!I359&lt;Analysis!$BC$2, 'Raw Data'!D359-'Raw Data'!E359&gt;3), 'Raw Data'!BC359, IF(AND('Raw Data'!J359&lt;Analysis!$BC$2, 'Raw Data'!E359-'Raw Data'!D359&gt;3), 'Raw Data'!BE359, 0)))</f>
        <v/>
      </c>
      <c r="AR364">
        <f>IF('Hidden Analysiss'!D360=1,IF(ABS('Raw Data'!E359-'Raw Data'!D359)&lt;2,'Raw Data'!AX359,0), 0)</f>
        <v/>
      </c>
      <c r="AS364">
        <f>IF('Hidden Analysiss'!D360=1,IF(ABS('Raw Data'!E359-'Raw Data'!D359)&lt;3,'Raw Data'!BA359,0), 0)</f>
        <v/>
      </c>
      <c r="AT364">
        <f>IF('Hidden Analysiss'!D360=1,IF(ABS('Raw Data'!E359-'Raw Data'!D359)&lt;4,'Raw Data'!BD359,0), 0)</f>
        <v/>
      </c>
      <c r="AU364">
        <f>IF(AND('Hidden Analysiss'!E360=1, ABS('Raw Data'!E359-'Raw Data'!D359)&lt;2), 'Raw Data'!AX359, 0)</f>
        <v/>
      </c>
      <c r="AV364">
        <f>IF(AND('Hidden Analysiss'!E360=1, ABS('Raw Data'!E359-'Raw Data'!D359)&lt;3), 'Raw Data'!BA359, 0)</f>
        <v/>
      </c>
      <c r="AW364">
        <f>IF(AND('Hidden Analysiss'!E360=1, ABS('Raw Data'!E359-'Raw Data'!D359)&lt;3), 'Raw Data'!BD359, 0)</f>
        <v/>
      </c>
    </row>
    <row r="365">
      <c r="A365" s="1">
        <f>'Raw Data'!A360</f>
        <v/>
      </c>
      <c r="B365">
        <f>IF('Raw Data'!E360&gt;'Raw Data'!D360, 'Raw Data'!J360, 0)</f>
        <v/>
      </c>
      <c r="C365">
        <f>IF('Raw Data'!D360&gt;'Raw Data'!E360, 'Raw Data'!I360, 0)</f>
        <v/>
      </c>
      <c r="D365">
        <f>SUM(G365:H365)</f>
        <v/>
      </c>
      <c r="E365">
        <f>IF(AND('Raw Data'!J360&lt;'Raw Data'!I360,'Raw Data'!E360&gt;'Raw Data'!D360,'Raw Data'!E360-'Raw Data'!D360&gt;3),'Raw Data'!N360,IF(AND('Raw Data'!I360&lt;'Raw Data'!J360,'Raw Data'!D360&gt;'Raw Data'!E360,'Raw Data'!D360-'Raw Data'!E360&gt;3),'Raw Data'!M360,0))</f>
        <v/>
      </c>
      <c r="F365">
        <f>IF(AND('Raw Data'!J360&lt;'Raw Data'!I360,'Raw Data'!E360&gt;'Raw Data'!D360,'Raw Data'!E360-'Raw Data'!D360&lt;4),'Raw Data'!L360,IF(AND('Raw Data'!I360&lt;'Raw Data'!J360,'Raw Data'!D360&gt;'Raw Data'!E360,'Raw Data'!D360-'Raw Data'!E360&lt;4),'Raw Data'!K360,0))</f>
        <v/>
      </c>
      <c r="G365">
        <f>IF(AND('Raw Data'!J360&lt;'Raw Data'!I360, 'Raw Data'!E360&gt;'Raw Data'!D360), 'Raw Data'!J360, 0)</f>
        <v/>
      </c>
      <c r="H365">
        <f>IF(AND('Raw Data'!J360&gt;'Raw Data'!I360, 'Raw Data'!E360&lt;'Raw Data'!D360), 'Raw Data'!I360, 0)</f>
        <v/>
      </c>
      <c r="I365">
        <f>SUM(J365:K365)</f>
        <v/>
      </c>
      <c r="J365">
        <f>IF(AND('Raw Data'!J360&gt;'Raw Data'!I360, 'Raw Data'!E360&gt;'Raw Data'!D360), 'Raw Data'!J360, 0)</f>
        <v/>
      </c>
      <c r="K365">
        <f>IF(AND('Raw Data'!I360&gt;'Raw Data'!J360, 'Raw Data'!D360&gt;'Raw Data'!E360), 'Raw Data'!I360, 0)</f>
        <v/>
      </c>
      <c r="L365">
        <f>IF('Raw Data'!E360-'Raw Data'!D360&gt;3, 'Raw Data'!N360, 0)</f>
        <v/>
      </c>
      <c r="M365">
        <f>IF('Raw Data'!D360-'Raw Data'!E360&gt;3, 'Raw Data'!M360, 0)</f>
        <v/>
      </c>
      <c r="N365">
        <f>IF(ISBLANK('Raw Data'!D360),0,IF(AND('Raw Data'!E360&gt;'Raw Data'!D360,'Raw Data'!E360-'Raw Data'!D360&gt;0,'Raw Data'!E360-'Raw Data'!D360&lt;4),'Raw Data'!L360, 0))</f>
        <v/>
      </c>
      <c r="O365">
        <f>IF(ISBLANK('Raw Data'!D360),0,IF(AND('Raw Data'!E360&gt;'Raw Data'!D360,'Raw Data'!E360-'Raw Data'!D360&gt;0,'Raw Data'!D360-'Raw Data'!E360&lt;4),'Raw Data'!K360, 0))</f>
        <v/>
      </c>
      <c r="P365">
        <f>IF('Raw Data'!E360-'Raw Data'!D360&gt;3, 'Raw Data'!N360, IF('Raw Data'!D360-'Raw Data'!E360&gt;3, 'Raw Data'!M360, 0))</f>
        <v/>
      </c>
      <c r="Q365">
        <f>IF(ISBLANK('Raw Data'!E360),0,IF(AND('Raw Data'!E360-'Raw Data'!D360&lt;4,'Raw Data'!E360-'Raw Data'!D360&gt;0),'Raw Data'!L360,IF(AND('Raw Data'!D360&gt;'Raw Data'!E360,'Raw Data'!D360-'Raw Data'!E360&gt;0),'Raw Data'!K360,0)))</f>
        <v/>
      </c>
      <c r="R365">
        <f>IF(ISBLANK('Raw Data'!K360),0,IFERROR(IF(MATCH(SMALL('Raw Data'!K360:N360,1),L365:O365,0),SMALL('Raw Data'!K360:N360,1)),0))</f>
        <v/>
      </c>
      <c r="S365">
        <f>IF(ISBLANK('Raw Data'!K360),0,IFERROR(IF(MATCH(SMALL('Raw Data'!K360:N360,2),L365:O365,0),SMALL('Raw Data'!K360:N360,2)),0))</f>
        <v/>
      </c>
      <c r="T365">
        <f>IF(ISBLANK('Raw Data'!K360),0,IFERROR(IF(MATCH(SMALL('Raw Data'!K360:N360,3),L365:O365,0),SMALL('Raw Data'!K360:N360,3)),0))</f>
        <v/>
      </c>
      <c r="U365">
        <f>IF(ISBLANK('Raw Data'!K360),0,IFERROR(IF(MATCH(SMALL('Raw Data'!K360:N360,4),L365:O365,0),SMALL('Raw Data'!K360:N360,4)),0))</f>
        <v/>
      </c>
      <c r="V365">
        <f>IF(AND('Raw Data'!D360&lt;3, 'Raw Data'!E360&lt;3, 'Raw Data'!A360&gt;0), 'Raw Data'!AF360, 0)</f>
        <v/>
      </c>
      <c r="W365">
        <f>IF(AND('Raw Data'!D360&lt;4, 'Raw Data'!E360&lt;4, 'Raw Data'!A360&gt;0), 'Raw Data'!AI360, 0)</f>
        <v/>
      </c>
      <c r="X365">
        <f>IF(AND('Raw Data'!D360&lt;5, 'Raw Data'!E360&lt;5, 'Raw Data'!A360&gt;0), 'Raw Data'!AL360, 0)</f>
        <v/>
      </c>
      <c r="Y365">
        <f>IF(AND('Raw Data'!D360&lt;6, 'Raw Data'!E360&lt;6, 'Raw Data'!A360&gt;0), 'Raw Data'!AO360, 0)</f>
        <v/>
      </c>
      <c r="Z365">
        <f>IF(ISBLANK('Raw Data'!D360), 0, IF('Raw Data'!D360-'Raw Data'!E360&gt;1, 'Raw Data'!AW360, 0))</f>
        <v/>
      </c>
      <c r="AA365">
        <f>IF(ISBLANK('Raw Data'!A360), 0, IF(ABS('Raw Data'!D360-'Raw Data'!E360)&lt;2, 'Raw Data'!AX360, 0))</f>
        <v/>
      </c>
      <c r="AB365">
        <f>IF(ISBLANK('Raw Data'!D360), 0, IF('Raw Data'!E360-'Raw Data'!D360&gt;1, 'Raw Data'!AY360, 0))</f>
        <v/>
      </c>
      <c r="AC365">
        <f>IF(ISBLANK('Raw Data'!D360), 0, IF('Raw Data'!D360-'Raw Data'!E360&gt;2, 'Raw Data'!AZ360, 0))</f>
        <v/>
      </c>
      <c r="AD365">
        <f>IF(ISBLANK('Raw Data'!A360), 0, IF(ABS('Raw Data'!D360-'Raw Data'!E360)&lt;3, 'Raw Data'!BA360, 0))</f>
        <v/>
      </c>
      <c r="AE365">
        <f>IF(ISBLANK('Raw Data'!D360), 0, IF('Raw Data'!E360-'Raw Data'!D360&gt;2, 'Raw Data'!BB360, 0))</f>
        <v/>
      </c>
      <c r="AF365">
        <f>IF(ISBLANK('Raw Data'!D360), 0, IF('Raw Data'!D360-'Raw Data'!E360&gt;3, 'Raw Data'!BC360, 0))</f>
        <v/>
      </c>
      <c r="AG365">
        <f>IF(ISBLANK('Raw Data'!A360), 0, IF(ABS('Raw Data'!D360-'Raw Data'!E360)&lt;4, 'Raw Data'!BD360, 0))</f>
        <v/>
      </c>
      <c r="AH365">
        <f>IF(ISBLANK('Raw Data'!D360), 0, IF('Raw Data'!E360-'Raw Data'!D360&gt;3, 'Raw Data'!BE360, 0))</f>
        <v/>
      </c>
      <c r="AI365">
        <f>IF(SUM('Raw Data'!D360:E360)&gt;'Raw Data'!F360, 'Raw Data'!G360, 0)</f>
        <v/>
      </c>
      <c r="AJ365">
        <f>IF(ISBLANK('Raw Data'!D360), 0, IF(SUM('Raw Data'!D360:E360)&lt;'Raw Data'!F360, 'Raw Data'!H360, 0))</f>
        <v/>
      </c>
      <c r="AK365">
        <f>IF(ISBLANK('Raw Data'!A360), 0, IF(AND('Raw Data'!D360&lt;3, 'Raw Data'!E360&lt;3, 'Raw Data'!F360&lt;BB$2), 'Raw Data'!AF360, 0))</f>
        <v/>
      </c>
      <c r="AL365">
        <f>IF(ISBLANK('Raw Data'!A360), 0, IF(AND('Raw Data'!D360&lt;4, 'Raw Data'!E360&lt;4, 'Raw Data'!F360&lt;BB$2), 'Raw Data'!AI360, 0))</f>
        <v/>
      </c>
      <c r="AM365">
        <f>IF(ISBLANK('Raw Data'!A360), 0, IF(AND('Raw Data'!D360&lt;5, 'Raw Data'!E360&lt;5, 'Raw Data'!F360&lt;BB$2), 'Raw Data'!AL360, 0))</f>
        <v/>
      </c>
      <c r="AN365">
        <f>IF(ISBLANK('Raw Data'!A360), 0, IF(AND('Raw Data'!D360&lt;6, 'Raw Data'!E360&lt;6, 'Raw Data'!F360&lt;BB$2), 'Raw Data'!AO360, 0))</f>
        <v/>
      </c>
      <c r="AO365">
        <f>IF(ISBLANK('Raw Data'!A360), 0, IF(AND('Raw Data'!I360&lt;Analysis!$BC$2, 'Raw Data'!D360-'Raw Data'!E360&gt;1), 'Raw Data'!AW360, IF(AND('Raw Data'!J360&lt;Analysis!$BC$2, 'Raw Data'!E360-'Raw Data'!D360&gt;1), 'Raw Data'!AY360, 0)))</f>
        <v/>
      </c>
      <c r="AP365">
        <f>IF(ISBLANK('Raw Data'!A360), 0, IF(AND('Raw Data'!I360&lt;Analysis!$BC$2, 'Raw Data'!D360-'Raw Data'!E360&gt;2), 'Raw Data'!AZ360, IF(AND('Raw Data'!J360&lt;Analysis!$BC$2, 'Raw Data'!E360-'Raw Data'!D360&gt;2), 'Raw Data'!BB360, 0)))</f>
        <v/>
      </c>
      <c r="AQ365">
        <f>IF(ISBLANK('Raw Data'!A360), 0, IF(AND('Raw Data'!I360&lt;Analysis!$BC$2, 'Raw Data'!D360-'Raw Data'!E360&gt;3), 'Raw Data'!BC360, IF(AND('Raw Data'!J360&lt;Analysis!$BC$2, 'Raw Data'!E360-'Raw Data'!D360&gt;3), 'Raw Data'!BE360, 0)))</f>
        <v/>
      </c>
      <c r="AR365">
        <f>IF('Hidden Analysiss'!D361=1,IF(ABS('Raw Data'!E360-'Raw Data'!D360)&lt;2,'Raw Data'!AX360,0), 0)</f>
        <v/>
      </c>
      <c r="AS365">
        <f>IF('Hidden Analysiss'!D361=1,IF(ABS('Raw Data'!E360-'Raw Data'!D360)&lt;3,'Raw Data'!BA360,0), 0)</f>
        <v/>
      </c>
      <c r="AT365">
        <f>IF('Hidden Analysiss'!D361=1,IF(ABS('Raw Data'!E360-'Raw Data'!D360)&lt;4,'Raw Data'!BD360,0), 0)</f>
        <v/>
      </c>
      <c r="AU365">
        <f>IF(AND('Hidden Analysiss'!E361=1, ABS('Raw Data'!E360-'Raw Data'!D360)&lt;2), 'Raw Data'!AX360, 0)</f>
        <v/>
      </c>
      <c r="AV365">
        <f>IF(AND('Hidden Analysiss'!E361=1, ABS('Raw Data'!E360-'Raw Data'!D360)&lt;3), 'Raw Data'!BA360, 0)</f>
        <v/>
      </c>
      <c r="AW365">
        <f>IF(AND('Hidden Analysiss'!E361=1, ABS('Raw Data'!E360-'Raw Data'!D360)&lt;3), 'Raw Data'!BD360, 0)</f>
        <v/>
      </c>
    </row>
    <row r="366">
      <c r="A366" s="1">
        <f>'Raw Data'!A361</f>
        <v/>
      </c>
      <c r="B366">
        <f>IF('Raw Data'!E361&gt;'Raw Data'!D361, 'Raw Data'!J361, 0)</f>
        <v/>
      </c>
      <c r="C366">
        <f>IF('Raw Data'!D361&gt;'Raw Data'!E361, 'Raw Data'!I361, 0)</f>
        <v/>
      </c>
      <c r="D366">
        <f>SUM(G366:H366)</f>
        <v/>
      </c>
      <c r="E366">
        <f>IF(AND('Raw Data'!J361&lt;'Raw Data'!I361,'Raw Data'!E361&gt;'Raw Data'!D361,'Raw Data'!E361-'Raw Data'!D361&gt;3),'Raw Data'!N361,IF(AND('Raw Data'!I361&lt;'Raw Data'!J361,'Raw Data'!D361&gt;'Raw Data'!E361,'Raw Data'!D361-'Raw Data'!E361&gt;3),'Raw Data'!M361,0))</f>
        <v/>
      </c>
      <c r="F366">
        <f>IF(AND('Raw Data'!J361&lt;'Raw Data'!I361,'Raw Data'!E361&gt;'Raw Data'!D361,'Raw Data'!E361-'Raw Data'!D361&lt;4),'Raw Data'!L361,IF(AND('Raw Data'!I361&lt;'Raw Data'!J361,'Raw Data'!D361&gt;'Raw Data'!E361,'Raw Data'!D361-'Raw Data'!E361&lt;4),'Raw Data'!K361,0))</f>
        <v/>
      </c>
      <c r="G366">
        <f>IF(AND('Raw Data'!J361&lt;'Raw Data'!I361, 'Raw Data'!E361&gt;'Raw Data'!D361), 'Raw Data'!J361, 0)</f>
        <v/>
      </c>
      <c r="H366">
        <f>IF(AND('Raw Data'!J361&gt;'Raw Data'!I361, 'Raw Data'!E361&lt;'Raw Data'!D361), 'Raw Data'!I361, 0)</f>
        <v/>
      </c>
      <c r="I366">
        <f>SUM(J366:K366)</f>
        <v/>
      </c>
      <c r="J366">
        <f>IF(AND('Raw Data'!J361&gt;'Raw Data'!I361, 'Raw Data'!E361&gt;'Raw Data'!D361), 'Raw Data'!J361, 0)</f>
        <v/>
      </c>
      <c r="K366">
        <f>IF(AND('Raw Data'!I361&gt;'Raw Data'!J361, 'Raw Data'!D361&gt;'Raw Data'!E361), 'Raw Data'!I361, 0)</f>
        <v/>
      </c>
      <c r="L366">
        <f>IF('Raw Data'!E361-'Raw Data'!D361&gt;3, 'Raw Data'!N361, 0)</f>
        <v/>
      </c>
      <c r="M366">
        <f>IF('Raw Data'!D361-'Raw Data'!E361&gt;3, 'Raw Data'!M361, 0)</f>
        <v/>
      </c>
      <c r="N366">
        <f>IF(ISBLANK('Raw Data'!D361),0,IF(AND('Raw Data'!E361&gt;'Raw Data'!D361,'Raw Data'!E361-'Raw Data'!D361&gt;0,'Raw Data'!E361-'Raw Data'!D361&lt;4),'Raw Data'!L361, 0))</f>
        <v/>
      </c>
      <c r="O366">
        <f>IF(ISBLANK('Raw Data'!D361),0,IF(AND('Raw Data'!E361&gt;'Raw Data'!D361,'Raw Data'!E361-'Raw Data'!D361&gt;0,'Raw Data'!D361-'Raw Data'!E361&lt;4),'Raw Data'!K361, 0))</f>
        <v/>
      </c>
      <c r="P366">
        <f>IF('Raw Data'!E361-'Raw Data'!D361&gt;3, 'Raw Data'!N361, IF('Raw Data'!D361-'Raw Data'!E361&gt;3, 'Raw Data'!M361, 0))</f>
        <v/>
      </c>
      <c r="Q366">
        <f>IF(ISBLANK('Raw Data'!E361),0,IF(AND('Raw Data'!E361-'Raw Data'!D361&lt;4,'Raw Data'!E361-'Raw Data'!D361&gt;0),'Raw Data'!L361,IF(AND('Raw Data'!D361&gt;'Raw Data'!E361,'Raw Data'!D361-'Raw Data'!E361&gt;0),'Raw Data'!K361,0)))</f>
        <v/>
      </c>
      <c r="R366">
        <f>IF(ISBLANK('Raw Data'!K361),0,IFERROR(IF(MATCH(SMALL('Raw Data'!K361:N361,1),L366:O366,0),SMALL('Raw Data'!K361:N361,1)),0))</f>
        <v/>
      </c>
      <c r="S366">
        <f>IF(ISBLANK('Raw Data'!K361),0,IFERROR(IF(MATCH(SMALL('Raw Data'!K361:N361,2),L366:O366,0),SMALL('Raw Data'!K361:N361,2)),0))</f>
        <v/>
      </c>
      <c r="T366">
        <f>IF(ISBLANK('Raw Data'!K361),0,IFERROR(IF(MATCH(SMALL('Raw Data'!K361:N361,3),L366:O366,0),SMALL('Raw Data'!K361:N361,3)),0))</f>
        <v/>
      </c>
      <c r="U366">
        <f>IF(ISBLANK('Raw Data'!K361),0,IFERROR(IF(MATCH(SMALL('Raw Data'!K361:N361,4),L366:O366,0),SMALL('Raw Data'!K361:N361,4)),0))</f>
        <v/>
      </c>
      <c r="V366">
        <f>IF(AND('Raw Data'!D361&lt;3, 'Raw Data'!E361&lt;3, 'Raw Data'!A361&gt;0), 'Raw Data'!AF361, 0)</f>
        <v/>
      </c>
      <c r="W366">
        <f>IF(AND('Raw Data'!D361&lt;4, 'Raw Data'!E361&lt;4, 'Raw Data'!A361&gt;0), 'Raw Data'!AI361, 0)</f>
        <v/>
      </c>
      <c r="X366">
        <f>IF(AND('Raw Data'!D361&lt;5, 'Raw Data'!E361&lt;5, 'Raw Data'!A361&gt;0), 'Raw Data'!AL361, 0)</f>
        <v/>
      </c>
      <c r="Y366">
        <f>IF(AND('Raw Data'!D361&lt;6, 'Raw Data'!E361&lt;6, 'Raw Data'!A361&gt;0), 'Raw Data'!AO361, 0)</f>
        <v/>
      </c>
      <c r="Z366">
        <f>IF(ISBLANK('Raw Data'!D361), 0, IF('Raw Data'!D361-'Raw Data'!E361&gt;1, 'Raw Data'!AW361, 0))</f>
        <v/>
      </c>
      <c r="AA366">
        <f>IF(ISBLANK('Raw Data'!A361), 0, IF(ABS('Raw Data'!D361-'Raw Data'!E361)&lt;2, 'Raw Data'!AX361, 0))</f>
        <v/>
      </c>
      <c r="AB366">
        <f>IF(ISBLANK('Raw Data'!D361), 0, IF('Raw Data'!E361-'Raw Data'!D361&gt;1, 'Raw Data'!AY361, 0))</f>
        <v/>
      </c>
      <c r="AC366">
        <f>IF(ISBLANK('Raw Data'!D361), 0, IF('Raw Data'!D361-'Raw Data'!E361&gt;2, 'Raw Data'!AZ361, 0))</f>
        <v/>
      </c>
      <c r="AD366">
        <f>IF(ISBLANK('Raw Data'!A361), 0, IF(ABS('Raw Data'!D361-'Raw Data'!E361)&lt;3, 'Raw Data'!BA361, 0))</f>
        <v/>
      </c>
      <c r="AE366">
        <f>IF(ISBLANK('Raw Data'!D361), 0, IF('Raw Data'!E361-'Raw Data'!D361&gt;2, 'Raw Data'!BB361, 0))</f>
        <v/>
      </c>
      <c r="AF366">
        <f>IF(ISBLANK('Raw Data'!D361), 0, IF('Raw Data'!D361-'Raw Data'!E361&gt;3, 'Raw Data'!BC361, 0))</f>
        <v/>
      </c>
      <c r="AG366">
        <f>IF(ISBLANK('Raw Data'!A361), 0, IF(ABS('Raw Data'!D361-'Raw Data'!E361)&lt;4, 'Raw Data'!BD361, 0))</f>
        <v/>
      </c>
      <c r="AH366">
        <f>IF(ISBLANK('Raw Data'!D361), 0, IF('Raw Data'!E361-'Raw Data'!D361&gt;3, 'Raw Data'!BE361, 0))</f>
        <v/>
      </c>
      <c r="AI366">
        <f>IF(SUM('Raw Data'!D361:E361)&gt;'Raw Data'!F361, 'Raw Data'!G361, 0)</f>
        <v/>
      </c>
      <c r="AJ366">
        <f>IF(ISBLANK('Raw Data'!D361), 0, IF(SUM('Raw Data'!D361:E361)&lt;'Raw Data'!F361, 'Raw Data'!H361, 0))</f>
        <v/>
      </c>
      <c r="AK366">
        <f>IF(ISBLANK('Raw Data'!A361), 0, IF(AND('Raw Data'!D361&lt;3, 'Raw Data'!E361&lt;3, 'Raw Data'!F361&lt;BB$2), 'Raw Data'!AF361, 0))</f>
        <v/>
      </c>
      <c r="AL366">
        <f>IF(ISBLANK('Raw Data'!A361), 0, IF(AND('Raw Data'!D361&lt;4, 'Raw Data'!E361&lt;4, 'Raw Data'!F361&lt;BB$2), 'Raw Data'!AI361, 0))</f>
        <v/>
      </c>
      <c r="AM366">
        <f>IF(ISBLANK('Raw Data'!A361), 0, IF(AND('Raw Data'!D361&lt;5, 'Raw Data'!E361&lt;5, 'Raw Data'!F361&lt;BB$2), 'Raw Data'!AL361, 0))</f>
        <v/>
      </c>
      <c r="AN366">
        <f>IF(ISBLANK('Raw Data'!A361), 0, IF(AND('Raw Data'!D361&lt;6, 'Raw Data'!E361&lt;6, 'Raw Data'!F361&lt;BB$2), 'Raw Data'!AO361, 0))</f>
        <v/>
      </c>
      <c r="AO366">
        <f>IF(ISBLANK('Raw Data'!A361), 0, IF(AND('Raw Data'!I361&lt;Analysis!$BC$2, 'Raw Data'!D361-'Raw Data'!E361&gt;1), 'Raw Data'!AW361, IF(AND('Raw Data'!J361&lt;Analysis!$BC$2, 'Raw Data'!E361-'Raw Data'!D361&gt;1), 'Raw Data'!AY361, 0)))</f>
        <v/>
      </c>
      <c r="AP366">
        <f>IF(ISBLANK('Raw Data'!A361), 0, IF(AND('Raw Data'!I361&lt;Analysis!$BC$2, 'Raw Data'!D361-'Raw Data'!E361&gt;2), 'Raw Data'!AZ361, IF(AND('Raw Data'!J361&lt;Analysis!$BC$2, 'Raw Data'!E361-'Raw Data'!D361&gt;2), 'Raw Data'!BB361, 0)))</f>
        <v/>
      </c>
      <c r="AQ366">
        <f>IF(ISBLANK('Raw Data'!A361), 0, IF(AND('Raw Data'!I361&lt;Analysis!$BC$2, 'Raw Data'!D361-'Raw Data'!E361&gt;3), 'Raw Data'!BC361, IF(AND('Raw Data'!J361&lt;Analysis!$BC$2, 'Raw Data'!E361-'Raw Data'!D361&gt;3), 'Raw Data'!BE361, 0)))</f>
        <v/>
      </c>
      <c r="AR366">
        <f>IF('Hidden Analysiss'!D362=1,IF(ABS('Raw Data'!E361-'Raw Data'!D361)&lt;2,'Raw Data'!AX361,0), 0)</f>
        <v/>
      </c>
      <c r="AS366">
        <f>IF('Hidden Analysiss'!D362=1,IF(ABS('Raw Data'!E361-'Raw Data'!D361)&lt;3,'Raw Data'!BA361,0), 0)</f>
        <v/>
      </c>
      <c r="AT366">
        <f>IF('Hidden Analysiss'!D362=1,IF(ABS('Raw Data'!E361-'Raw Data'!D361)&lt;4,'Raw Data'!BD361,0), 0)</f>
        <v/>
      </c>
      <c r="AU366">
        <f>IF(AND('Hidden Analysiss'!E362=1, ABS('Raw Data'!E361-'Raw Data'!D361)&lt;2), 'Raw Data'!AX361, 0)</f>
        <v/>
      </c>
      <c r="AV366">
        <f>IF(AND('Hidden Analysiss'!E362=1, ABS('Raw Data'!E361-'Raw Data'!D361)&lt;3), 'Raw Data'!BA361, 0)</f>
        <v/>
      </c>
      <c r="AW366">
        <f>IF(AND('Hidden Analysiss'!E362=1, ABS('Raw Data'!E361-'Raw Data'!D361)&lt;3), 'Raw Data'!BD361, 0)</f>
        <v/>
      </c>
    </row>
    <row r="367">
      <c r="A367" s="1">
        <f>'Raw Data'!A362</f>
        <v/>
      </c>
      <c r="B367">
        <f>IF('Raw Data'!E362&gt;'Raw Data'!D362, 'Raw Data'!J362, 0)</f>
        <v/>
      </c>
      <c r="C367">
        <f>IF('Raw Data'!D362&gt;'Raw Data'!E362, 'Raw Data'!I362, 0)</f>
        <v/>
      </c>
      <c r="D367">
        <f>SUM(G367:H367)</f>
        <v/>
      </c>
      <c r="E367">
        <f>IF(AND('Raw Data'!J362&lt;'Raw Data'!I362,'Raw Data'!E362&gt;'Raw Data'!D362,'Raw Data'!E362-'Raw Data'!D362&gt;3),'Raw Data'!N362,IF(AND('Raw Data'!I362&lt;'Raw Data'!J362,'Raw Data'!D362&gt;'Raw Data'!E362,'Raw Data'!D362-'Raw Data'!E362&gt;3),'Raw Data'!M362,0))</f>
        <v/>
      </c>
      <c r="F367">
        <f>IF(AND('Raw Data'!J362&lt;'Raw Data'!I362,'Raw Data'!E362&gt;'Raw Data'!D362,'Raw Data'!E362-'Raw Data'!D362&lt;4),'Raw Data'!L362,IF(AND('Raw Data'!I362&lt;'Raw Data'!J362,'Raw Data'!D362&gt;'Raw Data'!E362,'Raw Data'!D362-'Raw Data'!E362&lt;4),'Raw Data'!K362,0))</f>
        <v/>
      </c>
      <c r="G367">
        <f>IF(AND('Raw Data'!J362&lt;'Raw Data'!I362, 'Raw Data'!E362&gt;'Raw Data'!D362), 'Raw Data'!J362, 0)</f>
        <v/>
      </c>
      <c r="H367">
        <f>IF(AND('Raw Data'!J362&gt;'Raw Data'!I362, 'Raw Data'!E362&lt;'Raw Data'!D362), 'Raw Data'!I362, 0)</f>
        <v/>
      </c>
      <c r="I367">
        <f>SUM(J367:K367)</f>
        <v/>
      </c>
      <c r="J367">
        <f>IF(AND('Raw Data'!J362&gt;'Raw Data'!I362, 'Raw Data'!E362&gt;'Raw Data'!D362), 'Raw Data'!J362, 0)</f>
        <v/>
      </c>
      <c r="K367">
        <f>IF(AND('Raw Data'!I362&gt;'Raw Data'!J362, 'Raw Data'!D362&gt;'Raw Data'!E362), 'Raw Data'!I362, 0)</f>
        <v/>
      </c>
      <c r="L367">
        <f>IF('Raw Data'!E362-'Raw Data'!D362&gt;3, 'Raw Data'!N362, 0)</f>
        <v/>
      </c>
      <c r="M367">
        <f>IF('Raw Data'!D362-'Raw Data'!E362&gt;3, 'Raw Data'!M362, 0)</f>
        <v/>
      </c>
      <c r="N367">
        <f>IF(ISBLANK('Raw Data'!D362),0,IF(AND('Raw Data'!E362&gt;'Raw Data'!D362,'Raw Data'!E362-'Raw Data'!D362&gt;0,'Raw Data'!E362-'Raw Data'!D362&lt;4),'Raw Data'!L362, 0))</f>
        <v/>
      </c>
      <c r="O367">
        <f>IF(ISBLANK('Raw Data'!D362),0,IF(AND('Raw Data'!E362&gt;'Raw Data'!D362,'Raw Data'!E362-'Raw Data'!D362&gt;0,'Raw Data'!D362-'Raw Data'!E362&lt;4),'Raw Data'!K362, 0))</f>
        <v/>
      </c>
      <c r="P367">
        <f>IF('Raw Data'!E362-'Raw Data'!D362&gt;3, 'Raw Data'!N362, IF('Raw Data'!D362-'Raw Data'!E362&gt;3, 'Raw Data'!M362, 0))</f>
        <v/>
      </c>
      <c r="Q367">
        <f>IF(ISBLANK('Raw Data'!E362),0,IF(AND('Raw Data'!E362-'Raw Data'!D362&lt;4,'Raw Data'!E362-'Raw Data'!D362&gt;0),'Raw Data'!L362,IF(AND('Raw Data'!D362&gt;'Raw Data'!E362,'Raw Data'!D362-'Raw Data'!E362&gt;0),'Raw Data'!K362,0)))</f>
        <v/>
      </c>
      <c r="R367">
        <f>IF(ISBLANK('Raw Data'!K362),0,IFERROR(IF(MATCH(SMALL('Raw Data'!K362:N362,1),L367:O367,0),SMALL('Raw Data'!K362:N362,1)),0))</f>
        <v/>
      </c>
      <c r="S367">
        <f>IF(ISBLANK('Raw Data'!K362),0,IFERROR(IF(MATCH(SMALL('Raw Data'!K362:N362,2),L367:O367,0),SMALL('Raw Data'!K362:N362,2)),0))</f>
        <v/>
      </c>
      <c r="T367">
        <f>IF(ISBLANK('Raw Data'!K362),0,IFERROR(IF(MATCH(SMALL('Raw Data'!K362:N362,3),L367:O367,0),SMALL('Raw Data'!K362:N362,3)),0))</f>
        <v/>
      </c>
      <c r="U367">
        <f>IF(ISBLANK('Raw Data'!K362),0,IFERROR(IF(MATCH(SMALL('Raw Data'!K362:N362,4),L367:O367,0),SMALL('Raw Data'!K362:N362,4)),0))</f>
        <v/>
      </c>
      <c r="V367">
        <f>IF(AND('Raw Data'!D362&lt;3, 'Raw Data'!E362&lt;3, 'Raw Data'!A362&gt;0), 'Raw Data'!AF362, 0)</f>
        <v/>
      </c>
      <c r="W367">
        <f>IF(AND('Raw Data'!D362&lt;4, 'Raw Data'!E362&lt;4, 'Raw Data'!A362&gt;0), 'Raw Data'!AI362, 0)</f>
        <v/>
      </c>
      <c r="X367">
        <f>IF(AND('Raw Data'!D362&lt;5, 'Raw Data'!E362&lt;5, 'Raw Data'!A362&gt;0), 'Raw Data'!AL362, 0)</f>
        <v/>
      </c>
      <c r="Y367">
        <f>IF(AND('Raw Data'!D362&lt;6, 'Raw Data'!E362&lt;6, 'Raw Data'!A362&gt;0), 'Raw Data'!AO362, 0)</f>
        <v/>
      </c>
      <c r="Z367">
        <f>IF(ISBLANK('Raw Data'!D362), 0, IF('Raw Data'!D362-'Raw Data'!E362&gt;1, 'Raw Data'!AW362, 0))</f>
        <v/>
      </c>
      <c r="AA367">
        <f>IF(ISBLANK('Raw Data'!A362), 0, IF(ABS('Raw Data'!D362-'Raw Data'!E362)&lt;2, 'Raw Data'!AX362, 0))</f>
        <v/>
      </c>
      <c r="AB367">
        <f>IF(ISBLANK('Raw Data'!D362), 0, IF('Raw Data'!E362-'Raw Data'!D362&gt;1, 'Raw Data'!AY362, 0))</f>
        <v/>
      </c>
      <c r="AC367">
        <f>IF(ISBLANK('Raw Data'!D362), 0, IF('Raw Data'!D362-'Raw Data'!E362&gt;2, 'Raw Data'!AZ362, 0))</f>
        <v/>
      </c>
      <c r="AD367">
        <f>IF(ISBLANK('Raw Data'!A362), 0, IF(ABS('Raw Data'!D362-'Raw Data'!E362)&lt;3, 'Raw Data'!BA362, 0))</f>
        <v/>
      </c>
      <c r="AE367">
        <f>IF(ISBLANK('Raw Data'!D362), 0, IF('Raw Data'!E362-'Raw Data'!D362&gt;2, 'Raw Data'!BB362, 0))</f>
        <v/>
      </c>
      <c r="AF367">
        <f>IF(ISBLANK('Raw Data'!D362), 0, IF('Raw Data'!D362-'Raw Data'!E362&gt;3, 'Raw Data'!BC362, 0))</f>
        <v/>
      </c>
      <c r="AG367">
        <f>IF(ISBLANK('Raw Data'!A362), 0, IF(ABS('Raw Data'!D362-'Raw Data'!E362)&lt;4, 'Raw Data'!BD362, 0))</f>
        <v/>
      </c>
      <c r="AH367">
        <f>IF(ISBLANK('Raw Data'!D362), 0, IF('Raw Data'!E362-'Raw Data'!D362&gt;3, 'Raw Data'!BE362, 0))</f>
        <v/>
      </c>
      <c r="AI367">
        <f>IF(SUM('Raw Data'!D362:E362)&gt;'Raw Data'!F362, 'Raw Data'!G362, 0)</f>
        <v/>
      </c>
      <c r="AJ367">
        <f>IF(ISBLANK('Raw Data'!D362), 0, IF(SUM('Raw Data'!D362:E362)&lt;'Raw Data'!F362, 'Raw Data'!H362, 0))</f>
        <v/>
      </c>
      <c r="AK367">
        <f>IF(ISBLANK('Raw Data'!A362), 0, IF(AND('Raw Data'!D362&lt;3, 'Raw Data'!E362&lt;3, 'Raw Data'!F362&lt;BB$2), 'Raw Data'!AF362, 0))</f>
        <v/>
      </c>
      <c r="AL367">
        <f>IF(ISBLANK('Raw Data'!A362), 0, IF(AND('Raw Data'!D362&lt;4, 'Raw Data'!E362&lt;4, 'Raw Data'!F362&lt;BB$2), 'Raw Data'!AI362, 0))</f>
        <v/>
      </c>
      <c r="AM367">
        <f>IF(ISBLANK('Raw Data'!A362), 0, IF(AND('Raw Data'!D362&lt;5, 'Raw Data'!E362&lt;5, 'Raw Data'!F362&lt;BB$2), 'Raw Data'!AL362, 0))</f>
        <v/>
      </c>
      <c r="AN367">
        <f>IF(ISBLANK('Raw Data'!A362), 0, IF(AND('Raw Data'!D362&lt;6, 'Raw Data'!E362&lt;6, 'Raw Data'!F362&lt;BB$2), 'Raw Data'!AO362, 0))</f>
        <v/>
      </c>
      <c r="AO367">
        <f>IF(ISBLANK('Raw Data'!A362), 0, IF(AND('Raw Data'!I362&lt;Analysis!$BC$2, 'Raw Data'!D362-'Raw Data'!E362&gt;1), 'Raw Data'!AW362, IF(AND('Raw Data'!J362&lt;Analysis!$BC$2, 'Raw Data'!E362-'Raw Data'!D362&gt;1), 'Raw Data'!AY362, 0)))</f>
        <v/>
      </c>
      <c r="AP367">
        <f>IF(ISBLANK('Raw Data'!A362), 0, IF(AND('Raw Data'!I362&lt;Analysis!$BC$2, 'Raw Data'!D362-'Raw Data'!E362&gt;2), 'Raw Data'!AZ362, IF(AND('Raw Data'!J362&lt;Analysis!$BC$2, 'Raw Data'!E362-'Raw Data'!D362&gt;2), 'Raw Data'!BB362, 0)))</f>
        <v/>
      </c>
      <c r="AQ367">
        <f>IF(ISBLANK('Raw Data'!A362), 0, IF(AND('Raw Data'!I362&lt;Analysis!$BC$2, 'Raw Data'!D362-'Raw Data'!E362&gt;3), 'Raw Data'!BC362, IF(AND('Raw Data'!J362&lt;Analysis!$BC$2, 'Raw Data'!E362-'Raw Data'!D362&gt;3), 'Raw Data'!BE362, 0)))</f>
        <v/>
      </c>
      <c r="AR367">
        <f>IF('Hidden Analysiss'!D363=1,IF(ABS('Raw Data'!E362-'Raw Data'!D362)&lt;2,'Raw Data'!AX362,0), 0)</f>
        <v/>
      </c>
      <c r="AS367">
        <f>IF('Hidden Analysiss'!D363=1,IF(ABS('Raw Data'!E362-'Raw Data'!D362)&lt;3,'Raw Data'!BA362,0), 0)</f>
        <v/>
      </c>
      <c r="AT367">
        <f>IF('Hidden Analysiss'!D363=1,IF(ABS('Raw Data'!E362-'Raw Data'!D362)&lt;4,'Raw Data'!BD362,0), 0)</f>
        <v/>
      </c>
      <c r="AU367">
        <f>IF(AND('Hidden Analysiss'!E363=1, ABS('Raw Data'!E362-'Raw Data'!D362)&lt;2), 'Raw Data'!AX362, 0)</f>
        <v/>
      </c>
      <c r="AV367">
        <f>IF(AND('Hidden Analysiss'!E363=1, ABS('Raw Data'!E362-'Raw Data'!D362)&lt;3), 'Raw Data'!BA362, 0)</f>
        <v/>
      </c>
      <c r="AW367">
        <f>IF(AND('Hidden Analysiss'!E363=1, ABS('Raw Data'!E362-'Raw Data'!D362)&lt;3), 'Raw Data'!BD362, 0)</f>
        <v/>
      </c>
    </row>
    <row r="368">
      <c r="A368" s="1">
        <f>'Raw Data'!A363</f>
        <v/>
      </c>
      <c r="B368">
        <f>IF('Raw Data'!E363&gt;'Raw Data'!D363, 'Raw Data'!J363, 0)</f>
        <v/>
      </c>
      <c r="C368">
        <f>IF('Raw Data'!D363&gt;'Raw Data'!E363, 'Raw Data'!I363, 0)</f>
        <v/>
      </c>
      <c r="D368">
        <f>SUM(G368:H368)</f>
        <v/>
      </c>
      <c r="E368">
        <f>IF(AND('Raw Data'!J363&lt;'Raw Data'!I363,'Raw Data'!E363&gt;'Raw Data'!D363,'Raw Data'!E363-'Raw Data'!D363&gt;3),'Raw Data'!N363,IF(AND('Raw Data'!I363&lt;'Raw Data'!J363,'Raw Data'!D363&gt;'Raw Data'!E363,'Raw Data'!D363-'Raw Data'!E363&gt;3),'Raw Data'!M363,0))</f>
        <v/>
      </c>
      <c r="F368">
        <f>IF(AND('Raw Data'!J363&lt;'Raw Data'!I363,'Raw Data'!E363&gt;'Raw Data'!D363,'Raw Data'!E363-'Raw Data'!D363&lt;4),'Raw Data'!L363,IF(AND('Raw Data'!I363&lt;'Raw Data'!J363,'Raw Data'!D363&gt;'Raw Data'!E363,'Raw Data'!D363-'Raw Data'!E363&lt;4),'Raw Data'!K363,0))</f>
        <v/>
      </c>
      <c r="G368">
        <f>IF(AND('Raw Data'!J363&lt;'Raw Data'!I363, 'Raw Data'!E363&gt;'Raw Data'!D363), 'Raw Data'!J363, 0)</f>
        <v/>
      </c>
      <c r="H368">
        <f>IF(AND('Raw Data'!J363&gt;'Raw Data'!I363, 'Raw Data'!E363&lt;'Raw Data'!D363), 'Raw Data'!I363, 0)</f>
        <v/>
      </c>
      <c r="I368">
        <f>SUM(J368:K368)</f>
        <v/>
      </c>
      <c r="J368">
        <f>IF(AND('Raw Data'!J363&gt;'Raw Data'!I363, 'Raw Data'!E363&gt;'Raw Data'!D363), 'Raw Data'!J363, 0)</f>
        <v/>
      </c>
      <c r="K368">
        <f>IF(AND('Raw Data'!I363&gt;'Raw Data'!J363, 'Raw Data'!D363&gt;'Raw Data'!E363), 'Raw Data'!I363, 0)</f>
        <v/>
      </c>
      <c r="L368">
        <f>IF('Raw Data'!E363-'Raw Data'!D363&gt;3, 'Raw Data'!N363, 0)</f>
        <v/>
      </c>
      <c r="M368">
        <f>IF('Raw Data'!D363-'Raw Data'!E363&gt;3, 'Raw Data'!M363, 0)</f>
        <v/>
      </c>
      <c r="N368">
        <f>IF(ISBLANK('Raw Data'!D363),0,IF(AND('Raw Data'!E363&gt;'Raw Data'!D363,'Raw Data'!E363-'Raw Data'!D363&gt;0,'Raw Data'!E363-'Raw Data'!D363&lt;4),'Raw Data'!L363, 0))</f>
        <v/>
      </c>
      <c r="O368">
        <f>IF(ISBLANK('Raw Data'!D363),0,IF(AND('Raw Data'!E363&gt;'Raw Data'!D363,'Raw Data'!E363-'Raw Data'!D363&gt;0,'Raw Data'!D363-'Raw Data'!E363&lt;4),'Raw Data'!K363, 0))</f>
        <v/>
      </c>
      <c r="P368">
        <f>IF('Raw Data'!E363-'Raw Data'!D363&gt;3, 'Raw Data'!N363, IF('Raw Data'!D363-'Raw Data'!E363&gt;3, 'Raw Data'!M363, 0))</f>
        <v/>
      </c>
      <c r="Q368">
        <f>IF(ISBLANK('Raw Data'!E363),0,IF(AND('Raw Data'!E363-'Raw Data'!D363&lt;4,'Raw Data'!E363-'Raw Data'!D363&gt;0),'Raw Data'!L363,IF(AND('Raw Data'!D363&gt;'Raw Data'!E363,'Raw Data'!D363-'Raw Data'!E363&gt;0),'Raw Data'!K363,0)))</f>
        <v/>
      </c>
      <c r="R368">
        <f>IF(ISBLANK('Raw Data'!K363),0,IFERROR(IF(MATCH(SMALL('Raw Data'!K363:N363,1),L368:O368,0),SMALL('Raw Data'!K363:N363,1)),0))</f>
        <v/>
      </c>
      <c r="S368">
        <f>IF(ISBLANK('Raw Data'!K363),0,IFERROR(IF(MATCH(SMALL('Raw Data'!K363:N363,2),L368:O368,0),SMALL('Raw Data'!K363:N363,2)),0))</f>
        <v/>
      </c>
      <c r="T368">
        <f>IF(ISBLANK('Raw Data'!K363),0,IFERROR(IF(MATCH(SMALL('Raw Data'!K363:N363,3),L368:O368,0),SMALL('Raw Data'!K363:N363,3)),0))</f>
        <v/>
      </c>
      <c r="U368">
        <f>IF(ISBLANK('Raw Data'!K363),0,IFERROR(IF(MATCH(SMALL('Raw Data'!K363:N363,4),L368:O368,0),SMALL('Raw Data'!K363:N363,4)),0))</f>
        <v/>
      </c>
      <c r="V368">
        <f>IF(AND('Raw Data'!D363&lt;3, 'Raw Data'!E363&lt;3, 'Raw Data'!A363&gt;0), 'Raw Data'!AF363, 0)</f>
        <v/>
      </c>
      <c r="W368">
        <f>IF(AND('Raw Data'!D363&lt;4, 'Raw Data'!E363&lt;4, 'Raw Data'!A363&gt;0), 'Raw Data'!AI363, 0)</f>
        <v/>
      </c>
      <c r="X368">
        <f>IF(AND('Raw Data'!D363&lt;5, 'Raw Data'!E363&lt;5, 'Raw Data'!A363&gt;0), 'Raw Data'!AL363, 0)</f>
        <v/>
      </c>
      <c r="Y368">
        <f>IF(AND('Raw Data'!D363&lt;6, 'Raw Data'!E363&lt;6, 'Raw Data'!A363&gt;0), 'Raw Data'!AO363, 0)</f>
        <v/>
      </c>
      <c r="Z368">
        <f>IF(ISBLANK('Raw Data'!D363), 0, IF('Raw Data'!D363-'Raw Data'!E363&gt;1, 'Raw Data'!AW363, 0))</f>
        <v/>
      </c>
      <c r="AA368">
        <f>IF(ISBLANK('Raw Data'!A363), 0, IF(ABS('Raw Data'!D363-'Raw Data'!E363)&lt;2, 'Raw Data'!AX363, 0))</f>
        <v/>
      </c>
      <c r="AB368">
        <f>IF(ISBLANK('Raw Data'!D363), 0, IF('Raw Data'!E363-'Raw Data'!D363&gt;1, 'Raw Data'!AY363, 0))</f>
        <v/>
      </c>
      <c r="AC368">
        <f>IF(ISBLANK('Raw Data'!D363), 0, IF('Raw Data'!D363-'Raw Data'!E363&gt;2, 'Raw Data'!AZ363, 0))</f>
        <v/>
      </c>
      <c r="AD368">
        <f>IF(ISBLANK('Raw Data'!A363), 0, IF(ABS('Raw Data'!D363-'Raw Data'!E363)&lt;3, 'Raw Data'!BA363, 0))</f>
        <v/>
      </c>
      <c r="AE368">
        <f>IF(ISBLANK('Raw Data'!D363), 0, IF('Raw Data'!E363-'Raw Data'!D363&gt;2, 'Raw Data'!BB363, 0))</f>
        <v/>
      </c>
      <c r="AF368">
        <f>IF(ISBLANK('Raw Data'!D363), 0, IF('Raw Data'!D363-'Raw Data'!E363&gt;3, 'Raw Data'!BC363, 0))</f>
        <v/>
      </c>
      <c r="AG368">
        <f>IF(ISBLANK('Raw Data'!A363), 0, IF(ABS('Raw Data'!D363-'Raw Data'!E363)&lt;4, 'Raw Data'!BD363, 0))</f>
        <v/>
      </c>
      <c r="AH368">
        <f>IF(ISBLANK('Raw Data'!D363), 0, IF('Raw Data'!E363-'Raw Data'!D363&gt;3, 'Raw Data'!BE363, 0))</f>
        <v/>
      </c>
      <c r="AI368">
        <f>IF(SUM('Raw Data'!D363:E363)&gt;'Raw Data'!F363, 'Raw Data'!G363, 0)</f>
        <v/>
      </c>
      <c r="AJ368">
        <f>IF(ISBLANK('Raw Data'!D363), 0, IF(SUM('Raw Data'!D363:E363)&lt;'Raw Data'!F363, 'Raw Data'!H363, 0))</f>
        <v/>
      </c>
      <c r="AK368">
        <f>IF(ISBLANK('Raw Data'!A363), 0, IF(AND('Raw Data'!D363&lt;3, 'Raw Data'!E363&lt;3, 'Raw Data'!F363&lt;BB$2), 'Raw Data'!AF363, 0))</f>
        <v/>
      </c>
      <c r="AL368">
        <f>IF(ISBLANK('Raw Data'!A363), 0, IF(AND('Raw Data'!D363&lt;4, 'Raw Data'!E363&lt;4, 'Raw Data'!F363&lt;BB$2), 'Raw Data'!AI363, 0))</f>
        <v/>
      </c>
      <c r="AM368">
        <f>IF(ISBLANK('Raw Data'!A363), 0, IF(AND('Raw Data'!D363&lt;5, 'Raw Data'!E363&lt;5, 'Raw Data'!F363&lt;BB$2), 'Raw Data'!AL363, 0))</f>
        <v/>
      </c>
      <c r="AN368">
        <f>IF(ISBLANK('Raw Data'!A363), 0, IF(AND('Raw Data'!D363&lt;6, 'Raw Data'!E363&lt;6, 'Raw Data'!F363&lt;BB$2), 'Raw Data'!AO363, 0))</f>
        <v/>
      </c>
      <c r="AO368">
        <f>IF(ISBLANK('Raw Data'!A363), 0, IF(AND('Raw Data'!I363&lt;Analysis!$BC$2, 'Raw Data'!D363-'Raw Data'!E363&gt;1), 'Raw Data'!AW363, IF(AND('Raw Data'!J363&lt;Analysis!$BC$2, 'Raw Data'!E363-'Raw Data'!D363&gt;1), 'Raw Data'!AY363, 0)))</f>
        <v/>
      </c>
      <c r="AP368">
        <f>IF(ISBLANK('Raw Data'!A363), 0, IF(AND('Raw Data'!I363&lt;Analysis!$BC$2, 'Raw Data'!D363-'Raw Data'!E363&gt;2), 'Raw Data'!AZ363, IF(AND('Raw Data'!J363&lt;Analysis!$BC$2, 'Raw Data'!E363-'Raw Data'!D363&gt;2), 'Raw Data'!BB363, 0)))</f>
        <v/>
      </c>
      <c r="AQ368">
        <f>IF(ISBLANK('Raw Data'!A363), 0, IF(AND('Raw Data'!I363&lt;Analysis!$BC$2, 'Raw Data'!D363-'Raw Data'!E363&gt;3), 'Raw Data'!BC363, IF(AND('Raw Data'!J363&lt;Analysis!$BC$2, 'Raw Data'!E363-'Raw Data'!D363&gt;3), 'Raw Data'!BE363, 0)))</f>
        <v/>
      </c>
      <c r="AR368">
        <f>IF('Hidden Analysiss'!D364=1,IF(ABS('Raw Data'!E363-'Raw Data'!D363)&lt;2,'Raw Data'!AX363,0), 0)</f>
        <v/>
      </c>
      <c r="AS368">
        <f>IF('Hidden Analysiss'!D364=1,IF(ABS('Raw Data'!E363-'Raw Data'!D363)&lt;3,'Raw Data'!BA363,0), 0)</f>
        <v/>
      </c>
      <c r="AT368">
        <f>IF('Hidden Analysiss'!D364=1,IF(ABS('Raw Data'!E363-'Raw Data'!D363)&lt;4,'Raw Data'!BD363,0), 0)</f>
        <v/>
      </c>
      <c r="AU368">
        <f>IF(AND('Hidden Analysiss'!E364=1, ABS('Raw Data'!E363-'Raw Data'!D363)&lt;2), 'Raw Data'!AX363, 0)</f>
        <v/>
      </c>
      <c r="AV368">
        <f>IF(AND('Hidden Analysiss'!E364=1, ABS('Raw Data'!E363-'Raw Data'!D363)&lt;3), 'Raw Data'!BA363, 0)</f>
        <v/>
      </c>
      <c r="AW368">
        <f>IF(AND('Hidden Analysiss'!E364=1, ABS('Raw Data'!E363-'Raw Data'!D363)&lt;3), 'Raw Data'!BD363, 0)</f>
        <v/>
      </c>
    </row>
    <row r="369">
      <c r="A369" s="1">
        <f>'Raw Data'!A364</f>
        <v/>
      </c>
      <c r="B369">
        <f>IF('Raw Data'!E364&gt;'Raw Data'!D364, 'Raw Data'!J364, 0)</f>
        <v/>
      </c>
      <c r="C369">
        <f>IF('Raw Data'!D364&gt;'Raw Data'!E364, 'Raw Data'!I364, 0)</f>
        <v/>
      </c>
      <c r="D369">
        <f>SUM(G369:H369)</f>
        <v/>
      </c>
      <c r="E369">
        <f>IF(AND('Raw Data'!J364&lt;'Raw Data'!I364,'Raw Data'!E364&gt;'Raw Data'!D364,'Raw Data'!E364-'Raw Data'!D364&gt;3),'Raw Data'!N364,IF(AND('Raw Data'!I364&lt;'Raw Data'!J364,'Raw Data'!D364&gt;'Raw Data'!E364,'Raw Data'!D364-'Raw Data'!E364&gt;3),'Raw Data'!M364,0))</f>
        <v/>
      </c>
      <c r="F369">
        <f>IF(AND('Raw Data'!J364&lt;'Raw Data'!I364,'Raw Data'!E364&gt;'Raw Data'!D364,'Raw Data'!E364-'Raw Data'!D364&lt;4),'Raw Data'!L364,IF(AND('Raw Data'!I364&lt;'Raw Data'!J364,'Raw Data'!D364&gt;'Raw Data'!E364,'Raw Data'!D364-'Raw Data'!E364&lt;4),'Raw Data'!K364,0))</f>
        <v/>
      </c>
      <c r="G369">
        <f>IF(AND('Raw Data'!J364&lt;'Raw Data'!I364, 'Raw Data'!E364&gt;'Raw Data'!D364), 'Raw Data'!J364, 0)</f>
        <v/>
      </c>
      <c r="H369">
        <f>IF(AND('Raw Data'!J364&gt;'Raw Data'!I364, 'Raw Data'!E364&lt;'Raw Data'!D364), 'Raw Data'!I364, 0)</f>
        <v/>
      </c>
      <c r="I369">
        <f>SUM(J369:K369)</f>
        <v/>
      </c>
      <c r="J369">
        <f>IF(AND('Raw Data'!J364&gt;'Raw Data'!I364, 'Raw Data'!E364&gt;'Raw Data'!D364), 'Raw Data'!J364, 0)</f>
        <v/>
      </c>
      <c r="K369">
        <f>IF(AND('Raw Data'!I364&gt;'Raw Data'!J364, 'Raw Data'!D364&gt;'Raw Data'!E364), 'Raw Data'!I364, 0)</f>
        <v/>
      </c>
      <c r="L369">
        <f>IF('Raw Data'!E364-'Raw Data'!D364&gt;3, 'Raw Data'!N364, 0)</f>
        <v/>
      </c>
      <c r="M369">
        <f>IF('Raw Data'!D364-'Raw Data'!E364&gt;3, 'Raw Data'!M364, 0)</f>
        <v/>
      </c>
      <c r="N369">
        <f>IF(ISBLANK('Raw Data'!D364),0,IF(AND('Raw Data'!E364&gt;'Raw Data'!D364,'Raw Data'!E364-'Raw Data'!D364&gt;0,'Raw Data'!E364-'Raw Data'!D364&lt;4),'Raw Data'!L364, 0))</f>
        <v/>
      </c>
      <c r="O369">
        <f>IF(ISBLANK('Raw Data'!D364),0,IF(AND('Raw Data'!E364&gt;'Raw Data'!D364,'Raw Data'!E364-'Raw Data'!D364&gt;0,'Raw Data'!D364-'Raw Data'!E364&lt;4),'Raw Data'!K364, 0))</f>
        <v/>
      </c>
      <c r="P369">
        <f>IF('Raw Data'!E364-'Raw Data'!D364&gt;3, 'Raw Data'!N364, IF('Raw Data'!D364-'Raw Data'!E364&gt;3, 'Raw Data'!M364, 0))</f>
        <v/>
      </c>
      <c r="Q369">
        <f>IF(ISBLANK('Raw Data'!E364),0,IF(AND('Raw Data'!E364-'Raw Data'!D364&lt;4,'Raw Data'!E364-'Raw Data'!D364&gt;0),'Raw Data'!L364,IF(AND('Raw Data'!D364&gt;'Raw Data'!E364,'Raw Data'!D364-'Raw Data'!E364&gt;0),'Raw Data'!K364,0)))</f>
        <v/>
      </c>
      <c r="R369">
        <f>IF(ISBLANK('Raw Data'!K364),0,IFERROR(IF(MATCH(SMALL('Raw Data'!K364:N364,1),L369:O369,0),SMALL('Raw Data'!K364:N364,1)),0))</f>
        <v/>
      </c>
      <c r="S369">
        <f>IF(ISBLANK('Raw Data'!K364),0,IFERROR(IF(MATCH(SMALL('Raw Data'!K364:N364,2),L369:O369,0),SMALL('Raw Data'!K364:N364,2)),0))</f>
        <v/>
      </c>
      <c r="T369">
        <f>IF(ISBLANK('Raw Data'!K364),0,IFERROR(IF(MATCH(SMALL('Raw Data'!K364:N364,3),L369:O369,0),SMALL('Raw Data'!K364:N364,3)),0))</f>
        <v/>
      </c>
      <c r="U369">
        <f>IF(ISBLANK('Raw Data'!K364),0,IFERROR(IF(MATCH(SMALL('Raw Data'!K364:N364,4),L369:O369,0),SMALL('Raw Data'!K364:N364,4)),0))</f>
        <v/>
      </c>
      <c r="V369">
        <f>IF(AND('Raw Data'!D364&lt;3, 'Raw Data'!E364&lt;3, 'Raw Data'!A364&gt;0), 'Raw Data'!AF364, 0)</f>
        <v/>
      </c>
      <c r="W369">
        <f>IF(AND('Raw Data'!D364&lt;4, 'Raw Data'!E364&lt;4, 'Raw Data'!A364&gt;0), 'Raw Data'!AI364, 0)</f>
        <v/>
      </c>
      <c r="X369">
        <f>IF(AND('Raw Data'!D364&lt;5, 'Raw Data'!E364&lt;5, 'Raw Data'!A364&gt;0), 'Raw Data'!AL364, 0)</f>
        <v/>
      </c>
      <c r="Y369">
        <f>IF(AND('Raw Data'!D364&lt;6, 'Raw Data'!E364&lt;6, 'Raw Data'!A364&gt;0), 'Raw Data'!AO364, 0)</f>
        <v/>
      </c>
      <c r="Z369">
        <f>IF(ISBLANK('Raw Data'!D364), 0, IF('Raw Data'!D364-'Raw Data'!E364&gt;1, 'Raw Data'!AW364, 0))</f>
        <v/>
      </c>
      <c r="AA369">
        <f>IF(ISBLANK('Raw Data'!A364), 0, IF(ABS('Raw Data'!D364-'Raw Data'!E364)&lt;2, 'Raw Data'!AX364, 0))</f>
        <v/>
      </c>
      <c r="AB369">
        <f>IF(ISBLANK('Raw Data'!D364), 0, IF('Raw Data'!E364-'Raw Data'!D364&gt;1, 'Raw Data'!AY364, 0))</f>
        <v/>
      </c>
      <c r="AC369">
        <f>IF(ISBLANK('Raw Data'!D364), 0, IF('Raw Data'!D364-'Raw Data'!E364&gt;2, 'Raw Data'!AZ364, 0))</f>
        <v/>
      </c>
      <c r="AD369">
        <f>IF(ISBLANK('Raw Data'!A364), 0, IF(ABS('Raw Data'!D364-'Raw Data'!E364)&lt;3, 'Raw Data'!BA364, 0))</f>
        <v/>
      </c>
      <c r="AE369">
        <f>IF(ISBLANK('Raw Data'!D364), 0, IF('Raw Data'!E364-'Raw Data'!D364&gt;2, 'Raw Data'!BB364, 0))</f>
        <v/>
      </c>
      <c r="AF369">
        <f>IF(ISBLANK('Raw Data'!D364), 0, IF('Raw Data'!D364-'Raw Data'!E364&gt;3, 'Raw Data'!BC364, 0))</f>
        <v/>
      </c>
      <c r="AG369">
        <f>IF(ISBLANK('Raw Data'!A364), 0, IF(ABS('Raw Data'!D364-'Raw Data'!E364)&lt;4, 'Raw Data'!BD364, 0))</f>
        <v/>
      </c>
      <c r="AH369">
        <f>IF(ISBLANK('Raw Data'!D364), 0, IF('Raw Data'!E364-'Raw Data'!D364&gt;3, 'Raw Data'!BE364, 0))</f>
        <v/>
      </c>
      <c r="AI369">
        <f>IF(SUM('Raw Data'!D364:E364)&gt;'Raw Data'!F364, 'Raw Data'!G364, 0)</f>
        <v/>
      </c>
      <c r="AJ369">
        <f>IF(ISBLANK('Raw Data'!D364), 0, IF(SUM('Raw Data'!D364:E364)&lt;'Raw Data'!F364, 'Raw Data'!H364, 0))</f>
        <v/>
      </c>
      <c r="AK369">
        <f>IF(ISBLANK('Raw Data'!A364), 0, IF(AND('Raw Data'!D364&lt;3, 'Raw Data'!E364&lt;3, 'Raw Data'!F364&lt;BB$2), 'Raw Data'!AF364, 0))</f>
        <v/>
      </c>
      <c r="AL369">
        <f>IF(ISBLANK('Raw Data'!A364), 0, IF(AND('Raw Data'!D364&lt;4, 'Raw Data'!E364&lt;4, 'Raw Data'!F364&lt;BB$2), 'Raw Data'!AI364, 0))</f>
        <v/>
      </c>
      <c r="AM369">
        <f>IF(ISBLANK('Raw Data'!A364), 0, IF(AND('Raw Data'!D364&lt;5, 'Raw Data'!E364&lt;5, 'Raw Data'!F364&lt;BB$2), 'Raw Data'!AL364, 0))</f>
        <v/>
      </c>
      <c r="AN369">
        <f>IF(ISBLANK('Raw Data'!A364), 0, IF(AND('Raw Data'!D364&lt;6, 'Raw Data'!E364&lt;6, 'Raw Data'!F364&lt;BB$2), 'Raw Data'!AO364, 0))</f>
        <v/>
      </c>
      <c r="AO369">
        <f>IF(ISBLANK('Raw Data'!A364), 0, IF(AND('Raw Data'!I364&lt;Analysis!$BC$2, 'Raw Data'!D364-'Raw Data'!E364&gt;1), 'Raw Data'!AW364, IF(AND('Raw Data'!J364&lt;Analysis!$BC$2, 'Raw Data'!E364-'Raw Data'!D364&gt;1), 'Raw Data'!AY364, 0)))</f>
        <v/>
      </c>
      <c r="AP369">
        <f>IF(ISBLANK('Raw Data'!A364), 0, IF(AND('Raw Data'!I364&lt;Analysis!$BC$2, 'Raw Data'!D364-'Raw Data'!E364&gt;2), 'Raw Data'!AZ364, IF(AND('Raw Data'!J364&lt;Analysis!$BC$2, 'Raw Data'!E364-'Raw Data'!D364&gt;2), 'Raw Data'!BB364, 0)))</f>
        <v/>
      </c>
      <c r="AQ369">
        <f>IF(ISBLANK('Raw Data'!A364), 0, IF(AND('Raw Data'!I364&lt;Analysis!$BC$2, 'Raw Data'!D364-'Raw Data'!E364&gt;3), 'Raw Data'!BC364, IF(AND('Raw Data'!J364&lt;Analysis!$BC$2, 'Raw Data'!E364-'Raw Data'!D364&gt;3), 'Raw Data'!BE364, 0)))</f>
        <v/>
      </c>
      <c r="AR369">
        <f>IF('Hidden Analysiss'!D365=1,IF(ABS('Raw Data'!E364-'Raw Data'!D364)&lt;2,'Raw Data'!AX364,0), 0)</f>
        <v/>
      </c>
      <c r="AS369">
        <f>IF('Hidden Analysiss'!D365=1,IF(ABS('Raw Data'!E364-'Raw Data'!D364)&lt;3,'Raw Data'!BA364,0), 0)</f>
        <v/>
      </c>
      <c r="AT369">
        <f>IF('Hidden Analysiss'!D365=1,IF(ABS('Raw Data'!E364-'Raw Data'!D364)&lt;4,'Raw Data'!BD364,0), 0)</f>
        <v/>
      </c>
      <c r="AU369">
        <f>IF(AND('Hidden Analysiss'!E365=1, ABS('Raw Data'!E364-'Raw Data'!D364)&lt;2), 'Raw Data'!AX364, 0)</f>
        <v/>
      </c>
      <c r="AV369">
        <f>IF(AND('Hidden Analysiss'!E365=1, ABS('Raw Data'!E364-'Raw Data'!D364)&lt;3), 'Raw Data'!BA364, 0)</f>
        <v/>
      </c>
      <c r="AW369">
        <f>IF(AND('Hidden Analysiss'!E365=1, ABS('Raw Data'!E364-'Raw Data'!D364)&lt;3), 'Raw Data'!BD364, 0)</f>
        <v/>
      </c>
    </row>
    <row r="370">
      <c r="A370" s="1">
        <f>'Raw Data'!A365</f>
        <v/>
      </c>
      <c r="B370">
        <f>IF('Raw Data'!E365&gt;'Raw Data'!D365, 'Raw Data'!J365, 0)</f>
        <v/>
      </c>
      <c r="C370">
        <f>IF('Raw Data'!D365&gt;'Raw Data'!E365, 'Raw Data'!I365, 0)</f>
        <v/>
      </c>
      <c r="D370">
        <f>SUM(G370:H370)</f>
        <v/>
      </c>
      <c r="E370">
        <f>IF(AND('Raw Data'!J365&lt;'Raw Data'!I365,'Raw Data'!E365&gt;'Raw Data'!D365,'Raw Data'!E365-'Raw Data'!D365&gt;3),'Raw Data'!N365,IF(AND('Raw Data'!I365&lt;'Raw Data'!J365,'Raw Data'!D365&gt;'Raw Data'!E365,'Raw Data'!D365-'Raw Data'!E365&gt;3),'Raw Data'!M365,0))</f>
        <v/>
      </c>
      <c r="F370">
        <f>IF(AND('Raw Data'!J365&lt;'Raw Data'!I365,'Raw Data'!E365&gt;'Raw Data'!D365,'Raw Data'!E365-'Raw Data'!D365&lt;4),'Raw Data'!L365,IF(AND('Raw Data'!I365&lt;'Raw Data'!J365,'Raw Data'!D365&gt;'Raw Data'!E365,'Raw Data'!D365-'Raw Data'!E365&lt;4),'Raw Data'!K365,0))</f>
        <v/>
      </c>
      <c r="G370">
        <f>IF(AND('Raw Data'!J365&lt;'Raw Data'!I365, 'Raw Data'!E365&gt;'Raw Data'!D365), 'Raw Data'!J365, 0)</f>
        <v/>
      </c>
      <c r="H370">
        <f>IF(AND('Raw Data'!J365&gt;'Raw Data'!I365, 'Raw Data'!E365&lt;'Raw Data'!D365), 'Raw Data'!I365, 0)</f>
        <v/>
      </c>
      <c r="I370">
        <f>SUM(J370:K370)</f>
        <v/>
      </c>
      <c r="J370">
        <f>IF(AND('Raw Data'!J365&gt;'Raw Data'!I365, 'Raw Data'!E365&gt;'Raw Data'!D365), 'Raw Data'!J365, 0)</f>
        <v/>
      </c>
      <c r="K370">
        <f>IF(AND('Raw Data'!I365&gt;'Raw Data'!J365, 'Raw Data'!D365&gt;'Raw Data'!E365), 'Raw Data'!I365, 0)</f>
        <v/>
      </c>
      <c r="L370">
        <f>IF('Raw Data'!E365-'Raw Data'!D365&gt;3, 'Raw Data'!N365, 0)</f>
        <v/>
      </c>
      <c r="M370">
        <f>IF('Raw Data'!D365-'Raw Data'!E365&gt;3, 'Raw Data'!M365, 0)</f>
        <v/>
      </c>
      <c r="N370">
        <f>IF(ISBLANK('Raw Data'!D365),0,IF(AND('Raw Data'!E365&gt;'Raw Data'!D365,'Raw Data'!E365-'Raw Data'!D365&gt;0,'Raw Data'!E365-'Raw Data'!D365&lt;4),'Raw Data'!L365, 0))</f>
        <v/>
      </c>
      <c r="O370">
        <f>IF(ISBLANK('Raw Data'!D365),0,IF(AND('Raw Data'!E365&gt;'Raw Data'!D365,'Raw Data'!E365-'Raw Data'!D365&gt;0,'Raw Data'!D365-'Raw Data'!E365&lt;4),'Raw Data'!K365, 0))</f>
        <v/>
      </c>
      <c r="P370">
        <f>IF('Raw Data'!E365-'Raw Data'!D365&gt;3, 'Raw Data'!N365, IF('Raw Data'!D365-'Raw Data'!E365&gt;3, 'Raw Data'!M365, 0))</f>
        <v/>
      </c>
      <c r="Q370">
        <f>IF(ISBLANK('Raw Data'!E365),0,IF(AND('Raw Data'!E365-'Raw Data'!D365&lt;4,'Raw Data'!E365-'Raw Data'!D365&gt;0),'Raw Data'!L365,IF(AND('Raw Data'!D365&gt;'Raw Data'!E365,'Raw Data'!D365-'Raw Data'!E365&gt;0),'Raw Data'!K365,0)))</f>
        <v/>
      </c>
      <c r="R370">
        <f>IF(ISBLANK('Raw Data'!K365),0,IFERROR(IF(MATCH(SMALL('Raw Data'!K365:N365,1),L370:O370,0),SMALL('Raw Data'!K365:N365,1)),0))</f>
        <v/>
      </c>
      <c r="S370">
        <f>IF(ISBLANK('Raw Data'!K365),0,IFERROR(IF(MATCH(SMALL('Raw Data'!K365:N365,2),L370:O370,0),SMALL('Raw Data'!K365:N365,2)),0))</f>
        <v/>
      </c>
      <c r="T370">
        <f>IF(ISBLANK('Raw Data'!K365),0,IFERROR(IF(MATCH(SMALL('Raw Data'!K365:N365,3),L370:O370,0),SMALL('Raw Data'!K365:N365,3)),0))</f>
        <v/>
      </c>
      <c r="U370">
        <f>IF(ISBLANK('Raw Data'!K365),0,IFERROR(IF(MATCH(SMALL('Raw Data'!K365:N365,4),L370:O370,0),SMALL('Raw Data'!K365:N365,4)),0))</f>
        <v/>
      </c>
      <c r="V370">
        <f>IF(AND('Raw Data'!D365&lt;3, 'Raw Data'!E365&lt;3, 'Raw Data'!A365&gt;0), 'Raw Data'!AF365, 0)</f>
        <v/>
      </c>
      <c r="W370">
        <f>IF(AND('Raw Data'!D365&lt;4, 'Raw Data'!E365&lt;4, 'Raw Data'!A365&gt;0), 'Raw Data'!AI365, 0)</f>
        <v/>
      </c>
      <c r="X370">
        <f>IF(AND('Raw Data'!D365&lt;5, 'Raw Data'!E365&lt;5, 'Raw Data'!A365&gt;0), 'Raw Data'!AL365, 0)</f>
        <v/>
      </c>
      <c r="Y370">
        <f>IF(AND('Raw Data'!D365&lt;6, 'Raw Data'!E365&lt;6, 'Raw Data'!A365&gt;0), 'Raw Data'!AO365, 0)</f>
        <v/>
      </c>
      <c r="Z370">
        <f>IF(ISBLANK('Raw Data'!D365), 0, IF('Raw Data'!D365-'Raw Data'!E365&gt;1, 'Raw Data'!AW365, 0))</f>
        <v/>
      </c>
      <c r="AA370">
        <f>IF(ISBLANK('Raw Data'!A365), 0, IF(ABS('Raw Data'!D365-'Raw Data'!E365)&lt;2, 'Raw Data'!AX365, 0))</f>
        <v/>
      </c>
      <c r="AB370">
        <f>IF(ISBLANK('Raw Data'!D365), 0, IF('Raw Data'!E365-'Raw Data'!D365&gt;1, 'Raw Data'!AY365, 0))</f>
        <v/>
      </c>
      <c r="AC370">
        <f>IF(ISBLANK('Raw Data'!D365), 0, IF('Raw Data'!D365-'Raw Data'!E365&gt;2, 'Raw Data'!AZ365, 0))</f>
        <v/>
      </c>
      <c r="AD370">
        <f>IF(ISBLANK('Raw Data'!A365), 0, IF(ABS('Raw Data'!D365-'Raw Data'!E365)&lt;3, 'Raw Data'!BA365, 0))</f>
        <v/>
      </c>
      <c r="AE370">
        <f>IF(ISBLANK('Raw Data'!D365), 0, IF('Raw Data'!E365-'Raw Data'!D365&gt;2, 'Raw Data'!BB365, 0))</f>
        <v/>
      </c>
      <c r="AF370">
        <f>IF(ISBLANK('Raw Data'!D365), 0, IF('Raw Data'!D365-'Raw Data'!E365&gt;3, 'Raw Data'!BC365, 0))</f>
        <v/>
      </c>
      <c r="AG370">
        <f>IF(ISBLANK('Raw Data'!A365), 0, IF(ABS('Raw Data'!D365-'Raw Data'!E365)&lt;4, 'Raw Data'!BD365, 0))</f>
        <v/>
      </c>
      <c r="AH370">
        <f>IF(ISBLANK('Raw Data'!D365), 0, IF('Raw Data'!E365-'Raw Data'!D365&gt;3, 'Raw Data'!BE365, 0))</f>
        <v/>
      </c>
      <c r="AI370">
        <f>IF(SUM('Raw Data'!D365:E365)&gt;'Raw Data'!F365, 'Raw Data'!G365, 0)</f>
        <v/>
      </c>
      <c r="AJ370">
        <f>IF(ISBLANK('Raw Data'!D365), 0, IF(SUM('Raw Data'!D365:E365)&lt;'Raw Data'!F365, 'Raw Data'!H365, 0))</f>
        <v/>
      </c>
      <c r="AK370">
        <f>IF(ISBLANK('Raw Data'!A365), 0, IF(AND('Raw Data'!D365&lt;3, 'Raw Data'!E365&lt;3, 'Raw Data'!F365&lt;BB$2), 'Raw Data'!AF365, 0))</f>
        <v/>
      </c>
      <c r="AL370">
        <f>IF(ISBLANK('Raw Data'!A365), 0, IF(AND('Raw Data'!D365&lt;4, 'Raw Data'!E365&lt;4, 'Raw Data'!F365&lt;BB$2), 'Raw Data'!AI365, 0))</f>
        <v/>
      </c>
      <c r="AM370">
        <f>IF(ISBLANK('Raw Data'!A365), 0, IF(AND('Raw Data'!D365&lt;5, 'Raw Data'!E365&lt;5, 'Raw Data'!F365&lt;BB$2), 'Raw Data'!AL365, 0))</f>
        <v/>
      </c>
      <c r="AN370">
        <f>IF(ISBLANK('Raw Data'!A365), 0, IF(AND('Raw Data'!D365&lt;6, 'Raw Data'!E365&lt;6, 'Raw Data'!F365&lt;BB$2), 'Raw Data'!AO365, 0))</f>
        <v/>
      </c>
      <c r="AO370">
        <f>IF(ISBLANK('Raw Data'!A365), 0, IF(AND('Raw Data'!I365&lt;Analysis!$BC$2, 'Raw Data'!D365-'Raw Data'!E365&gt;1), 'Raw Data'!AW365, IF(AND('Raw Data'!J365&lt;Analysis!$BC$2, 'Raw Data'!E365-'Raw Data'!D365&gt;1), 'Raw Data'!AY365, 0)))</f>
        <v/>
      </c>
      <c r="AP370">
        <f>IF(ISBLANK('Raw Data'!A365), 0, IF(AND('Raw Data'!I365&lt;Analysis!$BC$2, 'Raw Data'!D365-'Raw Data'!E365&gt;2), 'Raw Data'!AZ365, IF(AND('Raw Data'!J365&lt;Analysis!$BC$2, 'Raw Data'!E365-'Raw Data'!D365&gt;2), 'Raw Data'!BB365, 0)))</f>
        <v/>
      </c>
      <c r="AQ370">
        <f>IF(ISBLANK('Raw Data'!A365), 0, IF(AND('Raw Data'!I365&lt;Analysis!$BC$2, 'Raw Data'!D365-'Raw Data'!E365&gt;3), 'Raw Data'!BC365, IF(AND('Raw Data'!J365&lt;Analysis!$BC$2, 'Raw Data'!E365-'Raw Data'!D365&gt;3), 'Raw Data'!BE365, 0)))</f>
        <v/>
      </c>
      <c r="AR370">
        <f>IF('Hidden Analysiss'!D366=1,IF(ABS('Raw Data'!E365-'Raw Data'!D365)&lt;2,'Raw Data'!AX365,0), 0)</f>
        <v/>
      </c>
      <c r="AS370">
        <f>IF('Hidden Analysiss'!D366=1,IF(ABS('Raw Data'!E365-'Raw Data'!D365)&lt;3,'Raw Data'!BA365,0), 0)</f>
        <v/>
      </c>
      <c r="AT370">
        <f>IF('Hidden Analysiss'!D366=1,IF(ABS('Raw Data'!E365-'Raw Data'!D365)&lt;4,'Raw Data'!BD365,0), 0)</f>
        <v/>
      </c>
      <c r="AU370">
        <f>IF(AND('Hidden Analysiss'!E366=1, ABS('Raw Data'!E365-'Raw Data'!D365)&lt;2), 'Raw Data'!AX365, 0)</f>
        <v/>
      </c>
      <c r="AV370">
        <f>IF(AND('Hidden Analysiss'!E366=1, ABS('Raw Data'!E365-'Raw Data'!D365)&lt;3), 'Raw Data'!BA365, 0)</f>
        <v/>
      </c>
      <c r="AW370">
        <f>IF(AND('Hidden Analysiss'!E366=1, ABS('Raw Data'!E365-'Raw Data'!D365)&lt;3), 'Raw Data'!BD365, 0)</f>
        <v/>
      </c>
    </row>
    <row r="371">
      <c r="A371" s="1">
        <f>'Raw Data'!A366</f>
        <v/>
      </c>
      <c r="B371">
        <f>IF('Raw Data'!E366&gt;'Raw Data'!D366, 'Raw Data'!J366, 0)</f>
        <v/>
      </c>
      <c r="C371">
        <f>IF('Raw Data'!D366&gt;'Raw Data'!E366, 'Raw Data'!I366, 0)</f>
        <v/>
      </c>
      <c r="D371">
        <f>SUM(G371:H371)</f>
        <v/>
      </c>
      <c r="E371">
        <f>IF(AND('Raw Data'!J366&lt;'Raw Data'!I366,'Raw Data'!E366&gt;'Raw Data'!D366,'Raw Data'!E366-'Raw Data'!D366&gt;3),'Raw Data'!N366,IF(AND('Raw Data'!I366&lt;'Raw Data'!J366,'Raw Data'!D366&gt;'Raw Data'!E366,'Raw Data'!D366-'Raw Data'!E366&gt;3),'Raw Data'!M366,0))</f>
        <v/>
      </c>
      <c r="F371">
        <f>IF(AND('Raw Data'!J366&lt;'Raw Data'!I366,'Raw Data'!E366&gt;'Raw Data'!D366,'Raw Data'!E366-'Raw Data'!D366&lt;4),'Raw Data'!L366,IF(AND('Raw Data'!I366&lt;'Raw Data'!J366,'Raw Data'!D366&gt;'Raw Data'!E366,'Raw Data'!D366-'Raw Data'!E366&lt;4),'Raw Data'!K366,0))</f>
        <v/>
      </c>
      <c r="G371">
        <f>IF(AND('Raw Data'!J366&lt;'Raw Data'!I366, 'Raw Data'!E366&gt;'Raw Data'!D366), 'Raw Data'!J366, 0)</f>
        <v/>
      </c>
      <c r="H371">
        <f>IF(AND('Raw Data'!J366&gt;'Raw Data'!I366, 'Raw Data'!E366&lt;'Raw Data'!D366), 'Raw Data'!I366, 0)</f>
        <v/>
      </c>
      <c r="I371">
        <f>SUM(J371:K371)</f>
        <v/>
      </c>
      <c r="J371">
        <f>IF(AND('Raw Data'!J366&gt;'Raw Data'!I366, 'Raw Data'!E366&gt;'Raw Data'!D366), 'Raw Data'!J366, 0)</f>
        <v/>
      </c>
      <c r="K371">
        <f>IF(AND('Raw Data'!I366&gt;'Raw Data'!J366, 'Raw Data'!D366&gt;'Raw Data'!E366), 'Raw Data'!I366, 0)</f>
        <v/>
      </c>
      <c r="L371">
        <f>IF('Raw Data'!E366-'Raw Data'!D366&gt;3, 'Raw Data'!N366, 0)</f>
        <v/>
      </c>
      <c r="M371">
        <f>IF('Raw Data'!D366-'Raw Data'!E366&gt;3, 'Raw Data'!M366, 0)</f>
        <v/>
      </c>
      <c r="N371">
        <f>IF(ISBLANK('Raw Data'!D366),0,IF(AND('Raw Data'!E366&gt;'Raw Data'!D366,'Raw Data'!E366-'Raw Data'!D366&gt;0,'Raw Data'!E366-'Raw Data'!D366&lt;4),'Raw Data'!L366, 0))</f>
        <v/>
      </c>
      <c r="O371">
        <f>IF(ISBLANK('Raw Data'!D366),0,IF(AND('Raw Data'!E366&gt;'Raw Data'!D366,'Raw Data'!E366-'Raw Data'!D366&gt;0,'Raw Data'!D366-'Raw Data'!E366&lt;4),'Raw Data'!K366, 0))</f>
        <v/>
      </c>
      <c r="P371">
        <f>IF('Raw Data'!E366-'Raw Data'!D366&gt;3, 'Raw Data'!N366, IF('Raw Data'!D366-'Raw Data'!E366&gt;3, 'Raw Data'!M366, 0))</f>
        <v/>
      </c>
      <c r="Q371">
        <f>IF(ISBLANK('Raw Data'!E366),0,IF(AND('Raw Data'!E366-'Raw Data'!D366&lt;4,'Raw Data'!E366-'Raw Data'!D366&gt;0),'Raw Data'!L366,IF(AND('Raw Data'!D366&gt;'Raw Data'!E366,'Raw Data'!D366-'Raw Data'!E366&gt;0),'Raw Data'!K366,0)))</f>
        <v/>
      </c>
      <c r="R371">
        <f>IF(ISBLANK('Raw Data'!K366),0,IFERROR(IF(MATCH(SMALL('Raw Data'!K366:N366,1),L371:O371,0),SMALL('Raw Data'!K366:N366,1)),0))</f>
        <v/>
      </c>
      <c r="S371">
        <f>IF(ISBLANK('Raw Data'!K366),0,IFERROR(IF(MATCH(SMALL('Raw Data'!K366:N366,2),L371:O371,0),SMALL('Raw Data'!K366:N366,2)),0))</f>
        <v/>
      </c>
      <c r="T371">
        <f>IF(ISBLANK('Raw Data'!K366),0,IFERROR(IF(MATCH(SMALL('Raw Data'!K366:N366,3),L371:O371,0),SMALL('Raw Data'!K366:N366,3)),0))</f>
        <v/>
      </c>
      <c r="U371">
        <f>IF(ISBLANK('Raw Data'!K366),0,IFERROR(IF(MATCH(SMALL('Raw Data'!K366:N366,4),L371:O371,0),SMALL('Raw Data'!K366:N366,4)),0))</f>
        <v/>
      </c>
      <c r="V371">
        <f>IF(AND('Raw Data'!D366&lt;3, 'Raw Data'!E366&lt;3, 'Raw Data'!A366&gt;0), 'Raw Data'!AF366, 0)</f>
        <v/>
      </c>
      <c r="W371">
        <f>IF(AND('Raw Data'!D366&lt;4, 'Raw Data'!E366&lt;4, 'Raw Data'!A366&gt;0), 'Raw Data'!AI366, 0)</f>
        <v/>
      </c>
      <c r="X371">
        <f>IF(AND('Raw Data'!D366&lt;5, 'Raw Data'!E366&lt;5, 'Raw Data'!A366&gt;0), 'Raw Data'!AL366, 0)</f>
        <v/>
      </c>
      <c r="Y371">
        <f>IF(AND('Raw Data'!D366&lt;6, 'Raw Data'!E366&lt;6, 'Raw Data'!A366&gt;0), 'Raw Data'!AO366, 0)</f>
        <v/>
      </c>
      <c r="Z371">
        <f>IF(ISBLANK('Raw Data'!D366), 0, IF('Raw Data'!D366-'Raw Data'!E366&gt;1, 'Raw Data'!AW366, 0))</f>
        <v/>
      </c>
      <c r="AA371">
        <f>IF(ISBLANK('Raw Data'!A366), 0, IF(ABS('Raw Data'!D366-'Raw Data'!E366)&lt;2, 'Raw Data'!AX366, 0))</f>
        <v/>
      </c>
      <c r="AB371">
        <f>IF(ISBLANK('Raw Data'!D366), 0, IF('Raw Data'!E366-'Raw Data'!D366&gt;1, 'Raw Data'!AY366, 0))</f>
        <v/>
      </c>
      <c r="AC371">
        <f>IF(ISBLANK('Raw Data'!D366), 0, IF('Raw Data'!D366-'Raw Data'!E366&gt;2, 'Raw Data'!AZ366, 0))</f>
        <v/>
      </c>
      <c r="AD371">
        <f>IF(ISBLANK('Raw Data'!A366), 0, IF(ABS('Raw Data'!D366-'Raw Data'!E366)&lt;3, 'Raw Data'!BA366, 0))</f>
        <v/>
      </c>
      <c r="AE371">
        <f>IF(ISBLANK('Raw Data'!D366), 0, IF('Raw Data'!E366-'Raw Data'!D366&gt;2, 'Raw Data'!BB366, 0))</f>
        <v/>
      </c>
      <c r="AF371">
        <f>IF(ISBLANK('Raw Data'!D366), 0, IF('Raw Data'!D366-'Raw Data'!E366&gt;3, 'Raw Data'!BC366, 0))</f>
        <v/>
      </c>
      <c r="AG371">
        <f>IF(ISBLANK('Raw Data'!A366), 0, IF(ABS('Raw Data'!D366-'Raw Data'!E366)&lt;4, 'Raw Data'!BD366, 0))</f>
        <v/>
      </c>
      <c r="AH371">
        <f>IF(ISBLANK('Raw Data'!D366), 0, IF('Raw Data'!E366-'Raw Data'!D366&gt;3, 'Raw Data'!BE366, 0))</f>
        <v/>
      </c>
      <c r="AI371">
        <f>IF(SUM('Raw Data'!D366:E366)&gt;'Raw Data'!F366, 'Raw Data'!G366, 0)</f>
        <v/>
      </c>
      <c r="AJ371">
        <f>IF(ISBLANK('Raw Data'!D366), 0, IF(SUM('Raw Data'!D366:E366)&lt;'Raw Data'!F366, 'Raw Data'!H366, 0))</f>
        <v/>
      </c>
      <c r="AK371">
        <f>IF(ISBLANK('Raw Data'!A366), 0, IF(AND('Raw Data'!D366&lt;3, 'Raw Data'!E366&lt;3, 'Raw Data'!F366&lt;BB$2), 'Raw Data'!AF366, 0))</f>
        <v/>
      </c>
      <c r="AL371">
        <f>IF(ISBLANK('Raw Data'!A366), 0, IF(AND('Raw Data'!D366&lt;4, 'Raw Data'!E366&lt;4, 'Raw Data'!F366&lt;BB$2), 'Raw Data'!AI366, 0))</f>
        <v/>
      </c>
      <c r="AM371">
        <f>IF(ISBLANK('Raw Data'!A366), 0, IF(AND('Raw Data'!D366&lt;5, 'Raw Data'!E366&lt;5, 'Raw Data'!F366&lt;BB$2), 'Raw Data'!AL366, 0))</f>
        <v/>
      </c>
      <c r="AN371">
        <f>IF(ISBLANK('Raw Data'!A366), 0, IF(AND('Raw Data'!D366&lt;6, 'Raw Data'!E366&lt;6, 'Raw Data'!F366&lt;BB$2), 'Raw Data'!AO366, 0))</f>
        <v/>
      </c>
      <c r="AO371">
        <f>IF(ISBLANK('Raw Data'!A366), 0, IF(AND('Raw Data'!I366&lt;Analysis!$BC$2, 'Raw Data'!D366-'Raw Data'!E366&gt;1), 'Raw Data'!AW366, IF(AND('Raw Data'!J366&lt;Analysis!$BC$2, 'Raw Data'!E366-'Raw Data'!D366&gt;1), 'Raw Data'!AY366, 0)))</f>
        <v/>
      </c>
      <c r="AP371">
        <f>IF(ISBLANK('Raw Data'!A366), 0, IF(AND('Raw Data'!I366&lt;Analysis!$BC$2, 'Raw Data'!D366-'Raw Data'!E366&gt;2), 'Raw Data'!AZ366, IF(AND('Raw Data'!J366&lt;Analysis!$BC$2, 'Raw Data'!E366-'Raw Data'!D366&gt;2), 'Raw Data'!BB366, 0)))</f>
        <v/>
      </c>
      <c r="AQ371">
        <f>IF(ISBLANK('Raw Data'!A366), 0, IF(AND('Raw Data'!I366&lt;Analysis!$BC$2, 'Raw Data'!D366-'Raw Data'!E366&gt;3), 'Raw Data'!BC366, IF(AND('Raw Data'!J366&lt;Analysis!$BC$2, 'Raw Data'!E366-'Raw Data'!D366&gt;3), 'Raw Data'!BE366, 0)))</f>
        <v/>
      </c>
      <c r="AR371">
        <f>IF('Hidden Analysiss'!D367=1,IF(ABS('Raw Data'!E366-'Raw Data'!D366)&lt;2,'Raw Data'!AX366,0), 0)</f>
        <v/>
      </c>
      <c r="AS371">
        <f>IF('Hidden Analysiss'!D367=1,IF(ABS('Raw Data'!E366-'Raw Data'!D366)&lt;3,'Raw Data'!BA366,0), 0)</f>
        <v/>
      </c>
      <c r="AT371">
        <f>IF('Hidden Analysiss'!D367=1,IF(ABS('Raw Data'!E366-'Raw Data'!D366)&lt;4,'Raw Data'!BD366,0), 0)</f>
        <v/>
      </c>
      <c r="AU371">
        <f>IF(AND('Hidden Analysiss'!E367=1, ABS('Raw Data'!E366-'Raw Data'!D366)&lt;2), 'Raw Data'!AX366, 0)</f>
        <v/>
      </c>
      <c r="AV371">
        <f>IF(AND('Hidden Analysiss'!E367=1, ABS('Raw Data'!E366-'Raw Data'!D366)&lt;3), 'Raw Data'!BA366, 0)</f>
        <v/>
      </c>
      <c r="AW371">
        <f>IF(AND('Hidden Analysiss'!E367=1, ABS('Raw Data'!E366-'Raw Data'!D366)&lt;3), 'Raw Data'!BD366, 0)</f>
        <v/>
      </c>
    </row>
    <row r="372">
      <c r="A372" s="1">
        <f>'Raw Data'!A367</f>
        <v/>
      </c>
      <c r="B372">
        <f>IF('Raw Data'!E367&gt;'Raw Data'!D367, 'Raw Data'!J367, 0)</f>
        <v/>
      </c>
      <c r="C372">
        <f>IF('Raw Data'!D367&gt;'Raw Data'!E367, 'Raw Data'!I367, 0)</f>
        <v/>
      </c>
      <c r="D372">
        <f>SUM(G372:H372)</f>
        <v/>
      </c>
      <c r="E372">
        <f>IF(AND('Raw Data'!J367&lt;'Raw Data'!I367,'Raw Data'!E367&gt;'Raw Data'!D367,'Raw Data'!E367-'Raw Data'!D367&gt;3),'Raw Data'!N367,IF(AND('Raw Data'!I367&lt;'Raw Data'!J367,'Raw Data'!D367&gt;'Raw Data'!E367,'Raw Data'!D367-'Raw Data'!E367&gt;3),'Raw Data'!M367,0))</f>
        <v/>
      </c>
      <c r="F372">
        <f>IF(AND('Raw Data'!J367&lt;'Raw Data'!I367,'Raw Data'!E367&gt;'Raw Data'!D367,'Raw Data'!E367-'Raw Data'!D367&lt;4),'Raw Data'!L367,IF(AND('Raw Data'!I367&lt;'Raw Data'!J367,'Raw Data'!D367&gt;'Raw Data'!E367,'Raw Data'!D367-'Raw Data'!E367&lt;4),'Raw Data'!K367,0))</f>
        <v/>
      </c>
      <c r="G372">
        <f>IF(AND('Raw Data'!J367&lt;'Raw Data'!I367, 'Raw Data'!E367&gt;'Raw Data'!D367), 'Raw Data'!J367, 0)</f>
        <v/>
      </c>
      <c r="H372">
        <f>IF(AND('Raw Data'!J367&gt;'Raw Data'!I367, 'Raw Data'!E367&lt;'Raw Data'!D367), 'Raw Data'!I367, 0)</f>
        <v/>
      </c>
      <c r="I372">
        <f>SUM(J372:K372)</f>
        <v/>
      </c>
      <c r="J372">
        <f>IF(AND('Raw Data'!J367&gt;'Raw Data'!I367, 'Raw Data'!E367&gt;'Raw Data'!D367), 'Raw Data'!J367, 0)</f>
        <v/>
      </c>
      <c r="K372">
        <f>IF(AND('Raw Data'!I367&gt;'Raw Data'!J367, 'Raw Data'!D367&gt;'Raw Data'!E367), 'Raw Data'!I367, 0)</f>
        <v/>
      </c>
      <c r="L372">
        <f>IF('Raw Data'!E367-'Raw Data'!D367&gt;3, 'Raw Data'!N367, 0)</f>
        <v/>
      </c>
      <c r="M372">
        <f>IF('Raw Data'!D367-'Raw Data'!E367&gt;3, 'Raw Data'!M367, 0)</f>
        <v/>
      </c>
      <c r="N372">
        <f>IF(ISBLANK('Raw Data'!D367),0,IF(AND('Raw Data'!E367&gt;'Raw Data'!D367,'Raw Data'!E367-'Raw Data'!D367&gt;0,'Raw Data'!E367-'Raw Data'!D367&lt;4),'Raw Data'!L367, 0))</f>
        <v/>
      </c>
      <c r="O372">
        <f>IF(ISBLANK('Raw Data'!D367),0,IF(AND('Raw Data'!E367&gt;'Raw Data'!D367,'Raw Data'!E367-'Raw Data'!D367&gt;0,'Raw Data'!D367-'Raw Data'!E367&lt;4),'Raw Data'!K367, 0))</f>
        <v/>
      </c>
      <c r="P372">
        <f>IF('Raw Data'!E367-'Raw Data'!D367&gt;3, 'Raw Data'!N367, IF('Raw Data'!D367-'Raw Data'!E367&gt;3, 'Raw Data'!M367, 0))</f>
        <v/>
      </c>
      <c r="Q372">
        <f>IF(ISBLANK('Raw Data'!E367),0,IF(AND('Raw Data'!E367-'Raw Data'!D367&lt;4,'Raw Data'!E367-'Raw Data'!D367&gt;0),'Raw Data'!L367,IF(AND('Raw Data'!D367&gt;'Raw Data'!E367,'Raw Data'!D367-'Raw Data'!E367&gt;0),'Raw Data'!K367,0)))</f>
        <v/>
      </c>
      <c r="R372">
        <f>IF(ISBLANK('Raw Data'!K367),0,IFERROR(IF(MATCH(SMALL('Raw Data'!K367:N367,1),L372:O372,0),SMALL('Raw Data'!K367:N367,1)),0))</f>
        <v/>
      </c>
      <c r="S372">
        <f>IF(ISBLANK('Raw Data'!K367),0,IFERROR(IF(MATCH(SMALL('Raw Data'!K367:N367,2),L372:O372,0),SMALL('Raw Data'!K367:N367,2)),0))</f>
        <v/>
      </c>
      <c r="T372">
        <f>IF(ISBLANK('Raw Data'!K367),0,IFERROR(IF(MATCH(SMALL('Raw Data'!K367:N367,3),L372:O372,0),SMALL('Raw Data'!K367:N367,3)),0))</f>
        <v/>
      </c>
      <c r="U372">
        <f>IF(ISBLANK('Raw Data'!K367),0,IFERROR(IF(MATCH(SMALL('Raw Data'!K367:N367,4),L372:O372,0),SMALL('Raw Data'!K367:N367,4)),0))</f>
        <v/>
      </c>
      <c r="V372">
        <f>IF(AND('Raw Data'!D367&lt;3, 'Raw Data'!E367&lt;3, 'Raw Data'!A367&gt;0), 'Raw Data'!AF367, 0)</f>
        <v/>
      </c>
      <c r="W372">
        <f>IF(AND('Raw Data'!D367&lt;4, 'Raw Data'!E367&lt;4, 'Raw Data'!A367&gt;0), 'Raw Data'!AI367, 0)</f>
        <v/>
      </c>
      <c r="X372">
        <f>IF(AND('Raw Data'!D367&lt;5, 'Raw Data'!E367&lt;5, 'Raw Data'!A367&gt;0), 'Raw Data'!AL367, 0)</f>
        <v/>
      </c>
      <c r="Y372">
        <f>IF(AND('Raw Data'!D367&lt;6, 'Raw Data'!E367&lt;6, 'Raw Data'!A367&gt;0), 'Raw Data'!AO367, 0)</f>
        <v/>
      </c>
      <c r="Z372">
        <f>IF(ISBLANK('Raw Data'!D367), 0, IF('Raw Data'!D367-'Raw Data'!E367&gt;1, 'Raw Data'!AW367, 0))</f>
        <v/>
      </c>
      <c r="AA372">
        <f>IF(ISBLANK('Raw Data'!A367), 0, IF(ABS('Raw Data'!D367-'Raw Data'!E367)&lt;2, 'Raw Data'!AX367, 0))</f>
        <v/>
      </c>
      <c r="AB372">
        <f>IF(ISBLANK('Raw Data'!D367), 0, IF('Raw Data'!E367-'Raw Data'!D367&gt;1, 'Raw Data'!AY367, 0))</f>
        <v/>
      </c>
      <c r="AC372">
        <f>IF(ISBLANK('Raw Data'!D367), 0, IF('Raw Data'!D367-'Raw Data'!E367&gt;2, 'Raw Data'!AZ367, 0))</f>
        <v/>
      </c>
      <c r="AD372">
        <f>IF(ISBLANK('Raw Data'!A367), 0, IF(ABS('Raw Data'!D367-'Raw Data'!E367)&lt;3, 'Raw Data'!BA367, 0))</f>
        <v/>
      </c>
      <c r="AE372">
        <f>IF(ISBLANK('Raw Data'!D367), 0, IF('Raw Data'!E367-'Raw Data'!D367&gt;2, 'Raw Data'!BB367, 0))</f>
        <v/>
      </c>
      <c r="AF372">
        <f>IF(ISBLANK('Raw Data'!D367), 0, IF('Raw Data'!D367-'Raw Data'!E367&gt;3, 'Raw Data'!BC367, 0))</f>
        <v/>
      </c>
      <c r="AG372">
        <f>IF(ISBLANK('Raw Data'!A367), 0, IF(ABS('Raw Data'!D367-'Raw Data'!E367)&lt;4, 'Raw Data'!BD367, 0))</f>
        <v/>
      </c>
      <c r="AH372">
        <f>IF(ISBLANK('Raw Data'!D367), 0, IF('Raw Data'!E367-'Raw Data'!D367&gt;3, 'Raw Data'!BE367, 0))</f>
        <v/>
      </c>
      <c r="AI372">
        <f>IF(SUM('Raw Data'!D367:E367)&gt;'Raw Data'!F367, 'Raw Data'!G367, 0)</f>
        <v/>
      </c>
      <c r="AJ372">
        <f>IF(ISBLANK('Raw Data'!D367), 0, IF(SUM('Raw Data'!D367:E367)&lt;'Raw Data'!F367, 'Raw Data'!H367, 0))</f>
        <v/>
      </c>
      <c r="AK372">
        <f>IF(ISBLANK('Raw Data'!A367), 0, IF(AND('Raw Data'!D367&lt;3, 'Raw Data'!E367&lt;3, 'Raw Data'!F367&lt;BB$2), 'Raw Data'!AF367, 0))</f>
        <v/>
      </c>
      <c r="AL372">
        <f>IF(ISBLANK('Raw Data'!A367), 0, IF(AND('Raw Data'!D367&lt;4, 'Raw Data'!E367&lt;4, 'Raw Data'!F367&lt;BB$2), 'Raw Data'!AI367, 0))</f>
        <v/>
      </c>
      <c r="AM372">
        <f>IF(ISBLANK('Raw Data'!A367), 0, IF(AND('Raw Data'!D367&lt;5, 'Raw Data'!E367&lt;5, 'Raw Data'!F367&lt;BB$2), 'Raw Data'!AL367, 0))</f>
        <v/>
      </c>
      <c r="AN372">
        <f>IF(ISBLANK('Raw Data'!A367), 0, IF(AND('Raw Data'!D367&lt;6, 'Raw Data'!E367&lt;6, 'Raw Data'!F367&lt;BB$2), 'Raw Data'!AO367, 0))</f>
        <v/>
      </c>
      <c r="AO372">
        <f>IF(ISBLANK('Raw Data'!A367), 0, IF(AND('Raw Data'!I367&lt;Analysis!$BC$2, 'Raw Data'!D367-'Raw Data'!E367&gt;1), 'Raw Data'!AW367, IF(AND('Raw Data'!J367&lt;Analysis!$BC$2, 'Raw Data'!E367-'Raw Data'!D367&gt;1), 'Raw Data'!AY367, 0)))</f>
        <v/>
      </c>
      <c r="AP372">
        <f>IF(ISBLANK('Raw Data'!A367), 0, IF(AND('Raw Data'!I367&lt;Analysis!$BC$2, 'Raw Data'!D367-'Raw Data'!E367&gt;2), 'Raw Data'!AZ367, IF(AND('Raw Data'!J367&lt;Analysis!$BC$2, 'Raw Data'!E367-'Raw Data'!D367&gt;2), 'Raw Data'!BB367, 0)))</f>
        <v/>
      </c>
      <c r="AQ372">
        <f>IF(ISBLANK('Raw Data'!A367), 0, IF(AND('Raw Data'!I367&lt;Analysis!$BC$2, 'Raw Data'!D367-'Raw Data'!E367&gt;3), 'Raw Data'!BC367, IF(AND('Raw Data'!J367&lt;Analysis!$BC$2, 'Raw Data'!E367-'Raw Data'!D367&gt;3), 'Raw Data'!BE367, 0)))</f>
        <v/>
      </c>
      <c r="AR372">
        <f>IF('Hidden Analysiss'!D368=1,IF(ABS('Raw Data'!E367-'Raw Data'!D367)&lt;2,'Raw Data'!AX367,0), 0)</f>
        <v/>
      </c>
      <c r="AS372">
        <f>IF('Hidden Analysiss'!D368=1,IF(ABS('Raw Data'!E367-'Raw Data'!D367)&lt;3,'Raw Data'!BA367,0), 0)</f>
        <v/>
      </c>
      <c r="AT372">
        <f>IF('Hidden Analysiss'!D368=1,IF(ABS('Raw Data'!E367-'Raw Data'!D367)&lt;4,'Raw Data'!BD367,0), 0)</f>
        <v/>
      </c>
      <c r="AU372">
        <f>IF(AND('Hidden Analysiss'!E368=1, ABS('Raw Data'!E367-'Raw Data'!D367)&lt;2), 'Raw Data'!AX367, 0)</f>
        <v/>
      </c>
      <c r="AV372">
        <f>IF(AND('Hidden Analysiss'!E368=1, ABS('Raw Data'!E367-'Raw Data'!D367)&lt;3), 'Raw Data'!BA367, 0)</f>
        <v/>
      </c>
      <c r="AW372">
        <f>IF(AND('Hidden Analysiss'!E368=1, ABS('Raw Data'!E367-'Raw Data'!D367)&lt;3), 'Raw Data'!BD367, 0)</f>
        <v/>
      </c>
    </row>
    <row r="373">
      <c r="A373" s="1">
        <f>'Raw Data'!A368</f>
        <v/>
      </c>
      <c r="B373">
        <f>IF('Raw Data'!E368&gt;'Raw Data'!D368, 'Raw Data'!J368, 0)</f>
        <v/>
      </c>
      <c r="C373">
        <f>IF('Raw Data'!D368&gt;'Raw Data'!E368, 'Raw Data'!I368, 0)</f>
        <v/>
      </c>
      <c r="D373">
        <f>SUM(G373:H373)</f>
        <v/>
      </c>
      <c r="E373">
        <f>IF(AND('Raw Data'!J368&lt;'Raw Data'!I368,'Raw Data'!E368&gt;'Raw Data'!D368,'Raw Data'!E368-'Raw Data'!D368&gt;3),'Raw Data'!N368,IF(AND('Raw Data'!I368&lt;'Raw Data'!J368,'Raw Data'!D368&gt;'Raw Data'!E368,'Raw Data'!D368-'Raw Data'!E368&gt;3),'Raw Data'!M368,0))</f>
        <v/>
      </c>
      <c r="F373">
        <f>IF(AND('Raw Data'!J368&lt;'Raw Data'!I368,'Raw Data'!E368&gt;'Raw Data'!D368,'Raw Data'!E368-'Raw Data'!D368&lt;4),'Raw Data'!L368,IF(AND('Raw Data'!I368&lt;'Raw Data'!J368,'Raw Data'!D368&gt;'Raw Data'!E368,'Raw Data'!D368-'Raw Data'!E368&lt;4),'Raw Data'!K368,0))</f>
        <v/>
      </c>
      <c r="G373">
        <f>IF(AND('Raw Data'!J368&lt;'Raw Data'!I368, 'Raw Data'!E368&gt;'Raw Data'!D368), 'Raw Data'!J368, 0)</f>
        <v/>
      </c>
      <c r="H373">
        <f>IF(AND('Raw Data'!J368&gt;'Raw Data'!I368, 'Raw Data'!E368&lt;'Raw Data'!D368), 'Raw Data'!I368, 0)</f>
        <v/>
      </c>
      <c r="I373">
        <f>SUM(J373:K373)</f>
        <v/>
      </c>
      <c r="J373">
        <f>IF(AND('Raw Data'!J368&gt;'Raw Data'!I368, 'Raw Data'!E368&gt;'Raw Data'!D368), 'Raw Data'!J368, 0)</f>
        <v/>
      </c>
      <c r="K373">
        <f>IF(AND('Raw Data'!I368&gt;'Raw Data'!J368, 'Raw Data'!D368&gt;'Raw Data'!E368), 'Raw Data'!I368, 0)</f>
        <v/>
      </c>
      <c r="L373">
        <f>IF('Raw Data'!E368-'Raw Data'!D368&gt;3, 'Raw Data'!N368, 0)</f>
        <v/>
      </c>
      <c r="M373">
        <f>IF('Raw Data'!D368-'Raw Data'!E368&gt;3, 'Raw Data'!M368, 0)</f>
        <v/>
      </c>
      <c r="N373">
        <f>IF(ISBLANK('Raw Data'!D368),0,IF(AND('Raw Data'!E368&gt;'Raw Data'!D368,'Raw Data'!E368-'Raw Data'!D368&gt;0,'Raw Data'!E368-'Raw Data'!D368&lt;4),'Raw Data'!L368, 0))</f>
        <v/>
      </c>
      <c r="O373">
        <f>IF(ISBLANK('Raw Data'!D368),0,IF(AND('Raw Data'!E368&gt;'Raw Data'!D368,'Raw Data'!E368-'Raw Data'!D368&gt;0,'Raw Data'!D368-'Raw Data'!E368&lt;4),'Raw Data'!K368, 0))</f>
        <v/>
      </c>
      <c r="P373">
        <f>IF('Raw Data'!E368-'Raw Data'!D368&gt;3, 'Raw Data'!N368, IF('Raw Data'!D368-'Raw Data'!E368&gt;3, 'Raw Data'!M368, 0))</f>
        <v/>
      </c>
      <c r="Q373">
        <f>IF(ISBLANK('Raw Data'!E368),0,IF(AND('Raw Data'!E368-'Raw Data'!D368&lt;4,'Raw Data'!E368-'Raw Data'!D368&gt;0),'Raw Data'!L368,IF(AND('Raw Data'!D368&gt;'Raw Data'!E368,'Raw Data'!D368-'Raw Data'!E368&gt;0),'Raw Data'!K368,0)))</f>
        <v/>
      </c>
      <c r="R373">
        <f>IF(ISBLANK('Raw Data'!K368),0,IFERROR(IF(MATCH(SMALL('Raw Data'!K368:N368,1),L373:O373,0),SMALL('Raw Data'!K368:N368,1)),0))</f>
        <v/>
      </c>
      <c r="S373">
        <f>IF(ISBLANK('Raw Data'!K368),0,IFERROR(IF(MATCH(SMALL('Raw Data'!K368:N368,2),L373:O373,0),SMALL('Raw Data'!K368:N368,2)),0))</f>
        <v/>
      </c>
      <c r="T373">
        <f>IF(ISBLANK('Raw Data'!K368),0,IFERROR(IF(MATCH(SMALL('Raw Data'!K368:N368,3),L373:O373,0),SMALL('Raw Data'!K368:N368,3)),0))</f>
        <v/>
      </c>
      <c r="U373">
        <f>IF(ISBLANK('Raw Data'!K368),0,IFERROR(IF(MATCH(SMALL('Raw Data'!K368:N368,4),L373:O373,0),SMALL('Raw Data'!K368:N368,4)),0))</f>
        <v/>
      </c>
      <c r="V373">
        <f>IF(AND('Raw Data'!D368&lt;3, 'Raw Data'!E368&lt;3, 'Raw Data'!A368&gt;0), 'Raw Data'!AF368, 0)</f>
        <v/>
      </c>
      <c r="W373">
        <f>IF(AND('Raw Data'!D368&lt;4, 'Raw Data'!E368&lt;4, 'Raw Data'!A368&gt;0), 'Raw Data'!AI368, 0)</f>
        <v/>
      </c>
      <c r="X373">
        <f>IF(AND('Raw Data'!D368&lt;5, 'Raw Data'!E368&lt;5, 'Raw Data'!A368&gt;0), 'Raw Data'!AL368, 0)</f>
        <v/>
      </c>
      <c r="Y373">
        <f>IF(AND('Raw Data'!D368&lt;6, 'Raw Data'!E368&lt;6, 'Raw Data'!A368&gt;0), 'Raw Data'!AO368, 0)</f>
        <v/>
      </c>
      <c r="Z373">
        <f>IF(ISBLANK('Raw Data'!D368), 0, IF('Raw Data'!D368-'Raw Data'!E368&gt;1, 'Raw Data'!AW368, 0))</f>
        <v/>
      </c>
      <c r="AA373">
        <f>IF(ISBLANK('Raw Data'!A368), 0, IF(ABS('Raw Data'!D368-'Raw Data'!E368)&lt;2, 'Raw Data'!AX368, 0))</f>
        <v/>
      </c>
      <c r="AB373">
        <f>IF(ISBLANK('Raw Data'!D368), 0, IF('Raw Data'!E368-'Raw Data'!D368&gt;1, 'Raw Data'!AY368, 0))</f>
        <v/>
      </c>
      <c r="AC373">
        <f>IF(ISBLANK('Raw Data'!D368), 0, IF('Raw Data'!D368-'Raw Data'!E368&gt;2, 'Raw Data'!AZ368, 0))</f>
        <v/>
      </c>
      <c r="AD373">
        <f>IF(ISBLANK('Raw Data'!A368), 0, IF(ABS('Raw Data'!D368-'Raw Data'!E368)&lt;3, 'Raw Data'!BA368, 0))</f>
        <v/>
      </c>
      <c r="AE373">
        <f>IF(ISBLANK('Raw Data'!D368), 0, IF('Raw Data'!E368-'Raw Data'!D368&gt;2, 'Raw Data'!BB368, 0))</f>
        <v/>
      </c>
      <c r="AF373">
        <f>IF(ISBLANK('Raw Data'!D368), 0, IF('Raw Data'!D368-'Raw Data'!E368&gt;3, 'Raw Data'!BC368, 0))</f>
        <v/>
      </c>
      <c r="AG373">
        <f>IF(ISBLANK('Raw Data'!A368), 0, IF(ABS('Raw Data'!D368-'Raw Data'!E368)&lt;4, 'Raw Data'!BD368, 0))</f>
        <v/>
      </c>
      <c r="AH373">
        <f>IF(ISBLANK('Raw Data'!D368), 0, IF('Raw Data'!E368-'Raw Data'!D368&gt;3, 'Raw Data'!BE368, 0))</f>
        <v/>
      </c>
      <c r="AI373">
        <f>IF(SUM('Raw Data'!D368:E368)&gt;'Raw Data'!F368, 'Raw Data'!G368, 0)</f>
        <v/>
      </c>
      <c r="AJ373">
        <f>IF(ISBLANK('Raw Data'!D368), 0, IF(SUM('Raw Data'!D368:E368)&lt;'Raw Data'!F368, 'Raw Data'!H368, 0))</f>
        <v/>
      </c>
      <c r="AK373">
        <f>IF(ISBLANK('Raw Data'!A368), 0, IF(AND('Raw Data'!D368&lt;3, 'Raw Data'!E368&lt;3, 'Raw Data'!F368&lt;BB$2), 'Raw Data'!AF368, 0))</f>
        <v/>
      </c>
      <c r="AL373">
        <f>IF(ISBLANK('Raw Data'!A368), 0, IF(AND('Raw Data'!D368&lt;4, 'Raw Data'!E368&lt;4, 'Raw Data'!F368&lt;BB$2), 'Raw Data'!AI368, 0))</f>
        <v/>
      </c>
      <c r="AM373">
        <f>IF(ISBLANK('Raw Data'!A368), 0, IF(AND('Raw Data'!D368&lt;5, 'Raw Data'!E368&lt;5, 'Raw Data'!F368&lt;BB$2), 'Raw Data'!AL368, 0))</f>
        <v/>
      </c>
      <c r="AN373">
        <f>IF(ISBLANK('Raw Data'!A368), 0, IF(AND('Raw Data'!D368&lt;6, 'Raw Data'!E368&lt;6, 'Raw Data'!F368&lt;BB$2), 'Raw Data'!AO368, 0))</f>
        <v/>
      </c>
      <c r="AO373">
        <f>IF(ISBLANK('Raw Data'!A368), 0, IF(AND('Raw Data'!I368&lt;Analysis!$BC$2, 'Raw Data'!D368-'Raw Data'!E368&gt;1), 'Raw Data'!AW368, IF(AND('Raw Data'!J368&lt;Analysis!$BC$2, 'Raw Data'!E368-'Raw Data'!D368&gt;1), 'Raw Data'!AY368, 0)))</f>
        <v/>
      </c>
      <c r="AP373">
        <f>IF(ISBLANK('Raw Data'!A368), 0, IF(AND('Raw Data'!I368&lt;Analysis!$BC$2, 'Raw Data'!D368-'Raw Data'!E368&gt;2), 'Raw Data'!AZ368, IF(AND('Raw Data'!J368&lt;Analysis!$BC$2, 'Raw Data'!E368-'Raw Data'!D368&gt;2), 'Raw Data'!BB368, 0)))</f>
        <v/>
      </c>
      <c r="AQ373">
        <f>IF(ISBLANK('Raw Data'!A368), 0, IF(AND('Raw Data'!I368&lt;Analysis!$BC$2, 'Raw Data'!D368-'Raw Data'!E368&gt;3), 'Raw Data'!BC368, IF(AND('Raw Data'!J368&lt;Analysis!$BC$2, 'Raw Data'!E368-'Raw Data'!D368&gt;3), 'Raw Data'!BE368, 0)))</f>
        <v/>
      </c>
      <c r="AR373">
        <f>IF('Hidden Analysiss'!D369=1,IF(ABS('Raw Data'!E368-'Raw Data'!D368)&lt;2,'Raw Data'!AX368,0), 0)</f>
        <v/>
      </c>
      <c r="AS373">
        <f>IF('Hidden Analysiss'!D369=1,IF(ABS('Raw Data'!E368-'Raw Data'!D368)&lt;3,'Raw Data'!BA368,0), 0)</f>
        <v/>
      </c>
      <c r="AT373">
        <f>IF('Hidden Analysiss'!D369=1,IF(ABS('Raw Data'!E368-'Raw Data'!D368)&lt;4,'Raw Data'!BD368,0), 0)</f>
        <v/>
      </c>
      <c r="AU373">
        <f>IF(AND('Hidden Analysiss'!E369=1, ABS('Raw Data'!E368-'Raw Data'!D368)&lt;2), 'Raw Data'!AX368, 0)</f>
        <v/>
      </c>
      <c r="AV373">
        <f>IF(AND('Hidden Analysiss'!E369=1, ABS('Raw Data'!E368-'Raw Data'!D368)&lt;3), 'Raw Data'!BA368, 0)</f>
        <v/>
      </c>
      <c r="AW373">
        <f>IF(AND('Hidden Analysiss'!E369=1, ABS('Raw Data'!E368-'Raw Data'!D368)&lt;3), 'Raw Data'!BD368, 0)</f>
        <v/>
      </c>
    </row>
    <row r="374">
      <c r="A374" s="1">
        <f>'Raw Data'!A369</f>
        <v/>
      </c>
      <c r="B374">
        <f>IF('Raw Data'!E369&gt;'Raw Data'!D369, 'Raw Data'!J369, 0)</f>
        <v/>
      </c>
      <c r="C374">
        <f>IF('Raw Data'!D369&gt;'Raw Data'!E369, 'Raw Data'!I369, 0)</f>
        <v/>
      </c>
      <c r="D374">
        <f>SUM(G374:H374)</f>
        <v/>
      </c>
      <c r="E374">
        <f>IF(AND('Raw Data'!J369&lt;'Raw Data'!I369,'Raw Data'!E369&gt;'Raw Data'!D369,'Raw Data'!E369-'Raw Data'!D369&gt;3),'Raw Data'!N369,IF(AND('Raw Data'!I369&lt;'Raw Data'!J369,'Raw Data'!D369&gt;'Raw Data'!E369,'Raw Data'!D369-'Raw Data'!E369&gt;3),'Raw Data'!M369,0))</f>
        <v/>
      </c>
      <c r="F374">
        <f>IF(AND('Raw Data'!J369&lt;'Raw Data'!I369,'Raw Data'!E369&gt;'Raw Data'!D369,'Raw Data'!E369-'Raw Data'!D369&lt;4),'Raw Data'!L369,IF(AND('Raw Data'!I369&lt;'Raw Data'!J369,'Raw Data'!D369&gt;'Raw Data'!E369,'Raw Data'!D369-'Raw Data'!E369&lt;4),'Raw Data'!K369,0))</f>
        <v/>
      </c>
      <c r="G374">
        <f>IF(AND('Raw Data'!J369&lt;'Raw Data'!I369, 'Raw Data'!E369&gt;'Raw Data'!D369), 'Raw Data'!J369, 0)</f>
        <v/>
      </c>
      <c r="H374">
        <f>IF(AND('Raw Data'!J369&gt;'Raw Data'!I369, 'Raw Data'!E369&lt;'Raw Data'!D369), 'Raw Data'!I369, 0)</f>
        <v/>
      </c>
      <c r="I374">
        <f>SUM(J374:K374)</f>
        <v/>
      </c>
      <c r="J374">
        <f>IF(AND('Raw Data'!J369&gt;'Raw Data'!I369, 'Raw Data'!E369&gt;'Raw Data'!D369), 'Raw Data'!J369, 0)</f>
        <v/>
      </c>
      <c r="K374">
        <f>IF(AND('Raw Data'!I369&gt;'Raw Data'!J369, 'Raw Data'!D369&gt;'Raw Data'!E369), 'Raw Data'!I369, 0)</f>
        <v/>
      </c>
      <c r="L374">
        <f>IF('Raw Data'!E369-'Raw Data'!D369&gt;3, 'Raw Data'!N369, 0)</f>
        <v/>
      </c>
      <c r="M374">
        <f>IF('Raw Data'!D369-'Raw Data'!E369&gt;3, 'Raw Data'!M369, 0)</f>
        <v/>
      </c>
      <c r="N374">
        <f>IF(ISBLANK('Raw Data'!D369),0,IF(AND('Raw Data'!E369&gt;'Raw Data'!D369,'Raw Data'!E369-'Raw Data'!D369&gt;0,'Raw Data'!E369-'Raw Data'!D369&lt;4),'Raw Data'!L369, 0))</f>
        <v/>
      </c>
      <c r="O374">
        <f>IF(ISBLANK('Raw Data'!D369),0,IF(AND('Raw Data'!E369&gt;'Raw Data'!D369,'Raw Data'!E369-'Raw Data'!D369&gt;0,'Raw Data'!D369-'Raw Data'!E369&lt;4),'Raw Data'!K369, 0))</f>
        <v/>
      </c>
      <c r="P374">
        <f>IF('Raw Data'!E369-'Raw Data'!D369&gt;3, 'Raw Data'!N369, IF('Raw Data'!D369-'Raw Data'!E369&gt;3, 'Raw Data'!M369, 0))</f>
        <v/>
      </c>
      <c r="Q374">
        <f>IF(ISBLANK('Raw Data'!E369),0,IF(AND('Raw Data'!E369-'Raw Data'!D369&lt;4,'Raw Data'!E369-'Raw Data'!D369&gt;0),'Raw Data'!L369,IF(AND('Raw Data'!D369&gt;'Raw Data'!E369,'Raw Data'!D369-'Raw Data'!E369&gt;0),'Raw Data'!K369,0)))</f>
        <v/>
      </c>
      <c r="R374">
        <f>IF(ISBLANK('Raw Data'!K369),0,IFERROR(IF(MATCH(SMALL('Raw Data'!K369:N369,1),L374:O374,0),SMALL('Raw Data'!K369:N369,1)),0))</f>
        <v/>
      </c>
      <c r="S374">
        <f>IF(ISBLANK('Raw Data'!K369),0,IFERROR(IF(MATCH(SMALL('Raw Data'!K369:N369,2),L374:O374,0),SMALL('Raw Data'!K369:N369,2)),0))</f>
        <v/>
      </c>
      <c r="T374">
        <f>IF(ISBLANK('Raw Data'!K369),0,IFERROR(IF(MATCH(SMALL('Raw Data'!K369:N369,3),L374:O374,0),SMALL('Raw Data'!K369:N369,3)),0))</f>
        <v/>
      </c>
      <c r="U374">
        <f>IF(ISBLANK('Raw Data'!K369),0,IFERROR(IF(MATCH(SMALL('Raw Data'!K369:N369,4),L374:O374,0),SMALL('Raw Data'!K369:N369,4)),0))</f>
        <v/>
      </c>
      <c r="V374">
        <f>IF(AND('Raw Data'!D369&lt;3, 'Raw Data'!E369&lt;3, 'Raw Data'!A369&gt;0), 'Raw Data'!AF369, 0)</f>
        <v/>
      </c>
      <c r="W374">
        <f>IF(AND('Raw Data'!D369&lt;4, 'Raw Data'!E369&lt;4, 'Raw Data'!A369&gt;0), 'Raw Data'!AI369, 0)</f>
        <v/>
      </c>
      <c r="X374">
        <f>IF(AND('Raw Data'!D369&lt;5, 'Raw Data'!E369&lt;5, 'Raw Data'!A369&gt;0), 'Raw Data'!AL369, 0)</f>
        <v/>
      </c>
      <c r="Y374">
        <f>IF(AND('Raw Data'!D369&lt;6, 'Raw Data'!E369&lt;6, 'Raw Data'!A369&gt;0), 'Raw Data'!AO369, 0)</f>
        <v/>
      </c>
      <c r="Z374">
        <f>IF(ISBLANK('Raw Data'!D369), 0, IF('Raw Data'!D369-'Raw Data'!E369&gt;1, 'Raw Data'!AW369, 0))</f>
        <v/>
      </c>
      <c r="AA374">
        <f>IF(ISBLANK('Raw Data'!A369), 0, IF(ABS('Raw Data'!D369-'Raw Data'!E369)&lt;2, 'Raw Data'!AX369, 0))</f>
        <v/>
      </c>
      <c r="AB374">
        <f>IF(ISBLANK('Raw Data'!D369), 0, IF('Raw Data'!E369-'Raw Data'!D369&gt;1, 'Raw Data'!AY369, 0))</f>
        <v/>
      </c>
      <c r="AC374">
        <f>IF(ISBLANK('Raw Data'!D369), 0, IF('Raw Data'!D369-'Raw Data'!E369&gt;2, 'Raw Data'!AZ369, 0))</f>
        <v/>
      </c>
      <c r="AD374">
        <f>IF(ISBLANK('Raw Data'!A369), 0, IF(ABS('Raw Data'!D369-'Raw Data'!E369)&lt;3, 'Raw Data'!BA369, 0))</f>
        <v/>
      </c>
      <c r="AE374">
        <f>IF(ISBLANK('Raw Data'!D369), 0, IF('Raw Data'!E369-'Raw Data'!D369&gt;2, 'Raw Data'!BB369, 0))</f>
        <v/>
      </c>
      <c r="AF374">
        <f>IF(ISBLANK('Raw Data'!D369), 0, IF('Raw Data'!D369-'Raw Data'!E369&gt;3, 'Raw Data'!BC369, 0))</f>
        <v/>
      </c>
      <c r="AG374">
        <f>IF(ISBLANK('Raw Data'!A369), 0, IF(ABS('Raw Data'!D369-'Raw Data'!E369)&lt;4, 'Raw Data'!BD369, 0))</f>
        <v/>
      </c>
      <c r="AH374">
        <f>IF(ISBLANK('Raw Data'!D369), 0, IF('Raw Data'!E369-'Raw Data'!D369&gt;3, 'Raw Data'!BE369, 0))</f>
        <v/>
      </c>
      <c r="AI374">
        <f>IF(SUM('Raw Data'!D369:E369)&gt;'Raw Data'!F369, 'Raw Data'!G369, 0)</f>
        <v/>
      </c>
      <c r="AJ374">
        <f>IF(ISBLANK('Raw Data'!D369), 0, IF(SUM('Raw Data'!D369:E369)&lt;'Raw Data'!F369, 'Raw Data'!H369, 0))</f>
        <v/>
      </c>
      <c r="AK374">
        <f>IF(ISBLANK('Raw Data'!A369), 0, IF(AND('Raw Data'!D369&lt;3, 'Raw Data'!E369&lt;3, 'Raw Data'!F369&lt;BB$2), 'Raw Data'!AF369, 0))</f>
        <v/>
      </c>
      <c r="AL374">
        <f>IF(ISBLANK('Raw Data'!A369), 0, IF(AND('Raw Data'!D369&lt;4, 'Raw Data'!E369&lt;4, 'Raw Data'!F369&lt;BB$2), 'Raw Data'!AI369, 0))</f>
        <v/>
      </c>
      <c r="AM374">
        <f>IF(ISBLANK('Raw Data'!A369), 0, IF(AND('Raw Data'!D369&lt;5, 'Raw Data'!E369&lt;5, 'Raw Data'!F369&lt;BB$2), 'Raw Data'!AL369, 0))</f>
        <v/>
      </c>
      <c r="AN374">
        <f>IF(ISBLANK('Raw Data'!A369), 0, IF(AND('Raw Data'!D369&lt;6, 'Raw Data'!E369&lt;6, 'Raw Data'!F369&lt;BB$2), 'Raw Data'!AO369, 0))</f>
        <v/>
      </c>
      <c r="AO374">
        <f>IF(ISBLANK('Raw Data'!A369), 0, IF(AND('Raw Data'!I369&lt;Analysis!$BC$2, 'Raw Data'!D369-'Raw Data'!E369&gt;1), 'Raw Data'!AW369, IF(AND('Raw Data'!J369&lt;Analysis!$BC$2, 'Raw Data'!E369-'Raw Data'!D369&gt;1), 'Raw Data'!AY369, 0)))</f>
        <v/>
      </c>
      <c r="AP374">
        <f>IF(ISBLANK('Raw Data'!A369), 0, IF(AND('Raw Data'!I369&lt;Analysis!$BC$2, 'Raw Data'!D369-'Raw Data'!E369&gt;2), 'Raw Data'!AZ369, IF(AND('Raw Data'!J369&lt;Analysis!$BC$2, 'Raw Data'!E369-'Raw Data'!D369&gt;2), 'Raw Data'!BB369, 0)))</f>
        <v/>
      </c>
      <c r="AQ374">
        <f>IF(ISBLANK('Raw Data'!A369), 0, IF(AND('Raw Data'!I369&lt;Analysis!$BC$2, 'Raw Data'!D369-'Raw Data'!E369&gt;3), 'Raw Data'!BC369, IF(AND('Raw Data'!J369&lt;Analysis!$BC$2, 'Raw Data'!E369-'Raw Data'!D369&gt;3), 'Raw Data'!BE369, 0)))</f>
        <v/>
      </c>
      <c r="AR374">
        <f>IF('Hidden Analysiss'!D370=1,IF(ABS('Raw Data'!E369-'Raw Data'!D369)&lt;2,'Raw Data'!AX369,0), 0)</f>
        <v/>
      </c>
      <c r="AS374">
        <f>IF('Hidden Analysiss'!D370=1,IF(ABS('Raw Data'!E369-'Raw Data'!D369)&lt;3,'Raw Data'!BA369,0), 0)</f>
        <v/>
      </c>
      <c r="AT374">
        <f>IF('Hidden Analysiss'!D370=1,IF(ABS('Raw Data'!E369-'Raw Data'!D369)&lt;4,'Raw Data'!BD369,0), 0)</f>
        <v/>
      </c>
      <c r="AU374">
        <f>IF(AND('Hidden Analysiss'!E370=1, ABS('Raw Data'!E369-'Raw Data'!D369)&lt;2), 'Raw Data'!AX369, 0)</f>
        <v/>
      </c>
      <c r="AV374">
        <f>IF(AND('Hidden Analysiss'!E370=1, ABS('Raw Data'!E369-'Raw Data'!D369)&lt;3), 'Raw Data'!BA369, 0)</f>
        <v/>
      </c>
      <c r="AW374">
        <f>IF(AND('Hidden Analysiss'!E370=1, ABS('Raw Data'!E369-'Raw Data'!D369)&lt;3), 'Raw Data'!BD369, 0)</f>
        <v/>
      </c>
    </row>
    <row r="375">
      <c r="A375" s="1">
        <f>'Raw Data'!A370</f>
        <v/>
      </c>
      <c r="B375">
        <f>IF('Raw Data'!E370&gt;'Raw Data'!D370, 'Raw Data'!J370, 0)</f>
        <v/>
      </c>
      <c r="C375">
        <f>IF('Raw Data'!D370&gt;'Raw Data'!E370, 'Raw Data'!I370, 0)</f>
        <v/>
      </c>
      <c r="D375">
        <f>SUM(G375:H375)</f>
        <v/>
      </c>
      <c r="E375">
        <f>IF(AND('Raw Data'!J370&lt;'Raw Data'!I370,'Raw Data'!E370&gt;'Raw Data'!D370,'Raw Data'!E370-'Raw Data'!D370&gt;3),'Raw Data'!N370,IF(AND('Raw Data'!I370&lt;'Raw Data'!J370,'Raw Data'!D370&gt;'Raw Data'!E370,'Raw Data'!D370-'Raw Data'!E370&gt;3),'Raw Data'!M370,0))</f>
        <v/>
      </c>
      <c r="F375">
        <f>IF(AND('Raw Data'!J370&lt;'Raw Data'!I370,'Raw Data'!E370&gt;'Raw Data'!D370,'Raw Data'!E370-'Raw Data'!D370&lt;4),'Raw Data'!L370,IF(AND('Raw Data'!I370&lt;'Raw Data'!J370,'Raw Data'!D370&gt;'Raw Data'!E370,'Raw Data'!D370-'Raw Data'!E370&lt;4),'Raw Data'!K370,0))</f>
        <v/>
      </c>
      <c r="G375">
        <f>IF(AND('Raw Data'!J370&lt;'Raw Data'!I370, 'Raw Data'!E370&gt;'Raw Data'!D370), 'Raw Data'!J370, 0)</f>
        <v/>
      </c>
      <c r="H375">
        <f>IF(AND('Raw Data'!J370&gt;'Raw Data'!I370, 'Raw Data'!E370&lt;'Raw Data'!D370), 'Raw Data'!I370, 0)</f>
        <v/>
      </c>
      <c r="I375">
        <f>SUM(J375:K375)</f>
        <v/>
      </c>
      <c r="J375">
        <f>IF(AND('Raw Data'!J370&gt;'Raw Data'!I370, 'Raw Data'!E370&gt;'Raw Data'!D370), 'Raw Data'!J370, 0)</f>
        <v/>
      </c>
      <c r="K375">
        <f>IF(AND('Raw Data'!I370&gt;'Raw Data'!J370, 'Raw Data'!D370&gt;'Raw Data'!E370), 'Raw Data'!I370, 0)</f>
        <v/>
      </c>
      <c r="L375">
        <f>IF('Raw Data'!E370-'Raw Data'!D370&gt;3, 'Raw Data'!N370, 0)</f>
        <v/>
      </c>
      <c r="M375">
        <f>IF('Raw Data'!D370-'Raw Data'!E370&gt;3, 'Raw Data'!M370, 0)</f>
        <v/>
      </c>
      <c r="N375">
        <f>IF(ISBLANK('Raw Data'!D370),0,IF(AND('Raw Data'!E370&gt;'Raw Data'!D370,'Raw Data'!E370-'Raw Data'!D370&gt;0,'Raw Data'!E370-'Raw Data'!D370&lt;4),'Raw Data'!L370, 0))</f>
        <v/>
      </c>
      <c r="O375">
        <f>IF(ISBLANK('Raw Data'!D370),0,IF(AND('Raw Data'!E370&gt;'Raw Data'!D370,'Raw Data'!E370-'Raw Data'!D370&gt;0,'Raw Data'!D370-'Raw Data'!E370&lt;4),'Raw Data'!K370, 0))</f>
        <v/>
      </c>
      <c r="P375">
        <f>IF('Raw Data'!E370-'Raw Data'!D370&gt;3, 'Raw Data'!N370, IF('Raw Data'!D370-'Raw Data'!E370&gt;3, 'Raw Data'!M370, 0))</f>
        <v/>
      </c>
      <c r="Q375">
        <f>IF(ISBLANK('Raw Data'!E370),0,IF(AND('Raw Data'!E370-'Raw Data'!D370&lt;4,'Raw Data'!E370-'Raw Data'!D370&gt;0),'Raw Data'!L370,IF(AND('Raw Data'!D370&gt;'Raw Data'!E370,'Raw Data'!D370-'Raw Data'!E370&gt;0),'Raw Data'!K370,0)))</f>
        <v/>
      </c>
      <c r="R375">
        <f>IF(ISBLANK('Raw Data'!K370),0,IFERROR(IF(MATCH(SMALL('Raw Data'!K370:N370,1),L375:O375,0),SMALL('Raw Data'!K370:N370,1)),0))</f>
        <v/>
      </c>
      <c r="S375">
        <f>IF(ISBLANK('Raw Data'!K370),0,IFERROR(IF(MATCH(SMALL('Raw Data'!K370:N370,2),L375:O375,0),SMALL('Raw Data'!K370:N370,2)),0))</f>
        <v/>
      </c>
      <c r="T375">
        <f>IF(ISBLANK('Raw Data'!K370),0,IFERROR(IF(MATCH(SMALL('Raw Data'!K370:N370,3),L375:O375,0),SMALL('Raw Data'!K370:N370,3)),0))</f>
        <v/>
      </c>
      <c r="U375">
        <f>IF(ISBLANK('Raw Data'!K370),0,IFERROR(IF(MATCH(SMALL('Raw Data'!K370:N370,4),L375:O375,0),SMALL('Raw Data'!K370:N370,4)),0))</f>
        <v/>
      </c>
      <c r="V375">
        <f>IF(AND('Raw Data'!D370&lt;3, 'Raw Data'!E370&lt;3, 'Raw Data'!A370&gt;0), 'Raw Data'!AF370, 0)</f>
        <v/>
      </c>
      <c r="W375">
        <f>IF(AND('Raw Data'!D370&lt;4, 'Raw Data'!E370&lt;4, 'Raw Data'!A370&gt;0), 'Raw Data'!AI370, 0)</f>
        <v/>
      </c>
      <c r="X375">
        <f>IF(AND('Raw Data'!D370&lt;5, 'Raw Data'!E370&lt;5, 'Raw Data'!A370&gt;0), 'Raw Data'!AL370, 0)</f>
        <v/>
      </c>
      <c r="Y375">
        <f>IF(AND('Raw Data'!D370&lt;6, 'Raw Data'!E370&lt;6, 'Raw Data'!A370&gt;0), 'Raw Data'!AO370, 0)</f>
        <v/>
      </c>
      <c r="Z375">
        <f>IF(ISBLANK('Raw Data'!D370), 0, IF('Raw Data'!D370-'Raw Data'!E370&gt;1, 'Raw Data'!AW370, 0))</f>
        <v/>
      </c>
      <c r="AA375">
        <f>IF(ISBLANK('Raw Data'!A370), 0, IF(ABS('Raw Data'!D370-'Raw Data'!E370)&lt;2, 'Raw Data'!AX370, 0))</f>
        <v/>
      </c>
      <c r="AB375">
        <f>IF(ISBLANK('Raw Data'!D370), 0, IF('Raw Data'!E370-'Raw Data'!D370&gt;1, 'Raw Data'!AY370, 0))</f>
        <v/>
      </c>
      <c r="AC375">
        <f>IF(ISBLANK('Raw Data'!D370), 0, IF('Raw Data'!D370-'Raw Data'!E370&gt;2, 'Raw Data'!AZ370, 0))</f>
        <v/>
      </c>
      <c r="AD375">
        <f>IF(ISBLANK('Raw Data'!A370), 0, IF(ABS('Raw Data'!D370-'Raw Data'!E370)&lt;3, 'Raw Data'!BA370, 0))</f>
        <v/>
      </c>
      <c r="AE375">
        <f>IF(ISBLANK('Raw Data'!D370), 0, IF('Raw Data'!E370-'Raw Data'!D370&gt;2, 'Raw Data'!BB370, 0))</f>
        <v/>
      </c>
      <c r="AF375">
        <f>IF(ISBLANK('Raw Data'!D370), 0, IF('Raw Data'!D370-'Raw Data'!E370&gt;3, 'Raw Data'!BC370, 0))</f>
        <v/>
      </c>
      <c r="AG375">
        <f>IF(ISBLANK('Raw Data'!A370), 0, IF(ABS('Raw Data'!D370-'Raw Data'!E370)&lt;4, 'Raw Data'!BD370, 0))</f>
        <v/>
      </c>
      <c r="AH375">
        <f>IF(ISBLANK('Raw Data'!D370), 0, IF('Raw Data'!E370-'Raw Data'!D370&gt;3, 'Raw Data'!BE370, 0))</f>
        <v/>
      </c>
      <c r="AI375">
        <f>IF(SUM('Raw Data'!D370:E370)&gt;'Raw Data'!F370, 'Raw Data'!G370, 0)</f>
        <v/>
      </c>
      <c r="AJ375">
        <f>IF(ISBLANK('Raw Data'!D370), 0, IF(SUM('Raw Data'!D370:E370)&lt;'Raw Data'!F370, 'Raw Data'!H370, 0))</f>
        <v/>
      </c>
      <c r="AK375">
        <f>IF(ISBLANK('Raw Data'!A370), 0, IF(AND('Raw Data'!D370&lt;3, 'Raw Data'!E370&lt;3, 'Raw Data'!F370&lt;BB$2), 'Raw Data'!AF370, 0))</f>
        <v/>
      </c>
      <c r="AL375">
        <f>IF(ISBLANK('Raw Data'!A370), 0, IF(AND('Raw Data'!D370&lt;4, 'Raw Data'!E370&lt;4, 'Raw Data'!F370&lt;BB$2), 'Raw Data'!AI370, 0))</f>
        <v/>
      </c>
      <c r="AM375">
        <f>IF(ISBLANK('Raw Data'!A370), 0, IF(AND('Raw Data'!D370&lt;5, 'Raw Data'!E370&lt;5, 'Raw Data'!F370&lt;BB$2), 'Raw Data'!AL370, 0))</f>
        <v/>
      </c>
      <c r="AN375">
        <f>IF(ISBLANK('Raw Data'!A370), 0, IF(AND('Raw Data'!D370&lt;6, 'Raw Data'!E370&lt;6, 'Raw Data'!F370&lt;BB$2), 'Raw Data'!AO370, 0))</f>
        <v/>
      </c>
      <c r="AO375">
        <f>IF(ISBLANK('Raw Data'!A370), 0, IF(AND('Raw Data'!I370&lt;Analysis!$BC$2, 'Raw Data'!D370-'Raw Data'!E370&gt;1), 'Raw Data'!AW370, IF(AND('Raw Data'!J370&lt;Analysis!$BC$2, 'Raw Data'!E370-'Raw Data'!D370&gt;1), 'Raw Data'!AY370, 0)))</f>
        <v/>
      </c>
      <c r="AP375">
        <f>IF(ISBLANK('Raw Data'!A370), 0, IF(AND('Raw Data'!I370&lt;Analysis!$BC$2, 'Raw Data'!D370-'Raw Data'!E370&gt;2), 'Raw Data'!AZ370, IF(AND('Raw Data'!J370&lt;Analysis!$BC$2, 'Raw Data'!E370-'Raw Data'!D370&gt;2), 'Raw Data'!BB370, 0)))</f>
        <v/>
      </c>
      <c r="AQ375">
        <f>IF(ISBLANK('Raw Data'!A370), 0, IF(AND('Raw Data'!I370&lt;Analysis!$BC$2, 'Raw Data'!D370-'Raw Data'!E370&gt;3), 'Raw Data'!BC370, IF(AND('Raw Data'!J370&lt;Analysis!$BC$2, 'Raw Data'!E370-'Raw Data'!D370&gt;3), 'Raw Data'!BE370, 0)))</f>
        <v/>
      </c>
      <c r="AR375">
        <f>IF('Hidden Analysiss'!D371=1,IF(ABS('Raw Data'!E370-'Raw Data'!D370)&lt;2,'Raw Data'!AX370,0), 0)</f>
        <v/>
      </c>
      <c r="AS375">
        <f>IF('Hidden Analysiss'!D371=1,IF(ABS('Raw Data'!E370-'Raw Data'!D370)&lt;3,'Raw Data'!BA370,0), 0)</f>
        <v/>
      </c>
      <c r="AT375">
        <f>IF('Hidden Analysiss'!D371=1,IF(ABS('Raw Data'!E370-'Raw Data'!D370)&lt;4,'Raw Data'!BD370,0), 0)</f>
        <v/>
      </c>
      <c r="AU375">
        <f>IF(AND('Hidden Analysiss'!E371=1, ABS('Raw Data'!E370-'Raw Data'!D370)&lt;2), 'Raw Data'!AX370, 0)</f>
        <v/>
      </c>
      <c r="AV375">
        <f>IF(AND('Hidden Analysiss'!E371=1, ABS('Raw Data'!E370-'Raw Data'!D370)&lt;3), 'Raw Data'!BA370, 0)</f>
        <v/>
      </c>
      <c r="AW375">
        <f>IF(AND('Hidden Analysiss'!E371=1, ABS('Raw Data'!E370-'Raw Data'!D370)&lt;3), 'Raw Data'!BD370, 0)</f>
        <v/>
      </c>
    </row>
    <row r="376">
      <c r="A376" s="1">
        <f>'Raw Data'!A371</f>
        <v/>
      </c>
      <c r="B376">
        <f>IF('Raw Data'!E371&gt;'Raw Data'!D371, 'Raw Data'!J371, 0)</f>
        <v/>
      </c>
      <c r="C376">
        <f>IF('Raw Data'!D371&gt;'Raw Data'!E371, 'Raw Data'!I371, 0)</f>
        <v/>
      </c>
      <c r="D376">
        <f>SUM(G376:H376)</f>
        <v/>
      </c>
      <c r="E376">
        <f>IF(AND('Raw Data'!J371&lt;'Raw Data'!I371,'Raw Data'!E371&gt;'Raw Data'!D371,'Raw Data'!E371-'Raw Data'!D371&gt;3),'Raw Data'!N371,IF(AND('Raw Data'!I371&lt;'Raw Data'!J371,'Raw Data'!D371&gt;'Raw Data'!E371,'Raw Data'!D371-'Raw Data'!E371&gt;3),'Raw Data'!M371,0))</f>
        <v/>
      </c>
      <c r="F376">
        <f>IF(AND('Raw Data'!J371&lt;'Raw Data'!I371,'Raw Data'!E371&gt;'Raw Data'!D371,'Raw Data'!E371-'Raw Data'!D371&lt;4),'Raw Data'!L371,IF(AND('Raw Data'!I371&lt;'Raw Data'!J371,'Raw Data'!D371&gt;'Raw Data'!E371,'Raw Data'!D371-'Raw Data'!E371&lt;4),'Raw Data'!K371,0))</f>
        <v/>
      </c>
      <c r="G376">
        <f>IF(AND('Raw Data'!J371&lt;'Raw Data'!I371, 'Raw Data'!E371&gt;'Raw Data'!D371), 'Raw Data'!J371, 0)</f>
        <v/>
      </c>
      <c r="H376">
        <f>IF(AND('Raw Data'!J371&gt;'Raw Data'!I371, 'Raw Data'!E371&lt;'Raw Data'!D371), 'Raw Data'!I371, 0)</f>
        <v/>
      </c>
      <c r="I376">
        <f>SUM(J376:K376)</f>
        <v/>
      </c>
      <c r="J376">
        <f>IF(AND('Raw Data'!J371&gt;'Raw Data'!I371, 'Raw Data'!E371&gt;'Raw Data'!D371), 'Raw Data'!J371, 0)</f>
        <v/>
      </c>
      <c r="K376">
        <f>IF(AND('Raw Data'!I371&gt;'Raw Data'!J371, 'Raw Data'!D371&gt;'Raw Data'!E371), 'Raw Data'!I371, 0)</f>
        <v/>
      </c>
      <c r="L376">
        <f>IF('Raw Data'!E371-'Raw Data'!D371&gt;3, 'Raw Data'!N371, 0)</f>
        <v/>
      </c>
      <c r="M376">
        <f>IF('Raw Data'!D371-'Raw Data'!E371&gt;3, 'Raw Data'!M371, 0)</f>
        <v/>
      </c>
      <c r="N376">
        <f>IF(ISBLANK('Raw Data'!D371),0,IF(AND('Raw Data'!E371&gt;'Raw Data'!D371,'Raw Data'!E371-'Raw Data'!D371&gt;0,'Raw Data'!E371-'Raw Data'!D371&lt;4),'Raw Data'!L371, 0))</f>
        <v/>
      </c>
      <c r="O376">
        <f>IF(ISBLANK('Raw Data'!D371),0,IF(AND('Raw Data'!E371&gt;'Raw Data'!D371,'Raw Data'!E371-'Raw Data'!D371&gt;0,'Raw Data'!D371-'Raw Data'!E371&lt;4),'Raw Data'!K371, 0))</f>
        <v/>
      </c>
      <c r="P376">
        <f>IF('Raw Data'!E371-'Raw Data'!D371&gt;3, 'Raw Data'!N371, IF('Raw Data'!D371-'Raw Data'!E371&gt;3, 'Raw Data'!M371, 0))</f>
        <v/>
      </c>
      <c r="Q376">
        <f>IF(ISBLANK('Raw Data'!E371),0,IF(AND('Raw Data'!E371-'Raw Data'!D371&lt;4,'Raw Data'!E371-'Raw Data'!D371&gt;0),'Raw Data'!L371,IF(AND('Raw Data'!D371&gt;'Raw Data'!E371,'Raw Data'!D371-'Raw Data'!E371&gt;0),'Raw Data'!K371,0)))</f>
        <v/>
      </c>
      <c r="R376">
        <f>IF(ISBLANK('Raw Data'!K371),0,IFERROR(IF(MATCH(SMALL('Raw Data'!K371:N371,1),L376:O376,0),SMALL('Raw Data'!K371:N371,1)),0))</f>
        <v/>
      </c>
      <c r="S376">
        <f>IF(ISBLANK('Raw Data'!K371),0,IFERROR(IF(MATCH(SMALL('Raw Data'!K371:N371,2),L376:O376,0),SMALL('Raw Data'!K371:N371,2)),0))</f>
        <v/>
      </c>
      <c r="T376">
        <f>IF(ISBLANK('Raw Data'!K371),0,IFERROR(IF(MATCH(SMALL('Raw Data'!K371:N371,3),L376:O376,0),SMALL('Raw Data'!K371:N371,3)),0))</f>
        <v/>
      </c>
      <c r="U376">
        <f>IF(ISBLANK('Raw Data'!K371),0,IFERROR(IF(MATCH(SMALL('Raw Data'!K371:N371,4),L376:O376,0),SMALL('Raw Data'!K371:N371,4)),0))</f>
        <v/>
      </c>
      <c r="V376">
        <f>IF(AND('Raw Data'!D371&lt;3, 'Raw Data'!E371&lt;3, 'Raw Data'!A371&gt;0), 'Raw Data'!AF371, 0)</f>
        <v/>
      </c>
      <c r="W376">
        <f>IF(AND('Raw Data'!D371&lt;4, 'Raw Data'!E371&lt;4, 'Raw Data'!A371&gt;0), 'Raw Data'!AI371, 0)</f>
        <v/>
      </c>
      <c r="X376">
        <f>IF(AND('Raw Data'!D371&lt;5, 'Raw Data'!E371&lt;5, 'Raw Data'!A371&gt;0), 'Raw Data'!AL371, 0)</f>
        <v/>
      </c>
      <c r="Y376">
        <f>IF(AND('Raw Data'!D371&lt;6, 'Raw Data'!E371&lt;6, 'Raw Data'!A371&gt;0), 'Raw Data'!AO371, 0)</f>
        <v/>
      </c>
      <c r="Z376">
        <f>IF(ISBLANK('Raw Data'!D371), 0, IF('Raw Data'!D371-'Raw Data'!E371&gt;1, 'Raw Data'!AW371, 0))</f>
        <v/>
      </c>
      <c r="AA376">
        <f>IF(ISBLANK('Raw Data'!A371), 0, IF(ABS('Raw Data'!D371-'Raw Data'!E371)&lt;2, 'Raw Data'!AX371, 0))</f>
        <v/>
      </c>
      <c r="AB376">
        <f>IF(ISBLANK('Raw Data'!D371), 0, IF('Raw Data'!E371-'Raw Data'!D371&gt;1, 'Raw Data'!AY371, 0))</f>
        <v/>
      </c>
      <c r="AC376">
        <f>IF(ISBLANK('Raw Data'!D371), 0, IF('Raw Data'!D371-'Raw Data'!E371&gt;2, 'Raw Data'!AZ371, 0))</f>
        <v/>
      </c>
      <c r="AD376">
        <f>IF(ISBLANK('Raw Data'!A371), 0, IF(ABS('Raw Data'!D371-'Raw Data'!E371)&lt;3, 'Raw Data'!BA371, 0))</f>
        <v/>
      </c>
      <c r="AE376">
        <f>IF(ISBLANK('Raw Data'!D371), 0, IF('Raw Data'!E371-'Raw Data'!D371&gt;2, 'Raw Data'!BB371, 0))</f>
        <v/>
      </c>
      <c r="AF376">
        <f>IF(ISBLANK('Raw Data'!D371), 0, IF('Raw Data'!D371-'Raw Data'!E371&gt;3, 'Raw Data'!BC371, 0))</f>
        <v/>
      </c>
      <c r="AG376">
        <f>IF(ISBLANK('Raw Data'!A371), 0, IF(ABS('Raw Data'!D371-'Raw Data'!E371)&lt;4, 'Raw Data'!BD371, 0))</f>
        <v/>
      </c>
      <c r="AH376">
        <f>IF(ISBLANK('Raw Data'!D371), 0, IF('Raw Data'!E371-'Raw Data'!D371&gt;3, 'Raw Data'!BE371, 0))</f>
        <v/>
      </c>
      <c r="AI376">
        <f>IF(SUM('Raw Data'!D371:E371)&gt;'Raw Data'!F371, 'Raw Data'!G371, 0)</f>
        <v/>
      </c>
      <c r="AJ376">
        <f>IF(ISBLANK('Raw Data'!D371), 0, IF(SUM('Raw Data'!D371:E371)&lt;'Raw Data'!F371, 'Raw Data'!H371, 0))</f>
        <v/>
      </c>
      <c r="AK376">
        <f>IF(ISBLANK('Raw Data'!A371), 0, IF(AND('Raw Data'!D371&lt;3, 'Raw Data'!E371&lt;3, 'Raw Data'!F371&lt;BB$2), 'Raw Data'!AF371, 0))</f>
        <v/>
      </c>
      <c r="AL376">
        <f>IF(ISBLANK('Raw Data'!A371), 0, IF(AND('Raw Data'!D371&lt;4, 'Raw Data'!E371&lt;4, 'Raw Data'!F371&lt;BB$2), 'Raw Data'!AI371, 0))</f>
        <v/>
      </c>
      <c r="AM376">
        <f>IF(ISBLANK('Raw Data'!A371), 0, IF(AND('Raw Data'!D371&lt;5, 'Raw Data'!E371&lt;5, 'Raw Data'!F371&lt;BB$2), 'Raw Data'!AL371, 0))</f>
        <v/>
      </c>
      <c r="AN376">
        <f>IF(ISBLANK('Raw Data'!A371), 0, IF(AND('Raw Data'!D371&lt;6, 'Raw Data'!E371&lt;6, 'Raw Data'!F371&lt;BB$2), 'Raw Data'!AO371, 0))</f>
        <v/>
      </c>
      <c r="AO376">
        <f>IF(ISBLANK('Raw Data'!A371), 0, IF(AND('Raw Data'!I371&lt;Analysis!$BC$2, 'Raw Data'!D371-'Raw Data'!E371&gt;1), 'Raw Data'!AW371, IF(AND('Raw Data'!J371&lt;Analysis!$BC$2, 'Raw Data'!E371-'Raw Data'!D371&gt;1), 'Raw Data'!AY371, 0)))</f>
        <v/>
      </c>
      <c r="AP376">
        <f>IF(ISBLANK('Raw Data'!A371), 0, IF(AND('Raw Data'!I371&lt;Analysis!$BC$2, 'Raw Data'!D371-'Raw Data'!E371&gt;2), 'Raw Data'!AZ371, IF(AND('Raw Data'!J371&lt;Analysis!$BC$2, 'Raw Data'!E371-'Raw Data'!D371&gt;2), 'Raw Data'!BB371, 0)))</f>
        <v/>
      </c>
      <c r="AQ376">
        <f>IF(ISBLANK('Raw Data'!A371), 0, IF(AND('Raw Data'!I371&lt;Analysis!$BC$2, 'Raw Data'!D371-'Raw Data'!E371&gt;3), 'Raw Data'!BC371, IF(AND('Raw Data'!J371&lt;Analysis!$BC$2, 'Raw Data'!E371-'Raw Data'!D371&gt;3), 'Raw Data'!BE371, 0)))</f>
        <v/>
      </c>
      <c r="AR376">
        <f>IF('Hidden Analysiss'!D372=1,IF(ABS('Raw Data'!E371-'Raw Data'!D371)&lt;2,'Raw Data'!AX371,0), 0)</f>
        <v/>
      </c>
      <c r="AS376">
        <f>IF('Hidden Analysiss'!D372=1,IF(ABS('Raw Data'!E371-'Raw Data'!D371)&lt;3,'Raw Data'!BA371,0), 0)</f>
        <v/>
      </c>
      <c r="AT376">
        <f>IF('Hidden Analysiss'!D372=1,IF(ABS('Raw Data'!E371-'Raw Data'!D371)&lt;4,'Raw Data'!BD371,0), 0)</f>
        <v/>
      </c>
      <c r="AU376">
        <f>IF(AND('Hidden Analysiss'!E372=1, ABS('Raw Data'!E371-'Raw Data'!D371)&lt;2), 'Raw Data'!AX371, 0)</f>
        <v/>
      </c>
      <c r="AV376">
        <f>IF(AND('Hidden Analysiss'!E372=1, ABS('Raw Data'!E371-'Raw Data'!D371)&lt;3), 'Raw Data'!BA371, 0)</f>
        <v/>
      </c>
      <c r="AW376">
        <f>IF(AND('Hidden Analysiss'!E372=1, ABS('Raw Data'!E371-'Raw Data'!D371)&lt;3), 'Raw Data'!BD371, 0)</f>
        <v/>
      </c>
    </row>
    <row r="377">
      <c r="A377" s="1">
        <f>'Raw Data'!A372</f>
        <v/>
      </c>
      <c r="B377">
        <f>IF('Raw Data'!E372&gt;'Raw Data'!D372, 'Raw Data'!J372, 0)</f>
        <v/>
      </c>
      <c r="C377">
        <f>IF('Raw Data'!D372&gt;'Raw Data'!E372, 'Raw Data'!I372, 0)</f>
        <v/>
      </c>
      <c r="D377">
        <f>SUM(G377:H377)</f>
        <v/>
      </c>
      <c r="E377">
        <f>IF(AND('Raw Data'!J372&lt;'Raw Data'!I372,'Raw Data'!E372&gt;'Raw Data'!D372,'Raw Data'!E372-'Raw Data'!D372&gt;3),'Raw Data'!N372,IF(AND('Raw Data'!I372&lt;'Raw Data'!J372,'Raw Data'!D372&gt;'Raw Data'!E372,'Raw Data'!D372-'Raw Data'!E372&gt;3),'Raw Data'!M372,0))</f>
        <v/>
      </c>
      <c r="F377">
        <f>IF(AND('Raw Data'!J372&lt;'Raw Data'!I372,'Raw Data'!E372&gt;'Raw Data'!D372,'Raw Data'!E372-'Raw Data'!D372&lt;4),'Raw Data'!L372,IF(AND('Raw Data'!I372&lt;'Raw Data'!J372,'Raw Data'!D372&gt;'Raw Data'!E372,'Raw Data'!D372-'Raw Data'!E372&lt;4),'Raw Data'!K372,0))</f>
        <v/>
      </c>
      <c r="G377">
        <f>IF(AND('Raw Data'!J372&lt;'Raw Data'!I372, 'Raw Data'!E372&gt;'Raw Data'!D372), 'Raw Data'!J372, 0)</f>
        <v/>
      </c>
      <c r="H377">
        <f>IF(AND('Raw Data'!J372&gt;'Raw Data'!I372, 'Raw Data'!E372&lt;'Raw Data'!D372), 'Raw Data'!I372, 0)</f>
        <v/>
      </c>
      <c r="I377">
        <f>SUM(J377:K377)</f>
        <v/>
      </c>
      <c r="J377">
        <f>IF(AND('Raw Data'!J372&gt;'Raw Data'!I372, 'Raw Data'!E372&gt;'Raw Data'!D372), 'Raw Data'!J372, 0)</f>
        <v/>
      </c>
      <c r="K377">
        <f>IF(AND('Raw Data'!I372&gt;'Raw Data'!J372, 'Raw Data'!D372&gt;'Raw Data'!E372), 'Raw Data'!I372, 0)</f>
        <v/>
      </c>
      <c r="L377">
        <f>IF('Raw Data'!E372-'Raw Data'!D372&gt;3, 'Raw Data'!N372, 0)</f>
        <v/>
      </c>
      <c r="M377">
        <f>IF('Raw Data'!D372-'Raw Data'!E372&gt;3, 'Raw Data'!M372, 0)</f>
        <v/>
      </c>
      <c r="N377">
        <f>IF(ISBLANK('Raw Data'!D372),0,IF(AND('Raw Data'!E372&gt;'Raw Data'!D372,'Raw Data'!E372-'Raw Data'!D372&gt;0,'Raw Data'!E372-'Raw Data'!D372&lt;4),'Raw Data'!L372, 0))</f>
        <v/>
      </c>
      <c r="O377">
        <f>IF(ISBLANK('Raw Data'!D372),0,IF(AND('Raw Data'!E372&gt;'Raw Data'!D372,'Raw Data'!E372-'Raw Data'!D372&gt;0,'Raw Data'!D372-'Raw Data'!E372&lt;4),'Raw Data'!K372, 0))</f>
        <v/>
      </c>
      <c r="P377">
        <f>IF('Raw Data'!E372-'Raw Data'!D372&gt;3, 'Raw Data'!N372, IF('Raw Data'!D372-'Raw Data'!E372&gt;3, 'Raw Data'!M372, 0))</f>
        <v/>
      </c>
      <c r="Q377">
        <f>IF(ISBLANK('Raw Data'!E372),0,IF(AND('Raw Data'!E372-'Raw Data'!D372&lt;4,'Raw Data'!E372-'Raw Data'!D372&gt;0),'Raw Data'!L372,IF(AND('Raw Data'!D372&gt;'Raw Data'!E372,'Raw Data'!D372-'Raw Data'!E372&gt;0),'Raw Data'!K372,0)))</f>
        <v/>
      </c>
      <c r="R377">
        <f>IF(ISBLANK('Raw Data'!K372),0,IFERROR(IF(MATCH(SMALL('Raw Data'!K372:N372,1),L377:O377,0),SMALL('Raw Data'!K372:N372,1)),0))</f>
        <v/>
      </c>
      <c r="S377">
        <f>IF(ISBLANK('Raw Data'!K372),0,IFERROR(IF(MATCH(SMALL('Raw Data'!K372:N372,2),L377:O377,0),SMALL('Raw Data'!K372:N372,2)),0))</f>
        <v/>
      </c>
      <c r="T377">
        <f>IF(ISBLANK('Raw Data'!K372),0,IFERROR(IF(MATCH(SMALL('Raw Data'!K372:N372,3),L377:O377,0),SMALL('Raw Data'!K372:N372,3)),0))</f>
        <v/>
      </c>
      <c r="U377">
        <f>IF(ISBLANK('Raw Data'!K372),0,IFERROR(IF(MATCH(SMALL('Raw Data'!K372:N372,4),L377:O377,0),SMALL('Raw Data'!K372:N372,4)),0))</f>
        <v/>
      </c>
      <c r="V377">
        <f>IF(AND('Raw Data'!D372&lt;3, 'Raw Data'!E372&lt;3, 'Raw Data'!A372&gt;0), 'Raw Data'!AF372, 0)</f>
        <v/>
      </c>
      <c r="W377">
        <f>IF(AND('Raw Data'!D372&lt;4, 'Raw Data'!E372&lt;4, 'Raw Data'!A372&gt;0), 'Raw Data'!AI372, 0)</f>
        <v/>
      </c>
      <c r="X377">
        <f>IF(AND('Raw Data'!D372&lt;5, 'Raw Data'!E372&lt;5, 'Raw Data'!A372&gt;0), 'Raw Data'!AL372, 0)</f>
        <v/>
      </c>
      <c r="Y377">
        <f>IF(AND('Raw Data'!D372&lt;6, 'Raw Data'!E372&lt;6, 'Raw Data'!A372&gt;0), 'Raw Data'!AO372, 0)</f>
        <v/>
      </c>
      <c r="Z377">
        <f>IF(ISBLANK('Raw Data'!D372), 0, IF('Raw Data'!D372-'Raw Data'!E372&gt;1, 'Raw Data'!AW372, 0))</f>
        <v/>
      </c>
      <c r="AA377">
        <f>IF(ISBLANK('Raw Data'!A372), 0, IF(ABS('Raw Data'!D372-'Raw Data'!E372)&lt;2, 'Raw Data'!AX372, 0))</f>
        <v/>
      </c>
      <c r="AB377">
        <f>IF(ISBLANK('Raw Data'!D372), 0, IF('Raw Data'!E372-'Raw Data'!D372&gt;1, 'Raw Data'!AY372, 0))</f>
        <v/>
      </c>
      <c r="AC377">
        <f>IF(ISBLANK('Raw Data'!D372), 0, IF('Raw Data'!D372-'Raw Data'!E372&gt;2, 'Raw Data'!AZ372, 0))</f>
        <v/>
      </c>
      <c r="AD377">
        <f>IF(ISBLANK('Raw Data'!A372), 0, IF(ABS('Raw Data'!D372-'Raw Data'!E372)&lt;3, 'Raw Data'!BA372, 0))</f>
        <v/>
      </c>
      <c r="AE377">
        <f>IF(ISBLANK('Raw Data'!D372), 0, IF('Raw Data'!E372-'Raw Data'!D372&gt;2, 'Raw Data'!BB372, 0))</f>
        <v/>
      </c>
      <c r="AF377">
        <f>IF(ISBLANK('Raw Data'!D372), 0, IF('Raw Data'!D372-'Raw Data'!E372&gt;3, 'Raw Data'!BC372, 0))</f>
        <v/>
      </c>
      <c r="AG377">
        <f>IF(ISBLANK('Raw Data'!A372), 0, IF(ABS('Raw Data'!D372-'Raw Data'!E372)&lt;4, 'Raw Data'!BD372, 0))</f>
        <v/>
      </c>
      <c r="AH377">
        <f>IF(ISBLANK('Raw Data'!D372), 0, IF('Raw Data'!E372-'Raw Data'!D372&gt;3, 'Raw Data'!BE372, 0))</f>
        <v/>
      </c>
      <c r="AI377">
        <f>IF(SUM('Raw Data'!D372:E372)&gt;'Raw Data'!F372, 'Raw Data'!G372, 0)</f>
        <v/>
      </c>
      <c r="AJ377">
        <f>IF(ISBLANK('Raw Data'!D372), 0, IF(SUM('Raw Data'!D372:E372)&lt;'Raw Data'!F372, 'Raw Data'!H372, 0))</f>
        <v/>
      </c>
      <c r="AK377">
        <f>IF(ISBLANK('Raw Data'!A372), 0, IF(AND('Raw Data'!D372&lt;3, 'Raw Data'!E372&lt;3, 'Raw Data'!F372&lt;BB$2), 'Raw Data'!AF372, 0))</f>
        <v/>
      </c>
      <c r="AL377">
        <f>IF(ISBLANK('Raw Data'!A372), 0, IF(AND('Raw Data'!D372&lt;4, 'Raw Data'!E372&lt;4, 'Raw Data'!F372&lt;BB$2), 'Raw Data'!AI372, 0))</f>
        <v/>
      </c>
      <c r="AM377">
        <f>IF(ISBLANK('Raw Data'!A372), 0, IF(AND('Raw Data'!D372&lt;5, 'Raw Data'!E372&lt;5, 'Raw Data'!F372&lt;BB$2), 'Raw Data'!AL372, 0))</f>
        <v/>
      </c>
      <c r="AN377">
        <f>IF(ISBLANK('Raw Data'!A372), 0, IF(AND('Raw Data'!D372&lt;6, 'Raw Data'!E372&lt;6, 'Raw Data'!F372&lt;BB$2), 'Raw Data'!AO372, 0))</f>
        <v/>
      </c>
      <c r="AO377">
        <f>IF(ISBLANK('Raw Data'!A372), 0, IF(AND('Raw Data'!I372&lt;Analysis!$BC$2, 'Raw Data'!D372-'Raw Data'!E372&gt;1), 'Raw Data'!AW372, IF(AND('Raw Data'!J372&lt;Analysis!$BC$2, 'Raw Data'!E372-'Raw Data'!D372&gt;1), 'Raw Data'!AY372, 0)))</f>
        <v/>
      </c>
      <c r="AP377">
        <f>IF(ISBLANK('Raw Data'!A372), 0, IF(AND('Raw Data'!I372&lt;Analysis!$BC$2, 'Raw Data'!D372-'Raw Data'!E372&gt;2), 'Raw Data'!AZ372, IF(AND('Raw Data'!J372&lt;Analysis!$BC$2, 'Raw Data'!E372-'Raw Data'!D372&gt;2), 'Raw Data'!BB372, 0)))</f>
        <v/>
      </c>
      <c r="AQ377">
        <f>IF(ISBLANK('Raw Data'!A372), 0, IF(AND('Raw Data'!I372&lt;Analysis!$BC$2, 'Raw Data'!D372-'Raw Data'!E372&gt;3), 'Raw Data'!BC372, IF(AND('Raw Data'!J372&lt;Analysis!$BC$2, 'Raw Data'!E372-'Raw Data'!D372&gt;3), 'Raw Data'!BE372, 0)))</f>
        <v/>
      </c>
      <c r="AR377">
        <f>IF('Hidden Analysiss'!D373=1,IF(ABS('Raw Data'!E372-'Raw Data'!D372)&lt;2,'Raw Data'!AX372,0), 0)</f>
        <v/>
      </c>
      <c r="AS377">
        <f>IF('Hidden Analysiss'!D373=1,IF(ABS('Raw Data'!E372-'Raw Data'!D372)&lt;3,'Raw Data'!BA372,0), 0)</f>
        <v/>
      </c>
      <c r="AT377">
        <f>IF('Hidden Analysiss'!D373=1,IF(ABS('Raw Data'!E372-'Raw Data'!D372)&lt;4,'Raw Data'!BD372,0), 0)</f>
        <v/>
      </c>
      <c r="AU377">
        <f>IF(AND('Hidden Analysiss'!E373=1, ABS('Raw Data'!E372-'Raw Data'!D372)&lt;2), 'Raw Data'!AX372, 0)</f>
        <v/>
      </c>
      <c r="AV377">
        <f>IF(AND('Hidden Analysiss'!E373=1, ABS('Raw Data'!E372-'Raw Data'!D372)&lt;3), 'Raw Data'!BA372, 0)</f>
        <v/>
      </c>
      <c r="AW377">
        <f>IF(AND('Hidden Analysiss'!E373=1, ABS('Raw Data'!E372-'Raw Data'!D372)&lt;3), 'Raw Data'!BD372, 0)</f>
        <v/>
      </c>
    </row>
    <row r="378">
      <c r="A378" s="1">
        <f>'Raw Data'!A373</f>
        <v/>
      </c>
      <c r="B378">
        <f>IF('Raw Data'!E373&gt;'Raw Data'!D373, 'Raw Data'!J373, 0)</f>
        <v/>
      </c>
      <c r="C378">
        <f>IF('Raw Data'!D373&gt;'Raw Data'!E373, 'Raw Data'!I373, 0)</f>
        <v/>
      </c>
      <c r="D378">
        <f>SUM(G378:H378)</f>
        <v/>
      </c>
      <c r="E378">
        <f>IF(AND('Raw Data'!J373&lt;'Raw Data'!I373,'Raw Data'!E373&gt;'Raw Data'!D373,'Raw Data'!E373-'Raw Data'!D373&gt;3),'Raw Data'!N373,IF(AND('Raw Data'!I373&lt;'Raw Data'!J373,'Raw Data'!D373&gt;'Raw Data'!E373,'Raw Data'!D373-'Raw Data'!E373&gt;3),'Raw Data'!M373,0))</f>
        <v/>
      </c>
      <c r="F378">
        <f>IF(AND('Raw Data'!J373&lt;'Raw Data'!I373,'Raw Data'!E373&gt;'Raw Data'!D373,'Raw Data'!E373-'Raw Data'!D373&lt;4),'Raw Data'!L373,IF(AND('Raw Data'!I373&lt;'Raw Data'!J373,'Raw Data'!D373&gt;'Raw Data'!E373,'Raw Data'!D373-'Raw Data'!E373&lt;4),'Raw Data'!K373,0))</f>
        <v/>
      </c>
      <c r="G378">
        <f>IF(AND('Raw Data'!J373&lt;'Raw Data'!I373, 'Raw Data'!E373&gt;'Raw Data'!D373), 'Raw Data'!J373, 0)</f>
        <v/>
      </c>
      <c r="H378">
        <f>IF(AND('Raw Data'!J373&gt;'Raw Data'!I373, 'Raw Data'!E373&lt;'Raw Data'!D373), 'Raw Data'!I373, 0)</f>
        <v/>
      </c>
      <c r="I378">
        <f>SUM(J378:K378)</f>
        <v/>
      </c>
      <c r="J378">
        <f>IF(AND('Raw Data'!J373&gt;'Raw Data'!I373, 'Raw Data'!E373&gt;'Raw Data'!D373), 'Raw Data'!J373, 0)</f>
        <v/>
      </c>
      <c r="K378">
        <f>IF(AND('Raw Data'!I373&gt;'Raw Data'!J373, 'Raw Data'!D373&gt;'Raw Data'!E373), 'Raw Data'!I373, 0)</f>
        <v/>
      </c>
      <c r="L378">
        <f>IF('Raw Data'!E373-'Raw Data'!D373&gt;3, 'Raw Data'!N373, 0)</f>
        <v/>
      </c>
      <c r="M378">
        <f>IF('Raw Data'!D373-'Raw Data'!E373&gt;3, 'Raw Data'!M373, 0)</f>
        <v/>
      </c>
      <c r="N378">
        <f>IF(ISBLANK('Raw Data'!D373),0,IF(AND('Raw Data'!E373&gt;'Raw Data'!D373,'Raw Data'!E373-'Raw Data'!D373&gt;0,'Raw Data'!E373-'Raw Data'!D373&lt;4),'Raw Data'!L373, 0))</f>
        <v/>
      </c>
      <c r="O378">
        <f>IF(ISBLANK('Raw Data'!D373),0,IF(AND('Raw Data'!E373&gt;'Raw Data'!D373,'Raw Data'!E373-'Raw Data'!D373&gt;0,'Raw Data'!D373-'Raw Data'!E373&lt;4),'Raw Data'!K373, 0))</f>
        <v/>
      </c>
      <c r="P378">
        <f>IF('Raw Data'!E373-'Raw Data'!D373&gt;3, 'Raw Data'!N373, IF('Raw Data'!D373-'Raw Data'!E373&gt;3, 'Raw Data'!M373, 0))</f>
        <v/>
      </c>
      <c r="Q378">
        <f>IF(ISBLANK('Raw Data'!E373),0,IF(AND('Raw Data'!E373-'Raw Data'!D373&lt;4,'Raw Data'!E373-'Raw Data'!D373&gt;0),'Raw Data'!L373,IF(AND('Raw Data'!D373&gt;'Raw Data'!E373,'Raw Data'!D373-'Raw Data'!E373&gt;0),'Raw Data'!K373,0)))</f>
        <v/>
      </c>
      <c r="R378">
        <f>IF(ISBLANK('Raw Data'!K373),0,IFERROR(IF(MATCH(SMALL('Raw Data'!K373:N373,1),L378:O378,0),SMALL('Raw Data'!K373:N373,1)),0))</f>
        <v/>
      </c>
      <c r="S378">
        <f>IF(ISBLANK('Raw Data'!K373),0,IFERROR(IF(MATCH(SMALL('Raw Data'!K373:N373,2),L378:O378,0),SMALL('Raw Data'!K373:N373,2)),0))</f>
        <v/>
      </c>
      <c r="T378">
        <f>IF(ISBLANK('Raw Data'!K373),0,IFERROR(IF(MATCH(SMALL('Raw Data'!K373:N373,3),L378:O378,0),SMALL('Raw Data'!K373:N373,3)),0))</f>
        <v/>
      </c>
      <c r="U378">
        <f>IF(ISBLANK('Raw Data'!K373),0,IFERROR(IF(MATCH(SMALL('Raw Data'!K373:N373,4),L378:O378,0),SMALL('Raw Data'!K373:N373,4)),0))</f>
        <v/>
      </c>
      <c r="V378">
        <f>IF(AND('Raw Data'!D373&lt;3, 'Raw Data'!E373&lt;3, 'Raw Data'!A373&gt;0), 'Raw Data'!AF373, 0)</f>
        <v/>
      </c>
      <c r="W378">
        <f>IF(AND('Raw Data'!D373&lt;4, 'Raw Data'!E373&lt;4, 'Raw Data'!A373&gt;0), 'Raw Data'!AI373, 0)</f>
        <v/>
      </c>
      <c r="X378">
        <f>IF(AND('Raw Data'!D373&lt;5, 'Raw Data'!E373&lt;5, 'Raw Data'!A373&gt;0), 'Raw Data'!AL373, 0)</f>
        <v/>
      </c>
      <c r="Y378">
        <f>IF(AND('Raw Data'!D373&lt;6, 'Raw Data'!E373&lt;6, 'Raw Data'!A373&gt;0), 'Raw Data'!AO373, 0)</f>
        <v/>
      </c>
      <c r="Z378">
        <f>IF(ISBLANK('Raw Data'!D373), 0, IF('Raw Data'!D373-'Raw Data'!E373&gt;1, 'Raw Data'!AW373, 0))</f>
        <v/>
      </c>
      <c r="AA378">
        <f>IF(ISBLANK('Raw Data'!A373), 0, IF(ABS('Raw Data'!D373-'Raw Data'!E373)&lt;2, 'Raw Data'!AX373, 0))</f>
        <v/>
      </c>
      <c r="AB378">
        <f>IF(ISBLANK('Raw Data'!D373), 0, IF('Raw Data'!E373-'Raw Data'!D373&gt;1, 'Raw Data'!AY373, 0))</f>
        <v/>
      </c>
      <c r="AC378">
        <f>IF(ISBLANK('Raw Data'!D373), 0, IF('Raw Data'!D373-'Raw Data'!E373&gt;2, 'Raw Data'!AZ373, 0))</f>
        <v/>
      </c>
      <c r="AD378">
        <f>IF(ISBLANK('Raw Data'!A373), 0, IF(ABS('Raw Data'!D373-'Raw Data'!E373)&lt;3, 'Raw Data'!BA373, 0))</f>
        <v/>
      </c>
      <c r="AE378">
        <f>IF(ISBLANK('Raw Data'!D373), 0, IF('Raw Data'!E373-'Raw Data'!D373&gt;2, 'Raw Data'!BB373, 0))</f>
        <v/>
      </c>
      <c r="AF378">
        <f>IF(ISBLANK('Raw Data'!D373), 0, IF('Raw Data'!D373-'Raw Data'!E373&gt;3, 'Raw Data'!BC373, 0))</f>
        <v/>
      </c>
      <c r="AG378">
        <f>IF(ISBLANK('Raw Data'!A373), 0, IF(ABS('Raw Data'!D373-'Raw Data'!E373)&lt;4, 'Raw Data'!BD373, 0))</f>
        <v/>
      </c>
      <c r="AH378">
        <f>IF(ISBLANK('Raw Data'!D373), 0, IF('Raw Data'!E373-'Raw Data'!D373&gt;3, 'Raw Data'!BE373, 0))</f>
        <v/>
      </c>
      <c r="AI378">
        <f>IF(SUM('Raw Data'!D373:E373)&gt;'Raw Data'!F373, 'Raw Data'!G373, 0)</f>
        <v/>
      </c>
      <c r="AJ378">
        <f>IF(ISBLANK('Raw Data'!D373), 0, IF(SUM('Raw Data'!D373:E373)&lt;'Raw Data'!F373, 'Raw Data'!H373, 0))</f>
        <v/>
      </c>
      <c r="AK378">
        <f>IF(ISBLANK('Raw Data'!A373), 0, IF(AND('Raw Data'!D373&lt;3, 'Raw Data'!E373&lt;3, 'Raw Data'!F373&lt;BB$2), 'Raw Data'!AF373, 0))</f>
        <v/>
      </c>
      <c r="AL378">
        <f>IF(ISBLANK('Raw Data'!A373), 0, IF(AND('Raw Data'!D373&lt;4, 'Raw Data'!E373&lt;4, 'Raw Data'!F373&lt;BB$2), 'Raw Data'!AI373, 0))</f>
        <v/>
      </c>
      <c r="AM378">
        <f>IF(ISBLANK('Raw Data'!A373), 0, IF(AND('Raw Data'!D373&lt;5, 'Raw Data'!E373&lt;5, 'Raw Data'!F373&lt;BB$2), 'Raw Data'!AL373, 0))</f>
        <v/>
      </c>
      <c r="AN378">
        <f>IF(ISBLANK('Raw Data'!A373), 0, IF(AND('Raw Data'!D373&lt;6, 'Raw Data'!E373&lt;6, 'Raw Data'!F373&lt;BB$2), 'Raw Data'!AO373, 0))</f>
        <v/>
      </c>
      <c r="AO378">
        <f>IF(ISBLANK('Raw Data'!A373), 0, IF(AND('Raw Data'!I373&lt;Analysis!$BC$2, 'Raw Data'!D373-'Raw Data'!E373&gt;1), 'Raw Data'!AW373, IF(AND('Raw Data'!J373&lt;Analysis!$BC$2, 'Raw Data'!E373-'Raw Data'!D373&gt;1), 'Raw Data'!AY373, 0)))</f>
        <v/>
      </c>
      <c r="AP378">
        <f>IF(ISBLANK('Raw Data'!A373), 0, IF(AND('Raw Data'!I373&lt;Analysis!$BC$2, 'Raw Data'!D373-'Raw Data'!E373&gt;2), 'Raw Data'!AZ373, IF(AND('Raw Data'!J373&lt;Analysis!$BC$2, 'Raw Data'!E373-'Raw Data'!D373&gt;2), 'Raw Data'!BB373, 0)))</f>
        <v/>
      </c>
      <c r="AQ378">
        <f>IF(ISBLANK('Raw Data'!A373), 0, IF(AND('Raw Data'!I373&lt;Analysis!$BC$2, 'Raw Data'!D373-'Raw Data'!E373&gt;3), 'Raw Data'!BC373, IF(AND('Raw Data'!J373&lt;Analysis!$BC$2, 'Raw Data'!E373-'Raw Data'!D373&gt;3), 'Raw Data'!BE373, 0)))</f>
        <v/>
      </c>
      <c r="AR378">
        <f>IF('Hidden Analysiss'!D374=1,IF(ABS('Raw Data'!E373-'Raw Data'!D373)&lt;2,'Raw Data'!AX373,0), 0)</f>
        <v/>
      </c>
      <c r="AS378">
        <f>IF('Hidden Analysiss'!D374=1,IF(ABS('Raw Data'!E373-'Raw Data'!D373)&lt;3,'Raw Data'!BA373,0), 0)</f>
        <v/>
      </c>
      <c r="AT378">
        <f>IF('Hidden Analysiss'!D374=1,IF(ABS('Raw Data'!E373-'Raw Data'!D373)&lt;4,'Raw Data'!BD373,0), 0)</f>
        <v/>
      </c>
      <c r="AU378">
        <f>IF(AND('Hidden Analysiss'!E374=1, ABS('Raw Data'!E373-'Raw Data'!D373)&lt;2), 'Raw Data'!AX373, 0)</f>
        <v/>
      </c>
      <c r="AV378">
        <f>IF(AND('Hidden Analysiss'!E374=1, ABS('Raw Data'!E373-'Raw Data'!D373)&lt;3), 'Raw Data'!BA373, 0)</f>
        <v/>
      </c>
      <c r="AW378">
        <f>IF(AND('Hidden Analysiss'!E374=1, ABS('Raw Data'!E373-'Raw Data'!D373)&lt;3), 'Raw Data'!BD373, 0)</f>
        <v/>
      </c>
    </row>
    <row r="379">
      <c r="A379" s="1">
        <f>'Raw Data'!A374</f>
        <v/>
      </c>
      <c r="B379">
        <f>IF('Raw Data'!E374&gt;'Raw Data'!D374, 'Raw Data'!J374, 0)</f>
        <v/>
      </c>
      <c r="C379">
        <f>IF('Raw Data'!D374&gt;'Raw Data'!E374, 'Raw Data'!I374, 0)</f>
        <v/>
      </c>
      <c r="D379">
        <f>SUM(G379:H379)</f>
        <v/>
      </c>
      <c r="E379">
        <f>IF(AND('Raw Data'!J374&lt;'Raw Data'!I374,'Raw Data'!E374&gt;'Raw Data'!D374,'Raw Data'!E374-'Raw Data'!D374&gt;3),'Raw Data'!N374,IF(AND('Raw Data'!I374&lt;'Raw Data'!J374,'Raw Data'!D374&gt;'Raw Data'!E374,'Raw Data'!D374-'Raw Data'!E374&gt;3),'Raw Data'!M374,0))</f>
        <v/>
      </c>
      <c r="F379">
        <f>IF(AND('Raw Data'!J374&lt;'Raw Data'!I374,'Raw Data'!E374&gt;'Raw Data'!D374,'Raw Data'!E374-'Raw Data'!D374&lt;4),'Raw Data'!L374,IF(AND('Raw Data'!I374&lt;'Raw Data'!J374,'Raw Data'!D374&gt;'Raw Data'!E374,'Raw Data'!D374-'Raw Data'!E374&lt;4),'Raw Data'!K374,0))</f>
        <v/>
      </c>
      <c r="G379">
        <f>IF(AND('Raw Data'!J374&lt;'Raw Data'!I374, 'Raw Data'!E374&gt;'Raw Data'!D374), 'Raw Data'!J374, 0)</f>
        <v/>
      </c>
      <c r="H379">
        <f>IF(AND('Raw Data'!J374&gt;'Raw Data'!I374, 'Raw Data'!E374&lt;'Raw Data'!D374), 'Raw Data'!I374, 0)</f>
        <v/>
      </c>
      <c r="I379">
        <f>SUM(J379:K379)</f>
        <v/>
      </c>
      <c r="J379">
        <f>IF(AND('Raw Data'!J374&gt;'Raw Data'!I374, 'Raw Data'!E374&gt;'Raw Data'!D374), 'Raw Data'!J374, 0)</f>
        <v/>
      </c>
      <c r="K379">
        <f>IF(AND('Raw Data'!I374&gt;'Raw Data'!J374, 'Raw Data'!D374&gt;'Raw Data'!E374), 'Raw Data'!I374, 0)</f>
        <v/>
      </c>
      <c r="L379">
        <f>IF('Raw Data'!E374-'Raw Data'!D374&gt;3, 'Raw Data'!N374, 0)</f>
        <v/>
      </c>
      <c r="M379">
        <f>IF('Raw Data'!D374-'Raw Data'!E374&gt;3, 'Raw Data'!M374, 0)</f>
        <v/>
      </c>
      <c r="N379">
        <f>IF(ISBLANK('Raw Data'!D374),0,IF(AND('Raw Data'!E374&gt;'Raw Data'!D374,'Raw Data'!E374-'Raw Data'!D374&gt;0,'Raw Data'!E374-'Raw Data'!D374&lt;4),'Raw Data'!L374, 0))</f>
        <v/>
      </c>
      <c r="O379">
        <f>IF(ISBLANK('Raw Data'!D374),0,IF(AND('Raw Data'!E374&gt;'Raw Data'!D374,'Raw Data'!E374-'Raw Data'!D374&gt;0,'Raw Data'!D374-'Raw Data'!E374&lt;4),'Raw Data'!K374, 0))</f>
        <v/>
      </c>
      <c r="P379">
        <f>IF('Raw Data'!E374-'Raw Data'!D374&gt;3, 'Raw Data'!N374, IF('Raw Data'!D374-'Raw Data'!E374&gt;3, 'Raw Data'!M374, 0))</f>
        <v/>
      </c>
      <c r="Q379">
        <f>IF(ISBLANK('Raw Data'!E374),0,IF(AND('Raw Data'!E374-'Raw Data'!D374&lt;4,'Raw Data'!E374-'Raw Data'!D374&gt;0),'Raw Data'!L374,IF(AND('Raw Data'!D374&gt;'Raw Data'!E374,'Raw Data'!D374-'Raw Data'!E374&gt;0),'Raw Data'!K374,0)))</f>
        <v/>
      </c>
      <c r="R379">
        <f>IF(ISBLANK('Raw Data'!K374),0,IFERROR(IF(MATCH(SMALL('Raw Data'!K374:N374,1),L379:O379,0),SMALL('Raw Data'!K374:N374,1)),0))</f>
        <v/>
      </c>
      <c r="S379">
        <f>IF(ISBLANK('Raw Data'!K374),0,IFERROR(IF(MATCH(SMALL('Raw Data'!K374:N374,2),L379:O379,0),SMALL('Raw Data'!K374:N374,2)),0))</f>
        <v/>
      </c>
      <c r="T379">
        <f>IF(ISBLANK('Raw Data'!K374),0,IFERROR(IF(MATCH(SMALL('Raw Data'!K374:N374,3),L379:O379,0),SMALL('Raw Data'!K374:N374,3)),0))</f>
        <v/>
      </c>
      <c r="U379">
        <f>IF(ISBLANK('Raw Data'!K374),0,IFERROR(IF(MATCH(SMALL('Raw Data'!K374:N374,4),L379:O379,0),SMALL('Raw Data'!K374:N374,4)),0))</f>
        <v/>
      </c>
      <c r="V379">
        <f>IF(AND('Raw Data'!D374&lt;3, 'Raw Data'!E374&lt;3, 'Raw Data'!A374&gt;0), 'Raw Data'!AF374, 0)</f>
        <v/>
      </c>
      <c r="W379">
        <f>IF(AND('Raw Data'!D374&lt;4, 'Raw Data'!E374&lt;4, 'Raw Data'!A374&gt;0), 'Raw Data'!AI374, 0)</f>
        <v/>
      </c>
      <c r="X379">
        <f>IF(AND('Raw Data'!D374&lt;5, 'Raw Data'!E374&lt;5, 'Raw Data'!A374&gt;0), 'Raw Data'!AL374, 0)</f>
        <v/>
      </c>
      <c r="Y379">
        <f>IF(AND('Raw Data'!D374&lt;6, 'Raw Data'!E374&lt;6, 'Raw Data'!A374&gt;0), 'Raw Data'!AO374, 0)</f>
        <v/>
      </c>
      <c r="Z379">
        <f>IF(ISBLANK('Raw Data'!D374), 0, IF('Raw Data'!D374-'Raw Data'!E374&gt;1, 'Raw Data'!AW374, 0))</f>
        <v/>
      </c>
      <c r="AA379">
        <f>IF(ISBLANK('Raw Data'!A374), 0, IF(ABS('Raw Data'!D374-'Raw Data'!E374)&lt;2, 'Raw Data'!AX374, 0))</f>
        <v/>
      </c>
      <c r="AB379">
        <f>IF(ISBLANK('Raw Data'!D374), 0, IF('Raw Data'!E374-'Raw Data'!D374&gt;1, 'Raw Data'!AY374, 0))</f>
        <v/>
      </c>
      <c r="AC379">
        <f>IF(ISBLANK('Raw Data'!D374), 0, IF('Raw Data'!D374-'Raw Data'!E374&gt;2, 'Raw Data'!AZ374, 0))</f>
        <v/>
      </c>
      <c r="AD379">
        <f>IF(ISBLANK('Raw Data'!A374), 0, IF(ABS('Raw Data'!D374-'Raw Data'!E374)&lt;3, 'Raw Data'!BA374, 0))</f>
        <v/>
      </c>
      <c r="AE379">
        <f>IF(ISBLANK('Raw Data'!D374), 0, IF('Raw Data'!E374-'Raw Data'!D374&gt;2, 'Raw Data'!BB374, 0))</f>
        <v/>
      </c>
      <c r="AF379">
        <f>IF(ISBLANK('Raw Data'!D374), 0, IF('Raw Data'!D374-'Raw Data'!E374&gt;3, 'Raw Data'!BC374, 0))</f>
        <v/>
      </c>
      <c r="AG379">
        <f>IF(ISBLANK('Raw Data'!A374), 0, IF(ABS('Raw Data'!D374-'Raw Data'!E374)&lt;4, 'Raw Data'!BD374, 0))</f>
        <v/>
      </c>
      <c r="AH379">
        <f>IF(ISBLANK('Raw Data'!D374), 0, IF('Raw Data'!E374-'Raw Data'!D374&gt;3, 'Raw Data'!BE374, 0))</f>
        <v/>
      </c>
      <c r="AI379">
        <f>IF(SUM('Raw Data'!D374:E374)&gt;'Raw Data'!F374, 'Raw Data'!G374, 0)</f>
        <v/>
      </c>
      <c r="AJ379">
        <f>IF(ISBLANK('Raw Data'!D374), 0, IF(SUM('Raw Data'!D374:E374)&lt;'Raw Data'!F374, 'Raw Data'!H374, 0))</f>
        <v/>
      </c>
      <c r="AK379">
        <f>IF(ISBLANK('Raw Data'!A374), 0, IF(AND('Raw Data'!D374&lt;3, 'Raw Data'!E374&lt;3, 'Raw Data'!F374&lt;BB$2), 'Raw Data'!AF374, 0))</f>
        <v/>
      </c>
      <c r="AL379">
        <f>IF(ISBLANK('Raw Data'!A374), 0, IF(AND('Raw Data'!D374&lt;4, 'Raw Data'!E374&lt;4, 'Raw Data'!F374&lt;BB$2), 'Raw Data'!AI374, 0))</f>
        <v/>
      </c>
      <c r="AM379">
        <f>IF(ISBLANK('Raw Data'!A374), 0, IF(AND('Raw Data'!D374&lt;5, 'Raw Data'!E374&lt;5, 'Raw Data'!F374&lt;BB$2), 'Raw Data'!AL374, 0))</f>
        <v/>
      </c>
      <c r="AN379">
        <f>IF(ISBLANK('Raw Data'!A374), 0, IF(AND('Raw Data'!D374&lt;6, 'Raw Data'!E374&lt;6, 'Raw Data'!F374&lt;BB$2), 'Raw Data'!AO374, 0))</f>
        <v/>
      </c>
      <c r="AO379">
        <f>IF(ISBLANK('Raw Data'!A374), 0, IF(AND('Raw Data'!I374&lt;Analysis!$BC$2, 'Raw Data'!D374-'Raw Data'!E374&gt;1), 'Raw Data'!AW374, IF(AND('Raw Data'!J374&lt;Analysis!$BC$2, 'Raw Data'!E374-'Raw Data'!D374&gt;1), 'Raw Data'!AY374, 0)))</f>
        <v/>
      </c>
      <c r="AP379">
        <f>IF(ISBLANK('Raw Data'!A374), 0, IF(AND('Raw Data'!I374&lt;Analysis!$BC$2, 'Raw Data'!D374-'Raw Data'!E374&gt;2), 'Raw Data'!AZ374, IF(AND('Raw Data'!J374&lt;Analysis!$BC$2, 'Raw Data'!E374-'Raw Data'!D374&gt;2), 'Raw Data'!BB374, 0)))</f>
        <v/>
      </c>
      <c r="AQ379">
        <f>IF(ISBLANK('Raw Data'!A374), 0, IF(AND('Raw Data'!I374&lt;Analysis!$BC$2, 'Raw Data'!D374-'Raw Data'!E374&gt;3), 'Raw Data'!BC374, IF(AND('Raw Data'!J374&lt;Analysis!$BC$2, 'Raw Data'!E374-'Raw Data'!D374&gt;3), 'Raw Data'!BE374, 0)))</f>
        <v/>
      </c>
      <c r="AR379">
        <f>IF('Hidden Analysiss'!D375=1,IF(ABS('Raw Data'!E374-'Raw Data'!D374)&lt;2,'Raw Data'!AX374,0), 0)</f>
        <v/>
      </c>
      <c r="AS379">
        <f>IF('Hidden Analysiss'!D375=1,IF(ABS('Raw Data'!E374-'Raw Data'!D374)&lt;3,'Raw Data'!BA374,0), 0)</f>
        <v/>
      </c>
      <c r="AT379">
        <f>IF('Hidden Analysiss'!D375=1,IF(ABS('Raw Data'!E374-'Raw Data'!D374)&lt;4,'Raw Data'!BD374,0), 0)</f>
        <v/>
      </c>
      <c r="AU379">
        <f>IF(AND('Hidden Analysiss'!E375=1, ABS('Raw Data'!E374-'Raw Data'!D374)&lt;2), 'Raw Data'!AX374, 0)</f>
        <v/>
      </c>
      <c r="AV379">
        <f>IF(AND('Hidden Analysiss'!E375=1, ABS('Raw Data'!E374-'Raw Data'!D374)&lt;3), 'Raw Data'!BA374, 0)</f>
        <v/>
      </c>
      <c r="AW379">
        <f>IF(AND('Hidden Analysiss'!E375=1, ABS('Raw Data'!E374-'Raw Data'!D374)&lt;3), 'Raw Data'!BD374, 0)</f>
        <v/>
      </c>
    </row>
    <row r="380">
      <c r="A380" s="1">
        <f>'Raw Data'!A375</f>
        <v/>
      </c>
      <c r="B380">
        <f>IF('Raw Data'!E375&gt;'Raw Data'!D375, 'Raw Data'!J375, 0)</f>
        <v/>
      </c>
      <c r="C380">
        <f>IF('Raw Data'!D375&gt;'Raw Data'!E375, 'Raw Data'!I375, 0)</f>
        <v/>
      </c>
      <c r="D380">
        <f>SUM(G380:H380)</f>
        <v/>
      </c>
      <c r="E380">
        <f>IF(AND('Raw Data'!J375&lt;'Raw Data'!I375,'Raw Data'!E375&gt;'Raw Data'!D375,'Raw Data'!E375-'Raw Data'!D375&gt;3),'Raw Data'!N375,IF(AND('Raw Data'!I375&lt;'Raw Data'!J375,'Raw Data'!D375&gt;'Raw Data'!E375,'Raw Data'!D375-'Raw Data'!E375&gt;3),'Raw Data'!M375,0))</f>
        <v/>
      </c>
      <c r="F380">
        <f>IF(AND('Raw Data'!J375&lt;'Raw Data'!I375,'Raw Data'!E375&gt;'Raw Data'!D375,'Raw Data'!E375-'Raw Data'!D375&lt;4),'Raw Data'!L375,IF(AND('Raw Data'!I375&lt;'Raw Data'!J375,'Raw Data'!D375&gt;'Raw Data'!E375,'Raw Data'!D375-'Raw Data'!E375&lt;4),'Raw Data'!K375,0))</f>
        <v/>
      </c>
      <c r="G380">
        <f>IF(AND('Raw Data'!J375&lt;'Raw Data'!I375, 'Raw Data'!E375&gt;'Raw Data'!D375), 'Raw Data'!J375, 0)</f>
        <v/>
      </c>
      <c r="H380">
        <f>IF(AND('Raw Data'!J375&gt;'Raw Data'!I375, 'Raw Data'!E375&lt;'Raw Data'!D375), 'Raw Data'!I375, 0)</f>
        <v/>
      </c>
      <c r="I380">
        <f>SUM(J380:K380)</f>
        <v/>
      </c>
      <c r="J380">
        <f>IF(AND('Raw Data'!J375&gt;'Raw Data'!I375, 'Raw Data'!E375&gt;'Raw Data'!D375), 'Raw Data'!J375, 0)</f>
        <v/>
      </c>
      <c r="K380">
        <f>IF(AND('Raw Data'!I375&gt;'Raw Data'!J375, 'Raw Data'!D375&gt;'Raw Data'!E375), 'Raw Data'!I375, 0)</f>
        <v/>
      </c>
      <c r="L380">
        <f>IF('Raw Data'!E375-'Raw Data'!D375&gt;3, 'Raw Data'!N375, 0)</f>
        <v/>
      </c>
      <c r="M380">
        <f>IF('Raw Data'!D375-'Raw Data'!E375&gt;3, 'Raw Data'!M375, 0)</f>
        <v/>
      </c>
      <c r="N380">
        <f>IF(ISBLANK('Raw Data'!D375),0,IF(AND('Raw Data'!E375&gt;'Raw Data'!D375,'Raw Data'!E375-'Raw Data'!D375&gt;0,'Raw Data'!E375-'Raw Data'!D375&lt;4),'Raw Data'!L375, 0))</f>
        <v/>
      </c>
      <c r="O380">
        <f>IF(ISBLANK('Raw Data'!D375),0,IF(AND('Raw Data'!E375&gt;'Raw Data'!D375,'Raw Data'!E375-'Raw Data'!D375&gt;0,'Raw Data'!D375-'Raw Data'!E375&lt;4),'Raw Data'!K375, 0))</f>
        <v/>
      </c>
      <c r="P380">
        <f>IF('Raw Data'!E375-'Raw Data'!D375&gt;3, 'Raw Data'!N375, IF('Raw Data'!D375-'Raw Data'!E375&gt;3, 'Raw Data'!M375, 0))</f>
        <v/>
      </c>
      <c r="Q380">
        <f>IF(ISBLANK('Raw Data'!E375),0,IF(AND('Raw Data'!E375-'Raw Data'!D375&lt;4,'Raw Data'!E375-'Raw Data'!D375&gt;0),'Raw Data'!L375,IF(AND('Raw Data'!D375&gt;'Raw Data'!E375,'Raw Data'!D375-'Raw Data'!E375&gt;0),'Raw Data'!K375,0)))</f>
        <v/>
      </c>
      <c r="R380">
        <f>IF(ISBLANK('Raw Data'!K375),0,IFERROR(IF(MATCH(SMALL('Raw Data'!K375:N375,1),L380:O380,0),SMALL('Raw Data'!K375:N375,1)),0))</f>
        <v/>
      </c>
      <c r="S380">
        <f>IF(ISBLANK('Raw Data'!K375),0,IFERROR(IF(MATCH(SMALL('Raw Data'!K375:N375,2),L380:O380,0),SMALL('Raw Data'!K375:N375,2)),0))</f>
        <v/>
      </c>
      <c r="T380">
        <f>IF(ISBLANK('Raw Data'!K375),0,IFERROR(IF(MATCH(SMALL('Raw Data'!K375:N375,3),L380:O380,0),SMALL('Raw Data'!K375:N375,3)),0))</f>
        <v/>
      </c>
      <c r="U380">
        <f>IF(ISBLANK('Raw Data'!K375),0,IFERROR(IF(MATCH(SMALL('Raw Data'!K375:N375,4),L380:O380,0),SMALL('Raw Data'!K375:N375,4)),0))</f>
        <v/>
      </c>
      <c r="V380">
        <f>IF(AND('Raw Data'!D375&lt;3, 'Raw Data'!E375&lt;3, 'Raw Data'!A375&gt;0), 'Raw Data'!AF375, 0)</f>
        <v/>
      </c>
      <c r="W380">
        <f>IF(AND('Raw Data'!D375&lt;4, 'Raw Data'!E375&lt;4, 'Raw Data'!A375&gt;0), 'Raw Data'!AI375, 0)</f>
        <v/>
      </c>
      <c r="X380">
        <f>IF(AND('Raw Data'!D375&lt;5, 'Raw Data'!E375&lt;5, 'Raw Data'!A375&gt;0), 'Raw Data'!AL375, 0)</f>
        <v/>
      </c>
      <c r="Y380">
        <f>IF(AND('Raw Data'!D375&lt;6, 'Raw Data'!E375&lt;6, 'Raw Data'!A375&gt;0), 'Raw Data'!AO375, 0)</f>
        <v/>
      </c>
      <c r="Z380">
        <f>IF(ISBLANK('Raw Data'!D375), 0, IF('Raw Data'!D375-'Raw Data'!E375&gt;1, 'Raw Data'!AW375, 0))</f>
        <v/>
      </c>
      <c r="AA380">
        <f>IF(ISBLANK('Raw Data'!A375), 0, IF(ABS('Raw Data'!D375-'Raw Data'!E375)&lt;2, 'Raw Data'!AX375, 0))</f>
        <v/>
      </c>
      <c r="AB380">
        <f>IF(ISBLANK('Raw Data'!D375), 0, IF('Raw Data'!E375-'Raw Data'!D375&gt;1, 'Raw Data'!AY375, 0))</f>
        <v/>
      </c>
      <c r="AC380">
        <f>IF(ISBLANK('Raw Data'!D375), 0, IF('Raw Data'!D375-'Raw Data'!E375&gt;2, 'Raw Data'!AZ375, 0))</f>
        <v/>
      </c>
      <c r="AD380">
        <f>IF(ISBLANK('Raw Data'!A375), 0, IF(ABS('Raw Data'!D375-'Raw Data'!E375)&lt;3, 'Raw Data'!BA375, 0))</f>
        <v/>
      </c>
      <c r="AE380">
        <f>IF(ISBLANK('Raw Data'!D375), 0, IF('Raw Data'!E375-'Raw Data'!D375&gt;2, 'Raw Data'!BB375, 0))</f>
        <v/>
      </c>
      <c r="AF380">
        <f>IF(ISBLANK('Raw Data'!D375), 0, IF('Raw Data'!D375-'Raw Data'!E375&gt;3, 'Raw Data'!BC375, 0))</f>
        <v/>
      </c>
      <c r="AG380">
        <f>IF(ISBLANK('Raw Data'!A375), 0, IF(ABS('Raw Data'!D375-'Raw Data'!E375)&lt;4, 'Raw Data'!BD375, 0))</f>
        <v/>
      </c>
      <c r="AH380">
        <f>IF(ISBLANK('Raw Data'!D375), 0, IF('Raw Data'!E375-'Raw Data'!D375&gt;3, 'Raw Data'!BE375, 0))</f>
        <v/>
      </c>
      <c r="AI380">
        <f>IF(SUM('Raw Data'!D375:E375)&gt;'Raw Data'!F375, 'Raw Data'!G375, 0)</f>
        <v/>
      </c>
      <c r="AJ380">
        <f>IF(ISBLANK('Raw Data'!D375), 0, IF(SUM('Raw Data'!D375:E375)&lt;'Raw Data'!F375, 'Raw Data'!H375, 0))</f>
        <v/>
      </c>
      <c r="AK380">
        <f>IF(ISBLANK('Raw Data'!A375), 0, IF(AND('Raw Data'!D375&lt;3, 'Raw Data'!E375&lt;3, 'Raw Data'!F375&lt;BB$2), 'Raw Data'!AF375, 0))</f>
        <v/>
      </c>
      <c r="AL380">
        <f>IF(ISBLANK('Raw Data'!A375), 0, IF(AND('Raw Data'!D375&lt;4, 'Raw Data'!E375&lt;4, 'Raw Data'!F375&lt;BB$2), 'Raw Data'!AI375, 0))</f>
        <v/>
      </c>
      <c r="AM380">
        <f>IF(ISBLANK('Raw Data'!A375), 0, IF(AND('Raw Data'!D375&lt;5, 'Raw Data'!E375&lt;5, 'Raw Data'!F375&lt;BB$2), 'Raw Data'!AL375, 0))</f>
        <v/>
      </c>
      <c r="AN380">
        <f>IF(ISBLANK('Raw Data'!A375), 0, IF(AND('Raw Data'!D375&lt;6, 'Raw Data'!E375&lt;6, 'Raw Data'!F375&lt;BB$2), 'Raw Data'!AO375, 0))</f>
        <v/>
      </c>
      <c r="AO380">
        <f>IF(ISBLANK('Raw Data'!A375), 0, IF(AND('Raw Data'!I375&lt;Analysis!$BC$2, 'Raw Data'!D375-'Raw Data'!E375&gt;1), 'Raw Data'!AW375, IF(AND('Raw Data'!J375&lt;Analysis!$BC$2, 'Raw Data'!E375-'Raw Data'!D375&gt;1), 'Raw Data'!AY375, 0)))</f>
        <v/>
      </c>
      <c r="AP380">
        <f>IF(ISBLANK('Raw Data'!A375), 0, IF(AND('Raw Data'!I375&lt;Analysis!$BC$2, 'Raw Data'!D375-'Raw Data'!E375&gt;2), 'Raw Data'!AZ375, IF(AND('Raw Data'!J375&lt;Analysis!$BC$2, 'Raw Data'!E375-'Raw Data'!D375&gt;2), 'Raw Data'!BB375, 0)))</f>
        <v/>
      </c>
      <c r="AQ380">
        <f>IF(ISBLANK('Raw Data'!A375), 0, IF(AND('Raw Data'!I375&lt;Analysis!$BC$2, 'Raw Data'!D375-'Raw Data'!E375&gt;3), 'Raw Data'!BC375, IF(AND('Raw Data'!J375&lt;Analysis!$BC$2, 'Raw Data'!E375-'Raw Data'!D375&gt;3), 'Raw Data'!BE375, 0)))</f>
        <v/>
      </c>
      <c r="AR380">
        <f>IF('Hidden Analysiss'!D376=1,IF(ABS('Raw Data'!E375-'Raw Data'!D375)&lt;2,'Raw Data'!AX375,0), 0)</f>
        <v/>
      </c>
      <c r="AS380">
        <f>IF('Hidden Analysiss'!D376=1,IF(ABS('Raw Data'!E375-'Raw Data'!D375)&lt;3,'Raw Data'!BA375,0), 0)</f>
        <v/>
      </c>
      <c r="AT380">
        <f>IF('Hidden Analysiss'!D376=1,IF(ABS('Raw Data'!E375-'Raw Data'!D375)&lt;4,'Raw Data'!BD375,0), 0)</f>
        <v/>
      </c>
      <c r="AU380">
        <f>IF(AND('Hidden Analysiss'!E376=1, ABS('Raw Data'!E375-'Raw Data'!D375)&lt;2), 'Raw Data'!AX375, 0)</f>
        <v/>
      </c>
      <c r="AV380">
        <f>IF(AND('Hidden Analysiss'!E376=1, ABS('Raw Data'!E375-'Raw Data'!D375)&lt;3), 'Raw Data'!BA375, 0)</f>
        <v/>
      </c>
      <c r="AW380">
        <f>IF(AND('Hidden Analysiss'!E376=1, ABS('Raw Data'!E375-'Raw Data'!D375)&lt;3), 'Raw Data'!BD375, 0)</f>
        <v/>
      </c>
    </row>
    <row r="381">
      <c r="A381" s="1">
        <f>'Raw Data'!A376</f>
        <v/>
      </c>
      <c r="B381">
        <f>IF('Raw Data'!E376&gt;'Raw Data'!D376, 'Raw Data'!J376, 0)</f>
        <v/>
      </c>
      <c r="C381">
        <f>IF('Raw Data'!D376&gt;'Raw Data'!E376, 'Raw Data'!I376, 0)</f>
        <v/>
      </c>
      <c r="D381">
        <f>SUM(G381:H381)</f>
        <v/>
      </c>
      <c r="E381">
        <f>IF(AND('Raw Data'!J376&lt;'Raw Data'!I376,'Raw Data'!E376&gt;'Raw Data'!D376,'Raw Data'!E376-'Raw Data'!D376&gt;3),'Raw Data'!N376,IF(AND('Raw Data'!I376&lt;'Raw Data'!J376,'Raw Data'!D376&gt;'Raw Data'!E376,'Raw Data'!D376-'Raw Data'!E376&gt;3),'Raw Data'!M376,0))</f>
        <v/>
      </c>
      <c r="F381">
        <f>IF(AND('Raw Data'!J376&lt;'Raw Data'!I376,'Raw Data'!E376&gt;'Raw Data'!D376,'Raw Data'!E376-'Raw Data'!D376&lt;4),'Raw Data'!L376,IF(AND('Raw Data'!I376&lt;'Raw Data'!J376,'Raw Data'!D376&gt;'Raw Data'!E376,'Raw Data'!D376-'Raw Data'!E376&lt;4),'Raw Data'!K376,0))</f>
        <v/>
      </c>
      <c r="G381">
        <f>IF(AND('Raw Data'!J376&lt;'Raw Data'!I376, 'Raw Data'!E376&gt;'Raw Data'!D376), 'Raw Data'!J376, 0)</f>
        <v/>
      </c>
      <c r="H381">
        <f>IF(AND('Raw Data'!J376&gt;'Raw Data'!I376, 'Raw Data'!E376&lt;'Raw Data'!D376), 'Raw Data'!I376, 0)</f>
        <v/>
      </c>
      <c r="I381">
        <f>SUM(J381:K381)</f>
        <v/>
      </c>
      <c r="J381">
        <f>IF(AND('Raw Data'!J376&gt;'Raw Data'!I376, 'Raw Data'!E376&gt;'Raw Data'!D376), 'Raw Data'!J376, 0)</f>
        <v/>
      </c>
      <c r="K381">
        <f>IF(AND('Raw Data'!I376&gt;'Raw Data'!J376, 'Raw Data'!D376&gt;'Raw Data'!E376), 'Raw Data'!I376, 0)</f>
        <v/>
      </c>
      <c r="L381">
        <f>IF('Raw Data'!E376-'Raw Data'!D376&gt;3, 'Raw Data'!N376, 0)</f>
        <v/>
      </c>
      <c r="M381">
        <f>IF('Raw Data'!D376-'Raw Data'!E376&gt;3, 'Raw Data'!M376, 0)</f>
        <v/>
      </c>
      <c r="N381">
        <f>IF(ISBLANK('Raw Data'!D376),0,IF(AND('Raw Data'!E376&gt;'Raw Data'!D376,'Raw Data'!E376-'Raw Data'!D376&gt;0,'Raw Data'!E376-'Raw Data'!D376&lt;4),'Raw Data'!L376, 0))</f>
        <v/>
      </c>
      <c r="O381">
        <f>IF(ISBLANK('Raw Data'!D376),0,IF(AND('Raw Data'!E376&gt;'Raw Data'!D376,'Raw Data'!E376-'Raw Data'!D376&gt;0,'Raw Data'!D376-'Raw Data'!E376&lt;4),'Raw Data'!K376, 0))</f>
        <v/>
      </c>
      <c r="P381">
        <f>IF('Raw Data'!E376-'Raw Data'!D376&gt;3, 'Raw Data'!N376, IF('Raw Data'!D376-'Raw Data'!E376&gt;3, 'Raw Data'!M376, 0))</f>
        <v/>
      </c>
      <c r="Q381">
        <f>IF(ISBLANK('Raw Data'!E376),0,IF(AND('Raw Data'!E376-'Raw Data'!D376&lt;4,'Raw Data'!E376-'Raw Data'!D376&gt;0),'Raw Data'!L376,IF(AND('Raw Data'!D376&gt;'Raw Data'!E376,'Raw Data'!D376-'Raw Data'!E376&gt;0),'Raw Data'!K376,0)))</f>
        <v/>
      </c>
      <c r="R381">
        <f>IF(ISBLANK('Raw Data'!K376),0,IFERROR(IF(MATCH(SMALL('Raw Data'!K376:N376,1),L381:O381,0),SMALL('Raw Data'!K376:N376,1)),0))</f>
        <v/>
      </c>
      <c r="S381">
        <f>IF(ISBLANK('Raw Data'!K376),0,IFERROR(IF(MATCH(SMALL('Raw Data'!K376:N376,2),L381:O381,0),SMALL('Raw Data'!K376:N376,2)),0))</f>
        <v/>
      </c>
      <c r="T381">
        <f>IF(ISBLANK('Raw Data'!K376),0,IFERROR(IF(MATCH(SMALL('Raw Data'!K376:N376,3),L381:O381,0),SMALL('Raw Data'!K376:N376,3)),0))</f>
        <v/>
      </c>
      <c r="U381">
        <f>IF(ISBLANK('Raw Data'!K376),0,IFERROR(IF(MATCH(SMALL('Raw Data'!K376:N376,4),L381:O381,0),SMALL('Raw Data'!K376:N376,4)),0))</f>
        <v/>
      </c>
      <c r="V381">
        <f>IF(AND('Raw Data'!D376&lt;3, 'Raw Data'!E376&lt;3, 'Raw Data'!A376&gt;0), 'Raw Data'!AF376, 0)</f>
        <v/>
      </c>
      <c r="W381">
        <f>IF(AND('Raw Data'!D376&lt;4, 'Raw Data'!E376&lt;4, 'Raw Data'!A376&gt;0), 'Raw Data'!AI376, 0)</f>
        <v/>
      </c>
      <c r="X381">
        <f>IF(AND('Raw Data'!D376&lt;5, 'Raw Data'!E376&lt;5, 'Raw Data'!A376&gt;0), 'Raw Data'!AL376, 0)</f>
        <v/>
      </c>
      <c r="Y381">
        <f>IF(AND('Raw Data'!D376&lt;6, 'Raw Data'!E376&lt;6, 'Raw Data'!A376&gt;0), 'Raw Data'!AO376, 0)</f>
        <v/>
      </c>
      <c r="Z381">
        <f>IF(ISBLANK('Raw Data'!D376), 0, IF('Raw Data'!D376-'Raw Data'!E376&gt;1, 'Raw Data'!AW376, 0))</f>
        <v/>
      </c>
      <c r="AA381">
        <f>IF(ISBLANK('Raw Data'!A376), 0, IF(ABS('Raw Data'!D376-'Raw Data'!E376)&lt;2, 'Raw Data'!AX376, 0))</f>
        <v/>
      </c>
      <c r="AB381">
        <f>IF(ISBLANK('Raw Data'!D376), 0, IF('Raw Data'!E376-'Raw Data'!D376&gt;1, 'Raw Data'!AY376, 0))</f>
        <v/>
      </c>
      <c r="AC381">
        <f>IF(ISBLANK('Raw Data'!D376), 0, IF('Raw Data'!D376-'Raw Data'!E376&gt;2, 'Raw Data'!AZ376, 0))</f>
        <v/>
      </c>
      <c r="AD381">
        <f>IF(ISBLANK('Raw Data'!A376), 0, IF(ABS('Raw Data'!D376-'Raw Data'!E376)&lt;3, 'Raw Data'!BA376, 0))</f>
        <v/>
      </c>
      <c r="AE381">
        <f>IF(ISBLANK('Raw Data'!D376), 0, IF('Raw Data'!E376-'Raw Data'!D376&gt;2, 'Raw Data'!BB376, 0))</f>
        <v/>
      </c>
      <c r="AF381">
        <f>IF(ISBLANK('Raw Data'!D376), 0, IF('Raw Data'!D376-'Raw Data'!E376&gt;3, 'Raw Data'!BC376, 0))</f>
        <v/>
      </c>
      <c r="AG381">
        <f>IF(ISBLANK('Raw Data'!A376), 0, IF(ABS('Raw Data'!D376-'Raw Data'!E376)&lt;4, 'Raw Data'!BD376, 0))</f>
        <v/>
      </c>
      <c r="AH381">
        <f>IF(ISBLANK('Raw Data'!D376), 0, IF('Raw Data'!E376-'Raw Data'!D376&gt;3, 'Raw Data'!BE376, 0))</f>
        <v/>
      </c>
      <c r="AI381">
        <f>IF(SUM('Raw Data'!D376:E376)&gt;'Raw Data'!F376, 'Raw Data'!G376, 0)</f>
        <v/>
      </c>
      <c r="AJ381">
        <f>IF(ISBLANK('Raw Data'!D376), 0, IF(SUM('Raw Data'!D376:E376)&lt;'Raw Data'!F376, 'Raw Data'!H376, 0))</f>
        <v/>
      </c>
      <c r="AK381">
        <f>IF(ISBLANK('Raw Data'!A376), 0, IF(AND('Raw Data'!D376&lt;3, 'Raw Data'!E376&lt;3, 'Raw Data'!F376&lt;BB$2), 'Raw Data'!AF376, 0))</f>
        <v/>
      </c>
      <c r="AL381">
        <f>IF(ISBLANK('Raw Data'!A376), 0, IF(AND('Raw Data'!D376&lt;4, 'Raw Data'!E376&lt;4, 'Raw Data'!F376&lt;BB$2), 'Raw Data'!AI376, 0))</f>
        <v/>
      </c>
      <c r="AM381">
        <f>IF(ISBLANK('Raw Data'!A376), 0, IF(AND('Raw Data'!D376&lt;5, 'Raw Data'!E376&lt;5, 'Raw Data'!F376&lt;BB$2), 'Raw Data'!AL376, 0))</f>
        <v/>
      </c>
      <c r="AN381">
        <f>IF(ISBLANK('Raw Data'!A376), 0, IF(AND('Raw Data'!D376&lt;6, 'Raw Data'!E376&lt;6, 'Raw Data'!F376&lt;BB$2), 'Raw Data'!AO376, 0))</f>
        <v/>
      </c>
      <c r="AO381">
        <f>IF(ISBLANK('Raw Data'!A376), 0, IF(AND('Raw Data'!I376&lt;Analysis!$BC$2, 'Raw Data'!D376-'Raw Data'!E376&gt;1), 'Raw Data'!AW376, IF(AND('Raw Data'!J376&lt;Analysis!$BC$2, 'Raw Data'!E376-'Raw Data'!D376&gt;1), 'Raw Data'!AY376, 0)))</f>
        <v/>
      </c>
      <c r="AP381">
        <f>IF(ISBLANK('Raw Data'!A376), 0, IF(AND('Raw Data'!I376&lt;Analysis!$BC$2, 'Raw Data'!D376-'Raw Data'!E376&gt;2), 'Raw Data'!AZ376, IF(AND('Raw Data'!J376&lt;Analysis!$BC$2, 'Raw Data'!E376-'Raw Data'!D376&gt;2), 'Raw Data'!BB376, 0)))</f>
        <v/>
      </c>
      <c r="AQ381">
        <f>IF(ISBLANK('Raw Data'!A376), 0, IF(AND('Raw Data'!I376&lt;Analysis!$BC$2, 'Raw Data'!D376-'Raw Data'!E376&gt;3), 'Raw Data'!BC376, IF(AND('Raw Data'!J376&lt;Analysis!$BC$2, 'Raw Data'!E376-'Raw Data'!D376&gt;3), 'Raw Data'!BE376, 0)))</f>
        <v/>
      </c>
      <c r="AR381">
        <f>IF('Hidden Analysiss'!D377=1,IF(ABS('Raw Data'!E376-'Raw Data'!D376)&lt;2,'Raw Data'!AX376,0), 0)</f>
        <v/>
      </c>
      <c r="AS381">
        <f>IF('Hidden Analysiss'!D377=1,IF(ABS('Raw Data'!E376-'Raw Data'!D376)&lt;3,'Raw Data'!BA376,0), 0)</f>
        <v/>
      </c>
      <c r="AT381">
        <f>IF('Hidden Analysiss'!D377=1,IF(ABS('Raw Data'!E376-'Raw Data'!D376)&lt;4,'Raw Data'!BD376,0), 0)</f>
        <v/>
      </c>
      <c r="AU381">
        <f>IF(AND('Hidden Analysiss'!E377=1, ABS('Raw Data'!E376-'Raw Data'!D376)&lt;2), 'Raw Data'!AX376, 0)</f>
        <v/>
      </c>
      <c r="AV381">
        <f>IF(AND('Hidden Analysiss'!E377=1, ABS('Raw Data'!E376-'Raw Data'!D376)&lt;3), 'Raw Data'!BA376, 0)</f>
        <v/>
      </c>
      <c r="AW381">
        <f>IF(AND('Hidden Analysiss'!E377=1, ABS('Raw Data'!E376-'Raw Data'!D376)&lt;3), 'Raw Data'!BD376, 0)</f>
        <v/>
      </c>
    </row>
    <row r="382">
      <c r="A382" s="1">
        <f>'Raw Data'!A377</f>
        <v/>
      </c>
      <c r="B382">
        <f>IF('Raw Data'!E377&gt;'Raw Data'!D377, 'Raw Data'!J377, 0)</f>
        <v/>
      </c>
      <c r="C382">
        <f>IF('Raw Data'!D377&gt;'Raw Data'!E377, 'Raw Data'!I377, 0)</f>
        <v/>
      </c>
      <c r="D382">
        <f>SUM(G382:H382)</f>
        <v/>
      </c>
      <c r="E382">
        <f>IF(AND('Raw Data'!J377&lt;'Raw Data'!I377,'Raw Data'!E377&gt;'Raw Data'!D377,'Raw Data'!E377-'Raw Data'!D377&gt;3),'Raw Data'!N377,IF(AND('Raw Data'!I377&lt;'Raw Data'!J377,'Raw Data'!D377&gt;'Raw Data'!E377,'Raw Data'!D377-'Raw Data'!E377&gt;3),'Raw Data'!M377,0))</f>
        <v/>
      </c>
      <c r="F382">
        <f>IF(AND('Raw Data'!J377&lt;'Raw Data'!I377,'Raw Data'!E377&gt;'Raw Data'!D377,'Raw Data'!E377-'Raw Data'!D377&lt;4),'Raw Data'!L377,IF(AND('Raw Data'!I377&lt;'Raw Data'!J377,'Raw Data'!D377&gt;'Raw Data'!E377,'Raw Data'!D377-'Raw Data'!E377&lt;4),'Raw Data'!K377,0))</f>
        <v/>
      </c>
      <c r="G382">
        <f>IF(AND('Raw Data'!J377&lt;'Raw Data'!I377, 'Raw Data'!E377&gt;'Raw Data'!D377), 'Raw Data'!J377, 0)</f>
        <v/>
      </c>
      <c r="H382">
        <f>IF(AND('Raw Data'!J377&gt;'Raw Data'!I377, 'Raw Data'!E377&lt;'Raw Data'!D377), 'Raw Data'!I377, 0)</f>
        <v/>
      </c>
      <c r="I382">
        <f>SUM(J382:K382)</f>
        <v/>
      </c>
      <c r="J382">
        <f>IF(AND('Raw Data'!J377&gt;'Raw Data'!I377, 'Raw Data'!E377&gt;'Raw Data'!D377), 'Raw Data'!J377, 0)</f>
        <v/>
      </c>
      <c r="K382">
        <f>IF(AND('Raw Data'!I377&gt;'Raw Data'!J377, 'Raw Data'!D377&gt;'Raw Data'!E377), 'Raw Data'!I377, 0)</f>
        <v/>
      </c>
      <c r="L382">
        <f>IF('Raw Data'!E377-'Raw Data'!D377&gt;3, 'Raw Data'!N377, 0)</f>
        <v/>
      </c>
      <c r="M382">
        <f>IF('Raw Data'!D377-'Raw Data'!E377&gt;3, 'Raw Data'!M377, 0)</f>
        <v/>
      </c>
      <c r="N382">
        <f>IF(ISBLANK('Raw Data'!D377),0,IF(AND('Raw Data'!E377&gt;'Raw Data'!D377,'Raw Data'!E377-'Raw Data'!D377&gt;0,'Raw Data'!E377-'Raw Data'!D377&lt;4),'Raw Data'!L377, 0))</f>
        <v/>
      </c>
      <c r="O382">
        <f>IF(ISBLANK('Raw Data'!D377),0,IF(AND('Raw Data'!E377&gt;'Raw Data'!D377,'Raw Data'!E377-'Raw Data'!D377&gt;0,'Raw Data'!D377-'Raw Data'!E377&lt;4),'Raw Data'!K377, 0))</f>
        <v/>
      </c>
      <c r="P382">
        <f>IF('Raw Data'!E377-'Raw Data'!D377&gt;3, 'Raw Data'!N377, IF('Raw Data'!D377-'Raw Data'!E377&gt;3, 'Raw Data'!M377, 0))</f>
        <v/>
      </c>
      <c r="Q382">
        <f>IF(ISBLANK('Raw Data'!E377),0,IF(AND('Raw Data'!E377-'Raw Data'!D377&lt;4,'Raw Data'!E377-'Raw Data'!D377&gt;0),'Raw Data'!L377,IF(AND('Raw Data'!D377&gt;'Raw Data'!E377,'Raw Data'!D377-'Raw Data'!E377&gt;0),'Raw Data'!K377,0)))</f>
        <v/>
      </c>
      <c r="R382">
        <f>IF(ISBLANK('Raw Data'!K377),0,IFERROR(IF(MATCH(SMALL('Raw Data'!K377:N377,1),L382:O382,0),SMALL('Raw Data'!K377:N377,1)),0))</f>
        <v/>
      </c>
      <c r="S382">
        <f>IF(ISBLANK('Raw Data'!K377),0,IFERROR(IF(MATCH(SMALL('Raw Data'!K377:N377,2),L382:O382,0),SMALL('Raw Data'!K377:N377,2)),0))</f>
        <v/>
      </c>
      <c r="T382">
        <f>IF(ISBLANK('Raw Data'!K377),0,IFERROR(IF(MATCH(SMALL('Raw Data'!K377:N377,3),L382:O382,0),SMALL('Raw Data'!K377:N377,3)),0))</f>
        <v/>
      </c>
      <c r="U382">
        <f>IF(ISBLANK('Raw Data'!K377),0,IFERROR(IF(MATCH(SMALL('Raw Data'!K377:N377,4),L382:O382,0),SMALL('Raw Data'!K377:N377,4)),0))</f>
        <v/>
      </c>
      <c r="V382">
        <f>IF(AND('Raw Data'!D377&lt;3, 'Raw Data'!E377&lt;3, 'Raw Data'!A377&gt;0), 'Raw Data'!AF377, 0)</f>
        <v/>
      </c>
      <c r="W382">
        <f>IF(AND('Raw Data'!D377&lt;4, 'Raw Data'!E377&lt;4, 'Raw Data'!A377&gt;0), 'Raw Data'!AI377, 0)</f>
        <v/>
      </c>
      <c r="X382">
        <f>IF(AND('Raw Data'!D377&lt;5, 'Raw Data'!E377&lt;5, 'Raw Data'!A377&gt;0), 'Raw Data'!AL377, 0)</f>
        <v/>
      </c>
      <c r="Y382">
        <f>IF(AND('Raw Data'!D377&lt;6, 'Raw Data'!E377&lt;6, 'Raw Data'!A377&gt;0), 'Raw Data'!AO377, 0)</f>
        <v/>
      </c>
      <c r="Z382">
        <f>IF(ISBLANK('Raw Data'!D377), 0, IF('Raw Data'!D377-'Raw Data'!E377&gt;1, 'Raw Data'!AW377, 0))</f>
        <v/>
      </c>
      <c r="AA382">
        <f>IF(ISBLANK('Raw Data'!A377), 0, IF(ABS('Raw Data'!D377-'Raw Data'!E377)&lt;2, 'Raw Data'!AX377, 0))</f>
        <v/>
      </c>
      <c r="AB382">
        <f>IF(ISBLANK('Raw Data'!D377), 0, IF('Raw Data'!E377-'Raw Data'!D377&gt;1, 'Raw Data'!AY377, 0))</f>
        <v/>
      </c>
      <c r="AC382">
        <f>IF(ISBLANK('Raw Data'!D377), 0, IF('Raw Data'!D377-'Raw Data'!E377&gt;2, 'Raw Data'!AZ377, 0))</f>
        <v/>
      </c>
      <c r="AD382">
        <f>IF(ISBLANK('Raw Data'!A377), 0, IF(ABS('Raw Data'!D377-'Raw Data'!E377)&lt;3, 'Raw Data'!BA377, 0))</f>
        <v/>
      </c>
      <c r="AE382">
        <f>IF(ISBLANK('Raw Data'!D377), 0, IF('Raw Data'!E377-'Raw Data'!D377&gt;2, 'Raw Data'!BB377, 0))</f>
        <v/>
      </c>
      <c r="AF382">
        <f>IF(ISBLANK('Raw Data'!D377), 0, IF('Raw Data'!D377-'Raw Data'!E377&gt;3, 'Raw Data'!BC377, 0))</f>
        <v/>
      </c>
      <c r="AG382">
        <f>IF(ISBLANK('Raw Data'!A377), 0, IF(ABS('Raw Data'!D377-'Raw Data'!E377)&lt;4, 'Raw Data'!BD377, 0))</f>
        <v/>
      </c>
      <c r="AH382">
        <f>IF(ISBLANK('Raw Data'!D377), 0, IF('Raw Data'!E377-'Raw Data'!D377&gt;3, 'Raw Data'!BE377, 0))</f>
        <v/>
      </c>
      <c r="AI382">
        <f>IF(SUM('Raw Data'!D377:E377)&gt;'Raw Data'!F377, 'Raw Data'!G377, 0)</f>
        <v/>
      </c>
      <c r="AJ382">
        <f>IF(ISBLANK('Raw Data'!D377), 0, IF(SUM('Raw Data'!D377:E377)&lt;'Raw Data'!F377, 'Raw Data'!H377, 0))</f>
        <v/>
      </c>
      <c r="AK382">
        <f>IF(ISBLANK('Raw Data'!A377), 0, IF(AND('Raw Data'!D377&lt;3, 'Raw Data'!E377&lt;3, 'Raw Data'!F377&lt;BB$2), 'Raw Data'!AF377, 0))</f>
        <v/>
      </c>
      <c r="AL382">
        <f>IF(ISBLANK('Raw Data'!A377), 0, IF(AND('Raw Data'!D377&lt;4, 'Raw Data'!E377&lt;4, 'Raw Data'!F377&lt;BB$2), 'Raw Data'!AI377, 0))</f>
        <v/>
      </c>
      <c r="AM382">
        <f>IF(ISBLANK('Raw Data'!A377), 0, IF(AND('Raw Data'!D377&lt;5, 'Raw Data'!E377&lt;5, 'Raw Data'!F377&lt;BB$2), 'Raw Data'!AL377, 0))</f>
        <v/>
      </c>
      <c r="AN382">
        <f>IF(ISBLANK('Raw Data'!A377), 0, IF(AND('Raw Data'!D377&lt;6, 'Raw Data'!E377&lt;6, 'Raw Data'!F377&lt;BB$2), 'Raw Data'!AO377, 0))</f>
        <v/>
      </c>
      <c r="AO382">
        <f>IF(ISBLANK('Raw Data'!A377), 0, IF(AND('Raw Data'!I377&lt;Analysis!$BC$2, 'Raw Data'!D377-'Raw Data'!E377&gt;1), 'Raw Data'!AW377, IF(AND('Raw Data'!J377&lt;Analysis!$BC$2, 'Raw Data'!E377-'Raw Data'!D377&gt;1), 'Raw Data'!AY377, 0)))</f>
        <v/>
      </c>
      <c r="AP382">
        <f>IF(ISBLANK('Raw Data'!A377), 0, IF(AND('Raw Data'!I377&lt;Analysis!$BC$2, 'Raw Data'!D377-'Raw Data'!E377&gt;2), 'Raw Data'!AZ377, IF(AND('Raw Data'!J377&lt;Analysis!$BC$2, 'Raw Data'!E377-'Raw Data'!D377&gt;2), 'Raw Data'!BB377, 0)))</f>
        <v/>
      </c>
      <c r="AQ382">
        <f>IF(ISBLANK('Raw Data'!A377), 0, IF(AND('Raw Data'!I377&lt;Analysis!$BC$2, 'Raw Data'!D377-'Raw Data'!E377&gt;3), 'Raw Data'!BC377, IF(AND('Raw Data'!J377&lt;Analysis!$BC$2, 'Raw Data'!E377-'Raw Data'!D377&gt;3), 'Raw Data'!BE377, 0)))</f>
        <v/>
      </c>
      <c r="AR382">
        <f>IF('Hidden Analysiss'!D378=1,IF(ABS('Raw Data'!E377-'Raw Data'!D377)&lt;2,'Raw Data'!AX377,0), 0)</f>
        <v/>
      </c>
      <c r="AS382">
        <f>IF('Hidden Analysiss'!D378=1,IF(ABS('Raw Data'!E377-'Raw Data'!D377)&lt;3,'Raw Data'!BA377,0), 0)</f>
        <v/>
      </c>
      <c r="AT382">
        <f>IF('Hidden Analysiss'!D378=1,IF(ABS('Raw Data'!E377-'Raw Data'!D377)&lt;4,'Raw Data'!BD377,0), 0)</f>
        <v/>
      </c>
      <c r="AU382">
        <f>IF(AND('Hidden Analysiss'!E378=1, ABS('Raw Data'!E377-'Raw Data'!D377)&lt;2), 'Raw Data'!AX377, 0)</f>
        <v/>
      </c>
      <c r="AV382">
        <f>IF(AND('Hidden Analysiss'!E378=1, ABS('Raw Data'!E377-'Raw Data'!D377)&lt;3), 'Raw Data'!BA377, 0)</f>
        <v/>
      </c>
      <c r="AW382">
        <f>IF(AND('Hidden Analysiss'!E378=1, ABS('Raw Data'!E377-'Raw Data'!D377)&lt;3), 'Raw Data'!BD377, 0)</f>
        <v/>
      </c>
    </row>
    <row r="383">
      <c r="A383" s="1">
        <f>'Raw Data'!A378</f>
        <v/>
      </c>
      <c r="B383">
        <f>IF('Raw Data'!E378&gt;'Raw Data'!D378, 'Raw Data'!J378, 0)</f>
        <v/>
      </c>
      <c r="C383">
        <f>IF('Raw Data'!D378&gt;'Raw Data'!E378, 'Raw Data'!I378, 0)</f>
        <v/>
      </c>
      <c r="D383">
        <f>SUM(G383:H383)</f>
        <v/>
      </c>
      <c r="E383">
        <f>IF(AND('Raw Data'!J378&lt;'Raw Data'!I378,'Raw Data'!E378&gt;'Raw Data'!D378,'Raw Data'!E378-'Raw Data'!D378&gt;3),'Raw Data'!N378,IF(AND('Raw Data'!I378&lt;'Raw Data'!J378,'Raw Data'!D378&gt;'Raw Data'!E378,'Raw Data'!D378-'Raw Data'!E378&gt;3),'Raw Data'!M378,0))</f>
        <v/>
      </c>
      <c r="F383">
        <f>IF(AND('Raw Data'!J378&lt;'Raw Data'!I378,'Raw Data'!E378&gt;'Raw Data'!D378,'Raw Data'!E378-'Raw Data'!D378&lt;4),'Raw Data'!L378,IF(AND('Raw Data'!I378&lt;'Raw Data'!J378,'Raw Data'!D378&gt;'Raw Data'!E378,'Raw Data'!D378-'Raw Data'!E378&lt;4),'Raw Data'!K378,0))</f>
        <v/>
      </c>
      <c r="G383">
        <f>IF(AND('Raw Data'!J378&lt;'Raw Data'!I378, 'Raw Data'!E378&gt;'Raw Data'!D378), 'Raw Data'!J378, 0)</f>
        <v/>
      </c>
      <c r="H383">
        <f>IF(AND('Raw Data'!J378&gt;'Raw Data'!I378, 'Raw Data'!E378&lt;'Raw Data'!D378), 'Raw Data'!I378, 0)</f>
        <v/>
      </c>
      <c r="I383">
        <f>SUM(J383:K383)</f>
        <v/>
      </c>
      <c r="J383">
        <f>IF(AND('Raw Data'!J378&gt;'Raw Data'!I378, 'Raw Data'!E378&gt;'Raw Data'!D378), 'Raw Data'!J378, 0)</f>
        <v/>
      </c>
      <c r="K383">
        <f>IF(AND('Raw Data'!I378&gt;'Raw Data'!J378, 'Raw Data'!D378&gt;'Raw Data'!E378), 'Raw Data'!I378, 0)</f>
        <v/>
      </c>
      <c r="L383">
        <f>IF('Raw Data'!E378-'Raw Data'!D378&gt;3, 'Raw Data'!N378, 0)</f>
        <v/>
      </c>
      <c r="M383">
        <f>IF('Raw Data'!D378-'Raw Data'!E378&gt;3, 'Raw Data'!M378, 0)</f>
        <v/>
      </c>
      <c r="N383">
        <f>IF(ISBLANK('Raw Data'!D378),0,IF(AND('Raw Data'!E378&gt;'Raw Data'!D378,'Raw Data'!E378-'Raw Data'!D378&gt;0,'Raw Data'!E378-'Raw Data'!D378&lt;4),'Raw Data'!L378, 0))</f>
        <v/>
      </c>
      <c r="O383">
        <f>IF(ISBLANK('Raw Data'!D378),0,IF(AND('Raw Data'!E378&gt;'Raw Data'!D378,'Raw Data'!E378-'Raw Data'!D378&gt;0,'Raw Data'!D378-'Raw Data'!E378&lt;4),'Raw Data'!K378, 0))</f>
        <v/>
      </c>
      <c r="P383">
        <f>IF('Raw Data'!E378-'Raw Data'!D378&gt;3, 'Raw Data'!N378, IF('Raw Data'!D378-'Raw Data'!E378&gt;3, 'Raw Data'!M378, 0))</f>
        <v/>
      </c>
      <c r="Q383">
        <f>IF(ISBLANK('Raw Data'!E378),0,IF(AND('Raw Data'!E378-'Raw Data'!D378&lt;4,'Raw Data'!E378-'Raw Data'!D378&gt;0),'Raw Data'!L378,IF(AND('Raw Data'!D378&gt;'Raw Data'!E378,'Raw Data'!D378-'Raw Data'!E378&gt;0),'Raw Data'!K378,0)))</f>
        <v/>
      </c>
      <c r="R383">
        <f>IF(ISBLANK('Raw Data'!K378),0,IFERROR(IF(MATCH(SMALL('Raw Data'!K378:N378,1),L383:O383,0),SMALL('Raw Data'!K378:N378,1)),0))</f>
        <v/>
      </c>
      <c r="S383">
        <f>IF(ISBLANK('Raw Data'!K378),0,IFERROR(IF(MATCH(SMALL('Raw Data'!K378:N378,2),L383:O383,0),SMALL('Raw Data'!K378:N378,2)),0))</f>
        <v/>
      </c>
      <c r="T383">
        <f>IF(ISBLANK('Raw Data'!K378),0,IFERROR(IF(MATCH(SMALL('Raw Data'!K378:N378,3),L383:O383,0),SMALL('Raw Data'!K378:N378,3)),0))</f>
        <v/>
      </c>
      <c r="U383">
        <f>IF(ISBLANK('Raw Data'!K378),0,IFERROR(IF(MATCH(SMALL('Raw Data'!K378:N378,4),L383:O383,0),SMALL('Raw Data'!K378:N378,4)),0))</f>
        <v/>
      </c>
      <c r="V383">
        <f>IF(AND('Raw Data'!D378&lt;3, 'Raw Data'!E378&lt;3, 'Raw Data'!A378&gt;0), 'Raw Data'!AF378, 0)</f>
        <v/>
      </c>
      <c r="W383">
        <f>IF(AND('Raw Data'!D378&lt;4, 'Raw Data'!E378&lt;4, 'Raw Data'!A378&gt;0), 'Raw Data'!AI378, 0)</f>
        <v/>
      </c>
      <c r="X383">
        <f>IF(AND('Raw Data'!D378&lt;5, 'Raw Data'!E378&lt;5, 'Raw Data'!A378&gt;0), 'Raw Data'!AL378, 0)</f>
        <v/>
      </c>
      <c r="Y383">
        <f>IF(AND('Raw Data'!D378&lt;6, 'Raw Data'!E378&lt;6, 'Raw Data'!A378&gt;0), 'Raw Data'!AO378, 0)</f>
        <v/>
      </c>
      <c r="Z383">
        <f>IF(ISBLANK('Raw Data'!D378), 0, IF('Raw Data'!D378-'Raw Data'!E378&gt;1, 'Raw Data'!AW378, 0))</f>
        <v/>
      </c>
      <c r="AA383">
        <f>IF(ISBLANK('Raw Data'!A378), 0, IF(ABS('Raw Data'!D378-'Raw Data'!E378)&lt;2, 'Raw Data'!AX378, 0))</f>
        <v/>
      </c>
      <c r="AB383">
        <f>IF(ISBLANK('Raw Data'!D378), 0, IF('Raw Data'!E378-'Raw Data'!D378&gt;1, 'Raw Data'!AY378, 0))</f>
        <v/>
      </c>
      <c r="AC383">
        <f>IF(ISBLANK('Raw Data'!D378), 0, IF('Raw Data'!D378-'Raw Data'!E378&gt;2, 'Raw Data'!AZ378, 0))</f>
        <v/>
      </c>
      <c r="AD383">
        <f>IF(ISBLANK('Raw Data'!A378), 0, IF(ABS('Raw Data'!D378-'Raw Data'!E378)&lt;3, 'Raw Data'!BA378, 0))</f>
        <v/>
      </c>
      <c r="AE383">
        <f>IF(ISBLANK('Raw Data'!D378), 0, IF('Raw Data'!E378-'Raw Data'!D378&gt;2, 'Raw Data'!BB378, 0))</f>
        <v/>
      </c>
      <c r="AF383">
        <f>IF(ISBLANK('Raw Data'!D378), 0, IF('Raw Data'!D378-'Raw Data'!E378&gt;3, 'Raw Data'!BC378, 0))</f>
        <v/>
      </c>
      <c r="AG383">
        <f>IF(ISBLANK('Raw Data'!A378), 0, IF(ABS('Raw Data'!D378-'Raw Data'!E378)&lt;4, 'Raw Data'!BD378, 0))</f>
        <v/>
      </c>
      <c r="AH383">
        <f>IF(ISBLANK('Raw Data'!D378), 0, IF('Raw Data'!E378-'Raw Data'!D378&gt;3, 'Raw Data'!BE378, 0))</f>
        <v/>
      </c>
      <c r="AI383">
        <f>IF(SUM('Raw Data'!D378:E378)&gt;'Raw Data'!F378, 'Raw Data'!G378, 0)</f>
        <v/>
      </c>
      <c r="AJ383">
        <f>IF(ISBLANK('Raw Data'!D378), 0, IF(SUM('Raw Data'!D378:E378)&lt;'Raw Data'!F378, 'Raw Data'!H378, 0))</f>
        <v/>
      </c>
      <c r="AK383">
        <f>IF(ISBLANK('Raw Data'!A378), 0, IF(AND('Raw Data'!D378&lt;3, 'Raw Data'!E378&lt;3, 'Raw Data'!F378&lt;BB$2), 'Raw Data'!AF378, 0))</f>
        <v/>
      </c>
      <c r="AL383">
        <f>IF(ISBLANK('Raw Data'!A378), 0, IF(AND('Raw Data'!D378&lt;4, 'Raw Data'!E378&lt;4, 'Raw Data'!F378&lt;BB$2), 'Raw Data'!AI378, 0))</f>
        <v/>
      </c>
      <c r="AM383">
        <f>IF(ISBLANK('Raw Data'!A378), 0, IF(AND('Raw Data'!D378&lt;5, 'Raw Data'!E378&lt;5, 'Raw Data'!F378&lt;BB$2), 'Raw Data'!AL378, 0))</f>
        <v/>
      </c>
      <c r="AN383">
        <f>IF(ISBLANK('Raw Data'!A378), 0, IF(AND('Raw Data'!D378&lt;6, 'Raw Data'!E378&lt;6, 'Raw Data'!F378&lt;BB$2), 'Raw Data'!AO378, 0))</f>
        <v/>
      </c>
      <c r="AO383">
        <f>IF(ISBLANK('Raw Data'!A378), 0, IF(AND('Raw Data'!I378&lt;Analysis!$BC$2, 'Raw Data'!D378-'Raw Data'!E378&gt;1), 'Raw Data'!AW378, IF(AND('Raw Data'!J378&lt;Analysis!$BC$2, 'Raw Data'!E378-'Raw Data'!D378&gt;1), 'Raw Data'!AY378, 0)))</f>
        <v/>
      </c>
      <c r="AP383">
        <f>IF(ISBLANK('Raw Data'!A378), 0, IF(AND('Raw Data'!I378&lt;Analysis!$BC$2, 'Raw Data'!D378-'Raw Data'!E378&gt;2), 'Raw Data'!AZ378, IF(AND('Raw Data'!J378&lt;Analysis!$BC$2, 'Raw Data'!E378-'Raw Data'!D378&gt;2), 'Raw Data'!BB378, 0)))</f>
        <v/>
      </c>
      <c r="AQ383">
        <f>IF(ISBLANK('Raw Data'!A378), 0, IF(AND('Raw Data'!I378&lt;Analysis!$BC$2, 'Raw Data'!D378-'Raw Data'!E378&gt;3), 'Raw Data'!BC378, IF(AND('Raw Data'!J378&lt;Analysis!$BC$2, 'Raw Data'!E378-'Raw Data'!D378&gt;3), 'Raw Data'!BE378, 0)))</f>
        <v/>
      </c>
      <c r="AR383">
        <f>IF('Hidden Analysiss'!D379=1,IF(ABS('Raw Data'!E378-'Raw Data'!D378)&lt;2,'Raw Data'!AX378,0), 0)</f>
        <v/>
      </c>
      <c r="AS383">
        <f>IF('Hidden Analysiss'!D379=1,IF(ABS('Raw Data'!E378-'Raw Data'!D378)&lt;3,'Raw Data'!BA378,0), 0)</f>
        <v/>
      </c>
      <c r="AT383">
        <f>IF('Hidden Analysiss'!D379=1,IF(ABS('Raw Data'!E378-'Raw Data'!D378)&lt;4,'Raw Data'!BD378,0), 0)</f>
        <v/>
      </c>
      <c r="AU383">
        <f>IF(AND('Hidden Analysiss'!E379=1, ABS('Raw Data'!E378-'Raw Data'!D378)&lt;2), 'Raw Data'!AX378, 0)</f>
        <v/>
      </c>
      <c r="AV383">
        <f>IF(AND('Hidden Analysiss'!E379=1, ABS('Raw Data'!E378-'Raw Data'!D378)&lt;3), 'Raw Data'!BA378, 0)</f>
        <v/>
      </c>
      <c r="AW383">
        <f>IF(AND('Hidden Analysiss'!E379=1, ABS('Raw Data'!E378-'Raw Data'!D378)&lt;3), 'Raw Data'!BD378, 0)</f>
        <v/>
      </c>
    </row>
    <row r="384">
      <c r="A384" s="1">
        <f>'Raw Data'!A379</f>
        <v/>
      </c>
      <c r="B384">
        <f>IF('Raw Data'!E379&gt;'Raw Data'!D379, 'Raw Data'!J379, 0)</f>
        <v/>
      </c>
      <c r="C384">
        <f>IF('Raw Data'!D379&gt;'Raw Data'!E379, 'Raw Data'!I379, 0)</f>
        <v/>
      </c>
      <c r="D384">
        <f>SUM(G384:H384)</f>
        <v/>
      </c>
      <c r="E384">
        <f>IF(AND('Raw Data'!J379&lt;'Raw Data'!I379,'Raw Data'!E379&gt;'Raw Data'!D379,'Raw Data'!E379-'Raw Data'!D379&gt;3),'Raw Data'!N379,IF(AND('Raw Data'!I379&lt;'Raw Data'!J379,'Raw Data'!D379&gt;'Raw Data'!E379,'Raw Data'!D379-'Raw Data'!E379&gt;3),'Raw Data'!M379,0))</f>
        <v/>
      </c>
      <c r="F384">
        <f>IF(AND('Raw Data'!J379&lt;'Raw Data'!I379,'Raw Data'!E379&gt;'Raw Data'!D379,'Raw Data'!E379-'Raw Data'!D379&lt;4),'Raw Data'!L379,IF(AND('Raw Data'!I379&lt;'Raw Data'!J379,'Raw Data'!D379&gt;'Raw Data'!E379,'Raw Data'!D379-'Raw Data'!E379&lt;4),'Raw Data'!K379,0))</f>
        <v/>
      </c>
      <c r="G384">
        <f>IF(AND('Raw Data'!J379&lt;'Raw Data'!I379, 'Raw Data'!E379&gt;'Raw Data'!D379), 'Raw Data'!J379, 0)</f>
        <v/>
      </c>
      <c r="H384">
        <f>IF(AND('Raw Data'!J379&gt;'Raw Data'!I379, 'Raw Data'!E379&lt;'Raw Data'!D379), 'Raw Data'!I379, 0)</f>
        <v/>
      </c>
      <c r="I384">
        <f>SUM(J384:K384)</f>
        <v/>
      </c>
      <c r="J384">
        <f>IF(AND('Raw Data'!J379&gt;'Raw Data'!I379, 'Raw Data'!E379&gt;'Raw Data'!D379), 'Raw Data'!J379, 0)</f>
        <v/>
      </c>
      <c r="K384">
        <f>IF(AND('Raw Data'!I379&gt;'Raw Data'!J379, 'Raw Data'!D379&gt;'Raw Data'!E379), 'Raw Data'!I379, 0)</f>
        <v/>
      </c>
      <c r="L384">
        <f>IF('Raw Data'!E379-'Raw Data'!D379&gt;3, 'Raw Data'!N379, 0)</f>
        <v/>
      </c>
      <c r="M384">
        <f>IF('Raw Data'!D379-'Raw Data'!E379&gt;3, 'Raw Data'!M379, 0)</f>
        <v/>
      </c>
      <c r="N384">
        <f>IF(ISBLANK('Raw Data'!D379),0,IF(AND('Raw Data'!E379&gt;'Raw Data'!D379,'Raw Data'!E379-'Raw Data'!D379&gt;0,'Raw Data'!E379-'Raw Data'!D379&lt;4),'Raw Data'!L379, 0))</f>
        <v/>
      </c>
      <c r="O384">
        <f>IF(ISBLANK('Raw Data'!D379),0,IF(AND('Raw Data'!E379&gt;'Raw Data'!D379,'Raw Data'!E379-'Raw Data'!D379&gt;0,'Raw Data'!D379-'Raw Data'!E379&lt;4),'Raw Data'!K379, 0))</f>
        <v/>
      </c>
      <c r="P384">
        <f>IF('Raw Data'!E379-'Raw Data'!D379&gt;3, 'Raw Data'!N379, IF('Raw Data'!D379-'Raw Data'!E379&gt;3, 'Raw Data'!M379, 0))</f>
        <v/>
      </c>
      <c r="Q384">
        <f>IF(ISBLANK('Raw Data'!E379),0,IF(AND('Raw Data'!E379-'Raw Data'!D379&lt;4,'Raw Data'!E379-'Raw Data'!D379&gt;0),'Raw Data'!L379,IF(AND('Raw Data'!D379&gt;'Raw Data'!E379,'Raw Data'!D379-'Raw Data'!E379&gt;0),'Raw Data'!K379,0)))</f>
        <v/>
      </c>
      <c r="R384">
        <f>IF(ISBLANK('Raw Data'!K379),0,IFERROR(IF(MATCH(SMALL('Raw Data'!K379:N379,1),L384:O384,0),SMALL('Raw Data'!K379:N379,1)),0))</f>
        <v/>
      </c>
      <c r="S384">
        <f>IF(ISBLANK('Raw Data'!K379),0,IFERROR(IF(MATCH(SMALL('Raw Data'!K379:N379,2),L384:O384,0),SMALL('Raw Data'!K379:N379,2)),0))</f>
        <v/>
      </c>
      <c r="T384">
        <f>IF(ISBLANK('Raw Data'!K379),0,IFERROR(IF(MATCH(SMALL('Raw Data'!K379:N379,3),L384:O384,0),SMALL('Raw Data'!K379:N379,3)),0))</f>
        <v/>
      </c>
      <c r="U384">
        <f>IF(ISBLANK('Raw Data'!K379),0,IFERROR(IF(MATCH(SMALL('Raw Data'!K379:N379,4),L384:O384,0),SMALL('Raw Data'!K379:N379,4)),0))</f>
        <v/>
      </c>
      <c r="V384">
        <f>IF(AND('Raw Data'!D379&lt;3, 'Raw Data'!E379&lt;3, 'Raw Data'!A379&gt;0), 'Raw Data'!AF379, 0)</f>
        <v/>
      </c>
      <c r="W384">
        <f>IF(AND('Raw Data'!D379&lt;4, 'Raw Data'!E379&lt;4, 'Raw Data'!A379&gt;0), 'Raw Data'!AI379, 0)</f>
        <v/>
      </c>
      <c r="X384">
        <f>IF(AND('Raw Data'!D379&lt;5, 'Raw Data'!E379&lt;5, 'Raw Data'!A379&gt;0), 'Raw Data'!AL379, 0)</f>
        <v/>
      </c>
      <c r="Y384">
        <f>IF(AND('Raw Data'!D379&lt;6, 'Raw Data'!E379&lt;6, 'Raw Data'!A379&gt;0), 'Raw Data'!AO379, 0)</f>
        <v/>
      </c>
      <c r="Z384">
        <f>IF(ISBLANK('Raw Data'!D379), 0, IF('Raw Data'!D379-'Raw Data'!E379&gt;1, 'Raw Data'!AW379, 0))</f>
        <v/>
      </c>
      <c r="AA384">
        <f>IF(ISBLANK('Raw Data'!A379), 0, IF(ABS('Raw Data'!D379-'Raw Data'!E379)&lt;2, 'Raw Data'!AX379, 0))</f>
        <v/>
      </c>
      <c r="AB384">
        <f>IF(ISBLANK('Raw Data'!D379), 0, IF('Raw Data'!E379-'Raw Data'!D379&gt;1, 'Raw Data'!AY379, 0))</f>
        <v/>
      </c>
      <c r="AC384">
        <f>IF(ISBLANK('Raw Data'!D379), 0, IF('Raw Data'!D379-'Raw Data'!E379&gt;2, 'Raw Data'!AZ379, 0))</f>
        <v/>
      </c>
      <c r="AD384">
        <f>IF(ISBLANK('Raw Data'!A379), 0, IF(ABS('Raw Data'!D379-'Raw Data'!E379)&lt;3, 'Raw Data'!BA379, 0))</f>
        <v/>
      </c>
      <c r="AE384">
        <f>IF(ISBLANK('Raw Data'!D379), 0, IF('Raw Data'!E379-'Raw Data'!D379&gt;2, 'Raw Data'!BB379, 0))</f>
        <v/>
      </c>
      <c r="AF384">
        <f>IF(ISBLANK('Raw Data'!D379), 0, IF('Raw Data'!D379-'Raw Data'!E379&gt;3, 'Raw Data'!BC379, 0))</f>
        <v/>
      </c>
      <c r="AG384">
        <f>IF(ISBLANK('Raw Data'!A379), 0, IF(ABS('Raw Data'!D379-'Raw Data'!E379)&lt;4, 'Raw Data'!BD379, 0))</f>
        <v/>
      </c>
      <c r="AH384">
        <f>IF(ISBLANK('Raw Data'!D379), 0, IF('Raw Data'!E379-'Raw Data'!D379&gt;3, 'Raw Data'!BE379, 0))</f>
        <v/>
      </c>
      <c r="AI384">
        <f>IF(SUM('Raw Data'!D379:E379)&gt;'Raw Data'!F379, 'Raw Data'!G379, 0)</f>
        <v/>
      </c>
      <c r="AJ384">
        <f>IF(ISBLANK('Raw Data'!D379), 0, IF(SUM('Raw Data'!D379:E379)&lt;'Raw Data'!F379, 'Raw Data'!H379, 0))</f>
        <v/>
      </c>
      <c r="AK384">
        <f>IF(ISBLANK('Raw Data'!A379), 0, IF(AND('Raw Data'!D379&lt;3, 'Raw Data'!E379&lt;3, 'Raw Data'!F379&lt;BB$2), 'Raw Data'!AF379, 0))</f>
        <v/>
      </c>
      <c r="AL384">
        <f>IF(ISBLANK('Raw Data'!A379), 0, IF(AND('Raw Data'!D379&lt;4, 'Raw Data'!E379&lt;4, 'Raw Data'!F379&lt;BB$2), 'Raw Data'!AI379, 0))</f>
        <v/>
      </c>
      <c r="AM384">
        <f>IF(ISBLANK('Raw Data'!A379), 0, IF(AND('Raw Data'!D379&lt;5, 'Raw Data'!E379&lt;5, 'Raw Data'!F379&lt;BB$2), 'Raw Data'!AL379, 0))</f>
        <v/>
      </c>
      <c r="AN384">
        <f>IF(ISBLANK('Raw Data'!A379), 0, IF(AND('Raw Data'!D379&lt;6, 'Raw Data'!E379&lt;6, 'Raw Data'!F379&lt;BB$2), 'Raw Data'!AO379, 0))</f>
        <v/>
      </c>
      <c r="AO384">
        <f>IF(ISBLANK('Raw Data'!A379), 0, IF(AND('Raw Data'!I379&lt;Analysis!$BC$2, 'Raw Data'!D379-'Raw Data'!E379&gt;1), 'Raw Data'!AW379, IF(AND('Raw Data'!J379&lt;Analysis!$BC$2, 'Raw Data'!E379-'Raw Data'!D379&gt;1), 'Raw Data'!AY379, 0)))</f>
        <v/>
      </c>
      <c r="AP384">
        <f>IF(ISBLANK('Raw Data'!A379), 0, IF(AND('Raw Data'!I379&lt;Analysis!$BC$2, 'Raw Data'!D379-'Raw Data'!E379&gt;2), 'Raw Data'!AZ379, IF(AND('Raw Data'!J379&lt;Analysis!$BC$2, 'Raw Data'!E379-'Raw Data'!D379&gt;2), 'Raw Data'!BB379, 0)))</f>
        <v/>
      </c>
      <c r="AQ384">
        <f>IF(ISBLANK('Raw Data'!A379), 0, IF(AND('Raw Data'!I379&lt;Analysis!$BC$2, 'Raw Data'!D379-'Raw Data'!E379&gt;3), 'Raw Data'!BC379, IF(AND('Raw Data'!J379&lt;Analysis!$BC$2, 'Raw Data'!E379-'Raw Data'!D379&gt;3), 'Raw Data'!BE379, 0)))</f>
        <v/>
      </c>
      <c r="AR384">
        <f>IF('Hidden Analysiss'!D380=1,IF(ABS('Raw Data'!E379-'Raw Data'!D379)&lt;2,'Raw Data'!AX379,0), 0)</f>
        <v/>
      </c>
      <c r="AS384">
        <f>IF('Hidden Analysiss'!D380=1,IF(ABS('Raw Data'!E379-'Raw Data'!D379)&lt;3,'Raw Data'!BA379,0), 0)</f>
        <v/>
      </c>
      <c r="AT384">
        <f>IF('Hidden Analysiss'!D380=1,IF(ABS('Raw Data'!E379-'Raw Data'!D379)&lt;4,'Raw Data'!BD379,0), 0)</f>
        <v/>
      </c>
      <c r="AU384">
        <f>IF(AND('Hidden Analysiss'!E380=1, ABS('Raw Data'!E379-'Raw Data'!D379)&lt;2), 'Raw Data'!AX379, 0)</f>
        <v/>
      </c>
      <c r="AV384">
        <f>IF(AND('Hidden Analysiss'!E380=1, ABS('Raw Data'!E379-'Raw Data'!D379)&lt;3), 'Raw Data'!BA379, 0)</f>
        <v/>
      </c>
      <c r="AW384">
        <f>IF(AND('Hidden Analysiss'!E380=1, ABS('Raw Data'!E379-'Raw Data'!D379)&lt;3), 'Raw Data'!BD379, 0)</f>
        <v/>
      </c>
    </row>
    <row r="385">
      <c r="A385" s="1">
        <f>'Raw Data'!A380</f>
        <v/>
      </c>
      <c r="B385">
        <f>IF('Raw Data'!E380&gt;'Raw Data'!D380, 'Raw Data'!J380, 0)</f>
        <v/>
      </c>
      <c r="C385">
        <f>IF('Raw Data'!D380&gt;'Raw Data'!E380, 'Raw Data'!I380, 0)</f>
        <v/>
      </c>
      <c r="D385">
        <f>SUM(G385:H385)</f>
        <v/>
      </c>
      <c r="E385">
        <f>IF(AND('Raw Data'!J380&lt;'Raw Data'!I380,'Raw Data'!E380&gt;'Raw Data'!D380,'Raw Data'!E380-'Raw Data'!D380&gt;3),'Raw Data'!N380,IF(AND('Raw Data'!I380&lt;'Raw Data'!J380,'Raw Data'!D380&gt;'Raw Data'!E380,'Raw Data'!D380-'Raw Data'!E380&gt;3),'Raw Data'!M380,0))</f>
        <v/>
      </c>
      <c r="F385">
        <f>IF(AND('Raw Data'!J380&lt;'Raw Data'!I380,'Raw Data'!E380&gt;'Raw Data'!D380,'Raw Data'!E380-'Raw Data'!D380&lt;4),'Raw Data'!L380,IF(AND('Raw Data'!I380&lt;'Raw Data'!J380,'Raw Data'!D380&gt;'Raw Data'!E380,'Raw Data'!D380-'Raw Data'!E380&lt;4),'Raw Data'!K380,0))</f>
        <v/>
      </c>
      <c r="G385">
        <f>IF(AND('Raw Data'!J380&lt;'Raw Data'!I380, 'Raw Data'!E380&gt;'Raw Data'!D380), 'Raw Data'!J380, 0)</f>
        <v/>
      </c>
      <c r="H385">
        <f>IF(AND('Raw Data'!J380&gt;'Raw Data'!I380, 'Raw Data'!E380&lt;'Raw Data'!D380), 'Raw Data'!I380, 0)</f>
        <v/>
      </c>
      <c r="I385">
        <f>SUM(J385:K385)</f>
        <v/>
      </c>
      <c r="J385">
        <f>IF(AND('Raw Data'!J380&gt;'Raw Data'!I380, 'Raw Data'!E380&gt;'Raw Data'!D380), 'Raw Data'!J380, 0)</f>
        <v/>
      </c>
      <c r="K385">
        <f>IF(AND('Raw Data'!I380&gt;'Raw Data'!J380, 'Raw Data'!D380&gt;'Raw Data'!E380), 'Raw Data'!I380, 0)</f>
        <v/>
      </c>
      <c r="L385">
        <f>IF('Raw Data'!E380-'Raw Data'!D380&gt;3, 'Raw Data'!N380, 0)</f>
        <v/>
      </c>
      <c r="M385">
        <f>IF('Raw Data'!D380-'Raw Data'!E380&gt;3, 'Raw Data'!M380, 0)</f>
        <v/>
      </c>
      <c r="N385">
        <f>IF(ISBLANK('Raw Data'!D380),0,IF(AND('Raw Data'!E380&gt;'Raw Data'!D380,'Raw Data'!E380-'Raw Data'!D380&gt;0,'Raw Data'!E380-'Raw Data'!D380&lt;4),'Raw Data'!L380, 0))</f>
        <v/>
      </c>
      <c r="O385">
        <f>IF(ISBLANK('Raw Data'!D380),0,IF(AND('Raw Data'!E380&gt;'Raw Data'!D380,'Raw Data'!E380-'Raw Data'!D380&gt;0,'Raw Data'!D380-'Raw Data'!E380&lt;4),'Raw Data'!K380, 0))</f>
        <v/>
      </c>
      <c r="P385">
        <f>IF('Raw Data'!E380-'Raw Data'!D380&gt;3, 'Raw Data'!N380, IF('Raw Data'!D380-'Raw Data'!E380&gt;3, 'Raw Data'!M380, 0))</f>
        <v/>
      </c>
      <c r="Q385">
        <f>IF(ISBLANK('Raw Data'!E380),0,IF(AND('Raw Data'!E380-'Raw Data'!D380&lt;4,'Raw Data'!E380-'Raw Data'!D380&gt;0),'Raw Data'!L380,IF(AND('Raw Data'!D380&gt;'Raw Data'!E380,'Raw Data'!D380-'Raw Data'!E380&gt;0),'Raw Data'!K380,0)))</f>
        <v/>
      </c>
      <c r="R385">
        <f>IF(ISBLANK('Raw Data'!K380),0,IFERROR(IF(MATCH(SMALL('Raw Data'!K380:N380,1),L385:O385,0),SMALL('Raw Data'!K380:N380,1)),0))</f>
        <v/>
      </c>
      <c r="S385">
        <f>IF(ISBLANK('Raw Data'!K380),0,IFERROR(IF(MATCH(SMALL('Raw Data'!K380:N380,2),L385:O385,0),SMALL('Raw Data'!K380:N380,2)),0))</f>
        <v/>
      </c>
      <c r="T385">
        <f>IF(ISBLANK('Raw Data'!K380),0,IFERROR(IF(MATCH(SMALL('Raw Data'!K380:N380,3),L385:O385,0),SMALL('Raw Data'!K380:N380,3)),0))</f>
        <v/>
      </c>
      <c r="U385">
        <f>IF(ISBLANK('Raw Data'!K380),0,IFERROR(IF(MATCH(SMALL('Raw Data'!K380:N380,4),L385:O385,0),SMALL('Raw Data'!K380:N380,4)),0))</f>
        <v/>
      </c>
      <c r="V385">
        <f>IF(AND('Raw Data'!D380&lt;3, 'Raw Data'!E380&lt;3, 'Raw Data'!A380&gt;0), 'Raw Data'!AF380, 0)</f>
        <v/>
      </c>
      <c r="W385">
        <f>IF(AND('Raw Data'!D380&lt;4, 'Raw Data'!E380&lt;4, 'Raw Data'!A380&gt;0), 'Raw Data'!AI380, 0)</f>
        <v/>
      </c>
      <c r="X385">
        <f>IF(AND('Raw Data'!D380&lt;5, 'Raw Data'!E380&lt;5, 'Raw Data'!A380&gt;0), 'Raw Data'!AL380, 0)</f>
        <v/>
      </c>
      <c r="Y385">
        <f>IF(AND('Raw Data'!D380&lt;6, 'Raw Data'!E380&lt;6, 'Raw Data'!A380&gt;0), 'Raw Data'!AO380, 0)</f>
        <v/>
      </c>
      <c r="Z385">
        <f>IF(ISBLANK('Raw Data'!D380), 0, IF('Raw Data'!D380-'Raw Data'!E380&gt;1, 'Raw Data'!AW380, 0))</f>
        <v/>
      </c>
      <c r="AA385">
        <f>IF(ISBLANK('Raw Data'!A380), 0, IF(ABS('Raw Data'!D380-'Raw Data'!E380)&lt;2, 'Raw Data'!AX380, 0))</f>
        <v/>
      </c>
      <c r="AB385">
        <f>IF(ISBLANK('Raw Data'!D380), 0, IF('Raw Data'!E380-'Raw Data'!D380&gt;1, 'Raw Data'!AY380, 0))</f>
        <v/>
      </c>
      <c r="AC385">
        <f>IF(ISBLANK('Raw Data'!D380), 0, IF('Raw Data'!D380-'Raw Data'!E380&gt;2, 'Raw Data'!AZ380, 0))</f>
        <v/>
      </c>
      <c r="AD385">
        <f>IF(ISBLANK('Raw Data'!A380), 0, IF(ABS('Raw Data'!D380-'Raw Data'!E380)&lt;3, 'Raw Data'!BA380, 0))</f>
        <v/>
      </c>
      <c r="AE385">
        <f>IF(ISBLANK('Raw Data'!D380), 0, IF('Raw Data'!E380-'Raw Data'!D380&gt;2, 'Raw Data'!BB380, 0))</f>
        <v/>
      </c>
      <c r="AF385">
        <f>IF(ISBLANK('Raw Data'!D380), 0, IF('Raw Data'!D380-'Raw Data'!E380&gt;3, 'Raw Data'!BC380, 0))</f>
        <v/>
      </c>
      <c r="AG385">
        <f>IF(ISBLANK('Raw Data'!A380), 0, IF(ABS('Raw Data'!D380-'Raw Data'!E380)&lt;4, 'Raw Data'!BD380, 0))</f>
        <v/>
      </c>
      <c r="AH385">
        <f>IF(ISBLANK('Raw Data'!D380), 0, IF('Raw Data'!E380-'Raw Data'!D380&gt;3, 'Raw Data'!BE380, 0))</f>
        <v/>
      </c>
      <c r="AI385">
        <f>IF(SUM('Raw Data'!D380:E380)&gt;'Raw Data'!F380, 'Raw Data'!G380, 0)</f>
        <v/>
      </c>
      <c r="AJ385">
        <f>IF(ISBLANK('Raw Data'!D380), 0, IF(SUM('Raw Data'!D380:E380)&lt;'Raw Data'!F380, 'Raw Data'!H380, 0))</f>
        <v/>
      </c>
      <c r="AK385">
        <f>IF(ISBLANK('Raw Data'!A380), 0, IF(AND('Raw Data'!D380&lt;3, 'Raw Data'!E380&lt;3, 'Raw Data'!F380&lt;BB$2), 'Raw Data'!AF380, 0))</f>
        <v/>
      </c>
      <c r="AL385">
        <f>IF(ISBLANK('Raw Data'!A380), 0, IF(AND('Raw Data'!D380&lt;4, 'Raw Data'!E380&lt;4, 'Raw Data'!F380&lt;BB$2), 'Raw Data'!AI380, 0))</f>
        <v/>
      </c>
      <c r="AM385">
        <f>IF(ISBLANK('Raw Data'!A380), 0, IF(AND('Raw Data'!D380&lt;5, 'Raw Data'!E380&lt;5, 'Raw Data'!F380&lt;BB$2), 'Raw Data'!AL380, 0))</f>
        <v/>
      </c>
      <c r="AN385">
        <f>IF(ISBLANK('Raw Data'!A380), 0, IF(AND('Raw Data'!D380&lt;6, 'Raw Data'!E380&lt;6, 'Raw Data'!F380&lt;BB$2), 'Raw Data'!AO380, 0))</f>
        <v/>
      </c>
      <c r="AO385">
        <f>IF(ISBLANK('Raw Data'!A380), 0, IF(AND('Raw Data'!I380&lt;Analysis!$BC$2, 'Raw Data'!D380-'Raw Data'!E380&gt;1), 'Raw Data'!AW380, IF(AND('Raw Data'!J380&lt;Analysis!$BC$2, 'Raw Data'!E380-'Raw Data'!D380&gt;1), 'Raw Data'!AY380, 0)))</f>
        <v/>
      </c>
      <c r="AP385">
        <f>IF(ISBLANK('Raw Data'!A380), 0, IF(AND('Raw Data'!I380&lt;Analysis!$BC$2, 'Raw Data'!D380-'Raw Data'!E380&gt;2), 'Raw Data'!AZ380, IF(AND('Raw Data'!J380&lt;Analysis!$BC$2, 'Raw Data'!E380-'Raw Data'!D380&gt;2), 'Raw Data'!BB380, 0)))</f>
        <v/>
      </c>
      <c r="AQ385">
        <f>IF(ISBLANK('Raw Data'!A380), 0, IF(AND('Raw Data'!I380&lt;Analysis!$BC$2, 'Raw Data'!D380-'Raw Data'!E380&gt;3), 'Raw Data'!BC380, IF(AND('Raw Data'!J380&lt;Analysis!$BC$2, 'Raw Data'!E380-'Raw Data'!D380&gt;3), 'Raw Data'!BE380, 0)))</f>
        <v/>
      </c>
      <c r="AR385">
        <f>IF('Hidden Analysiss'!D381=1,IF(ABS('Raw Data'!E380-'Raw Data'!D380)&lt;2,'Raw Data'!AX380,0), 0)</f>
        <v/>
      </c>
      <c r="AS385">
        <f>IF('Hidden Analysiss'!D381=1,IF(ABS('Raw Data'!E380-'Raw Data'!D380)&lt;3,'Raw Data'!BA380,0), 0)</f>
        <v/>
      </c>
      <c r="AT385">
        <f>IF('Hidden Analysiss'!D381=1,IF(ABS('Raw Data'!E380-'Raw Data'!D380)&lt;4,'Raw Data'!BD380,0), 0)</f>
        <v/>
      </c>
      <c r="AU385">
        <f>IF(AND('Hidden Analysiss'!E381=1, ABS('Raw Data'!E380-'Raw Data'!D380)&lt;2), 'Raw Data'!AX380, 0)</f>
        <v/>
      </c>
      <c r="AV385">
        <f>IF(AND('Hidden Analysiss'!E381=1, ABS('Raw Data'!E380-'Raw Data'!D380)&lt;3), 'Raw Data'!BA380, 0)</f>
        <v/>
      </c>
      <c r="AW385">
        <f>IF(AND('Hidden Analysiss'!E381=1, ABS('Raw Data'!E380-'Raw Data'!D380)&lt;3), 'Raw Data'!BD380, 0)</f>
        <v/>
      </c>
    </row>
    <row r="386">
      <c r="A386" s="1">
        <f>'Raw Data'!A381</f>
        <v/>
      </c>
      <c r="B386">
        <f>IF('Raw Data'!E381&gt;'Raw Data'!D381, 'Raw Data'!J381, 0)</f>
        <v/>
      </c>
      <c r="C386">
        <f>IF('Raw Data'!D381&gt;'Raw Data'!E381, 'Raw Data'!I381, 0)</f>
        <v/>
      </c>
      <c r="D386">
        <f>SUM(G386:H386)</f>
        <v/>
      </c>
      <c r="E386">
        <f>IF(AND('Raw Data'!J381&lt;'Raw Data'!I381,'Raw Data'!E381&gt;'Raw Data'!D381,'Raw Data'!E381-'Raw Data'!D381&gt;3),'Raw Data'!N381,IF(AND('Raw Data'!I381&lt;'Raw Data'!J381,'Raw Data'!D381&gt;'Raw Data'!E381,'Raw Data'!D381-'Raw Data'!E381&gt;3),'Raw Data'!M381,0))</f>
        <v/>
      </c>
      <c r="F386">
        <f>IF(AND('Raw Data'!J381&lt;'Raw Data'!I381,'Raw Data'!E381&gt;'Raw Data'!D381,'Raw Data'!E381-'Raw Data'!D381&lt;4),'Raw Data'!L381,IF(AND('Raw Data'!I381&lt;'Raw Data'!J381,'Raw Data'!D381&gt;'Raw Data'!E381,'Raw Data'!D381-'Raw Data'!E381&lt;4),'Raw Data'!K381,0))</f>
        <v/>
      </c>
      <c r="G386">
        <f>IF(AND('Raw Data'!J381&lt;'Raw Data'!I381, 'Raw Data'!E381&gt;'Raw Data'!D381), 'Raw Data'!J381, 0)</f>
        <v/>
      </c>
      <c r="H386">
        <f>IF(AND('Raw Data'!J381&gt;'Raw Data'!I381, 'Raw Data'!E381&lt;'Raw Data'!D381), 'Raw Data'!I381, 0)</f>
        <v/>
      </c>
      <c r="I386">
        <f>SUM(J386:K386)</f>
        <v/>
      </c>
      <c r="J386">
        <f>IF(AND('Raw Data'!J381&gt;'Raw Data'!I381, 'Raw Data'!E381&gt;'Raw Data'!D381), 'Raw Data'!J381, 0)</f>
        <v/>
      </c>
      <c r="K386">
        <f>IF(AND('Raw Data'!I381&gt;'Raw Data'!J381, 'Raw Data'!D381&gt;'Raw Data'!E381), 'Raw Data'!I381, 0)</f>
        <v/>
      </c>
      <c r="L386">
        <f>IF('Raw Data'!E381-'Raw Data'!D381&gt;3, 'Raw Data'!N381, 0)</f>
        <v/>
      </c>
      <c r="M386">
        <f>IF('Raw Data'!D381-'Raw Data'!E381&gt;3, 'Raw Data'!M381, 0)</f>
        <v/>
      </c>
      <c r="N386">
        <f>IF(ISBLANK('Raw Data'!D381),0,IF(AND('Raw Data'!E381&gt;'Raw Data'!D381,'Raw Data'!E381-'Raw Data'!D381&gt;0,'Raw Data'!E381-'Raw Data'!D381&lt;4),'Raw Data'!L381, 0))</f>
        <v/>
      </c>
      <c r="O386">
        <f>IF(ISBLANK('Raw Data'!D381),0,IF(AND('Raw Data'!E381&gt;'Raw Data'!D381,'Raw Data'!E381-'Raw Data'!D381&gt;0,'Raw Data'!D381-'Raw Data'!E381&lt;4),'Raw Data'!K381, 0))</f>
        <v/>
      </c>
      <c r="P386">
        <f>IF('Raw Data'!E381-'Raw Data'!D381&gt;3, 'Raw Data'!N381, IF('Raw Data'!D381-'Raw Data'!E381&gt;3, 'Raw Data'!M381, 0))</f>
        <v/>
      </c>
      <c r="Q386">
        <f>IF(ISBLANK('Raw Data'!E381),0,IF(AND('Raw Data'!E381-'Raw Data'!D381&lt;4,'Raw Data'!E381-'Raw Data'!D381&gt;0),'Raw Data'!L381,IF(AND('Raw Data'!D381&gt;'Raw Data'!E381,'Raw Data'!D381-'Raw Data'!E381&gt;0),'Raw Data'!K381,0)))</f>
        <v/>
      </c>
      <c r="R386">
        <f>IF(ISBLANK('Raw Data'!K381),0,IFERROR(IF(MATCH(SMALL('Raw Data'!K381:N381,1),L386:O386,0),SMALL('Raw Data'!K381:N381,1)),0))</f>
        <v/>
      </c>
      <c r="S386">
        <f>IF(ISBLANK('Raw Data'!K381),0,IFERROR(IF(MATCH(SMALL('Raw Data'!K381:N381,2),L386:O386,0),SMALL('Raw Data'!K381:N381,2)),0))</f>
        <v/>
      </c>
      <c r="T386">
        <f>IF(ISBLANK('Raw Data'!K381),0,IFERROR(IF(MATCH(SMALL('Raw Data'!K381:N381,3),L386:O386,0),SMALL('Raw Data'!K381:N381,3)),0))</f>
        <v/>
      </c>
      <c r="U386">
        <f>IF(ISBLANK('Raw Data'!K381),0,IFERROR(IF(MATCH(SMALL('Raw Data'!K381:N381,4),L386:O386,0),SMALL('Raw Data'!K381:N381,4)),0))</f>
        <v/>
      </c>
      <c r="V386">
        <f>IF(AND('Raw Data'!D381&lt;3, 'Raw Data'!E381&lt;3, 'Raw Data'!A381&gt;0), 'Raw Data'!AF381, 0)</f>
        <v/>
      </c>
      <c r="W386">
        <f>IF(AND('Raw Data'!D381&lt;4, 'Raw Data'!E381&lt;4, 'Raw Data'!A381&gt;0), 'Raw Data'!AI381, 0)</f>
        <v/>
      </c>
      <c r="X386">
        <f>IF(AND('Raw Data'!D381&lt;5, 'Raw Data'!E381&lt;5, 'Raw Data'!A381&gt;0), 'Raw Data'!AL381, 0)</f>
        <v/>
      </c>
      <c r="Y386">
        <f>IF(AND('Raw Data'!D381&lt;6, 'Raw Data'!E381&lt;6, 'Raw Data'!A381&gt;0), 'Raw Data'!AO381, 0)</f>
        <v/>
      </c>
      <c r="Z386">
        <f>IF(ISBLANK('Raw Data'!D381), 0, IF('Raw Data'!D381-'Raw Data'!E381&gt;1, 'Raw Data'!AW381, 0))</f>
        <v/>
      </c>
      <c r="AA386">
        <f>IF(ISBLANK('Raw Data'!A381), 0, IF(ABS('Raw Data'!D381-'Raw Data'!E381)&lt;2, 'Raw Data'!AX381, 0))</f>
        <v/>
      </c>
      <c r="AB386">
        <f>IF(ISBLANK('Raw Data'!D381), 0, IF('Raw Data'!E381-'Raw Data'!D381&gt;1, 'Raw Data'!AY381, 0))</f>
        <v/>
      </c>
      <c r="AC386">
        <f>IF(ISBLANK('Raw Data'!D381), 0, IF('Raw Data'!D381-'Raw Data'!E381&gt;2, 'Raw Data'!AZ381, 0))</f>
        <v/>
      </c>
      <c r="AD386">
        <f>IF(ISBLANK('Raw Data'!A381), 0, IF(ABS('Raw Data'!D381-'Raw Data'!E381)&lt;3, 'Raw Data'!BA381, 0))</f>
        <v/>
      </c>
      <c r="AE386">
        <f>IF(ISBLANK('Raw Data'!D381), 0, IF('Raw Data'!E381-'Raw Data'!D381&gt;2, 'Raw Data'!BB381, 0))</f>
        <v/>
      </c>
      <c r="AF386">
        <f>IF(ISBLANK('Raw Data'!D381), 0, IF('Raw Data'!D381-'Raw Data'!E381&gt;3, 'Raw Data'!BC381, 0))</f>
        <v/>
      </c>
      <c r="AG386">
        <f>IF(ISBLANK('Raw Data'!A381), 0, IF(ABS('Raw Data'!D381-'Raw Data'!E381)&lt;4, 'Raw Data'!BD381, 0))</f>
        <v/>
      </c>
      <c r="AH386">
        <f>IF(ISBLANK('Raw Data'!D381), 0, IF('Raw Data'!E381-'Raw Data'!D381&gt;3, 'Raw Data'!BE381, 0))</f>
        <v/>
      </c>
      <c r="AI386">
        <f>IF(SUM('Raw Data'!D381:E381)&gt;'Raw Data'!F381, 'Raw Data'!G381, 0)</f>
        <v/>
      </c>
      <c r="AJ386">
        <f>IF(ISBLANK('Raw Data'!D381), 0, IF(SUM('Raw Data'!D381:E381)&lt;'Raw Data'!F381, 'Raw Data'!H381, 0))</f>
        <v/>
      </c>
      <c r="AK386">
        <f>IF(ISBLANK('Raw Data'!A381), 0, IF(AND('Raw Data'!D381&lt;3, 'Raw Data'!E381&lt;3, 'Raw Data'!F381&lt;BB$2), 'Raw Data'!AF381, 0))</f>
        <v/>
      </c>
      <c r="AL386">
        <f>IF(ISBLANK('Raw Data'!A381), 0, IF(AND('Raw Data'!D381&lt;4, 'Raw Data'!E381&lt;4, 'Raw Data'!F381&lt;BB$2), 'Raw Data'!AI381, 0))</f>
        <v/>
      </c>
      <c r="AM386">
        <f>IF(ISBLANK('Raw Data'!A381), 0, IF(AND('Raw Data'!D381&lt;5, 'Raw Data'!E381&lt;5, 'Raw Data'!F381&lt;BB$2), 'Raw Data'!AL381, 0))</f>
        <v/>
      </c>
      <c r="AN386">
        <f>IF(ISBLANK('Raw Data'!A381), 0, IF(AND('Raw Data'!D381&lt;6, 'Raw Data'!E381&lt;6, 'Raw Data'!F381&lt;BB$2), 'Raw Data'!AO381, 0))</f>
        <v/>
      </c>
      <c r="AO386">
        <f>IF(ISBLANK('Raw Data'!A381), 0, IF(AND('Raw Data'!I381&lt;Analysis!$BC$2, 'Raw Data'!D381-'Raw Data'!E381&gt;1), 'Raw Data'!AW381, IF(AND('Raw Data'!J381&lt;Analysis!$BC$2, 'Raw Data'!E381-'Raw Data'!D381&gt;1), 'Raw Data'!AY381, 0)))</f>
        <v/>
      </c>
      <c r="AP386">
        <f>IF(ISBLANK('Raw Data'!A381), 0, IF(AND('Raw Data'!I381&lt;Analysis!$BC$2, 'Raw Data'!D381-'Raw Data'!E381&gt;2), 'Raw Data'!AZ381, IF(AND('Raw Data'!J381&lt;Analysis!$BC$2, 'Raw Data'!E381-'Raw Data'!D381&gt;2), 'Raw Data'!BB381, 0)))</f>
        <v/>
      </c>
      <c r="AQ386">
        <f>IF(ISBLANK('Raw Data'!A381), 0, IF(AND('Raw Data'!I381&lt;Analysis!$BC$2, 'Raw Data'!D381-'Raw Data'!E381&gt;3), 'Raw Data'!BC381, IF(AND('Raw Data'!J381&lt;Analysis!$BC$2, 'Raw Data'!E381-'Raw Data'!D381&gt;3), 'Raw Data'!BE381, 0)))</f>
        <v/>
      </c>
      <c r="AR386">
        <f>IF('Hidden Analysiss'!D382=1,IF(ABS('Raw Data'!E381-'Raw Data'!D381)&lt;2,'Raw Data'!AX381,0), 0)</f>
        <v/>
      </c>
      <c r="AS386">
        <f>IF('Hidden Analysiss'!D382=1,IF(ABS('Raw Data'!E381-'Raw Data'!D381)&lt;3,'Raw Data'!BA381,0), 0)</f>
        <v/>
      </c>
      <c r="AT386">
        <f>IF('Hidden Analysiss'!D382=1,IF(ABS('Raw Data'!E381-'Raw Data'!D381)&lt;4,'Raw Data'!BD381,0), 0)</f>
        <v/>
      </c>
      <c r="AU386">
        <f>IF(AND('Hidden Analysiss'!E382=1, ABS('Raw Data'!E381-'Raw Data'!D381)&lt;2), 'Raw Data'!AX381, 0)</f>
        <v/>
      </c>
      <c r="AV386">
        <f>IF(AND('Hidden Analysiss'!E382=1, ABS('Raw Data'!E381-'Raw Data'!D381)&lt;3), 'Raw Data'!BA381, 0)</f>
        <v/>
      </c>
      <c r="AW386">
        <f>IF(AND('Hidden Analysiss'!E382=1, ABS('Raw Data'!E381-'Raw Data'!D381)&lt;3), 'Raw Data'!BD381, 0)</f>
        <v/>
      </c>
    </row>
    <row r="387">
      <c r="A387" s="1">
        <f>'Raw Data'!A382</f>
        <v/>
      </c>
      <c r="B387">
        <f>IF('Raw Data'!E382&gt;'Raw Data'!D382, 'Raw Data'!J382, 0)</f>
        <v/>
      </c>
      <c r="C387">
        <f>IF('Raw Data'!D382&gt;'Raw Data'!E382, 'Raw Data'!I382, 0)</f>
        <v/>
      </c>
      <c r="D387">
        <f>SUM(G387:H387)</f>
        <v/>
      </c>
      <c r="E387">
        <f>IF(AND('Raw Data'!J382&lt;'Raw Data'!I382,'Raw Data'!E382&gt;'Raw Data'!D382,'Raw Data'!E382-'Raw Data'!D382&gt;3),'Raw Data'!N382,IF(AND('Raw Data'!I382&lt;'Raw Data'!J382,'Raw Data'!D382&gt;'Raw Data'!E382,'Raw Data'!D382-'Raw Data'!E382&gt;3),'Raw Data'!M382,0))</f>
        <v/>
      </c>
      <c r="F387">
        <f>IF(AND('Raw Data'!J382&lt;'Raw Data'!I382,'Raw Data'!E382&gt;'Raw Data'!D382,'Raw Data'!E382-'Raw Data'!D382&lt;4),'Raw Data'!L382,IF(AND('Raw Data'!I382&lt;'Raw Data'!J382,'Raw Data'!D382&gt;'Raw Data'!E382,'Raw Data'!D382-'Raw Data'!E382&lt;4),'Raw Data'!K382,0))</f>
        <v/>
      </c>
      <c r="G387">
        <f>IF(AND('Raw Data'!J382&lt;'Raw Data'!I382, 'Raw Data'!E382&gt;'Raw Data'!D382), 'Raw Data'!J382, 0)</f>
        <v/>
      </c>
      <c r="H387">
        <f>IF(AND('Raw Data'!J382&gt;'Raw Data'!I382, 'Raw Data'!E382&lt;'Raw Data'!D382), 'Raw Data'!I382, 0)</f>
        <v/>
      </c>
      <c r="I387">
        <f>SUM(J387:K387)</f>
        <v/>
      </c>
      <c r="J387">
        <f>IF(AND('Raw Data'!J382&gt;'Raw Data'!I382, 'Raw Data'!E382&gt;'Raw Data'!D382), 'Raw Data'!J382, 0)</f>
        <v/>
      </c>
      <c r="K387">
        <f>IF(AND('Raw Data'!I382&gt;'Raw Data'!J382, 'Raw Data'!D382&gt;'Raw Data'!E382), 'Raw Data'!I382, 0)</f>
        <v/>
      </c>
      <c r="L387">
        <f>IF('Raw Data'!E382-'Raw Data'!D382&gt;3, 'Raw Data'!N382, 0)</f>
        <v/>
      </c>
      <c r="M387">
        <f>IF('Raw Data'!D382-'Raw Data'!E382&gt;3, 'Raw Data'!M382, 0)</f>
        <v/>
      </c>
      <c r="N387">
        <f>IF(ISBLANK('Raw Data'!D382),0,IF(AND('Raw Data'!E382&gt;'Raw Data'!D382,'Raw Data'!E382-'Raw Data'!D382&gt;0,'Raw Data'!E382-'Raw Data'!D382&lt;4),'Raw Data'!L382, 0))</f>
        <v/>
      </c>
      <c r="O387">
        <f>IF(ISBLANK('Raw Data'!D382),0,IF(AND('Raw Data'!E382&gt;'Raw Data'!D382,'Raw Data'!E382-'Raw Data'!D382&gt;0,'Raw Data'!D382-'Raw Data'!E382&lt;4),'Raw Data'!K382, 0))</f>
        <v/>
      </c>
      <c r="P387">
        <f>IF('Raw Data'!E382-'Raw Data'!D382&gt;3, 'Raw Data'!N382, IF('Raw Data'!D382-'Raw Data'!E382&gt;3, 'Raw Data'!M382, 0))</f>
        <v/>
      </c>
      <c r="Q387">
        <f>IF(ISBLANK('Raw Data'!E382),0,IF(AND('Raw Data'!E382-'Raw Data'!D382&lt;4,'Raw Data'!E382-'Raw Data'!D382&gt;0),'Raw Data'!L382,IF(AND('Raw Data'!D382&gt;'Raw Data'!E382,'Raw Data'!D382-'Raw Data'!E382&gt;0),'Raw Data'!K382,0)))</f>
        <v/>
      </c>
      <c r="R387">
        <f>IF(ISBLANK('Raw Data'!K382),0,IFERROR(IF(MATCH(SMALL('Raw Data'!K382:N382,1),L387:O387,0),SMALL('Raw Data'!K382:N382,1)),0))</f>
        <v/>
      </c>
      <c r="S387">
        <f>IF(ISBLANK('Raw Data'!K382),0,IFERROR(IF(MATCH(SMALL('Raw Data'!K382:N382,2),L387:O387,0),SMALL('Raw Data'!K382:N382,2)),0))</f>
        <v/>
      </c>
      <c r="T387">
        <f>IF(ISBLANK('Raw Data'!K382),0,IFERROR(IF(MATCH(SMALL('Raw Data'!K382:N382,3),L387:O387,0),SMALL('Raw Data'!K382:N382,3)),0))</f>
        <v/>
      </c>
      <c r="U387">
        <f>IF(ISBLANK('Raw Data'!K382),0,IFERROR(IF(MATCH(SMALL('Raw Data'!K382:N382,4),L387:O387,0),SMALL('Raw Data'!K382:N382,4)),0))</f>
        <v/>
      </c>
      <c r="V387">
        <f>IF(AND('Raw Data'!D382&lt;3, 'Raw Data'!E382&lt;3, 'Raw Data'!A382&gt;0), 'Raw Data'!AF382, 0)</f>
        <v/>
      </c>
      <c r="W387">
        <f>IF(AND('Raw Data'!D382&lt;4, 'Raw Data'!E382&lt;4, 'Raw Data'!A382&gt;0), 'Raw Data'!AI382, 0)</f>
        <v/>
      </c>
      <c r="X387">
        <f>IF(AND('Raw Data'!D382&lt;5, 'Raw Data'!E382&lt;5, 'Raw Data'!A382&gt;0), 'Raw Data'!AL382, 0)</f>
        <v/>
      </c>
      <c r="Y387">
        <f>IF(AND('Raw Data'!D382&lt;6, 'Raw Data'!E382&lt;6, 'Raw Data'!A382&gt;0), 'Raw Data'!AO382, 0)</f>
        <v/>
      </c>
      <c r="Z387">
        <f>IF(ISBLANK('Raw Data'!D382), 0, IF('Raw Data'!D382-'Raw Data'!E382&gt;1, 'Raw Data'!AW382, 0))</f>
        <v/>
      </c>
      <c r="AA387">
        <f>IF(ISBLANK('Raw Data'!A382), 0, IF(ABS('Raw Data'!D382-'Raw Data'!E382)&lt;2, 'Raw Data'!AX382, 0))</f>
        <v/>
      </c>
      <c r="AB387">
        <f>IF(ISBLANK('Raw Data'!D382), 0, IF('Raw Data'!E382-'Raw Data'!D382&gt;1, 'Raw Data'!AY382, 0))</f>
        <v/>
      </c>
      <c r="AC387">
        <f>IF(ISBLANK('Raw Data'!D382), 0, IF('Raw Data'!D382-'Raw Data'!E382&gt;2, 'Raw Data'!AZ382, 0))</f>
        <v/>
      </c>
      <c r="AD387">
        <f>IF(ISBLANK('Raw Data'!A382), 0, IF(ABS('Raw Data'!D382-'Raw Data'!E382)&lt;3, 'Raw Data'!BA382, 0))</f>
        <v/>
      </c>
      <c r="AE387">
        <f>IF(ISBLANK('Raw Data'!D382), 0, IF('Raw Data'!E382-'Raw Data'!D382&gt;2, 'Raw Data'!BB382, 0))</f>
        <v/>
      </c>
      <c r="AF387">
        <f>IF(ISBLANK('Raw Data'!D382), 0, IF('Raw Data'!D382-'Raw Data'!E382&gt;3, 'Raw Data'!BC382, 0))</f>
        <v/>
      </c>
      <c r="AG387">
        <f>IF(ISBLANK('Raw Data'!A382), 0, IF(ABS('Raw Data'!D382-'Raw Data'!E382)&lt;4, 'Raw Data'!BD382, 0))</f>
        <v/>
      </c>
      <c r="AH387">
        <f>IF(ISBLANK('Raw Data'!D382), 0, IF('Raw Data'!E382-'Raw Data'!D382&gt;3, 'Raw Data'!BE382, 0))</f>
        <v/>
      </c>
      <c r="AI387">
        <f>IF(SUM('Raw Data'!D382:E382)&gt;'Raw Data'!F382, 'Raw Data'!G382, 0)</f>
        <v/>
      </c>
      <c r="AJ387">
        <f>IF(ISBLANK('Raw Data'!D382), 0, IF(SUM('Raw Data'!D382:E382)&lt;'Raw Data'!F382, 'Raw Data'!H382, 0))</f>
        <v/>
      </c>
      <c r="AK387">
        <f>IF(ISBLANK('Raw Data'!A382), 0, IF(AND('Raw Data'!D382&lt;3, 'Raw Data'!E382&lt;3, 'Raw Data'!F382&lt;BB$2), 'Raw Data'!AF382, 0))</f>
        <v/>
      </c>
      <c r="AL387">
        <f>IF(ISBLANK('Raw Data'!A382), 0, IF(AND('Raw Data'!D382&lt;4, 'Raw Data'!E382&lt;4, 'Raw Data'!F382&lt;BB$2), 'Raw Data'!AI382, 0))</f>
        <v/>
      </c>
      <c r="AM387">
        <f>IF(ISBLANK('Raw Data'!A382), 0, IF(AND('Raw Data'!D382&lt;5, 'Raw Data'!E382&lt;5, 'Raw Data'!F382&lt;BB$2), 'Raw Data'!AL382, 0))</f>
        <v/>
      </c>
      <c r="AN387">
        <f>IF(ISBLANK('Raw Data'!A382), 0, IF(AND('Raw Data'!D382&lt;6, 'Raw Data'!E382&lt;6, 'Raw Data'!F382&lt;BB$2), 'Raw Data'!AO382, 0))</f>
        <v/>
      </c>
      <c r="AO387">
        <f>IF(ISBLANK('Raw Data'!A382), 0, IF(AND('Raw Data'!I382&lt;Analysis!$BC$2, 'Raw Data'!D382-'Raw Data'!E382&gt;1), 'Raw Data'!AW382, IF(AND('Raw Data'!J382&lt;Analysis!$BC$2, 'Raw Data'!E382-'Raw Data'!D382&gt;1), 'Raw Data'!AY382, 0)))</f>
        <v/>
      </c>
      <c r="AP387">
        <f>IF(ISBLANK('Raw Data'!A382), 0, IF(AND('Raw Data'!I382&lt;Analysis!$BC$2, 'Raw Data'!D382-'Raw Data'!E382&gt;2), 'Raw Data'!AZ382, IF(AND('Raw Data'!J382&lt;Analysis!$BC$2, 'Raw Data'!E382-'Raw Data'!D382&gt;2), 'Raw Data'!BB382, 0)))</f>
        <v/>
      </c>
      <c r="AQ387">
        <f>IF(ISBLANK('Raw Data'!A382), 0, IF(AND('Raw Data'!I382&lt;Analysis!$BC$2, 'Raw Data'!D382-'Raw Data'!E382&gt;3), 'Raw Data'!BC382, IF(AND('Raw Data'!J382&lt;Analysis!$BC$2, 'Raw Data'!E382-'Raw Data'!D382&gt;3), 'Raw Data'!BE382, 0)))</f>
        <v/>
      </c>
      <c r="AR387">
        <f>IF('Hidden Analysiss'!D383=1,IF(ABS('Raw Data'!E382-'Raw Data'!D382)&lt;2,'Raw Data'!AX382,0), 0)</f>
        <v/>
      </c>
      <c r="AS387">
        <f>IF('Hidden Analysiss'!D383=1,IF(ABS('Raw Data'!E382-'Raw Data'!D382)&lt;3,'Raw Data'!BA382,0), 0)</f>
        <v/>
      </c>
      <c r="AT387">
        <f>IF('Hidden Analysiss'!D383=1,IF(ABS('Raw Data'!E382-'Raw Data'!D382)&lt;4,'Raw Data'!BD382,0), 0)</f>
        <v/>
      </c>
      <c r="AU387">
        <f>IF(AND('Hidden Analysiss'!E383=1, ABS('Raw Data'!E382-'Raw Data'!D382)&lt;2), 'Raw Data'!AX382, 0)</f>
        <v/>
      </c>
      <c r="AV387">
        <f>IF(AND('Hidden Analysiss'!E383=1, ABS('Raw Data'!E382-'Raw Data'!D382)&lt;3), 'Raw Data'!BA382, 0)</f>
        <v/>
      </c>
      <c r="AW387">
        <f>IF(AND('Hidden Analysiss'!E383=1, ABS('Raw Data'!E382-'Raw Data'!D382)&lt;3), 'Raw Data'!BD382, 0)</f>
        <v/>
      </c>
    </row>
    <row r="388">
      <c r="A388" s="1">
        <f>'Raw Data'!A383</f>
        <v/>
      </c>
      <c r="B388">
        <f>IF('Raw Data'!E383&gt;'Raw Data'!D383, 'Raw Data'!J383, 0)</f>
        <v/>
      </c>
      <c r="C388">
        <f>IF('Raw Data'!D383&gt;'Raw Data'!E383, 'Raw Data'!I383, 0)</f>
        <v/>
      </c>
      <c r="D388">
        <f>SUM(G388:H388)</f>
        <v/>
      </c>
      <c r="E388">
        <f>IF(AND('Raw Data'!J383&lt;'Raw Data'!I383,'Raw Data'!E383&gt;'Raw Data'!D383,'Raw Data'!E383-'Raw Data'!D383&gt;3),'Raw Data'!N383,IF(AND('Raw Data'!I383&lt;'Raw Data'!J383,'Raw Data'!D383&gt;'Raw Data'!E383,'Raw Data'!D383-'Raw Data'!E383&gt;3),'Raw Data'!M383,0))</f>
        <v/>
      </c>
      <c r="F388">
        <f>IF(AND('Raw Data'!J383&lt;'Raw Data'!I383,'Raw Data'!E383&gt;'Raw Data'!D383,'Raw Data'!E383-'Raw Data'!D383&lt;4),'Raw Data'!L383,IF(AND('Raw Data'!I383&lt;'Raw Data'!J383,'Raw Data'!D383&gt;'Raw Data'!E383,'Raw Data'!D383-'Raw Data'!E383&lt;4),'Raw Data'!K383,0))</f>
        <v/>
      </c>
      <c r="G388">
        <f>IF(AND('Raw Data'!J383&lt;'Raw Data'!I383, 'Raw Data'!E383&gt;'Raw Data'!D383), 'Raw Data'!J383, 0)</f>
        <v/>
      </c>
      <c r="H388">
        <f>IF(AND('Raw Data'!J383&gt;'Raw Data'!I383, 'Raw Data'!E383&lt;'Raw Data'!D383), 'Raw Data'!I383, 0)</f>
        <v/>
      </c>
      <c r="I388">
        <f>SUM(J388:K388)</f>
        <v/>
      </c>
      <c r="J388">
        <f>IF(AND('Raw Data'!J383&gt;'Raw Data'!I383, 'Raw Data'!E383&gt;'Raw Data'!D383), 'Raw Data'!J383, 0)</f>
        <v/>
      </c>
      <c r="K388">
        <f>IF(AND('Raw Data'!I383&gt;'Raw Data'!J383, 'Raw Data'!D383&gt;'Raw Data'!E383), 'Raw Data'!I383, 0)</f>
        <v/>
      </c>
      <c r="L388">
        <f>IF('Raw Data'!E383-'Raw Data'!D383&gt;3, 'Raw Data'!N383, 0)</f>
        <v/>
      </c>
      <c r="M388">
        <f>IF('Raw Data'!D383-'Raw Data'!E383&gt;3, 'Raw Data'!M383, 0)</f>
        <v/>
      </c>
      <c r="N388">
        <f>IF(ISBLANK('Raw Data'!D383),0,IF(AND('Raw Data'!E383&gt;'Raw Data'!D383,'Raw Data'!E383-'Raw Data'!D383&gt;0,'Raw Data'!E383-'Raw Data'!D383&lt;4),'Raw Data'!L383, 0))</f>
        <v/>
      </c>
      <c r="O388">
        <f>IF(ISBLANK('Raw Data'!D383),0,IF(AND('Raw Data'!E383&gt;'Raw Data'!D383,'Raw Data'!E383-'Raw Data'!D383&gt;0,'Raw Data'!D383-'Raw Data'!E383&lt;4),'Raw Data'!K383, 0))</f>
        <v/>
      </c>
      <c r="P388">
        <f>IF('Raw Data'!E383-'Raw Data'!D383&gt;3, 'Raw Data'!N383, IF('Raw Data'!D383-'Raw Data'!E383&gt;3, 'Raw Data'!M383, 0))</f>
        <v/>
      </c>
      <c r="Q388">
        <f>IF(ISBLANK('Raw Data'!E383),0,IF(AND('Raw Data'!E383-'Raw Data'!D383&lt;4,'Raw Data'!E383-'Raw Data'!D383&gt;0),'Raw Data'!L383,IF(AND('Raw Data'!D383&gt;'Raw Data'!E383,'Raw Data'!D383-'Raw Data'!E383&gt;0),'Raw Data'!K383,0)))</f>
        <v/>
      </c>
      <c r="R388">
        <f>IF(ISBLANK('Raw Data'!K383),0,IFERROR(IF(MATCH(SMALL('Raw Data'!K383:N383,1),L388:O388,0),SMALL('Raw Data'!K383:N383,1)),0))</f>
        <v/>
      </c>
      <c r="S388">
        <f>IF(ISBLANK('Raw Data'!K383),0,IFERROR(IF(MATCH(SMALL('Raw Data'!K383:N383,2),L388:O388,0),SMALL('Raw Data'!K383:N383,2)),0))</f>
        <v/>
      </c>
      <c r="T388">
        <f>IF(ISBLANK('Raw Data'!K383),0,IFERROR(IF(MATCH(SMALL('Raw Data'!K383:N383,3),L388:O388,0),SMALL('Raw Data'!K383:N383,3)),0))</f>
        <v/>
      </c>
      <c r="U388">
        <f>IF(ISBLANK('Raw Data'!K383),0,IFERROR(IF(MATCH(SMALL('Raw Data'!K383:N383,4),L388:O388,0),SMALL('Raw Data'!K383:N383,4)),0))</f>
        <v/>
      </c>
      <c r="V388">
        <f>IF(AND('Raw Data'!D383&lt;3, 'Raw Data'!E383&lt;3, 'Raw Data'!A383&gt;0), 'Raw Data'!AF383, 0)</f>
        <v/>
      </c>
      <c r="W388">
        <f>IF(AND('Raw Data'!D383&lt;4, 'Raw Data'!E383&lt;4, 'Raw Data'!A383&gt;0), 'Raw Data'!AI383, 0)</f>
        <v/>
      </c>
      <c r="X388">
        <f>IF(AND('Raw Data'!D383&lt;5, 'Raw Data'!E383&lt;5, 'Raw Data'!A383&gt;0), 'Raw Data'!AL383, 0)</f>
        <v/>
      </c>
      <c r="Y388">
        <f>IF(AND('Raw Data'!D383&lt;6, 'Raw Data'!E383&lt;6, 'Raw Data'!A383&gt;0), 'Raw Data'!AO383, 0)</f>
        <v/>
      </c>
      <c r="Z388">
        <f>IF(ISBLANK('Raw Data'!D383), 0, IF('Raw Data'!D383-'Raw Data'!E383&gt;1, 'Raw Data'!AW383, 0))</f>
        <v/>
      </c>
      <c r="AA388">
        <f>IF(ISBLANK('Raw Data'!A383), 0, IF(ABS('Raw Data'!D383-'Raw Data'!E383)&lt;2, 'Raw Data'!AX383, 0))</f>
        <v/>
      </c>
      <c r="AB388">
        <f>IF(ISBLANK('Raw Data'!D383), 0, IF('Raw Data'!E383-'Raw Data'!D383&gt;1, 'Raw Data'!AY383, 0))</f>
        <v/>
      </c>
      <c r="AC388">
        <f>IF(ISBLANK('Raw Data'!D383), 0, IF('Raw Data'!D383-'Raw Data'!E383&gt;2, 'Raw Data'!AZ383, 0))</f>
        <v/>
      </c>
      <c r="AD388">
        <f>IF(ISBLANK('Raw Data'!A383), 0, IF(ABS('Raw Data'!D383-'Raw Data'!E383)&lt;3, 'Raw Data'!BA383, 0))</f>
        <v/>
      </c>
      <c r="AE388">
        <f>IF(ISBLANK('Raw Data'!D383), 0, IF('Raw Data'!E383-'Raw Data'!D383&gt;2, 'Raw Data'!BB383, 0))</f>
        <v/>
      </c>
      <c r="AF388">
        <f>IF(ISBLANK('Raw Data'!D383), 0, IF('Raw Data'!D383-'Raw Data'!E383&gt;3, 'Raw Data'!BC383, 0))</f>
        <v/>
      </c>
      <c r="AG388">
        <f>IF(ISBLANK('Raw Data'!A383), 0, IF(ABS('Raw Data'!D383-'Raw Data'!E383)&lt;4, 'Raw Data'!BD383, 0))</f>
        <v/>
      </c>
      <c r="AH388">
        <f>IF(ISBLANK('Raw Data'!D383), 0, IF('Raw Data'!E383-'Raw Data'!D383&gt;3, 'Raw Data'!BE383, 0))</f>
        <v/>
      </c>
      <c r="AI388">
        <f>IF(SUM('Raw Data'!D383:E383)&gt;'Raw Data'!F383, 'Raw Data'!G383, 0)</f>
        <v/>
      </c>
      <c r="AJ388">
        <f>IF(ISBLANK('Raw Data'!D383), 0, IF(SUM('Raw Data'!D383:E383)&lt;'Raw Data'!F383, 'Raw Data'!H383, 0))</f>
        <v/>
      </c>
      <c r="AK388">
        <f>IF(ISBLANK('Raw Data'!A383), 0, IF(AND('Raw Data'!D383&lt;3, 'Raw Data'!E383&lt;3, 'Raw Data'!F383&lt;BB$2), 'Raw Data'!AF383, 0))</f>
        <v/>
      </c>
      <c r="AL388">
        <f>IF(ISBLANK('Raw Data'!A383), 0, IF(AND('Raw Data'!D383&lt;4, 'Raw Data'!E383&lt;4, 'Raw Data'!F383&lt;BB$2), 'Raw Data'!AI383, 0))</f>
        <v/>
      </c>
      <c r="AM388">
        <f>IF(ISBLANK('Raw Data'!A383), 0, IF(AND('Raw Data'!D383&lt;5, 'Raw Data'!E383&lt;5, 'Raw Data'!F383&lt;BB$2), 'Raw Data'!AL383, 0))</f>
        <v/>
      </c>
      <c r="AN388">
        <f>IF(ISBLANK('Raw Data'!A383), 0, IF(AND('Raw Data'!D383&lt;6, 'Raw Data'!E383&lt;6, 'Raw Data'!F383&lt;BB$2), 'Raw Data'!AO383, 0))</f>
        <v/>
      </c>
      <c r="AO388">
        <f>IF(ISBLANK('Raw Data'!A383), 0, IF(AND('Raw Data'!I383&lt;Analysis!$BC$2, 'Raw Data'!D383-'Raw Data'!E383&gt;1), 'Raw Data'!AW383, IF(AND('Raw Data'!J383&lt;Analysis!$BC$2, 'Raw Data'!E383-'Raw Data'!D383&gt;1), 'Raw Data'!AY383, 0)))</f>
        <v/>
      </c>
      <c r="AP388">
        <f>IF(ISBLANK('Raw Data'!A383), 0, IF(AND('Raw Data'!I383&lt;Analysis!$BC$2, 'Raw Data'!D383-'Raw Data'!E383&gt;2), 'Raw Data'!AZ383, IF(AND('Raw Data'!J383&lt;Analysis!$BC$2, 'Raw Data'!E383-'Raw Data'!D383&gt;2), 'Raw Data'!BB383, 0)))</f>
        <v/>
      </c>
      <c r="AQ388">
        <f>IF(ISBLANK('Raw Data'!A383), 0, IF(AND('Raw Data'!I383&lt;Analysis!$BC$2, 'Raw Data'!D383-'Raw Data'!E383&gt;3), 'Raw Data'!BC383, IF(AND('Raw Data'!J383&lt;Analysis!$BC$2, 'Raw Data'!E383-'Raw Data'!D383&gt;3), 'Raw Data'!BE383, 0)))</f>
        <v/>
      </c>
      <c r="AR388">
        <f>IF('Hidden Analysiss'!D384=1,IF(ABS('Raw Data'!E383-'Raw Data'!D383)&lt;2,'Raw Data'!AX383,0), 0)</f>
        <v/>
      </c>
      <c r="AS388">
        <f>IF('Hidden Analysiss'!D384=1,IF(ABS('Raw Data'!E383-'Raw Data'!D383)&lt;3,'Raw Data'!BA383,0), 0)</f>
        <v/>
      </c>
      <c r="AT388">
        <f>IF('Hidden Analysiss'!D384=1,IF(ABS('Raw Data'!E383-'Raw Data'!D383)&lt;4,'Raw Data'!BD383,0), 0)</f>
        <v/>
      </c>
      <c r="AU388">
        <f>IF(AND('Hidden Analysiss'!E384=1, ABS('Raw Data'!E383-'Raw Data'!D383)&lt;2), 'Raw Data'!AX383, 0)</f>
        <v/>
      </c>
      <c r="AV388">
        <f>IF(AND('Hidden Analysiss'!E384=1, ABS('Raw Data'!E383-'Raw Data'!D383)&lt;3), 'Raw Data'!BA383, 0)</f>
        <v/>
      </c>
      <c r="AW388">
        <f>IF(AND('Hidden Analysiss'!E384=1, ABS('Raw Data'!E383-'Raw Data'!D383)&lt;3), 'Raw Data'!BD383, 0)</f>
        <v/>
      </c>
    </row>
    <row r="389">
      <c r="A389" s="1">
        <f>'Raw Data'!A384</f>
        <v/>
      </c>
      <c r="B389">
        <f>IF('Raw Data'!E384&gt;'Raw Data'!D384, 'Raw Data'!J384, 0)</f>
        <v/>
      </c>
      <c r="C389">
        <f>IF('Raw Data'!D384&gt;'Raw Data'!E384, 'Raw Data'!I384, 0)</f>
        <v/>
      </c>
      <c r="D389">
        <f>SUM(G389:H389)</f>
        <v/>
      </c>
      <c r="E389">
        <f>IF(AND('Raw Data'!J384&lt;'Raw Data'!I384,'Raw Data'!E384&gt;'Raw Data'!D384,'Raw Data'!E384-'Raw Data'!D384&gt;3),'Raw Data'!N384,IF(AND('Raw Data'!I384&lt;'Raw Data'!J384,'Raw Data'!D384&gt;'Raw Data'!E384,'Raw Data'!D384-'Raw Data'!E384&gt;3),'Raw Data'!M384,0))</f>
        <v/>
      </c>
      <c r="F389">
        <f>IF(AND('Raw Data'!J384&lt;'Raw Data'!I384,'Raw Data'!E384&gt;'Raw Data'!D384,'Raw Data'!E384-'Raw Data'!D384&lt;4),'Raw Data'!L384,IF(AND('Raw Data'!I384&lt;'Raw Data'!J384,'Raw Data'!D384&gt;'Raw Data'!E384,'Raw Data'!D384-'Raw Data'!E384&lt;4),'Raw Data'!K384,0))</f>
        <v/>
      </c>
      <c r="G389">
        <f>IF(AND('Raw Data'!J384&lt;'Raw Data'!I384, 'Raw Data'!E384&gt;'Raw Data'!D384), 'Raw Data'!J384, 0)</f>
        <v/>
      </c>
      <c r="H389">
        <f>IF(AND('Raw Data'!J384&gt;'Raw Data'!I384, 'Raw Data'!E384&lt;'Raw Data'!D384), 'Raw Data'!I384, 0)</f>
        <v/>
      </c>
      <c r="I389">
        <f>SUM(J389:K389)</f>
        <v/>
      </c>
      <c r="J389">
        <f>IF(AND('Raw Data'!J384&gt;'Raw Data'!I384, 'Raw Data'!E384&gt;'Raw Data'!D384), 'Raw Data'!J384, 0)</f>
        <v/>
      </c>
      <c r="K389">
        <f>IF(AND('Raw Data'!I384&gt;'Raw Data'!J384, 'Raw Data'!D384&gt;'Raw Data'!E384), 'Raw Data'!I384, 0)</f>
        <v/>
      </c>
      <c r="L389">
        <f>IF('Raw Data'!E384-'Raw Data'!D384&gt;3, 'Raw Data'!N384, 0)</f>
        <v/>
      </c>
      <c r="M389">
        <f>IF('Raw Data'!D384-'Raw Data'!E384&gt;3, 'Raw Data'!M384, 0)</f>
        <v/>
      </c>
      <c r="N389">
        <f>IF(ISBLANK('Raw Data'!D384),0,IF(AND('Raw Data'!E384&gt;'Raw Data'!D384,'Raw Data'!E384-'Raw Data'!D384&gt;0,'Raw Data'!E384-'Raw Data'!D384&lt;4),'Raw Data'!L384, 0))</f>
        <v/>
      </c>
      <c r="O389">
        <f>IF(ISBLANK('Raw Data'!D384),0,IF(AND('Raw Data'!E384&gt;'Raw Data'!D384,'Raw Data'!E384-'Raw Data'!D384&gt;0,'Raw Data'!D384-'Raw Data'!E384&lt;4),'Raw Data'!K384, 0))</f>
        <v/>
      </c>
      <c r="P389">
        <f>IF('Raw Data'!E384-'Raw Data'!D384&gt;3, 'Raw Data'!N384, IF('Raw Data'!D384-'Raw Data'!E384&gt;3, 'Raw Data'!M384, 0))</f>
        <v/>
      </c>
      <c r="Q389">
        <f>IF(ISBLANK('Raw Data'!E384),0,IF(AND('Raw Data'!E384-'Raw Data'!D384&lt;4,'Raw Data'!E384-'Raw Data'!D384&gt;0),'Raw Data'!L384,IF(AND('Raw Data'!D384&gt;'Raw Data'!E384,'Raw Data'!D384-'Raw Data'!E384&gt;0),'Raw Data'!K384,0)))</f>
        <v/>
      </c>
      <c r="R389">
        <f>IF(ISBLANK('Raw Data'!K384),0,IFERROR(IF(MATCH(SMALL('Raw Data'!K384:N384,1),L389:O389,0),SMALL('Raw Data'!K384:N384,1)),0))</f>
        <v/>
      </c>
      <c r="S389">
        <f>IF(ISBLANK('Raw Data'!K384),0,IFERROR(IF(MATCH(SMALL('Raw Data'!K384:N384,2),L389:O389,0),SMALL('Raw Data'!K384:N384,2)),0))</f>
        <v/>
      </c>
      <c r="T389">
        <f>IF(ISBLANK('Raw Data'!K384),0,IFERROR(IF(MATCH(SMALL('Raw Data'!K384:N384,3),L389:O389,0),SMALL('Raw Data'!K384:N384,3)),0))</f>
        <v/>
      </c>
      <c r="U389">
        <f>IF(ISBLANK('Raw Data'!K384),0,IFERROR(IF(MATCH(SMALL('Raw Data'!K384:N384,4),L389:O389,0),SMALL('Raw Data'!K384:N384,4)),0))</f>
        <v/>
      </c>
      <c r="V389">
        <f>IF(AND('Raw Data'!D384&lt;3, 'Raw Data'!E384&lt;3, 'Raw Data'!A384&gt;0), 'Raw Data'!AF384, 0)</f>
        <v/>
      </c>
      <c r="W389">
        <f>IF(AND('Raw Data'!D384&lt;4, 'Raw Data'!E384&lt;4, 'Raw Data'!A384&gt;0), 'Raw Data'!AI384, 0)</f>
        <v/>
      </c>
      <c r="X389">
        <f>IF(AND('Raw Data'!D384&lt;5, 'Raw Data'!E384&lt;5, 'Raw Data'!A384&gt;0), 'Raw Data'!AL384, 0)</f>
        <v/>
      </c>
      <c r="Y389">
        <f>IF(AND('Raw Data'!D384&lt;6, 'Raw Data'!E384&lt;6, 'Raw Data'!A384&gt;0), 'Raw Data'!AO384, 0)</f>
        <v/>
      </c>
      <c r="Z389">
        <f>IF(ISBLANK('Raw Data'!D384), 0, IF('Raw Data'!D384-'Raw Data'!E384&gt;1, 'Raw Data'!AW384, 0))</f>
        <v/>
      </c>
      <c r="AA389">
        <f>IF(ISBLANK('Raw Data'!A384), 0, IF(ABS('Raw Data'!D384-'Raw Data'!E384)&lt;2, 'Raw Data'!AX384, 0))</f>
        <v/>
      </c>
      <c r="AB389">
        <f>IF(ISBLANK('Raw Data'!D384), 0, IF('Raw Data'!E384-'Raw Data'!D384&gt;1, 'Raw Data'!AY384, 0))</f>
        <v/>
      </c>
      <c r="AC389">
        <f>IF(ISBLANK('Raw Data'!D384), 0, IF('Raw Data'!D384-'Raw Data'!E384&gt;2, 'Raw Data'!AZ384, 0))</f>
        <v/>
      </c>
      <c r="AD389">
        <f>IF(ISBLANK('Raw Data'!A384), 0, IF(ABS('Raw Data'!D384-'Raw Data'!E384)&lt;3, 'Raw Data'!BA384, 0))</f>
        <v/>
      </c>
      <c r="AE389">
        <f>IF(ISBLANK('Raw Data'!D384), 0, IF('Raw Data'!E384-'Raw Data'!D384&gt;2, 'Raw Data'!BB384, 0))</f>
        <v/>
      </c>
      <c r="AF389">
        <f>IF(ISBLANK('Raw Data'!D384), 0, IF('Raw Data'!D384-'Raw Data'!E384&gt;3, 'Raw Data'!BC384, 0))</f>
        <v/>
      </c>
      <c r="AG389">
        <f>IF(ISBLANK('Raw Data'!A384), 0, IF(ABS('Raw Data'!D384-'Raw Data'!E384)&lt;4, 'Raw Data'!BD384, 0))</f>
        <v/>
      </c>
      <c r="AH389">
        <f>IF(ISBLANK('Raw Data'!D384), 0, IF('Raw Data'!E384-'Raw Data'!D384&gt;3, 'Raw Data'!BE384, 0))</f>
        <v/>
      </c>
      <c r="AI389">
        <f>IF(SUM('Raw Data'!D384:E384)&gt;'Raw Data'!F384, 'Raw Data'!G384, 0)</f>
        <v/>
      </c>
      <c r="AJ389">
        <f>IF(ISBLANK('Raw Data'!D384), 0, IF(SUM('Raw Data'!D384:E384)&lt;'Raw Data'!F384, 'Raw Data'!H384, 0))</f>
        <v/>
      </c>
      <c r="AK389">
        <f>IF(ISBLANK('Raw Data'!A384), 0, IF(AND('Raw Data'!D384&lt;3, 'Raw Data'!E384&lt;3, 'Raw Data'!F384&lt;BB$2), 'Raw Data'!AF384, 0))</f>
        <v/>
      </c>
      <c r="AL389">
        <f>IF(ISBLANK('Raw Data'!A384), 0, IF(AND('Raw Data'!D384&lt;4, 'Raw Data'!E384&lt;4, 'Raw Data'!F384&lt;BB$2), 'Raw Data'!AI384, 0))</f>
        <v/>
      </c>
      <c r="AM389">
        <f>IF(ISBLANK('Raw Data'!A384), 0, IF(AND('Raw Data'!D384&lt;5, 'Raw Data'!E384&lt;5, 'Raw Data'!F384&lt;BB$2), 'Raw Data'!AL384, 0))</f>
        <v/>
      </c>
      <c r="AN389">
        <f>IF(ISBLANK('Raw Data'!A384), 0, IF(AND('Raw Data'!D384&lt;6, 'Raw Data'!E384&lt;6, 'Raw Data'!F384&lt;BB$2), 'Raw Data'!AO384, 0))</f>
        <v/>
      </c>
      <c r="AO389">
        <f>IF(ISBLANK('Raw Data'!A384), 0, IF(AND('Raw Data'!I384&lt;Analysis!$BC$2, 'Raw Data'!D384-'Raw Data'!E384&gt;1), 'Raw Data'!AW384, IF(AND('Raw Data'!J384&lt;Analysis!$BC$2, 'Raw Data'!E384-'Raw Data'!D384&gt;1), 'Raw Data'!AY384, 0)))</f>
        <v/>
      </c>
      <c r="AP389">
        <f>IF(ISBLANK('Raw Data'!A384), 0, IF(AND('Raw Data'!I384&lt;Analysis!$BC$2, 'Raw Data'!D384-'Raw Data'!E384&gt;2), 'Raw Data'!AZ384, IF(AND('Raw Data'!J384&lt;Analysis!$BC$2, 'Raw Data'!E384-'Raw Data'!D384&gt;2), 'Raw Data'!BB384, 0)))</f>
        <v/>
      </c>
      <c r="AQ389">
        <f>IF(ISBLANK('Raw Data'!A384), 0, IF(AND('Raw Data'!I384&lt;Analysis!$BC$2, 'Raw Data'!D384-'Raw Data'!E384&gt;3), 'Raw Data'!BC384, IF(AND('Raw Data'!J384&lt;Analysis!$BC$2, 'Raw Data'!E384-'Raw Data'!D384&gt;3), 'Raw Data'!BE384, 0)))</f>
        <v/>
      </c>
      <c r="AR389">
        <f>IF('Hidden Analysiss'!D385=1,IF(ABS('Raw Data'!E384-'Raw Data'!D384)&lt;2,'Raw Data'!AX384,0), 0)</f>
        <v/>
      </c>
      <c r="AS389">
        <f>IF('Hidden Analysiss'!D385=1,IF(ABS('Raw Data'!E384-'Raw Data'!D384)&lt;3,'Raw Data'!BA384,0), 0)</f>
        <v/>
      </c>
      <c r="AT389">
        <f>IF('Hidden Analysiss'!D385=1,IF(ABS('Raw Data'!E384-'Raw Data'!D384)&lt;4,'Raw Data'!BD384,0), 0)</f>
        <v/>
      </c>
      <c r="AU389">
        <f>IF(AND('Hidden Analysiss'!E385=1, ABS('Raw Data'!E384-'Raw Data'!D384)&lt;2), 'Raw Data'!AX384, 0)</f>
        <v/>
      </c>
      <c r="AV389">
        <f>IF(AND('Hidden Analysiss'!E385=1, ABS('Raw Data'!E384-'Raw Data'!D384)&lt;3), 'Raw Data'!BA384, 0)</f>
        <v/>
      </c>
      <c r="AW389">
        <f>IF(AND('Hidden Analysiss'!E385=1, ABS('Raw Data'!E384-'Raw Data'!D384)&lt;3), 'Raw Data'!BD384, 0)</f>
        <v/>
      </c>
    </row>
    <row r="390">
      <c r="A390" s="1">
        <f>'Raw Data'!A385</f>
        <v/>
      </c>
      <c r="B390">
        <f>IF('Raw Data'!E385&gt;'Raw Data'!D385, 'Raw Data'!J385, 0)</f>
        <v/>
      </c>
      <c r="C390">
        <f>IF('Raw Data'!D385&gt;'Raw Data'!E385, 'Raw Data'!I385, 0)</f>
        <v/>
      </c>
      <c r="D390">
        <f>SUM(G390:H390)</f>
        <v/>
      </c>
      <c r="E390">
        <f>IF(AND('Raw Data'!J385&lt;'Raw Data'!I385,'Raw Data'!E385&gt;'Raw Data'!D385,'Raw Data'!E385-'Raw Data'!D385&gt;3),'Raw Data'!N385,IF(AND('Raw Data'!I385&lt;'Raw Data'!J385,'Raw Data'!D385&gt;'Raw Data'!E385,'Raw Data'!D385-'Raw Data'!E385&gt;3),'Raw Data'!M385,0))</f>
        <v/>
      </c>
      <c r="F390">
        <f>IF(AND('Raw Data'!J385&lt;'Raw Data'!I385,'Raw Data'!E385&gt;'Raw Data'!D385,'Raw Data'!E385-'Raw Data'!D385&lt;4),'Raw Data'!L385,IF(AND('Raw Data'!I385&lt;'Raw Data'!J385,'Raw Data'!D385&gt;'Raw Data'!E385,'Raw Data'!D385-'Raw Data'!E385&lt;4),'Raw Data'!K385,0))</f>
        <v/>
      </c>
      <c r="G390">
        <f>IF(AND('Raw Data'!J385&lt;'Raw Data'!I385, 'Raw Data'!E385&gt;'Raw Data'!D385), 'Raw Data'!J385, 0)</f>
        <v/>
      </c>
      <c r="H390">
        <f>IF(AND('Raw Data'!J385&gt;'Raw Data'!I385, 'Raw Data'!E385&lt;'Raw Data'!D385), 'Raw Data'!I385, 0)</f>
        <v/>
      </c>
      <c r="I390">
        <f>SUM(J390:K390)</f>
        <v/>
      </c>
      <c r="J390">
        <f>IF(AND('Raw Data'!J385&gt;'Raw Data'!I385, 'Raw Data'!E385&gt;'Raw Data'!D385), 'Raw Data'!J385, 0)</f>
        <v/>
      </c>
      <c r="K390">
        <f>IF(AND('Raw Data'!I385&gt;'Raw Data'!J385, 'Raw Data'!D385&gt;'Raw Data'!E385), 'Raw Data'!I385, 0)</f>
        <v/>
      </c>
      <c r="L390">
        <f>IF('Raw Data'!E385-'Raw Data'!D385&gt;3, 'Raw Data'!N385, 0)</f>
        <v/>
      </c>
      <c r="M390">
        <f>IF('Raw Data'!D385-'Raw Data'!E385&gt;3, 'Raw Data'!M385, 0)</f>
        <v/>
      </c>
      <c r="N390">
        <f>IF(ISBLANK('Raw Data'!D385),0,IF(AND('Raw Data'!E385&gt;'Raw Data'!D385,'Raw Data'!E385-'Raw Data'!D385&gt;0,'Raw Data'!E385-'Raw Data'!D385&lt;4),'Raw Data'!L385, 0))</f>
        <v/>
      </c>
      <c r="O390">
        <f>IF(ISBLANK('Raw Data'!D385),0,IF(AND('Raw Data'!E385&gt;'Raw Data'!D385,'Raw Data'!E385-'Raw Data'!D385&gt;0,'Raw Data'!D385-'Raw Data'!E385&lt;4),'Raw Data'!K385, 0))</f>
        <v/>
      </c>
      <c r="P390">
        <f>IF('Raw Data'!E385-'Raw Data'!D385&gt;3, 'Raw Data'!N385, IF('Raw Data'!D385-'Raw Data'!E385&gt;3, 'Raw Data'!M385, 0))</f>
        <v/>
      </c>
      <c r="Q390">
        <f>IF(ISBLANK('Raw Data'!E385),0,IF(AND('Raw Data'!E385-'Raw Data'!D385&lt;4,'Raw Data'!E385-'Raw Data'!D385&gt;0),'Raw Data'!L385,IF(AND('Raw Data'!D385&gt;'Raw Data'!E385,'Raw Data'!D385-'Raw Data'!E385&gt;0),'Raw Data'!K385,0)))</f>
        <v/>
      </c>
      <c r="R390">
        <f>IF(ISBLANK('Raw Data'!K385),0,IFERROR(IF(MATCH(SMALL('Raw Data'!K385:N385,1),L390:O390,0),SMALL('Raw Data'!K385:N385,1)),0))</f>
        <v/>
      </c>
      <c r="S390">
        <f>IF(ISBLANK('Raw Data'!K385),0,IFERROR(IF(MATCH(SMALL('Raw Data'!K385:N385,2),L390:O390,0),SMALL('Raw Data'!K385:N385,2)),0))</f>
        <v/>
      </c>
      <c r="T390">
        <f>IF(ISBLANK('Raw Data'!K385),0,IFERROR(IF(MATCH(SMALL('Raw Data'!K385:N385,3),L390:O390,0),SMALL('Raw Data'!K385:N385,3)),0))</f>
        <v/>
      </c>
      <c r="U390">
        <f>IF(ISBLANK('Raw Data'!K385),0,IFERROR(IF(MATCH(SMALL('Raw Data'!K385:N385,4),L390:O390,0),SMALL('Raw Data'!K385:N385,4)),0))</f>
        <v/>
      </c>
      <c r="V390">
        <f>IF(AND('Raw Data'!D385&lt;3, 'Raw Data'!E385&lt;3, 'Raw Data'!A385&gt;0), 'Raw Data'!AF385, 0)</f>
        <v/>
      </c>
      <c r="W390">
        <f>IF(AND('Raw Data'!D385&lt;4, 'Raw Data'!E385&lt;4, 'Raw Data'!A385&gt;0), 'Raw Data'!AI385, 0)</f>
        <v/>
      </c>
      <c r="X390">
        <f>IF(AND('Raw Data'!D385&lt;5, 'Raw Data'!E385&lt;5, 'Raw Data'!A385&gt;0), 'Raw Data'!AL385, 0)</f>
        <v/>
      </c>
      <c r="Y390">
        <f>IF(AND('Raw Data'!D385&lt;6, 'Raw Data'!E385&lt;6, 'Raw Data'!A385&gt;0), 'Raw Data'!AO385, 0)</f>
        <v/>
      </c>
      <c r="Z390">
        <f>IF(ISBLANK('Raw Data'!D385), 0, IF('Raw Data'!D385-'Raw Data'!E385&gt;1, 'Raw Data'!AW385, 0))</f>
        <v/>
      </c>
      <c r="AA390">
        <f>IF(ISBLANK('Raw Data'!A385), 0, IF(ABS('Raw Data'!D385-'Raw Data'!E385)&lt;2, 'Raw Data'!AX385, 0))</f>
        <v/>
      </c>
      <c r="AB390">
        <f>IF(ISBLANK('Raw Data'!D385), 0, IF('Raw Data'!E385-'Raw Data'!D385&gt;1, 'Raw Data'!AY385, 0))</f>
        <v/>
      </c>
      <c r="AC390">
        <f>IF(ISBLANK('Raw Data'!D385), 0, IF('Raw Data'!D385-'Raw Data'!E385&gt;2, 'Raw Data'!AZ385, 0))</f>
        <v/>
      </c>
      <c r="AD390">
        <f>IF(ISBLANK('Raw Data'!A385), 0, IF(ABS('Raw Data'!D385-'Raw Data'!E385)&lt;3, 'Raw Data'!BA385, 0))</f>
        <v/>
      </c>
      <c r="AE390">
        <f>IF(ISBLANK('Raw Data'!D385), 0, IF('Raw Data'!E385-'Raw Data'!D385&gt;2, 'Raw Data'!BB385, 0))</f>
        <v/>
      </c>
      <c r="AF390">
        <f>IF(ISBLANK('Raw Data'!D385), 0, IF('Raw Data'!D385-'Raw Data'!E385&gt;3, 'Raw Data'!BC385, 0))</f>
        <v/>
      </c>
      <c r="AG390">
        <f>IF(ISBLANK('Raw Data'!A385), 0, IF(ABS('Raw Data'!D385-'Raw Data'!E385)&lt;4, 'Raw Data'!BD385, 0))</f>
        <v/>
      </c>
      <c r="AH390">
        <f>IF(ISBLANK('Raw Data'!D385), 0, IF('Raw Data'!E385-'Raw Data'!D385&gt;3, 'Raw Data'!BE385, 0))</f>
        <v/>
      </c>
      <c r="AI390">
        <f>IF(SUM('Raw Data'!D385:E385)&gt;'Raw Data'!F385, 'Raw Data'!G385, 0)</f>
        <v/>
      </c>
      <c r="AJ390">
        <f>IF(ISBLANK('Raw Data'!D385), 0, IF(SUM('Raw Data'!D385:E385)&lt;'Raw Data'!F385, 'Raw Data'!H385, 0))</f>
        <v/>
      </c>
      <c r="AK390">
        <f>IF(ISBLANK('Raw Data'!A385), 0, IF(AND('Raw Data'!D385&lt;3, 'Raw Data'!E385&lt;3, 'Raw Data'!F385&lt;BB$2), 'Raw Data'!AF385, 0))</f>
        <v/>
      </c>
      <c r="AL390">
        <f>IF(ISBLANK('Raw Data'!A385), 0, IF(AND('Raw Data'!D385&lt;4, 'Raw Data'!E385&lt;4, 'Raw Data'!F385&lt;BB$2), 'Raw Data'!AI385, 0))</f>
        <v/>
      </c>
      <c r="AM390">
        <f>IF(ISBLANK('Raw Data'!A385), 0, IF(AND('Raw Data'!D385&lt;5, 'Raw Data'!E385&lt;5, 'Raw Data'!F385&lt;BB$2), 'Raw Data'!AL385, 0))</f>
        <v/>
      </c>
      <c r="AN390">
        <f>IF(ISBLANK('Raw Data'!A385), 0, IF(AND('Raw Data'!D385&lt;6, 'Raw Data'!E385&lt;6, 'Raw Data'!F385&lt;BB$2), 'Raw Data'!AO385, 0))</f>
        <v/>
      </c>
      <c r="AO390">
        <f>IF(ISBLANK('Raw Data'!A385), 0, IF(AND('Raw Data'!I385&lt;Analysis!$BC$2, 'Raw Data'!D385-'Raw Data'!E385&gt;1), 'Raw Data'!AW385, IF(AND('Raw Data'!J385&lt;Analysis!$BC$2, 'Raw Data'!E385-'Raw Data'!D385&gt;1), 'Raw Data'!AY385, 0)))</f>
        <v/>
      </c>
      <c r="AP390">
        <f>IF(ISBLANK('Raw Data'!A385), 0, IF(AND('Raw Data'!I385&lt;Analysis!$BC$2, 'Raw Data'!D385-'Raw Data'!E385&gt;2), 'Raw Data'!AZ385, IF(AND('Raw Data'!J385&lt;Analysis!$BC$2, 'Raw Data'!E385-'Raw Data'!D385&gt;2), 'Raw Data'!BB385, 0)))</f>
        <v/>
      </c>
      <c r="AQ390">
        <f>IF(ISBLANK('Raw Data'!A385), 0, IF(AND('Raw Data'!I385&lt;Analysis!$BC$2, 'Raw Data'!D385-'Raw Data'!E385&gt;3), 'Raw Data'!BC385, IF(AND('Raw Data'!J385&lt;Analysis!$BC$2, 'Raw Data'!E385-'Raw Data'!D385&gt;3), 'Raw Data'!BE385, 0)))</f>
        <v/>
      </c>
      <c r="AR390">
        <f>IF('Hidden Analysiss'!D386=1,IF(ABS('Raw Data'!E385-'Raw Data'!D385)&lt;2,'Raw Data'!AX385,0), 0)</f>
        <v/>
      </c>
      <c r="AS390">
        <f>IF('Hidden Analysiss'!D386=1,IF(ABS('Raw Data'!E385-'Raw Data'!D385)&lt;3,'Raw Data'!BA385,0), 0)</f>
        <v/>
      </c>
      <c r="AT390">
        <f>IF('Hidden Analysiss'!D386=1,IF(ABS('Raw Data'!E385-'Raw Data'!D385)&lt;4,'Raw Data'!BD385,0), 0)</f>
        <v/>
      </c>
      <c r="AU390">
        <f>IF(AND('Hidden Analysiss'!E386=1, ABS('Raw Data'!E385-'Raw Data'!D385)&lt;2), 'Raw Data'!AX385, 0)</f>
        <v/>
      </c>
      <c r="AV390">
        <f>IF(AND('Hidden Analysiss'!E386=1, ABS('Raw Data'!E385-'Raw Data'!D385)&lt;3), 'Raw Data'!BA385, 0)</f>
        <v/>
      </c>
      <c r="AW390">
        <f>IF(AND('Hidden Analysiss'!E386=1, ABS('Raw Data'!E385-'Raw Data'!D385)&lt;3), 'Raw Data'!BD385, 0)</f>
        <v/>
      </c>
    </row>
    <row r="391">
      <c r="A391" s="1">
        <f>'Raw Data'!A386</f>
        <v/>
      </c>
      <c r="B391">
        <f>IF('Raw Data'!E386&gt;'Raw Data'!D386, 'Raw Data'!J386, 0)</f>
        <v/>
      </c>
      <c r="C391">
        <f>IF('Raw Data'!D386&gt;'Raw Data'!E386, 'Raw Data'!I386, 0)</f>
        <v/>
      </c>
      <c r="D391">
        <f>SUM(G391:H391)</f>
        <v/>
      </c>
      <c r="E391">
        <f>IF(AND('Raw Data'!J386&lt;'Raw Data'!I386,'Raw Data'!E386&gt;'Raw Data'!D386,'Raw Data'!E386-'Raw Data'!D386&gt;3),'Raw Data'!N386,IF(AND('Raw Data'!I386&lt;'Raw Data'!J386,'Raw Data'!D386&gt;'Raw Data'!E386,'Raw Data'!D386-'Raw Data'!E386&gt;3),'Raw Data'!M386,0))</f>
        <v/>
      </c>
      <c r="F391">
        <f>IF(AND('Raw Data'!J386&lt;'Raw Data'!I386,'Raw Data'!E386&gt;'Raw Data'!D386,'Raw Data'!E386-'Raw Data'!D386&lt;4),'Raw Data'!L386,IF(AND('Raw Data'!I386&lt;'Raw Data'!J386,'Raw Data'!D386&gt;'Raw Data'!E386,'Raw Data'!D386-'Raw Data'!E386&lt;4),'Raw Data'!K386,0))</f>
        <v/>
      </c>
      <c r="G391">
        <f>IF(AND('Raw Data'!J386&lt;'Raw Data'!I386, 'Raw Data'!E386&gt;'Raw Data'!D386), 'Raw Data'!J386, 0)</f>
        <v/>
      </c>
      <c r="H391">
        <f>IF(AND('Raw Data'!J386&gt;'Raw Data'!I386, 'Raw Data'!E386&lt;'Raw Data'!D386), 'Raw Data'!I386, 0)</f>
        <v/>
      </c>
      <c r="I391">
        <f>SUM(J391:K391)</f>
        <v/>
      </c>
      <c r="J391">
        <f>IF(AND('Raw Data'!J386&gt;'Raw Data'!I386, 'Raw Data'!E386&gt;'Raw Data'!D386), 'Raw Data'!J386, 0)</f>
        <v/>
      </c>
      <c r="K391">
        <f>IF(AND('Raw Data'!I386&gt;'Raw Data'!J386, 'Raw Data'!D386&gt;'Raw Data'!E386), 'Raw Data'!I386, 0)</f>
        <v/>
      </c>
      <c r="L391">
        <f>IF('Raw Data'!E386-'Raw Data'!D386&gt;3, 'Raw Data'!N386, 0)</f>
        <v/>
      </c>
      <c r="M391">
        <f>IF('Raw Data'!D386-'Raw Data'!E386&gt;3, 'Raw Data'!M386, 0)</f>
        <v/>
      </c>
      <c r="N391">
        <f>IF(ISBLANK('Raw Data'!D386),0,IF(AND('Raw Data'!E386&gt;'Raw Data'!D386,'Raw Data'!E386-'Raw Data'!D386&gt;0,'Raw Data'!E386-'Raw Data'!D386&lt;4),'Raw Data'!L386, 0))</f>
        <v/>
      </c>
      <c r="O391">
        <f>IF(ISBLANK('Raw Data'!D386),0,IF(AND('Raw Data'!E386&gt;'Raw Data'!D386,'Raw Data'!E386-'Raw Data'!D386&gt;0,'Raw Data'!D386-'Raw Data'!E386&lt;4),'Raw Data'!K386, 0))</f>
        <v/>
      </c>
      <c r="P391">
        <f>IF('Raw Data'!E386-'Raw Data'!D386&gt;3, 'Raw Data'!N386, IF('Raw Data'!D386-'Raw Data'!E386&gt;3, 'Raw Data'!M386, 0))</f>
        <v/>
      </c>
      <c r="Q391">
        <f>IF(ISBLANK('Raw Data'!E386),0,IF(AND('Raw Data'!E386-'Raw Data'!D386&lt;4,'Raw Data'!E386-'Raw Data'!D386&gt;0),'Raw Data'!L386,IF(AND('Raw Data'!D386&gt;'Raw Data'!E386,'Raw Data'!D386-'Raw Data'!E386&gt;0),'Raw Data'!K386,0)))</f>
        <v/>
      </c>
      <c r="R391">
        <f>IF(ISBLANK('Raw Data'!K386),0,IFERROR(IF(MATCH(SMALL('Raw Data'!K386:N386,1),L391:O391,0),SMALL('Raw Data'!K386:N386,1)),0))</f>
        <v/>
      </c>
      <c r="S391">
        <f>IF(ISBLANK('Raw Data'!K386),0,IFERROR(IF(MATCH(SMALL('Raw Data'!K386:N386,2),L391:O391,0),SMALL('Raw Data'!K386:N386,2)),0))</f>
        <v/>
      </c>
      <c r="T391">
        <f>IF(ISBLANK('Raw Data'!K386),0,IFERROR(IF(MATCH(SMALL('Raw Data'!K386:N386,3),L391:O391,0),SMALL('Raw Data'!K386:N386,3)),0))</f>
        <v/>
      </c>
      <c r="U391">
        <f>IF(ISBLANK('Raw Data'!K386),0,IFERROR(IF(MATCH(SMALL('Raw Data'!K386:N386,4),L391:O391,0),SMALL('Raw Data'!K386:N386,4)),0))</f>
        <v/>
      </c>
      <c r="V391">
        <f>IF(AND('Raw Data'!D386&lt;3, 'Raw Data'!E386&lt;3, 'Raw Data'!A386&gt;0), 'Raw Data'!AF386, 0)</f>
        <v/>
      </c>
      <c r="W391">
        <f>IF(AND('Raw Data'!D386&lt;4, 'Raw Data'!E386&lt;4, 'Raw Data'!A386&gt;0), 'Raw Data'!AI386, 0)</f>
        <v/>
      </c>
      <c r="X391">
        <f>IF(AND('Raw Data'!D386&lt;5, 'Raw Data'!E386&lt;5, 'Raw Data'!A386&gt;0), 'Raw Data'!AL386, 0)</f>
        <v/>
      </c>
      <c r="Y391">
        <f>IF(AND('Raw Data'!D386&lt;6, 'Raw Data'!E386&lt;6, 'Raw Data'!A386&gt;0), 'Raw Data'!AO386, 0)</f>
        <v/>
      </c>
      <c r="Z391">
        <f>IF(ISBLANK('Raw Data'!D386), 0, IF('Raw Data'!D386-'Raw Data'!E386&gt;1, 'Raw Data'!AW386, 0))</f>
        <v/>
      </c>
      <c r="AA391">
        <f>IF(ISBLANK('Raw Data'!A386), 0, IF(ABS('Raw Data'!D386-'Raw Data'!E386)&lt;2, 'Raw Data'!AX386, 0))</f>
        <v/>
      </c>
      <c r="AB391">
        <f>IF(ISBLANK('Raw Data'!D386), 0, IF('Raw Data'!E386-'Raw Data'!D386&gt;1, 'Raw Data'!AY386, 0))</f>
        <v/>
      </c>
      <c r="AC391">
        <f>IF(ISBLANK('Raw Data'!D386), 0, IF('Raw Data'!D386-'Raw Data'!E386&gt;2, 'Raw Data'!AZ386, 0))</f>
        <v/>
      </c>
      <c r="AD391">
        <f>IF(ISBLANK('Raw Data'!A386), 0, IF(ABS('Raw Data'!D386-'Raw Data'!E386)&lt;3, 'Raw Data'!BA386, 0))</f>
        <v/>
      </c>
      <c r="AE391">
        <f>IF(ISBLANK('Raw Data'!D386), 0, IF('Raw Data'!E386-'Raw Data'!D386&gt;2, 'Raw Data'!BB386, 0))</f>
        <v/>
      </c>
      <c r="AF391">
        <f>IF(ISBLANK('Raw Data'!D386), 0, IF('Raw Data'!D386-'Raw Data'!E386&gt;3, 'Raw Data'!BC386, 0))</f>
        <v/>
      </c>
      <c r="AG391">
        <f>IF(ISBLANK('Raw Data'!A386), 0, IF(ABS('Raw Data'!D386-'Raw Data'!E386)&lt;4, 'Raw Data'!BD386, 0))</f>
        <v/>
      </c>
      <c r="AH391">
        <f>IF(ISBLANK('Raw Data'!D386), 0, IF('Raw Data'!E386-'Raw Data'!D386&gt;3, 'Raw Data'!BE386, 0))</f>
        <v/>
      </c>
      <c r="AI391">
        <f>IF(SUM('Raw Data'!D386:E386)&gt;'Raw Data'!F386, 'Raw Data'!G386, 0)</f>
        <v/>
      </c>
      <c r="AJ391">
        <f>IF(ISBLANK('Raw Data'!D386), 0, IF(SUM('Raw Data'!D386:E386)&lt;'Raw Data'!F386, 'Raw Data'!H386, 0))</f>
        <v/>
      </c>
      <c r="AK391">
        <f>IF(ISBLANK('Raw Data'!A386), 0, IF(AND('Raw Data'!D386&lt;3, 'Raw Data'!E386&lt;3, 'Raw Data'!F386&lt;BB$2), 'Raw Data'!AF386, 0))</f>
        <v/>
      </c>
      <c r="AL391">
        <f>IF(ISBLANK('Raw Data'!A386), 0, IF(AND('Raw Data'!D386&lt;4, 'Raw Data'!E386&lt;4, 'Raw Data'!F386&lt;BB$2), 'Raw Data'!AI386, 0))</f>
        <v/>
      </c>
      <c r="AM391">
        <f>IF(ISBLANK('Raw Data'!A386), 0, IF(AND('Raw Data'!D386&lt;5, 'Raw Data'!E386&lt;5, 'Raw Data'!F386&lt;BB$2), 'Raw Data'!AL386, 0))</f>
        <v/>
      </c>
      <c r="AN391">
        <f>IF(ISBLANK('Raw Data'!A386), 0, IF(AND('Raw Data'!D386&lt;6, 'Raw Data'!E386&lt;6, 'Raw Data'!F386&lt;BB$2), 'Raw Data'!AO386, 0))</f>
        <v/>
      </c>
      <c r="AO391">
        <f>IF(ISBLANK('Raw Data'!A386), 0, IF(AND('Raw Data'!I386&lt;Analysis!$BC$2, 'Raw Data'!D386-'Raw Data'!E386&gt;1), 'Raw Data'!AW386, IF(AND('Raw Data'!J386&lt;Analysis!$BC$2, 'Raw Data'!E386-'Raw Data'!D386&gt;1), 'Raw Data'!AY386, 0)))</f>
        <v/>
      </c>
      <c r="AP391">
        <f>IF(ISBLANK('Raw Data'!A386), 0, IF(AND('Raw Data'!I386&lt;Analysis!$BC$2, 'Raw Data'!D386-'Raw Data'!E386&gt;2), 'Raw Data'!AZ386, IF(AND('Raw Data'!J386&lt;Analysis!$BC$2, 'Raw Data'!E386-'Raw Data'!D386&gt;2), 'Raw Data'!BB386, 0)))</f>
        <v/>
      </c>
      <c r="AQ391">
        <f>IF(ISBLANK('Raw Data'!A386), 0, IF(AND('Raw Data'!I386&lt;Analysis!$BC$2, 'Raw Data'!D386-'Raw Data'!E386&gt;3), 'Raw Data'!BC386, IF(AND('Raw Data'!J386&lt;Analysis!$BC$2, 'Raw Data'!E386-'Raw Data'!D386&gt;3), 'Raw Data'!BE386, 0)))</f>
        <v/>
      </c>
      <c r="AR391">
        <f>IF('Hidden Analysiss'!D387=1,IF(ABS('Raw Data'!E386-'Raw Data'!D386)&lt;2,'Raw Data'!AX386,0), 0)</f>
        <v/>
      </c>
      <c r="AS391">
        <f>IF('Hidden Analysiss'!D387=1,IF(ABS('Raw Data'!E386-'Raw Data'!D386)&lt;3,'Raw Data'!BA386,0), 0)</f>
        <v/>
      </c>
      <c r="AT391">
        <f>IF('Hidden Analysiss'!D387=1,IF(ABS('Raw Data'!E386-'Raw Data'!D386)&lt;4,'Raw Data'!BD386,0), 0)</f>
        <v/>
      </c>
      <c r="AU391">
        <f>IF(AND('Hidden Analysiss'!E387=1, ABS('Raw Data'!E386-'Raw Data'!D386)&lt;2), 'Raw Data'!AX386, 0)</f>
        <v/>
      </c>
      <c r="AV391">
        <f>IF(AND('Hidden Analysiss'!E387=1, ABS('Raw Data'!E386-'Raw Data'!D386)&lt;3), 'Raw Data'!BA386, 0)</f>
        <v/>
      </c>
      <c r="AW391">
        <f>IF(AND('Hidden Analysiss'!E387=1, ABS('Raw Data'!E386-'Raw Data'!D386)&lt;3), 'Raw Data'!BD386, 0)</f>
        <v/>
      </c>
    </row>
    <row r="392">
      <c r="A392" s="1">
        <f>'Raw Data'!A387</f>
        <v/>
      </c>
      <c r="B392">
        <f>IF('Raw Data'!E387&gt;'Raw Data'!D387, 'Raw Data'!J387, 0)</f>
        <v/>
      </c>
      <c r="C392">
        <f>IF('Raw Data'!D387&gt;'Raw Data'!E387, 'Raw Data'!I387, 0)</f>
        <v/>
      </c>
      <c r="D392">
        <f>SUM(G392:H392)</f>
        <v/>
      </c>
      <c r="E392">
        <f>IF(AND('Raw Data'!J387&lt;'Raw Data'!I387,'Raw Data'!E387&gt;'Raw Data'!D387,'Raw Data'!E387-'Raw Data'!D387&gt;3),'Raw Data'!N387,IF(AND('Raw Data'!I387&lt;'Raw Data'!J387,'Raw Data'!D387&gt;'Raw Data'!E387,'Raw Data'!D387-'Raw Data'!E387&gt;3),'Raw Data'!M387,0))</f>
        <v/>
      </c>
      <c r="F392">
        <f>IF(AND('Raw Data'!J387&lt;'Raw Data'!I387,'Raw Data'!E387&gt;'Raw Data'!D387,'Raw Data'!E387-'Raw Data'!D387&lt;4),'Raw Data'!L387,IF(AND('Raw Data'!I387&lt;'Raw Data'!J387,'Raw Data'!D387&gt;'Raw Data'!E387,'Raw Data'!D387-'Raw Data'!E387&lt;4),'Raw Data'!K387,0))</f>
        <v/>
      </c>
      <c r="G392">
        <f>IF(AND('Raw Data'!J387&lt;'Raw Data'!I387, 'Raw Data'!E387&gt;'Raw Data'!D387), 'Raw Data'!J387, 0)</f>
        <v/>
      </c>
      <c r="H392">
        <f>IF(AND('Raw Data'!J387&gt;'Raw Data'!I387, 'Raw Data'!E387&lt;'Raw Data'!D387), 'Raw Data'!I387, 0)</f>
        <v/>
      </c>
      <c r="I392">
        <f>SUM(J392:K392)</f>
        <v/>
      </c>
      <c r="J392">
        <f>IF(AND('Raw Data'!J387&gt;'Raw Data'!I387, 'Raw Data'!E387&gt;'Raw Data'!D387), 'Raw Data'!J387, 0)</f>
        <v/>
      </c>
      <c r="K392">
        <f>IF(AND('Raw Data'!I387&gt;'Raw Data'!J387, 'Raw Data'!D387&gt;'Raw Data'!E387), 'Raw Data'!I387, 0)</f>
        <v/>
      </c>
      <c r="L392">
        <f>IF('Raw Data'!E387-'Raw Data'!D387&gt;3, 'Raw Data'!N387, 0)</f>
        <v/>
      </c>
      <c r="M392">
        <f>IF('Raw Data'!D387-'Raw Data'!E387&gt;3, 'Raw Data'!M387, 0)</f>
        <v/>
      </c>
      <c r="N392">
        <f>IF(ISBLANK('Raw Data'!D387),0,IF(AND('Raw Data'!E387&gt;'Raw Data'!D387,'Raw Data'!E387-'Raw Data'!D387&gt;0,'Raw Data'!E387-'Raw Data'!D387&lt;4),'Raw Data'!L387, 0))</f>
        <v/>
      </c>
      <c r="O392">
        <f>IF(ISBLANK('Raw Data'!D387),0,IF(AND('Raw Data'!E387&gt;'Raw Data'!D387,'Raw Data'!E387-'Raw Data'!D387&gt;0,'Raw Data'!D387-'Raw Data'!E387&lt;4),'Raw Data'!K387, 0))</f>
        <v/>
      </c>
      <c r="P392">
        <f>IF('Raw Data'!E387-'Raw Data'!D387&gt;3, 'Raw Data'!N387, IF('Raw Data'!D387-'Raw Data'!E387&gt;3, 'Raw Data'!M387, 0))</f>
        <v/>
      </c>
      <c r="Q392">
        <f>IF(ISBLANK('Raw Data'!E387),0,IF(AND('Raw Data'!E387-'Raw Data'!D387&lt;4,'Raw Data'!E387-'Raw Data'!D387&gt;0),'Raw Data'!L387,IF(AND('Raw Data'!D387&gt;'Raw Data'!E387,'Raw Data'!D387-'Raw Data'!E387&gt;0),'Raw Data'!K387,0)))</f>
        <v/>
      </c>
      <c r="R392">
        <f>IF(ISBLANK('Raw Data'!K387),0,IFERROR(IF(MATCH(SMALL('Raw Data'!K387:N387,1),L392:O392,0),SMALL('Raw Data'!K387:N387,1)),0))</f>
        <v/>
      </c>
      <c r="S392">
        <f>IF(ISBLANK('Raw Data'!K387),0,IFERROR(IF(MATCH(SMALL('Raw Data'!K387:N387,2),L392:O392,0),SMALL('Raw Data'!K387:N387,2)),0))</f>
        <v/>
      </c>
      <c r="T392">
        <f>IF(ISBLANK('Raw Data'!K387),0,IFERROR(IF(MATCH(SMALL('Raw Data'!K387:N387,3),L392:O392,0),SMALL('Raw Data'!K387:N387,3)),0))</f>
        <v/>
      </c>
      <c r="U392">
        <f>IF(ISBLANK('Raw Data'!K387),0,IFERROR(IF(MATCH(SMALL('Raw Data'!K387:N387,4),L392:O392,0),SMALL('Raw Data'!K387:N387,4)),0))</f>
        <v/>
      </c>
      <c r="V392">
        <f>IF(AND('Raw Data'!D387&lt;3, 'Raw Data'!E387&lt;3, 'Raw Data'!A387&gt;0), 'Raw Data'!AF387, 0)</f>
        <v/>
      </c>
      <c r="W392">
        <f>IF(AND('Raw Data'!D387&lt;4, 'Raw Data'!E387&lt;4, 'Raw Data'!A387&gt;0), 'Raw Data'!AI387, 0)</f>
        <v/>
      </c>
      <c r="X392">
        <f>IF(AND('Raw Data'!D387&lt;5, 'Raw Data'!E387&lt;5, 'Raw Data'!A387&gt;0), 'Raw Data'!AL387, 0)</f>
        <v/>
      </c>
      <c r="Y392">
        <f>IF(AND('Raw Data'!D387&lt;6, 'Raw Data'!E387&lt;6, 'Raw Data'!A387&gt;0), 'Raw Data'!AO387, 0)</f>
        <v/>
      </c>
      <c r="Z392">
        <f>IF(ISBLANK('Raw Data'!D387), 0, IF('Raw Data'!D387-'Raw Data'!E387&gt;1, 'Raw Data'!AW387, 0))</f>
        <v/>
      </c>
      <c r="AA392">
        <f>IF(ISBLANK('Raw Data'!A387), 0, IF(ABS('Raw Data'!D387-'Raw Data'!E387)&lt;2, 'Raw Data'!AX387, 0))</f>
        <v/>
      </c>
      <c r="AB392">
        <f>IF(ISBLANK('Raw Data'!D387), 0, IF('Raw Data'!E387-'Raw Data'!D387&gt;1, 'Raw Data'!AY387, 0))</f>
        <v/>
      </c>
      <c r="AC392">
        <f>IF(ISBLANK('Raw Data'!D387), 0, IF('Raw Data'!D387-'Raw Data'!E387&gt;2, 'Raw Data'!AZ387, 0))</f>
        <v/>
      </c>
      <c r="AD392">
        <f>IF(ISBLANK('Raw Data'!A387), 0, IF(ABS('Raw Data'!D387-'Raw Data'!E387)&lt;3, 'Raw Data'!BA387, 0))</f>
        <v/>
      </c>
      <c r="AE392">
        <f>IF(ISBLANK('Raw Data'!D387), 0, IF('Raw Data'!E387-'Raw Data'!D387&gt;2, 'Raw Data'!BB387, 0))</f>
        <v/>
      </c>
      <c r="AF392">
        <f>IF(ISBLANK('Raw Data'!D387), 0, IF('Raw Data'!D387-'Raw Data'!E387&gt;3, 'Raw Data'!BC387, 0))</f>
        <v/>
      </c>
      <c r="AG392">
        <f>IF(ISBLANK('Raw Data'!A387), 0, IF(ABS('Raw Data'!D387-'Raw Data'!E387)&lt;4, 'Raw Data'!BD387, 0))</f>
        <v/>
      </c>
      <c r="AH392">
        <f>IF(ISBLANK('Raw Data'!D387), 0, IF('Raw Data'!E387-'Raw Data'!D387&gt;3, 'Raw Data'!BE387, 0))</f>
        <v/>
      </c>
      <c r="AI392">
        <f>IF(SUM('Raw Data'!D387:E387)&gt;'Raw Data'!F387, 'Raw Data'!G387, 0)</f>
        <v/>
      </c>
      <c r="AJ392">
        <f>IF(ISBLANK('Raw Data'!D387), 0, IF(SUM('Raw Data'!D387:E387)&lt;'Raw Data'!F387, 'Raw Data'!H387, 0))</f>
        <v/>
      </c>
      <c r="AK392">
        <f>IF(ISBLANK('Raw Data'!A387), 0, IF(AND('Raw Data'!D387&lt;3, 'Raw Data'!E387&lt;3, 'Raw Data'!F387&lt;BB$2), 'Raw Data'!AF387, 0))</f>
        <v/>
      </c>
      <c r="AL392">
        <f>IF(ISBLANK('Raw Data'!A387), 0, IF(AND('Raw Data'!D387&lt;4, 'Raw Data'!E387&lt;4, 'Raw Data'!F387&lt;BB$2), 'Raw Data'!AI387, 0))</f>
        <v/>
      </c>
      <c r="AM392">
        <f>IF(ISBLANK('Raw Data'!A387), 0, IF(AND('Raw Data'!D387&lt;5, 'Raw Data'!E387&lt;5, 'Raw Data'!F387&lt;BB$2), 'Raw Data'!AL387, 0))</f>
        <v/>
      </c>
      <c r="AN392">
        <f>IF(ISBLANK('Raw Data'!A387), 0, IF(AND('Raw Data'!D387&lt;6, 'Raw Data'!E387&lt;6, 'Raw Data'!F387&lt;BB$2), 'Raw Data'!AO387, 0))</f>
        <v/>
      </c>
      <c r="AO392">
        <f>IF(ISBLANK('Raw Data'!A387), 0, IF(AND('Raw Data'!I387&lt;Analysis!$BC$2, 'Raw Data'!D387-'Raw Data'!E387&gt;1), 'Raw Data'!AW387, IF(AND('Raw Data'!J387&lt;Analysis!$BC$2, 'Raw Data'!E387-'Raw Data'!D387&gt;1), 'Raw Data'!AY387, 0)))</f>
        <v/>
      </c>
      <c r="AP392">
        <f>IF(ISBLANK('Raw Data'!A387), 0, IF(AND('Raw Data'!I387&lt;Analysis!$BC$2, 'Raw Data'!D387-'Raw Data'!E387&gt;2), 'Raw Data'!AZ387, IF(AND('Raw Data'!J387&lt;Analysis!$BC$2, 'Raw Data'!E387-'Raw Data'!D387&gt;2), 'Raw Data'!BB387, 0)))</f>
        <v/>
      </c>
      <c r="AQ392">
        <f>IF(ISBLANK('Raw Data'!A387), 0, IF(AND('Raw Data'!I387&lt;Analysis!$BC$2, 'Raw Data'!D387-'Raw Data'!E387&gt;3), 'Raw Data'!BC387, IF(AND('Raw Data'!J387&lt;Analysis!$BC$2, 'Raw Data'!E387-'Raw Data'!D387&gt;3), 'Raw Data'!BE387, 0)))</f>
        <v/>
      </c>
      <c r="AR392">
        <f>IF('Hidden Analysiss'!D388=1,IF(ABS('Raw Data'!E387-'Raw Data'!D387)&lt;2,'Raw Data'!AX387,0), 0)</f>
        <v/>
      </c>
      <c r="AS392">
        <f>IF('Hidden Analysiss'!D388=1,IF(ABS('Raw Data'!E387-'Raw Data'!D387)&lt;3,'Raw Data'!BA387,0), 0)</f>
        <v/>
      </c>
      <c r="AT392">
        <f>IF('Hidden Analysiss'!D388=1,IF(ABS('Raw Data'!E387-'Raw Data'!D387)&lt;4,'Raw Data'!BD387,0), 0)</f>
        <v/>
      </c>
      <c r="AU392">
        <f>IF(AND('Hidden Analysiss'!E388=1, ABS('Raw Data'!E387-'Raw Data'!D387)&lt;2), 'Raw Data'!AX387, 0)</f>
        <v/>
      </c>
      <c r="AV392">
        <f>IF(AND('Hidden Analysiss'!E388=1, ABS('Raw Data'!E387-'Raw Data'!D387)&lt;3), 'Raw Data'!BA387, 0)</f>
        <v/>
      </c>
      <c r="AW392">
        <f>IF(AND('Hidden Analysiss'!E388=1, ABS('Raw Data'!E387-'Raw Data'!D387)&lt;3), 'Raw Data'!BD387, 0)</f>
        <v/>
      </c>
    </row>
    <row r="393">
      <c r="A393" s="1">
        <f>'Raw Data'!A388</f>
        <v/>
      </c>
      <c r="B393">
        <f>IF('Raw Data'!E388&gt;'Raw Data'!D388, 'Raw Data'!J388, 0)</f>
        <v/>
      </c>
      <c r="C393">
        <f>IF('Raw Data'!D388&gt;'Raw Data'!E388, 'Raw Data'!I388, 0)</f>
        <v/>
      </c>
      <c r="D393">
        <f>SUM(G393:H393)</f>
        <v/>
      </c>
      <c r="E393">
        <f>IF(AND('Raw Data'!J388&lt;'Raw Data'!I388,'Raw Data'!E388&gt;'Raw Data'!D388,'Raw Data'!E388-'Raw Data'!D388&gt;3),'Raw Data'!N388,IF(AND('Raw Data'!I388&lt;'Raw Data'!J388,'Raw Data'!D388&gt;'Raw Data'!E388,'Raw Data'!D388-'Raw Data'!E388&gt;3),'Raw Data'!M388,0))</f>
        <v/>
      </c>
      <c r="F393">
        <f>IF(AND('Raw Data'!J388&lt;'Raw Data'!I388,'Raw Data'!E388&gt;'Raw Data'!D388,'Raw Data'!E388-'Raw Data'!D388&lt;4),'Raw Data'!L388,IF(AND('Raw Data'!I388&lt;'Raw Data'!J388,'Raw Data'!D388&gt;'Raw Data'!E388,'Raw Data'!D388-'Raw Data'!E388&lt;4),'Raw Data'!K388,0))</f>
        <v/>
      </c>
      <c r="G393">
        <f>IF(AND('Raw Data'!J388&lt;'Raw Data'!I388, 'Raw Data'!E388&gt;'Raw Data'!D388), 'Raw Data'!J388, 0)</f>
        <v/>
      </c>
      <c r="H393">
        <f>IF(AND('Raw Data'!J388&gt;'Raw Data'!I388, 'Raw Data'!E388&lt;'Raw Data'!D388), 'Raw Data'!I388, 0)</f>
        <v/>
      </c>
      <c r="I393">
        <f>SUM(J393:K393)</f>
        <v/>
      </c>
      <c r="J393">
        <f>IF(AND('Raw Data'!J388&gt;'Raw Data'!I388, 'Raw Data'!E388&gt;'Raw Data'!D388), 'Raw Data'!J388, 0)</f>
        <v/>
      </c>
      <c r="K393">
        <f>IF(AND('Raw Data'!I388&gt;'Raw Data'!J388, 'Raw Data'!D388&gt;'Raw Data'!E388), 'Raw Data'!I388, 0)</f>
        <v/>
      </c>
      <c r="L393">
        <f>IF('Raw Data'!E388-'Raw Data'!D388&gt;3, 'Raw Data'!N388, 0)</f>
        <v/>
      </c>
      <c r="M393">
        <f>IF('Raw Data'!D388-'Raw Data'!E388&gt;3, 'Raw Data'!M388, 0)</f>
        <v/>
      </c>
      <c r="N393">
        <f>IF(ISBLANK('Raw Data'!D388),0,IF(AND('Raw Data'!E388&gt;'Raw Data'!D388,'Raw Data'!E388-'Raw Data'!D388&gt;0,'Raw Data'!E388-'Raw Data'!D388&lt;4),'Raw Data'!L388, 0))</f>
        <v/>
      </c>
      <c r="O393">
        <f>IF(ISBLANK('Raw Data'!D388),0,IF(AND('Raw Data'!E388&gt;'Raw Data'!D388,'Raw Data'!E388-'Raw Data'!D388&gt;0,'Raw Data'!D388-'Raw Data'!E388&lt;4),'Raw Data'!K388, 0))</f>
        <v/>
      </c>
      <c r="P393">
        <f>IF('Raw Data'!E388-'Raw Data'!D388&gt;3, 'Raw Data'!N388, IF('Raw Data'!D388-'Raw Data'!E388&gt;3, 'Raw Data'!M388, 0))</f>
        <v/>
      </c>
      <c r="Q393">
        <f>IF(ISBLANK('Raw Data'!E388),0,IF(AND('Raw Data'!E388-'Raw Data'!D388&lt;4,'Raw Data'!E388-'Raw Data'!D388&gt;0),'Raw Data'!L388,IF(AND('Raw Data'!D388&gt;'Raw Data'!E388,'Raw Data'!D388-'Raw Data'!E388&gt;0),'Raw Data'!K388,0)))</f>
        <v/>
      </c>
      <c r="R393">
        <f>IF(ISBLANK('Raw Data'!K388),0,IFERROR(IF(MATCH(SMALL('Raw Data'!K388:N388,1),L393:O393,0),SMALL('Raw Data'!K388:N388,1)),0))</f>
        <v/>
      </c>
      <c r="S393">
        <f>IF(ISBLANK('Raw Data'!K388),0,IFERROR(IF(MATCH(SMALL('Raw Data'!K388:N388,2),L393:O393,0),SMALL('Raw Data'!K388:N388,2)),0))</f>
        <v/>
      </c>
      <c r="T393">
        <f>IF(ISBLANK('Raw Data'!K388),0,IFERROR(IF(MATCH(SMALL('Raw Data'!K388:N388,3),L393:O393,0),SMALL('Raw Data'!K388:N388,3)),0))</f>
        <v/>
      </c>
      <c r="U393">
        <f>IF(ISBLANK('Raw Data'!K388),0,IFERROR(IF(MATCH(SMALL('Raw Data'!K388:N388,4),L393:O393,0),SMALL('Raw Data'!K388:N388,4)),0))</f>
        <v/>
      </c>
      <c r="V393">
        <f>IF(AND('Raw Data'!D388&lt;3, 'Raw Data'!E388&lt;3, 'Raw Data'!A388&gt;0), 'Raw Data'!AF388, 0)</f>
        <v/>
      </c>
      <c r="W393">
        <f>IF(AND('Raw Data'!D388&lt;4, 'Raw Data'!E388&lt;4, 'Raw Data'!A388&gt;0), 'Raw Data'!AI388, 0)</f>
        <v/>
      </c>
      <c r="X393">
        <f>IF(AND('Raw Data'!D388&lt;5, 'Raw Data'!E388&lt;5, 'Raw Data'!A388&gt;0), 'Raw Data'!AL388, 0)</f>
        <v/>
      </c>
      <c r="Y393">
        <f>IF(AND('Raw Data'!D388&lt;6, 'Raw Data'!E388&lt;6, 'Raw Data'!A388&gt;0), 'Raw Data'!AO388, 0)</f>
        <v/>
      </c>
      <c r="Z393">
        <f>IF(ISBLANK('Raw Data'!D388), 0, IF('Raw Data'!D388-'Raw Data'!E388&gt;1, 'Raw Data'!AW388, 0))</f>
        <v/>
      </c>
      <c r="AA393">
        <f>IF(ISBLANK('Raw Data'!A388), 0, IF(ABS('Raw Data'!D388-'Raw Data'!E388)&lt;2, 'Raw Data'!AX388, 0))</f>
        <v/>
      </c>
      <c r="AB393">
        <f>IF(ISBLANK('Raw Data'!D388), 0, IF('Raw Data'!E388-'Raw Data'!D388&gt;1, 'Raw Data'!AY388, 0))</f>
        <v/>
      </c>
      <c r="AC393">
        <f>IF(ISBLANK('Raw Data'!D388), 0, IF('Raw Data'!D388-'Raw Data'!E388&gt;2, 'Raw Data'!AZ388, 0))</f>
        <v/>
      </c>
      <c r="AD393">
        <f>IF(ISBLANK('Raw Data'!A388), 0, IF(ABS('Raw Data'!D388-'Raw Data'!E388)&lt;3, 'Raw Data'!BA388, 0))</f>
        <v/>
      </c>
      <c r="AE393">
        <f>IF(ISBLANK('Raw Data'!D388), 0, IF('Raw Data'!E388-'Raw Data'!D388&gt;2, 'Raw Data'!BB388, 0))</f>
        <v/>
      </c>
      <c r="AF393">
        <f>IF(ISBLANK('Raw Data'!D388), 0, IF('Raw Data'!D388-'Raw Data'!E388&gt;3, 'Raw Data'!BC388, 0))</f>
        <v/>
      </c>
      <c r="AG393">
        <f>IF(ISBLANK('Raw Data'!A388), 0, IF(ABS('Raw Data'!D388-'Raw Data'!E388)&lt;4, 'Raw Data'!BD388, 0))</f>
        <v/>
      </c>
      <c r="AH393">
        <f>IF(ISBLANK('Raw Data'!D388), 0, IF('Raw Data'!E388-'Raw Data'!D388&gt;3, 'Raw Data'!BE388, 0))</f>
        <v/>
      </c>
      <c r="AI393">
        <f>IF(SUM('Raw Data'!D388:E388)&gt;'Raw Data'!F388, 'Raw Data'!G388, 0)</f>
        <v/>
      </c>
      <c r="AJ393">
        <f>IF(ISBLANK('Raw Data'!D388), 0, IF(SUM('Raw Data'!D388:E388)&lt;'Raw Data'!F388, 'Raw Data'!H388, 0))</f>
        <v/>
      </c>
      <c r="AK393">
        <f>IF(ISBLANK('Raw Data'!A388), 0, IF(AND('Raw Data'!D388&lt;3, 'Raw Data'!E388&lt;3, 'Raw Data'!F388&lt;BB$2), 'Raw Data'!AF388, 0))</f>
        <v/>
      </c>
      <c r="AL393">
        <f>IF(ISBLANK('Raw Data'!A388), 0, IF(AND('Raw Data'!D388&lt;4, 'Raw Data'!E388&lt;4, 'Raw Data'!F388&lt;BB$2), 'Raw Data'!AI388, 0))</f>
        <v/>
      </c>
      <c r="AM393">
        <f>IF(ISBLANK('Raw Data'!A388), 0, IF(AND('Raw Data'!D388&lt;5, 'Raw Data'!E388&lt;5, 'Raw Data'!F388&lt;BB$2), 'Raw Data'!AL388, 0))</f>
        <v/>
      </c>
      <c r="AN393">
        <f>IF(ISBLANK('Raw Data'!A388), 0, IF(AND('Raw Data'!D388&lt;6, 'Raw Data'!E388&lt;6, 'Raw Data'!F388&lt;BB$2), 'Raw Data'!AO388, 0))</f>
        <v/>
      </c>
      <c r="AO393">
        <f>IF(ISBLANK('Raw Data'!A388), 0, IF(AND('Raw Data'!I388&lt;Analysis!$BC$2, 'Raw Data'!D388-'Raw Data'!E388&gt;1), 'Raw Data'!AW388, IF(AND('Raw Data'!J388&lt;Analysis!$BC$2, 'Raw Data'!E388-'Raw Data'!D388&gt;1), 'Raw Data'!AY388, 0)))</f>
        <v/>
      </c>
      <c r="AP393">
        <f>IF(ISBLANK('Raw Data'!A388), 0, IF(AND('Raw Data'!I388&lt;Analysis!$BC$2, 'Raw Data'!D388-'Raw Data'!E388&gt;2), 'Raw Data'!AZ388, IF(AND('Raw Data'!J388&lt;Analysis!$BC$2, 'Raw Data'!E388-'Raw Data'!D388&gt;2), 'Raw Data'!BB388, 0)))</f>
        <v/>
      </c>
      <c r="AQ393">
        <f>IF(ISBLANK('Raw Data'!A388), 0, IF(AND('Raw Data'!I388&lt;Analysis!$BC$2, 'Raw Data'!D388-'Raw Data'!E388&gt;3), 'Raw Data'!BC388, IF(AND('Raw Data'!J388&lt;Analysis!$BC$2, 'Raw Data'!E388-'Raw Data'!D388&gt;3), 'Raw Data'!BE388, 0)))</f>
        <v/>
      </c>
      <c r="AR393">
        <f>IF('Hidden Analysiss'!D389=1,IF(ABS('Raw Data'!E388-'Raw Data'!D388)&lt;2,'Raw Data'!AX388,0), 0)</f>
        <v/>
      </c>
      <c r="AS393">
        <f>IF('Hidden Analysiss'!D389=1,IF(ABS('Raw Data'!E388-'Raw Data'!D388)&lt;3,'Raw Data'!BA388,0), 0)</f>
        <v/>
      </c>
      <c r="AT393">
        <f>IF('Hidden Analysiss'!D389=1,IF(ABS('Raw Data'!E388-'Raw Data'!D388)&lt;4,'Raw Data'!BD388,0), 0)</f>
        <v/>
      </c>
      <c r="AU393">
        <f>IF(AND('Hidden Analysiss'!E389=1, ABS('Raw Data'!E388-'Raw Data'!D388)&lt;2), 'Raw Data'!AX388, 0)</f>
        <v/>
      </c>
      <c r="AV393">
        <f>IF(AND('Hidden Analysiss'!E389=1, ABS('Raw Data'!E388-'Raw Data'!D388)&lt;3), 'Raw Data'!BA388, 0)</f>
        <v/>
      </c>
      <c r="AW393">
        <f>IF(AND('Hidden Analysiss'!E389=1, ABS('Raw Data'!E388-'Raw Data'!D388)&lt;3), 'Raw Data'!BD388, 0)</f>
        <v/>
      </c>
    </row>
    <row r="394">
      <c r="A394" s="1">
        <f>'Raw Data'!A389</f>
        <v/>
      </c>
      <c r="B394">
        <f>IF('Raw Data'!E389&gt;'Raw Data'!D389, 'Raw Data'!J389, 0)</f>
        <v/>
      </c>
      <c r="C394">
        <f>IF('Raw Data'!D389&gt;'Raw Data'!E389, 'Raw Data'!I389, 0)</f>
        <v/>
      </c>
      <c r="D394">
        <f>SUM(G394:H394)</f>
        <v/>
      </c>
      <c r="E394">
        <f>IF(AND('Raw Data'!J389&lt;'Raw Data'!I389,'Raw Data'!E389&gt;'Raw Data'!D389,'Raw Data'!E389-'Raw Data'!D389&gt;3),'Raw Data'!N389,IF(AND('Raw Data'!I389&lt;'Raw Data'!J389,'Raw Data'!D389&gt;'Raw Data'!E389,'Raw Data'!D389-'Raw Data'!E389&gt;3),'Raw Data'!M389,0))</f>
        <v/>
      </c>
      <c r="F394">
        <f>IF(AND('Raw Data'!J389&lt;'Raw Data'!I389,'Raw Data'!E389&gt;'Raw Data'!D389,'Raw Data'!E389-'Raw Data'!D389&lt;4),'Raw Data'!L389,IF(AND('Raw Data'!I389&lt;'Raw Data'!J389,'Raw Data'!D389&gt;'Raw Data'!E389,'Raw Data'!D389-'Raw Data'!E389&lt;4),'Raw Data'!K389,0))</f>
        <v/>
      </c>
      <c r="G394">
        <f>IF(AND('Raw Data'!J389&lt;'Raw Data'!I389, 'Raw Data'!E389&gt;'Raw Data'!D389), 'Raw Data'!J389, 0)</f>
        <v/>
      </c>
      <c r="H394">
        <f>IF(AND('Raw Data'!J389&gt;'Raw Data'!I389, 'Raw Data'!E389&lt;'Raw Data'!D389), 'Raw Data'!I389, 0)</f>
        <v/>
      </c>
      <c r="I394">
        <f>SUM(J394:K394)</f>
        <v/>
      </c>
      <c r="J394">
        <f>IF(AND('Raw Data'!J389&gt;'Raw Data'!I389, 'Raw Data'!E389&gt;'Raw Data'!D389), 'Raw Data'!J389, 0)</f>
        <v/>
      </c>
      <c r="K394">
        <f>IF(AND('Raw Data'!I389&gt;'Raw Data'!J389, 'Raw Data'!D389&gt;'Raw Data'!E389), 'Raw Data'!I389, 0)</f>
        <v/>
      </c>
      <c r="L394">
        <f>IF('Raw Data'!E389-'Raw Data'!D389&gt;3, 'Raw Data'!N389, 0)</f>
        <v/>
      </c>
      <c r="M394">
        <f>IF('Raw Data'!D389-'Raw Data'!E389&gt;3, 'Raw Data'!M389, 0)</f>
        <v/>
      </c>
      <c r="N394">
        <f>IF(ISBLANK('Raw Data'!D389),0,IF(AND('Raw Data'!E389&gt;'Raw Data'!D389,'Raw Data'!E389-'Raw Data'!D389&gt;0,'Raw Data'!E389-'Raw Data'!D389&lt;4),'Raw Data'!L389, 0))</f>
        <v/>
      </c>
      <c r="O394">
        <f>IF(ISBLANK('Raw Data'!D389),0,IF(AND('Raw Data'!E389&gt;'Raw Data'!D389,'Raw Data'!E389-'Raw Data'!D389&gt;0,'Raw Data'!D389-'Raw Data'!E389&lt;4),'Raw Data'!K389, 0))</f>
        <v/>
      </c>
      <c r="P394">
        <f>IF('Raw Data'!E389-'Raw Data'!D389&gt;3, 'Raw Data'!N389, IF('Raw Data'!D389-'Raw Data'!E389&gt;3, 'Raw Data'!M389, 0))</f>
        <v/>
      </c>
      <c r="Q394">
        <f>IF(ISBLANK('Raw Data'!E389),0,IF(AND('Raw Data'!E389-'Raw Data'!D389&lt;4,'Raw Data'!E389-'Raw Data'!D389&gt;0),'Raw Data'!L389,IF(AND('Raw Data'!D389&gt;'Raw Data'!E389,'Raw Data'!D389-'Raw Data'!E389&gt;0),'Raw Data'!K389,0)))</f>
        <v/>
      </c>
      <c r="R394">
        <f>IF(ISBLANK('Raw Data'!K389),0,IFERROR(IF(MATCH(SMALL('Raw Data'!K389:N389,1),L394:O394,0),SMALL('Raw Data'!K389:N389,1)),0))</f>
        <v/>
      </c>
      <c r="S394">
        <f>IF(ISBLANK('Raw Data'!K389),0,IFERROR(IF(MATCH(SMALL('Raw Data'!K389:N389,2),L394:O394,0),SMALL('Raw Data'!K389:N389,2)),0))</f>
        <v/>
      </c>
      <c r="T394">
        <f>IF(ISBLANK('Raw Data'!K389),0,IFERROR(IF(MATCH(SMALL('Raw Data'!K389:N389,3),L394:O394,0),SMALL('Raw Data'!K389:N389,3)),0))</f>
        <v/>
      </c>
      <c r="U394">
        <f>IF(ISBLANK('Raw Data'!K389),0,IFERROR(IF(MATCH(SMALL('Raw Data'!K389:N389,4),L394:O394,0),SMALL('Raw Data'!K389:N389,4)),0))</f>
        <v/>
      </c>
      <c r="V394">
        <f>IF(AND('Raw Data'!D389&lt;3, 'Raw Data'!E389&lt;3, 'Raw Data'!A389&gt;0), 'Raw Data'!AF389, 0)</f>
        <v/>
      </c>
      <c r="W394">
        <f>IF(AND('Raw Data'!D389&lt;4, 'Raw Data'!E389&lt;4, 'Raw Data'!A389&gt;0), 'Raw Data'!AI389, 0)</f>
        <v/>
      </c>
      <c r="X394">
        <f>IF(AND('Raw Data'!D389&lt;5, 'Raw Data'!E389&lt;5, 'Raw Data'!A389&gt;0), 'Raw Data'!AL389, 0)</f>
        <v/>
      </c>
      <c r="Y394">
        <f>IF(AND('Raw Data'!D389&lt;6, 'Raw Data'!E389&lt;6, 'Raw Data'!A389&gt;0), 'Raw Data'!AO389, 0)</f>
        <v/>
      </c>
      <c r="Z394">
        <f>IF(ISBLANK('Raw Data'!D389), 0, IF('Raw Data'!D389-'Raw Data'!E389&gt;1, 'Raw Data'!AW389, 0))</f>
        <v/>
      </c>
      <c r="AA394">
        <f>IF(ISBLANK('Raw Data'!A389), 0, IF(ABS('Raw Data'!D389-'Raw Data'!E389)&lt;2, 'Raw Data'!AX389, 0))</f>
        <v/>
      </c>
      <c r="AB394">
        <f>IF(ISBLANK('Raw Data'!D389), 0, IF('Raw Data'!E389-'Raw Data'!D389&gt;1, 'Raw Data'!AY389, 0))</f>
        <v/>
      </c>
      <c r="AC394">
        <f>IF(ISBLANK('Raw Data'!D389), 0, IF('Raw Data'!D389-'Raw Data'!E389&gt;2, 'Raw Data'!AZ389, 0))</f>
        <v/>
      </c>
      <c r="AD394">
        <f>IF(ISBLANK('Raw Data'!A389), 0, IF(ABS('Raw Data'!D389-'Raw Data'!E389)&lt;3, 'Raw Data'!BA389, 0))</f>
        <v/>
      </c>
      <c r="AE394">
        <f>IF(ISBLANK('Raw Data'!D389), 0, IF('Raw Data'!E389-'Raw Data'!D389&gt;2, 'Raw Data'!BB389, 0))</f>
        <v/>
      </c>
      <c r="AF394">
        <f>IF(ISBLANK('Raw Data'!D389), 0, IF('Raw Data'!D389-'Raw Data'!E389&gt;3, 'Raw Data'!BC389, 0))</f>
        <v/>
      </c>
      <c r="AG394">
        <f>IF(ISBLANK('Raw Data'!A389), 0, IF(ABS('Raw Data'!D389-'Raw Data'!E389)&lt;4, 'Raw Data'!BD389, 0))</f>
        <v/>
      </c>
      <c r="AH394">
        <f>IF(ISBLANK('Raw Data'!D389), 0, IF('Raw Data'!E389-'Raw Data'!D389&gt;3, 'Raw Data'!BE389, 0))</f>
        <v/>
      </c>
      <c r="AI394">
        <f>IF(SUM('Raw Data'!D389:E389)&gt;'Raw Data'!F389, 'Raw Data'!G389, 0)</f>
        <v/>
      </c>
      <c r="AJ394">
        <f>IF(ISBLANK('Raw Data'!D389), 0, IF(SUM('Raw Data'!D389:E389)&lt;'Raw Data'!F389, 'Raw Data'!H389, 0))</f>
        <v/>
      </c>
      <c r="AK394">
        <f>IF(ISBLANK('Raw Data'!A389), 0, IF(AND('Raw Data'!D389&lt;3, 'Raw Data'!E389&lt;3, 'Raw Data'!F389&lt;BB$2), 'Raw Data'!AF389, 0))</f>
        <v/>
      </c>
      <c r="AL394">
        <f>IF(ISBLANK('Raw Data'!A389), 0, IF(AND('Raw Data'!D389&lt;4, 'Raw Data'!E389&lt;4, 'Raw Data'!F389&lt;BB$2), 'Raw Data'!AI389, 0))</f>
        <v/>
      </c>
      <c r="AM394">
        <f>IF(ISBLANK('Raw Data'!A389), 0, IF(AND('Raw Data'!D389&lt;5, 'Raw Data'!E389&lt;5, 'Raw Data'!F389&lt;BB$2), 'Raw Data'!AL389, 0))</f>
        <v/>
      </c>
      <c r="AN394">
        <f>IF(ISBLANK('Raw Data'!A389), 0, IF(AND('Raw Data'!D389&lt;6, 'Raw Data'!E389&lt;6, 'Raw Data'!F389&lt;BB$2), 'Raw Data'!AO389, 0))</f>
        <v/>
      </c>
      <c r="AO394">
        <f>IF(ISBLANK('Raw Data'!A389), 0, IF(AND('Raw Data'!I389&lt;Analysis!$BC$2, 'Raw Data'!D389-'Raw Data'!E389&gt;1), 'Raw Data'!AW389, IF(AND('Raw Data'!J389&lt;Analysis!$BC$2, 'Raw Data'!E389-'Raw Data'!D389&gt;1), 'Raw Data'!AY389, 0)))</f>
        <v/>
      </c>
      <c r="AP394">
        <f>IF(ISBLANK('Raw Data'!A389), 0, IF(AND('Raw Data'!I389&lt;Analysis!$BC$2, 'Raw Data'!D389-'Raw Data'!E389&gt;2), 'Raw Data'!AZ389, IF(AND('Raw Data'!J389&lt;Analysis!$BC$2, 'Raw Data'!E389-'Raw Data'!D389&gt;2), 'Raw Data'!BB389, 0)))</f>
        <v/>
      </c>
      <c r="AQ394">
        <f>IF(ISBLANK('Raw Data'!A389), 0, IF(AND('Raw Data'!I389&lt;Analysis!$BC$2, 'Raw Data'!D389-'Raw Data'!E389&gt;3), 'Raw Data'!BC389, IF(AND('Raw Data'!J389&lt;Analysis!$BC$2, 'Raw Data'!E389-'Raw Data'!D389&gt;3), 'Raw Data'!BE389, 0)))</f>
        <v/>
      </c>
      <c r="AR394">
        <f>IF('Hidden Analysiss'!D390=1,IF(ABS('Raw Data'!E389-'Raw Data'!D389)&lt;2,'Raw Data'!AX389,0), 0)</f>
        <v/>
      </c>
      <c r="AS394">
        <f>IF('Hidden Analysiss'!D390=1,IF(ABS('Raw Data'!E389-'Raw Data'!D389)&lt;3,'Raw Data'!BA389,0), 0)</f>
        <v/>
      </c>
      <c r="AT394">
        <f>IF('Hidden Analysiss'!D390=1,IF(ABS('Raw Data'!E389-'Raw Data'!D389)&lt;4,'Raw Data'!BD389,0), 0)</f>
        <v/>
      </c>
      <c r="AU394">
        <f>IF(AND('Hidden Analysiss'!E390=1, ABS('Raw Data'!E389-'Raw Data'!D389)&lt;2), 'Raw Data'!AX389, 0)</f>
        <v/>
      </c>
      <c r="AV394">
        <f>IF(AND('Hidden Analysiss'!E390=1, ABS('Raw Data'!E389-'Raw Data'!D389)&lt;3), 'Raw Data'!BA389, 0)</f>
        <v/>
      </c>
      <c r="AW394">
        <f>IF(AND('Hidden Analysiss'!E390=1, ABS('Raw Data'!E389-'Raw Data'!D389)&lt;3), 'Raw Data'!BD389, 0)</f>
        <v/>
      </c>
    </row>
    <row r="395">
      <c r="A395" s="1">
        <f>'Raw Data'!A390</f>
        <v/>
      </c>
      <c r="B395">
        <f>IF('Raw Data'!E390&gt;'Raw Data'!D390, 'Raw Data'!J390, 0)</f>
        <v/>
      </c>
      <c r="C395">
        <f>IF('Raw Data'!D390&gt;'Raw Data'!E390, 'Raw Data'!I390, 0)</f>
        <v/>
      </c>
      <c r="D395">
        <f>SUM(G395:H395)</f>
        <v/>
      </c>
      <c r="E395">
        <f>IF(AND('Raw Data'!J390&lt;'Raw Data'!I390,'Raw Data'!E390&gt;'Raw Data'!D390,'Raw Data'!E390-'Raw Data'!D390&gt;3),'Raw Data'!N390,IF(AND('Raw Data'!I390&lt;'Raw Data'!J390,'Raw Data'!D390&gt;'Raw Data'!E390,'Raw Data'!D390-'Raw Data'!E390&gt;3),'Raw Data'!M390,0))</f>
        <v/>
      </c>
      <c r="F395">
        <f>IF(AND('Raw Data'!J390&lt;'Raw Data'!I390,'Raw Data'!E390&gt;'Raw Data'!D390,'Raw Data'!E390-'Raw Data'!D390&lt;4),'Raw Data'!L390,IF(AND('Raw Data'!I390&lt;'Raw Data'!J390,'Raw Data'!D390&gt;'Raw Data'!E390,'Raw Data'!D390-'Raw Data'!E390&lt;4),'Raw Data'!K390,0))</f>
        <v/>
      </c>
      <c r="G395">
        <f>IF(AND('Raw Data'!J390&lt;'Raw Data'!I390, 'Raw Data'!E390&gt;'Raw Data'!D390), 'Raw Data'!J390, 0)</f>
        <v/>
      </c>
      <c r="H395">
        <f>IF(AND('Raw Data'!J390&gt;'Raw Data'!I390, 'Raw Data'!E390&lt;'Raw Data'!D390), 'Raw Data'!I390, 0)</f>
        <v/>
      </c>
      <c r="I395">
        <f>SUM(J395:K395)</f>
        <v/>
      </c>
      <c r="J395">
        <f>IF(AND('Raw Data'!J390&gt;'Raw Data'!I390, 'Raw Data'!E390&gt;'Raw Data'!D390), 'Raw Data'!J390, 0)</f>
        <v/>
      </c>
      <c r="K395">
        <f>IF(AND('Raw Data'!I390&gt;'Raw Data'!J390, 'Raw Data'!D390&gt;'Raw Data'!E390), 'Raw Data'!I390, 0)</f>
        <v/>
      </c>
      <c r="L395">
        <f>IF('Raw Data'!E390-'Raw Data'!D390&gt;3, 'Raw Data'!N390, 0)</f>
        <v/>
      </c>
      <c r="M395">
        <f>IF('Raw Data'!D390-'Raw Data'!E390&gt;3, 'Raw Data'!M390, 0)</f>
        <v/>
      </c>
      <c r="N395">
        <f>IF(ISBLANK('Raw Data'!D390),0,IF(AND('Raw Data'!E390&gt;'Raw Data'!D390,'Raw Data'!E390-'Raw Data'!D390&gt;0,'Raw Data'!E390-'Raw Data'!D390&lt;4),'Raw Data'!L390, 0))</f>
        <v/>
      </c>
      <c r="O395">
        <f>IF(ISBLANK('Raw Data'!D390),0,IF(AND('Raw Data'!E390&gt;'Raw Data'!D390,'Raw Data'!E390-'Raw Data'!D390&gt;0,'Raw Data'!D390-'Raw Data'!E390&lt;4),'Raw Data'!K390, 0))</f>
        <v/>
      </c>
      <c r="P395">
        <f>IF('Raw Data'!E390-'Raw Data'!D390&gt;3, 'Raw Data'!N390, IF('Raw Data'!D390-'Raw Data'!E390&gt;3, 'Raw Data'!M390, 0))</f>
        <v/>
      </c>
      <c r="Q395">
        <f>IF(ISBLANK('Raw Data'!E390),0,IF(AND('Raw Data'!E390-'Raw Data'!D390&lt;4,'Raw Data'!E390-'Raw Data'!D390&gt;0),'Raw Data'!L390,IF(AND('Raw Data'!D390&gt;'Raw Data'!E390,'Raw Data'!D390-'Raw Data'!E390&gt;0),'Raw Data'!K390,0)))</f>
        <v/>
      </c>
      <c r="R395">
        <f>IF(ISBLANK('Raw Data'!K390),0,IFERROR(IF(MATCH(SMALL('Raw Data'!K390:N390,1),L395:O395,0),SMALL('Raw Data'!K390:N390,1)),0))</f>
        <v/>
      </c>
      <c r="S395">
        <f>IF(ISBLANK('Raw Data'!K390),0,IFERROR(IF(MATCH(SMALL('Raw Data'!K390:N390,2),L395:O395,0),SMALL('Raw Data'!K390:N390,2)),0))</f>
        <v/>
      </c>
      <c r="T395">
        <f>IF(ISBLANK('Raw Data'!K390),0,IFERROR(IF(MATCH(SMALL('Raw Data'!K390:N390,3),L395:O395,0),SMALL('Raw Data'!K390:N390,3)),0))</f>
        <v/>
      </c>
      <c r="U395">
        <f>IF(ISBLANK('Raw Data'!K390),0,IFERROR(IF(MATCH(SMALL('Raw Data'!K390:N390,4),L395:O395,0),SMALL('Raw Data'!K390:N390,4)),0))</f>
        <v/>
      </c>
      <c r="V395">
        <f>IF(AND('Raw Data'!D390&lt;3, 'Raw Data'!E390&lt;3, 'Raw Data'!A390&gt;0), 'Raw Data'!AF390, 0)</f>
        <v/>
      </c>
      <c r="W395">
        <f>IF(AND('Raw Data'!D390&lt;4, 'Raw Data'!E390&lt;4, 'Raw Data'!A390&gt;0), 'Raw Data'!AI390, 0)</f>
        <v/>
      </c>
      <c r="X395">
        <f>IF(AND('Raw Data'!D390&lt;5, 'Raw Data'!E390&lt;5, 'Raw Data'!A390&gt;0), 'Raw Data'!AL390, 0)</f>
        <v/>
      </c>
      <c r="Y395">
        <f>IF(AND('Raw Data'!D390&lt;6, 'Raw Data'!E390&lt;6, 'Raw Data'!A390&gt;0), 'Raw Data'!AO390, 0)</f>
        <v/>
      </c>
      <c r="Z395">
        <f>IF(ISBLANK('Raw Data'!D390), 0, IF('Raw Data'!D390-'Raw Data'!E390&gt;1, 'Raw Data'!AW390, 0))</f>
        <v/>
      </c>
      <c r="AA395">
        <f>IF(ISBLANK('Raw Data'!A390), 0, IF(ABS('Raw Data'!D390-'Raw Data'!E390)&lt;2, 'Raw Data'!AX390, 0))</f>
        <v/>
      </c>
      <c r="AB395">
        <f>IF(ISBLANK('Raw Data'!D390), 0, IF('Raw Data'!E390-'Raw Data'!D390&gt;1, 'Raw Data'!AY390, 0))</f>
        <v/>
      </c>
      <c r="AC395">
        <f>IF(ISBLANK('Raw Data'!D390), 0, IF('Raw Data'!D390-'Raw Data'!E390&gt;2, 'Raw Data'!AZ390, 0))</f>
        <v/>
      </c>
      <c r="AD395">
        <f>IF(ISBLANK('Raw Data'!A390), 0, IF(ABS('Raw Data'!D390-'Raw Data'!E390)&lt;3, 'Raw Data'!BA390, 0))</f>
        <v/>
      </c>
      <c r="AE395">
        <f>IF(ISBLANK('Raw Data'!D390), 0, IF('Raw Data'!E390-'Raw Data'!D390&gt;2, 'Raw Data'!BB390, 0))</f>
        <v/>
      </c>
      <c r="AF395">
        <f>IF(ISBLANK('Raw Data'!D390), 0, IF('Raw Data'!D390-'Raw Data'!E390&gt;3, 'Raw Data'!BC390, 0))</f>
        <v/>
      </c>
      <c r="AG395">
        <f>IF(ISBLANK('Raw Data'!A390), 0, IF(ABS('Raw Data'!D390-'Raw Data'!E390)&lt;4, 'Raw Data'!BD390, 0))</f>
        <v/>
      </c>
      <c r="AH395">
        <f>IF(ISBLANK('Raw Data'!D390), 0, IF('Raw Data'!E390-'Raw Data'!D390&gt;3, 'Raw Data'!BE390, 0))</f>
        <v/>
      </c>
      <c r="AI395">
        <f>IF(SUM('Raw Data'!D390:E390)&gt;'Raw Data'!F390, 'Raw Data'!G390, 0)</f>
        <v/>
      </c>
      <c r="AJ395">
        <f>IF(ISBLANK('Raw Data'!D390), 0, IF(SUM('Raw Data'!D390:E390)&lt;'Raw Data'!F390, 'Raw Data'!H390, 0))</f>
        <v/>
      </c>
      <c r="AK395">
        <f>IF(ISBLANK('Raw Data'!A390), 0, IF(AND('Raw Data'!D390&lt;3, 'Raw Data'!E390&lt;3, 'Raw Data'!F390&lt;BB$2), 'Raw Data'!AF390, 0))</f>
        <v/>
      </c>
      <c r="AL395">
        <f>IF(ISBLANK('Raw Data'!A390), 0, IF(AND('Raw Data'!D390&lt;4, 'Raw Data'!E390&lt;4, 'Raw Data'!F390&lt;BB$2), 'Raw Data'!AI390, 0))</f>
        <v/>
      </c>
      <c r="AM395">
        <f>IF(ISBLANK('Raw Data'!A390), 0, IF(AND('Raw Data'!D390&lt;5, 'Raw Data'!E390&lt;5, 'Raw Data'!F390&lt;BB$2), 'Raw Data'!AL390, 0))</f>
        <v/>
      </c>
      <c r="AN395">
        <f>IF(ISBLANK('Raw Data'!A390), 0, IF(AND('Raw Data'!D390&lt;6, 'Raw Data'!E390&lt;6, 'Raw Data'!F390&lt;BB$2), 'Raw Data'!AO390, 0))</f>
        <v/>
      </c>
      <c r="AO395">
        <f>IF(ISBLANK('Raw Data'!A390), 0, IF(AND('Raw Data'!I390&lt;Analysis!$BC$2, 'Raw Data'!D390-'Raw Data'!E390&gt;1), 'Raw Data'!AW390, IF(AND('Raw Data'!J390&lt;Analysis!$BC$2, 'Raw Data'!E390-'Raw Data'!D390&gt;1), 'Raw Data'!AY390, 0)))</f>
        <v/>
      </c>
      <c r="AP395">
        <f>IF(ISBLANK('Raw Data'!A390), 0, IF(AND('Raw Data'!I390&lt;Analysis!$BC$2, 'Raw Data'!D390-'Raw Data'!E390&gt;2), 'Raw Data'!AZ390, IF(AND('Raw Data'!J390&lt;Analysis!$BC$2, 'Raw Data'!E390-'Raw Data'!D390&gt;2), 'Raw Data'!BB390, 0)))</f>
        <v/>
      </c>
      <c r="AQ395">
        <f>IF(ISBLANK('Raw Data'!A390), 0, IF(AND('Raw Data'!I390&lt;Analysis!$BC$2, 'Raw Data'!D390-'Raw Data'!E390&gt;3), 'Raw Data'!BC390, IF(AND('Raw Data'!J390&lt;Analysis!$BC$2, 'Raw Data'!E390-'Raw Data'!D390&gt;3), 'Raw Data'!BE390, 0)))</f>
        <v/>
      </c>
      <c r="AR395">
        <f>IF('Hidden Analysiss'!D391=1,IF(ABS('Raw Data'!E390-'Raw Data'!D390)&lt;2,'Raw Data'!AX390,0), 0)</f>
        <v/>
      </c>
      <c r="AS395">
        <f>IF('Hidden Analysiss'!D391=1,IF(ABS('Raw Data'!E390-'Raw Data'!D390)&lt;3,'Raw Data'!BA390,0), 0)</f>
        <v/>
      </c>
      <c r="AT395">
        <f>IF('Hidden Analysiss'!D391=1,IF(ABS('Raw Data'!E390-'Raw Data'!D390)&lt;4,'Raw Data'!BD390,0), 0)</f>
        <v/>
      </c>
      <c r="AU395">
        <f>IF(AND('Hidden Analysiss'!E391=1, ABS('Raw Data'!E390-'Raw Data'!D390)&lt;2), 'Raw Data'!AX390, 0)</f>
        <v/>
      </c>
      <c r="AV395">
        <f>IF(AND('Hidden Analysiss'!E391=1, ABS('Raw Data'!E390-'Raw Data'!D390)&lt;3), 'Raw Data'!BA390, 0)</f>
        <v/>
      </c>
      <c r="AW395">
        <f>IF(AND('Hidden Analysiss'!E391=1, ABS('Raw Data'!E390-'Raw Data'!D390)&lt;3), 'Raw Data'!BD390, 0)</f>
        <v/>
      </c>
    </row>
    <row r="396">
      <c r="A396" s="1">
        <f>'Raw Data'!A391</f>
        <v/>
      </c>
      <c r="B396">
        <f>IF('Raw Data'!E391&gt;'Raw Data'!D391, 'Raw Data'!J391, 0)</f>
        <v/>
      </c>
      <c r="C396">
        <f>IF('Raw Data'!D391&gt;'Raw Data'!E391, 'Raw Data'!I391, 0)</f>
        <v/>
      </c>
      <c r="D396">
        <f>SUM(G396:H396)</f>
        <v/>
      </c>
      <c r="E396">
        <f>IF(AND('Raw Data'!J391&lt;'Raw Data'!I391,'Raw Data'!E391&gt;'Raw Data'!D391,'Raw Data'!E391-'Raw Data'!D391&gt;3),'Raw Data'!N391,IF(AND('Raw Data'!I391&lt;'Raw Data'!J391,'Raw Data'!D391&gt;'Raw Data'!E391,'Raw Data'!D391-'Raw Data'!E391&gt;3),'Raw Data'!M391,0))</f>
        <v/>
      </c>
      <c r="F396">
        <f>IF(AND('Raw Data'!J391&lt;'Raw Data'!I391,'Raw Data'!E391&gt;'Raw Data'!D391,'Raw Data'!E391-'Raw Data'!D391&lt;4),'Raw Data'!L391,IF(AND('Raw Data'!I391&lt;'Raw Data'!J391,'Raw Data'!D391&gt;'Raw Data'!E391,'Raw Data'!D391-'Raw Data'!E391&lt;4),'Raw Data'!K391,0))</f>
        <v/>
      </c>
      <c r="G396">
        <f>IF(AND('Raw Data'!J391&lt;'Raw Data'!I391, 'Raw Data'!E391&gt;'Raw Data'!D391), 'Raw Data'!J391, 0)</f>
        <v/>
      </c>
      <c r="H396">
        <f>IF(AND('Raw Data'!J391&gt;'Raw Data'!I391, 'Raw Data'!E391&lt;'Raw Data'!D391), 'Raw Data'!I391, 0)</f>
        <v/>
      </c>
      <c r="I396">
        <f>SUM(J396:K396)</f>
        <v/>
      </c>
      <c r="J396">
        <f>IF(AND('Raw Data'!J391&gt;'Raw Data'!I391, 'Raw Data'!E391&gt;'Raw Data'!D391), 'Raw Data'!J391, 0)</f>
        <v/>
      </c>
      <c r="K396">
        <f>IF(AND('Raw Data'!I391&gt;'Raw Data'!J391, 'Raw Data'!D391&gt;'Raw Data'!E391), 'Raw Data'!I391, 0)</f>
        <v/>
      </c>
      <c r="L396">
        <f>IF('Raw Data'!E391-'Raw Data'!D391&gt;3, 'Raw Data'!N391, 0)</f>
        <v/>
      </c>
      <c r="M396">
        <f>IF('Raw Data'!D391-'Raw Data'!E391&gt;3, 'Raw Data'!M391, 0)</f>
        <v/>
      </c>
      <c r="N396">
        <f>IF(ISBLANK('Raw Data'!D391),0,IF(AND('Raw Data'!E391&gt;'Raw Data'!D391,'Raw Data'!E391-'Raw Data'!D391&gt;0,'Raw Data'!E391-'Raw Data'!D391&lt;4),'Raw Data'!L391, 0))</f>
        <v/>
      </c>
      <c r="O396">
        <f>IF(ISBLANK('Raw Data'!D391),0,IF(AND('Raw Data'!E391&gt;'Raw Data'!D391,'Raw Data'!E391-'Raw Data'!D391&gt;0,'Raw Data'!D391-'Raw Data'!E391&lt;4),'Raw Data'!K391, 0))</f>
        <v/>
      </c>
      <c r="P396">
        <f>IF('Raw Data'!E391-'Raw Data'!D391&gt;3, 'Raw Data'!N391, IF('Raw Data'!D391-'Raw Data'!E391&gt;3, 'Raw Data'!M391, 0))</f>
        <v/>
      </c>
      <c r="Q396">
        <f>IF(ISBLANK('Raw Data'!E391),0,IF(AND('Raw Data'!E391-'Raw Data'!D391&lt;4,'Raw Data'!E391-'Raw Data'!D391&gt;0),'Raw Data'!L391,IF(AND('Raw Data'!D391&gt;'Raw Data'!E391,'Raw Data'!D391-'Raw Data'!E391&gt;0),'Raw Data'!K391,0)))</f>
        <v/>
      </c>
      <c r="R396">
        <f>IF(ISBLANK('Raw Data'!K391),0,IFERROR(IF(MATCH(SMALL('Raw Data'!K391:N391,1),L396:O396,0),SMALL('Raw Data'!K391:N391,1)),0))</f>
        <v/>
      </c>
      <c r="S396">
        <f>IF(ISBLANK('Raw Data'!K391),0,IFERROR(IF(MATCH(SMALL('Raw Data'!K391:N391,2),L396:O396,0),SMALL('Raw Data'!K391:N391,2)),0))</f>
        <v/>
      </c>
      <c r="T396">
        <f>IF(ISBLANK('Raw Data'!K391),0,IFERROR(IF(MATCH(SMALL('Raw Data'!K391:N391,3),L396:O396,0),SMALL('Raw Data'!K391:N391,3)),0))</f>
        <v/>
      </c>
      <c r="U396">
        <f>IF(ISBLANK('Raw Data'!K391),0,IFERROR(IF(MATCH(SMALL('Raw Data'!K391:N391,4),L396:O396,0),SMALL('Raw Data'!K391:N391,4)),0))</f>
        <v/>
      </c>
      <c r="V396">
        <f>IF(AND('Raw Data'!D391&lt;3, 'Raw Data'!E391&lt;3, 'Raw Data'!A391&gt;0), 'Raw Data'!AF391, 0)</f>
        <v/>
      </c>
      <c r="W396">
        <f>IF(AND('Raw Data'!D391&lt;4, 'Raw Data'!E391&lt;4, 'Raw Data'!A391&gt;0), 'Raw Data'!AI391, 0)</f>
        <v/>
      </c>
      <c r="X396">
        <f>IF(AND('Raw Data'!D391&lt;5, 'Raw Data'!E391&lt;5, 'Raw Data'!A391&gt;0), 'Raw Data'!AL391, 0)</f>
        <v/>
      </c>
      <c r="Y396">
        <f>IF(AND('Raw Data'!D391&lt;6, 'Raw Data'!E391&lt;6, 'Raw Data'!A391&gt;0), 'Raw Data'!AO391, 0)</f>
        <v/>
      </c>
      <c r="Z396">
        <f>IF(ISBLANK('Raw Data'!D391), 0, IF('Raw Data'!D391-'Raw Data'!E391&gt;1, 'Raw Data'!AW391, 0))</f>
        <v/>
      </c>
      <c r="AA396">
        <f>IF(ISBLANK('Raw Data'!A391), 0, IF(ABS('Raw Data'!D391-'Raw Data'!E391)&lt;2, 'Raw Data'!AX391, 0))</f>
        <v/>
      </c>
      <c r="AB396">
        <f>IF(ISBLANK('Raw Data'!D391), 0, IF('Raw Data'!E391-'Raw Data'!D391&gt;1, 'Raw Data'!AY391, 0))</f>
        <v/>
      </c>
      <c r="AC396">
        <f>IF(ISBLANK('Raw Data'!D391), 0, IF('Raw Data'!D391-'Raw Data'!E391&gt;2, 'Raw Data'!AZ391, 0))</f>
        <v/>
      </c>
      <c r="AD396">
        <f>IF(ISBLANK('Raw Data'!A391), 0, IF(ABS('Raw Data'!D391-'Raw Data'!E391)&lt;3, 'Raw Data'!BA391, 0))</f>
        <v/>
      </c>
      <c r="AE396">
        <f>IF(ISBLANK('Raw Data'!D391), 0, IF('Raw Data'!E391-'Raw Data'!D391&gt;2, 'Raw Data'!BB391, 0))</f>
        <v/>
      </c>
      <c r="AF396">
        <f>IF(ISBLANK('Raw Data'!D391), 0, IF('Raw Data'!D391-'Raw Data'!E391&gt;3, 'Raw Data'!BC391, 0))</f>
        <v/>
      </c>
      <c r="AG396">
        <f>IF(ISBLANK('Raw Data'!A391), 0, IF(ABS('Raw Data'!D391-'Raw Data'!E391)&lt;4, 'Raw Data'!BD391, 0))</f>
        <v/>
      </c>
      <c r="AH396">
        <f>IF(ISBLANK('Raw Data'!D391), 0, IF('Raw Data'!E391-'Raw Data'!D391&gt;3, 'Raw Data'!BE391, 0))</f>
        <v/>
      </c>
      <c r="AI396">
        <f>IF(SUM('Raw Data'!D391:E391)&gt;'Raw Data'!F391, 'Raw Data'!G391, 0)</f>
        <v/>
      </c>
      <c r="AJ396">
        <f>IF(ISBLANK('Raw Data'!D391), 0, IF(SUM('Raw Data'!D391:E391)&lt;'Raw Data'!F391, 'Raw Data'!H391, 0))</f>
        <v/>
      </c>
      <c r="AK396">
        <f>IF(ISBLANK('Raw Data'!A391), 0, IF(AND('Raw Data'!D391&lt;3, 'Raw Data'!E391&lt;3, 'Raw Data'!F391&lt;BB$2), 'Raw Data'!AF391, 0))</f>
        <v/>
      </c>
      <c r="AL396">
        <f>IF(ISBLANK('Raw Data'!A391), 0, IF(AND('Raw Data'!D391&lt;4, 'Raw Data'!E391&lt;4, 'Raw Data'!F391&lt;BB$2), 'Raw Data'!AI391, 0))</f>
        <v/>
      </c>
      <c r="AM396">
        <f>IF(ISBLANK('Raw Data'!A391), 0, IF(AND('Raw Data'!D391&lt;5, 'Raw Data'!E391&lt;5, 'Raw Data'!F391&lt;BB$2), 'Raw Data'!AL391, 0))</f>
        <v/>
      </c>
      <c r="AN396">
        <f>IF(ISBLANK('Raw Data'!A391), 0, IF(AND('Raw Data'!D391&lt;6, 'Raw Data'!E391&lt;6, 'Raw Data'!F391&lt;BB$2), 'Raw Data'!AO391, 0))</f>
        <v/>
      </c>
      <c r="AO396">
        <f>IF(ISBLANK('Raw Data'!A391), 0, IF(AND('Raw Data'!I391&lt;Analysis!$BC$2, 'Raw Data'!D391-'Raw Data'!E391&gt;1), 'Raw Data'!AW391, IF(AND('Raw Data'!J391&lt;Analysis!$BC$2, 'Raw Data'!E391-'Raw Data'!D391&gt;1), 'Raw Data'!AY391, 0)))</f>
        <v/>
      </c>
      <c r="AP396">
        <f>IF(ISBLANK('Raw Data'!A391), 0, IF(AND('Raw Data'!I391&lt;Analysis!$BC$2, 'Raw Data'!D391-'Raw Data'!E391&gt;2), 'Raw Data'!AZ391, IF(AND('Raw Data'!J391&lt;Analysis!$BC$2, 'Raw Data'!E391-'Raw Data'!D391&gt;2), 'Raw Data'!BB391, 0)))</f>
        <v/>
      </c>
      <c r="AQ396">
        <f>IF(ISBLANK('Raw Data'!A391), 0, IF(AND('Raw Data'!I391&lt;Analysis!$BC$2, 'Raw Data'!D391-'Raw Data'!E391&gt;3), 'Raw Data'!BC391, IF(AND('Raw Data'!J391&lt;Analysis!$BC$2, 'Raw Data'!E391-'Raw Data'!D391&gt;3), 'Raw Data'!BE391, 0)))</f>
        <v/>
      </c>
      <c r="AR396">
        <f>IF('Hidden Analysiss'!D392=1,IF(ABS('Raw Data'!E391-'Raw Data'!D391)&lt;2,'Raw Data'!AX391,0), 0)</f>
        <v/>
      </c>
      <c r="AS396">
        <f>IF('Hidden Analysiss'!D392=1,IF(ABS('Raw Data'!E391-'Raw Data'!D391)&lt;3,'Raw Data'!BA391,0), 0)</f>
        <v/>
      </c>
      <c r="AT396">
        <f>IF('Hidden Analysiss'!D392=1,IF(ABS('Raw Data'!E391-'Raw Data'!D391)&lt;4,'Raw Data'!BD391,0), 0)</f>
        <v/>
      </c>
      <c r="AU396">
        <f>IF(AND('Hidden Analysiss'!E392=1, ABS('Raw Data'!E391-'Raw Data'!D391)&lt;2), 'Raw Data'!AX391, 0)</f>
        <v/>
      </c>
      <c r="AV396">
        <f>IF(AND('Hidden Analysiss'!E392=1, ABS('Raw Data'!E391-'Raw Data'!D391)&lt;3), 'Raw Data'!BA391, 0)</f>
        <v/>
      </c>
      <c r="AW396">
        <f>IF(AND('Hidden Analysiss'!E392=1, ABS('Raw Data'!E391-'Raw Data'!D391)&lt;3), 'Raw Data'!BD391, 0)</f>
        <v/>
      </c>
    </row>
    <row r="397">
      <c r="A397" s="1">
        <f>'Raw Data'!A392</f>
        <v/>
      </c>
      <c r="B397">
        <f>IF('Raw Data'!E392&gt;'Raw Data'!D392, 'Raw Data'!J392, 0)</f>
        <v/>
      </c>
      <c r="C397">
        <f>IF('Raw Data'!D392&gt;'Raw Data'!E392, 'Raw Data'!I392, 0)</f>
        <v/>
      </c>
      <c r="D397">
        <f>SUM(G397:H397)</f>
        <v/>
      </c>
      <c r="E397">
        <f>IF(AND('Raw Data'!J392&lt;'Raw Data'!I392,'Raw Data'!E392&gt;'Raw Data'!D392,'Raw Data'!E392-'Raw Data'!D392&gt;3),'Raw Data'!N392,IF(AND('Raw Data'!I392&lt;'Raw Data'!J392,'Raw Data'!D392&gt;'Raw Data'!E392,'Raw Data'!D392-'Raw Data'!E392&gt;3),'Raw Data'!M392,0))</f>
        <v/>
      </c>
      <c r="F397">
        <f>IF(AND('Raw Data'!J392&lt;'Raw Data'!I392,'Raw Data'!E392&gt;'Raw Data'!D392,'Raw Data'!E392-'Raw Data'!D392&lt;4),'Raw Data'!L392,IF(AND('Raw Data'!I392&lt;'Raw Data'!J392,'Raw Data'!D392&gt;'Raw Data'!E392,'Raw Data'!D392-'Raw Data'!E392&lt;4),'Raw Data'!K392,0))</f>
        <v/>
      </c>
      <c r="G397">
        <f>IF(AND('Raw Data'!J392&lt;'Raw Data'!I392, 'Raw Data'!E392&gt;'Raw Data'!D392), 'Raw Data'!J392, 0)</f>
        <v/>
      </c>
      <c r="H397">
        <f>IF(AND('Raw Data'!J392&gt;'Raw Data'!I392, 'Raw Data'!E392&lt;'Raw Data'!D392), 'Raw Data'!I392, 0)</f>
        <v/>
      </c>
      <c r="I397">
        <f>SUM(J397:K397)</f>
        <v/>
      </c>
      <c r="J397">
        <f>IF(AND('Raw Data'!J392&gt;'Raw Data'!I392, 'Raw Data'!E392&gt;'Raw Data'!D392), 'Raw Data'!J392, 0)</f>
        <v/>
      </c>
      <c r="K397">
        <f>IF(AND('Raw Data'!I392&gt;'Raw Data'!J392, 'Raw Data'!D392&gt;'Raw Data'!E392), 'Raw Data'!I392, 0)</f>
        <v/>
      </c>
      <c r="L397">
        <f>IF('Raw Data'!E392-'Raw Data'!D392&gt;3, 'Raw Data'!N392, 0)</f>
        <v/>
      </c>
      <c r="M397">
        <f>IF('Raw Data'!D392-'Raw Data'!E392&gt;3, 'Raw Data'!M392, 0)</f>
        <v/>
      </c>
      <c r="N397">
        <f>IF(ISBLANK('Raw Data'!D392),0,IF(AND('Raw Data'!E392&gt;'Raw Data'!D392,'Raw Data'!E392-'Raw Data'!D392&gt;0,'Raw Data'!E392-'Raw Data'!D392&lt;4),'Raw Data'!L392, 0))</f>
        <v/>
      </c>
      <c r="O397">
        <f>IF(ISBLANK('Raw Data'!D392),0,IF(AND('Raw Data'!E392&gt;'Raw Data'!D392,'Raw Data'!E392-'Raw Data'!D392&gt;0,'Raw Data'!D392-'Raw Data'!E392&lt;4),'Raw Data'!K392, 0))</f>
        <v/>
      </c>
      <c r="P397">
        <f>IF('Raw Data'!E392-'Raw Data'!D392&gt;3, 'Raw Data'!N392, IF('Raw Data'!D392-'Raw Data'!E392&gt;3, 'Raw Data'!M392, 0))</f>
        <v/>
      </c>
      <c r="Q397">
        <f>IF(ISBLANK('Raw Data'!E392),0,IF(AND('Raw Data'!E392-'Raw Data'!D392&lt;4,'Raw Data'!E392-'Raw Data'!D392&gt;0),'Raw Data'!L392,IF(AND('Raw Data'!D392&gt;'Raw Data'!E392,'Raw Data'!D392-'Raw Data'!E392&gt;0),'Raw Data'!K392,0)))</f>
        <v/>
      </c>
      <c r="R397">
        <f>IF(ISBLANK('Raw Data'!K392),0,IFERROR(IF(MATCH(SMALL('Raw Data'!K392:N392,1),L397:O397,0),SMALL('Raw Data'!K392:N392,1)),0))</f>
        <v/>
      </c>
      <c r="S397">
        <f>IF(ISBLANK('Raw Data'!K392),0,IFERROR(IF(MATCH(SMALL('Raw Data'!K392:N392,2),L397:O397,0),SMALL('Raw Data'!K392:N392,2)),0))</f>
        <v/>
      </c>
      <c r="T397">
        <f>IF(ISBLANK('Raw Data'!K392),0,IFERROR(IF(MATCH(SMALL('Raw Data'!K392:N392,3),L397:O397,0),SMALL('Raw Data'!K392:N392,3)),0))</f>
        <v/>
      </c>
      <c r="U397">
        <f>IF(ISBLANK('Raw Data'!K392),0,IFERROR(IF(MATCH(SMALL('Raw Data'!K392:N392,4),L397:O397,0),SMALL('Raw Data'!K392:N392,4)),0))</f>
        <v/>
      </c>
      <c r="V397">
        <f>IF(AND('Raw Data'!D392&lt;3, 'Raw Data'!E392&lt;3, 'Raw Data'!A392&gt;0), 'Raw Data'!AF392, 0)</f>
        <v/>
      </c>
      <c r="W397">
        <f>IF(AND('Raw Data'!D392&lt;4, 'Raw Data'!E392&lt;4, 'Raw Data'!A392&gt;0), 'Raw Data'!AI392, 0)</f>
        <v/>
      </c>
      <c r="X397">
        <f>IF(AND('Raw Data'!D392&lt;5, 'Raw Data'!E392&lt;5, 'Raw Data'!A392&gt;0), 'Raw Data'!AL392, 0)</f>
        <v/>
      </c>
      <c r="Y397">
        <f>IF(AND('Raw Data'!D392&lt;6, 'Raw Data'!E392&lt;6, 'Raw Data'!A392&gt;0), 'Raw Data'!AO392, 0)</f>
        <v/>
      </c>
      <c r="Z397">
        <f>IF(ISBLANK('Raw Data'!D392), 0, IF('Raw Data'!D392-'Raw Data'!E392&gt;1, 'Raw Data'!AW392, 0))</f>
        <v/>
      </c>
      <c r="AA397">
        <f>IF(ISBLANK('Raw Data'!A392), 0, IF(ABS('Raw Data'!D392-'Raw Data'!E392)&lt;2, 'Raw Data'!AX392, 0))</f>
        <v/>
      </c>
      <c r="AB397">
        <f>IF(ISBLANK('Raw Data'!D392), 0, IF('Raw Data'!E392-'Raw Data'!D392&gt;1, 'Raw Data'!AY392, 0))</f>
        <v/>
      </c>
      <c r="AC397">
        <f>IF(ISBLANK('Raw Data'!D392), 0, IF('Raw Data'!D392-'Raw Data'!E392&gt;2, 'Raw Data'!AZ392, 0))</f>
        <v/>
      </c>
      <c r="AD397">
        <f>IF(ISBLANK('Raw Data'!A392), 0, IF(ABS('Raw Data'!D392-'Raw Data'!E392)&lt;3, 'Raw Data'!BA392, 0))</f>
        <v/>
      </c>
      <c r="AE397">
        <f>IF(ISBLANK('Raw Data'!D392), 0, IF('Raw Data'!E392-'Raw Data'!D392&gt;2, 'Raw Data'!BB392, 0))</f>
        <v/>
      </c>
      <c r="AF397">
        <f>IF(ISBLANK('Raw Data'!D392), 0, IF('Raw Data'!D392-'Raw Data'!E392&gt;3, 'Raw Data'!BC392, 0))</f>
        <v/>
      </c>
      <c r="AG397">
        <f>IF(ISBLANK('Raw Data'!A392), 0, IF(ABS('Raw Data'!D392-'Raw Data'!E392)&lt;4, 'Raw Data'!BD392, 0))</f>
        <v/>
      </c>
      <c r="AH397">
        <f>IF(ISBLANK('Raw Data'!D392), 0, IF('Raw Data'!E392-'Raw Data'!D392&gt;3, 'Raw Data'!BE392, 0))</f>
        <v/>
      </c>
      <c r="AI397">
        <f>IF(SUM('Raw Data'!D392:E392)&gt;'Raw Data'!F392, 'Raw Data'!G392, 0)</f>
        <v/>
      </c>
      <c r="AJ397">
        <f>IF(ISBLANK('Raw Data'!D392), 0, IF(SUM('Raw Data'!D392:E392)&lt;'Raw Data'!F392, 'Raw Data'!H392, 0))</f>
        <v/>
      </c>
      <c r="AK397">
        <f>IF(ISBLANK('Raw Data'!A392), 0, IF(AND('Raw Data'!D392&lt;3, 'Raw Data'!E392&lt;3, 'Raw Data'!F392&lt;BB$2), 'Raw Data'!AF392, 0))</f>
        <v/>
      </c>
      <c r="AL397">
        <f>IF(ISBLANK('Raw Data'!A392), 0, IF(AND('Raw Data'!D392&lt;4, 'Raw Data'!E392&lt;4, 'Raw Data'!F392&lt;BB$2), 'Raw Data'!AI392, 0))</f>
        <v/>
      </c>
      <c r="AM397">
        <f>IF(ISBLANK('Raw Data'!A392), 0, IF(AND('Raw Data'!D392&lt;5, 'Raw Data'!E392&lt;5, 'Raw Data'!F392&lt;BB$2), 'Raw Data'!AL392, 0))</f>
        <v/>
      </c>
      <c r="AN397">
        <f>IF(ISBLANK('Raw Data'!A392), 0, IF(AND('Raw Data'!D392&lt;6, 'Raw Data'!E392&lt;6, 'Raw Data'!F392&lt;BB$2), 'Raw Data'!AO392, 0))</f>
        <v/>
      </c>
      <c r="AO397">
        <f>IF(ISBLANK('Raw Data'!A392), 0, IF(AND('Raw Data'!I392&lt;Analysis!$BC$2, 'Raw Data'!D392-'Raw Data'!E392&gt;1), 'Raw Data'!AW392, IF(AND('Raw Data'!J392&lt;Analysis!$BC$2, 'Raw Data'!E392-'Raw Data'!D392&gt;1), 'Raw Data'!AY392, 0)))</f>
        <v/>
      </c>
      <c r="AP397">
        <f>IF(ISBLANK('Raw Data'!A392), 0, IF(AND('Raw Data'!I392&lt;Analysis!$BC$2, 'Raw Data'!D392-'Raw Data'!E392&gt;2), 'Raw Data'!AZ392, IF(AND('Raw Data'!J392&lt;Analysis!$BC$2, 'Raw Data'!E392-'Raw Data'!D392&gt;2), 'Raw Data'!BB392, 0)))</f>
        <v/>
      </c>
      <c r="AQ397">
        <f>IF(ISBLANK('Raw Data'!A392), 0, IF(AND('Raw Data'!I392&lt;Analysis!$BC$2, 'Raw Data'!D392-'Raw Data'!E392&gt;3), 'Raw Data'!BC392, IF(AND('Raw Data'!J392&lt;Analysis!$BC$2, 'Raw Data'!E392-'Raw Data'!D392&gt;3), 'Raw Data'!BE392, 0)))</f>
        <v/>
      </c>
      <c r="AR397">
        <f>IF('Hidden Analysiss'!D393=1,IF(ABS('Raw Data'!E392-'Raw Data'!D392)&lt;2,'Raw Data'!AX392,0), 0)</f>
        <v/>
      </c>
      <c r="AS397">
        <f>IF('Hidden Analysiss'!D393=1,IF(ABS('Raw Data'!E392-'Raw Data'!D392)&lt;3,'Raw Data'!BA392,0), 0)</f>
        <v/>
      </c>
      <c r="AT397">
        <f>IF('Hidden Analysiss'!D393=1,IF(ABS('Raw Data'!E392-'Raw Data'!D392)&lt;4,'Raw Data'!BD392,0), 0)</f>
        <v/>
      </c>
      <c r="AU397">
        <f>IF(AND('Hidden Analysiss'!E393=1, ABS('Raw Data'!E392-'Raw Data'!D392)&lt;2), 'Raw Data'!AX392, 0)</f>
        <v/>
      </c>
      <c r="AV397">
        <f>IF(AND('Hidden Analysiss'!E393=1, ABS('Raw Data'!E392-'Raw Data'!D392)&lt;3), 'Raw Data'!BA392, 0)</f>
        <v/>
      </c>
      <c r="AW397">
        <f>IF(AND('Hidden Analysiss'!E393=1, ABS('Raw Data'!E392-'Raw Data'!D392)&lt;3), 'Raw Data'!BD392, 0)</f>
        <v/>
      </c>
    </row>
    <row r="398">
      <c r="A398" s="1">
        <f>'Raw Data'!A393</f>
        <v/>
      </c>
      <c r="B398">
        <f>IF('Raw Data'!E393&gt;'Raw Data'!D393, 'Raw Data'!J393, 0)</f>
        <v/>
      </c>
      <c r="C398">
        <f>IF('Raw Data'!D393&gt;'Raw Data'!E393, 'Raw Data'!I393, 0)</f>
        <v/>
      </c>
      <c r="D398">
        <f>SUM(G398:H398)</f>
        <v/>
      </c>
      <c r="E398">
        <f>IF(AND('Raw Data'!J393&lt;'Raw Data'!I393,'Raw Data'!E393&gt;'Raw Data'!D393,'Raw Data'!E393-'Raw Data'!D393&gt;3),'Raw Data'!N393,IF(AND('Raw Data'!I393&lt;'Raw Data'!J393,'Raw Data'!D393&gt;'Raw Data'!E393,'Raw Data'!D393-'Raw Data'!E393&gt;3),'Raw Data'!M393,0))</f>
        <v/>
      </c>
      <c r="F398">
        <f>IF(AND('Raw Data'!J393&lt;'Raw Data'!I393,'Raw Data'!E393&gt;'Raw Data'!D393,'Raw Data'!E393-'Raw Data'!D393&lt;4),'Raw Data'!L393,IF(AND('Raw Data'!I393&lt;'Raw Data'!J393,'Raw Data'!D393&gt;'Raw Data'!E393,'Raw Data'!D393-'Raw Data'!E393&lt;4),'Raw Data'!K393,0))</f>
        <v/>
      </c>
      <c r="G398">
        <f>IF(AND('Raw Data'!J393&lt;'Raw Data'!I393, 'Raw Data'!E393&gt;'Raw Data'!D393), 'Raw Data'!J393, 0)</f>
        <v/>
      </c>
      <c r="H398">
        <f>IF(AND('Raw Data'!J393&gt;'Raw Data'!I393, 'Raw Data'!E393&lt;'Raw Data'!D393), 'Raw Data'!I393, 0)</f>
        <v/>
      </c>
      <c r="I398">
        <f>SUM(J398:K398)</f>
        <v/>
      </c>
      <c r="J398">
        <f>IF(AND('Raw Data'!J393&gt;'Raw Data'!I393, 'Raw Data'!E393&gt;'Raw Data'!D393), 'Raw Data'!J393, 0)</f>
        <v/>
      </c>
      <c r="K398">
        <f>IF(AND('Raw Data'!I393&gt;'Raw Data'!J393, 'Raw Data'!D393&gt;'Raw Data'!E393), 'Raw Data'!I393, 0)</f>
        <v/>
      </c>
      <c r="L398">
        <f>IF('Raw Data'!E393-'Raw Data'!D393&gt;3, 'Raw Data'!N393, 0)</f>
        <v/>
      </c>
      <c r="M398">
        <f>IF('Raw Data'!D393-'Raw Data'!E393&gt;3, 'Raw Data'!M393, 0)</f>
        <v/>
      </c>
      <c r="N398">
        <f>IF(ISBLANK('Raw Data'!D393),0,IF(AND('Raw Data'!E393&gt;'Raw Data'!D393,'Raw Data'!E393-'Raw Data'!D393&gt;0,'Raw Data'!E393-'Raw Data'!D393&lt;4),'Raw Data'!L393, 0))</f>
        <v/>
      </c>
      <c r="O398">
        <f>IF(ISBLANK('Raw Data'!D393),0,IF(AND('Raw Data'!E393&gt;'Raw Data'!D393,'Raw Data'!E393-'Raw Data'!D393&gt;0,'Raw Data'!D393-'Raw Data'!E393&lt;4),'Raw Data'!K393, 0))</f>
        <v/>
      </c>
      <c r="P398">
        <f>IF('Raw Data'!E393-'Raw Data'!D393&gt;3, 'Raw Data'!N393, IF('Raw Data'!D393-'Raw Data'!E393&gt;3, 'Raw Data'!M393, 0))</f>
        <v/>
      </c>
      <c r="Q398">
        <f>IF(ISBLANK('Raw Data'!E393),0,IF(AND('Raw Data'!E393-'Raw Data'!D393&lt;4,'Raw Data'!E393-'Raw Data'!D393&gt;0),'Raw Data'!L393,IF(AND('Raw Data'!D393&gt;'Raw Data'!E393,'Raw Data'!D393-'Raw Data'!E393&gt;0),'Raw Data'!K393,0)))</f>
        <v/>
      </c>
      <c r="R398">
        <f>IF(ISBLANK('Raw Data'!K393),0,IFERROR(IF(MATCH(SMALL('Raw Data'!K393:N393,1),L398:O398,0),SMALL('Raw Data'!K393:N393,1)),0))</f>
        <v/>
      </c>
      <c r="S398">
        <f>IF(ISBLANK('Raw Data'!K393),0,IFERROR(IF(MATCH(SMALL('Raw Data'!K393:N393,2),L398:O398,0),SMALL('Raw Data'!K393:N393,2)),0))</f>
        <v/>
      </c>
      <c r="T398">
        <f>IF(ISBLANK('Raw Data'!K393),0,IFERROR(IF(MATCH(SMALL('Raw Data'!K393:N393,3),L398:O398,0),SMALL('Raw Data'!K393:N393,3)),0))</f>
        <v/>
      </c>
      <c r="U398">
        <f>IF(ISBLANK('Raw Data'!K393),0,IFERROR(IF(MATCH(SMALL('Raw Data'!K393:N393,4),L398:O398,0),SMALL('Raw Data'!K393:N393,4)),0))</f>
        <v/>
      </c>
      <c r="V398">
        <f>IF(AND('Raw Data'!D393&lt;3, 'Raw Data'!E393&lt;3, 'Raw Data'!A393&gt;0), 'Raw Data'!AF393, 0)</f>
        <v/>
      </c>
      <c r="W398">
        <f>IF(AND('Raw Data'!D393&lt;4, 'Raw Data'!E393&lt;4, 'Raw Data'!A393&gt;0), 'Raw Data'!AI393, 0)</f>
        <v/>
      </c>
      <c r="X398">
        <f>IF(AND('Raw Data'!D393&lt;5, 'Raw Data'!E393&lt;5, 'Raw Data'!A393&gt;0), 'Raw Data'!AL393, 0)</f>
        <v/>
      </c>
      <c r="Y398">
        <f>IF(AND('Raw Data'!D393&lt;6, 'Raw Data'!E393&lt;6, 'Raw Data'!A393&gt;0), 'Raw Data'!AO393, 0)</f>
        <v/>
      </c>
      <c r="Z398">
        <f>IF(ISBLANK('Raw Data'!D393), 0, IF('Raw Data'!D393-'Raw Data'!E393&gt;1, 'Raw Data'!AW393, 0))</f>
        <v/>
      </c>
      <c r="AA398">
        <f>IF(ISBLANK('Raw Data'!A393), 0, IF(ABS('Raw Data'!D393-'Raw Data'!E393)&lt;2, 'Raw Data'!AX393, 0))</f>
        <v/>
      </c>
      <c r="AB398">
        <f>IF(ISBLANK('Raw Data'!D393), 0, IF('Raw Data'!E393-'Raw Data'!D393&gt;1, 'Raw Data'!AY393, 0))</f>
        <v/>
      </c>
      <c r="AC398">
        <f>IF(ISBLANK('Raw Data'!D393), 0, IF('Raw Data'!D393-'Raw Data'!E393&gt;2, 'Raw Data'!AZ393, 0))</f>
        <v/>
      </c>
      <c r="AD398">
        <f>IF(ISBLANK('Raw Data'!A393), 0, IF(ABS('Raw Data'!D393-'Raw Data'!E393)&lt;3, 'Raw Data'!BA393, 0))</f>
        <v/>
      </c>
      <c r="AE398">
        <f>IF(ISBLANK('Raw Data'!D393), 0, IF('Raw Data'!E393-'Raw Data'!D393&gt;2, 'Raw Data'!BB393, 0))</f>
        <v/>
      </c>
      <c r="AF398">
        <f>IF(ISBLANK('Raw Data'!D393), 0, IF('Raw Data'!D393-'Raw Data'!E393&gt;3, 'Raw Data'!BC393, 0))</f>
        <v/>
      </c>
      <c r="AG398">
        <f>IF(ISBLANK('Raw Data'!A393), 0, IF(ABS('Raw Data'!D393-'Raw Data'!E393)&lt;4, 'Raw Data'!BD393, 0))</f>
        <v/>
      </c>
      <c r="AH398">
        <f>IF(ISBLANK('Raw Data'!D393), 0, IF('Raw Data'!E393-'Raw Data'!D393&gt;3, 'Raw Data'!BE393, 0))</f>
        <v/>
      </c>
      <c r="AI398">
        <f>IF(SUM('Raw Data'!D393:E393)&gt;'Raw Data'!F393, 'Raw Data'!G393, 0)</f>
        <v/>
      </c>
      <c r="AJ398">
        <f>IF(ISBLANK('Raw Data'!D393), 0, IF(SUM('Raw Data'!D393:E393)&lt;'Raw Data'!F393, 'Raw Data'!H393, 0))</f>
        <v/>
      </c>
      <c r="AK398">
        <f>IF(ISBLANK('Raw Data'!A393), 0, IF(AND('Raw Data'!D393&lt;3, 'Raw Data'!E393&lt;3, 'Raw Data'!F393&lt;BB$2), 'Raw Data'!AF393, 0))</f>
        <v/>
      </c>
      <c r="AL398">
        <f>IF(ISBLANK('Raw Data'!A393), 0, IF(AND('Raw Data'!D393&lt;4, 'Raw Data'!E393&lt;4, 'Raw Data'!F393&lt;BB$2), 'Raw Data'!AI393, 0))</f>
        <v/>
      </c>
      <c r="AM398">
        <f>IF(ISBLANK('Raw Data'!A393), 0, IF(AND('Raw Data'!D393&lt;5, 'Raw Data'!E393&lt;5, 'Raw Data'!F393&lt;BB$2), 'Raw Data'!AL393, 0))</f>
        <v/>
      </c>
      <c r="AN398">
        <f>IF(ISBLANK('Raw Data'!A393), 0, IF(AND('Raw Data'!D393&lt;6, 'Raw Data'!E393&lt;6, 'Raw Data'!F393&lt;BB$2), 'Raw Data'!AO393, 0))</f>
        <v/>
      </c>
      <c r="AO398">
        <f>IF(ISBLANK('Raw Data'!A393), 0, IF(AND('Raw Data'!I393&lt;Analysis!$BC$2, 'Raw Data'!D393-'Raw Data'!E393&gt;1), 'Raw Data'!AW393, IF(AND('Raw Data'!J393&lt;Analysis!$BC$2, 'Raw Data'!E393-'Raw Data'!D393&gt;1), 'Raw Data'!AY393, 0)))</f>
        <v/>
      </c>
      <c r="AP398">
        <f>IF(ISBLANK('Raw Data'!A393), 0, IF(AND('Raw Data'!I393&lt;Analysis!$BC$2, 'Raw Data'!D393-'Raw Data'!E393&gt;2), 'Raw Data'!AZ393, IF(AND('Raw Data'!J393&lt;Analysis!$BC$2, 'Raw Data'!E393-'Raw Data'!D393&gt;2), 'Raw Data'!BB393, 0)))</f>
        <v/>
      </c>
      <c r="AQ398">
        <f>IF(ISBLANK('Raw Data'!A393), 0, IF(AND('Raw Data'!I393&lt;Analysis!$BC$2, 'Raw Data'!D393-'Raw Data'!E393&gt;3), 'Raw Data'!BC393, IF(AND('Raw Data'!J393&lt;Analysis!$BC$2, 'Raw Data'!E393-'Raw Data'!D393&gt;3), 'Raw Data'!BE393, 0)))</f>
        <v/>
      </c>
      <c r="AR398">
        <f>IF('Hidden Analysiss'!D394=1,IF(ABS('Raw Data'!E393-'Raw Data'!D393)&lt;2,'Raw Data'!AX393,0), 0)</f>
        <v/>
      </c>
      <c r="AS398">
        <f>IF('Hidden Analysiss'!D394=1,IF(ABS('Raw Data'!E393-'Raw Data'!D393)&lt;3,'Raw Data'!BA393,0), 0)</f>
        <v/>
      </c>
      <c r="AT398">
        <f>IF('Hidden Analysiss'!D394=1,IF(ABS('Raw Data'!E393-'Raw Data'!D393)&lt;4,'Raw Data'!BD393,0), 0)</f>
        <v/>
      </c>
      <c r="AU398">
        <f>IF(AND('Hidden Analysiss'!E394=1, ABS('Raw Data'!E393-'Raw Data'!D393)&lt;2), 'Raw Data'!AX393, 0)</f>
        <v/>
      </c>
      <c r="AV398">
        <f>IF(AND('Hidden Analysiss'!E394=1, ABS('Raw Data'!E393-'Raw Data'!D393)&lt;3), 'Raw Data'!BA393, 0)</f>
        <v/>
      </c>
      <c r="AW398">
        <f>IF(AND('Hidden Analysiss'!E394=1, ABS('Raw Data'!E393-'Raw Data'!D393)&lt;3), 'Raw Data'!BD393, 0)</f>
        <v/>
      </c>
    </row>
    <row r="399">
      <c r="A399" s="1">
        <f>'Raw Data'!A394</f>
        <v/>
      </c>
      <c r="B399">
        <f>IF('Raw Data'!E394&gt;'Raw Data'!D394, 'Raw Data'!J394, 0)</f>
        <v/>
      </c>
      <c r="C399">
        <f>IF('Raw Data'!D394&gt;'Raw Data'!E394, 'Raw Data'!I394, 0)</f>
        <v/>
      </c>
      <c r="D399">
        <f>SUM(G399:H399)</f>
        <v/>
      </c>
      <c r="E399">
        <f>IF(AND('Raw Data'!J394&lt;'Raw Data'!I394,'Raw Data'!E394&gt;'Raw Data'!D394,'Raw Data'!E394-'Raw Data'!D394&gt;3),'Raw Data'!N394,IF(AND('Raw Data'!I394&lt;'Raw Data'!J394,'Raw Data'!D394&gt;'Raw Data'!E394,'Raw Data'!D394-'Raw Data'!E394&gt;3),'Raw Data'!M394,0))</f>
        <v/>
      </c>
      <c r="F399">
        <f>IF(AND('Raw Data'!J394&lt;'Raw Data'!I394,'Raw Data'!E394&gt;'Raw Data'!D394,'Raw Data'!E394-'Raw Data'!D394&lt;4),'Raw Data'!L394,IF(AND('Raw Data'!I394&lt;'Raw Data'!J394,'Raw Data'!D394&gt;'Raw Data'!E394,'Raw Data'!D394-'Raw Data'!E394&lt;4),'Raw Data'!K394,0))</f>
        <v/>
      </c>
      <c r="G399">
        <f>IF(AND('Raw Data'!J394&lt;'Raw Data'!I394, 'Raw Data'!E394&gt;'Raw Data'!D394), 'Raw Data'!J394, 0)</f>
        <v/>
      </c>
      <c r="H399">
        <f>IF(AND('Raw Data'!J394&gt;'Raw Data'!I394, 'Raw Data'!E394&lt;'Raw Data'!D394), 'Raw Data'!I394, 0)</f>
        <v/>
      </c>
      <c r="I399">
        <f>SUM(J399:K399)</f>
        <v/>
      </c>
      <c r="J399">
        <f>IF(AND('Raw Data'!J394&gt;'Raw Data'!I394, 'Raw Data'!E394&gt;'Raw Data'!D394), 'Raw Data'!J394, 0)</f>
        <v/>
      </c>
      <c r="K399">
        <f>IF(AND('Raw Data'!I394&gt;'Raw Data'!J394, 'Raw Data'!D394&gt;'Raw Data'!E394), 'Raw Data'!I394, 0)</f>
        <v/>
      </c>
      <c r="L399">
        <f>IF('Raw Data'!E394-'Raw Data'!D394&gt;3, 'Raw Data'!N394, 0)</f>
        <v/>
      </c>
      <c r="M399">
        <f>IF('Raw Data'!D394-'Raw Data'!E394&gt;3, 'Raw Data'!M394, 0)</f>
        <v/>
      </c>
      <c r="N399">
        <f>IF(ISBLANK('Raw Data'!D394),0,IF(AND('Raw Data'!E394&gt;'Raw Data'!D394,'Raw Data'!E394-'Raw Data'!D394&gt;0,'Raw Data'!E394-'Raw Data'!D394&lt;4),'Raw Data'!L394, 0))</f>
        <v/>
      </c>
      <c r="O399">
        <f>IF(ISBLANK('Raw Data'!D394),0,IF(AND('Raw Data'!E394&gt;'Raw Data'!D394,'Raw Data'!E394-'Raw Data'!D394&gt;0,'Raw Data'!D394-'Raw Data'!E394&lt;4),'Raw Data'!K394, 0))</f>
        <v/>
      </c>
      <c r="P399">
        <f>IF('Raw Data'!E394-'Raw Data'!D394&gt;3, 'Raw Data'!N394, IF('Raw Data'!D394-'Raw Data'!E394&gt;3, 'Raw Data'!M394, 0))</f>
        <v/>
      </c>
      <c r="Q399">
        <f>IF(ISBLANK('Raw Data'!E394),0,IF(AND('Raw Data'!E394-'Raw Data'!D394&lt;4,'Raw Data'!E394-'Raw Data'!D394&gt;0),'Raw Data'!L394,IF(AND('Raw Data'!D394&gt;'Raw Data'!E394,'Raw Data'!D394-'Raw Data'!E394&gt;0),'Raw Data'!K394,0)))</f>
        <v/>
      </c>
      <c r="R399">
        <f>IF(ISBLANK('Raw Data'!K394),0,IFERROR(IF(MATCH(SMALL('Raw Data'!K394:N394,1),L399:O399,0),SMALL('Raw Data'!K394:N394,1)),0))</f>
        <v/>
      </c>
      <c r="S399">
        <f>IF(ISBLANK('Raw Data'!K394),0,IFERROR(IF(MATCH(SMALL('Raw Data'!K394:N394,2),L399:O399,0),SMALL('Raw Data'!K394:N394,2)),0))</f>
        <v/>
      </c>
      <c r="T399">
        <f>IF(ISBLANK('Raw Data'!K394),0,IFERROR(IF(MATCH(SMALL('Raw Data'!K394:N394,3),L399:O399,0),SMALL('Raw Data'!K394:N394,3)),0))</f>
        <v/>
      </c>
      <c r="U399">
        <f>IF(ISBLANK('Raw Data'!K394),0,IFERROR(IF(MATCH(SMALL('Raw Data'!K394:N394,4),L399:O399,0),SMALL('Raw Data'!K394:N394,4)),0))</f>
        <v/>
      </c>
      <c r="V399">
        <f>IF(AND('Raw Data'!D394&lt;3, 'Raw Data'!E394&lt;3, 'Raw Data'!A394&gt;0), 'Raw Data'!AF394, 0)</f>
        <v/>
      </c>
      <c r="W399">
        <f>IF(AND('Raw Data'!D394&lt;4, 'Raw Data'!E394&lt;4, 'Raw Data'!A394&gt;0), 'Raw Data'!AI394, 0)</f>
        <v/>
      </c>
      <c r="X399">
        <f>IF(AND('Raw Data'!D394&lt;5, 'Raw Data'!E394&lt;5, 'Raw Data'!A394&gt;0), 'Raw Data'!AL394, 0)</f>
        <v/>
      </c>
      <c r="Y399">
        <f>IF(AND('Raw Data'!D394&lt;6, 'Raw Data'!E394&lt;6, 'Raw Data'!A394&gt;0), 'Raw Data'!AO394, 0)</f>
        <v/>
      </c>
      <c r="Z399">
        <f>IF(ISBLANK('Raw Data'!D394), 0, IF('Raw Data'!D394-'Raw Data'!E394&gt;1, 'Raw Data'!AW394, 0))</f>
        <v/>
      </c>
      <c r="AA399">
        <f>IF(ISBLANK('Raw Data'!A394), 0, IF(ABS('Raw Data'!D394-'Raw Data'!E394)&lt;2, 'Raw Data'!AX394, 0))</f>
        <v/>
      </c>
      <c r="AB399">
        <f>IF(ISBLANK('Raw Data'!D394), 0, IF('Raw Data'!E394-'Raw Data'!D394&gt;1, 'Raw Data'!AY394, 0))</f>
        <v/>
      </c>
      <c r="AC399">
        <f>IF(ISBLANK('Raw Data'!D394), 0, IF('Raw Data'!D394-'Raw Data'!E394&gt;2, 'Raw Data'!AZ394, 0))</f>
        <v/>
      </c>
      <c r="AD399">
        <f>IF(ISBLANK('Raw Data'!A394), 0, IF(ABS('Raw Data'!D394-'Raw Data'!E394)&lt;3, 'Raw Data'!BA394, 0))</f>
        <v/>
      </c>
      <c r="AE399">
        <f>IF(ISBLANK('Raw Data'!D394), 0, IF('Raw Data'!E394-'Raw Data'!D394&gt;2, 'Raw Data'!BB394, 0))</f>
        <v/>
      </c>
      <c r="AF399">
        <f>IF(ISBLANK('Raw Data'!D394), 0, IF('Raw Data'!D394-'Raw Data'!E394&gt;3, 'Raw Data'!BC394, 0))</f>
        <v/>
      </c>
      <c r="AG399">
        <f>IF(ISBLANK('Raw Data'!A394), 0, IF(ABS('Raw Data'!D394-'Raw Data'!E394)&lt;4, 'Raw Data'!BD394, 0))</f>
        <v/>
      </c>
      <c r="AH399">
        <f>IF(ISBLANK('Raw Data'!D394), 0, IF('Raw Data'!E394-'Raw Data'!D394&gt;3, 'Raw Data'!BE394, 0))</f>
        <v/>
      </c>
      <c r="AI399">
        <f>IF(SUM('Raw Data'!D394:E394)&gt;'Raw Data'!F394, 'Raw Data'!G394, 0)</f>
        <v/>
      </c>
      <c r="AJ399">
        <f>IF(ISBLANK('Raw Data'!D394), 0, IF(SUM('Raw Data'!D394:E394)&lt;'Raw Data'!F394, 'Raw Data'!H394, 0))</f>
        <v/>
      </c>
      <c r="AK399">
        <f>IF(ISBLANK('Raw Data'!A394), 0, IF(AND('Raw Data'!D394&lt;3, 'Raw Data'!E394&lt;3, 'Raw Data'!F394&lt;BB$2), 'Raw Data'!AF394, 0))</f>
        <v/>
      </c>
      <c r="AL399">
        <f>IF(ISBLANK('Raw Data'!A394), 0, IF(AND('Raw Data'!D394&lt;4, 'Raw Data'!E394&lt;4, 'Raw Data'!F394&lt;BB$2), 'Raw Data'!AI394, 0))</f>
        <v/>
      </c>
      <c r="AM399">
        <f>IF(ISBLANK('Raw Data'!A394), 0, IF(AND('Raw Data'!D394&lt;5, 'Raw Data'!E394&lt;5, 'Raw Data'!F394&lt;BB$2), 'Raw Data'!AL394, 0))</f>
        <v/>
      </c>
      <c r="AN399">
        <f>IF(ISBLANK('Raw Data'!A394), 0, IF(AND('Raw Data'!D394&lt;6, 'Raw Data'!E394&lt;6, 'Raw Data'!F394&lt;BB$2), 'Raw Data'!AO394, 0))</f>
        <v/>
      </c>
      <c r="AO399">
        <f>IF(ISBLANK('Raw Data'!A394), 0, IF(AND('Raw Data'!I394&lt;Analysis!$BC$2, 'Raw Data'!D394-'Raw Data'!E394&gt;1), 'Raw Data'!AW394, IF(AND('Raw Data'!J394&lt;Analysis!$BC$2, 'Raw Data'!E394-'Raw Data'!D394&gt;1), 'Raw Data'!AY394, 0)))</f>
        <v/>
      </c>
      <c r="AP399">
        <f>IF(ISBLANK('Raw Data'!A394), 0, IF(AND('Raw Data'!I394&lt;Analysis!$BC$2, 'Raw Data'!D394-'Raw Data'!E394&gt;2), 'Raw Data'!AZ394, IF(AND('Raw Data'!J394&lt;Analysis!$BC$2, 'Raw Data'!E394-'Raw Data'!D394&gt;2), 'Raw Data'!BB394, 0)))</f>
        <v/>
      </c>
      <c r="AQ399">
        <f>IF(ISBLANK('Raw Data'!A394), 0, IF(AND('Raw Data'!I394&lt;Analysis!$BC$2, 'Raw Data'!D394-'Raw Data'!E394&gt;3), 'Raw Data'!BC394, IF(AND('Raw Data'!J394&lt;Analysis!$BC$2, 'Raw Data'!E394-'Raw Data'!D394&gt;3), 'Raw Data'!BE394, 0)))</f>
        <v/>
      </c>
      <c r="AR399">
        <f>IF('Hidden Analysiss'!D395=1,IF(ABS('Raw Data'!E394-'Raw Data'!D394)&lt;2,'Raw Data'!AX394,0), 0)</f>
        <v/>
      </c>
      <c r="AS399">
        <f>IF('Hidden Analysiss'!D395=1,IF(ABS('Raw Data'!E394-'Raw Data'!D394)&lt;3,'Raw Data'!BA394,0), 0)</f>
        <v/>
      </c>
      <c r="AT399">
        <f>IF('Hidden Analysiss'!D395=1,IF(ABS('Raw Data'!E394-'Raw Data'!D394)&lt;4,'Raw Data'!BD394,0), 0)</f>
        <v/>
      </c>
      <c r="AU399">
        <f>IF(AND('Hidden Analysiss'!E395=1, ABS('Raw Data'!E394-'Raw Data'!D394)&lt;2), 'Raw Data'!AX394, 0)</f>
        <v/>
      </c>
      <c r="AV399">
        <f>IF(AND('Hidden Analysiss'!E395=1, ABS('Raw Data'!E394-'Raw Data'!D394)&lt;3), 'Raw Data'!BA394, 0)</f>
        <v/>
      </c>
      <c r="AW399">
        <f>IF(AND('Hidden Analysiss'!E395=1, ABS('Raw Data'!E394-'Raw Data'!D394)&lt;3), 'Raw Data'!BD394, 0)</f>
        <v/>
      </c>
    </row>
    <row r="400">
      <c r="A400" s="1">
        <f>'Raw Data'!A395</f>
        <v/>
      </c>
      <c r="B400">
        <f>IF('Raw Data'!E395&gt;'Raw Data'!D395, 'Raw Data'!J395, 0)</f>
        <v/>
      </c>
      <c r="C400">
        <f>IF('Raw Data'!D395&gt;'Raw Data'!E395, 'Raw Data'!I395, 0)</f>
        <v/>
      </c>
      <c r="D400">
        <f>SUM(G400:H400)</f>
        <v/>
      </c>
      <c r="E400">
        <f>IF(AND('Raw Data'!J395&lt;'Raw Data'!I395,'Raw Data'!E395&gt;'Raw Data'!D395,'Raw Data'!E395-'Raw Data'!D395&gt;3),'Raw Data'!N395,IF(AND('Raw Data'!I395&lt;'Raw Data'!J395,'Raw Data'!D395&gt;'Raw Data'!E395,'Raw Data'!D395-'Raw Data'!E395&gt;3),'Raw Data'!M395,0))</f>
        <v/>
      </c>
      <c r="F400">
        <f>IF(AND('Raw Data'!J395&lt;'Raw Data'!I395,'Raw Data'!E395&gt;'Raw Data'!D395,'Raw Data'!E395-'Raw Data'!D395&lt;4),'Raw Data'!L395,IF(AND('Raw Data'!I395&lt;'Raw Data'!J395,'Raw Data'!D395&gt;'Raw Data'!E395,'Raw Data'!D395-'Raw Data'!E395&lt;4),'Raw Data'!K395,0))</f>
        <v/>
      </c>
      <c r="G400">
        <f>IF(AND('Raw Data'!J395&lt;'Raw Data'!I395, 'Raw Data'!E395&gt;'Raw Data'!D395), 'Raw Data'!J395, 0)</f>
        <v/>
      </c>
      <c r="H400">
        <f>IF(AND('Raw Data'!J395&gt;'Raw Data'!I395, 'Raw Data'!E395&lt;'Raw Data'!D395), 'Raw Data'!I395, 0)</f>
        <v/>
      </c>
      <c r="I400">
        <f>SUM(J400:K400)</f>
        <v/>
      </c>
      <c r="J400">
        <f>IF(AND('Raw Data'!J395&gt;'Raw Data'!I395, 'Raw Data'!E395&gt;'Raw Data'!D395), 'Raw Data'!J395, 0)</f>
        <v/>
      </c>
      <c r="K400">
        <f>IF(AND('Raw Data'!I395&gt;'Raw Data'!J395, 'Raw Data'!D395&gt;'Raw Data'!E395), 'Raw Data'!I395, 0)</f>
        <v/>
      </c>
      <c r="L400">
        <f>IF('Raw Data'!E395-'Raw Data'!D395&gt;3, 'Raw Data'!N395, 0)</f>
        <v/>
      </c>
      <c r="M400">
        <f>IF('Raw Data'!D395-'Raw Data'!E395&gt;3, 'Raw Data'!M395, 0)</f>
        <v/>
      </c>
      <c r="N400">
        <f>IF(ISBLANK('Raw Data'!D395),0,IF(AND('Raw Data'!E395&gt;'Raw Data'!D395,'Raw Data'!E395-'Raw Data'!D395&gt;0,'Raw Data'!E395-'Raw Data'!D395&lt;4),'Raw Data'!L395, 0))</f>
        <v/>
      </c>
      <c r="O400">
        <f>IF(ISBLANK('Raw Data'!D395),0,IF(AND('Raw Data'!E395&gt;'Raw Data'!D395,'Raw Data'!E395-'Raw Data'!D395&gt;0,'Raw Data'!D395-'Raw Data'!E395&lt;4),'Raw Data'!K395, 0))</f>
        <v/>
      </c>
      <c r="P400">
        <f>IF('Raw Data'!E395-'Raw Data'!D395&gt;3, 'Raw Data'!N395, IF('Raw Data'!D395-'Raw Data'!E395&gt;3, 'Raw Data'!M395, 0))</f>
        <v/>
      </c>
      <c r="Q400">
        <f>IF(ISBLANK('Raw Data'!E395),0,IF(AND('Raw Data'!E395-'Raw Data'!D395&lt;4,'Raw Data'!E395-'Raw Data'!D395&gt;0),'Raw Data'!L395,IF(AND('Raw Data'!D395&gt;'Raw Data'!E395,'Raw Data'!D395-'Raw Data'!E395&gt;0),'Raw Data'!K395,0)))</f>
        <v/>
      </c>
      <c r="R400">
        <f>IF(ISBLANK('Raw Data'!K395),0,IFERROR(IF(MATCH(SMALL('Raw Data'!K395:N395,1),L400:O400,0),SMALL('Raw Data'!K395:N395,1)),0))</f>
        <v/>
      </c>
      <c r="S400">
        <f>IF(ISBLANK('Raw Data'!K395),0,IFERROR(IF(MATCH(SMALL('Raw Data'!K395:N395,2),L400:O400,0),SMALL('Raw Data'!K395:N395,2)),0))</f>
        <v/>
      </c>
      <c r="T400">
        <f>IF(ISBLANK('Raw Data'!K395),0,IFERROR(IF(MATCH(SMALL('Raw Data'!K395:N395,3),L400:O400,0),SMALL('Raw Data'!K395:N395,3)),0))</f>
        <v/>
      </c>
      <c r="U400">
        <f>IF(ISBLANK('Raw Data'!K395),0,IFERROR(IF(MATCH(SMALL('Raw Data'!K395:N395,4),L400:O400,0),SMALL('Raw Data'!K395:N395,4)),0))</f>
        <v/>
      </c>
      <c r="V400">
        <f>IF(AND('Raw Data'!D395&lt;3, 'Raw Data'!E395&lt;3, 'Raw Data'!A395&gt;0), 'Raw Data'!AF395, 0)</f>
        <v/>
      </c>
      <c r="W400">
        <f>IF(AND('Raw Data'!D395&lt;4, 'Raw Data'!E395&lt;4, 'Raw Data'!A395&gt;0), 'Raw Data'!AI395, 0)</f>
        <v/>
      </c>
      <c r="X400">
        <f>IF(AND('Raw Data'!D395&lt;5, 'Raw Data'!E395&lt;5, 'Raw Data'!A395&gt;0), 'Raw Data'!AL395, 0)</f>
        <v/>
      </c>
      <c r="Y400">
        <f>IF(AND('Raw Data'!D395&lt;6, 'Raw Data'!E395&lt;6, 'Raw Data'!A395&gt;0), 'Raw Data'!AO395, 0)</f>
        <v/>
      </c>
      <c r="Z400">
        <f>IF(ISBLANK('Raw Data'!D395), 0, IF('Raw Data'!D395-'Raw Data'!E395&gt;1, 'Raw Data'!AW395, 0))</f>
        <v/>
      </c>
      <c r="AA400">
        <f>IF(ISBLANK('Raw Data'!A395), 0, IF(ABS('Raw Data'!D395-'Raw Data'!E395)&lt;2, 'Raw Data'!AX395, 0))</f>
        <v/>
      </c>
      <c r="AB400">
        <f>IF(ISBLANK('Raw Data'!D395), 0, IF('Raw Data'!E395-'Raw Data'!D395&gt;1, 'Raw Data'!AY395, 0))</f>
        <v/>
      </c>
      <c r="AC400">
        <f>IF(ISBLANK('Raw Data'!D395), 0, IF('Raw Data'!D395-'Raw Data'!E395&gt;2, 'Raw Data'!AZ395, 0))</f>
        <v/>
      </c>
      <c r="AD400">
        <f>IF(ISBLANK('Raw Data'!A395), 0, IF(ABS('Raw Data'!D395-'Raw Data'!E395)&lt;3, 'Raw Data'!BA395, 0))</f>
        <v/>
      </c>
      <c r="AE400">
        <f>IF(ISBLANK('Raw Data'!D395), 0, IF('Raw Data'!E395-'Raw Data'!D395&gt;2, 'Raw Data'!BB395, 0))</f>
        <v/>
      </c>
      <c r="AF400">
        <f>IF(ISBLANK('Raw Data'!D395), 0, IF('Raw Data'!D395-'Raw Data'!E395&gt;3, 'Raw Data'!BC395, 0))</f>
        <v/>
      </c>
      <c r="AG400">
        <f>IF(ISBLANK('Raw Data'!A395), 0, IF(ABS('Raw Data'!D395-'Raw Data'!E395)&lt;4, 'Raw Data'!BD395, 0))</f>
        <v/>
      </c>
      <c r="AH400">
        <f>IF(ISBLANK('Raw Data'!D395), 0, IF('Raw Data'!E395-'Raw Data'!D395&gt;3, 'Raw Data'!BE395, 0))</f>
        <v/>
      </c>
      <c r="AI400">
        <f>IF(SUM('Raw Data'!D395:E395)&gt;'Raw Data'!F395, 'Raw Data'!G395, 0)</f>
        <v/>
      </c>
      <c r="AJ400">
        <f>IF(ISBLANK('Raw Data'!D395), 0, IF(SUM('Raw Data'!D395:E395)&lt;'Raw Data'!F395, 'Raw Data'!H395, 0))</f>
        <v/>
      </c>
      <c r="AK400">
        <f>IF(ISBLANK('Raw Data'!A395), 0, IF(AND('Raw Data'!D395&lt;3, 'Raw Data'!E395&lt;3, 'Raw Data'!F395&lt;BB$2), 'Raw Data'!AF395, 0))</f>
        <v/>
      </c>
      <c r="AL400">
        <f>IF(ISBLANK('Raw Data'!A395), 0, IF(AND('Raw Data'!D395&lt;4, 'Raw Data'!E395&lt;4, 'Raw Data'!F395&lt;BB$2), 'Raw Data'!AI395, 0))</f>
        <v/>
      </c>
      <c r="AM400">
        <f>IF(ISBLANK('Raw Data'!A395), 0, IF(AND('Raw Data'!D395&lt;5, 'Raw Data'!E395&lt;5, 'Raw Data'!F395&lt;BB$2), 'Raw Data'!AL395, 0))</f>
        <v/>
      </c>
      <c r="AN400">
        <f>IF(ISBLANK('Raw Data'!A395), 0, IF(AND('Raw Data'!D395&lt;6, 'Raw Data'!E395&lt;6, 'Raw Data'!F395&lt;BB$2), 'Raw Data'!AO395, 0))</f>
        <v/>
      </c>
      <c r="AO400">
        <f>IF(ISBLANK('Raw Data'!A395), 0, IF(AND('Raw Data'!I395&lt;Analysis!$BC$2, 'Raw Data'!D395-'Raw Data'!E395&gt;1), 'Raw Data'!AW395, IF(AND('Raw Data'!J395&lt;Analysis!$BC$2, 'Raw Data'!E395-'Raw Data'!D395&gt;1), 'Raw Data'!AY395, 0)))</f>
        <v/>
      </c>
      <c r="AP400">
        <f>IF(ISBLANK('Raw Data'!A395), 0, IF(AND('Raw Data'!I395&lt;Analysis!$BC$2, 'Raw Data'!D395-'Raw Data'!E395&gt;2), 'Raw Data'!AZ395, IF(AND('Raw Data'!J395&lt;Analysis!$BC$2, 'Raw Data'!E395-'Raw Data'!D395&gt;2), 'Raw Data'!BB395, 0)))</f>
        <v/>
      </c>
      <c r="AQ400">
        <f>IF(ISBLANK('Raw Data'!A395), 0, IF(AND('Raw Data'!I395&lt;Analysis!$BC$2, 'Raw Data'!D395-'Raw Data'!E395&gt;3), 'Raw Data'!BC395, IF(AND('Raw Data'!J395&lt;Analysis!$BC$2, 'Raw Data'!E395-'Raw Data'!D395&gt;3), 'Raw Data'!BE395, 0)))</f>
        <v/>
      </c>
      <c r="AR400">
        <f>IF('Hidden Analysiss'!D396=1,IF(ABS('Raw Data'!E395-'Raw Data'!D395)&lt;2,'Raw Data'!AX395,0), 0)</f>
        <v/>
      </c>
      <c r="AS400">
        <f>IF('Hidden Analysiss'!D396=1,IF(ABS('Raw Data'!E395-'Raw Data'!D395)&lt;3,'Raw Data'!BA395,0), 0)</f>
        <v/>
      </c>
      <c r="AT400">
        <f>IF('Hidden Analysiss'!D396=1,IF(ABS('Raw Data'!E395-'Raw Data'!D395)&lt;4,'Raw Data'!BD395,0), 0)</f>
        <v/>
      </c>
      <c r="AU400">
        <f>IF(AND('Hidden Analysiss'!E396=1, ABS('Raw Data'!E395-'Raw Data'!D395)&lt;2), 'Raw Data'!AX395, 0)</f>
        <v/>
      </c>
      <c r="AV400">
        <f>IF(AND('Hidden Analysiss'!E396=1, ABS('Raw Data'!E395-'Raw Data'!D395)&lt;3), 'Raw Data'!BA395, 0)</f>
        <v/>
      </c>
      <c r="AW400">
        <f>IF(AND('Hidden Analysiss'!E396=1, ABS('Raw Data'!E395-'Raw Data'!D395)&lt;3), 'Raw Data'!BD395, 0)</f>
        <v/>
      </c>
    </row>
    <row r="401">
      <c r="A401" s="1">
        <f>'Raw Data'!A396</f>
        <v/>
      </c>
      <c r="B401">
        <f>IF('Raw Data'!E396&gt;'Raw Data'!D396, 'Raw Data'!J396, 0)</f>
        <v/>
      </c>
      <c r="C401">
        <f>IF('Raw Data'!D396&gt;'Raw Data'!E396, 'Raw Data'!I396, 0)</f>
        <v/>
      </c>
      <c r="D401">
        <f>SUM(G401:H401)</f>
        <v/>
      </c>
      <c r="E401">
        <f>IF(AND('Raw Data'!J396&lt;'Raw Data'!I396,'Raw Data'!E396&gt;'Raw Data'!D396,'Raw Data'!E396-'Raw Data'!D396&gt;3),'Raw Data'!N396,IF(AND('Raw Data'!I396&lt;'Raw Data'!J396,'Raw Data'!D396&gt;'Raw Data'!E396,'Raw Data'!D396-'Raw Data'!E396&gt;3),'Raw Data'!M396,0))</f>
        <v/>
      </c>
      <c r="F401">
        <f>IF(AND('Raw Data'!J396&lt;'Raw Data'!I396,'Raw Data'!E396&gt;'Raw Data'!D396,'Raw Data'!E396-'Raw Data'!D396&lt;4),'Raw Data'!L396,IF(AND('Raw Data'!I396&lt;'Raw Data'!J396,'Raw Data'!D396&gt;'Raw Data'!E396,'Raw Data'!D396-'Raw Data'!E396&lt;4),'Raw Data'!K396,0))</f>
        <v/>
      </c>
      <c r="G401">
        <f>IF(AND('Raw Data'!J396&lt;'Raw Data'!I396, 'Raw Data'!E396&gt;'Raw Data'!D396), 'Raw Data'!J396, 0)</f>
        <v/>
      </c>
      <c r="H401">
        <f>IF(AND('Raw Data'!J396&gt;'Raw Data'!I396, 'Raw Data'!E396&lt;'Raw Data'!D396), 'Raw Data'!I396, 0)</f>
        <v/>
      </c>
      <c r="I401">
        <f>SUM(J401:K401)</f>
        <v/>
      </c>
      <c r="J401">
        <f>IF(AND('Raw Data'!J396&gt;'Raw Data'!I396, 'Raw Data'!E396&gt;'Raw Data'!D396), 'Raw Data'!J396, 0)</f>
        <v/>
      </c>
      <c r="K401">
        <f>IF(AND('Raw Data'!I396&gt;'Raw Data'!J396, 'Raw Data'!D396&gt;'Raw Data'!E396), 'Raw Data'!I396, 0)</f>
        <v/>
      </c>
      <c r="L401">
        <f>IF('Raw Data'!E396-'Raw Data'!D396&gt;3, 'Raw Data'!N396, 0)</f>
        <v/>
      </c>
      <c r="M401">
        <f>IF('Raw Data'!D396-'Raw Data'!E396&gt;3, 'Raw Data'!M396, 0)</f>
        <v/>
      </c>
      <c r="N401">
        <f>IF(ISBLANK('Raw Data'!D396),0,IF(AND('Raw Data'!E396&gt;'Raw Data'!D396,'Raw Data'!E396-'Raw Data'!D396&gt;0,'Raw Data'!E396-'Raw Data'!D396&lt;4),'Raw Data'!L396, 0))</f>
        <v/>
      </c>
      <c r="O401">
        <f>IF(ISBLANK('Raw Data'!D396),0,IF(AND('Raw Data'!E396&gt;'Raw Data'!D396,'Raw Data'!E396-'Raw Data'!D396&gt;0,'Raw Data'!D396-'Raw Data'!E396&lt;4),'Raw Data'!K396, 0))</f>
        <v/>
      </c>
      <c r="P401">
        <f>IF('Raw Data'!E396-'Raw Data'!D396&gt;3, 'Raw Data'!N396, IF('Raw Data'!D396-'Raw Data'!E396&gt;3, 'Raw Data'!M396, 0))</f>
        <v/>
      </c>
      <c r="Q401">
        <f>IF(ISBLANK('Raw Data'!E396),0,IF(AND('Raw Data'!E396-'Raw Data'!D396&lt;4,'Raw Data'!E396-'Raw Data'!D396&gt;0),'Raw Data'!L396,IF(AND('Raw Data'!D396&gt;'Raw Data'!E396,'Raw Data'!D396-'Raw Data'!E396&gt;0),'Raw Data'!K396,0)))</f>
        <v/>
      </c>
      <c r="R401">
        <f>IF(ISBLANK('Raw Data'!K396),0,IFERROR(IF(MATCH(SMALL('Raw Data'!K396:N396,1),L401:O401,0),SMALL('Raw Data'!K396:N396,1)),0))</f>
        <v/>
      </c>
      <c r="S401">
        <f>IF(ISBLANK('Raw Data'!K396),0,IFERROR(IF(MATCH(SMALL('Raw Data'!K396:N396,2),L401:O401,0),SMALL('Raw Data'!K396:N396,2)),0))</f>
        <v/>
      </c>
      <c r="T401">
        <f>IF(ISBLANK('Raw Data'!K396),0,IFERROR(IF(MATCH(SMALL('Raw Data'!K396:N396,3),L401:O401,0),SMALL('Raw Data'!K396:N396,3)),0))</f>
        <v/>
      </c>
      <c r="U401">
        <f>IF(ISBLANK('Raw Data'!K396),0,IFERROR(IF(MATCH(SMALL('Raw Data'!K396:N396,4),L401:O401,0),SMALL('Raw Data'!K396:N396,4)),0))</f>
        <v/>
      </c>
      <c r="V401">
        <f>IF(AND('Raw Data'!D396&lt;3, 'Raw Data'!E396&lt;3, 'Raw Data'!A396&gt;0), 'Raw Data'!AF396, 0)</f>
        <v/>
      </c>
      <c r="W401">
        <f>IF(AND('Raw Data'!D396&lt;4, 'Raw Data'!E396&lt;4, 'Raw Data'!A396&gt;0), 'Raw Data'!AI396, 0)</f>
        <v/>
      </c>
      <c r="X401">
        <f>IF(AND('Raw Data'!D396&lt;5, 'Raw Data'!E396&lt;5, 'Raw Data'!A396&gt;0), 'Raw Data'!AL396, 0)</f>
        <v/>
      </c>
      <c r="Y401">
        <f>IF(AND('Raw Data'!D396&lt;6, 'Raw Data'!E396&lt;6, 'Raw Data'!A396&gt;0), 'Raw Data'!AO396, 0)</f>
        <v/>
      </c>
      <c r="Z401">
        <f>IF(ISBLANK('Raw Data'!D396), 0, IF('Raw Data'!D396-'Raw Data'!E396&gt;1, 'Raw Data'!AW396, 0))</f>
        <v/>
      </c>
      <c r="AA401">
        <f>IF(ISBLANK('Raw Data'!A396), 0, IF(ABS('Raw Data'!D396-'Raw Data'!E396)&lt;2, 'Raw Data'!AX396, 0))</f>
        <v/>
      </c>
      <c r="AB401">
        <f>IF(ISBLANK('Raw Data'!D396), 0, IF('Raw Data'!E396-'Raw Data'!D396&gt;1, 'Raw Data'!AY396, 0))</f>
        <v/>
      </c>
      <c r="AC401">
        <f>IF(ISBLANK('Raw Data'!D396), 0, IF('Raw Data'!D396-'Raw Data'!E396&gt;2, 'Raw Data'!AZ396, 0))</f>
        <v/>
      </c>
      <c r="AD401">
        <f>IF(ISBLANK('Raw Data'!A396), 0, IF(ABS('Raw Data'!D396-'Raw Data'!E396)&lt;3, 'Raw Data'!BA396, 0))</f>
        <v/>
      </c>
      <c r="AE401">
        <f>IF(ISBLANK('Raw Data'!D396), 0, IF('Raw Data'!E396-'Raw Data'!D396&gt;2, 'Raw Data'!BB396, 0))</f>
        <v/>
      </c>
      <c r="AF401">
        <f>IF(ISBLANK('Raw Data'!D396), 0, IF('Raw Data'!D396-'Raw Data'!E396&gt;3, 'Raw Data'!BC396, 0))</f>
        <v/>
      </c>
      <c r="AG401">
        <f>IF(ISBLANK('Raw Data'!A396), 0, IF(ABS('Raw Data'!D396-'Raw Data'!E396)&lt;4, 'Raw Data'!BD396, 0))</f>
        <v/>
      </c>
      <c r="AH401">
        <f>IF(ISBLANK('Raw Data'!D396), 0, IF('Raw Data'!E396-'Raw Data'!D396&gt;3, 'Raw Data'!BE396, 0))</f>
        <v/>
      </c>
      <c r="AI401">
        <f>IF(SUM('Raw Data'!D396:E396)&gt;'Raw Data'!F396, 'Raw Data'!G396, 0)</f>
        <v/>
      </c>
      <c r="AJ401">
        <f>IF(ISBLANK('Raw Data'!D396), 0, IF(SUM('Raw Data'!D396:E396)&lt;'Raw Data'!F396, 'Raw Data'!H396, 0))</f>
        <v/>
      </c>
      <c r="AK401">
        <f>IF(ISBLANK('Raw Data'!A396), 0, IF(AND('Raw Data'!D396&lt;3, 'Raw Data'!E396&lt;3, 'Raw Data'!F396&lt;BB$2), 'Raw Data'!AF396, 0))</f>
        <v/>
      </c>
      <c r="AL401">
        <f>IF(ISBLANK('Raw Data'!A396), 0, IF(AND('Raw Data'!D396&lt;4, 'Raw Data'!E396&lt;4, 'Raw Data'!F396&lt;BB$2), 'Raw Data'!AI396, 0))</f>
        <v/>
      </c>
      <c r="AM401">
        <f>IF(ISBLANK('Raw Data'!A396), 0, IF(AND('Raw Data'!D396&lt;5, 'Raw Data'!E396&lt;5, 'Raw Data'!F396&lt;BB$2), 'Raw Data'!AL396, 0))</f>
        <v/>
      </c>
      <c r="AN401">
        <f>IF(ISBLANK('Raw Data'!A396), 0, IF(AND('Raw Data'!D396&lt;6, 'Raw Data'!E396&lt;6, 'Raw Data'!F396&lt;BB$2), 'Raw Data'!AO396, 0))</f>
        <v/>
      </c>
      <c r="AO401">
        <f>IF(ISBLANK('Raw Data'!A396), 0, IF(AND('Raw Data'!I396&lt;Analysis!$BC$2, 'Raw Data'!D396-'Raw Data'!E396&gt;1), 'Raw Data'!AW396, IF(AND('Raw Data'!J396&lt;Analysis!$BC$2, 'Raw Data'!E396-'Raw Data'!D396&gt;1), 'Raw Data'!AY396, 0)))</f>
        <v/>
      </c>
      <c r="AP401">
        <f>IF(ISBLANK('Raw Data'!A396), 0, IF(AND('Raw Data'!I396&lt;Analysis!$BC$2, 'Raw Data'!D396-'Raw Data'!E396&gt;2), 'Raw Data'!AZ396, IF(AND('Raw Data'!J396&lt;Analysis!$BC$2, 'Raw Data'!E396-'Raw Data'!D396&gt;2), 'Raw Data'!BB396, 0)))</f>
        <v/>
      </c>
      <c r="AQ401">
        <f>IF(ISBLANK('Raw Data'!A396), 0, IF(AND('Raw Data'!I396&lt;Analysis!$BC$2, 'Raw Data'!D396-'Raw Data'!E396&gt;3), 'Raw Data'!BC396, IF(AND('Raw Data'!J396&lt;Analysis!$BC$2, 'Raw Data'!E396-'Raw Data'!D396&gt;3), 'Raw Data'!BE396, 0)))</f>
        <v/>
      </c>
      <c r="AR401">
        <f>IF('Hidden Analysiss'!D397=1,IF(ABS('Raw Data'!E396-'Raw Data'!D396)&lt;2,'Raw Data'!AX396,0), 0)</f>
        <v/>
      </c>
      <c r="AS401">
        <f>IF('Hidden Analysiss'!D397=1,IF(ABS('Raw Data'!E396-'Raw Data'!D396)&lt;3,'Raw Data'!BA396,0), 0)</f>
        <v/>
      </c>
      <c r="AT401">
        <f>IF('Hidden Analysiss'!D397=1,IF(ABS('Raw Data'!E396-'Raw Data'!D396)&lt;4,'Raw Data'!BD396,0), 0)</f>
        <v/>
      </c>
      <c r="AU401">
        <f>IF(AND('Hidden Analysiss'!E397=1, ABS('Raw Data'!E396-'Raw Data'!D396)&lt;2), 'Raw Data'!AX396, 0)</f>
        <v/>
      </c>
      <c r="AV401">
        <f>IF(AND('Hidden Analysiss'!E397=1, ABS('Raw Data'!E396-'Raw Data'!D396)&lt;3), 'Raw Data'!BA396, 0)</f>
        <v/>
      </c>
      <c r="AW401">
        <f>IF(AND('Hidden Analysiss'!E397=1, ABS('Raw Data'!E396-'Raw Data'!D396)&lt;3), 'Raw Data'!BD396, 0)</f>
        <v/>
      </c>
    </row>
    <row r="402">
      <c r="A402" s="1">
        <f>'Raw Data'!A397</f>
        <v/>
      </c>
      <c r="B402">
        <f>IF('Raw Data'!E397&gt;'Raw Data'!D397, 'Raw Data'!J397, 0)</f>
        <v/>
      </c>
      <c r="C402">
        <f>IF('Raw Data'!D397&gt;'Raw Data'!E397, 'Raw Data'!I397, 0)</f>
        <v/>
      </c>
      <c r="D402">
        <f>SUM(G402:H402)</f>
        <v/>
      </c>
      <c r="E402">
        <f>IF(AND('Raw Data'!J397&lt;'Raw Data'!I397,'Raw Data'!E397&gt;'Raw Data'!D397,'Raw Data'!E397-'Raw Data'!D397&gt;3),'Raw Data'!N397,IF(AND('Raw Data'!I397&lt;'Raw Data'!J397,'Raw Data'!D397&gt;'Raw Data'!E397,'Raw Data'!D397-'Raw Data'!E397&gt;3),'Raw Data'!M397,0))</f>
        <v/>
      </c>
      <c r="F402">
        <f>IF(AND('Raw Data'!J397&lt;'Raw Data'!I397,'Raw Data'!E397&gt;'Raw Data'!D397,'Raw Data'!E397-'Raw Data'!D397&lt;4),'Raw Data'!L397,IF(AND('Raw Data'!I397&lt;'Raw Data'!J397,'Raw Data'!D397&gt;'Raw Data'!E397,'Raw Data'!D397-'Raw Data'!E397&lt;4),'Raw Data'!K397,0))</f>
        <v/>
      </c>
      <c r="G402">
        <f>IF(AND('Raw Data'!J397&lt;'Raw Data'!I397, 'Raw Data'!E397&gt;'Raw Data'!D397), 'Raw Data'!J397, 0)</f>
        <v/>
      </c>
      <c r="H402">
        <f>IF(AND('Raw Data'!J397&gt;'Raw Data'!I397, 'Raw Data'!E397&lt;'Raw Data'!D397), 'Raw Data'!I397, 0)</f>
        <v/>
      </c>
      <c r="I402">
        <f>SUM(J402:K402)</f>
        <v/>
      </c>
      <c r="J402">
        <f>IF(AND('Raw Data'!J397&gt;'Raw Data'!I397, 'Raw Data'!E397&gt;'Raw Data'!D397), 'Raw Data'!J397, 0)</f>
        <v/>
      </c>
      <c r="K402">
        <f>IF(AND('Raw Data'!I397&gt;'Raw Data'!J397, 'Raw Data'!D397&gt;'Raw Data'!E397), 'Raw Data'!I397, 0)</f>
        <v/>
      </c>
      <c r="L402">
        <f>IF('Raw Data'!E397-'Raw Data'!D397&gt;3, 'Raw Data'!N397, 0)</f>
        <v/>
      </c>
      <c r="M402">
        <f>IF('Raw Data'!D397-'Raw Data'!E397&gt;3, 'Raw Data'!M397, 0)</f>
        <v/>
      </c>
      <c r="N402">
        <f>IF(ISBLANK('Raw Data'!D397),0,IF(AND('Raw Data'!E397&gt;'Raw Data'!D397,'Raw Data'!E397-'Raw Data'!D397&gt;0,'Raw Data'!E397-'Raw Data'!D397&lt;4),'Raw Data'!L397, 0))</f>
        <v/>
      </c>
      <c r="O402">
        <f>IF(ISBLANK('Raw Data'!D397),0,IF(AND('Raw Data'!E397&gt;'Raw Data'!D397,'Raw Data'!E397-'Raw Data'!D397&gt;0,'Raw Data'!D397-'Raw Data'!E397&lt;4),'Raw Data'!K397, 0))</f>
        <v/>
      </c>
      <c r="P402">
        <f>IF('Raw Data'!E397-'Raw Data'!D397&gt;3, 'Raw Data'!N397, IF('Raw Data'!D397-'Raw Data'!E397&gt;3, 'Raw Data'!M397, 0))</f>
        <v/>
      </c>
      <c r="Q402">
        <f>IF(ISBLANK('Raw Data'!E397),0,IF(AND('Raw Data'!E397-'Raw Data'!D397&lt;4,'Raw Data'!E397-'Raw Data'!D397&gt;0),'Raw Data'!L397,IF(AND('Raw Data'!D397&gt;'Raw Data'!E397,'Raw Data'!D397-'Raw Data'!E397&gt;0),'Raw Data'!K397,0)))</f>
        <v/>
      </c>
      <c r="R402">
        <f>IF(ISBLANK('Raw Data'!K397),0,IFERROR(IF(MATCH(SMALL('Raw Data'!K397:N397,1),L402:O402,0),SMALL('Raw Data'!K397:N397,1)),0))</f>
        <v/>
      </c>
      <c r="S402">
        <f>IF(ISBLANK('Raw Data'!K397),0,IFERROR(IF(MATCH(SMALL('Raw Data'!K397:N397,2),L402:O402,0),SMALL('Raw Data'!K397:N397,2)),0))</f>
        <v/>
      </c>
      <c r="T402">
        <f>IF(ISBLANK('Raw Data'!K397),0,IFERROR(IF(MATCH(SMALL('Raw Data'!K397:N397,3),L402:O402,0),SMALL('Raw Data'!K397:N397,3)),0))</f>
        <v/>
      </c>
      <c r="U402">
        <f>IF(ISBLANK('Raw Data'!K397),0,IFERROR(IF(MATCH(SMALL('Raw Data'!K397:N397,4),L402:O402,0),SMALL('Raw Data'!K397:N397,4)),0))</f>
        <v/>
      </c>
      <c r="V402">
        <f>IF(AND('Raw Data'!D397&lt;3, 'Raw Data'!E397&lt;3, 'Raw Data'!A397&gt;0), 'Raw Data'!AF397, 0)</f>
        <v/>
      </c>
      <c r="W402">
        <f>IF(AND('Raw Data'!D397&lt;4, 'Raw Data'!E397&lt;4, 'Raw Data'!A397&gt;0), 'Raw Data'!AI397, 0)</f>
        <v/>
      </c>
      <c r="X402">
        <f>IF(AND('Raw Data'!D397&lt;5, 'Raw Data'!E397&lt;5, 'Raw Data'!A397&gt;0), 'Raw Data'!AL397, 0)</f>
        <v/>
      </c>
      <c r="Y402">
        <f>IF(AND('Raw Data'!D397&lt;6, 'Raw Data'!E397&lt;6, 'Raw Data'!A397&gt;0), 'Raw Data'!AO397, 0)</f>
        <v/>
      </c>
      <c r="Z402">
        <f>IF(ISBLANK('Raw Data'!D397), 0, IF('Raw Data'!D397-'Raw Data'!E397&gt;1, 'Raw Data'!AW397, 0))</f>
        <v/>
      </c>
      <c r="AA402">
        <f>IF(ISBLANK('Raw Data'!A397), 0, IF(ABS('Raw Data'!D397-'Raw Data'!E397)&lt;2, 'Raw Data'!AX397, 0))</f>
        <v/>
      </c>
      <c r="AB402">
        <f>IF(ISBLANK('Raw Data'!D397), 0, IF('Raw Data'!E397-'Raw Data'!D397&gt;1, 'Raw Data'!AY397, 0))</f>
        <v/>
      </c>
      <c r="AC402">
        <f>IF(ISBLANK('Raw Data'!D397), 0, IF('Raw Data'!D397-'Raw Data'!E397&gt;2, 'Raw Data'!AZ397, 0))</f>
        <v/>
      </c>
      <c r="AD402">
        <f>IF(ISBLANK('Raw Data'!A397), 0, IF(ABS('Raw Data'!D397-'Raw Data'!E397)&lt;3, 'Raw Data'!BA397, 0))</f>
        <v/>
      </c>
      <c r="AE402">
        <f>IF(ISBLANK('Raw Data'!D397), 0, IF('Raw Data'!E397-'Raw Data'!D397&gt;2, 'Raw Data'!BB397, 0))</f>
        <v/>
      </c>
      <c r="AF402">
        <f>IF(ISBLANK('Raw Data'!D397), 0, IF('Raw Data'!D397-'Raw Data'!E397&gt;3, 'Raw Data'!BC397, 0))</f>
        <v/>
      </c>
      <c r="AG402">
        <f>IF(ISBLANK('Raw Data'!A397), 0, IF(ABS('Raw Data'!D397-'Raw Data'!E397)&lt;4, 'Raw Data'!BD397, 0))</f>
        <v/>
      </c>
      <c r="AH402">
        <f>IF(ISBLANK('Raw Data'!D397), 0, IF('Raw Data'!E397-'Raw Data'!D397&gt;3, 'Raw Data'!BE397, 0))</f>
        <v/>
      </c>
      <c r="AI402">
        <f>IF(SUM('Raw Data'!D397:E397)&gt;'Raw Data'!F397, 'Raw Data'!G397, 0)</f>
        <v/>
      </c>
      <c r="AJ402">
        <f>IF(ISBLANK('Raw Data'!D397), 0, IF(SUM('Raw Data'!D397:E397)&lt;'Raw Data'!F397, 'Raw Data'!H397, 0))</f>
        <v/>
      </c>
      <c r="AK402">
        <f>IF(ISBLANK('Raw Data'!A397), 0, IF(AND('Raw Data'!D397&lt;3, 'Raw Data'!E397&lt;3, 'Raw Data'!F397&lt;BB$2), 'Raw Data'!AF397, 0))</f>
        <v/>
      </c>
      <c r="AL402">
        <f>IF(ISBLANK('Raw Data'!A397), 0, IF(AND('Raw Data'!D397&lt;4, 'Raw Data'!E397&lt;4, 'Raw Data'!F397&lt;BB$2), 'Raw Data'!AI397, 0))</f>
        <v/>
      </c>
      <c r="AM402">
        <f>IF(ISBLANK('Raw Data'!A397), 0, IF(AND('Raw Data'!D397&lt;5, 'Raw Data'!E397&lt;5, 'Raw Data'!F397&lt;BB$2), 'Raw Data'!AL397, 0))</f>
        <v/>
      </c>
      <c r="AN402">
        <f>IF(ISBLANK('Raw Data'!A397), 0, IF(AND('Raw Data'!D397&lt;6, 'Raw Data'!E397&lt;6, 'Raw Data'!F397&lt;BB$2), 'Raw Data'!AO397, 0))</f>
        <v/>
      </c>
      <c r="AO402">
        <f>IF(ISBLANK('Raw Data'!A397), 0, IF(AND('Raw Data'!I397&lt;Analysis!$BC$2, 'Raw Data'!D397-'Raw Data'!E397&gt;1), 'Raw Data'!AW397, IF(AND('Raw Data'!J397&lt;Analysis!$BC$2, 'Raw Data'!E397-'Raw Data'!D397&gt;1), 'Raw Data'!AY397, 0)))</f>
        <v/>
      </c>
      <c r="AP402">
        <f>IF(ISBLANK('Raw Data'!A397), 0, IF(AND('Raw Data'!I397&lt;Analysis!$BC$2, 'Raw Data'!D397-'Raw Data'!E397&gt;2), 'Raw Data'!AZ397, IF(AND('Raw Data'!J397&lt;Analysis!$BC$2, 'Raw Data'!E397-'Raw Data'!D397&gt;2), 'Raw Data'!BB397, 0)))</f>
        <v/>
      </c>
      <c r="AQ402">
        <f>IF(ISBLANK('Raw Data'!A397), 0, IF(AND('Raw Data'!I397&lt;Analysis!$BC$2, 'Raw Data'!D397-'Raw Data'!E397&gt;3), 'Raw Data'!BC397, IF(AND('Raw Data'!J397&lt;Analysis!$BC$2, 'Raw Data'!E397-'Raw Data'!D397&gt;3), 'Raw Data'!BE397, 0)))</f>
        <v/>
      </c>
      <c r="AR402">
        <f>IF('Hidden Analysiss'!D398=1,IF(ABS('Raw Data'!E397-'Raw Data'!D397)&lt;2,'Raw Data'!AX397,0), 0)</f>
        <v/>
      </c>
      <c r="AS402">
        <f>IF('Hidden Analysiss'!D398=1,IF(ABS('Raw Data'!E397-'Raw Data'!D397)&lt;3,'Raw Data'!BA397,0), 0)</f>
        <v/>
      </c>
      <c r="AT402">
        <f>IF('Hidden Analysiss'!D398=1,IF(ABS('Raw Data'!E397-'Raw Data'!D397)&lt;4,'Raw Data'!BD397,0), 0)</f>
        <v/>
      </c>
      <c r="AU402">
        <f>IF(AND('Hidden Analysiss'!E398=1, ABS('Raw Data'!E397-'Raw Data'!D397)&lt;2), 'Raw Data'!AX397, 0)</f>
        <v/>
      </c>
      <c r="AV402">
        <f>IF(AND('Hidden Analysiss'!E398=1, ABS('Raw Data'!E397-'Raw Data'!D397)&lt;3), 'Raw Data'!BA397, 0)</f>
        <v/>
      </c>
      <c r="AW402">
        <f>IF(AND('Hidden Analysiss'!E398=1, ABS('Raw Data'!E397-'Raw Data'!D397)&lt;3), 'Raw Data'!BD397, 0)</f>
        <v/>
      </c>
    </row>
    <row r="403">
      <c r="A403" s="1">
        <f>'Raw Data'!A398</f>
        <v/>
      </c>
      <c r="B403">
        <f>IF('Raw Data'!E398&gt;'Raw Data'!D398, 'Raw Data'!J398, 0)</f>
        <v/>
      </c>
      <c r="C403">
        <f>IF('Raw Data'!D398&gt;'Raw Data'!E398, 'Raw Data'!I398, 0)</f>
        <v/>
      </c>
      <c r="D403">
        <f>SUM(G403:H403)</f>
        <v/>
      </c>
      <c r="E403">
        <f>IF(AND('Raw Data'!J398&lt;'Raw Data'!I398,'Raw Data'!E398&gt;'Raw Data'!D398,'Raw Data'!E398-'Raw Data'!D398&gt;3),'Raw Data'!N398,IF(AND('Raw Data'!I398&lt;'Raw Data'!J398,'Raw Data'!D398&gt;'Raw Data'!E398,'Raw Data'!D398-'Raw Data'!E398&gt;3),'Raw Data'!M398,0))</f>
        <v/>
      </c>
      <c r="F403">
        <f>IF(AND('Raw Data'!J398&lt;'Raw Data'!I398,'Raw Data'!E398&gt;'Raw Data'!D398,'Raw Data'!E398-'Raw Data'!D398&lt;4),'Raw Data'!L398,IF(AND('Raw Data'!I398&lt;'Raw Data'!J398,'Raw Data'!D398&gt;'Raw Data'!E398,'Raw Data'!D398-'Raw Data'!E398&lt;4),'Raw Data'!K398,0))</f>
        <v/>
      </c>
      <c r="G403">
        <f>IF(AND('Raw Data'!J398&lt;'Raw Data'!I398, 'Raw Data'!E398&gt;'Raw Data'!D398), 'Raw Data'!J398, 0)</f>
        <v/>
      </c>
      <c r="H403">
        <f>IF(AND('Raw Data'!J398&gt;'Raw Data'!I398, 'Raw Data'!E398&lt;'Raw Data'!D398), 'Raw Data'!I398, 0)</f>
        <v/>
      </c>
      <c r="I403">
        <f>SUM(J403:K403)</f>
        <v/>
      </c>
      <c r="J403">
        <f>IF(AND('Raw Data'!J398&gt;'Raw Data'!I398, 'Raw Data'!E398&gt;'Raw Data'!D398), 'Raw Data'!J398, 0)</f>
        <v/>
      </c>
      <c r="K403">
        <f>IF(AND('Raw Data'!I398&gt;'Raw Data'!J398, 'Raw Data'!D398&gt;'Raw Data'!E398), 'Raw Data'!I398, 0)</f>
        <v/>
      </c>
      <c r="L403">
        <f>IF('Raw Data'!E398-'Raw Data'!D398&gt;3, 'Raw Data'!N398, 0)</f>
        <v/>
      </c>
      <c r="M403">
        <f>IF('Raw Data'!D398-'Raw Data'!E398&gt;3, 'Raw Data'!M398, 0)</f>
        <v/>
      </c>
      <c r="N403">
        <f>IF(ISBLANK('Raw Data'!D398),0,IF(AND('Raw Data'!E398&gt;'Raw Data'!D398,'Raw Data'!E398-'Raw Data'!D398&gt;0,'Raw Data'!E398-'Raw Data'!D398&lt;4),'Raw Data'!L398, 0))</f>
        <v/>
      </c>
      <c r="O403">
        <f>IF(ISBLANK('Raw Data'!D398),0,IF(AND('Raw Data'!E398&gt;'Raw Data'!D398,'Raw Data'!E398-'Raw Data'!D398&gt;0,'Raw Data'!D398-'Raw Data'!E398&lt;4),'Raw Data'!K398, 0))</f>
        <v/>
      </c>
      <c r="P403">
        <f>IF('Raw Data'!E398-'Raw Data'!D398&gt;3, 'Raw Data'!N398, IF('Raw Data'!D398-'Raw Data'!E398&gt;3, 'Raw Data'!M398, 0))</f>
        <v/>
      </c>
      <c r="Q403">
        <f>IF(ISBLANK('Raw Data'!E398),0,IF(AND('Raw Data'!E398-'Raw Data'!D398&lt;4,'Raw Data'!E398-'Raw Data'!D398&gt;0),'Raw Data'!L398,IF(AND('Raw Data'!D398&gt;'Raw Data'!E398,'Raw Data'!D398-'Raw Data'!E398&gt;0),'Raw Data'!K398,0)))</f>
        <v/>
      </c>
      <c r="R403">
        <f>IF(ISBLANK('Raw Data'!K398),0,IFERROR(IF(MATCH(SMALL('Raw Data'!K398:N398,1),L403:O403,0),SMALL('Raw Data'!K398:N398,1)),0))</f>
        <v/>
      </c>
      <c r="S403">
        <f>IF(ISBLANK('Raw Data'!K398),0,IFERROR(IF(MATCH(SMALL('Raw Data'!K398:N398,2),L403:O403,0),SMALL('Raw Data'!K398:N398,2)),0))</f>
        <v/>
      </c>
      <c r="T403">
        <f>IF(ISBLANK('Raw Data'!K398),0,IFERROR(IF(MATCH(SMALL('Raw Data'!K398:N398,3),L403:O403,0),SMALL('Raw Data'!K398:N398,3)),0))</f>
        <v/>
      </c>
      <c r="U403">
        <f>IF(ISBLANK('Raw Data'!K398),0,IFERROR(IF(MATCH(SMALL('Raw Data'!K398:N398,4),L403:O403,0),SMALL('Raw Data'!K398:N398,4)),0))</f>
        <v/>
      </c>
      <c r="V403">
        <f>IF(AND('Raw Data'!D398&lt;3, 'Raw Data'!E398&lt;3, 'Raw Data'!A398&gt;0), 'Raw Data'!AF398, 0)</f>
        <v/>
      </c>
      <c r="W403">
        <f>IF(AND('Raw Data'!D398&lt;4, 'Raw Data'!E398&lt;4, 'Raw Data'!A398&gt;0), 'Raw Data'!AI398, 0)</f>
        <v/>
      </c>
      <c r="X403">
        <f>IF(AND('Raw Data'!D398&lt;5, 'Raw Data'!E398&lt;5, 'Raw Data'!A398&gt;0), 'Raw Data'!AL398, 0)</f>
        <v/>
      </c>
      <c r="Y403">
        <f>IF(AND('Raw Data'!D398&lt;6, 'Raw Data'!E398&lt;6, 'Raw Data'!A398&gt;0), 'Raw Data'!AO398, 0)</f>
        <v/>
      </c>
      <c r="Z403">
        <f>IF(ISBLANK('Raw Data'!D398), 0, IF('Raw Data'!D398-'Raw Data'!E398&gt;1, 'Raw Data'!AW398, 0))</f>
        <v/>
      </c>
      <c r="AA403">
        <f>IF(ISBLANK('Raw Data'!A398), 0, IF(ABS('Raw Data'!D398-'Raw Data'!E398)&lt;2, 'Raw Data'!AX398, 0))</f>
        <v/>
      </c>
      <c r="AB403">
        <f>IF(ISBLANK('Raw Data'!D398), 0, IF('Raw Data'!E398-'Raw Data'!D398&gt;1, 'Raw Data'!AY398, 0))</f>
        <v/>
      </c>
      <c r="AC403">
        <f>IF(ISBLANK('Raw Data'!D398), 0, IF('Raw Data'!D398-'Raw Data'!E398&gt;2, 'Raw Data'!AZ398, 0))</f>
        <v/>
      </c>
      <c r="AD403">
        <f>IF(ISBLANK('Raw Data'!A398), 0, IF(ABS('Raw Data'!D398-'Raw Data'!E398)&lt;3, 'Raw Data'!BA398, 0))</f>
        <v/>
      </c>
      <c r="AE403">
        <f>IF(ISBLANK('Raw Data'!D398), 0, IF('Raw Data'!E398-'Raw Data'!D398&gt;2, 'Raw Data'!BB398, 0))</f>
        <v/>
      </c>
      <c r="AF403">
        <f>IF(ISBLANK('Raw Data'!D398), 0, IF('Raw Data'!D398-'Raw Data'!E398&gt;3, 'Raw Data'!BC398, 0))</f>
        <v/>
      </c>
      <c r="AG403">
        <f>IF(ISBLANK('Raw Data'!A398), 0, IF(ABS('Raw Data'!D398-'Raw Data'!E398)&lt;4, 'Raw Data'!BD398, 0))</f>
        <v/>
      </c>
      <c r="AH403">
        <f>IF(ISBLANK('Raw Data'!D398), 0, IF('Raw Data'!E398-'Raw Data'!D398&gt;3, 'Raw Data'!BE398, 0))</f>
        <v/>
      </c>
      <c r="AI403">
        <f>IF(SUM('Raw Data'!D398:E398)&gt;'Raw Data'!F398, 'Raw Data'!G398, 0)</f>
        <v/>
      </c>
      <c r="AJ403">
        <f>IF(ISBLANK('Raw Data'!D398), 0, IF(SUM('Raw Data'!D398:E398)&lt;'Raw Data'!F398, 'Raw Data'!H398, 0))</f>
        <v/>
      </c>
      <c r="AK403">
        <f>IF(ISBLANK('Raw Data'!A398), 0, IF(AND('Raw Data'!D398&lt;3, 'Raw Data'!E398&lt;3, 'Raw Data'!F398&lt;BB$2), 'Raw Data'!AF398, 0))</f>
        <v/>
      </c>
      <c r="AL403">
        <f>IF(ISBLANK('Raw Data'!A398), 0, IF(AND('Raw Data'!D398&lt;4, 'Raw Data'!E398&lt;4, 'Raw Data'!F398&lt;BB$2), 'Raw Data'!AI398, 0))</f>
        <v/>
      </c>
      <c r="AM403">
        <f>IF(ISBLANK('Raw Data'!A398), 0, IF(AND('Raw Data'!D398&lt;5, 'Raw Data'!E398&lt;5, 'Raw Data'!F398&lt;BB$2), 'Raw Data'!AL398, 0))</f>
        <v/>
      </c>
      <c r="AN403">
        <f>IF(ISBLANK('Raw Data'!A398), 0, IF(AND('Raw Data'!D398&lt;6, 'Raw Data'!E398&lt;6, 'Raw Data'!F398&lt;BB$2), 'Raw Data'!AO398, 0))</f>
        <v/>
      </c>
      <c r="AO403">
        <f>IF(ISBLANK('Raw Data'!A398), 0, IF(AND('Raw Data'!I398&lt;Analysis!$BC$2, 'Raw Data'!D398-'Raw Data'!E398&gt;1), 'Raw Data'!AW398, IF(AND('Raw Data'!J398&lt;Analysis!$BC$2, 'Raw Data'!E398-'Raw Data'!D398&gt;1), 'Raw Data'!AY398, 0)))</f>
        <v/>
      </c>
      <c r="AP403">
        <f>IF(ISBLANK('Raw Data'!A398), 0, IF(AND('Raw Data'!I398&lt;Analysis!$BC$2, 'Raw Data'!D398-'Raw Data'!E398&gt;2), 'Raw Data'!AZ398, IF(AND('Raw Data'!J398&lt;Analysis!$BC$2, 'Raw Data'!E398-'Raw Data'!D398&gt;2), 'Raw Data'!BB398, 0)))</f>
        <v/>
      </c>
      <c r="AQ403">
        <f>IF(ISBLANK('Raw Data'!A398), 0, IF(AND('Raw Data'!I398&lt;Analysis!$BC$2, 'Raw Data'!D398-'Raw Data'!E398&gt;3), 'Raw Data'!BC398, IF(AND('Raw Data'!J398&lt;Analysis!$BC$2, 'Raw Data'!E398-'Raw Data'!D398&gt;3), 'Raw Data'!BE398, 0)))</f>
        <v/>
      </c>
      <c r="AR403">
        <f>IF('Hidden Analysiss'!D399=1,IF(ABS('Raw Data'!E398-'Raw Data'!D398)&lt;2,'Raw Data'!AX398,0), 0)</f>
        <v/>
      </c>
      <c r="AS403">
        <f>IF('Hidden Analysiss'!D399=1,IF(ABS('Raw Data'!E398-'Raw Data'!D398)&lt;3,'Raw Data'!BA398,0), 0)</f>
        <v/>
      </c>
      <c r="AT403">
        <f>IF('Hidden Analysiss'!D399=1,IF(ABS('Raw Data'!E398-'Raw Data'!D398)&lt;4,'Raw Data'!BD398,0), 0)</f>
        <v/>
      </c>
      <c r="AU403">
        <f>IF(AND('Hidden Analysiss'!E399=1, ABS('Raw Data'!E398-'Raw Data'!D398)&lt;2), 'Raw Data'!AX398, 0)</f>
        <v/>
      </c>
      <c r="AV403">
        <f>IF(AND('Hidden Analysiss'!E399=1, ABS('Raw Data'!E398-'Raw Data'!D398)&lt;3), 'Raw Data'!BA398, 0)</f>
        <v/>
      </c>
      <c r="AW403">
        <f>IF(AND('Hidden Analysiss'!E399=1, ABS('Raw Data'!E398-'Raw Data'!D398)&lt;3), 'Raw Data'!BD398, 0)</f>
        <v/>
      </c>
    </row>
    <row r="404">
      <c r="A404" s="1">
        <f>'Raw Data'!A399</f>
        <v/>
      </c>
      <c r="B404">
        <f>IF('Raw Data'!E399&gt;'Raw Data'!D399, 'Raw Data'!J399, 0)</f>
        <v/>
      </c>
      <c r="C404">
        <f>IF('Raw Data'!D399&gt;'Raw Data'!E399, 'Raw Data'!I399, 0)</f>
        <v/>
      </c>
      <c r="D404">
        <f>SUM(G404:H404)</f>
        <v/>
      </c>
      <c r="E404">
        <f>IF(AND('Raw Data'!J399&lt;'Raw Data'!I399,'Raw Data'!E399&gt;'Raw Data'!D399,'Raw Data'!E399-'Raw Data'!D399&gt;3),'Raw Data'!N399,IF(AND('Raw Data'!I399&lt;'Raw Data'!J399,'Raw Data'!D399&gt;'Raw Data'!E399,'Raw Data'!D399-'Raw Data'!E399&gt;3),'Raw Data'!M399,0))</f>
        <v/>
      </c>
      <c r="F404">
        <f>IF(AND('Raw Data'!J399&lt;'Raw Data'!I399,'Raw Data'!E399&gt;'Raw Data'!D399,'Raw Data'!E399-'Raw Data'!D399&lt;4),'Raw Data'!L399,IF(AND('Raw Data'!I399&lt;'Raw Data'!J399,'Raw Data'!D399&gt;'Raw Data'!E399,'Raw Data'!D399-'Raw Data'!E399&lt;4),'Raw Data'!K399,0))</f>
        <v/>
      </c>
      <c r="G404">
        <f>IF(AND('Raw Data'!J399&lt;'Raw Data'!I399, 'Raw Data'!E399&gt;'Raw Data'!D399), 'Raw Data'!J399, 0)</f>
        <v/>
      </c>
      <c r="H404">
        <f>IF(AND('Raw Data'!J399&gt;'Raw Data'!I399, 'Raw Data'!E399&lt;'Raw Data'!D399), 'Raw Data'!I399, 0)</f>
        <v/>
      </c>
      <c r="I404">
        <f>SUM(J404:K404)</f>
        <v/>
      </c>
      <c r="J404">
        <f>IF(AND('Raw Data'!J399&gt;'Raw Data'!I399, 'Raw Data'!E399&gt;'Raw Data'!D399), 'Raw Data'!J399, 0)</f>
        <v/>
      </c>
      <c r="K404">
        <f>IF(AND('Raw Data'!I399&gt;'Raw Data'!J399, 'Raw Data'!D399&gt;'Raw Data'!E399), 'Raw Data'!I399, 0)</f>
        <v/>
      </c>
      <c r="L404">
        <f>IF('Raw Data'!E399-'Raw Data'!D399&gt;3, 'Raw Data'!N399, 0)</f>
        <v/>
      </c>
      <c r="M404">
        <f>IF('Raw Data'!D399-'Raw Data'!E399&gt;3, 'Raw Data'!M399, 0)</f>
        <v/>
      </c>
      <c r="N404">
        <f>IF(ISBLANK('Raw Data'!D399),0,IF(AND('Raw Data'!E399&gt;'Raw Data'!D399,'Raw Data'!E399-'Raw Data'!D399&gt;0,'Raw Data'!E399-'Raw Data'!D399&lt;4),'Raw Data'!L399, 0))</f>
        <v/>
      </c>
      <c r="O404">
        <f>IF(ISBLANK('Raw Data'!D399),0,IF(AND('Raw Data'!E399&gt;'Raw Data'!D399,'Raw Data'!E399-'Raw Data'!D399&gt;0,'Raw Data'!D399-'Raw Data'!E399&lt;4),'Raw Data'!K399, 0))</f>
        <v/>
      </c>
      <c r="P404">
        <f>IF('Raw Data'!E399-'Raw Data'!D399&gt;3, 'Raw Data'!N399, IF('Raw Data'!D399-'Raw Data'!E399&gt;3, 'Raw Data'!M399, 0))</f>
        <v/>
      </c>
      <c r="Q404">
        <f>IF(ISBLANK('Raw Data'!E399),0,IF(AND('Raw Data'!E399-'Raw Data'!D399&lt;4,'Raw Data'!E399-'Raw Data'!D399&gt;0),'Raw Data'!L399,IF(AND('Raw Data'!D399&gt;'Raw Data'!E399,'Raw Data'!D399-'Raw Data'!E399&gt;0),'Raw Data'!K399,0)))</f>
        <v/>
      </c>
      <c r="R404">
        <f>IF(ISBLANK('Raw Data'!K399),0,IFERROR(IF(MATCH(SMALL('Raw Data'!K399:N399,1),L404:O404,0),SMALL('Raw Data'!K399:N399,1)),0))</f>
        <v/>
      </c>
      <c r="S404">
        <f>IF(ISBLANK('Raw Data'!K399),0,IFERROR(IF(MATCH(SMALL('Raw Data'!K399:N399,2),L404:O404,0),SMALL('Raw Data'!K399:N399,2)),0))</f>
        <v/>
      </c>
      <c r="T404">
        <f>IF(ISBLANK('Raw Data'!K399),0,IFERROR(IF(MATCH(SMALL('Raw Data'!K399:N399,3),L404:O404,0),SMALL('Raw Data'!K399:N399,3)),0))</f>
        <v/>
      </c>
      <c r="U404">
        <f>IF(ISBLANK('Raw Data'!K399),0,IFERROR(IF(MATCH(SMALL('Raw Data'!K399:N399,4),L404:O404,0),SMALL('Raw Data'!K399:N399,4)),0))</f>
        <v/>
      </c>
      <c r="V404">
        <f>IF(AND('Raw Data'!D399&lt;3, 'Raw Data'!E399&lt;3, 'Raw Data'!A399&gt;0), 'Raw Data'!AF399, 0)</f>
        <v/>
      </c>
      <c r="W404">
        <f>IF(AND('Raw Data'!D399&lt;4, 'Raw Data'!E399&lt;4, 'Raw Data'!A399&gt;0), 'Raw Data'!AI399, 0)</f>
        <v/>
      </c>
      <c r="X404">
        <f>IF(AND('Raw Data'!D399&lt;5, 'Raw Data'!E399&lt;5, 'Raw Data'!A399&gt;0), 'Raw Data'!AL399, 0)</f>
        <v/>
      </c>
      <c r="Y404">
        <f>IF(AND('Raw Data'!D399&lt;6, 'Raw Data'!E399&lt;6, 'Raw Data'!A399&gt;0), 'Raw Data'!AO399, 0)</f>
        <v/>
      </c>
      <c r="Z404">
        <f>IF(ISBLANK('Raw Data'!D399), 0, IF('Raw Data'!D399-'Raw Data'!E399&gt;1, 'Raw Data'!AW399, 0))</f>
        <v/>
      </c>
      <c r="AA404">
        <f>IF(ISBLANK('Raw Data'!A399), 0, IF(ABS('Raw Data'!D399-'Raw Data'!E399)&lt;2, 'Raw Data'!AX399, 0))</f>
        <v/>
      </c>
      <c r="AB404">
        <f>IF(ISBLANK('Raw Data'!D399), 0, IF('Raw Data'!E399-'Raw Data'!D399&gt;1, 'Raw Data'!AY399, 0))</f>
        <v/>
      </c>
      <c r="AC404">
        <f>IF(ISBLANK('Raw Data'!D399), 0, IF('Raw Data'!D399-'Raw Data'!E399&gt;2, 'Raw Data'!AZ399, 0))</f>
        <v/>
      </c>
      <c r="AD404">
        <f>IF(ISBLANK('Raw Data'!A399), 0, IF(ABS('Raw Data'!D399-'Raw Data'!E399)&lt;3, 'Raw Data'!BA399, 0))</f>
        <v/>
      </c>
      <c r="AE404">
        <f>IF(ISBLANK('Raw Data'!D399), 0, IF('Raw Data'!E399-'Raw Data'!D399&gt;2, 'Raw Data'!BB399, 0))</f>
        <v/>
      </c>
      <c r="AF404">
        <f>IF(ISBLANK('Raw Data'!D399), 0, IF('Raw Data'!D399-'Raw Data'!E399&gt;3, 'Raw Data'!BC399, 0))</f>
        <v/>
      </c>
      <c r="AG404">
        <f>IF(ISBLANK('Raw Data'!A399), 0, IF(ABS('Raw Data'!D399-'Raw Data'!E399)&lt;4, 'Raw Data'!BD399, 0))</f>
        <v/>
      </c>
      <c r="AH404">
        <f>IF(ISBLANK('Raw Data'!D399), 0, IF('Raw Data'!E399-'Raw Data'!D399&gt;3, 'Raw Data'!BE399, 0))</f>
        <v/>
      </c>
      <c r="AI404">
        <f>IF(SUM('Raw Data'!D399:E399)&gt;'Raw Data'!F399, 'Raw Data'!G399, 0)</f>
        <v/>
      </c>
      <c r="AJ404">
        <f>IF(ISBLANK('Raw Data'!D399), 0, IF(SUM('Raw Data'!D399:E399)&lt;'Raw Data'!F399, 'Raw Data'!H399, 0))</f>
        <v/>
      </c>
      <c r="AK404">
        <f>IF(ISBLANK('Raw Data'!A399), 0, IF(AND('Raw Data'!D399&lt;3, 'Raw Data'!E399&lt;3, 'Raw Data'!F399&lt;BB$2), 'Raw Data'!AF399, 0))</f>
        <v/>
      </c>
      <c r="AL404">
        <f>IF(ISBLANK('Raw Data'!A399), 0, IF(AND('Raw Data'!D399&lt;4, 'Raw Data'!E399&lt;4, 'Raw Data'!F399&lt;BB$2), 'Raw Data'!AI399, 0))</f>
        <v/>
      </c>
      <c r="AM404">
        <f>IF(ISBLANK('Raw Data'!A399), 0, IF(AND('Raw Data'!D399&lt;5, 'Raw Data'!E399&lt;5, 'Raw Data'!F399&lt;BB$2), 'Raw Data'!AL399, 0))</f>
        <v/>
      </c>
      <c r="AN404">
        <f>IF(ISBLANK('Raw Data'!A399), 0, IF(AND('Raw Data'!D399&lt;6, 'Raw Data'!E399&lt;6, 'Raw Data'!F399&lt;BB$2), 'Raw Data'!AO399, 0))</f>
        <v/>
      </c>
      <c r="AO404">
        <f>IF(ISBLANK('Raw Data'!A399), 0, IF(AND('Raw Data'!I399&lt;Analysis!$BC$2, 'Raw Data'!D399-'Raw Data'!E399&gt;1), 'Raw Data'!AW399, IF(AND('Raw Data'!J399&lt;Analysis!$BC$2, 'Raw Data'!E399-'Raw Data'!D399&gt;1), 'Raw Data'!AY399, 0)))</f>
        <v/>
      </c>
      <c r="AP404">
        <f>IF(ISBLANK('Raw Data'!A399), 0, IF(AND('Raw Data'!I399&lt;Analysis!$BC$2, 'Raw Data'!D399-'Raw Data'!E399&gt;2), 'Raw Data'!AZ399, IF(AND('Raw Data'!J399&lt;Analysis!$BC$2, 'Raw Data'!E399-'Raw Data'!D399&gt;2), 'Raw Data'!BB399, 0)))</f>
        <v/>
      </c>
      <c r="AQ404">
        <f>IF(ISBLANK('Raw Data'!A399), 0, IF(AND('Raw Data'!I399&lt;Analysis!$BC$2, 'Raw Data'!D399-'Raw Data'!E399&gt;3), 'Raw Data'!BC399, IF(AND('Raw Data'!J399&lt;Analysis!$BC$2, 'Raw Data'!E399-'Raw Data'!D399&gt;3), 'Raw Data'!BE399, 0)))</f>
        <v/>
      </c>
      <c r="AR404">
        <f>IF('Hidden Analysiss'!D400=1,IF(ABS('Raw Data'!E399-'Raw Data'!D399)&lt;2,'Raw Data'!AX399,0), 0)</f>
        <v/>
      </c>
      <c r="AS404">
        <f>IF('Hidden Analysiss'!D400=1,IF(ABS('Raw Data'!E399-'Raw Data'!D399)&lt;3,'Raw Data'!BA399,0), 0)</f>
        <v/>
      </c>
      <c r="AT404">
        <f>IF('Hidden Analysiss'!D400=1,IF(ABS('Raw Data'!E399-'Raw Data'!D399)&lt;4,'Raw Data'!BD399,0), 0)</f>
        <v/>
      </c>
      <c r="AU404">
        <f>IF(AND('Hidden Analysiss'!E400=1, ABS('Raw Data'!E399-'Raw Data'!D399)&lt;2), 'Raw Data'!AX399, 0)</f>
        <v/>
      </c>
      <c r="AV404">
        <f>IF(AND('Hidden Analysiss'!E400=1, ABS('Raw Data'!E399-'Raw Data'!D399)&lt;3), 'Raw Data'!BA399, 0)</f>
        <v/>
      </c>
      <c r="AW404">
        <f>IF(AND('Hidden Analysiss'!E400=1, ABS('Raw Data'!E399-'Raw Data'!D399)&lt;3), 'Raw Data'!BD399, 0)</f>
        <v/>
      </c>
    </row>
    <row r="405">
      <c r="A405" s="1">
        <f>'Raw Data'!A400</f>
        <v/>
      </c>
      <c r="B405">
        <f>IF('Raw Data'!E400&gt;'Raw Data'!D400, 'Raw Data'!J400, 0)</f>
        <v/>
      </c>
      <c r="C405">
        <f>IF('Raw Data'!D400&gt;'Raw Data'!E400, 'Raw Data'!I400, 0)</f>
        <v/>
      </c>
      <c r="D405">
        <f>SUM(G405:H405)</f>
        <v/>
      </c>
      <c r="E405">
        <f>IF(AND('Raw Data'!J400&lt;'Raw Data'!I400,'Raw Data'!E400&gt;'Raw Data'!D400,'Raw Data'!E400-'Raw Data'!D400&gt;3),'Raw Data'!N400,IF(AND('Raw Data'!I400&lt;'Raw Data'!J400,'Raw Data'!D400&gt;'Raw Data'!E400,'Raw Data'!D400-'Raw Data'!E400&gt;3),'Raw Data'!M400,0))</f>
        <v/>
      </c>
      <c r="F405">
        <f>IF(AND('Raw Data'!J400&lt;'Raw Data'!I400,'Raw Data'!E400&gt;'Raw Data'!D400,'Raw Data'!E400-'Raw Data'!D400&lt;4),'Raw Data'!L400,IF(AND('Raw Data'!I400&lt;'Raw Data'!J400,'Raw Data'!D400&gt;'Raw Data'!E400,'Raw Data'!D400-'Raw Data'!E400&lt;4),'Raw Data'!K400,0))</f>
        <v/>
      </c>
      <c r="G405">
        <f>IF(AND('Raw Data'!J400&lt;'Raw Data'!I400, 'Raw Data'!E400&gt;'Raw Data'!D400), 'Raw Data'!J400, 0)</f>
        <v/>
      </c>
      <c r="H405">
        <f>IF(AND('Raw Data'!J400&gt;'Raw Data'!I400, 'Raw Data'!E400&lt;'Raw Data'!D400), 'Raw Data'!I400, 0)</f>
        <v/>
      </c>
      <c r="I405">
        <f>SUM(J405:K405)</f>
        <v/>
      </c>
      <c r="J405">
        <f>IF(AND('Raw Data'!J400&gt;'Raw Data'!I400, 'Raw Data'!E400&gt;'Raw Data'!D400), 'Raw Data'!J400, 0)</f>
        <v/>
      </c>
      <c r="K405">
        <f>IF(AND('Raw Data'!I400&gt;'Raw Data'!J400, 'Raw Data'!D400&gt;'Raw Data'!E400), 'Raw Data'!I400, 0)</f>
        <v/>
      </c>
      <c r="L405">
        <f>IF('Raw Data'!E400-'Raw Data'!D400&gt;3, 'Raw Data'!N400, 0)</f>
        <v/>
      </c>
      <c r="M405">
        <f>IF('Raw Data'!D400-'Raw Data'!E400&gt;3, 'Raw Data'!M400, 0)</f>
        <v/>
      </c>
      <c r="N405">
        <f>IF(ISBLANK('Raw Data'!D400),0,IF(AND('Raw Data'!E400&gt;'Raw Data'!D400,'Raw Data'!E400-'Raw Data'!D400&gt;0,'Raw Data'!E400-'Raw Data'!D400&lt;4),'Raw Data'!L400, 0))</f>
        <v/>
      </c>
      <c r="O405">
        <f>IF(ISBLANK('Raw Data'!D400),0,IF(AND('Raw Data'!E400&gt;'Raw Data'!D400,'Raw Data'!E400-'Raw Data'!D400&gt;0,'Raw Data'!D400-'Raw Data'!E400&lt;4),'Raw Data'!K400, 0))</f>
        <v/>
      </c>
      <c r="P405">
        <f>IF('Raw Data'!E400-'Raw Data'!D400&gt;3, 'Raw Data'!N400, IF('Raw Data'!D400-'Raw Data'!E400&gt;3, 'Raw Data'!M400, 0))</f>
        <v/>
      </c>
      <c r="Q405">
        <f>IF(ISBLANK('Raw Data'!E400),0,IF(AND('Raw Data'!E400-'Raw Data'!D400&lt;4,'Raw Data'!E400-'Raw Data'!D400&gt;0),'Raw Data'!L400,IF(AND('Raw Data'!D400&gt;'Raw Data'!E400,'Raw Data'!D400-'Raw Data'!E400&gt;0),'Raw Data'!K400,0)))</f>
        <v/>
      </c>
      <c r="R405">
        <f>IF(ISBLANK('Raw Data'!K400),0,IFERROR(IF(MATCH(SMALL('Raw Data'!K400:N400,1),L405:O405,0),SMALL('Raw Data'!K400:N400,1)),0))</f>
        <v/>
      </c>
      <c r="S405">
        <f>IF(ISBLANK('Raw Data'!K400),0,IFERROR(IF(MATCH(SMALL('Raw Data'!K400:N400,2),L405:O405,0),SMALL('Raw Data'!K400:N400,2)),0))</f>
        <v/>
      </c>
      <c r="T405">
        <f>IF(ISBLANK('Raw Data'!K400),0,IFERROR(IF(MATCH(SMALL('Raw Data'!K400:N400,3),L405:O405,0),SMALL('Raw Data'!K400:N400,3)),0))</f>
        <v/>
      </c>
      <c r="U405">
        <f>IF(ISBLANK('Raw Data'!K400),0,IFERROR(IF(MATCH(SMALL('Raw Data'!K400:N400,4),L405:O405,0),SMALL('Raw Data'!K400:N400,4)),0))</f>
        <v/>
      </c>
      <c r="V405">
        <f>IF(AND('Raw Data'!D400&lt;3, 'Raw Data'!E400&lt;3, 'Raw Data'!A400&gt;0), 'Raw Data'!AF400, 0)</f>
        <v/>
      </c>
      <c r="W405">
        <f>IF(AND('Raw Data'!D400&lt;4, 'Raw Data'!E400&lt;4, 'Raw Data'!A400&gt;0), 'Raw Data'!AI400, 0)</f>
        <v/>
      </c>
      <c r="X405">
        <f>IF(AND('Raw Data'!D400&lt;5, 'Raw Data'!E400&lt;5, 'Raw Data'!A400&gt;0), 'Raw Data'!AL400, 0)</f>
        <v/>
      </c>
      <c r="Y405">
        <f>IF(AND('Raw Data'!D400&lt;6, 'Raw Data'!E400&lt;6, 'Raw Data'!A400&gt;0), 'Raw Data'!AO400, 0)</f>
        <v/>
      </c>
      <c r="Z405">
        <f>IF(ISBLANK('Raw Data'!D400), 0, IF('Raw Data'!D400-'Raw Data'!E400&gt;1, 'Raw Data'!AW400, 0))</f>
        <v/>
      </c>
      <c r="AA405">
        <f>IF(ISBLANK('Raw Data'!A400), 0, IF(ABS('Raw Data'!D400-'Raw Data'!E400)&lt;2, 'Raw Data'!AX400, 0))</f>
        <v/>
      </c>
      <c r="AB405">
        <f>IF(ISBLANK('Raw Data'!D400), 0, IF('Raw Data'!E400-'Raw Data'!D400&gt;1, 'Raw Data'!AY400, 0))</f>
        <v/>
      </c>
      <c r="AC405">
        <f>IF(ISBLANK('Raw Data'!D400), 0, IF('Raw Data'!D400-'Raw Data'!E400&gt;2, 'Raw Data'!AZ400, 0))</f>
        <v/>
      </c>
      <c r="AD405">
        <f>IF(ISBLANK('Raw Data'!A400), 0, IF(ABS('Raw Data'!D400-'Raw Data'!E400)&lt;3, 'Raw Data'!BA400, 0))</f>
        <v/>
      </c>
      <c r="AE405">
        <f>IF(ISBLANK('Raw Data'!D400), 0, IF('Raw Data'!E400-'Raw Data'!D400&gt;2, 'Raw Data'!BB400, 0))</f>
        <v/>
      </c>
      <c r="AF405">
        <f>IF(ISBLANK('Raw Data'!D400), 0, IF('Raw Data'!D400-'Raw Data'!E400&gt;3, 'Raw Data'!BC400, 0))</f>
        <v/>
      </c>
      <c r="AG405">
        <f>IF(ISBLANK('Raw Data'!A400), 0, IF(ABS('Raw Data'!D400-'Raw Data'!E400)&lt;4, 'Raw Data'!BD400, 0))</f>
        <v/>
      </c>
      <c r="AH405">
        <f>IF(ISBLANK('Raw Data'!D400), 0, IF('Raw Data'!E400-'Raw Data'!D400&gt;3, 'Raw Data'!BE400, 0))</f>
        <v/>
      </c>
      <c r="AI405">
        <f>IF(SUM('Raw Data'!D400:E400)&gt;'Raw Data'!F400, 'Raw Data'!G400, 0)</f>
        <v/>
      </c>
      <c r="AJ405">
        <f>IF(ISBLANK('Raw Data'!D400), 0, IF(SUM('Raw Data'!D400:E400)&lt;'Raw Data'!F400, 'Raw Data'!H400, 0))</f>
        <v/>
      </c>
      <c r="AK405">
        <f>IF(ISBLANK('Raw Data'!A400), 0, IF(AND('Raw Data'!D400&lt;3, 'Raw Data'!E400&lt;3, 'Raw Data'!F400&lt;BB$2), 'Raw Data'!AF400, 0))</f>
        <v/>
      </c>
      <c r="AL405">
        <f>IF(ISBLANK('Raw Data'!A400), 0, IF(AND('Raw Data'!D400&lt;4, 'Raw Data'!E400&lt;4, 'Raw Data'!F400&lt;BB$2), 'Raw Data'!AI400, 0))</f>
        <v/>
      </c>
      <c r="AM405">
        <f>IF(ISBLANK('Raw Data'!A400), 0, IF(AND('Raw Data'!D400&lt;5, 'Raw Data'!E400&lt;5, 'Raw Data'!F400&lt;BB$2), 'Raw Data'!AL400, 0))</f>
        <v/>
      </c>
      <c r="AN405">
        <f>IF(ISBLANK('Raw Data'!A400), 0, IF(AND('Raw Data'!D400&lt;6, 'Raw Data'!E400&lt;6, 'Raw Data'!F400&lt;BB$2), 'Raw Data'!AO400, 0))</f>
        <v/>
      </c>
      <c r="AO405">
        <f>IF(ISBLANK('Raw Data'!A400), 0, IF(AND('Raw Data'!I400&lt;Analysis!$BC$2, 'Raw Data'!D400-'Raw Data'!E400&gt;1), 'Raw Data'!AW400, IF(AND('Raw Data'!J400&lt;Analysis!$BC$2, 'Raw Data'!E400-'Raw Data'!D400&gt;1), 'Raw Data'!AY400, 0)))</f>
        <v/>
      </c>
      <c r="AP405">
        <f>IF(ISBLANK('Raw Data'!A400), 0, IF(AND('Raw Data'!I400&lt;Analysis!$BC$2, 'Raw Data'!D400-'Raw Data'!E400&gt;2), 'Raw Data'!AZ400, IF(AND('Raw Data'!J400&lt;Analysis!$BC$2, 'Raw Data'!E400-'Raw Data'!D400&gt;2), 'Raw Data'!BB400, 0)))</f>
        <v/>
      </c>
      <c r="AQ405">
        <f>IF(ISBLANK('Raw Data'!A400), 0, IF(AND('Raw Data'!I400&lt;Analysis!$BC$2, 'Raw Data'!D400-'Raw Data'!E400&gt;3), 'Raw Data'!BC400, IF(AND('Raw Data'!J400&lt;Analysis!$BC$2, 'Raw Data'!E400-'Raw Data'!D400&gt;3), 'Raw Data'!BE400, 0)))</f>
        <v/>
      </c>
      <c r="AR405">
        <f>IF('Hidden Analysiss'!D401=1,IF(ABS('Raw Data'!E400-'Raw Data'!D400)&lt;2,'Raw Data'!AX400,0), 0)</f>
        <v/>
      </c>
      <c r="AS405">
        <f>IF('Hidden Analysiss'!D401=1,IF(ABS('Raw Data'!E400-'Raw Data'!D400)&lt;3,'Raw Data'!BA400,0), 0)</f>
        <v/>
      </c>
      <c r="AT405">
        <f>IF('Hidden Analysiss'!D401=1,IF(ABS('Raw Data'!E400-'Raw Data'!D400)&lt;4,'Raw Data'!BD400,0), 0)</f>
        <v/>
      </c>
      <c r="AU405">
        <f>IF(AND('Hidden Analysiss'!E401=1, ABS('Raw Data'!E400-'Raw Data'!D400)&lt;2), 'Raw Data'!AX400, 0)</f>
        <v/>
      </c>
      <c r="AV405">
        <f>IF(AND('Hidden Analysiss'!E401=1, ABS('Raw Data'!E400-'Raw Data'!D400)&lt;3), 'Raw Data'!BA400, 0)</f>
        <v/>
      </c>
      <c r="AW405">
        <f>IF(AND('Hidden Analysiss'!E401=1, ABS('Raw Data'!E400-'Raw Data'!D400)&lt;3), 'Raw Data'!BD400, 0)</f>
        <v/>
      </c>
    </row>
    <row r="406">
      <c r="A406" s="1">
        <f>'Raw Data'!A401</f>
        <v/>
      </c>
      <c r="B406">
        <f>IF('Raw Data'!E401&gt;'Raw Data'!D401, 'Raw Data'!J401, 0)</f>
        <v/>
      </c>
      <c r="C406">
        <f>IF('Raw Data'!D401&gt;'Raw Data'!E401, 'Raw Data'!I401, 0)</f>
        <v/>
      </c>
      <c r="D406">
        <f>SUM(G406:H406)</f>
        <v/>
      </c>
      <c r="E406">
        <f>IF(AND('Raw Data'!J401&lt;'Raw Data'!I401,'Raw Data'!E401&gt;'Raw Data'!D401,'Raw Data'!E401-'Raw Data'!D401&gt;3),'Raw Data'!N401,IF(AND('Raw Data'!I401&lt;'Raw Data'!J401,'Raw Data'!D401&gt;'Raw Data'!E401,'Raw Data'!D401-'Raw Data'!E401&gt;3),'Raw Data'!M401,0))</f>
        <v/>
      </c>
      <c r="F406">
        <f>IF(AND('Raw Data'!J401&lt;'Raw Data'!I401,'Raw Data'!E401&gt;'Raw Data'!D401,'Raw Data'!E401-'Raw Data'!D401&lt;4),'Raw Data'!L401,IF(AND('Raw Data'!I401&lt;'Raw Data'!J401,'Raw Data'!D401&gt;'Raw Data'!E401,'Raw Data'!D401-'Raw Data'!E401&lt;4),'Raw Data'!K401,0))</f>
        <v/>
      </c>
      <c r="G406">
        <f>IF(AND('Raw Data'!J401&lt;'Raw Data'!I401, 'Raw Data'!E401&gt;'Raw Data'!D401), 'Raw Data'!J401, 0)</f>
        <v/>
      </c>
      <c r="H406">
        <f>IF(AND('Raw Data'!J401&gt;'Raw Data'!I401, 'Raw Data'!E401&lt;'Raw Data'!D401), 'Raw Data'!I401, 0)</f>
        <v/>
      </c>
      <c r="I406">
        <f>SUM(J406:K406)</f>
        <v/>
      </c>
      <c r="J406">
        <f>IF(AND('Raw Data'!J401&gt;'Raw Data'!I401, 'Raw Data'!E401&gt;'Raw Data'!D401), 'Raw Data'!J401, 0)</f>
        <v/>
      </c>
      <c r="K406">
        <f>IF(AND('Raw Data'!I401&gt;'Raw Data'!J401, 'Raw Data'!D401&gt;'Raw Data'!E401), 'Raw Data'!I401, 0)</f>
        <v/>
      </c>
      <c r="L406">
        <f>IF('Raw Data'!E401-'Raw Data'!D401&gt;3, 'Raw Data'!N401, 0)</f>
        <v/>
      </c>
      <c r="M406">
        <f>IF('Raw Data'!D401-'Raw Data'!E401&gt;3, 'Raw Data'!M401, 0)</f>
        <v/>
      </c>
      <c r="N406">
        <f>IF(ISBLANK('Raw Data'!D401),0,IF(AND('Raw Data'!E401&gt;'Raw Data'!D401,'Raw Data'!E401-'Raw Data'!D401&gt;0,'Raw Data'!E401-'Raw Data'!D401&lt;4),'Raw Data'!L401, 0))</f>
        <v/>
      </c>
      <c r="O406">
        <f>IF(ISBLANK('Raw Data'!D401),0,IF(AND('Raw Data'!E401&gt;'Raw Data'!D401,'Raw Data'!E401-'Raw Data'!D401&gt;0,'Raw Data'!D401-'Raw Data'!E401&lt;4),'Raw Data'!K401, 0))</f>
        <v/>
      </c>
      <c r="P406">
        <f>IF('Raw Data'!E401-'Raw Data'!D401&gt;3, 'Raw Data'!N401, IF('Raw Data'!D401-'Raw Data'!E401&gt;3, 'Raw Data'!M401, 0))</f>
        <v/>
      </c>
      <c r="Q406">
        <f>IF(ISBLANK('Raw Data'!E401),0,IF(AND('Raw Data'!E401-'Raw Data'!D401&lt;4,'Raw Data'!E401-'Raw Data'!D401&gt;0),'Raw Data'!L401,IF(AND('Raw Data'!D401&gt;'Raw Data'!E401,'Raw Data'!D401-'Raw Data'!E401&gt;0),'Raw Data'!K401,0)))</f>
        <v/>
      </c>
      <c r="R406">
        <f>IF(ISBLANK('Raw Data'!K401),0,IFERROR(IF(MATCH(SMALL('Raw Data'!K401:N401,1),L406:O406,0),SMALL('Raw Data'!K401:N401,1)),0))</f>
        <v/>
      </c>
      <c r="S406">
        <f>IF(ISBLANK('Raw Data'!K401),0,IFERROR(IF(MATCH(SMALL('Raw Data'!K401:N401,2),L406:O406,0),SMALL('Raw Data'!K401:N401,2)),0))</f>
        <v/>
      </c>
      <c r="T406">
        <f>IF(ISBLANK('Raw Data'!K401),0,IFERROR(IF(MATCH(SMALL('Raw Data'!K401:N401,3),L406:O406,0),SMALL('Raw Data'!K401:N401,3)),0))</f>
        <v/>
      </c>
      <c r="U406">
        <f>IF(ISBLANK('Raw Data'!K401),0,IFERROR(IF(MATCH(SMALL('Raw Data'!K401:N401,4),L406:O406,0),SMALL('Raw Data'!K401:N401,4)),0))</f>
        <v/>
      </c>
      <c r="V406">
        <f>IF(AND('Raw Data'!D401&lt;3, 'Raw Data'!E401&lt;3, 'Raw Data'!A401&gt;0), 'Raw Data'!AF401, 0)</f>
        <v/>
      </c>
      <c r="W406">
        <f>IF(AND('Raw Data'!D401&lt;4, 'Raw Data'!E401&lt;4, 'Raw Data'!A401&gt;0), 'Raw Data'!AI401, 0)</f>
        <v/>
      </c>
      <c r="X406">
        <f>IF(AND('Raw Data'!D401&lt;5, 'Raw Data'!E401&lt;5, 'Raw Data'!A401&gt;0), 'Raw Data'!AL401, 0)</f>
        <v/>
      </c>
      <c r="Y406">
        <f>IF(AND('Raw Data'!D401&lt;6, 'Raw Data'!E401&lt;6, 'Raw Data'!A401&gt;0), 'Raw Data'!AO401, 0)</f>
        <v/>
      </c>
      <c r="Z406">
        <f>IF(ISBLANK('Raw Data'!D401), 0, IF('Raw Data'!D401-'Raw Data'!E401&gt;1, 'Raw Data'!AW401, 0))</f>
        <v/>
      </c>
      <c r="AA406">
        <f>IF(ISBLANK('Raw Data'!A401), 0, IF(ABS('Raw Data'!D401-'Raw Data'!E401)&lt;2, 'Raw Data'!AX401, 0))</f>
        <v/>
      </c>
      <c r="AB406">
        <f>IF(ISBLANK('Raw Data'!D401), 0, IF('Raw Data'!E401-'Raw Data'!D401&gt;1, 'Raw Data'!AY401, 0))</f>
        <v/>
      </c>
      <c r="AC406">
        <f>IF(ISBLANK('Raw Data'!D401), 0, IF('Raw Data'!D401-'Raw Data'!E401&gt;2, 'Raw Data'!AZ401, 0))</f>
        <v/>
      </c>
      <c r="AD406">
        <f>IF(ISBLANK('Raw Data'!A401), 0, IF(ABS('Raw Data'!D401-'Raw Data'!E401)&lt;3, 'Raw Data'!BA401, 0))</f>
        <v/>
      </c>
      <c r="AE406">
        <f>IF(ISBLANK('Raw Data'!D401), 0, IF('Raw Data'!E401-'Raw Data'!D401&gt;2, 'Raw Data'!BB401, 0))</f>
        <v/>
      </c>
      <c r="AF406">
        <f>IF(ISBLANK('Raw Data'!D401), 0, IF('Raw Data'!D401-'Raw Data'!E401&gt;3, 'Raw Data'!BC401, 0))</f>
        <v/>
      </c>
      <c r="AG406">
        <f>IF(ISBLANK('Raw Data'!A401), 0, IF(ABS('Raw Data'!D401-'Raw Data'!E401)&lt;4, 'Raw Data'!BD401, 0))</f>
        <v/>
      </c>
      <c r="AH406">
        <f>IF(ISBLANK('Raw Data'!D401), 0, IF('Raw Data'!E401-'Raw Data'!D401&gt;3, 'Raw Data'!BE401, 0))</f>
        <v/>
      </c>
      <c r="AI406">
        <f>IF(SUM('Raw Data'!D401:E401)&gt;'Raw Data'!F401, 'Raw Data'!G401, 0)</f>
        <v/>
      </c>
      <c r="AJ406">
        <f>IF(ISBLANK('Raw Data'!D401), 0, IF(SUM('Raw Data'!D401:E401)&lt;'Raw Data'!F401, 'Raw Data'!H401, 0))</f>
        <v/>
      </c>
      <c r="AK406">
        <f>IF(ISBLANK('Raw Data'!A401), 0, IF(AND('Raw Data'!D401&lt;3, 'Raw Data'!E401&lt;3, 'Raw Data'!F401&lt;BB$2), 'Raw Data'!AF401, 0))</f>
        <v/>
      </c>
      <c r="AL406">
        <f>IF(ISBLANK('Raw Data'!A401), 0, IF(AND('Raw Data'!D401&lt;4, 'Raw Data'!E401&lt;4, 'Raw Data'!F401&lt;BB$2), 'Raw Data'!AI401, 0))</f>
        <v/>
      </c>
      <c r="AM406">
        <f>IF(ISBLANK('Raw Data'!A401), 0, IF(AND('Raw Data'!D401&lt;5, 'Raw Data'!E401&lt;5, 'Raw Data'!F401&lt;BB$2), 'Raw Data'!AL401, 0))</f>
        <v/>
      </c>
      <c r="AN406">
        <f>IF(ISBLANK('Raw Data'!A401), 0, IF(AND('Raw Data'!D401&lt;6, 'Raw Data'!E401&lt;6, 'Raw Data'!F401&lt;BB$2), 'Raw Data'!AO401, 0))</f>
        <v/>
      </c>
      <c r="AO406">
        <f>IF(ISBLANK('Raw Data'!A401), 0, IF(AND('Raw Data'!I401&lt;Analysis!$BC$2, 'Raw Data'!D401-'Raw Data'!E401&gt;1), 'Raw Data'!AW401, IF(AND('Raw Data'!J401&lt;Analysis!$BC$2, 'Raw Data'!E401-'Raw Data'!D401&gt;1), 'Raw Data'!AY401, 0)))</f>
        <v/>
      </c>
      <c r="AP406">
        <f>IF(ISBLANK('Raw Data'!A401), 0, IF(AND('Raw Data'!I401&lt;Analysis!$BC$2, 'Raw Data'!D401-'Raw Data'!E401&gt;2), 'Raw Data'!AZ401, IF(AND('Raw Data'!J401&lt;Analysis!$BC$2, 'Raw Data'!E401-'Raw Data'!D401&gt;2), 'Raw Data'!BB401, 0)))</f>
        <v/>
      </c>
      <c r="AQ406">
        <f>IF(ISBLANK('Raw Data'!A401), 0, IF(AND('Raw Data'!I401&lt;Analysis!$BC$2, 'Raw Data'!D401-'Raw Data'!E401&gt;3), 'Raw Data'!BC401, IF(AND('Raw Data'!J401&lt;Analysis!$BC$2, 'Raw Data'!E401-'Raw Data'!D401&gt;3), 'Raw Data'!BE401, 0)))</f>
        <v/>
      </c>
      <c r="AR406">
        <f>IF('Hidden Analysiss'!D402=1,IF(ABS('Raw Data'!E401-'Raw Data'!D401)&lt;2,'Raw Data'!AX401,0), 0)</f>
        <v/>
      </c>
      <c r="AS406">
        <f>IF('Hidden Analysiss'!D402=1,IF(ABS('Raw Data'!E401-'Raw Data'!D401)&lt;3,'Raw Data'!BA401,0), 0)</f>
        <v/>
      </c>
      <c r="AT406">
        <f>IF('Hidden Analysiss'!D402=1,IF(ABS('Raw Data'!E401-'Raw Data'!D401)&lt;4,'Raw Data'!BD401,0), 0)</f>
        <v/>
      </c>
      <c r="AU406">
        <f>IF(AND('Hidden Analysiss'!E402=1, ABS('Raw Data'!E401-'Raw Data'!D401)&lt;2), 'Raw Data'!AX401, 0)</f>
        <v/>
      </c>
      <c r="AV406">
        <f>IF(AND('Hidden Analysiss'!E402=1, ABS('Raw Data'!E401-'Raw Data'!D401)&lt;3), 'Raw Data'!BA401, 0)</f>
        <v/>
      </c>
      <c r="AW406">
        <f>IF(AND('Hidden Analysiss'!E402=1, ABS('Raw Data'!E401-'Raw Data'!D401)&lt;3), 'Raw Data'!BD401, 0)</f>
        <v/>
      </c>
    </row>
    <row r="407">
      <c r="A407" s="1">
        <f>'Raw Data'!A402</f>
        <v/>
      </c>
      <c r="B407">
        <f>IF('Raw Data'!E402&gt;'Raw Data'!D402, 'Raw Data'!J402, 0)</f>
        <v/>
      </c>
      <c r="C407">
        <f>IF('Raw Data'!D402&gt;'Raw Data'!E402, 'Raw Data'!I402, 0)</f>
        <v/>
      </c>
      <c r="D407">
        <f>SUM(G407:H407)</f>
        <v/>
      </c>
      <c r="E407">
        <f>IF(AND('Raw Data'!J402&lt;'Raw Data'!I402,'Raw Data'!E402&gt;'Raw Data'!D402,'Raw Data'!E402-'Raw Data'!D402&gt;3),'Raw Data'!N402,IF(AND('Raw Data'!I402&lt;'Raw Data'!J402,'Raw Data'!D402&gt;'Raw Data'!E402,'Raw Data'!D402-'Raw Data'!E402&gt;3),'Raw Data'!M402,0))</f>
        <v/>
      </c>
      <c r="F407">
        <f>IF(AND('Raw Data'!J402&lt;'Raw Data'!I402,'Raw Data'!E402&gt;'Raw Data'!D402,'Raw Data'!E402-'Raw Data'!D402&lt;4),'Raw Data'!L402,IF(AND('Raw Data'!I402&lt;'Raw Data'!J402,'Raw Data'!D402&gt;'Raw Data'!E402,'Raw Data'!D402-'Raw Data'!E402&lt;4),'Raw Data'!K402,0))</f>
        <v/>
      </c>
      <c r="G407">
        <f>IF(AND('Raw Data'!J402&lt;'Raw Data'!I402, 'Raw Data'!E402&gt;'Raw Data'!D402), 'Raw Data'!J402, 0)</f>
        <v/>
      </c>
      <c r="H407">
        <f>IF(AND('Raw Data'!J402&gt;'Raw Data'!I402, 'Raw Data'!E402&lt;'Raw Data'!D402), 'Raw Data'!I402, 0)</f>
        <v/>
      </c>
      <c r="I407">
        <f>SUM(J407:K407)</f>
        <v/>
      </c>
      <c r="J407">
        <f>IF(AND('Raw Data'!J402&gt;'Raw Data'!I402, 'Raw Data'!E402&gt;'Raw Data'!D402), 'Raw Data'!J402, 0)</f>
        <v/>
      </c>
      <c r="K407">
        <f>IF(AND('Raw Data'!I402&gt;'Raw Data'!J402, 'Raw Data'!D402&gt;'Raw Data'!E402), 'Raw Data'!I402, 0)</f>
        <v/>
      </c>
      <c r="L407">
        <f>IF('Raw Data'!E402-'Raw Data'!D402&gt;3, 'Raw Data'!N402, 0)</f>
        <v/>
      </c>
      <c r="M407">
        <f>IF('Raw Data'!D402-'Raw Data'!E402&gt;3, 'Raw Data'!M402, 0)</f>
        <v/>
      </c>
      <c r="N407">
        <f>IF(ISBLANK('Raw Data'!D402),0,IF(AND('Raw Data'!E402&gt;'Raw Data'!D402,'Raw Data'!E402-'Raw Data'!D402&gt;0,'Raw Data'!E402-'Raw Data'!D402&lt;4),'Raw Data'!L402, 0))</f>
        <v/>
      </c>
      <c r="O407">
        <f>IF(ISBLANK('Raw Data'!D402),0,IF(AND('Raw Data'!E402&gt;'Raw Data'!D402,'Raw Data'!E402-'Raw Data'!D402&gt;0,'Raw Data'!D402-'Raw Data'!E402&lt;4),'Raw Data'!K402, 0))</f>
        <v/>
      </c>
      <c r="P407">
        <f>IF('Raw Data'!E402-'Raw Data'!D402&gt;3, 'Raw Data'!N402, IF('Raw Data'!D402-'Raw Data'!E402&gt;3, 'Raw Data'!M402, 0))</f>
        <v/>
      </c>
      <c r="Q407">
        <f>IF(ISBLANK('Raw Data'!E402),0,IF(AND('Raw Data'!E402-'Raw Data'!D402&lt;4,'Raw Data'!E402-'Raw Data'!D402&gt;0),'Raw Data'!L402,IF(AND('Raw Data'!D402&gt;'Raw Data'!E402,'Raw Data'!D402-'Raw Data'!E402&gt;0),'Raw Data'!K402,0)))</f>
        <v/>
      </c>
      <c r="R407">
        <f>IF(ISBLANK('Raw Data'!K402),0,IFERROR(IF(MATCH(SMALL('Raw Data'!K402:N402,1),L407:O407,0),SMALL('Raw Data'!K402:N402,1)),0))</f>
        <v/>
      </c>
      <c r="S407">
        <f>IF(ISBLANK('Raw Data'!K402),0,IFERROR(IF(MATCH(SMALL('Raw Data'!K402:N402,2),L407:O407,0),SMALL('Raw Data'!K402:N402,2)),0))</f>
        <v/>
      </c>
      <c r="T407">
        <f>IF(ISBLANK('Raw Data'!K402),0,IFERROR(IF(MATCH(SMALL('Raw Data'!K402:N402,3),L407:O407,0),SMALL('Raw Data'!K402:N402,3)),0))</f>
        <v/>
      </c>
      <c r="U407">
        <f>IF(ISBLANK('Raw Data'!K402),0,IFERROR(IF(MATCH(SMALL('Raw Data'!K402:N402,4),L407:O407,0),SMALL('Raw Data'!K402:N402,4)),0))</f>
        <v/>
      </c>
      <c r="V407">
        <f>IF(AND('Raw Data'!D402&lt;3, 'Raw Data'!E402&lt;3, 'Raw Data'!A402&gt;0), 'Raw Data'!AF402, 0)</f>
        <v/>
      </c>
      <c r="W407">
        <f>IF(AND('Raw Data'!D402&lt;4, 'Raw Data'!E402&lt;4, 'Raw Data'!A402&gt;0), 'Raw Data'!AI402, 0)</f>
        <v/>
      </c>
      <c r="X407">
        <f>IF(AND('Raw Data'!D402&lt;5, 'Raw Data'!E402&lt;5, 'Raw Data'!A402&gt;0), 'Raw Data'!AL402, 0)</f>
        <v/>
      </c>
      <c r="Y407">
        <f>IF(AND('Raw Data'!D402&lt;6, 'Raw Data'!E402&lt;6, 'Raw Data'!A402&gt;0), 'Raw Data'!AO402, 0)</f>
        <v/>
      </c>
      <c r="Z407">
        <f>IF(ISBLANK('Raw Data'!D402), 0, IF('Raw Data'!D402-'Raw Data'!E402&gt;1, 'Raw Data'!AW402, 0))</f>
        <v/>
      </c>
      <c r="AA407">
        <f>IF(ISBLANK('Raw Data'!A402), 0, IF(ABS('Raw Data'!D402-'Raw Data'!E402)&lt;2, 'Raw Data'!AX402, 0))</f>
        <v/>
      </c>
      <c r="AB407">
        <f>IF(ISBLANK('Raw Data'!D402), 0, IF('Raw Data'!E402-'Raw Data'!D402&gt;1, 'Raw Data'!AY402, 0))</f>
        <v/>
      </c>
      <c r="AC407">
        <f>IF(ISBLANK('Raw Data'!D402), 0, IF('Raw Data'!D402-'Raw Data'!E402&gt;2, 'Raw Data'!AZ402, 0))</f>
        <v/>
      </c>
      <c r="AD407">
        <f>IF(ISBLANK('Raw Data'!A402), 0, IF(ABS('Raw Data'!D402-'Raw Data'!E402)&lt;3, 'Raw Data'!BA402, 0))</f>
        <v/>
      </c>
      <c r="AE407">
        <f>IF(ISBLANK('Raw Data'!D402), 0, IF('Raw Data'!E402-'Raw Data'!D402&gt;2, 'Raw Data'!BB402, 0))</f>
        <v/>
      </c>
      <c r="AF407">
        <f>IF(ISBLANK('Raw Data'!D402), 0, IF('Raw Data'!D402-'Raw Data'!E402&gt;3, 'Raw Data'!BC402, 0))</f>
        <v/>
      </c>
      <c r="AG407">
        <f>IF(ISBLANK('Raw Data'!A402), 0, IF(ABS('Raw Data'!D402-'Raw Data'!E402)&lt;4, 'Raw Data'!BD402, 0))</f>
        <v/>
      </c>
      <c r="AH407">
        <f>IF(ISBLANK('Raw Data'!D402), 0, IF('Raw Data'!E402-'Raw Data'!D402&gt;3, 'Raw Data'!BE402, 0))</f>
        <v/>
      </c>
      <c r="AI407">
        <f>IF(SUM('Raw Data'!D402:E402)&gt;'Raw Data'!F402, 'Raw Data'!G402, 0)</f>
        <v/>
      </c>
      <c r="AJ407">
        <f>IF(ISBLANK('Raw Data'!D402), 0, IF(SUM('Raw Data'!D402:E402)&lt;'Raw Data'!F402, 'Raw Data'!H402, 0))</f>
        <v/>
      </c>
      <c r="AK407">
        <f>IF(ISBLANK('Raw Data'!A402), 0, IF(AND('Raw Data'!D402&lt;3, 'Raw Data'!E402&lt;3, 'Raw Data'!F402&lt;BB$2), 'Raw Data'!AF402, 0))</f>
        <v/>
      </c>
      <c r="AL407">
        <f>IF(ISBLANK('Raw Data'!A402), 0, IF(AND('Raw Data'!D402&lt;4, 'Raw Data'!E402&lt;4, 'Raw Data'!F402&lt;BB$2), 'Raw Data'!AI402, 0))</f>
        <v/>
      </c>
      <c r="AM407">
        <f>IF(ISBLANK('Raw Data'!A402), 0, IF(AND('Raw Data'!D402&lt;5, 'Raw Data'!E402&lt;5, 'Raw Data'!F402&lt;BB$2), 'Raw Data'!AL402, 0))</f>
        <v/>
      </c>
      <c r="AN407">
        <f>IF(ISBLANK('Raw Data'!A402), 0, IF(AND('Raw Data'!D402&lt;6, 'Raw Data'!E402&lt;6, 'Raw Data'!F402&lt;BB$2), 'Raw Data'!AO402, 0))</f>
        <v/>
      </c>
      <c r="AO407">
        <f>IF(ISBLANK('Raw Data'!A402), 0, IF(AND('Raw Data'!I402&lt;Analysis!$BC$2, 'Raw Data'!D402-'Raw Data'!E402&gt;1), 'Raw Data'!AW402, IF(AND('Raw Data'!J402&lt;Analysis!$BC$2, 'Raw Data'!E402-'Raw Data'!D402&gt;1), 'Raw Data'!AY402, 0)))</f>
        <v/>
      </c>
      <c r="AP407">
        <f>IF(ISBLANK('Raw Data'!A402), 0, IF(AND('Raw Data'!I402&lt;Analysis!$BC$2, 'Raw Data'!D402-'Raw Data'!E402&gt;2), 'Raw Data'!AZ402, IF(AND('Raw Data'!J402&lt;Analysis!$BC$2, 'Raw Data'!E402-'Raw Data'!D402&gt;2), 'Raw Data'!BB402, 0)))</f>
        <v/>
      </c>
      <c r="AQ407">
        <f>IF(ISBLANK('Raw Data'!A402), 0, IF(AND('Raw Data'!I402&lt;Analysis!$BC$2, 'Raw Data'!D402-'Raw Data'!E402&gt;3), 'Raw Data'!BC402, IF(AND('Raw Data'!J402&lt;Analysis!$BC$2, 'Raw Data'!E402-'Raw Data'!D402&gt;3), 'Raw Data'!BE402, 0)))</f>
        <v/>
      </c>
      <c r="AR407">
        <f>IF('Hidden Analysiss'!D403=1,IF(ABS('Raw Data'!E402-'Raw Data'!D402)&lt;2,'Raw Data'!AX402,0), 0)</f>
        <v/>
      </c>
      <c r="AS407">
        <f>IF('Hidden Analysiss'!D403=1,IF(ABS('Raw Data'!E402-'Raw Data'!D402)&lt;3,'Raw Data'!BA402,0), 0)</f>
        <v/>
      </c>
      <c r="AT407">
        <f>IF('Hidden Analysiss'!D403=1,IF(ABS('Raw Data'!E402-'Raw Data'!D402)&lt;4,'Raw Data'!BD402,0), 0)</f>
        <v/>
      </c>
      <c r="AU407">
        <f>IF(AND('Hidden Analysiss'!E403=1, ABS('Raw Data'!E402-'Raw Data'!D402)&lt;2), 'Raw Data'!AX402, 0)</f>
        <v/>
      </c>
      <c r="AV407">
        <f>IF(AND('Hidden Analysiss'!E403=1, ABS('Raw Data'!E402-'Raw Data'!D402)&lt;3), 'Raw Data'!BA402, 0)</f>
        <v/>
      </c>
      <c r="AW407">
        <f>IF(AND('Hidden Analysiss'!E403=1, ABS('Raw Data'!E402-'Raw Data'!D402)&lt;3), 'Raw Data'!BD402, 0)</f>
        <v/>
      </c>
    </row>
    <row r="408">
      <c r="A408" s="1">
        <f>'Raw Data'!A403</f>
        <v/>
      </c>
      <c r="B408">
        <f>IF('Raw Data'!E403&gt;'Raw Data'!D403, 'Raw Data'!J403, 0)</f>
        <v/>
      </c>
      <c r="C408">
        <f>IF('Raw Data'!D403&gt;'Raw Data'!E403, 'Raw Data'!I403, 0)</f>
        <v/>
      </c>
      <c r="D408">
        <f>SUM(G408:H408)</f>
        <v/>
      </c>
      <c r="E408">
        <f>IF(AND('Raw Data'!J403&lt;'Raw Data'!I403,'Raw Data'!E403&gt;'Raw Data'!D403,'Raw Data'!E403-'Raw Data'!D403&gt;3),'Raw Data'!N403,IF(AND('Raw Data'!I403&lt;'Raw Data'!J403,'Raw Data'!D403&gt;'Raw Data'!E403,'Raw Data'!D403-'Raw Data'!E403&gt;3),'Raw Data'!M403,0))</f>
        <v/>
      </c>
      <c r="F408">
        <f>IF(AND('Raw Data'!J403&lt;'Raw Data'!I403,'Raw Data'!E403&gt;'Raw Data'!D403,'Raw Data'!E403-'Raw Data'!D403&lt;4),'Raw Data'!L403,IF(AND('Raw Data'!I403&lt;'Raw Data'!J403,'Raw Data'!D403&gt;'Raw Data'!E403,'Raw Data'!D403-'Raw Data'!E403&lt;4),'Raw Data'!K403,0))</f>
        <v/>
      </c>
      <c r="G408">
        <f>IF(AND('Raw Data'!J403&lt;'Raw Data'!I403, 'Raw Data'!E403&gt;'Raw Data'!D403), 'Raw Data'!J403, 0)</f>
        <v/>
      </c>
      <c r="H408">
        <f>IF(AND('Raw Data'!J403&gt;'Raw Data'!I403, 'Raw Data'!E403&lt;'Raw Data'!D403), 'Raw Data'!I403, 0)</f>
        <v/>
      </c>
      <c r="I408">
        <f>SUM(J408:K408)</f>
        <v/>
      </c>
      <c r="J408">
        <f>IF(AND('Raw Data'!J403&gt;'Raw Data'!I403, 'Raw Data'!E403&gt;'Raw Data'!D403), 'Raw Data'!J403, 0)</f>
        <v/>
      </c>
      <c r="K408">
        <f>IF(AND('Raw Data'!I403&gt;'Raw Data'!J403, 'Raw Data'!D403&gt;'Raw Data'!E403), 'Raw Data'!I403, 0)</f>
        <v/>
      </c>
      <c r="L408">
        <f>IF('Raw Data'!E403-'Raw Data'!D403&gt;3, 'Raw Data'!N403, 0)</f>
        <v/>
      </c>
      <c r="M408">
        <f>IF('Raw Data'!D403-'Raw Data'!E403&gt;3, 'Raw Data'!M403, 0)</f>
        <v/>
      </c>
      <c r="N408">
        <f>IF(ISBLANK('Raw Data'!D403),0,IF(AND('Raw Data'!E403&gt;'Raw Data'!D403,'Raw Data'!E403-'Raw Data'!D403&gt;0,'Raw Data'!E403-'Raw Data'!D403&lt;4),'Raw Data'!L403, 0))</f>
        <v/>
      </c>
      <c r="O408">
        <f>IF(ISBLANK('Raw Data'!D403),0,IF(AND('Raw Data'!E403&gt;'Raw Data'!D403,'Raw Data'!E403-'Raw Data'!D403&gt;0,'Raw Data'!D403-'Raw Data'!E403&lt;4),'Raw Data'!K403, 0))</f>
        <v/>
      </c>
      <c r="P408">
        <f>IF('Raw Data'!E403-'Raw Data'!D403&gt;3, 'Raw Data'!N403, IF('Raw Data'!D403-'Raw Data'!E403&gt;3, 'Raw Data'!M403, 0))</f>
        <v/>
      </c>
      <c r="Q408">
        <f>IF(ISBLANK('Raw Data'!E403),0,IF(AND('Raw Data'!E403-'Raw Data'!D403&lt;4,'Raw Data'!E403-'Raw Data'!D403&gt;0),'Raw Data'!L403,IF(AND('Raw Data'!D403&gt;'Raw Data'!E403,'Raw Data'!D403-'Raw Data'!E403&gt;0),'Raw Data'!K403,0)))</f>
        <v/>
      </c>
      <c r="R408">
        <f>IF(ISBLANK('Raw Data'!K403),0,IFERROR(IF(MATCH(SMALL('Raw Data'!K403:N403,1),L408:O408,0),SMALL('Raw Data'!K403:N403,1)),0))</f>
        <v/>
      </c>
      <c r="S408">
        <f>IF(ISBLANK('Raw Data'!K403),0,IFERROR(IF(MATCH(SMALL('Raw Data'!K403:N403,2),L408:O408,0),SMALL('Raw Data'!K403:N403,2)),0))</f>
        <v/>
      </c>
      <c r="T408">
        <f>IF(ISBLANK('Raw Data'!K403),0,IFERROR(IF(MATCH(SMALL('Raw Data'!K403:N403,3),L408:O408,0),SMALL('Raw Data'!K403:N403,3)),0))</f>
        <v/>
      </c>
      <c r="U408">
        <f>IF(ISBLANK('Raw Data'!K403),0,IFERROR(IF(MATCH(SMALL('Raw Data'!K403:N403,4),L408:O408,0),SMALL('Raw Data'!K403:N403,4)),0))</f>
        <v/>
      </c>
      <c r="V408">
        <f>IF(AND('Raw Data'!D403&lt;3, 'Raw Data'!E403&lt;3, 'Raw Data'!A403&gt;0), 'Raw Data'!AF403, 0)</f>
        <v/>
      </c>
      <c r="W408">
        <f>IF(AND('Raw Data'!D403&lt;4, 'Raw Data'!E403&lt;4, 'Raw Data'!A403&gt;0), 'Raw Data'!AI403, 0)</f>
        <v/>
      </c>
      <c r="X408">
        <f>IF(AND('Raw Data'!D403&lt;5, 'Raw Data'!E403&lt;5, 'Raw Data'!A403&gt;0), 'Raw Data'!AL403, 0)</f>
        <v/>
      </c>
      <c r="Y408">
        <f>IF(AND('Raw Data'!D403&lt;6, 'Raw Data'!E403&lt;6, 'Raw Data'!A403&gt;0), 'Raw Data'!AO403, 0)</f>
        <v/>
      </c>
      <c r="Z408">
        <f>IF(ISBLANK('Raw Data'!D403), 0, IF('Raw Data'!D403-'Raw Data'!E403&gt;1, 'Raw Data'!AW403, 0))</f>
        <v/>
      </c>
      <c r="AA408">
        <f>IF(ISBLANK('Raw Data'!A403), 0, IF(ABS('Raw Data'!D403-'Raw Data'!E403)&lt;2, 'Raw Data'!AX403, 0))</f>
        <v/>
      </c>
      <c r="AB408">
        <f>IF(ISBLANK('Raw Data'!D403), 0, IF('Raw Data'!E403-'Raw Data'!D403&gt;1, 'Raw Data'!AY403, 0))</f>
        <v/>
      </c>
      <c r="AC408">
        <f>IF(ISBLANK('Raw Data'!D403), 0, IF('Raw Data'!D403-'Raw Data'!E403&gt;2, 'Raw Data'!AZ403, 0))</f>
        <v/>
      </c>
      <c r="AD408">
        <f>IF(ISBLANK('Raw Data'!A403), 0, IF(ABS('Raw Data'!D403-'Raw Data'!E403)&lt;3, 'Raw Data'!BA403, 0))</f>
        <v/>
      </c>
      <c r="AE408">
        <f>IF(ISBLANK('Raw Data'!D403), 0, IF('Raw Data'!E403-'Raw Data'!D403&gt;2, 'Raw Data'!BB403, 0))</f>
        <v/>
      </c>
      <c r="AF408">
        <f>IF(ISBLANK('Raw Data'!D403), 0, IF('Raw Data'!D403-'Raw Data'!E403&gt;3, 'Raw Data'!BC403, 0))</f>
        <v/>
      </c>
      <c r="AG408">
        <f>IF(ISBLANK('Raw Data'!A403), 0, IF(ABS('Raw Data'!D403-'Raw Data'!E403)&lt;4, 'Raw Data'!BD403, 0))</f>
        <v/>
      </c>
      <c r="AH408">
        <f>IF(ISBLANK('Raw Data'!D403), 0, IF('Raw Data'!E403-'Raw Data'!D403&gt;3, 'Raw Data'!BE403, 0))</f>
        <v/>
      </c>
      <c r="AI408">
        <f>IF(SUM('Raw Data'!D403:E403)&gt;'Raw Data'!F403, 'Raw Data'!G403, 0)</f>
        <v/>
      </c>
      <c r="AJ408">
        <f>IF(ISBLANK('Raw Data'!D403), 0, IF(SUM('Raw Data'!D403:E403)&lt;'Raw Data'!F403, 'Raw Data'!H403, 0))</f>
        <v/>
      </c>
      <c r="AK408">
        <f>IF(ISBLANK('Raw Data'!A403), 0, IF(AND('Raw Data'!D403&lt;3, 'Raw Data'!E403&lt;3, 'Raw Data'!F403&lt;BB$2), 'Raw Data'!AF403, 0))</f>
        <v/>
      </c>
      <c r="AL408">
        <f>IF(ISBLANK('Raw Data'!A403), 0, IF(AND('Raw Data'!D403&lt;4, 'Raw Data'!E403&lt;4, 'Raw Data'!F403&lt;BB$2), 'Raw Data'!AI403, 0))</f>
        <v/>
      </c>
      <c r="AM408">
        <f>IF(ISBLANK('Raw Data'!A403), 0, IF(AND('Raw Data'!D403&lt;5, 'Raw Data'!E403&lt;5, 'Raw Data'!F403&lt;BB$2), 'Raw Data'!AL403, 0))</f>
        <v/>
      </c>
      <c r="AN408">
        <f>IF(ISBLANK('Raw Data'!A403), 0, IF(AND('Raw Data'!D403&lt;6, 'Raw Data'!E403&lt;6, 'Raw Data'!F403&lt;BB$2), 'Raw Data'!AO403, 0))</f>
        <v/>
      </c>
      <c r="AO408">
        <f>IF(ISBLANK('Raw Data'!A403), 0, IF(AND('Raw Data'!I403&lt;Analysis!$BC$2, 'Raw Data'!D403-'Raw Data'!E403&gt;1), 'Raw Data'!AW403, IF(AND('Raw Data'!J403&lt;Analysis!$BC$2, 'Raw Data'!E403-'Raw Data'!D403&gt;1), 'Raw Data'!AY403, 0)))</f>
        <v/>
      </c>
      <c r="AP408">
        <f>IF(ISBLANK('Raw Data'!A403), 0, IF(AND('Raw Data'!I403&lt;Analysis!$BC$2, 'Raw Data'!D403-'Raw Data'!E403&gt;2), 'Raw Data'!AZ403, IF(AND('Raw Data'!J403&lt;Analysis!$BC$2, 'Raw Data'!E403-'Raw Data'!D403&gt;2), 'Raw Data'!BB403, 0)))</f>
        <v/>
      </c>
      <c r="AQ408">
        <f>IF(ISBLANK('Raw Data'!A403), 0, IF(AND('Raw Data'!I403&lt;Analysis!$BC$2, 'Raw Data'!D403-'Raw Data'!E403&gt;3), 'Raw Data'!BC403, IF(AND('Raw Data'!J403&lt;Analysis!$BC$2, 'Raw Data'!E403-'Raw Data'!D403&gt;3), 'Raw Data'!BE403, 0)))</f>
        <v/>
      </c>
      <c r="AR408">
        <f>IF('Hidden Analysiss'!D404=1,IF(ABS('Raw Data'!E403-'Raw Data'!D403)&lt;2,'Raw Data'!AX403,0), 0)</f>
        <v/>
      </c>
      <c r="AS408">
        <f>IF('Hidden Analysiss'!D404=1,IF(ABS('Raw Data'!E403-'Raw Data'!D403)&lt;3,'Raw Data'!BA403,0), 0)</f>
        <v/>
      </c>
      <c r="AT408">
        <f>IF('Hidden Analysiss'!D404=1,IF(ABS('Raw Data'!E403-'Raw Data'!D403)&lt;4,'Raw Data'!BD403,0), 0)</f>
        <v/>
      </c>
      <c r="AU408">
        <f>IF(AND('Hidden Analysiss'!E404=1, ABS('Raw Data'!E403-'Raw Data'!D403)&lt;2), 'Raw Data'!AX403, 0)</f>
        <v/>
      </c>
      <c r="AV408">
        <f>IF(AND('Hidden Analysiss'!E404=1, ABS('Raw Data'!E403-'Raw Data'!D403)&lt;3), 'Raw Data'!BA403, 0)</f>
        <v/>
      </c>
      <c r="AW408">
        <f>IF(AND('Hidden Analysiss'!E404=1, ABS('Raw Data'!E403-'Raw Data'!D403)&lt;3), 'Raw Data'!BD403, 0)</f>
        <v/>
      </c>
    </row>
    <row r="409">
      <c r="A409" s="1">
        <f>'Raw Data'!A404</f>
        <v/>
      </c>
      <c r="B409">
        <f>IF('Raw Data'!E404&gt;'Raw Data'!D404, 'Raw Data'!J404, 0)</f>
        <v/>
      </c>
      <c r="C409">
        <f>IF('Raw Data'!D404&gt;'Raw Data'!E404, 'Raw Data'!I404, 0)</f>
        <v/>
      </c>
      <c r="D409">
        <f>SUM(G409:H409)</f>
        <v/>
      </c>
      <c r="E409">
        <f>IF(AND('Raw Data'!J404&lt;'Raw Data'!I404,'Raw Data'!E404&gt;'Raw Data'!D404,'Raw Data'!E404-'Raw Data'!D404&gt;3),'Raw Data'!N404,IF(AND('Raw Data'!I404&lt;'Raw Data'!J404,'Raw Data'!D404&gt;'Raw Data'!E404,'Raw Data'!D404-'Raw Data'!E404&gt;3),'Raw Data'!M404,0))</f>
        <v/>
      </c>
      <c r="F409">
        <f>IF(AND('Raw Data'!J404&lt;'Raw Data'!I404,'Raw Data'!E404&gt;'Raw Data'!D404,'Raw Data'!E404-'Raw Data'!D404&lt;4),'Raw Data'!L404,IF(AND('Raw Data'!I404&lt;'Raw Data'!J404,'Raw Data'!D404&gt;'Raw Data'!E404,'Raw Data'!D404-'Raw Data'!E404&lt;4),'Raw Data'!K404,0))</f>
        <v/>
      </c>
      <c r="G409">
        <f>IF(AND('Raw Data'!J404&lt;'Raw Data'!I404, 'Raw Data'!E404&gt;'Raw Data'!D404), 'Raw Data'!J404, 0)</f>
        <v/>
      </c>
      <c r="H409">
        <f>IF(AND('Raw Data'!J404&gt;'Raw Data'!I404, 'Raw Data'!E404&lt;'Raw Data'!D404), 'Raw Data'!I404, 0)</f>
        <v/>
      </c>
      <c r="I409">
        <f>SUM(J409:K409)</f>
        <v/>
      </c>
      <c r="J409">
        <f>IF(AND('Raw Data'!J404&gt;'Raw Data'!I404, 'Raw Data'!E404&gt;'Raw Data'!D404), 'Raw Data'!J404, 0)</f>
        <v/>
      </c>
      <c r="K409">
        <f>IF(AND('Raw Data'!I404&gt;'Raw Data'!J404, 'Raw Data'!D404&gt;'Raw Data'!E404), 'Raw Data'!I404, 0)</f>
        <v/>
      </c>
      <c r="L409">
        <f>IF('Raw Data'!E404-'Raw Data'!D404&gt;3, 'Raw Data'!N404, 0)</f>
        <v/>
      </c>
      <c r="M409">
        <f>IF('Raw Data'!D404-'Raw Data'!E404&gt;3, 'Raw Data'!M404, 0)</f>
        <v/>
      </c>
      <c r="N409">
        <f>IF(ISBLANK('Raw Data'!D404),0,IF(AND('Raw Data'!E404&gt;'Raw Data'!D404,'Raw Data'!E404-'Raw Data'!D404&gt;0,'Raw Data'!E404-'Raw Data'!D404&lt;4),'Raw Data'!L404, 0))</f>
        <v/>
      </c>
      <c r="O409">
        <f>IF(ISBLANK('Raw Data'!D404),0,IF(AND('Raw Data'!E404&gt;'Raw Data'!D404,'Raw Data'!E404-'Raw Data'!D404&gt;0,'Raw Data'!D404-'Raw Data'!E404&lt;4),'Raw Data'!K404, 0))</f>
        <v/>
      </c>
      <c r="P409">
        <f>IF('Raw Data'!E404-'Raw Data'!D404&gt;3, 'Raw Data'!N404, IF('Raw Data'!D404-'Raw Data'!E404&gt;3, 'Raw Data'!M404, 0))</f>
        <v/>
      </c>
      <c r="Q409">
        <f>IF(ISBLANK('Raw Data'!E404),0,IF(AND('Raw Data'!E404-'Raw Data'!D404&lt;4,'Raw Data'!E404-'Raw Data'!D404&gt;0),'Raw Data'!L404,IF(AND('Raw Data'!D404&gt;'Raw Data'!E404,'Raw Data'!D404-'Raw Data'!E404&gt;0),'Raw Data'!K404,0)))</f>
        <v/>
      </c>
      <c r="R409">
        <f>IF(ISBLANK('Raw Data'!K404),0,IFERROR(IF(MATCH(SMALL('Raw Data'!K404:N404,1),L409:O409,0),SMALL('Raw Data'!K404:N404,1)),0))</f>
        <v/>
      </c>
      <c r="S409">
        <f>IF(ISBLANK('Raw Data'!K404),0,IFERROR(IF(MATCH(SMALL('Raw Data'!K404:N404,2),L409:O409,0),SMALL('Raw Data'!K404:N404,2)),0))</f>
        <v/>
      </c>
      <c r="T409">
        <f>IF(ISBLANK('Raw Data'!K404),0,IFERROR(IF(MATCH(SMALL('Raw Data'!K404:N404,3),L409:O409,0),SMALL('Raw Data'!K404:N404,3)),0))</f>
        <v/>
      </c>
      <c r="U409">
        <f>IF(ISBLANK('Raw Data'!K404),0,IFERROR(IF(MATCH(SMALL('Raw Data'!K404:N404,4),L409:O409,0),SMALL('Raw Data'!K404:N404,4)),0))</f>
        <v/>
      </c>
      <c r="V409">
        <f>IF(AND('Raw Data'!D404&lt;3, 'Raw Data'!E404&lt;3, 'Raw Data'!A404&gt;0), 'Raw Data'!AF404, 0)</f>
        <v/>
      </c>
      <c r="W409">
        <f>IF(AND('Raw Data'!D404&lt;4, 'Raw Data'!E404&lt;4, 'Raw Data'!A404&gt;0), 'Raw Data'!AI404, 0)</f>
        <v/>
      </c>
      <c r="X409">
        <f>IF(AND('Raw Data'!D404&lt;5, 'Raw Data'!E404&lt;5, 'Raw Data'!A404&gt;0), 'Raw Data'!AL404, 0)</f>
        <v/>
      </c>
      <c r="Y409">
        <f>IF(AND('Raw Data'!D404&lt;6, 'Raw Data'!E404&lt;6, 'Raw Data'!A404&gt;0), 'Raw Data'!AO404, 0)</f>
        <v/>
      </c>
      <c r="Z409">
        <f>IF(ISBLANK('Raw Data'!D404), 0, IF('Raw Data'!D404-'Raw Data'!E404&gt;1, 'Raw Data'!AW404, 0))</f>
        <v/>
      </c>
      <c r="AA409">
        <f>IF(ISBLANK('Raw Data'!A404), 0, IF(ABS('Raw Data'!D404-'Raw Data'!E404)&lt;2, 'Raw Data'!AX404, 0))</f>
        <v/>
      </c>
      <c r="AB409">
        <f>IF(ISBLANK('Raw Data'!D404), 0, IF('Raw Data'!E404-'Raw Data'!D404&gt;1, 'Raw Data'!AY404, 0))</f>
        <v/>
      </c>
      <c r="AC409">
        <f>IF(ISBLANK('Raw Data'!D404), 0, IF('Raw Data'!D404-'Raw Data'!E404&gt;2, 'Raw Data'!AZ404, 0))</f>
        <v/>
      </c>
      <c r="AD409">
        <f>IF(ISBLANK('Raw Data'!A404), 0, IF(ABS('Raw Data'!D404-'Raw Data'!E404)&lt;3, 'Raw Data'!BA404, 0))</f>
        <v/>
      </c>
      <c r="AE409">
        <f>IF(ISBLANK('Raw Data'!D404), 0, IF('Raw Data'!E404-'Raw Data'!D404&gt;2, 'Raw Data'!BB404, 0))</f>
        <v/>
      </c>
      <c r="AF409">
        <f>IF(ISBLANK('Raw Data'!D404), 0, IF('Raw Data'!D404-'Raw Data'!E404&gt;3, 'Raw Data'!BC404, 0))</f>
        <v/>
      </c>
      <c r="AG409">
        <f>IF(ISBLANK('Raw Data'!A404), 0, IF(ABS('Raw Data'!D404-'Raw Data'!E404)&lt;4, 'Raw Data'!BD404, 0))</f>
        <v/>
      </c>
      <c r="AH409">
        <f>IF(ISBLANK('Raw Data'!D404), 0, IF('Raw Data'!E404-'Raw Data'!D404&gt;3, 'Raw Data'!BE404, 0))</f>
        <v/>
      </c>
      <c r="AI409">
        <f>IF(SUM('Raw Data'!D404:E404)&gt;'Raw Data'!F404, 'Raw Data'!G404, 0)</f>
        <v/>
      </c>
      <c r="AJ409">
        <f>IF(ISBLANK('Raw Data'!D404), 0, IF(SUM('Raw Data'!D404:E404)&lt;'Raw Data'!F404, 'Raw Data'!H404, 0))</f>
        <v/>
      </c>
      <c r="AK409">
        <f>IF(ISBLANK('Raw Data'!A404), 0, IF(AND('Raw Data'!D404&lt;3, 'Raw Data'!E404&lt;3, 'Raw Data'!F404&lt;BB$2), 'Raw Data'!AF404, 0))</f>
        <v/>
      </c>
      <c r="AL409">
        <f>IF(ISBLANK('Raw Data'!A404), 0, IF(AND('Raw Data'!D404&lt;4, 'Raw Data'!E404&lt;4, 'Raw Data'!F404&lt;BB$2), 'Raw Data'!AI404, 0))</f>
        <v/>
      </c>
      <c r="AM409">
        <f>IF(ISBLANK('Raw Data'!A404), 0, IF(AND('Raw Data'!D404&lt;5, 'Raw Data'!E404&lt;5, 'Raw Data'!F404&lt;BB$2), 'Raw Data'!AL404, 0))</f>
        <v/>
      </c>
      <c r="AN409">
        <f>IF(ISBLANK('Raw Data'!A404), 0, IF(AND('Raw Data'!D404&lt;6, 'Raw Data'!E404&lt;6, 'Raw Data'!F404&lt;BB$2), 'Raw Data'!AO404, 0))</f>
        <v/>
      </c>
      <c r="AO409">
        <f>IF(ISBLANK('Raw Data'!A404), 0, IF(AND('Raw Data'!I404&lt;Analysis!$BC$2, 'Raw Data'!D404-'Raw Data'!E404&gt;1), 'Raw Data'!AW404, IF(AND('Raw Data'!J404&lt;Analysis!$BC$2, 'Raw Data'!E404-'Raw Data'!D404&gt;1), 'Raw Data'!AY404, 0)))</f>
        <v/>
      </c>
      <c r="AP409">
        <f>IF(ISBLANK('Raw Data'!A404), 0, IF(AND('Raw Data'!I404&lt;Analysis!$BC$2, 'Raw Data'!D404-'Raw Data'!E404&gt;2), 'Raw Data'!AZ404, IF(AND('Raw Data'!J404&lt;Analysis!$BC$2, 'Raw Data'!E404-'Raw Data'!D404&gt;2), 'Raw Data'!BB404, 0)))</f>
        <v/>
      </c>
      <c r="AQ409">
        <f>IF(ISBLANK('Raw Data'!A404), 0, IF(AND('Raw Data'!I404&lt;Analysis!$BC$2, 'Raw Data'!D404-'Raw Data'!E404&gt;3), 'Raw Data'!BC404, IF(AND('Raw Data'!J404&lt;Analysis!$BC$2, 'Raw Data'!E404-'Raw Data'!D404&gt;3), 'Raw Data'!BE404, 0)))</f>
        <v/>
      </c>
      <c r="AR409">
        <f>IF('Hidden Analysiss'!D405=1,IF(ABS('Raw Data'!E404-'Raw Data'!D404)&lt;2,'Raw Data'!AX404,0), 0)</f>
        <v/>
      </c>
      <c r="AS409">
        <f>IF('Hidden Analysiss'!D405=1,IF(ABS('Raw Data'!E404-'Raw Data'!D404)&lt;3,'Raw Data'!BA404,0), 0)</f>
        <v/>
      </c>
      <c r="AT409">
        <f>IF('Hidden Analysiss'!D405=1,IF(ABS('Raw Data'!E404-'Raw Data'!D404)&lt;4,'Raw Data'!BD404,0), 0)</f>
        <v/>
      </c>
      <c r="AU409">
        <f>IF(AND('Hidden Analysiss'!E405=1, ABS('Raw Data'!E404-'Raw Data'!D404)&lt;2), 'Raw Data'!AX404, 0)</f>
        <v/>
      </c>
      <c r="AV409">
        <f>IF(AND('Hidden Analysiss'!E405=1, ABS('Raw Data'!E404-'Raw Data'!D404)&lt;3), 'Raw Data'!BA404, 0)</f>
        <v/>
      </c>
      <c r="AW409">
        <f>IF(AND('Hidden Analysiss'!E405=1, ABS('Raw Data'!E404-'Raw Data'!D404)&lt;3), 'Raw Data'!BD404, 0)</f>
        <v/>
      </c>
    </row>
    <row r="410">
      <c r="A410" s="1">
        <f>'Raw Data'!A405</f>
        <v/>
      </c>
      <c r="B410">
        <f>IF('Raw Data'!E405&gt;'Raw Data'!D405, 'Raw Data'!J405, 0)</f>
        <v/>
      </c>
      <c r="C410">
        <f>IF('Raw Data'!D405&gt;'Raw Data'!E405, 'Raw Data'!I405, 0)</f>
        <v/>
      </c>
      <c r="D410">
        <f>SUM(G410:H410)</f>
        <v/>
      </c>
      <c r="E410">
        <f>IF(AND('Raw Data'!J405&lt;'Raw Data'!I405,'Raw Data'!E405&gt;'Raw Data'!D405,'Raw Data'!E405-'Raw Data'!D405&gt;3),'Raw Data'!N405,IF(AND('Raw Data'!I405&lt;'Raw Data'!J405,'Raw Data'!D405&gt;'Raw Data'!E405,'Raw Data'!D405-'Raw Data'!E405&gt;3),'Raw Data'!M405,0))</f>
        <v/>
      </c>
      <c r="F410">
        <f>IF(AND('Raw Data'!J405&lt;'Raw Data'!I405,'Raw Data'!E405&gt;'Raw Data'!D405,'Raw Data'!E405-'Raw Data'!D405&lt;4),'Raw Data'!L405,IF(AND('Raw Data'!I405&lt;'Raw Data'!J405,'Raw Data'!D405&gt;'Raw Data'!E405,'Raw Data'!D405-'Raw Data'!E405&lt;4),'Raw Data'!K405,0))</f>
        <v/>
      </c>
      <c r="G410">
        <f>IF(AND('Raw Data'!J405&lt;'Raw Data'!I405, 'Raw Data'!E405&gt;'Raw Data'!D405), 'Raw Data'!J405, 0)</f>
        <v/>
      </c>
      <c r="H410">
        <f>IF(AND('Raw Data'!J405&gt;'Raw Data'!I405, 'Raw Data'!E405&lt;'Raw Data'!D405), 'Raw Data'!I405, 0)</f>
        <v/>
      </c>
      <c r="I410">
        <f>SUM(J410:K410)</f>
        <v/>
      </c>
      <c r="J410">
        <f>IF(AND('Raw Data'!J405&gt;'Raw Data'!I405, 'Raw Data'!E405&gt;'Raw Data'!D405), 'Raw Data'!J405, 0)</f>
        <v/>
      </c>
      <c r="K410">
        <f>IF(AND('Raw Data'!I405&gt;'Raw Data'!J405, 'Raw Data'!D405&gt;'Raw Data'!E405), 'Raw Data'!I405, 0)</f>
        <v/>
      </c>
      <c r="L410">
        <f>IF('Raw Data'!E405-'Raw Data'!D405&gt;3, 'Raw Data'!N405, 0)</f>
        <v/>
      </c>
      <c r="M410">
        <f>IF('Raw Data'!D405-'Raw Data'!E405&gt;3, 'Raw Data'!M405, 0)</f>
        <v/>
      </c>
      <c r="N410">
        <f>IF(ISBLANK('Raw Data'!D405),0,IF(AND('Raw Data'!E405&gt;'Raw Data'!D405,'Raw Data'!E405-'Raw Data'!D405&gt;0,'Raw Data'!E405-'Raw Data'!D405&lt;4),'Raw Data'!L405, 0))</f>
        <v/>
      </c>
      <c r="O410">
        <f>IF(ISBLANK('Raw Data'!D405),0,IF(AND('Raw Data'!E405&gt;'Raw Data'!D405,'Raw Data'!E405-'Raw Data'!D405&gt;0,'Raw Data'!D405-'Raw Data'!E405&lt;4),'Raw Data'!K405, 0))</f>
        <v/>
      </c>
      <c r="P410">
        <f>IF('Raw Data'!E405-'Raw Data'!D405&gt;3, 'Raw Data'!N405, IF('Raw Data'!D405-'Raw Data'!E405&gt;3, 'Raw Data'!M405, 0))</f>
        <v/>
      </c>
      <c r="Q410">
        <f>IF(ISBLANK('Raw Data'!E405),0,IF(AND('Raw Data'!E405-'Raw Data'!D405&lt;4,'Raw Data'!E405-'Raw Data'!D405&gt;0),'Raw Data'!L405,IF(AND('Raw Data'!D405&gt;'Raw Data'!E405,'Raw Data'!D405-'Raw Data'!E405&gt;0),'Raw Data'!K405,0)))</f>
        <v/>
      </c>
      <c r="R410">
        <f>IF(ISBLANK('Raw Data'!K405),0,IFERROR(IF(MATCH(SMALL('Raw Data'!K405:N405,1),L410:O410,0),SMALL('Raw Data'!K405:N405,1)),0))</f>
        <v/>
      </c>
      <c r="S410">
        <f>IF(ISBLANK('Raw Data'!K405),0,IFERROR(IF(MATCH(SMALL('Raw Data'!K405:N405,2),L410:O410,0),SMALL('Raw Data'!K405:N405,2)),0))</f>
        <v/>
      </c>
      <c r="T410">
        <f>IF(ISBLANK('Raw Data'!K405),0,IFERROR(IF(MATCH(SMALL('Raw Data'!K405:N405,3),L410:O410,0),SMALL('Raw Data'!K405:N405,3)),0))</f>
        <v/>
      </c>
      <c r="U410">
        <f>IF(ISBLANK('Raw Data'!K405),0,IFERROR(IF(MATCH(SMALL('Raw Data'!K405:N405,4),L410:O410,0),SMALL('Raw Data'!K405:N405,4)),0))</f>
        <v/>
      </c>
      <c r="V410">
        <f>IF(AND('Raw Data'!D405&lt;3, 'Raw Data'!E405&lt;3, 'Raw Data'!A405&gt;0), 'Raw Data'!AF405, 0)</f>
        <v/>
      </c>
      <c r="W410">
        <f>IF(AND('Raw Data'!D405&lt;4, 'Raw Data'!E405&lt;4, 'Raw Data'!A405&gt;0), 'Raw Data'!AI405, 0)</f>
        <v/>
      </c>
      <c r="X410">
        <f>IF(AND('Raw Data'!D405&lt;5, 'Raw Data'!E405&lt;5, 'Raw Data'!A405&gt;0), 'Raw Data'!AL405, 0)</f>
        <v/>
      </c>
      <c r="Y410">
        <f>IF(AND('Raw Data'!D405&lt;6, 'Raw Data'!E405&lt;6, 'Raw Data'!A405&gt;0), 'Raw Data'!AO405, 0)</f>
        <v/>
      </c>
      <c r="Z410">
        <f>IF(ISBLANK('Raw Data'!D405), 0, IF('Raw Data'!D405-'Raw Data'!E405&gt;1, 'Raw Data'!AW405, 0))</f>
        <v/>
      </c>
      <c r="AA410">
        <f>IF(ISBLANK('Raw Data'!A405), 0, IF(ABS('Raw Data'!D405-'Raw Data'!E405)&lt;2, 'Raw Data'!AX405, 0))</f>
        <v/>
      </c>
      <c r="AB410">
        <f>IF(ISBLANK('Raw Data'!D405), 0, IF('Raw Data'!E405-'Raw Data'!D405&gt;1, 'Raw Data'!AY405, 0))</f>
        <v/>
      </c>
      <c r="AC410">
        <f>IF(ISBLANK('Raw Data'!D405), 0, IF('Raw Data'!D405-'Raw Data'!E405&gt;2, 'Raw Data'!AZ405, 0))</f>
        <v/>
      </c>
      <c r="AD410">
        <f>IF(ISBLANK('Raw Data'!A405), 0, IF(ABS('Raw Data'!D405-'Raw Data'!E405)&lt;3, 'Raw Data'!BA405, 0))</f>
        <v/>
      </c>
      <c r="AE410">
        <f>IF(ISBLANK('Raw Data'!D405), 0, IF('Raw Data'!E405-'Raw Data'!D405&gt;2, 'Raw Data'!BB405, 0))</f>
        <v/>
      </c>
      <c r="AF410">
        <f>IF(ISBLANK('Raw Data'!D405), 0, IF('Raw Data'!D405-'Raw Data'!E405&gt;3, 'Raw Data'!BC405, 0))</f>
        <v/>
      </c>
      <c r="AG410">
        <f>IF(ISBLANK('Raw Data'!A405), 0, IF(ABS('Raw Data'!D405-'Raw Data'!E405)&lt;4, 'Raw Data'!BD405, 0))</f>
        <v/>
      </c>
      <c r="AH410">
        <f>IF(ISBLANK('Raw Data'!D405), 0, IF('Raw Data'!E405-'Raw Data'!D405&gt;3, 'Raw Data'!BE405, 0))</f>
        <v/>
      </c>
      <c r="AI410">
        <f>IF(SUM('Raw Data'!D405:E405)&gt;'Raw Data'!F405, 'Raw Data'!G405, 0)</f>
        <v/>
      </c>
      <c r="AJ410">
        <f>IF(ISBLANK('Raw Data'!D405), 0, IF(SUM('Raw Data'!D405:E405)&lt;'Raw Data'!F405, 'Raw Data'!H405, 0))</f>
        <v/>
      </c>
      <c r="AK410">
        <f>IF(ISBLANK('Raw Data'!A405), 0, IF(AND('Raw Data'!D405&lt;3, 'Raw Data'!E405&lt;3, 'Raw Data'!F405&lt;BB$2), 'Raw Data'!AF405, 0))</f>
        <v/>
      </c>
      <c r="AL410">
        <f>IF(ISBLANK('Raw Data'!A405), 0, IF(AND('Raw Data'!D405&lt;4, 'Raw Data'!E405&lt;4, 'Raw Data'!F405&lt;BB$2), 'Raw Data'!AI405, 0))</f>
        <v/>
      </c>
      <c r="AM410">
        <f>IF(ISBLANK('Raw Data'!A405), 0, IF(AND('Raw Data'!D405&lt;5, 'Raw Data'!E405&lt;5, 'Raw Data'!F405&lt;BB$2), 'Raw Data'!AL405, 0))</f>
        <v/>
      </c>
      <c r="AN410">
        <f>IF(ISBLANK('Raw Data'!A405), 0, IF(AND('Raw Data'!D405&lt;6, 'Raw Data'!E405&lt;6, 'Raw Data'!F405&lt;BB$2), 'Raw Data'!AO405, 0))</f>
        <v/>
      </c>
      <c r="AO410">
        <f>IF(ISBLANK('Raw Data'!A405), 0, IF(AND('Raw Data'!I405&lt;Analysis!$BC$2, 'Raw Data'!D405-'Raw Data'!E405&gt;1), 'Raw Data'!AW405, IF(AND('Raw Data'!J405&lt;Analysis!$BC$2, 'Raw Data'!E405-'Raw Data'!D405&gt;1), 'Raw Data'!AY405, 0)))</f>
        <v/>
      </c>
      <c r="AP410">
        <f>IF(ISBLANK('Raw Data'!A405), 0, IF(AND('Raw Data'!I405&lt;Analysis!$BC$2, 'Raw Data'!D405-'Raw Data'!E405&gt;2), 'Raw Data'!AZ405, IF(AND('Raw Data'!J405&lt;Analysis!$BC$2, 'Raw Data'!E405-'Raw Data'!D405&gt;2), 'Raw Data'!BB405, 0)))</f>
        <v/>
      </c>
      <c r="AQ410">
        <f>IF(ISBLANK('Raw Data'!A405), 0, IF(AND('Raw Data'!I405&lt;Analysis!$BC$2, 'Raw Data'!D405-'Raw Data'!E405&gt;3), 'Raw Data'!BC405, IF(AND('Raw Data'!J405&lt;Analysis!$BC$2, 'Raw Data'!E405-'Raw Data'!D405&gt;3), 'Raw Data'!BE405, 0)))</f>
        <v/>
      </c>
      <c r="AR410">
        <f>IF('Hidden Analysiss'!D406=1,IF(ABS('Raw Data'!E405-'Raw Data'!D405)&lt;2,'Raw Data'!AX405,0), 0)</f>
        <v/>
      </c>
      <c r="AS410">
        <f>IF('Hidden Analysiss'!D406=1,IF(ABS('Raw Data'!E405-'Raw Data'!D405)&lt;3,'Raw Data'!BA405,0), 0)</f>
        <v/>
      </c>
      <c r="AT410">
        <f>IF('Hidden Analysiss'!D406=1,IF(ABS('Raw Data'!E405-'Raw Data'!D405)&lt;4,'Raw Data'!BD405,0), 0)</f>
        <v/>
      </c>
      <c r="AU410">
        <f>IF(AND('Hidden Analysiss'!E406=1, ABS('Raw Data'!E405-'Raw Data'!D405)&lt;2), 'Raw Data'!AX405, 0)</f>
        <v/>
      </c>
      <c r="AV410">
        <f>IF(AND('Hidden Analysiss'!E406=1, ABS('Raw Data'!E405-'Raw Data'!D405)&lt;3), 'Raw Data'!BA405, 0)</f>
        <v/>
      </c>
      <c r="AW410">
        <f>IF(AND('Hidden Analysiss'!E406=1, ABS('Raw Data'!E405-'Raw Data'!D405)&lt;3), 'Raw Data'!BD405, 0)</f>
        <v/>
      </c>
    </row>
    <row r="411">
      <c r="A411" s="1">
        <f>'Raw Data'!A406</f>
        <v/>
      </c>
      <c r="B411">
        <f>IF('Raw Data'!E406&gt;'Raw Data'!D406, 'Raw Data'!J406, 0)</f>
        <v/>
      </c>
      <c r="C411">
        <f>IF('Raw Data'!D406&gt;'Raw Data'!E406, 'Raw Data'!I406, 0)</f>
        <v/>
      </c>
      <c r="D411">
        <f>SUM(G411:H411)</f>
        <v/>
      </c>
      <c r="E411">
        <f>IF(AND('Raw Data'!J406&lt;'Raw Data'!I406,'Raw Data'!E406&gt;'Raw Data'!D406,'Raw Data'!E406-'Raw Data'!D406&gt;3),'Raw Data'!N406,IF(AND('Raw Data'!I406&lt;'Raw Data'!J406,'Raw Data'!D406&gt;'Raw Data'!E406,'Raw Data'!D406-'Raw Data'!E406&gt;3),'Raw Data'!M406,0))</f>
        <v/>
      </c>
      <c r="F411">
        <f>IF(AND('Raw Data'!J406&lt;'Raw Data'!I406,'Raw Data'!E406&gt;'Raw Data'!D406,'Raw Data'!E406-'Raw Data'!D406&lt;4),'Raw Data'!L406,IF(AND('Raw Data'!I406&lt;'Raw Data'!J406,'Raw Data'!D406&gt;'Raw Data'!E406,'Raw Data'!D406-'Raw Data'!E406&lt;4),'Raw Data'!K406,0))</f>
        <v/>
      </c>
      <c r="G411">
        <f>IF(AND('Raw Data'!J406&lt;'Raw Data'!I406, 'Raw Data'!E406&gt;'Raw Data'!D406), 'Raw Data'!J406, 0)</f>
        <v/>
      </c>
      <c r="H411">
        <f>IF(AND('Raw Data'!J406&gt;'Raw Data'!I406, 'Raw Data'!E406&lt;'Raw Data'!D406), 'Raw Data'!I406, 0)</f>
        <v/>
      </c>
      <c r="I411">
        <f>SUM(J411:K411)</f>
        <v/>
      </c>
      <c r="J411">
        <f>IF(AND('Raw Data'!J406&gt;'Raw Data'!I406, 'Raw Data'!E406&gt;'Raw Data'!D406), 'Raw Data'!J406, 0)</f>
        <v/>
      </c>
      <c r="K411">
        <f>IF(AND('Raw Data'!I406&gt;'Raw Data'!J406, 'Raw Data'!D406&gt;'Raw Data'!E406), 'Raw Data'!I406, 0)</f>
        <v/>
      </c>
      <c r="L411">
        <f>IF('Raw Data'!E406-'Raw Data'!D406&gt;3, 'Raw Data'!N406, 0)</f>
        <v/>
      </c>
      <c r="M411">
        <f>IF('Raw Data'!D406-'Raw Data'!E406&gt;3, 'Raw Data'!M406, 0)</f>
        <v/>
      </c>
      <c r="N411">
        <f>IF(ISBLANK('Raw Data'!D406),0,IF(AND('Raw Data'!E406&gt;'Raw Data'!D406,'Raw Data'!E406-'Raw Data'!D406&gt;0,'Raw Data'!E406-'Raw Data'!D406&lt;4),'Raw Data'!L406, 0))</f>
        <v/>
      </c>
      <c r="O411">
        <f>IF(ISBLANK('Raw Data'!D406),0,IF(AND('Raw Data'!E406&gt;'Raw Data'!D406,'Raw Data'!E406-'Raw Data'!D406&gt;0,'Raw Data'!D406-'Raw Data'!E406&lt;4),'Raw Data'!K406, 0))</f>
        <v/>
      </c>
      <c r="P411">
        <f>IF('Raw Data'!E406-'Raw Data'!D406&gt;3, 'Raw Data'!N406, IF('Raw Data'!D406-'Raw Data'!E406&gt;3, 'Raw Data'!M406, 0))</f>
        <v/>
      </c>
      <c r="Q411">
        <f>IF(ISBLANK('Raw Data'!E406),0,IF(AND('Raw Data'!E406-'Raw Data'!D406&lt;4,'Raw Data'!E406-'Raw Data'!D406&gt;0),'Raw Data'!L406,IF(AND('Raw Data'!D406&gt;'Raw Data'!E406,'Raw Data'!D406-'Raw Data'!E406&gt;0),'Raw Data'!K406,0)))</f>
        <v/>
      </c>
      <c r="R411">
        <f>IF(ISBLANK('Raw Data'!K406),0,IFERROR(IF(MATCH(SMALL('Raw Data'!K406:N406,1),L411:O411,0),SMALL('Raw Data'!K406:N406,1)),0))</f>
        <v/>
      </c>
      <c r="S411">
        <f>IF(ISBLANK('Raw Data'!K406),0,IFERROR(IF(MATCH(SMALL('Raw Data'!K406:N406,2),L411:O411,0),SMALL('Raw Data'!K406:N406,2)),0))</f>
        <v/>
      </c>
      <c r="T411">
        <f>IF(ISBLANK('Raw Data'!K406),0,IFERROR(IF(MATCH(SMALL('Raw Data'!K406:N406,3),L411:O411,0),SMALL('Raw Data'!K406:N406,3)),0))</f>
        <v/>
      </c>
      <c r="U411">
        <f>IF(ISBLANK('Raw Data'!K406),0,IFERROR(IF(MATCH(SMALL('Raw Data'!K406:N406,4),L411:O411,0),SMALL('Raw Data'!K406:N406,4)),0))</f>
        <v/>
      </c>
      <c r="V411">
        <f>IF(AND('Raw Data'!D406&lt;3, 'Raw Data'!E406&lt;3, 'Raw Data'!A406&gt;0), 'Raw Data'!AF406, 0)</f>
        <v/>
      </c>
      <c r="W411">
        <f>IF(AND('Raw Data'!D406&lt;4, 'Raw Data'!E406&lt;4, 'Raw Data'!A406&gt;0), 'Raw Data'!AI406, 0)</f>
        <v/>
      </c>
      <c r="X411">
        <f>IF(AND('Raw Data'!D406&lt;5, 'Raw Data'!E406&lt;5, 'Raw Data'!A406&gt;0), 'Raw Data'!AL406, 0)</f>
        <v/>
      </c>
      <c r="Y411">
        <f>IF(AND('Raw Data'!D406&lt;6, 'Raw Data'!E406&lt;6, 'Raw Data'!A406&gt;0), 'Raw Data'!AO406, 0)</f>
        <v/>
      </c>
      <c r="Z411">
        <f>IF(ISBLANK('Raw Data'!D406), 0, IF('Raw Data'!D406-'Raw Data'!E406&gt;1, 'Raw Data'!AW406, 0))</f>
        <v/>
      </c>
      <c r="AA411">
        <f>IF(ISBLANK('Raw Data'!A406), 0, IF(ABS('Raw Data'!D406-'Raw Data'!E406)&lt;2, 'Raw Data'!AX406, 0))</f>
        <v/>
      </c>
      <c r="AB411">
        <f>IF(ISBLANK('Raw Data'!D406), 0, IF('Raw Data'!E406-'Raw Data'!D406&gt;1, 'Raw Data'!AY406, 0))</f>
        <v/>
      </c>
      <c r="AC411">
        <f>IF(ISBLANK('Raw Data'!D406), 0, IF('Raw Data'!D406-'Raw Data'!E406&gt;2, 'Raw Data'!AZ406, 0))</f>
        <v/>
      </c>
      <c r="AD411">
        <f>IF(ISBLANK('Raw Data'!A406), 0, IF(ABS('Raw Data'!D406-'Raw Data'!E406)&lt;3, 'Raw Data'!BA406, 0))</f>
        <v/>
      </c>
      <c r="AE411">
        <f>IF(ISBLANK('Raw Data'!D406), 0, IF('Raw Data'!E406-'Raw Data'!D406&gt;2, 'Raw Data'!BB406, 0))</f>
        <v/>
      </c>
      <c r="AF411">
        <f>IF(ISBLANK('Raw Data'!D406), 0, IF('Raw Data'!D406-'Raw Data'!E406&gt;3, 'Raw Data'!BC406, 0))</f>
        <v/>
      </c>
      <c r="AG411">
        <f>IF(ISBLANK('Raw Data'!A406), 0, IF(ABS('Raw Data'!D406-'Raw Data'!E406)&lt;4, 'Raw Data'!BD406, 0))</f>
        <v/>
      </c>
      <c r="AH411">
        <f>IF(ISBLANK('Raw Data'!D406), 0, IF('Raw Data'!E406-'Raw Data'!D406&gt;3, 'Raw Data'!BE406, 0))</f>
        <v/>
      </c>
      <c r="AI411">
        <f>IF(SUM('Raw Data'!D406:E406)&gt;'Raw Data'!F406, 'Raw Data'!G406, 0)</f>
        <v/>
      </c>
      <c r="AJ411">
        <f>IF(ISBLANK('Raw Data'!D406), 0, IF(SUM('Raw Data'!D406:E406)&lt;'Raw Data'!F406, 'Raw Data'!H406, 0))</f>
        <v/>
      </c>
      <c r="AK411">
        <f>IF(ISBLANK('Raw Data'!A406), 0, IF(AND('Raw Data'!D406&lt;3, 'Raw Data'!E406&lt;3, 'Raw Data'!F406&lt;BB$2), 'Raw Data'!AF406, 0))</f>
        <v/>
      </c>
      <c r="AL411">
        <f>IF(ISBLANK('Raw Data'!A406), 0, IF(AND('Raw Data'!D406&lt;4, 'Raw Data'!E406&lt;4, 'Raw Data'!F406&lt;BB$2), 'Raw Data'!AI406, 0))</f>
        <v/>
      </c>
      <c r="AM411">
        <f>IF(ISBLANK('Raw Data'!A406), 0, IF(AND('Raw Data'!D406&lt;5, 'Raw Data'!E406&lt;5, 'Raw Data'!F406&lt;BB$2), 'Raw Data'!AL406, 0))</f>
        <v/>
      </c>
      <c r="AN411">
        <f>IF(ISBLANK('Raw Data'!A406), 0, IF(AND('Raw Data'!D406&lt;6, 'Raw Data'!E406&lt;6, 'Raw Data'!F406&lt;BB$2), 'Raw Data'!AO406, 0))</f>
        <v/>
      </c>
      <c r="AO411">
        <f>IF(ISBLANK('Raw Data'!A406), 0, IF(AND('Raw Data'!I406&lt;Analysis!$BC$2, 'Raw Data'!D406-'Raw Data'!E406&gt;1), 'Raw Data'!AW406, IF(AND('Raw Data'!J406&lt;Analysis!$BC$2, 'Raw Data'!E406-'Raw Data'!D406&gt;1), 'Raw Data'!AY406, 0)))</f>
        <v/>
      </c>
      <c r="AP411">
        <f>IF(ISBLANK('Raw Data'!A406), 0, IF(AND('Raw Data'!I406&lt;Analysis!$BC$2, 'Raw Data'!D406-'Raw Data'!E406&gt;2), 'Raw Data'!AZ406, IF(AND('Raw Data'!J406&lt;Analysis!$BC$2, 'Raw Data'!E406-'Raw Data'!D406&gt;2), 'Raw Data'!BB406, 0)))</f>
        <v/>
      </c>
      <c r="AQ411">
        <f>IF(ISBLANK('Raw Data'!A406), 0, IF(AND('Raw Data'!I406&lt;Analysis!$BC$2, 'Raw Data'!D406-'Raw Data'!E406&gt;3), 'Raw Data'!BC406, IF(AND('Raw Data'!J406&lt;Analysis!$BC$2, 'Raw Data'!E406-'Raw Data'!D406&gt;3), 'Raw Data'!BE406, 0)))</f>
        <v/>
      </c>
      <c r="AR411">
        <f>IF('Hidden Analysiss'!D407=1,IF(ABS('Raw Data'!E406-'Raw Data'!D406)&lt;2,'Raw Data'!AX406,0), 0)</f>
        <v/>
      </c>
      <c r="AS411">
        <f>IF('Hidden Analysiss'!D407=1,IF(ABS('Raw Data'!E406-'Raw Data'!D406)&lt;3,'Raw Data'!BA406,0), 0)</f>
        <v/>
      </c>
      <c r="AT411">
        <f>IF('Hidden Analysiss'!D407=1,IF(ABS('Raw Data'!E406-'Raw Data'!D406)&lt;4,'Raw Data'!BD406,0), 0)</f>
        <v/>
      </c>
      <c r="AU411">
        <f>IF(AND('Hidden Analysiss'!E407=1, ABS('Raw Data'!E406-'Raw Data'!D406)&lt;2), 'Raw Data'!AX406, 0)</f>
        <v/>
      </c>
      <c r="AV411">
        <f>IF(AND('Hidden Analysiss'!E407=1, ABS('Raw Data'!E406-'Raw Data'!D406)&lt;3), 'Raw Data'!BA406, 0)</f>
        <v/>
      </c>
      <c r="AW411">
        <f>IF(AND('Hidden Analysiss'!E407=1, ABS('Raw Data'!E406-'Raw Data'!D406)&lt;3), 'Raw Data'!BD406, 0)</f>
        <v/>
      </c>
    </row>
    <row r="412">
      <c r="A412" s="1">
        <f>'Raw Data'!A407</f>
        <v/>
      </c>
      <c r="B412">
        <f>IF('Raw Data'!E407&gt;'Raw Data'!D407, 'Raw Data'!J407, 0)</f>
        <v/>
      </c>
      <c r="C412">
        <f>IF('Raw Data'!D407&gt;'Raw Data'!E407, 'Raw Data'!I407, 0)</f>
        <v/>
      </c>
      <c r="D412">
        <f>SUM(G412:H412)</f>
        <v/>
      </c>
      <c r="E412">
        <f>IF(AND('Raw Data'!J407&lt;'Raw Data'!I407,'Raw Data'!E407&gt;'Raw Data'!D407,'Raw Data'!E407-'Raw Data'!D407&gt;3),'Raw Data'!N407,IF(AND('Raw Data'!I407&lt;'Raw Data'!J407,'Raw Data'!D407&gt;'Raw Data'!E407,'Raw Data'!D407-'Raw Data'!E407&gt;3),'Raw Data'!M407,0))</f>
        <v/>
      </c>
      <c r="F412">
        <f>IF(AND('Raw Data'!J407&lt;'Raw Data'!I407,'Raw Data'!E407&gt;'Raw Data'!D407,'Raw Data'!E407-'Raw Data'!D407&lt;4),'Raw Data'!L407,IF(AND('Raw Data'!I407&lt;'Raw Data'!J407,'Raw Data'!D407&gt;'Raw Data'!E407,'Raw Data'!D407-'Raw Data'!E407&lt;4),'Raw Data'!K407,0))</f>
        <v/>
      </c>
      <c r="G412">
        <f>IF(AND('Raw Data'!J407&lt;'Raw Data'!I407, 'Raw Data'!E407&gt;'Raw Data'!D407), 'Raw Data'!J407, 0)</f>
        <v/>
      </c>
      <c r="H412">
        <f>IF(AND('Raw Data'!J407&gt;'Raw Data'!I407, 'Raw Data'!E407&lt;'Raw Data'!D407), 'Raw Data'!I407, 0)</f>
        <v/>
      </c>
      <c r="I412">
        <f>SUM(J412:K412)</f>
        <v/>
      </c>
      <c r="J412">
        <f>IF(AND('Raw Data'!J407&gt;'Raw Data'!I407, 'Raw Data'!E407&gt;'Raw Data'!D407), 'Raw Data'!J407, 0)</f>
        <v/>
      </c>
      <c r="K412">
        <f>IF(AND('Raw Data'!I407&gt;'Raw Data'!J407, 'Raw Data'!D407&gt;'Raw Data'!E407), 'Raw Data'!I407, 0)</f>
        <v/>
      </c>
      <c r="L412">
        <f>IF('Raw Data'!E407-'Raw Data'!D407&gt;3, 'Raw Data'!N407, 0)</f>
        <v/>
      </c>
      <c r="M412">
        <f>IF('Raw Data'!D407-'Raw Data'!E407&gt;3, 'Raw Data'!M407, 0)</f>
        <v/>
      </c>
      <c r="N412">
        <f>IF(ISBLANK('Raw Data'!D407),0,IF(AND('Raw Data'!E407&gt;'Raw Data'!D407,'Raw Data'!E407-'Raw Data'!D407&gt;0,'Raw Data'!E407-'Raw Data'!D407&lt;4),'Raw Data'!L407, 0))</f>
        <v/>
      </c>
      <c r="O412">
        <f>IF(ISBLANK('Raw Data'!D407),0,IF(AND('Raw Data'!E407&gt;'Raw Data'!D407,'Raw Data'!E407-'Raw Data'!D407&gt;0,'Raw Data'!D407-'Raw Data'!E407&lt;4),'Raw Data'!K407, 0))</f>
        <v/>
      </c>
      <c r="P412">
        <f>IF('Raw Data'!E407-'Raw Data'!D407&gt;3, 'Raw Data'!N407, IF('Raw Data'!D407-'Raw Data'!E407&gt;3, 'Raw Data'!M407, 0))</f>
        <v/>
      </c>
      <c r="Q412">
        <f>IF(ISBLANK('Raw Data'!E407),0,IF(AND('Raw Data'!E407-'Raw Data'!D407&lt;4,'Raw Data'!E407-'Raw Data'!D407&gt;0),'Raw Data'!L407,IF(AND('Raw Data'!D407&gt;'Raw Data'!E407,'Raw Data'!D407-'Raw Data'!E407&gt;0),'Raw Data'!K407,0)))</f>
        <v/>
      </c>
      <c r="R412">
        <f>IF(ISBLANK('Raw Data'!K407),0,IFERROR(IF(MATCH(SMALL('Raw Data'!K407:N407,1),L412:O412,0),SMALL('Raw Data'!K407:N407,1)),0))</f>
        <v/>
      </c>
      <c r="S412">
        <f>IF(ISBLANK('Raw Data'!K407),0,IFERROR(IF(MATCH(SMALL('Raw Data'!K407:N407,2),L412:O412,0),SMALL('Raw Data'!K407:N407,2)),0))</f>
        <v/>
      </c>
      <c r="T412">
        <f>IF(ISBLANK('Raw Data'!K407),0,IFERROR(IF(MATCH(SMALL('Raw Data'!K407:N407,3),L412:O412,0),SMALL('Raw Data'!K407:N407,3)),0))</f>
        <v/>
      </c>
      <c r="U412">
        <f>IF(ISBLANK('Raw Data'!K407),0,IFERROR(IF(MATCH(SMALL('Raw Data'!K407:N407,4),L412:O412,0),SMALL('Raw Data'!K407:N407,4)),0))</f>
        <v/>
      </c>
      <c r="V412">
        <f>IF(AND('Raw Data'!D407&lt;3, 'Raw Data'!E407&lt;3, 'Raw Data'!A407&gt;0), 'Raw Data'!AF407, 0)</f>
        <v/>
      </c>
      <c r="W412">
        <f>IF(AND('Raw Data'!D407&lt;4, 'Raw Data'!E407&lt;4, 'Raw Data'!A407&gt;0), 'Raw Data'!AI407, 0)</f>
        <v/>
      </c>
      <c r="X412">
        <f>IF(AND('Raw Data'!D407&lt;5, 'Raw Data'!E407&lt;5, 'Raw Data'!A407&gt;0), 'Raw Data'!AL407, 0)</f>
        <v/>
      </c>
      <c r="Y412">
        <f>IF(AND('Raw Data'!D407&lt;6, 'Raw Data'!E407&lt;6, 'Raw Data'!A407&gt;0), 'Raw Data'!AO407, 0)</f>
        <v/>
      </c>
      <c r="Z412">
        <f>IF(ISBLANK('Raw Data'!D407), 0, IF('Raw Data'!D407-'Raw Data'!E407&gt;1, 'Raw Data'!AW407, 0))</f>
        <v/>
      </c>
      <c r="AA412">
        <f>IF(ISBLANK('Raw Data'!A407), 0, IF(ABS('Raw Data'!D407-'Raw Data'!E407)&lt;2, 'Raw Data'!AX407, 0))</f>
        <v/>
      </c>
      <c r="AB412">
        <f>IF(ISBLANK('Raw Data'!D407), 0, IF('Raw Data'!E407-'Raw Data'!D407&gt;1, 'Raw Data'!AY407, 0))</f>
        <v/>
      </c>
      <c r="AC412">
        <f>IF(ISBLANK('Raw Data'!D407), 0, IF('Raw Data'!D407-'Raw Data'!E407&gt;2, 'Raw Data'!AZ407, 0))</f>
        <v/>
      </c>
      <c r="AD412">
        <f>IF(ISBLANK('Raw Data'!A407), 0, IF(ABS('Raw Data'!D407-'Raw Data'!E407)&lt;3, 'Raw Data'!BA407, 0))</f>
        <v/>
      </c>
      <c r="AE412">
        <f>IF(ISBLANK('Raw Data'!D407), 0, IF('Raw Data'!E407-'Raw Data'!D407&gt;2, 'Raw Data'!BB407, 0))</f>
        <v/>
      </c>
      <c r="AF412">
        <f>IF(ISBLANK('Raw Data'!D407), 0, IF('Raw Data'!D407-'Raw Data'!E407&gt;3, 'Raw Data'!BC407, 0))</f>
        <v/>
      </c>
      <c r="AG412">
        <f>IF(ISBLANK('Raw Data'!A407), 0, IF(ABS('Raw Data'!D407-'Raw Data'!E407)&lt;4, 'Raw Data'!BD407, 0))</f>
        <v/>
      </c>
      <c r="AH412">
        <f>IF(ISBLANK('Raw Data'!D407), 0, IF('Raw Data'!E407-'Raw Data'!D407&gt;3, 'Raw Data'!BE407, 0))</f>
        <v/>
      </c>
      <c r="AI412">
        <f>IF(SUM('Raw Data'!D407:E407)&gt;'Raw Data'!F407, 'Raw Data'!G407, 0)</f>
        <v/>
      </c>
      <c r="AJ412">
        <f>IF(ISBLANK('Raw Data'!D407), 0, IF(SUM('Raw Data'!D407:E407)&lt;'Raw Data'!F407, 'Raw Data'!H407, 0))</f>
        <v/>
      </c>
      <c r="AK412">
        <f>IF(ISBLANK('Raw Data'!A407), 0, IF(AND('Raw Data'!D407&lt;3, 'Raw Data'!E407&lt;3, 'Raw Data'!F407&lt;BB$2), 'Raw Data'!AF407, 0))</f>
        <v/>
      </c>
      <c r="AL412">
        <f>IF(ISBLANK('Raw Data'!A407), 0, IF(AND('Raw Data'!D407&lt;4, 'Raw Data'!E407&lt;4, 'Raw Data'!F407&lt;BB$2), 'Raw Data'!AI407, 0))</f>
        <v/>
      </c>
      <c r="AM412">
        <f>IF(ISBLANK('Raw Data'!A407), 0, IF(AND('Raw Data'!D407&lt;5, 'Raw Data'!E407&lt;5, 'Raw Data'!F407&lt;BB$2), 'Raw Data'!AL407, 0))</f>
        <v/>
      </c>
      <c r="AN412">
        <f>IF(ISBLANK('Raw Data'!A407), 0, IF(AND('Raw Data'!D407&lt;6, 'Raw Data'!E407&lt;6, 'Raw Data'!F407&lt;BB$2), 'Raw Data'!AO407, 0))</f>
        <v/>
      </c>
      <c r="AO412">
        <f>IF(ISBLANK('Raw Data'!A407), 0, IF(AND('Raw Data'!I407&lt;Analysis!$BC$2, 'Raw Data'!D407-'Raw Data'!E407&gt;1), 'Raw Data'!AW407, IF(AND('Raw Data'!J407&lt;Analysis!$BC$2, 'Raw Data'!E407-'Raw Data'!D407&gt;1), 'Raw Data'!AY407, 0)))</f>
        <v/>
      </c>
      <c r="AP412">
        <f>IF(ISBLANK('Raw Data'!A407), 0, IF(AND('Raw Data'!I407&lt;Analysis!$BC$2, 'Raw Data'!D407-'Raw Data'!E407&gt;2), 'Raw Data'!AZ407, IF(AND('Raw Data'!J407&lt;Analysis!$BC$2, 'Raw Data'!E407-'Raw Data'!D407&gt;2), 'Raw Data'!BB407, 0)))</f>
        <v/>
      </c>
      <c r="AQ412">
        <f>IF(ISBLANK('Raw Data'!A407), 0, IF(AND('Raw Data'!I407&lt;Analysis!$BC$2, 'Raw Data'!D407-'Raw Data'!E407&gt;3), 'Raw Data'!BC407, IF(AND('Raw Data'!J407&lt;Analysis!$BC$2, 'Raw Data'!E407-'Raw Data'!D407&gt;3), 'Raw Data'!BE407, 0)))</f>
        <v/>
      </c>
      <c r="AR412">
        <f>IF('Hidden Analysiss'!D408=1,IF(ABS('Raw Data'!E407-'Raw Data'!D407)&lt;2,'Raw Data'!AX407,0), 0)</f>
        <v/>
      </c>
      <c r="AS412">
        <f>IF('Hidden Analysiss'!D408=1,IF(ABS('Raw Data'!E407-'Raw Data'!D407)&lt;3,'Raw Data'!BA407,0), 0)</f>
        <v/>
      </c>
      <c r="AT412">
        <f>IF('Hidden Analysiss'!D408=1,IF(ABS('Raw Data'!E407-'Raw Data'!D407)&lt;4,'Raw Data'!BD407,0), 0)</f>
        <v/>
      </c>
      <c r="AU412">
        <f>IF(AND('Hidden Analysiss'!E408=1, ABS('Raw Data'!E407-'Raw Data'!D407)&lt;2), 'Raw Data'!AX407, 0)</f>
        <v/>
      </c>
      <c r="AV412">
        <f>IF(AND('Hidden Analysiss'!E408=1, ABS('Raw Data'!E407-'Raw Data'!D407)&lt;3), 'Raw Data'!BA407, 0)</f>
        <v/>
      </c>
      <c r="AW412">
        <f>IF(AND('Hidden Analysiss'!E408=1, ABS('Raw Data'!E407-'Raw Data'!D407)&lt;3), 'Raw Data'!BD407, 0)</f>
        <v/>
      </c>
    </row>
    <row r="413">
      <c r="A413" s="1">
        <f>'Raw Data'!A408</f>
        <v/>
      </c>
      <c r="B413">
        <f>IF('Raw Data'!E408&gt;'Raw Data'!D408, 'Raw Data'!J408, 0)</f>
        <v/>
      </c>
      <c r="C413">
        <f>IF('Raw Data'!D408&gt;'Raw Data'!E408, 'Raw Data'!I408, 0)</f>
        <v/>
      </c>
      <c r="D413">
        <f>SUM(G413:H413)</f>
        <v/>
      </c>
      <c r="E413">
        <f>IF(AND('Raw Data'!J408&lt;'Raw Data'!I408,'Raw Data'!E408&gt;'Raw Data'!D408,'Raw Data'!E408-'Raw Data'!D408&gt;3),'Raw Data'!N408,IF(AND('Raw Data'!I408&lt;'Raw Data'!J408,'Raw Data'!D408&gt;'Raw Data'!E408,'Raw Data'!D408-'Raw Data'!E408&gt;3),'Raw Data'!M408,0))</f>
        <v/>
      </c>
      <c r="F413">
        <f>IF(AND('Raw Data'!J408&lt;'Raw Data'!I408,'Raw Data'!E408&gt;'Raw Data'!D408,'Raw Data'!E408-'Raw Data'!D408&lt;4),'Raw Data'!L408,IF(AND('Raw Data'!I408&lt;'Raw Data'!J408,'Raw Data'!D408&gt;'Raw Data'!E408,'Raw Data'!D408-'Raw Data'!E408&lt;4),'Raw Data'!K408,0))</f>
        <v/>
      </c>
      <c r="G413">
        <f>IF(AND('Raw Data'!J408&lt;'Raw Data'!I408, 'Raw Data'!E408&gt;'Raw Data'!D408), 'Raw Data'!J408, 0)</f>
        <v/>
      </c>
      <c r="H413">
        <f>IF(AND('Raw Data'!J408&gt;'Raw Data'!I408, 'Raw Data'!E408&lt;'Raw Data'!D408), 'Raw Data'!I408, 0)</f>
        <v/>
      </c>
      <c r="I413">
        <f>SUM(J413:K413)</f>
        <v/>
      </c>
      <c r="J413">
        <f>IF(AND('Raw Data'!J408&gt;'Raw Data'!I408, 'Raw Data'!E408&gt;'Raw Data'!D408), 'Raw Data'!J408, 0)</f>
        <v/>
      </c>
      <c r="K413">
        <f>IF(AND('Raw Data'!I408&gt;'Raw Data'!J408, 'Raw Data'!D408&gt;'Raw Data'!E408), 'Raw Data'!I408, 0)</f>
        <v/>
      </c>
      <c r="L413">
        <f>IF('Raw Data'!E408-'Raw Data'!D408&gt;3, 'Raw Data'!N408, 0)</f>
        <v/>
      </c>
      <c r="M413">
        <f>IF('Raw Data'!D408-'Raw Data'!E408&gt;3, 'Raw Data'!M408, 0)</f>
        <v/>
      </c>
      <c r="N413">
        <f>IF(ISBLANK('Raw Data'!D408),0,IF(AND('Raw Data'!E408&gt;'Raw Data'!D408,'Raw Data'!E408-'Raw Data'!D408&gt;0,'Raw Data'!E408-'Raw Data'!D408&lt;4),'Raw Data'!L408, 0))</f>
        <v/>
      </c>
      <c r="O413">
        <f>IF(ISBLANK('Raw Data'!D408),0,IF(AND('Raw Data'!E408&gt;'Raw Data'!D408,'Raw Data'!E408-'Raw Data'!D408&gt;0,'Raw Data'!D408-'Raw Data'!E408&lt;4),'Raw Data'!K408, 0))</f>
        <v/>
      </c>
      <c r="P413">
        <f>IF('Raw Data'!E408-'Raw Data'!D408&gt;3, 'Raw Data'!N408, IF('Raw Data'!D408-'Raw Data'!E408&gt;3, 'Raw Data'!M408, 0))</f>
        <v/>
      </c>
      <c r="Q413">
        <f>IF(ISBLANK('Raw Data'!E408),0,IF(AND('Raw Data'!E408-'Raw Data'!D408&lt;4,'Raw Data'!E408-'Raw Data'!D408&gt;0),'Raw Data'!L408,IF(AND('Raw Data'!D408&gt;'Raw Data'!E408,'Raw Data'!D408-'Raw Data'!E408&gt;0),'Raw Data'!K408,0)))</f>
        <v/>
      </c>
      <c r="R413">
        <f>IF(ISBLANK('Raw Data'!K408),0,IFERROR(IF(MATCH(SMALL('Raw Data'!K408:N408,1),L413:O413,0),SMALL('Raw Data'!K408:N408,1)),0))</f>
        <v/>
      </c>
      <c r="S413">
        <f>IF(ISBLANK('Raw Data'!K408),0,IFERROR(IF(MATCH(SMALL('Raw Data'!K408:N408,2),L413:O413,0),SMALL('Raw Data'!K408:N408,2)),0))</f>
        <v/>
      </c>
      <c r="T413">
        <f>IF(ISBLANK('Raw Data'!K408),0,IFERROR(IF(MATCH(SMALL('Raw Data'!K408:N408,3),L413:O413,0),SMALL('Raw Data'!K408:N408,3)),0))</f>
        <v/>
      </c>
      <c r="U413">
        <f>IF(ISBLANK('Raw Data'!K408),0,IFERROR(IF(MATCH(SMALL('Raw Data'!K408:N408,4),L413:O413,0),SMALL('Raw Data'!K408:N408,4)),0))</f>
        <v/>
      </c>
      <c r="V413">
        <f>IF(AND('Raw Data'!D408&lt;3, 'Raw Data'!E408&lt;3, 'Raw Data'!A408&gt;0), 'Raw Data'!AF408, 0)</f>
        <v/>
      </c>
      <c r="W413">
        <f>IF(AND('Raw Data'!D408&lt;4, 'Raw Data'!E408&lt;4, 'Raw Data'!A408&gt;0), 'Raw Data'!AI408, 0)</f>
        <v/>
      </c>
      <c r="X413">
        <f>IF(AND('Raw Data'!D408&lt;5, 'Raw Data'!E408&lt;5, 'Raw Data'!A408&gt;0), 'Raw Data'!AL408, 0)</f>
        <v/>
      </c>
      <c r="Y413">
        <f>IF(AND('Raw Data'!D408&lt;6, 'Raw Data'!E408&lt;6, 'Raw Data'!A408&gt;0), 'Raw Data'!AO408, 0)</f>
        <v/>
      </c>
      <c r="Z413">
        <f>IF(ISBLANK('Raw Data'!D408), 0, IF('Raw Data'!D408-'Raw Data'!E408&gt;1, 'Raw Data'!AW408, 0))</f>
        <v/>
      </c>
      <c r="AA413">
        <f>IF(ISBLANK('Raw Data'!A408), 0, IF(ABS('Raw Data'!D408-'Raw Data'!E408)&lt;2, 'Raw Data'!AX408, 0))</f>
        <v/>
      </c>
      <c r="AB413">
        <f>IF(ISBLANK('Raw Data'!D408), 0, IF('Raw Data'!E408-'Raw Data'!D408&gt;1, 'Raw Data'!AY408, 0))</f>
        <v/>
      </c>
      <c r="AC413">
        <f>IF(ISBLANK('Raw Data'!D408), 0, IF('Raw Data'!D408-'Raw Data'!E408&gt;2, 'Raw Data'!AZ408, 0))</f>
        <v/>
      </c>
      <c r="AD413">
        <f>IF(ISBLANK('Raw Data'!A408), 0, IF(ABS('Raw Data'!D408-'Raw Data'!E408)&lt;3, 'Raw Data'!BA408, 0))</f>
        <v/>
      </c>
      <c r="AE413">
        <f>IF(ISBLANK('Raw Data'!D408), 0, IF('Raw Data'!E408-'Raw Data'!D408&gt;2, 'Raw Data'!BB408, 0))</f>
        <v/>
      </c>
      <c r="AF413">
        <f>IF(ISBLANK('Raw Data'!D408), 0, IF('Raw Data'!D408-'Raw Data'!E408&gt;3, 'Raw Data'!BC408, 0))</f>
        <v/>
      </c>
      <c r="AG413">
        <f>IF(ISBLANK('Raw Data'!A408), 0, IF(ABS('Raw Data'!D408-'Raw Data'!E408)&lt;4, 'Raw Data'!BD408, 0))</f>
        <v/>
      </c>
      <c r="AH413">
        <f>IF(ISBLANK('Raw Data'!D408), 0, IF('Raw Data'!E408-'Raw Data'!D408&gt;3, 'Raw Data'!BE408, 0))</f>
        <v/>
      </c>
      <c r="AI413">
        <f>IF(SUM('Raw Data'!D408:E408)&gt;'Raw Data'!F408, 'Raw Data'!G408, 0)</f>
        <v/>
      </c>
      <c r="AJ413">
        <f>IF(ISBLANK('Raw Data'!D408), 0, IF(SUM('Raw Data'!D408:E408)&lt;'Raw Data'!F408, 'Raw Data'!H408, 0))</f>
        <v/>
      </c>
      <c r="AK413">
        <f>IF(ISBLANK('Raw Data'!A408), 0, IF(AND('Raw Data'!D408&lt;3, 'Raw Data'!E408&lt;3, 'Raw Data'!F408&lt;BB$2), 'Raw Data'!AF408, 0))</f>
        <v/>
      </c>
      <c r="AL413">
        <f>IF(ISBLANK('Raw Data'!A408), 0, IF(AND('Raw Data'!D408&lt;4, 'Raw Data'!E408&lt;4, 'Raw Data'!F408&lt;BB$2), 'Raw Data'!AI408, 0))</f>
        <v/>
      </c>
      <c r="AM413">
        <f>IF(ISBLANK('Raw Data'!A408), 0, IF(AND('Raw Data'!D408&lt;5, 'Raw Data'!E408&lt;5, 'Raw Data'!F408&lt;BB$2), 'Raw Data'!AL408, 0))</f>
        <v/>
      </c>
      <c r="AN413">
        <f>IF(ISBLANK('Raw Data'!A408), 0, IF(AND('Raw Data'!D408&lt;6, 'Raw Data'!E408&lt;6, 'Raw Data'!F408&lt;BB$2), 'Raw Data'!AO408, 0))</f>
        <v/>
      </c>
      <c r="AO413">
        <f>IF(ISBLANK('Raw Data'!A408), 0, IF(AND('Raw Data'!I408&lt;Analysis!$BC$2, 'Raw Data'!D408-'Raw Data'!E408&gt;1), 'Raw Data'!AW408, IF(AND('Raw Data'!J408&lt;Analysis!$BC$2, 'Raw Data'!E408-'Raw Data'!D408&gt;1), 'Raw Data'!AY408, 0)))</f>
        <v/>
      </c>
      <c r="AP413">
        <f>IF(ISBLANK('Raw Data'!A408), 0, IF(AND('Raw Data'!I408&lt;Analysis!$BC$2, 'Raw Data'!D408-'Raw Data'!E408&gt;2), 'Raw Data'!AZ408, IF(AND('Raw Data'!J408&lt;Analysis!$BC$2, 'Raw Data'!E408-'Raw Data'!D408&gt;2), 'Raw Data'!BB408, 0)))</f>
        <v/>
      </c>
      <c r="AQ413">
        <f>IF(ISBLANK('Raw Data'!A408), 0, IF(AND('Raw Data'!I408&lt;Analysis!$BC$2, 'Raw Data'!D408-'Raw Data'!E408&gt;3), 'Raw Data'!BC408, IF(AND('Raw Data'!J408&lt;Analysis!$BC$2, 'Raw Data'!E408-'Raw Data'!D408&gt;3), 'Raw Data'!BE408, 0)))</f>
        <v/>
      </c>
      <c r="AR413">
        <f>IF('Hidden Analysiss'!D409=1,IF(ABS('Raw Data'!E408-'Raw Data'!D408)&lt;2,'Raw Data'!AX408,0), 0)</f>
        <v/>
      </c>
      <c r="AS413">
        <f>IF('Hidden Analysiss'!D409=1,IF(ABS('Raw Data'!E408-'Raw Data'!D408)&lt;3,'Raw Data'!BA408,0), 0)</f>
        <v/>
      </c>
      <c r="AT413">
        <f>IF('Hidden Analysiss'!D409=1,IF(ABS('Raw Data'!E408-'Raw Data'!D408)&lt;4,'Raw Data'!BD408,0), 0)</f>
        <v/>
      </c>
      <c r="AU413">
        <f>IF(AND('Hidden Analysiss'!E409=1, ABS('Raw Data'!E408-'Raw Data'!D408)&lt;2), 'Raw Data'!AX408, 0)</f>
        <v/>
      </c>
      <c r="AV413">
        <f>IF(AND('Hidden Analysiss'!E409=1, ABS('Raw Data'!E408-'Raw Data'!D408)&lt;3), 'Raw Data'!BA408, 0)</f>
        <v/>
      </c>
      <c r="AW413">
        <f>IF(AND('Hidden Analysiss'!E409=1, ABS('Raw Data'!E408-'Raw Data'!D408)&lt;3), 'Raw Data'!BD408, 0)</f>
        <v/>
      </c>
    </row>
    <row r="414">
      <c r="A414" s="1">
        <f>'Raw Data'!A409</f>
        <v/>
      </c>
      <c r="B414">
        <f>IF('Raw Data'!E409&gt;'Raw Data'!D409, 'Raw Data'!J409, 0)</f>
        <v/>
      </c>
      <c r="C414">
        <f>IF('Raw Data'!D409&gt;'Raw Data'!E409, 'Raw Data'!I409, 0)</f>
        <v/>
      </c>
      <c r="D414">
        <f>SUM(G414:H414)</f>
        <v/>
      </c>
      <c r="E414">
        <f>IF(AND('Raw Data'!J409&lt;'Raw Data'!I409,'Raw Data'!E409&gt;'Raw Data'!D409,'Raw Data'!E409-'Raw Data'!D409&gt;3),'Raw Data'!N409,IF(AND('Raw Data'!I409&lt;'Raw Data'!J409,'Raw Data'!D409&gt;'Raw Data'!E409,'Raw Data'!D409-'Raw Data'!E409&gt;3),'Raw Data'!M409,0))</f>
        <v/>
      </c>
      <c r="F414">
        <f>IF(AND('Raw Data'!J409&lt;'Raw Data'!I409,'Raw Data'!E409&gt;'Raw Data'!D409,'Raw Data'!E409-'Raw Data'!D409&lt;4),'Raw Data'!L409,IF(AND('Raw Data'!I409&lt;'Raw Data'!J409,'Raw Data'!D409&gt;'Raw Data'!E409,'Raw Data'!D409-'Raw Data'!E409&lt;4),'Raw Data'!K409,0))</f>
        <v/>
      </c>
      <c r="G414">
        <f>IF(AND('Raw Data'!J409&lt;'Raw Data'!I409, 'Raw Data'!E409&gt;'Raw Data'!D409), 'Raw Data'!J409, 0)</f>
        <v/>
      </c>
      <c r="H414">
        <f>IF(AND('Raw Data'!J409&gt;'Raw Data'!I409, 'Raw Data'!E409&lt;'Raw Data'!D409), 'Raw Data'!I409, 0)</f>
        <v/>
      </c>
      <c r="I414">
        <f>SUM(J414:K414)</f>
        <v/>
      </c>
      <c r="J414">
        <f>IF(AND('Raw Data'!J409&gt;'Raw Data'!I409, 'Raw Data'!E409&gt;'Raw Data'!D409), 'Raw Data'!J409, 0)</f>
        <v/>
      </c>
      <c r="K414">
        <f>IF(AND('Raw Data'!I409&gt;'Raw Data'!J409, 'Raw Data'!D409&gt;'Raw Data'!E409), 'Raw Data'!I409, 0)</f>
        <v/>
      </c>
      <c r="L414">
        <f>IF('Raw Data'!E409-'Raw Data'!D409&gt;3, 'Raw Data'!N409, 0)</f>
        <v/>
      </c>
      <c r="M414">
        <f>IF('Raw Data'!D409-'Raw Data'!E409&gt;3, 'Raw Data'!M409, 0)</f>
        <v/>
      </c>
      <c r="N414">
        <f>IF(ISBLANK('Raw Data'!D409),0,IF(AND('Raw Data'!E409&gt;'Raw Data'!D409,'Raw Data'!E409-'Raw Data'!D409&gt;0,'Raw Data'!E409-'Raw Data'!D409&lt;4),'Raw Data'!L409, 0))</f>
        <v/>
      </c>
      <c r="O414">
        <f>IF(ISBLANK('Raw Data'!D409),0,IF(AND('Raw Data'!E409&gt;'Raw Data'!D409,'Raw Data'!E409-'Raw Data'!D409&gt;0,'Raw Data'!D409-'Raw Data'!E409&lt;4),'Raw Data'!K409, 0))</f>
        <v/>
      </c>
      <c r="P414">
        <f>IF('Raw Data'!E409-'Raw Data'!D409&gt;3, 'Raw Data'!N409, IF('Raw Data'!D409-'Raw Data'!E409&gt;3, 'Raw Data'!M409, 0))</f>
        <v/>
      </c>
      <c r="Q414">
        <f>IF(ISBLANK('Raw Data'!E409),0,IF(AND('Raw Data'!E409-'Raw Data'!D409&lt;4,'Raw Data'!E409-'Raw Data'!D409&gt;0),'Raw Data'!L409,IF(AND('Raw Data'!D409&gt;'Raw Data'!E409,'Raw Data'!D409-'Raw Data'!E409&gt;0),'Raw Data'!K409,0)))</f>
        <v/>
      </c>
      <c r="R414">
        <f>IF(ISBLANK('Raw Data'!K409),0,IFERROR(IF(MATCH(SMALL('Raw Data'!K409:N409,1),L414:O414,0),SMALL('Raw Data'!K409:N409,1)),0))</f>
        <v/>
      </c>
      <c r="S414">
        <f>IF(ISBLANK('Raw Data'!K409),0,IFERROR(IF(MATCH(SMALL('Raw Data'!K409:N409,2),L414:O414,0),SMALL('Raw Data'!K409:N409,2)),0))</f>
        <v/>
      </c>
      <c r="T414">
        <f>IF(ISBLANK('Raw Data'!K409),0,IFERROR(IF(MATCH(SMALL('Raw Data'!K409:N409,3),L414:O414,0),SMALL('Raw Data'!K409:N409,3)),0))</f>
        <v/>
      </c>
      <c r="U414">
        <f>IF(ISBLANK('Raw Data'!K409),0,IFERROR(IF(MATCH(SMALL('Raw Data'!K409:N409,4),L414:O414,0),SMALL('Raw Data'!K409:N409,4)),0))</f>
        <v/>
      </c>
      <c r="V414">
        <f>IF(AND('Raw Data'!D409&lt;3, 'Raw Data'!E409&lt;3, 'Raw Data'!A409&gt;0), 'Raw Data'!AF409, 0)</f>
        <v/>
      </c>
      <c r="W414">
        <f>IF(AND('Raw Data'!D409&lt;4, 'Raw Data'!E409&lt;4, 'Raw Data'!A409&gt;0), 'Raw Data'!AI409, 0)</f>
        <v/>
      </c>
      <c r="X414">
        <f>IF(AND('Raw Data'!D409&lt;5, 'Raw Data'!E409&lt;5, 'Raw Data'!A409&gt;0), 'Raw Data'!AL409, 0)</f>
        <v/>
      </c>
      <c r="Y414">
        <f>IF(AND('Raw Data'!D409&lt;6, 'Raw Data'!E409&lt;6, 'Raw Data'!A409&gt;0), 'Raw Data'!AO409, 0)</f>
        <v/>
      </c>
      <c r="Z414">
        <f>IF(ISBLANK('Raw Data'!D409), 0, IF('Raw Data'!D409-'Raw Data'!E409&gt;1, 'Raw Data'!AW409, 0))</f>
        <v/>
      </c>
      <c r="AA414">
        <f>IF(ISBLANK('Raw Data'!A409), 0, IF(ABS('Raw Data'!D409-'Raw Data'!E409)&lt;2, 'Raw Data'!AX409, 0))</f>
        <v/>
      </c>
      <c r="AB414">
        <f>IF(ISBLANK('Raw Data'!D409), 0, IF('Raw Data'!E409-'Raw Data'!D409&gt;1, 'Raw Data'!AY409, 0))</f>
        <v/>
      </c>
      <c r="AC414">
        <f>IF(ISBLANK('Raw Data'!D409), 0, IF('Raw Data'!D409-'Raw Data'!E409&gt;2, 'Raw Data'!AZ409, 0))</f>
        <v/>
      </c>
      <c r="AD414">
        <f>IF(ISBLANK('Raw Data'!A409), 0, IF(ABS('Raw Data'!D409-'Raw Data'!E409)&lt;3, 'Raw Data'!BA409, 0))</f>
        <v/>
      </c>
      <c r="AE414">
        <f>IF(ISBLANK('Raw Data'!D409), 0, IF('Raw Data'!E409-'Raw Data'!D409&gt;2, 'Raw Data'!BB409, 0))</f>
        <v/>
      </c>
      <c r="AF414">
        <f>IF(ISBLANK('Raw Data'!D409), 0, IF('Raw Data'!D409-'Raw Data'!E409&gt;3, 'Raw Data'!BC409, 0))</f>
        <v/>
      </c>
      <c r="AG414">
        <f>IF(ISBLANK('Raw Data'!A409), 0, IF(ABS('Raw Data'!D409-'Raw Data'!E409)&lt;4, 'Raw Data'!BD409, 0))</f>
        <v/>
      </c>
      <c r="AH414">
        <f>IF(ISBLANK('Raw Data'!D409), 0, IF('Raw Data'!E409-'Raw Data'!D409&gt;3, 'Raw Data'!BE409, 0))</f>
        <v/>
      </c>
      <c r="AI414">
        <f>IF(SUM('Raw Data'!D409:E409)&gt;'Raw Data'!F409, 'Raw Data'!G409, 0)</f>
        <v/>
      </c>
      <c r="AJ414">
        <f>IF(ISBLANK('Raw Data'!D409), 0, IF(SUM('Raw Data'!D409:E409)&lt;'Raw Data'!F409, 'Raw Data'!H409, 0))</f>
        <v/>
      </c>
      <c r="AK414">
        <f>IF(ISBLANK('Raw Data'!A409), 0, IF(AND('Raw Data'!D409&lt;3, 'Raw Data'!E409&lt;3, 'Raw Data'!F409&lt;BB$2), 'Raw Data'!AF409, 0))</f>
        <v/>
      </c>
      <c r="AL414">
        <f>IF(ISBLANK('Raw Data'!A409), 0, IF(AND('Raw Data'!D409&lt;4, 'Raw Data'!E409&lt;4, 'Raw Data'!F409&lt;BB$2), 'Raw Data'!AI409, 0))</f>
        <v/>
      </c>
      <c r="AM414">
        <f>IF(ISBLANK('Raw Data'!A409), 0, IF(AND('Raw Data'!D409&lt;5, 'Raw Data'!E409&lt;5, 'Raw Data'!F409&lt;BB$2), 'Raw Data'!AL409, 0))</f>
        <v/>
      </c>
      <c r="AN414">
        <f>IF(ISBLANK('Raw Data'!A409), 0, IF(AND('Raw Data'!D409&lt;6, 'Raw Data'!E409&lt;6, 'Raw Data'!F409&lt;BB$2), 'Raw Data'!AO409, 0))</f>
        <v/>
      </c>
      <c r="AO414">
        <f>IF(ISBLANK('Raw Data'!A409), 0, IF(AND('Raw Data'!I409&lt;Analysis!$BC$2, 'Raw Data'!D409-'Raw Data'!E409&gt;1), 'Raw Data'!AW409, IF(AND('Raw Data'!J409&lt;Analysis!$BC$2, 'Raw Data'!E409-'Raw Data'!D409&gt;1), 'Raw Data'!AY409, 0)))</f>
        <v/>
      </c>
      <c r="AP414">
        <f>IF(ISBLANK('Raw Data'!A409), 0, IF(AND('Raw Data'!I409&lt;Analysis!$BC$2, 'Raw Data'!D409-'Raw Data'!E409&gt;2), 'Raw Data'!AZ409, IF(AND('Raw Data'!J409&lt;Analysis!$BC$2, 'Raw Data'!E409-'Raw Data'!D409&gt;2), 'Raw Data'!BB409, 0)))</f>
        <v/>
      </c>
      <c r="AQ414">
        <f>IF(ISBLANK('Raw Data'!A409), 0, IF(AND('Raw Data'!I409&lt;Analysis!$BC$2, 'Raw Data'!D409-'Raw Data'!E409&gt;3), 'Raw Data'!BC409, IF(AND('Raw Data'!J409&lt;Analysis!$BC$2, 'Raw Data'!E409-'Raw Data'!D409&gt;3), 'Raw Data'!BE409, 0)))</f>
        <v/>
      </c>
      <c r="AR414">
        <f>IF('Hidden Analysiss'!D410=1,IF(ABS('Raw Data'!E409-'Raw Data'!D409)&lt;2,'Raw Data'!AX409,0), 0)</f>
        <v/>
      </c>
      <c r="AS414">
        <f>IF('Hidden Analysiss'!D410=1,IF(ABS('Raw Data'!E409-'Raw Data'!D409)&lt;3,'Raw Data'!BA409,0), 0)</f>
        <v/>
      </c>
      <c r="AT414">
        <f>IF('Hidden Analysiss'!D410=1,IF(ABS('Raw Data'!E409-'Raw Data'!D409)&lt;4,'Raw Data'!BD409,0), 0)</f>
        <v/>
      </c>
      <c r="AU414">
        <f>IF(AND('Hidden Analysiss'!E410=1, ABS('Raw Data'!E409-'Raw Data'!D409)&lt;2), 'Raw Data'!AX409, 0)</f>
        <v/>
      </c>
      <c r="AV414">
        <f>IF(AND('Hidden Analysiss'!E410=1, ABS('Raw Data'!E409-'Raw Data'!D409)&lt;3), 'Raw Data'!BA409, 0)</f>
        <v/>
      </c>
      <c r="AW414">
        <f>IF(AND('Hidden Analysiss'!E410=1, ABS('Raw Data'!E409-'Raw Data'!D409)&lt;3), 'Raw Data'!BD409, 0)</f>
        <v/>
      </c>
    </row>
    <row r="415">
      <c r="A415" s="1">
        <f>'Raw Data'!A410</f>
        <v/>
      </c>
      <c r="B415">
        <f>IF('Raw Data'!E410&gt;'Raw Data'!D410, 'Raw Data'!J410, 0)</f>
        <v/>
      </c>
      <c r="C415">
        <f>IF('Raw Data'!D410&gt;'Raw Data'!E410, 'Raw Data'!I410, 0)</f>
        <v/>
      </c>
      <c r="D415">
        <f>SUM(G415:H415)</f>
        <v/>
      </c>
      <c r="E415">
        <f>IF(AND('Raw Data'!J410&lt;'Raw Data'!I410,'Raw Data'!E410&gt;'Raw Data'!D410,'Raw Data'!E410-'Raw Data'!D410&gt;3),'Raw Data'!N410,IF(AND('Raw Data'!I410&lt;'Raw Data'!J410,'Raw Data'!D410&gt;'Raw Data'!E410,'Raw Data'!D410-'Raw Data'!E410&gt;3),'Raw Data'!M410,0))</f>
        <v/>
      </c>
      <c r="F415">
        <f>IF(AND('Raw Data'!J410&lt;'Raw Data'!I410,'Raw Data'!E410&gt;'Raw Data'!D410,'Raw Data'!E410-'Raw Data'!D410&lt;4),'Raw Data'!L410,IF(AND('Raw Data'!I410&lt;'Raw Data'!J410,'Raw Data'!D410&gt;'Raw Data'!E410,'Raw Data'!D410-'Raw Data'!E410&lt;4),'Raw Data'!K410,0))</f>
        <v/>
      </c>
      <c r="G415">
        <f>IF(AND('Raw Data'!J410&lt;'Raw Data'!I410, 'Raw Data'!E410&gt;'Raw Data'!D410), 'Raw Data'!J410, 0)</f>
        <v/>
      </c>
      <c r="H415">
        <f>IF(AND('Raw Data'!J410&gt;'Raw Data'!I410, 'Raw Data'!E410&lt;'Raw Data'!D410), 'Raw Data'!I410, 0)</f>
        <v/>
      </c>
      <c r="I415">
        <f>SUM(J415:K415)</f>
        <v/>
      </c>
      <c r="J415">
        <f>IF(AND('Raw Data'!J410&gt;'Raw Data'!I410, 'Raw Data'!E410&gt;'Raw Data'!D410), 'Raw Data'!J410, 0)</f>
        <v/>
      </c>
      <c r="K415">
        <f>IF(AND('Raw Data'!I410&gt;'Raw Data'!J410, 'Raw Data'!D410&gt;'Raw Data'!E410), 'Raw Data'!I410, 0)</f>
        <v/>
      </c>
      <c r="L415">
        <f>IF('Raw Data'!E410-'Raw Data'!D410&gt;3, 'Raw Data'!N410, 0)</f>
        <v/>
      </c>
      <c r="M415">
        <f>IF('Raw Data'!D410-'Raw Data'!E410&gt;3, 'Raw Data'!M410, 0)</f>
        <v/>
      </c>
      <c r="N415">
        <f>IF(ISBLANK('Raw Data'!D410),0,IF(AND('Raw Data'!E410&gt;'Raw Data'!D410,'Raw Data'!E410-'Raw Data'!D410&gt;0,'Raw Data'!E410-'Raw Data'!D410&lt;4),'Raw Data'!L410, 0))</f>
        <v/>
      </c>
      <c r="O415">
        <f>IF(ISBLANK('Raw Data'!D410),0,IF(AND('Raw Data'!E410&gt;'Raw Data'!D410,'Raw Data'!E410-'Raw Data'!D410&gt;0,'Raw Data'!D410-'Raw Data'!E410&lt;4),'Raw Data'!K410, 0))</f>
        <v/>
      </c>
      <c r="P415">
        <f>IF('Raw Data'!E410-'Raw Data'!D410&gt;3, 'Raw Data'!N410, IF('Raw Data'!D410-'Raw Data'!E410&gt;3, 'Raw Data'!M410, 0))</f>
        <v/>
      </c>
      <c r="Q415">
        <f>IF(ISBLANK('Raw Data'!E410),0,IF(AND('Raw Data'!E410-'Raw Data'!D410&lt;4,'Raw Data'!E410-'Raw Data'!D410&gt;0),'Raw Data'!L410,IF(AND('Raw Data'!D410&gt;'Raw Data'!E410,'Raw Data'!D410-'Raw Data'!E410&gt;0),'Raw Data'!K410,0)))</f>
        <v/>
      </c>
      <c r="R415">
        <f>IF(ISBLANK('Raw Data'!K410),0,IFERROR(IF(MATCH(SMALL('Raw Data'!K410:N410,1),L415:O415,0),SMALL('Raw Data'!K410:N410,1)),0))</f>
        <v/>
      </c>
      <c r="S415">
        <f>IF(ISBLANK('Raw Data'!K410),0,IFERROR(IF(MATCH(SMALL('Raw Data'!K410:N410,2),L415:O415,0),SMALL('Raw Data'!K410:N410,2)),0))</f>
        <v/>
      </c>
      <c r="T415">
        <f>IF(ISBLANK('Raw Data'!K410),0,IFERROR(IF(MATCH(SMALL('Raw Data'!K410:N410,3),L415:O415,0),SMALL('Raw Data'!K410:N410,3)),0))</f>
        <v/>
      </c>
      <c r="U415">
        <f>IF(ISBLANK('Raw Data'!K410),0,IFERROR(IF(MATCH(SMALL('Raw Data'!K410:N410,4),L415:O415,0),SMALL('Raw Data'!K410:N410,4)),0))</f>
        <v/>
      </c>
      <c r="V415">
        <f>IF(AND('Raw Data'!D410&lt;3, 'Raw Data'!E410&lt;3, 'Raw Data'!A410&gt;0), 'Raw Data'!AF410, 0)</f>
        <v/>
      </c>
      <c r="W415">
        <f>IF(AND('Raw Data'!D410&lt;4, 'Raw Data'!E410&lt;4, 'Raw Data'!A410&gt;0), 'Raw Data'!AI410, 0)</f>
        <v/>
      </c>
      <c r="X415">
        <f>IF(AND('Raw Data'!D410&lt;5, 'Raw Data'!E410&lt;5, 'Raw Data'!A410&gt;0), 'Raw Data'!AL410, 0)</f>
        <v/>
      </c>
      <c r="Y415">
        <f>IF(AND('Raw Data'!D410&lt;6, 'Raw Data'!E410&lt;6, 'Raw Data'!A410&gt;0), 'Raw Data'!AO410, 0)</f>
        <v/>
      </c>
      <c r="Z415">
        <f>IF(ISBLANK('Raw Data'!D410), 0, IF('Raw Data'!D410-'Raw Data'!E410&gt;1, 'Raw Data'!AW410, 0))</f>
        <v/>
      </c>
      <c r="AA415">
        <f>IF(ISBLANK('Raw Data'!A410), 0, IF(ABS('Raw Data'!D410-'Raw Data'!E410)&lt;2, 'Raw Data'!AX410, 0))</f>
        <v/>
      </c>
      <c r="AB415">
        <f>IF(ISBLANK('Raw Data'!D410), 0, IF('Raw Data'!E410-'Raw Data'!D410&gt;1, 'Raw Data'!AY410, 0))</f>
        <v/>
      </c>
      <c r="AC415">
        <f>IF(ISBLANK('Raw Data'!D410), 0, IF('Raw Data'!D410-'Raw Data'!E410&gt;2, 'Raw Data'!AZ410, 0))</f>
        <v/>
      </c>
      <c r="AD415">
        <f>IF(ISBLANK('Raw Data'!A410), 0, IF(ABS('Raw Data'!D410-'Raw Data'!E410)&lt;3, 'Raw Data'!BA410, 0))</f>
        <v/>
      </c>
      <c r="AE415">
        <f>IF(ISBLANK('Raw Data'!D410), 0, IF('Raw Data'!E410-'Raw Data'!D410&gt;2, 'Raw Data'!BB410, 0))</f>
        <v/>
      </c>
      <c r="AF415">
        <f>IF(ISBLANK('Raw Data'!D410), 0, IF('Raw Data'!D410-'Raw Data'!E410&gt;3, 'Raw Data'!BC410, 0))</f>
        <v/>
      </c>
      <c r="AG415">
        <f>IF(ISBLANK('Raw Data'!A410), 0, IF(ABS('Raw Data'!D410-'Raw Data'!E410)&lt;4, 'Raw Data'!BD410, 0))</f>
        <v/>
      </c>
      <c r="AH415">
        <f>IF(ISBLANK('Raw Data'!D410), 0, IF('Raw Data'!E410-'Raw Data'!D410&gt;3, 'Raw Data'!BE410, 0))</f>
        <v/>
      </c>
      <c r="AI415">
        <f>IF(SUM('Raw Data'!D410:E410)&gt;'Raw Data'!F410, 'Raw Data'!G410, 0)</f>
        <v/>
      </c>
      <c r="AJ415">
        <f>IF(ISBLANK('Raw Data'!D410), 0, IF(SUM('Raw Data'!D410:E410)&lt;'Raw Data'!F410, 'Raw Data'!H410, 0))</f>
        <v/>
      </c>
      <c r="AK415">
        <f>IF(ISBLANK('Raw Data'!A410), 0, IF(AND('Raw Data'!D410&lt;3, 'Raw Data'!E410&lt;3, 'Raw Data'!F410&lt;BB$2), 'Raw Data'!AF410, 0))</f>
        <v/>
      </c>
      <c r="AL415">
        <f>IF(ISBLANK('Raw Data'!A410), 0, IF(AND('Raw Data'!D410&lt;4, 'Raw Data'!E410&lt;4, 'Raw Data'!F410&lt;BB$2), 'Raw Data'!AI410, 0))</f>
        <v/>
      </c>
      <c r="AM415">
        <f>IF(ISBLANK('Raw Data'!A410), 0, IF(AND('Raw Data'!D410&lt;5, 'Raw Data'!E410&lt;5, 'Raw Data'!F410&lt;BB$2), 'Raw Data'!AL410, 0))</f>
        <v/>
      </c>
      <c r="AN415">
        <f>IF(ISBLANK('Raw Data'!A410), 0, IF(AND('Raw Data'!D410&lt;6, 'Raw Data'!E410&lt;6, 'Raw Data'!F410&lt;BB$2), 'Raw Data'!AO410, 0))</f>
        <v/>
      </c>
      <c r="AO415">
        <f>IF(ISBLANK('Raw Data'!A410), 0, IF(AND('Raw Data'!I410&lt;Analysis!$BC$2, 'Raw Data'!D410-'Raw Data'!E410&gt;1), 'Raw Data'!AW410, IF(AND('Raw Data'!J410&lt;Analysis!$BC$2, 'Raw Data'!E410-'Raw Data'!D410&gt;1), 'Raw Data'!AY410, 0)))</f>
        <v/>
      </c>
      <c r="AP415">
        <f>IF(ISBLANK('Raw Data'!A410), 0, IF(AND('Raw Data'!I410&lt;Analysis!$BC$2, 'Raw Data'!D410-'Raw Data'!E410&gt;2), 'Raw Data'!AZ410, IF(AND('Raw Data'!J410&lt;Analysis!$BC$2, 'Raw Data'!E410-'Raw Data'!D410&gt;2), 'Raw Data'!BB410, 0)))</f>
        <v/>
      </c>
      <c r="AQ415">
        <f>IF(ISBLANK('Raw Data'!A410), 0, IF(AND('Raw Data'!I410&lt;Analysis!$BC$2, 'Raw Data'!D410-'Raw Data'!E410&gt;3), 'Raw Data'!BC410, IF(AND('Raw Data'!J410&lt;Analysis!$BC$2, 'Raw Data'!E410-'Raw Data'!D410&gt;3), 'Raw Data'!BE410, 0)))</f>
        <v/>
      </c>
      <c r="AR415">
        <f>IF('Hidden Analysiss'!D411=1,IF(ABS('Raw Data'!E410-'Raw Data'!D410)&lt;2,'Raw Data'!AX410,0), 0)</f>
        <v/>
      </c>
      <c r="AS415">
        <f>IF('Hidden Analysiss'!D411=1,IF(ABS('Raw Data'!E410-'Raw Data'!D410)&lt;3,'Raw Data'!BA410,0), 0)</f>
        <v/>
      </c>
      <c r="AT415">
        <f>IF('Hidden Analysiss'!D411=1,IF(ABS('Raw Data'!E410-'Raw Data'!D410)&lt;4,'Raw Data'!BD410,0), 0)</f>
        <v/>
      </c>
      <c r="AU415">
        <f>IF(AND('Hidden Analysiss'!E411=1, ABS('Raw Data'!E410-'Raw Data'!D410)&lt;2), 'Raw Data'!AX410, 0)</f>
        <v/>
      </c>
      <c r="AV415">
        <f>IF(AND('Hidden Analysiss'!E411=1, ABS('Raw Data'!E410-'Raw Data'!D410)&lt;3), 'Raw Data'!BA410, 0)</f>
        <v/>
      </c>
      <c r="AW415">
        <f>IF(AND('Hidden Analysiss'!E411=1, ABS('Raw Data'!E410-'Raw Data'!D410)&lt;3), 'Raw Data'!BD410, 0)</f>
        <v/>
      </c>
    </row>
    <row r="416">
      <c r="A416" s="1">
        <f>'Raw Data'!A411</f>
        <v/>
      </c>
      <c r="B416">
        <f>IF('Raw Data'!E411&gt;'Raw Data'!D411, 'Raw Data'!J411, 0)</f>
        <v/>
      </c>
      <c r="C416">
        <f>IF('Raw Data'!D411&gt;'Raw Data'!E411, 'Raw Data'!I411, 0)</f>
        <v/>
      </c>
      <c r="D416">
        <f>SUM(G416:H416)</f>
        <v/>
      </c>
      <c r="E416">
        <f>IF(AND('Raw Data'!J411&lt;'Raw Data'!I411,'Raw Data'!E411&gt;'Raw Data'!D411,'Raw Data'!E411-'Raw Data'!D411&gt;3),'Raw Data'!N411,IF(AND('Raw Data'!I411&lt;'Raw Data'!J411,'Raw Data'!D411&gt;'Raw Data'!E411,'Raw Data'!D411-'Raw Data'!E411&gt;3),'Raw Data'!M411,0))</f>
        <v/>
      </c>
      <c r="F416">
        <f>IF(AND('Raw Data'!J411&lt;'Raw Data'!I411,'Raw Data'!E411&gt;'Raw Data'!D411,'Raw Data'!E411-'Raw Data'!D411&lt;4),'Raw Data'!L411,IF(AND('Raw Data'!I411&lt;'Raw Data'!J411,'Raw Data'!D411&gt;'Raw Data'!E411,'Raw Data'!D411-'Raw Data'!E411&lt;4),'Raw Data'!K411,0))</f>
        <v/>
      </c>
      <c r="G416">
        <f>IF(AND('Raw Data'!J411&lt;'Raw Data'!I411, 'Raw Data'!E411&gt;'Raw Data'!D411), 'Raw Data'!J411, 0)</f>
        <v/>
      </c>
      <c r="H416">
        <f>IF(AND('Raw Data'!J411&gt;'Raw Data'!I411, 'Raw Data'!E411&lt;'Raw Data'!D411), 'Raw Data'!I411, 0)</f>
        <v/>
      </c>
      <c r="I416">
        <f>SUM(J416:K416)</f>
        <v/>
      </c>
      <c r="J416">
        <f>IF(AND('Raw Data'!J411&gt;'Raw Data'!I411, 'Raw Data'!E411&gt;'Raw Data'!D411), 'Raw Data'!J411, 0)</f>
        <v/>
      </c>
      <c r="K416">
        <f>IF(AND('Raw Data'!I411&gt;'Raw Data'!J411, 'Raw Data'!D411&gt;'Raw Data'!E411), 'Raw Data'!I411, 0)</f>
        <v/>
      </c>
      <c r="L416">
        <f>IF('Raw Data'!E411-'Raw Data'!D411&gt;3, 'Raw Data'!N411, 0)</f>
        <v/>
      </c>
      <c r="M416">
        <f>IF('Raw Data'!D411-'Raw Data'!E411&gt;3, 'Raw Data'!M411, 0)</f>
        <v/>
      </c>
      <c r="N416">
        <f>IF(ISBLANK('Raw Data'!D411),0,IF(AND('Raw Data'!E411&gt;'Raw Data'!D411,'Raw Data'!E411-'Raw Data'!D411&gt;0,'Raw Data'!E411-'Raw Data'!D411&lt;4),'Raw Data'!L411, 0))</f>
        <v/>
      </c>
      <c r="O416">
        <f>IF(ISBLANK('Raw Data'!D411),0,IF(AND('Raw Data'!E411&gt;'Raw Data'!D411,'Raw Data'!E411-'Raw Data'!D411&gt;0,'Raw Data'!D411-'Raw Data'!E411&lt;4),'Raw Data'!K411, 0))</f>
        <v/>
      </c>
      <c r="P416">
        <f>IF('Raw Data'!E411-'Raw Data'!D411&gt;3, 'Raw Data'!N411, IF('Raw Data'!D411-'Raw Data'!E411&gt;3, 'Raw Data'!M411, 0))</f>
        <v/>
      </c>
      <c r="Q416">
        <f>IF(ISBLANK('Raw Data'!E411),0,IF(AND('Raw Data'!E411-'Raw Data'!D411&lt;4,'Raw Data'!E411-'Raw Data'!D411&gt;0),'Raw Data'!L411,IF(AND('Raw Data'!D411&gt;'Raw Data'!E411,'Raw Data'!D411-'Raw Data'!E411&gt;0),'Raw Data'!K411,0)))</f>
        <v/>
      </c>
      <c r="R416">
        <f>IF(ISBLANK('Raw Data'!K411),0,IFERROR(IF(MATCH(SMALL('Raw Data'!K411:N411,1),L416:O416,0),SMALL('Raw Data'!K411:N411,1)),0))</f>
        <v/>
      </c>
      <c r="S416">
        <f>IF(ISBLANK('Raw Data'!K411),0,IFERROR(IF(MATCH(SMALL('Raw Data'!K411:N411,2),L416:O416,0),SMALL('Raw Data'!K411:N411,2)),0))</f>
        <v/>
      </c>
      <c r="T416">
        <f>IF(ISBLANK('Raw Data'!K411),0,IFERROR(IF(MATCH(SMALL('Raw Data'!K411:N411,3),L416:O416,0),SMALL('Raw Data'!K411:N411,3)),0))</f>
        <v/>
      </c>
      <c r="U416">
        <f>IF(ISBLANK('Raw Data'!K411),0,IFERROR(IF(MATCH(SMALL('Raw Data'!K411:N411,4),L416:O416,0),SMALL('Raw Data'!K411:N411,4)),0))</f>
        <v/>
      </c>
      <c r="V416">
        <f>IF(AND('Raw Data'!D411&lt;3, 'Raw Data'!E411&lt;3, 'Raw Data'!A411&gt;0), 'Raw Data'!AF411, 0)</f>
        <v/>
      </c>
      <c r="W416">
        <f>IF(AND('Raw Data'!D411&lt;4, 'Raw Data'!E411&lt;4, 'Raw Data'!A411&gt;0), 'Raw Data'!AI411, 0)</f>
        <v/>
      </c>
      <c r="X416">
        <f>IF(AND('Raw Data'!D411&lt;5, 'Raw Data'!E411&lt;5, 'Raw Data'!A411&gt;0), 'Raw Data'!AL411, 0)</f>
        <v/>
      </c>
      <c r="Y416">
        <f>IF(AND('Raw Data'!D411&lt;6, 'Raw Data'!E411&lt;6, 'Raw Data'!A411&gt;0), 'Raw Data'!AO411, 0)</f>
        <v/>
      </c>
      <c r="Z416">
        <f>IF(ISBLANK('Raw Data'!D411), 0, IF('Raw Data'!D411-'Raw Data'!E411&gt;1, 'Raw Data'!AW411, 0))</f>
        <v/>
      </c>
      <c r="AA416">
        <f>IF(ISBLANK('Raw Data'!A411), 0, IF(ABS('Raw Data'!D411-'Raw Data'!E411)&lt;2, 'Raw Data'!AX411, 0))</f>
        <v/>
      </c>
      <c r="AB416">
        <f>IF(ISBLANK('Raw Data'!D411), 0, IF('Raw Data'!E411-'Raw Data'!D411&gt;1, 'Raw Data'!AY411, 0))</f>
        <v/>
      </c>
      <c r="AC416">
        <f>IF(ISBLANK('Raw Data'!D411), 0, IF('Raw Data'!D411-'Raw Data'!E411&gt;2, 'Raw Data'!AZ411, 0))</f>
        <v/>
      </c>
      <c r="AD416">
        <f>IF(ISBLANK('Raw Data'!A411), 0, IF(ABS('Raw Data'!D411-'Raw Data'!E411)&lt;3, 'Raw Data'!BA411, 0))</f>
        <v/>
      </c>
      <c r="AE416">
        <f>IF(ISBLANK('Raw Data'!D411), 0, IF('Raw Data'!E411-'Raw Data'!D411&gt;2, 'Raw Data'!BB411, 0))</f>
        <v/>
      </c>
      <c r="AF416">
        <f>IF(ISBLANK('Raw Data'!D411), 0, IF('Raw Data'!D411-'Raw Data'!E411&gt;3, 'Raw Data'!BC411, 0))</f>
        <v/>
      </c>
      <c r="AG416">
        <f>IF(ISBLANK('Raw Data'!A411), 0, IF(ABS('Raw Data'!D411-'Raw Data'!E411)&lt;4, 'Raw Data'!BD411, 0))</f>
        <v/>
      </c>
      <c r="AH416">
        <f>IF(ISBLANK('Raw Data'!D411), 0, IF('Raw Data'!E411-'Raw Data'!D411&gt;3, 'Raw Data'!BE411, 0))</f>
        <v/>
      </c>
      <c r="AI416">
        <f>IF(SUM('Raw Data'!D411:E411)&gt;'Raw Data'!F411, 'Raw Data'!G411, 0)</f>
        <v/>
      </c>
      <c r="AJ416">
        <f>IF(ISBLANK('Raw Data'!D411), 0, IF(SUM('Raw Data'!D411:E411)&lt;'Raw Data'!F411, 'Raw Data'!H411, 0))</f>
        <v/>
      </c>
      <c r="AK416">
        <f>IF(ISBLANK('Raw Data'!A411), 0, IF(AND('Raw Data'!D411&lt;3, 'Raw Data'!E411&lt;3, 'Raw Data'!F411&lt;BB$2), 'Raw Data'!AF411, 0))</f>
        <v/>
      </c>
      <c r="AL416">
        <f>IF(ISBLANK('Raw Data'!A411), 0, IF(AND('Raw Data'!D411&lt;4, 'Raw Data'!E411&lt;4, 'Raw Data'!F411&lt;BB$2), 'Raw Data'!AI411, 0))</f>
        <v/>
      </c>
      <c r="AM416">
        <f>IF(ISBLANK('Raw Data'!A411), 0, IF(AND('Raw Data'!D411&lt;5, 'Raw Data'!E411&lt;5, 'Raw Data'!F411&lt;BB$2), 'Raw Data'!AL411, 0))</f>
        <v/>
      </c>
      <c r="AN416">
        <f>IF(ISBLANK('Raw Data'!A411), 0, IF(AND('Raw Data'!D411&lt;6, 'Raw Data'!E411&lt;6, 'Raw Data'!F411&lt;BB$2), 'Raw Data'!AO411, 0))</f>
        <v/>
      </c>
      <c r="AO416">
        <f>IF(ISBLANK('Raw Data'!A411), 0, IF(AND('Raw Data'!I411&lt;Analysis!$BC$2, 'Raw Data'!D411-'Raw Data'!E411&gt;1), 'Raw Data'!AW411, IF(AND('Raw Data'!J411&lt;Analysis!$BC$2, 'Raw Data'!E411-'Raw Data'!D411&gt;1), 'Raw Data'!AY411, 0)))</f>
        <v/>
      </c>
      <c r="AP416">
        <f>IF(ISBLANK('Raw Data'!A411), 0, IF(AND('Raw Data'!I411&lt;Analysis!$BC$2, 'Raw Data'!D411-'Raw Data'!E411&gt;2), 'Raw Data'!AZ411, IF(AND('Raw Data'!J411&lt;Analysis!$BC$2, 'Raw Data'!E411-'Raw Data'!D411&gt;2), 'Raw Data'!BB411, 0)))</f>
        <v/>
      </c>
      <c r="AQ416">
        <f>IF(ISBLANK('Raw Data'!A411), 0, IF(AND('Raw Data'!I411&lt;Analysis!$BC$2, 'Raw Data'!D411-'Raw Data'!E411&gt;3), 'Raw Data'!BC411, IF(AND('Raw Data'!J411&lt;Analysis!$BC$2, 'Raw Data'!E411-'Raw Data'!D411&gt;3), 'Raw Data'!BE411, 0)))</f>
        <v/>
      </c>
      <c r="AR416">
        <f>IF('Hidden Analysiss'!D412=1,IF(ABS('Raw Data'!E411-'Raw Data'!D411)&lt;2,'Raw Data'!AX411,0), 0)</f>
        <v/>
      </c>
      <c r="AS416">
        <f>IF('Hidden Analysiss'!D412=1,IF(ABS('Raw Data'!E411-'Raw Data'!D411)&lt;3,'Raw Data'!BA411,0), 0)</f>
        <v/>
      </c>
      <c r="AT416">
        <f>IF('Hidden Analysiss'!D412=1,IF(ABS('Raw Data'!E411-'Raw Data'!D411)&lt;4,'Raw Data'!BD411,0), 0)</f>
        <v/>
      </c>
      <c r="AU416">
        <f>IF(AND('Hidden Analysiss'!E412=1, ABS('Raw Data'!E411-'Raw Data'!D411)&lt;2), 'Raw Data'!AX411, 0)</f>
        <v/>
      </c>
      <c r="AV416">
        <f>IF(AND('Hidden Analysiss'!E412=1, ABS('Raw Data'!E411-'Raw Data'!D411)&lt;3), 'Raw Data'!BA411, 0)</f>
        <v/>
      </c>
      <c r="AW416">
        <f>IF(AND('Hidden Analysiss'!E412=1, ABS('Raw Data'!E411-'Raw Data'!D411)&lt;3), 'Raw Data'!BD411, 0)</f>
        <v/>
      </c>
    </row>
    <row r="417">
      <c r="A417" s="1">
        <f>'Raw Data'!A412</f>
        <v/>
      </c>
      <c r="B417">
        <f>IF('Raw Data'!E412&gt;'Raw Data'!D412, 'Raw Data'!J412, 0)</f>
        <v/>
      </c>
      <c r="C417">
        <f>IF('Raw Data'!D412&gt;'Raw Data'!E412, 'Raw Data'!I412, 0)</f>
        <v/>
      </c>
      <c r="D417">
        <f>SUM(G417:H417)</f>
        <v/>
      </c>
      <c r="E417">
        <f>IF(AND('Raw Data'!J412&lt;'Raw Data'!I412,'Raw Data'!E412&gt;'Raw Data'!D412,'Raw Data'!E412-'Raw Data'!D412&gt;3),'Raw Data'!N412,IF(AND('Raw Data'!I412&lt;'Raw Data'!J412,'Raw Data'!D412&gt;'Raw Data'!E412,'Raw Data'!D412-'Raw Data'!E412&gt;3),'Raw Data'!M412,0))</f>
        <v/>
      </c>
      <c r="F417">
        <f>IF(AND('Raw Data'!J412&lt;'Raw Data'!I412,'Raw Data'!E412&gt;'Raw Data'!D412,'Raw Data'!E412-'Raw Data'!D412&lt;4),'Raw Data'!L412,IF(AND('Raw Data'!I412&lt;'Raw Data'!J412,'Raw Data'!D412&gt;'Raw Data'!E412,'Raw Data'!D412-'Raw Data'!E412&lt;4),'Raw Data'!K412,0))</f>
        <v/>
      </c>
      <c r="G417">
        <f>IF(AND('Raw Data'!J412&lt;'Raw Data'!I412, 'Raw Data'!E412&gt;'Raw Data'!D412), 'Raw Data'!J412, 0)</f>
        <v/>
      </c>
      <c r="H417">
        <f>IF(AND('Raw Data'!J412&gt;'Raw Data'!I412, 'Raw Data'!E412&lt;'Raw Data'!D412), 'Raw Data'!I412, 0)</f>
        <v/>
      </c>
      <c r="I417">
        <f>SUM(J417:K417)</f>
        <v/>
      </c>
      <c r="J417">
        <f>IF(AND('Raw Data'!J412&gt;'Raw Data'!I412, 'Raw Data'!E412&gt;'Raw Data'!D412), 'Raw Data'!J412, 0)</f>
        <v/>
      </c>
      <c r="K417">
        <f>IF(AND('Raw Data'!I412&gt;'Raw Data'!J412, 'Raw Data'!D412&gt;'Raw Data'!E412), 'Raw Data'!I412, 0)</f>
        <v/>
      </c>
      <c r="L417">
        <f>IF('Raw Data'!E412-'Raw Data'!D412&gt;3, 'Raw Data'!N412, 0)</f>
        <v/>
      </c>
      <c r="M417">
        <f>IF('Raw Data'!D412-'Raw Data'!E412&gt;3, 'Raw Data'!M412, 0)</f>
        <v/>
      </c>
      <c r="N417">
        <f>IF(ISBLANK('Raw Data'!D412),0,IF(AND('Raw Data'!E412&gt;'Raw Data'!D412,'Raw Data'!E412-'Raw Data'!D412&gt;0,'Raw Data'!E412-'Raw Data'!D412&lt;4),'Raw Data'!L412, 0))</f>
        <v/>
      </c>
      <c r="O417">
        <f>IF(ISBLANK('Raw Data'!D412),0,IF(AND('Raw Data'!E412&gt;'Raw Data'!D412,'Raw Data'!E412-'Raw Data'!D412&gt;0,'Raw Data'!D412-'Raw Data'!E412&lt;4),'Raw Data'!K412, 0))</f>
        <v/>
      </c>
      <c r="P417">
        <f>IF('Raw Data'!E412-'Raw Data'!D412&gt;3, 'Raw Data'!N412, IF('Raw Data'!D412-'Raw Data'!E412&gt;3, 'Raw Data'!M412, 0))</f>
        <v/>
      </c>
      <c r="Q417">
        <f>IF(ISBLANK('Raw Data'!E412),0,IF(AND('Raw Data'!E412-'Raw Data'!D412&lt;4,'Raw Data'!E412-'Raw Data'!D412&gt;0),'Raw Data'!L412,IF(AND('Raw Data'!D412&gt;'Raw Data'!E412,'Raw Data'!D412-'Raw Data'!E412&gt;0),'Raw Data'!K412,0)))</f>
        <v/>
      </c>
      <c r="R417">
        <f>IF(ISBLANK('Raw Data'!K412),0,IFERROR(IF(MATCH(SMALL('Raw Data'!K412:N412,1),L417:O417,0),SMALL('Raw Data'!K412:N412,1)),0))</f>
        <v/>
      </c>
      <c r="S417">
        <f>IF(ISBLANK('Raw Data'!K412),0,IFERROR(IF(MATCH(SMALL('Raw Data'!K412:N412,2),L417:O417,0),SMALL('Raw Data'!K412:N412,2)),0))</f>
        <v/>
      </c>
      <c r="T417">
        <f>IF(ISBLANK('Raw Data'!K412),0,IFERROR(IF(MATCH(SMALL('Raw Data'!K412:N412,3),L417:O417,0),SMALL('Raw Data'!K412:N412,3)),0))</f>
        <v/>
      </c>
      <c r="U417">
        <f>IF(ISBLANK('Raw Data'!K412),0,IFERROR(IF(MATCH(SMALL('Raw Data'!K412:N412,4),L417:O417,0),SMALL('Raw Data'!K412:N412,4)),0))</f>
        <v/>
      </c>
      <c r="V417">
        <f>IF(AND('Raw Data'!D412&lt;3, 'Raw Data'!E412&lt;3, 'Raw Data'!A412&gt;0), 'Raw Data'!AF412, 0)</f>
        <v/>
      </c>
      <c r="W417">
        <f>IF(AND('Raw Data'!D412&lt;4, 'Raw Data'!E412&lt;4, 'Raw Data'!A412&gt;0), 'Raw Data'!AI412, 0)</f>
        <v/>
      </c>
      <c r="X417">
        <f>IF(AND('Raw Data'!D412&lt;5, 'Raw Data'!E412&lt;5, 'Raw Data'!A412&gt;0), 'Raw Data'!AL412, 0)</f>
        <v/>
      </c>
      <c r="Y417">
        <f>IF(AND('Raw Data'!D412&lt;6, 'Raw Data'!E412&lt;6, 'Raw Data'!A412&gt;0), 'Raw Data'!AO412, 0)</f>
        <v/>
      </c>
      <c r="Z417">
        <f>IF(ISBLANK('Raw Data'!D412), 0, IF('Raw Data'!D412-'Raw Data'!E412&gt;1, 'Raw Data'!AW412, 0))</f>
        <v/>
      </c>
      <c r="AA417">
        <f>IF(ISBLANK('Raw Data'!A412), 0, IF(ABS('Raw Data'!D412-'Raw Data'!E412)&lt;2, 'Raw Data'!AX412, 0))</f>
        <v/>
      </c>
      <c r="AB417">
        <f>IF(ISBLANK('Raw Data'!D412), 0, IF('Raw Data'!E412-'Raw Data'!D412&gt;1, 'Raw Data'!AY412, 0))</f>
        <v/>
      </c>
      <c r="AC417">
        <f>IF(ISBLANK('Raw Data'!D412), 0, IF('Raw Data'!D412-'Raw Data'!E412&gt;2, 'Raw Data'!AZ412, 0))</f>
        <v/>
      </c>
      <c r="AD417">
        <f>IF(ISBLANK('Raw Data'!A412), 0, IF(ABS('Raw Data'!D412-'Raw Data'!E412)&lt;3, 'Raw Data'!BA412, 0))</f>
        <v/>
      </c>
      <c r="AE417">
        <f>IF(ISBLANK('Raw Data'!D412), 0, IF('Raw Data'!E412-'Raw Data'!D412&gt;2, 'Raw Data'!BB412, 0))</f>
        <v/>
      </c>
      <c r="AF417">
        <f>IF(ISBLANK('Raw Data'!D412), 0, IF('Raw Data'!D412-'Raw Data'!E412&gt;3, 'Raw Data'!BC412, 0))</f>
        <v/>
      </c>
      <c r="AG417">
        <f>IF(ISBLANK('Raw Data'!A412), 0, IF(ABS('Raw Data'!D412-'Raw Data'!E412)&lt;4, 'Raw Data'!BD412, 0))</f>
        <v/>
      </c>
      <c r="AH417">
        <f>IF(ISBLANK('Raw Data'!D412), 0, IF('Raw Data'!E412-'Raw Data'!D412&gt;3, 'Raw Data'!BE412, 0))</f>
        <v/>
      </c>
      <c r="AI417">
        <f>IF(SUM('Raw Data'!D412:E412)&gt;'Raw Data'!F412, 'Raw Data'!G412, 0)</f>
        <v/>
      </c>
      <c r="AJ417">
        <f>IF(ISBLANK('Raw Data'!D412), 0, IF(SUM('Raw Data'!D412:E412)&lt;'Raw Data'!F412, 'Raw Data'!H412, 0))</f>
        <v/>
      </c>
      <c r="AK417">
        <f>IF(ISBLANK('Raw Data'!A412), 0, IF(AND('Raw Data'!D412&lt;3, 'Raw Data'!E412&lt;3, 'Raw Data'!F412&lt;BB$2), 'Raw Data'!AF412, 0))</f>
        <v/>
      </c>
      <c r="AL417">
        <f>IF(ISBLANK('Raw Data'!A412), 0, IF(AND('Raw Data'!D412&lt;4, 'Raw Data'!E412&lt;4, 'Raw Data'!F412&lt;BB$2), 'Raw Data'!AI412, 0))</f>
        <v/>
      </c>
      <c r="AM417">
        <f>IF(ISBLANK('Raw Data'!A412), 0, IF(AND('Raw Data'!D412&lt;5, 'Raw Data'!E412&lt;5, 'Raw Data'!F412&lt;BB$2), 'Raw Data'!AL412, 0))</f>
        <v/>
      </c>
      <c r="AN417">
        <f>IF(ISBLANK('Raw Data'!A412), 0, IF(AND('Raw Data'!D412&lt;6, 'Raw Data'!E412&lt;6, 'Raw Data'!F412&lt;BB$2), 'Raw Data'!AO412, 0))</f>
        <v/>
      </c>
      <c r="AO417">
        <f>IF(ISBLANK('Raw Data'!A412), 0, IF(AND('Raw Data'!I412&lt;Analysis!$BC$2, 'Raw Data'!D412-'Raw Data'!E412&gt;1), 'Raw Data'!AW412, IF(AND('Raw Data'!J412&lt;Analysis!$BC$2, 'Raw Data'!E412-'Raw Data'!D412&gt;1), 'Raw Data'!AY412, 0)))</f>
        <v/>
      </c>
      <c r="AP417">
        <f>IF(ISBLANK('Raw Data'!A412), 0, IF(AND('Raw Data'!I412&lt;Analysis!$BC$2, 'Raw Data'!D412-'Raw Data'!E412&gt;2), 'Raw Data'!AZ412, IF(AND('Raw Data'!J412&lt;Analysis!$BC$2, 'Raw Data'!E412-'Raw Data'!D412&gt;2), 'Raw Data'!BB412, 0)))</f>
        <v/>
      </c>
      <c r="AQ417">
        <f>IF(ISBLANK('Raw Data'!A412), 0, IF(AND('Raw Data'!I412&lt;Analysis!$BC$2, 'Raw Data'!D412-'Raw Data'!E412&gt;3), 'Raw Data'!BC412, IF(AND('Raw Data'!J412&lt;Analysis!$BC$2, 'Raw Data'!E412-'Raw Data'!D412&gt;3), 'Raw Data'!BE412, 0)))</f>
        <v/>
      </c>
      <c r="AR417">
        <f>IF('Hidden Analysiss'!D413=1,IF(ABS('Raw Data'!E412-'Raw Data'!D412)&lt;2,'Raw Data'!AX412,0), 0)</f>
        <v/>
      </c>
      <c r="AS417">
        <f>IF('Hidden Analysiss'!D413=1,IF(ABS('Raw Data'!E412-'Raw Data'!D412)&lt;3,'Raw Data'!BA412,0), 0)</f>
        <v/>
      </c>
      <c r="AT417">
        <f>IF('Hidden Analysiss'!D413=1,IF(ABS('Raw Data'!E412-'Raw Data'!D412)&lt;4,'Raw Data'!BD412,0), 0)</f>
        <v/>
      </c>
      <c r="AU417">
        <f>IF(AND('Hidden Analysiss'!E413=1, ABS('Raw Data'!E412-'Raw Data'!D412)&lt;2), 'Raw Data'!AX412, 0)</f>
        <v/>
      </c>
      <c r="AV417">
        <f>IF(AND('Hidden Analysiss'!E413=1, ABS('Raw Data'!E412-'Raw Data'!D412)&lt;3), 'Raw Data'!BA412, 0)</f>
        <v/>
      </c>
      <c r="AW417">
        <f>IF(AND('Hidden Analysiss'!E413=1, ABS('Raw Data'!E412-'Raw Data'!D412)&lt;3), 'Raw Data'!BD412, 0)</f>
        <v/>
      </c>
    </row>
    <row r="418">
      <c r="A418" s="1">
        <f>'Raw Data'!A413</f>
        <v/>
      </c>
      <c r="B418">
        <f>IF('Raw Data'!E413&gt;'Raw Data'!D413, 'Raw Data'!J413, 0)</f>
        <v/>
      </c>
      <c r="C418">
        <f>IF('Raw Data'!D413&gt;'Raw Data'!E413, 'Raw Data'!I413, 0)</f>
        <v/>
      </c>
      <c r="D418">
        <f>SUM(G418:H418)</f>
        <v/>
      </c>
      <c r="E418">
        <f>IF(AND('Raw Data'!J413&lt;'Raw Data'!I413,'Raw Data'!E413&gt;'Raw Data'!D413,'Raw Data'!E413-'Raw Data'!D413&gt;3),'Raw Data'!N413,IF(AND('Raw Data'!I413&lt;'Raw Data'!J413,'Raw Data'!D413&gt;'Raw Data'!E413,'Raw Data'!D413-'Raw Data'!E413&gt;3),'Raw Data'!M413,0))</f>
        <v/>
      </c>
      <c r="F418">
        <f>IF(AND('Raw Data'!J413&lt;'Raw Data'!I413,'Raw Data'!E413&gt;'Raw Data'!D413,'Raw Data'!E413-'Raw Data'!D413&lt;4),'Raw Data'!L413,IF(AND('Raw Data'!I413&lt;'Raw Data'!J413,'Raw Data'!D413&gt;'Raw Data'!E413,'Raw Data'!D413-'Raw Data'!E413&lt;4),'Raw Data'!K413,0))</f>
        <v/>
      </c>
      <c r="G418">
        <f>IF(AND('Raw Data'!J413&lt;'Raw Data'!I413, 'Raw Data'!E413&gt;'Raw Data'!D413), 'Raw Data'!J413, 0)</f>
        <v/>
      </c>
      <c r="H418">
        <f>IF(AND('Raw Data'!J413&gt;'Raw Data'!I413, 'Raw Data'!E413&lt;'Raw Data'!D413), 'Raw Data'!I413, 0)</f>
        <v/>
      </c>
      <c r="I418">
        <f>SUM(J418:K418)</f>
        <v/>
      </c>
      <c r="J418">
        <f>IF(AND('Raw Data'!J413&gt;'Raw Data'!I413, 'Raw Data'!E413&gt;'Raw Data'!D413), 'Raw Data'!J413, 0)</f>
        <v/>
      </c>
      <c r="K418">
        <f>IF(AND('Raw Data'!I413&gt;'Raw Data'!J413, 'Raw Data'!D413&gt;'Raw Data'!E413), 'Raw Data'!I413, 0)</f>
        <v/>
      </c>
      <c r="L418">
        <f>IF('Raw Data'!E413-'Raw Data'!D413&gt;3, 'Raw Data'!N413, 0)</f>
        <v/>
      </c>
      <c r="M418">
        <f>IF('Raw Data'!D413-'Raw Data'!E413&gt;3, 'Raw Data'!M413, 0)</f>
        <v/>
      </c>
      <c r="N418">
        <f>IF(ISBLANK('Raw Data'!D413),0,IF(AND('Raw Data'!E413&gt;'Raw Data'!D413,'Raw Data'!E413-'Raw Data'!D413&gt;0,'Raw Data'!E413-'Raw Data'!D413&lt;4),'Raw Data'!L413, 0))</f>
        <v/>
      </c>
      <c r="O418">
        <f>IF(ISBLANK('Raw Data'!D413),0,IF(AND('Raw Data'!E413&gt;'Raw Data'!D413,'Raw Data'!E413-'Raw Data'!D413&gt;0,'Raw Data'!D413-'Raw Data'!E413&lt;4),'Raw Data'!K413, 0))</f>
        <v/>
      </c>
      <c r="P418">
        <f>IF('Raw Data'!E413-'Raw Data'!D413&gt;3, 'Raw Data'!N413, IF('Raw Data'!D413-'Raw Data'!E413&gt;3, 'Raw Data'!M413, 0))</f>
        <v/>
      </c>
      <c r="Q418">
        <f>IF(ISBLANK('Raw Data'!E413),0,IF(AND('Raw Data'!E413-'Raw Data'!D413&lt;4,'Raw Data'!E413-'Raw Data'!D413&gt;0),'Raw Data'!L413,IF(AND('Raw Data'!D413&gt;'Raw Data'!E413,'Raw Data'!D413-'Raw Data'!E413&gt;0),'Raw Data'!K413,0)))</f>
        <v/>
      </c>
      <c r="R418">
        <f>IF(ISBLANK('Raw Data'!K413),0,IFERROR(IF(MATCH(SMALL('Raw Data'!K413:N413,1),L418:O418,0),SMALL('Raw Data'!K413:N413,1)),0))</f>
        <v/>
      </c>
      <c r="S418">
        <f>IF(ISBLANK('Raw Data'!K413),0,IFERROR(IF(MATCH(SMALL('Raw Data'!K413:N413,2),L418:O418,0),SMALL('Raw Data'!K413:N413,2)),0))</f>
        <v/>
      </c>
      <c r="T418">
        <f>IF(ISBLANK('Raw Data'!K413),0,IFERROR(IF(MATCH(SMALL('Raw Data'!K413:N413,3),L418:O418,0),SMALL('Raw Data'!K413:N413,3)),0))</f>
        <v/>
      </c>
      <c r="U418">
        <f>IF(ISBLANK('Raw Data'!K413),0,IFERROR(IF(MATCH(SMALL('Raw Data'!K413:N413,4),L418:O418,0),SMALL('Raw Data'!K413:N413,4)),0))</f>
        <v/>
      </c>
      <c r="V418">
        <f>IF(AND('Raw Data'!D413&lt;3, 'Raw Data'!E413&lt;3, 'Raw Data'!A413&gt;0), 'Raw Data'!AF413, 0)</f>
        <v/>
      </c>
      <c r="W418">
        <f>IF(AND('Raw Data'!D413&lt;4, 'Raw Data'!E413&lt;4, 'Raw Data'!A413&gt;0), 'Raw Data'!AI413, 0)</f>
        <v/>
      </c>
      <c r="X418">
        <f>IF(AND('Raw Data'!D413&lt;5, 'Raw Data'!E413&lt;5, 'Raw Data'!A413&gt;0), 'Raw Data'!AL413, 0)</f>
        <v/>
      </c>
      <c r="Y418">
        <f>IF(AND('Raw Data'!D413&lt;6, 'Raw Data'!E413&lt;6, 'Raw Data'!A413&gt;0), 'Raw Data'!AO413, 0)</f>
        <v/>
      </c>
      <c r="Z418">
        <f>IF(ISBLANK('Raw Data'!D413), 0, IF('Raw Data'!D413-'Raw Data'!E413&gt;1, 'Raw Data'!AW413, 0))</f>
        <v/>
      </c>
      <c r="AA418">
        <f>IF(ISBLANK('Raw Data'!A413), 0, IF(ABS('Raw Data'!D413-'Raw Data'!E413)&lt;2, 'Raw Data'!AX413, 0))</f>
        <v/>
      </c>
      <c r="AB418">
        <f>IF(ISBLANK('Raw Data'!D413), 0, IF('Raw Data'!E413-'Raw Data'!D413&gt;1, 'Raw Data'!AY413, 0))</f>
        <v/>
      </c>
      <c r="AC418">
        <f>IF(ISBLANK('Raw Data'!D413), 0, IF('Raw Data'!D413-'Raw Data'!E413&gt;2, 'Raw Data'!AZ413, 0))</f>
        <v/>
      </c>
      <c r="AD418">
        <f>IF(ISBLANK('Raw Data'!A413), 0, IF(ABS('Raw Data'!D413-'Raw Data'!E413)&lt;3, 'Raw Data'!BA413, 0))</f>
        <v/>
      </c>
      <c r="AE418">
        <f>IF(ISBLANK('Raw Data'!D413), 0, IF('Raw Data'!E413-'Raw Data'!D413&gt;2, 'Raw Data'!BB413, 0))</f>
        <v/>
      </c>
      <c r="AF418">
        <f>IF(ISBLANK('Raw Data'!D413), 0, IF('Raw Data'!D413-'Raw Data'!E413&gt;3, 'Raw Data'!BC413, 0))</f>
        <v/>
      </c>
      <c r="AG418">
        <f>IF(ISBLANK('Raw Data'!A413), 0, IF(ABS('Raw Data'!D413-'Raw Data'!E413)&lt;4, 'Raw Data'!BD413, 0))</f>
        <v/>
      </c>
      <c r="AH418">
        <f>IF(ISBLANK('Raw Data'!D413), 0, IF('Raw Data'!E413-'Raw Data'!D413&gt;3, 'Raw Data'!BE413, 0))</f>
        <v/>
      </c>
      <c r="AI418">
        <f>IF(SUM('Raw Data'!D413:E413)&gt;'Raw Data'!F413, 'Raw Data'!G413, 0)</f>
        <v/>
      </c>
      <c r="AJ418">
        <f>IF(ISBLANK('Raw Data'!D413), 0, IF(SUM('Raw Data'!D413:E413)&lt;'Raw Data'!F413, 'Raw Data'!H413, 0))</f>
        <v/>
      </c>
      <c r="AK418">
        <f>IF(ISBLANK('Raw Data'!A413), 0, IF(AND('Raw Data'!D413&lt;3, 'Raw Data'!E413&lt;3, 'Raw Data'!F413&lt;BB$2), 'Raw Data'!AF413, 0))</f>
        <v/>
      </c>
      <c r="AL418">
        <f>IF(ISBLANK('Raw Data'!A413), 0, IF(AND('Raw Data'!D413&lt;4, 'Raw Data'!E413&lt;4, 'Raw Data'!F413&lt;BB$2), 'Raw Data'!AI413, 0))</f>
        <v/>
      </c>
      <c r="AM418">
        <f>IF(ISBLANK('Raw Data'!A413), 0, IF(AND('Raw Data'!D413&lt;5, 'Raw Data'!E413&lt;5, 'Raw Data'!F413&lt;BB$2), 'Raw Data'!AL413, 0))</f>
        <v/>
      </c>
      <c r="AN418">
        <f>IF(ISBLANK('Raw Data'!A413), 0, IF(AND('Raw Data'!D413&lt;6, 'Raw Data'!E413&lt;6, 'Raw Data'!F413&lt;BB$2), 'Raw Data'!AO413, 0))</f>
        <v/>
      </c>
      <c r="AO418">
        <f>IF(ISBLANK('Raw Data'!A413), 0, IF(AND('Raw Data'!I413&lt;Analysis!$BC$2, 'Raw Data'!D413-'Raw Data'!E413&gt;1), 'Raw Data'!AW413, IF(AND('Raw Data'!J413&lt;Analysis!$BC$2, 'Raw Data'!E413-'Raw Data'!D413&gt;1), 'Raw Data'!AY413, 0)))</f>
        <v/>
      </c>
      <c r="AP418">
        <f>IF(ISBLANK('Raw Data'!A413), 0, IF(AND('Raw Data'!I413&lt;Analysis!$BC$2, 'Raw Data'!D413-'Raw Data'!E413&gt;2), 'Raw Data'!AZ413, IF(AND('Raw Data'!J413&lt;Analysis!$BC$2, 'Raw Data'!E413-'Raw Data'!D413&gt;2), 'Raw Data'!BB413, 0)))</f>
        <v/>
      </c>
      <c r="AQ418">
        <f>IF(ISBLANK('Raw Data'!A413), 0, IF(AND('Raw Data'!I413&lt;Analysis!$BC$2, 'Raw Data'!D413-'Raw Data'!E413&gt;3), 'Raw Data'!BC413, IF(AND('Raw Data'!J413&lt;Analysis!$BC$2, 'Raw Data'!E413-'Raw Data'!D413&gt;3), 'Raw Data'!BE413, 0)))</f>
        <v/>
      </c>
      <c r="AR418">
        <f>IF('Hidden Analysiss'!D414=1,IF(ABS('Raw Data'!E413-'Raw Data'!D413)&lt;2,'Raw Data'!AX413,0), 0)</f>
        <v/>
      </c>
      <c r="AS418">
        <f>IF('Hidden Analysiss'!D414=1,IF(ABS('Raw Data'!E413-'Raw Data'!D413)&lt;3,'Raw Data'!BA413,0), 0)</f>
        <v/>
      </c>
      <c r="AT418">
        <f>IF('Hidden Analysiss'!D414=1,IF(ABS('Raw Data'!E413-'Raw Data'!D413)&lt;4,'Raw Data'!BD413,0), 0)</f>
        <v/>
      </c>
      <c r="AU418">
        <f>IF(AND('Hidden Analysiss'!E414=1, ABS('Raw Data'!E413-'Raw Data'!D413)&lt;2), 'Raw Data'!AX413, 0)</f>
        <v/>
      </c>
      <c r="AV418">
        <f>IF(AND('Hidden Analysiss'!E414=1, ABS('Raw Data'!E413-'Raw Data'!D413)&lt;3), 'Raw Data'!BA413, 0)</f>
        <v/>
      </c>
      <c r="AW418">
        <f>IF(AND('Hidden Analysiss'!E414=1, ABS('Raw Data'!E413-'Raw Data'!D413)&lt;3), 'Raw Data'!BD413, 0)</f>
        <v/>
      </c>
    </row>
    <row r="419">
      <c r="A419" s="1">
        <f>'Raw Data'!A414</f>
        <v/>
      </c>
      <c r="B419">
        <f>IF('Raw Data'!E414&gt;'Raw Data'!D414, 'Raw Data'!J414, 0)</f>
        <v/>
      </c>
      <c r="C419">
        <f>IF('Raw Data'!D414&gt;'Raw Data'!E414, 'Raw Data'!I414, 0)</f>
        <v/>
      </c>
      <c r="D419">
        <f>SUM(G419:H419)</f>
        <v/>
      </c>
      <c r="E419">
        <f>IF(AND('Raw Data'!J414&lt;'Raw Data'!I414,'Raw Data'!E414&gt;'Raw Data'!D414,'Raw Data'!E414-'Raw Data'!D414&gt;3),'Raw Data'!N414,IF(AND('Raw Data'!I414&lt;'Raw Data'!J414,'Raw Data'!D414&gt;'Raw Data'!E414,'Raw Data'!D414-'Raw Data'!E414&gt;3),'Raw Data'!M414,0))</f>
        <v/>
      </c>
      <c r="F419">
        <f>IF(AND('Raw Data'!J414&lt;'Raw Data'!I414,'Raw Data'!E414&gt;'Raw Data'!D414,'Raw Data'!E414-'Raw Data'!D414&lt;4),'Raw Data'!L414,IF(AND('Raw Data'!I414&lt;'Raw Data'!J414,'Raw Data'!D414&gt;'Raw Data'!E414,'Raw Data'!D414-'Raw Data'!E414&lt;4),'Raw Data'!K414,0))</f>
        <v/>
      </c>
      <c r="G419">
        <f>IF(AND('Raw Data'!J414&lt;'Raw Data'!I414, 'Raw Data'!E414&gt;'Raw Data'!D414), 'Raw Data'!J414, 0)</f>
        <v/>
      </c>
      <c r="H419">
        <f>IF(AND('Raw Data'!J414&gt;'Raw Data'!I414, 'Raw Data'!E414&lt;'Raw Data'!D414), 'Raw Data'!I414, 0)</f>
        <v/>
      </c>
      <c r="I419">
        <f>SUM(J419:K419)</f>
        <v/>
      </c>
      <c r="J419">
        <f>IF(AND('Raw Data'!J414&gt;'Raw Data'!I414, 'Raw Data'!E414&gt;'Raw Data'!D414), 'Raw Data'!J414, 0)</f>
        <v/>
      </c>
      <c r="K419">
        <f>IF(AND('Raw Data'!I414&gt;'Raw Data'!J414, 'Raw Data'!D414&gt;'Raw Data'!E414), 'Raw Data'!I414, 0)</f>
        <v/>
      </c>
      <c r="L419">
        <f>IF('Raw Data'!E414-'Raw Data'!D414&gt;3, 'Raw Data'!N414, 0)</f>
        <v/>
      </c>
      <c r="M419">
        <f>IF('Raw Data'!D414-'Raw Data'!E414&gt;3, 'Raw Data'!M414, 0)</f>
        <v/>
      </c>
      <c r="N419">
        <f>IF(ISBLANK('Raw Data'!D414),0,IF(AND('Raw Data'!E414&gt;'Raw Data'!D414,'Raw Data'!E414-'Raw Data'!D414&gt;0,'Raw Data'!E414-'Raw Data'!D414&lt;4),'Raw Data'!L414, 0))</f>
        <v/>
      </c>
      <c r="O419">
        <f>IF(ISBLANK('Raw Data'!D414),0,IF(AND('Raw Data'!E414&gt;'Raw Data'!D414,'Raw Data'!E414-'Raw Data'!D414&gt;0,'Raw Data'!D414-'Raw Data'!E414&lt;4),'Raw Data'!K414, 0))</f>
        <v/>
      </c>
      <c r="P419">
        <f>IF('Raw Data'!E414-'Raw Data'!D414&gt;3, 'Raw Data'!N414, IF('Raw Data'!D414-'Raw Data'!E414&gt;3, 'Raw Data'!M414, 0))</f>
        <v/>
      </c>
      <c r="Q419">
        <f>IF(ISBLANK('Raw Data'!E414),0,IF(AND('Raw Data'!E414-'Raw Data'!D414&lt;4,'Raw Data'!E414-'Raw Data'!D414&gt;0),'Raw Data'!L414,IF(AND('Raw Data'!D414&gt;'Raw Data'!E414,'Raw Data'!D414-'Raw Data'!E414&gt;0),'Raw Data'!K414,0)))</f>
        <v/>
      </c>
      <c r="R419">
        <f>IF(ISBLANK('Raw Data'!K414),0,IFERROR(IF(MATCH(SMALL('Raw Data'!K414:N414,1),L419:O419,0),SMALL('Raw Data'!K414:N414,1)),0))</f>
        <v/>
      </c>
      <c r="S419">
        <f>IF(ISBLANK('Raw Data'!K414),0,IFERROR(IF(MATCH(SMALL('Raw Data'!K414:N414,2),L419:O419,0),SMALL('Raw Data'!K414:N414,2)),0))</f>
        <v/>
      </c>
      <c r="T419">
        <f>IF(ISBLANK('Raw Data'!K414),0,IFERROR(IF(MATCH(SMALL('Raw Data'!K414:N414,3),L419:O419,0),SMALL('Raw Data'!K414:N414,3)),0))</f>
        <v/>
      </c>
      <c r="U419">
        <f>IF(ISBLANK('Raw Data'!K414),0,IFERROR(IF(MATCH(SMALL('Raw Data'!K414:N414,4),L419:O419,0),SMALL('Raw Data'!K414:N414,4)),0))</f>
        <v/>
      </c>
      <c r="V419">
        <f>IF(AND('Raw Data'!D414&lt;3, 'Raw Data'!E414&lt;3, 'Raw Data'!A414&gt;0), 'Raw Data'!AF414, 0)</f>
        <v/>
      </c>
      <c r="W419">
        <f>IF(AND('Raw Data'!D414&lt;4, 'Raw Data'!E414&lt;4, 'Raw Data'!A414&gt;0), 'Raw Data'!AI414, 0)</f>
        <v/>
      </c>
      <c r="X419">
        <f>IF(AND('Raw Data'!D414&lt;5, 'Raw Data'!E414&lt;5, 'Raw Data'!A414&gt;0), 'Raw Data'!AL414, 0)</f>
        <v/>
      </c>
      <c r="Y419">
        <f>IF(AND('Raw Data'!D414&lt;6, 'Raw Data'!E414&lt;6, 'Raw Data'!A414&gt;0), 'Raw Data'!AO414, 0)</f>
        <v/>
      </c>
      <c r="Z419">
        <f>IF(ISBLANK('Raw Data'!D414), 0, IF('Raw Data'!D414-'Raw Data'!E414&gt;1, 'Raw Data'!AW414, 0))</f>
        <v/>
      </c>
      <c r="AA419">
        <f>IF(ISBLANK('Raw Data'!A414), 0, IF(ABS('Raw Data'!D414-'Raw Data'!E414)&lt;2, 'Raw Data'!AX414, 0))</f>
        <v/>
      </c>
      <c r="AB419">
        <f>IF(ISBLANK('Raw Data'!D414), 0, IF('Raw Data'!E414-'Raw Data'!D414&gt;1, 'Raw Data'!AY414, 0))</f>
        <v/>
      </c>
      <c r="AC419">
        <f>IF(ISBLANK('Raw Data'!D414), 0, IF('Raw Data'!D414-'Raw Data'!E414&gt;2, 'Raw Data'!AZ414, 0))</f>
        <v/>
      </c>
      <c r="AD419">
        <f>IF(ISBLANK('Raw Data'!A414), 0, IF(ABS('Raw Data'!D414-'Raw Data'!E414)&lt;3, 'Raw Data'!BA414, 0))</f>
        <v/>
      </c>
      <c r="AE419">
        <f>IF(ISBLANK('Raw Data'!D414), 0, IF('Raw Data'!E414-'Raw Data'!D414&gt;2, 'Raw Data'!BB414, 0))</f>
        <v/>
      </c>
      <c r="AF419">
        <f>IF(ISBLANK('Raw Data'!D414), 0, IF('Raw Data'!D414-'Raw Data'!E414&gt;3, 'Raw Data'!BC414, 0))</f>
        <v/>
      </c>
      <c r="AG419">
        <f>IF(ISBLANK('Raw Data'!A414), 0, IF(ABS('Raw Data'!D414-'Raw Data'!E414)&lt;4, 'Raw Data'!BD414, 0))</f>
        <v/>
      </c>
      <c r="AH419">
        <f>IF(ISBLANK('Raw Data'!D414), 0, IF('Raw Data'!E414-'Raw Data'!D414&gt;3, 'Raw Data'!BE414, 0))</f>
        <v/>
      </c>
      <c r="AI419">
        <f>IF(SUM('Raw Data'!D414:E414)&gt;'Raw Data'!F414, 'Raw Data'!G414, 0)</f>
        <v/>
      </c>
      <c r="AJ419">
        <f>IF(ISBLANK('Raw Data'!D414), 0, IF(SUM('Raw Data'!D414:E414)&lt;'Raw Data'!F414, 'Raw Data'!H414, 0))</f>
        <v/>
      </c>
      <c r="AK419">
        <f>IF(ISBLANK('Raw Data'!A414), 0, IF(AND('Raw Data'!D414&lt;3, 'Raw Data'!E414&lt;3, 'Raw Data'!F414&lt;BB$2), 'Raw Data'!AF414, 0))</f>
        <v/>
      </c>
      <c r="AL419">
        <f>IF(ISBLANK('Raw Data'!A414), 0, IF(AND('Raw Data'!D414&lt;4, 'Raw Data'!E414&lt;4, 'Raw Data'!F414&lt;BB$2), 'Raw Data'!AI414, 0))</f>
        <v/>
      </c>
      <c r="AM419">
        <f>IF(ISBLANK('Raw Data'!A414), 0, IF(AND('Raw Data'!D414&lt;5, 'Raw Data'!E414&lt;5, 'Raw Data'!F414&lt;BB$2), 'Raw Data'!AL414, 0))</f>
        <v/>
      </c>
      <c r="AN419">
        <f>IF(ISBLANK('Raw Data'!A414), 0, IF(AND('Raw Data'!D414&lt;6, 'Raw Data'!E414&lt;6, 'Raw Data'!F414&lt;BB$2), 'Raw Data'!AO414, 0))</f>
        <v/>
      </c>
      <c r="AO419">
        <f>IF(ISBLANK('Raw Data'!A414), 0, IF(AND('Raw Data'!I414&lt;Analysis!$BC$2, 'Raw Data'!D414-'Raw Data'!E414&gt;1), 'Raw Data'!AW414, IF(AND('Raw Data'!J414&lt;Analysis!$BC$2, 'Raw Data'!E414-'Raw Data'!D414&gt;1), 'Raw Data'!AY414, 0)))</f>
        <v/>
      </c>
      <c r="AP419">
        <f>IF(ISBLANK('Raw Data'!A414), 0, IF(AND('Raw Data'!I414&lt;Analysis!$BC$2, 'Raw Data'!D414-'Raw Data'!E414&gt;2), 'Raw Data'!AZ414, IF(AND('Raw Data'!J414&lt;Analysis!$BC$2, 'Raw Data'!E414-'Raw Data'!D414&gt;2), 'Raw Data'!BB414, 0)))</f>
        <v/>
      </c>
      <c r="AQ419">
        <f>IF(ISBLANK('Raw Data'!A414), 0, IF(AND('Raw Data'!I414&lt;Analysis!$BC$2, 'Raw Data'!D414-'Raw Data'!E414&gt;3), 'Raw Data'!BC414, IF(AND('Raw Data'!J414&lt;Analysis!$BC$2, 'Raw Data'!E414-'Raw Data'!D414&gt;3), 'Raw Data'!BE414, 0)))</f>
        <v/>
      </c>
      <c r="AR419">
        <f>IF('Hidden Analysiss'!D415=1,IF(ABS('Raw Data'!E414-'Raw Data'!D414)&lt;2,'Raw Data'!AX414,0), 0)</f>
        <v/>
      </c>
      <c r="AS419">
        <f>IF('Hidden Analysiss'!D415=1,IF(ABS('Raw Data'!E414-'Raw Data'!D414)&lt;3,'Raw Data'!BA414,0), 0)</f>
        <v/>
      </c>
      <c r="AT419">
        <f>IF('Hidden Analysiss'!D415=1,IF(ABS('Raw Data'!E414-'Raw Data'!D414)&lt;4,'Raw Data'!BD414,0), 0)</f>
        <v/>
      </c>
      <c r="AU419">
        <f>IF(AND('Hidden Analysiss'!E415=1, ABS('Raw Data'!E414-'Raw Data'!D414)&lt;2), 'Raw Data'!AX414, 0)</f>
        <v/>
      </c>
      <c r="AV419">
        <f>IF(AND('Hidden Analysiss'!E415=1, ABS('Raw Data'!E414-'Raw Data'!D414)&lt;3), 'Raw Data'!BA414, 0)</f>
        <v/>
      </c>
      <c r="AW419">
        <f>IF(AND('Hidden Analysiss'!E415=1, ABS('Raw Data'!E414-'Raw Data'!D414)&lt;3), 'Raw Data'!BD414, 0)</f>
        <v/>
      </c>
    </row>
    <row r="420">
      <c r="A420" s="1">
        <f>'Raw Data'!A415</f>
        <v/>
      </c>
      <c r="B420">
        <f>IF('Raw Data'!E415&gt;'Raw Data'!D415, 'Raw Data'!J415, 0)</f>
        <v/>
      </c>
      <c r="C420">
        <f>IF('Raw Data'!D415&gt;'Raw Data'!E415, 'Raw Data'!I415, 0)</f>
        <v/>
      </c>
      <c r="D420">
        <f>SUM(G420:H420)</f>
        <v/>
      </c>
      <c r="E420">
        <f>IF(AND('Raw Data'!J415&lt;'Raw Data'!I415,'Raw Data'!E415&gt;'Raw Data'!D415,'Raw Data'!E415-'Raw Data'!D415&gt;3),'Raw Data'!N415,IF(AND('Raw Data'!I415&lt;'Raw Data'!J415,'Raw Data'!D415&gt;'Raw Data'!E415,'Raw Data'!D415-'Raw Data'!E415&gt;3),'Raw Data'!M415,0))</f>
        <v/>
      </c>
      <c r="F420">
        <f>IF(AND('Raw Data'!J415&lt;'Raw Data'!I415,'Raw Data'!E415&gt;'Raw Data'!D415,'Raw Data'!E415-'Raw Data'!D415&lt;4),'Raw Data'!L415,IF(AND('Raw Data'!I415&lt;'Raw Data'!J415,'Raw Data'!D415&gt;'Raw Data'!E415,'Raw Data'!D415-'Raw Data'!E415&lt;4),'Raw Data'!K415,0))</f>
        <v/>
      </c>
      <c r="G420">
        <f>IF(AND('Raw Data'!J415&lt;'Raw Data'!I415, 'Raw Data'!E415&gt;'Raw Data'!D415), 'Raw Data'!J415, 0)</f>
        <v/>
      </c>
      <c r="H420">
        <f>IF(AND('Raw Data'!J415&gt;'Raw Data'!I415, 'Raw Data'!E415&lt;'Raw Data'!D415), 'Raw Data'!I415, 0)</f>
        <v/>
      </c>
      <c r="I420">
        <f>SUM(J420:K420)</f>
        <v/>
      </c>
      <c r="J420">
        <f>IF(AND('Raw Data'!J415&gt;'Raw Data'!I415, 'Raw Data'!E415&gt;'Raw Data'!D415), 'Raw Data'!J415, 0)</f>
        <v/>
      </c>
      <c r="K420">
        <f>IF(AND('Raw Data'!I415&gt;'Raw Data'!J415, 'Raw Data'!D415&gt;'Raw Data'!E415), 'Raw Data'!I415, 0)</f>
        <v/>
      </c>
      <c r="L420">
        <f>IF('Raw Data'!E415-'Raw Data'!D415&gt;3, 'Raw Data'!N415, 0)</f>
        <v/>
      </c>
      <c r="M420">
        <f>IF('Raw Data'!D415-'Raw Data'!E415&gt;3, 'Raw Data'!M415, 0)</f>
        <v/>
      </c>
      <c r="N420">
        <f>IF(ISBLANK('Raw Data'!D415),0,IF(AND('Raw Data'!E415&gt;'Raw Data'!D415,'Raw Data'!E415-'Raw Data'!D415&gt;0,'Raw Data'!E415-'Raw Data'!D415&lt;4),'Raw Data'!L415, 0))</f>
        <v/>
      </c>
      <c r="O420">
        <f>IF(ISBLANK('Raw Data'!D415),0,IF(AND('Raw Data'!E415&gt;'Raw Data'!D415,'Raw Data'!E415-'Raw Data'!D415&gt;0,'Raw Data'!D415-'Raw Data'!E415&lt;4),'Raw Data'!K415, 0))</f>
        <v/>
      </c>
      <c r="P420">
        <f>IF('Raw Data'!E415-'Raw Data'!D415&gt;3, 'Raw Data'!N415, IF('Raw Data'!D415-'Raw Data'!E415&gt;3, 'Raw Data'!M415, 0))</f>
        <v/>
      </c>
      <c r="Q420">
        <f>IF(ISBLANK('Raw Data'!E415),0,IF(AND('Raw Data'!E415-'Raw Data'!D415&lt;4,'Raw Data'!E415-'Raw Data'!D415&gt;0),'Raw Data'!L415,IF(AND('Raw Data'!D415&gt;'Raw Data'!E415,'Raw Data'!D415-'Raw Data'!E415&gt;0),'Raw Data'!K415,0)))</f>
        <v/>
      </c>
      <c r="R420">
        <f>IF(ISBLANK('Raw Data'!K415),0,IFERROR(IF(MATCH(SMALL('Raw Data'!K415:N415,1),L420:O420,0),SMALL('Raw Data'!K415:N415,1)),0))</f>
        <v/>
      </c>
      <c r="S420">
        <f>IF(ISBLANK('Raw Data'!K415),0,IFERROR(IF(MATCH(SMALL('Raw Data'!K415:N415,2),L420:O420,0),SMALL('Raw Data'!K415:N415,2)),0))</f>
        <v/>
      </c>
      <c r="T420">
        <f>IF(ISBLANK('Raw Data'!K415),0,IFERROR(IF(MATCH(SMALL('Raw Data'!K415:N415,3),L420:O420,0),SMALL('Raw Data'!K415:N415,3)),0))</f>
        <v/>
      </c>
      <c r="U420">
        <f>IF(ISBLANK('Raw Data'!K415),0,IFERROR(IF(MATCH(SMALL('Raw Data'!K415:N415,4),L420:O420,0),SMALL('Raw Data'!K415:N415,4)),0))</f>
        <v/>
      </c>
      <c r="V420">
        <f>IF(AND('Raw Data'!D415&lt;3, 'Raw Data'!E415&lt;3, 'Raw Data'!A415&gt;0), 'Raw Data'!AF415, 0)</f>
        <v/>
      </c>
      <c r="W420">
        <f>IF(AND('Raw Data'!D415&lt;4, 'Raw Data'!E415&lt;4, 'Raw Data'!A415&gt;0), 'Raw Data'!AI415, 0)</f>
        <v/>
      </c>
      <c r="X420">
        <f>IF(AND('Raw Data'!D415&lt;5, 'Raw Data'!E415&lt;5, 'Raw Data'!A415&gt;0), 'Raw Data'!AL415, 0)</f>
        <v/>
      </c>
      <c r="Y420">
        <f>IF(AND('Raw Data'!D415&lt;6, 'Raw Data'!E415&lt;6, 'Raw Data'!A415&gt;0), 'Raw Data'!AO415, 0)</f>
        <v/>
      </c>
      <c r="Z420">
        <f>IF(ISBLANK('Raw Data'!D415), 0, IF('Raw Data'!D415-'Raw Data'!E415&gt;1, 'Raw Data'!AW415, 0))</f>
        <v/>
      </c>
      <c r="AA420">
        <f>IF(ISBLANK('Raw Data'!A415), 0, IF(ABS('Raw Data'!D415-'Raw Data'!E415)&lt;2, 'Raw Data'!AX415, 0))</f>
        <v/>
      </c>
      <c r="AB420">
        <f>IF(ISBLANK('Raw Data'!D415), 0, IF('Raw Data'!E415-'Raw Data'!D415&gt;1, 'Raw Data'!AY415, 0))</f>
        <v/>
      </c>
      <c r="AC420">
        <f>IF(ISBLANK('Raw Data'!D415), 0, IF('Raw Data'!D415-'Raw Data'!E415&gt;2, 'Raw Data'!AZ415, 0))</f>
        <v/>
      </c>
      <c r="AD420">
        <f>IF(ISBLANK('Raw Data'!A415), 0, IF(ABS('Raw Data'!D415-'Raw Data'!E415)&lt;3, 'Raw Data'!BA415, 0))</f>
        <v/>
      </c>
      <c r="AE420">
        <f>IF(ISBLANK('Raw Data'!D415), 0, IF('Raw Data'!E415-'Raw Data'!D415&gt;2, 'Raw Data'!BB415, 0))</f>
        <v/>
      </c>
      <c r="AF420">
        <f>IF(ISBLANK('Raw Data'!D415), 0, IF('Raw Data'!D415-'Raw Data'!E415&gt;3, 'Raw Data'!BC415, 0))</f>
        <v/>
      </c>
      <c r="AG420">
        <f>IF(ISBLANK('Raw Data'!A415), 0, IF(ABS('Raw Data'!D415-'Raw Data'!E415)&lt;4, 'Raw Data'!BD415, 0))</f>
        <v/>
      </c>
      <c r="AH420">
        <f>IF(ISBLANK('Raw Data'!D415), 0, IF('Raw Data'!E415-'Raw Data'!D415&gt;3, 'Raw Data'!BE415, 0))</f>
        <v/>
      </c>
      <c r="AI420">
        <f>IF(SUM('Raw Data'!D415:E415)&gt;'Raw Data'!F415, 'Raw Data'!G415, 0)</f>
        <v/>
      </c>
      <c r="AJ420">
        <f>IF(ISBLANK('Raw Data'!D415), 0, IF(SUM('Raw Data'!D415:E415)&lt;'Raw Data'!F415, 'Raw Data'!H415, 0))</f>
        <v/>
      </c>
      <c r="AK420">
        <f>IF(ISBLANK('Raw Data'!A415), 0, IF(AND('Raw Data'!D415&lt;3, 'Raw Data'!E415&lt;3, 'Raw Data'!F415&lt;BB$2), 'Raw Data'!AF415, 0))</f>
        <v/>
      </c>
      <c r="AL420">
        <f>IF(ISBLANK('Raw Data'!A415), 0, IF(AND('Raw Data'!D415&lt;4, 'Raw Data'!E415&lt;4, 'Raw Data'!F415&lt;BB$2), 'Raw Data'!AI415, 0))</f>
        <v/>
      </c>
      <c r="AM420">
        <f>IF(ISBLANK('Raw Data'!A415), 0, IF(AND('Raw Data'!D415&lt;5, 'Raw Data'!E415&lt;5, 'Raw Data'!F415&lt;BB$2), 'Raw Data'!AL415, 0))</f>
        <v/>
      </c>
      <c r="AN420">
        <f>IF(ISBLANK('Raw Data'!A415), 0, IF(AND('Raw Data'!D415&lt;6, 'Raw Data'!E415&lt;6, 'Raw Data'!F415&lt;BB$2), 'Raw Data'!AO415, 0))</f>
        <v/>
      </c>
      <c r="AO420">
        <f>IF(ISBLANK('Raw Data'!A415), 0, IF(AND('Raw Data'!I415&lt;Analysis!$BC$2, 'Raw Data'!D415-'Raw Data'!E415&gt;1), 'Raw Data'!AW415, IF(AND('Raw Data'!J415&lt;Analysis!$BC$2, 'Raw Data'!E415-'Raw Data'!D415&gt;1), 'Raw Data'!AY415, 0)))</f>
        <v/>
      </c>
      <c r="AP420">
        <f>IF(ISBLANK('Raw Data'!A415), 0, IF(AND('Raw Data'!I415&lt;Analysis!$BC$2, 'Raw Data'!D415-'Raw Data'!E415&gt;2), 'Raw Data'!AZ415, IF(AND('Raw Data'!J415&lt;Analysis!$BC$2, 'Raw Data'!E415-'Raw Data'!D415&gt;2), 'Raw Data'!BB415, 0)))</f>
        <v/>
      </c>
      <c r="AQ420">
        <f>IF(ISBLANK('Raw Data'!A415), 0, IF(AND('Raw Data'!I415&lt;Analysis!$BC$2, 'Raw Data'!D415-'Raw Data'!E415&gt;3), 'Raw Data'!BC415, IF(AND('Raw Data'!J415&lt;Analysis!$BC$2, 'Raw Data'!E415-'Raw Data'!D415&gt;3), 'Raw Data'!BE415, 0)))</f>
        <v/>
      </c>
      <c r="AR420">
        <f>IF('Hidden Analysiss'!D416=1,IF(ABS('Raw Data'!E415-'Raw Data'!D415)&lt;2,'Raw Data'!AX415,0), 0)</f>
        <v/>
      </c>
      <c r="AS420">
        <f>IF('Hidden Analysiss'!D416=1,IF(ABS('Raw Data'!E415-'Raw Data'!D415)&lt;3,'Raw Data'!BA415,0), 0)</f>
        <v/>
      </c>
      <c r="AT420">
        <f>IF('Hidden Analysiss'!D416=1,IF(ABS('Raw Data'!E415-'Raw Data'!D415)&lt;4,'Raw Data'!BD415,0), 0)</f>
        <v/>
      </c>
      <c r="AU420">
        <f>IF(AND('Hidden Analysiss'!E416=1, ABS('Raw Data'!E415-'Raw Data'!D415)&lt;2), 'Raw Data'!AX415, 0)</f>
        <v/>
      </c>
      <c r="AV420">
        <f>IF(AND('Hidden Analysiss'!E416=1, ABS('Raw Data'!E415-'Raw Data'!D415)&lt;3), 'Raw Data'!BA415, 0)</f>
        <v/>
      </c>
      <c r="AW420">
        <f>IF(AND('Hidden Analysiss'!E416=1, ABS('Raw Data'!E415-'Raw Data'!D415)&lt;3), 'Raw Data'!BD415, 0)</f>
        <v/>
      </c>
    </row>
    <row r="421">
      <c r="A421" s="1">
        <f>'Raw Data'!A416</f>
        <v/>
      </c>
      <c r="B421">
        <f>IF('Raw Data'!E416&gt;'Raw Data'!D416, 'Raw Data'!J416, 0)</f>
        <v/>
      </c>
      <c r="C421">
        <f>IF('Raw Data'!D416&gt;'Raw Data'!E416, 'Raw Data'!I416, 0)</f>
        <v/>
      </c>
      <c r="D421">
        <f>SUM(G421:H421)</f>
        <v/>
      </c>
      <c r="E421">
        <f>IF(AND('Raw Data'!J416&lt;'Raw Data'!I416,'Raw Data'!E416&gt;'Raw Data'!D416,'Raw Data'!E416-'Raw Data'!D416&gt;3),'Raw Data'!N416,IF(AND('Raw Data'!I416&lt;'Raw Data'!J416,'Raw Data'!D416&gt;'Raw Data'!E416,'Raw Data'!D416-'Raw Data'!E416&gt;3),'Raw Data'!M416,0))</f>
        <v/>
      </c>
      <c r="F421">
        <f>IF(AND('Raw Data'!J416&lt;'Raw Data'!I416,'Raw Data'!E416&gt;'Raw Data'!D416,'Raw Data'!E416-'Raw Data'!D416&lt;4),'Raw Data'!L416,IF(AND('Raw Data'!I416&lt;'Raw Data'!J416,'Raw Data'!D416&gt;'Raw Data'!E416,'Raw Data'!D416-'Raw Data'!E416&lt;4),'Raw Data'!K416,0))</f>
        <v/>
      </c>
      <c r="G421">
        <f>IF(AND('Raw Data'!J416&lt;'Raw Data'!I416, 'Raw Data'!E416&gt;'Raw Data'!D416), 'Raw Data'!J416, 0)</f>
        <v/>
      </c>
      <c r="H421">
        <f>IF(AND('Raw Data'!J416&gt;'Raw Data'!I416, 'Raw Data'!E416&lt;'Raw Data'!D416), 'Raw Data'!I416, 0)</f>
        <v/>
      </c>
      <c r="I421">
        <f>SUM(J421:K421)</f>
        <v/>
      </c>
      <c r="J421">
        <f>IF(AND('Raw Data'!J416&gt;'Raw Data'!I416, 'Raw Data'!E416&gt;'Raw Data'!D416), 'Raw Data'!J416, 0)</f>
        <v/>
      </c>
      <c r="K421">
        <f>IF(AND('Raw Data'!I416&gt;'Raw Data'!J416, 'Raw Data'!D416&gt;'Raw Data'!E416), 'Raw Data'!I416, 0)</f>
        <v/>
      </c>
      <c r="L421">
        <f>IF('Raw Data'!E416-'Raw Data'!D416&gt;3, 'Raw Data'!N416, 0)</f>
        <v/>
      </c>
      <c r="M421">
        <f>IF('Raw Data'!D416-'Raw Data'!E416&gt;3, 'Raw Data'!M416, 0)</f>
        <v/>
      </c>
      <c r="N421">
        <f>IF(ISBLANK('Raw Data'!D416),0,IF(AND('Raw Data'!E416&gt;'Raw Data'!D416,'Raw Data'!E416-'Raw Data'!D416&gt;0,'Raw Data'!E416-'Raw Data'!D416&lt;4),'Raw Data'!L416, 0))</f>
        <v/>
      </c>
      <c r="O421">
        <f>IF(ISBLANK('Raw Data'!D416),0,IF(AND('Raw Data'!E416&gt;'Raw Data'!D416,'Raw Data'!E416-'Raw Data'!D416&gt;0,'Raw Data'!D416-'Raw Data'!E416&lt;4),'Raw Data'!K416, 0))</f>
        <v/>
      </c>
      <c r="P421">
        <f>IF('Raw Data'!E416-'Raw Data'!D416&gt;3, 'Raw Data'!N416, IF('Raw Data'!D416-'Raw Data'!E416&gt;3, 'Raw Data'!M416, 0))</f>
        <v/>
      </c>
      <c r="Q421">
        <f>IF(ISBLANK('Raw Data'!E416),0,IF(AND('Raw Data'!E416-'Raw Data'!D416&lt;4,'Raw Data'!E416-'Raw Data'!D416&gt;0),'Raw Data'!L416,IF(AND('Raw Data'!D416&gt;'Raw Data'!E416,'Raw Data'!D416-'Raw Data'!E416&gt;0),'Raw Data'!K416,0)))</f>
        <v/>
      </c>
      <c r="R421">
        <f>IF(ISBLANK('Raw Data'!K416),0,IFERROR(IF(MATCH(SMALL('Raw Data'!K416:N416,1),L421:O421,0),SMALL('Raw Data'!K416:N416,1)),0))</f>
        <v/>
      </c>
      <c r="S421">
        <f>IF(ISBLANK('Raw Data'!K416),0,IFERROR(IF(MATCH(SMALL('Raw Data'!K416:N416,2),L421:O421,0),SMALL('Raw Data'!K416:N416,2)),0))</f>
        <v/>
      </c>
      <c r="T421">
        <f>IF(ISBLANK('Raw Data'!K416),0,IFERROR(IF(MATCH(SMALL('Raw Data'!K416:N416,3),L421:O421,0),SMALL('Raw Data'!K416:N416,3)),0))</f>
        <v/>
      </c>
      <c r="U421">
        <f>IF(ISBLANK('Raw Data'!K416),0,IFERROR(IF(MATCH(SMALL('Raw Data'!K416:N416,4),L421:O421,0),SMALL('Raw Data'!K416:N416,4)),0))</f>
        <v/>
      </c>
      <c r="V421">
        <f>IF(AND('Raw Data'!D416&lt;3, 'Raw Data'!E416&lt;3, 'Raw Data'!A416&gt;0), 'Raw Data'!AF416, 0)</f>
        <v/>
      </c>
      <c r="W421">
        <f>IF(AND('Raw Data'!D416&lt;4, 'Raw Data'!E416&lt;4, 'Raw Data'!A416&gt;0), 'Raw Data'!AI416, 0)</f>
        <v/>
      </c>
      <c r="X421">
        <f>IF(AND('Raw Data'!D416&lt;5, 'Raw Data'!E416&lt;5, 'Raw Data'!A416&gt;0), 'Raw Data'!AL416, 0)</f>
        <v/>
      </c>
      <c r="Y421">
        <f>IF(AND('Raw Data'!D416&lt;6, 'Raw Data'!E416&lt;6, 'Raw Data'!A416&gt;0), 'Raw Data'!AO416, 0)</f>
        <v/>
      </c>
      <c r="Z421">
        <f>IF(ISBLANK('Raw Data'!D416), 0, IF('Raw Data'!D416-'Raw Data'!E416&gt;1, 'Raw Data'!AW416, 0))</f>
        <v/>
      </c>
      <c r="AA421">
        <f>IF(ISBLANK('Raw Data'!A416), 0, IF(ABS('Raw Data'!D416-'Raw Data'!E416)&lt;2, 'Raw Data'!AX416, 0))</f>
        <v/>
      </c>
      <c r="AB421">
        <f>IF(ISBLANK('Raw Data'!D416), 0, IF('Raw Data'!E416-'Raw Data'!D416&gt;1, 'Raw Data'!AY416, 0))</f>
        <v/>
      </c>
      <c r="AC421">
        <f>IF(ISBLANK('Raw Data'!D416), 0, IF('Raw Data'!D416-'Raw Data'!E416&gt;2, 'Raw Data'!AZ416, 0))</f>
        <v/>
      </c>
      <c r="AD421">
        <f>IF(ISBLANK('Raw Data'!A416), 0, IF(ABS('Raw Data'!D416-'Raw Data'!E416)&lt;3, 'Raw Data'!BA416, 0))</f>
        <v/>
      </c>
      <c r="AE421">
        <f>IF(ISBLANK('Raw Data'!D416), 0, IF('Raw Data'!E416-'Raw Data'!D416&gt;2, 'Raw Data'!BB416, 0))</f>
        <v/>
      </c>
      <c r="AF421">
        <f>IF(ISBLANK('Raw Data'!D416), 0, IF('Raw Data'!D416-'Raw Data'!E416&gt;3, 'Raw Data'!BC416, 0))</f>
        <v/>
      </c>
      <c r="AG421">
        <f>IF(ISBLANK('Raw Data'!A416), 0, IF(ABS('Raw Data'!D416-'Raw Data'!E416)&lt;4, 'Raw Data'!BD416, 0))</f>
        <v/>
      </c>
      <c r="AH421">
        <f>IF(ISBLANK('Raw Data'!D416), 0, IF('Raw Data'!E416-'Raw Data'!D416&gt;3, 'Raw Data'!BE416, 0))</f>
        <v/>
      </c>
      <c r="AI421">
        <f>IF(SUM('Raw Data'!D416:E416)&gt;'Raw Data'!F416, 'Raw Data'!G416, 0)</f>
        <v/>
      </c>
      <c r="AJ421">
        <f>IF(ISBLANK('Raw Data'!D416), 0, IF(SUM('Raw Data'!D416:E416)&lt;'Raw Data'!F416, 'Raw Data'!H416, 0))</f>
        <v/>
      </c>
      <c r="AK421">
        <f>IF(ISBLANK('Raw Data'!A416), 0, IF(AND('Raw Data'!D416&lt;3, 'Raw Data'!E416&lt;3, 'Raw Data'!F416&lt;BB$2), 'Raw Data'!AF416, 0))</f>
        <v/>
      </c>
      <c r="AL421">
        <f>IF(ISBLANK('Raw Data'!A416), 0, IF(AND('Raw Data'!D416&lt;4, 'Raw Data'!E416&lt;4, 'Raw Data'!F416&lt;BB$2), 'Raw Data'!AI416, 0))</f>
        <v/>
      </c>
      <c r="AM421">
        <f>IF(ISBLANK('Raw Data'!A416), 0, IF(AND('Raw Data'!D416&lt;5, 'Raw Data'!E416&lt;5, 'Raw Data'!F416&lt;BB$2), 'Raw Data'!AL416, 0))</f>
        <v/>
      </c>
      <c r="AN421">
        <f>IF(ISBLANK('Raw Data'!A416), 0, IF(AND('Raw Data'!D416&lt;6, 'Raw Data'!E416&lt;6, 'Raw Data'!F416&lt;BB$2), 'Raw Data'!AO416, 0))</f>
        <v/>
      </c>
      <c r="AO421">
        <f>IF(ISBLANK('Raw Data'!A416), 0, IF(AND('Raw Data'!I416&lt;Analysis!$BC$2, 'Raw Data'!D416-'Raw Data'!E416&gt;1), 'Raw Data'!AW416, IF(AND('Raw Data'!J416&lt;Analysis!$BC$2, 'Raw Data'!E416-'Raw Data'!D416&gt;1), 'Raw Data'!AY416, 0)))</f>
        <v/>
      </c>
      <c r="AP421">
        <f>IF(ISBLANK('Raw Data'!A416), 0, IF(AND('Raw Data'!I416&lt;Analysis!$BC$2, 'Raw Data'!D416-'Raw Data'!E416&gt;2), 'Raw Data'!AZ416, IF(AND('Raw Data'!J416&lt;Analysis!$BC$2, 'Raw Data'!E416-'Raw Data'!D416&gt;2), 'Raw Data'!BB416, 0)))</f>
        <v/>
      </c>
      <c r="AQ421">
        <f>IF(ISBLANK('Raw Data'!A416), 0, IF(AND('Raw Data'!I416&lt;Analysis!$BC$2, 'Raw Data'!D416-'Raw Data'!E416&gt;3), 'Raw Data'!BC416, IF(AND('Raw Data'!J416&lt;Analysis!$BC$2, 'Raw Data'!E416-'Raw Data'!D416&gt;3), 'Raw Data'!BE416, 0)))</f>
        <v/>
      </c>
      <c r="AR421">
        <f>IF('Hidden Analysiss'!D417=1,IF(ABS('Raw Data'!E416-'Raw Data'!D416)&lt;2,'Raw Data'!AX416,0), 0)</f>
        <v/>
      </c>
      <c r="AS421">
        <f>IF('Hidden Analysiss'!D417=1,IF(ABS('Raw Data'!E416-'Raw Data'!D416)&lt;3,'Raw Data'!BA416,0), 0)</f>
        <v/>
      </c>
      <c r="AT421">
        <f>IF('Hidden Analysiss'!D417=1,IF(ABS('Raw Data'!E416-'Raw Data'!D416)&lt;4,'Raw Data'!BD416,0), 0)</f>
        <v/>
      </c>
      <c r="AU421">
        <f>IF(AND('Hidden Analysiss'!E417=1, ABS('Raw Data'!E416-'Raw Data'!D416)&lt;2), 'Raw Data'!AX416, 0)</f>
        <v/>
      </c>
      <c r="AV421">
        <f>IF(AND('Hidden Analysiss'!E417=1, ABS('Raw Data'!E416-'Raw Data'!D416)&lt;3), 'Raw Data'!BA416, 0)</f>
        <v/>
      </c>
      <c r="AW421">
        <f>IF(AND('Hidden Analysiss'!E417=1, ABS('Raw Data'!E416-'Raw Data'!D416)&lt;3), 'Raw Data'!BD416, 0)</f>
        <v/>
      </c>
    </row>
    <row r="422">
      <c r="A422" s="1">
        <f>'Raw Data'!A417</f>
        <v/>
      </c>
      <c r="B422">
        <f>IF('Raw Data'!E417&gt;'Raw Data'!D417, 'Raw Data'!J417, 0)</f>
        <v/>
      </c>
      <c r="C422">
        <f>IF('Raw Data'!D417&gt;'Raw Data'!E417, 'Raw Data'!I417, 0)</f>
        <v/>
      </c>
      <c r="D422">
        <f>SUM(G422:H422)</f>
        <v/>
      </c>
      <c r="E422">
        <f>IF(AND('Raw Data'!J417&lt;'Raw Data'!I417,'Raw Data'!E417&gt;'Raw Data'!D417,'Raw Data'!E417-'Raw Data'!D417&gt;3),'Raw Data'!N417,IF(AND('Raw Data'!I417&lt;'Raw Data'!J417,'Raw Data'!D417&gt;'Raw Data'!E417,'Raw Data'!D417-'Raw Data'!E417&gt;3),'Raw Data'!M417,0))</f>
        <v/>
      </c>
      <c r="F422">
        <f>IF(AND('Raw Data'!J417&lt;'Raw Data'!I417,'Raw Data'!E417&gt;'Raw Data'!D417,'Raw Data'!E417-'Raw Data'!D417&lt;4),'Raw Data'!L417,IF(AND('Raw Data'!I417&lt;'Raw Data'!J417,'Raw Data'!D417&gt;'Raw Data'!E417,'Raw Data'!D417-'Raw Data'!E417&lt;4),'Raw Data'!K417,0))</f>
        <v/>
      </c>
      <c r="G422">
        <f>IF(AND('Raw Data'!J417&lt;'Raw Data'!I417, 'Raw Data'!E417&gt;'Raw Data'!D417), 'Raw Data'!J417, 0)</f>
        <v/>
      </c>
      <c r="H422">
        <f>IF(AND('Raw Data'!J417&gt;'Raw Data'!I417, 'Raw Data'!E417&lt;'Raw Data'!D417), 'Raw Data'!I417, 0)</f>
        <v/>
      </c>
      <c r="I422">
        <f>SUM(J422:K422)</f>
        <v/>
      </c>
      <c r="J422">
        <f>IF(AND('Raw Data'!J417&gt;'Raw Data'!I417, 'Raw Data'!E417&gt;'Raw Data'!D417), 'Raw Data'!J417, 0)</f>
        <v/>
      </c>
      <c r="K422">
        <f>IF(AND('Raw Data'!I417&gt;'Raw Data'!J417, 'Raw Data'!D417&gt;'Raw Data'!E417), 'Raw Data'!I417, 0)</f>
        <v/>
      </c>
      <c r="L422">
        <f>IF('Raw Data'!E417-'Raw Data'!D417&gt;3, 'Raw Data'!N417, 0)</f>
        <v/>
      </c>
      <c r="M422">
        <f>IF('Raw Data'!D417-'Raw Data'!E417&gt;3, 'Raw Data'!M417, 0)</f>
        <v/>
      </c>
      <c r="N422">
        <f>IF(ISBLANK('Raw Data'!D417),0,IF(AND('Raw Data'!E417&gt;'Raw Data'!D417,'Raw Data'!E417-'Raw Data'!D417&gt;0,'Raw Data'!E417-'Raw Data'!D417&lt;4),'Raw Data'!L417, 0))</f>
        <v/>
      </c>
      <c r="O422">
        <f>IF(ISBLANK('Raw Data'!D417),0,IF(AND('Raw Data'!E417&gt;'Raw Data'!D417,'Raw Data'!E417-'Raw Data'!D417&gt;0,'Raw Data'!D417-'Raw Data'!E417&lt;4),'Raw Data'!K417, 0))</f>
        <v/>
      </c>
      <c r="P422">
        <f>IF('Raw Data'!E417-'Raw Data'!D417&gt;3, 'Raw Data'!N417, IF('Raw Data'!D417-'Raw Data'!E417&gt;3, 'Raw Data'!M417, 0))</f>
        <v/>
      </c>
      <c r="Q422">
        <f>IF(ISBLANK('Raw Data'!E417),0,IF(AND('Raw Data'!E417-'Raw Data'!D417&lt;4,'Raw Data'!E417-'Raw Data'!D417&gt;0),'Raw Data'!L417,IF(AND('Raw Data'!D417&gt;'Raw Data'!E417,'Raw Data'!D417-'Raw Data'!E417&gt;0),'Raw Data'!K417,0)))</f>
        <v/>
      </c>
      <c r="R422">
        <f>IF(ISBLANK('Raw Data'!K417),0,IFERROR(IF(MATCH(SMALL('Raw Data'!K417:N417,1),L422:O422,0),SMALL('Raw Data'!K417:N417,1)),0))</f>
        <v/>
      </c>
      <c r="S422">
        <f>IF(ISBLANK('Raw Data'!K417),0,IFERROR(IF(MATCH(SMALL('Raw Data'!K417:N417,2),L422:O422,0),SMALL('Raw Data'!K417:N417,2)),0))</f>
        <v/>
      </c>
      <c r="T422">
        <f>IF(ISBLANK('Raw Data'!K417),0,IFERROR(IF(MATCH(SMALL('Raw Data'!K417:N417,3),L422:O422,0),SMALL('Raw Data'!K417:N417,3)),0))</f>
        <v/>
      </c>
      <c r="U422">
        <f>IF(ISBLANK('Raw Data'!K417),0,IFERROR(IF(MATCH(SMALL('Raw Data'!K417:N417,4),L422:O422,0),SMALL('Raw Data'!K417:N417,4)),0))</f>
        <v/>
      </c>
      <c r="V422">
        <f>IF(AND('Raw Data'!D417&lt;3, 'Raw Data'!E417&lt;3, 'Raw Data'!A417&gt;0), 'Raw Data'!AF417, 0)</f>
        <v/>
      </c>
      <c r="W422">
        <f>IF(AND('Raw Data'!D417&lt;4, 'Raw Data'!E417&lt;4, 'Raw Data'!A417&gt;0), 'Raw Data'!AI417, 0)</f>
        <v/>
      </c>
      <c r="X422">
        <f>IF(AND('Raw Data'!D417&lt;5, 'Raw Data'!E417&lt;5, 'Raw Data'!A417&gt;0), 'Raw Data'!AL417, 0)</f>
        <v/>
      </c>
      <c r="Y422">
        <f>IF(AND('Raw Data'!D417&lt;6, 'Raw Data'!E417&lt;6, 'Raw Data'!A417&gt;0), 'Raw Data'!AO417, 0)</f>
        <v/>
      </c>
      <c r="Z422">
        <f>IF(ISBLANK('Raw Data'!D417), 0, IF('Raw Data'!D417-'Raw Data'!E417&gt;1, 'Raw Data'!AW417, 0))</f>
        <v/>
      </c>
      <c r="AA422">
        <f>IF(ISBLANK('Raw Data'!A417), 0, IF(ABS('Raw Data'!D417-'Raw Data'!E417)&lt;2, 'Raw Data'!AX417, 0))</f>
        <v/>
      </c>
      <c r="AB422">
        <f>IF(ISBLANK('Raw Data'!D417), 0, IF('Raw Data'!E417-'Raw Data'!D417&gt;1, 'Raw Data'!AY417, 0))</f>
        <v/>
      </c>
      <c r="AC422">
        <f>IF(ISBLANK('Raw Data'!D417), 0, IF('Raw Data'!D417-'Raw Data'!E417&gt;2, 'Raw Data'!AZ417, 0))</f>
        <v/>
      </c>
      <c r="AD422">
        <f>IF(ISBLANK('Raw Data'!A417), 0, IF(ABS('Raw Data'!D417-'Raw Data'!E417)&lt;3, 'Raw Data'!BA417, 0))</f>
        <v/>
      </c>
      <c r="AE422">
        <f>IF(ISBLANK('Raw Data'!D417), 0, IF('Raw Data'!E417-'Raw Data'!D417&gt;2, 'Raw Data'!BB417, 0))</f>
        <v/>
      </c>
      <c r="AF422">
        <f>IF(ISBLANK('Raw Data'!D417), 0, IF('Raw Data'!D417-'Raw Data'!E417&gt;3, 'Raw Data'!BC417, 0))</f>
        <v/>
      </c>
      <c r="AG422">
        <f>IF(ISBLANK('Raw Data'!A417), 0, IF(ABS('Raw Data'!D417-'Raw Data'!E417)&lt;4, 'Raw Data'!BD417, 0))</f>
        <v/>
      </c>
      <c r="AH422">
        <f>IF(ISBLANK('Raw Data'!D417), 0, IF('Raw Data'!E417-'Raw Data'!D417&gt;3, 'Raw Data'!BE417, 0))</f>
        <v/>
      </c>
      <c r="AI422">
        <f>IF(SUM('Raw Data'!D417:E417)&gt;'Raw Data'!F417, 'Raw Data'!G417, 0)</f>
        <v/>
      </c>
      <c r="AJ422">
        <f>IF(ISBLANK('Raw Data'!D417), 0, IF(SUM('Raw Data'!D417:E417)&lt;'Raw Data'!F417, 'Raw Data'!H417, 0))</f>
        <v/>
      </c>
      <c r="AK422">
        <f>IF(ISBLANK('Raw Data'!A417), 0, IF(AND('Raw Data'!D417&lt;3, 'Raw Data'!E417&lt;3, 'Raw Data'!F417&lt;BB$2), 'Raw Data'!AF417, 0))</f>
        <v/>
      </c>
      <c r="AL422">
        <f>IF(ISBLANK('Raw Data'!A417), 0, IF(AND('Raw Data'!D417&lt;4, 'Raw Data'!E417&lt;4, 'Raw Data'!F417&lt;BB$2), 'Raw Data'!AI417, 0))</f>
        <v/>
      </c>
      <c r="AM422">
        <f>IF(ISBLANK('Raw Data'!A417), 0, IF(AND('Raw Data'!D417&lt;5, 'Raw Data'!E417&lt;5, 'Raw Data'!F417&lt;BB$2), 'Raw Data'!AL417, 0))</f>
        <v/>
      </c>
      <c r="AN422">
        <f>IF(ISBLANK('Raw Data'!A417), 0, IF(AND('Raw Data'!D417&lt;6, 'Raw Data'!E417&lt;6, 'Raw Data'!F417&lt;BB$2), 'Raw Data'!AO417, 0))</f>
        <v/>
      </c>
      <c r="AO422">
        <f>IF(ISBLANK('Raw Data'!A417), 0, IF(AND('Raw Data'!I417&lt;Analysis!$BC$2, 'Raw Data'!D417-'Raw Data'!E417&gt;1), 'Raw Data'!AW417, IF(AND('Raw Data'!J417&lt;Analysis!$BC$2, 'Raw Data'!E417-'Raw Data'!D417&gt;1), 'Raw Data'!AY417, 0)))</f>
        <v/>
      </c>
      <c r="AP422">
        <f>IF(ISBLANK('Raw Data'!A417), 0, IF(AND('Raw Data'!I417&lt;Analysis!$BC$2, 'Raw Data'!D417-'Raw Data'!E417&gt;2), 'Raw Data'!AZ417, IF(AND('Raw Data'!J417&lt;Analysis!$BC$2, 'Raw Data'!E417-'Raw Data'!D417&gt;2), 'Raw Data'!BB417, 0)))</f>
        <v/>
      </c>
      <c r="AQ422">
        <f>IF(ISBLANK('Raw Data'!A417), 0, IF(AND('Raw Data'!I417&lt;Analysis!$BC$2, 'Raw Data'!D417-'Raw Data'!E417&gt;3), 'Raw Data'!BC417, IF(AND('Raw Data'!J417&lt;Analysis!$BC$2, 'Raw Data'!E417-'Raw Data'!D417&gt;3), 'Raw Data'!BE417, 0)))</f>
        <v/>
      </c>
      <c r="AR422">
        <f>IF('Hidden Analysiss'!D418=1,IF(ABS('Raw Data'!E417-'Raw Data'!D417)&lt;2,'Raw Data'!AX417,0), 0)</f>
        <v/>
      </c>
      <c r="AS422">
        <f>IF('Hidden Analysiss'!D418=1,IF(ABS('Raw Data'!E417-'Raw Data'!D417)&lt;3,'Raw Data'!BA417,0), 0)</f>
        <v/>
      </c>
      <c r="AT422">
        <f>IF('Hidden Analysiss'!D418=1,IF(ABS('Raw Data'!E417-'Raw Data'!D417)&lt;4,'Raw Data'!BD417,0), 0)</f>
        <v/>
      </c>
      <c r="AU422">
        <f>IF(AND('Hidden Analysiss'!E418=1, ABS('Raw Data'!E417-'Raw Data'!D417)&lt;2), 'Raw Data'!AX417, 0)</f>
        <v/>
      </c>
      <c r="AV422">
        <f>IF(AND('Hidden Analysiss'!E418=1, ABS('Raw Data'!E417-'Raw Data'!D417)&lt;3), 'Raw Data'!BA417, 0)</f>
        <v/>
      </c>
      <c r="AW422">
        <f>IF(AND('Hidden Analysiss'!E418=1, ABS('Raw Data'!E417-'Raw Data'!D417)&lt;3), 'Raw Data'!BD417, 0)</f>
        <v/>
      </c>
    </row>
    <row r="423">
      <c r="A423" s="1">
        <f>'Raw Data'!A418</f>
        <v/>
      </c>
      <c r="B423">
        <f>IF('Raw Data'!E418&gt;'Raw Data'!D418, 'Raw Data'!J418, 0)</f>
        <v/>
      </c>
      <c r="C423">
        <f>IF('Raw Data'!D418&gt;'Raw Data'!E418, 'Raw Data'!I418, 0)</f>
        <v/>
      </c>
      <c r="D423">
        <f>SUM(G423:H423)</f>
        <v/>
      </c>
      <c r="E423">
        <f>IF(AND('Raw Data'!J418&lt;'Raw Data'!I418,'Raw Data'!E418&gt;'Raw Data'!D418,'Raw Data'!E418-'Raw Data'!D418&gt;3),'Raw Data'!N418,IF(AND('Raw Data'!I418&lt;'Raw Data'!J418,'Raw Data'!D418&gt;'Raw Data'!E418,'Raw Data'!D418-'Raw Data'!E418&gt;3),'Raw Data'!M418,0))</f>
        <v/>
      </c>
      <c r="F423">
        <f>IF(AND('Raw Data'!J418&lt;'Raw Data'!I418,'Raw Data'!E418&gt;'Raw Data'!D418,'Raw Data'!E418-'Raw Data'!D418&lt;4),'Raw Data'!L418,IF(AND('Raw Data'!I418&lt;'Raw Data'!J418,'Raw Data'!D418&gt;'Raw Data'!E418,'Raw Data'!D418-'Raw Data'!E418&lt;4),'Raw Data'!K418,0))</f>
        <v/>
      </c>
      <c r="G423">
        <f>IF(AND('Raw Data'!J418&lt;'Raw Data'!I418, 'Raw Data'!E418&gt;'Raw Data'!D418), 'Raw Data'!J418, 0)</f>
        <v/>
      </c>
      <c r="H423">
        <f>IF(AND('Raw Data'!J418&gt;'Raw Data'!I418, 'Raw Data'!E418&lt;'Raw Data'!D418), 'Raw Data'!I418, 0)</f>
        <v/>
      </c>
      <c r="I423">
        <f>SUM(J423:K423)</f>
        <v/>
      </c>
      <c r="J423">
        <f>IF(AND('Raw Data'!J418&gt;'Raw Data'!I418, 'Raw Data'!E418&gt;'Raw Data'!D418), 'Raw Data'!J418, 0)</f>
        <v/>
      </c>
      <c r="K423">
        <f>IF(AND('Raw Data'!I418&gt;'Raw Data'!J418, 'Raw Data'!D418&gt;'Raw Data'!E418), 'Raw Data'!I418, 0)</f>
        <v/>
      </c>
      <c r="L423">
        <f>IF('Raw Data'!E418-'Raw Data'!D418&gt;3, 'Raw Data'!N418, 0)</f>
        <v/>
      </c>
      <c r="M423">
        <f>IF('Raw Data'!D418-'Raw Data'!E418&gt;3, 'Raw Data'!M418, 0)</f>
        <v/>
      </c>
      <c r="N423">
        <f>IF(ISBLANK('Raw Data'!D418),0,IF(AND('Raw Data'!E418&gt;'Raw Data'!D418,'Raw Data'!E418-'Raw Data'!D418&gt;0,'Raw Data'!E418-'Raw Data'!D418&lt;4),'Raw Data'!L418, 0))</f>
        <v/>
      </c>
      <c r="O423">
        <f>IF(ISBLANK('Raw Data'!D418),0,IF(AND('Raw Data'!E418&gt;'Raw Data'!D418,'Raw Data'!E418-'Raw Data'!D418&gt;0,'Raw Data'!D418-'Raw Data'!E418&lt;4),'Raw Data'!K418, 0))</f>
        <v/>
      </c>
      <c r="P423">
        <f>IF('Raw Data'!E418-'Raw Data'!D418&gt;3, 'Raw Data'!N418, IF('Raw Data'!D418-'Raw Data'!E418&gt;3, 'Raw Data'!M418, 0))</f>
        <v/>
      </c>
      <c r="Q423">
        <f>IF(ISBLANK('Raw Data'!E418),0,IF(AND('Raw Data'!E418-'Raw Data'!D418&lt;4,'Raw Data'!E418-'Raw Data'!D418&gt;0),'Raw Data'!L418,IF(AND('Raw Data'!D418&gt;'Raw Data'!E418,'Raw Data'!D418-'Raw Data'!E418&gt;0),'Raw Data'!K418,0)))</f>
        <v/>
      </c>
      <c r="R423">
        <f>IF(ISBLANK('Raw Data'!K418),0,IFERROR(IF(MATCH(SMALL('Raw Data'!K418:N418,1),L423:O423,0),SMALL('Raw Data'!K418:N418,1)),0))</f>
        <v/>
      </c>
      <c r="S423">
        <f>IF(ISBLANK('Raw Data'!K418),0,IFERROR(IF(MATCH(SMALL('Raw Data'!K418:N418,2),L423:O423,0),SMALL('Raw Data'!K418:N418,2)),0))</f>
        <v/>
      </c>
      <c r="T423">
        <f>IF(ISBLANK('Raw Data'!K418),0,IFERROR(IF(MATCH(SMALL('Raw Data'!K418:N418,3),L423:O423,0),SMALL('Raw Data'!K418:N418,3)),0))</f>
        <v/>
      </c>
      <c r="U423">
        <f>IF(ISBLANK('Raw Data'!K418),0,IFERROR(IF(MATCH(SMALL('Raw Data'!K418:N418,4),L423:O423,0),SMALL('Raw Data'!K418:N418,4)),0))</f>
        <v/>
      </c>
      <c r="V423">
        <f>IF(AND('Raw Data'!D418&lt;3, 'Raw Data'!E418&lt;3, 'Raw Data'!A418&gt;0), 'Raw Data'!AF418, 0)</f>
        <v/>
      </c>
      <c r="W423">
        <f>IF(AND('Raw Data'!D418&lt;4, 'Raw Data'!E418&lt;4, 'Raw Data'!A418&gt;0), 'Raw Data'!AI418, 0)</f>
        <v/>
      </c>
      <c r="X423">
        <f>IF(AND('Raw Data'!D418&lt;5, 'Raw Data'!E418&lt;5, 'Raw Data'!A418&gt;0), 'Raw Data'!AL418, 0)</f>
        <v/>
      </c>
      <c r="Y423">
        <f>IF(AND('Raw Data'!D418&lt;6, 'Raw Data'!E418&lt;6, 'Raw Data'!A418&gt;0), 'Raw Data'!AO418, 0)</f>
        <v/>
      </c>
      <c r="Z423">
        <f>IF(ISBLANK('Raw Data'!D418), 0, IF('Raw Data'!D418-'Raw Data'!E418&gt;1, 'Raw Data'!AW418, 0))</f>
        <v/>
      </c>
      <c r="AA423">
        <f>IF(ISBLANK('Raw Data'!A418), 0, IF(ABS('Raw Data'!D418-'Raw Data'!E418)&lt;2, 'Raw Data'!AX418, 0))</f>
        <v/>
      </c>
      <c r="AB423">
        <f>IF(ISBLANK('Raw Data'!D418), 0, IF('Raw Data'!E418-'Raw Data'!D418&gt;1, 'Raw Data'!AY418, 0))</f>
        <v/>
      </c>
      <c r="AC423">
        <f>IF(ISBLANK('Raw Data'!D418), 0, IF('Raw Data'!D418-'Raw Data'!E418&gt;2, 'Raw Data'!AZ418, 0))</f>
        <v/>
      </c>
      <c r="AD423">
        <f>IF(ISBLANK('Raw Data'!A418), 0, IF(ABS('Raw Data'!D418-'Raw Data'!E418)&lt;3, 'Raw Data'!BA418, 0))</f>
        <v/>
      </c>
      <c r="AE423">
        <f>IF(ISBLANK('Raw Data'!D418), 0, IF('Raw Data'!E418-'Raw Data'!D418&gt;2, 'Raw Data'!BB418, 0))</f>
        <v/>
      </c>
      <c r="AF423">
        <f>IF(ISBLANK('Raw Data'!D418), 0, IF('Raw Data'!D418-'Raw Data'!E418&gt;3, 'Raw Data'!BC418, 0))</f>
        <v/>
      </c>
      <c r="AG423">
        <f>IF(ISBLANK('Raw Data'!A418), 0, IF(ABS('Raw Data'!D418-'Raw Data'!E418)&lt;4, 'Raw Data'!BD418, 0))</f>
        <v/>
      </c>
      <c r="AH423">
        <f>IF(ISBLANK('Raw Data'!D418), 0, IF('Raw Data'!E418-'Raw Data'!D418&gt;3, 'Raw Data'!BE418, 0))</f>
        <v/>
      </c>
      <c r="AI423">
        <f>IF(SUM('Raw Data'!D418:E418)&gt;'Raw Data'!F418, 'Raw Data'!G418, 0)</f>
        <v/>
      </c>
      <c r="AJ423">
        <f>IF(ISBLANK('Raw Data'!D418), 0, IF(SUM('Raw Data'!D418:E418)&lt;'Raw Data'!F418, 'Raw Data'!H418, 0))</f>
        <v/>
      </c>
      <c r="AK423">
        <f>IF(ISBLANK('Raw Data'!A418), 0, IF(AND('Raw Data'!D418&lt;3, 'Raw Data'!E418&lt;3, 'Raw Data'!F418&lt;BB$2), 'Raw Data'!AF418, 0))</f>
        <v/>
      </c>
      <c r="AL423">
        <f>IF(ISBLANK('Raw Data'!A418), 0, IF(AND('Raw Data'!D418&lt;4, 'Raw Data'!E418&lt;4, 'Raw Data'!F418&lt;BB$2), 'Raw Data'!AI418, 0))</f>
        <v/>
      </c>
      <c r="AM423">
        <f>IF(ISBLANK('Raw Data'!A418), 0, IF(AND('Raw Data'!D418&lt;5, 'Raw Data'!E418&lt;5, 'Raw Data'!F418&lt;BB$2), 'Raw Data'!AL418, 0))</f>
        <v/>
      </c>
      <c r="AN423">
        <f>IF(ISBLANK('Raw Data'!A418), 0, IF(AND('Raw Data'!D418&lt;6, 'Raw Data'!E418&lt;6, 'Raw Data'!F418&lt;BB$2), 'Raw Data'!AO418, 0))</f>
        <v/>
      </c>
      <c r="AO423">
        <f>IF(ISBLANK('Raw Data'!A418), 0, IF(AND('Raw Data'!I418&lt;Analysis!$BC$2, 'Raw Data'!D418-'Raw Data'!E418&gt;1), 'Raw Data'!AW418, IF(AND('Raw Data'!J418&lt;Analysis!$BC$2, 'Raw Data'!E418-'Raw Data'!D418&gt;1), 'Raw Data'!AY418, 0)))</f>
        <v/>
      </c>
      <c r="AP423">
        <f>IF(ISBLANK('Raw Data'!A418), 0, IF(AND('Raw Data'!I418&lt;Analysis!$BC$2, 'Raw Data'!D418-'Raw Data'!E418&gt;2), 'Raw Data'!AZ418, IF(AND('Raw Data'!J418&lt;Analysis!$BC$2, 'Raw Data'!E418-'Raw Data'!D418&gt;2), 'Raw Data'!BB418, 0)))</f>
        <v/>
      </c>
      <c r="AQ423">
        <f>IF(ISBLANK('Raw Data'!A418), 0, IF(AND('Raw Data'!I418&lt;Analysis!$BC$2, 'Raw Data'!D418-'Raw Data'!E418&gt;3), 'Raw Data'!BC418, IF(AND('Raw Data'!J418&lt;Analysis!$BC$2, 'Raw Data'!E418-'Raw Data'!D418&gt;3), 'Raw Data'!BE418, 0)))</f>
        <v/>
      </c>
      <c r="AR423">
        <f>IF('Hidden Analysiss'!D419=1,IF(ABS('Raw Data'!E418-'Raw Data'!D418)&lt;2,'Raw Data'!AX418,0), 0)</f>
        <v/>
      </c>
      <c r="AS423">
        <f>IF('Hidden Analysiss'!D419=1,IF(ABS('Raw Data'!E418-'Raw Data'!D418)&lt;3,'Raw Data'!BA418,0), 0)</f>
        <v/>
      </c>
      <c r="AT423">
        <f>IF('Hidden Analysiss'!D419=1,IF(ABS('Raw Data'!E418-'Raw Data'!D418)&lt;4,'Raw Data'!BD418,0), 0)</f>
        <v/>
      </c>
      <c r="AU423">
        <f>IF(AND('Hidden Analysiss'!E419=1, ABS('Raw Data'!E418-'Raw Data'!D418)&lt;2), 'Raw Data'!AX418, 0)</f>
        <v/>
      </c>
      <c r="AV423">
        <f>IF(AND('Hidden Analysiss'!E419=1, ABS('Raw Data'!E418-'Raw Data'!D418)&lt;3), 'Raw Data'!BA418, 0)</f>
        <v/>
      </c>
      <c r="AW423">
        <f>IF(AND('Hidden Analysiss'!E419=1, ABS('Raw Data'!E418-'Raw Data'!D418)&lt;3), 'Raw Data'!BD418, 0)</f>
        <v/>
      </c>
    </row>
    <row r="424">
      <c r="A424" s="1">
        <f>'Raw Data'!A419</f>
        <v/>
      </c>
      <c r="B424">
        <f>IF('Raw Data'!E419&gt;'Raw Data'!D419, 'Raw Data'!J419, 0)</f>
        <v/>
      </c>
      <c r="C424">
        <f>IF('Raw Data'!D419&gt;'Raw Data'!E419, 'Raw Data'!I419, 0)</f>
        <v/>
      </c>
      <c r="D424">
        <f>SUM(G424:H424)</f>
        <v/>
      </c>
      <c r="E424">
        <f>IF(AND('Raw Data'!J419&lt;'Raw Data'!I419,'Raw Data'!E419&gt;'Raw Data'!D419,'Raw Data'!E419-'Raw Data'!D419&gt;3),'Raw Data'!N419,IF(AND('Raw Data'!I419&lt;'Raw Data'!J419,'Raw Data'!D419&gt;'Raw Data'!E419,'Raw Data'!D419-'Raw Data'!E419&gt;3),'Raw Data'!M419,0))</f>
        <v/>
      </c>
      <c r="F424">
        <f>IF(AND('Raw Data'!J419&lt;'Raw Data'!I419,'Raw Data'!E419&gt;'Raw Data'!D419,'Raw Data'!E419-'Raw Data'!D419&lt;4),'Raw Data'!L419,IF(AND('Raw Data'!I419&lt;'Raw Data'!J419,'Raw Data'!D419&gt;'Raw Data'!E419,'Raw Data'!D419-'Raw Data'!E419&lt;4),'Raw Data'!K419,0))</f>
        <v/>
      </c>
      <c r="G424">
        <f>IF(AND('Raw Data'!J419&lt;'Raw Data'!I419, 'Raw Data'!E419&gt;'Raw Data'!D419), 'Raw Data'!J419, 0)</f>
        <v/>
      </c>
      <c r="H424">
        <f>IF(AND('Raw Data'!J419&gt;'Raw Data'!I419, 'Raw Data'!E419&lt;'Raw Data'!D419), 'Raw Data'!I419, 0)</f>
        <v/>
      </c>
      <c r="I424">
        <f>SUM(J424:K424)</f>
        <v/>
      </c>
      <c r="J424">
        <f>IF(AND('Raw Data'!J419&gt;'Raw Data'!I419, 'Raw Data'!E419&gt;'Raw Data'!D419), 'Raw Data'!J419, 0)</f>
        <v/>
      </c>
      <c r="K424">
        <f>IF(AND('Raw Data'!I419&gt;'Raw Data'!J419, 'Raw Data'!D419&gt;'Raw Data'!E419), 'Raw Data'!I419, 0)</f>
        <v/>
      </c>
      <c r="L424">
        <f>IF('Raw Data'!E419-'Raw Data'!D419&gt;3, 'Raw Data'!N419, 0)</f>
        <v/>
      </c>
      <c r="M424">
        <f>IF('Raw Data'!D419-'Raw Data'!E419&gt;3, 'Raw Data'!M419, 0)</f>
        <v/>
      </c>
      <c r="N424">
        <f>IF(ISBLANK('Raw Data'!D419),0,IF(AND('Raw Data'!E419&gt;'Raw Data'!D419,'Raw Data'!E419-'Raw Data'!D419&gt;0,'Raw Data'!E419-'Raw Data'!D419&lt;4),'Raw Data'!L419, 0))</f>
        <v/>
      </c>
      <c r="O424">
        <f>IF(ISBLANK('Raw Data'!D419),0,IF(AND('Raw Data'!E419&gt;'Raw Data'!D419,'Raw Data'!E419-'Raw Data'!D419&gt;0,'Raw Data'!D419-'Raw Data'!E419&lt;4),'Raw Data'!K419, 0))</f>
        <v/>
      </c>
      <c r="P424">
        <f>IF('Raw Data'!E419-'Raw Data'!D419&gt;3, 'Raw Data'!N419, IF('Raw Data'!D419-'Raw Data'!E419&gt;3, 'Raw Data'!M419, 0))</f>
        <v/>
      </c>
      <c r="Q424">
        <f>IF(ISBLANK('Raw Data'!E419),0,IF(AND('Raw Data'!E419-'Raw Data'!D419&lt;4,'Raw Data'!E419-'Raw Data'!D419&gt;0),'Raw Data'!L419,IF(AND('Raw Data'!D419&gt;'Raw Data'!E419,'Raw Data'!D419-'Raw Data'!E419&gt;0),'Raw Data'!K419,0)))</f>
        <v/>
      </c>
      <c r="R424">
        <f>IF(ISBLANK('Raw Data'!K419),0,IFERROR(IF(MATCH(SMALL('Raw Data'!K419:N419,1),L424:O424,0),SMALL('Raw Data'!K419:N419,1)),0))</f>
        <v/>
      </c>
      <c r="S424">
        <f>IF(ISBLANK('Raw Data'!K419),0,IFERROR(IF(MATCH(SMALL('Raw Data'!K419:N419,2),L424:O424,0),SMALL('Raw Data'!K419:N419,2)),0))</f>
        <v/>
      </c>
      <c r="T424">
        <f>IF(ISBLANK('Raw Data'!K419),0,IFERROR(IF(MATCH(SMALL('Raw Data'!K419:N419,3),L424:O424,0),SMALL('Raw Data'!K419:N419,3)),0))</f>
        <v/>
      </c>
      <c r="U424">
        <f>IF(ISBLANK('Raw Data'!K419),0,IFERROR(IF(MATCH(SMALL('Raw Data'!K419:N419,4),L424:O424,0),SMALL('Raw Data'!K419:N419,4)),0))</f>
        <v/>
      </c>
      <c r="V424">
        <f>IF(AND('Raw Data'!D419&lt;3, 'Raw Data'!E419&lt;3, 'Raw Data'!A419&gt;0), 'Raw Data'!AF419, 0)</f>
        <v/>
      </c>
      <c r="W424">
        <f>IF(AND('Raw Data'!D419&lt;4, 'Raw Data'!E419&lt;4, 'Raw Data'!A419&gt;0), 'Raw Data'!AI419, 0)</f>
        <v/>
      </c>
      <c r="X424">
        <f>IF(AND('Raw Data'!D419&lt;5, 'Raw Data'!E419&lt;5, 'Raw Data'!A419&gt;0), 'Raw Data'!AL419, 0)</f>
        <v/>
      </c>
      <c r="Y424">
        <f>IF(AND('Raw Data'!D419&lt;6, 'Raw Data'!E419&lt;6, 'Raw Data'!A419&gt;0), 'Raw Data'!AO419, 0)</f>
        <v/>
      </c>
      <c r="Z424">
        <f>IF(ISBLANK('Raw Data'!D419), 0, IF('Raw Data'!D419-'Raw Data'!E419&gt;1, 'Raw Data'!AW419, 0))</f>
        <v/>
      </c>
      <c r="AA424">
        <f>IF(ISBLANK('Raw Data'!A419), 0, IF(ABS('Raw Data'!D419-'Raw Data'!E419)&lt;2, 'Raw Data'!AX419, 0))</f>
        <v/>
      </c>
      <c r="AB424">
        <f>IF(ISBLANK('Raw Data'!D419), 0, IF('Raw Data'!E419-'Raw Data'!D419&gt;1, 'Raw Data'!AY419, 0))</f>
        <v/>
      </c>
      <c r="AC424">
        <f>IF(ISBLANK('Raw Data'!D419), 0, IF('Raw Data'!D419-'Raw Data'!E419&gt;2, 'Raw Data'!AZ419, 0))</f>
        <v/>
      </c>
      <c r="AD424">
        <f>IF(ISBLANK('Raw Data'!A419), 0, IF(ABS('Raw Data'!D419-'Raw Data'!E419)&lt;3, 'Raw Data'!BA419, 0))</f>
        <v/>
      </c>
      <c r="AE424">
        <f>IF(ISBLANK('Raw Data'!D419), 0, IF('Raw Data'!E419-'Raw Data'!D419&gt;2, 'Raw Data'!BB419, 0))</f>
        <v/>
      </c>
      <c r="AF424">
        <f>IF(ISBLANK('Raw Data'!D419), 0, IF('Raw Data'!D419-'Raw Data'!E419&gt;3, 'Raw Data'!BC419, 0))</f>
        <v/>
      </c>
      <c r="AG424">
        <f>IF(ISBLANK('Raw Data'!A419), 0, IF(ABS('Raw Data'!D419-'Raw Data'!E419)&lt;4, 'Raw Data'!BD419, 0))</f>
        <v/>
      </c>
      <c r="AH424">
        <f>IF(ISBLANK('Raw Data'!D419), 0, IF('Raw Data'!E419-'Raw Data'!D419&gt;3, 'Raw Data'!BE419, 0))</f>
        <v/>
      </c>
      <c r="AI424">
        <f>IF(SUM('Raw Data'!D419:E419)&gt;'Raw Data'!F419, 'Raw Data'!G419, 0)</f>
        <v/>
      </c>
      <c r="AJ424">
        <f>IF(ISBLANK('Raw Data'!D419), 0, IF(SUM('Raw Data'!D419:E419)&lt;'Raw Data'!F419, 'Raw Data'!H419, 0))</f>
        <v/>
      </c>
      <c r="AK424">
        <f>IF(ISBLANK('Raw Data'!A419), 0, IF(AND('Raw Data'!D419&lt;3, 'Raw Data'!E419&lt;3, 'Raw Data'!F419&lt;BB$2), 'Raw Data'!AF419, 0))</f>
        <v/>
      </c>
      <c r="AL424">
        <f>IF(ISBLANK('Raw Data'!A419), 0, IF(AND('Raw Data'!D419&lt;4, 'Raw Data'!E419&lt;4, 'Raw Data'!F419&lt;BB$2), 'Raw Data'!AI419, 0))</f>
        <v/>
      </c>
      <c r="AM424">
        <f>IF(ISBLANK('Raw Data'!A419), 0, IF(AND('Raw Data'!D419&lt;5, 'Raw Data'!E419&lt;5, 'Raw Data'!F419&lt;BB$2), 'Raw Data'!AL419, 0))</f>
        <v/>
      </c>
      <c r="AN424">
        <f>IF(ISBLANK('Raw Data'!A419), 0, IF(AND('Raw Data'!D419&lt;6, 'Raw Data'!E419&lt;6, 'Raw Data'!F419&lt;BB$2), 'Raw Data'!AO419, 0))</f>
        <v/>
      </c>
      <c r="AO424">
        <f>IF(ISBLANK('Raw Data'!A419), 0, IF(AND('Raw Data'!I419&lt;Analysis!$BC$2, 'Raw Data'!D419-'Raw Data'!E419&gt;1), 'Raw Data'!AW419, IF(AND('Raw Data'!J419&lt;Analysis!$BC$2, 'Raw Data'!E419-'Raw Data'!D419&gt;1), 'Raw Data'!AY419, 0)))</f>
        <v/>
      </c>
      <c r="AP424">
        <f>IF(ISBLANK('Raw Data'!A419), 0, IF(AND('Raw Data'!I419&lt;Analysis!$BC$2, 'Raw Data'!D419-'Raw Data'!E419&gt;2), 'Raw Data'!AZ419, IF(AND('Raw Data'!J419&lt;Analysis!$BC$2, 'Raw Data'!E419-'Raw Data'!D419&gt;2), 'Raw Data'!BB419, 0)))</f>
        <v/>
      </c>
      <c r="AQ424">
        <f>IF(ISBLANK('Raw Data'!A419), 0, IF(AND('Raw Data'!I419&lt;Analysis!$BC$2, 'Raw Data'!D419-'Raw Data'!E419&gt;3), 'Raw Data'!BC419, IF(AND('Raw Data'!J419&lt;Analysis!$BC$2, 'Raw Data'!E419-'Raw Data'!D419&gt;3), 'Raw Data'!BE419, 0)))</f>
        <v/>
      </c>
      <c r="AR424">
        <f>IF('Hidden Analysiss'!D420=1,IF(ABS('Raw Data'!E419-'Raw Data'!D419)&lt;2,'Raw Data'!AX419,0), 0)</f>
        <v/>
      </c>
      <c r="AS424">
        <f>IF('Hidden Analysiss'!D420=1,IF(ABS('Raw Data'!E419-'Raw Data'!D419)&lt;3,'Raw Data'!BA419,0), 0)</f>
        <v/>
      </c>
      <c r="AT424">
        <f>IF('Hidden Analysiss'!D420=1,IF(ABS('Raw Data'!E419-'Raw Data'!D419)&lt;4,'Raw Data'!BD419,0), 0)</f>
        <v/>
      </c>
      <c r="AU424">
        <f>IF(AND('Hidden Analysiss'!E420=1, ABS('Raw Data'!E419-'Raw Data'!D419)&lt;2), 'Raw Data'!AX419, 0)</f>
        <v/>
      </c>
      <c r="AV424">
        <f>IF(AND('Hidden Analysiss'!E420=1, ABS('Raw Data'!E419-'Raw Data'!D419)&lt;3), 'Raw Data'!BA419, 0)</f>
        <v/>
      </c>
      <c r="AW424">
        <f>IF(AND('Hidden Analysiss'!E420=1, ABS('Raw Data'!E419-'Raw Data'!D419)&lt;3), 'Raw Data'!BD419, 0)</f>
        <v/>
      </c>
    </row>
    <row r="425">
      <c r="A425" s="1">
        <f>'Raw Data'!A420</f>
        <v/>
      </c>
      <c r="B425">
        <f>IF('Raw Data'!E420&gt;'Raw Data'!D420, 'Raw Data'!J420, 0)</f>
        <v/>
      </c>
      <c r="C425">
        <f>IF('Raw Data'!D420&gt;'Raw Data'!E420, 'Raw Data'!I420, 0)</f>
        <v/>
      </c>
      <c r="D425">
        <f>SUM(G425:H425)</f>
        <v/>
      </c>
      <c r="E425">
        <f>IF(AND('Raw Data'!J420&lt;'Raw Data'!I420,'Raw Data'!E420&gt;'Raw Data'!D420,'Raw Data'!E420-'Raw Data'!D420&gt;3),'Raw Data'!N420,IF(AND('Raw Data'!I420&lt;'Raw Data'!J420,'Raw Data'!D420&gt;'Raw Data'!E420,'Raw Data'!D420-'Raw Data'!E420&gt;3),'Raw Data'!M420,0))</f>
        <v/>
      </c>
      <c r="F425">
        <f>IF(AND('Raw Data'!J420&lt;'Raw Data'!I420,'Raw Data'!E420&gt;'Raw Data'!D420,'Raw Data'!E420-'Raw Data'!D420&lt;4),'Raw Data'!L420,IF(AND('Raw Data'!I420&lt;'Raw Data'!J420,'Raw Data'!D420&gt;'Raw Data'!E420,'Raw Data'!D420-'Raw Data'!E420&lt;4),'Raw Data'!K420,0))</f>
        <v/>
      </c>
      <c r="G425">
        <f>IF(AND('Raw Data'!J420&lt;'Raw Data'!I420, 'Raw Data'!E420&gt;'Raw Data'!D420), 'Raw Data'!J420, 0)</f>
        <v/>
      </c>
      <c r="H425">
        <f>IF(AND('Raw Data'!J420&gt;'Raw Data'!I420, 'Raw Data'!E420&lt;'Raw Data'!D420), 'Raw Data'!I420, 0)</f>
        <v/>
      </c>
      <c r="I425">
        <f>SUM(J425:K425)</f>
        <v/>
      </c>
      <c r="J425">
        <f>IF(AND('Raw Data'!J420&gt;'Raw Data'!I420, 'Raw Data'!E420&gt;'Raw Data'!D420), 'Raw Data'!J420, 0)</f>
        <v/>
      </c>
      <c r="K425">
        <f>IF(AND('Raw Data'!I420&gt;'Raw Data'!J420, 'Raw Data'!D420&gt;'Raw Data'!E420), 'Raw Data'!I420, 0)</f>
        <v/>
      </c>
      <c r="L425">
        <f>IF('Raw Data'!E420-'Raw Data'!D420&gt;3, 'Raw Data'!N420, 0)</f>
        <v/>
      </c>
      <c r="M425">
        <f>IF('Raw Data'!D420-'Raw Data'!E420&gt;3, 'Raw Data'!M420, 0)</f>
        <v/>
      </c>
      <c r="N425">
        <f>IF(ISBLANK('Raw Data'!D420),0,IF(AND('Raw Data'!E420&gt;'Raw Data'!D420,'Raw Data'!E420-'Raw Data'!D420&gt;0,'Raw Data'!E420-'Raw Data'!D420&lt;4),'Raw Data'!L420, 0))</f>
        <v/>
      </c>
      <c r="O425">
        <f>IF(ISBLANK('Raw Data'!D420),0,IF(AND('Raw Data'!E420&gt;'Raw Data'!D420,'Raw Data'!E420-'Raw Data'!D420&gt;0,'Raw Data'!D420-'Raw Data'!E420&lt;4),'Raw Data'!K420, 0))</f>
        <v/>
      </c>
      <c r="P425">
        <f>IF('Raw Data'!E420-'Raw Data'!D420&gt;3, 'Raw Data'!N420, IF('Raw Data'!D420-'Raw Data'!E420&gt;3, 'Raw Data'!M420, 0))</f>
        <v/>
      </c>
      <c r="Q425">
        <f>IF(ISBLANK('Raw Data'!E420),0,IF(AND('Raw Data'!E420-'Raw Data'!D420&lt;4,'Raw Data'!E420-'Raw Data'!D420&gt;0),'Raw Data'!L420,IF(AND('Raw Data'!D420&gt;'Raw Data'!E420,'Raw Data'!D420-'Raw Data'!E420&gt;0),'Raw Data'!K420,0)))</f>
        <v/>
      </c>
      <c r="R425">
        <f>IF(ISBLANK('Raw Data'!K420),0,IFERROR(IF(MATCH(SMALL('Raw Data'!K420:N420,1),L425:O425,0),SMALL('Raw Data'!K420:N420,1)),0))</f>
        <v/>
      </c>
      <c r="S425">
        <f>IF(ISBLANK('Raw Data'!K420),0,IFERROR(IF(MATCH(SMALL('Raw Data'!K420:N420,2),L425:O425,0),SMALL('Raw Data'!K420:N420,2)),0))</f>
        <v/>
      </c>
      <c r="T425">
        <f>IF(ISBLANK('Raw Data'!K420),0,IFERROR(IF(MATCH(SMALL('Raw Data'!K420:N420,3),L425:O425,0),SMALL('Raw Data'!K420:N420,3)),0))</f>
        <v/>
      </c>
      <c r="U425">
        <f>IF(ISBLANK('Raw Data'!K420),0,IFERROR(IF(MATCH(SMALL('Raw Data'!K420:N420,4),L425:O425,0),SMALL('Raw Data'!K420:N420,4)),0))</f>
        <v/>
      </c>
      <c r="V425">
        <f>IF(AND('Raw Data'!D420&lt;3, 'Raw Data'!E420&lt;3, 'Raw Data'!A420&gt;0), 'Raw Data'!AF420, 0)</f>
        <v/>
      </c>
      <c r="W425">
        <f>IF(AND('Raw Data'!D420&lt;4, 'Raw Data'!E420&lt;4, 'Raw Data'!A420&gt;0), 'Raw Data'!AI420, 0)</f>
        <v/>
      </c>
      <c r="X425">
        <f>IF(AND('Raw Data'!D420&lt;5, 'Raw Data'!E420&lt;5, 'Raw Data'!A420&gt;0), 'Raw Data'!AL420, 0)</f>
        <v/>
      </c>
      <c r="Y425">
        <f>IF(AND('Raw Data'!D420&lt;6, 'Raw Data'!E420&lt;6, 'Raw Data'!A420&gt;0), 'Raw Data'!AO420, 0)</f>
        <v/>
      </c>
      <c r="Z425">
        <f>IF(ISBLANK('Raw Data'!D420), 0, IF('Raw Data'!D420-'Raw Data'!E420&gt;1, 'Raw Data'!AW420, 0))</f>
        <v/>
      </c>
      <c r="AA425">
        <f>IF(ISBLANK('Raw Data'!A420), 0, IF(ABS('Raw Data'!D420-'Raw Data'!E420)&lt;2, 'Raw Data'!AX420, 0))</f>
        <v/>
      </c>
      <c r="AB425">
        <f>IF(ISBLANK('Raw Data'!D420), 0, IF('Raw Data'!E420-'Raw Data'!D420&gt;1, 'Raw Data'!AY420, 0))</f>
        <v/>
      </c>
      <c r="AC425">
        <f>IF(ISBLANK('Raw Data'!D420), 0, IF('Raw Data'!D420-'Raw Data'!E420&gt;2, 'Raw Data'!AZ420, 0))</f>
        <v/>
      </c>
      <c r="AD425">
        <f>IF(ISBLANK('Raw Data'!A420), 0, IF(ABS('Raw Data'!D420-'Raw Data'!E420)&lt;3, 'Raw Data'!BA420, 0))</f>
        <v/>
      </c>
      <c r="AE425">
        <f>IF(ISBLANK('Raw Data'!D420), 0, IF('Raw Data'!E420-'Raw Data'!D420&gt;2, 'Raw Data'!BB420, 0))</f>
        <v/>
      </c>
      <c r="AF425">
        <f>IF(ISBLANK('Raw Data'!D420), 0, IF('Raw Data'!D420-'Raw Data'!E420&gt;3, 'Raw Data'!BC420, 0))</f>
        <v/>
      </c>
      <c r="AG425">
        <f>IF(ISBLANK('Raw Data'!A420), 0, IF(ABS('Raw Data'!D420-'Raw Data'!E420)&lt;4, 'Raw Data'!BD420, 0))</f>
        <v/>
      </c>
      <c r="AH425">
        <f>IF(ISBLANK('Raw Data'!D420), 0, IF('Raw Data'!E420-'Raw Data'!D420&gt;3, 'Raw Data'!BE420, 0))</f>
        <v/>
      </c>
      <c r="AI425">
        <f>IF(SUM('Raw Data'!D420:E420)&gt;'Raw Data'!F420, 'Raw Data'!G420, 0)</f>
        <v/>
      </c>
      <c r="AJ425">
        <f>IF(ISBLANK('Raw Data'!D420), 0, IF(SUM('Raw Data'!D420:E420)&lt;'Raw Data'!F420, 'Raw Data'!H420, 0))</f>
        <v/>
      </c>
      <c r="AK425">
        <f>IF(ISBLANK('Raw Data'!A420), 0, IF(AND('Raw Data'!D420&lt;3, 'Raw Data'!E420&lt;3, 'Raw Data'!F420&lt;BB$2), 'Raw Data'!AF420, 0))</f>
        <v/>
      </c>
      <c r="AL425">
        <f>IF(ISBLANK('Raw Data'!A420), 0, IF(AND('Raw Data'!D420&lt;4, 'Raw Data'!E420&lt;4, 'Raw Data'!F420&lt;BB$2), 'Raw Data'!AI420, 0))</f>
        <v/>
      </c>
      <c r="AM425">
        <f>IF(ISBLANK('Raw Data'!A420), 0, IF(AND('Raw Data'!D420&lt;5, 'Raw Data'!E420&lt;5, 'Raw Data'!F420&lt;BB$2), 'Raw Data'!AL420, 0))</f>
        <v/>
      </c>
      <c r="AN425">
        <f>IF(ISBLANK('Raw Data'!A420), 0, IF(AND('Raw Data'!D420&lt;6, 'Raw Data'!E420&lt;6, 'Raw Data'!F420&lt;BB$2), 'Raw Data'!AO420, 0))</f>
        <v/>
      </c>
      <c r="AO425">
        <f>IF(ISBLANK('Raw Data'!A420), 0, IF(AND('Raw Data'!I420&lt;Analysis!$BC$2, 'Raw Data'!D420-'Raw Data'!E420&gt;1), 'Raw Data'!AW420, IF(AND('Raw Data'!J420&lt;Analysis!$BC$2, 'Raw Data'!E420-'Raw Data'!D420&gt;1), 'Raw Data'!AY420, 0)))</f>
        <v/>
      </c>
      <c r="AP425">
        <f>IF(ISBLANK('Raw Data'!A420), 0, IF(AND('Raw Data'!I420&lt;Analysis!$BC$2, 'Raw Data'!D420-'Raw Data'!E420&gt;2), 'Raw Data'!AZ420, IF(AND('Raw Data'!J420&lt;Analysis!$BC$2, 'Raw Data'!E420-'Raw Data'!D420&gt;2), 'Raw Data'!BB420, 0)))</f>
        <v/>
      </c>
      <c r="AQ425">
        <f>IF(ISBLANK('Raw Data'!A420), 0, IF(AND('Raw Data'!I420&lt;Analysis!$BC$2, 'Raw Data'!D420-'Raw Data'!E420&gt;3), 'Raw Data'!BC420, IF(AND('Raw Data'!J420&lt;Analysis!$BC$2, 'Raw Data'!E420-'Raw Data'!D420&gt;3), 'Raw Data'!BE420, 0)))</f>
        <v/>
      </c>
      <c r="AR425">
        <f>IF('Hidden Analysiss'!D421=1,IF(ABS('Raw Data'!E420-'Raw Data'!D420)&lt;2,'Raw Data'!AX420,0), 0)</f>
        <v/>
      </c>
      <c r="AS425">
        <f>IF('Hidden Analysiss'!D421=1,IF(ABS('Raw Data'!E420-'Raw Data'!D420)&lt;3,'Raw Data'!BA420,0), 0)</f>
        <v/>
      </c>
      <c r="AT425">
        <f>IF('Hidden Analysiss'!D421=1,IF(ABS('Raw Data'!E420-'Raw Data'!D420)&lt;4,'Raw Data'!BD420,0), 0)</f>
        <v/>
      </c>
      <c r="AU425">
        <f>IF(AND('Hidden Analysiss'!E421=1, ABS('Raw Data'!E420-'Raw Data'!D420)&lt;2), 'Raw Data'!AX420, 0)</f>
        <v/>
      </c>
      <c r="AV425">
        <f>IF(AND('Hidden Analysiss'!E421=1, ABS('Raw Data'!E420-'Raw Data'!D420)&lt;3), 'Raw Data'!BA420, 0)</f>
        <v/>
      </c>
      <c r="AW425">
        <f>IF(AND('Hidden Analysiss'!E421=1, ABS('Raw Data'!E420-'Raw Data'!D420)&lt;3), 'Raw Data'!BD420, 0)</f>
        <v/>
      </c>
    </row>
    <row r="426">
      <c r="A426" s="1">
        <f>'Raw Data'!A421</f>
        <v/>
      </c>
      <c r="B426">
        <f>IF('Raw Data'!E421&gt;'Raw Data'!D421, 'Raw Data'!J421, 0)</f>
        <v/>
      </c>
      <c r="C426">
        <f>IF('Raw Data'!D421&gt;'Raw Data'!E421, 'Raw Data'!I421, 0)</f>
        <v/>
      </c>
      <c r="D426">
        <f>SUM(G426:H426)</f>
        <v/>
      </c>
      <c r="E426">
        <f>IF(AND('Raw Data'!J421&lt;'Raw Data'!I421,'Raw Data'!E421&gt;'Raw Data'!D421,'Raw Data'!E421-'Raw Data'!D421&gt;3),'Raw Data'!N421,IF(AND('Raw Data'!I421&lt;'Raw Data'!J421,'Raw Data'!D421&gt;'Raw Data'!E421,'Raw Data'!D421-'Raw Data'!E421&gt;3),'Raw Data'!M421,0))</f>
        <v/>
      </c>
      <c r="F426">
        <f>IF(AND('Raw Data'!J421&lt;'Raw Data'!I421,'Raw Data'!E421&gt;'Raw Data'!D421,'Raw Data'!E421-'Raw Data'!D421&lt;4),'Raw Data'!L421,IF(AND('Raw Data'!I421&lt;'Raw Data'!J421,'Raw Data'!D421&gt;'Raw Data'!E421,'Raw Data'!D421-'Raw Data'!E421&lt;4),'Raw Data'!K421,0))</f>
        <v/>
      </c>
      <c r="G426">
        <f>IF(AND('Raw Data'!J421&lt;'Raw Data'!I421, 'Raw Data'!E421&gt;'Raw Data'!D421), 'Raw Data'!J421, 0)</f>
        <v/>
      </c>
      <c r="H426">
        <f>IF(AND('Raw Data'!J421&gt;'Raw Data'!I421, 'Raw Data'!E421&lt;'Raw Data'!D421), 'Raw Data'!I421, 0)</f>
        <v/>
      </c>
      <c r="I426">
        <f>SUM(J426:K426)</f>
        <v/>
      </c>
      <c r="J426">
        <f>IF(AND('Raw Data'!J421&gt;'Raw Data'!I421, 'Raw Data'!E421&gt;'Raw Data'!D421), 'Raw Data'!J421, 0)</f>
        <v/>
      </c>
      <c r="K426">
        <f>IF(AND('Raw Data'!I421&gt;'Raw Data'!J421, 'Raw Data'!D421&gt;'Raw Data'!E421), 'Raw Data'!I421, 0)</f>
        <v/>
      </c>
      <c r="L426">
        <f>IF('Raw Data'!E421-'Raw Data'!D421&gt;3, 'Raw Data'!N421, 0)</f>
        <v/>
      </c>
      <c r="M426">
        <f>IF('Raw Data'!D421-'Raw Data'!E421&gt;3, 'Raw Data'!M421, 0)</f>
        <v/>
      </c>
      <c r="N426">
        <f>IF(ISBLANK('Raw Data'!D421),0,IF(AND('Raw Data'!E421&gt;'Raw Data'!D421,'Raw Data'!E421-'Raw Data'!D421&gt;0,'Raw Data'!E421-'Raw Data'!D421&lt;4),'Raw Data'!L421, 0))</f>
        <v/>
      </c>
      <c r="O426">
        <f>IF(ISBLANK('Raw Data'!D421),0,IF(AND('Raw Data'!E421&gt;'Raw Data'!D421,'Raw Data'!E421-'Raw Data'!D421&gt;0,'Raw Data'!D421-'Raw Data'!E421&lt;4),'Raw Data'!K421, 0))</f>
        <v/>
      </c>
      <c r="P426">
        <f>IF('Raw Data'!E421-'Raw Data'!D421&gt;3, 'Raw Data'!N421, IF('Raw Data'!D421-'Raw Data'!E421&gt;3, 'Raw Data'!M421, 0))</f>
        <v/>
      </c>
      <c r="Q426">
        <f>IF(ISBLANK('Raw Data'!E421),0,IF(AND('Raw Data'!E421-'Raw Data'!D421&lt;4,'Raw Data'!E421-'Raw Data'!D421&gt;0),'Raw Data'!L421,IF(AND('Raw Data'!D421&gt;'Raw Data'!E421,'Raw Data'!D421-'Raw Data'!E421&gt;0),'Raw Data'!K421,0)))</f>
        <v/>
      </c>
      <c r="R426">
        <f>IF(ISBLANK('Raw Data'!K421),0,IFERROR(IF(MATCH(SMALL('Raw Data'!K421:N421,1),L426:O426,0),SMALL('Raw Data'!K421:N421,1)),0))</f>
        <v/>
      </c>
      <c r="S426">
        <f>IF(ISBLANK('Raw Data'!K421),0,IFERROR(IF(MATCH(SMALL('Raw Data'!K421:N421,2),L426:O426,0),SMALL('Raw Data'!K421:N421,2)),0))</f>
        <v/>
      </c>
      <c r="T426">
        <f>IF(ISBLANK('Raw Data'!K421),0,IFERROR(IF(MATCH(SMALL('Raw Data'!K421:N421,3),L426:O426,0),SMALL('Raw Data'!K421:N421,3)),0))</f>
        <v/>
      </c>
      <c r="U426">
        <f>IF(ISBLANK('Raw Data'!K421),0,IFERROR(IF(MATCH(SMALL('Raw Data'!K421:N421,4),L426:O426,0),SMALL('Raw Data'!K421:N421,4)),0))</f>
        <v/>
      </c>
      <c r="V426">
        <f>IF(AND('Raw Data'!D421&lt;3, 'Raw Data'!E421&lt;3, 'Raw Data'!A421&gt;0), 'Raw Data'!AF421, 0)</f>
        <v/>
      </c>
      <c r="W426">
        <f>IF(AND('Raw Data'!D421&lt;4, 'Raw Data'!E421&lt;4, 'Raw Data'!A421&gt;0), 'Raw Data'!AI421, 0)</f>
        <v/>
      </c>
      <c r="X426">
        <f>IF(AND('Raw Data'!D421&lt;5, 'Raw Data'!E421&lt;5, 'Raw Data'!A421&gt;0), 'Raw Data'!AL421, 0)</f>
        <v/>
      </c>
      <c r="Y426">
        <f>IF(AND('Raw Data'!D421&lt;6, 'Raw Data'!E421&lt;6, 'Raw Data'!A421&gt;0), 'Raw Data'!AO421, 0)</f>
        <v/>
      </c>
      <c r="Z426">
        <f>IF(ISBLANK('Raw Data'!D421), 0, IF('Raw Data'!D421-'Raw Data'!E421&gt;1, 'Raw Data'!AW421, 0))</f>
        <v/>
      </c>
      <c r="AA426">
        <f>IF(ISBLANK('Raw Data'!A421), 0, IF(ABS('Raw Data'!D421-'Raw Data'!E421)&lt;2, 'Raw Data'!AX421, 0))</f>
        <v/>
      </c>
      <c r="AB426">
        <f>IF(ISBLANK('Raw Data'!D421), 0, IF('Raw Data'!E421-'Raw Data'!D421&gt;1, 'Raw Data'!AY421, 0))</f>
        <v/>
      </c>
      <c r="AC426">
        <f>IF(ISBLANK('Raw Data'!D421), 0, IF('Raw Data'!D421-'Raw Data'!E421&gt;2, 'Raw Data'!AZ421, 0))</f>
        <v/>
      </c>
      <c r="AD426">
        <f>IF(ISBLANK('Raw Data'!A421), 0, IF(ABS('Raw Data'!D421-'Raw Data'!E421)&lt;3, 'Raw Data'!BA421, 0))</f>
        <v/>
      </c>
      <c r="AE426">
        <f>IF(ISBLANK('Raw Data'!D421), 0, IF('Raw Data'!E421-'Raw Data'!D421&gt;2, 'Raw Data'!BB421, 0))</f>
        <v/>
      </c>
      <c r="AF426">
        <f>IF(ISBLANK('Raw Data'!D421), 0, IF('Raw Data'!D421-'Raw Data'!E421&gt;3, 'Raw Data'!BC421, 0))</f>
        <v/>
      </c>
      <c r="AG426">
        <f>IF(ISBLANK('Raw Data'!A421), 0, IF(ABS('Raw Data'!D421-'Raw Data'!E421)&lt;4, 'Raw Data'!BD421, 0))</f>
        <v/>
      </c>
      <c r="AH426">
        <f>IF(ISBLANK('Raw Data'!D421), 0, IF('Raw Data'!E421-'Raw Data'!D421&gt;3, 'Raw Data'!BE421, 0))</f>
        <v/>
      </c>
      <c r="AI426">
        <f>IF(SUM('Raw Data'!D421:E421)&gt;'Raw Data'!F421, 'Raw Data'!G421, 0)</f>
        <v/>
      </c>
      <c r="AJ426">
        <f>IF(ISBLANK('Raw Data'!D421), 0, IF(SUM('Raw Data'!D421:E421)&lt;'Raw Data'!F421, 'Raw Data'!H421, 0))</f>
        <v/>
      </c>
      <c r="AK426">
        <f>IF(ISBLANK('Raw Data'!A421), 0, IF(AND('Raw Data'!D421&lt;3, 'Raw Data'!E421&lt;3, 'Raw Data'!F421&lt;BB$2), 'Raw Data'!AF421, 0))</f>
        <v/>
      </c>
      <c r="AL426">
        <f>IF(ISBLANK('Raw Data'!A421), 0, IF(AND('Raw Data'!D421&lt;4, 'Raw Data'!E421&lt;4, 'Raw Data'!F421&lt;BB$2), 'Raw Data'!AI421, 0))</f>
        <v/>
      </c>
      <c r="AM426">
        <f>IF(ISBLANK('Raw Data'!A421), 0, IF(AND('Raw Data'!D421&lt;5, 'Raw Data'!E421&lt;5, 'Raw Data'!F421&lt;BB$2), 'Raw Data'!AL421, 0))</f>
        <v/>
      </c>
      <c r="AN426">
        <f>IF(ISBLANK('Raw Data'!A421), 0, IF(AND('Raw Data'!D421&lt;6, 'Raw Data'!E421&lt;6, 'Raw Data'!F421&lt;BB$2), 'Raw Data'!AO421, 0))</f>
        <v/>
      </c>
      <c r="AO426">
        <f>IF(ISBLANK('Raw Data'!A421), 0, IF(AND('Raw Data'!I421&lt;Analysis!$BC$2, 'Raw Data'!D421-'Raw Data'!E421&gt;1), 'Raw Data'!AW421, IF(AND('Raw Data'!J421&lt;Analysis!$BC$2, 'Raw Data'!E421-'Raw Data'!D421&gt;1), 'Raw Data'!AY421, 0)))</f>
        <v/>
      </c>
      <c r="AP426">
        <f>IF(ISBLANK('Raw Data'!A421), 0, IF(AND('Raw Data'!I421&lt;Analysis!$BC$2, 'Raw Data'!D421-'Raw Data'!E421&gt;2), 'Raw Data'!AZ421, IF(AND('Raw Data'!J421&lt;Analysis!$BC$2, 'Raw Data'!E421-'Raw Data'!D421&gt;2), 'Raw Data'!BB421, 0)))</f>
        <v/>
      </c>
      <c r="AQ426">
        <f>IF(ISBLANK('Raw Data'!A421), 0, IF(AND('Raw Data'!I421&lt;Analysis!$BC$2, 'Raw Data'!D421-'Raw Data'!E421&gt;3), 'Raw Data'!BC421, IF(AND('Raw Data'!J421&lt;Analysis!$BC$2, 'Raw Data'!E421-'Raw Data'!D421&gt;3), 'Raw Data'!BE421, 0)))</f>
        <v/>
      </c>
      <c r="AR426">
        <f>IF('Hidden Analysiss'!D422=1,IF(ABS('Raw Data'!E421-'Raw Data'!D421)&lt;2,'Raw Data'!AX421,0), 0)</f>
        <v/>
      </c>
      <c r="AS426">
        <f>IF('Hidden Analysiss'!D422=1,IF(ABS('Raw Data'!E421-'Raw Data'!D421)&lt;3,'Raw Data'!BA421,0), 0)</f>
        <v/>
      </c>
      <c r="AT426">
        <f>IF('Hidden Analysiss'!D422=1,IF(ABS('Raw Data'!E421-'Raw Data'!D421)&lt;4,'Raw Data'!BD421,0), 0)</f>
        <v/>
      </c>
      <c r="AU426">
        <f>IF(AND('Hidden Analysiss'!E422=1, ABS('Raw Data'!E421-'Raw Data'!D421)&lt;2), 'Raw Data'!AX421, 0)</f>
        <v/>
      </c>
      <c r="AV426">
        <f>IF(AND('Hidden Analysiss'!E422=1, ABS('Raw Data'!E421-'Raw Data'!D421)&lt;3), 'Raw Data'!BA421, 0)</f>
        <v/>
      </c>
      <c r="AW426">
        <f>IF(AND('Hidden Analysiss'!E422=1, ABS('Raw Data'!E421-'Raw Data'!D421)&lt;3), 'Raw Data'!BD421, 0)</f>
        <v/>
      </c>
    </row>
    <row r="427">
      <c r="A427" s="1">
        <f>'Raw Data'!A422</f>
        <v/>
      </c>
      <c r="B427">
        <f>IF('Raw Data'!E422&gt;'Raw Data'!D422, 'Raw Data'!J422, 0)</f>
        <v/>
      </c>
      <c r="C427">
        <f>IF('Raw Data'!D422&gt;'Raw Data'!E422, 'Raw Data'!I422, 0)</f>
        <v/>
      </c>
      <c r="D427">
        <f>SUM(G427:H427)</f>
        <v/>
      </c>
      <c r="E427">
        <f>IF(AND('Raw Data'!J422&lt;'Raw Data'!I422,'Raw Data'!E422&gt;'Raw Data'!D422,'Raw Data'!E422-'Raw Data'!D422&gt;3),'Raw Data'!N422,IF(AND('Raw Data'!I422&lt;'Raw Data'!J422,'Raw Data'!D422&gt;'Raw Data'!E422,'Raw Data'!D422-'Raw Data'!E422&gt;3),'Raw Data'!M422,0))</f>
        <v/>
      </c>
      <c r="F427">
        <f>IF(AND('Raw Data'!J422&lt;'Raw Data'!I422,'Raw Data'!E422&gt;'Raw Data'!D422,'Raw Data'!E422-'Raw Data'!D422&lt;4),'Raw Data'!L422,IF(AND('Raw Data'!I422&lt;'Raw Data'!J422,'Raw Data'!D422&gt;'Raw Data'!E422,'Raw Data'!D422-'Raw Data'!E422&lt;4),'Raw Data'!K422,0))</f>
        <v/>
      </c>
      <c r="G427">
        <f>IF(AND('Raw Data'!J422&lt;'Raw Data'!I422, 'Raw Data'!E422&gt;'Raw Data'!D422), 'Raw Data'!J422, 0)</f>
        <v/>
      </c>
      <c r="H427">
        <f>IF(AND('Raw Data'!J422&gt;'Raw Data'!I422, 'Raw Data'!E422&lt;'Raw Data'!D422), 'Raw Data'!I422, 0)</f>
        <v/>
      </c>
      <c r="I427">
        <f>SUM(J427:K427)</f>
        <v/>
      </c>
      <c r="J427">
        <f>IF(AND('Raw Data'!J422&gt;'Raw Data'!I422, 'Raw Data'!E422&gt;'Raw Data'!D422), 'Raw Data'!J422, 0)</f>
        <v/>
      </c>
      <c r="K427">
        <f>IF(AND('Raw Data'!I422&gt;'Raw Data'!J422, 'Raw Data'!D422&gt;'Raw Data'!E422), 'Raw Data'!I422, 0)</f>
        <v/>
      </c>
      <c r="L427">
        <f>IF('Raw Data'!E422-'Raw Data'!D422&gt;3, 'Raw Data'!N422, 0)</f>
        <v/>
      </c>
      <c r="M427">
        <f>IF('Raw Data'!D422-'Raw Data'!E422&gt;3, 'Raw Data'!M422, 0)</f>
        <v/>
      </c>
      <c r="N427">
        <f>IF(ISBLANK('Raw Data'!D422),0,IF(AND('Raw Data'!E422&gt;'Raw Data'!D422,'Raw Data'!E422-'Raw Data'!D422&gt;0,'Raw Data'!E422-'Raw Data'!D422&lt;4),'Raw Data'!L422, 0))</f>
        <v/>
      </c>
      <c r="O427">
        <f>IF(ISBLANK('Raw Data'!D422),0,IF(AND('Raw Data'!E422&gt;'Raw Data'!D422,'Raw Data'!E422-'Raw Data'!D422&gt;0,'Raw Data'!D422-'Raw Data'!E422&lt;4),'Raw Data'!K422, 0))</f>
        <v/>
      </c>
      <c r="P427">
        <f>IF('Raw Data'!E422-'Raw Data'!D422&gt;3, 'Raw Data'!N422, IF('Raw Data'!D422-'Raw Data'!E422&gt;3, 'Raw Data'!M422, 0))</f>
        <v/>
      </c>
      <c r="Q427">
        <f>IF(ISBLANK('Raw Data'!E422),0,IF(AND('Raw Data'!E422-'Raw Data'!D422&lt;4,'Raw Data'!E422-'Raw Data'!D422&gt;0),'Raw Data'!L422,IF(AND('Raw Data'!D422&gt;'Raw Data'!E422,'Raw Data'!D422-'Raw Data'!E422&gt;0),'Raw Data'!K422,0)))</f>
        <v/>
      </c>
      <c r="R427">
        <f>IF(ISBLANK('Raw Data'!K422),0,IFERROR(IF(MATCH(SMALL('Raw Data'!K422:N422,1),L427:O427,0),SMALL('Raw Data'!K422:N422,1)),0))</f>
        <v/>
      </c>
      <c r="S427">
        <f>IF(ISBLANK('Raw Data'!K422),0,IFERROR(IF(MATCH(SMALL('Raw Data'!K422:N422,2),L427:O427,0),SMALL('Raw Data'!K422:N422,2)),0))</f>
        <v/>
      </c>
      <c r="T427">
        <f>IF(ISBLANK('Raw Data'!K422),0,IFERROR(IF(MATCH(SMALL('Raw Data'!K422:N422,3),L427:O427,0),SMALL('Raw Data'!K422:N422,3)),0))</f>
        <v/>
      </c>
      <c r="U427">
        <f>IF(ISBLANK('Raw Data'!K422),0,IFERROR(IF(MATCH(SMALL('Raw Data'!K422:N422,4),L427:O427,0),SMALL('Raw Data'!K422:N422,4)),0))</f>
        <v/>
      </c>
      <c r="V427">
        <f>IF(AND('Raw Data'!D422&lt;3, 'Raw Data'!E422&lt;3, 'Raw Data'!A422&gt;0), 'Raw Data'!AF422, 0)</f>
        <v/>
      </c>
      <c r="W427">
        <f>IF(AND('Raw Data'!D422&lt;4, 'Raw Data'!E422&lt;4, 'Raw Data'!A422&gt;0), 'Raw Data'!AI422, 0)</f>
        <v/>
      </c>
      <c r="X427">
        <f>IF(AND('Raw Data'!D422&lt;5, 'Raw Data'!E422&lt;5, 'Raw Data'!A422&gt;0), 'Raw Data'!AL422, 0)</f>
        <v/>
      </c>
      <c r="Y427">
        <f>IF(AND('Raw Data'!D422&lt;6, 'Raw Data'!E422&lt;6, 'Raw Data'!A422&gt;0), 'Raw Data'!AO422, 0)</f>
        <v/>
      </c>
      <c r="Z427">
        <f>IF(ISBLANK('Raw Data'!D422), 0, IF('Raw Data'!D422-'Raw Data'!E422&gt;1, 'Raw Data'!AW422, 0))</f>
        <v/>
      </c>
      <c r="AA427">
        <f>IF(ISBLANK('Raw Data'!A422), 0, IF(ABS('Raw Data'!D422-'Raw Data'!E422)&lt;2, 'Raw Data'!AX422, 0))</f>
        <v/>
      </c>
      <c r="AB427">
        <f>IF(ISBLANK('Raw Data'!D422), 0, IF('Raw Data'!E422-'Raw Data'!D422&gt;1, 'Raw Data'!AY422, 0))</f>
        <v/>
      </c>
      <c r="AC427">
        <f>IF(ISBLANK('Raw Data'!D422), 0, IF('Raw Data'!D422-'Raw Data'!E422&gt;2, 'Raw Data'!AZ422, 0))</f>
        <v/>
      </c>
      <c r="AD427">
        <f>IF(ISBLANK('Raw Data'!A422), 0, IF(ABS('Raw Data'!D422-'Raw Data'!E422)&lt;3, 'Raw Data'!BA422, 0))</f>
        <v/>
      </c>
      <c r="AE427">
        <f>IF(ISBLANK('Raw Data'!D422), 0, IF('Raw Data'!E422-'Raw Data'!D422&gt;2, 'Raw Data'!BB422, 0))</f>
        <v/>
      </c>
      <c r="AF427">
        <f>IF(ISBLANK('Raw Data'!D422), 0, IF('Raw Data'!D422-'Raw Data'!E422&gt;3, 'Raw Data'!BC422, 0))</f>
        <v/>
      </c>
      <c r="AG427">
        <f>IF(ISBLANK('Raw Data'!A422), 0, IF(ABS('Raw Data'!D422-'Raw Data'!E422)&lt;4, 'Raw Data'!BD422, 0))</f>
        <v/>
      </c>
      <c r="AH427">
        <f>IF(ISBLANK('Raw Data'!D422), 0, IF('Raw Data'!E422-'Raw Data'!D422&gt;3, 'Raw Data'!BE422, 0))</f>
        <v/>
      </c>
      <c r="AI427">
        <f>IF(SUM('Raw Data'!D422:E422)&gt;'Raw Data'!F422, 'Raw Data'!G422, 0)</f>
        <v/>
      </c>
      <c r="AJ427">
        <f>IF(ISBLANK('Raw Data'!D422), 0, IF(SUM('Raw Data'!D422:E422)&lt;'Raw Data'!F422, 'Raw Data'!H422, 0))</f>
        <v/>
      </c>
      <c r="AK427">
        <f>IF(ISBLANK('Raw Data'!A422), 0, IF(AND('Raw Data'!D422&lt;3, 'Raw Data'!E422&lt;3, 'Raw Data'!F422&lt;BB$2), 'Raw Data'!AF422, 0))</f>
        <v/>
      </c>
      <c r="AL427">
        <f>IF(ISBLANK('Raw Data'!A422), 0, IF(AND('Raw Data'!D422&lt;4, 'Raw Data'!E422&lt;4, 'Raw Data'!F422&lt;BB$2), 'Raw Data'!AI422, 0))</f>
        <v/>
      </c>
      <c r="AM427">
        <f>IF(ISBLANK('Raw Data'!A422), 0, IF(AND('Raw Data'!D422&lt;5, 'Raw Data'!E422&lt;5, 'Raw Data'!F422&lt;BB$2), 'Raw Data'!AL422, 0))</f>
        <v/>
      </c>
      <c r="AN427">
        <f>IF(ISBLANK('Raw Data'!A422), 0, IF(AND('Raw Data'!D422&lt;6, 'Raw Data'!E422&lt;6, 'Raw Data'!F422&lt;BB$2), 'Raw Data'!AO422, 0))</f>
        <v/>
      </c>
      <c r="AO427">
        <f>IF(ISBLANK('Raw Data'!A422), 0, IF(AND('Raw Data'!I422&lt;Analysis!$BC$2, 'Raw Data'!D422-'Raw Data'!E422&gt;1), 'Raw Data'!AW422, IF(AND('Raw Data'!J422&lt;Analysis!$BC$2, 'Raw Data'!E422-'Raw Data'!D422&gt;1), 'Raw Data'!AY422, 0)))</f>
        <v/>
      </c>
      <c r="AP427">
        <f>IF(ISBLANK('Raw Data'!A422), 0, IF(AND('Raw Data'!I422&lt;Analysis!$BC$2, 'Raw Data'!D422-'Raw Data'!E422&gt;2), 'Raw Data'!AZ422, IF(AND('Raw Data'!J422&lt;Analysis!$BC$2, 'Raw Data'!E422-'Raw Data'!D422&gt;2), 'Raw Data'!BB422, 0)))</f>
        <v/>
      </c>
      <c r="AQ427">
        <f>IF(ISBLANK('Raw Data'!A422), 0, IF(AND('Raw Data'!I422&lt;Analysis!$BC$2, 'Raw Data'!D422-'Raw Data'!E422&gt;3), 'Raw Data'!BC422, IF(AND('Raw Data'!J422&lt;Analysis!$BC$2, 'Raw Data'!E422-'Raw Data'!D422&gt;3), 'Raw Data'!BE422, 0)))</f>
        <v/>
      </c>
      <c r="AR427">
        <f>IF('Hidden Analysiss'!D423=1,IF(ABS('Raw Data'!E422-'Raw Data'!D422)&lt;2,'Raw Data'!AX422,0), 0)</f>
        <v/>
      </c>
      <c r="AS427">
        <f>IF('Hidden Analysiss'!D423=1,IF(ABS('Raw Data'!E422-'Raw Data'!D422)&lt;3,'Raw Data'!BA422,0), 0)</f>
        <v/>
      </c>
      <c r="AT427">
        <f>IF('Hidden Analysiss'!D423=1,IF(ABS('Raw Data'!E422-'Raw Data'!D422)&lt;4,'Raw Data'!BD422,0), 0)</f>
        <v/>
      </c>
      <c r="AU427">
        <f>IF(AND('Hidden Analysiss'!E423=1, ABS('Raw Data'!E422-'Raw Data'!D422)&lt;2), 'Raw Data'!AX422, 0)</f>
        <v/>
      </c>
      <c r="AV427">
        <f>IF(AND('Hidden Analysiss'!E423=1, ABS('Raw Data'!E422-'Raw Data'!D422)&lt;3), 'Raw Data'!BA422, 0)</f>
        <v/>
      </c>
      <c r="AW427">
        <f>IF(AND('Hidden Analysiss'!E423=1, ABS('Raw Data'!E422-'Raw Data'!D422)&lt;3), 'Raw Data'!BD422, 0)</f>
        <v/>
      </c>
    </row>
    <row r="428">
      <c r="A428" s="1">
        <f>'Raw Data'!A423</f>
        <v/>
      </c>
      <c r="B428">
        <f>IF('Raw Data'!E423&gt;'Raw Data'!D423, 'Raw Data'!J423, 0)</f>
        <v/>
      </c>
      <c r="C428">
        <f>IF('Raw Data'!D423&gt;'Raw Data'!E423, 'Raw Data'!I423, 0)</f>
        <v/>
      </c>
      <c r="D428">
        <f>SUM(G428:H428)</f>
        <v/>
      </c>
      <c r="E428">
        <f>IF(AND('Raw Data'!J423&lt;'Raw Data'!I423,'Raw Data'!E423&gt;'Raw Data'!D423,'Raw Data'!E423-'Raw Data'!D423&gt;3),'Raw Data'!N423,IF(AND('Raw Data'!I423&lt;'Raw Data'!J423,'Raw Data'!D423&gt;'Raw Data'!E423,'Raw Data'!D423-'Raw Data'!E423&gt;3),'Raw Data'!M423,0))</f>
        <v/>
      </c>
      <c r="F428">
        <f>IF(AND('Raw Data'!J423&lt;'Raw Data'!I423,'Raw Data'!E423&gt;'Raw Data'!D423,'Raw Data'!E423-'Raw Data'!D423&lt;4),'Raw Data'!L423,IF(AND('Raw Data'!I423&lt;'Raw Data'!J423,'Raw Data'!D423&gt;'Raw Data'!E423,'Raw Data'!D423-'Raw Data'!E423&lt;4),'Raw Data'!K423,0))</f>
        <v/>
      </c>
      <c r="G428">
        <f>IF(AND('Raw Data'!J423&lt;'Raw Data'!I423, 'Raw Data'!E423&gt;'Raw Data'!D423), 'Raw Data'!J423, 0)</f>
        <v/>
      </c>
      <c r="H428">
        <f>IF(AND('Raw Data'!J423&gt;'Raw Data'!I423, 'Raw Data'!E423&lt;'Raw Data'!D423), 'Raw Data'!I423, 0)</f>
        <v/>
      </c>
      <c r="I428">
        <f>SUM(J428:K428)</f>
        <v/>
      </c>
      <c r="J428">
        <f>IF(AND('Raw Data'!J423&gt;'Raw Data'!I423, 'Raw Data'!E423&gt;'Raw Data'!D423), 'Raw Data'!J423, 0)</f>
        <v/>
      </c>
      <c r="K428">
        <f>IF(AND('Raw Data'!I423&gt;'Raw Data'!J423, 'Raw Data'!D423&gt;'Raw Data'!E423), 'Raw Data'!I423, 0)</f>
        <v/>
      </c>
      <c r="L428">
        <f>IF('Raw Data'!E423-'Raw Data'!D423&gt;3, 'Raw Data'!N423, 0)</f>
        <v/>
      </c>
      <c r="M428">
        <f>IF('Raw Data'!D423-'Raw Data'!E423&gt;3, 'Raw Data'!M423, 0)</f>
        <v/>
      </c>
      <c r="N428">
        <f>IF(ISBLANK('Raw Data'!D423),0,IF(AND('Raw Data'!E423&gt;'Raw Data'!D423,'Raw Data'!E423-'Raw Data'!D423&gt;0,'Raw Data'!E423-'Raw Data'!D423&lt;4),'Raw Data'!L423, 0))</f>
        <v/>
      </c>
      <c r="O428">
        <f>IF(ISBLANK('Raw Data'!D423),0,IF(AND('Raw Data'!E423&gt;'Raw Data'!D423,'Raw Data'!E423-'Raw Data'!D423&gt;0,'Raw Data'!D423-'Raw Data'!E423&lt;4),'Raw Data'!K423, 0))</f>
        <v/>
      </c>
      <c r="P428">
        <f>IF('Raw Data'!E423-'Raw Data'!D423&gt;3, 'Raw Data'!N423, IF('Raw Data'!D423-'Raw Data'!E423&gt;3, 'Raw Data'!M423, 0))</f>
        <v/>
      </c>
      <c r="Q428">
        <f>IF(ISBLANK('Raw Data'!E423),0,IF(AND('Raw Data'!E423-'Raw Data'!D423&lt;4,'Raw Data'!E423-'Raw Data'!D423&gt;0),'Raw Data'!L423,IF(AND('Raw Data'!D423&gt;'Raw Data'!E423,'Raw Data'!D423-'Raw Data'!E423&gt;0),'Raw Data'!K423,0)))</f>
        <v/>
      </c>
      <c r="R428">
        <f>IF(ISBLANK('Raw Data'!K423),0,IFERROR(IF(MATCH(SMALL('Raw Data'!K423:N423,1),L428:O428,0),SMALL('Raw Data'!K423:N423,1)),0))</f>
        <v/>
      </c>
      <c r="S428">
        <f>IF(ISBLANK('Raw Data'!K423),0,IFERROR(IF(MATCH(SMALL('Raw Data'!K423:N423,2),L428:O428,0),SMALL('Raw Data'!K423:N423,2)),0))</f>
        <v/>
      </c>
      <c r="T428">
        <f>IF(ISBLANK('Raw Data'!K423),0,IFERROR(IF(MATCH(SMALL('Raw Data'!K423:N423,3),L428:O428,0),SMALL('Raw Data'!K423:N423,3)),0))</f>
        <v/>
      </c>
      <c r="U428">
        <f>IF(ISBLANK('Raw Data'!K423),0,IFERROR(IF(MATCH(SMALL('Raw Data'!K423:N423,4),L428:O428,0),SMALL('Raw Data'!K423:N423,4)),0))</f>
        <v/>
      </c>
      <c r="V428">
        <f>IF(AND('Raw Data'!D423&lt;3, 'Raw Data'!E423&lt;3, 'Raw Data'!A423&gt;0), 'Raw Data'!AF423, 0)</f>
        <v/>
      </c>
      <c r="W428">
        <f>IF(AND('Raw Data'!D423&lt;4, 'Raw Data'!E423&lt;4, 'Raw Data'!A423&gt;0), 'Raw Data'!AI423, 0)</f>
        <v/>
      </c>
      <c r="X428">
        <f>IF(AND('Raw Data'!D423&lt;5, 'Raw Data'!E423&lt;5, 'Raw Data'!A423&gt;0), 'Raw Data'!AL423, 0)</f>
        <v/>
      </c>
      <c r="Y428">
        <f>IF(AND('Raw Data'!D423&lt;6, 'Raw Data'!E423&lt;6, 'Raw Data'!A423&gt;0), 'Raw Data'!AO423, 0)</f>
        <v/>
      </c>
      <c r="Z428">
        <f>IF(ISBLANK('Raw Data'!D423), 0, IF('Raw Data'!D423-'Raw Data'!E423&gt;1, 'Raw Data'!AW423, 0))</f>
        <v/>
      </c>
      <c r="AA428">
        <f>IF(ISBLANK('Raw Data'!A423), 0, IF(ABS('Raw Data'!D423-'Raw Data'!E423)&lt;2, 'Raw Data'!AX423, 0))</f>
        <v/>
      </c>
      <c r="AB428">
        <f>IF(ISBLANK('Raw Data'!D423), 0, IF('Raw Data'!E423-'Raw Data'!D423&gt;1, 'Raw Data'!AY423, 0))</f>
        <v/>
      </c>
      <c r="AC428">
        <f>IF(ISBLANK('Raw Data'!D423), 0, IF('Raw Data'!D423-'Raw Data'!E423&gt;2, 'Raw Data'!AZ423, 0))</f>
        <v/>
      </c>
      <c r="AD428">
        <f>IF(ISBLANK('Raw Data'!A423), 0, IF(ABS('Raw Data'!D423-'Raw Data'!E423)&lt;3, 'Raw Data'!BA423, 0))</f>
        <v/>
      </c>
      <c r="AE428">
        <f>IF(ISBLANK('Raw Data'!D423), 0, IF('Raw Data'!E423-'Raw Data'!D423&gt;2, 'Raw Data'!BB423, 0))</f>
        <v/>
      </c>
      <c r="AF428">
        <f>IF(ISBLANK('Raw Data'!D423), 0, IF('Raw Data'!D423-'Raw Data'!E423&gt;3, 'Raw Data'!BC423, 0))</f>
        <v/>
      </c>
      <c r="AG428">
        <f>IF(ISBLANK('Raw Data'!A423), 0, IF(ABS('Raw Data'!D423-'Raw Data'!E423)&lt;4, 'Raw Data'!BD423, 0))</f>
        <v/>
      </c>
      <c r="AH428">
        <f>IF(ISBLANK('Raw Data'!D423), 0, IF('Raw Data'!E423-'Raw Data'!D423&gt;3, 'Raw Data'!BE423, 0))</f>
        <v/>
      </c>
      <c r="AI428">
        <f>IF(SUM('Raw Data'!D423:E423)&gt;'Raw Data'!F423, 'Raw Data'!G423, 0)</f>
        <v/>
      </c>
      <c r="AJ428">
        <f>IF(ISBLANK('Raw Data'!D423), 0, IF(SUM('Raw Data'!D423:E423)&lt;'Raw Data'!F423, 'Raw Data'!H423, 0))</f>
        <v/>
      </c>
      <c r="AK428">
        <f>IF(ISBLANK('Raw Data'!A423), 0, IF(AND('Raw Data'!D423&lt;3, 'Raw Data'!E423&lt;3, 'Raw Data'!F423&lt;BB$2), 'Raw Data'!AF423, 0))</f>
        <v/>
      </c>
      <c r="AL428">
        <f>IF(ISBLANK('Raw Data'!A423), 0, IF(AND('Raw Data'!D423&lt;4, 'Raw Data'!E423&lt;4, 'Raw Data'!F423&lt;BB$2), 'Raw Data'!AI423, 0))</f>
        <v/>
      </c>
      <c r="AM428">
        <f>IF(ISBLANK('Raw Data'!A423), 0, IF(AND('Raw Data'!D423&lt;5, 'Raw Data'!E423&lt;5, 'Raw Data'!F423&lt;BB$2), 'Raw Data'!AL423, 0))</f>
        <v/>
      </c>
      <c r="AN428">
        <f>IF(ISBLANK('Raw Data'!A423), 0, IF(AND('Raw Data'!D423&lt;6, 'Raw Data'!E423&lt;6, 'Raw Data'!F423&lt;BB$2), 'Raw Data'!AO423, 0))</f>
        <v/>
      </c>
      <c r="AO428">
        <f>IF(ISBLANK('Raw Data'!A423), 0, IF(AND('Raw Data'!I423&lt;Analysis!$BC$2, 'Raw Data'!D423-'Raw Data'!E423&gt;1), 'Raw Data'!AW423, IF(AND('Raw Data'!J423&lt;Analysis!$BC$2, 'Raw Data'!E423-'Raw Data'!D423&gt;1), 'Raw Data'!AY423, 0)))</f>
        <v/>
      </c>
      <c r="AP428">
        <f>IF(ISBLANK('Raw Data'!A423), 0, IF(AND('Raw Data'!I423&lt;Analysis!$BC$2, 'Raw Data'!D423-'Raw Data'!E423&gt;2), 'Raw Data'!AZ423, IF(AND('Raw Data'!J423&lt;Analysis!$BC$2, 'Raw Data'!E423-'Raw Data'!D423&gt;2), 'Raw Data'!BB423, 0)))</f>
        <v/>
      </c>
      <c r="AQ428">
        <f>IF(ISBLANK('Raw Data'!A423), 0, IF(AND('Raw Data'!I423&lt;Analysis!$BC$2, 'Raw Data'!D423-'Raw Data'!E423&gt;3), 'Raw Data'!BC423, IF(AND('Raw Data'!J423&lt;Analysis!$BC$2, 'Raw Data'!E423-'Raw Data'!D423&gt;3), 'Raw Data'!BE423, 0)))</f>
        <v/>
      </c>
      <c r="AR428">
        <f>IF('Hidden Analysiss'!D424=1,IF(ABS('Raw Data'!E423-'Raw Data'!D423)&lt;2,'Raw Data'!AX423,0), 0)</f>
        <v/>
      </c>
      <c r="AS428">
        <f>IF('Hidden Analysiss'!D424=1,IF(ABS('Raw Data'!E423-'Raw Data'!D423)&lt;3,'Raw Data'!BA423,0), 0)</f>
        <v/>
      </c>
      <c r="AT428">
        <f>IF('Hidden Analysiss'!D424=1,IF(ABS('Raw Data'!E423-'Raw Data'!D423)&lt;4,'Raw Data'!BD423,0), 0)</f>
        <v/>
      </c>
      <c r="AU428">
        <f>IF(AND('Hidden Analysiss'!E424=1, ABS('Raw Data'!E423-'Raw Data'!D423)&lt;2), 'Raw Data'!AX423, 0)</f>
        <v/>
      </c>
      <c r="AV428">
        <f>IF(AND('Hidden Analysiss'!E424=1, ABS('Raw Data'!E423-'Raw Data'!D423)&lt;3), 'Raw Data'!BA423, 0)</f>
        <v/>
      </c>
      <c r="AW428">
        <f>IF(AND('Hidden Analysiss'!E424=1, ABS('Raw Data'!E423-'Raw Data'!D423)&lt;3), 'Raw Data'!BD423, 0)</f>
        <v/>
      </c>
    </row>
    <row r="429">
      <c r="A429" s="1">
        <f>'Raw Data'!A424</f>
        <v/>
      </c>
      <c r="B429">
        <f>IF('Raw Data'!E424&gt;'Raw Data'!D424, 'Raw Data'!J424, 0)</f>
        <v/>
      </c>
      <c r="C429">
        <f>IF('Raw Data'!D424&gt;'Raw Data'!E424, 'Raw Data'!I424, 0)</f>
        <v/>
      </c>
      <c r="D429">
        <f>SUM(G429:H429)</f>
        <v/>
      </c>
      <c r="E429">
        <f>IF(AND('Raw Data'!J424&lt;'Raw Data'!I424,'Raw Data'!E424&gt;'Raw Data'!D424,'Raw Data'!E424-'Raw Data'!D424&gt;3),'Raw Data'!N424,IF(AND('Raw Data'!I424&lt;'Raw Data'!J424,'Raw Data'!D424&gt;'Raw Data'!E424,'Raw Data'!D424-'Raw Data'!E424&gt;3),'Raw Data'!M424,0))</f>
        <v/>
      </c>
      <c r="F429">
        <f>IF(AND('Raw Data'!J424&lt;'Raw Data'!I424,'Raw Data'!E424&gt;'Raw Data'!D424,'Raw Data'!E424-'Raw Data'!D424&lt;4),'Raw Data'!L424,IF(AND('Raw Data'!I424&lt;'Raw Data'!J424,'Raw Data'!D424&gt;'Raw Data'!E424,'Raw Data'!D424-'Raw Data'!E424&lt;4),'Raw Data'!K424,0))</f>
        <v/>
      </c>
      <c r="G429">
        <f>IF(AND('Raw Data'!J424&lt;'Raw Data'!I424, 'Raw Data'!E424&gt;'Raw Data'!D424), 'Raw Data'!J424, 0)</f>
        <v/>
      </c>
      <c r="H429">
        <f>IF(AND('Raw Data'!J424&gt;'Raw Data'!I424, 'Raw Data'!E424&lt;'Raw Data'!D424), 'Raw Data'!I424, 0)</f>
        <v/>
      </c>
      <c r="I429">
        <f>SUM(J429:K429)</f>
        <v/>
      </c>
      <c r="J429">
        <f>IF(AND('Raw Data'!J424&gt;'Raw Data'!I424, 'Raw Data'!E424&gt;'Raw Data'!D424), 'Raw Data'!J424, 0)</f>
        <v/>
      </c>
      <c r="K429">
        <f>IF(AND('Raw Data'!I424&gt;'Raw Data'!J424, 'Raw Data'!D424&gt;'Raw Data'!E424), 'Raw Data'!I424, 0)</f>
        <v/>
      </c>
      <c r="L429">
        <f>IF('Raw Data'!E424-'Raw Data'!D424&gt;3, 'Raw Data'!N424, 0)</f>
        <v/>
      </c>
      <c r="M429">
        <f>IF('Raw Data'!D424-'Raw Data'!E424&gt;3, 'Raw Data'!M424, 0)</f>
        <v/>
      </c>
      <c r="N429">
        <f>IF(ISBLANK('Raw Data'!D424),0,IF(AND('Raw Data'!E424&gt;'Raw Data'!D424,'Raw Data'!E424-'Raw Data'!D424&gt;0,'Raw Data'!E424-'Raw Data'!D424&lt;4),'Raw Data'!L424, 0))</f>
        <v/>
      </c>
      <c r="O429">
        <f>IF(ISBLANK('Raw Data'!D424),0,IF(AND('Raw Data'!E424&gt;'Raw Data'!D424,'Raw Data'!E424-'Raw Data'!D424&gt;0,'Raw Data'!D424-'Raw Data'!E424&lt;4),'Raw Data'!K424, 0))</f>
        <v/>
      </c>
      <c r="P429">
        <f>IF('Raw Data'!E424-'Raw Data'!D424&gt;3, 'Raw Data'!N424, IF('Raw Data'!D424-'Raw Data'!E424&gt;3, 'Raw Data'!M424, 0))</f>
        <v/>
      </c>
      <c r="Q429">
        <f>IF(ISBLANK('Raw Data'!E424),0,IF(AND('Raw Data'!E424-'Raw Data'!D424&lt;4,'Raw Data'!E424-'Raw Data'!D424&gt;0),'Raw Data'!L424,IF(AND('Raw Data'!D424&gt;'Raw Data'!E424,'Raw Data'!D424-'Raw Data'!E424&gt;0),'Raw Data'!K424,0)))</f>
        <v/>
      </c>
      <c r="R429">
        <f>IF(ISBLANK('Raw Data'!K424),0,IFERROR(IF(MATCH(SMALL('Raw Data'!K424:N424,1),L429:O429,0),SMALL('Raw Data'!K424:N424,1)),0))</f>
        <v/>
      </c>
      <c r="S429">
        <f>IF(ISBLANK('Raw Data'!K424),0,IFERROR(IF(MATCH(SMALL('Raw Data'!K424:N424,2),L429:O429,0),SMALL('Raw Data'!K424:N424,2)),0))</f>
        <v/>
      </c>
      <c r="T429">
        <f>IF(ISBLANK('Raw Data'!K424),0,IFERROR(IF(MATCH(SMALL('Raw Data'!K424:N424,3),L429:O429,0),SMALL('Raw Data'!K424:N424,3)),0))</f>
        <v/>
      </c>
      <c r="U429">
        <f>IF(ISBLANK('Raw Data'!K424),0,IFERROR(IF(MATCH(SMALL('Raw Data'!K424:N424,4),L429:O429,0),SMALL('Raw Data'!K424:N424,4)),0))</f>
        <v/>
      </c>
      <c r="V429">
        <f>IF(AND('Raw Data'!D424&lt;3, 'Raw Data'!E424&lt;3, 'Raw Data'!A424&gt;0), 'Raw Data'!AF424, 0)</f>
        <v/>
      </c>
      <c r="W429">
        <f>IF(AND('Raw Data'!D424&lt;4, 'Raw Data'!E424&lt;4, 'Raw Data'!A424&gt;0), 'Raw Data'!AI424, 0)</f>
        <v/>
      </c>
      <c r="X429">
        <f>IF(AND('Raw Data'!D424&lt;5, 'Raw Data'!E424&lt;5, 'Raw Data'!A424&gt;0), 'Raw Data'!AL424, 0)</f>
        <v/>
      </c>
      <c r="Y429">
        <f>IF(AND('Raw Data'!D424&lt;6, 'Raw Data'!E424&lt;6, 'Raw Data'!A424&gt;0), 'Raw Data'!AO424, 0)</f>
        <v/>
      </c>
      <c r="Z429">
        <f>IF(ISBLANK('Raw Data'!D424), 0, IF('Raw Data'!D424-'Raw Data'!E424&gt;1, 'Raw Data'!AW424, 0))</f>
        <v/>
      </c>
      <c r="AA429">
        <f>IF(ISBLANK('Raw Data'!A424), 0, IF(ABS('Raw Data'!D424-'Raw Data'!E424)&lt;2, 'Raw Data'!AX424, 0))</f>
        <v/>
      </c>
      <c r="AB429">
        <f>IF(ISBLANK('Raw Data'!D424), 0, IF('Raw Data'!E424-'Raw Data'!D424&gt;1, 'Raw Data'!AY424, 0))</f>
        <v/>
      </c>
      <c r="AC429">
        <f>IF(ISBLANK('Raw Data'!D424), 0, IF('Raw Data'!D424-'Raw Data'!E424&gt;2, 'Raw Data'!AZ424, 0))</f>
        <v/>
      </c>
      <c r="AD429">
        <f>IF(ISBLANK('Raw Data'!A424), 0, IF(ABS('Raw Data'!D424-'Raw Data'!E424)&lt;3, 'Raw Data'!BA424, 0))</f>
        <v/>
      </c>
      <c r="AE429">
        <f>IF(ISBLANK('Raw Data'!D424), 0, IF('Raw Data'!E424-'Raw Data'!D424&gt;2, 'Raw Data'!BB424, 0))</f>
        <v/>
      </c>
      <c r="AF429">
        <f>IF(ISBLANK('Raw Data'!D424), 0, IF('Raw Data'!D424-'Raw Data'!E424&gt;3, 'Raw Data'!BC424, 0))</f>
        <v/>
      </c>
      <c r="AG429">
        <f>IF(ISBLANK('Raw Data'!A424), 0, IF(ABS('Raw Data'!D424-'Raw Data'!E424)&lt;4, 'Raw Data'!BD424, 0))</f>
        <v/>
      </c>
      <c r="AH429">
        <f>IF(ISBLANK('Raw Data'!D424), 0, IF('Raw Data'!E424-'Raw Data'!D424&gt;3, 'Raw Data'!BE424, 0))</f>
        <v/>
      </c>
      <c r="AI429">
        <f>IF(SUM('Raw Data'!D424:E424)&gt;'Raw Data'!F424, 'Raw Data'!G424, 0)</f>
        <v/>
      </c>
      <c r="AJ429">
        <f>IF(ISBLANK('Raw Data'!D424), 0, IF(SUM('Raw Data'!D424:E424)&lt;'Raw Data'!F424, 'Raw Data'!H424, 0))</f>
        <v/>
      </c>
      <c r="AK429">
        <f>IF(ISBLANK('Raw Data'!A424), 0, IF(AND('Raw Data'!D424&lt;3, 'Raw Data'!E424&lt;3, 'Raw Data'!F424&lt;BB$2), 'Raw Data'!AF424, 0))</f>
        <v/>
      </c>
      <c r="AL429">
        <f>IF(ISBLANK('Raw Data'!A424), 0, IF(AND('Raw Data'!D424&lt;4, 'Raw Data'!E424&lt;4, 'Raw Data'!F424&lt;BB$2), 'Raw Data'!AI424, 0))</f>
        <v/>
      </c>
      <c r="AM429">
        <f>IF(ISBLANK('Raw Data'!A424), 0, IF(AND('Raw Data'!D424&lt;5, 'Raw Data'!E424&lt;5, 'Raw Data'!F424&lt;BB$2), 'Raw Data'!AL424, 0))</f>
        <v/>
      </c>
      <c r="AN429">
        <f>IF(ISBLANK('Raw Data'!A424), 0, IF(AND('Raw Data'!D424&lt;6, 'Raw Data'!E424&lt;6, 'Raw Data'!F424&lt;BB$2), 'Raw Data'!AO424, 0))</f>
        <v/>
      </c>
      <c r="AO429">
        <f>IF(ISBLANK('Raw Data'!A424), 0, IF(AND('Raw Data'!I424&lt;Analysis!$BC$2, 'Raw Data'!D424-'Raw Data'!E424&gt;1), 'Raw Data'!AW424, IF(AND('Raw Data'!J424&lt;Analysis!$BC$2, 'Raw Data'!E424-'Raw Data'!D424&gt;1), 'Raw Data'!AY424, 0)))</f>
        <v/>
      </c>
      <c r="AP429">
        <f>IF(ISBLANK('Raw Data'!A424), 0, IF(AND('Raw Data'!I424&lt;Analysis!$BC$2, 'Raw Data'!D424-'Raw Data'!E424&gt;2), 'Raw Data'!AZ424, IF(AND('Raw Data'!J424&lt;Analysis!$BC$2, 'Raw Data'!E424-'Raw Data'!D424&gt;2), 'Raw Data'!BB424, 0)))</f>
        <v/>
      </c>
      <c r="AQ429">
        <f>IF(ISBLANK('Raw Data'!A424), 0, IF(AND('Raw Data'!I424&lt;Analysis!$BC$2, 'Raw Data'!D424-'Raw Data'!E424&gt;3), 'Raw Data'!BC424, IF(AND('Raw Data'!J424&lt;Analysis!$BC$2, 'Raw Data'!E424-'Raw Data'!D424&gt;3), 'Raw Data'!BE424, 0)))</f>
        <v/>
      </c>
      <c r="AR429">
        <f>IF('Hidden Analysiss'!D425=1,IF(ABS('Raw Data'!E424-'Raw Data'!D424)&lt;2,'Raw Data'!AX424,0), 0)</f>
        <v/>
      </c>
      <c r="AS429">
        <f>IF('Hidden Analysiss'!D425=1,IF(ABS('Raw Data'!E424-'Raw Data'!D424)&lt;3,'Raw Data'!BA424,0), 0)</f>
        <v/>
      </c>
      <c r="AT429">
        <f>IF('Hidden Analysiss'!D425=1,IF(ABS('Raw Data'!E424-'Raw Data'!D424)&lt;4,'Raw Data'!BD424,0), 0)</f>
        <v/>
      </c>
      <c r="AU429">
        <f>IF(AND('Hidden Analysiss'!E425=1, ABS('Raw Data'!E424-'Raw Data'!D424)&lt;2), 'Raw Data'!AX424, 0)</f>
        <v/>
      </c>
      <c r="AV429">
        <f>IF(AND('Hidden Analysiss'!E425=1, ABS('Raw Data'!E424-'Raw Data'!D424)&lt;3), 'Raw Data'!BA424, 0)</f>
        <v/>
      </c>
      <c r="AW429">
        <f>IF(AND('Hidden Analysiss'!E425=1, ABS('Raw Data'!E424-'Raw Data'!D424)&lt;3), 'Raw Data'!BD424, 0)</f>
        <v/>
      </c>
    </row>
    <row r="430">
      <c r="A430" s="1">
        <f>'Raw Data'!A425</f>
        <v/>
      </c>
      <c r="B430">
        <f>IF('Raw Data'!E425&gt;'Raw Data'!D425, 'Raw Data'!J425, 0)</f>
        <v/>
      </c>
      <c r="C430">
        <f>IF('Raw Data'!D425&gt;'Raw Data'!E425, 'Raw Data'!I425, 0)</f>
        <v/>
      </c>
      <c r="D430">
        <f>SUM(G430:H430)</f>
        <v/>
      </c>
      <c r="E430">
        <f>IF(AND('Raw Data'!J425&lt;'Raw Data'!I425,'Raw Data'!E425&gt;'Raw Data'!D425,'Raw Data'!E425-'Raw Data'!D425&gt;3),'Raw Data'!N425,IF(AND('Raw Data'!I425&lt;'Raw Data'!J425,'Raw Data'!D425&gt;'Raw Data'!E425,'Raw Data'!D425-'Raw Data'!E425&gt;3),'Raw Data'!M425,0))</f>
        <v/>
      </c>
      <c r="F430">
        <f>IF(AND('Raw Data'!J425&lt;'Raw Data'!I425,'Raw Data'!E425&gt;'Raw Data'!D425,'Raw Data'!E425-'Raw Data'!D425&lt;4),'Raw Data'!L425,IF(AND('Raw Data'!I425&lt;'Raw Data'!J425,'Raw Data'!D425&gt;'Raw Data'!E425,'Raw Data'!D425-'Raw Data'!E425&lt;4),'Raw Data'!K425,0))</f>
        <v/>
      </c>
      <c r="G430">
        <f>IF(AND('Raw Data'!J425&lt;'Raw Data'!I425, 'Raw Data'!E425&gt;'Raw Data'!D425), 'Raw Data'!J425, 0)</f>
        <v/>
      </c>
      <c r="H430">
        <f>IF(AND('Raw Data'!J425&gt;'Raw Data'!I425, 'Raw Data'!E425&lt;'Raw Data'!D425), 'Raw Data'!I425, 0)</f>
        <v/>
      </c>
      <c r="I430">
        <f>SUM(J430:K430)</f>
        <v/>
      </c>
      <c r="J430">
        <f>IF(AND('Raw Data'!J425&gt;'Raw Data'!I425, 'Raw Data'!E425&gt;'Raw Data'!D425), 'Raw Data'!J425, 0)</f>
        <v/>
      </c>
      <c r="K430">
        <f>IF(AND('Raw Data'!I425&gt;'Raw Data'!J425, 'Raw Data'!D425&gt;'Raw Data'!E425), 'Raw Data'!I425, 0)</f>
        <v/>
      </c>
      <c r="L430">
        <f>IF('Raw Data'!E425-'Raw Data'!D425&gt;3, 'Raw Data'!N425, 0)</f>
        <v/>
      </c>
      <c r="M430">
        <f>IF('Raw Data'!D425-'Raw Data'!E425&gt;3, 'Raw Data'!M425, 0)</f>
        <v/>
      </c>
      <c r="N430">
        <f>IF(ISBLANK('Raw Data'!D425),0,IF(AND('Raw Data'!E425&gt;'Raw Data'!D425,'Raw Data'!E425-'Raw Data'!D425&gt;0,'Raw Data'!E425-'Raw Data'!D425&lt;4),'Raw Data'!L425, 0))</f>
        <v/>
      </c>
      <c r="O430">
        <f>IF(ISBLANK('Raw Data'!D425),0,IF(AND('Raw Data'!E425&gt;'Raw Data'!D425,'Raw Data'!E425-'Raw Data'!D425&gt;0,'Raw Data'!D425-'Raw Data'!E425&lt;4),'Raw Data'!K425, 0))</f>
        <v/>
      </c>
      <c r="P430">
        <f>IF('Raw Data'!E425-'Raw Data'!D425&gt;3, 'Raw Data'!N425, IF('Raw Data'!D425-'Raw Data'!E425&gt;3, 'Raw Data'!M425, 0))</f>
        <v/>
      </c>
      <c r="Q430">
        <f>IF(ISBLANK('Raw Data'!E425),0,IF(AND('Raw Data'!E425-'Raw Data'!D425&lt;4,'Raw Data'!E425-'Raw Data'!D425&gt;0),'Raw Data'!L425,IF(AND('Raw Data'!D425&gt;'Raw Data'!E425,'Raw Data'!D425-'Raw Data'!E425&gt;0),'Raw Data'!K425,0)))</f>
        <v/>
      </c>
      <c r="R430">
        <f>IF(ISBLANK('Raw Data'!K425),0,IFERROR(IF(MATCH(SMALL('Raw Data'!K425:N425,1),L430:O430,0),SMALL('Raw Data'!K425:N425,1)),0))</f>
        <v/>
      </c>
      <c r="S430">
        <f>IF(ISBLANK('Raw Data'!K425),0,IFERROR(IF(MATCH(SMALL('Raw Data'!K425:N425,2),L430:O430,0),SMALL('Raw Data'!K425:N425,2)),0))</f>
        <v/>
      </c>
      <c r="T430">
        <f>IF(ISBLANK('Raw Data'!K425),0,IFERROR(IF(MATCH(SMALL('Raw Data'!K425:N425,3),L430:O430,0),SMALL('Raw Data'!K425:N425,3)),0))</f>
        <v/>
      </c>
      <c r="U430">
        <f>IF(ISBLANK('Raw Data'!K425),0,IFERROR(IF(MATCH(SMALL('Raw Data'!K425:N425,4),L430:O430,0),SMALL('Raw Data'!K425:N425,4)),0))</f>
        <v/>
      </c>
      <c r="V430">
        <f>IF(AND('Raw Data'!D425&lt;3, 'Raw Data'!E425&lt;3, 'Raw Data'!A425&gt;0), 'Raw Data'!AF425, 0)</f>
        <v/>
      </c>
      <c r="W430">
        <f>IF(AND('Raw Data'!D425&lt;4, 'Raw Data'!E425&lt;4, 'Raw Data'!A425&gt;0), 'Raw Data'!AI425, 0)</f>
        <v/>
      </c>
      <c r="X430">
        <f>IF(AND('Raw Data'!D425&lt;5, 'Raw Data'!E425&lt;5, 'Raw Data'!A425&gt;0), 'Raw Data'!AL425, 0)</f>
        <v/>
      </c>
      <c r="Y430">
        <f>IF(AND('Raw Data'!D425&lt;6, 'Raw Data'!E425&lt;6, 'Raw Data'!A425&gt;0), 'Raw Data'!AO425, 0)</f>
        <v/>
      </c>
      <c r="Z430">
        <f>IF(ISBLANK('Raw Data'!D425), 0, IF('Raw Data'!D425-'Raw Data'!E425&gt;1, 'Raw Data'!AW425, 0))</f>
        <v/>
      </c>
      <c r="AA430">
        <f>IF(ISBLANK('Raw Data'!A425), 0, IF(ABS('Raw Data'!D425-'Raw Data'!E425)&lt;2, 'Raw Data'!AX425, 0))</f>
        <v/>
      </c>
      <c r="AB430">
        <f>IF(ISBLANK('Raw Data'!D425), 0, IF('Raw Data'!E425-'Raw Data'!D425&gt;1, 'Raw Data'!AY425, 0))</f>
        <v/>
      </c>
      <c r="AC430">
        <f>IF(ISBLANK('Raw Data'!D425), 0, IF('Raw Data'!D425-'Raw Data'!E425&gt;2, 'Raw Data'!AZ425, 0))</f>
        <v/>
      </c>
      <c r="AD430">
        <f>IF(ISBLANK('Raw Data'!A425), 0, IF(ABS('Raw Data'!D425-'Raw Data'!E425)&lt;3, 'Raw Data'!BA425, 0))</f>
        <v/>
      </c>
      <c r="AE430">
        <f>IF(ISBLANK('Raw Data'!D425), 0, IF('Raw Data'!E425-'Raw Data'!D425&gt;2, 'Raw Data'!BB425, 0))</f>
        <v/>
      </c>
      <c r="AF430">
        <f>IF(ISBLANK('Raw Data'!D425), 0, IF('Raw Data'!D425-'Raw Data'!E425&gt;3, 'Raw Data'!BC425, 0))</f>
        <v/>
      </c>
      <c r="AG430">
        <f>IF(ISBLANK('Raw Data'!A425), 0, IF(ABS('Raw Data'!D425-'Raw Data'!E425)&lt;4, 'Raw Data'!BD425, 0))</f>
        <v/>
      </c>
      <c r="AH430">
        <f>IF(ISBLANK('Raw Data'!D425), 0, IF('Raw Data'!E425-'Raw Data'!D425&gt;3, 'Raw Data'!BE425, 0))</f>
        <v/>
      </c>
      <c r="AI430">
        <f>IF(SUM('Raw Data'!D425:E425)&gt;'Raw Data'!F425, 'Raw Data'!G425, 0)</f>
        <v/>
      </c>
      <c r="AJ430">
        <f>IF(ISBLANK('Raw Data'!D425), 0, IF(SUM('Raw Data'!D425:E425)&lt;'Raw Data'!F425, 'Raw Data'!H425, 0))</f>
        <v/>
      </c>
      <c r="AK430">
        <f>IF(ISBLANK('Raw Data'!A425), 0, IF(AND('Raw Data'!D425&lt;3, 'Raw Data'!E425&lt;3, 'Raw Data'!F425&lt;BB$2), 'Raw Data'!AF425, 0))</f>
        <v/>
      </c>
      <c r="AL430">
        <f>IF(ISBLANK('Raw Data'!A425), 0, IF(AND('Raw Data'!D425&lt;4, 'Raw Data'!E425&lt;4, 'Raw Data'!F425&lt;BB$2), 'Raw Data'!AI425, 0))</f>
        <v/>
      </c>
      <c r="AM430">
        <f>IF(ISBLANK('Raw Data'!A425), 0, IF(AND('Raw Data'!D425&lt;5, 'Raw Data'!E425&lt;5, 'Raw Data'!F425&lt;BB$2), 'Raw Data'!AL425, 0))</f>
        <v/>
      </c>
      <c r="AN430">
        <f>IF(ISBLANK('Raw Data'!A425), 0, IF(AND('Raw Data'!D425&lt;6, 'Raw Data'!E425&lt;6, 'Raw Data'!F425&lt;BB$2), 'Raw Data'!AO425, 0))</f>
        <v/>
      </c>
      <c r="AO430">
        <f>IF(ISBLANK('Raw Data'!A425), 0, IF(AND('Raw Data'!I425&lt;Analysis!$BC$2, 'Raw Data'!D425-'Raw Data'!E425&gt;1), 'Raw Data'!AW425, IF(AND('Raw Data'!J425&lt;Analysis!$BC$2, 'Raw Data'!E425-'Raw Data'!D425&gt;1), 'Raw Data'!AY425, 0)))</f>
        <v/>
      </c>
      <c r="AP430">
        <f>IF(ISBLANK('Raw Data'!A425), 0, IF(AND('Raw Data'!I425&lt;Analysis!$BC$2, 'Raw Data'!D425-'Raw Data'!E425&gt;2), 'Raw Data'!AZ425, IF(AND('Raw Data'!J425&lt;Analysis!$BC$2, 'Raw Data'!E425-'Raw Data'!D425&gt;2), 'Raw Data'!BB425, 0)))</f>
        <v/>
      </c>
      <c r="AQ430">
        <f>IF(ISBLANK('Raw Data'!A425), 0, IF(AND('Raw Data'!I425&lt;Analysis!$BC$2, 'Raw Data'!D425-'Raw Data'!E425&gt;3), 'Raw Data'!BC425, IF(AND('Raw Data'!J425&lt;Analysis!$BC$2, 'Raw Data'!E425-'Raw Data'!D425&gt;3), 'Raw Data'!BE425, 0)))</f>
        <v/>
      </c>
      <c r="AR430">
        <f>IF('Hidden Analysiss'!D426=1,IF(ABS('Raw Data'!E425-'Raw Data'!D425)&lt;2,'Raw Data'!AX425,0), 0)</f>
        <v/>
      </c>
      <c r="AS430">
        <f>IF('Hidden Analysiss'!D426=1,IF(ABS('Raw Data'!E425-'Raw Data'!D425)&lt;3,'Raw Data'!BA425,0), 0)</f>
        <v/>
      </c>
      <c r="AT430">
        <f>IF('Hidden Analysiss'!D426=1,IF(ABS('Raw Data'!E425-'Raw Data'!D425)&lt;4,'Raw Data'!BD425,0), 0)</f>
        <v/>
      </c>
      <c r="AU430">
        <f>IF(AND('Hidden Analysiss'!E426=1, ABS('Raw Data'!E425-'Raw Data'!D425)&lt;2), 'Raw Data'!AX425, 0)</f>
        <v/>
      </c>
      <c r="AV430">
        <f>IF(AND('Hidden Analysiss'!E426=1, ABS('Raw Data'!E425-'Raw Data'!D425)&lt;3), 'Raw Data'!BA425, 0)</f>
        <v/>
      </c>
      <c r="AW430">
        <f>IF(AND('Hidden Analysiss'!E426=1, ABS('Raw Data'!E425-'Raw Data'!D425)&lt;3), 'Raw Data'!BD425, 0)</f>
        <v/>
      </c>
    </row>
    <row r="431">
      <c r="A431" s="1">
        <f>'Raw Data'!A426</f>
        <v/>
      </c>
      <c r="B431">
        <f>IF('Raw Data'!E426&gt;'Raw Data'!D426, 'Raw Data'!J426, 0)</f>
        <v/>
      </c>
      <c r="C431">
        <f>IF('Raw Data'!D426&gt;'Raw Data'!E426, 'Raw Data'!I426, 0)</f>
        <v/>
      </c>
      <c r="D431">
        <f>SUM(G431:H431)</f>
        <v/>
      </c>
      <c r="E431">
        <f>IF(AND('Raw Data'!J426&lt;'Raw Data'!I426,'Raw Data'!E426&gt;'Raw Data'!D426,'Raw Data'!E426-'Raw Data'!D426&gt;3),'Raw Data'!N426,IF(AND('Raw Data'!I426&lt;'Raw Data'!J426,'Raw Data'!D426&gt;'Raw Data'!E426,'Raw Data'!D426-'Raw Data'!E426&gt;3),'Raw Data'!M426,0))</f>
        <v/>
      </c>
      <c r="F431">
        <f>IF(AND('Raw Data'!J426&lt;'Raw Data'!I426,'Raw Data'!E426&gt;'Raw Data'!D426,'Raw Data'!E426-'Raw Data'!D426&lt;4),'Raw Data'!L426,IF(AND('Raw Data'!I426&lt;'Raw Data'!J426,'Raw Data'!D426&gt;'Raw Data'!E426,'Raw Data'!D426-'Raw Data'!E426&lt;4),'Raw Data'!K426,0))</f>
        <v/>
      </c>
      <c r="G431">
        <f>IF(AND('Raw Data'!J426&lt;'Raw Data'!I426, 'Raw Data'!E426&gt;'Raw Data'!D426), 'Raw Data'!J426, 0)</f>
        <v/>
      </c>
      <c r="H431">
        <f>IF(AND('Raw Data'!J426&gt;'Raw Data'!I426, 'Raw Data'!E426&lt;'Raw Data'!D426), 'Raw Data'!I426, 0)</f>
        <v/>
      </c>
      <c r="I431">
        <f>SUM(J431:K431)</f>
        <v/>
      </c>
      <c r="J431">
        <f>IF(AND('Raw Data'!J426&gt;'Raw Data'!I426, 'Raw Data'!E426&gt;'Raw Data'!D426), 'Raw Data'!J426, 0)</f>
        <v/>
      </c>
      <c r="K431">
        <f>IF(AND('Raw Data'!I426&gt;'Raw Data'!J426, 'Raw Data'!D426&gt;'Raw Data'!E426), 'Raw Data'!I426, 0)</f>
        <v/>
      </c>
      <c r="L431">
        <f>IF('Raw Data'!E426-'Raw Data'!D426&gt;3, 'Raw Data'!N426, 0)</f>
        <v/>
      </c>
      <c r="M431">
        <f>IF('Raw Data'!D426-'Raw Data'!E426&gt;3, 'Raw Data'!M426, 0)</f>
        <v/>
      </c>
      <c r="N431">
        <f>IF(ISBLANK('Raw Data'!D426),0,IF(AND('Raw Data'!E426&gt;'Raw Data'!D426,'Raw Data'!E426-'Raw Data'!D426&gt;0,'Raw Data'!E426-'Raw Data'!D426&lt;4),'Raw Data'!L426, 0))</f>
        <v/>
      </c>
      <c r="O431">
        <f>IF(ISBLANK('Raw Data'!D426),0,IF(AND('Raw Data'!E426&gt;'Raw Data'!D426,'Raw Data'!E426-'Raw Data'!D426&gt;0,'Raw Data'!D426-'Raw Data'!E426&lt;4),'Raw Data'!K426, 0))</f>
        <v/>
      </c>
      <c r="P431">
        <f>IF('Raw Data'!E426-'Raw Data'!D426&gt;3, 'Raw Data'!N426, IF('Raw Data'!D426-'Raw Data'!E426&gt;3, 'Raw Data'!M426, 0))</f>
        <v/>
      </c>
      <c r="Q431">
        <f>IF(ISBLANK('Raw Data'!E426),0,IF(AND('Raw Data'!E426-'Raw Data'!D426&lt;4,'Raw Data'!E426-'Raw Data'!D426&gt;0),'Raw Data'!L426,IF(AND('Raw Data'!D426&gt;'Raw Data'!E426,'Raw Data'!D426-'Raw Data'!E426&gt;0),'Raw Data'!K426,0)))</f>
        <v/>
      </c>
      <c r="R431">
        <f>IF(ISBLANK('Raw Data'!K426),0,IFERROR(IF(MATCH(SMALL('Raw Data'!K426:N426,1),L431:O431,0),SMALL('Raw Data'!K426:N426,1)),0))</f>
        <v/>
      </c>
      <c r="S431">
        <f>IF(ISBLANK('Raw Data'!K426),0,IFERROR(IF(MATCH(SMALL('Raw Data'!K426:N426,2),L431:O431,0),SMALL('Raw Data'!K426:N426,2)),0))</f>
        <v/>
      </c>
      <c r="T431">
        <f>IF(ISBLANK('Raw Data'!K426),0,IFERROR(IF(MATCH(SMALL('Raw Data'!K426:N426,3),L431:O431,0),SMALL('Raw Data'!K426:N426,3)),0))</f>
        <v/>
      </c>
      <c r="U431">
        <f>IF(ISBLANK('Raw Data'!K426),0,IFERROR(IF(MATCH(SMALL('Raw Data'!K426:N426,4),L431:O431,0),SMALL('Raw Data'!K426:N426,4)),0))</f>
        <v/>
      </c>
      <c r="V431">
        <f>IF(AND('Raw Data'!D426&lt;3, 'Raw Data'!E426&lt;3, 'Raw Data'!A426&gt;0), 'Raw Data'!AF426, 0)</f>
        <v/>
      </c>
      <c r="W431">
        <f>IF(AND('Raw Data'!D426&lt;4, 'Raw Data'!E426&lt;4, 'Raw Data'!A426&gt;0), 'Raw Data'!AI426, 0)</f>
        <v/>
      </c>
      <c r="X431">
        <f>IF(AND('Raw Data'!D426&lt;5, 'Raw Data'!E426&lt;5, 'Raw Data'!A426&gt;0), 'Raw Data'!AL426, 0)</f>
        <v/>
      </c>
      <c r="Y431">
        <f>IF(AND('Raw Data'!D426&lt;6, 'Raw Data'!E426&lt;6, 'Raw Data'!A426&gt;0), 'Raw Data'!AO426, 0)</f>
        <v/>
      </c>
      <c r="Z431">
        <f>IF(ISBLANK('Raw Data'!D426), 0, IF('Raw Data'!D426-'Raw Data'!E426&gt;1, 'Raw Data'!AW426, 0))</f>
        <v/>
      </c>
      <c r="AA431">
        <f>IF(ISBLANK('Raw Data'!A426), 0, IF(ABS('Raw Data'!D426-'Raw Data'!E426)&lt;2, 'Raw Data'!AX426, 0))</f>
        <v/>
      </c>
      <c r="AB431">
        <f>IF(ISBLANK('Raw Data'!D426), 0, IF('Raw Data'!E426-'Raw Data'!D426&gt;1, 'Raw Data'!AY426, 0))</f>
        <v/>
      </c>
      <c r="AC431">
        <f>IF(ISBLANK('Raw Data'!D426), 0, IF('Raw Data'!D426-'Raw Data'!E426&gt;2, 'Raw Data'!AZ426, 0))</f>
        <v/>
      </c>
      <c r="AD431">
        <f>IF(ISBLANK('Raw Data'!A426), 0, IF(ABS('Raw Data'!D426-'Raw Data'!E426)&lt;3, 'Raw Data'!BA426, 0))</f>
        <v/>
      </c>
      <c r="AE431">
        <f>IF(ISBLANK('Raw Data'!D426), 0, IF('Raw Data'!E426-'Raw Data'!D426&gt;2, 'Raw Data'!BB426, 0))</f>
        <v/>
      </c>
      <c r="AF431">
        <f>IF(ISBLANK('Raw Data'!D426), 0, IF('Raw Data'!D426-'Raw Data'!E426&gt;3, 'Raw Data'!BC426, 0))</f>
        <v/>
      </c>
      <c r="AG431">
        <f>IF(ISBLANK('Raw Data'!A426), 0, IF(ABS('Raw Data'!D426-'Raw Data'!E426)&lt;4, 'Raw Data'!BD426, 0))</f>
        <v/>
      </c>
      <c r="AH431">
        <f>IF(ISBLANK('Raw Data'!D426), 0, IF('Raw Data'!E426-'Raw Data'!D426&gt;3, 'Raw Data'!BE426, 0))</f>
        <v/>
      </c>
      <c r="AI431">
        <f>IF(SUM('Raw Data'!D426:E426)&gt;'Raw Data'!F426, 'Raw Data'!G426, 0)</f>
        <v/>
      </c>
      <c r="AJ431">
        <f>IF(ISBLANK('Raw Data'!D426), 0, IF(SUM('Raw Data'!D426:E426)&lt;'Raw Data'!F426, 'Raw Data'!H426, 0))</f>
        <v/>
      </c>
      <c r="AK431">
        <f>IF(ISBLANK('Raw Data'!A426), 0, IF(AND('Raw Data'!D426&lt;3, 'Raw Data'!E426&lt;3, 'Raw Data'!F426&lt;BB$2), 'Raw Data'!AF426, 0))</f>
        <v/>
      </c>
      <c r="AL431">
        <f>IF(ISBLANK('Raw Data'!A426), 0, IF(AND('Raw Data'!D426&lt;4, 'Raw Data'!E426&lt;4, 'Raw Data'!F426&lt;BB$2), 'Raw Data'!AI426, 0))</f>
        <v/>
      </c>
      <c r="AM431">
        <f>IF(ISBLANK('Raw Data'!A426), 0, IF(AND('Raw Data'!D426&lt;5, 'Raw Data'!E426&lt;5, 'Raw Data'!F426&lt;BB$2), 'Raw Data'!AL426, 0))</f>
        <v/>
      </c>
      <c r="AN431">
        <f>IF(ISBLANK('Raw Data'!A426), 0, IF(AND('Raw Data'!D426&lt;6, 'Raw Data'!E426&lt;6, 'Raw Data'!F426&lt;BB$2), 'Raw Data'!AO426, 0))</f>
        <v/>
      </c>
      <c r="AO431">
        <f>IF(ISBLANK('Raw Data'!A426), 0, IF(AND('Raw Data'!I426&lt;Analysis!$BC$2, 'Raw Data'!D426-'Raw Data'!E426&gt;1), 'Raw Data'!AW426, IF(AND('Raw Data'!J426&lt;Analysis!$BC$2, 'Raw Data'!E426-'Raw Data'!D426&gt;1), 'Raw Data'!AY426, 0)))</f>
        <v/>
      </c>
      <c r="AP431">
        <f>IF(ISBLANK('Raw Data'!A426), 0, IF(AND('Raw Data'!I426&lt;Analysis!$BC$2, 'Raw Data'!D426-'Raw Data'!E426&gt;2), 'Raw Data'!AZ426, IF(AND('Raw Data'!J426&lt;Analysis!$BC$2, 'Raw Data'!E426-'Raw Data'!D426&gt;2), 'Raw Data'!BB426, 0)))</f>
        <v/>
      </c>
      <c r="AQ431">
        <f>IF(ISBLANK('Raw Data'!A426), 0, IF(AND('Raw Data'!I426&lt;Analysis!$BC$2, 'Raw Data'!D426-'Raw Data'!E426&gt;3), 'Raw Data'!BC426, IF(AND('Raw Data'!J426&lt;Analysis!$BC$2, 'Raw Data'!E426-'Raw Data'!D426&gt;3), 'Raw Data'!BE426, 0)))</f>
        <v/>
      </c>
      <c r="AR431">
        <f>IF('Hidden Analysiss'!D427=1,IF(ABS('Raw Data'!E426-'Raw Data'!D426)&lt;2,'Raw Data'!AX426,0), 0)</f>
        <v/>
      </c>
      <c r="AS431">
        <f>IF('Hidden Analysiss'!D427=1,IF(ABS('Raw Data'!E426-'Raw Data'!D426)&lt;3,'Raw Data'!BA426,0), 0)</f>
        <v/>
      </c>
      <c r="AT431">
        <f>IF('Hidden Analysiss'!D427=1,IF(ABS('Raw Data'!E426-'Raw Data'!D426)&lt;4,'Raw Data'!BD426,0), 0)</f>
        <v/>
      </c>
      <c r="AU431">
        <f>IF(AND('Hidden Analysiss'!E427=1, ABS('Raw Data'!E426-'Raw Data'!D426)&lt;2), 'Raw Data'!AX426, 0)</f>
        <v/>
      </c>
      <c r="AV431">
        <f>IF(AND('Hidden Analysiss'!E427=1, ABS('Raw Data'!E426-'Raw Data'!D426)&lt;3), 'Raw Data'!BA426, 0)</f>
        <v/>
      </c>
      <c r="AW431">
        <f>IF(AND('Hidden Analysiss'!E427=1, ABS('Raw Data'!E426-'Raw Data'!D426)&lt;3), 'Raw Data'!BD426, 0)</f>
        <v/>
      </c>
    </row>
    <row r="432">
      <c r="A432" s="1">
        <f>'Raw Data'!A427</f>
        <v/>
      </c>
      <c r="B432">
        <f>IF('Raw Data'!E427&gt;'Raw Data'!D427, 'Raw Data'!J427, 0)</f>
        <v/>
      </c>
      <c r="C432">
        <f>IF('Raw Data'!D427&gt;'Raw Data'!E427, 'Raw Data'!I427, 0)</f>
        <v/>
      </c>
      <c r="D432">
        <f>SUM(G432:H432)</f>
        <v/>
      </c>
      <c r="E432">
        <f>IF(AND('Raw Data'!J427&lt;'Raw Data'!I427,'Raw Data'!E427&gt;'Raw Data'!D427,'Raw Data'!E427-'Raw Data'!D427&gt;3),'Raw Data'!N427,IF(AND('Raw Data'!I427&lt;'Raw Data'!J427,'Raw Data'!D427&gt;'Raw Data'!E427,'Raw Data'!D427-'Raw Data'!E427&gt;3),'Raw Data'!M427,0))</f>
        <v/>
      </c>
      <c r="F432">
        <f>IF(AND('Raw Data'!J427&lt;'Raw Data'!I427,'Raw Data'!E427&gt;'Raw Data'!D427,'Raw Data'!E427-'Raw Data'!D427&lt;4),'Raw Data'!L427,IF(AND('Raw Data'!I427&lt;'Raw Data'!J427,'Raw Data'!D427&gt;'Raw Data'!E427,'Raw Data'!D427-'Raw Data'!E427&lt;4),'Raw Data'!K427,0))</f>
        <v/>
      </c>
      <c r="G432">
        <f>IF(AND('Raw Data'!J427&lt;'Raw Data'!I427, 'Raw Data'!E427&gt;'Raw Data'!D427), 'Raw Data'!J427, 0)</f>
        <v/>
      </c>
      <c r="H432">
        <f>IF(AND('Raw Data'!J427&gt;'Raw Data'!I427, 'Raw Data'!E427&lt;'Raw Data'!D427), 'Raw Data'!I427, 0)</f>
        <v/>
      </c>
      <c r="I432">
        <f>SUM(J432:K432)</f>
        <v/>
      </c>
      <c r="J432">
        <f>IF(AND('Raw Data'!J427&gt;'Raw Data'!I427, 'Raw Data'!E427&gt;'Raw Data'!D427), 'Raw Data'!J427, 0)</f>
        <v/>
      </c>
      <c r="K432">
        <f>IF(AND('Raw Data'!I427&gt;'Raw Data'!J427, 'Raw Data'!D427&gt;'Raw Data'!E427), 'Raw Data'!I427, 0)</f>
        <v/>
      </c>
      <c r="L432">
        <f>IF('Raw Data'!E427-'Raw Data'!D427&gt;3, 'Raw Data'!N427, 0)</f>
        <v/>
      </c>
      <c r="M432">
        <f>IF('Raw Data'!D427-'Raw Data'!E427&gt;3, 'Raw Data'!M427, 0)</f>
        <v/>
      </c>
      <c r="N432">
        <f>IF(ISBLANK('Raw Data'!D427),0,IF(AND('Raw Data'!E427&gt;'Raw Data'!D427,'Raw Data'!E427-'Raw Data'!D427&gt;0,'Raw Data'!E427-'Raw Data'!D427&lt;4),'Raw Data'!L427, 0))</f>
        <v/>
      </c>
      <c r="O432">
        <f>IF(ISBLANK('Raw Data'!D427),0,IF(AND('Raw Data'!E427&gt;'Raw Data'!D427,'Raw Data'!E427-'Raw Data'!D427&gt;0,'Raw Data'!D427-'Raw Data'!E427&lt;4),'Raw Data'!K427, 0))</f>
        <v/>
      </c>
      <c r="P432">
        <f>IF('Raw Data'!E427-'Raw Data'!D427&gt;3, 'Raw Data'!N427, IF('Raw Data'!D427-'Raw Data'!E427&gt;3, 'Raw Data'!M427, 0))</f>
        <v/>
      </c>
      <c r="Q432">
        <f>IF(ISBLANK('Raw Data'!E427),0,IF(AND('Raw Data'!E427-'Raw Data'!D427&lt;4,'Raw Data'!E427-'Raw Data'!D427&gt;0),'Raw Data'!L427,IF(AND('Raw Data'!D427&gt;'Raw Data'!E427,'Raw Data'!D427-'Raw Data'!E427&gt;0),'Raw Data'!K427,0)))</f>
        <v/>
      </c>
      <c r="R432">
        <f>IF(ISBLANK('Raw Data'!K427),0,IFERROR(IF(MATCH(SMALL('Raw Data'!K427:N427,1),L432:O432,0),SMALL('Raw Data'!K427:N427,1)),0))</f>
        <v/>
      </c>
      <c r="S432">
        <f>IF(ISBLANK('Raw Data'!K427),0,IFERROR(IF(MATCH(SMALL('Raw Data'!K427:N427,2),L432:O432,0),SMALL('Raw Data'!K427:N427,2)),0))</f>
        <v/>
      </c>
      <c r="T432">
        <f>IF(ISBLANK('Raw Data'!K427),0,IFERROR(IF(MATCH(SMALL('Raw Data'!K427:N427,3),L432:O432,0),SMALL('Raw Data'!K427:N427,3)),0))</f>
        <v/>
      </c>
      <c r="U432">
        <f>IF(ISBLANK('Raw Data'!K427),0,IFERROR(IF(MATCH(SMALL('Raw Data'!K427:N427,4),L432:O432,0),SMALL('Raw Data'!K427:N427,4)),0))</f>
        <v/>
      </c>
      <c r="V432">
        <f>IF(AND('Raw Data'!D427&lt;3, 'Raw Data'!E427&lt;3, 'Raw Data'!A427&gt;0), 'Raw Data'!AF427, 0)</f>
        <v/>
      </c>
      <c r="W432">
        <f>IF(AND('Raw Data'!D427&lt;4, 'Raw Data'!E427&lt;4, 'Raw Data'!A427&gt;0), 'Raw Data'!AI427, 0)</f>
        <v/>
      </c>
      <c r="X432">
        <f>IF(AND('Raw Data'!D427&lt;5, 'Raw Data'!E427&lt;5, 'Raw Data'!A427&gt;0), 'Raw Data'!AL427, 0)</f>
        <v/>
      </c>
      <c r="Y432">
        <f>IF(AND('Raw Data'!D427&lt;6, 'Raw Data'!E427&lt;6, 'Raw Data'!A427&gt;0), 'Raw Data'!AO427, 0)</f>
        <v/>
      </c>
      <c r="Z432">
        <f>IF(ISBLANK('Raw Data'!D427), 0, IF('Raw Data'!D427-'Raw Data'!E427&gt;1, 'Raw Data'!AW427, 0))</f>
        <v/>
      </c>
      <c r="AA432">
        <f>IF(ISBLANK('Raw Data'!A427), 0, IF(ABS('Raw Data'!D427-'Raw Data'!E427)&lt;2, 'Raw Data'!AX427, 0))</f>
        <v/>
      </c>
      <c r="AB432">
        <f>IF(ISBLANK('Raw Data'!D427), 0, IF('Raw Data'!E427-'Raw Data'!D427&gt;1, 'Raw Data'!AY427, 0))</f>
        <v/>
      </c>
      <c r="AC432">
        <f>IF(ISBLANK('Raw Data'!D427), 0, IF('Raw Data'!D427-'Raw Data'!E427&gt;2, 'Raw Data'!AZ427, 0))</f>
        <v/>
      </c>
      <c r="AD432">
        <f>IF(ISBLANK('Raw Data'!A427), 0, IF(ABS('Raw Data'!D427-'Raw Data'!E427)&lt;3, 'Raw Data'!BA427, 0))</f>
        <v/>
      </c>
      <c r="AE432">
        <f>IF(ISBLANK('Raw Data'!D427), 0, IF('Raw Data'!E427-'Raw Data'!D427&gt;2, 'Raw Data'!BB427, 0))</f>
        <v/>
      </c>
      <c r="AF432">
        <f>IF(ISBLANK('Raw Data'!D427), 0, IF('Raw Data'!D427-'Raw Data'!E427&gt;3, 'Raw Data'!BC427, 0))</f>
        <v/>
      </c>
      <c r="AG432">
        <f>IF(ISBLANK('Raw Data'!A427), 0, IF(ABS('Raw Data'!D427-'Raw Data'!E427)&lt;4, 'Raw Data'!BD427, 0))</f>
        <v/>
      </c>
      <c r="AH432">
        <f>IF(ISBLANK('Raw Data'!D427), 0, IF('Raw Data'!E427-'Raw Data'!D427&gt;3, 'Raw Data'!BE427, 0))</f>
        <v/>
      </c>
      <c r="AI432">
        <f>IF(SUM('Raw Data'!D427:E427)&gt;'Raw Data'!F427, 'Raw Data'!G427, 0)</f>
        <v/>
      </c>
      <c r="AJ432">
        <f>IF(ISBLANK('Raw Data'!D427), 0, IF(SUM('Raw Data'!D427:E427)&lt;'Raw Data'!F427, 'Raw Data'!H427, 0))</f>
        <v/>
      </c>
      <c r="AK432">
        <f>IF(ISBLANK('Raw Data'!A427), 0, IF(AND('Raw Data'!D427&lt;3, 'Raw Data'!E427&lt;3, 'Raw Data'!F427&lt;BB$2), 'Raw Data'!AF427, 0))</f>
        <v/>
      </c>
      <c r="AL432">
        <f>IF(ISBLANK('Raw Data'!A427), 0, IF(AND('Raw Data'!D427&lt;4, 'Raw Data'!E427&lt;4, 'Raw Data'!F427&lt;BB$2), 'Raw Data'!AI427, 0))</f>
        <v/>
      </c>
      <c r="AM432">
        <f>IF(ISBLANK('Raw Data'!A427), 0, IF(AND('Raw Data'!D427&lt;5, 'Raw Data'!E427&lt;5, 'Raw Data'!F427&lt;BB$2), 'Raw Data'!AL427, 0))</f>
        <v/>
      </c>
      <c r="AN432">
        <f>IF(ISBLANK('Raw Data'!A427), 0, IF(AND('Raw Data'!D427&lt;6, 'Raw Data'!E427&lt;6, 'Raw Data'!F427&lt;BB$2), 'Raw Data'!AO427, 0))</f>
        <v/>
      </c>
      <c r="AO432">
        <f>IF(ISBLANK('Raw Data'!A427), 0, IF(AND('Raw Data'!I427&lt;Analysis!$BC$2, 'Raw Data'!D427-'Raw Data'!E427&gt;1), 'Raw Data'!AW427, IF(AND('Raw Data'!J427&lt;Analysis!$BC$2, 'Raw Data'!E427-'Raw Data'!D427&gt;1), 'Raw Data'!AY427, 0)))</f>
        <v/>
      </c>
      <c r="AP432">
        <f>IF(ISBLANK('Raw Data'!A427), 0, IF(AND('Raw Data'!I427&lt;Analysis!$BC$2, 'Raw Data'!D427-'Raw Data'!E427&gt;2), 'Raw Data'!AZ427, IF(AND('Raw Data'!J427&lt;Analysis!$BC$2, 'Raw Data'!E427-'Raw Data'!D427&gt;2), 'Raw Data'!BB427, 0)))</f>
        <v/>
      </c>
      <c r="AQ432">
        <f>IF(ISBLANK('Raw Data'!A427), 0, IF(AND('Raw Data'!I427&lt;Analysis!$BC$2, 'Raw Data'!D427-'Raw Data'!E427&gt;3), 'Raw Data'!BC427, IF(AND('Raw Data'!J427&lt;Analysis!$BC$2, 'Raw Data'!E427-'Raw Data'!D427&gt;3), 'Raw Data'!BE427, 0)))</f>
        <v/>
      </c>
      <c r="AR432">
        <f>IF('Hidden Analysiss'!D428=1,IF(ABS('Raw Data'!E427-'Raw Data'!D427)&lt;2,'Raw Data'!AX427,0), 0)</f>
        <v/>
      </c>
      <c r="AS432">
        <f>IF('Hidden Analysiss'!D428=1,IF(ABS('Raw Data'!E427-'Raw Data'!D427)&lt;3,'Raw Data'!BA427,0), 0)</f>
        <v/>
      </c>
      <c r="AT432">
        <f>IF('Hidden Analysiss'!D428=1,IF(ABS('Raw Data'!E427-'Raw Data'!D427)&lt;4,'Raw Data'!BD427,0), 0)</f>
        <v/>
      </c>
      <c r="AU432">
        <f>IF(AND('Hidden Analysiss'!E428=1, ABS('Raw Data'!E427-'Raw Data'!D427)&lt;2), 'Raw Data'!AX427, 0)</f>
        <v/>
      </c>
      <c r="AV432">
        <f>IF(AND('Hidden Analysiss'!E428=1, ABS('Raw Data'!E427-'Raw Data'!D427)&lt;3), 'Raw Data'!BA427, 0)</f>
        <v/>
      </c>
      <c r="AW432">
        <f>IF(AND('Hidden Analysiss'!E428=1, ABS('Raw Data'!E427-'Raw Data'!D427)&lt;3), 'Raw Data'!BD427, 0)</f>
        <v/>
      </c>
    </row>
    <row r="433">
      <c r="A433" s="1">
        <f>'Raw Data'!A428</f>
        <v/>
      </c>
      <c r="B433">
        <f>IF('Raw Data'!E428&gt;'Raw Data'!D428, 'Raw Data'!J428, 0)</f>
        <v/>
      </c>
      <c r="C433">
        <f>IF('Raw Data'!D428&gt;'Raw Data'!E428, 'Raw Data'!I428, 0)</f>
        <v/>
      </c>
      <c r="D433">
        <f>SUM(G433:H433)</f>
        <v/>
      </c>
      <c r="E433">
        <f>IF(AND('Raw Data'!J428&lt;'Raw Data'!I428,'Raw Data'!E428&gt;'Raw Data'!D428,'Raw Data'!E428-'Raw Data'!D428&gt;3),'Raw Data'!N428,IF(AND('Raw Data'!I428&lt;'Raw Data'!J428,'Raw Data'!D428&gt;'Raw Data'!E428,'Raw Data'!D428-'Raw Data'!E428&gt;3),'Raw Data'!M428,0))</f>
        <v/>
      </c>
      <c r="F433">
        <f>IF(AND('Raw Data'!J428&lt;'Raw Data'!I428,'Raw Data'!E428&gt;'Raw Data'!D428,'Raw Data'!E428-'Raw Data'!D428&lt;4),'Raw Data'!L428,IF(AND('Raw Data'!I428&lt;'Raw Data'!J428,'Raw Data'!D428&gt;'Raw Data'!E428,'Raw Data'!D428-'Raw Data'!E428&lt;4),'Raw Data'!K428,0))</f>
        <v/>
      </c>
      <c r="G433">
        <f>IF(AND('Raw Data'!J428&lt;'Raw Data'!I428, 'Raw Data'!E428&gt;'Raw Data'!D428), 'Raw Data'!J428, 0)</f>
        <v/>
      </c>
      <c r="H433">
        <f>IF(AND('Raw Data'!J428&gt;'Raw Data'!I428, 'Raw Data'!E428&lt;'Raw Data'!D428), 'Raw Data'!I428, 0)</f>
        <v/>
      </c>
      <c r="I433">
        <f>SUM(J433:K433)</f>
        <v/>
      </c>
      <c r="J433">
        <f>IF(AND('Raw Data'!J428&gt;'Raw Data'!I428, 'Raw Data'!E428&gt;'Raw Data'!D428), 'Raw Data'!J428, 0)</f>
        <v/>
      </c>
      <c r="K433">
        <f>IF(AND('Raw Data'!I428&gt;'Raw Data'!J428, 'Raw Data'!D428&gt;'Raw Data'!E428), 'Raw Data'!I428, 0)</f>
        <v/>
      </c>
      <c r="L433">
        <f>IF('Raw Data'!E428-'Raw Data'!D428&gt;3, 'Raw Data'!N428, 0)</f>
        <v/>
      </c>
      <c r="M433">
        <f>IF('Raw Data'!D428-'Raw Data'!E428&gt;3, 'Raw Data'!M428, 0)</f>
        <v/>
      </c>
      <c r="N433">
        <f>IF(ISBLANK('Raw Data'!D428),0,IF(AND('Raw Data'!E428&gt;'Raw Data'!D428,'Raw Data'!E428-'Raw Data'!D428&gt;0,'Raw Data'!E428-'Raw Data'!D428&lt;4),'Raw Data'!L428, 0))</f>
        <v/>
      </c>
      <c r="O433">
        <f>IF(ISBLANK('Raw Data'!D428),0,IF(AND('Raw Data'!E428&gt;'Raw Data'!D428,'Raw Data'!E428-'Raw Data'!D428&gt;0,'Raw Data'!D428-'Raw Data'!E428&lt;4),'Raw Data'!K428, 0))</f>
        <v/>
      </c>
      <c r="P433">
        <f>IF('Raw Data'!E428-'Raw Data'!D428&gt;3, 'Raw Data'!N428, IF('Raw Data'!D428-'Raw Data'!E428&gt;3, 'Raw Data'!M428, 0))</f>
        <v/>
      </c>
      <c r="Q433">
        <f>IF(ISBLANK('Raw Data'!E428),0,IF(AND('Raw Data'!E428-'Raw Data'!D428&lt;4,'Raw Data'!E428-'Raw Data'!D428&gt;0),'Raw Data'!L428,IF(AND('Raw Data'!D428&gt;'Raw Data'!E428,'Raw Data'!D428-'Raw Data'!E428&gt;0),'Raw Data'!K428,0)))</f>
        <v/>
      </c>
      <c r="R433">
        <f>IF(ISBLANK('Raw Data'!K428),0,IFERROR(IF(MATCH(SMALL('Raw Data'!K428:N428,1),L433:O433,0),SMALL('Raw Data'!K428:N428,1)),0))</f>
        <v/>
      </c>
      <c r="S433">
        <f>IF(ISBLANK('Raw Data'!K428),0,IFERROR(IF(MATCH(SMALL('Raw Data'!K428:N428,2),L433:O433,0),SMALL('Raw Data'!K428:N428,2)),0))</f>
        <v/>
      </c>
      <c r="T433">
        <f>IF(ISBLANK('Raw Data'!K428),0,IFERROR(IF(MATCH(SMALL('Raw Data'!K428:N428,3),L433:O433,0),SMALL('Raw Data'!K428:N428,3)),0))</f>
        <v/>
      </c>
      <c r="U433">
        <f>IF(ISBLANK('Raw Data'!K428),0,IFERROR(IF(MATCH(SMALL('Raw Data'!K428:N428,4),L433:O433,0),SMALL('Raw Data'!K428:N428,4)),0))</f>
        <v/>
      </c>
      <c r="V433">
        <f>IF(AND('Raw Data'!D428&lt;3, 'Raw Data'!E428&lt;3, 'Raw Data'!A428&gt;0), 'Raw Data'!AF428, 0)</f>
        <v/>
      </c>
      <c r="W433">
        <f>IF(AND('Raw Data'!D428&lt;4, 'Raw Data'!E428&lt;4, 'Raw Data'!A428&gt;0), 'Raw Data'!AI428, 0)</f>
        <v/>
      </c>
      <c r="X433">
        <f>IF(AND('Raw Data'!D428&lt;5, 'Raw Data'!E428&lt;5, 'Raw Data'!A428&gt;0), 'Raw Data'!AL428, 0)</f>
        <v/>
      </c>
      <c r="Y433">
        <f>IF(AND('Raw Data'!D428&lt;6, 'Raw Data'!E428&lt;6, 'Raw Data'!A428&gt;0), 'Raw Data'!AO428, 0)</f>
        <v/>
      </c>
      <c r="Z433">
        <f>IF(ISBLANK('Raw Data'!D428), 0, IF('Raw Data'!D428-'Raw Data'!E428&gt;1, 'Raw Data'!AW428, 0))</f>
        <v/>
      </c>
      <c r="AA433">
        <f>IF(ISBLANK('Raw Data'!A428), 0, IF(ABS('Raw Data'!D428-'Raw Data'!E428)&lt;2, 'Raw Data'!AX428, 0))</f>
        <v/>
      </c>
      <c r="AB433">
        <f>IF(ISBLANK('Raw Data'!D428), 0, IF('Raw Data'!E428-'Raw Data'!D428&gt;1, 'Raw Data'!AY428, 0))</f>
        <v/>
      </c>
      <c r="AC433">
        <f>IF(ISBLANK('Raw Data'!D428), 0, IF('Raw Data'!D428-'Raw Data'!E428&gt;2, 'Raw Data'!AZ428, 0))</f>
        <v/>
      </c>
      <c r="AD433">
        <f>IF(ISBLANK('Raw Data'!A428), 0, IF(ABS('Raw Data'!D428-'Raw Data'!E428)&lt;3, 'Raw Data'!BA428, 0))</f>
        <v/>
      </c>
      <c r="AE433">
        <f>IF(ISBLANK('Raw Data'!D428), 0, IF('Raw Data'!E428-'Raw Data'!D428&gt;2, 'Raw Data'!BB428, 0))</f>
        <v/>
      </c>
      <c r="AF433">
        <f>IF(ISBLANK('Raw Data'!D428), 0, IF('Raw Data'!D428-'Raw Data'!E428&gt;3, 'Raw Data'!BC428, 0))</f>
        <v/>
      </c>
      <c r="AG433">
        <f>IF(ISBLANK('Raw Data'!A428), 0, IF(ABS('Raw Data'!D428-'Raw Data'!E428)&lt;4, 'Raw Data'!BD428, 0))</f>
        <v/>
      </c>
      <c r="AH433">
        <f>IF(ISBLANK('Raw Data'!D428), 0, IF('Raw Data'!E428-'Raw Data'!D428&gt;3, 'Raw Data'!BE428, 0))</f>
        <v/>
      </c>
      <c r="AI433">
        <f>IF(SUM('Raw Data'!D428:E428)&gt;'Raw Data'!F428, 'Raw Data'!G428, 0)</f>
        <v/>
      </c>
      <c r="AJ433">
        <f>IF(ISBLANK('Raw Data'!D428), 0, IF(SUM('Raw Data'!D428:E428)&lt;'Raw Data'!F428, 'Raw Data'!H428, 0))</f>
        <v/>
      </c>
      <c r="AK433">
        <f>IF(ISBLANK('Raw Data'!A428), 0, IF(AND('Raw Data'!D428&lt;3, 'Raw Data'!E428&lt;3, 'Raw Data'!F428&lt;BB$2), 'Raw Data'!AF428, 0))</f>
        <v/>
      </c>
      <c r="AL433">
        <f>IF(ISBLANK('Raw Data'!A428), 0, IF(AND('Raw Data'!D428&lt;4, 'Raw Data'!E428&lt;4, 'Raw Data'!F428&lt;BB$2), 'Raw Data'!AI428, 0))</f>
        <v/>
      </c>
      <c r="AM433">
        <f>IF(ISBLANK('Raw Data'!A428), 0, IF(AND('Raw Data'!D428&lt;5, 'Raw Data'!E428&lt;5, 'Raw Data'!F428&lt;BB$2), 'Raw Data'!AL428, 0))</f>
        <v/>
      </c>
      <c r="AN433">
        <f>IF(ISBLANK('Raw Data'!A428), 0, IF(AND('Raw Data'!D428&lt;6, 'Raw Data'!E428&lt;6, 'Raw Data'!F428&lt;BB$2), 'Raw Data'!AO428, 0))</f>
        <v/>
      </c>
      <c r="AO433">
        <f>IF(ISBLANK('Raw Data'!A428), 0, IF(AND('Raw Data'!I428&lt;Analysis!$BC$2, 'Raw Data'!D428-'Raw Data'!E428&gt;1), 'Raw Data'!AW428, IF(AND('Raw Data'!J428&lt;Analysis!$BC$2, 'Raw Data'!E428-'Raw Data'!D428&gt;1), 'Raw Data'!AY428, 0)))</f>
        <v/>
      </c>
      <c r="AP433">
        <f>IF(ISBLANK('Raw Data'!A428), 0, IF(AND('Raw Data'!I428&lt;Analysis!$BC$2, 'Raw Data'!D428-'Raw Data'!E428&gt;2), 'Raw Data'!AZ428, IF(AND('Raw Data'!J428&lt;Analysis!$BC$2, 'Raw Data'!E428-'Raw Data'!D428&gt;2), 'Raw Data'!BB428, 0)))</f>
        <v/>
      </c>
      <c r="AQ433">
        <f>IF(ISBLANK('Raw Data'!A428), 0, IF(AND('Raw Data'!I428&lt;Analysis!$BC$2, 'Raw Data'!D428-'Raw Data'!E428&gt;3), 'Raw Data'!BC428, IF(AND('Raw Data'!J428&lt;Analysis!$BC$2, 'Raw Data'!E428-'Raw Data'!D428&gt;3), 'Raw Data'!BE428, 0)))</f>
        <v/>
      </c>
      <c r="AR433">
        <f>IF('Hidden Analysiss'!D429=1,IF(ABS('Raw Data'!E428-'Raw Data'!D428)&lt;2,'Raw Data'!AX428,0), 0)</f>
        <v/>
      </c>
      <c r="AS433">
        <f>IF('Hidden Analysiss'!D429=1,IF(ABS('Raw Data'!E428-'Raw Data'!D428)&lt;3,'Raw Data'!BA428,0), 0)</f>
        <v/>
      </c>
      <c r="AT433">
        <f>IF('Hidden Analysiss'!D429=1,IF(ABS('Raw Data'!E428-'Raw Data'!D428)&lt;4,'Raw Data'!BD428,0), 0)</f>
        <v/>
      </c>
      <c r="AU433">
        <f>IF(AND('Hidden Analysiss'!E429=1, ABS('Raw Data'!E428-'Raw Data'!D428)&lt;2), 'Raw Data'!AX428, 0)</f>
        <v/>
      </c>
      <c r="AV433">
        <f>IF(AND('Hidden Analysiss'!E429=1, ABS('Raw Data'!E428-'Raw Data'!D428)&lt;3), 'Raw Data'!BA428, 0)</f>
        <v/>
      </c>
      <c r="AW433">
        <f>IF(AND('Hidden Analysiss'!E429=1, ABS('Raw Data'!E428-'Raw Data'!D428)&lt;3), 'Raw Data'!BD428, 0)</f>
        <v/>
      </c>
    </row>
    <row r="434">
      <c r="A434" s="1">
        <f>'Raw Data'!A429</f>
        <v/>
      </c>
      <c r="B434">
        <f>IF('Raw Data'!E429&gt;'Raw Data'!D429, 'Raw Data'!J429, 0)</f>
        <v/>
      </c>
      <c r="C434">
        <f>IF('Raw Data'!D429&gt;'Raw Data'!E429, 'Raw Data'!I429, 0)</f>
        <v/>
      </c>
      <c r="D434">
        <f>SUM(G434:H434)</f>
        <v/>
      </c>
      <c r="E434">
        <f>IF(AND('Raw Data'!J429&lt;'Raw Data'!I429,'Raw Data'!E429&gt;'Raw Data'!D429,'Raw Data'!E429-'Raw Data'!D429&gt;3),'Raw Data'!N429,IF(AND('Raw Data'!I429&lt;'Raw Data'!J429,'Raw Data'!D429&gt;'Raw Data'!E429,'Raw Data'!D429-'Raw Data'!E429&gt;3),'Raw Data'!M429,0))</f>
        <v/>
      </c>
      <c r="F434">
        <f>IF(AND('Raw Data'!J429&lt;'Raw Data'!I429,'Raw Data'!E429&gt;'Raw Data'!D429,'Raw Data'!E429-'Raw Data'!D429&lt;4),'Raw Data'!L429,IF(AND('Raw Data'!I429&lt;'Raw Data'!J429,'Raw Data'!D429&gt;'Raw Data'!E429,'Raw Data'!D429-'Raw Data'!E429&lt;4),'Raw Data'!K429,0))</f>
        <v/>
      </c>
      <c r="G434">
        <f>IF(AND('Raw Data'!J429&lt;'Raw Data'!I429, 'Raw Data'!E429&gt;'Raw Data'!D429), 'Raw Data'!J429, 0)</f>
        <v/>
      </c>
      <c r="H434">
        <f>IF(AND('Raw Data'!J429&gt;'Raw Data'!I429, 'Raw Data'!E429&lt;'Raw Data'!D429), 'Raw Data'!I429, 0)</f>
        <v/>
      </c>
      <c r="I434">
        <f>SUM(J434:K434)</f>
        <v/>
      </c>
      <c r="J434">
        <f>IF(AND('Raw Data'!J429&gt;'Raw Data'!I429, 'Raw Data'!E429&gt;'Raw Data'!D429), 'Raw Data'!J429, 0)</f>
        <v/>
      </c>
      <c r="K434">
        <f>IF(AND('Raw Data'!I429&gt;'Raw Data'!J429, 'Raw Data'!D429&gt;'Raw Data'!E429), 'Raw Data'!I429, 0)</f>
        <v/>
      </c>
      <c r="L434">
        <f>IF('Raw Data'!E429-'Raw Data'!D429&gt;3, 'Raw Data'!N429, 0)</f>
        <v/>
      </c>
      <c r="M434">
        <f>IF('Raw Data'!D429-'Raw Data'!E429&gt;3, 'Raw Data'!M429, 0)</f>
        <v/>
      </c>
      <c r="N434">
        <f>IF(ISBLANK('Raw Data'!D429),0,IF(AND('Raw Data'!E429&gt;'Raw Data'!D429,'Raw Data'!E429-'Raw Data'!D429&gt;0,'Raw Data'!E429-'Raw Data'!D429&lt;4),'Raw Data'!L429, 0))</f>
        <v/>
      </c>
      <c r="O434">
        <f>IF(ISBLANK('Raw Data'!D429),0,IF(AND('Raw Data'!E429&gt;'Raw Data'!D429,'Raw Data'!E429-'Raw Data'!D429&gt;0,'Raw Data'!D429-'Raw Data'!E429&lt;4),'Raw Data'!K429, 0))</f>
        <v/>
      </c>
      <c r="P434">
        <f>IF('Raw Data'!E429-'Raw Data'!D429&gt;3, 'Raw Data'!N429, IF('Raw Data'!D429-'Raw Data'!E429&gt;3, 'Raw Data'!M429, 0))</f>
        <v/>
      </c>
      <c r="Q434">
        <f>IF(ISBLANK('Raw Data'!E429),0,IF(AND('Raw Data'!E429-'Raw Data'!D429&lt;4,'Raw Data'!E429-'Raw Data'!D429&gt;0),'Raw Data'!L429,IF(AND('Raw Data'!D429&gt;'Raw Data'!E429,'Raw Data'!D429-'Raw Data'!E429&gt;0),'Raw Data'!K429,0)))</f>
        <v/>
      </c>
      <c r="R434">
        <f>IF(ISBLANK('Raw Data'!K429),0,IFERROR(IF(MATCH(SMALL('Raw Data'!K429:N429,1),L434:O434,0),SMALL('Raw Data'!K429:N429,1)),0))</f>
        <v/>
      </c>
      <c r="S434">
        <f>IF(ISBLANK('Raw Data'!K429),0,IFERROR(IF(MATCH(SMALL('Raw Data'!K429:N429,2),L434:O434,0),SMALL('Raw Data'!K429:N429,2)),0))</f>
        <v/>
      </c>
      <c r="T434">
        <f>IF(ISBLANK('Raw Data'!K429),0,IFERROR(IF(MATCH(SMALL('Raw Data'!K429:N429,3),L434:O434,0),SMALL('Raw Data'!K429:N429,3)),0))</f>
        <v/>
      </c>
      <c r="U434">
        <f>IF(ISBLANK('Raw Data'!K429),0,IFERROR(IF(MATCH(SMALL('Raw Data'!K429:N429,4),L434:O434,0),SMALL('Raw Data'!K429:N429,4)),0))</f>
        <v/>
      </c>
      <c r="V434">
        <f>IF(AND('Raw Data'!D429&lt;3, 'Raw Data'!E429&lt;3, 'Raw Data'!A429&gt;0), 'Raw Data'!AF429, 0)</f>
        <v/>
      </c>
      <c r="W434">
        <f>IF(AND('Raw Data'!D429&lt;4, 'Raw Data'!E429&lt;4, 'Raw Data'!A429&gt;0), 'Raw Data'!AI429, 0)</f>
        <v/>
      </c>
      <c r="X434">
        <f>IF(AND('Raw Data'!D429&lt;5, 'Raw Data'!E429&lt;5, 'Raw Data'!A429&gt;0), 'Raw Data'!AL429, 0)</f>
        <v/>
      </c>
      <c r="Y434">
        <f>IF(AND('Raw Data'!D429&lt;6, 'Raw Data'!E429&lt;6, 'Raw Data'!A429&gt;0), 'Raw Data'!AO429, 0)</f>
        <v/>
      </c>
      <c r="Z434">
        <f>IF(ISBLANK('Raw Data'!D429), 0, IF('Raw Data'!D429-'Raw Data'!E429&gt;1, 'Raw Data'!AW429, 0))</f>
        <v/>
      </c>
      <c r="AA434">
        <f>IF(ISBLANK('Raw Data'!A429), 0, IF(ABS('Raw Data'!D429-'Raw Data'!E429)&lt;2, 'Raw Data'!AX429, 0))</f>
        <v/>
      </c>
      <c r="AB434">
        <f>IF(ISBLANK('Raw Data'!D429), 0, IF('Raw Data'!E429-'Raw Data'!D429&gt;1, 'Raw Data'!AY429, 0))</f>
        <v/>
      </c>
      <c r="AC434">
        <f>IF(ISBLANK('Raw Data'!D429), 0, IF('Raw Data'!D429-'Raw Data'!E429&gt;2, 'Raw Data'!AZ429, 0))</f>
        <v/>
      </c>
      <c r="AD434">
        <f>IF(ISBLANK('Raw Data'!A429), 0, IF(ABS('Raw Data'!D429-'Raw Data'!E429)&lt;3, 'Raw Data'!BA429, 0))</f>
        <v/>
      </c>
      <c r="AE434">
        <f>IF(ISBLANK('Raw Data'!D429), 0, IF('Raw Data'!E429-'Raw Data'!D429&gt;2, 'Raw Data'!BB429, 0))</f>
        <v/>
      </c>
      <c r="AF434">
        <f>IF(ISBLANK('Raw Data'!D429), 0, IF('Raw Data'!D429-'Raw Data'!E429&gt;3, 'Raw Data'!BC429, 0))</f>
        <v/>
      </c>
      <c r="AG434">
        <f>IF(ISBLANK('Raw Data'!A429), 0, IF(ABS('Raw Data'!D429-'Raw Data'!E429)&lt;4, 'Raw Data'!BD429, 0))</f>
        <v/>
      </c>
      <c r="AH434">
        <f>IF(ISBLANK('Raw Data'!D429), 0, IF('Raw Data'!E429-'Raw Data'!D429&gt;3, 'Raw Data'!BE429, 0))</f>
        <v/>
      </c>
      <c r="AI434">
        <f>IF(SUM('Raw Data'!D429:E429)&gt;'Raw Data'!F429, 'Raw Data'!G429, 0)</f>
        <v/>
      </c>
      <c r="AJ434">
        <f>IF(ISBLANK('Raw Data'!D429), 0, IF(SUM('Raw Data'!D429:E429)&lt;'Raw Data'!F429, 'Raw Data'!H429, 0))</f>
        <v/>
      </c>
      <c r="AK434">
        <f>IF(ISBLANK('Raw Data'!A429), 0, IF(AND('Raw Data'!D429&lt;3, 'Raw Data'!E429&lt;3, 'Raw Data'!F429&lt;BB$2), 'Raw Data'!AF429, 0))</f>
        <v/>
      </c>
      <c r="AL434">
        <f>IF(ISBLANK('Raw Data'!A429), 0, IF(AND('Raw Data'!D429&lt;4, 'Raw Data'!E429&lt;4, 'Raw Data'!F429&lt;BB$2), 'Raw Data'!AI429, 0))</f>
        <v/>
      </c>
      <c r="AM434">
        <f>IF(ISBLANK('Raw Data'!A429), 0, IF(AND('Raw Data'!D429&lt;5, 'Raw Data'!E429&lt;5, 'Raw Data'!F429&lt;BB$2), 'Raw Data'!AL429, 0))</f>
        <v/>
      </c>
      <c r="AN434">
        <f>IF(ISBLANK('Raw Data'!A429), 0, IF(AND('Raw Data'!D429&lt;6, 'Raw Data'!E429&lt;6, 'Raw Data'!F429&lt;BB$2), 'Raw Data'!AO429, 0))</f>
        <v/>
      </c>
      <c r="AO434">
        <f>IF(ISBLANK('Raw Data'!A429), 0, IF(AND('Raw Data'!I429&lt;Analysis!$BC$2, 'Raw Data'!D429-'Raw Data'!E429&gt;1), 'Raw Data'!AW429, IF(AND('Raw Data'!J429&lt;Analysis!$BC$2, 'Raw Data'!E429-'Raw Data'!D429&gt;1), 'Raw Data'!AY429, 0)))</f>
        <v/>
      </c>
      <c r="AP434">
        <f>IF(ISBLANK('Raw Data'!A429), 0, IF(AND('Raw Data'!I429&lt;Analysis!$BC$2, 'Raw Data'!D429-'Raw Data'!E429&gt;2), 'Raw Data'!AZ429, IF(AND('Raw Data'!J429&lt;Analysis!$BC$2, 'Raw Data'!E429-'Raw Data'!D429&gt;2), 'Raw Data'!BB429, 0)))</f>
        <v/>
      </c>
      <c r="AQ434">
        <f>IF(ISBLANK('Raw Data'!A429), 0, IF(AND('Raw Data'!I429&lt;Analysis!$BC$2, 'Raw Data'!D429-'Raw Data'!E429&gt;3), 'Raw Data'!BC429, IF(AND('Raw Data'!J429&lt;Analysis!$BC$2, 'Raw Data'!E429-'Raw Data'!D429&gt;3), 'Raw Data'!BE429, 0)))</f>
        <v/>
      </c>
      <c r="AR434">
        <f>IF('Hidden Analysiss'!D430=1,IF(ABS('Raw Data'!E429-'Raw Data'!D429)&lt;2,'Raw Data'!AX429,0), 0)</f>
        <v/>
      </c>
      <c r="AS434">
        <f>IF('Hidden Analysiss'!D430=1,IF(ABS('Raw Data'!E429-'Raw Data'!D429)&lt;3,'Raw Data'!BA429,0), 0)</f>
        <v/>
      </c>
      <c r="AT434">
        <f>IF('Hidden Analysiss'!D430=1,IF(ABS('Raw Data'!E429-'Raw Data'!D429)&lt;4,'Raw Data'!BD429,0), 0)</f>
        <v/>
      </c>
      <c r="AU434">
        <f>IF(AND('Hidden Analysiss'!E430=1, ABS('Raw Data'!E429-'Raw Data'!D429)&lt;2), 'Raw Data'!AX429, 0)</f>
        <v/>
      </c>
      <c r="AV434">
        <f>IF(AND('Hidden Analysiss'!E430=1, ABS('Raw Data'!E429-'Raw Data'!D429)&lt;3), 'Raw Data'!BA429, 0)</f>
        <v/>
      </c>
      <c r="AW434">
        <f>IF(AND('Hidden Analysiss'!E430=1, ABS('Raw Data'!E429-'Raw Data'!D429)&lt;3), 'Raw Data'!BD429, 0)</f>
        <v/>
      </c>
    </row>
    <row r="435">
      <c r="A435" s="1">
        <f>'Raw Data'!A430</f>
        <v/>
      </c>
      <c r="B435">
        <f>IF('Raw Data'!E430&gt;'Raw Data'!D430, 'Raw Data'!J430, 0)</f>
        <v/>
      </c>
      <c r="C435">
        <f>IF('Raw Data'!D430&gt;'Raw Data'!E430, 'Raw Data'!I430, 0)</f>
        <v/>
      </c>
      <c r="D435">
        <f>SUM(G435:H435)</f>
        <v/>
      </c>
      <c r="E435">
        <f>IF(AND('Raw Data'!J430&lt;'Raw Data'!I430,'Raw Data'!E430&gt;'Raw Data'!D430,'Raw Data'!E430-'Raw Data'!D430&gt;3),'Raw Data'!N430,IF(AND('Raw Data'!I430&lt;'Raw Data'!J430,'Raw Data'!D430&gt;'Raw Data'!E430,'Raw Data'!D430-'Raw Data'!E430&gt;3),'Raw Data'!M430,0))</f>
        <v/>
      </c>
      <c r="F435">
        <f>IF(AND('Raw Data'!J430&lt;'Raw Data'!I430,'Raw Data'!E430&gt;'Raw Data'!D430,'Raw Data'!E430-'Raw Data'!D430&lt;4),'Raw Data'!L430,IF(AND('Raw Data'!I430&lt;'Raw Data'!J430,'Raw Data'!D430&gt;'Raw Data'!E430,'Raw Data'!D430-'Raw Data'!E430&lt;4),'Raw Data'!K430,0))</f>
        <v/>
      </c>
      <c r="G435">
        <f>IF(AND('Raw Data'!J430&lt;'Raw Data'!I430, 'Raw Data'!E430&gt;'Raw Data'!D430), 'Raw Data'!J430, 0)</f>
        <v/>
      </c>
      <c r="H435">
        <f>IF(AND('Raw Data'!J430&gt;'Raw Data'!I430, 'Raw Data'!E430&lt;'Raw Data'!D430), 'Raw Data'!I430, 0)</f>
        <v/>
      </c>
      <c r="I435">
        <f>SUM(J435:K435)</f>
        <v/>
      </c>
      <c r="J435">
        <f>IF(AND('Raw Data'!J430&gt;'Raw Data'!I430, 'Raw Data'!E430&gt;'Raw Data'!D430), 'Raw Data'!J430, 0)</f>
        <v/>
      </c>
      <c r="K435">
        <f>IF(AND('Raw Data'!I430&gt;'Raw Data'!J430, 'Raw Data'!D430&gt;'Raw Data'!E430), 'Raw Data'!I430, 0)</f>
        <v/>
      </c>
      <c r="L435">
        <f>IF('Raw Data'!E430-'Raw Data'!D430&gt;3, 'Raw Data'!N430, 0)</f>
        <v/>
      </c>
      <c r="M435">
        <f>IF('Raw Data'!D430-'Raw Data'!E430&gt;3, 'Raw Data'!M430, 0)</f>
        <v/>
      </c>
      <c r="N435">
        <f>IF(ISBLANK('Raw Data'!D430),0,IF(AND('Raw Data'!E430&gt;'Raw Data'!D430,'Raw Data'!E430-'Raw Data'!D430&gt;0,'Raw Data'!E430-'Raw Data'!D430&lt;4),'Raw Data'!L430, 0))</f>
        <v/>
      </c>
      <c r="O435">
        <f>IF(ISBLANK('Raw Data'!D430),0,IF(AND('Raw Data'!E430&gt;'Raw Data'!D430,'Raw Data'!E430-'Raw Data'!D430&gt;0,'Raw Data'!D430-'Raw Data'!E430&lt;4),'Raw Data'!K430, 0))</f>
        <v/>
      </c>
      <c r="P435">
        <f>IF('Raw Data'!E430-'Raw Data'!D430&gt;3, 'Raw Data'!N430, IF('Raw Data'!D430-'Raw Data'!E430&gt;3, 'Raw Data'!M430, 0))</f>
        <v/>
      </c>
      <c r="Q435">
        <f>IF(ISBLANK('Raw Data'!E430),0,IF(AND('Raw Data'!E430-'Raw Data'!D430&lt;4,'Raw Data'!E430-'Raw Data'!D430&gt;0),'Raw Data'!L430,IF(AND('Raw Data'!D430&gt;'Raw Data'!E430,'Raw Data'!D430-'Raw Data'!E430&gt;0),'Raw Data'!K430,0)))</f>
        <v/>
      </c>
      <c r="R435">
        <f>IF(ISBLANK('Raw Data'!K430),0,IFERROR(IF(MATCH(SMALL('Raw Data'!K430:N430,1),L435:O435,0),SMALL('Raw Data'!K430:N430,1)),0))</f>
        <v/>
      </c>
      <c r="S435">
        <f>IF(ISBLANK('Raw Data'!K430),0,IFERROR(IF(MATCH(SMALL('Raw Data'!K430:N430,2),L435:O435,0),SMALL('Raw Data'!K430:N430,2)),0))</f>
        <v/>
      </c>
      <c r="T435">
        <f>IF(ISBLANK('Raw Data'!K430),0,IFERROR(IF(MATCH(SMALL('Raw Data'!K430:N430,3),L435:O435,0),SMALL('Raw Data'!K430:N430,3)),0))</f>
        <v/>
      </c>
      <c r="U435">
        <f>IF(ISBLANK('Raw Data'!K430),0,IFERROR(IF(MATCH(SMALL('Raw Data'!K430:N430,4),L435:O435,0),SMALL('Raw Data'!K430:N430,4)),0))</f>
        <v/>
      </c>
      <c r="V435">
        <f>IF(AND('Raw Data'!D430&lt;3, 'Raw Data'!E430&lt;3, 'Raw Data'!A430&gt;0), 'Raw Data'!AF430, 0)</f>
        <v/>
      </c>
      <c r="W435">
        <f>IF(AND('Raw Data'!D430&lt;4, 'Raw Data'!E430&lt;4, 'Raw Data'!A430&gt;0), 'Raw Data'!AI430, 0)</f>
        <v/>
      </c>
      <c r="X435">
        <f>IF(AND('Raw Data'!D430&lt;5, 'Raw Data'!E430&lt;5, 'Raw Data'!A430&gt;0), 'Raw Data'!AL430, 0)</f>
        <v/>
      </c>
      <c r="Y435">
        <f>IF(AND('Raw Data'!D430&lt;6, 'Raw Data'!E430&lt;6, 'Raw Data'!A430&gt;0), 'Raw Data'!AO430, 0)</f>
        <v/>
      </c>
      <c r="Z435">
        <f>IF(ISBLANK('Raw Data'!D430), 0, IF('Raw Data'!D430-'Raw Data'!E430&gt;1, 'Raw Data'!AW430, 0))</f>
        <v/>
      </c>
      <c r="AA435">
        <f>IF(ISBLANK('Raw Data'!A430), 0, IF(ABS('Raw Data'!D430-'Raw Data'!E430)&lt;2, 'Raw Data'!AX430, 0))</f>
        <v/>
      </c>
      <c r="AB435">
        <f>IF(ISBLANK('Raw Data'!D430), 0, IF('Raw Data'!E430-'Raw Data'!D430&gt;1, 'Raw Data'!AY430, 0))</f>
        <v/>
      </c>
      <c r="AC435">
        <f>IF(ISBLANK('Raw Data'!D430), 0, IF('Raw Data'!D430-'Raw Data'!E430&gt;2, 'Raw Data'!AZ430, 0))</f>
        <v/>
      </c>
      <c r="AD435">
        <f>IF(ISBLANK('Raw Data'!A430), 0, IF(ABS('Raw Data'!D430-'Raw Data'!E430)&lt;3, 'Raw Data'!BA430, 0))</f>
        <v/>
      </c>
      <c r="AE435">
        <f>IF(ISBLANK('Raw Data'!D430), 0, IF('Raw Data'!E430-'Raw Data'!D430&gt;2, 'Raw Data'!BB430, 0))</f>
        <v/>
      </c>
      <c r="AF435">
        <f>IF(ISBLANK('Raw Data'!D430), 0, IF('Raw Data'!D430-'Raw Data'!E430&gt;3, 'Raw Data'!BC430, 0))</f>
        <v/>
      </c>
      <c r="AG435">
        <f>IF(ISBLANK('Raw Data'!A430), 0, IF(ABS('Raw Data'!D430-'Raw Data'!E430)&lt;4, 'Raw Data'!BD430, 0))</f>
        <v/>
      </c>
      <c r="AH435">
        <f>IF(ISBLANK('Raw Data'!D430), 0, IF('Raw Data'!E430-'Raw Data'!D430&gt;3, 'Raw Data'!BE430, 0))</f>
        <v/>
      </c>
      <c r="AI435">
        <f>IF(SUM('Raw Data'!D430:E430)&gt;'Raw Data'!F430, 'Raw Data'!G430, 0)</f>
        <v/>
      </c>
      <c r="AJ435">
        <f>IF(ISBLANK('Raw Data'!D430), 0, IF(SUM('Raw Data'!D430:E430)&lt;'Raw Data'!F430, 'Raw Data'!H430, 0))</f>
        <v/>
      </c>
      <c r="AK435">
        <f>IF(ISBLANK('Raw Data'!A430), 0, IF(AND('Raw Data'!D430&lt;3, 'Raw Data'!E430&lt;3, 'Raw Data'!F430&lt;BB$2), 'Raw Data'!AF430, 0))</f>
        <v/>
      </c>
      <c r="AL435">
        <f>IF(ISBLANK('Raw Data'!A430), 0, IF(AND('Raw Data'!D430&lt;4, 'Raw Data'!E430&lt;4, 'Raw Data'!F430&lt;BB$2), 'Raw Data'!AI430, 0))</f>
        <v/>
      </c>
      <c r="AM435">
        <f>IF(ISBLANK('Raw Data'!A430), 0, IF(AND('Raw Data'!D430&lt;5, 'Raw Data'!E430&lt;5, 'Raw Data'!F430&lt;BB$2), 'Raw Data'!AL430, 0))</f>
        <v/>
      </c>
      <c r="AN435">
        <f>IF(ISBLANK('Raw Data'!A430), 0, IF(AND('Raw Data'!D430&lt;6, 'Raw Data'!E430&lt;6, 'Raw Data'!F430&lt;BB$2), 'Raw Data'!AO430, 0))</f>
        <v/>
      </c>
      <c r="AO435">
        <f>IF(ISBLANK('Raw Data'!A430), 0, IF(AND('Raw Data'!I430&lt;Analysis!$BC$2, 'Raw Data'!D430-'Raw Data'!E430&gt;1), 'Raw Data'!AW430, IF(AND('Raw Data'!J430&lt;Analysis!$BC$2, 'Raw Data'!E430-'Raw Data'!D430&gt;1), 'Raw Data'!AY430, 0)))</f>
        <v/>
      </c>
      <c r="AP435">
        <f>IF(ISBLANK('Raw Data'!A430), 0, IF(AND('Raw Data'!I430&lt;Analysis!$BC$2, 'Raw Data'!D430-'Raw Data'!E430&gt;2), 'Raw Data'!AZ430, IF(AND('Raw Data'!J430&lt;Analysis!$BC$2, 'Raw Data'!E430-'Raw Data'!D430&gt;2), 'Raw Data'!BB430, 0)))</f>
        <v/>
      </c>
      <c r="AQ435">
        <f>IF(ISBLANK('Raw Data'!A430), 0, IF(AND('Raw Data'!I430&lt;Analysis!$BC$2, 'Raw Data'!D430-'Raw Data'!E430&gt;3), 'Raw Data'!BC430, IF(AND('Raw Data'!J430&lt;Analysis!$BC$2, 'Raw Data'!E430-'Raw Data'!D430&gt;3), 'Raw Data'!BE430, 0)))</f>
        <v/>
      </c>
      <c r="AR435">
        <f>IF('Hidden Analysiss'!D431=1,IF(ABS('Raw Data'!E430-'Raw Data'!D430)&lt;2,'Raw Data'!AX430,0), 0)</f>
        <v/>
      </c>
      <c r="AS435">
        <f>IF('Hidden Analysiss'!D431=1,IF(ABS('Raw Data'!E430-'Raw Data'!D430)&lt;3,'Raw Data'!BA430,0), 0)</f>
        <v/>
      </c>
      <c r="AT435">
        <f>IF('Hidden Analysiss'!D431=1,IF(ABS('Raw Data'!E430-'Raw Data'!D430)&lt;4,'Raw Data'!BD430,0), 0)</f>
        <v/>
      </c>
      <c r="AU435">
        <f>IF(AND('Hidden Analysiss'!E431=1, ABS('Raw Data'!E430-'Raw Data'!D430)&lt;2), 'Raw Data'!AX430, 0)</f>
        <v/>
      </c>
      <c r="AV435">
        <f>IF(AND('Hidden Analysiss'!E431=1, ABS('Raw Data'!E430-'Raw Data'!D430)&lt;3), 'Raw Data'!BA430, 0)</f>
        <v/>
      </c>
      <c r="AW435">
        <f>IF(AND('Hidden Analysiss'!E431=1, ABS('Raw Data'!E430-'Raw Data'!D430)&lt;3), 'Raw Data'!BD430, 0)</f>
        <v/>
      </c>
    </row>
    <row r="436">
      <c r="A436" s="1">
        <f>'Raw Data'!A431</f>
        <v/>
      </c>
      <c r="B436">
        <f>IF('Raw Data'!E431&gt;'Raw Data'!D431, 'Raw Data'!J431, 0)</f>
        <v/>
      </c>
      <c r="C436">
        <f>IF('Raw Data'!D431&gt;'Raw Data'!E431, 'Raw Data'!I431, 0)</f>
        <v/>
      </c>
      <c r="D436">
        <f>SUM(G436:H436)</f>
        <v/>
      </c>
      <c r="E436">
        <f>IF(AND('Raw Data'!J431&lt;'Raw Data'!I431,'Raw Data'!E431&gt;'Raw Data'!D431,'Raw Data'!E431-'Raw Data'!D431&gt;3),'Raw Data'!N431,IF(AND('Raw Data'!I431&lt;'Raw Data'!J431,'Raw Data'!D431&gt;'Raw Data'!E431,'Raw Data'!D431-'Raw Data'!E431&gt;3),'Raw Data'!M431,0))</f>
        <v/>
      </c>
      <c r="F436">
        <f>IF(AND('Raw Data'!J431&lt;'Raw Data'!I431,'Raw Data'!E431&gt;'Raw Data'!D431,'Raw Data'!E431-'Raw Data'!D431&lt;4),'Raw Data'!L431,IF(AND('Raw Data'!I431&lt;'Raw Data'!J431,'Raw Data'!D431&gt;'Raw Data'!E431,'Raw Data'!D431-'Raw Data'!E431&lt;4),'Raw Data'!K431,0))</f>
        <v/>
      </c>
      <c r="G436">
        <f>IF(AND('Raw Data'!J431&lt;'Raw Data'!I431, 'Raw Data'!E431&gt;'Raw Data'!D431), 'Raw Data'!J431, 0)</f>
        <v/>
      </c>
      <c r="H436">
        <f>IF(AND('Raw Data'!J431&gt;'Raw Data'!I431, 'Raw Data'!E431&lt;'Raw Data'!D431), 'Raw Data'!I431, 0)</f>
        <v/>
      </c>
      <c r="I436">
        <f>SUM(J436:K436)</f>
        <v/>
      </c>
      <c r="J436">
        <f>IF(AND('Raw Data'!J431&gt;'Raw Data'!I431, 'Raw Data'!E431&gt;'Raw Data'!D431), 'Raw Data'!J431, 0)</f>
        <v/>
      </c>
      <c r="K436">
        <f>IF(AND('Raw Data'!I431&gt;'Raw Data'!J431, 'Raw Data'!D431&gt;'Raw Data'!E431), 'Raw Data'!I431, 0)</f>
        <v/>
      </c>
      <c r="L436">
        <f>IF('Raw Data'!E431-'Raw Data'!D431&gt;3, 'Raw Data'!N431, 0)</f>
        <v/>
      </c>
      <c r="M436">
        <f>IF('Raw Data'!D431-'Raw Data'!E431&gt;3, 'Raw Data'!M431, 0)</f>
        <v/>
      </c>
      <c r="N436">
        <f>IF(ISBLANK('Raw Data'!D431),0,IF(AND('Raw Data'!E431&gt;'Raw Data'!D431,'Raw Data'!E431-'Raw Data'!D431&gt;0,'Raw Data'!E431-'Raw Data'!D431&lt;4),'Raw Data'!L431, 0))</f>
        <v/>
      </c>
      <c r="O436">
        <f>IF(ISBLANK('Raw Data'!D431),0,IF(AND('Raw Data'!E431&gt;'Raw Data'!D431,'Raw Data'!E431-'Raw Data'!D431&gt;0,'Raw Data'!D431-'Raw Data'!E431&lt;4),'Raw Data'!K431, 0))</f>
        <v/>
      </c>
      <c r="P436">
        <f>IF('Raw Data'!E431-'Raw Data'!D431&gt;3, 'Raw Data'!N431, IF('Raw Data'!D431-'Raw Data'!E431&gt;3, 'Raw Data'!M431, 0))</f>
        <v/>
      </c>
      <c r="Q436">
        <f>IF(ISBLANK('Raw Data'!E431),0,IF(AND('Raw Data'!E431-'Raw Data'!D431&lt;4,'Raw Data'!E431-'Raw Data'!D431&gt;0),'Raw Data'!L431,IF(AND('Raw Data'!D431&gt;'Raw Data'!E431,'Raw Data'!D431-'Raw Data'!E431&gt;0),'Raw Data'!K431,0)))</f>
        <v/>
      </c>
      <c r="R436">
        <f>IF(ISBLANK('Raw Data'!K431),0,IFERROR(IF(MATCH(SMALL('Raw Data'!K431:N431,1),L436:O436,0),SMALL('Raw Data'!K431:N431,1)),0))</f>
        <v/>
      </c>
      <c r="S436">
        <f>IF(ISBLANK('Raw Data'!K431),0,IFERROR(IF(MATCH(SMALL('Raw Data'!K431:N431,2),L436:O436,0),SMALL('Raw Data'!K431:N431,2)),0))</f>
        <v/>
      </c>
      <c r="T436">
        <f>IF(ISBLANK('Raw Data'!K431),0,IFERROR(IF(MATCH(SMALL('Raw Data'!K431:N431,3),L436:O436,0),SMALL('Raw Data'!K431:N431,3)),0))</f>
        <v/>
      </c>
      <c r="U436">
        <f>IF(ISBLANK('Raw Data'!K431),0,IFERROR(IF(MATCH(SMALL('Raw Data'!K431:N431,4),L436:O436,0),SMALL('Raw Data'!K431:N431,4)),0))</f>
        <v/>
      </c>
      <c r="V436">
        <f>IF(AND('Raw Data'!D431&lt;3, 'Raw Data'!E431&lt;3, 'Raw Data'!A431&gt;0), 'Raw Data'!AF431, 0)</f>
        <v/>
      </c>
      <c r="W436">
        <f>IF(AND('Raw Data'!D431&lt;4, 'Raw Data'!E431&lt;4, 'Raw Data'!A431&gt;0), 'Raw Data'!AI431, 0)</f>
        <v/>
      </c>
      <c r="X436">
        <f>IF(AND('Raw Data'!D431&lt;5, 'Raw Data'!E431&lt;5, 'Raw Data'!A431&gt;0), 'Raw Data'!AL431, 0)</f>
        <v/>
      </c>
      <c r="Y436">
        <f>IF(AND('Raw Data'!D431&lt;6, 'Raw Data'!E431&lt;6, 'Raw Data'!A431&gt;0), 'Raw Data'!AO431, 0)</f>
        <v/>
      </c>
      <c r="Z436">
        <f>IF(ISBLANK('Raw Data'!D431), 0, IF('Raw Data'!D431-'Raw Data'!E431&gt;1, 'Raw Data'!AW431, 0))</f>
        <v/>
      </c>
      <c r="AA436">
        <f>IF(ISBLANK('Raw Data'!A431), 0, IF(ABS('Raw Data'!D431-'Raw Data'!E431)&lt;2, 'Raw Data'!AX431, 0))</f>
        <v/>
      </c>
      <c r="AB436">
        <f>IF(ISBLANK('Raw Data'!D431), 0, IF('Raw Data'!E431-'Raw Data'!D431&gt;1, 'Raw Data'!AY431, 0))</f>
        <v/>
      </c>
      <c r="AC436">
        <f>IF(ISBLANK('Raw Data'!D431), 0, IF('Raw Data'!D431-'Raw Data'!E431&gt;2, 'Raw Data'!AZ431, 0))</f>
        <v/>
      </c>
      <c r="AD436">
        <f>IF(ISBLANK('Raw Data'!A431), 0, IF(ABS('Raw Data'!D431-'Raw Data'!E431)&lt;3, 'Raw Data'!BA431, 0))</f>
        <v/>
      </c>
      <c r="AE436">
        <f>IF(ISBLANK('Raw Data'!D431), 0, IF('Raw Data'!E431-'Raw Data'!D431&gt;2, 'Raw Data'!BB431, 0))</f>
        <v/>
      </c>
      <c r="AF436">
        <f>IF(ISBLANK('Raw Data'!D431), 0, IF('Raw Data'!D431-'Raw Data'!E431&gt;3, 'Raw Data'!BC431, 0))</f>
        <v/>
      </c>
      <c r="AG436">
        <f>IF(ISBLANK('Raw Data'!A431), 0, IF(ABS('Raw Data'!D431-'Raw Data'!E431)&lt;4, 'Raw Data'!BD431, 0))</f>
        <v/>
      </c>
      <c r="AH436">
        <f>IF(ISBLANK('Raw Data'!D431), 0, IF('Raw Data'!E431-'Raw Data'!D431&gt;3, 'Raw Data'!BE431, 0))</f>
        <v/>
      </c>
      <c r="AI436">
        <f>IF(SUM('Raw Data'!D431:E431)&gt;'Raw Data'!F431, 'Raw Data'!G431, 0)</f>
        <v/>
      </c>
      <c r="AJ436">
        <f>IF(ISBLANK('Raw Data'!D431), 0, IF(SUM('Raw Data'!D431:E431)&lt;'Raw Data'!F431, 'Raw Data'!H431, 0))</f>
        <v/>
      </c>
      <c r="AK436">
        <f>IF(ISBLANK('Raw Data'!A431), 0, IF(AND('Raw Data'!D431&lt;3, 'Raw Data'!E431&lt;3, 'Raw Data'!F431&lt;BB$2), 'Raw Data'!AF431, 0))</f>
        <v/>
      </c>
      <c r="AL436">
        <f>IF(ISBLANK('Raw Data'!A431), 0, IF(AND('Raw Data'!D431&lt;4, 'Raw Data'!E431&lt;4, 'Raw Data'!F431&lt;BB$2), 'Raw Data'!AI431, 0))</f>
        <v/>
      </c>
      <c r="AM436">
        <f>IF(ISBLANK('Raw Data'!A431), 0, IF(AND('Raw Data'!D431&lt;5, 'Raw Data'!E431&lt;5, 'Raw Data'!F431&lt;BB$2), 'Raw Data'!AL431, 0))</f>
        <v/>
      </c>
      <c r="AN436">
        <f>IF(ISBLANK('Raw Data'!A431), 0, IF(AND('Raw Data'!D431&lt;6, 'Raw Data'!E431&lt;6, 'Raw Data'!F431&lt;BB$2), 'Raw Data'!AO431, 0))</f>
        <v/>
      </c>
      <c r="AO436">
        <f>IF(ISBLANK('Raw Data'!A431), 0, IF(AND('Raw Data'!I431&lt;Analysis!$BC$2, 'Raw Data'!D431-'Raw Data'!E431&gt;1), 'Raw Data'!AW431, IF(AND('Raw Data'!J431&lt;Analysis!$BC$2, 'Raw Data'!E431-'Raw Data'!D431&gt;1), 'Raw Data'!AY431, 0)))</f>
        <v/>
      </c>
      <c r="AP436">
        <f>IF(ISBLANK('Raw Data'!A431), 0, IF(AND('Raw Data'!I431&lt;Analysis!$BC$2, 'Raw Data'!D431-'Raw Data'!E431&gt;2), 'Raw Data'!AZ431, IF(AND('Raw Data'!J431&lt;Analysis!$BC$2, 'Raw Data'!E431-'Raw Data'!D431&gt;2), 'Raw Data'!BB431, 0)))</f>
        <v/>
      </c>
      <c r="AQ436">
        <f>IF(ISBLANK('Raw Data'!A431), 0, IF(AND('Raw Data'!I431&lt;Analysis!$BC$2, 'Raw Data'!D431-'Raw Data'!E431&gt;3), 'Raw Data'!BC431, IF(AND('Raw Data'!J431&lt;Analysis!$BC$2, 'Raw Data'!E431-'Raw Data'!D431&gt;3), 'Raw Data'!BE431, 0)))</f>
        <v/>
      </c>
      <c r="AR436">
        <f>IF('Hidden Analysiss'!D432=1,IF(ABS('Raw Data'!E431-'Raw Data'!D431)&lt;2,'Raw Data'!AX431,0), 0)</f>
        <v/>
      </c>
      <c r="AS436">
        <f>IF('Hidden Analysiss'!D432=1,IF(ABS('Raw Data'!E431-'Raw Data'!D431)&lt;3,'Raw Data'!BA431,0), 0)</f>
        <v/>
      </c>
      <c r="AT436">
        <f>IF('Hidden Analysiss'!D432=1,IF(ABS('Raw Data'!E431-'Raw Data'!D431)&lt;4,'Raw Data'!BD431,0), 0)</f>
        <v/>
      </c>
      <c r="AU436">
        <f>IF(AND('Hidden Analysiss'!E432=1, ABS('Raw Data'!E431-'Raw Data'!D431)&lt;2), 'Raw Data'!AX431, 0)</f>
        <v/>
      </c>
      <c r="AV436">
        <f>IF(AND('Hidden Analysiss'!E432=1, ABS('Raw Data'!E431-'Raw Data'!D431)&lt;3), 'Raw Data'!BA431, 0)</f>
        <v/>
      </c>
      <c r="AW436">
        <f>IF(AND('Hidden Analysiss'!E432=1, ABS('Raw Data'!E431-'Raw Data'!D431)&lt;3), 'Raw Data'!BD431, 0)</f>
        <v/>
      </c>
    </row>
    <row r="437">
      <c r="A437" s="1">
        <f>'Raw Data'!A432</f>
        <v/>
      </c>
      <c r="B437">
        <f>IF('Raw Data'!E432&gt;'Raw Data'!D432, 'Raw Data'!J432, 0)</f>
        <v/>
      </c>
      <c r="C437">
        <f>IF('Raw Data'!D432&gt;'Raw Data'!E432, 'Raw Data'!I432, 0)</f>
        <v/>
      </c>
      <c r="D437">
        <f>SUM(G437:H437)</f>
        <v/>
      </c>
      <c r="E437">
        <f>IF(AND('Raw Data'!J432&lt;'Raw Data'!I432,'Raw Data'!E432&gt;'Raw Data'!D432,'Raw Data'!E432-'Raw Data'!D432&gt;3),'Raw Data'!N432,IF(AND('Raw Data'!I432&lt;'Raw Data'!J432,'Raw Data'!D432&gt;'Raw Data'!E432,'Raw Data'!D432-'Raw Data'!E432&gt;3),'Raw Data'!M432,0))</f>
        <v/>
      </c>
      <c r="F437">
        <f>IF(AND('Raw Data'!J432&lt;'Raw Data'!I432,'Raw Data'!E432&gt;'Raw Data'!D432,'Raw Data'!E432-'Raw Data'!D432&lt;4),'Raw Data'!L432,IF(AND('Raw Data'!I432&lt;'Raw Data'!J432,'Raw Data'!D432&gt;'Raw Data'!E432,'Raw Data'!D432-'Raw Data'!E432&lt;4),'Raw Data'!K432,0))</f>
        <v/>
      </c>
      <c r="G437">
        <f>IF(AND('Raw Data'!J432&lt;'Raw Data'!I432, 'Raw Data'!E432&gt;'Raw Data'!D432), 'Raw Data'!J432, 0)</f>
        <v/>
      </c>
      <c r="H437">
        <f>IF(AND('Raw Data'!J432&gt;'Raw Data'!I432, 'Raw Data'!E432&lt;'Raw Data'!D432), 'Raw Data'!I432, 0)</f>
        <v/>
      </c>
      <c r="I437">
        <f>SUM(J437:K437)</f>
        <v/>
      </c>
      <c r="J437">
        <f>IF(AND('Raw Data'!J432&gt;'Raw Data'!I432, 'Raw Data'!E432&gt;'Raw Data'!D432), 'Raw Data'!J432, 0)</f>
        <v/>
      </c>
      <c r="K437">
        <f>IF(AND('Raw Data'!I432&gt;'Raw Data'!J432, 'Raw Data'!D432&gt;'Raw Data'!E432), 'Raw Data'!I432, 0)</f>
        <v/>
      </c>
      <c r="L437">
        <f>IF('Raw Data'!E432-'Raw Data'!D432&gt;3, 'Raw Data'!N432, 0)</f>
        <v/>
      </c>
      <c r="M437">
        <f>IF('Raw Data'!D432-'Raw Data'!E432&gt;3, 'Raw Data'!M432, 0)</f>
        <v/>
      </c>
      <c r="N437">
        <f>IF(ISBLANK('Raw Data'!D432),0,IF(AND('Raw Data'!E432&gt;'Raw Data'!D432,'Raw Data'!E432-'Raw Data'!D432&gt;0,'Raw Data'!E432-'Raw Data'!D432&lt;4),'Raw Data'!L432, 0))</f>
        <v/>
      </c>
      <c r="O437">
        <f>IF(ISBLANK('Raw Data'!D432),0,IF(AND('Raw Data'!E432&gt;'Raw Data'!D432,'Raw Data'!E432-'Raw Data'!D432&gt;0,'Raw Data'!D432-'Raw Data'!E432&lt;4),'Raw Data'!K432, 0))</f>
        <v/>
      </c>
      <c r="P437">
        <f>IF('Raw Data'!E432-'Raw Data'!D432&gt;3, 'Raw Data'!N432, IF('Raw Data'!D432-'Raw Data'!E432&gt;3, 'Raw Data'!M432, 0))</f>
        <v/>
      </c>
      <c r="Q437">
        <f>IF(ISBLANK('Raw Data'!E432),0,IF(AND('Raw Data'!E432-'Raw Data'!D432&lt;4,'Raw Data'!E432-'Raw Data'!D432&gt;0),'Raw Data'!L432,IF(AND('Raw Data'!D432&gt;'Raw Data'!E432,'Raw Data'!D432-'Raw Data'!E432&gt;0),'Raw Data'!K432,0)))</f>
        <v/>
      </c>
      <c r="R437">
        <f>IF(ISBLANK('Raw Data'!K432),0,IFERROR(IF(MATCH(SMALL('Raw Data'!K432:N432,1),L437:O437,0),SMALL('Raw Data'!K432:N432,1)),0))</f>
        <v/>
      </c>
      <c r="S437">
        <f>IF(ISBLANK('Raw Data'!K432),0,IFERROR(IF(MATCH(SMALL('Raw Data'!K432:N432,2),L437:O437,0),SMALL('Raw Data'!K432:N432,2)),0))</f>
        <v/>
      </c>
      <c r="T437">
        <f>IF(ISBLANK('Raw Data'!K432),0,IFERROR(IF(MATCH(SMALL('Raw Data'!K432:N432,3),L437:O437,0),SMALL('Raw Data'!K432:N432,3)),0))</f>
        <v/>
      </c>
      <c r="U437">
        <f>IF(ISBLANK('Raw Data'!K432),0,IFERROR(IF(MATCH(SMALL('Raw Data'!K432:N432,4),L437:O437,0),SMALL('Raw Data'!K432:N432,4)),0))</f>
        <v/>
      </c>
      <c r="V437">
        <f>IF(AND('Raw Data'!D432&lt;3, 'Raw Data'!E432&lt;3, 'Raw Data'!A432&gt;0), 'Raw Data'!AF432, 0)</f>
        <v/>
      </c>
      <c r="W437">
        <f>IF(AND('Raw Data'!D432&lt;4, 'Raw Data'!E432&lt;4, 'Raw Data'!A432&gt;0), 'Raw Data'!AI432, 0)</f>
        <v/>
      </c>
      <c r="X437">
        <f>IF(AND('Raw Data'!D432&lt;5, 'Raw Data'!E432&lt;5, 'Raw Data'!A432&gt;0), 'Raw Data'!AL432, 0)</f>
        <v/>
      </c>
      <c r="Y437">
        <f>IF(AND('Raw Data'!D432&lt;6, 'Raw Data'!E432&lt;6, 'Raw Data'!A432&gt;0), 'Raw Data'!AO432, 0)</f>
        <v/>
      </c>
      <c r="Z437">
        <f>IF(ISBLANK('Raw Data'!D432), 0, IF('Raw Data'!D432-'Raw Data'!E432&gt;1, 'Raw Data'!AW432, 0))</f>
        <v/>
      </c>
      <c r="AA437">
        <f>IF(ISBLANK('Raw Data'!A432), 0, IF(ABS('Raw Data'!D432-'Raw Data'!E432)&lt;2, 'Raw Data'!AX432, 0))</f>
        <v/>
      </c>
      <c r="AB437">
        <f>IF(ISBLANK('Raw Data'!D432), 0, IF('Raw Data'!E432-'Raw Data'!D432&gt;1, 'Raw Data'!AY432, 0))</f>
        <v/>
      </c>
      <c r="AC437">
        <f>IF(ISBLANK('Raw Data'!D432), 0, IF('Raw Data'!D432-'Raw Data'!E432&gt;2, 'Raw Data'!AZ432, 0))</f>
        <v/>
      </c>
      <c r="AD437">
        <f>IF(ISBLANK('Raw Data'!A432), 0, IF(ABS('Raw Data'!D432-'Raw Data'!E432)&lt;3, 'Raw Data'!BA432, 0))</f>
        <v/>
      </c>
      <c r="AE437">
        <f>IF(ISBLANK('Raw Data'!D432), 0, IF('Raw Data'!E432-'Raw Data'!D432&gt;2, 'Raw Data'!BB432, 0))</f>
        <v/>
      </c>
      <c r="AF437">
        <f>IF(ISBLANK('Raw Data'!D432), 0, IF('Raw Data'!D432-'Raw Data'!E432&gt;3, 'Raw Data'!BC432, 0))</f>
        <v/>
      </c>
      <c r="AG437">
        <f>IF(ISBLANK('Raw Data'!A432), 0, IF(ABS('Raw Data'!D432-'Raw Data'!E432)&lt;4, 'Raw Data'!BD432, 0))</f>
        <v/>
      </c>
      <c r="AH437">
        <f>IF(ISBLANK('Raw Data'!D432), 0, IF('Raw Data'!E432-'Raw Data'!D432&gt;3, 'Raw Data'!BE432, 0))</f>
        <v/>
      </c>
      <c r="AI437">
        <f>IF(SUM('Raw Data'!D432:E432)&gt;'Raw Data'!F432, 'Raw Data'!G432, 0)</f>
        <v/>
      </c>
      <c r="AJ437">
        <f>IF(ISBLANK('Raw Data'!D432), 0, IF(SUM('Raw Data'!D432:E432)&lt;'Raw Data'!F432, 'Raw Data'!H432, 0))</f>
        <v/>
      </c>
      <c r="AK437">
        <f>IF(ISBLANK('Raw Data'!A432), 0, IF(AND('Raw Data'!D432&lt;3, 'Raw Data'!E432&lt;3, 'Raw Data'!F432&lt;BB$2), 'Raw Data'!AF432, 0))</f>
        <v/>
      </c>
      <c r="AL437">
        <f>IF(ISBLANK('Raw Data'!A432), 0, IF(AND('Raw Data'!D432&lt;4, 'Raw Data'!E432&lt;4, 'Raw Data'!F432&lt;BB$2), 'Raw Data'!AI432, 0))</f>
        <v/>
      </c>
      <c r="AM437">
        <f>IF(ISBLANK('Raw Data'!A432), 0, IF(AND('Raw Data'!D432&lt;5, 'Raw Data'!E432&lt;5, 'Raw Data'!F432&lt;BB$2), 'Raw Data'!AL432, 0))</f>
        <v/>
      </c>
      <c r="AN437">
        <f>IF(ISBLANK('Raw Data'!A432), 0, IF(AND('Raw Data'!D432&lt;6, 'Raw Data'!E432&lt;6, 'Raw Data'!F432&lt;BB$2), 'Raw Data'!AO432, 0))</f>
        <v/>
      </c>
      <c r="AO437">
        <f>IF(ISBLANK('Raw Data'!A432), 0, IF(AND('Raw Data'!I432&lt;Analysis!$BC$2, 'Raw Data'!D432-'Raw Data'!E432&gt;1), 'Raw Data'!AW432, IF(AND('Raw Data'!J432&lt;Analysis!$BC$2, 'Raw Data'!E432-'Raw Data'!D432&gt;1), 'Raw Data'!AY432, 0)))</f>
        <v/>
      </c>
      <c r="AP437">
        <f>IF(ISBLANK('Raw Data'!A432), 0, IF(AND('Raw Data'!I432&lt;Analysis!$BC$2, 'Raw Data'!D432-'Raw Data'!E432&gt;2), 'Raw Data'!AZ432, IF(AND('Raw Data'!J432&lt;Analysis!$BC$2, 'Raw Data'!E432-'Raw Data'!D432&gt;2), 'Raw Data'!BB432, 0)))</f>
        <v/>
      </c>
      <c r="AQ437">
        <f>IF(ISBLANK('Raw Data'!A432), 0, IF(AND('Raw Data'!I432&lt;Analysis!$BC$2, 'Raw Data'!D432-'Raw Data'!E432&gt;3), 'Raw Data'!BC432, IF(AND('Raw Data'!J432&lt;Analysis!$BC$2, 'Raw Data'!E432-'Raw Data'!D432&gt;3), 'Raw Data'!BE432, 0)))</f>
        <v/>
      </c>
      <c r="AR437">
        <f>IF('Hidden Analysiss'!D433=1,IF(ABS('Raw Data'!E432-'Raw Data'!D432)&lt;2,'Raw Data'!AX432,0), 0)</f>
        <v/>
      </c>
      <c r="AS437">
        <f>IF('Hidden Analysiss'!D433=1,IF(ABS('Raw Data'!E432-'Raw Data'!D432)&lt;3,'Raw Data'!BA432,0), 0)</f>
        <v/>
      </c>
      <c r="AT437">
        <f>IF('Hidden Analysiss'!D433=1,IF(ABS('Raw Data'!E432-'Raw Data'!D432)&lt;4,'Raw Data'!BD432,0), 0)</f>
        <v/>
      </c>
      <c r="AU437">
        <f>IF(AND('Hidden Analysiss'!E433=1, ABS('Raw Data'!E432-'Raw Data'!D432)&lt;2), 'Raw Data'!AX432, 0)</f>
        <v/>
      </c>
      <c r="AV437">
        <f>IF(AND('Hidden Analysiss'!E433=1, ABS('Raw Data'!E432-'Raw Data'!D432)&lt;3), 'Raw Data'!BA432, 0)</f>
        <v/>
      </c>
      <c r="AW437">
        <f>IF(AND('Hidden Analysiss'!E433=1, ABS('Raw Data'!E432-'Raw Data'!D432)&lt;3), 'Raw Data'!BD432, 0)</f>
        <v/>
      </c>
    </row>
    <row r="438">
      <c r="A438" s="1">
        <f>'Raw Data'!A433</f>
        <v/>
      </c>
      <c r="B438">
        <f>IF('Raw Data'!E433&gt;'Raw Data'!D433, 'Raw Data'!J433, 0)</f>
        <v/>
      </c>
      <c r="C438">
        <f>IF('Raw Data'!D433&gt;'Raw Data'!E433, 'Raw Data'!I433, 0)</f>
        <v/>
      </c>
      <c r="D438">
        <f>SUM(G438:H438)</f>
        <v/>
      </c>
      <c r="E438">
        <f>IF(AND('Raw Data'!J433&lt;'Raw Data'!I433,'Raw Data'!E433&gt;'Raw Data'!D433,'Raw Data'!E433-'Raw Data'!D433&gt;3),'Raw Data'!N433,IF(AND('Raw Data'!I433&lt;'Raw Data'!J433,'Raw Data'!D433&gt;'Raw Data'!E433,'Raw Data'!D433-'Raw Data'!E433&gt;3),'Raw Data'!M433,0))</f>
        <v/>
      </c>
      <c r="F438">
        <f>IF(AND('Raw Data'!J433&lt;'Raw Data'!I433,'Raw Data'!E433&gt;'Raw Data'!D433,'Raw Data'!E433-'Raw Data'!D433&lt;4),'Raw Data'!L433,IF(AND('Raw Data'!I433&lt;'Raw Data'!J433,'Raw Data'!D433&gt;'Raw Data'!E433,'Raw Data'!D433-'Raw Data'!E433&lt;4),'Raw Data'!K433,0))</f>
        <v/>
      </c>
      <c r="G438">
        <f>IF(AND('Raw Data'!J433&lt;'Raw Data'!I433, 'Raw Data'!E433&gt;'Raw Data'!D433), 'Raw Data'!J433, 0)</f>
        <v/>
      </c>
      <c r="H438">
        <f>IF(AND('Raw Data'!J433&gt;'Raw Data'!I433, 'Raw Data'!E433&lt;'Raw Data'!D433), 'Raw Data'!I433, 0)</f>
        <v/>
      </c>
      <c r="I438">
        <f>SUM(J438:K438)</f>
        <v/>
      </c>
      <c r="J438">
        <f>IF(AND('Raw Data'!J433&gt;'Raw Data'!I433, 'Raw Data'!E433&gt;'Raw Data'!D433), 'Raw Data'!J433, 0)</f>
        <v/>
      </c>
      <c r="K438">
        <f>IF(AND('Raw Data'!I433&gt;'Raw Data'!J433, 'Raw Data'!D433&gt;'Raw Data'!E433), 'Raw Data'!I433, 0)</f>
        <v/>
      </c>
      <c r="L438">
        <f>IF('Raw Data'!E433-'Raw Data'!D433&gt;3, 'Raw Data'!N433, 0)</f>
        <v/>
      </c>
      <c r="M438">
        <f>IF('Raw Data'!D433-'Raw Data'!E433&gt;3, 'Raw Data'!M433, 0)</f>
        <v/>
      </c>
      <c r="N438">
        <f>IF(ISBLANK('Raw Data'!D433),0,IF(AND('Raw Data'!E433&gt;'Raw Data'!D433,'Raw Data'!E433-'Raw Data'!D433&gt;0,'Raw Data'!E433-'Raw Data'!D433&lt;4),'Raw Data'!L433, 0))</f>
        <v/>
      </c>
      <c r="O438">
        <f>IF(ISBLANK('Raw Data'!D433),0,IF(AND('Raw Data'!E433&gt;'Raw Data'!D433,'Raw Data'!E433-'Raw Data'!D433&gt;0,'Raw Data'!D433-'Raw Data'!E433&lt;4),'Raw Data'!K433, 0))</f>
        <v/>
      </c>
      <c r="P438">
        <f>IF('Raw Data'!E433-'Raw Data'!D433&gt;3, 'Raw Data'!N433, IF('Raw Data'!D433-'Raw Data'!E433&gt;3, 'Raw Data'!M433, 0))</f>
        <v/>
      </c>
      <c r="Q438">
        <f>IF(ISBLANK('Raw Data'!E433),0,IF(AND('Raw Data'!E433-'Raw Data'!D433&lt;4,'Raw Data'!E433-'Raw Data'!D433&gt;0),'Raw Data'!L433,IF(AND('Raw Data'!D433&gt;'Raw Data'!E433,'Raw Data'!D433-'Raw Data'!E433&gt;0),'Raw Data'!K433,0)))</f>
        <v/>
      </c>
      <c r="R438">
        <f>IF(ISBLANK('Raw Data'!K433),0,IFERROR(IF(MATCH(SMALL('Raw Data'!K433:N433,1),L438:O438,0),SMALL('Raw Data'!K433:N433,1)),0))</f>
        <v/>
      </c>
      <c r="S438">
        <f>IF(ISBLANK('Raw Data'!K433),0,IFERROR(IF(MATCH(SMALL('Raw Data'!K433:N433,2),L438:O438,0),SMALL('Raw Data'!K433:N433,2)),0))</f>
        <v/>
      </c>
      <c r="T438">
        <f>IF(ISBLANK('Raw Data'!K433),0,IFERROR(IF(MATCH(SMALL('Raw Data'!K433:N433,3),L438:O438,0),SMALL('Raw Data'!K433:N433,3)),0))</f>
        <v/>
      </c>
      <c r="U438">
        <f>IF(ISBLANK('Raw Data'!K433),0,IFERROR(IF(MATCH(SMALL('Raw Data'!K433:N433,4),L438:O438,0),SMALL('Raw Data'!K433:N433,4)),0))</f>
        <v/>
      </c>
      <c r="V438">
        <f>IF(AND('Raw Data'!D433&lt;3, 'Raw Data'!E433&lt;3, 'Raw Data'!A433&gt;0), 'Raw Data'!AF433, 0)</f>
        <v/>
      </c>
      <c r="W438">
        <f>IF(AND('Raw Data'!D433&lt;4, 'Raw Data'!E433&lt;4, 'Raw Data'!A433&gt;0), 'Raw Data'!AI433, 0)</f>
        <v/>
      </c>
      <c r="X438">
        <f>IF(AND('Raw Data'!D433&lt;5, 'Raw Data'!E433&lt;5, 'Raw Data'!A433&gt;0), 'Raw Data'!AL433, 0)</f>
        <v/>
      </c>
      <c r="Y438">
        <f>IF(AND('Raw Data'!D433&lt;6, 'Raw Data'!E433&lt;6, 'Raw Data'!A433&gt;0), 'Raw Data'!AO433, 0)</f>
        <v/>
      </c>
      <c r="Z438">
        <f>IF(ISBLANK('Raw Data'!D433), 0, IF('Raw Data'!D433-'Raw Data'!E433&gt;1, 'Raw Data'!AW433, 0))</f>
        <v/>
      </c>
      <c r="AA438">
        <f>IF(ISBLANK('Raw Data'!A433), 0, IF(ABS('Raw Data'!D433-'Raw Data'!E433)&lt;2, 'Raw Data'!AX433, 0))</f>
        <v/>
      </c>
      <c r="AB438">
        <f>IF(ISBLANK('Raw Data'!D433), 0, IF('Raw Data'!E433-'Raw Data'!D433&gt;1, 'Raw Data'!AY433, 0))</f>
        <v/>
      </c>
      <c r="AC438">
        <f>IF(ISBLANK('Raw Data'!D433), 0, IF('Raw Data'!D433-'Raw Data'!E433&gt;2, 'Raw Data'!AZ433, 0))</f>
        <v/>
      </c>
      <c r="AD438">
        <f>IF(ISBLANK('Raw Data'!A433), 0, IF(ABS('Raw Data'!D433-'Raw Data'!E433)&lt;3, 'Raw Data'!BA433, 0))</f>
        <v/>
      </c>
      <c r="AE438">
        <f>IF(ISBLANK('Raw Data'!D433), 0, IF('Raw Data'!E433-'Raw Data'!D433&gt;2, 'Raw Data'!BB433, 0))</f>
        <v/>
      </c>
      <c r="AF438">
        <f>IF(ISBLANK('Raw Data'!D433), 0, IF('Raw Data'!D433-'Raw Data'!E433&gt;3, 'Raw Data'!BC433, 0))</f>
        <v/>
      </c>
      <c r="AG438">
        <f>IF(ISBLANK('Raw Data'!A433), 0, IF(ABS('Raw Data'!D433-'Raw Data'!E433)&lt;4, 'Raw Data'!BD433, 0))</f>
        <v/>
      </c>
      <c r="AH438">
        <f>IF(ISBLANK('Raw Data'!D433), 0, IF('Raw Data'!E433-'Raw Data'!D433&gt;3, 'Raw Data'!BE433, 0))</f>
        <v/>
      </c>
      <c r="AI438">
        <f>IF(SUM('Raw Data'!D433:E433)&gt;'Raw Data'!F433, 'Raw Data'!G433, 0)</f>
        <v/>
      </c>
      <c r="AJ438">
        <f>IF(ISBLANK('Raw Data'!D433), 0, IF(SUM('Raw Data'!D433:E433)&lt;'Raw Data'!F433, 'Raw Data'!H433, 0))</f>
        <v/>
      </c>
      <c r="AK438">
        <f>IF(ISBLANK('Raw Data'!A433), 0, IF(AND('Raw Data'!D433&lt;3, 'Raw Data'!E433&lt;3, 'Raw Data'!F433&lt;BB$2), 'Raw Data'!AF433, 0))</f>
        <v/>
      </c>
      <c r="AL438">
        <f>IF(ISBLANK('Raw Data'!A433), 0, IF(AND('Raw Data'!D433&lt;4, 'Raw Data'!E433&lt;4, 'Raw Data'!F433&lt;BB$2), 'Raw Data'!AI433, 0))</f>
        <v/>
      </c>
      <c r="AM438">
        <f>IF(ISBLANK('Raw Data'!A433), 0, IF(AND('Raw Data'!D433&lt;5, 'Raw Data'!E433&lt;5, 'Raw Data'!F433&lt;BB$2), 'Raw Data'!AL433, 0))</f>
        <v/>
      </c>
      <c r="AN438">
        <f>IF(ISBLANK('Raw Data'!A433), 0, IF(AND('Raw Data'!D433&lt;6, 'Raw Data'!E433&lt;6, 'Raw Data'!F433&lt;BB$2), 'Raw Data'!AO433, 0))</f>
        <v/>
      </c>
      <c r="AO438">
        <f>IF(ISBLANK('Raw Data'!A433), 0, IF(AND('Raw Data'!I433&lt;Analysis!$BC$2, 'Raw Data'!D433-'Raw Data'!E433&gt;1), 'Raw Data'!AW433, IF(AND('Raw Data'!J433&lt;Analysis!$BC$2, 'Raw Data'!E433-'Raw Data'!D433&gt;1), 'Raw Data'!AY433, 0)))</f>
        <v/>
      </c>
      <c r="AP438">
        <f>IF(ISBLANK('Raw Data'!A433), 0, IF(AND('Raw Data'!I433&lt;Analysis!$BC$2, 'Raw Data'!D433-'Raw Data'!E433&gt;2), 'Raw Data'!AZ433, IF(AND('Raw Data'!J433&lt;Analysis!$BC$2, 'Raw Data'!E433-'Raw Data'!D433&gt;2), 'Raw Data'!BB433, 0)))</f>
        <v/>
      </c>
      <c r="AQ438">
        <f>IF(ISBLANK('Raw Data'!A433), 0, IF(AND('Raw Data'!I433&lt;Analysis!$BC$2, 'Raw Data'!D433-'Raw Data'!E433&gt;3), 'Raw Data'!BC433, IF(AND('Raw Data'!J433&lt;Analysis!$BC$2, 'Raw Data'!E433-'Raw Data'!D433&gt;3), 'Raw Data'!BE433, 0)))</f>
        <v/>
      </c>
      <c r="AR438">
        <f>IF('Hidden Analysiss'!D434=1,IF(ABS('Raw Data'!E433-'Raw Data'!D433)&lt;2,'Raw Data'!AX433,0), 0)</f>
        <v/>
      </c>
      <c r="AS438">
        <f>IF('Hidden Analysiss'!D434=1,IF(ABS('Raw Data'!E433-'Raw Data'!D433)&lt;3,'Raw Data'!BA433,0), 0)</f>
        <v/>
      </c>
      <c r="AT438">
        <f>IF('Hidden Analysiss'!D434=1,IF(ABS('Raw Data'!E433-'Raw Data'!D433)&lt;4,'Raw Data'!BD433,0), 0)</f>
        <v/>
      </c>
      <c r="AU438">
        <f>IF(AND('Hidden Analysiss'!E434=1, ABS('Raw Data'!E433-'Raw Data'!D433)&lt;2), 'Raw Data'!AX433, 0)</f>
        <v/>
      </c>
      <c r="AV438">
        <f>IF(AND('Hidden Analysiss'!E434=1, ABS('Raw Data'!E433-'Raw Data'!D433)&lt;3), 'Raw Data'!BA433, 0)</f>
        <v/>
      </c>
      <c r="AW438">
        <f>IF(AND('Hidden Analysiss'!E434=1, ABS('Raw Data'!E433-'Raw Data'!D433)&lt;3), 'Raw Data'!BD433, 0)</f>
        <v/>
      </c>
    </row>
    <row r="439">
      <c r="A439" s="1">
        <f>'Raw Data'!A434</f>
        <v/>
      </c>
      <c r="B439">
        <f>IF('Raw Data'!E434&gt;'Raw Data'!D434, 'Raw Data'!J434, 0)</f>
        <v/>
      </c>
      <c r="C439">
        <f>IF('Raw Data'!D434&gt;'Raw Data'!E434, 'Raw Data'!I434, 0)</f>
        <v/>
      </c>
      <c r="D439">
        <f>SUM(G439:H439)</f>
        <v/>
      </c>
      <c r="E439">
        <f>IF(AND('Raw Data'!J434&lt;'Raw Data'!I434,'Raw Data'!E434&gt;'Raw Data'!D434,'Raw Data'!E434-'Raw Data'!D434&gt;3),'Raw Data'!N434,IF(AND('Raw Data'!I434&lt;'Raw Data'!J434,'Raw Data'!D434&gt;'Raw Data'!E434,'Raw Data'!D434-'Raw Data'!E434&gt;3),'Raw Data'!M434,0))</f>
        <v/>
      </c>
      <c r="F439">
        <f>IF(AND('Raw Data'!J434&lt;'Raw Data'!I434,'Raw Data'!E434&gt;'Raw Data'!D434,'Raw Data'!E434-'Raw Data'!D434&lt;4),'Raw Data'!L434,IF(AND('Raw Data'!I434&lt;'Raw Data'!J434,'Raw Data'!D434&gt;'Raw Data'!E434,'Raw Data'!D434-'Raw Data'!E434&lt;4),'Raw Data'!K434,0))</f>
        <v/>
      </c>
      <c r="G439">
        <f>IF(AND('Raw Data'!J434&lt;'Raw Data'!I434, 'Raw Data'!E434&gt;'Raw Data'!D434), 'Raw Data'!J434, 0)</f>
        <v/>
      </c>
      <c r="H439">
        <f>IF(AND('Raw Data'!J434&gt;'Raw Data'!I434, 'Raw Data'!E434&lt;'Raw Data'!D434), 'Raw Data'!I434, 0)</f>
        <v/>
      </c>
      <c r="I439">
        <f>SUM(J439:K439)</f>
        <v/>
      </c>
      <c r="J439">
        <f>IF(AND('Raw Data'!J434&gt;'Raw Data'!I434, 'Raw Data'!E434&gt;'Raw Data'!D434), 'Raw Data'!J434, 0)</f>
        <v/>
      </c>
      <c r="K439">
        <f>IF(AND('Raw Data'!I434&gt;'Raw Data'!J434, 'Raw Data'!D434&gt;'Raw Data'!E434), 'Raw Data'!I434, 0)</f>
        <v/>
      </c>
      <c r="L439">
        <f>IF('Raw Data'!E434-'Raw Data'!D434&gt;3, 'Raw Data'!N434, 0)</f>
        <v/>
      </c>
      <c r="M439">
        <f>IF('Raw Data'!D434-'Raw Data'!E434&gt;3, 'Raw Data'!M434, 0)</f>
        <v/>
      </c>
      <c r="N439">
        <f>IF(ISBLANK('Raw Data'!D434),0,IF(AND('Raw Data'!E434&gt;'Raw Data'!D434,'Raw Data'!E434-'Raw Data'!D434&gt;0,'Raw Data'!E434-'Raw Data'!D434&lt;4),'Raw Data'!L434, 0))</f>
        <v/>
      </c>
      <c r="O439">
        <f>IF(ISBLANK('Raw Data'!D434),0,IF(AND('Raw Data'!E434&gt;'Raw Data'!D434,'Raw Data'!E434-'Raw Data'!D434&gt;0,'Raw Data'!D434-'Raw Data'!E434&lt;4),'Raw Data'!K434, 0))</f>
        <v/>
      </c>
      <c r="P439">
        <f>IF('Raw Data'!E434-'Raw Data'!D434&gt;3, 'Raw Data'!N434, IF('Raw Data'!D434-'Raw Data'!E434&gt;3, 'Raw Data'!M434, 0))</f>
        <v/>
      </c>
      <c r="Q439">
        <f>IF(ISBLANK('Raw Data'!E434),0,IF(AND('Raw Data'!E434-'Raw Data'!D434&lt;4,'Raw Data'!E434-'Raw Data'!D434&gt;0),'Raw Data'!L434,IF(AND('Raw Data'!D434&gt;'Raw Data'!E434,'Raw Data'!D434-'Raw Data'!E434&gt;0),'Raw Data'!K434,0)))</f>
        <v/>
      </c>
      <c r="R439">
        <f>IF(ISBLANK('Raw Data'!K434),0,IFERROR(IF(MATCH(SMALL('Raw Data'!K434:N434,1),L439:O439,0),SMALL('Raw Data'!K434:N434,1)),0))</f>
        <v/>
      </c>
      <c r="S439">
        <f>IF(ISBLANK('Raw Data'!K434),0,IFERROR(IF(MATCH(SMALL('Raw Data'!K434:N434,2),L439:O439,0),SMALL('Raw Data'!K434:N434,2)),0))</f>
        <v/>
      </c>
      <c r="T439">
        <f>IF(ISBLANK('Raw Data'!K434),0,IFERROR(IF(MATCH(SMALL('Raw Data'!K434:N434,3),L439:O439,0),SMALL('Raw Data'!K434:N434,3)),0))</f>
        <v/>
      </c>
      <c r="U439">
        <f>IF(ISBLANK('Raw Data'!K434),0,IFERROR(IF(MATCH(SMALL('Raw Data'!K434:N434,4),L439:O439,0),SMALL('Raw Data'!K434:N434,4)),0))</f>
        <v/>
      </c>
      <c r="V439">
        <f>IF(AND('Raw Data'!D434&lt;3, 'Raw Data'!E434&lt;3, 'Raw Data'!A434&gt;0), 'Raw Data'!AF434, 0)</f>
        <v/>
      </c>
      <c r="W439">
        <f>IF(AND('Raw Data'!D434&lt;4, 'Raw Data'!E434&lt;4, 'Raw Data'!A434&gt;0), 'Raw Data'!AI434, 0)</f>
        <v/>
      </c>
      <c r="X439">
        <f>IF(AND('Raw Data'!D434&lt;5, 'Raw Data'!E434&lt;5, 'Raw Data'!A434&gt;0), 'Raw Data'!AL434, 0)</f>
        <v/>
      </c>
      <c r="Y439">
        <f>IF(AND('Raw Data'!D434&lt;6, 'Raw Data'!E434&lt;6, 'Raw Data'!A434&gt;0), 'Raw Data'!AO434, 0)</f>
        <v/>
      </c>
      <c r="Z439">
        <f>IF(ISBLANK('Raw Data'!D434), 0, IF('Raw Data'!D434-'Raw Data'!E434&gt;1, 'Raw Data'!AW434, 0))</f>
        <v/>
      </c>
      <c r="AA439">
        <f>IF(ISBLANK('Raw Data'!A434), 0, IF(ABS('Raw Data'!D434-'Raw Data'!E434)&lt;2, 'Raw Data'!AX434, 0))</f>
        <v/>
      </c>
      <c r="AB439">
        <f>IF(ISBLANK('Raw Data'!D434), 0, IF('Raw Data'!E434-'Raw Data'!D434&gt;1, 'Raw Data'!AY434, 0))</f>
        <v/>
      </c>
      <c r="AC439">
        <f>IF(ISBLANK('Raw Data'!D434), 0, IF('Raw Data'!D434-'Raw Data'!E434&gt;2, 'Raw Data'!AZ434, 0))</f>
        <v/>
      </c>
      <c r="AD439">
        <f>IF(ISBLANK('Raw Data'!A434), 0, IF(ABS('Raw Data'!D434-'Raw Data'!E434)&lt;3, 'Raw Data'!BA434, 0))</f>
        <v/>
      </c>
      <c r="AE439">
        <f>IF(ISBLANK('Raw Data'!D434), 0, IF('Raw Data'!E434-'Raw Data'!D434&gt;2, 'Raw Data'!BB434, 0))</f>
        <v/>
      </c>
      <c r="AF439">
        <f>IF(ISBLANK('Raw Data'!D434), 0, IF('Raw Data'!D434-'Raw Data'!E434&gt;3, 'Raw Data'!BC434, 0))</f>
        <v/>
      </c>
      <c r="AG439">
        <f>IF(ISBLANK('Raw Data'!A434), 0, IF(ABS('Raw Data'!D434-'Raw Data'!E434)&lt;4, 'Raw Data'!BD434, 0))</f>
        <v/>
      </c>
      <c r="AH439">
        <f>IF(ISBLANK('Raw Data'!D434), 0, IF('Raw Data'!E434-'Raw Data'!D434&gt;3, 'Raw Data'!BE434, 0))</f>
        <v/>
      </c>
      <c r="AI439">
        <f>IF(SUM('Raw Data'!D434:E434)&gt;'Raw Data'!F434, 'Raw Data'!G434, 0)</f>
        <v/>
      </c>
      <c r="AJ439">
        <f>IF(ISBLANK('Raw Data'!D434), 0, IF(SUM('Raw Data'!D434:E434)&lt;'Raw Data'!F434, 'Raw Data'!H434, 0))</f>
        <v/>
      </c>
      <c r="AK439">
        <f>IF(ISBLANK('Raw Data'!A434), 0, IF(AND('Raw Data'!D434&lt;3, 'Raw Data'!E434&lt;3, 'Raw Data'!F434&lt;BB$2), 'Raw Data'!AF434, 0))</f>
        <v/>
      </c>
      <c r="AL439">
        <f>IF(ISBLANK('Raw Data'!A434), 0, IF(AND('Raw Data'!D434&lt;4, 'Raw Data'!E434&lt;4, 'Raw Data'!F434&lt;BB$2), 'Raw Data'!AI434, 0))</f>
        <v/>
      </c>
      <c r="AM439">
        <f>IF(ISBLANK('Raw Data'!A434), 0, IF(AND('Raw Data'!D434&lt;5, 'Raw Data'!E434&lt;5, 'Raw Data'!F434&lt;BB$2), 'Raw Data'!AL434, 0))</f>
        <v/>
      </c>
      <c r="AN439">
        <f>IF(ISBLANK('Raw Data'!A434), 0, IF(AND('Raw Data'!D434&lt;6, 'Raw Data'!E434&lt;6, 'Raw Data'!F434&lt;BB$2), 'Raw Data'!AO434, 0))</f>
        <v/>
      </c>
      <c r="AO439">
        <f>IF(ISBLANK('Raw Data'!A434), 0, IF(AND('Raw Data'!I434&lt;Analysis!$BC$2, 'Raw Data'!D434-'Raw Data'!E434&gt;1), 'Raw Data'!AW434, IF(AND('Raw Data'!J434&lt;Analysis!$BC$2, 'Raw Data'!E434-'Raw Data'!D434&gt;1), 'Raw Data'!AY434, 0)))</f>
        <v/>
      </c>
      <c r="AP439">
        <f>IF(ISBLANK('Raw Data'!A434), 0, IF(AND('Raw Data'!I434&lt;Analysis!$BC$2, 'Raw Data'!D434-'Raw Data'!E434&gt;2), 'Raw Data'!AZ434, IF(AND('Raw Data'!J434&lt;Analysis!$BC$2, 'Raw Data'!E434-'Raw Data'!D434&gt;2), 'Raw Data'!BB434, 0)))</f>
        <v/>
      </c>
      <c r="AQ439">
        <f>IF(ISBLANK('Raw Data'!A434), 0, IF(AND('Raw Data'!I434&lt;Analysis!$BC$2, 'Raw Data'!D434-'Raw Data'!E434&gt;3), 'Raw Data'!BC434, IF(AND('Raw Data'!J434&lt;Analysis!$BC$2, 'Raw Data'!E434-'Raw Data'!D434&gt;3), 'Raw Data'!BE434, 0)))</f>
        <v/>
      </c>
      <c r="AR439">
        <f>IF('Hidden Analysiss'!D435=1,IF(ABS('Raw Data'!E434-'Raw Data'!D434)&lt;2,'Raw Data'!AX434,0), 0)</f>
        <v/>
      </c>
      <c r="AS439">
        <f>IF('Hidden Analysiss'!D435=1,IF(ABS('Raw Data'!E434-'Raw Data'!D434)&lt;3,'Raw Data'!BA434,0), 0)</f>
        <v/>
      </c>
      <c r="AT439">
        <f>IF('Hidden Analysiss'!D435=1,IF(ABS('Raw Data'!E434-'Raw Data'!D434)&lt;4,'Raw Data'!BD434,0), 0)</f>
        <v/>
      </c>
      <c r="AU439">
        <f>IF(AND('Hidden Analysiss'!E435=1, ABS('Raw Data'!E434-'Raw Data'!D434)&lt;2), 'Raw Data'!AX434, 0)</f>
        <v/>
      </c>
      <c r="AV439">
        <f>IF(AND('Hidden Analysiss'!E435=1, ABS('Raw Data'!E434-'Raw Data'!D434)&lt;3), 'Raw Data'!BA434, 0)</f>
        <v/>
      </c>
      <c r="AW439">
        <f>IF(AND('Hidden Analysiss'!E435=1, ABS('Raw Data'!E434-'Raw Data'!D434)&lt;3), 'Raw Data'!BD434, 0)</f>
        <v/>
      </c>
    </row>
    <row r="440">
      <c r="A440" s="1">
        <f>'Raw Data'!A435</f>
        <v/>
      </c>
      <c r="B440">
        <f>IF('Raw Data'!E435&gt;'Raw Data'!D435, 'Raw Data'!J435, 0)</f>
        <v/>
      </c>
      <c r="C440">
        <f>IF('Raw Data'!D435&gt;'Raw Data'!E435, 'Raw Data'!I435, 0)</f>
        <v/>
      </c>
      <c r="D440">
        <f>SUM(G440:H440)</f>
        <v/>
      </c>
      <c r="E440">
        <f>IF(AND('Raw Data'!J435&lt;'Raw Data'!I435,'Raw Data'!E435&gt;'Raw Data'!D435,'Raw Data'!E435-'Raw Data'!D435&gt;3),'Raw Data'!N435,IF(AND('Raw Data'!I435&lt;'Raw Data'!J435,'Raw Data'!D435&gt;'Raw Data'!E435,'Raw Data'!D435-'Raw Data'!E435&gt;3),'Raw Data'!M435,0))</f>
        <v/>
      </c>
      <c r="F440">
        <f>IF(AND('Raw Data'!J435&lt;'Raw Data'!I435,'Raw Data'!E435&gt;'Raw Data'!D435,'Raw Data'!E435-'Raw Data'!D435&lt;4),'Raw Data'!L435,IF(AND('Raw Data'!I435&lt;'Raw Data'!J435,'Raw Data'!D435&gt;'Raw Data'!E435,'Raw Data'!D435-'Raw Data'!E435&lt;4),'Raw Data'!K435,0))</f>
        <v/>
      </c>
      <c r="G440">
        <f>IF(AND('Raw Data'!J435&lt;'Raw Data'!I435, 'Raw Data'!E435&gt;'Raw Data'!D435), 'Raw Data'!J435, 0)</f>
        <v/>
      </c>
      <c r="H440">
        <f>IF(AND('Raw Data'!J435&gt;'Raw Data'!I435, 'Raw Data'!E435&lt;'Raw Data'!D435), 'Raw Data'!I435, 0)</f>
        <v/>
      </c>
      <c r="I440">
        <f>SUM(J440:K440)</f>
        <v/>
      </c>
      <c r="J440">
        <f>IF(AND('Raw Data'!J435&gt;'Raw Data'!I435, 'Raw Data'!E435&gt;'Raw Data'!D435), 'Raw Data'!J435, 0)</f>
        <v/>
      </c>
      <c r="K440">
        <f>IF(AND('Raw Data'!I435&gt;'Raw Data'!J435, 'Raw Data'!D435&gt;'Raw Data'!E435), 'Raw Data'!I435, 0)</f>
        <v/>
      </c>
      <c r="L440">
        <f>IF('Raw Data'!E435-'Raw Data'!D435&gt;3, 'Raw Data'!N435, 0)</f>
        <v/>
      </c>
      <c r="M440">
        <f>IF('Raw Data'!D435-'Raw Data'!E435&gt;3, 'Raw Data'!M435, 0)</f>
        <v/>
      </c>
      <c r="N440">
        <f>IF(ISBLANK('Raw Data'!D435),0,IF(AND('Raw Data'!E435&gt;'Raw Data'!D435,'Raw Data'!E435-'Raw Data'!D435&gt;0,'Raw Data'!E435-'Raw Data'!D435&lt;4),'Raw Data'!L435, 0))</f>
        <v/>
      </c>
      <c r="O440">
        <f>IF(ISBLANK('Raw Data'!D435),0,IF(AND('Raw Data'!E435&gt;'Raw Data'!D435,'Raw Data'!E435-'Raw Data'!D435&gt;0,'Raw Data'!D435-'Raw Data'!E435&lt;4),'Raw Data'!K435, 0))</f>
        <v/>
      </c>
      <c r="P440">
        <f>IF('Raw Data'!E435-'Raw Data'!D435&gt;3, 'Raw Data'!N435, IF('Raw Data'!D435-'Raw Data'!E435&gt;3, 'Raw Data'!M435, 0))</f>
        <v/>
      </c>
      <c r="Q440">
        <f>IF(ISBLANK('Raw Data'!E435),0,IF(AND('Raw Data'!E435-'Raw Data'!D435&lt;4,'Raw Data'!E435-'Raw Data'!D435&gt;0),'Raw Data'!L435,IF(AND('Raw Data'!D435&gt;'Raw Data'!E435,'Raw Data'!D435-'Raw Data'!E435&gt;0),'Raw Data'!K435,0)))</f>
        <v/>
      </c>
      <c r="R440">
        <f>IF(ISBLANK('Raw Data'!K435),0,IFERROR(IF(MATCH(SMALL('Raw Data'!K435:N435,1),L440:O440,0),SMALL('Raw Data'!K435:N435,1)),0))</f>
        <v/>
      </c>
      <c r="S440">
        <f>IF(ISBLANK('Raw Data'!K435),0,IFERROR(IF(MATCH(SMALL('Raw Data'!K435:N435,2),L440:O440,0),SMALL('Raw Data'!K435:N435,2)),0))</f>
        <v/>
      </c>
      <c r="T440">
        <f>IF(ISBLANK('Raw Data'!K435),0,IFERROR(IF(MATCH(SMALL('Raw Data'!K435:N435,3),L440:O440,0),SMALL('Raw Data'!K435:N435,3)),0))</f>
        <v/>
      </c>
      <c r="U440">
        <f>IF(ISBLANK('Raw Data'!K435),0,IFERROR(IF(MATCH(SMALL('Raw Data'!K435:N435,4),L440:O440,0),SMALL('Raw Data'!K435:N435,4)),0))</f>
        <v/>
      </c>
      <c r="V440">
        <f>IF(AND('Raw Data'!D435&lt;3, 'Raw Data'!E435&lt;3, 'Raw Data'!A435&gt;0), 'Raw Data'!AF435, 0)</f>
        <v/>
      </c>
      <c r="W440">
        <f>IF(AND('Raw Data'!D435&lt;4, 'Raw Data'!E435&lt;4, 'Raw Data'!A435&gt;0), 'Raw Data'!AI435, 0)</f>
        <v/>
      </c>
      <c r="X440">
        <f>IF(AND('Raw Data'!D435&lt;5, 'Raw Data'!E435&lt;5, 'Raw Data'!A435&gt;0), 'Raw Data'!AL435, 0)</f>
        <v/>
      </c>
      <c r="Y440">
        <f>IF(AND('Raw Data'!D435&lt;6, 'Raw Data'!E435&lt;6, 'Raw Data'!A435&gt;0), 'Raw Data'!AO435, 0)</f>
        <v/>
      </c>
      <c r="Z440">
        <f>IF(ISBLANK('Raw Data'!D435), 0, IF('Raw Data'!D435-'Raw Data'!E435&gt;1, 'Raw Data'!AW435, 0))</f>
        <v/>
      </c>
      <c r="AA440">
        <f>IF(ISBLANK('Raw Data'!A435), 0, IF(ABS('Raw Data'!D435-'Raw Data'!E435)&lt;2, 'Raw Data'!AX435, 0))</f>
        <v/>
      </c>
      <c r="AB440">
        <f>IF(ISBLANK('Raw Data'!D435), 0, IF('Raw Data'!E435-'Raw Data'!D435&gt;1, 'Raw Data'!AY435, 0))</f>
        <v/>
      </c>
      <c r="AC440">
        <f>IF(ISBLANK('Raw Data'!D435), 0, IF('Raw Data'!D435-'Raw Data'!E435&gt;2, 'Raw Data'!AZ435, 0))</f>
        <v/>
      </c>
      <c r="AD440">
        <f>IF(ISBLANK('Raw Data'!A435), 0, IF(ABS('Raw Data'!D435-'Raw Data'!E435)&lt;3, 'Raw Data'!BA435, 0))</f>
        <v/>
      </c>
      <c r="AE440">
        <f>IF(ISBLANK('Raw Data'!D435), 0, IF('Raw Data'!E435-'Raw Data'!D435&gt;2, 'Raw Data'!BB435, 0))</f>
        <v/>
      </c>
      <c r="AF440">
        <f>IF(ISBLANK('Raw Data'!D435), 0, IF('Raw Data'!D435-'Raw Data'!E435&gt;3, 'Raw Data'!BC435, 0))</f>
        <v/>
      </c>
      <c r="AG440">
        <f>IF(ISBLANK('Raw Data'!A435), 0, IF(ABS('Raw Data'!D435-'Raw Data'!E435)&lt;4, 'Raw Data'!BD435, 0))</f>
        <v/>
      </c>
      <c r="AH440">
        <f>IF(ISBLANK('Raw Data'!D435), 0, IF('Raw Data'!E435-'Raw Data'!D435&gt;3, 'Raw Data'!BE435, 0))</f>
        <v/>
      </c>
      <c r="AI440">
        <f>IF(SUM('Raw Data'!D435:E435)&gt;'Raw Data'!F435, 'Raw Data'!G435, 0)</f>
        <v/>
      </c>
      <c r="AJ440">
        <f>IF(ISBLANK('Raw Data'!D435), 0, IF(SUM('Raw Data'!D435:E435)&lt;'Raw Data'!F435, 'Raw Data'!H435, 0))</f>
        <v/>
      </c>
      <c r="AK440">
        <f>IF(ISBLANK('Raw Data'!A435), 0, IF(AND('Raw Data'!D435&lt;3, 'Raw Data'!E435&lt;3, 'Raw Data'!F435&lt;BB$2), 'Raw Data'!AF435, 0))</f>
        <v/>
      </c>
      <c r="AL440">
        <f>IF(ISBLANK('Raw Data'!A435), 0, IF(AND('Raw Data'!D435&lt;4, 'Raw Data'!E435&lt;4, 'Raw Data'!F435&lt;BB$2), 'Raw Data'!AI435, 0))</f>
        <v/>
      </c>
      <c r="AM440">
        <f>IF(ISBLANK('Raw Data'!A435), 0, IF(AND('Raw Data'!D435&lt;5, 'Raw Data'!E435&lt;5, 'Raw Data'!F435&lt;BB$2), 'Raw Data'!AL435, 0))</f>
        <v/>
      </c>
      <c r="AN440">
        <f>IF(ISBLANK('Raw Data'!A435), 0, IF(AND('Raw Data'!D435&lt;6, 'Raw Data'!E435&lt;6, 'Raw Data'!F435&lt;BB$2), 'Raw Data'!AO435, 0))</f>
        <v/>
      </c>
      <c r="AO440">
        <f>IF(ISBLANK('Raw Data'!A435), 0, IF(AND('Raw Data'!I435&lt;Analysis!$BC$2, 'Raw Data'!D435-'Raw Data'!E435&gt;1), 'Raw Data'!AW435, IF(AND('Raw Data'!J435&lt;Analysis!$BC$2, 'Raw Data'!E435-'Raw Data'!D435&gt;1), 'Raw Data'!AY435, 0)))</f>
        <v/>
      </c>
      <c r="AP440">
        <f>IF(ISBLANK('Raw Data'!A435), 0, IF(AND('Raw Data'!I435&lt;Analysis!$BC$2, 'Raw Data'!D435-'Raw Data'!E435&gt;2), 'Raw Data'!AZ435, IF(AND('Raw Data'!J435&lt;Analysis!$BC$2, 'Raw Data'!E435-'Raw Data'!D435&gt;2), 'Raw Data'!BB435, 0)))</f>
        <v/>
      </c>
      <c r="AQ440">
        <f>IF(ISBLANK('Raw Data'!A435), 0, IF(AND('Raw Data'!I435&lt;Analysis!$BC$2, 'Raw Data'!D435-'Raw Data'!E435&gt;3), 'Raw Data'!BC435, IF(AND('Raw Data'!J435&lt;Analysis!$BC$2, 'Raw Data'!E435-'Raw Data'!D435&gt;3), 'Raw Data'!BE435, 0)))</f>
        <v/>
      </c>
      <c r="AR440">
        <f>IF('Hidden Analysiss'!D436=1,IF(ABS('Raw Data'!E435-'Raw Data'!D435)&lt;2,'Raw Data'!AX435,0), 0)</f>
        <v/>
      </c>
      <c r="AS440">
        <f>IF('Hidden Analysiss'!D436=1,IF(ABS('Raw Data'!E435-'Raw Data'!D435)&lt;3,'Raw Data'!BA435,0), 0)</f>
        <v/>
      </c>
      <c r="AT440">
        <f>IF('Hidden Analysiss'!D436=1,IF(ABS('Raw Data'!E435-'Raw Data'!D435)&lt;4,'Raw Data'!BD435,0), 0)</f>
        <v/>
      </c>
      <c r="AU440">
        <f>IF(AND('Hidden Analysiss'!E436=1, ABS('Raw Data'!E435-'Raw Data'!D435)&lt;2), 'Raw Data'!AX435, 0)</f>
        <v/>
      </c>
      <c r="AV440">
        <f>IF(AND('Hidden Analysiss'!E436=1, ABS('Raw Data'!E435-'Raw Data'!D435)&lt;3), 'Raw Data'!BA435, 0)</f>
        <v/>
      </c>
      <c r="AW440">
        <f>IF(AND('Hidden Analysiss'!E436=1, ABS('Raw Data'!E435-'Raw Data'!D435)&lt;3), 'Raw Data'!BD435, 0)</f>
        <v/>
      </c>
    </row>
    <row r="441">
      <c r="A441" s="1">
        <f>'Raw Data'!A436</f>
        <v/>
      </c>
      <c r="B441">
        <f>IF('Raw Data'!E436&gt;'Raw Data'!D436, 'Raw Data'!J436, 0)</f>
        <v/>
      </c>
      <c r="C441">
        <f>IF('Raw Data'!D436&gt;'Raw Data'!E436, 'Raw Data'!I436, 0)</f>
        <v/>
      </c>
      <c r="D441">
        <f>SUM(G441:H441)</f>
        <v/>
      </c>
      <c r="E441">
        <f>IF(AND('Raw Data'!J436&lt;'Raw Data'!I436,'Raw Data'!E436&gt;'Raw Data'!D436,'Raw Data'!E436-'Raw Data'!D436&gt;3),'Raw Data'!N436,IF(AND('Raw Data'!I436&lt;'Raw Data'!J436,'Raw Data'!D436&gt;'Raw Data'!E436,'Raw Data'!D436-'Raw Data'!E436&gt;3),'Raw Data'!M436,0))</f>
        <v/>
      </c>
      <c r="F441">
        <f>IF(AND('Raw Data'!J436&lt;'Raw Data'!I436,'Raw Data'!E436&gt;'Raw Data'!D436,'Raw Data'!E436-'Raw Data'!D436&lt;4),'Raw Data'!L436,IF(AND('Raw Data'!I436&lt;'Raw Data'!J436,'Raw Data'!D436&gt;'Raw Data'!E436,'Raw Data'!D436-'Raw Data'!E436&lt;4),'Raw Data'!K436,0))</f>
        <v/>
      </c>
      <c r="G441">
        <f>IF(AND('Raw Data'!J436&lt;'Raw Data'!I436, 'Raw Data'!E436&gt;'Raw Data'!D436), 'Raw Data'!J436, 0)</f>
        <v/>
      </c>
      <c r="H441">
        <f>IF(AND('Raw Data'!J436&gt;'Raw Data'!I436, 'Raw Data'!E436&lt;'Raw Data'!D436), 'Raw Data'!I436, 0)</f>
        <v/>
      </c>
      <c r="I441">
        <f>SUM(J441:K441)</f>
        <v/>
      </c>
      <c r="J441">
        <f>IF(AND('Raw Data'!J436&gt;'Raw Data'!I436, 'Raw Data'!E436&gt;'Raw Data'!D436), 'Raw Data'!J436, 0)</f>
        <v/>
      </c>
      <c r="K441">
        <f>IF(AND('Raw Data'!I436&gt;'Raw Data'!J436, 'Raw Data'!D436&gt;'Raw Data'!E436), 'Raw Data'!I436, 0)</f>
        <v/>
      </c>
      <c r="L441">
        <f>IF('Raw Data'!E436-'Raw Data'!D436&gt;3, 'Raw Data'!N436, 0)</f>
        <v/>
      </c>
      <c r="M441">
        <f>IF('Raw Data'!D436-'Raw Data'!E436&gt;3, 'Raw Data'!M436, 0)</f>
        <v/>
      </c>
      <c r="N441">
        <f>IF(ISBLANK('Raw Data'!D436),0,IF(AND('Raw Data'!E436&gt;'Raw Data'!D436,'Raw Data'!E436-'Raw Data'!D436&gt;0,'Raw Data'!E436-'Raw Data'!D436&lt;4),'Raw Data'!L436, 0))</f>
        <v/>
      </c>
      <c r="O441">
        <f>IF(ISBLANK('Raw Data'!D436),0,IF(AND('Raw Data'!E436&gt;'Raw Data'!D436,'Raw Data'!E436-'Raw Data'!D436&gt;0,'Raw Data'!D436-'Raw Data'!E436&lt;4),'Raw Data'!K436, 0))</f>
        <v/>
      </c>
      <c r="P441">
        <f>IF('Raw Data'!E436-'Raw Data'!D436&gt;3, 'Raw Data'!N436, IF('Raw Data'!D436-'Raw Data'!E436&gt;3, 'Raw Data'!M436, 0))</f>
        <v/>
      </c>
      <c r="Q441">
        <f>IF(ISBLANK('Raw Data'!E436),0,IF(AND('Raw Data'!E436-'Raw Data'!D436&lt;4,'Raw Data'!E436-'Raw Data'!D436&gt;0),'Raw Data'!L436,IF(AND('Raw Data'!D436&gt;'Raw Data'!E436,'Raw Data'!D436-'Raw Data'!E436&gt;0),'Raw Data'!K436,0)))</f>
        <v/>
      </c>
      <c r="R441">
        <f>IF(ISBLANK('Raw Data'!K436),0,IFERROR(IF(MATCH(SMALL('Raw Data'!K436:N436,1),L441:O441,0),SMALL('Raw Data'!K436:N436,1)),0))</f>
        <v/>
      </c>
      <c r="S441">
        <f>IF(ISBLANK('Raw Data'!K436),0,IFERROR(IF(MATCH(SMALL('Raw Data'!K436:N436,2),L441:O441,0),SMALL('Raw Data'!K436:N436,2)),0))</f>
        <v/>
      </c>
      <c r="T441">
        <f>IF(ISBLANK('Raw Data'!K436),0,IFERROR(IF(MATCH(SMALL('Raw Data'!K436:N436,3),L441:O441,0),SMALL('Raw Data'!K436:N436,3)),0))</f>
        <v/>
      </c>
      <c r="U441">
        <f>IF(ISBLANK('Raw Data'!K436),0,IFERROR(IF(MATCH(SMALL('Raw Data'!K436:N436,4),L441:O441,0),SMALL('Raw Data'!K436:N436,4)),0))</f>
        <v/>
      </c>
      <c r="V441">
        <f>IF(AND('Raw Data'!D436&lt;3, 'Raw Data'!E436&lt;3, 'Raw Data'!A436&gt;0), 'Raw Data'!AF436, 0)</f>
        <v/>
      </c>
      <c r="W441">
        <f>IF(AND('Raw Data'!D436&lt;4, 'Raw Data'!E436&lt;4, 'Raw Data'!A436&gt;0), 'Raw Data'!AI436, 0)</f>
        <v/>
      </c>
      <c r="X441">
        <f>IF(AND('Raw Data'!D436&lt;5, 'Raw Data'!E436&lt;5, 'Raw Data'!A436&gt;0), 'Raw Data'!AL436, 0)</f>
        <v/>
      </c>
      <c r="Y441">
        <f>IF(AND('Raw Data'!D436&lt;6, 'Raw Data'!E436&lt;6, 'Raw Data'!A436&gt;0), 'Raw Data'!AO436, 0)</f>
        <v/>
      </c>
      <c r="Z441">
        <f>IF(ISBLANK('Raw Data'!D436), 0, IF('Raw Data'!D436-'Raw Data'!E436&gt;1, 'Raw Data'!AW436, 0))</f>
        <v/>
      </c>
      <c r="AA441">
        <f>IF(ISBLANK('Raw Data'!A436), 0, IF(ABS('Raw Data'!D436-'Raw Data'!E436)&lt;2, 'Raw Data'!AX436, 0))</f>
        <v/>
      </c>
      <c r="AB441">
        <f>IF(ISBLANK('Raw Data'!D436), 0, IF('Raw Data'!E436-'Raw Data'!D436&gt;1, 'Raw Data'!AY436, 0))</f>
        <v/>
      </c>
      <c r="AC441">
        <f>IF(ISBLANK('Raw Data'!D436), 0, IF('Raw Data'!D436-'Raw Data'!E436&gt;2, 'Raw Data'!AZ436, 0))</f>
        <v/>
      </c>
      <c r="AD441">
        <f>IF(ISBLANK('Raw Data'!A436), 0, IF(ABS('Raw Data'!D436-'Raw Data'!E436)&lt;3, 'Raw Data'!BA436, 0))</f>
        <v/>
      </c>
      <c r="AE441">
        <f>IF(ISBLANK('Raw Data'!D436), 0, IF('Raw Data'!E436-'Raw Data'!D436&gt;2, 'Raw Data'!BB436, 0))</f>
        <v/>
      </c>
      <c r="AF441">
        <f>IF(ISBLANK('Raw Data'!D436), 0, IF('Raw Data'!D436-'Raw Data'!E436&gt;3, 'Raw Data'!BC436, 0))</f>
        <v/>
      </c>
      <c r="AG441">
        <f>IF(ISBLANK('Raw Data'!A436), 0, IF(ABS('Raw Data'!D436-'Raw Data'!E436)&lt;4, 'Raw Data'!BD436, 0))</f>
        <v/>
      </c>
      <c r="AH441">
        <f>IF(ISBLANK('Raw Data'!D436), 0, IF('Raw Data'!E436-'Raw Data'!D436&gt;3, 'Raw Data'!BE436, 0))</f>
        <v/>
      </c>
      <c r="AI441">
        <f>IF(SUM('Raw Data'!D436:E436)&gt;'Raw Data'!F436, 'Raw Data'!G436, 0)</f>
        <v/>
      </c>
      <c r="AJ441">
        <f>IF(ISBLANK('Raw Data'!D436), 0, IF(SUM('Raw Data'!D436:E436)&lt;'Raw Data'!F436, 'Raw Data'!H436, 0))</f>
        <v/>
      </c>
      <c r="AK441">
        <f>IF(ISBLANK('Raw Data'!A436), 0, IF(AND('Raw Data'!D436&lt;3, 'Raw Data'!E436&lt;3, 'Raw Data'!F436&lt;BB$2), 'Raw Data'!AF436, 0))</f>
        <v/>
      </c>
      <c r="AL441">
        <f>IF(ISBLANK('Raw Data'!A436), 0, IF(AND('Raw Data'!D436&lt;4, 'Raw Data'!E436&lt;4, 'Raw Data'!F436&lt;BB$2), 'Raw Data'!AI436, 0))</f>
        <v/>
      </c>
      <c r="AM441">
        <f>IF(ISBLANK('Raw Data'!A436), 0, IF(AND('Raw Data'!D436&lt;5, 'Raw Data'!E436&lt;5, 'Raw Data'!F436&lt;BB$2), 'Raw Data'!AL436, 0))</f>
        <v/>
      </c>
      <c r="AN441">
        <f>IF(ISBLANK('Raw Data'!A436), 0, IF(AND('Raw Data'!D436&lt;6, 'Raw Data'!E436&lt;6, 'Raw Data'!F436&lt;BB$2), 'Raw Data'!AO436, 0))</f>
        <v/>
      </c>
      <c r="AO441">
        <f>IF(ISBLANK('Raw Data'!A436), 0, IF(AND('Raw Data'!I436&lt;Analysis!$BC$2, 'Raw Data'!D436-'Raw Data'!E436&gt;1), 'Raw Data'!AW436, IF(AND('Raw Data'!J436&lt;Analysis!$BC$2, 'Raw Data'!E436-'Raw Data'!D436&gt;1), 'Raw Data'!AY436, 0)))</f>
        <v/>
      </c>
      <c r="AP441">
        <f>IF(ISBLANK('Raw Data'!A436), 0, IF(AND('Raw Data'!I436&lt;Analysis!$BC$2, 'Raw Data'!D436-'Raw Data'!E436&gt;2), 'Raw Data'!AZ436, IF(AND('Raw Data'!J436&lt;Analysis!$BC$2, 'Raw Data'!E436-'Raw Data'!D436&gt;2), 'Raw Data'!BB436, 0)))</f>
        <v/>
      </c>
      <c r="AQ441">
        <f>IF(ISBLANK('Raw Data'!A436), 0, IF(AND('Raw Data'!I436&lt;Analysis!$BC$2, 'Raw Data'!D436-'Raw Data'!E436&gt;3), 'Raw Data'!BC436, IF(AND('Raw Data'!J436&lt;Analysis!$BC$2, 'Raw Data'!E436-'Raw Data'!D436&gt;3), 'Raw Data'!BE436, 0)))</f>
        <v/>
      </c>
      <c r="AR441">
        <f>IF('Hidden Analysiss'!D437=1,IF(ABS('Raw Data'!E436-'Raw Data'!D436)&lt;2,'Raw Data'!AX436,0), 0)</f>
        <v/>
      </c>
      <c r="AS441">
        <f>IF('Hidden Analysiss'!D437=1,IF(ABS('Raw Data'!E436-'Raw Data'!D436)&lt;3,'Raw Data'!BA436,0), 0)</f>
        <v/>
      </c>
      <c r="AT441">
        <f>IF('Hidden Analysiss'!D437=1,IF(ABS('Raw Data'!E436-'Raw Data'!D436)&lt;4,'Raw Data'!BD436,0), 0)</f>
        <v/>
      </c>
      <c r="AU441">
        <f>IF(AND('Hidden Analysiss'!E437=1, ABS('Raw Data'!E436-'Raw Data'!D436)&lt;2), 'Raw Data'!AX436, 0)</f>
        <v/>
      </c>
      <c r="AV441">
        <f>IF(AND('Hidden Analysiss'!E437=1, ABS('Raw Data'!E436-'Raw Data'!D436)&lt;3), 'Raw Data'!BA436, 0)</f>
        <v/>
      </c>
      <c r="AW441">
        <f>IF(AND('Hidden Analysiss'!E437=1, ABS('Raw Data'!E436-'Raw Data'!D436)&lt;3), 'Raw Data'!BD436, 0)</f>
        <v/>
      </c>
    </row>
    <row r="442">
      <c r="A442" s="1">
        <f>'Raw Data'!A437</f>
        <v/>
      </c>
      <c r="B442">
        <f>IF('Raw Data'!E437&gt;'Raw Data'!D437, 'Raw Data'!J437, 0)</f>
        <v/>
      </c>
      <c r="C442">
        <f>IF('Raw Data'!D437&gt;'Raw Data'!E437, 'Raw Data'!I437, 0)</f>
        <v/>
      </c>
      <c r="D442">
        <f>SUM(G442:H442)</f>
        <v/>
      </c>
      <c r="E442">
        <f>IF(AND('Raw Data'!J437&lt;'Raw Data'!I437,'Raw Data'!E437&gt;'Raw Data'!D437,'Raw Data'!E437-'Raw Data'!D437&gt;3),'Raw Data'!N437,IF(AND('Raw Data'!I437&lt;'Raw Data'!J437,'Raw Data'!D437&gt;'Raw Data'!E437,'Raw Data'!D437-'Raw Data'!E437&gt;3),'Raw Data'!M437,0))</f>
        <v/>
      </c>
      <c r="F442">
        <f>IF(AND('Raw Data'!J437&lt;'Raw Data'!I437,'Raw Data'!E437&gt;'Raw Data'!D437,'Raw Data'!E437-'Raw Data'!D437&lt;4),'Raw Data'!L437,IF(AND('Raw Data'!I437&lt;'Raw Data'!J437,'Raw Data'!D437&gt;'Raw Data'!E437,'Raw Data'!D437-'Raw Data'!E437&lt;4),'Raw Data'!K437,0))</f>
        <v/>
      </c>
      <c r="G442">
        <f>IF(AND('Raw Data'!J437&lt;'Raw Data'!I437, 'Raw Data'!E437&gt;'Raw Data'!D437), 'Raw Data'!J437, 0)</f>
        <v/>
      </c>
      <c r="H442">
        <f>IF(AND('Raw Data'!J437&gt;'Raw Data'!I437, 'Raw Data'!E437&lt;'Raw Data'!D437), 'Raw Data'!I437, 0)</f>
        <v/>
      </c>
      <c r="I442">
        <f>SUM(J442:K442)</f>
        <v/>
      </c>
      <c r="J442">
        <f>IF(AND('Raw Data'!J437&gt;'Raw Data'!I437, 'Raw Data'!E437&gt;'Raw Data'!D437), 'Raw Data'!J437, 0)</f>
        <v/>
      </c>
      <c r="K442">
        <f>IF(AND('Raw Data'!I437&gt;'Raw Data'!J437, 'Raw Data'!D437&gt;'Raw Data'!E437), 'Raw Data'!I437, 0)</f>
        <v/>
      </c>
      <c r="L442">
        <f>IF('Raw Data'!E437-'Raw Data'!D437&gt;3, 'Raw Data'!N437, 0)</f>
        <v/>
      </c>
      <c r="M442">
        <f>IF('Raw Data'!D437-'Raw Data'!E437&gt;3, 'Raw Data'!M437, 0)</f>
        <v/>
      </c>
      <c r="N442">
        <f>IF(ISBLANK('Raw Data'!D437),0,IF(AND('Raw Data'!E437&gt;'Raw Data'!D437,'Raw Data'!E437-'Raw Data'!D437&gt;0,'Raw Data'!E437-'Raw Data'!D437&lt;4),'Raw Data'!L437, 0))</f>
        <v/>
      </c>
      <c r="O442">
        <f>IF(ISBLANK('Raw Data'!D437),0,IF(AND('Raw Data'!E437&gt;'Raw Data'!D437,'Raw Data'!E437-'Raw Data'!D437&gt;0,'Raw Data'!D437-'Raw Data'!E437&lt;4),'Raw Data'!K437, 0))</f>
        <v/>
      </c>
      <c r="P442">
        <f>IF('Raw Data'!E437-'Raw Data'!D437&gt;3, 'Raw Data'!N437, IF('Raw Data'!D437-'Raw Data'!E437&gt;3, 'Raw Data'!M437, 0))</f>
        <v/>
      </c>
      <c r="Q442">
        <f>IF(ISBLANK('Raw Data'!E437),0,IF(AND('Raw Data'!E437-'Raw Data'!D437&lt;4,'Raw Data'!E437-'Raw Data'!D437&gt;0),'Raw Data'!L437,IF(AND('Raw Data'!D437&gt;'Raw Data'!E437,'Raw Data'!D437-'Raw Data'!E437&gt;0),'Raw Data'!K437,0)))</f>
        <v/>
      </c>
      <c r="R442">
        <f>IF(ISBLANK('Raw Data'!K437),0,IFERROR(IF(MATCH(SMALL('Raw Data'!K437:N437,1),L442:O442,0),SMALL('Raw Data'!K437:N437,1)),0))</f>
        <v/>
      </c>
      <c r="S442">
        <f>IF(ISBLANK('Raw Data'!K437),0,IFERROR(IF(MATCH(SMALL('Raw Data'!K437:N437,2),L442:O442,0),SMALL('Raw Data'!K437:N437,2)),0))</f>
        <v/>
      </c>
      <c r="T442">
        <f>IF(ISBLANK('Raw Data'!K437),0,IFERROR(IF(MATCH(SMALL('Raw Data'!K437:N437,3),L442:O442,0),SMALL('Raw Data'!K437:N437,3)),0))</f>
        <v/>
      </c>
      <c r="U442">
        <f>IF(ISBLANK('Raw Data'!K437),0,IFERROR(IF(MATCH(SMALL('Raw Data'!K437:N437,4),L442:O442,0),SMALL('Raw Data'!K437:N437,4)),0))</f>
        <v/>
      </c>
      <c r="V442">
        <f>IF(AND('Raw Data'!D437&lt;3, 'Raw Data'!E437&lt;3, 'Raw Data'!A437&gt;0), 'Raw Data'!AF437, 0)</f>
        <v/>
      </c>
      <c r="W442">
        <f>IF(AND('Raw Data'!D437&lt;4, 'Raw Data'!E437&lt;4, 'Raw Data'!A437&gt;0), 'Raw Data'!AI437, 0)</f>
        <v/>
      </c>
      <c r="X442">
        <f>IF(AND('Raw Data'!D437&lt;5, 'Raw Data'!E437&lt;5, 'Raw Data'!A437&gt;0), 'Raw Data'!AL437, 0)</f>
        <v/>
      </c>
      <c r="Y442">
        <f>IF(AND('Raw Data'!D437&lt;6, 'Raw Data'!E437&lt;6, 'Raw Data'!A437&gt;0), 'Raw Data'!AO437, 0)</f>
        <v/>
      </c>
      <c r="Z442">
        <f>IF(ISBLANK('Raw Data'!D437), 0, IF('Raw Data'!D437-'Raw Data'!E437&gt;1, 'Raw Data'!AW437, 0))</f>
        <v/>
      </c>
      <c r="AA442">
        <f>IF(ISBLANK('Raw Data'!A437), 0, IF(ABS('Raw Data'!D437-'Raw Data'!E437)&lt;2, 'Raw Data'!AX437, 0))</f>
        <v/>
      </c>
      <c r="AB442">
        <f>IF(ISBLANK('Raw Data'!D437), 0, IF('Raw Data'!E437-'Raw Data'!D437&gt;1, 'Raw Data'!AY437, 0))</f>
        <v/>
      </c>
      <c r="AC442">
        <f>IF(ISBLANK('Raw Data'!D437), 0, IF('Raw Data'!D437-'Raw Data'!E437&gt;2, 'Raw Data'!AZ437, 0))</f>
        <v/>
      </c>
      <c r="AD442">
        <f>IF(ISBLANK('Raw Data'!A437), 0, IF(ABS('Raw Data'!D437-'Raw Data'!E437)&lt;3, 'Raw Data'!BA437, 0))</f>
        <v/>
      </c>
      <c r="AE442">
        <f>IF(ISBLANK('Raw Data'!D437), 0, IF('Raw Data'!E437-'Raw Data'!D437&gt;2, 'Raw Data'!BB437, 0))</f>
        <v/>
      </c>
      <c r="AF442">
        <f>IF(ISBLANK('Raw Data'!D437), 0, IF('Raw Data'!D437-'Raw Data'!E437&gt;3, 'Raw Data'!BC437, 0))</f>
        <v/>
      </c>
      <c r="AG442">
        <f>IF(ISBLANK('Raw Data'!A437), 0, IF(ABS('Raw Data'!D437-'Raw Data'!E437)&lt;4, 'Raw Data'!BD437, 0))</f>
        <v/>
      </c>
      <c r="AH442">
        <f>IF(ISBLANK('Raw Data'!D437), 0, IF('Raw Data'!E437-'Raw Data'!D437&gt;3, 'Raw Data'!BE437, 0))</f>
        <v/>
      </c>
      <c r="AI442">
        <f>IF(SUM('Raw Data'!D437:E437)&gt;'Raw Data'!F437, 'Raw Data'!G437, 0)</f>
        <v/>
      </c>
      <c r="AJ442">
        <f>IF(ISBLANK('Raw Data'!D437), 0, IF(SUM('Raw Data'!D437:E437)&lt;'Raw Data'!F437, 'Raw Data'!H437, 0))</f>
        <v/>
      </c>
      <c r="AK442">
        <f>IF(ISBLANK('Raw Data'!A437), 0, IF(AND('Raw Data'!D437&lt;3, 'Raw Data'!E437&lt;3, 'Raw Data'!F437&lt;BB$2), 'Raw Data'!AF437, 0))</f>
        <v/>
      </c>
      <c r="AL442">
        <f>IF(ISBLANK('Raw Data'!A437), 0, IF(AND('Raw Data'!D437&lt;4, 'Raw Data'!E437&lt;4, 'Raw Data'!F437&lt;BB$2), 'Raw Data'!AI437, 0))</f>
        <v/>
      </c>
      <c r="AM442">
        <f>IF(ISBLANK('Raw Data'!A437), 0, IF(AND('Raw Data'!D437&lt;5, 'Raw Data'!E437&lt;5, 'Raw Data'!F437&lt;BB$2), 'Raw Data'!AL437, 0))</f>
        <v/>
      </c>
      <c r="AN442">
        <f>IF(ISBLANK('Raw Data'!A437), 0, IF(AND('Raw Data'!D437&lt;6, 'Raw Data'!E437&lt;6, 'Raw Data'!F437&lt;BB$2), 'Raw Data'!AO437, 0))</f>
        <v/>
      </c>
      <c r="AO442">
        <f>IF(ISBLANK('Raw Data'!A437), 0, IF(AND('Raw Data'!I437&lt;Analysis!$BC$2, 'Raw Data'!D437-'Raw Data'!E437&gt;1), 'Raw Data'!AW437, IF(AND('Raw Data'!J437&lt;Analysis!$BC$2, 'Raw Data'!E437-'Raw Data'!D437&gt;1), 'Raw Data'!AY437, 0)))</f>
        <v/>
      </c>
      <c r="AP442">
        <f>IF(ISBLANK('Raw Data'!A437), 0, IF(AND('Raw Data'!I437&lt;Analysis!$BC$2, 'Raw Data'!D437-'Raw Data'!E437&gt;2), 'Raw Data'!AZ437, IF(AND('Raw Data'!J437&lt;Analysis!$BC$2, 'Raw Data'!E437-'Raw Data'!D437&gt;2), 'Raw Data'!BB437, 0)))</f>
        <v/>
      </c>
      <c r="AQ442">
        <f>IF(ISBLANK('Raw Data'!A437), 0, IF(AND('Raw Data'!I437&lt;Analysis!$BC$2, 'Raw Data'!D437-'Raw Data'!E437&gt;3), 'Raw Data'!BC437, IF(AND('Raw Data'!J437&lt;Analysis!$BC$2, 'Raw Data'!E437-'Raw Data'!D437&gt;3), 'Raw Data'!BE437, 0)))</f>
        <v/>
      </c>
      <c r="AR442">
        <f>IF('Hidden Analysiss'!D438=1,IF(ABS('Raw Data'!E437-'Raw Data'!D437)&lt;2,'Raw Data'!AX437,0), 0)</f>
        <v/>
      </c>
      <c r="AS442">
        <f>IF('Hidden Analysiss'!D438=1,IF(ABS('Raw Data'!E437-'Raw Data'!D437)&lt;3,'Raw Data'!BA437,0), 0)</f>
        <v/>
      </c>
      <c r="AT442">
        <f>IF('Hidden Analysiss'!D438=1,IF(ABS('Raw Data'!E437-'Raw Data'!D437)&lt;4,'Raw Data'!BD437,0), 0)</f>
        <v/>
      </c>
      <c r="AU442">
        <f>IF(AND('Hidden Analysiss'!E438=1, ABS('Raw Data'!E437-'Raw Data'!D437)&lt;2), 'Raw Data'!AX437, 0)</f>
        <v/>
      </c>
      <c r="AV442">
        <f>IF(AND('Hidden Analysiss'!E438=1, ABS('Raw Data'!E437-'Raw Data'!D437)&lt;3), 'Raw Data'!BA437, 0)</f>
        <v/>
      </c>
      <c r="AW442">
        <f>IF(AND('Hidden Analysiss'!E438=1, ABS('Raw Data'!E437-'Raw Data'!D437)&lt;3), 'Raw Data'!BD437, 0)</f>
        <v/>
      </c>
    </row>
    <row r="443">
      <c r="A443" s="1">
        <f>'Raw Data'!A438</f>
        <v/>
      </c>
      <c r="B443">
        <f>IF('Raw Data'!E438&gt;'Raw Data'!D438, 'Raw Data'!J438, 0)</f>
        <v/>
      </c>
      <c r="C443">
        <f>IF('Raw Data'!D438&gt;'Raw Data'!E438, 'Raw Data'!I438, 0)</f>
        <v/>
      </c>
      <c r="D443">
        <f>SUM(G443:H443)</f>
        <v/>
      </c>
      <c r="E443">
        <f>IF(AND('Raw Data'!J438&lt;'Raw Data'!I438,'Raw Data'!E438&gt;'Raw Data'!D438,'Raw Data'!E438-'Raw Data'!D438&gt;3),'Raw Data'!N438,IF(AND('Raw Data'!I438&lt;'Raw Data'!J438,'Raw Data'!D438&gt;'Raw Data'!E438,'Raw Data'!D438-'Raw Data'!E438&gt;3),'Raw Data'!M438,0))</f>
        <v/>
      </c>
      <c r="F443">
        <f>IF(AND('Raw Data'!J438&lt;'Raw Data'!I438,'Raw Data'!E438&gt;'Raw Data'!D438,'Raw Data'!E438-'Raw Data'!D438&lt;4),'Raw Data'!L438,IF(AND('Raw Data'!I438&lt;'Raw Data'!J438,'Raw Data'!D438&gt;'Raw Data'!E438,'Raw Data'!D438-'Raw Data'!E438&lt;4),'Raw Data'!K438,0))</f>
        <v/>
      </c>
      <c r="G443">
        <f>IF(AND('Raw Data'!J438&lt;'Raw Data'!I438, 'Raw Data'!E438&gt;'Raw Data'!D438), 'Raw Data'!J438, 0)</f>
        <v/>
      </c>
      <c r="H443">
        <f>IF(AND('Raw Data'!J438&gt;'Raw Data'!I438, 'Raw Data'!E438&lt;'Raw Data'!D438), 'Raw Data'!I438, 0)</f>
        <v/>
      </c>
      <c r="I443">
        <f>SUM(J443:K443)</f>
        <v/>
      </c>
      <c r="J443">
        <f>IF(AND('Raw Data'!J438&gt;'Raw Data'!I438, 'Raw Data'!E438&gt;'Raw Data'!D438), 'Raw Data'!J438, 0)</f>
        <v/>
      </c>
      <c r="K443">
        <f>IF(AND('Raw Data'!I438&gt;'Raw Data'!J438, 'Raw Data'!D438&gt;'Raw Data'!E438), 'Raw Data'!I438, 0)</f>
        <v/>
      </c>
      <c r="L443">
        <f>IF('Raw Data'!E438-'Raw Data'!D438&gt;3, 'Raw Data'!N438, 0)</f>
        <v/>
      </c>
      <c r="M443">
        <f>IF('Raw Data'!D438-'Raw Data'!E438&gt;3, 'Raw Data'!M438, 0)</f>
        <v/>
      </c>
      <c r="N443">
        <f>IF(ISBLANK('Raw Data'!D438),0,IF(AND('Raw Data'!E438&gt;'Raw Data'!D438,'Raw Data'!E438-'Raw Data'!D438&gt;0,'Raw Data'!E438-'Raw Data'!D438&lt;4),'Raw Data'!L438, 0))</f>
        <v/>
      </c>
      <c r="O443">
        <f>IF(ISBLANK('Raw Data'!D438),0,IF(AND('Raw Data'!E438&gt;'Raw Data'!D438,'Raw Data'!E438-'Raw Data'!D438&gt;0,'Raw Data'!D438-'Raw Data'!E438&lt;4),'Raw Data'!K438, 0))</f>
        <v/>
      </c>
      <c r="P443">
        <f>IF('Raw Data'!E438-'Raw Data'!D438&gt;3, 'Raw Data'!N438, IF('Raw Data'!D438-'Raw Data'!E438&gt;3, 'Raw Data'!M438, 0))</f>
        <v/>
      </c>
      <c r="Q443">
        <f>IF(ISBLANK('Raw Data'!E438),0,IF(AND('Raw Data'!E438-'Raw Data'!D438&lt;4,'Raw Data'!E438-'Raw Data'!D438&gt;0),'Raw Data'!L438,IF(AND('Raw Data'!D438&gt;'Raw Data'!E438,'Raw Data'!D438-'Raw Data'!E438&gt;0),'Raw Data'!K438,0)))</f>
        <v/>
      </c>
      <c r="R443">
        <f>IF(ISBLANK('Raw Data'!K438),0,IFERROR(IF(MATCH(SMALL('Raw Data'!K438:N438,1),L443:O443,0),SMALL('Raw Data'!K438:N438,1)),0))</f>
        <v/>
      </c>
      <c r="S443">
        <f>IF(ISBLANK('Raw Data'!K438),0,IFERROR(IF(MATCH(SMALL('Raw Data'!K438:N438,2),L443:O443,0),SMALL('Raw Data'!K438:N438,2)),0))</f>
        <v/>
      </c>
      <c r="T443">
        <f>IF(ISBLANK('Raw Data'!K438),0,IFERROR(IF(MATCH(SMALL('Raw Data'!K438:N438,3),L443:O443,0),SMALL('Raw Data'!K438:N438,3)),0))</f>
        <v/>
      </c>
      <c r="U443">
        <f>IF(ISBLANK('Raw Data'!K438),0,IFERROR(IF(MATCH(SMALL('Raw Data'!K438:N438,4),L443:O443,0),SMALL('Raw Data'!K438:N438,4)),0))</f>
        <v/>
      </c>
      <c r="V443">
        <f>IF(AND('Raw Data'!D438&lt;3, 'Raw Data'!E438&lt;3, 'Raw Data'!A438&gt;0), 'Raw Data'!AF438, 0)</f>
        <v/>
      </c>
      <c r="W443">
        <f>IF(AND('Raw Data'!D438&lt;4, 'Raw Data'!E438&lt;4, 'Raw Data'!A438&gt;0), 'Raw Data'!AI438, 0)</f>
        <v/>
      </c>
      <c r="X443">
        <f>IF(AND('Raw Data'!D438&lt;5, 'Raw Data'!E438&lt;5, 'Raw Data'!A438&gt;0), 'Raw Data'!AL438, 0)</f>
        <v/>
      </c>
      <c r="Y443">
        <f>IF(AND('Raw Data'!D438&lt;6, 'Raw Data'!E438&lt;6, 'Raw Data'!A438&gt;0), 'Raw Data'!AO438, 0)</f>
        <v/>
      </c>
      <c r="Z443">
        <f>IF(ISBLANK('Raw Data'!D438), 0, IF('Raw Data'!D438-'Raw Data'!E438&gt;1, 'Raw Data'!AW438, 0))</f>
        <v/>
      </c>
      <c r="AA443">
        <f>IF(ISBLANK('Raw Data'!A438), 0, IF(ABS('Raw Data'!D438-'Raw Data'!E438)&lt;2, 'Raw Data'!AX438, 0))</f>
        <v/>
      </c>
      <c r="AB443">
        <f>IF(ISBLANK('Raw Data'!D438), 0, IF('Raw Data'!E438-'Raw Data'!D438&gt;1, 'Raw Data'!AY438, 0))</f>
        <v/>
      </c>
      <c r="AC443">
        <f>IF(ISBLANK('Raw Data'!D438), 0, IF('Raw Data'!D438-'Raw Data'!E438&gt;2, 'Raw Data'!AZ438, 0))</f>
        <v/>
      </c>
      <c r="AD443">
        <f>IF(ISBLANK('Raw Data'!A438), 0, IF(ABS('Raw Data'!D438-'Raw Data'!E438)&lt;3, 'Raw Data'!BA438, 0))</f>
        <v/>
      </c>
      <c r="AE443">
        <f>IF(ISBLANK('Raw Data'!D438), 0, IF('Raw Data'!E438-'Raw Data'!D438&gt;2, 'Raw Data'!BB438, 0))</f>
        <v/>
      </c>
      <c r="AF443">
        <f>IF(ISBLANK('Raw Data'!D438), 0, IF('Raw Data'!D438-'Raw Data'!E438&gt;3, 'Raw Data'!BC438, 0))</f>
        <v/>
      </c>
      <c r="AG443">
        <f>IF(ISBLANK('Raw Data'!A438), 0, IF(ABS('Raw Data'!D438-'Raw Data'!E438)&lt;4, 'Raw Data'!BD438, 0))</f>
        <v/>
      </c>
      <c r="AH443">
        <f>IF(ISBLANK('Raw Data'!D438), 0, IF('Raw Data'!E438-'Raw Data'!D438&gt;3, 'Raw Data'!BE438, 0))</f>
        <v/>
      </c>
      <c r="AI443">
        <f>IF(SUM('Raw Data'!D438:E438)&gt;'Raw Data'!F438, 'Raw Data'!G438, 0)</f>
        <v/>
      </c>
      <c r="AJ443">
        <f>IF(ISBLANK('Raw Data'!D438), 0, IF(SUM('Raw Data'!D438:E438)&lt;'Raw Data'!F438, 'Raw Data'!H438, 0))</f>
        <v/>
      </c>
      <c r="AK443">
        <f>IF(ISBLANK('Raw Data'!A438), 0, IF(AND('Raw Data'!D438&lt;3, 'Raw Data'!E438&lt;3, 'Raw Data'!F438&lt;BB$2), 'Raw Data'!AF438, 0))</f>
        <v/>
      </c>
      <c r="AL443">
        <f>IF(ISBLANK('Raw Data'!A438), 0, IF(AND('Raw Data'!D438&lt;4, 'Raw Data'!E438&lt;4, 'Raw Data'!F438&lt;BB$2), 'Raw Data'!AI438, 0))</f>
        <v/>
      </c>
      <c r="AM443">
        <f>IF(ISBLANK('Raw Data'!A438), 0, IF(AND('Raw Data'!D438&lt;5, 'Raw Data'!E438&lt;5, 'Raw Data'!F438&lt;BB$2), 'Raw Data'!AL438, 0))</f>
        <v/>
      </c>
      <c r="AN443">
        <f>IF(ISBLANK('Raw Data'!A438), 0, IF(AND('Raw Data'!D438&lt;6, 'Raw Data'!E438&lt;6, 'Raw Data'!F438&lt;BB$2), 'Raw Data'!AO438, 0))</f>
        <v/>
      </c>
      <c r="AO443">
        <f>IF(ISBLANK('Raw Data'!A438), 0, IF(AND('Raw Data'!I438&lt;Analysis!$BC$2, 'Raw Data'!D438-'Raw Data'!E438&gt;1), 'Raw Data'!AW438, IF(AND('Raw Data'!J438&lt;Analysis!$BC$2, 'Raw Data'!E438-'Raw Data'!D438&gt;1), 'Raw Data'!AY438, 0)))</f>
        <v/>
      </c>
      <c r="AP443">
        <f>IF(ISBLANK('Raw Data'!A438), 0, IF(AND('Raw Data'!I438&lt;Analysis!$BC$2, 'Raw Data'!D438-'Raw Data'!E438&gt;2), 'Raw Data'!AZ438, IF(AND('Raw Data'!J438&lt;Analysis!$BC$2, 'Raw Data'!E438-'Raw Data'!D438&gt;2), 'Raw Data'!BB438, 0)))</f>
        <v/>
      </c>
      <c r="AQ443">
        <f>IF(ISBLANK('Raw Data'!A438), 0, IF(AND('Raw Data'!I438&lt;Analysis!$BC$2, 'Raw Data'!D438-'Raw Data'!E438&gt;3), 'Raw Data'!BC438, IF(AND('Raw Data'!J438&lt;Analysis!$BC$2, 'Raw Data'!E438-'Raw Data'!D438&gt;3), 'Raw Data'!BE438, 0)))</f>
        <v/>
      </c>
      <c r="AR443">
        <f>IF('Hidden Analysiss'!D439=1,IF(ABS('Raw Data'!E438-'Raw Data'!D438)&lt;2,'Raw Data'!AX438,0), 0)</f>
        <v/>
      </c>
      <c r="AS443">
        <f>IF('Hidden Analysiss'!D439=1,IF(ABS('Raw Data'!E438-'Raw Data'!D438)&lt;3,'Raw Data'!BA438,0), 0)</f>
        <v/>
      </c>
      <c r="AT443">
        <f>IF('Hidden Analysiss'!D439=1,IF(ABS('Raw Data'!E438-'Raw Data'!D438)&lt;4,'Raw Data'!BD438,0), 0)</f>
        <v/>
      </c>
      <c r="AU443">
        <f>IF(AND('Hidden Analysiss'!E439=1, ABS('Raw Data'!E438-'Raw Data'!D438)&lt;2), 'Raw Data'!AX438, 0)</f>
        <v/>
      </c>
      <c r="AV443">
        <f>IF(AND('Hidden Analysiss'!E439=1, ABS('Raw Data'!E438-'Raw Data'!D438)&lt;3), 'Raw Data'!BA438, 0)</f>
        <v/>
      </c>
      <c r="AW443">
        <f>IF(AND('Hidden Analysiss'!E439=1, ABS('Raw Data'!E438-'Raw Data'!D438)&lt;3), 'Raw Data'!BD438, 0)</f>
        <v/>
      </c>
    </row>
    <row r="444">
      <c r="A444" s="1">
        <f>'Raw Data'!A439</f>
        <v/>
      </c>
      <c r="B444">
        <f>IF('Raw Data'!E439&gt;'Raw Data'!D439, 'Raw Data'!J439, 0)</f>
        <v/>
      </c>
      <c r="C444">
        <f>IF('Raw Data'!D439&gt;'Raw Data'!E439, 'Raw Data'!I439, 0)</f>
        <v/>
      </c>
      <c r="D444">
        <f>SUM(G444:H444)</f>
        <v/>
      </c>
      <c r="E444">
        <f>IF(AND('Raw Data'!J439&lt;'Raw Data'!I439,'Raw Data'!E439&gt;'Raw Data'!D439,'Raw Data'!E439-'Raw Data'!D439&gt;3),'Raw Data'!N439,IF(AND('Raw Data'!I439&lt;'Raw Data'!J439,'Raw Data'!D439&gt;'Raw Data'!E439,'Raw Data'!D439-'Raw Data'!E439&gt;3),'Raw Data'!M439,0))</f>
        <v/>
      </c>
      <c r="F444">
        <f>IF(AND('Raw Data'!J439&lt;'Raw Data'!I439,'Raw Data'!E439&gt;'Raw Data'!D439,'Raw Data'!E439-'Raw Data'!D439&lt;4),'Raw Data'!L439,IF(AND('Raw Data'!I439&lt;'Raw Data'!J439,'Raw Data'!D439&gt;'Raw Data'!E439,'Raw Data'!D439-'Raw Data'!E439&lt;4),'Raw Data'!K439,0))</f>
        <v/>
      </c>
      <c r="G444">
        <f>IF(AND('Raw Data'!J439&lt;'Raw Data'!I439, 'Raw Data'!E439&gt;'Raw Data'!D439), 'Raw Data'!J439, 0)</f>
        <v/>
      </c>
      <c r="H444">
        <f>IF(AND('Raw Data'!J439&gt;'Raw Data'!I439, 'Raw Data'!E439&lt;'Raw Data'!D439), 'Raw Data'!I439, 0)</f>
        <v/>
      </c>
      <c r="I444">
        <f>SUM(J444:K444)</f>
        <v/>
      </c>
      <c r="J444">
        <f>IF(AND('Raw Data'!J439&gt;'Raw Data'!I439, 'Raw Data'!E439&gt;'Raw Data'!D439), 'Raw Data'!J439, 0)</f>
        <v/>
      </c>
      <c r="K444">
        <f>IF(AND('Raw Data'!I439&gt;'Raw Data'!J439, 'Raw Data'!D439&gt;'Raw Data'!E439), 'Raw Data'!I439, 0)</f>
        <v/>
      </c>
      <c r="L444">
        <f>IF('Raw Data'!E439-'Raw Data'!D439&gt;3, 'Raw Data'!N439, 0)</f>
        <v/>
      </c>
      <c r="M444">
        <f>IF('Raw Data'!D439-'Raw Data'!E439&gt;3, 'Raw Data'!M439, 0)</f>
        <v/>
      </c>
      <c r="N444">
        <f>IF(ISBLANK('Raw Data'!D439),0,IF(AND('Raw Data'!E439&gt;'Raw Data'!D439,'Raw Data'!E439-'Raw Data'!D439&gt;0,'Raw Data'!E439-'Raw Data'!D439&lt;4),'Raw Data'!L439, 0))</f>
        <v/>
      </c>
      <c r="O444">
        <f>IF(ISBLANK('Raw Data'!D439),0,IF(AND('Raw Data'!E439&gt;'Raw Data'!D439,'Raw Data'!E439-'Raw Data'!D439&gt;0,'Raw Data'!D439-'Raw Data'!E439&lt;4),'Raw Data'!K439, 0))</f>
        <v/>
      </c>
      <c r="P444">
        <f>IF('Raw Data'!E439-'Raw Data'!D439&gt;3, 'Raw Data'!N439, IF('Raw Data'!D439-'Raw Data'!E439&gt;3, 'Raw Data'!M439, 0))</f>
        <v/>
      </c>
      <c r="Q444">
        <f>IF(ISBLANK('Raw Data'!E439),0,IF(AND('Raw Data'!E439-'Raw Data'!D439&lt;4,'Raw Data'!E439-'Raw Data'!D439&gt;0),'Raw Data'!L439,IF(AND('Raw Data'!D439&gt;'Raw Data'!E439,'Raw Data'!D439-'Raw Data'!E439&gt;0),'Raw Data'!K439,0)))</f>
        <v/>
      </c>
      <c r="R444">
        <f>IF(ISBLANK('Raw Data'!K439),0,IFERROR(IF(MATCH(SMALL('Raw Data'!K439:N439,1),L444:O444,0),SMALL('Raw Data'!K439:N439,1)),0))</f>
        <v/>
      </c>
      <c r="S444">
        <f>IF(ISBLANK('Raw Data'!K439),0,IFERROR(IF(MATCH(SMALL('Raw Data'!K439:N439,2),L444:O444,0),SMALL('Raw Data'!K439:N439,2)),0))</f>
        <v/>
      </c>
      <c r="T444">
        <f>IF(ISBLANK('Raw Data'!K439),0,IFERROR(IF(MATCH(SMALL('Raw Data'!K439:N439,3),L444:O444,0),SMALL('Raw Data'!K439:N439,3)),0))</f>
        <v/>
      </c>
      <c r="U444">
        <f>IF(ISBLANK('Raw Data'!K439),0,IFERROR(IF(MATCH(SMALL('Raw Data'!K439:N439,4),L444:O444,0),SMALL('Raw Data'!K439:N439,4)),0))</f>
        <v/>
      </c>
      <c r="V444">
        <f>IF(AND('Raw Data'!D439&lt;3, 'Raw Data'!E439&lt;3, 'Raw Data'!A439&gt;0), 'Raw Data'!AF439, 0)</f>
        <v/>
      </c>
      <c r="W444">
        <f>IF(AND('Raw Data'!D439&lt;4, 'Raw Data'!E439&lt;4, 'Raw Data'!A439&gt;0), 'Raw Data'!AI439, 0)</f>
        <v/>
      </c>
      <c r="X444">
        <f>IF(AND('Raw Data'!D439&lt;5, 'Raw Data'!E439&lt;5, 'Raw Data'!A439&gt;0), 'Raw Data'!AL439, 0)</f>
        <v/>
      </c>
      <c r="Y444">
        <f>IF(AND('Raw Data'!D439&lt;6, 'Raw Data'!E439&lt;6, 'Raw Data'!A439&gt;0), 'Raw Data'!AO439, 0)</f>
        <v/>
      </c>
      <c r="Z444">
        <f>IF(ISBLANK('Raw Data'!D439), 0, IF('Raw Data'!D439-'Raw Data'!E439&gt;1, 'Raw Data'!AW439, 0))</f>
        <v/>
      </c>
      <c r="AA444">
        <f>IF(ISBLANK('Raw Data'!A439), 0, IF(ABS('Raw Data'!D439-'Raw Data'!E439)&lt;2, 'Raw Data'!AX439, 0))</f>
        <v/>
      </c>
      <c r="AB444">
        <f>IF(ISBLANK('Raw Data'!D439), 0, IF('Raw Data'!E439-'Raw Data'!D439&gt;1, 'Raw Data'!AY439, 0))</f>
        <v/>
      </c>
      <c r="AC444">
        <f>IF(ISBLANK('Raw Data'!D439), 0, IF('Raw Data'!D439-'Raw Data'!E439&gt;2, 'Raw Data'!AZ439, 0))</f>
        <v/>
      </c>
      <c r="AD444">
        <f>IF(ISBLANK('Raw Data'!A439), 0, IF(ABS('Raw Data'!D439-'Raw Data'!E439)&lt;3, 'Raw Data'!BA439, 0))</f>
        <v/>
      </c>
      <c r="AE444">
        <f>IF(ISBLANK('Raw Data'!D439), 0, IF('Raw Data'!E439-'Raw Data'!D439&gt;2, 'Raw Data'!BB439, 0))</f>
        <v/>
      </c>
      <c r="AF444">
        <f>IF(ISBLANK('Raw Data'!D439), 0, IF('Raw Data'!D439-'Raw Data'!E439&gt;3, 'Raw Data'!BC439, 0))</f>
        <v/>
      </c>
      <c r="AG444">
        <f>IF(ISBLANK('Raw Data'!A439), 0, IF(ABS('Raw Data'!D439-'Raw Data'!E439)&lt;4, 'Raw Data'!BD439, 0))</f>
        <v/>
      </c>
      <c r="AH444">
        <f>IF(ISBLANK('Raw Data'!D439), 0, IF('Raw Data'!E439-'Raw Data'!D439&gt;3, 'Raw Data'!BE439, 0))</f>
        <v/>
      </c>
      <c r="AI444">
        <f>IF(SUM('Raw Data'!D439:E439)&gt;'Raw Data'!F439, 'Raw Data'!G439, 0)</f>
        <v/>
      </c>
      <c r="AJ444">
        <f>IF(ISBLANK('Raw Data'!D439), 0, IF(SUM('Raw Data'!D439:E439)&lt;'Raw Data'!F439, 'Raw Data'!H439, 0))</f>
        <v/>
      </c>
      <c r="AK444">
        <f>IF(ISBLANK('Raw Data'!A439), 0, IF(AND('Raw Data'!D439&lt;3, 'Raw Data'!E439&lt;3, 'Raw Data'!F439&lt;BB$2), 'Raw Data'!AF439, 0))</f>
        <v/>
      </c>
      <c r="AL444">
        <f>IF(ISBLANK('Raw Data'!A439), 0, IF(AND('Raw Data'!D439&lt;4, 'Raw Data'!E439&lt;4, 'Raw Data'!F439&lt;BB$2), 'Raw Data'!AI439, 0))</f>
        <v/>
      </c>
      <c r="AM444">
        <f>IF(ISBLANK('Raw Data'!A439), 0, IF(AND('Raw Data'!D439&lt;5, 'Raw Data'!E439&lt;5, 'Raw Data'!F439&lt;BB$2), 'Raw Data'!AL439, 0))</f>
        <v/>
      </c>
      <c r="AN444">
        <f>IF(ISBLANK('Raw Data'!A439), 0, IF(AND('Raw Data'!D439&lt;6, 'Raw Data'!E439&lt;6, 'Raw Data'!F439&lt;BB$2), 'Raw Data'!AO439, 0))</f>
        <v/>
      </c>
      <c r="AO444">
        <f>IF(ISBLANK('Raw Data'!A439), 0, IF(AND('Raw Data'!I439&lt;Analysis!$BC$2, 'Raw Data'!D439-'Raw Data'!E439&gt;1), 'Raw Data'!AW439, IF(AND('Raw Data'!J439&lt;Analysis!$BC$2, 'Raw Data'!E439-'Raw Data'!D439&gt;1), 'Raw Data'!AY439, 0)))</f>
        <v/>
      </c>
      <c r="AP444">
        <f>IF(ISBLANK('Raw Data'!A439), 0, IF(AND('Raw Data'!I439&lt;Analysis!$BC$2, 'Raw Data'!D439-'Raw Data'!E439&gt;2), 'Raw Data'!AZ439, IF(AND('Raw Data'!J439&lt;Analysis!$BC$2, 'Raw Data'!E439-'Raw Data'!D439&gt;2), 'Raw Data'!BB439, 0)))</f>
        <v/>
      </c>
      <c r="AQ444">
        <f>IF(ISBLANK('Raw Data'!A439), 0, IF(AND('Raw Data'!I439&lt;Analysis!$BC$2, 'Raw Data'!D439-'Raw Data'!E439&gt;3), 'Raw Data'!BC439, IF(AND('Raw Data'!J439&lt;Analysis!$BC$2, 'Raw Data'!E439-'Raw Data'!D439&gt;3), 'Raw Data'!BE439, 0)))</f>
        <v/>
      </c>
      <c r="AR444">
        <f>IF('Hidden Analysiss'!D440=1,IF(ABS('Raw Data'!E439-'Raw Data'!D439)&lt;2,'Raw Data'!AX439,0), 0)</f>
        <v/>
      </c>
      <c r="AS444">
        <f>IF('Hidden Analysiss'!D440=1,IF(ABS('Raw Data'!E439-'Raw Data'!D439)&lt;3,'Raw Data'!BA439,0), 0)</f>
        <v/>
      </c>
      <c r="AT444">
        <f>IF('Hidden Analysiss'!D440=1,IF(ABS('Raw Data'!E439-'Raw Data'!D439)&lt;4,'Raw Data'!BD439,0), 0)</f>
        <v/>
      </c>
      <c r="AU444">
        <f>IF(AND('Hidden Analysiss'!E440=1, ABS('Raw Data'!E439-'Raw Data'!D439)&lt;2), 'Raw Data'!AX439, 0)</f>
        <v/>
      </c>
      <c r="AV444">
        <f>IF(AND('Hidden Analysiss'!E440=1, ABS('Raw Data'!E439-'Raw Data'!D439)&lt;3), 'Raw Data'!BA439, 0)</f>
        <v/>
      </c>
      <c r="AW444">
        <f>IF(AND('Hidden Analysiss'!E440=1, ABS('Raw Data'!E439-'Raw Data'!D439)&lt;3), 'Raw Data'!BD439, 0)</f>
        <v/>
      </c>
    </row>
    <row r="445">
      <c r="A445" s="1">
        <f>'Raw Data'!A440</f>
        <v/>
      </c>
      <c r="B445">
        <f>IF('Raw Data'!E440&gt;'Raw Data'!D440, 'Raw Data'!J440, 0)</f>
        <v/>
      </c>
      <c r="C445">
        <f>IF('Raw Data'!D440&gt;'Raw Data'!E440, 'Raw Data'!I440, 0)</f>
        <v/>
      </c>
      <c r="D445">
        <f>SUM(G445:H445)</f>
        <v/>
      </c>
      <c r="E445">
        <f>IF(AND('Raw Data'!J440&lt;'Raw Data'!I440,'Raw Data'!E440&gt;'Raw Data'!D440,'Raw Data'!E440-'Raw Data'!D440&gt;3),'Raw Data'!N440,IF(AND('Raw Data'!I440&lt;'Raw Data'!J440,'Raw Data'!D440&gt;'Raw Data'!E440,'Raw Data'!D440-'Raw Data'!E440&gt;3),'Raw Data'!M440,0))</f>
        <v/>
      </c>
      <c r="F445">
        <f>IF(AND('Raw Data'!J440&lt;'Raw Data'!I440,'Raw Data'!E440&gt;'Raw Data'!D440,'Raw Data'!E440-'Raw Data'!D440&lt;4),'Raw Data'!L440,IF(AND('Raw Data'!I440&lt;'Raw Data'!J440,'Raw Data'!D440&gt;'Raw Data'!E440,'Raw Data'!D440-'Raw Data'!E440&lt;4),'Raw Data'!K440,0))</f>
        <v/>
      </c>
      <c r="G445">
        <f>IF(AND('Raw Data'!J440&lt;'Raw Data'!I440, 'Raw Data'!E440&gt;'Raw Data'!D440), 'Raw Data'!J440, 0)</f>
        <v/>
      </c>
      <c r="H445">
        <f>IF(AND('Raw Data'!J440&gt;'Raw Data'!I440, 'Raw Data'!E440&lt;'Raw Data'!D440), 'Raw Data'!I440, 0)</f>
        <v/>
      </c>
      <c r="I445">
        <f>SUM(J445:K445)</f>
        <v/>
      </c>
      <c r="J445">
        <f>IF(AND('Raw Data'!J440&gt;'Raw Data'!I440, 'Raw Data'!E440&gt;'Raw Data'!D440), 'Raw Data'!J440, 0)</f>
        <v/>
      </c>
      <c r="K445">
        <f>IF(AND('Raw Data'!I440&gt;'Raw Data'!J440, 'Raw Data'!D440&gt;'Raw Data'!E440), 'Raw Data'!I440, 0)</f>
        <v/>
      </c>
      <c r="L445">
        <f>IF('Raw Data'!E440-'Raw Data'!D440&gt;3, 'Raw Data'!N440, 0)</f>
        <v/>
      </c>
      <c r="M445">
        <f>IF('Raw Data'!D440-'Raw Data'!E440&gt;3, 'Raw Data'!M440, 0)</f>
        <v/>
      </c>
      <c r="N445">
        <f>IF(ISBLANK('Raw Data'!D440),0,IF(AND('Raw Data'!E440&gt;'Raw Data'!D440,'Raw Data'!E440-'Raw Data'!D440&gt;0,'Raw Data'!E440-'Raw Data'!D440&lt;4),'Raw Data'!L440, 0))</f>
        <v/>
      </c>
      <c r="O445">
        <f>IF(ISBLANK('Raw Data'!D440),0,IF(AND('Raw Data'!E440&gt;'Raw Data'!D440,'Raw Data'!E440-'Raw Data'!D440&gt;0,'Raw Data'!D440-'Raw Data'!E440&lt;4),'Raw Data'!K440, 0))</f>
        <v/>
      </c>
      <c r="P445">
        <f>IF('Raw Data'!E440-'Raw Data'!D440&gt;3, 'Raw Data'!N440, IF('Raw Data'!D440-'Raw Data'!E440&gt;3, 'Raw Data'!M440, 0))</f>
        <v/>
      </c>
      <c r="Q445">
        <f>IF(ISBLANK('Raw Data'!E440),0,IF(AND('Raw Data'!E440-'Raw Data'!D440&lt;4,'Raw Data'!E440-'Raw Data'!D440&gt;0),'Raw Data'!L440,IF(AND('Raw Data'!D440&gt;'Raw Data'!E440,'Raw Data'!D440-'Raw Data'!E440&gt;0),'Raw Data'!K440,0)))</f>
        <v/>
      </c>
      <c r="R445">
        <f>IF(ISBLANK('Raw Data'!K440),0,IFERROR(IF(MATCH(SMALL('Raw Data'!K440:N440,1),L445:O445,0),SMALL('Raw Data'!K440:N440,1)),0))</f>
        <v/>
      </c>
      <c r="S445">
        <f>IF(ISBLANK('Raw Data'!K440),0,IFERROR(IF(MATCH(SMALL('Raw Data'!K440:N440,2),L445:O445,0),SMALL('Raw Data'!K440:N440,2)),0))</f>
        <v/>
      </c>
      <c r="T445">
        <f>IF(ISBLANK('Raw Data'!K440),0,IFERROR(IF(MATCH(SMALL('Raw Data'!K440:N440,3),L445:O445,0),SMALL('Raw Data'!K440:N440,3)),0))</f>
        <v/>
      </c>
      <c r="U445">
        <f>IF(ISBLANK('Raw Data'!K440),0,IFERROR(IF(MATCH(SMALL('Raw Data'!K440:N440,4),L445:O445,0),SMALL('Raw Data'!K440:N440,4)),0))</f>
        <v/>
      </c>
      <c r="V445">
        <f>IF(AND('Raw Data'!D440&lt;3, 'Raw Data'!E440&lt;3, 'Raw Data'!A440&gt;0), 'Raw Data'!AF440, 0)</f>
        <v/>
      </c>
      <c r="W445">
        <f>IF(AND('Raw Data'!D440&lt;4, 'Raw Data'!E440&lt;4, 'Raw Data'!A440&gt;0), 'Raw Data'!AI440, 0)</f>
        <v/>
      </c>
      <c r="X445">
        <f>IF(AND('Raw Data'!D440&lt;5, 'Raw Data'!E440&lt;5, 'Raw Data'!A440&gt;0), 'Raw Data'!AL440, 0)</f>
        <v/>
      </c>
      <c r="Y445">
        <f>IF(AND('Raw Data'!D440&lt;6, 'Raw Data'!E440&lt;6, 'Raw Data'!A440&gt;0), 'Raw Data'!AO440, 0)</f>
        <v/>
      </c>
      <c r="Z445">
        <f>IF(ISBLANK('Raw Data'!D440), 0, IF('Raw Data'!D440-'Raw Data'!E440&gt;1, 'Raw Data'!AW440, 0))</f>
        <v/>
      </c>
      <c r="AA445">
        <f>IF(ISBLANK('Raw Data'!A440), 0, IF(ABS('Raw Data'!D440-'Raw Data'!E440)&lt;2, 'Raw Data'!AX440, 0))</f>
        <v/>
      </c>
      <c r="AB445">
        <f>IF(ISBLANK('Raw Data'!D440), 0, IF('Raw Data'!E440-'Raw Data'!D440&gt;1, 'Raw Data'!AY440, 0))</f>
        <v/>
      </c>
      <c r="AC445">
        <f>IF(ISBLANK('Raw Data'!D440), 0, IF('Raw Data'!D440-'Raw Data'!E440&gt;2, 'Raw Data'!AZ440, 0))</f>
        <v/>
      </c>
      <c r="AD445">
        <f>IF(ISBLANK('Raw Data'!A440), 0, IF(ABS('Raw Data'!D440-'Raw Data'!E440)&lt;3, 'Raw Data'!BA440, 0))</f>
        <v/>
      </c>
      <c r="AE445">
        <f>IF(ISBLANK('Raw Data'!D440), 0, IF('Raw Data'!E440-'Raw Data'!D440&gt;2, 'Raw Data'!BB440, 0))</f>
        <v/>
      </c>
      <c r="AF445">
        <f>IF(ISBLANK('Raw Data'!D440), 0, IF('Raw Data'!D440-'Raw Data'!E440&gt;3, 'Raw Data'!BC440, 0))</f>
        <v/>
      </c>
      <c r="AG445">
        <f>IF(ISBLANK('Raw Data'!A440), 0, IF(ABS('Raw Data'!D440-'Raw Data'!E440)&lt;4, 'Raw Data'!BD440, 0))</f>
        <v/>
      </c>
      <c r="AH445">
        <f>IF(ISBLANK('Raw Data'!D440), 0, IF('Raw Data'!E440-'Raw Data'!D440&gt;3, 'Raw Data'!BE440, 0))</f>
        <v/>
      </c>
      <c r="AI445">
        <f>IF(SUM('Raw Data'!D440:E440)&gt;'Raw Data'!F440, 'Raw Data'!G440, 0)</f>
        <v/>
      </c>
      <c r="AJ445">
        <f>IF(ISBLANK('Raw Data'!D440), 0, IF(SUM('Raw Data'!D440:E440)&lt;'Raw Data'!F440, 'Raw Data'!H440, 0))</f>
        <v/>
      </c>
      <c r="AK445">
        <f>IF(ISBLANK('Raw Data'!A440), 0, IF(AND('Raw Data'!D440&lt;3, 'Raw Data'!E440&lt;3, 'Raw Data'!F440&lt;BB$2), 'Raw Data'!AF440, 0))</f>
        <v/>
      </c>
      <c r="AL445">
        <f>IF(ISBLANK('Raw Data'!A440), 0, IF(AND('Raw Data'!D440&lt;4, 'Raw Data'!E440&lt;4, 'Raw Data'!F440&lt;BB$2), 'Raw Data'!AI440, 0))</f>
        <v/>
      </c>
      <c r="AM445">
        <f>IF(ISBLANK('Raw Data'!A440), 0, IF(AND('Raw Data'!D440&lt;5, 'Raw Data'!E440&lt;5, 'Raw Data'!F440&lt;BB$2), 'Raw Data'!AL440, 0))</f>
        <v/>
      </c>
      <c r="AN445">
        <f>IF(ISBLANK('Raw Data'!A440), 0, IF(AND('Raw Data'!D440&lt;6, 'Raw Data'!E440&lt;6, 'Raw Data'!F440&lt;BB$2), 'Raw Data'!AO440, 0))</f>
        <v/>
      </c>
      <c r="AO445">
        <f>IF(ISBLANK('Raw Data'!A440), 0, IF(AND('Raw Data'!I440&lt;Analysis!$BC$2, 'Raw Data'!D440-'Raw Data'!E440&gt;1), 'Raw Data'!AW440, IF(AND('Raw Data'!J440&lt;Analysis!$BC$2, 'Raw Data'!E440-'Raw Data'!D440&gt;1), 'Raw Data'!AY440, 0)))</f>
        <v/>
      </c>
      <c r="AP445">
        <f>IF(ISBLANK('Raw Data'!A440), 0, IF(AND('Raw Data'!I440&lt;Analysis!$BC$2, 'Raw Data'!D440-'Raw Data'!E440&gt;2), 'Raw Data'!AZ440, IF(AND('Raw Data'!J440&lt;Analysis!$BC$2, 'Raw Data'!E440-'Raw Data'!D440&gt;2), 'Raw Data'!BB440, 0)))</f>
        <v/>
      </c>
      <c r="AQ445">
        <f>IF(ISBLANK('Raw Data'!A440), 0, IF(AND('Raw Data'!I440&lt;Analysis!$BC$2, 'Raw Data'!D440-'Raw Data'!E440&gt;3), 'Raw Data'!BC440, IF(AND('Raw Data'!J440&lt;Analysis!$BC$2, 'Raw Data'!E440-'Raw Data'!D440&gt;3), 'Raw Data'!BE440, 0)))</f>
        <v/>
      </c>
      <c r="AR445">
        <f>IF('Hidden Analysiss'!D441=1,IF(ABS('Raw Data'!E440-'Raw Data'!D440)&lt;2,'Raw Data'!AX440,0), 0)</f>
        <v/>
      </c>
      <c r="AS445">
        <f>IF('Hidden Analysiss'!D441=1,IF(ABS('Raw Data'!E440-'Raw Data'!D440)&lt;3,'Raw Data'!BA440,0), 0)</f>
        <v/>
      </c>
      <c r="AT445">
        <f>IF('Hidden Analysiss'!D441=1,IF(ABS('Raw Data'!E440-'Raw Data'!D440)&lt;4,'Raw Data'!BD440,0), 0)</f>
        <v/>
      </c>
      <c r="AU445">
        <f>IF(AND('Hidden Analysiss'!E441=1, ABS('Raw Data'!E440-'Raw Data'!D440)&lt;2), 'Raw Data'!AX440, 0)</f>
        <v/>
      </c>
      <c r="AV445">
        <f>IF(AND('Hidden Analysiss'!E441=1, ABS('Raw Data'!E440-'Raw Data'!D440)&lt;3), 'Raw Data'!BA440, 0)</f>
        <v/>
      </c>
      <c r="AW445">
        <f>IF(AND('Hidden Analysiss'!E441=1, ABS('Raw Data'!E440-'Raw Data'!D440)&lt;3), 'Raw Data'!BD440, 0)</f>
        <v/>
      </c>
    </row>
    <row r="446">
      <c r="A446" s="1">
        <f>'Raw Data'!A441</f>
        <v/>
      </c>
      <c r="B446">
        <f>IF('Raw Data'!E441&gt;'Raw Data'!D441, 'Raw Data'!J441, 0)</f>
        <v/>
      </c>
      <c r="C446">
        <f>IF('Raw Data'!D441&gt;'Raw Data'!E441, 'Raw Data'!I441, 0)</f>
        <v/>
      </c>
      <c r="D446">
        <f>SUM(G446:H446)</f>
        <v/>
      </c>
      <c r="E446">
        <f>IF(AND('Raw Data'!J441&lt;'Raw Data'!I441,'Raw Data'!E441&gt;'Raw Data'!D441,'Raw Data'!E441-'Raw Data'!D441&gt;3),'Raw Data'!N441,IF(AND('Raw Data'!I441&lt;'Raw Data'!J441,'Raw Data'!D441&gt;'Raw Data'!E441,'Raw Data'!D441-'Raw Data'!E441&gt;3),'Raw Data'!M441,0))</f>
        <v/>
      </c>
      <c r="F446">
        <f>IF(AND('Raw Data'!J441&lt;'Raw Data'!I441,'Raw Data'!E441&gt;'Raw Data'!D441,'Raw Data'!E441-'Raw Data'!D441&lt;4),'Raw Data'!L441,IF(AND('Raw Data'!I441&lt;'Raw Data'!J441,'Raw Data'!D441&gt;'Raw Data'!E441,'Raw Data'!D441-'Raw Data'!E441&lt;4),'Raw Data'!K441,0))</f>
        <v/>
      </c>
      <c r="G446">
        <f>IF(AND('Raw Data'!J441&lt;'Raw Data'!I441, 'Raw Data'!E441&gt;'Raw Data'!D441), 'Raw Data'!J441, 0)</f>
        <v/>
      </c>
      <c r="H446">
        <f>IF(AND('Raw Data'!J441&gt;'Raw Data'!I441, 'Raw Data'!E441&lt;'Raw Data'!D441), 'Raw Data'!I441, 0)</f>
        <v/>
      </c>
      <c r="I446">
        <f>SUM(J446:K446)</f>
        <v/>
      </c>
      <c r="J446">
        <f>IF(AND('Raw Data'!J441&gt;'Raw Data'!I441, 'Raw Data'!E441&gt;'Raw Data'!D441), 'Raw Data'!J441, 0)</f>
        <v/>
      </c>
      <c r="K446">
        <f>IF(AND('Raw Data'!I441&gt;'Raw Data'!J441, 'Raw Data'!D441&gt;'Raw Data'!E441), 'Raw Data'!I441, 0)</f>
        <v/>
      </c>
      <c r="L446">
        <f>IF('Raw Data'!E441-'Raw Data'!D441&gt;3, 'Raw Data'!N441, 0)</f>
        <v/>
      </c>
      <c r="M446">
        <f>IF('Raw Data'!D441-'Raw Data'!E441&gt;3, 'Raw Data'!M441, 0)</f>
        <v/>
      </c>
      <c r="N446">
        <f>IF(ISBLANK('Raw Data'!D441),0,IF(AND('Raw Data'!E441&gt;'Raw Data'!D441,'Raw Data'!E441-'Raw Data'!D441&gt;0,'Raw Data'!E441-'Raw Data'!D441&lt;4),'Raw Data'!L441, 0))</f>
        <v/>
      </c>
      <c r="O446">
        <f>IF(ISBLANK('Raw Data'!D441),0,IF(AND('Raw Data'!E441&gt;'Raw Data'!D441,'Raw Data'!E441-'Raw Data'!D441&gt;0,'Raw Data'!D441-'Raw Data'!E441&lt;4),'Raw Data'!K441, 0))</f>
        <v/>
      </c>
      <c r="P446">
        <f>IF('Raw Data'!E441-'Raw Data'!D441&gt;3, 'Raw Data'!N441, IF('Raw Data'!D441-'Raw Data'!E441&gt;3, 'Raw Data'!M441, 0))</f>
        <v/>
      </c>
      <c r="Q446">
        <f>IF(ISBLANK('Raw Data'!E441),0,IF(AND('Raw Data'!E441-'Raw Data'!D441&lt;4,'Raw Data'!E441-'Raw Data'!D441&gt;0),'Raw Data'!L441,IF(AND('Raw Data'!D441&gt;'Raw Data'!E441,'Raw Data'!D441-'Raw Data'!E441&gt;0),'Raw Data'!K441,0)))</f>
        <v/>
      </c>
      <c r="R446">
        <f>IF(ISBLANK('Raw Data'!K441),0,IFERROR(IF(MATCH(SMALL('Raw Data'!K441:N441,1),L446:O446,0),SMALL('Raw Data'!K441:N441,1)),0))</f>
        <v/>
      </c>
      <c r="S446">
        <f>IF(ISBLANK('Raw Data'!K441),0,IFERROR(IF(MATCH(SMALL('Raw Data'!K441:N441,2),L446:O446,0),SMALL('Raw Data'!K441:N441,2)),0))</f>
        <v/>
      </c>
      <c r="T446">
        <f>IF(ISBLANK('Raw Data'!K441),0,IFERROR(IF(MATCH(SMALL('Raw Data'!K441:N441,3),L446:O446,0),SMALL('Raw Data'!K441:N441,3)),0))</f>
        <v/>
      </c>
      <c r="U446">
        <f>IF(ISBLANK('Raw Data'!K441),0,IFERROR(IF(MATCH(SMALL('Raw Data'!K441:N441,4),L446:O446,0),SMALL('Raw Data'!K441:N441,4)),0))</f>
        <v/>
      </c>
      <c r="V446">
        <f>IF(AND('Raw Data'!D441&lt;3, 'Raw Data'!E441&lt;3, 'Raw Data'!A441&gt;0), 'Raw Data'!AF441, 0)</f>
        <v/>
      </c>
      <c r="W446">
        <f>IF(AND('Raw Data'!D441&lt;4, 'Raw Data'!E441&lt;4, 'Raw Data'!A441&gt;0), 'Raw Data'!AI441, 0)</f>
        <v/>
      </c>
      <c r="X446">
        <f>IF(AND('Raw Data'!D441&lt;5, 'Raw Data'!E441&lt;5, 'Raw Data'!A441&gt;0), 'Raw Data'!AL441, 0)</f>
        <v/>
      </c>
      <c r="Y446">
        <f>IF(AND('Raw Data'!D441&lt;6, 'Raw Data'!E441&lt;6, 'Raw Data'!A441&gt;0), 'Raw Data'!AO441, 0)</f>
        <v/>
      </c>
      <c r="Z446">
        <f>IF(ISBLANK('Raw Data'!D441), 0, IF('Raw Data'!D441-'Raw Data'!E441&gt;1, 'Raw Data'!AW441, 0))</f>
        <v/>
      </c>
      <c r="AA446">
        <f>IF(ISBLANK('Raw Data'!A441), 0, IF(ABS('Raw Data'!D441-'Raw Data'!E441)&lt;2, 'Raw Data'!AX441, 0))</f>
        <v/>
      </c>
      <c r="AB446">
        <f>IF(ISBLANK('Raw Data'!D441), 0, IF('Raw Data'!E441-'Raw Data'!D441&gt;1, 'Raw Data'!AY441, 0))</f>
        <v/>
      </c>
      <c r="AC446">
        <f>IF(ISBLANK('Raw Data'!D441), 0, IF('Raw Data'!D441-'Raw Data'!E441&gt;2, 'Raw Data'!AZ441, 0))</f>
        <v/>
      </c>
      <c r="AD446">
        <f>IF(ISBLANK('Raw Data'!A441), 0, IF(ABS('Raw Data'!D441-'Raw Data'!E441)&lt;3, 'Raw Data'!BA441, 0))</f>
        <v/>
      </c>
      <c r="AE446">
        <f>IF(ISBLANK('Raw Data'!D441), 0, IF('Raw Data'!E441-'Raw Data'!D441&gt;2, 'Raw Data'!BB441, 0))</f>
        <v/>
      </c>
      <c r="AF446">
        <f>IF(ISBLANK('Raw Data'!D441), 0, IF('Raw Data'!D441-'Raw Data'!E441&gt;3, 'Raw Data'!BC441, 0))</f>
        <v/>
      </c>
      <c r="AG446">
        <f>IF(ISBLANK('Raw Data'!A441), 0, IF(ABS('Raw Data'!D441-'Raw Data'!E441)&lt;4, 'Raw Data'!BD441, 0))</f>
        <v/>
      </c>
      <c r="AH446">
        <f>IF(ISBLANK('Raw Data'!D441), 0, IF('Raw Data'!E441-'Raw Data'!D441&gt;3, 'Raw Data'!BE441, 0))</f>
        <v/>
      </c>
      <c r="AI446">
        <f>IF(SUM('Raw Data'!D441:E441)&gt;'Raw Data'!F441, 'Raw Data'!G441, 0)</f>
        <v/>
      </c>
      <c r="AJ446">
        <f>IF(ISBLANK('Raw Data'!D441), 0, IF(SUM('Raw Data'!D441:E441)&lt;'Raw Data'!F441, 'Raw Data'!H441, 0))</f>
        <v/>
      </c>
      <c r="AK446">
        <f>IF(ISBLANK('Raw Data'!A441), 0, IF(AND('Raw Data'!D441&lt;3, 'Raw Data'!E441&lt;3, 'Raw Data'!F441&lt;BB$2), 'Raw Data'!AF441, 0))</f>
        <v/>
      </c>
      <c r="AL446">
        <f>IF(ISBLANK('Raw Data'!A441), 0, IF(AND('Raw Data'!D441&lt;4, 'Raw Data'!E441&lt;4, 'Raw Data'!F441&lt;BB$2), 'Raw Data'!AI441, 0))</f>
        <v/>
      </c>
      <c r="AM446">
        <f>IF(ISBLANK('Raw Data'!A441), 0, IF(AND('Raw Data'!D441&lt;5, 'Raw Data'!E441&lt;5, 'Raw Data'!F441&lt;BB$2), 'Raw Data'!AL441, 0))</f>
        <v/>
      </c>
      <c r="AN446">
        <f>IF(ISBLANK('Raw Data'!A441), 0, IF(AND('Raw Data'!D441&lt;6, 'Raw Data'!E441&lt;6, 'Raw Data'!F441&lt;BB$2), 'Raw Data'!AO441, 0))</f>
        <v/>
      </c>
      <c r="AO446">
        <f>IF(ISBLANK('Raw Data'!A441), 0, IF(AND('Raw Data'!I441&lt;Analysis!$BC$2, 'Raw Data'!D441-'Raw Data'!E441&gt;1), 'Raw Data'!AW441, IF(AND('Raw Data'!J441&lt;Analysis!$BC$2, 'Raw Data'!E441-'Raw Data'!D441&gt;1), 'Raw Data'!AY441, 0)))</f>
        <v/>
      </c>
      <c r="AP446">
        <f>IF(ISBLANK('Raw Data'!A441), 0, IF(AND('Raw Data'!I441&lt;Analysis!$BC$2, 'Raw Data'!D441-'Raw Data'!E441&gt;2), 'Raw Data'!AZ441, IF(AND('Raw Data'!J441&lt;Analysis!$BC$2, 'Raw Data'!E441-'Raw Data'!D441&gt;2), 'Raw Data'!BB441, 0)))</f>
        <v/>
      </c>
      <c r="AQ446">
        <f>IF(ISBLANK('Raw Data'!A441), 0, IF(AND('Raw Data'!I441&lt;Analysis!$BC$2, 'Raw Data'!D441-'Raw Data'!E441&gt;3), 'Raw Data'!BC441, IF(AND('Raw Data'!J441&lt;Analysis!$BC$2, 'Raw Data'!E441-'Raw Data'!D441&gt;3), 'Raw Data'!BE441, 0)))</f>
        <v/>
      </c>
      <c r="AR446">
        <f>IF('Hidden Analysiss'!D442=1,IF(ABS('Raw Data'!E441-'Raw Data'!D441)&lt;2,'Raw Data'!AX441,0), 0)</f>
        <v/>
      </c>
      <c r="AS446">
        <f>IF('Hidden Analysiss'!D442=1,IF(ABS('Raw Data'!E441-'Raw Data'!D441)&lt;3,'Raw Data'!BA441,0), 0)</f>
        <v/>
      </c>
      <c r="AT446">
        <f>IF('Hidden Analysiss'!D442=1,IF(ABS('Raw Data'!E441-'Raw Data'!D441)&lt;4,'Raw Data'!BD441,0), 0)</f>
        <v/>
      </c>
      <c r="AU446">
        <f>IF(AND('Hidden Analysiss'!E442=1, ABS('Raw Data'!E441-'Raw Data'!D441)&lt;2), 'Raw Data'!AX441, 0)</f>
        <v/>
      </c>
      <c r="AV446">
        <f>IF(AND('Hidden Analysiss'!E442=1, ABS('Raw Data'!E441-'Raw Data'!D441)&lt;3), 'Raw Data'!BA441, 0)</f>
        <v/>
      </c>
      <c r="AW446">
        <f>IF(AND('Hidden Analysiss'!E442=1, ABS('Raw Data'!E441-'Raw Data'!D441)&lt;3), 'Raw Data'!BD441, 0)</f>
        <v/>
      </c>
    </row>
    <row r="447">
      <c r="A447" s="1">
        <f>'Raw Data'!A442</f>
        <v/>
      </c>
      <c r="B447">
        <f>IF('Raw Data'!E442&gt;'Raw Data'!D442, 'Raw Data'!J442, 0)</f>
        <v/>
      </c>
      <c r="C447">
        <f>IF('Raw Data'!D442&gt;'Raw Data'!E442, 'Raw Data'!I442, 0)</f>
        <v/>
      </c>
      <c r="D447">
        <f>SUM(G447:H447)</f>
        <v/>
      </c>
      <c r="E447">
        <f>IF(AND('Raw Data'!J442&lt;'Raw Data'!I442,'Raw Data'!E442&gt;'Raw Data'!D442,'Raw Data'!E442-'Raw Data'!D442&gt;3),'Raw Data'!N442,IF(AND('Raw Data'!I442&lt;'Raw Data'!J442,'Raw Data'!D442&gt;'Raw Data'!E442,'Raw Data'!D442-'Raw Data'!E442&gt;3),'Raw Data'!M442,0))</f>
        <v/>
      </c>
      <c r="F447">
        <f>IF(AND('Raw Data'!J442&lt;'Raw Data'!I442,'Raw Data'!E442&gt;'Raw Data'!D442,'Raw Data'!E442-'Raw Data'!D442&lt;4),'Raw Data'!L442,IF(AND('Raw Data'!I442&lt;'Raw Data'!J442,'Raw Data'!D442&gt;'Raw Data'!E442,'Raw Data'!D442-'Raw Data'!E442&lt;4),'Raw Data'!K442,0))</f>
        <v/>
      </c>
      <c r="G447">
        <f>IF(AND('Raw Data'!J442&lt;'Raw Data'!I442, 'Raw Data'!E442&gt;'Raw Data'!D442), 'Raw Data'!J442, 0)</f>
        <v/>
      </c>
      <c r="H447">
        <f>IF(AND('Raw Data'!J442&gt;'Raw Data'!I442, 'Raw Data'!E442&lt;'Raw Data'!D442), 'Raw Data'!I442, 0)</f>
        <v/>
      </c>
      <c r="I447">
        <f>SUM(J447:K447)</f>
        <v/>
      </c>
      <c r="J447">
        <f>IF(AND('Raw Data'!J442&gt;'Raw Data'!I442, 'Raw Data'!E442&gt;'Raw Data'!D442), 'Raw Data'!J442, 0)</f>
        <v/>
      </c>
      <c r="K447">
        <f>IF(AND('Raw Data'!I442&gt;'Raw Data'!J442, 'Raw Data'!D442&gt;'Raw Data'!E442), 'Raw Data'!I442, 0)</f>
        <v/>
      </c>
      <c r="L447">
        <f>IF('Raw Data'!E442-'Raw Data'!D442&gt;3, 'Raw Data'!N442, 0)</f>
        <v/>
      </c>
      <c r="M447">
        <f>IF('Raw Data'!D442-'Raw Data'!E442&gt;3, 'Raw Data'!M442, 0)</f>
        <v/>
      </c>
      <c r="N447">
        <f>IF(ISBLANK('Raw Data'!D442),0,IF(AND('Raw Data'!E442&gt;'Raw Data'!D442,'Raw Data'!E442-'Raw Data'!D442&gt;0,'Raw Data'!E442-'Raw Data'!D442&lt;4),'Raw Data'!L442, 0))</f>
        <v/>
      </c>
      <c r="O447">
        <f>IF(ISBLANK('Raw Data'!D442),0,IF(AND('Raw Data'!E442&gt;'Raw Data'!D442,'Raw Data'!E442-'Raw Data'!D442&gt;0,'Raw Data'!D442-'Raw Data'!E442&lt;4),'Raw Data'!K442, 0))</f>
        <v/>
      </c>
      <c r="P447">
        <f>IF('Raw Data'!E442-'Raw Data'!D442&gt;3, 'Raw Data'!N442, IF('Raw Data'!D442-'Raw Data'!E442&gt;3, 'Raw Data'!M442, 0))</f>
        <v/>
      </c>
      <c r="Q447">
        <f>IF(ISBLANK('Raw Data'!E442),0,IF(AND('Raw Data'!E442-'Raw Data'!D442&lt;4,'Raw Data'!E442-'Raw Data'!D442&gt;0),'Raw Data'!L442,IF(AND('Raw Data'!D442&gt;'Raw Data'!E442,'Raw Data'!D442-'Raw Data'!E442&gt;0),'Raw Data'!K442,0)))</f>
        <v/>
      </c>
      <c r="R447">
        <f>IF(ISBLANK('Raw Data'!K442),0,IFERROR(IF(MATCH(SMALL('Raw Data'!K442:N442,1),L447:O447,0),SMALL('Raw Data'!K442:N442,1)),0))</f>
        <v/>
      </c>
      <c r="S447">
        <f>IF(ISBLANK('Raw Data'!K442),0,IFERROR(IF(MATCH(SMALL('Raw Data'!K442:N442,2),L447:O447,0),SMALL('Raw Data'!K442:N442,2)),0))</f>
        <v/>
      </c>
      <c r="T447">
        <f>IF(ISBLANK('Raw Data'!K442),0,IFERROR(IF(MATCH(SMALL('Raw Data'!K442:N442,3),L447:O447,0),SMALL('Raw Data'!K442:N442,3)),0))</f>
        <v/>
      </c>
      <c r="U447">
        <f>IF(ISBLANK('Raw Data'!K442),0,IFERROR(IF(MATCH(SMALL('Raw Data'!K442:N442,4),L447:O447,0),SMALL('Raw Data'!K442:N442,4)),0))</f>
        <v/>
      </c>
      <c r="V447">
        <f>IF(AND('Raw Data'!D442&lt;3, 'Raw Data'!E442&lt;3, 'Raw Data'!A442&gt;0), 'Raw Data'!AF442, 0)</f>
        <v/>
      </c>
      <c r="W447">
        <f>IF(AND('Raw Data'!D442&lt;4, 'Raw Data'!E442&lt;4, 'Raw Data'!A442&gt;0), 'Raw Data'!AI442, 0)</f>
        <v/>
      </c>
      <c r="X447">
        <f>IF(AND('Raw Data'!D442&lt;5, 'Raw Data'!E442&lt;5, 'Raw Data'!A442&gt;0), 'Raw Data'!AL442, 0)</f>
        <v/>
      </c>
      <c r="Y447">
        <f>IF(AND('Raw Data'!D442&lt;6, 'Raw Data'!E442&lt;6, 'Raw Data'!A442&gt;0), 'Raw Data'!AO442, 0)</f>
        <v/>
      </c>
      <c r="Z447">
        <f>IF(ISBLANK('Raw Data'!D442), 0, IF('Raw Data'!D442-'Raw Data'!E442&gt;1, 'Raw Data'!AW442, 0))</f>
        <v/>
      </c>
      <c r="AA447">
        <f>IF(ISBLANK('Raw Data'!A442), 0, IF(ABS('Raw Data'!D442-'Raw Data'!E442)&lt;2, 'Raw Data'!AX442, 0))</f>
        <v/>
      </c>
      <c r="AB447">
        <f>IF(ISBLANK('Raw Data'!D442), 0, IF('Raw Data'!E442-'Raw Data'!D442&gt;1, 'Raw Data'!AY442, 0))</f>
        <v/>
      </c>
      <c r="AC447">
        <f>IF(ISBLANK('Raw Data'!D442), 0, IF('Raw Data'!D442-'Raw Data'!E442&gt;2, 'Raw Data'!AZ442, 0))</f>
        <v/>
      </c>
      <c r="AD447">
        <f>IF(ISBLANK('Raw Data'!A442), 0, IF(ABS('Raw Data'!D442-'Raw Data'!E442)&lt;3, 'Raw Data'!BA442, 0))</f>
        <v/>
      </c>
      <c r="AE447">
        <f>IF(ISBLANK('Raw Data'!D442), 0, IF('Raw Data'!E442-'Raw Data'!D442&gt;2, 'Raw Data'!BB442, 0))</f>
        <v/>
      </c>
      <c r="AF447">
        <f>IF(ISBLANK('Raw Data'!D442), 0, IF('Raw Data'!D442-'Raw Data'!E442&gt;3, 'Raw Data'!BC442, 0))</f>
        <v/>
      </c>
      <c r="AG447">
        <f>IF(ISBLANK('Raw Data'!A442), 0, IF(ABS('Raw Data'!D442-'Raw Data'!E442)&lt;4, 'Raw Data'!BD442, 0))</f>
        <v/>
      </c>
      <c r="AH447">
        <f>IF(ISBLANK('Raw Data'!D442), 0, IF('Raw Data'!E442-'Raw Data'!D442&gt;3, 'Raw Data'!BE442, 0))</f>
        <v/>
      </c>
      <c r="AI447">
        <f>IF(SUM('Raw Data'!D442:E442)&gt;'Raw Data'!F442, 'Raw Data'!G442, 0)</f>
        <v/>
      </c>
      <c r="AJ447">
        <f>IF(ISBLANK('Raw Data'!D442), 0, IF(SUM('Raw Data'!D442:E442)&lt;'Raw Data'!F442, 'Raw Data'!H442, 0))</f>
        <v/>
      </c>
      <c r="AK447">
        <f>IF(ISBLANK('Raw Data'!A442), 0, IF(AND('Raw Data'!D442&lt;3, 'Raw Data'!E442&lt;3, 'Raw Data'!F442&lt;BB$2), 'Raw Data'!AF442, 0))</f>
        <v/>
      </c>
      <c r="AL447">
        <f>IF(ISBLANK('Raw Data'!A442), 0, IF(AND('Raw Data'!D442&lt;4, 'Raw Data'!E442&lt;4, 'Raw Data'!F442&lt;BB$2), 'Raw Data'!AI442, 0))</f>
        <v/>
      </c>
      <c r="AM447">
        <f>IF(ISBLANK('Raw Data'!A442), 0, IF(AND('Raw Data'!D442&lt;5, 'Raw Data'!E442&lt;5, 'Raw Data'!F442&lt;BB$2), 'Raw Data'!AL442, 0))</f>
        <v/>
      </c>
      <c r="AN447">
        <f>IF(ISBLANK('Raw Data'!A442), 0, IF(AND('Raw Data'!D442&lt;6, 'Raw Data'!E442&lt;6, 'Raw Data'!F442&lt;BB$2), 'Raw Data'!AO442, 0))</f>
        <v/>
      </c>
      <c r="AO447">
        <f>IF(ISBLANK('Raw Data'!A442), 0, IF(AND('Raw Data'!I442&lt;Analysis!$BC$2, 'Raw Data'!D442-'Raw Data'!E442&gt;1), 'Raw Data'!AW442, IF(AND('Raw Data'!J442&lt;Analysis!$BC$2, 'Raw Data'!E442-'Raw Data'!D442&gt;1), 'Raw Data'!AY442, 0)))</f>
        <v/>
      </c>
      <c r="AP447">
        <f>IF(ISBLANK('Raw Data'!A442), 0, IF(AND('Raw Data'!I442&lt;Analysis!$BC$2, 'Raw Data'!D442-'Raw Data'!E442&gt;2), 'Raw Data'!AZ442, IF(AND('Raw Data'!J442&lt;Analysis!$BC$2, 'Raw Data'!E442-'Raw Data'!D442&gt;2), 'Raw Data'!BB442, 0)))</f>
        <v/>
      </c>
      <c r="AQ447">
        <f>IF(ISBLANK('Raw Data'!A442), 0, IF(AND('Raw Data'!I442&lt;Analysis!$BC$2, 'Raw Data'!D442-'Raw Data'!E442&gt;3), 'Raw Data'!BC442, IF(AND('Raw Data'!J442&lt;Analysis!$BC$2, 'Raw Data'!E442-'Raw Data'!D442&gt;3), 'Raw Data'!BE442, 0)))</f>
        <v/>
      </c>
      <c r="AR447">
        <f>IF('Hidden Analysiss'!D443=1,IF(ABS('Raw Data'!E442-'Raw Data'!D442)&lt;2,'Raw Data'!AX442,0), 0)</f>
        <v/>
      </c>
      <c r="AS447">
        <f>IF('Hidden Analysiss'!D443=1,IF(ABS('Raw Data'!E442-'Raw Data'!D442)&lt;3,'Raw Data'!BA442,0), 0)</f>
        <v/>
      </c>
      <c r="AT447">
        <f>IF('Hidden Analysiss'!D443=1,IF(ABS('Raw Data'!E442-'Raw Data'!D442)&lt;4,'Raw Data'!BD442,0), 0)</f>
        <v/>
      </c>
      <c r="AU447">
        <f>IF(AND('Hidden Analysiss'!E443=1, ABS('Raw Data'!E442-'Raw Data'!D442)&lt;2), 'Raw Data'!AX442, 0)</f>
        <v/>
      </c>
      <c r="AV447">
        <f>IF(AND('Hidden Analysiss'!E443=1, ABS('Raw Data'!E442-'Raw Data'!D442)&lt;3), 'Raw Data'!BA442, 0)</f>
        <v/>
      </c>
      <c r="AW447">
        <f>IF(AND('Hidden Analysiss'!E443=1, ABS('Raw Data'!E442-'Raw Data'!D442)&lt;3), 'Raw Data'!BD442, 0)</f>
        <v/>
      </c>
    </row>
    <row r="448">
      <c r="A448" s="1">
        <f>'Raw Data'!A443</f>
        <v/>
      </c>
      <c r="B448">
        <f>IF('Raw Data'!E443&gt;'Raw Data'!D443, 'Raw Data'!J443, 0)</f>
        <v/>
      </c>
      <c r="C448">
        <f>IF('Raw Data'!D443&gt;'Raw Data'!E443, 'Raw Data'!I443, 0)</f>
        <v/>
      </c>
      <c r="D448">
        <f>SUM(G448:H448)</f>
        <v/>
      </c>
      <c r="E448">
        <f>IF(AND('Raw Data'!J443&lt;'Raw Data'!I443,'Raw Data'!E443&gt;'Raw Data'!D443,'Raw Data'!E443-'Raw Data'!D443&gt;3),'Raw Data'!N443,IF(AND('Raw Data'!I443&lt;'Raw Data'!J443,'Raw Data'!D443&gt;'Raw Data'!E443,'Raw Data'!D443-'Raw Data'!E443&gt;3),'Raw Data'!M443,0))</f>
        <v/>
      </c>
      <c r="F448">
        <f>IF(AND('Raw Data'!J443&lt;'Raw Data'!I443,'Raw Data'!E443&gt;'Raw Data'!D443,'Raw Data'!E443-'Raw Data'!D443&lt;4),'Raw Data'!L443,IF(AND('Raw Data'!I443&lt;'Raw Data'!J443,'Raw Data'!D443&gt;'Raw Data'!E443,'Raw Data'!D443-'Raw Data'!E443&lt;4),'Raw Data'!K443,0))</f>
        <v/>
      </c>
      <c r="G448">
        <f>IF(AND('Raw Data'!J443&lt;'Raw Data'!I443, 'Raw Data'!E443&gt;'Raw Data'!D443), 'Raw Data'!J443, 0)</f>
        <v/>
      </c>
      <c r="H448">
        <f>IF(AND('Raw Data'!J443&gt;'Raw Data'!I443, 'Raw Data'!E443&lt;'Raw Data'!D443), 'Raw Data'!I443, 0)</f>
        <v/>
      </c>
      <c r="I448">
        <f>SUM(J448:K448)</f>
        <v/>
      </c>
      <c r="J448">
        <f>IF(AND('Raw Data'!J443&gt;'Raw Data'!I443, 'Raw Data'!E443&gt;'Raw Data'!D443), 'Raw Data'!J443, 0)</f>
        <v/>
      </c>
      <c r="K448">
        <f>IF(AND('Raw Data'!I443&gt;'Raw Data'!J443, 'Raw Data'!D443&gt;'Raw Data'!E443), 'Raw Data'!I443, 0)</f>
        <v/>
      </c>
      <c r="L448">
        <f>IF('Raw Data'!E443-'Raw Data'!D443&gt;3, 'Raw Data'!N443, 0)</f>
        <v/>
      </c>
      <c r="M448">
        <f>IF('Raw Data'!D443-'Raw Data'!E443&gt;3, 'Raw Data'!M443, 0)</f>
        <v/>
      </c>
      <c r="N448">
        <f>IF(ISBLANK('Raw Data'!D443),0,IF(AND('Raw Data'!E443&gt;'Raw Data'!D443,'Raw Data'!E443-'Raw Data'!D443&gt;0,'Raw Data'!E443-'Raw Data'!D443&lt;4),'Raw Data'!L443, 0))</f>
        <v/>
      </c>
      <c r="O448">
        <f>IF(ISBLANK('Raw Data'!D443),0,IF(AND('Raw Data'!E443&gt;'Raw Data'!D443,'Raw Data'!E443-'Raw Data'!D443&gt;0,'Raw Data'!D443-'Raw Data'!E443&lt;4),'Raw Data'!K443, 0))</f>
        <v/>
      </c>
      <c r="P448">
        <f>IF('Raw Data'!E443-'Raw Data'!D443&gt;3, 'Raw Data'!N443, IF('Raw Data'!D443-'Raw Data'!E443&gt;3, 'Raw Data'!M443, 0))</f>
        <v/>
      </c>
      <c r="Q448">
        <f>IF(ISBLANK('Raw Data'!E443),0,IF(AND('Raw Data'!E443-'Raw Data'!D443&lt;4,'Raw Data'!E443-'Raw Data'!D443&gt;0),'Raw Data'!L443,IF(AND('Raw Data'!D443&gt;'Raw Data'!E443,'Raw Data'!D443-'Raw Data'!E443&gt;0),'Raw Data'!K443,0)))</f>
        <v/>
      </c>
      <c r="R448">
        <f>IF(ISBLANK('Raw Data'!K443),0,IFERROR(IF(MATCH(SMALL('Raw Data'!K443:N443,1),L448:O448,0),SMALL('Raw Data'!K443:N443,1)),0))</f>
        <v/>
      </c>
      <c r="S448">
        <f>IF(ISBLANK('Raw Data'!K443),0,IFERROR(IF(MATCH(SMALL('Raw Data'!K443:N443,2),L448:O448,0),SMALL('Raw Data'!K443:N443,2)),0))</f>
        <v/>
      </c>
      <c r="T448">
        <f>IF(ISBLANK('Raw Data'!K443),0,IFERROR(IF(MATCH(SMALL('Raw Data'!K443:N443,3),L448:O448,0),SMALL('Raw Data'!K443:N443,3)),0))</f>
        <v/>
      </c>
      <c r="U448">
        <f>IF(ISBLANK('Raw Data'!K443),0,IFERROR(IF(MATCH(SMALL('Raw Data'!K443:N443,4),L448:O448,0),SMALL('Raw Data'!K443:N443,4)),0))</f>
        <v/>
      </c>
      <c r="V448">
        <f>IF(AND('Raw Data'!D443&lt;3, 'Raw Data'!E443&lt;3, 'Raw Data'!A443&gt;0), 'Raw Data'!AF443, 0)</f>
        <v/>
      </c>
      <c r="W448">
        <f>IF(AND('Raw Data'!D443&lt;4, 'Raw Data'!E443&lt;4, 'Raw Data'!A443&gt;0), 'Raw Data'!AI443, 0)</f>
        <v/>
      </c>
      <c r="X448">
        <f>IF(AND('Raw Data'!D443&lt;5, 'Raw Data'!E443&lt;5, 'Raw Data'!A443&gt;0), 'Raw Data'!AL443, 0)</f>
        <v/>
      </c>
      <c r="Y448">
        <f>IF(AND('Raw Data'!D443&lt;6, 'Raw Data'!E443&lt;6, 'Raw Data'!A443&gt;0), 'Raw Data'!AO443, 0)</f>
        <v/>
      </c>
      <c r="Z448">
        <f>IF(ISBLANK('Raw Data'!D443), 0, IF('Raw Data'!D443-'Raw Data'!E443&gt;1, 'Raw Data'!AW443, 0))</f>
        <v/>
      </c>
      <c r="AA448">
        <f>IF(ISBLANK('Raw Data'!A443), 0, IF(ABS('Raw Data'!D443-'Raw Data'!E443)&lt;2, 'Raw Data'!AX443, 0))</f>
        <v/>
      </c>
      <c r="AB448">
        <f>IF(ISBLANK('Raw Data'!D443), 0, IF('Raw Data'!E443-'Raw Data'!D443&gt;1, 'Raw Data'!AY443, 0))</f>
        <v/>
      </c>
      <c r="AC448">
        <f>IF(ISBLANK('Raw Data'!D443), 0, IF('Raw Data'!D443-'Raw Data'!E443&gt;2, 'Raw Data'!AZ443, 0))</f>
        <v/>
      </c>
      <c r="AD448">
        <f>IF(ISBLANK('Raw Data'!A443), 0, IF(ABS('Raw Data'!D443-'Raw Data'!E443)&lt;3, 'Raw Data'!BA443, 0))</f>
        <v/>
      </c>
      <c r="AE448">
        <f>IF(ISBLANK('Raw Data'!D443), 0, IF('Raw Data'!E443-'Raw Data'!D443&gt;2, 'Raw Data'!BB443, 0))</f>
        <v/>
      </c>
      <c r="AF448">
        <f>IF(ISBLANK('Raw Data'!D443), 0, IF('Raw Data'!D443-'Raw Data'!E443&gt;3, 'Raw Data'!BC443, 0))</f>
        <v/>
      </c>
      <c r="AG448">
        <f>IF(ISBLANK('Raw Data'!A443), 0, IF(ABS('Raw Data'!D443-'Raw Data'!E443)&lt;4, 'Raw Data'!BD443, 0))</f>
        <v/>
      </c>
      <c r="AH448">
        <f>IF(ISBLANK('Raw Data'!D443), 0, IF('Raw Data'!E443-'Raw Data'!D443&gt;3, 'Raw Data'!BE443, 0))</f>
        <v/>
      </c>
      <c r="AI448">
        <f>IF(SUM('Raw Data'!D443:E443)&gt;'Raw Data'!F443, 'Raw Data'!G443, 0)</f>
        <v/>
      </c>
      <c r="AJ448">
        <f>IF(ISBLANK('Raw Data'!D443), 0, IF(SUM('Raw Data'!D443:E443)&lt;'Raw Data'!F443, 'Raw Data'!H443, 0))</f>
        <v/>
      </c>
      <c r="AK448">
        <f>IF(ISBLANK('Raw Data'!A443), 0, IF(AND('Raw Data'!D443&lt;3, 'Raw Data'!E443&lt;3, 'Raw Data'!F443&lt;BB$2), 'Raw Data'!AF443, 0))</f>
        <v/>
      </c>
      <c r="AL448">
        <f>IF(ISBLANK('Raw Data'!A443), 0, IF(AND('Raw Data'!D443&lt;4, 'Raw Data'!E443&lt;4, 'Raw Data'!F443&lt;BB$2), 'Raw Data'!AI443, 0))</f>
        <v/>
      </c>
      <c r="AM448">
        <f>IF(ISBLANK('Raw Data'!A443), 0, IF(AND('Raw Data'!D443&lt;5, 'Raw Data'!E443&lt;5, 'Raw Data'!F443&lt;BB$2), 'Raw Data'!AL443, 0))</f>
        <v/>
      </c>
      <c r="AN448">
        <f>IF(ISBLANK('Raw Data'!A443), 0, IF(AND('Raw Data'!D443&lt;6, 'Raw Data'!E443&lt;6, 'Raw Data'!F443&lt;BB$2), 'Raw Data'!AO443, 0))</f>
        <v/>
      </c>
      <c r="AO448">
        <f>IF(ISBLANK('Raw Data'!A443), 0, IF(AND('Raw Data'!I443&lt;Analysis!$BC$2, 'Raw Data'!D443-'Raw Data'!E443&gt;1), 'Raw Data'!AW443, IF(AND('Raw Data'!J443&lt;Analysis!$BC$2, 'Raw Data'!E443-'Raw Data'!D443&gt;1), 'Raw Data'!AY443, 0)))</f>
        <v/>
      </c>
      <c r="AP448">
        <f>IF(ISBLANK('Raw Data'!A443), 0, IF(AND('Raw Data'!I443&lt;Analysis!$BC$2, 'Raw Data'!D443-'Raw Data'!E443&gt;2), 'Raw Data'!AZ443, IF(AND('Raw Data'!J443&lt;Analysis!$BC$2, 'Raw Data'!E443-'Raw Data'!D443&gt;2), 'Raw Data'!BB443, 0)))</f>
        <v/>
      </c>
      <c r="AQ448">
        <f>IF(ISBLANK('Raw Data'!A443), 0, IF(AND('Raw Data'!I443&lt;Analysis!$BC$2, 'Raw Data'!D443-'Raw Data'!E443&gt;3), 'Raw Data'!BC443, IF(AND('Raw Data'!J443&lt;Analysis!$BC$2, 'Raw Data'!E443-'Raw Data'!D443&gt;3), 'Raw Data'!BE443, 0)))</f>
        <v/>
      </c>
      <c r="AR448">
        <f>IF('Hidden Analysiss'!D444=1,IF(ABS('Raw Data'!E443-'Raw Data'!D443)&lt;2,'Raw Data'!AX443,0), 0)</f>
        <v/>
      </c>
      <c r="AS448">
        <f>IF('Hidden Analysiss'!D444=1,IF(ABS('Raw Data'!E443-'Raw Data'!D443)&lt;3,'Raw Data'!BA443,0), 0)</f>
        <v/>
      </c>
      <c r="AT448">
        <f>IF('Hidden Analysiss'!D444=1,IF(ABS('Raw Data'!E443-'Raw Data'!D443)&lt;4,'Raw Data'!BD443,0), 0)</f>
        <v/>
      </c>
      <c r="AU448">
        <f>IF(AND('Hidden Analysiss'!E444=1, ABS('Raw Data'!E443-'Raw Data'!D443)&lt;2), 'Raw Data'!AX443, 0)</f>
        <v/>
      </c>
      <c r="AV448">
        <f>IF(AND('Hidden Analysiss'!E444=1, ABS('Raw Data'!E443-'Raw Data'!D443)&lt;3), 'Raw Data'!BA443, 0)</f>
        <v/>
      </c>
      <c r="AW448">
        <f>IF(AND('Hidden Analysiss'!E444=1, ABS('Raw Data'!E443-'Raw Data'!D443)&lt;3), 'Raw Data'!BD443, 0)</f>
        <v/>
      </c>
    </row>
    <row r="449">
      <c r="A449" s="1">
        <f>'Raw Data'!A444</f>
        <v/>
      </c>
      <c r="B449">
        <f>IF('Raw Data'!E444&gt;'Raw Data'!D444, 'Raw Data'!J444, 0)</f>
        <v/>
      </c>
      <c r="C449">
        <f>IF('Raw Data'!D444&gt;'Raw Data'!E444, 'Raw Data'!I444, 0)</f>
        <v/>
      </c>
      <c r="D449">
        <f>SUM(G449:H449)</f>
        <v/>
      </c>
      <c r="E449">
        <f>IF(AND('Raw Data'!J444&lt;'Raw Data'!I444,'Raw Data'!E444&gt;'Raw Data'!D444,'Raw Data'!E444-'Raw Data'!D444&gt;3),'Raw Data'!N444,IF(AND('Raw Data'!I444&lt;'Raw Data'!J444,'Raw Data'!D444&gt;'Raw Data'!E444,'Raw Data'!D444-'Raw Data'!E444&gt;3),'Raw Data'!M444,0))</f>
        <v/>
      </c>
      <c r="F449">
        <f>IF(AND('Raw Data'!J444&lt;'Raw Data'!I444,'Raw Data'!E444&gt;'Raw Data'!D444,'Raw Data'!E444-'Raw Data'!D444&lt;4),'Raw Data'!L444,IF(AND('Raw Data'!I444&lt;'Raw Data'!J444,'Raw Data'!D444&gt;'Raw Data'!E444,'Raw Data'!D444-'Raw Data'!E444&lt;4),'Raw Data'!K444,0))</f>
        <v/>
      </c>
      <c r="G449">
        <f>IF(AND('Raw Data'!J444&lt;'Raw Data'!I444, 'Raw Data'!E444&gt;'Raw Data'!D444), 'Raw Data'!J444, 0)</f>
        <v/>
      </c>
      <c r="H449">
        <f>IF(AND('Raw Data'!J444&gt;'Raw Data'!I444, 'Raw Data'!E444&lt;'Raw Data'!D444), 'Raw Data'!I444, 0)</f>
        <v/>
      </c>
      <c r="I449">
        <f>SUM(J449:K449)</f>
        <v/>
      </c>
      <c r="J449">
        <f>IF(AND('Raw Data'!J444&gt;'Raw Data'!I444, 'Raw Data'!E444&gt;'Raw Data'!D444), 'Raw Data'!J444, 0)</f>
        <v/>
      </c>
      <c r="K449">
        <f>IF(AND('Raw Data'!I444&gt;'Raw Data'!J444, 'Raw Data'!D444&gt;'Raw Data'!E444), 'Raw Data'!I444, 0)</f>
        <v/>
      </c>
      <c r="L449">
        <f>IF('Raw Data'!E444-'Raw Data'!D444&gt;3, 'Raw Data'!N444, 0)</f>
        <v/>
      </c>
      <c r="M449">
        <f>IF('Raw Data'!D444-'Raw Data'!E444&gt;3, 'Raw Data'!M444, 0)</f>
        <v/>
      </c>
      <c r="N449">
        <f>IF(ISBLANK('Raw Data'!D444),0,IF(AND('Raw Data'!E444&gt;'Raw Data'!D444,'Raw Data'!E444-'Raw Data'!D444&gt;0,'Raw Data'!E444-'Raw Data'!D444&lt;4),'Raw Data'!L444, 0))</f>
        <v/>
      </c>
      <c r="O449">
        <f>IF(ISBLANK('Raw Data'!D444),0,IF(AND('Raw Data'!E444&gt;'Raw Data'!D444,'Raw Data'!E444-'Raw Data'!D444&gt;0,'Raw Data'!D444-'Raw Data'!E444&lt;4),'Raw Data'!K444, 0))</f>
        <v/>
      </c>
      <c r="P449">
        <f>IF('Raw Data'!E444-'Raw Data'!D444&gt;3, 'Raw Data'!N444, IF('Raw Data'!D444-'Raw Data'!E444&gt;3, 'Raw Data'!M444, 0))</f>
        <v/>
      </c>
      <c r="Q449">
        <f>IF(ISBLANK('Raw Data'!E444),0,IF(AND('Raw Data'!E444-'Raw Data'!D444&lt;4,'Raw Data'!E444-'Raw Data'!D444&gt;0),'Raw Data'!L444,IF(AND('Raw Data'!D444&gt;'Raw Data'!E444,'Raw Data'!D444-'Raw Data'!E444&gt;0),'Raw Data'!K444,0)))</f>
        <v/>
      </c>
      <c r="R449">
        <f>IF(ISBLANK('Raw Data'!K444),0,IFERROR(IF(MATCH(SMALL('Raw Data'!K444:N444,1),L449:O449,0),SMALL('Raw Data'!K444:N444,1)),0))</f>
        <v/>
      </c>
      <c r="S449">
        <f>IF(ISBLANK('Raw Data'!K444),0,IFERROR(IF(MATCH(SMALL('Raw Data'!K444:N444,2),L449:O449,0),SMALL('Raw Data'!K444:N444,2)),0))</f>
        <v/>
      </c>
      <c r="T449">
        <f>IF(ISBLANK('Raw Data'!K444),0,IFERROR(IF(MATCH(SMALL('Raw Data'!K444:N444,3),L449:O449,0),SMALL('Raw Data'!K444:N444,3)),0))</f>
        <v/>
      </c>
      <c r="U449">
        <f>IF(ISBLANK('Raw Data'!K444),0,IFERROR(IF(MATCH(SMALL('Raw Data'!K444:N444,4),L449:O449,0),SMALL('Raw Data'!K444:N444,4)),0))</f>
        <v/>
      </c>
      <c r="V449">
        <f>IF(AND('Raw Data'!D444&lt;3, 'Raw Data'!E444&lt;3, 'Raw Data'!A444&gt;0), 'Raw Data'!AF444, 0)</f>
        <v/>
      </c>
      <c r="W449">
        <f>IF(AND('Raw Data'!D444&lt;4, 'Raw Data'!E444&lt;4, 'Raw Data'!A444&gt;0), 'Raw Data'!AI444, 0)</f>
        <v/>
      </c>
      <c r="X449">
        <f>IF(AND('Raw Data'!D444&lt;5, 'Raw Data'!E444&lt;5, 'Raw Data'!A444&gt;0), 'Raw Data'!AL444, 0)</f>
        <v/>
      </c>
      <c r="Y449">
        <f>IF(AND('Raw Data'!D444&lt;6, 'Raw Data'!E444&lt;6, 'Raw Data'!A444&gt;0), 'Raw Data'!AO444, 0)</f>
        <v/>
      </c>
      <c r="Z449">
        <f>IF(ISBLANK('Raw Data'!D444), 0, IF('Raw Data'!D444-'Raw Data'!E444&gt;1, 'Raw Data'!AW444, 0))</f>
        <v/>
      </c>
      <c r="AA449">
        <f>IF(ISBLANK('Raw Data'!A444), 0, IF(ABS('Raw Data'!D444-'Raw Data'!E444)&lt;2, 'Raw Data'!AX444, 0))</f>
        <v/>
      </c>
      <c r="AB449">
        <f>IF(ISBLANK('Raw Data'!D444), 0, IF('Raw Data'!E444-'Raw Data'!D444&gt;1, 'Raw Data'!AY444, 0))</f>
        <v/>
      </c>
      <c r="AC449">
        <f>IF(ISBLANK('Raw Data'!D444), 0, IF('Raw Data'!D444-'Raw Data'!E444&gt;2, 'Raw Data'!AZ444, 0))</f>
        <v/>
      </c>
      <c r="AD449">
        <f>IF(ISBLANK('Raw Data'!A444), 0, IF(ABS('Raw Data'!D444-'Raw Data'!E444)&lt;3, 'Raw Data'!BA444, 0))</f>
        <v/>
      </c>
      <c r="AE449">
        <f>IF(ISBLANK('Raw Data'!D444), 0, IF('Raw Data'!E444-'Raw Data'!D444&gt;2, 'Raw Data'!BB444, 0))</f>
        <v/>
      </c>
      <c r="AF449">
        <f>IF(ISBLANK('Raw Data'!D444), 0, IF('Raw Data'!D444-'Raw Data'!E444&gt;3, 'Raw Data'!BC444, 0))</f>
        <v/>
      </c>
      <c r="AG449">
        <f>IF(ISBLANK('Raw Data'!A444), 0, IF(ABS('Raw Data'!D444-'Raw Data'!E444)&lt;4, 'Raw Data'!BD444, 0))</f>
        <v/>
      </c>
      <c r="AH449">
        <f>IF(ISBLANK('Raw Data'!D444), 0, IF('Raw Data'!E444-'Raw Data'!D444&gt;3, 'Raw Data'!BE444, 0))</f>
        <v/>
      </c>
      <c r="AI449">
        <f>IF(SUM('Raw Data'!D444:E444)&gt;'Raw Data'!F444, 'Raw Data'!G444, 0)</f>
        <v/>
      </c>
      <c r="AJ449">
        <f>IF(ISBLANK('Raw Data'!D444), 0, IF(SUM('Raw Data'!D444:E444)&lt;'Raw Data'!F444, 'Raw Data'!H444, 0))</f>
        <v/>
      </c>
      <c r="AK449">
        <f>IF(ISBLANK('Raw Data'!A444), 0, IF(AND('Raw Data'!D444&lt;3, 'Raw Data'!E444&lt;3, 'Raw Data'!F444&lt;BB$2), 'Raw Data'!AF444, 0))</f>
        <v/>
      </c>
      <c r="AL449">
        <f>IF(ISBLANK('Raw Data'!A444), 0, IF(AND('Raw Data'!D444&lt;4, 'Raw Data'!E444&lt;4, 'Raw Data'!F444&lt;BB$2), 'Raw Data'!AI444, 0))</f>
        <v/>
      </c>
      <c r="AM449">
        <f>IF(ISBLANK('Raw Data'!A444), 0, IF(AND('Raw Data'!D444&lt;5, 'Raw Data'!E444&lt;5, 'Raw Data'!F444&lt;BB$2), 'Raw Data'!AL444, 0))</f>
        <v/>
      </c>
      <c r="AN449">
        <f>IF(ISBLANK('Raw Data'!A444), 0, IF(AND('Raw Data'!D444&lt;6, 'Raw Data'!E444&lt;6, 'Raw Data'!F444&lt;BB$2), 'Raw Data'!AO444, 0))</f>
        <v/>
      </c>
      <c r="AO449">
        <f>IF(ISBLANK('Raw Data'!A444), 0, IF(AND('Raw Data'!I444&lt;Analysis!$BC$2, 'Raw Data'!D444-'Raw Data'!E444&gt;1), 'Raw Data'!AW444, IF(AND('Raw Data'!J444&lt;Analysis!$BC$2, 'Raw Data'!E444-'Raw Data'!D444&gt;1), 'Raw Data'!AY444, 0)))</f>
        <v/>
      </c>
      <c r="AP449">
        <f>IF(ISBLANK('Raw Data'!A444), 0, IF(AND('Raw Data'!I444&lt;Analysis!$BC$2, 'Raw Data'!D444-'Raw Data'!E444&gt;2), 'Raw Data'!AZ444, IF(AND('Raw Data'!J444&lt;Analysis!$BC$2, 'Raw Data'!E444-'Raw Data'!D444&gt;2), 'Raw Data'!BB444, 0)))</f>
        <v/>
      </c>
      <c r="AQ449">
        <f>IF(ISBLANK('Raw Data'!A444), 0, IF(AND('Raw Data'!I444&lt;Analysis!$BC$2, 'Raw Data'!D444-'Raw Data'!E444&gt;3), 'Raw Data'!BC444, IF(AND('Raw Data'!J444&lt;Analysis!$BC$2, 'Raw Data'!E444-'Raw Data'!D444&gt;3), 'Raw Data'!BE444, 0)))</f>
        <v/>
      </c>
      <c r="AR449">
        <f>IF('Hidden Analysiss'!D445=1,IF(ABS('Raw Data'!E444-'Raw Data'!D444)&lt;2,'Raw Data'!AX444,0), 0)</f>
        <v/>
      </c>
      <c r="AS449">
        <f>IF('Hidden Analysiss'!D445=1,IF(ABS('Raw Data'!E444-'Raw Data'!D444)&lt;3,'Raw Data'!BA444,0), 0)</f>
        <v/>
      </c>
      <c r="AT449">
        <f>IF('Hidden Analysiss'!D445=1,IF(ABS('Raw Data'!E444-'Raw Data'!D444)&lt;4,'Raw Data'!BD444,0), 0)</f>
        <v/>
      </c>
      <c r="AU449">
        <f>IF(AND('Hidden Analysiss'!E445=1, ABS('Raw Data'!E444-'Raw Data'!D444)&lt;2), 'Raw Data'!AX444, 0)</f>
        <v/>
      </c>
      <c r="AV449">
        <f>IF(AND('Hidden Analysiss'!E445=1, ABS('Raw Data'!E444-'Raw Data'!D444)&lt;3), 'Raw Data'!BA444, 0)</f>
        <v/>
      </c>
      <c r="AW449">
        <f>IF(AND('Hidden Analysiss'!E445=1, ABS('Raw Data'!E444-'Raw Data'!D444)&lt;3), 'Raw Data'!BD444, 0)</f>
        <v/>
      </c>
    </row>
    <row r="450">
      <c r="A450" s="1">
        <f>'Raw Data'!A445</f>
        <v/>
      </c>
      <c r="B450">
        <f>IF('Raw Data'!E445&gt;'Raw Data'!D445, 'Raw Data'!J445, 0)</f>
        <v/>
      </c>
      <c r="C450">
        <f>IF('Raw Data'!D445&gt;'Raw Data'!E445, 'Raw Data'!I445, 0)</f>
        <v/>
      </c>
      <c r="D450">
        <f>SUM(G450:H450)</f>
        <v/>
      </c>
      <c r="E450">
        <f>IF(AND('Raw Data'!J445&lt;'Raw Data'!I445,'Raw Data'!E445&gt;'Raw Data'!D445,'Raw Data'!E445-'Raw Data'!D445&gt;3),'Raw Data'!N445,IF(AND('Raw Data'!I445&lt;'Raw Data'!J445,'Raw Data'!D445&gt;'Raw Data'!E445,'Raw Data'!D445-'Raw Data'!E445&gt;3),'Raw Data'!M445,0))</f>
        <v/>
      </c>
      <c r="F450">
        <f>IF(AND('Raw Data'!J445&lt;'Raw Data'!I445,'Raw Data'!E445&gt;'Raw Data'!D445,'Raw Data'!E445-'Raw Data'!D445&lt;4),'Raw Data'!L445,IF(AND('Raw Data'!I445&lt;'Raw Data'!J445,'Raw Data'!D445&gt;'Raw Data'!E445,'Raw Data'!D445-'Raw Data'!E445&lt;4),'Raw Data'!K445,0))</f>
        <v/>
      </c>
      <c r="G450">
        <f>IF(AND('Raw Data'!J445&lt;'Raw Data'!I445, 'Raw Data'!E445&gt;'Raw Data'!D445), 'Raw Data'!J445, 0)</f>
        <v/>
      </c>
      <c r="H450">
        <f>IF(AND('Raw Data'!J445&gt;'Raw Data'!I445, 'Raw Data'!E445&lt;'Raw Data'!D445), 'Raw Data'!I445, 0)</f>
        <v/>
      </c>
      <c r="I450">
        <f>SUM(J450:K450)</f>
        <v/>
      </c>
      <c r="J450">
        <f>IF(AND('Raw Data'!J445&gt;'Raw Data'!I445, 'Raw Data'!E445&gt;'Raw Data'!D445), 'Raw Data'!J445, 0)</f>
        <v/>
      </c>
      <c r="K450">
        <f>IF(AND('Raw Data'!I445&gt;'Raw Data'!J445, 'Raw Data'!D445&gt;'Raw Data'!E445), 'Raw Data'!I445, 0)</f>
        <v/>
      </c>
      <c r="L450">
        <f>IF('Raw Data'!E445-'Raw Data'!D445&gt;3, 'Raw Data'!N445, 0)</f>
        <v/>
      </c>
      <c r="M450">
        <f>IF('Raw Data'!D445-'Raw Data'!E445&gt;3, 'Raw Data'!M445, 0)</f>
        <v/>
      </c>
      <c r="N450">
        <f>IF(ISBLANK('Raw Data'!D445),0,IF(AND('Raw Data'!E445&gt;'Raw Data'!D445,'Raw Data'!E445-'Raw Data'!D445&gt;0,'Raw Data'!E445-'Raw Data'!D445&lt;4),'Raw Data'!L445, 0))</f>
        <v/>
      </c>
      <c r="O450">
        <f>IF(ISBLANK('Raw Data'!D445),0,IF(AND('Raw Data'!E445&gt;'Raw Data'!D445,'Raw Data'!E445-'Raw Data'!D445&gt;0,'Raw Data'!D445-'Raw Data'!E445&lt;4),'Raw Data'!K445, 0))</f>
        <v/>
      </c>
      <c r="P450">
        <f>IF('Raw Data'!E445-'Raw Data'!D445&gt;3, 'Raw Data'!N445, IF('Raw Data'!D445-'Raw Data'!E445&gt;3, 'Raw Data'!M445, 0))</f>
        <v/>
      </c>
      <c r="Q450">
        <f>IF(ISBLANK('Raw Data'!E445),0,IF(AND('Raw Data'!E445-'Raw Data'!D445&lt;4,'Raw Data'!E445-'Raw Data'!D445&gt;0),'Raw Data'!L445,IF(AND('Raw Data'!D445&gt;'Raw Data'!E445,'Raw Data'!D445-'Raw Data'!E445&gt;0),'Raw Data'!K445,0)))</f>
        <v/>
      </c>
      <c r="R450">
        <f>IF(ISBLANK('Raw Data'!K445),0,IFERROR(IF(MATCH(SMALL('Raw Data'!K445:N445,1),L450:O450,0),SMALL('Raw Data'!K445:N445,1)),0))</f>
        <v/>
      </c>
      <c r="S450">
        <f>IF(ISBLANK('Raw Data'!K445),0,IFERROR(IF(MATCH(SMALL('Raw Data'!K445:N445,2),L450:O450,0),SMALL('Raw Data'!K445:N445,2)),0))</f>
        <v/>
      </c>
      <c r="T450">
        <f>IF(ISBLANK('Raw Data'!K445),0,IFERROR(IF(MATCH(SMALL('Raw Data'!K445:N445,3),L450:O450,0),SMALL('Raw Data'!K445:N445,3)),0))</f>
        <v/>
      </c>
      <c r="U450">
        <f>IF(ISBLANK('Raw Data'!K445),0,IFERROR(IF(MATCH(SMALL('Raw Data'!K445:N445,4),L450:O450,0),SMALL('Raw Data'!K445:N445,4)),0))</f>
        <v/>
      </c>
      <c r="V450">
        <f>IF(AND('Raw Data'!D445&lt;3, 'Raw Data'!E445&lt;3, 'Raw Data'!A445&gt;0), 'Raw Data'!AF445, 0)</f>
        <v/>
      </c>
      <c r="W450">
        <f>IF(AND('Raw Data'!D445&lt;4, 'Raw Data'!E445&lt;4, 'Raw Data'!A445&gt;0), 'Raw Data'!AI445, 0)</f>
        <v/>
      </c>
      <c r="X450">
        <f>IF(AND('Raw Data'!D445&lt;5, 'Raw Data'!E445&lt;5, 'Raw Data'!A445&gt;0), 'Raw Data'!AL445, 0)</f>
        <v/>
      </c>
      <c r="Y450">
        <f>IF(AND('Raw Data'!D445&lt;6, 'Raw Data'!E445&lt;6, 'Raw Data'!A445&gt;0), 'Raw Data'!AO445, 0)</f>
        <v/>
      </c>
      <c r="Z450">
        <f>IF(ISBLANK('Raw Data'!D445), 0, IF('Raw Data'!D445-'Raw Data'!E445&gt;1, 'Raw Data'!AW445, 0))</f>
        <v/>
      </c>
      <c r="AA450">
        <f>IF(ISBLANK('Raw Data'!A445), 0, IF(ABS('Raw Data'!D445-'Raw Data'!E445)&lt;2, 'Raw Data'!AX445, 0))</f>
        <v/>
      </c>
      <c r="AB450">
        <f>IF(ISBLANK('Raw Data'!D445), 0, IF('Raw Data'!E445-'Raw Data'!D445&gt;1, 'Raw Data'!AY445, 0))</f>
        <v/>
      </c>
      <c r="AC450">
        <f>IF(ISBLANK('Raw Data'!D445), 0, IF('Raw Data'!D445-'Raw Data'!E445&gt;2, 'Raw Data'!AZ445, 0))</f>
        <v/>
      </c>
      <c r="AD450">
        <f>IF(ISBLANK('Raw Data'!A445), 0, IF(ABS('Raw Data'!D445-'Raw Data'!E445)&lt;3, 'Raw Data'!BA445, 0))</f>
        <v/>
      </c>
      <c r="AE450">
        <f>IF(ISBLANK('Raw Data'!D445), 0, IF('Raw Data'!E445-'Raw Data'!D445&gt;2, 'Raw Data'!BB445, 0))</f>
        <v/>
      </c>
      <c r="AF450">
        <f>IF(ISBLANK('Raw Data'!D445), 0, IF('Raw Data'!D445-'Raw Data'!E445&gt;3, 'Raw Data'!BC445, 0))</f>
        <v/>
      </c>
      <c r="AG450">
        <f>IF(ISBLANK('Raw Data'!A445), 0, IF(ABS('Raw Data'!D445-'Raw Data'!E445)&lt;4, 'Raw Data'!BD445, 0))</f>
        <v/>
      </c>
      <c r="AH450">
        <f>IF(ISBLANK('Raw Data'!D445), 0, IF('Raw Data'!E445-'Raw Data'!D445&gt;3, 'Raw Data'!BE445, 0))</f>
        <v/>
      </c>
      <c r="AI450">
        <f>IF(SUM('Raw Data'!D445:E445)&gt;'Raw Data'!F445, 'Raw Data'!G445, 0)</f>
        <v/>
      </c>
      <c r="AJ450">
        <f>IF(ISBLANK('Raw Data'!D445), 0, IF(SUM('Raw Data'!D445:E445)&lt;'Raw Data'!F445, 'Raw Data'!H445, 0))</f>
        <v/>
      </c>
      <c r="AK450">
        <f>IF(ISBLANK('Raw Data'!A445), 0, IF(AND('Raw Data'!D445&lt;3, 'Raw Data'!E445&lt;3, 'Raw Data'!F445&lt;BB$2), 'Raw Data'!AF445, 0))</f>
        <v/>
      </c>
      <c r="AL450">
        <f>IF(ISBLANK('Raw Data'!A445), 0, IF(AND('Raw Data'!D445&lt;4, 'Raw Data'!E445&lt;4, 'Raw Data'!F445&lt;BB$2), 'Raw Data'!AI445, 0))</f>
        <v/>
      </c>
      <c r="AM450">
        <f>IF(ISBLANK('Raw Data'!A445), 0, IF(AND('Raw Data'!D445&lt;5, 'Raw Data'!E445&lt;5, 'Raw Data'!F445&lt;BB$2), 'Raw Data'!AL445, 0))</f>
        <v/>
      </c>
      <c r="AN450">
        <f>IF(ISBLANK('Raw Data'!A445), 0, IF(AND('Raw Data'!D445&lt;6, 'Raw Data'!E445&lt;6, 'Raw Data'!F445&lt;BB$2), 'Raw Data'!AO445, 0))</f>
        <v/>
      </c>
      <c r="AO450">
        <f>IF(ISBLANK('Raw Data'!A445), 0, IF(AND('Raw Data'!I445&lt;Analysis!$BC$2, 'Raw Data'!D445-'Raw Data'!E445&gt;1), 'Raw Data'!AW445, IF(AND('Raw Data'!J445&lt;Analysis!$BC$2, 'Raw Data'!E445-'Raw Data'!D445&gt;1), 'Raw Data'!AY445, 0)))</f>
        <v/>
      </c>
      <c r="AP450">
        <f>IF(ISBLANK('Raw Data'!A445), 0, IF(AND('Raw Data'!I445&lt;Analysis!$BC$2, 'Raw Data'!D445-'Raw Data'!E445&gt;2), 'Raw Data'!AZ445, IF(AND('Raw Data'!J445&lt;Analysis!$BC$2, 'Raw Data'!E445-'Raw Data'!D445&gt;2), 'Raw Data'!BB445, 0)))</f>
        <v/>
      </c>
      <c r="AQ450">
        <f>IF(ISBLANK('Raw Data'!A445), 0, IF(AND('Raw Data'!I445&lt;Analysis!$BC$2, 'Raw Data'!D445-'Raw Data'!E445&gt;3), 'Raw Data'!BC445, IF(AND('Raw Data'!J445&lt;Analysis!$BC$2, 'Raw Data'!E445-'Raw Data'!D445&gt;3), 'Raw Data'!BE445, 0)))</f>
        <v/>
      </c>
      <c r="AR450">
        <f>IF('Hidden Analysiss'!D446=1,IF(ABS('Raw Data'!E445-'Raw Data'!D445)&lt;2,'Raw Data'!AX445,0), 0)</f>
        <v/>
      </c>
      <c r="AS450">
        <f>IF('Hidden Analysiss'!D446=1,IF(ABS('Raw Data'!E445-'Raw Data'!D445)&lt;3,'Raw Data'!BA445,0), 0)</f>
        <v/>
      </c>
      <c r="AT450">
        <f>IF('Hidden Analysiss'!D446=1,IF(ABS('Raw Data'!E445-'Raw Data'!D445)&lt;4,'Raw Data'!BD445,0), 0)</f>
        <v/>
      </c>
      <c r="AU450">
        <f>IF(AND('Hidden Analysiss'!E446=1, ABS('Raw Data'!E445-'Raw Data'!D445)&lt;2), 'Raw Data'!AX445, 0)</f>
        <v/>
      </c>
      <c r="AV450">
        <f>IF(AND('Hidden Analysiss'!E446=1, ABS('Raw Data'!E445-'Raw Data'!D445)&lt;3), 'Raw Data'!BA445, 0)</f>
        <v/>
      </c>
      <c r="AW450">
        <f>IF(AND('Hidden Analysiss'!E446=1, ABS('Raw Data'!E445-'Raw Data'!D445)&lt;3), 'Raw Data'!BD445, 0)</f>
        <v/>
      </c>
    </row>
    <row r="451">
      <c r="A451" s="1">
        <f>'Raw Data'!A446</f>
        <v/>
      </c>
      <c r="B451">
        <f>IF('Raw Data'!E446&gt;'Raw Data'!D446, 'Raw Data'!J446, 0)</f>
        <v/>
      </c>
      <c r="C451">
        <f>IF('Raw Data'!D446&gt;'Raw Data'!E446, 'Raw Data'!I446, 0)</f>
        <v/>
      </c>
      <c r="D451">
        <f>SUM(G451:H451)</f>
        <v/>
      </c>
      <c r="E451">
        <f>IF(AND('Raw Data'!J446&lt;'Raw Data'!I446,'Raw Data'!E446&gt;'Raw Data'!D446,'Raw Data'!E446-'Raw Data'!D446&gt;3),'Raw Data'!N446,IF(AND('Raw Data'!I446&lt;'Raw Data'!J446,'Raw Data'!D446&gt;'Raw Data'!E446,'Raw Data'!D446-'Raw Data'!E446&gt;3),'Raw Data'!M446,0))</f>
        <v/>
      </c>
      <c r="F451">
        <f>IF(AND('Raw Data'!J446&lt;'Raw Data'!I446,'Raw Data'!E446&gt;'Raw Data'!D446,'Raw Data'!E446-'Raw Data'!D446&lt;4),'Raw Data'!L446,IF(AND('Raw Data'!I446&lt;'Raw Data'!J446,'Raw Data'!D446&gt;'Raw Data'!E446,'Raw Data'!D446-'Raw Data'!E446&lt;4),'Raw Data'!K446,0))</f>
        <v/>
      </c>
      <c r="G451">
        <f>IF(AND('Raw Data'!J446&lt;'Raw Data'!I446, 'Raw Data'!E446&gt;'Raw Data'!D446), 'Raw Data'!J446, 0)</f>
        <v/>
      </c>
      <c r="H451">
        <f>IF(AND('Raw Data'!J446&gt;'Raw Data'!I446, 'Raw Data'!E446&lt;'Raw Data'!D446), 'Raw Data'!I446, 0)</f>
        <v/>
      </c>
      <c r="I451">
        <f>SUM(J451:K451)</f>
        <v/>
      </c>
      <c r="J451">
        <f>IF(AND('Raw Data'!J446&gt;'Raw Data'!I446, 'Raw Data'!E446&gt;'Raw Data'!D446), 'Raw Data'!J446, 0)</f>
        <v/>
      </c>
      <c r="K451">
        <f>IF(AND('Raw Data'!I446&gt;'Raw Data'!J446, 'Raw Data'!D446&gt;'Raw Data'!E446), 'Raw Data'!I446, 0)</f>
        <v/>
      </c>
      <c r="L451">
        <f>IF('Raw Data'!E446-'Raw Data'!D446&gt;3, 'Raw Data'!N446, 0)</f>
        <v/>
      </c>
      <c r="M451">
        <f>IF('Raw Data'!D446-'Raw Data'!E446&gt;3, 'Raw Data'!M446, 0)</f>
        <v/>
      </c>
      <c r="N451">
        <f>IF(ISBLANK('Raw Data'!D446),0,IF(AND('Raw Data'!E446&gt;'Raw Data'!D446,'Raw Data'!E446-'Raw Data'!D446&gt;0,'Raw Data'!E446-'Raw Data'!D446&lt;4),'Raw Data'!L446, 0))</f>
        <v/>
      </c>
      <c r="O451">
        <f>IF(ISBLANK('Raw Data'!D446),0,IF(AND('Raw Data'!E446&gt;'Raw Data'!D446,'Raw Data'!E446-'Raw Data'!D446&gt;0,'Raw Data'!D446-'Raw Data'!E446&lt;4),'Raw Data'!K446, 0))</f>
        <v/>
      </c>
      <c r="P451">
        <f>IF('Raw Data'!E446-'Raw Data'!D446&gt;3, 'Raw Data'!N446, IF('Raw Data'!D446-'Raw Data'!E446&gt;3, 'Raw Data'!M446, 0))</f>
        <v/>
      </c>
      <c r="Q451">
        <f>IF(ISBLANK('Raw Data'!E446),0,IF(AND('Raw Data'!E446-'Raw Data'!D446&lt;4,'Raw Data'!E446-'Raw Data'!D446&gt;0),'Raw Data'!L446,IF(AND('Raw Data'!D446&gt;'Raw Data'!E446,'Raw Data'!D446-'Raw Data'!E446&gt;0),'Raw Data'!K446,0)))</f>
        <v/>
      </c>
      <c r="R451">
        <f>IF(ISBLANK('Raw Data'!K446),0,IFERROR(IF(MATCH(SMALL('Raw Data'!K446:N446,1),L451:O451,0),SMALL('Raw Data'!K446:N446,1)),0))</f>
        <v/>
      </c>
      <c r="S451">
        <f>IF(ISBLANK('Raw Data'!K446),0,IFERROR(IF(MATCH(SMALL('Raw Data'!K446:N446,2),L451:O451,0),SMALL('Raw Data'!K446:N446,2)),0))</f>
        <v/>
      </c>
      <c r="T451">
        <f>IF(ISBLANK('Raw Data'!K446),0,IFERROR(IF(MATCH(SMALL('Raw Data'!K446:N446,3),L451:O451,0),SMALL('Raw Data'!K446:N446,3)),0))</f>
        <v/>
      </c>
      <c r="U451">
        <f>IF(ISBLANK('Raw Data'!K446),0,IFERROR(IF(MATCH(SMALL('Raw Data'!K446:N446,4),L451:O451,0),SMALL('Raw Data'!K446:N446,4)),0))</f>
        <v/>
      </c>
      <c r="V451">
        <f>IF(AND('Raw Data'!D446&lt;3, 'Raw Data'!E446&lt;3, 'Raw Data'!A446&gt;0), 'Raw Data'!AF446, 0)</f>
        <v/>
      </c>
      <c r="W451">
        <f>IF(AND('Raw Data'!D446&lt;4, 'Raw Data'!E446&lt;4, 'Raw Data'!A446&gt;0), 'Raw Data'!AI446, 0)</f>
        <v/>
      </c>
      <c r="X451">
        <f>IF(AND('Raw Data'!D446&lt;5, 'Raw Data'!E446&lt;5, 'Raw Data'!A446&gt;0), 'Raw Data'!AL446, 0)</f>
        <v/>
      </c>
      <c r="Y451">
        <f>IF(AND('Raw Data'!D446&lt;6, 'Raw Data'!E446&lt;6, 'Raw Data'!A446&gt;0), 'Raw Data'!AO446, 0)</f>
        <v/>
      </c>
      <c r="Z451">
        <f>IF(ISBLANK('Raw Data'!D446), 0, IF('Raw Data'!D446-'Raw Data'!E446&gt;1, 'Raw Data'!AW446, 0))</f>
        <v/>
      </c>
      <c r="AA451">
        <f>IF(ISBLANK('Raw Data'!A446), 0, IF(ABS('Raw Data'!D446-'Raw Data'!E446)&lt;2, 'Raw Data'!AX446, 0))</f>
        <v/>
      </c>
      <c r="AB451">
        <f>IF(ISBLANK('Raw Data'!D446), 0, IF('Raw Data'!E446-'Raw Data'!D446&gt;1, 'Raw Data'!AY446, 0))</f>
        <v/>
      </c>
      <c r="AC451">
        <f>IF(ISBLANK('Raw Data'!D446), 0, IF('Raw Data'!D446-'Raw Data'!E446&gt;2, 'Raw Data'!AZ446, 0))</f>
        <v/>
      </c>
      <c r="AD451">
        <f>IF(ISBLANK('Raw Data'!A446), 0, IF(ABS('Raw Data'!D446-'Raw Data'!E446)&lt;3, 'Raw Data'!BA446, 0))</f>
        <v/>
      </c>
      <c r="AE451">
        <f>IF(ISBLANK('Raw Data'!D446), 0, IF('Raw Data'!E446-'Raw Data'!D446&gt;2, 'Raw Data'!BB446, 0))</f>
        <v/>
      </c>
      <c r="AF451">
        <f>IF(ISBLANK('Raw Data'!D446), 0, IF('Raw Data'!D446-'Raw Data'!E446&gt;3, 'Raw Data'!BC446, 0))</f>
        <v/>
      </c>
      <c r="AG451">
        <f>IF(ISBLANK('Raw Data'!A446), 0, IF(ABS('Raw Data'!D446-'Raw Data'!E446)&lt;4, 'Raw Data'!BD446, 0))</f>
        <v/>
      </c>
      <c r="AH451">
        <f>IF(ISBLANK('Raw Data'!D446), 0, IF('Raw Data'!E446-'Raw Data'!D446&gt;3, 'Raw Data'!BE446, 0))</f>
        <v/>
      </c>
      <c r="AI451">
        <f>IF(SUM('Raw Data'!D446:E446)&gt;'Raw Data'!F446, 'Raw Data'!G446, 0)</f>
        <v/>
      </c>
      <c r="AJ451">
        <f>IF(ISBLANK('Raw Data'!D446), 0, IF(SUM('Raw Data'!D446:E446)&lt;'Raw Data'!F446, 'Raw Data'!H446, 0))</f>
        <v/>
      </c>
      <c r="AK451">
        <f>IF(ISBLANK('Raw Data'!A446), 0, IF(AND('Raw Data'!D446&lt;3, 'Raw Data'!E446&lt;3, 'Raw Data'!F446&lt;BB$2), 'Raw Data'!AF446, 0))</f>
        <v/>
      </c>
      <c r="AL451">
        <f>IF(ISBLANK('Raw Data'!A446), 0, IF(AND('Raw Data'!D446&lt;4, 'Raw Data'!E446&lt;4, 'Raw Data'!F446&lt;BB$2), 'Raw Data'!AI446, 0))</f>
        <v/>
      </c>
      <c r="AM451">
        <f>IF(ISBLANK('Raw Data'!A446), 0, IF(AND('Raw Data'!D446&lt;5, 'Raw Data'!E446&lt;5, 'Raw Data'!F446&lt;BB$2), 'Raw Data'!AL446, 0))</f>
        <v/>
      </c>
      <c r="AN451">
        <f>IF(ISBLANK('Raw Data'!A446), 0, IF(AND('Raw Data'!D446&lt;6, 'Raw Data'!E446&lt;6, 'Raw Data'!F446&lt;BB$2), 'Raw Data'!AO446, 0))</f>
        <v/>
      </c>
      <c r="AO451">
        <f>IF(ISBLANK('Raw Data'!A446), 0, IF(AND('Raw Data'!I446&lt;Analysis!$BC$2, 'Raw Data'!D446-'Raw Data'!E446&gt;1), 'Raw Data'!AW446, IF(AND('Raw Data'!J446&lt;Analysis!$BC$2, 'Raw Data'!E446-'Raw Data'!D446&gt;1), 'Raw Data'!AY446, 0)))</f>
        <v/>
      </c>
      <c r="AP451">
        <f>IF(ISBLANK('Raw Data'!A446), 0, IF(AND('Raw Data'!I446&lt;Analysis!$BC$2, 'Raw Data'!D446-'Raw Data'!E446&gt;2), 'Raw Data'!AZ446, IF(AND('Raw Data'!J446&lt;Analysis!$BC$2, 'Raw Data'!E446-'Raw Data'!D446&gt;2), 'Raw Data'!BB446, 0)))</f>
        <v/>
      </c>
      <c r="AQ451">
        <f>IF(ISBLANK('Raw Data'!A446), 0, IF(AND('Raw Data'!I446&lt;Analysis!$BC$2, 'Raw Data'!D446-'Raw Data'!E446&gt;3), 'Raw Data'!BC446, IF(AND('Raw Data'!J446&lt;Analysis!$BC$2, 'Raw Data'!E446-'Raw Data'!D446&gt;3), 'Raw Data'!BE446, 0)))</f>
        <v/>
      </c>
      <c r="AR451">
        <f>IF('Hidden Analysiss'!D447=1,IF(ABS('Raw Data'!E446-'Raw Data'!D446)&lt;2,'Raw Data'!AX446,0), 0)</f>
        <v/>
      </c>
      <c r="AS451">
        <f>IF('Hidden Analysiss'!D447=1,IF(ABS('Raw Data'!E446-'Raw Data'!D446)&lt;3,'Raw Data'!BA446,0), 0)</f>
        <v/>
      </c>
      <c r="AT451">
        <f>IF('Hidden Analysiss'!D447=1,IF(ABS('Raw Data'!E446-'Raw Data'!D446)&lt;4,'Raw Data'!BD446,0), 0)</f>
        <v/>
      </c>
      <c r="AU451">
        <f>IF(AND('Hidden Analysiss'!E447=1, ABS('Raw Data'!E446-'Raw Data'!D446)&lt;2), 'Raw Data'!AX446, 0)</f>
        <v/>
      </c>
      <c r="AV451">
        <f>IF(AND('Hidden Analysiss'!E447=1, ABS('Raw Data'!E446-'Raw Data'!D446)&lt;3), 'Raw Data'!BA446, 0)</f>
        <v/>
      </c>
      <c r="AW451">
        <f>IF(AND('Hidden Analysiss'!E447=1, ABS('Raw Data'!E446-'Raw Data'!D446)&lt;3), 'Raw Data'!BD446, 0)</f>
        <v/>
      </c>
    </row>
    <row r="452">
      <c r="A452" s="1">
        <f>'Raw Data'!A447</f>
        <v/>
      </c>
      <c r="B452">
        <f>IF('Raw Data'!E447&gt;'Raw Data'!D447, 'Raw Data'!J447, 0)</f>
        <v/>
      </c>
      <c r="C452">
        <f>IF('Raw Data'!D447&gt;'Raw Data'!E447, 'Raw Data'!I447, 0)</f>
        <v/>
      </c>
      <c r="D452">
        <f>SUM(G452:H452)</f>
        <v/>
      </c>
      <c r="E452">
        <f>IF(AND('Raw Data'!J447&lt;'Raw Data'!I447,'Raw Data'!E447&gt;'Raw Data'!D447,'Raw Data'!E447-'Raw Data'!D447&gt;3),'Raw Data'!N447,IF(AND('Raw Data'!I447&lt;'Raw Data'!J447,'Raw Data'!D447&gt;'Raw Data'!E447,'Raw Data'!D447-'Raw Data'!E447&gt;3),'Raw Data'!M447,0))</f>
        <v/>
      </c>
      <c r="F452">
        <f>IF(AND('Raw Data'!J447&lt;'Raw Data'!I447,'Raw Data'!E447&gt;'Raw Data'!D447,'Raw Data'!E447-'Raw Data'!D447&lt;4),'Raw Data'!L447,IF(AND('Raw Data'!I447&lt;'Raw Data'!J447,'Raw Data'!D447&gt;'Raw Data'!E447,'Raw Data'!D447-'Raw Data'!E447&lt;4),'Raw Data'!K447,0))</f>
        <v/>
      </c>
      <c r="G452">
        <f>IF(AND('Raw Data'!J447&lt;'Raw Data'!I447, 'Raw Data'!E447&gt;'Raw Data'!D447), 'Raw Data'!J447, 0)</f>
        <v/>
      </c>
      <c r="H452">
        <f>IF(AND('Raw Data'!J447&gt;'Raw Data'!I447, 'Raw Data'!E447&lt;'Raw Data'!D447), 'Raw Data'!I447, 0)</f>
        <v/>
      </c>
      <c r="I452">
        <f>SUM(J452:K452)</f>
        <v/>
      </c>
      <c r="J452">
        <f>IF(AND('Raw Data'!J447&gt;'Raw Data'!I447, 'Raw Data'!E447&gt;'Raw Data'!D447), 'Raw Data'!J447, 0)</f>
        <v/>
      </c>
      <c r="K452">
        <f>IF(AND('Raw Data'!I447&gt;'Raw Data'!J447, 'Raw Data'!D447&gt;'Raw Data'!E447), 'Raw Data'!I447, 0)</f>
        <v/>
      </c>
      <c r="L452">
        <f>IF('Raw Data'!E447-'Raw Data'!D447&gt;3, 'Raw Data'!N447, 0)</f>
        <v/>
      </c>
      <c r="M452">
        <f>IF('Raw Data'!D447-'Raw Data'!E447&gt;3, 'Raw Data'!M447, 0)</f>
        <v/>
      </c>
      <c r="N452">
        <f>IF(ISBLANK('Raw Data'!D447),0,IF(AND('Raw Data'!E447&gt;'Raw Data'!D447,'Raw Data'!E447-'Raw Data'!D447&gt;0,'Raw Data'!E447-'Raw Data'!D447&lt;4),'Raw Data'!L447, 0))</f>
        <v/>
      </c>
      <c r="O452">
        <f>IF(ISBLANK('Raw Data'!D447),0,IF(AND('Raw Data'!E447&gt;'Raw Data'!D447,'Raw Data'!E447-'Raw Data'!D447&gt;0,'Raw Data'!D447-'Raw Data'!E447&lt;4),'Raw Data'!K447, 0))</f>
        <v/>
      </c>
      <c r="P452">
        <f>IF('Raw Data'!E447-'Raw Data'!D447&gt;3, 'Raw Data'!N447, IF('Raw Data'!D447-'Raw Data'!E447&gt;3, 'Raw Data'!M447, 0))</f>
        <v/>
      </c>
      <c r="Q452">
        <f>IF(ISBLANK('Raw Data'!E447),0,IF(AND('Raw Data'!E447-'Raw Data'!D447&lt;4,'Raw Data'!E447-'Raw Data'!D447&gt;0),'Raw Data'!L447,IF(AND('Raw Data'!D447&gt;'Raw Data'!E447,'Raw Data'!D447-'Raw Data'!E447&gt;0),'Raw Data'!K447,0)))</f>
        <v/>
      </c>
      <c r="R452">
        <f>IF(ISBLANK('Raw Data'!K447),0,IFERROR(IF(MATCH(SMALL('Raw Data'!K447:N447,1),L452:O452,0),SMALL('Raw Data'!K447:N447,1)),0))</f>
        <v/>
      </c>
      <c r="S452">
        <f>IF(ISBLANK('Raw Data'!K447),0,IFERROR(IF(MATCH(SMALL('Raw Data'!K447:N447,2),L452:O452,0),SMALL('Raw Data'!K447:N447,2)),0))</f>
        <v/>
      </c>
      <c r="T452">
        <f>IF(ISBLANK('Raw Data'!K447),0,IFERROR(IF(MATCH(SMALL('Raw Data'!K447:N447,3),L452:O452,0),SMALL('Raw Data'!K447:N447,3)),0))</f>
        <v/>
      </c>
      <c r="U452">
        <f>IF(ISBLANK('Raw Data'!K447),0,IFERROR(IF(MATCH(SMALL('Raw Data'!K447:N447,4),L452:O452,0),SMALL('Raw Data'!K447:N447,4)),0))</f>
        <v/>
      </c>
      <c r="V452">
        <f>IF(AND('Raw Data'!D447&lt;3, 'Raw Data'!E447&lt;3, 'Raw Data'!A447&gt;0), 'Raw Data'!AF447, 0)</f>
        <v/>
      </c>
      <c r="W452">
        <f>IF(AND('Raw Data'!D447&lt;4, 'Raw Data'!E447&lt;4, 'Raw Data'!A447&gt;0), 'Raw Data'!AI447, 0)</f>
        <v/>
      </c>
      <c r="X452">
        <f>IF(AND('Raw Data'!D447&lt;5, 'Raw Data'!E447&lt;5, 'Raw Data'!A447&gt;0), 'Raw Data'!AL447, 0)</f>
        <v/>
      </c>
      <c r="Y452">
        <f>IF(AND('Raw Data'!D447&lt;6, 'Raw Data'!E447&lt;6, 'Raw Data'!A447&gt;0), 'Raw Data'!AO447, 0)</f>
        <v/>
      </c>
      <c r="Z452">
        <f>IF(ISBLANK('Raw Data'!D447), 0, IF('Raw Data'!D447-'Raw Data'!E447&gt;1, 'Raw Data'!AW447, 0))</f>
        <v/>
      </c>
      <c r="AA452">
        <f>IF(ISBLANK('Raw Data'!A447), 0, IF(ABS('Raw Data'!D447-'Raw Data'!E447)&lt;2, 'Raw Data'!AX447, 0))</f>
        <v/>
      </c>
      <c r="AB452">
        <f>IF(ISBLANK('Raw Data'!D447), 0, IF('Raw Data'!E447-'Raw Data'!D447&gt;1, 'Raw Data'!AY447, 0))</f>
        <v/>
      </c>
      <c r="AC452">
        <f>IF(ISBLANK('Raw Data'!D447), 0, IF('Raw Data'!D447-'Raw Data'!E447&gt;2, 'Raw Data'!AZ447, 0))</f>
        <v/>
      </c>
      <c r="AD452">
        <f>IF(ISBLANK('Raw Data'!A447), 0, IF(ABS('Raw Data'!D447-'Raw Data'!E447)&lt;3, 'Raw Data'!BA447, 0))</f>
        <v/>
      </c>
      <c r="AE452">
        <f>IF(ISBLANK('Raw Data'!D447), 0, IF('Raw Data'!E447-'Raw Data'!D447&gt;2, 'Raw Data'!BB447, 0))</f>
        <v/>
      </c>
      <c r="AF452">
        <f>IF(ISBLANK('Raw Data'!D447), 0, IF('Raw Data'!D447-'Raw Data'!E447&gt;3, 'Raw Data'!BC447, 0))</f>
        <v/>
      </c>
      <c r="AG452">
        <f>IF(ISBLANK('Raw Data'!A447), 0, IF(ABS('Raw Data'!D447-'Raw Data'!E447)&lt;4, 'Raw Data'!BD447, 0))</f>
        <v/>
      </c>
      <c r="AH452">
        <f>IF(ISBLANK('Raw Data'!D447), 0, IF('Raw Data'!E447-'Raw Data'!D447&gt;3, 'Raw Data'!BE447, 0))</f>
        <v/>
      </c>
      <c r="AI452">
        <f>IF(SUM('Raw Data'!D447:E447)&gt;'Raw Data'!F447, 'Raw Data'!G447, 0)</f>
        <v/>
      </c>
      <c r="AJ452">
        <f>IF(ISBLANK('Raw Data'!D447), 0, IF(SUM('Raw Data'!D447:E447)&lt;'Raw Data'!F447, 'Raw Data'!H447, 0))</f>
        <v/>
      </c>
      <c r="AK452">
        <f>IF(ISBLANK('Raw Data'!A447), 0, IF(AND('Raw Data'!D447&lt;3, 'Raw Data'!E447&lt;3, 'Raw Data'!F447&lt;BB$2), 'Raw Data'!AF447, 0))</f>
        <v/>
      </c>
      <c r="AL452">
        <f>IF(ISBLANK('Raw Data'!A447), 0, IF(AND('Raw Data'!D447&lt;4, 'Raw Data'!E447&lt;4, 'Raw Data'!F447&lt;BB$2), 'Raw Data'!AI447, 0))</f>
        <v/>
      </c>
      <c r="AM452">
        <f>IF(ISBLANK('Raw Data'!A447), 0, IF(AND('Raw Data'!D447&lt;5, 'Raw Data'!E447&lt;5, 'Raw Data'!F447&lt;BB$2), 'Raw Data'!AL447, 0))</f>
        <v/>
      </c>
      <c r="AN452">
        <f>IF(ISBLANK('Raw Data'!A447), 0, IF(AND('Raw Data'!D447&lt;6, 'Raw Data'!E447&lt;6, 'Raw Data'!F447&lt;BB$2), 'Raw Data'!AO447, 0))</f>
        <v/>
      </c>
      <c r="AO452">
        <f>IF(ISBLANK('Raw Data'!A447), 0, IF(AND('Raw Data'!I447&lt;Analysis!$BC$2, 'Raw Data'!D447-'Raw Data'!E447&gt;1), 'Raw Data'!AW447, IF(AND('Raw Data'!J447&lt;Analysis!$BC$2, 'Raw Data'!E447-'Raw Data'!D447&gt;1), 'Raw Data'!AY447, 0)))</f>
        <v/>
      </c>
      <c r="AP452">
        <f>IF(ISBLANK('Raw Data'!A447), 0, IF(AND('Raw Data'!I447&lt;Analysis!$BC$2, 'Raw Data'!D447-'Raw Data'!E447&gt;2), 'Raw Data'!AZ447, IF(AND('Raw Data'!J447&lt;Analysis!$BC$2, 'Raw Data'!E447-'Raw Data'!D447&gt;2), 'Raw Data'!BB447, 0)))</f>
        <v/>
      </c>
      <c r="AQ452">
        <f>IF(ISBLANK('Raw Data'!A447), 0, IF(AND('Raw Data'!I447&lt;Analysis!$BC$2, 'Raw Data'!D447-'Raw Data'!E447&gt;3), 'Raw Data'!BC447, IF(AND('Raw Data'!J447&lt;Analysis!$BC$2, 'Raw Data'!E447-'Raw Data'!D447&gt;3), 'Raw Data'!BE447, 0)))</f>
        <v/>
      </c>
      <c r="AR452">
        <f>IF('Hidden Analysiss'!D448=1,IF(ABS('Raw Data'!E447-'Raw Data'!D447)&lt;2,'Raw Data'!AX447,0), 0)</f>
        <v/>
      </c>
      <c r="AS452">
        <f>IF('Hidden Analysiss'!D448=1,IF(ABS('Raw Data'!E447-'Raw Data'!D447)&lt;3,'Raw Data'!BA447,0), 0)</f>
        <v/>
      </c>
      <c r="AT452">
        <f>IF('Hidden Analysiss'!D448=1,IF(ABS('Raw Data'!E447-'Raw Data'!D447)&lt;4,'Raw Data'!BD447,0), 0)</f>
        <v/>
      </c>
      <c r="AU452">
        <f>IF(AND('Hidden Analysiss'!E448=1, ABS('Raw Data'!E447-'Raw Data'!D447)&lt;2), 'Raw Data'!AX447, 0)</f>
        <v/>
      </c>
      <c r="AV452">
        <f>IF(AND('Hidden Analysiss'!E448=1, ABS('Raw Data'!E447-'Raw Data'!D447)&lt;3), 'Raw Data'!BA447, 0)</f>
        <v/>
      </c>
      <c r="AW452">
        <f>IF(AND('Hidden Analysiss'!E448=1, ABS('Raw Data'!E447-'Raw Data'!D447)&lt;3), 'Raw Data'!BD447, 0)</f>
        <v/>
      </c>
    </row>
    <row r="453">
      <c r="A453" s="1">
        <f>'Raw Data'!A448</f>
        <v/>
      </c>
      <c r="B453">
        <f>IF('Raw Data'!E448&gt;'Raw Data'!D448, 'Raw Data'!J448, 0)</f>
        <v/>
      </c>
      <c r="C453">
        <f>IF('Raw Data'!D448&gt;'Raw Data'!E448, 'Raw Data'!I448, 0)</f>
        <v/>
      </c>
      <c r="D453">
        <f>SUM(G453:H453)</f>
        <v/>
      </c>
      <c r="E453">
        <f>IF(AND('Raw Data'!J448&lt;'Raw Data'!I448,'Raw Data'!E448&gt;'Raw Data'!D448,'Raw Data'!E448-'Raw Data'!D448&gt;3),'Raw Data'!N448,IF(AND('Raw Data'!I448&lt;'Raw Data'!J448,'Raw Data'!D448&gt;'Raw Data'!E448,'Raw Data'!D448-'Raw Data'!E448&gt;3),'Raw Data'!M448,0))</f>
        <v/>
      </c>
      <c r="F453">
        <f>IF(AND('Raw Data'!J448&lt;'Raw Data'!I448,'Raw Data'!E448&gt;'Raw Data'!D448,'Raw Data'!E448-'Raw Data'!D448&lt;4),'Raw Data'!L448,IF(AND('Raw Data'!I448&lt;'Raw Data'!J448,'Raw Data'!D448&gt;'Raw Data'!E448,'Raw Data'!D448-'Raw Data'!E448&lt;4),'Raw Data'!K448,0))</f>
        <v/>
      </c>
      <c r="G453">
        <f>IF(AND('Raw Data'!J448&lt;'Raw Data'!I448, 'Raw Data'!E448&gt;'Raw Data'!D448), 'Raw Data'!J448, 0)</f>
        <v/>
      </c>
      <c r="H453">
        <f>IF(AND('Raw Data'!J448&gt;'Raw Data'!I448, 'Raw Data'!E448&lt;'Raw Data'!D448), 'Raw Data'!I448, 0)</f>
        <v/>
      </c>
      <c r="I453">
        <f>SUM(J453:K453)</f>
        <v/>
      </c>
      <c r="J453">
        <f>IF(AND('Raw Data'!J448&gt;'Raw Data'!I448, 'Raw Data'!E448&gt;'Raw Data'!D448), 'Raw Data'!J448, 0)</f>
        <v/>
      </c>
      <c r="K453">
        <f>IF(AND('Raw Data'!I448&gt;'Raw Data'!J448, 'Raw Data'!D448&gt;'Raw Data'!E448), 'Raw Data'!I448, 0)</f>
        <v/>
      </c>
      <c r="L453">
        <f>IF('Raw Data'!E448-'Raw Data'!D448&gt;3, 'Raw Data'!N448, 0)</f>
        <v/>
      </c>
      <c r="M453">
        <f>IF('Raw Data'!D448-'Raw Data'!E448&gt;3, 'Raw Data'!M448, 0)</f>
        <v/>
      </c>
      <c r="N453">
        <f>IF(ISBLANK('Raw Data'!D448),0,IF(AND('Raw Data'!E448&gt;'Raw Data'!D448,'Raw Data'!E448-'Raw Data'!D448&gt;0,'Raw Data'!E448-'Raw Data'!D448&lt;4),'Raw Data'!L448, 0))</f>
        <v/>
      </c>
      <c r="O453">
        <f>IF(ISBLANK('Raw Data'!D448),0,IF(AND('Raw Data'!E448&gt;'Raw Data'!D448,'Raw Data'!E448-'Raw Data'!D448&gt;0,'Raw Data'!D448-'Raw Data'!E448&lt;4),'Raw Data'!K448, 0))</f>
        <v/>
      </c>
      <c r="P453">
        <f>IF('Raw Data'!E448-'Raw Data'!D448&gt;3, 'Raw Data'!N448, IF('Raw Data'!D448-'Raw Data'!E448&gt;3, 'Raw Data'!M448, 0))</f>
        <v/>
      </c>
      <c r="Q453">
        <f>IF(ISBLANK('Raw Data'!E448),0,IF(AND('Raw Data'!E448-'Raw Data'!D448&lt;4,'Raw Data'!E448-'Raw Data'!D448&gt;0),'Raw Data'!L448,IF(AND('Raw Data'!D448&gt;'Raw Data'!E448,'Raw Data'!D448-'Raw Data'!E448&gt;0),'Raw Data'!K448,0)))</f>
        <v/>
      </c>
      <c r="R453">
        <f>IF(ISBLANK('Raw Data'!K448),0,IFERROR(IF(MATCH(SMALL('Raw Data'!K448:N448,1),L453:O453,0),SMALL('Raw Data'!K448:N448,1)),0))</f>
        <v/>
      </c>
      <c r="S453">
        <f>IF(ISBLANK('Raw Data'!K448),0,IFERROR(IF(MATCH(SMALL('Raw Data'!K448:N448,2),L453:O453,0),SMALL('Raw Data'!K448:N448,2)),0))</f>
        <v/>
      </c>
      <c r="T453">
        <f>IF(ISBLANK('Raw Data'!K448),0,IFERROR(IF(MATCH(SMALL('Raw Data'!K448:N448,3),L453:O453,0),SMALL('Raw Data'!K448:N448,3)),0))</f>
        <v/>
      </c>
      <c r="U453">
        <f>IF(ISBLANK('Raw Data'!K448),0,IFERROR(IF(MATCH(SMALL('Raw Data'!K448:N448,4),L453:O453,0),SMALL('Raw Data'!K448:N448,4)),0))</f>
        <v/>
      </c>
      <c r="V453">
        <f>IF(AND('Raw Data'!D448&lt;3, 'Raw Data'!E448&lt;3, 'Raw Data'!A448&gt;0), 'Raw Data'!AF448, 0)</f>
        <v/>
      </c>
      <c r="W453">
        <f>IF(AND('Raw Data'!D448&lt;4, 'Raw Data'!E448&lt;4, 'Raw Data'!A448&gt;0), 'Raw Data'!AI448, 0)</f>
        <v/>
      </c>
      <c r="X453">
        <f>IF(AND('Raw Data'!D448&lt;5, 'Raw Data'!E448&lt;5, 'Raw Data'!A448&gt;0), 'Raw Data'!AL448, 0)</f>
        <v/>
      </c>
      <c r="Y453">
        <f>IF(AND('Raw Data'!D448&lt;6, 'Raw Data'!E448&lt;6, 'Raw Data'!A448&gt;0), 'Raw Data'!AO448, 0)</f>
        <v/>
      </c>
      <c r="Z453">
        <f>IF(ISBLANK('Raw Data'!D448), 0, IF('Raw Data'!D448-'Raw Data'!E448&gt;1, 'Raw Data'!AW448, 0))</f>
        <v/>
      </c>
      <c r="AA453">
        <f>IF(ISBLANK('Raw Data'!A448), 0, IF(ABS('Raw Data'!D448-'Raw Data'!E448)&lt;2, 'Raw Data'!AX448, 0))</f>
        <v/>
      </c>
      <c r="AB453">
        <f>IF(ISBLANK('Raw Data'!D448), 0, IF('Raw Data'!E448-'Raw Data'!D448&gt;1, 'Raw Data'!AY448, 0))</f>
        <v/>
      </c>
      <c r="AC453">
        <f>IF(ISBLANK('Raw Data'!D448), 0, IF('Raw Data'!D448-'Raw Data'!E448&gt;2, 'Raw Data'!AZ448, 0))</f>
        <v/>
      </c>
      <c r="AD453">
        <f>IF(ISBLANK('Raw Data'!A448), 0, IF(ABS('Raw Data'!D448-'Raw Data'!E448)&lt;3, 'Raw Data'!BA448, 0))</f>
        <v/>
      </c>
      <c r="AE453">
        <f>IF(ISBLANK('Raw Data'!D448), 0, IF('Raw Data'!E448-'Raw Data'!D448&gt;2, 'Raw Data'!BB448, 0))</f>
        <v/>
      </c>
      <c r="AF453">
        <f>IF(ISBLANK('Raw Data'!D448), 0, IF('Raw Data'!D448-'Raw Data'!E448&gt;3, 'Raw Data'!BC448, 0))</f>
        <v/>
      </c>
      <c r="AG453">
        <f>IF(ISBLANK('Raw Data'!A448), 0, IF(ABS('Raw Data'!D448-'Raw Data'!E448)&lt;4, 'Raw Data'!BD448, 0))</f>
        <v/>
      </c>
      <c r="AH453">
        <f>IF(ISBLANK('Raw Data'!D448), 0, IF('Raw Data'!E448-'Raw Data'!D448&gt;3, 'Raw Data'!BE448, 0))</f>
        <v/>
      </c>
      <c r="AI453">
        <f>IF(SUM('Raw Data'!D448:E448)&gt;'Raw Data'!F448, 'Raw Data'!G448, 0)</f>
        <v/>
      </c>
      <c r="AJ453">
        <f>IF(ISBLANK('Raw Data'!D448), 0, IF(SUM('Raw Data'!D448:E448)&lt;'Raw Data'!F448, 'Raw Data'!H448, 0))</f>
        <v/>
      </c>
      <c r="AK453">
        <f>IF(ISBLANK('Raw Data'!A448), 0, IF(AND('Raw Data'!D448&lt;3, 'Raw Data'!E448&lt;3, 'Raw Data'!F448&lt;BB$2), 'Raw Data'!AF448, 0))</f>
        <v/>
      </c>
      <c r="AL453">
        <f>IF(ISBLANK('Raw Data'!A448), 0, IF(AND('Raw Data'!D448&lt;4, 'Raw Data'!E448&lt;4, 'Raw Data'!F448&lt;BB$2), 'Raw Data'!AI448, 0))</f>
        <v/>
      </c>
      <c r="AM453">
        <f>IF(ISBLANK('Raw Data'!A448), 0, IF(AND('Raw Data'!D448&lt;5, 'Raw Data'!E448&lt;5, 'Raw Data'!F448&lt;BB$2), 'Raw Data'!AL448, 0))</f>
        <v/>
      </c>
      <c r="AN453">
        <f>IF(ISBLANK('Raw Data'!A448), 0, IF(AND('Raw Data'!D448&lt;6, 'Raw Data'!E448&lt;6, 'Raw Data'!F448&lt;BB$2), 'Raw Data'!AO448, 0))</f>
        <v/>
      </c>
      <c r="AO453">
        <f>IF(ISBLANK('Raw Data'!A448), 0, IF(AND('Raw Data'!I448&lt;Analysis!$BC$2, 'Raw Data'!D448-'Raw Data'!E448&gt;1), 'Raw Data'!AW448, IF(AND('Raw Data'!J448&lt;Analysis!$BC$2, 'Raw Data'!E448-'Raw Data'!D448&gt;1), 'Raw Data'!AY448, 0)))</f>
        <v/>
      </c>
      <c r="AP453">
        <f>IF(ISBLANK('Raw Data'!A448), 0, IF(AND('Raw Data'!I448&lt;Analysis!$BC$2, 'Raw Data'!D448-'Raw Data'!E448&gt;2), 'Raw Data'!AZ448, IF(AND('Raw Data'!J448&lt;Analysis!$BC$2, 'Raw Data'!E448-'Raw Data'!D448&gt;2), 'Raw Data'!BB448, 0)))</f>
        <v/>
      </c>
      <c r="AQ453">
        <f>IF(ISBLANK('Raw Data'!A448), 0, IF(AND('Raw Data'!I448&lt;Analysis!$BC$2, 'Raw Data'!D448-'Raw Data'!E448&gt;3), 'Raw Data'!BC448, IF(AND('Raw Data'!J448&lt;Analysis!$BC$2, 'Raw Data'!E448-'Raw Data'!D448&gt;3), 'Raw Data'!BE448, 0)))</f>
        <v/>
      </c>
      <c r="AR453">
        <f>IF('Hidden Analysiss'!D449=1,IF(ABS('Raw Data'!E448-'Raw Data'!D448)&lt;2,'Raw Data'!AX448,0), 0)</f>
        <v/>
      </c>
      <c r="AS453">
        <f>IF('Hidden Analysiss'!D449=1,IF(ABS('Raw Data'!E448-'Raw Data'!D448)&lt;3,'Raw Data'!BA448,0), 0)</f>
        <v/>
      </c>
      <c r="AT453">
        <f>IF('Hidden Analysiss'!D449=1,IF(ABS('Raw Data'!E448-'Raw Data'!D448)&lt;4,'Raw Data'!BD448,0), 0)</f>
        <v/>
      </c>
      <c r="AU453">
        <f>IF(AND('Hidden Analysiss'!E449=1, ABS('Raw Data'!E448-'Raw Data'!D448)&lt;2), 'Raw Data'!AX448, 0)</f>
        <v/>
      </c>
      <c r="AV453">
        <f>IF(AND('Hidden Analysiss'!E449=1, ABS('Raw Data'!E448-'Raw Data'!D448)&lt;3), 'Raw Data'!BA448, 0)</f>
        <v/>
      </c>
      <c r="AW453">
        <f>IF(AND('Hidden Analysiss'!E449=1, ABS('Raw Data'!E448-'Raw Data'!D448)&lt;3), 'Raw Data'!BD448, 0)</f>
        <v/>
      </c>
    </row>
    <row r="454">
      <c r="A454" s="1">
        <f>'Raw Data'!A449</f>
        <v/>
      </c>
      <c r="B454">
        <f>IF('Raw Data'!E449&gt;'Raw Data'!D449, 'Raw Data'!J449, 0)</f>
        <v/>
      </c>
      <c r="C454">
        <f>IF('Raw Data'!D449&gt;'Raw Data'!E449, 'Raw Data'!I449, 0)</f>
        <v/>
      </c>
      <c r="D454">
        <f>SUM(G454:H454)</f>
        <v/>
      </c>
      <c r="E454">
        <f>IF(AND('Raw Data'!J449&lt;'Raw Data'!I449,'Raw Data'!E449&gt;'Raw Data'!D449,'Raw Data'!E449-'Raw Data'!D449&gt;3),'Raw Data'!N449,IF(AND('Raw Data'!I449&lt;'Raw Data'!J449,'Raw Data'!D449&gt;'Raw Data'!E449,'Raw Data'!D449-'Raw Data'!E449&gt;3),'Raw Data'!M449,0))</f>
        <v/>
      </c>
      <c r="F454">
        <f>IF(AND('Raw Data'!J449&lt;'Raw Data'!I449,'Raw Data'!E449&gt;'Raw Data'!D449,'Raw Data'!E449-'Raw Data'!D449&lt;4),'Raw Data'!L449,IF(AND('Raw Data'!I449&lt;'Raw Data'!J449,'Raw Data'!D449&gt;'Raw Data'!E449,'Raw Data'!D449-'Raw Data'!E449&lt;4),'Raw Data'!K449,0))</f>
        <v/>
      </c>
      <c r="G454">
        <f>IF(AND('Raw Data'!J449&lt;'Raw Data'!I449, 'Raw Data'!E449&gt;'Raw Data'!D449), 'Raw Data'!J449, 0)</f>
        <v/>
      </c>
      <c r="H454">
        <f>IF(AND('Raw Data'!J449&gt;'Raw Data'!I449, 'Raw Data'!E449&lt;'Raw Data'!D449), 'Raw Data'!I449, 0)</f>
        <v/>
      </c>
      <c r="I454">
        <f>SUM(J454:K454)</f>
        <v/>
      </c>
      <c r="J454">
        <f>IF(AND('Raw Data'!J449&gt;'Raw Data'!I449, 'Raw Data'!E449&gt;'Raw Data'!D449), 'Raw Data'!J449, 0)</f>
        <v/>
      </c>
      <c r="K454">
        <f>IF(AND('Raw Data'!I449&gt;'Raw Data'!J449, 'Raw Data'!D449&gt;'Raw Data'!E449), 'Raw Data'!I449, 0)</f>
        <v/>
      </c>
      <c r="L454">
        <f>IF('Raw Data'!E449-'Raw Data'!D449&gt;3, 'Raw Data'!N449, 0)</f>
        <v/>
      </c>
      <c r="M454">
        <f>IF('Raw Data'!D449-'Raw Data'!E449&gt;3, 'Raw Data'!M449, 0)</f>
        <v/>
      </c>
      <c r="N454">
        <f>IF(ISBLANK('Raw Data'!D449),0,IF(AND('Raw Data'!E449&gt;'Raw Data'!D449,'Raw Data'!E449-'Raw Data'!D449&gt;0,'Raw Data'!E449-'Raw Data'!D449&lt;4),'Raw Data'!L449, 0))</f>
        <v/>
      </c>
      <c r="O454">
        <f>IF(ISBLANK('Raw Data'!D449),0,IF(AND('Raw Data'!E449&gt;'Raw Data'!D449,'Raw Data'!E449-'Raw Data'!D449&gt;0,'Raw Data'!D449-'Raw Data'!E449&lt;4),'Raw Data'!K449, 0))</f>
        <v/>
      </c>
      <c r="P454">
        <f>IF('Raw Data'!E449-'Raw Data'!D449&gt;3, 'Raw Data'!N449, IF('Raw Data'!D449-'Raw Data'!E449&gt;3, 'Raw Data'!M449, 0))</f>
        <v/>
      </c>
      <c r="Q454">
        <f>IF(ISBLANK('Raw Data'!E449),0,IF(AND('Raw Data'!E449-'Raw Data'!D449&lt;4,'Raw Data'!E449-'Raw Data'!D449&gt;0),'Raw Data'!L449,IF(AND('Raw Data'!D449&gt;'Raw Data'!E449,'Raw Data'!D449-'Raw Data'!E449&gt;0),'Raw Data'!K449,0)))</f>
        <v/>
      </c>
      <c r="R454">
        <f>IF(ISBLANK('Raw Data'!K449),0,IFERROR(IF(MATCH(SMALL('Raw Data'!K449:N449,1),L454:O454,0),SMALL('Raw Data'!K449:N449,1)),0))</f>
        <v/>
      </c>
      <c r="S454">
        <f>IF(ISBLANK('Raw Data'!K449),0,IFERROR(IF(MATCH(SMALL('Raw Data'!K449:N449,2),L454:O454,0),SMALL('Raw Data'!K449:N449,2)),0))</f>
        <v/>
      </c>
      <c r="T454">
        <f>IF(ISBLANK('Raw Data'!K449),0,IFERROR(IF(MATCH(SMALL('Raw Data'!K449:N449,3),L454:O454,0),SMALL('Raw Data'!K449:N449,3)),0))</f>
        <v/>
      </c>
      <c r="U454">
        <f>IF(ISBLANK('Raw Data'!K449),0,IFERROR(IF(MATCH(SMALL('Raw Data'!K449:N449,4),L454:O454,0),SMALL('Raw Data'!K449:N449,4)),0))</f>
        <v/>
      </c>
      <c r="V454">
        <f>IF(AND('Raw Data'!D449&lt;3, 'Raw Data'!E449&lt;3, 'Raw Data'!A449&gt;0), 'Raw Data'!AF449, 0)</f>
        <v/>
      </c>
      <c r="W454">
        <f>IF(AND('Raw Data'!D449&lt;4, 'Raw Data'!E449&lt;4, 'Raw Data'!A449&gt;0), 'Raw Data'!AI449, 0)</f>
        <v/>
      </c>
      <c r="X454">
        <f>IF(AND('Raw Data'!D449&lt;5, 'Raw Data'!E449&lt;5, 'Raw Data'!A449&gt;0), 'Raw Data'!AL449, 0)</f>
        <v/>
      </c>
      <c r="Y454">
        <f>IF(AND('Raw Data'!D449&lt;6, 'Raw Data'!E449&lt;6, 'Raw Data'!A449&gt;0), 'Raw Data'!AO449, 0)</f>
        <v/>
      </c>
      <c r="Z454">
        <f>IF(ISBLANK('Raw Data'!D449), 0, IF('Raw Data'!D449-'Raw Data'!E449&gt;1, 'Raw Data'!AW449, 0))</f>
        <v/>
      </c>
      <c r="AA454">
        <f>IF(ISBLANK('Raw Data'!A449), 0, IF(ABS('Raw Data'!D449-'Raw Data'!E449)&lt;2, 'Raw Data'!AX449, 0))</f>
        <v/>
      </c>
      <c r="AB454">
        <f>IF(ISBLANK('Raw Data'!D449), 0, IF('Raw Data'!E449-'Raw Data'!D449&gt;1, 'Raw Data'!AY449, 0))</f>
        <v/>
      </c>
      <c r="AC454">
        <f>IF(ISBLANK('Raw Data'!D449), 0, IF('Raw Data'!D449-'Raw Data'!E449&gt;2, 'Raw Data'!AZ449, 0))</f>
        <v/>
      </c>
      <c r="AD454">
        <f>IF(ISBLANK('Raw Data'!A449), 0, IF(ABS('Raw Data'!D449-'Raw Data'!E449)&lt;3, 'Raw Data'!BA449, 0))</f>
        <v/>
      </c>
      <c r="AE454">
        <f>IF(ISBLANK('Raw Data'!D449), 0, IF('Raw Data'!E449-'Raw Data'!D449&gt;2, 'Raw Data'!BB449, 0))</f>
        <v/>
      </c>
      <c r="AF454">
        <f>IF(ISBLANK('Raw Data'!D449), 0, IF('Raw Data'!D449-'Raw Data'!E449&gt;3, 'Raw Data'!BC449, 0))</f>
        <v/>
      </c>
      <c r="AG454">
        <f>IF(ISBLANK('Raw Data'!A449), 0, IF(ABS('Raw Data'!D449-'Raw Data'!E449)&lt;4, 'Raw Data'!BD449, 0))</f>
        <v/>
      </c>
      <c r="AH454">
        <f>IF(ISBLANK('Raw Data'!D449), 0, IF('Raw Data'!E449-'Raw Data'!D449&gt;3, 'Raw Data'!BE449, 0))</f>
        <v/>
      </c>
      <c r="AI454">
        <f>IF(SUM('Raw Data'!D449:E449)&gt;'Raw Data'!F449, 'Raw Data'!G449, 0)</f>
        <v/>
      </c>
      <c r="AJ454">
        <f>IF(ISBLANK('Raw Data'!D449), 0, IF(SUM('Raw Data'!D449:E449)&lt;'Raw Data'!F449, 'Raw Data'!H449, 0))</f>
        <v/>
      </c>
      <c r="AK454">
        <f>IF(ISBLANK('Raw Data'!A449), 0, IF(AND('Raw Data'!D449&lt;3, 'Raw Data'!E449&lt;3, 'Raw Data'!F449&lt;BB$2), 'Raw Data'!AF449, 0))</f>
        <v/>
      </c>
      <c r="AL454">
        <f>IF(ISBLANK('Raw Data'!A449), 0, IF(AND('Raw Data'!D449&lt;4, 'Raw Data'!E449&lt;4, 'Raw Data'!F449&lt;BB$2), 'Raw Data'!AI449, 0))</f>
        <v/>
      </c>
      <c r="AM454">
        <f>IF(ISBLANK('Raw Data'!A449), 0, IF(AND('Raw Data'!D449&lt;5, 'Raw Data'!E449&lt;5, 'Raw Data'!F449&lt;BB$2), 'Raw Data'!AL449, 0))</f>
        <v/>
      </c>
      <c r="AN454">
        <f>IF(ISBLANK('Raw Data'!A449), 0, IF(AND('Raw Data'!D449&lt;6, 'Raw Data'!E449&lt;6, 'Raw Data'!F449&lt;BB$2), 'Raw Data'!AO449, 0))</f>
        <v/>
      </c>
      <c r="AO454">
        <f>IF(ISBLANK('Raw Data'!A449), 0, IF(AND('Raw Data'!I449&lt;Analysis!$BC$2, 'Raw Data'!D449-'Raw Data'!E449&gt;1), 'Raw Data'!AW449, IF(AND('Raw Data'!J449&lt;Analysis!$BC$2, 'Raw Data'!E449-'Raw Data'!D449&gt;1), 'Raw Data'!AY449, 0)))</f>
        <v/>
      </c>
      <c r="AP454">
        <f>IF(ISBLANK('Raw Data'!A449), 0, IF(AND('Raw Data'!I449&lt;Analysis!$BC$2, 'Raw Data'!D449-'Raw Data'!E449&gt;2), 'Raw Data'!AZ449, IF(AND('Raw Data'!J449&lt;Analysis!$BC$2, 'Raw Data'!E449-'Raw Data'!D449&gt;2), 'Raw Data'!BB449, 0)))</f>
        <v/>
      </c>
      <c r="AQ454">
        <f>IF(ISBLANK('Raw Data'!A449), 0, IF(AND('Raw Data'!I449&lt;Analysis!$BC$2, 'Raw Data'!D449-'Raw Data'!E449&gt;3), 'Raw Data'!BC449, IF(AND('Raw Data'!J449&lt;Analysis!$BC$2, 'Raw Data'!E449-'Raw Data'!D449&gt;3), 'Raw Data'!BE449, 0)))</f>
        <v/>
      </c>
      <c r="AR454">
        <f>IF('Hidden Analysiss'!D450=1,IF(ABS('Raw Data'!E449-'Raw Data'!D449)&lt;2,'Raw Data'!AX449,0), 0)</f>
        <v/>
      </c>
      <c r="AS454">
        <f>IF('Hidden Analysiss'!D450=1,IF(ABS('Raw Data'!E449-'Raw Data'!D449)&lt;3,'Raw Data'!BA449,0), 0)</f>
        <v/>
      </c>
      <c r="AT454">
        <f>IF('Hidden Analysiss'!D450=1,IF(ABS('Raw Data'!E449-'Raw Data'!D449)&lt;4,'Raw Data'!BD449,0), 0)</f>
        <v/>
      </c>
      <c r="AU454">
        <f>IF(AND('Hidden Analysiss'!E450=1, ABS('Raw Data'!E449-'Raw Data'!D449)&lt;2), 'Raw Data'!AX449, 0)</f>
        <v/>
      </c>
      <c r="AV454">
        <f>IF(AND('Hidden Analysiss'!E450=1, ABS('Raw Data'!E449-'Raw Data'!D449)&lt;3), 'Raw Data'!BA449, 0)</f>
        <v/>
      </c>
      <c r="AW454">
        <f>IF(AND('Hidden Analysiss'!E450=1, ABS('Raw Data'!E449-'Raw Data'!D449)&lt;3), 'Raw Data'!BD449, 0)</f>
        <v/>
      </c>
    </row>
    <row r="455">
      <c r="A455" s="1">
        <f>'Raw Data'!A450</f>
        <v/>
      </c>
      <c r="B455">
        <f>IF('Raw Data'!E450&gt;'Raw Data'!D450, 'Raw Data'!J450, 0)</f>
        <v/>
      </c>
      <c r="C455">
        <f>IF('Raw Data'!D450&gt;'Raw Data'!E450, 'Raw Data'!I450, 0)</f>
        <v/>
      </c>
      <c r="D455">
        <f>SUM(G455:H455)</f>
        <v/>
      </c>
      <c r="E455">
        <f>IF(AND('Raw Data'!J450&lt;'Raw Data'!I450,'Raw Data'!E450&gt;'Raw Data'!D450,'Raw Data'!E450-'Raw Data'!D450&gt;3),'Raw Data'!N450,IF(AND('Raw Data'!I450&lt;'Raw Data'!J450,'Raw Data'!D450&gt;'Raw Data'!E450,'Raw Data'!D450-'Raw Data'!E450&gt;3),'Raw Data'!M450,0))</f>
        <v/>
      </c>
      <c r="F455">
        <f>IF(AND('Raw Data'!J450&lt;'Raw Data'!I450,'Raw Data'!E450&gt;'Raw Data'!D450,'Raw Data'!E450-'Raw Data'!D450&lt;4),'Raw Data'!L450,IF(AND('Raw Data'!I450&lt;'Raw Data'!J450,'Raw Data'!D450&gt;'Raw Data'!E450,'Raw Data'!D450-'Raw Data'!E450&lt;4),'Raw Data'!K450,0))</f>
        <v/>
      </c>
      <c r="G455">
        <f>IF(AND('Raw Data'!J450&lt;'Raw Data'!I450, 'Raw Data'!E450&gt;'Raw Data'!D450), 'Raw Data'!J450, 0)</f>
        <v/>
      </c>
      <c r="H455">
        <f>IF(AND('Raw Data'!J450&gt;'Raw Data'!I450, 'Raw Data'!E450&lt;'Raw Data'!D450), 'Raw Data'!I450, 0)</f>
        <v/>
      </c>
      <c r="I455">
        <f>SUM(J455:K455)</f>
        <v/>
      </c>
      <c r="J455">
        <f>IF(AND('Raw Data'!J450&gt;'Raw Data'!I450, 'Raw Data'!E450&gt;'Raw Data'!D450), 'Raw Data'!J450, 0)</f>
        <v/>
      </c>
      <c r="K455">
        <f>IF(AND('Raw Data'!I450&gt;'Raw Data'!J450, 'Raw Data'!D450&gt;'Raw Data'!E450), 'Raw Data'!I450, 0)</f>
        <v/>
      </c>
      <c r="L455">
        <f>IF('Raw Data'!E450-'Raw Data'!D450&gt;3, 'Raw Data'!N450, 0)</f>
        <v/>
      </c>
      <c r="M455">
        <f>IF('Raw Data'!D450-'Raw Data'!E450&gt;3, 'Raw Data'!M450, 0)</f>
        <v/>
      </c>
      <c r="N455">
        <f>IF(ISBLANK('Raw Data'!D450),0,IF(AND('Raw Data'!E450&gt;'Raw Data'!D450,'Raw Data'!E450-'Raw Data'!D450&gt;0,'Raw Data'!E450-'Raw Data'!D450&lt;4),'Raw Data'!L450, 0))</f>
        <v/>
      </c>
      <c r="O455">
        <f>IF(ISBLANK('Raw Data'!D450),0,IF(AND('Raw Data'!E450&gt;'Raw Data'!D450,'Raw Data'!E450-'Raw Data'!D450&gt;0,'Raw Data'!D450-'Raw Data'!E450&lt;4),'Raw Data'!K450, 0))</f>
        <v/>
      </c>
      <c r="P455">
        <f>IF('Raw Data'!E450-'Raw Data'!D450&gt;3, 'Raw Data'!N450, IF('Raw Data'!D450-'Raw Data'!E450&gt;3, 'Raw Data'!M450, 0))</f>
        <v/>
      </c>
      <c r="Q455">
        <f>IF(ISBLANK('Raw Data'!E450),0,IF(AND('Raw Data'!E450-'Raw Data'!D450&lt;4,'Raw Data'!E450-'Raw Data'!D450&gt;0),'Raw Data'!L450,IF(AND('Raw Data'!D450&gt;'Raw Data'!E450,'Raw Data'!D450-'Raw Data'!E450&gt;0),'Raw Data'!K450,0)))</f>
        <v/>
      </c>
      <c r="R455">
        <f>IF(ISBLANK('Raw Data'!K450),0,IFERROR(IF(MATCH(SMALL('Raw Data'!K450:N450,1),L455:O455,0),SMALL('Raw Data'!K450:N450,1)),0))</f>
        <v/>
      </c>
      <c r="S455">
        <f>IF(ISBLANK('Raw Data'!K450),0,IFERROR(IF(MATCH(SMALL('Raw Data'!K450:N450,2),L455:O455,0),SMALL('Raw Data'!K450:N450,2)),0))</f>
        <v/>
      </c>
      <c r="T455">
        <f>IF(ISBLANK('Raw Data'!K450),0,IFERROR(IF(MATCH(SMALL('Raw Data'!K450:N450,3),L455:O455,0),SMALL('Raw Data'!K450:N450,3)),0))</f>
        <v/>
      </c>
      <c r="U455">
        <f>IF(ISBLANK('Raw Data'!K450),0,IFERROR(IF(MATCH(SMALL('Raw Data'!K450:N450,4),L455:O455,0),SMALL('Raw Data'!K450:N450,4)),0))</f>
        <v/>
      </c>
      <c r="V455">
        <f>IF(AND('Raw Data'!D450&lt;3, 'Raw Data'!E450&lt;3, 'Raw Data'!A450&gt;0), 'Raw Data'!AF450, 0)</f>
        <v/>
      </c>
      <c r="W455">
        <f>IF(AND('Raw Data'!D450&lt;4, 'Raw Data'!E450&lt;4, 'Raw Data'!A450&gt;0), 'Raw Data'!AI450, 0)</f>
        <v/>
      </c>
      <c r="X455">
        <f>IF(AND('Raw Data'!D450&lt;5, 'Raw Data'!E450&lt;5, 'Raw Data'!A450&gt;0), 'Raw Data'!AL450, 0)</f>
        <v/>
      </c>
      <c r="Y455">
        <f>IF(AND('Raw Data'!D450&lt;6, 'Raw Data'!E450&lt;6, 'Raw Data'!A450&gt;0), 'Raw Data'!AO450, 0)</f>
        <v/>
      </c>
      <c r="Z455">
        <f>IF(ISBLANK('Raw Data'!D450), 0, IF('Raw Data'!D450-'Raw Data'!E450&gt;1, 'Raw Data'!AW450, 0))</f>
        <v/>
      </c>
      <c r="AA455">
        <f>IF(ISBLANK('Raw Data'!A450), 0, IF(ABS('Raw Data'!D450-'Raw Data'!E450)&lt;2, 'Raw Data'!AX450, 0))</f>
        <v/>
      </c>
      <c r="AB455">
        <f>IF(ISBLANK('Raw Data'!D450), 0, IF('Raw Data'!E450-'Raw Data'!D450&gt;1, 'Raw Data'!AY450, 0))</f>
        <v/>
      </c>
      <c r="AC455">
        <f>IF(ISBLANK('Raw Data'!D450), 0, IF('Raw Data'!D450-'Raw Data'!E450&gt;2, 'Raw Data'!AZ450, 0))</f>
        <v/>
      </c>
      <c r="AD455">
        <f>IF(ISBLANK('Raw Data'!A450), 0, IF(ABS('Raw Data'!D450-'Raw Data'!E450)&lt;3, 'Raw Data'!BA450, 0))</f>
        <v/>
      </c>
      <c r="AE455">
        <f>IF(ISBLANK('Raw Data'!D450), 0, IF('Raw Data'!E450-'Raw Data'!D450&gt;2, 'Raw Data'!BB450, 0))</f>
        <v/>
      </c>
      <c r="AF455">
        <f>IF(ISBLANK('Raw Data'!D450), 0, IF('Raw Data'!D450-'Raw Data'!E450&gt;3, 'Raw Data'!BC450, 0))</f>
        <v/>
      </c>
      <c r="AG455">
        <f>IF(ISBLANK('Raw Data'!A450), 0, IF(ABS('Raw Data'!D450-'Raw Data'!E450)&lt;4, 'Raw Data'!BD450, 0))</f>
        <v/>
      </c>
      <c r="AH455">
        <f>IF(ISBLANK('Raw Data'!D450), 0, IF('Raw Data'!E450-'Raw Data'!D450&gt;3, 'Raw Data'!BE450, 0))</f>
        <v/>
      </c>
      <c r="AI455">
        <f>IF(SUM('Raw Data'!D450:E450)&gt;'Raw Data'!F450, 'Raw Data'!G450, 0)</f>
        <v/>
      </c>
      <c r="AJ455">
        <f>IF(ISBLANK('Raw Data'!D450), 0, IF(SUM('Raw Data'!D450:E450)&lt;'Raw Data'!F450, 'Raw Data'!H450, 0))</f>
        <v/>
      </c>
      <c r="AK455">
        <f>IF(ISBLANK('Raw Data'!A450), 0, IF(AND('Raw Data'!D450&lt;3, 'Raw Data'!E450&lt;3, 'Raw Data'!F450&lt;BB$2), 'Raw Data'!AF450, 0))</f>
        <v/>
      </c>
      <c r="AL455">
        <f>IF(ISBLANK('Raw Data'!A450), 0, IF(AND('Raw Data'!D450&lt;4, 'Raw Data'!E450&lt;4, 'Raw Data'!F450&lt;BB$2), 'Raw Data'!AI450, 0))</f>
        <v/>
      </c>
      <c r="AM455">
        <f>IF(ISBLANK('Raw Data'!A450), 0, IF(AND('Raw Data'!D450&lt;5, 'Raw Data'!E450&lt;5, 'Raw Data'!F450&lt;BB$2), 'Raw Data'!AL450, 0))</f>
        <v/>
      </c>
      <c r="AN455">
        <f>IF(ISBLANK('Raw Data'!A450), 0, IF(AND('Raw Data'!D450&lt;6, 'Raw Data'!E450&lt;6, 'Raw Data'!F450&lt;BB$2), 'Raw Data'!AO450, 0))</f>
        <v/>
      </c>
      <c r="AO455">
        <f>IF(ISBLANK('Raw Data'!A450), 0, IF(AND('Raw Data'!I450&lt;Analysis!$BC$2, 'Raw Data'!D450-'Raw Data'!E450&gt;1), 'Raw Data'!AW450, IF(AND('Raw Data'!J450&lt;Analysis!$BC$2, 'Raw Data'!E450-'Raw Data'!D450&gt;1), 'Raw Data'!AY450, 0)))</f>
        <v/>
      </c>
      <c r="AP455">
        <f>IF(ISBLANK('Raw Data'!A450), 0, IF(AND('Raw Data'!I450&lt;Analysis!$BC$2, 'Raw Data'!D450-'Raw Data'!E450&gt;2), 'Raw Data'!AZ450, IF(AND('Raw Data'!J450&lt;Analysis!$BC$2, 'Raw Data'!E450-'Raw Data'!D450&gt;2), 'Raw Data'!BB450, 0)))</f>
        <v/>
      </c>
      <c r="AQ455">
        <f>IF(ISBLANK('Raw Data'!A450), 0, IF(AND('Raw Data'!I450&lt;Analysis!$BC$2, 'Raw Data'!D450-'Raw Data'!E450&gt;3), 'Raw Data'!BC450, IF(AND('Raw Data'!J450&lt;Analysis!$BC$2, 'Raw Data'!E450-'Raw Data'!D450&gt;3), 'Raw Data'!BE450, 0)))</f>
        <v/>
      </c>
      <c r="AR455">
        <f>IF('Hidden Analysiss'!D451=1,IF(ABS('Raw Data'!E450-'Raw Data'!D450)&lt;2,'Raw Data'!AX450,0), 0)</f>
        <v/>
      </c>
      <c r="AS455">
        <f>IF('Hidden Analysiss'!D451=1,IF(ABS('Raw Data'!E450-'Raw Data'!D450)&lt;3,'Raw Data'!BA450,0), 0)</f>
        <v/>
      </c>
      <c r="AT455">
        <f>IF('Hidden Analysiss'!D451=1,IF(ABS('Raw Data'!E450-'Raw Data'!D450)&lt;4,'Raw Data'!BD450,0), 0)</f>
        <v/>
      </c>
      <c r="AU455">
        <f>IF(AND('Hidden Analysiss'!E451=1, ABS('Raw Data'!E450-'Raw Data'!D450)&lt;2), 'Raw Data'!AX450, 0)</f>
        <v/>
      </c>
      <c r="AV455">
        <f>IF(AND('Hidden Analysiss'!E451=1, ABS('Raw Data'!E450-'Raw Data'!D450)&lt;3), 'Raw Data'!BA450, 0)</f>
        <v/>
      </c>
      <c r="AW455">
        <f>IF(AND('Hidden Analysiss'!E451=1, ABS('Raw Data'!E450-'Raw Data'!D450)&lt;3), 'Raw Data'!BD450, 0)</f>
        <v/>
      </c>
    </row>
    <row r="456">
      <c r="A456" s="1">
        <f>'Raw Data'!A451</f>
        <v/>
      </c>
      <c r="B456">
        <f>IF('Raw Data'!E451&gt;'Raw Data'!D451, 'Raw Data'!J451, 0)</f>
        <v/>
      </c>
      <c r="C456">
        <f>IF('Raw Data'!D451&gt;'Raw Data'!E451, 'Raw Data'!I451, 0)</f>
        <v/>
      </c>
      <c r="D456">
        <f>SUM(G456:H456)</f>
        <v/>
      </c>
      <c r="E456">
        <f>IF(AND('Raw Data'!J451&lt;'Raw Data'!I451,'Raw Data'!E451&gt;'Raw Data'!D451,'Raw Data'!E451-'Raw Data'!D451&gt;3),'Raw Data'!N451,IF(AND('Raw Data'!I451&lt;'Raw Data'!J451,'Raw Data'!D451&gt;'Raw Data'!E451,'Raw Data'!D451-'Raw Data'!E451&gt;3),'Raw Data'!M451,0))</f>
        <v/>
      </c>
      <c r="F456">
        <f>IF(AND('Raw Data'!J451&lt;'Raw Data'!I451,'Raw Data'!E451&gt;'Raw Data'!D451,'Raw Data'!E451-'Raw Data'!D451&lt;4),'Raw Data'!L451,IF(AND('Raw Data'!I451&lt;'Raw Data'!J451,'Raw Data'!D451&gt;'Raw Data'!E451,'Raw Data'!D451-'Raw Data'!E451&lt;4),'Raw Data'!K451,0))</f>
        <v/>
      </c>
      <c r="G456">
        <f>IF(AND('Raw Data'!J451&lt;'Raw Data'!I451, 'Raw Data'!E451&gt;'Raw Data'!D451), 'Raw Data'!J451, 0)</f>
        <v/>
      </c>
      <c r="H456">
        <f>IF(AND('Raw Data'!J451&gt;'Raw Data'!I451, 'Raw Data'!E451&lt;'Raw Data'!D451), 'Raw Data'!I451, 0)</f>
        <v/>
      </c>
      <c r="I456">
        <f>SUM(J456:K456)</f>
        <v/>
      </c>
      <c r="J456">
        <f>IF(AND('Raw Data'!J451&gt;'Raw Data'!I451, 'Raw Data'!E451&gt;'Raw Data'!D451), 'Raw Data'!J451, 0)</f>
        <v/>
      </c>
      <c r="K456">
        <f>IF(AND('Raw Data'!I451&gt;'Raw Data'!J451, 'Raw Data'!D451&gt;'Raw Data'!E451), 'Raw Data'!I451, 0)</f>
        <v/>
      </c>
      <c r="L456">
        <f>IF('Raw Data'!E451-'Raw Data'!D451&gt;3, 'Raw Data'!N451, 0)</f>
        <v/>
      </c>
      <c r="M456">
        <f>IF('Raw Data'!D451-'Raw Data'!E451&gt;3, 'Raw Data'!M451, 0)</f>
        <v/>
      </c>
      <c r="N456">
        <f>IF(ISBLANK('Raw Data'!D451),0,IF(AND('Raw Data'!E451&gt;'Raw Data'!D451,'Raw Data'!E451-'Raw Data'!D451&gt;0,'Raw Data'!E451-'Raw Data'!D451&lt;4),'Raw Data'!L451, 0))</f>
        <v/>
      </c>
      <c r="O456">
        <f>IF(ISBLANK('Raw Data'!D451),0,IF(AND('Raw Data'!E451&gt;'Raw Data'!D451,'Raw Data'!E451-'Raw Data'!D451&gt;0,'Raw Data'!D451-'Raw Data'!E451&lt;4),'Raw Data'!K451, 0))</f>
        <v/>
      </c>
      <c r="P456">
        <f>IF('Raw Data'!E451-'Raw Data'!D451&gt;3, 'Raw Data'!N451, IF('Raw Data'!D451-'Raw Data'!E451&gt;3, 'Raw Data'!M451, 0))</f>
        <v/>
      </c>
      <c r="Q456">
        <f>IF(ISBLANK('Raw Data'!E451),0,IF(AND('Raw Data'!E451-'Raw Data'!D451&lt;4,'Raw Data'!E451-'Raw Data'!D451&gt;0),'Raw Data'!L451,IF(AND('Raw Data'!D451&gt;'Raw Data'!E451,'Raw Data'!D451-'Raw Data'!E451&gt;0),'Raw Data'!K451,0)))</f>
        <v/>
      </c>
      <c r="R456">
        <f>IF(ISBLANK('Raw Data'!K451),0,IFERROR(IF(MATCH(SMALL('Raw Data'!K451:N451,1),L456:O456,0),SMALL('Raw Data'!K451:N451,1)),0))</f>
        <v/>
      </c>
      <c r="S456">
        <f>IF(ISBLANK('Raw Data'!K451),0,IFERROR(IF(MATCH(SMALL('Raw Data'!K451:N451,2),L456:O456,0),SMALL('Raw Data'!K451:N451,2)),0))</f>
        <v/>
      </c>
      <c r="T456">
        <f>IF(ISBLANK('Raw Data'!K451),0,IFERROR(IF(MATCH(SMALL('Raw Data'!K451:N451,3),L456:O456,0),SMALL('Raw Data'!K451:N451,3)),0))</f>
        <v/>
      </c>
      <c r="U456">
        <f>IF(ISBLANK('Raw Data'!K451),0,IFERROR(IF(MATCH(SMALL('Raw Data'!K451:N451,4),L456:O456,0),SMALL('Raw Data'!K451:N451,4)),0))</f>
        <v/>
      </c>
      <c r="V456">
        <f>IF(AND('Raw Data'!D451&lt;3, 'Raw Data'!E451&lt;3, 'Raw Data'!A451&gt;0), 'Raw Data'!AF451, 0)</f>
        <v/>
      </c>
      <c r="W456">
        <f>IF(AND('Raw Data'!D451&lt;4, 'Raw Data'!E451&lt;4, 'Raw Data'!A451&gt;0), 'Raw Data'!AI451, 0)</f>
        <v/>
      </c>
      <c r="X456">
        <f>IF(AND('Raw Data'!D451&lt;5, 'Raw Data'!E451&lt;5, 'Raw Data'!A451&gt;0), 'Raw Data'!AL451, 0)</f>
        <v/>
      </c>
      <c r="Y456">
        <f>IF(AND('Raw Data'!D451&lt;6, 'Raw Data'!E451&lt;6, 'Raw Data'!A451&gt;0), 'Raw Data'!AO451, 0)</f>
        <v/>
      </c>
      <c r="Z456">
        <f>IF(ISBLANK('Raw Data'!D451), 0, IF('Raw Data'!D451-'Raw Data'!E451&gt;1, 'Raw Data'!AW451, 0))</f>
        <v/>
      </c>
      <c r="AA456">
        <f>IF(ISBLANK('Raw Data'!A451), 0, IF(ABS('Raw Data'!D451-'Raw Data'!E451)&lt;2, 'Raw Data'!AX451, 0))</f>
        <v/>
      </c>
      <c r="AB456">
        <f>IF(ISBLANK('Raw Data'!D451), 0, IF('Raw Data'!E451-'Raw Data'!D451&gt;1, 'Raw Data'!AY451, 0))</f>
        <v/>
      </c>
      <c r="AC456">
        <f>IF(ISBLANK('Raw Data'!D451), 0, IF('Raw Data'!D451-'Raw Data'!E451&gt;2, 'Raw Data'!AZ451, 0))</f>
        <v/>
      </c>
      <c r="AD456">
        <f>IF(ISBLANK('Raw Data'!A451), 0, IF(ABS('Raw Data'!D451-'Raw Data'!E451)&lt;3, 'Raw Data'!BA451, 0))</f>
        <v/>
      </c>
      <c r="AE456">
        <f>IF(ISBLANK('Raw Data'!D451), 0, IF('Raw Data'!E451-'Raw Data'!D451&gt;2, 'Raw Data'!BB451, 0))</f>
        <v/>
      </c>
      <c r="AF456">
        <f>IF(ISBLANK('Raw Data'!D451), 0, IF('Raw Data'!D451-'Raw Data'!E451&gt;3, 'Raw Data'!BC451, 0))</f>
        <v/>
      </c>
      <c r="AG456">
        <f>IF(ISBLANK('Raw Data'!A451), 0, IF(ABS('Raw Data'!D451-'Raw Data'!E451)&lt;4, 'Raw Data'!BD451, 0))</f>
        <v/>
      </c>
      <c r="AH456">
        <f>IF(ISBLANK('Raw Data'!D451), 0, IF('Raw Data'!E451-'Raw Data'!D451&gt;3, 'Raw Data'!BE451, 0))</f>
        <v/>
      </c>
      <c r="AI456">
        <f>IF(SUM('Raw Data'!D451:E451)&gt;'Raw Data'!F451, 'Raw Data'!G451, 0)</f>
        <v/>
      </c>
      <c r="AJ456">
        <f>IF(ISBLANK('Raw Data'!D451), 0, IF(SUM('Raw Data'!D451:E451)&lt;'Raw Data'!F451, 'Raw Data'!H451, 0))</f>
        <v/>
      </c>
      <c r="AK456">
        <f>IF(ISBLANK('Raw Data'!A451), 0, IF(AND('Raw Data'!D451&lt;3, 'Raw Data'!E451&lt;3, 'Raw Data'!F451&lt;BB$2), 'Raw Data'!AF451, 0))</f>
        <v/>
      </c>
      <c r="AL456">
        <f>IF(ISBLANK('Raw Data'!A451), 0, IF(AND('Raw Data'!D451&lt;4, 'Raw Data'!E451&lt;4, 'Raw Data'!F451&lt;BB$2), 'Raw Data'!AI451, 0))</f>
        <v/>
      </c>
      <c r="AM456">
        <f>IF(ISBLANK('Raw Data'!A451), 0, IF(AND('Raw Data'!D451&lt;5, 'Raw Data'!E451&lt;5, 'Raw Data'!F451&lt;BB$2), 'Raw Data'!AL451, 0))</f>
        <v/>
      </c>
      <c r="AN456">
        <f>IF(ISBLANK('Raw Data'!A451), 0, IF(AND('Raw Data'!D451&lt;6, 'Raw Data'!E451&lt;6, 'Raw Data'!F451&lt;BB$2), 'Raw Data'!AO451, 0))</f>
        <v/>
      </c>
      <c r="AO456">
        <f>IF(ISBLANK('Raw Data'!A451), 0, IF(AND('Raw Data'!I451&lt;Analysis!$BC$2, 'Raw Data'!D451-'Raw Data'!E451&gt;1), 'Raw Data'!AW451, IF(AND('Raw Data'!J451&lt;Analysis!$BC$2, 'Raw Data'!E451-'Raw Data'!D451&gt;1), 'Raw Data'!AY451, 0)))</f>
        <v/>
      </c>
      <c r="AP456">
        <f>IF(ISBLANK('Raw Data'!A451), 0, IF(AND('Raw Data'!I451&lt;Analysis!$BC$2, 'Raw Data'!D451-'Raw Data'!E451&gt;2), 'Raw Data'!AZ451, IF(AND('Raw Data'!J451&lt;Analysis!$BC$2, 'Raw Data'!E451-'Raw Data'!D451&gt;2), 'Raw Data'!BB451, 0)))</f>
        <v/>
      </c>
      <c r="AQ456">
        <f>IF(ISBLANK('Raw Data'!A451), 0, IF(AND('Raw Data'!I451&lt;Analysis!$BC$2, 'Raw Data'!D451-'Raw Data'!E451&gt;3), 'Raw Data'!BC451, IF(AND('Raw Data'!J451&lt;Analysis!$BC$2, 'Raw Data'!E451-'Raw Data'!D451&gt;3), 'Raw Data'!BE451, 0)))</f>
        <v/>
      </c>
      <c r="AR456">
        <f>IF('Hidden Analysiss'!D452=1,IF(ABS('Raw Data'!E451-'Raw Data'!D451)&lt;2,'Raw Data'!AX451,0), 0)</f>
        <v/>
      </c>
      <c r="AS456">
        <f>IF('Hidden Analysiss'!D452=1,IF(ABS('Raw Data'!E451-'Raw Data'!D451)&lt;3,'Raw Data'!BA451,0), 0)</f>
        <v/>
      </c>
      <c r="AT456">
        <f>IF('Hidden Analysiss'!D452=1,IF(ABS('Raw Data'!E451-'Raw Data'!D451)&lt;4,'Raw Data'!BD451,0), 0)</f>
        <v/>
      </c>
      <c r="AU456">
        <f>IF(AND('Hidden Analysiss'!E452=1, ABS('Raw Data'!E451-'Raw Data'!D451)&lt;2), 'Raw Data'!AX451, 0)</f>
        <v/>
      </c>
      <c r="AV456">
        <f>IF(AND('Hidden Analysiss'!E452=1, ABS('Raw Data'!E451-'Raw Data'!D451)&lt;3), 'Raw Data'!BA451, 0)</f>
        <v/>
      </c>
      <c r="AW456">
        <f>IF(AND('Hidden Analysiss'!E452=1, ABS('Raw Data'!E451-'Raw Data'!D451)&lt;3), 'Raw Data'!BD451, 0)</f>
        <v/>
      </c>
    </row>
    <row r="457">
      <c r="A457" s="1">
        <f>'Raw Data'!A452</f>
        <v/>
      </c>
      <c r="B457">
        <f>IF('Raw Data'!E452&gt;'Raw Data'!D452, 'Raw Data'!J452, 0)</f>
        <v/>
      </c>
      <c r="C457">
        <f>IF('Raw Data'!D452&gt;'Raw Data'!E452, 'Raw Data'!I452, 0)</f>
        <v/>
      </c>
      <c r="D457">
        <f>SUM(G457:H457)</f>
        <v/>
      </c>
      <c r="E457">
        <f>IF(AND('Raw Data'!J452&lt;'Raw Data'!I452,'Raw Data'!E452&gt;'Raw Data'!D452,'Raw Data'!E452-'Raw Data'!D452&gt;3),'Raw Data'!N452,IF(AND('Raw Data'!I452&lt;'Raw Data'!J452,'Raw Data'!D452&gt;'Raw Data'!E452,'Raw Data'!D452-'Raw Data'!E452&gt;3),'Raw Data'!M452,0))</f>
        <v/>
      </c>
      <c r="F457">
        <f>IF(AND('Raw Data'!J452&lt;'Raw Data'!I452,'Raw Data'!E452&gt;'Raw Data'!D452,'Raw Data'!E452-'Raw Data'!D452&lt;4),'Raw Data'!L452,IF(AND('Raw Data'!I452&lt;'Raw Data'!J452,'Raw Data'!D452&gt;'Raw Data'!E452,'Raw Data'!D452-'Raw Data'!E452&lt;4),'Raw Data'!K452,0))</f>
        <v/>
      </c>
      <c r="G457">
        <f>IF(AND('Raw Data'!J452&lt;'Raw Data'!I452, 'Raw Data'!E452&gt;'Raw Data'!D452), 'Raw Data'!J452, 0)</f>
        <v/>
      </c>
      <c r="H457">
        <f>IF(AND('Raw Data'!J452&gt;'Raw Data'!I452, 'Raw Data'!E452&lt;'Raw Data'!D452), 'Raw Data'!I452, 0)</f>
        <v/>
      </c>
      <c r="I457">
        <f>SUM(J457:K457)</f>
        <v/>
      </c>
      <c r="J457">
        <f>IF(AND('Raw Data'!J452&gt;'Raw Data'!I452, 'Raw Data'!E452&gt;'Raw Data'!D452), 'Raw Data'!J452, 0)</f>
        <v/>
      </c>
      <c r="K457">
        <f>IF(AND('Raw Data'!I452&gt;'Raw Data'!J452, 'Raw Data'!D452&gt;'Raw Data'!E452), 'Raw Data'!I452, 0)</f>
        <v/>
      </c>
      <c r="L457">
        <f>IF('Raw Data'!E452-'Raw Data'!D452&gt;3, 'Raw Data'!N452, 0)</f>
        <v/>
      </c>
      <c r="M457">
        <f>IF('Raw Data'!D452-'Raw Data'!E452&gt;3, 'Raw Data'!M452, 0)</f>
        <v/>
      </c>
      <c r="N457">
        <f>IF(ISBLANK('Raw Data'!D452),0,IF(AND('Raw Data'!E452&gt;'Raw Data'!D452,'Raw Data'!E452-'Raw Data'!D452&gt;0,'Raw Data'!E452-'Raw Data'!D452&lt;4),'Raw Data'!L452, 0))</f>
        <v/>
      </c>
      <c r="O457">
        <f>IF(ISBLANK('Raw Data'!D452),0,IF(AND('Raw Data'!E452&gt;'Raw Data'!D452,'Raw Data'!E452-'Raw Data'!D452&gt;0,'Raw Data'!D452-'Raw Data'!E452&lt;4),'Raw Data'!K452, 0))</f>
        <v/>
      </c>
      <c r="P457">
        <f>IF('Raw Data'!E452-'Raw Data'!D452&gt;3, 'Raw Data'!N452, IF('Raw Data'!D452-'Raw Data'!E452&gt;3, 'Raw Data'!M452, 0))</f>
        <v/>
      </c>
      <c r="Q457">
        <f>IF(ISBLANK('Raw Data'!E452),0,IF(AND('Raw Data'!E452-'Raw Data'!D452&lt;4,'Raw Data'!E452-'Raw Data'!D452&gt;0),'Raw Data'!L452,IF(AND('Raw Data'!D452&gt;'Raw Data'!E452,'Raw Data'!D452-'Raw Data'!E452&gt;0),'Raw Data'!K452,0)))</f>
        <v/>
      </c>
      <c r="R457">
        <f>IF(ISBLANK('Raw Data'!K452),0,IFERROR(IF(MATCH(SMALL('Raw Data'!K452:N452,1),L457:O457,0),SMALL('Raw Data'!K452:N452,1)),0))</f>
        <v/>
      </c>
      <c r="S457">
        <f>IF(ISBLANK('Raw Data'!K452),0,IFERROR(IF(MATCH(SMALL('Raw Data'!K452:N452,2),L457:O457,0),SMALL('Raw Data'!K452:N452,2)),0))</f>
        <v/>
      </c>
      <c r="T457">
        <f>IF(ISBLANK('Raw Data'!K452),0,IFERROR(IF(MATCH(SMALL('Raw Data'!K452:N452,3),L457:O457,0),SMALL('Raw Data'!K452:N452,3)),0))</f>
        <v/>
      </c>
      <c r="U457">
        <f>IF(ISBLANK('Raw Data'!K452),0,IFERROR(IF(MATCH(SMALL('Raw Data'!K452:N452,4),L457:O457,0),SMALL('Raw Data'!K452:N452,4)),0))</f>
        <v/>
      </c>
      <c r="V457">
        <f>IF(AND('Raw Data'!D452&lt;3, 'Raw Data'!E452&lt;3, 'Raw Data'!A452&gt;0), 'Raw Data'!AF452, 0)</f>
        <v/>
      </c>
      <c r="W457">
        <f>IF(AND('Raw Data'!D452&lt;4, 'Raw Data'!E452&lt;4, 'Raw Data'!A452&gt;0), 'Raw Data'!AI452, 0)</f>
        <v/>
      </c>
      <c r="X457">
        <f>IF(AND('Raw Data'!D452&lt;5, 'Raw Data'!E452&lt;5, 'Raw Data'!A452&gt;0), 'Raw Data'!AL452, 0)</f>
        <v/>
      </c>
      <c r="Y457">
        <f>IF(AND('Raw Data'!D452&lt;6, 'Raw Data'!E452&lt;6, 'Raw Data'!A452&gt;0), 'Raw Data'!AO452, 0)</f>
        <v/>
      </c>
      <c r="Z457">
        <f>IF(ISBLANK('Raw Data'!D452), 0, IF('Raw Data'!D452-'Raw Data'!E452&gt;1, 'Raw Data'!AW452, 0))</f>
        <v/>
      </c>
      <c r="AA457">
        <f>IF(ISBLANK('Raw Data'!A452), 0, IF(ABS('Raw Data'!D452-'Raw Data'!E452)&lt;2, 'Raw Data'!AX452, 0))</f>
        <v/>
      </c>
      <c r="AB457">
        <f>IF(ISBLANK('Raw Data'!D452), 0, IF('Raw Data'!E452-'Raw Data'!D452&gt;1, 'Raw Data'!AY452, 0))</f>
        <v/>
      </c>
      <c r="AC457">
        <f>IF(ISBLANK('Raw Data'!D452), 0, IF('Raw Data'!D452-'Raw Data'!E452&gt;2, 'Raw Data'!AZ452, 0))</f>
        <v/>
      </c>
      <c r="AD457">
        <f>IF(ISBLANK('Raw Data'!A452), 0, IF(ABS('Raw Data'!D452-'Raw Data'!E452)&lt;3, 'Raw Data'!BA452, 0))</f>
        <v/>
      </c>
      <c r="AE457">
        <f>IF(ISBLANK('Raw Data'!D452), 0, IF('Raw Data'!E452-'Raw Data'!D452&gt;2, 'Raw Data'!BB452, 0))</f>
        <v/>
      </c>
      <c r="AF457">
        <f>IF(ISBLANK('Raw Data'!D452), 0, IF('Raw Data'!D452-'Raw Data'!E452&gt;3, 'Raw Data'!BC452, 0))</f>
        <v/>
      </c>
      <c r="AG457">
        <f>IF(ISBLANK('Raw Data'!A452), 0, IF(ABS('Raw Data'!D452-'Raw Data'!E452)&lt;4, 'Raw Data'!BD452, 0))</f>
        <v/>
      </c>
      <c r="AH457">
        <f>IF(ISBLANK('Raw Data'!D452), 0, IF('Raw Data'!E452-'Raw Data'!D452&gt;3, 'Raw Data'!BE452, 0))</f>
        <v/>
      </c>
      <c r="AI457">
        <f>IF(SUM('Raw Data'!D452:E452)&gt;'Raw Data'!F452, 'Raw Data'!G452, 0)</f>
        <v/>
      </c>
      <c r="AJ457">
        <f>IF(ISBLANK('Raw Data'!D452), 0, IF(SUM('Raw Data'!D452:E452)&lt;'Raw Data'!F452, 'Raw Data'!H452, 0))</f>
        <v/>
      </c>
      <c r="AK457">
        <f>IF(ISBLANK('Raw Data'!A452), 0, IF(AND('Raw Data'!D452&lt;3, 'Raw Data'!E452&lt;3, 'Raw Data'!F452&lt;BB$2), 'Raw Data'!AF452, 0))</f>
        <v/>
      </c>
      <c r="AL457">
        <f>IF(ISBLANK('Raw Data'!A452), 0, IF(AND('Raw Data'!D452&lt;4, 'Raw Data'!E452&lt;4, 'Raw Data'!F452&lt;BB$2), 'Raw Data'!AI452, 0))</f>
        <v/>
      </c>
      <c r="AM457">
        <f>IF(ISBLANK('Raw Data'!A452), 0, IF(AND('Raw Data'!D452&lt;5, 'Raw Data'!E452&lt;5, 'Raw Data'!F452&lt;BB$2), 'Raw Data'!AL452, 0))</f>
        <v/>
      </c>
      <c r="AN457">
        <f>IF(ISBLANK('Raw Data'!A452), 0, IF(AND('Raw Data'!D452&lt;6, 'Raw Data'!E452&lt;6, 'Raw Data'!F452&lt;BB$2), 'Raw Data'!AO452, 0))</f>
        <v/>
      </c>
      <c r="AO457">
        <f>IF(ISBLANK('Raw Data'!A452), 0, IF(AND('Raw Data'!I452&lt;Analysis!$BC$2, 'Raw Data'!D452-'Raw Data'!E452&gt;1), 'Raw Data'!AW452, IF(AND('Raw Data'!J452&lt;Analysis!$BC$2, 'Raw Data'!E452-'Raw Data'!D452&gt;1), 'Raw Data'!AY452, 0)))</f>
        <v/>
      </c>
      <c r="AP457">
        <f>IF(ISBLANK('Raw Data'!A452), 0, IF(AND('Raw Data'!I452&lt;Analysis!$BC$2, 'Raw Data'!D452-'Raw Data'!E452&gt;2), 'Raw Data'!AZ452, IF(AND('Raw Data'!J452&lt;Analysis!$BC$2, 'Raw Data'!E452-'Raw Data'!D452&gt;2), 'Raw Data'!BB452, 0)))</f>
        <v/>
      </c>
      <c r="AQ457">
        <f>IF(ISBLANK('Raw Data'!A452), 0, IF(AND('Raw Data'!I452&lt;Analysis!$BC$2, 'Raw Data'!D452-'Raw Data'!E452&gt;3), 'Raw Data'!BC452, IF(AND('Raw Data'!J452&lt;Analysis!$BC$2, 'Raw Data'!E452-'Raw Data'!D452&gt;3), 'Raw Data'!BE452, 0)))</f>
        <v/>
      </c>
      <c r="AR457">
        <f>IF('Hidden Analysiss'!D453=1,IF(ABS('Raw Data'!E452-'Raw Data'!D452)&lt;2,'Raw Data'!AX452,0), 0)</f>
        <v/>
      </c>
      <c r="AS457">
        <f>IF('Hidden Analysiss'!D453=1,IF(ABS('Raw Data'!E452-'Raw Data'!D452)&lt;3,'Raw Data'!BA452,0), 0)</f>
        <v/>
      </c>
      <c r="AT457">
        <f>IF('Hidden Analysiss'!D453=1,IF(ABS('Raw Data'!E452-'Raw Data'!D452)&lt;4,'Raw Data'!BD452,0), 0)</f>
        <v/>
      </c>
      <c r="AU457">
        <f>IF(AND('Hidden Analysiss'!E453=1, ABS('Raw Data'!E452-'Raw Data'!D452)&lt;2), 'Raw Data'!AX452, 0)</f>
        <v/>
      </c>
      <c r="AV457">
        <f>IF(AND('Hidden Analysiss'!E453=1, ABS('Raw Data'!E452-'Raw Data'!D452)&lt;3), 'Raw Data'!BA452, 0)</f>
        <v/>
      </c>
      <c r="AW457">
        <f>IF(AND('Hidden Analysiss'!E453=1, ABS('Raw Data'!E452-'Raw Data'!D452)&lt;3), 'Raw Data'!BD452, 0)</f>
        <v/>
      </c>
    </row>
    <row r="458">
      <c r="A458" s="1">
        <f>'Raw Data'!A453</f>
        <v/>
      </c>
      <c r="B458">
        <f>IF('Raw Data'!E453&gt;'Raw Data'!D453, 'Raw Data'!J453, 0)</f>
        <v/>
      </c>
      <c r="C458">
        <f>IF('Raw Data'!D453&gt;'Raw Data'!E453, 'Raw Data'!I453, 0)</f>
        <v/>
      </c>
      <c r="D458">
        <f>SUM(G458:H458)</f>
        <v/>
      </c>
      <c r="E458">
        <f>IF(AND('Raw Data'!J453&lt;'Raw Data'!I453,'Raw Data'!E453&gt;'Raw Data'!D453,'Raw Data'!E453-'Raw Data'!D453&gt;3),'Raw Data'!N453,IF(AND('Raw Data'!I453&lt;'Raw Data'!J453,'Raw Data'!D453&gt;'Raw Data'!E453,'Raw Data'!D453-'Raw Data'!E453&gt;3),'Raw Data'!M453,0))</f>
        <v/>
      </c>
      <c r="F458">
        <f>IF(AND('Raw Data'!J453&lt;'Raw Data'!I453,'Raw Data'!E453&gt;'Raw Data'!D453,'Raw Data'!E453-'Raw Data'!D453&lt;4),'Raw Data'!L453,IF(AND('Raw Data'!I453&lt;'Raw Data'!J453,'Raw Data'!D453&gt;'Raw Data'!E453,'Raw Data'!D453-'Raw Data'!E453&lt;4),'Raw Data'!K453,0))</f>
        <v/>
      </c>
      <c r="G458">
        <f>IF(AND('Raw Data'!J453&lt;'Raw Data'!I453, 'Raw Data'!E453&gt;'Raw Data'!D453), 'Raw Data'!J453, 0)</f>
        <v/>
      </c>
      <c r="H458">
        <f>IF(AND('Raw Data'!J453&gt;'Raw Data'!I453, 'Raw Data'!E453&lt;'Raw Data'!D453), 'Raw Data'!I453, 0)</f>
        <v/>
      </c>
      <c r="I458">
        <f>SUM(J458:K458)</f>
        <v/>
      </c>
      <c r="J458">
        <f>IF(AND('Raw Data'!J453&gt;'Raw Data'!I453, 'Raw Data'!E453&gt;'Raw Data'!D453), 'Raw Data'!J453, 0)</f>
        <v/>
      </c>
      <c r="K458">
        <f>IF(AND('Raw Data'!I453&gt;'Raw Data'!J453, 'Raw Data'!D453&gt;'Raw Data'!E453), 'Raw Data'!I453, 0)</f>
        <v/>
      </c>
      <c r="L458">
        <f>IF('Raw Data'!E453-'Raw Data'!D453&gt;3, 'Raw Data'!N453, 0)</f>
        <v/>
      </c>
      <c r="M458">
        <f>IF('Raw Data'!D453-'Raw Data'!E453&gt;3, 'Raw Data'!M453, 0)</f>
        <v/>
      </c>
      <c r="N458">
        <f>IF(ISBLANK('Raw Data'!D453),0,IF(AND('Raw Data'!E453&gt;'Raw Data'!D453,'Raw Data'!E453-'Raw Data'!D453&gt;0,'Raw Data'!E453-'Raw Data'!D453&lt;4),'Raw Data'!L453, 0))</f>
        <v/>
      </c>
      <c r="O458">
        <f>IF(ISBLANK('Raw Data'!D453),0,IF(AND('Raw Data'!E453&gt;'Raw Data'!D453,'Raw Data'!E453-'Raw Data'!D453&gt;0,'Raw Data'!D453-'Raw Data'!E453&lt;4),'Raw Data'!K453, 0))</f>
        <v/>
      </c>
      <c r="P458">
        <f>IF('Raw Data'!E453-'Raw Data'!D453&gt;3, 'Raw Data'!N453, IF('Raw Data'!D453-'Raw Data'!E453&gt;3, 'Raw Data'!M453, 0))</f>
        <v/>
      </c>
      <c r="Q458">
        <f>IF(ISBLANK('Raw Data'!E453),0,IF(AND('Raw Data'!E453-'Raw Data'!D453&lt;4,'Raw Data'!E453-'Raw Data'!D453&gt;0),'Raw Data'!L453,IF(AND('Raw Data'!D453&gt;'Raw Data'!E453,'Raw Data'!D453-'Raw Data'!E453&gt;0),'Raw Data'!K453,0)))</f>
        <v/>
      </c>
      <c r="R458">
        <f>IF(ISBLANK('Raw Data'!K453),0,IFERROR(IF(MATCH(SMALL('Raw Data'!K453:N453,1),L458:O458,0),SMALL('Raw Data'!K453:N453,1)),0))</f>
        <v/>
      </c>
      <c r="S458">
        <f>IF(ISBLANK('Raw Data'!K453),0,IFERROR(IF(MATCH(SMALL('Raw Data'!K453:N453,2),L458:O458,0),SMALL('Raw Data'!K453:N453,2)),0))</f>
        <v/>
      </c>
      <c r="T458">
        <f>IF(ISBLANK('Raw Data'!K453),0,IFERROR(IF(MATCH(SMALL('Raw Data'!K453:N453,3),L458:O458,0),SMALL('Raw Data'!K453:N453,3)),0))</f>
        <v/>
      </c>
      <c r="U458">
        <f>IF(ISBLANK('Raw Data'!K453),0,IFERROR(IF(MATCH(SMALL('Raw Data'!K453:N453,4),L458:O458,0),SMALL('Raw Data'!K453:N453,4)),0))</f>
        <v/>
      </c>
      <c r="V458">
        <f>IF(AND('Raw Data'!D453&lt;3, 'Raw Data'!E453&lt;3, 'Raw Data'!A453&gt;0), 'Raw Data'!AF453, 0)</f>
        <v/>
      </c>
      <c r="W458">
        <f>IF(AND('Raw Data'!D453&lt;4, 'Raw Data'!E453&lt;4, 'Raw Data'!A453&gt;0), 'Raw Data'!AI453, 0)</f>
        <v/>
      </c>
      <c r="X458">
        <f>IF(AND('Raw Data'!D453&lt;5, 'Raw Data'!E453&lt;5, 'Raw Data'!A453&gt;0), 'Raw Data'!AL453, 0)</f>
        <v/>
      </c>
      <c r="Y458">
        <f>IF(AND('Raw Data'!D453&lt;6, 'Raw Data'!E453&lt;6, 'Raw Data'!A453&gt;0), 'Raw Data'!AO453, 0)</f>
        <v/>
      </c>
      <c r="Z458">
        <f>IF(ISBLANK('Raw Data'!D453), 0, IF('Raw Data'!D453-'Raw Data'!E453&gt;1, 'Raw Data'!AW453, 0))</f>
        <v/>
      </c>
      <c r="AA458">
        <f>IF(ISBLANK('Raw Data'!A453), 0, IF(ABS('Raw Data'!D453-'Raw Data'!E453)&lt;2, 'Raw Data'!AX453, 0))</f>
        <v/>
      </c>
      <c r="AB458">
        <f>IF(ISBLANK('Raw Data'!D453), 0, IF('Raw Data'!E453-'Raw Data'!D453&gt;1, 'Raw Data'!AY453, 0))</f>
        <v/>
      </c>
      <c r="AC458">
        <f>IF(ISBLANK('Raw Data'!D453), 0, IF('Raw Data'!D453-'Raw Data'!E453&gt;2, 'Raw Data'!AZ453, 0))</f>
        <v/>
      </c>
      <c r="AD458">
        <f>IF(ISBLANK('Raw Data'!A453), 0, IF(ABS('Raw Data'!D453-'Raw Data'!E453)&lt;3, 'Raw Data'!BA453, 0))</f>
        <v/>
      </c>
      <c r="AE458">
        <f>IF(ISBLANK('Raw Data'!D453), 0, IF('Raw Data'!E453-'Raw Data'!D453&gt;2, 'Raw Data'!BB453, 0))</f>
        <v/>
      </c>
      <c r="AF458">
        <f>IF(ISBLANK('Raw Data'!D453), 0, IF('Raw Data'!D453-'Raw Data'!E453&gt;3, 'Raw Data'!BC453, 0))</f>
        <v/>
      </c>
      <c r="AG458">
        <f>IF(ISBLANK('Raw Data'!A453), 0, IF(ABS('Raw Data'!D453-'Raw Data'!E453)&lt;4, 'Raw Data'!BD453, 0))</f>
        <v/>
      </c>
      <c r="AH458">
        <f>IF(ISBLANK('Raw Data'!D453), 0, IF('Raw Data'!E453-'Raw Data'!D453&gt;3, 'Raw Data'!BE453, 0))</f>
        <v/>
      </c>
      <c r="AI458">
        <f>IF(SUM('Raw Data'!D453:E453)&gt;'Raw Data'!F453, 'Raw Data'!G453, 0)</f>
        <v/>
      </c>
      <c r="AJ458">
        <f>IF(ISBLANK('Raw Data'!D453), 0, IF(SUM('Raw Data'!D453:E453)&lt;'Raw Data'!F453, 'Raw Data'!H453, 0))</f>
        <v/>
      </c>
      <c r="AK458">
        <f>IF(ISBLANK('Raw Data'!A453), 0, IF(AND('Raw Data'!D453&lt;3, 'Raw Data'!E453&lt;3, 'Raw Data'!F453&lt;BB$2), 'Raw Data'!AF453, 0))</f>
        <v/>
      </c>
      <c r="AL458">
        <f>IF(ISBLANK('Raw Data'!A453), 0, IF(AND('Raw Data'!D453&lt;4, 'Raw Data'!E453&lt;4, 'Raw Data'!F453&lt;BB$2), 'Raw Data'!AI453, 0))</f>
        <v/>
      </c>
      <c r="AM458">
        <f>IF(ISBLANK('Raw Data'!A453), 0, IF(AND('Raw Data'!D453&lt;5, 'Raw Data'!E453&lt;5, 'Raw Data'!F453&lt;BB$2), 'Raw Data'!AL453, 0))</f>
        <v/>
      </c>
      <c r="AN458">
        <f>IF(ISBLANK('Raw Data'!A453), 0, IF(AND('Raw Data'!D453&lt;6, 'Raw Data'!E453&lt;6, 'Raw Data'!F453&lt;BB$2), 'Raw Data'!AO453, 0))</f>
        <v/>
      </c>
      <c r="AO458">
        <f>IF(ISBLANK('Raw Data'!A453), 0, IF(AND('Raw Data'!I453&lt;Analysis!$BC$2, 'Raw Data'!D453-'Raw Data'!E453&gt;1), 'Raw Data'!AW453, IF(AND('Raw Data'!J453&lt;Analysis!$BC$2, 'Raw Data'!E453-'Raw Data'!D453&gt;1), 'Raw Data'!AY453, 0)))</f>
        <v/>
      </c>
      <c r="AP458">
        <f>IF(ISBLANK('Raw Data'!A453), 0, IF(AND('Raw Data'!I453&lt;Analysis!$BC$2, 'Raw Data'!D453-'Raw Data'!E453&gt;2), 'Raw Data'!AZ453, IF(AND('Raw Data'!J453&lt;Analysis!$BC$2, 'Raw Data'!E453-'Raw Data'!D453&gt;2), 'Raw Data'!BB453, 0)))</f>
        <v/>
      </c>
      <c r="AQ458">
        <f>IF(ISBLANK('Raw Data'!A453), 0, IF(AND('Raw Data'!I453&lt;Analysis!$BC$2, 'Raw Data'!D453-'Raw Data'!E453&gt;3), 'Raw Data'!BC453, IF(AND('Raw Data'!J453&lt;Analysis!$BC$2, 'Raw Data'!E453-'Raw Data'!D453&gt;3), 'Raw Data'!BE453, 0)))</f>
        <v/>
      </c>
      <c r="AR458">
        <f>IF('Hidden Analysiss'!D454=1,IF(ABS('Raw Data'!E453-'Raw Data'!D453)&lt;2,'Raw Data'!AX453,0), 0)</f>
        <v/>
      </c>
      <c r="AS458">
        <f>IF('Hidden Analysiss'!D454=1,IF(ABS('Raw Data'!E453-'Raw Data'!D453)&lt;3,'Raw Data'!BA453,0), 0)</f>
        <v/>
      </c>
      <c r="AT458">
        <f>IF('Hidden Analysiss'!D454=1,IF(ABS('Raw Data'!E453-'Raw Data'!D453)&lt;4,'Raw Data'!BD453,0), 0)</f>
        <v/>
      </c>
      <c r="AU458">
        <f>IF(AND('Hidden Analysiss'!E454=1, ABS('Raw Data'!E453-'Raw Data'!D453)&lt;2), 'Raw Data'!AX453, 0)</f>
        <v/>
      </c>
      <c r="AV458">
        <f>IF(AND('Hidden Analysiss'!E454=1, ABS('Raw Data'!E453-'Raw Data'!D453)&lt;3), 'Raw Data'!BA453, 0)</f>
        <v/>
      </c>
      <c r="AW458">
        <f>IF(AND('Hidden Analysiss'!E454=1, ABS('Raw Data'!E453-'Raw Data'!D453)&lt;3), 'Raw Data'!BD453, 0)</f>
        <v/>
      </c>
    </row>
    <row r="459">
      <c r="A459" s="1">
        <f>'Raw Data'!A454</f>
        <v/>
      </c>
      <c r="B459">
        <f>IF('Raw Data'!E454&gt;'Raw Data'!D454, 'Raw Data'!J454, 0)</f>
        <v/>
      </c>
      <c r="C459">
        <f>IF('Raw Data'!D454&gt;'Raw Data'!E454, 'Raw Data'!I454, 0)</f>
        <v/>
      </c>
      <c r="D459">
        <f>SUM(G459:H459)</f>
        <v/>
      </c>
      <c r="E459">
        <f>IF(AND('Raw Data'!J454&lt;'Raw Data'!I454,'Raw Data'!E454&gt;'Raw Data'!D454,'Raw Data'!E454-'Raw Data'!D454&gt;3),'Raw Data'!N454,IF(AND('Raw Data'!I454&lt;'Raw Data'!J454,'Raw Data'!D454&gt;'Raw Data'!E454,'Raw Data'!D454-'Raw Data'!E454&gt;3),'Raw Data'!M454,0))</f>
        <v/>
      </c>
      <c r="F459">
        <f>IF(AND('Raw Data'!J454&lt;'Raw Data'!I454,'Raw Data'!E454&gt;'Raw Data'!D454,'Raw Data'!E454-'Raw Data'!D454&lt;4),'Raw Data'!L454,IF(AND('Raw Data'!I454&lt;'Raw Data'!J454,'Raw Data'!D454&gt;'Raw Data'!E454,'Raw Data'!D454-'Raw Data'!E454&lt;4),'Raw Data'!K454,0))</f>
        <v/>
      </c>
      <c r="G459">
        <f>IF(AND('Raw Data'!J454&lt;'Raw Data'!I454, 'Raw Data'!E454&gt;'Raw Data'!D454), 'Raw Data'!J454, 0)</f>
        <v/>
      </c>
      <c r="H459">
        <f>IF(AND('Raw Data'!J454&gt;'Raw Data'!I454, 'Raw Data'!E454&lt;'Raw Data'!D454), 'Raw Data'!I454, 0)</f>
        <v/>
      </c>
      <c r="I459">
        <f>SUM(J459:K459)</f>
        <v/>
      </c>
      <c r="J459">
        <f>IF(AND('Raw Data'!J454&gt;'Raw Data'!I454, 'Raw Data'!E454&gt;'Raw Data'!D454), 'Raw Data'!J454, 0)</f>
        <v/>
      </c>
      <c r="K459">
        <f>IF(AND('Raw Data'!I454&gt;'Raw Data'!J454, 'Raw Data'!D454&gt;'Raw Data'!E454), 'Raw Data'!I454, 0)</f>
        <v/>
      </c>
      <c r="L459">
        <f>IF('Raw Data'!E454-'Raw Data'!D454&gt;3, 'Raw Data'!N454, 0)</f>
        <v/>
      </c>
      <c r="M459">
        <f>IF('Raw Data'!D454-'Raw Data'!E454&gt;3, 'Raw Data'!M454, 0)</f>
        <v/>
      </c>
      <c r="N459">
        <f>IF(ISBLANK('Raw Data'!D454),0,IF(AND('Raw Data'!E454&gt;'Raw Data'!D454,'Raw Data'!E454-'Raw Data'!D454&gt;0,'Raw Data'!E454-'Raw Data'!D454&lt;4),'Raw Data'!L454, 0))</f>
        <v/>
      </c>
      <c r="O459">
        <f>IF(ISBLANK('Raw Data'!D454),0,IF(AND('Raw Data'!E454&gt;'Raw Data'!D454,'Raw Data'!E454-'Raw Data'!D454&gt;0,'Raw Data'!D454-'Raw Data'!E454&lt;4),'Raw Data'!K454, 0))</f>
        <v/>
      </c>
      <c r="P459">
        <f>IF('Raw Data'!E454-'Raw Data'!D454&gt;3, 'Raw Data'!N454, IF('Raw Data'!D454-'Raw Data'!E454&gt;3, 'Raw Data'!M454, 0))</f>
        <v/>
      </c>
      <c r="Q459">
        <f>IF(ISBLANK('Raw Data'!E454),0,IF(AND('Raw Data'!E454-'Raw Data'!D454&lt;4,'Raw Data'!E454-'Raw Data'!D454&gt;0),'Raw Data'!L454,IF(AND('Raw Data'!D454&gt;'Raw Data'!E454,'Raw Data'!D454-'Raw Data'!E454&gt;0),'Raw Data'!K454,0)))</f>
        <v/>
      </c>
      <c r="R459">
        <f>IF(ISBLANK('Raw Data'!K454),0,IFERROR(IF(MATCH(SMALL('Raw Data'!K454:N454,1),L459:O459,0),SMALL('Raw Data'!K454:N454,1)),0))</f>
        <v/>
      </c>
      <c r="S459">
        <f>IF(ISBLANK('Raw Data'!K454),0,IFERROR(IF(MATCH(SMALL('Raw Data'!K454:N454,2),L459:O459,0),SMALL('Raw Data'!K454:N454,2)),0))</f>
        <v/>
      </c>
      <c r="T459">
        <f>IF(ISBLANK('Raw Data'!K454),0,IFERROR(IF(MATCH(SMALL('Raw Data'!K454:N454,3),L459:O459,0),SMALL('Raw Data'!K454:N454,3)),0))</f>
        <v/>
      </c>
      <c r="U459">
        <f>IF(ISBLANK('Raw Data'!K454),0,IFERROR(IF(MATCH(SMALL('Raw Data'!K454:N454,4),L459:O459,0),SMALL('Raw Data'!K454:N454,4)),0))</f>
        <v/>
      </c>
      <c r="V459">
        <f>IF(AND('Raw Data'!D454&lt;3, 'Raw Data'!E454&lt;3, 'Raw Data'!A454&gt;0), 'Raw Data'!AF454, 0)</f>
        <v/>
      </c>
      <c r="W459">
        <f>IF(AND('Raw Data'!D454&lt;4, 'Raw Data'!E454&lt;4, 'Raw Data'!A454&gt;0), 'Raw Data'!AI454, 0)</f>
        <v/>
      </c>
      <c r="X459">
        <f>IF(AND('Raw Data'!D454&lt;5, 'Raw Data'!E454&lt;5, 'Raw Data'!A454&gt;0), 'Raw Data'!AL454, 0)</f>
        <v/>
      </c>
      <c r="Y459">
        <f>IF(AND('Raw Data'!D454&lt;6, 'Raw Data'!E454&lt;6, 'Raw Data'!A454&gt;0), 'Raw Data'!AO454, 0)</f>
        <v/>
      </c>
      <c r="Z459">
        <f>IF(ISBLANK('Raw Data'!D454), 0, IF('Raw Data'!D454-'Raw Data'!E454&gt;1, 'Raw Data'!AW454, 0))</f>
        <v/>
      </c>
      <c r="AA459">
        <f>IF(ISBLANK('Raw Data'!A454), 0, IF(ABS('Raw Data'!D454-'Raw Data'!E454)&lt;2, 'Raw Data'!AX454, 0))</f>
        <v/>
      </c>
      <c r="AB459">
        <f>IF(ISBLANK('Raw Data'!D454), 0, IF('Raw Data'!E454-'Raw Data'!D454&gt;1, 'Raw Data'!AY454, 0))</f>
        <v/>
      </c>
      <c r="AC459">
        <f>IF(ISBLANK('Raw Data'!D454), 0, IF('Raw Data'!D454-'Raw Data'!E454&gt;2, 'Raw Data'!AZ454, 0))</f>
        <v/>
      </c>
      <c r="AD459">
        <f>IF(ISBLANK('Raw Data'!A454), 0, IF(ABS('Raw Data'!D454-'Raw Data'!E454)&lt;3, 'Raw Data'!BA454, 0))</f>
        <v/>
      </c>
      <c r="AE459">
        <f>IF(ISBLANK('Raw Data'!D454), 0, IF('Raw Data'!E454-'Raw Data'!D454&gt;2, 'Raw Data'!BB454, 0))</f>
        <v/>
      </c>
      <c r="AF459">
        <f>IF(ISBLANK('Raw Data'!D454), 0, IF('Raw Data'!D454-'Raw Data'!E454&gt;3, 'Raw Data'!BC454, 0))</f>
        <v/>
      </c>
      <c r="AG459">
        <f>IF(ISBLANK('Raw Data'!A454), 0, IF(ABS('Raw Data'!D454-'Raw Data'!E454)&lt;4, 'Raw Data'!BD454, 0))</f>
        <v/>
      </c>
      <c r="AH459">
        <f>IF(ISBLANK('Raw Data'!D454), 0, IF('Raw Data'!E454-'Raw Data'!D454&gt;3, 'Raw Data'!BE454, 0))</f>
        <v/>
      </c>
      <c r="AI459">
        <f>IF(SUM('Raw Data'!D454:E454)&gt;'Raw Data'!F454, 'Raw Data'!G454, 0)</f>
        <v/>
      </c>
      <c r="AJ459">
        <f>IF(ISBLANK('Raw Data'!D454), 0, IF(SUM('Raw Data'!D454:E454)&lt;'Raw Data'!F454, 'Raw Data'!H454, 0))</f>
        <v/>
      </c>
      <c r="AK459">
        <f>IF(ISBLANK('Raw Data'!A454), 0, IF(AND('Raw Data'!D454&lt;3, 'Raw Data'!E454&lt;3, 'Raw Data'!F454&lt;BB$2), 'Raw Data'!AF454, 0))</f>
        <v/>
      </c>
      <c r="AL459">
        <f>IF(ISBLANK('Raw Data'!A454), 0, IF(AND('Raw Data'!D454&lt;4, 'Raw Data'!E454&lt;4, 'Raw Data'!F454&lt;BB$2), 'Raw Data'!AI454, 0))</f>
        <v/>
      </c>
      <c r="AM459">
        <f>IF(ISBLANK('Raw Data'!A454), 0, IF(AND('Raw Data'!D454&lt;5, 'Raw Data'!E454&lt;5, 'Raw Data'!F454&lt;BB$2), 'Raw Data'!AL454, 0))</f>
        <v/>
      </c>
      <c r="AN459">
        <f>IF(ISBLANK('Raw Data'!A454), 0, IF(AND('Raw Data'!D454&lt;6, 'Raw Data'!E454&lt;6, 'Raw Data'!F454&lt;BB$2), 'Raw Data'!AO454, 0))</f>
        <v/>
      </c>
      <c r="AO459">
        <f>IF(ISBLANK('Raw Data'!A454), 0, IF(AND('Raw Data'!I454&lt;Analysis!$BC$2, 'Raw Data'!D454-'Raw Data'!E454&gt;1), 'Raw Data'!AW454, IF(AND('Raw Data'!J454&lt;Analysis!$BC$2, 'Raw Data'!E454-'Raw Data'!D454&gt;1), 'Raw Data'!AY454, 0)))</f>
        <v/>
      </c>
      <c r="AP459">
        <f>IF(ISBLANK('Raw Data'!A454), 0, IF(AND('Raw Data'!I454&lt;Analysis!$BC$2, 'Raw Data'!D454-'Raw Data'!E454&gt;2), 'Raw Data'!AZ454, IF(AND('Raw Data'!J454&lt;Analysis!$BC$2, 'Raw Data'!E454-'Raw Data'!D454&gt;2), 'Raw Data'!BB454, 0)))</f>
        <v/>
      </c>
      <c r="AQ459">
        <f>IF(ISBLANK('Raw Data'!A454), 0, IF(AND('Raw Data'!I454&lt;Analysis!$BC$2, 'Raw Data'!D454-'Raw Data'!E454&gt;3), 'Raw Data'!BC454, IF(AND('Raw Data'!J454&lt;Analysis!$BC$2, 'Raw Data'!E454-'Raw Data'!D454&gt;3), 'Raw Data'!BE454, 0)))</f>
        <v/>
      </c>
      <c r="AR459">
        <f>IF('Hidden Analysiss'!D455=1,IF(ABS('Raw Data'!E454-'Raw Data'!D454)&lt;2,'Raw Data'!AX454,0), 0)</f>
        <v/>
      </c>
      <c r="AS459">
        <f>IF('Hidden Analysiss'!D455=1,IF(ABS('Raw Data'!E454-'Raw Data'!D454)&lt;3,'Raw Data'!BA454,0), 0)</f>
        <v/>
      </c>
      <c r="AT459">
        <f>IF('Hidden Analysiss'!D455=1,IF(ABS('Raw Data'!E454-'Raw Data'!D454)&lt;4,'Raw Data'!BD454,0), 0)</f>
        <v/>
      </c>
      <c r="AU459">
        <f>IF(AND('Hidden Analysiss'!E455=1, ABS('Raw Data'!E454-'Raw Data'!D454)&lt;2), 'Raw Data'!AX454, 0)</f>
        <v/>
      </c>
      <c r="AV459">
        <f>IF(AND('Hidden Analysiss'!E455=1, ABS('Raw Data'!E454-'Raw Data'!D454)&lt;3), 'Raw Data'!BA454, 0)</f>
        <v/>
      </c>
      <c r="AW459">
        <f>IF(AND('Hidden Analysiss'!E455=1, ABS('Raw Data'!E454-'Raw Data'!D454)&lt;3), 'Raw Data'!BD454, 0)</f>
        <v/>
      </c>
    </row>
    <row r="460">
      <c r="A460" s="1">
        <f>'Raw Data'!A455</f>
        <v/>
      </c>
      <c r="B460">
        <f>IF('Raw Data'!E455&gt;'Raw Data'!D455, 'Raw Data'!J455, 0)</f>
        <v/>
      </c>
      <c r="C460">
        <f>IF('Raw Data'!D455&gt;'Raw Data'!E455, 'Raw Data'!I455, 0)</f>
        <v/>
      </c>
      <c r="D460">
        <f>SUM(G460:H460)</f>
        <v/>
      </c>
      <c r="E460">
        <f>IF(AND('Raw Data'!J455&lt;'Raw Data'!I455,'Raw Data'!E455&gt;'Raw Data'!D455,'Raw Data'!E455-'Raw Data'!D455&gt;3),'Raw Data'!N455,IF(AND('Raw Data'!I455&lt;'Raw Data'!J455,'Raw Data'!D455&gt;'Raw Data'!E455,'Raw Data'!D455-'Raw Data'!E455&gt;3),'Raw Data'!M455,0))</f>
        <v/>
      </c>
      <c r="F460">
        <f>IF(AND('Raw Data'!J455&lt;'Raw Data'!I455,'Raw Data'!E455&gt;'Raw Data'!D455,'Raw Data'!E455-'Raw Data'!D455&lt;4),'Raw Data'!L455,IF(AND('Raw Data'!I455&lt;'Raw Data'!J455,'Raw Data'!D455&gt;'Raw Data'!E455,'Raw Data'!D455-'Raw Data'!E455&lt;4),'Raw Data'!K455,0))</f>
        <v/>
      </c>
      <c r="G460">
        <f>IF(AND('Raw Data'!J455&lt;'Raw Data'!I455, 'Raw Data'!E455&gt;'Raw Data'!D455), 'Raw Data'!J455, 0)</f>
        <v/>
      </c>
      <c r="H460">
        <f>IF(AND('Raw Data'!J455&gt;'Raw Data'!I455, 'Raw Data'!E455&lt;'Raw Data'!D455), 'Raw Data'!I455, 0)</f>
        <v/>
      </c>
      <c r="I460">
        <f>SUM(J460:K460)</f>
        <v/>
      </c>
      <c r="J460">
        <f>IF(AND('Raw Data'!J455&gt;'Raw Data'!I455, 'Raw Data'!E455&gt;'Raw Data'!D455), 'Raw Data'!J455, 0)</f>
        <v/>
      </c>
      <c r="K460">
        <f>IF(AND('Raw Data'!I455&gt;'Raw Data'!J455, 'Raw Data'!D455&gt;'Raw Data'!E455), 'Raw Data'!I455, 0)</f>
        <v/>
      </c>
      <c r="L460">
        <f>IF('Raw Data'!E455-'Raw Data'!D455&gt;3, 'Raw Data'!N455, 0)</f>
        <v/>
      </c>
      <c r="M460">
        <f>IF('Raw Data'!D455-'Raw Data'!E455&gt;3, 'Raw Data'!M455, 0)</f>
        <v/>
      </c>
      <c r="N460">
        <f>IF(ISBLANK('Raw Data'!D455),0,IF(AND('Raw Data'!E455&gt;'Raw Data'!D455,'Raw Data'!E455-'Raw Data'!D455&gt;0,'Raw Data'!E455-'Raw Data'!D455&lt;4),'Raw Data'!L455, 0))</f>
        <v/>
      </c>
      <c r="O460">
        <f>IF(ISBLANK('Raw Data'!D455),0,IF(AND('Raw Data'!E455&gt;'Raw Data'!D455,'Raw Data'!E455-'Raw Data'!D455&gt;0,'Raw Data'!D455-'Raw Data'!E455&lt;4),'Raw Data'!K455, 0))</f>
        <v/>
      </c>
      <c r="P460">
        <f>IF('Raw Data'!E455-'Raw Data'!D455&gt;3, 'Raw Data'!N455, IF('Raw Data'!D455-'Raw Data'!E455&gt;3, 'Raw Data'!M455, 0))</f>
        <v/>
      </c>
      <c r="Q460">
        <f>IF(ISBLANK('Raw Data'!E455),0,IF(AND('Raw Data'!E455-'Raw Data'!D455&lt;4,'Raw Data'!E455-'Raw Data'!D455&gt;0),'Raw Data'!L455,IF(AND('Raw Data'!D455&gt;'Raw Data'!E455,'Raw Data'!D455-'Raw Data'!E455&gt;0),'Raw Data'!K455,0)))</f>
        <v/>
      </c>
      <c r="R460">
        <f>IF(ISBLANK('Raw Data'!K455),0,IFERROR(IF(MATCH(SMALL('Raw Data'!K455:N455,1),L460:O460,0),SMALL('Raw Data'!K455:N455,1)),0))</f>
        <v/>
      </c>
      <c r="S460">
        <f>IF(ISBLANK('Raw Data'!K455),0,IFERROR(IF(MATCH(SMALL('Raw Data'!K455:N455,2),L460:O460,0),SMALL('Raw Data'!K455:N455,2)),0))</f>
        <v/>
      </c>
      <c r="T460">
        <f>IF(ISBLANK('Raw Data'!K455),0,IFERROR(IF(MATCH(SMALL('Raw Data'!K455:N455,3),L460:O460,0),SMALL('Raw Data'!K455:N455,3)),0))</f>
        <v/>
      </c>
      <c r="U460">
        <f>IF(ISBLANK('Raw Data'!K455),0,IFERROR(IF(MATCH(SMALL('Raw Data'!K455:N455,4),L460:O460,0),SMALL('Raw Data'!K455:N455,4)),0))</f>
        <v/>
      </c>
      <c r="V460">
        <f>IF(AND('Raw Data'!D455&lt;3, 'Raw Data'!E455&lt;3, 'Raw Data'!A455&gt;0), 'Raw Data'!AF455, 0)</f>
        <v/>
      </c>
      <c r="W460">
        <f>IF(AND('Raw Data'!D455&lt;4, 'Raw Data'!E455&lt;4, 'Raw Data'!A455&gt;0), 'Raw Data'!AI455, 0)</f>
        <v/>
      </c>
      <c r="X460">
        <f>IF(AND('Raw Data'!D455&lt;5, 'Raw Data'!E455&lt;5, 'Raw Data'!A455&gt;0), 'Raw Data'!AL455, 0)</f>
        <v/>
      </c>
      <c r="Y460">
        <f>IF(AND('Raw Data'!D455&lt;6, 'Raw Data'!E455&lt;6, 'Raw Data'!A455&gt;0), 'Raw Data'!AO455, 0)</f>
        <v/>
      </c>
      <c r="Z460">
        <f>IF(ISBLANK('Raw Data'!D455), 0, IF('Raw Data'!D455-'Raw Data'!E455&gt;1, 'Raw Data'!AW455, 0))</f>
        <v/>
      </c>
      <c r="AA460">
        <f>IF(ISBLANK('Raw Data'!A455), 0, IF(ABS('Raw Data'!D455-'Raw Data'!E455)&lt;2, 'Raw Data'!AX455, 0))</f>
        <v/>
      </c>
      <c r="AB460">
        <f>IF(ISBLANK('Raw Data'!D455), 0, IF('Raw Data'!E455-'Raw Data'!D455&gt;1, 'Raw Data'!AY455, 0))</f>
        <v/>
      </c>
      <c r="AC460">
        <f>IF(ISBLANK('Raw Data'!D455), 0, IF('Raw Data'!D455-'Raw Data'!E455&gt;2, 'Raw Data'!AZ455, 0))</f>
        <v/>
      </c>
      <c r="AD460">
        <f>IF(ISBLANK('Raw Data'!A455), 0, IF(ABS('Raw Data'!D455-'Raw Data'!E455)&lt;3, 'Raw Data'!BA455, 0))</f>
        <v/>
      </c>
      <c r="AE460">
        <f>IF(ISBLANK('Raw Data'!D455), 0, IF('Raw Data'!E455-'Raw Data'!D455&gt;2, 'Raw Data'!BB455, 0))</f>
        <v/>
      </c>
      <c r="AF460">
        <f>IF(ISBLANK('Raw Data'!D455), 0, IF('Raw Data'!D455-'Raw Data'!E455&gt;3, 'Raw Data'!BC455, 0))</f>
        <v/>
      </c>
      <c r="AG460">
        <f>IF(ISBLANK('Raw Data'!A455), 0, IF(ABS('Raw Data'!D455-'Raw Data'!E455)&lt;4, 'Raw Data'!BD455, 0))</f>
        <v/>
      </c>
      <c r="AH460">
        <f>IF(ISBLANK('Raw Data'!D455), 0, IF('Raw Data'!E455-'Raw Data'!D455&gt;3, 'Raw Data'!BE455, 0))</f>
        <v/>
      </c>
      <c r="AI460">
        <f>IF(SUM('Raw Data'!D455:E455)&gt;'Raw Data'!F455, 'Raw Data'!G455, 0)</f>
        <v/>
      </c>
      <c r="AJ460">
        <f>IF(ISBLANK('Raw Data'!D455), 0, IF(SUM('Raw Data'!D455:E455)&lt;'Raw Data'!F455, 'Raw Data'!H455, 0))</f>
        <v/>
      </c>
      <c r="AK460">
        <f>IF(ISBLANK('Raw Data'!A455), 0, IF(AND('Raw Data'!D455&lt;3, 'Raw Data'!E455&lt;3, 'Raw Data'!F455&lt;BB$2), 'Raw Data'!AF455, 0))</f>
        <v/>
      </c>
      <c r="AL460">
        <f>IF(ISBLANK('Raw Data'!A455), 0, IF(AND('Raw Data'!D455&lt;4, 'Raw Data'!E455&lt;4, 'Raw Data'!F455&lt;BB$2), 'Raw Data'!AI455, 0))</f>
        <v/>
      </c>
      <c r="AM460">
        <f>IF(ISBLANK('Raw Data'!A455), 0, IF(AND('Raw Data'!D455&lt;5, 'Raw Data'!E455&lt;5, 'Raw Data'!F455&lt;BB$2), 'Raw Data'!AL455, 0))</f>
        <v/>
      </c>
      <c r="AN460">
        <f>IF(ISBLANK('Raw Data'!A455), 0, IF(AND('Raw Data'!D455&lt;6, 'Raw Data'!E455&lt;6, 'Raw Data'!F455&lt;BB$2), 'Raw Data'!AO455, 0))</f>
        <v/>
      </c>
      <c r="AO460">
        <f>IF(ISBLANK('Raw Data'!A455), 0, IF(AND('Raw Data'!I455&lt;Analysis!$BC$2, 'Raw Data'!D455-'Raw Data'!E455&gt;1), 'Raw Data'!AW455, IF(AND('Raw Data'!J455&lt;Analysis!$BC$2, 'Raw Data'!E455-'Raw Data'!D455&gt;1), 'Raw Data'!AY455, 0)))</f>
        <v/>
      </c>
      <c r="AP460">
        <f>IF(ISBLANK('Raw Data'!A455), 0, IF(AND('Raw Data'!I455&lt;Analysis!$BC$2, 'Raw Data'!D455-'Raw Data'!E455&gt;2), 'Raw Data'!AZ455, IF(AND('Raw Data'!J455&lt;Analysis!$BC$2, 'Raw Data'!E455-'Raw Data'!D455&gt;2), 'Raw Data'!BB455, 0)))</f>
        <v/>
      </c>
      <c r="AQ460">
        <f>IF(ISBLANK('Raw Data'!A455), 0, IF(AND('Raw Data'!I455&lt;Analysis!$BC$2, 'Raw Data'!D455-'Raw Data'!E455&gt;3), 'Raw Data'!BC455, IF(AND('Raw Data'!J455&lt;Analysis!$BC$2, 'Raw Data'!E455-'Raw Data'!D455&gt;3), 'Raw Data'!BE455, 0)))</f>
        <v/>
      </c>
      <c r="AR460">
        <f>IF('Hidden Analysiss'!D456=1,IF(ABS('Raw Data'!E455-'Raw Data'!D455)&lt;2,'Raw Data'!AX455,0), 0)</f>
        <v/>
      </c>
      <c r="AS460">
        <f>IF('Hidden Analysiss'!D456=1,IF(ABS('Raw Data'!E455-'Raw Data'!D455)&lt;3,'Raw Data'!BA455,0), 0)</f>
        <v/>
      </c>
      <c r="AT460">
        <f>IF('Hidden Analysiss'!D456=1,IF(ABS('Raw Data'!E455-'Raw Data'!D455)&lt;4,'Raw Data'!BD455,0), 0)</f>
        <v/>
      </c>
      <c r="AU460">
        <f>IF(AND('Hidden Analysiss'!E456=1, ABS('Raw Data'!E455-'Raw Data'!D455)&lt;2), 'Raw Data'!AX455, 0)</f>
        <v/>
      </c>
      <c r="AV460">
        <f>IF(AND('Hidden Analysiss'!E456=1, ABS('Raw Data'!E455-'Raw Data'!D455)&lt;3), 'Raw Data'!BA455, 0)</f>
        <v/>
      </c>
      <c r="AW460">
        <f>IF(AND('Hidden Analysiss'!E456=1, ABS('Raw Data'!E455-'Raw Data'!D455)&lt;3), 'Raw Data'!BD455, 0)</f>
        <v/>
      </c>
    </row>
    <row r="461">
      <c r="A461" s="1">
        <f>'Raw Data'!A456</f>
        <v/>
      </c>
      <c r="B461">
        <f>IF('Raw Data'!E456&gt;'Raw Data'!D456, 'Raw Data'!J456, 0)</f>
        <v/>
      </c>
      <c r="C461">
        <f>IF('Raw Data'!D456&gt;'Raw Data'!E456, 'Raw Data'!I456, 0)</f>
        <v/>
      </c>
      <c r="D461">
        <f>SUM(G461:H461)</f>
        <v/>
      </c>
      <c r="E461">
        <f>IF(AND('Raw Data'!J456&lt;'Raw Data'!I456,'Raw Data'!E456&gt;'Raw Data'!D456,'Raw Data'!E456-'Raw Data'!D456&gt;3),'Raw Data'!N456,IF(AND('Raw Data'!I456&lt;'Raw Data'!J456,'Raw Data'!D456&gt;'Raw Data'!E456,'Raw Data'!D456-'Raw Data'!E456&gt;3),'Raw Data'!M456,0))</f>
        <v/>
      </c>
      <c r="F461">
        <f>IF(AND('Raw Data'!J456&lt;'Raw Data'!I456,'Raw Data'!E456&gt;'Raw Data'!D456,'Raw Data'!E456-'Raw Data'!D456&lt;4),'Raw Data'!L456,IF(AND('Raw Data'!I456&lt;'Raw Data'!J456,'Raw Data'!D456&gt;'Raw Data'!E456,'Raw Data'!D456-'Raw Data'!E456&lt;4),'Raw Data'!K456,0))</f>
        <v/>
      </c>
      <c r="G461">
        <f>IF(AND('Raw Data'!J456&lt;'Raw Data'!I456, 'Raw Data'!E456&gt;'Raw Data'!D456), 'Raw Data'!J456, 0)</f>
        <v/>
      </c>
      <c r="H461">
        <f>IF(AND('Raw Data'!J456&gt;'Raw Data'!I456, 'Raw Data'!E456&lt;'Raw Data'!D456), 'Raw Data'!I456, 0)</f>
        <v/>
      </c>
      <c r="I461">
        <f>SUM(J461:K461)</f>
        <v/>
      </c>
      <c r="J461">
        <f>IF(AND('Raw Data'!J456&gt;'Raw Data'!I456, 'Raw Data'!E456&gt;'Raw Data'!D456), 'Raw Data'!J456, 0)</f>
        <v/>
      </c>
      <c r="K461">
        <f>IF(AND('Raw Data'!I456&gt;'Raw Data'!J456, 'Raw Data'!D456&gt;'Raw Data'!E456), 'Raw Data'!I456, 0)</f>
        <v/>
      </c>
      <c r="L461">
        <f>IF('Raw Data'!E456-'Raw Data'!D456&gt;3, 'Raw Data'!N456, 0)</f>
        <v/>
      </c>
      <c r="M461">
        <f>IF('Raw Data'!D456-'Raw Data'!E456&gt;3, 'Raw Data'!M456, 0)</f>
        <v/>
      </c>
      <c r="N461">
        <f>IF(ISBLANK('Raw Data'!D456),0,IF(AND('Raw Data'!E456&gt;'Raw Data'!D456,'Raw Data'!E456-'Raw Data'!D456&gt;0,'Raw Data'!E456-'Raw Data'!D456&lt;4),'Raw Data'!L456, 0))</f>
        <v/>
      </c>
      <c r="O461">
        <f>IF(ISBLANK('Raw Data'!D456),0,IF(AND('Raw Data'!E456&gt;'Raw Data'!D456,'Raw Data'!E456-'Raw Data'!D456&gt;0,'Raw Data'!D456-'Raw Data'!E456&lt;4),'Raw Data'!K456, 0))</f>
        <v/>
      </c>
      <c r="P461">
        <f>IF('Raw Data'!E456-'Raw Data'!D456&gt;3, 'Raw Data'!N456, IF('Raw Data'!D456-'Raw Data'!E456&gt;3, 'Raw Data'!M456, 0))</f>
        <v/>
      </c>
      <c r="Q461">
        <f>IF(ISBLANK('Raw Data'!E456),0,IF(AND('Raw Data'!E456-'Raw Data'!D456&lt;4,'Raw Data'!E456-'Raw Data'!D456&gt;0),'Raw Data'!L456,IF(AND('Raw Data'!D456&gt;'Raw Data'!E456,'Raw Data'!D456-'Raw Data'!E456&gt;0),'Raw Data'!K456,0)))</f>
        <v/>
      </c>
      <c r="R461">
        <f>IF(ISBLANK('Raw Data'!K456),0,IFERROR(IF(MATCH(SMALL('Raw Data'!K456:N456,1),L461:O461,0),SMALL('Raw Data'!K456:N456,1)),0))</f>
        <v/>
      </c>
      <c r="S461">
        <f>IF(ISBLANK('Raw Data'!K456),0,IFERROR(IF(MATCH(SMALL('Raw Data'!K456:N456,2),L461:O461,0),SMALL('Raw Data'!K456:N456,2)),0))</f>
        <v/>
      </c>
      <c r="T461">
        <f>IF(ISBLANK('Raw Data'!K456),0,IFERROR(IF(MATCH(SMALL('Raw Data'!K456:N456,3),L461:O461,0),SMALL('Raw Data'!K456:N456,3)),0))</f>
        <v/>
      </c>
      <c r="U461">
        <f>IF(ISBLANK('Raw Data'!K456),0,IFERROR(IF(MATCH(SMALL('Raw Data'!K456:N456,4),L461:O461,0),SMALL('Raw Data'!K456:N456,4)),0))</f>
        <v/>
      </c>
      <c r="V461">
        <f>IF(AND('Raw Data'!D456&lt;3, 'Raw Data'!E456&lt;3, 'Raw Data'!A456&gt;0), 'Raw Data'!AF456, 0)</f>
        <v/>
      </c>
      <c r="W461">
        <f>IF(AND('Raw Data'!D456&lt;4, 'Raw Data'!E456&lt;4, 'Raw Data'!A456&gt;0), 'Raw Data'!AI456, 0)</f>
        <v/>
      </c>
      <c r="X461">
        <f>IF(AND('Raw Data'!D456&lt;5, 'Raw Data'!E456&lt;5, 'Raw Data'!A456&gt;0), 'Raw Data'!AL456, 0)</f>
        <v/>
      </c>
      <c r="Y461">
        <f>IF(AND('Raw Data'!D456&lt;6, 'Raw Data'!E456&lt;6, 'Raw Data'!A456&gt;0), 'Raw Data'!AO456, 0)</f>
        <v/>
      </c>
      <c r="Z461">
        <f>IF(ISBLANK('Raw Data'!D456), 0, IF('Raw Data'!D456-'Raw Data'!E456&gt;1, 'Raw Data'!AW456, 0))</f>
        <v/>
      </c>
      <c r="AA461">
        <f>IF(ISBLANK('Raw Data'!A456), 0, IF(ABS('Raw Data'!D456-'Raw Data'!E456)&lt;2, 'Raw Data'!AX456, 0))</f>
        <v/>
      </c>
      <c r="AB461">
        <f>IF(ISBLANK('Raw Data'!D456), 0, IF('Raw Data'!E456-'Raw Data'!D456&gt;1, 'Raw Data'!AY456, 0))</f>
        <v/>
      </c>
      <c r="AC461">
        <f>IF(ISBLANK('Raw Data'!D456), 0, IF('Raw Data'!D456-'Raw Data'!E456&gt;2, 'Raw Data'!AZ456, 0))</f>
        <v/>
      </c>
      <c r="AD461">
        <f>IF(ISBLANK('Raw Data'!A456), 0, IF(ABS('Raw Data'!D456-'Raw Data'!E456)&lt;3, 'Raw Data'!BA456, 0))</f>
        <v/>
      </c>
      <c r="AE461">
        <f>IF(ISBLANK('Raw Data'!D456), 0, IF('Raw Data'!E456-'Raw Data'!D456&gt;2, 'Raw Data'!BB456, 0))</f>
        <v/>
      </c>
      <c r="AF461">
        <f>IF(ISBLANK('Raw Data'!D456), 0, IF('Raw Data'!D456-'Raw Data'!E456&gt;3, 'Raw Data'!BC456, 0))</f>
        <v/>
      </c>
      <c r="AG461">
        <f>IF(ISBLANK('Raw Data'!A456), 0, IF(ABS('Raw Data'!D456-'Raw Data'!E456)&lt;4, 'Raw Data'!BD456, 0))</f>
        <v/>
      </c>
      <c r="AH461">
        <f>IF(ISBLANK('Raw Data'!D456), 0, IF('Raw Data'!E456-'Raw Data'!D456&gt;3, 'Raw Data'!BE456, 0))</f>
        <v/>
      </c>
      <c r="AI461">
        <f>IF(SUM('Raw Data'!D456:E456)&gt;'Raw Data'!F456, 'Raw Data'!G456, 0)</f>
        <v/>
      </c>
      <c r="AJ461">
        <f>IF(ISBLANK('Raw Data'!D456), 0, IF(SUM('Raw Data'!D456:E456)&lt;'Raw Data'!F456, 'Raw Data'!H456, 0))</f>
        <v/>
      </c>
      <c r="AK461">
        <f>IF(ISBLANK('Raw Data'!A456), 0, IF(AND('Raw Data'!D456&lt;3, 'Raw Data'!E456&lt;3, 'Raw Data'!F456&lt;BB$2), 'Raw Data'!AF456, 0))</f>
        <v/>
      </c>
      <c r="AL461">
        <f>IF(ISBLANK('Raw Data'!A456), 0, IF(AND('Raw Data'!D456&lt;4, 'Raw Data'!E456&lt;4, 'Raw Data'!F456&lt;BB$2), 'Raw Data'!AI456, 0))</f>
        <v/>
      </c>
      <c r="AM461">
        <f>IF(ISBLANK('Raw Data'!A456), 0, IF(AND('Raw Data'!D456&lt;5, 'Raw Data'!E456&lt;5, 'Raw Data'!F456&lt;BB$2), 'Raw Data'!AL456, 0))</f>
        <v/>
      </c>
      <c r="AN461">
        <f>IF(ISBLANK('Raw Data'!A456), 0, IF(AND('Raw Data'!D456&lt;6, 'Raw Data'!E456&lt;6, 'Raw Data'!F456&lt;BB$2), 'Raw Data'!AO456, 0))</f>
        <v/>
      </c>
      <c r="AO461">
        <f>IF(ISBLANK('Raw Data'!A456), 0, IF(AND('Raw Data'!I456&lt;Analysis!$BC$2, 'Raw Data'!D456-'Raw Data'!E456&gt;1), 'Raw Data'!AW456, IF(AND('Raw Data'!J456&lt;Analysis!$BC$2, 'Raw Data'!E456-'Raw Data'!D456&gt;1), 'Raw Data'!AY456, 0)))</f>
        <v/>
      </c>
      <c r="AP461">
        <f>IF(ISBLANK('Raw Data'!A456), 0, IF(AND('Raw Data'!I456&lt;Analysis!$BC$2, 'Raw Data'!D456-'Raw Data'!E456&gt;2), 'Raw Data'!AZ456, IF(AND('Raw Data'!J456&lt;Analysis!$BC$2, 'Raw Data'!E456-'Raw Data'!D456&gt;2), 'Raw Data'!BB456, 0)))</f>
        <v/>
      </c>
      <c r="AQ461">
        <f>IF(ISBLANK('Raw Data'!A456), 0, IF(AND('Raw Data'!I456&lt;Analysis!$BC$2, 'Raw Data'!D456-'Raw Data'!E456&gt;3), 'Raw Data'!BC456, IF(AND('Raw Data'!J456&lt;Analysis!$BC$2, 'Raw Data'!E456-'Raw Data'!D456&gt;3), 'Raw Data'!BE456, 0)))</f>
        <v/>
      </c>
      <c r="AR461">
        <f>IF('Hidden Analysiss'!D457=1,IF(ABS('Raw Data'!E456-'Raw Data'!D456)&lt;2,'Raw Data'!AX456,0), 0)</f>
        <v/>
      </c>
      <c r="AS461">
        <f>IF('Hidden Analysiss'!D457=1,IF(ABS('Raw Data'!E456-'Raw Data'!D456)&lt;3,'Raw Data'!BA456,0), 0)</f>
        <v/>
      </c>
      <c r="AT461">
        <f>IF('Hidden Analysiss'!D457=1,IF(ABS('Raw Data'!E456-'Raw Data'!D456)&lt;4,'Raw Data'!BD456,0), 0)</f>
        <v/>
      </c>
      <c r="AU461">
        <f>IF(AND('Hidden Analysiss'!E457=1, ABS('Raw Data'!E456-'Raw Data'!D456)&lt;2), 'Raw Data'!AX456, 0)</f>
        <v/>
      </c>
      <c r="AV461">
        <f>IF(AND('Hidden Analysiss'!E457=1, ABS('Raw Data'!E456-'Raw Data'!D456)&lt;3), 'Raw Data'!BA456, 0)</f>
        <v/>
      </c>
      <c r="AW461">
        <f>IF(AND('Hidden Analysiss'!E457=1, ABS('Raw Data'!E456-'Raw Data'!D456)&lt;3), 'Raw Data'!BD456, 0)</f>
        <v/>
      </c>
    </row>
    <row r="462">
      <c r="A462" s="1">
        <f>'Raw Data'!A457</f>
        <v/>
      </c>
      <c r="B462">
        <f>IF('Raw Data'!E457&gt;'Raw Data'!D457, 'Raw Data'!J457, 0)</f>
        <v/>
      </c>
      <c r="C462">
        <f>IF('Raw Data'!D457&gt;'Raw Data'!E457, 'Raw Data'!I457, 0)</f>
        <v/>
      </c>
      <c r="D462">
        <f>SUM(G462:H462)</f>
        <v/>
      </c>
      <c r="E462">
        <f>IF(AND('Raw Data'!J457&lt;'Raw Data'!I457,'Raw Data'!E457&gt;'Raw Data'!D457,'Raw Data'!E457-'Raw Data'!D457&gt;3),'Raw Data'!N457,IF(AND('Raw Data'!I457&lt;'Raw Data'!J457,'Raw Data'!D457&gt;'Raw Data'!E457,'Raw Data'!D457-'Raw Data'!E457&gt;3),'Raw Data'!M457,0))</f>
        <v/>
      </c>
      <c r="F462">
        <f>IF(AND('Raw Data'!J457&lt;'Raw Data'!I457,'Raw Data'!E457&gt;'Raw Data'!D457,'Raw Data'!E457-'Raw Data'!D457&lt;4),'Raw Data'!L457,IF(AND('Raw Data'!I457&lt;'Raw Data'!J457,'Raw Data'!D457&gt;'Raw Data'!E457,'Raw Data'!D457-'Raw Data'!E457&lt;4),'Raw Data'!K457,0))</f>
        <v/>
      </c>
      <c r="G462">
        <f>IF(AND('Raw Data'!J457&lt;'Raw Data'!I457, 'Raw Data'!E457&gt;'Raw Data'!D457), 'Raw Data'!J457, 0)</f>
        <v/>
      </c>
      <c r="H462">
        <f>IF(AND('Raw Data'!J457&gt;'Raw Data'!I457, 'Raw Data'!E457&lt;'Raw Data'!D457), 'Raw Data'!I457, 0)</f>
        <v/>
      </c>
      <c r="I462">
        <f>SUM(J462:K462)</f>
        <v/>
      </c>
      <c r="J462">
        <f>IF(AND('Raw Data'!J457&gt;'Raw Data'!I457, 'Raw Data'!E457&gt;'Raw Data'!D457), 'Raw Data'!J457, 0)</f>
        <v/>
      </c>
      <c r="K462">
        <f>IF(AND('Raw Data'!I457&gt;'Raw Data'!J457, 'Raw Data'!D457&gt;'Raw Data'!E457), 'Raw Data'!I457, 0)</f>
        <v/>
      </c>
      <c r="L462">
        <f>IF('Raw Data'!E457-'Raw Data'!D457&gt;3, 'Raw Data'!N457, 0)</f>
        <v/>
      </c>
      <c r="M462">
        <f>IF('Raw Data'!D457-'Raw Data'!E457&gt;3, 'Raw Data'!M457, 0)</f>
        <v/>
      </c>
      <c r="N462">
        <f>IF(ISBLANK('Raw Data'!D457),0,IF(AND('Raw Data'!E457&gt;'Raw Data'!D457,'Raw Data'!E457-'Raw Data'!D457&gt;0,'Raw Data'!E457-'Raw Data'!D457&lt;4),'Raw Data'!L457, 0))</f>
        <v/>
      </c>
      <c r="O462">
        <f>IF(ISBLANK('Raw Data'!D457),0,IF(AND('Raw Data'!E457&gt;'Raw Data'!D457,'Raw Data'!E457-'Raw Data'!D457&gt;0,'Raw Data'!D457-'Raw Data'!E457&lt;4),'Raw Data'!K457, 0))</f>
        <v/>
      </c>
      <c r="P462">
        <f>IF('Raw Data'!E457-'Raw Data'!D457&gt;3, 'Raw Data'!N457, IF('Raw Data'!D457-'Raw Data'!E457&gt;3, 'Raw Data'!M457, 0))</f>
        <v/>
      </c>
      <c r="Q462">
        <f>IF(ISBLANK('Raw Data'!E457),0,IF(AND('Raw Data'!E457-'Raw Data'!D457&lt;4,'Raw Data'!E457-'Raw Data'!D457&gt;0),'Raw Data'!L457,IF(AND('Raw Data'!D457&gt;'Raw Data'!E457,'Raw Data'!D457-'Raw Data'!E457&gt;0),'Raw Data'!K457,0)))</f>
        <v/>
      </c>
      <c r="R462">
        <f>IF(ISBLANK('Raw Data'!K457),0,IFERROR(IF(MATCH(SMALL('Raw Data'!K457:N457,1),L462:O462,0),SMALL('Raw Data'!K457:N457,1)),0))</f>
        <v/>
      </c>
      <c r="S462">
        <f>IF(ISBLANK('Raw Data'!K457),0,IFERROR(IF(MATCH(SMALL('Raw Data'!K457:N457,2),L462:O462,0),SMALL('Raw Data'!K457:N457,2)),0))</f>
        <v/>
      </c>
      <c r="T462">
        <f>IF(ISBLANK('Raw Data'!K457),0,IFERROR(IF(MATCH(SMALL('Raw Data'!K457:N457,3),L462:O462,0),SMALL('Raw Data'!K457:N457,3)),0))</f>
        <v/>
      </c>
      <c r="U462">
        <f>IF(ISBLANK('Raw Data'!K457),0,IFERROR(IF(MATCH(SMALL('Raw Data'!K457:N457,4),L462:O462,0),SMALL('Raw Data'!K457:N457,4)),0))</f>
        <v/>
      </c>
      <c r="V462">
        <f>IF(AND('Raw Data'!D457&lt;3, 'Raw Data'!E457&lt;3, 'Raw Data'!A457&gt;0), 'Raw Data'!AF457, 0)</f>
        <v/>
      </c>
      <c r="W462">
        <f>IF(AND('Raw Data'!D457&lt;4, 'Raw Data'!E457&lt;4, 'Raw Data'!A457&gt;0), 'Raw Data'!AI457, 0)</f>
        <v/>
      </c>
      <c r="X462">
        <f>IF(AND('Raw Data'!D457&lt;5, 'Raw Data'!E457&lt;5, 'Raw Data'!A457&gt;0), 'Raw Data'!AL457, 0)</f>
        <v/>
      </c>
      <c r="Y462">
        <f>IF(AND('Raw Data'!D457&lt;6, 'Raw Data'!E457&lt;6, 'Raw Data'!A457&gt;0), 'Raw Data'!AO457, 0)</f>
        <v/>
      </c>
      <c r="Z462">
        <f>IF(ISBLANK('Raw Data'!D457), 0, IF('Raw Data'!D457-'Raw Data'!E457&gt;1, 'Raw Data'!AW457, 0))</f>
        <v/>
      </c>
      <c r="AA462">
        <f>IF(ISBLANK('Raw Data'!A457), 0, IF(ABS('Raw Data'!D457-'Raw Data'!E457)&lt;2, 'Raw Data'!AX457, 0))</f>
        <v/>
      </c>
      <c r="AB462">
        <f>IF(ISBLANK('Raw Data'!D457), 0, IF('Raw Data'!E457-'Raw Data'!D457&gt;1, 'Raw Data'!AY457, 0))</f>
        <v/>
      </c>
      <c r="AC462">
        <f>IF(ISBLANK('Raw Data'!D457), 0, IF('Raw Data'!D457-'Raw Data'!E457&gt;2, 'Raw Data'!AZ457, 0))</f>
        <v/>
      </c>
      <c r="AD462">
        <f>IF(ISBLANK('Raw Data'!A457), 0, IF(ABS('Raw Data'!D457-'Raw Data'!E457)&lt;3, 'Raw Data'!BA457, 0))</f>
        <v/>
      </c>
      <c r="AE462">
        <f>IF(ISBLANK('Raw Data'!D457), 0, IF('Raw Data'!E457-'Raw Data'!D457&gt;2, 'Raw Data'!BB457, 0))</f>
        <v/>
      </c>
      <c r="AF462">
        <f>IF(ISBLANK('Raw Data'!D457), 0, IF('Raw Data'!D457-'Raw Data'!E457&gt;3, 'Raw Data'!BC457, 0))</f>
        <v/>
      </c>
      <c r="AG462">
        <f>IF(ISBLANK('Raw Data'!A457), 0, IF(ABS('Raw Data'!D457-'Raw Data'!E457)&lt;4, 'Raw Data'!BD457, 0))</f>
        <v/>
      </c>
      <c r="AH462">
        <f>IF(ISBLANK('Raw Data'!D457), 0, IF('Raw Data'!E457-'Raw Data'!D457&gt;3, 'Raw Data'!BE457, 0))</f>
        <v/>
      </c>
      <c r="AI462">
        <f>IF(SUM('Raw Data'!D457:E457)&gt;'Raw Data'!F457, 'Raw Data'!G457, 0)</f>
        <v/>
      </c>
      <c r="AJ462">
        <f>IF(ISBLANK('Raw Data'!D457), 0, IF(SUM('Raw Data'!D457:E457)&lt;'Raw Data'!F457, 'Raw Data'!H457, 0))</f>
        <v/>
      </c>
      <c r="AK462">
        <f>IF(ISBLANK('Raw Data'!A457), 0, IF(AND('Raw Data'!D457&lt;3, 'Raw Data'!E457&lt;3, 'Raw Data'!F457&lt;BB$2), 'Raw Data'!AF457, 0))</f>
        <v/>
      </c>
      <c r="AL462">
        <f>IF(ISBLANK('Raw Data'!A457), 0, IF(AND('Raw Data'!D457&lt;4, 'Raw Data'!E457&lt;4, 'Raw Data'!F457&lt;BB$2), 'Raw Data'!AI457, 0))</f>
        <v/>
      </c>
      <c r="AM462">
        <f>IF(ISBLANK('Raw Data'!A457), 0, IF(AND('Raw Data'!D457&lt;5, 'Raw Data'!E457&lt;5, 'Raw Data'!F457&lt;BB$2), 'Raw Data'!AL457, 0))</f>
        <v/>
      </c>
      <c r="AN462">
        <f>IF(ISBLANK('Raw Data'!A457), 0, IF(AND('Raw Data'!D457&lt;6, 'Raw Data'!E457&lt;6, 'Raw Data'!F457&lt;BB$2), 'Raw Data'!AO457, 0))</f>
        <v/>
      </c>
      <c r="AO462">
        <f>IF(ISBLANK('Raw Data'!A457), 0, IF(AND('Raw Data'!I457&lt;Analysis!$BC$2, 'Raw Data'!D457-'Raw Data'!E457&gt;1), 'Raw Data'!AW457, IF(AND('Raw Data'!J457&lt;Analysis!$BC$2, 'Raw Data'!E457-'Raw Data'!D457&gt;1), 'Raw Data'!AY457, 0)))</f>
        <v/>
      </c>
      <c r="AP462">
        <f>IF(ISBLANK('Raw Data'!A457), 0, IF(AND('Raw Data'!I457&lt;Analysis!$BC$2, 'Raw Data'!D457-'Raw Data'!E457&gt;2), 'Raw Data'!AZ457, IF(AND('Raw Data'!J457&lt;Analysis!$BC$2, 'Raw Data'!E457-'Raw Data'!D457&gt;2), 'Raw Data'!BB457, 0)))</f>
        <v/>
      </c>
      <c r="AQ462">
        <f>IF(ISBLANK('Raw Data'!A457), 0, IF(AND('Raw Data'!I457&lt;Analysis!$BC$2, 'Raw Data'!D457-'Raw Data'!E457&gt;3), 'Raw Data'!BC457, IF(AND('Raw Data'!J457&lt;Analysis!$BC$2, 'Raw Data'!E457-'Raw Data'!D457&gt;3), 'Raw Data'!BE457, 0)))</f>
        <v/>
      </c>
      <c r="AR462">
        <f>IF('Hidden Analysiss'!D458=1,IF(ABS('Raw Data'!E457-'Raw Data'!D457)&lt;2,'Raw Data'!AX457,0), 0)</f>
        <v/>
      </c>
      <c r="AS462">
        <f>IF('Hidden Analysiss'!D458=1,IF(ABS('Raw Data'!E457-'Raw Data'!D457)&lt;3,'Raw Data'!BA457,0), 0)</f>
        <v/>
      </c>
      <c r="AT462">
        <f>IF('Hidden Analysiss'!D458=1,IF(ABS('Raw Data'!E457-'Raw Data'!D457)&lt;4,'Raw Data'!BD457,0), 0)</f>
        <v/>
      </c>
      <c r="AU462">
        <f>IF(AND('Hidden Analysiss'!E458=1, ABS('Raw Data'!E457-'Raw Data'!D457)&lt;2), 'Raw Data'!AX457, 0)</f>
        <v/>
      </c>
      <c r="AV462">
        <f>IF(AND('Hidden Analysiss'!E458=1, ABS('Raw Data'!E457-'Raw Data'!D457)&lt;3), 'Raw Data'!BA457, 0)</f>
        <v/>
      </c>
      <c r="AW462">
        <f>IF(AND('Hidden Analysiss'!E458=1, ABS('Raw Data'!E457-'Raw Data'!D457)&lt;3), 'Raw Data'!BD457, 0)</f>
        <v/>
      </c>
    </row>
    <row r="463">
      <c r="A463" s="1">
        <f>'Raw Data'!A458</f>
        <v/>
      </c>
      <c r="B463">
        <f>IF('Raw Data'!E458&gt;'Raw Data'!D458, 'Raw Data'!J458, 0)</f>
        <v/>
      </c>
      <c r="C463">
        <f>IF('Raw Data'!D458&gt;'Raw Data'!E458, 'Raw Data'!I458, 0)</f>
        <v/>
      </c>
      <c r="D463">
        <f>SUM(G463:H463)</f>
        <v/>
      </c>
      <c r="E463">
        <f>IF(AND('Raw Data'!J458&lt;'Raw Data'!I458,'Raw Data'!E458&gt;'Raw Data'!D458,'Raw Data'!E458-'Raw Data'!D458&gt;3),'Raw Data'!N458,IF(AND('Raw Data'!I458&lt;'Raw Data'!J458,'Raw Data'!D458&gt;'Raw Data'!E458,'Raw Data'!D458-'Raw Data'!E458&gt;3),'Raw Data'!M458,0))</f>
        <v/>
      </c>
      <c r="F463">
        <f>IF(AND('Raw Data'!J458&lt;'Raw Data'!I458,'Raw Data'!E458&gt;'Raw Data'!D458,'Raw Data'!E458-'Raw Data'!D458&lt;4),'Raw Data'!L458,IF(AND('Raw Data'!I458&lt;'Raw Data'!J458,'Raw Data'!D458&gt;'Raw Data'!E458,'Raw Data'!D458-'Raw Data'!E458&lt;4),'Raw Data'!K458,0))</f>
        <v/>
      </c>
      <c r="G463">
        <f>IF(AND('Raw Data'!J458&lt;'Raw Data'!I458, 'Raw Data'!E458&gt;'Raw Data'!D458), 'Raw Data'!J458, 0)</f>
        <v/>
      </c>
      <c r="H463">
        <f>IF(AND('Raw Data'!J458&gt;'Raw Data'!I458, 'Raw Data'!E458&lt;'Raw Data'!D458), 'Raw Data'!I458, 0)</f>
        <v/>
      </c>
      <c r="I463">
        <f>SUM(J463:K463)</f>
        <v/>
      </c>
      <c r="J463">
        <f>IF(AND('Raw Data'!J458&gt;'Raw Data'!I458, 'Raw Data'!E458&gt;'Raw Data'!D458), 'Raw Data'!J458, 0)</f>
        <v/>
      </c>
      <c r="K463">
        <f>IF(AND('Raw Data'!I458&gt;'Raw Data'!J458, 'Raw Data'!D458&gt;'Raw Data'!E458), 'Raw Data'!I458, 0)</f>
        <v/>
      </c>
      <c r="L463">
        <f>IF('Raw Data'!E458-'Raw Data'!D458&gt;3, 'Raw Data'!N458, 0)</f>
        <v/>
      </c>
      <c r="M463">
        <f>IF('Raw Data'!D458-'Raw Data'!E458&gt;3, 'Raw Data'!M458, 0)</f>
        <v/>
      </c>
      <c r="N463">
        <f>IF(ISBLANK('Raw Data'!D458),0,IF(AND('Raw Data'!E458&gt;'Raw Data'!D458,'Raw Data'!E458-'Raw Data'!D458&gt;0,'Raw Data'!E458-'Raw Data'!D458&lt;4),'Raw Data'!L458, 0))</f>
        <v/>
      </c>
      <c r="O463">
        <f>IF(ISBLANK('Raw Data'!D458),0,IF(AND('Raw Data'!E458&gt;'Raw Data'!D458,'Raw Data'!E458-'Raw Data'!D458&gt;0,'Raw Data'!D458-'Raw Data'!E458&lt;4),'Raw Data'!K458, 0))</f>
        <v/>
      </c>
      <c r="P463">
        <f>IF('Raw Data'!E458-'Raw Data'!D458&gt;3, 'Raw Data'!N458, IF('Raw Data'!D458-'Raw Data'!E458&gt;3, 'Raw Data'!M458, 0))</f>
        <v/>
      </c>
      <c r="Q463">
        <f>IF(ISBLANK('Raw Data'!E458),0,IF(AND('Raw Data'!E458-'Raw Data'!D458&lt;4,'Raw Data'!E458-'Raw Data'!D458&gt;0),'Raw Data'!L458,IF(AND('Raw Data'!D458&gt;'Raw Data'!E458,'Raw Data'!D458-'Raw Data'!E458&gt;0),'Raw Data'!K458,0)))</f>
        <v/>
      </c>
      <c r="R463">
        <f>IF(ISBLANK('Raw Data'!K458),0,IFERROR(IF(MATCH(SMALL('Raw Data'!K458:N458,1),L463:O463,0),SMALL('Raw Data'!K458:N458,1)),0))</f>
        <v/>
      </c>
      <c r="S463">
        <f>IF(ISBLANK('Raw Data'!K458),0,IFERROR(IF(MATCH(SMALL('Raw Data'!K458:N458,2),L463:O463,0),SMALL('Raw Data'!K458:N458,2)),0))</f>
        <v/>
      </c>
      <c r="T463">
        <f>IF(ISBLANK('Raw Data'!K458),0,IFERROR(IF(MATCH(SMALL('Raw Data'!K458:N458,3),L463:O463,0),SMALL('Raw Data'!K458:N458,3)),0))</f>
        <v/>
      </c>
      <c r="U463">
        <f>IF(ISBLANK('Raw Data'!K458),0,IFERROR(IF(MATCH(SMALL('Raw Data'!K458:N458,4),L463:O463,0),SMALL('Raw Data'!K458:N458,4)),0))</f>
        <v/>
      </c>
      <c r="V463">
        <f>IF(AND('Raw Data'!D458&lt;3, 'Raw Data'!E458&lt;3, 'Raw Data'!A458&gt;0), 'Raw Data'!AF458, 0)</f>
        <v/>
      </c>
      <c r="W463">
        <f>IF(AND('Raw Data'!D458&lt;4, 'Raw Data'!E458&lt;4, 'Raw Data'!A458&gt;0), 'Raw Data'!AI458, 0)</f>
        <v/>
      </c>
      <c r="X463">
        <f>IF(AND('Raw Data'!D458&lt;5, 'Raw Data'!E458&lt;5, 'Raw Data'!A458&gt;0), 'Raw Data'!AL458, 0)</f>
        <v/>
      </c>
      <c r="Y463">
        <f>IF(AND('Raw Data'!D458&lt;6, 'Raw Data'!E458&lt;6, 'Raw Data'!A458&gt;0), 'Raw Data'!AO458, 0)</f>
        <v/>
      </c>
      <c r="Z463">
        <f>IF(ISBLANK('Raw Data'!D458), 0, IF('Raw Data'!D458-'Raw Data'!E458&gt;1, 'Raw Data'!AW458, 0))</f>
        <v/>
      </c>
      <c r="AA463">
        <f>IF(ISBLANK('Raw Data'!A458), 0, IF(ABS('Raw Data'!D458-'Raw Data'!E458)&lt;2, 'Raw Data'!AX458, 0))</f>
        <v/>
      </c>
      <c r="AB463">
        <f>IF(ISBLANK('Raw Data'!D458), 0, IF('Raw Data'!E458-'Raw Data'!D458&gt;1, 'Raw Data'!AY458, 0))</f>
        <v/>
      </c>
      <c r="AC463">
        <f>IF(ISBLANK('Raw Data'!D458), 0, IF('Raw Data'!D458-'Raw Data'!E458&gt;2, 'Raw Data'!AZ458, 0))</f>
        <v/>
      </c>
      <c r="AD463">
        <f>IF(ISBLANK('Raw Data'!A458), 0, IF(ABS('Raw Data'!D458-'Raw Data'!E458)&lt;3, 'Raw Data'!BA458, 0))</f>
        <v/>
      </c>
      <c r="AE463">
        <f>IF(ISBLANK('Raw Data'!D458), 0, IF('Raw Data'!E458-'Raw Data'!D458&gt;2, 'Raw Data'!BB458, 0))</f>
        <v/>
      </c>
      <c r="AF463">
        <f>IF(ISBLANK('Raw Data'!D458), 0, IF('Raw Data'!D458-'Raw Data'!E458&gt;3, 'Raw Data'!BC458, 0))</f>
        <v/>
      </c>
      <c r="AG463">
        <f>IF(ISBLANK('Raw Data'!A458), 0, IF(ABS('Raw Data'!D458-'Raw Data'!E458)&lt;4, 'Raw Data'!BD458, 0))</f>
        <v/>
      </c>
      <c r="AH463">
        <f>IF(ISBLANK('Raw Data'!D458), 0, IF('Raw Data'!E458-'Raw Data'!D458&gt;3, 'Raw Data'!BE458, 0))</f>
        <v/>
      </c>
      <c r="AI463">
        <f>IF(SUM('Raw Data'!D458:E458)&gt;'Raw Data'!F458, 'Raw Data'!G458, 0)</f>
        <v/>
      </c>
      <c r="AJ463">
        <f>IF(ISBLANK('Raw Data'!D458), 0, IF(SUM('Raw Data'!D458:E458)&lt;'Raw Data'!F458, 'Raw Data'!H458, 0))</f>
        <v/>
      </c>
      <c r="AK463">
        <f>IF(ISBLANK('Raw Data'!A458), 0, IF(AND('Raw Data'!D458&lt;3, 'Raw Data'!E458&lt;3, 'Raw Data'!F458&lt;BB$2), 'Raw Data'!AF458, 0))</f>
        <v/>
      </c>
      <c r="AL463">
        <f>IF(ISBLANK('Raw Data'!A458), 0, IF(AND('Raw Data'!D458&lt;4, 'Raw Data'!E458&lt;4, 'Raw Data'!F458&lt;BB$2), 'Raw Data'!AI458, 0))</f>
        <v/>
      </c>
      <c r="AM463">
        <f>IF(ISBLANK('Raw Data'!A458), 0, IF(AND('Raw Data'!D458&lt;5, 'Raw Data'!E458&lt;5, 'Raw Data'!F458&lt;BB$2), 'Raw Data'!AL458, 0))</f>
        <v/>
      </c>
      <c r="AN463">
        <f>IF(ISBLANK('Raw Data'!A458), 0, IF(AND('Raw Data'!D458&lt;6, 'Raw Data'!E458&lt;6, 'Raw Data'!F458&lt;BB$2), 'Raw Data'!AO458, 0))</f>
        <v/>
      </c>
      <c r="AO463">
        <f>IF(ISBLANK('Raw Data'!A458), 0, IF(AND('Raw Data'!I458&lt;Analysis!$BC$2, 'Raw Data'!D458-'Raw Data'!E458&gt;1), 'Raw Data'!AW458, IF(AND('Raw Data'!J458&lt;Analysis!$BC$2, 'Raw Data'!E458-'Raw Data'!D458&gt;1), 'Raw Data'!AY458, 0)))</f>
        <v/>
      </c>
      <c r="AP463">
        <f>IF(ISBLANK('Raw Data'!A458), 0, IF(AND('Raw Data'!I458&lt;Analysis!$BC$2, 'Raw Data'!D458-'Raw Data'!E458&gt;2), 'Raw Data'!AZ458, IF(AND('Raw Data'!J458&lt;Analysis!$BC$2, 'Raw Data'!E458-'Raw Data'!D458&gt;2), 'Raw Data'!BB458, 0)))</f>
        <v/>
      </c>
      <c r="AQ463">
        <f>IF(ISBLANK('Raw Data'!A458), 0, IF(AND('Raw Data'!I458&lt;Analysis!$BC$2, 'Raw Data'!D458-'Raw Data'!E458&gt;3), 'Raw Data'!BC458, IF(AND('Raw Data'!J458&lt;Analysis!$BC$2, 'Raw Data'!E458-'Raw Data'!D458&gt;3), 'Raw Data'!BE458, 0)))</f>
        <v/>
      </c>
      <c r="AR463">
        <f>IF('Hidden Analysiss'!D459=1,IF(ABS('Raw Data'!E458-'Raw Data'!D458)&lt;2,'Raw Data'!AX458,0), 0)</f>
        <v/>
      </c>
      <c r="AS463">
        <f>IF('Hidden Analysiss'!D459=1,IF(ABS('Raw Data'!E458-'Raw Data'!D458)&lt;3,'Raw Data'!BA458,0), 0)</f>
        <v/>
      </c>
      <c r="AT463">
        <f>IF('Hidden Analysiss'!D459=1,IF(ABS('Raw Data'!E458-'Raw Data'!D458)&lt;4,'Raw Data'!BD458,0), 0)</f>
        <v/>
      </c>
      <c r="AU463">
        <f>IF(AND('Hidden Analysiss'!E459=1, ABS('Raw Data'!E458-'Raw Data'!D458)&lt;2), 'Raw Data'!AX458, 0)</f>
        <v/>
      </c>
      <c r="AV463">
        <f>IF(AND('Hidden Analysiss'!E459=1, ABS('Raw Data'!E458-'Raw Data'!D458)&lt;3), 'Raw Data'!BA458, 0)</f>
        <v/>
      </c>
      <c r="AW463">
        <f>IF(AND('Hidden Analysiss'!E459=1, ABS('Raw Data'!E458-'Raw Data'!D458)&lt;3), 'Raw Data'!BD458, 0)</f>
        <v/>
      </c>
    </row>
    <row r="464">
      <c r="A464" s="1">
        <f>'Raw Data'!A459</f>
        <v/>
      </c>
      <c r="B464">
        <f>IF('Raw Data'!E459&gt;'Raw Data'!D459, 'Raw Data'!J459, 0)</f>
        <v/>
      </c>
      <c r="C464">
        <f>IF('Raw Data'!D459&gt;'Raw Data'!E459, 'Raw Data'!I459, 0)</f>
        <v/>
      </c>
      <c r="D464">
        <f>SUM(G464:H464)</f>
        <v/>
      </c>
      <c r="E464">
        <f>IF(AND('Raw Data'!J459&lt;'Raw Data'!I459,'Raw Data'!E459&gt;'Raw Data'!D459,'Raw Data'!E459-'Raw Data'!D459&gt;3),'Raw Data'!N459,IF(AND('Raw Data'!I459&lt;'Raw Data'!J459,'Raw Data'!D459&gt;'Raw Data'!E459,'Raw Data'!D459-'Raw Data'!E459&gt;3),'Raw Data'!M459,0))</f>
        <v/>
      </c>
      <c r="F464">
        <f>IF(AND('Raw Data'!J459&lt;'Raw Data'!I459,'Raw Data'!E459&gt;'Raw Data'!D459,'Raw Data'!E459-'Raw Data'!D459&lt;4),'Raw Data'!L459,IF(AND('Raw Data'!I459&lt;'Raw Data'!J459,'Raw Data'!D459&gt;'Raw Data'!E459,'Raw Data'!D459-'Raw Data'!E459&lt;4),'Raw Data'!K459,0))</f>
        <v/>
      </c>
      <c r="G464">
        <f>IF(AND('Raw Data'!J459&lt;'Raw Data'!I459, 'Raw Data'!E459&gt;'Raw Data'!D459), 'Raw Data'!J459, 0)</f>
        <v/>
      </c>
      <c r="H464">
        <f>IF(AND('Raw Data'!J459&gt;'Raw Data'!I459, 'Raw Data'!E459&lt;'Raw Data'!D459), 'Raw Data'!I459, 0)</f>
        <v/>
      </c>
      <c r="I464">
        <f>SUM(J464:K464)</f>
        <v/>
      </c>
      <c r="J464">
        <f>IF(AND('Raw Data'!J459&gt;'Raw Data'!I459, 'Raw Data'!E459&gt;'Raw Data'!D459), 'Raw Data'!J459, 0)</f>
        <v/>
      </c>
      <c r="K464">
        <f>IF(AND('Raw Data'!I459&gt;'Raw Data'!J459, 'Raw Data'!D459&gt;'Raw Data'!E459), 'Raw Data'!I459, 0)</f>
        <v/>
      </c>
      <c r="L464">
        <f>IF('Raw Data'!E459-'Raw Data'!D459&gt;3, 'Raw Data'!N459, 0)</f>
        <v/>
      </c>
      <c r="M464">
        <f>IF('Raw Data'!D459-'Raw Data'!E459&gt;3, 'Raw Data'!M459, 0)</f>
        <v/>
      </c>
      <c r="N464">
        <f>IF(ISBLANK('Raw Data'!D459),0,IF(AND('Raw Data'!E459&gt;'Raw Data'!D459,'Raw Data'!E459-'Raw Data'!D459&gt;0,'Raw Data'!E459-'Raw Data'!D459&lt;4),'Raw Data'!L459, 0))</f>
        <v/>
      </c>
      <c r="O464">
        <f>IF(ISBLANK('Raw Data'!D459),0,IF(AND('Raw Data'!E459&gt;'Raw Data'!D459,'Raw Data'!E459-'Raw Data'!D459&gt;0,'Raw Data'!D459-'Raw Data'!E459&lt;4),'Raw Data'!K459, 0))</f>
        <v/>
      </c>
      <c r="P464">
        <f>IF('Raw Data'!E459-'Raw Data'!D459&gt;3, 'Raw Data'!N459, IF('Raw Data'!D459-'Raw Data'!E459&gt;3, 'Raw Data'!M459, 0))</f>
        <v/>
      </c>
      <c r="Q464">
        <f>IF(ISBLANK('Raw Data'!E459),0,IF(AND('Raw Data'!E459-'Raw Data'!D459&lt;4,'Raw Data'!E459-'Raw Data'!D459&gt;0),'Raw Data'!L459,IF(AND('Raw Data'!D459&gt;'Raw Data'!E459,'Raw Data'!D459-'Raw Data'!E459&gt;0),'Raw Data'!K459,0)))</f>
        <v/>
      </c>
      <c r="R464">
        <f>IF(ISBLANK('Raw Data'!K459),0,IFERROR(IF(MATCH(SMALL('Raw Data'!K459:N459,1),L464:O464,0),SMALL('Raw Data'!K459:N459,1)),0))</f>
        <v/>
      </c>
      <c r="S464">
        <f>IF(ISBLANK('Raw Data'!K459),0,IFERROR(IF(MATCH(SMALL('Raw Data'!K459:N459,2),L464:O464,0),SMALL('Raw Data'!K459:N459,2)),0))</f>
        <v/>
      </c>
      <c r="T464">
        <f>IF(ISBLANK('Raw Data'!K459),0,IFERROR(IF(MATCH(SMALL('Raw Data'!K459:N459,3),L464:O464,0),SMALL('Raw Data'!K459:N459,3)),0))</f>
        <v/>
      </c>
      <c r="U464">
        <f>IF(ISBLANK('Raw Data'!K459),0,IFERROR(IF(MATCH(SMALL('Raw Data'!K459:N459,4),L464:O464,0),SMALL('Raw Data'!K459:N459,4)),0))</f>
        <v/>
      </c>
      <c r="V464">
        <f>IF(AND('Raw Data'!D459&lt;3, 'Raw Data'!E459&lt;3, 'Raw Data'!A459&gt;0), 'Raw Data'!AF459, 0)</f>
        <v/>
      </c>
      <c r="W464">
        <f>IF(AND('Raw Data'!D459&lt;4, 'Raw Data'!E459&lt;4, 'Raw Data'!A459&gt;0), 'Raw Data'!AI459, 0)</f>
        <v/>
      </c>
      <c r="X464">
        <f>IF(AND('Raw Data'!D459&lt;5, 'Raw Data'!E459&lt;5, 'Raw Data'!A459&gt;0), 'Raw Data'!AL459, 0)</f>
        <v/>
      </c>
      <c r="Y464">
        <f>IF(AND('Raw Data'!D459&lt;6, 'Raw Data'!E459&lt;6, 'Raw Data'!A459&gt;0), 'Raw Data'!AO459, 0)</f>
        <v/>
      </c>
      <c r="Z464">
        <f>IF(ISBLANK('Raw Data'!D459), 0, IF('Raw Data'!D459-'Raw Data'!E459&gt;1, 'Raw Data'!AW459, 0))</f>
        <v/>
      </c>
      <c r="AA464">
        <f>IF(ISBLANK('Raw Data'!A459), 0, IF(ABS('Raw Data'!D459-'Raw Data'!E459)&lt;2, 'Raw Data'!AX459, 0))</f>
        <v/>
      </c>
      <c r="AB464">
        <f>IF(ISBLANK('Raw Data'!D459), 0, IF('Raw Data'!E459-'Raw Data'!D459&gt;1, 'Raw Data'!AY459, 0))</f>
        <v/>
      </c>
      <c r="AC464">
        <f>IF(ISBLANK('Raw Data'!D459), 0, IF('Raw Data'!D459-'Raw Data'!E459&gt;2, 'Raw Data'!AZ459, 0))</f>
        <v/>
      </c>
      <c r="AD464">
        <f>IF(ISBLANK('Raw Data'!A459), 0, IF(ABS('Raw Data'!D459-'Raw Data'!E459)&lt;3, 'Raw Data'!BA459, 0))</f>
        <v/>
      </c>
      <c r="AE464">
        <f>IF(ISBLANK('Raw Data'!D459), 0, IF('Raw Data'!E459-'Raw Data'!D459&gt;2, 'Raw Data'!BB459, 0))</f>
        <v/>
      </c>
      <c r="AF464">
        <f>IF(ISBLANK('Raw Data'!D459), 0, IF('Raw Data'!D459-'Raw Data'!E459&gt;3, 'Raw Data'!BC459, 0))</f>
        <v/>
      </c>
      <c r="AG464">
        <f>IF(ISBLANK('Raw Data'!A459), 0, IF(ABS('Raw Data'!D459-'Raw Data'!E459)&lt;4, 'Raw Data'!BD459, 0))</f>
        <v/>
      </c>
      <c r="AH464">
        <f>IF(ISBLANK('Raw Data'!D459), 0, IF('Raw Data'!E459-'Raw Data'!D459&gt;3, 'Raw Data'!BE459, 0))</f>
        <v/>
      </c>
      <c r="AI464">
        <f>IF(SUM('Raw Data'!D459:E459)&gt;'Raw Data'!F459, 'Raw Data'!G459, 0)</f>
        <v/>
      </c>
      <c r="AJ464">
        <f>IF(ISBLANK('Raw Data'!D459), 0, IF(SUM('Raw Data'!D459:E459)&lt;'Raw Data'!F459, 'Raw Data'!H459, 0))</f>
        <v/>
      </c>
      <c r="AK464">
        <f>IF(ISBLANK('Raw Data'!A459), 0, IF(AND('Raw Data'!D459&lt;3, 'Raw Data'!E459&lt;3, 'Raw Data'!F459&lt;BB$2), 'Raw Data'!AF459, 0))</f>
        <v/>
      </c>
      <c r="AL464">
        <f>IF(ISBLANK('Raw Data'!A459), 0, IF(AND('Raw Data'!D459&lt;4, 'Raw Data'!E459&lt;4, 'Raw Data'!F459&lt;BB$2), 'Raw Data'!AI459, 0))</f>
        <v/>
      </c>
      <c r="AM464">
        <f>IF(ISBLANK('Raw Data'!A459), 0, IF(AND('Raw Data'!D459&lt;5, 'Raw Data'!E459&lt;5, 'Raw Data'!F459&lt;BB$2), 'Raw Data'!AL459, 0))</f>
        <v/>
      </c>
      <c r="AN464">
        <f>IF(ISBLANK('Raw Data'!A459), 0, IF(AND('Raw Data'!D459&lt;6, 'Raw Data'!E459&lt;6, 'Raw Data'!F459&lt;BB$2), 'Raw Data'!AO459, 0))</f>
        <v/>
      </c>
      <c r="AO464">
        <f>IF(ISBLANK('Raw Data'!A459), 0, IF(AND('Raw Data'!I459&lt;Analysis!$BC$2, 'Raw Data'!D459-'Raw Data'!E459&gt;1), 'Raw Data'!AW459, IF(AND('Raw Data'!J459&lt;Analysis!$BC$2, 'Raw Data'!E459-'Raw Data'!D459&gt;1), 'Raw Data'!AY459, 0)))</f>
        <v/>
      </c>
      <c r="AP464">
        <f>IF(ISBLANK('Raw Data'!A459), 0, IF(AND('Raw Data'!I459&lt;Analysis!$BC$2, 'Raw Data'!D459-'Raw Data'!E459&gt;2), 'Raw Data'!AZ459, IF(AND('Raw Data'!J459&lt;Analysis!$BC$2, 'Raw Data'!E459-'Raw Data'!D459&gt;2), 'Raw Data'!BB459, 0)))</f>
        <v/>
      </c>
      <c r="AQ464">
        <f>IF(ISBLANK('Raw Data'!A459), 0, IF(AND('Raw Data'!I459&lt;Analysis!$BC$2, 'Raw Data'!D459-'Raw Data'!E459&gt;3), 'Raw Data'!BC459, IF(AND('Raw Data'!J459&lt;Analysis!$BC$2, 'Raw Data'!E459-'Raw Data'!D459&gt;3), 'Raw Data'!BE459, 0)))</f>
        <v/>
      </c>
      <c r="AR464">
        <f>IF('Hidden Analysiss'!D460=1,IF(ABS('Raw Data'!E459-'Raw Data'!D459)&lt;2,'Raw Data'!AX459,0), 0)</f>
        <v/>
      </c>
      <c r="AS464">
        <f>IF('Hidden Analysiss'!D460=1,IF(ABS('Raw Data'!E459-'Raw Data'!D459)&lt;3,'Raw Data'!BA459,0), 0)</f>
        <v/>
      </c>
      <c r="AT464">
        <f>IF('Hidden Analysiss'!D460=1,IF(ABS('Raw Data'!E459-'Raw Data'!D459)&lt;4,'Raw Data'!BD459,0), 0)</f>
        <v/>
      </c>
      <c r="AU464">
        <f>IF(AND('Hidden Analysiss'!E460=1, ABS('Raw Data'!E459-'Raw Data'!D459)&lt;2), 'Raw Data'!AX459, 0)</f>
        <v/>
      </c>
      <c r="AV464">
        <f>IF(AND('Hidden Analysiss'!E460=1, ABS('Raw Data'!E459-'Raw Data'!D459)&lt;3), 'Raw Data'!BA459, 0)</f>
        <v/>
      </c>
      <c r="AW464">
        <f>IF(AND('Hidden Analysiss'!E460=1, ABS('Raw Data'!E459-'Raw Data'!D459)&lt;3), 'Raw Data'!BD459, 0)</f>
        <v/>
      </c>
    </row>
    <row r="465">
      <c r="A465" s="1">
        <f>'Raw Data'!A460</f>
        <v/>
      </c>
      <c r="B465">
        <f>IF('Raw Data'!E460&gt;'Raw Data'!D460, 'Raw Data'!J460, 0)</f>
        <v/>
      </c>
      <c r="C465">
        <f>IF('Raw Data'!D460&gt;'Raw Data'!E460, 'Raw Data'!I460, 0)</f>
        <v/>
      </c>
      <c r="D465">
        <f>SUM(G465:H465)</f>
        <v/>
      </c>
      <c r="E465">
        <f>IF(AND('Raw Data'!J460&lt;'Raw Data'!I460,'Raw Data'!E460&gt;'Raw Data'!D460,'Raw Data'!E460-'Raw Data'!D460&gt;3),'Raw Data'!N460,IF(AND('Raw Data'!I460&lt;'Raw Data'!J460,'Raw Data'!D460&gt;'Raw Data'!E460,'Raw Data'!D460-'Raw Data'!E460&gt;3),'Raw Data'!M460,0))</f>
        <v/>
      </c>
      <c r="F465">
        <f>IF(AND('Raw Data'!J460&lt;'Raw Data'!I460,'Raw Data'!E460&gt;'Raw Data'!D460,'Raw Data'!E460-'Raw Data'!D460&lt;4),'Raw Data'!L460,IF(AND('Raw Data'!I460&lt;'Raw Data'!J460,'Raw Data'!D460&gt;'Raw Data'!E460,'Raw Data'!D460-'Raw Data'!E460&lt;4),'Raw Data'!K460,0))</f>
        <v/>
      </c>
      <c r="G465">
        <f>IF(AND('Raw Data'!J460&lt;'Raw Data'!I460, 'Raw Data'!E460&gt;'Raw Data'!D460), 'Raw Data'!J460, 0)</f>
        <v/>
      </c>
      <c r="H465">
        <f>IF(AND('Raw Data'!J460&gt;'Raw Data'!I460, 'Raw Data'!E460&lt;'Raw Data'!D460), 'Raw Data'!I460, 0)</f>
        <v/>
      </c>
      <c r="I465">
        <f>SUM(J465:K465)</f>
        <v/>
      </c>
      <c r="J465">
        <f>IF(AND('Raw Data'!J460&gt;'Raw Data'!I460, 'Raw Data'!E460&gt;'Raw Data'!D460), 'Raw Data'!J460, 0)</f>
        <v/>
      </c>
      <c r="K465">
        <f>IF(AND('Raw Data'!I460&gt;'Raw Data'!J460, 'Raw Data'!D460&gt;'Raw Data'!E460), 'Raw Data'!I460, 0)</f>
        <v/>
      </c>
      <c r="L465">
        <f>IF('Raw Data'!E460-'Raw Data'!D460&gt;3, 'Raw Data'!N460, 0)</f>
        <v/>
      </c>
      <c r="M465">
        <f>IF('Raw Data'!D460-'Raw Data'!E460&gt;3, 'Raw Data'!M460, 0)</f>
        <v/>
      </c>
      <c r="N465">
        <f>IF(ISBLANK('Raw Data'!D460),0,IF(AND('Raw Data'!E460&gt;'Raw Data'!D460,'Raw Data'!E460-'Raw Data'!D460&gt;0,'Raw Data'!E460-'Raw Data'!D460&lt;4),'Raw Data'!L460, 0))</f>
        <v/>
      </c>
      <c r="O465">
        <f>IF(ISBLANK('Raw Data'!D460),0,IF(AND('Raw Data'!E460&gt;'Raw Data'!D460,'Raw Data'!E460-'Raw Data'!D460&gt;0,'Raw Data'!D460-'Raw Data'!E460&lt;4),'Raw Data'!K460, 0))</f>
        <v/>
      </c>
      <c r="P465">
        <f>IF('Raw Data'!E460-'Raw Data'!D460&gt;3, 'Raw Data'!N460, IF('Raw Data'!D460-'Raw Data'!E460&gt;3, 'Raw Data'!M460, 0))</f>
        <v/>
      </c>
      <c r="Q465">
        <f>IF(ISBLANK('Raw Data'!E460),0,IF(AND('Raw Data'!E460-'Raw Data'!D460&lt;4,'Raw Data'!E460-'Raw Data'!D460&gt;0),'Raw Data'!L460,IF(AND('Raw Data'!D460&gt;'Raw Data'!E460,'Raw Data'!D460-'Raw Data'!E460&gt;0),'Raw Data'!K460,0)))</f>
        <v/>
      </c>
      <c r="R465">
        <f>IF(ISBLANK('Raw Data'!K460),0,IFERROR(IF(MATCH(SMALL('Raw Data'!K460:N460,1),L465:O465,0),SMALL('Raw Data'!K460:N460,1)),0))</f>
        <v/>
      </c>
      <c r="S465">
        <f>IF(ISBLANK('Raw Data'!K460),0,IFERROR(IF(MATCH(SMALL('Raw Data'!K460:N460,2),L465:O465,0),SMALL('Raw Data'!K460:N460,2)),0))</f>
        <v/>
      </c>
      <c r="T465">
        <f>IF(ISBLANK('Raw Data'!K460),0,IFERROR(IF(MATCH(SMALL('Raw Data'!K460:N460,3),L465:O465,0),SMALL('Raw Data'!K460:N460,3)),0))</f>
        <v/>
      </c>
      <c r="U465">
        <f>IF(ISBLANK('Raw Data'!K460),0,IFERROR(IF(MATCH(SMALL('Raw Data'!K460:N460,4),L465:O465,0),SMALL('Raw Data'!K460:N460,4)),0))</f>
        <v/>
      </c>
      <c r="V465">
        <f>IF(AND('Raw Data'!D460&lt;3, 'Raw Data'!E460&lt;3, 'Raw Data'!A460&gt;0), 'Raw Data'!AF460, 0)</f>
        <v/>
      </c>
      <c r="W465">
        <f>IF(AND('Raw Data'!D460&lt;4, 'Raw Data'!E460&lt;4, 'Raw Data'!A460&gt;0), 'Raw Data'!AI460, 0)</f>
        <v/>
      </c>
      <c r="X465">
        <f>IF(AND('Raw Data'!D460&lt;5, 'Raw Data'!E460&lt;5, 'Raw Data'!A460&gt;0), 'Raw Data'!AL460, 0)</f>
        <v/>
      </c>
      <c r="Y465">
        <f>IF(AND('Raw Data'!D460&lt;6, 'Raw Data'!E460&lt;6, 'Raw Data'!A460&gt;0), 'Raw Data'!AO460, 0)</f>
        <v/>
      </c>
      <c r="Z465">
        <f>IF(ISBLANK('Raw Data'!D460), 0, IF('Raw Data'!D460-'Raw Data'!E460&gt;1, 'Raw Data'!AW460, 0))</f>
        <v/>
      </c>
      <c r="AA465">
        <f>IF(ISBLANK('Raw Data'!A460), 0, IF(ABS('Raw Data'!D460-'Raw Data'!E460)&lt;2, 'Raw Data'!AX460, 0))</f>
        <v/>
      </c>
      <c r="AB465">
        <f>IF(ISBLANK('Raw Data'!D460), 0, IF('Raw Data'!E460-'Raw Data'!D460&gt;1, 'Raw Data'!AY460, 0))</f>
        <v/>
      </c>
      <c r="AC465">
        <f>IF(ISBLANK('Raw Data'!D460), 0, IF('Raw Data'!D460-'Raw Data'!E460&gt;2, 'Raw Data'!AZ460, 0))</f>
        <v/>
      </c>
      <c r="AD465">
        <f>IF(ISBLANK('Raw Data'!A460), 0, IF(ABS('Raw Data'!D460-'Raw Data'!E460)&lt;3, 'Raw Data'!BA460, 0))</f>
        <v/>
      </c>
      <c r="AE465">
        <f>IF(ISBLANK('Raw Data'!D460), 0, IF('Raw Data'!E460-'Raw Data'!D460&gt;2, 'Raw Data'!BB460, 0))</f>
        <v/>
      </c>
      <c r="AF465">
        <f>IF(ISBLANK('Raw Data'!D460), 0, IF('Raw Data'!D460-'Raw Data'!E460&gt;3, 'Raw Data'!BC460, 0))</f>
        <v/>
      </c>
      <c r="AG465">
        <f>IF(ISBLANK('Raw Data'!A460), 0, IF(ABS('Raw Data'!D460-'Raw Data'!E460)&lt;4, 'Raw Data'!BD460, 0))</f>
        <v/>
      </c>
      <c r="AH465">
        <f>IF(ISBLANK('Raw Data'!D460), 0, IF('Raw Data'!E460-'Raw Data'!D460&gt;3, 'Raw Data'!BE460, 0))</f>
        <v/>
      </c>
      <c r="AI465">
        <f>IF(SUM('Raw Data'!D460:E460)&gt;'Raw Data'!F460, 'Raw Data'!G460, 0)</f>
        <v/>
      </c>
      <c r="AJ465">
        <f>IF(ISBLANK('Raw Data'!D460), 0, IF(SUM('Raw Data'!D460:E460)&lt;'Raw Data'!F460, 'Raw Data'!H460, 0))</f>
        <v/>
      </c>
      <c r="AK465">
        <f>IF(ISBLANK('Raw Data'!A460), 0, IF(AND('Raw Data'!D460&lt;3, 'Raw Data'!E460&lt;3, 'Raw Data'!F460&lt;BB$2), 'Raw Data'!AF460, 0))</f>
        <v/>
      </c>
      <c r="AL465">
        <f>IF(ISBLANK('Raw Data'!A460), 0, IF(AND('Raw Data'!D460&lt;4, 'Raw Data'!E460&lt;4, 'Raw Data'!F460&lt;BB$2), 'Raw Data'!AI460, 0))</f>
        <v/>
      </c>
      <c r="AM465">
        <f>IF(ISBLANK('Raw Data'!A460), 0, IF(AND('Raw Data'!D460&lt;5, 'Raw Data'!E460&lt;5, 'Raw Data'!F460&lt;BB$2), 'Raw Data'!AL460, 0))</f>
        <v/>
      </c>
      <c r="AN465">
        <f>IF(ISBLANK('Raw Data'!A460), 0, IF(AND('Raw Data'!D460&lt;6, 'Raw Data'!E460&lt;6, 'Raw Data'!F460&lt;BB$2), 'Raw Data'!AO460, 0))</f>
        <v/>
      </c>
      <c r="AO465">
        <f>IF(ISBLANK('Raw Data'!A460), 0, IF(AND('Raw Data'!I460&lt;Analysis!$BC$2, 'Raw Data'!D460-'Raw Data'!E460&gt;1), 'Raw Data'!AW460, IF(AND('Raw Data'!J460&lt;Analysis!$BC$2, 'Raw Data'!E460-'Raw Data'!D460&gt;1), 'Raw Data'!AY460, 0)))</f>
        <v/>
      </c>
      <c r="AP465">
        <f>IF(ISBLANK('Raw Data'!A460), 0, IF(AND('Raw Data'!I460&lt;Analysis!$BC$2, 'Raw Data'!D460-'Raw Data'!E460&gt;2), 'Raw Data'!AZ460, IF(AND('Raw Data'!J460&lt;Analysis!$BC$2, 'Raw Data'!E460-'Raw Data'!D460&gt;2), 'Raw Data'!BB460, 0)))</f>
        <v/>
      </c>
      <c r="AQ465">
        <f>IF(ISBLANK('Raw Data'!A460), 0, IF(AND('Raw Data'!I460&lt;Analysis!$BC$2, 'Raw Data'!D460-'Raw Data'!E460&gt;3), 'Raw Data'!BC460, IF(AND('Raw Data'!J460&lt;Analysis!$BC$2, 'Raw Data'!E460-'Raw Data'!D460&gt;3), 'Raw Data'!BE460, 0)))</f>
        <v/>
      </c>
      <c r="AR465">
        <f>IF('Hidden Analysiss'!D461=1,IF(ABS('Raw Data'!E460-'Raw Data'!D460)&lt;2,'Raw Data'!AX460,0), 0)</f>
        <v/>
      </c>
      <c r="AS465">
        <f>IF('Hidden Analysiss'!D461=1,IF(ABS('Raw Data'!E460-'Raw Data'!D460)&lt;3,'Raw Data'!BA460,0), 0)</f>
        <v/>
      </c>
      <c r="AT465">
        <f>IF('Hidden Analysiss'!D461=1,IF(ABS('Raw Data'!E460-'Raw Data'!D460)&lt;4,'Raw Data'!BD460,0), 0)</f>
        <v/>
      </c>
      <c r="AU465">
        <f>IF(AND('Hidden Analysiss'!E461=1, ABS('Raw Data'!E460-'Raw Data'!D460)&lt;2), 'Raw Data'!AX460, 0)</f>
        <v/>
      </c>
      <c r="AV465">
        <f>IF(AND('Hidden Analysiss'!E461=1, ABS('Raw Data'!E460-'Raw Data'!D460)&lt;3), 'Raw Data'!BA460, 0)</f>
        <v/>
      </c>
      <c r="AW465">
        <f>IF(AND('Hidden Analysiss'!E461=1, ABS('Raw Data'!E460-'Raw Data'!D460)&lt;3), 'Raw Data'!BD460, 0)</f>
        <v/>
      </c>
    </row>
    <row r="466">
      <c r="A466" s="1">
        <f>'Raw Data'!A461</f>
        <v/>
      </c>
      <c r="B466">
        <f>IF('Raw Data'!E461&gt;'Raw Data'!D461, 'Raw Data'!J461, 0)</f>
        <v/>
      </c>
      <c r="C466">
        <f>IF('Raw Data'!D461&gt;'Raw Data'!E461, 'Raw Data'!I461, 0)</f>
        <v/>
      </c>
      <c r="D466">
        <f>SUM(G466:H466)</f>
        <v/>
      </c>
      <c r="E466">
        <f>IF(AND('Raw Data'!J461&lt;'Raw Data'!I461,'Raw Data'!E461&gt;'Raw Data'!D461,'Raw Data'!E461-'Raw Data'!D461&gt;3),'Raw Data'!N461,IF(AND('Raw Data'!I461&lt;'Raw Data'!J461,'Raw Data'!D461&gt;'Raw Data'!E461,'Raw Data'!D461-'Raw Data'!E461&gt;3),'Raw Data'!M461,0))</f>
        <v/>
      </c>
      <c r="F466">
        <f>IF(AND('Raw Data'!J461&lt;'Raw Data'!I461,'Raw Data'!E461&gt;'Raw Data'!D461,'Raw Data'!E461-'Raw Data'!D461&lt;4),'Raw Data'!L461,IF(AND('Raw Data'!I461&lt;'Raw Data'!J461,'Raw Data'!D461&gt;'Raw Data'!E461,'Raw Data'!D461-'Raw Data'!E461&lt;4),'Raw Data'!K461,0))</f>
        <v/>
      </c>
      <c r="G466">
        <f>IF(AND('Raw Data'!J461&lt;'Raw Data'!I461, 'Raw Data'!E461&gt;'Raw Data'!D461), 'Raw Data'!J461, 0)</f>
        <v/>
      </c>
      <c r="H466">
        <f>IF(AND('Raw Data'!J461&gt;'Raw Data'!I461, 'Raw Data'!E461&lt;'Raw Data'!D461), 'Raw Data'!I461, 0)</f>
        <v/>
      </c>
      <c r="I466">
        <f>SUM(J466:K466)</f>
        <v/>
      </c>
      <c r="J466">
        <f>IF(AND('Raw Data'!J461&gt;'Raw Data'!I461, 'Raw Data'!E461&gt;'Raw Data'!D461), 'Raw Data'!J461, 0)</f>
        <v/>
      </c>
      <c r="K466">
        <f>IF(AND('Raw Data'!I461&gt;'Raw Data'!J461, 'Raw Data'!D461&gt;'Raw Data'!E461), 'Raw Data'!I461, 0)</f>
        <v/>
      </c>
      <c r="L466">
        <f>IF('Raw Data'!E461-'Raw Data'!D461&gt;3, 'Raw Data'!N461, 0)</f>
        <v/>
      </c>
      <c r="M466">
        <f>IF('Raw Data'!D461-'Raw Data'!E461&gt;3, 'Raw Data'!M461, 0)</f>
        <v/>
      </c>
      <c r="N466">
        <f>IF(ISBLANK('Raw Data'!D461),0,IF(AND('Raw Data'!E461&gt;'Raw Data'!D461,'Raw Data'!E461-'Raw Data'!D461&gt;0,'Raw Data'!E461-'Raw Data'!D461&lt;4),'Raw Data'!L461, 0))</f>
        <v/>
      </c>
      <c r="O466">
        <f>IF(ISBLANK('Raw Data'!D461),0,IF(AND('Raw Data'!E461&gt;'Raw Data'!D461,'Raw Data'!E461-'Raw Data'!D461&gt;0,'Raw Data'!D461-'Raw Data'!E461&lt;4),'Raw Data'!K461, 0))</f>
        <v/>
      </c>
      <c r="P466">
        <f>IF('Raw Data'!E461-'Raw Data'!D461&gt;3, 'Raw Data'!N461, IF('Raw Data'!D461-'Raw Data'!E461&gt;3, 'Raw Data'!M461, 0))</f>
        <v/>
      </c>
      <c r="Q466">
        <f>IF(ISBLANK('Raw Data'!E461),0,IF(AND('Raw Data'!E461-'Raw Data'!D461&lt;4,'Raw Data'!E461-'Raw Data'!D461&gt;0),'Raw Data'!L461,IF(AND('Raw Data'!D461&gt;'Raw Data'!E461,'Raw Data'!D461-'Raw Data'!E461&gt;0),'Raw Data'!K461,0)))</f>
        <v/>
      </c>
      <c r="R466">
        <f>IF(ISBLANK('Raw Data'!K461),0,IFERROR(IF(MATCH(SMALL('Raw Data'!K461:N461,1),L466:O466,0),SMALL('Raw Data'!K461:N461,1)),0))</f>
        <v/>
      </c>
      <c r="S466">
        <f>IF(ISBLANK('Raw Data'!K461),0,IFERROR(IF(MATCH(SMALL('Raw Data'!K461:N461,2),L466:O466,0),SMALL('Raw Data'!K461:N461,2)),0))</f>
        <v/>
      </c>
      <c r="T466">
        <f>IF(ISBLANK('Raw Data'!K461),0,IFERROR(IF(MATCH(SMALL('Raw Data'!K461:N461,3),L466:O466,0),SMALL('Raw Data'!K461:N461,3)),0))</f>
        <v/>
      </c>
      <c r="U466">
        <f>IF(ISBLANK('Raw Data'!K461),0,IFERROR(IF(MATCH(SMALL('Raw Data'!K461:N461,4),L466:O466,0),SMALL('Raw Data'!K461:N461,4)),0))</f>
        <v/>
      </c>
      <c r="V466">
        <f>IF(AND('Raw Data'!D461&lt;3, 'Raw Data'!E461&lt;3, 'Raw Data'!A461&gt;0), 'Raw Data'!AF461, 0)</f>
        <v/>
      </c>
      <c r="W466">
        <f>IF(AND('Raw Data'!D461&lt;4, 'Raw Data'!E461&lt;4, 'Raw Data'!A461&gt;0), 'Raw Data'!AI461, 0)</f>
        <v/>
      </c>
      <c r="X466">
        <f>IF(AND('Raw Data'!D461&lt;5, 'Raw Data'!E461&lt;5, 'Raw Data'!A461&gt;0), 'Raw Data'!AL461, 0)</f>
        <v/>
      </c>
      <c r="Y466">
        <f>IF(AND('Raw Data'!D461&lt;6, 'Raw Data'!E461&lt;6, 'Raw Data'!A461&gt;0), 'Raw Data'!AO461, 0)</f>
        <v/>
      </c>
      <c r="Z466">
        <f>IF(ISBLANK('Raw Data'!D461), 0, IF('Raw Data'!D461-'Raw Data'!E461&gt;1, 'Raw Data'!AW461, 0))</f>
        <v/>
      </c>
      <c r="AA466">
        <f>IF(ISBLANK('Raw Data'!A461), 0, IF(ABS('Raw Data'!D461-'Raw Data'!E461)&lt;2, 'Raw Data'!AX461, 0))</f>
        <v/>
      </c>
      <c r="AB466">
        <f>IF(ISBLANK('Raw Data'!D461), 0, IF('Raw Data'!E461-'Raw Data'!D461&gt;1, 'Raw Data'!AY461, 0))</f>
        <v/>
      </c>
      <c r="AC466">
        <f>IF(ISBLANK('Raw Data'!D461), 0, IF('Raw Data'!D461-'Raw Data'!E461&gt;2, 'Raw Data'!AZ461, 0))</f>
        <v/>
      </c>
      <c r="AD466">
        <f>IF(ISBLANK('Raw Data'!A461), 0, IF(ABS('Raw Data'!D461-'Raw Data'!E461)&lt;3, 'Raw Data'!BA461, 0))</f>
        <v/>
      </c>
      <c r="AE466">
        <f>IF(ISBLANK('Raw Data'!D461), 0, IF('Raw Data'!E461-'Raw Data'!D461&gt;2, 'Raw Data'!BB461, 0))</f>
        <v/>
      </c>
      <c r="AF466">
        <f>IF(ISBLANK('Raw Data'!D461), 0, IF('Raw Data'!D461-'Raw Data'!E461&gt;3, 'Raw Data'!BC461, 0))</f>
        <v/>
      </c>
      <c r="AG466">
        <f>IF(ISBLANK('Raw Data'!A461), 0, IF(ABS('Raw Data'!D461-'Raw Data'!E461)&lt;4, 'Raw Data'!BD461, 0))</f>
        <v/>
      </c>
      <c r="AH466">
        <f>IF(ISBLANK('Raw Data'!D461), 0, IF('Raw Data'!E461-'Raw Data'!D461&gt;3, 'Raw Data'!BE461, 0))</f>
        <v/>
      </c>
      <c r="AI466">
        <f>IF(SUM('Raw Data'!D461:E461)&gt;'Raw Data'!F461, 'Raw Data'!G461, 0)</f>
        <v/>
      </c>
      <c r="AJ466">
        <f>IF(ISBLANK('Raw Data'!D461), 0, IF(SUM('Raw Data'!D461:E461)&lt;'Raw Data'!F461, 'Raw Data'!H461, 0))</f>
        <v/>
      </c>
      <c r="AK466">
        <f>IF(ISBLANK('Raw Data'!A461), 0, IF(AND('Raw Data'!D461&lt;3, 'Raw Data'!E461&lt;3, 'Raw Data'!F461&lt;BB$2), 'Raw Data'!AF461, 0))</f>
        <v/>
      </c>
      <c r="AL466">
        <f>IF(ISBLANK('Raw Data'!A461), 0, IF(AND('Raw Data'!D461&lt;4, 'Raw Data'!E461&lt;4, 'Raw Data'!F461&lt;BB$2), 'Raw Data'!AI461, 0))</f>
        <v/>
      </c>
      <c r="AM466">
        <f>IF(ISBLANK('Raw Data'!A461), 0, IF(AND('Raw Data'!D461&lt;5, 'Raw Data'!E461&lt;5, 'Raw Data'!F461&lt;BB$2), 'Raw Data'!AL461, 0))</f>
        <v/>
      </c>
      <c r="AN466">
        <f>IF(ISBLANK('Raw Data'!A461), 0, IF(AND('Raw Data'!D461&lt;6, 'Raw Data'!E461&lt;6, 'Raw Data'!F461&lt;BB$2), 'Raw Data'!AO461, 0))</f>
        <v/>
      </c>
      <c r="AO466">
        <f>IF(ISBLANK('Raw Data'!A461), 0, IF(AND('Raw Data'!I461&lt;Analysis!$BC$2, 'Raw Data'!D461-'Raw Data'!E461&gt;1), 'Raw Data'!AW461, IF(AND('Raw Data'!J461&lt;Analysis!$BC$2, 'Raw Data'!E461-'Raw Data'!D461&gt;1), 'Raw Data'!AY461, 0)))</f>
        <v/>
      </c>
      <c r="AP466">
        <f>IF(ISBLANK('Raw Data'!A461), 0, IF(AND('Raw Data'!I461&lt;Analysis!$BC$2, 'Raw Data'!D461-'Raw Data'!E461&gt;2), 'Raw Data'!AZ461, IF(AND('Raw Data'!J461&lt;Analysis!$BC$2, 'Raw Data'!E461-'Raw Data'!D461&gt;2), 'Raw Data'!BB461, 0)))</f>
        <v/>
      </c>
      <c r="AQ466">
        <f>IF(ISBLANK('Raw Data'!A461), 0, IF(AND('Raw Data'!I461&lt;Analysis!$BC$2, 'Raw Data'!D461-'Raw Data'!E461&gt;3), 'Raw Data'!BC461, IF(AND('Raw Data'!J461&lt;Analysis!$BC$2, 'Raw Data'!E461-'Raw Data'!D461&gt;3), 'Raw Data'!BE461, 0)))</f>
        <v/>
      </c>
      <c r="AR466">
        <f>IF('Hidden Analysiss'!D462=1,IF(ABS('Raw Data'!E461-'Raw Data'!D461)&lt;2,'Raw Data'!AX461,0), 0)</f>
        <v/>
      </c>
      <c r="AS466">
        <f>IF('Hidden Analysiss'!D462=1,IF(ABS('Raw Data'!E461-'Raw Data'!D461)&lt;3,'Raw Data'!BA461,0), 0)</f>
        <v/>
      </c>
      <c r="AT466">
        <f>IF('Hidden Analysiss'!D462=1,IF(ABS('Raw Data'!E461-'Raw Data'!D461)&lt;4,'Raw Data'!BD461,0), 0)</f>
        <v/>
      </c>
      <c r="AU466">
        <f>IF(AND('Hidden Analysiss'!E462=1, ABS('Raw Data'!E461-'Raw Data'!D461)&lt;2), 'Raw Data'!AX461, 0)</f>
        <v/>
      </c>
      <c r="AV466">
        <f>IF(AND('Hidden Analysiss'!E462=1, ABS('Raw Data'!E461-'Raw Data'!D461)&lt;3), 'Raw Data'!BA461, 0)</f>
        <v/>
      </c>
      <c r="AW466">
        <f>IF(AND('Hidden Analysiss'!E462=1, ABS('Raw Data'!E461-'Raw Data'!D461)&lt;3), 'Raw Data'!BD461, 0)</f>
        <v/>
      </c>
    </row>
    <row r="467">
      <c r="A467" s="1">
        <f>'Raw Data'!A462</f>
        <v/>
      </c>
      <c r="B467">
        <f>IF('Raw Data'!E462&gt;'Raw Data'!D462, 'Raw Data'!J462, 0)</f>
        <v/>
      </c>
      <c r="C467">
        <f>IF('Raw Data'!D462&gt;'Raw Data'!E462, 'Raw Data'!I462, 0)</f>
        <v/>
      </c>
      <c r="D467">
        <f>SUM(G467:H467)</f>
        <v/>
      </c>
      <c r="E467">
        <f>IF(AND('Raw Data'!J462&lt;'Raw Data'!I462,'Raw Data'!E462&gt;'Raw Data'!D462,'Raw Data'!E462-'Raw Data'!D462&gt;3),'Raw Data'!N462,IF(AND('Raw Data'!I462&lt;'Raw Data'!J462,'Raw Data'!D462&gt;'Raw Data'!E462,'Raw Data'!D462-'Raw Data'!E462&gt;3),'Raw Data'!M462,0))</f>
        <v/>
      </c>
      <c r="F467">
        <f>IF(AND('Raw Data'!J462&lt;'Raw Data'!I462,'Raw Data'!E462&gt;'Raw Data'!D462,'Raw Data'!E462-'Raw Data'!D462&lt;4),'Raw Data'!L462,IF(AND('Raw Data'!I462&lt;'Raw Data'!J462,'Raw Data'!D462&gt;'Raw Data'!E462,'Raw Data'!D462-'Raw Data'!E462&lt;4),'Raw Data'!K462,0))</f>
        <v/>
      </c>
      <c r="G467">
        <f>IF(AND('Raw Data'!J462&lt;'Raw Data'!I462, 'Raw Data'!E462&gt;'Raw Data'!D462), 'Raw Data'!J462, 0)</f>
        <v/>
      </c>
      <c r="H467">
        <f>IF(AND('Raw Data'!J462&gt;'Raw Data'!I462, 'Raw Data'!E462&lt;'Raw Data'!D462), 'Raw Data'!I462, 0)</f>
        <v/>
      </c>
      <c r="I467">
        <f>SUM(J467:K467)</f>
        <v/>
      </c>
      <c r="J467">
        <f>IF(AND('Raw Data'!J462&gt;'Raw Data'!I462, 'Raw Data'!E462&gt;'Raw Data'!D462), 'Raw Data'!J462, 0)</f>
        <v/>
      </c>
      <c r="K467">
        <f>IF(AND('Raw Data'!I462&gt;'Raw Data'!J462, 'Raw Data'!D462&gt;'Raw Data'!E462), 'Raw Data'!I462, 0)</f>
        <v/>
      </c>
      <c r="L467">
        <f>IF('Raw Data'!E462-'Raw Data'!D462&gt;3, 'Raw Data'!N462, 0)</f>
        <v/>
      </c>
      <c r="M467">
        <f>IF('Raw Data'!D462-'Raw Data'!E462&gt;3, 'Raw Data'!M462, 0)</f>
        <v/>
      </c>
      <c r="N467">
        <f>IF(ISBLANK('Raw Data'!D462),0,IF(AND('Raw Data'!E462&gt;'Raw Data'!D462,'Raw Data'!E462-'Raw Data'!D462&gt;0,'Raw Data'!E462-'Raw Data'!D462&lt;4),'Raw Data'!L462, 0))</f>
        <v/>
      </c>
      <c r="O467">
        <f>IF(ISBLANK('Raw Data'!D462),0,IF(AND('Raw Data'!E462&gt;'Raw Data'!D462,'Raw Data'!E462-'Raw Data'!D462&gt;0,'Raw Data'!D462-'Raw Data'!E462&lt;4),'Raw Data'!K462, 0))</f>
        <v/>
      </c>
      <c r="P467">
        <f>IF('Raw Data'!E462-'Raw Data'!D462&gt;3, 'Raw Data'!N462, IF('Raw Data'!D462-'Raw Data'!E462&gt;3, 'Raw Data'!M462, 0))</f>
        <v/>
      </c>
      <c r="Q467">
        <f>IF(ISBLANK('Raw Data'!E462),0,IF(AND('Raw Data'!E462-'Raw Data'!D462&lt;4,'Raw Data'!E462-'Raw Data'!D462&gt;0),'Raw Data'!L462,IF(AND('Raw Data'!D462&gt;'Raw Data'!E462,'Raw Data'!D462-'Raw Data'!E462&gt;0),'Raw Data'!K462,0)))</f>
        <v/>
      </c>
      <c r="R467">
        <f>IF(ISBLANK('Raw Data'!K462),0,IFERROR(IF(MATCH(SMALL('Raw Data'!K462:N462,1),L467:O467,0),SMALL('Raw Data'!K462:N462,1)),0))</f>
        <v/>
      </c>
      <c r="S467">
        <f>IF(ISBLANK('Raw Data'!K462),0,IFERROR(IF(MATCH(SMALL('Raw Data'!K462:N462,2),L467:O467,0),SMALL('Raw Data'!K462:N462,2)),0))</f>
        <v/>
      </c>
      <c r="T467">
        <f>IF(ISBLANK('Raw Data'!K462),0,IFERROR(IF(MATCH(SMALL('Raw Data'!K462:N462,3),L467:O467,0),SMALL('Raw Data'!K462:N462,3)),0))</f>
        <v/>
      </c>
      <c r="U467">
        <f>IF(ISBLANK('Raw Data'!K462),0,IFERROR(IF(MATCH(SMALL('Raw Data'!K462:N462,4),L467:O467,0),SMALL('Raw Data'!K462:N462,4)),0))</f>
        <v/>
      </c>
      <c r="V467">
        <f>IF(AND('Raw Data'!D462&lt;3, 'Raw Data'!E462&lt;3, 'Raw Data'!A462&gt;0), 'Raw Data'!AF462, 0)</f>
        <v/>
      </c>
      <c r="W467">
        <f>IF(AND('Raw Data'!D462&lt;4, 'Raw Data'!E462&lt;4, 'Raw Data'!A462&gt;0), 'Raw Data'!AI462, 0)</f>
        <v/>
      </c>
      <c r="X467">
        <f>IF(AND('Raw Data'!D462&lt;5, 'Raw Data'!E462&lt;5, 'Raw Data'!A462&gt;0), 'Raw Data'!AL462, 0)</f>
        <v/>
      </c>
      <c r="Y467">
        <f>IF(AND('Raw Data'!D462&lt;6, 'Raw Data'!E462&lt;6, 'Raw Data'!A462&gt;0), 'Raw Data'!AO462, 0)</f>
        <v/>
      </c>
      <c r="Z467">
        <f>IF(ISBLANK('Raw Data'!D462), 0, IF('Raw Data'!D462-'Raw Data'!E462&gt;1, 'Raw Data'!AW462, 0))</f>
        <v/>
      </c>
      <c r="AA467">
        <f>IF(ISBLANK('Raw Data'!A462), 0, IF(ABS('Raw Data'!D462-'Raw Data'!E462)&lt;2, 'Raw Data'!AX462, 0))</f>
        <v/>
      </c>
      <c r="AB467">
        <f>IF(ISBLANK('Raw Data'!D462), 0, IF('Raw Data'!E462-'Raw Data'!D462&gt;1, 'Raw Data'!AY462, 0))</f>
        <v/>
      </c>
      <c r="AC467">
        <f>IF(ISBLANK('Raw Data'!D462), 0, IF('Raw Data'!D462-'Raw Data'!E462&gt;2, 'Raw Data'!AZ462, 0))</f>
        <v/>
      </c>
      <c r="AD467">
        <f>IF(ISBLANK('Raw Data'!A462), 0, IF(ABS('Raw Data'!D462-'Raw Data'!E462)&lt;3, 'Raw Data'!BA462, 0))</f>
        <v/>
      </c>
      <c r="AE467">
        <f>IF(ISBLANK('Raw Data'!D462), 0, IF('Raw Data'!E462-'Raw Data'!D462&gt;2, 'Raw Data'!BB462, 0))</f>
        <v/>
      </c>
      <c r="AF467">
        <f>IF(ISBLANK('Raw Data'!D462), 0, IF('Raw Data'!D462-'Raw Data'!E462&gt;3, 'Raw Data'!BC462, 0))</f>
        <v/>
      </c>
      <c r="AG467">
        <f>IF(ISBLANK('Raw Data'!A462), 0, IF(ABS('Raw Data'!D462-'Raw Data'!E462)&lt;4, 'Raw Data'!BD462, 0))</f>
        <v/>
      </c>
      <c r="AH467">
        <f>IF(ISBLANK('Raw Data'!D462), 0, IF('Raw Data'!E462-'Raw Data'!D462&gt;3, 'Raw Data'!BE462, 0))</f>
        <v/>
      </c>
      <c r="AI467">
        <f>IF(SUM('Raw Data'!D462:E462)&gt;'Raw Data'!F462, 'Raw Data'!G462, 0)</f>
        <v/>
      </c>
      <c r="AJ467">
        <f>IF(ISBLANK('Raw Data'!D462), 0, IF(SUM('Raw Data'!D462:E462)&lt;'Raw Data'!F462, 'Raw Data'!H462, 0))</f>
        <v/>
      </c>
      <c r="AK467">
        <f>IF(ISBLANK('Raw Data'!A462), 0, IF(AND('Raw Data'!D462&lt;3, 'Raw Data'!E462&lt;3, 'Raw Data'!F462&lt;BB$2), 'Raw Data'!AF462, 0))</f>
        <v/>
      </c>
      <c r="AL467">
        <f>IF(ISBLANK('Raw Data'!A462), 0, IF(AND('Raw Data'!D462&lt;4, 'Raw Data'!E462&lt;4, 'Raw Data'!F462&lt;BB$2), 'Raw Data'!AI462, 0))</f>
        <v/>
      </c>
      <c r="AM467">
        <f>IF(ISBLANK('Raw Data'!A462), 0, IF(AND('Raw Data'!D462&lt;5, 'Raw Data'!E462&lt;5, 'Raw Data'!F462&lt;BB$2), 'Raw Data'!AL462, 0))</f>
        <v/>
      </c>
      <c r="AN467">
        <f>IF(ISBLANK('Raw Data'!A462), 0, IF(AND('Raw Data'!D462&lt;6, 'Raw Data'!E462&lt;6, 'Raw Data'!F462&lt;BB$2), 'Raw Data'!AO462, 0))</f>
        <v/>
      </c>
      <c r="AO467">
        <f>IF(ISBLANK('Raw Data'!A462), 0, IF(AND('Raw Data'!I462&lt;Analysis!$BC$2, 'Raw Data'!D462-'Raw Data'!E462&gt;1), 'Raw Data'!AW462, IF(AND('Raw Data'!J462&lt;Analysis!$BC$2, 'Raw Data'!E462-'Raw Data'!D462&gt;1), 'Raw Data'!AY462, 0)))</f>
        <v/>
      </c>
      <c r="AP467">
        <f>IF(ISBLANK('Raw Data'!A462), 0, IF(AND('Raw Data'!I462&lt;Analysis!$BC$2, 'Raw Data'!D462-'Raw Data'!E462&gt;2), 'Raw Data'!AZ462, IF(AND('Raw Data'!J462&lt;Analysis!$BC$2, 'Raw Data'!E462-'Raw Data'!D462&gt;2), 'Raw Data'!BB462, 0)))</f>
        <v/>
      </c>
      <c r="AQ467">
        <f>IF(ISBLANK('Raw Data'!A462), 0, IF(AND('Raw Data'!I462&lt;Analysis!$BC$2, 'Raw Data'!D462-'Raw Data'!E462&gt;3), 'Raw Data'!BC462, IF(AND('Raw Data'!J462&lt;Analysis!$BC$2, 'Raw Data'!E462-'Raw Data'!D462&gt;3), 'Raw Data'!BE462, 0)))</f>
        <v/>
      </c>
      <c r="AR467">
        <f>IF('Hidden Analysiss'!D463=1,IF(ABS('Raw Data'!E462-'Raw Data'!D462)&lt;2,'Raw Data'!AX462,0), 0)</f>
        <v/>
      </c>
      <c r="AS467">
        <f>IF('Hidden Analysiss'!D463=1,IF(ABS('Raw Data'!E462-'Raw Data'!D462)&lt;3,'Raw Data'!BA462,0), 0)</f>
        <v/>
      </c>
      <c r="AT467">
        <f>IF('Hidden Analysiss'!D463=1,IF(ABS('Raw Data'!E462-'Raw Data'!D462)&lt;4,'Raw Data'!BD462,0), 0)</f>
        <v/>
      </c>
      <c r="AU467">
        <f>IF(AND('Hidden Analysiss'!E463=1, ABS('Raw Data'!E462-'Raw Data'!D462)&lt;2), 'Raw Data'!AX462, 0)</f>
        <v/>
      </c>
      <c r="AV467">
        <f>IF(AND('Hidden Analysiss'!E463=1, ABS('Raw Data'!E462-'Raw Data'!D462)&lt;3), 'Raw Data'!BA462, 0)</f>
        <v/>
      </c>
      <c r="AW467">
        <f>IF(AND('Hidden Analysiss'!E463=1, ABS('Raw Data'!E462-'Raw Data'!D462)&lt;3), 'Raw Data'!BD462, 0)</f>
        <v/>
      </c>
    </row>
    <row r="468">
      <c r="A468" s="1">
        <f>'Raw Data'!A463</f>
        <v/>
      </c>
      <c r="B468">
        <f>IF('Raw Data'!E463&gt;'Raw Data'!D463, 'Raw Data'!J463, 0)</f>
        <v/>
      </c>
      <c r="C468">
        <f>IF('Raw Data'!D463&gt;'Raw Data'!E463, 'Raw Data'!I463, 0)</f>
        <v/>
      </c>
      <c r="D468">
        <f>SUM(G468:H468)</f>
        <v/>
      </c>
      <c r="E468">
        <f>IF(AND('Raw Data'!J463&lt;'Raw Data'!I463,'Raw Data'!E463&gt;'Raw Data'!D463,'Raw Data'!E463-'Raw Data'!D463&gt;3),'Raw Data'!N463,IF(AND('Raw Data'!I463&lt;'Raw Data'!J463,'Raw Data'!D463&gt;'Raw Data'!E463,'Raw Data'!D463-'Raw Data'!E463&gt;3),'Raw Data'!M463,0))</f>
        <v/>
      </c>
      <c r="F468">
        <f>IF(AND('Raw Data'!J463&lt;'Raw Data'!I463,'Raw Data'!E463&gt;'Raw Data'!D463,'Raw Data'!E463-'Raw Data'!D463&lt;4),'Raw Data'!L463,IF(AND('Raw Data'!I463&lt;'Raw Data'!J463,'Raw Data'!D463&gt;'Raw Data'!E463,'Raw Data'!D463-'Raw Data'!E463&lt;4),'Raw Data'!K463,0))</f>
        <v/>
      </c>
      <c r="G468">
        <f>IF(AND('Raw Data'!J463&lt;'Raw Data'!I463, 'Raw Data'!E463&gt;'Raw Data'!D463), 'Raw Data'!J463, 0)</f>
        <v/>
      </c>
      <c r="H468">
        <f>IF(AND('Raw Data'!J463&gt;'Raw Data'!I463, 'Raw Data'!E463&lt;'Raw Data'!D463), 'Raw Data'!I463, 0)</f>
        <v/>
      </c>
      <c r="I468">
        <f>SUM(J468:K468)</f>
        <v/>
      </c>
      <c r="J468">
        <f>IF(AND('Raw Data'!J463&gt;'Raw Data'!I463, 'Raw Data'!E463&gt;'Raw Data'!D463), 'Raw Data'!J463, 0)</f>
        <v/>
      </c>
      <c r="K468">
        <f>IF(AND('Raw Data'!I463&gt;'Raw Data'!J463, 'Raw Data'!D463&gt;'Raw Data'!E463), 'Raw Data'!I463, 0)</f>
        <v/>
      </c>
      <c r="L468">
        <f>IF('Raw Data'!E463-'Raw Data'!D463&gt;3, 'Raw Data'!N463, 0)</f>
        <v/>
      </c>
      <c r="M468">
        <f>IF('Raw Data'!D463-'Raw Data'!E463&gt;3, 'Raw Data'!M463, 0)</f>
        <v/>
      </c>
      <c r="N468">
        <f>IF(ISBLANK('Raw Data'!D463),0,IF(AND('Raw Data'!E463&gt;'Raw Data'!D463,'Raw Data'!E463-'Raw Data'!D463&gt;0,'Raw Data'!E463-'Raw Data'!D463&lt;4),'Raw Data'!L463, 0))</f>
        <v/>
      </c>
      <c r="O468">
        <f>IF(ISBLANK('Raw Data'!D463),0,IF(AND('Raw Data'!E463&gt;'Raw Data'!D463,'Raw Data'!E463-'Raw Data'!D463&gt;0,'Raw Data'!D463-'Raw Data'!E463&lt;4),'Raw Data'!K463, 0))</f>
        <v/>
      </c>
      <c r="P468">
        <f>IF('Raw Data'!E463-'Raw Data'!D463&gt;3, 'Raw Data'!N463, IF('Raw Data'!D463-'Raw Data'!E463&gt;3, 'Raw Data'!M463, 0))</f>
        <v/>
      </c>
      <c r="Q468">
        <f>IF(ISBLANK('Raw Data'!E463),0,IF(AND('Raw Data'!E463-'Raw Data'!D463&lt;4,'Raw Data'!E463-'Raw Data'!D463&gt;0),'Raw Data'!L463,IF(AND('Raw Data'!D463&gt;'Raw Data'!E463,'Raw Data'!D463-'Raw Data'!E463&gt;0),'Raw Data'!K463,0)))</f>
        <v/>
      </c>
      <c r="R468">
        <f>IF(ISBLANK('Raw Data'!K463),0,IFERROR(IF(MATCH(SMALL('Raw Data'!K463:N463,1),L468:O468,0),SMALL('Raw Data'!K463:N463,1)),0))</f>
        <v/>
      </c>
      <c r="S468">
        <f>IF(ISBLANK('Raw Data'!K463),0,IFERROR(IF(MATCH(SMALL('Raw Data'!K463:N463,2),L468:O468,0),SMALL('Raw Data'!K463:N463,2)),0))</f>
        <v/>
      </c>
      <c r="T468">
        <f>IF(ISBLANK('Raw Data'!K463),0,IFERROR(IF(MATCH(SMALL('Raw Data'!K463:N463,3),L468:O468,0),SMALL('Raw Data'!K463:N463,3)),0))</f>
        <v/>
      </c>
      <c r="U468">
        <f>IF(ISBLANK('Raw Data'!K463),0,IFERROR(IF(MATCH(SMALL('Raw Data'!K463:N463,4),L468:O468,0),SMALL('Raw Data'!K463:N463,4)),0))</f>
        <v/>
      </c>
      <c r="V468">
        <f>IF(AND('Raw Data'!D463&lt;3, 'Raw Data'!E463&lt;3, 'Raw Data'!A463&gt;0), 'Raw Data'!AF463, 0)</f>
        <v/>
      </c>
      <c r="W468">
        <f>IF(AND('Raw Data'!D463&lt;4, 'Raw Data'!E463&lt;4, 'Raw Data'!A463&gt;0), 'Raw Data'!AI463, 0)</f>
        <v/>
      </c>
      <c r="X468">
        <f>IF(AND('Raw Data'!D463&lt;5, 'Raw Data'!E463&lt;5, 'Raw Data'!A463&gt;0), 'Raw Data'!AL463, 0)</f>
        <v/>
      </c>
      <c r="Y468">
        <f>IF(AND('Raw Data'!D463&lt;6, 'Raw Data'!E463&lt;6, 'Raw Data'!A463&gt;0), 'Raw Data'!AO463, 0)</f>
        <v/>
      </c>
      <c r="Z468">
        <f>IF(ISBLANK('Raw Data'!D463), 0, IF('Raw Data'!D463-'Raw Data'!E463&gt;1, 'Raw Data'!AW463, 0))</f>
        <v/>
      </c>
      <c r="AA468">
        <f>IF(ISBLANK('Raw Data'!A463), 0, IF(ABS('Raw Data'!D463-'Raw Data'!E463)&lt;2, 'Raw Data'!AX463, 0))</f>
        <v/>
      </c>
      <c r="AB468">
        <f>IF(ISBLANK('Raw Data'!D463), 0, IF('Raw Data'!E463-'Raw Data'!D463&gt;1, 'Raw Data'!AY463, 0))</f>
        <v/>
      </c>
      <c r="AC468">
        <f>IF(ISBLANK('Raw Data'!D463), 0, IF('Raw Data'!D463-'Raw Data'!E463&gt;2, 'Raw Data'!AZ463, 0))</f>
        <v/>
      </c>
      <c r="AD468">
        <f>IF(ISBLANK('Raw Data'!A463), 0, IF(ABS('Raw Data'!D463-'Raw Data'!E463)&lt;3, 'Raw Data'!BA463, 0))</f>
        <v/>
      </c>
      <c r="AE468">
        <f>IF(ISBLANK('Raw Data'!D463), 0, IF('Raw Data'!E463-'Raw Data'!D463&gt;2, 'Raw Data'!BB463, 0))</f>
        <v/>
      </c>
      <c r="AF468">
        <f>IF(ISBLANK('Raw Data'!D463), 0, IF('Raw Data'!D463-'Raw Data'!E463&gt;3, 'Raw Data'!BC463, 0))</f>
        <v/>
      </c>
      <c r="AG468">
        <f>IF(ISBLANK('Raw Data'!A463), 0, IF(ABS('Raw Data'!D463-'Raw Data'!E463)&lt;4, 'Raw Data'!BD463, 0))</f>
        <v/>
      </c>
      <c r="AH468">
        <f>IF(ISBLANK('Raw Data'!D463), 0, IF('Raw Data'!E463-'Raw Data'!D463&gt;3, 'Raw Data'!BE463, 0))</f>
        <v/>
      </c>
      <c r="AI468">
        <f>IF(SUM('Raw Data'!D463:E463)&gt;'Raw Data'!F463, 'Raw Data'!G463, 0)</f>
        <v/>
      </c>
      <c r="AJ468">
        <f>IF(ISBLANK('Raw Data'!D463), 0, IF(SUM('Raw Data'!D463:E463)&lt;'Raw Data'!F463, 'Raw Data'!H463, 0))</f>
        <v/>
      </c>
      <c r="AK468">
        <f>IF(ISBLANK('Raw Data'!A463), 0, IF(AND('Raw Data'!D463&lt;3, 'Raw Data'!E463&lt;3, 'Raw Data'!F463&lt;BB$2), 'Raw Data'!AF463, 0))</f>
        <v/>
      </c>
      <c r="AL468">
        <f>IF(ISBLANK('Raw Data'!A463), 0, IF(AND('Raw Data'!D463&lt;4, 'Raw Data'!E463&lt;4, 'Raw Data'!F463&lt;BB$2), 'Raw Data'!AI463, 0))</f>
        <v/>
      </c>
      <c r="AM468">
        <f>IF(ISBLANK('Raw Data'!A463), 0, IF(AND('Raw Data'!D463&lt;5, 'Raw Data'!E463&lt;5, 'Raw Data'!F463&lt;BB$2), 'Raw Data'!AL463, 0))</f>
        <v/>
      </c>
      <c r="AN468">
        <f>IF(ISBLANK('Raw Data'!A463), 0, IF(AND('Raw Data'!D463&lt;6, 'Raw Data'!E463&lt;6, 'Raw Data'!F463&lt;BB$2), 'Raw Data'!AO463, 0))</f>
        <v/>
      </c>
      <c r="AO468">
        <f>IF(ISBLANK('Raw Data'!A463), 0, IF(AND('Raw Data'!I463&lt;Analysis!$BC$2, 'Raw Data'!D463-'Raw Data'!E463&gt;1), 'Raw Data'!AW463, IF(AND('Raw Data'!J463&lt;Analysis!$BC$2, 'Raw Data'!E463-'Raw Data'!D463&gt;1), 'Raw Data'!AY463, 0)))</f>
        <v/>
      </c>
      <c r="AP468">
        <f>IF(ISBLANK('Raw Data'!A463), 0, IF(AND('Raw Data'!I463&lt;Analysis!$BC$2, 'Raw Data'!D463-'Raw Data'!E463&gt;2), 'Raw Data'!AZ463, IF(AND('Raw Data'!J463&lt;Analysis!$BC$2, 'Raw Data'!E463-'Raw Data'!D463&gt;2), 'Raw Data'!BB463, 0)))</f>
        <v/>
      </c>
      <c r="AQ468">
        <f>IF(ISBLANK('Raw Data'!A463), 0, IF(AND('Raw Data'!I463&lt;Analysis!$BC$2, 'Raw Data'!D463-'Raw Data'!E463&gt;3), 'Raw Data'!BC463, IF(AND('Raw Data'!J463&lt;Analysis!$BC$2, 'Raw Data'!E463-'Raw Data'!D463&gt;3), 'Raw Data'!BE463, 0)))</f>
        <v/>
      </c>
      <c r="AR468">
        <f>IF('Hidden Analysiss'!D464=1,IF(ABS('Raw Data'!E463-'Raw Data'!D463)&lt;2,'Raw Data'!AX463,0), 0)</f>
        <v/>
      </c>
      <c r="AS468">
        <f>IF('Hidden Analysiss'!D464=1,IF(ABS('Raw Data'!E463-'Raw Data'!D463)&lt;3,'Raw Data'!BA463,0), 0)</f>
        <v/>
      </c>
      <c r="AT468">
        <f>IF('Hidden Analysiss'!D464=1,IF(ABS('Raw Data'!E463-'Raw Data'!D463)&lt;4,'Raw Data'!BD463,0), 0)</f>
        <v/>
      </c>
      <c r="AU468">
        <f>IF(AND('Hidden Analysiss'!E464=1, ABS('Raw Data'!E463-'Raw Data'!D463)&lt;2), 'Raw Data'!AX463, 0)</f>
        <v/>
      </c>
      <c r="AV468">
        <f>IF(AND('Hidden Analysiss'!E464=1, ABS('Raw Data'!E463-'Raw Data'!D463)&lt;3), 'Raw Data'!BA463, 0)</f>
        <v/>
      </c>
      <c r="AW468">
        <f>IF(AND('Hidden Analysiss'!E464=1, ABS('Raw Data'!E463-'Raw Data'!D463)&lt;3), 'Raw Data'!BD463, 0)</f>
        <v/>
      </c>
    </row>
    <row r="469">
      <c r="A469" s="1">
        <f>'Raw Data'!A464</f>
        <v/>
      </c>
      <c r="B469">
        <f>IF('Raw Data'!E464&gt;'Raw Data'!D464, 'Raw Data'!J464, 0)</f>
        <v/>
      </c>
      <c r="C469">
        <f>IF('Raw Data'!D464&gt;'Raw Data'!E464, 'Raw Data'!I464, 0)</f>
        <v/>
      </c>
      <c r="D469">
        <f>SUM(G469:H469)</f>
        <v/>
      </c>
      <c r="E469">
        <f>IF(AND('Raw Data'!J464&lt;'Raw Data'!I464,'Raw Data'!E464&gt;'Raw Data'!D464,'Raw Data'!E464-'Raw Data'!D464&gt;3),'Raw Data'!N464,IF(AND('Raw Data'!I464&lt;'Raw Data'!J464,'Raw Data'!D464&gt;'Raw Data'!E464,'Raw Data'!D464-'Raw Data'!E464&gt;3),'Raw Data'!M464,0))</f>
        <v/>
      </c>
      <c r="F469">
        <f>IF(AND('Raw Data'!J464&lt;'Raw Data'!I464,'Raw Data'!E464&gt;'Raw Data'!D464,'Raw Data'!E464-'Raw Data'!D464&lt;4),'Raw Data'!L464,IF(AND('Raw Data'!I464&lt;'Raw Data'!J464,'Raw Data'!D464&gt;'Raw Data'!E464,'Raw Data'!D464-'Raw Data'!E464&lt;4),'Raw Data'!K464,0))</f>
        <v/>
      </c>
      <c r="G469">
        <f>IF(AND('Raw Data'!J464&lt;'Raw Data'!I464, 'Raw Data'!E464&gt;'Raw Data'!D464), 'Raw Data'!J464, 0)</f>
        <v/>
      </c>
      <c r="H469">
        <f>IF(AND('Raw Data'!J464&gt;'Raw Data'!I464, 'Raw Data'!E464&lt;'Raw Data'!D464), 'Raw Data'!I464, 0)</f>
        <v/>
      </c>
      <c r="I469">
        <f>SUM(J469:K469)</f>
        <v/>
      </c>
      <c r="J469">
        <f>IF(AND('Raw Data'!J464&gt;'Raw Data'!I464, 'Raw Data'!E464&gt;'Raw Data'!D464), 'Raw Data'!J464, 0)</f>
        <v/>
      </c>
      <c r="K469">
        <f>IF(AND('Raw Data'!I464&gt;'Raw Data'!J464, 'Raw Data'!D464&gt;'Raw Data'!E464), 'Raw Data'!I464, 0)</f>
        <v/>
      </c>
      <c r="L469">
        <f>IF('Raw Data'!E464-'Raw Data'!D464&gt;3, 'Raw Data'!N464, 0)</f>
        <v/>
      </c>
      <c r="M469">
        <f>IF('Raw Data'!D464-'Raw Data'!E464&gt;3, 'Raw Data'!M464, 0)</f>
        <v/>
      </c>
      <c r="N469">
        <f>IF(ISBLANK('Raw Data'!D464),0,IF(AND('Raw Data'!E464&gt;'Raw Data'!D464,'Raw Data'!E464-'Raw Data'!D464&gt;0,'Raw Data'!E464-'Raw Data'!D464&lt;4),'Raw Data'!L464, 0))</f>
        <v/>
      </c>
      <c r="O469">
        <f>IF(ISBLANK('Raw Data'!D464),0,IF(AND('Raw Data'!E464&gt;'Raw Data'!D464,'Raw Data'!E464-'Raw Data'!D464&gt;0,'Raw Data'!D464-'Raw Data'!E464&lt;4),'Raw Data'!K464, 0))</f>
        <v/>
      </c>
      <c r="P469">
        <f>IF('Raw Data'!E464-'Raw Data'!D464&gt;3, 'Raw Data'!N464, IF('Raw Data'!D464-'Raw Data'!E464&gt;3, 'Raw Data'!M464, 0))</f>
        <v/>
      </c>
      <c r="Q469">
        <f>IF(ISBLANK('Raw Data'!E464),0,IF(AND('Raw Data'!E464-'Raw Data'!D464&lt;4,'Raw Data'!E464-'Raw Data'!D464&gt;0),'Raw Data'!L464,IF(AND('Raw Data'!D464&gt;'Raw Data'!E464,'Raw Data'!D464-'Raw Data'!E464&gt;0),'Raw Data'!K464,0)))</f>
        <v/>
      </c>
      <c r="R469">
        <f>IF(ISBLANK('Raw Data'!K464),0,IFERROR(IF(MATCH(SMALL('Raw Data'!K464:N464,1),L469:O469,0),SMALL('Raw Data'!K464:N464,1)),0))</f>
        <v/>
      </c>
      <c r="S469">
        <f>IF(ISBLANK('Raw Data'!K464),0,IFERROR(IF(MATCH(SMALL('Raw Data'!K464:N464,2),L469:O469,0),SMALL('Raw Data'!K464:N464,2)),0))</f>
        <v/>
      </c>
      <c r="T469">
        <f>IF(ISBLANK('Raw Data'!K464),0,IFERROR(IF(MATCH(SMALL('Raw Data'!K464:N464,3),L469:O469,0),SMALL('Raw Data'!K464:N464,3)),0))</f>
        <v/>
      </c>
      <c r="U469">
        <f>IF(ISBLANK('Raw Data'!K464),0,IFERROR(IF(MATCH(SMALL('Raw Data'!K464:N464,4),L469:O469,0),SMALL('Raw Data'!K464:N464,4)),0))</f>
        <v/>
      </c>
      <c r="V469">
        <f>IF(AND('Raw Data'!D464&lt;3, 'Raw Data'!E464&lt;3, 'Raw Data'!A464&gt;0), 'Raw Data'!AF464, 0)</f>
        <v/>
      </c>
      <c r="W469">
        <f>IF(AND('Raw Data'!D464&lt;4, 'Raw Data'!E464&lt;4, 'Raw Data'!A464&gt;0), 'Raw Data'!AI464, 0)</f>
        <v/>
      </c>
      <c r="X469">
        <f>IF(AND('Raw Data'!D464&lt;5, 'Raw Data'!E464&lt;5, 'Raw Data'!A464&gt;0), 'Raw Data'!AL464, 0)</f>
        <v/>
      </c>
      <c r="Y469">
        <f>IF(AND('Raw Data'!D464&lt;6, 'Raw Data'!E464&lt;6, 'Raw Data'!A464&gt;0), 'Raw Data'!AO464, 0)</f>
        <v/>
      </c>
      <c r="Z469">
        <f>IF(ISBLANK('Raw Data'!D464), 0, IF('Raw Data'!D464-'Raw Data'!E464&gt;1, 'Raw Data'!AW464, 0))</f>
        <v/>
      </c>
      <c r="AA469">
        <f>IF(ISBLANK('Raw Data'!A464), 0, IF(ABS('Raw Data'!D464-'Raw Data'!E464)&lt;2, 'Raw Data'!AX464, 0))</f>
        <v/>
      </c>
      <c r="AB469">
        <f>IF(ISBLANK('Raw Data'!D464), 0, IF('Raw Data'!E464-'Raw Data'!D464&gt;1, 'Raw Data'!AY464, 0))</f>
        <v/>
      </c>
      <c r="AC469">
        <f>IF(ISBLANK('Raw Data'!D464), 0, IF('Raw Data'!D464-'Raw Data'!E464&gt;2, 'Raw Data'!AZ464, 0))</f>
        <v/>
      </c>
      <c r="AD469">
        <f>IF(ISBLANK('Raw Data'!A464), 0, IF(ABS('Raw Data'!D464-'Raw Data'!E464)&lt;3, 'Raw Data'!BA464, 0))</f>
        <v/>
      </c>
      <c r="AE469">
        <f>IF(ISBLANK('Raw Data'!D464), 0, IF('Raw Data'!E464-'Raw Data'!D464&gt;2, 'Raw Data'!BB464, 0))</f>
        <v/>
      </c>
      <c r="AF469">
        <f>IF(ISBLANK('Raw Data'!D464), 0, IF('Raw Data'!D464-'Raw Data'!E464&gt;3, 'Raw Data'!BC464, 0))</f>
        <v/>
      </c>
      <c r="AG469">
        <f>IF(ISBLANK('Raw Data'!A464), 0, IF(ABS('Raw Data'!D464-'Raw Data'!E464)&lt;4, 'Raw Data'!BD464, 0))</f>
        <v/>
      </c>
      <c r="AH469">
        <f>IF(ISBLANK('Raw Data'!D464), 0, IF('Raw Data'!E464-'Raw Data'!D464&gt;3, 'Raw Data'!BE464, 0))</f>
        <v/>
      </c>
      <c r="AI469">
        <f>IF(SUM('Raw Data'!D464:E464)&gt;'Raw Data'!F464, 'Raw Data'!G464, 0)</f>
        <v/>
      </c>
      <c r="AJ469">
        <f>IF(ISBLANK('Raw Data'!D464), 0, IF(SUM('Raw Data'!D464:E464)&lt;'Raw Data'!F464, 'Raw Data'!H464, 0))</f>
        <v/>
      </c>
      <c r="AK469">
        <f>IF(ISBLANK('Raw Data'!A464), 0, IF(AND('Raw Data'!D464&lt;3, 'Raw Data'!E464&lt;3, 'Raw Data'!F464&lt;BB$2), 'Raw Data'!AF464, 0))</f>
        <v/>
      </c>
      <c r="AL469">
        <f>IF(ISBLANK('Raw Data'!A464), 0, IF(AND('Raw Data'!D464&lt;4, 'Raw Data'!E464&lt;4, 'Raw Data'!F464&lt;BB$2), 'Raw Data'!AI464, 0))</f>
        <v/>
      </c>
      <c r="AM469">
        <f>IF(ISBLANK('Raw Data'!A464), 0, IF(AND('Raw Data'!D464&lt;5, 'Raw Data'!E464&lt;5, 'Raw Data'!F464&lt;BB$2), 'Raw Data'!AL464, 0))</f>
        <v/>
      </c>
      <c r="AN469">
        <f>IF(ISBLANK('Raw Data'!A464), 0, IF(AND('Raw Data'!D464&lt;6, 'Raw Data'!E464&lt;6, 'Raw Data'!F464&lt;BB$2), 'Raw Data'!AO464, 0))</f>
        <v/>
      </c>
      <c r="AO469">
        <f>IF(ISBLANK('Raw Data'!A464), 0, IF(AND('Raw Data'!I464&lt;Analysis!$BC$2, 'Raw Data'!D464-'Raw Data'!E464&gt;1), 'Raw Data'!AW464, IF(AND('Raw Data'!J464&lt;Analysis!$BC$2, 'Raw Data'!E464-'Raw Data'!D464&gt;1), 'Raw Data'!AY464, 0)))</f>
        <v/>
      </c>
      <c r="AP469">
        <f>IF(ISBLANK('Raw Data'!A464), 0, IF(AND('Raw Data'!I464&lt;Analysis!$BC$2, 'Raw Data'!D464-'Raw Data'!E464&gt;2), 'Raw Data'!AZ464, IF(AND('Raw Data'!J464&lt;Analysis!$BC$2, 'Raw Data'!E464-'Raw Data'!D464&gt;2), 'Raw Data'!BB464, 0)))</f>
        <v/>
      </c>
      <c r="AQ469">
        <f>IF(ISBLANK('Raw Data'!A464), 0, IF(AND('Raw Data'!I464&lt;Analysis!$BC$2, 'Raw Data'!D464-'Raw Data'!E464&gt;3), 'Raw Data'!BC464, IF(AND('Raw Data'!J464&lt;Analysis!$BC$2, 'Raw Data'!E464-'Raw Data'!D464&gt;3), 'Raw Data'!BE464, 0)))</f>
        <v/>
      </c>
      <c r="AR469">
        <f>IF('Hidden Analysiss'!D465=1,IF(ABS('Raw Data'!E464-'Raw Data'!D464)&lt;2,'Raw Data'!AX464,0), 0)</f>
        <v/>
      </c>
      <c r="AS469">
        <f>IF('Hidden Analysiss'!D465=1,IF(ABS('Raw Data'!E464-'Raw Data'!D464)&lt;3,'Raw Data'!BA464,0), 0)</f>
        <v/>
      </c>
      <c r="AT469">
        <f>IF('Hidden Analysiss'!D465=1,IF(ABS('Raw Data'!E464-'Raw Data'!D464)&lt;4,'Raw Data'!BD464,0), 0)</f>
        <v/>
      </c>
      <c r="AU469">
        <f>IF(AND('Hidden Analysiss'!E465=1, ABS('Raw Data'!E464-'Raw Data'!D464)&lt;2), 'Raw Data'!AX464, 0)</f>
        <v/>
      </c>
      <c r="AV469">
        <f>IF(AND('Hidden Analysiss'!E465=1, ABS('Raw Data'!E464-'Raw Data'!D464)&lt;3), 'Raw Data'!BA464, 0)</f>
        <v/>
      </c>
      <c r="AW469">
        <f>IF(AND('Hidden Analysiss'!E465=1, ABS('Raw Data'!E464-'Raw Data'!D464)&lt;3), 'Raw Data'!BD464, 0)</f>
        <v/>
      </c>
    </row>
    <row r="470">
      <c r="A470" s="1">
        <f>'Raw Data'!A465</f>
        <v/>
      </c>
      <c r="B470">
        <f>IF('Raw Data'!E465&gt;'Raw Data'!D465, 'Raw Data'!J465, 0)</f>
        <v/>
      </c>
      <c r="C470">
        <f>IF('Raw Data'!D465&gt;'Raw Data'!E465, 'Raw Data'!I465, 0)</f>
        <v/>
      </c>
      <c r="D470">
        <f>SUM(G470:H470)</f>
        <v/>
      </c>
      <c r="E470">
        <f>IF(AND('Raw Data'!J465&lt;'Raw Data'!I465,'Raw Data'!E465&gt;'Raw Data'!D465,'Raw Data'!E465-'Raw Data'!D465&gt;3),'Raw Data'!N465,IF(AND('Raw Data'!I465&lt;'Raw Data'!J465,'Raw Data'!D465&gt;'Raw Data'!E465,'Raw Data'!D465-'Raw Data'!E465&gt;3),'Raw Data'!M465,0))</f>
        <v/>
      </c>
      <c r="F470">
        <f>IF(AND('Raw Data'!J465&lt;'Raw Data'!I465,'Raw Data'!E465&gt;'Raw Data'!D465,'Raw Data'!E465-'Raw Data'!D465&lt;4),'Raw Data'!L465,IF(AND('Raw Data'!I465&lt;'Raw Data'!J465,'Raw Data'!D465&gt;'Raw Data'!E465,'Raw Data'!D465-'Raw Data'!E465&lt;4),'Raw Data'!K465,0))</f>
        <v/>
      </c>
      <c r="G470">
        <f>IF(AND('Raw Data'!J465&lt;'Raw Data'!I465, 'Raw Data'!E465&gt;'Raw Data'!D465), 'Raw Data'!J465, 0)</f>
        <v/>
      </c>
      <c r="H470">
        <f>IF(AND('Raw Data'!J465&gt;'Raw Data'!I465, 'Raw Data'!E465&lt;'Raw Data'!D465), 'Raw Data'!I465, 0)</f>
        <v/>
      </c>
      <c r="I470">
        <f>SUM(J470:K470)</f>
        <v/>
      </c>
      <c r="J470">
        <f>IF(AND('Raw Data'!J465&gt;'Raw Data'!I465, 'Raw Data'!E465&gt;'Raw Data'!D465), 'Raw Data'!J465, 0)</f>
        <v/>
      </c>
      <c r="K470">
        <f>IF(AND('Raw Data'!I465&gt;'Raw Data'!J465, 'Raw Data'!D465&gt;'Raw Data'!E465), 'Raw Data'!I465, 0)</f>
        <v/>
      </c>
      <c r="L470">
        <f>IF('Raw Data'!E465-'Raw Data'!D465&gt;3, 'Raw Data'!N465, 0)</f>
        <v/>
      </c>
      <c r="M470">
        <f>IF('Raw Data'!D465-'Raw Data'!E465&gt;3, 'Raw Data'!M465, 0)</f>
        <v/>
      </c>
      <c r="N470">
        <f>IF(ISBLANK('Raw Data'!D465),0,IF(AND('Raw Data'!E465&gt;'Raw Data'!D465,'Raw Data'!E465-'Raw Data'!D465&gt;0,'Raw Data'!E465-'Raw Data'!D465&lt;4),'Raw Data'!L465, 0))</f>
        <v/>
      </c>
      <c r="O470">
        <f>IF(ISBLANK('Raw Data'!D465),0,IF(AND('Raw Data'!E465&gt;'Raw Data'!D465,'Raw Data'!E465-'Raw Data'!D465&gt;0,'Raw Data'!D465-'Raw Data'!E465&lt;4),'Raw Data'!K465, 0))</f>
        <v/>
      </c>
      <c r="P470">
        <f>IF('Raw Data'!E465-'Raw Data'!D465&gt;3, 'Raw Data'!N465, IF('Raw Data'!D465-'Raw Data'!E465&gt;3, 'Raw Data'!M465, 0))</f>
        <v/>
      </c>
      <c r="Q470">
        <f>IF(ISBLANK('Raw Data'!E465),0,IF(AND('Raw Data'!E465-'Raw Data'!D465&lt;4,'Raw Data'!E465-'Raw Data'!D465&gt;0),'Raw Data'!L465,IF(AND('Raw Data'!D465&gt;'Raw Data'!E465,'Raw Data'!D465-'Raw Data'!E465&gt;0),'Raw Data'!K465,0)))</f>
        <v/>
      </c>
      <c r="R470">
        <f>IF(ISBLANK('Raw Data'!K465),0,IFERROR(IF(MATCH(SMALL('Raw Data'!K465:N465,1),L470:O470,0),SMALL('Raw Data'!K465:N465,1)),0))</f>
        <v/>
      </c>
      <c r="S470">
        <f>IF(ISBLANK('Raw Data'!K465),0,IFERROR(IF(MATCH(SMALL('Raw Data'!K465:N465,2),L470:O470,0),SMALL('Raw Data'!K465:N465,2)),0))</f>
        <v/>
      </c>
      <c r="T470">
        <f>IF(ISBLANK('Raw Data'!K465),0,IFERROR(IF(MATCH(SMALL('Raw Data'!K465:N465,3),L470:O470,0),SMALL('Raw Data'!K465:N465,3)),0))</f>
        <v/>
      </c>
      <c r="U470">
        <f>IF(ISBLANK('Raw Data'!K465),0,IFERROR(IF(MATCH(SMALL('Raw Data'!K465:N465,4),L470:O470,0),SMALL('Raw Data'!K465:N465,4)),0))</f>
        <v/>
      </c>
      <c r="V470">
        <f>IF(AND('Raw Data'!D465&lt;3, 'Raw Data'!E465&lt;3, 'Raw Data'!A465&gt;0), 'Raw Data'!AF465, 0)</f>
        <v/>
      </c>
      <c r="W470">
        <f>IF(AND('Raw Data'!D465&lt;4, 'Raw Data'!E465&lt;4, 'Raw Data'!A465&gt;0), 'Raw Data'!AI465, 0)</f>
        <v/>
      </c>
      <c r="X470">
        <f>IF(AND('Raw Data'!D465&lt;5, 'Raw Data'!E465&lt;5, 'Raw Data'!A465&gt;0), 'Raw Data'!AL465, 0)</f>
        <v/>
      </c>
      <c r="Y470">
        <f>IF(AND('Raw Data'!D465&lt;6, 'Raw Data'!E465&lt;6, 'Raw Data'!A465&gt;0), 'Raw Data'!AO465, 0)</f>
        <v/>
      </c>
      <c r="Z470">
        <f>IF(ISBLANK('Raw Data'!D465), 0, IF('Raw Data'!D465-'Raw Data'!E465&gt;1, 'Raw Data'!AW465, 0))</f>
        <v/>
      </c>
      <c r="AA470">
        <f>IF(ISBLANK('Raw Data'!A465), 0, IF(ABS('Raw Data'!D465-'Raw Data'!E465)&lt;2, 'Raw Data'!AX465, 0))</f>
        <v/>
      </c>
      <c r="AB470">
        <f>IF(ISBLANK('Raw Data'!D465), 0, IF('Raw Data'!E465-'Raw Data'!D465&gt;1, 'Raw Data'!AY465, 0))</f>
        <v/>
      </c>
      <c r="AC470">
        <f>IF(ISBLANK('Raw Data'!D465), 0, IF('Raw Data'!D465-'Raw Data'!E465&gt;2, 'Raw Data'!AZ465, 0))</f>
        <v/>
      </c>
      <c r="AD470">
        <f>IF(ISBLANK('Raw Data'!A465), 0, IF(ABS('Raw Data'!D465-'Raw Data'!E465)&lt;3, 'Raw Data'!BA465, 0))</f>
        <v/>
      </c>
      <c r="AE470">
        <f>IF(ISBLANK('Raw Data'!D465), 0, IF('Raw Data'!E465-'Raw Data'!D465&gt;2, 'Raw Data'!BB465, 0))</f>
        <v/>
      </c>
      <c r="AF470">
        <f>IF(ISBLANK('Raw Data'!D465), 0, IF('Raw Data'!D465-'Raw Data'!E465&gt;3, 'Raw Data'!BC465, 0))</f>
        <v/>
      </c>
      <c r="AG470">
        <f>IF(ISBLANK('Raw Data'!A465), 0, IF(ABS('Raw Data'!D465-'Raw Data'!E465)&lt;4, 'Raw Data'!BD465, 0))</f>
        <v/>
      </c>
      <c r="AH470">
        <f>IF(ISBLANK('Raw Data'!D465), 0, IF('Raw Data'!E465-'Raw Data'!D465&gt;3, 'Raw Data'!BE465, 0))</f>
        <v/>
      </c>
      <c r="AI470">
        <f>IF(SUM('Raw Data'!D465:E465)&gt;'Raw Data'!F465, 'Raw Data'!G465, 0)</f>
        <v/>
      </c>
      <c r="AJ470">
        <f>IF(ISBLANK('Raw Data'!D465), 0, IF(SUM('Raw Data'!D465:E465)&lt;'Raw Data'!F465, 'Raw Data'!H465, 0))</f>
        <v/>
      </c>
      <c r="AK470">
        <f>IF(ISBLANK('Raw Data'!A465), 0, IF(AND('Raw Data'!D465&lt;3, 'Raw Data'!E465&lt;3, 'Raw Data'!F465&lt;BB$2), 'Raw Data'!AF465, 0))</f>
        <v/>
      </c>
      <c r="AL470">
        <f>IF(ISBLANK('Raw Data'!A465), 0, IF(AND('Raw Data'!D465&lt;4, 'Raw Data'!E465&lt;4, 'Raw Data'!F465&lt;BB$2), 'Raw Data'!AI465, 0))</f>
        <v/>
      </c>
      <c r="AM470">
        <f>IF(ISBLANK('Raw Data'!A465), 0, IF(AND('Raw Data'!D465&lt;5, 'Raw Data'!E465&lt;5, 'Raw Data'!F465&lt;BB$2), 'Raw Data'!AL465, 0))</f>
        <v/>
      </c>
      <c r="AN470">
        <f>IF(ISBLANK('Raw Data'!A465), 0, IF(AND('Raw Data'!D465&lt;6, 'Raw Data'!E465&lt;6, 'Raw Data'!F465&lt;BB$2), 'Raw Data'!AO465, 0))</f>
        <v/>
      </c>
      <c r="AO470">
        <f>IF(ISBLANK('Raw Data'!A465), 0, IF(AND('Raw Data'!I465&lt;Analysis!$BC$2, 'Raw Data'!D465-'Raw Data'!E465&gt;1), 'Raw Data'!AW465, IF(AND('Raw Data'!J465&lt;Analysis!$BC$2, 'Raw Data'!E465-'Raw Data'!D465&gt;1), 'Raw Data'!AY465, 0)))</f>
        <v/>
      </c>
      <c r="AP470">
        <f>IF(ISBLANK('Raw Data'!A465), 0, IF(AND('Raw Data'!I465&lt;Analysis!$BC$2, 'Raw Data'!D465-'Raw Data'!E465&gt;2), 'Raw Data'!AZ465, IF(AND('Raw Data'!J465&lt;Analysis!$BC$2, 'Raw Data'!E465-'Raw Data'!D465&gt;2), 'Raw Data'!BB465, 0)))</f>
        <v/>
      </c>
      <c r="AQ470">
        <f>IF(ISBLANK('Raw Data'!A465), 0, IF(AND('Raw Data'!I465&lt;Analysis!$BC$2, 'Raw Data'!D465-'Raw Data'!E465&gt;3), 'Raw Data'!BC465, IF(AND('Raw Data'!J465&lt;Analysis!$BC$2, 'Raw Data'!E465-'Raw Data'!D465&gt;3), 'Raw Data'!BE465, 0)))</f>
        <v/>
      </c>
      <c r="AR470">
        <f>IF('Hidden Analysiss'!D466=1,IF(ABS('Raw Data'!E465-'Raw Data'!D465)&lt;2,'Raw Data'!AX465,0), 0)</f>
        <v/>
      </c>
      <c r="AS470">
        <f>IF('Hidden Analysiss'!D466=1,IF(ABS('Raw Data'!E465-'Raw Data'!D465)&lt;3,'Raw Data'!BA465,0), 0)</f>
        <v/>
      </c>
      <c r="AT470">
        <f>IF('Hidden Analysiss'!D466=1,IF(ABS('Raw Data'!E465-'Raw Data'!D465)&lt;4,'Raw Data'!BD465,0), 0)</f>
        <v/>
      </c>
      <c r="AU470">
        <f>IF(AND('Hidden Analysiss'!E466=1, ABS('Raw Data'!E465-'Raw Data'!D465)&lt;2), 'Raw Data'!AX465, 0)</f>
        <v/>
      </c>
      <c r="AV470">
        <f>IF(AND('Hidden Analysiss'!E466=1, ABS('Raw Data'!E465-'Raw Data'!D465)&lt;3), 'Raw Data'!BA465, 0)</f>
        <v/>
      </c>
      <c r="AW470">
        <f>IF(AND('Hidden Analysiss'!E466=1, ABS('Raw Data'!E465-'Raw Data'!D465)&lt;3), 'Raw Data'!BD465, 0)</f>
        <v/>
      </c>
    </row>
    <row r="471">
      <c r="A471" s="1">
        <f>'Raw Data'!A466</f>
        <v/>
      </c>
      <c r="B471">
        <f>IF('Raw Data'!E466&gt;'Raw Data'!D466, 'Raw Data'!J466, 0)</f>
        <v/>
      </c>
      <c r="C471">
        <f>IF('Raw Data'!D466&gt;'Raw Data'!E466, 'Raw Data'!I466, 0)</f>
        <v/>
      </c>
      <c r="D471">
        <f>SUM(G471:H471)</f>
        <v/>
      </c>
      <c r="E471">
        <f>IF(AND('Raw Data'!J466&lt;'Raw Data'!I466,'Raw Data'!E466&gt;'Raw Data'!D466,'Raw Data'!E466-'Raw Data'!D466&gt;3),'Raw Data'!N466,IF(AND('Raw Data'!I466&lt;'Raw Data'!J466,'Raw Data'!D466&gt;'Raw Data'!E466,'Raw Data'!D466-'Raw Data'!E466&gt;3),'Raw Data'!M466,0))</f>
        <v/>
      </c>
      <c r="F471">
        <f>IF(AND('Raw Data'!J466&lt;'Raw Data'!I466,'Raw Data'!E466&gt;'Raw Data'!D466,'Raw Data'!E466-'Raw Data'!D466&lt;4),'Raw Data'!L466,IF(AND('Raw Data'!I466&lt;'Raw Data'!J466,'Raw Data'!D466&gt;'Raw Data'!E466,'Raw Data'!D466-'Raw Data'!E466&lt;4),'Raw Data'!K466,0))</f>
        <v/>
      </c>
      <c r="G471">
        <f>IF(AND('Raw Data'!J466&lt;'Raw Data'!I466, 'Raw Data'!E466&gt;'Raw Data'!D466), 'Raw Data'!J466, 0)</f>
        <v/>
      </c>
      <c r="H471">
        <f>IF(AND('Raw Data'!J466&gt;'Raw Data'!I466, 'Raw Data'!E466&lt;'Raw Data'!D466), 'Raw Data'!I466, 0)</f>
        <v/>
      </c>
      <c r="I471">
        <f>SUM(J471:K471)</f>
        <v/>
      </c>
      <c r="J471">
        <f>IF(AND('Raw Data'!J466&gt;'Raw Data'!I466, 'Raw Data'!E466&gt;'Raw Data'!D466), 'Raw Data'!J466, 0)</f>
        <v/>
      </c>
      <c r="K471">
        <f>IF(AND('Raw Data'!I466&gt;'Raw Data'!J466, 'Raw Data'!D466&gt;'Raw Data'!E466), 'Raw Data'!I466, 0)</f>
        <v/>
      </c>
      <c r="L471">
        <f>IF('Raw Data'!E466-'Raw Data'!D466&gt;3, 'Raw Data'!N466, 0)</f>
        <v/>
      </c>
      <c r="M471">
        <f>IF('Raw Data'!D466-'Raw Data'!E466&gt;3, 'Raw Data'!M466, 0)</f>
        <v/>
      </c>
      <c r="N471">
        <f>IF(ISBLANK('Raw Data'!D466),0,IF(AND('Raw Data'!E466&gt;'Raw Data'!D466,'Raw Data'!E466-'Raw Data'!D466&gt;0,'Raw Data'!E466-'Raw Data'!D466&lt;4),'Raw Data'!L466, 0))</f>
        <v/>
      </c>
      <c r="O471">
        <f>IF(ISBLANK('Raw Data'!D466),0,IF(AND('Raw Data'!E466&gt;'Raw Data'!D466,'Raw Data'!E466-'Raw Data'!D466&gt;0,'Raw Data'!D466-'Raw Data'!E466&lt;4),'Raw Data'!K466, 0))</f>
        <v/>
      </c>
      <c r="P471">
        <f>IF('Raw Data'!E466-'Raw Data'!D466&gt;3, 'Raw Data'!N466, IF('Raw Data'!D466-'Raw Data'!E466&gt;3, 'Raw Data'!M466, 0))</f>
        <v/>
      </c>
      <c r="Q471">
        <f>IF(ISBLANK('Raw Data'!E466),0,IF(AND('Raw Data'!E466-'Raw Data'!D466&lt;4,'Raw Data'!E466-'Raw Data'!D466&gt;0),'Raw Data'!L466,IF(AND('Raw Data'!D466&gt;'Raw Data'!E466,'Raw Data'!D466-'Raw Data'!E466&gt;0),'Raw Data'!K466,0)))</f>
        <v/>
      </c>
      <c r="R471">
        <f>IF(ISBLANK('Raw Data'!K466),0,IFERROR(IF(MATCH(SMALL('Raw Data'!K466:N466,1),L471:O471,0),SMALL('Raw Data'!K466:N466,1)),0))</f>
        <v/>
      </c>
      <c r="S471">
        <f>IF(ISBLANK('Raw Data'!K466),0,IFERROR(IF(MATCH(SMALL('Raw Data'!K466:N466,2),L471:O471,0),SMALL('Raw Data'!K466:N466,2)),0))</f>
        <v/>
      </c>
      <c r="T471">
        <f>IF(ISBLANK('Raw Data'!K466),0,IFERROR(IF(MATCH(SMALL('Raw Data'!K466:N466,3),L471:O471,0),SMALL('Raw Data'!K466:N466,3)),0))</f>
        <v/>
      </c>
      <c r="U471">
        <f>IF(ISBLANK('Raw Data'!K466),0,IFERROR(IF(MATCH(SMALL('Raw Data'!K466:N466,4),L471:O471,0),SMALL('Raw Data'!K466:N466,4)),0))</f>
        <v/>
      </c>
      <c r="V471">
        <f>IF(AND('Raw Data'!D466&lt;3, 'Raw Data'!E466&lt;3, 'Raw Data'!A466&gt;0), 'Raw Data'!AF466, 0)</f>
        <v/>
      </c>
      <c r="W471">
        <f>IF(AND('Raw Data'!D466&lt;4, 'Raw Data'!E466&lt;4, 'Raw Data'!A466&gt;0), 'Raw Data'!AI466, 0)</f>
        <v/>
      </c>
      <c r="X471">
        <f>IF(AND('Raw Data'!D466&lt;5, 'Raw Data'!E466&lt;5, 'Raw Data'!A466&gt;0), 'Raw Data'!AL466, 0)</f>
        <v/>
      </c>
      <c r="Y471">
        <f>IF(AND('Raw Data'!D466&lt;6, 'Raw Data'!E466&lt;6, 'Raw Data'!A466&gt;0), 'Raw Data'!AO466, 0)</f>
        <v/>
      </c>
      <c r="Z471">
        <f>IF(ISBLANK('Raw Data'!D466), 0, IF('Raw Data'!D466-'Raw Data'!E466&gt;1, 'Raw Data'!AW466, 0))</f>
        <v/>
      </c>
      <c r="AA471">
        <f>IF(ISBLANK('Raw Data'!A466), 0, IF(ABS('Raw Data'!D466-'Raw Data'!E466)&lt;2, 'Raw Data'!AX466, 0))</f>
        <v/>
      </c>
      <c r="AB471">
        <f>IF(ISBLANK('Raw Data'!D466), 0, IF('Raw Data'!E466-'Raw Data'!D466&gt;1, 'Raw Data'!AY466, 0))</f>
        <v/>
      </c>
      <c r="AC471">
        <f>IF(ISBLANK('Raw Data'!D466), 0, IF('Raw Data'!D466-'Raw Data'!E466&gt;2, 'Raw Data'!AZ466, 0))</f>
        <v/>
      </c>
      <c r="AD471">
        <f>IF(ISBLANK('Raw Data'!A466), 0, IF(ABS('Raw Data'!D466-'Raw Data'!E466)&lt;3, 'Raw Data'!BA466, 0))</f>
        <v/>
      </c>
      <c r="AE471">
        <f>IF(ISBLANK('Raw Data'!D466), 0, IF('Raw Data'!E466-'Raw Data'!D466&gt;2, 'Raw Data'!BB466, 0))</f>
        <v/>
      </c>
      <c r="AF471">
        <f>IF(ISBLANK('Raw Data'!D466), 0, IF('Raw Data'!D466-'Raw Data'!E466&gt;3, 'Raw Data'!BC466, 0))</f>
        <v/>
      </c>
      <c r="AG471">
        <f>IF(ISBLANK('Raw Data'!A466), 0, IF(ABS('Raw Data'!D466-'Raw Data'!E466)&lt;4, 'Raw Data'!BD466, 0))</f>
        <v/>
      </c>
      <c r="AH471">
        <f>IF(ISBLANK('Raw Data'!D466), 0, IF('Raw Data'!E466-'Raw Data'!D466&gt;3, 'Raw Data'!BE466, 0))</f>
        <v/>
      </c>
      <c r="AI471">
        <f>IF(SUM('Raw Data'!D466:E466)&gt;'Raw Data'!F466, 'Raw Data'!G466, 0)</f>
        <v/>
      </c>
      <c r="AJ471">
        <f>IF(ISBLANK('Raw Data'!D466), 0, IF(SUM('Raw Data'!D466:E466)&lt;'Raw Data'!F466, 'Raw Data'!H466, 0))</f>
        <v/>
      </c>
      <c r="AK471">
        <f>IF(ISBLANK('Raw Data'!A466), 0, IF(AND('Raw Data'!D466&lt;3, 'Raw Data'!E466&lt;3, 'Raw Data'!F466&lt;BB$2), 'Raw Data'!AF466, 0))</f>
        <v/>
      </c>
      <c r="AL471">
        <f>IF(ISBLANK('Raw Data'!A466), 0, IF(AND('Raw Data'!D466&lt;4, 'Raw Data'!E466&lt;4, 'Raw Data'!F466&lt;BB$2), 'Raw Data'!AI466, 0))</f>
        <v/>
      </c>
      <c r="AM471">
        <f>IF(ISBLANK('Raw Data'!A466), 0, IF(AND('Raw Data'!D466&lt;5, 'Raw Data'!E466&lt;5, 'Raw Data'!F466&lt;BB$2), 'Raw Data'!AL466, 0))</f>
        <v/>
      </c>
      <c r="AN471">
        <f>IF(ISBLANK('Raw Data'!A466), 0, IF(AND('Raw Data'!D466&lt;6, 'Raw Data'!E466&lt;6, 'Raw Data'!F466&lt;BB$2), 'Raw Data'!AO466, 0))</f>
        <v/>
      </c>
      <c r="AO471">
        <f>IF(ISBLANK('Raw Data'!A466), 0, IF(AND('Raw Data'!I466&lt;Analysis!$BC$2, 'Raw Data'!D466-'Raw Data'!E466&gt;1), 'Raw Data'!AW466, IF(AND('Raw Data'!J466&lt;Analysis!$BC$2, 'Raw Data'!E466-'Raw Data'!D466&gt;1), 'Raw Data'!AY466, 0)))</f>
        <v/>
      </c>
      <c r="AP471">
        <f>IF(ISBLANK('Raw Data'!A466), 0, IF(AND('Raw Data'!I466&lt;Analysis!$BC$2, 'Raw Data'!D466-'Raw Data'!E466&gt;2), 'Raw Data'!AZ466, IF(AND('Raw Data'!J466&lt;Analysis!$BC$2, 'Raw Data'!E466-'Raw Data'!D466&gt;2), 'Raw Data'!BB466, 0)))</f>
        <v/>
      </c>
      <c r="AQ471">
        <f>IF(ISBLANK('Raw Data'!A466), 0, IF(AND('Raw Data'!I466&lt;Analysis!$BC$2, 'Raw Data'!D466-'Raw Data'!E466&gt;3), 'Raw Data'!BC466, IF(AND('Raw Data'!J466&lt;Analysis!$BC$2, 'Raw Data'!E466-'Raw Data'!D466&gt;3), 'Raw Data'!BE466, 0)))</f>
        <v/>
      </c>
      <c r="AR471">
        <f>IF('Hidden Analysiss'!D467=1,IF(ABS('Raw Data'!E466-'Raw Data'!D466)&lt;2,'Raw Data'!AX466,0), 0)</f>
        <v/>
      </c>
      <c r="AS471">
        <f>IF('Hidden Analysiss'!D467=1,IF(ABS('Raw Data'!E466-'Raw Data'!D466)&lt;3,'Raw Data'!BA466,0), 0)</f>
        <v/>
      </c>
      <c r="AT471">
        <f>IF('Hidden Analysiss'!D467=1,IF(ABS('Raw Data'!E466-'Raw Data'!D466)&lt;4,'Raw Data'!BD466,0), 0)</f>
        <v/>
      </c>
      <c r="AU471">
        <f>IF(AND('Hidden Analysiss'!E467=1, ABS('Raw Data'!E466-'Raw Data'!D466)&lt;2), 'Raw Data'!AX466, 0)</f>
        <v/>
      </c>
      <c r="AV471">
        <f>IF(AND('Hidden Analysiss'!E467=1, ABS('Raw Data'!E466-'Raw Data'!D466)&lt;3), 'Raw Data'!BA466, 0)</f>
        <v/>
      </c>
      <c r="AW471">
        <f>IF(AND('Hidden Analysiss'!E467=1, ABS('Raw Data'!E466-'Raw Data'!D466)&lt;3), 'Raw Data'!BD466, 0)</f>
        <v/>
      </c>
    </row>
    <row r="472">
      <c r="A472" s="1">
        <f>'Raw Data'!A467</f>
        <v/>
      </c>
      <c r="B472">
        <f>IF('Raw Data'!E467&gt;'Raw Data'!D467, 'Raw Data'!J467, 0)</f>
        <v/>
      </c>
      <c r="C472">
        <f>IF('Raw Data'!D467&gt;'Raw Data'!E467, 'Raw Data'!I467, 0)</f>
        <v/>
      </c>
      <c r="D472">
        <f>SUM(G472:H472)</f>
        <v/>
      </c>
      <c r="E472">
        <f>IF(AND('Raw Data'!J467&lt;'Raw Data'!I467,'Raw Data'!E467&gt;'Raw Data'!D467,'Raw Data'!E467-'Raw Data'!D467&gt;3),'Raw Data'!N467,IF(AND('Raw Data'!I467&lt;'Raw Data'!J467,'Raw Data'!D467&gt;'Raw Data'!E467,'Raw Data'!D467-'Raw Data'!E467&gt;3),'Raw Data'!M467,0))</f>
        <v/>
      </c>
      <c r="F472">
        <f>IF(AND('Raw Data'!J467&lt;'Raw Data'!I467,'Raw Data'!E467&gt;'Raw Data'!D467,'Raw Data'!E467-'Raw Data'!D467&lt;4),'Raw Data'!L467,IF(AND('Raw Data'!I467&lt;'Raw Data'!J467,'Raw Data'!D467&gt;'Raw Data'!E467,'Raw Data'!D467-'Raw Data'!E467&lt;4),'Raw Data'!K467,0))</f>
        <v/>
      </c>
      <c r="G472">
        <f>IF(AND('Raw Data'!J467&lt;'Raw Data'!I467, 'Raw Data'!E467&gt;'Raw Data'!D467), 'Raw Data'!J467, 0)</f>
        <v/>
      </c>
      <c r="H472">
        <f>IF(AND('Raw Data'!J467&gt;'Raw Data'!I467, 'Raw Data'!E467&lt;'Raw Data'!D467), 'Raw Data'!I467, 0)</f>
        <v/>
      </c>
      <c r="I472">
        <f>SUM(J472:K472)</f>
        <v/>
      </c>
      <c r="J472">
        <f>IF(AND('Raw Data'!J467&gt;'Raw Data'!I467, 'Raw Data'!E467&gt;'Raw Data'!D467), 'Raw Data'!J467, 0)</f>
        <v/>
      </c>
      <c r="K472">
        <f>IF(AND('Raw Data'!I467&gt;'Raw Data'!J467, 'Raw Data'!D467&gt;'Raw Data'!E467), 'Raw Data'!I467, 0)</f>
        <v/>
      </c>
      <c r="L472">
        <f>IF('Raw Data'!E467-'Raw Data'!D467&gt;3, 'Raw Data'!N467, 0)</f>
        <v/>
      </c>
      <c r="M472">
        <f>IF('Raw Data'!D467-'Raw Data'!E467&gt;3, 'Raw Data'!M467, 0)</f>
        <v/>
      </c>
      <c r="N472">
        <f>IF(ISBLANK('Raw Data'!D467),0,IF(AND('Raw Data'!E467&gt;'Raw Data'!D467,'Raw Data'!E467-'Raw Data'!D467&gt;0,'Raw Data'!E467-'Raw Data'!D467&lt;4),'Raw Data'!L467, 0))</f>
        <v/>
      </c>
      <c r="O472">
        <f>IF(ISBLANK('Raw Data'!D467),0,IF(AND('Raw Data'!E467&gt;'Raw Data'!D467,'Raw Data'!E467-'Raw Data'!D467&gt;0,'Raw Data'!D467-'Raw Data'!E467&lt;4),'Raw Data'!K467, 0))</f>
        <v/>
      </c>
      <c r="P472">
        <f>IF('Raw Data'!E467-'Raw Data'!D467&gt;3, 'Raw Data'!N467, IF('Raw Data'!D467-'Raw Data'!E467&gt;3, 'Raw Data'!M467, 0))</f>
        <v/>
      </c>
      <c r="Q472">
        <f>IF(ISBLANK('Raw Data'!E467),0,IF(AND('Raw Data'!E467-'Raw Data'!D467&lt;4,'Raw Data'!E467-'Raw Data'!D467&gt;0),'Raw Data'!L467,IF(AND('Raw Data'!D467&gt;'Raw Data'!E467,'Raw Data'!D467-'Raw Data'!E467&gt;0),'Raw Data'!K467,0)))</f>
        <v/>
      </c>
      <c r="R472">
        <f>IF(ISBLANK('Raw Data'!K467),0,IFERROR(IF(MATCH(SMALL('Raw Data'!K467:N467,1),L472:O472,0),SMALL('Raw Data'!K467:N467,1)),0))</f>
        <v/>
      </c>
      <c r="S472">
        <f>IF(ISBLANK('Raw Data'!K467),0,IFERROR(IF(MATCH(SMALL('Raw Data'!K467:N467,2),L472:O472,0),SMALL('Raw Data'!K467:N467,2)),0))</f>
        <v/>
      </c>
      <c r="T472">
        <f>IF(ISBLANK('Raw Data'!K467),0,IFERROR(IF(MATCH(SMALL('Raw Data'!K467:N467,3),L472:O472,0),SMALL('Raw Data'!K467:N467,3)),0))</f>
        <v/>
      </c>
      <c r="U472">
        <f>IF(ISBLANK('Raw Data'!K467),0,IFERROR(IF(MATCH(SMALL('Raw Data'!K467:N467,4),L472:O472,0),SMALL('Raw Data'!K467:N467,4)),0))</f>
        <v/>
      </c>
      <c r="V472">
        <f>IF(AND('Raw Data'!D467&lt;3, 'Raw Data'!E467&lt;3, 'Raw Data'!A467&gt;0), 'Raw Data'!AF467, 0)</f>
        <v/>
      </c>
      <c r="W472">
        <f>IF(AND('Raw Data'!D467&lt;4, 'Raw Data'!E467&lt;4, 'Raw Data'!A467&gt;0), 'Raw Data'!AI467, 0)</f>
        <v/>
      </c>
      <c r="X472">
        <f>IF(AND('Raw Data'!D467&lt;5, 'Raw Data'!E467&lt;5, 'Raw Data'!A467&gt;0), 'Raw Data'!AL467, 0)</f>
        <v/>
      </c>
      <c r="Y472">
        <f>IF(AND('Raw Data'!D467&lt;6, 'Raw Data'!E467&lt;6, 'Raw Data'!A467&gt;0), 'Raw Data'!AO467, 0)</f>
        <v/>
      </c>
      <c r="Z472">
        <f>IF(ISBLANK('Raw Data'!D467), 0, IF('Raw Data'!D467-'Raw Data'!E467&gt;1, 'Raw Data'!AW467, 0))</f>
        <v/>
      </c>
      <c r="AA472">
        <f>IF(ISBLANK('Raw Data'!A467), 0, IF(ABS('Raw Data'!D467-'Raw Data'!E467)&lt;2, 'Raw Data'!AX467, 0))</f>
        <v/>
      </c>
      <c r="AB472">
        <f>IF(ISBLANK('Raw Data'!D467), 0, IF('Raw Data'!E467-'Raw Data'!D467&gt;1, 'Raw Data'!AY467, 0))</f>
        <v/>
      </c>
      <c r="AC472">
        <f>IF(ISBLANK('Raw Data'!D467), 0, IF('Raw Data'!D467-'Raw Data'!E467&gt;2, 'Raw Data'!AZ467, 0))</f>
        <v/>
      </c>
      <c r="AD472">
        <f>IF(ISBLANK('Raw Data'!A467), 0, IF(ABS('Raw Data'!D467-'Raw Data'!E467)&lt;3, 'Raw Data'!BA467, 0))</f>
        <v/>
      </c>
      <c r="AE472">
        <f>IF(ISBLANK('Raw Data'!D467), 0, IF('Raw Data'!E467-'Raw Data'!D467&gt;2, 'Raw Data'!BB467, 0))</f>
        <v/>
      </c>
      <c r="AF472">
        <f>IF(ISBLANK('Raw Data'!D467), 0, IF('Raw Data'!D467-'Raw Data'!E467&gt;3, 'Raw Data'!BC467, 0))</f>
        <v/>
      </c>
      <c r="AG472">
        <f>IF(ISBLANK('Raw Data'!A467), 0, IF(ABS('Raw Data'!D467-'Raw Data'!E467)&lt;4, 'Raw Data'!BD467, 0))</f>
        <v/>
      </c>
      <c r="AH472">
        <f>IF(ISBLANK('Raw Data'!D467), 0, IF('Raw Data'!E467-'Raw Data'!D467&gt;3, 'Raw Data'!BE467, 0))</f>
        <v/>
      </c>
      <c r="AI472">
        <f>IF(SUM('Raw Data'!D467:E467)&gt;'Raw Data'!F467, 'Raw Data'!G467, 0)</f>
        <v/>
      </c>
      <c r="AJ472">
        <f>IF(ISBLANK('Raw Data'!D467), 0, IF(SUM('Raw Data'!D467:E467)&lt;'Raw Data'!F467, 'Raw Data'!H467, 0))</f>
        <v/>
      </c>
      <c r="AK472">
        <f>IF(ISBLANK('Raw Data'!A467), 0, IF(AND('Raw Data'!D467&lt;3, 'Raw Data'!E467&lt;3, 'Raw Data'!F467&lt;BB$2), 'Raw Data'!AF467, 0))</f>
        <v/>
      </c>
      <c r="AL472">
        <f>IF(ISBLANK('Raw Data'!A467), 0, IF(AND('Raw Data'!D467&lt;4, 'Raw Data'!E467&lt;4, 'Raw Data'!F467&lt;BB$2), 'Raw Data'!AI467, 0))</f>
        <v/>
      </c>
      <c r="AM472">
        <f>IF(ISBLANK('Raw Data'!A467), 0, IF(AND('Raw Data'!D467&lt;5, 'Raw Data'!E467&lt;5, 'Raw Data'!F467&lt;BB$2), 'Raw Data'!AL467, 0))</f>
        <v/>
      </c>
      <c r="AN472">
        <f>IF(ISBLANK('Raw Data'!A467), 0, IF(AND('Raw Data'!D467&lt;6, 'Raw Data'!E467&lt;6, 'Raw Data'!F467&lt;BB$2), 'Raw Data'!AO467, 0))</f>
        <v/>
      </c>
      <c r="AO472">
        <f>IF(ISBLANK('Raw Data'!A467), 0, IF(AND('Raw Data'!I467&lt;Analysis!$BC$2, 'Raw Data'!D467-'Raw Data'!E467&gt;1), 'Raw Data'!AW467, IF(AND('Raw Data'!J467&lt;Analysis!$BC$2, 'Raw Data'!E467-'Raw Data'!D467&gt;1), 'Raw Data'!AY467, 0)))</f>
        <v/>
      </c>
      <c r="AP472">
        <f>IF(ISBLANK('Raw Data'!A467), 0, IF(AND('Raw Data'!I467&lt;Analysis!$BC$2, 'Raw Data'!D467-'Raw Data'!E467&gt;2), 'Raw Data'!AZ467, IF(AND('Raw Data'!J467&lt;Analysis!$BC$2, 'Raw Data'!E467-'Raw Data'!D467&gt;2), 'Raw Data'!BB467, 0)))</f>
        <v/>
      </c>
      <c r="AQ472">
        <f>IF(ISBLANK('Raw Data'!A467), 0, IF(AND('Raw Data'!I467&lt;Analysis!$BC$2, 'Raw Data'!D467-'Raw Data'!E467&gt;3), 'Raw Data'!BC467, IF(AND('Raw Data'!J467&lt;Analysis!$BC$2, 'Raw Data'!E467-'Raw Data'!D467&gt;3), 'Raw Data'!BE467, 0)))</f>
        <v/>
      </c>
      <c r="AR472">
        <f>IF('Hidden Analysiss'!D468=1,IF(ABS('Raw Data'!E467-'Raw Data'!D467)&lt;2,'Raw Data'!AX467,0), 0)</f>
        <v/>
      </c>
      <c r="AS472">
        <f>IF('Hidden Analysiss'!D468=1,IF(ABS('Raw Data'!E467-'Raw Data'!D467)&lt;3,'Raw Data'!BA467,0), 0)</f>
        <v/>
      </c>
      <c r="AT472">
        <f>IF('Hidden Analysiss'!D468=1,IF(ABS('Raw Data'!E467-'Raw Data'!D467)&lt;4,'Raw Data'!BD467,0), 0)</f>
        <v/>
      </c>
      <c r="AU472">
        <f>IF(AND('Hidden Analysiss'!E468=1, ABS('Raw Data'!E467-'Raw Data'!D467)&lt;2), 'Raw Data'!AX467, 0)</f>
        <v/>
      </c>
      <c r="AV472">
        <f>IF(AND('Hidden Analysiss'!E468=1, ABS('Raw Data'!E467-'Raw Data'!D467)&lt;3), 'Raw Data'!BA467, 0)</f>
        <v/>
      </c>
      <c r="AW472">
        <f>IF(AND('Hidden Analysiss'!E468=1, ABS('Raw Data'!E467-'Raw Data'!D467)&lt;3), 'Raw Data'!BD467, 0)</f>
        <v/>
      </c>
    </row>
    <row r="473">
      <c r="A473" s="1">
        <f>'Raw Data'!A468</f>
        <v/>
      </c>
      <c r="B473">
        <f>IF('Raw Data'!E468&gt;'Raw Data'!D468, 'Raw Data'!J468, 0)</f>
        <v/>
      </c>
      <c r="C473">
        <f>IF('Raw Data'!D468&gt;'Raw Data'!E468, 'Raw Data'!I468, 0)</f>
        <v/>
      </c>
      <c r="D473">
        <f>SUM(G473:H473)</f>
        <v/>
      </c>
      <c r="E473">
        <f>IF(AND('Raw Data'!J468&lt;'Raw Data'!I468,'Raw Data'!E468&gt;'Raw Data'!D468,'Raw Data'!E468-'Raw Data'!D468&gt;3),'Raw Data'!N468,IF(AND('Raw Data'!I468&lt;'Raw Data'!J468,'Raw Data'!D468&gt;'Raw Data'!E468,'Raw Data'!D468-'Raw Data'!E468&gt;3),'Raw Data'!M468,0))</f>
        <v/>
      </c>
      <c r="F473">
        <f>IF(AND('Raw Data'!J468&lt;'Raw Data'!I468,'Raw Data'!E468&gt;'Raw Data'!D468,'Raw Data'!E468-'Raw Data'!D468&lt;4),'Raw Data'!L468,IF(AND('Raw Data'!I468&lt;'Raw Data'!J468,'Raw Data'!D468&gt;'Raw Data'!E468,'Raw Data'!D468-'Raw Data'!E468&lt;4),'Raw Data'!K468,0))</f>
        <v/>
      </c>
      <c r="G473">
        <f>IF(AND('Raw Data'!J468&lt;'Raw Data'!I468, 'Raw Data'!E468&gt;'Raw Data'!D468), 'Raw Data'!J468, 0)</f>
        <v/>
      </c>
      <c r="H473">
        <f>IF(AND('Raw Data'!J468&gt;'Raw Data'!I468, 'Raw Data'!E468&lt;'Raw Data'!D468), 'Raw Data'!I468, 0)</f>
        <v/>
      </c>
      <c r="I473">
        <f>SUM(J473:K473)</f>
        <v/>
      </c>
      <c r="J473">
        <f>IF(AND('Raw Data'!J468&gt;'Raw Data'!I468, 'Raw Data'!E468&gt;'Raw Data'!D468), 'Raw Data'!J468, 0)</f>
        <v/>
      </c>
      <c r="K473">
        <f>IF(AND('Raw Data'!I468&gt;'Raw Data'!J468, 'Raw Data'!D468&gt;'Raw Data'!E468), 'Raw Data'!I468, 0)</f>
        <v/>
      </c>
      <c r="L473">
        <f>IF('Raw Data'!E468-'Raw Data'!D468&gt;3, 'Raw Data'!N468, 0)</f>
        <v/>
      </c>
      <c r="M473">
        <f>IF('Raw Data'!D468-'Raw Data'!E468&gt;3, 'Raw Data'!M468, 0)</f>
        <v/>
      </c>
      <c r="N473">
        <f>IF(ISBLANK('Raw Data'!D468),0,IF(AND('Raw Data'!E468&gt;'Raw Data'!D468,'Raw Data'!E468-'Raw Data'!D468&gt;0,'Raw Data'!E468-'Raw Data'!D468&lt;4),'Raw Data'!L468, 0))</f>
        <v/>
      </c>
      <c r="O473">
        <f>IF(ISBLANK('Raw Data'!D468),0,IF(AND('Raw Data'!E468&gt;'Raw Data'!D468,'Raw Data'!E468-'Raw Data'!D468&gt;0,'Raw Data'!D468-'Raw Data'!E468&lt;4),'Raw Data'!K468, 0))</f>
        <v/>
      </c>
      <c r="P473">
        <f>IF('Raw Data'!E468-'Raw Data'!D468&gt;3, 'Raw Data'!N468, IF('Raw Data'!D468-'Raw Data'!E468&gt;3, 'Raw Data'!M468, 0))</f>
        <v/>
      </c>
      <c r="Q473">
        <f>IF(ISBLANK('Raw Data'!E468),0,IF(AND('Raw Data'!E468-'Raw Data'!D468&lt;4,'Raw Data'!E468-'Raw Data'!D468&gt;0),'Raw Data'!L468,IF(AND('Raw Data'!D468&gt;'Raw Data'!E468,'Raw Data'!D468-'Raw Data'!E468&gt;0),'Raw Data'!K468,0)))</f>
        <v/>
      </c>
      <c r="R473">
        <f>IF(ISBLANK('Raw Data'!K468),0,IFERROR(IF(MATCH(SMALL('Raw Data'!K468:N468,1),L473:O473,0),SMALL('Raw Data'!K468:N468,1)),0))</f>
        <v/>
      </c>
      <c r="S473">
        <f>IF(ISBLANK('Raw Data'!K468),0,IFERROR(IF(MATCH(SMALL('Raw Data'!K468:N468,2),L473:O473,0),SMALL('Raw Data'!K468:N468,2)),0))</f>
        <v/>
      </c>
      <c r="T473">
        <f>IF(ISBLANK('Raw Data'!K468),0,IFERROR(IF(MATCH(SMALL('Raw Data'!K468:N468,3),L473:O473,0),SMALL('Raw Data'!K468:N468,3)),0))</f>
        <v/>
      </c>
      <c r="U473">
        <f>IF(ISBLANK('Raw Data'!K468),0,IFERROR(IF(MATCH(SMALL('Raw Data'!K468:N468,4),L473:O473,0),SMALL('Raw Data'!K468:N468,4)),0))</f>
        <v/>
      </c>
      <c r="V473">
        <f>IF(AND('Raw Data'!D468&lt;3, 'Raw Data'!E468&lt;3, 'Raw Data'!A468&gt;0), 'Raw Data'!AF468, 0)</f>
        <v/>
      </c>
      <c r="W473">
        <f>IF(AND('Raw Data'!D468&lt;4, 'Raw Data'!E468&lt;4, 'Raw Data'!A468&gt;0), 'Raw Data'!AI468, 0)</f>
        <v/>
      </c>
      <c r="X473">
        <f>IF(AND('Raw Data'!D468&lt;5, 'Raw Data'!E468&lt;5, 'Raw Data'!A468&gt;0), 'Raw Data'!AL468, 0)</f>
        <v/>
      </c>
      <c r="Y473">
        <f>IF(AND('Raw Data'!D468&lt;6, 'Raw Data'!E468&lt;6, 'Raw Data'!A468&gt;0), 'Raw Data'!AO468, 0)</f>
        <v/>
      </c>
      <c r="Z473">
        <f>IF(ISBLANK('Raw Data'!D468), 0, IF('Raw Data'!D468-'Raw Data'!E468&gt;1, 'Raw Data'!AW468, 0))</f>
        <v/>
      </c>
      <c r="AA473">
        <f>IF(ISBLANK('Raw Data'!A468), 0, IF(ABS('Raw Data'!D468-'Raw Data'!E468)&lt;2, 'Raw Data'!AX468, 0))</f>
        <v/>
      </c>
      <c r="AB473">
        <f>IF(ISBLANK('Raw Data'!D468), 0, IF('Raw Data'!E468-'Raw Data'!D468&gt;1, 'Raw Data'!AY468, 0))</f>
        <v/>
      </c>
      <c r="AC473">
        <f>IF(ISBLANK('Raw Data'!D468), 0, IF('Raw Data'!D468-'Raw Data'!E468&gt;2, 'Raw Data'!AZ468, 0))</f>
        <v/>
      </c>
      <c r="AD473">
        <f>IF(ISBLANK('Raw Data'!A468), 0, IF(ABS('Raw Data'!D468-'Raw Data'!E468)&lt;3, 'Raw Data'!BA468, 0))</f>
        <v/>
      </c>
      <c r="AE473">
        <f>IF(ISBLANK('Raw Data'!D468), 0, IF('Raw Data'!E468-'Raw Data'!D468&gt;2, 'Raw Data'!BB468, 0))</f>
        <v/>
      </c>
      <c r="AF473">
        <f>IF(ISBLANK('Raw Data'!D468), 0, IF('Raw Data'!D468-'Raw Data'!E468&gt;3, 'Raw Data'!BC468, 0))</f>
        <v/>
      </c>
      <c r="AG473">
        <f>IF(ISBLANK('Raw Data'!A468), 0, IF(ABS('Raw Data'!D468-'Raw Data'!E468)&lt;4, 'Raw Data'!BD468, 0))</f>
        <v/>
      </c>
      <c r="AH473">
        <f>IF(ISBLANK('Raw Data'!D468), 0, IF('Raw Data'!E468-'Raw Data'!D468&gt;3, 'Raw Data'!BE468, 0))</f>
        <v/>
      </c>
      <c r="AI473">
        <f>IF(SUM('Raw Data'!D468:E468)&gt;'Raw Data'!F468, 'Raw Data'!G468, 0)</f>
        <v/>
      </c>
      <c r="AJ473">
        <f>IF(ISBLANK('Raw Data'!D468), 0, IF(SUM('Raw Data'!D468:E468)&lt;'Raw Data'!F468, 'Raw Data'!H468, 0))</f>
        <v/>
      </c>
      <c r="AK473">
        <f>IF(ISBLANK('Raw Data'!A468), 0, IF(AND('Raw Data'!D468&lt;3, 'Raw Data'!E468&lt;3, 'Raw Data'!F468&lt;BB$2), 'Raw Data'!AF468, 0))</f>
        <v/>
      </c>
      <c r="AL473">
        <f>IF(ISBLANK('Raw Data'!A468), 0, IF(AND('Raw Data'!D468&lt;4, 'Raw Data'!E468&lt;4, 'Raw Data'!F468&lt;BB$2), 'Raw Data'!AI468, 0))</f>
        <v/>
      </c>
      <c r="AM473">
        <f>IF(ISBLANK('Raw Data'!A468), 0, IF(AND('Raw Data'!D468&lt;5, 'Raw Data'!E468&lt;5, 'Raw Data'!F468&lt;BB$2), 'Raw Data'!AL468, 0))</f>
        <v/>
      </c>
      <c r="AN473">
        <f>IF(ISBLANK('Raw Data'!A468), 0, IF(AND('Raw Data'!D468&lt;6, 'Raw Data'!E468&lt;6, 'Raw Data'!F468&lt;BB$2), 'Raw Data'!AO468, 0))</f>
        <v/>
      </c>
      <c r="AO473">
        <f>IF(ISBLANK('Raw Data'!A468), 0, IF(AND('Raw Data'!I468&lt;Analysis!$BC$2, 'Raw Data'!D468-'Raw Data'!E468&gt;1), 'Raw Data'!AW468, IF(AND('Raw Data'!J468&lt;Analysis!$BC$2, 'Raw Data'!E468-'Raw Data'!D468&gt;1), 'Raw Data'!AY468, 0)))</f>
        <v/>
      </c>
      <c r="AP473">
        <f>IF(ISBLANK('Raw Data'!A468), 0, IF(AND('Raw Data'!I468&lt;Analysis!$BC$2, 'Raw Data'!D468-'Raw Data'!E468&gt;2), 'Raw Data'!AZ468, IF(AND('Raw Data'!J468&lt;Analysis!$BC$2, 'Raw Data'!E468-'Raw Data'!D468&gt;2), 'Raw Data'!BB468, 0)))</f>
        <v/>
      </c>
      <c r="AQ473">
        <f>IF(ISBLANK('Raw Data'!A468), 0, IF(AND('Raw Data'!I468&lt;Analysis!$BC$2, 'Raw Data'!D468-'Raw Data'!E468&gt;3), 'Raw Data'!BC468, IF(AND('Raw Data'!J468&lt;Analysis!$BC$2, 'Raw Data'!E468-'Raw Data'!D468&gt;3), 'Raw Data'!BE468, 0)))</f>
        <v/>
      </c>
      <c r="AR473">
        <f>IF('Hidden Analysiss'!D469=1,IF(ABS('Raw Data'!E468-'Raw Data'!D468)&lt;2,'Raw Data'!AX468,0), 0)</f>
        <v/>
      </c>
      <c r="AS473">
        <f>IF('Hidden Analysiss'!D469=1,IF(ABS('Raw Data'!E468-'Raw Data'!D468)&lt;3,'Raw Data'!BA468,0), 0)</f>
        <v/>
      </c>
      <c r="AT473">
        <f>IF('Hidden Analysiss'!D469=1,IF(ABS('Raw Data'!E468-'Raw Data'!D468)&lt;4,'Raw Data'!BD468,0), 0)</f>
        <v/>
      </c>
      <c r="AU473">
        <f>IF(AND('Hidden Analysiss'!E469=1, ABS('Raw Data'!E468-'Raw Data'!D468)&lt;2), 'Raw Data'!AX468, 0)</f>
        <v/>
      </c>
      <c r="AV473">
        <f>IF(AND('Hidden Analysiss'!E469=1, ABS('Raw Data'!E468-'Raw Data'!D468)&lt;3), 'Raw Data'!BA468, 0)</f>
        <v/>
      </c>
      <c r="AW473">
        <f>IF(AND('Hidden Analysiss'!E469=1, ABS('Raw Data'!E468-'Raw Data'!D468)&lt;3), 'Raw Data'!BD468, 0)</f>
        <v/>
      </c>
    </row>
    <row r="474">
      <c r="A474" s="1">
        <f>'Raw Data'!A469</f>
        <v/>
      </c>
      <c r="B474">
        <f>IF('Raw Data'!E469&gt;'Raw Data'!D469, 'Raw Data'!J469, 0)</f>
        <v/>
      </c>
      <c r="C474">
        <f>IF('Raw Data'!D469&gt;'Raw Data'!E469, 'Raw Data'!I469, 0)</f>
        <v/>
      </c>
      <c r="D474">
        <f>SUM(G474:H474)</f>
        <v/>
      </c>
      <c r="E474">
        <f>IF(AND('Raw Data'!J469&lt;'Raw Data'!I469,'Raw Data'!E469&gt;'Raw Data'!D469,'Raw Data'!E469-'Raw Data'!D469&gt;3),'Raw Data'!N469,IF(AND('Raw Data'!I469&lt;'Raw Data'!J469,'Raw Data'!D469&gt;'Raw Data'!E469,'Raw Data'!D469-'Raw Data'!E469&gt;3),'Raw Data'!M469,0))</f>
        <v/>
      </c>
      <c r="F474">
        <f>IF(AND('Raw Data'!J469&lt;'Raw Data'!I469,'Raw Data'!E469&gt;'Raw Data'!D469,'Raw Data'!E469-'Raw Data'!D469&lt;4),'Raw Data'!L469,IF(AND('Raw Data'!I469&lt;'Raw Data'!J469,'Raw Data'!D469&gt;'Raw Data'!E469,'Raw Data'!D469-'Raw Data'!E469&lt;4),'Raw Data'!K469,0))</f>
        <v/>
      </c>
      <c r="G474">
        <f>IF(AND('Raw Data'!J469&lt;'Raw Data'!I469, 'Raw Data'!E469&gt;'Raw Data'!D469), 'Raw Data'!J469, 0)</f>
        <v/>
      </c>
      <c r="H474">
        <f>IF(AND('Raw Data'!J469&gt;'Raw Data'!I469, 'Raw Data'!E469&lt;'Raw Data'!D469), 'Raw Data'!I469, 0)</f>
        <v/>
      </c>
      <c r="I474">
        <f>SUM(J474:K474)</f>
        <v/>
      </c>
      <c r="J474">
        <f>IF(AND('Raw Data'!J469&gt;'Raw Data'!I469, 'Raw Data'!E469&gt;'Raw Data'!D469), 'Raw Data'!J469, 0)</f>
        <v/>
      </c>
      <c r="K474">
        <f>IF(AND('Raw Data'!I469&gt;'Raw Data'!J469, 'Raw Data'!D469&gt;'Raw Data'!E469), 'Raw Data'!I469, 0)</f>
        <v/>
      </c>
      <c r="L474">
        <f>IF('Raw Data'!E469-'Raw Data'!D469&gt;3, 'Raw Data'!N469, 0)</f>
        <v/>
      </c>
      <c r="M474">
        <f>IF('Raw Data'!D469-'Raw Data'!E469&gt;3, 'Raw Data'!M469, 0)</f>
        <v/>
      </c>
      <c r="N474">
        <f>IF(ISBLANK('Raw Data'!D469),0,IF(AND('Raw Data'!E469&gt;'Raw Data'!D469,'Raw Data'!E469-'Raw Data'!D469&gt;0,'Raw Data'!E469-'Raw Data'!D469&lt;4),'Raw Data'!L469, 0))</f>
        <v/>
      </c>
      <c r="O474">
        <f>IF(ISBLANK('Raw Data'!D469),0,IF(AND('Raw Data'!E469&gt;'Raw Data'!D469,'Raw Data'!E469-'Raw Data'!D469&gt;0,'Raw Data'!D469-'Raw Data'!E469&lt;4),'Raw Data'!K469, 0))</f>
        <v/>
      </c>
      <c r="P474">
        <f>IF('Raw Data'!E469-'Raw Data'!D469&gt;3, 'Raw Data'!N469, IF('Raw Data'!D469-'Raw Data'!E469&gt;3, 'Raw Data'!M469, 0))</f>
        <v/>
      </c>
      <c r="Q474">
        <f>IF(ISBLANK('Raw Data'!E469),0,IF(AND('Raw Data'!E469-'Raw Data'!D469&lt;4,'Raw Data'!E469-'Raw Data'!D469&gt;0),'Raw Data'!L469,IF(AND('Raw Data'!D469&gt;'Raw Data'!E469,'Raw Data'!D469-'Raw Data'!E469&gt;0),'Raw Data'!K469,0)))</f>
        <v/>
      </c>
      <c r="R474">
        <f>IF(ISBLANK('Raw Data'!K469),0,IFERROR(IF(MATCH(SMALL('Raw Data'!K469:N469,1),L474:O474,0),SMALL('Raw Data'!K469:N469,1)),0))</f>
        <v/>
      </c>
      <c r="S474">
        <f>IF(ISBLANK('Raw Data'!K469),0,IFERROR(IF(MATCH(SMALL('Raw Data'!K469:N469,2),L474:O474,0),SMALL('Raw Data'!K469:N469,2)),0))</f>
        <v/>
      </c>
      <c r="T474">
        <f>IF(ISBLANK('Raw Data'!K469),0,IFERROR(IF(MATCH(SMALL('Raw Data'!K469:N469,3),L474:O474,0),SMALL('Raw Data'!K469:N469,3)),0))</f>
        <v/>
      </c>
      <c r="U474">
        <f>IF(ISBLANK('Raw Data'!K469),0,IFERROR(IF(MATCH(SMALL('Raw Data'!K469:N469,4),L474:O474,0),SMALL('Raw Data'!K469:N469,4)),0))</f>
        <v/>
      </c>
      <c r="V474">
        <f>IF(AND('Raw Data'!D469&lt;3, 'Raw Data'!E469&lt;3, 'Raw Data'!A469&gt;0), 'Raw Data'!AF469, 0)</f>
        <v/>
      </c>
      <c r="W474">
        <f>IF(AND('Raw Data'!D469&lt;4, 'Raw Data'!E469&lt;4, 'Raw Data'!A469&gt;0), 'Raw Data'!AI469, 0)</f>
        <v/>
      </c>
      <c r="X474">
        <f>IF(AND('Raw Data'!D469&lt;5, 'Raw Data'!E469&lt;5, 'Raw Data'!A469&gt;0), 'Raw Data'!AL469, 0)</f>
        <v/>
      </c>
      <c r="Y474">
        <f>IF(AND('Raw Data'!D469&lt;6, 'Raw Data'!E469&lt;6, 'Raw Data'!A469&gt;0), 'Raw Data'!AO469, 0)</f>
        <v/>
      </c>
      <c r="Z474">
        <f>IF(ISBLANK('Raw Data'!D469), 0, IF('Raw Data'!D469-'Raw Data'!E469&gt;1, 'Raw Data'!AW469, 0))</f>
        <v/>
      </c>
      <c r="AA474">
        <f>IF(ISBLANK('Raw Data'!A469), 0, IF(ABS('Raw Data'!D469-'Raw Data'!E469)&lt;2, 'Raw Data'!AX469, 0))</f>
        <v/>
      </c>
      <c r="AB474">
        <f>IF(ISBLANK('Raw Data'!D469), 0, IF('Raw Data'!E469-'Raw Data'!D469&gt;1, 'Raw Data'!AY469, 0))</f>
        <v/>
      </c>
      <c r="AC474">
        <f>IF(ISBLANK('Raw Data'!D469), 0, IF('Raw Data'!D469-'Raw Data'!E469&gt;2, 'Raw Data'!AZ469, 0))</f>
        <v/>
      </c>
      <c r="AD474">
        <f>IF(ISBLANK('Raw Data'!A469), 0, IF(ABS('Raw Data'!D469-'Raw Data'!E469)&lt;3, 'Raw Data'!BA469, 0))</f>
        <v/>
      </c>
      <c r="AE474">
        <f>IF(ISBLANK('Raw Data'!D469), 0, IF('Raw Data'!E469-'Raw Data'!D469&gt;2, 'Raw Data'!BB469, 0))</f>
        <v/>
      </c>
      <c r="AF474">
        <f>IF(ISBLANK('Raw Data'!D469), 0, IF('Raw Data'!D469-'Raw Data'!E469&gt;3, 'Raw Data'!BC469, 0))</f>
        <v/>
      </c>
      <c r="AG474">
        <f>IF(ISBLANK('Raw Data'!A469), 0, IF(ABS('Raw Data'!D469-'Raw Data'!E469)&lt;4, 'Raw Data'!BD469, 0))</f>
        <v/>
      </c>
      <c r="AH474">
        <f>IF(ISBLANK('Raw Data'!D469), 0, IF('Raw Data'!E469-'Raw Data'!D469&gt;3, 'Raw Data'!BE469, 0))</f>
        <v/>
      </c>
      <c r="AI474">
        <f>IF(SUM('Raw Data'!D469:E469)&gt;'Raw Data'!F469, 'Raw Data'!G469, 0)</f>
        <v/>
      </c>
      <c r="AJ474">
        <f>IF(ISBLANK('Raw Data'!D469), 0, IF(SUM('Raw Data'!D469:E469)&lt;'Raw Data'!F469, 'Raw Data'!H469, 0))</f>
        <v/>
      </c>
      <c r="AK474">
        <f>IF(ISBLANK('Raw Data'!A469), 0, IF(AND('Raw Data'!D469&lt;3, 'Raw Data'!E469&lt;3, 'Raw Data'!F469&lt;BB$2), 'Raw Data'!AF469, 0))</f>
        <v/>
      </c>
      <c r="AL474">
        <f>IF(ISBLANK('Raw Data'!A469), 0, IF(AND('Raw Data'!D469&lt;4, 'Raw Data'!E469&lt;4, 'Raw Data'!F469&lt;BB$2), 'Raw Data'!AI469, 0))</f>
        <v/>
      </c>
      <c r="AM474">
        <f>IF(ISBLANK('Raw Data'!A469), 0, IF(AND('Raw Data'!D469&lt;5, 'Raw Data'!E469&lt;5, 'Raw Data'!F469&lt;BB$2), 'Raw Data'!AL469, 0))</f>
        <v/>
      </c>
      <c r="AN474">
        <f>IF(ISBLANK('Raw Data'!A469), 0, IF(AND('Raw Data'!D469&lt;6, 'Raw Data'!E469&lt;6, 'Raw Data'!F469&lt;BB$2), 'Raw Data'!AO469, 0))</f>
        <v/>
      </c>
      <c r="AO474">
        <f>IF(ISBLANK('Raw Data'!A469), 0, IF(AND('Raw Data'!I469&lt;Analysis!$BC$2, 'Raw Data'!D469-'Raw Data'!E469&gt;1), 'Raw Data'!AW469, IF(AND('Raw Data'!J469&lt;Analysis!$BC$2, 'Raw Data'!E469-'Raw Data'!D469&gt;1), 'Raw Data'!AY469, 0)))</f>
        <v/>
      </c>
      <c r="AP474">
        <f>IF(ISBLANK('Raw Data'!A469), 0, IF(AND('Raw Data'!I469&lt;Analysis!$BC$2, 'Raw Data'!D469-'Raw Data'!E469&gt;2), 'Raw Data'!AZ469, IF(AND('Raw Data'!J469&lt;Analysis!$BC$2, 'Raw Data'!E469-'Raw Data'!D469&gt;2), 'Raw Data'!BB469, 0)))</f>
        <v/>
      </c>
      <c r="AQ474">
        <f>IF(ISBLANK('Raw Data'!A469), 0, IF(AND('Raw Data'!I469&lt;Analysis!$BC$2, 'Raw Data'!D469-'Raw Data'!E469&gt;3), 'Raw Data'!BC469, IF(AND('Raw Data'!J469&lt;Analysis!$BC$2, 'Raw Data'!E469-'Raw Data'!D469&gt;3), 'Raw Data'!BE469, 0)))</f>
        <v/>
      </c>
      <c r="AR474">
        <f>IF('Hidden Analysiss'!D470=1,IF(ABS('Raw Data'!E469-'Raw Data'!D469)&lt;2,'Raw Data'!AX469,0), 0)</f>
        <v/>
      </c>
      <c r="AS474">
        <f>IF('Hidden Analysiss'!D470=1,IF(ABS('Raw Data'!E469-'Raw Data'!D469)&lt;3,'Raw Data'!BA469,0), 0)</f>
        <v/>
      </c>
      <c r="AT474">
        <f>IF('Hidden Analysiss'!D470=1,IF(ABS('Raw Data'!E469-'Raw Data'!D469)&lt;4,'Raw Data'!BD469,0), 0)</f>
        <v/>
      </c>
      <c r="AU474">
        <f>IF(AND('Hidden Analysiss'!E470=1, ABS('Raw Data'!E469-'Raw Data'!D469)&lt;2), 'Raw Data'!AX469, 0)</f>
        <v/>
      </c>
      <c r="AV474">
        <f>IF(AND('Hidden Analysiss'!E470=1, ABS('Raw Data'!E469-'Raw Data'!D469)&lt;3), 'Raw Data'!BA469, 0)</f>
        <v/>
      </c>
      <c r="AW474">
        <f>IF(AND('Hidden Analysiss'!E470=1, ABS('Raw Data'!E469-'Raw Data'!D469)&lt;3), 'Raw Data'!BD469, 0)</f>
        <v/>
      </c>
    </row>
    <row r="475">
      <c r="A475" s="1">
        <f>'Raw Data'!A470</f>
        <v/>
      </c>
      <c r="B475">
        <f>IF('Raw Data'!E470&gt;'Raw Data'!D470, 'Raw Data'!J470, 0)</f>
        <v/>
      </c>
      <c r="C475">
        <f>IF('Raw Data'!D470&gt;'Raw Data'!E470, 'Raw Data'!I470, 0)</f>
        <v/>
      </c>
      <c r="D475">
        <f>SUM(G475:H475)</f>
        <v/>
      </c>
      <c r="E475">
        <f>IF(AND('Raw Data'!J470&lt;'Raw Data'!I470,'Raw Data'!E470&gt;'Raw Data'!D470,'Raw Data'!E470-'Raw Data'!D470&gt;3),'Raw Data'!N470,IF(AND('Raw Data'!I470&lt;'Raw Data'!J470,'Raw Data'!D470&gt;'Raw Data'!E470,'Raw Data'!D470-'Raw Data'!E470&gt;3),'Raw Data'!M470,0))</f>
        <v/>
      </c>
      <c r="F475">
        <f>IF(AND('Raw Data'!J470&lt;'Raw Data'!I470,'Raw Data'!E470&gt;'Raw Data'!D470,'Raw Data'!E470-'Raw Data'!D470&lt;4),'Raw Data'!L470,IF(AND('Raw Data'!I470&lt;'Raw Data'!J470,'Raw Data'!D470&gt;'Raw Data'!E470,'Raw Data'!D470-'Raw Data'!E470&lt;4),'Raw Data'!K470,0))</f>
        <v/>
      </c>
      <c r="G475">
        <f>IF(AND('Raw Data'!J470&lt;'Raw Data'!I470, 'Raw Data'!E470&gt;'Raw Data'!D470), 'Raw Data'!J470, 0)</f>
        <v/>
      </c>
      <c r="H475">
        <f>IF(AND('Raw Data'!J470&gt;'Raw Data'!I470, 'Raw Data'!E470&lt;'Raw Data'!D470), 'Raw Data'!I470, 0)</f>
        <v/>
      </c>
      <c r="I475">
        <f>SUM(J475:K475)</f>
        <v/>
      </c>
      <c r="J475">
        <f>IF(AND('Raw Data'!J470&gt;'Raw Data'!I470, 'Raw Data'!E470&gt;'Raw Data'!D470), 'Raw Data'!J470, 0)</f>
        <v/>
      </c>
      <c r="K475">
        <f>IF(AND('Raw Data'!I470&gt;'Raw Data'!J470, 'Raw Data'!D470&gt;'Raw Data'!E470), 'Raw Data'!I470, 0)</f>
        <v/>
      </c>
      <c r="L475">
        <f>IF('Raw Data'!E470-'Raw Data'!D470&gt;3, 'Raw Data'!N470, 0)</f>
        <v/>
      </c>
      <c r="M475">
        <f>IF('Raw Data'!D470-'Raw Data'!E470&gt;3, 'Raw Data'!M470, 0)</f>
        <v/>
      </c>
      <c r="N475">
        <f>IF(ISBLANK('Raw Data'!D470),0,IF(AND('Raw Data'!E470&gt;'Raw Data'!D470,'Raw Data'!E470-'Raw Data'!D470&gt;0,'Raw Data'!E470-'Raw Data'!D470&lt;4),'Raw Data'!L470, 0))</f>
        <v/>
      </c>
      <c r="O475">
        <f>IF(ISBLANK('Raw Data'!D470),0,IF(AND('Raw Data'!E470&gt;'Raw Data'!D470,'Raw Data'!E470-'Raw Data'!D470&gt;0,'Raw Data'!D470-'Raw Data'!E470&lt;4),'Raw Data'!K470, 0))</f>
        <v/>
      </c>
      <c r="P475">
        <f>IF('Raw Data'!E470-'Raw Data'!D470&gt;3, 'Raw Data'!N470, IF('Raw Data'!D470-'Raw Data'!E470&gt;3, 'Raw Data'!M470, 0))</f>
        <v/>
      </c>
      <c r="Q475">
        <f>IF(ISBLANK('Raw Data'!E470),0,IF(AND('Raw Data'!E470-'Raw Data'!D470&lt;4,'Raw Data'!E470-'Raw Data'!D470&gt;0),'Raw Data'!L470,IF(AND('Raw Data'!D470&gt;'Raw Data'!E470,'Raw Data'!D470-'Raw Data'!E470&gt;0),'Raw Data'!K470,0)))</f>
        <v/>
      </c>
      <c r="R475">
        <f>IF(ISBLANK('Raw Data'!K470),0,IFERROR(IF(MATCH(SMALL('Raw Data'!K470:N470,1),L475:O475,0),SMALL('Raw Data'!K470:N470,1)),0))</f>
        <v/>
      </c>
      <c r="S475">
        <f>IF(ISBLANK('Raw Data'!K470),0,IFERROR(IF(MATCH(SMALL('Raw Data'!K470:N470,2),L475:O475,0),SMALL('Raw Data'!K470:N470,2)),0))</f>
        <v/>
      </c>
      <c r="T475">
        <f>IF(ISBLANK('Raw Data'!K470),0,IFERROR(IF(MATCH(SMALL('Raw Data'!K470:N470,3),L475:O475,0),SMALL('Raw Data'!K470:N470,3)),0))</f>
        <v/>
      </c>
      <c r="U475">
        <f>IF(ISBLANK('Raw Data'!K470),0,IFERROR(IF(MATCH(SMALL('Raw Data'!K470:N470,4),L475:O475,0),SMALL('Raw Data'!K470:N470,4)),0))</f>
        <v/>
      </c>
      <c r="V475">
        <f>IF(AND('Raw Data'!D470&lt;3, 'Raw Data'!E470&lt;3, 'Raw Data'!A470&gt;0), 'Raw Data'!AF470, 0)</f>
        <v/>
      </c>
      <c r="W475">
        <f>IF(AND('Raw Data'!D470&lt;4, 'Raw Data'!E470&lt;4, 'Raw Data'!A470&gt;0), 'Raw Data'!AI470, 0)</f>
        <v/>
      </c>
      <c r="X475">
        <f>IF(AND('Raw Data'!D470&lt;5, 'Raw Data'!E470&lt;5, 'Raw Data'!A470&gt;0), 'Raw Data'!AL470, 0)</f>
        <v/>
      </c>
      <c r="Y475">
        <f>IF(AND('Raw Data'!D470&lt;6, 'Raw Data'!E470&lt;6, 'Raw Data'!A470&gt;0), 'Raw Data'!AO470, 0)</f>
        <v/>
      </c>
      <c r="Z475">
        <f>IF(ISBLANK('Raw Data'!D470), 0, IF('Raw Data'!D470-'Raw Data'!E470&gt;1, 'Raw Data'!AW470, 0))</f>
        <v/>
      </c>
      <c r="AA475">
        <f>IF(ISBLANK('Raw Data'!A470), 0, IF(ABS('Raw Data'!D470-'Raw Data'!E470)&lt;2, 'Raw Data'!AX470, 0))</f>
        <v/>
      </c>
      <c r="AB475">
        <f>IF(ISBLANK('Raw Data'!D470), 0, IF('Raw Data'!E470-'Raw Data'!D470&gt;1, 'Raw Data'!AY470, 0))</f>
        <v/>
      </c>
      <c r="AC475">
        <f>IF(ISBLANK('Raw Data'!D470), 0, IF('Raw Data'!D470-'Raw Data'!E470&gt;2, 'Raw Data'!AZ470, 0))</f>
        <v/>
      </c>
      <c r="AD475">
        <f>IF(ISBLANK('Raw Data'!A470), 0, IF(ABS('Raw Data'!D470-'Raw Data'!E470)&lt;3, 'Raw Data'!BA470, 0))</f>
        <v/>
      </c>
      <c r="AE475">
        <f>IF(ISBLANK('Raw Data'!D470), 0, IF('Raw Data'!E470-'Raw Data'!D470&gt;2, 'Raw Data'!BB470, 0))</f>
        <v/>
      </c>
      <c r="AF475">
        <f>IF(ISBLANK('Raw Data'!D470), 0, IF('Raw Data'!D470-'Raw Data'!E470&gt;3, 'Raw Data'!BC470, 0))</f>
        <v/>
      </c>
      <c r="AG475">
        <f>IF(ISBLANK('Raw Data'!A470), 0, IF(ABS('Raw Data'!D470-'Raw Data'!E470)&lt;4, 'Raw Data'!BD470, 0))</f>
        <v/>
      </c>
      <c r="AH475">
        <f>IF(ISBLANK('Raw Data'!D470), 0, IF('Raw Data'!E470-'Raw Data'!D470&gt;3, 'Raw Data'!BE470, 0))</f>
        <v/>
      </c>
      <c r="AI475">
        <f>IF(SUM('Raw Data'!D470:E470)&gt;'Raw Data'!F470, 'Raw Data'!G470, 0)</f>
        <v/>
      </c>
      <c r="AJ475">
        <f>IF(ISBLANK('Raw Data'!D470), 0, IF(SUM('Raw Data'!D470:E470)&lt;'Raw Data'!F470, 'Raw Data'!H470, 0))</f>
        <v/>
      </c>
      <c r="AK475">
        <f>IF(ISBLANK('Raw Data'!A470), 0, IF(AND('Raw Data'!D470&lt;3, 'Raw Data'!E470&lt;3, 'Raw Data'!F470&lt;BB$2), 'Raw Data'!AF470, 0))</f>
        <v/>
      </c>
      <c r="AL475">
        <f>IF(ISBLANK('Raw Data'!A470), 0, IF(AND('Raw Data'!D470&lt;4, 'Raw Data'!E470&lt;4, 'Raw Data'!F470&lt;BB$2), 'Raw Data'!AI470, 0))</f>
        <v/>
      </c>
      <c r="AM475">
        <f>IF(ISBLANK('Raw Data'!A470), 0, IF(AND('Raw Data'!D470&lt;5, 'Raw Data'!E470&lt;5, 'Raw Data'!F470&lt;BB$2), 'Raw Data'!AL470, 0))</f>
        <v/>
      </c>
      <c r="AN475">
        <f>IF(ISBLANK('Raw Data'!A470), 0, IF(AND('Raw Data'!D470&lt;6, 'Raw Data'!E470&lt;6, 'Raw Data'!F470&lt;BB$2), 'Raw Data'!AO470, 0))</f>
        <v/>
      </c>
      <c r="AO475">
        <f>IF(ISBLANK('Raw Data'!A470), 0, IF(AND('Raw Data'!I470&lt;Analysis!$BC$2, 'Raw Data'!D470-'Raw Data'!E470&gt;1), 'Raw Data'!AW470, IF(AND('Raw Data'!J470&lt;Analysis!$BC$2, 'Raw Data'!E470-'Raw Data'!D470&gt;1), 'Raw Data'!AY470, 0)))</f>
        <v/>
      </c>
      <c r="AP475">
        <f>IF(ISBLANK('Raw Data'!A470), 0, IF(AND('Raw Data'!I470&lt;Analysis!$BC$2, 'Raw Data'!D470-'Raw Data'!E470&gt;2), 'Raw Data'!AZ470, IF(AND('Raw Data'!J470&lt;Analysis!$BC$2, 'Raw Data'!E470-'Raw Data'!D470&gt;2), 'Raw Data'!BB470, 0)))</f>
        <v/>
      </c>
      <c r="AQ475">
        <f>IF(ISBLANK('Raw Data'!A470), 0, IF(AND('Raw Data'!I470&lt;Analysis!$BC$2, 'Raw Data'!D470-'Raw Data'!E470&gt;3), 'Raw Data'!BC470, IF(AND('Raw Data'!J470&lt;Analysis!$BC$2, 'Raw Data'!E470-'Raw Data'!D470&gt;3), 'Raw Data'!BE470, 0)))</f>
        <v/>
      </c>
      <c r="AR475">
        <f>IF('Hidden Analysiss'!D471=1,IF(ABS('Raw Data'!E470-'Raw Data'!D470)&lt;2,'Raw Data'!AX470,0), 0)</f>
        <v/>
      </c>
      <c r="AS475">
        <f>IF('Hidden Analysiss'!D471=1,IF(ABS('Raw Data'!E470-'Raw Data'!D470)&lt;3,'Raw Data'!BA470,0), 0)</f>
        <v/>
      </c>
      <c r="AT475">
        <f>IF('Hidden Analysiss'!D471=1,IF(ABS('Raw Data'!E470-'Raw Data'!D470)&lt;4,'Raw Data'!BD470,0), 0)</f>
        <v/>
      </c>
      <c r="AU475">
        <f>IF(AND('Hidden Analysiss'!E471=1, ABS('Raw Data'!E470-'Raw Data'!D470)&lt;2), 'Raw Data'!AX470, 0)</f>
        <v/>
      </c>
      <c r="AV475">
        <f>IF(AND('Hidden Analysiss'!E471=1, ABS('Raw Data'!E470-'Raw Data'!D470)&lt;3), 'Raw Data'!BA470, 0)</f>
        <v/>
      </c>
      <c r="AW475">
        <f>IF(AND('Hidden Analysiss'!E471=1, ABS('Raw Data'!E470-'Raw Data'!D470)&lt;3), 'Raw Data'!BD470, 0)</f>
        <v/>
      </c>
    </row>
    <row r="476">
      <c r="A476" s="1">
        <f>'Raw Data'!A471</f>
        <v/>
      </c>
      <c r="B476">
        <f>IF('Raw Data'!E471&gt;'Raw Data'!D471, 'Raw Data'!J471, 0)</f>
        <v/>
      </c>
      <c r="C476">
        <f>IF('Raw Data'!D471&gt;'Raw Data'!E471, 'Raw Data'!I471, 0)</f>
        <v/>
      </c>
      <c r="D476">
        <f>SUM(G476:H476)</f>
        <v/>
      </c>
      <c r="E476">
        <f>IF(AND('Raw Data'!J471&lt;'Raw Data'!I471,'Raw Data'!E471&gt;'Raw Data'!D471,'Raw Data'!E471-'Raw Data'!D471&gt;3),'Raw Data'!N471,IF(AND('Raw Data'!I471&lt;'Raw Data'!J471,'Raw Data'!D471&gt;'Raw Data'!E471,'Raw Data'!D471-'Raw Data'!E471&gt;3),'Raw Data'!M471,0))</f>
        <v/>
      </c>
      <c r="F476">
        <f>IF(AND('Raw Data'!J471&lt;'Raw Data'!I471,'Raw Data'!E471&gt;'Raw Data'!D471,'Raw Data'!E471-'Raw Data'!D471&lt;4),'Raw Data'!L471,IF(AND('Raw Data'!I471&lt;'Raw Data'!J471,'Raw Data'!D471&gt;'Raw Data'!E471,'Raw Data'!D471-'Raw Data'!E471&lt;4),'Raw Data'!K471,0))</f>
        <v/>
      </c>
      <c r="G476">
        <f>IF(AND('Raw Data'!J471&lt;'Raw Data'!I471, 'Raw Data'!E471&gt;'Raw Data'!D471), 'Raw Data'!J471, 0)</f>
        <v/>
      </c>
      <c r="H476">
        <f>IF(AND('Raw Data'!J471&gt;'Raw Data'!I471, 'Raw Data'!E471&lt;'Raw Data'!D471), 'Raw Data'!I471, 0)</f>
        <v/>
      </c>
      <c r="I476">
        <f>SUM(J476:K476)</f>
        <v/>
      </c>
      <c r="J476">
        <f>IF(AND('Raw Data'!J471&gt;'Raw Data'!I471, 'Raw Data'!E471&gt;'Raw Data'!D471), 'Raw Data'!J471, 0)</f>
        <v/>
      </c>
      <c r="K476">
        <f>IF(AND('Raw Data'!I471&gt;'Raw Data'!J471, 'Raw Data'!D471&gt;'Raw Data'!E471), 'Raw Data'!I471, 0)</f>
        <v/>
      </c>
      <c r="L476">
        <f>IF('Raw Data'!E471-'Raw Data'!D471&gt;3, 'Raw Data'!N471, 0)</f>
        <v/>
      </c>
      <c r="M476">
        <f>IF('Raw Data'!D471-'Raw Data'!E471&gt;3, 'Raw Data'!M471, 0)</f>
        <v/>
      </c>
      <c r="N476">
        <f>IF(ISBLANK('Raw Data'!D471),0,IF(AND('Raw Data'!E471&gt;'Raw Data'!D471,'Raw Data'!E471-'Raw Data'!D471&gt;0,'Raw Data'!E471-'Raw Data'!D471&lt;4),'Raw Data'!L471, 0))</f>
        <v/>
      </c>
      <c r="O476">
        <f>IF(ISBLANK('Raw Data'!D471),0,IF(AND('Raw Data'!E471&gt;'Raw Data'!D471,'Raw Data'!E471-'Raw Data'!D471&gt;0,'Raw Data'!D471-'Raw Data'!E471&lt;4),'Raw Data'!K471, 0))</f>
        <v/>
      </c>
      <c r="P476">
        <f>IF('Raw Data'!E471-'Raw Data'!D471&gt;3, 'Raw Data'!N471, IF('Raw Data'!D471-'Raw Data'!E471&gt;3, 'Raw Data'!M471, 0))</f>
        <v/>
      </c>
      <c r="Q476">
        <f>IF(ISBLANK('Raw Data'!E471),0,IF(AND('Raw Data'!E471-'Raw Data'!D471&lt;4,'Raw Data'!E471-'Raw Data'!D471&gt;0),'Raw Data'!L471,IF(AND('Raw Data'!D471&gt;'Raw Data'!E471,'Raw Data'!D471-'Raw Data'!E471&gt;0),'Raw Data'!K471,0)))</f>
        <v/>
      </c>
      <c r="R476">
        <f>IF(ISBLANK('Raw Data'!K471),0,IFERROR(IF(MATCH(SMALL('Raw Data'!K471:N471,1),L476:O476,0),SMALL('Raw Data'!K471:N471,1)),0))</f>
        <v/>
      </c>
      <c r="S476">
        <f>IF(ISBLANK('Raw Data'!K471),0,IFERROR(IF(MATCH(SMALL('Raw Data'!K471:N471,2),L476:O476,0),SMALL('Raw Data'!K471:N471,2)),0))</f>
        <v/>
      </c>
      <c r="T476">
        <f>IF(ISBLANK('Raw Data'!K471),0,IFERROR(IF(MATCH(SMALL('Raw Data'!K471:N471,3),L476:O476,0),SMALL('Raw Data'!K471:N471,3)),0))</f>
        <v/>
      </c>
      <c r="U476">
        <f>IF(ISBLANK('Raw Data'!K471),0,IFERROR(IF(MATCH(SMALL('Raw Data'!K471:N471,4),L476:O476,0),SMALL('Raw Data'!K471:N471,4)),0))</f>
        <v/>
      </c>
      <c r="V476">
        <f>IF(AND('Raw Data'!D471&lt;3, 'Raw Data'!E471&lt;3, 'Raw Data'!A471&gt;0), 'Raw Data'!AF471, 0)</f>
        <v/>
      </c>
      <c r="W476">
        <f>IF(AND('Raw Data'!D471&lt;4, 'Raw Data'!E471&lt;4, 'Raw Data'!A471&gt;0), 'Raw Data'!AI471, 0)</f>
        <v/>
      </c>
      <c r="X476">
        <f>IF(AND('Raw Data'!D471&lt;5, 'Raw Data'!E471&lt;5, 'Raw Data'!A471&gt;0), 'Raw Data'!AL471, 0)</f>
        <v/>
      </c>
      <c r="Y476">
        <f>IF(AND('Raw Data'!D471&lt;6, 'Raw Data'!E471&lt;6, 'Raw Data'!A471&gt;0), 'Raw Data'!AO471, 0)</f>
        <v/>
      </c>
      <c r="Z476">
        <f>IF(ISBLANK('Raw Data'!D471), 0, IF('Raw Data'!D471-'Raw Data'!E471&gt;1, 'Raw Data'!AW471, 0))</f>
        <v/>
      </c>
      <c r="AA476">
        <f>IF(ISBLANK('Raw Data'!A471), 0, IF(ABS('Raw Data'!D471-'Raw Data'!E471)&lt;2, 'Raw Data'!AX471, 0))</f>
        <v/>
      </c>
      <c r="AB476">
        <f>IF(ISBLANK('Raw Data'!D471), 0, IF('Raw Data'!E471-'Raw Data'!D471&gt;1, 'Raw Data'!AY471, 0))</f>
        <v/>
      </c>
      <c r="AC476">
        <f>IF(ISBLANK('Raw Data'!D471), 0, IF('Raw Data'!D471-'Raw Data'!E471&gt;2, 'Raw Data'!AZ471, 0))</f>
        <v/>
      </c>
      <c r="AD476">
        <f>IF(ISBLANK('Raw Data'!A471), 0, IF(ABS('Raw Data'!D471-'Raw Data'!E471)&lt;3, 'Raw Data'!BA471, 0))</f>
        <v/>
      </c>
      <c r="AE476">
        <f>IF(ISBLANK('Raw Data'!D471), 0, IF('Raw Data'!E471-'Raw Data'!D471&gt;2, 'Raw Data'!BB471, 0))</f>
        <v/>
      </c>
      <c r="AF476">
        <f>IF(ISBLANK('Raw Data'!D471), 0, IF('Raw Data'!D471-'Raw Data'!E471&gt;3, 'Raw Data'!BC471, 0))</f>
        <v/>
      </c>
      <c r="AG476">
        <f>IF(ISBLANK('Raw Data'!A471), 0, IF(ABS('Raw Data'!D471-'Raw Data'!E471)&lt;4, 'Raw Data'!BD471, 0))</f>
        <v/>
      </c>
      <c r="AH476">
        <f>IF(ISBLANK('Raw Data'!D471), 0, IF('Raw Data'!E471-'Raw Data'!D471&gt;3, 'Raw Data'!BE471, 0))</f>
        <v/>
      </c>
      <c r="AI476">
        <f>IF(SUM('Raw Data'!D471:E471)&gt;'Raw Data'!F471, 'Raw Data'!G471, 0)</f>
        <v/>
      </c>
      <c r="AJ476">
        <f>IF(ISBLANK('Raw Data'!D471), 0, IF(SUM('Raw Data'!D471:E471)&lt;'Raw Data'!F471, 'Raw Data'!H471, 0))</f>
        <v/>
      </c>
      <c r="AK476">
        <f>IF(ISBLANK('Raw Data'!A471), 0, IF(AND('Raw Data'!D471&lt;3, 'Raw Data'!E471&lt;3, 'Raw Data'!F471&lt;BB$2), 'Raw Data'!AF471, 0))</f>
        <v/>
      </c>
      <c r="AL476">
        <f>IF(ISBLANK('Raw Data'!A471), 0, IF(AND('Raw Data'!D471&lt;4, 'Raw Data'!E471&lt;4, 'Raw Data'!F471&lt;BB$2), 'Raw Data'!AI471, 0))</f>
        <v/>
      </c>
      <c r="AM476">
        <f>IF(ISBLANK('Raw Data'!A471), 0, IF(AND('Raw Data'!D471&lt;5, 'Raw Data'!E471&lt;5, 'Raw Data'!F471&lt;BB$2), 'Raw Data'!AL471, 0))</f>
        <v/>
      </c>
      <c r="AN476">
        <f>IF(ISBLANK('Raw Data'!A471), 0, IF(AND('Raw Data'!D471&lt;6, 'Raw Data'!E471&lt;6, 'Raw Data'!F471&lt;BB$2), 'Raw Data'!AO471, 0))</f>
        <v/>
      </c>
      <c r="AO476">
        <f>IF(ISBLANK('Raw Data'!A471), 0, IF(AND('Raw Data'!I471&lt;Analysis!$BC$2, 'Raw Data'!D471-'Raw Data'!E471&gt;1), 'Raw Data'!AW471, IF(AND('Raw Data'!J471&lt;Analysis!$BC$2, 'Raw Data'!E471-'Raw Data'!D471&gt;1), 'Raw Data'!AY471, 0)))</f>
        <v/>
      </c>
      <c r="AP476">
        <f>IF(ISBLANK('Raw Data'!A471), 0, IF(AND('Raw Data'!I471&lt;Analysis!$BC$2, 'Raw Data'!D471-'Raw Data'!E471&gt;2), 'Raw Data'!AZ471, IF(AND('Raw Data'!J471&lt;Analysis!$BC$2, 'Raw Data'!E471-'Raw Data'!D471&gt;2), 'Raw Data'!BB471, 0)))</f>
        <v/>
      </c>
      <c r="AQ476">
        <f>IF(ISBLANK('Raw Data'!A471), 0, IF(AND('Raw Data'!I471&lt;Analysis!$BC$2, 'Raw Data'!D471-'Raw Data'!E471&gt;3), 'Raw Data'!BC471, IF(AND('Raw Data'!J471&lt;Analysis!$BC$2, 'Raw Data'!E471-'Raw Data'!D471&gt;3), 'Raw Data'!BE471, 0)))</f>
        <v/>
      </c>
      <c r="AR476">
        <f>IF('Hidden Analysiss'!D472=1,IF(ABS('Raw Data'!E471-'Raw Data'!D471)&lt;2,'Raw Data'!AX471,0), 0)</f>
        <v/>
      </c>
      <c r="AS476">
        <f>IF('Hidden Analysiss'!D472=1,IF(ABS('Raw Data'!E471-'Raw Data'!D471)&lt;3,'Raw Data'!BA471,0), 0)</f>
        <v/>
      </c>
      <c r="AT476">
        <f>IF('Hidden Analysiss'!D472=1,IF(ABS('Raw Data'!E471-'Raw Data'!D471)&lt;4,'Raw Data'!BD471,0), 0)</f>
        <v/>
      </c>
      <c r="AU476">
        <f>IF(AND('Hidden Analysiss'!E472=1, ABS('Raw Data'!E471-'Raw Data'!D471)&lt;2), 'Raw Data'!AX471, 0)</f>
        <v/>
      </c>
      <c r="AV476">
        <f>IF(AND('Hidden Analysiss'!E472=1, ABS('Raw Data'!E471-'Raw Data'!D471)&lt;3), 'Raw Data'!BA471, 0)</f>
        <v/>
      </c>
      <c r="AW476">
        <f>IF(AND('Hidden Analysiss'!E472=1, ABS('Raw Data'!E471-'Raw Data'!D471)&lt;3), 'Raw Data'!BD471, 0)</f>
        <v/>
      </c>
    </row>
    <row r="477">
      <c r="A477" s="1">
        <f>'Raw Data'!A472</f>
        <v/>
      </c>
      <c r="B477">
        <f>IF('Raw Data'!E472&gt;'Raw Data'!D472, 'Raw Data'!J472, 0)</f>
        <v/>
      </c>
      <c r="C477">
        <f>IF('Raw Data'!D472&gt;'Raw Data'!E472, 'Raw Data'!I472, 0)</f>
        <v/>
      </c>
      <c r="D477">
        <f>SUM(G477:H477)</f>
        <v/>
      </c>
      <c r="E477">
        <f>IF(AND('Raw Data'!J472&lt;'Raw Data'!I472,'Raw Data'!E472&gt;'Raw Data'!D472,'Raw Data'!E472-'Raw Data'!D472&gt;3),'Raw Data'!N472,IF(AND('Raw Data'!I472&lt;'Raw Data'!J472,'Raw Data'!D472&gt;'Raw Data'!E472,'Raw Data'!D472-'Raw Data'!E472&gt;3),'Raw Data'!M472,0))</f>
        <v/>
      </c>
      <c r="F477">
        <f>IF(AND('Raw Data'!J472&lt;'Raw Data'!I472,'Raw Data'!E472&gt;'Raw Data'!D472,'Raw Data'!E472-'Raw Data'!D472&lt;4),'Raw Data'!L472,IF(AND('Raw Data'!I472&lt;'Raw Data'!J472,'Raw Data'!D472&gt;'Raw Data'!E472,'Raw Data'!D472-'Raw Data'!E472&lt;4),'Raw Data'!K472,0))</f>
        <v/>
      </c>
      <c r="G477">
        <f>IF(AND('Raw Data'!J472&lt;'Raw Data'!I472, 'Raw Data'!E472&gt;'Raw Data'!D472), 'Raw Data'!J472, 0)</f>
        <v/>
      </c>
      <c r="H477">
        <f>IF(AND('Raw Data'!J472&gt;'Raw Data'!I472, 'Raw Data'!E472&lt;'Raw Data'!D472), 'Raw Data'!I472, 0)</f>
        <v/>
      </c>
      <c r="I477">
        <f>SUM(J477:K477)</f>
        <v/>
      </c>
      <c r="J477">
        <f>IF(AND('Raw Data'!J472&gt;'Raw Data'!I472, 'Raw Data'!E472&gt;'Raw Data'!D472), 'Raw Data'!J472, 0)</f>
        <v/>
      </c>
      <c r="K477">
        <f>IF(AND('Raw Data'!I472&gt;'Raw Data'!J472, 'Raw Data'!D472&gt;'Raw Data'!E472), 'Raw Data'!I472, 0)</f>
        <v/>
      </c>
      <c r="L477">
        <f>IF('Raw Data'!E472-'Raw Data'!D472&gt;3, 'Raw Data'!N472, 0)</f>
        <v/>
      </c>
      <c r="M477">
        <f>IF('Raw Data'!D472-'Raw Data'!E472&gt;3, 'Raw Data'!M472, 0)</f>
        <v/>
      </c>
      <c r="N477">
        <f>IF(ISBLANK('Raw Data'!D472),0,IF(AND('Raw Data'!E472&gt;'Raw Data'!D472,'Raw Data'!E472-'Raw Data'!D472&gt;0,'Raw Data'!E472-'Raw Data'!D472&lt;4),'Raw Data'!L472, 0))</f>
        <v/>
      </c>
      <c r="O477">
        <f>IF(ISBLANK('Raw Data'!D472),0,IF(AND('Raw Data'!E472&gt;'Raw Data'!D472,'Raw Data'!E472-'Raw Data'!D472&gt;0,'Raw Data'!D472-'Raw Data'!E472&lt;4),'Raw Data'!K472, 0))</f>
        <v/>
      </c>
      <c r="P477">
        <f>IF('Raw Data'!E472-'Raw Data'!D472&gt;3, 'Raw Data'!N472, IF('Raw Data'!D472-'Raw Data'!E472&gt;3, 'Raw Data'!M472, 0))</f>
        <v/>
      </c>
      <c r="Q477">
        <f>IF(ISBLANK('Raw Data'!E472),0,IF(AND('Raw Data'!E472-'Raw Data'!D472&lt;4,'Raw Data'!E472-'Raw Data'!D472&gt;0),'Raw Data'!L472,IF(AND('Raw Data'!D472&gt;'Raw Data'!E472,'Raw Data'!D472-'Raw Data'!E472&gt;0),'Raw Data'!K472,0)))</f>
        <v/>
      </c>
      <c r="R477">
        <f>IF(ISBLANK('Raw Data'!K472),0,IFERROR(IF(MATCH(SMALL('Raw Data'!K472:N472,1),L477:O477,0),SMALL('Raw Data'!K472:N472,1)),0))</f>
        <v/>
      </c>
      <c r="S477">
        <f>IF(ISBLANK('Raw Data'!K472),0,IFERROR(IF(MATCH(SMALL('Raw Data'!K472:N472,2),L477:O477,0),SMALL('Raw Data'!K472:N472,2)),0))</f>
        <v/>
      </c>
      <c r="T477">
        <f>IF(ISBLANK('Raw Data'!K472),0,IFERROR(IF(MATCH(SMALL('Raw Data'!K472:N472,3),L477:O477,0),SMALL('Raw Data'!K472:N472,3)),0))</f>
        <v/>
      </c>
      <c r="U477">
        <f>IF(ISBLANK('Raw Data'!K472),0,IFERROR(IF(MATCH(SMALL('Raw Data'!K472:N472,4),L477:O477,0),SMALL('Raw Data'!K472:N472,4)),0))</f>
        <v/>
      </c>
      <c r="V477">
        <f>IF(AND('Raw Data'!D472&lt;3, 'Raw Data'!E472&lt;3, 'Raw Data'!A472&gt;0), 'Raw Data'!AF472, 0)</f>
        <v/>
      </c>
      <c r="W477">
        <f>IF(AND('Raw Data'!D472&lt;4, 'Raw Data'!E472&lt;4, 'Raw Data'!A472&gt;0), 'Raw Data'!AI472, 0)</f>
        <v/>
      </c>
      <c r="X477">
        <f>IF(AND('Raw Data'!D472&lt;5, 'Raw Data'!E472&lt;5, 'Raw Data'!A472&gt;0), 'Raw Data'!AL472, 0)</f>
        <v/>
      </c>
      <c r="Y477">
        <f>IF(AND('Raw Data'!D472&lt;6, 'Raw Data'!E472&lt;6, 'Raw Data'!A472&gt;0), 'Raw Data'!AO472, 0)</f>
        <v/>
      </c>
      <c r="Z477">
        <f>IF(ISBLANK('Raw Data'!D472), 0, IF('Raw Data'!D472-'Raw Data'!E472&gt;1, 'Raw Data'!AW472, 0))</f>
        <v/>
      </c>
      <c r="AA477">
        <f>IF(ISBLANK('Raw Data'!A472), 0, IF(ABS('Raw Data'!D472-'Raw Data'!E472)&lt;2, 'Raw Data'!AX472, 0))</f>
        <v/>
      </c>
      <c r="AB477">
        <f>IF(ISBLANK('Raw Data'!D472), 0, IF('Raw Data'!E472-'Raw Data'!D472&gt;1, 'Raw Data'!AY472, 0))</f>
        <v/>
      </c>
      <c r="AC477">
        <f>IF(ISBLANK('Raw Data'!D472), 0, IF('Raw Data'!D472-'Raw Data'!E472&gt;2, 'Raw Data'!AZ472, 0))</f>
        <v/>
      </c>
      <c r="AD477">
        <f>IF(ISBLANK('Raw Data'!A472), 0, IF(ABS('Raw Data'!D472-'Raw Data'!E472)&lt;3, 'Raw Data'!BA472, 0))</f>
        <v/>
      </c>
      <c r="AE477">
        <f>IF(ISBLANK('Raw Data'!D472), 0, IF('Raw Data'!E472-'Raw Data'!D472&gt;2, 'Raw Data'!BB472, 0))</f>
        <v/>
      </c>
      <c r="AF477">
        <f>IF(ISBLANK('Raw Data'!D472), 0, IF('Raw Data'!D472-'Raw Data'!E472&gt;3, 'Raw Data'!BC472, 0))</f>
        <v/>
      </c>
      <c r="AG477">
        <f>IF(ISBLANK('Raw Data'!A472), 0, IF(ABS('Raw Data'!D472-'Raw Data'!E472)&lt;4, 'Raw Data'!BD472, 0))</f>
        <v/>
      </c>
      <c r="AH477">
        <f>IF(ISBLANK('Raw Data'!D472), 0, IF('Raw Data'!E472-'Raw Data'!D472&gt;3, 'Raw Data'!BE472, 0))</f>
        <v/>
      </c>
      <c r="AI477">
        <f>IF(SUM('Raw Data'!D472:E472)&gt;'Raw Data'!F472, 'Raw Data'!G472, 0)</f>
        <v/>
      </c>
      <c r="AJ477">
        <f>IF(ISBLANK('Raw Data'!D472), 0, IF(SUM('Raw Data'!D472:E472)&lt;'Raw Data'!F472, 'Raw Data'!H472, 0))</f>
        <v/>
      </c>
      <c r="AK477">
        <f>IF(ISBLANK('Raw Data'!A472), 0, IF(AND('Raw Data'!D472&lt;3, 'Raw Data'!E472&lt;3, 'Raw Data'!F472&lt;BB$2), 'Raw Data'!AF472, 0))</f>
        <v/>
      </c>
      <c r="AL477">
        <f>IF(ISBLANK('Raw Data'!A472), 0, IF(AND('Raw Data'!D472&lt;4, 'Raw Data'!E472&lt;4, 'Raw Data'!F472&lt;BB$2), 'Raw Data'!AI472, 0))</f>
        <v/>
      </c>
      <c r="AM477">
        <f>IF(ISBLANK('Raw Data'!A472), 0, IF(AND('Raw Data'!D472&lt;5, 'Raw Data'!E472&lt;5, 'Raw Data'!F472&lt;BB$2), 'Raw Data'!AL472, 0))</f>
        <v/>
      </c>
      <c r="AN477">
        <f>IF(ISBLANK('Raw Data'!A472), 0, IF(AND('Raw Data'!D472&lt;6, 'Raw Data'!E472&lt;6, 'Raw Data'!F472&lt;BB$2), 'Raw Data'!AO472, 0))</f>
        <v/>
      </c>
      <c r="AO477">
        <f>IF(ISBLANK('Raw Data'!A472), 0, IF(AND('Raw Data'!I472&lt;Analysis!$BC$2, 'Raw Data'!D472-'Raw Data'!E472&gt;1), 'Raw Data'!AW472, IF(AND('Raw Data'!J472&lt;Analysis!$BC$2, 'Raw Data'!E472-'Raw Data'!D472&gt;1), 'Raw Data'!AY472, 0)))</f>
        <v/>
      </c>
      <c r="AP477">
        <f>IF(ISBLANK('Raw Data'!A472), 0, IF(AND('Raw Data'!I472&lt;Analysis!$BC$2, 'Raw Data'!D472-'Raw Data'!E472&gt;2), 'Raw Data'!AZ472, IF(AND('Raw Data'!J472&lt;Analysis!$BC$2, 'Raw Data'!E472-'Raw Data'!D472&gt;2), 'Raw Data'!BB472, 0)))</f>
        <v/>
      </c>
      <c r="AQ477">
        <f>IF(ISBLANK('Raw Data'!A472), 0, IF(AND('Raw Data'!I472&lt;Analysis!$BC$2, 'Raw Data'!D472-'Raw Data'!E472&gt;3), 'Raw Data'!BC472, IF(AND('Raw Data'!J472&lt;Analysis!$BC$2, 'Raw Data'!E472-'Raw Data'!D472&gt;3), 'Raw Data'!BE472, 0)))</f>
        <v/>
      </c>
      <c r="AR477">
        <f>IF('Hidden Analysiss'!D473=1,IF(ABS('Raw Data'!E472-'Raw Data'!D472)&lt;2,'Raw Data'!AX472,0), 0)</f>
        <v/>
      </c>
      <c r="AS477">
        <f>IF('Hidden Analysiss'!D473=1,IF(ABS('Raw Data'!E472-'Raw Data'!D472)&lt;3,'Raw Data'!BA472,0), 0)</f>
        <v/>
      </c>
      <c r="AT477">
        <f>IF('Hidden Analysiss'!D473=1,IF(ABS('Raw Data'!E472-'Raw Data'!D472)&lt;4,'Raw Data'!BD472,0), 0)</f>
        <v/>
      </c>
      <c r="AU477">
        <f>IF(AND('Hidden Analysiss'!E473=1, ABS('Raw Data'!E472-'Raw Data'!D472)&lt;2), 'Raw Data'!AX472, 0)</f>
        <v/>
      </c>
      <c r="AV477">
        <f>IF(AND('Hidden Analysiss'!E473=1, ABS('Raw Data'!E472-'Raw Data'!D472)&lt;3), 'Raw Data'!BA472, 0)</f>
        <v/>
      </c>
      <c r="AW477">
        <f>IF(AND('Hidden Analysiss'!E473=1, ABS('Raw Data'!E472-'Raw Data'!D472)&lt;3), 'Raw Data'!BD472, 0)</f>
        <v/>
      </c>
    </row>
    <row r="478">
      <c r="A478" s="1">
        <f>'Raw Data'!A473</f>
        <v/>
      </c>
      <c r="B478">
        <f>IF('Raw Data'!E473&gt;'Raw Data'!D473, 'Raw Data'!J473, 0)</f>
        <v/>
      </c>
      <c r="C478">
        <f>IF('Raw Data'!D473&gt;'Raw Data'!E473, 'Raw Data'!I473, 0)</f>
        <v/>
      </c>
      <c r="D478">
        <f>SUM(G478:H478)</f>
        <v/>
      </c>
      <c r="E478">
        <f>IF(AND('Raw Data'!J473&lt;'Raw Data'!I473,'Raw Data'!E473&gt;'Raw Data'!D473,'Raw Data'!E473-'Raw Data'!D473&gt;3),'Raw Data'!N473,IF(AND('Raw Data'!I473&lt;'Raw Data'!J473,'Raw Data'!D473&gt;'Raw Data'!E473,'Raw Data'!D473-'Raw Data'!E473&gt;3),'Raw Data'!M473,0))</f>
        <v/>
      </c>
      <c r="F478">
        <f>IF(AND('Raw Data'!J473&lt;'Raw Data'!I473,'Raw Data'!E473&gt;'Raw Data'!D473,'Raw Data'!E473-'Raw Data'!D473&lt;4),'Raw Data'!L473,IF(AND('Raw Data'!I473&lt;'Raw Data'!J473,'Raw Data'!D473&gt;'Raw Data'!E473,'Raw Data'!D473-'Raw Data'!E473&lt;4),'Raw Data'!K473,0))</f>
        <v/>
      </c>
      <c r="G478">
        <f>IF(AND('Raw Data'!J473&lt;'Raw Data'!I473, 'Raw Data'!E473&gt;'Raw Data'!D473), 'Raw Data'!J473, 0)</f>
        <v/>
      </c>
      <c r="H478">
        <f>IF(AND('Raw Data'!J473&gt;'Raw Data'!I473, 'Raw Data'!E473&lt;'Raw Data'!D473), 'Raw Data'!I473, 0)</f>
        <v/>
      </c>
      <c r="I478">
        <f>SUM(J478:K478)</f>
        <v/>
      </c>
      <c r="J478">
        <f>IF(AND('Raw Data'!J473&gt;'Raw Data'!I473, 'Raw Data'!E473&gt;'Raw Data'!D473), 'Raw Data'!J473, 0)</f>
        <v/>
      </c>
      <c r="K478">
        <f>IF(AND('Raw Data'!I473&gt;'Raw Data'!J473, 'Raw Data'!D473&gt;'Raw Data'!E473), 'Raw Data'!I473, 0)</f>
        <v/>
      </c>
      <c r="L478">
        <f>IF('Raw Data'!E473-'Raw Data'!D473&gt;3, 'Raw Data'!N473, 0)</f>
        <v/>
      </c>
      <c r="M478">
        <f>IF('Raw Data'!D473-'Raw Data'!E473&gt;3, 'Raw Data'!M473, 0)</f>
        <v/>
      </c>
      <c r="N478">
        <f>IF(ISBLANK('Raw Data'!D473),0,IF(AND('Raw Data'!E473&gt;'Raw Data'!D473,'Raw Data'!E473-'Raw Data'!D473&gt;0,'Raw Data'!E473-'Raw Data'!D473&lt;4),'Raw Data'!L473, 0))</f>
        <v/>
      </c>
      <c r="O478">
        <f>IF(ISBLANK('Raw Data'!D473),0,IF(AND('Raw Data'!E473&gt;'Raw Data'!D473,'Raw Data'!E473-'Raw Data'!D473&gt;0,'Raw Data'!D473-'Raw Data'!E473&lt;4),'Raw Data'!K473, 0))</f>
        <v/>
      </c>
      <c r="P478">
        <f>IF('Raw Data'!E473-'Raw Data'!D473&gt;3, 'Raw Data'!N473, IF('Raw Data'!D473-'Raw Data'!E473&gt;3, 'Raw Data'!M473, 0))</f>
        <v/>
      </c>
      <c r="Q478">
        <f>IF(ISBLANK('Raw Data'!E473),0,IF(AND('Raw Data'!E473-'Raw Data'!D473&lt;4,'Raw Data'!E473-'Raw Data'!D473&gt;0),'Raw Data'!L473,IF(AND('Raw Data'!D473&gt;'Raw Data'!E473,'Raw Data'!D473-'Raw Data'!E473&gt;0),'Raw Data'!K473,0)))</f>
        <v/>
      </c>
      <c r="R478">
        <f>IF(ISBLANK('Raw Data'!K473),0,IFERROR(IF(MATCH(SMALL('Raw Data'!K473:N473,1),L478:O478,0),SMALL('Raw Data'!K473:N473,1)),0))</f>
        <v/>
      </c>
      <c r="S478">
        <f>IF(ISBLANK('Raw Data'!K473),0,IFERROR(IF(MATCH(SMALL('Raw Data'!K473:N473,2),L478:O478,0),SMALL('Raw Data'!K473:N473,2)),0))</f>
        <v/>
      </c>
      <c r="T478">
        <f>IF(ISBLANK('Raw Data'!K473),0,IFERROR(IF(MATCH(SMALL('Raw Data'!K473:N473,3),L478:O478,0),SMALL('Raw Data'!K473:N473,3)),0))</f>
        <v/>
      </c>
      <c r="U478">
        <f>IF(ISBLANK('Raw Data'!K473),0,IFERROR(IF(MATCH(SMALL('Raw Data'!K473:N473,4),L478:O478,0),SMALL('Raw Data'!K473:N473,4)),0))</f>
        <v/>
      </c>
      <c r="V478">
        <f>IF(AND('Raw Data'!D473&lt;3, 'Raw Data'!E473&lt;3, 'Raw Data'!A473&gt;0), 'Raw Data'!AF473, 0)</f>
        <v/>
      </c>
      <c r="W478">
        <f>IF(AND('Raw Data'!D473&lt;4, 'Raw Data'!E473&lt;4, 'Raw Data'!A473&gt;0), 'Raw Data'!AI473, 0)</f>
        <v/>
      </c>
      <c r="X478">
        <f>IF(AND('Raw Data'!D473&lt;5, 'Raw Data'!E473&lt;5, 'Raw Data'!A473&gt;0), 'Raw Data'!AL473, 0)</f>
        <v/>
      </c>
      <c r="Y478">
        <f>IF(AND('Raw Data'!D473&lt;6, 'Raw Data'!E473&lt;6, 'Raw Data'!A473&gt;0), 'Raw Data'!AO473, 0)</f>
        <v/>
      </c>
      <c r="Z478">
        <f>IF(ISBLANK('Raw Data'!D473), 0, IF('Raw Data'!D473-'Raw Data'!E473&gt;1, 'Raw Data'!AW473, 0))</f>
        <v/>
      </c>
      <c r="AA478">
        <f>IF(ISBLANK('Raw Data'!A473), 0, IF(ABS('Raw Data'!D473-'Raw Data'!E473)&lt;2, 'Raw Data'!AX473, 0))</f>
        <v/>
      </c>
      <c r="AB478">
        <f>IF(ISBLANK('Raw Data'!D473), 0, IF('Raw Data'!E473-'Raw Data'!D473&gt;1, 'Raw Data'!AY473, 0))</f>
        <v/>
      </c>
      <c r="AC478">
        <f>IF(ISBLANK('Raw Data'!D473), 0, IF('Raw Data'!D473-'Raw Data'!E473&gt;2, 'Raw Data'!AZ473, 0))</f>
        <v/>
      </c>
      <c r="AD478">
        <f>IF(ISBLANK('Raw Data'!A473), 0, IF(ABS('Raw Data'!D473-'Raw Data'!E473)&lt;3, 'Raw Data'!BA473, 0))</f>
        <v/>
      </c>
      <c r="AE478">
        <f>IF(ISBLANK('Raw Data'!D473), 0, IF('Raw Data'!E473-'Raw Data'!D473&gt;2, 'Raw Data'!BB473, 0))</f>
        <v/>
      </c>
      <c r="AF478">
        <f>IF(ISBLANK('Raw Data'!D473), 0, IF('Raw Data'!D473-'Raw Data'!E473&gt;3, 'Raw Data'!BC473, 0))</f>
        <v/>
      </c>
      <c r="AG478">
        <f>IF(ISBLANK('Raw Data'!A473), 0, IF(ABS('Raw Data'!D473-'Raw Data'!E473)&lt;4, 'Raw Data'!BD473, 0))</f>
        <v/>
      </c>
      <c r="AH478">
        <f>IF(ISBLANK('Raw Data'!D473), 0, IF('Raw Data'!E473-'Raw Data'!D473&gt;3, 'Raw Data'!BE473, 0))</f>
        <v/>
      </c>
      <c r="AI478">
        <f>IF(SUM('Raw Data'!D473:E473)&gt;'Raw Data'!F473, 'Raw Data'!G473, 0)</f>
        <v/>
      </c>
      <c r="AJ478">
        <f>IF(ISBLANK('Raw Data'!D473), 0, IF(SUM('Raw Data'!D473:E473)&lt;'Raw Data'!F473, 'Raw Data'!H473, 0))</f>
        <v/>
      </c>
      <c r="AK478">
        <f>IF(ISBLANK('Raw Data'!A473), 0, IF(AND('Raw Data'!D473&lt;3, 'Raw Data'!E473&lt;3, 'Raw Data'!F473&lt;BB$2), 'Raw Data'!AF473, 0))</f>
        <v/>
      </c>
      <c r="AL478">
        <f>IF(ISBLANK('Raw Data'!A473), 0, IF(AND('Raw Data'!D473&lt;4, 'Raw Data'!E473&lt;4, 'Raw Data'!F473&lt;BB$2), 'Raw Data'!AI473, 0))</f>
        <v/>
      </c>
      <c r="AM478">
        <f>IF(ISBLANK('Raw Data'!A473), 0, IF(AND('Raw Data'!D473&lt;5, 'Raw Data'!E473&lt;5, 'Raw Data'!F473&lt;BB$2), 'Raw Data'!AL473, 0))</f>
        <v/>
      </c>
      <c r="AN478">
        <f>IF(ISBLANK('Raw Data'!A473), 0, IF(AND('Raw Data'!D473&lt;6, 'Raw Data'!E473&lt;6, 'Raw Data'!F473&lt;BB$2), 'Raw Data'!AO473, 0))</f>
        <v/>
      </c>
      <c r="AO478">
        <f>IF(ISBLANK('Raw Data'!A473), 0, IF(AND('Raw Data'!I473&lt;Analysis!$BC$2, 'Raw Data'!D473-'Raw Data'!E473&gt;1), 'Raw Data'!AW473, IF(AND('Raw Data'!J473&lt;Analysis!$BC$2, 'Raw Data'!E473-'Raw Data'!D473&gt;1), 'Raw Data'!AY473, 0)))</f>
        <v/>
      </c>
      <c r="AP478">
        <f>IF(ISBLANK('Raw Data'!A473), 0, IF(AND('Raw Data'!I473&lt;Analysis!$BC$2, 'Raw Data'!D473-'Raw Data'!E473&gt;2), 'Raw Data'!AZ473, IF(AND('Raw Data'!J473&lt;Analysis!$BC$2, 'Raw Data'!E473-'Raw Data'!D473&gt;2), 'Raw Data'!BB473, 0)))</f>
        <v/>
      </c>
      <c r="AQ478">
        <f>IF(ISBLANK('Raw Data'!A473), 0, IF(AND('Raw Data'!I473&lt;Analysis!$BC$2, 'Raw Data'!D473-'Raw Data'!E473&gt;3), 'Raw Data'!BC473, IF(AND('Raw Data'!J473&lt;Analysis!$BC$2, 'Raw Data'!E473-'Raw Data'!D473&gt;3), 'Raw Data'!BE473, 0)))</f>
        <v/>
      </c>
      <c r="AR478">
        <f>IF('Hidden Analysiss'!D474=1,IF(ABS('Raw Data'!E473-'Raw Data'!D473)&lt;2,'Raw Data'!AX473,0), 0)</f>
        <v/>
      </c>
      <c r="AS478">
        <f>IF('Hidden Analysiss'!D474=1,IF(ABS('Raw Data'!E473-'Raw Data'!D473)&lt;3,'Raw Data'!BA473,0), 0)</f>
        <v/>
      </c>
      <c r="AT478">
        <f>IF('Hidden Analysiss'!D474=1,IF(ABS('Raw Data'!E473-'Raw Data'!D473)&lt;4,'Raw Data'!BD473,0), 0)</f>
        <v/>
      </c>
      <c r="AU478">
        <f>IF(AND('Hidden Analysiss'!E474=1, ABS('Raw Data'!E473-'Raw Data'!D473)&lt;2), 'Raw Data'!AX473, 0)</f>
        <v/>
      </c>
      <c r="AV478">
        <f>IF(AND('Hidden Analysiss'!E474=1, ABS('Raw Data'!E473-'Raw Data'!D473)&lt;3), 'Raw Data'!BA473, 0)</f>
        <v/>
      </c>
      <c r="AW478">
        <f>IF(AND('Hidden Analysiss'!E474=1, ABS('Raw Data'!E473-'Raw Data'!D473)&lt;3), 'Raw Data'!BD473, 0)</f>
        <v/>
      </c>
    </row>
    <row r="479">
      <c r="A479" s="1">
        <f>'Raw Data'!A474</f>
        <v/>
      </c>
      <c r="B479">
        <f>IF('Raw Data'!E474&gt;'Raw Data'!D474, 'Raw Data'!J474, 0)</f>
        <v/>
      </c>
      <c r="C479">
        <f>IF('Raw Data'!D474&gt;'Raw Data'!E474, 'Raw Data'!I474, 0)</f>
        <v/>
      </c>
      <c r="D479">
        <f>SUM(G479:H479)</f>
        <v/>
      </c>
      <c r="E479">
        <f>IF(AND('Raw Data'!J474&lt;'Raw Data'!I474,'Raw Data'!E474&gt;'Raw Data'!D474,'Raw Data'!E474-'Raw Data'!D474&gt;3),'Raw Data'!N474,IF(AND('Raw Data'!I474&lt;'Raw Data'!J474,'Raw Data'!D474&gt;'Raw Data'!E474,'Raw Data'!D474-'Raw Data'!E474&gt;3),'Raw Data'!M474,0))</f>
        <v/>
      </c>
      <c r="F479">
        <f>IF(AND('Raw Data'!J474&lt;'Raw Data'!I474,'Raw Data'!E474&gt;'Raw Data'!D474,'Raw Data'!E474-'Raw Data'!D474&lt;4),'Raw Data'!L474,IF(AND('Raw Data'!I474&lt;'Raw Data'!J474,'Raw Data'!D474&gt;'Raw Data'!E474,'Raw Data'!D474-'Raw Data'!E474&lt;4),'Raw Data'!K474,0))</f>
        <v/>
      </c>
      <c r="G479">
        <f>IF(AND('Raw Data'!J474&lt;'Raw Data'!I474, 'Raw Data'!E474&gt;'Raw Data'!D474), 'Raw Data'!J474, 0)</f>
        <v/>
      </c>
      <c r="H479">
        <f>IF(AND('Raw Data'!J474&gt;'Raw Data'!I474, 'Raw Data'!E474&lt;'Raw Data'!D474), 'Raw Data'!I474, 0)</f>
        <v/>
      </c>
      <c r="I479">
        <f>SUM(J479:K479)</f>
        <v/>
      </c>
      <c r="J479">
        <f>IF(AND('Raw Data'!J474&gt;'Raw Data'!I474, 'Raw Data'!E474&gt;'Raw Data'!D474), 'Raw Data'!J474, 0)</f>
        <v/>
      </c>
      <c r="K479">
        <f>IF(AND('Raw Data'!I474&gt;'Raw Data'!J474, 'Raw Data'!D474&gt;'Raw Data'!E474), 'Raw Data'!I474, 0)</f>
        <v/>
      </c>
      <c r="L479">
        <f>IF('Raw Data'!E474-'Raw Data'!D474&gt;3, 'Raw Data'!N474, 0)</f>
        <v/>
      </c>
      <c r="M479">
        <f>IF('Raw Data'!D474-'Raw Data'!E474&gt;3, 'Raw Data'!M474, 0)</f>
        <v/>
      </c>
      <c r="N479">
        <f>IF(ISBLANK('Raw Data'!D474),0,IF(AND('Raw Data'!E474&gt;'Raw Data'!D474,'Raw Data'!E474-'Raw Data'!D474&gt;0,'Raw Data'!E474-'Raw Data'!D474&lt;4),'Raw Data'!L474, 0))</f>
        <v/>
      </c>
      <c r="O479">
        <f>IF(ISBLANK('Raw Data'!D474),0,IF(AND('Raw Data'!E474&gt;'Raw Data'!D474,'Raw Data'!E474-'Raw Data'!D474&gt;0,'Raw Data'!D474-'Raw Data'!E474&lt;4),'Raw Data'!K474, 0))</f>
        <v/>
      </c>
      <c r="P479">
        <f>IF('Raw Data'!E474-'Raw Data'!D474&gt;3, 'Raw Data'!N474, IF('Raw Data'!D474-'Raw Data'!E474&gt;3, 'Raw Data'!M474, 0))</f>
        <v/>
      </c>
      <c r="Q479">
        <f>IF(ISBLANK('Raw Data'!E474),0,IF(AND('Raw Data'!E474-'Raw Data'!D474&lt;4,'Raw Data'!E474-'Raw Data'!D474&gt;0),'Raw Data'!L474,IF(AND('Raw Data'!D474&gt;'Raw Data'!E474,'Raw Data'!D474-'Raw Data'!E474&gt;0),'Raw Data'!K474,0)))</f>
        <v/>
      </c>
      <c r="R479">
        <f>IF(ISBLANK('Raw Data'!K474),0,IFERROR(IF(MATCH(SMALL('Raw Data'!K474:N474,1),L479:O479,0),SMALL('Raw Data'!K474:N474,1)),0))</f>
        <v/>
      </c>
      <c r="S479">
        <f>IF(ISBLANK('Raw Data'!K474),0,IFERROR(IF(MATCH(SMALL('Raw Data'!K474:N474,2),L479:O479,0),SMALL('Raw Data'!K474:N474,2)),0))</f>
        <v/>
      </c>
      <c r="T479">
        <f>IF(ISBLANK('Raw Data'!K474),0,IFERROR(IF(MATCH(SMALL('Raw Data'!K474:N474,3),L479:O479,0),SMALL('Raw Data'!K474:N474,3)),0))</f>
        <v/>
      </c>
      <c r="U479">
        <f>IF(ISBLANK('Raw Data'!K474),0,IFERROR(IF(MATCH(SMALL('Raw Data'!K474:N474,4),L479:O479,0),SMALL('Raw Data'!K474:N474,4)),0))</f>
        <v/>
      </c>
      <c r="V479">
        <f>IF(AND('Raw Data'!D474&lt;3, 'Raw Data'!E474&lt;3, 'Raw Data'!A474&gt;0), 'Raw Data'!AF474, 0)</f>
        <v/>
      </c>
      <c r="W479">
        <f>IF(AND('Raw Data'!D474&lt;4, 'Raw Data'!E474&lt;4, 'Raw Data'!A474&gt;0), 'Raw Data'!AI474, 0)</f>
        <v/>
      </c>
      <c r="X479">
        <f>IF(AND('Raw Data'!D474&lt;5, 'Raw Data'!E474&lt;5, 'Raw Data'!A474&gt;0), 'Raw Data'!AL474, 0)</f>
        <v/>
      </c>
      <c r="Y479">
        <f>IF(AND('Raw Data'!D474&lt;6, 'Raw Data'!E474&lt;6, 'Raw Data'!A474&gt;0), 'Raw Data'!AO474, 0)</f>
        <v/>
      </c>
      <c r="Z479">
        <f>IF(ISBLANK('Raw Data'!D474), 0, IF('Raw Data'!D474-'Raw Data'!E474&gt;1, 'Raw Data'!AW474, 0))</f>
        <v/>
      </c>
      <c r="AA479">
        <f>IF(ISBLANK('Raw Data'!A474), 0, IF(ABS('Raw Data'!D474-'Raw Data'!E474)&lt;2, 'Raw Data'!AX474, 0))</f>
        <v/>
      </c>
      <c r="AB479">
        <f>IF(ISBLANK('Raw Data'!D474), 0, IF('Raw Data'!E474-'Raw Data'!D474&gt;1, 'Raw Data'!AY474, 0))</f>
        <v/>
      </c>
      <c r="AC479">
        <f>IF(ISBLANK('Raw Data'!D474), 0, IF('Raw Data'!D474-'Raw Data'!E474&gt;2, 'Raw Data'!AZ474, 0))</f>
        <v/>
      </c>
      <c r="AD479">
        <f>IF(ISBLANK('Raw Data'!A474), 0, IF(ABS('Raw Data'!D474-'Raw Data'!E474)&lt;3, 'Raw Data'!BA474, 0))</f>
        <v/>
      </c>
      <c r="AE479">
        <f>IF(ISBLANK('Raw Data'!D474), 0, IF('Raw Data'!E474-'Raw Data'!D474&gt;2, 'Raw Data'!BB474, 0))</f>
        <v/>
      </c>
      <c r="AF479">
        <f>IF(ISBLANK('Raw Data'!D474), 0, IF('Raw Data'!D474-'Raw Data'!E474&gt;3, 'Raw Data'!BC474, 0))</f>
        <v/>
      </c>
      <c r="AG479">
        <f>IF(ISBLANK('Raw Data'!A474), 0, IF(ABS('Raw Data'!D474-'Raw Data'!E474)&lt;4, 'Raw Data'!BD474, 0))</f>
        <v/>
      </c>
      <c r="AH479">
        <f>IF(ISBLANK('Raw Data'!D474), 0, IF('Raw Data'!E474-'Raw Data'!D474&gt;3, 'Raw Data'!BE474, 0))</f>
        <v/>
      </c>
      <c r="AI479">
        <f>IF(SUM('Raw Data'!D474:E474)&gt;'Raw Data'!F474, 'Raw Data'!G474, 0)</f>
        <v/>
      </c>
      <c r="AJ479">
        <f>IF(ISBLANK('Raw Data'!D474), 0, IF(SUM('Raw Data'!D474:E474)&lt;'Raw Data'!F474, 'Raw Data'!H474, 0))</f>
        <v/>
      </c>
      <c r="AK479">
        <f>IF(ISBLANK('Raw Data'!A474), 0, IF(AND('Raw Data'!D474&lt;3, 'Raw Data'!E474&lt;3, 'Raw Data'!F474&lt;BB$2), 'Raw Data'!AF474, 0))</f>
        <v/>
      </c>
      <c r="AL479">
        <f>IF(ISBLANK('Raw Data'!A474), 0, IF(AND('Raw Data'!D474&lt;4, 'Raw Data'!E474&lt;4, 'Raw Data'!F474&lt;BB$2), 'Raw Data'!AI474, 0))</f>
        <v/>
      </c>
      <c r="AM479">
        <f>IF(ISBLANK('Raw Data'!A474), 0, IF(AND('Raw Data'!D474&lt;5, 'Raw Data'!E474&lt;5, 'Raw Data'!F474&lt;BB$2), 'Raw Data'!AL474, 0))</f>
        <v/>
      </c>
      <c r="AN479">
        <f>IF(ISBLANK('Raw Data'!A474), 0, IF(AND('Raw Data'!D474&lt;6, 'Raw Data'!E474&lt;6, 'Raw Data'!F474&lt;BB$2), 'Raw Data'!AO474, 0))</f>
        <v/>
      </c>
      <c r="AO479">
        <f>IF(ISBLANK('Raw Data'!A474), 0, IF(AND('Raw Data'!I474&lt;Analysis!$BC$2, 'Raw Data'!D474-'Raw Data'!E474&gt;1), 'Raw Data'!AW474, IF(AND('Raw Data'!J474&lt;Analysis!$BC$2, 'Raw Data'!E474-'Raw Data'!D474&gt;1), 'Raw Data'!AY474, 0)))</f>
        <v/>
      </c>
      <c r="AP479">
        <f>IF(ISBLANK('Raw Data'!A474), 0, IF(AND('Raw Data'!I474&lt;Analysis!$BC$2, 'Raw Data'!D474-'Raw Data'!E474&gt;2), 'Raw Data'!AZ474, IF(AND('Raw Data'!J474&lt;Analysis!$BC$2, 'Raw Data'!E474-'Raw Data'!D474&gt;2), 'Raw Data'!BB474, 0)))</f>
        <v/>
      </c>
      <c r="AQ479">
        <f>IF(ISBLANK('Raw Data'!A474), 0, IF(AND('Raw Data'!I474&lt;Analysis!$BC$2, 'Raw Data'!D474-'Raw Data'!E474&gt;3), 'Raw Data'!BC474, IF(AND('Raw Data'!J474&lt;Analysis!$BC$2, 'Raw Data'!E474-'Raw Data'!D474&gt;3), 'Raw Data'!BE474, 0)))</f>
        <v/>
      </c>
      <c r="AR479">
        <f>IF('Hidden Analysiss'!D475=1,IF(ABS('Raw Data'!E474-'Raw Data'!D474)&lt;2,'Raw Data'!AX474,0), 0)</f>
        <v/>
      </c>
      <c r="AS479">
        <f>IF('Hidden Analysiss'!D475=1,IF(ABS('Raw Data'!E474-'Raw Data'!D474)&lt;3,'Raw Data'!BA474,0), 0)</f>
        <v/>
      </c>
      <c r="AT479">
        <f>IF('Hidden Analysiss'!D475=1,IF(ABS('Raw Data'!E474-'Raw Data'!D474)&lt;4,'Raw Data'!BD474,0), 0)</f>
        <v/>
      </c>
      <c r="AU479">
        <f>IF(AND('Hidden Analysiss'!E475=1, ABS('Raw Data'!E474-'Raw Data'!D474)&lt;2), 'Raw Data'!AX474, 0)</f>
        <v/>
      </c>
      <c r="AV479">
        <f>IF(AND('Hidden Analysiss'!E475=1, ABS('Raw Data'!E474-'Raw Data'!D474)&lt;3), 'Raw Data'!BA474, 0)</f>
        <v/>
      </c>
      <c r="AW479">
        <f>IF(AND('Hidden Analysiss'!E475=1, ABS('Raw Data'!E474-'Raw Data'!D474)&lt;3), 'Raw Data'!BD474, 0)</f>
        <v/>
      </c>
    </row>
    <row r="480">
      <c r="A480" s="1">
        <f>'Raw Data'!A475</f>
        <v/>
      </c>
      <c r="B480">
        <f>IF('Raw Data'!E475&gt;'Raw Data'!D475, 'Raw Data'!J475, 0)</f>
        <v/>
      </c>
      <c r="C480">
        <f>IF('Raw Data'!D475&gt;'Raw Data'!E475, 'Raw Data'!I475, 0)</f>
        <v/>
      </c>
      <c r="D480">
        <f>SUM(G480:H480)</f>
        <v/>
      </c>
      <c r="E480">
        <f>IF(AND('Raw Data'!J475&lt;'Raw Data'!I475,'Raw Data'!E475&gt;'Raw Data'!D475,'Raw Data'!E475-'Raw Data'!D475&gt;3),'Raw Data'!N475,IF(AND('Raw Data'!I475&lt;'Raw Data'!J475,'Raw Data'!D475&gt;'Raw Data'!E475,'Raw Data'!D475-'Raw Data'!E475&gt;3),'Raw Data'!M475,0))</f>
        <v/>
      </c>
      <c r="F480">
        <f>IF(AND('Raw Data'!J475&lt;'Raw Data'!I475,'Raw Data'!E475&gt;'Raw Data'!D475,'Raw Data'!E475-'Raw Data'!D475&lt;4),'Raw Data'!L475,IF(AND('Raw Data'!I475&lt;'Raw Data'!J475,'Raw Data'!D475&gt;'Raw Data'!E475,'Raw Data'!D475-'Raw Data'!E475&lt;4),'Raw Data'!K475,0))</f>
        <v/>
      </c>
      <c r="G480">
        <f>IF(AND('Raw Data'!J475&lt;'Raw Data'!I475, 'Raw Data'!E475&gt;'Raw Data'!D475), 'Raw Data'!J475, 0)</f>
        <v/>
      </c>
      <c r="H480">
        <f>IF(AND('Raw Data'!J475&gt;'Raw Data'!I475, 'Raw Data'!E475&lt;'Raw Data'!D475), 'Raw Data'!I475, 0)</f>
        <v/>
      </c>
      <c r="I480">
        <f>SUM(J480:K480)</f>
        <v/>
      </c>
      <c r="J480">
        <f>IF(AND('Raw Data'!J475&gt;'Raw Data'!I475, 'Raw Data'!E475&gt;'Raw Data'!D475), 'Raw Data'!J475, 0)</f>
        <v/>
      </c>
      <c r="K480">
        <f>IF(AND('Raw Data'!I475&gt;'Raw Data'!J475, 'Raw Data'!D475&gt;'Raw Data'!E475), 'Raw Data'!I475, 0)</f>
        <v/>
      </c>
      <c r="L480">
        <f>IF('Raw Data'!E475-'Raw Data'!D475&gt;3, 'Raw Data'!N475, 0)</f>
        <v/>
      </c>
      <c r="M480">
        <f>IF('Raw Data'!D475-'Raw Data'!E475&gt;3, 'Raw Data'!M475, 0)</f>
        <v/>
      </c>
      <c r="N480">
        <f>IF(ISBLANK('Raw Data'!D475),0,IF(AND('Raw Data'!E475&gt;'Raw Data'!D475,'Raw Data'!E475-'Raw Data'!D475&gt;0,'Raw Data'!E475-'Raw Data'!D475&lt;4),'Raw Data'!L475, 0))</f>
        <v/>
      </c>
      <c r="O480">
        <f>IF(ISBLANK('Raw Data'!D475),0,IF(AND('Raw Data'!E475&gt;'Raw Data'!D475,'Raw Data'!E475-'Raw Data'!D475&gt;0,'Raw Data'!D475-'Raw Data'!E475&lt;4),'Raw Data'!K475, 0))</f>
        <v/>
      </c>
      <c r="P480">
        <f>IF('Raw Data'!E475-'Raw Data'!D475&gt;3, 'Raw Data'!N475, IF('Raw Data'!D475-'Raw Data'!E475&gt;3, 'Raw Data'!M475, 0))</f>
        <v/>
      </c>
      <c r="Q480">
        <f>IF(ISBLANK('Raw Data'!E475),0,IF(AND('Raw Data'!E475-'Raw Data'!D475&lt;4,'Raw Data'!E475-'Raw Data'!D475&gt;0),'Raw Data'!L475,IF(AND('Raw Data'!D475&gt;'Raw Data'!E475,'Raw Data'!D475-'Raw Data'!E475&gt;0),'Raw Data'!K475,0)))</f>
        <v/>
      </c>
      <c r="R480">
        <f>IF(ISBLANK('Raw Data'!K475),0,IFERROR(IF(MATCH(SMALL('Raw Data'!K475:N475,1),L480:O480,0),SMALL('Raw Data'!K475:N475,1)),0))</f>
        <v/>
      </c>
      <c r="S480">
        <f>IF(ISBLANK('Raw Data'!K475),0,IFERROR(IF(MATCH(SMALL('Raw Data'!K475:N475,2),L480:O480,0),SMALL('Raw Data'!K475:N475,2)),0))</f>
        <v/>
      </c>
      <c r="T480">
        <f>IF(ISBLANK('Raw Data'!K475),0,IFERROR(IF(MATCH(SMALL('Raw Data'!K475:N475,3),L480:O480,0),SMALL('Raw Data'!K475:N475,3)),0))</f>
        <v/>
      </c>
      <c r="U480">
        <f>IF(ISBLANK('Raw Data'!K475),0,IFERROR(IF(MATCH(SMALL('Raw Data'!K475:N475,4),L480:O480,0),SMALL('Raw Data'!K475:N475,4)),0))</f>
        <v/>
      </c>
      <c r="V480">
        <f>IF(AND('Raw Data'!D475&lt;3, 'Raw Data'!E475&lt;3, 'Raw Data'!A475&gt;0), 'Raw Data'!AF475, 0)</f>
        <v/>
      </c>
      <c r="W480">
        <f>IF(AND('Raw Data'!D475&lt;4, 'Raw Data'!E475&lt;4, 'Raw Data'!A475&gt;0), 'Raw Data'!AI475, 0)</f>
        <v/>
      </c>
      <c r="X480">
        <f>IF(AND('Raw Data'!D475&lt;5, 'Raw Data'!E475&lt;5, 'Raw Data'!A475&gt;0), 'Raw Data'!AL475, 0)</f>
        <v/>
      </c>
      <c r="Y480">
        <f>IF(AND('Raw Data'!D475&lt;6, 'Raw Data'!E475&lt;6, 'Raw Data'!A475&gt;0), 'Raw Data'!AO475, 0)</f>
        <v/>
      </c>
      <c r="Z480">
        <f>IF(ISBLANK('Raw Data'!D475), 0, IF('Raw Data'!D475-'Raw Data'!E475&gt;1, 'Raw Data'!AW475, 0))</f>
        <v/>
      </c>
      <c r="AA480">
        <f>IF(ISBLANK('Raw Data'!A475), 0, IF(ABS('Raw Data'!D475-'Raw Data'!E475)&lt;2, 'Raw Data'!AX475, 0))</f>
        <v/>
      </c>
      <c r="AB480">
        <f>IF(ISBLANK('Raw Data'!D475), 0, IF('Raw Data'!E475-'Raw Data'!D475&gt;1, 'Raw Data'!AY475, 0))</f>
        <v/>
      </c>
      <c r="AC480">
        <f>IF(ISBLANK('Raw Data'!D475), 0, IF('Raw Data'!D475-'Raw Data'!E475&gt;2, 'Raw Data'!AZ475, 0))</f>
        <v/>
      </c>
      <c r="AD480">
        <f>IF(ISBLANK('Raw Data'!A475), 0, IF(ABS('Raw Data'!D475-'Raw Data'!E475)&lt;3, 'Raw Data'!BA475, 0))</f>
        <v/>
      </c>
      <c r="AE480">
        <f>IF(ISBLANK('Raw Data'!D475), 0, IF('Raw Data'!E475-'Raw Data'!D475&gt;2, 'Raw Data'!BB475, 0))</f>
        <v/>
      </c>
      <c r="AF480">
        <f>IF(ISBLANK('Raw Data'!D475), 0, IF('Raw Data'!D475-'Raw Data'!E475&gt;3, 'Raw Data'!BC475, 0))</f>
        <v/>
      </c>
      <c r="AG480">
        <f>IF(ISBLANK('Raw Data'!A475), 0, IF(ABS('Raw Data'!D475-'Raw Data'!E475)&lt;4, 'Raw Data'!BD475, 0))</f>
        <v/>
      </c>
      <c r="AH480">
        <f>IF(ISBLANK('Raw Data'!D475), 0, IF('Raw Data'!E475-'Raw Data'!D475&gt;3, 'Raw Data'!BE475, 0))</f>
        <v/>
      </c>
      <c r="AI480">
        <f>IF(SUM('Raw Data'!D475:E475)&gt;'Raw Data'!F475, 'Raw Data'!G475, 0)</f>
        <v/>
      </c>
      <c r="AJ480">
        <f>IF(ISBLANK('Raw Data'!D475), 0, IF(SUM('Raw Data'!D475:E475)&lt;'Raw Data'!F475, 'Raw Data'!H475, 0))</f>
        <v/>
      </c>
      <c r="AK480">
        <f>IF(ISBLANK('Raw Data'!A475), 0, IF(AND('Raw Data'!D475&lt;3, 'Raw Data'!E475&lt;3, 'Raw Data'!F475&lt;BB$2), 'Raw Data'!AF475, 0))</f>
        <v/>
      </c>
      <c r="AL480">
        <f>IF(ISBLANK('Raw Data'!A475), 0, IF(AND('Raw Data'!D475&lt;4, 'Raw Data'!E475&lt;4, 'Raw Data'!F475&lt;BB$2), 'Raw Data'!AI475, 0))</f>
        <v/>
      </c>
      <c r="AM480">
        <f>IF(ISBLANK('Raw Data'!A475), 0, IF(AND('Raw Data'!D475&lt;5, 'Raw Data'!E475&lt;5, 'Raw Data'!F475&lt;BB$2), 'Raw Data'!AL475, 0))</f>
        <v/>
      </c>
      <c r="AN480">
        <f>IF(ISBLANK('Raw Data'!A475), 0, IF(AND('Raw Data'!D475&lt;6, 'Raw Data'!E475&lt;6, 'Raw Data'!F475&lt;BB$2), 'Raw Data'!AO475, 0))</f>
        <v/>
      </c>
      <c r="AO480">
        <f>IF(ISBLANK('Raw Data'!A475), 0, IF(AND('Raw Data'!I475&lt;Analysis!$BC$2, 'Raw Data'!D475-'Raw Data'!E475&gt;1), 'Raw Data'!AW475, IF(AND('Raw Data'!J475&lt;Analysis!$BC$2, 'Raw Data'!E475-'Raw Data'!D475&gt;1), 'Raw Data'!AY475, 0)))</f>
        <v/>
      </c>
      <c r="AP480">
        <f>IF(ISBLANK('Raw Data'!A475), 0, IF(AND('Raw Data'!I475&lt;Analysis!$BC$2, 'Raw Data'!D475-'Raw Data'!E475&gt;2), 'Raw Data'!AZ475, IF(AND('Raw Data'!J475&lt;Analysis!$BC$2, 'Raw Data'!E475-'Raw Data'!D475&gt;2), 'Raw Data'!BB475, 0)))</f>
        <v/>
      </c>
      <c r="AQ480">
        <f>IF(ISBLANK('Raw Data'!A475), 0, IF(AND('Raw Data'!I475&lt;Analysis!$BC$2, 'Raw Data'!D475-'Raw Data'!E475&gt;3), 'Raw Data'!BC475, IF(AND('Raw Data'!J475&lt;Analysis!$BC$2, 'Raw Data'!E475-'Raw Data'!D475&gt;3), 'Raw Data'!BE475, 0)))</f>
        <v/>
      </c>
      <c r="AR480">
        <f>IF('Hidden Analysiss'!D476=1,IF(ABS('Raw Data'!E475-'Raw Data'!D475)&lt;2,'Raw Data'!AX475,0), 0)</f>
        <v/>
      </c>
      <c r="AS480">
        <f>IF('Hidden Analysiss'!D476=1,IF(ABS('Raw Data'!E475-'Raw Data'!D475)&lt;3,'Raw Data'!BA475,0), 0)</f>
        <v/>
      </c>
      <c r="AT480">
        <f>IF('Hidden Analysiss'!D476=1,IF(ABS('Raw Data'!E475-'Raw Data'!D475)&lt;4,'Raw Data'!BD475,0), 0)</f>
        <v/>
      </c>
      <c r="AU480">
        <f>IF(AND('Hidden Analysiss'!E476=1, ABS('Raw Data'!E475-'Raw Data'!D475)&lt;2), 'Raw Data'!AX475, 0)</f>
        <v/>
      </c>
      <c r="AV480">
        <f>IF(AND('Hidden Analysiss'!E476=1, ABS('Raw Data'!E475-'Raw Data'!D475)&lt;3), 'Raw Data'!BA475, 0)</f>
        <v/>
      </c>
      <c r="AW480">
        <f>IF(AND('Hidden Analysiss'!E476=1, ABS('Raw Data'!E475-'Raw Data'!D475)&lt;3), 'Raw Data'!BD475, 0)</f>
        <v/>
      </c>
    </row>
    <row r="481">
      <c r="A481" s="1">
        <f>'Raw Data'!A476</f>
        <v/>
      </c>
      <c r="B481">
        <f>IF('Raw Data'!E476&gt;'Raw Data'!D476, 'Raw Data'!J476, 0)</f>
        <v/>
      </c>
      <c r="C481">
        <f>IF('Raw Data'!D476&gt;'Raw Data'!E476, 'Raw Data'!I476, 0)</f>
        <v/>
      </c>
      <c r="D481">
        <f>SUM(G481:H481)</f>
        <v/>
      </c>
      <c r="E481">
        <f>IF(AND('Raw Data'!J476&lt;'Raw Data'!I476,'Raw Data'!E476&gt;'Raw Data'!D476,'Raw Data'!E476-'Raw Data'!D476&gt;3),'Raw Data'!N476,IF(AND('Raw Data'!I476&lt;'Raw Data'!J476,'Raw Data'!D476&gt;'Raw Data'!E476,'Raw Data'!D476-'Raw Data'!E476&gt;3),'Raw Data'!M476,0))</f>
        <v/>
      </c>
      <c r="F481">
        <f>IF(AND('Raw Data'!J476&lt;'Raw Data'!I476,'Raw Data'!E476&gt;'Raw Data'!D476,'Raw Data'!E476-'Raw Data'!D476&lt;4),'Raw Data'!L476,IF(AND('Raw Data'!I476&lt;'Raw Data'!J476,'Raw Data'!D476&gt;'Raw Data'!E476,'Raw Data'!D476-'Raw Data'!E476&lt;4),'Raw Data'!K476,0))</f>
        <v/>
      </c>
      <c r="G481">
        <f>IF(AND('Raw Data'!J476&lt;'Raw Data'!I476, 'Raw Data'!E476&gt;'Raw Data'!D476), 'Raw Data'!J476, 0)</f>
        <v/>
      </c>
      <c r="H481">
        <f>IF(AND('Raw Data'!J476&gt;'Raw Data'!I476, 'Raw Data'!E476&lt;'Raw Data'!D476), 'Raw Data'!I476, 0)</f>
        <v/>
      </c>
      <c r="I481">
        <f>SUM(J481:K481)</f>
        <v/>
      </c>
      <c r="J481">
        <f>IF(AND('Raw Data'!J476&gt;'Raw Data'!I476, 'Raw Data'!E476&gt;'Raw Data'!D476), 'Raw Data'!J476, 0)</f>
        <v/>
      </c>
      <c r="K481">
        <f>IF(AND('Raw Data'!I476&gt;'Raw Data'!J476, 'Raw Data'!D476&gt;'Raw Data'!E476), 'Raw Data'!I476, 0)</f>
        <v/>
      </c>
      <c r="L481">
        <f>IF('Raw Data'!E476-'Raw Data'!D476&gt;3, 'Raw Data'!N476, 0)</f>
        <v/>
      </c>
      <c r="M481">
        <f>IF('Raw Data'!D476-'Raw Data'!E476&gt;3, 'Raw Data'!M476, 0)</f>
        <v/>
      </c>
      <c r="N481">
        <f>IF(ISBLANK('Raw Data'!D476),0,IF(AND('Raw Data'!E476&gt;'Raw Data'!D476,'Raw Data'!E476-'Raw Data'!D476&gt;0,'Raw Data'!E476-'Raw Data'!D476&lt;4),'Raw Data'!L476, 0))</f>
        <v/>
      </c>
      <c r="O481">
        <f>IF(ISBLANK('Raw Data'!D476),0,IF(AND('Raw Data'!E476&gt;'Raw Data'!D476,'Raw Data'!E476-'Raw Data'!D476&gt;0,'Raw Data'!D476-'Raw Data'!E476&lt;4),'Raw Data'!K476, 0))</f>
        <v/>
      </c>
      <c r="P481">
        <f>IF('Raw Data'!E476-'Raw Data'!D476&gt;3, 'Raw Data'!N476, IF('Raw Data'!D476-'Raw Data'!E476&gt;3, 'Raw Data'!M476, 0))</f>
        <v/>
      </c>
      <c r="Q481">
        <f>IF(ISBLANK('Raw Data'!E476),0,IF(AND('Raw Data'!E476-'Raw Data'!D476&lt;4,'Raw Data'!E476-'Raw Data'!D476&gt;0),'Raw Data'!L476,IF(AND('Raw Data'!D476&gt;'Raw Data'!E476,'Raw Data'!D476-'Raw Data'!E476&gt;0),'Raw Data'!K476,0)))</f>
        <v/>
      </c>
      <c r="R481">
        <f>IF(ISBLANK('Raw Data'!K476),0,IFERROR(IF(MATCH(SMALL('Raw Data'!K476:N476,1),L481:O481,0),SMALL('Raw Data'!K476:N476,1)),0))</f>
        <v/>
      </c>
      <c r="S481">
        <f>IF(ISBLANK('Raw Data'!K476),0,IFERROR(IF(MATCH(SMALL('Raw Data'!K476:N476,2),L481:O481,0),SMALL('Raw Data'!K476:N476,2)),0))</f>
        <v/>
      </c>
      <c r="T481">
        <f>IF(ISBLANK('Raw Data'!K476),0,IFERROR(IF(MATCH(SMALL('Raw Data'!K476:N476,3),L481:O481,0),SMALL('Raw Data'!K476:N476,3)),0))</f>
        <v/>
      </c>
      <c r="U481">
        <f>IF(ISBLANK('Raw Data'!K476),0,IFERROR(IF(MATCH(SMALL('Raw Data'!K476:N476,4),L481:O481,0),SMALL('Raw Data'!K476:N476,4)),0))</f>
        <v/>
      </c>
      <c r="V481">
        <f>IF(AND('Raw Data'!D476&lt;3, 'Raw Data'!E476&lt;3, 'Raw Data'!A476&gt;0), 'Raw Data'!AF476, 0)</f>
        <v/>
      </c>
      <c r="W481">
        <f>IF(AND('Raw Data'!D476&lt;4, 'Raw Data'!E476&lt;4, 'Raw Data'!A476&gt;0), 'Raw Data'!AI476, 0)</f>
        <v/>
      </c>
      <c r="X481">
        <f>IF(AND('Raw Data'!D476&lt;5, 'Raw Data'!E476&lt;5, 'Raw Data'!A476&gt;0), 'Raw Data'!AL476, 0)</f>
        <v/>
      </c>
      <c r="Y481">
        <f>IF(AND('Raw Data'!D476&lt;6, 'Raw Data'!E476&lt;6, 'Raw Data'!A476&gt;0), 'Raw Data'!AO476, 0)</f>
        <v/>
      </c>
      <c r="Z481">
        <f>IF(ISBLANK('Raw Data'!D476), 0, IF('Raw Data'!D476-'Raw Data'!E476&gt;1, 'Raw Data'!AW476, 0))</f>
        <v/>
      </c>
      <c r="AA481">
        <f>IF(ISBLANK('Raw Data'!A476), 0, IF(ABS('Raw Data'!D476-'Raw Data'!E476)&lt;2, 'Raw Data'!AX476, 0))</f>
        <v/>
      </c>
      <c r="AB481">
        <f>IF(ISBLANK('Raw Data'!D476), 0, IF('Raw Data'!E476-'Raw Data'!D476&gt;1, 'Raw Data'!AY476, 0))</f>
        <v/>
      </c>
      <c r="AC481">
        <f>IF(ISBLANK('Raw Data'!D476), 0, IF('Raw Data'!D476-'Raw Data'!E476&gt;2, 'Raw Data'!AZ476, 0))</f>
        <v/>
      </c>
      <c r="AD481">
        <f>IF(ISBLANK('Raw Data'!A476), 0, IF(ABS('Raw Data'!D476-'Raw Data'!E476)&lt;3, 'Raw Data'!BA476, 0))</f>
        <v/>
      </c>
      <c r="AE481">
        <f>IF(ISBLANK('Raw Data'!D476), 0, IF('Raw Data'!E476-'Raw Data'!D476&gt;2, 'Raw Data'!BB476, 0))</f>
        <v/>
      </c>
      <c r="AF481">
        <f>IF(ISBLANK('Raw Data'!D476), 0, IF('Raw Data'!D476-'Raw Data'!E476&gt;3, 'Raw Data'!BC476, 0))</f>
        <v/>
      </c>
      <c r="AG481">
        <f>IF(ISBLANK('Raw Data'!A476), 0, IF(ABS('Raw Data'!D476-'Raw Data'!E476)&lt;4, 'Raw Data'!BD476, 0))</f>
        <v/>
      </c>
      <c r="AH481">
        <f>IF(ISBLANK('Raw Data'!D476), 0, IF('Raw Data'!E476-'Raw Data'!D476&gt;3, 'Raw Data'!BE476, 0))</f>
        <v/>
      </c>
      <c r="AI481">
        <f>IF(SUM('Raw Data'!D476:E476)&gt;'Raw Data'!F476, 'Raw Data'!G476, 0)</f>
        <v/>
      </c>
      <c r="AJ481">
        <f>IF(ISBLANK('Raw Data'!D476), 0, IF(SUM('Raw Data'!D476:E476)&lt;'Raw Data'!F476, 'Raw Data'!H476, 0))</f>
        <v/>
      </c>
      <c r="AK481">
        <f>IF(ISBLANK('Raw Data'!A476), 0, IF(AND('Raw Data'!D476&lt;3, 'Raw Data'!E476&lt;3, 'Raw Data'!F476&lt;BB$2), 'Raw Data'!AF476, 0))</f>
        <v/>
      </c>
      <c r="AL481">
        <f>IF(ISBLANK('Raw Data'!A476), 0, IF(AND('Raw Data'!D476&lt;4, 'Raw Data'!E476&lt;4, 'Raw Data'!F476&lt;BB$2), 'Raw Data'!AI476, 0))</f>
        <v/>
      </c>
      <c r="AM481">
        <f>IF(ISBLANK('Raw Data'!A476), 0, IF(AND('Raw Data'!D476&lt;5, 'Raw Data'!E476&lt;5, 'Raw Data'!F476&lt;BB$2), 'Raw Data'!AL476, 0))</f>
        <v/>
      </c>
      <c r="AN481">
        <f>IF(ISBLANK('Raw Data'!A476), 0, IF(AND('Raw Data'!D476&lt;6, 'Raw Data'!E476&lt;6, 'Raw Data'!F476&lt;BB$2), 'Raw Data'!AO476, 0))</f>
        <v/>
      </c>
      <c r="AO481">
        <f>IF(ISBLANK('Raw Data'!A476), 0, IF(AND('Raw Data'!I476&lt;Analysis!$BC$2, 'Raw Data'!D476-'Raw Data'!E476&gt;1), 'Raw Data'!AW476, IF(AND('Raw Data'!J476&lt;Analysis!$BC$2, 'Raw Data'!E476-'Raw Data'!D476&gt;1), 'Raw Data'!AY476, 0)))</f>
        <v/>
      </c>
      <c r="AP481">
        <f>IF(ISBLANK('Raw Data'!A476), 0, IF(AND('Raw Data'!I476&lt;Analysis!$BC$2, 'Raw Data'!D476-'Raw Data'!E476&gt;2), 'Raw Data'!AZ476, IF(AND('Raw Data'!J476&lt;Analysis!$BC$2, 'Raw Data'!E476-'Raw Data'!D476&gt;2), 'Raw Data'!BB476, 0)))</f>
        <v/>
      </c>
      <c r="AQ481">
        <f>IF(ISBLANK('Raw Data'!A476), 0, IF(AND('Raw Data'!I476&lt;Analysis!$BC$2, 'Raw Data'!D476-'Raw Data'!E476&gt;3), 'Raw Data'!BC476, IF(AND('Raw Data'!J476&lt;Analysis!$BC$2, 'Raw Data'!E476-'Raw Data'!D476&gt;3), 'Raw Data'!BE476, 0)))</f>
        <v/>
      </c>
      <c r="AR481">
        <f>IF('Hidden Analysiss'!D477=1,IF(ABS('Raw Data'!E476-'Raw Data'!D476)&lt;2,'Raw Data'!AX476,0), 0)</f>
        <v/>
      </c>
      <c r="AS481">
        <f>IF('Hidden Analysiss'!D477=1,IF(ABS('Raw Data'!E476-'Raw Data'!D476)&lt;3,'Raw Data'!BA476,0), 0)</f>
        <v/>
      </c>
      <c r="AT481">
        <f>IF('Hidden Analysiss'!D477=1,IF(ABS('Raw Data'!E476-'Raw Data'!D476)&lt;4,'Raw Data'!BD476,0), 0)</f>
        <v/>
      </c>
      <c r="AU481">
        <f>IF(AND('Hidden Analysiss'!E477=1, ABS('Raw Data'!E476-'Raw Data'!D476)&lt;2), 'Raw Data'!AX476, 0)</f>
        <v/>
      </c>
      <c r="AV481">
        <f>IF(AND('Hidden Analysiss'!E477=1, ABS('Raw Data'!E476-'Raw Data'!D476)&lt;3), 'Raw Data'!BA476, 0)</f>
        <v/>
      </c>
      <c r="AW481">
        <f>IF(AND('Hidden Analysiss'!E477=1, ABS('Raw Data'!E476-'Raw Data'!D476)&lt;3), 'Raw Data'!BD476, 0)</f>
        <v/>
      </c>
    </row>
    <row r="482">
      <c r="A482" s="1">
        <f>'Raw Data'!A477</f>
        <v/>
      </c>
      <c r="B482">
        <f>IF('Raw Data'!E477&gt;'Raw Data'!D477, 'Raw Data'!J477, 0)</f>
        <v/>
      </c>
      <c r="C482">
        <f>IF('Raw Data'!D477&gt;'Raw Data'!E477, 'Raw Data'!I477, 0)</f>
        <v/>
      </c>
      <c r="D482">
        <f>SUM(G482:H482)</f>
        <v/>
      </c>
      <c r="E482">
        <f>IF(AND('Raw Data'!J477&lt;'Raw Data'!I477,'Raw Data'!E477&gt;'Raw Data'!D477,'Raw Data'!E477-'Raw Data'!D477&gt;3),'Raw Data'!N477,IF(AND('Raw Data'!I477&lt;'Raw Data'!J477,'Raw Data'!D477&gt;'Raw Data'!E477,'Raw Data'!D477-'Raw Data'!E477&gt;3),'Raw Data'!M477,0))</f>
        <v/>
      </c>
      <c r="F482">
        <f>IF(AND('Raw Data'!J477&lt;'Raw Data'!I477,'Raw Data'!E477&gt;'Raw Data'!D477,'Raw Data'!E477-'Raw Data'!D477&lt;4),'Raw Data'!L477,IF(AND('Raw Data'!I477&lt;'Raw Data'!J477,'Raw Data'!D477&gt;'Raw Data'!E477,'Raw Data'!D477-'Raw Data'!E477&lt;4),'Raw Data'!K477,0))</f>
        <v/>
      </c>
      <c r="G482">
        <f>IF(AND('Raw Data'!J477&lt;'Raw Data'!I477, 'Raw Data'!E477&gt;'Raw Data'!D477), 'Raw Data'!J477, 0)</f>
        <v/>
      </c>
      <c r="H482">
        <f>IF(AND('Raw Data'!J477&gt;'Raw Data'!I477, 'Raw Data'!E477&lt;'Raw Data'!D477), 'Raw Data'!I477, 0)</f>
        <v/>
      </c>
      <c r="I482">
        <f>SUM(J482:K482)</f>
        <v/>
      </c>
      <c r="J482">
        <f>IF(AND('Raw Data'!J477&gt;'Raw Data'!I477, 'Raw Data'!E477&gt;'Raw Data'!D477), 'Raw Data'!J477, 0)</f>
        <v/>
      </c>
      <c r="K482">
        <f>IF(AND('Raw Data'!I477&gt;'Raw Data'!J477, 'Raw Data'!D477&gt;'Raw Data'!E477), 'Raw Data'!I477, 0)</f>
        <v/>
      </c>
      <c r="L482">
        <f>IF('Raw Data'!E477-'Raw Data'!D477&gt;3, 'Raw Data'!N477, 0)</f>
        <v/>
      </c>
      <c r="M482">
        <f>IF('Raw Data'!D477-'Raw Data'!E477&gt;3, 'Raw Data'!M477, 0)</f>
        <v/>
      </c>
      <c r="N482">
        <f>IF(ISBLANK('Raw Data'!D477),0,IF(AND('Raw Data'!E477&gt;'Raw Data'!D477,'Raw Data'!E477-'Raw Data'!D477&gt;0,'Raw Data'!E477-'Raw Data'!D477&lt;4),'Raw Data'!L477, 0))</f>
        <v/>
      </c>
      <c r="O482">
        <f>IF(ISBLANK('Raw Data'!D477),0,IF(AND('Raw Data'!E477&gt;'Raw Data'!D477,'Raw Data'!E477-'Raw Data'!D477&gt;0,'Raw Data'!D477-'Raw Data'!E477&lt;4),'Raw Data'!K477, 0))</f>
        <v/>
      </c>
      <c r="P482">
        <f>IF('Raw Data'!E477-'Raw Data'!D477&gt;3, 'Raw Data'!N477, IF('Raw Data'!D477-'Raw Data'!E477&gt;3, 'Raw Data'!M477, 0))</f>
        <v/>
      </c>
      <c r="Q482">
        <f>IF(ISBLANK('Raw Data'!E477),0,IF(AND('Raw Data'!E477-'Raw Data'!D477&lt;4,'Raw Data'!E477-'Raw Data'!D477&gt;0),'Raw Data'!L477,IF(AND('Raw Data'!D477&gt;'Raw Data'!E477,'Raw Data'!D477-'Raw Data'!E477&gt;0),'Raw Data'!K477,0)))</f>
        <v/>
      </c>
      <c r="R482">
        <f>IF(ISBLANK('Raw Data'!K477),0,IFERROR(IF(MATCH(SMALL('Raw Data'!K477:N477,1),L482:O482,0),SMALL('Raw Data'!K477:N477,1)),0))</f>
        <v/>
      </c>
      <c r="S482">
        <f>IF(ISBLANK('Raw Data'!K477),0,IFERROR(IF(MATCH(SMALL('Raw Data'!K477:N477,2),L482:O482,0),SMALL('Raw Data'!K477:N477,2)),0))</f>
        <v/>
      </c>
      <c r="T482">
        <f>IF(ISBLANK('Raw Data'!K477),0,IFERROR(IF(MATCH(SMALL('Raw Data'!K477:N477,3),L482:O482,0),SMALL('Raw Data'!K477:N477,3)),0))</f>
        <v/>
      </c>
      <c r="U482">
        <f>IF(ISBLANK('Raw Data'!K477),0,IFERROR(IF(MATCH(SMALL('Raw Data'!K477:N477,4),L482:O482,0),SMALL('Raw Data'!K477:N477,4)),0))</f>
        <v/>
      </c>
      <c r="V482">
        <f>IF(AND('Raw Data'!D477&lt;3, 'Raw Data'!E477&lt;3, 'Raw Data'!A477&gt;0), 'Raw Data'!AF477, 0)</f>
        <v/>
      </c>
      <c r="W482">
        <f>IF(AND('Raw Data'!D477&lt;4, 'Raw Data'!E477&lt;4, 'Raw Data'!A477&gt;0), 'Raw Data'!AI477, 0)</f>
        <v/>
      </c>
      <c r="X482">
        <f>IF(AND('Raw Data'!D477&lt;5, 'Raw Data'!E477&lt;5, 'Raw Data'!A477&gt;0), 'Raw Data'!AL477, 0)</f>
        <v/>
      </c>
      <c r="Y482">
        <f>IF(AND('Raw Data'!D477&lt;6, 'Raw Data'!E477&lt;6, 'Raw Data'!A477&gt;0), 'Raw Data'!AO477, 0)</f>
        <v/>
      </c>
      <c r="Z482">
        <f>IF(ISBLANK('Raw Data'!D477), 0, IF('Raw Data'!D477-'Raw Data'!E477&gt;1, 'Raw Data'!AW477, 0))</f>
        <v/>
      </c>
      <c r="AA482">
        <f>IF(ISBLANK('Raw Data'!A477), 0, IF(ABS('Raw Data'!D477-'Raw Data'!E477)&lt;2, 'Raw Data'!AX477, 0))</f>
        <v/>
      </c>
      <c r="AB482">
        <f>IF(ISBLANK('Raw Data'!D477), 0, IF('Raw Data'!E477-'Raw Data'!D477&gt;1, 'Raw Data'!AY477, 0))</f>
        <v/>
      </c>
      <c r="AC482">
        <f>IF(ISBLANK('Raw Data'!D477), 0, IF('Raw Data'!D477-'Raw Data'!E477&gt;2, 'Raw Data'!AZ477, 0))</f>
        <v/>
      </c>
      <c r="AD482">
        <f>IF(ISBLANK('Raw Data'!A477), 0, IF(ABS('Raw Data'!D477-'Raw Data'!E477)&lt;3, 'Raw Data'!BA477, 0))</f>
        <v/>
      </c>
      <c r="AE482">
        <f>IF(ISBLANK('Raw Data'!D477), 0, IF('Raw Data'!E477-'Raw Data'!D477&gt;2, 'Raw Data'!BB477, 0))</f>
        <v/>
      </c>
      <c r="AF482">
        <f>IF(ISBLANK('Raw Data'!D477), 0, IF('Raw Data'!D477-'Raw Data'!E477&gt;3, 'Raw Data'!BC477, 0))</f>
        <v/>
      </c>
      <c r="AG482">
        <f>IF(ISBLANK('Raw Data'!A477), 0, IF(ABS('Raw Data'!D477-'Raw Data'!E477)&lt;4, 'Raw Data'!BD477, 0))</f>
        <v/>
      </c>
      <c r="AH482">
        <f>IF(ISBLANK('Raw Data'!D477), 0, IF('Raw Data'!E477-'Raw Data'!D477&gt;3, 'Raw Data'!BE477, 0))</f>
        <v/>
      </c>
      <c r="AI482">
        <f>IF(SUM('Raw Data'!D477:E477)&gt;'Raw Data'!F477, 'Raw Data'!G477, 0)</f>
        <v/>
      </c>
      <c r="AJ482">
        <f>IF(ISBLANK('Raw Data'!D477), 0, IF(SUM('Raw Data'!D477:E477)&lt;'Raw Data'!F477, 'Raw Data'!H477, 0))</f>
        <v/>
      </c>
      <c r="AK482">
        <f>IF(ISBLANK('Raw Data'!A477), 0, IF(AND('Raw Data'!D477&lt;3, 'Raw Data'!E477&lt;3, 'Raw Data'!F477&lt;BB$2), 'Raw Data'!AF477, 0))</f>
        <v/>
      </c>
      <c r="AL482">
        <f>IF(ISBLANK('Raw Data'!A477), 0, IF(AND('Raw Data'!D477&lt;4, 'Raw Data'!E477&lt;4, 'Raw Data'!F477&lt;BB$2), 'Raw Data'!AI477, 0))</f>
        <v/>
      </c>
      <c r="AM482">
        <f>IF(ISBLANK('Raw Data'!A477), 0, IF(AND('Raw Data'!D477&lt;5, 'Raw Data'!E477&lt;5, 'Raw Data'!F477&lt;BB$2), 'Raw Data'!AL477, 0))</f>
        <v/>
      </c>
      <c r="AN482">
        <f>IF(ISBLANK('Raw Data'!A477), 0, IF(AND('Raw Data'!D477&lt;6, 'Raw Data'!E477&lt;6, 'Raw Data'!F477&lt;BB$2), 'Raw Data'!AO477, 0))</f>
        <v/>
      </c>
      <c r="AO482">
        <f>IF(ISBLANK('Raw Data'!A477), 0, IF(AND('Raw Data'!I477&lt;Analysis!$BC$2, 'Raw Data'!D477-'Raw Data'!E477&gt;1), 'Raw Data'!AW477, IF(AND('Raw Data'!J477&lt;Analysis!$BC$2, 'Raw Data'!E477-'Raw Data'!D477&gt;1), 'Raw Data'!AY477, 0)))</f>
        <v/>
      </c>
      <c r="AP482">
        <f>IF(ISBLANK('Raw Data'!A477), 0, IF(AND('Raw Data'!I477&lt;Analysis!$BC$2, 'Raw Data'!D477-'Raw Data'!E477&gt;2), 'Raw Data'!AZ477, IF(AND('Raw Data'!J477&lt;Analysis!$BC$2, 'Raw Data'!E477-'Raw Data'!D477&gt;2), 'Raw Data'!BB477, 0)))</f>
        <v/>
      </c>
      <c r="AQ482">
        <f>IF(ISBLANK('Raw Data'!A477), 0, IF(AND('Raw Data'!I477&lt;Analysis!$BC$2, 'Raw Data'!D477-'Raw Data'!E477&gt;3), 'Raw Data'!BC477, IF(AND('Raw Data'!J477&lt;Analysis!$BC$2, 'Raw Data'!E477-'Raw Data'!D477&gt;3), 'Raw Data'!BE477, 0)))</f>
        <v/>
      </c>
      <c r="AR482">
        <f>IF('Hidden Analysiss'!D478=1,IF(ABS('Raw Data'!E477-'Raw Data'!D477)&lt;2,'Raw Data'!AX477,0), 0)</f>
        <v/>
      </c>
      <c r="AS482">
        <f>IF('Hidden Analysiss'!D478=1,IF(ABS('Raw Data'!E477-'Raw Data'!D477)&lt;3,'Raw Data'!BA477,0), 0)</f>
        <v/>
      </c>
      <c r="AT482">
        <f>IF('Hidden Analysiss'!D478=1,IF(ABS('Raw Data'!E477-'Raw Data'!D477)&lt;4,'Raw Data'!BD477,0), 0)</f>
        <v/>
      </c>
      <c r="AU482">
        <f>IF(AND('Hidden Analysiss'!E478=1, ABS('Raw Data'!E477-'Raw Data'!D477)&lt;2), 'Raw Data'!AX477, 0)</f>
        <v/>
      </c>
      <c r="AV482">
        <f>IF(AND('Hidden Analysiss'!E478=1, ABS('Raw Data'!E477-'Raw Data'!D477)&lt;3), 'Raw Data'!BA477, 0)</f>
        <v/>
      </c>
      <c r="AW482">
        <f>IF(AND('Hidden Analysiss'!E478=1, ABS('Raw Data'!E477-'Raw Data'!D477)&lt;3), 'Raw Data'!BD477, 0)</f>
        <v/>
      </c>
    </row>
    <row r="483">
      <c r="A483" s="1">
        <f>'Raw Data'!A478</f>
        <v/>
      </c>
      <c r="B483">
        <f>IF('Raw Data'!E478&gt;'Raw Data'!D478, 'Raw Data'!J478, 0)</f>
        <v/>
      </c>
      <c r="C483">
        <f>IF('Raw Data'!D478&gt;'Raw Data'!E478, 'Raw Data'!I478, 0)</f>
        <v/>
      </c>
      <c r="D483">
        <f>SUM(G483:H483)</f>
        <v/>
      </c>
      <c r="E483">
        <f>IF(AND('Raw Data'!J478&lt;'Raw Data'!I478,'Raw Data'!E478&gt;'Raw Data'!D478,'Raw Data'!E478-'Raw Data'!D478&gt;3),'Raw Data'!N478,IF(AND('Raw Data'!I478&lt;'Raw Data'!J478,'Raw Data'!D478&gt;'Raw Data'!E478,'Raw Data'!D478-'Raw Data'!E478&gt;3),'Raw Data'!M478,0))</f>
        <v/>
      </c>
      <c r="F483">
        <f>IF(AND('Raw Data'!J478&lt;'Raw Data'!I478,'Raw Data'!E478&gt;'Raw Data'!D478,'Raw Data'!E478-'Raw Data'!D478&lt;4),'Raw Data'!L478,IF(AND('Raw Data'!I478&lt;'Raw Data'!J478,'Raw Data'!D478&gt;'Raw Data'!E478,'Raw Data'!D478-'Raw Data'!E478&lt;4),'Raw Data'!K478,0))</f>
        <v/>
      </c>
      <c r="G483">
        <f>IF(AND('Raw Data'!J478&lt;'Raw Data'!I478, 'Raw Data'!E478&gt;'Raw Data'!D478), 'Raw Data'!J478, 0)</f>
        <v/>
      </c>
      <c r="H483">
        <f>IF(AND('Raw Data'!J478&gt;'Raw Data'!I478, 'Raw Data'!E478&lt;'Raw Data'!D478), 'Raw Data'!I478, 0)</f>
        <v/>
      </c>
      <c r="I483">
        <f>SUM(J483:K483)</f>
        <v/>
      </c>
      <c r="J483">
        <f>IF(AND('Raw Data'!J478&gt;'Raw Data'!I478, 'Raw Data'!E478&gt;'Raw Data'!D478), 'Raw Data'!J478, 0)</f>
        <v/>
      </c>
      <c r="K483">
        <f>IF(AND('Raw Data'!I478&gt;'Raw Data'!J478, 'Raw Data'!D478&gt;'Raw Data'!E478), 'Raw Data'!I478, 0)</f>
        <v/>
      </c>
      <c r="L483">
        <f>IF('Raw Data'!E478-'Raw Data'!D478&gt;3, 'Raw Data'!N478, 0)</f>
        <v/>
      </c>
      <c r="M483">
        <f>IF('Raw Data'!D478-'Raw Data'!E478&gt;3, 'Raw Data'!M478, 0)</f>
        <v/>
      </c>
      <c r="N483">
        <f>IF(ISBLANK('Raw Data'!D478),0,IF(AND('Raw Data'!E478&gt;'Raw Data'!D478,'Raw Data'!E478-'Raw Data'!D478&gt;0,'Raw Data'!E478-'Raw Data'!D478&lt;4),'Raw Data'!L478, 0))</f>
        <v/>
      </c>
      <c r="O483">
        <f>IF(ISBLANK('Raw Data'!D478),0,IF(AND('Raw Data'!E478&gt;'Raw Data'!D478,'Raw Data'!E478-'Raw Data'!D478&gt;0,'Raw Data'!D478-'Raw Data'!E478&lt;4),'Raw Data'!K478, 0))</f>
        <v/>
      </c>
      <c r="P483">
        <f>IF('Raw Data'!E478-'Raw Data'!D478&gt;3, 'Raw Data'!N478, IF('Raw Data'!D478-'Raw Data'!E478&gt;3, 'Raw Data'!M478, 0))</f>
        <v/>
      </c>
      <c r="Q483">
        <f>IF(ISBLANK('Raw Data'!E478),0,IF(AND('Raw Data'!E478-'Raw Data'!D478&lt;4,'Raw Data'!E478-'Raw Data'!D478&gt;0),'Raw Data'!L478,IF(AND('Raw Data'!D478&gt;'Raw Data'!E478,'Raw Data'!D478-'Raw Data'!E478&gt;0),'Raw Data'!K478,0)))</f>
        <v/>
      </c>
      <c r="R483">
        <f>IF(ISBLANK('Raw Data'!K478),0,IFERROR(IF(MATCH(SMALL('Raw Data'!K478:N478,1),L483:O483,0),SMALL('Raw Data'!K478:N478,1)),0))</f>
        <v/>
      </c>
      <c r="S483">
        <f>IF(ISBLANK('Raw Data'!K478),0,IFERROR(IF(MATCH(SMALL('Raw Data'!K478:N478,2),L483:O483,0),SMALL('Raw Data'!K478:N478,2)),0))</f>
        <v/>
      </c>
      <c r="T483">
        <f>IF(ISBLANK('Raw Data'!K478),0,IFERROR(IF(MATCH(SMALL('Raw Data'!K478:N478,3),L483:O483,0),SMALL('Raw Data'!K478:N478,3)),0))</f>
        <v/>
      </c>
      <c r="U483">
        <f>IF(ISBLANK('Raw Data'!K478),0,IFERROR(IF(MATCH(SMALL('Raw Data'!K478:N478,4),L483:O483,0),SMALL('Raw Data'!K478:N478,4)),0))</f>
        <v/>
      </c>
      <c r="V483">
        <f>IF(AND('Raw Data'!D478&lt;3, 'Raw Data'!E478&lt;3, 'Raw Data'!A478&gt;0), 'Raw Data'!AF478, 0)</f>
        <v/>
      </c>
      <c r="W483">
        <f>IF(AND('Raw Data'!D478&lt;4, 'Raw Data'!E478&lt;4, 'Raw Data'!A478&gt;0), 'Raw Data'!AI478, 0)</f>
        <v/>
      </c>
      <c r="X483">
        <f>IF(AND('Raw Data'!D478&lt;5, 'Raw Data'!E478&lt;5, 'Raw Data'!A478&gt;0), 'Raw Data'!AL478, 0)</f>
        <v/>
      </c>
      <c r="Y483">
        <f>IF(AND('Raw Data'!D478&lt;6, 'Raw Data'!E478&lt;6, 'Raw Data'!A478&gt;0), 'Raw Data'!AO478, 0)</f>
        <v/>
      </c>
      <c r="Z483">
        <f>IF(ISBLANK('Raw Data'!D478), 0, IF('Raw Data'!D478-'Raw Data'!E478&gt;1, 'Raw Data'!AW478, 0))</f>
        <v/>
      </c>
      <c r="AA483">
        <f>IF(ISBLANK('Raw Data'!A478), 0, IF(ABS('Raw Data'!D478-'Raw Data'!E478)&lt;2, 'Raw Data'!AX478, 0))</f>
        <v/>
      </c>
      <c r="AB483">
        <f>IF(ISBLANK('Raw Data'!D478), 0, IF('Raw Data'!E478-'Raw Data'!D478&gt;1, 'Raw Data'!AY478, 0))</f>
        <v/>
      </c>
      <c r="AC483">
        <f>IF(ISBLANK('Raw Data'!D478), 0, IF('Raw Data'!D478-'Raw Data'!E478&gt;2, 'Raw Data'!AZ478, 0))</f>
        <v/>
      </c>
      <c r="AD483">
        <f>IF(ISBLANK('Raw Data'!A478), 0, IF(ABS('Raw Data'!D478-'Raw Data'!E478)&lt;3, 'Raw Data'!BA478, 0))</f>
        <v/>
      </c>
      <c r="AE483">
        <f>IF(ISBLANK('Raw Data'!D478), 0, IF('Raw Data'!E478-'Raw Data'!D478&gt;2, 'Raw Data'!BB478, 0))</f>
        <v/>
      </c>
      <c r="AF483">
        <f>IF(ISBLANK('Raw Data'!D478), 0, IF('Raw Data'!D478-'Raw Data'!E478&gt;3, 'Raw Data'!BC478, 0))</f>
        <v/>
      </c>
      <c r="AG483">
        <f>IF(ISBLANK('Raw Data'!A478), 0, IF(ABS('Raw Data'!D478-'Raw Data'!E478)&lt;4, 'Raw Data'!BD478, 0))</f>
        <v/>
      </c>
      <c r="AH483">
        <f>IF(ISBLANK('Raw Data'!D478), 0, IF('Raw Data'!E478-'Raw Data'!D478&gt;3, 'Raw Data'!BE478, 0))</f>
        <v/>
      </c>
      <c r="AI483">
        <f>IF(SUM('Raw Data'!D478:E478)&gt;'Raw Data'!F478, 'Raw Data'!G478, 0)</f>
        <v/>
      </c>
      <c r="AJ483">
        <f>IF(ISBLANK('Raw Data'!D478), 0, IF(SUM('Raw Data'!D478:E478)&lt;'Raw Data'!F478, 'Raw Data'!H478, 0))</f>
        <v/>
      </c>
      <c r="AK483">
        <f>IF(ISBLANK('Raw Data'!A478), 0, IF(AND('Raw Data'!D478&lt;3, 'Raw Data'!E478&lt;3, 'Raw Data'!F478&lt;BB$2), 'Raw Data'!AF478, 0))</f>
        <v/>
      </c>
      <c r="AL483">
        <f>IF(ISBLANK('Raw Data'!A478), 0, IF(AND('Raw Data'!D478&lt;4, 'Raw Data'!E478&lt;4, 'Raw Data'!F478&lt;BB$2), 'Raw Data'!AI478, 0))</f>
        <v/>
      </c>
      <c r="AM483">
        <f>IF(ISBLANK('Raw Data'!A478), 0, IF(AND('Raw Data'!D478&lt;5, 'Raw Data'!E478&lt;5, 'Raw Data'!F478&lt;BB$2), 'Raw Data'!AL478, 0))</f>
        <v/>
      </c>
      <c r="AN483">
        <f>IF(ISBLANK('Raw Data'!A478), 0, IF(AND('Raw Data'!D478&lt;6, 'Raw Data'!E478&lt;6, 'Raw Data'!F478&lt;BB$2), 'Raw Data'!AO478, 0))</f>
        <v/>
      </c>
      <c r="AO483">
        <f>IF(ISBLANK('Raw Data'!A478), 0, IF(AND('Raw Data'!I478&lt;Analysis!$BC$2, 'Raw Data'!D478-'Raw Data'!E478&gt;1), 'Raw Data'!AW478, IF(AND('Raw Data'!J478&lt;Analysis!$BC$2, 'Raw Data'!E478-'Raw Data'!D478&gt;1), 'Raw Data'!AY478, 0)))</f>
        <v/>
      </c>
      <c r="AP483">
        <f>IF(ISBLANK('Raw Data'!A478), 0, IF(AND('Raw Data'!I478&lt;Analysis!$BC$2, 'Raw Data'!D478-'Raw Data'!E478&gt;2), 'Raw Data'!AZ478, IF(AND('Raw Data'!J478&lt;Analysis!$BC$2, 'Raw Data'!E478-'Raw Data'!D478&gt;2), 'Raw Data'!BB478, 0)))</f>
        <v/>
      </c>
      <c r="AQ483">
        <f>IF(ISBLANK('Raw Data'!A478), 0, IF(AND('Raw Data'!I478&lt;Analysis!$BC$2, 'Raw Data'!D478-'Raw Data'!E478&gt;3), 'Raw Data'!BC478, IF(AND('Raw Data'!J478&lt;Analysis!$BC$2, 'Raw Data'!E478-'Raw Data'!D478&gt;3), 'Raw Data'!BE478, 0)))</f>
        <v/>
      </c>
      <c r="AR483">
        <f>IF('Hidden Analysiss'!D479=1,IF(ABS('Raw Data'!E478-'Raw Data'!D478)&lt;2,'Raw Data'!AX478,0), 0)</f>
        <v/>
      </c>
      <c r="AS483">
        <f>IF('Hidden Analysiss'!D479=1,IF(ABS('Raw Data'!E478-'Raw Data'!D478)&lt;3,'Raw Data'!BA478,0), 0)</f>
        <v/>
      </c>
      <c r="AT483">
        <f>IF('Hidden Analysiss'!D479=1,IF(ABS('Raw Data'!E478-'Raw Data'!D478)&lt;4,'Raw Data'!BD478,0), 0)</f>
        <v/>
      </c>
      <c r="AU483">
        <f>IF(AND('Hidden Analysiss'!E479=1, ABS('Raw Data'!E478-'Raw Data'!D478)&lt;2), 'Raw Data'!AX478, 0)</f>
        <v/>
      </c>
      <c r="AV483">
        <f>IF(AND('Hidden Analysiss'!E479=1, ABS('Raw Data'!E478-'Raw Data'!D478)&lt;3), 'Raw Data'!BA478, 0)</f>
        <v/>
      </c>
      <c r="AW483">
        <f>IF(AND('Hidden Analysiss'!E479=1, ABS('Raw Data'!E478-'Raw Data'!D478)&lt;3), 'Raw Data'!BD478, 0)</f>
        <v/>
      </c>
    </row>
    <row r="484">
      <c r="A484" s="1">
        <f>'Raw Data'!A479</f>
        <v/>
      </c>
      <c r="B484">
        <f>IF('Raw Data'!E479&gt;'Raw Data'!D479, 'Raw Data'!J479, 0)</f>
        <v/>
      </c>
      <c r="C484">
        <f>IF('Raw Data'!D479&gt;'Raw Data'!E479, 'Raw Data'!I479, 0)</f>
        <v/>
      </c>
      <c r="D484">
        <f>SUM(G484:H484)</f>
        <v/>
      </c>
      <c r="E484">
        <f>IF(AND('Raw Data'!J479&lt;'Raw Data'!I479,'Raw Data'!E479&gt;'Raw Data'!D479,'Raw Data'!E479-'Raw Data'!D479&gt;3),'Raw Data'!N479,IF(AND('Raw Data'!I479&lt;'Raw Data'!J479,'Raw Data'!D479&gt;'Raw Data'!E479,'Raw Data'!D479-'Raw Data'!E479&gt;3),'Raw Data'!M479,0))</f>
        <v/>
      </c>
      <c r="F484">
        <f>IF(AND('Raw Data'!J479&lt;'Raw Data'!I479,'Raw Data'!E479&gt;'Raw Data'!D479,'Raw Data'!E479-'Raw Data'!D479&lt;4),'Raw Data'!L479,IF(AND('Raw Data'!I479&lt;'Raw Data'!J479,'Raw Data'!D479&gt;'Raw Data'!E479,'Raw Data'!D479-'Raw Data'!E479&lt;4),'Raw Data'!K479,0))</f>
        <v/>
      </c>
      <c r="G484">
        <f>IF(AND('Raw Data'!J479&lt;'Raw Data'!I479, 'Raw Data'!E479&gt;'Raw Data'!D479), 'Raw Data'!J479, 0)</f>
        <v/>
      </c>
      <c r="H484">
        <f>IF(AND('Raw Data'!J479&gt;'Raw Data'!I479, 'Raw Data'!E479&lt;'Raw Data'!D479), 'Raw Data'!I479, 0)</f>
        <v/>
      </c>
      <c r="I484">
        <f>SUM(J484:K484)</f>
        <v/>
      </c>
      <c r="J484">
        <f>IF(AND('Raw Data'!J479&gt;'Raw Data'!I479, 'Raw Data'!E479&gt;'Raw Data'!D479), 'Raw Data'!J479, 0)</f>
        <v/>
      </c>
      <c r="K484">
        <f>IF(AND('Raw Data'!I479&gt;'Raw Data'!J479, 'Raw Data'!D479&gt;'Raw Data'!E479), 'Raw Data'!I479, 0)</f>
        <v/>
      </c>
      <c r="L484">
        <f>IF('Raw Data'!E479-'Raw Data'!D479&gt;3, 'Raw Data'!N479, 0)</f>
        <v/>
      </c>
      <c r="M484">
        <f>IF('Raw Data'!D479-'Raw Data'!E479&gt;3, 'Raw Data'!M479, 0)</f>
        <v/>
      </c>
      <c r="N484">
        <f>IF(ISBLANK('Raw Data'!D479),0,IF(AND('Raw Data'!E479&gt;'Raw Data'!D479,'Raw Data'!E479-'Raw Data'!D479&gt;0,'Raw Data'!E479-'Raw Data'!D479&lt;4),'Raw Data'!L479, 0))</f>
        <v/>
      </c>
      <c r="O484">
        <f>IF(ISBLANK('Raw Data'!D479),0,IF(AND('Raw Data'!E479&gt;'Raw Data'!D479,'Raw Data'!E479-'Raw Data'!D479&gt;0,'Raw Data'!D479-'Raw Data'!E479&lt;4),'Raw Data'!K479, 0))</f>
        <v/>
      </c>
      <c r="P484">
        <f>IF('Raw Data'!E479-'Raw Data'!D479&gt;3, 'Raw Data'!N479, IF('Raw Data'!D479-'Raw Data'!E479&gt;3, 'Raw Data'!M479, 0))</f>
        <v/>
      </c>
      <c r="Q484">
        <f>IF(ISBLANK('Raw Data'!E479),0,IF(AND('Raw Data'!E479-'Raw Data'!D479&lt;4,'Raw Data'!E479-'Raw Data'!D479&gt;0),'Raw Data'!L479,IF(AND('Raw Data'!D479&gt;'Raw Data'!E479,'Raw Data'!D479-'Raw Data'!E479&gt;0),'Raw Data'!K479,0)))</f>
        <v/>
      </c>
      <c r="R484">
        <f>IF(ISBLANK('Raw Data'!K479),0,IFERROR(IF(MATCH(SMALL('Raw Data'!K479:N479,1),L484:O484,0),SMALL('Raw Data'!K479:N479,1)),0))</f>
        <v/>
      </c>
      <c r="S484">
        <f>IF(ISBLANK('Raw Data'!K479),0,IFERROR(IF(MATCH(SMALL('Raw Data'!K479:N479,2),L484:O484,0),SMALL('Raw Data'!K479:N479,2)),0))</f>
        <v/>
      </c>
      <c r="T484">
        <f>IF(ISBLANK('Raw Data'!K479),0,IFERROR(IF(MATCH(SMALL('Raw Data'!K479:N479,3),L484:O484,0),SMALL('Raw Data'!K479:N479,3)),0))</f>
        <v/>
      </c>
      <c r="U484">
        <f>IF(ISBLANK('Raw Data'!K479),0,IFERROR(IF(MATCH(SMALL('Raw Data'!K479:N479,4),L484:O484,0),SMALL('Raw Data'!K479:N479,4)),0))</f>
        <v/>
      </c>
      <c r="V484">
        <f>IF(AND('Raw Data'!D479&lt;3, 'Raw Data'!E479&lt;3, 'Raw Data'!A479&gt;0), 'Raw Data'!AF479, 0)</f>
        <v/>
      </c>
      <c r="W484">
        <f>IF(AND('Raw Data'!D479&lt;4, 'Raw Data'!E479&lt;4, 'Raw Data'!A479&gt;0), 'Raw Data'!AI479, 0)</f>
        <v/>
      </c>
      <c r="X484">
        <f>IF(AND('Raw Data'!D479&lt;5, 'Raw Data'!E479&lt;5, 'Raw Data'!A479&gt;0), 'Raw Data'!AL479, 0)</f>
        <v/>
      </c>
      <c r="Y484">
        <f>IF(AND('Raw Data'!D479&lt;6, 'Raw Data'!E479&lt;6, 'Raw Data'!A479&gt;0), 'Raw Data'!AO479, 0)</f>
        <v/>
      </c>
      <c r="Z484">
        <f>IF(ISBLANK('Raw Data'!D479), 0, IF('Raw Data'!D479-'Raw Data'!E479&gt;1, 'Raw Data'!AW479, 0))</f>
        <v/>
      </c>
      <c r="AA484">
        <f>IF(ISBLANK('Raw Data'!A479), 0, IF(ABS('Raw Data'!D479-'Raw Data'!E479)&lt;2, 'Raw Data'!AX479, 0))</f>
        <v/>
      </c>
      <c r="AB484">
        <f>IF(ISBLANK('Raw Data'!D479), 0, IF('Raw Data'!E479-'Raw Data'!D479&gt;1, 'Raw Data'!AY479, 0))</f>
        <v/>
      </c>
      <c r="AC484">
        <f>IF(ISBLANK('Raw Data'!D479), 0, IF('Raw Data'!D479-'Raw Data'!E479&gt;2, 'Raw Data'!AZ479, 0))</f>
        <v/>
      </c>
      <c r="AD484">
        <f>IF(ISBLANK('Raw Data'!A479), 0, IF(ABS('Raw Data'!D479-'Raw Data'!E479)&lt;3, 'Raw Data'!BA479, 0))</f>
        <v/>
      </c>
      <c r="AE484">
        <f>IF(ISBLANK('Raw Data'!D479), 0, IF('Raw Data'!E479-'Raw Data'!D479&gt;2, 'Raw Data'!BB479, 0))</f>
        <v/>
      </c>
      <c r="AF484">
        <f>IF(ISBLANK('Raw Data'!D479), 0, IF('Raw Data'!D479-'Raw Data'!E479&gt;3, 'Raw Data'!BC479, 0))</f>
        <v/>
      </c>
      <c r="AG484">
        <f>IF(ISBLANK('Raw Data'!A479), 0, IF(ABS('Raw Data'!D479-'Raw Data'!E479)&lt;4, 'Raw Data'!BD479, 0))</f>
        <v/>
      </c>
      <c r="AH484">
        <f>IF(ISBLANK('Raw Data'!D479), 0, IF('Raw Data'!E479-'Raw Data'!D479&gt;3, 'Raw Data'!BE479, 0))</f>
        <v/>
      </c>
      <c r="AI484">
        <f>IF(SUM('Raw Data'!D479:E479)&gt;'Raw Data'!F479, 'Raw Data'!G479, 0)</f>
        <v/>
      </c>
      <c r="AJ484">
        <f>IF(ISBLANK('Raw Data'!D479), 0, IF(SUM('Raw Data'!D479:E479)&lt;'Raw Data'!F479, 'Raw Data'!H479, 0))</f>
        <v/>
      </c>
      <c r="AK484">
        <f>IF(ISBLANK('Raw Data'!A479), 0, IF(AND('Raw Data'!D479&lt;3, 'Raw Data'!E479&lt;3, 'Raw Data'!F479&lt;BB$2), 'Raw Data'!AF479, 0))</f>
        <v/>
      </c>
      <c r="AL484">
        <f>IF(ISBLANK('Raw Data'!A479), 0, IF(AND('Raw Data'!D479&lt;4, 'Raw Data'!E479&lt;4, 'Raw Data'!F479&lt;BB$2), 'Raw Data'!AI479, 0))</f>
        <v/>
      </c>
      <c r="AM484">
        <f>IF(ISBLANK('Raw Data'!A479), 0, IF(AND('Raw Data'!D479&lt;5, 'Raw Data'!E479&lt;5, 'Raw Data'!F479&lt;BB$2), 'Raw Data'!AL479, 0))</f>
        <v/>
      </c>
      <c r="AN484">
        <f>IF(ISBLANK('Raw Data'!A479), 0, IF(AND('Raw Data'!D479&lt;6, 'Raw Data'!E479&lt;6, 'Raw Data'!F479&lt;BB$2), 'Raw Data'!AO479, 0))</f>
        <v/>
      </c>
      <c r="AO484">
        <f>IF(ISBLANK('Raw Data'!A479), 0, IF(AND('Raw Data'!I479&lt;Analysis!$BC$2, 'Raw Data'!D479-'Raw Data'!E479&gt;1), 'Raw Data'!AW479, IF(AND('Raw Data'!J479&lt;Analysis!$BC$2, 'Raw Data'!E479-'Raw Data'!D479&gt;1), 'Raw Data'!AY479, 0)))</f>
        <v/>
      </c>
      <c r="AP484">
        <f>IF(ISBLANK('Raw Data'!A479), 0, IF(AND('Raw Data'!I479&lt;Analysis!$BC$2, 'Raw Data'!D479-'Raw Data'!E479&gt;2), 'Raw Data'!AZ479, IF(AND('Raw Data'!J479&lt;Analysis!$BC$2, 'Raw Data'!E479-'Raw Data'!D479&gt;2), 'Raw Data'!BB479, 0)))</f>
        <v/>
      </c>
      <c r="AQ484">
        <f>IF(ISBLANK('Raw Data'!A479), 0, IF(AND('Raw Data'!I479&lt;Analysis!$BC$2, 'Raw Data'!D479-'Raw Data'!E479&gt;3), 'Raw Data'!BC479, IF(AND('Raw Data'!J479&lt;Analysis!$BC$2, 'Raw Data'!E479-'Raw Data'!D479&gt;3), 'Raw Data'!BE479, 0)))</f>
        <v/>
      </c>
      <c r="AR484">
        <f>IF('Hidden Analysiss'!D480=1,IF(ABS('Raw Data'!E479-'Raw Data'!D479)&lt;2,'Raw Data'!AX479,0), 0)</f>
        <v/>
      </c>
      <c r="AS484">
        <f>IF('Hidden Analysiss'!D480=1,IF(ABS('Raw Data'!E479-'Raw Data'!D479)&lt;3,'Raw Data'!BA479,0), 0)</f>
        <v/>
      </c>
      <c r="AT484">
        <f>IF('Hidden Analysiss'!D480=1,IF(ABS('Raw Data'!E479-'Raw Data'!D479)&lt;4,'Raw Data'!BD479,0), 0)</f>
        <v/>
      </c>
      <c r="AU484">
        <f>IF(AND('Hidden Analysiss'!E480=1, ABS('Raw Data'!E479-'Raw Data'!D479)&lt;2), 'Raw Data'!AX479, 0)</f>
        <v/>
      </c>
      <c r="AV484">
        <f>IF(AND('Hidden Analysiss'!E480=1, ABS('Raw Data'!E479-'Raw Data'!D479)&lt;3), 'Raw Data'!BA479, 0)</f>
        <v/>
      </c>
      <c r="AW484">
        <f>IF(AND('Hidden Analysiss'!E480=1, ABS('Raw Data'!E479-'Raw Data'!D479)&lt;3), 'Raw Data'!BD479, 0)</f>
        <v/>
      </c>
    </row>
    <row r="485">
      <c r="A485" s="1">
        <f>'Raw Data'!A480</f>
        <v/>
      </c>
      <c r="B485">
        <f>IF('Raw Data'!E480&gt;'Raw Data'!D480, 'Raw Data'!J480, 0)</f>
        <v/>
      </c>
      <c r="C485">
        <f>IF('Raw Data'!D480&gt;'Raw Data'!E480, 'Raw Data'!I480, 0)</f>
        <v/>
      </c>
      <c r="D485">
        <f>SUM(G485:H485)</f>
        <v/>
      </c>
      <c r="E485">
        <f>IF(AND('Raw Data'!J480&lt;'Raw Data'!I480,'Raw Data'!E480&gt;'Raw Data'!D480,'Raw Data'!E480-'Raw Data'!D480&gt;3),'Raw Data'!N480,IF(AND('Raw Data'!I480&lt;'Raw Data'!J480,'Raw Data'!D480&gt;'Raw Data'!E480,'Raw Data'!D480-'Raw Data'!E480&gt;3),'Raw Data'!M480,0))</f>
        <v/>
      </c>
      <c r="F485">
        <f>IF(AND('Raw Data'!J480&lt;'Raw Data'!I480,'Raw Data'!E480&gt;'Raw Data'!D480,'Raw Data'!E480-'Raw Data'!D480&lt;4),'Raw Data'!L480,IF(AND('Raw Data'!I480&lt;'Raw Data'!J480,'Raw Data'!D480&gt;'Raw Data'!E480,'Raw Data'!D480-'Raw Data'!E480&lt;4),'Raw Data'!K480,0))</f>
        <v/>
      </c>
      <c r="G485">
        <f>IF(AND('Raw Data'!J480&lt;'Raw Data'!I480, 'Raw Data'!E480&gt;'Raw Data'!D480), 'Raw Data'!J480, 0)</f>
        <v/>
      </c>
      <c r="H485">
        <f>IF(AND('Raw Data'!J480&gt;'Raw Data'!I480, 'Raw Data'!E480&lt;'Raw Data'!D480), 'Raw Data'!I480, 0)</f>
        <v/>
      </c>
      <c r="I485">
        <f>SUM(J485:K485)</f>
        <v/>
      </c>
      <c r="J485">
        <f>IF(AND('Raw Data'!J480&gt;'Raw Data'!I480, 'Raw Data'!E480&gt;'Raw Data'!D480), 'Raw Data'!J480, 0)</f>
        <v/>
      </c>
      <c r="K485">
        <f>IF(AND('Raw Data'!I480&gt;'Raw Data'!J480, 'Raw Data'!D480&gt;'Raw Data'!E480), 'Raw Data'!I480, 0)</f>
        <v/>
      </c>
      <c r="L485">
        <f>IF('Raw Data'!E480-'Raw Data'!D480&gt;3, 'Raw Data'!N480, 0)</f>
        <v/>
      </c>
      <c r="M485">
        <f>IF('Raw Data'!D480-'Raw Data'!E480&gt;3, 'Raw Data'!M480, 0)</f>
        <v/>
      </c>
      <c r="N485">
        <f>IF(ISBLANK('Raw Data'!D480),0,IF(AND('Raw Data'!E480&gt;'Raw Data'!D480,'Raw Data'!E480-'Raw Data'!D480&gt;0,'Raw Data'!E480-'Raw Data'!D480&lt;4),'Raw Data'!L480, 0))</f>
        <v/>
      </c>
      <c r="O485">
        <f>IF(ISBLANK('Raw Data'!D480),0,IF(AND('Raw Data'!E480&gt;'Raw Data'!D480,'Raw Data'!E480-'Raw Data'!D480&gt;0,'Raw Data'!D480-'Raw Data'!E480&lt;4),'Raw Data'!K480, 0))</f>
        <v/>
      </c>
      <c r="P485">
        <f>IF('Raw Data'!E480-'Raw Data'!D480&gt;3, 'Raw Data'!N480, IF('Raw Data'!D480-'Raw Data'!E480&gt;3, 'Raw Data'!M480, 0))</f>
        <v/>
      </c>
      <c r="Q485">
        <f>IF(ISBLANK('Raw Data'!E480),0,IF(AND('Raw Data'!E480-'Raw Data'!D480&lt;4,'Raw Data'!E480-'Raw Data'!D480&gt;0),'Raw Data'!L480,IF(AND('Raw Data'!D480&gt;'Raw Data'!E480,'Raw Data'!D480-'Raw Data'!E480&gt;0),'Raw Data'!K480,0)))</f>
        <v/>
      </c>
      <c r="R485">
        <f>IF(ISBLANK('Raw Data'!K480),0,IFERROR(IF(MATCH(SMALL('Raw Data'!K480:N480,1),L485:O485,0),SMALL('Raw Data'!K480:N480,1)),0))</f>
        <v/>
      </c>
      <c r="S485">
        <f>IF(ISBLANK('Raw Data'!K480),0,IFERROR(IF(MATCH(SMALL('Raw Data'!K480:N480,2),L485:O485,0),SMALL('Raw Data'!K480:N480,2)),0))</f>
        <v/>
      </c>
      <c r="T485">
        <f>IF(ISBLANK('Raw Data'!K480),0,IFERROR(IF(MATCH(SMALL('Raw Data'!K480:N480,3),L485:O485,0),SMALL('Raw Data'!K480:N480,3)),0))</f>
        <v/>
      </c>
      <c r="U485">
        <f>IF(ISBLANK('Raw Data'!K480),0,IFERROR(IF(MATCH(SMALL('Raw Data'!K480:N480,4),L485:O485,0),SMALL('Raw Data'!K480:N480,4)),0))</f>
        <v/>
      </c>
      <c r="V485">
        <f>IF(AND('Raw Data'!D480&lt;3, 'Raw Data'!E480&lt;3, 'Raw Data'!A480&gt;0), 'Raw Data'!AF480, 0)</f>
        <v/>
      </c>
      <c r="W485">
        <f>IF(AND('Raw Data'!D480&lt;4, 'Raw Data'!E480&lt;4, 'Raw Data'!A480&gt;0), 'Raw Data'!AI480, 0)</f>
        <v/>
      </c>
      <c r="X485">
        <f>IF(AND('Raw Data'!D480&lt;5, 'Raw Data'!E480&lt;5, 'Raw Data'!A480&gt;0), 'Raw Data'!AL480, 0)</f>
        <v/>
      </c>
      <c r="Y485">
        <f>IF(AND('Raw Data'!D480&lt;6, 'Raw Data'!E480&lt;6, 'Raw Data'!A480&gt;0), 'Raw Data'!AO480, 0)</f>
        <v/>
      </c>
      <c r="Z485">
        <f>IF(ISBLANK('Raw Data'!D480), 0, IF('Raw Data'!D480-'Raw Data'!E480&gt;1, 'Raw Data'!AW480, 0))</f>
        <v/>
      </c>
      <c r="AA485">
        <f>IF(ISBLANK('Raw Data'!A480), 0, IF(ABS('Raw Data'!D480-'Raw Data'!E480)&lt;2, 'Raw Data'!AX480, 0))</f>
        <v/>
      </c>
      <c r="AB485">
        <f>IF(ISBLANK('Raw Data'!D480), 0, IF('Raw Data'!E480-'Raw Data'!D480&gt;1, 'Raw Data'!AY480, 0))</f>
        <v/>
      </c>
      <c r="AC485">
        <f>IF(ISBLANK('Raw Data'!D480), 0, IF('Raw Data'!D480-'Raw Data'!E480&gt;2, 'Raw Data'!AZ480, 0))</f>
        <v/>
      </c>
      <c r="AD485">
        <f>IF(ISBLANK('Raw Data'!A480), 0, IF(ABS('Raw Data'!D480-'Raw Data'!E480)&lt;3, 'Raw Data'!BA480, 0))</f>
        <v/>
      </c>
      <c r="AE485">
        <f>IF(ISBLANK('Raw Data'!D480), 0, IF('Raw Data'!E480-'Raw Data'!D480&gt;2, 'Raw Data'!BB480, 0))</f>
        <v/>
      </c>
      <c r="AF485">
        <f>IF(ISBLANK('Raw Data'!D480), 0, IF('Raw Data'!D480-'Raw Data'!E480&gt;3, 'Raw Data'!BC480, 0))</f>
        <v/>
      </c>
      <c r="AG485">
        <f>IF(ISBLANK('Raw Data'!A480), 0, IF(ABS('Raw Data'!D480-'Raw Data'!E480)&lt;4, 'Raw Data'!BD480, 0))</f>
        <v/>
      </c>
      <c r="AH485">
        <f>IF(ISBLANK('Raw Data'!D480), 0, IF('Raw Data'!E480-'Raw Data'!D480&gt;3, 'Raw Data'!BE480, 0))</f>
        <v/>
      </c>
      <c r="AI485">
        <f>IF(SUM('Raw Data'!D480:E480)&gt;'Raw Data'!F480, 'Raw Data'!G480, 0)</f>
        <v/>
      </c>
      <c r="AJ485">
        <f>IF(ISBLANK('Raw Data'!D480), 0, IF(SUM('Raw Data'!D480:E480)&lt;'Raw Data'!F480, 'Raw Data'!H480, 0))</f>
        <v/>
      </c>
      <c r="AK485">
        <f>IF(ISBLANK('Raw Data'!A480), 0, IF(AND('Raw Data'!D480&lt;3, 'Raw Data'!E480&lt;3, 'Raw Data'!F480&lt;BB$2), 'Raw Data'!AF480, 0))</f>
        <v/>
      </c>
      <c r="AL485">
        <f>IF(ISBLANK('Raw Data'!A480), 0, IF(AND('Raw Data'!D480&lt;4, 'Raw Data'!E480&lt;4, 'Raw Data'!F480&lt;BB$2), 'Raw Data'!AI480, 0))</f>
        <v/>
      </c>
      <c r="AM485">
        <f>IF(ISBLANK('Raw Data'!A480), 0, IF(AND('Raw Data'!D480&lt;5, 'Raw Data'!E480&lt;5, 'Raw Data'!F480&lt;BB$2), 'Raw Data'!AL480, 0))</f>
        <v/>
      </c>
      <c r="AN485">
        <f>IF(ISBLANK('Raw Data'!A480), 0, IF(AND('Raw Data'!D480&lt;6, 'Raw Data'!E480&lt;6, 'Raw Data'!F480&lt;BB$2), 'Raw Data'!AO480, 0))</f>
        <v/>
      </c>
      <c r="AO485">
        <f>IF(ISBLANK('Raw Data'!A480), 0, IF(AND('Raw Data'!I480&lt;Analysis!$BC$2, 'Raw Data'!D480-'Raw Data'!E480&gt;1), 'Raw Data'!AW480, IF(AND('Raw Data'!J480&lt;Analysis!$BC$2, 'Raw Data'!E480-'Raw Data'!D480&gt;1), 'Raw Data'!AY480, 0)))</f>
        <v/>
      </c>
      <c r="AP485">
        <f>IF(ISBLANK('Raw Data'!A480), 0, IF(AND('Raw Data'!I480&lt;Analysis!$BC$2, 'Raw Data'!D480-'Raw Data'!E480&gt;2), 'Raw Data'!AZ480, IF(AND('Raw Data'!J480&lt;Analysis!$BC$2, 'Raw Data'!E480-'Raw Data'!D480&gt;2), 'Raw Data'!BB480, 0)))</f>
        <v/>
      </c>
      <c r="AQ485">
        <f>IF(ISBLANK('Raw Data'!A480), 0, IF(AND('Raw Data'!I480&lt;Analysis!$BC$2, 'Raw Data'!D480-'Raw Data'!E480&gt;3), 'Raw Data'!BC480, IF(AND('Raw Data'!J480&lt;Analysis!$BC$2, 'Raw Data'!E480-'Raw Data'!D480&gt;3), 'Raw Data'!BE480, 0)))</f>
        <v/>
      </c>
      <c r="AR485">
        <f>IF('Hidden Analysiss'!D481=1,IF(ABS('Raw Data'!E480-'Raw Data'!D480)&lt;2,'Raw Data'!AX480,0), 0)</f>
        <v/>
      </c>
      <c r="AS485">
        <f>IF('Hidden Analysiss'!D481=1,IF(ABS('Raw Data'!E480-'Raw Data'!D480)&lt;3,'Raw Data'!BA480,0), 0)</f>
        <v/>
      </c>
      <c r="AT485">
        <f>IF('Hidden Analysiss'!D481=1,IF(ABS('Raw Data'!E480-'Raw Data'!D480)&lt;4,'Raw Data'!BD480,0), 0)</f>
        <v/>
      </c>
      <c r="AU485">
        <f>IF(AND('Hidden Analysiss'!E481=1, ABS('Raw Data'!E480-'Raw Data'!D480)&lt;2), 'Raw Data'!AX480, 0)</f>
        <v/>
      </c>
      <c r="AV485">
        <f>IF(AND('Hidden Analysiss'!E481=1, ABS('Raw Data'!E480-'Raw Data'!D480)&lt;3), 'Raw Data'!BA480, 0)</f>
        <v/>
      </c>
      <c r="AW485">
        <f>IF(AND('Hidden Analysiss'!E481=1, ABS('Raw Data'!E480-'Raw Data'!D480)&lt;3), 'Raw Data'!BD480, 0)</f>
        <v/>
      </c>
    </row>
    <row r="486">
      <c r="A486" s="1">
        <f>'Raw Data'!A481</f>
        <v/>
      </c>
      <c r="B486">
        <f>IF('Raw Data'!E481&gt;'Raw Data'!D481, 'Raw Data'!J481, 0)</f>
        <v/>
      </c>
      <c r="C486">
        <f>IF('Raw Data'!D481&gt;'Raw Data'!E481, 'Raw Data'!I481, 0)</f>
        <v/>
      </c>
      <c r="D486">
        <f>SUM(G486:H486)</f>
        <v/>
      </c>
      <c r="E486">
        <f>IF(AND('Raw Data'!J481&lt;'Raw Data'!I481,'Raw Data'!E481&gt;'Raw Data'!D481,'Raw Data'!E481-'Raw Data'!D481&gt;3),'Raw Data'!N481,IF(AND('Raw Data'!I481&lt;'Raw Data'!J481,'Raw Data'!D481&gt;'Raw Data'!E481,'Raw Data'!D481-'Raw Data'!E481&gt;3),'Raw Data'!M481,0))</f>
        <v/>
      </c>
      <c r="F486">
        <f>IF(AND('Raw Data'!J481&lt;'Raw Data'!I481,'Raw Data'!E481&gt;'Raw Data'!D481,'Raw Data'!E481-'Raw Data'!D481&lt;4),'Raw Data'!L481,IF(AND('Raw Data'!I481&lt;'Raw Data'!J481,'Raw Data'!D481&gt;'Raw Data'!E481,'Raw Data'!D481-'Raw Data'!E481&lt;4),'Raw Data'!K481,0))</f>
        <v/>
      </c>
      <c r="G486">
        <f>IF(AND('Raw Data'!J481&lt;'Raw Data'!I481, 'Raw Data'!E481&gt;'Raw Data'!D481), 'Raw Data'!J481, 0)</f>
        <v/>
      </c>
      <c r="H486">
        <f>IF(AND('Raw Data'!J481&gt;'Raw Data'!I481, 'Raw Data'!E481&lt;'Raw Data'!D481), 'Raw Data'!I481, 0)</f>
        <v/>
      </c>
      <c r="I486">
        <f>SUM(J486:K486)</f>
        <v/>
      </c>
      <c r="J486">
        <f>IF(AND('Raw Data'!J481&gt;'Raw Data'!I481, 'Raw Data'!E481&gt;'Raw Data'!D481), 'Raw Data'!J481, 0)</f>
        <v/>
      </c>
      <c r="K486">
        <f>IF(AND('Raw Data'!I481&gt;'Raw Data'!J481, 'Raw Data'!D481&gt;'Raw Data'!E481), 'Raw Data'!I481, 0)</f>
        <v/>
      </c>
      <c r="L486">
        <f>IF('Raw Data'!E481-'Raw Data'!D481&gt;3, 'Raw Data'!N481, 0)</f>
        <v/>
      </c>
      <c r="M486">
        <f>IF('Raw Data'!D481-'Raw Data'!E481&gt;3, 'Raw Data'!M481, 0)</f>
        <v/>
      </c>
      <c r="N486">
        <f>IF(ISBLANK('Raw Data'!D481),0,IF(AND('Raw Data'!E481&gt;'Raw Data'!D481,'Raw Data'!E481-'Raw Data'!D481&gt;0,'Raw Data'!E481-'Raw Data'!D481&lt;4),'Raw Data'!L481, 0))</f>
        <v/>
      </c>
      <c r="O486">
        <f>IF(ISBLANK('Raw Data'!D481),0,IF(AND('Raw Data'!E481&gt;'Raw Data'!D481,'Raw Data'!E481-'Raw Data'!D481&gt;0,'Raw Data'!D481-'Raw Data'!E481&lt;4),'Raw Data'!K481, 0))</f>
        <v/>
      </c>
      <c r="P486">
        <f>IF('Raw Data'!E481-'Raw Data'!D481&gt;3, 'Raw Data'!N481, IF('Raw Data'!D481-'Raw Data'!E481&gt;3, 'Raw Data'!M481, 0))</f>
        <v/>
      </c>
      <c r="Q486">
        <f>IF(ISBLANK('Raw Data'!E481),0,IF(AND('Raw Data'!E481-'Raw Data'!D481&lt;4,'Raw Data'!E481-'Raw Data'!D481&gt;0),'Raw Data'!L481,IF(AND('Raw Data'!D481&gt;'Raw Data'!E481,'Raw Data'!D481-'Raw Data'!E481&gt;0),'Raw Data'!K481,0)))</f>
        <v/>
      </c>
      <c r="R486">
        <f>IF(ISBLANK('Raw Data'!K481),0,IFERROR(IF(MATCH(SMALL('Raw Data'!K481:N481,1),L486:O486,0),SMALL('Raw Data'!K481:N481,1)),0))</f>
        <v/>
      </c>
      <c r="S486">
        <f>IF(ISBLANK('Raw Data'!K481),0,IFERROR(IF(MATCH(SMALL('Raw Data'!K481:N481,2),L486:O486,0),SMALL('Raw Data'!K481:N481,2)),0))</f>
        <v/>
      </c>
      <c r="T486">
        <f>IF(ISBLANK('Raw Data'!K481),0,IFERROR(IF(MATCH(SMALL('Raw Data'!K481:N481,3),L486:O486,0),SMALL('Raw Data'!K481:N481,3)),0))</f>
        <v/>
      </c>
      <c r="U486">
        <f>IF(ISBLANK('Raw Data'!K481),0,IFERROR(IF(MATCH(SMALL('Raw Data'!K481:N481,4),L486:O486,0),SMALL('Raw Data'!K481:N481,4)),0))</f>
        <v/>
      </c>
      <c r="V486">
        <f>IF(AND('Raw Data'!D481&lt;3, 'Raw Data'!E481&lt;3, 'Raw Data'!A481&gt;0), 'Raw Data'!AF481, 0)</f>
        <v/>
      </c>
      <c r="W486">
        <f>IF(AND('Raw Data'!D481&lt;4, 'Raw Data'!E481&lt;4, 'Raw Data'!A481&gt;0), 'Raw Data'!AI481, 0)</f>
        <v/>
      </c>
      <c r="X486">
        <f>IF(AND('Raw Data'!D481&lt;5, 'Raw Data'!E481&lt;5, 'Raw Data'!A481&gt;0), 'Raw Data'!AL481, 0)</f>
        <v/>
      </c>
      <c r="Y486">
        <f>IF(AND('Raw Data'!D481&lt;6, 'Raw Data'!E481&lt;6, 'Raw Data'!A481&gt;0), 'Raw Data'!AO481, 0)</f>
        <v/>
      </c>
      <c r="Z486">
        <f>IF(ISBLANK('Raw Data'!D481), 0, IF('Raw Data'!D481-'Raw Data'!E481&gt;1, 'Raw Data'!AW481, 0))</f>
        <v/>
      </c>
      <c r="AA486">
        <f>IF(ISBLANK('Raw Data'!A481), 0, IF(ABS('Raw Data'!D481-'Raw Data'!E481)&lt;2, 'Raw Data'!AX481, 0))</f>
        <v/>
      </c>
      <c r="AB486">
        <f>IF(ISBLANK('Raw Data'!D481), 0, IF('Raw Data'!E481-'Raw Data'!D481&gt;1, 'Raw Data'!AY481, 0))</f>
        <v/>
      </c>
      <c r="AC486">
        <f>IF(ISBLANK('Raw Data'!D481), 0, IF('Raw Data'!D481-'Raw Data'!E481&gt;2, 'Raw Data'!AZ481, 0))</f>
        <v/>
      </c>
      <c r="AD486">
        <f>IF(ISBLANK('Raw Data'!A481), 0, IF(ABS('Raw Data'!D481-'Raw Data'!E481)&lt;3, 'Raw Data'!BA481, 0))</f>
        <v/>
      </c>
      <c r="AE486">
        <f>IF(ISBLANK('Raw Data'!D481), 0, IF('Raw Data'!E481-'Raw Data'!D481&gt;2, 'Raw Data'!BB481, 0))</f>
        <v/>
      </c>
      <c r="AF486">
        <f>IF(ISBLANK('Raw Data'!D481), 0, IF('Raw Data'!D481-'Raw Data'!E481&gt;3, 'Raw Data'!BC481, 0))</f>
        <v/>
      </c>
      <c r="AG486">
        <f>IF(ISBLANK('Raw Data'!A481), 0, IF(ABS('Raw Data'!D481-'Raw Data'!E481)&lt;4, 'Raw Data'!BD481, 0))</f>
        <v/>
      </c>
      <c r="AH486">
        <f>IF(ISBLANK('Raw Data'!D481), 0, IF('Raw Data'!E481-'Raw Data'!D481&gt;3, 'Raw Data'!BE481, 0))</f>
        <v/>
      </c>
      <c r="AI486">
        <f>IF(SUM('Raw Data'!D481:E481)&gt;'Raw Data'!F481, 'Raw Data'!G481, 0)</f>
        <v/>
      </c>
      <c r="AJ486">
        <f>IF(ISBLANK('Raw Data'!D481), 0, IF(SUM('Raw Data'!D481:E481)&lt;'Raw Data'!F481, 'Raw Data'!H481, 0))</f>
        <v/>
      </c>
      <c r="AK486">
        <f>IF(ISBLANK('Raw Data'!A481), 0, IF(AND('Raw Data'!D481&lt;3, 'Raw Data'!E481&lt;3, 'Raw Data'!F481&lt;BB$2), 'Raw Data'!AF481, 0))</f>
        <v/>
      </c>
      <c r="AL486">
        <f>IF(ISBLANK('Raw Data'!A481), 0, IF(AND('Raw Data'!D481&lt;4, 'Raw Data'!E481&lt;4, 'Raw Data'!F481&lt;BB$2), 'Raw Data'!AI481, 0))</f>
        <v/>
      </c>
      <c r="AM486">
        <f>IF(ISBLANK('Raw Data'!A481), 0, IF(AND('Raw Data'!D481&lt;5, 'Raw Data'!E481&lt;5, 'Raw Data'!F481&lt;BB$2), 'Raw Data'!AL481, 0))</f>
        <v/>
      </c>
      <c r="AN486">
        <f>IF(ISBLANK('Raw Data'!A481), 0, IF(AND('Raw Data'!D481&lt;6, 'Raw Data'!E481&lt;6, 'Raw Data'!F481&lt;BB$2), 'Raw Data'!AO481, 0))</f>
        <v/>
      </c>
      <c r="AO486">
        <f>IF(ISBLANK('Raw Data'!A481), 0, IF(AND('Raw Data'!I481&lt;Analysis!$BC$2, 'Raw Data'!D481-'Raw Data'!E481&gt;1), 'Raw Data'!AW481, IF(AND('Raw Data'!J481&lt;Analysis!$BC$2, 'Raw Data'!E481-'Raw Data'!D481&gt;1), 'Raw Data'!AY481, 0)))</f>
        <v/>
      </c>
      <c r="AP486">
        <f>IF(ISBLANK('Raw Data'!A481), 0, IF(AND('Raw Data'!I481&lt;Analysis!$BC$2, 'Raw Data'!D481-'Raw Data'!E481&gt;2), 'Raw Data'!AZ481, IF(AND('Raw Data'!J481&lt;Analysis!$BC$2, 'Raw Data'!E481-'Raw Data'!D481&gt;2), 'Raw Data'!BB481, 0)))</f>
        <v/>
      </c>
      <c r="AQ486">
        <f>IF(ISBLANK('Raw Data'!A481), 0, IF(AND('Raw Data'!I481&lt;Analysis!$BC$2, 'Raw Data'!D481-'Raw Data'!E481&gt;3), 'Raw Data'!BC481, IF(AND('Raw Data'!J481&lt;Analysis!$BC$2, 'Raw Data'!E481-'Raw Data'!D481&gt;3), 'Raw Data'!BE481, 0)))</f>
        <v/>
      </c>
      <c r="AR486">
        <f>IF('Hidden Analysiss'!D482=1,IF(ABS('Raw Data'!E481-'Raw Data'!D481)&lt;2,'Raw Data'!AX481,0), 0)</f>
        <v/>
      </c>
      <c r="AS486">
        <f>IF('Hidden Analysiss'!D482=1,IF(ABS('Raw Data'!E481-'Raw Data'!D481)&lt;3,'Raw Data'!BA481,0), 0)</f>
        <v/>
      </c>
      <c r="AT486">
        <f>IF('Hidden Analysiss'!D482=1,IF(ABS('Raw Data'!E481-'Raw Data'!D481)&lt;4,'Raw Data'!BD481,0), 0)</f>
        <v/>
      </c>
      <c r="AU486">
        <f>IF(AND('Hidden Analysiss'!E482=1, ABS('Raw Data'!E481-'Raw Data'!D481)&lt;2), 'Raw Data'!AX481, 0)</f>
        <v/>
      </c>
      <c r="AV486">
        <f>IF(AND('Hidden Analysiss'!E482=1, ABS('Raw Data'!E481-'Raw Data'!D481)&lt;3), 'Raw Data'!BA481, 0)</f>
        <v/>
      </c>
      <c r="AW486">
        <f>IF(AND('Hidden Analysiss'!E482=1, ABS('Raw Data'!E481-'Raw Data'!D481)&lt;3), 'Raw Data'!BD481, 0)</f>
        <v/>
      </c>
    </row>
    <row r="487">
      <c r="A487" s="1">
        <f>'Raw Data'!A482</f>
        <v/>
      </c>
      <c r="B487">
        <f>IF('Raw Data'!E482&gt;'Raw Data'!D482, 'Raw Data'!J482, 0)</f>
        <v/>
      </c>
      <c r="C487">
        <f>IF('Raw Data'!D482&gt;'Raw Data'!E482, 'Raw Data'!I482, 0)</f>
        <v/>
      </c>
      <c r="D487">
        <f>SUM(G487:H487)</f>
        <v/>
      </c>
      <c r="E487">
        <f>IF(AND('Raw Data'!J482&lt;'Raw Data'!I482,'Raw Data'!E482&gt;'Raw Data'!D482,'Raw Data'!E482-'Raw Data'!D482&gt;3),'Raw Data'!N482,IF(AND('Raw Data'!I482&lt;'Raw Data'!J482,'Raw Data'!D482&gt;'Raw Data'!E482,'Raw Data'!D482-'Raw Data'!E482&gt;3),'Raw Data'!M482,0))</f>
        <v/>
      </c>
      <c r="F487">
        <f>IF(AND('Raw Data'!J482&lt;'Raw Data'!I482,'Raw Data'!E482&gt;'Raw Data'!D482,'Raw Data'!E482-'Raw Data'!D482&lt;4),'Raw Data'!L482,IF(AND('Raw Data'!I482&lt;'Raw Data'!J482,'Raw Data'!D482&gt;'Raw Data'!E482,'Raw Data'!D482-'Raw Data'!E482&lt;4),'Raw Data'!K482,0))</f>
        <v/>
      </c>
      <c r="G487">
        <f>IF(AND('Raw Data'!J482&lt;'Raw Data'!I482, 'Raw Data'!E482&gt;'Raw Data'!D482), 'Raw Data'!J482, 0)</f>
        <v/>
      </c>
      <c r="H487">
        <f>IF(AND('Raw Data'!J482&gt;'Raw Data'!I482, 'Raw Data'!E482&lt;'Raw Data'!D482), 'Raw Data'!I482, 0)</f>
        <v/>
      </c>
      <c r="I487">
        <f>SUM(J487:K487)</f>
        <v/>
      </c>
      <c r="J487">
        <f>IF(AND('Raw Data'!J482&gt;'Raw Data'!I482, 'Raw Data'!E482&gt;'Raw Data'!D482), 'Raw Data'!J482, 0)</f>
        <v/>
      </c>
      <c r="K487">
        <f>IF(AND('Raw Data'!I482&gt;'Raw Data'!J482, 'Raw Data'!D482&gt;'Raw Data'!E482), 'Raw Data'!I482, 0)</f>
        <v/>
      </c>
      <c r="L487">
        <f>IF('Raw Data'!E482-'Raw Data'!D482&gt;3, 'Raw Data'!N482, 0)</f>
        <v/>
      </c>
      <c r="M487">
        <f>IF('Raw Data'!D482-'Raw Data'!E482&gt;3, 'Raw Data'!M482, 0)</f>
        <v/>
      </c>
      <c r="N487">
        <f>IF(ISBLANK('Raw Data'!D482),0,IF(AND('Raw Data'!E482&gt;'Raw Data'!D482,'Raw Data'!E482-'Raw Data'!D482&gt;0,'Raw Data'!E482-'Raw Data'!D482&lt;4),'Raw Data'!L482, 0))</f>
        <v/>
      </c>
      <c r="O487">
        <f>IF(ISBLANK('Raw Data'!D482),0,IF(AND('Raw Data'!E482&gt;'Raw Data'!D482,'Raw Data'!E482-'Raw Data'!D482&gt;0,'Raw Data'!D482-'Raw Data'!E482&lt;4),'Raw Data'!K482, 0))</f>
        <v/>
      </c>
      <c r="P487">
        <f>IF('Raw Data'!E482-'Raw Data'!D482&gt;3, 'Raw Data'!N482, IF('Raw Data'!D482-'Raw Data'!E482&gt;3, 'Raw Data'!M482, 0))</f>
        <v/>
      </c>
      <c r="Q487">
        <f>IF(ISBLANK('Raw Data'!E482),0,IF(AND('Raw Data'!E482-'Raw Data'!D482&lt;4,'Raw Data'!E482-'Raw Data'!D482&gt;0),'Raw Data'!L482,IF(AND('Raw Data'!D482&gt;'Raw Data'!E482,'Raw Data'!D482-'Raw Data'!E482&gt;0),'Raw Data'!K482,0)))</f>
        <v/>
      </c>
      <c r="R487">
        <f>IF(ISBLANK('Raw Data'!K482),0,IFERROR(IF(MATCH(SMALL('Raw Data'!K482:N482,1),L487:O487,0),SMALL('Raw Data'!K482:N482,1)),0))</f>
        <v/>
      </c>
      <c r="S487">
        <f>IF(ISBLANK('Raw Data'!K482),0,IFERROR(IF(MATCH(SMALL('Raw Data'!K482:N482,2),L487:O487,0),SMALL('Raw Data'!K482:N482,2)),0))</f>
        <v/>
      </c>
      <c r="T487">
        <f>IF(ISBLANK('Raw Data'!K482),0,IFERROR(IF(MATCH(SMALL('Raw Data'!K482:N482,3),L487:O487,0),SMALL('Raw Data'!K482:N482,3)),0))</f>
        <v/>
      </c>
      <c r="U487">
        <f>IF(ISBLANK('Raw Data'!K482),0,IFERROR(IF(MATCH(SMALL('Raw Data'!K482:N482,4),L487:O487,0),SMALL('Raw Data'!K482:N482,4)),0))</f>
        <v/>
      </c>
      <c r="V487">
        <f>IF(AND('Raw Data'!D482&lt;3, 'Raw Data'!E482&lt;3, 'Raw Data'!A482&gt;0), 'Raw Data'!AF482, 0)</f>
        <v/>
      </c>
      <c r="W487">
        <f>IF(AND('Raw Data'!D482&lt;4, 'Raw Data'!E482&lt;4, 'Raw Data'!A482&gt;0), 'Raw Data'!AI482, 0)</f>
        <v/>
      </c>
      <c r="X487">
        <f>IF(AND('Raw Data'!D482&lt;5, 'Raw Data'!E482&lt;5, 'Raw Data'!A482&gt;0), 'Raw Data'!AL482, 0)</f>
        <v/>
      </c>
      <c r="Y487">
        <f>IF(AND('Raw Data'!D482&lt;6, 'Raw Data'!E482&lt;6, 'Raw Data'!A482&gt;0), 'Raw Data'!AO482, 0)</f>
        <v/>
      </c>
      <c r="Z487">
        <f>IF(ISBLANK('Raw Data'!D482), 0, IF('Raw Data'!D482-'Raw Data'!E482&gt;1, 'Raw Data'!AW482, 0))</f>
        <v/>
      </c>
      <c r="AA487">
        <f>IF(ISBLANK('Raw Data'!A482), 0, IF(ABS('Raw Data'!D482-'Raw Data'!E482)&lt;2, 'Raw Data'!AX482, 0))</f>
        <v/>
      </c>
      <c r="AB487">
        <f>IF(ISBLANK('Raw Data'!D482), 0, IF('Raw Data'!E482-'Raw Data'!D482&gt;1, 'Raw Data'!AY482, 0))</f>
        <v/>
      </c>
      <c r="AC487">
        <f>IF(ISBLANK('Raw Data'!D482), 0, IF('Raw Data'!D482-'Raw Data'!E482&gt;2, 'Raw Data'!AZ482, 0))</f>
        <v/>
      </c>
      <c r="AD487">
        <f>IF(ISBLANK('Raw Data'!A482), 0, IF(ABS('Raw Data'!D482-'Raw Data'!E482)&lt;3, 'Raw Data'!BA482, 0))</f>
        <v/>
      </c>
      <c r="AE487">
        <f>IF(ISBLANK('Raw Data'!D482), 0, IF('Raw Data'!E482-'Raw Data'!D482&gt;2, 'Raw Data'!BB482, 0))</f>
        <v/>
      </c>
      <c r="AF487">
        <f>IF(ISBLANK('Raw Data'!D482), 0, IF('Raw Data'!D482-'Raw Data'!E482&gt;3, 'Raw Data'!BC482, 0))</f>
        <v/>
      </c>
      <c r="AG487">
        <f>IF(ISBLANK('Raw Data'!A482), 0, IF(ABS('Raw Data'!D482-'Raw Data'!E482)&lt;4, 'Raw Data'!BD482, 0))</f>
        <v/>
      </c>
      <c r="AH487">
        <f>IF(ISBLANK('Raw Data'!D482), 0, IF('Raw Data'!E482-'Raw Data'!D482&gt;3, 'Raw Data'!BE482, 0))</f>
        <v/>
      </c>
      <c r="AI487">
        <f>IF(SUM('Raw Data'!D482:E482)&gt;'Raw Data'!F482, 'Raw Data'!G482, 0)</f>
        <v/>
      </c>
      <c r="AJ487">
        <f>IF(ISBLANK('Raw Data'!D482), 0, IF(SUM('Raw Data'!D482:E482)&lt;'Raw Data'!F482, 'Raw Data'!H482, 0))</f>
        <v/>
      </c>
      <c r="AK487">
        <f>IF(ISBLANK('Raw Data'!A482), 0, IF(AND('Raw Data'!D482&lt;3, 'Raw Data'!E482&lt;3, 'Raw Data'!F482&lt;BB$2), 'Raw Data'!AF482, 0))</f>
        <v/>
      </c>
      <c r="AL487">
        <f>IF(ISBLANK('Raw Data'!A482), 0, IF(AND('Raw Data'!D482&lt;4, 'Raw Data'!E482&lt;4, 'Raw Data'!F482&lt;BB$2), 'Raw Data'!AI482, 0))</f>
        <v/>
      </c>
      <c r="AM487">
        <f>IF(ISBLANK('Raw Data'!A482), 0, IF(AND('Raw Data'!D482&lt;5, 'Raw Data'!E482&lt;5, 'Raw Data'!F482&lt;BB$2), 'Raw Data'!AL482, 0))</f>
        <v/>
      </c>
      <c r="AN487">
        <f>IF(ISBLANK('Raw Data'!A482), 0, IF(AND('Raw Data'!D482&lt;6, 'Raw Data'!E482&lt;6, 'Raw Data'!F482&lt;BB$2), 'Raw Data'!AO482, 0))</f>
        <v/>
      </c>
      <c r="AO487">
        <f>IF(ISBLANK('Raw Data'!A482), 0, IF(AND('Raw Data'!I482&lt;Analysis!$BC$2, 'Raw Data'!D482-'Raw Data'!E482&gt;1), 'Raw Data'!AW482, IF(AND('Raw Data'!J482&lt;Analysis!$BC$2, 'Raw Data'!E482-'Raw Data'!D482&gt;1), 'Raw Data'!AY482, 0)))</f>
        <v/>
      </c>
      <c r="AP487">
        <f>IF(ISBLANK('Raw Data'!A482), 0, IF(AND('Raw Data'!I482&lt;Analysis!$BC$2, 'Raw Data'!D482-'Raw Data'!E482&gt;2), 'Raw Data'!AZ482, IF(AND('Raw Data'!J482&lt;Analysis!$BC$2, 'Raw Data'!E482-'Raw Data'!D482&gt;2), 'Raw Data'!BB482, 0)))</f>
        <v/>
      </c>
      <c r="AQ487">
        <f>IF(ISBLANK('Raw Data'!A482), 0, IF(AND('Raw Data'!I482&lt;Analysis!$BC$2, 'Raw Data'!D482-'Raw Data'!E482&gt;3), 'Raw Data'!BC482, IF(AND('Raw Data'!J482&lt;Analysis!$BC$2, 'Raw Data'!E482-'Raw Data'!D482&gt;3), 'Raw Data'!BE482, 0)))</f>
        <v/>
      </c>
      <c r="AR487">
        <f>IF('Hidden Analysiss'!D483=1,IF(ABS('Raw Data'!E482-'Raw Data'!D482)&lt;2,'Raw Data'!AX482,0), 0)</f>
        <v/>
      </c>
      <c r="AS487">
        <f>IF('Hidden Analysiss'!D483=1,IF(ABS('Raw Data'!E482-'Raw Data'!D482)&lt;3,'Raw Data'!BA482,0), 0)</f>
        <v/>
      </c>
      <c r="AT487">
        <f>IF('Hidden Analysiss'!D483=1,IF(ABS('Raw Data'!E482-'Raw Data'!D482)&lt;4,'Raw Data'!BD482,0), 0)</f>
        <v/>
      </c>
      <c r="AU487">
        <f>IF(AND('Hidden Analysiss'!E483=1, ABS('Raw Data'!E482-'Raw Data'!D482)&lt;2), 'Raw Data'!AX482, 0)</f>
        <v/>
      </c>
      <c r="AV487">
        <f>IF(AND('Hidden Analysiss'!E483=1, ABS('Raw Data'!E482-'Raw Data'!D482)&lt;3), 'Raw Data'!BA482, 0)</f>
        <v/>
      </c>
      <c r="AW487">
        <f>IF(AND('Hidden Analysiss'!E483=1, ABS('Raw Data'!E482-'Raw Data'!D482)&lt;3), 'Raw Data'!BD482, 0)</f>
        <v/>
      </c>
    </row>
    <row r="488">
      <c r="A488" s="1">
        <f>'Raw Data'!A483</f>
        <v/>
      </c>
      <c r="B488">
        <f>IF('Raw Data'!E483&gt;'Raw Data'!D483, 'Raw Data'!J483, 0)</f>
        <v/>
      </c>
      <c r="C488">
        <f>IF('Raw Data'!D483&gt;'Raw Data'!E483, 'Raw Data'!I483, 0)</f>
        <v/>
      </c>
      <c r="D488">
        <f>SUM(G488:H488)</f>
        <v/>
      </c>
      <c r="E488">
        <f>IF(AND('Raw Data'!J483&lt;'Raw Data'!I483,'Raw Data'!E483&gt;'Raw Data'!D483,'Raw Data'!E483-'Raw Data'!D483&gt;3),'Raw Data'!N483,IF(AND('Raw Data'!I483&lt;'Raw Data'!J483,'Raw Data'!D483&gt;'Raw Data'!E483,'Raw Data'!D483-'Raw Data'!E483&gt;3),'Raw Data'!M483,0))</f>
        <v/>
      </c>
      <c r="F488">
        <f>IF(AND('Raw Data'!J483&lt;'Raw Data'!I483,'Raw Data'!E483&gt;'Raw Data'!D483,'Raw Data'!E483-'Raw Data'!D483&lt;4),'Raw Data'!L483,IF(AND('Raw Data'!I483&lt;'Raw Data'!J483,'Raw Data'!D483&gt;'Raw Data'!E483,'Raw Data'!D483-'Raw Data'!E483&lt;4),'Raw Data'!K483,0))</f>
        <v/>
      </c>
      <c r="G488">
        <f>IF(AND('Raw Data'!J483&lt;'Raw Data'!I483, 'Raw Data'!E483&gt;'Raw Data'!D483), 'Raw Data'!J483, 0)</f>
        <v/>
      </c>
      <c r="H488">
        <f>IF(AND('Raw Data'!J483&gt;'Raw Data'!I483, 'Raw Data'!E483&lt;'Raw Data'!D483), 'Raw Data'!I483, 0)</f>
        <v/>
      </c>
      <c r="I488">
        <f>SUM(J488:K488)</f>
        <v/>
      </c>
      <c r="J488">
        <f>IF(AND('Raw Data'!J483&gt;'Raw Data'!I483, 'Raw Data'!E483&gt;'Raw Data'!D483), 'Raw Data'!J483, 0)</f>
        <v/>
      </c>
      <c r="K488">
        <f>IF(AND('Raw Data'!I483&gt;'Raw Data'!J483, 'Raw Data'!D483&gt;'Raw Data'!E483), 'Raw Data'!I483, 0)</f>
        <v/>
      </c>
      <c r="L488">
        <f>IF('Raw Data'!E483-'Raw Data'!D483&gt;3, 'Raw Data'!N483, 0)</f>
        <v/>
      </c>
      <c r="M488">
        <f>IF('Raw Data'!D483-'Raw Data'!E483&gt;3, 'Raw Data'!M483, 0)</f>
        <v/>
      </c>
      <c r="N488">
        <f>IF(ISBLANK('Raw Data'!D483),0,IF(AND('Raw Data'!E483&gt;'Raw Data'!D483,'Raw Data'!E483-'Raw Data'!D483&gt;0,'Raw Data'!E483-'Raw Data'!D483&lt;4),'Raw Data'!L483, 0))</f>
        <v/>
      </c>
      <c r="O488">
        <f>IF(ISBLANK('Raw Data'!D483),0,IF(AND('Raw Data'!E483&gt;'Raw Data'!D483,'Raw Data'!E483-'Raw Data'!D483&gt;0,'Raw Data'!D483-'Raw Data'!E483&lt;4),'Raw Data'!K483, 0))</f>
        <v/>
      </c>
      <c r="P488">
        <f>IF('Raw Data'!E483-'Raw Data'!D483&gt;3, 'Raw Data'!N483, IF('Raw Data'!D483-'Raw Data'!E483&gt;3, 'Raw Data'!M483, 0))</f>
        <v/>
      </c>
      <c r="Q488">
        <f>IF(ISBLANK('Raw Data'!E483),0,IF(AND('Raw Data'!E483-'Raw Data'!D483&lt;4,'Raw Data'!E483-'Raw Data'!D483&gt;0),'Raw Data'!L483,IF(AND('Raw Data'!D483&gt;'Raw Data'!E483,'Raw Data'!D483-'Raw Data'!E483&gt;0),'Raw Data'!K483,0)))</f>
        <v/>
      </c>
      <c r="R488">
        <f>IF(ISBLANK('Raw Data'!K483),0,IFERROR(IF(MATCH(SMALL('Raw Data'!K483:N483,1),L488:O488,0),SMALL('Raw Data'!K483:N483,1)),0))</f>
        <v/>
      </c>
      <c r="S488">
        <f>IF(ISBLANK('Raw Data'!K483),0,IFERROR(IF(MATCH(SMALL('Raw Data'!K483:N483,2),L488:O488,0),SMALL('Raw Data'!K483:N483,2)),0))</f>
        <v/>
      </c>
      <c r="T488">
        <f>IF(ISBLANK('Raw Data'!K483),0,IFERROR(IF(MATCH(SMALL('Raw Data'!K483:N483,3),L488:O488,0),SMALL('Raw Data'!K483:N483,3)),0))</f>
        <v/>
      </c>
      <c r="U488">
        <f>IF(ISBLANK('Raw Data'!K483),0,IFERROR(IF(MATCH(SMALL('Raw Data'!K483:N483,4),L488:O488,0),SMALL('Raw Data'!K483:N483,4)),0))</f>
        <v/>
      </c>
      <c r="V488">
        <f>IF(AND('Raw Data'!D483&lt;3, 'Raw Data'!E483&lt;3, 'Raw Data'!A483&gt;0), 'Raw Data'!AF483, 0)</f>
        <v/>
      </c>
      <c r="W488">
        <f>IF(AND('Raw Data'!D483&lt;4, 'Raw Data'!E483&lt;4, 'Raw Data'!A483&gt;0), 'Raw Data'!AI483, 0)</f>
        <v/>
      </c>
      <c r="X488">
        <f>IF(AND('Raw Data'!D483&lt;5, 'Raw Data'!E483&lt;5, 'Raw Data'!A483&gt;0), 'Raw Data'!AL483, 0)</f>
        <v/>
      </c>
      <c r="Y488">
        <f>IF(AND('Raw Data'!D483&lt;6, 'Raw Data'!E483&lt;6, 'Raw Data'!A483&gt;0), 'Raw Data'!AO483, 0)</f>
        <v/>
      </c>
      <c r="Z488">
        <f>IF(ISBLANK('Raw Data'!D483), 0, IF('Raw Data'!D483-'Raw Data'!E483&gt;1, 'Raw Data'!AW483, 0))</f>
        <v/>
      </c>
      <c r="AA488">
        <f>IF(ISBLANK('Raw Data'!A483), 0, IF(ABS('Raw Data'!D483-'Raw Data'!E483)&lt;2, 'Raw Data'!AX483, 0))</f>
        <v/>
      </c>
      <c r="AB488">
        <f>IF(ISBLANK('Raw Data'!D483), 0, IF('Raw Data'!E483-'Raw Data'!D483&gt;1, 'Raw Data'!AY483, 0))</f>
        <v/>
      </c>
      <c r="AC488">
        <f>IF(ISBLANK('Raw Data'!D483), 0, IF('Raw Data'!D483-'Raw Data'!E483&gt;2, 'Raw Data'!AZ483, 0))</f>
        <v/>
      </c>
      <c r="AD488">
        <f>IF(ISBLANK('Raw Data'!A483), 0, IF(ABS('Raw Data'!D483-'Raw Data'!E483)&lt;3, 'Raw Data'!BA483, 0))</f>
        <v/>
      </c>
      <c r="AE488">
        <f>IF(ISBLANK('Raw Data'!D483), 0, IF('Raw Data'!E483-'Raw Data'!D483&gt;2, 'Raw Data'!BB483, 0))</f>
        <v/>
      </c>
      <c r="AF488">
        <f>IF(ISBLANK('Raw Data'!D483), 0, IF('Raw Data'!D483-'Raw Data'!E483&gt;3, 'Raw Data'!BC483, 0))</f>
        <v/>
      </c>
      <c r="AG488">
        <f>IF(ISBLANK('Raw Data'!A483), 0, IF(ABS('Raw Data'!D483-'Raw Data'!E483)&lt;4, 'Raw Data'!BD483, 0))</f>
        <v/>
      </c>
      <c r="AH488">
        <f>IF(ISBLANK('Raw Data'!D483), 0, IF('Raw Data'!E483-'Raw Data'!D483&gt;3, 'Raw Data'!BE483, 0))</f>
        <v/>
      </c>
      <c r="AI488">
        <f>IF(SUM('Raw Data'!D483:E483)&gt;'Raw Data'!F483, 'Raw Data'!G483, 0)</f>
        <v/>
      </c>
      <c r="AJ488">
        <f>IF(ISBLANK('Raw Data'!D483), 0, IF(SUM('Raw Data'!D483:E483)&lt;'Raw Data'!F483, 'Raw Data'!H483, 0))</f>
        <v/>
      </c>
      <c r="AK488">
        <f>IF(ISBLANK('Raw Data'!A483), 0, IF(AND('Raw Data'!D483&lt;3, 'Raw Data'!E483&lt;3, 'Raw Data'!F483&lt;BB$2), 'Raw Data'!AF483, 0))</f>
        <v/>
      </c>
      <c r="AL488">
        <f>IF(ISBLANK('Raw Data'!A483), 0, IF(AND('Raw Data'!D483&lt;4, 'Raw Data'!E483&lt;4, 'Raw Data'!F483&lt;BB$2), 'Raw Data'!AI483, 0))</f>
        <v/>
      </c>
      <c r="AM488">
        <f>IF(ISBLANK('Raw Data'!A483), 0, IF(AND('Raw Data'!D483&lt;5, 'Raw Data'!E483&lt;5, 'Raw Data'!F483&lt;BB$2), 'Raw Data'!AL483, 0))</f>
        <v/>
      </c>
      <c r="AN488">
        <f>IF(ISBLANK('Raw Data'!A483), 0, IF(AND('Raw Data'!D483&lt;6, 'Raw Data'!E483&lt;6, 'Raw Data'!F483&lt;BB$2), 'Raw Data'!AO483, 0))</f>
        <v/>
      </c>
      <c r="AO488">
        <f>IF(ISBLANK('Raw Data'!A483), 0, IF(AND('Raw Data'!I483&lt;Analysis!$BC$2, 'Raw Data'!D483-'Raw Data'!E483&gt;1), 'Raw Data'!AW483, IF(AND('Raw Data'!J483&lt;Analysis!$BC$2, 'Raw Data'!E483-'Raw Data'!D483&gt;1), 'Raw Data'!AY483, 0)))</f>
        <v/>
      </c>
      <c r="AP488">
        <f>IF(ISBLANK('Raw Data'!A483), 0, IF(AND('Raw Data'!I483&lt;Analysis!$BC$2, 'Raw Data'!D483-'Raw Data'!E483&gt;2), 'Raw Data'!AZ483, IF(AND('Raw Data'!J483&lt;Analysis!$BC$2, 'Raw Data'!E483-'Raw Data'!D483&gt;2), 'Raw Data'!BB483, 0)))</f>
        <v/>
      </c>
      <c r="AQ488">
        <f>IF(ISBLANK('Raw Data'!A483), 0, IF(AND('Raw Data'!I483&lt;Analysis!$BC$2, 'Raw Data'!D483-'Raw Data'!E483&gt;3), 'Raw Data'!BC483, IF(AND('Raw Data'!J483&lt;Analysis!$BC$2, 'Raw Data'!E483-'Raw Data'!D483&gt;3), 'Raw Data'!BE483, 0)))</f>
        <v/>
      </c>
      <c r="AR488">
        <f>IF('Hidden Analysiss'!D484=1,IF(ABS('Raw Data'!E483-'Raw Data'!D483)&lt;2,'Raw Data'!AX483,0), 0)</f>
        <v/>
      </c>
      <c r="AS488">
        <f>IF('Hidden Analysiss'!D484=1,IF(ABS('Raw Data'!E483-'Raw Data'!D483)&lt;3,'Raw Data'!BA483,0), 0)</f>
        <v/>
      </c>
      <c r="AT488">
        <f>IF('Hidden Analysiss'!D484=1,IF(ABS('Raw Data'!E483-'Raw Data'!D483)&lt;4,'Raw Data'!BD483,0), 0)</f>
        <v/>
      </c>
      <c r="AU488">
        <f>IF(AND('Hidden Analysiss'!E484=1, ABS('Raw Data'!E483-'Raw Data'!D483)&lt;2), 'Raw Data'!AX483, 0)</f>
        <v/>
      </c>
      <c r="AV488">
        <f>IF(AND('Hidden Analysiss'!E484=1, ABS('Raw Data'!E483-'Raw Data'!D483)&lt;3), 'Raw Data'!BA483, 0)</f>
        <v/>
      </c>
      <c r="AW488">
        <f>IF(AND('Hidden Analysiss'!E484=1, ABS('Raw Data'!E483-'Raw Data'!D483)&lt;3), 'Raw Data'!BD483, 0)</f>
        <v/>
      </c>
    </row>
    <row r="489">
      <c r="A489" s="1">
        <f>'Raw Data'!A484</f>
        <v/>
      </c>
      <c r="B489">
        <f>IF('Raw Data'!E484&gt;'Raw Data'!D484, 'Raw Data'!J484, 0)</f>
        <v/>
      </c>
      <c r="C489">
        <f>IF('Raw Data'!D484&gt;'Raw Data'!E484, 'Raw Data'!I484, 0)</f>
        <v/>
      </c>
      <c r="D489">
        <f>SUM(G489:H489)</f>
        <v/>
      </c>
      <c r="E489">
        <f>IF(AND('Raw Data'!J484&lt;'Raw Data'!I484,'Raw Data'!E484&gt;'Raw Data'!D484,'Raw Data'!E484-'Raw Data'!D484&gt;3),'Raw Data'!N484,IF(AND('Raw Data'!I484&lt;'Raw Data'!J484,'Raw Data'!D484&gt;'Raw Data'!E484,'Raw Data'!D484-'Raw Data'!E484&gt;3),'Raw Data'!M484,0))</f>
        <v/>
      </c>
      <c r="F489">
        <f>IF(AND('Raw Data'!J484&lt;'Raw Data'!I484,'Raw Data'!E484&gt;'Raw Data'!D484,'Raw Data'!E484-'Raw Data'!D484&lt;4),'Raw Data'!L484,IF(AND('Raw Data'!I484&lt;'Raw Data'!J484,'Raw Data'!D484&gt;'Raw Data'!E484,'Raw Data'!D484-'Raw Data'!E484&lt;4),'Raw Data'!K484,0))</f>
        <v/>
      </c>
      <c r="G489">
        <f>IF(AND('Raw Data'!J484&lt;'Raw Data'!I484, 'Raw Data'!E484&gt;'Raw Data'!D484), 'Raw Data'!J484, 0)</f>
        <v/>
      </c>
      <c r="H489">
        <f>IF(AND('Raw Data'!J484&gt;'Raw Data'!I484, 'Raw Data'!E484&lt;'Raw Data'!D484), 'Raw Data'!I484, 0)</f>
        <v/>
      </c>
      <c r="I489">
        <f>SUM(J489:K489)</f>
        <v/>
      </c>
      <c r="J489">
        <f>IF(AND('Raw Data'!J484&gt;'Raw Data'!I484, 'Raw Data'!E484&gt;'Raw Data'!D484), 'Raw Data'!J484, 0)</f>
        <v/>
      </c>
      <c r="K489">
        <f>IF(AND('Raw Data'!I484&gt;'Raw Data'!J484, 'Raw Data'!D484&gt;'Raw Data'!E484), 'Raw Data'!I484, 0)</f>
        <v/>
      </c>
      <c r="L489">
        <f>IF('Raw Data'!E484-'Raw Data'!D484&gt;3, 'Raw Data'!N484, 0)</f>
        <v/>
      </c>
      <c r="M489">
        <f>IF('Raw Data'!D484-'Raw Data'!E484&gt;3, 'Raw Data'!M484, 0)</f>
        <v/>
      </c>
      <c r="N489">
        <f>IF(ISBLANK('Raw Data'!D484),0,IF(AND('Raw Data'!E484&gt;'Raw Data'!D484,'Raw Data'!E484-'Raw Data'!D484&gt;0,'Raw Data'!E484-'Raw Data'!D484&lt;4),'Raw Data'!L484, 0))</f>
        <v/>
      </c>
      <c r="O489">
        <f>IF(ISBLANK('Raw Data'!D484),0,IF(AND('Raw Data'!E484&gt;'Raw Data'!D484,'Raw Data'!E484-'Raw Data'!D484&gt;0,'Raw Data'!D484-'Raw Data'!E484&lt;4),'Raw Data'!K484, 0))</f>
        <v/>
      </c>
      <c r="P489">
        <f>IF('Raw Data'!E484-'Raw Data'!D484&gt;3, 'Raw Data'!N484, IF('Raw Data'!D484-'Raw Data'!E484&gt;3, 'Raw Data'!M484, 0))</f>
        <v/>
      </c>
      <c r="Q489">
        <f>IF(ISBLANK('Raw Data'!E484),0,IF(AND('Raw Data'!E484-'Raw Data'!D484&lt;4,'Raw Data'!E484-'Raw Data'!D484&gt;0),'Raw Data'!L484,IF(AND('Raw Data'!D484&gt;'Raw Data'!E484,'Raw Data'!D484-'Raw Data'!E484&gt;0),'Raw Data'!K484,0)))</f>
        <v/>
      </c>
      <c r="R489">
        <f>IF(ISBLANK('Raw Data'!K484),0,IFERROR(IF(MATCH(SMALL('Raw Data'!K484:N484,1),L489:O489,0),SMALL('Raw Data'!K484:N484,1)),0))</f>
        <v/>
      </c>
      <c r="S489">
        <f>IF(ISBLANK('Raw Data'!K484),0,IFERROR(IF(MATCH(SMALL('Raw Data'!K484:N484,2),L489:O489,0),SMALL('Raw Data'!K484:N484,2)),0))</f>
        <v/>
      </c>
      <c r="T489">
        <f>IF(ISBLANK('Raw Data'!K484),0,IFERROR(IF(MATCH(SMALL('Raw Data'!K484:N484,3),L489:O489,0),SMALL('Raw Data'!K484:N484,3)),0))</f>
        <v/>
      </c>
      <c r="U489">
        <f>IF(ISBLANK('Raw Data'!K484),0,IFERROR(IF(MATCH(SMALL('Raw Data'!K484:N484,4),L489:O489,0),SMALL('Raw Data'!K484:N484,4)),0))</f>
        <v/>
      </c>
      <c r="V489">
        <f>IF(AND('Raw Data'!D484&lt;3, 'Raw Data'!E484&lt;3, 'Raw Data'!A484&gt;0), 'Raw Data'!AF484, 0)</f>
        <v/>
      </c>
      <c r="W489">
        <f>IF(AND('Raw Data'!D484&lt;4, 'Raw Data'!E484&lt;4, 'Raw Data'!A484&gt;0), 'Raw Data'!AI484, 0)</f>
        <v/>
      </c>
      <c r="X489">
        <f>IF(AND('Raw Data'!D484&lt;5, 'Raw Data'!E484&lt;5, 'Raw Data'!A484&gt;0), 'Raw Data'!AL484, 0)</f>
        <v/>
      </c>
      <c r="Y489">
        <f>IF(AND('Raw Data'!D484&lt;6, 'Raw Data'!E484&lt;6, 'Raw Data'!A484&gt;0), 'Raw Data'!AO484, 0)</f>
        <v/>
      </c>
      <c r="Z489">
        <f>IF(ISBLANK('Raw Data'!D484), 0, IF('Raw Data'!D484-'Raw Data'!E484&gt;1, 'Raw Data'!AW484, 0))</f>
        <v/>
      </c>
      <c r="AA489">
        <f>IF(ISBLANK('Raw Data'!A484), 0, IF(ABS('Raw Data'!D484-'Raw Data'!E484)&lt;2, 'Raw Data'!AX484, 0))</f>
        <v/>
      </c>
      <c r="AB489">
        <f>IF(ISBLANK('Raw Data'!D484), 0, IF('Raw Data'!E484-'Raw Data'!D484&gt;1, 'Raw Data'!AY484, 0))</f>
        <v/>
      </c>
      <c r="AC489">
        <f>IF(ISBLANK('Raw Data'!D484), 0, IF('Raw Data'!D484-'Raw Data'!E484&gt;2, 'Raw Data'!AZ484, 0))</f>
        <v/>
      </c>
      <c r="AD489">
        <f>IF(ISBLANK('Raw Data'!A484), 0, IF(ABS('Raw Data'!D484-'Raw Data'!E484)&lt;3, 'Raw Data'!BA484, 0))</f>
        <v/>
      </c>
      <c r="AE489">
        <f>IF(ISBLANK('Raw Data'!D484), 0, IF('Raw Data'!E484-'Raw Data'!D484&gt;2, 'Raw Data'!BB484, 0))</f>
        <v/>
      </c>
      <c r="AF489">
        <f>IF(ISBLANK('Raw Data'!D484), 0, IF('Raw Data'!D484-'Raw Data'!E484&gt;3, 'Raw Data'!BC484, 0))</f>
        <v/>
      </c>
      <c r="AG489">
        <f>IF(ISBLANK('Raw Data'!A484), 0, IF(ABS('Raw Data'!D484-'Raw Data'!E484)&lt;4, 'Raw Data'!BD484, 0))</f>
        <v/>
      </c>
      <c r="AH489">
        <f>IF(ISBLANK('Raw Data'!D484), 0, IF('Raw Data'!E484-'Raw Data'!D484&gt;3, 'Raw Data'!BE484, 0))</f>
        <v/>
      </c>
      <c r="AI489">
        <f>IF(SUM('Raw Data'!D484:E484)&gt;'Raw Data'!F484, 'Raw Data'!G484, 0)</f>
        <v/>
      </c>
      <c r="AJ489">
        <f>IF(ISBLANK('Raw Data'!D484), 0, IF(SUM('Raw Data'!D484:E484)&lt;'Raw Data'!F484, 'Raw Data'!H484, 0))</f>
        <v/>
      </c>
      <c r="AK489">
        <f>IF(ISBLANK('Raw Data'!A484), 0, IF(AND('Raw Data'!D484&lt;3, 'Raw Data'!E484&lt;3, 'Raw Data'!F484&lt;BB$2), 'Raw Data'!AF484, 0))</f>
        <v/>
      </c>
      <c r="AL489">
        <f>IF(ISBLANK('Raw Data'!A484), 0, IF(AND('Raw Data'!D484&lt;4, 'Raw Data'!E484&lt;4, 'Raw Data'!F484&lt;BB$2), 'Raw Data'!AI484, 0))</f>
        <v/>
      </c>
      <c r="AM489">
        <f>IF(ISBLANK('Raw Data'!A484), 0, IF(AND('Raw Data'!D484&lt;5, 'Raw Data'!E484&lt;5, 'Raw Data'!F484&lt;BB$2), 'Raw Data'!AL484, 0))</f>
        <v/>
      </c>
      <c r="AN489">
        <f>IF(ISBLANK('Raw Data'!A484), 0, IF(AND('Raw Data'!D484&lt;6, 'Raw Data'!E484&lt;6, 'Raw Data'!F484&lt;BB$2), 'Raw Data'!AO484, 0))</f>
        <v/>
      </c>
      <c r="AO489">
        <f>IF(ISBLANK('Raw Data'!A484), 0, IF(AND('Raw Data'!I484&lt;Analysis!$BC$2, 'Raw Data'!D484-'Raw Data'!E484&gt;1), 'Raw Data'!AW484, IF(AND('Raw Data'!J484&lt;Analysis!$BC$2, 'Raw Data'!E484-'Raw Data'!D484&gt;1), 'Raw Data'!AY484, 0)))</f>
        <v/>
      </c>
      <c r="AP489">
        <f>IF(ISBLANK('Raw Data'!A484), 0, IF(AND('Raw Data'!I484&lt;Analysis!$BC$2, 'Raw Data'!D484-'Raw Data'!E484&gt;2), 'Raw Data'!AZ484, IF(AND('Raw Data'!J484&lt;Analysis!$BC$2, 'Raw Data'!E484-'Raw Data'!D484&gt;2), 'Raw Data'!BB484, 0)))</f>
        <v/>
      </c>
      <c r="AQ489">
        <f>IF(ISBLANK('Raw Data'!A484), 0, IF(AND('Raw Data'!I484&lt;Analysis!$BC$2, 'Raw Data'!D484-'Raw Data'!E484&gt;3), 'Raw Data'!BC484, IF(AND('Raw Data'!J484&lt;Analysis!$BC$2, 'Raw Data'!E484-'Raw Data'!D484&gt;3), 'Raw Data'!BE484, 0)))</f>
        <v/>
      </c>
      <c r="AR489">
        <f>IF('Hidden Analysiss'!D485=1,IF(ABS('Raw Data'!E484-'Raw Data'!D484)&lt;2,'Raw Data'!AX484,0), 0)</f>
        <v/>
      </c>
      <c r="AS489">
        <f>IF('Hidden Analysiss'!D485=1,IF(ABS('Raw Data'!E484-'Raw Data'!D484)&lt;3,'Raw Data'!BA484,0), 0)</f>
        <v/>
      </c>
      <c r="AT489">
        <f>IF('Hidden Analysiss'!D485=1,IF(ABS('Raw Data'!E484-'Raw Data'!D484)&lt;4,'Raw Data'!BD484,0), 0)</f>
        <v/>
      </c>
      <c r="AU489">
        <f>IF(AND('Hidden Analysiss'!E485=1, ABS('Raw Data'!E484-'Raw Data'!D484)&lt;2), 'Raw Data'!AX484, 0)</f>
        <v/>
      </c>
      <c r="AV489">
        <f>IF(AND('Hidden Analysiss'!E485=1, ABS('Raw Data'!E484-'Raw Data'!D484)&lt;3), 'Raw Data'!BA484, 0)</f>
        <v/>
      </c>
      <c r="AW489">
        <f>IF(AND('Hidden Analysiss'!E485=1, ABS('Raw Data'!E484-'Raw Data'!D484)&lt;3), 'Raw Data'!BD484, 0)</f>
        <v/>
      </c>
    </row>
    <row r="490">
      <c r="A490" s="1">
        <f>'Raw Data'!A485</f>
        <v/>
      </c>
      <c r="B490">
        <f>IF('Raw Data'!E485&gt;'Raw Data'!D485, 'Raw Data'!J485, 0)</f>
        <v/>
      </c>
      <c r="C490">
        <f>IF('Raw Data'!D485&gt;'Raw Data'!E485, 'Raw Data'!I485, 0)</f>
        <v/>
      </c>
      <c r="D490">
        <f>SUM(G490:H490)</f>
        <v/>
      </c>
      <c r="E490">
        <f>IF(AND('Raw Data'!J485&lt;'Raw Data'!I485,'Raw Data'!E485&gt;'Raw Data'!D485,'Raw Data'!E485-'Raw Data'!D485&gt;3),'Raw Data'!N485,IF(AND('Raw Data'!I485&lt;'Raw Data'!J485,'Raw Data'!D485&gt;'Raw Data'!E485,'Raw Data'!D485-'Raw Data'!E485&gt;3),'Raw Data'!M485,0))</f>
        <v/>
      </c>
      <c r="F490">
        <f>IF(AND('Raw Data'!J485&lt;'Raw Data'!I485,'Raw Data'!E485&gt;'Raw Data'!D485,'Raw Data'!E485-'Raw Data'!D485&lt;4),'Raw Data'!L485,IF(AND('Raw Data'!I485&lt;'Raw Data'!J485,'Raw Data'!D485&gt;'Raw Data'!E485,'Raw Data'!D485-'Raw Data'!E485&lt;4),'Raw Data'!K485,0))</f>
        <v/>
      </c>
      <c r="G490">
        <f>IF(AND('Raw Data'!J485&lt;'Raw Data'!I485, 'Raw Data'!E485&gt;'Raw Data'!D485), 'Raw Data'!J485, 0)</f>
        <v/>
      </c>
      <c r="H490">
        <f>IF(AND('Raw Data'!J485&gt;'Raw Data'!I485, 'Raw Data'!E485&lt;'Raw Data'!D485), 'Raw Data'!I485, 0)</f>
        <v/>
      </c>
      <c r="I490">
        <f>SUM(J490:K490)</f>
        <v/>
      </c>
      <c r="J490">
        <f>IF(AND('Raw Data'!J485&gt;'Raw Data'!I485, 'Raw Data'!E485&gt;'Raw Data'!D485), 'Raw Data'!J485, 0)</f>
        <v/>
      </c>
      <c r="K490">
        <f>IF(AND('Raw Data'!I485&gt;'Raw Data'!J485, 'Raw Data'!D485&gt;'Raw Data'!E485), 'Raw Data'!I485, 0)</f>
        <v/>
      </c>
      <c r="L490">
        <f>IF('Raw Data'!E485-'Raw Data'!D485&gt;3, 'Raw Data'!N485, 0)</f>
        <v/>
      </c>
      <c r="M490">
        <f>IF('Raw Data'!D485-'Raw Data'!E485&gt;3, 'Raw Data'!M485, 0)</f>
        <v/>
      </c>
      <c r="N490">
        <f>IF(ISBLANK('Raw Data'!D485),0,IF(AND('Raw Data'!E485&gt;'Raw Data'!D485,'Raw Data'!E485-'Raw Data'!D485&gt;0,'Raw Data'!E485-'Raw Data'!D485&lt;4),'Raw Data'!L485, 0))</f>
        <v/>
      </c>
      <c r="O490">
        <f>IF(ISBLANK('Raw Data'!D485),0,IF(AND('Raw Data'!E485&gt;'Raw Data'!D485,'Raw Data'!E485-'Raw Data'!D485&gt;0,'Raw Data'!D485-'Raw Data'!E485&lt;4),'Raw Data'!K485, 0))</f>
        <v/>
      </c>
      <c r="P490">
        <f>IF('Raw Data'!E485-'Raw Data'!D485&gt;3, 'Raw Data'!N485, IF('Raw Data'!D485-'Raw Data'!E485&gt;3, 'Raw Data'!M485, 0))</f>
        <v/>
      </c>
      <c r="Q490">
        <f>IF(ISBLANK('Raw Data'!E485),0,IF(AND('Raw Data'!E485-'Raw Data'!D485&lt;4,'Raw Data'!E485-'Raw Data'!D485&gt;0),'Raw Data'!L485,IF(AND('Raw Data'!D485&gt;'Raw Data'!E485,'Raw Data'!D485-'Raw Data'!E485&gt;0),'Raw Data'!K485,0)))</f>
        <v/>
      </c>
      <c r="R490">
        <f>IF(ISBLANK('Raw Data'!K485),0,IFERROR(IF(MATCH(SMALL('Raw Data'!K485:N485,1),L490:O490,0),SMALL('Raw Data'!K485:N485,1)),0))</f>
        <v/>
      </c>
      <c r="S490">
        <f>IF(ISBLANK('Raw Data'!K485),0,IFERROR(IF(MATCH(SMALL('Raw Data'!K485:N485,2),L490:O490,0),SMALL('Raw Data'!K485:N485,2)),0))</f>
        <v/>
      </c>
      <c r="T490">
        <f>IF(ISBLANK('Raw Data'!K485),0,IFERROR(IF(MATCH(SMALL('Raw Data'!K485:N485,3),L490:O490,0),SMALL('Raw Data'!K485:N485,3)),0))</f>
        <v/>
      </c>
      <c r="U490">
        <f>IF(ISBLANK('Raw Data'!K485),0,IFERROR(IF(MATCH(SMALL('Raw Data'!K485:N485,4),L490:O490,0),SMALL('Raw Data'!K485:N485,4)),0))</f>
        <v/>
      </c>
      <c r="V490">
        <f>IF(AND('Raw Data'!D485&lt;3, 'Raw Data'!E485&lt;3, 'Raw Data'!A485&gt;0), 'Raw Data'!AF485, 0)</f>
        <v/>
      </c>
      <c r="W490">
        <f>IF(AND('Raw Data'!D485&lt;4, 'Raw Data'!E485&lt;4, 'Raw Data'!A485&gt;0), 'Raw Data'!AI485, 0)</f>
        <v/>
      </c>
      <c r="X490">
        <f>IF(AND('Raw Data'!D485&lt;5, 'Raw Data'!E485&lt;5, 'Raw Data'!A485&gt;0), 'Raw Data'!AL485, 0)</f>
        <v/>
      </c>
      <c r="Y490">
        <f>IF(AND('Raw Data'!D485&lt;6, 'Raw Data'!E485&lt;6, 'Raw Data'!A485&gt;0), 'Raw Data'!AO485, 0)</f>
        <v/>
      </c>
      <c r="Z490">
        <f>IF(ISBLANK('Raw Data'!D485), 0, IF('Raw Data'!D485-'Raw Data'!E485&gt;1, 'Raw Data'!AW485, 0))</f>
        <v/>
      </c>
      <c r="AA490">
        <f>IF(ISBLANK('Raw Data'!A485), 0, IF(ABS('Raw Data'!D485-'Raw Data'!E485)&lt;2, 'Raw Data'!AX485, 0))</f>
        <v/>
      </c>
      <c r="AB490">
        <f>IF(ISBLANK('Raw Data'!D485), 0, IF('Raw Data'!E485-'Raw Data'!D485&gt;1, 'Raw Data'!AY485, 0))</f>
        <v/>
      </c>
      <c r="AC490">
        <f>IF(ISBLANK('Raw Data'!D485), 0, IF('Raw Data'!D485-'Raw Data'!E485&gt;2, 'Raw Data'!AZ485, 0))</f>
        <v/>
      </c>
      <c r="AD490">
        <f>IF(ISBLANK('Raw Data'!A485), 0, IF(ABS('Raw Data'!D485-'Raw Data'!E485)&lt;3, 'Raw Data'!BA485, 0))</f>
        <v/>
      </c>
      <c r="AE490">
        <f>IF(ISBLANK('Raw Data'!D485), 0, IF('Raw Data'!E485-'Raw Data'!D485&gt;2, 'Raw Data'!BB485, 0))</f>
        <v/>
      </c>
      <c r="AF490">
        <f>IF(ISBLANK('Raw Data'!D485), 0, IF('Raw Data'!D485-'Raw Data'!E485&gt;3, 'Raw Data'!BC485, 0))</f>
        <v/>
      </c>
      <c r="AG490">
        <f>IF(ISBLANK('Raw Data'!A485), 0, IF(ABS('Raw Data'!D485-'Raw Data'!E485)&lt;4, 'Raw Data'!BD485, 0))</f>
        <v/>
      </c>
      <c r="AH490">
        <f>IF(ISBLANK('Raw Data'!D485), 0, IF('Raw Data'!E485-'Raw Data'!D485&gt;3, 'Raw Data'!BE485, 0))</f>
        <v/>
      </c>
      <c r="AI490">
        <f>IF(SUM('Raw Data'!D485:E485)&gt;'Raw Data'!F485, 'Raw Data'!G485, 0)</f>
        <v/>
      </c>
      <c r="AJ490">
        <f>IF(ISBLANK('Raw Data'!D485), 0, IF(SUM('Raw Data'!D485:E485)&lt;'Raw Data'!F485, 'Raw Data'!H485, 0))</f>
        <v/>
      </c>
      <c r="AK490">
        <f>IF(ISBLANK('Raw Data'!A485), 0, IF(AND('Raw Data'!D485&lt;3, 'Raw Data'!E485&lt;3, 'Raw Data'!F485&lt;BB$2), 'Raw Data'!AF485, 0))</f>
        <v/>
      </c>
      <c r="AL490">
        <f>IF(ISBLANK('Raw Data'!A485), 0, IF(AND('Raw Data'!D485&lt;4, 'Raw Data'!E485&lt;4, 'Raw Data'!F485&lt;BB$2), 'Raw Data'!AI485, 0))</f>
        <v/>
      </c>
      <c r="AM490">
        <f>IF(ISBLANK('Raw Data'!A485), 0, IF(AND('Raw Data'!D485&lt;5, 'Raw Data'!E485&lt;5, 'Raw Data'!F485&lt;BB$2), 'Raw Data'!AL485, 0))</f>
        <v/>
      </c>
      <c r="AN490">
        <f>IF(ISBLANK('Raw Data'!A485), 0, IF(AND('Raw Data'!D485&lt;6, 'Raw Data'!E485&lt;6, 'Raw Data'!F485&lt;BB$2), 'Raw Data'!AO485, 0))</f>
        <v/>
      </c>
      <c r="AO490">
        <f>IF(ISBLANK('Raw Data'!A485), 0, IF(AND('Raw Data'!I485&lt;Analysis!$BC$2, 'Raw Data'!D485-'Raw Data'!E485&gt;1), 'Raw Data'!AW485, IF(AND('Raw Data'!J485&lt;Analysis!$BC$2, 'Raw Data'!E485-'Raw Data'!D485&gt;1), 'Raw Data'!AY485, 0)))</f>
        <v/>
      </c>
      <c r="AP490">
        <f>IF(ISBLANK('Raw Data'!A485), 0, IF(AND('Raw Data'!I485&lt;Analysis!$BC$2, 'Raw Data'!D485-'Raw Data'!E485&gt;2), 'Raw Data'!AZ485, IF(AND('Raw Data'!J485&lt;Analysis!$BC$2, 'Raw Data'!E485-'Raw Data'!D485&gt;2), 'Raw Data'!BB485, 0)))</f>
        <v/>
      </c>
      <c r="AQ490">
        <f>IF(ISBLANK('Raw Data'!A485), 0, IF(AND('Raw Data'!I485&lt;Analysis!$BC$2, 'Raw Data'!D485-'Raw Data'!E485&gt;3), 'Raw Data'!BC485, IF(AND('Raw Data'!J485&lt;Analysis!$BC$2, 'Raw Data'!E485-'Raw Data'!D485&gt;3), 'Raw Data'!BE485, 0)))</f>
        <v/>
      </c>
      <c r="AR490">
        <f>IF('Hidden Analysiss'!D486=1,IF(ABS('Raw Data'!E485-'Raw Data'!D485)&lt;2,'Raw Data'!AX485,0), 0)</f>
        <v/>
      </c>
      <c r="AS490">
        <f>IF('Hidden Analysiss'!D486=1,IF(ABS('Raw Data'!E485-'Raw Data'!D485)&lt;3,'Raw Data'!BA485,0), 0)</f>
        <v/>
      </c>
      <c r="AT490">
        <f>IF('Hidden Analysiss'!D486=1,IF(ABS('Raw Data'!E485-'Raw Data'!D485)&lt;4,'Raw Data'!BD485,0), 0)</f>
        <v/>
      </c>
      <c r="AU490">
        <f>IF(AND('Hidden Analysiss'!E486=1, ABS('Raw Data'!E485-'Raw Data'!D485)&lt;2), 'Raw Data'!AX485, 0)</f>
        <v/>
      </c>
      <c r="AV490">
        <f>IF(AND('Hidden Analysiss'!E486=1, ABS('Raw Data'!E485-'Raw Data'!D485)&lt;3), 'Raw Data'!BA485, 0)</f>
        <v/>
      </c>
      <c r="AW490">
        <f>IF(AND('Hidden Analysiss'!E486=1, ABS('Raw Data'!E485-'Raw Data'!D485)&lt;3), 'Raw Data'!BD485, 0)</f>
        <v/>
      </c>
    </row>
    <row r="491">
      <c r="A491" s="1">
        <f>'Raw Data'!A486</f>
        <v/>
      </c>
      <c r="B491">
        <f>IF('Raw Data'!E486&gt;'Raw Data'!D486, 'Raw Data'!J486, 0)</f>
        <v/>
      </c>
      <c r="C491">
        <f>IF('Raw Data'!D486&gt;'Raw Data'!E486, 'Raw Data'!I486, 0)</f>
        <v/>
      </c>
      <c r="D491">
        <f>SUM(G491:H491)</f>
        <v/>
      </c>
      <c r="E491">
        <f>IF(AND('Raw Data'!J486&lt;'Raw Data'!I486,'Raw Data'!E486&gt;'Raw Data'!D486,'Raw Data'!E486-'Raw Data'!D486&gt;3),'Raw Data'!N486,IF(AND('Raw Data'!I486&lt;'Raw Data'!J486,'Raw Data'!D486&gt;'Raw Data'!E486,'Raw Data'!D486-'Raw Data'!E486&gt;3),'Raw Data'!M486,0))</f>
        <v/>
      </c>
      <c r="F491">
        <f>IF(AND('Raw Data'!J486&lt;'Raw Data'!I486,'Raw Data'!E486&gt;'Raw Data'!D486,'Raw Data'!E486-'Raw Data'!D486&lt;4),'Raw Data'!L486,IF(AND('Raw Data'!I486&lt;'Raw Data'!J486,'Raw Data'!D486&gt;'Raw Data'!E486,'Raw Data'!D486-'Raw Data'!E486&lt;4),'Raw Data'!K486,0))</f>
        <v/>
      </c>
      <c r="G491">
        <f>IF(AND('Raw Data'!J486&lt;'Raw Data'!I486, 'Raw Data'!E486&gt;'Raw Data'!D486), 'Raw Data'!J486, 0)</f>
        <v/>
      </c>
      <c r="H491">
        <f>IF(AND('Raw Data'!J486&gt;'Raw Data'!I486, 'Raw Data'!E486&lt;'Raw Data'!D486), 'Raw Data'!I486, 0)</f>
        <v/>
      </c>
      <c r="I491">
        <f>SUM(J491:K491)</f>
        <v/>
      </c>
      <c r="J491">
        <f>IF(AND('Raw Data'!J486&gt;'Raw Data'!I486, 'Raw Data'!E486&gt;'Raw Data'!D486), 'Raw Data'!J486, 0)</f>
        <v/>
      </c>
      <c r="K491">
        <f>IF(AND('Raw Data'!I486&gt;'Raw Data'!J486, 'Raw Data'!D486&gt;'Raw Data'!E486), 'Raw Data'!I486, 0)</f>
        <v/>
      </c>
      <c r="L491">
        <f>IF('Raw Data'!E486-'Raw Data'!D486&gt;3, 'Raw Data'!N486, 0)</f>
        <v/>
      </c>
      <c r="M491">
        <f>IF('Raw Data'!D486-'Raw Data'!E486&gt;3, 'Raw Data'!M486, 0)</f>
        <v/>
      </c>
      <c r="N491">
        <f>IF(ISBLANK('Raw Data'!D486),0,IF(AND('Raw Data'!E486&gt;'Raw Data'!D486,'Raw Data'!E486-'Raw Data'!D486&gt;0,'Raw Data'!E486-'Raw Data'!D486&lt;4),'Raw Data'!L486, 0))</f>
        <v/>
      </c>
      <c r="O491">
        <f>IF(ISBLANK('Raw Data'!D486),0,IF(AND('Raw Data'!E486&gt;'Raw Data'!D486,'Raw Data'!E486-'Raw Data'!D486&gt;0,'Raw Data'!D486-'Raw Data'!E486&lt;4),'Raw Data'!K486, 0))</f>
        <v/>
      </c>
      <c r="P491">
        <f>IF('Raw Data'!E486-'Raw Data'!D486&gt;3, 'Raw Data'!N486, IF('Raw Data'!D486-'Raw Data'!E486&gt;3, 'Raw Data'!M486, 0))</f>
        <v/>
      </c>
      <c r="Q491">
        <f>IF(ISBLANK('Raw Data'!E486),0,IF(AND('Raw Data'!E486-'Raw Data'!D486&lt;4,'Raw Data'!E486-'Raw Data'!D486&gt;0),'Raw Data'!L486,IF(AND('Raw Data'!D486&gt;'Raw Data'!E486,'Raw Data'!D486-'Raw Data'!E486&gt;0),'Raw Data'!K486,0)))</f>
        <v/>
      </c>
      <c r="R491">
        <f>IF(ISBLANK('Raw Data'!K486),0,IFERROR(IF(MATCH(SMALL('Raw Data'!K486:N486,1),L491:O491,0),SMALL('Raw Data'!K486:N486,1)),0))</f>
        <v/>
      </c>
      <c r="S491">
        <f>IF(ISBLANK('Raw Data'!K486),0,IFERROR(IF(MATCH(SMALL('Raw Data'!K486:N486,2),L491:O491,0),SMALL('Raw Data'!K486:N486,2)),0))</f>
        <v/>
      </c>
      <c r="T491">
        <f>IF(ISBLANK('Raw Data'!K486),0,IFERROR(IF(MATCH(SMALL('Raw Data'!K486:N486,3),L491:O491,0),SMALL('Raw Data'!K486:N486,3)),0))</f>
        <v/>
      </c>
      <c r="U491">
        <f>IF(ISBLANK('Raw Data'!K486),0,IFERROR(IF(MATCH(SMALL('Raw Data'!K486:N486,4),L491:O491,0),SMALL('Raw Data'!K486:N486,4)),0))</f>
        <v/>
      </c>
      <c r="V491">
        <f>IF(AND('Raw Data'!D486&lt;3, 'Raw Data'!E486&lt;3, 'Raw Data'!A486&gt;0), 'Raw Data'!AF486, 0)</f>
        <v/>
      </c>
      <c r="W491">
        <f>IF(AND('Raw Data'!D486&lt;4, 'Raw Data'!E486&lt;4, 'Raw Data'!A486&gt;0), 'Raw Data'!AI486, 0)</f>
        <v/>
      </c>
      <c r="X491">
        <f>IF(AND('Raw Data'!D486&lt;5, 'Raw Data'!E486&lt;5, 'Raw Data'!A486&gt;0), 'Raw Data'!AL486, 0)</f>
        <v/>
      </c>
      <c r="Y491">
        <f>IF(AND('Raw Data'!D486&lt;6, 'Raw Data'!E486&lt;6, 'Raw Data'!A486&gt;0), 'Raw Data'!AO486, 0)</f>
        <v/>
      </c>
      <c r="Z491">
        <f>IF(ISBLANK('Raw Data'!D486), 0, IF('Raw Data'!D486-'Raw Data'!E486&gt;1, 'Raw Data'!AW486, 0))</f>
        <v/>
      </c>
      <c r="AA491">
        <f>IF(ISBLANK('Raw Data'!A486), 0, IF(ABS('Raw Data'!D486-'Raw Data'!E486)&lt;2, 'Raw Data'!AX486, 0))</f>
        <v/>
      </c>
      <c r="AB491">
        <f>IF(ISBLANK('Raw Data'!D486), 0, IF('Raw Data'!E486-'Raw Data'!D486&gt;1, 'Raw Data'!AY486, 0))</f>
        <v/>
      </c>
      <c r="AC491">
        <f>IF(ISBLANK('Raw Data'!D486), 0, IF('Raw Data'!D486-'Raw Data'!E486&gt;2, 'Raw Data'!AZ486, 0))</f>
        <v/>
      </c>
      <c r="AD491">
        <f>IF(ISBLANK('Raw Data'!A486), 0, IF(ABS('Raw Data'!D486-'Raw Data'!E486)&lt;3, 'Raw Data'!BA486, 0))</f>
        <v/>
      </c>
      <c r="AE491">
        <f>IF(ISBLANK('Raw Data'!D486), 0, IF('Raw Data'!E486-'Raw Data'!D486&gt;2, 'Raw Data'!BB486, 0))</f>
        <v/>
      </c>
      <c r="AF491">
        <f>IF(ISBLANK('Raw Data'!D486), 0, IF('Raw Data'!D486-'Raw Data'!E486&gt;3, 'Raw Data'!BC486, 0))</f>
        <v/>
      </c>
      <c r="AG491">
        <f>IF(ISBLANK('Raw Data'!A486), 0, IF(ABS('Raw Data'!D486-'Raw Data'!E486)&lt;4, 'Raw Data'!BD486, 0))</f>
        <v/>
      </c>
      <c r="AH491">
        <f>IF(ISBLANK('Raw Data'!D486), 0, IF('Raw Data'!E486-'Raw Data'!D486&gt;3, 'Raw Data'!BE486, 0))</f>
        <v/>
      </c>
      <c r="AI491">
        <f>IF(SUM('Raw Data'!D486:E486)&gt;'Raw Data'!F486, 'Raw Data'!G486, 0)</f>
        <v/>
      </c>
      <c r="AJ491">
        <f>IF(ISBLANK('Raw Data'!D486), 0, IF(SUM('Raw Data'!D486:E486)&lt;'Raw Data'!F486, 'Raw Data'!H486, 0))</f>
        <v/>
      </c>
      <c r="AK491">
        <f>IF(ISBLANK('Raw Data'!A486), 0, IF(AND('Raw Data'!D486&lt;3, 'Raw Data'!E486&lt;3, 'Raw Data'!F486&lt;BB$2), 'Raw Data'!AF486, 0))</f>
        <v/>
      </c>
      <c r="AL491">
        <f>IF(ISBLANK('Raw Data'!A486), 0, IF(AND('Raw Data'!D486&lt;4, 'Raw Data'!E486&lt;4, 'Raw Data'!F486&lt;BB$2), 'Raw Data'!AI486, 0))</f>
        <v/>
      </c>
      <c r="AM491">
        <f>IF(ISBLANK('Raw Data'!A486), 0, IF(AND('Raw Data'!D486&lt;5, 'Raw Data'!E486&lt;5, 'Raw Data'!F486&lt;BB$2), 'Raw Data'!AL486, 0))</f>
        <v/>
      </c>
      <c r="AN491">
        <f>IF(ISBLANK('Raw Data'!A486), 0, IF(AND('Raw Data'!D486&lt;6, 'Raw Data'!E486&lt;6, 'Raw Data'!F486&lt;BB$2), 'Raw Data'!AO486, 0))</f>
        <v/>
      </c>
      <c r="AO491">
        <f>IF(ISBLANK('Raw Data'!A486), 0, IF(AND('Raw Data'!I486&lt;Analysis!$BC$2, 'Raw Data'!D486-'Raw Data'!E486&gt;1), 'Raw Data'!AW486, IF(AND('Raw Data'!J486&lt;Analysis!$BC$2, 'Raw Data'!E486-'Raw Data'!D486&gt;1), 'Raw Data'!AY486, 0)))</f>
        <v/>
      </c>
      <c r="AP491">
        <f>IF(ISBLANK('Raw Data'!A486), 0, IF(AND('Raw Data'!I486&lt;Analysis!$BC$2, 'Raw Data'!D486-'Raw Data'!E486&gt;2), 'Raw Data'!AZ486, IF(AND('Raw Data'!J486&lt;Analysis!$BC$2, 'Raw Data'!E486-'Raw Data'!D486&gt;2), 'Raw Data'!BB486, 0)))</f>
        <v/>
      </c>
      <c r="AQ491">
        <f>IF(ISBLANK('Raw Data'!A486), 0, IF(AND('Raw Data'!I486&lt;Analysis!$BC$2, 'Raw Data'!D486-'Raw Data'!E486&gt;3), 'Raw Data'!BC486, IF(AND('Raw Data'!J486&lt;Analysis!$BC$2, 'Raw Data'!E486-'Raw Data'!D486&gt;3), 'Raw Data'!BE486, 0)))</f>
        <v/>
      </c>
      <c r="AR491">
        <f>IF('Hidden Analysiss'!D487=1,IF(ABS('Raw Data'!E486-'Raw Data'!D486)&lt;2,'Raw Data'!AX486,0), 0)</f>
        <v/>
      </c>
      <c r="AS491">
        <f>IF('Hidden Analysiss'!D487=1,IF(ABS('Raw Data'!E486-'Raw Data'!D486)&lt;3,'Raw Data'!BA486,0), 0)</f>
        <v/>
      </c>
      <c r="AT491">
        <f>IF('Hidden Analysiss'!D487=1,IF(ABS('Raw Data'!E486-'Raw Data'!D486)&lt;4,'Raw Data'!BD486,0), 0)</f>
        <v/>
      </c>
      <c r="AU491">
        <f>IF(AND('Hidden Analysiss'!E487=1, ABS('Raw Data'!E486-'Raw Data'!D486)&lt;2), 'Raw Data'!AX486, 0)</f>
        <v/>
      </c>
      <c r="AV491">
        <f>IF(AND('Hidden Analysiss'!E487=1, ABS('Raw Data'!E486-'Raw Data'!D486)&lt;3), 'Raw Data'!BA486, 0)</f>
        <v/>
      </c>
      <c r="AW491">
        <f>IF(AND('Hidden Analysiss'!E487=1, ABS('Raw Data'!E486-'Raw Data'!D486)&lt;3), 'Raw Data'!BD486, 0)</f>
        <v/>
      </c>
    </row>
    <row r="492">
      <c r="A492" s="1">
        <f>'Raw Data'!A487</f>
        <v/>
      </c>
      <c r="B492">
        <f>IF('Raw Data'!E487&gt;'Raw Data'!D487, 'Raw Data'!J487, 0)</f>
        <v/>
      </c>
      <c r="C492">
        <f>IF('Raw Data'!D487&gt;'Raw Data'!E487, 'Raw Data'!I487, 0)</f>
        <v/>
      </c>
      <c r="D492">
        <f>SUM(G492:H492)</f>
        <v/>
      </c>
      <c r="E492">
        <f>IF(AND('Raw Data'!J487&lt;'Raw Data'!I487,'Raw Data'!E487&gt;'Raw Data'!D487,'Raw Data'!E487-'Raw Data'!D487&gt;3),'Raw Data'!N487,IF(AND('Raw Data'!I487&lt;'Raw Data'!J487,'Raw Data'!D487&gt;'Raw Data'!E487,'Raw Data'!D487-'Raw Data'!E487&gt;3),'Raw Data'!M487,0))</f>
        <v/>
      </c>
      <c r="F492">
        <f>IF(AND('Raw Data'!J487&lt;'Raw Data'!I487,'Raw Data'!E487&gt;'Raw Data'!D487,'Raw Data'!E487-'Raw Data'!D487&lt;4),'Raw Data'!L487,IF(AND('Raw Data'!I487&lt;'Raw Data'!J487,'Raw Data'!D487&gt;'Raw Data'!E487,'Raw Data'!D487-'Raw Data'!E487&lt;4),'Raw Data'!K487,0))</f>
        <v/>
      </c>
      <c r="G492">
        <f>IF(AND('Raw Data'!J487&lt;'Raw Data'!I487, 'Raw Data'!E487&gt;'Raw Data'!D487), 'Raw Data'!J487, 0)</f>
        <v/>
      </c>
      <c r="H492">
        <f>IF(AND('Raw Data'!J487&gt;'Raw Data'!I487, 'Raw Data'!E487&lt;'Raw Data'!D487), 'Raw Data'!I487, 0)</f>
        <v/>
      </c>
      <c r="I492">
        <f>SUM(J492:K492)</f>
        <v/>
      </c>
      <c r="J492">
        <f>IF(AND('Raw Data'!J487&gt;'Raw Data'!I487, 'Raw Data'!E487&gt;'Raw Data'!D487), 'Raw Data'!J487, 0)</f>
        <v/>
      </c>
      <c r="K492">
        <f>IF(AND('Raw Data'!I487&gt;'Raw Data'!J487, 'Raw Data'!D487&gt;'Raw Data'!E487), 'Raw Data'!I487, 0)</f>
        <v/>
      </c>
      <c r="L492">
        <f>IF('Raw Data'!E487-'Raw Data'!D487&gt;3, 'Raw Data'!N487, 0)</f>
        <v/>
      </c>
      <c r="M492">
        <f>IF('Raw Data'!D487-'Raw Data'!E487&gt;3, 'Raw Data'!M487, 0)</f>
        <v/>
      </c>
      <c r="N492">
        <f>IF(ISBLANK('Raw Data'!D487),0,IF(AND('Raw Data'!E487&gt;'Raw Data'!D487,'Raw Data'!E487-'Raw Data'!D487&gt;0,'Raw Data'!E487-'Raw Data'!D487&lt;4),'Raw Data'!L487, 0))</f>
        <v/>
      </c>
      <c r="O492">
        <f>IF(ISBLANK('Raw Data'!D487),0,IF(AND('Raw Data'!E487&gt;'Raw Data'!D487,'Raw Data'!E487-'Raw Data'!D487&gt;0,'Raw Data'!D487-'Raw Data'!E487&lt;4),'Raw Data'!K487, 0))</f>
        <v/>
      </c>
      <c r="P492">
        <f>IF('Raw Data'!E487-'Raw Data'!D487&gt;3, 'Raw Data'!N487, IF('Raw Data'!D487-'Raw Data'!E487&gt;3, 'Raw Data'!M487, 0))</f>
        <v/>
      </c>
      <c r="Q492">
        <f>IF(ISBLANK('Raw Data'!E487),0,IF(AND('Raw Data'!E487-'Raw Data'!D487&lt;4,'Raw Data'!E487-'Raw Data'!D487&gt;0),'Raw Data'!L487,IF(AND('Raw Data'!D487&gt;'Raw Data'!E487,'Raw Data'!D487-'Raw Data'!E487&gt;0),'Raw Data'!K487,0)))</f>
        <v/>
      </c>
      <c r="R492">
        <f>IF(ISBLANK('Raw Data'!K487),0,IFERROR(IF(MATCH(SMALL('Raw Data'!K487:N487,1),L492:O492,0),SMALL('Raw Data'!K487:N487,1)),0))</f>
        <v/>
      </c>
      <c r="S492">
        <f>IF(ISBLANK('Raw Data'!K487),0,IFERROR(IF(MATCH(SMALL('Raw Data'!K487:N487,2),L492:O492,0),SMALL('Raw Data'!K487:N487,2)),0))</f>
        <v/>
      </c>
      <c r="T492">
        <f>IF(ISBLANK('Raw Data'!K487),0,IFERROR(IF(MATCH(SMALL('Raw Data'!K487:N487,3),L492:O492,0),SMALL('Raw Data'!K487:N487,3)),0))</f>
        <v/>
      </c>
      <c r="U492">
        <f>IF(ISBLANK('Raw Data'!K487),0,IFERROR(IF(MATCH(SMALL('Raw Data'!K487:N487,4),L492:O492,0),SMALL('Raw Data'!K487:N487,4)),0))</f>
        <v/>
      </c>
      <c r="V492">
        <f>IF(AND('Raw Data'!D487&lt;3, 'Raw Data'!E487&lt;3, 'Raw Data'!A487&gt;0), 'Raw Data'!AF487, 0)</f>
        <v/>
      </c>
      <c r="W492">
        <f>IF(AND('Raw Data'!D487&lt;4, 'Raw Data'!E487&lt;4, 'Raw Data'!A487&gt;0), 'Raw Data'!AI487, 0)</f>
        <v/>
      </c>
      <c r="X492">
        <f>IF(AND('Raw Data'!D487&lt;5, 'Raw Data'!E487&lt;5, 'Raw Data'!A487&gt;0), 'Raw Data'!AL487, 0)</f>
        <v/>
      </c>
      <c r="Y492">
        <f>IF(AND('Raw Data'!D487&lt;6, 'Raw Data'!E487&lt;6, 'Raw Data'!A487&gt;0), 'Raw Data'!AO487, 0)</f>
        <v/>
      </c>
      <c r="Z492">
        <f>IF(ISBLANK('Raw Data'!D487), 0, IF('Raw Data'!D487-'Raw Data'!E487&gt;1, 'Raw Data'!AW487, 0))</f>
        <v/>
      </c>
      <c r="AA492">
        <f>IF(ISBLANK('Raw Data'!A487), 0, IF(ABS('Raw Data'!D487-'Raw Data'!E487)&lt;2, 'Raw Data'!AX487, 0))</f>
        <v/>
      </c>
      <c r="AB492">
        <f>IF(ISBLANK('Raw Data'!D487), 0, IF('Raw Data'!E487-'Raw Data'!D487&gt;1, 'Raw Data'!AY487, 0))</f>
        <v/>
      </c>
      <c r="AC492">
        <f>IF(ISBLANK('Raw Data'!D487), 0, IF('Raw Data'!D487-'Raw Data'!E487&gt;2, 'Raw Data'!AZ487, 0))</f>
        <v/>
      </c>
      <c r="AD492">
        <f>IF(ISBLANK('Raw Data'!A487), 0, IF(ABS('Raw Data'!D487-'Raw Data'!E487)&lt;3, 'Raw Data'!BA487, 0))</f>
        <v/>
      </c>
      <c r="AE492">
        <f>IF(ISBLANK('Raw Data'!D487), 0, IF('Raw Data'!E487-'Raw Data'!D487&gt;2, 'Raw Data'!BB487, 0))</f>
        <v/>
      </c>
      <c r="AF492">
        <f>IF(ISBLANK('Raw Data'!D487), 0, IF('Raw Data'!D487-'Raw Data'!E487&gt;3, 'Raw Data'!BC487, 0))</f>
        <v/>
      </c>
      <c r="AG492">
        <f>IF(ISBLANK('Raw Data'!A487), 0, IF(ABS('Raw Data'!D487-'Raw Data'!E487)&lt;4, 'Raw Data'!BD487, 0))</f>
        <v/>
      </c>
      <c r="AH492">
        <f>IF(ISBLANK('Raw Data'!D487), 0, IF('Raw Data'!E487-'Raw Data'!D487&gt;3, 'Raw Data'!BE487, 0))</f>
        <v/>
      </c>
      <c r="AI492">
        <f>IF(SUM('Raw Data'!D487:E487)&gt;'Raw Data'!F487, 'Raw Data'!G487, 0)</f>
        <v/>
      </c>
      <c r="AJ492">
        <f>IF(ISBLANK('Raw Data'!D487), 0, IF(SUM('Raw Data'!D487:E487)&lt;'Raw Data'!F487, 'Raw Data'!H487, 0))</f>
        <v/>
      </c>
      <c r="AK492">
        <f>IF(ISBLANK('Raw Data'!A487), 0, IF(AND('Raw Data'!D487&lt;3, 'Raw Data'!E487&lt;3, 'Raw Data'!F487&lt;BB$2), 'Raw Data'!AF487, 0))</f>
        <v/>
      </c>
      <c r="AL492">
        <f>IF(ISBLANK('Raw Data'!A487), 0, IF(AND('Raw Data'!D487&lt;4, 'Raw Data'!E487&lt;4, 'Raw Data'!F487&lt;BB$2), 'Raw Data'!AI487, 0))</f>
        <v/>
      </c>
      <c r="AM492">
        <f>IF(ISBLANK('Raw Data'!A487), 0, IF(AND('Raw Data'!D487&lt;5, 'Raw Data'!E487&lt;5, 'Raw Data'!F487&lt;BB$2), 'Raw Data'!AL487, 0))</f>
        <v/>
      </c>
      <c r="AN492">
        <f>IF(ISBLANK('Raw Data'!A487), 0, IF(AND('Raw Data'!D487&lt;6, 'Raw Data'!E487&lt;6, 'Raw Data'!F487&lt;BB$2), 'Raw Data'!AO487, 0))</f>
        <v/>
      </c>
      <c r="AO492">
        <f>IF(ISBLANK('Raw Data'!A487), 0, IF(AND('Raw Data'!I487&lt;Analysis!$BC$2, 'Raw Data'!D487-'Raw Data'!E487&gt;1), 'Raw Data'!AW487, IF(AND('Raw Data'!J487&lt;Analysis!$BC$2, 'Raw Data'!E487-'Raw Data'!D487&gt;1), 'Raw Data'!AY487, 0)))</f>
        <v/>
      </c>
      <c r="AP492">
        <f>IF(ISBLANK('Raw Data'!A487), 0, IF(AND('Raw Data'!I487&lt;Analysis!$BC$2, 'Raw Data'!D487-'Raw Data'!E487&gt;2), 'Raw Data'!AZ487, IF(AND('Raw Data'!J487&lt;Analysis!$BC$2, 'Raw Data'!E487-'Raw Data'!D487&gt;2), 'Raw Data'!BB487, 0)))</f>
        <v/>
      </c>
      <c r="AQ492">
        <f>IF(ISBLANK('Raw Data'!A487), 0, IF(AND('Raw Data'!I487&lt;Analysis!$BC$2, 'Raw Data'!D487-'Raw Data'!E487&gt;3), 'Raw Data'!BC487, IF(AND('Raw Data'!J487&lt;Analysis!$BC$2, 'Raw Data'!E487-'Raw Data'!D487&gt;3), 'Raw Data'!BE487, 0)))</f>
        <v/>
      </c>
      <c r="AR492">
        <f>IF('Hidden Analysiss'!D488=1,IF(ABS('Raw Data'!E487-'Raw Data'!D487)&lt;2,'Raw Data'!AX487,0), 0)</f>
        <v/>
      </c>
      <c r="AS492">
        <f>IF('Hidden Analysiss'!D488=1,IF(ABS('Raw Data'!E487-'Raw Data'!D487)&lt;3,'Raw Data'!BA487,0), 0)</f>
        <v/>
      </c>
      <c r="AT492">
        <f>IF('Hidden Analysiss'!D488=1,IF(ABS('Raw Data'!E487-'Raw Data'!D487)&lt;4,'Raw Data'!BD487,0), 0)</f>
        <v/>
      </c>
      <c r="AU492">
        <f>IF(AND('Hidden Analysiss'!E488=1, ABS('Raw Data'!E487-'Raw Data'!D487)&lt;2), 'Raw Data'!AX487, 0)</f>
        <v/>
      </c>
      <c r="AV492">
        <f>IF(AND('Hidden Analysiss'!E488=1, ABS('Raw Data'!E487-'Raw Data'!D487)&lt;3), 'Raw Data'!BA487, 0)</f>
        <v/>
      </c>
      <c r="AW492">
        <f>IF(AND('Hidden Analysiss'!E488=1, ABS('Raw Data'!E487-'Raw Data'!D487)&lt;3), 'Raw Data'!BD487, 0)</f>
        <v/>
      </c>
    </row>
    <row r="493">
      <c r="A493" s="1">
        <f>'Raw Data'!A488</f>
        <v/>
      </c>
      <c r="B493">
        <f>IF('Raw Data'!E488&gt;'Raw Data'!D488, 'Raw Data'!J488, 0)</f>
        <v/>
      </c>
      <c r="C493">
        <f>IF('Raw Data'!D488&gt;'Raw Data'!E488, 'Raw Data'!I488, 0)</f>
        <v/>
      </c>
      <c r="D493">
        <f>SUM(G493:H493)</f>
        <v/>
      </c>
      <c r="E493">
        <f>IF(AND('Raw Data'!J488&lt;'Raw Data'!I488,'Raw Data'!E488&gt;'Raw Data'!D488,'Raw Data'!E488-'Raw Data'!D488&gt;3),'Raw Data'!N488,IF(AND('Raw Data'!I488&lt;'Raw Data'!J488,'Raw Data'!D488&gt;'Raw Data'!E488,'Raw Data'!D488-'Raw Data'!E488&gt;3),'Raw Data'!M488,0))</f>
        <v/>
      </c>
      <c r="F493">
        <f>IF(AND('Raw Data'!J488&lt;'Raw Data'!I488,'Raw Data'!E488&gt;'Raw Data'!D488,'Raw Data'!E488-'Raw Data'!D488&lt;4),'Raw Data'!L488,IF(AND('Raw Data'!I488&lt;'Raw Data'!J488,'Raw Data'!D488&gt;'Raw Data'!E488,'Raw Data'!D488-'Raw Data'!E488&lt;4),'Raw Data'!K488,0))</f>
        <v/>
      </c>
      <c r="G493">
        <f>IF(AND('Raw Data'!J488&lt;'Raw Data'!I488, 'Raw Data'!E488&gt;'Raw Data'!D488), 'Raw Data'!J488, 0)</f>
        <v/>
      </c>
      <c r="H493">
        <f>IF(AND('Raw Data'!J488&gt;'Raw Data'!I488, 'Raw Data'!E488&lt;'Raw Data'!D488), 'Raw Data'!I488, 0)</f>
        <v/>
      </c>
      <c r="I493">
        <f>SUM(J493:K493)</f>
        <v/>
      </c>
      <c r="J493">
        <f>IF(AND('Raw Data'!J488&gt;'Raw Data'!I488, 'Raw Data'!E488&gt;'Raw Data'!D488), 'Raw Data'!J488, 0)</f>
        <v/>
      </c>
      <c r="K493">
        <f>IF(AND('Raw Data'!I488&gt;'Raw Data'!J488, 'Raw Data'!D488&gt;'Raw Data'!E488), 'Raw Data'!I488, 0)</f>
        <v/>
      </c>
      <c r="L493">
        <f>IF('Raw Data'!E488-'Raw Data'!D488&gt;3, 'Raw Data'!N488, 0)</f>
        <v/>
      </c>
      <c r="M493">
        <f>IF('Raw Data'!D488-'Raw Data'!E488&gt;3, 'Raw Data'!M488, 0)</f>
        <v/>
      </c>
      <c r="N493">
        <f>IF(ISBLANK('Raw Data'!D488),0,IF(AND('Raw Data'!E488&gt;'Raw Data'!D488,'Raw Data'!E488-'Raw Data'!D488&gt;0,'Raw Data'!E488-'Raw Data'!D488&lt;4),'Raw Data'!L488, 0))</f>
        <v/>
      </c>
      <c r="O493">
        <f>IF(ISBLANK('Raw Data'!D488),0,IF(AND('Raw Data'!E488&gt;'Raw Data'!D488,'Raw Data'!E488-'Raw Data'!D488&gt;0,'Raw Data'!D488-'Raw Data'!E488&lt;4),'Raw Data'!K488, 0))</f>
        <v/>
      </c>
      <c r="P493">
        <f>IF('Raw Data'!E488-'Raw Data'!D488&gt;3, 'Raw Data'!N488, IF('Raw Data'!D488-'Raw Data'!E488&gt;3, 'Raw Data'!M488, 0))</f>
        <v/>
      </c>
      <c r="Q493">
        <f>IF(ISBLANK('Raw Data'!E488),0,IF(AND('Raw Data'!E488-'Raw Data'!D488&lt;4,'Raw Data'!E488-'Raw Data'!D488&gt;0),'Raw Data'!L488,IF(AND('Raw Data'!D488&gt;'Raw Data'!E488,'Raw Data'!D488-'Raw Data'!E488&gt;0),'Raw Data'!K488,0)))</f>
        <v/>
      </c>
      <c r="R493">
        <f>IF(ISBLANK('Raw Data'!K488),0,IFERROR(IF(MATCH(SMALL('Raw Data'!K488:N488,1),L493:O493,0),SMALL('Raw Data'!K488:N488,1)),0))</f>
        <v/>
      </c>
      <c r="S493">
        <f>IF(ISBLANK('Raw Data'!K488),0,IFERROR(IF(MATCH(SMALL('Raw Data'!K488:N488,2),L493:O493,0),SMALL('Raw Data'!K488:N488,2)),0))</f>
        <v/>
      </c>
      <c r="T493">
        <f>IF(ISBLANK('Raw Data'!K488),0,IFERROR(IF(MATCH(SMALL('Raw Data'!K488:N488,3),L493:O493,0),SMALL('Raw Data'!K488:N488,3)),0))</f>
        <v/>
      </c>
      <c r="U493">
        <f>IF(ISBLANK('Raw Data'!K488),0,IFERROR(IF(MATCH(SMALL('Raw Data'!K488:N488,4),L493:O493,0),SMALL('Raw Data'!K488:N488,4)),0))</f>
        <v/>
      </c>
      <c r="V493">
        <f>IF(AND('Raw Data'!D488&lt;3, 'Raw Data'!E488&lt;3, 'Raw Data'!A488&gt;0), 'Raw Data'!AF488, 0)</f>
        <v/>
      </c>
      <c r="W493">
        <f>IF(AND('Raw Data'!D488&lt;4, 'Raw Data'!E488&lt;4, 'Raw Data'!A488&gt;0), 'Raw Data'!AI488, 0)</f>
        <v/>
      </c>
      <c r="X493">
        <f>IF(AND('Raw Data'!D488&lt;5, 'Raw Data'!E488&lt;5, 'Raw Data'!A488&gt;0), 'Raw Data'!AL488, 0)</f>
        <v/>
      </c>
      <c r="Y493">
        <f>IF(AND('Raw Data'!D488&lt;6, 'Raw Data'!E488&lt;6, 'Raw Data'!A488&gt;0), 'Raw Data'!AO488, 0)</f>
        <v/>
      </c>
      <c r="Z493">
        <f>IF(ISBLANK('Raw Data'!D488), 0, IF('Raw Data'!D488-'Raw Data'!E488&gt;1, 'Raw Data'!AW488, 0))</f>
        <v/>
      </c>
      <c r="AA493">
        <f>IF(ISBLANK('Raw Data'!A488), 0, IF(ABS('Raw Data'!D488-'Raw Data'!E488)&lt;2, 'Raw Data'!AX488, 0))</f>
        <v/>
      </c>
      <c r="AB493">
        <f>IF(ISBLANK('Raw Data'!D488), 0, IF('Raw Data'!E488-'Raw Data'!D488&gt;1, 'Raw Data'!AY488, 0))</f>
        <v/>
      </c>
      <c r="AC493">
        <f>IF(ISBLANK('Raw Data'!D488), 0, IF('Raw Data'!D488-'Raw Data'!E488&gt;2, 'Raw Data'!AZ488, 0))</f>
        <v/>
      </c>
      <c r="AD493">
        <f>IF(ISBLANK('Raw Data'!A488), 0, IF(ABS('Raw Data'!D488-'Raw Data'!E488)&lt;3, 'Raw Data'!BA488, 0))</f>
        <v/>
      </c>
      <c r="AE493">
        <f>IF(ISBLANK('Raw Data'!D488), 0, IF('Raw Data'!E488-'Raw Data'!D488&gt;2, 'Raw Data'!BB488, 0))</f>
        <v/>
      </c>
      <c r="AF493">
        <f>IF(ISBLANK('Raw Data'!D488), 0, IF('Raw Data'!D488-'Raw Data'!E488&gt;3, 'Raw Data'!BC488, 0))</f>
        <v/>
      </c>
      <c r="AG493">
        <f>IF(ISBLANK('Raw Data'!A488), 0, IF(ABS('Raw Data'!D488-'Raw Data'!E488)&lt;4, 'Raw Data'!BD488, 0))</f>
        <v/>
      </c>
      <c r="AH493">
        <f>IF(ISBLANK('Raw Data'!D488), 0, IF('Raw Data'!E488-'Raw Data'!D488&gt;3, 'Raw Data'!BE488, 0))</f>
        <v/>
      </c>
      <c r="AI493">
        <f>IF(SUM('Raw Data'!D488:E488)&gt;'Raw Data'!F488, 'Raw Data'!G488, 0)</f>
        <v/>
      </c>
      <c r="AJ493">
        <f>IF(ISBLANK('Raw Data'!D488), 0, IF(SUM('Raw Data'!D488:E488)&lt;'Raw Data'!F488, 'Raw Data'!H488, 0))</f>
        <v/>
      </c>
      <c r="AK493">
        <f>IF(ISBLANK('Raw Data'!A488), 0, IF(AND('Raw Data'!D488&lt;3, 'Raw Data'!E488&lt;3, 'Raw Data'!F488&lt;BB$2), 'Raw Data'!AF488, 0))</f>
        <v/>
      </c>
      <c r="AL493">
        <f>IF(ISBLANK('Raw Data'!A488), 0, IF(AND('Raw Data'!D488&lt;4, 'Raw Data'!E488&lt;4, 'Raw Data'!F488&lt;BB$2), 'Raw Data'!AI488, 0))</f>
        <v/>
      </c>
      <c r="AM493">
        <f>IF(ISBLANK('Raw Data'!A488), 0, IF(AND('Raw Data'!D488&lt;5, 'Raw Data'!E488&lt;5, 'Raw Data'!F488&lt;BB$2), 'Raw Data'!AL488, 0))</f>
        <v/>
      </c>
      <c r="AN493">
        <f>IF(ISBLANK('Raw Data'!A488), 0, IF(AND('Raw Data'!D488&lt;6, 'Raw Data'!E488&lt;6, 'Raw Data'!F488&lt;BB$2), 'Raw Data'!AO488, 0))</f>
        <v/>
      </c>
      <c r="AO493">
        <f>IF(ISBLANK('Raw Data'!A488), 0, IF(AND('Raw Data'!I488&lt;Analysis!$BC$2, 'Raw Data'!D488-'Raw Data'!E488&gt;1), 'Raw Data'!AW488, IF(AND('Raw Data'!J488&lt;Analysis!$BC$2, 'Raw Data'!E488-'Raw Data'!D488&gt;1), 'Raw Data'!AY488, 0)))</f>
        <v/>
      </c>
      <c r="AP493">
        <f>IF(ISBLANK('Raw Data'!A488), 0, IF(AND('Raw Data'!I488&lt;Analysis!$BC$2, 'Raw Data'!D488-'Raw Data'!E488&gt;2), 'Raw Data'!AZ488, IF(AND('Raw Data'!J488&lt;Analysis!$BC$2, 'Raw Data'!E488-'Raw Data'!D488&gt;2), 'Raw Data'!BB488, 0)))</f>
        <v/>
      </c>
      <c r="AQ493">
        <f>IF(ISBLANK('Raw Data'!A488), 0, IF(AND('Raw Data'!I488&lt;Analysis!$BC$2, 'Raw Data'!D488-'Raw Data'!E488&gt;3), 'Raw Data'!BC488, IF(AND('Raw Data'!J488&lt;Analysis!$BC$2, 'Raw Data'!E488-'Raw Data'!D488&gt;3), 'Raw Data'!BE488, 0)))</f>
        <v/>
      </c>
      <c r="AR493">
        <f>IF('Hidden Analysiss'!D489=1,IF(ABS('Raw Data'!E488-'Raw Data'!D488)&lt;2,'Raw Data'!AX488,0), 0)</f>
        <v/>
      </c>
      <c r="AS493">
        <f>IF('Hidden Analysiss'!D489=1,IF(ABS('Raw Data'!E488-'Raw Data'!D488)&lt;3,'Raw Data'!BA488,0), 0)</f>
        <v/>
      </c>
      <c r="AT493">
        <f>IF('Hidden Analysiss'!D489=1,IF(ABS('Raw Data'!E488-'Raw Data'!D488)&lt;4,'Raw Data'!BD488,0), 0)</f>
        <v/>
      </c>
      <c r="AU493">
        <f>IF(AND('Hidden Analysiss'!E489=1, ABS('Raw Data'!E488-'Raw Data'!D488)&lt;2), 'Raw Data'!AX488, 0)</f>
        <v/>
      </c>
      <c r="AV493">
        <f>IF(AND('Hidden Analysiss'!E489=1, ABS('Raw Data'!E488-'Raw Data'!D488)&lt;3), 'Raw Data'!BA488, 0)</f>
        <v/>
      </c>
      <c r="AW493">
        <f>IF(AND('Hidden Analysiss'!E489=1, ABS('Raw Data'!E488-'Raw Data'!D488)&lt;3), 'Raw Data'!BD488, 0)</f>
        <v/>
      </c>
    </row>
    <row r="494">
      <c r="A494" s="1">
        <f>'Raw Data'!A489</f>
        <v/>
      </c>
      <c r="B494">
        <f>IF('Raw Data'!E489&gt;'Raw Data'!D489, 'Raw Data'!J489, 0)</f>
        <v/>
      </c>
      <c r="C494">
        <f>IF('Raw Data'!D489&gt;'Raw Data'!E489, 'Raw Data'!I489, 0)</f>
        <v/>
      </c>
      <c r="D494">
        <f>SUM(G494:H494)</f>
        <v/>
      </c>
      <c r="E494">
        <f>IF(AND('Raw Data'!J489&lt;'Raw Data'!I489,'Raw Data'!E489&gt;'Raw Data'!D489,'Raw Data'!E489-'Raw Data'!D489&gt;3),'Raw Data'!N489,IF(AND('Raw Data'!I489&lt;'Raw Data'!J489,'Raw Data'!D489&gt;'Raw Data'!E489,'Raw Data'!D489-'Raw Data'!E489&gt;3),'Raw Data'!M489,0))</f>
        <v/>
      </c>
      <c r="F494">
        <f>IF(AND('Raw Data'!J489&lt;'Raw Data'!I489,'Raw Data'!E489&gt;'Raw Data'!D489,'Raw Data'!E489-'Raw Data'!D489&lt;4),'Raw Data'!L489,IF(AND('Raw Data'!I489&lt;'Raw Data'!J489,'Raw Data'!D489&gt;'Raw Data'!E489,'Raw Data'!D489-'Raw Data'!E489&lt;4),'Raw Data'!K489,0))</f>
        <v/>
      </c>
      <c r="G494">
        <f>IF(AND('Raw Data'!J489&lt;'Raw Data'!I489, 'Raw Data'!E489&gt;'Raw Data'!D489), 'Raw Data'!J489, 0)</f>
        <v/>
      </c>
      <c r="H494">
        <f>IF(AND('Raw Data'!J489&gt;'Raw Data'!I489, 'Raw Data'!E489&lt;'Raw Data'!D489), 'Raw Data'!I489, 0)</f>
        <v/>
      </c>
      <c r="I494">
        <f>SUM(J494:K494)</f>
        <v/>
      </c>
      <c r="J494">
        <f>IF(AND('Raw Data'!J489&gt;'Raw Data'!I489, 'Raw Data'!E489&gt;'Raw Data'!D489), 'Raw Data'!J489, 0)</f>
        <v/>
      </c>
      <c r="K494">
        <f>IF(AND('Raw Data'!I489&gt;'Raw Data'!J489, 'Raw Data'!D489&gt;'Raw Data'!E489), 'Raw Data'!I489, 0)</f>
        <v/>
      </c>
      <c r="L494">
        <f>IF('Raw Data'!E489-'Raw Data'!D489&gt;3, 'Raw Data'!N489, 0)</f>
        <v/>
      </c>
      <c r="M494">
        <f>IF('Raw Data'!D489-'Raw Data'!E489&gt;3, 'Raw Data'!M489, 0)</f>
        <v/>
      </c>
      <c r="N494">
        <f>IF(ISBLANK('Raw Data'!D489),0,IF(AND('Raw Data'!E489&gt;'Raw Data'!D489,'Raw Data'!E489-'Raw Data'!D489&gt;0,'Raw Data'!E489-'Raw Data'!D489&lt;4),'Raw Data'!L489, 0))</f>
        <v/>
      </c>
      <c r="O494">
        <f>IF(ISBLANK('Raw Data'!D489),0,IF(AND('Raw Data'!E489&gt;'Raw Data'!D489,'Raw Data'!E489-'Raw Data'!D489&gt;0,'Raw Data'!D489-'Raw Data'!E489&lt;4),'Raw Data'!K489, 0))</f>
        <v/>
      </c>
      <c r="P494">
        <f>IF('Raw Data'!E489-'Raw Data'!D489&gt;3, 'Raw Data'!N489, IF('Raw Data'!D489-'Raw Data'!E489&gt;3, 'Raw Data'!M489, 0))</f>
        <v/>
      </c>
      <c r="Q494">
        <f>IF(ISBLANK('Raw Data'!E489),0,IF(AND('Raw Data'!E489-'Raw Data'!D489&lt;4,'Raw Data'!E489-'Raw Data'!D489&gt;0),'Raw Data'!L489,IF(AND('Raw Data'!D489&gt;'Raw Data'!E489,'Raw Data'!D489-'Raw Data'!E489&gt;0),'Raw Data'!K489,0)))</f>
        <v/>
      </c>
      <c r="R494">
        <f>IF(ISBLANK('Raw Data'!K489),0,IFERROR(IF(MATCH(SMALL('Raw Data'!K489:N489,1),L494:O494,0),SMALL('Raw Data'!K489:N489,1)),0))</f>
        <v/>
      </c>
      <c r="S494">
        <f>IF(ISBLANK('Raw Data'!K489),0,IFERROR(IF(MATCH(SMALL('Raw Data'!K489:N489,2),L494:O494,0),SMALL('Raw Data'!K489:N489,2)),0))</f>
        <v/>
      </c>
      <c r="T494">
        <f>IF(ISBLANK('Raw Data'!K489),0,IFERROR(IF(MATCH(SMALL('Raw Data'!K489:N489,3),L494:O494,0),SMALL('Raw Data'!K489:N489,3)),0))</f>
        <v/>
      </c>
      <c r="U494">
        <f>IF(ISBLANK('Raw Data'!K489),0,IFERROR(IF(MATCH(SMALL('Raw Data'!K489:N489,4),L494:O494,0),SMALL('Raw Data'!K489:N489,4)),0))</f>
        <v/>
      </c>
      <c r="V494">
        <f>IF(AND('Raw Data'!D489&lt;3, 'Raw Data'!E489&lt;3, 'Raw Data'!A489&gt;0), 'Raw Data'!AF489, 0)</f>
        <v/>
      </c>
      <c r="W494">
        <f>IF(AND('Raw Data'!D489&lt;4, 'Raw Data'!E489&lt;4, 'Raw Data'!A489&gt;0), 'Raw Data'!AI489, 0)</f>
        <v/>
      </c>
      <c r="X494">
        <f>IF(AND('Raw Data'!D489&lt;5, 'Raw Data'!E489&lt;5, 'Raw Data'!A489&gt;0), 'Raw Data'!AL489, 0)</f>
        <v/>
      </c>
      <c r="Y494">
        <f>IF(AND('Raw Data'!D489&lt;6, 'Raw Data'!E489&lt;6, 'Raw Data'!A489&gt;0), 'Raw Data'!AO489, 0)</f>
        <v/>
      </c>
      <c r="Z494">
        <f>IF(ISBLANK('Raw Data'!D489), 0, IF('Raw Data'!D489-'Raw Data'!E489&gt;1, 'Raw Data'!AW489, 0))</f>
        <v/>
      </c>
      <c r="AA494">
        <f>IF(ISBLANK('Raw Data'!A489), 0, IF(ABS('Raw Data'!D489-'Raw Data'!E489)&lt;2, 'Raw Data'!AX489, 0))</f>
        <v/>
      </c>
      <c r="AB494">
        <f>IF(ISBLANK('Raw Data'!D489), 0, IF('Raw Data'!E489-'Raw Data'!D489&gt;1, 'Raw Data'!AY489, 0))</f>
        <v/>
      </c>
      <c r="AC494">
        <f>IF(ISBLANK('Raw Data'!D489), 0, IF('Raw Data'!D489-'Raw Data'!E489&gt;2, 'Raw Data'!AZ489, 0))</f>
        <v/>
      </c>
      <c r="AD494">
        <f>IF(ISBLANK('Raw Data'!A489), 0, IF(ABS('Raw Data'!D489-'Raw Data'!E489)&lt;3, 'Raw Data'!BA489, 0))</f>
        <v/>
      </c>
      <c r="AE494">
        <f>IF(ISBLANK('Raw Data'!D489), 0, IF('Raw Data'!E489-'Raw Data'!D489&gt;2, 'Raw Data'!BB489, 0))</f>
        <v/>
      </c>
      <c r="AF494">
        <f>IF(ISBLANK('Raw Data'!D489), 0, IF('Raw Data'!D489-'Raw Data'!E489&gt;3, 'Raw Data'!BC489, 0))</f>
        <v/>
      </c>
      <c r="AG494">
        <f>IF(ISBLANK('Raw Data'!A489), 0, IF(ABS('Raw Data'!D489-'Raw Data'!E489)&lt;4, 'Raw Data'!BD489, 0))</f>
        <v/>
      </c>
      <c r="AH494">
        <f>IF(ISBLANK('Raw Data'!D489), 0, IF('Raw Data'!E489-'Raw Data'!D489&gt;3, 'Raw Data'!BE489, 0))</f>
        <v/>
      </c>
      <c r="AI494">
        <f>IF(SUM('Raw Data'!D489:E489)&gt;'Raw Data'!F489, 'Raw Data'!G489, 0)</f>
        <v/>
      </c>
      <c r="AJ494">
        <f>IF(ISBLANK('Raw Data'!D489), 0, IF(SUM('Raw Data'!D489:E489)&lt;'Raw Data'!F489, 'Raw Data'!H489, 0))</f>
        <v/>
      </c>
      <c r="AK494">
        <f>IF(ISBLANK('Raw Data'!A489), 0, IF(AND('Raw Data'!D489&lt;3, 'Raw Data'!E489&lt;3, 'Raw Data'!F489&lt;BB$2), 'Raw Data'!AF489, 0))</f>
        <v/>
      </c>
      <c r="AL494">
        <f>IF(ISBLANK('Raw Data'!A489), 0, IF(AND('Raw Data'!D489&lt;4, 'Raw Data'!E489&lt;4, 'Raw Data'!F489&lt;BB$2), 'Raw Data'!AI489, 0))</f>
        <v/>
      </c>
      <c r="AM494">
        <f>IF(ISBLANK('Raw Data'!A489), 0, IF(AND('Raw Data'!D489&lt;5, 'Raw Data'!E489&lt;5, 'Raw Data'!F489&lt;BB$2), 'Raw Data'!AL489, 0))</f>
        <v/>
      </c>
      <c r="AN494">
        <f>IF(ISBLANK('Raw Data'!A489), 0, IF(AND('Raw Data'!D489&lt;6, 'Raw Data'!E489&lt;6, 'Raw Data'!F489&lt;BB$2), 'Raw Data'!AO489, 0))</f>
        <v/>
      </c>
      <c r="AO494">
        <f>IF(ISBLANK('Raw Data'!A489), 0, IF(AND('Raw Data'!I489&lt;Analysis!$BC$2, 'Raw Data'!D489-'Raw Data'!E489&gt;1), 'Raw Data'!AW489, IF(AND('Raw Data'!J489&lt;Analysis!$BC$2, 'Raw Data'!E489-'Raw Data'!D489&gt;1), 'Raw Data'!AY489, 0)))</f>
        <v/>
      </c>
      <c r="AP494">
        <f>IF(ISBLANK('Raw Data'!A489), 0, IF(AND('Raw Data'!I489&lt;Analysis!$BC$2, 'Raw Data'!D489-'Raw Data'!E489&gt;2), 'Raw Data'!AZ489, IF(AND('Raw Data'!J489&lt;Analysis!$BC$2, 'Raw Data'!E489-'Raw Data'!D489&gt;2), 'Raw Data'!BB489, 0)))</f>
        <v/>
      </c>
      <c r="AQ494">
        <f>IF(ISBLANK('Raw Data'!A489), 0, IF(AND('Raw Data'!I489&lt;Analysis!$BC$2, 'Raw Data'!D489-'Raw Data'!E489&gt;3), 'Raw Data'!BC489, IF(AND('Raw Data'!J489&lt;Analysis!$BC$2, 'Raw Data'!E489-'Raw Data'!D489&gt;3), 'Raw Data'!BE489, 0)))</f>
        <v/>
      </c>
      <c r="AR494">
        <f>IF('Hidden Analysiss'!D490=1,IF(ABS('Raw Data'!E489-'Raw Data'!D489)&lt;2,'Raw Data'!AX489,0), 0)</f>
        <v/>
      </c>
      <c r="AS494">
        <f>IF('Hidden Analysiss'!D490=1,IF(ABS('Raw Data'!E489-'Raw Data'!D489)&lt;3,'Raw Data'!BA489,0), 0)</f>
        <v/>
      </c>
      <c r="AT494">
        <f>IF('Hidden Analysiss'!D490=1,IF(ABS('Raw Data'!E489-'Raw Data'!D489)&lt;4,'Raw Data'!BD489,0), 0)</f>
        <v/>
      </c>
      <c r="AU494">
        <f>IF(AND('Hidden Analysiss'!E490=1, ABS('Raw Data'!E489-'Raw Data'!D489)&lt;2), 'Raw Data'!AX489, 0)</f>
        <v/>
      </c>
      <c r="AV494">
        <f>IF(AND('Hidden Analysiss'!E490=1, ABS('Raw Data'!E489-'Raw Data'!D489)&lt;3), 'Raw Data'!BA489, 0)</f>
        <v/>
      </c>
      <c r="AW494">
        <f>IF(AND('Hidden Analysiss'!E490=1, ABS('Raw Data'!E489-'Raw Data'!D489)&lt;3), 'Raw Data'!BD489, 0)</f>
        <v/>
      </c>
    </row>
    <row r="495">
      <c r="A495" s="1">
        <f>'Raw Data'!A490</f>
        <v/>
      </c>
      <c r="B495">
        <f>IF('Raw Data'!E490&gt;'Raw Data'!D490, 'Raw Data'!J490, 0)</f>
        <v/>
      </c>
      <c r="C495">
        <f>IF('Raw Data'!D490&gt;'Raw Data'!E490, 'Raw Data'!I490, 0)</f>
        <v/>
      </c>
      <c r="D495">
        <f>SUM(G495:H495)</f>
        <v/>
      </c>
      <c r="E495">
        <f>IF(AND('Raw Data'!J490&lt;'Raw Data'!I490,'Raw Data'!E490&gt;'Raw Data'!D490,'Raw Data'!E490-'Raw Data'!D490&gt;3),'Raw Data'!N490,IF(AND('Raw Data'!I490&lt;'Raw Data'!J490,'Raw Data'!D490&gt;'Raw Data'!E490,'Raw Data'!D490-'Raw Data'!E490&gt;3),'Raw Data'!M490,0))</f>
        <v/>
      </c>
      <c r="F495">
        <f>IF(AND('Raw Data'!J490&lt;'Raw Data'!I490,'Raw Data'!E490&gt;'Raw Data'!D490,'Raw Data'!E490-'Raw Data'!D490&lt;4),'Raw Data'!L490,IF(AND('Raw Data'!I490&lt;'Raw Data'!J490,'Raw Data'!D490&gt;'Raw Data'!E490,'Raw Data'!D490-'Raw Data'!E490&lt;4),'Raw Data'!K490,0))</f>
        <v/>
      </c>
      <c r="G495">
        <f>IF(AND('Raw Data'!J490&lt;'Raw Data'!I490, 'Raw Data'!E490&gt;'Raw Data'!D490), 'Raw Data'!J490, 0)</f>
        <v/>
      </c>
      <c r="H495">
        <f>IF(AND('Raw Data'!J490&gt;'Raw Data'!I490, 'Raw Data'!E490&lt;'Raw Data'!D490), 'Raw Data'!I490, 0)</f>
        <v/>
      </c>
      <c r="I495">
        <f>SUM(J495:K495)</f>
        <v/>
      </c>
      <c r="J495">
        <f>IF(AND('Raw Data'!J490&gt;'Raw Data'!I490, 'Raw Data'!E490&gt;'Raw Data'!D490), 'Raw Data'!J490, 0)</f>
        <v/>
      </c>
      <c r="K495">
        <f>IF(AND('Raw Data'!I490&gt;'Raw Data'!J490, 'Raw Data'!D490&gt;'Raw Data'!E490), 'Raw Data'!I490, 0)</f>
        <v/>
      </c>
      <c r="L495">
        <f>IF('Raw Data'!E490-'Raw Data'!D490&gt;3, 'Raw Data'!N490, 0)</f>
        <v/>
      </c>
      <c r="M495">
        <f>IF('Raw Data'!D490-'Raw Data'!E490&gt;3, 'Raw Data'!M490, 0)</f>
        <v/>
      </c>
      <c r="N495">
        <f>IF(ISBLANK('Raw Data'!D490),0,IF(AND('Raw Data'!E490&gt;'Raw Data'!D490,'Raw Data'!E490-'Raw Data'!D490&gt;0,'Raw Data'!E490-'Raw Data'!D490&lt;4),'Raw Data'!L490, 0))</f>
        <v/>
      </c>
      <c r="O495">
        <f>IF(ISBLANK('Raw Data'!D490),0,IF(AND('Raw Data'!E490&gt;'Raw Data'!D490,'Raw Data'!E490-'Raw Data'!D490&gt;0,'Raw Data'!D490-'Raw Data'!E490&lt;4),'Raw Data'!K490, 0))</f>
        <v/>
      </c>
      <c r="P495">
        <f>IF('Raw Data'!E490-'Raw Data'!D490&gt;3, 'Raw Data'!N490, IF('Raw Data'!D490-'Raw Data'!E490&gt;3, 'Raw Data'!M490, 0))</f>
        <v/>
      </c>
      <c r="Q495">
        <f>IF(ISBLANK('Raw Data'!E490),0,IF(AND('Raw Data'!E490-'Raw Data'!D490&lt;4,'Raw Data'!E490-'Raw Data'!D490&gt;0),'Raw Data'!L490,IF(AND('Raw Data'!D490&gt;'Raw Data'!E490,'Raw Data'!D490-'Raw Data'!E490&gt;0),'Raw Data'!K490,0)))</f>
        <v/>
      </c>
      <c r="R495">
        <f>IF(ISBLANK('Raw Data'!K490),0,IFERROR(IF(MATCH(SMALL('Raw Data'!K490:N490,1),L495:O495,0),SMALL('Raw Data'!K490:N490,1)),0))</f>
        <v/>
      </c>
      <c r="S495">
        <f>IF(ISBLANK('Raw Data'!K490),0,IFERROR(IF(MATCH(SMALL('Raw Data'!K490:N490,2),L495:O495,0),SMALL('Raw Data'!K490:N490,2)),0))</f>
        <v/>
      </c>
      <c r="T495">
        <f>IF(ISBLANK('Raw Data'!K490),0,IFERROR(IF(MATCH(SMALL('Raw Data'!K490:N490,3),L495:O495,0),SMALL('Raw Data'!K490:N490,3)),0))</f>
        <v/>
      </c>
      <c r="U495">
        <f>IF(ISBLANK('Raw Data'!K490),0,IFERROR(IF(MATCH(SMALL('Raw Data'!K490:N490,4),L495:O495,0),SMALL('Raw Data'!K490:N490,4)),0))</f>
        <v/>
      </c>
      <c r="V495">
        <f>IF(AND('Raw Data'!D490&lt;3, 'Raw Data'!E490&lt;3, 'Raw Data'!A490&gt;0), 'Raw Data'!AF490, 0)</f>
        <v/>
      </c>
      <c r="W495">
        <f>IF(AND('Raw Data'!D490&lt;4, 'Raw Data'!E490&lt;4, 'Raw Data'!A490&gt;0), 'Raw Data'!AI490, 0)</f>
        <v/>
      </c>
      <c r="X495">
        <f>IF(AND('Raw Data'!D490&lt;5, 'Raw Data'!E490&lt;5, 'Raw Data'!A490&gt;0), 'Raw Data'!AL490, 0)</f>
        <v/>
      </c>
      <c r="Y495">
        <f>IF(AND('Raw Data'!D490&lt;6, 'Raw Data'!E490&lt;6, 'Raw Data'!A490&gt;0), 'Raw Data'!AO490, 0)</f>
        <v/>
      </c>
      <c r="Z495">
        <f>IF(ISBLANK('Raw Data'!D490), 0, IF('Raw Data'!D490-'Raw Data'!E490&gt;1, 'Raw Data'!AW490, 0))</f>
        <v/>
      </c>
      <c r="AA495">
        <f>IF(ISBLANK('Raw Data'!A490), 0, IF(ABS('Raw Data'!D490-'Raw Data'!E490)&lt;2, 'Raw Data'!AX490, 0))</f>
        <v/>
      </c>
      <c r="AB495">
        <f>IF(ISBLANK('Raw Data'!D490), 0, IF('Raw Data'!E490-'Raw Data'!D490&gt;1, 'Raw Data'!AY490, 0))</f>
        <v/>
      </c>
      <c r="AC495">
        <f>IF(ISBLANK('Raw Data'!D490), 0, IF('Raw Data'!D490-'Raw Data'!E490&gt;2, 'Raw Data'!AZ490, 0))</f>
        <v/>
      </c>
      <c r="AD495">
        <f>IF(ISBLANK('Raw Data'!A490), 0, IF(ABS('Raw Data'!D490-'Raw Data'!E490)&lt;3, 'Raw Data'!BA490, 0))</f>
        <v/>
      </c>
      <c r="AE495">
        <f>IF(ISBLANK('Raw Data'!D490), 0, IF('Raw Data'!E490-'Raw Data'!D490&gt;2, 'Raw Data'!BB490, 0))</f>
        <v/>
      </c>
      <c r="AF495">
        <f>IF(ISBLANK('Raw Data'!D490), 0, IF('Raw Data'!D490-'Raw Data'!E490&gt;3, 'Raw Data'!BC490, 0))</f>
        <v/>
      </c>
      <c r="AG495">
        <f>IF(ISBLANK('Raw Data'!A490), 0, IF(ABS('Raw Data'!D490-'Raw Data'!E490)&lt;4, 'Raw Data'!BD490, 0))</f>
        <v/>
      </c>
      <c r="AH495">
        <f>IF(ISBLANK('Raw Data'!D490), 0, IF('Raw Data'!E490-'Raw Data'!D490&gt;3, 'Raw Data'!BE490, 0))</f>
        <v/>
      </c>
      <c r="AI495">
        <f>IF(SUM('Raw Data'!D490:E490)&gt;'Raw Data'!F490, 'Raw Data'!G490, 0)</f>
        <v/>
      </c>
      <c r="AJ495">
        <f>IF(ISBLANK('Raw Data'!D490), 0, IF(SUM('Raw Data'!D490:E490)&lt;'Raw Data'!F490, 'Raw Data'!H490, 0))</f>
        <v/>
      </c>
      <c r="AK495">
        <f>IF(ISBLANK('Raw Data'!A490), 0, IF(AND('Raw Data'!D490&lt;3, 'Raw Data'!E490&lt;3, 'Raw Data'!F490&lt;BB$2), 'Raw Data'!AF490, 0))</f>
        <v/>
      </c>
      <c r="AL495">
        <f>IF(ISBLANK('Raw Data'!A490), 0, IF(AND('Raw Data'!D490&lt;4, 'Raw Data'!E490&lt;4, 'Raw Data'!F490&lt;BB$2), 'Raw Data'!AI490, 0))</f>
        <v/>
      </c>
      <c r="AM495">
        <f>IF(ISBLANK('Raw Data'!A490), 0, IF(AND('Raw Data'!D490&lt;5, 'Raw Data'!E490&lt;5, 'Raw Data'!F490&lt;BB$2), 'Raw Data'!AL490, 0))</f>
        <v/>
      </c>
      <c r="AN495">
        <f>IF(ISBLANK('Raw Data'!A490), 0, IF(AND('Raw Data'!D490&lt;6, 'Raw Data'!E490&lt;6, 'Raw Data'!F490&lt;BB$2), 'Raw Data'!AO490, 0))</f>
        <v/>
      </c>
      <c r="AO495">
        <f>IF(ISBLANK('Raw Data'!A490), 0, IF(AND('Raw Data'!I490&lt;Analysis!$BC$2, 'Raw Data'!D490-'Raw Data'!E490&gt;1), 'Raw Data'!AW490, IF(AND('Raw Data'!J490&lt;Analysis!$BC$2, 'Raw Data'!E490-'Raw Data'!D490&gt;1), 'Raw Data'!AY490, 0)))</f>
        <v/>
      </c>
      <c r="AP495">
        <f>IF(ISBLANK('Raw Data'!A490), 0, IF(AND('Raw Data'!I490&lt;Analysis!$BC$2, 'Raw Data'!D490-'Raw Data'!E490&gt;2), 'Raw Data'!AZ490, IF(AND('Raw Data'!J490&lt;Analysis!$BC$2, 'Raw Data'!E490-'Raw Data'!D490&gt;2), 'Raw Data'!BB490, 0)))</f>
        <v/>
      </c>
      <c r="AQ495">
        <f>IF(ISBLANK('Raw Data'!A490), 0, IF(AND('Raw Data'!I490&lt;Analysis!$BC$2, 'Raw Data'!D490-'Raw Data'!E490&gt;3), 'Raw Data'!BC490, IF(AND('Raw Data'!J490&lt;Analysis!$BC$2, 'Raw Data'!E490-'Raw Data'!D490&gt;3), 'Raw Data'!BE490, 0)))</f>
        <v/>
      </c>
      <c r="AR495">
        <f>IF('Hidden Analysiss'!D491=1,IF(ABS('Raw Data'!E490-'Raw Data'!D490)&lt;2,'Raw Data'!AX490,0), 0)</f>
        <v/>
      </c>
      <c r="AS495">
        <f>IF('Hidden Analysiss'!D491=1,IF(ABS('Raw Data'!E490-'Raw Data'!D490)&lt;3,'Raw Data'!BA490,0), 0)</f>
        <v/>
      </c>
      <c r="AT495">
        <f>IF('Hidden Analysiss'!D491=1,IF(ABS('Raw Data'!E490-'Raw Data'!D490)&lt;4,'Raw Data'!BD490,0), 0)</f>
        <v/>
      </c>
      <c r="AU495">
        <f>IF(AND('Hidden Analysiss'!E491=1, ABS('Raw Data'!E490-'Raw Data'!D490)&lt;2), 'Raw Data'!AX490, 0)</f>
        <v/>
      </c>
      <c r="AV495">
        <f>IF(AND('Hidden Analysiss'!E491=1, ABS('Raw Data'!E490-'Raw Data'!D490)&lt;3), 'Raw Data'!BA490, 0)</f>
        <v/>
      </c>
      <c r="AW495">
        <f>IF(AND('Hidden Analysiss'!E491=1, ABS('Raw Data'!E490-'Raw Data'!D490)&lt;3), 'Raw Data'!BD490, 0)</f>
        <v/>
      </c>
    </row>
    <row r="496">
      <c r="A496" s="1">
        <f>'Raw Data'!A491</f>
        <v/>
      </c>
      <c r="B496">
        <f>IF('Raw Data'!E491&gt;'Raw Data'!D491, 'Raw Data'!J491, 0)</f>
        <v/>
      </c>
      <c r="C496">
        <f>IF('Raw Data'!D491&gt;'Raw Data'!E491, 'Raw Data'!I491, 0)</f>
        <v/>
      </c>
      <c r="D496">
        <f>SUM(G496:H496)</f>
        <v/>
      </c>
      <c r="E496">
        <f>IF(AND('Raw Data'!J491&lt;'Raw Data'!I491,'Raw Data'!E491&gt;'Raw Data'!D491,'Raw Data'!E491-'Raw Data'!D491&gt;3),'Raw Data'!N491,IF(AND('Raw Data'!I491&lt;'Raw Data'!J491,'Raw Data'!D491&gt;'Raw Data'!E491,'Raw Data'!D491-'Raw Data'!E491&gt;3),'Raw Data'!M491,0))</f>
        <v/>
      </c>
      <c r="F496">
        <f>IF(AND('Raw Data'!J491&lt;'Raw Data'!I491,'Raw Data'!E491&gt;'Raw Data'!D491,'Raw Data'!E491-'Raw Data'!D491&lt;4),'Raw Data'!L491,IF(AND('Raw Data'!I491&lt;'Raw Data'!J491,'Raw Data'!D491&gt;'Raw Data'!E491,'Raw Data'!D491-'Raw Data'!E491&lt;4),'Raw Data'!K491,0))</f>
        <v/>
      </c>
      <c r="G496">
        <f>IF(AND('Raw Data'!J491&lt;'Raw Data'!I491, 'Raw Data'!E491&gt;'Raw Data'!D491), 'Raw Data'!J491, 0)</f>
        <v/>
      </c>
      <c r="H496">
        <f>IF(AND('Raw Data'!J491&gt;'Raw Data'!I491, 'Raw Data'!E491&lt;'Raw Data'!D491), 'Raw Data'!I491, 0)</f>
        <v/>
      </c>
      <c r="I496">
        <f>SUM(J496:K496)</f>
        <v/>
      </c>
      <c r="J496">
        <f>IF(AND('Raw Data'!J491&gt;'Raw Data'!I491, 'Raw Data'!E491&gt;'Raw Data'!D491), 'Raw Data'!J491, 0)</f>
        <v/>
      </c>
      <c r="K496">
        <f>IF(AND('Raw Data'!I491&gt;'Raw Data'!J491, 'Raw Data'!D491&gt;'Raw Data'!E491), 'Raw Data'!I491, 0)</f>
        <v/>
      </c>
      <c r="L496">
        <f>IF('Raw Data'!E491-'Raw Data'!D491&gt;3, 'Raw Data'!N491, 0)</f>
        <v/>
      </c>
      <c r="M496">
        <f>IF('Raw Data'!D491-'Raw Data'!E491&gt;3, 'Raw Data'!M491, 0)</f>
        <v/>
      </c>
      <c r="N496">
        <f>IF(ISBLANK('Raw Data'!D491),0,IF(AND('Raw Data'!E491&gt;'Raw Data'!D491,'Raw Data'!E491-'Raw Data'!D491&gt;0,'Raw Data'!E491-'Raw Data'!D491&lt;4),'Raw Data'!L491, 0))</f>
        <v/>
      </c>
      <c r="O496">
        <f>IF(ISBLANK('Raw Data'!D491),0,IF(AND('Raw Data'!E491&gt;'Raw Data'!D491,'Raw Data'!E491-'Raw Data'!D491&gt;0,'Raw Data'!D491-'Raw Data'!E491&lt;4),'Raw Data'!K491, 0))</f>
        <v/>
      </c>
      <c r="P496">
        <f>IF('Raw Data'!E491-'Raw Data'!D491&gt;3, 'Raw Data'!N491, IF('Raw Data'!D491-'Raw Data'!E491&gt;3, 'Raw Data'!M491, 0))</f>
        <v/>
      </c>
      <c r="Q496">
        <f>IF(ISBLANK('Raw Data'!E491),0,IF(AND('Raw Data'!E491-'Raw Data'!D491&lt;4,'Raw Data'!E491-'Raw Data'!D491&gt;0),'Raw Data'!L491,IF(AND('Raw Data'!D491&gt;'Raw Data'!E491,'Raw Data'!D491-'Raw Data'!E491&gt;0),'Raw Data'!K491,0)))</f>
        <v/>
      </c>
      <c r="R496">
        <f>IF(ISBLANK('Raw Data'!K491),0,IFERROR(IF(MATCH(SMALL('Raw Data'!K491:N491,1),L496:O496,0),SMALL('Raw Data'!K491:N491,1)),0))</f>
        <v/>
      </c>
      <c r="S496">
        <f>IF(ISBLANK('Raw Data'!K491),0,IFERROR(IF(MATCH(SMALL('Raw Data'!K491:N491,2),L496:O496,0),SMALL('Raw Data'!K491:N491,2)),0))</f>
        <v/>
      </c>
      <c r="T496">
        <f>IF(ISBLANK('Raw Data'!K491),0,IFERROR(IF(MATCH(SMALL('Raw Data'!K491:N491,3),L496:O496,0),SMALL('Raw Data'!K491:N491,3)),0))</f>
        <v/>
      </c>
      <c r="U496">
        <f>IF(ISBLANK('Raw Data'!K491),0,IFERROR(IF(MATCH(SMALL('Raw Data'!K491:N491,4),L496:O496,0),SMALL('Raw Data'!K491:N491,4)),0))</f>
        <v/>
      </c>
      <c r="V496">
        <f>IF(AND('Raw Data'!D491&lt;3, 'Raw Data'!E491&lt;3, 'Raw Data'!A491&gt;0), 'Raw Data'!AF491, 0)</f>
        <v/>
      </c>
      <c r="W496">
        <f>IF(AND('Raw Data'!D491&lt;4, 'Raw Data'!E491&lt;4, 'Raw Data'!A491&gt;0), 'Raw Data'!AI491, 0)</f>
        <v/>
      </c>
      <c r="X496">
        <f>IF(AND('Raw Data'!D491&lt;5, 'Raw Data'!E491&lt;5, 'Raw Data'!A491&gt;0), 'Raw Data'!AL491, 0)</f>
        <v/>
      </c>
      <c r="Y496">
        <f>IF(AND('Raw Data'!D491&lt;6, 'Raw Data'!E491&lt;6, 'Raw Data'!A491&gt;0), 'Raw Data'!AO491, 0)</f>
        <v/>
      </c>
      <c r="Z496">
        <f>IF(ISBLANK('Raw Data'!D491), 0, IF('Raw Data'!D491-'Raw Data'!E491&gt;1, 'Raw Data'!AW491, 0))</f>
        <v/>
      </c>
      <c r="AA496">
        <f>IF(ISBLANK('Raw Data'!A491), 0, IF(ABS('Raw Data'!D491-'Raw Data'!E491)&lt;2, 'Raw Data'!AX491, 0))</f>
        <v/>
      </c>
      <c r="AB496">
        <f>IF(ISBLANK('Raw Data'!D491), 0, IF('Raw Data'!E491-'Raw Data'!D491&gt;1, 'Raw Data'!AY491, 0))</f>
        <v/>
      </c>
      <c r="AC496">
        <f>IF(ISBLANK('Raw Data'!D491), 0, IF('Raw Data'!D491-'Raw Data'!E491&gt;2, 'Raw Data'!AZ491, 0))</f>
        <v/>
      </c>
      <c r="AD496">
        <f>IF(ISBLANK('Raw Data'!A491), 0, IF(ABS('Raw Data'!D491-'Raw Data'!E491)&lt;3, 'Raw Data'!BA491, 0))</f>
        <v/>
      </c>
      <c r="AE496">
        <f>IF(ISBLANK('Raw Data'!D491), 0, IF('Raw Data'!E491-'Raw Data'!D491&gt;2, 'Raw Data'!BB491, 0))</f>
        <v/>
      </c>
      <c r="AF496">
        <f>IF(ISBLANK('Raw Data'!D491), 0, IF('Raw Data'!D491-'Raw Data'!E491&gt;3, 'Raw Data'!BC491, 0))</f>
        <v/>
      </c>
      <c r="AG496">
        <f>IF(ISBLANK('Raw Data'!A491), 0, IF(ABS('Raw Data'!D491-'Raw Data'!E491)&lt;4, 'Raw Data'!BD491, 0))</f>
        <v/>
      </c>
      <c r="AH496">
        <f>IF(ISBLANK('Raw Data'!D491), 0, IF('Raw Data'!E491-'Raw Data'!D491&gt;3, 'Raw Data'!BE491, 0))</f>
        <v/>
      </c>
      <c r="AI496">
        <f>IF(SUM('Raw Data'!D491:E491)&gt;'Raw Data'!F491, 'Raw Data'!G491, 0)</f>
        <v/>
      </c>
      <c r="AJ496">
        <f>IF(ISBLANK('Raw Data'!D491), 0, IF(SUM('Raw Data'!D491:E491)&lt;'Raw Data'!F491, 'Raw Data'!H491, 0))</f>
        <v/>
      </c>
      <c r="AK496">
        <f>IF(ISBLANK('Raw Data'!A491), 0, IF(AND('Raw Data'!D491&lt;3, 'Raw Data'!E491&lt;3, 'Raw Data'!F491&lt;BB$2), 'Raw Data'!AF491, 0))</f>
        <v/>
      </c>
      <c r="AL496">
        <f>IF(ISBLANK('Raw Data'!A491), 0, IF(AND('Raw Data'!D491&lt;4, 'Raw Data'!E491&lt;4, 'Raw Data'!F491&lt;BB$2), 'Raw Data'!AI491, 0))</f>
        <v/>
      </c>
      <c r="AM496">
        <f>IF(ISBLANK('Raw Data'!A491), 0, IF(AND('Raw Data'!D491&lt;5, 'Raw Data'!E491&lt;5, 'Raw Data'!F491&lt;BB$2), 'Raw Data'!AL491, 0))</f>
        <v/>
      </c>
      <c r="AN496">
        <f>IF(ISBLANK('Raw Data'!A491), 0, IF(AND('Raw Data'!D491&lt;6, 'Raw Data'!E491&lt;6, 'Raw Data'!F491&lt;BB$2), 'Raw Data'!AO491, 0))</f>
        <v/>
      </c>
      <c r="AO496">
        <f>IF(ISBLANK('Raw Data'!A491), 0, IF(AND('Raw Data'!I491&lt;Analysis!$BC$2, 'Raw Data'!D491-'Raw Data'!E491&gt;1), 'Raw Data'!AW491, IF(AND('Raw Data'!J491&lt;Analysis!$BC$2, 'Raw Data'!E491-'Raw Data'!D491&gt;1), 'Raw Data'!AY491, 0)))</f>
        <v/>
      </c>
      <c r="AP496">
        <f>IF(ISBLANK('Raw Data'!A491), 0, IF(AND('Raw Data'!I491&lt;Analysis!$BC$2, 'Raw Data'!D491-'Raw Data'!E491&gt;2), 'Raw Data'!AZ491, IF(AND('Raw Data'!J491&lt;Analysis!$BC$2, 'Raw Data'!E491-'Raw Data'!D491&gt;2), 'Raw Data'!BB491, 0)))</f>
        <v/>
      </c>
      <c r="AQ496">
        <f>IF(ISBLANK('Raw Data'!A491), 0, IF(AND('Raw Data'!I491&lt;Analysis!$BC$2, 'Raw Data'!D491-'Raw Data'!E491&gt;3), 'Raw Data'!BC491, IF(AND('Raw Data'!J491&lt;Analysis!$BC$2, 'Raw Data'!E491-'Raw Data'!D491&gt;3), 'Raw Data'!BE491, 0)))</f>
        <v/>
      </c>
      <c r="AR496">
        <f>IF('Hidden Analysiss'!D492=1,IF(ABS('Raw Data'!E491-'Raw Data'!D491)&lt;2,'Raw Data'!AX491,0), 0)</f>
        <v/>
      </c>
      <c r="AS496">
        <f>IF('Hidden Analysiss'!D492=1,IF(ABS('Raw Data'!E491-'Raw Data'!D491)&lt;3,'Raw Data'!BA491,0), 0)</f>
        <v/>
      </c>
      <c r="AT496">
        <f>IF('Hidden Analysiss'!D492=1,IF(ABS('Raw Data'!E491-'Raw Data'!D491)&lt;4,'Raw Data'!BD491,0), 0)</f>
        <v/>
      </c>
      <c r="AU496">
        <f>IF(AND('Hidden Analysiss'!E492=1, ABS('Raw Data'!E491-'Raw Data'!D491)&lt;2), 'Raw Data'!AX491, 0)</f>
        <v/>
      </c>
      <c r="AV496">
        <f>IF(AND('Hidden Analysiss'!E492=1, ABS('Raw Data'!E491-'Raw Data'!D491)&lt;3), 'Raw Data'!BA491, 0)</f>
        <v/>
      </c>
      <c r="AW496">
        <f>IF(AND('Hidden Analysiss'!E492=1, ABS('Raw Data'!E491-'Raw Data'!D491)&lt;3), 'Raw Data'!BD491, 0)</f>
        <v/>
      </c>
    </row>
    <row r="497">
      <c r="A497" s="1">
        <f>'Raw Data'!A492</f>
        <v/>
      </c>
      <c r="B497">
        <f>IF('Raw Data'!E492&gt;'Raw Data'!D492, 'Raw Data'!J492, 0)</f>
        <v/>
      </c>
      <c r="C497">
        <f>IF('Raw Data'!D492&gt;'Raw Data'!E492, 'Raw Data'!I492, 0)</f>
        <v/>
      </c>
      <c r="D497">
        <f>SUM(G497:H497)</f>
        <v/>
      </c>
      <c r="E497">
        <f>IF(AND('Raw Data'!J492&lt;'Raw Data'!I492,'Raw Data'!E492&gt;'Raw Data'!D492,'Raw Data'!E492-'Raw Data'!D492&gt;3),'Raw Data'!N492,IF(AND('Raw Data'!I492&lt;'Raw Data'!J492,'Raw Data'!D492&gt;'Raw Data'!E492,'Raw Data'!D492-'Raw Data'!E492&gt;3),'Raw Data'!M492,0))</f>
        <v/>
      </c>
      <c r="F497">
        <f>IF(AND('Raw Data'!J492&lt;'Raw Data'!I492,'Raw Data'!E492&gt;'Raw Data'!D492,'Raw Data'!E492-'Raw Data'!D492&lt;4),'Raw Data'!L492,IF(AND('Raw Data'!I492&lt;'Raw Data'!J492,'Raw Data'!D492&gt;'Raw Data'!E492,'Raw Data'!D492-'Raw Data'!E492&lt;4),'Raw Data'!K492,0))</f>
        <v/>
      </c>
      <c r="G497">
        <f>IF(AND('Raw Data'!J492&lt;'Raw Data'!I492, 'Raw Data'!E492&gt;'Raw Data'!D492), 'Raw Data'!J492, 0)</f>
        <v/>
      </c>
      <c r="H497">
        <f>IF(AND('Raw Data'!J492&gt;'Raw Data'!I492, 'Raw Data'!E492&lt;'Raw Data'!D492), 'Raw Data'!I492, 0)</f>
        <v/>
      </c>
      <c r="I497">
        <f>SUM(J497:K497)</f>
        <v/>
      </c>
      <c r="J497">
        <f>IF(AND('Raw Data'!J492&gt;'Raw Data'!I492, 'Raw Data'!E492&gt;'Raw Data'!D492), 'Raw Data'!J492, 0)</f>
        <v/>
      </c>
      <c r="K497">
        <f>IF(AND('Raw Data'!I492&gt;'Raw Data'!J492, 'Raw Data'!D492&gt;'Raw Data'!E492), 'Raw Data'!I492, 0)</f>
        <v/>
      </c>
      <c r="L497">
        <f>IF('Raw Data'!E492-'Raw Data'!D492&gt;3, 'Raw Data'!N492, 0)</f>
        <v/>
      </c>
      <c r="M497">
        <f>IF('Raw Data'!D492-'Raw Data'!E492&gt;3, 'Raw Data'!M492, 0)</f>
        <v/>
      </c>
      <c r="N497">
        <f>IF(ISBLANK('Raw Data'!D492),0,IF(AND('Raw Data'!E492&gt;'Raw Data'!D492,'Raw Data'!E492-'Raw Data'!D492&gt;0,'Raw Data'!E492-'Raw Data'!D492&lt;4),'Raw Data'!L492, 0))</f>
        <v/>
      </c>
      <c r="O497">
        <f>IF(ISBLANK('Raw Data'!D492),0,IF(AND('Raw Data'!E492&gt;'Raw Data'!D492,'Raw Data'!E492-'Raw Data'!D492&gt;0,'Raw Data'!D492-'Raw Data'!E492&lt;4),'Raw Data'!K492, 0))</f>
        <v/>
      </c>
      <c r="P497">
        <f>IF('Raw Data'!E492-'Raw Data'!D492&gt;3, 'Raw Data'!N492, IF('Raw Data'!D492-'Raw Data'!E492&gt;3, 'Raw Data'!M492, 0))</f>
        <v/>
      </c>
      <c r="Q497">
        <f>IF(ISBLANK('Raw Data'!E492),0,IF(AND('Raw Data'!E492-'Raw Data'!D492&lt;4,'Raw Data'!E492-'Raw Data'!D492&gt;0),'Raw Data'!L492,IF(AND('Raw Data'!D492&gt;'Raw Data'!E492,'Raw Data'!D492-'Raw Data'!E492&gt;0),'Raw Data'!K492,0)))</f>
        <v/>
      </c>
      <c r="R497">
        <f>IF(ISBLANK('Raw Data'!K492),0,IFERROR(IF(MATCH(SMALL('Raw Data'!K492:N492,1),L497:O497,0),SMALL('Raw Data'!K492:N492,1)),0))</f>
        <v/>
      </c>
      <c r="S497">
        <f>IF(ISBLANK('Raw Data'!K492),0,IFERROR(IF(MATCH(SMALL('Raw Data'!K492:N492,2),L497:O497,0),SMALL('Raw Data'!K492:N492,2)),0))</f>
        <v/>
      </c>
      <c r="T497">
        <f>IF(ISBLANK('Raw Data'!K492),0,IFERROR(IF(MATCH(SMALL('Raw Data'!K492:N492,3),L497:O497,0),SMALL('Raw Data'!K492:N492,3)),0))</f>
        <v/>
      </c>
      <c r="U497">
        <f>IF(ISBLANK('Raw Data'!K492),0,IFERROR(IF(MATCH(SMALL('Raw Data'!K492:N492,4),L497:O497,0),SMALL('Raw Data'!K492:N492,4)),0))</f>
        <v/>
      </c>
      <c r="V497">
        <f>IF(AND('Raw Data'!D492&lt;3, 'Raw Data'!E492&lt;3, 'Raw Data'!A492&gt;0), 'Raw Data'!AF492, 0)</f>
        <v/>
      </c>
      <c r="W497">
        <f>IF(AND('Raw Data'!D492&lt;4, 'Raw Data'!E492&lt;4, 'Raw Data'!A492&gt;0), 'Raw Data'!AI492, 0)</f>
        <v/>
      </c>
      <c r="X497">
        <f>IF(AND('Raw Data'!D492&lt;5, 'Raw Data'!E492&lt;5, 'Raw Data'!A492&gt;0), 'Raw Data'!AL492, 0)</f>
        <v/>
      </c>
      <c r="Y497">
        <f>IF(AND('Raw Data'!D492&lt;6, 'Raw Data'!E492&lt;6, 'Raw Data'!A492&gt;0), 'Raw Data'!AO492, 0)</f>
        <v/>
      </c>
      <c r="Z497">
        <f>IF(ISBLANK('Raw Data'!D492), 0, IF('Raw Data'!D492-'Raw Data'!E492&gt;1, 'Raw Data'!AW492, 0))</f>
        <v/>
      </c>
      <c r="AA497">
        <f>IF(ISBLANK('Raw Data'!A492), 0, IF(ABS('Raw Data'!D492-'Raw Data'!E492)&lt;2, 'Raw Data'!AX492, 0))</f>
        <v/>
      </c>
      <c r="AB497">
        <f>IF(ISBLANK('Raw Data'!D492), 0, IF('Raw Data'!E492-'Raw Data'!D492&gt;1, 'Raw Data'!AY492, 0))</f>
        <v/>
      </c>
      <c r="AC497">
        <f>IF(ISBLANK('Raw Data'!D492), 0, IF('Raw Data'!D492-'Raw Data'!E492&gt;2, 'Raw Data'!AZ492, 0))</f>
        <v/>
      </c>
      <c r="AD497">
        <f>IF(ISBLANK('Raw Data'!A492), 0, IF(ABS('Raw Data'!D492-'Raw Data'!E492)&lt;3, 'Raw Data'!BA492, 0))</f>
        <v/>
      </c>
      <c r="AE497">
        <f>IF(ISBLANK('Raw Data'!D492), 0, IF('Raw Data'!E492-'Raw Data'!D492&gt;2, 'Raw Data'!BB492, 0))</f>
        <v/>
      </c>
      <c r="AF497">
        <f>IF(ISBLANK('Raw Data'!D492), 0, IF('Raw Data'!D492-'Raw Data'!E492&gt;3, 'Raw Data'!BC492, 0))</f>
        <v/>
      </c>
      <c r="AG497">
        <f>IF(ISBLANK('Raw Data'!A492), 0, IF(ABS('Raw Data'!D492-'Raw Data'!E492)&lt;4, 'Raw Data'!BD492, 0))</f>
        <v/>
      </c>
      <c r="AH497">
        <f>IF(ISBLANK('Raw Data'!D492), 0, IF('Raw Data'!E492-'Raw Data'!D492&gt;3, 'Raw Data'!BE492, 0))</f>
        <v/>
      </c>
      <c r="AI497">
        <f>IF(SUM('Raw Data'!D492:E492)&gt;'Raw Data'!F492, 'Raw Data'!G492, 0)</f>
        <v/>
      </c>
      <c r="AJ497">
        <f>IF(ISBLANK('Raw Data'!D492), 0, IF(SUM('Raw Data'!D492:E492)&lt;'Raw Data'!F492, 'Raw Data'!H492, 0))</f>
        <v/>
      </c>
      <c r="AK497">
        <f>IF(ISBLANK('Raw Data'!A492), 0, IF(AND('Raw Data'!D492&lt;3, 'Raw Data'!E492&lt;3, 'Raw Data'!F492&lt;BB$2), 'Raw Data'!AF492, 0))</f>
        <v/>
      </c>
      <c r="AL497">
        <f>IF(ISBLANK('Raw Data'!A492), 0, IF(AND('Raw Data'!D492&lt;4, 'Raw Data'!E492&lt;4, 'Raw Data'!F492&lt;BB$2), 'Raw Data'!AI492, 0))</f>
        <v/>
      </c>
      <c r="AM497">
        <f>IF(ISBLANK('Raw Data'!A492), 0, IF(AND('Raw Data'!D492&lt;5, 'Raw Data'!E492&lt;5, 'Raw Data'!F492&lt;BB$2), 'Raw Data'!AL492, 0))</f>
        <v/>
      </c>
      <c r="AN497">
        <f>IF(ISBLANK('Raw Data'!A492), 0, IF(AND('Raw Data'!D492&lt;6, 'Raw Data'!E492&lt;6, 'Raw Data'!F492&lt;BB$2), 'Raw Data'!AO492, 0))</f>
        <v/>
      </c>
      <c r="AO497">
        <f>IF(ISBLANK('Raw Data'!A492), 0, IF(AND('Raw Data'!I492&lt;Analysis!$BC$2, 'Raw Data'!D492-'Raw Data'!E492&gt;1), 'Raw Data'!AW492, IF(AND('Raw Data'!J492&lt;Analysis!$BC$2, 'Raw Data'!E492-'Raw Data'!D492&gt;1), 'Raw Data'!AY492, 0)))</f>
        <v/>
      </c>
      <c r="AP497">
        <f>IF(ISBLANK('Raw Data'!A492), 0, IF(AND('Raw Data'!I492&lt;Analysis!$BC$2, 'Raw Data'!D492-'Raw Data'!E492&gt;2), 'Raw Data'!AZ492, IF(AND('Raw Data'!J492&lt;Analysis!$BC$2, 'Raw Data'!E492-'Raw Data'!D492&gt;2), 'Raw Data'!BB492, 0)))</f>
        <v/>
      </c>
      <c r="AQ497">
        <f>IF(ISBLANK('Raw Data'!A492), 0, IF(AND('Raw Data'!I492&lt;Analysis!$BC$2, 'Raw Data'!D492-'Raw Data'!E492&gt;3), 'Raw Data'!BC492, IF(AND('Raw Data'!J492&lt;Analysis!$BC$2, 'Raw Data'!E492-'Raw Data'!D492&gt;3), 'Raw Data'!BE492, 0)))</f>
        <v/>
      </c>
      <c r="AR497">
        <f>IF('Hidden Analysiss'!D493=1,IF(ABS('Raw Data'!E492-'Raw Data'!D492)&lt;2,'Raw Data'!AX492,0), 0)</f>
        <v/>
      </c>
      <c r="AS497">
        <f>IF('Hidden Analysiss'!D493=1,IF(ABS('Raw Data'!E492-'Raw Data'!D492)&lt;3,'Raw Data'!BA492,0), 0)</f>
        <v/>
      </c>
      <c r="AT497">
        <f>IF('Hidden Analysiss'!D493=1,IF(ABS('Raw Data'!E492-'Raw Data'!D492)&lt;4,'Raw Data'!BD492,0), 0)</f>
        <v/>
      </c>
      <c r="AU497">
        <f>IF(AND('Hidden Analysiss'!E493=1, ABS('Raw Data'!E492-'Raw Data'!D492)&lt;2), 'Raw Data'!AX492, 0)</f>
        <v/>
      </c>
      <c r="AV497">
        <f>IF(AND('Hidden Analysiss'!E493=1, ABS('Raw Data'!E492-'Raw Data'!D492)&lt;3), 'Raw Data'!BA492, 0)</f>
        <v/>
      </c>
      <c r="AW497">
        <f>IF(AND('Hidden Analysiss'!E493=1, ABS('Raw Data'!E492-'Raw Data'!D492)&lt;3), 'Raw Data'!BD492, 0)</f>
        <v/>
      </c>
    </row>
    <row r="498">
      <c r="A498" s="1">
        <f>'Raw Data'!A493</f>
        <v/>
      </c>
      <c r="B498">
        <f>IF('Raw Data'!E493&gt;'Raw Data'!D493, 'Raw Data'!J493, 0)</f>
        <v/>
      </c>
      <c r="C498">
        <f>IF('Raw Data'!D493&gt;'Raw Data'!E493, 'Raw Data'!I493, 0)</f>
        <v/>
      </c>
      <c r="D498">
        <f>SUM(G498:H498)</f>
        <v/>
      </c>
      <c r="E498">
        <f>IF(AND('Raw Data'!J493&lt;'Raw Data'!I493,'Raw Data'!E493&gt;'Raw Data'!D493,'Raw Data'!E493-'Raw Data'!D493&gt;3),'Raw Data'!N493,IF(AND('Raw Data'!I493&lt;'Raw Data'!J493,'Raw Data'!D493&gt;'Raw Data'!E493,'Raw Data'!D493-'Raw Data'!E493&gt;3),'Raw Data'!M493,0))</f>
        <v/>
      </c>
      <c r="F498">
        <f>IF(AND('Raw Data'!J493&lt;'Raw Data'!I493,'Raw Data'!E493&gt;'Raw Data'!D493,'Raw Data'!E493-'Raw Data'!D493&lt;4),'Raw Data'!L493,IF(AND('Raw Data'!I493&lt;'Raw Data'!J493,'Raw Data'!D493&gt;'Raw Data'!E493,'Raw Data'!D493-'Raw Data'!E493&lt;4),'Raw Data'!K493,0))</f>
        <v/>
      </c>
      <c r="G498">
        <f>IF(AND('Raw Data'!J493&lt;'Raw Data'!I493, 'Raw Data'!E493&gt;'Raw Data'!D493), 'Raw Data'!J493, 0)</f>
        <v/>
      </c>
      <c r="H498">
        <f>IF(AND('Raw Data'!J493&gt;'Raw Data'!I493, 'Raw Data'!E493&lt;'Raw Data'!D493), 'Raw Data'!I493, 0)</f>
        <v/>
      </c>
      <c r="I498">
        <f>SUM(J498:K498)</f>
        <v/>
      </c>
      <c r="J498">
        <f>IF(AND('Raw Data'!J493&gt;'Raw Data'!I493, 'Raw Data'!E493&gt;'Raw Data'!D493), 'Raw Data'!J493, 0)</f>
        <v/>
      </c>
      <c r="K498">
        <f>IF(AND('Raw Data'!I493&gt;'Raw Data'!J493, 'Raw Data'!D493&gt;'Raw Data'!E493), 'Raw Data'!I493, 0)</f>
        <v/>
      </c>
      <c r="L498">
        <f>IF('Raw Data'!E493-'Raw Data'!D493&gt;3, 'Raw Data'!N493, 0)</f>
        <v/>
      </c>
      <c r="M498">
        <f>IF('Raw Data'!D493-'Raw Data'!E493&gt;3, 'Raw Data'!M493, 0)</f>
        <v/>
      </c>
      <c r="N498">
        <f>IF(ISBLANK('Raw Data'!D493),0,IF(AND('Raw Data'!E493&gt;'Raw Data'!D493,'Raw Data'!E493-'Raw Data'!D493&gt;0,'Raw Data'!E493-'Raw Data'!D493&lt;4),'Raw Data'!L493, 0))</f>
        <v/>
      </c>
      <c r="O498">
        <f>IF(ISBLANK('Raw Data'!D493),0,IF(AND('Raw Data'!E493&gt;'Raw Data'!D493,'Raw Data'!E493-'Raw Data'!D493&gt;0,'Raw Data'!D493-'Raw Data'!E493&lt;4),'Raw Data'!K493, 0))</f>
        <v/>
      </c>
      <c r="P498">
        <f>IF('Raw Data'!E493-'Raw Data'!D493&gt;3, 'Raw Data'!N493, IF('Raw Data'!D493-'Raw Data'!E493&gt;3, 'Raw Data'!M493, 0))</f>
        <v/>
      </c>
      <c r="Q498">
        <f>IF(ISBLANK('Raw Data'!E493),0,IF(AND('Raw Data'!E493-'Raw Data'!D493&lt;4,'Raw Data'!E493-'Raw Data'!D493&gt;0),'Raw Data'!L493,IF(AND('Raw Data'!D493&gt;'Raw Data'!E493,'Raw Data'!D493-'Raw Data'!E493&gt;0),'Raw Data'!K493,0)))</f>
        <v/>
      </c>
      <c r="R498">
        <f>IF(ISBLANK('Raw Data'!K493),0,IFERROR(IF(MATCH(SMALL('Raw Data'!K493:N493,1),L498:O498,0),SMALL('Raw Data'!K493:N493,1)),0))</f>
        <v/>
      </c>
      <c r="S498">
        <f>IF(ISBLANK('Raw Data'!K493),0,IFERROR(IF(MATCH(SMALL('Raw Data'!K493:N493,2),L498:O498,0),SMALL('Raw Data'!K493:N493,2)),0))</f>
        <v/>
      </c>
      <c r="T498">
        <f>IF(ISBLANK('Raw Data'!K493),0,IFERROR(IF(MATCH(SMALL('Raw Data'!K493:N493,3),L498:O498,0),SMALL('Raw Data'!K493:N493,3)),0))</f>
        <v/>
      </c>
      <c r="U498">
        <f>IF(ISBLANK('Raw Data'!K493),0,IFERROR(IF(MATCH(SMALL('Raw Data'!K493:N493,4),L498:O498,0),SMALL('Raw Data'!K493:N493,4)),0))</f>
        <v/>
      </c>
      <c r="V498">
        <f>IF(AND('Raw Data'!D493&lt;3, 'Raw Data'!E493&lt;3, 'Raw Data'!A493&gt;0), 'Raw Data'!AF493, 0)</f>
        <v/>
      </c>
      <c r="W498">
        <f>IF(AND('Raw Data'!D493&lt;4, 'Raw Data'!E493&lt;4, 'Raw Data'!A493&gt;0), 'Raw Data'!AI493, 0)</f>
        <v/>
      </c>
      <c r="X498">
        <f>IF(AND('Raw Data'!D493&lt;5, 'Raw Data'!E493&lt;5, 'Raw Data'!A493&gt;0), 'Raw Data'!AL493, 0)</f>
        <v/>
      </c>
      <c r="Y498">
        <f>IF(AND('Raw Data'!D493&lt;6, 'Raw Data'!E493&lt;6, 'Raw Data'!A493&gt;0), 'Raw Data'!AO493, 0)</f>
        <v/>
      </c>
      <c r="Z498">
        <f>IF(ISBLANK('Raw Data'!D493), 0, IF('Raw Data'!D493-'Raw Data'!E493&gt;1, 'Raw Data'!AW493, 0))</f>
        <v/>
      </c>
      <c r="AA498">
        <f>IF(ISBLANK('Raw Data'!A493), 0, IF(ABS('Raw Data'!D493-'Raw Data'!E493)&lt;2, 'Raw Data'!AX493, 0))</f>
        <v/>
      </c>
      <c r="AB498">
        <f>IF(ISBLANK('Raw Data'!D493), 0, IF('Raw Data'!E493-'Raw Data'!D493&gt;1, 'Raw Data'!AY493, 0))</f>
        <v/>
      </c>
      <c r="AC498">
        <f>IF(ISBLANK('Raw Data'!D493), 0, IF('Raw Data'!D493-'Raw Data'!E493&gt;2, 'Raw Data'!AZ493, 0))</f>
        <v/>
      </c>
      <c r="AD498">
        <f>IF(ISBLANK('Raw Data'!A493), 0, IF(ABS('Raw Data'!D493-'Raw Data'!E493)&lt;3, 'Raw Data'!BA493, 0))</f>
        <v/>
      </c>
      <c r="AE498">
        <f>IF(ISBLANK('Raw Data'!D493), 0, IF('Raw Data'!E493-'Raw Data'!D493&gt;2, 'Raw Data'!BB493, 0))</f>
        <v/>
      </c>
      <c r="AF498">
        <f>IF(ISBLANK('Raw Data'!D493), 0, IF('Raw Data'!D493-'Raw Data'!E493&gt;3, 'Raw Data'!BC493, 0))</f>
        <v/>
      </c>
      <c r="AG498">
        <f>IF(ISBLANK('Raw Data'!A493), 0, IF(ABS('Raw Data'!D493-'Raw Data'!E493)&lt;4, 'Raw Data'!BD493, 0))</f>
        <v/>
      </c>
      <c r="AH498">
        <f>IF(ISBLANK('Raw Data'!D493), 0, IF('Raw Data'!E493-'Raw Data'!D493&gt;3, 'Raw Data'!BE493, 0))</f>
        <v/>
      </c>
      <c r="AI498">
        <f>IF(SUM('Raw Data'!D493:E493)&gt;'Raw Data'!F493, 'Raw Data'!G493, 0)</f>
        <v/>
      </c>
      <c r="AJ498">
        <f>IF(ISBLANK('Raw Data'!D493), 0, IF(SUM('Raw Data'!D493:E493)&lt;'Raw Data'!F493, 'Raw Data'!H493, 0))</f>
        <v/>
      </c>
      <c r="AK498">
        <f>IF(ISBLANK('Raw Data'!A493), 0, IF(AND('Raw Data'!D493&lt;3, 'Raw Data'!E493&lt;3, 'Raw Data'!F493&lt;BB$2), 'Raw Data'!AF493, 0))</f>
        <v/>
      </c>
      <c r="AL498">
        <f>IF(ISBLANK('Raw Data'!A493), 0, IF(AND('Raw Data'!D493&lt;4, 'Raw Data'!E493&lt;4, 'Raw Data'!F493&lt;BB$2), 'Raw Data'!AI493, 0))</f>
        <v/>
      </c>
      <c r="AM498">
        <f>IF(ISBLANK('Raw Data'!A493), 0, IF(AND('Raw Data'!D493&lt;5, 'Raw Data'!E493&lt;5, 'Raw Data'!F493&lt;BB$2), 'Raw Data'!AL493, 0))</f>
        <v/>
      </c>
      <c r="AN498">
        <f>IF(ISBLANK('Raw Data'!A493), 0, IF(AND('Raw Data'!D493&lt;6, 'Raw Data'!E493&lt;6, 'Raw Data'!F493&lt;BB$2), 'Raw Data'!AO493, 0))</f>
        <v/>
      </c>
      <c r="AO498">
        <f>IF(ISBLANK('Raw Data'!A493), 0, IF(AND('Raw Data'!I493&lt;Analysis!$BC$2, 'Raw Data'!D493-'Raw Data'!E493&gt;1), 'Raw Data'!AW493, IF(AND('Raw Data'!J493&lt;Analysis!$BC$2, 'Raw Data'!E493-'Raw Data'!D493&gt;1), 'Raw Data'!AY493, 0)))</f>
        <v/>
      </c>
      <c r="AP498">
        <f>IF(ISBLANK('Raw Data'!A493), 0, IF(AND('Raw Data'!I493&lt;Analysis!$BC$2, 'Raw Data'!D493-'Raw Data'!E493&gt;2), 'Raw Data'!AZ493, IF(AND('Raw Data'!J493&lt;Analysis!$BC$2, 'Raw Data'!E493-'Raw Data'!D493&gt;2), 'Raw Data'!BB493, 0)))</f>
        <v/>
      </c>
      <c r="AQ498">
        <f>IF(ISBLANK('Raw Data'!A493), 0, IF(AND('Raw Data'!I493&lt;Analysis!$BC$2, 'Raw Data'!D493-'Raw Data'!E493&gt;3), 'Raw Data'!BC493, IF(AND('Raw Data'!J493&lt;Analysis!$BC$2, 'Raw Data'!E493-'Raw Data'!D493&gt;3), 'Raw Data'!BE493, 0)))</f>
        <v/>
      </c>
      <c r="AR498">
        <f>IF('Hidden Analysiss'!D494=1,IF(ABS('Raw Data'!E493-'Raw Data'!D493)&lt;2,'Raw Data'!AX493,0), 0)</f>
        <v/>
      </c>
      <c r="AS498">
        <f>IF('Hidden Analysiss'!D494=1,IF(ABS('Raw Data'!E493-'Raw Data'!D493)&lt;3,'Raw Data'!BA493,0), 0)</f>
        <v/>
      </c>
      <c r="AT498">
        <f>IF('Hidden Analysiss'!D494=1,IF(ABS('Raw Data'!E493-'Raw Data'!D493)&lt;4,'Raw Data'!BD493,0), 0)</f>
        <v/>
      </c>
      <c r="AU498">
        <f>IF(AND('Hidden Analysiss'!E494=1, ABS('Raw Data'!E493-'Raw Data'!D493)&lt;2), 'Raw Data'!AX493, 0)</f>
        <v/>
      </c>
      <c r="AV498">
        <f>IF(AND('Hidden Analysiss'!E494=1, ABS('Raw Data'!E493-'Raw Data'!D493)&lt;3), 'Raw Data'!BA493, 0)</f>
        <v/>
      </c>
      <c r="AW498">
        <f>IF(AND('Hidden Analysiss'!E494=1, ABS('Raw Data'!E493-'Raw Data'!D493)&lt;3), 'Raw Data'!BD493, 0)</f>
        <v/>
      </c>
    </row>
    <row r="499">
      <c r="A499" s="1">
        <f>'Raw Data'!A494</f>
        <v/>
      </c>
      <c r="B499">
        <f>IF('Raw Data'!E494&gt;'Raw Data'!D494, 'Raw Data'!J494, 0)</f>
        <v/>
      </c>
      <c r="C499">
        <f>IF('Raw Data'!D494&gt;'Raw Data'!E494, 'Raw Data'!I494, 0)</f>
        <v/>
      </c>
      <c r="D499">
        <f>SUM(G499:H499)</f>
        <v/>
      </c>
      <c r="E499">
        <f>IF(AND('Raw Data'!J494&lt;'Raw Data'!I494,'Raw Data'!E494&gt;'Raw Data'!D494,'Raw Data'!E494-'Raw Data'!D494&gt;3),'Raw Data'!N494,IF(AND('Raw Data'!I494&lt;'Raw Data'!J494,'Raw Data'!D494&gt;'Raw Data'!E494,'Raw Data'!D494-'Raw Data'!E494&gt;3),'Raw Data'!M494,0))</f>
        <v/>
      </c>
      <c r="F499">
        <f>IF(AND('Raw Data'!J494&lt;'Raw Data'!I494,'Raw Data'!E494&gt;'Raw Data'!D494,'Raw Data'!E494-'Raw Data'!D494&lt;4),'Raw Data'!L494,IF(AND('Raw Data'!I494&lt;'Raw Data'!J494,'Raw Data'!D494&gt;'Raw Data'!E494,'Raw Data'!D494-'Raw Data'!E494&lt;4),'Raw Data'!K494,0))</f>
        <v/>
      </c>
      <c r="G499">
        <f>IF(AND('Raw Data'!J494&lt;'Raw Data'!I494, 'Raw Data'!E494&gt;'Raw Data'!D494), 'Raw Data'!J494, 0)</f>
        <v/>
      </c>
      <c r="H499">
        <f>IF(AND('Raw Data'!J494&gt;'Raw Data'!I494, 'Raw Data'!E494&lt;'Raw Data'!D494), 'Raw Data'!I494, 0)</f>
        <v/>
      </c>
      <c r="I499">
        <f>SUM(J499:K499)</f>
        <v/>
      </c>
      <c r="J499">
        <f>IF(AND('Raw Data'!J494&gt;'Raw Data'!I494, 'Raw Data'!E494&gt;'Raw Data'!D494), 'Raw Data'!J494, 0)</f>
        <v/>
      </c>
      <c r="K499">
        <f>IF(AND('Raw Data'!I494&gt;'Raw Data'!J494, 'Raw Data'!D494&gt;'Raw Data'!E494), 'Raw Data'!I494, 0)</f>
        <v/>
      </c>
      <c r="L499">
        <f>IF('Raw Data'!E494-'Raw Data'!D494&gt;3, 'Raw Data'!N494, 0)</f>
        <v/>
      </c>
      <c r="M499">
        <f>IF('Raw Data'!D494-'Raw Data'!E494&gt;3, 'Raw Data'!M494, 0)</f>
        <v/>
      </c>
      <c r="N499">
        <f>IF(ISBLANK('Raw Data'!D494),0,IF(AND('Raw Data'!E494&gt;'Raw Data'!D494,'Raw Data'!E494-'Raw Data'!D494&gt;0,'Raw Data'!E494-'Raw Data'!D494&lt;4),'Raw Data'!L494, 0))</f>
        <v/>
      </c>
      <c r="O499">
        <f>IF(ISBLANK('Raw Data'!D494),0,IF(AND('Raw Data'!E494&gt;'Raw Data'!D494,'Raw Data'!E494-'Raw Data'!D494&gt;0,'Raw Data'!D494-'Raw Data'!E494&lt;4),'Raw Data'!K494, 0))</f>
        <v/>
      </c>
      <c r="P499">
        <f>IF('Raw Data'!E494-'Raw Data'!D494&gt;3, 'Raw Data'!N494, IF('Raw Data'!D494-'Raw Data'!E494&gt;3, 'Raw Data'!M494, 0))</f>
        <v/>
      </c>
      <c r="Q499">
        <f>IF(ISBLANK('Raw Data'!E494),0,IF(AND('Raw Data'!E494-'Raw Data'!D494&lt;4,'Raw Data'!E494-'Raw Data'!D494&gt;0),'Raw Data'!L494,IF(AND('Raw Data'!D494&gt;'Raw Data'!E494,'Raw Data'!D494-'Raw Data'!E494&gt;0),'Raw Data'!K494,0)))</f>
        <v/>
      </c>
      <c r="R499">
        <f>IF(ISBLANK('Raw Data'!K494),0,IFERROR(IF(MATCH(SMALL('Raw Data'!K494:N494,1),L499:O499,0),SMALL('Raw Data'!K494:N494,1)),0))</f>
        <v/>
      </c>
      <c r="S499">
        <f>IF(ISBLANK('Raw Data'!K494),0,IFERROR(IF(MATCH(SMALL('Raw Data'!K494:N494,2),L499:O499,0),SMALL('Raw Data'!K494:N494,2)),0))</f>
        <v/>
      </c>
      <c r="T499">
        <f>IF(ISBLANK('Raw Data'!K494),0,IFERROR(IF(MATCH(SMALL('Raw Data'!K494:N494,3),L499:O499,0),SMALL('Raw Data'!K494:N494,3)),0))</f>
        <v/>
      </c>
      <c r="U499">
        <f>IF(ISBLANK('Raw Data'!K494),0,IFERROR(IF(MATCH(SMALL('Raw Data'!K494:N494,4),L499:O499,0),SMALL('Raw Data'!K494:N494,4)),0))</f>
        <v/>
      </c>
      <c r="V499">
        <f>IF(AND('Raw Data'!D494&lt;3, 'Raw Data'!E494&lt;3, 'Raw Data'!A494&gt;0), 'Raw Data'!AF494, 0)</f>
        <v/>
      </c>
      <c r="W499">
        <f>IF(AND('Raw Data'!D494&lt;4, 'Raw Data'!E494&lt;4, 'Raw Data'!A494&gt;0), 'Raw Data'!AI494, 0)</f>
        <v/>
      </c>
      <c r="X499">
        <f>IF(AND('Raw Data'!D494&lt;5, 'Raw Data'!E494&lt;5, 'Raw Data'!A494&gt;0), 'Raw Data'!AL494, 0)</f>
        <v/>
      </c>
      <c r="Y499">
        <f>IF(AND('Raw Data'!D494&lt;6, 'Raw Data'!E494&lt;6, 'Raw Data'!A494&gt;0), 'Raw Data'!AO494, 0)</f>
        <v/>
      </c>
      <c r="Z499">
        <f>IF(ISBLANK('Raw Data'!D494), 0, IF('Raw Data'!D494-'Raw Data'!E494&gt;1, 'Raw Data'!AW494, 0))</f>
        <v/>
      </c>
      <c r="AA499">
        <f>IF(ISBLANK('Raw Data'!A494), 0, IF(ABS('Raw Data'!D494-'Raw Data'!E494)&lt;2, 'Raw Data'!AX494, 0))</f>
        <v/>
      </c>
      <c r="AB499">
        <f>IF(ISBLANK('Raw Data'!D494), 0, IF('Raw Data'!E494-'Raw Data'!D494&gt;1, 'Raw Data'!AY494, 0))</f>
        <v/>
      </c>
      <c r="AC499">
        <f>IF(ISBLANK('Raw Data'!D494), 0, IF('Raw Data'!D494-'Raw Data'!E494&gt;2, 'Raw Data'!AZ494, 0))</f>
        <v/>
      </c>
      <c r="AD499">
        <f>IF(ISBLANK('Raw Data'!A494), 0, IF(ABS('Raw Data'!D494-'Raw Data'!E494)&lt;3, 'Raw Data'!BA494, 0))</f>
        <v/>
      </c>
      <c r="AE499">
        <f>IF(ISBLANK('Raw Data'!D494), 0, IF('Raw Data'!E494-'Raw Data'!D494&gt;2, 'Raw Data'!BB494, 0))</f>
        <v/>
      </c>
      <c r="AF499">
        <f>IF(ISBLANK('Raw Data'!D494), 0, IF('Raw Data'!D494-'Raw Data'!E494&gt;3, 'Raw Data'!BC494, 0))</f>
        <v/>
      </c>
      <c r="AG499">
        <f>IF(ISBLANK('Raw Data'!A494), 0, IF(ABS('Raw Data'!D494-'Raw Data'!E494)&lt;4, 'Raw Data'!BD494, 0))</f>
        <v/>
      </c>
      <c r="AH499">
        <f>IF(ISBLANK('Raw Data'!D494), 0, IF('Raw Data'!E494-'Raw Data'!D494&gt;3, 'Raw Data'!BE494, 0))</f>
        <v/>
      </c>
      <c r="AI499">
        <f>IF(SUM('Raw Data'!D494:E494)&gt;'Raw Data'!F494, 'Raw Data'!G494, 0)</f>
        <v/>
      </c>
      <c r="AJ499">
        <f>IF(ISBLANK('Raw Data'!D494), 0, IF(SUM('Raw Data'!D494:E494)&lt;'Raw Data'!F494, 'Raw Data'!H494, 0))</f>
        <v/>
      </c>
      <c r="AK499">
        <f>IF(ISBLANK('Raw Data'!A494), 0, IF(AND('Raw Data'!D494&lt;3, 'Raw Data'!E494&lt;3, 'Raw Data'!F494&lt;BB$2), 'Raw Data'!AF494, 0))</f>
        <v/>
      </c>
      <c r="AL499">
        <f>IF(ISBLANK('Raw Data'!A494), 0, IF(AND('Raw Data'!D494&lt;4, 'Raw Data'!E494&lt;4, 'Raw Data'!F494&lt;BB$2), 'Raw Data'!AI494, 0))</f>
        <v/>
      </c>
      <c r="AM499">
        <f>IF(ISBLANK('Raw Data'!A494), 0, IF(AND('Raw Data'!D494&lt;5, 'Raw Data'!E494&lt;5, 'Raw Data'!F494&lt;BB$2), 'Raw Data'!AL494, 0))</f>
        <v/>
      </c>
      <c r="AN499">
        <f>IF(ISBLANK('Raw Data'!A494), 0, IF(AND('Raw Data'!D494&lt;6, 'Raw Data'!E494&lt;6, 'Raw Data'!F494&lt;BB$2), 'Raw Data'!AO494, 0))</f>
        <v/>
      </c>
      <c r="AO499">
        <f>IF(ISBLANK('Raw Data'!A494), 0, IF(AND('Raw Data'!I494&lt;Analysis!$BC$2, 'Raw Data'!D494-'Raw Data'!E494&gt;1), 'Raw Data'!AW494, IF(AND('Raw Data'!J494&lt;Analysis!$BC$2, 'Raw Data'!E494-'Raw Data'!D494&gt;1), 'Raw Data'!AY494, 0)))</f>
        <v/>
      </c>
      <c r="AP499">
        <f>IF(ISBLANK('Raw Data'!A494), 0, IF(AND('Raw Data'!I494&lt;Analysis!$BC$2, 'Raw Data'!D494-'Raw Data'!E494&gt;2), 'Raw Data'!AZ494, IF(AND('Raw Data'!J494&lt;Analysis!$BC$2, 'Raw Data'!E494-'Raw Data'!D494&gt;2), 'Raw Data'!BB494, 0)))</f>
        <v/>
      </c>
      <c r="AQ499">
        <f>IF(ISBLANK('Raw Data'!A494), 0, IF(AND('Raw Data'!I494&lt;Analysis!$BC$2, 'Raw Data'!D494-'Raw Data'!E494&gt;3), 'Raw Data'!BC494, IF(AND('Raw Data'!J494&lt;Analysis!$BC$2, 'Raw Data'!E494-'Raw Data'!D494&gt;3), 'Raw Data'!BE494, 0)))</f>
        <v/>
      </c>
      <c r="AR499">
        <f>IF('Hidden Analysiss'!D495=1,IF(ABS('Raw Data'!E494-'Raw Data'!D494)&lt;2,'Raw Data'!AX494,0), 0)</f>
        <v/>
      </c>
      <c r="AS499">
        <f>IF('Hidden Analysiss'!D495=1,IF(ABS('Raw Data'!E494-'Raw Data'!D494)&lt;3,'Raw Data'!BA494,0), 0)</f>
        <v/>
      </c>
      <c r="AT499">
        <f>IF('Hidden Analysiss'!D495=1,IF(ABS('Raw Data'!E494-'Raw Data'!D494)&lt;4,'Raw Data'!BD494,0), 0)</f>
        <v/>
      </c>
      <c r="AU499">
        <f>IF(AND('Hidden Analysiss'!E495=1, ABS('Raw Data'!E494-'Raw Data'!D494)&lt;2), 'Raw Data'!AX494, 0)</f>
        <v/>
      </c>
      <c r="AV499">
        <f>IF(AND('Hidden Analysiss'!E495=1, ABS('Raw Data'!E494-'Raw Data'!D494)&lt;3), 'Raw Data'!BA494, 0)</f>
        <v/>
      </c>
      <c r="AW499">
        <f>IF(AND('Hidden Analysiss'!E495=1, ABS('Raw Data'!E494-'Raw Data'!D494)&lt;3), 'Raw Data'!BD494, 0)</f>
        <v/>
      </c>
    </row>
    <row r="500">
      <c r="A500" s="1">
        <f>'Raw Data'!A495</f>
        <v/>
      </c>
      <c r="B500">
        <f>IF('Raw Data'!E495&gt;'Raw Data'!D495, 'Raw Data'!J495, 0)</f>
        <v/>
      </c>
      <c r="C500">
        <f>IF('Raw Data'!D495&gt;'Raw Data'!E495, 'Raw Data'!I495, 0)</f>
        <v/>
      </c>
      <c r="D500">
        <f>SUM(G500:H500)</f>
        <v/>
      </c>
      <c r="E500">
        <f>IF(AND('Raw Data'!J495&lt;'Raw Data'!I495,'Raw Data'!E495&gt;'Raw Data'!D495,'Raw Data'!E495-'Raw Data'!D495&gt;3),'Raw Data'!N495,IF(AND('Raw Data'!I495&lt;'Raw Data'!J495,'Raw Data'!D495&gt;'Raw Data'!E495,'Raw Data'!D495-'Raw Data'!E495&gt;3),'Raw Data'!M495,0))</f>
        <v/>
      </c>
      <c r="F500">
        <f>IF(AND('Raw Data'!J495&lt;'Raw Data'!I495,'Raw Data'!E495&gt;'Raw Data'!D495,'Raw Data'!E495-'Raw Data'!D495&lt;4),'Raw Data'!L495,IF(AND('Raw Data'!I495&lt;'Raw Data'!J495,'Raw Data'!D495&gt;'Raw Data'!E495,'Raw Data'!D495-'Raw Data'!E495&lt;4),'Raw Data'!K495,0))</f>
        <v/>
      </c>
      <c r="G500">
        <f>IF(AND('Raw Data'!J495&lt;'Raw Data'!I495, 'Raw Data'!E495&gt;'Raw Data'!D495), 'Raw Data'!J495, 0)</f>
        <v/>
      </c>
      <c r="H500">
        <f>IF(AND('Raw Data'!J495&gt;'Raw Data'!I495, 'Raw Data'!E495&lt;'Raw Data'!D495), 'Raw Data'!I495, 0)</f>
        <v/>
      </c>
      <c r="I500">
        <f>SUM(J500:K500)</f>
        <v/>
      </c>
      <c r="J500">
        <f>IF(AND('Raw Data'!J495&gt;'Raw Data'!I495, 'Raw Data'!E495&gt;'Raw Data'!D495), 'Raw Data'!J495, 0)</f>
        <v/>
      </c>
      <c r="K500">
        <f>IF(AND('Raw Data'!I495&gt;'Raw Data'!J495, 'Raw Data'!D495&gt;'Raw Data'!E495), 'Raw Data'!I495, 0)</f>
        <v/>
      </c>
      <c r="L500">
        <f>IF('Raw Data'!E495-'Raw Data'!D495&gt;3, 'Raw Data'!N495, 0)</f>
        <v/>
      </c>
      <c r="M500">
        <f>IF('Raw Data'!D495-'Raw Data'!E495&gt;3, 'Raw Data'!M495, 0)</f>
        <v/>
      </c>
      <c r="N500">
        <f>IF(ISBLANK('Raw Data'!D495),0,IF(AND('Raw Data'!E495&gt;'Raw Data'!D495,'Raw Data'!E495-'Raw Data'!D495&gt;0,'Raw Data'!E495-'Raw Data'!D495&lt;4),'Raw Data'!L495, 0))</f>
        <v/>
      </c>
      <c r="O500">
        <f>IF(ISBLANK('Raw Data'!D495),0,IF(AND('Raw Data'!E495&gt;'Raw Data'!D495,'Raw Data'!E495-'Raw Data'!D495&gt;0,'Raw Data'!D495-'Raw Data'!E495&lt;4),'Raw Data'!K495, 0))</f>
        <v/>
      </c>
      <c r="P500">
        <f>IF('Raw Data'!E495-'Raw Data'!D495&gt;3, 'Raw Data'!N495, IF('Raw Data'!D495-'Raw Data'!E495&gt;3, 'Raw Data'!M495, 0))</f>
        <v/>
      </c>
      <c r="Q500">
        <f>IF(ISBLANK('Raw Data'!E495),0,IF(AND('Raw Data'!E495-'Raw Data'!D495&lt;4,'Raw Data'!E495-'Raw Data'!D495&gt;0),'Raw Data'!L495,IF(AND('Raw Data'!D495&gt;'Raw Data'!E495,'Raw Data'!D495-'Raw Data'!E495&gt;0),'Raw Data'!K495,0)))</f>
        <v/>
      </c>
      <c r="R500">
        <f>IF(ISBLANK('Raw Data'!K495),0,IFERROR(IF(MATCH(SMALL('Raw Data'!K495:N495,1),L500:O500,0),SMALL('Raw Data'!K495:N495,1)),0))</f>
        <v/>
      </c>
      <c r="S500">
        <f>IF(ISBLANK('Raw Data'!K495),0,IFERROR(IF(MATCH(SMALL('Raw Data'!K495:N495,2),L500:O500,0),SMALL('Raw Data'!K495:N495,2)),0))</f>
        <v/>
      </c>
      <c r="T500">
        <f>IF(ISBLANK('Raw Data'!K495),0,IFERROR(IF(MATCH(SMALL('Raw Data'!K495:N495,3),L500:O500,0),SMALL('Raw Data'!K495:N495,3)),0))</f>
        <v/>
      </c>
      <c r="U500">
        <f>IF(ISBLANK('Raw Data'!K495),0,IFERROR(IF(MATCH(SMALL('Raw Data'!K495:N495,4),L500:O500,0),SMALL('Raw Data'!K495:N495,4)),0))</f>
        <v/>
      </c>
      <c r="V500">
        <f>IF(AND('Raw Data'!D495&lt;3, 'Raw Data'!E495&lt;3, 'Raw Data'!A495&gt;0), 'Raw Data'!AF495, 0)</f>
        <v/>
      </c>
      <c r="W500">
        <f>IF(AND('Raw Data'!D495&lt;4, 'Raw Data'!E495&lt;4, 'Raw Data'!A495&gt;0), 'Raw Data'!AI495, 0)</f>
        <v/>
      </c>
      <c r="X500">
        <f>IF(AND('Raw Data'!D495&lt;5, 'Raw Data'!E495&lt;5, 'Raw Data'!A495&gt;0), 'Raw Data'!AL495, 0)</f>
        <v/>
      </c>
      <c r="Y500">
        <f>IF(AND('Raw Data'!D495&lt;6, 'Raw Data'!E495&lt;6, 'Raw Data'!A495&gt;0), 'Raw Data'!AO495, 0)</f>
        <v/>
      </c>
      <c r="Z500">
        <f>IF(ISBLANK('Raw Data'!D495), 0, IF('Raw Data'!D495-'Raw Data'!E495&gt;1, 'Raw Data'!AW495, 0))</f>
        <v/>
      </c>
      <c r="AA500">
        <f>IF(ISBLANK('Raw Data'!A495), 0, IF(ABS('Raw Data'!D495-'Raw Data'!E495)&lt;2, 'Raw Data'!AX495, 0))</f>
        <v/>
      </c>
      <c r="AB500">
        <f>IF(ISBLANK('Raw Data'!D495), 0, IF('Raw Data'!E495-'Raw Data'!D495&gt;1, 'Raw Data'!AY495, 0))</f>
        <v/>
      </c>
      <c r="AC500">
        <f>IF(ISBLANK('Raw Data'!D495), 0, IF('Raw Data'!D495-'Raw Data'!E495&gt;2, 'Raw Data'!AZ495, 0))</f>
        <v/>
      </c>
      <c r="AD500">
        <f>IF(ISBLANK('Raw Data'!A495), 0, IF(ABS('Raw Data'!D495-'Raw Data'!E495)&lt;3, 'Raw Data'!BA495, 0))</f>
        <v/>
      </c>
      <c r="AE500">
        <f>IF(ISBLANK('Raw Data'!D495), 0, IF('Raw Data'!E495-'Raw Data'!D495&gt;2, 'Raw Data'!BB495, 0))</f>
        <v/>
      </c>
      <c r="AF500">
        <f>IF(ISBLANK('Raw Data'!D495), 0, IF('Raw Data'!D495-'Raw Data'!E495&gt;3, 'Raw Data'!BC495, 0))</f>
        <v/>
      </c>
      <c r="AG500">
        <f>IF(ISBLANK('Raw Data'!A495), 0, IF(ABS('Raw Data'!D495-'Raw Data'!E495)&lt;4, 'Raw Data'!BD495, 0))</f>
        <v/>
      </c>
      <c r="AH500">
        <f>IF(ISBLANK('Raw Data'!D495), 0, IF('Raw Data'!E495-'Raw Data'!D495&gt;3, 'Raw Data'!BE495, 0))</f>
        <v/>
      </c>
      <c r="AI500">
        <f>IF(SUM('Raw Data'!D495:E495)&gt;'Raw Data'!F495, 'Raw Data'!G495, 0)</f>
        <v/>
      </c>
      <c r="AJ500">
        <f>IF(ISBLANK('Raw Data'!D495), 0, IF(SUM('Raw Data'!D495:E495)&lt;'Raw Data'!F495, 'Raw Data'!H495, 0))</f>
        <v/>
      </c>
      <c r="AK500">
        <f>IF(ISBLANK('Raw Data'!A495), 0, IF(AND('Raw Data'!D495&lt;3, 'Raw Data'!E495&lt;3, 'Raw Data'!F495&lt;BB$2), 'Raw Data'!AF495, 0))</f>
        <v/>
      </c>
      <c r="AL500">
        <f>IF(ISBLANK('Raw Data'!A495), 0, IF(AND('Raw Data'!D495&lt;4, 'Raw Data'!E495&lt;4, 'Raw Data'!F495&lt;BB$2), 'Raw Data'!AI495, 0))</f>
        <v/>
      </c>
      <c r="AM500">
        <f>IF(ISBLANK('Raw Data'!A495), 0, IF(AND('Raw Data'!D495&lt;5, 'Raw Data'!E495&lt;5, 'Raw Data'!F495&lt;BB$2), 'Raw Data'!AL495, 0))</f>
        <v/>
      </c>
      <c r="AN500">
        <f>IF(ISBLANK('Raw Data'!A495), 0, IF(AND('Raw Data'!D495&lt;6, 'Raw Data'!E495&lt;6, 'Raw Data'!F495&lt;BB$2), 'Raw Data'!AO495, 0))</f>
        <v/>
      </c>
      <c r="AO500">
        <f>IF(ISBLANK('Raw Data'!A495), 0, IF(AND('Raw Data'!I495&lt;Analysis!$BC$2, 'Raw Data'!D495-'Raw Data'!E495&gt;1), 'Raw Data'!AW495, IF(AND('Raw Data'!J495&lt;Analysis!$BC$2, 'Raw Data'!E495-'Raw Data'!D495&gt;1), 'Raw Data'!AY495, 0)))</f>
        <v/>
      </c>
      <c r="AP500">
        <f>IF(ISBLANK('Raw Data'!A495), 0, IF(AND('Raw Data'!I495&lt;Analysis!$BC$2, 'Raw Data'!D495-'Raw Data'!E495&gt;2), 'Raw Data'!AZ495, IF(AND('Raw Data'!J495&lt;Analysis!$BC$2, 'Raw Data'!E495-'Raw Data'!D495&gt;2), 'Raw Data'!BB495, 0)))</f>
        <v/>
      </c>
      <c r="AQ500">
        <f>IF(ISBLANK('Raw Data'!A495), 0, IF(AND('Raw Data'!I495&lt;Analysis!$BC$2, 'Raw Data'!D495-'Raw Data'!E495&gt;3), 'Raw Data'!BC495, IF(AND('Raw Data'!J495&lt;Analysis!$BC$2, 'Raw Data'!E495-'Raw Data'!D495&gt;3), 'Raw Data'!BE495, 0)))</f>
        <v/>
      </c>
      <c r="AR500">
        <f>IF('Hidden Analysiss'!D496=1,IF(ABS('Raw Data'!E495-'Raw Data'!D495)&lt;2,'Raw Data'!AX495,0), 0)</f>
        <v/>
      </c>
      <c r="AS500">
        <f>IF('Hidden Analysiss'!D496=1,IF(ABS('Raw Data'!E495-'Raw Data'!D495)&lt;3,'Raw Data'!BA495,0), 0)</f>
        <v/>
      </c>
      <c r="AT500">
        <f>IF('Hidden Analysiss'!D496=1,IF(ABS('Raw Data'!E495-'Raw Data'!D495)&lt;4,'Raw Data'!BD495,0), 0)</f>
        <v/>
      </c>
      <c r="AU500">
        <f>IF(AND('Hidden Analysiss'!E496=1, ABS('Raw Data'!E495-'Raw Data'!D495)&lt;2), 'Raw Data'!AX495, 0)</f>
        <v/>
      </c>
      <c r="AV500">
        <f>IF(AND('Hidden Analysiss'!E496=1, ABS('Raw Data'!E495-'Raw Data'!D495)&lt;3), 'Raw Data'!BA495, 0)</f>
        <v/>
      </c>
      <c r="AW500">
        <f>IF(AND('Hidden Analysiss'!E496=1, ABS('Raw Data'!E495-'Raw Data'!D495)&lt;3), 'Raw Data'!BD495, 0)</f>
        <v/>
      </c>
    </row>
    <row r="501">
      <c r="A501" s="1">
        <f>'Raw Data'!A496</f>
        <v/>
      </c>
      <c r="B501">
        <f>IF('Raw Data'!E496&gt;'Raw Data'!D496, 'Raw Data'!J496, 0)</f>
        <v/>
      </c>
      <c r="C501">
        <f>IF('Raw Data'!D496&gt;'Raw Data'!E496, 'Raw Data'!I496, 0)</f>
        <v/>
      </c>
      <c r="D501">
        <f>SUM(G501:H501)</f>
        <v/>
      </c>
      <c r="E501">
        <f>IF(AND('Raw Data'!J496&lt;'Raw Data'!I496,'Raw Data'!E496&gt;'Raw Data'!D496,'Raw Data'!E496-'Raw Data'!D496&gt;3),'Raw Data'!N496,IF(AND('Raw Data'!I496&lt;'Raw Data'!J496,'Raw Data'!D496&gt;'Raw Data'!E496,'Raw Data'!D496-'Raw Data'!E496&gt;3),'Raw Data'!M496,0))</f>
        <v/>
      </c>
      <c r="F501">
        <f>IF(AND('Raw Data'!J496&lt;'Raw Data'!I496,'Raw Data'!E496&gt;'Raw Data'!D496,'Raw Data'!E496-'Raw Data'!D496&lt;4),'Raw Data'!L496,IF(AND('Raw Data'!I496&lt;'Raw Data'!J496,'Raw Data'!D496&gt;'Raw Data'!E496,'Raw Data'!D496-'Raw Data'!E496&lt;4),'Raw Data'!K496,0))</f>
        <v/>
      </c>
      <c r="G501">
        <f>IF(AND('Raw Data'!J496&lt;'Raw Data'!I496, 'Raw Data'!E496&gt;'Raw Data'!D496), 'Raw Data'!J496, 0)</f>
        <v/>
      </c>
      <c r="H501">
        <f>IF(AND('Raw Data'!J496&gt;'Raw Data'!I496, 'Raw Data'!E496&lt;'Raw Data'!D496), 'Raw Data'!I496, 0)</f>
        <v/>
      </c>
      <c r="I501">
        <f>SUM(J501:K501)</f>
        <v/>
      </c>
      <c r="J501">
        <f>IF(AND('Raw Data'!J496&gt;'Raw Data'!I496, 'Raw Data'!E496&gt;'Raw Data'!D496), 'Raw Data'!J496, 0)</f>
        <v/>
      </c>
      <c r="K501">
        <f>IF(AND('Raw Data'!I496&gt;'Raw Data'!J496, 'Raw Data'!D496&gt;'Raw Data'!E496), 'Raw Data'!I496, 0)</f>
        <v/>
      </c>
      <c r="L501">
        <f>IF('Raw Data'!E496-'Raw Data'!D496&gt;3, 'Raw Data'!N496, 0)</f>
        <v/>
      </c>
      <c r="M501">
        <f>IF('Raw Data'!D496-'Raw Data'!E496&gt;3, 'Raw Data'!M496, 0)</f>
        <v/>
      </c>
      <c r="N501">
        <f>IF(ISBLANK('Raw Data'!D496),0,IF(AND('Raw Data'!E496&gt;'Raw Data'!D496,'Raw Data'!E496-'Raw Data'!D496&gt;0,'Raw Data'!E496-'Raw Data'!D496&lt;4),'Raw Data'!L496, 0))</f>
        <v/>
      </c>
      <c r="O501">
        <f>IF(ISBLANK('Raw Data'!D496),0,IF(AND('Raw Data'!E496&gt;'Raw Data'!D496,'Raw Data'!E496-'Raw Data'!D496&gt;0,'Raw Data'!D496-'Raw Data'!E496&lt;4),'Raw Data'!K496, 0))</f>
        <v/>
      </c>
      <c r="P501">
        <f>IF('Raw Data'!E496-'Raw Data'!D496&gt;3, 'Raw Data'!N496, IF('Raw Data'!D496-'Raw Data'!E496&gt;3, 'Raw Data'!M496, 0))</f>
        <v/>
      </c>
      <c r="Q501">
        <f>IF(ISBLANK('Raw Data'!E496),0,IF(AND('Raw Data'!E496-'Raw Data'!D496&lt;4,'Raw Data'!E496-'Raw Data'!D496&gt;0),'Raw Data'!L496,IF(AND('Raw Data'!D496&gt;'Raw Data'!E496,'Raw Data'!D496-'Raw Data'!E496&gt;0),'Raw Data'!K496,0)))</f>
        <v/>
      </c>
      <c r="R501">
        <f>IF(ISBLANK('Raw Data'!K496),0,IFERROR(IF(MATCH(SMALL('Raw Data'!K496:N496,1),L501:O501,0),SMALL('Raw Data'!K496:N496,1)),0))</f>
        <v/>
      </c>
      <c r="S501">
        <f>IF(ISBLANK('Raw Data'!K496),0,IFERROR(IF(MATCH(SMALL('Raw Data'!K496:N496,2),L501:O501,0),SMALL('Raw Data'!K496:N496,2)),0))</f>
        <v/>
      </c>
      <c r="T501">
        <f>IF(ISBLANK('Raw Data'!K496),0,IFERROR(IF(MATCH(SMALL('Raw Data'!K496:N496,3),L501:O501,0),SMALL('Raw Data'!K496:N496,3)),0))</f>
        <v/>
      </c>
      <c r="U501">
        <f>IF(ISBLANK('Raw Data'!K496),0,IFERROR(IF(MATCH(SMALL('Raw Data'!K496:N496,4),L501:O501,0),SMALL('Raw Data'!K496:N496,4)),0))</f>
        <v/>
      </c>
      <c r="V501">
        <f>IF(AND('Raw Data'!D496&lt;3, 'Raw Data'!E496&lt;3, 'Raw Data'!A496&gt;0), 'Raw Data'!AF496, 0)</f>
        <v/>
      </c>
      <c r="W501">
        <f>IF(AND('Raw Data'!D496&lt;4, 'Raw Data'!E496&lt;4, 'Raw Data'!A496&gt;0), 'Raw Data'!AI496, 0)</f>
        <v/>
      </c>
      <c r="X501">
        <f>IF(AND('Raw Data'!D496&lt;5, 'Raw Data'!E496&lt;5, 'Raw Data'!A496&gt;0), 'Raw Data'!AL496, 0)</f>
        <v/>
      </c>
      <c r="Y501">
        <f>IF(AND('Raw Data'!D496&lt;6, 'Raw Data'!E496&lt;6, 'Raw Data'!A496&gt;0), 'Raw Data'!AO496, 0)</f>
        <v/>
      </c>
      <c r="Z501">
        <f>IF(ISBLANK('Raw Data'!D496), 0, IF('Raw Data'!D496-'Raw Data'!E496&gt;1, 'Raw Data'!AW496, 0))</f>
        <v/>
      </c>
      <c r="AA501">
        <f>IF(ISBLANK('Raw Data'!A496), 0, IF(ABS('Raw Data'!D496-'Raw Data'!E496)&lt;2, 'Raw Data'!AX496, 0))</f>
        <v/>
      </c>
      <c r="AB501">
        <f>IF(ISBLANK('Raw Data'!D496), 0, IF('Raw Data'!E496-'Raw Data'!D496&gt;1, 'Raw Data'!AY496, 0))</f>
        <v/>
      </c>
      <c r="AC501">
        <f>IF(ISBLANK('Raw Data'!D496), 0, IF('Raw Data'!D496-'Raw Data'!E496&gt;2, 'Raw Data'!AZ496, 0))</f>
        <v/>
      </c>
      <c r="AD501">
        <f>IF(ISBLANK('Raw Data'!A496), 0, IF(ABS('Raw Data'!D496-'Raw Data'!E496)&lt;3, 'Raw Data'!BA496, 0))</f>
        <v/>
      </c>
      <c r="AE501">
        <f>IF(ISBLANK('Raw Data'!D496), 0, IF('Raw Data'!E496-'Raw Data'!D496&gt;2, 'Raw Data'!BB496, 0))</f>
        <v/>
      </c>
      <c r="AF501">
        <f>IF(ISBLANK('Raw Data'!D496), 0, IF('Raw Data'!D496-'Raw Data'!E496&gt;3, 'Raw Data'!BC496, 0))</f>
        <v/>
      </c>
      <c r="AG501">
        <f>IF(ISBLANK('Raw Data'!A496), 0, IF(ABS('Raw Data'!D496-'Raw Data'!E496)&lt;4, 'Raw Data'!BD496, 0))</f>
        <v/>
      </c>
      <c r="AH501">
        <f>IF(ISBLANK('Raw Data'!D496), 0, IF('Raw Data'!E496-'Raw Data'!D496&gt;3, 'Raw Data'!BE496, 0))</f>
        <v/>
      </c>
      <c r="AI501">
        <f>IF(SUM('Raw Data'!D496:E496)&gt;'Raw Data'!F496, 'Raw Data'!G496, 0)</f>
        <v/>
      </c>
      <c r="AJ501">
        <f>IF(ISBLANK('Raw Data'!D496), 0, IF(SUM('Raw Data'!D496:E496)&lt;'Raw Data'!F496, 'Raw Data'!H496, 0))</f>
        <v/>
      </c>
      <c r="AK501">
        <f>IF(ISBLANK('Raw Data'!A496), 0, IF(AND('Raw Data'!D496&lt;3, 'Raw Data'!E496&lt;3, 'Raw Data'!F496&lt;BB$2), 'Raw Data'!AF496, 0))</f>
        <v/>
      </c>
      <c r="AL501">
        <f>IF(ISBLANK('Raw Data'!A496), 0, IF(AND('Raw Data'!D496&lt;4, 'Raw Data'!E496&lt;4, 'Raw Data'!F496&lt;BB$2), 'Raw Data'!AI496, 0))</f>
        <v/>
      </c>
      <c r="AM501">
        <f>IF(ISBLANK('Raw Data'!A496), 0, IF(AND('Raw Data'!D496&lt;5, 'Raw Data'!E496&lt;5, 'Raw Data'!F496&lt;BB$2), 'Raw Data'!AL496, 0))</f>
        <v/>
      </c>
      <c r="AN501">
        <f>IF(ISBLANK('Raw Data'!A496), 0, IF(AND('Raw Data'!D496&lt;6, 'Raw Data'!E496&lt;6, 'Raw Data'!F496&lt;BB$2), 'Raw Data'!AO496, 0))</f>
        <v/>
      </c>
      <c r="AO501">
        <f>IF(ISBLANK('Raw Data'!A496), 0, IF(AND('Raw Data'!I496&lt;Analysis!$BC$2, 'Raw Data'!D496-'Raw Data'!E496&gt;1), 'Raw Data'!AW496, IF(AND('Raw Data'!J496&lt;Analysis!$BC$2, 'Raw Data'!E496-'Raw Data'!D496&gt;1), 'Raw Data'!AY496, 0)))</f>
        <v/>
      </c>
      <c r="AP501">
        <f>IF(ISBLANK('Raw Data'!A496), 0, IF(AND('Raw Data'!I496&lt;Analysis!$BC$2, 'Raw Data'!D496-'Raw Data'!E496&gt;2), 'Raw Data'!AZ496, IF(AND('Raw Data'!J496&lt;Analysis!$BC$2, 'Raw Data'!E496-'Raw Data'!D496&gt;2), 'Raw Data'!BB496, 0)))</f>
        <v/>
      </c>
      <c r="AQ501">
        <f>IF(ISBLANK('Raw Data'!A496), 0, IF(AND('Raw Data'!I496&lt;Analysis!$BC$2, 'Raw Data'!D496-'Raw Data'!E496&gt;3), 'Raw Data'!BC496, IF(AND('Raw Data'!J496&lt;Analysis!$BC$2, 'Raw Data'!E496-'Raw Data'!D496&gt;3), 'Raw Data'!BE496, 0)))</f>
        <v/>
      </c>
      <c r="AR501">
        <f>IF('Hidden Analysiss'!D497=1,IF(ABS('Raw Data'!E496-'Raw Data'!D496)&lt;2,'Raw Data'!AX496,0), 0)</f>
        <v/>
      </c>
      <c r="AS501">
        <f>IF('Hidden Analysiss'!D497=1,IF(ABS('Raw Data'!E496-'Raw Data'!D496)&lt;3,'Raw Data'!BA496,0), 0)</f>
        <v/>
      </c>
      <c r="AT501">
        <f>IF('Hidden Analysiss'!D497=1,IF(ABS('Raw Data'!E496-'Raw Data'!D496)&lt;4,'Raw Data'!BD496,0), 0)</f>
        <v/>
      </c>
      <c r="AU501">
        <f>IF(AND('Hidden Analysiss'!E497=1, ABS('Raw Data'!E496-'Raw Data'!D496)&lt;2), 'Raw Data'!AX496, 0)</f>
        <v/>
      </c>
      <c r="AV501">
        <f>IF(AND('Hidden Analysiss'!E497=1, ABS('Raw Data'!E496-'Raw Data'!D496)&lt;3), 'Raw Data'!BA496, 0)</f>
        <v/>
      </c>
      <c r="AW501">
        <f>IF(AND('Hidden Analysiss'!E497=1, ABS('Raw Data'!E496-'Raw Data'!D496)&lt;3), 'Raw Data'!BD496, 0)</f>
        <v/>
      </c>
    </row>
    <row r="502">
      <c r="A502" s="1">
        <f>'Raw Data'!A497</f>
        <v/>
      </c>
      <c r="B502">
        <f>IF('Raw Data'!E497&gt;'Raw Data'!D497, 'Raw Data'!J497, 0)</f>
        <v/>
      </c>
      <c r="C502">
        <f>IF('Raw Data'!D497&gt;'Raw Data'!E497, 'Raw Data'!I497, 0)</f>
        <v/>
      </c>
      <c r="D502">
        <f>SUM(G502:H502)</f>
        <v/>
      </c>
      <c r="E502">
        <f>IF(AND('Raw Data'!J497&lt;'Raw Data'!I497,'Raw Data'!E497&gt;'Raw Data'!D497,'Raw Data'!E497-'Raw Data'!D497&gt;3),'Raw Data'!N497,IF(AND('Raw Data'!I497&lt;'Raw Data'!J497,'Raw Data'!D497&gt;'Raw Data'!E497,'Raw Data'!D497-'Raw Data'!E497&gt;3),'Raw Data'!M497,0))</f>
        <v/>
      </c>
      <c r="F502">
        <f>IF(AND('Raw Data'!J497&lt;'Raw Data'!I497,'Raw Data'!E497&gt;'Raw Data'!D497,'Raw Data'!E497-'Raw Data'!D497&lt;4),'Raw Data'!L497,IF(AND('Raw Data'!I497&lt;'Raw Data'!J497,'Raw Data'!D497&gt;'Raw Data'!E497,'Raw Data'!D497-'Raw Data'!E497&lt;4),'Raw Data'!K497,0))</f>
        <v/>
      </c>
      <c r="G502">
        <f>IF(AND('Raw Data'!J497&lt;'Raw Data'!I497, 'Raw Data'!E497&gt;'Raw Data'!D497), 'Raw Data'!J497, 0)</f>
        <v/>
      </c>
      <c r="H502">
        <f>IF(AND('Raw Data'!J497&gt;'Raw Data'!I497, 'Raw Data'!E497&lt;'Raw Data'!D497), 'Raw Data'!I497, 0)</f>
        <v/>
      </c>
      <c r="I502">
        <f>SUM(J502:K502)</f>
        <v/>
      </c>
      <c r="J502">
        <f>IF(AND('Raw Data'!J497&gt;'Raw Data'!I497, 'Raw Data'!E497&gt;'Raw Data'!D497), 'Raw Data'!J497, 0)</f>
        <v/>
      </c>
      <c r="K502">
        <f>IF(AND('Raw Data'!I497&gt;'Raw Data'!J497, 'Raw Data'!D497&gt;'Raw Data'!E497), 'Raw Data'!I497, 0)</f>
        <v/>
      </c>
      <c r="L502">
        <f>IF('Raw Data'!E497-'Raw Data'!D497&gt;3, 'Raw Data'!N497, 0)</f>
        <v/>
      </c>
      <c r="M502">
        <f>IF('Raw Data'!D497-'Raw Data'!E497&gt;3, 'Raw Data'!M497, 0)</f>
        <v/>
      </c>
      <c r="N502">
        <f>IF(ISBLANK('Raw Data'!D497),0,IF(AND('Raw Data'!E497&gt;'Raw Data'!D497,'Raw Data'!E497-'Raw Data'!D497&gt;0,'Raw Data'!E497-'Raw Data'!D497&lt;4),'Raw Data'!L497, 0))</f>
        <v/>
      </c>
      <c r="O502">
        <f>IF(ISBLANK('Raw Data'!D497),0,IF(AND('Raw Data'!E497&gt;'Raw Data'!D497,'Raw Data'!E497-'Raw Data'!D497&gt;0,'Raw Data'!D497-'Raw Data'!E497&lt;4),'Raw Data'!K497, 0))</f>
        <v/>
      </c>
      <c r="P502">
        <f>IF('Raw Data'!E497-'Raw Data'!D497&gt;3, 'Raw Data'!N497, IF('Raw Data'!D497-'Raw Data'!E497&gt;3, 'Raw Data'!M497, 0))</f>
        <v/>
      </c>
      <c r="Q502">
        <f>IF(ISBLANK('Raw Data'!E497),0,IF(AND('Raw Data'!E497-'Raw Data'!D497&lt;4,'Raw Data'!E497-'Raw Data'!D497&gt;0),'Raw Data'!L497,IF(AND('Raw Data'!D497&gt;'Raw Data'!E497,'Raw Data'!D497-'Raw Data'!E497&gt;0),'Raw Data'!K497,0)))</f>
        <v/>
      </c>
      <c r="R502">
        <f>IF(ISBLANK('Raw Data'!K497),0,IFERROR(IF(MATCH(SMALL('Raw Data'!K497:N497,1),L502:O502,0),SMALL('Raw Data'!K497:N497,1)),0))</f>
        <v/>
      </c>
      <c r="S502">
        <f>IF(ISBLANK('Raw Data'!K497),0,IFERROR(IF(MATCH(SMALL('Raw Data'!K497:N497,2),L502:O502,0),SMALL('Raw Data'!K497:N497,2)),0))</f>
        <v/>
      </c>
      <c r="T502">
        <f>IF(ISBLANK('Raw Data'!K497),0,IFERROR(IF(MATCH(SMALL('Raw Data'!K497:N497,3),L502:O502,0),SMALL('Raw Data'!K497:N497,3)),0))</f>
        <v/>
      </c>
      <c r="U502">
        <f>IF(ISBLANK('Raw Data'!K497),0,IFERROR(IF(MATCH(SMALL('Raw Data'!K497:N497,4),L502:O502,0),SMALL('Raw Data'!K497:N497,4)),0))</f>
        <v/>
      </c>
      <c r="V502">
        <f>IF(AND('Raw Data'!D497&lt;3, 'Raw Data'!E497&lt;3, 'Raw Data'!A497&gt;0), 'Raw Data'!AF497, 0)</f>
        <v/>
      </c>
      <c r="W502">
        <f>IF(AND('Raw Data'!D497&lt;4, 'Raw Data'!E497&lt;4, 'Raw Data'!A497&gt;0), 'Raw Data'!AI497, 0)</f>
        <v/>
      </c>
      <c r="X502">
        <f>IF(AND('Raw Data'!D497&lt;5, 'Raw Data'!E497&lt;5, 'Raw Data'!A497&gt;0), 'Raw Data'!AL497, 0)</f>
        <v/>
      </c>
      <c r="Y502">
        <f>IF(AND('Raw Data'!D497&lt;6, 'Raw Data'!E497&lt;6, 'Raw Data'!A497&gt;0), 'Raw Data'!AO497, 0)</f>
        <v/>
      </c>
      <c r="Z502">
        <f>IF(ISBLANK('Raw Data'!D497), 0, IF('Raw Data'!D497-'Raw Data'!E497&gt;1, 'Raw Data'!AW497, 0))</f>
        <v/>
      </c>
      <c r="AA502">
        <f>IF(ISBLANK('Raw Data'!A497), 0, IF(ABS('Raw Data'!D497-'Raw Data'!E497)&lt;2, 'Raw Data'!AX497, 0))</f>
        <v/>
      </c>
      <c r="AB502">
        <f>IF(ISBLANK('Raw Data'!D497), 0, IF('Raw Data'!E497-'Raw Data'!D497&gt;1, 'Raw Data'!AY497, 0))</f>
        <v/>
      </c>
      <c r="AC502">
        <f>IF(ISBLANK('Raw Data'!D497), 0, IF('Raw Data'!D497-'Raw Data'!E497&gt;2, 'Raw Data'!AZ497, 0))</f>
        <v/>
      </c>
      <c r="AD502">
        <f>IF(ISBLANK('Raw Data'!A497), 0, IF(ABS('Raw Data'!D497-'Raw Data'!E497)&lt;3, 'Raw Data'!BA497, 0))</f>
        <v/>
      </c>
      <c r="AE502">
        <f>IF(ISBLANK('Raw Data'!D497), 0, IF('Raw Data'!E497-'Raw Data'!D497&gt;2, 'Raw Data'!BB497, 0))</f>
        <v/>
      </c>
      <c r="AF502">
        <f>IF(ISBLANK('Raw Data'!D497), 0, IF('Raw Data'!D497-'Raw Data'!E497&gt;3, 'Raw Data'!BC497, 0))</f>
        <v/>
      </c>
      <c r="AG502">
        <f>IF(ISBLANK('Raw Data'!A497), 0, IF(ABS('Raw Data'!D497-'Raw Data'!E497)&lt;4, 'Raw Data'!BD497, 0))</f>
        <v/>
      </c>
      <c r="AH502">
        <f>IF(ISBLANK('Raw Data'!D497), 0, IF('Raw Data'!E497-'Raw Data'!D497&gt;3, 'Raw Data'!BE497, 0))</f>
        <v/>
      </c>
      <c r="AI502">
        <f>IF(SUM('Raw Data'!D497:E497)&gt;'Raw Data'!F497, 'Raw Data'!G497, 0)</f>
        <v/>
      </c>
      <c r="AJ502">
        <f>IF(ISBLANK('Raw Data'!D497), 0, IF(SUM('Raw Data'!D497:E497)&lt;'Raw Data'!F497, 'Raw Data'!H497, 0))</f>
        <v/>
      </c>
      <c r="AK502">
        <f>IF(ISBLANK('Raw Data'!A497), 0, IF(AND('Raw Data'!D497&lt;3, 'Raw Data'!E497&lt;3, 'Raw Data'!F497&lt;BB$2), 'Raw Data'!AF497, 0))</f>
        <v/>
      </c>
      <c r="AL502">
        <f>IF(ISBLANK('Raw Data'!A497), 0, IF(AND('Raw Data'!D497&lt;4, 'Raw Data'!E497&lt;4, 'Raw Data'!F497&lt;BB$2), 'Raw Data'!AI497, 0))</f>
        <v/>
      </c>
      <c r="AM502">
        <f>IF(ISBLANK('Raw Data'!A497), 0, IF(AND('Raw Data'!D497&lt;5, 'Raw Data'!E497&lt;5, 'Raw Data'!F497&lt;BB$2), 'Raw Data'!AL497, 0))</f>
        <v/>
      </c>
      <c r="AN502">
        <f>IF(ISBLANK('Raw Data'!A497), 0, IF(AND('Raw Data'!D497&lt;6, 'Raw Data'!E497&lt;6, 'Raw Data'!F497&lt;BB$2), 'Raw Data'!AO497, 0))</f>
        <v/>
      </c>
      <c r="AO502">
        <f>IF(ISBLANK('Raw Data'!A497), 0, IF(AND('Raw Data'!I497&lt;Analysis!$BC$2, 'Raw Data'!D497-'Raw Data'!E497&gt;1), 'Raw Data'!AW497, IF(AND('Raw Data'!J497&lt;Analysis!$BC$2, 'Raw Data'!E497-'Raw Data'!D497&gt;1), 'Raw Data'!AY497, 0)))</f>
        <v/>
      </c>
      <c r="AP502">
        <f>IF(ISBLANK('Raw Data'!A497), 0, IF(AND('Raw Data'!I497&lt;Analysis!$BC$2, 'Raw Data'!D497-'Raw Data'!E497&gt;2), 'Raw Data'!AZ497, IF(AND('Raw Data'!J497&lt;Analysis!$BC$2, 'Raw Data'!E497-'Raw Data'!D497&gt;2), 'Raw Data'!BB497, 0)))</f>
        <v/>
      </c>
      <c r="AQ502">
        <f>IF(ISBLANK('Raw Data'!A497), 0, IF(AND('Raw Data'!I497&lt;Analysis!$BC$2, 'Raw Data'!D497-'Raw Data'!E497&gt;3), 'Raw Data'!BC497, IF(AND('Raw Data'!J497&lt;Analysis!$BC$2, 'Raw Data'!E497-'Raw Data'!D497&gt;3), 'Raw Data'!BE497, 0)))</f>
        <v/>
      </c>
      <c r="AR502">
        <f>IF('Hidden Analysiss'!D498=1,IF(ABS('Raw Data'!E497-'Raw Data'!D497)&lt;2,'Raw Data'!AX497,0), 0)</f>
        <v/>
      </c>
      <c r="AS502">
        <f>IF('Hidden Analysiss'!D498=1,IF(ABS('Raw Data'!E497-'Raw Data'!D497)&lt;3,'Raw Data'!BA497,0), 0)</f>
        <v/>
      </c>
      <c r="AT502">
        <f>IF('Hidden Analysiss'!D498=1,IF(ABS('Raw Data'!E497-'Raw Data'!D497)&lt;4,'Raw Data'!BD497,0), 0)</f>
        <v/>
      </c>
      <c r="AU502">
        <f>IF(AND('Hidden Analysiss'!E498=1, ABS('Raw Data'!E497-'Raw Data'!D497)&lt;2), 'Raw Data'!AX497, 0)</f>
        <v/>
      </c>
      <c r="AV502">
        <f>IF(AND('Hidden Analysiss'!E498=1, ABS('Raw Data'!E497-'Raw Data'!D497)&lt;3), 'Raw Data'!BA497, 0)</f>
        <v/>
      </c>
      <c r="AW502">
        <f>IF(AND('Hidden Analysiss'!E498=1, ABS('Raw Data'!E497-'Raw Data'!D497)&lt;3), 'Raw Data'!BD497, 0)</f>
        <v/>
      </c>
    </row>
    <row r="503">
      <c r="A503" s="1">
        <f>'Raw Data'!A498</f>
        <v/>
      </c>
      <c r="B503">
        <f>IF('Raw Data'!E498&gt;'Raw Data'!D498, 'Raw Data'!J498, 0)</f>
        <v/>
      </c>
      <c r="C503">
        <f>IF('Raw Data'!D498&gt;'Raw Data'!E498, 'Raw Data'!I498, 0)</f>
        <v/>
      </c>
      <c r="D503">
        <f>SUM(G503:H503)</f>
        <v/>
      </c>
      <c r="E503">
        <f>IF(AND('Raw Data'!J498&lt;'Raw Data'!I498,'Raw Data'!E498&gt;'Raw Data'!D498,'Raw Data'!E498-'Raw Data'!D498&gt;3),'Raw Data'!N498,IF(AND('Raw Data'!I498&lt;'Raw Data'!J498,'Raw Data'!D498&gt;'Raw Data'!E498,'Raw Data'!D498-'Raw Data'!E498&gt;3),'Raw Data'!M498,0))</f>
        <v/>
      </c>
      <c r="F503">
        <f>IF(AND('Raw Data'!J498&lt;'Raw Data'!I498,'Raw Data'!E498&gt;'Raw Data'!D498,'Raw Data'!E498-'Raw Data'!D498&lt;4),'Raw Data'!L498,IF(AND('Raw Data'!I498&lt;'Raw Data'!J498,'Raw Data'!D498&gt;'Raw Data'!E498,'Raw Data'!D498-'Raw Data'!E498&lt;4),'Raw Data'!K498,0))</f>
        <v/>
      </c>
      <c r="G503">
        <f>IF(AND('Raw Data'!J498&lt;'Raw Data'!I498, 'Raw Data'!E498&gt;'Raw Data'!D498), 'Raw Data'!J498, 0)</f>
        <v/>
      </c>
      <c r="H503">
        <f>IF(AND('Raw Data'!J498&gt;'Raw Data'!I498, 'Raw Data'!E498&lt;'Raw Data'!D498), 'Raw Data'!I498, 0)</f>
        <v/>
      </c>
      <c r="I503">
        <f>SUM(J503:K503)</f>
        <v/>
      </c>
      <c r="J503">
        <f>IF(AND('Raw Data'!J498&gt;'Raw Data'!I498, 'Raw Data'!E498&gt;'Raw Data'!D498), 'Raw Data'!J498, 0)</f>
        <v/>
      </c>
      <c r="K503">
        <f>IF(AND('Raw Data'!I498&gt;'Raw Data'!J498, 'Raw Data'!D498&gt;'Raw Data'!E498), 'Raw Data'!I498, 0)</f>
        <v/>
      </c>
      <c r="L503">
        <f>IF('Raw Data'!E498-'Raw Data'!D498&gt;3, 'Raw Data'!N498, 0)</f>
        <v/>
      </c>
      <c r="M503">
        <f>IF('Raw Data'!D498-'Raw Data'!E498&gt;3, 'Raw Data'!M498, 0)</f>
        <v/>
      </c>
      <c r="N503">
        <f>IF(ISBLANK('Raw Data'!D498),0,IF(AND('Raw Data'!E498&gt;'Raw Data'!D498,'Raw Data'!E498-'Raw Data'!D498&gt;0,'Raw Data'!E498-'Raw Data'!D498&lt;4),'Raw Data'!L498, 0))</f>
        <v/>
      </c>
      <c r="O503">
        <f>IF(ISBLANK('Raw Data'!D498),0,IF(AND('Raw Data'!E498&gt;'Raw Data'!D498,'Raw Data'!E498-'Raw Data'!D498&gt;0,'Raw Data'!D498-'Raw Data'!E498&lt;4),'Raw Data'!K498, 0))</f>
        <v/>
      </c>
      <c r="P503">
        <f>IF('Raw Data'!E498-'Raw Data'!D498&gt;3, 'Raw Data'!N498, IF('Raw Data'!D498-'Raw Data'!E498&gt;3, 'Raw Data'!M498, 0))</f>
        <v/>
      </c>
      <c r="Q503">
        <f>IF(ISBLANK('Raw Data'!E498),0,IF(AND('Raw Data'!E498-'Raw Data'!D498&lt;4,'Raw Data'!E498-'Raw Data'!D498&gt;0),'Raw Data'!L498,IF(AND('Raw Data'!D498&gt;'Raw Data'!E498,'Raw Data'!D498-'Raw Data'!E498&gt;0),'Raw Data'!K498,0)))</f>
        <v/>
      </c>
      <c r="R503">
        <f>IF(ISBLANK('Raw Data'!K498),0,IFERROR(IF(MATCH(SMALL('Raw Data'!K498:N498,1),L503:O503,0),SMALL('Raw Data'!K498:N498,1)),0))</f>
        <v/>
      </c>
      <c r="S503">
        <f>IF(ISBLANK('Raw Data'!K498),0,IFERROR(IF(MATCH(SMALL('Raw Data'!K498:N498,2),L503:O503,0),SMALL('Raw Data'!K498:N498,2)),0))</f>
        <v/>
      </c>
      <c r="T503">
        <f>IF(ISBLANK('Raw Data'!K498),0,IFERROR(IF(MATCH(SMALL('Raw Data'!K498:N498,3),L503:O503,0),SMALL('Raw Data'!K498:N498,3)),0))</f>
        <v/>
      </c>
      <c r="U503">
        <f>IF(ISBLANK('Raw Data'!K498),0,IFERROR(IF(MATCH(SMALL('Raw Data'!K498:N498,4),L503:O503,0),SMALL('Raw Data'!K498:N498,4)),0))</f>
        <v/>
      </c>
      <c r="V503">
        <f>IF(AND('Raw Data'!D498&lt;3, 'Raw Data'!E498&lt;3, 'Raw Data'!A498&gt;0), 'Raw Data'!AF498, 0)</f>
        <v/>
      </c>
      <c r="W503">
        <f>IF(AND('Raw Data'!D498&lt;4, 'Raw Data'!E498&lt;4, 'Raw Data'!A498&gt;0), 'Raw Data'!AI498, 0)</f>
        <v/>
      </c>
      <c r="X503">
        <f>IF(AND('Raw Data'!D498&lt;5, 'Raw Data'!E498&lt;5, 'Raw Data'!A498&gt;0), 'Raw Data'!AL498, 0)</f>
        <v/>
      </c>
      <c r="Y503">
        <f>IF(AND('Raw Data'!D498&lt;6, 'Raw Data'!E498&lt;6, 'Raw Data'!A498&gt;0), 'Raw Data'!AO498, 0)</f>
        <v/>
      </c>
      <c r="Z503">
        <f>IF(ISBLANK('Raw Data'!D498), 0, IF('Raw Data'!D498-'Raw Data'!E498&gt;1, 'Raw Data'!AW498, 0))</f>
        <v/>
      </c>
      <c r="AA503">
        <f>IF(ISBLANK('Raw Data'!A498), 0, IF(ABS('Raw Data'!D498-'Raw Data'!E498)&lt;2, 'Raw Data'!AX498, 0))</f>
        <v/>
      </c>
      <c r="AB503">
        <f>IF(ISBLANK('Raw Data'!D498), 0, IF('Raw Data'!E498-'Raw Data'!D498&gt;1, 'Raw Data'!AY498, 0))</f>
        <v/>
      </c>
      <c r="AC503">
        <f>IF(ISBLANK('Raw Data'!D498), 0, IF('Raw Data'!D498-'Raw Data'!E498&gt;2, 'Raw Data'!AZ498, 0))</f>
        <v/>
      </c>
      <c r="AD503">
        <f>IF(ISBLANK('Raw Data'!A498), 0, IF(ABS('Raw Data'!D498-'Raw Data'!E498)&lt;3, 'Raw Data'!BA498, 0))</f>
        <v/>
      </c>
      <c r="AE503">
        <f>IF(ISBLANK('Raw Data'!D498), 0, IF('Raw Data'!E498-'Raw Data'!D498&gt;2, 'Raw Data'!BB498, 0))</f>
        <v/>
      </c>
      <c r="AF503">
        <f>IF(ISBLANK('Raw Data'!D498), 0, IF('Raw Data'!D498-'Raw Data'!E498&gt;3, 'Raw Data'!BC498, 0))</f>
        <v/>
      </c>
      <c r="AG503">
        <f>IF(ISBLANK('Raw Data'!A498), 0, IF(ABS('Raw Data'!D498-'Raw Data'!E498)&lt;4, 'Raw Data'!BD498, 0))</f>
        <v/>
      </c>
      <c r="AH503">
        <f>IF(ISBLANK('Raw Data'!D498), 0, IF('Raw Data'!E498-'Raw Data'!D498&gt;3, 'Raw Data'!BE498, 0))</f>
        <v/>
      </c>
      <c r="AI503">
        <f>IF(SUM('Raw Data'!D498:E498)&gt;'Raw Data'!F498, 'Raw Data'!G498, 0)</f>
        <v/>
      </c>
      <c r="AJ503">
        <f>IF(ISBLANK('Raw Data'!D498), 0, IF(SUM('Raw Data'!D498:E498)&lt;'Raw Data'!F498, 'Raw Data'!H498, 0))</f>
        <v/>
      </c>
      <c r="AK503">
        <f>IF(ISBLANK('Raw Data'!A498), 0, IF(AND('Raw Data'!D498&lt;3, 'Raw Data'!E498&lt;3, 'Raw Data'!F498&lt;BB$2), 'Raw Data'!AF498, 0))</f>
        <v/>
      </c>
      <c r="AL503">
        <f>IF(ISBLANK('Raw Data'!A498), 0, IF(AND('Raw Data'!D498&lt;4, 'Raw Data'!E498&lt;4, 'Raw Data'!F498&lt;BB$2), 'Raw Data'!AI498, 0))</f>
        <v/>
      </c>
      <c r="AM503">
        <f>IF(ISBLANK('Raw Data'!A498), 0, IF(AND('Raw Data'!D498&lt;5, 'Raw Data'!E498&lt;5, 'Raw Data'!F498&lt;BB$2), 'Raw Data'!AL498, 0))</f>
        <v/>
      </c>
      <c r="AN503">
        <f>IF(ISBLANK('Raw Data'!A498), 0, IF(AND('Raw Data'!D498&lt;6, 'Raw Data'!E498&lt;6, 'Raw Data'!F498&lt;BB$2), 'Raw Data'!AO498, 0))</f>
        <v/>
      </c>
      <c r="AO503">
        <f>IF(ISBLANK('Raw Data'!A498), 0, IF(AND('Raw Data'!I498&lt;Analysis!$BC$2, 'Raw Data'!D498-'Raw Data'!E498&gt;1), 'Raw Data'!AW498, IF(AND('Raw Data'!J498&lt;Analysis!$BC$2, 'Raw Data'!E498-'Raw Data'!D498&gt;1), 'Raw Data'!AY498, 0)))</f>
        <v/>
      </c>
      <c r="AP503">
        <f>IF(ISBLANK('Raw Data'!A498), 0, IF(AND('Raw Data'!I498&lt;Analysis!$BC$2, 'Raw Data'!D498-'Raw Data'!E498&gt;2), 'Raw Data'!AZ498, IF(AND('Raw Data'!J498&lt;Analysis!$BC$2, 'Raw Data'!E498-'Raw Data'!D498&gt;2), 'Raw Data'!BB498, 0)))</f>
        <v/>
      </c>
      <c r="AQ503">
        <f>IF(ISBLANK('Raw Data'!A498), 0, IF(AND('Raw Data'!I498&lt;Analysis!$BC$2, 'Raw Data'!D498-'Raw Data'!E498&gt;3), 'Raw Data'!BC498, IF(AND('Raw Data'!J498&lt;Analysis!$BC$2, 'Raw Data'!E498-'Raw Data'!D498&gt;3), 'Raw Data'!BE498, 0)))</f>
        <v/>
      </c>
      <c r="AR503">
        <f>IF('Hidden Analysiss'!D499=1,IF(ABS('Raw Data'!E498-'Raw Data'!D498)&lt;2,'Raw Data'!AX498,0), 0)</f>
        <v/>
      </c>
      <c r="AS503">
        <f>IF('Hidden Analysiss'!D499=1,IF(ABS('Raw Data'!E498-'Raw Data'!D498)&lt;3,'Raw Data'!BA498,0), 0)</f>
        <v/>
      </c>
      <c r="AT503">
        <f>IF('Hidden Analysiss'!D499=1,IF(ABS('Raw Data'!E498-'Raw Data'!D498)&lt;4,'Raw Data'!BD498,0), 0)</f>
        <v/>
      </c>
      <c r="AU503">
        <f>IF(AND('Hidden Analysiss'!E499=1, ABS('Raw Data'!E498-'Raw Data'!D498)&lt;2), 'Raw Data'!AX498, 0)</f>
        <v/>
      </c>
      <c r="AV503">
        <f>IF(AND('Hidden Analysiss'!E499=1, ABS('Raw Data'!E498-'Raw Data'!D498)&lt;3), 'Raw Data'!BA498, 0)</f>
        <v/>
      </c>
      <c r="AW503">
        <f>IF(AND('Hidden Analysiss'!E499=1, ABS('Raw Data'!E498-'Raw Data'!D498)&lt;3), 'Raw Data'!BD498, 0)</f>
        <v/>
      </c>
    </row>
    <row r="504">
      <c r="A504" s="1">
        <f>'Raw Data'!A499</f>
        <v/>
      </c>
      <c r="B504">
        <f>IF('Raw Data'!E499&gt;'Raw Data'!D499, 'Raw Data'!J499, 0)</f>
        <v/>
      </c>
      <c r="C504">
        <f>IF('Raw Data'!D499&gt;'Raw Data'!E499, 'Raw Data'!I499, 0)</f>
        <v/>
      </c>
      <c r="D504">
        <f>SUM(G504:H504)</f>
        <v/>
      </c>
      <c r="E504">
        <f>IF(AND('Raw Data'!J499&lt;'Raw Data'!I499,'Raw Data'!E499&gt;'Raw Data'!D499,'Raw Data'!E499-'Raw Data'!D499&gt;3),'Raw Data'!N499,IF(AND('Raw Data'!I499&lt;'Raw Data'!J499,'Raw Data'!D499&gt;'Raw Data'!E499,'Raw Data'!D499-'Raw Data'!E499&gt;3),'Raw Data'!M499,0))</f>
        <v/>
      </c>
      <c r="F504">
        <f>IF(AND('Raw Data'!J499&lt;'Raw Data'!I499,'Raw Data'!E499&gt;'Raw Data'!D499,'Raw Data'!E499-'Raw Data'!D499&lt;4),'Raw Data'!L499,IF(AND('Raw Data'!I499&lt;'Raw Data'!J499,'Raw Data'!D499&gt;'Raw Data'!E499,'Raw Data'!D499-'Raw Data'!E499&lt;4),'Raw Data'!K499,0))</f>
        <v/>
      </c>
      <c r="G504">
        <f>IF(AND('Raw Data'!J499&lt;'Raw Data'!I499, 'Raw Data'!E499&gt;'Raw Data'!D499), 'Raw Data'!J499, 0)</f>
        <v/>
      </c>
      <c r="H504">
        <f>IF(AND('Raw Data'!J499&gt;'Raw Data'!I499, 'Raw Data'!E499&lt;'Raw Data'!D499), 'Raw Data'!I499, 0)</f>
        <v/>
      </c>
      <c r="I504">
        <f>SUM(J504:K504)</f>
        <v/>
      </c>
      <c r="J504">
        <f>IF(AND('Raw Data'!J499&gt;'Raw Data'!I499, 'Raw Data'!E499&gt;'Raw Data'!D499), 'Raw Data'!J499, 0)</f>
        <v/>
      </c>
      <c r="K504">
        <f>IF(AND('Raw Data'!I499&gt;'Raw Data'!J499, 'Raw Data'!D499&gt;'Raw Data'!E499), 'Raw Data'!I499, 0)</f>
        <v/>
      </c>
      <c r="L504">
        <f>IF('Raw Data'!E499-'Raw Data'!D499&gt;3, 'Raw Data'!N499, 0)</f>
        <v/>
      </c>
      <c r="M504">
        <f>IF('Raw Data'!D499-'Raw Data'!E499&gt;3, 'Raw Data'!M499, 0)</f>
        <v/>
      </c>
      <c r="N504">
        <f>IF(ISBLANK('Raw Data'!D499),0,IF(AND('Raw Data'!E499&gt;'Raw Data'!D499,'Raw Data'!E499-'Raw Data'!D499&gt;0,'Raw Data'!E499-'Raw Data'!D499&lt;4),'Raw Data'!L499, 0))</f>
        <v/>
      </c>
      <c r="O504">
        <f>IF(ISBLANK('Raw Data'!D499),0,IF(AND('Raw Data'!E499&gt;'Raw Data'!D499,'Raw Data'!E499-'Raw Data'!D499&gt;0,'Raw Data'!D499-'Raw Data'!E499&lt;4),'Raw Data'!K499, 0))</f>
        <v/>
      </c>
      <c r="P504">
        <f>IF('Raw Data'!E499-'Raw Data'!D499&gt;3, 'Raw Data'!N499, IF('Raw Data'!D499-'Raw Data'!E499&gt;3, 'Raw Data'!M499, 0))</f>
        <v/>
      </c>
      <c r="Q504">
        <f>IF(ISBLANK('Raw Data'!E499),0,IF(AND('Raw Data'!E499-'Raw Data'!D499&lt;4,'Raw Data'!E499-'Raw Data'!D499&gt;0),'Raw Data'!L499,IF(AND('Raw Data'!D499&gt;'Raw Data'!E499,'Raw Data'!D499-'Raw Data'!E499&gt;0),'Raw Data'!K499,0)))</f>
        <v/>
      </c>
      <c r="R504">
        <f>IF(ISBLANK('Raw Data'!K499),0,IFERROR(IF(MATCH(SMALL('Raw Data'!K499:N499,1),L504:O504,0),SMALL('Raw Data'!K499:N499,1)),0))</f>
        <v/>
      </c>
      <c r="S504">
        <f>IF(ISBLANK('Raw Data'!K499),0,IFERROR(IF(MATCH(SMALL('Raw Data'!K499:N499,2),L504:O504,0),SMALL('Raw Data'!K499:N499,2)),0))</f>
        <v/>
      </c>
      <c r="T504">
        <f>IF(ISBLANK('Raw Data'!K499),0,IFERROR(IF(MATCH(SMALL('Raw Data'!K499:N499,3),L504:O504,0),SMALL('Raw Data'!K499:N499,3)),0))</f>
        <v/>
      </c>
      <c r="U504">
        <f>IF(ISBLANK('Raw Data'!K499),0,IFERROR(IF(MATCH(SMALL('Raw Data'!K499:N499,4),L504:O504,0),SMALL('Raw Data'!K499:N499,4)),0))</f>
        <v/>
      </c>
      <c r="V504">
        <f>IF(AND('Raw Data'!D499&lt;3, 'Raw Data'!E499&lt;3, 'Raw Data'!A499&gt;0), 'Raw Data'!AF499, 0)</f>
        <v/>
      </c>
      <c r="W504">
        <f>IF(AND('Raw Data'!D499&lt;4, 'Raw Data'!E499&lt;4, 'Raw Data'!A499&gt;0), 'Raw Data'!AI499, 0)</f>
        <v/>
      </c>
      <c r="X504">
        <f>IF(AND('Raw Data'!D499&lt;5, 'Raw Data'!E499&lt;5, 'Raw Data'!A499&gt;0), 'Raw Data'!AL499, 0)</f>
        <v/>
      </c>
      <c r="Y504">
        <f>IF(AND('Raw Data'!D499&lt;6, 'Raw Data'!E499&lt;6, 'Raw Data'!A499&gt;0), 'Raw Data'!AO499, 0)</f>
        <v/>
      </c>
      <c r="Z504">
        <f>IF(ISBLANK('Raw Data'!D499), 0, IF('Raw Data'!D499-'Raw Data'!E499&gt;1, 'Raw Data'!AW499, 0))</f>
        <v/>
      </c>
      <c r="AA504">
        <f>IF(ISBLANK('Raw Data'!A499), 0, IF(ABS('Raw Data'!D499-'Raw Data'!E499)&lt;2, 'Raw Data'!AX499, 0))</f>
        <v/>
      </c>
      <c r="AB504">
        <f>IF(ISBLANK('Raw Data'!D499), 0, IF('Raw Data'!E499-'Raw Data'!D499&gt;1, 'Raw Data'!AY499, 0))</f>
        <v/>
      </c>
      <c r="AC504">
        <f>IF(ISBLANK('Raw Data'!D499), 0, IF('Raw Data'!D499-'Raw Data'!E499&gt;2, 'Raw Data'!AZ499, 0))</f>
        <v/>
      </c>
      <c r="AD504">
        <f>IF(ISBLANK('Raw Data'!A499), 0, IF(ABS('Raw Data'!D499-'Raw Data'!E499)&lt;3, 'Raw Data'!BA499, 0))</f>
        <v/>
      </c>
      <c r="AE504">
        <f>IF(ISBLANK('Raw Data'!D499), 0, IF('Raw Data'!E499-'Raw Data'!D499&gt;2, 'Raw Data'!BB499, 0))</f>
        <v/>
      </c>
      <c r="AF504">
        <f>IF(ISBLANK('Raw Data'!D499), 0, IF('Raw Data'!D499-'Raw Data'!E499&gt;3, 'Raw Data'!BC499, 0))</f>
        <v/>
      </c>
      <c r="AG504">
        <f>IF(ISBLANK('Raw Data'!A499), 0, IF(ABS('Raw Data'!D499-'Raw Data'!E499)&lt;4, 'Raw Data'!BD499, 0))</f>
        <v/>
      </c>
      <c r="AH504">
        <f>IF(ISBLANK('Raw Data'!D499), 0, IF('Raw Data'!E499-'Raw Data'!D499&gt;3, 'Raw Data'!BE499, 0))</f>
        <v/>
      </c>
      <c r="AI504">
        <f>IF(SUM('Raw Data'!D499:E499)&gt;'Raw Data'!F499, 'Raw Data'!G499, 0)</f>
        <v/>
      </c>
      <c r="AJ504">
        <f>IF(ISBLANK('Raw Data'!D499), 0, IF(SUM('Raw Data'!D499:E499)&lt;'Raw Data'!F499, 'Raw Data'!H499, 0))</f>
        <v/>
      </c>
      <c r="AK504">
        <f>IF(ISBLANK('Raw Data'!A499), 0, IF(AND('Raw Data'!D499&lt;3, 'Raw Data'!E499&lt;3, 'Raw Data'!F499&lt;BB$2), 'Raw Data'!AF499, 0))</f>
        <v/>
      </c>
      <c r="AL504">
        <f>IF(ISBLANK('Raw Data'!A499), 0, IF(AND('Raw Data'!D499&lt;4, 'Raw Data'!E499&lt;4, 'Raw Data'!F499&lt;BB$2), 'Raw Data'!AI499, 0))</f>
        <v/>
      </c>
      <c r="AM504">
        <f>IF(ISBLANK('Raw Data'!A499), 0, IF(AND('Raw Data'!D499&lt;5, 'Raw Data'!E499&lt;5, 'Raw Data'!F499&lt;BB$2), 'Raw Data'!AL499, 0))</f>
        <v/>
      </c>
      <c r="AN504">
        <f>IF(ISBLANK('Raw Data'!A499), 0, IF(AND('Raw Data'!D499&lt;6, 'Raw Data'!E499&lt;6, 'Raw Data'!F499&lt;BB$2), 'Raw Data'!AO499, 0))</f>
        <v/>
      </c>
      <c r="AO504">
        <f>IF(ISBLANK('Raw Data'!A499), 0, IF(AND('Raw Data'!I499&lt;Analysis!$BC$2, 'Raw Data'!D499-'Raw Data'!E499&gt;1), 'Raw Data'!AW499, IF(AND('Raw Data'!J499&lt;Analysis!$BC$2, 'Raw Data'!E499-'Raw Data'!D499&gt;1), 'Raw Data'!AY499, 0)))</f>
        <v/>
      </c>
      <c r="AP504">
        <f>IF(ISBLANK('Raw Data'!A499), 0, IF(AND('Raw Data'!I499&lt;Analysis!$BC$2, 'Raw Data'!D499-'Raw Data'!E499&gt;2), 'Raw Data'!AZ499, IF(AND('Raw Data'!J499&lt;Analysis!$BC$2, 'Raw Data'!E499-'Raw Data'!D499&gt;2), 'Raw Data'!BB499, 0)))</f>
        <v/>
      </c>
      <c r="AQ504">
        <f>IF(ISBLANK('Raw Data'!A499), 0, IF(AND('Raw Data'!I499&lt;Analysis!$BC$2, 'Raw Data'!D499-'Raw Data'!E499&gt;3), 'Raw Data'!BC499, IF(AND('Raw Data'!J499&lt;Analysis!$BC$2, 'Raw Data'!E499-'Raw Data'!D499&gt;3), 'Raw Data'!BE499, 0)))</f>
        <v/>
      </c>
      <c r="AR504">
        <f>IF('Hidden Analysiss'!D500=1,IF(ABS('Raw Data'!E499-'Raw Data'!D499)&lt;2,'Raw Data'!AX499,0), 0)</f>
        <v/>
      </c>
      <c r="AS504">
        <f>IF('Hidden Analysiss'!D500=1,IF(ABS('Raw Data'!E499-'Raw Data'!D499)&lt;3,'Raw Data'!BA499,0), 0)</f>
        <v/>
      </c>
      <c r="AT504">
        <f>IF('Hidden Analysiss'!D500=1,IF(ABS('Raw Data'!E499-'Raw Data'!D499)&lt;4,'Raw Data'!BD499,0), 0)</f>
        <v/>
      </c>
      <c r="AU504">
        <f>IF(AND('Hidden Analysiss'!E500=1, ABS('Raw Data'!E499-'Raw Data'!D499)&lt;2), 'Raw Data'!AX499, 0)</f>
        <v/>
      </c>
      <c r="AV504">
        <f>IF(AND('Hidden Analysiss'!E500=1, ABS('Raw Data'!E499-'Raw Data'!D499)&lt;3), 'Raw Data'!BA499, 0)</f>
        <v/>
      </c>
      <c r="AW504">
        <f>IF(AND('Hidden Analysiss'!E500=1, ABS('Raw Data'!E499-'Raw Data'!D499)&lt;3), 'Raw Data'!BD499, 0)</f>
        <v/>
      </c>
    </row>
    <row r="505">
      <c r="A505" s="1">
        <f>'Raw Data'!A500</f>
        <v/>
      </c>
      <c r="B505">
        <f>IF('Raw Data'!E500&gt;'Raw Data'!D500, 'Raw Data'!J500, 0)</f>
        <v/>
      </c>
      <c r="C505">
        <f>IF('Raw Data'!D500&gt;'Raw Data'!E500, 'Raw Data'!I500, 0)</f>
        <v/>
      </c>
      <c r="D505">
        <f>SUM(G505:H505)</f>
        <v/>
      </c>
      <c r="E505">
        <f>IF(AND('Raw Data'!J500&lt;'Raw Data'!I500,'Raw Data'!E500&gt;'Raw Data'!D500,'Raw Data'!E500-'Raw Data'!D500&gt;3),'Raw Data'!N500,IF(AND('Raw Data'!I500&lt;'Raw Data'!J500,'Raw Data'!D500&gt;'Raw Data'!E500,'Raw Data'!D500-'Raw Data'!E500&gt;3),'Raw Data'!M500,0))</f>
        <v/>
      </c>
      <c r="F505">
        <f>IF(AND('Raw Data'!J500&lt;'Raw Data'!I500,'Raw Data'!E500&gt;'Raw Data'!D500,'Raw Data'!E500-'Raw Data'!D500&lt;4),'Raw Data'!L500,IF(AND('Raw Data'!I500&lt;'Raw Data'!J500,'Raw Data'!D500&gt;'Raw Data'!E500,'Raw Data'!D500-'Raw Data'!E500&lt;4),'Raw Data'!K500,0))</f>
        <v/>
      </c>
      <c r="G505">
        <f>IF(AND('Raw Data'!J500&lt;'Raw Data'!I500, 'Raw Data'!E500&gt;'Raw Data'!D500), 'Raw Data'!J500, 0)</f>
        <v/>
      </c>
      <c r="H505">
        <f>IF(AND('Raw Data'!J500&gt;'Raw Data'!I500, 'Raw Data'!E500&lt;'Raw Data'!D500), 'Raw Data'!I500, 0)</f>
        <v/>
      </c>
      <c r="I505">
        <f>SUM(J505:K505)</f>
        <v/>
      </c>
      <c r="J505">
        <f>IF(AND('Raw Data'!J500&gt;'Raw Data'!I500, 'Raw Data'!E500&gt;'Raw Data'!D500), 'Raw Data'!J500, 0)</f>
        <v/>
      </c>
      <c r="K505">
        <f>IF(AND('Raw Data'!I500&gt;'Raw Data'!J500, 'Raw Data'!D500&gt;'Raw Data'!E500), 'Raw Data'!I500, 0)</f>
        <v/>
      </c>
      <c r="L505">
        <f>IF('Raw Data'!E500-'Raw Data'!D500&gt;3, 'Raw Data'!N500, 0)</f>
        <v/>
      </c>
      <c r="M505">
        <f>IF('Raw Data'!D500-'Raw Data'!E500&gt;3, 'Raw Data'!M500, 0)</f>
        <v/>
      </c>
      <c r="N505">
        <f>IF(ISBLANK('Raw Data'!D500),0,IF(AND('Raw Data'!E500&gt;'Raw Data'!D500,'Raw Data'!E500-'Raw Data'!D500&gt;0,'Raw Data'!E500-'Raw Data'!D500&lt;4),'Raw Data'!L500, 0))</f>
        <v/>
      </c>
      <c r="O505">
        <f>IF(ISBLANK('Raw Data'!D500),0,IF(AND('Raw Data'!E500&gt;'Raw Data'!D500,'Raw Data'!E500-'Raw Data'!D500&gt;0,'Raw Data'!D500-'Raw Data'!E500&lt;4),'Raw Data'!K500, 0))</f>
        <v/>
      </c>
      <c r="P505">
        <f>IF('Raw Data'!E500-'Raw Data'!D500&gt;3, 'Raw Data'!N500, IF('Raw Data'!D500-'Raw Data'!E500&gt;3, 'Raw Data'!M500, 0))</f>
        <v/>
      </c>
      <c r="Q505">
        <f>IF(ISBLANK('Raw Data'!E500),0,IF(AND('Raw Data'!E500-'Raw Data'!D500&lt;4,'Raw Data'!E500-'Raw Data'!D500&gt;0),'Raw Data'!L500,IF(AND('Raw Data'!D500&gt;'Raw Data'!E500,'Raw Data'!D500-'Raw Data'!E500&gt;0),'Raw Data'!K500,0)))</f>
        <v/>
      </c>
      <c r="R505">
        <f>IF(ISBLANK('Raw Data'!K500),0,IFERROR(IF(MATCH(SMALL('Raw Data'!K500:N500,1),L505:O505,0),SMALL('Raw Data'!K500:N500,1)),0))</f>
        <v/>
      </c>
      <c r="S505">
        <f>IF(ISBLANK('Raw Data'!K500),0,IFERROR(IF(MATCH(SMALL('Raw Data'!K500:N500,2),L505:O505,0),SMALL('Raw Data'!K500:N500,2)),0))</f>
        <v/>
      </c>
      <c r="T505">
        <f>IF(ISBLANK('Raw Data'!K500),0,IFERROR(IF(MATCH(SMALL('Raw Data'!K500:N500,3),L505:O505,0),SMALL('Raw Data'!K500:N500,3)),0))</f>
        <v/>
      </c>
      <c r="U505">
        <f>IF(ISBLANK('Raw Data'!K500),0,IFERROR(IF(MATCH(SMALL('Raw Data'!K500:N500,4),L505:O505,0),SMALL('Raw Data'!K500:N500,4)),0))</f>
        <v/>
      </c>
      <c r="V505">
        <f>IF(AND('Raw Data'!D500&lt;3, 'Raw Data'!E500&lt;3, 'Raw Data'!A500&gt;0), 'Raw Data'!AF500, 0)</f>
        <v/>
      </c>
      <c r="W505">
        <f>IF(AND('Raw Data'!D500&lt;4, 'Raw Data'!E500&lt;4, 'Raw Data'!A500&gt;0), 'Raw Data'!AI500, 0)</f>
        <v/>
      </c>
      <c r="X505">
        <f>IF(AND('Raw Data'!D500&lt;5, 'Raw Data'!E500&lt;5, 'Raw Data'!A500&gt;0), 'Raw Data'!AL500, 0)</f>
        <v/>
      </c>
      <c r="Y505">
        <f>IF(AND('Raw Data'!D500&lt;6, 'Raw Data'!E500&lt;6, 'Raw Data'!A500&gt;0), 'Raw Data'!AO500, 0)</f>
        <v/>
      </c>
      <c r="Z505">
        <f>IF(ISBLANK('Raw Data'!D500), 0, IF('Raw Data'!D500-'Raw Data'!E500&gt;1, 'Raw Data'!AW500, 0))</f>
        <v/>
      </c>
      <c r="AA505">
        <f>IF(ISBLANK('Raw Data'!A500), 0, IF(ABS('Raw Data'!D500-'Raw Data'!E500)&lt;2, 'Raw Data'!AX500, 0))</f>
        <v/>
      </c>
      <c r="AB505">
        <f>IF(ISBLANK('Raw Data'!D500), 0, IF('Raw Data'!E500-'Raw Data'!D500&gt;1, 'Raw Data'!AY500, 0))</f>
        <v/>
      </c>
      <c r="AC505">
        <f>IF(ISBLANK('Raw Data'!D500), 0, IF('Raw Data'!D500-'Raw Data'!E500&gt;2, 'Raw Data'!AZ500, 0))</f>
        <v/>
      </c>
      <c r="AD505">
        <f>IF(ISBLANK('Raw Data'!A500), 0, IF(ABS('Raw Data'!D500-'Raw Data'!E500)&lt;3, 'Raw Data'!BA500, 0))</f>
        <v/>
      </c>
      <c r="AE505">
        <f>IF(ISBLANK('Raw Data'!D500), 0, IF('Raw Data'!E500-'Raw Data'!D500&gt;2, 'Raw Data'!BB500, 0))</f>
        <v/>
      </c>
      <c r="AF505">
        <f>IF(ISBLANK('Raw Data'!D500), 0, IF('Raw Data'!D500-'Raw Data'!E500&gt;3, 'Raw Data'!BC500, 0))</f>
        <v/>
      </c>
      <c r="AG505">
        <f>IF(ISBLANK('Raw Data'!A500), 0, IF(ABS('Raw Data'!D500-'Raw Data'!E500)&lt;4, 'Raw Data'!BD500, 0))</f>
        <v/>
      </c>
      <c r="AH505">
        <f>IF(ISBLANK('Raw Data'!D500), 0, IF('Raw Data'!E500-'Raw Data'!D500&gt;3, 'Raw Data'!BE500, 0))</f>
        <v/>
      </c>
      <c r="AI505">
        <f>IF(SUM('Raw Data'!D500:E500)&gt;'Raw Data'!F500, 'Raw Data'!G500, 0)</f>
        <v/>
      </c>
      <c r="AJ505">
        <f>IF(ISBLANK('Raw Data'!D500), 0, IF(SUM('Raw Data'!D500:E500)&lt;'Raw Data'!F500, 'Raw Data'!H500, 0))</f>
        <v/>
      </c>
      <c r="AK505">
        <f>IF(ISBLANK('Raw Data'!A500), 0, IF(AND('Raw Data'!D500&lt;3, 'Raw Data'!E500&lt;3, 'Raw Data'!F500&lt;BB$2), 'Raw Data'!AF500, 0))</f>
        <v/>
      </c>
      <c r="AL505">
        <f>IF(ISBLANK('Raw Data'!A500), 0, IF(AND('Raw Data'!D500&lt;4, 'Raw Data'!E500&lt;4, 'Raw Data'!F500&lt;BB$2), 'Raw Data'!AI500, 0))</f>
        <v/>
      </c>
      <c r="AM505">
        <f>IF(ISBLANK('Raw Data'!A500), 0, IF(AND('Raw Data'!D500&lt;5, 'Raw Data'!E500&lt;5, 'Raw Data'!F500&lt;BB$2), 'Raw Data'!AL500, 0))</f>
        <v/>
      </c>
      <c r="AN505">
        <f>IF(ISBLANK('Raw Data'!A500), 0, IF(AND('Raw Data'!D500&lt;6, 'Raw Data'!E500&lt;6, 'Raw Data'!F500&lt;BB$2), 'Raw Data'!AO500, 0))</f>
        <v/>
      </c>
      <c r="AO505">
        <f>IF(ISBLANK('Raw Data'!A500), 0, IF(AND('Raw Data'!I500&lt;Analysis!$BC$2, 'Raw Data'!D500-'Raw Data'!E500&gt;1), 'Raw Data'!AW500, IF(AND('Raw Data'!J500&lt;Analysis!$BC$2, 'Raw Data'!E500-'Raw Data'!D500&gt;1), 'Raw Data'!AY500, 0)))</f>
        <v/>
      </c>
      <c r="AP505">
        <f>IF(ISBLANK('Raw Data'!A500), 0, IF(AND('Raw Data'!I500&lt;Analysis!$BC$2, 'Raw Data'!D500-'Raw Data'!E500&gt;2), 'Raw Data'!AZ500, IF(AND('Raw Data'!J500&lt;Analysis!$BC$2, 'Raw Data'!E500-'Raw Data'!D500&gt;2), 'Raw Data'!BB500, 0)))</f>
        <v/>
      </c>
      <c r="AQ505">
        <f>IF(ISBLANK('Raw Data'!A500), 0, IF(AND('Raw Data'!I500&lt;Analysis!$BC$2, 'Raw Data'!D500-'Raw Data'!E500&gt;3), 'Raw Data'!BC500, IF(AND('Raw Data'!J500&lt;Analysis!$BC$2, 'Raw Data'!E500-'Raw Data'!D500&gt;3), 'Raw Data'!BE500, 0)))</f>
        <v/>
      </c>
      <c r="AR505">
        <f>IF('Hidden Analysiss'!D501=1,IF(ABS('Raw Data'!E500-'Raw Data'!D500)&lt;2,'Raw Data'!AX500,0), 0)</f>
        <v/>
      </c>
      <c r="AS505">
        <f>IF('Hidden Analysiss'!D501=1,IF(ABS('Raw Data'!E500-'Raw Data'!D500)&lt;3,'Raw Data'!BA500,0), 0)</f>
        <v/>
      </c>
      <c r="AT505">
        <f>IF('Hidden Analysiss'!D501=1,IF(ABS('Raw Data'!E500-'Raw Data'!D500)&lt;4,'Raw Data'!BD500,0), 0)</f>
        <v/>
      </c>
      <c r="AU505">
        <f>IF(AND('Hidden Analysiss'!E501=1, ABS('Raw Data'!E500-'Raw Data'!D500)&lt;2), 'Raw Data'!AX500, 0)</f>
        <v/>
      </c>
      <c r="AV505">
        <f>IF(AND('Hidden Analysiss'!E501=1, ABS('Raw Data'!E500-'Raw Data'!D500)&lt;3), 'Raw Data'!BA500, 0)</f>
        <v/>
      </c>
      <c r="AW505">
        <f>IF(AND('Hidden Analysiss'!E501=1, ABS('Raw Data'!E500-'Raw Data'!D500)&lt;3), 'Raw Data'!BD500, 0)</f>
        <v/>
      </c>
    </row>
    <row r="506">
      <c r="A506" s="1">
        <f>'Raw Data'!A501</f>
        <v/>
      </c>
      <c r="B506">
        <f>IF('Raw Data'!E501&gt;'Raw Data'!D501, 'Raw Data'!J501, 0)</f>
        <v/>
      </c>
      <c r="C506">
        <f>IF('Raw Data'!D501&gt;'Raw Data'!E501, 'Raw Data'!I501, 0)</f>
        <v/>
      </c>
      <c r="D506">
        <f>SUM(G506:H506)</f>
        <v/>
      </c>
      <c r="E506">
        <f>IF(AND('Raw Data'!J501&lt;'Raw Data'!I501,'Raw Data'!E501&gt;'Raw Data'!D501,'Raw Data'!E501-'Raw Data'!D501&gt;3),'Raw Data'!N501,IF(AND('Raw Data'!I501&lt;'Raw Data'!J501,'Raw Data'!D501&gt;'Raw Data'!E501,'Raw Data'!D501-'Raw Data'!E501&gt;3),'Raw Data'!M501,0))</f>
        <v/>
      </c>
      <c r="F506">
        <f>IF(AND('Raw Data'!J501&lt;'Raw Data'!I501,'Raw Data'!E501&gt;'Raw Data'!D501,'Raw Data'!E501-'Raw Data'!D501&lt;4),'Raw Data'!L501,IF(AND('Raw Data'!I501&lt;'Raw Data'!J501,'Raw Data'!D501&gt;'Raw Data'!E501,'Raw Data'!D501-'Raw Data'!E501&lt;4),'Raw Data'!K501,0))</f>
        <v/>
      </c>
      <c r="G506">
        <f>IF(AND('Raw Data'!J501&lt;'Raw Data'!I501, 'Raw Data'!E501&gt;'Raw Data'!D501), 'Raw Data'!J501, 0)</f>
        <v/>
      </c>
      <c r="H506">
        <f>IF(AND('Raw Data'!J501&gt;'Raw Data'!I501, 'Raw Data'!E501&lt;'Raw Data'!D501), 'Raw Data'!I501, 0)</f>
        <v/>
      </c>
      <c r="I506">
        <f>SUM(J506:K506)</f>
        <v/>
      </c>
      <c r="J506">
        <f>IF(AND('Raw Data'!J501&gt;'Raw Data'!I501, 'Raw Data'!E501&gt;'Raw Data'!D501), 'Raw Data'!J501, 0)</f>
        <v/>
      </c>
      <c r="K506">
        <f>IF(AND('Raw Data'!I501&gt;'Raw Data'!J501, 'Raw Data'!D501&gt;'Raw Data'!E501), 'Raw Data'!I501, 0)</f>
        <v/>
      </c>
      <c r="L506">
        <f>IF('Raw Data'!E501-'Raw Data'!D501&gt;3, 'Raw Data'!N501, 0)</f>
        <v/>
      </c>
      <c r="M506">
        <f>IF('Raw Data'!D501-'Raw Data'!E501&gt;3, 'Raw Data'!M501, 0)</f>
        <v/>
      </c>
      <c r="N506">
        <f>IF(ISBLANK('Raw Data'!D501),0,IF(AND('Raw Data'!E501&gt;'Raw Data'!D501,'Raw Data'!E501-'Raw Data'!D501&gt;0,'Raw Data'!E501-'Raw Data'!D501&lt;4),'Raw Data'!L501, 0))</f>
        <v/>
      </c>
      <c r="O506">
        <f>IF(ISBLANK('Raw Data'!D501),0,IF(AND('Raw Data'!E501&gt;'Raw Data'!D501,'Raw Data'!E501-'Raw Data'!D501&gt;0,'Raw Data'!D501-'Raw Data'!E501&lt;4),'Raw Data'!K501, 0))</f>
        <v/>
      </c>
      <c r="P506">
        <f>IF('Raw Data'!E501-'Raw Data'!D501&gt;3, 'Raw Data'!N501, IF('Raw Data'!D501-'Raw Data'!E501&gt;3, 'Raw Data'!M501, 0))</f>
        <v/>
      </c>
      <c r="Q506">
        <f>IF(ISBLANK('Raw Data'!E501),0,IF(AND('Raw Data'!E501-'Raw Data'!D501&lt;4,'Raw Data'!E501-'Raw Data'!D501&gt;0),'Raw Data'!L501,IF(AND('Raw Data'!D501&gt;'Raw Data'!E501,'Raw Data'!D501-'Raw Data'!E501&gt;0),'Raw Data'!K501,0)))</f>
        <v/>
      </c>
      <c r="R506">
        <f>IF(ISBLANK('Raw Data'!K501),0,IFERROR(IF(MATCH(SMALL('Raw Data'!K501:N501,1),L506:O506,0),SMALL('Raw Data'!K501:N501,1)),0))</f>
        <v/>
      </c>
      <c r="S506">
        <f>IF(ISBLANK('Raw Data'!K501),0,IFERROR(IF(MATCH(SMALL('Raw Data'!K501:N501,2),L506:O506,0),SMALL('Raw Data'!K501:N501,2)),0))</f>
        <v/>
      </c>
      <c r="T506">
        <f>IF(ISBLANK('Raw Data'!K501),0,IFERROR(IF(MATCH(SMALL('Raw Data'!K501:N501,3),L506:O506,0),SMALL('Raw Data'!K501:N501,3)),0))</f>
        <v/>
      </c>
      <c r="U506">
        <f>IF(ISBLANK('Raw Data'!K501),0,IFERROR(IF(MATCH(SMALL('Raw Data'!K501:N501,4),L506:O506,0),SMALL('Raw Data'!K501:N501,4)),0))</f>
        <v/>
      </c>
      <c r="V506">
        <f>IF(AND('Raw Data'!D501&lt;3, 'Raw Data'!E501&lt;3, 'Raw Data'!A501&gt;0), 'Raw Data'!AF501, 0)</f>
        <v/>
      </c>
      <c r="W506">
        <f>IF(AND('Raw Data'!D501&lt;4, 'Raw Data'!E501&lt;4, 'Raw Data'!A501&gt;0), 'Raw Data'!AI501, 0)</f>
        <v/>
      </c>
      <c r="X506">
        <f>IF(AND('Raw Data'!D501&lt;5, 'Raw Data'!E501&lt;5, 'Raw Data'!A501&gt;0), 'Raw Data'!AL501, 0)</f>
        <v/>
      </c>
      <c r="Y506">
        <f>IF(AND('Raw Data'!D501&lt;6, 'Raw Data'!E501&lt;6, 'Raw Data'!A501&gt;0), 'Raw Data'!AO501, 0)</f>
        <v/>
      </c>
      <c r="Z506">
        <f>IF(ISBLANK('Raw Data'!D501), 0, IF('Raw Data'!D501-'Raw Data'!E501&gt;1, 'Raw Data'!AW501, 0))</f>
        <v/>
      </c>
      <c r="AA506">
        <f>IF(ISBLANK('Raw Data'!A501), 0, IF(ABS('Raw Data'!D501-'Raw Data'!E501)&lt;2, 'Raw Data'!AX501, 0))</f>
        <v/>
      </c>
      <c r="AB506">
        <f>IF(ISBLANK('Raw Data'!D501), 0, IF('Raw Data'!E501-'Raw Data'!D501&gt;1, 'Raw Data'!AY501, 0))</f>
        <v/>
      </c>
      <c r="AC506">
        <f>IF(ISBLANK('Raw Data'!D501), 0, IF('Raw Data'!D501-'Raw Data'!E501&gt;2, 'Raw Data'!AZ501, 0))</f>
        <v/>
      </c>
      <c r="AD506">
        <f>IF(ISBLANK('Raw Data'!A501), 0, IF(ABS('Raw Data'!D501-'Raw Data'!E501)&lt;3, 'Raw Data'!BA501, 0))</f>
        <v/>
      </c>
      <c r="AE506">
        <f>IF(ISBLANK('Raw Data'!D501), 0, IF('Raw Data'!E501-'Raw Data'!D501&gt;2, 'Raw Data'!BB501, 0))</f>
        <v/>
      </c>
      <c r="AF506">
        <f>IF(ISBLANK('Raw Data'!D501), 0, IF('Raw Data'!D501-'Raw Data'!E501&gt;3, 'Raw Data'!BC501, 0))</f>
        <v/>
      </c>
      <c r="AG506">
        <f>IF(ISBLANK('Raw Data'!A501), 0, IF(ABS('Raw Data'!D501-'Raw Data'!E501)&lt;4, 'Raw Data'!BD501, 0))</f>
        <v/>
      </c>
      <c r="AH506">
        <f>IF(ISBLANK('Raw Data'!D501), 0, IF('Raw Data'!E501-'Raw Data'!D501&gt;3, 'Raw Data'!BE501, 0))</f>
        <v/>
      </c>
      <c r="AI506">
        <f>IF(SUM('Raw Data'!D501:E501)&gt;'Raw Data'!F501, 'Raw Data'!G501, 0)</f>
        <v/>
      </c>
      <c r="AJ506">
        <f>IF(ISBLANK('Raw Data'!D501), 0, IF(SUM('Raw Data'!D501:E501)&lt;'Raw Data'!F501, 'Raw Data'!H501, 0))</f>
        <v/>
      </c>
      <c r="AK506">
        <f>IF(ISBLANK('Raw Data'!A501), 0, IF(AND('Raw Data'!D501&lt;3, 'Raw Data'!E501&lt;3, 'Raw Data'!F501&lt;BB$2), 'Raw Data'!AF501, 0))</f>
        <v/>
      </c>
      <c r="AL506">
        <f>IF(ISBLANK('Raw Data'!A501), 0, IF(AND('Raw Data'!D501&lt;4, 'Raw Data'!E501&lt;4, 'Raw Data'!F501&lt;BB$2), 'Raw Data'!AI501, 0))</f>
        <v/>
      </c>
      <c r="AM506">
        <f>IF(ISBLANK('Raw Data'!A501), 0, IF(AND('Raw Data'!D501&lt;5, 'Raw Data'!E501&lt;5, 'Raw Data'!F501&lt;BB$2), 'Raw Data'!AL501, 0))</f>
        <v/>
      </c>
      <c r="AN506">
        <f>IF(ISBLANK('Raw Data'!A501), 0, IF(AND('Raw Data'!D501&lt;6, 'Raw Data'!E501&lt;6, 'Raw Data'!F501&lt;BB$2), 'Raw Data'!AO501, 0))</f>
        <v/>
      </c>
      <c r="AO506">
        <f>IF(ISBLANK('Raw Data'!A501), 0, IF(AND('Raw Data'!I501&lt;Analysis!$BC$2, 'Raw Data'!D501-'Raw Data'!E501&gt;1), 'Raw Data'!AW501, IF(AND('Raw Data'!J501&lt;Analysis!$BC$2, 'Raw Data'!E501-'Raw Data'!D501&gt;1), 'Raw Data'!AY501, 0)))</f>
        <v/>
      </c>
      <c r="AP506">
        <f>IF(ISBLANK('Raw Data'!A501), 0, IF(AND('Raw Data'!I501&lt;Analysis!$BC$2, 'Raw Data'!D501-'Raw Data'!E501&gt;2), 'Raw Data'!AZ501, IF(AND('Raw Data'!J501&lt;Analysis!$BC$2, 'Raw Data'!E501-'Raw Data'!D501&gt;2), 'Raw Data'!BB501, 0)))</f>
        <v/>
      </c>
      <c r="AQ506">
        <f>IF(ISBLANK('Raw Data'!A501), 0, IF(AND('Raw Data'!I501&lt;Analysis!$BC$2, 'Raw Data'!D501-'Raw Data'!E501&gt;3), 'Raw Data'!BC501, IF(AND('Raw Data'!J501&lt;Analysis!$BC$2, 'Raw Data'!E501-'Raw Data'!D501&gt;3), 'Raw Data'!BE501, 0)))</f>
        <v/>
      </c>
      <c r="AR506">
        <f>IF('Hidden Analysiss'!D502=1,IF(ABS('Raw Data'!E501-'Raw Data'!D501)&lt;2,'Raw Data'!AX501,0), 0)</f>
        <v/>
      </c>
      <c r="AS506">
        <f>IF('Hidden Analysiss'!D502=1,IF(ABS('Raw Data'!E501-'Raw Data'!D501)&lt;3,'Raw Data'!BA501,0), 0)</f>
        <v/>
      </c>
      <c r="AT506">
        <f>IF('Hidden Analysiss'!D502=1,IF(ABS('Raw Data'!E501-'Raw Data'!D501)&lt;4,'Raw Data'!BD501,0), 0)</f>
        <v/>
      </c>
      <c r="AU506">
        <f>IF(AND('Hidden Analysiss'!E502=1, ABS('Raw Data'!E501-'Raw Data'!D501)&lt;2), 'Raw Data'!AX501, 0)</f>
        <v/>
      </c>
      <c r="AV506">
        <f>IF(AND('Hidden Analysiss'!E502=1, ABS('Raw Data'!E501-'Raw Data'!D501)&lt;3), 'Raw Data'!BA501, 0)</f>
        <v/>
      </c>
      <c r="AW506">
        <f>IF(AND('Hidden Analysiss'!E502=1, ABS('Raw Data'!E501-'Raw Data'!D501)&lt;3), 'Raw Data'!BD501, 0)</f>
        <v/>
      </c>
    </row>
    <row r="507">
      <c r="A507" s="1">
        <f>'Raw Data'!A502</f>
        <v/>
      </c>
      <c r="B507">
        <f>IF('Raw Data'!E502&gt;'Raw Data'!D502, 'Raw Data'!J502, 0)</f>
        <v/>
      </c>
      <c r="C507">
        <f>IF('Raw Data'!D502&gt;'Raw Data'!E502, 'Raw Data'!I502, 0)</f>
        <v/>
      </c>
      <c r="D507">
        <f>SUM(G507:H507)</f>
        <v/>
      </c>
      <c r="E507">
        <f>IF(AND('Raw Data'!J502&lt;'Raw Data'!I502,'Raw Data'!E502&gt;'Raw Data'!D502,'Raw Data'!E502-'Raw Data'!D502&gt;3),'Raw Data'!N502,IF(AND('Raw Data'!I502&lt;'Raw Data'!J502,'Raw Data'!D502&gt;'Raw Data'!E502,'Raw Data'!D502-'Raw Data'!E502&gt;3),'Raw Data'!M502,0))</f>
        <v/>
      </c>
      <c r="F507">
        <f>IF(AND('Raw Data'!J502&lt;'Raw Data'!I502,'Raw Data'!E502&gt;'Raw Data'!D502,'Raw Data'!E502-'Raw Data'!D502&lt;4),'Raw Data'!L502,IF(AND('Raw Data'!I502&lt;'Raw Data'!J502,'Raw Data'!D502&gt;'Raw Data'!E502,'Raw Data'!D502-'Raw Data'!E502&lt;4),'Raw Data'!K502,0))</f>
        <v/>
      </c>
      <c r="G507">
        <f>IF(AND('Raw Data'!J502&lt;'Raw Data'!I502, 'Raw Data'!E502&gt;'Raw Data'!D502), 'Raw Data'!J502, 0)</f>
        <v/>
      </c>
      <c r="H507">
        <f>IF(AND('Raw Data'!J502&gt;'Raw Data'!I502, 'Raw Data'!E502&lt;'Raw Data'!D502), 'Raw Data'!I502, 0)</f>
        <v/>
      </c>
      <c r="I507">
        <f>SUM(J507:K507)</f>
        <v/>
      </c>
      <c r="J507">
        <f>IF(AND('Raw Data'!J502&gt;'Raw Data'!I502, 'Raw Data'!E502&gt;'Raw Data'!D502), 'Raw Data'!J502, 0)</f>
        <v/>
      </c>
      <c r="K507">
        <f>IF(AND('Raw Data'!I502&gt;'Raw Data'!J502, 'Raw Data'!D502&gt;'Raw Data'!E502), 'Raw Data'!I502, 0)</f>
        <v/>
      </c>
      <c r="L507">
        <f>IF('Raw Data'!E502-'Raw Data'!D502&gt;3, 'Raw Data'!N502, 0)</f>
        <v/>
      </c>
      <c r="M507">
        <f>IF('Raw Data'!D502-'Raw Data'!E502&gt;3, 'Raw Data'!M502, 0)</f>
        <v/>
      </c>
      <c r="N507">
        <f>IF(ISBLANK('Raw Data'!D502),0,IF(AND('Raw Data'!E502&gt;'Raw Data'!D502,'Raw Data'!E502-'Raw Data'!D502&gt;0,'Raw Data'!E502-'Raw Data'!D502&lt;4),'Raw Data'!L502, 0))</f>
        <v/>
      </c>
      <c r="O507">
        <f>IF(ISBLANK('Raw Data'!D502),0,IF(AND('Raw Data'!E502&gt;'Raw Data'!D502,'Raw Data'!E502-'Raw Data'!D502&gt;0,'Raw Data'!D502-'Raw Data'!E502&lt;4),'Raw Data'!K502, 0))</f>
        <v/>
      </c>
      <c r="P507">
        <f>IF('Raw Data'!E502-'Raw Data'!D502&gt;3, 'Raw Data'!N502, IF('Raw Data'!D502-'Raw Data'!E502&gt;3, 'Raw Data'!M502, 0))</f>
        <v/>
      </c>
      <c r="Q507">
        <f>IF(ISBLANK('Raw Data'!E502),0,IF(AND('Raw Data'!E502-'Raw Data'!D502&lt;4,'Raw Data'!E502-'Raw Data'!D502&gt;0),'Raw Data'!L502,IF(AND('Raw Data'!D502&gt;'Raw Data'!E502,'Raw Data'!D502-'Raw Data'!E502&gt;0),'Raw Data'!K502,0)))</f>
        <v/>
      </c>
      <c r="R507">
        <f>IF(ISBLANK('Raw Data'!K502),0,IFERROR(IF(MATCH(SMALL('Raw Data'!K502:N502,1),L507:O507,0),SMALL('Raw Data'!K502:N502,1)),0))</f>
        <v/>
      </c>
      <c r="S507">
        <f>IF(ISBLANK('Raw Data'!K502),0,IFERROR(IF(MATCH(SMALL('Raw Data'!K502:N502,2),L507:O507,0),SMALL('Raw Data'!K502:N502,2)),0))</f>
        <v/>
      </c>
      <c r="T507">
        <f>IF(ISBLANK('Raw Data'!K502),0,IFERROR(IF(MATCH(SMALL('Raw Data'!K502:N502,3),L507:O507,0),SMALL('Raw Data'!K502:N502,3)),0))</f>
        <v/>
      </c>
      <c r="U507">
        <f>IF(ISBLANK('Raw Data'!K502),0,IFERROR(IF(MATCH(SMALL('Raw Data'!K502:N502,4),L507:O507,0),SMALL('Raw Data'!K502:N502,4)),0))</f>
        <v/>
      </c>
      <c r="V507">
        <f>IF(AND('Raw Data'!D502&lt;3, 'Raw Data'!E502&lt;3, 'Raw Data'!A502&gt;0), 'Raw Data'!AF502, 0)</f>
        <v/>
      </c>
      <c r="W507">
        <f>IF(AND('Raw Data'!D502&lt;4, 'Raw Data'!E502&lt;4, 'Raw Data'!A502&gt;0), 'Raw Data'!AI502, 0)</f>
        <v/>
      </c>
      <c r="X507">
        <f>IF(AND('Raw Data'!D502&lt;5, 'Raw Data'!E502&lt;5, 'Raw Data'!A502&gt;0), 'Raw Data'!AL502, 0)</f>
        <v/>
      </c>
      <c r="Y507">
        <f>IF(AND('Raw Data'!D502&lt;6, 'Raw Data'!E502&lt;6, 'Raw Data'!A502&gt;0), 'Raw Data'!AO502, 0)</f>
        <v/>
      </c>
      <c r="Z507">
        <f>IF(ISBLANK('Raw Data'!D502), 0, IF('Raw Data'!D502-'Raw Data'!E502&gt;1, 'Raw Data'!AW502, 0))</f>
        <v/>
      </c>
      <c r="AA507">
        <f>IF(ISBLANK('Raw Data'!A502), 0, IF(ABS('Raw Data'!D502-'Raw Data'!E502)&lt;2, 'Raw Data'!AX502, 0))</f>
        <v/>
      </c>
      <c r="AB507">
        <f>IF(ISBLANK('Raw Data'!D502), 0, IF('Raw Data'!E502-'Raw Data'!D502&gt;1, 'Raw Data'!AY502, 0))</f>
        <v/>
      </c>
      <c r="AC507">
        <f>IF(ISBLANK('Raw Data'!D502), 0, IF('Raw Data'!D502-'Raw Data'!E502&gt;2, 'Raw Data'!AZ502, 0))</f>
        <v/>
      </c>
      <c r="AD507">
        <f>IF(ISBLANK('Raw Data'!A502), 0, IF(ABS('Raw Data'!D502-'Raw Data'!E502)&lt;3, 'Raw Data'!BA502, 0))</f>
        <v/>
      </c>
      <c r="AE507">
        <f>IF(ISBLANK('Raw Data'!D502), 0, IF('Raw Data'!E502-'Raw Data'!D502&gt;2, 'Raw Data'!BB502, 0))</f>
        <v/>
      </c>
      <c r="AF507">
        <f>IF(ISBLANK('Raw Data'!D502), 0, IF('Raw Data'!D502-'Raw Data'!E502&gt;3, 'Raw Data'!BC502, 0))</f>
        <v/>
      </c>
      <c r="AG507">
        <f>IF(ISBLANK('Raw Data'!A502), 0, IF(ABS('Raw Data'!D502-'Raw Data'!E502)&lt;4, 'Raw Data'!BD502, 0))</f>
        <v/>
      </c>
      <c r="AH507">
        <f>IF(ISBLANK('Raw Data'!D502), 0, IF('Raw Data'!E502-'Raw Data'!D502&gt;3, 'Raw Data'!BE502, 0))</f>
        <v/>
      </c>
      <c r="AI507">
        <f>IF(SUM('Raw Data'!D502:E502)&gt;'Raw Data'!F502, 'Raw Data'!G502, 0)</f>
        <v/>
      </c>
      <c r="AJ507">
        <f>IF(ISBLANK('Raw Data'!D502), 0, IF(SUM('Raw Data'!D502:E502)&lt;'Raw Data'!F502, 'Raw Data'!H502, 0))</f>
        <v/>
      </c>
      <c r="AK507">
        <f>IF(ISBLANK('Raw Data'!A502), 0, IF(AND('Raw Data'!D502&lt;3, 'Raw Data'!E502&lt;3, 'Raw Data'!F502&lt;BB$2), 'Raw Data'!AF502, 0))</f>
        <v/>
      </c>
      <c r="AL507">
        <f>IF(ISBLANK('Raw Data'!A502), 0, IF(AND('Raw Data'!D502&lt;4, 'Raw Data'!E502&lt;4, 'Raw Data'!F502&lt;BB$2), 'Raw Data'!AI502, 0))</f>
        <v/>
      </c>
      <c r="AM507">
        <f>IF(ISBLANK('Raw Data'!A502), 0, IF(AND('Raw Data'!D502&lt;5, 'Raw Data'!E502&lt;5, 'Raw Data'!F502&lt;BB$2), 'Raw Data'!AL502, 0))</f>
        <v/>
      </c>
      <c r="AN507">
        <f>IF(ISBLANK('Raw Data'!A502), 0, IF(AND('Raw Data'!D502&lt;6, 'Raw Data'!E502&lt;6, 'Raw Data'!F502&lt;BB$2), 'Raw Data'!AO502, 0))</f>
        <v/>
      </c>
      <c r="AO507">
        <f>IF(ISBLANK('Raw Data'!A502), 0, IF(AND('Raw Data'!I502&lt;Analysis!$BC$2, 'Raw Data'!D502-'Raw Data'!E502&gt;1), 'Raw Data'!AW502, IF(AND('Raw Data'!J502&lt;Analysis!$BC$2, 'Raw Data'!E502-'Raw Data'!D502&gt;1), 'Raw Data'!AY502, 0)))</f>
        <v/>
      </c>
      <c r="AP507">
        <f>IF(ISBLANK('Raw Data'!A502), 0, IF(AND('Raw Data'!I502&lt;Analysis!$BC$2, 'Raw Data'!D502-'Raw Data'!E502&gt;2), 'Raw Data'!AZ502, IF(AND('Raw Data'!J502&lt;Analysis!$BC$2, 'Raw Data'!E502-'Raw Data'!D502&gt;2), 'Raw Data'!BB502, 0)))</f>
        <v/>
      </c>
      <c r="AQ507">
        <f>IF(ISBLANK('Raw Data'!A502), 0, IF(AND('Raw Data'!I502&lt;Analysis!$BC$2, 'Raw Data'!D502-'Raw Data'!E502&gt;3), 'Raw Data'!BC502, IF(AND('Raw Data'!J502&lt;Analysis!$BC$2, 'Raw Data'!E502-'Raw Data'!D502&gt;3), 'Raw Data'!BE502, 0)))</f>
        <v/>
      </c>
      <c r="AR507">
        <f>IF('Hidden Analysiss'!D503=1,IF(ABS('Raw Data'!E502-'Raw Data'!D502)&lt;2,'Raw Data'!AX502,0), 0)</f>
        <v/>
      </c>
      <c r="AS507">
        <f>IF('Hidden Analysiss'!D503=1,IF(ABS('Raw Data'!E502-'Raw Data'!D502)&lt;3,'Raw Data'!BA502,0), 0)</f>
        <v/>
      </c>
      <c r="AT507">
        <f>IF('Hidden Analysiss'!D503=1,IF(ABS('Raw Data'!E502-'Raw Data'!D502)&lt;4,'Raw Data'!BD502,0), 0)</f>
        <v/>
      </c>
      <c r="AU507">
        <f>IF(AND('Hidden Analysiss'!E503=1, ABS('Raw Data'!E502-'Raw Data'!D502)&lt;2), 'Raw Data'!AX502, 0)</f>
        <v/>
      </c>
      <c r="AV507">
        <f>IF(AND('Hidden Analysiss'!E503=1, ABS('Raw Data'!E502-'Raw Data'!D502)&lt;3), 'Raw Data'!BA502, 0)</f>
        <v/>
      </c>
      <c r="AW507">
        <f>IF(AND('Hidden Analysiss'!E503=1, ABS('Raw Data'!E502-'Raw Data'!D502)&lt;3), 'Raw Data'!BD502, 0)</f>
        <v/>
      </c>
    </row>
    <row r="508">
      <c r="A508" s="1">
        <f>'Raw Data'!A503</f>
        <v/>
      </c>
      <c r="B508">
        <f>IF('Raw Data'!E503&gt;'Raw Data'!D503, 'Raw Data'!J503, 0)</f>
        <v/>
      </c>
      <c r="C508">
        <f>IF('Raw Data'!D503&gt;'Raw Data'!E503, 'Raw Data'!I503, 0)</f>
        <v/>
      </c>
      <c r="D508">
        <f>SUM(G508:H508)</f>
        <v/>
      </c>
      <c r="E508">
        <f>IF(AND('Raw Data'!J503&lt;'Raw Data'!I503,'Raw Data'!E503&gt;'Raw Data'!D503,'Raw Data'!E503-'Raw Data'!D503&gt;3),'Raw Data'!N503,IF(AND('Raw Data'!I503&lt;'Raw Data'!J503,'Raw Data'!D503&gt;'Raw Data'!E503,'Raw Data'!D503-'Raw Data'!E503&gt;3),'Raw Data'!M503,0))</f>
        <v/>
      </c>
      <c r="F508">
        <f>IF(AND('Raw Data'!J503&lt;'Raw Data'!I503,'Raw Data'!E503&gt;'Raw Data'!D503,'Raw Data'!E503-'Raw Data'!D503&lt;4),'Raw Data'!L503,IF(AND('Raw Data'!I503&lt;'Raw Data'!J503,'Raw Data'!D503&gt;'Raw Data'!E503,'Raw Data'!D503-'Raw Data'!E503&lt;4),'Raw Data'!K503,0))</f>
        <v/>
      </c>
      <c r="G508">
        <f>IF(AND('Raw Data'!J503&lt;'Raw Data'!I503, 'Raw Data'!E503&gt;'Raw Data'!D503), 'Raw Data'!J503, 0)</f>
        <v/>
      </c>
      <c r="H508">
        <f>IF(AND('Raw Data'!J503&gt;'Raw Data'!I503, 'Raw Data'!E503&lt;'Raw Data'!D503), 'Raw Data'!I503, 0)</f>
        <v/>
      </c>
      <c r="I508">
        <f>SUM(J508:K508)</f>
        <v/>
      </c>
      <c r="J508">
        <f>IF(AND('Raw Data'!J503&gt;'Raw Data'!I503, 'Raw Data'!E503&gt;'Raw Data'!D503), 'Raw Data'!J503, 0)</f>
        <v/>
      </c>
      <c r="K508">
        <f>IF(AND('Raw Data'!I503&gt;'Raw Data'!J503, 'Raw Data'!D503&gt;'Raw Data'!E503), 'Raw Data'!I503, 0)</f>
        <v/>
      </c>
      <c r="L508">
        <f>IF('Raw Data'!E503-'Raw Data'!D503&gt;3, 'Raw Data'!N503, 0)</f>
        <v/>
      </c>
      <c r="M508">
        <f>IF('Raw Data'!D503-'Raw Data'!E503&gt;3, 'Raw Data'!M503, 0)</f>
        <v/>
      </c>
      <c r="N508">
        <f>IF(ISBLANK('Raw Data'!D503),0,IF(AND('Raw Data'!E503&gt;'Raw Data'!D503,'Raw Data'!E503-'Raw Data'!D503&gt;0,'Raw Data'!E503-'Raw Data'!D503&lt;4),'Raw Data'!L503, 0))</f>
        <v/>
      </c>
      <c r="O508">
        <f>IF(ISBLANK('Raw Data'!D503),0,IF(AND('Raw Data'!E503&gt;'Raw Data'!D503,'Raw Data'!E503-'Raw Data'!D503&gt;0,'Raw Data'!D503-'Raw Data'!E503&lt;4),'Raw Data'!K503, 0))</f>
        <v/>
      </c>
      <c r="P508">
        <f>IF('Raw Data'!E503-'Raw Data'!D503&gt;3, 'Raw Data'!N503, IF('Raw Data'!D503-'Raw Data'!E503&gt;3, 'Raw Data'!M503, 0))</f>
        <v/>
      </c>
      <c r="Q508">
        <f>IF(ISBLANK('Raw Data'!E503),0,IF(AND('Raw Data'!E503-'Raw Data'!D503&lt;4,'Raw Data'!E503-'Raw Data'!D503&gt;0),'Raw Data'!L503,IF(AND('Raw Data'!D503&gt;'Raw Data'!E503,'Raw Data'!D503-'Raw Data'!E503&gt;0),'Raw Data'!K503,0)))</f>
        <v/>
      </c>
      <c r="R508">
        <f>IF(ISBLANK('Raw Data'!K503),0,IFERROR(IF(MATCH(SMALL('Raw Data'!K503:N503,1),L508:O508,0),SMALL('Raw Data'!K503:N503,1)),0))</f>
        <v/>
      </c>
      <c r="S508">
        <f>IF(ISBLANK('Raw Data'!K503),0,IFERROR(IF(MATCH(SMALL('Raw Data'!K503:N503,2),L508:O508,0),SMALL('Raw Data'!K503:N503,2)),0))</f>
        <v/>
      </c>
      <c r="T508">
        <f>IF(ISBLANK('Raw Data'!K503),0,IFERROR(IF(MATCH(SMALL('Raw Data'!K503:N503,3),L508:O508,0),SMALL('Raw Data'!K503:N503,3)),0))</f>
        <v/>
      </c>
      <c r="U508">
        <f>IF(ISBLANK('Raw Data'!K503),0,IFERROR(IF(MATCH(SMALL('Raw Data'!K503:N503,4),L508:O508,0),SMALL('Raw Data'!K503:N503,4)),0))</f>
        <v/>
      </c>
      <c r="V508">
        <f>IF(AND('Raw Data'!D503&lt;3, 'Raw Data'!E503&lt;3, 'Raw Data'!A503&gt;0), 'Raw Data'!AF503, 0)</f>
        <v/>
      </c>
      <c r="W508">
        <f>IF(AND('Raw Data'!D503&lt;4, 'Raw Data'!E503&lt;4, 'Raw Data'!A503&gt;0), 'Raw Data'!AI503, 0)</f>
        <v/>
      </c>
      <c r="X508">
        <f>IF(AND('Raw Data'!D503&lt;5, 'Raw Data'!E503&lt;5, 'Raw Data'!A503&gt;0), 'Raw Data'!AL503, 0)</f>
        <v/>
      </c>
      <c r="Y508">
        <f>IF(AND('Raw Data'!D503&lt;6, 'Raw Data'!E503&lt;6, 'Raw Data'!A503&gt;0), 'Raw Data'!AO503, 0)</f>
        <v/>
      </c>
      <c r="Z508">
        <f>IF(ISBLANK('Raw Data'!D503), 0, IF('Raw Data'!D503-'Raw Data'!E503&gt;1, 'Raw Data'!AW503, 0))</f>
        <v/>
      </c>
      <c r="AA508">
        <f>IF(ISBLANK('Raw Data'!A503), 0, IF(ABS('Raw Data'!D503-'Raw Data'!E503)&lt;2, 'Raw Data'!AX503, 0))</f>
        <v/>
      </c>
      <c r="AB508">
        <f>IF(ISBLANK('Raw Data'!D503), 0, IF('Raw Data'!E503-'Raw Data'!D503&gt;1, 'Raw Data'!AY503, 0))</f>
        <v/>
      </c>
      <c r="AC508">
        <f>IF(ISBLANK('Raw Data'!D503), 0, IF('Raw Data'!D503-'Raw Data'!E503&gt;2, 'Raw Data'!AZ503, 0))</f>
        <v/>
      </c>
      <c r="AD508">
        <f>IF(ISBLANK('Raw Data'!A503), 0, IF(ABS('Raw Data'!D503-'Raw Data'!E503)&lt;3, 'Raw Data'!BA503, 0))</f>
        <v/>
      </c>
      <c r="AE508">
        <f>IF(ISBLANK('Raw Data'!D503), 0, IF('Raw Data'!E503-'Raw Data'!D503&gt;2, 'Raw Data'!BB503, 0))</f>
        <v/>
      </c>
      <c r="AF508">
        <f>IF(ISBLANK('Raw Data'!D503), 0, IF('Raw Data'!D503-'Raw Data'!E503&gt;3, 'Raw Data'!BC503, 0))</f>
        <v/>
      </c>
      <c r="AG508">
        <f>IF(ISBLANK('Raw Data'!A503), 0, IF(ABS('Raw Data'!D503-'Raw Data'!E503)&lt;4, 'Raw Data'!BD503, 0))</f>
        <v/>
      </c>
      <c r="AH508">
        <f>IF(ISBLANK('Raw Data'!D503), 0, IF('Raw Data'!E503-'Raw Data'!D503&gt;3, 'Raw Data'!BE503, 0))</f>
        <v/>
      </c>
      <c r="AI508">
        <f>IF(SUM('Raw Data'!D503:E503)&gt;'Raw Data'!F503, 'Raw Data'!G503, 0)</f>
        <v/>
      </c>
      <c r="AJ508">
        <f>IF(ISBLANK('Raw Data'!D503), 0, IF(SUM('Raw Data'!D503:E503)&lt;'Raw Data'!F503, 'Raw Data'!H503, 0))</f>
        <v/>
      </c>
      <c r="AK508">
        <f>IF(ISBLANK('Raw Data'!A503), 0, IF(AND('Raw Data'!D503&lt;3, 'Raw Data'!E503&lt;3, 'Raw Data'!F503&lt;BB$2), 'Raw Data'!AF503, 0))</f>
        <v/>
      </c>
      <c r="AL508">
        <f>IF(ISBLANK('Raw Data'!A503), 0, IF(AND('Raw Data'!D503&lt;4, 'Raw Data'!E503&lt;4, 'Raw Data'!F503&lt;BB$2), 'Raw Data'!AI503, 0))</f>
        <v/>
      </c>
      <c r="AM508">
        <f>IF(ISBLANK('Raw Data'!A503), 0, IF(AND('Raw Data'!D503&lt;5, 'Raw Data'!E503&lt;5, 'Raw Data'!F503&lt;BB$2), 'Raw Data'!AL503, 0))</f>
        <v/>
      </c>
      <c r="AN508">
        <f>IF(ISBLANK('Raw Data'!A503), 0, IF(AND('Raw Data'!D503&lt;6, 'Raw Data'!E503&lt;6, 'Raw Data'!F503&lt;BB$2), 'Raw Data'!AO503, 0))</f>
        <v/>
      </c>
      <c r="AO508">
        <f>IF(ISBLANK('Raw Data'!A503), 0, IF(AND('Raw Data'!I503&lt;Analysis!$BC$2, 'Raw Data'!D503-'Raw Data'!E503&gt;1), 'Raw Data'!AW503, IF(AND('Raw Data'!J503&lt;Analysis!$BC$2, 'Raw Data'!E503-'Raw Data'!D503&gt;1), 'Raw Data'!AY503, 0)))</f>
        <v/>
      </c>
      <c r="AP508">
        <f>IF(ISBLANK('Raw Data'!A503), 0, IF(AND('Raw Data'!I503&lt;Analysis!$BC$2, 'Raw Data'!D503-'Raw Data'!E503&gt;2), 'Raw Data'!AZ503, IF(AND('Raw Data'!J503&lt;Analysis!$BC$2, 'Raw Data'!E503-'Raw Data'!D503&gt;2), 'Raw Data'!BB503, 0)))</f>
        <v/>
      </c>
      <c r="AQ508">
        <f>IF(ISBLANK('Raw Data'!A503), 0, IF(AND('Raw Data'!I503&lt;Analysis!$BC$2, 'Raw Data'!D503-'Raw Data'!E503&gt;3), 'Raw Data'!BC503, IF(AND('Raw Data'!J503&lt;Analysis!$BC$2, 'Raw Data'!E503-'Raw Data'!D503&gt;3), 'Raw Data'!BE503, 0)))</f>
        <v/>
      </c>
      <c r="AR508">
        <f>IF('Hidden Analysiss'!D504=1,IF(ABS('Raw Data'!E503-'Raw Data'!D503)&lt;2,'Raw Data'!AX503,0), 0)</f>
        <v/>
      </c>
      <c r="AS508">
        <f>IF('Hidden Analysiss'!D504=1,IF(ABS('Raw Data'!E503-'Raw Data'!D503)&lt;3,'Raw Data'!BA503,0), 0)</f>
        <v/>
      </c>
      <c r="AT508">
        <f>IF('Hidden Analysiss'!D504=1,IF(ABS('Raw Data'!E503-'Raw Data'!D503)&lt;4,'Raw Data'!BD503,0), 0)</f>
        <v/>
      </c>
      <c r="AU508">
        <f>IF(AND('Hidden Analysiss'!E504=1, ABS('Raw Data'!E503-'Raw Data'!D503)&lt;2), 'Raw Data'!AX503, 0)</f>
        <v/>
      </c>
      <c r="AV508">
        <f>IF(AND('Hidden Analysiss'!E504=1, ABS('Raw Data'!E503-'Raw Data'!D503)&lt;3), 'Raw Data'!BA503, 0)</f>
        <v/>
      </c>
      <c r="AW508">
        <f>IF(AND('Hidden Analysiss'!E504=1, ABS('Raw Data'!E503-'Raw Data'!D503)&lt;3), 'Raw Data'!BD503, 0)</f>
        <v/>
      </c>
    </row>
    <row r="509">
      <c r="A509" s="1">
        <f>'Raw Data'!A504</f>
        <v/>
      </c>
      <c r="B509">
        <f>IF('Raw Data'!E504&gt;'Raw Data'!D504, 'Raw Data'!J504, 0)</f>
        <v/>
      </c>
      <c r="C509">
        <f>IF('Raw Data'!D504&gt;'Raw Data'!E504, 'Raw Data'!I504, 0)</f>
        <v/>
      </c>
      <c r="D509">
        <f>SUM(G509:H509)</f>
        <v/>
      </c>
      <c r="E509">
        <f>IF(AND('Raw Data'!J504&lt;'Raw Data'!I504,'Raw Data'!E504&gt;'Raw Data'!D504,'Raw Data'!E504-'Raw Data'!D504&gt;3),'Raw Data'!N504,IF(AND('Raw Data'!I504&lt;'Raw Data'!J504,'Raw Data'!D504&gt;'Raw Data'!E504,'Raw Data'!D504-'Raw Data'!E504&gt;3),'Raw Data'!M504,0))</f>
        <v/>
      </c>
      <c r="F509">
        <f>IF(AND('Raw Data'!J504&lt;'Raw Data'!I504,'Raw Data'!E504&gt;'Raw Data'!D504,'Raw Data'!E504-'Raw Data'!D504&lt;4),'Raw Data'!L504,IF(AND('Raw Data'!I504&lt;'Raw Data'!J504,'Raw Data'!D504&gt;'Raw Data'!E504,'Raw Data'!D504-'Raw Data'!E504&lt;4),'Raw Data'!K504,0))</f>
        <v/>
      </c>
      <c r="G509">
        <f>IF(AND('Raw Data'!J504&lt;'Raw Data'!I504, 'Raw Data'!E504&gt;'Raw Data'!D504), 'Raw Data'!J504, 0)</f>
        <v/>
      </c>
      <c r="H509">
        <f>IF(AND('Raw Data'!J504&gt;'Raw Data'!I504, 'Raw Data'!E504&lt;'Raw Data'!D504), 'Raw Data'!I504, 0)</f>
        <v/>
      </c>
      <c r="I509">
        <f>SUM(J509:K509)</f>
        <v/>
      </c>
      <c r="J509">
        <f>IF(AND('Raw Data'!J504&gt;'Raw Data'!I504, 'Raw Data'!E504&gt;'Raw Data'!D504), 'Raw Data'!J504, 0)</f>
        <v/>
      </c>
      <c r="K509">
        <f>IF(AND('Raw Data'!I504&gt;'Raw Data'!J504, 'Raw Data'!D504&gt;'Raw Data'!E504), 'Raw Data'!I504, 0)</f>
        <v/>
      </c>
      <c r="L509">
        <f>IF('Raw Data'!E504-'Raw Data'!D504&gt;3, 'Raw Data'!N504, 0)</f>
        <v/>
      </c>
      <c r="M509">
        <f>IF('Raw Data'!D504-'Raw Data'!E504&gt;3, 'Raw Data'!M504, 0)</f>
        <v/>
      </c>
      <c r="N509">
        <f>IF(ISBLANK('Raw Data'!D504),0,IF(AND('Raw Data'!E504&gt;'Raw Data'!D504,'Raw Data'!E504-'Raw Data'!D504&gt;0,'Raw Data'!E504-'Raw Data'!D504&lt;4),'Raw Data'!L504, 0))</f>
        <v/>
      </c>
      <c r="O509">
        <f>IF(ISBLANK('Raw Data'!D504),0,IF(AND('Raw Data'!E504&gt;'Raw Data'!D504,'Raw Data'!E504-'Raw Data'!D504&gt;0,'Raw Data'!D504-'Raw Data'!E504&lt;4),'Raw Data'!K504, 0))</f>
        <v/>
      </c>
      <c r="P509">
        <f>IF('Raw Data'!E504-'Raw Data'!D504&gt;3, 'Raw Data'!N504, IF('Raw Data'!D504-'Raw Data'!E504&gt;3, 'Raw Data'!M504, 0))</f>
        <v/>
      </c>
      <c r="Q509">
        <f>IF(ISBLANK('Raw Data'!E504),0,IF(AND('Raw Data'!E504-'Raw Data'!D504&lt;4,'Raw Data'!E504-'Raw Data'!D504&gt;0),'Raw Data'!L504,IF(AND('Raw Data'!D504&gt;'Raw Data'!E504,'Raw Data'!D504-'Raw Data'!E504&gt;0),'Raw Data'!K504,0)))</f>
        <v/>
      </c>
      <c r="R509">
        <f>IF(ISBLANK('Raw Data'!K504),0,IFERROR(IF(MATCH(SMALL('Raw Data'!K504:N504,1),L509:O509,0),SMALL('Raw Data'!K504:N504,1)),0))</f>
        <v/>
      </c>
      <c r="S509">
        <f>IF(ISBLANK('Raw Data'!K504),0,IFERROR(IF(MATCH(SMALL('Raw Data'!K504:N504,2),L509:O509,0),SMALL('Raw Data'!K504:N504,2)),0))</f>
        <v/>
      </c>
      <c r="T509">
        <f>IF(ISBLANK('Raw Data'!K504),0,IFERROR(IF(MATCH(SMALL('Raw Data'!K504:N504,3),L509:O509,0),SMALL('Raw Data'!K504:N504,3)),0))</f>
        <v/>
      </c>
      <c r="U509">
        <f>IF(ISBLANK('Raw Data'!K504),0,IFERROR(IF(MATCH(SMALL('Raw Data'!K504:N504,4),L509:O509,0),SMALL('Raw Data'!K504:N504,4)),0))</f>
        <v/>
      </c>
      <c r="V509">
        <f>IF(AND('Raw Data'!D504&lt;3, 'Raw Data'!E504&lt;3, 'Raw Data'!A504&gt;0), 'Raw Data'!AF504, 0)</f>
        <v/>
      </c>
      <c r="W509">
        <f>IF(AND('Raw Data'!D504&lt;4, 'Raw Data'!E504&lt;4, 'Raw Data'!A504&gt;0), 'Raw Data'!AI504, 0)</f>
        <v/>
      </c>
      <c r="X509">
        <f>IF(AND('Raw Data'!D504&lt;5, 'Raw Data'!E504&lt;5, 'Raw Data'!A504&gt;0), 'Raw Data'!AL504, 0)</f>
        <v/>
      </c>
      <c r="Y509">
        <f>IF(AND('Raw Data'!D504&lt;6, 'Raw Data'!E504&lt;6, 'Raw Data'!A504&gt;0), 'Raw Data'!AO504, 0)</f>
        <v/>
      </c>
      <c r="Z509">
        <f>IF(ISBLANK('Raw Data'!D504), 0, IF('Raw Data'!D504-'Raw Data'!E504&gt;1, 'Raw Data'!AW504, 0))</f>
        <v/>
      </c>
      <c r="AA509">
        <f>IF(ISBLANK('Raw Data'!A504), 0, IF(ABS('Raw Data'!D504-'Raw Data'!E504)&lt;2, 'Raw Data'!AX504, 0))</f>
        <v/>
      </c>
      <c r="AB509">
        <f>IF(ISBLANK('Raw Data'!D504), 0, IF('Raw Data'!E504-'Raw Data'!D504&gt;1, 'Raw Data'!AY504, 0))</f>
        <v/>
      </c>
      <c r="AC509">
        <f>IF(ISBLANK('Raw Data'!D504), 0, IF('Raw Data'!D504-'Raw Data'!E504&gt;2, 'Raw Data'!AZ504, 0))</f>
        <v/>
      </c>
      <c r="AD509">
        <f>IF(ISBLANK('Raw Data'!A504), 0, IF(ABS('Raw Data'!D504-'Raw Data'!E504)&lt;3, 'Raw Data'!BA504, 0))</f>
        <v/>
      </c>
      <c r="AE509">
        <f>IF(ISBLANK('Raw Data'!D504), 0, IF('Raw Data'!E504-'Raw Data'!D504&gt;2, 'Raw Data'!BB504, 0))</f>
        <v/>
      </c>
      <c r="AF509">
        <f>IF(ISBLANK('Raw Data'!D504), 0, IF('Raw Data'!D504-'Raw Data'!E504&gt;3, 'Raw Data'!BC504, 0))</f>
        <v/>
      </c>
      <c r="AG509">
        <f>IF(ISBLANK('Raw Data'!A504), 0, IF(ABS('Raw Data'!D504-'Raw Data'!E504)&lt;4, 'Raw Data'!BD504, 0))</f>
        <v/>
      </c>
      <c r="AH509">
        <f>IF(ISBLANK('Raw Data'!D504), 0, IF('Raw Data'!E504-'Raw Data'!D504&gt;3, 'Raw Data'!BE504, 0))</f>
        <v/>
      </c>
      <c r="AI509">
        <f>IF(SUM('Raw Data'!D504:E504)&gt;'Raw Data'!F504, 'Raw Data'!G504, 0)</f>
        <v/>
      </c>
      <c r="AJ509">
        <f>IF(ISBLANK('Raw Data'!D504), 0, IF(SUM('Raw Data'!D504:E504)&lt;'Raw Data'!F504, 'Raw Data'!H504, 0))</f>
        <v/>
      </c>
      <c r="AK509">
        <f>IF(ISBLANK('Raw Data'!A504), 0, IF(AND('Raw Data'!D504&lt;3, 'Raw Data'!E504&lt;3, 'Raw Data'!F504&lt;BB$2), 'Raw Data'!AF504, 0))</f>
        <v/>
      </c>
      <c r="AL509">
        <f>IF(ISBLANK('Raw Data'!A504), 0, IF(AND('Raw Data'!D504&lt;4, 'Raw Data'!E504&lt;4, 'Raw Data'!F504&lt;BB$2), 'Raw Data'!AI504, 0))</f>
        <v/>
      </c>
      <c r="AM509">
        <f>IF(ISBLANK('Raw Data'!A504), 0, IF(AND('Raw Data'!D504&lt;5, 'Raw Data'!E504&lt;5, 'Raw Data'!F504&lt;BB$2), 'Raw Data'!AL504, 0))</f>
        <v/>
      </c>
      <c r="AN509">
        <f>IF(ISBLANK('Raw Data'!A504), 0, IF(AND('Raw Data'!D504&lt;6, 'Raw Data'!E504&lt;6, 'Raw Data'!F504&lt;BB$2), 'Raw Data'!AO504, 0))</f>
        <v/>
      </c>
      <c r="AO509">
        <f>IF(ISBLANK('Raw Data'!A504), 0, IF(AND('Raw Data'!I504&lt;Analysis!$BC$2, 'Raw Data'!D504-'Raw Data'!E504&gt;1), 'Raw Data'!AW504, IF(AND('Raw Data'!J504&lt;Analysis!$BC$2, 'Raw Data'!E504-'Raw Data'!D504&gt;1), 'Raw Data'!AY504, 0)))</f>
        <v/>
      </c>
      <c r="AP509">
        <f>IF(ISBLANK('Raw Data'!A504), 0, IF(AND('Raw Data'!I504&lt;Analysis!$BC$2, 'Raw Data'!D504-'Raw Data'!E504&gt;2), 'Raw Data'!AZ504, IF(AND('Raw Data'!J504&lt;Analysis!$BC$2, 'Raw Data'!E504-'Raw Data'!D504&gt;2), 'Raw Data'!BB504, 0)))</f>
        <v/>
      </c>
      <c r="AQ509">
        <f>IF(ISBLANK('Raw Data'!A504), 0, IF(AND('Raw Data'!I504&lt;Analysis!$BC$2, 'Raw Data'!D504-'Raw Data'!E504&gt;3), 'Raw Data'!BC504, IF(AND('Raw Data'!J504&lt;Analysis!$BC$2, 'Raw Data'!E504-'Raw Data'!D504&gt;3), 'Raw Data'!BE504, 0)))</f>
        <v/>
      </c>
      <c r="AR509">
        <f>IF('Hidden Analysiss'!D505=1,IF(ABS('Raw Data'!E504-'Raw Data'!D504)&lt;2,'Raw Data'!AX504,0), 0)</f>
        <v/>
      </c>
      <c r="AS509">
        <f>IF('Hidden Analysiss'!D505=1,IF(ABS('Raw Data'!E504-'Raw Data'!D504)&lt;3,'Raw Data'!BA504,0), 0)</f>
        <v/>
      </c>
      <c r="AT509">
        <f>IF('Hidden Analysiss'!D505=1,IF(ABS('Raw Data'!E504-'Raw Data'!D504)&lt;4,'Raw Data'!BD504,0), 0)</f>
        <v/>
      </c>
      <c r="AU509">
        <f>IF(AND('Hidden Analysiss'!E505=1, ABS('Raw Data'!E504-'Raw Data'!D504)&lt;2), 'Raw Data'!AX504, 0)</f>
        <v/>
      </c>
      <c r="AV509">
        <f>IF(AND('Hidden Analysiss'!E505=1, ABS('Raw Data'!E504-'Raw Data'!D504)&lt;3), 'Raw Data'!BA504, 0)</f>
        <v/>
      </c>
      <c r="AW509">
        <f>IF(AND('Hidden Analysiss'!E505=1, ABS('Raw Data'!E504-'Raw Data'!D504)&lt;3), 'Raw Data'!BD504, 0)</f>
        <v/>
      </c>
    </row>
    <row r="510">
      <c r="A510" s="1">
        <f>'Raw Data'!A505</f>
        <v/>
      </c>
      <c r="B510">
        <f>IF('Raw Data'!E505&gt;'Raw Data'!D505, 'Raw Data'!J505, 0)</f>
        <v/>
      </c>
      <c r="C510">
        <f>IF('Raw Data'!D505&gt;'Raw Data'!E505, 'Raw Data'!I505, 0)</f>
        <v/>
      </c>
      <c r="D510">
        <f>SUM(G510:H510)</f>
        <v/>
      </c>
      <c r="E510">
        <f>IF(AND('Raw Data'!J505&lt;'Raw Data'!I505,'Raw Data'!E505&gt;'Raw Data'!D505,'Raw Data'!E505-'Raw Data'!D505&gt;3),'Raw Data'!N505,IF(AND('Raw Data'!I505&lt;'Raw Data'!J505,'Raw Data'!D505&gt;'Raw Data'!E505,'Raw Data'!D505-'Raw Data'!E505&gt;3),'Raw Data'!M505,0))</f>
        <v/>
      </c>
      <c r="F510">
        <f>IF(AND('Raw Data'!J505&lt;'Raw Data'!I505,'Raw Data'!E505&gt;'Raw Data'!D505,'Raw Data'!E505-'Raw Data'!D505&lt;4),'Raw Data'!L505,IF(AND('Raw Data'!I505&lt;'Raw Data'!J505,'Raw Data'!D505&gt;'Raw Data'!E505,'Raw Data'!D505-'Raw Data'!E505&lt;4),'Raw Data'!K505,0))</f>
        <v/>
      </c>
      <c r="G510">
        <f>IF(AND('Raw Data'!J505&lt;'Raw Data'!I505, 'Raw Data'!E505&gt;'Raw Data'!D505), 'Raw Data'!J505, 0)</f>
        <v/>
      </c>
      <c r="H510">
        <f>IF(AND('Raw Data'!J505&gt;'Raw Data'!I505, 'Raw Data'!E505&lt;'Raw Data'!D505), 'Raw Data'!I505, 0)</f>
        <v/>
      </c>
      <c r="I510">
        <f>SUM(J510:K510)</f>
        <v/>
      </c>
      <c r="J510">
        <f>IF(AND('Raw Data'!J505&gt;'Raw Data'!I505, 'Raw Data'!E505&gt;'Raw Data'!D505), 'Raw Data'!J505, 0)</f>
        <v/>
      </c>
      <c r="K510">
        <f>IF(AND('Raw Data'!I505&gt;'Raw Data'!J505, 'Raw Data'!D505&gt;'Raw Data'!E505), 'Raw Data'!I505, 0)</f>
        <v/>
      </c>
      <c r="L510">
        <f>IF('Raw Data'!E505-'Raw Data'!D505&gt;3, 'Raw Data'!N505, 0)</f>
        <v/>
      </c>
      <c r="M510">
        <f>IF('Raw Data'!D505-'Raw Data'!E505&gt;3, 'Raw Data'!M505, 0)</f>
        <v/>
      </c>
      <c r="N510">
        <f>IF(ISBLANK('Raw Data'!D505),0,IF(AND('Raw Data'!E505&gt;'Raw Data'!D505,'Raw Data'!E505-'Raw Data'!D505&gt;0,'Raw Data'!E505-'Raw Data'!D505&lt;4),'Raw Data'!L505, 0))</f>
        <v/>
      </c>
      <c r="O510">
        <f>IF(ISBLANK('Raw Data'!D505),0,IF(AND('Raw Data'!E505&gt;'Raw Data'!D505,'Raw Data'!E505-'Raw Data'!D505&gt;0,'Raw Data'!D505-'Raw Data'!E505&lt;4),'Raw Data'!K505, 0))</f>
        <v/>
      </c>
      <c r="P510">
        <f>IF('Raw Data'!E505-'Raw Data'!D505&gt;3, 'Raw Data'!N505, IF('Raw Data'!D505-'Raw Data'!E505&gt;3, 'Raw Data'!M505, 0))</f>
        <v/>
      </c>
      <c r="Q510">
        <f>IF(ISBLANK('Raw Data'!E505),0,IF(AND('Raw Data'!E505-'Raw Data'!D505&lt;4,'Raw Data'!E505-'Raw Data'!D505&gt;0),'Raw Data'!L505,IF(AND('Raw Data'!D505&gt;'Raw Data'!E505,'Raw Data'!D505-'Raw Data'!E505&gt;0),'Raw Data'!K505,0)))</f>
        <v/>
      </c>
      <c r="R510">
        <f>IF(ISBLANK('Raw Data'!K505),0,IFERROR(IF(MATCH(SMALL('Raw Data'!K505:N505,1),L510:O510,0),SMALL('Raw Data'!K505:N505,1)),0))</f>
        <v/>
      </c>
      <c r="S510">
        <f>IF(ISBLANK('Raw Data'!K505),0,IFERROR(IF(MATCH(SMALL('Raw Data'!K505:N505,2),L510:O510,0),SMALL('Raw Data'!K505:N505,2)),0))</f>
        <v/>
      </c>
      <c r="T510">
        <f>IF(ISBLANK('Raw Data'!K505),0,IFERROR(IF(MATCH(SMALL('Raw Data'!K505:N505,3),L510:O510,0),SMALL('Raw Data'!K505:N505,3)),0))</f>
        <v/>
      </c>
      <c r="U510">
        <f>IF(ISBLANK('Raw Data'!K505),0,IFERROR(IF(MATCH(SMALL('Raw Data'!K505:N505,4),L510:O510,0),SMALL('Raw Data'!K505:N505,4)),0))</f>
        <v/>
      </c>
      <c r="V510">
        <f>IF(AND('Raw Data'!D505&lt;3, 'Raw Data'!E505&lt;3, 'Raw Data'!A505&gt;0), 'Raw Data'!AF505, 0)</f>
        <v/>
      </c>
      <c r="W510">
        <f>IF(AND('Raw Data'!D505&lt;4, 'Raw Data'!E505&lt;4, 'Raw Data'!A505&gt;0), 'Raw Data'!AI505, 0)</f>
        <v/>
      </c>
      <c r="X510">
        <f>IF(AND('Raw Data'!D505&lt;5, 'Raw Data'!E505&lt;5, 'Raw Data'!A505&gt;0), 'Raw Data'!AL505, 0)</f>
        <v/>
      </c>
      <c r="Y510">
        <f>IF(AND('Raw Data'!D505&lt;6, 'Raw Data'!E505&lt;6, 'Raw Data'!A505&gt;0), 'Raw Data'!AO505, 0)</f>
        <v/>
      </c>
      <c r="Z510">
        <f>IF(ISBLANK('Raw Data'!D505), 0, IF('Raw Data'!D505-'Raw Data'!E505&gt;1, 'Raw Data'!AW505, 0))</f>
        <v/>
      </c>
      <c r="AA510">
        <f>IF(ISBLANK('Raw Data'!A505), 0, IF(ABS('Raw Data'!D505-'Raw Data'!E505)&lt;2, 'Raw Data'!AX505, 0))</f>
        <v/>
      </c>
      <c r="AB510">
        <f>IF(ISBLANK('Raw Data'!D505), 0, IF('Raw Data'!E505-'Raw Data'!D505&gt;1, 'Raw Data'!AY505, 0))</f>
        <v/>
      </c>
      <c r="AC510">
        <f>IF(ISBLANK('Raw Data'!D505), 0, IF('Raw Data'!D505-'Raw Data'!E505&gt;2, 'Raw Data'!AZ505, 0))</f>
        <v/>
      </c>
      <c r="AD510">
        <f>IF(ISBLANK('Raw Data'!A505), 0, IF(ABS('Raw Data'!D505-'Raw Data'!E505)&lt;3, 'Raw Data'!BA505, 0))</f>
        <v/>
      </c>
      <c r="AE510">
        <f>IF(ISBLANK('Raw Data'!D505), 0, IF('Raw Data'!E505-'Raw Data'!D505&gt;2, 'Raw Data'!BB505, 0))</f>
        <v/>
      </c>
      <c r="AF510">
        <f>IF(ISBLANK('Raw Data'!D505), 0, IF('Raw Data'!D505-'Raw Data'!E505&gt;3, 'Raw Data'!BC505, 0))</f>
        <v/>
      </c>
      <c r="AG510">
        <f>IF(ISBLANK('Raw Data'!A505), 0, IF(ABS('Raw Data'!D505-'Raw Data'!E505)&lt;4, 'Raw Data'!BD505, 0))</f>
        <v/>
      </c>
      <c r="AH510">
        <f>IF(ISBLANK('Raw Data'!D505), 0, IF('Raw Data'!E505-'Raw Data'!D505&gt;3, 'Raw Data'!BE505, 0))</f>
        <v/>
      </c>
      <c r="AI510">
        <f>IF(SUM('Raw Data'!D505:E505)&gt;'Raw Data'!F505, 'Raw Data'!G505, 0)</f>
        <v/>
      </c>
      <c r="AJ510">
        <f>IF(ISBLANK('Raw Data'!D505), 0, IF(SUM('Raw Data'!D505:E505)&lt;'Raw Data'!F505, 'Raw Data'!H505, 0))</f>
        <v/>
      </c>
      <c r="AK510">
        <f>IF(ISBLANK('Raw Data'!A505), 0, IF(AND('Raw Data'!D505&lt;3, 'Raw Data'!E505&lt;3, 'Raw Data'!F505&lt;BB$2), 'Raw Data'!AF505, 0))</f>
        <v/>
      </c>
      <c r="AL510">
        <f>IF(ISBLANK('Raw Data'!A505), 0, IF(AND('Raw Data'!D505&lt;4, 'Raw Data'!E505&lt;4, 'Raw Data'!F505&lt;BB$2), 'Raw Data'!AI505, 0))</f>
        <v/>
      </c>
      <c r="AM510">
        <f>IF(ISBLANK('Raw Data'!A505), 0, IF(AND('Raw Data'!D505&lt;5, 'Raw Data'!E505&lt;5, 'Raw Data'!F505&lt;BB$2), 'Raw Data'!AL505, 0))</f>
        <v/>
      </c>
      <c r="AN510">
        <f>IF(ISBLANK('Raw Data'!A505), 0, IF(AND('Raw Data'!D505&lt;6, 'Raw Data'!E505&lt;6, 'Raw Data'!F505&lt;BB$2), 'Raw Data'!AO505, 0))</f>
        <v/>
      </c>
      <c r="AO510">
        <f>IF(ISBLANK('Raw Data'!A505), 0, IF(AND('Raw Data'!I505&lt;Analysis!$BC$2, 'Raw Data'!D505-'Raw Data'!E505&gt;1), 'Raw Data'!AW505, IF(AND('Raw Data'!J505&lt;Analysis!$BC$2, 'Raw Data'!E505-'Raw Data'!D505&gt;1), 'Raw Data'!AY505, 0)))</f>
        <v/>
      </c>
      <c r="AP510">
        <f>IF(ISBLANK('Raw Data'!A505), 0, IF(AND('Raw Data'!I505&lt;Analysis!$BC$2, 'Raw Data'!D505-'Raw Data'!E505&gt;2), 'Raw Data'!AZ505, IF(AND('Raw Data'!J505&lt;Analysis!$BC$2, 'Raw Data'!E505-'Raw Data'!D505&gt;2), 'Raw Data'!BB505, 0)))</f>
        <v/>
      </c>
      <c r="AQ510">
        <f>IF(ISBLANK('Raw Data'!A505), 0, IF(AND('Raw Data'!I505&lt;Analysis!$BC$2, 'Raw Data'!D505-'Raw Data'!E505&gt;3), 'Raw Data'!BC505, IF(AND('Raw Data'!J505&lt;Analysis!$BC$2, 'Raw Data'!E505-'Raw Data'!D505&gt;3), 'Raw Data'!BE505, 0)))</f>
        <v/>
      </c>
      <c r="AR510">
        <f>IF('Hidden Analysiss'!D506=1,IF(ABS('Raw Data'!E505-'Raw Data'!D505)&lt;2,'Raw Data'!AX505,0), 0)</f>
        <v/>
      </c>
      <c r="AS510">
        <f>IF('Hidden Analysiss'!D506=1,IF(ABS('Raw Data'!E505-'Raw Data'!D505)&lt;3,'Raw Data'!BA505,0), 0)</f>
        <v/>
      </c>
      <c r="AT510">
        <f>IF('Hidden Analysiss'!D506=1,IF(ABS('Raw Data'!E505-'Raw Data'!D505)&lt;4,'Raw Data'!BD505,0), 0)</f>
        <v/>
      </c>
      <c r="AU510">
        <f>IF(AND('Hidden Analysiss'!E506=1, ABS('Raw Data'!E505-'Raw Data'!D505)&lt;2), 'Raw Data'!AX505, 0)</f>
        <v/>
      </c>
      <c r="AV510">
        <f>IF(AND('Hidden Analysiss'!E506=1, ABS('Raw Data'!E505-'Raw Data'!D505)&lt;3), 'Raw Data'!BA505, 0)</f>
        <v/>
      </c>
      <c r="AW510">
        <f>IF(AND('Hidden Analysiss'!E506=1, ABS('Raw Data'!E505-'Raw Data'!D505)&lt;3), 'Raw Data'!BD505, 0)</f>
        <v/>
      </c>
    </row>
    <row r="511">
      <c r="A511" s="1">
        <f>'Raw Data'!A506</f>
        <v/>
      </c>
      <c r="B511">
        <f>IF('Raw Data'!E506&gt;'Raw Data'!D506, 'Raw Data'!J506, 0)</f>
        <v/>
      </c>
      <c r="C511">
        <f>IF('Raw Data'!D506&gt;'Raw Data'!E506, 'Raw Data'!I506, 0)</f>
        <v/>
      </c>
      <c r="D511">
        <f>SUM(G511:H511)</f>
        <v/>
      </c>
      <c r="E511">
        <f>IF(AND('Raw Data'!J506&lt;'Raw Data'!I506,'Raw Data'!E506&gt;'Raw Data'!D506,'Raw Data'!E506-'Raw Data'!D506&gt;3),'Raw Data'!N506,IF(AND('Raw Data'!I506&lt;'Raw Data'!J506,'Raw Data'!D506&gt;'Raw Data'!E506,'Raw Data'!D506-'Raw Data'!E506&gt;3),'Raw Data'!M506,0))</f>
        <v/>
      </c>
      <c r="F511">
        <f>IF(AND('Raw Data'!J506&lt;'Raw Data'!I506,'Raw Data'!E506&gt;'Raw Data'!D506,'Raw Data'!E506-'Raw Data'!D506&lt;4),'Raw Data'!L506,IF(AND('Raw Data'!I506&lt;'Raw Data'!J506,'Raw Data'!D506&gt;'Raw Data'!E506,'Raw Data'!D506-'Raw Data'!E506&lt;4),'Raw Data'!K506,0))</f>
        <v/>
      </c>
      <c r="G511">
        <f>IF(AND('Raw Data'!J506&lt;'Raw Data'!I506, 'Raw Data'!E506&gt;'Raw Data'!D506), 'Raw Data'!J506, 0)</f>
        <v/>
      </c>
      <c r="H511">
        <f>IF(AND('Raw Data'!J506&gt;'Raw Data'!I506, 'Raw Data'!E506&lt;'Raw Data'!D506), 'Raw Data'!I506, 0)</f>
        <v/>
      </c>
      <c r="I511">
        <f>SUM(J511:K511)</f>
        <v/>
      </c>
      <c r="J511">
        <f>IF(AND('Raw Data'!J506&gt;'Raw Data'!I506, 'Raw Data'!E506&gt;'Raw Data'!D506), 'Raw Data'!J506, 0)</f>
        <v/>
      </c>
      <c r="K511">
        <f>IF(AND('Raw Data'!I506&gt;'Raw Data'!J506, 'Raw Data'!D506&gt;'Raw Data'!E506), 'Raw Data'!I506, 0)</f>
        <v/>
      </c>
      <c r="L511">
        <f>IF('Raw Data'!E506-'Raw Data'!D506&gt;3, 'Raw Data'!N506, 0)</f>
        <v/>
      </c>
      <c r="M511">
        <f>IF('Raw Data'!D506-'Raw Data'!E506&gt;3, 'Raw Data'!M506, 0)</f>
        <v/>
      </c>
      <c r="N511">
        <f>IF(ISBLANK('Raw Data'!D506),0,IF(AND('Raw Data'!E506&gt;'Raw Data'!D506,'Raw Data'!E506-'Raw Data'!D506&gt;0,'Raw Data'!E506-'Raw Data'!D506&lt;4),'Raw Data'!L506, 0))</f>
        <v/>
      </c>
      <c r="O511">
        <f>IF(ISBLANK('Raw Data'!D506),0,IF(AND('Raw Data'!E506&gt;'Raw Data'!D506,'Raw Data'!E506-'Raw Data'!D506&gt;0,'Raw Data'!D506-'Raw Data'!E506&lt;4),'Raw Data'!K506, 0))</f>
        <v/>
      </c>
      <c r="P511">
        <f>IF('Raw Data'!E506-'Raw Data'!D506&gt;3, 'Raw Data'!N506, IF('Raw Data'!D506-'Raw Data'!E506&gt;3, 'Raw Data'!M506, 0))</f>
        <v/>
      </c>
      <c r="Q511">
        <f>IF(ISBLANK('Raw Data'!E506),0,IF(AND('Raw Data'!E506-'Raw Data'!D506&lt;4,'Raw Data'!E506-'Raw Data'!D506&gt;0),'Raw Data'!L506,IF(AND('Raw Data'!D506&gt;'Raw Data'!E506,'Raw Data'!D506-'Raw Data'!E506&gt;0),'Raw Data'!K506,0)))</f>
        <v/>
      </c>
      <c r="R511">
        <f>IF(ISBLANK('Raw Data'!K506),0,IFERROR(IF(MATCH(SMALL('Raw Data'!K506:N506,1),L511:O511,0),SMALL('Raw Data'!K506:N506,1)),0))</f>
        <v/>
      </c>
      <c r="S511">
        <f>IF(ISBLANK('Raw Data'!K506),0,IFERROR(IF(MATCH(SMALL('Raw Data'!K506:N506,2),L511:O511,0),SMALL('Raw Data'!K506:N506,2)),0))</f>
        <v/>
      </c>
      <c r="T511">
        <f>IF(ISBLANK('Raw Data'!K506),0,IFERROR(IF(MATCH(SMALL('Raw Data'!K506:N506,3),L511:O511,0),SMALL('Raw Data'!K506:N506,3)),0))</f>
        <v/>
      </c>
      <c r="U511">
        <f>IF(ISBLANK('Raw Data'!K506),0,IFERROR(IF(MATCH(SMALL('Raw Data'!K506:N506,4),L511:O511,0),SMALL('Raw Data'!K506:N506,4)),0))</f>
        <v/>
      </c>
      <c r="V511">
        <f>IF(AND('Raw Data'!D506&lt;3, 'Raw Data'!E506&lt;3, 'Raw Data'!A506&gt;0), 'Raw Data'!AF506, 0)</f>
        <v/>
      </c>
      <c r="W511">
        <f>IF(AND('Raw Data'!D506&lt;4, 'Raw Data'!E506&lt;4, 'Raw Data'!A506&gt;0), 'Raw Data'!AI506, 0)</f>
        <v/>
      </c>
      <c r="X511">
        <f>IF(AND('Raw Data'!D506&lt;5, 'Raw Data'!E506&lt;5, 'Raw Data'!A506&gt;0), 'Raw Data'!AL506, 0)</f>
        <v/>
      </c>
      <c r="Y511">
        <f>IF(AND('Raw Data'!D506&lt;6, 'Raw Data'!E506&lt;6, 'Raw Data'!A506&gt;0), 'Raw Data'!AO506, 0)</f>
        <v/>
      </c>
      <c r="Z511">
        <f>IF(ISBLANK('Raw Data'!D506), 0, IF('Raw Data'!D506-'Raw Data'!E506&gt;1, 'Raw Data'!AW506, 0))</f>
        <v/>
      </c>
      <c r="AA511">
        <f>IF(ISBLANK('Raw Data'!A506), 0, IF(ABS('Raw Data'!D506-'Raw Data'!E506)&lt;2, 'Raw Data'!AX506, 0))</f>
        <v/>
      </c>
      <c r="AB511">
        <f>IF(ISBLANK('Raw Data'!D506), 0, IF('Raw Data'!E506-'Raw Data'!D506&gt;1, 'Raw Data'!AY506, 0))</f>
        <v/>
      </c>
      <c r="AC511">
        <f>IF(ISBLANK('Raw Data'!D506), 0, IF('Raw Data'!D506-'Raw Data'!E506&gt;2, 'Raw Data'!AZ506, 0))</f>
        <v/>
      </c>
      <c r="AD511">
        <f>IF(ISBLANK('Raw Data'!A506), 0, IF(ABS('Raw Data'!D506-'Raw Data'!E506)&lt;3, 'Raw Data'!BA506, 0))</f>
        <v/>
      </c>
      <c r="AE511">
        <f>IF(ISBLANK('Raw Data'!D506), 0, IF('Raw Data'!E506-'Raw Data'!D506&gt;2, 'Raw Data'!BB506, 0))</f>
        <v/>
      </c>
      <c r="AF511">
        <f>IF(ISBLANK('Raw Data'!D506), 0, IF('Raw Data'!D506-'Raw Data'!E506&gt;3, 'Raw Data'!BC506, 0))</f>
        <v/>
      </c>
      <c r="AG511">
        <f>IF(ISBLANK('Raw Data'!A506), 0, IF(ABS('Raw Data'!D506-'Raw Data'!E506)&lt;4, 'Raw Data'!BD506, 0))</f>
        <v/>
      </c>
      <c r="AH511">
        <f>IF(ISBLANK('Raw Data'!D506), 0, IF('Raw Data'!E506-'Raw Data'!D506&gt;3, 'Raw Data'!BE506, 0))</f>
        <v/>
      </c>
      <c r="AI511">
        <f>IF(SUM('Raw Data'!D506:E506)&gt;'Raw Data'!F506, 'Raw Data'!G506, 0)</f>
        <v/>
      </c>
      <c r="AJ511">
        <f>IF(ISBLANK('Raw Data'!D506), 0, IF(SUM('Raw Data'!D506:E506)&lt;'Raw Data'!F506, 'Raw Data'!H506, 0))</f>
        <v/>
      </c>
      <c r="AK511">
        <f>IF(ISBLANK('Raw Data'!A506), 0, IF(AND('Raw Data'!D506&lt;3, 'Raw Data'!E506&lt;3, 'Raw Data'!F506&lt;BB$2), 'Raw Data'!AF506, 0))</f>
        <v/>
      </c>
      <c r="AL511">
        <f>IF(ISBLANK('Raw Data'!A506), 0, IF(AND('Raw Data'!D506&lt;4, 'Raw Data'!E506&lt;4, 'Raw Data'!F506&lt;BB$2), 'Raw Data'!AI506, 0))</f>
        <v/>
      </c>
      <c r="AM511">
        <f>IF(ISBLANK('Raw Data'!A506), 0, IF(AND('Raw Data'!D506&lt;5, 'Raw Data'!E506&lt;5, 'Raw Data'!F506&lt;BB$2), 'Raw Data'!AL506, 0))</f>
        <v/>
      </c>
      <c r="AN511">
        <f>IF(ISBLANK('Raw Data'!A506), 0, IF(AND('Raw Data'!D506&lt;6, 'Raw Data'!E506&lt;6, 'Raw Data'!F506&lt;BB$2), 'Raw Data'!AO506, 0))</f>
        <v/>
      </c>
      <c r="AO511">
        <f>IF(ISBLANK('Raw Data'!A506), 0, IF(AND('Raw Data'!I506&lt;Analysis!$BC$2, 'Raw Data'!D506-'Raw Data'!E506&gt;1), 'Raw Data'!AW506, IF(AND('Raw Data'!J506&lt;Analysis!$BC$2, 'Raw Data'!E506-'Raw Data'!D506&gt;1), 'Raw Data'!AY506, 0)))</f>
        <v/>
      </c>
      <c r="AP511">
        <f>IF(ISBLANK('Raw Data'!A506), 0, IF(AND('Raw Data'!I506&lt;Analysis!$BC$2, 'Raw Data'!D506-'Raw Data'!E506&gt;2), 'Raw Data'!AZ506, IF(AND('Raw Data'!J506&lt;Analysis!$BC$2, 'Raw Data'!E506-'Raw Data'!D506&gt;2), 'Raw Data'!BB506, 0)))</f>
        <v/>
      </c>
      <c r="AQ511">
        <f>IF(ISBLANK('Raw Data'!A506), 0, IF(AND('Raw Data'!I506&lt;Analysis!$BC$2, 'Raw Data'!D506-'Raw Data'!E506&gt;3), 'Raw Data'!BC506, IF(AND('Raw Data'!J506&lt;Analysis!$BC$2, 'Raw Data'!E506-'Raw Data'!D506&gt;3), 'Raw Data'!BE506, 0)))</f>
        <v/>
      </c>
      <c r="AR511">
        <f>IF('Hidden Analysiss'!D507=1,IF(ABS('Raw Data'!E506-'Raw Data'!D506)&lt;2,'Raw Data'!AX506,0), 0)</f>
        <v/>
      </c>
      <c r="AS511">
        <f>IF('Hidden Analysiss'!D507=1,IF(ABS('Raw Data'!E506-'Raw Data'!D506)&lt;3,'Raw Data'!BA506,0), 0)</f>
        <v/>
      </c>
      <c r="AT511">
        <f>IF('Hidden Analysiss'!D507=1,IF(ABS('Raw Data'!E506-'Raw Data'!D506)&lt;4,'Raw Data'!BD506,0), 0)</f>
        <v/>
      </c>
      <c r="AU511">
        <f>IF(AND('Hidden Analysiss'!E507=1, ABS('Raw Data'!E506-'Raw Data'!D506)&lt;2), 'Raw Data'!AX506, 0)</f>
        <v/>
      </c>
      <c r="AV511">
        <f>IF(AND('Hidden Analysiss'!E507=1, ABS('Raw Data'!E506-'Raw Data'!D506)&lt;3), 'Raw Data'!BA506, 0)</f>
        <v/>
      </c>
      <c r="AW511">
        <f>IF(AND('Hidden Analysiss'!E507=1, ABS('Raw Data'!E506-'Raw Data'!D506)&lt;3), 'Raw Data'!BD506, 0)</f>
        <v/>
      </c>
    </row>
    <row r="512">
      <c r="A512" s="1">
        <f>'Raw Data'!A507</f>
        <v/>
      </c>
      <c r="B512">
        <f>IF('Raw Data'!E507&gt;'Raw Data'!D507, 'Raw Data'!J507, 0)</f>
        <v/>
      </c>
      <c r="C512">
        <f>IF('Raw Data'!D507&gt;'Raw Data'!E507, 'Raw Data'!I507, 0)</f>
        <v/>
      </c>
      <c r="D512">
        <f>SUM(G512:H512)</f>
        <v/>
      </c>
      <c r="E512">
        <f>IF(AND('Raw Data'!J507&lt;'Raw Data'!I507,'Raw Data'!E507&gt;'Raw Data'!D507,'Raw Data'!E507-'Raw Data'!D507&gt;3),'Raw Data'!N507,IF(AND('Raw Data'!I507&lt;'Raw Data'!J507,'Raw Data'!D507&gt;'Raw Data'!E507,'Raw Data'!D507-'Raw Data'!E507&gt;3),'Raw Data'!M507,0))</f>
        <v/>
      </c>
      <c r="F512">
        <f>IF(AND('Raw Data'!J507&lt;'Raw Data'!I507,'Raw Data'!E507&gt;'Raw Data'!D507,'Raw Data'!E507-'Raw Data'!D507&lt;4),'Raw Data'!L507,IF(AND('Raw Data'!I507&lt;'Raw Data'!J507,'Raw Data'!D507&gt;'Raw Data'!E507,'Raw Data'!D507-'Raw Data'!E507&lt;4),'Raw Data'!K507,0))</f>
        <v/>
      </c>
      <c r="G512">
        <f>IF(AND('Raw Data'!J507&lt;'Raw Data'!I507, 'Raw Data'!E507&gt;'Raw Data'!D507), 'Raw Data'!J507, 0)</f>
        <v/>
      </c>
      <c r="H512">
        <f>IF(AND('Raw Data'!J507&gt;'Raw Data'!I507, 'Raw Data'!E507&lt;'Raw Data'!D507), 'Raw Data'!I507, 0)</f>
        <v/>
      </c>
      <c r="I512">
        <f>SUM(J512:K512)</f>
        <v/>
      </c>
      <c r="J512">
        <f>IF(AND('Raw Data'!J507&gt;'Raw Data'!I507, 'Raw Data'!E507&gt;'Raw Data'!D507), 'Raw Data'!J507, 0)</f>
        <v/>
      </c>
      <c r="K512">
        <f>IF(AND('Raw Data'!I507&gt;'Raw Data'!J507, 'Raw Data'!D507&gt;'Raw Data'!E507), 'Raw Data'!I507, 0)</f>
        <v/>
      </c>
      <c r="L512">
        <f>IF('Raw Data'!E507-'Raw Data'!D507&gt;3, 'Raw Data'!N507, 0)</f>
        <v/>
      </c>
      <c r="M512">
        <f>IF('Raw Data'!D507-'Raw Data'!E507&gt;3, 'Raw Data'!M507, 0)</f>
        <v/>
      </c>
      <c r="N512">
        <f>IF(ISBLANK('Raw Data'!D507),0,IF(AND('Raw Data'!E507&gt;'Raw Data'!D507,'Raw Data'!E507-'Raw Data'!D507&gt;0,'Raw Data'!E507-'Raw Data'!D507&lt;4),'Raw Data'!L507, 0))</f>
        <v/>
      </c>
      <c r="O512">
        <f>IF(ISBLANK('Raw Data'!D507),0,IF(AND('Raw Data'!E507&gt;'Raw Data'!D507,'Raw Data'!E507-'Raw Data'!D507&gt;0,'Raw Data'!D507-'Raw Data'!E507&lt;4),'Raw Data'!K507, 0))</f>
        <v/>
      </c>
      <c r="P512">
        <f>IF('Raw Data'!E507-'Raw Data'!D507&gt;3, 'Raw Data'!N507, IF('Raw Data'!D507-'Raw Data'!E507&gt;3, 'Raw Data'!M507, 0))</f>
        <v/>
      </c>
      <c r="Q512">
        <f>IF(ISBLANK('Raw Data'!E507),0,IF(AND('Raw Data'!E507-'Raw Data'!D507&lt;4,'Raw Data'!E507-'Raw Data'!D507&gt;0),'Raw Data'!L507,IF(AND('Raw Data'!D507&gt;'Raw Data'!E507,'Raw Data'!D507-'Raw Data'!E507&gt;0),'Raw Data'!K507,0)))</f>
        <v/>
      </c>
      <c r="R512">
        <f>IF(ISBLANK('Raw Data'!K507),0,IFERROR(IF(MATCH(SMALL('Raw Data'!K507:N507,1),L512:O512,0),SMALL('Raw Data'!K507:N507,1)),0))</f>
        <v/>
      </c>
      <c r="S512">
        <f>IF(ISBLANK('Raw Data'!K507),0,IFERROR(IF(MATCH(SMALL('Raw Data'!K507:N507,2),L512:O512,0),SMALL('Raw Data'!K507:N507,2)),0))</f>
        <v/>
      </c>
      <c r="T512">
        <f>IF(ISBLANK('Raw Data'!K507),0,IFERROR(IF(MATCH(SMALL('Raw Data'!K507:N507,3),L512:O512,0),SMALL('Raw Data'!K507:N507,3)),0))</f>
        <v/>
      </c>
      <c r="U512">
        <f>IF(ISBLANK('Raw Data'!K507),0,IFERROR(IF(MATCH(SMALL('Raw Data'!K507:N507,4),L512:O512,0),SMALL('Raw Data'!K507:N507,4)),0))</f>
        <v/>
      </c>
      <c r="V512">
        <f>IF(AND('Raw Data'!D507&lt;3, 'Raw Data'!E507&lt;3, 'Raw Data'!A507&gt;0), 'Raw Data'!AF507, 0)</f>
        <v/>
      </c>
      <c r="W512">
        <f>IF(AND('Raw Data'!D507&lt;4, 'Raw Data'!E507&lt;4, 'Raw Data'!A507&gt;0), 'Raw Data'!AI507, 0)</f>
        <v/>
      </c>
      <c r="X512">
        <f>IF(AND('Raw Data'!D507&lt;5, 'Raw Data'!E507&lt;5, 'Raw Data'!A507&gt;0), 'Raw Data'!AL507, 0)</f>
        <v/>
      </c>
      <c r="Y512">
        <f>IF(AND('Raw Data'!D507&lt;6, 'Raw Data'!E507&lt;6, 'Raw Data'!A507&gt;0), 'Raw Data'!AO507, 0)</f>
        <v/>
      </c>
      <c r="Z512">
        <f>IF(ISBLANK('Raw Data'!D507), 0, IF('Raw Data'!D507-'Raw Data'!E507&gt;1, 'Raw Data'!AW507, 0))</f>
        <v/>
      </c>
      <c r="AA512">
        <f>IF(ISBLANK('Raw Data'!A507), 0, IF(ABS('Raw Data'!D507-'Raw Data'!E507)&lt;2, 'Raw Data'!AX507, 0))</f>
        <v/>
      </c>
      <c r="AB512">
        <f>IF(ISBLANK('Raw Data'!D507), 0, IF('Raw Data'!E507-'Raw Data'!D507&gt;1, 'Raw Data'!AY507, 0))</f>
        <v/>
      </c>
      <c r="AC512">
        <f>IF(ISBLANK('Raw Data'!D507), 0, IF('Raw Data'!D507-'Raw Data'!E507&gt;2, 'Raw Data'!AZ507, 0))</f>
        <v/>
      </c>
      <c r="AD512">
        <f>IF(ISBLANK('Raw Data'!A507), 0, IF(ABS('Raw Data'!D507-'Raw Data'!E507)&lt;3, 'Raw Data'!BA507, 0))</f>
        <v/>
      </c>
      <c r="AE512">
        <f>IF(ISBLANK('Raw Data'!D507), 0, IF('Raw Data'!E507-'Raw Data'!D507&gt;2, 'Raw Data'!BB507, 0))</f>
        <v/>
      </c>
      <c r="AF512">
        <f>IF(ISBLANK('Raw Data'!D507), 0, IF('Raw Data'!D507-'Raw Data'!E507&gt;3, 'Raw Data'!BC507, 0))</f>
        <v/>
      </c>
      <c r="AG512">
        <f>IF(ISBLANK('Raw Data'!A507), 0, IF(ABS('Raw Data'!D507-'Raw Data'!E507)&lt;4, 'Raw Data'!BD507, 0))</f>
        <v/>
      </c>
      <c r="AH512">
        <f>IF(ISBLANK('Raw Data'!D507), 0, IF('Raw Data'!E507-'Raw Data'!D507&gt;3, 'Raw Data'!BE507, 0))</f>
        <v/>
      </c>
      <c r="AI512">
        <f>IF(SUM('Raw Data'!D507:E507)&gt;'Raw Data'!F507, 'Raw Data'!G507, 0)</f>
        <v/>
      </c>
      <c r="AJ512">
        <f>IF(ISBLANK('Raw Data'!D507), 0, IF(SUM('Raw Data'!D507:E507)&lt;'Raw Data'!F507, 'Raw Data'!H507, 0))</f>
        <v/>
      </c>
      <c r="AK512">
        <f>IF(ISBLANK('Raw Data'!A507), 0, IF(AND('Raw Data'!D507&lt;3, 'Raw Data'!E507&lt;3, 'Raw Data'!F507&lt;BB$2), 'Raw Data'!AF507, 0))</f>
        <v/>
      </c>
      <c r="AL512">
        <f>IF(ISBLANK('Raw Data'!A507), 0, IF(AND('Raw Data'!D507&lt;4, 'Raw Data'!E507&lt;4, 'Raw Data'!F507&lt;BB$2), 'Raw Data'!AI507, 0))</f>
        <v/>
      </c>
      <c r="AM512">
        <f>IF(ISBLANK('Raw Data'!A507), 0, IF(AND('Raw Data'!D507&lt;5, 'Raw Data'!E507&lt;5, 'Raw Data'!F507&lt;BB$2), 'Raw Data'!AL507, 0))</f>
        <v/>
      </c>
      <c r="AN512">
        <f>IF(ISBLANK('Raw Data'!A507), 0, IF(AND('Raw Data'!D507&lt;6, 'Raw Data'!E507&lt;6, 'Raw Data'!F507&lt;BB$2), 'Raw Data'!AO507, 0))</f>
        <v/>
      </c>
      <c r="AO512">
        <f>IF(ISBLANK('Raw Data'!A507), 0, IF(AND('Raw Data'!I507&lt;Analysis!$BC$2, 'Raw Data'!D507-'Raw Data'!E507&gt;1), 'Raw Data'!AW507, IF(AND('Raw Data'!J507&lt;Analysis!$BC$2, 'Raw Data'!E507-'Raw Data'!D507&gt;1), 'Raw Data'!AY507, 0)))</f>
        <v/>
      </c>
      <c r="AP512">
        <f>IF(ISBLANK('Raw Data'!A507), 0, IF(AND('Raw Data'!I507&lt;Analysis!$BC$2, 'Raw Data'!D507-'Raw Data'!E507&gt;2), 'Raw Data'!AZ507, IF(AND('Raw Data'!J507&lt;Analysis!$BC$2, 'Raw Data'!E507-'Raw Data'!D507&gt;2), 'Raw Data'!BB507, 0)))</f>
        <v/>
      </c>
      <c r="AQ512">
        <f>IF(ISBLANK('Raw Data'!A507), 0, IF(AND('Raw Data'!I507&lt;Analysis!$BC$2, 'Raw Data'!D507-'Raw Data'!E507&gt;3), 'Raw Data'!BC507, IF(AND('Raw Data'!J507&lt;Analysis!$BC$2, 'Raw Data'!E507-'Raw Data'!D507&gt;3), 'Raw Data'!BE507, 0)))</f>
        <v/>
      </c>
      <c r="AR512">
        <f>IF('Hidden Analysiss'!D508=1,IF(ABS('Raw Data'!E507-'Raw Data'!D507)&lt;2,'Raw Data'!AX507,0), 0)</f>
        <v/>
      </c>
      <c r="AS512">
        <f>IF('Hidden Analysiss'!D508=1,IF(ABS('Raw Data'!E507-'Raw Data'!D507)&lt;3,'Raw Data'!BA507,0), 0)</f>
        <v/>
      </c>
      <c r="AT512">
        <f>IF('Hidden Analysiss'!D508=1,IF(ABS('Raw Data'!E507-'Raw Data'!D507)&lt;4,'Raw Data'!BD507,0), 0)</f>
        <v/>
      </c>
      <c r="AU512">
        <f>IF(AND('Hidden Analysiss'!E508=1, ABS('Raw Data'!E507-'Raw Data'!D507)&lt;2), 'Raw Data'!AX507, 0)</f>
        <v/>
      </c>
      <c r="AV512">
        <f>IF(AND('Hidden Analysiss'!E508=1, ABS('Raw Data'!E507-'Raw Data'!D507)&lt;3), 'Raw Data'!BA507, 0)</f>
        <v/>
      </c>
      <c r="AW512">
        <f>IF(AND('Hidden Analysiss'!E508=1, ABS('Raw Data'!E507-'Raw Data'!D507)&lt;3), 'Raw Data'!BD507, 0)</f>
        <v/>
      </c>
    </row>
    <row r="513">
      <c r="A513" s="1">
        <f>'Raw Data'!A508</f>
        <v/>
      </c>
      <c r="B513">
        <f>IF('Raw Data'!E508&gt;'Raw Data'!D508, 'Raw Data'!J508, 0)</f>
        <v/>
      </c>
      <c r="C513">
        <f>IF('Raw Data'!D508&gt;'Raw Data'!E508, 'Raw Data'!I508, 0)</f>
        <v/>
      </c>
      <c r="D513">
        <f>SUM(G513:H513)</f>
        <v/>
      </c>
      <c r="E513">
        <f>IF(AND('Raw Data'!J508&lt;'Raw Data'!I508,'Raw Data'!E508&gt;'Raw Data'!D508,'Raw Data'!E508-'Raw Data'!D508&gt;3),'Raw Data'!N508,IF(AND('Raw Data'!I508&lt;'Raw Data'!J508,'Raw Data'!D508&gt;'Raw Data'!E508,'Raw Data'!D508-'Raw Data'!E508&gt;3),'Raw Data'!M508,0))</f>
        <v/>
      </c>
      <c r="F513">
        <f>IF(AND('Raw Data'!J508&lt;'Raw Data'!I508,'Raw Data'!E508&gt;'Raw Data'!D508,'Raw Data'!E508-'Raw Data'!D508&lt;4),'Raw Data'!L508,IF(AND('Raw Data'!I508&lt;'Raw Data'!J508,'Raw Data'!D508&gt;'Raw Data'!E508,'Raw Data'!D508-'Raw Data'!E508&lt;4),'Raw Data'!K508,0))</f>
        <v/>
      </c>
      <c r="G513">
        <f>IF(AND('Raw Data'!J508&lt;'Raw Data'!I508, 'Raw Data'!E508&gt;'Raw Data'!D508), 'Raw Data'!J508, 0)</f>
        <v/>
      </c>
      <c r="H513">
        <f>IF(AND('Raw Data'!J508&gt;'Raw Data'!I508, 'Raw Data'!E508&lt;'Raw Data'!D508), 'Raw Data'!I508, 0)</f>
        <v/>
      </c>
      <c r="I513">
        <f>SUM(J513:K513)</f>
        <v/>
      </c>
      <c r="J513">
        <f>IF(AND('Raw Data'!J508&gt;'Raw Data'!I508, 'Raw Data'!E508&gt;'Raw Data'!D508), 'Raw Data'!J508, 0)</f>
        <v/>
      </c>
      <c r="K513">
        <f>IF(AND('Raw Data'!I508&gt;'Raw Data'!J508, 'Raw Data'!D508&gt;'Raw Data'!E508), 'Raw Data'!I508, 0)</f>
        <v/>
      </c>
      <c r="L513">
        <f>IF('Raw Data'!E508-'Raw Data'!D508&gt;3, 'Raw Data'!N508, 0)</f>
        <v/>
      </c>
      <c r="M513">
        <f>IF('Raw Data'!D508-'Raw Data'!E508&gt;3, 'Raw Data'!M508, 0)</f>
        <v/>
      </c>
      <c r="N513">
        <f>IF(ISBLANK('Raw Data'!D508),0,IF(AND('Raw Data'!E508&gt;'Raw Data'!D508,'Raw Data'!E508-'Raw Data'!D508&gt;0,'Raw Data'!E508-'Raw Data'!D508&lt;4),'Raw Data'!L508, 0))</f>
        <v/>
      </c>
      <c r="O513">
        <f>IF(ISBLANK('Raw Data'!D508),0,IF(AND('Raw Data'!E508&gt;'Raw Data'!D508,'Raw Data'!E508-'Raw Data'!D508&gt;0,'Raw Data'!D508-'Raw Data'!E508&lt;4),'Raw Data'!K508, 0))</f>
        <v/>
      </c>
      <c r="P513">
        <f>IF('Raw Data'!E508-'Raw Data'!D508&gt;3, 'Raw Data'!N508, IF('Raw Data'!D508-'Raw Data'!E508&gt;3, 'Raw Data'!M508, 0))</f>
        <v/>
      </c>
      <c r="Q513">
        <f>IF(ISBLANK('Raw Data'!E508),0,IF(AND('Raw Data'!E508-'Raw Data'!D508&lt;4,'Raw Data'!E508-'Raw Data'!D508&gt;0),'Raw Data'!L508,IF(AND('Raw Data'!D508&gt;'Raw Data'!E508,'Raw Data'!D508-'Raw Data'!E508&gt;0),'Raw Data'!K508,0)))</f>
        <v/>
      </c>
      <c r="R513">
        <f>IF(ISBLANK('Raw Data'!K508),0,IFERROR(IF(MATCH(SMALL('Raw Data'!K508:N508,1),L513:O513,0),SMALL('Raw Data'!K508:N508,1)),0))</f>
        <v/>
      </c>
      <c r="S513">
        <f>IF(ISBLANK('Raw Data'!K508),0,IFERROR(IF(MATCH(SMALL('Raw Data'!K508:N508,2),L513:O513,0),SMALL('Raw Data'!K508:N508,2)),0))</f>
        <v/>
      </c>
      <c r="T513">
        <f>IF(ISBLANK('Raw Data'!K508),0,IFERROR(IF(MATCH(SMALL('Raw Data'!K508:N508,3),L513:O513,0),SMALL('Raw Data'!K508:N508,3)),0))</f>
        <v/>
      </c>
      <c r="U513">
        <f>IF(ISBLANK('Raw Data'!K508),0,IFERROR(IF(MATCH(SMALL('Raw Data'!K508:N508,4),L513:O513,0),SMALL('Raw Data'!K508:N508,4)),0))</f>
        <v/>
      </c>
      <c r="V513">
        <f>IF(AND('Raw Data'!D508&lt;3, 'Raw Data'!E508&lt;3, 'Raw Data'!A508&gt;0), 'Raw Data'!AF508, 0)</f>
        <v/>
      </c>
      <c r="W513">
        <f>IF(AND('Raw Data'!D508&lt;4, 'Raw Data'!E508&lt;4, 'Raw Data'!A508&gt;0), 'Raw Data'!AI508, 0)</f>
        <v/>
      </c>
      <c r="X513">
        <f>IF(AND('Raw Data'!D508&lt;5, 'Raw Data'!E508&lt;5, 'Raw Data'!A508&gt;0), 'Raw Data'!AL508, 0)</f>
        <v/>
      </c>
      <c r="Y513">
        <f>IF(AND('Raw Data'!D508&lt;6, 'Raw Data'!E508&lt;6, 'Raw Data'!A508&gt;0), 'Raw Data'!AO508, 0)</f>
        <v/>
      </c>
      <c r="Z513">
        <f>IF(ISBLANK('Raw Data'!D508), 0, IF('Raw Data'!D508-'Raw Data'!E508&gt;1, 'Raw Data'!AW508, 0))</f>
        <v/>
      </c>
      <c r="AA513">
        <f>IF(ISBLANK('Raw Data'!A508), 0, IF(ABS('Raw Data'!D508-'Raw Data'!E508)&lt;2, 'Raw Data'!AX508, 0))</f>
        <v/>
      </c>
      <c r="AB513">
        <f>IF(ISBLANK('Raw Data'!D508), 0, IF('Raw Data'!E508-'Raw Data'!D508&gt;1, 'Raw Data'!AY508, 0))</f>
        <v/>
      </c>
      <c r="AC513">
        <f>IF(ISBLANK('Raw Data'!D508), 0, IF('Raw Data'!D508-'Raw Data'!E508&gt;2, 'Raw Data'!AZ508, 0))</f>
        <v/>
      </c>
      <c r="AD513">
        <f>IF(ISBLANK('Raw Data'!A508), 0, IF(ABS('Raw Data'!D508-'Raw Data'!E508)&lt;3, 'Raw Data'!BA508, 0))</f>
        <v/>
      </c>
      <c r="AE513">
        <f>IF(ISBLANK('Raw Data'!D508), 0, IF('Raw Data'!E508-'Raw Data'!D508&gt;2, 'Raw Data'!BB508, 0))</f>
        <v/>
      </c>
      <c r="AF513">
        <f>IF(ISBLANK('Raw Data'!D508), 0, IF('Raw Data'!D508-'Raw Data'!E508&gt;3, 'Raw Data'!BC508, 0))</f>
        <v/>
      </c>
      <c r="AG513">
        <f>IF(ISBLANK('Raw Data'!A508), 0, IF(ABS('Raw Data'!D508-'Raw Data'!E508)&lt;4, 'Raw Data'!BD508, 0))</f>
        <v/>
      </c>
      <c r="AH513">
        <f>IF(ISBLANK('Raw Data'!D508), 0, IF('Raw Data'!E508-'Raw Data'!D508&gt;3, 'Raw Data'!BE508, 0))</f>
        <v/>
      </c>
      <c r="AI513">
        <f>IF(SUM('Raw Data'!D508:E508)&gt;'Raw Data'!F508, 'Raw Data'!G508, 0)</f>
        <v/>
      </c>
      <c r="AJ513">
        <f>IF(ISBLANK('Raw Data'!D508), 0, IF(SUM('Raw Data'!D508:E508)&lt;'Raw Data'!F508, 'Raw Data'!H508, 0))</f>
        <v/>
      </c>
      <c r="AK513">
        <f>IF(ISBLANK('Raw Data'!A508), 0, IF(AND('Raw Data'!D508&lt;3, 'Raw Data'!E508&lt;3, 'Raw Data'!F508&lt;BB$2), 'Raw Data'!AF508, 0))</f>
        <v/>
      </c>
      <c r="AL513">
        <f>IF(ISBLANK('Raw Data'!A508), 0, IF(AND('Raw Data'!D508&lt;4, 'Raw Data'!E508&lt;4, 'Raw Data'!F508&lt;BB$2), 'Raw Data'!AI508, 0))</f>
        <v/>
      </c>
      <c r="AM513">
        <f>IF(ISBLANK('Raw Data'!A508), 0, IF(AND('Raw Data'!D508&lt;5, 'Raw Data'!E508&lt;5, 'Raw Data'!F508&lt;BB$2), 'Raw Data'!AL508, 0))</f>
        <v/>
      </c>
      <c r="AN513">
        <f>IF(ISBLANK('Raw Data'!A508), 0, IF(AND('Raw Data'!D508&lt;6, 'Raw Data'!E508&lt;6, 'Raw Data'!F508&lt;BB$2), 'Raw Data'!AO508, 0))</f>
        <v/>
      </c>
      <c r="AO513">
        <f>IF(ISBLANK('Raw Data'!A508), 0, IF(AND('Raw Data'!I508&lt;Analysis!$BC$2, 'Raw Data'!D508-'Raw Data'!E508&gt;1), 'Raw Data'!AW508, IF(AND('Raw Data'!J508&lt;Analysis!$BC$2, 'Raw Data'!E508-'Raw Data'!D508&gt;1), 'Raw Data'!AY508, 0)))</f>
        <v/>
      </c>
      <c r="AP513">
        <f>IF(ISBLANK('Raw Data'!A508), 0, IF(AND('Raw Data'!I508&lt;Analysis!$BC$2, 'Raw Data'!D508-'Raw Data'!E508&gt;2), 'Raw Data'!AZ508, IF(AND('Raw Data'!J508&lt;Analysis!$BC$2, 'Raw Data'!E508-'Raw Data'!D508&gt;2), 'Raw Data'!BB508, 0)))</f>
        <v/>
      </c>
      <c r="AQ513">
        <f>IF(ISBLANK('Raw Data'!A508), 0, IF(AND('Raw Data'!I508&lt;Analysis!$BC$2, 'Raw Data'!D508-'Raw Data'!E508&gt;3), 'Raw Data'!BC508, IF(AND('Raw Data'!J508&lt;Analysis!$BC$2, 'Raw Data'!E508-'Raw Data'!D508&gt;3), 'Raw Data'!BE508, 0)))</f>
        <v/>
      </c>
      <c r="AR513">
        <f>IF('Hidden Analysiss'!D509=1,IF(ABS('Raw Data'!E508-'Raw Data'!D508)&lt;2,'Raw Data'!AX508,0), 0)</f>
        <v/>
      </c>
      <c r="AS513">
        <f>IF('Hidden Analysiss'!D509=1,IF(ABS('Raw Data'!E508-'Raw Data'!D508)&lt;3,'Raw Data'!BA508,0), 0)</f>
        <v/>
      </c>
      <c r="AT513">
        <f>IF('Hidden Analysiss'!D509=1,IF(ABS('Raw Data'!E508-'Raw Data'!D508)&lt;4,'Raw Data'!BD508,0), 0)</f>
        <v/>
      </c>
      <c r="AU513">
        <f>IF(AND('Hidden Analysiss'!E509=1, ABS('Raw Data'!E508-'Raw Data'!D508)&lt;2), 'Raw Data'!AX508, 0)</f>
        <v/>
      </c>
      <c r="AV513">
        <f>IF(AND('Hidden Analysiss'!E509=1, ABS('Raw Data'!E508-'Raw Data'!D508)&lt;3), 'Raw Data'!BA508, 0)</f>
        <v/>
      </c>
      <c r="AW513">
        <f>IF(AND('Hidden Analysiss'!E509=1, ABS('Raw Data'!E508-'Raw Data'!D508)&lt;3), 'Raw Data'!BD508, 0)</f>
        <v/>
      </c>
    </row>
    <row r="514">
      <c r="A514" s="1">
        <f>'Raw Data'!A509</f>
        <v/>
      </c>
      <c r="B514">
        <f>IF('Raw Data'!E509&gt;'Raw Data'!D509, 'Raw Data'!J509, 0)</f>
        <v/>
      </c>
      <c r="C514">
        <f>IF('Raw Data'!D509&gt;'Raw Data'!E509, 'Raw Data'!I509, 0)</f>
        <v/>
      </c>
      <c r="D514">
        <f>SUM(G514:H514)</f>
        <v/>
      </c>
      <c r="E514">
        <f>IF(AND('Raw Data'!J509&lt;'Raw Data'!I509,'Raw Data'!E509&gt;'Raw Data'!D509,'Raw Data'!E509-'Raw Data'!D509&gt;3),'Raw Data'!N509,IF(AND('Raw Data'!I509&lt;'Raw Data'!J509,'Raw Data'!D509&gt;'Raw Data'!E509,'Raw Data'!D509-'Raw Data'!E509&gt;3),'Raw Data'!M509,0))</f>
        <v/>
      </c>
      <c r="F514">
        <f>IF(AND('Raw Data'!J509&lt;'Raw Data'!I509,'Raw Data'!E509&gt;'Raw Data'!D509,'Raw Data'!E509-'Raw Data'!D509&lt;4),'Raw Data'!L509,IF(AND('Raw Data'!I509&lt;'Raw Data'!J509,'Raw Data'!D509&gt;'Raw Data'!E509,'Raw Data'!D509-'Raw Data'!E509&lt;4),'Raw Data'!K509,0))</f>
        <v/>
      </c>
      <c r="G514">
        <f>IF(AND('Raw Data'!J509&lt;'Raw Data'!I509, 'Raw Data'!E509&gt;'Raw Data'!D509), 'Raw Data'!J509, 0)</f>
        <v/>
      </c>
      <c r="H514">
        <f>IF(AND('Raw Data'!J509&gt;'Raw Data'!I509, 'Raw Data'!E509&lt;'Raw Data'!D509), 'Raw Data'!I509, 0)</f>
        <v/>
      </c>
      <c r="I514">
        <f>SUM(J514:K514)</f>
        <v/>
      </c>
      <c r="J514">
        <f>IF(AND('Raw Data'!J509&gt;'Raw Data'!I509, 'Raw Data'!E509&gt;'Raw Data'!D509), 'Raw Data'!J509, 0)</f>
        <v/>
      </c>
      <c r="K514">
        <f>IF(AND('Raw Data'!I509&gt;'Raw Data'!J509, 'Raw Data'!D509&gt;'Raw Data'!E509), 'Raw Data'!I509, 0)</f>
        <v/>
      </c>
      <c r="L514">
        <f>IF('Raw Data'!E509-'Raw Data'!D509&gt;3, 'Raw Data'!N509, 0)</f>
        <v/>
      </c>
      <c r="M514">
        <f>IF('Raw Data'!D509-'Raw Data'!E509&gt;3, 'Raw Data'!M509, 0)</f>
        <v/>
      </c>
      <c r="N514">
        <f>IF(ISBLANK('Raw Data'!D509),0,IF(AND('Raw Data'!E509&gt;'Raw Data'!D509,'Raw Data'!E509-'Raw Data'!D509&gt;0,'Raw Data'!E509-'Raw Data'!D509&lt;4),'Raw Data'!L509, 0))</f>
        <v/>
      </c>
      <c r="O514">
        <f>IF(ISBLANK('Raw Data'!D509),0,IF(AND('Raw Data'!E509&gt;'Raw Data'!D509,'Raw Data'!E509-'Raw Data'!D509&gt;0,'Raw Data'!D509-'Raw Data'!E509&lt;4),'Raw Data'!K509, 0))</f>
        <v/>
      </c>
      <c r="P514">
        <f>IF('Raw Data'!E509-'Raw Data'!D509&gt;3, 'Raw Data'!N509, IF('Raw Data'!D509-'Raw Data'!E509&gt;3, 'Raw Data'!M509, 0))</f>
        <v/>
      </c>
      <c r="Q514">
        <f>IF(ISBLANK('Raw Data'!E509),0,IF(AND('Raw Data'!E509-'Raw Data'!D509&lt;4,'Raw Data'!E509-'Raw Data'!D509&gt;0),'Raw Data'!L509,IF(AND('Raw Data'!D509&gt;'Raw Data'!E509,'Raw Data'!D509-'Raw Data'!E509&gt;0),'Raw Data'!K509,0)))</f>
        <v/>
      </c>
      <c r="R514">
        <f>IF(ISBLANK('Raw Data'!K509),0,IFERROR(IF(MATCH(SMALL('Raw Data'!K509:N509,1),L514:O514,0),SMALL('Raw Data'!K509:N509,1)),0))</f>
        <v/>
      </c>
      <c r="S514">
        <f>IF(ISBLANK('Raw Data'!K509),0,IFERROR(IF(MATCH(SMALL('Raw Data'!K509:N509,2),L514:O514,0),SMALL('Raw Data'!K509:N509,2)),0))</f>
        <v/>
      </c>
      <c r="T514">
        <f>IF(ISBLANK('Raw Data'!K509),0,IFERROR(IF(MATCH(SMALL('Raw Data'!K509:N509,3),L514:O514,0),SMALL('Raw Data'!K509:N509,3)),0))</f>
        <v/>
      </c>
      <c r="U514">
        <f>IF(ISBLANK('Raw Data'!K509),0,IFERROR(IF(MATCH(SMALL('Raw Data'!K509:N509,4),L514:O514,0),SMALL('Raw Data'!K509:N509,4)),0))</f>
        <v/>
      </c>
      <c r="V514">
        <f>IF(AND('Raw Data'!D509&lt;3, 'Raw Data'!E509&lt;3, 'Raw Data'!A509&gt;0), 'Raw Data'!AF509, 0)</f>
        <v/>
      </c>
      <c r="W514">
        <f>IF(AND('Raw Data'!D509&lt;4, 'Raw Data'!E509&lt;4, 'Raw Data'!A509&gt;0), 'Raw Data'!AI509, 0)</f>
        <v/>
      </c>
      <c r="X514">
        <f>IF(AND('Raw Data'!D509&lt;5, 'Raw Data'!E509&lt;5, 'Raw Data'!A509&gt;0), 'Raw Data'!AL509, 0)</f>
        <v/>
      </c>
      <c r="Y514">
        <f>IF(AND('Raw Data'!D509&lt;6, 'Raw Data'!E509&lt;6, 'Raw Data'!A509&gt;0), 'Raw Data'!AO509, 0)</f>
        <v/>
      </c>
      <c r="Z514">
        <f>IF(ISBLANK('Raw Data'!D509), 0, IF('Raw Data'!D509-'Raw Data'!E509&gt;1, 'Raw Data'!AW509, 0))</f>
        <v/>
      </c>
      <c r="AA514">
        <f>IF(ISBLANK('Raw Data'!A509), 0, IF(ABS('Raw Data'!D509-'Raw Data'!E509)&lt;2, 'Raw Data'!AX509, 0))</f>
        <v/>
      </c>
      <c r="AB514">
        <f>IF(ISBLANK('Raw Data'!D509), 0, IF('Raw Data'!E509-'Raw Data'!D509&gt;1, 'Raw Data'!AY509, 0))</f>
        <v/>
      </c>
      <c r="AC514">
        <f>IF(ISBLANK('Raw Data'!D509), 0, IF('Raw Data'!D509-'Raw Data'!E509&gt;2, 'Raw Data'!AZ509, 0))</f>
        <v/>
      </c>
      <c r="AD514">
        <f>IF(ISBLANK('Raw Data'!A509), 0, IF(ABS('Raw Data'!D509-'Raw Data'!E509)&lt;3, 'Raw Data'!BA509, 0))</f>
        <v/>
      </c>
      <c r="AE514">
        <f>IF(ISBLANK('Raw Data'!D509), 0, IF('Raw Data'!E509-'Raw Data'!D509&gt;2, 'Raw Data'!BB509, 0))</f>
        <v/>
      </c>
      <c r="AF514">
        <f>IF(ISBLANK('Raw Data'!D509), 0, IF('Raw Data'!D509-'Raw Data'!E509&gt;3, 'Raw Data'!BC509, 0))</f>
        <v/>
      </c>
      <c r="AG514">
        <f>IF(ISBLANK('Raw Data'!A509), 0, IF(ABS('Raw Data'!D509-'Raw Data'!E509)&lt;4, 'Raw Data'!BD509, 0))</f>
        <v/>
      </c>
      <c r="AH514">
        <f>IF(ISBLANK('Raw Data'!D509), 0, IF('Raw Data'!E509-'Raw Data'!D509&gt;3, 'Raw Data'!BE509, 0))</f>
        <v/>
      </c>
      <c r="AI514">
        <f>IF(SUM('Raw Data'!D509:E509)&gt;'Raw Data'!F509, 'Raw Data'!G509, 0)</f>
        <v/>
      </c>
      <c r="AJ514">
        <f>IF(ISBLANK('Raw Data'!D509), 0, IF(SUM('Raw Data'!D509:E509)&lt;'Raw Data'!F509, 'Raw Data'!H509, 0))</f>
        <v/>
      </c>
      <c r="AK514">
        <f>IF(ISBLANK('Raw Data'!A509), 0, IF(AND('Raw Data'!D509&lt;3, 'Raw Data'!E509&lt;3, 'Raw Data'!F509&lt;BB$2), 'Raw Data'!AF509, 0))</f>
        <v/>
      </c>
      <c r="AL514">
        <f>IF(ISBLANK('Raw Data'!A509), 0, IF(AND('Raw Data'!D509&lt;4, 'Raw Data'!E509&lt;4, 'Raw Data'!F509&lt;BB$2), 'Raw Data'!AI509, 0))</f>
        <v/>
      </c>
      <c r="AM514">
        <f>IF(ISBLANK('Raw Data'!A509), 0, IF(AND('Raw Data'!D509&lt;5, 'Raw Data'!E509&lt;5, 'Raw Data'!F509&lt;BB$2), 'Raw Data'!AL509, 0))</f>
        <v/>
      </c>
      <c r="AN514">
        <f>IF(ISBLANK('Raw Data'!A509), 0, IF(AND('Raw Data'!D509&lt;6, 'Raw Data'!E509&lt;6, 'Raw Data'!F509&lt;BB$2), 'Raw Data'!AO509, 0))</f>
        <v/>
      </c>
      <c r="AO514">
        <f>IF(ISBLANK('Raw Data'!A509), 0, IF(AND('Raw Data'!I509&lt;Analysis!$BC$2, 'Raw Data'!D509-'Raw Data'!E509&gt;1), 'Raw Data'!AW509, IF(AND('Raw Data'!J509&lt;Analysis!$BC$2, 'Raw Data'!E509-'Raw Data'!D509&gt;1), 'Raw Data'!AY509, 0)))</f>
        <v/>
      </c>
      <c r="AP514">
        <f>IF(ISBLANK('Raw Data'!A509), 0, IF(AND('Raw Data'!I509&lt;Analysis!$BC$2, 'Raw Data'!D509-'Raw Data'!E509&gt;2), 'Raw Data'!AZ509, IF(AND('Raw Data'!J509&lt;Analysis!$BC$2, 'Raw Data'!E509-'Raw Data'!D509&gt;2), 'Raw Data'!BB509, 0)))</f>
        <v/>
      </c>
      <c r="AQ514">
        <f>IF(ISBLANK('Raw Data'!A509), 0, IF(AND('Raw Data'!I509&lt;Analysis!$BC$2, 'Raw Data'!D509-'Raw Data'!E509&gt;3), 'Raw Data'!BC509, IF(AND('Raw Data'!J509&lt;Analysis!$BC$2, 'Raw Data'!E509-'Raw Data'!D509&gt;3), 'Raw Data'!BE509, 0)))</f>
        <v/>
      </c>
      <c r="AR514">
        <f>IF('Hidden Analysiss'!D510=1,IF(ABS('Raw Data'!E509-'Raw Data'!D509)&lt;2,'Raw Data'!AX509,0), 0)</f>
        <v/>
      </c>
      <c r="AS514">
        <f>IF('Hidden Analysiss'!D510=1,IF(ABS('Raw Data'!E509-'Raw Data'!D509)&lt;3,'Raw Data'!BA509,0), 0)</f>
        <v/>
      </c>
      <c r="AT514">
        <f>IF('Hidden Analysiss'!D510=1,IF(ABS('Raw Data'!E509-'Raw Data'!D509)&lt;4,'Raw Data'!BD509,0), 0)</f>
        <v/>
      </c>
      <c r="AU514">
        <f>IF(AND('Hidden Analysiss'!E510=1, ABS('Raw Data'!E509-'Raw Data'!D509)&lt;2), 'Raw Data'!AX509, 0)</f>
        <v/>
      </c>
      <c r="AV514">
        <f>IF(AND('Hidden Analysiss'!E510=1, ABS('Raw Data'!E509-'Raw Data'!D509)&lt;3), 'Raw Data'!BA509, 0)</f>
        <v/>
      </c>
      <c r="AW514">
        <f>IF(AND('Hidden Analysiss'!E510=1, ABS('Raw Data'!E509-'Raw Data'!D509)&lt;3), 'Raw Data'!BD509, 0)</f>
        <v/>
      </c>
    </row>
    <row r="515">
      <c r="A515" s="1">
        <f>'Raw Data'!A510</f>
        <v/>
      </c>
      <c r="B515">
        <f>IF('Raw Data'!E510&gt;'Raw Data'!D510, 'Raw Data'!J510, 0)</f>
        <v/>
      </c>
      <c r="C515">
        <f>IF('Raw Data'!D510&gt;'Raw Data'!E510, 'Raw Data'!I510, 0)</f>
        <v/>
      </c>
      <c r="D515">
        <f>SUM(G515:H515)</f>
        <v/>
      </c>
      <c r="E515">
        <f>IF(AND('Raw Data'!J510&lt;'Raw Data'!I510,'Raw Data'!E510&gt;'Raw Data'!D510,'Raw Data'!E510-'Raw Data'!D510&gt;3),'Raw Data'!N510,IF(AND('Raw Data'!I510&lt;'Raw Data'!J510,'Raw Data'!D510&gt;'Raw Data'!E510,'Raw Data'!D510-'Raw Data'!E510&gt;3),'Raw Data'!M510,0))</f>
        <v/>
      </c>
      <c r="F515">
        <f>IF(AND('Raw Data'!J510&lt;'Raw Data'!I510,'Raw Data'!E510&gt;'Raw Data'!D510,'Raw Data'!E510-'Raw Data'!D510&lt;4),'Raw Data'!L510,IF(AND('Raw Data'!I510&lt;'Raw Data'!J510,'Raw Data'!D510&gt;'Raw Data'!E510,'Raw Data'!D510-'Raw Data'!E510&lt;4),'Raw Data'!K510,0))</f>
        <v/>
      </c>
      <c r="G515">
        <f>IF(AND('Raw Data'!J510&lt;'Raw Data'!I510, 'Raw Data'!E510&gt;'Raw Data'!D510), 'Raw Data'!J510, 0)</f>
        <v/>
      </c>
      <c r="H515">
        <f>IF(AND('Raw Data'!J510&gt;'Raw Data'!I510, 'Raw Data'!E510&lt;'Raw Data'!D510), 'Raw Data'!I510, 0)</f>
        <v/>
      </c>
      <c r="I515">
        <f>SUM(J515:K515)</f>
        <v/>
      </c>
      <c r="J515">
        <f>IF(AND('Raw Data'!J510&gt;'Raw Data'!I510, 'Raw Data'!E510&gt;'Raw Data'!D510), 'Raw Data'!J510, 0)</f>
        <v/>
      </c>
      <c r="K515">
        <f>IF(AND('Raw Data'!I510&gt;'Raw Data'!J510, 'Raw Data'!D510&gt;'Raw Data'!E510), 'Raw Data'!I510, 0)</f>
        <v/>
      </c>
      <c r="L515">
        <f>IF('Raw Data'!E510-'Raw Data'!D510&gt;3, 'Raw Data'!N510, 0)</f>
        <v/>
      </c>
      <c r="M515">
        <f>IF('Raw Data'!D510-'Raw Data'!E510&gt;3, 'Raw Data'!M510, 0)</f>
        <v/>
      </c>
      <c r="N515">
        <f>IF(ISBLANK('Raw Data'!D510),0,IF(AND('Raw Data'!E510&gt;'Raw Data'!D510,'Raw Data'!E510-'Raw Data'!D510&gt;0,'Raw Data'!E510-'Raw Data'!D510&lt;4),'Raw Data'!L510, 0))</f>
        <v/>
      </c>
      <c r="O515">
        <f>IF(ISBLANK('Raw Data'!D510),0,IF(AND('Raw Data'!E510&gt;'Raw Data'!D510,'Raw Data'!E510-'Raw Data'!D510&gt;0,'Raw Data'!D510-'Raw Data'!E510&lt;4),'Raw Data'!K510, 0))</f>
        <v/>
      </c>
      <c r="P515">
        <f>IF('Raw Data'!E510-'Raw Data'!D510&gt;3, 'Raw Data'!N510, IF('Raw Data'!D510-'Raw Data'!E510&gt;3, 'Raw Data'!M510, 0))</f>
        <v/>
      </c>
      <c r="Q515">
        <f>IF(ISBLANK('Raw Data'!E510),0,IF(AND('Raw Data'!E510-'Raw Data'!D510&lt;4,'Raw Data'!E510-'Raw Data'!D510&gt;0),'Raw Data'!L510,IF(AND('Raw Data'!D510&gt;'Raw Data'!E510,'Raw Data'!D510-'Raw Data'!E510&gt;0),'Raw Data'!K510,0)))</f>
        <v/>
      </c>
      <c r="R515">
        <f>IF(ISBLANK('Raw Data'!K510),0,IFERROR(IF(MATCH(SMALL('Raw Data'!K510:N510,1),L515:O515,0),SMALL('Raw Data'!K510:N510,1)),0))</f>
        <v/>
      </c>
      <c r="S515">
        <f>IF(ISBLANK('Raw Data'!K510),0,IFERROR(IF(MATCH(SMALL('Raw Data'!K510:N510,2),L515:O515,0),SMALL('Raw Data'!K510:N510,2)),0))</f>
        <v/>
      </c>
      <c r="T515">
        <f>IF(ISBLANK('Raw Data'!K510),0,IFERROR(IF(MATCH(SMALL('Raw Data'!K510:N510,3),L515:O515,0),SMALL('Raw Data'!K510:N510,3)),0))</f>
        <v/>
      </c>
      <c r="U515">
        <f>IF(ISBLANK('Raw Data'!K510),0,IFERROR(IF(MATCH(SMALL('Raw Data'!K510:N510,4),L515:O515,0),SMALL('Raw Data'!K510:N510,4)),0))</f>
        <v/>
      </c>
      <c r="V515">
        <f>IF(AND('Raw Data'!D510&lt;3, 'Raw Data'!E510&lt;3, 'Raw Data'!A510&gt;0), 'Raw Data'!AF510, 0)</f>
        <v/>
      </c>
      <c r="W515">
        <f>IF(AND('Raw Data'!D510&lt;4, 'Raw Data'!E510&lt;4, 'Raw Data'!A510&gt;0), 'Raw Data'!AI510, 0)</f>
        <v/>
      </c>
      <c r="X515">
        <f>IF(AND('Raw Data'!D510&lt;5, 'Raw Data'!E510&lt;5, 'Raw Data'!A510&gt;0), 'Raw Data'!AL510, 0)</f>
        <v/>
      </c>
      <c r="Y515">
        <f>IF(AND('Raw Data'!D510&lt;6, 'Raw Data'!E510&lt;6, 'Raw Data'!A510&gt;0), 'Raw Data'!AO510, 0)</f>
        <v/>
      </c>
      <c r="Z515">
        <f>IF(ISBLANK('Raw Data'!D510), 0, IF('Raw Data'!D510-'Raw Data'!E510&gt;1, 'Raw Data'!AW510, 0))</f>
        <v/>
      </c>
      <c r="AA515">
        <f>IF(ISBLANK('Raw Data'!A510), 0, IF(ABS('Raw Data'!D510-'Raw Data'!E510)&lt;2, 'Raw Data'!AX510, 0))</f>
        <v/>
      </c>
      <c r="AB515">
        <f>IF(ISBLANK('Raw Data'!D510), 0, IF('Raw Data'!E510-'Raw Data'!D510&gt;1, 'Raw Data'!AY510, 0))</f>
        <v/>
      </c>
      <c r="AC515">
        <f>IF(ISBLANK('Raw Data'!D510), 0, IF('Raw Data'!D510-'Raw Data'!E510&gt;2, 'Raw Data'!AZ510, 0))</f>
        <v/>
      </c>
      <c r="AD515">
        <f>IF(ISBLANK('Raw Data'!A510), 0, IF(ABS('Raw Data'!D510-'Raw Data'!E510)&lt;3, 'Raw Data'!BA510, 0))</f>
        <v/>
      </c>
      <c r="AE515">
        <f>IF(ISBLANK('Raw Data'!D510), 0, IF('Raw Data'!E510-'Raw Data'!D510&gt;2, 'Raw Data'!BB510, 0))</f>
        <v/>
      </c>
      <c r="AF515">
        <f>IF(ISBLANK('Raw Data'!D510), 0, IF('Raw Data'!D510-'Raw Data'!E510&gt;3, 'Raw Data'!BC510, 0))</f>
        <v/>
      </c>
      <c r="AG515">
        <f>IF(ISBLANK('Raw Data'!A510), 0, IF(ABS('Raw Data'!D510-'Raw Data'!E510)&lt;4, 'Raw Data'!BD510, 0))</f>
        <v/>
      </c>
      <c r="AH515">
        <f>IF(ISBLANK('Raw Data'!D510), 0, IF('Raw Data'!E510-'Raw Data'!D510&gt;3, 'Raw Data'!BE510, 0))</f>
        <v/>
      </c>
      <c r="AI515">
        <f>IF(SUM('Raw Data'!D510:E510)&gt;'Raw Data'!F510, 'Raw Data'!G510, 0)</f>
        <v/>
      </c>
      <c r="AJ515">
        <f>IF(ISBLANK('Raw Data'!D510), 0, IF(SUM('Raw Data'!D510:E510)&lt;'Raw Data'!F510, 'Raw Data'!H510, 0))</f>
        <v/>
      </c>
      <c r="AK515">
        <f>IF(ISBLANK('Raw Data'!A510), 0, IF(AND('Raw Data'!D510&lt;3, 'Raw Data'!E510&lt;3, 'Raw Data'!F510&lt;BB$2), 'Raw Data'!AF510, 0))</f>
        <v/>
      </c>
      <c r="AL515">
        <f>IF(ISBLANK('Raw Data'!A510), 0, IF(AND('Raw Data'!D510&lt;4, 'Raw Data'!E510&lt;4, 'Raw Data'!F510&lt;BB$2), 'Raw Data'!AI510, 0))</f>
        <v/>
      </c>
      <c r="AM515">
        <f>IF(ISBLANK('Raw Data'!A510), 0, IF(AND('Raw Data'!D510&lt;5, 'Raw Data'!E510&lt;5, 'Raw Data'!F510&lt;BB$2), 'Raw Data'!AL510, 0))</f>
        <v/>
      </c>
      <c r="AN515">
        <f>IF(ISBLANK('Raw Data'!A510), 0, IF(AND('Raw Data'!D510&lt;6, 'Raw Data'!E510&lt;6, 'Raw Data'!F510&lt;BB$2), 'Raw Data'!AO510, 0))</f>
        <v/>
      </c>
      <c r="AO515">
        <f>IF(ISBLANK('Raw Data'!A510), 0, IF(AND('Raw Data'!I510&lt;Analysis!$BC$2, 'Raw Data'!D510-'Raw Data'!E510&gt;1), 'Raw Data'!AW510, IF(AND('Raw Data'!J510&lt;Analysis!$BC$2, 'Raw Data'!E510-'Raw Data'!D510&gt;1), 'Raw Data'!AY510, 0)))</f>
        <v/>
      </c>
      <c r="AP515">
        <f>IF(ISBLANK('Raw Data'!A510), 0, IF(AND('Raw Data'!I510&lt;Analysis!$BC$2, 'Raw Data'!D510-'Raw Data'!E510&gt;2), 'Raw Data'!AZ510, IF(AND('Raw Data'!J510&lt;Analysis!$BC$2, 'Raw Data'!E510-'Raw Data'!D510&gt;2), 'Raw Data'!BB510, 0)))</f>
        <v/>
      </c>
      <c r="AQ515">
        <f>IF(ISBLANK('Raw Data'!A510), 0, IF(AND('Raw Data'!I510&lt;Analysis!$BC$2, 'Raw Data'!D510-'Raw Data'!E510&gt;3), 'Raw Data'!BC510, IF(AND('Raw Data'!J510&lt;Analysis!$BC$2, 'Raw Data'!E510-'Raw Data'!D510&gt;3), 'Raw Data'!BE510, 0)))</f>
        <v/>
      </c>
      <c r="AR515">
        <f>IF('Hidden Analysiss'!D511=1,IF(ABS('Raw Data'!E510-'Raw Data'!D510)&lt;2,'Raw Data'!AX510,0), 0)</f>
        <v/>
      </c>
      <c r="AS515">
        <f>IF('Hidden Analysiss'!D511=1,IF(ABS('Raw Data'!E510-'Raw Data'!D510)&lt;3,'Raw Data'!BA510,0), 0)</f>
        <v/>
      </c>
      <c r="AT515">
        <f>IF('Hidden Analysiss'!D511=1,IF(ABS('Raw Data'!E510-'Raw Data'!D510)&lt;4,'Raw Data'!BD510,0), 0)</f>
        <v/>
      </c>
      <c r="AU515">
        <f>IF(AND('Hidden Analysiss'!E511=1, ABS('Raw Data'!E510-'Raw Data'!D510)&lt;2), 'Raw Data'!AX510, 0)</f>
        <v/>
      </c>
      <c r="AV515">
        <f>IF(AND('Hidden Analysiss'!E511=1, ABS('Raw Data'!E510-'Raw Data'!D510)&lt;3), 'Raw Data'!BA510, 0)</f>
        <v/>
      </c>
      <c r="AW515">
        <f>IF(AND('Hidden Analysiss'!E511=1, ABS('Raw Data'!E510-'Raw Data'!D510)&lt;3), 'Raw Data'!BD510, 0)</f>
        <v/>
      </c>
    </row>
    <row r="516">
      <c r="A516" s="1">
        <f>'Raw Data'!A511</f>
        <v/>
      </c>
      <c r="B516">
        <f>IF('Raw Data'!E511&gt;'Raw Data'!D511, 'Raw Data'!J511, 0)</f>
        <v/>
      </c>
      <c r="C516">
        <f>IF('Raw Data'!D511&gt;'Raw Data'!E511, 'Raw Data'!I511, 0)</f>
        <v/>
      </c>
      <c r="D516">
        <f>SUM(G516:H516)</f>
        <v/>
      </c>
      <c r="E516">
        <f>IF(AND('Raw Data'!J511&lt;'Raw Data'!I511,'Raw Data'!E511&gt;'Raw Data'!D511,'Raw Data'!E511-'Raw Data'!D511&gt;3),'Raw Data'!N511,IF(AND('Raw Data'!I511&lt;'Raw Data'!J511,'Raw Data'!D511&gt;'Raw Data'!E511,'Raw Data'!D511-'Raw Data'!E511&gt;3),'Raw Data'!M511,0))</f>
        <v/>
      </c>
      <c r="F516">
        <f>IF(AND('Raw Data'!J511&lt;'Raw Data'!I511,'Raw Data'!E511&gt;'Raw Data'!D511,'Raw Data'!E511-'Raw Data'!D511&lt;4),'Raw Data'!L511,IF(AND('Raw Data'!I511&lt;'Raw Data'!J511,'Raw Data'!D511&gt;'Raw Data'!E511,'Raw Data'!D511-'Raw Data'!E511&lt;4),'Raw Data'!K511,0))</f>
        <v/>
      </c>
      <c r="G516">
        <f>IF(AND('Raw Data'!J511&lt;'Raw Data'!I511, 'Raw Data'!E511&gt;'Raw Data'!D511), 'Raw Data'!J511, 0)</f>
        <v/>
      </c>
      <c r="H516">
        <f>IF(AND('Raw Data'!J511&gt;'Raw Data'!I511, 'Raw Data'!E511&lt;'Raw Data'!D511), 'Raw Data'!I511, 0)</f>
        <v/>
      </c>
      <c r="I516">
        <f>SUM(J516:K516)</f>
        <v/>
      </c>
      <c r="J516">
        <f>IF(AND('Raw Data'!J511&gt;'Raw Data'!I511, 'Raw Data'!E511&gt;'Raw Data'!D511), 'Raw Data'!J511, 0)</f>
        <v/>
      </c>
      <c r="K516">
        <f>IF(AND('Raw Data'!I511&gt;'Raw Data'!J511, 'Raw Data'!D511&gt;'Raw Data'!E511), 'Raw Data'!I511, 0)</f>
        <v/>
      </c>
      <c r="L516">
        <f>IF('Raw Data'!E511-'Raw Data'!D511&gt;3, 'Raw Data'!N511, 0)</f>
        <v/>
      </c>
      <c r="M516">
        <f>IF('Raw Data'!D511-'Raw Data'!E511&gt;3, 'Raw Data'!M511, 0)</f>
        <v/>
      </c>
      <c r="N516">
        <f>IF(ISBLANK('Raw Data'!D511),0,IF(AND('Raw Data'!E511&gt;'Raw Data'!D511,'Raw Data'!E511-'Raw Data'!D511&gt;0,'Raw Data'!E511-'Raw Data'!D511&lt;4),'Raw Data'!L511, 0))</f>
        <v/>
      </c>
      <c r="O516">
        <f>IF(ISBLANK('Raw Data'!D511),0,IF(AND('Raw Data'!E511&gt;'Raw Data'!D511,'Raw Data'!E511-'Raw Data'!D511&gt;0,'Raw Data'!D511-'Raw Data'!E511&lt;4),'Raw Data'!K511, 0))</f>
        <v/>
      </c>
      <c r="P516">
        <f>IF('Raw Data'!E511-'Raw Data'!D511&gt;3, 'Raw Data'!N511, IF('Raw Data'!D511-'Raw Data'!E511&gt;3, 'Raw Data'!M511, 0))</f>
        <v/>
      </c>
      <c r="Q516">
        <f>IF(ISBLANK('Raw Data'!E511),0,IF(AND('Raw Data'!E511-'Raw Data'!D511&lt;4,'Raw Data'!E511-'Raw Data'!D511&gt;0),'Raw Data'!L511,IF(AND('Raw Data'!D511&gt;'Raw Data'!E511,'Raw Data'!D511-'Raw Data'!E511&gt;0),'Raw Data'!K511,0)))</f>
        <v/>
      </c>
      <c r="R516">
        <f>IF(ISBLANK('Raw Data'!K511),0,IFERROR(IF(MATCH(SMALL('Raw Data'!K511:N511,1),L516:O516,0),SMALL('Raw Data'!K511:N511,1)),0))</f>
        <v/>
      </c>
      <c r="S516">
        <f>IF(ISBLANK('Raw Data'!K511),0,IFERROR(IF(MATCH(SMALL('Raw Data'!K511:N511,2),L516:O516,0),SMALL('Raw Data'!K511:N511,2)),0))</f>
        <v/>
      </c>
      <c r="T516">
        <f>IF(ISBLANK('Raw Data'!K511),0,IFERROR(IF(MATCH(SMALL('Raw Data'!K511:N511,3),L516:O516,0),SMALL('Raw Data'!K511:N511,3)),0))</f>
        <v/>
      </c>
      <c r="U516">
        <f>IF(ISBLANK('Raw Data'!K511),0,IFERROR(IF(MATCH(SMALL('Raw Data'!K511:N511,4),L516:O516,0),SMALL('Raw Data'!K511:N511,4)),0))</f>
        <v/>
      </c>
      <c r="V516">
        <f>IF(AND('Raw Data'!D511&lt;3, 'Raw Data'!E511&lt;3, 'Raw Data'!A511&gt;0), 'Raw Data'!AF511, 0)</f>
        <v/>
      </c>
      <c r="W516">
        <f>IF(AND('Raw Data'!D511&lt;4, 'Raw Data'!E511&lt;4, 'Raw Data'!A511&gt;0), 'Raw Data'!AI511, 0)</f>
        <v/>
      </c>
      <c r="X516">
        <f>IF(AND('Raw Data'!D511&lt;5, 'Raw Data'!E511&lt;5, 'Raw Data'!A511&gt;0), 'Raw Data'!AL511, 0)</f>
        <v/>
      </c>
      <c r="Y516">
        <f>IF(AND('Raw Data'!D511&lt;6, 'Raw Data'!E511&lt;6, 'Raw Data'!A511&gt;0), 'Raw Data'!AO511, 0)</f>
        <v/>
      </c>
      <c r="Z516">
        <f>IF(ISBLANK('Raw Data'!D511), 0, IF('Raw Data'!D511-'Raw Data'!E511&gt;1, 'Raw Data'!AW511, 0))</f>
        <v/>
      </c>
      <c r="AA516">
        <f>IF(ISBLANK('Raw Data'!A511), 0, IF(ABS('Raw Data'!D511-'Raw Data'!E511)&lt;2, 'Raw Data'!AX511, 0))</f>
        <v/>
      </c>
      <c r="AB516">
        <f>IF(ISBLANK('Raw Data'!D511), 0, IF('Raw Data'!E511-'Raw Data'!D511&gt;1, 'Raw Data'!AY511, 0))</f>
        <v/>
      </c>
      <c r="AC516">
        <f>IF(ISBLANK('Raw Data'!D511), 0, IF('Raw Data'!D511-'Raw Data'!E511&gt;2, 'Raw Data'!AZ511, 0))</f>
        <v/>
      </c>
      <c r="AD516">
        <f>IF(ISBLANK('Raw Data'!A511), 0, IF(ABS('Raw Data'!D511-'Raw Data'!E511)&lt;3, 'Raw Data'!BA511, 0))</f>
        <v/>
      </c>
      <c r="AE516">
        <f>IF(ISBLANK('Raw Data'!D511), 0, IF('Raw Data'!E511-'Raw Data'!D511&gt;2, 'Raw Data'!BB511, 0))</f>
        <v/>
      </c>
      <c r="AF516">
        <f>IF(ISBLANK('Raw Data'!D511), 0, IF('Raw Data'!D511-'Raw Data'!E511&gt;3, 'Raw Data'!BC511, 0))</f>
        <v/>
      </c>
      <c r="AG516">
        <f>IF(ISBLANK('Raw Data'!A511), 0, IF(ABS('Raw Data'!D511-'Raw Data'!E511)&lt;4, 'Raw Data'!BD511, 0))</f>
        <v/>
      </c>
      <c r="AH516">
        <f>IF(ISBLANK('Raw Data'!D511), 0, IF('Raw Data'!E511-'Raw Data'!D511&gt;3, 'Raw Data'!BE511, 0))</f>
        <v/>
      </c>
      <c r="AI516">
        <f>IF(SUM('Raw Data'!D511:E511)&gt;'Raw Data'!F511, 'Raw Data'!G511, 0)</f>
        <v/>
      </c>
      <c r="AJ516">
        <f>IF(ISBLANK('Raw Data'!D511), 0, IF(SUM('Raw Data'!D511:E511)&lt;'Raw Data'!F511, 'Raw Data'!H511, 0))</f>
        <v/>
      </c>
      <c r="AK516">
        <f>IF(ISBLANK('Raw Data'!A511), 0, IF(AND('Raw Data'!D511&lt;3, 'Raw Data'!E511&lt;3, 'Raw Data'!F511&lt;BB$2), 'Raw Data'!AF511, 0))</f>
        <v/>
      </c>
      <c r="AL516">
        <f>IF(ISBLANK('Raw Data'!A511), 0, IF(AND('Raw Data'!D511&lt;4, 'Raw Data'!E511&lt;4, 'Raw Data'!F511&lt;BB$2), 'Raw Data'!AI511, 0))</f>
        <v/>
      </c>
      <c r="AM516">
        <f>IF(ISBLANK('Raw Data'!A511), 0, IF(AND('Raw Data'!D511&lt;5, 'Raw Data'!E511&lt;5, 'Raw Data'!F511&lt;BB$2), 'Raw Data'!AL511, 0))</f>
        <v/>
      </c>
      <c r="AN516">
        <f>IF(ISBLANK('Raw Data'!A511), 0, IF(AND('Raw Data'!D511&lt;6, 'Raw Data'!E511&lt;6, 'Raw Data'!F511&lt;BB$2), 'Raw Data'!AO511, 0))</f>
        <v/>
      </c>
      <c r="AO516">
        <f>IF(ISBLANK('Raw Data'!A511), 0, IF(AND('Raw Data'!I511&lt;Analysis!$BC$2, 'Raw Data'!D511-'Raw Data'!E511&gt;1), 'Raw Data'!AW511, IF(AND('Raw Data'!J511&lt;Analysis!$BC$2, 'Raw Data'!E511-'Raw Data'!D511&gt;1), 'Raw Data'!AY511, 0)))</f>
        <v/>
      </c>
      <c r="AP516">
        <f>IF(ISBLANK('Raw Data'!A511), 0, IF(AND('Raw Data'!I511&lt;Analysis!$BC$2, 'Raw Data'!D511-'Raw Data'!E511&gt;2), 'Raw Data'!AZ511, IF(AND('Raw Data'!J511&lt;Analysis!$BC$2, 'Raw Data'!E511-'Raw Data'!D511&gt;2), 'Raw Data'!BB511, 0)))</f>
        <v/>
      </c>
      <c r="AQ516">
        <f>IF(ISBLANK('Raw Data'!A511), 0, IF(AND('Raw Data'!I511&lt;Analysis!$BC$2, 'Raw Data'!D511-'Raw Data'!E511&gt;3), 'Raw Data'!BC511, IF(AND('Raw Data'!J511&lt;Analysis!$BC$2, 'Raw Data'!E511-'Raw Data'!D511&gt;3), 'Raw Data'!BE511, 0)))</f>
        <v/>
      </c>
      <c r="AR516">
        <f>IF('Hidden Analysiss'!D512=1,IF(ABS('Raw Data'!E511-'Raw Data'!D511)&lt;2,'Raw Data'!AX511,0), 0)</f>
        <v/>
      </c>
      <c r="AS516">
        <f>IF('Hidden Analysiss'!D512=1,IF(ABS('Raw Data'!E511-'Raw Data'!D511)&lt;3,'Raw Data'!BA511,0), 0)</f>
        <v/>
      </c>
      <c r="AT516">
        <f>IF('Hidden Analysiss'!D512=1,IF(ABS('Raw Data'!E511-'Raw Data'!D511)&lt;4,'Raw Data'!BD511,0), 0)</f>
        <v/>
      </c>
      <c r="AU516">
        <f>IF(AND('Hidden Analysiss'!E512=1, ABS('Raw Data'!E511-'Raw Data'!D511)&lt;2), 'Raw Data'!AX511, 0)</f>
        <v/>
      </c>
      <c r="AV516">
        <f>IF(AND('Hidden Analysiss'!E512=1, ABS('Raw Data'!E511-'Raw Data'!D511)&lt;3), 'Raw Data'!BA511, 0)</f>
        <v/>
      </c>
      <c r="AW516">
        <f>IF(AND('Hidden Analysiss'!E512=1, ABS('Raw Data'!E511-'Raw Data'!D511)&lt;3), 'Raw Data'!BD511, 0)</f>
        <v/>
      </c>
    </row>
    <row r="517">
      <c r="A517" s="1">
        <f>'Raw Data'!A512</f>
        <v/>
      </c>
      <c r="B517">
        <f>IF('Raw Data'!E512&gt;'Raw Data'!D512, 'Raw Data'!J512, 0)</f>
        <v/>
      </c>
      <c r="C517">
        <f>IF('Raw Data'!D512&gt;'Raw Data'!E512, 'Raw Data'!I512, 0)</f>
        <v/>
      </c>
      <c r="D517">
        <f>SUM(G517:H517)</f>
        <v/>
      </c>
      <c r="E517">
        <f>IF(AND('Raw Data'!J512&lt;'Raw Data'!I512,'Raw Data'!E512&gt;'Raw Data'!D512,'Raw Data'!E512-'Raw Data'!D512&gt;3),'Raw Data'!N512,IF(AND('Raw Data'!I512&lt;'Raw Data'!J512,'Raw Data'!D512&gt;'Raw Data'!E512,'Raw Data'!D512-'Raw Data'!E512&gt;3),'Raw Data'!M512,0))</f>
        <v/>
      </c>
      <c r="F517">
        <f>IF(AND('Raw Data'!J512&lt;'Raw Data'!I512,'Raw Data'!E512&gt;'Raw Data'!D512,'Raw Data'!E512-'Raw Data'!D512&lt;4),'Raw Data'!L512,IF(AND('Raw Data'!I512&lt;'Raw Data'!J512,'Raw Data'!D512&gt;'Raw Data'!E512,'Raw Data'!D512-'Raw Data'!E512&lt;4),'Raw Data'!K512,0))</f>
        <v/>
      </c>
      <c r="G517">
        <f>IF(AND('Raw Data'!J512&lt;'Raw Data'!I512, 'Raw Data'!E512&gt;'Raw Data'!D512), 'Raw Data'!J512, 0)</f>
        <v/>
      </c>
      <c r="H517">
        <f>IF(AND('Raw Data'!J512&gt;'Raw Data'!I512, 'Raw Data'!E512&lt;'Raw Data'!D512), 'Raw Data'!I512, 0)</f>
        <v/>
      </c>
      <c r="I517">
        <f>SUM(J517:K517)</f>
        <v/>
      </c>
      <c r="J517">
        <f>IF(AND('Raw Data'!J512&gt;'Raw Data'!I512, 'Raw Data'!E512&gt;'Raw Data'!D512), 'Raw Data'!J512, 0)</f>
        <v/>
      </c>
      <c r="K517">
        <f>IF(AND('Raw Data'!I512&gt;'Raw Data'!J512, 'Raw Data'!D512&gt;'Raw Data'!E512), 'Raw Data'!I512, 0)</f>
        <v/>
      </c>
      <c r="L517">
        <f>IF('Raw Data'!E512-'Raw Data'!D512&gt;3, 'Raw Data'!N512, 0)</f>
        <v/>
      </c>
      <c r="M517">
        <f>IF('Raw Data'!D512-'Raw Data'!E512&gt;3, 'Raw Data'!M512, 0)</f>
        <v/>
      </c>
      <c r="N517">
        <f>IF(ISBLANK('Raw Data'!D512),0,IF(AND('Raw Data'!E512&gt;'Raw Data'!D512,'Raw Data'!E512-'Raw Data'!D512&gt;0,'Raw Data'!E512-'Raw Data'!D512&lt;4),'Raw Data'!L512, 0))</f>
        <v/>
      </c>
      <c r="O517">
        <f>IF(ISBLANK('Raw Data'!D512),0,IF(AND('Raw Data'!E512&gt;'Raw Data'!D512,'Raw Data'!E512-'Raw Data'!D512&gt;0,'Raw Data'!D512-'Raw Data'!E512&lt;4),'Raw Data'!K512, 0))</f>
        <v/>
      </c>
      <c r="P517">
        <f>IF('Raw Data'!E512-'Raw Data'!D512&gt;3, 'Raw Data'!N512, IF('Raw Data'!D512-'Raw Data'!E512&gt;3, 'Raw Data'!M512, 0))</f>
        <v/>
      </c>
      <c r="Q517">
        <f>IF(ISBLANK('Raw Data'!E512),0,IF(AND('Raw Data'!E512-'Raw Data'!D512&lt;4,'Raw Data'!E512-'Raw Data'!D512&gt;0),'Raw Data'!L512,IF(AND('Raw Data'!D512&gt;'Raw Data'!E512,'Raw Data'!D512-'Raw Data'!E512&gt;0),'Raw Data'!K512,0)))</f>
        <v/>
      </c>
      <c r="R517">
        <f>IF(ISBLANK('Raw Data'!K512),0,IFERROR(IF(MATCH(SMALL('Raw Data'!K512:N512,1),L517:O517,0),SMALL('Raw Data'!K512:N512,1)),0))</f>
        <v/>
      </c>
      <c r="S517">
        <f>IF(ISBLANK('Raw Data'!K512),0,IFERROR(IF(MATCH(SMALL('Raw Data'!K512:N512,2),L517:O517,0),SMALL('Raw Data'!K512:N512,2)),0))</f>
        <v/>
      </c>
      <c r="T517">
        <f>IF(ISBLANK('Raw Data'!K512),0,IFERROR(IF(MATCH(SMALL('Raw Data'!K512:N512,3),L517:O517,0),SMALL('Raw Data'!K512:N512,3)),0))</f>
        <v/>
      </c>
      <c r="U517">
        <f>IF(ISBLANK('Raw Data'!K512),0,IFERROR(IF(MATCH(SMALL('Raw Data'!K512:N512,4),L517:O517,0),SMALL('Raw Data'!K512:N512,4)),0))</f>
        <v/>
      </c>
      <c r="V517">
        <f>IF(AND('Raw Data'!D512&lt;3, 'Raw Data'!E512&lt;3, 'Raw Data'!A512&gt;0), 'Raw Data'!AF512, 0)</f>
        <v/>
      </c>
      <c r="W517">
        <f>IF(AND('Raw Data'!D512&lt;4, 'Raw Data'!E512&lt;4, 'Raw Data'!A512&gt;0), 'Raw Data'!AI512, 0)</f>
        <v/>
      </c>
      <c r="X517">
        <f>IF(AND('Raw Data'!D512&lt;5, 'Raw Data'!E512&lt;5, 'Raw Data'!A512&gt;0), 'Raw Data'!AL512, 0)</f>
        <v/>
      </c>
      <c r="Y517">
        <f>IF(AND('Raw Data'!D512&lt;6, 'Raw Data'!E512&lt;6, 'Raw Data'!A512&gt;0), 'Raw Data'!AO512, 0)</f>
        <v/>
      </c>
      <c r="Z517">
        <f>IF(ISBLANK('Raw Data'!D512), 0, IF('Raw Data'!D512-'Raw Data'!E512&gt;1, 'Raw Data'!AW512, 0))</f>
        <v/>
      </c>
      <c r="AA517">
        <f>IF(ISBLANK('Raw Data'!A512), 0, IF(ABS('Raw Data'!D512-'Raw Data'!E512)&lt;2, 'Raw Data'!AX512, 0))</f>
        <v/>
      </c>
      <c r="AB517">
        <f>IF(ISBLANK('Raw Data'!D512), 0, IF('Raw Data'!E512-'Raw Data'!D512&gt;1, 'Raw Data'!AY512, 0))</f>
        <v/>
      </c>
      <c r="AC517">
        <f>IF(ISBLANK('Raw Data'!D512), 0, IF('Raw Data'!D512-'Raw Data'!E512&gt;2, 'Raw Data'!AZ512, 0))</f>
        <v/>
      </c>
      <c r="AD517">
        <f>IF(ISBLANK('Raw Data'!A512), 0, IF(ABS('Raw Data'!D512-'Raw Data'!E512)&lt;3, 'Raw Data'!BA512, 0))</f>
        <v/>
      </c>
      <c r="AE517">
        <f>IF(ISBLANK('Raw Data'!D512), 0, IF('Raw Data'!E512-'Raw Data'!D512&gt;2, 'Raw Data'!BB512, 0))</f>
        <v/>
      </c>
      <c r="AF517">
        <f>IF(ISBLANK('Raw Data'!D512), 0, IF('Raw Data'!D512-'Raw Data'!E512&gt;3, 'Raw Data'!BC512, 0))</f>
        <v/>
      </c>
      <c r="AG517">
        <f>IF(ISBLANK('Raw Data'!A512), 0, IF(ABS('Raw Data'!D512-'Raw Data'!E512)&lt;4, 'Raw Data'!BD512, 0))</f>
        <v/>
      </c>
      <c r="AH517">
        <f>IF(ISBLANK('Raw Data'!D512), 0, IF('Raw Data'!E512-'Raw Data'!D512&gt;3, 'Raw Data'!BE512, 0))</f>
        <v/>
      </c>
      <c r="AI517">
        <f>IF(SUM('Raw Data'!D512:E512)&gt;'Raw Data'!F512, 'Raw Data'!G512, 0)</f>
        <v/>
      </c>
      <c r="AJ517">
        <f>IF(ISBLANK('Raw Data'!D512), 0, IF(SUM('Raw Data'!D512:E512)&lt;'Raw Data'!F512, 'Raw Data'!H512, 0))</f>
        <v/>
      </c>
      <c r="AK517">
        <f>IF(ISBLANK('Raw Data'!A512), 0, IF(AND('Raw Data'!D512&lt;3, 'Raw Data'!E512&lt;3, 'Raw Data'!F512&lt;BB$2), 'Raw Data'!AF512, 0))</f>
        <v/>
      </c>
      <c r="AL517">
        <f>IF(ISBLANK('Raw Data'!A512), 0, IF(AND('Raw Data'!D512&lt;4, 'Raw Data'!E512&lt;4, 'Raw Data'!F512&lt;BB$2), 'Raw Data'!AI512, 0))</f>
        <v/>
      </c>
      <c r="AM517">
        <f>IF(ISBLANK('Raw Data'!A512), 0, IF(AND('Raw Data'!D512&lt;5, 'Raw Data'!E512&lt;5, 'Raw Data'!F512&lt;BB$2), 'Raw Data'!AL512, 0))</f>
        <v/>
      </c>
      <c r="AN517">
        <f>IF(ISBLANK('Raw Data'!A512), 0, IF(AND('Raw Data'!D512&lt;6, 'Raw Data'!E512&lt;6, 'Raw Data'!F512&lt;BB$2), 'Raw Data'!AO512, 0))</f>
        <v/>
      </c>
      <c r="AO517">
        <f>IF(ISBLANK('Raw Data'!A512), 0, IF(AND('Raw Data'!I512&lt;Analysis!$BC$2, 'Raw Data'!D512-'Raw Data'!E512&gt;1), 'Raw Data'!AW512, IF(AND('Raw Data'!J512&lt;Analysis!$BC$2, 'Raw Data'!E512-'Raw Data'!D512&gt;1), 'Raw Data'!AY512, 0)))</f>
        <v/>
      </c>
      <c r="AP517">
        <f>IF(ISBLANK('Raw Data'!A512), 0, IF(AND('Raw Data'!I512&lt;Analysis!$BC$2, 'Raw Data'!D512-'Raw Data'!E512&gt;2), 'Raw Data'!AZ512, IF(AND('Raw Data'!J512&lt;Analysis!$BC$2, 'Raw Data'!E512-'Raw Data'!D512&gt;2), 'Raw Data'!BB512, 0)))</f>
        <v/>
      </c>
      <c r="AQ517">
        <f>IF(ISBLANK('Raw Data'!A512), 0, IF(AND('Raw Data'!I512&lt;Analysis!$BC$2, 'Raw Data'!D512-'Raw Data'!E512&gt;3), 'Raw Data'!BC512, IF(AND('Raw Data'!J512&lt;Analysis!$BC$2, 'Raw Data'!E512-'Raw Data'!D512&gt;3), 'Raw Data'!BE512, 0)))</f>
        <v/>
      </c>
      <c r="AR517">
        <f>IF('Hidden Analysiss'!D513=1,IF(ABS('Raw Data'!E512-'Raw Data'!D512)&lt;2,'Raw Data'!AX512,0), 0)</f>
        <v/>
      </c>
      <c r="AS517">
        <f>IF('Hidden Analysiss'!D513=1,IF(ABS('Raw Data'!E512-'Raw Data'!D512)&lt;3,'Raw Data'!BA512,0), 0)</f>
        <v/>
      </c>
      <c r="AT517">
        <f>IF('Hidden Analysiss'!D513=1,IF(ABS('Raw Data'!E512-'Raw Data'!D512)&lt;4,'Raw Data'!BD512,0), 0)</f>
        <v/>
      </c>
      <c r="AU517">
        <f>IF(AND('Hidden Analysiss'!E513=1, ABS('Raw Data'!E512-'Raw Data'!D512)&lt;2), 'Raw Data'!AX512, 0)</f>
        <v/>
      </c>
      <c r="AV517">
        <f>IF(AND('Hidden Analysiss'!E513=1, ABS('Raw Data'!E512-'Raw Data'!D512)&lt;3), 'Raw Data'!BA512, 0)</f>
        <v/>
      </c>
      <c r="AW517">
        <f>IF(AND('Hidden Analysiss'!E513=1, ABS('Raw Data'!E512-'Raw Data'!D512)&lt;3), 'Raw Data'!BD512, 0)</f>
        <v/>
      </c>
    </row>
    <row r="518">
      <c r="A518" s="1">
        <f>'Raw Data'!A513</f>
        <v/>
      </c>
      <c r="B518">
        <f>IF('Raw Data'!E513&gt;'Raw Data'!D513, 'Raw Data'!J513, 0)</f>
        <v/>
      </c>
      <c r="C518">
        <f>IF('Raw Data'!D513&gt;'Raw Data'!E513, 'Raw Data'!I513, 0)</f>
        <v/>
      </c>
      <c r="D518">
        <f>SUM(G518:H518)</f>
        <v/>
      </c>
      <c r="E518">
        <f>IF(AND('Raw Data'!J513&lt;'Raw Data'!I513,'Raw Data'!E513&gt;'Raw Data'!D513,'Raw Data'!E513-'Raw Data'!D513&gt;3),'Raw Data'!N513,IF(AND('Raw Data'!I513&lt;'Raw Data'!J513,'Raw Data'!D513&gt;'Raw Data'!E513,'Raw Data'!D513-'Raw Data'!E513&gt;3),'Raw Data'!M513,0))</f>
        <v/>
      </c>
      <c r="F518">
        <f>IF(AND('Raw Data'!J513&lt;'Raw Data'!I513,'Raw Data'!E513&gt;'Raw Data'!D513,'Raw Data'!E513-'Raw Data'!D513&lt;4),'Raw Data'!L513,IF(AND('Raw Data'!I513&lt;'Raw Data'!J513,'Raw Data'!D513&gt;'Raw Data'!E513,'Raw Data'!D513-'Raw Data'!E513&lt;4),'Raw Data'!K513,0))</f>
        <v/>
      </c>
      <c r="G518">
        <f>IF(AND('Raw Data'!J513&lt;'Raw Data'!I513, 'Raw Data'!E513&gt;'Raw Data'!D513), 'Raw Data'!J513, 0)</f>
        <v/>
      </c>
      <c r="H518">
        <f>IF(AND('Raw Data'!J513&gt;'Raw Data'!I513, 'Raw Data'!E513&lt;'Raw Data'!D513), 'Raw Data'!I513, 0)</f>
        <v/>
      </c>
      <c r="I518">
        <f>SUM(J518:K518)</f>
        <v/>
      </c>
      <c r="J518">
        <f>IF(AND('Raw Data'!J513&gt;'Raw Data'!I513, 'Raw Data'!E513&gt;'Raw Data'!D513), 'Raw Data'!J513, 0)</f>
        <v/>
      </c>
      <c r="K518">
        <f>IF(AND('Raw Data'!I513&gt;'Raw Data'!J513, 'Raw Data'!D513&gt;'Raw Data'!E513), 'Raw Data'!I513, 0)</f>
        <v/>
      </c>
      <c r="L518">
        <f>IF('Raw Data'!E513-'Raw Data'!D513&gt;3, 'Raw Data'!N513, 0)</f>
        <v/>
      </c>
      <c r="M518">
        <f>IF('Raw Data'!D513-'Raw Data'!E513&gt;3, 'Raw Data'!M513, 0)</f>
        <v/>
      </c>
      <c r="N518">
        <f>IF(ISBLANK('Raw Data'!D513),0,IF(AND('Raw Data'!E513&gt;'Raw Data'!D513,'Raw Data'!E513-'Raw Data'!D513&gt;0,'Raw Data'!E513-'Raw Data'!D513&lt;4),'Raw Data'!L513, 0))</f>
        <v/>
      </c>
      <c r="O518">
        <f>IF(ISBLANK('Raw Data'!D513),0,IF(AND('Raw Data'!E513&gt;'Raw Data'!D513,'Raw Data'!E513-'Raw Data'!D513&gt;0,'Raw Data'!D513-'Raw Data'!E513&lt;4),'Raw Data'!K513, 0))</f>
        <v/>
      </c>
      <c r="P518">
        <f>IF('Raw Data'!E513-'Raw Data'!D513&gt;3, 'Raw Data'!N513, IF('Raw Data'!D513-'Raw Data'!E513&gt;3, 'Raw Data'!M513, 0))</f>
        <v/>
      </c>
      <c r="Q518">
        <f>IF(ISBLANK('Raw Data'!E513),0,IF(AND('Raw Data'!E513-'Raw Data'!D513&lt;4,'Raw Data'!E513-'Raw Data'!D513&gt;0),'Raw Data'!L513,IF(AND('Raw Data'!D513&gt;'Raw Data'!E513,'Raw Data'!D513-'Raw Data'!E513&gt;0),'Raw Data'!K513,0)))</f>
        <v/>
      </c>
      <c r="R518">
        <f>IF(ISBLANK('Raw Data'!K513),0,IFERROR(IF(MATCH(SMALL('Raw Data'!K513:N513,1),L518:O518,0),SMALL('Raw Data'!K513:N513,1)),0))</f>
        <v/>
      </c>
      <c r="S518">
        <f>IF(ISBLANK('Raw Data'!K513),0,IFERROR(IF(MATCH(SMALL('Raw Data'!K513:N513,2),L518:O518,0),SMALL('Raw Data'!K513:N513,2)),0))</f>
        <v/>
      </c>
      <c r="T518">
        <f>IF(ISBLANK('Raw Data'!K513),0,IFERROR(IF(MATCH(SMALL('Raw Data'!K513:N513,3),L518:O518,0),SMALL('Raw Data'!K513:N513,3)),0))</f>
        <v/>
      </c>
      <c r="U518">
        <f>IF(ISBLANK('Raw Data'!K513),0,IFERROR(IF(MATCH(SMALL('Raw Data'!K513:N513,4),L518:O518,0),SMALL('Raw Data'!K513:N513,4)),0))</f>
        <v/>
      </c>
      <c r="V518">
        <f>IF(AND('Raw Data'!D513&lt;3, 'Raw Data'!E513&lt;3, 'Raw Data'!A513&gt;0), 'Raw Data'!AF513, 0)</f>
        <v/>
      </c>
      <c r="W518">
        <f>IF(AND('Raw Data'!D513&lt;4, 'Raw Data'!E513&lt;4, 'Raw Data'!A513&gt;0), 'Raw Data'!AI513, 0)</f>
        <v/>
      </c>
      <c r="X518">
        <f>IF(AND('Raw Data'!D513&lt;5, 'Raw Data'!E513&lt;5, 'Raw Data'!A513&gt;0), 'Raw Data'!AL513, 0)</f>
        <v/>
      </c>
      <c r="Y518">
        <f>IF(AND('Raw Data'!D513&lt;6, 'Raw Data'!E513&lt;6, 'Raw Data'!A513&gt;0), 'Raw Data'!AO513, 0)</f>
        <v/>
      </c>
      <c r="Z518">
        <f>IF(ISBLANK('Raw Data'!D513), 0, IF('Raw Data'!D513-'Raw Data'!E513&gt;1, 'Raw Data'!AW513, 0))</f>
        <v/>
      </c>
      <c r="AA518">
        <f>IF(ISBLANK('Raw Data'!A513), 0, IF(ABS('Raw Data'!D513-'Raw Data'!E513)&lt;2, 'Raw Data'!AX513, 0))</f>
        <v/>
      </c>
      <c r="AB518">
        <f>IF(ISBLANK('Raw Data'!D513), 0, IF('Raw Data'!E513-'Raw Data'!D513&gt;1, 'Raw Data'!AY513, 0))</f>
        <v/>
      </c>
      <c r="AC518">
        <f>IF(ISBLANK('Raw Data'!D513), 0, IF('Raw Data'!D513-'Raw Data'!E513&gt;2, 'Raw Data'!AZ513, 0))</f>
        <v/>
      </c>
      <c r="AD518">
        <f>IF(ISBLANK('Raw Data'!A513), 0, IF(ABS('Raw Data'!D513-'Raw Data'!E513)&lt;3, 'Raw Data'!BA513, 0))</f>
        <v/>
      </c>
      <c r="AE518">
        <f>IF(ISBLANK('Raw Data'!D513), 0, IF('Raw Data'!E513-'Raw Data'!D513&gt;2, 'Raw Data'!BB513, 0))</f>
        <v/>
      </c>
      <c r="AF518">
        <f>IF(ISBLANK('Raw Data'!D513), 0, IF('Raw Data'!D513-'Raw Data'!E513&gt;3, 'Raw Data'!BC513, 0))</f>
        <v/>
      </c>
      <c r="AG518">
        <f>IF(ISBLANK('Raw Data'!A513), 0, IF(ABS('Raw Data'!D513-'Raw Data'!E513)&lt;4, 'Raw Data'!BD513, 0))</f>
        <v/>
      </c>
      <c r="AH518">
        <f>IF(ISBLANK('Raw Data'!D513), 0, IF('Raw Data'!E513-'Raw Data'!D513&gt;3, 'Raw Data'!BE513, 0))</f>
        <v/>
      </c>
      <c r="AI518">
        <f>IF(SUM('Raw Data'!D513:E513)&gt;'Raw Data'!F513, 'Raw Data'!G513, 0)</f>
        <v/>
      </c>
      <c r="AJ518">
        <f>IF(ISBLANK('Raw Data'!D513), 0, IF(SUM('Raw Data'!D513:E513)&lt;'Raw Data'!F513, 'Raw Data'!H513, 0))</f>
        <v/>
      </c>
      <c r="AK518">
        <f>IF(ISBLANK('Raw Data'!A513), 0, IF(AND('Raw Data'!D513&lt;3, 'Raw Data'!E513&lt;3, 'Raw Data'!F513&lt;BB$2), 'Raw Data'!AF513, 0))</f>
        <v/>
      </c>
      <c r="AL518">
        <f>IF(ISBLANK('Raw Data'!A513), 0, IF(AND('Raw Data'!D513&lt;4, 'Raw Data'!E513&lt;4, 'Raw Data'!F513&lt;BB$2), 'Raw Data'!AI513, 0))</f>
        <v/>
      </c>
      <c r="AM518">
        <f>IF(ISBLANK('Raw Data'!A513), 0, IF(AND('Raw Data'!D513&lt;5, 'Raw Data'!E513&lt;5, 'Raw Data'!F513&lt;BB$2), 'Raw Data'!AL513, 0))</f>
        <v/>
      </c>
      <c r="AN518">
        <f>IF(ISBLANK('Raw Data'!A513), 0, IF(AND('Raw Data'!D513&lt;6, 'Raw Data'!E513&lt;6, 'Raw Data'!F513&lt;BB$2), 'Raw Data'!AO513, 0))</f>
        <v/>
      </c>
      <c r="AO518">
        <f>IF(ISBLANK('Raw Data'!A513), 0, IF(AND('Raw Data'!I513&lt;Analysis!$BC$2, 'Raw Data'!D513-'Raw Data'!E513&gt;1), 'Raw Data'!AW513, IF(AND('Raw Data'!J513&lt;Analysis!$BC$2, 'Raw Data'!E513-'Raw Data'!D513&gt;1), 'Raw Data'!AY513, 0)))</f>
        <v/>
      </c>
      <c r="AP518">
        <f>IF(ISBLANK('Raw Data'!A513), 0, IF(AND('Raw Data'!I513&lt;Analysis!$BC$2, 'Raw Data'!D513-'Raw Data'!E513&gt;2), 'Raw Data'!AZ513, IF(AND('Raw Data'!J513&lt;Analysis!$BC$2, 'Raw Data'!E513-'Raw Data'!D513&gt;2), 'Raw Data'!BB513, 0)))</f>
        <v/>
      </c>
      <c r="AQ518">
        <f>IF(ISBLANK('Raw Data'!A513), 0, IF(AND('Raw Data'!I513&lt;Analysis!$BC$2, 'Raw Data'!D513-'Raw Data'!E513&gt;3), 'Raw Data'!BC513, IF(AND('Raw Data'!J513&lt;Analysis!$BC$2, 'Raw Data'!E513-'Raw Data'!D513&gt;3), 'Raw Data'!BE513, 0)))</f>
        <v/>
      </c>
      <c r="AR518">
        <f>IF('Hidden Analysiss'!D514=1,IF(ABS('Raw Data'!E513-'Raw Data'!D513)&lt;2,'Raw Data'!AX513,0), 0)</f>
        <v/>
      </c>
      <c r="AS518">
        <f>IF('Hidden Analysiss'!D514=1,IF(ABS('Raw Data'!E513-'Raw Data'!D513)&lt;3,'Raw Data'!BA513,0), 0)</f>
        <v/>
      </c>
      <c r="AT518">
        <f>IF('Hidden Analysiss'!D514=1,IF(ABS('Raw Data'!E513-'Raw Data'!D513)&lt;4,'Raw Data'!BD513,0), 0)</f>
        <v/>
      </c>
      <c r="AU518">
        <f>IF(AND('Hidden Analysiss'!E514=1, ABS('Raw Data'!E513-'Raw Data'!D513)&lt;2), 'Raw Data'!AX513, 0)</f>
        <v/>
      </c>
      <c r="AV518">
        <f>IF(AND('Hidden Analysiss'!E514=1, ABS('Raw Data'!E513-'Raw Data'!D513)&lt;3), 'Raw Data'!BA513, 0)</f>
        <v/>
      </c>
      <c r="AW518">
        <f>IF(AND('Hidden Analysiss'!E514=1, ABS('Raw Data'!E513-'Raw Data'!D513)&lt;3), 'Raw Data'!BD513, 0)</f>
        <v/>
      </c>
    </row>
    <row r="519">
      <c r="A519" s="1">
        <f>'Raw Data'!A514</f>
        <v/>
      </c>
      <c r="B519">
        <f>IF('Raw Data'!E514&gt;'Raw Data'!D514, 'Raw Data'!J514, 0)</f>
        <v/>
      </c>
      <c r="C519">
        <f>IF('Raw Data'!D514&gt;'Raw Data'!E514, 'Raw Data'!I514, 0)</f>
        <v/>
      </c>
      <c r="D519">
        <f>SUM(G519:H519)</f>
        <v/>
      </c>
      <c r="E519">
        <f>IF(AND('Raw Data'!J514&lt;'Raw Data'!I514,'Raw Data'!E514&gt;'Raw Data'!D514,'Raw Data'!E514-'Raw Data'!D514&gt;3),'Raw Data'!N514,IF(AND('Raw Data'!I514&lt;'Raw Data'!J514,'Raw Data'!D514&gt;'Raw Data'!E514,'Raw Data'!D514-'Raw Data'!E514&gt;3),'Raw Data'!M514,0))</f>
        <v/>
      </c>
      <c r="F519">
        <f>IF(AND('Raw Data'!J514&lt;'Raw Data'!I514,'Raw Data'!E514&gt;'Raw Data'!D514,'Raw Data'!E514-'Raw Data'!D514&lt;4),'Raw Data'!L514,IF(AND('Raw Data'!I514&lt;'Raw Data'!J514,'Raw Data'!D514&gt;'Raw Data'!E514,'Raw Data'!D514-'Raw Data'!E514&lt;4),'Raw Data'!K514,0))</f>
        <v/>
      </c>
      <c r="G519">
        <f>IF(AND('Raw Data'!J514&lt;'Raw Data'!I514, 'Raw Data'!E514&gt;'Raw Data'!D514), 'Raw Data'!J514, 0)</f>
        <v/>
      </c>
      <c r="H519">
        <f>IF(AND('Raw Data'!J514&gt;'Raw Data'!I514, 'Raw Data'!E514&lt;'Raw Data'!D514), 'Raw Data'!I514, 0)</f>
        <v/>
      </c>
      <c r="I519">
        <f>SUM(J519:K519)</f>
        <v/>
      </c>
      <c r="J519">
        <f>IF(AND('Raw Data'!J514&gt;'Raw Data'!I514, 'Raw Data'!E514&gt;'Raw Data'!D514), 'Raw Data'!J514, 0)</f>
        <v/>
      </c>
      <c r="K519">
        <f>IF(AND('Raw Data'!I514&gt;'Raw Data'!J514, 'Raw Data'!D514&gt;'Raw Data'!E514), 'Raw Data'!I514, 0)</f>
        <v/>
      </c>
      <c r="L519">
        <f>IF('Raw Data'!E514-'Raw Data'!D514&gt;3, 'Raw Data'!N514, 0)</f>
        <v/>
      </c>
      <c r="M519">
        <f>IF('Raw Data'!D514-'Raw Data'!E514&gt;3, 'Raw Data'!M514, 0)</f>
        <v/>
      </c>
      <c r="N519">
        <f>IF(ISBLANK('Raw Data'!D514),0,IF(AND('Raw Data'!E514&gt;'Raw Data'!D514,'Raw Data'!E514-'Raw Data'!D514&gt;0,'Raw Data'!E514-'Raw Data'!D514&lt;4),'Raw Data'!L514, 0))</f>
        <v/>
      </c>
      <c r="O519">
        <f>IF(ISBLANK('Raw Data'!D514),0,IF(AND('Raw Data'!E514&gt;'Raw Data'!D514,'Raw Data'!E514-'Raw Data'!D514&gt;0,'Raw Data'!D514-'Raw Data'!E514&lt;4),'Raw Data'!K514, 0))</f>
        <v/>
      </c>
      <c r="P519">
        <f>IF('Raw Data'!E514-'Raw Data'!D514&gt;3, 'Raw Data'!N514, IF('Raw Data'!D514-'Raw Data'!E514&gt;3, 'Raw Data'!M514, 0))</f>
        <v/>
      </c>
      <c r="Q519">
        <f>IF(ISBLANK('Raw Data'!E514),0,IF(AND('Raw Data'!E514-'Raw Data'!D514&lt;4,'Raw Data'!E514-'Raw Data'!D514&gt;0),'Raw Data'!L514,IF(AND('Raw Data'!D514&gt;'Raw Data'!E514,'Raw Data'!D514-'Raw Data'!E514&gt;0),'Raw Data'!K514,0)))</f>
        <v/>
      </c>
      <c r="R519">
        <f>IF(ISBLANK('Raw Data'!K514),0,IFERROR(IF(MATCH(SMALL('Raw Data'!K514:N514,1),L519:O519,0),SMALL('Raw Data'!K514:N514,1)),0))</f>
        <v/>
      </c>
      <c r="S519">
        <f>IF(ISBLANK('Raw Data'!K514),0,IFERROR(IF(MATCH(SMALL('Raw Data'!K514:N514,2),L519:O519,0),SMALL('Raw Data'!K514:N514,2)),0))</f>
        <v/>
      </c>
      <c r="T519">
        <f>IF(ISBLANK('Raw Data'!K514),0,IFERROR(IF(MATCH(SMALL('Raw Data'!K514:N514,3),L519:O519,0),SMALL('Raw Data'!K514:N514,3)),0))</f>
        <v/>
      </c>
      <c r="U519">
        <f>IF(ISBLANK('Raw Data'!K514),0,IFERROR(IF(MATCH(SMALL('Raw Data'!K514:N514,4),L519:O519,0),SMALL('Raw Data'!K514:N514,4)),0))</f>
        <v/>
      </c>
      <c r="V519">
        <f>IF(AND('Raw Data'!D514&lt;3, 'Raw Data'!E514&lt;3, 'Raw Data'!A514&gt;0), 'Raw Data'!AF514, 0)</f>
        <v/>
      </c>
      <c r="W519">
        <f>IF(AND('Raw Data'!D514&lt;4, 'Raw Data'!E514&lt;4, 'Raw Data'!A514&gt;0), 'Raw Data'!AI514, 0)</f>
        <v/>
      </c>
      <c r="X519">
        <f>IF(AND('Raw Data'!D514&lt;5, 'Raw Data'!E514&lt;5, 'Raw Data'!A514&gt;0), 'Raw Data'!AL514, 0)</f>
        <v/>
      </c>
      <c r="Y519">
        <f>IF(AND('Raw Data'!D514&lt;6, 'Raw Data'!E514&lt;6, 'Raw Data'!A514&gt;0), 'Raw Data'!AO514, 0)</f>
        <v/>
      </c>
      <c r="Z519">
        <f>IF(ISBLANK('Raw Data'!D514), 0, IF('Raw Data'!D514-'Raw Data'!E514&gt;1, 'Raw Data'!AW514, 0))</f>
        <v/>
      </c>
      <c r="AA519">
        <f>IF(ISBLANK('Raw Data'!A514), 0, IF(ABS('Raw Data'!D514-'Raw Data'!E514)&lt;2, 'Raw Data'!AX514, 0))</f>
        <v/>
      </c>
      <c r="AB519">
        <f>IF(ISBLANK('Raw Data'!D514), 0, IF('Raw Data'!E514-'Raw Data'!D514&gt;1, 'Raw Data'!AY514, 0))</f>
        <v/>
      </c>
      <c r="AC519">
        <f>IF(ISBLANK('Raw Data'!D514), 0, IF('Raw Data'!D514-'Raw Data'!E514&gt;2, 'Raw Data'!AZ514, 0))</f>
        <v/>
      </c>
      <c r="AD519">
        <f>IF(ISBLANK('Raw Data'!A514), 0, IF(ABS('Raw Data'!D514-'Raw Data'!E514)&lt;3, 'Raw Data'!BA514, 0))</f>
        <v/>
      </c>
      <c r="AE519">
        <f>IF(ISBLANK('Raw Data'!D514), 0, IF('Raw Data'!E514-'Raw Data'!D514&gt;2, 'Raw Data'!BB514, 0))</f>
        <v/>
      </c>
      <c r="AF519">
        <f>IF(ISBLANK('Raw Data'!D514), 0, IF('Raw Data'!D514-'Raw Data'!E514&gt;3, 'Raw Data'!BC514, 0))</f>
        <v/>
      </c>
      <c r="AG519">
        <f>IF(ISBLANK('Raw Data'!A514), 0, IF(ABS('Raw Data'!D514-'Raw Data'!E514)&lt;4, 'Raw Data'!BD514, 0))</f>
        <v/>
      </c>
      <c r="AH519">
        <f>IF(ISBLANK('Raw Data'!D514), 0, IF('Raw Data'!E514-'Raw Data'!D514&gt;3, 'Raw Data'!BE514, 0))</f>
        <v/>
      </c>
      <c r="AI519">
        <f>IF(SUM('Raw Data'!D514:E514)&gt;'Raw Data'!F514, 'Raw Data'!G514, 0)</f>
        <v/>
      </c>
      <c r="AJ519">
        <f>IF(ISBLANK('Raw Data'!D514), 0, IF(SUM('Raw Data'!D514:E514)&lt;'Raw Data'!F514, 'Raw Data'!H514, 0))</f>
        <v/>
      </c>
      <c r="AK519">
        <f>IF(ISBLANK('Raw Data'!A514), 0, IF(AND('Raw Data'!D514&lt;3, 'Raw Data'!E514&lt;3, 'Raw Data'!F514&lt;BB$2), 'Raw Data'!AF514, 0))</f>
        <v/>
      </c>
      <c r="AL519">
        <f>IF(ISBLANK('Raw Data'!A514), 0, IF(AND('Raw Data'!D514&lt;4, 'Raw Data'!E514&lt;4, 'Raw Data'!F514&lt;BB$2), 'Raw Data'!AI514, 0))</f>
        <v/>
      </c>
      <c r="AM519">
        <f>IF(ISBLANK('Raw Data'!A514), 0, IF(AND('Raw Data'!D514&lt;5, 'Raw Data'!E514&lt;5, 'Raw Data'!F514&lt;BB$2), 'Raw Data'!AL514, 0))</f>
        <v/>
      </c>
      <c r="AN519">
        <f>IF(ISBLANK('Raw Data'!A514), 0, IF(AND('Raw Data'!D514&lt;6, 'Raw Data'!E514&lt;6, 'Raw Data'!F514&lt;BB$2), 'Raw Data'!AO514, 0))</f>
        <v/>
      </c>
      <c r="AO519">
        <f>IF(ISBLANK('Raw Data'!A514), 0, IF(AND('Raw Data'!I514&lt;Analysis!$BC$2, 'Raw Data'!D514-'Raw Data'!E514&gt;1), 'Raw Data'!AW514, IF(AND('Raw Data'!J514&lt;Analysis!$BC$2, 'Raw Data'!E514-'Raw Data'!D514&gt;1), 'Raw Data'!AY514, 0)))</f>
        <v/>
      </c>
      <c r="AP519">
        <f>IF(ISBLANK('Raw Data'!A514), 0, IF(AND('Raw Data'!I514&lt;Analysis!$BC$2, 'Raw Data'!D514-'Raw Data'!E514&gt;2), 'Raw Data'!AZ514, IF(AND('Raw Data'!J514&lt;Analysis!$BC$2, 'Raw Data'!E514-'Raw Data'!D514&gt;2), 'Raw Data'!BB514, 0)))</f>
        <v/>
      </c>
      <c r="AQ519">
        <f>IF(ISBLANK('Raw Data'!A514), 0, IF(AND('Raw Data'!I514&lt;Analysis!$BC$2, 'Raw Data'!D514-'Raw Data'!E514&gt;3), 'Raw Data'!BC514, IF(AND('Raw Data'!J514&lt;Analysis!$BC$2, 'Raw Data'!E514-'Raw Data'!D514&gt;3), 'Raw Data'!BE514, 0)))</f>
        <v/>
      </c>
      <c r="AR519">
        <f>IF('Hidden Analysiss'!D515=1,IF(ABS('Raw Data'!E514-'Raw Data'!D514)&lt;2,'Raw Data'!AX514,0), 0)</f>
        <v/>
      </c>
      <c r="AS519">
        <f>IF('Hidden Analysiss'!D515=1,IF(ABS('Raw Data'!E514-'Raw Data'!D514)&lt;3,'Raw Data'!BA514,0), 0)</f>
        <v/>
      </c>
      <c r="AT519">
        <f>IF('Hidden Analysiss'!D515=1,IF(ABS('Raw Data'!E514-'Raw Data'!D514)&lt;4,'Raw Data'!BD514,0), 0)</f>
        <v/>
      </c>
      <c r="AU519">
        <f>IF(AND('Hidden Analysiss'!E515=1, ABS('Raw Data'!E514-'Raw Data'!D514)&lt;2), 'Raw Data'!AX514, 0)</f>
        <v/>
      </c>
      <c r="AV519">
        <f>IF(AND('Hidden Analysiss'!E515=1, ABS('Raw Data'!E514-'Raw Data'!D514)&lt;3), 'Raw Data'!BA514, 0)</f>
        <v/>
      </c>
      <c r="AW519">
        <f>IF(AND('Hidden Analysiss'!E515=1, ABS('Raw Data'!E514-'Raw Data'!D514)&lt;3), 'Raw Data'!BD514, 0)</f>
        <v/>
      </c>
    </row>
    <row r="520">
      <c r="A520" s="1">
        <f>'Raw Data'!A515</f>
        <v/>
      </c>
      <c r="B520">
        <f>IF('Raw Data'!E515&gt;'Raw Data'!D515, 'Raw Data'!J515, 0)</f>
        <v/>
      </c>
      <c r="C520">
        <f>IF('Raw Data'!D515&gt;'Raw Data'!E515, 'Raw Data'!I515, 0)</f>
        <v/>
      </c>
      <c r="D520">
        <f>SUM(G520:H520)</f>
        <v/>
      </c>
      <c r="E520">
        <f>IF(AND('Raw Data'!J515&lt;'Raw Data'!I515,'Raw Data'!E515&gt;'Raw Data'!D515,'Raw Data'!E515-'Raw Data'!D515&gt;3),'Raw Data'!N515,IF(AND('Raw Data'!I515&lt;'Raw Data'!J515,'Raw Data'!D515&gt;'Raw Data'!E515,'Raw Data'!D515-'Raw Data'!E515&gt;3),'Raw Data'!M515,0))</f>
        <v/>
      </c>
      <c r="F520">
        <f>IF(AND('Raw Data'!J515&lt;'Raw Data'!I515,'Raw Data'!E515&gt;'Raw Data'!D515,'Raw Data'!E515-'Raw Data'!D515&lt;4),'Raw Data'!L515,IF(AND('Raw Data'!I515&lt;'Raw Data'!J515,'Raw Data'!D515&gt;'Raw Data'!E515,'Raw Data'!D515-'Raw Data'!E515&lt;4),'Raw Data'!K515,0))</f>
        <v/>
      </c>
      <c r="G520">
        <f>IF(AND('Raw Data'!J515&lt;'Raw Data'!I515, 'Raw Data'!E515&gt;'Raw Data'!D515), 'Raw Data'!J515, 0)</f>
        <v/>
      </c>
      <c r="H520">
        <f>IF(AND('Raw Data'!J515&gt;'Raw Data'!I515, 'Raw Data'!E515&lt;'Raw Data'!D515), 'Raw Data'!I515, 0)</f>
        <v/>
      </c>
      <c r="I520">
        <f>SUM(J520:K520)</f>
        <v/>
      </c>
      <c r="J520">
        <f>IF(AND('Raw Data'!J515&gt;'Raw Data'!I515, 'Raw Data'!E515&gt;'Raw Data'!D515), 'Raw Data'!J515, 0)</f>
        <v/>
      </c>
      <c r="K520">
        <f>IF(AND('Raw Data'!I515&gt;'Raw Data'!J515, 'Raw Data'!D515&gt;'Raw Data'!E515), 'Raw Data'!I515, 0)</f>
        <v/>
      </c>
      <c r="L520">
        <f>IF('Raw Data'!E515-'Raw Data'!D515&gt;3, 'Raw Data'!N515, 0)</f>
        <v/>
      </c>
      <c r="M520">
        <f>IF('Raw Data'!D515-'Raw Data'!E515&gt;3, 'Raw Data'!M515, 0)</f>
        <v/>
      </c>
      <c r="N520">
        <f>IF(ISBLANK('Raw Data'!D515),0,IF(AND('Raw Data'!E515&gt;'Raw Data'!D515,'Raw Data'!E515-'Raw Data'!D515&gt;0,'Raw Data'!E515-'Raw Data'!D515&lt;4),'Raw Data'!L515, 0))</f>
        <v/>
      </c>
      <c r="O520">
        <f>IF(ISBLANK('Raw Data'!D515),0,IF(AND('Raw Data'!E515&gt;'Raw Data'!D515,'Raw Data'!E515-'Raw Data'!D515&gt;0,'Raw Data'!D515-'Raw Data'!E515&lt;4),'Raw Data'!K515, 0))</f>
        <v/>
      </c>
      <c r="P520">
        <f>IF('Raw Data'!E515-'Raw Data'!D515&gt;3, 'Raw Data'!N515, IF('Raw Data'!D515-'Raw Data'!E515&gt;3, 'Raw Data'!M515, 0))</f>
        <v/>
      </c>
      <c r="Q520">
        <f>IF(ISBLANK('Raw Data'!E515),0,IF(AND('Raw Data'!E515-'Raw Data'!D515&lt;4,'Raw Data'!E515-'Raw Data'!D515&gt;0),'Raw Data'!L515,IF(AND('Raw Data'!D515&gt;'Raw Data'!E515,'Raw Data'!D515-'Raw Data'!E515&gt;0),'Raw Data'!K515,0)))</f>
        <v/>
      </c>
      <c r="R520">
        <f>IF(ISBLANK('Raw Data'!K515),0,IFERROR(IF(MATCH(SMALL('Raw Data'!K515:N515,1),L520:O520,0),SMALL('Raw Data'!K515:N515,1)),0))</f>
        <v/>
      </c>
      <c r="S520">
        <f>IF(ISBLANK('Raw Data'!K515),0,IFERROR(IF(MATCH(SMALL('Raw Data'!K515:N515,2),L520:O520,0),SMALL('Raw Data'!K515:N515,2)),0))</f>
        <v/>
      </c>
      <c r="T520">
        <f>IF(ISBLANK('Raw Data'!K515),0,IFERROR(IF(MATCH(SMALL('Raw Data'!K515:N515,3),L520:O520,0),SMALL('Raw Data'!K515:N515,3)),0))</f>
        <v/>
      </c>
      <c r="U520">
        <f>IF(ISBLANK('Raw Data'!K515),0,IFERROR(IF(MATCH(SMALL('Raw Data'!K515:N515,4),L520:O520,0),SMALL('Raw Data'!K515:N515,4)),0))</f>
        <v/>
      </c>
      <c r="V520">
        <f>IF(AND('Raw Data'!D515&lt;3, 'Raw Data'!E515&lt;3, 'Raw Data'!A515&gt;0), 'Raw Data'!AF515, 0)</f>
        <v/>
      </c>
      <c r="W520">
        <f>IF(AND('Raw Data'!D515&lt;4, 'Raw Data'!E515&lt;4, 'Raw Data'!A515&gt;0), 'Raw Data'!AI515, 0)</f>
        <v/>
      </c>
      <c r="X520">
        <f>IF(AND('Raw Data'!D515&lt;5, 'Raw Data'!E515&lt;5, 'Raw Data'!A515&gt;0), 'Raw Data'!AL515, 0)</f>
        <v/>
      </c>
      <c r="Y520">
        <f>IF(AND('Raw Data'!D515&lt;6, 'Raw Data'!E515&lt;6, 'Raw Data'!A515&gt;0), 'Raw Data'!AO515, 0)</f>
        <v/>
      </c>
      <c r="Z520">
        <f>IF(ISBLANK('Raw Data'!D515), 0, IF('Raw Data'!D515-'Raw Data'!E515&gt;1, 'Raw Data'!AW515, 0))</f>
        <v/>
      </c>
      <c r="AA520">
        <f>IF(ISBLANK('Raw Data'!A515), 0, IF(ABS('Raw Data'!D515-'Raw Data'!E515)&lt;2, 'Raw Data'!AX515, 0))</f>
        <v/>
      </c>
      <c r="AB520">
        <f>IF(ISBLANK('Raw Data'!D515), 0, IF('Raw Data'!E515-'Raw Data'!D515&gt;1, 'Raw Data'!AY515, 0))</f>
        <v/>
      </c>
      <c r="AC520">
        <f>IF(ISBLANK('Raw Data'!D515), 0, IF('Raw Data'!D515-'Raw Data'!E515&gt;2, 'Raw Data'!AZ515, 0))</f>
        <v/>
      </c>
      <c r="AD520">
        <f>IF(ISBLANK('Raw Data'!A515), 0, IF(ABS('Raw Data'!D515-'Raw Data'!E515)&lt;3, 'Raw Data'!BA515, 0))</f>
        <v/>
      </c>
      <c r="AE520">
        <f>IF(ISBLANK('Raw Data'!D515), 0, IF('Raw Data'!E515-'Raw Data'!D515&gt;2, 'Raw Data'!BB515, 0))</f>
        <v/>
      </c>
      <c r="AF520">
        <f>IF(ISBLANK('Raw Data'!D515), 0, IF('Raw Data'!D515-'Raw Data'!E515&gt;3, 'Raw Data'!BC515, 0))</f>
        <v/>
      </c>
      <c r="AG520">
        <f>IF(ISBLANK('Raw Data'!A515), 0, IF(ABS('Raw Data'!D515-'Raw Data'!E515)&lt;4, 'Raw Data'!BD515, 0))</f>
        <v/>
      </c>
      <c r="AH520">
        <f>IF(ISBLANK('Raw Data'!D515), 0, IF('Raw Data'!E515-'Raw Data'!D515&gt;3, 'Raw Data'!BE515, 0))</f>
        <v/>
      </c>
      <c r="AI520">
        <f>IF(SUM('Raw Data'!D515:E515)&gt;'Raw Data'!F515, 'Raw Data'!G515, 0)</f>
        <v/>
      </c>
      <c r="AJ520">
        <f>IF(ISBLANK('Raw Data'!D515), 0, IF(SUM('Raw Data'!D515:E515)&lt;'Raw Data'!F515, 'Raw Data'!H515, 0))</f>
        <v/>
      </c>
      <c r="AK520">
        <f>IF(ISBLANK('Raw Data'!A515), 0, IF(AND('Raw Data'!D515&lt;3, 'Raw Data'!E515&lt;3, 'Raw Data'!F515&lt;BB$2), 'Raw Data'!AF515, 0))</f>
        <v/>
      </c>
      <c r="AL520">
        <f>IF(ISBLANK('Raw Data'!A515), 0, IF(AND('Raw Data'!D515&lt;4, 'Raw Data'!E515&lt;4, 'Raw Data'!F515&lt;BB$2), 'Raw Data'!AI515, 0))</f>
        <v/>
      </c>
      <c r="AM520">
        <f>IF(ISBLANK('Raw Data'!A515), 0, IF(AND('Raw Data'!D515&lt;5, 'Raw Data'!E515&lt;5, 'Raw Data'!F515&lt;BB$2), 'Raw Data'!AL515, 0))</f>
        <v/>
      </c>
      <c r="AN520">
        <f>IF(ISBLANK('Raw Data'!A515), 0, IF(AND('Raw Data'!D515&lt;6, 'Raw Data'!E515&lt;6, 'Raw Data'!F515&lt;BB$2), 'Raw Data'!AO515, 0))</f>
        <v/>
      </c>
      <c r="AO520">
        <f>IF(ISBLANK('Raw Data'!A515), 0, IF(AND('Raw Data'!I515&lt;Analysis!$BC$2, 'Raw Data'!D515-'Raw Data'!E515&gt;1), 'Raw Data'!AW515, IF(AND('Raw Data'!J515&lt;Analysis!$BC$2, 'Raw Data'!E515-'Raw Data'!D515&gt;1), 'Raw Data'!AY515, 0)))</f>
        <v/>
      </c>
      <c r="AP520">
        <f>IF(ISBLANK('Raw Data'!A515), 0, IF(AND('Raw Data'!I515&lt;Analysis!$BC$2, 'Raw Data'!D515-'Raw Data'!E515&gt;2), 'Raw Data'!AZ515, IF(AND('Raw Data'!J515&lt;Analysis!$BC$2, 'Raw Data'!E515-'Raw Data'!D515&gt;2), 'Raw Data'!BB515, 0)))</f>
        <v/>
      </c>
      <c r="AQ520">
        <f>IF(ISBLANK('Raw Data'!A515), 0, IF(AND('Raw Data'!I515&lt;Analysis!$BC$2, 'Raw Data'!D515-'Raw Data'!E515&gt;3), 'Raw Data'!BC515, IF(AND('Raw Data'!J515&lt;Analysis!$BC$2, 'Raw Data'!E515-'Raw Data'!D515&gt;3), 'Raw Data'!BE515, 0)))</f>
        <v/>
      </c>
      <c r="AR520">
        <f>IF('Hidden Analysiss'!D516=1,IF(ABS('Raw Data'!E515-'Raw Data'!D515)&lt;2,'Raw Data'!AX515,0), 0)</f>
        <v/>
      </c>
      <c r="AS520">
        <f>IF('Hidden Analysiss'!D516=1,IF(ABS('Raw Data'!E515-'Raw Data'!D515)&lt;3,'Raw Data'!BA515,0), 0)</f>
        <v/>
      </c>
      <c r="AT520">
        <f>IF('Hidden Analysiss'!D516=1,IF(ABS('Raw Data'!E515-'Raw Data'!D515)&lt;4,'Raw Data'!BD515,0), 0)</f>
        <v/>
      </c>
      <c r="AU520">
        <f>IF(AND('Hidden Analysiss'!E516=1, ABS('Raw Data'!E515-'Raw Data'!D515)&lt;2), 'Raw Data'!AX515, 0)</f>
        <v/>
      </c>
      <c r="AV520">
        <f>IF(AND('Hidden Analysiss'!E516=1, ABS('Raw Data'!E515-'Raw Data'!D515)&lt;3), 'Raw Data'!BA515, 0)</f>
        <v/>
      </c>
      <c r="AW520">
        <f>IF(AND('Hidden Analysiss'!E516=1, ABS('Raw Data'!E515-'Raw Data'!D515)&lt;3), 'Raw Data'!BD515, 0)</f>
        <v/>
      </c>
    </row>
    <row r="521">
      <c r="A521" s="1">
        <f>'Raw Data'!A516</f>
        <v/>
      </c>
      <c r="B521">
        <f>IF('Raw Data'!E516&gt;'Raw Data'!D516, 'Raw Data'!J516, 0)</f>
        <v/>
      </c>
      <c r="C521">
        <f>IF('Raw Data'!D516&gt;'Raw Data'!E516, 'Raw Data'!I516, 0)</f>
        <v/>
      </c>
      <c r="D521">
        <f>SUM(G521:H521)</f>
        <v/>
      </c>
      <c r="E521">
        <f>IF(AND('Raw Data'!J516&lt;'Raw Data'!I516,'Raw Data'!E516&gt;'Raw Data'!D516,'Raw Data'!E516-'Raw Data'!D516&gt;3),'Raw Data'!N516,IF(AND('Raw Data'!I516&lt;'Raw Data'!J516,'Raw Data'!D516&gt;'Raw Data'!E516,'Raw Data'!D516-'Raw Data'!E516&gt;3),'Raw Data'!M516,0))</f>
        <v/>
      </c>
      <c r="F521">
        <f>IF(AND('Raw Data'!J516&lt;'Raw Data'!I516,'Raw Data'!E516&gt;'Raw Data'!D516,'Raw Data'!E516-'Raw Data'!D516&lt;4),'Raw Data'!L516,IF(AND('Raw Data'!I516&lt;'Raw Data'!J516,'Raw Data'!D516&gt;'Raw Data'!E516,'Raw Data'!D516-'Raw Data'!E516&lt;4),'Raw Data'!K516,0))</f>
        <v/>
      </c>
      <c r="G521">
        <f>IF(AND('Raw Data'!J516&lt;'Raw Data'!I516, 'Raw Data'!E516&gt;'Raw Data'!D516), 'Raw Data'!J516, 0)</f>
        <v/>
      </c>
      <c r="H521">
        <f>IF(AND('Raw Data'!J516&gt;'Raw Data'!I516, 'Raw Data'!E516&lt;'Raw Data'!D516), 'Raw Data'!I516, 0)</f>
        <v/>
      </c>
      <c r="I521">
        <f>SUM(J521:K521)</f>
        <v/>
      </c>
      <c r="J521">
        <f>IF(AND('Raw Data'!J516&gt;'Raw Data'!I516, 'Raw Data'!E516&gt;'Raw Data'!D516), 'Raw Data'!J516, 0)</f>
        <v/>
      </c>
      <c r="K521">
        <f>IF(AND('Raw Data'!I516&gt;'Raw Data'!J516, 'Raw Data'!D516&gt;'Raw Data'!E516), 'Raw Data'!I516, 0)</f>
        <v/>
      </c>
      <c r="L521">
        <f>IF('Raw Data'!E516-'Raw Data'!D516&gt;3, 'Raw Data'!N516, 0)</f>
        <v/>
      </c>
      <c r="M521">
        <f>IF('Raw Data'!D516-'Raw Data'!E516&gt;3, 'Raw Data'!M516, 0)</f>
        <v/>
      </c>
      <c r="N521">
        <f>IF(ISBLANK('Raw Data'!D516),0,IF(AND('Raw Data'!E516&gt;'Raw Data'!D516,'Raw Data'!E516-'Raw Data'!D516&gt;0,'Raw Data'!E516-'Raw Data'!D516&lt;4),'Raw Data'!L516, 0))</f>
        <v/>
      </c>
      <c r="O521">
        <f>IF(ISBLANK('Raw Data'!D516),0,IF(AND('Raw Data'!E516&gt;'Raw Data'!D516,'Raw Data'!E516-'Raw Data'!D516&gt;0,'Raw Data'!D516-'Raw Data'!E516&lt;4),'Raw Data'!K516, 0))</f>
        <v/>
      </c>
      <c r="P521">
        <f>IF('Raw Data'!E516-'Raw Data'!D516&gt;3, 'Raw Data'!N516, IF('Raw Data'!D516-'Raw Data'!E516&gt;3, 'Raw Data'!M516, 0))</f>
        <v/>
      </c>
      <c r="Q521">
        <f>IF(ISBLANK('Raw Data'!E516),0,IF(AND('Raw Data'!E516-'Raw Data'!D516&lt;4,'Raw Data'!E516-'Raw Data'!D516&gt;0),'Raw Data'!L516,IF(AND('Raw Data'!D516&gt;'Raw Data'!E516,'Raw Data'!D516-'Raw Data'!E516&gt;0),'Raw Data'!K516,0)))</f>
        <v/>
      </c>
      <c r="R521">
        <f>IF(ISBLANK('Raw Data'!K516),0,IFERROR(IF(MATCH(SMALL('Raw Data'!K516:N516,1),L521:O521,0),SMALL('Raw Data'!K516:N516,1)),0))</f>
        <v/>
      </c>
      <c r="S521">
        <f>IF(ISBLANK('Raw Data'!K516),0,IFERROR(IF(MATCH(SMALL('Raw Data'!K516:N516,2),L521:O521,0),SMALL('Raw Data'!K516:N516,2)),0))</f>
        <v/>
      </c>
      <c r="T521">
        <f>IF(ISBLANK('Raw Data'!K516),0,IFERROR(IF(MATCH(SMALL('Raw Data'!K516:N516,3),L521:O521,0),SMALL('Raw Data'!K516:N516,3)),0))</f>
        <v/>
      </c>
      <c r="U521">
        <f>IF(ISBLANK('Raw Data'!K516),0,IFERROR(IF(MATCH(SMALL('Raw Data'!K516:N516,4),L521:O521,0),SMALL('Raw Data'!K516:N516,4)),0))</f>
        <v/>
      </c>
      <c r="V521">
        <f>IF(AND('Raw Data'!D516&lt;3, 'Raw Data'!E516&lt;3, 'Raw Data'!A516&gt;0), 'Raw Data'!AF516, 0)</f>
        <v/>
      </c>
      <c r="W521">
        <f>IF(AND('Raw Data'!D516&lt;4, 'Raw Data'!E516&lt;4, 'Raw Data'!A516&gt;0), 'Raw Data'!AI516, 0)</f>
        <v/>
      </c>
      <c r="X521">
        <f>IF(AND('Raw Data'!D516&lt;5, 'Raw Data'!E516&lt;5, 'Raw Data'!A516&gt;0), 'Raw Data'!AL516, 0)</f>
        <v/>
      </c>
      <c r="Y521">
        <f>IF(AND('Raw Data'!D516&lt;6, 'Raw Data'!E516&lt;6, 'Raw Data'!A516&gt;0), 'Raw Data'!AO516, 0)</f>
        <v/>
      </c>
      <c r="Z521">
        <f>IF(ISBLANK('Raw Data'!D516), 0, IF('Raw Data'!D516-'Raw Data'!E516&gt;1, 'Raw Data'!AW516, 0))</f>
        <v/>
      </c>
      <c r="AA521">
        <f>IF(ISBLANK('Raw Data'!A516), 0, IF(ABS('Raw Data'!D516-'Raw Data'!E516)&lt;2, 'Raw Data'!AX516, 0))</f>
        <v/>
      </c>
      <c r="AB521">
        <f>IF(ISBLANK('Raw Data'!D516), 0, IF('Raw Data'!E516-'Raw Data'!D516&gt;1, 'Raw Data'!AY516, 0))</f>
        <v/>
      </c>
      <c r="AC521">
        <f>IF(ISBLANK('Raw Data'!D516), 0, IF('Raw Data'!D516-'Raw Data'!E516&gt;2, 'Raw Data'!AZ516, 0))</f>
        <v/>
      </c>
      <c r="AD521">
        <f>IF(ISBLANK('Raw Data'!A516), 0, IF(ABS('Raw Data'!D516-'Raw Data'!E516)&lt;3, 'Raw Data'!BA516, 0))</f>
        <v/>
      </c>
      <c r="AE521">
        <f>IF(ISBLANK('Raw Data'!D516), 0, IF('Raw Data'!E516-'Raw Data'!D516&gt;2, 'Raw Data'!BB516, 0))</f>
        <v/>
      </c>
      <c r="AF521">
        <f>IF(ISBLANK('Raw Data'!D516), 0, IF('Raw Data'!D516-'Raw Data'!E516&gt;3, 'Raw Data'!BC516, 0))</f>
        <v/>
      </c>
      <c r="AG521">
        <f>IF(ISBLANK('Raw Data'!A516), 0, IF(ABS('Raw Data'!D516-'Raw Data'!E516)&lt;4, 'Raw Data'!BD516, 0))</f>
        <v/>
      </c>
      <c r="AH521">
        <f>IF(ISBLANK('Raw Data'!D516), 0, IF('Raw Data'!E516-'Raw Data'!D516&gt;3, 'Raw Data'!BE516, 0))</f>
        <v/>
      </c>
      <c r="AI521">
        <f>IF(SUM('Raw Data'!D516:E516)&gt;'Raw Data'!F516, 'Raw Data'!G516, 0)</f>
        <v/>
      </c>
      <c r="AJ521">
        <f>IF(ISBLANK('Raw Data'!D516), 0, IF(SUM('Raw Data'!D516:E516)&lt;'Raw Data'!F516, 'Raw Data'!H516, 0))</f>
        <v/>
      </c>
      <c r="AK521">
        <f>IF(ISBLANK('Raw Data'!A516), 0, IF(AND('Raw Data'!D516&lt;3, 'Raw Data'!E516&lt;3, 'Raw Data'!F516&lt;BB$2), 'Raw Data'!AF516, 0))</f>
        <v/>
      </c>
      <c r="AL521">
        <f>IF(ISBLANK('Raw Data'!A516), 0, IF(AND('Raw Data'!D516&lt;4, 'Raw Data'!E516&lt;4, 'Raw Data'!F516&lt;BB$2), 'Raw Data'!AI516, 0))</f>
        <v/>
      </c>
      <c r="AM521">
        <f>IF(ISBLANK('Raw Data'!A516), 0, IF(AND('Raw Data'!D516&lt;5, 'Raw Data'!E516&lt;5, 'Raw Data'!F516&lt;BB$2), 'Raw Data'!AL516, 0))</f>
        <v/>
      </c>
      <c r="AN521">
        <f>IF(ISBLANK('Raw Data'!A516), 0, IF(AND('Raw Data'!D516&lt;6, 'Raw Data'!E516&lt;6, 'Raw Data'!F516&lt;BB$2), 'Raw Data'!AO516, 0))</f>
        <v/>
      </c>
      <c r="AO521">
        <f>IF(ISBLANK('Raw Data'!A516), 0, IF(AND('Raw Data'!I516&lt;Analysis!$BC$2, 'Raw Data'!D516-'Raw Data'!E516&gt;1), 'Raw Data'!AW516, IF(AND('Raw Data'!J516&lt;Analysis!$BC$2, 'Raw Data'!E516-'Raw Data'!D516&gt;1), 'Raw Data'!AY516, 0)))</f>
        <v/>
      </c>
      <c r="AP521">
        <f>IF(ISBLANK('Raw Data'!A516), 0, IF(AND('Raw Data'!I516&lt;Analysis!$BC$2, 'Raw Data'!D516-'Raw Data'!E516&gt;2), 'Raw Data'!AZ516, IF(AND('Raw Data'!J516&lt;Analysis!$BC$2, 'Raw Data'!E516-'Raw Data'!D516&gt;2), 'Raw Data'!BB516, 0)))</f>
        <v/>
      </c>
      <c r="AQ521">
        <f>IF(ISBLANK('Raw Data'!A516), 0, IF(AND('Raw Data'!I516&lt;Analysis!$BC$2, 'Raw Data'!D516-'Raw Data'!E516&gt;3), 'Raw Data'!BC516, IF(AND('Raw Data'!J516&lt;Analysis!$BC$2, 'Raw Data'!E516-'Raw Data'!D516&gt;3), 'Raw Data'!BE516, 0)))</f>
        <v/>
      </c>
      <c r="AR521">
        <f>IF('Hidden Analysiss'!D517=1,IF(ABS('Raw Data'!E516-'Raw Data'!D516)&lt;2,'Raw Data'!AX516,0), 0)</f>
        <v/>
      </c>
      <c r="AS521">
        <f>IF('Hidden Analysiss'!D517=1,IF(ABS('Raw Data'!E516-'Raw Data'!D516)&lt;3,'Raw Data'!BA516,0), 0)</f>
        <v/>
      </c>
      <c r="AT521">
        <f>IF('Hidden Analysiss'!D517=1,IF(ABS('Raw Data'!E516-'Raw Data'!D516)&lt;4,'Raw Data'!BD516,0), 0)</f>
        <v/>
      </c>
      <c r="AU521">
        <f>IF(AND('Hidden Analysiss'!E517=1, ABS('Raw Data'!E516-'Raw Data'!D516)&lt;2), 'Raw Data'!AX516, 0)</f>
        <v/>
      </c>
      <c r="AV521">
        <f>IF(AND('Hidden Analysiss'!E517=1, ABS('Raw Data'!E516-'Raw Data'!D516)&lt;3), 'Raw Data'!BA516, 0)</f>
        <v/>
      </c>
      <c r="AW521">
        <f>IF(AND('Hidden Analysiss'!E517=1, ABS('Raw Data'!E516-'Raw Data'!D516)&lt;3), 'Raw Data'!BD516, 0)</f>
        <v/>
      </c>
    </row>
    <row r="522">
      <c r="A522" s="1">
        <f>'Raw Data'!A517</f>
        <v/>
      </c>
      <c r="B522">
        <f>IF('Raw Data'!E517&gt;'Raw Data'!D517, 'Raw Data'!J517, 0)</f>
        <v/>
      </c>
      <c r="C522">
        <f>IF('Raw Data'!D517&gt;'Raw Data'!E517, 'Raw Data'!I517, 0)</f>
        <v/>
      </c>
      <c r="D522">
        <f>SUM(G522:H522)</f>
        <v/>
      </c>
      <c r="E522">
        <f>IF(AND('Raw Data'!J517&lt;'Raw Data'!I517,'Raw Data'!E517&gt;'Raw Data'!D517,'Raw Data'!E517-'Raw Data'!D517&gt;3),'Raw Data'!N517,IF(AND('Raw Data'!I517&lt;'Raw Data'!J517,'Raw Data'!D517&gt;'Raw Data'!E517,'Raw Data'!D517-'Raw Data'!E517&gt;3),'Raw Data'!M517,0))</f>
        <v/>
      </c>
      <c r="F522">
        <f>IF(AND('Raw Data'!J517&lt;'Raw Data'!I517,'Raw Data'!E517&gt;'Raw Data'!D517,'Raw Data'!E517-'Raw Data'!D517&lt;4),'Raw Data'!L517,IF(AND('Raw Data'!I517&lt;'Raw Data'!J517,'Raw Data'!D517&gt;'Raw Data'!E517,'Raw Data'!D517-'Raw Data'!E517&lt;4),'Raw Data'!K517,0))</f>
        <v/>
      </c>
      <c r="G522">
        <f>IF(AND('Raw Data'!J517&lt;'Raw Data'!I517, 'Raw Data'!E517&gt;'Raw Data'!D517), 'Raw Data'!J517, 0)</f>
        <v/>
      </c>
      <c r="H522">
        <f>IF(AND('Raw Data'!J517&gt;'Raw Data'!I517, 'Raw Data'!E517&lt;'Raw Data'!D517), 'Raw Data'!I517, 0)</f>
        <v/>
      </c>
      <c r="I522">
        <f>SUM(J522:K522)</f>
        <v/>
      </c>
      <c r="J522">
        <f>IF(AND('Raw Data'!J517&gt;'Raw Data'!I517, 'Raw Data'!E517&gt;'Raw Data'!D517), 'Raw Data'!J517, 0)</f>
        <v/>
      </c>
      <c r="K522">
        <f>IF(AND('Raw Data'!I517&gt;'Raw Data'!J517, 'Raw Data'!D517&gt;'Raw Data'!E517), 'Raw Data'!I517, 0)</f>
        <v/>
      </c>
      <c r="L522">
        <f>IF('Raw Data'!E517-'Raw Data'!D517&gt;3, 'Raw Data'!N517, 0)</f>
        <v/>
      </c>
      <c r="M522">
        <f>IF('Raw Data'!D517-'Raw Data'!E517&gt;3, 'Raw Data'!M517, 0)</f>
        <v/>
      </c>
      <c r="N522">
        <f>IF(ISBLANK('Raw Data'!D517),0,IF(AND('Raw Data'!E517&gt;'Raw Data'!D517,'Raw Data'!E517-'Raw Data'!D517&gt;0,'Raw Data'!E517-'Raw Data'!D517&lt;4),'Raw Data'!L517, 0))</f>
        <v/>
      </c>
      <c r="O522">
        <f>IF(ISBLANK('Raw Data'!D517),0,IF(AND('Raw Data'!E517&gt;'Raw Data'!D517,'Raw Data'!E517-'Raw Data'!D517&gt;0,'Raw Data'!D517-'Raw Data'!E517&lt;4),'Raw Data'!K517, 0))</f>
        <v/>
      </c>
      <c r="P522">
        <f>IF('Raw Data'!E517-'Raw Data'!D517&gt;3, 'Raw Data'!N517, IF('Raw Data'!D517-'Raw Data'!E517&gt;3, 'Raw Data'!M517, 0))</f>
        <v/>
      </c>
      <c r="Q522">
        <f>IF(ISBLANK('Raw Data'!E517),0,IF(AND('Raw Data'!E517-'Raw Data'!D517&lt;4,'Raw Data'!E517-'Raw Data'!D517&gt;0),'Raw Data'!L517,IF(AND('Raw Data'!D517&gt;'Raw Data'!E517,'Raw Data'!D517-'Raw Data'!E517&gt;0),'Raw Data'!K517,0)))</f>
        <v/>
      </c>
      <c r="R522">
        <f>IF(ISBLANK('Raw Data'!K517),0,IFERROR(IF(MATCH(SMALL('Raw Data'!K517:N517,1),L522:O522,0),SMALL('Raw Data'!K517:N517,1)),0))</f>
        <v/>
      </c>
      <c r="S522">
        <f>IF(ISBLANK('Raw Data'!K517),0,IFERROR(IF(MATCH(SMALL('Raw Data'!K517:N517,2),L522:O522,0),SMALL('Raw Data'!K517:N517,2)),0))</f>
        <v/>
      </c>
      <c r="T522">
        <f>IF(ISBLANK('Raw Data'!K517),0,IFERROR(IF(MATCH(SMALL('Raw Data'!K517:N517,3),L522:O522,0),SMALL('Raw Data'!K517:N517,3)),0))</f>
        <v/>
      </c>
      <c r="U522">
        <f>IF(ISBLANK('Raw Data'!K517),0,IFERROR(IF(MATCH(SMALL('Raw Data'!K517:N517,4),L522:O522,0),SMALL('Raw Data'!K517:N517,4)),0))</f>
        <v/>
      </c>
      <c r="V522">
        <f>IF(AND('Raw Data'!D517&lt;3, 'Raw Data'!E517&lt;3, 'Raw Data'!A517&gt;0), 'Raw Data'!AF517, 0)</f>
        <v/>
      </c>
      <c r="W522">
        <f>IF(AND('Raw Data'!D517&lt;4, 'Raw Data'!E517&lt;4, 'Raw Data'!A517&gt;0), 'Raw Data'!AI517, 0)</f>
        <v/>
      </c>
      <c r="X522">
        <f>IF(AND('Raw Data'!D517&lt;5, 'Raw Data'!E517&lt;5, 'Raw Data'!A517&gt;0), 'Raw Data'!AL517, 0)</f>
        <v/>
      </c>
      <c r="Y522">
        <f>IF(AND('Raw Data'!D517&lt;6, 'Raw Data'!E517&lt;6, 'Raw Data'!A517&gt;0), 'Raw Data'!AO517, 0)</f>
        <v/>
      </c>
      <c r="Z522">
        <f>IF(ISBLANK('Raw Data'!D517), 0, IF('Raw Data'!D517-'Raw Data'!E517&gt;1, 'Raw Data'!AW517, 0))</f>
        <v/>
      </c>
      <c r="AA522">
        <f>IF(ISBLANK('Raw Data'!A517), 0, IF(ABS('Raw Data'!D517-'Raw Data'!E517)&lt;2, 'Raw Data'!AX517, 0))</f>
        <v/>
      </c>
      <c r="AB522">
        <f>IF(ISBLANK('Raw Data'!D517), 0, IF('Raw Data'!E517-'Raw Data'!D517&gt;1, 'Raw Data'!AY517, 0))</f>
        <v/>
      </c>
      <c r="AC522">
        <f>IF(ISBLANK('Raw Data'!D517), 0, IF('Raw Data'!D517-'Raw Data'!E517&gt;2, 'Raw Data'!AZ517, 0))</f>
        <v/>
      </c>
      <c r="AD522">
        <f>IF(ISBLANK('Raw Data'!A517), 0, IF(ABS('Raw Data'!D517-'Raw Data'!E517)&lt;3, 'Raw Data'!BA517, 0))</f>
        <v/>
      </c>
      <c r="AE522">
        <f>IF(ISBLANK('Raw Data'!D517), 0, IF('Raw Data'!E517-'Raw Data'!D517&gt;2, 'Raw Data'!BB517, 0))</f>
        <v/>
      </c>
      <c r="AF522">
        <f>IF(ISBLANK('Raw Data'!D517), 0, IF('Raw Data'!D517-'Raw Data'!E517&gt;3, 'Raw Data'!BC517, 0))</f>
        <v/>
      </c>
      <c r="AG522">
        <f>IF(ISBLANK('Raw Data'!A517), 0, IF(ABS('Raw Data'!D517-'Raw Data'!E517)&lt;4, 'Raw Data'!BD517, 0))</f>
        <v/>
      </c>
      <c r="AH522">
        <f>IF(ISBLANK('Raw Data'!D517), 0, IF('Raw Data'!E517-'Raw Data'!D517&gt;3, 'Raw Data'!BE517, 0))</f>
        <v/>
      </c>
      <c r="AI522">
        <f>IF(SUM('Raw Data'!D517:E517)&gt;'Raw Data'!F517, 'Raw Data'!G517, 0)</f>
        <v/>
      </c>
      <c r="AJ522">
        <f>IF(ISBLANK('Raw Data'!D517), 0, IF(SUM('Raw Data'!D517:E517)&lt;'Raw Data'!F517, 'Raw Data'!H517, 0))</f>
        <v/>
      </c>
      <c r="AK522">
        <f>IF(ISBLANK('Raw Data'!A517), 0, IF(AND('Raw Data'!D517&lt;3, 'Raw Data'!E517&lt;3, 'Raw Data'!F517&lt;BB$2), 'Raw Data'!AF517, 0))</f>
        <v/>
      </c>
      <c r="AL522">
        <f>IF(ISBLANK('Raw Data'!A517), 0, IF(AND('Raw Data'!D517&lt;4, 'Raw Data'!E517&lt;4, 'Raw Data'!F517&lt;BB$2), 'Raw Data'!AI517, 0))</f>
        <v/>
      </c>
      <c r="AM522">
        <f>IF(ISBLANK('Raw Data'!A517), 0, IF(AND('Raw Data'!D517&lt;5, 'Raw Data'!E517&lt;5, 'Raw Data'!F517&lt;BB$2), 'Raw Data'!AL517, 0))</f>
        <v/>
      </c>
      <c r="AN522">
        <f>IF(ISBLANK('Raw Data'!A517), 0, IF(AND('Raw Data'!D517&lt;6, 'Raw Data'!E517&lt;6, 'Raw Data'!F517&lt;BB$2), 'Raw Data'!AO517, 0))</f>
        <v/>
      </c>
      <c r="AO522">
        <f>IF(ISBLANK('Raw Data'!A517), 0, IF(AND('Raw Data'!I517&lt;Analysis!$BC$2, 'Raw Data'!D517-'Raw Data'!E517&gt;1), 'Raw Data'!AW517, IF(AND('Raw Data'!J517&lt;Analysis!$BC$2, 'Raw Data'!E517-'Raw Data'!D517&gt;1), 'Raw Data'!AY517, 0)))</f>
        <v/>
      </c>
      <c r="AP522">
        <f>IF(ISBLANK('Raw Data'!A517), 0, IF(AND('Raw Data'!I517&lt;Analysis!$BC$2, 'Raw Data'!D517-'Raw Data'!E517&gt;2), 'Raw Data'!AZ517, IF(AND('Raw Data'!J517&lt;Analysis!$BC$2, 'Raw Data'!E517-'Raw Data'!D517&gt;2), 'Raw Data'!BB517, 0)))</f>
        <v/>
      </c>
      <c r="AQ522">
        <f>IF(ISBLANK('Raw Data'!A517), 0, IF(AND('Raw Data'!I517&lt;Analysis!$BC$2, 'Raw Data'!D517-'Raw Data'!E517&gt;3), 'Raw Data'!BC517, IF(AND('Raw Data'!J517&lt;Analysis!$BC$2, 'Raw Data'!E517-'Raw Data'!D517&gt;3), 'Raw Data'!BE517, 0)))</f>
        <v/>
      </c>
      <c r="AR522">
        <f>IF('Hidden Analysiss'!D518=1,IF(ABS('Raw Data'!E517-'Raw Data'!D517)&lt;2,'Raw Data'!AX517,0), 0)</f>
        <v/>
      </c>
      <c r="AS522">
        <f>IF('Hidden Analysiss'!D518=1,IF(ABS('Raw Data'!E517-'Raw Data'!D517)&lt;3,'Raw Data'!BA517,0), 0)</f>
        <v/>
      </c>
      <c r="AT522">
        <f>IF('Hidden Analysiss'!D518=1,IF(ABS('Raw Data'!E517-'Raw Data'!D517)&lt;4,'Raw Data'!BD517,0), 0)</f>
        <v/>
      </c>
      <c r="AU522">
        <f>IF(AND('Hidden Analysiss'!E518=1, ABS('Raw Data'!E517-'Raw Data'!D517)&lt;2), 'Raw Data'!AX517, 0)</f>
        <v/>
      </c>
      <c r="AV522">
        <f>IF(AND('Hidden Analysiss'!E518=1, ABS('Raw Data'!E517-'Raw Data'!D517)&lt;3), 'Raw Data'!BA517, 0)</f>
        <v/>
      </c>
      <c r="AW522">
        <f>IF(AND('Hidden Analysiss'!E518=1, ABS('Raw Data'!E517-'Raw Data'!D517)&lt;3), 'Raw Data'!BD517, 0)</f>
        <v/>
      </c>
    </row>
    <row r="523">
      <c r="A523" s="1">
        <f>'Raw Data'!A518</f>
        <v/>
      </c>
      <c r="B523">
        <f>IF('Raw Data'!E518&gt;'Raw Data'!D518, 'Raw Data'!J518, 0)</f>
        <v/>
      </c>
      <c r="C523">
        <f>IF('Raw Data'!D518&gt;'Raw Data'!E518, 'Raw Data'!I518, 0)</f>
        <v/>
      </c>
      <c r="D523">
        <f>SUM(G523:H523)</f>
        <v/>
      </c>
      <c r="E523">
        <f>IF(AND('Raw Data'!J518&lt;'Raw Data'!I518,'Raw Data'!E518&gt;'Raw Data'!D518,'Raw Data'!E518-'Raw Data'!D518&gt;3),'Raw Data'!N518,IF(AND('Raw Data'!I518&lt;'Raw Data'!J518,'Raw Data'!D518&gt;'Raw Data'!E518,'Raw Data'!D518-'Raw Data'!E518&gt;3),'Raw Data'!M518,0))</f>
        <v/>
      </c>
      <c r="F523">
        <f>IF(AND('Raw Data'!J518&lt;'Raw Data'!I518,'Raw Data'!E518&gt;'Raw Data'!D518,'Raw Data'!E518-'Raw Data'!D518&lt;4),'Raw Data'!L518,IF(AND('Raw Data'!I518&lt;'Raw Data'!J518,'Raw Data'!D518&gt;'Raw Data'!E518,'Raw Data'!D518-'Raw Data'!E518&lt;4),'Raw Data'!K518,0))</f>
        <v/>
      </c>
      <c r="G523">
        <f>IF(AND('Raw Data'!J518&lt;'Raw Data'!I518, 'Raw Data'!E518&gt;'Raw Data'!D518), 'Raw Data'!J518, 0)</f>
        <v/>
      </c>
      <c r="H523">
        <f>IF(AND('Raw Data'!J518&gt;'Raw Data'!I518, 'Raw Data'!E518&lt;'Raw Data'!D518), 'Raw Data'!I518, 0)</f>
        <v/>
      </c>
      <c r="I523">
        <f>SUM(J523:K523)</f>
        <v/>
      </c>
      <c r="J523">
        <f>IF(AND('Raw Data'!J518&gt;'Raw Data'!I518, 'Raw Data'!E518&gt;'Raw Data'!D518), 'Raw Data'!J518, 0)</f>
        <v/>
      </c>
      <c r="K523">
        <f>IF(AND('Raw Data'!I518&gt;'Raw Data'!J518, 'Raw Data'!D518&gt;'Raw Data'!E518), 'Raw Data'!I518, 0)</f>
        <v/>
      </c>
      <c r="L523">
        <f>IF('Raw Data'!E518-'Raw Data'!D518&gt;3, 'Raw Data'!N518, 0)</f>
        <v/>
      </c>
      <c r="M523">
        <f>IF('Raw Data'!D518-'Raw Data'!E518&gt;3, 'Raw Data'!M518, 0)</f>
        <v/>
      </c>
      <c r="N523">
        <f>IF(ISBLANK('Raw Data'!D518),0,IF(AND('Raw Data'!E518&gt;'Raw Data'!D518,'Raw Data'!E518-'Raw Data'!D518&gt;0,'Raw Data'!E518-'Raw Data'!D518&lt;4),'Raw Data'!L518, 0))</f>
        <v/>
      </c>
      <c r="O523">
        <f>IF(ISBLANK('Raw Data'!D518),0,IF(AND('Raw Data'!E518&gt;'Raw Data'!D518,'Raw Data'!E518-'Raw Data'!D518&gt;0,'Raw Data'!D518-'Raw Data'!E518&lt;4),'Raw Data'!K518, 0))</f>
        <v/>
      </c>
      <c r="P523">
        <f>IF('Raw Data'!E518-'Raw Data'!D518&gt;3, 'Raw Data'!N518, IF('Raw Data'!D518-'Raw Data'!E518&gt;3, 'Raw Data'!M518, 0))</f>
        <v/>
      </c>
      <c r="Q523">
        <f>IF(ISBLANK('Raw Data'!E518),0,IF(AND('Raw Data'!E518-'Raw Data'!D518&lt;4,'Raw Data'!E518-'Raw Data'!D518&gt;0),'Raw Data'!L518,IF(AND('Raw Data'!D518&gt;'Raw Data'!E518,'Raw Data'!D518-'Raw Data'!E518&gt;0),'Raw Data'!K518,0)))</f>
        <v/>
      </c>
      <c r="R523">
        <f>IF(ISBLANK('Raw Data'!K518),0,IFERROR(IF(MATCH(SMALL('Raw Data'!K518:N518,1),L523:O523,0),SMALL('Raw Data'!K518:N518,1)),0))</f>
        <v/>
      </c>
      <c r="S523">
        <f>IF(ISBLANK('Raw Data'!K518),0,IFERROR(IF(MATCH(SMALL('Raw Data'!K518:N518,2),L523:O523,0),SMALL('Raw Data'!K518:N518,2)),0))</f>
        <v/>
      </c>
      <c r="T523">
        <f>IF(ISBLANK('Raw Data'!K518),0,IFERROR(IF(MATCH(SMALL('Raw Data'!K518:N518,3),L523:O523,0),SMALL('Raw Data'!K518:N518,3)),0))</f>
        <v/>
      </c>
      <c r="U523">
        <f>IF(ISBLANK('Raw Data'!K518),0,IFERROR(IF(MATCH(SMALL('Raw Data'!K518:N518,4),L523:O523,0),SMALL('Raw Data'!K518:N518,4)),0))</f>
        <v/>
      </c>
      <c r="V523">
        <f>IF(AND('Raw Data'!D518&lt;3, 'Raw Data'!E518&lt;3, 'Raw Data'!A518&gt;0), 'Raw Data'!AF518, 0)</f>
        <v/>
      </c>
      <c r="W523">
        <f>IF(AND('Raw Data'!D518&lt;4, 'Raw Data'!E518&lt;4, 'Raw Data'!A518&gt;0), 'Raw Data'!AI518, 0)</f>
        <v/>
      </c>
      <c r="X523">
        <f>IF(AND('Raw Data'!D518&lt;5, 'Raw Data'!E518&lt;5, 'Raw Data'!A518&gt;0), 'Raw Data'!AL518, 0)</f>
        <v/>
      </c>
      <c r="Y523">
        <f>IF(AND('Raw Data'!D518&lt;6, 'Raw Data'!E518&lt;6, 'Raw Data'!A518&gt;0), 'Raw Data'!AO518, 0)</f>
        <v/>
      </c>
      <c r="Z523">
        <f>IF(ISBLANK('Raw Data'!D518), 0, IF('Raw Data'!D518-'Raw Data'!E518&gt;1, 'Raw Data'!AW518, 0))</f>
        <v/>
      </c>
      <c r="AA523">
        <f>IF(ISBLANK('Raw Data'!A518), 0, IF(ABS('Raw Data'!D518-'Raw Data'!E518)&lt;2, 'Raw Data'!AX518, 0))</f>
        <v/>
      </c>
      <c r="AB523">
        <f>IF(ISBLANK('Raw Data'!D518), 0, IF('Raw Data'!E518-'Raw Data'!D518&gt;1, 'Raw Data'!AY518, 0))</f>
        <v/>
      </c>
      <c r="AC523">
        <f>IF(ISBLANK('Raw Data'!D518), 0, IF('Raw Data'!D518-'Raw Data'!E518&gt;2, 'Raw Data'!AZ518, 0))</f>
        <v/>
      </c>
      <c r="AD523">
        <f>IF(ISBLANK('Raw Data'!A518), 0, IF(ABS('Raw Data'!D518-'Raw Data'!E518)&lt;3, 'Raw Data'!BA518, 0))</f>
        <v/>
      </c>
      <c r="AE523">
        <f>IF(ISBLANK('Raw Data'!D518), 0, IF('Raw Data'!E518-'Raw Data'!D518&gt;2, 'Raw Data'!BB518, 0))</f>
        <v/>
      </c>
      <c r="AF523">
        <f>IF(ISBLANK('Raw Data'!D518), 0, IF('Raw Data'!D518-'Raw Data'!E518&gt;3, 'Raw Data'!BC518, 0))</f>
        <v/>
      </c>
      <c r="AG523">
        <f>IF(ISBLANK('Raw Data'!A518), 0, IF(ABS('Raw Data'!D518-'Raw Data'!E518)&lt;4, 'Raw Data'!BD518, 0))</f>
        <v/>
      </c>
      <c r="AH523">
        <f>IF(ISBLANK('Raw Data'!D518), 0, IF('Raw Data'!E518-'Raw Data'!D518&gt;3, 'Raw Data'!BE518, 0))</f>
        <v/>
      </c>
      <c r="AI523">
        <f>IF(SUM('Raw Data'!D518:E518)&gt;'Raw Data'!F518, 'Raw Data'!G518, 0)</f>
        <v/>
      </c>
      <c r="AJ523">
        <f>IF(ISBLANK('Raw Data'!D518), 0, IF(SUM('Raw Data'!D518:E518)&lt;'Raw Data'!F518, 'Raw Data'!H518, 0))</f>
        <v/>
      </c>
      <c r="AK523">
        <f>IF(ISBLANK('Raw Data'!A518), 0, IF(AND('Raw Data'!D518&lt;3, 'Raw Data'!E518&lt;3, 'Raw Data'!F518&lt;BB$2), 'Raw Data'!AF518, 0))</f>
        <v/>
      </c>
      <c r="AL523">
        <f>IF(ISBLANK('Raw Data'!A518), 0, IF(AND('Raw Data'!D518&lt;4, 'Raw Data'!E518&lt;4, 'Raw Data'!F518&lt;BB$2), 'Raw Data'!AI518, 0))</f>
        <v/>
      </c>
      <c r="AM523">
        <f>IF(ISBLANK('Raw Data'!A518), 0, IF(AND('Raw Data'!D518&lt;5, 'Raw Data'!E518&lt;5, 'Raw Data'!F518&lt;BB$2), 'Raw Data'!AL518, 0))</f>
        <v/>
      </c>
      <c r="AN523">
        <f>IF(ISBLANK('Raw Data'!A518), 0, IF(AND('Raw Data'!D518&lt;6, 'Raw Data'!E518&lt;6, 'Raw Data'!F518&lt;BB$2), 'Raw Data'!AO518, 0))</f>
        <v/>
      </c>
      <c r="AO523">
        <f>IF(ISBLANK('Raw Data'!A518), 0, IF(AND('Raw Data'!I518&lt;Analysis!$BC$2, 'Raw Data'!D518-'Raw Data'!E518&gt;1), 'Raw Data'!AW518, IF(AND('Raw Data'!J518&lt;Analysis!$BC$2, 'Raw Data'!E518-'Raw Data'!D518&gt;1), 'Raw Data'!AY518, 0)))</f>
        <v/>
      </c>
      <c r="AP523">
        <f>IF(ISBLANK('Raw Data'!A518), 0, IF(AND('Raw Data'!I518&lt;Analysis!$BC$2, 'Raw Data'!D518-'Raw Data'!E518&gt;2), 'Raw Data'!AZ518, IF(AND('Raw Data'!J518&lt;Analysis!$BC$2, 'Raw Data'!E518-'Raw Data'!D518&gt;2), 'Raw Data'!BB518, 0)))</f>
        <v/>
      </c>
      <c r="AQ523">
        <f>IF(ISBLANK('Raw Data'!A518), 0, IF(AND('Raw Data'!I518&lt;Analysis!$BC$2, 'Raw Data'!D518-'Raw Data'!E518&gt;3), 'Raw Data'!BC518, IF(AND('Raw Data'!J518&lt;Analysis!$BC$2, 'Raw Data'!E518-'Raw Data'!D518&gt;3), 'Raw Data'!BE518, 0)))</f>
        <v/>
      </c>
      <c r="AR523">
        <f>IF('Hidden Analysiss'!D519=1,IF(ABS('Raw Data'!E518-'Raw Data'!D518)&lt;2,'Raw Data'!AX518,0), 0)</f>
        <v/>
      </c>
      <c r="AS523">
        <f>IF('Hidden Analysiss'!D519=1,IF(ABS('Raw Data'!E518-'Raw Data'!D518)&lt;3,'Raw Data'!BA518,0), 0)</f>
        <v/>
      </c>
      <c r="AT523">
        <f>IF('Hidden Analysiss'!D519=1,IF(ABS('Raw Data'!E518-'Raw Data'!D518)&lt;4,'Raw Data'!BD518,0), 0)</f>
        <v/>
      </c>
      <c r="AU523">
        <f>IF(AND('Hidden Analysiss'!E519=1, ABS('Raw Data'!E518-'Raw Data'!D518)&lt;2), 'Raw Data'!AX518, 0)</f>
        <v/>
      </c>
      <c r="AV523">
        <f>IF(AND('Hidden Analysiss'!E519=1, ABS('Raw Data'!E518-'Raw Data'!D518)&lt;3), 'Raw Data'!BA518, 0)</f>
        <v/>
      </c>
      <c r="AW523">
        <f>IF(AND('Hidden Analysiss'!E519=1, ABS('Raw Data'!E518-'Raw Data'!D518)&lt;3), 'Raw Data'!BD518, 0)</f>
        <v/>
      </c>
    </row>
    <row r="524">
      <c r="A524" s="1">
        <f>'Raw Data'!A519</f>
        <v/>
      </c>
      <c r="B524">
        <f>IF('Raw Data'!E519&gt;'Raw Data'!D519, 'Raw Data'!J519, 0)</f>
        <v/>
      </c>
      <c r="C524">
        <f>IF('Raw Data'!D519&gt;'Raw Data'!E519, 'Raw Data'!I519, 0)</f>
        <v/>
      </c>
      <c r="D524">
        <f>SUM(G524:H524)</f>
        <v/>
      </c>
      <c r="E524">
        <f>IF(AND('Raw Data'!J519&lt;'Raw Data'!I519,'Raw Data'!E519&gt;'Raw Data'!D519,'Raw Data'!E519-'Raw Data'!D519&gt;3),'Raw Data'!N519,IF(AND('Raw Data'!I519&lt;'Raw Data'!J519,'Raw Data'!D519&gt;'Raw Data'!E519,'Raw Data'!D519-'Raw Data'!E519&gt;3),'Raw Data'!M519,0))</f>
        <v/>
      </c>
      <c r="F524">
        <f>IF(AND('Raw Data'!J519&lt;'Raw Data'!I519,'Raw Data'!E519&gt;'Raw Data'!D519,'Raw Data'!E519-'Raw Data'!D519&lt;4),'Raw Data'!L519,IF(AND('Raw Data'!I519&lt;'Raw Data'!J519,'Raw Data'!D519&gt;'Raw Data'!E519,'Raw Data'!D519-'Raw Data'!E519&lt;4),'Raw Data'!K519,0))</f>
        <v/>
      </c>
      <c r="G524">
        <f>IF(AND('Raw Data'!J519&lt;'Raw Data'!I519, 'Raw Data'!E519&gt;'Raw Data'!D519), 'Raw Data'!J519, 0)</f>
        <v/>
      </c>
      <c r="H524">
        <f>IF(AND('Raw Data'!J519&gt;'Raw Data'!I519, 'Raw Data'!E519&lt;'Raw Data'!D519), 'Raw Data'!I519, 0)</f>
        <v/>
      </c>
      <c r="I524">
        <f>SUM(J524:K524)</f>
        <v/>
      </c>
      <c r="J524">
        <f>IF(AND('Raw Data'!J519&gt;'Raw Data'!I519, 'Raw Data'!E519&gt;'Raw Data'!D519), 'Raw Data'!J519, 0)</f>
        <v/>
      </c>
      <c r="K524">
        <f>IF(AND('Raw Data'!I519&gt;'Raw Data'!J519, 'Raw Data'!D519&gt;'Raw Data'!E519), 'Raw Data'!I519, 0)</f>
        <v/>
      </c>
      <c r="L524">
        <f>IF('Raw Data'!E519-'Raw Data'!D519&gt;3, 'Raw Data'!N519, 0)</f>
        <v/>
      </c>
      <c r="M524">
        <f>IF('Raw Data'!D519-'Raw Data'!E519&gt;3, 'Raw Data'!M519, 0)</f>
        <v/>
      </c>
      <c r="N524">
        <f>IF(ISBLANK('Raw Data'!D519),0,IF(AND('Raw Data'!E519&gt;'Raw Data'!D519,'Raw Data'!E519-'Raw Data'!D519&gt;0,'Raw Data'!E519-'Raw Data'!D519&lt;4),'Raw Data'!L519, 0))</f>
        <v/>
      </c>
      <c r="O524">
        <f>IF(ISBLANK('Raw Data'!D519),0,IF(AND('Raw Data'!E519&gt;'Raw Data'!D519,'Raw Data'!E519-'Raw Data'!D519&gt;0,'Raw Data'!D519-'Raw Data'!E519&lt;4),'Raw Data'!K519, 0))</f>
        <v/>
      </c>
      <c r="P524">
        <f>IF('Raw Data'!E519-'Raw Data'!D519&gt;3, 'Raw Data'!N519, IF('Raw Data'!D519-'Raw Data'!E519&gt;3, 'Raw Data'!M519, 0))</f>
        <v/>
      </c>
      <c r="Q524">
        <f>IF(ISBLANK('Raw Data'!E519),0,IF(AND('Raw Data'!E519-'Raw Data'!D519&lt;4,'Raw Data'!E519-'Raw Data'!D519&gt;0),'Raw Data'!L519,IF(AND('Raw Data'!D519&gt;'Raw Data'!E519,'Raw Data'!D519-'Raw Data'!E519&gt;0),'Raw Data'!K519,0)))</f>
        <v/>
      </c>
      <c r="R524">
        <f>IF(ISBLANK('Raw Data'!K519),0,IFERROR(IF(MATCH(SMALL('Raw Data'!K519:N519,1),L524:O524,0),SMALL('Raw Data'!K519:N519,1)),0))</f>
        <v/>
      </c>
      <c r="S524">
        <f>IF(ISBLANK('Raw Data'!K519),0,IFERROR(IF(MATCH(SMALL('Raw Data'!K519:N519,2),L524:O524,0),SMALL('Raw Data'!K519:N519,2)),0))</f>
        <v/>
      </c>
      <c r="T524">
        <f>IF(ISBLANK('Raw Data'!K519),0,IFERROR(IF(MATCH(SMALL('Raw Data'!K519:N519,3),L524:O524,0),SMALL('Raw Data'!K519:N519,3)),0))</f>
        <v/>
      </c>
      <c r="U524">
        <f>IF(ISBLANK('Raw Data'!K519),0,IFERROR(IF(MATCH(SMALL('Raw Data'!K519:N519,4),L524:O524,0),SMALL('Raw Data'!K519:N519,4)),0))</f>
        <v/>
      </c>
      <c r="V524">
        <f>IF(AND('Raw Data'!D519&lt;3, 'Raw Data'!E519&lt;3, 'Raw Data'!A519&gt;0), 'Raw Data'!AF519, 0)</f>
        <v/>
      </c>
      <c r="W524">
        <f>IF(AND('Raw Data'!D519&lt;4, 'Raw Data'!E519&lt;4, 'Raw Data'!A519&gt;0), 'Raw Data'!AI519, 0)</f>
        <v/>
      </c>
      <c r="X524">
        <f>IF(AND('Raw Data'!D519&lt;5, 'Raw Data'!E519&lt;5, 'Raw Data'!A519&gt;0), 'Raw Data'!AL519, 0)</f>
        <v/>
      </c>
      <c r="Y524">
        <f>IF(AND('Raw Data'!D519&lt;6, 'Raw Data'!E519&lt;6, 'Raw Data'!A519&gt;0), 'Raw Data'!AO519, 0)</f>
        <v/>
      </c>
      <c r="Z524">
        <f>IF(ISBLANK('Raw Data'!D519), 0, IF('Raw Data'!D519-'Raw Data'!E519&gt;1, 'Raw Data'!AW519, 0))</f>
        <v/>
      </c>
      <c r="AA524">
        <f>IF(ISBLANK('Raw Data'!A519), 0, IF(ABS('Raw Data'!D519-'Raw Data'!E519)&lt;2, 'Raw Data'!AX519, 0))</f>
        <v/>
      </c>
      <c r="AB524">
        <f>IF(ISBLANK('Raw Data'!D519), 0, IF('Raw Data'!E519-'Raw Data'!D519&gt;1, 'Raw Data'!AY519, 0))</f>
        <v/>
      </c>
      <c r="AC524">
        <f>IF(ISBLANK('Raw Data'!D519), 0, IF('Raw Data'!D519-'Raw Data'!E519&gt;2, 'Raw Data'!AZ519, 0))</f>
        <v/>
      </c>
      <c r="AD524">
        <f>IF(ISBLANK('Raw Data'!A519), 0, IF(ABS('Raw Data'!D519-'Raw Data'!E519)&lt;3, 'Raw Data'!BA519, 0))</f>
        <v/>
      </c>
      <c r="AE524">
        <f>IF(ISBLANK('Raw Data'!D519), 0, IF('Raw Data'!E519-'Raw Data'!D519&gt;2, 'Raw Data'!BB519, 0))</f>
        <v/>
      </c>
      <c r="AF524">
        <f>IF(ISBLANK('Raw Data'!D519), 0, IF('Raw Data'!D519-'Raw Data'!E519&gt;3, 'Raw Data'!BC519, 0))</f>
        <v/>
      </c>
      <c r="AG524">
        <f>IF(ISBLANK('Raw Data'!A519), 0, IF(ABS('Raw Data'!D519-'Raw Data'!E519)&lt;4, 'Raw Data'!BD519, 0))</f>
        <v/>
      </c>
      <c r="AH524">
        <f>IF(ISBLANK('Raw Data'!D519), 0, IF('Raw Data'!E519-'Raw Data'!D519&gt;3, 'Raw Data'!BE519, 0))</f>
        <v/>
      </c>
      <c r="AI524">
        <f>IF(SUM('Raw Data'!D519:E519)&gt;'Raw Data'!F519, 'Raw Data'!G519, 0)</f>
        <v/>
      </c>
      <c r="AJ524">
        <f>IF(ISBLANK('Raw Data'!D519), 0, IF(SUM('Raw Data'!D519:E519)&lt;'Raw Data'!F519, 'Raw Data'!H519, 0))</f>
        <v/>
      </c>
      <c r="AK524">
        <f>IF(ISBLANK('Raw Data'!A519), 0, IF(AND('Raw Data'!D519&lt;3, 'Raw Data'!E519&lt;3, 'Raw Data'!F519&lt;BB$2), 'Raw Data'!AF519, 0))</f>
        <v/>
      </c>
      <c r="AL524">
        <f>IF(ISBLANK('Raw Data'!A519), 0, IF(AND('Raw Data'!D519&lt;4, 'Raw Data'!E519&lt;4, 'Raw Data'!F519&lt;BB$2), 'Raw Data'!AI519, 0))</f>
        <v/>
      </c>
      <c r="AM524">
        <f>IF(ISBLANK('Raw Data'!A519), 0, IF(AND('Raw Data'!D519&lt;5, 'Raw Data'!E519&lt;5, 'Raw Data'!F519&lt;BB$2), 'Raw Data'!AL519, 0))</f>
        <v/>
      </c>
      <c r="AN524">
        <f>IF(ISBLANK('Raw Data'!A519), 0, IF(AND('Raw Data'!D519&lt;6, 'Raw Data'!E519&lt;6, 'Raw Data'!F519&lt;BB$2), 'Raw Data'!AO519, 0))</f>
        <v/>
      </c>
      <c r="AO524">
        <f>IF(ISBLANK('Raw Data'!A519), 0, IF(AND('Raw Data'!I519&lt;Analysis!$BC$2, 'Raw Data'!D519-'Raw Data'!E519&gt;1), 'Raw Data'!AW519, IF(AND('Raw Data'!J519&lt;Analysis!$BC$2, 'Raw Data'!E519-'Raw Data'!D519&gt;1), 'Raw Data'!AY519, 0)))</f>
        <v/>
      </c>
      <c r="AP524">
        <f>IF(ISBLANK('Raw Data'!A519), 0, IF(AND('Raw Data'!I519&lt;Analysis!$BC$2, 'Raw Data'!D519-'Raw Data'!E519&gt;2), 'Raw Data'!AZ519, IF(AND('Raw Data'!J519&lt;Analysis!$BC$2, 'Raw Data'!E519-'Raw Data'!D519&gt;2), 'Raw Data'!BB519, 0)))</f>
        <v/>
      </c>
      <c r="AQ524">
        <f>IF(ISBLANK('Raw Data'!A519), 0, IF(AND('Raw Data'!I519&lt;Analysis!$BC$2, 'Raw Data'!D519-'Raw Data'!E519&gt;3), 'Raw Data'!BC519, IF(AND('Raw Data'!J519&lt;Analysis!$BC$2, 'Raw Data'!E519-'Raw Data'!D519&gt;3), 'Raw Data'!BE519, 0)))</f>
        <v/>
      </c>
      <c r="AR524">
        <f>IF('Hidden Analysiss'!D520=1,IF(ABS('Raw Data'!E519-'Raw Data'!D519)&lt;2,'Raw Data'!AX519,0), 0)</f>
        <v/>
      </c>
      <c r="AS524">
        <f>IF('Hidden Analysiss'!D520=1,IF(ABS('Raw Data'!E519-'Raw Data'!D519)&lt;3,'Raw Data'!BA519,0), 0)</f>
        <v/>
      </c>
      <c r="AT524">
        <f>IF('Hidden Analysiss'!D520=1,IF(ABS('Raw Data'!E519-'Raw Data'!D519)&lt;4,'Raw Data'!BD519,0), 0)</f>
        <v/>
      </c>
      <c r="AU524">
        <f>IF(AND('Hidden Analysiss'!E520=1, ABS('Raw Data'!E519-'Raw Data'!D519)&lt;2), 'Raw Data'!AX519, 0)</f>
        <v/>
      </c>
      <c r="AV524">
        <f>IF(AND('Hidden Analysiss'!E520=1, ABS('Raw Data'!E519-'Raw Data'!D519)&lt;3), 'Raw Data'!BA519, 0)</f>
        <v/>
      </c>
      <c r="AW524">
        <f>IF(AND('Hidden Analysiss'!E520=1, ABS('Raw Data'!E519-'Raw Data'!D519)&lt;3), 'Raw Data'!BD519, 0)</f>
        <v/>
      </c>
    </row>
    <row r="525">
      <c r="A525" s="1">
        <f>'Raw Data'!A520</f>
        <v/>
      </c>
      <c r="B525">
        <f>IF('Raw Data'!E520&gt;'Raw Data'!D520, 'Raw Data'!J520, 0)</f>
        <v/>
      </c>
      <c r="C525">
        <f>IF('Raw Data'!D520&gt;'Raw Data'!E520, 'Raw Data'!I520, 0)</f>
        <v/>
      </c>
      <c r="D525">
        <f>SUM(G525:H525)</f>
        <v/>
      </c>
      <c r="E525">
        <f>IF(AND('Raw Data'!J520&lt;'Raw Data'!I520,'Raw Data'!E520&gt;'Raw Data'!D520,'Raw Data'!E520-'Raw Data'!D520&gt;3),'Raw Data'!N520,IF(AND('Raw Data'!I520&lt;'Raw Data'!J520,'Raw Data'!D520&gt;'Raw Data'!E520,'Raw Data'!D520-'Raw Data'!E520&gt;3),'Raw Data'!M520,0))</f>
        <v/>
      </c>
      <c r="F525">
        <f>IF(AND('Raw Data'!J520&lt;'Raw Data'!I520,'Raw Data'!E520&gt;'Raw Data'!D520,'Raw Data'!E520-'Raw Data'!D520&lt;4),'Raw Data'!L520,IF(AND('Raw Data'!I520&lt;'Raw Data'!J520,'Raw Data'!D520&gt;'Raw Data'!E520,'Raw Data'!D520-'Raw Data'!E520&lt;4),'Raw Data'!K520,0))</f>
        <v/>
      </c>
      <c r="G525">
        <f>IF(AND('Raw Data'!J520&lt;'Raw Data'!I520, 'Raw Data'!E520&gt;'Raw Data'!D520), 'Raw Data'!J520, 0)</f>
        <v/>
      </c>
      <c r="H525">
        <f>IF(AND('Raw Data'!J520&gt;'Raw Data'!I520, 'Raw Data'!E520&lt;'Raw Data'!D520), 'Raw Data'!I520, 0)</f>
        <v/>
      </c>
      <c r="I525">
        <f>SUM(J525:K525)</f>
        <v/>
      </c>
      <c r="J525">
        <f>IF(AND('Raw Data'!J520&gt;'Raw Data'!I520, 'Raw Data'!E520&gt;'Raw Data'!D520), 'Raw Data'!J520, 0)</f>
        <v/>
      </c>
      <c r="K525">
        <f>IF(AND('Raw Data'!I520&gt;'Raw Data'!J520, 'Raw Data'!D520&gt;'Raw Data'!E520), 'Raw Data'!I520, 0)</f>
        <v/>
      </c>
      <c r="L525">
        <f>IF('Raw Data'!E520-'Raw Data'!D520&gt;3, 'Raw Data'!N520, 0)</f>
        <v/>
      </c>
      <c r="M525">
        <f>IF('Raw Data'!D520-'Raw Data'!E520&gt;3, 'Raw Data'!M520, 0)</f>
        <v/>
      </c>
      <c r="N525">
        <f>IF(ISBLANK('Raw Data'!D520),0,IF(AND('Raw Data'!E520&gt;'Raw Data'!D520,'Raw Data'!E520-'Raw Data'!D520&gt;0,'Raw Data'!E520-'Raw Data'!D520&lt;4),'Raw Data'!L520, 0))</f>
        <v/>
      </c>
      <c r="O525">
        <f>IF(ISBLANK('Raw Data'!D520),0,IF(AND('Raw Data'!E520&gt;'Raw Data'!D520,'Raw Data'!E520-'Raw Data'!D520&gt;0,'Raw Data'!D520-'Raw Data'!E520&lt;4),'Raw Data'!K520, 0))</f>
        <v/>
      </c>
      <c r="P525">
        <f>IF('Raw Data'!E520-'Raw Data'!D520&gt;3, 'Raw Data'!N520, IF('Raw Data'!D520-'Raw Data'!E520&gt;3, 'Raw Data'!M520, 0))</f>
        <v/>
      </c>
      <c r="Q525">
        <f>IF(ISBLANK('Raw Data'!E520),0,IF(AND('Raw Data'!E520-'Raw Data'!D520&lt;4,'Raw Data'!E520-'Raw Data'!D520&gt;0),'Raw Data'!L520,IF(AND('Raw Data'!D520&gt;'Raw Data'!E520,'Raw Data'!D520-'Raw Data'!E520&gt;0),'Raw Data'!K520,0)))</f>
        <v/>
      </c>
      <c r="R525">
        <f>IF(ISBLANK('Raw Data'!K520),0,IFERROR(IF(MATCH(SMALL('Raw Data'!K520:N520,1),L525:O525,0),SMALL('Raw Data'!K520:N520,1)),0))</f>
        <v/>
      </c>
      <c r="S525">
        <f>IF(ISBLANK('Raw Data'!K520),0,IFERROR(IF(MATCH(SMALL('Raw Data'!K520:N520,2),L525:O525,0),SMALL('Raw Data'!K520:N520,2)),0))</f>
        <v/>
      </c>
      <c r="T525">
        <f>IF(ISBLANK('Raw Data'!K520),0,IFERROR(IF(MATCH(SMALL('Raw Data'!K520:N520,3),L525:O525,0),SMALL('Raw Data'!K520:N520,3)),0))</f>
        <v/>
      </c>
      <c r="U525">
        <f>IF(ISBLANK('Raw Data'!K520),0,IFERROR(IF(MATCH(SMALL('Raw Data'!K520:N520,4),L525:O525,0),SMALL('Raw Data'!K520:N520,4)),0))</f>
        <v/>
      </c>
      <c r="V525">
        <f>IF(AND('Raw Data'!D520&lt;3, 'Raw Data'!E520&lt;3, 'Raw Data'!A520&gt;0), 'Raw Data'!AF520, 0)</f>
        <v/>
      </c>
      <c r="W525">
        <f>IF(AND('Raw Data'!D520&lt;4, 'Raw Data'!E520&lt;4, 'Raw Data'!A520&gt;0), 'Raw Data'!AI520, 0)</f>
        <v/>
      </c>
      <c r="X525">
        <f>IF(AND('Raw Data'!D520&lt;5, 'Raw Data'!E520&lt;5, 'Raw Data'!A520&gt;0), 'Raw Data'!AL520, 0)</f>
        <v/>
      </c>
      <c r="Y525">
        <f>IF(AND('Raw Data'!D520&lt;6, 'Raw Data'!E520&lt;6, 'Raw Data'!A520&gt;0), 'Raw Data'!AO520, 0)</f>
        <v/>
      </c>
      <c r="Z525">
        <f>IF(ISBLANK('Raw Data'!D520), 0, IF('Raw Data'!D520-'Raw Data'!E520&gt;1, 'Raw Data'!AW520, 0))</f>
        <v/>
      </c>
      <c r="AA525">
        <f>IF(ISBLANK('Raw Data'!A520), 0, IF(ABS('Raw Data'!D520-'Raw Data'!E520)&lt;2, 'Raw Data'!AX520, 0))</f>
        <v/>
      </c>
      <c r="AB525">
        <f>IF(ISBLANK('Raw Data'!D520), 0, IF('Raw Data'!E520-'Raw Data'!D520&gt;1, 'Raw Data'!AY520, 0))</f>
        <v/>
      </c>
      <c r="AC525">
        <f>IF(ISBLANK('Raw Data'!D520), 0, IF('Raw Data'!D520-'Raw Data'!E520&gt;2, 'Raw Data'!AZ520, 0))</f>
        <v/>
      </c>
      <c r="AD525">
        <f>IF(ISBLANK('Raw Data'!A520), 0, IF(ABS('Raw Data'!D520-'Raw Data'!E520)&lt;3, 'Raw Data'!BA520, 0))</f>
        <v/>
      </c>
      <c r="AE525">
        <f>IF(ISBLANK('Raw Data'!D520), 0, IF('Raw Data'!E520-'Raw Data'!D520&gt;2, 'Raw Data'!BB520, 0))</f>
        <v/>
      </c>
      <c r="AF525">
        <f>IF(ISBLANK('Raw Data'!D520), 0, IF('Raw Data'!D520-'Raw Data'!E520&gt;3, 'Raw Data'!BC520, 0))</f>
        <v/>
      </c>
      <c r="AG525">
        <f>IF(ISBLANK('Raw Data'!A520), 0, IF(ABS('Raw Data'!D520-'Raw Data'!E520)&lt;4, 'Raw Data'!BD520, 0))</f>
        <v/>
      </c>
      <c r="AH525">
        <f>IF(ISBLANK('Raw Data'!D520), 0, IF('Raw Data'!E520-'Raw Data'!D520&gt;3, 'Raw Data'!BE520, 0))</f>
        <v/>
      </c>
      <c r="AI525">
        <f>IF(SUM('Raw Data'!D520:E520)&gt;'Raw Data'!F520, 'Raw Data'!G520, 0)</f>
        <v/>
      </c>
      <c r="AJ525">
        <f>IF(ISBLANK('Raw Data'!D520), 0, IF(SUM('Raw Data'!D520:E520)&lt;'Raw Data'!F520, 'Raw Data'!H520, 0))</f>
        <v/>
      </c>
      <c r="AK525">
        <f>IF(ISBLANK('Raw Data'!A520), 0, IF(AND('Raw Data'!D520&lt;3, 'Raw Data'!E520&lt;3, 'Raw Data'!F520&lt;BB$2), 'Raw Data'!AF520, 0))</f>
        <v/>
      </c>
      <c r="AL525">
        <f>IF(ISBLANK('Raw Data'!A520), 0, IF(AND('Raw Data'!D520&lt;4, 'Raw Data'!E520&lt;4, 'Raw Data'!F520&lt;BB$2), 'Raw Data'!AI520, 0))</f>
        <v/>
      </c>
      <c r="AM525">
        <f>IF(ISBLANK('Raw Data'!A520), 0, IF(AND('Raw Data'!D520&lt;5, 'Raw Data'!E520&lt;5, 'Raw Data'!F520&lt;BB$2), 'Raw Data'!AL520, 0))</f>
        <v/>
      </c>
      <c r="AN525">
        <f>IF(ISBLANK('Raw Data'!A520), 0, IF(AND('Raw Data'!D520&lt;6, 'Raw Data'!E520&lt;6, 'Raw Data'!F520&lt;BB$2), 'Raw Data'!AO520, 0))</f>
        <v/>
      </c>
      <c r="AO525">
        <f>IF(ISBLANK('Raw Data'!A520), 0, IF(AND('Raw Data'!I520&lt;Analysis!$BC$2, 'Raw Data'!D520-'Raw Data'!E520&gt;1), 'Raw Data'!AW520, IF(AND('Raw Data'!J520&lt;Analysis!$BC$2, 'Raw Data'!E520-'Raw Data'!D520&gt;1), 'Raw Data'!AY520, 0)))</f>
        <v/>
      </c>
      <c r="AP525">
        <f>IF(ISBLANK('Raw Data'!A520), 0, IF(AND('Raw Data'!I520&lt;Analysis!$BC$2, 'Raw Data'!D520-'Raw Data'!E520&gt;2), 'Raw Data'!AZ520, IF(AND('Raw Data'!J520&lt;Analysis!$BC$2, 'Raw Data'!E520-'Raw Data'!D520&gt;2), 'Raw Data'!BB520, 0)))</f>
        <v/>
      </c>
      <c r="AQ525">
        <f>IF(ISBLANK('Raw Data'!A520), 0, IF(AND('Raw Data'!I520&lt;Analysis!$BC$2, 'Raw Data'!D520-'Raw Data'!E520&gt;3), 'Raw Data'!BC520, IF(AND('Raw Data'!J520&lt;Analysis!$BC$2, 'Raw Data'!E520-'Raw Data'!D520&gt;3), 'Raw Data'!BE520, 0)))</f>
        <v/>
      </c>
      <c r="AR525">
        <f>IF('Hidden Analysiss'!D521=1,IF(ABS('Raw Data'!E520-'Raw Data'!D520)&lt;2,'Raw Data'!AX520,0), 0)</f>
        <v/>
      </c>
      <c r="AS525">
        <f>IF('Hidden Analysiss'!D521=1,IF(ABS('Raw Data'!E520-'Raw Data'!D520)&lt;3,'Raw Data'!BA520,0), 0)</f>
        <v/>
      </c>
      <c r="AT525">
        <f>IF('Hidden Analysiss'!D521=1,IF(ABS('Raw Data'!E520-'Raw Data'!D520)&lt;4,'Raw Data'!BD520,0), 0)</f>
        <v/>
      </c>
      <c r="AU525">
        <f>IF(AND('Hidden Analysiss'!E521=1, ABS('Raw Data'!E520-'Raw Data'!D520)&lt;2), 'Raw Data'!AX520, 0)</f>
        <v/>
      </c>
      <c r="AV525">
        <f>IF(AND('Hidden Analysiss'!E521=1, ABS('Raw Data'!E520-'Raw Data'!D520)&lt;3), 'Raw Data'!BA520, 0)</f>
        <v/>
      </c>
      <c r="AW525">
        <f>IF(AND('Hidden Analysiss'!E521=1, ABS('Raw Data'!E520-'Raw Data'!D520)&lt;3), 'Raw Data'!BD520, 0)</f>
        <v/>
      </c>
    </row>
    <row r="526">
      <c r="A526" s="1">
        <f>'Raw Data'!A521</f>
        <v/>
      </c>
      <c r="B526">
        <f>IF('Raw Data'!E521&gt;'Raw Data'!D521, 'Raw Data'!J521, 0)</f>
        <v/>
      </c>
      <c r="C526">
        <f>IF('Raw Data'!D521&gt;'Raw Data'!E521, 'Raw Data'!I521, 0)</f>
        <v/>
      </c>
      <c r="D526">
        <f>SUM(G526:H526)</f>
        <v/>
      </c>
      <c r="E526">
        <f>IF(AND('Raw Data'!J521&lt;'Raw Data'!I521,'Raw Data'!E521&gt;'Raw Data'!D521,'Raw Data'!E521-'Raw Data'!D521&gt;3),'Raw Data'!N521,IF(AND('Raw Data'!I521&lt;'Raw Data'!J521,'Raw Data'!D521&gt;'Raw Data'!E521,'Raw Data'!D521-'Raw Data'!E521&gt;3),'Raw Data'!M521,0))</f>
        <v/>
      </c>
      <c r="F526">
        <f>IF(AND('Raw Data'!J521&lt;'Raw Data'!I521,'Raw Data'!E521&gt;'Raw Data'!D521,'Raw Data'!E521-'Raw Data'!D521&lt;4),'Raw Data'!L521,IF(AND('Raw Data'!I521&lt;'Raw Data'!J521,'Raw Data'!D521&gt;'Raw Data'!E521,'Raw Data'!D521-'Raw Data'!E521&lt;4),'Raw Data'!K521,0))</f>
        <v/>
      </c>
      <c r="G526">
        <f>IF(AND('Raw Data'!J521&lt;'Raw Data'!I521, 'Raw Data'!E521&gt;'Raw Data'!D521), 'Raw Data'!J521, 0)</f>
        <v/>
      </c>
      <c r="H526">
        <f>IF(AND('Raw Data'!J521&gt;'Raw Data'!I521, 'Raw Data'!E521&lt;'Raw Data'!D521), 'Raw Data'!I521, 0)</f>
        <v/>
      </c>
      <c r="I526">
        <f>SUM(J526:K526)</f>
        <v/>
      </c>
      <c r="J526">
        <f>IF(AND('Raw Data'!J521&gt;'Raw Data'!I521, 'Raw Data'!E521&gt;'Raw Data'!D521), 'Raw Data'!J521, 0)</f>
        <v/>
      </c>
      <c r="K526">
        <f>IF(AND('Raw Data'!I521&gt;'Raw Data'!J521, 'Raw Data'!D521&gt;'Raw Data'!E521), 'Raw Data'!I521, 0)</f>
        <v/>
      </c>
      <c r="L526">
        <f>IF('Raw Data'!E521-'Raw Data'!D521&gt;3, 'Raw Data'!N521, 0)</f>
        <v/>
      </c>
      <c r="M526">
        <f>IF('Raw Data'!D521-'Raw Data'!E521&gt;3, 'Raw Data'!M521, 0)</f>
        <v/>
      </c>
      <c r="N526">
        <f>IF(ISBLANK('Raw Data'!D521),0,IF(AND('Raw Data'!E521&gt;'Raw Data'!D521,'Raw Data'!E521-'Raw Data'!D521&gt;0,'Raw Data'!E521-'Raw Data'!D521&lt;4),'Raw Data'!L521, 0))</f>
        <v/>
      </c>
      <c r="O526">
        <f>IF(ISBLANK('Raw Data'!D521),0,IF(AND('Raw Data'!E521&gt;'Raw Data'!D521,'Raw Data'!E521-'Raw Data'!D521&gt;0,'Raw Data'!D521-'Raw Data'!E521&lt;4),'Raw Data'!K521, 0))</f>
        <v/>
      </c>
      <c r="P526">
        <f>IF('Raw Data'!E521-'Raw Data'!D521&gt;3, 'Raw Data'!N521, IF('Raw Data'!D521-'Raw Data'!E521&gt;3, 'Raw Data'!M521, 0))</f>
        <v/>
      </c>
      <c r="Q526">
        <f>IF(ISBLANK('Raw Data'!E521),0,IF(AND('Raw Data'!E521-'Raw Data'!D521&lt;4,'Raw Data'!E521-'Raw Data'!D521&gt;0),'Raw Data'!L521,IF(AND('Raw Data'!D521&gt;'Raw Data'!E521,'Raw Data'!D521-'Raw Data'!E521&gt;0),'Raw Data'!K521,0)))</f>
        <v/>
      </c>
      <c r="R526">
        <f>IF(ISBLANK('Raw Data'!K521),0,IFERROR(IF(MATCH(SMALL('Raw Data'!K521:N521,1),L526:O526,0),SMALL('Raw Data'!K521:N521,1)),0))</f>
        <v/>
      </c>
      <c r="S526">
        <f>IF(ISBLANK('Raw Data'!K521),0,IFERROR(IF(MATCH(SMALL('Raw Data'!K521:N521,2),L526:O526,0),SMALL('Raw Data'!K521:N521,2)),0))</f>
        <v/>
      </c>
      <c r="T526">
        <f>IF(ISBLANK('Raw Data'!K521),0,IFERROR(IF(MATCH(SMALL('Raw Data'!K521:N521,3),L526:O526,0),SMALL('Raw Data'!K521:N521,3)),0))</f>
        <v/>
      </c>
      <c r="U526">
        <f>IF(ISBLANK('Raw Data'!K521),0,IFERROR(IF(MATCH(SMALL('Raw Data'!K521:N521,4),L526:O526,0),SMALL('Raw Data'!K521:N521,4)),0))</f>
        <v/>
      </c>
      <c r="V526">
        <f>IF(AND('Raw Data'!D521&lt;3, 'Raw Data'!E521&lt;3, 'Raw Data'!A521&gt;0), 'Raw Data'!AF521, 0)</f>
        <v/>
      </c>
      <c r="W526">
        <f>IF(AND('Raw Data'!D521&lt;4, 'Raw Data'!E521&lt;4, 'Raw Data'!A521&gt;0), 'Raw Data'!AI521, 0)</f>
        <v/>
      </c>
      <c r="X526">
        <f>IF(AND('Raw Data'!D521&lt;5, 'Raw Data'!E521&lt;5, 'Raw Data'!A521&gt;0), 'Raw Data'!AL521, 0)</f>
        <v/>
      </c>
      <c r="Y526">
        <f>IF(AND('Raw Data'!D521&lt;6, 'Raw Data'!E521&lt;6, 'Raw Data'!A521&gt;0), 'Raw Data'!AO521, 0)</f>
        <v/>
      </c>
      <c r="Z526">
        <f>IF(ISBLANK('Raw Data'!D521), 0, IF('Raw Data'!D521-'Raw Data'!E521&gt;1, 'Raw Data'!AW521, 0))</f>
        <v/>
      </c>
      <c r="AA526">
        <f>IF(ISBLANK('Raw Data'!A521), 0, IF(ABS('Raw Data'!D521-'Raw Data'!E521)&lt;2, 'Raw Data'!AX521, 0))</f>
        <v/>
      </c>
      <c r="AB526">
        <f>IF(ISBLANK('Raw Data'!D521), 0, IF('Raw Data'!E521-'Raw Data'!D521&gt;1, 'Raw Data'!AY521, 0))</f>
        <v/>
      </c>
      <c r="AC526">
        <f>IF(ISBLANK('Raw Data'!D521), 0, IF('Raw Data'!D521-'Raw Data'!E521&gt;2, 'Raw Data'!AZ521, 0))</f>
        <v/>
      </c>
      <c r="AD526">
        <f>IF(ISBLANK('Raw Data'!A521), 0, IF(ABS('Raw Data'!D521-'Raw Data'!E521)&lt;3, 'Raw Data'!BA521, 0))</f>
        <v/>
      </c>
      <c r="AE526">
        <f>IF(ISBLANK('Raw Data'!D521), 0, IF('Raw Data'!E521-'Raw Data'!D521&gt;2, 'Raw Data'!BB521, 0))</f>
        <v/>
      </c>
      <c r="AF526">
        <f>IF(ISBLANK('Raw Data'!D521), 0, IF('Raw Data'!D521-'Raw Data'!E521&gt;3, 'Raw Data'!BC521, 0))</f>
        <v/>
      </c>
      <c r="AG526">
        <f>IF(ISBLANK('Raw Data'!A521), 0, IF(ABS('Raw Data'!D521-'Raw Data'!E521)&lt;4, 'Raw Data'!BD521, 0))</f>
        <v/>
      </c>
      <c r="AH526">
        <f>IF(ISBLANK('Raw Data'!D521), 0, IF('Raw Data'!E521-'Raw Data'!D521&gt;3, 'Raw Data'!BE521, 0))</f>
        <v/>
      </c>
      <c r="AI526">
        <f>IF(SUM('Raw Data'!D521:E521)&gt;'Raw Data'!F521, 'Raw Data'!G521, 0)</f>
        <v/>
      </c>
      <c r="AJ526">
        <f>IF(ISBLANK('Raw Data'!D521), 0, IF(SUM('Raw Data'!D521:E521)&lt;'Raw Data'!F521, 'Raw Data'!H521, 0))</f>
        <v/>
      </c>
      <c r="AK526">
        <f>IF(ISBLANK('Raw Data'!A521), 0, IF(AND('Raw Data'!D521&lt;3, 'Raw Data'!E521&lt;3, 'Raw Data'!F521&lt;BB$2), 'Raw Data'!AF521, 0))</f>
        <v/>
      </c>
      <c r="AL526">
        <f>IF(ISBLANK('Raw Data'!A521), 0, IF(AND('Raw Data'!D521&lt;4, 'Raw Data'!E521&lt;4, 'Raw Data'!F521&lt;BB$2), 'Raw Data'!AI521, 0))</f>
        <v/>
      </c>
      <c r="AM526">
        <f>IF(ISBLANK('Raw Data'!A521), 0, IF(AND('Raw Data'!D521&lt;5, 'Raw Data'!E521&lt;5, 'Raw Data'!F521&lt;BB$2), 'Raw Data'!AL521, 0))</f>
        <v/>
      </c>
      <c r="AN526">
        <f>IF(ISBLANK('Raw Data'!A521), 0, IF(AND('Raw Data'!D521&lt;6, 'Raw Data'!E521&lt;6, 'Raw Data'!F521&lt;BB$2), 'Raw Data'!AO521, 0))</f>
        <v/>
      </c>
      <c r="AO526">
        <f>IF(ISBLANK('Raw Data'!A521), 0, IF(AND('Raw Data'!I521&lt;Analysis!$BC$2, 'Raw Data'!D521-'Raw Data'!E521&gt;1), 'Raw Data'!AW521, IF(AND('Raw Data'!J521&lt;Analysis!$BC$2, 'Raw Data'!E521-'Raw Data'!D521&gt;1), 'Raw Data'!AY521, 0)))</f>
        <v/>
      </c>
      <c r="AP526">
        <f>IF(ISBLANK('Raw Data'!A521), 0, IF(AND('Raw Data'!I521&lt;Analysis!$BC$2, 'Raw Data'!D521-'Raw Data'!E521&gt;2), 'Raw Data'!AZ521, IF(AND('Raw Data'!J521&lt;Analysis!$BC$2, 'Raw Data'!E521-'Raw Data'!D521&gt;2), 'Raw Data'!BB521, 0)))</f>
        <v/>
      </c>
      <c r="AQ526">
        <f>IF(ISBLANK('Raw Data'!A521), 0, IF(AND('Raw Data'!I521&lt;Analysis!$BC$2, 'Raw Data'!D521-'Raw Data'!E521&gt;3), 'Raw Data'!BC521, IF(AND('Raw Data'!J521&lt;Analysis!$BC$2, 'Raw Data'!E521-'Raw Data'!D521&gt;3), 'Raw Data'!BE521, 0)))</f>
        <v/>
      </c>
      <c r="AR526">
        <f>IF('Hidden Analysiss'!D522=1,IF(ABS('Raw Data'!E521-'Raw Data'!D521)&lt;2,'Raw Data'!AX521,0), 0)</f>
        <v/>
      </c>
      <c r="AS526">
        <f>IF('Hidden Analysiss'!D522=1,IF(ABS('Raw Data'!E521-'Raw Data'!D521)&lt;3,'Raw Data'!BA521,0), 0)</f>
        <v/>
      </c>
      <c r="AT526">
        <f>IF('Hidden Analysiss'!D522=1,IF(ABS('Raw Data'!E521-'Raw Data'!D521)&lt;4,'Raw Data'!BD521,0), 0)</f>
        <v/>
      </c>
      <c r="AU526">
        <f>IF(AND('Hidden Analysiss'!E522=1, ABS('Raw Data'!E521-'Raw Data'!D521)&lt;2), 'Raw Data'!AX521, 0)</f>
        <v/>
      </c>
      <c r="AV526">
        <f>IF(AND('Hidden Analysiss'!E522=1, ABS('Raw Data'!E521-'Raw Data'!D521)&lt;3), 'Raw Data'!BA521, 0)</f>
        <v/>
      </c>
      <c r="AW526">
        <f>IF(AND('Hidden Analysiss'!E522=1, ABS('Raw Data'!E521-'Raw Data'!D521)&lt;3), 'Raw Data'!BD521, 0)</f>
        <v/>
      </c>
    </row>
    <row r="527">
      <c r="A527" s="1">
        <f>'Raw Data'!A522</f>
        <v/>
      </c>
      <c r="B527">
        <f>IF('Raw Data'!E522&gt;'Raw Data'!D522, 'Raw Data'!J522, 0)</f>
        <v/>
      </c>
      <c r="C527">
        <f>IF('Raw Data'!D522&gt;'Raw Data'!E522, 'Raw Data'!I522, 0)</f>
        <v/>
      </c>
      <c r="D527">
        <f>SUM(G527:H527)</f>
        <v/>
      </c>
      <c r="E527">
        <f>IF(AND('Raw Data'!J522&lt;'Raw Data'!I522,'Raw Data'!E522&gt;'Raw Data'!D522,'Raw Data'!E522-'Raw Data'!D522&gt;3),'Raw Data'!N522,IF(AND('Raw Data'!I522&lt;'Raw Data'!J522,'Raw Data'!D522&gt;'Raw Data'!E522,'Raw Data'!D522-'Raw Data'!E522&gt;3),'Raw Data'!M522,0))</f>
        <v/>
      </c>
      <c r="F527">
        <f>IF(AND('Raw Data'!J522&lt;'Raw Data'!I522,'Raw Data'!E522&gt;'Raw Data'!D522,'Raw Data'!E522-'Raw Data'!D522&lt;4),'Raw Data'!L522,IF(AND('Raw Data'!I522&lt;'Raw Data'!J522,'Raw Data'!D522&gt;'Raw Data'!E522,'Raw Data'!D522-'Raw Data'!E522&lt;4),'Raw Data'!K522,0))</f>
        <v/>
      </c>
      <c r="G527">
        <f>IF(AND('Raw Data'!J522&lt;'Raw Data'!I522, 'Raw Data'!E522&gt;'Raw Data'!D522), 'Raw Data'!J522, 0)</f>
        <v/>
      </c>
      <c r="H527">
        <f>IF(AND('Raw Data'!J522&gt;'Raw Data'!I522, 'Raw Data'!E522&lt;'Raw Data'!D522), 'Raw Data'!I522, 0)</f>
        <v/>
      </c>
      <c r="I527">
        <f>SUM(J527:K527)</f>
        <v/>
      </c>
      <c r="J527">
        <f>IF(AND('Raw Data'!J522&gt;'Raw Data'!I522, 'Raw Data'!E522&gt;'Raw Data'!D522), 'Raw Data'!J522, 0)</f>
        <v/>
      </c>
      <c r="K527">
        <f>IF(AND('Raw Data'!I522&gt;'Raw Data'!J522, 'Raw Data'!D522&gt;'Raw Data'!E522), 'Raw Data'!I522, 0)</f>
        <v/>
      </c>
      <c r="L527">
        <f>IF('Raw Data'!E522-'Raw Data'!D522&gt;3, 'Raw Data'!N522, 0)</f>
        <v/>
      </c>
      <c r="M527">
        <f>IF('Raw Data'!D522-'Raw Data'!E522&gt;3, 'Raw Data'!M522, 0)</f>
        <v/>
      </c>
      <c r="N527">
        <f>IF(ISBLANK('Raw Data'!D522),0,IF(AND('Raw Data'!E522&gt;'Raw Data'!D522,'Raw Data'!E522-'Raw Data'!D522&gt;0,'Raw Data'!E522-'Raw Data'!D522&lt;4),'Raw Data'!L522, 0))</f>
        <v/>
      </c>
      <c r="O527">
        <f>IF(ISBLANK('Raw Data'!D522),0,IF(AND('Raw Data'!E522&gt;'Raw Data'!D522,'Raw Data'!E522-'Raw Data'!D522&gt;0,'Raw Data'!D522-'Raw Data'!E522&lt;4),'Raw Data'!K522, 0))</f>
        <v/>
      </c>
      <c r="P527">
        <f>IF('Raw Data'!E522-'Raw Data'!D522&gt;3, 'Raw Data'!N522, IF('Raw Data'!D522-'Raw Data'!E522&gt;3, 'Raw Data'!M522, 0))</f>
        <v/>
      </c>
      <c r="Q527">
        <f>IF(ISBLANK('Raw Data'!E522),0,IF(AND('Raw Data'!E522-'Raw Data'!D522&lt;4,'Raw Data'!E522-'Raw Data'!D522&gt;0),'Raw Data'!L522,IF(AND('Raw Data'!D522&gt;'Raw Data'!E522,'Raw Data'!D522-'Raw Data'!E522&gt;0),'Raw Data'!K522,0)))</f>
        <v/>
      </c>
      <c r="R527">
        <f>IF(ISBLANK('Raw Data'!K522),0,IFERROR(IF(MATCH(SMALL('Raw Data'!K522:N522,1),L527:O527,0),SMALL('Raw Data'!K522:N522,1)),0))</f>
        <v/>
      </c>
      <c r="S527">
        <f>IF(ISBLANK('Raw Data'!K522),0,IFERROR(IF(MATCH(SMALL('Raw Data'!K522:N522,2),L527:O527,0),SMALL('Raw Data'!K522:N522,2)),0))</f>
        <v/>
      </c>
      <c r="T527">
        <f>IF(ISBLANK('Raw Data'!K522),0,IFERROR(IF(MATCH(SMALL('Raw Data'!K522:N522,3),L527:O527,0),SMALL('Raw Data'!K522:N522,3)),0))</f>
        <v/>
      </c>
      <c r="U527">
        <f>IF(ISBLANK('Raw Data'!K522),0,IFERROR(IF(MATCH(SMALL('Raw Data'!K522:N522,4),L527:O527,0),SMALL('Raw Data'!K522:N522,4)),0))</f>
        <v/>
      </c>
      <c r="V527">
        <f>IF(AND('Raw Data'!D522&lt;3, 'Raw Data'!E522&lt;3, 'Raw Data'!A522&gt;0), 'Raw Data'!AF522, 0)</f>
        <v/>
      </c>
      <c r="W527">
        <f>IF(AND('Raw Data'!D522&lt;4, 'Raw Data'!E522&lt;4, 'Raw Data'!A522&gt;0), 'Raw Data'!AI522, 0)</f>
        <v/>
      </c>
      <c r="X527">
        <f>IF(AND('Raw Data'!D522&lt;5, 'Raw Data'!E522&lt;5, 'Raw Data'!A522&gt;0), 'Raw Data'!AL522, 0)</f>
        <v/>
      </c>
      <c r="Y527">
        <f>IF(AND('Raw Data'!D522&lt;6, 'Raw Data'!E522&lt;6, 'Raw Data'!A522&gt;0), 'Raw Data'!AO522, 0)</f>
        <v/>
      </c>
      <c r="Z527">
        <f>IF(ISBLANK('Raw Data'!D522), 0, IF('Raw Data'!D522-'Raw Data'!E522&gt;1, 'Raw Data'!AW522, 0))</f>
        <v/>
      </c>
      <c r="AA527">
        <f>IF(ISBLANK('Raw Data'!A522), 0, IF(ABS('Raw Data'!D522-'Raw Data'!E522)&lt;2, 'Raw Data'!AX522, 0))</f>
        <v/>
      </c>
      <c r="AB527">
        <f>IF(ISBLANK('Raw Data'!D522), 0, IF('Raw Data'!E522-'Raw Data'!D522&gt;1, 'Raw Data'!AY522, 0))</f>
        <v/>
      </c>
      <c r="AC527">
        <f>IF(ISBLANK('Raw Data'!D522), 0, IF('Raw Data'!D522-'Raw Data'!E522&gt;2, 'Raw Data'!AZ522, 0))</f>
        <v/>
      </c>
      <c r="AD527">
        <f>IF(ISBLANK('Raw Data'!A522), 0, IF(ABS('Raw Data'!D522-'Raw Data'!E522)&lt;3, 'Raw Data'!BA522, 0))</f>
        <v/>
      </c>
      <c r="AE527">
        <f>IF(ISBLANK('Raw Data'!D522), 0, IF('Raw Data'!E522-'Raw Data'!D522&gt;2, 'Raw Data'!BB522, 0))</f>
        <v/>
      </c>
      <c r="AF527">
        <f>IF(ISBLANK('Raw Data'!D522), 0, IF('Raw Data'!D522-'Raw Data'!E522&gt;3, 'Raw Data'!BC522, 0))</f>
        <v/>
      </c>
      <c r="AG527">
        <f>IF(ISBLANK('Raw Data'!A522), 0, IF(ABS('Raw Data'!D522-'Raw Data'!E522)&lt;4, 'Raw Data'!BD522, 0))</f>
        <v/>
      </c>
      <c r="AH527">
        <f>IF(ISBLANK('Raw Data'!D522), 0, IF('Raw Data'!E522-'Raw Data'!D522&gt;3, 'Raw Data'!BE522, 0))</f>
        <v/>
      </c>
      <c r="AI527">
        <f>IF(SUM('Raw Data'!D522:E522)&gt;'Raw Data'!F522, 'Raw Data'!G522, 0)</f>
        <v/>
      </c>
      <c r="AJ527">
        <f>IF(ISBLANK('Raw Data'!D522), 0, IF(SUM('Raw Data'!D522:E522)&lt;'Raw Data'!F522, 'Raw Data'!H522, 0))</f>
        <v/>
      </c>
      <c r="AK527">
        <f>IF(ISBLANK('Raw Data'!A522), 0, IF(AND('Raw Data'!D522&lt;3, 'Raw Data'!E522&lt;3, 'Raw Data'!F522&lt;BB$2), 'Raw Data'!AF522, 0))</f>
        <v/>
      </c>
      <c r="AL527">
        <f>IF(ISBLANK('Raw Data'!A522), 0, IF(AND('Raw Data'!D522&lt;4, 'Raw Data'!E522&lt;4, 'Raw Data'!F522&lt;BB$2), 'Raw Data'!AI522, 0))</f>
        <v/>
      </c>
      <c r="AM527">
        <f>IF(ISBLANK('Raw Data'!A522), 0, IF(AND('Raw Data'!D522&lt;5, 'Raw Data'!E522&lt;5, 'Raw Data'!F522&lt;BB$2), 'Raw Data'!AL522, 0))</f>
        <v/>
      </c>
      <c r="AN527">
        <f>IF(ISBLANK('Raw Data'!A522), 0, IF(AND('Raw Data'!D522&lt;6, 'Raw Data'!E522&lt;6, 'Raw Data'!F522&lt;BB$2), 'Raw Data'!AO522, 0))</f>
        <v/>
      </c>
      <c r="AO527">
        <f>IF(ISBLANK('Raw Data'!A522), 0, IF(AND('Raw Data'!I522&lt;Analysis!$BC$2, 'Raw Data'!D522-'Raw Data'!E522&gt;1), 'Raw Data'!AW522, IF(AND('Raw Data'!J522&lt;Analysis!$BC$2, 'Raw Data'!E522-'Raw Data'!D522&gt;1), 'Raw Data'!AY522, 0)))</f>
        <v/>
      </c>
      <c r="AP527">
        <f>IF(ISBLANK('Raw Data'!A522), 0, IF(AND('Raw Data'!I522&lt;Analysis!$BC$2, 'Raw Data'!D522-'Raw Data'!E522&gt;2), 'Raw Data'!AZ522, IF(AND('Raw Data'!J522&lt;Analysis!$BC$2, 'Raw Data'!E522-'Raw Data'!D522&gt;2), 'Raw Data'!BB522, 0)))</f>
        <v/>
      </c>
      <c r="AQ527">
        <f>IF(ISBLANK('Raw Data'!A522), 0, IF(AND('Raw Data'!I522&lt;Analysis!$BC$2, 'Raw Data'!D522-'Raw Data'!E522&gt;3), 'Raw Data'!BC522, IF(AND('Raw Data'!J522&lt;Analysis!$BC$2, 'Raw Data'!E522-'Raw Data'!D522&gt;3), 'Raw Data'!BE522, 0)))</f>
        <v/>
      </c>
      <c r="AR527">
        <f>IF('Hidden Analysiss'!D523=1,IF(ABS('Raw Data'!E522-'Raw Data'!D522)&lt;2,'Raw Data'!AX522,0), 0)</f>
        <v/>
      </c>
      <c r="AS527">
        <f>IF('Hidden Analysiss'!D523=1,IF(ABS('Raw Data'!E522-'Raw Data'!D522)&lt;3,'Raw Data'!BA522,0), 0)</f>
        <v/>
      </c>
      <c r="AT527">
        <f>IF('Hidden Analysiss'!D523=1,IF(ABS('Raw Data'!E522-'Raw Data'!D522)&lt;4,'Raw Data'!BD522,0), 0)</f>
        <v/>
      </c>
      <c r="AU527">
        <f>IF(AND('Hidden Analysiss'!E523=1, ABS('Raw Data'!E522-'Raw Data'!D522)&lt;2), 'Raw Data'!AX522, 0)</f>
        <v/>
      </c>
      <c r="AV527">
        <f>IF(AND('Hidden Analysiss'!E523=1, ABS('Raw Data'!E522-'Raw Data'!D522)&lt;3), 'Raw Data'!BA522, 0)</f>
        <v/>
      </c>
      <c r="AW527">
        <f>IF(AND('Hidden Analysiss'!E523=1, ABS('Raw Data'!E522-'Raw Data'!D522)&lt;3), 'Raw Data'!BD522, 0)</f>
        <v/>
      </c>
    </row>
    <row r="528">
      <c r="A528" s="1">
        <f>'Raw Data'!A523</f>
        <v/>
      </c>
      <c r="B528">
        <f>IF('Raw Data'!E523&gt;'Raw Data'!D523, 'Raw Data'!J523, 0)</f>
        <v/>
      </c>
      <c r="C528">
        <f>IF('Raw Data'!D523&gt;'Raw Data'!E523, 'Raw Data'!I523, 0)</f>
        <v/>
      </c>
      <c r="D528">
        <f>SUM(G528:H528)</f>
        <v/>
      </c>
      <c r="E528">
        <f>IF(AND('Raw Data'!J523&lt;'Raw Data'!I523,'Raw Data'!E523&gt;'Raw Data'!D523,'Raw Data'!E523-'Raw Data'!D523&gt;3),'Raw Data'!N523,IF(AND('Raw Data'!I523&lt;'Raw Data'!J523,'Raw Data'!D523&gt;'Raw Data'!E523,'Raw Data'!D523-'Raw Data'!E523&gt;3),'Raw Data'!M523,0))</f>
        <v/>
      </c>
      <c r="F528">
        <f>IF(AND('Raw Data'!J523&lt;'Raw Data'!I523,'Raw Data'!E523&gt;'Raw Data'!D523,'Raw Data'!E523-'Raw Data'!D523&lt;4),'Raw Data'!L523,IF(AND('Raw Data'!I523&lt;'Raw Data'!J523,'Raw Data'!D523&gt;'Raw Data'!E523,'Raw Data'!D523-'Raw Data'!E523&lt;4),'Raw Data'!K523,0))</f>
        <v/>
      </c>
      <c r="G528">
        <f>IF(AND('Raw Data'!J523&lt;'Raw Data'!I523, 'Raw Data'!E523&gt;'Raw Data'!D523), 'Raw Data'!J523, 0)</f>
        <v/>
      </c>
      <c r="H528">
        <f>IF(AND('Raw Data'!J523&gt;'Raw Data'!I523, 'Raw Data'!E523&lt;'Raw Data'!D523), 'Raw Data'!I523, 0)</f>
        <v/>
      </c>
      <c r="I528">
        <f>SUM(J528:K528)</f>
        <v/>
      </c>
      <c r="J528">
        <f>IF(AND('Raw Data'!J523&gt;'Raw Data'!I523, 'Raw Data'!E523&gt;'Raw Data'!D523), 'Raw Data'!J523, 0)</f>
        <v/>
      </c>
      <c r="K528">
        <f>IF(AND('Raw Data'!I523&gt;'Raw Data'!J523, 'Raw Data'!D523&gt;'Raw Data'!E523), 'Raw Data'!I523, 0)</f>
        <v/>
      </c>
      <c r="L528">
        <f>IF('Raw Data'!E523-'Raw Data'!D523&gt;3, 'Raw Data'!N523, 0)</f>
        <v/>
      </c>
      <c r="M528">
        <f>IF('Raw Data'!D523-'Raw Data'!E523&gt;3, 'Raw Data'!M523, 0)</f>
        <v/>
      </c>
      <c r="N528">
        <f>IF(ISBLANK('Raw Data'!D523),0,IF(AND('Raw Data'!E523&gt;'Raw Data'!D523,'Raw Data'!E523-'Raw Data'!D523&gt;0,'Raw Data'!E523-'Raw Data'!D523&lt;4),'Raw Data'!L523, 0))</f>
        <v/>
      </c>
      <c r="O528">
        <f>IF(ISBLANK('Raw Data'!D523),0,IF(AND('Raw Data'!E523&gt;'Raw Data'!D523,'Raw Data'!E523-'Raw Data'!D523&gt;0,'Raw Data'!D523-'Raw Data'!E523&lt;4),'Raw Data'!K523, 0))</f>
        <v/>
      </c>
      <c r="P528">
        <f>IF('Raw Data'!E523-'Raw Data'!D523&gt;3, 'Raw Data'!N523, IF('Raw Data'!D523-'Raw Data'!E523&gt;3, 'Raw Data'!M523, 0))</f>
        <v/>
      </c>
      <c r="Q528">
        <f>IF(ISBLANK('Raw Data'!E523),0,IF(AND('Raw Data'!E523-'Raw Data'!D523&lt;4,'Raw Data'!E523-'Raw Data'!D523&gt;0),'Raw Data'!L523,IF(AND('Raw Data'!D523&gt;'Raw Data'!E523,'Raw Data'!D523-'Raw Data'!E523&gt;0),'Raw Data'!K523,0)))</f>
        <v/>
      </c>
      <c r="R528">
        <f>IF(ISBLANK('Raw Data'!K523),0,IFERROR(IF(MATCH(SMALL('Raw Data'!K523:N523,1),L528:O528,0),SMALL('Raw Data'!K523:N523,1)),0))</f>
        <v/>
      </c>
      <c r="S528">
        <f>IF(ISBLANK('Raw Data'!K523),0,IFERROR(IF(MATCH(SMALL('Raw Data'!K523:N523,2),L528:O528,0),SMALL('Raw Data'!K523:N523,2)),0))</f>
        <v/>
      </c>
      <c r="T528">
        <f>IF(ISBLANK('Raw Data'!K523),0,IFERROR(IF(MATCH(SMALL('Raw Data'!K523:N523,3),L528:O528,0),SMALL('Raw Data'!K523:N523,3)),0))</f>
        <v/>
      </c>
      <c r="U528">
        <f>IF(ISBLANK('Raw Data'!K523),0,IFERROR(IF(MATCH(SMALL('Raw Data'!K523:N523,4),L528:O528,0),SMALL('Raw Data'!K523:N523,4)),0))</f>
        <v/>
      </c>
      <c r="V528">
        <f>IF(AND('Raw Data'!D523&lt;3, 'Raw Data'!E523&lt;3, 'Raw Data'!A523&gt;0), 'Raw Data'!AF523, 0)</f>
        <v/>
      </c>
      <c r="W528">
        <f>IF(AND('Raw Data'!D523&lt;4, 'Raw Data'!E523&lt;4, 'Raw Data'!A523&gt;0), 'Raw Data'!AI523, 0)</f>
        <v/>
      </c>
      <c r="X528">
        <f>IF(AND('Raw Data'!D523&lt;5, 'Raw Data'!E523&lt;5, 'Raw Data'!A523&gt;0), 'Raw Data'!AL523, 0)</f>
        <v/>
      </c>
      <c r="Y528">
        <f>IF(AND('Raw Data'!D523&lt;6, 'Raw Data'!E523&lt;6, 'Raw Data'!A523&gt;0), 'Raw Data'!AO523, 0)</f>
        <v/>
      </c>
      <c r="Z528">
        <f>IF(ISBLANK('Raw Data'!D523), 0, IF('Raw Data'!D523-'Raw Data'!E523&gt;1, 'Raw Data'!AW523, 0))</f>
        <v/>
      </c>
      <c r="AA528">
        <f>IF(ISBLANK('Raw Data'!A523), 0, IF(ABS('Raw Data'!D523-'Raw Data'!E523)&lt;2, 'Raw Data'!AX523, 0))</f>
        <v/>
      </c>
      <c r="AB528">
        <f>IF(ISBLANK('Raw Data'!D523), 0, IF('Raw Data'!E523-'Raw Data'!D523&gt;1, 'Raw Data'!AY523, 0))</f>
        <v/>
      </c>
      <c r="AC528">
        <f>IF(ISBLANK('Raw Data'!D523), 0, IF('Raw Data'!D523-'Raw Data'!E523&gt;2, 'Raw Data'!AZ523, 0))</f>
        <v/>
      </c>
      <c r="AD528">
        <f>IF(ISBLANK('Raw Data'!A523), 0, IF(ABS('Raw Data'!D523-'Raw Data'!E523)&lt;3, 'Raw Data'!BA523, 0))</f>
        <v/>
      </c>
      <c r="AE528">
        <f>IF(ISBLANK('Raw Data'!D523), 0, IF('Raw Data'!E523-'Raw Data'!D523&gt;2, 'Raw Data'!BB523, 0))</f>
        <v/>
      </c>
      <c r="AF528">
        <f>IF(ISBLANK('Raw Data'!D523), 0, IF('Raw Data'!D523-'Raw Data'!E523&gt;3, 'Raw Data'!BC523, 0))</f>
        <v/>
      </c>
      <c r="AG528">
        <f>IF(ISBLANK('Raw Data'!A523), 0, IF(ABS('Raw Data'!D523-'Raw Data'!E523)&lt;4, 'Raw Data'!BD523, 0))</f>
        <v/>
      </c>
      <c r="AH528">
        <f>IF(ISBLANK('Raw Data'!D523), 0, IF('Raw Data'!E523-'Raw Data'!D523&gt;3, 'Raw Data'!BE523, 0))</f>
        <v/>
      </c>
      <c r="AI528">
        <f>IF(SUM('Raw Data'!D523:E523)&gt;'Raw Data'!F523, 'Raw Data'!G523, 0)</f>
        <v/>
      </c>
      <c r="AJ528">
        <f>IF(ISBLANK('Raw Data'!D523), 0, IF(SUM('Raw Data'!D523:E523)&lt;'Raw Data'!F523, 'Raw Data'!H523, 0))</f>
        <v/>
      </c>
      <c r="AK528">
        <f>IF(ISBLANK('Raw Data'!A523), 0, IF(AND('Raw Data'!D523&lt;3, 'Raw Data'!E523&lt;3, 'Raw Data'!F523&lt;BB$2), 'Raw Data'!AF523, 0))</f>
        <v/>
      </c>
      <c r="AL528">
        <f>IF(ISBLANK('Raw Data'!A523), 0, IF(AND('Raw Data'!D523&lt;4, 'Raw Data'!E523&lt;4, 'Raw Data'!F523&lt;BB$2), 'Raw Data'!AI523, 0))</f>
        <v/>
      </c>
      <c r="AM528">
        <f>IF(ISBLANK('Raw Data'!A523), 0, IF(AND('Raw Data'!D523&lt;5, 'Raw Data'!E523&lt;5, 'Raw Data'!F523&lt;BB$2), 'Raw Data'!AL523, 0))</f>
        <v/>
      </c>
      <c r="AN528">
        <f>IF(ISBLANK('Raw Data'!A523), 0, IF(AND('Raw Data'!D523&lt;6, 'Raw Data'!E523&lt;6, 'Raw Data'!F523&lt;BB$2), 'Raw Data'!AO523, 0))</f>
        <v/>
      </c>
      <c r="AO528">
        <f>IF(ISBLANK('Raw Data'!A523), 0, IF(AND('Raw Data'!I523&lt;Analysis!$BC$2, 'Raw Data'!D523-'Raw Data'!E523&gt;1), 'Raw Data'!AW523, IF(AND('Raw Data'!J523&lt;Analysis!$BC$2, 'Raw Data'!E523-'Raw Data'!D523&gt;1), 'Raw Data'!AY523, 0)))</f>
        <v/>
      </c>
      <c r="AP528">
        <f>IF(ISBLANK('Raw Data'!A523), 0, IF(AND('Raw Data'!I523&lt;Analysis!$BC$2, 'Raw Data'!D523-'Raw Data'!E523&gt;2), 'Raw Data'!AZ523, IF(AND('Raw Data'!J523&lt;Analysis!$BC$2, 'Raw Data'!E523-'Raw Data'!D523&gt;2), 'Raw Data'!BB523, 0)))</f>
        <v/>
      </c>
      <c r="AQ528">
        <f>IF(ISBLANK('Raw Data'!A523), 0, IF(AND('Raw Data'!I523&lt;Analysis!$BC$2, 'Raw Data'!D523-'Raw Data'!E523&gt;3), 'Raw Data'!BC523, IF(AND('Raw Data'!J523&lt;Analysis!$BC$2, 'Raw Data'!E523-'Raw Data'!D523&gt;3), 'Raw Data'!BE523, 0)))</f>
        <v/>
      </c>
      <c r="AR528">
        <f>IF('Hidden Analysiss'!D524=1,IF(ABS('Raw Data'!E523-'Raw Data'!D523)&lt;2,'Raw Data'!AX523,0), 0)</f>
        <v/>
      </c>
      <c r="AS528">
        <f>IF('Hidden Analysiss'!D524=1,IF(ABS('Raw Data'!E523-'Raw Data'!D523)&lt;3,'Raw Data'!BA523,0), 0)</f>
        <v/>
      </c>
      <c r="AT528">
        <f>IF('Hidden Analysiss'!D524=1,IF(ABS('Raw Data'!E523-'Raw Data'!D523)&lt;4,'Raw Data'!BD523,0), 0)</f>
        <v/>
      </c>
      <c r="AU528">
        <f>IF(AND('Hidden Analysiss'!E524=1, ABS('Raw Data'!E523-'Raw Data'!D523)&lt;2), 'Raw Data'!AX523, 0)</f>
        <v/>
      </c>
      <c r="AV528">
        <f>IF(AND('Hidden Analysiss'!E524=1, ABS('Raw Data'!E523-'Raw Data'!D523)&lt;3), 'Raw Data'!BA523, 0)</f>
        <v/>
      </c>
      <c r="AW528">
        <f>IF(AND('Hidden Analysiss'!E524=1, ABS('Raw Data'!E523-'Raw Data'!D523)&lt;3), 'Raw Data'!BD523, 0)</f>
        <v/>
      </c>
    </row>
    <row r="529">
      <c r="A529" s="1">
        <f>'Raw Data'!A524</f>
        <v/>
      </c>
      <c r="B529">
        <f>IF('Raw Data'!E524&gt;'Raw Data'!D524, 'Raw Data'!J524, 0)</f>
        <v/>
      </c>
      <c r="C529">
        <f>IF('Raw Data'!D524&gt;'Raw Data'!E524, 'Raw Data'!I524, 0)</f>
        <v/>
      </c>
      <c r="D529">
        <f>SUM(G529:H529)</f>
        <v/>
      </c>
      <c r="E529">
        <f>IF(AND('Raw Data'!J524&lt;'Raw Data'!I524,'Raw Data'!E524&gt;'Raw Data'!D524,'Raw Data'!E524-'Raw Data'!D524&gt;3),'Raw Data'!N524,IF(AND('Raw Data'!I524&lt;'Raw Data'!J524,'Raw Data'!D524&gt;'Raw Data'!E524,'Raw Data'!D524-'Raw Data'!E524&gt;3),'Raw Data'!M524,0))</f>
        <v/>
      </c>
      <c r="F529">
        <f>IF(AND('Raw Data'!J524&lt;'Raw Data'!I524,'Raw Data'!E524&gt;'Raw Data'!D524,'Raw Data'!E524-'Raw Data'!D524&lt;4),'Raw Data'!L524,IF(AND('Raw Data'!I524&lt;'Raw Data'!J524,'Raw Data'!D524&gt;'Raw Data'!E524,'Raw Data'!D524-'Raw Data'!E524&lt;4),'Raw Data'!K524,0))</f>
        <v/>
      </c>
      <c r="G529">
        <f>IF(AND('Raw Data'!J524&lt;'Raw Data'!I524, 'Raw Data'!E524&gt;'Raw Data'!D524), 'Raw Data'!J524, 0)</f>
        <v/>
      </c>
      <c r="H529">
        <f>IF(AND('Raw Data'!J524&gt;'Raw Data'!I524, 'Raw Data'!E524&lt;'Raw Data'!D524), 'Raw Data'!I524, 0)</f>
        <v/>
      </c>
      <c r="I529">
        <f>SUM(J529:K529)</f>
        <v/>
      </c>
      <c r="J529">
        <f>IF(AND('Raw Data'!J524&gt;'Raw Data'!I524, 'Raw Data'!E524&gt;'Raw Data'!D524), 'Raw Data'!J524, 0)</f>
        <v/>
      </c>
      <c r="K529">
        <f>IF(AND('Raw Data'!I524&gt;'Raw Data'!J524, 'Raw Data'!D524&gt;'Raw Data'!E524), 'Raw Data'!I524, 0)</f>
        <v/>
      </c>
      <c r="L529">
        <f>IF('Raw Data'!E524-'Raw Data'!D524&gt;3, 'Raw Data'!N524, 0)</f>
        <v/>
      </c>
      <c r="M529">
        <f>IF('Raw Data'!D524-'Raw Data'!E524&gt;3, 'Raw Data'!M524, 0)</f>
        <v/>
      </c>
      <c r="N529">
        <f>IF(ISBLANK('Raw Data'!D524),0,IF(AND('Raw Data'!E524&gt;'Raw Data'!D524,'Raw Data'!E524-'Raw Data'!D524&gt;0,'Raw Data'!E524-'Raw Data'!D524&lt;4),'Raw Data'!L524, 0))</f>
        <v/>
      </c>
      <c r="O529">
        <f>IF(ISBLANK('Raw Data'!D524),0,IF(AND('Raw Data'!E524&gt;'Raw Data'!D524,'Raw Data'!E524-'Raw Data'!D524&gt;0,'Raw Data'!D524-'Raw Data'!E524&lt;4),'Raw Data'!K524, 0))</f>
        <v/>
      </c>
      <c r="P529">
        <f>IF('Raw Data'!E524-'Raw Data'!D524&gt;3, 'Raw Data'!N524, IF('Raw Data'!D524-'Raw Data'!E524&gt;3, 'Raw Data'!M524, 0))</f>
        <v/>
      </c>
      <c r="Q529">
        <f>IF(ISBLANK('Raw Data'!E524),0,IF(AND('Raw Data'!E524-'Raw Data'!D524&lt;4,'Raw Data'!E524-'Raw Data'!D524&gt;0),'Raw Data'!L524,IF(AND('Raw Data'!D524&gt;'Raw Data'!E524,'Raw Data'!D524-'Raw Data'!E524&gt;0),'Raw Data'!K524,0)))</f>
        <v/>
      </c>
      <c r="R529">
        <f>IF(ISBLANK('Raw Data'!K524),0,IFERROR(IF(MATCH(SMALL('Raw Data'!K524:N524,1),L529:O529,0),SMALL('Raw Data'!K524:N524,1)),0))</f>
        <v/>
      </c>
      <c r="S529">
        <f>IF(ISBLANK('Raw Data'!K524),0,IFERROR(IF(MATCH(SMALL('Raw Data'!K524:N524,2),L529:O529,0),SMALL('Raw Data'!K524:N524,2)),0))</f>
        <v/>
      </c>
      <c r="T529">
        <f>IF(ISBLANK('Raw Data'!K524),0,IFERROR(IF(MATCH(SMALL('Raw Data'!K524:N524,3),L529:O529,0),SMALL('Raw Data'!K524:N524,3)),0))</f>
        <v/>
      </c>
      <c r="U529">
        <f>IF(ISBLANK('Raw Data'!K524),0,IFERROR(IF(MATCH(SMALL('Raw Data'!K524:N524,4),L529:O529,0),SMALL('Raw Data'!K524:N524,4)),0))</f>
        <v/>
      </c>
      <c r="V529">
        <f>IF(AND('Raw Data'!D524&lt;3, 'Raw Data'!E524&lt;3, 'Raw Data'!A524&gt;0), 'Raw Data'!AF524, 0)</f>
        <v/>
      </c>
      <c r="W529">
        <f>IF(AND('Raw Data'!D524&lt;4, 'Raw Data'!E524&lt;4, 'Raw Data'!A524&gt;0), 'Raw Data'!AI524, 0)</f>
        <v/>
      </c>
      <c r="X529">
        <f>IF(AND('Raw Data'!D524&lt;5, 'Raw Data'!E524&lt;5, 'Raw Data'!A524&gt;0), 'Raw Data'!AL524, 0)</f>
        <v/>
      </c>
      <c r="Y529">
        <f>IF(AND('Raw Data'!D524&lt;6, 'Raw Data'!E524&lt;6, 'Raw Data'!A524&gt;0), 'Raw Data'!AO524, 0)</f>
        <v/>
      </c>
      <c r="Z529">
        <f>IF(ISBLANK('Raw Data'!D524), 0, IF('Raw Data'!D524-'Raw Data'!E524&gt;1, 'Raw Data'!AW524, 0))</f>
        <v/>
      </c>
      <c r="AA529">
        <f>IF(ISBLANK('Raw Data'!A524), 0, IF(ABS('Raw Data'!D524-'Raw Data'!E524)&lt;2, 'Raw Data'!AX524, 0))</f>
        <v/>
      </c>
      <c r="AB529">
        <f>IF(ISBLANK('Raw Data'!D524), 0, IF('Raw Data'!E524-'Raw Data'!D524&gt;1, 'Raw Data'!AY524, 0))</f>
        <v/>
      </c>
      <c r="AC529">
        <f>IF(ISBLANK('Raw Data'!D524), 0, IF('Raw Data'!D524-'Raw Data'!E524&gt;2, 'Raw Data'!AZ524, 0))</f>
        <v/>
      </c>
      <c r="AD529">
        <f>IF(ISBLANK('Raw Data'!A524), 0, IF(ABS('Raw Data'!D524-'Raw Data'!E524)&lt;3, 'Raw Data'!BA524, 0))</f>
        <v/>
      </c>
      <c r="AE529">
        <f>IF(ISBLANK('Raw Data'!D524), 0, IF('Raw Data'!E524-'Raw Data'!D524&gt;2, 'Raw Data'!BB524, 0))</f>
        <v/>
      </c>
      <c r="AF529">
        <f>IF(ISBLANK('Raw Data'!D524), 0, IF('Raw Data'!D524-'Raw Data'!E524&gt;3, 'Raw Data'!BC524, 0))</f>
        <v/>
      </c>
      <c r="AG529">
        <f>IF(ISBLANK('Raw Data'!A524), 0, IF(ABS('Raw Data'!D524-'Raw Data'!E524)&lt;4, 'Raw Data'!BD524, 0))</f>
        <v/>
      </c>
      <c r="AH529">
        <f>IF(ISBLANK('Raw Data'!D524), 0, IF('Raw Data'!E524-'Raw Data'!D524&gt;3, 'Raw Data'!BE524, 0))</f>
        <v/>
      </c>
      <c r="AI529">
        <f>IF(SUM('Raw Data'!D524:E524)&gt;'Raw Data'!F524, 'Raw Data'!G524, 0)</f>
        <v/>
      </c>
      <c r="AJ529">
        <f>IF(ISBLANK('Raw Data'!D524), 0, IF(SUM('Raw Data'!D524:E524)&lt;'Raw Data'!F524, 'Raw Data'!H524, 0))</f>
        <v/>
      </c>
      <c r="AK529">
        <f>IF(ISBLANK('Raw Data'!A524), 0, IF(AND('Raw Data'!D524&lt;3, 'Raw Data'!E524&lt;3, 'Raw Data'!F524&lt;BB$2), 'Raw Data'!AF524, 0))</f>
        <v/>
      </c>
      <c r="AL529">
        <f>IF(ISBLANK('Raw Data'!A524), 0, IF(AND('Raw Data'!D524&lt;4, 'Raw Data'!E524&lt;4, 'Raw Data'!F524&lt;BB$2), 'Raw Data'!AI524, 0))</f>
        <v/>
      </c>
      <c r="AM529">
        <f>IF(ISBLANK('Raw Data'!A524), 0, IF(AND('Raw Data'!D524&lt;5, 'Raw Data'!E524&lt;5, 'Raw Data'!F524&lt;BB$2), 'Raw Data'!AL524, 0))</f>
        <v/>
      </c>
      <c r="AN529">
        <f>IF(ISBLANK('Raw Data'!A524), 0, IF(AND('Raw Data'!D524&lt;6, 'Raw Data'!E524&lt;6, 'Raw Data'!F524&lt;BB$2), 'Raw Data'!AO524, 0))</f>
        <v/>
      </c>
      <c r="AO529">
        <f>IF(ISBLANK('Raw Data'!A524), 0, IF(AND('Raw Data'!I524&lt;Analysis!$BC$2, 'Raw Data'!D524-'Raw Data'!E524&gt;1), 'Raw Data'!AW524, IF(AND('Raw Data'!J524&lt;Analysis!$BC$2, 'Raw Data'!E524-'Raw Data'!D524&gt;1), 'Raw Data'!AY524, 0)))</f>
        <v/>
      </c>
      <c r="AP529">
        <f>IF(ISBLANK('Raw Data'!A524), 0, IF(AND('Raw Data'!I524&lt;Analysis!$BC$2, 'Raw Data'!D524-'Raw Data'!E524&gt;2), 'Raw Data'!AZ524, IF(AND('Raw Data'!J524&lt;Analysis!$BC$2, 'Raw Data'!E524-'Raw Data'!D524&gt;2), 'Raw Data'!BB524, 0)))</f>
        <v/>
      </c>
      <c r="AQ529">
        <f>IF(ISBLANK('Raw Data'!A524), 0, IF(AND('Raw Data'!I524&lt;Analysis!$BC$2, 'Raw Data'!D524-'Raw Data'!E524&gt;3), 'Raw Data'!BC524, IF(AND('Raw Data'!J524&lt;Analysis!$BC$2, 'Raw Data'!E524-'Raw Data'!D524&gt;3), 'Raw Data'!BE524, 0)))</f>
        <v/>
      </c>
      <c r="AR529">
        <f>IF('Hidden Analysiss'!D525=1,IF(ABS('Raw Data'!E524-'Raw Data'!D524)&lt;2,'Raw Data'!AX524,0), 0)</f>
        <v/>
      </c>
      <c r="AS529">
        <f>IF('Hidden Analysiss'!D525=1,IF(ABS('Raw Data'!E524-'Raw Data'!D524)&lt;3,'Raw Data'!BA524,0), 0)</f>
        <v/>
      </c>
      <c r="AT529">
        <f>IF('Hidden Analysiss'!D525=1,IF(ABS('Raw Data'!E524-'Raw Data'!D524)&lt;4,'Raw Data'!BD524,0), 0)</f>
        <v/>
      </c>
      <c r="AU529">
        <f>IF(AND('Hidden Analysiss'!E525=1, ABS('Raw Data'!E524-'Raw Data'!D524)&lt;2), 'Raw Data'!AX524, 0)</f>
        <v/>
      </c>
      <c r="AV529">
        <f>IF(AND('Hidden Analysiss'!E525=1, ABS('Raw Data'!E524-'Raw Data'!D524)&lt;3), 'Raw Data'!BA524, 0)</f>
        <v/>
      </c>
      <c r="AW529">
        <f>IF(AND('Hidden Analysiss'!E525=1, ABS('Raw Data'!E524-'Raw Data'!D524)&lt;3), 'Raw Data'!BD524, 0)</f>
        <v/>
      </c>
    </row>
    <row r="530">
      <c r="A530" s="1">
        <f>'Raw Data'!A525</f>
        <v/>
      </c>
      <c r="B530">
        <f>IF('Raw Data'!E525&gt;'Raw Data'!D525, 'Raw Data'!J525, 0)</f>
        <v/>
      </c>
      <c r="C530">
        <f>IF('Raw Data'!D525&gt;'Raw Data'!E525, 'Raw Data'!I525, 0)</f>
        <v/>
      </c>
      <c r="D530">
        <f>SUM(G530:H530)</f>
        <v/>
      </c>
      <c r="E530">
        <f>IF(AND('Raw Data'!J525&lt;'Raw Data'!I525,'Raw Data'!E525&gt;'Raw Data'!D525,'Raw Data'!E525-'Raw Data'!D525&gt;3),'Raw Data'!N525,IF(AND('Raw Data'!I525&lt;'Raw Data'!J525,'Raw Data'!D525&gt;'Raw Data'!E525,'Raw Data'!D525-'Raw Data'!E525&gt;3),'Raw Data'!M525,0))</f>
        <v/>
      </c>
      <c r="F530">
        <f>IF(AND('Raw Data'!J525&lt;'Raw Data'!I525,'Raw Data'!E525&gt;'Raw Data'!D525,'Raw Data'!E525-'Raw Data'!D525&lt;4),'Raw Data'!L525,IF(AND('Raw Data'!I525&lt;'Raw Data'!J525,'Raw Data'!D525&gt;'Raw Data'!E525,'Raw Data'!D525-'Raw Data'!E525&lt;4),'Raw Data'!K525,0))</f>
        <v/>
      </c>
      <c r="G530">
        <f>IF(AND('Raw Data'!J525&lt;'Raw Data'!I525, 'Raw Data'!E525&gt;'Raw Data'!D525), 'Raw Data'!J525, 0)</f>
        <v/>
      </c>
      <c r="H530">
        <f>IF(AND('Raw Data'!J525&gt;'Raw Data'!I525, 'Raw Data'!E525&lt;'Raw Data'!D525), 'Raw Data'!I525, 0)</f>
        <v/>
      </c>
      <c r="I530">
        <f>SUM(J530:K530)</f>
        <v/>
      </c>
      <c r="J530">
        <f>IF(AND('Raw Data'!J525&gt;'Raw Data'!I525, 'Raw Data'!E525&gt;'Raw Data'!D525), 'Raw Data'!J525, 0)</f>
        <v/>
      </c>
      <c r="K530">
        <f>IF(AND('Raw Data'!I525&gt;'Raw Data'!J525, 'Raw Data'!D525&gt;'Raw Data'!E525), 'Raw Data'!I525, 0)</f>
        <v/>
      </c>
      <c r="L530">
        <f>IF('Raw Data'!E525-'Raw Data'!D525&gt;3, 'Raw Data'!N525, 0)</f>
        <v/>
      </c>
      <c r="M530">
        <f>IF('Raw Data'!D525-'Raw Data'!E525&gt;3, 'Raw Data'!M525, 0)</f>
        <v/>
      </c>
      <c r="N530">
        <f>IF(ISBLANK('Raw Data'!D525),0,IF(AND('Raw Data'!E525&gt;'Raw Data'!D525,'Raw Data'!E525-'Raw Data'!D525&gt;0,'Raw Data'!E525-'Raw Data'!D525&lt;4),'Raw Data'!L525, 0))</f>
        <v/>
      </c>
      <c r="O530">
        <f>IF(ISBLANK('Raw Data'!D525),0,IF(AND('Raw Data'!E525&gt;'Raw Data'!D525,'Raw Data'!E525-'Raw Data'!D525&gt;0,'Raw Data'!D525-'Raw Data'!E525&lt;4),'Raw Data'!K525, 0))</f>
        <v/>
      </c>
      <c r="P530">
        <f>IF('Raw Data'!E525-'Raw Data'!D525&gt;3, 'Raw Data'!N525, IF('Raw Data'!D525-'Raw Data'!E525&gt;3, 'Raw Data'!M525, 0))</f>
        <v/>
      </c>
      <c r="Q530">
        <f>IF(ISBLANK('Raw Data'!E525),0,IF(AND('Raw Data'!E525-'Raw Data'!D525&lt;4,'Raw Data'!E525-'Raw Data'!D525&gt;0),'Raw Data'!L525,IF(AND('Raw Data'!D525&gt;'Raw Data'!E525,'Raw Data'!D525-'Raw Data'!E525&gt;0),'Raw Data'!K525,0)))</f>
        <v/>
      </c>
      <c r="R530">
        <f>IF(ISBLANK('Raw Data'!K525),0,IFERROR(IF(MATCH(SMALL('Raw Data'!K525:N525,1),L530:O530,0),SMALL('Raw Data'!K525:N525,1)),0))</f>
        <v/>
      </c>
      <c r="S530">
        <f>IF(ISBLANK('Raw Data'!K525),0,IFERROR(IF(MATCH(SMALL('Raw Data'!K525:N525,2),L530:O530,0),SMALL('Raw Data'!K525:N525,2)),0))</f>
        <v/>
      </c>
      <c r="T530">
        <f>IF(ISBLANK('Raw Data'!K525),0,IFERROR(IF(MATCH(SMALL('Raw Data'!K525:N525,3),L530:O530,0),SMALL('Raw Data'!K525:N525,3)),0))</f>
        <v/>
      </c>
      <c r="U530">
        <f>IF(ISBLANK('Raw Data'!K525),0,IFERROR(IF(MATCH(SMALL('Raw Data'!K525:N525,4),L530:O530,0),SMALL('Raw Data'!K525:N525,4)),0))</f>
        <v/>
      </c>
      <c r="V530">
        <f>IF(AND('Raw Data'!D525&lt;3, 'Raw Data'!E525&lt;3, 'Raw Data'!A525&gt;0), 'Raw Data'!AF525, 0)</f>
        <v/>
      </c>
      <c r="W530">
        <f>IF(AND('Raw Data'!D525&lt;4, 'Raw Data'!E525&lt;4, 'Raw Data'!A525&gt;0), 'Raw Data'!AI525, 0)</f>
        <v/>
      </c>
      <c r="X530">
        <f>IF(AND('Raw Data'!D525&lt;5, 'Raw Data'!E525&lt;5, 'Raw Data'!A525&gt;0), 'Raw Data'!AL525, 0)</f>
        <v/>
      </c>
      <c r="Y530">
        <f>IF(AND('Raw Data'!D525&lt;6, 'Raw Data'!E525&lt;6, 'Raw Data'!A525&gt;0), 'Raw Data'!AO525, 0)</f>
        <v/>
      </c>
      <c r="Z530">
        <f>IF(ISBLANK('Raw Data'!D525), 0, IF('Raw Data'!D525-'Raw Data'!E525&gt;1, 'Raw Data'!AW525, 0))</f>
        <v/>
      </c>
      <c r="AA530">
        <f>IF(ISBLANK('Raw Data'!A525), 0, IF(ABS('Raw Data'!D525-'Raw Data'!E525)&lt;2, 'Raw Data'!AX525, 0))</f>
        <v/>
      </c>
      <c r="AB530">
        <f>IF(ISBLANK('Raw Data'!D525), 0, IF('Raw Data'!E525-'Raw Data'!D525&gt;1, 'Raw Data'!AY525, 0))</f>
        <v/>
      </c>
      <c r="AC530">
        <f>IF(ISBLANK('Raw Data'!D525), 0, IF('Raw Data'!D525-'Raw Data'!E525&gt;2, 'Raw Data'!AZ525, 0))</f>
        <v/>
      </c>
      <c r="AD530">
        <f>IF(ISBLANK('Raw Data'!A525), 0, IF(ABS('Raw Data'!D525-'Raw Data'!E525)&lt;3, 'Raw Data'!BA525, 0))</f>
        <v/>
      </c>
      <c r="AE530">
        <f>IF(ISBLANK('Raw Data'!D525), 0, IF('Raw Data'!E525-'Raw Data'!D525&gt;2, 'Raw Data'!BB525, 0))</f>
        <v/>
      </c>
      <c r="AF530">
        <f>IF(ISBLANK('Raw Data'!D525), 0, IF('Raw Data'!D525-'Raw Data'!E525&gt;3, 'Raw Data'!BC525, 0))</f>
        <v/>
      </c>
      <c r="AG530">
        <f>IF(ISBLANK('Raw Data'!A525), 0, IF(ABS('Raw Data'!D525-'Raw Data'!E525)&lt;4, 'Raw Data'!BD525, 0))</f>
        <v/>
      </c>
      <c r="AH530">
        <f>IF(ISBLANK('Raw Data'!D525), 0, IF('Raw Data'!E525-'Raw Data'!D525&gt;3, 'Raw Data'!BE525, 0))</f>
        <v/>
      </c>
      <c r="AI530">
        <f>IF(SUM('Raw Data'!D525:E525)&gt;'Raw Data'!F525, 'Raw Data'!G525, 0)</f>
        <v/>
      </c>
      <c r="AJ530">
        <f>IF(ISBLANK('Raw Data'!D525), 0, IF(SUM('Raw Data'!D525:E525)&lt;'Raw Data'!F525, 'Raw Data'!H525, 0))</f>
        <v/>
      </c>
      <c r="AK530">
        <f>IF(ISBLANK('Raw Data'!A525), 0, IF(AND('Raw Data'!D525&lt;3, 'Raw Data'!E525&lt;3, 'Raw Data'!F525&lt;BB$2), 'Raw Data'!AF525, 0))</f>
        <v/>
      </c>
      <c r="AL530">
        <f>IF(ISBLANK('Raw Data'!A525), 0, IF(AND('Raw Data'!D525&lt;4, 'Raw Data'!E525&lt;4, 'Raw Data'!F525&lt;BB$2), 'Raw Data'!AI525, 0))</f>
        <v/>
      </c>
      <c r="AM530">
        <f>IF(ISBLANK('Raw Data'!A525), 0, IF(AND('Raw Data'!D525&lt;5, 'Raw Data'!E525&lt;5, 'Raw Data'!F525&lt;BB$2), 'Raw Data'!AL525, 0))</f>
        <v/>
      </c>
      <c r="AN530">
        <f>IF(ISBLANK('Raw Data'!A525), 0, IF(AND('Raw Data'!D525&lt;6, 'Raw Data'!E525&lt;6, 'Raw Data'!F525&lt;BB$2), 'Raw Data'!AO525, 0))</f>
        <v/>
      </c>
      <c r="AO530">
        <f>IF(ISBLANK('Raw Data'!A525), 0, IF(AND('Raw Data'!I525&lt;Analysis!$BC$2, 'Raw Data'!D525-'Raw Data'!E525&gt;1), 'Raw Data'!AW525, IF(AND('Raw Data'!J525&lt;Analysis!$BC$2, 'Raw Data'!E525-'Raw Data'!D525&gt;1), 'Raw Data'!AY525, 0)))</f>
        <v/>
      </c>
      <c r="AP530">
        <f>IF(ISBLANK('Raw Data'!A525), 0, IF(AND('Raw Data'!I525&lt;Analysis!$BC$2, 'Raw Data'!D525-'Raw Data'!E525&gt;2), 'Raw Data'!AZ525, IF(AND('Raw Data'!J525&lt;Analysis!$BC$2, 'Raw Data'!E525-'Raw Data'!D525&gt;2), 'Raw Data'!BB525, 0)))</f>
        <v/>
      </c>
      <c r="AQ530">
        <f>IF(ISBLANK('Raw Data'!A525), 0, IF(AND('Raw Data'!I525&lt;Analysis!$BC$2, 'Raw Data'!D525-'Raw Data'!E525&gt;3), 'Raw Data'!BC525, IF(AND('Raw Data'!J525&lt;Analysis!$BC$2, 'Raw Data'!E525-'Raw Data'!D525&gt;3), 'Raw Data'!BE525, 0)))</f>
        <v/>
      </c>
      <c r="AR530">
        <f>IF('Hidden Analysiss'!D526=1,IF(ABS('Raw Data'!E525-'Raw Data'!D525)&lt;2,'Raw Data'!AX525,0), 0)</f>
        <v/>
      </c>
      <c r="AS530">
        <f>IF('Hidden Analysiss'!D526=1,IF(ABS('Raw Data'!E525-'Raw Data'!D525)&lt;3,'Raw Data'!BA525,0), 0)</f>
        <v/>
      </c>
      <c r="AT530">
        <f>IF('Hidden Analysiss'!D526=1,IF(ABS('Raw Data'!E525-'Raw Data'!D525)&lt;4,'Raw Data'!BD525,0), 0)</f>
        <v/>
      </c>
      <c r="AU530">
        <f>IF(AND('Hidden Analysiss'!E526=1, ABS('Raw Data'!E525-'Raw Data'!D525)&lt;2), 'Raw Data'!AX525, 0)</f>
        <v/>
      </c>
      <c r="AV530">
        <f>IF(AND('Hidden Analysiss'!E526=1, ABS('Raw Data'!E525-'Raw Data'!D525)&lt;3), 'Raw Data'!BA525, 0)</f>
        <v/>
      </c>
      <c r="AW530">
        <f>IF(AND('Hidden Analysiss'!E526=1, ABS('Raw Data'!E525-'Raw Data'!D525)&lt;3), 'Raw Data'!BD525, 0)</f>
        <v/>
      </c>
    </row>
    <row r="531">
      <c r="A531" s="1">
        <f>'Raw Data'!A526</f>
        <v/>
      </c>
      <c r="B531">
        <f>IF('Raw Data'!E526&gt;'Raw Data'!D526, 'Raw Data'!J526, 0)</f>
        <v/>
      </c>
      <c r="C531">
        <f>IF('Raw Data'!D526&gt;'Raw Data'!E526, 'Raw Data'!I526, 0)</f>
        <v/>
      </c>
      <c r="D531">
        <f>SUM(G531:H531)</f>
        <v/>
      </c>
      <c r="E531">
        <f>IF(AND('Raw Data'!J526&lt;'Raw Data'!I526,'Raw Data'!E526&gt;'Raw Data'!D526,'Raw Data'!E526-'Raw Data'!D526&gt;3),'Raw Data'!N526,IF(AND('Raw Data'!I526&lt;'Raw Data'!J526,'Raw Data'!D526&gt;'Raw Data'!E526,'Raw Data'!D526-'Raw Data'!E526&gt;3),'Raw Data'!M526,0))</f>
        <v/>
      </c>
      <c r="F531">
        <f>IF(AND('Raw Data'!J526&lt;'Raw Data'!I526,'Raw Data'!E526&gt;'Raw Data'!D526,'Raw Data'!E526-'Raw Data'!D526&lt;4),'Raw Data'!L526,IF(AND('Raw Data'!I526&lt;'Raw Data'!J526,'Raw Data'!D526&gt;'Raw Data'!E526,'Raw Data'!D526-'Raw Data'!E526&lt;4),'Raw Data'!K526,0))</f>
        <v/>
      </c>
      <c r="G531">
        <f>IF(AND('Raw Data'!J526&lt;'Raw Data'!I526, 'Raw Data'!E526&gt;'Raw Data'!D526), 'Raw Data'!J526, 0)</f>
        <v/>
      </c>
      <c r="H531">
        <f>IF(AND('Raw Data'!J526&gt;'Raw Data'!I526, 'Raw Data'!E526&lt;'Raw Data'!D526), 'Raw Data'!I526, 0)</f>
        <v/>
      </c>
      <c r="I531">
        <f>SUM(J531:K531)</f>
        <v/>
      </c>
      <c r="J531">
        <f>IF(AND('Raw Data'!J526&gt;'Raw Data'!I526, 'Raw Data'!E526&gt;'Raw Data'!D526), 'Raw Data'!J526, 0)</f>
        <v/>
      </c>
      <c r="K531">
        <f>IF(AND('Raw Data'!I526&gt;'Raw Data'!J526, 'Raw Data'!D526&gt;'Raw Data'!E526), 'Raw Data'!I526, 0)</f>
        <v/>
      </c>
      <c r="L531">
        <f>IF('Raw Data'!E526-'Raw Data'!D526&gt;3, 'Raw Data'!N526, 0)</f>
        <v/>
      </c>
      <c r="M531">
        <f>IF('Raw Data'!D526-'Raw Data'!E526&gt;3, 'Raw Data'!M526, 0)</f>
        <v/>
      </c>
      <c r="N531">
        <f>IF(ISBLANK('Raw Data'!D526),0,IF(AND('Raw Data'!E526&gt;'Raw Data'!D526,'Raw Data'!E526-'Raw Data'!D526&gt;0,'Raw Data'!E526-'Raw Data'!D526&lt;4),'Raw Data'!L526, 0))</f>
        <v/>
      </c>
      <c r="O531">
        <f>IF(ISBLANK('Raw Data'!D526),0,IF(AND('Raw Data'!E526&gt;'Raw Data'!D526,'Raw Data'!E526-'Raw Data'!D526&gt;0,'Raw Data'!D526-'Raw Data'!E526&lt;4),'Raw Data'!K526, 0))</f>
        <v/>
      </c>
      <c r="P531">
        <f>IF('Raw Data'!E526-'Raw Data'!D526&gt;3, 'Raw Data'!N526, IF('Raw Data'!D526-'Raw Data'!E526&gt;3, 'Raw Data'!M526, 0))</f>
        <v/>
      </c>
      <c r="Q531">
        <f>IF(ISBLANK('Raw Data'!E526),0,IF(AND('Raw Data'!E526-'Raw Data'!D526&lt;4,'Raw Data'!E526-'Raw Data'!D526&gt;0),'Raw Data'!L526,IF(AND('Raw Data'!D526&gt;'Raw Data'!E526,'Raw Data'!D526-'Raw Data'!E526&gt;0),'Raw Data'!K526,0)))</f>
        <v/>
      </c>
      <c r="R531">
        <f>IF(ISBLANK('Raw Data'!K526),0,IFERROR(IF(MATCH(SMALL('Raw Data'!K526:N526,1),L531:O531,0),SMALL('Raw Data'!K526:N526,1)),0))</f>
        <v/>
      </c>
      <c r="S531">
        <f>IF(ISBLANK('Raw Data'!K526),0,IFERROR(IF(MATCH(SMALL('Raw Data'!K526:N526,2),L531:O531,0),SMALL('Raw Data'!K526:N526,2)),0))</f>
        <v/>
      </c>
      <c r="T531">
        <f>IF(ISBLANK('Raw Data'!K526),0,IFERROR(IF(MATCH(SMALL('Raw Data'!K526:N526,3),L531:O531,0),SMALL('Raw Data'!K526:N526,3)),0))</f>
        <v/>
      </c>
      <c r="U531">
        <f>IF(ISBLANK('Raw Data'!K526),0,IFERROR(IF(MATCH(SMALL('Raw Data'!K526:N526,4),L531:O531,0),SMALL('Raw Data'!K526:N526,4)),0))</f>
        <v/>
      </c>
      <c r="V531">
        <f>IF(AND('Raw Data'!D526&lt;3, 'Raw Data'!E526&lt;3, 'Raw Data'!A526&gt;0), 'Raw Data'!AF526, 0)</f>
        <v/>
      </c>
      <c r="W531">
        <f>IF(AND('Raw Data'!D526&lt;4, 'Raw Data'!E526&lt;4, 'Raw Data'!A526&gt;0), 'Raw Data'!AI526, 0)</f>
        <v/>
      </c>
      <c r="X531">
        <f>IF(AND('Raw Data'!D526&lt;5, 'Raw Data'!E526&lt;5, 'Raw Data'!A526&gt;0), 'Raw Data'!AL526, 0)</f>
        <v/>
      </c>
      <c r="Y531">
        <f>IF(AND('Raw Data'!D526&lt;6, 'Raw Data'!E526&lt;6, 'Raw Data'!A526&gt;0), 'Raw Data'!AO526, 0)</f>
        <v/>
      </c>
      <c r="Z531">
        <f>IF(ISBLANK('Raw Data'!D526), 0, IF('Raw Data'!D526-'Raw Data'!E526&gt;1, 'Raw Data'!AW526, 0))</f>
        <v/>
      </c>
      <c r="AA531">
        <f>IF(ISBLANK('Raw Data'!A526), 0, IF(ABS('Raw Data'!D526-'Raw Data'!E526)&lt;2, 'Raw Data'!AX526, 0))</f>
        <v/>
      </c>
      <c r="AB531">
        <f>IF(ISBLANK('Raw Data'!D526), 0, IF('Raw Data'!E526-'Raw Data'!D526&gt;1, 'Raw Data'!AY526, 0))</f>
        <v/>
      </c>
      <c r="AC531">
        <f>IF(ISBLANK('Raw Data'!D526), 0, IF('Raw Data'!D526-'Raw Data'!E526&gt;2, 'Raw Data'!AZ526, 0))</f>
        <v/>
      </c>
      <c r="AD531">
        <f>IF(ISBLANK('Raw Data'!A526), 0, IF(ABS('Raw Data'!D526-'Raw Data'!E526)&lt;3, 'Raw Data'!BA526, 0))</f>
        <v/>
      </c>
      <c r="AE531">
        <f>IF(ISBLANK('Raw Data'!D526), 0, IF('Raw Data'!E526-'Raw Data'!D526&gt;2, 'Raw Data'!BB526, 0))</f>
        <v/>
      </c>
      <c r="AF531">
        <f>IF(ISBLANK('Raw Data'!D526), 0, IF('Raw Data'!D526-'Raw Data'!E526&gt;3, 'Raw Data'!BC526, 0))</f>
        <v/>
      </c>
      <c r="AG531">
        <f>IF(ISBLANK('Raw Data'!A526), 0, IF(ABS('Raw Data'!D526-'Raw Data'!E526)&lt;4, 'Raw Data'!BD526, 0))</f>
        <v/>
      </c>
      <c r="AH531">
        <f>IF(ISBLANK('Raw Data'!D526), 0, IF('Raw Data'!E526-'Raw Data'!D526&gt;3, 'Raw Data'!BE526, 0))</f>
        <v/>
      </c>
      <c r="AI531">
        <f>IF(SUM('Raw Data'!D526:E526)&gt;'Raw Data'!F526, 'Raw Data'!G526, 0)</f>
        <v/>
      </c>
      <c r="AJ531">
        <f>IF(ISBLANK('Raw Data'!D526), 0, IF(SUM('Raw Data'!D526:E526)&lt;'Raw Data'!F526, 'Raw Data'!H526, 0))</f>
        <v/>
      </c>
      <c r="AK531">
        <f>IF(ISBLANK('Raw Data'!A526), 0, IF(AND('Raw Data'!D526&lt;3, 'Raw Data'!E526&lt;3, 'Raw Data'!F526&lt;BB$2), 'Raw Data'!AF526, 0))</f>
        <v/>
      </c>
      <c r="AL531">
        <f>IF(ISBLANK('Raw Data'!A526), 0, IF(AND('Raw Data'!D526&lt;4, 'Raw Data'!E526&lt;4, 'Raw Data'!F526&lt;BB$2), 'Raw Data'!AI526, 0))</f>
        <v/>
      </c>
      <c r="AM531">
        <f>IF(ISBLANK('Raw Data'!A526), 0, IF(AND('Raw Data'!D526&lt;5, 'Raw Data'!E526&lt;5, 'Raw Data'!F526&lt;BB$2), 'Raw Data'!AL526, 0))</f>
        <v/>
      </c>
      <c r="AN531">
        <f>IF(ISBLANK('Raw Data'!A526), 0, IF(AND('Raw Data'!D526&lt;6, 'Raw Data'!E526&lt;6, 'Raw Data'!F526&lt;BB$2), 'Raw Data'!AO526, 0))</f>
        <v/>
      </c>
      <c r="AO531">
        <f>IF(ISBLANK('Raw Data'!A526), 0, IF(AND('Raw Data'!I526&lt;Analysis!$BC$2, 'Raw Data'!D526-'Raw Data'!E526&gt;1), 'Raw Data'!AW526, IF(AND('Raw Data'!J526&lt;Analysis!$BC$2, 'Raw Data'!E526-'Raw Data'!D526&gt;1), 'Raw Data'!AY526, 0)))</f>
        <v/>
      </c>
      <c r="AP531">
        <f>IF(ISBLANK('Raw Data'!A526), 0, IF(AND('Raw Data'!I526&lt;Analysis!$BC$2, 'Raw Data'!D526-'Raw Data'!E526&gt;2), 'Raw Data'!AZ526, IF(AND('Raw Data'!J526&lt;Analysis!$BC$2, 'Raw Data'!E526-'Raw Data'!D526&gt;2), 'Raw Data'!BB526, 0)))</f>
        <v/>
      </c>
      <c r="AQ531">
        <f>IF(ISBLANK('Raw Data'!A526), 0, IF(AND('Raw Data'!I526&lt;Analysis!$BC$2, 'Raw Data'!D526-'Raw Data'!E526&gt;3), 'Raw Data'!BC526, IF(AND('Raw Data'!J526&lt;Analysis!$BC$2, 'Raw Data'!E526-'Raw Data'!D526&gt;3), 'Raw Data'!BE526, 0)))</f>
        <v/>
      </c>
      <c r="AR531">
        <f>IF('Hidden Analysiss'!D527=1,IF(ABS('Raw Data'!E526-'Raw Data'!D526)&lt;2,'Raw Data'!AX526,0), 0)</f>
        <v/>
      </c>
      <c r="AS531">
        <f>IF('Hidden Analysiss'!D527=1,IF(ABS('Raw Data'!E526-'Raw Data'!D526)&lt;3,'Raw Data'!BA526,0), 0)</f>
        <v/>
      </c>
      <c r="AT531">
        <f>IF('Hidden Analysiss'!D527=1,IF(ABS('Raw Data'!E526-'Raw Data'!D526)&lt;4,'Raw Data'!BD526,0), 0)</f>
        <v/>
      </c>
      <c r="AU531">
        <f>IF(AND('Hidden Analysiss'!E527=1, ABS('Raw Data'!E526-'Raw Data'!D526)&lt;2), 'Raw Data'!AX526, 0)</f>
        <v/>
      </c>
      <c r="AV531">
        <f>IF(AND('Hidden Analysiss'!E527=1, ABS('Raw Data'!E526-'Raw Data'!D526)&lt;3), 'Raw Data'!BA526, 0)</f>
        <v/>
      </c>
      <c r="AW531">
        <f>IF(AND('Hidden Analysiss'!E527=1, ABS('Raw Data'!E526-'Raw Data'!D526)&lt;3), 'Raw Data'!BD526, 0)</f>
        <v/>
      </c>
    </row>
    <row r="532">
      <c r="A532" s="1">
        <f>'Raw Data'!A527</f>
        <v/>
      </c>
      <c r="B532">
        <f>IF('Raw Data'!E527&gt;'Raw Data'!D527, 'Raw Data'!J527, 0)</f>
        <v/>
      </c>
      <c r="C532">
        <f>IF('Raw Data'!D527&gt;'Raw Data'!E527, 'Raw Data'!I527, 0)</f>
        <v/>
      </c>
      <c r="D532">
        <f>SUM(G532:H532)</f>
        <v/>
      </c>
      <c r="E532">
        <f>IF(AND('Raw Data'!J527&lt;'Raw Data'!I527,'Raw Data'!E527&gt;'Raw Data'!D527,'Raw Data'!E527-'Raw Data'!D527&gt;3),'Raw Data'!N527,IF(AND('Raw Data'!I527&lt;'Raw Data'!J527,'Raw Data'!D527&gt;'Raw Data'!E527,'Raw Data'!D527-'Raw Data'!E527&gt;3),'Raw Data'!M527,0))</f>
        <v/>
      </c>
      <c r="F532">
        <f>IF(AND('Raw Data'!J527&lt;'Raw Data'!I527,'Raw Data'!E527&gt;'Raw Data'!D527,'Raw Data'!E527-'Raw Data'!D527&lt;4),'Raw Data'!L527,IF(AND('Raw Data'!I527&lt;'Raw Data'!J527,'Raw Data'!D527&gt;'Raw Data'!E527,'Raw Data'!D527-'Raw Data'!E527&lt;4),'Raw Data'!K527,0))</f>
        <v/>
      </c>
      <c r="G532">
        <f>IF(AND('Raw Data'!J527&lt;'Raw Data'!I527, 'Raw Data'!E527&gt;'Raw Data'!D527), 'Raw Data'!J527, 0)</f>
        <v/>
      </c>
      <c r="H532">
        <f>IF(AND('Raw Data'!J527&gt;'Raw Data'!I527, 'Raw Data'!E527&lt;'Raw Data'!D527), 'Raw Data'!I527, 0)</f>
        <v/>
      </c>
      <c r="I532">
        <f>SUM(J532:K532)</f>
        <v/>
      </c>
      <c r="J532">
        <f>IF(AND('Raw Data'!J527&gt;'Raw Data'!I527, 'Raw Data'!E527&gt;'Raw Data'!D527), 'Raw Data'!J527, 0)</f>
        <v/>
      </c>
      <c r="K532">
        <f>IF(AND('Raw Data'!I527&gt;'Raw Data'!J527, 'Raw Data'!D527&gt;'Raw Data'!E527), 'Raw Data'!I527, 0)</f>
        <v/>
      </c>
      <c r="L532">
        <f>IF('Raw Data'!E527-'Raw Data'!D527&gt;3, 'Raw Data'!N527, 0)</f>
        <v/>
      </c>
      <c r="M532">
        <f>IF('Raw Data'!D527-'Raw Data'!E527&gt;3, 'Raw Data'!M527, 0)</f>
        <v/>
      </c>
      <c r="N532">
        <f>IF(ISBLANK('Raw Data'!D527),0,IF(AND('Raw Data'!E527&gt;'Raw Data'!D527,'Raw Data'!E527-'Raw Data'!D527&gt;0,'Raw Data'!E527-'Raw Data'!D527&lt;4),'Raw Data'!L527, 0))</f>
        <v/>
      </c>
      <c r="O532">
        <f>IF(ISBLANK('Raw Data'!D527),0,IF(AND('Raw Data'!E527&gt;'Raw Data'!D527,'Raw Data'!E527-'Raw Data'!D527&gt;0,'Raw Data'!D527-'Raw Data'!E527&lt;4),'Raw Data'!K527, 0))</f>
        <v/>
      </c>
      <c r="P532">
        <f>IF('Raw Data'!E527-'Raw Data'!D527&gt;3, 'Raw Data'!N527, IF('Raw Data'!D527-'Raw Data'!E527&gt;3, 'Raw Data'!M527, 0))</f>
        <v/>
      </c>
      <c r="Q532">
        <f>IF(ISBLANK('Raw Data'!E527),0,IF(AND('Raw Data'!E527-'Raw Data'!D527&lt;4,'Raw Data'!E527-'Raw Data'!D527&gt;0),'Raw Data'!L527,IF(AND('Raw Data'!D527&gt;'Raw Data'!E527,'Raw Data'!D527-'Raw Data'!E527&gt;0),'Raw Data'!K527,0)))</f>
        <v/>
      </c>
      <c r="R532">
        <f>IF(ISBLANK('Raw Data'!K527),0,IFERROR(IF(MATCH(SMALL('Raw Data'!K527:N527,1),L532:O532,0),SMALL('Raw Data'!K527:N527,1)),0))</f>
        <v/>
      </c>
      <c r="S532">
        <f>IF(ISBLANK('Raw Data'!K527),0,IFERROR(IF(MATCH(SMALL('Raw Data'!K527:N527,2),L532:O532,0),SMALL('Raw Data'!K527:N527,2)),0))</f>
        <v/>
      </c>
      <c r="T532">
        <f>IF(ISBLANK('Raw Data'!K527),0,IFERROR(IF(MATCH(SMALL('Raw Data'!K527:N527,3),L532:O532,0),SMALL('Raw Data'!K527:N527,3)),0))</f>
        <v/>
      </c>
      <c r="U532">
        <f>IF(ISBLANK('Raw Data'!K527),0,IFERROR(IF(MATCH(SMALL('Raw Data'!K527:N527,4),L532:O532,0),SMALL('Raw Data'!K527:N527,4)),0))</f>
        <v/>
      </c>
      <c r="V532">
        <f>IF(AND('Raw Data'!D527&lt;3, 'Raw Data'!E527&lt;3, 'Raw Data'!A527&gt;0), 'Raw Data'!AF527, 0)</f>
        <v/>
      </c>
      <c r="W532">
        <f>IF(AND('Raw Data'!D527&lt;4, 'Raw Data'!E527&lt;4, 'Raw Data'!A527&gt;0), 'Raw Data'!AI527, 0)</f>
        <v/>
      </c>
      <c r="X532">
        <f>IF(AND('Raw Data'!D527&lt;5, 'Raw Data'!E527&lt;5, 'Raw Data'!A527&gt;0), 'Raw Data'!AL527, 0)</f>
        <v/>
      </c>
      <c r="Y532">
        <f>IF(AND('Raw Data'!D527&lt;6, 'Raw Data'!E527&lt;6, 'Raw Data'!A527&gt;0), 'Raw Data'!AO527, 0)</f>
        <v/>
      </c>
      <c r="Z532">
        <f>IF(ISBLANK('Raw Data'!D527), 0, IF('Raw Data'!D527-'Raw Data'!E527&gt;1, 'Raw Data'!AW527, 0))</f>
        <v/>
      </c>
      <c r="AA532">
        <f>IF(ISBLANK('Raw Data'!A527), 0, IF(ABS('Raw Data'!D527-'Raw Data'!E527)&lt;2, 'Raw Data'!AX527, 0))</f>
        <v/>
      </c>
      <c r="AB532">
        <f>IF(ISBLANK('Raw Data'!D527), 0, IF('Raw Data'!E527-'Raw Data'!D527&gt;1, 'Raw Data'!AY527, 0))</f>
        <v/>
      </c>
      <c r="AC532">
        <f>IF(ISBLANK('Raw Data'!D527), 0, IF('Raw Data'!D527-'Raw Data'!E527&gt;2, 'Raw Data'!AZ527, 0))</f>
        <v/>
      </c>
      <c r="AD532">
        <f>IF(ISBLANK('Raw Data'!A527), 0, IF(ABS('Raw Data'!D527-'Raw Data'!E527)&lt;3, 'Raw Data'!BA527, 0))</f>
        <v/>
      </c>
      <c r="AE532">
        <f>IF(ISBLANK('Raw Data'!D527), 0, IF('Raw Data'!E527-'Raw Data'!D527&gt;2, 'Raw Data'!BB527, 0))</f>
        <v/>
      </c>
      <c r="AF532">
        <f>IF(ISBLANK('Raw Data'!D527), 0, IF('Raw Data'!D527-'Raw Data'!E527&gt;3, 'Raw Data'!BC527, 0))</f>
        <v/>
      </c>
      <c r="AG532">
        <f>IF(ISBLANK('Raw Data'!A527), 0, IF(ABS('Raw Data'!D527-'Raw Data'!E527)&lt;4, 'Raw Data'!BD527, 0))</f>
        <v/>
      </c>
      <c r="AH532">
        <f>IF(ISBLANK('Raw Data'!D527), 0, IF('Raw Data'!E527-'Raw Data'!D527&gt;3, 'Raw Data'!BE527, 0))</f>
        <v/>
      </c>
      <c r="AI532">
        <f>IF(SUM('Raw Data'!D527:E527)&gt;'Raw Data'!F527, 'Raw Data'!G527, 0)</f>
        <v/>
      </c>
      <c r="AJ532">
        <f>IF(ISBLANK('Raw Data'!D527), 0, IF(SUM('Raw Data'!D527:E527)&lt;'Raw Data'!F527, 'Raw Data'!H527, 0))</f>
        <v/>
      </c>
      <c r="AK532">
        <f>IF(ISBLANK('Raw Data'!A527), 0, IF(AND('Raw Data'!D527&lt;3, 'Raw Data'!E527&lt;3, 'Raw Data'!F527&lt;BB$2), 'Raw Data'!AF527, 0))</f>
        <v/>
      </c>
      <c r="AL532">
        <f>IF(ISBLANK('Raw Data'!A527), 0, IF(AND('Raw Data'!D527&lt;4, 'Raw Data'!E527&lt;4, 'Raw Data'!F527&lt;BB$2), 'Raw Data'!AI527, 0))</f>
        <v/>
      </c>
      <c r="AM532">
        <f>IF(ISBLANK('Raw Data'!A527), 0, IF(AND('Raw Data'!D527&lt;5, 'Raw Data'!E527&lt;5, 'Raw Data'!F527&lt;BB$2), 'Raw Data'!AL527, 0))</f>
        <v/>
      </c>
      <c r="AN532">
        <f>IF(ISBLANK('Raw Data'!A527), 0, IF(AND('Raw Data'!D527&lt;6, 'Raw Data'!E527&lt;6, 'Raw Data'!F527&lt;BB$2), 'Raw Data'!AO527, 0))</f>
        <v/>
      </c>
      <c r="AO532">
        <f>IF(ISBLANK('Raw Data'!A527), 0, IF(AND('Raw Data'!I527&lt;Analysis!$BC$2, 'Raw Data'!D527-'Raw Data'!E527&gt;1), 'Raw Data'!AW527, IF(AND('Raw Data'!J527&lt;Analysis!$BC$2, 'Raw Data'!E527-'Raw Data'!D527&gt;1), 'Raw Data'!AY527, 0)))</f>
        <v/>
      </c>
      <c r="AP532">
        <f>IF(ISBLANK('Raw Data'!A527), 0, IF(AND('Raw Data'!I527&lt;Analysis!$BC$2, 'Raw Data'!D527-'Raw Data'!E527&gt;2), 'Raw Data'!AZ527, IF(AND('Raw Data'!J527&lt;Analysis!$BC$2, 'Raw Data'!E527-'Raw Data'!D527&gt;2), 'Raw Data'!BB527, 0)))</f>
        <v/>
      </c>
      <c r="AQ532">
        <f>IF(ISBLANK('Raw Data'!A527), 0, IF(AND('Raw Data'!I527&lt;Analysis!$BC$2, 'Raw Data'!D527-'Raw Data'!E527&gt;3), 'Raw Data'!BC527, IF(AND('Raw Data'!J527&lt;Analysis!$BC$2, 'Raw Data'!E527-'Raw Data'!D527&gt;3), 'Raw Data'!BE527, 0)))</f>
        <v/>
      </c>
      <c r="AR532">
        <f>IF('Hidden Analysiss'!D528=1,IF(ABS('Raw Data'!E527-'Raw Data'!D527)&lt;2,'Raw Data'!AX527,0), 0)</f>
        <v/>
      </c>
      <c r="AS532">
        <f>IF('Hidden Analysiss'!D528=1,IF(ABS('Raw Data'!E527-'Raw Data'!D527)&lt;3,'Raw Data'!BA527,0), 0)</f>
        <v/>
      </c>
      <c r="AT532">
        <f>IF('Hidden Analysiss'!D528=1,IF(ABS('Raw Data'!E527-'Raw Data'!D527)&lt;4,'Raw Data'!BD527,0), 0)</f>
        <v/>
      </c>
      <c r="AU532">
        <f>IF(AND('Hidden Analysiss'!E528=1, ABS('Raw Data'!E527-'Raw Data'!D527)&lt;2), 'Raw Data'!AX527, 0)</f>
        <v/>
      </c>
      <c r="AV532">
        <f>IF(AND('Hidden Analysiss'!E528=1, ABS('Raw Data'!E527-'Raw Data'!D527)&lt;3), 'Raw Data'!BA527, 0)</f>
        <v/>
      </c>
      <c r="AW532">
        <f>IF(AND('Hidden Analysiss'!E528=1, ABS('Raw Data'!E527-'Raw Data'!D527)&lt;3), 'Raw Data'!BD527, 0)</f>
        <v/>
      </c>
    </row>
    <row r="533">
      <c r="A533" s="1">
        <f>'Raw Data'!A528</f>
        <v/>
      </c>
      <c r="B533">
        <f>IF('Raw Data'!E528&gt;'Raw Data'!D528, 'Raw Data'!J528, 0)</f>
        <v/>
      </c>
      <c r="C533">
        <f>IF('Raw Data'!D528&gt;'Raw Data'!E528, 'Raw Data'!I528, 0)</f>
        <v/>
      </c>
      <c r="D533">
        <f>SUM(G533:H533)</f>
        <v/>
      </c>
      <c r="E533">
        <f>IF(AND('Raw Data'!J528&lt;'Raw Data'!I528,'Raw Data'!E528&gt;'Raw Data'!D528,'Raw Data'!E528-'Raw Data'!D528&gt;3),'Raw Data'!N528,IF(AND('Raw Data'!I528&lt;'Raw Data'!J528,'Raw Data'!D528&gt;'Raw Data'!E528,'Raw Data'!D528-'Raw Data'!E528&gt;3),'Raw Data'!M528,0))</f>
        <v/>
      </c>
      <c r="F533">
        <f>IF(AND('Raw Data'!J528&lt;'Raw Data'!I528,'Raw Data'!E528&gt;'Raw Data'!D528,'Raw Data'!E528-'Raw Data'!D528&lt;4),'Raw Data'!L528,IF(AND('Raw Data'!I528&lt;'Raw Data'!J528,'Raw Data'!D528&gt;'Raw Data'!E528,'Raw Data'!D528-'Raw Data'!E528&lt;4),'Raw Data'!K528,0))</f>
        <v/>
      </c>
      <c r="G533">
        <f>IF(AND('Raw Data'!J528&lt;'Raw Data'!I528, 'Raw Data'!E528&gt;'Raw Data'!D528), 'Raw Data'!J528, 0)</f>
        <v/>
      </c>
      <c r="H533">
        <f>IF(AND('Raw Data'!J528&gt;'Raw Data'!I528, 'Raw Data'!E528&lt;'Raw Data'!D528), 'Raw Data'!I528, 0)</f>
        <v/>
      </c>
      <c r="I533">
        <f>SUM(J533:K533)</f>
        <v/>
      </c>
      <c r="J533">
        <f>IF(AND('Raw Data'!J528&gt;'Raw Data'!I528, 'Raw Data'!E528&gt;'Raw Data'!D528), 'Raw Data'!J528, 0)</f>
        <v/>
      </c>
      <c r="K533">
        <f>IF(AND('Raw Data'!I528&gt;'Raw Data'!J528, 'Raw Data'!D528&gt;'Raw Data'!E528), 'Raw Data'!I528, 0)</f>
        <v/>
      </c>
      <c r="L533">
        <f>IF('Raw Data'!E528-'Raw Data'!D528&gt;3, 'Raw Data'!N528, 0)</f>
        <v/>
      </c>
      <c r="M533">
        <f>IF('Raw Data'!D528-'Raw Data'!E528&gt;3, 'Raw Data'!M528, 0)</f>
        <v/>
      </c>
      <c r="N533">
        <f>IF(ISBLANK('Raw Data'!D528),0,IF(AND('Raw Data'!E528&gt;'Raw Data'!D528,'Raw Data'!E528-'Raw Data'!D528&gt;0,'Raw Data'!E528-'Raw Data'!D528&lt;4),'Raw Data'!L528, 0))</f>
        <v/>
      </c>
      <c r="O533">
        <f>IF(ISBLANK('Raw Data'!D528),0,IF(AND('Raw Data'!E528&gt;'Raw Data'!D528,'Raw Data'!E528-'Raw Data'!D528&gt;0,'Raw Data'!D528-'Raw Data'!E528&lt;4),'Raw Data'!K528, 0))</f>
        <v/>
      </c>
      <c r="P533">
        <f>IF('Raw Data'!E528-'Raw Data'!D528&gt;3, 'Raw Data'!N528, IF('Raw Data'!D528-'Raw Data'!E528&gt;3, 'Raw Data'!M528, 0))</f>
        <v/>
      </c>
      <c r="Q533">
        <f>IF(ISBLANK('Raw Data'!E528),0,IF(AND('Raw Data'!E528-'Raw Data'!D528&lt;4,'Raw Data'!E528-'Raw Data'!D528&gt;0),'Raw Data'!L528,IF(AND('Raw Data'!D528&gt;'Raw Data'!E528,'Raw Data'!D528-'Raw Data'!E528&gt;0),'Raw Data'!K528,0)))</f>
        <v/>
      </c>
      <c r="R533">
        <f>IF(ISBLANK('Raw Data'!K528),0,IFERROR(IF(MATCH(SMALL('Raw Data'!K528:N528,1),L533:O533,0),SMALL('Raw Data'!K528:N528,1)),0))</f>
        <v/>
      </c>
      <c r="S533">
        <f>IF(ISBLANK('Raw Data'!K528),0,IFERROR(IF(MATCH(SMALL('Raw Data'!K528:N528,2),L533:O533,0),SMALL('Raw Data'!K528:N528,2)),0))</f>
        <v/>
      </c>
      <c r="T533">
        <f>IF(ISBLANK('Raw Data'!K528),0,IFERROR(IF(MATCH(SMALL('Raw Data'!K528:N528,3),L533:O533,0),SMALL('Raw Data'!K528:N528,3)),0))</f>
        <v/>
      </c>
      <c r="U533">
        <f>IF(ISBLANK('Raw Data'!K528),0,IFERROR(IF(MATCH(SMALL('Raw Data'!K528:N528,4),L533:O533,0),SMALL('Raw Data'!K528:N528,4)),0))</f>
        <v/>
      </c>
      <c r="V533">
        <f>IF(AND('Raw Data'!D528&lt;3, 'Raw Data'!E528&lt;3, 'Raw Data'!A528&gt;0), 'Raw Data'!AF528, 0)</f>
        <v/>
      </c>
      <c r="W533">
        <f>IF(AND('Raw Data'!D528&lt;4, 'Raw Data'!E528&lt;4, 'Raw Data'!A528&gt;0), 'Raw Data'!AI528, 0)</f>
        <v/>
      </c>
      <c r="X533">
        <f>IF(AND('Raw Data'!D528&lt;5, 'Raw Data'!E528&lt;5, 'Raw Data'!A528&gt;0), 'Raw Data'!AL528, 0)</f>
        <v/>
      </c>
      <c r="Y533">
        <f>IF(AND('Raw Data'!D528&lt;6, 'Raw Data'!E528&lt;6, 'Raw Data'!A528&gt;0), 'Raw Data'!AO528, 0)</f>
        <v/>
      </c>
      <c r="Z533">
        <f>IF(ISBLANK('Raw Data'!D528), 0, IF('Raw Data'!D528-'Raw Data'!E528&gt;1, 'Raw Data'!AW528, 0))</f>
        <v/>
      </c>
      <c r="AA533">
        <f>IF(ISBLANK('Raw Data'!A528), 0, IF(ABS('Raw Data'!D528-'Raw Data'!E528)&lt;2, 'Raw Data'!AX528, 0))</f>
        <v/>
      </c>
      <c r="AB533">
        <f>IF(ISBLANK('Raw Data'!D528), 0, IF('Raw Data'!E528-'Raw Data'!D528&gt;1, 'Raw Data'!AY528, 0))</f>
        <v/>
      </c>
      <c r="AC533">
        <f>IF(ISBLANK('Raw Data'!D528), 0, IF('Raw Data'!D528-'Raw Data'!E528&gt;2, 'Raw Data'!AZ528, 0))</f>
        <v/>
      </c>
      <c r="AD533">
        <f>IF(ISBLANK('Raw Data'!A528), 0, IF(ABS('Raw Data'!D528-'Raw Data'!E528)&lt;3, 'Raw Data'!BA528, 0))</f>
        <v/>
      </c>
      <c r="AE533">
        <f>IF(ISBLANK('Raw Data'!D528), 0, IF('Raw Data'!E528-'Raw Data'!D528&gt;2, 'Raw Data'!BB528, 0))</f>
        <v/>
      </c>
      <c r="AF533">
        <f>IF(ISBLANK('Raw Data'!D528), 0, IF('Raw Data'!D528-'Raw Data'!E528&gt;3, 'Raw Data'!BC528, 0))</f>
        <v/>
      </c>
      <c r="AG533">
        <f>IF(ISBLANK('Raw Data'!A528), 0, IF(ABS('Raw Data'!D528-'Raw Data'!E528)&lt;4, 'Raw Data'!BD528, 0))</f>
        <v/>
      </c>
      <c r="AH533">
        <f>IF(ISBLANK('Raw Data'!D528), 0, IF('Raw Data'!E528-'Raw Data'!D528&gt;3, 'Raw Data'!BE528, 0))</f>
        <v/>
      </c>
      <c r="AI533">
        <f>IF(SUM('Raw Data'!D528:E528)&gt;'Raw Data'!F528, 'Raw Data'!G528, 0)</f>
        <v/>
      </c>
      <c r="AJ533">
        <f>IF(ISBLANK('Raw Data'!D528), 0, IF(SUM('Raw Data'!D528:E528)&lt;'Raw Data'!F528, 'Raw Data'!H528, 0))</f>
        <v/>
      </c>
      <c r="AK533">
        <f>IF(ISBLANK('Raw Data'!A528), 0, IF(AND('Raw Data'!D528&lt;3, 'Raw Data'!E528&lt;3, 'Raw Data'!F528&lt;BB$2), 'Raw Data'!AF528, 0))</f>
        <v/>
      </c>
      <c r="AL533">
        <f>IF(ISBLANK('Raw Data'!A528), 0, IF(AND('Raw Data'!D528&lt;4, 'Raw Data'!E528&lt;4, 'Raw Data'!F528&lt;BB$2), 'Raw Data'!AI528, 0))</f>
        <v/>
      </c>
      <c r="AM533">
        <f>IF(ISBLANK('Raw Data'!A528), 0, IF(AND('Raw Data'!D528&lt;5, 'Raw Data'!E528&lt;5, 'Raw Data'!F528&lt;BB$2), 'Raw Data'!AL528, 0))</f>
        <v/>
      </c>
      <c r="AN533">
        <f>IF(ISBLANK('Raw Data'!A528), 0, IF(AND('Raw Data'!D528&lt;6, 'Raw Data'!E528&lt;6, 'Raw Data'!F528&lt;BB$2), 'Raw Data'!AO528, 0))</f>
        <v/>
      </c>
      <c r="AO533">
        <f>IF(ISBLANK('Raw Data'!A528), 0, IF(AND('Raw Data'!I528&lt;Analysis!$BC$2, 'Raw Data'!D528-'Raw Data'!E528&gt;1), 'Raw Data'!AW528, IF(AND('Raw Data'!J528&lt;Analysis!$BC$2, 'Raw Data'!E528-'Raw Data'!D528&gt;1), 'Raw Data'!AY528, 0)))</f>
        <v/>
      </c>
      <c r="AP533">
        <f>IF(ISBLANK('Raw Data'!A528), 0, IF(AND('Raw Data'!I528&lt;Analysis!$BC$2, 'Raw Data'!D528-'Raw Data'!E528&gt;2), 'Raw Data'!AZ528, IF(AND('Raw Data'!J528&lt;Analysis!$BC$2, 'Raw Data'!E528-'Raw Data'!D528&gt;2), 'Raw Data'!BB528, 0)))</f>
        <v/>
      </c>
      <c r="AQ533">
        <f>IF(ISBLANK('Raw Data'!A528), 0, IF(AND('Raw Data'!I528&lt;Analysis!$BC$2, 'Raw Data'!D528-'Raw Data'!E528&gt;3), 'Raw Data'!BC528, IF(AND('Raw Data'!J528&lt;Analysis!$BC$2, 'Raw Data'!E528-'Raw Data'!D528&gt;3), 'Raw Data'!BE528, 0)))</f>
        <v/>
      </c>
      <c r="AR533">
        <f>IF('Hidden Analysiss'!D529=1,IF(ABS('Raw Data'!E528-'Raw Data'!D528)&lt;2,'Raw Data'!AX528,0), 0)</f>
        <v/>
      </c>
      <c r="AS533">
        <f>IF('Hidden Analysiss'!D529=1,IF(ABS('Raw Data'!E528-'Raw Data'!D528)&lt;3,'Raw Data'!BA528,0), 0)</f>
        <v/>
      </c>
      <c r="AT533">
        <f>IF('Hidden Analysiss'!D529=1,IF(ABS('Raw Data'!E528-'Raw Data'!D528)&lt;4,'Raw Data'!BD528,0), 0)</f>
        <v/>
      </c>
      <c r="AU533">
        <f>IF(AND('Hidden Analysiss'!E529=1, ABS('Raw Data'!E528-'Raw Data'!D528)&lt;2), 'Raw Data'!AX528, 0)</f>
        <v/>
      </c>
      <c r="AV533">
        <f>IF(AND('Hidden Analysiss'!E529=1, ABS('Raw Data'!E528-'Raw Data'!D528)&lt;3), 'Raw Data'!BA528, 0)</f>
        <v/>
      </c>
      <c r="AW533">
        <f>IF(AND('Hidden Analysiss'!E529=1, ABS('Raw Data'!E528-'Raw Data'!D528)&lt;3), 'Raw Data'!BD528, 0)</f>
        <v/>
      </c>
    </row>
    <row r="534">
      <c r="A534" s="1">
        <f>'Raw Data'!A529</f>
        <v/>
      </c>
      <c r="B534">
        <f>IF('Raw Data'!E529&gt;'Raw Data'!D529, 'Raw Data'!J529, 0)</f>
        <v/>
      </c>
      <c r="C534">
        <f>IF('Raw Data'!D529&gt;'Raw Data'!E529, 'Raw Data'!I529, 0)</f>
        <v/>
      </c>
      <c r="D534">
        <f>SUM(G534:H534)</f>
        <v/>
      </c>
      <c r="E534">
        <f>IF(AND('Raw Data'!J529&lt;'Raw Data'!I529,'Raw Data'!E529&gt;'Raw Data'!D529,'Raw Data'!E529-'Raw Data'!D529&gt;3),'Raw Data'!N529,IF(AND('Raw Data'!I529&lt;'Raw Data'!J529,'Raw Data'!D529&gt;'Raw Data'!E529,'Raw Data'!D529-'Raw Data'!E529&gt;3),'Raw Data'!M529,0))</f>
        <v/>
      </c>
      <c r="F534">
        <f>IF(AND('Raw Data'!J529&lt;'Raw Data'!I529,'Raw Data'!E529&gt;'Raw Data'!D529,'Raw Data'!E529-'Raw Data'!D529&lt;4),'Raw Data'!L529,IF(AND('Raw Data'!I529&lt;'Raw Data'!J529,'Raw Data'!D529&gt;'Raw Data'!E529,'Raw Data'!D529-'Raw Data'!E529&lt;4),'Raw Data'!K529,0))</f>
        <v/>
      </c>
      <c r="G534">
        <f>IF(AND('Raw Data'!J529&lt;'Raw Data'!I529, 'Raw Data'!E529&gt;'Raw Data'!D529), 'Raw Data'!J529, 0)</f>
        <v/>
      </c>
      <c r="H534">
        <f>IF(AND('Raw Data'!J529&gt;'Raw Data'!I529, 'Raw Data'!E529&lt;'Raw Data'!D529), 'Raw Data'!I529, 0)</f>
        <v/>
      </c>
      <c r="I534">
        <f>SUM(J534:K534)</f>
        <v/>
      </c>
      <c r="J534">
        <f>IF(AND('Raw Data'!J529&gt;'Raw Data'!I529, 'Raw Data'!E529&gt;'Raw Data'!D529), 'Raw Data'!J529, 0)</f>
        <v/>
      </c>
      <c r="K534">
        <f>IF(AND('Raw Data'!I529&gt;'Raw Data'!J529, 'Raw Data'!D529&gt;'Raw Data'!E529), 'Raw Data'!I529, 0)</f>
        <v/>
      </c>
      <c r="L534">
        <f>IF('Raw Data'!E529-'Raw Data'!D529&gt;3, 'Raw Data'!N529, 0)</f>
        <v/>
      </c>
      <c r="M534">
        <f>IF('Raw Data'!D529-'Raw Data'!E529&gt;3, 'Raw Data'!M529, 0)</f>
        <v/>
      </c>
      <c r="N534">
        <f>IF(ISBLANK('Raw Data'!D529),0,IF(AND('Raw Data'!E529&gt;'Raw Data'!D529,'Raw Data'!E529-'Raw Data'!D529&gt;0,'Raw Data'!E529-'Raw Data'!D529&lt;4),'Raw Data'!L529, 0))</f>
        <v/>
      </c>
      <c r="O534">
        <f>IF(ISBLANK('Raw Data'!D529),0,IF(AND('Raw Data'!E529&gt;'Raw Data'!D529,'Raw Data'!E529-'Raw Data'!D529&gt;0,'Raw Data'!D529-'Raw Data'!E529&lt;4),'Raw Data'!K529, 0))</f>
        <v/>
      </c>
      <c r="P534">
        <f>IF('Raw Data'!E529-'Raw Data'!D529&gt;3, 'Raw Data'!N529, IF('Raw Data'!D529-'Raw Data'!E529&gt;3, 'Raw Data'!M529, 0))</f>
        <v/>
      </c>
      <c r="Q534">
        <f>IF(ISBLANK('Raw Data'!E529),0,IF(AND('Raw Data'!E529-'Raw Data'!D529&lt;4,'Raw Data'!E529-'Raw Data'!D529&gt;0),'Raw Data'!L529,IF(AND('Raw Data'!D529&gt;'Raw Data'!E529,'Raw Data'!D529-'Raw Data'!E529&gt;0),'Raw Data'!K529,0)))</f>
        <v/>
      </c>
      <c r="R534">
        <f>IF(ISBLANK('Raw Data'!K529),0,IFERROR(IF(MATCH(SMALL('Raw Data'!K529:N529,1),L534:O534,0),SMALL('Raw Data'!K529:N529,1)),0))</f>
        <v/>
      </c>
      <c r="S534">
        <f>IF(ISBLANK('Raw Data'!K529),0,IFERROR(IF(MATCH(SMALL('Raw Data'!K529:N529,2),L534:O534,0),SMALL('Raw Data'!K529:N529,2)),0))</f>
        <v/>
      </c>
      <c r="T534">
        <f>IF(ISBLANK('Raw Data'!K529),0,IFERROR(IF(MATCH(SMALL('Raw Data'!K529:N529,3),L534:O534,0),SMALL('Raw Data'!K529:N529,3)),0))</f>
        <v/>
      </c>
      <c r="U534">
        <f>IF(ISBLANK('Raw Data'!K529),0,IFERROR(IF(MATCH(SMALL('Raw Data'!K529:N529,4),L534:O534,0),SMALL('Raw Data'!K529:N529,4)),0))</f>
        <v/>
      </c>
      <c r="V534">
        <f>IF(AND('Raw Data'!D529&lt;3, 'Raw Data'!E529&lt;3, 'Raw Data'!A529&gt;0), 'Raw Data'!AF529, 0)</f>
        <v/>
      </c>
      <c r="W534">
        <f>IF(AND('Raw Data'!D529&lt;4, 'Raw Data'!E529&lt;4, 'Raw Data'!A529&gt;0), 'Raw Data'!AI529, 0)</f>
        <v/>
      </c>
      <c r="X534">
        <f>IF(AND('Raw Data'!D529&lt;5, 'Raw Data'!E529&lt;5, 'Raw Data'!A529&gt;0), 'Raw Data'!AL529, 0)</f>
        <v/>
      </c>
      <c r="Y534">
        <f>IF(AND('Raw Data'!D529&lt;6, 'Raw Data'!E529&lt;6, 'Raw Data'!A529&gt;0), 'Raw Data'!AO529, 0)</f>
        <v/>
      </c>
      <c r="Z534">
        <f>IF(ISBLANK('Raw Data'!D529), 0, IF('Raw Data'!D529-'Raw Data'!E529&gt;1, 'Raw Data'!AW529, 0))</f>
        <v/>
      </c>
      <c r="AA534">
        <f>IF(ISBLANK('Raw Data'!A529), 0, IF(ABS('Raw Data'!D529-'Raw Data'!E529)&lt;2, 'Raw Data'!AX529, 0))</f>
        <v/>
      </c>
      <c r="AB534">
        <f>IF(ISBLANK('Raw Data'!D529), 0, IF('Raw Data'!E529-'Raw Data'!D529&gt;1, 'Raw Data'!AY529, 0))</f>
        <v/>
      </c>
      <c r="AC534">
        <f>IF(ISBLANK('Raw Data'!D529), 0, IF('Raw Data'!D529-'Raw Data'!E529&gt;2, 'Raw Data'!AZ529, 0))</f>
        <v/>
      </c>
      <c r="AD534">
        <f>IF(ISBLANK('Raw Data'!A529), 0, IF(ABS('Raw Data'!D529-'Raw Data'!E529)&lt;3, 'Raw Data'!BA529, 0))</f>
        <v/>
      </c>
      <c r="AE534">
        <f>IF(ISBLANK('Raw Data'!D529), 0, IF('Raw Data'!E529-'Raw Data'!D529&gt;2, 'Raw Data'!BB529, 0))</f>
        <v/>
      </c>
      <c r="AF534">
        <f>IF(ISBLANK('Raw Data'!D529), 0, IF('Raw Data'!D529-'Raw Data'!E529&gt;3, 'Raw Data'!BC529, 0))</f>
        <v/>
      </c>
      <c r="AG534">
        <f>IF(ISBLANK('Raw Data'!A529), 0, IF(ABS('Raw Data'!D529-'Raw Data'!E529)&lt;4, 'Raw Data'!BD529, 0))</f>
        <v/>
      </c>
      <c r="AH534">
        <f>IF(ISBLANK('Raw Data'!D529), 0, IF('Raw Data'!E529-'Raw Data'!D529&gt;3, 'Raw Data'!BE529, 0))</f>
        <v/>
      </c>
      <c r="AI534">
        <f>IF(SUM('Raw Data'!D529:E529)&gt;'Raw Data'!F529, 'Raw Data'!G529, 0)</f>
        <v/>
      </c>
      <c r="AJ534">
        <f>IF(ISBLANK('Raw Data'!D529), 0, IF(SUM('Raw Data'!D529:E529)&lt;'Raw Data'!F529, 'Raw Data'!H529, 0))</f>
        <v/>
      </c>
      <c r="AK534">
        <f>IF(ISBLANK('Raw Data'!A529), 0, IF(AND('Raw Data'!D529&lt;3, 'Raw Data'!E529&lt;3, 'Raw Data'!F529&lt;BB$2), 'Raw Data'!AF529, 0))</f>
        <v/>
      </c>
      <c r="AL534">
        <f>IF(ISBLANK('Raw Data'!A529), 0, IF(AND('Raw Data'!D529&lt;4, 'Raw Data'!E529&lt;4, 'Raw Data'!F529&lt;BB$2), 'Raw Data'!AI529, 0))</f>
        <v/>
      </c>
      <c r="AM534">
        <f>IF(ISBLANK('Raw Data'!A529), 0, IF(AND('Raw Data'!D529&lt;5, 'Raw Data'!E529&lt;5, 'Raw Data'!F529&lt;BB$2), 'Raw Data'!AL529, 0))</f>
        <v/>
      </c>
      <c r="AN534">
        <f>IF(ISBLANK('Raw Data'!A529), 0, IF(AND('Raw Data'!D529&lt;6, 'Raw Data'!E529&lt;6, 'Raw Data'!F529&lt;BB$2), 'Raw Data'!AO529, 0))</f>
        <v/>
      </c>
      <c r="AO534">
        <f>IF(ISBLANK('Raw Data'!A529), 0, IF(AND('Raw Data'!I529&lt;Analysis!$BC$2, 'Raw Data'!D529-'Raw Data'!E529&gt;1), 'Raw Data'!AW529, IF(AND('Raw Data'!J529&lt;Analysis!$BC$2, 'Raw Data'!E529-'Raw Data'!D529&gt;1), 'Raw Data'!AY529, 0)))</f>
        <v/>
      </c>
      <c r="AP534">
        <f>IF(ISBLANK('Raw Data'!A529), 0, IF(AND('Raw Data'!I529&lt;Analysis!$BC$2, 'Raw Data'!D529-'Raw Data'!E529&gt;2), 'Raw Data'!AZ529, IF(AND('Raw Data'!J529&lt;Analysis!$BC$2, 'Raw Data'!E529-'Raw Data'!D529&gt;2), 'Raw Data'!BB529, 0)))</f>
        <v/>
      </c>
      <c r="AQ534">
        <f>IF(ISBLANK('Raw Data'!A529), 0, IF(AND('Raw Data'!I529&lt;Analysis!$BC$2, 'Raw Data'!D529-'Raw Data'!E529&gt;3), 'Raw Data'!BC529, IF(AND('Raw Data'!J529&lt;Analysis!$BC$2, 'Raw Data'!E529-'Raw Data'!D529&gt;3), 'Raw Data'!BE529, 0)))</f>
        <v/>
      </c>
      <c r="AR534">
        <f>IF('Hidden Analysiss'!D530=1,IF(ABS('Raw Data'!E529-'Raw Data'!D529)&lt;2,'Raw Data'!AX529,0), 0)</f>
        <v/>
      </c>
      <c r="AS534">
        <f>IF('Hidden Analysiss'!D530=1,IF(ABS('Raw Data'!E529-'Raw Data'!D529)&lt;3,'Raw Data'!BA529,0), 0)</f>
        <v/>
      </c>
      <c r="AT534">
        <f>IF('Hidden Analysiss'!D530=1,IF(ABS('Raw Data'!E529-'Raw Data'!D529)&lt;4,'Raw Data'!BD529,0), 0)</f>
        <v/>
      </c>
      <c r="AU534">
        <f>IF(AND('Hidden Analysiss'!E530=1, ABS('Raw Data'!E529-'Raw Data'!D529)&lt;2), 'Raw Data'!AX529, 0)</f>
        <v/>
      </c>
      <c r="AV534">
        <f>IF(AND('Hidden Analysiss'!E530=1, ABS('Raw Data'!E529-'Raw Data'!D529)&lt;3), 'Raw Data'!BA529, 0)</f>
        <v/>
      </c>
      <c r="AW534">
        <f>IF(AND('Hidden Analysiss'!E530=1, ABS('Raw Data'!E529-'Raw Data'!D529)&lt;3), 'Raw Data'!BD529, 0)</f>
        <v/>
      </c>
    </row>
    <row r="535">
      <c r="A535" s="1">
        <f>'Raw Data'!A530</f>
        <v/>
      </c>
      <c r="B535">
        <f>IF('Raw Data'!E530&gt;'Raw Data'!D530, 'Raw Data'!J530, 0)</f>
        <v/>
      </c>
      <c r="C535">
        <f>IF('Raw Data'!D530&gt;'Raw Data'!E530, 'Raw Data'!I530, 0)</f>
        <v/>
      </c>
      <c r="D535">
        <f>SUM(G535:H535)</f>
        <v/>
      </c>
      <c r="E535">
        <f>IF(AND('Raw Data'!J530&lt;'Raw Data'!I530,'Raw Data'!E530&gt;'Raw Data'!D530,'Raw Data'!E530-'Raw Data'!D530&gt;3),'Raw Data'!N530,IF(AND('Raw Data'!I530&lt;'Raw Data'!J530,'Raw Data'!D530&gt;'Raw Data'!E530,'Raw Data'!D530-'Raw Data'!E530&gt;3),'Raw Data'!M530,0))</f>
        <v/>
      </c>
      <c r="F535">
        <f>IF(AND('Raw Data'!J530&lt;'Raw Data'!I530,'Raw Data'!E530&gt;'Raw Data'!D530,'Raw Data'!E530-'Raw Data'!D530&lt;4),'Raw Data'!L530,IF(AND('Raw Data'!I530&lt;'Raw Data'!J530,'Raw Data'!D530&gt;'Raw Data'!E530,'Raw Data'!D530-'Raw Data'!E530&lt;4),'Raw Data'!K530,0))</f>
        <v/>
      </c>
      <c r="G535">
        <f>IF(AND('Raw Data'!J530&lt;'Raw Data'!I530, 'Raw Data'!E530&gt;'Raw Data'!D530), 'Raw Data'!J530, 0)</f>
        <v/>
      </c>
      <c r="H535">
        <f>IF(AND('Raw Data'!J530&gt;'Raw Data'!I530, 'Raw Data'!E530&lt;'Raw Data'!D530), 'Raw Data'!I530, 0)</f>
        <v/>
      </c>
      <c r="I535">
        <f>SUM(J535:K535)</f>
        <v/>
      </c>
      <c r="J535">
        <f>IF(AND('Raw Data'!J530&gt;'Raw Data'!I530, 'Raw Data'!E530&gt;'Raw Data'!D530), 'Raw Data'!J530, 0)</f>
        <v/>
      </c>
      <c r="K535">
        <f>IF(AND('Raw Data'!I530&gt;'Raw Data'!J530, 'Raw Data'!D530&gt;'Raw Data'!E530), 'Raw Data'!I530, 0)</f>
        <v/>
      </c>
      <c r="L535">
        <f>IF('Raw Data'!E530-'Raw Data'!D530&gt;3, 'Raw Data'!N530, 0)</f>
        <v/>
      </c>
      <c r="M535">
        <f>IF('Raw Data'!D530-'Raw Data'!E530&gt;3, 'Raw Data'!M530, 0)</f>
        <v/>
      </c>
      <c r="N535">
        <f>IF(ISBLANK('Raw Data'!D530),0,IF(AND('Raw Data'!E530&gt;'Raw Data'!D530,'Raw Data'!E530-'Raw Data'!D530&gt;0,'Raw Data'!E530-'Raw Data'!D530&lt;4),'Raw Data'!L530, 0))</f>
        <v/>
      </c>
      <c r="O535">
        <f>IF(ISBLANK('Raw Data'!D530),0,IF(AND('Raw Data'!E530&gt;'Raw Data'!D530,'Raw Data'!E530-'Raw Data'!D530&gt;0,'Raw Data'!D530-'Raw Data'!E530&lt;4),'Raw Data'!K530, 0))</f>
        <v/>
      </c>
      <c r="P535">
        <f>IF('Raw Data'!E530-'Raw Data'!D530&gt;3, 'Raw Data'!N530, IF('Raw Data'!D530-'Raw Data'!E530&gt;3, 'Raw Data'!M530, 0))</f>
        <v/>
      </c>
      <c r="Q535">
        <f>IF(ISBLANK('Raw Data'!E530),0,IF(AND('Raw Data'!E530-'Raw Data'!D530&lt;4,'Raw Data'!E530-'Raw Data'!D530&gt;0),'Raw Data'!L530,IF(AND('Raw Data'!D530&gt;'Raw Data'!E530,'Raw Data'!D530-'Raw Data'!E530&gt;0),'Raw Data'!K530,0)))</f>
        <v/>
      </c>
      <c r="R535">
        <f>IF(ISBLANK('Raw Data'!K530),0,IFERROR(IF(MATCH(SMALL('Raw Data'!K530:N530,1),L535:O535,0),SMALL('Raw Data'!K530:N530,1)),0))</f>
        <v/>
      </c>
      <c r="S535">
        <f>IF(ISBLANK('Raw Data'!K530),0,IFERROR(IF(MATCH(SMALL('Raw Data'!K530:N530,2),L535:O535,0),SMALL('Raw Data'!K530:N530,2)),0))</f>
        <v/>
      </c>
      <c r="T535">
        <f>IF(ISBLANK('Raw Data'!K530),0,IFERROR(IF(MATCH(SMALL('Raw Data'!K530:N530,3),L535:O535,0),SMALL('Raw Data'!K530:N530,3)),0))</f>
        <v/>
      </c>
      <c r="U535">
        <f>IF(ISBLANK('Raw Data'!K530),0,IFERROR(IF(MATCH(SMALL('Raw Data'!K530:N530,4),L535:O535,0),SMALL('Raw Data'!K530:N530,4)),0))</f>
        <v/>
      </c>
      <c r="V535">
        <f>IF(AND('Raw Data'!D530&lt;3, 'Raw Data'!E530&lt;3, 'Raw Data'!A530&gt;0), 'Raw Data'!AF530, 0)</f>
        <v/>
      </c>
      <c r="W535">
        <f>IF(AND('Raw Data'!D530&lt;4, 'Raw Data'!E530&lt;4, 'Raw Data'!A530&gt;0), 'Raw Data'!AI530, 0)</f>
        <v/>
      </c>
      <c r="X535">
        <f>IF(AND('Raw Data'!D530&lt;5, 'Raw Data'!E530&lt;5, 'Raw Data'!A530&gt;0), 'Raw Data'!AL530, 0)</f>
        <v/>
      </c>
      <c r="Y535">
        <f>IF(AND('Raw Data'!D530&lt;6, 'Raw Data'!E530&lt;6, 'Raw Data'!A530&gt;0), 'Raw Data'!AO530, 0)</f>
        <v/>
      </c>
      <c r="Z535">
        <f>IF(ISBLANK('Raw Data'!D530), 0, IF('Raw Data'!D530-'Raw Data'!E530&gt;1, 'Raw Data'!AW530, 0))</f>
        <v/>
      </c>
      <c r="AA535">
        <f>IF(ISBLANK('Raw Data'!A530), 0, IF(ABS('Raw Data'!D530-'Raw Data'!E530)&lt;2, 'Raw Data'!AX530, 0))</f>
        <v/>
      </c>
      <c r="AB535">
        <f>IF(ISBLANK('Raw Data'!D530), 0, IF('Raw Data'!E530-'Raw Data'!D530&gt;1, 'Raw Data'!AY530, 0))</f>
        <v/>
      </c>
      <c r="AC535">
        <f>IF(ISBLANK('Raw Data'!D530), 0, IF('Raw Data'!D530-'Raw Data'!E530&gt;2, 'Raw Data'!AZ530, 0))</f>
        <v/>
      </c>
      <c r="AD535">
        <f>IF(ISBLANK('Raw Data'!A530), 0, IF(ABS('Raw Data'!D530-'Raw Data'!E530)&lt;3, 'Raw Data'!BA530, 0))</f>
        <v/>
      </c>
      <c r="AE535">
        <f>IF(ISBLANK('Raw Data'!D530), 0, IF('Raw Data'!E530-'Raw Data'!D530&gt;2, 'Raw Data'!BB530, 0))</f>
        <v/>
      </c>
      <c r="AF535">
        <f>IF(ISBLANK('Raw Data'!D530), 0, IF('Raw Data'!D530-'Raw Data'!E530&gt;3, 'Raw Data'!BC530, 0))</f>
        <v/>
      </c>
      <c r="AG535">
        <f>IF(ISBLANK('Raw Data'!A530), 0, IF(ABS('Raw Data'!D530-'Raw Data'!E530)&lt;4, 'Raw Data'!BD530, 0))</f>
        <v/>
      </c>
      <c r="AH535">
        <f>IF(ISBLANK('Raw Data'!D530), 0, IF('Raw Data'!E530-'Raw Data'!D530&gt;3, 'Raw Data'!BE530, 0))</f>
        <v/>
      </c>
      <c r="AI535">
        <f>IF(SUM('Raw Data'!D530:E530)&gt;'Raw Data'!F530, 'Raw Data'!G530, 0)</f>
        <v/>
      </c>
      <c r="AJ535">
        <f>IF(ISBLANK('Raw Data'!D530), 0, IF(SUM('Raw Data'!D530:E530)&lt;'Raw Data'!F530, 'Raw Data'!H530, 0))</f>
        <v/>
      </c>
      <c r="AK535">
        <f>IF(ISBLANK('Raw Data'!A530), 0, IF(AND('Raw Data'!D530&lt;3, 'Raw Data'!E530&lt;3, 'Raw Data'!F530&lt;BB$2), 'Raw Data'!AF530, 0))</f>
        <v/>
      </c>
      <c r="AL535">
        <f>IF(ISBLANK('Raw Data'!A530), 0, IF(AND('Raw Data'!D530&lt;4, 'Raw Data'!E530&lt;4, 'Raw Data'!F530&lt;BB$2), 'Raw Data'!AI530, 0))</f>
        <v/>
      </c>
      <c r="AM535">
        <f>IF(ISBLANK('Raw Data'!A530), 0, IF(AND('Raw Data'!D530&lt;5, 'Raw Data'!E530&lt;5, 'Raw Data'!F530&lt;BB$2), 'Raw Data'!AL530, 0))</f>
        <v/>
      </c>
      <c r="AN535">
        <f>IF(ISBLANK('Raw Data'!A530), 0, IF(AND('Raw Data'!D530&lt;6, 'Raw Data'!E530&lt;6, 'Raw Data'!F530&lt;BB$2), 'Raw Data'!AO530, 0))</f>
        <v/>
      </c>
      <c r="AO535">
        <f>IF(ISBLANK('Raw Data'!A530), 0, IF(AND('Raw Data'!I530&lt;Analysis!$BC$2, 'Raw Data'!D530-'Raw Data'!E530&gt;1), 'Raw Data'!AW530, IF(AND('Raw Data'!J530&lt;Analysis!$BC$2, 'Raw Data'!E530-'Raw Data'!D530&gt;1), 'Raw Data'!AY530, 0)))</f>
        <v/>
      </c>
      <c r="AP535">
        <f>IF(ISBLANK('Raw Data'!A530), 0, IF(AND('Raw Data'!I530&lt;Analysis!$BC$2, 'Raw Data'!D530-'Raw Data'!E530&gt;2), 'Raw Data'!AZ530, IF(AND('Raw Data'!J530&lt;Analysis!$BC$2, 'Raw Data'!E530-'Raw Data'!D530&gt;2), 'Raw Data'!BB530, 0)))</f>
        <v/>
      </c>
      <c r="AQ535">
        <f>IF(ISBLANK('Raw Data'!A530), 0, IF(AND('Raw Data'!I530&lt;Analysis!$BC$2, 'Raw Data'!D530-'Raw Data'!E530&gt;3), 'Raw Data'!BC530, IF(AND('Raw Data'!J530&lt;Analysis!$BC$2, 'Raw Data'!E530-'Raw Data'!D530&gt;3), 'Raw Data'!BE530, 0)))</f>
        <v/>
      </c>
      <c r="AR535">
        <f>IF('Hidden Analysiss'!D531=1,IF(ABS('Raw Data'!E530-'Raw Data'!D530)&lt;2,'Raw Data'!AX530,0), 0)</f>
        <v/>
      </c>
      <c r="AS535">
        <f>IF('Hidden Analysiss'!D531=1,IF(ABS('Raw Data'!E530-'Raw Data'!D530)&lt;3,'Raw Data'!BA530,0), 0)</f>
        <v/>
      </c>
      <c r="AT535">
        <f>IF('Hidden Analysiss'!D531=1,IF(ABS('Raw Data'!E530-'Raw Data'!D530)&lt;4,'Raw Data'!BD530,0), 0)</f>
        <v/>
      </c>
      <c r="AU535">
        <f>IF(AND('Hidden Analysiss'!E531=1, ABS('Raw Data'!E530-'Raw Data'!D530)&lt;2), 'Raw Data'!AX530, 0)</f>
        <v/>
      </c>
      <c r="AV535">
        <f>IF(AND('Hidden Analysiss'!E531=1, ABS('Raw Data'!E530-'Raw Data'!D530)&lt;3), 'Raw Data'!BA530, 0)</f>
        <v/>
      </c>
      <c r="AW535">
        <f>IF(AND('Hidden Analysiss'!E531=1, ABS('Raw Data'!E530-'Raw Data'!D530)&lt;3), 'Raw Data'!BD530, 0)</f>
        <v/>
      </c>
    </row>
    <row r="536">
      <c r="A536" s="1">
        <f>'Raw Data'!A531</f>
        <v/>
      </c>
      <c r="B536">
        <f>IF('Raw Data'!E531&gt;'Raw Data'!D531, 'Raw Data'!J531, 0)</f>
        <v/>
      </c>
      <c r="C536">
        <f>IF('Raw Data'!D531&gt;'Raw Data'!E531, 'Raw Data'!I531, 0)</f>
        <v/>
      </c>
      <c r="D536">
        <f>SUM(G536:H536)</f>
        <v/>
      </c>
      <c r="E536">
        <f>IF(AND('Raw Data'!J531&lt;'Raw Data'!I531,'Raw Data'!E531&gt;'Raw Data'!D531,'Raw Data'!E531-'Raw Data'!D531&gt;3),'Raw Data'!N531,IF(AND('Raw Data'!I531&lt;'Raw Data'!J531,'Raw Data'!D531&gt;'Raw Data'!E531,'Raw Data'!D531-'Raw Data'!E531&gt;3),'Raw Data'!M531,0))</f>
        <v/>
      </c>
      <c r="F536">
        <f>IF(AND('Raw Data'!J531&lt;'Raw Data'!I531,'Raw Data'!E531&gt;'Raw Data'!D531,'Raw Data'!E531-'Raw Data'!D531&lt;4),'Raw Data'!L531,IF(AND('Raw Data'!I531&lt;'Raw Data'!J531,'Raw Data'!D531&gt;'Raw Data'!E531,'Raw Data'!D531-'Raw Data'!E531&lt;4),'Raw Data'!K531,0))</f>
        <v/>
      </c>
      <c r="G536">
        <f>IF(AND('Raw Data'!J531&lt;'Raw Data'!I531, 'Raw Data'!E531&gt;'Raw Data'!D531), 'Raw Data'!J531, 0)</f>
        <v/>
      </c>
      <c r="H536">
        <f>IF(AND('Raw Data'!J531&gt;'Raw Data'!I531, 'Raw Data'!E531&lt;'Raw Data'!D531), 'Raw Data'!I531, 0)</f>
        <v/>
      </c>
      <c r="I536">
        <f>SUM(J536:K536)</f>
        <v/>
      </c>
      <c r="J536">
        <f>IF(AND('Raw Data'!J531&gt;'Raw Data'!I531, 'Raw Data'!E531&gt;'Raw Data'!D531), 'Raw Data'!J531, 0)</f>
        <v/>
      </c>
      <c r="K536">
        <f>IF(AND('Raw Data'!I531&gt;'Raw Data'!J531, 'Raw Data'!D531&gt;'Raw Data'!E531), 'Raw Data'!I531, 0)</f>
        <v/>
      </c>
      <c r="L536">
        <f>IF('Raw Data'!E531-'Raw Data'!D531&gt;3, 'Raw Data'!N531, 0)</f>
        <v/>
      </c>
      <c r="M536">
        <f>IF('Raw Data'!D531-'Raw Data'!E531&gt;3, 'Raw Data'!M531, 0)</f>
        <v/>
      </c>
      <c r="N536">
        <f>IF(ISBLANK('Raw Data'!D531),0,IF(AND('Raw Data'!E531&gt;'Raw Data'!D531,'Raw Data'!E531-'Raw Data'!D531&gt;0,'Raw Data'!E531-'Raw Data'!D531&lt;4),'Raw Data'!L531, 0))</f>
        <v/>
      </c>
      <c r="O536">
        <f>IF(ISBLANK('Raw Data'!D531),0,IF(AND('Raw Data'!E531&gt;'Raw Data'!D531,'Raw Data'!E531-'Raw Data'!D531&gt;0,'Raw Data'!D531-'Raw Data'!E531&lt;4),'Raw Data'!K531, 0))</f>
        <v/>
      </c>
      <c r="P536">
        <f>IF('Raw Data'!E531-'Raw Data'!D531&gt;3, 'Raw Data'!N531, IF('Raw Data'!D531-'Raw Data'!E531&gt;3, 'Raw Data'!M531, 0))</f>
        <v/>
      </c>
      <c r="Q536">
        <f>IF(ISBLANK('Raw Data'!E531),0,IF(AND('Raw Data'!E531-'Raw Data'!D531&lt;4,'Raw Data'!E531-'Raw Data'!D531&gt;0),'Raw Data'!L531,IF(AND('Raw Data'!D531&gt;'Raw Data'!E531,'Raw Data'!D531-'Raw Data'!E531&gt;0),'Raw Data'!K531,0)))</f>
        <v/>
      </c>
      <c r="R536">
        <f>IF(ISBLANK('Raw Data'!K531),0,IFERROR(IF(MATCH(SMALL('Raw Data'!K531:N531,1),L536:O536,0),SMALL('Raw Data'!K531:N531,1)),0))</f>
        <v/>
      </c>
      <c r="S536">
        <f>IF(ISBLANK('Raw Data'!K531),0,IFERROR(IF(MATCH(SMALL('Raw Data'!K531:N531,2),L536:O536,0),SMALL('Raw Data'!K531:N531,2)),0))</f>
        <v/>
      </c>
      <c r="T536">
        <f>IF(ISBLANK('Raw Data'!K531),0,IFERROR(IF(MATCH(SMALL('Raw Data'!K531:N531,3),L536:O536,0),SMALL('Raw Data'!K531:N531,3)),0))</f>
        <v/>
      </c>
      <c r="U536">
        <f>IF(ISBLANK('Raw Data'!K531),0,IFERROR(IF(MATCH(SMALL('Raw Data'!K531:N531,4),L536:O536,0),SMALL('Raw Data'!K531:N531,4)),0))</f>
        <v/>
      </c>
      <c r="V536">
        <f>IF(AND('Raw Data'!D531&lt;3, 'Raw Data'!E531&lt;3, 'Raw Data'!A531&gt;0), 'Raw Data'!AF531, 0)</f>
        <v/>
      </c>
      <c r="W536">
        <f>IF(AND('Raw Data'!D531&lt;4, 'Raw Data'!E531&lt;4, 'Raw Data'!A531&gt;0), 'Raw Data'!AI531, 0)</f>
        <v/>
      </c>
      <c r="X536">
        <f>IF(AND('Raw Data'!D531&lt;5, 'Raw Data'!E531&lt;5, 'Raw Data'!A531&gt;0), 'Raw Data'!AL531, 0)</f>
        <v/>
      </c>
      <c r="Y536">
        <f>IF(AND('Raw Data'!D531&lt;6, 'Raw Data'!E531&lt;6, 'Raw Data'!A531&gt;0), 'Raw Data'!AO531, 0)</f>
        <v/>
      </c>
      <c r="Z536">
        <f>IF(ISBLANK('Raw Data'!D531), 0, IF('Raw Data'!D531-'Raw Data'!E531&gt;1, 'Raw Data'!AW531, 0))</f>
        <v/>
      </c>
      <c r="AA536">
        <f>IF(ISBLANK('Raw Data'!A531), 0, IF(ABS('Raw Data'!D531-'Raw Data'!E531)&lt;2, 'Raw Data'!AX531, 0))</f>
        <v/>
      </c>
      <c r="AB536">
        <f>IF(ISBLANK('Raw Data'!D531), 0, IF('Raw Data'!E531-'Raw Data'!D531&gt;1, 'Raw Data'!AY531, 0))</f>
        <v/>
      </c>
      <c r="AC536">
        <f>IF(ISBLANK('Raw Data'!D531), 0, IF('Raw Data'!D531-'Raw Data'!E531&gt;2, 'Raw Data'!AZ531, 0))</f>
        <v/>
      </c>
      <c r="AD536">
        <f>IF(ISBLANK('Raw Data'!A531), 0, IF(ABS('Raw Data'!D531-'Raw Data'!E531)&lt;3, 'Raw Data'!BA531, 0))</f>
        <v/>
      </c>
      <c r="AE536">
        <f>IF(ISBLANK('Raw Data'!D531), 0, IF('Raw Data'!E531-'Raw Data'!D531&gt;2, 'Raw Data'!BB531, 0))</f>
        <v/>
      </c>
      <c r="AF536">
        <f>IF(ISBLANK('Raw Data'!D531), 0, IF('Raw Data'!D531-'Raw Data'!E531&gt;3, 'Raw Data'!BC531, 0))</f>
        <v/>
      </c>
      <c r="AG536">
        <f>IF(ISBLANK('Raw Data'!A531), 0, IF(ABS('Raw Data'!D531-'Raw Data'!E531)&lt;4, 'Raw Data'!BD531, 0))</f>
        <v/>
      </c>
      <c r="AH536">
        <f>IF(ISBLANK('Raw Data'!D531), 0, IF('Raw Data'!E531-'Raw Data'!D531&gt;3, 'Raw Data'!BE531, 0))</f>
        <v/>
      </c>
      <c r="AI536">
        <f>IF(SUM('Raw Data'!D531:E531)&gt;'Raw Data'!F531, 'Raw Data'!G531, 0)</f>
        <v/>
      </c>
      <c r="AJ536">
        <f>IF(ISBLANK('Raw Data'!D531), 0, IF(SUM('Raw Data'!D531:E531)&lt;'Raw Data'!F531, 'Raw Data'!H531, 0))</f>
        <v/>
      </c>
      <c r="AK536">
        <f>IF(ISBLANK('Raw Data'!A531), 0, IF(AND('Raw Data'!D531&lt;3, 'Raw Data'!E531&lt;3, 'Raw Data'!F531&lt;BB$2), 'Raw Data'!AF531, 0))</f>
        <v/>
      </c>
      <c r="AL536">
        <f>IF(ISBLANK('Raw Data'!A531), 0, IF(AND('Raw Data'!D531&lt;4, 'Raw Data'!E531&lt;4, 'Raw Data'!F531&lt;BB$2), 'Raw Data'!AI531, 0))</f>
        <v/>
      </c>
      <c r="AM536">
        <f>IF(ISBLANK('Raw Data'!A531), 0, IF(AND('Raw Data'!D531&lt;5, 'Raw Data'!E531&lt;5, 'Raw Data'!F531&lt;BB$2), 'Raw Data'!AL531, 0))</f>
        <v/>
      </c>
      <c r="AN536">
        <f>IF(ISBLANK('Raw Data'!A531), 0, IF(AND('Raw Data'!D531&lt;6, 'Raw Data'!E531&lt;6, 'Raw Data'!F531&lt;BB$2), 'Raw Data'!AO531, 0))</f>
        <v/>
      </c>
      <c r="AO536">
        <f>IF(ISBLANK('Raw Data'!A531), 0, IF(AND('Raw Data'!I531&lt;Analysis!$BC$2, 'Raw Data'!D531-'Raw Data'!E531&gt;1), 'Raw Data'!AW531, IF(AND('Raw Data'!J531&lt;Analysis!$BC$2, 'Raw Data'!E531-'Raw Data'!D531&gt;1), 'Raw Data'!AY531, 0)))</f>
        <v/>
      </c>
      <c r="AP536">
        <f>IF(ISBLANK('Raw Data'!A531), 0, IF(AND('Raw Data'!I531&lt;Analysis!$BC$2, 'Raw Data'!D531-'Raw Data'!E531&gt;2), 'Raw Data'!AZ531, IF(AND('Raw Data'!J531&lt;Analysis!$BC$2, 'Raw Data'!E531-'Raw Data'!D531&gt;2), 'Raw Data'!BB531, 0)))</f>
        <v/>
      </c>
      <c r="AQ536">
        <f>IF(ISBLANK('Raw Data'!A531), 0, IF(AND('Raw Data'!I531&lt;Analysis!$BC$2, 'Raw Data'!D531-'Raw Data'!E531&gt;3), 'Raw Data'!BC531, IF(AND('Raw Data'!J531&lt;Analysis!$BC$2, 'Raw Data'!E531-'Raw Data'!D531&gt;3), 'Raw Data'!BE531, 0)))</f>
        <v/>
      </c>
      <c r="AR536">
        <f>IF('Hidden Analysiss'!D532=1,IF(ABS('Raw Data'!E531-'Raw Data'!D531)&lt;2,'Raw Data'!AX531,0), 0)</f>
        <v/>
      </c>
      <c r="AS536">
        <f>IF('Hidden Analysiss'!D532=1,IF(ABS('Raw Data'!E531-'Raw Data'!D531)&lt;3,'Raw Data'!BA531,0), 0)</f>
        <v/>
      </c>
      <c r="AT536">
        <f>IF('Hidden Analysiss'!D532=1,IF(ABS('Raw Data'!E531-'Raw Data'!D531)&lt;4,'Raw Data'!BD531,0), 0)</f>
        <v/>
      </c>
      <c r="AU536">
        <f>IF(AND('Hidden Analysiss'!E532=1, ABS('Raw Data'!E531-'Raw Data'!D531)&lt;2), 'Raw Data'!AX531, 0)</f>
        <v/>
      </c>
      <c r="AV536">
        <f>IF(AND('Hidden Analysiss'!E532=1, ABS('Raw Data'!E531-'Raw Data'!D531)&lt;3), 'Raw Data'!BA531, 0)</f>
        <v/>
      </c>
      <c r="AW536">
        <f>IF(AND('Hidden Analysiss'!E532=1, ABS('Raw Data'!E531-'Raw Data'!D531)&lt;3), 'Raw Data'!BD531, 0)</f>
        <v/>
      </c>
    </row>
    <row r="537">
      <c r="A537" s="1">
        <f>'Raw Data'!A532</f>
        <v/>
      </c>
      <c r="B537">
        <f>IF('Raw Data'!E532&gt;'Raw Data'!D532, 'Raw Data'!J532, 0)</f>
        <v/>
      </c>
      <c r="C537">
        <f>IF('Raw Data'!D532&gt;'Raw Data'!E532, 'Raw Data'!I532, 0)</f>
        <v/>
      </c>
      <c r="D537">
        <f>SUM(G537:H537)</f>
        <v/>
      </c>
      <c r="E537">
        <f>IF(AND('Raw Data'!J532&lt;'Raw Data'!I532,'Raw Data'!E532&gt;'Raw Data'!D532,'Raw Data'!E532-'Raw Data'!D532&gt;3),'Raw Data'!N532,IF(AND('Raw Data'!I532&lt;'Raw Data'!J532,'Raw Data'!D532&gt;'Raw Data'!E532,'Raw Data'!D532-'Raw Data'!E532&gt;3),'Raw Data'!M532,0))</f>
        <v/>
      </c>
      <c r="F537">
        <f>IF(AND('Raw Data'!J532&lt;'Raw Data'!I532,'Raw Data'!E532&gt;'Raw Data'!D532,'Raw Data'!E532-'Raw Data'!D532&lt;4),'Raw Data'!L532,IF(AND('Raw Data'!I532&lt;'Raw Data'!J532,'Raw Data'!D532&gt;'Raw Data'!E532,'Raw Data'!D532-'Raw Data'!E532&lt;4),'Raw Data'!K532,0))</f>
        <v/>
      </c>
      <c r="G537">
        <f>IF(AND('Raw Data'!J532&lt;'Raw Data'!I532, 'Raw Data'!E532&gt;'Raw Data'!D532), 'Raw Data'!J532, 0)</f>
        <v/>
      </c>
      <c r="H537">
        <f>IF(AND('Raw Data'!J532&gt;'Raw Data'!I532, 'Raw Data'!E532&lt;'Raw Data'!D532), 'Raw Data'!I532, 0)</f>
        <v/>
      </c>
      <c r="I537">
        <f>SUM(J537:K537)</f>
        <v/>
      </c>
      <c r="J537">
        <f>IF(AND('Raw Data'!J532&gt;'Raw Data'!I532, 'Raw Data'!E532&gt;'Raw Data'!D532), 'Raw Data'!J532, 0)</f>
        <v/>
      </c>
      <c r="K537">
        <f>IF(AND('Raw Data'!I532&gt;'Raw Data'!J532, 'Raw Data'!D532&gt;'Raw Data'!E532), 'Raw Data'!I532, 0)</f>
        <v/>
      </c>
      <c r="L537">
        <f>IF('Raw Data'!E532-'Raw Data'!D532&gt;3, 'Raw Data'!N532, 0)</f>
        <v/>
      </c>
      <c r="M537">
        <f>IF('Raw Data'!D532-'Raw Data'!E532&gt;3, 'Raw Data'!M532, 0)</f>
        <v/>
      </c>
      <c r="N537">
        <f>IF(ISBLANK('Raw Data'!D532),0,IF(AND('Raw Data'!E532&gt;'Raw Data'!D532,'Raw Data'!E532-'Raw Data'!D532&gt;0,'Raw Data'!E532-'Raw Data'!D532&lt;4),'Raw Data'!L532, 0))</f>
        <v/>
      </c>
      <c r="O537">
        <f>IF(ISBLANK('Raw Data'!D532),0,IF(AND('Raw Data'!E532&gt;'Raw Data'!D532,'Raw Data'!E532-'Raw Data'!D532&gt;0,'Raw Data'!D532-'Raw Data'!E532&lt;4),'Raw Data'!K532, 0))</f>
        <v/>
      </c>
      <c r="P537">
        <f>IF('Raw Data'!E532-'Raw Data'!D532&gt;3, 'Raw Data'!N532, IF('Raw Data'!D532-'Raw Data'!E532&gt;3, 'Raw Data'!M532, 0))</f>
        <v/>
      </c>
      <c r="Q537">
        <f>IF(ISBLANK('Raw Data'!E532),0,IF(AND('Raw Data'!E532-'Raw Data'!D532&lt;4,'Raw Data'!E532-'Raw Data'!D532&gt;0),'Raw Data'!L532,IF(AND('Raw Data'!D532&gt;'Raw Data'!E532,'Raw Data'!D532-'Raw Data'!E532&gt;0),'Raw Data'!K532,0)))</f>
        <v/>
      </c>
      <c r="R537">
        <f>IF(ISBLANK('Raw Data'!K532),0,IFERROR(IF(MATCH(SMALL('Raw Data'!K532:N532,1),L537:O537,0),SMALL('Raw Data'!K532:N532,1)),0))</f>
        <v/>
      </c>
      <c r="S537">
        <f>IF(ISBLANK('Raw Data'!K532),0,IFERROR(IF(MATCH(SMALL('Raw Data'!K532:N532,2),L537:O537,0),SMALL('Raw Data'!K532:N532,2)),0))</f>
        <v/>
      </c>
      <c r="T537">
        <f>IF(ISBLANK('Raw Data'!K532),0,IFERROR(IF(MATCH(SMALL('Raw Data'!K532:N532,3),L537:O537,0),SMALL('Raw Data'!K532:N532,3)),0))</f>
        <v/>
      </c>
      <c r="U537">
        <f>IF(ISBLANK('Raw Data'!K532),0,IFERROR(IF(MATCH(SMALL('Raw Data'!K532:N532,4),L537:O537,0),SMALL('Raw Data'!K532:N532,4)),0))</f>
        <v/>
      </c>
      <c r="V537">
        <f>IF(AND('Raw Data'!D532&lt;3, 'Raw Data'!E532&lt;3, 'Raw Data'!A532&gt;0), 'Raw Data'!AF532, 0)</f>
        <v/>
      </c>
      <c r="W537">
        <f>IF(AND('Raw Data'!D532&lt;4, 'Raw Data'!E532&lt;4, 'Raw Data'!A532&gt;0), 'Raw Data'!AI532, 0)</f>
        <v/>
      </c>
      <c r="X537">
        <f>IF(AND('Raw Data'!D532&lt;5, 'Raw Data'!E532&lt;5, 'Raw Data'!A532&gt;0), 'Raw Data'!AL532, 0)</f>
        <v/>
      </c>
      <c r="Y537">
        <f>IF(AND('Raw Data'!D532&lt;6, 'Raw Data'!E532&lt;6, 'Raw Data'!A532&gt;0), 'Raw Data'!AO532, 0)</f>
        <v/>
      </c>
      <c r="Z537">
        <f>IF(ISBLANK('Raw Data'!D532), 0, IF('Raw Data'!D532-'Raw Data'!E532&gt;1, 'Raw Data'!AW532, 0))</f>
        <v/>
      </c>
      <c r="AA537">
        <f>IF(ISBLANK('Raw Data'!A532), 0, IF(ABS('Raw Data'!D532-'Raw Data'!E532)&lt;2, 'Raw Data'!AX532, 0))</f>
        <v/>
      </c>
      <c r="AB537">
        <f>IF(ISBLANK('Raw Data'!D532), 0, IF('Raw Data'!E532-'Raw Data'!D532&gt;1, 'Raw Data'!AY532, 0))</f>
        <v/>
      </c>
      <c r="AC537">
        <f>IF(ISBLANK('Raw Data'!D532), 0, IF('Raw Data'!D532-'Raw Data'!E532&gt;2, 'Raw Data'!AZ532, 0))</f>
        <v/>
      </c>
      <c r="AD537">
        <f>IF(ISBLANK('Raw Data'!A532), 0, IF(ABS('Raw Data'!D532-'Raw Data'!E532)&lt;3, 'Raw Data'!BA532, 0))</f>
        <v/>
      </c>
      <c r="AE537">
        <f>IF(ISBLANK('Raw Data'!D532), 0, IF('Raw Data'!E532-'Raw Data'!D532&gt;2, 'Raw Data'!BB532, 0))</f>
        <v/>
      </c>
      <c r="AF537">
        <f>IF(ISBLANK('Raw Data'!D532), 0, IF('Raw Data'!D532-'Raw Data'!E532&gt;3, 'Raw Data'!BC532, 0))</f>
        <v/>
      </c>
      <c r="AG537">
        <f>IF(ISBLANK('Raw Data'!A532), 0, IF(ABS('Raw Data'!D532-'Raw Data'!E532)&lt;4, 'Raw Data'!BD532, 0))</f>
        <v/>
      </c>
      <c r="AH537">
        <f>IF(ISBLANK('Raw Data'!D532), 0, IF('Raw Data'!E532-'Raw Data'!D532&gt;3, 'Raw Data'!BE532, 0))</f>
        <v/>
      </c>
      <c r="AI537">
        <f>IF(SUM('Raw Data'!D532:E532)&gt;'Raw Data'!F532, 'Raw Data'!G532, 0)</f>
        <v/>
      </c>
      <c r="AJ537">
        <f>IF(ISBLANK('Raw Data'!D532), 0, IF(SUM('Raw Data'!D532:E532)&lt;'Raw Data'!F532, 'Raw Data'!H532, 0))</f>
        <v/>
      </c>
      <c r="AK537">
        <f>IF(ISBLANK('Raw Data'!A532), 0, IF(AND('Raw Data'!D532&lt;3, 'Raw Data'!E532&lt;3, 'Raw Data'!F532&lt;BB$2), 'Raw Data'!AF532, 0))</f>
        <v/>
      </c>
      <c r="AL537">
        <f>IF(ISBLANK('Raw Data'!A532), 0, IF(AND('Raw Data'!D532&lt;4, 'Raw Data'!E532&lt;4, 'Raw Data'!F532&lt;BB$2), 'Raw Data'!AI532, 0))</f>
        <v/>
      </c>
      <c r="AM537">
        <f>IF(ISBLANK('Raw Data'!A532), 0, IF(AND('Raw Data'!D532&lt;5, 'Raw Data'!E532&lt;5, 'Raw Data'!F532&lt;BB$2), 'Raw Data'!AL532, 0))</f>
        <v/>
      </c>
      <c r="AN537">
        <f>IF(ISBLANK('Raw Data'!A532), 0, IF(AND('Raw Data'!D532&lt;6, 'Raw Data'!E532&lt;6, 'Raw Data'!F532&lt;BB$2), 'Raw Data'!AO532, 0))</f>
        <v/>
      </c>
      <c r="AO537">
        <f>IF(ISBLANK('Raw Data'!A532), 0, IF(AND('Raw Data'!I532&lt;Analysis!$BC$2, 'Raw Data'!D532-'Raw Data'!E532&gt;1), 'Raw Data'!AW532, IF(AND('Raw Data'!J532&lt;Analysis!$BC$2, 'Raw Data'!E532-'Raw Data'!D532&gt;1), 'Raw Data'!AY532, 0)))</f>
        <v/>
      </c>
      <c r="AP537">
        <f>IF(ISBLANK('Raw Data'!A532), 0, IF(AND('Raw Data'!I532&lt;Analysis!$BC$2, 'Raw Data'!D532-'Raw Data'!E532&gt;2), 'Raw Data'!AZ532, IF(AND('Raw Data'!J532&lt;Analysis!$BC$2, 'Raw Data'!E532-'Raw Data'!D532&gt;2), 'Raw Data'!BB532, 0)))</f>
        <v/>
      </c>
      <c r="AQ537">
        <f>IF(ISBLANK('Raw Data'!A532), 0, IF(AND('Raw Data'!I532&lt;Analysis!$BC$2, 'Raw Data'!D532-'Raw Data'!E532&gt;3), 'Raw Data'!BC532, IF(AND('Raw Data'!J532&lt;Analysis!$BC$2, 'Raw Data'!E532-'Raw Data'!D532&gt;3), 'Raw Data'!BE532, 0)))</f>
        <v/>
      </c>
      <c r="AR537">
        <f>IF('Hidden Analysiss'!D533=1,IF(ABS('Raw Data'!E532-'Raw Data'!D532)&lt;2,'Raw Data'!AX532,0), 0)</f>
        <v/>
      </c>
      <c r="AS537">
        <f>IF('Hidden Analysiss'!D533=1,IF(ABS('Raw Data'!E532-'Raw Data'!D532)&lt;3,'Raw Data'!BA532,0), 0)</f>
        <v/>
      </c>
      <c r="AT537">
        <f>IF('Hidden Analysiss'!D533=1,IF(ABS('Raw Data'!E532-'Raw Data'!D532)&lt;4,'Raw Data'!BD532,0), 0)</f>
        <v/>
      </c>
      <c r="AU537">
        <f>IF(AND('Hidden Analysiss'!E533=1, ABS('Raw Data'!E532-'Raw Data'!D532)&lt;2), 'Raw Data'!AX532, 0)</f>
        <v/>
      </c>
      <c r="AV537">
        <f>IF(AND('Hidden Analysiss'!E533=1, ABS('Raw Data'!E532-'Raw Data'!D532)&lt;3), 'Raw Data'!BA532, 0)</f>
        <v/>
      </c>
      <c r="AW537">
        <f>IF(AND('Hidden Analysiss'!E533=1, ABS('Raw Data'!E532-'Raw Data'!D532)&lt;3), 'Raw Data'!BD532, 0)</f>
        <v/>
      </c>
    </row>
    <row r="538">
      <c r="A538" s="1">
        <f>'Raw Data'!A533</f>
        <v/>
      </c>
      <c r="B538">
        <f>IF('Raw Data'!E533&gt;'Raw Data'!D533, 'Raw Data'!J533, 0)</f>
        <v/>
      </c>
      <c r="C538">
        <f>IF('Raw Data'!D533&gt;'Raw Data'!E533, 'Raw Data'!I533, 0)</f>
        <v/>
      </c>
      <c r="D538">
        <f>SUM(G538:H538)</f>
        <v/>
      </c>
      <c r="E538">
        <f>IF(AND('Raw Data'!J533&lt;'Raw Data'!I533,'Raw Data'!E533&gt;'Raw Data'!D533,'Raw Data'!E533-'Raw Data'!D533&gt;3),'Raw Data'!N533,IF(AND('Raw Data'!I533&lt;'Raw Data'!J533,'Raw Data'!D533&gt;'Raw Data'!E533,'Raw Data'!D533-'Raw Data'!E533&gt;3),'Raw Data'!M533,0))</f>
        <v/>
      </c>
      <c r="F538">
        <f>IF(AND('Raw Data'!J533&lt;'Raw Data'!I533,'Raw Data'!E533&gt;'Raw Data'!D533,'Raw Data'!E533-'Raw Data'!D533&lt;4),'Raw Data'!L533,IF(AND('Raw Data'!I533&lt;'Raw Data'!J533,'Raw Data'!D533&gt;'Raw Data'!E533,'Raw Data'!D533-'Raw Data'!E533&lt;4),'Raw Data'!K533,0))</f>
        <v/>
      </c>
      <c r="G538">
        <f>IF(AND('Raw Data'!J533&lt;'Raw Data'!I533, 'Raw Data'!E533&gt;'Raw Data'!D533), 'Raw Data'!J533, 0)</f>
        <v/>
      </c>
      <c r="H538">
        <f>IF(AND('Raw Data'!J533&gt;'Raw Data'!I533, 'Raw Data'!E533&lt;'Raw Data'!D533), 'Raw Data'!I533, 0)</f>
        <v/>
      </c>
      <c r="I538">
        <f>SUM(J538:K538)</f>
        <v/>
      </c>
      <c r="J538">
        <f>IF(AND('Raw Data'!J533&gt;'Raw Data'!I533, 'Raw Data'!E533&gt;'Raw Data'!D533), 'Raw Data'!J533, 0)</f>
        <v/>
      </c>
      <c r="K538">
        <f>IF(AND('Raw Data'!I533&gt;'Raw Data'!J533, 'Raw Data'!D533&gt;'Raw Data'!E533), 'Raw Data'!I533, 0)</f>
        <v/>
      </c>
      <c r="L538">
        <f>IF('Raw Data'!E533-'Raw Data'!D533&gt;3, 'Raw Data'!N533, 0)</f>
        <v/>
      </c>
      <c r="M538">
        <f>IF('Raw Data'!D533-'Raw Data'!E533&gt;3, 'Raw Data'!M533, 0)</f>
        <v/>
      </c>
      <c r="N538">
        <f>IF(ISBLANK('Raw Data'!D533),0,IF(AND('Raw Data'!E533&gt;'Raw Data'!D533,'Raw Data'!E533-'Raw Data'!D533&gt;0,'Raw Data'!E533-'Raw Data'!D533&lt;4),'Raw Data'!L533, 0))</f>
        <v/>
      </c>
      <c r="O538">
        <f>IF(ISBLANK('Raw Data'!D533),0,IF(AND('Raw Data'!E533&gt;'Raw Data'!D533,'Raw Data'!E533-'Raw Data'!D533&gt;0,'Raw Data'!D533-'Raw Data'!E533&lt;4),'Raw Data'!K533, 0))</f>
        <v/>
      </c>
      <c r="P538">
        <f>IF('Raw Data'!E533-'Raw Data'!D533&gt;3, 'Raw Data'!N533, IF('Raw Data'!D533-'Raw Data'!E533&gt;3, 'Raw Data'!M533, 0))</f>
        <v/>
      </c>
      <c r="Q538">
        <f>IF(ISBLANK('Raw Data'!E533),0,IF(AND('Raw Data'!E533-'Raw Data'!D533&lt;4,'Raw Data'!E533-'Raw Data'!D533&gt;0),'Raw Data'!L533,IF(AND('Raw Data'!D533&gt;'Raw Data'!E533,'Raw Data'!D533-'Raw Data'!E533&gt;0),'Raw Data'!K533,0)))</f>
        <v/>
      </c>
      <c r="R538">
        <f>IF(ISBLANK('Raw Data'!K533),0,IFERROR(IF(MATCH(SMALL('Raw Data'!K533:N533,1),L538:O538,0),SMALL('Raw Data'!K533:N533,1)),0))</f>
        <v/>
      </c>
      <c r="S538">
        <f>IF(ISBLANK('Raw Data'!K533),0,IFERROR(IF(MATCH(SMALL('Raw Data'!K533:N533,2),L538:O538,0),SMALL('Raw Data'!K533:N533,2)),0))</f>
        <v/>
      </c>
      <c r="T538">
        <f>IF(ISBLANK('Raw Data'!K533),0,IFERROR(IF(MATCH(SMALL('Raw Data'!K533:N533,3),L538:O538,0),SMALL('Raw Data'!K533:N533,3)),0))</f>
        <v/>
      </c>
      <c r="U538">
        <f>IF(ISBLANK('Raw Data'!K533),0,IFERROR(IF(MATCH(SMALL('Raw Data'!K533:N533,4),L538:O538,0),SMALL('Raw Data'!K533:N533,4)),0))</f>
        <v/>
      </c>
      <c r="V538">
        <f>IF(AND('Raw Data'!D533&lt;3, 'Raw Data'!E533&lt;3, 'Raw Data'!A533&gt;0), 'Raw Data'!AF533, 0)</f>
        <v/>
      </c>
      <c r="W538">
        <f>IF(AND('Raw Data'!D533&lt;4, 'Raw Data'!E533&lt;4, 'Raw Data'!A533&gt;0), 'Raw Data'!AI533, 0)</f>
        <v/>
      </c>
      <c r="X538">
        <f>IF(AND('Raw Data'!D533&lt;5, 'Raw Data'!E533&lt;5, 'Raw Data'!A533&gt;0), 'Raw Data'!AL533, 0)</f>
        <v/>
      </c>
      <c r="Y538">
        <f>IF(AND('Raw Data'!D533&lt;6, 'Raw Data'!E533&lt;6, 'Raw Data'!A533&gt;0), 'Raw Data'!AO533, 0)</f>
        <v/>
      </c>
      <c r="Z538">
        <f>IF(ISBLANK('Raw Data'!D533), 0, IF('Raw Data'!D533-'Raw Data'!E533&gt;1, 'Raw Data'!AW533, 0))</f>
        <v/>
      </c>
      <c r="AA538">
        <f>IF(ISBLANK('Raw Data'!A533), 0, IF(ABS('Raw Data'!D533-'Raw Data'!E533)&lt;2, 'Raw Data'!AX533, 0))</f>
        <v/>
      </c>
      <c r="AB538">
        <f>IF(ISBLANK('Raw Data'!D533), 0, IF('Raw Data'!E533-'Raw Data'!D533&gt;1, 'Raw Data'!AY533, 0))</f>
        <v/>
      </c>
      <c r="AC538">
        <f>IF(ISBLANK('Raw Data'!D533), 0, IF('Raw Data'!D533-'Raw Data'!E533&gt;2, 'Raw Data'!AZ533, 0))</f>
        <v/>
      </c>
      <c r="AD538">
        <f>IF(ISBLANK('Raw Data'!A533), 0, IF(ABS('Raw Data'!D533-'Raw Data'!E533)&lt;3, 'Raw Data'!BA533, 0))</f>
        <v/>
      </c>
      <c r="AE538">
        <f>IF(ISBLANK('Raw Data'!D533), 0, IF('Raw Data'!E533-'Raw Data'!D533&gt;2, 'Raw Data'!BB533, 0))</f>
        <v/>
      </c>
      <c r="AF538">
        <f>IF(ISBLANK('Raw Data'!D533), 0, IF('Raw Data'!D533-'Raw Data'!E533&gt;3, 'Raw Data'!BC533, 0))</f>
        <v/>
      </c>
      <c r="AG538">
        <f>IF(ISBLANK('Raw Data'!A533), 0, IF(ABS('Raw Data'!D533-'Raw Data'!E533)&lt;4, 'Raw Data'!BD533, 0))</f>
        <v/>
      </c>
      <c r="AH538">
        <f>IF(ISBLANK('Raw Data'!D533), 0, IF('Raw Data'!E533-'Raw Data'!D533&gt;3, 'Raw Data'!BE533, 0))</f>
        <v/>
      </c>
      <c r="AI538">
        <f>IF(SUM('Raw Data'!D533:E533)&gt;'Raw Data'!F533, 'Raw Data'!G533, 0)</f>
        <v/>
      </c>
      <c r="AJ538">
        <f>IF(ISBLANK('Raw Data'!D533), 0, IF(SUM('Raw Data'!D533:E533)&lt;'Raw Data'!F533, 'Raw Data'!H533, 0))</f>
        <v/>
      </c>
      <c r="AK538">
        <f>IF(ISBLANK('Raw Data'!A533), 0, IF(AND('Raw Data'!D533&lt;3, 'Raw Data'!E533&lt;3, 'Raw Data'!F533&lt;BB$2), 'Raw Data'!AF533, 0))</f>
        <v/>
      </c>
      <c r="AL538">
        <f>IF(ISBLANK('Raw Data'!A533), 0, IF(AND('Raw Data'!D533&lt;4, 'Raw Data'!E533&lt;4, 'Raw Data'!F533&lt;BB$2), 'Raw Data'!AI533, 0))</f>
        <v/>
      </c>
      <c r="AM538">
        <f>IF(ISBLANK('Raw Data'!A533), 0, IF(AND('Raw Data'!D533&lt;5, 'Raw Data'!E533&lt;5, 'Raw Data'!F533&lt;BB$2), 'Raw Data'!AL533, 0))</f>
        <v/>
      </c>
      <c r="AN538">
        <f>IF(ISBLANK('Raw Data'!A533), 0, IF(AND('Raw Data'!D533&lt;6, 'Raw Data'!E533&lt;6, 'Raw Data'!F533&lt;BB$2), 'Raw Data'!AO533, 0))</f>
        <v/>
      </c>
      <c r="AO538">
        <f>IF(ISBLANK('Raw Data'!A533), 0, IF(AND('Raw Data'!I533&lt;Analysis!$BC$2, 'Raw Data'!D533-'Raw Data'!E533&gt;1), 'Raw Data'!AW533, IF(AND('Raw Data'!J533&lt;Analysis!$BC$2, 'Raw Data'!E533-'Raw Data'!D533&gt;1), 'Raw Data'!AY533, 0)))</f>
        <v/>
      </c>
      <c r="AP538">
        <f>IF(ISBLANK('Raw Data'!A533), 0, IF(AND('Raw Data'!I533&lt;Analysis!$BC$2, 'Raw Data'!D533-'Raw Data'!E533&gt;2), 'Raw Data'!AZ533, IF(AND('Raw Data'!J533&lt;Analysis!$BC$2, 'Raw Data'!E533-'Raw Data'!D533&gt;2), 'Raw Data'!BB533, 0)))</f>
        <v/>
      </c>
      <c r="AQ538">
        <f>IF(ISBLANK('Raw Data'!A533), 0, IF(AND('Raw Data'!I533&lt;Analysis!$BC$2, 'Raw Data'!D533-'Raw Data'!E533&gt;3), 'Raw Data'!BC533, IF(AND('Raw Data'!J533&lt;Analysis!$BC$2, 'Raw Data'!E533-'Raw Data'!D533&gt;3), 'Raw Data'!BE533, 0)))</f>
        <v/>
      </c>
      <c r="AR538">
        <f>IF('Hidden Analysiss'!D534=1,IF(ABS('Raw Data'!E533-'Raw Data'!D533)&lt;2,'Raw Data'!AX533,0), 0)</f>
        <v/>
      </c>
      <c r="AS538">
        <f>IF('Hidden Analysiss'!D534=1,IF(ABS('Raw Data'!E533-'Raw Data'!D533)&lt;3,'Raw Data'!BA533,0), 0)</f>
        <v/>
      </c>
      <c r="AT538">
        <f>IF('Hidden Analysiss'!D534=1,IF(ABS('Raw Data'!E533-'Raw Data'!D533)&lt;4,'Raw Data'!BD533,0), 0)</f>
        <v/>
      </c>
      <c r="AU538">
        <f>IF(AND('Hidden Analysiss'!E534=1, ABS('Raw Data'!E533-'Raw Data'!D533)&lt;2), 'Raw Data'!AX533, 0)</f>
        <v/>
      </c>
      <c r="AV538">
        <f>IF(AND('Hidden Analysiss'!E534=1, ABS('Raw Data'!E533-'Raw Data'!D533)&lt;3), 'Raw Data'!BA533, 0)</f>
        <v/>
      </c>
      <c r="AW538">
        <f>IF(AND('Hidden Analysiss'!E534=1, ABS('Raw Data'!E533-'Raw Data'!D533)&lt;3), 'Raw Data'!BD533, 0)</f>
        <v/>
      </c>
    </row>
    <row r="539">
      <c r="A539" s="1">
        <f>'Raw Data'!A534</f>
        <v/>
      </c>
      <c r="B539">
        <f>IF('Raw Data'!E534&gt;'Raw Data'!D534, 'Raw Data'!J534, 0)</f>
        <v/>
      </c>
      <c r="C539">
        <f>IF('Raw Data'!D534&gt;'Raw Data'!E534, 'Raw Data'!I534, 0)</f>
        <v/>
      </c>
      <c r="D539">
        <f>SUM(G539:H539)</f>
        <v/>
      </c>
      <c r="E539">
        <f>IF(AND('Raw Data'!J534&lt;'Raw Data'!I534,'Raw Data'!E534&gt;'Raw Data'!D534,'Raw Data'!E534-'Raw Data'!D534&gt;3),'Raw Data'!N534,IF(AND('Raw Data'!I534&lt;'Raw Data'!J534,'Raw Data'!D534&gt;'Raw Data'!E534,'Raw Data'!D534-'Raw Data'!E534&gt;3),'Raw Data'!M534,0))</f>
        <v/>
      </c>
      <c r="F539">
        <f>IF(AND('Raw Data'!J534&lt;'Raw Data'!I534,'Raw Data'!E534&gt;'Raw Data'!D534,'Raw Data'!E534-'Raw Data'!D534&lt;4),'Raw Data'!L534,IF(AND('Raw Data'!I534&lt;'Raw Data'!J534,'Raw Data'!D534&gt;'Raw Data'!E534,'Raw Data'!D534-'Raw Data'!E534&lt;4),'Raw Data'!K534,0))</f>
        <v/>
      </c>
      <c r="G539">
        <f>IF(AND('Raw Data'!J534&lt;'Raw Data'!I534, 'Raw Data'!E534&gt;'Raw Data'!D534), 'Raw Data'!J534, 0)</f>
        <v/>
      </c>
      <c r="H539">
        <f>IF(AND('Raw Data'!J534&gt;'Raw Data'!I534, 'Raw Data'!E534&lt;'Raw Data'!D534), 'Raw Data'!I534, 0)</f>
        <v/>
      </c>
      <c r="I539">
        <f>SUM(J539:K539)</f>
        <v/>
      </c>
      <c r="J539">
        <f>IF(AND('Raw Data'!J534&gt;'Raw Data'!I534, 'Raw Data'!E534&gt;'Raw Data'!D534), 'Raw Data'!J534, 0)</f>
        <v/>
      </c>
      <c r="K539">
        <f>IF(AND('Raw Data'!I534&gt;'Raw Data'!J534, 'Raw Data'!D534&gt;'Raw Data'!E534), 'Raw Data'!I534, 0)</f>
        <v/>
      </c>
      <c r="L539">
        <f>IF('Raw Data'!E534-'Raw Data'!D534&gt;3, 'Raw Data'!N534, 0)</f>
        <v/>
      </c>
      <c r="M539">
        <f>IF('Raw Data'!D534-'Raw Data'!E534&gt;3, 'Raw Data'!M534, 0)</f>
        <v/>
      </c>
      <c r="N539">
        <f>IF(ISBLANK('Raw Data'!D534),0,IF(AND('Raw Data'!E534&gt;'Raw Data'!D534,'Raw Data'!E534-'Raw Data'!D534&gt;0,'Raw Data'!E534-'Raw Data'!D534&lt;4),'Raw Data'!L534, 0))</f>
        <v/>
      </c>
      <c r="O539">
        <f>IF(ISBLANK('Raw Data'!D534),0,IF(AND('Raw Data'!E534&gt;'Raw Data'!D534,'Raw Data'!E534-'Raw Data'!D534&gt;0,'Raw Data'!D534-'Raw Data'!E534&lt;4),'Raw Data'!K534, 0))</f>
        <v/>
      </c>
      <c r="P539">
        <f>IF('Raw Data'!E534-'Raw Data'!D534&gt;3, 'Raw Data'!N534, IF('Raw Data'!D534-'Raw Data'!E534&gt;3, 'Raw Data'!M534, 0))</f>
        <v/>
      </c>
      <c r="Q539">
        <f>IF(ISBLANK('Raw Data'!E534),0,IF(AND('Raw Data'!E534-'Raw Data'!D534&lt;4,'Raw Data'!E534-'Raw Data'!D534&gt;0),'Raw Data'!L534,IF(AND('Raw Data'!D534&gt;'Raw Data'!E534,'Raw Data'!D534-'Raw Data'!E534&gt;0),'Raw Data'!K534,0)))</f>
        <v/>
      </c>
      <c r="R539">
        <f>IF(ISBLANK('Raw Data'!K534),0,IFERROR(IF(MATCH(SMALL('Raw Data'!K534:N534,1),L539:O539,0),SMALL('Raw Data'!K534:N534,1)),0))</f>
        <v/>
      </c>
      <c r="S539">
        <f>IF(ISBLANK('Raw Data'!K534),0,IFERROR(IF(MATCH(SMALL('Raw Data'!K534:N534,2),L539:O539,0),SMALL('Raw Data'!K534:N534,2)),0))</f>
        <v/>
      </c>
      <c r="T539">
        <f>IF(ISBLANK('Raw Data'!K534),0,IFERROR(IF(MATCH(SMALL('Raw Data'!K534:N534,3),L539:O539,0),SMALL('Raw Data'!K534:N534,3)),0))</f>
        <v/>
      </c>
      <c r="U539">
        <f>IF(ISBLANK('Raw Data'!K534),0,IFERROR(IF(MATCH(SMALL('Raw Data'!K534:N534,4),L539:O539,0),SMALL('Raw Data'!K534:N534,4)),0))</f>
        <v/>
      </c>
      <c r="V539">
        <f>IF(AND('Raw Data'!D534&lt;3, 'Raw Data'!E534&lt;3, 'Raw Data'!A534&gt;0), 'Raw Data'!AF534, 0)</f>
        <v/>
      </c>
      <c r="W539">
        <f>IF(AND('Raw Data'!D534&lt;4, 'Raw Data'!E534&lt;4, 'Raw Data'!A534&gt;0), 'Raw Data'!AI534, 0)</f>
        <v/>
      </c>
      <c r="X539">
        <f>IF(AND('Raw Data'!D534&lt;5, 'Raw Data'!E534&lt;5, 'Raw Data'!A534&gt;0), 'Raw Data'!AL534, 0)</f>
        <v/>
      </c>
      <c r="Y539">
        <f>IF(AND('Raw Data'!D534&lt;6, 'Raw Data'!E534&lt;6, 'Raw Data'!A534&gt;0), 'Raw Data'!AO534, 0)</f>
        <v/>
      </c>
      <c r="Z539">
        <f>IF(ISBLANK('Raw Data'!D534), 0, IF('Raw Data'!D534-'Raw Data'!E534&gt;1, 'Raw Data'!AW534, 0))</f>
        <v/>
      </c>
      <c r="AA539">
        <f>IF(ISBLANK('Raw Data'!A534), 0, IF(ABS('Raw Data'!D534-'Raw Data'!E534)&lt;2, 'Raw Data'!AX534, 0))</f>
        <v/>
      </c>
      <c r="AB539">
        <f>IF(ISBLANK('Raw Data'!D534), 0, IF('Raw Data'!E534-'Raw Data'!D534&gt;1, 'Raw Data'!AY534, 0))</f>
        <v/>
      </c>
      <c r="AC539">
        <f>IF(ISBLANK('Raw Data'!D534), 0, IF('Raw Data'!D534-'Raw Data'!E534&gt;2, 'Raw Data'!AZ534, 0))</f>
        <v/>
      </c>
      <c r="AD539">
        <f>IF(ISBLANK('Raw Data'!A534), 0, IF(ABS('Raw Data'!D534-'Raw Data'!E534)&lt;3, 'Raw Data'!BA534, 0))</f>
        <v/>
      </c>
      <c r="AE539">
        <f>IF(ISBLANK('Raw Data'!D534), 0, IF('Raw Data'!E534-'Raw Data'!D534&gt;2, 'Raw Data'!BB534, 0))</f>
        <v/>
      </c>
      <c r="AF539">
        <f>IF(ISBLANK('Raw Data'!D534), 0, IF('Raw Data'!D534-'Raw Data'!E534&gt;3, 'Raw Data'!BC534, 0))</f>
        <v/>
      </c>
      <c r="AG539">
        <f>IF(ISBLANK('Raw Data'!A534), 0, IF(ABS('Raw Data'!D534-'Raw Data'!E534)&lt;4, 'Raw Data'!BD534, 0))</f>
        <v/>
      </c>
      <c r="AH539">
        <f>IF(ISBLANK('Raw Data'!D534), 0, IF('Raw Data'!E534-'Raw Data'!D534&gt;3, 'Raw Data'!BE534, 0))</f>
        <v/>
      </c>
      <c r="AI539">
        <f>IF(SUM('Raw Data'!D534:E534)&gt;'Raw Data'!F534, 'Raw Data'!G534, 0)</f>
        <v/>
      </c>
      <c r="AJ539">
        <f>IF(ISBLANK('Raw Data'!D534), 0, IF(SUM('Raw Data'!D534:E534)&lt;'Raw Data'!F534, 'Raw Data'!H534, 0))</f>
        <v/>
      </c>
      <c r="AK539">
        <f>IF(ISBLANK('Raw Data'!A534), 0, IF(AND('Raw Data'!D534&lt;3, 'Raw Data'!E534&lt;3, 'Raw Data'!F534&lt;BB$2), 'Raw Data'!AF534, 0))</f>
        <v/>
      </c>
      <c r="AL539">
        <f>IF(ISBLANK('Raw Data'!A534), 0, IF(AND('Raw Data'!D534&lt;4, 'Raw Data'!E534&lt;4, 'Raw Data'!F534&lt;BB$2), 'Raw Data'!AI534, 0))</f>
        <v/>
      </c>
      <c r="AM539">
        <f>IF(ISBLANK('Raw Data'!A534), 0, IF(AND('Raw Data'!D534&lt;5, 'Raw Data'!E534&lt;5, 'Raw Data'!F534&lt;BB$2), 'Raw Data'!AL534, 0))</f>
        <v/>
      </c>
      <c r="AN539">
        <f>IF(ISBLANK('Raw Data'!A534), 0, IF(AND('Raw Data'!D534&lt;6, 'Raw Data'!E534&lt;6, 'Raw Data'!F534&lt;BB$2), 'Raw Data'!AO534, 0))</f>
        <v/>
      </c>
      <c r="AO539">
        <f>IF(ISBLANK('Raw Data'!A534), 0, IF(AND('Raw Data'!I534&lt;Analysis!$BC$2, 'Raw Data'!D534-'Raw Data'!E534&gt;1), 'Raw Data'!AW534, IF(AND('Raw Data'!J534&lt;Analysis!$BC$2, 'Raw Data'!E534-'Raw Data'!D534&gt;1), 'Raw Data'!AY534, 0)))</f>
        <v/>
      </c>
      <c r="AP539">
        <f>IF(ISBLANK('Raw Data'!A534), 0, IF(AND('Raw Data'!I534&lt;Analysis!$BC$2, 'Raw Data'!D534-'Raw Data'!E534&gt;2), 'Raw Data'!AZ534, IF(AND('Raw Data'!J534&lt;Analysis!$BC$2, 'Raw Data'!E534-'Raw Data'!D534&gt;2), 'Raw Data'!BB534, 0)))</f>
        <v/>
      </c>
      <c r="AQ539">
        <f>IF(ISBLANK('Raw Data'!A534), 0, IF(AND('Raw Data'!I534&lt;Analysis!$BC$2, 'Raw Data'!D534-'Raw Data'!E534&gt;3), 'Raw Data'!BC534, IF(AND('Raw Data'!J534&lt;Analysis!$BC$2, 'Raw Data'!E534-'Raw Data'!D534&gt;3), 'Raw Data'!BE534, 0)))</f>
        <v/>
      </c>
      <c r="AR539">
        <f>IF('Hidden Analysiss'!D535=1,IF(ABS('Raw Data'!E534-'Raw Data'!D534)&lt;2,'Raw Data'!AX534,0), 0)</f>
        <v/>
      </c>
      <c r="AS539">
        <f>IF('Hidden Analysiss'!D535=1,IF(ABS('Raw Data'!E534-'Raw Data'!D534)&lt;3,'Raw Data'!BA534,0), 0)</f>
        <v/>
      </c>
      <c r="AT539">
        <f>IF('Hidden Analysiss'!D535=1,IF(ABS('Raw Data'!E534-'Raw Data'!D534)&lt;4,'Raw Data'!BD534,0), 0)</f>
        <v/>
      </c>
      <c r="AU539">
        <f>IF(AND('Hidden Analysiss'!E535=1, ABS('Raw Data'!E534-'Raw Data'!D534)&lt;2), 'Raw Data'!AX534, 0)</f>
        <v/>
      </c>
      <c r="AV539">
        <f>IF(AND('Hidden Analysiss'!E535=1, ABS('Raw Data'!E534-'Raw Data'!D534)&lt;3), 'Raw Data'!BA534, 0)</f>
        <v/>
      </c>
      <c r="AW539">
        <f>IF(AND('Hidden Analysiss'!E535=1, ABS('Raw Data'!E534-'Raw Data'!D534)&lt;3), 'Raw Data'!BD534, 0)</f>
        <v/>
      </c>
    </row>
    <row r="540">
      <c r="A540" s="1">
        <f>'Raw Data'!A535</f>
        <v/>
      </c>
      <c r="B540">
        <f>IF('Raw Data'!E535&gt;'Raw Data'!D535, 'Raw Data'!J535, 0)</f>
        <v/>
      </c>
      <c r="C540">
        <f>IF('Raw Data'!D535&gt;'Raw Data'!E535, 'Raw Data'!I535, 0)</f>
        <v/>
      </c>
      <c r="D540">
        <f>SUM(G540:H540)</f>
        <v/>
      </c>
      <c r="E540">
        <f>IF(AND('Raw Data'!J535&lt;'Raw Data'!I535,'Raw Data'!E535&gt;'Raw Data'!D535,'Raw Data'!E535-'Raw Data'!D535&gt;3),'Raw Data'!N535,IF(AND('Raw Data'!I535&lt;'Raw Data'!J535,'Raw Data'!D535&gt;'Raw Data'!E535,'Raw Data'!D535-'Raw Data'!E535&gt;3),'Raw Data'!M535,0))</f>
        <v/>
      </c>
      <c r="F540">
        <f>IF(AND('Raw Data'!J535&lt;'Raw Data'!I535,'Raw Data'!E535&gt;'Raw Data'!D535,'Raw Data'!E535-'Raw Data'!D535&lt;4),'Raw Data'!L535,IF(AND('Raw Data'!I535&lt;'Raw Data'!J535,'Raw Data'!D535&gt;'Raw Data'!E535,'Raw Data'!D535-'Raw Data'!E535&lt;4),'Raw Data'!K535,0))</f>
        <v/>
      </c>
      <c r="G540">
        <f>IF(AND('Raw Data'!J535&lt;'Raw Data'!I535, 'Raw Data'!E535&gt;'Raw Data'!D535), 'Raw Data'!J535, 0)</f>
        <v/>
      </c>
      <c r="H540">
        <f>IF(AND('Raw Data'!J535&gt;'Raw Data'!I535, 'Raw Data'!E535&lt;'Raw Data'!D535), 'Raw Data'!I535, 0)</f>
        <v/>
      </c>
      <c r="I540">
        <f>SUM(J540:K540)</f>
        <v/>
      </c>
      <c r="J540">
        <f>IF(AND('Raw Data'!J535&gt;'Raw Data'!I535, 'Raw Data'!E535&gt;'Raw Data'!D535), 'Raw Data'!J535, 0)</f>
        <v/>
      </c>
      <c r="K540">
        <f>IF(AND('Raw Data'!I535&gt;'Raw Data'!J535, 'Raw Data'!D535&gt;'Raw Data'!E535), 'Raw Data'!I535, 0)</f>
        <v/>
      </c>
      <c r="L540">
        <f>IF('Raw Data'!E535-'Raw Data'!D535&gt;3, 'Raw Data'!N535, 0)</f>
        <v/>
      </c>
      <c r="M540">
        <f>IF('Raw Data'!D535-'Raw Data'!E535&gt;3, 'Raw Data'!M535, 0)</f>
        <v/>
      </c>
      <c r="N540">
        <f>IF(ISBLANK('Raw Data'!D535),0,IF(AND('Raw Data'!E535&gt;'Raw Data'!D535,'Raw Data'!E535-'Raw Data'!D535&gt;0,'Raw Data'!E535-'Raw Data'!D535&lt;4),'Raw Data'!L535, 0))</f>
        <v/>
      </c>
      <c r="O540">
        <f>IF(ISBLANK('Raw Data'!D535),0,IF(AND('Raw Data'!E535&gt;'Raw Data'!D535,'Raw Data'!E535-'Raw Data'!D535&gt;0,'Raw Data'!D535-'Raw Data'!E535&lt;4),'Raw Data'!K535, 0))</f>
        <v/>
      </c>
      <c r="P540">
        <f>IF('Raw Data'!E535-'Raw Data'!D535&gt;3, 'Raw Data'!N535, IF('Raw Data'!D535-'Raw Data'!E535&gt;3, 'Raw Data'!M535, 0))</f>
        <v/>
      </c>
      <c r="Q540">
        <f>IF(ISBLANK('Raw Data'!E535),0,IF(AND('Raw Data'!E535-'Raw Data'!D535&lt;4,'Raw Data'!E535-'Raw Data'!D535&gt;0),'Raw Data'!L535,IF(AND('Raw Data'!D535&gt;'Raw Data'!E535,'Raw Data'!D535-'Raw Data'!E535&gt;0),'Raw Data'!K535,0)))</f>
        <v/>
      </c>
      <c r="R540">
        <f>IF(ISBLANK('Raw Data'!K535),0,IFERROR(IF(MATCH(SMALL('Raw Data'!K535:N535,1),L540:O540,0),SMALL('Raw Data'!K535:N535,1)),0))</f>
        <v/>
      </c>
      <c r="S540">
        <f>IF(ISBLANK('Raw Data'!K535),0,IFERROR(IF(MATCH(SMALL('Raw Data'!K535:N535,2),L540:O540,0),SMALL('Raw Data'!K535:N535,2)),0))</f>
        <v/>
      </c>
      <c r="T540">
        <f>IF(ISBLANK('Raw Data'!K535),0,IFERROR(IF(MATCH(SMALL('Raw Data'!K535:N535,3),L540:O540,0),SMALL('Raw Data'!K535:N535,3)),0))</f>
        <v/>
      </c>
      <c r="U540">
        <f>IF(ISBLANK('Raw Data'!K535),0,IFERROR(IF(MATCH(SMALL('Raw Data'!K535:N535,4),L540:O540,0),SMALL('Raw Data'!K535:N535,4)),0))</f>
        <v/>
      </c>
      <c r="V540">
        <f>IF(AND('Raw Data'!D535&lt;3, 'Raw Data'!E535&lt;3, 'Raw Data'!A535&gt;0), 'Raw Data'!AF535, 0)</f>
        <v/>
      </c>
      <c r="W540">
        <f>IF(AND('Raw Data'!D535&lt;4, 'Raw Data'!E535&lt;4, 'Raw Data'!A535&gt;0), 'Raw Data'!AI535, 0)</f>
        <v/>
      </c>
      <c r="X540">
        <f>IF(AND('Raw Data'!D535&lt;5, 'Raw Data'!E535&lt;5, 'Raw Data'!A535&gt;0), 'Raw Data'!AL535, 0)</f>
        <v/>
      </c>
      <c r="Y540">
        <f>IF(AND('Raw Data'!D535&lt;6, 'Raw Data'!E535&lt;6, 'Raw Data'!A535&gt;0), 'Raw Data'!AO535, 0)</f>
        <v/>
      </c>
      <c r="Z540">
        <f>IF(ISBLANK('Raw Data'!D535), 0, IF('Raw Data'!D535-'Raw Data'!E535&gt;1, 'Raw Data'!AW535, 0))</f>
        <v/>
      </c>
      <c r="AA540">
        <f>IF(ISBLANK('Raw Data'!A535), 0, IF(ABS('Raw Data'!D535-'Raw Data'!E535)&lt;2, 'Raw Data'!AX535, 0))</f>
        <v/>
      </c>
      <c r="AB540">
        <f>IF(ISBLANK('Raw Data'!D535), 0, IF('Raw Data'!E535-'Raw Data'!D535&gt;1, 'Raw Data'!AY535, 0))</f>
        <v/>
      </c>
      <c r="AC540">
        <f>IF(ISBLANK('Raw Data'!D535), 0, IF('Raw Data'!D535-'Raw Data'!E535&gt;2, 'Raw Data'!AZ535, 0))</f>
        <v/>
      </c>
      <c r="AD540">
        <f>IF(ISBLANK('Raw Data'!A535), 0, IF(ABS('Raw Data'!D535-'Raw Data'!E535)&lt;3, 'Raw Data'!BA535, 0))</f>
        <v/>
      </c>
      <c r="AE540">
        <f>IF(ISBLANK('Raw Data'!D535), 0, IF('Raw Data'!E535-'Raw Data'!D535&gt;2, 'Raw Data'!BB535, 0))</f>
        <v/>
      </c>
      <c r="AF540">
        <f>IF(ISBLANK('Raw Data'!D535), 0, IF('Raw Data'!D535-'Raw Data'!E535&gt;3, 'Raw Data'!BC535, 0))</f>
        <v/>
      </c>
      <c r="AG540">
        <f>IF(ISBLANK('Raw Data'!A535), 0, IF(ABS('Raw Data'!D535-'Raw Data'!E535)&lt;4, 'Raw Data'!BD535, 0))</f>
        <v/>
      </c>
      <c r="AH540">
        <f>IF(ISBLANK('Raw Data'!D535), 0, IF('Raw Data'!E535-'Raw Data'!D535&gt;3, 'Raw Data'!BE535, 0))</f>
        <v/>
      </c>
      <c r="AI540">
        <f>IF(SUM('Raw Data'!D535:E535)&gt;'Raw Data'!F535, 'Raw Data'!G535, 0)</f>
        <v/>
      </c>
      <c r="AJ540">
        <f>IF(ISBLANK('Raw Data'!D535), 0, IF(SUM('Raw Data'!D535:E535)&lt;'Raw Data'!F535, 'Raw Data'!H535, 0))</f>
        <v/>
      </c>
      <c r="AK540">
        <f>IF(ISBLANK('Raw Data'!A535), 0, IF(AND('Raw Data'!D535&lt;3, 'Raw Data'!E535&lt;3, 'Raw Data'!F535&lt;BB$2), 'Raw Data'!AF535, 0))</f>
        <v/>
      </c>
      <c r="AL540">
        <f>IF(ISBLANK('Raw Data'!A535), 0, IF(AND('Raw Data'!D535&lt;4, 'Raw Data'!E535&lt;4, 'Raw Data'!F535&lt;BB$2), 'Raw Data'!AI535, 0))</f>
        <v/>
      </c>
      <c r="AM540">
        <f>IF(ISBLANK('Raw Data'!A535), 0, IF(AND('Raw Data'!D535&lt;5, 'Raw Data'!E535&lt;5, 'Raw Data'!F535&lt;BB$2), 'Raw Data'!AL535, 0))</f>
        <v/>
      </c>
      <c r="AN540">
        <f>IF(ISBLANK('Raw Data'!A535), 0, IF(AND('Raw Data'!D535&lt;6, 'Raw Data'!E535&lt;6, 'Raw Data'!F535&lt;BB$2), 'Raw Data'!AO535, 0))</f>
        <v/>
      </c>
      <c r="AO540">
        <f>IF(ISBLANK('Raw Data'!A535), 0, IF(AND('Raw Data'!I535&lt;Analysis!$BC$2, 'Raw Data'!D535-'Raw Data'!E535&gt;1), 'Raw Data'!AW535, IF(AND('Raw Data'!J535&lt;Analysis!$BC$2, 'Raw Data'!E535-'Raw Data'!D535&gt;1), 'Raw Data'!AY535, 0)))</f>
        <v/>
      </c>
      <c r="AP540">
        <f>IF(ISBLANK('Raw Data'!A535), 0, IF(AND('Raw Data'!I535&lt;Analysis!$BC$2, 'Raw Data'!D535-'Raw Data'!E535&gt;2), 'Raw Data'!AZ535, IF(AND('Raw Data'!J535&lt;Analysis!$BC$2, 'Raw Data'!E535-'Raw Data'!D535&gt;2), 'Raw Data'!BB535, 0)))</f>
        <v/>
      </c>
      <c r="AQ540">
        <f>IF(ISBLANK('Raw Data'!A535), 0, IF(AND('Raw Data'!I535&lt;Analysis!$BC$2, 'Raw Data'!D535-'Raw Data'!E535&gt;3), 'Raw Data'!BC535, IF(AND('Raw Data'!J535&lt;Analysis!$BC$2, 'Raw Data'!E535-'Raw Data'!D535&gt;3), 'Raw Data'!BE535, 0)))</f>
        <v/>
      </c>
      <c r="AR540">
        <f>IF('Hidden Analysiss'!D536=1,IF(ABS('Raw Data'!E535-'Raw Data'!D535)&lt;2,'Raw Data'!AX535,0), 0)</f>
        <v/>
      </c>
      <c r="AS540">
        <f>IF('Hidden Analysiss'!D536=1,IF(ABS('Raw Data'!E535-'Raw Data'!D535)&lt;3,'Raw Data'!BA535,0), 0)</f>
        <v/>
      </c>
      <c r="AT540">
        <f>IF('Hidden Analysiss'!D536=1,IF(ABS('Raw Data'!E535-'Raw Data'!D535)&lt;4,'Raw Data'!BD535,0), 0)</f>
        <v/>
      </c>
      <c r="AU540">
        <f>IF(AND('Hidden Analysiss'!E536=1, ABS('Raw Data'!E535-'Raw Data'!D535)&lt;2), 'Raw Data'!AX535, 0)</f>
        <v/>
      </c>
      <c r="AV540">
        <f>IF(AND('Hidden Analysiss'!E536=1, ABS('Raw Data'!E535-'Raw Data'!D535)&lt;3), 'Raw Data'!BA535, 0)</f>
        <v/>
      </c>
      <c r="AW540">
        <f>IF(AND('Hidden Analysiss'!E536=1, ABS('Raw Data'!E535-'Raw Data'!D535)&lt;3), 'Raw Data'!BD535, 0)</f>
        <v/>
      </c>
    </row>
    <row r="541">
      <c r="A541" s="1">
        <f>'Raw Data'!A536</f>
        <v/>
      </c>
      <c r="B541">
        <f>IF('Raw Data'!E536&gt;'Raw Data'!D536, 'Raw Data'!J536, 0)</f>
        <v/>
      </c>
      <c r="C541">
        <f>IF('Raw Data'!D536&gt;'Raw Data'!E536, 'Raw Data'!I536, 0)</f>
        <v/>
      </c>
      <c r="D541">
        <f>SUM(G541:H541)</f>
        <v/>
      </c>
      <c r="E541">
        <f>IF(AND('Raw Data'!J536&lt;'Raw Data'!I536,'Raw Data'!E536&gt;'Raw Data'!D536,'Raw Data'!E536-'Raw Data'!D536&gt;3),'Raw Data'!N536,IF(AND('Raw Data'!I536&lt;'Raw Data'!J536,'Raw Data'!D536&gt;'Raw Data'!E536,'Raw Data'!D536-'Raw Data'!E536&gt;3),'Raw Data'!M536,0))</f>
        <v/>
      </c>
      <c r="F541">
        <f>IF(AND('Raw Data'!J536&lt;'Raw Data'!I536,'Raw Data'!E536&gt;'Raw Data'!D536,'Raw Data'!E536-'Raw Data'!D536&lt;4),'Raw Data'!L536,IF(AND('Raw Data'!I536&lt;'Raw Data'!J536,'Raw Data'!D536&gt;'Raw Data'!E536,'Raw Data'!D536-'Raw Data'!E536&lt;4),'Raw Data'!K536,0))</f>
        <v/>
      </c>
      <c r="G541">
        <f>IF(AND('Raw Data'!J536&lt;'Raw Data'!I536, 'Raw Data'!E536&gt;'Raw Data'!D536), 'Raw Data'!J536, 0)</f>
        <v/>
      </c>
      <c r="H541">
        <f>IF(AND('Raw Data'!J536&gt;'Raw Data'!I536, 'Raw Data'!E536&lt;'Raw Data'!D536), 'Raw Data'!I536, 0)</f>
        <v/>
      </c>
      <c r="I541">
        <f>SUM(J541:K541)</f>
        <v/>
      </c>
      <c r="J541">
        <f>IF(AND('Raw Data'!J536&gt;'Raw Data'!I536, 'Raw Data'!E536&gt;'Raw Data'!D536), 'Raw Data'!J536, 0)</f>
        <v/>
      </c>
      <c r="K541">
        <f>IF(AND('Raw Data'!I536&gt;'Raw Data'!J536, 'Raw Data'!D536&gt;'Raw Data'!E536), 'Raw Data'!I536, 0)</f>
        <v/>
      </c>
      <c r="L541">
        <f>IF('Raw Data'!E536-'Raw Data'!D536&gt;3, 'Raw Data'!N536, 0)</f>
        <v/>
      </c>
      <c r="M541">
        <f>IF('Raw Data'!D536-'Raw Data'!E536&gt;3, 'Raw Data'!M536, 0)</f>
        <v/>
      </c>
      <c r="N541">
        <f>IF(ISBLANK('Raw Data'!D536),0,IF(AND('Raw Data'!E536&gt;'Raw Data'!D536,'Raw Data'!E536-'Raw Data'!D536&gt;0,'Raw Data'!E536-'Raw Data'!D536&lt;4),'Raw Data'!L536, 0))</f>
        <v/>
      </c>
      <c r="O541">
        <f>IF(ISBLANK('Raw Data'!D536),0,IF(AND('Raw Data'!E536&gt;'Raw Data'!D536,'Raw Data'!E536-'Raw Data'!D536&gt;0,'Raw Data'!D536-'Raw Data'!E536&lt;4),'Raw Data'!K536, 0))</f>
        <v/>
      </c>
      <c r="P541">
        <f>IF('Raw Data'!E536-'Raw Data'!D536&gt;3, 'Raw Data'!N536, IF('Raw Data'!D536-'Raw Data'!E536&gt;3, 'Raw Data'!M536, 0))</f>
        <v/>
      </c>
      <c r="Q541">
        <f>IF(ISBLANK('Raw Data'!E536),0,IF(AND('Raw Data'!E536-'Raw Data'!D536&lt;4,'Raw Data'!E536-'Raw Data'!D536&gt;0),'Raw Data'!L536,IF(AND('Raw Data'!D536&gt;'Raw Data'!E536,'Raw Data'!D536-'Raw Data'!E536&gt;0),'Raw Data'!K536,0)))</f>
        <v/>
      </c>
      <c r="R541">
        <f>IF(ISBLANK('Raw Data'!K536),0,IFERROR(IF(MATCH(SMALL('Raw Data'!K536:N536,1),L541:O541,0),SMALL('Raw Data'!K536:N536,1)),0))</f>
        <v/>
      </c>
      <c r="S541">
        <f>IF(ISBLANK('Raw Data'!K536),0,IFERROR(IF(MATCH(SMALL('Raw Data'!K536:N536,2),L541:O541,0),SMALL('Raw Data'!K536:N536,2)),0))</f>
        <v/>
      </c>
      <c r="T541">
        <f>IF(ISBLANK('Raw Data'!K536),0,IFERROR(IF(MATCH(SMALL('Raw Data'!K536:N536,3),L541:O541,0),SMALL('Raw Data'!K536:N536,3)),0))</f>
        <v/>
      </c>
      <c r="U541">
        <f>IF(ISBLANK('Raw Data'!K536),0,IFERROR(IF(MATCH(SMALL('Raw Data'!K536:N536,4),L541:O541,0),SMALL('Raw Data'!K536:N536,4)),0))</f>
        <v/>
      </c>
      <c r="V541">
        <f>IF(AND('Raw Data'!D536&lt;3, 'Raw Data'!E536&lt;3, 'Raw Data'!A536&gt;0), 'Raw Data'!AF536, 0)</f>
        <v/>
      </c>
      <c r="W541">
        <f>IF(AND('Raw Data'!D536&lt;4, 'Raw Data'!E536&lt;4, 'Raw Data'!A536&gt;0), 'Raw Data'!AI536, 0)</f>
        <v/>
      </c>
      <c r="X541">
        <f>IF(AND('Raw Data'!D536&lt;5, 'Raw Data'!E536&lt;5, 'Raw Data'!A536&gt;0), 'Raw Data'!AL536, 0)</f>
        <v/>
      </c>
      <c r="Y541">
        <f>IF(AND('Raw Data'!D536&lt;6, 'Raw Data'!E536&lt;6, 'Raw Data'!A536&gt;0), 'Raw Data'!AO536, 0)</f>
        <v/>
      </c>
      <c r="Z541">
        <f>IF(ISBLANK('Raw Data'!D536), 0, IF('Raw Data'!D536-'Raw Data'!E536&gt;1, 'Raw Data'!AW536, 0))</f>
        <v/>
      </c>
      <c r="AA541">
        <f>IF(ISBLANK('Raw Data'!A536), 0, IF(ABS('Raw Data'!D536-'Raw Data'!E536)&lt;2, 'Raw Data'!AX536, 0))</f>
        <v/>
      </c>
      <c r="AB541">
        <f>IF(ISBLANK('Raw Data'!D536), 0, IF('Raw Data'!E536-'Raw Data'!D536&gt;1, 'Raw Data'!AY536, 0))</f>
        <v/>
      </c>
      <c r="AC541">
        <f>IF(ISBLANK('Raw Data'!D536), 0, IF('Raw Data'!D536-'Raw Data'!E536&gt;2, 'Raw Data'!AZ536, 0))</f>
        <v/>
      </c>
      <c r="AD541">
        <f>IF(ISBLANK('Raw Data'!A536), 0, IF(ABS('Raw Data'!D536-'Raw Data'!E536)&lt;3, 'Raw Data'!BA536, 0))</f>
        <v/>
      </c>
      <c r="AE541">
        <f>IF(ISBLANK('Raw Data'!D536), 0, IF('Raw Data'!E536-'Raw Data'!D536&gt;2, 'Raw Data'!BB536, 0))</f>
        <v/>
      </c>
      <c r="AF541">
        <f>IF(ISBLANK('Raw Data'!D536), 0, IF('Raw Data'!D536-'Raw Data'!E536&gt;3, 'Raw Data'!BC536, 0))</f>
        <v/>
      </c>
      <c r="AG541">
        <f>IF(ISBLANK('Raw Data'!A536), 0, IF(ABS('Raw Data'!D536-'Raw Data'!E536)&lt;4, 'Raw Data'!BD536, 0))</f>
        <v/>
      </c>
      <c r="AH541">
        <f>IF(ISBLANK('Raw Data'!D536), 0, IF('Raw Data'!E536-'Raw Data'!D536&gt;3, 'Raw Data'!BE536, 0))</f>
        <v/>
      </c>
      <c r="AI541">
        <f>IF(SUM('Raw Data'!D536:E536)&gt;'Raw Data'!F536, 'Raw Data'!G536, 0)</f>
        <v/>
      </c>
      <c r="AJ541">
        <f>IF(ISBLANK('Raw Data'!D536), 0, IF(SUM('Raw Data'!D536:E536)&lt;'Raw Data'!F536, 'Raw Data'!H536, 0))</f>
        <v/>
      </c>
      <c r="AK541">
        <f>IF(ISBLANK('Raw Data'!A536), 0, IF(AND('Raw Data'!D536&lt;3, 'Raw Data'!E536&lt;3, 'Raw Data'!F536&lt;BB$2), 'Raw Data'!AF536, 0))</f>
        <v/>
      </c>
      <c r="AL541">
        <f>IF(ISBLANK('Raw Data'!A536), 0, IF(AND('Raw Data'!D536&lt;4, 'Raw Data'!E536&lt;4, 'Raw Data'!F536&lt;BB$2), 'Raw Data'!AI536, 0))</f>
        <v/>
      </c>
      <c r="AM541">
        <f>IF(ISBLANK('Raw Data'!A536), 0, IF(AND('Raw Data'!D536&lt;5, 'Raw Data'!E536&lt;5, 'Raw Data'!F536&lt;BB$2), 'Raw Data'!AL536, 0))</f>
        <v/>
      </c>
      <c r="AN541">
        <f>IF(ISBLANK('Raw Data'!A536), 0, IF(AND('Raw Data'!D536&lt;6, 'Raw Data'!E536&lt;6, 'Raw Data'!F536&lt;BB$2), 'Raw Data'!AO536, 0))</f>
        <v/>
      </c>
      <c r="AO541">
        <f>IF(ISBLANK('Raw Data'!A536), 0, IF(AND('Raw Data'!I536&lt;Analysis!$BC$2, 'Raw Data'!D536-'Raw Data'!E536&gt;1), 'Raw Data'!AW536, IF(AND('Raw Data'!J536&lt;Analysis!$BC$2, 'Raw Data'!E536-'Raw Data'!D536&gt;1), 'Raw Data'!AY536, 0)))</f>
        <v/>
      </c>
      <c r="AP541">
        <f>IF(ISBLANK('Raw Data'!A536), 0, IF(AND('Raw Data'!I536&lt;Analysis!$BC$2, 'Raw Data'!D536-'Raw Data'!E536&gt;2), 'Raw Data'!AZ536, IF(AND('Raw Data'!J536&lt;Analysis!$BC$2, 'Raw Data'!E536-'Raw Data'!D536&gt;2), 'Raw Data'!BB536, 0)))</f>
        <v/>
      </c>
      <c r="AQ541">
        <f>IF(ISBLANK('Raw Data'!A536), 0, IF(AND('Raw Data'!I536&lt;Analysis!$BC$2, 'Raw Data'!D536-'Raw Data'!E536&gt;3), 'Raw Data'!BC536, IF(AND('Raw Data'!J536&lt;Analysis!$BC$2, 'Raw Data'!E536-'Raw Data'!D536&gt;3), 'Raw Data'!BE536, 0)))</f>
        <v/>
      </c>
      <c r="AR541">
        <f>IF('Hidden Analysiss'!D537=1,IF(ABS('Raw Data'!E536-'Raw Data'!D536)&lt;2,'Raw Data'!AX536,0), 0)</f>
        <v/>
      </c>
      <c r="AS541">
        <f>IF('Hidden Analysiss'!D537=1,IF(ABS('Raw Data'!E536-'Raw Data'!D536)&lt;3,'Raw Data'!BA536,0), 0)</f>
        <v/>
      </c>
      <c r="AT541">
        <f>IF('Hidden Analysiss'!D537=1,IF(ABS('Raw Data'!E536-'Raw Data'!D536)&lt;4,'Raw Data'!BD536,0), 0)</f>
        <v/>
      </c>
      <c r="AU541">
        <f>IF(AND('Hidden Analysiss'!E537=1, ABS('Raw Data'!E536-'Raw Data'!D536)&lt;2), 'Raw Data'!AX536, 0)</f>
        <v/>
      </c>
      <c r="AV541">
        <f>IF(AND('Hidden Analysiss'!E537=1, ABS('Raw Data'!E536-'Raw Data'!D536)&lt;3), 'Raw Data'!BA536, 0)</f>
        <v/>
      </c>
      <c r="AW541">
        <f>IF(AND('Hidden Analysiss'!E537=1, ABS('Raw Data'!E536-'Raw Data'!D536)&lt;3), 'Raw Data'!BD536, 0)</f>
        <v/>
      </c>
    </row>
    <row r="542">
      <c r="A542" s="1">
        <f>'Raw Data'!A537</f>
        <v/>
      </c>
      <c r="B542">
        <f>IF('Raw Data'!E537&gt;'Raw Data'!D537, 'Raw Data'!J537, 0)</f>
        <v/>
      </c>
      <c r="C542">
        <f>IF('Raw Data'!D537&gt;'Raw Data'!E537, 'Raw Data'!I537, 0)</f>
        <v/>
      </c>
      <c r="D542">
        <f>SUM(G542:H542)</f>
        <v/>
      </c>
      <c r="E542">
        <f>IF(AND('Raw Data'!J537&lt;'Raw Data'!I537,'Raw Data'!E537&gt;'Raw Data'!D537,'Raw Data'!E537-'Raw Data'!D537&gt;3),'Raw Data'!N537,IF(AND('Raw Data'!I537&lt;'Raw Data'!J537,'Raw Data'!D537&gt;'Raw Data'!E537,'Raw Data'!D537-'Raw Data'!E537&gt;3),'Raw Data'!M537,0))</f>
        <v/>
      </c>
      <c r="F542">
        <f>IF(AND('Raw Data'!J537&lt;'Raw Data'!I537,'Raw Data'!E537&gt;'Raw Data'!D537,'Raw Data'!E537-'Raw Data'!D537&lt;4),'Raw Data'!L537,IF(AND('Raw Data'!I537&lt;'Raw Data'!J537,'Raw Data'!D537&gt;'Raw Data'!E537,'Raw Data'!D537-'Raw Data'!E537&lt;4),'Raw Data'!K537,0))</f>
        <v/>
      </c>
      <c r="G542">
        <f>IF(AND('Raw Data'!J537&lt;'Raw Data'!I537, 'Raw Data'!E537&gt;'Raw Data'!D537), 'Raw Data'!J537, 0)</f>
        <v/>
      </c>
      <c r="H542">
        <f>IF(AND('Raw Data'!J537&gt;'Raw Data'!I537, 'Raw Data'!E537&lt;'Raw Data'!D537), 'Raw Data'!I537, 0)</f>
        <v/>
      </c>
      <c r="I542">
        <f>SUM(J542:K542)</f>
        <v/>
      </c>
      <c r="J542">
        <f>IF(AND('Raw Data'!J537&gt;'Raw Data'!I537, 'Raw Data'!E537&gt;'Raw Data'!D537), 'Raw Data'!J537, 0)</f>
        <v/>
      </c>
      <c r="K542">
        <f>IF(AND('Raw Data'!I537&gt;'Raw Data'!J537, 'Raw Data'!D537&gt;'Raw Data'!E537), 'Raw Data'!I537, 0)</f>
        <v/>
      </c>
      <c r="L542">
        <f>IF('Raw Data'!E537-'Raw Data'!D537&gt;3, 'Raw Data'!N537, 0)</f>
        <v/>
      </c>
      <c r="M542">
        <f>IF('Raw Data'!D537-'Raw Data'!E537&gt;3, 'Raw Data'!M537, 0)</f>
        <v/>
      </c>
      <c r="N542">
        <f>IF(ISBLANK('Raw Data'!D537),0,IF(AND('Raw Data'!E537&gt;'Raw Data'!D537,'Raw Data'!E537-'Raw Data'!D537&gt;0,'Raw Data'!E537-'Raw Data'!D537&lt;4),'Raw Data'!L537, 0))</f>
        <v/>
      </c>
      <c r="O542">
        <f>IF(ISBLANK('Raw Data'!D537),0,IF(AND('Raw Data'!E537&gt;'Raw Data'!D537,'Raw Data'!E537-'Raw Data'!D537&gt;0,'Raw Data'!D537-'Raw Data'!E537&lt;4),'Raw Data'!K537, 0))</f>
        <v/>
      </c>
      <c r="P542">
        <f>IF('Raw Data'!E537-'Raw Data'!D537&gt;3, 'Raw Data'!N537, IF('Raw Data'!D537-'Raw Data'!E537&gt;3, 'Raw Data'!M537, 0))</f>
        <v/>
      </c>
      <c r="Q542">
        <f>IF(ISBLANK('Raw Data'!E537),0,IF(AND('Raw Data'!E537-'Raw Data'!D537&lt;4,'Raw Data'!E537-'Raw Data'!D537&gt;0),'Raw Data'!L537,IF(AND('Raw Data'!D537&gt;'Raw Data'!E537,'Raw Data'!D537-'Raw Data'!E537&gt;0),'Raw Data'!K537,0)))</f>
        <v/>
      </c>
      <c r="R542">
        <f>IF(ISBLANK('Raw Data'!K537),0,IFERROR(IF(MATCH(SMALL('Raw Data'!K537:N537,1),L542:O542,0),SMALL('Raw Data'!K537:N537,1)),0))</f>
        <v/>
      </c>
      <c r="S542">
        <f>IF(ISBLANK('Raw Data'!K537),0,IFERROR(IF(MATCH(SMALL('Raw Data'!K537:N537,2),L542:O542,0),SMALL('Raw Data'!K537:N537,2)),0))</f>
        <v/>
      </c>
      <c r="T542">
        <f>IF(ISBLANK('Raw Data'!K537),0,IFERROR(IF(MATCH(SMALL('Raw Data'!K537:N537,3),L542:O542,0),SMALL('Raw Data'!K537:N537,3)),0))</f>
        <v/>
      </c>
      <c r="U542">
        <f>IF(ISBLANK('Raw Data'!K537),0,IFERROR(IF(MATCH(SMALL('Raw Data'!K537:N537,4),L542:O542,0),SMALL('Raw Data'!K537:N537,4)),0))</f>
        <v/>
      </c>
      <c r="V542">
        <f>IF(AND('Raw Data'!D537&lt;3, 'Raw Data'!E537&lt;3, 'Raw Data'!A537&gt;0), 'Raw Data'!AF537, 0)</f>
        <v/>
      </c>
      <c r="W542">
        <f>IF(AND('Raw Data'!D537&lt;4, 'Raw Data'!E537&lt;4, 'Raw Data'!A537&gt;0), 'Raw Data'!AI537, 0)</f>
        <v/>
      </c>
      <c r="X542">
        <f>IF(AND('Raw Data'!D537&lt;5, 'Raw Data'!E537&lt;5, 'Raw Data'!A537&gt;0), 'Raw Data'!AL537, 0)</f>
        <v/>
      </c>
      <c r="Y542">
        <f>IF(AND('Raw Data'!D537&lt;6, 'Raw Data'!E537&lt;6, 'Raw Data'!A537&gt;0), 'Raw Data'!AO537, 0)</f>
        <v/>
      </c>
      <c r="Z542">
        <f>IF(ISBLANK('Raw Data'!D537), 0, IF('Raw Data'!D537-'Raw Data'!E537&gt;1, 'Raw Data'!AW537, 0))</f>
        <v/>
      </c>
      <c r="AA542">
        <f>IF(ISBLANK('Raw Data'!A537), 0, IF(ABS('Raw Data'!D537-'Raw Data'!E537)&lt;2, 'Raw Data'!AX537, 0))</f>
        <v/>
      </c>
      <c r="AB542">
        <f>IF(ISBLANK('Raw Data'!D537), 0, IF('Raw Data'!E537-'Raw Data'!D537&gt;1, 'Raw Data'!AY537, 0))</f>
        <v/>
      </c>
      <c r="AC542">
        <f>IF(ISBLANK('Raw Data'!D537), 0, IF('Raw Data'!D537-'Raw Data'!E537&gt;2, 'Raw Data'!AZ537, 0))</f>
        <v/>
      </c>
      <c r="AD542">
        <f>IF(ISBLANK('Raw Data'!A537), 0, IF(ABS('Raw Data'!D537-'Raw Data'!E537)&lt;3, 'Raw Data'!BA537, 0))</f>
        <v/>
      </c>
      <c r="AE542">
        <f>IF(ISBLANK('Raw Data'!D537), 0, IF('Raw Data'!E537-'Raw Data'!D537&gt;2, 'Raw Data'!BB537, 0))</f>
        <v/>
      </c>
      <c r="AF542">
        <f>IF(ISBLANK('Raw Data'!D537), 0, IF('Raw Data'!D537-'Raw Data'!E537&gt;3, 'Raw Data'!BC537, 0))</f>
        <v/>
      </c>
      <c r="AG542">
        <f>IF(ISBLANK('Raw Data'!A537), 0, IF(ABS('Raw Data'!D537-'Raw Data'!E537)&lt;4, 'Raw Data'!BD537, 0))</f>
        <v/>
      </c>
      <c r="AH542">
        <f>IF(ISBLANK('Raw Data'!D537), 0, IF('Raw Data'!E537-'Raw Data'!D537&gt;3, 'Raw Data'!BE537, 0))</f>
        <v/>
      </c>
      <c r="AI542">
        <f>IF(SUM('Raw Data'!D537:E537)&gt;'Raw Data'!F537, 'Raw Data'!G537, 0)</f>
        <v/>
      </c>
      <c r="AJ542">
        <f>IF(ISBLANK('Raw Data'!D537), 0, IF(SUM('Raw Data'!D537:E537)&lt;'Raw Data'!F537, 'Raw Data'!H537, 0))</f>
        <v/>
      </c>
      <c r="AK542">
        <f>IF(ISBLANK('Raw Data'!A537), 0, IF(AND('Raw Data'!D537&lt;3, 'Raw Data'!E537&lt;3, 'Raw Data'!F537&lt;BB$2), 'Raw Data'!AF537, 0))</f>
        <v/>
      </c>
      <c r="AL542">
        <f>IF(ISBLANK('Raw Data'!A537), 0, IF(AND('Raw Data'!D537&lt;4, 'Raw Data'!E537&lt;4, 'Raw Data'!F537&lt;BB$2), 'Raw Data'!AI537, 0))</f>
        <v/>
      </c>
      <c r="AM542">
        <f>IF(ISBLANK('Raw Data'!A537), 0, IF(AND('Raw Data'!D537&lt;5, 'Raw Data'!E537&lt;5, 'Raw Data'!F537&lt;BB$2), 'Raw Data'!AL537, 0))</f>
        <v/>
      </c>
      <c r="AN542">
        <f>IF(ISBLANK('Raw Data'!A537), 0, IF(AND('Raw Data'!D537&lt;6, 'Raw Data'!E537&lt;6, 'Raw Data'!F537&lt;BB$2), 'Raw Data'!AO537, 0))</f>
        <v/>
      </c>
      <c r="AO542">
        <f>IF(ISBLANK('Raw Data'!A537), 0, IF(AND('Raw Data'!I537&lt;Analysis!$BC$2, 'Raw Data'!D537-'Raw Data'!E537&gt;1), 'Raw Data'!AW537, IF(AND('Raw Data'!J537&lt;Analysis!$BC$2, 'Raw Data'!E537-'Raw Data'!D537&gt;1), 'Raw Data'!AY537, 0)))</f>
        <v/>
      </c>
      <c r="AP542">
        <f>IF(ISBLANK('Raw Data'!A537), 0, IF(AND('Raw Data'!I537&lt;Analysis!$BC$2, 'Raw Data'!D537-'Raw Data'!E537&gt;2), 'Raw Data'!AZ537, IF(AND('Raw Data'!J537&lt;Analysis!$BC$2, 'Raw Data'!E537-'Raw Data'!D537&gt;2), 'Raw Data'!BB537, 0)))</f>
        <v/>
      </c>
      <c r="AQ542">
        <f>IF(ISBLANK('Raw Data'!A537), 0, IF(AND('Raw Data'!I537&lt;Analysis!$BC$2, 'Raw Data'!D537-'Raw Data'!E537&gt;3), 'Raw Data'!BC537, IF(AND('Raw Data'!J537&lt;Analysis!$BC$2, 'Raw Data'!E537-'Raw Data'!D537&gt;3), 'Raw Data'!BE537, 0)))</f>
        <v/>
      </c>
      <c r="AR542">
        <f>IF('Hidden Analysiss'!D538=1,IF(ABS('Raw Data'!E537-'Raw Data'!D537)&lt;2,'Raw Data'!AX537,0), 0)</f>
        <v/>
      </c>
      <c r="AS542">
        <f>IF('Hidden Analysiss'!D538=1,IF(ABS('Raw Data'!E537-'Raw Data'!D537)&lt;3,'Raw Data'!BA537,0), 0)</f>
        <v/>
      </c>
      <c r="AT542">
        <f>IF('Hidden Analysiss'!D538=1,IF(ABS('Raw Data'!E537-'Raw Data'!D537)&lt;4,'Raw Data'!BD537,0), 0)</f>
        <v/>
      </c>
      <c r="AU542">
        <f>IF(AND('Hidden Analysiss'!E538=1, ABS('Raw Data'!E537-'Raw Data'!D537)&lt;2), 'Raw Data'!AX537, 0)</f>
        <v/>
      </c>
      <c r="AV542">
        <f>IF(AND('Hidden Analysiss'!E538=1, ABS('Raw Data'!E537-'Raw Data'!D537)&lt;3), 'Raw Data'!BA537, 0)</f>
        <v/>
      </c>
      <c r="AW542">
        <f>IF(AND('Hidden Analysiss'!E538=1, ABS('Raw Data'!E537-'Raw Data'!D537)&lt;3), 'Raw Data'!BD537, 0)</f>
        <v/>
      </c>
    </row>
    <row r="543">
      <c r="A543" s="1">
        <f>'Raw Data'!A538</f>
        <v/>
      </c>
      <c r="B543">
        <f>IF('Raw Data'!E538&gt;'Raw Data'!D538, 'Raw Data'!J538, 0)</f>
        <v/>
      </c>
      <c r="C543">
        <f>IF('Raw Data'!D538&gt;'Raw Data'!E538, 'Raw Data'!I538, 0)</f>
        <v/>
      </c>
      <c r="D543">
        <f>SUM(G543:H543)</f>
        <v/>
      </c>
      <c r="E543">
        <f>IF(AND('Raw Data'!J538&lt;'Raw Data'!I538,'Raw Data'!E538&gt;'Raw Data'!D538,'Raw Data'!E538-'Raw Data'!D538&gt;3),'Raw Data'!N538,IF(AND('Raw Data'!I538&lt;'Raw Data'!J538,'Raw Data'!D538&gt;'Raw Data'!E538,'Raw Data'!D538-'Raw Data'!E538&gt;3),'Raw Data'!M538,0))</f>
        <v/>
      </c>
      <c r="F543">
        <f>IF(AND('Raw Data'!J538&lt;'Raw Data'!I538,'Raw Data'!E538&gt;'Raw Data'!D538,'Raw Data'!E538-'Raw Data'!D538&lt;4),'Raw Data'!L538,IF(AND('Raw Data'!I538&lt;'Raw Data'!J538,'Raw Data'!D538&gt;'Raw Data'!E538,'Raw Data'!D538-'Raw Data'!E538&lt;4),'Raw Data'!K538,0))</f>
        <v/>
      </c>
      <c r="G543">
        <f>IF(AND('Raw Data'!J538&lt;'Raw Data'!I538, 'Raw Data'!E538&gt;'Raw Data'!D538), 'Raw Data'!J538, 0)</f>
        <v/>
      </c>
      <c r="H543">
        <f>IF(AND('Raw Data'!J538&gt;'Raw Data'!I538, 'Raw Data'!E538&lt;'Raw Data'!D538), 'Raw Data'!I538, 0)</f>
        <v/>
      </c>
      <c r="I543">
        <f>SUM(J543:K543)</f>
        <v/>
      </c>
      <c r="J543">
        <f>IF(AND('Raw Data'!J538&gt;'Raw Data'!I538, 'Raw Data'!E538&gt;'Raw Data'!D538), 'Raw Data'!J538, 0)</f>
        <v/>
      </c>
      <c r="K543">
        <f>IF(AND('Raw Data'!I538&gt;'Raw Data'!J538, 'Raw Data'!D538&gt;'Raw Data'!E538), 'Raw Data'!I538, 0)</f>
        <v/>
      </c>
      <c r="L543">
        <f>IF('Raw Data'!E538-'Raw Data'!D538&gt;3, 'Raw Data'!N538, 0)</f>
        <v/>
      </c>
      <c r="M543">
        <f>IF('Raw Data'!D538-'Raw Data'!E538&gt;3, 'Raw Data'!M538, 0)</f>
        <v/>
      </c>
      <c r="N543">
        <f>IF(ISBLANK('Raw Data'!D538),0,IF(AND('Raw Data'!E538&gt;'Raw Data'!D538,'Raw Data'!E538-'Raw Data'!D538&gt;0,'Raw Data'!E538-'Raw Data'!D538&lt;4),'Raw Data'!L538, 0))</f>
        <v/>
      </c>
      <c r="O543">
        <f>IF(ISBLANK('Raw Data'!D538),0,IF(AND('Raw Data'!E538&gt;'Raw Data'!D538,'Raw Data'!E538-'Raw Data'!D538&gt;0,'Raw Data'!D538-'Raw Data'!E538&lt;4),'Raw Data'!K538, 0))</f>
        <v/>
      </c>
      <c r="P543">
        <f>IF('Raw Data'!E538-'Raw Data'!D538&gt;3, 'Raw Data'!N538, IF('Raw Data'!D538-'Raw Data'!E538&gt;3, 'Raw Data'!M538, 0))</f>
        <v/>
      </c>
      <c r="Q543">
        <f>IF(ISBLANK('Raw Data'!E538),0,IF(AND('Raw Data'!E538-'Raw Data'!D538&lt;4,'Raw Data'!E538-'Raw Data'!D538&gt;0),'Raw Data'!L538,IF(AND('Raw Data'!D538&gt;'Raw Data'!E538,'Raw Data'!D538-'Raw Data'!E538&gt;0),'Raw Data'!K538,0)))</f>
        <v/>
      </c>
      <c r="R543">
        <f>IF(ISBLANK('Raw Data'!K538),0,IFERROR(IF(MATCH(SMALL('Raw Data'!K538:N538,1),L543:O543,0),SMALL('Raw Data'!K538:N538,1)),0))</f>
        <v/>
      </c>
      <c r="S543">
        <f>IF(ISBLANK('Raw Data'!K538),0,IFERROR(IF(MATCH(SMALL('Raw Data'!K538:N538,2),L543:O543,0),SMALL('Raw Data'!K538:N538,2)),0))</f>
        <v/>
      </c>
      <c r="T543">
        <f>IF(ISBLANK('Raw Data'!K538),0,IFERROR(IF(MATCH(SMALL('Raw Data'!K538:N538,3),L543:O543,0),SMALL('Raw Data'!K538:N538,3)),0))</f>
        <v/>
      </c>
      <c r="U543">
        <f>IF(ISBLANK('Raw Data'!K538),0,IFERROR(IF(MATCH(SMALL('Raw Data'!K538:N538,4),L543:O543,0),SMALL('Raw Data'!K538:N538,4)),0))</f>
        <v/>
      </c>
      <c r="V543">
        <f>IF(AND('Raw Data'!D538&lt;3, 'Raw Data'!E538&lt;3, 'Raw Data'!A538&gt;0), 'Raw Data'!AF538, 0)</f>
        <v/>
      </c>
      <c r="W543">
        <f>IF(AND('Raw Data'!D538&lt;4, 'Raw Data'!E538&lt;4, 'Raw Data'!A538&gt;0), 'Raw Data'!AI538, 0)</f>
        <v/>
      </c>
      <c r="X543">
        <f>IF(AND('Raw Data'!D538&lt;5, 'Raw Data'!E538&lt;5, 'Raw Data'!A538&gt;0), 'Raw Data'!AL538, 0)</f>
        <v/>
      </c>
      <c r="Y543">
        <f>IF(AND('Raw Data'!D538&lt;6, 'Raw Data'!E538&lt;6, 'Raw Data'!A538&gt;0), 'Raw Data'!AO538, 0)</f>
        <v/>
      </c>
      <c r="Z543">
        <f>IF(ISBLANK('Raw Data'!D538), 0, IF('Raw Data'!D538-'Raw Data'!E538&gt;1, 'Raw Data'!AW538, 0))</f>
        <v/>
      </c>
      <c r="AA543">
        <f>IF(ISBLANK('Raw Data'!A538), 0, IF(ABS('Raw Data'!D538-'Raw Data'!E538)&lt;2, 'Raw Data'!AX538, 0))</f>
        <v/>
      </c>
      <c r="AB543">
        <f>IF(ISBLANK('Raw Data'!D538), 0, IF('Raw Data'!E538-'Raw Data'!D538&gt;1, 'Raw Data'!AY538, 0))</f>
        <v/>
      </c>
      <c r="AC543">
        <f>IF(ISBLANK('Raw Data'!D538), 0, IF('Raw Data'!D538-'Raw Data'!E538&gt;2, 'Raw Data'!AZ538, 0))</f>
        <v/>
      </c>
      <c r="AD543">
        <f>IF(ISBLANK('Raw Data'!A538), 0, IF(ABS('Raw Data'!D538-'Raw Data'!E538)&lt;3, 'Raw Data'!BA538, 0))</f>
        <v/>
      </c>
      <c r="AE543">
        <f>IF(ISBLANK('Raw Data'!D538), 0, IF('Raw Data'!E538-'Raw Data'!D538&gt;2, 'Raw Data'!BB538, 0))</f>
        <v/>
      </c>
      <c r="AF543">
        <f>IF(ISBLANK('Raw Data'!D538), 0, IF('Raw Data'!D538-'Raw Data'!E538&gt;3, 'Raw Data'!BC538, 0))</f>
        <v/>
      </c>
      <c r="AG543">
        <f>IF(ISBLANK('Raw Data'!A538), 0, IF(ABS('Raw Data'!D538-'Raw Data'!E538)&lt;4, 'Raw Data'!BD538, 0))</f>
        <v/>
      </c>
      <c r="AH543">
        <f>IF(ISBLANK('Raw Data'!D538), 0, IF('Raw Data'!E538-'Raw Data'!D538&gt;3, 'Raw Data'!BE538, 0))</f>
        <v/>
      </c>
      <c r="AI543">
        <f>IF(SUM('Raw Data'!D538:E538)&gt;'Raw Data'!F538, 'Raw Data'!G538, 0)</f>
        <v/>
      </c>
      <c r="AJ543">
        <f>IF(ISBLANK('Raw Data'!D538), 0, IF(SUM('Raw Data'!D538:E538)&lt;'Raw Data'!F538, 'Raw Data'!H538, 0))</f>
        <v/>
      </c>
      <c r="AK543">
        <f>IF(ISBLANK('Raw Data'!A538), 0, IF(AND('Raw Data'!D538&lt;3, 'Raw Data'!E538&lt;3, 'Raw Data'!F538&lt;BB$2), 'Raw Data'!AF538, 0))</f>
        <v/>
      </c>
      <c r="AL543">
        <f>IF(ISBLANK('Raw Data'!A538), 0, IF(AND('Raw Data'!D538&lt;4, 'Raw Data'!E538&lt;4, 'Raw Data'!F538&lt;BB$2), 'Raw Data'!AI538, 0))</f>
        <v/>
      </c>
      <c r="AM543">
        <f>IF(ISBLANK('Raw Data'!A538), 0, IF(AND('Raw Data'!D538&lt;5, 'Raw Data'!E538&lt;5, 'Raw Data'!F538&lt;BB$2), 'Raw Data'!AL538, 0))</f>
        <v/>
      </c>
      <c r="AN543">
        <f>IF(ISBLANK('Raw Data'!A538), 0, IF(AND('Raw Data'!D538&lt;6, 'Raw Data'!E538&lt;6, 'Raw Data'!F538&lt;BB$2), 'Raw Data'!AO538, 0))</f>
        <v/>
      </c>
      <c r="AO543">
        <f>IF(ISBLANK('Raw Data'!A538), 0, IF(AND('Raw Data'!I538&lt;Analysis!$BC$2, 'Raw Data'!D538-'Raw Data'!E538&gt;1), 'Raw Data'!AW538, IF(AND('Raw Data'!J538&lt;Analysis!$BC$2, 'Raw Data'!E538-'Raw Data'!D538&gt;1), 'Raw Data'!AY538, 0)))</f>
        <v/>
      </c>
      <c r="AP543">
        <f>IF(ISBLANK('Raw Data'!A538), 0, IF(AND('Raw Data'!I538&lt;Analysis!$BC$2, 'Raw Data'!D538-'Raw Data'!E538&gt;2), 'Raw Data'!AZ538, IF(AND('Raw Data'!J538&lt;Analysis!$BC$2, 'Raw Data'!E538-'Raw Data'!D538&gt;2), 'Raw Data'!BB538, 0)))</f>
        <v/>
      </c>
      <c r="AQ543">
        <f>IF(ISBLANK('Raw Data'!A538), 0, IF(AND('Raw Data'!I538&lt;Analysis!$BC$2, 'Raw Data'!D538-'Raw Data'!E538&gt;3), 'Raw Data'!BC538, IF(AND('Raw Data'!J538&lt;Analysis!$BC$2, 'Raw Data'!E538-'Raw Data'!D538&gt;3), 'Raw Data'!BE538, 0)))</f>
        <v/>
      </c>
      <c r="AR543">
        <f>IF('Hidden Analysiss'!D539=1,IF(ABS('Raw Data'!E538-'Raw Data'!D538)&lt;2,'Raw Data'!AX538,0), 0)</f>
        <v/>
      </c>
      <c r="AS543">
        <f>IF('Hidden Analysiss'!D539=1,IF(ABS('Raw Data'!E538-'Raw Data'!D538)&lt;3,'Raw Data'!BA538,0), 0)</f>
        <v/>
      </c>
      <c r="AT543">
        <f>IF('Hidden Analysiss'!D539=1,IF(ABS('Raw Data'!E538-'Raw Data'!D538)&lt;4,'Raw Data'!BD538,0), 0)</f>
        <v/>
      </c>
      <c r="AU543">
        <f>IF(AND('Hidden Analysiss'!E539=1, ABS('Raw Data'!E538-'Raw Data'!D538)&lt;2), 'Raw Data'!AX538, 0)</f>
        <v/>
      </c>
      <c r="AV543">
        <f>IF(AND('Hidden Analysiss'!E539=1, ABS('Raw Data'!E538-'Raw Data'!D538)&lt;3), 'Raw Data'!BA538, 0)</f>
        <v/>
      </c>
      <c r="AW543">
        <f>IF(AND('Hidden Analysiss'!E539=1, ABS('Raw Data'!E538-'Raw Data'!D538)&lt;3), 'Raw Data'!BD538, 0)</f>
        <v/>
      </c>
    </row>
    <row r="544">
      <c r="A544" s="1">
        <f>'Raw Data'!A539</f>
        <v/>
      </c>
      <c r="B544">
        <f>IF('Raw Data'!E539&gt;'Raw Data'!D539, 'Raw Data'!J539, 0)</f>
        <v/>
      </c>
      <c r="C544">
        <f>IF('Raw Data'!D539&gt;'Raw Data'!E539, 'Raw Data'!I539, 0)</f>
        <v/>
      </c>
      <c r="D544">
        <f>SUM(G544:H544)</f>
        <v/>
      </c>
      <c r="E544">
        <f>IF(AND('Raw Data'!J539&lt;'Raw Data'!I539,'Raw Data'!E539&gt;'Raw Data'!D539,'Raw Data'!E539-'Raw Data'!D539&gt;3),'Raw Data'!N539,IF(AND('Raw Data'!I539&lt;'Raw Data'!J539,'Raw Data'!D539&gt;'Raw Data'!E539,'Raw Data'!D539-'Raw Data'!E539&gt;3),'Raw Data'!M539,0))</f>
        <v/>
      </c>
      <c r="F544">
        <f>IF(AND('Raw Data'!J539&lt;'Raw Data'!I539,'Raw Data'!E539&gt;'Raw Data'!D539,'Raw Data'!E539-'Raw Data'!D539&lt;4),'Raw Data'!L539,IF(AND('Raw Data'!I539&lt;'Raw Data'!J539,'Raw Data'!D539&gt;'Raw Data'!E539,'Raw Data'!D539-'Raw Data'!E539&lt;4),'Raw Data'!K539,0))</f>
        <v/>
      </c>
      <c r="G544">
        <f>IF(AND('Raw Data'!J539&lt;'Raw Data'!I539, 'Raw Data'!E539&gt;'Raw Data'!D539), 'Raw Data'!J539, 0)</f>
        <v/>
      </c>
      <c r="H544">
        <f>IF(AND('Raw Data'!J539&gt;'Raw Data'!I539, 'Raw Data'!E539&lt;'Raw Data'!D539), 'Raw Data'!I539, 0)</f>
        <v/>
      </c>
      <c r="I544">
        <f>SUM(J544:K544)</f>
        <v/>
      </c>
      <c r="J544">
        <f>IF(AND('Raw Data'!J539&gt;'Raw Data'!I539, 'Raw Data'!E539&gt;'Raw Data'!D539), 'Raw Data'!J539, 0)</f>
        <v/>
      </c>
      <c r="K544">
        <f>IF(AND('Raw Data'!I539&gt;'Raw Data'!J539, 'Raw Data'!D539&gt;'Raw Data'!E539), 'Raw Data'!I539, 0)</f>
        <v/>
      </c>
      <c r="L544">
        <f>IF('Raw Data'!E539-'Raw Data'!D539&gt;3, 'Raw Data'!N539, 0)</f>
        <v/>
      </c>
      <c r="M544">
        <f>IF('Raw Data'!D539-'Raw Data'!E539&gt;3, 'Raw Data'!M539, 0)</f>
        <v/>
      </c>
      <c r="N544">
        <f>IF(ISBLANK('Raw Data'!D539),0,IF(AND('Raw Data'!E539&gt;'Raw Data'!D539,'Raw Data'!E539-'Raw Data'!D539&gt;0,'Raw Data'!E539-'Raw Data'!D539&lt;4),'Raw Data'!L539, 0))</f>
        <v/>
      </c>
      <c r="O544">
        <f>IF(ISBLANK('Raw Data'!D539),0,IF(AND('Raw Data'!E539&gt;'Raw Data'!D539,'Raw Data'!E539-'Raw Data'!D539&gt;0,'Raw Data'!D539-'Raw Data'!E539&lt;4),'Raw Data'!K539, 0))</f>
        <v/>
      </c>
      <c r="P544">
        <f>IF('Raw Data'!E539-'Raw Data'!D539&gt;3, 'Raw Data'!N539, IF('Raw Data'!D539-'Raw Data'!E539&gt;3, 'Raw Data'!M539, 0))</f>
        <v/>
      </c>
      <c r="Q544">
        <f>IF(ISBLANK('Raw Data'!E539),0,IF(AND('Raw Data'!E539-'Raw Data'!D539&lt;4,'Raw Data'!E539-'Raw Data'!D539&gt;0),'Raw Data'!L539,IF(AND('Raw Data'!D539&gt;'Raw Data'!E539,'Raw Data'!D539-'Raw Data'!E539&gt;0),'Raw Data'!K539,0)))</f>
        <v/>
      </c>
      <c r="R544">
        <f>IF(ISBLANK('Raw Data'!K539),0,IFERROR(IF(MATCH(SMALL('Raw Data'!K539:N539,1),L544:O544,0),SMALL('Raw Data'!K539:N539,1)),0))</f>
        <v/>
      </c>
      <c r="S544">
        <f>IF(ISBLANK('Raw Data'!K539),0,IFERROR(IF(MATCH(SMALL('Raw Data'!K539:N539,2),L544:O544,0),SMALL('Raw Data'!K539:N539,2)),0))</f>
        <v/>
      </c>
      <c r="T544">
        <f>IF(ISBLANK('Raw Data'!K539),0,IFERROR(IF(MATCH(SMALL('Raw Data'!K539:N539,3),L544:O544,0),SMALL('Raw Data'!K539:N539,3)),0))</f>
        <v/>
      </c>
      <c r="U544">
        <f>IF(ISBLANK('Raw Data'!K539),0,IFERROR(IF(MATCH(SMALL('Raw Data'!K539:N539,4),L544:O544,0),SMALL('Raw Data'!K539:N539,4)),0))</f>
        <v/>
      </c>
      <c r="V544">
        <f>IF(AND('Raw Data'!D539&lt;3, 'Raw Data'!E539&lt;3, 'Raw Data'!A539&gt;0), 'Raw Data'!AF539, 0)</f>
        <v/>
      </c>
      <c r="W544">
        <f>IF(AND('Raw Data'!D539&lt;4, 'Raw Data'!E539&lt;4, 'Raw Data'!A539&gt;0), 'Raw Data'!AI539, 0)</f>
        <v/>
      </c>
      <c r="X544">
        <f>IF(AND('Raw Data'!D539&lt;5, 'Raw Data'!E539&lt;5, 'Raw Data'!A539&gt;0), 'Raw Data'!AL539, 0)</f>
        <v/>
      </c>
      <c r="Y544">
        <f>IF(AND('Raw Data'!D539&lt;6, 'Raw Data'!E539&lt;6, 'Raw Data'!A539&gt;0), 'Raw Data'!AO539, 0)</f>
        <v/>
      </c>
      <c r="Z544">
        <f>IF(ISBLANK('Raw Data'!D539), 0, IF('Raw Data'!D539-'Raw Data'!E539&gt;1, 'Raw Data'!AW539, 0))</f>
        <v/>
      </c>
      <c r="AA544">
        <f>IF(ISBLANK('Raw Data'!A539), 0, IF(ABS('Raw Data'!D539-'Raw Data'!E539)&lt;2, 'Raw Data'!AX539, 0))</f>
        <v/>
      </c>
      <c r="AB544">
        <f>IF(ISBLANK('Raw Data'!D539), 0, IF('Raw Data'!E539-'Raw Data'!D539&gt;1, 'Raw Data'!AY539, 0))</f>
        <v/>
      </c>
      <c r="AC544">
        <f>IF(ISBLANK('Raw Data'!D539), 0, IF('Raw Data'!D539-'Raw Data'!E539&gt;2, 'Raw Data'!AZ539, 0))</f>
        <v/>
      </c>
      <c r="AD544">
        <f>IF(ISBLANK('Raw Data'!A539), 0, IF(ABS('Raw Data'!D539-'Raw Data'!E539)&lt;3, 'Raw Data'!BA539, 0))</f>
        <v/>
      </c>
      <c r="AE544">
        <f>IF(ISBLANK('Raw Data'!D539), 0, IF('Raw Data'!E539-'Raw Data'!D539&gt;2, 'Raw Data'!BB539, 0))</f>
        <v/>
      </c>
      <c r="AF544">
        <f>IF(ISBLANK('Raw Data'!D539), 0, IF('Raw Data'!D539-'Raw Data'!E539&gt;3, 'Raw Data'!BC539, 0))</f>
        <v/>
      </c>
      <c r="AG544">
        <f>IF(ISBLANK('Raw Data'!A539), 0, IF(ABS('Raw Data'!D539-'Raw Data'!E539)&lt;4, 'Raw Data'!BD539, 0))</f>
        <v/>
      </c>
      <c r="AH544">
        <f>IF(ISBLANK('Raw Data'!D539), 0, IF('Raw Data'!E539-'Raw Data'!D539&gt;3, 'Raw Data'!BE539, 0))</f>
        <v/>
      </c>
      <c r="AI544">
        <f>IF(SUM('Raw Data'!D539:E539)&gt;'Raw Data'!F539, 'Raw Data'!G539, 0)</f>
        <v/>
      </c>
      <c r="AJ544">
        <f>IF(ISBLANK('Raw Data'!D539), 0, IF(SUM('Raw Data'!D539:E539)&lt;'Raw Data'!F539, 'Raw Data'!H539, 0))</f>
        <v/>
      </c>
      <c r="AK544">
        <f>IF(ISBLANK('Raw Data'!A539), 0, IF(AND('Raw Data'!D539&lt;3, 'Raw Data'!E539&lt;3, 'Raw Data'!F539&lt;BB$2), 'Raw Data'!AF539, 0))</f>
        <v/>
      </c>
      <c r="AL544">
        <f>IF(ISBLANK('Raw Data'!A539), 0, IF(AND('Raw Data'!D539&lt;4, 'Raw Data'!E539&lt;4, 'Raw Data'!F539&lt;BB$2), 'Raw Data'!AI539, 0))</f>
        <v/>
      </c>
      <c r="AM544">
        <f>IF(ISBLANK('Raw Data'!A539), 0, IF(AND('Raw Data'!D539&lt;5, 'Raw Data'!E539&lt;5, 'Raw Data'!F539&lt;BB$2), 'Raw Data'!AL539, 0))</f>
        <v/>
      </c>
      <c r="AN544">
        <f>IF(ISBLANK('Raw Data'!A539), 0, IF(AND('Raw Data'!D539&lt;6, 'Raw Data'!E539&lt;6, 'Raw Data'!F539&lt;BB$2), 'Raw Data'!AO539, 0))</f>
        <v/>
      </c>
      <c r="AO544">
        <f>IF(ISBLANK('Raw Data'!A539), 0, IF(AND('Raw Data'!I539&lt;Analysis!$BC$2, 'Raw Data'!D539-'Raw Data'!E539&gt;1), 'Raw Data'!AW539, IF(AND('Raw Data'!J539&lt;Analysis!$BC$2, 'Raw Data'!E539-'Raw Data'!D539&gt;1), 'Raw Data'!AY539, 0)))</f>
        <v/>
      </c>
      <c r="AP544">
        <f>IF(ISBLANK('Raw Data'!A539), 0, IF(AND('Raw Data'!I539&lt;Analysis!$BC$2, 'Raw Data'!D539-'Raw Data'!E539&gt;2), 'Raw Data'!AZ539, IF(AND('Raw Data'!J539&lt;Analysis!$BC$2, 'Raw Data'!E539-'Raw Data'!D539&gt;2), 'Raw Data'!BB539, 0)))</f>
        <v/>
      </c>
      <c r="AQ544">
        <f>IF(ISBLANK('Raw Data'!A539), 0, IF(AND('Raw Data'!I539&lt;Analysis!$BC$2, 'Raw Data'!D539-'Raw Data'!E539&gt;3), 'Raw Data'!BC539, IF(AND('Raw Data'!J539&lt;Analysis!$BC$2, 'Raw Data'!E539-'Raw Data'!D539&gt;3), 'Raw Data'!BE539, 0)))</f>
        <v/>
      </c>
      <c r="AR544">
        <f>IF('Hidden Analysiss'!D540=1,IF(ABS('Raw Data'!E539-'Raw Data'!D539)&lt;2,'Raw Data'!AX539,0), 0)</f>
        <v/>
      </c>
      <c r="AS544">
        <f>IF('Hidden Analysiss'!D540=1,IF(ABS('Raw Data'!E539-'Raw Data'!D539)&lt;3,'Raw Data'!BA539,0), 0)</f>
        <v/>
      </c>
      <c r="AT544">
        <f>IF('Hidden Analysiss'!D540=1,IF(ABS('Raw Data'!E539-'Raw Data'!D539)&lt;4,'Raw Data'!BD539,0), 0)</f>
        <v/>
      </c>
      <c r="AU544">
        <f>IF(AND('Hidden Analysiss'!E540=1, ABS('Raw Data'!E539-'Raw Data'!D539)&lt;2), 'Raw Data'!AX539, 0)</f>
        <v/>
      </c>
      <c r="AV544">
        <f>IF(AND('Hidden Analysiss'!E540=1, ABS('Raw Data'!E539-'Raw Data'!D539)&lt;3), 'Raw Data'!BA539, 0)</f>
        <v/>
      </c>
      <c r="AW544">
        <f>IF(AND('Hidden Analysiss'!E540=1, ABS('Raw Data'!E539-'Raw Data'!D539)&lt;3), 'Raw Data'!BD539, 0)</f>
        <v/>
      </c>
    </row>
    <row r="545">
      <c r="A545" s="1">
        <f>'Raw Data'!A540</f>
        <v/>
      </c>
      <c r="B545">
        <f>IF('Raw Data'!E540&gt;'Raw Data'!D540, 'Raw Data'!J540, 0)</f>
        <v/>
      </c>
      <c r="C545">
        <f>IF('Raw Data'!D540&gt;'Raw Data'!E540, 'Raw Data'!I540, 0)</f>
        <v/>
      </c>
      <c r="D545">
        <f>SUM(G545:H545)</f>
        <v/>
      </c>
      <c r="E545">
        <f>IF(AND('Raw Data'!J540&lt;'Raw Data'!I540,'Raw Data'!E540&gt;'Raw Data'!D540,'Raw Data'!E540-'Raw Data'!D540&gt;3),'Raw Data'!N540,IF(AND('Raw Data'!I540&lt;'Raw Data'!J540,'Raw Data'!D540&gt;'Raw Data'!E540,'Raw Data'!D540-'Raw Data'!E540&gt;3),'Raw Data'!M540,0))</f>
        <v/>
      </c>
      <c r="F545">
        <f>IF(AND('Raw Data'!J540&lt;'Raw Data'!I540,'Raw Data'!E540&gt;'Raw Data'!D540,'Raw Data'!E540-'Raw Data'!D540&lt;4),'Raw Data'!L540,IF(AND('Raw Data'!I540&lt;'Raw Data'!J540,'Raw Data'!D540&gt;'Raw Data'!E540,'Raw Data'!D540-'Raw Data'!E540&lt;4),'Raw Data'!K540,0))</f>
        <v/>
      </c>
      <c r="G545">
        <f>IF(AND('Raw Data'!J540&lt;'Raw Data'!I540, 'Raw Data'!E540&gt;'Raw Data'!D540), 'Raw Data'!J540, 0)</f>
        <v/>
      </c>
      <c r="H545">
        <f>IF(AND('Raw Data'!J540&gt;'Raw Data'!I540, 'Raw Data'!E540&lt;'Raw Data'!D540), 'Raw Data'!I540, 0)</f>
        <v/>
      </c>
      <c r="I545">
        <f>SUM(J545:K545)</f>
        <v/>
      </c>
      <c r="J545">
        <f>IF(AND('Raw Data'!J540&gt;'Raw Data'!I540, 'Raw Data'!E540&gt;'Raw Data'!D540), 'Raw Data'!J540, 0)</f>
        <v/>
      </c>
      <c r="K545">
        <f>IF(AND('Raw Data'!I540&gt;'Raw Data'!J540, 'Raw Data'!D540&gt;'Raw Data'!E540), 'Raw Data'!I540, 0)</f>
        <v/>
      </c>
      <c r="L545">
        <f>IF('Raw Data'!E540-'Raw Data'!D540&gt;3, 'Raw Data'!N540, 0)</f>
        <v/>
      </c>
      <c r="M545">
        <f>IF('Raw Data'!D540-'Raw Data'!E540&gt;3, 'Raw Data'!M540, 0)</f>
        <v/>
      </c>
      <c r="N545">
        <f>IF(ISBLANK('Raw Data'!D540),0,IF(AND('Raw Data'!E540&gt;'Raw Data'!D540,'Raw Data'!E540-'Raw Data'!D540&gt;0,'Raw Data'!E540-'Raw Data'!D540&lt;4),'Raw Data'!L540, 0))</f>
        <v/>
      </c>
      <c r="O545">
        <f>IF(ISBLANK('Raw Data'!D540),0,IF(AND('Raw Data'!E540&gt;'Raw Data'!D540,'Raw Data'!E540-'Raw Data'!D540&gt;0,'Raw Data'!D540-'Raw Data'!E540&lt;4),'Raw Data'!K540, 0))</f>
        <v/>
      </c>
      <c r="P545">
        <f>IF('Raw Data'!E540-'Raw Data'!D540&gt;3, 'Raw Data'!N540, IF('Raw Data'!D540-'Raw Data'!E540&gt;3, 'Raw Data'!M540, 0))</f>
        <v/>
      </c>
      <c r="Q545">
        <f>IF(ISBLANK('Raw Data'!E540),0,IF(AND('Raw Data'!E540-'Raw Data'!D540&lt;4,'Raw Data'!E540-'Raw Data'!D540&gt;0),'Raw Data'!L540,IF(AND('Raw Data'!D540&gt;'Raw Data'!E540,'Raw Data'!D540-'Raw Data'!E540&gt;0),'Raw Data'!K540,0)))</f>
        <v/>
      </c>
      <c r="R545">
        <f>IF(ISBLANK('Raw Data'!K540),0,IFERROR(IF(MATCH(SMALL('Raw Data'!K540:N540,1),L545:O545,0),SMALL('Raw Data'!K540:N540,1)),0))</f>
        <v/>
      </c>
      <c r="S545">
        <f>IF(ISBLANK('Raw Data'!K540),0,IFERROR(IF(MATCH(SMALL('Raw Data'!K540:N540,2),L545:O545,0),SMALL('Raw Data'!K540:N540,2)),0))</f>
        <v/>
      </c>
      <c r="T545">
        <f>IF(ISBLANK('Raw Data'!K540),0,IFERROR(IF(MATCH(SMALL('Raw Data'!K540:N540,3),L545:O545,0),SMALL('Raw Data'!K540:N540,3)),0))</f>
        <v/>
      </c>
      <c r="U545">
        <f>IF(ISBLANK('Raw Data'!K540),0,IFERROR(IF(MATCH(SMALL('Raw Data'!K540:N540,4),L545:O545,0),SMALL('Raw Data'!K540:N540,4)),0))</f>
        <v/>
      </c>
      <c r="V545">
        <f>IF(AND('Raw Data'!D540&lt;3, 'Raw Data'!E540&lt;3, 'Raw Data'!A540&gt;0), 'Raw Data'!AF540, 0)</f>
        <v/>
      </c>
      <c r="W545">
        <f>IF(AND('Raw Data'!D540&lt;4, 'Raw Data'!E540&lt;4, 'Raw Data'!A540&gt;0), 'Raw Data'!AI540, 0)</f>
        <v/>
      </c>
      <c r="X545">
        <f>IF(AND('Raw Data'!D540&lt;5, 'Raw Data'!E540&lt;5, 'Raw Data'!A540&gt;0), 'Raw Data'!AL540, 0)</f>
        <v/>
      </c>
      <c r="Y545">
        <f>IF(AND('Raw Data'!D540&lt;6, 'Raw Data'!E540&lt;6, 'Raw Data'!A540&gt;0), 'Raw Data'!AO540, 0)</f>
        <v/>
      </c>
      <c r="Z545">
        <f>IF(ISBLANK('Raw Data'!D540), 0, IF('Raw Data'!D540-'Raw Data'!E540&gt;1, 'Raw Data'!AW540, 0))</f>
        <v/>
      </c>
      <c r="AA545">
        <f>IF(ISBLANK('Raw Data'!A540), 0, IF(ABS('Raw Data'!D540-'Raw Data'!E540)&lt;2, 'Raw Data'!AX540, 0))</f>
        <v/>
      </c>
      <c r="AB545">
        <f>IF(ISBLANK('Raw Data'!D540), 0, IF('Raw Data'!E540-'Raw Data'!D540&gt;1, 'Raw Data'!AY540, 0))</f>
        <v/>
      </c>
      <c r="AC545">
        <f>IF(ISBLANK('Raw Data'!D540), 0, IF('Raw Data'!D540-'Raw Data'!E540&gt;2, 'Raw Data'!AZ540, 0))</f>
        <v/>
      </c>
      <c r="AD545">
        <f>IF(ISBLANK('Raw Data'!A540), 0, IF(ABS('Raw Data'!D540-'Raw Data'!E540)&lt;3, 'Raw Data'!BA540, 0))</f>
        <v/>
      </c>
      <c r="AE545">
        <f>IF(ISBLANK('Raw Data'!D540), 0, IF('Raw Data'!E540-'Raw Data'!D540&gt;2, 'Raw Data'!BB540, 0))</f>
        <v/>
      </c>
      <c r="AF545">
        <f>IF(ISBLANK('Raw Data'!D540), 0, IF('Raw Data'!D540-'Raw Data'!E540&gt;3, 'Raw Data'!BC540, 0))</f>
        <v/>
      </c>
      <c r="AG545">
        <f>IF(ISBLANK('Raw Data'!A540), 0, IF(ABS('Raw Data'!D540-'Raw Data'!E540)&lt;4, 'Raw Data'!BD540, 0))</f>
        <v/>
      </c>
      <c r="AH545">
        <f>IF(ISBLANK('Raw Data'!D540), 0, IF('Raw Data'!E540-'Raw Data'!D540&gt;3, 'Raw Data'!BE540, 0))</f>
        <v/>
      </c>
      <c r="AI545">
        <f>IF(SUM('Raw Data'!D540:E540)&gt;'Raw Data'!F540, 'Raw Data'!G540, 0)</f>
        <v/>
      </c>
      <c r="AJ545">
        <f>IF(ISBLANK('Raw Data'!D540), 0, IF(SUM('Raw Data'!D540:E540)&lt;'Raw Data'!F540, 'Raw Data'!H540, 0))</f>
        <v/>
      </c>
      <c r="AK545">
        <f>IF(ISBLANK('Raw Data'!A540), 0, IF(AND('Raw Data'!D540&lt;3, 'Raw Data'!E540&lt;3, 'Raw Data'!F540&lt;BB$2), 'Raw Data'!AF540, 0))</f>
        <v/>
      </c>
      <c r="AL545">
        <f>IF(ISBLANK('Raw Data'!A540), 0, IF(AND('Raw Data'!D540&lt;4, 'Raw Data'!E540&lt;4, 'Raw Data'!F540&lt;BB$2), 'Raw Data'!AI540, 0))</f>
        <v/>
      </c>
      <c r="AM545">
        <f>IF(ISBLANK('Raw Data'!A540), 0, IF(AND('Raw Data'!D540&lt;5, 'Raw Data'!E540&lt;5, 'Raw Data'!F540&lt;BB$2), 'Raw Data'!AL540, 0))</f>
        <v/>
      </c>
      <c r="AN545">
        <f>IF(ISBLANK('Raw Data'!A540), 0, IF(AND('Raw Data'!D540&lt;6, 'Raw Data'!E540&lt;6, 'Raw Data'!F540&lt;BB$2), 'Raw Data'!AO540, 0))</f>
        <v/>
      </c>
      <c r="AO545">
        <f>IF(ISBLANK('Raw Data'!A540), 0, IF(AND('Raw Data'!I540&lt;Analysis!$BC$2, 'Raw Data'!D540-'Raw Data'!E540&gt;1), 'Raw Data'!AW540, IF(AND('Raw Data'!J540&lt;Analysis!$BC$2, 'Raw Data'!E540-'Raw Data'!D540&gt;1), 'Raw Data'!AY540, 0)))</f>
        <v/>
      </c>
      <c r="AP545">
        <f>IF(ISBLANK('Raw Data'!A540), 0, IF(AND('Raw Data'!I540&lt;Analysis!$BC$2, 'Raw Data'!D540-'Raw Data'!E540&gt;2), 'Raw Data'!AZ540, IF(AND('Raw Data'!J540&lt;Analysis!$BC$2, 'Raw Data'!E540-'Raw Data'!D540&gt;2), 'Raw Data'!BB540, 0)))</f>
        <v/>
      </c>
      <c r="AQ545">
        <f>IF(ISBLANK('Raw Data'!A540), 0, IF(AND('Raw Data'!I540&lt;Analysis!$BC$2, 'Raw Data'!D540-'Raw Data'!E540&gt;3), 'Raw Data'!BC540, IF(AND('Raw Data'!J540&lt;Analysis!$BC$2, 'Raw Data'!E540-'Raw Data'!D540&gt;3), 'Raw Data'!BE540, 0)))</f>
        <v/>
      </c>
      <c r="AR545">
        <f>IF('Hidden Analysiss'!D541=1,IF(ABS('Raw Data'!E540-'Raw Data'!D540)&lt;2,'Raw Data'!AX540,0), 0)</f>
        <v/>
      </c>
      <c r="AS545">
        <f>IF('Hidden Analysiss'!D541=1,IF(ABS('Raw Data'!E540-'Raw Data'!D540)&lt;3,'Raw Data'!BA540,0), 0)</f>
        <v/>
      </c>
      <c r="AT545">
        <f>IF('Hidden Analysiss'!D541=1,IF(ABS('Raw Data'!E540-'Raw Data'!D540)&lt;4,'Raw Data'!BD540,0), 0)</f>
        <v/>
      </c>
      <c r="AU545">
        <f>IF(AND('Hidden Analysiss'!E541=1, ABS('Raw Data'!E540-'Raw Data'!D540)&lt;2), 'Raw Data'!AX540, 0)</f>
        <v/>
      </c>
      <c r="AV545">
        <f>IF(AND('Hidden Analysiss'!E541=1, ABS('Raw Data'!E540-'Raw Data'!D540)&lt;3), 'Raw Data'!BA540, 0)</f>
        <v/>
      </c>
      <c r="AW545">
        <f>IF(AND('Hidden Analysiss'!E541=1, ABS('Raw Data'!E540-'Raw Data'!D540)&lt;3), 'Raw Data'!BD540, 0)</f>
        <v/>
      </c>
    </row>
    <row r="546">
      <c r="A546" s="1">
        <f>'Raw Data'!A541</f>
        <v/>
      </c>
      <c r="B546">
        <f>IF('Raw Data'!E541&gt;'Raw Data'!D541, 'Raw Data'!J541, 0)</f>
        <v/>
      </c>
      <c r="C546">
        <f>IF('Raw Data'!D541&gt;'Raw Data'!E541, 'Raw Data'!I541, 0)</f>
        <v/>
      </c>
      <c r="D546">
        <f>SUM(G546:H546)</f>
        <v/>
      </c>
      <c r="E546">
        <f>IF(AND('Raw Data'!J541&lt;'Raw Data'!I541,'Raw Data'!E541&gt;'Raw Data'!D541,'Raw Data'!E541-'Raw Data'!D541&gt;3),'Raw Data'!N541,IF(AND('Raw Data'!I541&lt;'Raw Data'!J541,'Raw Data'!D541&gt;'Raw Data'!E541,'Raw Data'!D541-'Raw Data'!E541&gt;3),'Raw Data'!M541,0))</f>
        <v/>
      </c>
      <c r="F546">
        <f>IF(AND('Raw Data'!J541&lt;'Raw Data'!I541,'Raw Data'!E541&gt;'Raw Data'!D541,'Raw Data'!E541-'Raw Data'!D541&lt;4),'Raw Data'!L541,IF(AND('Raw Data'!I541&lt;'Raw Data'!J541,'Raw Data'!D541&gt;'Raw Data'!E541,'Raw Data'!D541-'Raw Data'!E541&lt;4),'Raw Data'!K541,0))</f>
        <v/>
      </c>
      <c r="G546">
        <f>IF(AND('Raw Data'!J541&lt;'Raw Data'!I541, 'Raw Data'!E541&gt;'Raw Data'!D541), 'Raw Data'!J541, 0)</f>
        <v/>
      </c>
      <c r="H546">
        <f>IF(AND('Raw Data'!J541&gt;'Raw Data'!I541, 'Raw Data'!E541&lt;'Raw Data'!D541), 'Raw Data'!I541, 0)</f>
        <v/>
      </c>
      <c r="I546">
        <f>SUM(J546:K546)</f>
        <v/>
      </c>
      <c r="J546">
        <f>IF(AND('Raw Data'!J541&gt;'Raw Data'!I541, 'Raw Data'!E541&gt;'Raw Data'!D541), 'Raw Data'!J541, 0)</f>
        <v/>
      </c>
      <c r="K546">
        <f>IF(AND('Raw Data'!I541&gt;'Raw Data'!J541, 'Raw Data'!D541&gt;'Raw Data'!E541), 'Raw Data'!I541, 0)</f>
        <v/>
      </c>
      <c r="L546">
        <f>IF('Raw Data'!E541-'Raw Data'!D541&gt;3, 'Raw Data'!N541, 0)</f>
        <v/>
      </c>
      <c r="M546">
        <f>IF('Raw Data'!D541-'Raw Data'!E541&gt;3, 'Raw Data'!M541, 0)</f>
        <v/>
      </c>
      <c r="N546">
        <f>IF(ISBLANK('Raw Data'!D541),0,IF(AND('Raw Data'!E541&gt;'Raw Data'!D541,'Raw Data'!E541-'Raw Data'!D541&gt;0,'Raw Data'!E541-'Raw Data'!D541&lt;4),'Raw Data'!L541, 0))</f>
        <v/>
      </c>
      <c r="O546">
        <f>IF(ISBLANK('Raw Data'!D541),0,IF(AND('Raw Data'!E541&gt;'Raw Data'!D541,'Raw Data'!E541-'Raw Data'!D541&gt;0,'Raw Data'!D541-'Raw Data'!E541&lt;4),'Raw Data'!K541, 0))</f>
        <v/>
      </c>
      <c r="P546">
        <f>IF('Raw Data'!E541-'Raw Data'!D541&gt;3, 'Raw Data'!N541, IF('Raw Data'!D541-'Raw Data'!E541&gt;3, 'Raw Data'!M541, 0))</f>
        <v/>
      </c>
      <c r="Q546">
        <f>IF(ISBLANK('Raw Data'!E541),0,IF(AND('Raw Data'!E541-'Raw Data'!D541&lt;4,'Raw Data'!E541-'Raw Data'!D541&gt;0),'Raw Data'!L541,IF(AND('Raw Data'!D541&gt;'Raw Data'!E541,'Raw Data'!D541-'Raw Data'!E541&gt;0),'Raw Data'!K541,0)))</f>
        <v/>
      </c>
      <c r="R546">
        <f>IF(ISBLANK('Raw Data'!K541),0,IFERROR(IF(MATCH(SMALL('Raw Data'!K541:N541,1),L546:O546,0),SMALL('Raw Data'!K541:N541,1)),0))</f>
        <v/>
      </c>
      <c r="S546">
        <f>IF(ISBLANK('Raw Data'!K541),0,IFERROR(IF(MATCH(SMALL('Raw Data'!K541:N541,2),L546:O546,0),SMALL('Raw Data'!K541:N541,2)),0))</f>
        <v/>
      </c>
      <c r="T546">
        <f>IF(ISBLANK('Raw Data'!K541),0,IFERROR(IF(MATCH(SMALL('Raw Data'!K541:N541,3),L546:O546,0),SMALL('Raw Data'!K541:N541,3)),0))</f>
        <v/>
      </c>
      <c r="U546">
        <f>IF(ISBLANK('Raw Data'!K541),0,IFERROR(IF(MATCH(SMALL('Raw Data'!K541:N541,4),L546:O546,0),SMALL('Raw Data'!K541:N541,4)),0))</f>
        <v/>
      </c>
      <c r="V546">
        <f>IF(AND('Raw Data'!D541&lt;3, 'Raw Data'!E541&lt;3, 'Raw Data'!A541&gt;0), 'Raw Data'!AF541, 0)</f>
        <v/>
      </c>
      <c r="W546">
        <f>IF(AND('Raw Data'!D541&lt;4, 'Raw Data'!E541&lt;4, 'Raw Data'!A541&gt;0), 'Raw Data'!AI541, 0)</f>
        <v/>
      </c>
      <c r="X546">
        <f>IF(AND('Raw Data'!D541&lt;5, 'Raw Data'!E541&lt;5, 'Raw Data'!A541&gt;0), 'Raw Data'!AL541, 0)</f>
        <v/>
      </c>
      <c r="Y546">
        <f>IF(AND('Raw Data'!D541&lt;6, 'Raw Data'!E541&lt;6, 'Raw Data'!A541&gt;0), 'Raw Data'!AO541, 0)</f>
        <v/>
      </c>
      <c r="Z546">
        <f>IF(ISBLANK('Raw Data'!D541), 0, IF('Raw Data'!D541-'Raw Data'!E541&gt;1, 'Raw Data'!AW541, 0))</f>
        <v/>
      </c>
      <c r="AA546">
        <f>IF(ISBLANK('Raw Data'!A541), 0, IF(ABS('Raw Data'!D541-'Raw Data'!E541)&lt;2, 'Raw Data'!AX541, 0))</f>
        <v/>
      </c>
      <c r="AB546">
        <f>IF(ISBLANK('Raw Data'!D541), 0, IF('Raw Data'!E541-'Raw Data'!D541&gt;1, 'Raw Data'!AY541, 0))</f>
        <v/>
      </c>
      <c r="AC546">
        <f>IF(ISBLANK('Raw Data'!D541), 0, IF('Raw Data'!D541-'Raw Data'!E541&gt;2, 'Raw Data'!AZ541, 0))</f>
        <v/>
      </c>
      <c r="AD546">
        <f>IF(ISBLANK('Raw Data'!A541), 0, IF(ABS('Raw Data'!D541-'Raw Data'!E541)&lt;3, 'Raw Data'!BA541, 0))</f>
        <v/>
      </c>
      <c r="AE546">
        <f>IF(ISBLANK('Raw Data'!D541), 0, IF('Raw Data'!E541-'Raw Data'!D541&gt;2, 'Raw Data'!BB541, 0))</f>
        <v/>
      </c>
      <c r="AF546">
        <f>IF(ISBLANK('Raw Data'!D541), 0, IF('Raw Data'!D541-'Raw Data'!E541&gt;3, 'Raw Data'!BC541, 0))</f>
        <v/>
      </c>
      <c r="AG546">
        <f>IF(ISBLANK('Raw Data'!A541), 0, IF(ABS('Raw Data'!D541-'Raw Data'!E541)&lt;4, 'Raw Data'!BD541, 0))</f>
        <v/>
      </c>
      <c r="AH546">
        <f>IF(ISBLANK('Raw Data'!D541), 0, IF('Raw Data'!E541-'Raw Data'!D541&gt;3, 'Raw Data'!BE541, 0))</f>
        <v/>
      </c>
      <c r="AI546">
        <f>IF(SUM('Raw Data'!D541:E541)&gt;'Raw Data'!F541, 'Raw Data'!G541, 0)</f>
        <v/>
      </c>
      <c r="AJ546">
        <f>IF(ISBLANK('Raw Data'!D541), 0, IF(SUM('Raw Data'!D541:E541)&lt;'Raw Data'!F541, 'Raw Data'!H541, 0))</f>
        <v/>
      </c>
      <c r="AK546">
        <f>IF(ISBLANK('Raw Data'!A541), 0, IF(AND('Raw Data'!D541&lt;3, 'Raw Data'!E541&lt;3, 'Raw Data'!F541&lt;BB$2), 'Raw Data'!AF541, 0))</f>
        <v/>
      </c>
      <c r="AL546">
        <f>IF(ISBLANK('Raw Data'!A541), 0, IF(AND('Raw Data'!D541&lt;4, 'Raw Data'!E541&lt;4, 'Raw Data'!F541&lt;BB$2), 'Raw Data'!AI541, 0))</f>
        <v/>
      </c>
      <c r="AM546">
        <f>IF(ISBLANK('Raw Data'!A541), 0, IF(AND('Raw Data'!D541&lt;5, 'Raw Data'!E541&lt;5, 'Raw Data'!F541&lt;BB$2), 'Raw Data'!AL541, 0))</f>
        <v/>
      </c>
      <c r="AN546">
        <f>IF(ISBLANK('Raw Data'!A541), 0, IF(AND('Raw Data'!D541&lt;6, 'Raw Data'!E541&lt;6, 'Raw Data'!F541&lt;BB$2), 'Raw Data'!AO541, 0))</f>
        <v/>
      </c>
      <c r="AO546">
        <f>IF(ISBLANK('Raw Data'!A541), 0, IF(AND('Raw Data'!I541&lt;Analysis!$BC$2, 'Raw Data'!D541-'Raw Data'!E541&gt;1), 'Raw Data'!AW541, IF(AND('Raw Data'!J541&lt;Analysis!$BC$2, 'Raw Data'!E541-'Raw Data'!D541&gt;1), 'Raw Data'!AY541, 0)))</f>
        <v/>
      </c>
      <c r="AP546">
        <f>IF(ISBLANK('Raw Data'!A541), 0, IF(AND('Raw Data'!I541&lt;Analysis!$BC$2, 'Raw Data'!D541-'Raw Data'!E541&gt;2), 'Raw Data'!AZ541, IF(AND('Raw Data'!J541&lt;Analysis!$BC$2, 'Raw Data'!E541-'Raw Data'!D541&gt;2), 'Raw Data'!BB541, 0)))</f>
        <v/>
      </c>
      <c r="AQ546">
        <f>IF(ISBLANK('Raw Data'!A541), 0, IF(AND('Raw Data'!I541&lt;Analysis!$BC$2, 'Raw Data'!D541-'Raw Data'!E541&gt;3), 'Raw Data'!BC541, IF(AND('Raw Data'!J541&lt;Analysis!$BC$2, 'Raw Data'!E541-'Raw Data'!D541&gt;3), 'Raw Data'!BE541, 0)))</f>
        <v/>
      </c>
      <c r="AR546">
        <f>IF('Hidden Analysiss'!D542=1,IF(ABS('Raw Data'!E541-'Raw Data'!D541)&lt;2,'Raw Data'!AX541,0), 0)</f>
        <v/>
      </c>
      <c r="AS546">
        <f>IF('Hidden Analysiss'!D542=1,IF(ABS('Raw Data'!E541-'Raw Data'!D541)&lt;3,'Raw Data'!BA541,0), 0)</f>
        <v/>
      </c>
      <c r="AT546">
        <f>IF('Hidden Analysiss'!D542=1,IF(ABS('Raw Data'!E541-'Raw Data'!D541)&lt;4,'Raw Data'!BD541,0), 0)</f>
        <v/>
      </c>
      <c r="AU546">
        <f>IF(AND('Hidden Analysiss'!E542=1, ABS('Raw Data'!E541-'Raw Data'!D541)&lt;2), 'Raw Data'!AX541, 0)</f>
        <v/>
      </c>
      <c r="AV546">
        <f>IF(AND('Hidden Analysiss'!E542=1, ABS('Raw Data'!E541-'Raw Data'!D541)&lt;3), 'Raw Data'!BA541, 0)</f>
        <v/>
      </c>
      <c r="AW546">
        <f>IF(AND('Hidden Analysiss'!E542=1, ABS('Raw Data'!E541-'Raw Data'!D541)&lt;3), 'Raw Data'!BD541, 0)</f>
        <v/>
      </c>
    </row>
    <row r="547">
      <c r="A547" s="1">
        <f>'Raw Data'!A542</f>
        <v/>
      </c>
      <c r="B547">
        <f>IF('Raw Data'!E542&gt;'Raw Data'!D542, 'Raw Data'!J542, 0)</f>
        <v/>
      </c>
      <c r="C547">
        <f>IF('Raw Data'!D542&gt;'Raw Data'!E542, 'Raw Data'!I542, 0)</f>
        <v/>
      </c>
      <c r="D547">
        <f>SUM(G547:H547)</f>
        <v/>
      </c>
      <c r="E547">
        <f>IF(AND('Raw Data'!J542&lt;'Raw Data'!I542,'Raw Data'!E542&gt;'Raw Data'!D542,'Raw Data'!E542-'Raw Data'!D542&gt;3),'Raw Data'!N542,IF(AND('Raw Data'!I542&lt;'Raw Data'!J542,'Raw Data'!D542&gt;'Raw Data'!E542,'Raw Data'!D542-'Raw Data'!E542&gt;3),'Raw Data'!M542,0))</f>
        <v/>
      </c>
      <c r="F547">
        <f>IF(AND('Raw Data'!J542&lt;'Raw Data'!I542,'Raw Data'!E542&gt;'Raw Data'!D542,'Raw Data'!E542-'Raw Data'!D542&lt;4),'Raw Data'!L542,IF(AND('Raw Data'!I542&lt;'Raw Data'!J542,'Raw Data'!D542&gt;'Raw Data'!E542,'Raw Data'!D542-'Raw Data'!E542&lt;4),'Raw Data'!K542,0))</f>
        <v/>
      </c>
      <c r="G547">
        <f>IF(AND('Raw Data'!J542&lt;'Raw Data'!I542, 'Raw Data'!E542&gt;'Raw Data'!D542), 'Raw Data'!J542, 0)</f>
        <v/>
      </c>
      <c r="H547">
        <f>IF(AND('Raw Data'!J542&gt;'Raw Data'!I542, 'Raw Data'!E542&lt;'Raw Data'!D542), 'Raw Data'!I542, 0)</f>
        <v/>
      </c>
      <c r="I547">
        <f>SUM(J547:K547)</f>
        <v/>
      </c>
      <c r="J547">
        <f>IF(AND('Raw Data'!J542&gt;'Raw Data'!I542, 'Raw Data'!E542&gt;'Raw Data'!D542), 'Raw Data'!J542, 0)</f>
        <v/>
      </c>
      <c r="K547">
        <f>IF(AND('Raw Data'!I542&gt;'Raw Data'!J542, 'Raw Data'!D542&gt;'Raw Data'!E542), 'Raw Data'!I542, 0)</f>
        <v/>
      </c>
      <c r="L547">
        <f>IF('Raw Data'!E542-'Raw Data'!D542&gt;3, 'Raw Data'!N542, 0)</f>
        <v/>
      </c>
      <c r="M547">
        <f>IF('Raw Data'!D542-'Raw Data'!E542&gt;3, 'Raw Data'!M542, 0)</f>
        <v/>
      </c>
      <c r="N547">
        <f>IF(ISBLANK('Raw Data'!D542),0,IF(AND('Raw Data'!E542&gt;'Raw Data'!D542,'Raw Data'!E542-'Raw Data'!D542&gt;0,'Raw Data'!E542-'Raw Data'!D542&lt;4),'Raw Data'!L542, 0))</f>
        <v/>
      </c>
      <c r="O547">
        <f>IF(ISBLANK('Raw Data'!D542),0,IF(AND('Raw Data'!E542&gt;'Raw Data'!D542,'Raw Data'!E542-'Raw Data'!D542&gt;0,'Raw Data'!D542-'Raw Data'!E542&lt;4),'Raw Data'!K542, 0))</f>
        <v/>
      </c>
      <c r="P547">
        <f>IF('Raw Data'!E542-'Raw Data'!D542&gt;3, 'Raw Data'!N542, IF('Raw Data'!D542-'Raw Data'!E542&gt;3, 'Raw Data'!M542, 0))</f>
        <v/>
      </c>
      <c r="Q547">
        <f>IF(ISBLANK('Raw Data'!E542),0,IF(AND('Raw Data'!E542-'Raw Data'!D542&lt;4,'Raw Data'!E542-'Raw Data'!D542&gt;0),'Raw Data'!L542,IF(AND('Raw Data'!D542&gt;'Raw Data'!E542,'Raw Data'!D542-'Raw Data'!E542&gt;0),'Raw Data'!K542,0)))</f>
        <v/>
      </c>
      <c r="R547">
        <f>IF(ISBLANK('Raw Data'!K542),0,IFERROR(IF(MATCH(SMALL('Raw Data'!K542:N542,1),L547:O547,0),SMALL('Raw Data'!K542:N542,1)),0))</f>
        <v/>
      </c>
      <c r="S547">
        <f>IF(ISBLANK('Raw Data'!K542),0,IFERROR(IF(MATCH(SMALL('Raw Data'!K542:N542,2),L547:O547,0),SMALL('Raw Data'!K542:N542,2)),0))</f>
        <v/>
      </c>
      <c r="T547">
        <f>IF(ISBLANK('Raw Data'!K542),0,IFERROR(IF(MATCH(SMALL('Raw Data'!K542:N542,3),L547:O547,0),SMALL('Raw Data'!K542:N542,3)),0))</f>
        <v/>
      </c>
      <c r="U547">
        <f>IF(ISBLANK('Raw Data'!K542),0,IFERROR(IF(MATCH(SMALL('Raw Data'!K542:N542,4),L547:O547,0),SMALL('Raw Data'!K542:N542,4)),0))</f>
        <v/>
      </c>
      <c r="V547">
        <f>IF(AND('Raw Data'!D542&lt;3, 'Raw Data'!E542&lt;3, 'Raw Data'!A542&gt;0), 'Raw Data'!AF542, 0)</f>
        <v/>
      </c>
      <c r="W547">
        <f>IF(AND('Raw Data'!D542&lt;4, 'Raw Data'!E542&lt;4, 'Raw Data'!A542&gt;0), 'Raw Data'!AI542, 0)</f>
        <v/>
      </c>
      <c r="X547">
        <f>IF(AND('Raw Data'!D542&lt;5, 'Raw Data'!E542&lt;5, 'Raw Data'!A542&gt;0), 'Raw Data'!AL542, 0)</f>
        <v/>
      </c>
      <c r="Y547">
        <f>IF(AND('Raw Data'!D542&lt;6, 'Raw Data'!E542&lt;6, 'Raw Data'!A542&gt;0), 'Raw Data'!AO542, 0)</f>
        <v/>
      </c>
      <c r="Z547">
        <f>IF(ISBLANK('Raw Data'!D542), 0, IF('Raw Data'!D542-'Raw Data'!E542&gt;1, 'Raw Data'!AW542, 0))</f>
        <v/>
      </c>
      <c r="AA547">
        <f>IF(ISBLANK('Raw Data'!A542), 0, IF(ABS('Raw Data'!D542-'Raw Data'!E542)&lt;2, 'Raw Data'!AX542, 0))</f>
        <v/>
      </c>
      <c r="AB547">
        <f>IF(ISBLANK('Raw Data'!D542), 0, IF('Raw Data'!E542-'Raw Data'!D542&gt;1, 'Raw Data'!AY542, 0))</f>
        <v/>
      </c>
      <c r="AC547">
        <f>IF(ISBLANK('Raw Data'!D542), 0, IF('Raw Data'!D542-'Raw Data'!E542&gt;2, 'Raw Data'!AZ542, 0))</f>
        <v/>
      </c>
      <c r="AD547">
        <f>IF(ISBLANK('Raw Data'!A542), 0, IF(ABS('Raw Data'!D542-'Raw Data'!E542)&lt;3, 'Raw Data'!BA542, 0))</f>
        <v/>
      </c>
      <c r="AE547">
        <f>IF(ISBLANK('Raw Data'!D542), 0, IF('Raw Data'!E542-'Raw Data'!D542&gt;2, 'Raw Data'!BB542, 0))</f>
        <v/>
      </c>
      <c r="AF547">
        <f>IF(ISBLANK('Raw Data'!D542), 0, IF('Raw Data'!D542-'Raw Data'!E542&gt;3, 'Raw Data'!BC542, 0))</f>
        <v/>
      </c>
      <c r="AG547">
        <f>IF(ISBLANK('Raw Data'!A542), 0, IF(ABS('Raw Data'!D542-'Raw Data'!E542)&lt;4, 'Raw Data'!BD542, 0))</f>
        <v/>
      </c>
      <c r="AH547">
        <f>IF(ISBLANK('Raw Data'!D542), 0, IF('Raw Data'!E542-'Raw Data'!D542&gt;3, 'Raw Data'!BE542, 0))</f>
        <v/>
      </c>
      <c r="AI547">
        <f>IF(SUM('Raw Data'!D542:E542)&gt;'Raw Data'!F542, 'Raw Data'!G542, 0)</f>
        <v/>
      </c>
      <c r="AJ547">
        <f>IF(ISBLANK('Raw Data'!D542), 0, IF(SUM('Raw Data'!D542:E542)&lt;'Raw Data'!F542, 'Raw Data'!H542, 0))</f>
        <v/>
      </c>
      <c r="AK547">
        <f>IF(ISBLANK('Raw Data'!A542), 0, IF(AND('Raw Data'!D542&lt;3, 'Raw Data'!E542&lt;3, 'Raw Data'!F542&lt;BB$2), 'Raw Data'!AF542, 0))</f>
        <v/>
      </c>
      <c r="AL547">
        <f>IF(ISBLANK('Raw Data'!A542), 0, IF(AND('Raw Data'!D542&lt;4, 'Raw Data'!E542&lt;4, 'Raw Data'!F542&lt;BB$2), 'Raw Data'!AI542, 0))</f>
        <v/>
      </c>
      <c r="AM547">
        <f>IF(ISBLANK('Raw Data'!A542), 0, IF(AND('Raw Data'!D542&lt;5, 'Raw Data'!E542&lt;5, 'Raw Data'!F542&lt;BB$2), 'Raw Data'!AL542, 0))</f>
        <v/>
      </c>
      <c r="AN547">
        <f>IF(ISBLANK('Raw Data'!A542), 0, IF(AND('Raw Data'!D542&lt;6, 'Raw Data'!E542&lt;6, 'Raw Data'!F542&lt;BB$2), 'Raw Data'!AO542, 0))</f>
        <v/>
      </c>
      <c r="AO547">
        <f>IF(ISBLANK('Raw Data'!A542), 0, IF(AND('Raw Data'!I542&lt;Analysis!$BC$2, 'Raw Data'!D542-'Raw Data'!E542&gt;1), 'Raw Data'!AW542, IF(AND('Raw Data'!J542&lt;Analysis!$BC$2, 'Raw Data'!E542-'Raw Data'!D542&gt;1), 'Raw Data'!AY542, 0)))</f>
        <v/>
      </c>
      <c r="AP547">
        <f>IF(ISBLANK('Raw Data'!A542), 0, IF(AND('Raw Data'!I542&lt;Analysis!$BC$2, 'Raw Data'!D542-'Raw Data'!E542&gt;2), 'Raw Data'!AZ542, IF(AND('Raw Data'!J542&lt;Analysis!$BC$2, 'Raw Data'!E542-'Raw Data'!D542&gt;2), 'Raw Data'!BB542, 0)))</f>
        <v/>
      </c>
      <c r="AQ547">
        <f>IF(ISBLANK('Raw Data'!A542), 0, IF(AND('Raw Data'!I542&lt;Analysis!$BC$2, 'Raw Data'!D542-'Raw Data'!E542&gt;3), 'Raw Data'!BC542, IF(AND('Raw Data'!J542&lt;Analysis!$BC$2, 'Raw Data'!E542-'Raw Data'!D542&gt;3), 'Raw Data'!BE542, 0)))</f>
        <v/>
      </c>
      <c r="AR547">
        <f>IF('Hidden Analysiss'!D543=1,IF(ABS('Raw Data'!E542-'Raw Data'!D542)&lt;2,'Raw Data'!AX542,0), 0)</f>
        <v/>
      </c>
      <c r="AS547">
        <f>IF('Hidden Analysiss'!D543=1,IF(ABS('Raw Data'!E542-'Raw Data'!D542)&lt;3,'Raw Data'!BA542,0), 0)</f>
        <v/>
      </c>
      <c r="AT547">
        <f>IF('Hidden Analysiss'!D543=1,IF(ABS('Raw Data'!E542-'Raw Data'!D542)&lt;4,'Raw Data'!BD542,0), 0)</f>
        <v/>
      </c>
      <c r="AU547">
        <f>IF(AND('Hidden Analysiss'!E543=1, ABS('Raw Data'!E542-'Raw Data'!D542)&lt;2), 'Raw Data'!AX542, 0)</f>
        <v/>
      </c>
      <c r="AV547">
        <f>IF(AND('Hidden Analysiss'!E543=1, ABS('Raw Data'!E542-'Raw Data'!D542)&lt;3), 'Raw Data'!BA542, 0)</f>
        <v/>
      </c>
      <c r="AW547">
        <f>IF(AND('Hidden Analysiss'!E543=1, ABS('Raw Data'!E542-'Raw Data'!D542)&lt;3), 'Raw Data'!BD542, 0)</f>
        <v/>
      </c>
    </row>
    <row r="548">
      <c r="A548" s="1">
        <f>'Raw Data'!A543</f>
        <v/>
      </c>
      <c r="B548">
        <f>IF('Raw Data'!E543&gt;'Raw Data'!D543, 'Raw Data'!J543, 0)</f>
        <v/>
      </c>
      <c r="C548">
        <f>IF('Raw Data'!D543&gt;'Raw Data'!E543, 'Raw Data'!I543, 0)</f>
        <v/>
      </c>
      <c r="D548">
        <f>SUM(G548:H548)</f>
        <v/>
      </c>
      <c r="E548">
        <f>IF(AND('Raw Data'!J543&lt;'Raw Data'!I543,'Raw Data'!E543&gt;'Raw Data'!D543,'Raw Data'!E543-'Raw Data'!D543&gt;3),'Raw Data'!N543,IF(AND('Raw Data'!I543&lt;'Raw Data'!J543,'Raw Data'!D543&gt;'Raw Data'!E543,'Raw Data'!D543-'Raw Data'!E543&gt;3),'Raw Data'!M543,0))</f>
        <v/>
      </c>
      <c r="F548">
        <f>IF(AND('Raw Data'!J543&lt;'Raw Data'!I543,'Raw Data'!E543&gt;'Raw Data'!D543,'Raw Data'!E543-'Raw Data'!D543&lt;4),'Raw Data'!L543,IF(AND('Raw Data'!I543&lt;'Raw Data'!J543,'Raw Data'!D543&gt;'Raw Data'!E543,'Raw Data'!D543-'Raw Data'!E543&lt;4),'Raw Data'!K543,0))</f>
        <v/>
      </c>
      <c r="G548">
        <f>IF(AND('Raw Data'!J543&lt;'Raw Data'!I543, 'Raw Data'!E543&gt;'Raw Data'!D543), 'Raw Data'!J543, 0)</f>
        <v/>
      </c>
      <c r="H548">
        <f>IF(AND('Raw Data'!J543&gt;'Raw Data'!I543, 'Raw Data'!E543&lt;'Raw Data'!D543), 'Raw Data'!I543, 0)</f>
        <v/>
      </c>
      <c r="I548">
        <f>SUM(J548:K548)</f>
        <v/>
      </c>
      <c r="J548">
        <f>IF(AND('Raw Data'!J543&gt;'Raw Data'!I543, 'Raw Data'!E543&gt;'Raw Data'!D543), 'Raw Data'!J543, 0)</f>
        <v/>
      </c>
      <c r="K548">
        <f>IF(AND('Raw Data'!I543&gt;'Raw Data'!J543, 'Raw Data'!D543&gt;'Raw Data'!E543), 'Raw Data'!I543, 0)</f>
        <v/>
      </c>
      <c r="L548">
        <f>IF('Raw Data'!E543-'Raw Data'!D543&gt;3, 'Raw Data'!N543, 0)</f>
        <v/>
      </c>
      <c r="M548">
        <f>IF('Raw Data'!D543-'Raw Data'!E543&gt;3, 'Raw Data'!M543, 0)</f>
        <v/>
      </c>
      <c r="N548">
        <f>IF(ISBLANK('Raw Data'!D543),0,IF(AND('Raw Data'!E543&gt;'Raw Data'!D543,'Raw Data'!E543-'Raw Data'!D543&gt;0,'Raw Data'!E543-'Raw Data'!D543&lt;4),'Raw Data'!L543, 0))</f>
        <v/>
      </c>
      <c r="O548">
        <f>IF(ISBLANK('Raw Data'!D543),0,IF(AND('Raw Data'!E543&gt;'Raw Data'!D543,'Raw Data'!E543-'Raw Data'!D543&gt;0,'Raw Data'!D543-'Raw Data'!E543&lt;4),'Raw Data'!K543, 0))</f>
        <v/>
      </c>
      <c r="P548">
        <f>IF('Raw Data'!E543-'Raw Data'!D543&gt;3, 'Raw Data'!N543, IF('Raw Data'!D543-'Raw Data'!E543&gt;3, 'Raw Data'!M543, 0))</f>
        <v/>
      </c>
      <c r="Q548">
        <f>IF(ISBLANK('Raw Data'!E543),0,IF(AND('Raw Data'!E543-'Raw Data'!D543&lt;4,'Raw Data'!E543-'Raw Data'!D543&gt;0),'Raw Data'!L543,IF(AND('Raw Data'!D543&gt;'Raw Data'!E543,'Raw Data'!D543-'Raw Data'!E543&gt;0),'Raw Data'!K543,0)))</f>
        <v/>
      </c>
      <c r="R548">
        <f>IF(ISBLANK('Raw Data'!K543),0,IFERROR(IF(MATCH(SMALL('Raw Data'!K543:N543,1),L548:O548,0),SMALL('Raw Data'!K543:N543,1)),0))</f>
        <v/>
      </c>
      <c r="S548">
        <f>IF(ISBLANK('Raw Data'!K543),0,IFERROR(IF(MATCH(SMALL('Raw Data'!K543:N543,2),L548:O548,0),SMALL('Raw Data'!K543:N543,2)),0))</f>
        <v/>
      </c>
      <c r="T548">
        <f>IF(ISBLANK('Raw Data'!K543),0,IFERROR(IF(MATCH(SMALL('Raw Data'!K543:N543,3),L548:O548,0),SMALL('Raw Data'!K543:N543,3)),0))</f>
        <v/>
      </c>
      <c r="U548">
        <f>IF(ISBLANK('Raw Data'!K543),0,IFERROR(IF(MATCH(SMALL('Raw Data'!K543:N543,4),L548:O548,0),SMALL('Raw Data'!K543:N543,4)),0))</f>
        <v/>
      </c>
      <c r="V548">
        <f>IF(AND('Raw Data'!D543&lt;3, 'Raw Data'!E543&lt;3, 'Raw Data'!A543&gt;0), 'Raw Data'!AF543, 0)</f>
        <v/>
      </c>
      <c r="W548">
        <f>IF(AND('Raw Data'!D543&lt;4, 'Raw Data'!E543&lt;4, 'Raw Data'!A543&gt;0), 'Raw Data'!AI543, 0)</f>
        <v/>
      </c>
      <c r="X548">
        <f>IF(AND('Raw Data'!D543&lt;5, 'Raw Data'!E543&lt;5, 'Raw Data'!A543&gt;0), 'Raw Data'!AL543, 0)</f>
        <v/>
      </c>
      <c r="Y548">
        <f>IF(AND('Raw Data'!D543&lt;6, 'Raw Data'!E543&lt;6, 'Raw Data'!A543&gt;0), 'Raw Data'!AO543, 0)</f>
        <v/>
      </c>
      <c r="Z548">
        <f>IF(ISBLANK('Raw Data'!D543), 0, IF('Raw Data'!D543-'Raw Data'!E543&gt;1, 'Raw Data'!AW543, 0))</f>
        <v/>
      </c>
      <c r="AA548">
        <f>IF(ISBLANK('Raw Data'!A543), 0, IF(ABS('Raw Data'!D543-'Raw Data'!E543)&lt;2, 'Raw Data'!AX543, 0))</f>
        <v/>
      </c>
      <c r="AB548">
        <f>IF(ISBLANK('Raw Data'!D543), 0, IF('Raw Data'!E543-'Raw Data'!D543&gt;1, 'Raw Data'!AY543, 0))</f>
        <v/>
      </c>
      <c r="AC548">
        <f>IF(ISBLANK('Raw Data'!D543), 0, IF('Raw Data'!D543-'Raw Data'!E543&gt;2, 'Raw Data'!AZ543, 0))</f>
        <v/>
      </c>
      <c r="AD548">
        <f>IF(ISBLANK('Raw Data'!A543), 0, IF(ABS('Raw Data'!D543-'Raw Data'!E543)&lt;3, 'Raw Data'!BA543, 0))</f>
        <v/>
      </c>
      <c r="AE548">
        <f>IF(ISBLANK('Raw Data'!D543), 0, IF('Raw Data'!E543-'Raw Data'!D543&gt;2, 'Raw Data'!BB543, 0))</f>
        <v/>
      </c>
      <c r="AF548">
        <f>IF(ISBLANK('Raw Data'!D543), 0, IF('Raw Data'!D543-'Raw Data'!E543&gt;3, 'Raw Data'!BC543, 0))</f>
        <v/>
      </c>
      <c r="AG548">
        <f>IF(ISBLANK('Raw Data'!A543), 0, IF(ABS('Raw Data'!D543-'Raw Data'!E543)&lt;4, 'Raw Data'!BD543, 0))</f>
        <v/>
      </c>
      <c r="AH548">
        <f>IF(ISBLANK('Raw Data'!D543), 0, IF('Raw Data'!E543-'Raw Data'!D543&gt;3, 'Raw Data'!BE543, 0))</f>
        <v/>
      </c>
      <c r="AI548">
        <f>IF(SUM('Raw Data'!D543:E543)&gt;'Raw Data'!F543, 'Raw Data'!G543, 0)</f>
        <v/>
      </c>
      <c r="AJ548">
        <f>IF(ISBLANK('Raw Data'!D543), 0, IF(SUM('Raw Data'!D543:E543)&lt;'Raw Data'!F543, 'Raw Data'!H543, 0))</f>
        <v/>
      </c>
      <c r="AK548">
        <f>IF(ISBLANK('Raw Data'!A543), 0, IF(AND('Raw Data'!D543&lt;3, 'Raw Data'!E543&lt;3, 'Raw Data'!F543&lt;BB$2), 'Raw Data'!AF543, 0))</f>
        <v/>
      </c>
      <c r="AL548">
        <f>IF(ISBLANK('Raw Data'!A543), 0, IF(AND('Raw Data'!D543&lt;4, 'Raw Data'!E543&lt;4, 'Raw Data'!F543&lt;BB$2), 'Raw Data'!AI543, 0))</f>
        <v/>
      </c>
      <c r="AM548">
        <f>IF(ISBLANK('Raw Data'!A543), 0, IF(AND('Raw Data'!D543&lt;5, 'Raw Data'!E543&lt;5, 'Raw Data'!F543&lt;BB$2), 'Raw Data'!AL543, 0))</f>
        <v/>
      </c>
      <c r="AN548">
        <f>IF(ISBLANK('Raw Data'!A543), 0, IF(AND('Raw Data'!D543&lt;6, 'Raw Data'!E543&lt;6, 'Raw Data'!F543&lt;BB$2), 'Raw Data'!AO543, 0))</f>
        <v/>
      </c>
      <c r="AO548">
        <f>IF(ISBLANK('Raw Data'!A543), 0, IF(AND('Raw Data'!I543&lt;Analysis!$BC$2, 'Raw Data'!D543-'Raw Data'!E543&gt;1), 'Raw Data'!AW543, IF(AND('Raw Data'!J543&lt;Analysis!$BC$2, 'Raw Data'!E543-'Raw Data'!D543&gt;1), 'Raw Data'!AY543, 0)))</f>
        <v/>
      </c>
      <c r="AP548">
        <f>IF(ISBLANK('Raw Data'!A543), 0, IF(AND('Raw Data'!I543&lt;Analysis!$BC$2, 'Raw Data'!D543-'Raw Data'!E543&gt;2), 'Raw Data'!AZ543, IF(AND('Raw Data'!J543&lt;Analysis!$BC$2, 'Raw Data'!E543-'Raw Data'!D543&gt;2), 'Raw Data'!BB543, 0)))</f>
        <v/>
      </c>
      <c r="AQ548">
        <f>IF(ISBLANK('Raw Data'!A543), 0, IF(AND('Raw Data'!I543&lt;Analysis!$BC$2, 'Raw Data'!D543-'Raw Data'!E543&gt;3), 'Raw Data'!BC543, IF(AND('Raw Data'!J543&lt;Analysis!$BC$2, 'Raw Data'!E543-'Raw Data'!D543&gt;3), 'Raw Data'!BE543, 0)))</f>
        <v/>
      </c>
      <c r="AR548">
        <f>IF('Hidden Analysiss'!D544=1,IF(ABS('Raw Data'!E543-'Raw Data'!D543)&lt;2,'Raw Data'!AX543,0), 0)</f>
        <v/>
      </c>
      <c r="AS548">
        <f>IF('Hidden Analysiss'!D544=1,IF(ABS('Raw Data'!E543-'Raw Data'!D543)&lt;3,'Raw Data'!BA543,0), 0)</f>
        <v/>
      </c>
      <c r="AT548">
        <f>IF('Hidden Analysiss'!D544=1,IF(ABS('Raw Data'!E543-'Raw Data'!D543)&lt;4,'Raw Data'!BD543,0), 0)</f>
        <v/>
      </c>
      <c r="AU548">
        <f>IF(AND('Hidden Analysiss'!E544=1, ABS('Raw Data'!E543-'Raw Data'!D543)&lt;2), 'Raw Data'!AX543, 0)</f>
        <v/>
      </c>
      <c r="AV548">
        <f>IF(AND('Hidden Analysiss'!E544=1, ABS('Raw Data'!E543-'Raw Data'!D543)&lt;3), 'Raw Data'!BA543, 0)</f>
        <v/>
      </c>
      <c r="AW548">
        <f>IF(AND('Hidden Analysiss'!E544=1, ABS('Raw Data'!E543-'Raw Data'!D543)&lt;3), 'Raw Data'!BD543, 0)</f>
        <v/>
      </c>
    </row>
    <row r="549">
      <c r="A549" s="1">
        <f>'Raw Data'!A544</f>
        <v/>
      </c>
      <c r="B549">
        <f>IF('Raw Data'!E544&gt;'Raw Data'!D544, 'Raw Data'!J544, 0)</f>
        <v/>
      </c>
      <c r="C549">
        <f>IF('Raw Data'!D544&gt;'Raw Data'!E544, 'Raw Data'!I544, 0)</f>
        <v/>
      </c>
      <c r="D549">
        <f>SUM(G549:H549)</f>
        <v/>
      </c>
      <c r="E549">
        <f>IF(AND('Raw Data'!J544&lt;'Raw Data'!I544,'Raw Data'!E544&gt;'Raw Data'!D544,'Raw Data'!E544-'Raw Data'!D544&gt;3),'Raw Data'!N544,IF(AND('Raw Data'!I544&lt;'Raw Data'!J544,'Raw Data'!D544&gt;'Raw Data'!E544,'Raw Data'!D544-'Raw Data'!E544&gt;3),'Raw Data'!M544,0))</f>
        <v/>
      </c>
      <c r="F549">
        <f>IF(AND('Raw Data'!J544&lt;'Raw Data'!I544,'Raw Data'!E544&gt;'Raw Data'!D544,'Raw Data'!E544-'Raw Data'!D544&lt;4),'Raw Data'!L544,IF(AND('Raw Data'!I544&lt;'Raw Data'!J544,'Raw Data'!D544&gt;'Raw Data'!E544,'Raw Data'!D544-'Raw Data'!E544&lt;4),'Raw Data'!K544,0))</f>
        <v/>
      </c>
      <c r="G549">
        <f>IF(AND('Raw Data'!J544&lt;'Raw Data'!I544, 'Raw Data'!E544&gt;'Raw Data'!D544), 'Raw Data'!J544, 0)</f>
        <v/>
      </c>
      <c r="H549">
        <f>IF(AND('Raw Data'!J544&gt;'Raw Data'!I544, 'Raw Data'!E544&lt;'Raw Data'!D544), 'Raw Data'!I544, 0)</f>
        <v/>
      </c>
      <c r="I549">
        <f>SUM(J549:K549)</f>
        <v/>
      </c>
      <c r="J549">
        <f>IF(AND('Raw Data'!J544&gt;'Raw Data'!I544, 'Raw Data'!E544&gt;'Raw Data'!D544), 'Raw Data'!J544, 0)</f>
        <v/>
      </c>
      <c r="K549">
        <f>IF(AND('Raw Data'!I544&gt;'Raw Data'!J544, 'Raw Data'!D544&gt;'Raw Data'!E544), 'Raw Data'!I544, 0)</f>
        <v/>
      </c>
      <c r="L549">
        <f>IF('Raw Data'!E544-'Raw Data'!D544&gt;3, 'Raw Data'!N544, 0)</f>
        <v/>
      </c>
      <c r="M549">
        <f>IF('Raw Data'!D544-'Raw Data'!E544&gt;3, 'Raw Data'!M544, 0)</f>
        <v/>
      </c>
      <c r="N549">
        <f>IF(ISBLANK('Raw Data'!D544),0,IF(AND('Raw Data'!E544&gt;'Raw Data'!D544,'Raw Data'!E544-'Raw Data'!D544&gt;0,'Raw Data'!E544-'Raw Data'!D544&lt;4),'Raw Data'!L544, 0))</f>
        <v/>
      </c>
      <c r="O549">
        <f>IF(ISBLANK('Raw Data'!D544),0,IF(AND('Raw Data'!E544&gt;'Raw Data'!D544,'Raw Data'!E544-'Raw Data'!D544&gt;0,'Raw Data'!D544-'Raw Data'!E544&lt;4),'Raw Data'!K544, 0))</f>
        <v/>
      </c>
      <c r="P549">
        <f>IF('Raw Data'!E544-'Raw Data'!D544&gt;3, 'Raw Data'!N544, IF('Raw Data'!D544-'Raw Data'!E544&gt;3, 'Raw Data'!M544, 0))</f>
        <v/>
      </c>
      <c r="Q549">
        <f>IF(ISBLANK('Raw Data'!E544),0,IF(AND('Raw Data'!E544-'Raw Data'!D544&lt;4,'Raw Data'!E544-'Raw Data'!D544&gt;0),'Raw Data'!L544,IF(AND('Raw Data'!D544&gt;'Raw Data'!E544,'Raw Data'!D544-'Raw Data'!E544&gt;0),'Raw Data'!K544,0)))</f>
        <v/>
      </c>
      <c r="R549">
        <f>IF(ISBLANK('Raw Data'!K544),0,IFERROR(IF(MATCH(SMALL('Raw Data'!K544:N544,1),L549:O549,0),SMALL('Raw Data'!K544:N544,1)),0))</f>
        <v/>
      </c>
      <c r="S549">
        <f>IF(ISBLANK('Raw Data'!K544),0,IFERROR(IF(MATCH(SMALL('Raw Data'!K544:N544,2),L549:O549,0),SMALL('Raw Data'!K544:N544,2)),0))</f>
        <v/>
      </c>
      <c r="T549">
        <f>IF(ISBLANK('Raw Data'!K544),0,IFERROR(IF(MATCH(SMALL('Raw Data'!K544:N544,3),L549:O549,0),SMALL('Raw Data'!K544:N544,3)),0))</f>
        <v/>
      </c>
      <c r="U549">
        <f>IF(ISBLANK('Raw Data'!K544),0,IFERROR(IF(MATCH(SMALL('Raw Data'!K544:N544,4),L549:O549,0),SMALL('Raw Data'!K544:N544,4)),0))</f>
        <v/>
      </c>
      <c r="V549">
        <f>IF(AND('Raw Data'!D544&lt;3, 'Raw Data'!E544&lt;3, 'Raw Data'!A544&gt;0), 'Raw Data'!AF544, 0)</f>
        <v/>
      </c>
      <c r="W549">
        <f>IF(AND('Raw Data'!D544&lt;4, 'Raw Data'!E544&lt;4, 'Raw Data'!A544&gt;0), 'Raw Data'!AI544, 0)</f>
        <v/>
      </c>
      <c r="X549">
        <f>IF(AND('Raw Data'!D544&lt;5, 'Raw Data'!E544&lt;5, 'Raw Data'!A544&gt;0), 'Raw Data'!AL544, 0)</f>
        <v/>
      </c>
      <c r="Y549">
        <f>IF(AND('Raw Data'!D544&lt;6, 'Raw Data'!E544&lt;6, 'Raw Data'!A544&gt;0), 'Raw Data'!AO544, 0)</f>
        <v/>
      </c>
      <c r="Z549">
        <f>IF(ISBLANK('Raw Data'!D544), 0, IF('Raw Data'!D544-'Raw Data'!E544&gt;1, 'Raw Data'!AW544, 0))</f>
        <v/>
      </c>
      <c r="AA549">
        <f>IF(ISBLANK('Raw Data'!A544), 0, IF(ABS('Raw Data'!D544-'Raw Data'!E544)&lt;2, 'Raw Data'!AX544, 0))</f>
        <v/>
      </c>
      <c r="AB549">
        <f>IF(ISBLANK('Raw Data'!D544), 0, IF('Raw Data'!E544-'Raw Data'!D544&gt;1, 'Raw Data'!AY544, 0))</f>
        <v/>
      </c>
      <c r="AC549">
        <f>IF(ISBLANK('Raw Data'!D544), 0, IF('Raw Data'!D544-'Raw Data'!E544&gt;2, 'Raw Data'!AZ544, 0))</f>
        <v/>
      </c>
      <c r="AD549">
        <f>IF(ISBLANK('Raw Data'!A544), 0, IF(ABS('Raw Data'!D544-'Raw Data'!E544)&lt;3, 'Raw Data'!BA544, 0))</f>
        <v/>
      </c>
      <c r="AE549">
        <f>IF(ISBLANK('Raw Data'!D544), 0, IF('Raw Data'!E544-'Raw Data'!D544&gt;2, 'Raw Data'!BB544, 0))</f>
        <v/>
      </c>
      <c r="AF549">
        <f>IF(ISBLANK('Raw Data'!D544), 0, IF('Raw Data'!D544-'Raw Data'!E544&gt;3, 'Raw Data'!BC544, 0))</f>
        <v/>
      </c>
      <c r="AG549">
        <f>IF(ISBLANK('Raw Data'!A544), 0, IF(ABS('Raw Data'!D544-'Raw Data'!E544)&lt;4, 'Raw Data'!BD544, 0))</f>
        <v/>
      </c>
      <c r="AH549">
        <f>IF(ISBLANK('Raw Data'!D544), 0, IF('Raw Data'!E544-'Raw Data'!D544&gt;3, 'Raw Data'!BE544, 0))</f>
        <v/>
      </c>
      <c r="AI549">
        <f>IF(SUM('Raw Data'!D544:E544)&gt;'Raw Data'!F544, 'Raw Data'!G544, 0)</f>
        <v/>
      </c>
      <c r="AJ549">
        <f>IF(ISBLANK('Raw Data'!D544), 0, IF(SUM('Raw Data'!D544:E544)&lt;'Raw Data'!F544, 'Raw Data'!H544, 0))</f>
        <v/>
      </c>
      <c r="AK549">
        <f>IF(ISBLANK('Raw Data'!A544), 0, IF(AND('Raw Data'!D544&lt;3, 'Raw Data'!E544&lt;3, 'Raw Data'!F544&lt;BB$2), 'Raw Data'!AF544, 0))</f>
        <v/>
      </c>
      <c r="AL549">
        <f>IF(ISBLANK('Raw Data'!A544), 0, IF(AND('Raw Data'!D544&lt;4, 'Raw Data'!E544&lt;4, 'Raw Data'!F544&lt;BB$2), 'Raw Data'!AI544, 0))</f>
        <v/>
      </c>
      <c r="AM549">
        <f>IF(ISBLANK('Raw Data'!A544), 0, IF(AND('Raw Data'!D544&lt;5, 'Raw Data'!E544&lt;5, 'Raw Data'!F544&lt;BB$2), 'Raw Data'!AL544, 0))</f>
        <v/>
      </c>
      <c r="AN549">
        <f>IF(ISBLANK('Raw Data'!A544), 0, IF(AND('Raw Data'!D544&lt;6, 'Raw Data'!E544&lt;6, 'Raw Data'!F544&lt;BB$2), 'Raw Data'!AO544, 0))</f>
        <v/>
      </c>
      <c r="AO549">
        <f>IF(ISBLANK('Raw Data'!A544), 0, IF(AND('Raw Data'!I544&lt;Analysis!$BC$2, 'Raw Data'!D544-'Raw Data'!E544&gt;1), 'Raw Data'!AW544, IF(AND('Raw Data'!J544&lt;Analysis!$BC$2, 'Raw Data'!E544-'Raw Data'!D544&gt;1), 'Raw Data'!AY544, 0)))</f>
        <v/>
      </c>
      <c r="AP549">
        <f>IF(ISBLANK('Raw Data'!A544), 0, IF(AND('Raw Data'!I544&lt;Analysis!$BC$2, 'Raw Data'!D544-'Raw Data'!E544&gt;2), 'Raw Data'!AZ544, IF(AND('Raw Data'!J544&lt;Analysis!$BC$2, 'Raw Data'!E544-'Raw Data'!D544&gt;2), 'Raw Data'!BB544, 0)))</f>
        <v/>
      </c>
      <c r="AQ549">
        <f>IF(ISBLANK('Raw Data'!A544), 0, IF(AND('Raw Data'!I544&lt;Analysis!$BC$2, 'Raw Data'!D544-'Raw Data'!E544&gt;3), 'Raw Data'!BC544, IF(AND('Raw Data'!J544&lt;Analysis!$BC$2, 'Raw Data'!E544-'Raw Data'!D544&gt;3), 'Raw Data'!BE544, 0)))</f>
        <v/>
      </c>
      <c r="AR549">
        <f>IF('Hidden Analysiss'!D545=1,IF(ABS('Raw Data'!E544-'Raw Data'!D544)&lt;2,'Raw Data'!AX544,0), 0)</f>
        <v/>
      </c>
      <c r="AS549">
        <f>IF('Hidden Analysiss'!D545=1,IF(ABS('Raw Data'!E544-'Raw Data'!D544)&lt;3,'Raw Data'!BA544,0), 0)</f>
        <v/>
      </c>
      <c r="AT549">
        <f>IF('Hidden Analysiss'!D545=1,IF(ABS('Raw Data'!E544-'Raw Data'!D544)&lt;4,'Raw Data'!BD544,0), 0)</f>
        <v/>
      </c>
      <c r="AU549">
        <f>IF(AND('Hidden Analysiss'!E545=1, ABS('Raw Data'!E544-'Raw Data'!D544)&lt;2), 'Raw Data'!AX544, 0)</f>
        <v/>
      </c>
      <c r="AV549">
        <f>IF(AND('Hidden Analysiss'!E545=1, ABS('Raw Data'!E544-'Raw Data'!D544)&lt;3), 'Raw Data'!BA544, 0)</f>
        <v/>
      </c>
      <c r="AW549">
        <f>IF(AND('Hidden Analysiss'!E545=1, ABS('Raw Data'!E544-'Raw Data'!D544)&lt;3), 'Raw Data'!BD544, 0)</f>
        <v/>
      </c>
    </row>
    <row r="550">
      <c r="A550" s="1">
        <f>'Raw Data'!A545</f>
        <v/>
      </c>
      <c r="B550">
        <f>IF('Raw Data'!E545&gt;'Raw Data'!D545, 'Raw Data'!J545, 0)</f>
        <v/>
      </c>
      <c r="C550">
        <f>IF('Raw Data'!D545&gt;'Raw Data'!E545, 'Raw Data'!I545, 0)</f>
        <v/>
      </c>
      <c r="D550">
        <f>SUM(G550:H550)</f>
        <v/>
      </c>
      <c r="E550">
        <f>IF(AND('Raw Data'!J545&lt;'Raw Data'!I545,'Raw Data'!E545&gt;'Raw Data'!D545,'Raw Data'!E545-'Raw Data'!D545&gt;3),'Raw Data'!N545,IF(AND('Raw Data'!I545&lt;'Raw Data'!J545,'Raw Data'!D545&gt;'Raw Data'!E545,'Raw Data'!D545-'Raw Data'!E545&gt;3),'Raw Data'!M545,0))</f>
        <v/>
      </c>
      <c r="F550">
        <f>IF(AND('Raw Data'!J545&lt;'Raw Data'!I545,'Raw Data'!E545&gt;'Raw Data'!D545,'Raw Data'!E545-'Raw Data'!D545&lt;4),'Raw Data'!L545,IF(AND('Raw Data'!I545&lt;'Raw Data'!J545,'Raw Data'!D545&gt;'Raw Data'!E545,'Raw Data'!D545-'Raw Data'!E545&lt;4),'Raw Data'!K545,0))</f>
        <v/>
      </c>
      <c r="G550">
        <f>IF(AND('Raw Data'!J545&lt;'Raw Data'!I545, 'Raw Data'!E545&gt;'Raw Data'!D545), 'Raw Data'!J545, 0)</f>
        <v/>
      </c>
      <c r="H550">
        <f>IF(AND('Raw Data'!J545&gt;'Raw Data'!I545, 'Raw Data'!E545&lt;'Raw Data'!D545), 'Raw Data'!I545, 0)</f>
        <v/>
      </c>
      <c r="I550">
        <f>SUM(J550:K550)</f>
        <v/>
      </c>
      <c r="J550">
        <f>IF(AND('Raw Data'!J545&gt;'Raw Data'!I545, 'Raw Data'!E545&gt;'Raw Data'!D545), 'Raw Data'!J545, 0)</f>
        <v/>
      </c>
      <c r="K550">
        <f>IF(AND('Raw Data'!I545&gt;'Raw Data'!J545, 'Raw Data'!D545&gt;'Raw Data'!E545), 'Raw Data'!I545, 0)</f>
        <v/>
      </c>
      <c r="L550">
        <f>IF('Raw Data'!E545-'Raw Data'!D545&gt;3, 'Raw Data'!N545, 0)</f>
        <v/>
      </c>
      <c r="M550">
        <f>IF('Raw Data'!D545-'Raw Data'!E545&gt;3, 'Raw Data'!M545, 0)</f>
        <v/>
      </c>
      <c r="N550">
        <f>IF(ISBLANK('Raw Data'!D545),0,IF(AND('Raw Data'!E545&gt;'Raw Data'!D545,'Raw Data'!E545-'Raw Data'!D545&gt;0,'Raw Data'!E545-'Raw Data'!D545&lt;4),'Raw Data'!L545, 0))</f>
        <v/>
      </c>
      <c r="O550">
        <f>IF(ISBLANK('Raw Data'!D545),0,IF(AND('Raw Data'!E545&gt;'Raw Data'!D545,'Raw Data'!E545-'Raw Data'!D545&gt;0,'Raw Data'!D545-'Raw Data'!E545&lt;4),'Raw Data'!K545, 0))</f>
        <v/>
      </c>
      <c r="P550">
        <f>IF('Raw Data'!E545-'Raw Data'!D545&gt;3, 'Raw Data'!N545, IF('Raw Data'!D545-'Raw Data'!E545&gt;3, 'Raw Data'!M545, 0))</f>
        <v/>
      </c>
      <c r="Q550">
        <f>IF(ISBLANK('Raw Data'!E545),0,IF(AND('Raw Data'!E545-'Raw Data'!D545&lt;4,'Raw Data'!E545-'Raw Data'!D545&gt;0),'Raw Data'!L545,IF(AND('Raw Data'!D545&gt;'Raw Data'!E545,'Raw Data'!D545-'Raw Data'!E545&gt;0),'Raw Data'!K545,0)))</f>
        <v/>
      </c>
      <c r="R550">
        <f>IF(ISBLANK('Raw Data'!K545),0,IFERROR(IF(MATCH(SMALL('Raw Data'!K545:N545,1),L550:O550,0),SMALL('Raw Data'!K545:N545,1)),0))</f>
        <v/>
      </c>
      <c r="S550">
        <f>IF(ISBLANK('Raw Data'!K545),0,IFERROR(IF(MATCH(SMALL('Raw Data'!K545:N545,2),L550:O550,0),SMALL('Raw Data'!K545:N545,2)),0))</f>
        <v/>
      </c>
      <c r="T550">
        <f>IF(ISBLANK('Raw Data'!K545),0,IFERROR(IF(MATCH(SMALL('Raw Data'!K545:N545,3),L550:O550,0),SMALL('Raw Data'!K545:N545,3)),0))</f>
        <v/>
      </c>
      <c r="U550">
        <f>IF(ISBLANK('Raw Data'!K545),0,IFERROR(IF(MATCH(SMALL('Raw Data'!K545:N545,4),L550:O550,0),SMALL('Raw Data'!K545:N545,4)),0))</f>
        <v/>
      </c>
      <c r="V550">
        <f>IF(AND('Raw Data'!D545&lt;3, 'Raw Data'!E545&lt;3, 'Raw Data'!A545&gt;0), 'Raw Data'!AF545, 0)</f>
        <v/>
      </c>
      <c r="W550">
        <f>IF(AND('Raw Data'!D545&lt;4, 'Raw Data'!E545&lt;4, 'Raw Data'!A545&gt;0), 'Raw Data'!AI545, 0)</f>
        <v/>
      </c>
      <c r="X550">
        <f>IF(AND('Raw Data'!D545&lt;5, 'Raw Data'!E545&lt;5, 'Raw Data'!A545&gt;0), 'Raw Data'!AL545, 0)</f>
        <v/>
      </c>
      <c r="Y550">
        <f>IF(AND('Raw Data'!D545&lt;6, 'Raw Data'!E545&lt;6, 'Raw Data'!A545&gt;0), 'Raw Data'!AO545, 0)</f>
        <v/>
      </c>
      <c r="Z550">
        <f>IF(ISBLANK('Raw Data'!D545), 0, IF('Raw Data'!D545-'Raw Data'!E545&gt;1, 'Raw Data'!AW545, 0))</f>
        <v/>
      </c>
      <c r="AA550">
        <f>IF(ISBLANK('Raw Data'!A545), 0, IF(ABS('Raw Data'!D545-'Raw Data'!E545)&lt;2, 'Raw Data'!AX545, 0))</f>
        <v/>
      </c>
      <c r="AB550">
        <f>IF(ISBLANK('Raw Data'!D545), 0, IF('Raw Data'!E545-'Raw Data'!D545&gt;1, 'Raw Data'!AY545, 0))</f>
        <v/>
      </c>
      <c r="AC550">
        <f>IF(ISBLANK('Raw Data'!D545), 0, IF('Raw Data'!D545-'Raw Data'!E545&gt;2, 'Raw Data'!AZ545, 0))</f>
        <v/>
      </c>
      <c r="AD550">
        <f>IF(ISBLANK('Raw Data'!A545), 0, IF(ABS('Raw Data'!D545-'Raw Data'!E545)&lt;3, 'Raw Data'!BA545, 0))</f>
        <v/>
      </c>
      <c r="AE550">
        <f>IF(ISBLANK('Raw Data'!D545), 0, IF('Raw Data'!E545-'Raw Data'!D545&gt;2, 'Raw Data'!BB545, 0))</f>
        <v/>
      </c>
      <c r="AF550">
        <f>IF(ISBLANK('Raw Data'!D545), 0, IF('Raw Data'!D545-'Raw Data'!E545&gt;3, 'Raw Data'!BC545, 0))</f>
        <v/>
      </c>
      <c r="AG550">
        <f>IF(ISBLANK('Raw Data'!A545), 0, IF(ABS('Raw Data'!D545-'Raw Data'!E545)&lt;4, 'Raw Data'!BD545, 0))</f>
        <v/>
      </c>
      <c r="AH550">
        <f>IF(ISBLANK('Raw Data'!D545), 0, IF('Raw Data'!E545-'Raw Data'!D545&gt;3, 'Raw Data'!BE545, 0))</f>
        <v/>
      </c>
      <c r="AI550">
        <f>IF(SUM('Raw Data'!D545:E545)&gt;'Raw Data'!F545, 'Raw Data'!G545, 0)</f>
        <v/>
      </c>
      <c r="AJ550">
        <f>IF(ISBLANK('Raw Data'!D545), 0, IF(SUM('Raw Data'!D545:E545)&lt;'Raw Data'!F545, 'Raw Data'!H545, 0))</f>
        <v/>
      </c>
      <c r="AK550">
        <f>IF(ISBLANK('Raw Data'!A545), 0, IF(AND('Raw Data'!D545&lt;3, 'Raw Data'!E545&lt;3, 'Raw Data'!F545&lt;BB$2), 'Raw Data'!AF545, 0))</f>
        <v/>
      </c>
      <c r="AL550">
        <f>IF(ISBLANK('Raw Data'!A545), 0, IF(AND('Raw Data'!D545&lt;4, 'Raw Data'!E545&lt;4, 'Raw Data'!F545&lt;BB$2), 'Raw Data'!AI545, 0))</f>
        <v/>
      </c>
      <c r="AM550">
        <f>IF(ISBLANK('Raw Data'!A545), 0, IF(AND('Raw Data'!D545&lt;5, 'Raw Data'!E545&lt;5, 'Raw Data'!F545&lt;BB$2), 'Raw Data'!AL545, 0))</f>
        <v/>
      </c>
      <c r="AN550">
        <f>IF(ISBLANK('Raw Data'!A545), 0, IF(AND('Raw Data'!D545&lt;6, 'Raw Data'!E545&lt;6, 'Raw Data'!F545&lt;BB$2), 'Raw Data'!AO545, 0))</f>
        <v/>
      </c>
      <c r="AO550">
        <f>IF(ISBLANK('Raw Data'!A545), 0, IF(AND('Raw Data'!I545&lt;Analysis!$BC$2, 'Raw Data'!D545-'Raw Data'!E545&gt;1), 'Raw Data'!AW545, IF(AND('Raw Data'!J545&lt;Analysis!$BC$2, 'Raw Data'!E545-'Raw Data'!D545&gt;1), 'Raw Data'!AY545, 0)))</f>
        <v/>
      </c>
      <c r="AP550">
        <f>IF(ISBLANK('Raw Data'!A545), 0, IF(AND('Raw Data'!I545&lt;Analysis!$BC$2, 'Raw Data'!D545-'Raw Data'!E545&gt;2), 'Raw Data'!AZ545, IF(AND('Raw Data'!J545&lt;Analysis!$BC$2, 'Raw Data'!E545-'Raw Data'!D545&gt;2), 'Raw Data'!BB545, 0)))</f>
        <v/>
      </c>
      <c r="AQ550">
        <f>IF(ISBLANK('Raw Data'!A545), 0, IF(AND('Raw Data'!I545&lt;Analysis!$BC$2, 'Raw Data'!D545-'Raw Data'!E545&gt;3), 'Raw Data'!BC545, IF(AND('Raw Data'!J545&lt;Analysis!$BC$2, 'Raw Data'!E545-'Raw Data'!D545&gt;3), 'Raw Data'!BE545, 0)))</f>
        <v/>
      </c>
      <c r="AR550">
        <f>IF('Hidden Analysiss'!D546=1,IF(ABS('Raw Data'!E545-'Raw Data'!D545)&lt;2,'Raw Data'!AX545,0), 0)</f>
        <v/>
      </c>
      <c r="AS550">
        <f>IF('Hidden Analysiss'!D546=1,IF(ABS('Raw Data'!E545-'Raw Data'!D545)&lt;3,'Raw Data'!BA545,0), 0)</f>
        <v/>
      </c>
      <c r="AT550">
        <f>IF('Hidden Analysiss'!D546=1,IF(ABS('Raw Data'!E545-'Raw Data'!D545)&lt;4,'Raw Data'!BD545,0), 0)</f>
        <v/>
      </c>
      <c r="AU550">
        <f>IF(AND('Hidden Analysiss'!E546=1, ABS('Raw Data'!E545-'Raw Data'!D545)&lt;2), 'Raw Data'!AX545, 0)</f>
        <v/>
      </c>
      <c r="AV550">
        <f>IF(AND('Hidden Analysiss'!E546=1, ABS('Raw Data'!E545-'Raw Data'!D545)&lt;3), 'Raw Data'!BA545, 0)</f>
        <v/>
      </c>
      <c r="AW550">
        <f>IF(AND('Hidden Analysiss'!E546=1, ABS('Raw Data'!E545-'Raw Data'!D545)&lt;3), 'Raw Data'!BD545, 0)</f>
        <v/>
      </c>
    </row>
    <row r="551">
      <c r="A551" s="1">
        <f>'Raw Data'!A546</f>
        <v/>
      </c>
      <c r="B551">
        <f>IF('Raw Data'!E546&gt;'Raw Data'!D546, 'Raw Data'!J546, 0)</f>
        <v/>
      </c>
      <c r="C551">
        <f>IF('Raw Data'!D546&gt;'Raw Data'!E546, 'Raw Data'!I546, 0)</f>
        <v/>
      </c>
      <c r="D551">
        <f>SUM(G551:H551)</f>
        <v/>
      </c>
      <c r="E551">
        <f>IF(AND('Raw Data'!J546&lt;'Raw Data'!I546,'Raw Data'!E546&gt;'Raw Data'!D546,'Raw Data'!E546-'Raw Data'!D546&gt;3),'Raw Data'!N546,IF(AND('Raw Data'!I546&lt;'Raw Data'!J546,'Raw Data'!D546&gt;'Raw Data'!E546,'Raw Data'!D546-'Raw Data'!E546&gt;3),'Raw Data'!M546,0))</f>
        <v/>
      </c>
      <c r="F551">
        <f>IF(AND('Raw Data'!J546&lt;'Raw Data'!I546,'Raw Data'!E546&gt;'Raw Data'!D546,'Raw Data'!E546-'Raw Data'!D546&lt;4),'Raw Data'!L546,IF(AND('Raw Data'!I546&lt;'Raw Data'!J546,'Raw Data'!D546&gt;'Raw Data'!E546,'Raw Data'!D546-'Raw Data'!E546&lt;4),'Raw Data'!K546,0))</f>
        <v/>
      </c>
      <c r="G551">
        <f>IF(AND('Raw Data'!J546&lt;'Raw Data'!I546, 'Raw Data'!E546&gt;'Raw Data'!D546), 'Raw Data'!J546, 0)</f>
        <v/>
      </c>
      <c r="H551">
        <f>IF(AND('Raw Data'!J546&gt;'Raw Data'!I546, 'Raw Data'!E546&lt;'Raw Data'!D546), 'Raw Data'!I546, 0)</f>
        <v/>
      </c>
      <c r="I551">
        <f>SUM(J551:K551)</f>
        <v/>
      </c>
      <c r="J551">
        <f>IF(AND('Raw Data'!J546&gt;'Raw Data'!I546, 'Raw Data'!E546&gt;'Raw Data'!D546), 'Raw Data'!J546, 0)</f>
        <v/>
      </c>
      <c r="K551">
        <f>IF(AND('Raw Data'!I546&gt;'Raw Data'!J546, 'Raw Data'!D546&gt;'Raw Data'!E546), 'Raw Data'!I546, 0)</f>
        <v/>
      </c>
      <c r="L551">
        <f>IF('Raw Data'!E546-'Raw Data'!D546&gt;3, 'Raw Data'!N546, 0)</f>
        <v/>
      </c>
      <c r="M551">
        <f>IF('Raw Data'!D546-'Raw Data'!E546&gt;3, 'Raw Data'!M546, 0)</f>
        <v/>
      </c>
      <c r="N551">
        <f>IF(ISBLANK('Raw Data'!D546),0,IF(AND('Raw Data'!E546&gt;'Raw Data'!D546,'Raw Data'!E546-'Raw Data'!D546&gt;0,'Raw Data'!E546-'Raw Data'!D546&lt;4),'Raw Data'!L546, 0))</f>
        <v/>
      </c>
      <c r="O551">
        <f>IF(ISBLANK('Raw Data'!D546),0,IF(AND('Raw Data'!E546&gt;'Raw Data'!D546,'Raw Data'!E546-'Raw Data'!D546&gt;0,'Raw Data'!D546-'Raw Data'!E546&lt;4),'Raw Data'!K546, 0))</f>
        <v/>
      </c>
      <c r="P551">
        <f>IF('Raw Data'!E546-'Raw Data'!D546&gt;3, 'Raw Data'!N546, IF('Raw Data'!D546-'Raw Data'!E546&gt;3, 'Raw Data'!M546, 0))</f>
        <v/>
      </c>
      <c r="Q551">
        <f>IF(ISBLANK('Raw Data'!E546),0,IF(AND('Raw Data'!E546-'Raw Data'!D546&lt;4,'Raw Data'!E546-'Raw Data'!D546&gt;0),'Raw Data'!L546,IF(AND('Raw Data'!D546&gt;'Raw Data'!E546,'Raw Data'!D546-'Raw Data'!E546&gt;0),'Raw Data'!K546,0)))</f>
        <v/>
      </c>
      <c r="R551">
        <f>IF(ISBLANK('Raw Data'!K546),0,IFERROR(IF(MATCH(SMALL('Raw Data'!K546:N546,1),L551:O551,0),SMALL('Raw Data'!K546:N546,1)),0))</f>
        <v/>
      </c>
      <c r="S551">
        <f>IF(ISBLANK('Raw Data'!K546),0,IFERROR(IF(MATCH(SMALL('Raw Data'!K546:N546,2),L551:O551,0),SMALL('Raw Data'!K546:N546,2)),0))</f>
        <v/>
      </c>
      <c r="T551">
        <f>IF(ISBLANK('Raw Data'!K546),0,IFERROR(IF(MATCH(SMALL('Raw Data'!K546:N546,3),L551:O551,0),SMALL('Raw Data'!K546:N546,3)),0))</f>
        <v/>
      </c>
      <c r="U551">
        <f>IF(ISBLANK('Raw Data'!K546),0,IFERROR(IF(MATCH(SMALL('Raw Data'!K546:N546,4),L551:O551,0),SMALL('Raw Data'!K546:N546,4)),0))</f>
        <v/>
      </c>
      <c r="V551">
        <f>IF(AND('Raw Data'!D546&lt;3, 'Raw Data'!E546&lt;3, 'Raw Data'!A546&gt;0), 'Raw Data'!AF546, 0)</f>
        <v/>
      </c>
      <c r="W551">
        <f>IF(AND('Raw Data'!D546&lt;4, 'Raw Data'!E546&lt;4, 'Raw Data'!A546&gt;0), 'Raw Data'!AI546, 0)</f>
        <v/>
      </c>
      <c r="X551">
        <f>IF(AND('Raw Data'!D546&lt;5, 'Raw Data'!E546&lt;5, 'Raw Data'!A546&gt;0), 'Raw Data'!AL546, 0)</f>
        <v/>
      </c>
      <c r="Y551">
        <f>IF(AND('Raw Data'!D546&lt;6, 'Raw Data'!E546&lt;6, 'Raw Data'!A546&gt;0), 'Raw Data'!AO546, 0)</f>
        <v/>
      </c>
      <c r="Z551">
        <f>IF(ISBLANK('Raw Data'!D546), 0, IF('Raw Data'!D546-'Raw Data'!E546&gt;1, 'Raw Data'!AW546, 0))</f>
        <v/>
      </c>
      <c r="AA551">
        <f>IF(ISBLANK('Raw Data'!A546), 0, IF(ABS('Raw Data'!D546-'Raw Data'!E546)&lt;2, 'Raw Data'!AX546, 0))</f>
        <v/>
      </c>
      <c r="AB551">
        <f>IF(ISBLANK('Raw Data'!D546), 0, IF('Raw Data'!E546-'Raw Data'!D546&gt;1, 'Raw Data'!AY546, 0))</f>
        <v/>
      </c>
      <c r="AC551">
        <f>IF(ISBLANK('Raw Data'!D546), 0, IF('Raw Data'!D546-'Raw Data'!E546&gt;2, 'Raw Data'!AZ546, 0))</f>
        <v/>
      </c>
      <c r="AD551">
        <f>IF(ISBLANK('Raw Data'!A546), 0, IF(ABS('Raw Data'!D546-'Raw Data'!E546)&lt;3, 'Raw Data'!BA546, 0))</f>
        <v/>
      </c>
      <c r="AE551">
        <f>IF(ISBLANK('Raw Data'!D546), 0, IF('Raw Data'!E546-'Raw Data'!D546&gt;2, 'Raw Data'!BB546, 0))</f>
        <v/>
      </c>
      <c r="AF551">
        <f>IF(ISBLANK('Raw Data'!D546), 0, IF('Raw Data'!D546-'Raw Data'!E546&gt;3, 'Raw Data'!BC546, 0))</f>
        <v/>
      </c>
      <c r="AG551">
        <f>IF(ISBLANK('Raw Data'!A546), 0, IF(ABS('Raw Data'!D546-'Raw Data'!E546)&lt;4, 'Raw Data'!BD546, 0))</f>
        <v/>
      </c>
      <c r="AH551">
        <f>IF(ISBLANK('Raw Data'!D546), 0, IF('Raw Data'!E546-'Raw Data'!D546&gt;3, 'Raw Data'!BE546, 0))</f>
        <v/>
      </c>
      <c r="AI551">
        <f>IF(SUM('Raw Data'!D546:E546)&gt;'Raw Data'!F546, 'Raw Data'!G546, 0)</f>
        <v/>
      </c>
      <c r="AJ551">
        <f>IF(ISBLANK('Raw Data'!D546), 0, IF(SUM('Raw Data'!D546:E546)&lt;'Raw Data'!F546, 'Raw Data'!H546, 0))</f>
        <v/>
      </c>
      <c r="AK551">
        <f>IF(ISBLANK('Raw Data'!A546), 0, IF(AND('Raw Data'!D546&lt;3, 'Raw Data'!E546&lt;3, 'Raw Data'!F546&lt;BB$2), 'Raw Data'!AF546, 0))</f>
        <v/>
      </c>
      <c r="AL551">
        <f>IF(ISBLANK('Raw Data'!A546), 0, IF(AND('Raw Data'!D546&lt;4, 'Raw Data'!E546&lt;4, 'Raw Data'!F546&lt;BB$2), 'Raw Data'!AI546, 0))</f>
        <v/>
      </c>
      <c r="AM551">
        <f>IF(ISBLANK('Raw Data'!A546), 0, IF(AND('Raw Data'!D546&lt;5, 'Raw Data'!E546&lt;5, 'Raw Data'!F546&lt;BB$2), 'Raw Data'!AL546, 0))</f>
        <v/>
      </c>
      <c r="AN551">
        <f>IF(ISBLANK('Raw Data'!A546), 0, IF(AND('Raw Data'!D546&lt;6, 'Raw Data'!E546&lt;6, 'Raw Data'!F546&lt;BB$2), 'Raw Data'!AO546, 0))</f>
        <v/>
      </c>
      <c r="AO551">
        <f>IF(ISBLANK('Raw Data'!A546), 0, IF(AND('Raw Data'!I546&lt;Analysis!$BC$2, 'Raw Data'!D546-'Raw Data'!E546&gt;1), 'Raw Data'!AW546, IF(AND('Raw Data'!J546&lt;Analysis!$BC$2, 'Raw Data'!E546-'Raw Data'!D546&gt;1), 'Raw Data'!AY546, 0)))</f>
        <v/>
      </c>
      <c r="AP551">
        <f>IF(ISBLANK('Raw Data'!A546), 0, IF(AND('Raw Data'!I546&lt;Analysis!$BC$2, 'Raw Data'!D546-'Raw Data'!E546&gt;2), 'Raw Data'!AZ546, IF(AND('Raw Data'!J546&lt;Analysis!$BC$2, 'Raw Data'!E546-'Raw Data'!D546&gt;2), 'Raw Data'!BB546, 0)))</f>
        <v/>
      </c>
      <c r="AQ551">
        <f>IF(ISBLANK('Raw Data'!A546), 0, IF(AND('Raw Data'!I546&lt;Analysis!$BC$2, 'Raw Data'!D546-'Raw Data'!E546&gt;3), 'Raw Data'!BC546, IF(AND('Raw Data'!J546&lt;Analysis!$BC$2, 'Raw Data'!E546-'Raw Data'!D546&gt;3), 'Raw Data'!BE546, 0)))</f>
        <v/>
      </c>
      <c r="AR551">
        <f>IF('Hidden Analysiss'!D547=1,IF(ABS('Raw Data'!E546-'Raw Data'!D546)&lt;2,'Raw Data'!AX546,0), 0)</f>
        <v/>
      </c>
      <c r="AS551">
        <f>IF('Hidden Analysiss'!D547=1,IF(ABS('Raw Data'!E546-'Raw Data'!D546)&lt;3,'Raw Data'!BA546,0), 0)</f>
        <v/>
      </c>
      <c r="AT551">
        <f>IF('Hidden Analysiss'!D547=1,IF(ABS('Raw Data'!E546-'Raw Data'!D546)&lt;4,'Raw Data'!BD546,0), 0)</f>
        <v/>
      </c>
      <c r="AU551">
        <f>IF(AND('Hidden Analysiss'!E547=1, ABS('Raw Data'!E546-'Raw Data'!D546)&lt;2), 'Raw Data'!AX546, 0)</f>
        <v/>
      </c>
      <c r="AV551">
        <f>IF(AND('Hidden Analysiss'!E547=1, ABS('Raw Data'!E546-'Raw Data'!D546)&lt;3), 'Raw Data'!BA546, 0)</f>
        <v/>
      </c>
      <c r="AW551">
        <f>IF(AND('Hidden Analysiss'!E547=1, ABS('Raw Data'!E546-'Raw Data'!D546)&lt;3), 'Raw Data'!BD546, 0)</f>
        <v/>
      </c>
    </row>
    <row r="552">
      <c r="A552" s="1">
        <f>'Raw Data'!A547</f>
        <v/>
      </c>
      <c r="B552">
        <f>IF('Raw Data'!E547&gt;'Raw Data'!D547, 'Raw Data'!J547, 0)</f>
        <v/>
      </c>
      <c r="C552">
        <f>IF('Raw Data'!D547&gt;'Raw Data'!E547, 'Raw Data'!I547, 0)</f>
        <v/>
      </c>
      <c r="D552">
        <f>SUM(G552:H552)</f>
        <v/>
      </c>
      <c r="E552">
        <f>IF(AND('Raw Data'!J547&lt;'Raw Data'!I547,'Raw Data'!E547&gt;'Raw Data'!D547,'Raw Data'!E547-'Raw Data'!D547&gt;3),'Raw Data'!N547,IF(AND('Raw Data'!I547&lt;'Raw Data'!J547,'Raw Data'!D547&gt;'Raw Data'!E547,'Raw Data'!D547-'Raw Data'!E547&gt;3),'Raw Data'!M547,0))</f>
        <v/>
      </c>
      <c r="F552">
        <f>IF(AND('Raw Data'!J547&lt;'Raw Data'!I547,'Raw Data'!E547&gt;'Raw Data'!D547,'Raw Data'!E547-'Raw Data'!D547&lt;4),'Raw Data'!L547,IF(AND('Raw Data'!I547&lt;'Raw Data'!J547,'Raw Data'!D547&gt;'Raw Data'!E547,'Raw Data'!D547-'Raw Data'!E547&lt;4),'Raw Data'!K547,0))</f>
        <v/>
      </c>
      <c r="G552">
        <f>IF(AND('Raw Data'!J547&lt;'Raw Data'!I547, 'Raw Data'!E547&gt;'Raw Data'!D547), 'Raw Data'!J547, 0)</f>
        <v/>
      </c>
      <c r="H552">
        <f>IF(AND('Raw Data'!J547&gt;'Raw Data'!I547, 'Raw Data'!E547&lt;'Raw Data'!D547), 'Raw Data'!I547, 0)</f>
        <v/>
      </c>
      <c r="I552">
        <f>SUM(J552:K552)</f>
        <v/>
      </c>
      <c r="J552">
        <f>IF(AND('Raw Data'!J547&gt;'Raw Data'!I547, 'Raw Data'!E547&gt;'Raw Data'!D547), 'Raw Data'!J547, 0)</f>
        <v/>
      </c>
      <c r="K552">
        <f>IF(AND('Raw Data'!I547&gt;'Raw Data'!J547, 'Raw Data'!D547&gt;'Raw Data'!E547), 'Raw Data'!I547, 0)</f>
        <v/>
      </c>
      <c r="L552">
        <f>IF('Raw Data'!E547-'Raw Data'!D547&gt;3, 'Raw Data'!N547, 0)</f>
        <v/>
      </c>
      <c r="M552">
        <f>IF('Raw Data'!D547-'Raw Data'!E547&gt;3, 'Raw Data'!M547, 0)</f>
        <v/>
      </c>
      <c r="N552">
        <f>IF(ISBLANK('Raw Data'!D547),0,IF(AND('Raw Data'!E547&gt;'Raw Data'!D547,'Raw Data'!E547-'Raw Data'!D547&gt;0,'Raw Data'!E547-'Raw Data'!D547&lt;4),'Raw Data'!L547, 0))</f>
        <v/>
      </c>
      <c r="O552">
        <f>IF(ISBLANK('Raw Data'!D547),0,IF(AND('Raw Data'!E547&gt;'Raw Data'!D547,'Raw Data'!E547-'Raw Data'!D547&gt;0,'Raw Data'!D547-'Raw Data'!E547&lt;4),'Raw Data'!K547, 0))</f>
        <v/>
      </c>
      <c r="P552">
        <f>IF('Raw Data'!E547-'Raw Data'!D547&gt;3, 'Raw Data'!N547, IF('Raw Data'!D547-'Raw Data'!E547&gt;3, 'Raw Data'!M547, 0))</f>
        <v/>
      </c>
      <c r="Q552">
        <f>IF(ISBLANK('Raw Data'!E547),0,IF(AND('Raw Data'!E547-'Raw Data'!D547&lt;4,'Raw Data'!E547-'Raw Data'!D547&gt;0),'Raw Data'!L547,IF(AND('Raw Data'!D547&gt;'Raw Data'!E547,'Raw Data'!D547-'Raw Data'!E547&gt;0),'Raw Data'!K547,0)))</f>
        <v/>
      </c>
      <c r="R552">
        <f>IF(ISBLANK('Raw Data'!K547),0,IFERROR(IF(MATCH(SMALL('Raw Data'!K547:N547,1),L552:O552,0),SMALL('Raw Data'!K547:N547,1)),0))</f>
        <v/>
      </c>
      <c r="S552">
        <f>IF(ISBLANK('Raw Data'!K547),0,IFERROR(IF(MATCH(SMALL('Raw Data'!K547:N547,2),L552:O552,0),SMALL('Raw Data'!K547:N547,2)),0))</f>
        <v/>
      </c>
      <c r="T552">
        <f>IF(ISBLANK('Raw Data'!K547),0,IFERROR(IF(MATCH(SMALL('Raw Data'!K547:N547,3),L552:O552,0),SMALL('Raw Data'!K547:N547,3)),0))</f>
        <v/>
      </c>
      <c r="U552">
        <f>IF(ISBLANK('Raw Data'!K547),0,IFERROR(IF(MATCH(SMALL('Raw Data'!K547:N547,4),L552:O552,0),SMALL('Raw Data'!K547:N547,4)),0))</f>
        <v/>
      </c>
      <c r="V552">
        <f>IF(AND('Raw Data'!D547&lt;3, 'Raw Data'!E547&lt;3, 'Raw Data'!A547&gt;0), 'Raw Data'!AF547, 0)</f>
        <v/>
      </c>
      <c r="W552">
        <f>IF(AND('Raw Data'!D547&lt;4, 'Raw Data'!E547&lt;4, 'Raw Data'!A547&gt;0), 'Raw Data'!AI547, 0)</f>
        <v/>
      </c>
      <c r="X552">
        <f>IF(AND('Raw Data'!D547&lt;5, 'Raw Data'!E547&lt;5, 'Raw Data'!A547&gt;0), 'Raw Data'!AL547, 0)</f>
        <v/>
      </c>
      <c r="Y552">
        <f>IF(AND('Raw Data'!D547&lt;6, 'Raw Data'!E547&lt;6, 'Raw Data'!A547&gt;0), 'Raw Data'!AO547, 0)</f>
        <v/>
      </c>
      <c r="Z552">
        <f>IF(ISBLANK('Raw Data'!D547), 0, IF('Raw Data'!D547-'Raw Data'!E547&gt;1, 'Raw Data'!AW547, 0))</f>
        <v/>
      </c>
      <c r="AA552">
        <f>IF(ISBLANK('Raw Data'!A547), 0, IF(ABS('Raw Data'!D547-'Raw Data'!E547)&lt;2, 'Raw Data'!AX547, 0))</f>
        <v/>
      </c>
      <c r="AB552">
        <f>IF(ISBLANK('Raw Data'!D547), 0, IF('Raw Data'!E547-'Raw Data'!D547&gt;1, 'Raw Data'!AY547, 0))</f>
        <v/>
      </c>
      <c r="AC552">
        <f>IF(ISBLANK('Raw Data'!D547), 0, IF('Raw Data'!D547-'Raw Data'!E547&gt;2, 'Raw Data'!AZ547, 0))</f>
        <v/>
      </c>
      <c r="AD552">
        <f>IF(ISBLANK('Raw Data'!A547), 0, IF(ABS('Raw Data'!D547-'Raw Data'!E547)&lt;3, 'Raw Data'!BA547, 0))</f>
        <v/>
      </c>
      <c r="AE552">
        <f>IF(ISBLANK('Raw Data'!D547), 0, IF('Raw Data'!E547-'Raw Data'!D547&gt;2, 'Raw Data'!BB547, 0))</f>
        <v/>
      </c>
      <c r="AF552">
        <f>IF(ISBLANK('Raw Data'!D547), 0, IF('Raw Data'!D547-'Raw Data'!E547&gt;3, 'Raw Data'!BC547, 0))</f>
        <v/>
      </c>
      <c r="AG552">
        <f>IF(ISBLANK('Raw Data'!A547), 0, IF(ABS('Raw Data'!D547-'Raw Data'!E547)&lt;4, 'Raw Data'!BD547, 0))</f>
        <v/>
      </c>
      <c r="AH552">
        <f>IF(ISBLANK('Raw Data'!D547), 0, IF('Raw Data'!E547-'Raw Data'!D547&gt;3, 'Raw Data'!BE547, 0))</f>
        <v/>
      </c>
      <c r="AI552">
        <f>IF(SUM('Raw Data'!D547:E547)&gt;'Raw Data'!F547, 'Raw Data'!G547, 0)</f>
        <v/>
      </c>
      <c r="AJ552">
        <f>IF(ISBLANK('Raw Data'!D547), 0, IF(SUM('Raw Data'!D547:E547)&lt;'Raw Data'!F547, 'Raw Data'!H547, 0))</f>
        <v/>
      </c>
      <c r="AK552">
        <f>IF(ISBLANK('Raw Data'!A547), 0, IF(AND('Raw Data'!D547&lt;3, 'Raw Data'!E547&lt;3, 'Raw Data'!F547&lt;BB$2), 'Raw Data'!AF547, 0))</f>
        <v/>
      </c>
      <c r="AL552">
        <f>IF(ISBLANK('Raw Data'!A547), 0, IF(AND('Raw Data'!D547&lt;4, 'Raw Data'!E547&lt;4, 'Raw Data'!F547&lt;BB$2), 'Raw Data'!AI547, 0))</f>
        <v/>
      </c>
      <c r="AM552">
        <f>IF(ISBLANK('Raw Data'!A547), 0, IF(AND('Raw Data'!D547&lt;5, 'Raw Data'!E547&lt;5, 'Raw Data'!F547&lt;BB$2), 'Raw Data'!AL547, 0))</f>
        <v/>
      </c>
      <c r="AN552">
        <f>IF(ISBLANK('Raw Data'!A547), 0, IF(AND('Raw Data'!D547&lt;6, 'Raw Data'!E547&lt;6, 'Raw Data'!F547&lt;BB$2), 'Raw Data'!AO547, 0))</f>
        <v/>
      </c>
      <c r="AO552">
        <f>IF(ISBLANK('Raw Data'!A547), 0, IF(AND('Raw Data'!I547&lt;Analysis!$BC$2, 'Raw Data'!D547-'Raw Data'!E547&gt;1), 'Raw Data'!AW547, IF(AND('Raw Data'!J547&lt;Analysis!$BC$2, 'Raw Data'!E547-'Raw Data'!D547&gt;1), 'Raw Data'!AY547, 0)))</f>
        <v/>
      </c>
      <c r="AP552">
        <f>IF(ISBLANK('Raw Data'!A547), 0, IF(AND('Raw Data'!I547&lt;Analysis!$BC$2, 'Raw Data'!D547-'Raw Data'!E547&gt;2), 'Raw Data'!AZ547, IF(AND('Raw Data'!J547&lt;Analysis!$BC$2, 'Raw Data'!E547-'Raw Data'!D547&gt;2), 'Raw Data'!BB547, 0)))</f>
        <v/>
      </c>
      <c r="AQ552">
        <f>IF(ISBLANK('Raw Data'!A547), 0, IF(AND('Raw Data'!I547&lt;Analysis!$BC$2, 'Raw Data'!D547-'Raw Data'!E547&gt;3), 'Raw Data'!BC547, IF(AND('Raw Data'!J547&lt;Analysis!$BC$2, 'Raw Data'!E547-'Raw Data'!D547&gt;3), 'Raw Data'!BE547, 0)))</f>
        <v/>
      </c>
      <c r="AR552">
        <f>IF('Hidden Analysiss'!D548=1,IF(ABS('Raw Data'!E547-'Raw Data'!D547)&lt;2,'Raw Data'!AX547,0), 0)</f>
        <v/>
      </c>
      <c r="AS552">
        <f>IF('Hidden Analysiss'!D548=1,IF(ABS('Raw Data'!E547-'Raw Data'!D547)&lt;3,'Raw Data'!BA547,0), 0)</f>
        <v/>
      </c>
      <c r="AT552">
        <f>IF('Hidden Analysiss'!D548=1,IF(ABS('Raw Data'!E547-'Raw Data'!D547)&lt;4,'Raw Data'!BD547,0), 0)</f>
        <v/>
      </c>
      <c r="AU552">
        <f>IF(AND('Hidden Analysiss'!E548=1, ABS('Raw Data'!E547-'Raw Data'!D547)&lt;2), 'Raw Data'!AX547, 0)</f>
        <v/>
      </c>
      <c r="AV552">
        <f>IF(AND('Hidden Analysiss'!E548=1, ABS('Raw Data'!E547-'Raw Data'!D547)&lt;3), 'Raw Data'!BA547, 0)</f>
        <v/>
      </c>
      <c r="AW552">
        <f>IF(AND('Hidden Analysiss'!E548=1, ABS('Raw Data'!E547-'Raw Data'!D547)&lt;3), 'Raw Data'!BD547, 0)</f>
        <v/>
      </c>
    </row>
    <row r="553">
      <c r="A553" s="1">
        <f>'Raw Data'!A548</f>
        <v/>
      </c>
      <c r="B553">
        <f>IF('Raw Data'!E548&gt;'Raw Data'!D548, 'Raw Data'!J548, 0)</f>
        <v/>
      </c>
      <c r="C553">
        <f>IF('Raw Data'!D548&gt;'Raw Data'!E548, 'Raw Data'!I548, 0)</f>
        <v/>
      </c>
      <c r="D553">
        <f>SUM(G553:H553)</f>
        <v/>
      </c>
      <c r="E553">
        <f>IF(AND('Raw Data'!J548&lt;'Raw Data'!I548,'Raw Data'!E548&gt;'Raw Data'!D548,'Raw Data'!E548-'Raw Data'!D548&gt;3),'Raw Data'!N548,IF(AND('Raw Data'!I548&lt;'Raw Data'!J548,'Raw Data'!D548&gt;'Raw Data'!E548,'Raw Data'!D548-'Raw Data'!E548&gt;3),'Raw Data'!M548,0))</f>
        <v/>
      </c>
      <c r="F553">
        <f>IF(AND('Raw Data'!J548&lt;'Raw Data'!I548,'Raw Data'!E548&gt;'Raw Data'!D548,'Raw Data'!E548-'Raw Data'!D548&lt;4),'Raw Data'!L548,IF(AND('Raw Data'!I548&lt;'Raw Data'!J548,'Raw Data'!D548&gt;'Raw Data'!E548,'Raw Data'!D548-'Raw Data'!E548&lt;4),'Raw Data'!K548,0))</f>
        <v/>
      </c>
      <c r="G553">
        <f>IF(AND('Raw Data'!J548&lt;'Raw Data'!I548, 'Raw Data'!E548&gt;'Raw Data'!D548), 'Raw Data'!J548, 0)</f>
        <v/>
      </c>
      <c r="H553">
        <f>IF(AND('Raw Data'!J548&gt;'Raw Data'!I548, 'Raw Data'!E548&lt;'Raw Data'!D548), 'Raw Data'!I548, 0)</f>
        <v/>
      </c>
      <c r="I553">
        <f>SUM(J553:K553)</f>
        <v/>
      </c>
      <c r="J553">
        <f>IF(AND('Raw Data'!J548&gt;'Raw Data'!I548, 'Raw Data'!E548&gt;'Raw Data'!D548), 'Raw Data'!J548, 0)</f>
        <v/>
      </c>
      <c r="K553">
        <f>IF(AND('Raw Data'!I548&gt;'Raw Data'!J548, 'Raw Data'!D548&gt;'Raw Data'!E548), 'Raw Data'!I548, 0)</f>
        <v/>
      </c>
      <c r="L553">
        <f>IF('Raw Data'!E548-'Raw Data'!D548&gt;3, 'Raw Data'!N548, 0)</f>
        <v/>
      </c>
      <c r="M553">
        <f>IF('Raw Data'!D548-'Raw Data'!E548&gt;3, 'Raw Data'!M548, 0)</f>
        <v/>
      </c>
      <c r="N553">
        <f>IF(ISBLANK('Raw Data'!D548),0,IF(AND('Raw Data'!E548&gt;'Raw Data'!D548,'Raw Data'!E548-'Raw Data'!D548&gt;0,'Raw Data'!E548-'Raw Data'!D548&lt;4),'Raw Data'!L548, 0))</f>
        <v/>
      </c>
      <c r="O553">
        <f>IF(ISBLANK('Raw Data'!D548),0,IF(AND('Raw Data'!E548&gt;'Raw Data'!D548,'Raw Data'!E548-'Raw Data'!D548&gt;0,'Raw Data'!D548-'Raw Data'!E548&lt;4),'Raw Data'!K548, 0))</f>
        <v/>
      </c>
      <c r="P553">
        <f>IF('Raw Data'!E548-'Raw Data'!D548&gt;3, 'Raw Data'!N548, IF('Raw Data'!D548-'Raw Data'!E548&gt;3, 'Raw Data'!M548, 0))</f>
        <v/>
      </c>
      <c r="Q553">
        <f>IF(ISBLANK('Raw Data'!E548),0,IF(AND('Raw Data'!E548-'Raw Data'!D548&lt;4,'Raw Data'!E548-'Raw Data'!D548&gt;0),'Raw Data'!L548,IF(AND('Raw Data'!D548&gt;'Raw Data'!E548,'Raw Data'!D548-'Raw Data'!E548&gt;0),'Raw Data'!K548,0)))</f>
        <v/>
      </c>
      <c r="R553">
        <f>IF(ISBLANK('Raw Data'!K548),0,IFERROR(IF(MATCH(SMALL('Raw Data'!K548:N548,1),L553:O553,0),SMALL('Raw Data'!K548:N548,1)),0))</f>
        <v/>
      </c>
      <c r="S553">
        <f>IF(ISBLANK('Raw Data'!K548),0,IFERROR(IF(MATCH(SMALL('Raw Data'!K548:N548,2),L553:O553,0),SMALL('Raw Data'!K548:N548,2)),0))</f>
        <v/>
      </c>
      <c r="T553">
        <f>IF(ISBLANK('Raw Data'!K548),0,IFERROR(IF(MATCH(SMALL('Raw Data'!K548:N548,3),L553:O553,0),SMALL('Raw Data'!K548:N548,3)),0))</f>
        <v/>
      </c>
      <c r="U553">
        <f>IF(ISBLANK('Raw Data'!K548),0,IFERROR(IF(MATCH(SMALL('Raw Data'!K548:N548,4),L553:O553,0),SMALL('Raw Data'!K548:N548,4)),0))</f>
        <v/>
      </c>
      <c r="V553">
        <f>IF(AND('Raw Data'!D548&lt;3, 'Raw Data'!E548&lt;3, 'Raw Data'!A548&gt;0), 'Raw Data'!AF548, 0)</f>
        <v/>
      </c>
      <c r="W553">
        <f>IF(AND('Raw Data'!D548&lt;4, 'Raw Data'!E548&lt;4, 'Raw Data'!A548&gt;0), 'Raw Data'!AI548, 0)</f>
        <v/>
      </c>
      <c r="X553">
        <f>IF(AND('Raw Data'!D548&lt;5, 'Raw Data'!E548&lt;5, 'Raw Data'!A548&gt;0), 'Raw Data'!AL548, 0)</f>
        <v/>
      </c>
      <c r="Y553">
        <f>IF(AND('Raw Data'!D548&lt;6, 'Raw Data'!E548&lt;6, 'Raw Data'!A548&gt;0), 'Raw Data'!AO548, 0)</f>
        <v/>
      </c>
      <c r="Z553">
        <f>IF(ISBLANK('Raw Data'!D548), 0, IF('Raw Data'!D548-'Raw Data'!E548&gt;1, 'Raw Data'!AW548, 0))</f>
        <v/>
      </c>
      <c r="AA553">
        <f>IF(ISBLANK('Raw Data'!A548), 0, IF(ABS('Raw Data'!D548-'Raw Data'!E548)&lt;2, 'Raw Data'!AX548, 0))</f>
        <v/>
      </c>
      <c r="AB553">
        <f>IF(ISBLANK('Raw Data'!D548), 0, IF('Raw Data'!E548-'Raw Data'!D548&gt;1, 'Raw Data'!AY548, 0))</f>
        <v/>
      </c>
      <c r="AC553">
        <f>IF(ISBLANK('Raw Data'!D548), 0, IF('Raw Data'!D548-'Raw Data'!E548&gt;2, 'Raw Data'!AZ548, 0))</f>
        <v/>
      </c>
      <c r="AD553">
        <f>IF(ISBLANK('Raw Data'!A548), 0, IF(ABS('Raw Data'!D548-'Raw Data'!E548)&lt;3, 'Raw Data'!BA548, 0))</f>
        <v/>
      </c>
      <c r="AE553">
        <f>IF(ISBLANK('Raw Data'!D548), 0, IF('Raw Data'!E548-'Raw Data'!D548&gt;2, 'Raw Data'!BB548, 0))</f>
        <v/>
      </c>
      <c r="AF553">
        <f>IF(ISBLANK('Raw Data'!D548), 0, IF('Raw Data'!D548-'Raw Data'!E548&gt;3, 'Raw Data'!BC548, 0))</f>
        <v/>
      </c>
      <c r="AG553">
        <f>IF(ISBLANK('Raw Data'!A548), 0, IF(ABS('Raw Data'!D548-'Raw Data'!E548)&lt;4, 'Raw Data'!BD548, 0))</f>
        <v/>
      </c>
      <c r="AH553">
        <f>IF(ISBLANK('Raw Data'!D548), 0, IF('Raw Data'!E548-'Raw Data'!D548&gt;3, 'Raw Data'!BE548, 0))</f>
        <v/>
      </c>
      <c r="AI553">
        <f>IF(SUM('Raw Data'!D548:E548)&gt;'Raw Data'!F548, 'Raw Data'!G548, 0)</f>
        <v/>
      </c>
      <c r="AJ553">
        <f>IF(ISBLANK('Raw Data'!D548), 0, IF(SUM('Raw Data'!D548:E548)&lt;'Raw Data'!F548, 'Raw Data'!H548, 0))</f>
        <v/>
      </c>
      <c r="AK553">
        <f>IF(ISBLANK('Raw Data'!A548), 0, IF(AND('Raw Data'!D548&lt;3, 'Raw Data'!E548&lt;3, 'Raw Data'!F548&lt;BB$2), 'Raw Data'!AF548, 0))</f>
        <v/>
      </c>
      <c r="AL553">
        <f>IF(ISBLANK('Raw Data'!A548), 0, IF(AND('Raw Data'!D548&lt;4, 'Raw Data'!E548&lt;4, 'Raw Data'!F548&lt;BB$2), 'Raw Data'!AI548, 0))</f>
        <v/>
      </c>
      <c r="AM553">
        <f>IF(ISBLANK('Raw Data'!A548), 0, IF(AND('Raw Data'!D548&lt;5, 'Raw Data'!E548&lt;5, 'Raw Data'!F548&lt;BB$2), 'Raw Data'!AL548, 0))</f>
        <v/>
      </c>
      <c r="AN553">
        <f>IF(ISBLANK('Raw Data'!A548), 0, IF(AND('Raw Data'!D548&lt;6, 'Raw Data'!E548&lt;6, 'Raw Data'!F548&lt;BB$2), 'Raw Data'!AO548, 0))</f>
        <v/>
      </c>
      <c r="AO553">
        <f>IF(ISBLANK('Raw Data'!A548), 0, IF(AND('Raw Data'!I548&lt;Analysis!$BC$2, 'Raw Data'!D548-'Raw Data'!E548&gt;1), 'Raw Data'!AW548, IF(AND('Raw Data'!J548&lt;Analysis!$BC$2, 'Raw Data'!E548-'Raw Data'!D548&gt;1), 'Raw Data'!AY548, 0)))</f>
        <v/>
      </c>
      <c r="AP553">
        <f>IF(ISBLANK('Raw Data'!A548), 0, IF(AND('Raw Data'!I548&lt;Analysis!$BC$2, 'Raw Data'!D548-'Raw Data'!E548&gt;2), 'Raw Data'!AZ548, IF(AND('Raw Data'!J548&lt;Analysis!$BC$2, 'Raw Data'!E548-'Raw Data'!D548&gt;2), 'Raw Data'!BB548, 0)))</f>
        <v/>
      </c>
      <c r="AQ553">
        <f>IF(ISBLANK('Raw Data'!A548), 0, IF(AND('Raw Data'!I548&lt;Analysis!$BC$2, 'Raw Data'!D548-'Raw Data'!E548&gt;3), 'Raw Data'!BC548, IF(AND('Raw Data'!J548&lt;Analysis!$BC$2, 'Raw Data'!E548-'Raw Data'!D548&gt;3), 'Raw Data'!BE548, 0)))</f>
        <v/>
      </c>
      <c r="AR553">
        <f>IF('Hidden Analysiss'!D549=1,IF(ABS('Raw Data'!E548-'Raw Data'!D548)&lt;2,'Raw Data'!AX548,0), 0)</f>
        <v/>
      </c>
      <c r="AS553">
        <f>IF('Hidden Analysiss'!D549=1,IF(ABS('Raw Data'!E548-'Raw Data'!D548)&lt;3,'Raw Data'!BA548,0), 0)</f>
        <v/>
      </c>
      <c r="AT553">
        <f>IF('Hidden Analysiss'!D549=1,IF(ABS('Raw Data'!E548-'Raw Data'!D548)&lt;4,'Raw Data'!BD548,0), 0)</f>
        <v/>
      </c>
      <c r="AU553">
        <f>IF(AND('Hidden Analysiss'!E549=1, ABS('Raw Data'!E548-'Raw Data'!D548)&lt;2), 'Raw Data'!AX548, 0)</f>
        <v/>
      </c>
      <c r="AV553">
        <f>IF(AND('Hidden Analysiss'!E549=1, ABS('Raw Data'!E548-'Raw Data'!D548)&lt;3), 'Raw Data'!BA548, 0)</f>
        <v/>
      </c>
      <c r="AW553">
        <f>IF(AND('Hidden Analysiss'!E549=1, ABS('Raw Data'!E548-'Raw Data'!D548)&lt;3), 'Raw Data'!BD548, 0)</f>
        <v/>
      </c>
    </row>
    <row r="554">
      <c r="A554" s="1">
        <f>'Raw Data'!A549</f>
        <v/>
      </c>
      <c r="B554">
        <f>IF('Raw Data'!E549&gt;'Raw Data'!D549, 'Raw Data'!J549, 0)</f>
        <v/>
      </c>
      <c r="C554">
        <f>IF('Raw Data'!D549&gt;'Raw Data'!E549, 'Raw Data'!I549, 0)</f>
        <v/>
      </c>
      <c r="D554">
        <f>SUM(G554:H554)</f>
        <v/>
      </c>
      <c r="E554">
        <f>IF(AND('Raw Data'!J549&lt;'Raw Data'!I549,'Raw Data'!E549&gt;'Raw Data'!D549,'Raw Data'!E549-'Raw Data'!D549&gt;3),'Raw Data'!N549,IF(AND('Raw Data'!I549&lt;'Raw Data'!J549,'Raw Data'!D549&gt;'Raw Data'!E549,'Raw Data'!D549-'Raw Data'!E549&gt;3),'Raw Data'!M549,0))</f>
        <v/>
      </c>
      <c r="F554">
        <f>IF(AND('Raw Data'!J549&lt;'Raw Data'!I549,'Raw Data'!E549&gt;'Raw Data'!D549,'Raw Data'!E549-'Raw Data'!D549&lt;4),'Raw Data'!L549,IF(AND('Raw Data'!I549&lt;'Raw Data'!J549,'Raw Data'!D549&gt;'Raw Data'!E549,'Raw Data'!D549-'Raw Data'!E549&lt;4),'Raw Data'!K549,0))</f>
        <v/>
      </c>
      <c r="G554">
        <f>IF(AND('Raw Data'!J549&lt;'Raw Data'!I549, 'Raw Data'!E549&gt;'Raw Data'!D549), 'Raw Data'!J549, 0)</f>
        <v/>
      </c>
      <c r="H554">
        <f>IF(AND('Raw Data'!J549&gt;'Raw Data'!I549, 'Raw Data'!E549&lt;'Raw Data'!D549), 'Raw Data'!I549, 0)</f>
        <v/>
      </c>
      <c r="I554">
        <f>SUM(J554:K554)</f>
        <v/>
      </c>
      <c r="J554">
        <f>IF(AND('Raw Data'!J549&gt;'Raw Data'!I549, 'Raw Data'!E549&gt;'Raw Data'!D549), 'Raw Data'!J549, 0)</f>
        <v/>
      </c>
      <c r="K554">
        <f>IF(AND('Raw Data'!I549&gt;'Raw Data'!J549, 'Raw Data'!D549&gt;'Raw Data'!E549), 'Raw Data'!I549, 0)</f>
        <v/>
      </c>
      <c r="L554">
        <f>IF('Raw Data'!E549-'Raw Data'!D549&gt;3, 'Raw Data'!N549, 0)</f>
        <v/>
      </c>
      <c r="M554">
        <f>IF('Raw Data'!D549-'Raw Data'!E549&gt;3, 'Raw Data'!M549, 0)</f>
        <v/>
      </c>
      <c r="N554">
        <f>IF(ISBLANK('Raw Data'!D549),0,IF(AND('Raw Data'!E549&gt;'Raw Data'!D549,'Raw Data'!E549-'Raw Data'!D549&gt;0,'Raw Data'!E549-'Raw Data'!D549&lt;4),'Raw Data'!L549, 0))</f>
        <v/>
      </c>
      <c r="O554">
        <f>IF(ISBLANK('Raw Data'!D549),0,IF(AND('Raw Data'!E549&gt;'Raw Data'!D549,'Raw Data'!E549-'Raw Data'!D549&gt;0,'Raw Data'!D549-'Raw Data'!E549&lt;4),'Raw Data'!K549, 0))</f>
        <v/>
      </c>
      <c r="P554">
        <f>IF('Raw Data'!E549-'Raw Data'!D549&gt;3, 'Raw Data'!N549, IF('Raw Data'!D549-'Raw Data'!E549&gt;3, 'Raw Data'!M549, 0))</f>
        <v/>
      </c>
      <c r="Q554">
        <f>IF(ISBLANK('Raw Data'!E549),0,IF(AND('Raw Data'!E549-'Raw Data'!D549&lt;4,'Raw Data'!E549-'Raw Data'!D549&gt;0),'Raw Data'!L549,IF(AND('Raw Data'!D549&gt;'Raw Data'!E549,'Raw Data'!D549-'Raw Data'!E549&gt;0),'Raw Data'!K549,0)))</f>
        <v/>
      </c>
      <c r="R554">
        <f>IF(ISBLANK('Raw Data'!K549),0,IFERROR(IF(MATCH(SMALL('Raw Data'!K549:N549,1),L554:O554,0),SMALL('Raw Data'!K549:N549,1)),0))</f>
        <v/>
      </c>
      <c r="S554">
        <f>IF(ISBLANK('Raw Data'!K549),0,IFERROR(IF(MATCH(SMALL('Raw Data'!K549:N549,2),L554:O554,0),SMALL('Raw Data'!K549:N549,2)),0))</f>
        <v/>
      </c>
      <c r="T554">
        <f>IF(ISBLANK('Raw Data'!K549),0,IFERROR(IF(MATCH(SMALL('Raw Data'!K549:N549,3),L554:O554,0),SMALL('Raw Data'!K549:N549,3)),0))</f>
        <v/>
      </c>
      <c r="U554">
        <f>IF(ISBLANK('Raw Data'!K549),0,IFERROR(IF(MATCH(SMALL('Raw Data'!K549:N549,4),L554:O554,0),SMALL('Raw Data'!K549:N549,4)),0))</f>
        <v/>
      </c>
      <c r="V554">
        <f>IF(AND('Raw Data'!D549&lt;3, 'Raw Data'!E549&lt;3, 'Raw Data'!A549&gt;0), 'Raw Data'!AF549, 0)</f>
        <v/>
      </c>
      <c r="W554">
        <f>IF(AND('Raw Data'!D549&lt;4, 'Raw Data'!E549&lt;4, 'Raw Data'!A549&gt;0), 'Raw Data'!AI549, 0)</f>
        <v/>
      </c>
      <c r="X554">
        <f>IF(AND('Raw Data'!D549&lt;5, 'Raw Data'!E549&lt;5, 'Raw Data'!A549&gt;0), 'Raw Data'!AL549, 0)</f>
        <v/>
      </c>
      <c r="Y554">
        <f>IF(AND('Raw Data'!D549&lt;6, 'Raw Data'!E549&lt;6, 'Raw Data'!A549&gt;0), 'Raw Data'!AO549, 0)</f>
        <v/>
      </c>
      <c r="Z554">
        <f>IF(ISBLANK('Raw Data'!D549), 0, IF('Raw Data'!D549-'Raw Data'!E549&gt;1, 'Raw Data'!AW549, 0))</f>
        <v/>
      </c>
      <c r="AA554">
        <f>IF(ISBLANK('Raw Data'!A549), 0, IF(ABS('Raw Data'!D549-'Raw Data'!E549)&lt;2, 'Raw Data'!AX549, 0))</f>
        <v/>
      </c>
      <c r="AB554">
        <f>IF(ISBLANK('Raw Data'!D549), 0, IF('Raw Data'!E549-'Raw Data'!D549&gt;1, 'Raw Data'!AY549, 0))</f>
        <v/>
      </c>
      <c r="AC554">
        <f>IF(ISBLANK('Raw Data'!D549), 0, IF('Raw Data'!D549-'Raw Data'!E549&gt;2, 'Raw Data'!AZ549, 0))</f>
        <v/>
      </c>
      <c r="AD554">
        <f>IF(ISBLANK('Raw Data'!A549), 0, IF(ABS('Raw Data'!D549-'Raw Data'!E549)&lt;3, 'Raw Data'!BA549, 0))</f>
        <v/>
      </c>
      <c r="AE554">
        <f>IF(ISBLANK('Raw Data'!D549), 0, IF('Raw Data'!E549-'Raw Data'!D549&gt;2, 'Raw Data'!BB549, 0))</f>
        <v/>
      </c>
      <c r="AF554">
        <f>IF(ISBLANK('Raw Data'!D549), 0, IF('Raw Data'!D549-'Raw Data'!E549&gt;3, 'Raw Data'!BC549, 0))</f>
        <v/>
      </c>
      <c r="AG554">
        <f>IF(ISBLANK('Raw Data'!A549), 0, IF(ABS('Raw Data'!D549-'Raw Data'!E549)&lt;4, 'Raw Data'!BD549, 0))</f>
        <v/>
      </c>
      <c r="AH554">
        <f>IF(ISBLANK('Raw Data'!D549), 0, IF('Raw Data'!E549-'Raw Data'!D549&gt;3, 'Raw Data'!BE549, 0))</f>
        <v/>
      </c>
      <c r="AI554">
        <f>IF(SUM('Raw Data'!D549:E549)&gt;'Raw Data'!F549, 'Raw Data'!G549, 0)</f>
        <v/>
      </c>
      <c r="AJ554">
        <f>IF(ISBLANK('Raw Data'!D549), 0, IF(SUM('Raw Data'!D549:E549)&lt;'Raw Data'!F549, 'Raw Data'!H549, 0))</f>
        <v/>
      </c>
      <c r="AK554">
        <f>IF(ISBLANK('Raw Data'!A549), 0, IF(AND('Raw Data'!D549&lt;3, 'Raw Data'!E549&lt;3, 'Raw Data'!F549&lt;BB$2), 'Raw Data'!AF549, 0))</f>
        <v/>
      </c>
      <c r="AL554">
        <f>IF(ISBLANK('Raw Data'!A549), 0, IF(AND('Raw Data'!D549&lt;4, 'Raw Data'!E549&lt;4, 'Raw Data'!F549&lt;BB$2), 'Raw Data'!AI549, 0))</f>
        <v/>
      </c>
      <c r="AM554">
        <f>IF(ISBLANK('Raw Data'!A549), 0, IF(AND('Raw Data'!D549&lt;5, 'Raw Data'!E549&lt;5, 'Raw Data'!F549&lt;BB$2), 'Raw Data'!AL549, 0))</f>
        <v/>
      </c>
      <c r="AN554">
        <f>IF(ISBLANK('Raw Data'!A549), 0, IF(AND('Raw Data'!D549&lt;6, 'Raw Data'!E549&lt;6, 'Raw Data'!F549&lt;BB$2), 'Raw Data'!AO549, 0))</f>
        <v/>
      </c>
      <c r="AO554">
        <f>IF(ISBLANK('Raw Data'!A549), 0, IF(AND('Raw Data'!I549&lt;Analysis!$BC$2, 'Raw Data'!D549-'Raw Data'!E549&gt;1), 'Raw Data'!AW549, IF(AND('Raw Data'!J549&lt;Analysis!$BC$2, 'Raw Data'!E549-'Raw Data'!D549&gt;1), 'Raw Data'!AY549, 0)))</f>
        <v/>
      </c>
      <c r="AP554">
        <f>IF(ISBLANK('Raw Data'!A549), 0, IF(AND('Raw Data'!I549&lt;Analysis!$BC$2, 'Raw Data'!D549-'Raw Data'!E549&gt;2), 'Raw Data'!AZ549, IF(AND('Raw Data'!J549&lt;Analysis!$BC$2, 'Raw Data'!E549-'Raw Data'!D549&gt;2), 'Raw Data'!BB549, 0)))</f>
        <v/>
      </c>
      <c r="AQ554">
        <f>IF(ISBLANK('Raw Data'!A549), 0, IF(AND('Raw Data'!I549&lt;Analysis!$BC$2, 'Raw Data'!D549-'Raw Data'!E549&gt;3), 'Raw Data'!BC549, IF(AND('Raw Data'!J549&lt;Analysis!$BC$2, 'Raw Data'!E549-'Raw Data'!D549&gt;3), 'Raw Data'!BE549, 0)))</f>
        <v/>
      </c>
      <c r="AR554">
        <f>IF('Hidden Analysiss'!D550=1,IF(ABS('Raw Data'!E549-'Raw Data'!D549)&lt;2,'Raw Data'!AX549,0), 0)</f>
        <v/>
      </c>
      <c r="AS554">
        <f>IF('Hidden Analysiss'!D550=1,IF(ABS('Raw Data'!E549-'Raw Data'!D549)&lt;3,'Raw Data'!BA549,0), 0)</f>
        <v/>
      </c>
      <c r="AT554">
        <f>IF('Hidden Analysiss'!D550=1,IF(ABS('Raw Data'!E549-'Raw Data'!D549)&lt;4,'Raw Data'!BD549,0), 0)</f>
        <v/>
      </c>
      <c r="AU554">
        <f>IF(AND('Hidden Analysiss'!E550=1, ABS('Raw Data'!E549-'Raw Data'!D549)&lt;2), 'Raw Data'!AX549, 0)</f>
        <v/>
      </c>
      <c r="AV554">
        <f>IF(AND('Hidden Analysiss'!E550=1, ABS('Raw Data'!E549-'Raw Data'!D549)&lt;3), 'Raw Data'!BA549, 0)</f>
        <v/>
      </c>
      <c r="AW554">
        <f>IF(AND('Hidden Analysiss'!E550=1, ABS('Raw Data'!E549-'Raw Data'!D549)&lt;3), 'Raw Data'!BD549, 0)</f>
        <v/>
      </c>
    </row>
    <row r="555">
      <c r="A555" s="1">
        <f>'Raw Data'!A550</f>
        <v/>
      </c>
      <c r="B555">
        <f>IF('Raw Data'!E550&gt;'Raw Data'!D550, 'Raw Data'!J550, 0)</f>
        <v/>
      </c>
      <c r="C555">
        <f>IF('Raw Data'!D550&gt;'Raw Data'!E550, 'Raw Data'!I550, 0)</f>
        <v/>
      </c>
      <c r="D555">
        <f>SUM(G555:H555)</f>
        <v/>
      </c>
      <c r="E555">
        <f>IF(AND('Raw Data'!J550&lt;'Raw Data'!I550,'Raw Data'!E550&gt;'Raw Data'!D550,'Raw Data'!E550-'Raw Data'!D550&gt;3),'Raw Data'!N550,IF(AND('Raw Data'!I550&lt;'Raw Data'!J550,'Raw Data'!D550&gt;'Raw Data'!E550,'Raw Data'!D550-'Raw Data'!E550&gt;3),'Raw Data'!M550,0))</f>
        <v/>
      </c>
      <c r="F555">
        <f>IF(AND('Raw Data'!J550&lt;'Raw Data'!I550,'Raw Data'!E550&gt;'Raw Data'!D550,'Raw Data'!E550-'Raw Data'!D550&lt;4),'Raw Data'!L550,IF(AND('Raw Data'!I550&lt;'Raw Data'!J550,'Raw Data'!D550&gt;'Raw Data'!E550,'Raw Data'!D550-'Raw Data'!E550&lt;4),'Raw Data'!K550,0))</f>
        <v/>
      </c>
      <c r="G555">
        <f>IF(AND('Raw Data'!J550&lt;'Raw Data'!I550, 'Raw Data'!E550&gt;'Raw Data'!D550), 'Raw Data'!J550, 0)</f>
        <v/>
      </c>
      <c r="H555">
        <f>IF(AND('Raw Data'!J550&gt;'Raw Data'!I550, 'Raw Data'!E550&lt;'Raw Data'!D550), 'Raw Data'!I550, 0)</f>
        <v/>
      </c>
      <c r="I555">
        <f>SUM(J555:K555)</f>
        <v/>
      </c>
      <c r="J555">
        <f>IF(AND('Raw Data'!J550&gt;'Raw Data'!I550, 'Raw Data'!E550&gt;'Raw Data'!D550), 'Raw Data'!J550, 0)</f>
        <v/>
      </c>
      <c r="K555">
        <f>IF(AND('Raw Data'!I550&gt;'Raw Data'!J550, 'Raw Data'!D550&gt;'Raw Data'!E550), 'Raw Data'!I550, 0)</f>
        <v/>
      </c>
      <c r="L555">
        <f>IF('Raw Data'!E550-'Raw Data'!D550&gt;3, 'Raw Data'!N550, 0)</f>
        <v/>
      </c>
      <c r="M555">
        <f>IF('Raw Data'!D550-'Raw Data'!E550&gt;3, 'Raw Data'!M550, 0)</f>
        <v/>
      </c>
      <c r="N555">
        <f>IF(ISBLANK('Raw Data'!D550),0,IF(AND('Raw Data'!E550&gt;'Raw Data'!D550,'Raw Data'!E550-'Raw Data'!D550&gt;0,'Raw Data'!E550-'Raw Data'!D550&lt;4),'Raw Data'!L550, 0))</f>
        <v/>
      </c>
      <c r="O555">
        <f>IF(ISBLANK('Raw Data'!D550),0,IF(AND('Raw Data'!E550&gt;'Raw Data'!D550,'Raw Data'!E550-'Raw Data'!D550&gt;0,'Raw Data'!D550-'Raw Data'!E550&lt;4),'Raw Data'!K550, 0))</f>
        <v/>
      </c>
      <c r="P555">
        <f>IF('Raw Data'!E550-'Raw Data'!D550&gt;3, 'Raw Data'!N550, IF('Raw Data'!D550-'Raw Data'!E550&gt;3, 'Raw Data'!M550, 0))</f>
        <v/>
      </c>
      <c r="Q555">
        <f>IF(ISBLANK('Raw Data'!E550),0,IF(AND('Raw Data'!E550-'Raw Data'!D550&lt;4,'Raw Data'!E550-'Raw Data'!D550&gt;0),'Raw Data'!L550,IF(AND('Raw Data'!D550&gt;'Raw Data'!E550,'Raw Data'!D550-'Raw Data'!E550&gt;0),'Raw Data'!K550,0)))</f>
        <v/>
      </c>
      <c r="R555">
        <f>IF(ISBLANK('Raw Data'!K550),0,IFERROR(IF(MATCH(SMALL('Raw Data'!K550:N550,1),L555:O555,0),SMALL('Raw Data'!K550:N550,1)),0))</f>
        <v/>
      </c>
      <c r="S555">
        <f>IF(ISBLANK('Raw Data'!K550),0,IFERROR(IF(MATCH(SMALL('Raw Data'!K550:N550,2),L555:O555,0),SMALL('Raw Data'!K550:N550,2)),0))</f>
        <v/>
      </c>
      <c r="T555">
        <f>IF(ISBLANK('Raw Data'!K550),0,IFERROR(IF(MATCH(SMALL('Raw Data'!K550:N550,3),L555:O555,0),SMALL('Raw Data'!K550:N550,3)),0))</f>
        <v/>
      </c>
      <c r="U555">
        <f>IF(ISBLANK('Raw Data'!K550),0,IFERROR(IF(MATCH(SMALL('Raw Data'!K550:N550,4),L555:O555,0),SMALL('Raw Data'!K550:N550,4)),0))</f>
        <v/>
      </c>
      <c r="V555">
        <f>IF(AND('Raw Data'!D550&lt;3, 'Raw Data'!E550&lt;3, 'Raw Data'!A550&gt;0), 'Raw Data'!AF550, 0)</f>
        <v/>
      </c>
      <c r="W555">
        <f>IF(AND('Raw Data'!D550&lt;4, 'Raw Data'!E550&lt;4, 'Raw Data'!A550&gt;0), 'Raw Data'!AI550, 0)</f>
        <v/>
      </c>
      <c r="X555">
        <f>IF(AND('Raw Data'!D550&lt;5, 'Raw Data'!E550&lt;5, 'Raw Data'!A550&gt;0), 'Raw Data'!AL550, 0)</f>
        <v/>
      </c>
      <c r="Y555">
        <f>IF(AND('Raw Data'!D550&lt;6, 'Raw Data'!E550&lt;6, 'Raw Data'!A550&gt;0), 'Raw Data'!AO550, 0)</f>
        <v/>
      </c>
      <c r="Z555">
        <f>IF(ISBLANK('Raw Data'!D550), 0, IF('Raw Data'!D550-'Raw Data'!E550&gt;1, 'Raw Data'!AW550, 0))</f>
        <v/>
      </c>
      <c r="AA555">
        <f>IF(ISBLANK('Raw Data'!A550), 0, IF(ABS('Raw Data'!D550-'Raw Data'!E550)&lt;2, 'Raw Data'!AX550, 0))</f>
        <v/>
      </c>
      <c r="AB555">
        <f>IF(ISBLANK('Raw Data'!D550), 0, IF('Raw Data'!E550-'Raw Data'!D550&gt;1, 'Raw Data'!AY550, 0))</f>
        <v/>
      </c>
      <c r="AC555">
        <f>IF(ISBLANK('Raw Data'!D550), 0, IF('Raw Data'!D550-'Raw Data'!E550&gt;2, 'Raw Data'!AZ550, 0))</f>
        <v/>
      </c>
      <c r="AD555">
        <f>IF(ISBLANK('Raw Data'!A550), 0, IF(ABS('Raw Data'!D550-'Raw Data'!E550)&lt;3, 'Raw Data'!BA550, 0))</f>
        <v/>
      </c>
      <c r="AE555">
        <f>IF(ISBLANK('Raw Data'!D550), 0, IF('Raw Data'!E550-'Raw Data'!D550&gt;2, 'Raw Data'!BB550, 0))</f>
        <v/>
      </c>
      <c r="AF555">
        <f>IF(ISBLANK('Raw Data'!D550), 0, IF('Raw Data'!D550-'Raw Data'!E550&gt;3, 'Raw Data'!BC550, 0))</f>
        <v/>
      </c>
      <c r="AG555">
        <f>IF(ISBLANK('Raw Data'!A550), 0, IF(ABS('Raw Data'!D550-'Raw Data'!E550)&lt;4, 'Raw Data'!BD550, 0))</f>
        <v/>
      </c>
      <c r="AH555">
        <f>IF(ISBLANK('Raw Data'!D550), 0, IF('Raw Data'!E550-'Raw Data'!D550&gt;3, 'Raw Data'!BE550, 0))</f>
        <v/>
      </c>
      <c r="AI555">
        <f>IF(SUM('Raw Data'!D550:E550)&gt;'Raw Data'!F550, 'Raw Data'!G550, 0)</f>
        <v/>
      </c>
      <c r="AJ555">
        <f>IF(ISBLANK('Raw Data'!D550), 0, IF(SUM('Raw Data'!D550:E550)&lt;'Raw Data'!F550, 'Raw Data'!H550, 0))</f>
        <v/>
      </c>
      <c r="AK555">
        <f>IF(ISBLANK('Raw Data'!A550), 0, IF(AND('Raw Data'!D550&lt;3, 'Raw Data'!E550&lt;3, 'Raw Data'!F550&lt;BB$2), 'Raw Data'!AF550, 0))</f>
        <v/>
      </c>
      <c r="AL555">
        <f>IF(ISBLANK('Raw Data'!A550), 0, IF(AND('Raw Data'!D550&lt;4, 'Raw Data'!E550&lt;4, 'Raw Data'!F550&lt;BB$2), 'Raw Data'!AI550, 0))</f>
        <v/>
      </c>
      <c r="AM555">
        <f>IF(ISBLANK('Raw Data'!A550), 0, IF(AND('Raw Data'!D550&lt;5, 'Raw Data'!E550&lt;5, 'Raw Data'!F550&lt;BB$2), 'Raw Data'!AL550, 0))</f>
        <v/>
      </c>
      <c r="AN555">
        <f>IF(ISBLANK('Raw Data'!A550), 0, IF(AND('Raw Data'!D550&lt;6, 'Raw Data'!E550&lt;6, 'Raw Data'!F550&lt;BB$2), 'Raw Data'!AO550, 0))</f>
        <v/>
      </c>
      <c r="AO555">
        <f>IF(ISBLANK('Raw Data'!A550), 0, IF(AND('Raw Data'!I550&lt;Analysis!$BC$2, 'Raw Data'!D550-'Raw Data'!E550&gt;1), 'Raw Data'!AW550, IF(AND('Raw Data'!J550&lt;Analysis!$BC$2, 'Raw Data'!E550-'Raw Data'!D550&gt;1), 'Raw Data'!AY550, 0)))</f>
        <v/>
      </c>
      <c r="AP555">
        <f>IF(ISBLANK('Raw Data'!A550), 0, IF(AND('Raw Data'!I550&lt;Analysis!$BC$2, 'Raw Data'!D550-'Raw Data'!E550&gt;2), 'Raw Data'!AZ550, IF(AND('Raw Data'!J550&lt;Analysis!$BC$2, 'Raw Data'!E550-'Raw Data'!D550&gt;2), 'Raw Data'!BB550, 0)))</f>
        <v/>
      </c>
      <c r="AQ555">
        <f>IF(ISBLANK('Raw Data'!A550), 0, IF(AND('Raw Data'!I550&lt;Analysis!$BC$2, 'Raw Data'!D550-'Raw Data'!E550&gt;3), 'Raw Data'!BC550, IF(AND('Raw Data'!J550&lt;Analysis!$BC$2, 'Raw Data'!E550-'Raw Data'!D550&gt;3), 'Raw Data'!BE550, 0)))</f>
        <v/>
      </c>
      <c r="AR555">
        <f>IF('Hidden Analysiss'!D551=1,IF(ABS('Raw Data'!E550-'Raw Data'!D550)&lt;2,'Raw Data'!AX550,0), 0)</f>
        <v/>
      </c>
      <c r="AS555">
        <f>IF('Hidden Analysiss'!D551=1,IF(ABS('Raw Data'!E550-'Raw Data'!D550)&lt;3,'Raw Data'!BA550,0), 0)</f>
        <v/>
      </c>
      <c r="AT555">
        <f>IF('Hidden Analysiss'!D551=1,IF(ABS('Raw Data'!E550-'Raw Data'!D550)&lt;4,'Raw Data'!BD550,0), 0)</f>
        <v/>
      </c>
      <c r="AU555">
        <f>IF(AND('Hidden Analysiss'!E551=1, ABS('Raw Data'!E550-'Raw Data'!D550)&lt;2), 'Raw Data'!AX550, 0)</f>
        <v/>
      </c>
      <c r="AV555">
        <f>IF(AND('Hidden Analysiss'!E551=1, ABS('Raw Data'!E550-'Raw Data'!D550)&lt;3), 'Raw Data'!BA550, 0)</f>
        <v/>
      </c>
      <c r="AW555">
        <f>IF(AND('Hidden Analysiss'!E551=1, ABS('Raw Data'!E550-'Raw Data'!D550)&lt;3), 'Raw Data'!BD550, 0)</f>
        <v/>
      </c>
    </row>
    <row r="556">
      <c r="A556" s="1">
        <f>'Raw Data'!A551</f>
        <v/>
      </c>
      <c r="B556">
        <f>IF('Raw Data'!E551&gt;'Raw Data'!D551, 'Raw Data'!J551, 0)</f>
        <v/>
      </c>
      <c r="C556">
        <f>IF('Raw Data'!D551&gt;'Raw Data'!E551, 'Raw Data'!I551, 0)</f>
        <v/>
      </c>
      <c r="D556">
        <f>SUM(G556:H556)</f>
        <v/>
      </c>
      <c r="E556">
        <f>IF(AND('Raw Data'!J551&lt;'Raw Data'!I551,'Raw Data'!E551&gt;'Raw Data'!D551,'Raw Data'!E551-'Raw Data'!D551&gt;3),'Raw Data'!N551,IF(AND('Raw Data'!I551&lt;'Raw Data'!J551,'Raw Data'!D551&gt;'Raw Data'!E551,'Raw Data'!D551-'Raw Data'!E551&gt;3),'Raw Data'!M551,0))</f>
        <v/>
      </c>
      <c r="F556">
        <f>IF(AND('Raw Data'!J551&lt;'Raw Data'!I551,'Raw Data'!E551&gt;'Raw Data'!D551,'Raw Data'!E551-'Raw Data'!D551&lt;4),'Raw Data'!L551,IF(AND('Raw Data'!I551&lt;'Raw Data'!J551,'Raw Data'!D551&gt;'Raw Data'!E551,'Raw Data'!D551-'Raw Data'!E551&lt;4),'Raw Data'!K551,0))</f>
        <v/>
      </c>
      <c r="G556">
        <f>IF(AND('Raw Data'!J551&lt;'Raw Data'!I551, 'Raw Data'!E551&gt;'Raw Data'!D551), 'Raw Data'!J551, 0)</f>
        <v/>
      </c>
      <c r="H556">
        <f>IF(AND('Raw Data'!J551&gt;'Raw Data'!I551, 'Raw Data'!E551&lt;'Raw Data'!D551), 'Raw Data'!I551, 0)</f>
        <v/>
      </c>
      <c r="I556">
        <f>SUM(J556:K556)</f>
        <v/>
      </c>
      <c r="J556">
        <f>IF(AND('Raw Data'!J551&gt;'Raw Data'!I551, 'Raw Data'!E551&gt;'Raw Data'!D551), 'Raw Data'!J551, 0)</f>
        <v/>
      </c>
      <c r="K556">
        <f>IF(AND('Raw Data'!I551&gt;'Raw Data'!J551, 'Raw Data'!D551&gt;'Raw Data'!E551), 'Raw Data'!I551, 0)</f>
        <v/>
      </c>
      <c r="L556">
        <f>IF('Raw Data'!E551-'Raw Data'!D551&gt;3, 'Raw Data'!N551, 0)</f>
        <v/>
      </c>
      <c r="M556">
        <f>IF('Raw Data'!D551-'Raw Data'!E551&gt;3, 'Raw Data'!M551, 0)</f>
        <v/>
      </c>
      <c r="N556">
        <f>IF(ISBLANK('Raw Data'!D551),0,IF(AND('Raw Data'!E551&gt;'Raw Data'!D551,'Raw Data'!E551-'Raw Data'!D551&gt;0,'Raw Data'!E551-'Raw Data'!D551&lt;4),'Raw Data'!L551, 0))</f>
        <v/>
      </c>
      <c r="O556">
        <f>IF(ISBLANK('Raw Data'!D551),0,IF(AND('Raw Data'!E551&gt;'Raw Data'!D551,'Raw Data'!E551-'Raw Data'!D551&gt;0,'Raw Data'!D551-'Raw Data'!E551&lt;4),'Raw Data'!K551, 0))</f>
        <v/>
      </c>
      <c r="P556">
        <f>IF('Raw Data'!E551-'Raw Data'!D551&gt;3, 'Raw Data'!N551, IF('Raw Data'!D551-'Raw Data'!E551&gt;3, 'Raw Data'!M551, 0))</f>
        <v/>
      </c>
      <c r="Q556">
        <f>IF(ISBLANK('Raw Data'!E551),0,IF(AND('Raw Data'!E551-'Raw Data'!D551&lt;4,'Raw Data'!E551-'Raw Data'!D551&gt;0),'Raw Data'!L551,IF(AND('Raw Data'!D551&gt;'Raw Data'!E551,'Raw Data'!D551-'Raw Data'!E551&gt;0),'Raw Data'!K551,0)))</f>
        <v/>
      </c>
      <c r="R556">
        <f>IF(ISBLANK('Raw Data'!K551),0,IFERROR(IF(MATCH(SMALL('Raw Data'!K551:N551,1),L556:O556,0),SMALL('Raw Data'!K551:N551,1)),0))</f>
        <v/>
      </c>
      <c r="S556">
        <f>IF(ISBLANK('Raw Data'!K551),0,IFERROR(IF(MATCH(SMALL('Raw Data'!K551:N551,2),L556:O556,0),SMALL('Raw Data'!K551:N551,2)),0))</f>
        <v/>
      </c>
      <c r="T556">
        <f>IF(ISBLANK('Raw Data'!K551),0,IFERROR(IF(MATCH(SMALL('Raw Data'!K551:N551,3),L556:O556,0),SMALL('Raw Data'!K551:N551,3)),0))</f>
        <v/>
      </c>
      <c r="U556">
        <f>IF(ISBLANK('Raw Data'!K551),0,IFERROR(IF(MATCH(SMALL('Raw Data'!K551:N551,4),L556:O556,0),SMALL('Raw Data'!K551:N551,4)),0))</f>
        <v/>
      </c>
      <c r="V556">
        <f>IF(AND('Raw Data'!D551&lt;3, 'Raw Data'!E551&lt;3, 'Raw Data'!A551&gt;0), 'Raw Data'!AF551, 0)</f>
        <v/>
      </c>
      <c r="W556">
        <f>IF(AND('Raw Data'!D551&lt;4, 'Raw Data'!E551&lt;4, 'Raw Data'!A551&gt;0), 'Raw Data'!AI551, 0)</f>
        <v/>
      </c>
      <c r="X556">
        <f>IF(AND('Raw Data'!D551&lt;5, 'Raw Data'!E551&lt;5, 'Raw Data'!A551&gt;0), 'Raw Data'!AL551, 0)</f>
        <v/>
      </c>
      <c r="Y556">
        <f>IF(AND('Raw Data'!D551&lt;6, 'Raw Data'!E551&lt;6, 'Raw Data'!A551&gt;0), 'Raw Data'!AO551, 0)</f>
        <v/>
      </c>
      <c r="Z556">
        <f>IF(ISBLANK('Raw Data'!D551), 0, IF('Raw Data'!D551-'Raw Data'!E551&gt;1, 'Raw Data'!AW551, 0))</f>
        <v/>
      </c>
      <c r="AA556">
        <f>IF(ISBLANK('Raw Data'!A551), 0, IF(ABS('Raw Data'!D551-'Raw Data'!E551)&lt;2, 'Raw Data'!AX551, 0))</f>
        <v/>
      </c>
      <c r="AB556">
        <f>IF(ISBLANK('Raw Data'!D551), 0, IF('Raw Data'!E551-'Raw Data'!D551&gt;1, 'Raw Data'!AY551, 0))</f>
        <v/>
      </c>
      <c r="AC556">
        <f>IF(ISBLANK('Raw Data'!D551), 0, IF('Raw Data'!D551-'Raw Data'!E551&gt;2, 'Raw Data'!AZ551, 0))</f>
        <v/>
      </c>
      <c r="AD556">
        <f>IF(ISBLANK('Raw Data'!A551), 0, IF(ABS('Raw Data'!D551-'Raw Data'!E551)&lt;3, 'Raw Data'!BA551, 0))</f>
        <v/>
      </c>
      <c r="AE556">
        <f>IF(ISBLANK('Raw Data'!D551), 0, IF('Raw Data'!E551-'Raw Data'!D551&gt;2, 'Raw Data'!BB551, 0))</f>
        <v/>
      </c>
      <c r="AF556">
        <f>IF(ISBLANK('Raw Data'!D551), 0, IF('Raw Data'!D551-'Raw Data'!E551&gt;3, 'Raw Data'!BC551, 0))</f>
        <v/>
      </c>
      <c r="AG556">
        <f>IF(ISBLANK('Raw Data'!A551), 0, IF(ABS('Raw Data'!D551-'Raw Data'!E551)&lt;4, 'Raw Data'!BD551, 0))</f>
        <v/>
      </c>
      <c r="AH556">
        <f>IF(ISBLANK('Raw Data'!D551), 0, IF('Raw Data'!E551-'Raw Data'!D551&gt;3, 'Raw Data'!BE551, 0))</f>
        <v/>
      </c>
      <c r="AI556">
        <f>IF(SUM('Raw Data'!D551:E551)&gt;'Raw Data'!F551, 'Raw Data'!G551, 0)</f>
        <v/>
      </c>
      <c r="AJ556">
        <f>IF(ISBLANK('Raw Data'!D551), 0, IF(SUM('Raw Data'!D551:E551)&lt;'Raw Data'!F551, 'Raw Data'!H551, 0))</f>
        <v/>
      </c>
      <c r="AK556">
        <f>IF(ISBLANK('Raw Data'!A551), 0, IF(AND('Raw Data'!D551&lt;3, 'Raw Data'!E551&lt;3, 'Raw Data'!F551&lt;BB$2), 'Raw Data'!AF551, 0))</f>
        <v/>
      </c>
      <c r="AL556">
        <f>IF(ISBLANK('Raw Data'!A551), 0, IF(AND('Raw Data'!D551&lt;4, 'Raw Data'!E551&lt;4, 'Raw Data'!F551&lt;BB$2), 'Raw Data'!AI551, 0))</f>
        <v/>
      </c>
      <c r="AM556">
        <f>IF(ISBLANK('Raw Data'!A551), 0, IF(AND('Raw Data'!D551&lt;5, 'Raw Data'!E551&lt;5, 'Raw Data'!F551&lt;BB$2), 'Raw Data'!AL551, 0))</f>
        <v/>
      </c>
      <c r="AN556">
        <f>IF(ISBLANK('Raw Data'!A551), 0, IF(AND('Raw Data'!D551&lt;6, 'Raw Data'!E551&lt;6, 'Raw Data'!F551&lt;BB$2), 'Raw Data'!AO551, 0))</f>
        <v/>
      </c>
      <c r="AO556">
        <f>IF(ISBLANK('Raw Data'!A551), 0, IF(AND('Raw Data'!I551&lt;Analysis!$BC$2, 'Raw Data'!D551-'Raw Data'!E551&gt;1), 'Raw Data'!AW551, IF(AND('Raw Data'!J551&lt;Analysis!$BC$2, 'Raw Data'!E551-'Raw Data'!D551&gt;1), 'Raw Data'!AY551, 0)))</f>
        <v/>
      </c>
      <c r="AP556">
        <f>IF(ISBLANK('Raw Data'!A551), 0, IF(AND('Raw Data'!I551&lt;Analysis!$BC$2, 'Raw Data'!D551-'Raw Data'!E551&gt;2), 'Raw Data'!AZ551, IF(AND('Raw Data'!J551&lt;Analysis!$BC$2, 'Raw Data'!E551-'Raw Data'!D551&gt;2), 'Raw Data'!BB551, 0)))</f>
        <v/>
      </c>
      <c r="AQ556">
        <f>IF(ISBLANK('Raw Data'!A551), 0, IF(AND('Raw Data'!I551&lt;Analysis!$BC$2, 'Raw Data'!D551-'Raw Data'!E551&gt;3), 'Raw Data'!BC551, IF(AND('Raw Data'!J551&lt;Analysis!$BC$2, 'Raw Data'!E551-'Raw Data'!D551&gt;3), 'Raw Data'!BE551, 0)))</f>
        <v/>
      </c>
      <c r="AR556">
        <f>IF('Hidden Analysiss'!D552=1,IF(ABS('Raw Data'!E551-'Raw Data'!D551)&lt;2,'Raw Data'!AX551,0), 0)</f>
        <v/>
      </c>
      <c r="AS556">
        <f>IF('Hidden Analysiss'!D552=1,IF(ABS('Raw Data'!E551-'Raw Data'!D551)&lt;3,'Raw Data'!BA551,0), 0)</f>
        <v/>
      </c>
      <c r="AT556">
        <f>IF('Hidden Analysiss'!D552=1,IF(ABS('Raw Data'!E551-'Raw Data'!D551)&lt;4,'Raw Data'!BD551,0), 0)</f>
        <v/>
      </c>
      <c r="AU556">
        <f>IF(AND('Hidden Analysiss'!E552=1, ABS('Raw Data'!E551-'Raw Data'!D551)&lt;2), 'Raw Data'!AX551, 0)</f>
        <v/>
      </c>
      <c r="AV556">
        <f>IF(AND('Hidden Analysiss'!E552=1, ABS('Raw Data'!E551-'Raw Data'!D551)&lt;3), 'Raw Data'!BA551, 0)</f>
        <v/>
      </c>
      <c r="AW556">
        <f>IF(AND('Hidden Analysiss'!E552=1, ABS('Raw Data'!E551-'Raw Data'!D551)&lt;3), 'Raw Data'!BD551, 0)</f>
        <v/>
      </c>
    </row>
    <row r="557">
      <c r="A557" s="1">
        <f>'Raw Data'!A552</f>
        <v/>
      </c>
      <c r="B557">
        <f>IF('Raw Data'!E552&gt;'Raw Data'!D552, 'Raw Data'!J552, 0)</f>
        <v/>
      </c>
      <c r="C557">
        <f>IF('Raw Data'!D552&gt;'Raw Data'!E552, 'Raw Data'!I552, 0)</f>
        <v/>
      </c>
      <c r="D557">
        <f>SUM(G557:H557)</f>
        <v/>
      </c>
      <c r="E557">
        <f>IF(AND('Raw Data'!J552&lt;'Raw Data'!I552,'Raw Data'!E552&gt;'Raw Data'!D552,'Raw Data'!E552-'Raw Data'!D552&gt;3),'Raw Data'!N552,IF(AND('Raw Data'!I552&lt;'Raw Data'!J552,'Raw Data'!D552&gt;'Raw Data'!E552,'Raw Data'!D552-'Raw Data'!E552&gt;3),'Raw Data'!M552,0))</f>
        <v/>
      </c>
      <c r="F557">
        <f>IF(AND('Raw Data'!J552&lt;'Raw Data'!I552,'Raw Data'!E552&gt;'Raw Data'!D552,'Raw Data'!E552-'Raw Data'!D552&lt;4),'Raw Data'!L552,IF(AND('Raw Data'!I552&lt;'Raw Data'!J552,'Raw Data'!D552&gt;'Raw Data'!E552,'Raw Data'!D552-'Raw Data'!E552&lt;4),'Raw Data'!K552,0))</f>
        <v/>
      </c>
      <c r="G557">
        <f>IF(AND('Raw Data'!J552&lt;'Raw Data'!I552, 'Raw Data'!E552&gt;'Raw Data'!D552), 'Raw Data'!J552, 0)</f>
        <v/>
      </c>
      <c r="H557">
        <f>IF(AND('Raw Data'!J552&gt;'Raw Data'!I552, 'Raw Data'!E552&lt;'Raw Data'!D552), 'Raw Data'!I552, 0)</f>
        <v/>
      </c>
      <c r="I557">
        <f>SUM(J557:K557)</f>
        <v/>
      </c>
      <c r="J557">
        <f>IF(AND('Raw Data'!J552&gt;'Raw Data'!I552, 'Raw Data'!E552&gt;'Raw Data'!D552), 'Raw Data'!J552, 0)</f>
        <v/>
      </c>
      <c r="K557">
        <f>IF(AND('Raw Data'!I552&gt;'Raw Data'!J552, 'Raw Data'!D552&gt;'Raw Data'!E552), 'Raw Data'!I552, 0)</f>
        <v/>
      </c>
      <c r="L557">
        <f>IF('Raw Data'!E552-'Raw Data'!D552&gt;3, 'Raw Data'!N552, 0)</f>
        <v/>
      </c>
      <c r="M557">
        <f>IF('Raw Data'!D552-'Raw Data'!E552&gt;3, 'Raw Data'!M552, 0)</f>
        <v/>
      </c>
      <c r="N557">
        <f>IF(ISBLANK('Raw Data'!D552),0,IF(AND('Raw Data'!E552&gt;'Raw Data'!D552,'Raw Data'!E552-'Raw Data'!D552&gt;0,'Raw Data'!E552-'Raw Data'!D552&lt;4),'Raw Data'!L552, 0))</f>
        <v/>
      </c>
      <c r="O557">
        <f>IF(ISBLANK('Raw Data'!D552),0,IF(AND('Raw Data'!E552&gt;'Raw Data'!D552,'Raw Data'!E552-'Raw Data'!D552&gt;0,'Raw Data'!D552-'Raw Data'!E552&lt;4),'Raw Data'!K552, 0))</f>
        <v/>
      </c>
      <c r="P557">
        <f>IF('Raw Data'!E552-'Raw Data'!D552&gt;3, 'Raw Data'!N552, IF('Raw Data'!D552-'Raw Data'!E552&gt;3, 'Raw Data'!M552, 0))</f>
        <v/>
      </c>
      <c r="Q557">
        <f>IF(ISBLANK('Raw Data'!E552),0,IF(AND('Raw Data'!E552-'Raw Data'!D552&lt;4,'Raw Data'!E552-'Raw Data'!D552&gt;0),'Raw Data'!L552,IF(AND('Raw Data'!D552&gt;'Raw Data'!E552,'Raw Data'!D552-'Raw Data'!E552&gt;0),'Raw Data'!K552,0)))</f>
        <v/>
      </c>
      <c r="R557">
        <f>IF(ISBLANK('Raw Data'!K552),0,IFERROR(IF(MATCH(SMALL('Raw Data'!K552:N552,1),L557:O557,0),SMALL('Raw Data'!K552:N552,1)),0))</f>
        <v/>
      </c>
      <c r="S557">
        <f>IF(ISBLANK('Raw Data'!K552),0,IFERROR(IF(MATCH(SMALL('Raw Data'!K552:N552,2),L557:O557,0),SMALL('Raw Data'!K552:N552,2)),0))</f>
        <v/>
      </c>
      <c r="T557">
        <f>IF(ISBLANK('Raw Data'!K552),0,IFERROR(IF(MATCH(SMALL('Raw Data'!K552:N552,3),L557:O557,0),SMALL('Raw Data'!K552:N552,3)),0))</f>
        <v/>
      </c>
      <c r="U557">
        <f>IF(ISBLANK('Raw Data'!K552),0,IFERROR(IF(MATCH(SMALL('Raw Data'!K552:N552,4),L557:O557,0),SMALL('Raw Data'!K552:N552,4)),0))</f>
        <v/>
      </c>
      <c r="V557">
        <f>IF(AND('Raw Data'!D552&lt;3, 'Raw Data'!E552&lt;3, 'Raw Data'!A552&gt;0), 'Raw Data'!AF552, 0)</f>
        <v/>
      </c>
      <c r="W557">
        <f>IF(AND('Raw Data'!D552&lt;4, 'Raw Data'!E552&lt;4, 'Raw Data'!A552&gt;0), 'Raw Data'!AI552, 0)</f>
        <v/>
      </c>
      <c r="X557">
        <f>IF(AND('Raw Data'!D552&lt;5, 'Raw Data'!E552&lt;5, 'Raw Data'!A552&gt;0), 'Raw Data'!AL552, 0)</f>
        <v/>
      </c>
      <c r="Y557">
        <f>IF(AND('Raw Data'!D552&lt;6, 'Raw Data'!E552&lt;6, 'Raw Data'!A552&gt;0), 'Raw Data'!AO552, 0)</f>
        <v/>
      </c>
      <c r="Z557">
        <f>IF(ISBLANK('Raw Data'!D552), 0, IF('Raw Data'!D552-'Raw Data'!E552&gt;1, 'Raw Data'!AW552, 0))</f>
        <v/>
      </c>
      <c r="AA557">
        <f>IF(ISBLANK('Raw Data'!A552), 0, IF(ABS('Raw Data'!D552-'Raw Data'!E552)&lt;2, 'Raw Data'!AX552, 0))</f>
        <v/>
      </c>
      <c r="AB557">
        <f>IF(ISBLANK('Raw Data'!D552), 0, IF('Raw Data'!E552-'Raw Data'!D552&gt;1, 'Raw Data'!AY552, 0))</f>
        <v/>
      </c>
      <c r="AC557">
        <f>IF(ISBLANK('Raw Data'!D552), 0, IF('Raw Data'!D552-'Raw Data'!E552&gt;2, 'Raw Data'!AZ552, 0))</f>
        <v/>
      </c>
      <c r="AD557">
        <f>IF(ISBLANK('Raw Data'!A552), 0, IF(ABS('Raw Data'!D552-'Raw Data'!E552)&lt;3, 'Raw Data'!BA552, 0))</f>
        <v/>
      </c>
      <c r="AE557">
        <f>IF(ISBLANK('Raw Data'!D552), 0, IF('Raw Data'!E552-'Raw Data'!D552&gt;2, 'Raw Data'!BB552, 0))</f>
        <v/>
      </c>
      <c r="AF557">
        <f>IF(ISBLANK('Raw Data'!D552), 0, IF('Raw Data'!D552-'Raw Data'!E552&gt;3, 'Raw Data'!BC552, 0))</f>
        <v/>
      </c>
      <c r="AG557">
        <f>IF(ISBLANK('Raw Data'!A552), 0, IF(ABS('Raw Data'!D552-'Raw Data'!E552)&lt;4, 'Raw Data'!BD552, 0))</f>
        <v/>
      </c>
      <c r="AH557">
        <f>IF(ISBLANK('Raw Data'!D552), 0, IF('Raw Data'!E552-'Raw Data'!D552&gt;3, 'Raw Data'!BE552, 0))</f>
        <v/>
      </c>
      <c r="AI557">
        <f>IF(SUM('Raw Data'!D552:E552)&gt;'Raw Data'!F552, 'Raw Data'!G552, 0)</f>
        <v/>
      </c>
      <c r="AJ557">
        <f>IF(ISBLANK('Raw Data'!D552), 0, IF(SUM('Raw Data'!D552:E552)&lt;'Raw Data'!F552, 'Raw Data'!H552, 0))</f>
        <v/>
      </c>
      <c r="AK557">
        <f>IF(ISBLANK('Raw Data'!A552), 0, IF(AND('Raw Data'!D552&lt;3, 'Raw Data'!E552&lt;3, 'Raw Data'!F552&lt;BB$2), 'Raw Data'!AF552, 0))</f>
        <v/>
      </c>
      <c r="AL557">
        <f>IF(ISBLANK('Raw Data'!A552), 0, IF(AND('Raw Data'!D552&lt;4, 'Raw Data'!E552&lt;4, 'Raw Data'!F552&lt;BB$2), 'Raw Data'!AI552, 0))</f>
        <v/>
      </c>
      <c r="AM557">
        <f>IF(ISBLANK('Raw Data'!A552), 0, IF(AND('Raw Data'!D552&lt;5, 'Raw Data'!E552&lt;5, 'Raw Data'!F552&lt;BB$2), 'Raw Data'!AL552, 0))</f>
        <v/>
      </c>
      <c r="AN557">
        <f>IF(ISBLANK('Raw Data'!A552), 0, IF(AND('Raw Data'!D552&lt;6, 'Raw Data'!E552&lt;6, 'Raw Data'!F552&lt;BB$2), 'Raw Data'!AO552, 0))</f>
        <v/>
      </c>
      <c r="AO557">
        <f>IF(ISBLANK('Raw Data'!A552), 0, IF(AND('Raw Data'!I552&lt;Analysis!$BC$2, 'Raw Data'!D552-'Raw Data'!E552&gt;1), 'Raw Data'!AW552, IF(AND('Raw Data'!J552&lt;Analysis!$BC$2, 'Raw Data'!E552-'Raw Data'!D552&gt;1), 'Raw Data'!AY552, 0)))</f>
        <v/>
      </c>
      <c r="AP557">
        <f>IF(ISBLANK('Raw Data'!A552), 0, IF(AND('Raw Data'!I552&lt;Analysis!$BC$2, 'Raw Data'!D552-'Raw Data'!E552&gt;2), 'Raw Data'!AZ552, IF(AND('Raw Data'!J552&lt;Analysis!$BC$2, 'Raw Data'!E552-'Raw Data'!D552&gt;2), 'Raw Data'!BB552, 0)))</f>
        <v/>
      </c>
      <c r="AQ557">
        <f>IF(ISBLANK('Raw Data'!A552), 0, IF(AND('Raw Data'!I552&lt;Analysis!$BC$2, 'Raw Data'!D552-'Raw Data'!E552&gt;3), 'Raw Data'!BC552, IF(AND('Raw Data'!J552&lt;Analysis!$BC$2, 'Raw Data'!E552-'Raw Data'!D552&gt;3), 'Raw Data'!BE552, 0)))</f>
        <v/>
      </c>
      <c r="AR557">
        <f>IF('Hidden Analysiss'!D553=1,IF(ABS('Raw Data'!E552-'Raw Data'!D552)&lt;2,'Raw Data'!AX552,0), 0)</f>
        <v/>
      </c>
      <c r="AS557">
        <f>IF('Hidden Analysiss'!D553=1,IF(ABS('Raw Data'!E552-'Raw Data'!D552)&lt;3,'Raw Data'!BA552,0), 0)</f>
        <v/>
      </c>
      <c r="AT557">
        <f>IF('Hidden Analysiss'!D553=1,IF(ABS('Raw Data'!E552-'Raw Data'!D552)&lt;4,'Raw Data'!BD552,0), 0)</f>
        <v/>
      </c>
      <c r="AU557">
        <f>IF(AND('Hidden Analysiss'!E553=1, ABS('Raw Data'!E552-'Raw Data'!D552)&lt;2), 'Raw Data'!AX552, 0)</f>
        <v/>
      </c>
      <c r="AV557">
        <f>IF(AND('Hidden Analysiss'!E553=1, ABS('Raw Data'!E552-'Raw Data'!D552)&lt;3), 'Raw Data'!BA552, 0)</f>
        <v/>
      </c>
      <c r="AW557">
        <f>IF(AND('Hidden Analysiss'!E553=1, ABS('Raw Data'!E552-'Raw Data'!D552)&lt;3), 'Raw Data'!BD552, 0)</f>
        <v/>
      </c>
    </row>
    <row r="558">
      <c r="A558" s="1">
        <f>'Raw Data'!A553</f>
        <v/>
      </c>
      <c r="B558">
        <f>IF('Raw Data'!E553&gt;'Raw Data'!D553, 'Raw Data'!J553, 0)</f>
        <v/>
      </c>
      <c r="C558">
        <f>IF('Raw Data'!D553&gt;'Raw Data'!E553, 'Raw Data'!I553, 0)</f>
        <v/>
      </c>
      <c r="D558">
        <f>SUM(G558:H558)</f>
        <v/>
      </c>
      <c r="E558">
        <f>IF(AND('Raw Data'!J553&lt;'Raw Data'!I553,'Raw Data'!E553&gt;'Raw Data'!D553,'Raw Data'!E553-'Raw Data'!D553&gt;3),'Raw Data'!N553,IF(AND('Raw Data'!I553&lt;'Raw Data'!J553,'Raw Data'!D553&gt;'Raw Data'!E553,'Raw Data'!D553-'Raw Data'!E553&gt;3),'Raw Data'!M553,0))</f>
        <v/>
      </c>
      <c r="F558">
        <f>IF(AND('Raw Data'!J553&lt;'Raw Data'!I553,'Raw Data'!E553&gt;'Raw Data'!D553,'Raw Data'!E553-'Raw Data'!D553&lt;4),'Raw Data'!L553,IF(AND('Raw Data'!I553&lt;'Raw Data'!J553,'Raw Data'!D553&gt;'Raw Data'!E553,'Raw Data'!D553-'Raw Data'!E553&lt;4),'Raw Data'!K553,0))</f>
        <v/>
      </c>
      <c r="G558">
        <f>IF(AND('Raw Data'!J553&lt;'Raw Data'!I553, 'Raw Data'!E553&gt;'Raw Data'!D553), 'Raw Data'!J553, 0)</f>
        <v/>
      </c>
      <c r="H558">
        <f>IF(AND('Raw Data'!J553&gt;'Raw Data'!I553, 'Raw Data'!E553&lt;'Raw Data'!D553), 'Raw Data'!I553, 0)</f>
        <v/>
      </c>
      <c r="I558">
        <f>SUM(J558:K558)</f>
        <v/>
      </c>
      <c r="J558">
        <f>IF(AND('Raw Data'!J553&gt;'Raw Data'!I553, 'Raw Data'!E553&gt;'Raw Data'!D553), 'Raw Data'!J553, 0)</f>
        <v/>
      </c>
      <c r="K558">
        <f>IF(AND('Raw Data'!I553&gt;'Raw Data'!J553, 'Raw Data'!D553&gt;'Raw Data'!E553), 'Raw Data'!I553, 0)</f>
        <v/>
      </c>
      <c r="L558">
        <f>IF('Raw Data'!E553-'Raw Data'!D553&gt;3, 'Raw Data'!N553, 0)</f>
        <v/>
      </c>
      <c r="M558">
        <f>IF('Raw Data'!D553-'Raw Data'!E553&gt;3, 'Raw Data'!M553, 0)</f>
        <v/>
      </c>
      <c r="N558">
        <f>IF(ISBLANK('Raw Data'!D553),0,IF(AND('Raw Data'!E553&gt;'Raw Data'!D553,'Raw Data'!E553-'Raw Data'!D553&gt;0,'Raw Data'!E553-'Raw Data'!D553&lt;4),'Raw Data'!L553, 0))</f>
        <v/>
      </c>
      <c r="O558">
        <f>IF(ISBLANK('Raw Data'!D553),0,IF(AND('Raw Data'!E553&gt;'Raw Data'!D553,'Raw Data'!E553-'Raw Data'!D553&gt;0,'Raw Data'!D553-'Raw Data'!E553&lt;4),'Raw Data'!K553, 0))</f>
        <v/>
      </c>
      <c r="P558">
        <f>IF('Raw Data'!E553-'Raw Data'!D553&gt;3, 'Raw Data'!N553, IF('Raw Data'!D553-'Raw Data'!E553&gt;3, 'Raw Data'!M553, 0))</f>
        <v/>
      </c>
      <c r="Q558">
        <f>IF(ISBLANK('Raw Data'!E553),0,IF(AND('Raw Data'!E553-'Raw Data'!D553&lt;4,'Raw Data'!E553-'Raw Data'!D553&gt;0),'Raw Data'!L553,IF(AND('Raw Data'!D553&gt;'Raw Data'!E553,'Raw Data'!D553-'Raw Data'!E553&gt;0),'Raw Data'!K553,0)))</f>
        <v/>
      </c>
      <c r="R558">
        <f>IF(ISBLANK('Raw Data'!K553),0,IFERROR(IF(MATCH(SMALL('Raw Data'!K553:N553,1),L558:O558,0),SMALL('Raw Data'!K553:N553,1)),0))</f>
        <v/>
      </c>
      <c r="S558">
        <f>IF(ISBLANK('Raw Data'!K553),0,IFERROR(IF(MATCH(SMALL('Raw Data'!K553:N553,2),L558:O558,0),SMALL('Raw Data'!K553:N553,2)),0))</f>
        <v/>
      </c>
      <c r="T558">
        <f>IF(ISBLANK('Raw Data'!K553),0,IFERROR(IF(MATCH(SMALL('Raw Data'!K553:N553,3),L558:O558,0),SMALL('Raw Data'!K553:N553,3)),0))</f>
        <v/>
      </c>
      <c r="U558">
        <f>IF(ISBLANK('Raw Data'!K553),0,IFERROR(IF(MATCH(SMALL('Raw Data'!K553:N553,4),L558:O558,0),SMALL('Raw Data'!K553:N553,4)),0))</f>
        <v/>
      </c>
      <c r="V558">
        <f>IF(AND('Raw Data'!D553&lt;3, 'Raw Data'!E553&lt;3, 'Raw Data'!A553&gt;0), 'Raw Data'!AF553, 0)</f>
        <v/>
      </c>
      <c r="W558">
        <f>IF(AND('Raw Data'!D553&lt;4, 'Raw Data'!E553&lt;4, 'Raw Data'!A553&gt;0), 'Raw Data'!AI553, 0)</f>
        <v/>
      </c>
      <c r="X558">
        <f>IF(AND('Raw Data'!D553&lt;5, 'Raw Data'!E553&lt;5, 'Raw Data'!A553&gt;0), 'Raw Data'!AL553, 0)</f>
        <v/>
      </c>
      <c r="Y558">
        <f>IF(AND('Raw Data'!D553&lt;6, 'Raw Data'!E553&lt;6, 'Raw Data'!A553&gt;0), 'Raw Data'!AO553, 0)</f>
        <v/>
      </c>
      <c r="Z558">
        <f>IF(ISBLANK('Raw Data'!D553), 0, IF('Raw Data'!D553-'Raw Data'!E553&gt;1, 'Raw Data'!AW553, 0))</f>
        <v/>
      </c>
      <c r="AA558">
        <f>IF(ISBLANK('Raw Data'!A553), 0, IF(ABS('Raw Data'!D553-'Raw Data'!E553)&lt;2, 'Raw Data'!AX553, 0))</f>
        <v/>
      </c>
      <c r="AB558">
        <f>IF(ISBLANK('Raw Data'!D553), 0, IF('Raw Data'!E553-'Raw Data'!D553&gt;1, 'Raw Data'!AY553, 0))</f>
        <v/>
      </c>
      <c r="AC558">
        <f>IF(ISBLANK('Raw Data'!D553), 0, IF('Raw Data'!D553-'Raw Data'!E553&gt;2, 'Raw Data'!AZ553, 0))</f>
        <v/>
      </c>
      <c r="AD558">
        <f>IF(ISBLANK('Raw Data'!A553), 0, IF(ABS('Raw Data'!D553-'Raw Data'!E553)&lt;3, 'Raw Data'!BA553, 0))</f>
        <v/>
      </c>
      <c r="AE558">
        <f>IF(ISBLANK('Raw Data'!D553), 0, IF('Raw Data'!E553-'Raw Data'!D553&gt;2, 'Raw Data'!BB553, 0))</f>
        <v/>
      </c>
      <c r="AF558">
        <f>IF(ISBLANK('Raw Data'!D553), 0, IF('Raw Data'!D553-'Raw Data'!E553&gt;3, 'Raw Data'!BC553, 0))</f>
        <v/>
      </c>
      <c r="AG558">
        <f>IF(ISBLANK('Raw Data'!A553), 0, IF(ABS('Raw Data'!D553-'Raw Data'!E553)&lt;4, 'Raw Data'!BD553, 0))</f>
        <v/>
      </c>
      <c r="AH558">
        <f>IF(ISBLANK('Raw Data'!D553), 0, IF('Raw Data'!E553-'Raw Data'!D553&gt;3, 'Raw Data'!BE553, 0))</f>
        <v/>
      </c>
      <c r="AI558">
        <f>IF(SUM('Raw Data'!D553:E553)&gt;'Raw Data'!F553, 'Raw Data'!G553, 0)</f>
        <v/>
      </c>
      <c r="AJ558">
        <f>IF(ISBLANK('Raw Data'!D553), 0, IF(SUM('Raw Data'!D553:E553)&lt;'Raw Data'!F553, 'Raw Data'!H553, 0))</f>
        <v/>
      </c>
      <c r="AK558">
        <f>IF(ISBLANK('Raw Data'!A553), 0, IF(AND('Raw Data'!D553&lt;3, 'Raw Data'!E553&lt;3, 'Raw Data'!F553&lt;BB$2), 'Raw Data'!AF553, 0))</f>
        <v/>
      </c>
      <c r="AL558">
        <f>IF(ISBLANK('Raw Data'!A553), 0, IF(AND('Raw Data'!D553&lt;4, 'Raw Data'!E553&lt;4, 'Raw Data'!F553&lt;BB$2), 'Raw Data'!AI553, 0))</f>
        <v/>
      </c>
      <c r="AM558">
        <f>IF(ISBLANK('Raw Data'!A553), 0, IF(AND('Raw Data'!D553&lt;5, 'Raw Data'!E553&lt;5, 'Raw Data'!F553&lt;BB$2), 'Raw Data'!AL553, 0))</f>
        <v/>
      </c>
      <c r="AN558">
        <f>IF(ISBLANK('Raw Data'!A553), 0, IF(AND('Raw Data'!D553&lt;6, 'Raw Data'!E553&lt;6, 'Raw Data'!F553&lt;BB$2), 'Raw Data'!AO553, 0))</f>
        <v/>
      </c>
      <c r="AO558">
        <f>IF(ISBLANK('Raw Data'!A553), 0, IF(AND('Raw Data'!I553&lt;Analysis!$BC$2, 'Raw Data'!D553-'Raw Data'!E553&gt;1), 'Raw Data'!AW553, IF(AND('Raw Data'!J553&lt;Analysis!$BC$2, 'Raw Data'!E553-'Raw Data'!D553&gt;1), 'Raw Data'!AY553, 0)))</f>
        <v/>
      </c>
      <c r="AP558">
        <f>IF(ISBLANK('Raw Data'!A553), 0, IF(AND('Raw Data'!I553&lt;Analysis!$BC$2, 'Raw Data'!D553-'Raw Data'!E553&gt;2), 'Raw Data'!AZ553, IF(AND('Raw Data'!J553&lt;Analysis!$BC$2, 'Raw Data'!E553-'Raw Data'!D553&gt;2), 'Raw Data'!BB553, 0)))</f>
        <v/>
      </c>
      <c r="AQ558">
        <f>IF(ISBLANK('Raw Data'!A553), 0, IF(AND('Raw Data'!I553&lt;Analysis!$BC$2, 'Raw Data'!D553-'Raw Data'!E553&gt;3), 'Raw Data'!BC553, IF(AND('Raw Data'!J553&lt;Analysis!$BC$2, 'Raw Data'!E553-'Raw Data'!D553&gt;3), 'Raw Data'!BE553, 0)))</f>
        <v/>
      </c>
      <c r="AR558">
        <f>IF('Hidden Analysiss'!D554=1,IF(ABS('Raw Data'!E553-'Raw Data'!D553)&lt;2,'Raw Data'!AX553,0), 0)</f>
        <v/>
      </c>
      <c r="AS558">
        <f>IF('Hidden Analysiss'!D554=1,IF(ABS('Raw Data'!E553-'Raw Data'!D553)&lt;3,'Raw Data'!BA553,0), 0)</f>
        <v/>
      </c>
      <c r="AT558">
        <f>IF('Hidden Analysiss'!D554=1,IF(ABS('Raw Data'!E553-'Raw Data'!D553)&lt;4,'Raw Data'!BD553,0), 0)</f>
        <v/>
      </c>
      <c r="AU558">
        <f>IF(AND('Hidden Analysiss'!E554=1, ABS('Raw Data'!E553-'Raw Data'!D553)&lt;2), 'Raw Data'!AX553, 0)</f>
        <v/>
      </c>
      <c r="AV558">
        <f>IF(AND('Hidden Analysiss'!E554=1, ABS('Raw Data'!E553-'Raw Data'!D553)&lt;3), 'Raw Data'!BA553, 0)</f>
        <v/>
      </c>
      <c r="AW558">
        <f>IF(AND('Hidden Analysiss'!E554=1, ABS('Raw Data'!E553-'Raw Data'!D553)&lt;3), 'Raw Data'!BD553, 0)</f>
        <v/>
      </c>
    </row>
    <row r="559">
      <c r="A559" s="1">
        <f>'Raw Data'!A554</f>
        <v/>
      </c>
      <c r="B559">
        <f>IF('Raw Data'!E554&gt;'Raw Data'!D554, 'Raw Data'!J554, 0)</f>
        <v/>
      </c>
      <c r="C559">
        <f>IF('Raw Data'!D554&gt;'Raw Data'!E554, 'Raw Data'!I554, 0)</f>
        <v/>
      </c>
      <c r="D559">
        <f>SUM(G559:H559)</f>
        <v/>
      </c>
      <c r="E559">
        <f>IF(AND('Raw Data'!J554&lt;'Raw Data'!I554,'Raw Data'!E554&gt;'Raw Data'!D554,'Raw Data'!E554-'Raw Data'!D554&gt;3),'Raw Data'!N554,IF(AND('Raw Data'!I554&lt;'Raw Data'!J554,'Raw Data'!D554&gt;'Raw Data'!E554,'Raw Data'!D554-'Raw Data'!E554&gt;3),'Raw Data'!M554,0))</f>
        <v/>
      </c>
      <c r="F559">
        <f>IF(AND('Raw Data'!J554&lt;'Raw Data'!I554,'Raw Data'!E554&gt;'Raw Data'!D554,'Raw Data'!E554-'Raw Data'!D554&lt;4),'Raw Data'!L554,IF(AND('Raw Data'!I554&lt;'Raw Data'!J554,'Raw Data'!D554&gt;'Raw Data'!E554,'Raw Data'!D554-'Raw Data'!E554&lt;4),'Raw Data'!K554,0))</f>
        <v/>
      </c>
      <c r="G559">
        <f>IF(AND('Raw Data'!J554&lt;'Raw Data'!I554, 'Raw Data'!E554&gt;'Raw Data'!D554), 'Raw Data'!J554, 0)</f>
        <v/>
      </c>
      <c r="H559">
        <f>IF(AND('Raw Data'!J554&gt;'Raw Data'!I554, 'Raw Data'!E554&lt;'Raw Data'!D554), 'Raw Data'!I554, 0)</f>
        <v/>
      </c>
      <c r="I559">
        <f>SUM(J559:K559)</f>
        <v/>
      </c>
      <c r="J559">
        <f>IF(AND('Raw Data'!J554&gt;'Raw Data'!I554, 'Raw Data'!E554&gt;'Raw Data'!D554), 'Raw Data'!J554, 0)</f>
        <v/>
      </c>
      <c r="K559">
        <f>IF(AND('Raw Data'!I554&gt;'Raw Data'!J554, 'Raw Data'!D554&gt;'Raw Data'!E554), 'Raw Data'!I554, 0)</f>
        <v/>
      </c>
      <c r="L559">
        <f>IF('Raw Data'!E554-'Raw Data'!D554&gt;3, 'Raw Data'!N554, 0)</f>
        <v/>
      </c>
      <c r="M559">
        <f>IF('Raw Data'!D554-'Raw Data'!E554&gt;3, 'Raw Data'!M554, 0)</f>
        <v/>
      </c>
      <c r="N559">
        <f>IF(ISBLANK('Raw Data'!D554),0,IF(AND('Raw Data'!E554&gt;'Raw Data'!D554,'Raw Data'!E554-'Raw Data'!D554&gt;0,'Raw Data'!E554-'Raw Data'!D554&lt;4),'Raw Data'!L554, 0))</f>
        <v/>
      </c>
      <c r="O559">
        <f>IF(ISBLANK('Raw Data'!D554),0,IF(AND('Raw Data'!E554&gt;'Raw Data'!D554,'Raw Data'!E554-'Raw Data'!D554&gt;0,'Raw Data'!D554-'Raw Data'!E554&lt;4),'Raw Data'!K554, 0))</f>
        <v/>
      </c>
      <c r="P559">
        <f>IF('Raw Data'!E554-'Raw Data'!D554&gt;3, 'Raw Data'!N554, IF('Raw Data'!D554-'Raw Data'!E554&gt;3, 'Raw Data'!M554, 0))</f>
        <v/>
      </c>
      <c r="Q559">
        <f>IF(ISBLANK('Raw Data'!E554),0,IF(AND('Raw Data'!E554-'Raw Data'!D554&lt;4,'Raw Data'!E554-'Raw Data'!D554&gt;0),'Raw Data'!L554,IF(AND('Raw Data'!D554&gt;'Raw Data'!E554,'Raw Data'!D554-'Raw Data'!E554&gt;0),'Raw Data'!K554,0)))</f>
        <v/>
      </c>
      <c r="R559">
        <f>IF(ISBLANK('Raw Data'!K554),0,IFERROR(IF(MATCH(SMALL('Raw Data'!K554:N554,1),L559:O559,0),SMALL('Raw Data'!K554:N554,1)),0))</f>
        <v/>
      </c>
      <c r="S559">
        <f>IF(ISBLANK('Raw Data'!K554),0,IFERROR(IF(MATCH(SMALL('Raw Data'!K554:N554,2),L559:O559,0),SMALL('Raw Data'!K554:N554,2)),0))</f>
        <v/>
      </c>
      <c r="T559">
        <f>IF(ISBLANK('Raw Data'!K554),0,IFERROR(IF(MATCH(SMALL('Raw Data'!K554:N554,3),L559:O559,0),SMALL('Raw Data'!K554:N554,3)),0))</f>
        <v/>
      </c>
      <c r="U559">
        <f>IF(ISBLANK('Raw Data'!K554),0,IFERROR(IF(MATCH(SMALL('Raw Data'!K554:N554,4),L559:O559,0),SMALL('Raw Data'!K554:N554,4)),0))</f>
        <v/>
      </c>
      <c r="V559">
        <f>IF(AND('Raw Data'!D554&lt;3, 'Raw Data'!E554&lt;3, 'Raw Data'!A554&gt;0), 'Raw Data'!AF554, 0)</f>
        <v/>
      </c>
      <c r="W559">
        <f>IF(AND('Raw Data'!D554&lt;4, 'Raw Data'!E554&lt;4, 'Raw Data'!A554&gt;0), 'Raw Data'!AI554, 0)</f>
        <v/>
      </c>
      <c r="X559">
        <f>IF(AND('Raw Data'!D554&lt;5, 'Raw Data'!E554&lt;5, 'Raw Data'!A554&gt;0), 'Raw Data'!AL554, 0)</f>
        <v/>
      </c>
      <c r="Y559">
        <f>IF(AND('Raw Data'!D554&lt;6, 'Raw Data'!E554&lt;6, 'Raw Data'!A554&gt;0), 'Raw Data'!AO554, 0)</f>
        <v/>
      </c>
      <c r="Z559">
        <f>IF(ISBLANK('Raw Data'!D554), 0, IF('Raw Data'!D554-'Raw Data'!E554&gt;1, 'Raw Data'!AW554, 0))</f>
        <v/>
      </c>
      <c r="AA559">
        <f>IF(ISBLANK('Raw Data'!A554), 0, IF(ABS('Raw Data'!D554-'Raw Data'!E554)&lt;2, 'Raw Data'!AX554, 0))</f>
        <v/>
      </c>
      <c r="AB559">
        <f>IF(ISBLANK('Raw Data'!D554), 0, IF('Raw Data'!E554-'Raw Data'!D554&gt;1, 'Raw Data'!AY554, 0))</f>
        <v/>
      </c>
      <c r="AC559">
        <f>IF(ISBLANK('Raw Data'!D554), 0, IF('Raw Data'!D554-'Raw Data'!E554&gt;2, 'Raw Data'!AZ554, 0))</f>
        <v/>
      </c>
      <c r="AD559">
        <f>IF(ISBLANK('Raw Data'!A554), 0, IF(ABS('Raw Data'!D554-'Raw Data'!E554)&lt;3, 'Raw Data'!BA554, 0))</f>
        <v/>
      </c>
      <c r="AE559">
        <f>IF(ISBLANK('Raw Data'!D554), 0, IF('Raw Data'!E554-'Raw Data'!D554&gt;2, 'Raw Data'!BB554, 0))</f>
        <v/>
      </c>
      <c r="AF559">
        <f>IF(ISBLANK('Raw Data'!D554), 0, IF('Raw Data'!D554-'Raw Data'!E554&gt;3, 'Raw Data'!BC554, 0))</f>
        <v/>
      </c>
      <c r="AG559">
        <f>IF(ISBLANK('Raw Data'!A554), 0, IF(ABS('Raw Data'!D554-'Raw Data'!E554)&lt;4, 'Raw Data'!BD554, 0))</f>
        <v/>
      </c>
      <c r="AH559">
        <f>IF(ISBLANK('Raw Data'!D554), 0, IF('Raw Data'!E554-'Raw Data'!D554&gt;3, 'Raw Data'!BE554, 0))</f>
        <v/>
      </c>
      <c r="AI559">
        <f>IF(SUM('Raw Data'!D554:E554)&gt;'Raw Data'!F554, 'Raw Data'!G554, 0)</f>
        <v/>
      </c>
      <c r="AJ559">
        <f>IF(ISBLANK('Raw Data'!D554), 0, IF(SUM('Raw Data'!D554:E554)&lt;'Raw Data'!F554, 'Raw Data'!H554, 0))</f>
        <v/>
      </c>
      <c r="AK559">
        <f>IF(ISBLANK('Raw Data'!A554), 0, IF(AND('Raw Data'!D554&lt;3, 'Raw Data'!E554&lt;3, 'Raw Data'!F554&lt;BB$2), 'Raw Data'!AF554, 0))</f>
        <v/>
      </c>
      <c r="AL559">
        <f>IF(ISBLANK('Raw Data'!A554), 0, IF(AND('Raw Data'!D554&lt;4, 'Raw Data'!E554&lt;4, 'Raw Data'!F554&lt;BB$2), 'Raw Data'!AI554, 0))</f>
        <v/>
      </c>
      <c r="AM559">
        <f>IF(ISBLANK('Raw Data'!A554), 0, IF(AND('Raw Data'!D554&lt;5, 'Raw Data'!E554&lt;5, 'Raw Data'!F554&lt;BB$2), 'Raw Data'!AL554, 0))</f>
        <v/>
      </c>
      <c r="AN559">
        <f>IF(ISBLANK('Raw Data'!A554), 0, IF(AND('Raw Data'!D554&lt;6, 'Raw Data'!E554&lt;6, 'Raw Data'!F554&lt;BB$2), 'Raw Data'!AO554, 0))</f>
        <v/>
      </c>
      <c r="AO559">
        <f>IF(ISBLANK('Raw Data'!A554), 0, IF(AND('Raw Data'!I554&lt;Analysis!$BC$2, 'Raw Data'!D554-'Raw Data'!E554&gt;1), 'Raw Data'!AW554, IF(AND('Raw Data'!J554&lt;Analysis!$BC$2, 'Raw Data'!E554-'Raw Data'!D554&gt;1), 'Raw Data'!AY554, 0)))</f>
        <v/>
      </c>
      <c r="AP559">
        <f>IF(ISBLANK('Raw Data'!A554), 0, IF(AND('Raw Data'!I554&lt;Analysis!$BC$2, 'Raw Data'!D554-'Raw Data'!E554&gt;2), 'Raw Data'!AZ554, IF(AND('Raw Data'!J554&lt;Analysis!$BC$2, 'Raw Data'!E554-'Raw Data'!D554&gt;2), 'Raw Data'!BB554, 0)))</f>
        <v/>
      </c>
      <c r="AQ559">
        <f>IF(ISBLANK('Raw Data'!A554), 0, IF(AND('Raw Data'!I554&lt;Analysis!$BC$2, 'Raw Data'!D554-'Raw Data'!E554&gt;3), 'Raw Data'!BC554, IF(AND('Raw Data'!J554&lt;Analysis!$BC$2, 'Raw Data'!E554-'Raw Data'!D554&gt;3), 'Raw Data'!BE554, 0)))</f>
        <v/>
      </c>
      <c r="AR559">
        <f>IF('Hidden Analysiss'!D555=1,IF(ABS('Raw Data'!E554-'Raw Data'!D554)&lt;2,'Raw Data'!AX554,0), 0)</f>
        <v/>
      </c>
      <c r="AS559">
        <f>IF('Hidden Analysiss'!D555=1,IF(ABS('Raw Data'!E554-'Raw Data'!D554)&lt;3,'Raw Data'!BA554,0), 0)</f>
        <v/>
      </c>
      <c r="AT559">
        <f>IF('Hidden Analysiss'!D555=1,IF(ABS('Raw Data'!E554-'Raw Data'!D554)&lt;4,'Raw Data'!BD554,0), 0)</f>
        <v/>
      </c>
      <c r="AU559">
        <f>IF(AND('Hidden Analysiss'!E555=1, ABS('Raw Data'!E554-'Raw Data'!D554)&lt;2), 'Raw Data'!AX554, 0)</f>
        <v/>
      </c>
      <c r="AV559">
        <f>IF(AND('Hidden Analysiss'!E555=1, ABS('Raw Data'!E554-'Raw Data'!D554)&lt;3), 'Raw Data'!BA554, 0)</f>
        <v/>
      </c>
      <c r="AW559">
        <f>IF(AND('Hidden Analysiss'!E555=1, ABS('Raw Data'!E554-'Raw Data'!D554)&lt;3), 'Raw Data'!BD554, 0)</f>
        <v/>
      </c>
    </row>
    <row r="560">
      <c r="A560" s="1">
        <f>'Raw Data'!A555</f>
        <v/>
      </c>
      <c r="B560">
        <f>IF('Raw Data'!E555&gt;'Raw Data'!D555, 'Raw Data'!J555, 0)</f>
        <v/>
      </c>
      <c r="C560">
        <f>IF('Raw Data'!D555&gt;'Raw Data'!E555, 'Raw Data'!I555, 0)</f>
        <v/>
      </c>
      <c r="D560">
        <f>SUM(G560:H560)</f>
        <v/>
      </c>
      <c r="E560">
        <f>IF(AND('Raw Data'!J555&lt;'Raw Data'!I555,'Raw Data'!E555&gt;'Raw Data'!D555,'Raw Data'!E555-'Raw Data'!D555&gt;3),'Raw Data'!N555,IF(AND('Raw Data'!I555&lt;'Raw Data'!J555,'Raw Data'!D555&gt;'Raw Data'!E555,'Raw Data'!D555-'Raw Data'!E555&gt;3),'Raw Data'!M555,0))</f>
        <v/>
      </c>
      <c r="F560">
        <f>IF(AND('Raw Data'!J555&lt;'Raw Data'!I555,'Raw Data'!E555&gt;'Raw Data'!D555,'Raw Data'!E555-'Raw Data'!D555&lt;4),'Raw Data'!L555,IF(AND('Raw Data'!I555&lt;'Raw Data'!J555,'Raw Data'!D555&gt;'Raw Data'!E555,'Raw Data'!D555-'Raw Data'!E555&lt;4),'Raw Data'!K555,0))</f>
        <v/>
      </c>
      <c r="G560">
        <f>IF(AND('Raw Data'!J555&lt;'Raw Data'!I555, 'Raw Data'!E555&gt;'Raw Data'!D555), 'Raw Data'!J555, 0)</f>
        <v/>
      </c>
      <c r="H560">
        <f>IF(AND('Raw Data'!J555&gt;'Raw Data'!I555, 'Raw Data'!E555&lt;'Raw Data'!D555), 'Raw Data'!I555, 0)</f>
        <v/>
      </c>
      <c r="I560">
        <f>SUM(J560:K560)</f>
        <v/>
      </c>
      <c r="J560">
        <f>IF(AND('Raw Data'!J555&gt;'Raw Data'!I555, 'Raw Data'!E555&gt;'Raw Data'!D555), 'Raw Data'!J555, 0)</f>
        <v/>
      </c>
      <c r="K560">
        <f>IF(AND('Raw Data'!I555&gt;'Raw Data'!J555, 'Raw Data'!D555&gt;'Raw Data'!E555), 'Raw Data'!I555, 0)</f>
        <v/>
      </c>
      <c r="L560">
        <f>IF('Raw Data'!E555-'Raw Data'!D555&gt;3, 'Raw Data'!N555, 0)</f>
        <v/>
      </c>
      <c r="M560">
        <f>IF('Raw Data'!D555-'Raw Data'!E555&gt;3, 'Raw Data'!M555, 0)</f>
        <v/>
      </c>
      <c r="N560">
        <f>IF(ISBLANK('Raw Data'!D555),0,IF(AND('Raw Data'!E555&gt;'Raw Data'!D555,'Raw Data'!E555-'Raw Data'!D555&gt;0,'Raw Data'!E555-'Raw Data'!D555&lt;4),'Raw Data'!L555, 0))</f>
        <v/>
      </c>
      <c r="O560">
        <f>IF(ISBLANK('Raw Data'!D555),0,IF(AND('Raw Data'!E555&gt;'Raw Data'!D555,'Raw Data'!E555-'Raw Data'!D555&gt;0,'Raw Data'!D555-'Raw Data'!E555&lt;4),'Raw Data'!K555, 0))</f>
        <v/>
      </c>
      <c r="P560">
        <f>IF('Raw Data'!E555-'Raw Data'!D555&gt;3, 'Raw Data'!N555, IF('Raw Data'!D555-'Raw Data'!E555&gt;3, 'Raw Data'!M555, 0))</f>
        <v/>
      </c>
      <c r="Q560">
        <f>IF(ISBLANK('Raw Data'!E555),0,IF(AND('Raw Data'!E555-'Raw Data'!D555&lt;4,'Raw Data'!E555-'Raw Data'!D555&gt;0),'Raw Data'!L555,IF(AND('Raw Data'!D555&gt;'Raw Data'!E555,'Raw Data'!D555-'Raw Data'!E555&gt;0),'Raw Data'!K555,0)))</f>
        <v/>
      </c>
      <c r="R560">
        <f>IF(ISBLANK('Raw Data'!K555),0,IFERROR(IF(MATCH(SMALL('Raw Data'!K555:N555,1),L560:O560,0),SMALL('Raw Data'!K555:N555,1)),0))</f>
        <v/>
      </c>
      <c r="S560">
        <f>IF(ISBLANK('Raw Data'!K555),0,IFERROR(IF(MATCH(SMALL('Raw Data'!K555:N555,2),L560:O560,0),SMALL('Raw Data'!K555:N555,2)),0))</f>
        <v/>
      </c>
      <c r="T560">
        <f>IF(ISBLANK('Raw Data'!K555),0,IFERROR(IF(MATCH(SMALL('Raw Data'!K555:N555,3),L560:O560,0),SMALL('Raw Data'!K555:N555,3)),0))</f>
        <v/>
      </c>
      <c r="U560">
        <f>IF(ISBLANK('Raw Data'!K555),0,IFERROR(IF(MATCH(SMALL('Raw Data'!K555:N555,4),L560:O560,0),SMALL('Raw Data'!K555:N555,4)),0))</f>
        <v/>
      </c>
      <c r="V560">
        <f>IF(AND('Raw Data'!D555&lt;3, 'Raw Data'!E555&lt;3, 'Raw Data'!A555&gt;0), 'Raw Data'!AF555, 0)</f>
        <v/>
      </c>
      <c r="W560">
        <f>IF(AND('Raw Data'!D555&lt;4, 'Raw Data'!E555&lt;4, 'Raw Data'!A555&gt;0), 'Raw Data'!AI555, 0)</f>
        <v/>
      </c>
      <c r="X560">
        <f>IF(AND('Raw Data'!D555&lt;5, 'Raw Data'!E555&lt;5, 'Raw Data'!A555&gt;0), 'Raw Data'!AL555, 0)</f>
        <v/>
      </c>
      <c r="Y560">
        <f>IF(AND('Raw Data'!D555&lt;6, 'Raw Data'!E555&lt;6, 'Raw Data'!A555&gt;0), 'Raw Data'!AO555, 0)</f>
        <v/>
      </c>
      <c r="Z560">
        <f>IF(ISBLANK('Raw Data'!D555), 0, IF('Raw Data'!D555-'Raw Data'!E555&gt;1, 'Raw Data'!AW555, 0))</f>
        <v/>
      </c>
      <c r="AA560">
        <f>IF(ISBLANK('Raw Data'!A555), 0, IF(ABS('Raw Data'!D555-'Raw Data'!E555)&lt;2, 'Raw Data'!AX555, 0))</f>
        <v/>
      </c>
      <c r="AB560">
        <f>IF(ISBLANK('Raw Data'!D555), 0, IF('Raw Data'!E555-'Raw Data'!D555&gt;1, 'Raw Data'!AY555, 0))</f>
        <v/>
      </c>
      <c r="AC560">
        <f>IF(ISBLANK('Raw Data'!D555), 0, IF('Raw Data'!D555-'Raw Data'!E555&gt;2, 'Raw Data'!AZ555, 0))</f>
        <v/>
      </c>
      <c r="AD560">
        <f>IF(ISBLANK('Raw Data'!A555), 0, IF(ABS('Raw Data'!D555-'Raw Data'!E555)&lt;3, 'Raw Data'!BA555, 0))</f>
        <v/>
      </c>
      <c r="AE560">
        <f>IF(ISBLANK('Raw Data'!D555), 0, IF('Raw Data'!E555-'Raw Data'!D555&gt;2, 'Raw Data'!BB555, 0))</f>
        <v/>
      </c>
      <c r="AF560">
        <f>IF(ISBLANK('Raw Data'!D555), 0, IF('Raw Data'!D555-'Raw Data'!E555&gt;3, 'Raw Data'!BC555, 0))</f>
        <v/>
      </c>
      <c r="AG560">
        <f>IF(ISBLANK('Raw Data'!A555), 0, IF(ABS('Raw Data'!D555-'Raw Data'!E555)&lt;4, 'Raw Data'!BD555, 0))</f>
        <v/>
      </c>
      <c r="AH560">
        <f>IF(ISBLANK('Raw Data'!D555), 0, IF('Raw Data'!E555-'Raw Data'!D555&gt;3, 'Raw Data'!BE555, 0))</f>
        <v/>
      </c>
      <c r="AI560">
        <f>IF(SUM('Raw Data'!D555:E555)&gt;'Raw Data'!F555, 'Raw Data'!G555, 0)</f>
        <v/>
      </c>
      <c r="AJ560">
        <f>IF(ISBLANK('Raw Data'!D555), 0, IF(SUM('Raw Data'!D555:E555)&lt;'Raw Data'!F555, 'Raw Data'!H555, 0))</f>
        <v/>
      </c>
      <c r="AK560">
        <f>IF(ISBLANK('Raw Data'!A555), 0, IF(AND('Raw Data'!D555&lt;3, 'Raw Data'!E555&lt;3, 'Raw Data'!F555&lt;BB$2), 'Raw Data'!AF555, 0))</f>
        <v/>
      </c>
      <c r="AL560">
        <f>IF(ISBLANK('Raw Data'!A555), 0, IF(AND('Raw Data'!D555&lt;4, 'Raw Data'!E555&lt;4, 'Raw Data'!F555&lt;BB$2), 'Raw Data'!AI555, 0))</f>
        <v/>
      </c>
      <c r="AM560">
        <f>IF(ISBLANK('Raw Data'!A555), 0, IF(AND('Raw Data'!D555&lt;5, 'Raw Data'!E555&lt;5, 'Raw Data'!F555&lt;BB$2), 'Raw Data'!AL555, 0))</f>
        <v/>
      </c>
      <c r="AN560">
        <f>IF(ISBLANK('Raw Data'!A555), 0, IF(AND('Raw Data'!D555&lt;6, 'Raw Data'!E555&lt;6, 'Raw Data'!F555&lt;BB$2), 'Raw Data'!AO555, 0))</f>
        <v/>
      </c>
      <c r="AO560">
        <f>IF(ISBLANK('Raw Data'!A555), 0, IF(AND('Raw Data'!I555&lt;Analysis!$BC$2, 'Raw Data'!D555-'Raw Data'!E555&gt;1), 'Raw Data'!AW555, IF(AND('Raw Data'!J555&lt;Analysis!$BC$2, 'Raw Data'!E555-'Raw Data'!D555&gt;1), 'Raw Data'!AY555, 0)))</f>
        <v/>
      </c>
      <c r="AP560">
        <f>IF(ISBLANK('Raw Data'!A555), 0, IF(AND('Raw Data'!I555&lt;Analysis!$BC$2, 'Raw Data'!D555-'Raw Data'!E555&gt;2), 'Raw Data'!AZ555, IF(AND('Raw Data'!J555&lt;Analysis!$BC$2, 'Raw Data'!E555-'Raw Data'!D555&gt;2), 'Raw Data'!BB555, 0)))</f>
        <v/>
      </c>
      <c r="AQ560">
        <f>IF(ISBLANK('Raw Data'!A555), 0, IF(AND('Raw Data'!I555&lt;Analysis!$BC$2, 'Raw Data'!D555-'Raw Data'!E555&gt;3), 'Raw Data'!BC555, IF(AND('Raw Data'!J555&lt;Analysis!$BC$2, 'Raw Data'!E555-'Raw Data'!D555&gt;3), 'Raw Data'!BE555, 0)))</f>
        <v/>
      </c>
      <c r="AR560">
        <f>IF('Hidden Analysiss'!D556=1,IF(ABS('Raw Data'!E555-'Raw Data'!D555)&lt;2,'Raw Data'!AX555,0), 0)</f>
        <v/>
      </c>
      <c r="AS560">
        <f>IF('Hidden Analysiss'!D556=1,IF(ABS('Raw Data'!E555-'Raw Data'!D555)&lt;3,'Raw Data'!BA555,0), 0)</f>
        <v/>
      </c>
      <c r="AT560">
        <f>IF('Hidden Analysiss'!D556=1,IF(ABS('Raw Data'!E555-'Raw Data'!D555)&lt;4,'Raw Data'!BD555,0), 0)</f>
        <v/>
      </c>
      <c r="AU560">
        <f>IF(AND('Hidden Analysiss'!E556=1, ABS('Raw Data'!E555-'Raw Data'!D555)&lt;2), 'Raw Data'!AX555, 0)</f>
        <v/>
      </c>
      <c r="AV560">
        <f>IF(AND('Hidden Analysiss'!E556=1, ABS('Raw Data'!E555-'Raw Data'!D555)&lt;3), 'Raw Data'!BA555, 0)</f>
        <v/>
      </c>
      <c r="AW560">
        <f>IF(AND('Hidden Analysiss'!E556=1, ABS('Raw Data'!E555-'Raw Data'!D555)&lt;3), 'Raw Data'!BD555, 0)</f>
        <v/>
      </c>
    </row>
    <row r="561">
      <c r="A561" s="1">
        <f>'Raw Data'!A556</f>
        <v/>
      </c>
      <c r="B561">
        <f>IF('Raw Data'!E556&gt;'Raw Data'!D556, 'Raw Data'!J556, 0)</f>
        <v/>
      </c>
      <c r="C561">
        <f>IF('Raw Data'!D556&gt;'Raw Data'!E556, 'Raw Data'!I556, 0)</f>
        <v/>
      </c>
      <c r="D561">
        <f>SUM(G561:H561)</f>
        <v/>
      </c>
      <c r="E561">
        <f>IF(AND('Raw Data'!J556&lt;'Raw Data'!I556,'Raw Data'!E556&gt;'Raw Data'!D556,'Raw Data'!E556-'Raw Data'!D556&gt;3),'Raw Data'!N556,IF(AND('Raw Data'!I556&lt;'Raw Data'!J556,'Raw Data'!D556&gt;'Raw Data'!E556,'Raw Data'!D556-'Raw Data'!E556&gt;3),'Raw Data'!M556,0))</f>
        <v/>
      </c>
      <c r="F561">
        <f>IF(AND('Raw Data'!J556&lt;'Raw Data'!I556,'Raw Data'!E556&gt;'Raw Data'!D556,'Raw Data'!E556-'Raw Data'!D556&lt;4),'Raw Data'!L556,IF(AND('Raw Data'!I556&lt;'Raw Data'!J556,'Raw Data'!D556&gt;'Raw Data'!E556,'Raw Data'!D556-'Raw Data'!E556&lt;4),'Raw Data'!K556,0))</f>
        <v/>
      </c>
      <c r="G561">
        <f>IF(AND('Raw Data'!J556&lt;'Raw Data'!I556, 'Raw Data'!E556&gt;'Raw Data'!D556), 'Raw Data'!J556, 0)</f>
        <v/>
      </c>
      <c r="H561">
        <f>IF(AND('Raw Data'!J556&gt;'Raw Data'!I556, 'Raw Data'!E556&lt;'Raw Data'!D556), 'Raw Data'!I556, 0)</f>
        <v/>
      </c>
      <c r="I561">
        <f>SUM(J561:K561)</f>
        <v/>
      </c>
      <c r="J561">
        <f>IF(AND('Raw Data'!J556&gt;'Raw Data'!I556, 'Raw Data'!E556&gt;'Raw Data'!D556), 'Raw Data'!J556, 0)</f>
        <v/>
      </c>
      <c r="K561">
        <f>IF(AND('Raw Data'!I556&gt;'Raw Data'!J556, 'Raw Data'!D556&gt;'Raw Data'!E556), 'Raw Data'!I556, 0)</f>
        <v/>
      </c>
      <c r="L561">
        <f>IF('Raw Data'!E556-'Raw Data'!D556&gt;3, 'Raw Data'!N556, 0)</f>
        <v/>
      </c>
      <c r="M561">
        <f>IF('Raw Data'!D556-'Raw Data'!E556&gt;3, 'Raw Data'!M556, 0)</f>
        <v/>
      </c>
      <c r="N561">
        <f>IF(ISBLANK('Raw Data'!D556),0,IF(AND('Raw Data'!E556&gt;'Raw Data'!D556,'Raw Data'!E556-'Raw Data'!D556&gt;0,'Raw Data'!E556-'Raw Data'!D556&lt;4),'Raw Data'!L556, 0))</f>
        <v/>
      </c>
      <c r="O561">
        <f>IF(ISBLANK('Raw Data'!D556),0,IF(AND('Raw Data'!E556&gt;'Raw Data'!D556,'Raw Data'!E556-'Raw Data'!D556&gt;0,'Raw Data'!D556-'Raw Data'!E556&lt;4),'Raw Data'!K556, 0))</f>
        <v/>
      </c>
      <c r="P561">
        <f>IF('Raw Data'!E556-'Raw Data'!D556&gt;3, 'Raw Data'!N556, IF('Raw Data'!D556-'Raw Data'!E556&gt;3, 'Raw Data'!M556, 0))</f>
        <v/>
      </c>
      <c r="Q561">
        <f>IF(ISBLANK('Raw Data'!E556),0,IF(AND('Raw Data'!E556-'Raw Data'!D556&lt;4,'Raw Data'!E556-'Raw Data'!D556&gt;0),'Raw Data'!L556,IF(AND('Raw Data'!D556&gt;'Raw Data'!E556,'Raw Data'!D556-'Raw Data'!E556&gt;0),'Raw Data'!K556,0)))</f>
        <v/>
      </c>
      <c r="R561">
        <f>IF(ISBLANK('Raw Data'!K556),0,IFERROR(IF(MATCH(SMALL('Raw Data'!K556:N556,1),L561:O561,0),SMALL('Raw Data'!K556:N556,1)),0))</f>
        <v/>
      </c>
      <c r="S561">
        <f>IF(ISBLANK('Raw Data'!K556),0,IFERROR(IF(MATCH(SMALL('Raw Data'!K556:N556,2),L561:O561,0),SMALL('Raw Data'!K556:N556,2)),0))</f>
        <v/>
      </c>
      <c r="T561">
        <f>IF(ISBLANK('Raw Data'!K556),0,IFERROR(IF(MATCH(SMALL('Raw Data'!K556:N556,3),L561:O561,0),SMALL('Raw Data'!K556:N556,3)),0))</f>
        <v/>
      </c>
      <c r="U561">
        <f>IF(ISBLANK('Raw Data'!K556),0,IFERROR(IF(MATCH(SMALL('Raw Data'!K556:N556,4),L561:O561,0),SMALL('Raw Data'!K556:N556,4)),0))</f>
        <v/>
      </c>
      <c r="V561">
        <f>IF(AND('Raw Data'!D556&lt;3, 'Raw Data'!E556&lt;3, 'Raw Data'!A556&gt;0), 'Raw Data'!AF556, 0)</f>
        <v/>
      </c>
      <c r="W561">
        <f>IF(AND('Raw Data'!D556&lt;4, 'Raw Data'!E556&lt;4, 'Raw Data'!A556&gt;0), 'Raw Data'!AI556, 0)</f>
        <v/>
      </c>
      <c r="X561">
        <f>IF(AND('Raw Data'!D556&lt;5, 'Raw Data'!E556&lt;5, 'Raw Data'!A556&gt;0), 'Raw Data'!AL556, 0)</f>
        <v/>
      </c>
      <c r="Y561">
        <f>IF(AND('Raw Data'!D556&lt;6, 'Raw Data'!E556&lt;6, 'Raw Data'!A556&gt;0), 'Raw Data'!AO556, 0)</f>
        <v/>
      </c>
      <c r="Z561">
        <f>IF(ISBLANK('Raw Data'!D556), 0, IF('Raw Data'!D556-'Raw Data'!E556&gt;1, 'Raw Data'!AW556, 0))</f>
        <v/>
      </c>
      <c r="AA561">
        <f>IF(ISBLANK('Raw Data'!A556), 0, IF(ABS('Raw Data'!D556-'Raw Data'!E556)&lt;2, 'Raw Data'!AX556, 0))</f>
        <v/>
      </c>
      <c r="AB561">
        <f>IF(ISBLANK('Raw Data'!D556), 0, IF('Raw Data'!E556-'Raw Data'!D556&gt;1, 'Raw Data'!AY556, 0))</f>
        <v/>
      </c>
      <c r="AC561">
        <f>IF(ISBLANK('Raw Data'!D556), 0, IF('Raw Data'!D556-'Raw Data'!E556&gt;2, 'Raw Data'!AZ556, 0))</f>
        <v/>
      </c>
      <c r="AD561">
        <f>IF(ISBLANK('Raw Data'!A556), 0, IF(ABS('Raw Data'!D556-'Raw Data'!E556)&lt;3, 'Raw Data'!BA556, 0))</f>
        <v/>
      </c>
      <c r="AE561">
        <f>IF(ISBLANK('Raw Data'!D556), 0, IF('Raw Data'!E556-'Raw Data'!D556&gt;2, 'Raw Data'!BB556, 0))</f>
        <v/>
      </c>
      <c r="AF561">
        <f>IF(ISBLANK('Raw Data'!D556), 0, IF('Raw Data'!D556-'Raw Data'!E556&gt;3, 'Raw Data'!BC556, 0))</f>
        <v/>
      </c>
      <c r="AG561">
        <f>IF(ISBLANK('Raw Data'!A556), 0, IF(ABS('Raw Data'!D556-'Raw Data'!E556)&lt;4, 'Raw Data'!BD556, 0))</f>
        <v/>
      </c>
      <c r="AH561">
        <f>IF(ISBLANK('Raw Data'!D556), 0, IF('Raw Data'!E556-'Raw Data'!D556&gt;3, 'Raw Data'!BE556, 0))</f>
        <v/>
      </c>
      <c r="AI561">
        <f>IF(SUM('Raw Data'!D556:E556)&gt;'Raw Data'!F556, 'Raw Data'!G556, 0)</f>
        <v/>
      </c>
      <c r="AJ561">
        <f>IF(ISBLANK('Raw Data'!D556), 0, IF(SUM('Raw Data'!D556:E556)&lt;'Raw Data'!F556, 'Raw Data'!H556, 0))</f>
        <v/>
      </c>
      <c r="AK561">
        <f>IF(ISBLANK('Raw Data'!A556), 0, IF(AND('Raw Data'!D556&lt;3, 'Raw Data'!E556&lt;3, 'Raw Data'!F556&lt;BB$2), 'Raw Data'!AF556, 0))</f>
        <v/>
      </c>
      <c r="AL561">
        <f>IF(ISBLANK('Raw Data'!A556), 0, IF(AND('Raw Data'!D556&lt;4, 'Raw Data'!E556&lt;4, 'Raw Data'!F556&lt;BB$2), 'Raw Data'!AI556, 0))</f>
        <v/>
      </c>
      <c r="AM561">
        <f>IF(ISBLANK('Raw Data'!A556), 0, IF(AND('Raw Data'!D556&lt;5, 'Raw Data'!E556&lt;5, 'Raw Data'!F556&lt;BB$2), 'Raw Data'!AL556, 0))</f>
        <v/>
      </c>
      <c r="AN561">
        <f>IF(ISBLANK('Raw Data'!A556), 0, IF(AND('Raw Data'!D556&lt;6, 'Raw Data'!E556&lt;6, 'Raw Data'!F556&lt;BB$2), 'Raw Data'!AO556, 0))</f>
        <v/>
      </c>
      <c r="AO561">
        <f>IF(ISBLANK('Raw Data'!A556), 0, IF(AND('Raw Data'!I556&lt;Analysis!$BC$2, 'Raw Data'!D556-'Raw Data'!E556&gt;1), 'Raw Data'!AW556, IF(AND('Raw Data'!J556&lt;Analysis!$BC$2, 'Raw Data'!E556-'Raw Data'!D556&gt;1), 'Raw Data'!AY556, 0)))</f>
        <v/>
      </c>
      <c r="AP561">
        <f>IF(ISBLANK('Raw Data'!A556), 0, IF(AND('Raw Data'!I556&lt;Analysis!$BC$2, 'Raw Data'!D556-'Raw Data'!E556&gt;2), 'Raw Data'!AZ556, IF(AND('Raw Data'!J556&lt;Analysis!$BC$2, 'Raw Data'!E556-'Raw Data'!D556&gt;2), 'Raw Data'!BB556, 0)))</f>
        <v/>
      </c>
      <c r="AQ561">
        <f>IF(ISBLANK('Raw Data'!A556), 0, IF(AND('Raw Data'!I556&lt;Analysis!$BC$2, 'Raw Data'!D556-'Raw Data'!E556&gt;3), 'Raw Data'!BC556, IF(AND('Raw Data'!J556&lt;Analysis!$BC$2, 'Raw Data'!E556-'Raw Data'!D556&gt;3), 'Raw Data'!BE556, 0)))</f>
        <v/>
      </c>
      <c r="AR561">
        <f>IF('Hidden Analysiss'!D557=1,IF(ABS('Raw Data'!E556-'Raw Data'!D556)&lt;2,'Raw Data'!AX556,0), 0)</f>
        <v/>
      </c>
      <c r="AS561">
        <f>IF('Hidden Analysiss'!D557=1,IF(ABS('Raw Data'!E556-'Raw Data'!D556)&lt;3,'Raw Data'!BA556,0), 0)</f>
        <v/>
      </c>
      <c r="AT561">
        <f>IF('Hidden Analysiss'!D557=1,IF(ABS('Raw Data'!E556-'Raw Data'!D556)&lt;4,'Raw Data'!BD556,0), 0)</f>
        <v/>
      </c>
      <c r="AU561">
        <f>IF(AND('Hidden Analysiss'!E557=1, ABS('Raw Data'!E556-'Raw Data'!D556)&lt;2), 'Raw Data'!AX556, 0)</f>
        <v/>
      </c>
      <c r="AV561">
        <f>IF(AND('Hidden Analysiss'!E557=1, ABS('Raw Data'!E556-'Raw Data'!D556)&lt;3), 'Raw Data'!BA556, 0)</f>
        <v/>
      </c>
      <c r="AW561">
        <f>IF(AND('Hidden Analysiss'!E557=1, ABS('Raw Data'!E556-'Raw Data'!D556)&lt;3), 'Raw Data'!BD556, 0)</f>
        <v/>
      </c>
    </row>
    <row r="562">
      <c r="A562" s="1">
        <f>'Raw Data'!A557</f>
        <v/>
      </c>
      <c r="B562">
        <f>IF('Raw Data'!E557&gt;'Raw Data'!D557, 'Raw Data'!J557, 0)</f>
        <v/>
      </c>
      <c r="C562">
        <f>IF('Raw Data'!D557&gt;'Raw Data'!E557, 'Raw Data'!I557, 0)</f>
        <v/>
      </c>
      <c r="D562">
        <f>SUM(G562:H562)</f>
        <v/>
      </c>
      <c r="E562">
        <f>IF(AND('Raw Data'!J557&lt;'Raw Data'!I557,'Raw Data'!E557&gt;'Raw Data'!D557,'Raw Data'!E557-'Raw Data'!D557&gt;3),'Raw Data'!N557,IF(AND('Raw Data'!I557&lt;'Raw Data'!J557,'Raw Data'!D557&gt;'Raw Data'!E557,'Raw Data'!D557-'Raw Data'!E557&gt;3),'Raw Data'!M557,0))</f>
        <v/>
      </c>
      <c r="F562">
        <f>IF(AND('Raw Data'!J557&lt;'Raw Data'!I557,'Raw Data'!E557&gt;'Raw Data'!D557,'Raw Data'!E557-'Raw Data'!D557&lt;4),'Raw Data'!L557,IF(AND('Raw Data'!I557&lt;'Raw Data'!J557,'Raw Data'!D557&gt;'Raw Data'!E557,'Raw Data'!D557-'Raw Data'!E557&lt;4),'Raw Data'!K557,0))</f>
        <v/>
      </c>
      <c r="G562">
        <f>IF(AND('Raw Data'!J557&lt;'Raw Data'!I557, 'Raw Data'!E557&gt;'Raw Data'!D557), 'Raw Data'!J557, 0)</f>
        <v/>
      </c>
      <c r="H562">
        <f>IF(AND('Raw Data'!J557&gt;'Raw Data'!I557, 'Raw Data'!E557&lt;'Raw Data'!D557), 'Raw Data'!I557, 0)</f>
        <v/>
      </c>
      <c r="I562">
        <f>SUM(J562:K562)</f>
        <v/>
      </c>
      <c r="J562">
        <f>IF(AND('Raw Data'!J557&gt;'Raw Data'!I557, 'Raw Data'!E557&gt;'Raw Data'!D557), 'Raw Data'!J557, 0)</f>
        <v/>
      </c>
      <c r="K562">
        <f>IF(AND('Raw Data'!I557&gt;'Raw Data'!J557, 'Raw Data'!D557&gt;'Raw Data'!E557), 'Raw Data'!I557, 0)</f>
        <v/>
      </c>
      <c r="L562">
        <f>IF('Raw Data'!E557-'Raw Data'!D557&gt;3, 'Raw Data'!N557, 0)</f>
        <v/>
      </c>
      <c r="M562">
        <f>IF('Raw Data'!D557-'Raw Data'!E557&gt;3, 'Raw Data'!M557, 0)</f>
        <v/>
      </c>
      <c r="N562">
        <f>IF(ISBLANK('Raw Data'!D557),0,IF(AND('Raw Data'!E557&gt;'Raw Data'!D557,'Raw Data'!E557-'Raw Data'!D557&gt;0,'Raw Data'!E557-'Raw Data'!D557&lt;4),'Raw Data'!L557, 0))</f>
        <v/>
      </c>
      <c r="O562">
        <f>IF(ISBLANK('Raw Data'!D557),0,IF(AND('Raw Data'!E557&gt;'Raw Data'!D557,'Raw Data'!E557-'Raw Data'!D557&gt;0,'Raw Data'!D557-'Raw Data'!E557&lt;4),'Raw Data'!K557, 0))</f>
        <v/>
      </c>
      <c r="P562">
        <f>IF('Raw Data'!E557-'Raw Data'!D557&gt;3, 'Raw Data'!N557, IF('Raw Data'!D557-'Raw Data'!E557&gt;3, 'Raw Data'!M557, 0))</f>
        <v/>
      </c>
      <c r="Q562">
        <f>IF(ISBLANK('Raw Data'!E557),0,IF(AND('Raw Data'!E557-'Raw Data'!D557&lt;4,'Raw Data'!E557-'Raw Data'!D557&gt;0),'Raw Data'!L557,IF(AND('Raw Data'!D557&gt;'Raw Data'!E557,'Raw Data'!D557-'Raw Data'!E557&gt;0),'Raw Data'!K557,0)))</f>
        <v/>
      </c>
      <c r="R562">
        <f>IF(ISBLANK('Raw Data'!K557),0,IFERROR(IF(MATCH(SMALL('Raw Data'!K557:N557,1),L562:O562,0),SMALL('Raw Data'!K557:N557,1)),0))</f>
        <v/>
      </c>
      <c r="S562">
        <f>IF(ISBLANK('Raw Data'!K557),0,IFERROR(IF(MATCH(SMALL('Raw Data'!K557:N557,2),L562:O562,0),SMALL('Raw Data'!K557:N557,2)),0))</f>
        <v/>
      </c>
      <c r="T562">
        <f>IF(ISBLANK('Raw Data'!K557),0,IFERROR(IF(MATCH(SMALL('Raw Data'!K557:N557,3),L562:O562,0),SMALL('Raw Data'!K557:N557,3)),0))</f>
        <v/>
      </c>
      <c r="U562">
        <f>IF(ISBLANK('Raw Data'!K557),0,IFERROR(IF(MATCH(SMALL('Raw Data'!K557:N557,4),L562:O562,0),SMALL('Raw Data'!K557:N557,4)),0))</f>
        <v/>
      </c>
      <c r="V562">
        <f>IF(AND('Raw Data'!D557&lt;3, 'Raw Data'!E557&lt;3, 'Raw Data'!A557&gt;0), 'Raw Data'!AF557, 0)</f>
        <v/>
      </c>
      <c r="W562">
        <f>IF(AND('Raw Data'!D557&lt;4, 'Raw Data'!E557&lt;4, 'Raw Data'!A557&gt;0), 'Raw Data'!AI557, 0)</f>
        <v/>
      </c>
      <c r="X562">
        <f>IF(AND('Raw Data'!D557&lt;5, 'Raw Data'!E557&lt;5, 'Raw Data'!A557&gt;0), 'Raw Data'!AL557, 0)</f>
        <v/>
      </c>
      <c r="Y562">
        <f>IF(AND('Raw Data'!D557&lt;6, 'Raw Data'!E557&lt;6, 'Raw Data'!A557&gt;0), 'Raw Data'!AO557, 0)</f>
        <v/>
      </c>
      <c r="Z562">
        <f>IF(ISBLANK('Raw Data'!D557), 0, IF('Raw Data'!D557-'Raw Data'!E557&gt;1, 'Raw Data'!AW557, 0))</f>
        <v/>
      </c>
      <c r="AA562">
        <f>IF(ISBLANK('Raw Data'!A557), 0, IF(ABS('Raw Data'!D557-'Raw Data'!E557)&lt;2, 'Raw Data'!AX557, 0))</f>
        <v/>
      </c>
      <c r="AB562">
        <f>IF(ISBLANK('Raw Data'!D557), 0, IF('Raw Data'!E557-'Raw Data'!D557&gt;1, 'Raw Data'!AY557, 0))</f>
        <v/>
      </c>
      <c r="AC562">
        <f>IF(ISBLANK('Raw Data'!D557), 0, IF('Raw Data'!D557-'Raw Data'!E557&gt;2, 'Raw Data'!AZ557, 0))</f>
        <v/>
      </c>
      <c r="AD562">
        <f>IF(ISBLANK('Raw Data'!A557), 0, IF(ABS('Raw Data'!D557-'Raw Data'!E557)&lt;3, 'Raw Data'!BA557, 0))</f>
        <v/>
      </c>
      <c r="AE562">
        <f>IF(ISBLANK('Raw Data'!D557), 0, IF('Raw Data'!E557-'Raw Data'!D557&gt;2, 'Raw Data'!BB557, 0))</f>
        <v/>
      </c>
      <c r="AF562">
        <f>IF(ISBLANK('Raw Data'!D557), 0, IF('Raw Data'!D557-'Raw Data'!E557&gt;3, 'Raw Data'!BC557, 0))</f>
        <v/>
      </c>
      <c r="AG562">
        <f>IF(ISBLANK('Raw Data'!A557), 0, IF(ABS('Raw Data'!D557-'Raw Data'!E557)&lt;4, 'Raw Data'!BD557, 0))</f>
        <v/>
      </c>
      <c r="AH562">
        <f>IF(ISBLANK('Raw Data'!D557), 0, IF('Raw Data'!E557-'Raw Data'!D557&gt;3, 'Raw Data'!BE557, 0))</f>
        <v/>
      </c>
      <c r="AI562">
        <f>IF(SUM('Raw Data'!D557:E557)&gt;'Raw Data'!F557, 'Raw Data'!G557, 0)</f>
        <v/>
      </c>
      <c r="AJ562">
        <f>IF(ISBLANK('Raw Data'!D557), 0, IF(SUM('Raw Data'!D557:E557)&lt;'Raw Data'!F557, 'Raw Data'!H557, 0))</f>
        <v/>
      </c>
      <c r="AK562">
        <f>IF(ISBLANK('Raw Data'!A557), 0, IF(AND('Raw Data'!D557&lt;3, 'Raw Data'!E557&lt;3, 'Raw Data'!F557&lt;BB$2), 'Raw Data'!AF557, 0))</f>
        <v/>
      </c>
      <c r="AL562">
        <f>IF(ISBLANK('Raw Data'!A557), 0, IF(AND('Raw Data'!D557&lt;4, 'Raw Data'!E557&lt;4, 'Raw Data'!F557&lt;BB$2), 'Raw Data'!AI557, 0))</f>
        <v/>
      </c>
      <c r="AM562">
        <f>IF(ISBLANK('Raw Data'!A557), 0, IF(AND('Raw Data'!D557&lt;5, 'Raw Data'!E557&lt;5, 'Raw Data'!F557&lt;BB$2), 'Raw Data'!AL557, 0))</f>
        <v/>
      </c>
      <c r="AN562">
        <f>IF(ISBLANK('Raw Data'!A557), 0, IF(AND('Raw Data'!D557&lt;6, 'Raw Data'!E557&lt;6, 'Raw Data'!F557&lt;BB$2), 'Raw Data'!AO557, 0))</f>
        <v/>
      </c>
      <c r="AO562">
        <f>IF(ISBLANK('Raw Data'!A557), 0, IF(AND('Raw Data'!I557&lt;Analysis!$BC$2, 'Raw Data'!D557-'Raw Data'!E557&gt;1), 'Raw Data'!AW557, IF(AND('Raw Data'!J557&lt;Analysis!$BC$2, 'Raw Data'!E557-'Raw Data'!D557&gt;1), 'Raw Data'!AY557, 0)))</f>
        <v/>
      </c>
      <c r="AP562">
        <f>IF(ISBLANK('Raw Data'!A557), 0, IF(AND('Raw Data'!I557&lt;Analysis!$BC$2, 'Raw Data'!D557-'Raw Data'!E557&gt;2), 'Raw Data'!AZ557, IF(AND('Raw Data'!J557&lt;Analysis!$BC$2, 'Raw Data'!E557-'Raw Data'!D557&gt;2), 'Raw Data'!BB557, 0)))</f>
        <v/>
      </c>
      <c r="AQ562">
        <f>IF(ISBLANK('Raw Data'!A557), 0, IF(AND('Raw Data'!I557&lt;Analysis!$BC$2, 'Raw Data'!D557-'Raw Data'!E557&gt;3), 'Raw Data'!BC557, IF(AND('Raw Data'!J557&lt;Analysis!$BC$2, 'Raw Data'!E557-'Raw Data'!D557&gt;3), 'Raw Data'!BE557, 0)))</f>
        <v/>
      </c>
      <c r="AR562">
        <f>IF('Hidden Analysiss'!D558=1,IF(ABS('Raw Data'!E557-'Raw Data'!D557)&lt;2,'Raw Data'!AX557,0), 0)</f>
        <v/>
      </c>
      <c r="AS562">
        <f>IF('Hidden Analysiss'!D558=1,IF(ABS('Raw Data'!E557-'Raw Data'!D557)&lt;3,'Raw Data'!BA557,0), 0)</f>
        <v/>
      </c>
      <c r="AT562">
        <f>IF('Hidden Analysiss'!D558=1,IF(ABS('Raw Data'!E557-'Raw Data'!D557)&lt;4,'Raw Data'!BD557,0), 0)</f>
        <v/>
      </c>
      <c r="AU562">
        <f>IF(AND('Hidden Analysiss'!E558=1, ABS('Raw Data'!E557-'Raw Data'!D557)&lt;2), 'Raw Data'!AX557, 0)</f>
        <v/>
      </c>
      <c r="AV562">
        <f>IF(AND('Hidden Analysiss'!E558=1, ABS('Raw Data'!E557-'Raw Data'!D557)&lt;3), 'Raw Data'!BA557, 0)</f>
        <v/>
      </c>
      <c r="AW562">
        <f>IF(AND('Hidden Analysiss'!E558=1, ABS('Raw Data'!E557-'Raw Data'!D557)&lt;3), 'Raw Data'!BD557, 0)</f>
        <v/>
      </c>
    </row>
    <row r="563">
      <c r="A563" s="1">
        <f>'Raw Data'!A558</f>
        <v/>
      </c>
      <c r="B563">
        <f>IF('Raw Data'!E558&gt;'Raw Data'!D558, 'Raw Data'!J558, 0)</f>
        <v/>
      </c>
      <c r="C563">
        <f>IF('Raw Data'!D558&gt;'Raw Data'!E558, 'Raw Data'!I558, 0)</f>
        <v/>
      </c>
      <c r="D563">
        <f>SUM(G563:H563)</f>
        <v/>
      </c>
      <c r="E563">
        <f>IF(AND('Raw Data'!J558&lt;'Raw Data'!I558,'Raw Data'!E558&gt;'Raw Data'!D558,'Raw Data'!E558-'Raw Data'!D558&gt;3),'Raw Data'!N558,IF(AND('Raw Data'!I558&lt;'Raw Data'!J558,'Raw Data'!D558&gt;'Raw Data'!E558,'Raw Data'!D558-'Raw Data'!E558&gt;3),'Raw Data'!M558,0))</f>
        <v/>
      </c>
      <c r="F563">
        <f>IF(AND('Raw Data'!J558&lt;'Raw Data'!I558,'Raw Data'!E558&gt;'Raw Data'!D558,'Raw Data'!E558-'Raw Data'!D558&lt;4),'Raw Data'!L558,IF(AND('Raw Data'!I558&lt;'Raw Data'!J558,'Raw Data'!D558&gt;'Raw Data'!E558,'Raw Data'!D558-'Raw Data'!E558&lt;4),'Raw Data'!K558,0))</f>
        <v/>
      </c>
      <c r="G563">
        <f>IF(AND('Raw Data'!J558&lt;'Raw Data'!I558, 'Raw Data'!E558&gt;'Raw Data'!D558), 'Raw Data'!J558, 0)</f>
        <v/>
      </c>
      <c r="H563">
        <f>IF(AND('Raw Data'!J558&gt;'Raw Data'!I558, 'Raw Data'!E558&lt;'Raw Data'!D558), 'Raw Data'!I558, 0)</f>
        <v/>
      </c>
      <c r="I563">
        <f>SUM(J563:K563)</f>
        <v/>
      </c>
      <c r="J563">
        <f>IF(AND('Raw Data'!J558&gt;'Raw Data'!I558, 'Raw Data'!E558&gt;'Raw Data'!D558), 'Raw Data'!J558, 0)</f>
        <v/>
      </c>
      <c r="K563">
        <f>IF(AND('Raw Data'!I558&gt;'Raw Data'!J558, 'Raw Data'!D558&gt;'Raw Data'!E558), 'Raw Data'!I558, 0)</f>
        <v/>
      </c>
      <c r="L563">
        <f>IF('Raw Data'!E558-'Raw Data'!D558&gt;3, 'Raw Data'!N558, 0)</f>
        <v/>
      </c>
      <c r="M563">
        <f>IF('Raw Data'!D558-'Raw Data'!E558&gt;3, 'Raw Data'!M558, 0)</f>
        <v/>
      </c>
      <c r="N563">
        <f>IF(ISBLANK('Raw Data'!D558),0,IF(AND('Raw Data'!E558&gt;'Raw Data'!D558,'Raw Data'!E558-'Raw Data'!D558&gt;0,'Raw Data'!E558-'Raw Data'!D558&lt;4),'Raw Data'!L558, 0))</f>
        <v/>
      </c>
      <c r="O563">
        <f>IF(ISBLANK('Raw Data'!D558),0,IF(AND('Raw Data'!E558&gt;'Raw Data'!D558,'Raw Data'!E558-'Raw Data'!D558&gt;0,'Raw Data'!D558-'Raw Data'!E558&lt;4),'Raw Data'!K558, 0))</f>
        <v/>
      </c>
      <c r="P563">
        <f>IF('Raw Data'!E558-'Raw Data'!D558&gt;3, 'Raw Data'!N558, IF('Raw Data'!D558-'Raw Data'!E558&gt;3, 'Raw Data'!M558, 0))</f>
        <v/>
      </c>
      <c r="Q563">
        <f>IF(ISBLANK('Raw Data'!E558),0,IF(AND('Raw Data'!E558-'Raw Data'!D558&lt;4,'Raw Data'!E558-'Raw Data'!D558&gt;0),'Raw Data'!L558,IF(AND('Raw Data'!D558&gt;'Raw Data'!E558,'Raw Data'!D558-'Raw Data'!E558&gt;0),'Raw Data'!K558,0)))</f>
        <v/>
      </c>
      <c r="R563">
        <f>IF(ISBLANK('Raw Data'!K558),0,IFERROR(IF(MATCH(SMALL('Raw Data'!K558:N558,1),L563:O563,0),SMALL('Raw Data'!K558:N558,1)),0))</f>
        <v/>
      </c>
      <c r="S563">
        <f>IF(ISBLANK('Raw Data'!K558),0,IFERROR(IF(MATCH(SMALL('Raw Data'!K558:N558,2),L563:O563,0),SMALL('Raw Data'!K558:N558,2)),0))</f>
        <v/>
      </c>
      <c r="T563">
        <f>IF(ISBLANK('Raw Data'!K558),0,IFERROR(IF(MATCH(SMALL('Raw Data'!K558:N558,3),L563:O563,0),SMALL('Raw Data'!K558:N558,3)),0))</f>
        <v/>
      </c>
      <c r="U563">
        <f>IF(ISBLANK('Raw Data'!K558),0,IFERROR(IF(MATCH(SMALL('Raw Data'!K558:N558,4),L563:O563,0),SMALL('Raw Data'!K558:N558,4)),0))</f>
        <v/>
      </c>
      <c r="V563">
        <f>IF(AND('Raw Data'!D558&lt;3, 'Raw Data'!E558&lt;3, 'Raw Data'!A558&gt;0), 'Raw Data'!AF558, 0)</f>
        <v/>
      </c>
      <c r="W563">
        <f>IF(AND('Raw Data'!D558&lt;4, 'Raw Data'!E558&lt;4, 'Raw Data'!A558&gt;0), 'Raw Data'!AI558, 0)</f>
        <v/>
      </c>
      <c r="X563">
        <f>IF(AND('Raw Data'!D558&lt;5, 'Raw Data'!E558&lt;5, 'Raw Data'!A558&gt;0), 'Raw Data'!AL558, 0)</f>
        <v/>
      </c>
      <c r="Y563">
        <f>IF(AND('Raw Data'!D558&lt;6, 'Raw Data'!E558&lt;6, 'Raw Data'!A558&gt;0), 'Raw Data'!AO558, 0)</f>
        <v/>
      </c>
      <c r="Z563">
        <f>IF(ISBLANK('Raw Data'!D558), 0, IF('Raw Data'!D558-'Raw Data'!E558&gt;1, 'Raw Data'!AW558, 0))</f>
        <v/>
      </c>
      <c r="AA563">
        <f>IF(ISBLANK('Raw Data'!A558), 0, IF(ABS('Raw Data'!D558-'Raw Data'!E558)&lt;2, 'Raw Data'!AX558, 0))</f>
        <v/>
      </c>
      <c r="AB563">
        <f>IF(ISBLANK('Raw Data'!D558), 0, IF('Raw Data'!E558-'Raw Data'!D558&gt;1, 'Raw Data'!AY558, 0))</f>
        <v/>
      </c>
      <c r="AC563">
        <f>IF(ISBLANK('Raw Data'!D558), 0, IF('Raw Data'!D558-'Raw Data'!E558&gt;2, 'Raw Data'!AZ558, 0))</f>
        <v/>
      </c>
      <c r="AD563">
        <f>IF(ISBLANK('Raw Data'!A558), 0, IF(ABS('Raw Data'!D558-'Raw Data'!E558)&lt;3, 'Raw Data'!BA558, 0))</f>
        <v/>
      </c>
      <c r="AE563">
        <f>IF(ISBLANK('Raw Data'!D558), 0, IF('Raw Data'!E558-'Raw Data'!D558&gt;2, 'Raw Data'!BB558, 0))</f>
        <v/>
      </c>
      <c r="AF563">
        <f>IF(ISBLANK('Raw Data'!D558), 0, IF('Raw Data'!D558-'Raw Data'!E558&gt;3, 'Raw Data'!BC558, 0))</f>
        <v/>
      </c>
      <c r="AG563">
        <f>IF(ISBLANK('Raw Data'!A558), 0, IF(ABS('Raw Data'!D558-'Raw Data'!E558)&lt;4, 'Raw Data'!BD558, 0))</f>
        <v/>
      </c>
      <c r="AH563">
        <f>IF(ISBLANK('Raw Data'!D558), 0, IF('Raw Data'!E558-'Raw Data'!D558&gt;3, 'Raw Data'!BE558, 0))</f>
        <v/>
      </c>
      <c r="AI563">
        <f>IF(SUM('Raw Data'!D558:E558)&gt;'Raw Data'!F558, 'Raw Data'!G558, 0)</f>
        <v/>
      </c>
      <c r="AJ563">
        <f>IF(ISBLANK('Raw Data'!D558), 0, IF(SUM('Raw Data'!D558:E558)&lt;'Raw Data'!F558, 'Raw Data'!H558, 0))</f>
        <v/>
      </c>
      <c r="AK563">
        <f>IF(ISBLANK('Raw Data'!A558), 0, IF(AND('Raw Data'!D558&lt;3, 'Raw Data'!E558&lt;3, 'Raw Data'!F558&lt;BB$2), 'Raw Data'!AF558, 0))</f>
        <v/>
      </c>
      <c r="AL563">
        <f>IF(ISBLANK('Raw Data'!A558), 0, IF(AND('Raw Data'!D558&lt;4, 'Raw Data'!E558&lt;4, 'Raw Data'!F558&lt;BB$2), 'Raw Data'!AI558, 0))</f>
        <v/>
      </c>
      <c r="AM563">
        <f>IF(ISBLANK('Raw Data'!A558), 0, IF(AND('Raw Data'!D558&lt;5, 'Raw Data'!E558&lt;5, 'Raw Data'!F558&lt;BB$2), 'Raw Data'!AL558, 0))</f>
        <v/>
      </c>
      <c r="AN563">
        <f>IF(ISBLANK('Raw Data'!A558), 0, IF(AND('Raw Data'!D558&lt;6, 'Raw Data'!E558&lt;6, 'Raw Data'!F558&lt;BB$2), 'Raw Data'!AO558, 0))</f>
        <v/>
      </c>
      <c r="AO563">
        <f>IF(ISBLANK('Raw Data'!A558), 0, IF(AND('Raw Data'!I558&lt;Analysis!$BC$2, 'Raw Data'!D558-'Raw Data'!E558&gt;1), 'Raw Data'!AW558, IF(AND('Raw Data'!J558&lt;Analysis!$BC$2, 'Raw Data'!E558-'Raw Data'!D558&gt;1), 'Raw Data'!AY558, 0)))</f>
        <v/>
      </c>
      <c r="AP563">
        <f>IF(ISBLANK('Raw Data'!A558), 0, IF(AND('Raw Data'!I558&lt;Analysis!$BC$2, 'Raw Data'!D558-'Raw Data'!E558&gt;2), 'Raw Data'!AZ558, IF(AND('Raw Data'!J558&lt;Analysis!$BC$2, 'Raw Data'!E558-'Raw Data'!D558&gt;2), 'Raw Data'!BB558, 0)))</f>
        <v/>
      </c>
      <c r="AQ563">
        <f>IF(ISBLANK('Raw Data'!A558), 0, IF(AND('Raw Data'!I558&lt;Analysis!$BC$2, 'Raw Data'!D558-'Raw Data'!E558&gt;3), 'Raw Data'!BC558, IF(AND('Raw Data'!J558&lt;Analysis!$BC$2, 'Raw Data'!E558-'Raw Data'!D558&gt;3), 'Raw Data'!BE558, 0)))</f>
        <v/>
      </c>
      <c r="AR563">
        <f>IF('Hidden Analysiss'!D559=1,IF(ABS('Raw Data'!E558-'Raw Data'!D558)&lt;2,'Raw Data'!AX558,0), 0)</f>
        <v/>
      </c>
      <c r="AS563">
        <f>IF('Hidden Analysiss'!D559=1,IF(ABS('Raw Data'!E558-'Raw Data'!D558)&lt;3,'Raw Data'!BA558,0), 0)</f>
        <v/>
      </c>
      <c r="AT563">
        <f>IF('Hidden Analysiss'!D559=1,IF(ABS('Raw Data'!E558-'Raw Data'!D558)&lt;4,'Raw Data'!BD558,0), 0)</f>
        <v/>
      </c>
      <c r="AU563">
        <f>IF(AND('Hidden Analysiss'!E559=1, ABS('Raw Data'!E558-'Raw Data'!D558)&lt;2), 'Raw Data'!AX558, 0)</f>
        <v/>
      </c>
      <c r="AV563">
        <f>IF(AND('Hidden Analysiss'!E559=1, ABS('Raw Data'!E558-'Raw Data'!D558)&lt;3), 'Raw Data'!BA558, 0)</f>
        <v/>
      </c>
      <c r="AW563">
        <f>IF(AND('Hidden Analysiss'!E559=1, ABS('Raw Data'!E558-'Raw Data'!D558)&lt;3), 'Raw Data'!BD558, 0)</f>
        <v/>
      </c>
    </row>
    <row r="564">
      <c r="A564" s="1">
        <f>'Raw Data'!A559</f>
        <v/>
      </c>
      <c r="B564">
        <f>IF('Raw Data'!E559&gt;'Raw Data'!D559, 'Raw Data'!J559, 0)</f>
        <v/>
      </c>
      <c r="C564">
        <f>IF('Raw Data'!D559&gt;'Raw Data'!E559, 'Raw Data'!I559, 0)</f>
        <v/>
      </c>
      <c r="D564">
        <f>SUM(G564:H564)</f>
        <v/>
      </c>
      <c r="E564">
        <f>IF(AND('Raw Data'!J559&lt;'Raw Data'!I559,'Raw Data'!E559&gt;'Raw Data'!D559,'Raw Data'!E559-'Raw Data'!D559&gt;3),'Raw Data'!N559,IF(AND('Raw Data'!I559&lt;'Raw Data'!J559,'Raw Data'!D559&gt;'Raw Data'!E559,'Raw Data'!D559-'Raw Data'!E559&gt;3),'Raw Data'!M559,0))</f>
        <v/>
      </c>
      <c r="F564">
        <f>IF(AND('Raw Data'!J559&lt;'Raw Data'!I559,'Raw Data'!E559&gt;'Raw Data'!D559,'Raw Data'!E559-'Raw Data'!D559&lt;4),'Raw Data'!L559,IF(AND('Raw Data'!I559&lt;'Raw Data'!J559,'Raw Data'!D559&gt;'Raw Data'!E559,'Raw Data'!D559-'Raw Data'!E559&lt;4),'Raw Data'!K559,0))</f>
        <v/>
      </c>
      <c r="G564">
        <f>IF(AND('Raw Data'!J559&lt;'Raw Data'!I559, 'Raw Data'!E559&gt;'Raw Data'!D559), 'Raw Data'!J559, 0)</f>
        <v/>
      </c>
      <c r="H564">
        <f>IF(AND('Raw Data'!J559&gt;'Raw Data'!I559, 'Raw Data'!E559&lt;'Raw Data'!D559), 'Raw Data'!I559, 0)</f>
        <v/>
      </c>
      <c r="I564">
        <f>SUM(J564:K564)</f>
        <v/>
      </c>
      <c r="J564">
        <f>IF(AND('Raw Data'!J559&gt;'Raw Data'!I559, 'Raw Data'!E559&gt;'Raw Data'!D559), 'Raw Data'!J559, 0)</f>
        <v/>
      </c>
      <c r="K564">
        <f>IF(AND('Raw Data'!I559&gt;'Raw Data'!J559, 'Raw Data'!D559&gt;'Raw Data'!E559), 'Raw Data'!I559, 0)</f>
        <v/>
      </c>
      <c r="L564">
        <f>IF('Raw Data'!E559-'Raw Data'!D559&gt;3, 'Raw Data'!N559, 0)</f>
        <v/>
      </c>
      <c r="M564">
        <f>IF('Raw Data'!D559-'Raw Data'!E559&gt;3, 'Raw Data'!M559, 0)</f>
        <v/>
      </c>
      <c r="N564">
        <f>IF(ISBLANK('Raw Data'!D559),0,IF(AND('Raw Data'!E559&gt;'Raw Data'!D559,'Raw Data'!E559-'Raw Data'!D559&gt;0,'Raw Data'!E559-'Raw Data'!D559&lt;4),'Raw Data'!L559, 0))</f>
        <v/>
      </c>
      <c r="O564">
        <f>IF(ISBLANK('Raw Data'!D559),0,IF(AND('Raw Data'!E559&gt;'Raw Data'!D559,'Raw Data'!E559-'Raw Data'!D559&gt;0,'Raw Data'!D559-'Raw Data'!E559&lt;4),'Raw Data'!K559, 0))</f>
        <v/>
      </c>
      <c r="P564">
        <f>IF('Raw Data'!E559-'Raw Data'!D559&gt;3, 'Raw Data'!N559, IF('Raw Data'!D559-'Raw Data'!E559&gt;3, 'Raw Data'!M559, 0))</f>
        <v/>
      </c>
      <c r="Q564">
        <f>IF(ISBLANK('Raw Data'!E559),0,IF(AND('Raw Data'!E559-'Raw Data'!D559&lt;4,'Raw Data'!E559-'Raw Data'!D559&gt;0),'Raw Data'!L559,IF(AND('Raw Data'!D559&gt;'Raw Data'!E559,'Raw Data'!D559-'Raw Data'!E559&gt;0),'Raw Data'!K559,0)))</f>
        <v/>
      </c>
      <c r="R564">
        <f>IF(ISBLANK('Raw Data'!K559),0,IFERROR(IF(MATCH(SMALL('Raw Data'!K559:N559,1),L564:O564,0),SMALL('Raw Data'!K559:N559,1)),0))</f>
        <v/>
      </c>
      <c r="S564">
        <f>IF(ISBLANK('Raw Data'!K559),0,IFERROR(IF(MATCH(SMALL('Raw Data'!K559:N559,2),L564:O564,0),SMALL('Raw Data'!K559:N559,2)),0))</f>
        <v/>
      </c>
      <c r="T564">
        <f>IF(ISBLANK('Raw Data'!K559),0,IFERROR(IF(MATCH(SMALL('Raw Data'!K559:N559,3),L564:O564,0),SMALL('Raw Data'!K559:N559,3)),0))</f>
        <v/>
      </c>
      <c r="U564">
        <f>IF(ISBLANK('Raw Data'!K559),0,IFERROR(IF(MATCH(SMALL('Raw Data'!K559:N559,4),L564:O564,0),SMALL('Raw Data'!K559:N559,4)),0))</f>
        <v/>
      </c>
      <c r="V564">
        <f>IF(AND('Raw Data'!D559&lt;3, 'Raw Data'!E559&lt;3, 'Raw Data'!A559&gt;0), 'Raw Data'!AF559, 0)</f>
        <v/>
      </c>
      <c r="W564">
        <f>IF(AND('Raw Data'!D559&lt;4, 'Raw Data'!E559&lt;4, 'Raw Data'!A559&gt;0), 'Raw Data'!AI559, 0)</f>
        <v/>
      </c>
      <c r="X564">
        <f>IF(AND('Raw Data'!D559&lt;5, 'Raw Data'!E559&lt;5, 'Raw Data'!A559&gt;0), 'Raw Data'!AL559, 0)</f>
        <v/>
      </c>
      <c r="Y564">
        <f>IF(AND('Raw Data'!D559&lt;6, 'Raw Data'!E559&lt;6, 'Raw Data'!A559&gt;0), 'Raw Data'!AO559, 0)</f>
        <v/>
      </c>
      <c r="Z564">
        <f>IF(ISBLANK('Raw Data'!D559), 0, IF('Raw Data'!D559-'Raw Data'!E559&gt;1, 'Raw Data'!AW559, 0))</f>
        <v/>
      </c>
      <c r="AA564">
        <f>IF(ISBLANK('Raw Data'!A559), 0, IF(ABS('Raw Data'!D559-'Raw Data'!E559)&lt;2, 'Raw Data'!AX559, 0))</f>
        <v/>
      </c>
      <c r="AB564">
        <f>IF(ISBLANK('Raw Data'!D559), 0, IF('Raw Data'!E559-'Raw Data'!D559&gt;1, 'Raw Data'!AY559, 0))</f>
        <v/>
      </c>
      <c r="AC564">
        <f>IF(ISBLANK('Raw Data'!D559), 0, IF('Raw Data'!D559-'Raw Data'!E559&gt;2, 'Raw Data'!AZ559, 0))</f>
        <v/>
      </c>
      <c r="AD564">
        <f>IF(ISBLANK('Raw Data'!A559), 0, IF(ABS('Raw Data'!D559-'Raw Data'!E559)&lt;3, 'Raw Data'!BA559, 0))</f>
        <v/>
      </c>
      <c r="AE564">
        <f>IF(ISBLANK('Raw Data'!D559), 0, IF('Raw Data'!E559-'Raw Data'!D559&gt;2, 'Raw Data'!BB559, 0))</f>
        <v/>
      </c>
      <c r="AF564">
        <f>IF(ISBLANK('Raw Data'!D559), 0, IF('Raw Data'!D559-'Raw Data'!E559&gt;3, 'Raw Data'!BC559, 0))</f>
        <v/>
      </c>
      <c r="AG564">
        <f>IF(ISBLANK('Raw Data'!A559), 0, IF(ABS('Raw Data'!D559-'Raw Data'!E559)&lt;4, 'Raw Data'!BD559, 0))</f>
        <v/>
      </c>
      <c r="AH564">
        <f>IF(ISBLANK('Raw Data'!D559), 0, IF('Raw Data'!E559-'Raw Data'!D559&gt;3, 'Raw Data'!BE559, 0))</f>
        <v/>
      </c>
      <c r="AI564">
        <f>IF(SUM('Raw Data'!D559:E559)&gt;'Raw Data'!F559, 'Raw Data'!G559, 0)</f>
        <v/>
      </c>
      <c r="AJ564">
        <f>IF(ISBLANK('Raw Data'!D559), 0, IF(SUM('Raw Data'!D559:E559)&lt;'Raw Data'!F559, 'Raw Data'!H559, 0))</f>
        <v/>
      </c>
      <c r="AK564">
        <f>IF(ISBLANK('Raw Data'!A559), 0, IF(AND('Raw Data'!D559&lt;3, 'Raw Data'!E559&lt;3, 'Raw Data'!F559&lt;BB$2), 'Raw Data'!AF559, 0))</f>
        <v/>
      </c>
      <c r="AL564">
        <f>IF(ISBLANK('Raw Data'!A559), 0, IF(AND('Raw Data'!D559&lt;4, 'Raw Data'!E559&lt;4, 'Raw Data'!F559&lt;BB$2), 'Raw Data'!AI559, 0))</f>
        <v/>
      </c>
      <c r="AM564">
        <f>IF(ISBLANK('Raw Data'!A559), 0, IF(AND('Raw Data'!D559&lt;5, 'Raw Data'!E559&lt;5, 'Raw Data'!F559&lt;BB$2), 'Raw Data'!AL559, 0))</f>
        <v/>
      </c>
      <c r="AN564">
        <f>IF(ISBLANK('Raw Data'!A559), 0, IF(AND('Raw Data'!D559&lt;6, 'Raw Data'!E559&lt;6, 'Raw Data'!F559&lt;BB$2), 'Raw Data'!AO559, 0))</f>
        <v/>
      </c>
      <c r="AO564">
        <f>IF(ISBLANK('Raw Data'!A559), 0, IF(AND('Raw Data'!I559&lt;Analysis!$BC$2, 'Raw Data'!D559-'Raw Data'!E559&gt;1), 'Raw Data'!AW559, IF(AND('Raw Data'!J559&lt;Analysis!$BC$2, 'Raw Data'!E559-'Raw Data'!D559&gt;1), 'Raw Data'!AY559, 0)))</f>
        <v/>
      </c>
      <c r="AP564">
        <f>IF(ISBLANK('Raw Data'!A559), 0, IF(AND('Raw Data'!I559&lt;Analysis!$BC$2, 'Raw Data'!D559-'Raw Data'!E559&gt;2), 'Raw Data'!AZ559, IF(AND('Raw Data'!J559&lt;Analysis!$BC$2, 'Raw Data'!E559-'Raw Data'!D559&gt;2), 'Raw Data'!BB559, 0)))</f>
        <v/>
      </c>
      <c r="AQ564">
        <f>IF(ISBLANK('Raw Data'!A559), 0, IF(AND('Raw Data'!I559&lt;Analysis!$BC$2, 'Raw Data'!D559-'Raw Data'!E559&gt;3), 'Raw Data'!BC559, IF(AND('Raw Data'!J559&lt;Analysis!$BC$2, 'Raw Data'!E559-'Raw Data'!D559&gt;3), 'Raw Data'!BE559, 0)))</f>
        <v/>
      </c>
      <c r="AR564">
        <f>IF('Hidden Analysiss'!D560=1,IF(ABS('Raw Data'!E559-'Raw Data'!D559)&lt;2,'Raw Data'!AX559,0), 0)</f>
        <v/>
      </c>
      <c r="AS564">
        <f>IF('Hidden Analysiss'!D560=1,IF(ABS('Raw Data'!E559-'Raw Data'!D559)&lt;3,'Raw Data'!BA559,0), 0)</f>
        <v/>
      </c>
      <c r="AT564">
        <f>IF('Hidden Analysiss'!D560=1,IF(ABS('Raw Data'!E559-'Raw Data'!D559)&lt;4,'Raw Data'!BD559,0), 0)</f>
        <v/>
      </c>
      <c r="AU564">
        <f>IF(AND('Hidden Analysiss'!E560=1, ABS('Raw Data'!E559-'Raw Data'!D559)&lt;2), 'Raw Data'!AX559, 0)</f>
        <v/>
      </c>
      <c r="AV564">
        <f>IF(AND('Hidden Analysiss'!E560=1, ABS('Raw Data'!E559-'Raw Data'!D559)&lt;3), 'Raw Data'!BA559, 0)</f>
        <v/>
      </c>
      <c r="AW564">
        <f>IF(AND('Hidden Analysiss'!E560=1, ABS('Raw Data'!E559-'Raw Data'!D559)&lt;3), 'Raw Data'!BD559, 0)</f>
        <v/>
      </c>
    </row>
    <row r="565">
      <c r="A565" s="1">
        <f>'Raw Data'!A560</f>
        <v/>
      </c>
      <c r="B565">
        <f>IF('Raw Data'!E560&gt;'Raw Data'!D560, 'Raw Data'!J560, 0)</f>
        <v/>
      </c>
      <c r="C565">
        <f>IF('Raw Data'!D560&gt;'Raw Data'!E560, 'Raw Data'!I560, 0)</f>
        <v/>
      </c>
      <c r="D565">
        <f>SUM(G565:H565)</f>
        <v/>
      </c>
      <c r="E565">
        <f>IF(AND('Raw Data'!J560&lt;'Raw Data'!I560,'Raw Data'!E560&gt;'Raw Data'!D560,'Raw Data'!E560-'Raw Data'!D560&gt;3),'Raw Data'!N560,IF(AND('Raw Data'!I560&lt;'Raw Data'!J560,'Raw Data'!D560&gt;'Raw Data'!E560,'Raw Data'!D560-'Raw Data'!E560&gt;3),'Raw Data'!M560,0))</f>
        <v/>
      </c>
      <c r="F565">
        <f>IF(AND('Raw Data'!J560&lt;'Raw Data'!I560,'Raw Data'!E560&gt;'Raw Data'!D560,'Raw Data'!E560-'Raw Data'!D560&lt;4),'Raw Data'!L560,IF(AND('Raw Data'!I560&lt;'Raw Data'!J560,'Raw Data'!D560&gt;'Raw Data'!E560,'Raw Data'!D560-'Raw Data'!E560&lt;4),'Raw Data'!K560,0))</f>
        <v/>
      </c>
      <c r="G565">
        <f>IF(AND('Raw Data'!J560&lt;'Raw Data'!I560, 'Raw Data'!E560&gt;'Raw Data'!D560), 'Raw Data'!J560, 0)</f>
        <v/>
      </c>
      <c r="H565">
        <f>IF(AND('Raw Data'!J560&gt;'Raw Data'!I560, 'Raw Data'!E560&lt;'Raw Data'!D560), 'Raw Data'!I560, 0)</f>
        <v/>
      </c>
      <c r="I565">
        <f>SUM(J565:K565)</f>
        <v/>
      </c>
      <c r="J565">
        <f>IF(AND('Raw Data'!J560&gt;'Raw Data'!I560, 'Raw Data'!E560&gt;'Raw Data'!D560), 'Raw Data'!J560, 0)</f>
        <v/>
      </c>
      <c r="K565">
        <f>IF(AND('Raw Data'!I560&gt;'Raw Data'!J560, 'Raw Data'!D560&gt;'Raw Data'!E560), 'Raw Data'!I560, 0)</f>
        <v/>
      </c>
      <c r="L565">
        <f>IF('Raw Data'!E560-'Raw Data'!D560&gt;3, 'Raw Data'!N560, 0)</f>
        <v/>
      </c>
      <c r="M565">
        <f>IF('Raw Data'!D560-'Raw Data'!E560&gt;3, 'Raw Data'!M560, 0)</f>
        <v/>
      </c>
      <c r="N565">
        <f>IF(ISBLANK('Raw Data'!D560),0,IF(AND('Raw Data'!E560&gt;'Raw Data'!D560,'Raw Data'!E560-'Raw Data'!D560&gt;0,'Raw Data'!E560-'Raw Data'!D560&lt;4),'Raw Data'!L560, 0))</f>
        <v/>
      </c>
      <c r="O565">
        <f>IF(ISBLANK('Raw Data'!D560),0,IF(AND('Raw Data'!E560&gt;'Raw Data'!D560,'Raw Data'!E560-'Raw Data'!D560&gt;0,'Raw Data'!D560-'Raw Data'!E560&lt;4),'Raw Data'!K560, 0))</f>
        <v/>
      </c>
      <c r="P565">
        <f>IF('Raw Data'!E560-'Raw Data'!D560&gt;3, 'Raw Data'!N560, IF('Raw Data'!D560-'Raw Data'!E560&gt;3, 'Raw Data'!M560, 0))</f>
        <v/>
      </c>
      <c r="Q565">
        <f>IF(ISBLANK('Raw Data'!E560),0,IF(AND('Raw Data'!E560-'Raw Data'!D560&lt;4,'Raw Data'!E560-'Raw Data'!D560&gt;0),'Raw Data'!L560,IF(AND('Raw Data'!D560&gt;'Raw Data'!E560,'Raw Data'!D560-'Raw Data'!E560&gt;0),'Raw Data'!K560,0)))</f>
        <v/>
      </c>
      <c r="R565">
        <f>IF(ISBLANK('Raw Data'!K560),0,IFERROR(IF(MATCH(SMALL('Raw Data'!K560:N560,1),L565:O565,0),SMALL('Raw Data'!K560:N560,1)),0))</f>
        <v/>
      </c>
      <c r="S565">
        <f>IF(ISBLANK('Raw Data'!K560),0,IFERROR(IF(MATCH(SMALL('Raw Data'!K560:N560,2),L565:O565,0),SMALL('Raw Data'!K560:N560,2)),0))</f>
        <v/>
      </c>
      <c r="T565">
        <f>IF(ISBLANK('Raw Data'!K560),0,IFERROR(IF(MATCH(SMALL('Raw Data'!K560:N560,3),L565:O565,0),SMALL('Raw Data'!K560:N560,3)),0))</f>
        <v/>
      </c>
      <c r="U565">
        <f>IF(ISBLANK('Raw Data'!K560),0,IFERROR(IF(MATCH(SMALL('Raw Data'!K560:N560,4),L565:O565,0),SMALL('Raw Data'!K560:N560,4)),0))</f>
        <v/>
      </c>
      <c r="V565">
        <f>IF(AND('Raw Data'!D560&lt;3, 'Raw Data'!E560&lt;3, 'Raw Data'!A560&gt;0), 'Raw Data'!AF560, 0)</f>
        <v/>
      </c>
      <c r="W565">
        <f>IF(AND('Raw Data'!D560&lt;4, 'Raw Data'!E560&lt;4, 'Raw Data'!A560&gt;0), 'Raw Data'!AI560, 0)</f>
        <v/>
      </c>
      <c r="X565">
        <f>IF(AND('Raw Data'!D560&lt;5, 'Raw Data'!E560&lt;5, 'Raw Data'!A560&gt;0), 'Raw Data'!AL560, 0)</f>
        <v/>
      </c>
      <c r="Y565">
        <f>IF(AND('Raw Data'!D560&lt;6, 'Raw Data'!E560&lt;6, 'Raw Data'!A560&gt;0), 'Raw Data'!AO560, 0)</f>
        <v/>
      </c>
      <c r="Z565">
        <f>IF(ISBLANK('Raw Data'!D560), 0, IF('Raw Data'!D560-'Raw Data'!E560&gt;1, 'Raw Data'!AW560, 0))</f>
        <v/>
      </c>
      <c r="AA565">
        <f>IF(ISBLANK('Raw Data'!A560), 0, IF(ABS('Raw Data'!D560-'Raw Data'!E560)&lt;2, 'Raw Data'!AX560, 0))</f>
        <v/>
      </c>
      <c r="AB565">
        <f>IF(ISBLANK('Raw Data'!D560), 0, IF('Raw Data'!E560-'Raw Data'!D560&gt;1, 'Raw Data'!AY560, 0))</f>
        <v/>
      </c>
      <c r="AC565">
        <f>IF(ISBLANK('Raw Data'!D560), 0, IF('Raw Data'!D560-'Raw Data'!E560&gt;2, 'Raw Data'!AZ560, 0))</f>
        <v/>
      </c>
      <c r="AD565">
        <f>IF(ISBLANK('Raw Data'!A560), 0, IF(ABS('Raw Data'!D560-'Raw Data'!E560)&lt;3, 'Raw Data'!BA560, 0))</f>
        <v/>
      </c>
      <c r="AE565">
        <f>IF(ISBLANK('Raw Data'!D560), 0, IF('Raw Data'!E560-'Raw Data'!D560&gt;2, 'Raw Data'!BB560, 0))</f>
        <v/>
      </c>
      <c r="AF565">
        <f>IF(ISBLANK('Raw Data'!D560), 0, IF('Raw Data'!D560-'Raw Data'!E560&gt;3, 'Raw Data'!BC560, 0))</f>
        <v/>
      </c>
      <c r="AG565">
        <f>IF(ISBLANK('Raw Data'!A560), 0, IF(ABS('Raw Data'!D560-'Raw Data'!E560)&lt;4, 'Raw Data'!BD560, 0))</f>
        <v/>
      </c>
      <c r="AH565">
        <f>IF(ISBLANK('Raw Data'!D560), 0, IF('Raw Data'!E560-'Raw Data'!D560&gt;3, 'Raw Data'!BE560, 0))</f>
        <v/>
      </c>
      <c r="AI565">
        <f>IF(SUM('Raw Data'!D560:E560)&gt;'Raw Data'!F560, 'Raw Data'!G560, 0)</f>
        <v/>
      </c>
      <c r="AJ565">
        <f>IF(ISBLANK('Raw Data'!D560), 0, IF(SUM('Raw Data'!D560:E560)&lt;'Raw Data'!F560, 'Raw Data'!H560, 0))</f>
        <v/>
      </c>
      <c r="AK565">
        <f>IF(ISBLANK('Raw Data'!A560), 0, IF(AND('Raw Data'!D560&lt;3, 'Raw Data'!E560&lt;3, 'Raw Data'!F560&lt;BB$2), 'Raw Data'!AF560, 0))</f>
        <v/>
      </c>
      <c r="AL565">
        <f>IF(ISBLANK('Raw Data'!A560), 0, IF(AND('Raw Data'!D560&lt;4, 'Raw Data'!E560&lt;4, 'Raw Data'!F560&lt;BB$2), 'Raw Data'!AI560, 0))</f>
        <v/>
      </c>
      <c r="AM565">
        <f>IF(ISBLANK('Raw Data'!A560), 0, IF(AND('Raw Data'!D560&lt;5, 'Raw Data'!E560&lt;5, 'Raw Data'!F560&lt;BB$2), 'Raw Data'!AL560, 0))</f>
        <v/>
      </c>
      <c r="AN565">
        <f>IF(ISBLANK('Raw Data'!A560), 0, IF(AND('Raw Data'!D560&lt;6, 'Raw Data'!E560&lt;6, 'Raw Data'!F560&lt;BB$2), 'Raw Data'!AO560, 0))</f>
        <v/>
      </c>
      <c r="AO565">
        <f>IF(ISBLANK('Raw Data'!A560), 0, IF(AND('Raw Data'!I560&lt;Analysis!$BC$2, 'Raw Data'!D560-'Raw Data'!E560&gt;1), 'Raw Data'!AW560, IF(AND('Raw Data'!J560&lt;Analysis!$BC$2, 'Raw Data'!E560-'Raw Data'!D560&gt;1), 'Raw Data'!AY560, 0)))</f>
        <v/>
      </c>
      <c r="AP565">
        <f>IF(ISBLANK('Raw Data'!A560), 0, IF(AND('Raw Data'!I560&lt;Analysis!$BC$2, 'Raw Data'!D560-'Raw Data'!E560&gt;2), 'Raw Data'!AZ560, IF(AND('Raw Data'!J560&lt;Analysis!$BC$2, 'Raw Data'!E560-'Raw Data'!D560&gt;2), 'Raw Data'!BB560, 0)))</f>
        <v/>
      </c>
      <c r="AQ565">
        <f>IF(ISBLANK('Raw Data'!A560), 0, IF(AND('Raw Data'!I560&lt;Analysis!$BC$2, 'Raw Data'!D560-'Raw Data'!E560&gt;3), 'Raw Data'!BC560, IF(AND('Raw Data'!J560&lt;Analysis!$BC$2, 'Raw Data'!E560-'Raw Data'!D560&gt;3), 'Raw Data'!BE560, 0)))</f>
        <v/>
      </c>
      <c r="AR565">
        <f>IF('Hidden Analysiss'!D561=1,IF(ABS('Raw Data'!E560-'Raw Data'!D560)&lt;2,'Raw Data'!AX560,0), 0)</f>
        <v/>
      </c>
      <c r="AS565">
        <f>IF('Hidden Analysiss'!D561=1,IF(ABS('Raw Data'!E560-'Raw Data'!D560)&lt;3,'Raw Data'!BA560,0), 0)</f>
        <v/>
      </c>
      <c r="AT565">
        <f>IF('Hidden Analysiss'!D561=1,IF(ABS('Raw Data'!E560-'Raw Data'!D560)&lt;4,'Raw Data'!BD560,0), 0)</f>
        <v/>
      </c>
      <c r="AU565">
        <f>IF(AND('Hidden Analysiss'!E561=1, ABS('Raw Data'!E560-'Raw Data'!D560)&lt;2), 'Raw Data'!AX560, 0)</f>
        <v/>
      </c>
      <c r="AV565">
        <f>IF(AND('Hidden Analysiss'!E561=1, ABS('Raw Data'!E560-'Raw Data'!D560)&lt;3), 'Raw Data'!BA560, 0)</f>
        <v/>
      </c>
      <c r="AW565">
        <f>IF(AND('Hidden Analysiss'!E561=1, ABS('Raw Data'!E560-'Raw Data'!D560)&lt;3), 'Raw Data'!BD560, 0)</f>
        <v/>
      </c>
    </row>
    <row r="566">
      <c r="A566" s="1">
        <f>'Raw Data'!A561</f>
        <v/>
      </c>
      <c r="B566">
        <f>IF('Raw Data'!E561&gt;'Raw Data'!D561, 'Raw Data'!J561, 0)</f>
        <v/>
      </c>
      <c r="C566">
        <f>IF('Raw Data'!D561&gt;'Raw Data'!E561, 'Raw Data'!I561, 0)</f>
        <v/>
      </c>
      <c r="D566">
        <f>SUM(G566:H566)</f>
        <v/>
      </c>
      <c r="E566">
        <f>IF(AND('Raw Data'!J561&lt;'Raw Data'!I561,'Raw Data'!E561&gt;'Raw Data'!D561,'Raw Data'!E561-'Raw Data'!D561&gt;3),'Raw Data'!N561,IF(AND('Raw Data'!I561&lt;'Raw Data'!J561,'Raw Data'!D561&gt;'Raw Data'!E561,'Raw Data'!D561-'Raw Data'!E561&gt;3),'Raw Data'!M561,0))</f>
        <v/>
      </c>
      <c r="F566">
        <f>IF(AND('Raw Data'!J561&lt;'Raw Data'!I561,'Raw Data'!E561&gt;'Raw Data'!D561,'Raw Data'!E561-'Raw Data'!D561&lt;4),'Raw Data'!L561,IF(AND('Raw Data'!I561&lt;'Raw Data'!J561,'Raw Data'!D561&gt;'Raw Data'!E561,'Raw Data'!D561-'Raw Data'!E561&lt;4),'Raw Data'!K561,0))</f>
        <v/>
      </c>
      <c r="G566">
        <f>IF(AND('Raw Data'!J561&lt;'Raw Data'!I561, 'Raw Data'!E561&gt;'Raw Data'!D561), 'Raw Data'!J561, 0)</f>
        <v/>
      </c>
      <c r="H566">
        <f>IF(AND('Raw Data'!J561&gt;'Raw Data'!I561, 'Raw Data'!E561&lt;'Raw Data'!D561), 'Raw Data'!I561, 0)</f>
        <v/>
      </c>
      <c r="I566">
        <f>SUM(J566:K566)</f>
        <v/>
      </c>
      <c r="J566">
        <f>IF(AND('Raw Data'!J561&gt;'Raw Data'!I561, 'Raw Data'!E561&gt;'Raw Data'!D561), 'Raw Data'!J561, 0)</f>
        <v/>
      </c>
      <c r="K566">
        <f>IF(AND('Raw Data'!I561&gt;'Raw Data'!J561, 'Raw Data'!D561&gt;'Raw Data'!E561), 'Raw Data'!I561, 0)</f>
        <v/>
      </c>
      <c r="L566">
        <f>IF('Raw Data'!E561-'Raw Data'!D561&gt;3, 'Raw Data'!N561, 0)</f>
        <v/>
      </c>
      <c r="M566">
        <f>IF('Raw Data'!D561-'Raw Data'!E561&gt;3, 'Raw Data'!M561, 0)</f>
        <v/>
      </c>
      <c r="N566">
        <f>IF(ISBLANK('Raw Data'!D561),0,IF(AND('Raw Data'!E561&gt;'Raw Data'!D561,'Raw Data'!E561-'Raw Data'!D561&gt;0,'Raw Data'!E561-'Raw Data'!D561&lt;4),'Raw Data'!L561, 0))</f>
        <v/>
      </c>
      <c r="O566">
        <f>IF(ISBLANK('Raw Data'!D561),0,IF(AND('Raw Data'!E561&gt;'Raw Data'!D561,'Raw Data'!E561-'Raw Data'!D561&gt;0,'Raw Data'!D561-'Raw Data'!E561&lt;4),'Raw Data'!K561, 0))</f>
        <v/>
      </c>
      <c r="P566">
        <f>IF('Raw Data'!E561-'Raw Data'!D561&gt;3, 'Raw Data'!N561, IF('Raw Data'!D561-'Raw Data'!E561&gt;3, 'Raw Data'!M561, 0))</f>
        <v/>
      </c>
      <c r="Q566">
        <f>IF(ISBLANK('Raw Data'!E561),0,IF(AND('Raw Data'!E561-'Raw Data'!D561&lt;4,'Raw Data'!E561-'Raw Data'!D561&gt;0),'Raw Data'!L561,IF(AND('Raw Data'!D561&gt;'Raw Data'!E561,'Raw Data'!D561-'Raw Data'!E561&gt;0),'Raw Data'!K561,0)))</f>
        <v/>
      </c>
      <c r="R566">
        <f>IF(ISBLANK('Raw Data'!K561),0,IFERROR(IF(MATCH(SMALL('Raw Data'!K561:N561,1),L566:O566,0),SMALL('Raw Data'!K561:N561,1)),0))</f>
        <v/>
      </c>
      <c r="S566">
        <f>IF(ISBLANK('Raw Data'!K561),0,IFERROR(IF(MATCH(SMALL('Raw Data'!K561:N561,2),L566:O566,0),SMALL('Raw Data'!K561:N561,2)),0))</f>
        <v/>
      </c>
      <c r="T566">
        <f>IF(ISBLANK('Raw Data'!K561),0,IFERROR(IF(MATCH(SMALL('Raw Data'!K561:N561,3),L566:O566,0),SMALL('Raw Data'!K561:N561,3)),0))</f>
        <v/>
      </c>
      <c r="U566">
        <f>IF(ISBLANK('Raw Data'!K561),0,IFERROR(IF(MATCH(SMALL('Raw Data'!K561:N561,4),L566:O566,0),SMALL('Raw Data'!K561:N561,4)),0))</f>
        <v/>
      </c>
      <c r="V566">
        <f>IF(AND('Raw Data'!D561&lt;3, 'Raw Data'!E561&lt;3, 'Raw Data'!A561&gt;0), 'Raw Data'!AF561, 0)</f>
        <v/>
      </c>
      <c r="W566">
        <f>IF(AND('Raw Data'!D561&lt;4, 'Raw Data'!E561&lt;4, 'Raw Data'!A561&gt;0), 'Raw Data'!AI561, 0)</f>
        <v/>
      </c>
      <c r="X566">
        <f>IF(AND('Raw Data'!D561&lt;5, 'Raw Data'!E561&lt;5, 'Raw Data'!A561&gt;0), 'Raw Data'!AL561, 0)</f>
        <v/>
      </c>
      <c r="Y566">
        <f>IF(AND('Raw Data'!D561&lt;6, 'Raw Data'!E561&lt;6, 'Raw Data'!A561&gt;0), 'Raw Data'!AO561, 0)</f>
        <v/>
      </c>
      <c r="Z566">
        <f>IF(ISBLANK('Raw Data'!D561), 0, IF('Raw Data'!D561-'Raw Data'!E561&gt;1, 'Raw Data'!AW561, 0))</f>
        <v/>
      </c>
      <c r="AA566">
        <f>IF(ISBLANK('Raw Data'!A561), 0, IF(ABS('Raw Data'!D561-'Raw Data'!E561)&lt;2, 'Raw Data'!AX561, 0))</f>
        <v/>
      </c>
      <c r="AB566">
        <f>IF(ISBLANK('Raw Data'!D561), 0, IF('Raw Data'!E561-'Raw Data'!D561&gt;1, 'Raw Data'!AY561, 0))</f>
        <v/>
      </c>
      <c r="AC566">
        <f>IF(ISBLANK('Raw Data'!D561), 0, IF('Raw Data'!D561-'Raw Data'!E561&gt;2, 'Raw Data'!AZ561, 0))</f>
        <v/>
      </c>
      <c r="AD566">
        <f>IF(ISBLANK('Raw Data'!A561), 0, IF(ABS('Raw Data'!D561-'Raw Data'!E561)&lt;3, 'Raw Data'!BA561, 0))</f>
        <v/>
      </c>
      <c r="AE566">
        <f>IF(ISBLANK('Raw Data'!D561), 0, IF('Raw Data'!E561-'Raw Data'!D561&gt;2, 'Raw Data'!BB561, 0))</f>
        <v/>
      </c>
      <c r="AF566">
        <f>IF(ISBLANK('Raw Data'!D561), 0, IF('Raw Data'!D561-'Raw Data'!E561&gt;3, 'Raw Data'!BC561, 0))</f>
        <v/>
      </c>
      <c r="AG566">
        <f>IF(ISBLANK('Raw Data'!A561), 0, IF(ABS('Raw Data'!D561-'Raw Data'!E561)&lt;4, 'Raw Data'!BD561, 0))</f>
        <v/>
      </c>
      <c r="AH566">
        <f>IF(ISBLANK('Raw Data'!D561), 0, IF('Raw Data'!E561-'Raw Data'!D561&gt;3, 'Raw Data'!BE561, 0))</f>
        <v/>
      </c>
      <c r="AI566">
        <f>IF(SUM('Raw Data'!D561:E561)&gt;'Raw Data'!F561, 'Raw Data'!G561, 0)</f>
        <v/>
      </c>
      <c r="AJ566">
        <f>IF(ISBLANK('Raw Data'!D561), 0, IF(SUM('Raw Data'!D561:E561)&lt;'Raw Data'!F561, 'Raw Data'!H561, 0))</f>
        <v/>
      </c>
      <c r="AK566">
        <f>IF(ISBLANK('Raw Data'!A561), 0, IF(AND('Raw Data'!D561&lt;3, 'Raw Data'!E561&lt;3, 'Raw Data'!F561&lt;BB$2), 'Raw Data'!AF561, 0))</f>
        <v/>
      </c>
      <c r="AL566">
        <f>IF(ISBLANK('Raw Data'!A561), 0, IF(AND('Raw Data'!D561&lt;4, 'Raw Data'!E561&lt;4, 'Raw Data'!F561&lt;BB$2), 'Raw Data'!AI561, 0))</f>
        <v/>
      </c>
      <c r="AM566">
        <f>IF(ISBLANK('Raw Data'!A561), 0, IF(AND('Raw Data'!D561&lt;5, 'Raw Data'!E561&lt;5, 'Raw Data'!F561&lt;BB$2), 'Raw Data'!AL561, 0))</f>
        <v/>
      </c>
      <c r="AN566">
        <f>IF(ISBLANK('Raw Data'!A561), 0, IF(AND('Raw Data'!D561&lt;6, 'Raw Data'!E561&lt;6, 'Raw Data'!F561&lt;BB$2), 'Raw Data'!AO561, 0))</f>
        <v/>
      </c>
      <c r="AO566">
        <f>IF(ISBLANK('Raw Data'!A561), 0, IF(AND('Raw Data'!I561&lt;Analysis!$BC$2, 'Raw Data'!D561-'Raw Data'!E561&gt;1), 'Raw Data'!AW561, IF(AND('Raw Data'!J561&lt;Analysis!$BC$2, 'Raw Data'!E561-'Raw Data'!D561&gt;1), 'Raw Data'!AY561, 0)))</f>
        <v/>
      </c>
      <c r="AP566">
        <f>IF(ISBLANK('Raw Data'!A561), 0, IF(AND('Raw Data'!I561&lt;Analysis!$BC$2, 'Raw Data'!D561-'Raw Data'!E561&gt;2), 'Raw Data'!AZ561, IF(AND('Raw Data'!J561&lt;Analysis!$BC$2, 'Raw Data'!E561-'Raw Data'!D561&gt;2), 'Raw Data'!BB561, 0)))</f>
        <v/>
      </c>
      <c r="AQ566">
        <f>IF(ISBLANK('Raw Data'!A561), 0, IF(AND('Raw Data'!I561&lt;Analysis!$BC$2, 'Raw Data'!D561-'Raw Data'!E561&gt;3), 'Raw Data'!BC561, IF(AND('Raw Data'!J561&lt;Analysis!$BC$2, 'Raw Data'!E561-'Raw Data'!D561&gt;3), 'Raw Data'!BE561, 0)))</f>
        <v/>
      </c>
      <c r="AR566">
        <f>IF('Hidden Analysiss'!D562=1,IF(ABS('Raw Data'!E561-'Raw Data'!D561)&lt;2,'Raw Data'!AX561,0), 0)</f>
        <v/>
      </c>
      <c r="AS566">
        <f>IF('Hidden Analysiss'!D562=1,IF(ABS('Raw Data'!E561-'Raw Data'!D561)&lt;3,'Raw Data'!BA561,0), 0)</f>
        <v/>
      </c>
      <c r="AT566">
        <f>IF('Hidden Analysiss'!D562=1,IF(ABS('Raw Data'!E561-'Raw Data'!D561)&lt;4,'Raw Data'!BD561,0), 0)</f>
        <v/>
      </c>
      <c r="AU566">
        <f>IF(AND('Hidden Analysiss'!E562=1, ABS('Raw Data'!E561-'Raw Data'!D561)&lt;2), 'Raw Data'!AX561, 0)</f>
        <v/>
      </c>
      <c r="AV566">
        <f>IF(AND('Hidden Analysiss'!E562=1, ABS('Raw Data'!E561-'Raw Data'!D561)&lt;3), 'Raw Data'!BA561, 0)</f>
        <v/>
      </c>
      <c r="AW566">
        <f>IF(AND('Hidden Analysiss'!E562=1, ABS('Raw Data'!E561-'Raw Data'!D561)&lt;3), 'Raw Data'!BD561, 0)</f>
        <v/>
      </c>
    </row>
    <row r="567">
      <c r="A567" s="1">
        <f>'Raw Data'!A562</f>
        <v/>
      </c>
      <c r="B567">
        <f>IF('Raw Data'!E562&gt;'Raw Data'!D562, 'Raw Data'!J562, 0)</f>
        <v/>
      </c>
      <c r="C567">
        <f>IF('Raw Data'!D562&gt;'Raw Data'!E562, 'Raw Data'!I562, 0)</f>
        <v/>
      </c>
      <c r="D567">
        <f>SUM(G567:H567)</f>
        <v/>
      </c>
      <c r="E567">
        <f>IF(AND('Raw Data'!J562&lt;'Raw Data'!I562,'Raw Data'!E562&gt;'Raw Data'!D562,'Raw Data'!E562-'Raw Data'!D562&gt;3),'Raw Data'!N562,IF(AND('Raw Data'!I562&lt;'Raw Data'!J562,'Raw Data'!D562&gt;'Raw Data'!E562,'Raw Data'!D562-'Raw Data'!E562&gt;3),'Raw Data'!M562,0))</f>
        <v/>
      </c>
      <c r="F567">
        <f>IF(AND('Raw Data'!J562&lt;'Raw Data'!I562,'Raw Data'!E562&gt;'Raw Data'!D562,'Raw Data'!E562-'Raw Data'!D562&lt;4),'Raw Data'!L562,IF(AND('Raw Data'!I562&lt;'Raw Data'!J562,'Raw Data'!D562&gt;'Raw Data'!E562,'Raw Data'!D562-'Raw Data'!E562&lt;4),'Raw Data'!K562,0))</f>
        <v/>
      </c>
      <c r="G567">
        <f>IF(AND('Raw Data'!J562&lt;'Raw Data'!I562, 'Raw Data'!E562&gt;'Raw Data'!D562), 'Raw Data'!J562, 0)</f>
        <v/>
      </c>
      <c r="H567">
        <f>IF(AND('Raw Data'!J562&gt;'Raw Data'!I562, 'Raw Data'!E562&lt;'Raw Data'!D562), 'Raw Data'!I562, 0)</f>
        <v/>
      </c>
      <c r="I567">
        <f>SUM(J567:K567)</f>
        <v/>
      </c>
      <c r="J567">
        <f>IF(AND('Raw Data'!J562&gt;'Raw Data'!I562, 'Raw Data'!E562&gt;'Raw Data'!D562), 'Raw Data'!J562, 0)</f>
        <v/>
      </c>
      <c r="K567">
        <f>IF(AND('Raw Data'!I562&gt;'Raw Data'!J562, 'Raw Data'!D562&gt;'Raw Data'!E562), 'Raw Data'!I562, 0)</f>
        <v/>
      </c>
      <c r="L567">
        <f>IF('Raw Data'!E562-'Raw Data'!D562&gt;3, 'Raw Data'!N562, 0)</f>
        <v/>
      </c>
      <c r="M567">
        <f>IF('Raw Data'!D562-'Raw Data'!E562&gt;3, 'Raw Data'!M562, 0)</f>
        <v/>
      </c>
      <c r="N567">
        <f>IF(ISBLANK('Raw Data'!D562),0,IF(AND('Raw Data'!E562&gt;'Raw Data'!D562,'Raw Data'!E562-'Raw Data'!D562&gt;0,'Raw Data'!E562-'Raw Data'!D562&lt;4),'Raw Data'!L562, 0))</f>
        <v/>
      </c>
      <c r="O567">
        <f>IF(ISBLANK('Raw Data'!D562),0,IF(AND('Raw Data'!E562&gt;'Raw Data'!D562,'Raw Data'!E562-'Raw Data'!D562&gt;0,'Raw Data'!D562-'Raw Data'!E562&lt;4),'Raw Data'!K562, 0))</f>
        <v/>
      </c>
      <c r="P567">
        <f>IF('Raw Data'!E562-'Raw Data'!D562&gt;3, 'Raw Data'!N562, IF('Raw Data'!D562-'Raw Data'!E562&gt;3, 'Raw Data'!M562, 0))</f>
        <v/>
      </c>
      <c r="Q567">
        <f>IF(ISBLANK('Raw Data'!E562),0,IF(AND('Raw Data'!E562-'Raw Data'!D562&lt;4,'Raw Data'!E562-'Raw Data'!D562&gt;0),'Raw Data'!L562,IF(AND('Raw Data'!D562&gt;'Raw Data'!E562,'Raw Data'!D562-'Raw Data'!E562&gt;0),'Raw Data'!K562,0)))</f>
        <v/>
      </c>
      <c r="R567">
        <f>IF(ISBLANK('Raw Data'!K562),0,IFERROR(IF(MATCH(SMALL('Raw Data'!K562:N562,1),L567:O567,0),SMALL('Raw Data'!K562:N562,1)),0))</f>
        <v/>
      </c>
      <c r="S567">
        <f>IF(ISBLANK('Raw Data'!K562),0,IFERROR(IF(MATCH(SMALL('Raw Data'!K562:N562,2),L567:O567,0),SMALL('Raw Data'!K562:N562,2)),0))</f>
        <v/>
      </c>
      <c r="T567">
        <f>IF(ISBLANK('Raw Data'!K562),0,IFERROR(IF(MATCH(SMALL('Raw Data'!K562:N562,3),L567:O567,0),SMALL('Raw Data'!K562:N562,3)),0))</f>
        <v/>
      </c>
      <c r="U567">
        <f>IF(ISBLANK('Raw Data'!K562),0,IFERROR(IF(MATCH(SMALL('Raw Data'!K562:N562,4),L567:O567,0),SMALL('Raw Data'!K562:N562,4)),0))</f>
        <v/>
      </c>
      <c r="V567">
        <f>IF(AND('Raw Data'!D562&lt;3, 'Raw Data'!E562&lt;3, 'Raw Data'!A562&gt;0), 'Raw Data'!AF562, 0)</f>
        <v/>
      </c>
      <c r="W567">
        <f>IF(AND('Raw Data'!D562&lt;4, 'Raw Data'!E562&lt;4, 'Raw Data'!A562&gt;0), 'Raw Data'!AI562, 0)</f>
        <v/>
      </c>
      <c r="X567">
        <f>IF(AND('Raw Data'!D562&lt;5, 'Raw Data'!E562&lt;5, 'Raw Data'!A562&gt;0), 'Raw Data'!AL562, 0)</f>
        <v/>
      </c>
      <c r="Y567">
        <f>IF(AND('Raw Data'!D562&lt;6, 'Raw Data'!E562&lt;6, 'Raw Data'!A562&gt;0), 'Raw Data'!AO562, 0)</f>
        <v/>
      </c>
      <c r="Z567">
        <f>IF(ISBLANK('Raw Data'!D562), 0, IF('Raw Data'!D562-'Raw Data'!E562&gt;1, 'Raw Data'!AW562, 0))</f>
        <v/>
      </c>
      <c r="AA567">
        <f>IF(ISBLANK('Raw Data'!A562), 0, IF(ABS('Raw Data'!D562-'Raw Data'!E562)&lt;2, 'Raw Data'!AX562, 0))</f>
        <v/>
      </c>
      <c r="AB567">
        <f>IF(ISBLANK('Raw Data'!D562), 0, IF('Raw Data'!E562-'Raw Data'!D562&gt;1, 'Raw Data'!AY562, 0))</f>
        <v/>
      </c>
      <c r="AC567">
        <f>IF(ISBLANK('Raw Data'!D562), 0, IF('Raw Data'!D562-'Raw Data'!E562&gt;2, 'Raw Data'!AZ562, 0))</f>
        <v/>
      </c>
      <c r="AD567">
        <f>IF(ISBLANK('Raw Data'!A562), 0, IF(ABS('Raw Data'!D562-'Raw Data'!E562)&lt;3, 'Raw Data'!BA562, 0))</f>
        <v/>
      </c>
      <c r="AE567">
        <f>IF(ISBLANK('Raw Data'!D562), 0, IF('Raw Data'!E562-'Raw Data'!D562&gt;2, 'Raw Data'!BB562, 0))</f>
        <v/>
      </c>
      <c r="AF567">
        <f>IF(ISBLANK('Raw Data'!D562), 0, IF('Raw Data'!D562-'Raw Data'!E562&gt;3, 'Raw Data'!BC562, 0))</f>
        <v/>
      </c>
      <c r="AG567">
        <f>IF(ISBLANK('Raw Data'!A562), 0, IF(ABS('Raw Data'!D562-'Raw Data'!E562)&lt;4, 'Raw Data'!BD562, 0))</f>
        <v/>
      </c>
      <c r="AH567">
        <f>IF(ISBLANK('Raw Data'!D562), 0, IF('Raw Data'!E562-'Raw Data'!D562&gt;3, 'Raw Data'!BE562, 0))</f>
        <v/>
      </c>
      <c r="AI567">
        <f>IF(SUM('Raw Data'!D562:E562)&gt;'Raw Data'!F562, 'Raw Data'!G562, 0)</f>
        <v/>
      </c>
      <c r="AJ567">
        <f>IF(ISBLANK('Raw Data'!D562), 0, IF(SUM('Raw Data'!D562:E562)&lt;'Raw Data'!F562, 'Raw Data'!H562, 0))</f>
        <v/>
      </c>
      <c r="AK567">
        <f>IF(ISBLANK('Raw Data'!A562), 0, IF(AND('Raw Data'!D562&lt;3, 'Raw Data'!E562&lt;3, 'Raw Data'!F562&lt;BB$2), 'Raw Data'!AF562, 0))</f>
        <v/>
      </c>
      <c r="AL567">
        <f>IF(ISBLANK('Raw Data'!A562), 0, IF(AND('Raw Data'!D562&lt;4, 'Raw Data'!E562&lt;4, 'Raw Data'!F562&lt;BB$2), 'Raw Data'!AI562, 0))</f>
        <v/>
      </c>
      <c r="AM567">
        <f>IF(ISBLANK('Raw Data'!A562), 0, IF(AND('Raw Data'!D562&lt;5, 'Raw Data'!E562&lt;5, 'Raw Data'!F562&lt;BB$2), 'Raw Data'!AL562, 0))</f>
        <v/>
      </c>
      <c r="AN567">
        <f>IF(ISBLANK('Raw Data'!A562), 0, IF(AND('Raw Data'!D562&lt;6, 'Raw Data'!E562&lt;6, 'Raw Data'!F562&lt;BB$2), 'Raw Data'!AO562, 0))</f>
        <v/>
      </c>
      <c r="AO567">
        <f>IF(ISBLANK('Raw Data'!A562), 0, IF(AND('Raw Data'!I562&lt;Analysis!$BC$2, 'Raw Data'!D562-'Raw Data'!E562&gt;1), 'Raw Data'!AW562, IF(AND('Raw Data'!J562&lt;Analysis!$BC$2, 'Raw Data'!E562-'Raw Data'!D562&gt;1), 'Raw Data'!AY562, 0)))</f>
        <v/>
      </c>
      <c r="AP567">
        <f>IF(ISBLANK('Raw Data'!A562), 0, IF(AND('Raw Data'!I562&lt;Analysis!$BC$2, 'Raw Data'!D562-'Raw Data'!E562&gt;2), 'Raw Data'!AZ562, IF(AND('Raw Data'!J562&lt;Analysis!$BC$2, 'Raw Data'!E562-'Raw Data'!D562&gt;2), 'Raw Data'!BB562, 0)))</f>
        <v/>
      </c>
      <c r="AQ567">
        <f>IF(ISBLANK('Raw Data'!A562), 0, IF(AND('Raw Data'!I562&lt;Analysis!$BC$2, 'Raw Data'!D562-'Raw Data'!E562&gt;3), 'Raw Data'!BC562, IF(AND('Raw Data'!J562&lt;Analysis!$BC$2, 'Raw Data'!E562-'Raw Data'!D562&gt;3), 'Raw Data'!BE562, 0)))</f>
        <v/>
      </c>
      <c r="AR567">
        <f>IF('Hidden Analysiss'!D563=1,IF(ABS('Raw Data'!E562-'Raw Data'!D562)&lt;2,'Raw Data'!AX562,0), 0)</f>
        <v/>
      </c>
      <c r="AS567">
        <f>IF('Hidden Analysiss'!D563=1,IF(ABS('Raw Data'!E562-'Raw Data'!D562)&lt;3,'Raw Data'!BA562,0), 0)</f>
        <v/>
      </c>
      <c r="AT567">
        <f>IF('Hidden Analysiss'!D563=1,IF(ABS('Raw Data'!E562-'Raw Data'!D562)&lt;4,'Raw Data'!BD562,0), 0)</f>
        <v/>
      </c>
      <c r="AU567">
        <f>IF(AND('Hidden Analysiss'!E563=1, ABS('Raw Data'!E562-'Raw Data'!D562)&lt;2), 'Raw Data'!AX562, 0)</f>
        <v/>
      </c>
      <c r="AV567">
        <f>IF(AND('Hidden Analysiss'!E563=1, ABS('Raw Data'!E562-'Raw Data'!D562)&lt;3), 'Raw Data'!BA562, 0)</f>
        <v/>
      </c>
      <c r="AW567">
        <f>IF(AND('Hidden Analysiss'!E563=1, ABS('Raw Data'!E562-'Raw Data'!D562)&lt;3), 'Raw Data'!BD562, 0)</f>
        <v/>
      </c>
    </row>
    <row r="568">
      <c r="A568" s="1">
        <f>'Raw Data'!A563</f>
        <v/>
      </c>
      <c r="B568">
        <f>IF('Raw Data'!E563&gt;'Raw Data'!D563, 'Raw Data'!J563, 0)</f>
        <v/>
      </c>
      <c r="C568">
        <f>IF('Raw Data'!D563&gt;'Raw Data'!E563, 'Raw Data'!I563, 0)</f>
        <v/>
      </c>
      <c r="D568">
        <f>SUM(G568:H568)</f>
        <v/>
      </c>
      <c r="E568">
        <f>IF(AND('Raw Data'!J563&lt;'Raw Data'!I563,'Raw Data'!E563&gt;'Raw Data'!D563,'Raw Data'!E563-'Raw Data'!D563&gt;3),'Raw Data'!N563,IF(AND('Raw Data'!I563&lt;'Raw Data'!J563,'Raw Data'!D563&gt;'Raw Data'!E563,'Raw Data'!D563-'Raw Data'!E563&gt;3),'Raw Data'!M563,0))</f>
        <v/>
      </c>
      <c r="F568">
        <f>IF(AND('Raw Data'!J563&lt;'Raw Data'!I563,'Raw Data'!E563&gt;'Raw Data'!D563,'Raw Data'!E563-'Raw Data'!D563&lt;4),'Raw Data'!L563,IF(AND('Raw Data'!I563&lt;'Raw Data'!J563,'Raw Data'!D563&gt;'Raw Data'!E563,'Raw Data'!D563-'Raw Data'!E563&lt;4),'Raw Data'!K563,0))</f>
        <v/>
      </c>
      <c r="G568">
        <f>IF(AND('Raw Data'!J563&lt;'Raw Data'!I563, 'Raw Data'!E563&gt;'Raw Data'!D563), 'Raw Data'!J563, 0)</f>
        <v/>
      </c>
      <c r="H568">
        <f>IF(AND('Raw Data'!J563&gt;'Raw Data'!I563, 'Raw Data'!E563&lt;'Raw Data'!D563), 'Raw Data'!I563, 0)</f>
        <v/>
      </c>
      <c r="I568">
        <f>SUM(J568:K568)</f>
        <v/>
      </c>
      <c r="J568">
        <f>IF(AND('Raw Data'!J563&gt;'Raw Data'!I563, 'Raw Data'!E563&gt;'Raw Data'!D563), 'Raw Data'!J563, 0)</f>
        <v/>
      </c>
      <c r="K568">
        <f>IF(AND('Raw Data'!I563&gt;'Raw Data'!J563, 'Raw Data'!D563&gt;'Raw Data'!E563), 'Raw Data'!I563, 0)</f>
        <v/>
      </c>
      <c r="L568">
        <f>IF('Raw Data'!E563-'Raw Data'!D563&gt;3, 'Raw Data'!N563, 0)</f>
        <v/>
      </c>
      <c r="M568">
        <f>IF('Raw Data'!D563-'Raw Data'!E563&gt;3, 'Raw Data'!M563, 0)</f>
        <v/>
      </c>
      <c r="N568">
        <f>IF(ISBLANK('Raw Data'!D563),0,IF(AND('Raw Data'!E563&gt;'Raw Data'!D563,'Raw Data'!E563-'Raw Data'!D563&gt;0,'Raw Data'!E563-'Raw Data'!D563&lt;4),'Raw Data'!L563, 0))</f>
        <v/>
      </c>
      <c r="O568">
        <f>IF(ISBLANK('Raw Data'!D563),0,IF(AND('Raw Data'!E563&gt;'Raw Data'!D563,'Raw Data'!E563-'Raw Data'!D563&gt;0,'Raw Data'!D563-'Raw Data'!E563&lt;4),'Raw Data'!K563, 0))</f>
        <v/>
      </c>
      <c r="P568">
        <f>IF('Raw Data'!E563-'Raw Data'!D563&gt;3, 'Raw Data'!N563, IF('Raw Data'!D563-'Raw Data'!E563&gt;3, 'Raw Data'!M563, 0))</f>
        <v/>
      </c>
      <c r="Q568">
        <f>IF(ISBLANK('Raw Data'!E563),0,IF(AND('Raw Data'!E563-'Raw Data'!D563&lt;4,'Raw Data'!E563-'Raw Data'!D563&gt;0),'Raw Data'!L563,IF(AND('Raw Data'!D563&gt;'Raw Data'!E563,'Raw Data'!D563-'Raw Data'!E563&gt;0),'Raw Data'!K563,0)))</f>
        <v/>
      </c>
      <c r="R568">
        <f>IF(ISBLANK('Raw Data'!K563),0,IFERROR(IF(MATCH(SMALL('Raw Data'!K563:N563,1),L568:O568,0),SMALL('Raw Data'!K563:N563,1)),0))</f>
        <v/>
      </c>
      <c r="S568">
        <f>IF(ISBLANK('Raw Data'!K563),0,IFERROR(IF(MATCH(SMALL('Raw Data'!K563:N563,2),L568:O568,0),SMALL('Raw Data'!K563:N563,2)),0))</f>
        <v/>
      </c>
      <c r="T568">
        <f>IF(ISBLANK('Raw Data'!K563),0,IFERROR(IF(MATCH(SMALL('Raw Data'!K563:N563,3),L568:O568,0),SMALL('Raw Data'!K563:N563,3)),0))</f>
        <v/>
      </c>
      <c r="U568">
        <f>IF(ISBLANK('Raw Data'!K563),0,IFERROR(IF(MATCH(SMALL('Raw Data'!K563:N563,4),L568:O568,0),SMALL('Raw Data'!K563:N563,4)),0))</f>
        <v/>
      </c>
      <c r="V568">
        <f>IF(AND('Raw Data'!D563&lt;3, 'Raw Data'!E563&lt;3, 'Raw Data'!A563&gt;0), 'Raw Data'!AF563, 0)</f>
        <v/>
      </c>
      <c r="W568">
        <f>IF(AND('Raw Data'!D563&lt;4, 'Raw Data'!E563&lt;4, 'Raw Data'!A563&gt;0), 'Raw Data'!AI563, 0)</f>
        <v/>
      </c>
      <c r="X568">
        <f>IF(AND('Raw Data'!D563&lt;5, 'Raw Data'!E563&lt;5, 'Raw Data'!A563&gt;0), 'Raw Data'!AL563, 0)</f>
        <v/>
      </c>
      <c r="Y568">
        <f>IF(AND('Raw Data'!D563&lt;6, 'Raw Data'!E563&lt;6, 'Raw Data'!A563&gt;0), 'Raw Data'!AO563, 0)</f>
        <v/>
      </c>
      <c r="Z568">
        <f>IF(ISBLANK('Raw Data'!D563), 0, IF('Raw Data'!D563-'Raw Data'!E563&gt;1, 'Raw Data'!AW563, 0))</f>
        <v/>
      </c>
      <c r="AA568">
        <f>IF(ISBLANK('Raw Data'!A563), 0, IF(ABS('Raw Data'!D563-'Raw Data'!E563)&lt;2, 'Raw Data'!AX563, 0))</f>
        <v/>
      </c>
      <c r="AB568">
        <f>IF(ISBLANK('Raw Data'!D563), 0, IF('Raw Data'!E563-'Raw Data'!D563&gt;1, 'Raw Data'!AY563, 0))</f>
        <v/>
      </c>
      <c r="AC568">
        <f>IF(ISBLANK('Raw Data'!D563), 0, IF('Raw Data'!D563-'Raw Data'!E563&gt;2, 'Raw Data'!AZ563, 0))</f>
        <v/>
      </c>
      <c r="AD568">
        <f>IF(ISBLANK('Raw Data'!A563), 0, IF(ABS('Raw Data'!D563-'Raw Data'!E563)&lt;3, 'Raw Data'!BA563, 0))</f>
        <v/>
      </c>
      <c r="AE568">
        <f>IF(ISBLANK('Raw Data'!D563), 0, IF('Raw Data'!E563-'Raw Data'!D563&gt;2, 'Raw Data'!BB563, 0))</f>
        <v/>
      </c>
      <c r="AF568">
        <f>IF(ISBLANK('Raw Data'!D563), 0, IF('Raw Data'!D563-'Raw Data'!E563&gt;3, 'Raw Data'!BC563, 0))</f>
        <v/>
      </c>
      <c r="AG568">
        <f>IF(ISBLANK('Raw Data'!A563), 0, IF(ABS('Raw Data'!D563-'Raw Data'!E563)&lt;4, 'Raw Data'!BD563, 0))</f>
        <v/>
      </c>
      <c r="AH568">
        <f>IF(ISBLANK('Raw Data'!D563), 0, IF('Raw Data'!E563-'Raw Data'!D563&gt;3, 'Raw Data'!BE563, 0))</f>
        <v/>
      </c>
      <c r="AI568">
        <f>IF(SUM('Raw Data'!D563:E563)&gt;'Raw Data'!F563, 'Raw Data'!G563, 0)</f>
        <v/>
      </c>
      <c r="AJ568">
        <f>IF(ISBLANK('Raw Data'!D563), 0, IF(SUM('Raw Data'!D563:E563)&lt;'Raw Data'!F563, 'Raw Data'!H563, 0))</f>
        <v/>
      </c>
      <c r="AK568">
        <f>IF(ISBLANK('Raw Data'!A563), 0, IF(AND('Raw Data'!D563&lt;3, 'Raw Data'!E563&lt;3, 'Raw Data'!F563&lt;BB$2), 'Raw Data'!AF563, 0))</f>
        <v/>
      </c>
      <c r="AL568">
        <f>IF(ISBLANK('Raw Data'!A563), 0, IF(AND('Raw Data'!D563&lt;4, 'Raw Data'!E563&lt;4, 'Raw Data'!F563&lt;BB$2), 'Raw Data'!AI563, 0))</f>
        <v/>
      </c>
      <c r="AM568">
        <f>IF(ISBLANK('Raw Data'!A563), 0, IF(AND('Raw Data'!D563&lt;5, 'Raw Data'!E563&lt;5, 'Raw Data'!F563&lt;BB$2), 'Raw Data'!AL563, 0))</f>
        <v/>
      </c>
      <c r="AN568">
        <f>IF(ISBLANK('Raw Data'!A563), 0, IF(AND('Raw Data'!D563&lt;6, 'Raw Data'!E563&lt;6, 'Raw Data'!F563&lt;BB$2), 'Raw Data'!AO563, 0))</f>
        <v/>
      </c>
      <c r="AO568">
        <f>IF(ISBLANK('Raw Data'!A563), 0, IF(AND('Raw Data'!I563&lt;Analysis!$BC$2, 'Raw Data'!D563-'Raw Data'!E563&gt;1), 'Raw Data'!AW563, IF(AND('Raw Data'!J563&lt;Analysis!$BC$2, 'Raw Data'!E563-'Raw Data'!D563&gt;1), 'Raw Data'!AY563, 0)))</f>
        <v/>
      </c>
      <c r="AP568">
        <f>IF(ISBLANK('Raw Data'!A563), 0, IF(AND('Raw Data'!I563&lt;Analysis!$BC$2, 'Raw Data'!D563-'Raw Data'!E563&gt;2), 'Raw Data'!AZ563, IF(AND('Raw Data'!J563&lt;Analysis!$BC$2, 'Raw Data'!E563-'Raw Data'!D563&gt;2), 'Raw Data'!BB563, 0)))</f>
        <v/>
      </c>
      <c r="AQ568">
        <f>IF(ISBLANK('Raw Data'!A563), 0, IF(AND('Raw Data'!I563&lt;Analysis!$BC$2, 'Raw Data'!D563-'Raw Data'!E563&gt;3), 'Raw Data'!BC563, IF(AND('Raw Data'!J563&lt;Analysis!$BC$2, 'Raw Data'!E563-'Raw Data'!D563&gt;3), 'Raw Data'!BE563, 0)))</f>
        <v/>
      </c>
      <c r="AR568">
        <f>IF('Hidden Analysiss'!D564=1,IF(ABS('Raw Data'!E563-'Raw Data'!D563)&lt;2,'Raw Data'!AX563,0), 0)</f>
        <v/>
      </c>
      <c r="AS568">
        <f>IF('Hidden Analysiss'!D564=1,IF(ABS('Raw Data'!E563-'Raw Data'!D563)&lt;3,'Raw Data'!BA563,0), 0)</f>
        <v/>
      </c>
      <c r="AT568">
        <f>IF('Hidden Analysiss'!D564=1,IF(ABS('Raw Data'!E563-'Raw Data'!D563)&lt;4,'Raw Data'!BD563,0), 0)</f>
        <v/>
      </c>
      <c r="AU568">
        <f>IF(AND('Hidden Analysiss'!E564=1, ABS('Raw Data'!E563-'Raw Data'!D563)&lt;2), 'Raw Data'!AX563, 0)</f>
        <v/>
      </c>
      <c r="AV568">
        <f>IF(AND('Hidden Analysiss'!E564=1, ABS('Raw Data'!E563-'Raw Data'!D563)&lt;3), 'Raw Data'!BA563, 0)</f>
        <v/>
      </c>
      <c r="AW568">
        <f>IF(AND('Hidden Analysiss'!E564=1, ABS('Raw Data'!E563-'Raw Data'!D563)&lt;3), 'Raw Data'!BD563, 0)</f>
        <v/>
      </c>
    </row>
    <row r="569">
      <c r="A569" s="1">
        <f>'Raw Data'!A564</f>
        <v/>
      </c>
      <c r="B569">
        <f>IF('Raw Data'!E564&gt;'Raw Data'!D564, 'Raw Data'!J564, 0)</f>
        <v/>
      </c>
      <c r="C569">
        <f>IF('Raw Data'!D564&gt;'Raw Data'!E564, 'Raw Data'!I564, 0)</f>
        <v/>
      </c>
      <c r="D569">
        <f>SUM(G569:H569)</f>
        <v/>
      </c>
      <c r="E569">
        <f>IF(AND('Raw Data'!J564&lt;'Raw Data'!I564,'Raw Data'!E564&gt;'Raw Data'!D564,'Raw Data'!E564-'Raw Data'!D564&gt;3),'Raw Data'!N564,IF(AND('Raw Data'!I564&lt;'Raw Data'!J564,'Raw Data'!D564&gt;'Raw Data'!E564,'Raw Data'!D564-'Raw Data'!E564&gt;3),'Raw Data'!M564,0))</f>
        <v/>
      </c>
      <c r="F569">
        <f>IF(AND('Raw Data'!J564&lt;'Raw Data'!I564,'Raw Data'!E564&gt;'Raw Data'!D564,'Raw Data'!E564-'Raw Data'!D564&lt;4),'Raw Data'!L564,IF(AND('Raw Data'!I564&lt;'Raw Data'!J564,'Raw Data'!D564&gt;'Raw Data'!E564,'Raw Data'!D564-'Raw Data'!E564&lt;4),'Raw Data'!K564,0))</f>
        <v/>
      </c>
      <c r="G569">
        <f>IF(AND('Raw Data'!J564&lt;'Raw Data'!I564, 'Raw Data'!E564&gt;'Raw Data'!D564), 'Raw Data'!J564, 0)</f>
        <v/>
      </c>
      <c r="H569">
        <f>IF(AND('Raw Data'!J564&gt;'Raw Data'!I564, 'Raw Data'!E564&lt;'Raw Data'!D564), 'Raw Data'!I564, 0)</f>
        <v/>
      </c>
      <c r="I569">
        <f>SUM(J569:K569)</f>
        <v/>
      </c>
      <c r="J569">
        <f>IF(AND('Raw Data'!J564&gt;'Raw Data'!I564, 'Raw Data'!E564&gt;'Raw Data'!D564), 'Raw Data'!J564, 0)</f>
        <v/>
      </c>
      <c r="K569">
        <f>IF(AND('Raw Data'!I564&gt;'Raw Data'!J564, 'Raw Data'!D564&gt;'Raw Data'!E564), 'Raw Data'!I564, 0)</f>
        <v/>
      </c>
      <c r="L569">
        <f>IF('Raw Data'!E564-'Raw Data'!D564&gt;3, 'Raw Data'!N564, 0)</f>
        <v/>
      </c>
      <c r="M569">
        <f>IF('Raw Data'!D564-'Raw Data'!E564&gt;3, 'Raw Data'!M564, 0)</f>
        <v/>
      </c>
      <c r="N569">
        <f>IF(ISBLANK('Raw Data'!D564),0,IF(AND('Raw Data'!E564&gt;'Raw Data'!D564,'Raw Data'!E564-'Raw Data'!D564&gt;0,'Raw Data'!E564-'Raw Data'!D564&lt;4),'Raw Data'!L564, 0))</f>
        <v/>
      </c>
      <c r="O569">
        <f>IF(ISBLANK('Raw Data'!D564),0,IF(AND('Raw Data'!E564&gt;'Raw Data'!D564,'Raw Data'!E564-'Raw Data'!D564&gt;0,'Raw Data'!D564-'Raw Data'!E564&lt;4),'Raw Data'!K564, 0))</f>
        <v/>
      </c>
      <c r="P569">
        <f>IF('Raw Data'!E564-'Raw Data'!D564&gt;3, 'Raw Data'!N564, IF('Raw Data'!D564-'Raw Data'!E564&gt;3, 'Raw Data'!M564, 0))</f>
        <v/>
      </c>
      <c r="Q569">
        <f>IF(ISBLANK('Raw Data'!E564),0,IF(AND('Raw Data'!E564-'Raw Data'!D564&lt;4,'Raw Data'!E564-'Raw Data'!D564&gt;0),'Raw Data'!L564,IF(AND('Raw Data'!D564&gt;'Raw Data'!E564,'Raw Data'!D564-'Raw Data'!E564&gt;0),'Raw Data'!K564,0)))</f>
        <v/>
      </c>
      <c r="R569">
        <f>IF(ISBLANK('Raw Data'!K564),0,IFERROR(IF(MATCH(SMALL('Raw Data'!K564:N564,1),L569:O569,0),SMALL('Raw Data'!K564:N564,1)),0))</f>
        <v/>
      </c>
      <c r="S569">
        <f>IF(ISBLANK('Raw Data'!K564),0,IFERROR(IF(MATCH(SMALL('Raw Data'!K564:N564,2),L569:O569,0),SMALL('Raw Data'!K564:N564,2)),0))</f>
        <v/>
      </c>
      <c r="T569">
        <f>IF(ISBLANK('Raw Data'!K564),0,IFERROR(IF(MATCH(SMALL('Raw Data'!K564:N564,3),L569:O569,0),SMALL('Raw Data'!K564:N564,3)),0))</f>
        <v/>
      </c>
      <c r="U569">
        <f>IF(ISBLANK('Raw Data'!K564),0,IFERROR(IF(MATCH(SMALL('Raw Data'!K564:N564,4),L569:O569,0),SMALL('Raw Data'!K564:N564,4)),0))</f>
        <v/>
      </c>
      <c r="V569">
        <f>IF(AND('Raw Data'!D564&lt;3, 'Raw Data'!E564&lt;3, 'Raw Data'!A564&gt;0), 'Raw Data'!AF564, 0)</f>
        <v/>
      </c>
      <c r="W569">
        <f>IF(AND('Raw Data'!D564&lt;4, 'Raw Data'!E564&lt;4, 'Raw Data'!A564&gt;0), 'Raw Data'!AI564, 0)</f>
        <v/>
      </c>
      <c r="X569">
        <f>IF(AND('Raw Data'!D564&lt;5, 'Raw Data'!E564&lt;5, 'Raw Data'!A564&gt;0), 'Raw Data'!AL564, 0)</f>
        <v/>
      </c>
      <c r="Y569">
        <f>IF(AND('Raw Data'!D564&lt;6, 'Raw Data'!E564&lt;6, 'Raw Data'!A564&gt;0), 'Raw Data'!AO564, 0)</f>
        <v/>
      </c>
      <c r="Z569">
        <f>IF(ISBLANK('Raw Data'!D564), 0, IF('Raw Data'!D564-'Raw Data'!E564&gt;1, 'Raw Data'!AW564, 0))</f>
        <v/>
      </c>
      <c r="AA569">
        <f>IF(ISBLANK('Raw Data'!A564), 0, IF(ABS('Raw Data'!D564-'Raw Data'!E564)&lt;2, 'Raw Data'!AX564, 0))</f>
        <v/>
      </c>
      <c r="AB569">
        <f>IF(ISBLANK('Raw Data'!D564), 0, IF('Raw Data'!E564-'Raw Data'!D564&gt;1, 'Raw Data'!AY564, 0))</f>
        <v/>
      </c>
      <c r="AC569">
        <f>IF(ISBLANK('Raw Data'!D564), 0, IF('Raw Data'!D564-'Raw Data'!E564&gt;2, 'Raw Data'!AZ564, 0))</f>
        <v/>
      </c>
      <c r="AD569">
        <f>IF(ISBLANK('Raw Data'!A564), 0, IF(ABS('Raw Data'!D564-'Raw Data'!E564)&lt;3, 'Raw Data'!BA564, 0))</f>
        <v/>
      </c>
      <c r="AE569">
        <f>IF(ISBLANK('Raw Data'!D564), 0, IF('Raw Data'!E564-'Raw Data'!D564&gt;2, 'Raw Data'!BB564, 0))</f>
        <v/>
      </c>
      <c r="AF569">
        <f>IF(ISBLANK('Raw Data'!D564), 0, IF('Raw Data'!D564-'Raw Data'!E564&gt;3, 'Raw Data'!BC564, 0))</f>
        <v/>
      </c>
      <c r="AG569">
        <f>IF(ISBLANK('Raw Data'!A564), 0, IF(ABS('Raw Data'!D564-'Raw Data'!E564)&lt;4, 'Raw Data'!BD564, 0))</f>
        <v/>
      </c>
      <c r="AH569">
        <f>IF(ISBLANK('Raw Data'!D564), 0, IF('Raw Data'!E564-'Raw Data'!D564&gt;3, 'Raw Data'!BE564, 0))</f>
        <v/>
      </c>
      <c r="AI569">
        <f>IF(SUM('Raw Data'!D564:E564)&gt;'Raw Data'!F564, 'Raw Data'!G564, 0)</f>
        <v/>
      </c>
      <c r="AJ569">
        <f>IF(ISBLANK('Raw Data'!D564), 0, IF(SUM('Raw Data'!D564:E564)&lt;'Raw Data'!F564, 'Raw Data'!H564, 0))</f>
        <v/>
      </c>
      <c r="AK569">
        <f>IF(ISBLANK('Raw Data'!A564), 0, IF(AND('Raw Data'!D564&lt;3, 'Raw Data'!E564&lt;3, 'Raw Data'!F564&lt;BB$2), 'Raw Data'!AF564, 0))</f>
        <v/>
      </c>
      <c r="AL569">
        <f>IF(ISBLANK('Raw Data'!A564), 0, IF(AND('Raw Data'!D564&lt;4, 'Raw Data'!E564&lt;4, 'Raw Data'!F564&lt;BB$2), 'Raw Data'!AI564, 0))</f>
        <v/>
      </c>
      <c r="AM569">
        <f>IF(ISBLANK('Raw Data'!A564), 0, IF(AND('Raw Data'!D564&lt;5, 'Raw Data'!E564&lt;5, 'Raw Data'!F564&lt;BB$2), 'Raw Data'!AL564, 0))</f>
        <v/>
      </c>
      <c r="AN569">
        <f>IF(ISBLANK('Raw Data'!A564), 0, IF(AND('Raw Data'!D564&lt;6, 'Raw Data'!E564&lt;6, 'Raw Data'!F564&lt;BB$2), 'Raw Data'!AO564, 0))</f>
        <v/>
      </c>
      <c r="AO569">
        <f>IF(ISBLANK('Raw Data'!A564), 0, IF(AND('Raw Data'!I564&lt;Analysis!$BC$2, 'Raw Data'!D564-'Raw Data'!E564&gt;1), 'Raw Data'!AW564, IF(AND('Raw Data'!J564&lt;Analysis!$BC$2, 'Raw Data'!E564-'Raw Data'!D564&gt;1), 'Raw Data'!AY564, 0)))</f>
        <v/>
      </c>
      <c r="AP569">
        <f>IF(ISBLANK('Raw Data'!A564), 0, IF(AND('Raw Data'!I564&lt;Analysis!$BC$2, 'Raw Data'!D564-'Raw Data'!E564&gt;2), 'Raw Data'!AZ564, IF(AND('Raw Data'!J564&lt;Analysis!$BC$2, 'Raw Data'!E564-'Raw Data'!D564&gt;2), 'Raw Data'!BB564, 0)))</f>
        <v/>
      </c>
      <c r="AQ569">
        <f>IF(ISBLANK('Raw Data'!A564), 0, IF(AND('Raw Data'!I564&lt;Analysis!$BC$2, 'Raw Data'!D564-'Raw Data'!E564&gt;3), 'Raw Data'!BC564, IF(AND('Raw Data'!J564&lt;Analysis!$BC$2, 'Raw Data'!E564-'Raw Data'!D564&gt;3), 'Raw Data'!BE564, 0)))</f>
        <v/>
      </c>
      <c r="AR569">
        <f>IF('Hidden Analysiss'!D565=1,IF(ABS('Raw Data'!E564-'Raw Data'!D564)&lt;2,'Raw Data'!AX564,0), 0)</f>
        <v/>
      </c>
      <c r="AS569">
        <f>IF('Hidden Analysiss'!D565=1,IF(ABS('Raw Data'!E564-'Raw Data'!D564)&lt;3,'Raw Data'!BA564,0), 0)</f>
        <v/>
      </c>
      <c r="AT569">
        <f>IF('Hidden Analysiss'!D565=1,IF(ABS('Raw Data'!E564-'Raw Data'!D564)&lt;4,'Raw Data'!BD564,0), 0)</f>
        <v/>
      </c>
      <c r="AU569">
        <f>IF(AND('Hidden Analysiss'!E565=1, ABS('Raw Data'!E564-'Raw Data'!D564)&lt;2), 'Raw Data'!AX564, 0)</f>
        <v/>
      </c>
      <c r="AV569">
        <f>IF(AND('Hidden Analysiss'!E565=1, ABS('Raw Data'!E564-'Raw Data'!D564)&lt;3), 'Raw Data'!BA564, 0)</f>
        <v/>
      </c>
      <c r="AW569">
        <f>IF(AND('Hidden Analysiss'!E565=1, ABS('Raw Data'!E564-'Raw Data'!D564)&lt;3), 'Raw Data'!BD564, 0)</f>
        <v/>
      </c>
    </row>
    <row r="570">
      <c r="A570" s="1">
        <f>'Raw Data'!A565</f>
        <v/>
      </c>
      <c r="B570">
        <f>IF('Raw Data'!E565&gt;'Raw Data'!D565, 'Raw Data'!J565, 0)</f>
        <v/>
      </c>
      <c r="C570">
        <f>IF('Raw Data'!D565&gt;'Raw Data'!E565, 'Raw Data'!I565, 0)</f>
        <v/>
      </c>
      <c r="D570">
        <f>SUM(G570:H570)</f>
        <v/>
      </c>
      <c r="E570">
        <f>IF(AND('Raw Data'!J565&lt;'Raw Data'!I565,'Raw Data'!E565&gt;'Raw Data'!D565,'Raw Data'!E565-'Raw Data'!D565&gt;3),'Raw Data'!N565,IF(AND('Raw Data'!I565&lt;'Raw Data'!J565,'Raw Data'!D565&gt;'Raw Data'!E565,'Raw Data'!D565-'Raw Data'!E565&gt;3),'Raw Data'!M565,0))</f>
        <v/>
      </c>
      <c r="F570">
        <f>IF(AND('Raw Data'!J565&lt;'Raw Data'!I565,'Raw Data'!E565&gt;'Raw Data'!D565,'Raw Data'!E565-'Raw Data'!D565&lt;4),'Raw Data'!L565,IF(AND('Raw Data'!I565&lt;'Raw Data'!J565,'Raw Data'!D565&gt;'Raw Data'!E565,'Raw Data'!D565-'Raw Data'!E565&lt;4),'Raw Data'!K565,0))</f>
        <v/>
      </c>
      <c r="G570">
        <f>IF(AND('Raw Data'!J565&lt;'Raw Data'!I565, 'Raw Data'!E565&gt;'Raw Data'!D565), 'Raw Data'!J565, 0)</f>
        <v/>
      </c>
      <c r="H570">
        <f>IF(AND('Raw Data'!J565&gt;'Raw Data'!I565, 'Raw Data'!E565&lt;'Raw Data'!D565), 'Raw Data'!I565, 0)</f>
        <v/>
      </c>
      <c r="I570">
        <f>SUM(J570:K570)</f>
        <v/>
      </c>
      <c r="J570">
        <f>IF(AND('Raw Data'!J565&gt;'Raw Data'!I565, 'Raw Data'!E565&gt;'Raw Data'!D565), 'Raw Data'!J565, 0)</f>
        <v/>
      </c>
      <c r="K570">
        <f>IF(AND('Raw Data'!I565&gt;'Raw Data'!J565, 'Raw Data'!D565&gt;'Raw Data'!E565), 'Raw Data'!I565, 0)</f>
        <v/>
      </c>
      <c r="L570">
        <f>IF('Raw Data'!E565-'Raw Data'!D565&gt;3, 'Raw Data'!N565, 0)</f>
        <v/>
      </c>
      <c r="M570">
        <f>IF('Raw Data'!D565-'Raw Data'!E565&gt;3, 'Raw Data'!M565, 0)</f>
        <v/>
      </c>
      <c r="N570">
        <f>IF(ISBLANK('Raw Data'!D565),0,IF(AND('Raw Data'!E565&gt;'Raw Data'!D565,'Raw Data'!E565-'Raw Data'!D565&gt;0,'Raw Data'!E565-'Raw Data'!D565&lt;4),'Raw Data'!L565, 0))</f>
        <v/>
      </c>
      <c r="O570">
        <f>IF(ISBLANK('Raw Data'!D565),0,IF(AND('Raw Data'!E565&gt;'Raw Data'!D565,'Raw Data'!E565-'Raw Data'!D565&gt;0,'Raw Data'!D565-'Raw Data'!E565&lt;4),'Raw Data'!K565, 0))</f>
        <v/>
      </c>
      <c r="P570">
        <f>IF('Raw Data'!E565-'Raw Data'!D565&gt;3, 'Raw Data'!N565, IF('Raw Data'!D565-'Raw Data'!E565&gt;3, 'Raw Data'!M565, 0))</f>
        <v/>
      </c>
      <c r="Q570">
        <f>IF(ISBLANK('Raw Data'!E565),0,IF(AND('Raw Data'!E565-'Raw Data'!D565&lt;4,'Raw Data'!E565-'Raw Data'!D565&gt;0),'Raw Data'!L565,IF(AND('Raw Data'!D565&gt;'Raw Data'!E565,'Raw Data'!D565-'Raw Data'!E565&gt;0),'Raw Data'!K565,0)))</f>
        <v/>
      </c>
      <c r="R570">
        <f>IF(ISBLANK('Raw Data'!K565),0,IFERROR(IF(MATCH(SMALL('Raw Data'!K565:N565,1),L570:O570,0),SMALL('Raw Data'!K565:N565,1)),0))</f>
        <v/>
      </c>
      <c r="S570">
        <f>IF(ISBLANK('Raw Data'!K565),0,IFERROR(IF(MATCH(SMALL('Raw Data'!K565:N565,2),L570:O570,0),SMALL('Raw Data'!K565:N565,2)),0))</f>
        <v/>
      </c>
      <c r="T570">
        <f>IF(ISBLANK('Raw Data'!K565),0,IFERROR(IF(MATCH(SMALL('Raw Data'!K565:N565,3),L570:O570,0),SMALL('Raw Data'!K565:N565,3)),0))</f>
        <v/>
      </c>
      <c r="U570">
        <f>IF(ISBLANK('Raw Data'!K565),0,IFERROR(IF(MATCH(SMALL('Raw Data'!K565:N565,4),L570:O570,0),SMALL('Raw Data'!K565:N565,4)),0))</f>
        <v/>
      </c>
      <c r="V570">
        <f>IF(AND('Raw Data'!D565&lt;3, 'Raw Data'!E565&lt;3, 'Raw Data'!A565&gt;0), 'Raw Data'!AF565, 0)</f>
        <v/>
      </c>
      <c r="W570">
        <f>IF(AND('Raw Data'!D565&lt;4, 'Raw Data'!E565&lt;4, 'Raw Data'!A565&gt;0), 'Raw Data'!AI565, 0)</f>
        <v/>
      </c>
      <c r="X570">
        <f>IF(AND('Raw Data'!D565&lt;5, 'Raw Data'!E565&lt;5, 'Raw Data'!A565&gt;0), 'Raw Data'!AL565, 0)</f>
        <v/>
      </c>
      <c r="Y570">
        <f>IF(AND('Raw Data'!D565&lt;6, 'Raw Data'!E565&lt;6, 'Raw Data'!A565&gt;0), 'Raw Data'!AO565, 0)</f>
        <v/>
      </c>
      <c r="Z570">
        <f>IF(ISBLANK('Raw Data'!D565), 0, IF('Raw Data'!D565-'Raw Data'!E565&gt;1, 'Raw Data'!AW565, 0))</f>
        <v/>
      </c>
      <c r="AA570">
        <f>IF(ISBLANK('Raw Data'!A565), 0, IF(ABS('Raw Data'!D565-'Raw Data'!E565)&lt;2, 'Raw Data'!AX565, 0))</f>
        <v/>
      </c>
      <c r="AB570">
        <f>IF(ISBLANK('Raw Data'!D565), 0, IF('Raw Data'!E565-'Raw Data'!D565&gt;1, 'Raw Data'!AY565, 0))</f>
        <v/>
      </c>
      <c r="AC570">
        <f>IF(ISBLANK('Raw Data'!D565), 0, IF('Raw Data'!D565-'Raw Data'!E565&gt;2, 'Raw Data'!AZ565, 0))</f>
        <v/>
      </c>
      <c r="AD570">
        <f>IF(ISBLANK('Raw Data'!A565), 0, IF(ABS('Raw Data'!D565-'Raw Data'!E565)&lt;3, 'Raw Data'!BA565, 0))</f>
        <v/>
      </c>
      <c r="AE570">
        <f>IF(ISBLANK('Raw Data'!D565), 0, IF('Raw Data'!E565-'Raw Data'!D565&gt;2, 'Raw Data'!BB565, 0))</f>
        <v/>
      </c>
      <c r="AF570">
        <f>IF(ISBLANK('Raw Data'!D565), 0, IF('Raw Data'!D565-'Raw Data'!E565&gt;3, 'Raw Data'!BC565, 0))</f>
        <v/>
      </c>
      <c r="AG570">
        <f>IF(ISBLANK('Raw Data'!A565), 0, IF(ABS('Raw Data'!D565-'Raw Data'!E565)&lt;4, 'Raw Data'!BD565, 0))</f>
        <v/>
      </c>
      <c r="AH570">
        <f>IF(ISBLANK('Raw Data'!D565), 0, IF('Raw Data'!E565-'Raw Data'!D565&gt;3, 'Raw Data'!BE565, 0))</f>
        <v/>
      </c>
      <c r="AI570">
        <f>IF(SUM('Raw Data'!D565:E565)&gt;'Raw Data'!F565, 'Raw Data'!G565, 0)</f>
        <v/>
      </c>
      <c r="AJ570">
        <f>IF(ISBLANK('Raw Data'!D565), 0, IF(SUM('Raw Data'!D565:E565)&lt;'Raw Data'!F565, 'Raw Data'!H565, 0))</f>
        <v/>
      </c>
      <c r="AK570">
        <f>IF(ISBLANK('Raw Data'!A565), 0, IF(AND('Raw Data'!D565&lt;3, 'Raw Data'!E565&lt;3, 'Raw Data'!F565&lt;BB$2), 'Raw Data'!AF565, 0))</f>
        <v/>
      </c>
      <c r="AL570">
        <f>IF(ISBLANK('Raw Data'!A565), 0, IF(AND('Raw Data'!D565&lt;4, 'Raw Data'!E565&lt;4, 'Raw Data'!F565&lt;BB$2), 'Raw Data'!AI565, 0))</f>
        <v/>
      </c>
      <c r="AM570">
        <f>IF(ISBLANK('Raw Data'!A565), 0, IF(AND('Raw Data'!D565&lt;5, 'Raw Data'!E565&lt;5, 'Raw Data'!F565&lt;BB$2), 'Raw Data'!AL565, 0))</f>
        <v/>
      </c>
      <c r="AN570">
        <f>IF(ISBLANK('Raw Data'!A565), 0, IF(AND('Raw Data'!D565&lt;6, 'Raw Data'!E565&lt;6, 'Raw Data'!F565&lt;BB$2), 'Raw Data'!AO565, 0))</f>
        <v/>
      </c>
      <c r="AO570">
        <f>IF(ISBLANK('Raw Data'!A565), 0, IF(AND('Raw Data'!I565&lt;Analysis!$BC$2, 'Raw Data'!D565-'Raw Data'!E565&gt;1), 'Raw Data'!AW565, IF(AND('Raw Data'!J565&lt;Analysis!$BC$2, 'Raw Data'!E565-'Raw Data'!D565&gt;1), 'Raw Data'!AY565, 0)))</f>
        <v/>
      </c>
      <c r="AP570">
        <f>IF(ISBLANK('Raw Data'!A565), 0, IF(AND('Raw Data'!I565&lt;Analysis!$BC$2, 'Raw Data'!D565-'Raw Data'!E565&gt;2), 'Raw Data'!AZ565, IF(AND('Raw Data'!J565&lt;Analysis!$BC$2, 'Raw Data'!E565-'Raw Data'!D565&gt;2), 'Raw Data'!BB565, 0)))</f>
        <v/>
      </c>
      <c r="AQ570">
        <f>IF(ISBLANK('Raw Data'!A565), 0, IF(AND('Raw Data'!I565&lt;Analysis!$BC$2, 'Raw Data'!D565-'Raw Data'!E565&gt;3), 'Raw Data'!BC565, IF(AND('Raw Data'!J565&lt;Analysis!$BC$2, 'Raw Data'!E565-'Raw Data'!D565&gt;3), 'Raw Data'!BE565, 0)))</f>
        <v/>
      </c>
      <c r="AR570">
        <f>IF('Hidden Analysiss'!D566=1,IF(ABS('Raw Data'!E565-'Raw Data'!D565)&lt;2,'Raw Data'!AX565,0), 0)</f>
        <v/>
      </c>
      <c r="AS570">
        <f>IF('Hidden Analysiss'!D566=1,IF(ABS('Raw Data'!E565-'Raw Data'!D565)&lt;3,'Raw Data'!BA565,0), 0)</f>
        <v/>
      </c>
      <c r="AT570">
        <f>IF('Hidden Analysiss'!D566=1,IF(ABS('Raw Data'!E565-'Raw Data'!D565)&lt;4,'Raw Data'!BD565,0), 0)</f>
        <v/>
      </c>
      <c r="AU570">
        <f>IF(AND('Hidden Analysiss'!E566=1, ABS('Raw Data'!E565-'Raw Data'!D565)&lt;2), 'Raw Data'!AX565, 0)</f>
        <v/>
      </c>
      <c r="AV570">
        <f>IF(AND('Hidden Analysiss'!E566=1, ABS('Raw Data'!E565-'Raw Data'!D565)&lt;3), 'Raw Data'!BA565, 0)</f>
        <v/>
      </c>
      <c r="AW570">
        <f>IF(AND('Hidden Analysiss'!E566=1, ABS('Raw Data'!E565-'Raw Data'!D565)&lt;3), 'Raw Data'!BD565, 0)</f>
        <v/>
      </c>
    </row>
    <row r="571">
      <c r="A571" s="1">
        <f>'Raw Data'!A566</f>
        <v/>
      </c>
      <c r="B571">
        <f>IF('Raw Data'!E566&gt;'Raw Data'!D566, 'Raw Data'!J566, 0)</f>
        <v/>
      </c>
      <c r="C571">
        <f>IF('Raw Data'!D566&gt;'Raw Data'!E566, 'Raw Data'!I566, 0)</f>
        <v/>
      </c>
      <c r="D571">
        <f>SUM(G571:H571)</f>
        <v/>
      </c>
      <c r="E571">
        <f>IF(AND('Raw Data'!J566&lt;'Raw Data'!I566,'Raw Data'!E566&gt;'Raw Data'!D566,'Raw Data'!E566-'Raw Data'!D566&gt;3),'Raw Data'!N566,IF(AND('Raw Data'!I566&lt;'Raw Data'!J566,'Raw Data'!D566&gt;'Raw Data'!E566,'Raw Data'!D566-'Raw Data'!E566&gt;3),'Raw Data'!M566,0))</f>
        <v/>
      </c>
      <c r="F571">
        <f>IF(AND('Raw Data'!J566&lt;'Raw Data'!I566,'Raw Data'!E566&gt;'Raw Data'!D566,'Raw Data'!E566-'Raw Data'!D566&lt;4),'Raw Data'!L566,IF(AND('Raw Data'!I566&lt;'Raw Data'!J566,'Raw Data'!D566&gt;'Raw Data'!E566,'Raw Data'!D566-'Raw Data'!E566&lt;4),'Raw Data'!K566,0))</f>
        <v/>
      </c>
      <c r="G571">
        <f>IF(AND('Raw Data'!J566&lt;'Raw Data'!I566, 'Raw Data'!E566&gt;'Raw Data'!D566), 'Raw Data'!J566, 0)</f>
        <v/>
      </c>
      <c r="H571">
        <f>IF(AND('Raw Data'!J566&gt;'Raw Data'!I566, 'Raw Data'!E566&lt;'Raw Data'!D566), 'Raw Data'!I566, 0)</f>
        <v/>
      </c>
      <c r="I571">
        <f>SUM(J571:K571)</f>
        <v/>
      </c>
      <c r="J571">
        <f>IF(AND('Raw Data'!J566&gt;'Raw Data'!I566, 'Raw Data'!E566&gt;'Raw Data'!D566), 'Raw Data'!J566, 0)</f>
        <v/>
      </c>
      <c r="K571">
        <f>IF(AND('Raw Data'!I566&gt;'Raw Data'!J566, 'Raw Data'!D566&gt;'Raw Data'!E566), 'Raw Data'!I566, 0)</f>
        <v/>
      </c>
      <c r="L571">
        <f>IF('Raw Data'!E566-'Raw Data'!D566&gt;3, 'Raw Data'!N566, 0)</f>
        <v/>
      </c>
      <c r="M571">
        <f>IF('Raw Data'!D566-'Raw Data'!E566&gt;3, 'Raw Data'!M566, 0)</f>
        <v/>
      </c>
      <c r="N571">
        <f>IF(ISBLANK('Raw Data'!D566),0,IF(AND('Raw Data'!E566&gt;'Raw Data'!D566,'Raw Data'!E566-'Raw Data'!D566&gt;0,'Raw Data'!E566-'Raw Data'!D566&lt;4),'Raw Data'!L566, 0))</f>
        <v/>
      </c>
      <c r="O571">
        <f>IF(ISBLANK('Raw Data'!D566),0,IF(AND('Raw Data'!E566&gt;'Raw Data'!D566,'Raw Data'!E566-'Raw Data'!D566&gt;0,'Raw Data'!D566-'Raw Data'!E566&lt;4),'Raw Data'!K566, 0))</f>
        <v/>
      </c>
      <c r="P571">
        <f>IF('Raw Data'!E566-'Raw Data'!D566&gt;3, 'Raw Data'!N566, IF('Raw Data'!D566-'Raw Data'!E566&gt;3, 'Raw Data'!M566, 0))</f>
        <v/>
      </c>
      <c r="Q571">
        <f>IF(ISBLANK('Raw Data'!E566),0,IF(AND('Raw Data'!E566-'Raw Data'!D566&lt;4,'Raw Data'!E566-'Raw Data'!D566&gt;0),'Raw Data'!L566,IF(AND('Raw Data'!D566&gt;'Raw Data'!E566,'Raw Data'!D566-'Raw Data'!E566&gt;0),'Raw Data'!K566,0)))</f>
        <v/>
      </c>
      <c r="R571">
        <f>IF(ISBLANK('Raw Data'!K566),0,IFERROR(IF(MATCH(SMALL('Raw Data'!K566:N566,1),L571:O571,0),SMALL('Raw Data'!K566:N566,1)),0))</f>
        <v/>
      </c>
      <c r="S571">
        <f>IF(ISBLANK('Raw Data'!K566),0,IFERROR(IF(MATCH(SMALL('Raw Data'!K566:N566,2),L571:O571,0),SMALL('Raw Data'!K566:N566,2)),0))</f>
        <v/>
      </c>
      <c r="T571">
        <f>IF(ISBLANK('Raw Data'!K566),0,IFERROR(IF(MATCH(SMALL('Raw Data'!K566:N566,3),L571:O571,0),SMALL('Raw Data'!K566:N566,3)),0))</f>
        <v/>
      </c>
      <c r="U571">
        <f>IF(ISBLANK('Raw Data'!K566),0,IFERROR(IF(MATCH(SMALL('Raw Data'!K566:N566,4),L571:O571,0),SMALL('Raw Data'!K566:N566,4)),0))</f>
        <v/>
      </c>
      <c r="V571">
        <f>IF(AND('Raw Data'!D566&lt;3, 'Raw Data'!E566&lt;3, 'Raw Data'!A566&gt;0), 'Raw Data'!AF566, 0)</f>
        <v/>
      </c>
      <c r="W571">
        <f>IF(AND('Raw Data'!D566&lt;4, 'Raw Data'!E566&lt;4, 'Raw Data'!A566&gt;0), 'Raw Data'!AI566, 0)</f>
        <v/>
      </c>
      <c r="X571">
        <f>IF(AND('Raw Data'!D566&lt;5, 'Raw Data'!E566&lt;5, 'Raw Data'!A566&gt;0), 'Raw Data'!AL566, 0)</f>
        <v/>
      </c>
      <c r="Y571">
        <f>IF(AND('Raw Data'!D566&lt;6, 'Raw Data'!E566&lt;6, 'Raw Data'!A566&gt;0), 'Raw Data'!AO566, 0)</f>
        <v/>
      </c>
      <c r="Z571">
        <f>IF(ISBLANK('Raw Data'!D566), 0, IF('Raw Data'!D566-'Raw Data'!E566&gt;1, 'Raw Data'!AW566, 0))</f>
        <v/>
      </c>
      <c r="AA571">
        <f>IF(ISBLANK('Raw Data'!A566), 0, IF(ABS('Raw Data'!D566-'Raw Data'!E566)&lt;2, 'Raw Data'!AX566, 0))</f>
        <v/>
      </c>
      <c r="AB571">
        <f>IF(ISBLANK('Raw Data'!D566), 0, IF('Raw Data'!E566-'Raw Data'!D566&gt;1, 'Raw Data'!AY566, 0))</f>
        <v/>
      </c>
      <c r="AC571">
        <f>IF(ISBLANK('Raw Data'!D566), 0, IF('Raw Data'!D566-'Raw Data'!E566&gt;2, 'Raw Data'!AZ566, 0))</f>
        <v/>
      </c>
      <c r="AD571">
        <f>IF(ISBLANK('Raw Data'!A566), 0, IF(ABS('Raw Data'!D566-'Raw Data'!E566)&lt;3, 'Raw Data'!BA566, 0))</f>
        <v/>
      </c>
      <c r="AE571">
        <f>IF(ISBLANK('Raw Data'!D566), 0, IF('Raw Data'!E566-'Raw Data'!D566&gt;2, 'Raw Data'!BB566, 0))</f>
        <v/>
      </c>
      <c r="AF571">
        <f>IF(ISBLANK('Raw Data'!D566), 0, IF('Raw Data'!D566-'Raw Data'!E566&gt;3, 'Raw Data'!BC566, 0))</f>
        <v/>
      </c>
      <c r="AG571">
        <f>IF(ISBLANK('Raw Data'!A566), 0, IF(ABS('Raw Data'!D566-'Raw Data'!E566)&lt;4, 'Raw Data'!BD566, 0))</f>
        <v/>
      </c>
      <c r="AH571">
        <f>IF(ISBLANK('Raw Data'!D566), 0, IF('Raw Data'!E566-'Raw Data'!D566&gt;3, 'Raw Data'!BE566, 0))</f>
        <v/>
      </c>
      <c r="AI571">
        <f>IF(SUM('Raw Data'!D566:E566)&gt;'Raw Data'!F566, 'Raw Data'!G566, 0)</f>
        <v/>
      </c>
      <c r="AJ571">
        <f>IF(ISBLANK('Raw Data'!D566), 0, IF(SUM('Raw Data'!D566:E566)&lt;'Raw Data'!F566, 'Raw Data'!H566, 0))</f>
        <v/>
      </c>
      <c r="AK571">
        <f>IF(ISBLANK('Raw Data'!A566), 0, IF(AND('Raw Data'!D566&lt;3, 'Raw Data'!E566&lt;3, 'Raw Data'!F566&lt;BB$2), 'Raw Data'!AF566, 0))</f>
        <v/>
      </c>
      <c r="AL571">
        <f>IF(ISBLANK('Raw Data'!A566), 0, IF(AND('Raw Data'!D566&lt;4, 'Raw Data'!E566&lt;4, 'Raw Data'!F566&lt;BB$2), 'Raw Data'!AI566, 0))</f>
        <v/>
      </c>
      <c r="AM571">
        <f>IF(ISBLANK('Raw Data'!A566), 0, IF(AND('Raw Data'!D566&lt;5, 'Raw Data'!E566&lt;5, 'Raw Data'!F566&lt;BB$2), 'Raw Data'!AL566, 0))</f>
        <v/>
      </c>
      <c r="AN571">
        <f>IF(ISBLANK('Raw Data'!A566), 0, IF(AND('Raw Data'!D566&lt;6, 'Raw Data'!E566&lt;6, 'Raw Data'!F566&lt;BB$2), 'Raw Data'!AO566, 0))</f>
        <v/>
      </c>
      <c r="AO571">
        <f>IF(ISBLANK('Raw Data'!A566), 0, IF(AND('Raw Data'!I566&lt;Analysis!$BC$2, 'Raw Data'!D566-'Raw Data'!E566&gt;1), 'Raw Data'!AW566, IF(AND('Raw Data'!J566&lt;Analysis!$BC$2, 'Raw Data'!E566-'Raw Data'!D566&gt;1), 'Raw Data'!AY566, 0)))</f>
        <v/>
      </c>
      <c r="AP571">
        <f>IF(ISBLANK('Raw Data'!A566), 0, IF(AND('Raw Data'!I566&lt;Analysis!$BC$2, 'Raw Data'!D566-'Raw Data'!E566&gt;2), 'Raw Data'!AZ566, IF(AND('Raw Data'!J566&lt;Analysis!$BC$2, 'Raw Data'!E566-'Raw Data'!D566&gt;2), 'Raw Data'!BB566, 0)))</f>
        <v/>
      </c>
      <c r="AQ571">
        <f>IF(ISBLANK('Raw Data'!A566), 0, IF(AND('Raw Data'!I566&lt;Analysis!$BC$2, 'Raw Data'!D566-'Raw Data'!E566&gt;3), 'Raw Data'!BC566, IF(AND('Raw Data'!J566&lt;Analysis!$BC$2, 'Raw Data'!E566-'Raw Data'!D566&gt;3), 'Raw Data'!BE566, 0)))</f>
        <v/>
      </c>
      <c r="AR571">
        <f>IF('Hidden Analysiss'!D567=1,IF(ABS('Raw Data'!E566-'Raw Data'!D566)&lt;2,'Raw Data'!AX566,0), 0)</f>
        <v/>
      </c>
      <c r="AS571">
        <f>IF('Hidden Analysiss'!D567=1,IF(ABS('Raw Data'!E566-'Raw Data'!D566)&lt;3,'Raw Data'!BA566,0), 0)</f>
        <v/>
      </c>
      <c r="AT571">
        <f>IF('Hidden Analysiss'!D567=1,IF(ABS('Raw Data'!E566-'Raw Data'!D566)&lt;4,'Raw Data'!BD566,0), 0)</f>
        <v/>
      </c>
      <c r="AU571">
        <f>IF(AND('Hidden Analysiss'!E567=1, ABS('Raw Data'!E566-'Raw Data'!D566)&lt;2), 'Raw Data'!AX566, 0)</f>
        <v/>
      </c>
      <c r="AV571">
        <f>IF(AND('Hidden Analysiss'!E567=1, ABS('Raw Data'!E566-'Raw Data'!D566)&lt;3), 'Raw Data'!BA566, 0)</f>
        <v/>
      </c>
      <c r="AW571">
        <f>IF(AND('Hidden Analysiss'!E567=1, ABS('Raw Data'!E566-'Raw Data'!D566)&lt;3), 'Raw Data'!BD566, 0)</f>
        <v/>
      </c>
    </row>
    <row r="572">
      <c r="A572" s="1">
        <f>'Raw Data'!A567</f>
        <v/>
      </c>
      <c r="B572">
        <f>IF('Raw Data'!E567&gt;'Raw Data'!D567, 'Raw Data'!J567, 0)</f>
        <v/>
      </c>
      <c r="C572">
        <f>IF('Raw Data'!D567&gt;'Raw Data'!E567, 'Raw Data'!I567, 0)</f>
        <v/>
      </c>
      <c r="D572">
        <f>SUM(G572:H572)</f>
        <v/>
      </c>
      <c r="E572">
        <f>IF(AND('Raw Data'!J567&lt;'Raw Data'!I567,'Raw Data'!E567&gt;'Raw Data'!D567,'Raw Data'!E567-'Raw Data'!D567&gt;3),'Raw Data'!N567,IF(AND('Raw Data'!I567&lt;'Raw Data'!J567,'Raw Data'!D567&gt;'Raw Data'!E567,'Raw Data'!D567-'Raw Data'!E567&gt;3),'Raw Data'!M567,0))</f>
        <v/>
      </c>
      <c r="F572">
        <f>IF(AND('Raw Data'!J567&lt;'Raw Data'!I567,'Raw Data'!E567&gt;'Raw Data'!D567,'Raw Data'!E567-'Raw Data'!D567&lt;4),'Raw Data'!L567,IF(AND('Raw Data'!I567&lt;'Raw Data'!J567,'Raw Data'!D567&gt;'Raw Data'!E567,'Raw Data'!D567-'Raw Data'!E567&lt;4),'Raw Data'!K567,0))</f>
        <v/>
      </c>
      <c r="G572">
        <f>IF(AND('Raw Data'!J567&lt;'Raw Data'!I567, 'Raw Data'!E567&gt;'Raw Data'!D567), 'Raw Data'!J567, 0)</f>
        <v/>
      </c>
      <c r="H572">
        <f>IF(AND('Raw Data'!J567&gt;'Raw Data'!I567, 'Raw Data'!E567&lt;'Raw Data'!D567), 'Raw Data'!I567, 0)</f>
        <v/>
      </c>
      <c r="I572">
        <f>SUM(J572:K572)</f>
        <v/>
      </c>
      <c r="J572">
        <f>IF(AND('Raw Data'!J567&gt;'Raw Data'!I567, 'Raw Data'!E567&gt;'Raw Data'!D567), 'Raw Data'!J567, 0)</f>
        <v/>
      </c>
      <c r="K572">
        <f>IF(AND('Raw Data'!I567&gt;'Raw Data'!J567, 'Raw Data'!D567&gt;'Raw Data'!E567), 'Raw Data'!I567, 0)</f>
        <v/>
      </c>
      <c r="L572">
        <f>IF('Raw Data'!E567-'Raw Data'!D567&gt;3, 'Raw Data'!N567, 0)</f>
        <v/>
      </c>
      <c r="M572">
        <f>IF('Raw Data'!D567-'Raw Data'!E567&gt;3, 'Raw Data'!M567, 0)</f>
        <v/>
      </c>
      <c r="N572">
        <f>IF(ISBLANK('Raw Data'!D567),0,IF(AND('Raw Data'!E567&gt;'Raw Data'!D567,'Raw Data'!E567-'Raw Data'!D567&gt;0,'Raw Data'!E567-'Raw Data'!D567&lt;4),'Raw Data'!L567, 0))</f>
        <v/>
      </c>
      <c r="O572">
        <f>IF(ISBLANK('Raw Data'!D567),0,IF(AND('Raw Data'!E567&gt;'Raw Data'!D567,'Raw Data'!E567-'Raw Data'!D567&gt;0,'Raw Data'!D567-'Raw Data'!E567&lt;4),'Raw Data'!K567, 0))</f>
        <v/>
      </c>
      <c r="P572">
        <f>IF('Raw Data'!E567-'Raw Data'!D567&gt;3, 'Raw Data'!N567, IF('Raw Data'!D567-'Raw Data'!E567&gt;3, 'Raw Data'!M567, 0))</f>
        <v/>
      </c>
      <c r="Q572">
        <f>IF(ISBLANK('Raw Data'!E567),0,IF(AND('Raw Data'!E567-'Raw Data'!D567&lt;4,'Raw Data'!E567-'Raw Data'!D567&gt;0),'Raw Data'!L567,IF(AND('Raw Data'!D567&gt;'Raw Data'!E567,'Raw Data'!D567-'Raw Data'!E567&gt;0),'Raw Data'!K567,0)))</f>
        <v/>
      </c>
      <c r="R572">
        <f>IF(ISBLANK('Raw Data'!K567),0,IFERROR(IF(MATCH(SMALL('Raw Data'!K567:N567,1),L572:O572,0),SMALL('Raw Data'!K567:N567,1)),0))</f>
        <v/>
      </c>
      <c r="S572">
        <f>IF(ISBLANK('Raw Data'!K567),0,IFERROR(IF(MATCH(SMALL('Raw Data'!K567:N567,2),L572:O572,0),SMALL('Raw Data'!K567:N567,2)),0))</f>
        <v/>
      </c>
      <c r="T572">
        <f>IF(ISBLANK('Raw Data'!K567),0,IFERROR(IF(MATCH(SMALL('Raw Data'!K567:N567,3),L572:O572,0),SMALL('Raw Data'!K567:N567,3)),0))</f>
        <v/>
      </c>
      <c r="U572">
        <f>IF(ISBLANK('Raw Data'!K567),0,IFERROR(IF(MATCH(SMALL('Raw Data'!K567:N567,4),L572:O572,0),SMALL('Raw Data'!K567:N567,4)),0))</f>
        <v/>
      </c>
      <c r="V572">
        <f>IF(AND('Raw Data'!D567&lt;3, 'Raw Data'!E567&lt;3, 'Raw Data'!A567&gt;0), 'Raw Data'!AF567, 0)</f>
        <v/>
      </c>
      <c r="W572">
        <f>IF(AND('Raw Data'!D567&lt;4, 'Raw Data'!E567&lt;4, 'Raw Data'!A567&gt;0), 'Raw Data'!AI567, 0)</f>
        <v/>
      </c>
      <c r="X572">
        <f>IF(AND('Raw Data'!D567&lt;5, 'Raw Data'!E567&lt;5, 'Raw Data'!A567&gt;0), 'Raw Data'!AL567, 0)</f>
        <v/>
      </c>
      <c r="Y572">
        <f>IF(AND('Raw Data'!D567&lt;6, 'Raw Data'!E567&lt;6, 'Raw Data'!A567&gt;0), 'Raw Data'!AO567, 0)</f>
        <v/>
      </c>
      <c r="Z572">
        <f>IF(ISBLANK('Raw Data'!D567), 0, IF('Raw Data'!D567-'Raw Data'!E567&gt;1, 'Raw Data'!AW567, 0))</f>
        <v/>
      </c>
      <c r="AA572">
        <f>IF(ISBLANK('Raw Data'!A567), 0, IF(ABS('Raw Data'!D567-'Raw Data'!E567)&lt;2, 'Raw Data'!AX567, 0))</f>
        <v/>
      </c>
      <c r="AB572">
        <f>IF(ISBLANK('Raw Data'!D567), 0, IF('Raw Data'!E567-'Raw Data'!D567&gt;1, 'Raw Data'!AY567, 0))</f>
        <v/>
      </c>
      <c r="AC572">
        <f>IF(ISBLANK('Raw Data'!D567), 0, IF('Raw Data'!D567-'Raw Data'!E567&gt;2, 'Raw Data'!AZ567, 0))</f>
        <v/>
      </c>
      <c r="AD572">
        <f>IF(ISBLANK('Raw Data'!A567), 0, IF(ABS('Raw Data'!D567-'Raw Data'!E567)&lt;3, 'Raw Data'!BA567, 0))</f>
        <v/>
      </c>
      <c r="AE572">
        <f>IF(ISBLANK('Raw Data'!D567), 0, IF('Raw Data'!E567-'Raw Data'!D567&gt;2, 'Raw Data'!BB567, 0))</f>
        <v/>
      </c>
      <c r="AF572">
        <f>IF(ISBLANK('Raw Data'!D567), 0, IF('Raw Data'!D567-'Raw Data'!E567&gt;3, 'Raw Data'!BC567, 0))</f>
        <v/>
      </c>
      <c r="AG572">
        <f>IF(ISBLANK('Raw Data'!A567), 0, IF(ABS('Raw Data'!D567-'Raw Data'!E567)&lt;4, 'Raw Data'!BD567, 0))</f>
        <v/>
      </c>
      <c r="AH572">
        <f>IF(ISBLANK('Raw Data'!D567), 0, IF('Raw Data'!E567-'Raw Data'!D567&gt;3, 'Raw Data'!BE567, 0))</f>
        <v/>
      </c>
      <c r="AI572">
        <f>IF(SUM('Raw Data'!D567:E567)&gt;'Raw Data'!F567, 'Raw Data'!G567, 0)</f>
        <v/>
      </c>
      <c r="AJ572">
        <f>IF(ISBLANK('Raw Data'!D567), 0, IF(SUM('Raw Data'!D567:E567)&lt;'Raw Data'!F567, 'Raw Data'!H567, 0))</f>
        <v/>
      </c>
      <c r="AK572">
        <f>IF(ISBLANK('Raw Data'!A567), 0, IF(AND('Raw Data'!D567&lt;3, 'Raw Data'!E567&lt;3, 'Raw Data'!F567&lt;BB$2), 'Raw Data'!AF567, 0))</f>
        <v/>
      </c>
      <c r="AL572">
        <f>IF(ISBLANK('Raw Data'!A567), 0, IF(AND('Raw Data'!D567&lt;4, 'Raw Data'!E567&lt;4, 'Raw Data'!F567&lt;BB$2), 'Raw Data'!AI567, 0))</f>
        <v/>
      </c>
      <c r="AM572">
        <f>IF(ISBLANK('Raw Data'!A567), 0, IF(AND('Raw Data'!D567&lt;5, 'Raw Data'!E567&lt;5, 'Raw Data'!F567&lt;BB$2), 'Raw Data'!AL567, 0))</f>
        <v/>
      </c>
      <c r="AN572">
        <f>IF(ISBLANK('Raw Data'!A567), 0, IF(AND('Raw Data'!D567&lt;6, 'Raw Data'!E567&lt;6, 'Raw Data'!F567&lt;BB$2), 'Raw Data'!AO567, 0))</f>
        <v/>
      </c>
      <c r="AO572">
        <f>IF(ISBLANK('Raw Data'!A567), 0, IF(AND('Raw Data'!I567&lt;Analysis!$BC$2, 'Raw Data'!D567-'Raw Data'!E567&gt;1), 'Raw Data'!AW567, IF(AND('Raw Data'!J567&lt;Analysis!$BC$2, 'Raw Data'!E567-'Raw Data'!D567&gt;1), 'Raw Data'!AY567, 0)))</f>
        <v/>
      </c>
      <c r="AP572">
        <f>IF(ISBLANK('Raw Data'!A567), 0, IF(AND('Raw Data'!I567&lt;Analysis!$BC$2, 'Raw Data'!D567-'Raw Data'!E567&gt;2), 'Raw Data'!AZ567, IF(AND('Raw Data'!J567&lt;Analysis!$BC$2, 'Raw Data'!E567-'Raw Data'!D567&gt;2), 'Raw Data'!BB567, 0)))</f>
        <v/>
      </c>
      <c r="AQ572">
        <f>IF(ISBLANK('Raw Data'!A567), 0, IF(AND('Raw Data'!I567&lt;Analysis!$BC$2, 'Raw Data'!D567-'Raw Data'!E567&gt;3), 'Raw Data'!BC567, IF(AND('Raw Data'!J567&lt;Analysis!$BC$2, 'Raw Data'!E567-'Raw Data'!D567&gt;3), 'Raw Data'!BE567, 0)))</f>
        <v/>
      </c>
      <c r="AR572">
        <f>IF('Hidden Analysiss'!D568=1,IF(ABS('Raw Data'!E567-'Raw Data'!D567)&lt;2,'Raw Data'!AX567,0), 0)</f>
        <v/>
      </c>
      <c r="AS572">
        <f>IF('Hidden Analysiss'!D568=1,IF(ABS('Raw Data'!E567-'Raw Data'!D567)&lt;3,'Raw Data'!BA567,0), 0)</f>
        <v/>
      </c>
      <c r="AT572">
        <f>IF('Hidden Analysiss'!D568=1,IF(ABS('Raw Data'!E567-'Raw Data'!D567)&lt;4,'Raw Data'!BD567,0), 0)</f>
        <v/>
      </c>
      <c r="AU572">
        <f>IF(AND('Hidden Analysiss'!E568=1, ABS('Raw Data'!E567-'Raw Data'!D567)&lt;2), 'Raw Data'!AX567, 0)</f>
        <v/>
      </c>
      <c r="AV572">
        <f>IF(AND('Hidden Analysiss'!E568=1, ABS('Raw Data'!E567-'Raw Data'!D567)&lt;3), 'Raw Data'!BA567, 0)</f>
        <v/>
      </c>
      <c r="AW572">
        <f>IF(AND('Hidden Analysiss'!E568=1, ABS('Raw Data'!E567-'Raw Data'!D567)&lt;3), 'Raw Data'!BD567, 0)</f>
        <v/>
      </c>
    </row>
    <row r="573">
      <c r="A573" s="1">
        <f>'Raw Data'!A568</f>
        <v/>
      </c>
      <c r="B573">
        <f>IF('Raw Data'!E568&gt;'Raw Data'!D568, 'Raw Data'!J568, 0)</f>
        <v/>
      </c>
      <c r="C573">
        <f>IF('Raw Data'!D568&gt;'Raw Data'!E568, 'Raw Data'!I568, 0)</f>
        <v/>
      </c>
      <c r="D573">
        <f>SUM(G573:H573)</f>
        <v/>
      </c>
      <c r="E573">
        <f>IF(AND('Raw Data'!J568&lt;'Raw Data'!I568,'Raw Data'!E568&gt;'Raw Data'!D568,'Raw Data'!E568-'Raw Data'!D568&gt;3),'Raw Data'!N568,IF(AND('Raw Data'!I568&lt;'Raw Data'!J568,'Raw Data'!D568&gt;'Raw Data'!E568,'Raw Data'!D568-'Raw Data'!E568&gt;3),'Raw Data'!M568,0))</f>
        <v/>
      </c>
      <c r="F573">
        <f>IF(AND('Raw Data'!J568&lt;'Raw Data'!I568,'Raw Data'!E568&gt;'Raw Data'!D568,'Raw Data'!E568-'Raw Data'!D568&lt;4),'Raw Data'!L568,IF(AND('Raw Data'!I568&lt;'Raw Data'!J568,'Raw Data'!D568&gt;'Raw Data'!E568,'Raw Data'!D568-'Raw Data'!E568&lt;4),'Raw Data'!K568,0))</f>
        <v/>
      </c>
      <c r="G573">
        <f>IF(AND('Raw Data'!J568&lt;'Raw Data'!I568, 'Raw Data'!E568&gt;'Raw Data'!D568), 'Raw Data'!J568, 0)</f>
        <v/>
      </c>
      <c r="H573">
        <f>IF(AND('Raw Data'!J568&gt;'Raw Data'!I568, 'Raw Data'!E568&lt;'Raw Data'!D568), 'Raw Data'!I568, 0)</f>
        <v/>
      </c>
      <c r="I573">
        <f>SUM(J573:K573)</f>
        <v/>
      </c>
      <c r="J573">
        <f>IF(AND('Raw Data'!J568&gt;'Raw Data'!I568, 'Raw Data'!E568&gt;'Raw Data'!D568), 'Raw Data'!J568, 0)</f>
        <v/>
      </c>
      <c r="K573">
        <f>IF(AND('Raw Data'!I568&gt;'Raw Data'!J568, 'Raw Data'!D568&gt;'Raw Data'!E568), 'Raw Data'!I568, 0)</f>
        <v/>
      </c>
      <c r="L573">
        <f>IF('Raw Data'!E568-'Raw Data'!D568&gt;3, 'Raw Data'!N568, 0)</f>
        <v/>
      </c>
      <c r="M573">
        <f>IF('Raw Data'!D568-'Raw Data'!E568&gt;3, 'Raw Data'!M568, 0)</f>
        <v/>
      </c>
      <c r="N573">
        <f>IF(ISBLANK('Raw Data'!D568),0,IF(AND('Raw Data'!E568&gt;'Raw Data'!D568,'Raw Data'!E568-'Raw Data'!D568&gt;0,'Raw Data'!E568-'Raw Data'!D568&lt;4),'Raw Data'!L568, 0))</f>
        <v/>
      </c>
      <c r="O573">
        <f>IF(ISBLANK('Raw Data'!D568),0,IF(AND('Raw Data'!E568&gt;'Raw Data'!D568,'Raw Data'!E568-'Raw Data'!D568&gt;0,'Raw Data'!D568-'Raw Data'!E568&lt;4),'Raw Data'!K568, 0))</f>
        <v/>
      </c>
      <c r="P573">
        <f>IF('Raw Data'!E568-'Raw Data'!D568&gt;3, 'Raw Data'!N568, IF('Raw Data'!D568-'Raw Data'!E568&gt;3, 'Raw Data'!M568, 0))</f>
        <v/>
      </c>
      <c r="Q573">
        <f>IF(ISBLANK('Raw Data'!E568),0,IF(AND('Raw Data'!E568-'Raw Data'!D568&lt;4,'Raw Data'!E568-'Raw Data'!D568&gt;0),'Raw Data'!L568,IF(AND('Raw Data'!D568&gt;'Raw Data'!E568,'Raw Data'!D568-'Raw Data'!E568&gt;0),'Raw Data'!K568,0)))</f>
        <v/>
      </c>
      <c r="R573">
        <f>IF(ISBLANK('Raw Data'!K568),0,IFERROR(IF(MATCH(SMALL('Raw Data'!K568:N568,1),L573:O573,0),SMALL('Raw Data'!K568:N568,1)),0))</f>
        <v/>
      </c>
      <c r="S573">
        <f>IF(ISBLANK('Raw Data'!K568),0,IFERROR(IF(MATCH(SMALL('Raw Data'!K568:N568,2),L573:O573,0),SMALL('Raw Data'!K568:N568,2)),0))</f>
        <v/>
      </c>
      <c r="T573">
        <f>IF(ISBLANK('Raw Data'!K568),0,IFERROR(IF(MATCH(SMALL('Raw Data'!K568:N568,3),L573:O573,0),SMALL('Raw Data'!K568:N568,3)),0))</f>
        <v/>
      </c>
      <c r="U573">
        <f>IF(ISBLANK('Raw Data'!K568),0,IFERROR(IF(MATCH(SMALL('Raw Data'!K568:N568,4),L573:O573,0),SMALL('Raw Data'!K568:N568,4)),0))</f>
        <v/>
      </c>
      <c r="V573">
        <f>IF(AND('Raw Data'!D568&lt;3, 'Raw Data'!E568&lt;3, 'Raw Data'!A568&gt;0), 'Raw Data'!AF568, 0)</f>
        <v/>
      </c>
      <c r="W573">
        <f>IF(AND('Raw Data'!D568&lt;4, 'Raw Data'!E568&lt;4, 'Raw Data'!A568&gt;0), 'Raw Data'!AI568, 0)</f>
        <v/>
      </c>
      <c r="X573">
        <f>IF(AND('Raw Data'!D568&lt;5, 'Raw Data'!E568&lt;5, 'Raw Data'!A568&gt;0), 'Raw Data'!AL568, 0)</f>
        <v/>
      </c>
      <c r="Y573">
        <f>IF(AND('Raw Data'!D568&lt;6, 'Raw Data'!E568&lt;6, 'Raw Data'!A568&gt;0), 'Raw Data'!AO568, 0)</f>
        <v/>
      </c>
      <c r="Z573">
        <f>IF(ISBLANK('Raw Data'!D568), 0, IF('Raw Data'!D568-'Raw Data'!E568&gt;1, 'Raw Data'!AW568, 0))</f>
        <v/>
      </c>
      <c r="AA573">
        <f>IF(ISBLANK('Raw Data'!A568), 0, IF(ABS('Raw Data'!D568-'Raw Data'!E568)&lt;2, 'Raw Data'!AX568, 0))</f>
        <v/>
      </c>
      <c r="AB573">
        <f>IF(ISBLANK('Raw Data'!D568), 0, IF('Raw Data'!E568-'Raw Data'!D568&gt;1, 'Raw Data'!AY568, 0))</f>
        <v/>
      </c>
      <c r="AC573">
        <f>IF(ISBLANK('Raw Data'!D568), 0, IF('Raw Data'!D568-'Raw Data'!E568&gt;2, 'Raw Data'!AZ568, 0))</f>
        <v/>
      </c>
      <c r="AD573">
        <f>IF(ISBLANK('Raw Data'!A568), 0, IF(ABS('Raw Data'!D568-'Raw Data'!E568)&lt;3, 'Raw Data'!BA568, 0))</f>
        <v/>
      </c>
      <c r="AE573">
        <f>IF(ISBLANK('Raw Data'!D568), 0, IF('Raw Data'!E568-'Raw Data'!D568&gt;2, 'Raw Data'!BB568, 0))</f>
        <v/>
      </c>
      <c r="AF573">
        <f>IF(ISBLANK('Raw Data'!D568), 0, IF('Raw Data'!D568-'Raw Data'!E568&gt;3, 'Raw Data'!BC568, 0))</f>
        <v/>
      </c>
      <c r="AG573">
        <f>IF(ISBLANK('Raw Data'!A568), 0, IF(ABS('Raw Data'!D568-'Raw Data'!E568)&lt;4, 'Raw Data'!BD568, 0))</f>
        <v/>
      </c>
      <c r="AH573">
        <f>IF(ISBLANK('Raw Data'!D568), 0, IF('Raw Data'!E568-'Raw Data'!D568&gt;3, 'Raw Data'!BE568, 0))</f>
        <v/>
      </c>
      <c r="AI573">
        <f>IF(SUM('Raw Data'!D568:E568)&gt;'Raw Data'!F568, 'Raw Data'!G568, 0)</f>
        <v/>
      </c>
      <c r="AJ573">
        <f>IF(ISBLANK('Raw Data'!D568), 0, IF(SUM('Raw Data'!D568:E568)&lt;'Raw Data'!F568, 'Raw Data'!H568, 0))</f>
        <v/>
      </c>
      <c r="AK573">
        <f>IF(ISBLANK('Raw Data'!A568), 0, IF(AND('Raw Data'!D568&lt;3, 'Raw Data'!E568&lt;3, 'Raw Data'!F568&lt;BB$2), 'Raw Data'!AF568, 0))</f>
        <v/>
      </c>
      <c r="AL573">
        <f>IF(ISBLANK('Raw Data'!A568), 0, IF(AND('Raw Data'!D568&lt;4, 'Raw Data'!E568&lt;4, 'Raw Data'!F568&lt;BB$2), 'Raw Data'!AI568, 0))</f>
        <v/>
      </c>
      <c r="AM573">
        <f>IF(ISBLANK('Raw Data'!A568), 0, IF(AND('Raw Data'!D568&lt;5, 'Raw Data'!E568&lt;5, 'Raw Data'!F568&lt;BB$2), 'Raw Data'!AL568, 0))</f>
        <v/>
      </c>
      <c r="AN573">
        <f>IF(ISBLANK('Raw Data'!A568), 0, IF(AND('Raw Data'!D568&lt;6, 'Raw Data'!E568&lt;6, 'Raw Data'!F568&lt;BB$2), 'Raw Data'!AO568, 0))</f>
        <v/>
      </c>
      <c r="AO573">
        <f>IF(ISBLANK('Raw Data'!A568), 0, IF(AND('Raw Data'!I568&lt;Analysis!$BC$2, 'Raw Data'!D568-'Raw Data'!E568&gt;1), 'Raw Data'!AW568, IF(AND('Raw Data'!J568&lt;Analysis!$BC$2, 'Raw Data'!E568-'Raw Data'!D568&gt;1), 'Raw Data'!AY568, 0)))</f>
        <v/>
      </c>
      <c r="AP573">
        <f>IF(ISBLANK('Raw Data'!A568), 0, IF(AND('Raw Data'!I568&lt;Analysis!$BC$2, 'Raw Data'!D568-'Raw Data'!E568&gt;2), 'Raw Data'!AZ568, IF(AND('Raw Data'!J568&lt;Analysis!$BC$2, 'Raw Data'!E568-'Raw Data'!D568&gt;2), 'Raw Data'!BB568, 0)))</f>
        <v/>
      </c>
      <c r="AQ573">
        <f>IF(ISBLANK('Raw Data'!A568), 0, IF(AND('Raw Data'!I568&lt;Analysis!$BC$2, 'Raw Data'!D568-'Raw Data'!E568&gt;3), 'Raw Data'!BC568, IF(AND('Raw Data'!J568&lt;Analysis!$BC$2, 'Raw Data'!E568-'Raw Data'!D568&gt;3), 'Raw Data'!BE568, 0)))</f>
        <v/>
      </c>
      <c r="AR573">
        <f>IF('Hidden Analysiss'!D569=1,IF(ABS('Raw Data'!E568-'Raw Data'!D568)&lt;2,'Raw Data'!AX568,0), 0)</f>
        <v/>
      </c>
      <c r="AS573">
        <f>IF('Hidden Analysiss'!D569=1,IF(ABS('Raw Data'!E568-'Raw Data'!D568)&lt;3,'Raw Data'!BA568,0), 0)</f>
        <v/>
      </c>
      <c r="AT573">
        <f>IF('Hidden Analysiss'!D569=1,IF(ABS('Raw Data'!E568-'Raw Data'!D568)&lt;4,'Raw Data'!BD568,0), 0)</f>
        <v/>
      </c>
      <c r="AU573">
        <f>IF(AND('Hidden Analysiss'!E569=1, ABS('Raw Data'!E568-'Raw Data'!D568)&lt;2), 'Raw Data'!AX568, 0)</f>
        <v/>
      </c>
      <c r="AV573">
        <f>IF(AND('Hidden Analysiss'!E569=1, ABS('Raw Data'!E568-'Raw Data'!D568)&lt;3), 'Raw Data'!BA568, 0)</f>
        <v/>
      </c>
      <c r="AW573">
        <f>IF(AND('Hidden Analysiss'!E569=1, ABS('Raw Data'!E568-'Raw Data'!D568)&lt;3), 'Raw Data'!BD568, 0)</f>
        <v/>
      </c>
    </row>
    <row r="574">
      <c r="A574" s="1">
        <f>'Raw Data'!A569</f>
        <v/>
      </c>
      <c r="B574">
        <f>IF('Raw Data'!E569&gt;'Raw Data'!D569, 'Raw Data'!J569, 0)</f>
        <v/>
      </c>
      <c r="C574">
        <f>IF('Raw Data'!D569&gt;'Raw Data'!E569, 'Raw Data'!I569, 0)</f>
        <v/>
      </c>
      <c r="D574">
        <f>SUM(G574:H574)</f>
        <v/>
      </c>
      <c r="E574">
        <f>IF(AND('Raw Data'!J569&lt;'Raw Data'!I569,'Raw Data'!E569&gt;'Raw Data'!D569,'Raw Data'!E569-'Raw Data'!D569&gt;3),'Raw Data'!N569,IF(AND('Raw Data'!I569&lt;'Raw Data'!J569,'Raw Data'!D569&gt;'Raw Data'!E569,'Raw Data'!D569-'Raw Data'!E569&gt;3),'Raw Data'!M569,0))</f>
        <v/>
      </c>
      <c r="F574">
        <f>IF(AND('Raw Data'!J569&lt;'Raw Data'!I569,'Raw Data'!E569&gt;'Raw Data'!D569,'Raw Data'!E569-'Raw Data'!D569&lt;4),'Raw Data'!L569,IF(AND('Raw Data'!I569&lt;'Raw Data'!J569,'Raw Data'!D569&gt;'Raw Data'!E569,'Raw Data'!D569-'Raw Data'!E569&lt;4),'Raw Data'!K569,0))</f>
        <v/>
      </c>
      <c r="G574">
        <f>IF(AND('Raw Data'!J569&lt;'Raw Data'!I569, 'Raw Data'!E569&gt;'Raw Data'!D569), 'Raw Data'!J569, 0)</f>
        <v/>
      </c>
      <c r="H574">
        <f>IF(AND('Raw Data'!J569&gt;'Raw Data'!I569, 'Raw Data'!E569&lt;'Raw Data'!D569), 'Raw Data'!I569, 0)</f>
        <v/>
      </c>
      <c r="I574">
        <f>SUM(J574:K574)</f>
        <v/>
      </c>
      <c r="J574">
        <f>IF(AND('Raw Data'!J569&gt;'Raw Data'!I569, 'Raw Data'!E569&gt;'Raw Data'!D569), 'Raw Data'!J569, 0)</f>
        <v/>
      </c>
      <c r="K574">
        <f>IF(AND('Raw Data'!I569&gt;'Raw Data'!J569, 'Raw Data'!D569&gt;'Raw Data'!E569), 'Raw Data'!I569, 0)</f>
        <v/>
      </c>
      <c r="L574">
        <f>IF('Raw Data'!E569-'Raw Data'!D569&gt;3, 'Raw Data'!N569, 0)</f>
        <v/>
      </c>
      <c r="M574">
        <f>IF('Raw Data'!D569-'Raw Data'!E569&gt;3, 'Raw Data'!M569, 0)</f>
        <v/>
      </c>
      <c r="N574">
        <f>IF(ISBLANK('Raw Data'!D569),0,IF(AND('Raw Data'!E569&gt;'Raw Data'!D569,'Raw Data'!E569-'Raw Data'!D569&gt;0,'Raw Data'!E569-'Raw Data'!D569&lt;4),'Raw Data'!L569, 0))</f>
        <v/>
      </c>
      <c r="O574">
        <f>IF(ISBLANK('Raw Data'!D569),0,IF(AND('Raw Data'!E569&gt;'Raw Data'!D569,'Raw Data'!E569-'Raw Data'!D569&gt;0,'Raw Data'!D569-'Raw Data'!E569&lt;4),'Raw Data'!K569, 0))</f>
        <v/>
      </c>
      <c r="P574">
        <f>IF('Raw Data'!E569-'Raw Data'!D569&gt;3, 'Raw Data'!N569, IF('Raw Data'!D569-'Raw Data'!E569&gt;3, 'Raw Data'!M569, 0))</f>
        <v/>
      </c>
      <c r="Q574">
        <f>IF(ISBLANK('Raw Data'!E569),0,IF(AND('Raw Data'!E569-'Raw Data'!D569&lt;4,'Raw Data'!E569-'Raw Data'!D569&gt;0),'Raw Data'!L569,IF(AND('Raw Data'!D569&gt;'Raw Data'!E569,'Raw Data'!D569-'Raw Data'!E569&gt;0),'Raw Data'!K569,0)))</f>
        <v/>
      </c>
      <c r="R574">
        <f>IF(ISBLANK('Raw Data'!K569),0,IFERROR(IF(MATCH(SMALL('Raw Data'!K569:N569,1),L574:O574,0),SMALL('Raw Data'!K569:N569,1)),0))</f>
        <v/>
      </c>
      <c r="S574">
        <f>IF(ISBLANK('Raw Data'!K569),0,IFERROR(IF(MATCH(SMALL('Raw Data'!K569:N569,2),L574:O574,0),SMALL('Raw Data'!K569:N569,2)),0))</f>
        <v/>
      </c>
      <c r="T574">
        <f>IF(ISBLANK('Raw Data'!K569),0,IFERROR(IF(MATCH(SMALL('Raw Data'!K569:N569,3),L574:O574,0),SMALL('Raw Data'!K569:N569,3)),0))</f>
        <v/>
      </c>
      <c r="U574">
        <f>IF(ISBLANK('Raw Data'!K569),0,IFERROR(IF(MATCH(SMALL('Raw Data'!K569:N569,4),L574:O574,0),SMALL('Raw Data'!K569:N569,4)),0))</f>
        <v/>
      </c>
      <c r="V574">
        <f>IF(AND('Raw Data'!D569&lt;3, 'Raw Data'!E569&lt;3, 'Raw Data'!A569&gt;0), 'Raw Data'!AF569, 0)</f>
        <v/>
      </c>
      <c r="W574">
        <f>IF(AND('Raw Data'!D569&lt;4, 'Raw Data'!E569&lt;4, 'Raw Data'!A569&gt;0), 'Raw Data'!AI569, 0)</f>
        <v/>
      </c>
      <c r="X574">
        <f>IF(AND('Raw Data'!D569&lt;5, 'Raw Data'!E569&lt;5, 'Raw Data'!A569&gt;0), 'Raw Data'!AL569, 0)</f>
        <v/>
      </c>
      <c r="Y574">
        <f>IF(AND('Raw Data'!D569&lt;6, 'Raw Data'!E569&lt;6, 'Raw Data'!A569&gt;0), 'Raw Data'!AO569, 0)</f>
        <v/>
      </c>
      <c r="Z574">
        <f>IF(ISBLANK('Raw Data'!D569), 0, IF('Raw Data'!D569-'Raw Data'!E569&gt;1, 'Raw Data'!AW569, 0))</f>
        <v/>
      </c>
      <c r="AA574">
        <f>IF(ISBLANK('Raw Data'!A569), 0, IF(ABS('Raw Data'!D569-'Raw Data'!E569)&lt;2, 'Raw Data'!AX569, 0))</f>
        <v/>
      </c>
      <c r="AB574">
        <f>IF(ISBLANK('Raw Data'!D569), 0, IF('Raw Data'!E569-'Raw Data'!D569&gt;1, 'Raw Data'!AY569, 0))</f>
        <v/>
      </c>
      <c r="AC574">
        <f>IF(ISBLANK('Raw Data'!D569), 0, IF('Raw Data'!D569-'Raw Data'!E569&gt;2, 'Raw Data'!AZ569, 0))</f>
        <v/>
      </c>
      <c r="AD574">
        <f>IF(ISBLANK('Raw Data'!A569), 0, IF(ABS('Raw Data'!D569-'Raw Data'!E569)&lt;3, 'Raw Data'!BA569, 0))</f>
        <v/>
      </c>
      <c r="AE574">
        <f>IF(ISBLANK('Raw Data'!D569), 0, IF('Raw Data'!E569-'Raw Data'!D569&gt;2, 'Raw Data'!BB569, 0))</f>
        <v/>
      </c>
      <c r="AF574">
        <f>IF(ISBLANK('Raw Data'!D569), 0, IF('Raw Data'!D569-'Raw Data'!E569&gt;3, 'Raw Data'!BC569, 0))</f>
        <v/>
      </c>
      <c r="AG574">
        <f>IF(ISBLANK('Raw Data'!A569), 0, IF(ABS('Raw Data'!D569-'Raw Data'!E569)&lt;4, 'Raw Data'!BD569, 0))</f>
        <v/>
      </c>
      <c r="AH574">
        <f>IF(ISBLANK('Raw Data'!D569), 0, IF('Raw Data'!E569-'Raw Data'!D569&gt;3, 'Raw Data'!BE569, 0))</f>
        <v/>
      </c>
      <c r="AI574">
        <f>IF(SUM('Raw Data'!D569:E569)&gt;'Raw Data'!F569, 'Raw Data'!G569, 0)</f>
        <v/>
      </c>
      <c r="AJ574">
        <f>IF(ISBLANK('Raw Data'!D569), 0, IF(SUM('Raw Data'!D569:E569)&lt;'Raw Data'!F569, 'Raw Data'!H569, 0))</f>
        <v/>
      </c>
      <c r="AK574">
        <f>IF(ISBLANK('Raw Data'!A569), 0, IF(AND('Raw Data'!D569&lt;3, 'Raw Data'!E569&lt;3, 'Raw Data'!F569&lt;BB$2), 'Raw Data'!AF569, 0))</f>
        <v/>
      </c>
      <c r="AL574">
        <f>IF(ISBLANK('Raw Data'!A569), 0, IF(AND('Raw Data'!D569&lt;4, 'Raw Data'!E569&lt;4, 'Raw Data'!F569&lt;BB$2), 'Raw Data'!AI569, 0))</f>
        <v/>
      </c>
      <c r="AM574">
        <f>IF(ISBLANK('Raw Data'!A569), 0, IF(AND('Raw Data'!D569&lt;5, 'Raw Data'!E569&lt;5, 'Raw Data'!F569&lt;BB$2), 'Raw Data'!AL569, 0))</f>
        <v/>
      </c>
      <c r="AN574">
        <f>IF(ISBLANK('Raw Data'!A569), 0, IF(AND('Raw Data'!D569&lt;6, 'Raw Data'!E569&lt;6, 'Raw Data'!F569&lt;BB$2), 'Raw Data'!AO569, 0))</f>
        <v/>
      </c>
      <c r="AO574">
        <f>IF(ISBLANK('Raw Data'!A569), 0, IF(AND('Raw Data'!I569&lt;Analysis!$BC$2, 'Raw Data'!D569-'Raw Data'!E569&gt;1), 'Raw Data'!AW569, IF(AND('Raw Data'!J569&lt;Analysis!$BC$2, 'Raw Data'!E569-'Raw Data'!D569&gt;1), 'Raw Data'!AY569, 0)))</f>
        <v/>
      </c>
      <c r="AP574">
        <f>IF(ISBLANK('Raw Data'!A569), 0, IF(AND('Raw Data'!I569&lt;Analysis!$BC$2, 'Raw Data'!D569-'Raw Data'!E569&gt;2), 'Raw Data'!AZ569, IF(AND('Raw Data'!J569&lt;Analysis!$BC$2, 'Raw Data'!E569-'Raw Data'!D569&gt;2), 'Raw Data'!BB569, 0)))</f>
        <v/>
      </c>
      <c r="AQ574">
        <f>IF(ISBLANK('Raw Data'!A569), 0, IF(AND('Raw Data'!I569&lt;Analysis!$BC$2, 'Raw Data'!D569-'Raw Data'!E569&gt;3), 'Raw Data'!BC569, IF(AND('Raw Data'!J569&lt;Analysis!$BC$2, 'Raw Data'!E569-'Raw Data'!D569&gt;3), 'Raw Data'!BE569, 0)))</f>
        <v/>
      </c>
      <c r="AR574">
        <f>IF('Hidden Analysiss'!D570=1,IF(ABS('Raw Data'!E569-'Raw Data'!D569)&lt;2,'Raw Data'!AX569,0), 0)</f>
        <v/>
      </c>
      <c r="AS574">
        <f>IF('Hidden Analysiss'!D570=1,IF(ABS('Raw Data'!E569-'Raw Data'!D569)&lt;3,'Raw Data'!BA569,0), 0)</f>
        <v/>
      </c>
      <c r="AT574">
        <f>IF('Hidden Analysiss'!D570=1,IF(ABS('Raw Data'!E569-'Raw Data'!D569)&lt;4,'Raw Data'!BD569,0), 0)</f>
        <v/>
      </c>
      <c r="AU574">
        <f>IF(AND('Hidden Analysiss'!E570=1, ABS('Raw Data'!E569-'Raw Data'!D569)&lt;2), 'Raw Data'!AX569, 0)</f>
        <v/>
      </c>
      <c r="AV574">
        <f>IF(AND('Hidden Analysiss'!E570=1, ABS('Raw Data'!E569-'Raw Data'!D569)&lt;3), 'Raw Data'!BA569, 0)</f>
        <v/>
      </c>
      <c r="AW574">
        <f>IF(AND('Hidden Analysiss'!E570=1, ABS('Raw Data'!E569-'Raw Data'!D569)&lt;3), 'Raw Data'!BD569, 0)</f>
        <v/>
      </c>
    </row>
    <row r="575">
      <c r="A575" s="1">
        <f>'Raw Data'!A570</f>
        <v/>
      </c>
      <c r="B575">
        <f>IF('Raw Data'!E570&gt;'Raw Data'!D570, 'Raw Data'!J570, 0)</f>
        <v/>
      </c>
      <c r="C575">
        <f>IF('Raw Data'!D570&gt;'Raw Data'!E570, 'Raw Data'!I570, 0)</f>
        <v/>
      </c>
      <c r="D575">
        <f>SUM(G575:H575)</f>
        <v/>
      </c>
      <c r="E575">
        <f>IF(AND('Raw Data'!J570&lt;'Raw Data'!I570,'Raw Data'!E570&gt;'Raw Data'!D570,'Raw Data'!E570-'Raw Data'!D570&gt;3),'Raw Data'!N570,IF(AND('Raw Data'!I570&lt;'Raw Data'!J570,'Raw Data'!D570&gt;'Raw Data'!E570,'Raw Data'!D570-'Raw Data'!E570&gt;3),'Raw Data'!M570,0))</f>
        <v/>
      </c>
      <c r="F575">
        <f>IF(AND('Raw Data'!J570&lt;'Raw Data'!I570,'Raw Data'!E570&gt;'Raw Data'!D570,'Raw Data'!E570-'Raw Data'!D570&lt;4),'Raw Data'!L570,IF(AND('Raw Data'!I570&lt;'Raw Data'!J570,'Raw Data'!D570&gt;'Raw Data'!E570,'Raw Data'!D570-'Raw Data'!E570&lt;4),'Raw Data'!K570,0))</f>
        <v/>
      </c>
      <c r="G575">
        <f>IF(AND('Raw Data'!J570&lt;'Raw Data'!I570, 'Raw Data'!E570&gt;'Raw Data'!D570), 'Raw Data'!J570, 0)</f>
        <v/>
      </c>
      <c r="H575">
        <f>IF(AND('Raw Data'!J570&gt;'Raw Data'!I570, 'Raw Data'!E570&lt;'Raw Data'!D570), 'Raw Data'!I570, 0)</f>
        <v/>
      </c>
      <c r="I575">
        <f>SUM(J575:K575)</f>
        <v/>
      </c>
      <c r="J575">
        <f>IF(AND('Raw Data'!J570&gt;'Raw Data'!I570, 'Raw Data'!E570&gt;'Raw Data'!D570), 'Raw Data'!J570, 0)</f>
        <v/>
      </c>
      <c r="K575">
        <f>IF(AND('Raw Data'!I570&gt;'Raw Data'!J570, 'Raw Data'!D570&gt;'Raw Data'!E570), 'Raw Data'!I570, 0)</f>
        <v/>
      </c>
      <c r="L575">
        <f>IF('Raw Data'!E570-'Raw Data'!D570&gt;3, 'Raw Data'!N570, 0)</f>
        <v/>
      </c>
      <c r="M575">
        <f>IF('Raw Data'!D570-'Raw Data'!E570&gt;3, 'Raw Data'!M570, 0)</f>
        <v/>
      </c>
      <c r="N575">
        <f>IF(ISBLANK('Raw Data'!D570),0,IF(AND('Raw Data'!E570&gt;'Raw Data'!D570,'Raw Data'!E570-'Raw Data'!D570&gt;0,'Raw Data'!E570-'Raw Data'!D570&lt;4),'Raw Data'!L570, 0))</f>
        <v/>
      </c>
      <c r="O575">
        <f>IF(ISBLANK('Raw Data'!D570),0,IF(AND('Raw Data'!E570&gt;'Raw Data'!D570,'Raw Data'!E570-'Raw Data'!D570&gt;0,'Raw Data'!D570-'Raw Data'!E570&lt;4),'Raw Data'!K570, 0))</f>
        <v/>
      </c>
      <c r="P575">
        <f>IF('Raw Data'!E570-'Raw Data'!D570&gt;3, 'Raw Data'!N570, IF('Raw Data'!D570-'Raw Data'!E570&gt;3, 'Raw Data'!M570, 0))</f>
        <v/>
      </c>
      <c r="Q575">
        <f>IF(ISBLANK('Raw Data'!E570),0,IF(AND('Raw Data'!E570-'Raw Data'!D570&lt;4,'Raw Data'!E570-'Raw Data'!D570&gt;0),'Raw Data'!L570,IF(AND('Raw Data'!D570&gt;'Raw Data'!E570,'Raw Data'!D570-'Raw Data'!E570&gt;0),'Raw Data'!K570,0)))</f>
        <v/>
      </c>
      <c r="R575">
        <f>IF(ISBLANK('Raw Data'!K570),0,IFERROR(IF(MATCH(SMALL('Raw Data'!K570:N570,1),L575:O575,0),SMALL('Raw Data'!K570:N570,1)),0))</f>
        <v/>
      </c>
      <c r="S575">
        <f>IF(ISBLANK('Raw Data'!K570),0,IFERROR(IF(MATCH(SMALL('Raw Data'!K570:N570,2),L575:O575,0),SMALL('Raw Data'!K570:N570,2)),0))</f>
        <v/>
      </c>
      <c r="T575">
        <f>IF(ISBLANK('Raw Data'!K570),0,IFERROR(IF(MATCH(SMALL('Raw Data'!K570:N570,3),L575:O575,0),SMALL('Raw Data'!K570:N570,3)),0))</f>
        <v/>
      </c>
      <c r="U575">
        <f>IF(ISBLANK('Raw Data'!K570),0,IFERROR(IF(MATCH(SMALL('Raw Data'!K570:N570,4),L575:O575,0),SMALL('Raw Data'!K570:N570,4)),0))</f>
        <v/>
      </c>
      <c r="V575">
        <f>IF(AND('Raw Data'!D570&lt;3, 'Raw Data'!E570&lt;3, 'Raw Data'!A570&gt;0), 'Raw Data'!AF570, 0)</f>
        <v/>
      </c>
      <c r="W575">
        <f>IF(AND('Raw Data'!D570&lt;4, 'Raw Data'!E570&lt;4, 'Raw Data'!A570&gt;0), 'Raw Data'!AI570, 0)</f>
        <v/>
      </c>
      <c r="X575">
        <f>IF(AND('Raw Data'!D570&lt;5, 'Raw Data'!E570&lt;5, 'Raw Data'!A570&gt;0), 'Raw Data'!AL570, 0)</f>
        <v/>
      </c>
      <c r="Y575">
        <f>IF(AND('Raw Data'!D570&lt;6, 'Raw Data'!E570&lt;6, 'Raw Data'!A570&gt;0), 'Raw Data'!AO570, 0)</f>
        <v/>
      </c>
      <c r="Z575">
        <f>IF(ISBLANK('Raw Data'!D570), 0, IF('Raw Data'!D570-'Raw Data'!E570&gt;1, 'Raw Data'!AW570, 0))</f>
        <v/>
      </c>
      <c r="AA575">
        <f>IF(ISBLANK('Raw Data'!A570), 0, IF(ABS('Raw Data'!D570-'Raw Data'!E570)&lt;2, 'Raw Data'!AX570, 0))</f>
        <v/>
      </c>
      <c r="AB575">
        <f>IF(ISBLANK('Raw Data'!D570), 0, IF('Raw Data'!E570-'Raw Data'!D570&gt;1, 'Raw Data'!AY570, 0))</f>
        <v/>
      </c>
      <c r="AC575">
        <f>IF(ISBLANK('Raw Data'!D570), 0, IF('Raw Data'!D570-'Raw Data'!E570&gt;2, 'Raw Data'!AZ570, 0))</f>
        <v/>
      </c>
      <c r="AD575">
        <f>IF(ISBLANK('Raw Data'!A570), 0, IF(ABS('Raw Data'!D570-'Raw Data'!E570)&lt;3, 'Raw Data'!BA570, 0))</f>
        <v/>
      </c>
      <c r="AE575">
        <f>IF(ISBLANK('Raw Data'!D570), 0, IF('Raw Data'!E570-'Raw Data'!D570&gt;2, 'Raw Data'!BB570, 0))</f>
        <v/>
      </c>
      <c r="AF575">
        <f>IF(ISBLANK('Raw Data'!D570), 0, IF('Raw Data'!D570-'Raw Data'!E570&gt;3, 'Raw Data'!BC570, 0))</f>
        <v/>
      </c>
      <c r="AG575">
        <f>IF(ISBLANK('Raw Data'!A570), 0, IF(ABS('Raw Data'!D570-'Raw Data'!E570)&lt;4, 'Raw Data'!BD570, 0))</f>
        <v/>
      </c>
      <c r="AH575">
        <f>IF(ISBLANK('Raw Data'!D570), 0, IF('Raw Data'!E570-'Raw Data'!D570&gt;3, 'Raw Data'!BE570, 0))</f>
        <v/>
      </c>
      <c r="AI575">
        <f>IF(SUM('Raw Data'!D570:E570)&gt;'Raw Data'!F570, 'Raw Data'!G570, 0)</f>
        <v/>
      </c>
      <c r="AJ575">
        <f>IF(ISBLANK('Raw Data'!D570), 0, IF(SUM('Raw Data'!D570:E570)&lt;'Raw Data'!F570, 'Raw Data'!H570, 0))</f>
        <v/>
      </c>
      <c r="AK575">
        <f>IF(ISBLANK('Raw Data'!A570), 0, IF(AND('Raw Data'!D570&lt;3, 'Raw Data'!E570&lt;3, 'Raw Data'!F570&lt;BB$2), 'Raw Data'!AF570, 0))</f>
        <v/>
      </c>
      <c r="AL575">
        <f>IF(ISBLANK('Raw Data'!A570), 0, IF(AND('Raw Data'!D570&lt;4, 'Raw Data'!E570&lt;4, 'Raw Data'!F570&lt;BB$2), 'Raw Data'!AI570, 0))</f>
        <v/>
      </c>
      <c r="AM575">
        <f>IF(ISBLANK('Raw Data'!A570), 0, IF(AND('Raw Data'!D570&lt;5, 'Raw Data'!E570&lt;5, 'Raw Data'!F570&lt;BB$2), 'Raw Data'!AL570, 0))</f>
        <v/>
      </c>
      <c r="AN575">
        <f>IF(ISBLANK('Raw Data'!A570), 0, IF(AND('Raw Data'!D570&lt;6, 'Raw Data'!E570&lt;6, 'Raw Data'!F570&lt;BB$2), 'Raw Data'!AO570, 0))</f>
        <v/>
      </c>
      <c r="AO575">
        <f>IF(ISBLANK('Raw Data'!A570), 0, IF(AND('Raw Data'!I570&lt;Analysis!$BC$2, 'Raw Data'!D570-'Raw Data'!E570&gt;1), 'Raw Data'!AW570, IF(AND('Raw Data'!J570&lt;Analysis!$BC$2, 'Raw Data'!E570-'Raw Data'!D570&gt;1), 'Raw Data'!AY570, 0)))</f>
        <v/>
      </c>
      <c r="AP575">
        <f>IF(ISBLANK('Raw Data'!A570), 0, IF(AND('Raw Data'!I570&lt;Analysis!$BC$2, 'Raw Data'!D570-'Raw Data'!E570&gt;2), 'Raw Data'!AZ570, IF(AND('Raw Data'!J570&lt;Analysis!$BC$2, 'Raw Data'!E570-'Raw Data'!D570&gt;2), 'Raw Data'!BB570, 0)))</f>
        <v/>
      </c>
      <c r="AQ575">
        <f>IF(ISBLANK('Raw Data'!A570), 0, IF(AND('Raw Data'!I570&lt;Analysis!$BC$2, 'Raw Data'!D570-'Raw Data'!E570&gt;3), 'Raw Data'!BC570, IF(AND('Raw Data'!J570&lt;Analysis!$BC$2, 'Raw Data'!E570-'Raw Data'!D570&gt;3), 'Raw Data'!BE570, 0)))</f>
        <v/>
      </c>
      <c r="AR575">
        <f>IF('Hidden Analysiss'!D571=1,IF(ABS('Raw Data'!E570-'Raw Data'!D570)&lt;2,'Raw Data'!AX570,0), 0)</f>
        <v/>
      </c>
      <c r="AS575">
        <f>IF('Hidden Analysiss'!D571=1,IF(ABS('Raw Data'!E570-'Raw Data'!D570)&lt;3,'Raw Data'!BA570,0), 0)</f>
        <v/>
      </c>
      <c r="AT575">
        <f>IF('Hidden Analysiss'!D571=1,IF(ABS('Raw Data'!E570-'Raw Data'!D570)&lt;4,'Raw Data'!BD570,0), 0)</f>
        <v/>
      </c>
      <c r="AU575">
        <f>IF(AND('Hidden Analysiss'!E571=1, ABS('Raw Data'!E570-'Raw Data'!D570)&lt;2), 'Raw Data'!AX570, 0)</f>
        <v/>
      </c>
      <c r="AV575">
        <f>IF(AND('Hidden Analysiss'!E571=1, ABS('Raw Data'!E570-'Raw Data'!D570)&lt;3), 'Raw Data'!BA570, 0)</f>
        <v/>
      </c>
      <c r="AW575">
        <f>IF(AND('Hidden Analysiss'!E571=1, ABS('Raw Data'!E570-'Raw Data'!D570)&lt;3), 'Raw Data'!BD570, 0)</f>
        <v/>
      </c>
    </row>
    <row r="576">
      <c r="A576" s="1">
        <f>'Raw Data'!A571</f>
        <v/>
      </c>
      <c r="B576">
        <f>IF('Raw Data'!E571&gt;'Raw Data'!D571, 'Raw Data'!J571, 0)</f>
        <v/>
      </c>
      <c r="C576">
        <f>IF('Raw Data'!D571&gt;'Raw Data'!E571, 'Raw Data'!I571, 0)</f>
        <v/>
      </c>
      <c r="D576">
        <f>SUM(G576:H576)</f>
        <v/>
      </c>
      <c r="E576">
        <f>IF(AND('Raw Data'!J571&lt;'Raw Data'!I571,'Raw Data'!E571&gt;'Raw Data'!D571,'Raw Data'!E571-'Raw Data'!D571&gt;3),'Raw Data'!N571,IF(AND('Raw Data'!I571&lt;'Raw Data'!J571,'Raw Data'!D571&gt;'Raw Data'!E571,'Raw Data'!D571-'Raw Data'!E571&gt;3),'Raw Data'!M571,0))</f>
        <v/>
      </c>
      <c r="F576">
        <f>IF(AND('Raw Data'!J571&lt;'Raw Data'!I571,'Raw Data'!E571&gt;'Raw Data'!D571,'Raw Data'!E571-'Raw Data'!D571&lt;4),'Raw Data'!L571,IF(AND('Raw Data'!I571&lt;'Raw Data'!J571,'Raw Data'!D571&gt;'Raw Data'!E571,'Raw Data'!D571-'Raw Data'!E571&lt;4),'Raw Data'!K571,0))</f>
        <v/>
      </c>
      <c r="G576">
        <f>IF(AND('Raw Data'!J571&lt;'Raw Data'!I571, 'Raw Data'!E571&gt;'Raw Data'!D571), 'Raw Data'!J571, 0)</f>
        <v/>
      </c>
      <c r="H576">
        <f>IF(AND('Raw Data'!J571&gt;'Raw Data'!I571, 'Raw Data'!E571&lt;'Raw Data'!D571), 'Raw Data'!I571, 0)</f>
        <v/>
      </c>
      <c r="I576">
        <f>SUM(J576:K576)</f>
        <v/>
      </c>
      <c r="J576">
        <f>IF(AND('Raw Data'!J571&gt;'Raw Data'!I571, 'Raw Data'!E571&gt;'Raw Data'!D571), 'Raw Data'!J571, 0)</f>
        <v/>
      </c>
      <c r="K576">
        <f>IF(AND('Raw Data'!I571&gt;'Raw Data'!J571, 'Raw Data'!D571&gt;'Raw Data'!E571), 'Raw Data'!I571, 0)</f>
        <v/>
      </c>
      <c r="L576">
        <f>IF('Raw Data'!E571-'Raw Data'!D571&gt;3, 'Raw Data'!N571, 0)</f>
        <v/>
      </c>
      <c r="M576">
        <f>IF('Raw Data'!D571-'Raw Data'!E571&gt;3, 'Raw Data'!M571, 0)</f>
        <v/>
      </c>
      <c r="N576">
        <f>IF(ISBLANK('Raw Data'!D571),0,IF(AND('Raw Data'!E571&gt;'Raw Data'!D571,'Raw Data'!E571-'Raw Data'!D571&gt;0,'Raw Data'!E571-'Raw Data'!D571&lt;4),'Raw Data'!L571, 0))</f>
        <v/>
      </c>
      <c r="O576">
        <f>IF(ISBLANK('Raw Data'!D571),0,IF(AND('Raw Data'!E571&gt;'Raw Data'!D571,'Raw Data'!E571-'Raw Data'!D571&gt;0,'Raw Data'!D571-'Raw Data'!E571&lt;4),'Raw Data'!K571, 0))</f>
        <v/>
      </c>
      <c r="P576">
        <f>IF('Raw Data'!E571-'Raw Data'!D571&gt;3, 'Raw Data'!N571, IF('Raw Data'!D571-'Raw Data'!E571&gt;3, 'Raw Data'!M571, 0))</f>
        <v/>
      </c>
      <c r="Q576">
        <f>IF(ISBLANK('Raw Data'!E571),0,IF(AND('Raw Data'!E571-'Raw Data'!D571&lt;4,'Raw Data'!E571-'Raw Data'!D571&gt;0),'Raw Data'!L571,IF(AND('Raw Data'!D571&gt;'Raw Data'!E571,'Raw Data'!D571-'Raw Data'!E571&gt;0),'Raw Data'!K571,0)))</f>
        <v/>
      </c>
      <c r="R576">
        <f>IF(ISBLANK('Raw Data'!K571),0,IFERROR(IF(MATCH(SMALL('Raw Data'!K571:N571,1),L576:O576,0),SMALL('Raw Data'!K571:N571,1)),0))</f>
        <v/>
      </c>
      <c r="S576">
        <f>IF(ISBLANK('Raw Data'!K571),0,IFERROR(IF(MATCH(SMALL('Raw Data'!K571:N571,2),L576:O576,0),SMALL('Raw Data'!K571:N571,2)),0))</f>
        <v/>
      </c>
      <c r="T576">
        <f>IF(ISBLANK('Raw Data'!K571),0,IFERROR(IF(MATCH(SMALL('Raw Data'!K571:N571,3),L576:O576,0),SMALL('Raw Data'!K571:N571,3)),0))</f>
        <v/>
      </c>
      <c r="U576">
        <f>IF(ISBLANK('Raw Data'!K571),0,IFERROR(IF(MATCH(SMALL('Raw Data'!K571:N571,4),L576:O576,0),SMALL('Raw Data'!K571:N571,4)),0))</f>
        <v/>
      </c>
      <c r="V576">
        <f>IF(AND('Raw Data'!D571&lt;3, 'Raw Data'!E571&lt;3, 'Raw Data'!A571&gt;0), 'Raw Data'!AF571, 0)</f>
        <v/>
      </c>
      <c r="W576">
        <f>IF(AND('Raw Data'!D571&lt;4, 'Raw Data'!E571&lt;4, 'Raw Data'!A571&gt;0), 'Raw Data'!AI571, 0)</f>
        <v/>
      </c>
      <c r="X576">
        <f>IF(AND('Raw Data'!D571&lt;5, 'Raw Data'!E571&lt;5, 'Raw Data'!A571&gt;0), 'Raw Data'!AL571, 0)</f>
        <v/>
      </c>
      <c r="Y576">
        <f>IF(AND('Raw Data'!D571&lt;6, 'Raw Data'!E571&lt;6, 'Raw Data'!A571&gt;0), 'Raw Data'!AO571, 0)</f>
        <v/>
      </c>
      <c r="Z576">
        <f>IF(ISBLANK('Raw Data'!D571), 0, IF('Raw Data'!D571-'Raw Data'!E571&gt;1, 'Raw Data'!AW571, 0))</f>
        <v/>
      </c>
      <c r="AA576">
        <f>IF(ISBLANK('Raw Data'!A571), 0, IF(ABS('Raw Data'!D571-'Raw Data'!E571)&lt;2, 'Raw Data'!AX571, 0))</f>
        <v/>
      </c>
      <c r="AB576">
        <f>IF(ISBLANK('Raw Data'!D571), 0, IF('Raw Data'!E571-'Raw Data'!D571&gt;1, 'Raw Data'!AY571, 0))</f>
        <v/>
      </c>
      <c r="AC576">
        <f>IF(ISBLANK('Raw Data'!D571), 0, IF('Raw Data'!D571-'Raw Data'!E571&gt;2, 'Raw Data'!AZ571, 0))</f>
        <v/>
      </c>
      <c r="AD576">
        <f>IF(ISBLANK('Raw Data'!A571), 0, IF(ABS('Raw Data'!D571-'Raw Data'!E571)&lt;3, 'Raw Data'!BA571, 0))</f>
        <v/>
      </c>
      <c r="AE576">
        <f>IF(ISBLANK('Raw Data'!D571), 0, IF('Raw Data'!E571-'Raw Data'!D571&gt;2, 'Raw Data'!BB571, 0))</f>
        <v/>
      </c>
      <c r="AF576">
        <f>IF(ISBLANK('Raw Data'!D571), 0, IF('Raw Data'!D571-'Raw Data'!E571&gt;3, 'Raw Data'!BC571, 0))</f>
        <v/>
      </c>
      <c r="AG576">
        <f>IF(ISBLANK('Raw Data'!A571), 0, IF(ABS('Raw Data'!D571-'Raw Data'!E571)&lt;4, 'Raw Data'!BD571, 0))</f>
        <v/>
      </c>
      <c r="AH576">
        <f>IF(ISBLANK('Raw Data'!D571), 0, IF('Raw Data'!E571-'Raw Data'!D571&gt;3, 'Raw Data'!BE571, 0))</f>
        <v/>
      </c>
      <c r="AI576">
        <f>IF(SUM('Raw Data'!D571:E571)&gt;'Raw Data'!F571, 'Raw Data'!G571, 0)</f>
        <v/>
      </c>
      <c r="AJ576">
        <f>IF(ISBLANK('Raw Data'!D571), 0, IF(SUM('Raw Data'!D571:E571)&lt;'Raw Data'!F571, 'Raw Data'!H571, 0))</f>
        <v/>
      </c>
      <c r="AK576">
        <f>IF(ISBLANK('Raw Data'!A571), 0, IF(AND('Raw Data'!D571&lt;3, 'Raw Data'!E571&lt;3, 'Raw Data'!F571&lt;BB$2), 'Raw Data'!AF571, 0))</f>
        <v/>
      </c>
      <c r="AL576">
        <f>IF(ISBLANK('Raw Data'!A571), 0, IF(AND('Raw Data'!D571&lt;4, 'Raw Data'!E571&lt;4, 'Raw Data'!F571&lt;BB$2), 'Raw Data'!AI571, 0))</f>
        <v/>
      </c>
      <c r="AM576">
        <f>IF(ISBLANK('Raw Data'!A571), 0, IF(AND('Raw Data'!D571&lt;5, 'Raw Data'!E571&lt;5, 'Raw Data'!F571&lt;BB$2), 'Raw Data'!AL571, 0))</f>
        <v/>
      </c>
      <c r="AN576">
        <f>IF(ISBLANK('Raw Data'!A571), 0, IF(AND('Raw Data'!D571&lt;6, 'Raw Data'!E571&lt;6, 'Raw Data'!F571&lt;BB$2), 'Raw Data'!AO571, 0))</f>
        <v/>
      </c>
      <c r="AO576">
        <f>IF(ISBLANK('Raw Data'!A571), 0, IF(AND('Raw Data'!I571&lt;Analysis!$BC$2, 'Raw Data'!D571-'Raw Data'!E571&gt;1), 'Raw Data'!AW571, IF(AND('Raw Data'!J571&lt;Analysis!$BC$2, 'Raw Data'!E571-'Raw Data'!D571&gt;1), 'Raw Data'!AY571, 0)))</f>
        <v/>
      </c>
      <c r="AP576">
        <f>IF(ISBLANK('Raw Data'!A571), 0, IF(AND('Raw Data'!I571&lt;Analysis!$BC$2, 'Raw Data'!D571-'Raw Data'!E571&gt;2), 'Raw Data'!AZ571, IF(AND('Raw Data'!J571&lt;Analysis!$BC$2, 'Raw Data'!E571-'Raw Data'!D571&gt;2), 'Raw Data'!BB571, 0)))</f>
        <v/>
      </c>
      <c r="AQ576">
        <f>IF(ISBLANK('Raw Data'!A571), 0, IF(AND('Raw Data'!I571&lt;Analysis!$BC$2, 'Raw Data'!D571-'Raw Data'!E571&gt;3), 'Raw Data'!BC571, IF(AND('Raw Data'!J571&lt;Analysis!$BC$2, 'Raw Data'!E571-'Raw Data'!D571&gt;3), 'Raw Data'!BE571, 0)))</f>
        <v/>
      </c>
      <c r="AR576">
        <f>IF('Hidden Analysiss'!D572=1,IF(ABS('Raw Data'!E571-'Raw Data'!D571)&lt;2,'Raw Data'!AX571,0), 0)</f>
        <v/>
      </c>
      <c r="AS576">
        <f>IF('Hidden Analysiss'!D572=1,IF(ABS('Raw Data'!E571-'Raw Data'!D571)&lt;3,'Raw Data'!BA571,0), 0)</f>
        <v/>
      </c>
      <c r="AT576">
        <f>IF('Hidden Analysiss'!D572=1,IF(ABS('Raw Data'!E571-'Raw Data'!D571)&lt;4,'Raw Data'!BD571,0), 0)</f>
        <v/>
      </c>
      <c r="AU576">
        <f>IF(AND('Hidden Analysiss'!E572=1, ABS('Raw Data'!E571-'Raw Data'!D571)&lt;2), 'Raw Data'!AX571, 0)</f>
        <v/>
      </c>
      <c r="AV576">
        <f>IF(AND('Hidden Analysiss'!E572=1, ABS('Raw Data'!E571-'Raw Data'!D571)&lt;3), 'Raw Data'!BA571, 0)</f>
        <v/>
      </c>
      <c r="AW576">
        <f>IF(AND('Hidden Analysiss'!E572=1, ABS('Raw Data'!E571-'Raw Data'!D571)&lt;3), 'Raw Data'!BD571, 0)</f>
        <v/>
      </c>
    </row>
    <row r="577">
      <c r="A577" s="1">
        <f>'Raw Data'!A572</f>
        <v/>
      </c>
      <c r="B577">
        <f>IF('Raw Data'!E572&gt;'Raw Data'!D572, 'Raw Data'!J572, 0)</f>
        <v/>
      </c>
      <c r="C577">
        <f>IF('Raw Data'!D572&gt;'Raw Data'!E572, 'Raw Data'!I572, 0)</f>
        <v/>
      </c>
      <c r="D577">
        <f>SUM(G577:H577)</f>
        <v/>
      </c>
      <c r="E577">
        <f>IF(AND('Raw Data'!J572&lt;'Raw Data'!I572,'Raw Data'!E572&gt;'Raw Data'!D572,'Raw Data'!E572-'Raw Data'!D572&gt;3),'Raw Data'!N572,IF(AND('Raw Data'!I572&lt;'Raw Data'!J572,'Raw Data'!D572&gt;'Raw Data'!E572,'Raw Data'!D572-'Raw Data'!E572&gt;3),'Raw Data'!M572,0))</f>
        <v/>
      </c>
      <c r="F577">
        <f>IF(AND('Raw Data'!J572&lt;'Raw Data'!I572,'Raw Data'!E572&gt;'Raw Data'!D572,'Raw Data'!E572-'Raw Data'!D572&lt;4),'Raw Data'!L572,IF(AND('Raw Data'!I572&lt;'Raw Data'!J572,'Raw Data'!D572&gt;'Raw Data'!E572,'Raw Data'!D572-'Raw Data'!E572&lt;4),'Raw Data'!K572,0))</f>
        <v/>
      </c>
      <c r="G577">
        <f>IF(AND('Raw Data'!J572&lt;'Raw Data'!I572, 'Raw Data'!E572&gt;'Raw Data'!D572), 'Raw Data'!J572, 0)</f>
        <v/>
      </c>
      <c r="H577">
        <f>IF(AND('Raw Data'!J572&gt;'Raw Data'!I572, 'Raw Data'!E572&lt;'Raw Data'!D572), 'Raw Data'!I572, 0)</f>
        <v/>
      </c>
      <c r="I577">
        <f>SUM(J577:K577)</f>
        <v/>
      </c>
      <c r="J577">
        <f>IF(AND('Raw Data'!J572&gt;'Raw Data'!I572, 'Raw Data'!E572&gt;'Raw Data'!D572), 'Raw Data'!J572, 0)</f>
        <v/>
      </c>
      <c r="K577">
        <f>IF(AND('Raw Data'!I572&gt;'Raw Data'!J572, 'Raw Data'!D572&gt;'Raw Data'!E572), 'Raw Data'!I572, 0)</f>
        <v/>
      </c>
      <c r="L577">
        <f>IF('Raw Data'!E572-'Raw Data'!D572&gt;3, 'Raw Data'!N572, 0)</f>
        <v/>
      </c>
      <c r="M577">
        <f>IF('Raw Data'!D572-'Raw Data'!E572&gt;3, 'Raw Data'!M572, 0)</f>
        <v/>
      </c>
      <c r="N577">
        <f>IF(ISBLANK('Raw Data'!D572),0,IF(AND('Raw Data'!E572&gt;'Raw Data'!D572,'Raw Data'!E572-'Raw Data'!D572&gt;0,'Raw Data'!E572-'Raw Data'!D572&lt;4),'Raw Data'!L572, 0))</f>
        <v/>
      </c>
      <c r="O577">
        <f>IF(ISBLANK('Raw Data'!D572),0,IF(AND('Raw Data'!E572&gt;'Raw Data'!D572,'Raw Data'!E572-'Raw Data'!D572&gt;0,'Raw Data'!D572-'Raw Data'!E572&lt;4),'Raw Data'!K572, 0))</f>
        <v/>
      </c>
      <c r="P577">
        <f>IF('Raw Data'!E572-'Raw Data'!D572&gt;3, 'Raw Data'!N572, IF('Raw Data'!D572-'Raw Data'!E572&gt;3, 'Raw Data'!M572, 0))</f>
        <v/>
      </c>
      <c r="Q577">
        <f>IF(ISBLANK('Raw Data'!E572),0,IF(AND('Raw Data'!E572-'Raw Data'!D572&lt;4,'Raw Data'!E572-'Raw Data'!D572&gt;0),'Raw Data'!L572,IF(AND('Raw Data'!D572&gt;'Raw Data'!E572,'Raw Data'!D572-'Raw Data'!E572&gt;0),'Raw Data'!K572,0)))</f>
        <v/>
      </c>
      <c r="R577">
        <f>IF(ISBLANK('Raw Data'!K572),0,IFERROR(IF(MATCH(SMALL('Raw Data'!K572:N572,1),L577:O577,0),SMALL('Raw Data'!K572:N572,1)),0))</f>
        <v/>
      </c>
      <c r="S577">
        <f>IF(ISBLANK('Raw Data'!K572),0,IFERROR(IF(MATCH(SMALL('Raw Data'!K572:N572,2),L577:O577,0),SMALL('Raw Data'!K572:N572,2)),0))</f>
        <v/>
      </c>
      <c r="T577">
        <f>IF(ISBLANK('Raw Data'!K572),0,IFERROR(IF(MATCH(SMALL('Raw Data'!K572:N572,3),L577:O577,0),SMALL('Raw Data'!K572:N572,3)),0))</f>
        <v/>
      </c>
      <c r="U577">
        <f>IF(ISBLANK('Raw Data'!K572),0,IFERROR(IF(MATCH(SMALL('Raw Data'!K572:N572,4),L577:O577,0),SMALL('Raw Data'!K572:N572,4)),0))</f>
        <v/>
      </c>
      <c r="V577">
        <f>IF(AND('Raw Data'!D572&lt;3, 'Raw Data'!E572&lt;3, 'Raw Data'!A572&gt;0), 'Raw Data'!AF572, 0)</f>
        <v/>
      </c>
      <c r="W577">
        <f>IF(AND('Raw Data'!D572&lt;4, 'Raw Data'!E572&lt;4, 'Raw Data'!A572&gt;0), 'Raw Data'!AI572, 0)</f>
        <v/>
      </c>
      <c r="X577">
        <f>IF(AND('Raw Data'!D572&lt;5, 'Raw Data'!E572&lt;5, 'Raw Data'!A572&gt;0), 'Raw Data'!AL572, 0)</f>
        <v/>
      </c>
      <c r="Y577">
        <f>IF(AND('Raw Data'!D572&lt;6, 'Raw Data'!E572&lt;6, 'Raw Data'!A572&gt;0), 'Raw Data'!AO572, 0)</f>
        <v/>
      </c>
      <c r="Z577">
        <f>IF(ISBLANK('Raw Data'!D572), 0, IF('Raw Data'!D572-'Raw Data'!E572&gt;1, 'Raw Data'!AW572, 0))</f>
        <v/>
      </c>
      <c r="AA577">
        <f>IF(ISBLANK('Raw Data'!A572), 0, IF(ABS('Raw Data'!D572-'Raw Data'!E572)&lt;2, 'Raw Data'!AX572, 0))</f>
        <v/>
      </c>
      <c r="AB577">
        <f>IF(ISBLANK('Raw Data'!D572), 0, IF('Raw Data'!E572-'Raw Data'!D572&gt;1, 'Raw Data'!AY572, 0))</f>
        <v/>
      </c>
      <c r="AC577">
        <f>IF(ISBLANK('Raw Data'!D572), 0, IF('Raw Data'!D572-'Raw Data'!E572&gt;2, 'Raw Data'!AZ572, 0))</f>
        <v/>
      </c>
      <c r="AD577">
        <f>IF(ISBLANK('Raw Data'!A572), 0, IF(ABS('Raw Data'!D572-'Raw Data'!E572)&lt;3, 'Raw Data'!BA572, 0))</f>
        <v/>
      </c>
      <c r="AE577">
        <f>IF(ISBLANK('Raw Data'!D572), 0, IF('Raw Data'!E572-'Raw Data'!D572&gt;2, 'Raw Data'!BB572, 0))</f>
        <v/>
      </c>
      <c r="AF577">
        <f>IF(ISBLANK('Raw Data'!D572), 0, IF('Raw Data'!D572-'Raw Data'!E572&gt;3, 'Raw Data'!BC572, 0))</f>
        <v/>
      </c>
      <c r="AG577">
        <f>IF(ISBLANK('Raw Data'!A572), 0, IF(ABS('Raw Data'!D572-'Raw Data'!E572)&lt;4, 'Raw Data'!BD572, 0))</f>
        <v/>
      </c>
      <c r="AH577">
        <f>IF(ISBLANK('Raw Data'!D572), 0, IF('Raw Data'!E572-'Raw Data'!D572&gt;3, 'Raw Data'!BE572, 0))</f>
        <v/>
      </c>
      <c r="AI577">
        <f>IF(SUM('Raw Data'!D572:E572)&gt;'Raw Data'!F572, 'Raw Data'!G572, 0)</f>
        <v/>
      </c>
      <c r="AJ577">
        <f>IF(ISBLANK('Raw Data'!D572), 0, IF(SUM('Raw Data'!D572:E572)&lt;'Raw Data'!F572, 'Raw Data'!H572, 0))</f>
        <v/>
      </c>
      <c r="AK577">
        <f>IF(ISBLANK('Raw Data'!A572), 0, IF(AND('Raw Data'!D572&lt;3, 'Raw Data'!E572&lt;3, 'Raw Data'!F572&lt;BB$2), 'Raw Data'!AF572, 0))</f>
        <v/>
      </c>
      <c r="AL577">
        <f>IF(ISBLANK('Raw Data'!A572), 0, IF(AND('Raw Data'!D572&lt;4, 'Raw Data'!E572&lt;4, 'Raw Data'!F572&lt;BB$2), 'Raw Data'!AI572, 0))</f>
        <v/>
      </c>
      <c r="AM577">
        <f>IF(ISBLANK('Raw Data'!A572), 0, IF(AND('Raw Data'!D572&lt;5, 'Raw Data'!E572&lt;5, 'Raw Data'!F572&lt;BB$2), 'Raw Data'!AL572, 0))</f>
        <v/>
      </c>
      <c r="AN577">
        <f>IF(ISBLANK('Raw Data'!A572), 0, IF(AND('Raw Data'!D572&lt;6, 'Raw Data'!E572&lt;6, 'Raw Data'!F572&lt;BB$2), 'Raw Data'!AO572, 0))</f>
        <v/>
      </c>
      <c r="AO577">
        <f>IF(ISBLANK('Raw Data'!A572), 0, IF(AND('Raw Data'!I572&lt;Analysis!$BC$2, 'Raw Data'!D572-'Raw Data'!E572&gt;1), 'Raw Data'!AW572, IF(AND('Raw Data'!J572&lt;Analysis!$BC$2, 'Raw Data'!E572-'Raw Data'!D572&gt;1), 'Raw Data'!AY572, 0)))</f>
        <v/>
      </c>
      <c r="AP577">
        <f>IF(ISBLANK('Raw Data'!A572), 0, IF(AND('Raw Data'!I572&lt;Analysis!$BC$2, 'Raw Data'!D572-'Raw Data'!E572&gt;2), 'Raw Data'!AZ572, IF(AND('Raw Data'!J572&lt;Analysis!$BC$2, 'Raw Data'!E572-'Raw Data'!D572&gt;2), 'Raw Data'!BB572, 0)))</f>
        <v/>
      </c>
      <c r="AQ577">
        <f>IF(ISBLANK('Raw Data'!A572), 0, IF(AND('Raw Data'!I572&lt;Analysis!$BC$2, 'Raw Data'!D572-'Raw Data'!E572&gt;3), 'Raw Data'!BC572, IF(AND('Raw Data'!J572&lt;Analysis!$BC$2, 'Raw Data'!E572-'Raw Data'!D572&gt;3), 'Raw Data'!BE572, 0)))</f>
        <v/>
      </c>
      <c r="AR577">
        <f>IF('Hidden Analysiss'!D573=1,IF(ABS('Raw Data'!E572-'Raw Data'!D572)&lt;2,'Raw Data'!AX572,0), 0)</f>
        <v/>
      </c>
      <c r="AS577">
        <f>IF('Hidden Analysiss'!D573=1,IF(ABS('Raw Data'!E572-'Raw Data'!D572)&lt;3,'Raw Data'!BA572,0), 0)</f>
        <v/>
      </c>
      <c r="AT577">
        <f>IF('Hidden Analysiss'!D573=1,IF(ABS('Raw Data'!E572-'Raw Data'!D572)&lt;4,'Raw Data'!BD572,0), 0)</f>
        <v/>
      </c>
      <c r="AU577">
        <f>IF(AND('Hidden Analysiss'!E573=1, ABS('Raw Data'!E572-'Raw Data'!D572)&lt;2), 'Raw Data'!AX572, 0)</f>
        <v/>
      </c>
      <c r="AV577">
        <f>IF(AND('Hidden Analysiss'!E573=1, ABS('Raw Data'!E572-'Raw Data'!D572)&lt;3), 'Raw Data'!BA572, 0)</f>
        <v/>
      </c>
      <c r="AW577">
        <f>IF(AND('Hidden Analysiss'!E573=1, ABS('Raw Data'!E572-'Raw Data'!D572)&lt;3), 'Raw Data'!BD572, 0)</f>
        <v/>
      </c>
    </row>
    <row r="578">
      <c r="A578" s="1">
        <f>'Raw Data'!A573</f>
        <v/>
      </c>
      <c r="B578">
        <f>IF('Raw Data'!E573&gt;'Raw Data'!D573, 'Raw Data'!J573, 0)</f>
        <v/>
      </c>
      <c r="C578">
        <f>IF('Raw Data'!D573&gt;'Raw Data'!E573, 'Raw Data'!I573, 0)</f>
        <v/>
      </c>
      <c r="D578">
        <f>SUM(G578:H578)</f>
        <v/>
      </c>
      <c r="E578">
        <f>IF(AND('Raw Data'!J573&lt;'Raw Data'!I573,'Raw Data'!E573&gt;'Raw Data'!D573,'Raw Data'!E573-'Raw Data'!D573&gt;3),'Raw Data'!N573,IF(AND('Raw Data'!I573&lt;'Raw Data'!J573,'Raw Data'!D573&gt;'Raw Data'!E573,'Raw Data'!D573-'Raw Data'!E573&gt;3),'Raw Data'!M573,0))</f>
        <v/>
      </c>
      <c r="F578">
        <f>IF(AND('Raw Data'!J573&lt;'Raw Data'!I573,'Raw Data'!E573&gt;'Raw Data'!D573,'Raw Data'!E573-'Raw Data'!D573&lt;4),'Raw Data'!L573,IF(AND('Raw Data'!I573&lt;'Raw Data'!J573,'Raw Data'!D573&gt;'Raw Data'!E573,'Raw Data'!D573-'Raw Data'!E573&lt;4),'Raw Data'!K573,0))</f>
        <v/>
      </c>
      <c r="G578">
        <f>IF(AND('Raw Data'!J573&lt;'Raw Data'!I573, 'Raw Data'!E573&gt;'Raw Data'!D573), 'Raw Data'!J573, 0)</f>
        <v/>
      </c>
      <c r="H578">
        <f>IF(AND('Raw Data'!J573&gt;'Raw Data'!I573, 'Raw Data'!E573&lt;'Raw Data'!D573), 'Raw Data'!I573, 0)</f>
        <v/>
      </c>
      <c r="I578">
        <f>SUM(J578:K578)</f>
        <v/>
      </c>
      <c r="J578">
        <f>IF(AND('Raw Data'!J573&gt;'Raw Data'!I573, 'Raw Data'!E573&gt;'Raw Data'!D573), 'Raw Data'!J573, 0)</f>
        <v/>
      </c>
      <c r="K578">
        <f>IF(AND('Raw Data'!I573&gt;'Raw Data'!J573, 'Raw Data'!D573&gt;'Raw Data'!E573), 'Raw Data'!I573, 0)</f>
        <v/>
      </c>
      <c r="L578">
        <f>IF('Raw Data'!E573-'Raw Data'!D573&gt;3, 'Raw Data'!N573, 0)</f>
        <v/>
      </c>
      <c r="M578">
        <f>IF('Raw Data'!D573-'Raw Data'!E573&gt;3, 'Raw Data'!M573, 0)</f>
        <v/>
      </c>
      <c r="N578">
        <f>IF(ISBLANK('Raw Data'!D573),0,IF(AND('Raw Data'!E573&gt;'Raw Data'!D573,'Raw Data'!E573-'Raw Data'!D573&gt;0,'Raw Data'!E573-'Raw Data'!D573&lt;4),'Raw Data'!L573, 0))</f>
        <v/>
      </c>
      <c r="O578">
        <f>IF(ISBLANK('Raw Data'!D573),0,IF(AND('Raw Data'!E573&gt;'Raw Data'!D573,'Raw Data'!E573-'Raw Data'!D573&gt;0,'Raw Data'!D573-'Raw Data'!E573&lt;4),'Raw Data'!K573, 0))</f>
        <v/>
      </c>
      <c r="P578">
        <f>IF('Raw Data'!E573-'Raw Data'!D573&gt;3, 'Raw Data'!N573, IF('Raw Data'!D573-'Raw Data'!E573&gt;3, 'Raw Data'!M573, 0))</f>
        <v/>
      </c>
      <c r="Q578">
        <f>IF(ISBLANK('Raw Data'!E573),0,IF(AND('Raw Data'!E573-'Raw Data'!D573&lt;4,'Raw Data'!E573-'Raw Data'!D573&gt;0),'Raw Data'!L573,IF(AND('Raw Data'!D573&gt;'Raw Data'!E573,'Raw Data'!D573-'Raw Data'!E573&gt;0),'Raw Data'!K573,0)))</f>
        <v/>
      </c>
      <c r="R578">
        <f>IF(ISBLANK('Raw Data'!K573),0,IFERROR(IF(MATCH(SMALL('Raw Data'!K573:N573,1),L578:O578,0),SMALL('Raw Data'!K573:N573,1)),0))</f>
        <v/>
      </c>
      <c r="S578">
        <f>IF(ISBLANK('Raw Data'!K573),0,IFERROR(IF(MATCH(SMALL('Raw Data'!K573:N573,2),L578:O578,0),SMALL('Raw Data'!K573:N573,2)),0))</f>
        <v/>
      </c>
      <c r="T578">
        <f>IF(ISBLANK('Raw Data'!K573),0,IFERROR(IF(MATCH(SMALL('Raw Data'!K573:N573,3),L578:O578,0),SMALL('Raw Data'!K573:N573,3)),0))</f>
        <v/>
      </c>
      <c r="U578">
        <f>IF(ISBLANK('Raw Data'!K573),0,IFERROR(IF(MATCH(SMALL('Raw Data'!K573:N573,4),L578:O578,0),SMALL('Raw Data'!K573:N573,4)),0))</f>
        <v/>
      </c>
      <c r="V578">
        <f>IF(AND('Raw Data'!D573&lt;3, 'Raw Data'!E573&lt;3, 'Raw Data'!A573&gt;0), 'Raw Data'!AF573, 0)</f>
        <v/>
      </c>
      <c r="W578">
        <f>IF(AND('Raw Data'!D573&lt;4, 'Raw Data'!E573&lt;4, 'Raw Data'!A573&gt;0), 'Raw Data'!AI573, 0)</f>
        <v/>
      </c>
      <c r="X578">
        <f>IF(AND('Raw Data'!D573&lt;5, 'Raw Data'!E573&lt;5, 'Raw Data'!A573&gt;0), 'Raw Data'!AL573, 0)</f>
        <v/>
      </c>
      <c r="Y578">
        <f>IF(AND('Raw Data'!D573&lt;6, 'Raw Data'!E573&lt;6, 'Raw Data'!A573&gt;0), 'Raw Data'!AO573, 0)</f>
        <v/>
      </c>
      <c r="Z578">
        <f>IF(ISBLANK('Raw Data'!D573), 0, IF('Raw Data'!D573-'Raw Data'!E573&gt;1, 'Raw Data'!AW573, 0))</f>
        <v/>
      </c>
      <c r="AA578">
        <f>IF(ISBLANK('Raw Data'!A573), 0, IF(ABS('Raw Data'!D573-'Raw Data'!E573)&lt;2, 'Raw Data'!AX573, 0))</f>
        <v/>
      </c>
      <c r="AB578">
        <f>IF(ISBLANK('Raw Data'!D573), 0, IF('Raw Data'!E573-'Raw Data'!D573&gt;1, 'Raw Data'!AY573, 0))</f>
        <v/>
      </c>
      <c r="AC578">
        <f>IF(ISBLANK('Raw Data'!D573), 0, IF('Raw Data'!D573-'Raw Data'!E573&gt;2, 'Raw Data'!AZ573, 0))</f>
        <v/>
      </c>
      <c r="AD578">
        <f>IF(ISBLANK('Raw Data'!A573), 0, IF(ABS('Raw Data'!D573-'Raw Data'!E573)&lt;3, 'Raw Data'!BA573, 0))</f>
        <v/>
      </c>
      <c r="AE578">
        <f>IF(ISBLANK('Raw Data'!D573), 0, IF('Raw Data'!E573-'Raw Data'!D573&gt;2, 'Raw Data'!BB573, 0))</f>
        <v/>
      </c>
      <c r="AF578">
        <f>IF(ISBLANK('Raw Data'!D573), 0, IF('Raw Data'!D573-'Raw Data'!E573&gt;3, 'Raw Data'!BC573, 0))</f>
        <v/>
      </c>
      <c r="AG578">
        <f>IF(ISBLANK('Raw Data'!A573), 0, IF(ABS('Raw Data'!D573-'Raw Data'!E573)&lt;4, 'Raw Data'!BD573, 0))</f>
        <v/>
      </c>
      <c r="AH578">
        <f>IF(ISBLANK('Raw Data'!D573), 0, IF('Raw Data'!E573-'Raw Data'!D573&gt;3, 'Raw Data'!BE573, 0))</f>
        <v/>
      </c>
      <c r="AI578">
        <f>IF(SUM('Raw Data'!D573:E573)&gt;'Raw Data'!F573, 'Raw Data'!G573, 0)</f>
        <v/>
      </c>
      <c r="AJ578">
        <f>IF(ISBLANK('Raw Data'!D573), 0, IF(SUM('Raw Data'!D573:E573)&lt;'Raw Data'!F573, 'Raw Data'!H573, 0))</f>
        <v/>
      </c>
      <c r="AK578">
        <f>IF(ISBLANK('Raw Data'!A573), 0, IF(AND('Raw Data'!D573&lt;3, 'Raw Data'!E573&lt;3, 'Raw Data'!F573&lt;BB$2), 'Raw Data'!AF573, 0))</f>
        <v/>
      </c>
      <c r="AL578">
        <f>IF(ISBLANK('Raw Data'!A573), 0, IF(AND('Raw Data'!D573&lt;4, 'Raw Data'!E573&lt;4, 'Raw Data'!F573&lt;BB$2), 'Raw Data'!AI573, 0))</f>
        <v/>
      </c>
      <c r="AM578">
        <f>IF(ISBLANK('Raw Data'!A573), 0, IF(AND('Raw Data'!D573&lt;5, 'Raw Data'!E573&lt;5, 'Raw Data'!F573&lt;BB$2), 'Raw Data'!AL573, 0))</f>
        <v/>
      </c>
      <c r="AN578">
        <f>IF(ISBLANK('Raw Data'!A573), 0, IF(AND('Raw Data'!D573&lt;6, 'Raw Data'!E573&lt;6, 'Raw Data'!F573&lt;BB$2), 'Raw Data'!AO573, 0))</f>
        <v/>
      </c>
      <c r="AO578">
        <f>IF(ISBLANK('Raw Data'!A573), 0, IF(AND('Raw Data'!I573&lt;Analysis!$BC$2, 'Raw Data'!D573-'Raw Data'!E573&gt;1), 'Raw Data'!AW573, IF(AND('Raw Data'!J573&lt;Analysis!$BC$2, 'Raw Data'!E573-'Raw Data'!D573&gt;1), 'Raw Data'!AY573, 0)))</f>
        <v/>
      </c>
      <c r="AP578">
        <f>IF(ISBLANK('Raw Data'!A573), 0, IF(AND('Raw Data'!I573&lt;Analysis!$BC$2, 'Raw Data'!D573-'Raw Data'!E573&gt;2), 'Raw Data'!AZ573, IF(AND('Raw Data'!J573&lt;Analysis!$BC$2, 'Raw Data'!E573-'Raw Data'!D573&gt;2), 'Raw Data'!BB573, 0)))</f>
        <v/>
      </c>
      <c r="AQ578">
        <f>IF(ISBLANK('Raw Data'!A573), 0, IF(AND('Raw Data'!I573&lt;Analysis!$BC$2, 'Raw Data'!D573-'Raw Data'!E573&gt;3), 'Raw Data'!BC573, IF(AND('Raw Data'!J573&lt;Analysis!$BC$2, 'Raw Data'!E573-'Raw Data'!D573&gt;3), 'Raw Data'!BE573, 0)))</f>
        <v/>
      </c>
      <c r="AR578">
        <f>IF('Hidden Analysiss'!D574=1,IF(ABS('Raw Data'!E573-'Raw Data'!D573)&lt;2,'Raw Data'!AX573,0), 0)</f>
        <v/>
      </c>
      <c r="AS578">
        <f>IF('Hidden Analysiss'!D574=1,IF(ABS('Raw Data'!E573-'Raw Data'!D573)&lt;3,'Raw Data'!BA573,0), 0)</f>
        <v/>
      </c>
      <c r="AT578">
        <f>IF('Hidden Analysiss'!D574=1,IF(ABS('Raw Data'!E573-'Raw Data'!D573)&lt;4,'Raw Data'!BD573,0), 0)</f>
        <v/>
      </c>
      <c r="AU578">
        <f>IF(AND('Hidden Analysiss'!E574=1, ABS('Raw Data'!E573-'Raw Data'!D573)&lt;2), 'Raw Data'!AX573, 0)</f>
        <v/>
      </c>
      <c r="AV578">
        <f>IF(AND('Hidden Analysiss'!E574=1, ABS('Raw Data'!E573-'Raw Data'!D573)&lt;3), 'Raw Data'!BA573, 0)</f>
        <v/>
      </c>
      <c r="AW578">
        <f>IF(AND('Hidden Analysiss'!E574=1, ABS('Raw Data'!E573-'Raw Data'!D573)&lt;3), 'Raw Data'!BD573, 0)</f>
        <v/>
      </c>
    </row>
    <row r="579">
      <c r="A579" s="1">
        <f>'Raw Data'!A574</f>
        <v/>
      </c>
      <c r="B579">
        <f>IF('Raw Data'!E574&gt;'Raw Data'!D574, 'Raw Data'!J574, 0)</f>
        <v/>
      </c>
      <c r="C579">
        <f>IF('Raw Data'!D574&gt;'Raw Data'!E574, 'Raw Data'!I574, 0)</f>
        <v/>
      </c>
      <c r="D579">
        <f>SUM(G579:H579)</f>
        <v/>
      </c>
      <c r="E579">
        <f>IF(AND('Raw Data'!J574&lt;'Raw Data'!I574,'Raw Data'!E574&gt;'Raw Data'!D574,'Raw Data'!E574-'Raw Data'!D574&gt;3),'Raw Data'!N574,IF(AND('Raw Data'!I574&lt;'Raw Data'!J574,'Raw Data'!D574&gt;'Raw Data'!E574,'Raw Data'!D574-'Raw Data'!E574&gt;3),'Raw Data'!M574,0))</f>
        <v/>
      </c>
      <c r="F579">
        <f>IF(AND('Raw Data'!J574&lt;'Raw Data'!I574,'Raw Data'!E574&gt;'Raw Data'!D574,'Raw Data'!E574-'Raw Data'!D574&lt;4),'Raw Data'!L574,IF(AND('Raw Data'!I574&lt;'Raw Data'!J574,'Raw Data'!D574&gt;'Raw Data'!E574,'Raw Data'!D574-'Raw Data'!E574&lt;4),'Raw Data'!K574,0))</f>
        <v/>
      </c>
      <c r="G579">
        <f>IF(AND('Raw Data'!J574&lt;'Raw Data'!I574, 'Raw Data'!E574&gt;'Raw Data'!D574), 'Raw Data'!J574, 0)</f>
        <v/>
      </c>
      <c r="H579">
        <f>IF(AND('Raw Data'!J574&gt;'Raw Data'!I574, 'Raw Data'!E574&lt;'Raw Data'!D574), 'Raw Data'!I574, 0)</f>
        <v/>
      </c>
      <c r="I579">
        <f>SUM(J579:K579)</f>
        <v/>
      </c>
      <c r="J579">
        <f>IF(AND('Raw Data'!J574&gt;'Raw Data'!I574, 'Raw Data'!E574&gt;'Raw Data'!D574), 'Raw Data'!J574, 0)</f>
        <v/>
      </c>
      <c r="K579">
        <f>IF(AND('Raw Data'!I574&gt;'Raw Data'!J574, 'Raw Data'!D574&gt;'Raw Data'!E574), 'Raw Data'!I574, 0)</f>
        <v/>
      </c>
      <c r="L579">
        <f>IF('Raw Data'!E574-'Raw Data'!D574&gt;3, 'Raw Data'!N574, 0)</f>
        <v/>
      </c>
      <c r="M579">
        <f>IF('Raw Data'!D574-'Raw Data'!E574&gt;3, 'Raw Data'!M574, 0)</f>
        <v/>
      </c>
      <c r="N579">
        <f>IF(ISBLANK('Raw Data'!D574),0,IF(AND('Raw Data'!E574&gt;'Raw Data'!D574,'Raw Data'!E574-'Raw Data'!D574&gt;0,'Raw Data'!E574-'Raw Data'!D574&lt;4),'Raw Data'!L574, 0))</f>
        <v/>
      </c>
      <c r="O579">
        <f>IF(ISBLANK('Raw Data'!D574),0,IF(AND('Raw Data'!E574&gt;'Raw Data'!D574,'Raw Data'!E574-'Raw Data'!D574&gt;0,'Raw Data'!D574-'Raw Data'!E574&lt;4),'Raw Data'!K574, 0))</f>
        <v/>
      </c>
      <c r="P579">
        <f>IF('Raw Data'!E574-'Raw Data'!D574&gt;3, 'Raw Data'!N574, IF('Raw Data'!D574-'Raw Data'!E574&gt;3, 'Raw Data'!M574, 0))</f>
        <v/>
      </c>
      <c r="Q579">
        <f>IF(ISBLANK('Raw Data'!E574),0,IF(AND('Raw Data'!E574-'Raw Data'!D574&lt;4,'Raw Data'!E574-'Raw Data'!D574&gt;0),'Raw Data'!L574,IF(AND('Raw Data'!D574&gt;'Raw Data'!E574,'Raw Data'!D574-'Raw Data'!E574&gt;0),'Raw Data'!K574,0)))</f>
        <v/>
      </c>
      <c r="R579">
        <f>IF(ISBLANK('Raw Data'!K574),0,IFERROR(IF(MATCH(SMALL('Raw Data'!K574:N574,1),L579:O579,0),SMALL('Raw Data'!K574:N574,1)),0))</f>
        <v/>
      </c>
      <c r="S579">
        <f>IF(ISBLANK('Raw Data'!K574),0,IFERROR(IF(MATCH(SMALL('Raw Data'!K574:N574,2),L579:O579,0),SMALL('Raw Data'!K574:N574,2)),0))</f>
        <v/>
      </c>
      <c r="T579">
        <f>IF(ISBLANK('Raw Data'!K574),0,IFERROR(IF(MATCH(SMALL('Raw Data'!K574:N574,3),L579:O579,0),SMALL('Raw Data'!K574:N574,3)),0))</f>
        <v/>
      </c>
      <c r="U579">
        <f>IF(ISBLANK('Raw Data'!K574),0,IFERROR(IF(MATCH(SMALL('Raw Data'!K574:N574,4),L579:O579,0),SMALL('Raw Data'!K574:N574,4)),0))</f>
        <v/>
      </c>
      <c r="V579">
        <f>IF(AND('Raw Data'!D574&lt;3, 'Raw Data'!E574&lt;3, 'Raw Data'!A574&gt;0), 'Raw Data'!AF574, 0)</f>
        <v/>
      </c>
      <c r="W579">
        <f>IF(AND('Raw Data'!D574&lt;4, 'Raw Data'!E574&lt;4, 'Raw Data'!A574&gt;0), 'Raw Data'!AI574, 0)</f>
        <v/>
      </c>
      <c r="X579">
        <f>IF(AND('Raw Data'!D574&lt;5, 'Raw Data'!E574&lt;5, 'Raw Data'!A574&gt;0), 'Raw Data'!AL574, 0)</f>
        <v/>
      </c>
      <c r="Y579">
        <f>IF(AND('Raw Data'!D574&lt;6, 'Raw Data'!E574&lt;6, 'Raw Data'!A574&gt;0), 'Raw Data'!AO574, 0)</f>
        <v/>
      </c>
      <c r="Z579">
        <f>IF(ISBLANK('Raw Data'!D574), 0, IF('Raw Data'!D574-'Raw Data'!E574&gt;1, 'Raw Data'!AW574, 0))</f>
        <v/>
      </c>
      <c r="AA579">
        <f>IF(ISBLANK('Raw Data'!A574), 0, IF(ABS('Raw Data'!D574-'Raw Data'!E574)&lt;2, 'Raw Data'!AX574, 0))</f>
        <v/>
      </c>
      <c r="AB579">
        <f>IF(ISBLANK('Raw Data'!D574), 0, IF('Raw Data'!E574-'Raw Data'!D574&gt;1, 'Raw Data'!AY574, 0))</f>
        <v/>
      </c>
      <c r="AC579">
        <f>IF(ISBLANK('Raw Data'!D574), 0, IF('Raw Data'!D574-'Raw Data'!E574&gt;2, 'Raw Data'!AZ574, 0))</f>
        <v/>
      </c>
      <c r="AD579">
        <f>IF(ISBLANK('Raw Data'!A574), 0, IF(ABS('Raw Data'!D574-'Raw Data'!E574)&lt;3, 'Raw Data'!BA574, 0))</f>
        <v/>
      </c>
      <c r="AE579">
        <f>IF(ISBLANK('Raw Data'!D574), 0, IF('Raw Data'!E574-'Raw Data'!D574&gt;2, 'Raw Data'!BB574, 0))</f>
        <v/>
      </c>
      <c r="AF579">
        <f>IF(ISBLANK('Raw Data'!D574), 0, IF('Raw Data'!D574-'Raw Data'!E574&gt;3, 'Raw Data'!BC574, 0))</f>
        <v/>
      </c>
      <c r="AG579">
        <f>IF(ISBLANK('Raw Data'!A574), 0, IF(ABS('Raw Data'!D574-'Raw Data'!E574)&lt;4, 'Raw Data'!BD574, 0))</f>
        <v/>
      </c>
      <c r="AH579">
        <f>IF(ISBLANK('Raw Data'!D574), 0, IF('Raw Data'!E574-'Raw Data'!D574&gt;3, 'Raw Data'!BE574, 0))</f>
        <v/>
      </c>
      <c r="AI579">
        <f>IF(SUM('Raw Data'!D574:E574)&gt;'Raw Data'!F574, 'Raw Data'!G574, 0)</f>
        <v/>
      </c>
      <c r="AJ579">
        <f>IF(ISBLANK('Raw Data'!D574), 0, IF(SUM('Raw Data'!D574:E574)&lt;'Raw Data'!F574, 'Raw Data'!H574, 0))</f>
        <v/>
      </c>
      <c r="AK579">
        <f>IF(ISBLANK('Raw Data'!A574), 0, IF(AND('Raw Data'!D574&lt;3, 'Raw Data'!E574&lt;3, 'Raw Data'!F574&lt;BB$2), 'Raw Data'!AF574, 0))</f>
        <v/>
      </c>
      <c r="AL579">
        <f>IF(ISBLANK('Raw Data'!A574), 0, IF(AND('Raw Data'!D574&lt;4, 'Raw Data'!E574&lt;4, 'Raw Data'!F574&lt;BB$2), 'Raw Data'!AI574, 0))</f>
        <v/>
      </c>
      <c r="AM579">
        <f>IF(ISBLANK('Raw Data'!A574), 0, IF(AND('Raw Data'!D574&lt;5, 'Raw Data'!E574&lt;5, 'Raw Data'!F574&lt;BB$2), 'Raw Data'!AL574, 0))</f>
        <v/>
      </c>
      <c r="AN579">
        <f>IF(ISBLANK('Raw Data'!A574), 0, IF(AND('Raw Data'!D574&lt;6, 'Raw Data'!E574&lt;6, 'Raw Data'!F574&lt;BB$2), 'Raw Data'!AO574, 0))</f>
        <v/>
      </c>
      <c r="AO579">
        <f>IF(ISBLANK('Raw Data'!A574), 0, IF(AND('Raw Data'!I574&lt;Analysis!$BC$2, 'Raw Data'!D574-'Raw Data'!E574&gt;1), 'Raw Data'!AW574, IF(AND('Raw Data'!J574&lt;Analysis!$BC$2, 'Raw Data'!E574-'Raw Data'!D574&gt;1), 'Raw Data'!AY574, 0)))</f>
        <v/>
      </c>
      <c r="AP579">
        <f>IF(ISBLANK('Raw Data'!A574), 0, IF(AND('Raw Data'!I574&lt;Analysis!$BC$2, 'Raw Data'!D574-'Raw Data'!E574&gt;2), 'Raw Data'!AZ574, IF(AND('Raw Data'!J574&lt;Analysis!$BC$2, 'Raw Data'!E574-'Raw Data'!D574&gt;2), 'Raw Data'!BB574, 0)))</f>
        <v/>
      </c>
      <c r="AQ579">
        <f>IF(ISBLANK('Raw Data'!A574), 0, IF(AND('Raw Data'!I574&lt;Analysis!$BC$2, 'Raw Data'!D574-'Raw Data'!E574&gt;3), 'Raw Data'!BC574, IF(AND('Raw Data'!J574&lt;Analysis!$BC$2, 'Raw Data'!E574-'Raw Data'!D574&gt;3), 'Raw Data'!BE574, 0)))</f>
        <v/>
      </c>
      <c r="AR579">
        <f>IF('Hidden Analysiss'!D575=1,IF(ABS('Raw Data'!E574-'Raw Data'!D574)&lt;2,'Raw Data'!AX574,0), 0)</f>
        <v/>
      </c>
      <c r="AS579">
        <f>IF('Hidden Analysiss'!D575=1,IF(ABS('Raw Data'!E574-'Raw Data'!D574)&lt;3,'Raw Data'!BA574,0), 0)</f>
        <v/>
      </c>
      <c r="AT579">
        <f>IF('Hidden Analysiss'!D575=1,IF(ABS('Raw Data'!E574-'Raw Data'!D574)&lt;4,'Raw Data'!BD574,0), 0)</f>
        <v/>
      </c>
      <c r="AU579">
        <f>IF(AND('Hidden Analysiss'!E575=1, ABS('Raw Data'!E574-'Raw Data'!D574)&lt;2), 'Raw Data'!AX574, 0)</f>
        <v/>
      </c>
      <c r="AV579">
        <f>IF(AND('Hidden Analysiss'!E575=1, ABS('Raw Data'!E574-'Raw Data'!D574)&lt;3), 'Raw Data'!BA574, 0)</f>
        <v/>
      </c>
      <c r="AW579">
        <f>IF(AND('Hidden Analysiss'!E575=1, ABS('Raw Data'!E574-'Raw Data'!D574)&lt;3), 'Raw Data'!BD574, 0)</f>
        <v/>
      </c>
    </row>
    <row r="580">
      <c r="A580" s="1">
        <f>'Raw Data'!A575</f>
        <v/>
      </c>
      <c r="B580">
        <f>IF('Raw Data'!E575&gt;'Raw Data'!D575, 'Raw Data'!J575, 0)</f>
        <v/>
      </c>
      <c r="C580">
        <f>IF('Raw Data'!D575&gt;'Raw Data'!E575, 'Raw Data'!I575, 0)</f>
        <v/>
      </c>
      <c r="D580">
        <f>SUM(G580:H580)</f>
        <v/>
      </c>
      <c r="E580">
        <f>IF(AND('Raw Data'!J575&lt;'Raw Data'!I575,'Raw Data'!E575&gt;'Raw Data'!D575,'Raw Data'!E575-'Raw Data'!D575&gt;3),'Raw Data'!N575,IF(AND('Raw Data'!I575&lt;'Raw Data'!J575,'Raw Data'!D575&gt;'Raw Data'!E575,'Raw Data'!D575-'Raw Data'!E575&gt;3),'Raw Data'!M575,0))</f>
        <v/>
      </c>
      <c r="F580">
        <f>IF(AND('Raw Data'!J575&lt;'Raw Data'!I575,'Raw Data'!E575&gt;'Raw Data'!D575,'Raw Data'!E575-'Raw Data'!D575&lt;4),'Raw Data'!L575,IF(AND('Raw Data'!I575&lt;'Raw Data'!J575,'Raw Data'!D575&gt;'Raw Data'!E575,'Raw Data'!D575-'Raw Data'!E575&lt;4),'Raw Data'!K575,0))</f>
        <v/>
      </c>
      <c r="G580">
        <f>IF(AND('Raw Data'!J575&lt;'Raw Data'!I575, 'Raw Data'!E575&gt;'Raw Data'!D575), 'Raw Data'!J575, 0)</f>
        <v/>
      </c>
      <c r="H580">
        <f>IF(AND('Raw Data'!J575&gt;'Raw Data'!I575, 'Raw Data'!E575&lt;'Raw Data'!D575), 'Raw Data'!I575, 0)</f>
        <v/>
      </c>
      <c r="I580">
        <f>SUM(J580:K580)</f>
        <v/>
      </c>
      <c r="J580">
        <f>IF(AND('Raw Data'!J575&gt;'Raw Data'!I575, 'Raw Data'!E575&gt;'Raw Data'!D575), 'Raw Data'!J575, 0)</f>
        <v/>
      </c>
      <c r="K580">
        <f>IF(AND('Raw Data'!I575&gt;'Raw Data'!J575, 'Raw Data'!D575&gt;'Raw Data'!E575), 'Raw Data'!I575, 0)</f>
        <v/>
      </c>
      <c r="L580">
        <f>IF('Raw Data'!E575-'Raw Data'!D575&gt;3, 'Raw Data'!N575, 0)</f>
        <v/>
      </c>
      <c r="M580">
        <f>IF('Raw Data'!D575-'Raw Data'!E575&gt;3, 'Raw Data'!M575, 0)</f>
        <v/>
      </c>
      <c r="N580">
        <f>IF(ISBLANK('Raw Data'!D575),0,IF(AND('Raw Data'!E575&gt;'Raw Data'!D575,'Raw Data'!E575-'Raw Data'!D575&gt;0,'Raw Data'!E575-'Raw Data'!D575&lt;4),'Raw Data'!L575, 0))</f>
        <v/>
      </c>
      <c r="O580">
        <f>IF(ISBLANK('Raw Data'!D575),0,IF(AND('Raw Data'!E575&gt;'Raw Data'!D575,'Raw Data'!E575-'Raw Data'!D575&gt;0,'Raw Data'!D575-'Raw Data'!E575&lt;4),'Raw Data'!K575, 0))</f>
        <v/>
      </c>
      <c r="P580">
        <f>IF('Raw Data'!E575-'Raw Data'!D575&gt;3, 'Raw Data'!N575, IF('Raw Data'!D575-'Raw Data'!E575&gt;3, 'Raw Data'!M575, 0))</f>
        <v/>
      </c>
      <c r="Q580">
        <f>IF(ISBLANK('Raw Data'!E575),0,IF(AND('Raw Data'!E575-'Raw Data'!D575&lt;4,'Raw Data'!E575-'Raw Data'!D575&gt;0),'Raw Data'!L575,IF(AND('Raw Data'!D575&gt;'Raw Data'!E575,'Raw Data'!D575-'Raw Data'!E575&gt;0),'Raw Data'!K575,0)))</f>
        <v/>
      </c>
      <c r="R580">
        <f>IF(ISBLANK('Raw Data'!K575),0,IFERROR(IF(MATCH(SMALL('Raw Data'!K575:N575,1),L580:O580,0),SMALL('Raw Data'!K575:N575,1)),0))</f>
        <v/>
      </c>
      <c r="S580">
        <f>IF(ISBLANK('Raw Data'!K575),0,IFERROR(IF(MATCH(SMALL('Raw Data'!K575:N575,2),L580:O580,0),SMALL('Raw Data'!K575:N575,2)),0))</f>
        <v/>
      </c>
      <c r="T580">
        <f>IF(ISBLANK('Raw Data'!K575),0,IFERROR(IF(MATCH(SMALL('Raw Data'!K575:N575,3),L580:O580,0),SMALL('Raw Data'!K575:N575,3)),0))</f>
        <v/>
      </c>
      <c r="U580">
        <f>IF(ISBLANK('Raw Data'!K575),0,IFERROR(IF(MATCH(SMALL('Raw Data'!K575:N575,4),L580:O580,0),SMALL('Raw Data'!K575:N575,4)),0))</f>
        <v/>
      </c>
      <c r="V580">
        <f>IF(AND('Raw Data'!D575&lt;3, 'Raw Data'!E575&lt;3, 'Raw Data'!A575&gt;0), 'Raw Data'!AF575, 0)</f>
        <v/>
      </c>
      <c r="W580">
        <f>IF(AND('Raw Data'!D575&lt;4, 'Raw Data'!E575&lt;4, 'Raw Data'!A575&gt;0), 'Raw Data'!AI575, 0)</f>
        <v/>
      </c>
      <c r="X580">
        <f>IF(AND('Raw Data'!D575&lt;5, 'Raw Data'!E575&lt;5, 'Raw Data'!A575&gt;0), 'Raw Data'!AL575, 0)</f>
        <v/>
      </c>
      <c r="Y580">
        <f>IF(AND('Raw Data'!D575&lt;6, 'Raw Data'!E575&lt;6, 'Raw Data'!A575&gt;0), 'Raw Data'!AO575, 0)</f>
        <v/>
      </c>
      <c r="Z580">
        <f>IF(ISBLANK('Raw Data'!D575), 0, IF('Raw Data'!D575-'Raw Data'!E575&gt;1, 'Raw Data'!AW575, 0))</f>
        <v/>
      </c>
      <c r="AA580">
        <f>IF(ISBLANK('Raw Data'!A575), 0, IF(ABS('Raw Data'!D575-'Raw Data'!E575)&lt;2, 'Raw Data'!AX575, 0))</f>
        <v/>
      </c>
      <c r="AB580">
        <f>IF(ISBLANK('Raw Data'!D575), 0, IF('Raw Data'!E575-'Raw Data'!D575&gt;1, 'Raw Data'!AY575, 0))</f>
        <v/>
      </c>
      <c r="AC580">
        <f>IF(ISBLANK('Raw Data'!D575), 0, IF('Raw Data'!D575-'Raw Data'!E575&gt;2, 'Raw Data'!AZ575, 0))</f>
        <v/>
      </c>
      <c r="AD580">
        <f>IF(ISBLANK('Raw Data'!A575), 0, IF(ABS('Raw Data'!D575-'Raw Data'!E575)&lt;3, 'Raw Data'!BA575, 0))</f>
        <v/>
      </c>
      <c r="AE580">
        <f>IF(ISBLANK('Raw Data'!D575), 0, IF('Raw Data'!E575-'Raw Data'!D575&gt;2, 'Raw Data'!BB575, 0))</f>
        <v/>
      </c>
      <c r="AF580">
        <f>IF(ISBLANK('Raw Data'!D575), 0, IF('Raw Data'!D575-'Raw Data'!E575&gt;3, 'Raw Data'!BC575, 0))</f>
        <v/>
      </c>
      <c r="AG580">
        <f>IF(ISBLANK('Raw Data'!A575), 0, IF(ABS('Raw Data'!D575-'Raw Data'!E575)&lt;4, 'Raw Data'!BD575, 0))</f>
        <v/>
      </c>
      <c r="AH580">
        <f>IF(ISBLANK('Raw Data'!D575), 0, IF('Raw Data'!E575-'Raw Data'!D575&gt;3, 'Raw Data'!BE575, 0))</f>
        <v/>
      </c>
      <c r="AI580">
        <f>IF(SUM('Raw Data'!D575:E575)&gt;'Raw Data'!F575, 'Raw Data'!G575, 0)</f>
        <v/>
      </c>
      <c r="AJ580">
        <f>IF(ISBLANK('Raw Data'!D575), 0, IF(SUM('Raw Data'!D575:E575)&lt;'Raw Data'!F575, 'Raw Data'!H575, 0))</f>
        <v/>
      </c>
      <c r="AK580">
        <f>IF(ISBLANK('Raw Data'!A575), 0, IF(AND('Raw Data'!D575&lt;3, 'Raw Data'!E575&lt;3, 'Raw Data'!F575&lt;BB$2), 'Raw Data'!AF575, 0))</f>
        <v/>
      </c>
      <c r="AL580">
        <f>IF(ISBLANK('Raw Data'!A575), 0, IF(AND('Raw Data'!D575&lt;4, 'Raw Data'!E575&lt;4, 'Raw Data'!F575&lt;BB$2), 'Raw Data'!AI575, 0))</f>
        <v/>
      </c>
      <c r="AM580">
        <f>IF(ISBLANK('Raw Data'!A575), 0, IF(AND('Raw Data'!D575&lt;5, 'Raw Data'!E575&lt;5, 'Raw Data'!F575&lt;BB$2), 'Raw Data'!AL575, 0))</f>
        <v/>
      </c>
      <c r="AN580">
        <f>IF(ISBLANK('Raw Data'!A575), 0, IF(AND('Raw Data'!D575&lt;6, 'Raw Data'!E575&lt;6, 'Raw Data'!F575&lt;BB$2), 'Raw Data'!AO575, 0))</f>
        <v/>
      </c>
      <c r="AO580">
        <f>IF(ISBLANK('Raw Data'!A575), 0, IF(AND('Raw Data'!I575&lt;Analysis!$BC$2, 'Raw Data'!D575-'Raw Data'!E575&gt;1), 'Raw Data'!AW575, IF(AND('Raw Data'!J575&lt;Analysis!$BC$2, 'Raw Data'!E575-'Raw Data'!D575&gt;1), 'Raw Data'!AY575, 0)))</f>
        <v/>
      </c>
      <c r="AP580">
        <f>IF(ISBLANK('Raw Data'!A575), 0, IF(AND('Raw Data'!I575&lt;Analysis!$BC$2, 'Raw Data'!D575-'Raw Data'!E575&gt;2), 'Raw Data'!AZ575, IF(AND('Raw Data'!J575&lt;Analysis!$BC$2, 'Raw Data'!E575-'Raw Data'!D575&gt;2), 'Raw Data'!BB575, 0)))</f>
        <v/>
      </c>
      <c r="AQ580">
        <f>IF(ISBLANK('Raw Data'!A575), 0, IF(AND('Raw Data'!I575&lt;Analysis!$BC$2, 'Raw Data'!D575-'Raw Data'!E575&gt;3), 'Raw Data'!BC575, IF(AND('Raw Data'!J575&lt;Analysis!$BC$2, 'Raw Data'!E575-'Raw Data'!D575&gt;3), 'Raw Data'!BE575, 0)))</f>
        <v/>
      </c>
      <c r="AR580">
        <f>IF('Hidden Analysiss'!D576=1,IF(ABS('Raw Data'!E575-'Raw Data'!D575)&lt;2,'Raw Data'!AX575,0), 0)</f>
        <v/>
      </c>
      <c r="AS580">
        <f>IF('Hidden Analysiss'!D576=1,IF(ABS('Raw Data'!E575-'Raw Data'!D575)&lt;3,'Raw Data'!BA575,0), 0)</f>
        <v/>
      </c>
      <c r="AT580">
        <f>IF('Hidden Analysiss'!D576=1,IF(ABS('Raw Data'!E575-'Raw Data'!D575)&lt;4,'Raw Data'!BD575,0), 0)</f>
        <v/>
      </c>
      <c r="AU580">
        <f>IF(AND('Hidden Analysiss'!E576=1, ABS('Raw Data'!E575-'Raw Data'!D575)&lt;2), 'Raw Data'!AX575, 0)</f>
        <v/>
      </c>
      <c r="AV580">
        <f>IF(AND('Hidden Analysiss'!E576=1, ABS('Raw Data'!E575-'Raw Data'!D575)&lt;3), 'Raw Data'!BA575, 0)</f>
        <v/>
      </c>
      <c r="AW580">
        <f>IF(AND('Hidden Analysiss'!E576=1, ABS('Raw Data'!E575-'Raw Data'!D575)&lt;3), 'Raw Data'!BD575, 0)</f>
        <v/>
      </c>
    </row>
    <row r="581">
      <c r="A581" s="1">
        <f>'Raw Data'!A576</f>
        <v/>
      </c>
      <c r="B581">
        <f>IF('Raw Data'!E576&gt;'Raw Data'!D576, 'Raw Data'!J576, 0)</f>
        <v/>
      </c>
      <c r="C581">
        <f>IF('Raw Data'!D576&gt;'Raw Data'!E576, 'Raw Data'!I576, 0)</f>
        <v/>
      </c>
      <c r="D581">
        <f>SUM(G581:H581)</f>
        <v/>
      </c>
      <c r="E581">
        <f>IF(AND('Raw Data'!J576&lt;'Raw Data'!I576,'Raw Data'!E576&gt;'Raw Data'!D576,'Raw Data'!E576-'Raw Data'!D576&gt;3),'Raw Data'!N576,IF(AND('Raw Data'!I576&lt;'Raw Data'!J576,'Raw Data'!D576&gt;'Raw Data'!E576,'Raw Data'!D576-'Raw Data'!E576&gt;3),'Raw Data'!M576,0))</f>
        <v/>
      </c>
      <c r="F581">
        <f>IF(AND('Raw Data'!J576&lt;'Raw Data'!I576,'Raw Data'!E576&gt;'Raw Data'!D576,'Raw Data'!E576-'Raw Data'!D576&lt;4),'Raw Data'!L576,IF(AND('Raw Data'!I576&lt;'Raw Data'!J576,'Raw Data'!D576&gt;'Raw Data'!E576,'Raw Data'!D576-'Raw Data'!E576&lt;4),'Raw Data'!K576,0))</f>
        <v/>
      </c>
      <c r="G581">
        <f>IF(AND('Raw Data'!J576&lt;'Raw Data'!I576, 'Raw Data'!E576&gt;'Raw Data'!D576), 'Raw Data'!J576, 0)</f>
        <v/>
      </c>
      <c r="H581">
        <f>IF(AND('Raw Data'!J576&gt;'Raw Data'!I576, 'Raw Data'!E576&lt;'Raw Data'!D576), 'Raw Data'!I576, 0)</f>
        <v/>
      </c>
      <c r="I581">
        <f>SUM(J581:K581)</f>
        <v/>
      </c>
      <c r="J581">
        <f>IF(AND('Raw Data'!J576&gt;'Raw Data'!I576, 'Raw Data'!E576&gt;'Raw Data'!D576), 'Raw Data'!J576, 0)</f>
        <v/>
      </c>
      <c r="K581">
        <f>IF(AND('Raw Data'!I576&gt;'Raw Data'!J576, 'Raw Data'!D576&gt;'Raw Data'!E576), 'Raw Data'!I576, 0)</f>
        <v/>
      </c>
      <c r="L581">
        <f>IF('Raw Data'!E576-'Raw Data'!D576&gt;3, 'Raw Data'!N576, 0)</f>
        <v/>
      </c>
      <c r="M581">
        <f>IF('Raw Data'!D576-'Raw Data'!E576&gt;3, 'Raw Data'!M576, 0)</f>
        <v/>
      </c>
      <c r="N581">
        <f>IF(ISBLANK('Raw Data'!D576),0,IF(AND('Raw Data'!E576&gt;'Raw Data'!D576,'Raw Data'!E576-'Raw Data'!D576&gt;0,'Raw Data'!E576-'Raw Data'!D576&lt;4),'Raw Data'!L576, 0))</f>
        <v/>
      </c>
      <c r="O581">
        <f>IF(ISBLANK('Raw Data'!D576),0,IF(AND('Raw Data'!E576&gt;'Raw Data'!D576,'Raw Data'!E576-'Raw Data'!D576&gt;0,'Raw Data'!D576-'Raw Data'!E576&lt;4),'Raw Data'!K576, 0))</f>
        <v/>
      </c>
      <c r="P581">
        <f>IF('Raw Data'!E576-'Raw Data'!D576&gt;3, 'Raw Data'!N576, IF('Raw Data'!D576-'Raw Data'!E576&gt;3, 'Raw Data'!M576, 0))</f>
        <v/>
      </c>
      <c r="Q581">
        <f>IF(ISBLANK('Raw Data'!E576),0,IF(AND('Raw Data'!E576-'Raw Data'!D576&lt;4,'Raw Data'!E576-'Raw Data'!D576&gt;0),'Raw Data'!L576,IF(AND('Raw Data'!D576&gt;'Raw Data'!E576,'Raw Data'!D576-'Raw Data'!E576&gt;0),'Raw Data'!K576,0)))</f>
        <v/>
      </c>
      <c r="R581">
        <f>IF(ISBLANK('Raw Data'!K576),0,IFERROR(IF(MATCH(SMALL('Raw Data'!K576:N576,1),L581:O581,0),SMALL('Raw Data'!K576:N576,1)),0))</f>
        <v/>
      </c>
      <c r="S581">
        <f>IF(ISBLANK('Raw Data'!K576),0,IFERROR(IF(MATCH(SMALL('Raw Data'!K576:N576,2),L581:O581,0),SMALL('Raw Data'!K576:N576,2)),0))</f>
        <v/>
      </c>
      <c r="T581">
        <f>IF(ISBLANK('Raw Data'!K576),0,IFERROR(IF(MATCH(SMALL('Raw Data'!K576:N576,3),L581:O581,0),SMALL('Raw Data'!K576:N576,3)),0))</f>
        <v/>
      </c>
      <c r="U581">
        <f>IF(ISBLANK('Raw Data'!K576),0,IFERROR(IF(MATCH(SMALL('Raw Data'!K576:N576,4),L581:O581,0),SMALL('Raw Data'!K576:N576,4)),0))</f>
        <v/>
      </c>
      <c r="V581">
        <f>IF(AND('Raw Data'!D576&lt;3, 'Raw Data'!E576&lt;3, 'Raw Data'!A576&gt;0), 'Raw Data'!AF576, 0)</f>
        <v/>
      </c>
      <c r="W581">
        <f>IF(AND('Raw Data'!D576&lt;4, 'Raw Data'!E576&lt;4, 'Raw Data'!A576&gt;0), 'Raw Data'!AI576, 0)</f>
        <v/>
      </c>
      <c r="X581">
        <f>IF(AND('Raw Data'!D576&lt;5, 'Raw Data'!E576&lt;5, 'Raw Data'!A576&gt;0), 'Raw Data'!AL576, 0)</f>
        <v/>
      </c>
      <c r="Y581">
        <f>IF(AND('Raw Data'!D576&lt;6, 'Raw Data'!E576&lt;6, 'Raw Data'!A576&gt;0), 'Raw Data'!AO576, 0)</f>
        <v/>
      </c>
      <c r="Z581">
        <f>IF(ISBLANK('Raw Data'!D576), 0, IF('Raw Data'!D576-'Raw Data'!E576&gt;1, 'Raw Data'!AW576, 0))</f>
        <v/>
      </c>
      <c r="AA581">
        <f>IF(ISBLANK('Raw Data'!A576), 0, IF(ABS('Raw Data'!D576-'Raw Data'!E576)&lt;2, 'Raw Data'!AX576, 0))</f>
        <v/>
      </c>
      <c r="AB581">
        <f>IF(ISBLANK('Raw Data'!D576), 0, IF('Raw Data'!E576-'Raw Data'!D576&gt;1, 'Raw Data'!AY576, 0))</f>
        <v/>
      </c>
      <c r="AC581">
        <f>IF(ISBLANK('Raw Data'!D576), 0, IF('Raw Data'!D576-'Raw Data'!E576&gt;2, 'Raw Data'!AZ576, 0))</f>
        <v/>
      </c>
      <c r="AD581">
        <f>IF(ISBLANK('Raw Data'!A576), 0, IF(ABS('Raw Data'!D576-'Raw Data'!E576)&lt;3, 'Raw Data'!BA576, 0))</f>
        <v/>
      </c>
      <c r="AE581">
        <f>IF(ISBLANK('Raw Data'!D576), 0, IF('Raw Data'!E576-'Raw Data'!D576&gt;2, 'Raw Data'!BB576, 0))</f>
        <v/>
      </c>
      <c r="AF581">
        <f>IF(ISBLANK('Raw Data'!D576), 0, IF('Raw Data'!D576-'Raw Data'!E576&gt;3, 'Raw Data'!BC576, 0))</f>
        <v/>
      </c>
      <c r="AG581">
        <f>IF(ISBLANK('Raw Data'!A576), 0, IF(ABS('Raw Data'!D576-'Raw Data'!E576)&lt;4, 'Raw Data'!BD576, 0))</f>
        <v/>
      </c>
      <c r="AH581">
        <f>IF(ISBLANK('Raw Data'!D576), 0, IF('Raw Data'!E576-'Raw Data'!D576&gt;3, 'Raw Data'!BE576, 0))</f>
        <v/>
      </c>
      <c r="AI581">
        <f>IF(SUM('Raw Data'!D576:E576)&gt;'Raw Data'!F576, 'Raw Data'!G576, 0)</f>
        <v/>
      </c>
      <c r="AJ581">
        <f>IF(ISBLANK('Raw Data'!D576), 0, IF(SUM('Raw Data'!D576:E576)&lt;'Raw Data'!F576, 'Raw Data'!H576, 0))</f>
        <v/>
      </c>
      <c r="AK581">
        <f>IF(ISBLANK('Raw Data'!A576), 0, IF(AND('Raw Data'!D576&lt;3, 'Raw Data'!E576&lt;3, 'Raw Data'!F576&lt;BB$2), 'Raw Data'!AF576, 0))</f>
        <v/>
      </c>
      <c r="AL581">
        <f>IF(ISBLANK('Raw Data'!A576), 0, IF(AND('Raw Data'!D576&lt;4, 'Raw Data'!E576&lt;4, 'Raw Data'!F576&lt;BB$2), 'Raw Data'!AI576, 0))</f>
        <v/>
      </c>
      <c r="AM581">
        <f>IF(ISBLANK('Raw Data'!A576), 0, IF(AND('Raw Data'!D576&lt;5, 'Raw Data'!E576&lt;5, 'Raw Data'!F576&lt;BB$2), 'Raw Data'!AL576, 0))</f>
        <v/>
      </c>
      <c r="AN581">
        <f>IF(ISBLANK('Raw Data'!A576), 0, IF(AND('Raw Data'!D576&lt;6, 'Raw Data'!E576&lt;6, 'Raw Data'!F576&lt;BB$2), 'Raw Data'!AO576, 0))</f>
        <v/>
      </c>
      <c r="AO581">
        <f>IF(ISBLANK('Raw Data'!A576), 0, IF(AND('Raw Data'!I576&lt;Analysis!$BC$2, 'Raw Data'!D576-'Raw Data'!E576&gt;1), 'Raw Data'!AW576, IF(AND('Raw Data'!J576&lt;Analysis!$BC$2, 'Raw Data'!E576-'Raw Data'!D576&gt;1), 'Raw Data'!AY576, 0)))</f>
        <v/>
      </c>
      <c r="AP581">
        <f>IF(ISBLANK('Raw Data'!A576), 0, IF(AND('Raw Data'!I576&lt;Analysis!$BC$2, 'Raw Data'!D576-'Raw Data'!E576&gt;2), 'Raw Data'!AZ576, IF(AND('Raw Data'!J576&lt;Analysis!$BC$2, 'Raw Data'!E576-'Raw Data'!D576&gt;2), 'Raw Data'!BB576, 0)))</f>
        <v/>
      </c>
      <c r="AQ581">
        <f>IF(ISBLANK('Raw Data'!A576), 0, IF(AND('Raw Data'!I576&lt;Analysis!$BC$2, 'Raw Data'!D576-'Raw Data'!E576&gt;3), 'Raw Data'!BC576, IF(AND('Raw Data'!J576&lt;Analysis!$BC$2, 'Raw Data'!E576-'Raw Data'!D576&gt;3), 'Raw Data'!BE576, 0)))</f>
        <v/>
      </c>
      <c r="AR581">
        <f>IF('Hidden Analysiss'!D577=1,IF(ABS('Raw Data'!E576-'Raw Data'!D576)&lt;2,'Raw Data'!AX576,0), 0)</f>
        <v/>
      </c>
      <c r="AS581">
        <f>IF('Hidden Analysiss'!D577=1,IF(ABS('Raw Data'!E576-'Raw Data'!D576)&lt;3,'Raw Data'!BA576,0), 0)</f>
        <v/>
      </c>
      <c r="AT581">
        <f>IF('Hidden Analysiss'!D577=1,IF(ABS('Raw Data'!E576-'Raw Data'!D576)&lt;4,'Raw Data'!BD576,0), 0)</f>
        <v/>
      </c>
      <c r="AU581">
        <f>IF(AND('Hidden Analysiss'!E577=1, ABS('Raw Data'!E576-'Raw Data'!D576)&lt;2), 'Raw Data'!AX576, 0)</f>
        <v/>
      </c>
      <c r="AV581">
        <f>IF(AND('Hidden Analysiss'!E577=1, ABS('Raw Data'!E576-'Raw Data'!D576)&lt;3), 'Raw Data'!BA576, 0)</f>
        <v/>
      </c>
      <c r="AW581">
        <f>IF(AND('Hidden Analysiss'!E577=1, ABS('Raw Data'!E576-'Raw Data'!D576)&lt;3), 'Raw Data'!BD576, 0)</f>
        <v/>
      </c>
    </row>
    <row r="582">
      <c r="A582" s="1">
        <f>'Raw Data'!A577</f>
        <v/>
      </c>
      <c r="B582">
        <f>IF('Raw Data'!E577&gt;'Raw Data'!D577, 'Raw Data'!J577, 0)</f>
        <v/>
      </c>
      <c r="C582">
        <f>IF('Raw Data'!D577&gt;'Raw Data'!E577, 'Raw Data'!I577, 0)</f>
        <v/>
      </c>
      <c r="D582">
        <f>SUM(G582:H582)</f>
        <v/>
      </c>
      <c r="E582">
        <f>IF(AND('Raw Data'!J577&lt;'Raw Data'!I577,'Raw Data'!E577&gt;'Raw Data'!D577,'Raw Data'!E577-'Raw Data'!D577&gt;3),'Raw Data'!N577,IF(AND('Raw Data'!I577&lt;'Raw Data'!J577,'Raw Data'!D577&gt;'Raw Data'!E577,'Raw Data'!D577-'Raw Data'!E577&gt;3),'Raw Data'!M577,0))</f>
        <v/>
      </c>
      <c r="F582">
        <f>IF(AND('Raw Data'!J577&lt;'Raw Data'!I577,'Raw Data'!E577&gt;'Raw Data'!D577,'Raw Data'!E577-'Raw Data'!D577&lt;4),'Raw Data'!L577,IF(AND('Raw Data'!I577&lt;'Raw Data'!J577,'Raw Data'!D577&gt;'Raw Data'!E577,'Raw Data'!D577-'Raw Data'!E577&lt;4),'Raw Data'!K577,0))</f>
        <v/>
      </c>
      <c r="G582">
        <f>IF(AND('Raw Data'!J577&lt;'Raw Data'!I577, 'Raw Data'!E577&gt;'Raw Data'!D577), 'Raw Data'!J577, 0)</f>
        <v/>
      </c>
      <c r="H582">
        <f>IF(AND('Raw Data'!J577&gt;'Raw Data'!I577, 'Raw Data'!E577&lt;'Raw Data'!D577), 'Raw Data'!I577, 0)</f>
        <v/>
      </c>
      <c r="I582">
        <f>SUM(J582:K582)</f>
        <v/>
      </c>
      <c r="J582">
        <f>IF(AND('Raw Data'!J577&gt;'Raw Data'!I577, 'Raw Data'!E577&gt;'Raw Data'!D577), 'Raw Data'!J577, 0)</f>
        <v/>
      </c>
      <c r="K582">
        <f>IF(AND('Raw Data'!I577&gt;'Raw Data'!J577, 'Raw Data'!D577&gt;'Raw Data'!E577), 'Raw Data'!I577, 0)</f>
        <v/>
      </c>
      <c r="L582">
        <f>IF('Raw Data'!E577-'Raw Data'!D577&gt;3, 'Raw Data'!N577, 0)</f>
        <v/>
      </c>
      <c r="M582">
        <f>IF('Raw Data'!D577-'Raw Data'!E577&gt;3, 'Raw Data'!M577, 0)</f>
        <v/>
      </c>
      <c r="N582">
        <f>IF(ISBLANK('Raw Data'!D577),0,IF(AND('Raw Data'!E577&gt;'Raw Data'!D577,'Raw Data'!E577-'Raw Data'!D577&gt;0,'Raw Data'!E577-'Raw Data'!D577&lt;4),'Raw Data'!L577, 0))</f>
        <v/>
      </c>
      <c r="O582">
        <f>IF(ISBLANK('Raw Data'!D577),0,IF(AND('Raw Data'!E577&gt;'Raw Data'!D577,'Raw Data'!E577-'Raw Data'!D577&gt;0,'Raw Data'!D577-'Raw Data'!E577&lt;4),'Raw Data'!K577, 0))</f>
        <v/>
      </c>
      <c r="P582">
        <f>IF('Raw Data'!E577-'Raw Data'!D577&gt;3, 'Raw Data'!N577, IF('Raw Data'!D577-'Raw Data'!E577&gt;3, 'Raw Data'!M577, 0))</f>
        <v/>
      </c>
      <c r="Q582">
        <f>IF(ISBLANK('Raw Data'!E577),0,IF(AND('Raw Data'!E577-'Raw Data'!D577&lt;4,'Raw Data'!E577-'Raw Data'!D577&gt;0),'Raw Data'!L577,IF(AND('Raw Data'!D577&gt;'Raw Data'!E577,'Raw Data'!D577-'Raw Data'!E577&gt;0),'Raw Data'!K577,0)))</f>
        <v/>
      </c>
      <c r="R582">
        <f>IF(ISBLANK('Raw Data'!K577),0,IFERROR(IF(MATCH(SMALL('Raw Data'!K577:N577,1),L582:O582,0),SMALL('Raw Data'!K577:N577,1)),0))</f>
        <v/>
      </c>
      <c r="S582">
        <f>IF(ISBLANK('Raw Data'!K577),0,IFERROR(IF(MATCH(SMALL('Raw Data'!K577:N577,2),L582:O582,0),SMALL('Raw Data'!K577:N577,2)),0))</f>
        <v/>
      </c>
      <c r="T582">
        <f>IF(ISBLANK('Raw Data'!K577),0,IFERROR(IF(MATCH(SMALL('Raw Data'!K577:N577,3),L582:O582,0),SMALL('Raw Data'!K577:N577,3)),0))</f>
        <v/>
      </c>
      <c r="U582">
        <f>IF(ISBLANK('Raw Data'!K577),0,IFERROR(IF(MATCH(SMALL('Raw Data'!K577:N577,4),L582:O582,0),SMALL('Raw Data'!K577:N577,4)),0))</f>
        <v/>
      </c>
      <c r="V582">
        <f>IF(AND('Raw Data'!D577&lt;3, 'Raw Data'!E577&lt;3, 'Raw Data'!A577&gt;0), 'Raw Data'!AF577, 0)</f>
        <v/>
      </c>
      <c r="W582">
        <f>IF(AND('Raw Data'!D577&lt;4, 'Raw Data'!E577&lt;4, 'Raw Data'!A577&gt;0), 'Raw Data'!AI577, 0)</f>
        <v/>
      </c>
      <c r="X582">
        <f>IF(AND('Raw Data'!D577&lt;5, 'Raw Data'!E577&lt;5, 'Raw Data'!A577&gt;0), 'Raw Data'!AL577, 0)</f>
        <v/>
      </c>
      <c r="Y582">
        <f>IF(AND('Raw Data'!D577&lt;6, 'Raw Data'!E577&lt;6, 'Raw Data'!A577&gt;0), 'Raw Data'!AO577, 0)</f>
        <v/>
      </c>
      <c r="Z582">
        <f>IF(ISBLANK('Raw Data'!D577), 0, IF('Raw Data'!D577-'Raw Data'!E577&gt;1, 'Raw Data'!AW577, 0))</f>
        <v/>
      </c>
      <c r="AA582">
        <f>IF(ISBLANK('Raw Data'!A577), 0, IF(ABS('Raw Data'!D577-'Raw Data'!E577)&lt;2, 'Raw Data'!AX577, 0))</f>
        <v/>
      </c>
      <c r="AB582">
        <f>IF(ISBLANK('Raw Data'!D577), 0, IF('Raw Data'!E577-'Raw Data'!D577&gt;1, 'Raw Data'!AY577, 0))</f>
        <v/>
      </c>
      <c r="AC582">
        <f>IF(ISBLANK('Raw Data'!D577), 0, IF('Raw Data'!D577-'Raw Data'!E577&gt;2, 'Raw Data'!AZ577, 0))</f>
        <v/>
      </c>
      <c r="AD582">
        <f>IF(ISBLANK('Raw Data'!A577), 0, IF(ABS('Raw Data'!D577-'Raw Data'!E577)&lt;3, 'Raw Data'!BA577, 0))</f>
        <v/>
      </c>
      <c r="AE582">
        <f>IF(ISBLANK('Raw Data'!D577), 0, IF('Raw Data'!E577-'Raw Data'!D577&gt;2, 'Raw Data'!BB577, 0))</f>
        <v/>
      </c>
      <c r="AF582">
        <f>IF(ISBLANK('Raw Data'!D577), 0, IF('Raw Data'!D577-'Raw Data'!E577&gt;3, 'Raw Data'!BC577, 0))</f>
        <v/>
      </c>
      <c r="AG582">
        <f>IF(ISBLANK('Raw Data'!A577), 0, IF(ABS('Raw Data'!D577-'Raw Data'!E577)&lt;4, 'Raw Data'!BD577, 0))</f>
        <v/>
      </c>
      <c r="AH582">
        <f>IF(ISBLANK('Raw Data'!D577), 0, IF('Raw Data'!E577-'Raw Data'!D577&gt;3, 'Raw Data'!BE577, 0))</f>
        <v/>
      </c>
      <c r="AI582">
        <f>IF(SUM('Raw Data'!D577:E577)&gt;'Raw Data'!F577, 'Raw Data'!G577, 0)</f>
        <v/>
      </c>
      <c r="AJ582">
        <f>IF(ISBLANK('Raw Data'!D577), 0, IF(SUM('Raw Data'!D577:E577)&lt;'Raw Data'!F577, 'Raw Data'!H577, 0))</f>
        <v/>
      </c>
      <c r="AK582">
        <f>IF(ISBLANK('Raw Data'!A577), 0, IF(AND('Raw Data'!D577&lt;3, 'Raw Data'!E577&lt;3, 'Raw Data'!F577&lt;BB$2), 'Raw Data'!AF577, 0))</f>
        <v/>
      </c>
      <c r="AL582">
        <f>IF(ISBLANK('Raw Data'!A577), 0, IF(AND('Raw Data'!D577&lt;4, 'Raw Data'!E577&lt;4, 'Raw Data'!F577&lt;BB$2), 'Raw Data'!AI577, 0))</f>
        <v/>
      </c>
      <c r="AM582">
        <f>IF(ISBLANK('Raw Data'!A577), 0, IF(AND('Raw Data'!D577&lt;5, 'Raw Data'!E577&lt;5, 'Raw Data'!F577&lt;BB$2), 'Raw Data'!AL577, 0))</f>
        <v/>
      </c>
      <c r="AN582">
        <f>IF(ISBLANK('Raw Data'!A577), 0, IF(AND('Raw Data'!D577&lt;6, 'Raw Data'!E577&lt;6, 'Raw Data'!F577&lt;BB$2), 'Raw Data'!AO577, 0))</f>
        <v/>
      </c>
      <c r="AO582">
        <f>IF(ISBLANK('Raw Data'!A577), 0, IF(AND('Raw Data'!I577&lt;Analysis!$BC$2, 'Raw Data'!D577-'Raw Data'!E577&gt;1), 'Raw Data'!AW577, IF(AND('Raw Data'!J577&lt;Analysis!$BC$2, 'Raw Data'!E577-'Raw Data'!D577&gt;1), 'Raw Data'!AY577, 0)))</f>
        <v/>
      </c>
      <c r="AP582">
        <f>IF(ISBLANK('Raw Data'!A577), 0, IF(AND('Raw Data'!I577&lt;Analysis!$BC$2, 'Raw Data'!D577-'Raw Data'!E577&gt;2), 'Raw Data'!AZ577, IF(AND('Raw Data'!J577&lt;Analysis!$BC$2, 'Raw Data'!E577-'Raw Data'!D577&gt;2), 'Raw Data'!BB577, 0)))</f>
        <v/>
      </c>
      <c r="AQ582">
        <f>IF(ISBLANK('Raw Data'!A577), 0, IF(AND('Raw Data'!I577&lt;Analysis!$BC$2, 'Raw Data'!D577-'Raw Data'!E577&gt;3), 'Raw Data'!BC577, IF(AND('Raw Data'!J577&lt;Analysis!$BC$2, 'Raw Data'!E577-'Raw Data'!D577&gt;3), 'Raw Data'!BE577, 0)))</f>
        <v/>
      </c>
      <c r="AR582">
        <f>IF('Hidden Analysiss'!D578=1,IF(ABS('Raw Data'!E577-'Raw Data'!D577)&lt;2,'Raw Data'!AX577,0), 0)</f>
        <v/>
      </c>
      <c r="AS582">
        <f>IF('Hidden Analysiss'!D578=1,IF(ABS('Raw Data'!E577-'Raw Data'!D577)&lt;3,'Raw Data'!BA577,0), 0)</f>
        <v/>
      </c>
      <c r="AT582">
        <f>IF('Hidden Analysiss'!D578=1,IF(ABS('Raw Data'!E577-'Raw Data'!D577)&lt;4,'Raw Data'!BD577,0), 0)</f>
        <v/>
      </c>
      <c r="AU582">
        <f>IF(AND('Hidden Analysiss'!E578=1, ABS('Raw Data'!E577-'Raw Data'!D577)&lt;2), 'Raw Data'!AX577, 0)</f>
        <v/>
      </c>
      <c r="AV582">
        <f>IF(AND('Hidden Analysiss'!E578=1, ABS('Raw Data'!E577-'Raw Data'!D577)&lt;3), 'Raw Data'!BA577, 0)</f>
        <v/>
      </c>
      <c r="AW582">
        <f>IF(AND('Hidden Analysiss'!E578=1, ABS('Raw Data'!E577-'Raw Data'!D577)&lt;3), 'Raw Data'!BD577, 0)</f>
        <v/>
      </c>
    </row>
    <row r="583">
      <c r="A583" s="1">
        <f>'Raw Data'!A578</f>
        <v/>
      </c>
      <c r="B583">
        <f>IF('Raw Data'!E578&gt;'Raw Data'!D578, 'Raw Data'!J578, 0)</f>
        <v/>
      </c>
      <c r="C583">
        <f>IF('Raw Data'!D578&gt;'Raw Data'!E578, 'Raw Data'!I578, 0)</f>
        <v/>
      </c>
      <c r="D583">
        <f>SUM(G583:H583)</f>
        <v/>
      </c>
      <c r="E583">
        <f>IF(AND('Raw Data'!J578&lt;'Raw Data'!I578,'Raw Data'!E578&gt;'Raw Data'!D578,'Raw Data'!E578-'Raw Data'!D578&gt;3),'Raw Data'!N578,IF(AND('Raw Data'!I578&lt;'Raw Data'!J578,'Raw Data'!D578&gt;'Raw Data'!E578,'Raw Data'!D578-'Raw Data'!E578&gt;3),'Raw Data'!M578,0))</f>
        <v/>
      </c>
      <c r="F583">
        <f>IF(AND('Raw Data'!J578&lt;'Raw Data'!I578,'Raw Data'!E578&gt;'Raw Data'!D578,'Raw Data'!E578-'Raw Data'!D578&lt;4),'Raw Data'!L578,IF(AND('Raw Data'!I578&lt;'Raw Data'!J578,'Raw Data'!D578&gt;'Raw Data'!E578,'Raw Data'!D578-'Raw Data'!E578&lt;4),'Raw Data'!K578,0))</f>
        <v/>
      </c>
      <c r="G583">
        <f>IF(AND('Raw Data'!J578&lt;'Raw Data'!I578, 'Raw Data'!E578&gt;'Raw Data'!D578), 'Raw Data'!J578, 0)</f>
        <v/>
      </c>
      <c r="H583">
        <f>IF(AND('Raw Data'!J578&gt;'Raw Data'!I578, 'Raw Data'!E578&lt;'Raw Data'!D578), 'Raw Data'!I578, 0)</f>
        <v/>
      </c>
      <c r="I583">
        <f>SUM(J583:K583)</f>
        <v/>
      </c>
      <c r="J583">
        <f>IF(AND('Raw Data'!J578&gt;'Raw Data'!I578, 'Raw Data'!E578&gt;'Raw Data'!D578), 'Raw Data'!J578, 0)</f>
        <v/>
      </c>
      <c r="K583">
        <f>IF(AND('Raw Data'!I578&gt;'Raw Data'!J578, 'Raw Data'!D578&gt;'Raw Data'!E578), 'Raw Data'!I578, 0)</f>
        <v/>
      </c>
      <c r="L583">
        <f>IF('Raw Data'!E578-'Raw Data'!D578&gt;3, 'Raw Data'!N578, 0)</f>
        <v/>
      </c>
      <c r="M583">
        <f>IF('Raw Data'!D578-'Raw Data'!E578&gt;3, 'Raw Data'!M578, 0)</f>
        <v/>
      </c>
      <c r="N583">
        <f>IF(ISBLANK('Raw Data'!D578),0,IF(AND('Raw Data'!E578&gt;'Raw Data'!D578,'Raw Data'!E578-'Raw Data'!D578&gt;0,'Raw Data'!E578-'Raw Data'!D578&lt;4),'Raw Data'!L578, 0))</f>
        <v/>
      </c>
      <c r="O583">
        <f>IF(ISBLANK('Raw Data'!D578),0,IF(AND('Raw Data'!E578&gt;'Raw Data'!D578,'Raw Data'!E578-'Raw Data'!D578&gt;0,'Raw Data'!D578-'Raw Data'!E578&lt;4),'Raw Data'!K578, 0))</f>
        <v/>
      </c>
      <c r="P583">
        <f>IF('Raw Data'!E578-'Raw Data'!D578&gt;3, 'Raw Data'!N578, IF('Raw Data'!D578-'Raw Data'!E578&gt;3, 'Raw Data'!M578, 0))</f>
        <v/>
      </c>
      <c r="Q583">
        <f>IF(ISBLANK('Raw Data'!E578),0,IF(AND('Raw Data'!E578-'Raw Data'!D578&lt;4,'Raw Data'!E578-'Raw Data'!D578&gt;0),'Raw Data'!L578,IF(AND('Raw Data'!D578&gt;'Raw Data'!E578,'Raw Data'!D578-'Raw Data'!E578&gt;0),'Raw Data'!K578,0)))</f>
        <v/>
      </c>
      <c r="R583">
        <f>IF(ISBLANK('Raw Data'!K578),0,IFERROR(IF(MATCH(SMALL('Raw Data'!K578:N578,1),L583:O583,0),SMALL('Raw Data'!K578:N578,1)),0))</f>
        <v/>
      </c>
      <c r="S583">
        <f>IF(ISBLANK('Raw Data'!K578),0,IFERROR(IF(MATCH(SMALL('Raw Data'!K578:N578,2),L583:O583,0),SMALL('Raw Data'!K578:N578,2)),0))</f>
        <v/>
      </c>
      <c r="T583">
        <f>IF(ISBLANK('Raw Data'!K578),0,IFERROR(IF(MATCH(SMALL('Raw Data'!K578:N578,3),L583:O583,0),SMALL('Raw Data'!K578:N578,3)),0))</f>
        <v/>
      </c>
      <c r="U583">
        <f>IF(ISBLANK('Raw Data'!K578),0,IFERROR(IF(MATCH(SMALL('Raw Data'!K578:N578,4),L583:O583,0),SMALL('Raw Data'!K578:N578,4)),0))</f>
        <v/>
      </c>
      <c r="V583">
        <f>IF(AND('Raw Data'!D578&lt;3, 'Raw Data'!E578&lt;3, 'Raw Data'!A578&gt;0), 'Raw Data'!AF578, 0)</f>
        <v/>
      </c>
      <c r="W583">
        <f>IF(AND('Raw Data'!D578&lt;4, 'Raw Data'!E578&lt;4, 'Raw Data'!A578&gt;0), 'Raw Data'!AI578, 0)</f>
        <v/>
      </c>
      <c r="X583">
        <f>IF(AND('Raw Data'!D578&lt;5, 'Raw Data'!E578&lt;5, 'Raw Data'!A578&gt;0), 'Raw Data'!AL578, 0)</f>
        <v/>
      </c>
      <c r="Y583">
        <f>IF(AND('Raw Data'!D578&lt;6, 'Raw Data'!E578&lt;6, 'Raw Data'!A578&gt;0), 'Raw Data'!AO578, 0)</f>
        <v/>
      </c>
      <c r="Z583">
        <f>IF(ISBLANK('Raw Data'!D578), 0, IF('Raw Data'!D578-'Raw Data'!E578&gt;1, 'Raw Data'!AW578, 0))</f>
        <v/>
      </c>
      <c r="AA583">
        <f>IF(ISBLANK('Raw Data'!A578), 0, IF(ABS('Raw Data'!D578-'Raw Data'!E578)&lt;2, 'Raw Data'!AX578, 0))</f>
        <v/>
      </c>
      <c r="AB583">
        <f>IF(ISBLANK('Raw Data'!D578), 0, IF('Raw Data'!E578-'Raw Data'!D578&gt;1, 'Raw Data'!AY578, 0))</f>
        <v/>
      </c>
      <c r="AC583">
        <f>IF(ISBLANK('Raw Data'!D578), 0, IF('Raw Data'!D578-'Raw Data'!E578&gt;2, 'Raw Data'!AZ578, 0))</f>
        <v/>
      </c>
      <c r="AD583">
        <f>IF(ISBLANK('Raw Data'!A578), 0, IF(ABS('Raw Data'!D578-'Raw Data'!E578)&lt;3, 'Raw Data'!BA578, 0))</f>
        <v/>
      </c>
      <c r="AE583">
        <f>IF(ISBLANK('Raw Data'!D578), 0, IF('Raw Data'!E578-'Raw Data'!D578&gt;2, 'Raw Data'!BB578, 0))</f>
        <v/>
      </c>
      <c r="AF583">
        <f>IF(ISBLANK('Raw Data'!D578), 0, IF('Raw Data'!D578-'Raw Data'!E578&gt;3, 'Raw Data'!BC578, 0))</f>
        <v/>
      </c>
      <c r="AG583">
        <f>IF(ISBLANK('Raw Data'!A578), 0, IF(ABS('Raw Data'!D578-'Raw Data'!E578)&lt;4, 'Raw Data'!BD578, 0))</f>
        <v/>
      </c>
      <c r="AH583">
        <f>IF(ISBLANK('Raw Data'!D578), 0, IF('Raw Data'!E578-'Raw Data'!D578&gt;3, 'Raw Data'!BE578, 0))</f>
        <v/>
      </c>
      <c r="AI583">
        <f>IF(SUM('Raw Data'!D578:E578)&gt;'Raw Data'!F578, 'Raw Data'!G578, 0)</f>
        <v/>
      </c>
      <c r="AJ583">
        <f>IF(ISBLANK('Raw Data'!D578), 0, IF(SUM('Raw Data'!D578:E578)&lt;'Raw Data'!F578, 'Raw Data'!H578, 0))</f>
        <v/>
      </c>
      <c r="AK583">
        <f>IF(ISBLANK('Raw Data'!A578), 0, IF(AND('Raw Data'!D578&lt;3, 'Raw Data'!E578&lt;3, 'Raw Data'!F578&lt;BB$2), 'Raw Data'!AF578, 0))</f>
        <v/>
      </c>
      <c r="AL583">
        <f>IF(ISBLANK('Raw Data'!A578), 0, IF(AND('Raw Data'!D578&lt;4, 'Raw Data'!E578&lt;4, 'Raw Data'!F578&lt;BB$2), 'Raw Data'!AI578, 0))</f>
        <v/>
      </c>
      <c r="AM583">
        <f>IF(ISBLANK('Raw Data'!A578), 0, IF(AND('Raw Data'!D578&lt;5, 'Raw Data'!E578&lt;5, 'Raw Data'!F578&lt;BB$2), 'Raw Data'!AL578, 0))</f>
        <v/>
      </c>
      <c r="AN583">
        <f>IF(ISBLANK('Raw Data'!A578), 0, IF(AND('Raw Data'!D578&lt;6, 'Raw Data'!E578&lt;6, 'Raw Data'!F578&lt;BB$2), 'Raw Data'!AO578, 0))</f>
        <v/>
      </c>
      <c r="AO583">
        <f>IF(ISBLANK('Raw Data'!A578), 0, IF(AND('Raw Data'!I578&lt;Analysis!$BC$2, 'Raw Data'!D578-'Raw Data'!E578&gt;1), 'Raw Data'!AW578, IF(AND('Raw Data'!J578&lt;Analysis!$BC$2, 'Raw Data'!E578-'Raw Data'!D578&gt;1), 'Raw Data'!AY578, 0)))</f>
        <v/>
      </c>
      <c r="AP583">
        <f>IF(ISBLANK('Raw Data'!A578), 0, IF(AND('Raw Data'!I578&lt;Analysis!$BC$2, 'Raw Data'!D578-'Raw Data'!E578&gt;2), 'Raw Data'!AZ578, IF(AND('Raw Data'!J578&lt;Analysis!$BC$2, 'Raw Data'!E578-'Raw Data'!D578&gt;2), 'Raw Data'!BB578, 0)))</f>
        <v/>
      </c>
      <c r="AQ583">
        <f>IF(ISBLANK('Raw Data'!A578), 0, IF(AND('Raw Data'!I578&lt;Analysis!$BC$2, 'Raw Data'!D578-'Raw Data'!E578&gt;3), 'Raw Data'!BC578, IF(AND('Raw Data'!J578&lt;Analysis!$BC$2, 'Raw Data'!E578-'Raw Data'!D578&gt;3), 'Raw Data'!BE578, 0)))</f>
        <v/>
      </c>
      <c r="AR583">
        <f>IF('Hidden Analysiss'!D579=1,IF(ABS('Raw Data'!E578-'Raw Data'!D578)&lt;2,'Raw Data'!AX578,0), 0)</f>
        <v/>
      </c>
      <c r="AS583">
        <f>IF('Hidden Analysiss'!D579=1,IF(ABS('Raw Data'!E578-'Raw Data'!D578)&lt;3,'Raw Data'!BA578,0), 0)</f>
        <v/>
      </c>
      <c r="AT583">
        <f>IF('Hidden Analysiss'!D579=1,IF(ABS('Raw Data'!E578-'Raw Data'!D578)&lt;4,'Raw Data'!BD578,0), 0)</f>
        <v/>
      </c>
      <c r="AU583">
        <f>IF(AND('Hidden Analysiss'!E579=1, ABS('Raw Data'!E578-'Raw Data'!D578)&lt;2), 'Raw Data'!AX578, 0)</f>
        <v/>
      </c>
      <c r="AV583">
        <f>IF(AND('Hidden Analysiss'!E579=1, ABS('Raw Data'!E578-'Raw Data'!D578)&lt;3), 'Raw Data'!BA578, 0)</f>
        <v/>
      </c>
      <c r="AW583">
        <f>IF(AND('Hidden Analysiss'!E579=1, ABS('Raw Data'!E578-'Raw Data'!D578)&lt;3), 'Raw Data'!BD578, 0)</f>
        <v/>
      </c>
    </row>
    <row r="584">
      <c r="A584" s="1">
        <f>'Raw Data'!A579</f>
        <v/>
      </c>
      <c r="B584">
        <f>IF('Raw Data'!E579&gt;'Raw Data'!D579, 'Raw Data'!J579, 0)</f>
        <v/>
      </c>
      <c r="C584">
        <f>IF('Raw Data'!D579&gt;'Raw Data'!E579, 'Raw Data'!I579, 0)</f>
        <v/>
      </c>
      <c r="D584">
        <f>SUM(G584:H584)</f>
        <v/>
      </c>
      <c r="E584">
        <f>IF(AND('Raw Data'!J579&lt;'Raw Data'!I579,'Raw Data'!E579&gt;'Raw Data'!D579,'Raw Data'!E579-'Raw Data'!D579&gt;3),'Raw Data'!N579,IF(AND('Raw Data'!I579&lt;'Raw Data'!J579,'Raw Data'!D579&gt;'Raw Data'!E579,'Raw Data'!D579-'Raw Data'!E579&gt;3),'Raw Data'!M579,0))</f>
        <v/>
      </c>
      <c r="F584">
        <f>IF(AND('Raw Data'!J579&lt;'Raw Data'!I579,'Raw Data'!E579&gt;'Raw Data'!D579,'Raw Data'!E579-'Raw Data'!D579&lt;4),'Raw Data'!L579,IF(AND('Raw Data'!I579&lt;'Raw Data'!J579,'Raw Data'!D579&gt;'Raw Data'!E579,'Raw Data'!D579-'Raw Data'!E579&lt;4),'Raw Data'!K579,0))</f>
        <v/>
      </c>
      <c r="G584">
        <f>IF(AND('Raw Data'!J579&lt;'Raw Data'!I579, 'Raw Data'!E579&gt;'Raw Data'!D579), 'Raw Data'!J579, 0)</f>
        <v/>
      </c>
      <c r="H584">
        <f>IF(AND('Raw Data'!J579&gt;'Raw Data'!I579, 'Raw Data'!E579&lt;'Raw Data'!D579), 'Raw Data'!I579, 0)</f>
        <v/>
      </c>
      <c r="I584">
        <f>SUM(J584:K584)</f>
        <v/>
      </c>
      <c r="J584">
        <f>IF(AND('Raw Data'!J579&gt;'Raw Data'!I579, 'Raw Data'!E579&gt;'Raw Data'!D579), 'Raw Data'!J579, 0)</f>
        <v/>
      </c>
      <c r="K584">
        <f>IF(AND('Raw Data'!I579&gt;'Raw Data'!J579, 'Raw Data'!D579&gt;'Raw Data'!E579), 'Raw Data'!I579, 0)</f>
        <v/>
      </c>
      <c r="L584">
        <f>IF('Raw Data'!E579-'Raw Data'!D579&gt;3, 'Raw Data'!N579, 0)</f>
        <v/>
      </c>
      <c r="M584">
        <f>IF('Raw Data'!D579-'Raw Data'!E579&gt;3, 'Raw Data'!M579, 0)</f>
        <v/>
      </c>
      <c r="N584">
        <f>IF(ISBLANK('Raw Data'!D579),0,IF(AND('Raw Data'!E579&gt;'Raw Data'!D579,'Raw Data'!E579-'Raw Data'!D579&gt;0,'Raw Data'!E579-'Raw Data'!D579&lt;4),'Raw Data'!L579, 0))</f>
        <v/>
      </c>
      <c r="O584">
        <f>IF(ISBLANK('Raw Data'!D579),0,IF(AND('Raw Data'!E579&gt;'Raw Data'!D579,'Raw Data'!E579-'Raw Data'!D579&gt;0,'Raw Data'!D579-'Raw Data'!E579&lt;4),'Raw Data'!K579, 0))</f>
        <v/>
      </c>
      <c r="P584">
        <f>IF('Raw Data'!E579-'Raw Data'!D579&gt;3, 'Raw Data'!N579, IF('Raw Data'!D579-'Raw Data'!E579&gt;3, 'Raw Data'!M579, 0))</f>
        <v/>
      </c>
      <c r="Q584">
        <f>IF(ISBLANK('Raw Data'!E579),0,IF(AND('Raw Data'!E579-'Raw Data'!D579&lt;4,'Raw Data'!E579-'Raw Data'!D579&gt;0),'Raw Data'!L579,IF(AND('Raw Data'!D579&gt;'Raw Data'!E579,'Raw Data'!D579-'Raw Data'!E579&gt;0),'Raw Data'!K579,0)))</f>
        <v/>
      </c>
      <c r="R584">
        <f>IF(ISBLANK('Raw Data'!K579),0,IFERROR(IF(MATCH(SMALL('Raw Data'!K579:N579,1),L584:O584,0),SMALL('Raw Data'!K579:N579,1)),0))</f>
        <v/>
      </c>
      <c r="S584">
        <f>IF(ISBLANK('Raw Data'!K579),0,IFERROR(IF(MATCH(SMALL('Raw Data'!K579:N579,2),L584:O584,0),SMALL('Raw Data'!K579:N579,2)),0))</f>
        <v/>
      </c>
      <c r="T584">
        <f>IF(ISBLANK('Raw Data'!K579),0,IFERROR(IF(MATCH(SMALL('Raw Data'!K579:N579,3),L584:O584,0),SMALL('Raw Data'!K579:N579,3)),0))</f>
        <v/>
      </c>
      <c r="U584">
        <f>IF(ISBLANK('Raw Data'!K579),0,IFERROR(IF(MATCH(SMALL('Raw Data'!K579:N579,4),L584:O584,0),SMALL('Raw Data'!K579:N579,4)),0))</f>
        <v/>
      </c>
      <c r="V584">
        <f>IF(AND('Raw Data'!D579&lt;3, 'Raw Data'!E579&lt;3, 'Raw Data'!A579&gt;0), 'Raw Data'!AF579, 0)</f>
        <v/>
      </c>
      <c r="W584">
        <f>IF(AND('Raw Data'!D579&lt;4, 'Raw Data'!E579&lt;4, 'Raw Data'!A579&gt;0), 'Raw Data'!AI579, 0)</f>
        <v/>
      </c>
      <c r="X584">
        <f>IF(AND('Raw Data'!D579&lt;5, 'Raw Data'!E579&lt;5, 'Raw Data'!A579&gt;0), 'Raw Data'!AL579, 0)</f>
        <v/>
      </c>
      <c r="Y584">
        <f>IF(AND('Raw Data'!D579&lt;6, 'Raw Data'!E579&lt;6, 'Raw Data'!A579&gt;0), 'Raw Data'!AO579, 0)</f>
        <v/>
      </c>
      <c r="Z584">
        <f>IF(ISBLANK('Raw Data'!D579), 0, IF('Raw Data'!D579-'Raw Data'!E579&gt;1, 'Raw Data'!AW579, 0))</f>
        <v/>
      </c>
      <c r="AA584">
        <f>IF(ISBLANK('Raw Data'!A579), 0, IF(ABS('Raw Data'!D579-'Raw Data'!E579)&lt;2, 'Raw Data'!AX579, 0))</f>
        <v/>
      </c>
      <c r="AB584">
        <f>IF(ISBLANK('Raw Data'!D579), 0, IF('Raw Data'!E579-'Raw Data'!D579&gt;1, 'Raw Data'!AY579, 0))</f>
        <v/>
      </c>
      <c r="AC584">
        <f>IF(ISBLANK('Raw Data'!D579), 0, IF('Raw Data'!D579-'Raw Data'!E579&gt;2, 'Raw Data'!AZ579, 0))</f>
        <v/>
      </c>
      <c r="AD584">
        <f>IF(ISBLANK('Raw Data'!A579), 0, IF(ABS('Raw Data'!D579-'Raw Data'!E579)&lt;3, 'Raw Data'!BA579, 0))</f>
        <v/>
      </c>
      <c r="AE584">
        <f>IF(ISBLANK('Raw Data'!D579), 0, IF('Raw Data'!E579-'Raw Data'!D579&gt;2, 'Raw Data'!BB579, 0))</f>
        <v/>
      </c>
      <c r="AF584">
        <f>IF(ISBLANK('Raw Data'!D579), 0, IF('Raw Data'!D579-'Raw Data'!E579&gt;3, 'Raw Data'!BC579, 0))</f>
        <v/>
      </c>
      <c r="AG584">
        <f>IF(ISBLANK('Raw Data'!A579), 0, IF(ABS('Raw Data'!D579-'Raw Data'!E579)&lt;4, 'Raw Data'!BD579, 0))</f>
        <v/>
      </c>
      <c r="AH584">
        <f>IF(ISBLANK('Raw Data'!D579), 0, IF('Raw Data'!E579-'Raw Data'!D579&gt;3, 'Raw Data'!BE579, 0))</f>
        <v/>
      </c>
      <c r="AI584">
        <f>IF(SUM('Raw Data'!D579:E579)&gt;'Raw Data'!F579, 'Raw Data'!G579, 0)</f>
        <v/>
      </c>
      <c r="AJ584">
        <f>IF(ISBLANK('Raw Data'!D579), 0, IF(SUM('Raw Data'!D579:E579)&lt;'Raw Data'!F579, 'Raw Data'!H579, 0))</f>
        <v/>
      </c>
      <c r="AK584">
        <f>IF(ISBLANK('Raw Data'!A579), 0, IF(AND('Raw Data'!D579&lt;3, 'Raw Data'!E579&lt;3, 'Raw Data'!F579&lt;BB$2), 'Raw Data'!AF579, 0))</f>
        <v/>
      </c>
      <c r="AL584">
        <f>IF(ISBLANK('Raw Data'!A579), 0, IF(AND('Raw Data'!D579&lt;4, 'Raw Data'!E579&lt;4, 'Raw Data'!F579&lt;BB$2), 'Raw Data'!AI579, 0))</f>
        <v/>
      </c>
      <c r="AM584">
        <f>IF(ISBLANK('Raw Data'!A579), 0, IF(AND('Raw Data'!D579&lt;5, 'Raw Data'!E579&lt;5, 'Raw Data'!F579&lt;BB$2), 'Raw Data'!AL579, 0))</f>
        <v/>
      </c>
      <c r="AN584">
        <f>IF(ISBLANK('Raw Data'!A579), 0, IF(AND('Raw Data'!D579&lt;6, 'Raw Data'!E579&lt;6, 'Raw Data'!F579&lt;BB$2), 'Raw Data'!AO579, 0))</f>
        <v/>
      </c>
      <c r="AO584">
        <f>IF(ISBLANK('Raw Data'!A579), 0, IF(AND('Raw Data'!I579&lt;Analysis!$BC$2, 'Raw Data'!D579-'Raw Data'!E579&gt;1), 'Raw Data'!AW579, IF(AND('Raw Data'!J579&lt;Analysis!$BC$2, 'Raw Data'!E579-'Raw Data'!D579&gt;1), 'Raw Data'!AY579, 0)))</f>
        <v/>
      </c>
      <c r="AP584">
        <f>IF(ISBLANK('Raw Data'!A579), 0, IF(AND('Raw Data'!I579&lt;Analysis!$BC$2, 'Raw Data'!D579-'Raw Data'!E579&gt;2), 'Raw Data'!AZ579, IF(AND('Raw Data'!J579&lt;Analysis!$BC$2, 'Raw Data'!E579-'Raw Data'!D579&gt;2), 'Raw Data'!BB579, 0)))</f>
        <v/>
      </c>
      <c r="AQ584">
        <f>IF(ISBLANK('Raw Data'!A579), 0, IF(AND('Raw Data'!I579&lt;Analysis!$BC$2, 'Raw Data'!D579-'Raw Data'!E579&gt;3), 'Raw Data'!BC579, IF(AND('Raw Data'!J579&lt;Analysis!$BC$2, 'Raw Data'!E579-'Raw Data'!D579&gt;3), 'Raw Data'!BE579, 0)))</f>
        <v/>
      </c>
      <c r="AR584">
        <f>IF('Hidden Analysiss'!D580=1,IF(ABS('Raw Data'!E579-'Raw Data'!D579)&lt;2,'Raw Data'!AX579,0), 0)</f>
        <v/>
      </c>
      <c r="AS584">
        <f>IF('Hidden Analysiss'!D580=1,IF(ABS('Raw Data'!E579-'Raw Data'!D579)&lt;3,'Raw Data'!BA579,0), 0)</f>
        <v/>
      </c>
      <c r="AT584">
        <f>IF('Hidden Analysiss'!D580=1,IF(ABS('Raw Data'!E579-'Raw Data'!D579)&lt;4,'Raw Data'!BD579,0), 0)</f>
        <v/>
      </c>
      <c r="AU584">
        <f>IF(AND('Hidden Analysiss'!E580=1, ABS('Raw Data'!E579-'Raw Data'!D579)&lt;2), 'Raw Data'!AX579, 0)</f>
        <v/>
      </c>
      <c r="AV584">
        <f>IF(AND('Hidden Analysiss'!E580=1, ABS('Raw Data'!E579-'Raw Data'!D579)&lt;3), 'Raw Data'!BA579, 0)</f>
        <v/>
      </c>
      <c r="AW584">
        <f>IF(AND('Hidden Analysiss'!E580=1, ABS('Raw Data'!E579-'Raw Data'!D579)&lt;3), 'Raw Data'!BD579, 0)</f>
        <v/>
      </c>
    </row>
    <row r="585">
      <c r="A585" s="1">
        <f>'Raw Data'!A580</f>
        <v/>
      </c>
      <c r="B585">
        <f>IF('Raw Data'!E580&gt;'Raw Data'!D580, 'Raw Data'!J580, 0)</f>
        <v/>
      </c>
      <c r="C585">
        <f>IF('Raw Data'!D580&gt;'Raw Data'!E580, 'Raw Data'!I580, 0)</f>
        <v/>
      </c>
      <c r="D585">
        <f>SUM(G585:H585)</f>
        <v/>
      </c>
      <c r="E585">
        <f>IF(AND('Raw Data'!J580&lt;'Raw Data'!I580,'Raw Data'!E580&gt;'Raw Data'!D580,'Raw Data'!E580-'Raw Data'!D580&gt;3),'Raw Data'!N580,IF(AND('Raw Data'!I580&lt;'Raw Data'!J580,'Raw Data'!D580&gt;'Raw Data'!E580,'Raw Data'!D580-'Raw Data'!E580&gt;3),'Raw Data'!M580,0))</f>
        <v/>
      </c>
      <c r="F585">
        <f>IF(AND('Raw Data'!J580&lt;'Raw Data'!I580,'Raw Data'!E580&gt;'Raw Data'!D580,'Raw Data'!E580-'Raw Data'!D580&lt;4),'Raw Data'!L580,IF(AND('Raw Data'!I580&lt;'Raw Data'!J580,'Raw Data'!D580&gt;'Raw Data'!E580,'Raw Data'!D580-'Raw Data'!E580&lt;4),'Raw Data'!K580,0))</f>
        <v/>
      </c>
      <c r="G585">
        <f>IF(AND('Raw Data'!J580&lt;'Raw Data'!I580, 'Raw Data'!E580&gt;'Raw Data'!D580), 'Raw Data'!J580, 0)</f>
        <v/>
      </c>
      <c r="H585">
        <f>IF(AND('Raw Data'!J580&gt;'Raw Data'!I580, 'Raw Data'!E580&lt;'Raw Data'!D580), 'Raw Data'!I580, 0)</f>
        <v/>
      </c>
      <c r="I585">
        <f>SUM(J585:K585)</f>
        <v/>
      </c>
      <c r="J585">
        <f>IF(AND('Raw Data'!J580&gt;'Raw Data'!I580, 'Raw Data'!E580&gt;'Raw Data'!D580), 'Raw Data'!J580, 0)</f>
        <v/>
      </c>
      <c r="K585">
        <f>IF(AND('Raw Data'!I580&gt;'Raw Data'!J580, 'Raw Data'!D580&gt;'Raw Data'!E580), 'Raw Data'!I580, 0)</f>
        <v/>
      </c>
      <c r="L585">
        <f>IF('Raw Data'!E580-'Raw Data'!D580&gt;3, 'Raw Data'!N580, 0)</f>
        <v/>
      </c>
      <c r="M585">
        <f>IF('Raw Data'!D580-'Raw Data'!E580&gt;3, 'Raw Data'!M580, 0)</f>
        <v/>
      </c>
      <c r="N585">
        <f>IF(ISBLANK('Raw Data'!D580),0,IF(AND('Raw Data'!E580&gt;'Raw Data'!D580,'Raw Data'!E580-'Raw Data'!D580&gt;0,'Raw Data'!E580-'Raw Data'!D580&lt;4),'Raw Data'!L580, 0))</f>
        <v/>
      </c>
      <c r="O585">
        <f>IF(ISBLANK('Raw Data'!D580),0,IF(AND('Raw Data'!E580&gt;'Raw Data'!D580,'Raw Data'!E580-'Raw Data'!D580&gt;0,'Raw Data'!D580-'Raw Data'!E580&lt;4),'Raw Data'!K580, 0))</f>
        <v/>
      </c>
      <c r="P585">
        <f>IF('Raw Data'!E580-'Raw Data'!D580&gt;3, 'Raw Data'!N580, IF('Raw Data'!D580-'Raw Data'!E580&gt;3, 'Raw Data'!M580, 0))</f>
        <v/>
      </c>
      <c r="Q585">
        <f>IF(ISBLANK('Raw Data'!E580),0,IF(AND('Raw Data'!E580-'Raw Data'!D580&lt;4,'Raw Data'!E580-'Raw Data'!D580&gt;0),'Raw Data'!L580,IF(AND('Raw Data'!D580&gt;'Raw Data'!E580,'Raw Data'!D580-'Raw Data'!E580&gt;0),'Raw Data'!K580,0)))</f>
        <v/>
      </c>
      <c r="R585">
        <f>IF(ISBLANK('Raw Data'!K580),0,IFERROR(IF(MATCH(SMALL('Raw Data'!K580:N580,1),L585:O585,0),SMALL('Raw Data'!K580:N580,1)),0))</f>
        <v/>
      </c>
      <c r="S585">
        <f>IF(ISBLANK('Raw Data'!K580),0,IFERROR(IF(MATCH(SMALL('Raw Data'!K580:N580,2),L585:O585,0),SMALL('Raw Data'!K580:N580,2)),0))</f>
        <v/>
      </c>
      <c r="T585">
        <f>IF(ISBLANK('Raw Data'!K580),0,IFERROR(IF(MATCH(SMALL('Raw Data'!K580:N580,3),L585:O585,0),SMALL('Raw Data'!K580:N580,3)),0))</f>
        <v/>
      </c>
      <c r="U585">
        <f>IF(ISBLANK('Raw Data'!K580),0,IFERROR(IF(MATCH(SMALL('Raw Data'!K580:N580,4),L585:O585,0),SMALL('Raw Data'!K580:N580,4)),0))</f>
        <v/>
      </c>
      <c r="V585">
        <f>IF(AND('Raw Data'!D580&lt;3, 'Raw Data'!E580&lt;3, 'Raw Data'!A580&gt;0), 'Raw Data'!AF580, 0)</f>
        <v/>
      </c>
      <c r="W585">
        <f>IF(AND('Raw Data'!D580&lt;4, 'Raw Data'!E580&lt;4, 'Raw Data'!A580&gt;0), 'Raw Data'!AI580, 0)</f>
        <v/>
      </c>
      <c r="X585">
        <f>IF(AND('Raw Data'!D580&lt;5, 'Raw Data'!E580&lt;5, 'Raw Data'!A580&gt;0), 'Raw Data'!AL580, 0)</f>
        <v/>
      </c>
      <c r="Y585">
        <f>IF(AND('Raw Data'!D580&lt;6, 'Raw Data'!E580&lt;6, 'Raw Data'!A580&gt;0), 'Raw Data'!AO580, 0)</f>
        <v/>
      </c>
      <c r="Z585">
        <f>IF(ISBLANK('Raw Data'!D580), 0, IF('Raw Data'!D580-'Raw Data'!E580&gt;1, 'Raw Data'!AW580, 0))</f>
        <v/>
      </c>
      <c r="AA585">
        <f>IF(ISBLANK('Raw Data'!A580), 0, IF(ABS('Raw Data'!D580-'Raw Data'!E580)&lt;2, 'Raw Data'!AX580, 0))</f>
        <v/>
      </c>
      <c r="AB585">
        <f>IF(ISBLANK('Raw Data'!D580), 0, IF('Raw Data'!E580-'Raw Data'!D580&gt;1, 'Raw Data'!AY580, 0))</f>
        <v/>
      </c>
      <c r="AC585">
        <f>IF(ISBLANK('Raw Data'!D580), 0, IF('Raw Data'!D580-'Raw Data'!E580&gt;2, 'Raw Data'!AZ580, 0))</f>
        <v/>
      </c>
      <c r="AD585">
        <f>IF(ISBLANK('Raw Data'!A580), 0, IF(ABS('Raw Data'!D580-'Raw Data'!E580)&lt;3, 'Raw Data'!BA580, 0))</f>
        <v/>
      </c>
      <c r="AE585">
        <f>IF(ISBLANK('Raw Data'!D580), 0, IF('Raw Data'!E580-'Raw Data'!D580&gt;2, 'Raw Data'!BB580, 0))</f>
        <v/>
      </c>
      <c r="AF585">
        <f>IF(ISBLANK('Raw Data'!D580), 0, IF('Raw Data'!D580-'Raw Data'!E580&gt;3, 'Raw Data'!BC580, 0))</f>
        <v/>
      </c>
      <c r="AG585">
        <f>IF(ISBLANK('Raw Data'!A580), 0, IF(ABS('Raw Data'!D580-'Raw Data'!E580)&lt;4, 'Raw Data'!BD580, 0))</f>
        <v/>
      </c>
      <c r="AH585">
        <f>IF(ISBLANK('Raw Data'!D580), 0, IF('Raw Data'!E580-'Raw Data'!D580&gt;3, 'Raw Data'!BE580, 0))</f>
        <v/>
      </c>
      <c r="AI585">
        <f>IF(SUM('Raw Data'!D580:E580)&gt;'Raw Data'!F580, 'Raw Data'!G580, 0)</f>
        <v/>
      </c>
      <c r="AJ585">
        <f>IF(ISBLANK('Raw Data'!D580), 0, IF(SUM('Raw Data'!D580:E580)&lt;'Raw Data'!F580, 'Raw Data'!H580, 0))</f>
        <v/>
      </c>
      <c r="AK585">
        <f>IF(ISBLANK('Raw Data'!A580), 0, IF(AND('Raw Data'!D580&lt;3, 'Raw Data'!E580&lt;3, 'Raw Data'!F580&lt;BB$2), 'Raw Data'!AF580, 0))</f>
        <v/>
      </c>
      <c r="AL585">
        <f>IF(ISBLANK('Raw Data'!A580), 0, IF(AND('Raw Data'!D580&lt;4, 'Raw Data'!E580&lt;4, 'Raw Data'!F580&lt;BB$2), 'Raw Data'!AI580, 0))</f>
        <v/>
      </c>
      <c r="AM585">
        <f>IF(ISBLANK('Raw Data'!A580), 0, IF(AND('Raw Data'!D580&lt;5, 'Raw Data'!E580&lt;5, 'Raw Data'!F580&lt;BB$2), 'Raw Data'!AL580, 0))</f>
        <v/>
      </c>
      <c r="AN585">
        <f>IF(ISBLANK('Raw Data'!A580), 0, IF(AND('Raw Data'!D580&lt;6, 'Raw Data'!E580&lt;6, 'Raw Data'!F580&lt;BB$2), 'Raw Data'!AO580, 0))</f>
        <v/>
      </c>
      <c r="AO585">
        <f>IF(ISBLANK('Raw Data'!A580), 0, IF(AND('Raw Data'!I580&lt;Analysis!$BC$2, 'Raw Data'!D580-'Raw Data'!E580&gt;1), 'Raw Data'!AW580, IF(AND('Raw Data'!J580&lt;Analysis!$BC$2, 'Raw Data'!E580-'Raw Data'!D580&gt;1), 'Raw Data'!AY580, 0)))</f>
        <v/>
      </c>
      <c r="AP585">
        <f>IF(ISBLANK('Raw Data'!A580), 0, IF(AND('Raw Data'!I580&lt;Analysis!$BC$2, 'Raw Data'!D580-'Raw Data'!E580&gt;2), 'Raw Data'!AZ580, IF(AND('Raw Data'!J580&lt;Analysis!$BC$2, 'Raw Data'!E580-'Raw Data'!D580&gt;2), 'Raw Data'!BB580, 0)))</f>
        <v/>
      </c>
      <c r="AQ585">
        <f>IF(ISBLANK('Raw Data'!A580), 0, IF(AND('Raw Data'!I580&lt;Analysis!$BC$2, 'Raw Data'!D580-'Raw Data'!E580&gt;3), 'Raw Data'!BC580, IF(AND('Raw Data'!J580&lt;Analysis!$BC$2, 'Raw Data'!E580-'Raw Data'!D580&gt;3), 'Raw Data'!BE580, 0)))</f>
        <v/>
      </c>
      <c r="AR585">
        <f>IF('Hidden Analysiss'!D581=1,IF(ABS('Raw Data'!E580-'Raw Data'!D580)&lt;2,'Raw Data'!AX580,0), 0)</f>
        <v/>
      </c>
      <c r="AS585">
        <f>IF('Hidden Analysiss'!D581=1,IF(ABS('Raw Data'!E580-'Raw Data'!D580)&lt;3,'Raw Data'!BA580,0), 0)</f>
        <v/>
      </c>
      <c r="AT585">
        <f>IF('Hidden Analysiss'!D581=1,IF(ABS('Raw Data'!E580-'Raw Data'!D580)&lt;4,'Raw Data'!BD580,0), 0)</f>
        <v/>
      </c>
      <c r="AU585">
        <f>IF(AND('Hidden Analysiss'!E581=1, ABS('Raw Data'!E580-'Raw Data'!D580)&lt;2), 'Raw Data'!AX580, 0)</f>
        <v/>
      </c>
      <c r="AV585">
        <f>IF(AND('Hidden Analysiss'!E581=1, ABS('Raw Data'!E580-'Raw Data'!D580)&lt;3), 'Raw Data'!BA580, 0)</f>
        <v/>
      </c>
      <c r="AW585">
        <f>IF(AND('Hidden Analysiss'!E581=1, ABS('Raw Data'!E580-'Raw Data'!D580)&lt;3), 'Raw Data'!BD580, 0)</f>
        <v/>
      </c>
    </row>
    <row r="586">
      <c r="A586" s="1">
        <f>'Raw Data'!A581</f>
        <v/>
      </c>
      <c r="B586">
        <f>IF('Raw Data'!E581&gt;'Raw Data'!D581, 'Raw Data'!J581, 0)</f>
        <v/>
      </c>
      <c r="C586">
        <f>IF('Raw Data'!D581&gt;'Raw Data'!E581, 'Raw Data'!I581, 0)</f>
        <v/>
      </c>
      <c r="D586">
        <f>SUM(G586:H586)</f>
        <v/>
      </c>
      <c r="E586">
        <f>IF(AND('Raw Data'!J581&lt;'Raw Data'!I581,'Raw Data'!E581&gt;'Raw Data'!D581,'Raw Data'!E581-'Raw Data'!D581&gt;3),'Raw Data'!N581,IF(AND('Raw Data'!I581&lt;'Raw Data'!J581,'Raw Data'!D581&gt;'Raw Data'!E581,'Raw Data'!D581-'Raw Data'!E581&gt;3),'Raw Data'!M581,0))</f>
        <v/>
      </c>
      <c r="F586">
        <f>IF(AND('Raw Data'!J581&lt;'Raw Data'!I581,'Raw Data'!E581&gt;'Raw Data'!D581,'Raw Data'!E581-'Raw Data'!D581&lt;4),'Raw Data'!L581,IF(AND('Raw Data'!I581&lt;'Raw Data'!J581,'Raw Data'!D581&gt;'Raw Data'!E581,'Raw Data'!D581-'Raw Data'!E581&lt;4),'Raw Data'!K581,0))</f>
        <v/>
      </c>
      <c r="G586">
        <f>IF(AND('Raw Data'!J581&lt;'Raw Data'!I581, 'Raw Data'!E581&gt;'Raw Data'!D581), 'Raw Data'!J581, 0)</f>
        <v/>
      </c>
      <c r="H586">
        <f>IF(AND('Raw Data'!J581&gt;'Raw Data'!I581, 'Raw Data'!E581&lt;'Raw Data'!D581), 'Raw Data'!I581, 0)</f>
        <v/>
      </c>
      <c r="I586">
        <f>SUM(J586:K586)</f>
        <v/>
      </c>
      <c r="J586">
        <f>IF(AND('Raw Data'!J581&gt;'Raw Data'!I581, 'Raw Data'!E581&gt;'Raw Data'!D581), 'Raw Data'!J581, 0)</f>
        <v/>
      </c>
      <c r="K586">
        <f>IF(AND('Raw Data'!I581&gt;'Raw Data'!J581, 'Raw Data'!D581&gt;'Raw Data'!E581), 'Raw Data'!I581, 0)</f>
        <v/>
      </c>
      <c r="L586">
        <f>IF('Raw Data'!E581-'Raw Data'!D581&gt;3, 'Raw Data'!N581, 0)</f>
        <v/>
      </c>
      <c r="M586">
        <f>IF('Raw Data'!D581-'Raw Data'!E581&gt;3, 'Raw Data'!M581, 0)</f>
        <v/>
      </c>
      <c r="N586">
        <f>IF(ISBLANK('Raw Data'!D581),0,IF(AND('Raw Data'!E581&gt;'Raw Data'!D581,'Raw Data'!E581-'Raw Data'!D581&gt;0,'Raw Data'!E581-'Raw Data'!D581&lt;4),'Raw Data'!L581, 0))</f>
        <v/>
      </c>
      <c r="O586">
        <f>IF(ISBLANK('Raw Data'!D581),0,IF(AND('Raw Data'!E581&gt;'Raw Data'!D581,'Raw Data'!E581-'Raw Data'!D581&gt;0,'Raw Data'!D581-'Raw Data'!E581&lt;4),'Raw Data'!K581, 0))</f>
        <v/>
      </c>
      <c r="P586">
        <f>IF('Raw Data'!E581-'Raw Data'!D581&gt;3, 'Raw Data'!N581, IF('Raw Data'!D581-'Raw Data'!E581&gt;3, 'Raw Data'!M581, 0))</f>
        <v/>
      </c>
      <c r="Q586">
        <f>IF(ISBLANK('Raw Data'!E581),0,IF(AND('Raw Data'!E581-'Raw Data'!D581&lt;4,'Raw Data'!E581-'Raw Data'!D581&gt;0),'Raw Data'!L581,IF(AND('Raw Data'!D581&gt;'Raw Data'!E581,'Raw Data'!D581-'Raw Data'!E581&gt;0),'Raw Data'!K581,0)))</f>
        <v/>
      </c>
      <c r="R586">
        <f>IF(ISBLANK('Raw Data'!K581),0,IFERROR(IF(MATCH(SMALL('Raw Data'!K581:N581,1),L586:O586,0),SMALL('Raw Data'!K581:N581,1)),0))</f>
        <v/>
      </c>
      <c r="S586">
        <f>IF(ISBLANK('Raw Data'!K581),0,IFERROR(IF(MATCH(SMALL('Raw Data'!K581:N581,2),L586:O586,0),SMALL('Raw Data'!K581:N581,2)),0))</f>
        <v/>
      </c>
      <c r="T586">
        <f>IF(ISBLANK('Raw Data'!K581),0,IFERROR(IF(MATCH(SMALL('Raw Data'!K581:N581,3),L586:O586,0),SMALL('Raw Data'!K581:N581,3)),0))</f>
        <v/>
      </c>
      <c r="U586">
        <f>IF(ISBLANK('Raw Data'!K581),0,IFERROR(IF(MATCH(SMALL('Raw Data'!K581:N581,4),L586:O586,0),SMALL('Raw Data'!K581:N581,4)),0))</f>
        <v/>
      </c>
      <c r="V586">
        <f>IF(AND('Raw Data'!D581&lt;3, 'Raw Data'!E581&lt;3, 'Raw Data'!A581&gt;0), 'Raw Data'!AF581, 0)</f>
        <v/>
      </c>
      <c r="W586">
        <f>IF(AND('Raw Data'!D581&lt;4, 'Raw Data'!E581&lt;4, 'Raw Data'!A581&gt;0), 'Raw Data'!AI581, 0)</f>
        <v/>
      </c>
      <c r="X586">
        <f>IF(AND('Raw Data'!D581&lt;5, 'Raw Data'!E581&lt;5, 'Raw Data'!A581&gt;0), 'Raw Data'!AL581, 0)</f>
        <v/>
      </c>
      <c r="Y586">
        <f>IF(AND('Raw Data'!D581&lt;6, 'Raw Data'!E581&lt;6, 'Raw Data'!A581&gt;0), 'Raw Data'!AO581, 0)</f>
        <v/>
      </c>
      <c r="Z586">
        <f>IF(ISBLANK('Raw Data'!D581), 0, IF('Raw Data'!D581-'Raw Data'!E581&gt;1, 'Raw Data'!AW581, 0))</f>
        <v/>
      </c>
      <c r="AA586">
        <f>IF(ISBLANK('Raw Data'!A581), 0, IF(ABS('Raw Data'!D581-'Raw Data'!E581)&lt;2, 'Raw Data'!AX581, 0))</f>
        <v/>
      </c>
      <c r="AB586">
        <f>IF(ISBLANK('Raw Data'!D581), 0, IF('Raw Data'!E581-'Raw Data'!D581&gt;1, 'Raw Data'!AY581, 0))</f>
        <v/>
      </c>
      <c r="AC586">
        <f>IF(ISBLANK('Raw Data'!D581), 0, IF('Raw Data'!D581-'Raw Data'!E581&gt;2, 'Raw Data'!AZ581, 0))</f>
        <v/>
      </c>
      <c r="AD586">
        <f>IF(ISBLANK('Raw Data'!A581), 0, IF(ABS('Raw Data'!D581-'Raw Data'!E581)&lt;3, 'Raw Data'!BA581, 0))</f>
        <v/>
      </c>
      <c r="AE586">
        <f>IF(ISBLANK('Raw Data'!D581), 0, IF('Raw Data'!E581-'Raw Data'!D581&gt;2, 'Raw Data'!BB581, 0))</f>
        <v/>
      </c>
      <c r="AF586">
        <f>IF(ISBLANK('Raw Data'!D581), 0, IF('Raw Data'!D581-'Raw Data'!E581&gt;3, 'Raw Data'!BC581, 0))</f>
        <v/>
      </c>
      <c r="AG586">
        <f>IF(ISBLANK('Raw Data'!A581), 0, IF(ABS('Raw Data'!D581-'Raw Data'!E581)&lt;4, 'Raw Data'!BD581, 0))</f>
        <v/>
      </c>
      <c r="AH586">
        <f>IF(ISBLANK('Raw Data'!D581), 0, IF('Raw Data'!E581-'Raw Data'!D581&gt;3, 'Raw Data'!BE581, 0))</f>
        <v/>
      </c>
      <c r="AI586">
        <f>IF(SUM('Raw Data'!D581:E581)&gt;'Raw Data'!F581, 'Raw Data'!G581, 0)</f>
        <v/>
      </c>
      <c r="AJ586">
        <f>IF(ISBLANK('Raw Data'!D581), 0, IF(SUM('Raw Data'!D581:E581)&lt;'Raw Data'!F581, 'Raw Data'!H581, 0))</f>
        <v/>
      </c>
      <c r="AK586">
        <f>IF(ISBLANK('Raw Data'!A581), 0, IF(AND('Raw Data'!D581&lt;3, 'Raw Data'!E581&lt;3, 'Raw Data'!F581&lt;BB$2), 'Raw Data'!AF581, 0))</f>
        <v/>
      </c>
      <c r="AL586">
        <f>IF(ISBLANK('Raw Data'!A581), 0, IF(AND('Raw Data'!D581&lt;4, 'Raw Data'!E581&lt;4, 'Raw Data'!F581&lt;BB$2), 'Raw Data'!AI581, 0))</f>
        <v/>
      </c>
      <c r="AM586">
        <f>IF(ISBLANK('Raw Data'!A581), 0, IF(AND('Raw Data'!D581&lt;5, 'Raw Data'!E581&lt;5, 'Raw Data'!F581&lt;BB$2), 'Raw Data'!AL581, 0))</f>
        <v/>
      </c>
      <c r="AN586">
        <f>IF(ISBLANK('Raw Data'!A581), 0, IF(AND('Raw Data'!D581&lt;6, 'Raw Data'!E581&lt;6, 'Raw Data'!F581&lt;BB$2), 'Raw Data'!AO581, 0))</f>
        <v/>
      </c>
      <c r="AO586">
        <f>IF(ISBLANK('Raw Data'!A581), 0, IF(AND('Raw Data'!I581&lt;Analysis!$BC$2, 'Raw Data'!D581-'Raw Data'!E581&gt;1), 'Raw Data'!AW581, IF(AND('Raw Data'!J581&lt;Analysis!$BC$2, 'Raw Data'!E581-'Raw Data'!D581&gt;1), 'Raw Data'!AY581, 0)))</f>
        <v/>
      </c>
      <c r="AP586">
        <f>IF(ISBLANK('Raw Data'!A581), 0, IF(AND('Raw Data'!I581&lt;Analysis!$BC$2, 'Raw Data'!D581-'Raw Data'!E581&gt;2), 'Raw Data'!AZ581, IF(AND('Raw Data'!J581&lt;Analysis!$BC$2, 'Raw Data'!E581-'Raw Data'!D581&gt;2), 'Raw Data'!BB581, 0)))</f>
        <v/>
      </c>
      <c r="AQ586">
        <f>IF(ISBLANK('Raw Data'!A581), 0, IF(AND('Raw Data'!I581&lt;Analysis!$BC$2, 'Raw Data'!D581-'Raw Data'!E581&gt;3), 'Raw Data'!BC581, IF(AND('Raw Data'!J581&lt;Analysis!$BC$2, 'Raw Data'!E581-'Raw Data'!D581&gt;3), 'Raw Data'!BE581, 0)))</f>
        <v/>
      </c>
      <c r="AR586">
        <f>IF('Hidden Analysiss'!D582=1,IF(ABS('Raw Data'!E581-'Raw Data'!D581)&lt;2,'Raw Data'!AX581,0), 0)</f>
        <v/>
      </c>
      <c r="AS586">
        <f>IF('Hidden Analysiss'!D582=1,IF(ABS('Raw Data'!E581-'Raw Data'!D581)&lt;3,'Raw Data'!BA581,0), 0)</f>
        <v/>
      </c>
      <c r="AT586">
        <f>IF('Hidden Analysiss'!D582=1,IF(ABS('Raw Data'!E581-'Raw Data'!D581)&lt;4,'Raw Data'!BD581,0), 0)</f>
        <v/>
      </c>
      <c r="AU586">
        <f>IF(AND('Hidden Analysiss'!E582=1, ABS('Raw Data'!E581-'Raw Data'!D581)&lt;2), 'Raw Data'!AX581, 0)</f>
        <v/>
      </c>
      <c r="AV586">
        <f>IF(AND('Hidden Analysiss'!E582=1, ABS('Raw Data'!E581-'Raw Data'!D581)&lt;3), 'Raw Data'!BA581, 0)</f>
        <v/>
      </c>
      <c r="AW586">
        <f>IF(AND('Hidden Analysiss'!E582=1, ABS('Raw Data'!E581-'Raw Data'!D581)&lt;3), 'Raw Data'!BD581, 0)</f>
        <v/>
      </c>
    </row>
    <row r="587">
      <c r="A587" s="1">
        <f>'Raw Data'!A582</f>
        <v/>
      </c>
      <c r="B587">
        <f>IF('Raw Data'!E582&gt;'Raw Data'!D582, 'Raw Data'!J582, 0)</f>
        <v/>
      </c>
      <c r="C587">
        <f>IF('Raw Data'!D582&gt;'Raw Data'!E582, 'Raw Data'!I582, 0)</f>
        <v/>
      </c>
      <c r="D587">
        <f>SUM(G587:H587)</f>
        <v/>
      </c>
      <c r="E587">
        <f>IF(AND('Raw Data'!J582&lt;'Raw Data'!I582,'Raw Data'!E582&gt;'Raw Data'!D582,'Raw Data'!E582-'Raw Data'!D582&gt;3),'Raw Data'!N582,IF(AND('Raw Data'!I582&lt;'Raw Data'!J582,'Raw Data'!D582&gt;'Raw Data'!E582,'Raw Data'!D582-'Raw Data'!E582&gt;3),'Raw Data'!M582,0))</f>
        <v/>
      </c>
      <c r="F587">
        <f>IF(AND('Raw Data'!J582&lt;'Raw Data'!I582,'Raw Data'!E582&gt;'Raw Data'!D582,'Raw Data'!E582-'Raw Data'!D582&lt;4),'Raw Data'!L582,IF(AND('Raw Data'!I582&lt;'Raw Data'!J582,'Raw Data'!D582&gt;'Raw Data'!E582,'Raw Data'!D582-'Raw Data'!E582&lt;4),'Raw Data'!K582,0))</f>
        <v/>
      </c>
      <c r="G587">
        <f>IF(AND('Raw Data'!J582&lt;'Raw Data'!I582, 'Raw Data'!E582&gt;'Raw Data'!D582), 'Raw Data'!J582, 0)</f>
        <v/>
      </c>
      <c r="H587">
        <f>IF(AND('Raw Data'!J582&gt;'Raw Data'!I582, 'Raw Data'!E582&lt;'Raw Data'!D582), 'Raw Data'!I582, 0)</f>
        <v/>
      </c>
      <c r="I587">
        <f>SUM(J587:K587)</f>
        <v/>
      </c>
      <c r="J587">
        <f>IF(AND('Raw Data'!J582&gt;'Raw Data'!I582, 'Raw Data'!E582&gt;'Raw Data'!D582), 'Raw Data'!J582, 0)</f>
        <v/>
      </c>
      <c r="K587">
        <f>IF(AND('Raw Data'!I582&gt;'Raw Data'!J582, 'Raw Data'!D582&gt;'Raw Data'!E582), 'Raw Data'!I582, 0)</f>
        <v/>
      </c>
      <c r="L587">
        <f>IF('Raw Data'!E582-'Raw Data'!D582&gt;3, 'Raw Data'!N582, 0)</f>
        <v/>
      </c>
      <c r="M587">
        <f>IF('Raw Data'!D582-'Raw Data'!E582&gt;3, 'Raw Data'!M582, 0)</f>
        <v/>
      </c>
      <c r="N587">
        <f>IF(ISBLANK('Raw Data'!D582),0,IF(AND('Raw Data'!E582&gt;'Raw Data'!D582,'Raw Data'!E582-'Raw Data'!D582&gt;0,'Raw Data'!E582-'Raw Data'!D582&lt;4),'Raw Data'!L582, 0))</f>
        <v/>
      </c>
      <c r="O587">
        <f>IF(ISBLANK('Raw Data'!D582),0,IF(AND('Raw Data'!E582&gt;'Raw Data'!D582,'Raw Data'!E582-'Raw Data'!D582&gt;0,'Raw Data'!D582-'Raw Data'!E582&lt;4),'Raw Data'!K582, 0))</f>
        <v/>
      </c>
      <c r="P587">
        <f>IF('Raw Data'!E582-'Raw Data'!D582&gt;3, 'Raw Data'!N582, IF('Raw Data'!D582-'Raw Data'!E582&gt;3, 'Raw Data'!M582, 0))</f>
        <v/>
      </c>
      <c r="Q587">
        <f>IF(ISBLANK('Raw Data'!E582),0,IF(AND('Raw Data'!E582-'Raw Data'!D582&lt;4,'Raw Data'!E582-'Raw Data'!D582&gt;0),'Raw Data'!L582,IF(AND('Raw Data'!D582&gt;'Raw Data'!E582,'Raw Data'!D582-'Raw Data'!E582&gt;0),'Raw Data'!K582,0)))</f>
        <v/>
      </c>
      <c r="R587">
        <f>IF(ISBLANK('Raw Data'!K582),0,IFERROR(IF(MATCH(SMALL('Raw Data'!K582:N582,1),L587:O587,0),SMALL('Raw Data'!K582:N582,1)),0))</f>
        <v/>
      </c>
      <c r="S587">
        <f>IF(ISBLANK('Raw Data'!K582),0,IFERROR(IF(MATCH(SMALL('Raw Data'!K582:N582,2),L587:O587,0),SMALL('Raw Data'!K582:N582,2)),0))</f>
        <v/>
      </c>
      <c r="T587">
        <f>IF(ISBLANK('Raw Data'!K582),0,IFERROR(IF(MATCH(SMALL('Raw Data'!K582:N582,3),L587:O587,0),SMALL('Raw Data'!K582:N582,3)),0))</f>
        <v/>
      </c>
      <c r="U587">
        <f>IF(ISBLANK('Raw Data'!K582),0,IFERROR(IF(MATCH(SMALL('Raw Data'!K582:N582,4),L587:O587,0),SMALL('Raw Data'!K582:N582,4)),0))</f>
        <v/>
      </c>
      <c r="V587">
        <f>IF(AND('Raw Data'!D582&lt;3, 'Raw Data'!E582&lt;3, 'Raw Data'!A582&gt;0), 'Raw Data'!AF582, 0)</f>
        <v/>
      </c>
      <c r="W587">
        <f>IF(AND('Raw Data'!D582&lt;4, 'Raw Data'!E582&lt;4, 'Raw Data'!A582&gt;0), 'Raw Data'!AI582, 0)</f>
        <v/>
      </c>
      <c r="X587">
        <f>IF(AND('Raw Data'!D582&lt;5, 'Raw Data'!E582&lt;5, 'Raw Data'!A582&gt;0), 'Raw Data'!AL582, 0)</f>
        <v/>
      </c>
      <c r="Y587">
        <f>IF(AND('Raw Data'!D582&lt;6, 'Raw Data'!E582&lt;6, 'Raw Data'!A582&gt;0), 'Raw Data'!AO582, 0)</f>
        <v/>
      </c>
      <c r="Z587">
        <f>IF(ISBLANK('Raw Data'!D582), 0, IF('Raw Data'!D582-'Raw Data'!E582&gt;1, 'Raw Data'!AW582, 0))</f>
        <v/>
      </c>
      <c r="AA587">
        <f>IF(ISBLANK('Raw Data'!A582), 0, IF(ABS('Raw Data'!D582-'Raw Data'!E582)&lt;2, 'Raw Data'!AX582, 0))</f>
        <v/>
      </c>
      <c r="AB587">
        <f>IF(ISBLANK('Raw Data'!D582), 0, IF('Raw Data'!E582-'Raw Data'!D582&gt;1, 'Raw Data'!AY582, 0))</f>
        <v/>
      </c>
      <c r="AC587">
        <f>IF(ISBLANK('Raw Data'!D582), 0, IF('Raw Data'!D582-'Raw Data'!E582&gt;2, 'Raw Data'!AZ582, 0))</f>
        <v/>
      </c>
      <c r="AD587">
        <f>IF(ISBLANK('Raw Data'!A582), 0, IF(ABS('Raw Data'!D582-'Raw Data'!E582)&lt;3, 'Raw Data'!BA582, 0))</f>
        <v/>
      </c>
      <c r="AE587">
        <f>IF(ISBLANK('Raw Data'!D582), 0, IF('Raw Data'!E582-'Raw Data'!D582&gt;2, 'Raw Data'!BB582, 0))</f>
        <v/>
      </c>
      <c r="AF587">
        <f>IF(ISBLANK('Raw Data'!D582), 0, IF('Raw Data'!D582-'Raw Data'!E582&gt;3, 'Raw Data'!BC582, 0))</f>
        <v/>
      </c>
      <c r="AG587">
        <f>IF(ISBLANK('Raw Data'!A582), 0, IF(ABS('Raw Data'!D582-'Raw Data'!E582)&lt;4, 'Raw Data'!BD582, 0))</f>
        <v/>
      </c>
      <c r="AH587">
        <f>IF(ISBLANK('Raw Data'!D582), 0, IF('Raw Data'!E582-'Raw Data'!D582&gt;3, 'Raw Data'!BE582, 0))</f>
        <v/>
      </c>
      <c r="AI587">
        <f>IF(SUM('Raw Data'!D582:E582)&gt;'Raw Data'!F582, 'Raw Data'!G582, 0)</f>
        <v/>
      </c>
      <c r="AJ587">
        <f>IF(ISBLANK('Raw Data'!D582), 0, IF(SUM('Raw Data'!D582:E582)&lt;'Raw Data'!F582, 'Raw Data'!H582, 0))</f>
        <v/>
      </c>
      <c r="AK587">
        <f>IF(ISBLANK('Raw Data'!A582), 0, IF(AND('Raw Data'!D582&lt;3, 'Raw Data'!E582&lt;3, 'Raw Data'!F582&lt;BB$2), 'Raw Data'!AF582, 0))</f>
        <v/>
      </c>
      <c r="AL587">
        <f>IF(ISBLANK('Raw Data'!A582), 0, IF(AND('Raw Data'!D582&lt;4, 'Raw Data'!E582&lt;4, 'Raw Data'!F582&lt;BB$2), 'Raw Data'!AI582, 0))</f>
        <v/>
      </c>
      <c r="AM587">
        <f>IF(ISBLANK('Raw Data'!A582), 0, IF(AND('Raw Data'!D582&lt;5, 'Raw Data'!E582&lt;5, 'Raw Data'!F582&lt;BB$2), 'Raw Data'!AL582, 0))</f>
        <v/>
      </c>
      <c r="AN587">
        <f>IF(ISBLANK('Raw Data'!A582), 0, IF(AND('Raw Data'!D582&lt;6, 'Raw Data'!E582&lt;6, 'Raw Data'!F582&lt;BB$2), 'Raw Data'!AO582, 0))</f>
        <v/>
      </c>
      <c r="AO587">
        <f>IF(ISBLANK('Raw Data'!A582), 0, IF(AND('Raw Data'!I582&lt;Analysis!$BC$2, 'Raw Data'!D582-'Raw Data'!E582&gt;1), 'Raw Data'!AW582, IF(AND('Raw Data'!J582&lt;Analysis!$BC$2, 'Raw Data'!E582-'Raw Data'!D582&gt;1), 'Raw Data'!AY582, 0)))</f>
        <v/>
      </c>
      <c r="AP587">
        <f>IF(ISBLANK('Raw Data'!A582), 0, IF(AND('Raw Data'!I582&lt;Analysis!$BC$2, 'Raw Data'!D582-'Raw Data'!E582&gt;2), 'Raw Data'!AZ582, IF(AND('Raw Data'!J582&lt;Analysis!$BC$2, 'Raw Data'!E582-'Raw Data'!D582&gt;2), 'Raw Data'!BB582, 0)))</f>
        <v/>
      </c>
      <c r="AQ587">
        <f>IF(ISBLANK('Raw Data'!A582), 0, IF(AND('Raw Data'!I582&lt;Analysis!$BC$2, 'Raw Data'!D582-'Raw Data'!E582&gt;3), 'Raw Data'!BC582, IF(AND('Raw Data'!J582&lt;Analysis!$BC$2, 'Raw Data'!E582-'Raw Data'!D582&gt;3), 'Raw Data'!BE582, 0)))</f>
        <v/>
      </c>
      <c r="AR587">
        <f>IF('Hidden Analysiss'!D583=1,IF(ABS('Raw Data'!E582-'Raw Data'!D582)&lt;2,'Raw Data'!AX582,0), 0)</f>
        <v/>
      </c>
      <c r="AS587">
        <f>IF('Hidden Analysiss'!D583=1,IF(ABS('Raw Data'!E582-'Raw Data'!D582)&lt;3,'Raw Data'!BA582,0), 0)</f>
        <v/>
      </c>
      <c r="AT587">
        <f>IF('Hidden Analysiss'!D583=1,IF(ABS('Raw Data'!E582-'Raw Data'!D582)&lt;4,'Raw Data'!BD582,0), 0)</f>
        <v/>
      </c>
      <c r="AU587">
        <f>IF(AND('Hidden Analysiss'!E583=1, ABS('Raw Data'!E582-'Raw Data'!D582)&lt;2), 'Raw Data'!AX582, 0)</f>
        <v/>
      </c>
      <c r="AV587">
        <f>IF(AND('Hidden Analysiss'!E583=1, ABS('Raw Data'!E582-'Raw Data'!D582)&lt;3), 'Raw Data'!BA582, 0)</f>
        <v/>
      </c>
      <c r="AW587">
        <f>IF(AND('Hidden Analysiss'!E583=1, ABS('Raw Data'!E582-'Raw Data'!D582)&lt;3), 'Raw Data'!BD582, 0)</f>
        <v/>
      </c>
    </row>
    <row r="588">
      <c r="A588" s="1">
        <f>'Raw Data'!A583</f>
        <v/>
      </c>
      <c r="B588">
        <f>IF('Raw Data'!E583&gt;'Raw Data'!D583, 'Raw Data'!J583, 0)</f>
        <v/>
      </c>
      <c r="C588">
        <f>IF('Raw Data'!D583&gt;'Raw Data'!E583, 'Raw Data'!I583, 0)</f>
        <v/>
      </c>
      <c r="D588">
        <f>SUM(G588:H588)</f>
        <v/>
      </c>
      <c r="E588">
        <f>IF(AND('Raw Data'!J583&lt;'Raw Data'!I583,'Raw Data'!E583&gt;'Raw Data'!D583,'Raw Data'!E583-'Raw Data'!D583&gt;3),'Raw Data'!N583,IF(AND('Raw Data'!I583&lt;'Raw Data'!J583,'Raw Data'!D583&gt;'Raw Data'!E583,'Raw Data'!D583-'Raw Data'!E583&gt;3),'Raw Data'!M583,0))</f>
        <v/>
      </c>
      <c r="F588">
        <f>IF(AND('Raw Data'!J583&lt;'Raw Data'!I583,'Raw Data'!E583&gt;'Raw Data'!D583,'Raw Data'!E583-'Raw Data'!D583&lt;4),'Raw Data'!L583,IF(AND('Raw Data'!I583&lt;'Raw Data'!J583,'Raw Data'!D583&gt;'Raw Data'!E583,'Raw Data'!D583-'Raw Data'!E583&lt;4),'Raw Data'!K583,0))</f>
        <v/>
      </c>
      <c r="G588">
        <f>IF(AND('Raw Data'!J583&lt;'Raw Data'!I583, 'Raw Data'!E583&gt;'Raw Data'!D583), 'Raw Data'!J583, 0)</f>
        <v/>
      </c>
      <c r="H588">
        <f>IF(AND('Raw Data'!J583&gt;'Raw Data'!I583, 'Raw Data'!E583&lt;'Raw Data'!D583), 'Raw Data'!I583, 0)</f>
        <v/>
      </c>
      <c r="I588">
        <f>SUM(J588:K588)</f>
        <v/>
      </c>
      <c r="J588">
        <f>IF(AND('Raw Data'!J583&gt;'Raw Data'!I583, 'Raw Data'!E583&gt;'Raw Data'!D583), 'Raw Data'!J583, 0)</f>
        <v/>
      </c>
      <c r="K588">
        <f>IF(AND('Raw Data'!I583&gt;'Raw Data'!J583, 'Raw Data'!D583&gt;'Raw Data'!E583), 'Raw Data'!I583, 0)</f>
        <v/>
      </c>
      <c r="L588">
        <f>IF('Raw Data'!E583-'Raw Data'!D583&gt;3, 'Raw Data'!N583, 0)</f>
        <v/>
      </c>
      <c r="M588">
        <f>IF('Raw Data'!D583-'Raw Data'!E583&gt;3, 'Raw Data'!M583, 0)</f>
        <v/>
      </c>
      <c r="N588">
        <f>IF(ISBLANK('Raw Data'!D583),0,IF(AND('Raw Data'!E583&gt;'Raw Data'!D583,'Raw Data'!E583-'Raw Data'!D583&gt;0,'Raw Data'!E583-'Raw Data'!D583&lt;4),'Raw Data'!L583, 0))</f>
        <v/>
      </c>
      <c r="O588">
        <f>IF(ISBLANK('Raw Data'!D583),0,IF(AND('Raw Data'!E583&gt;'Raw Data'!D583,'Raw Data'!E583-'Raw Data'!D583&gt;0,'Raw Data'!D583-'Raw Data'!E583&lt;4),'Raw Data'!K583, 0))</f>
        <v/>
      </c>
      <c r="P588">
        <f>IF('Raw Data'!E583-'Raw Data'!D583&gt;3, 'Raw Data'!N583, IF('Raw Data'!D583-'Raw Data'!E583&gt;3, 'Raw Data'!M583, 0))</f>
        <v/>
      </c>
      <c r="Q588">
        <f>IF(ISBLANK('Raw Data'!E583),0,IF(AND('Raw Data'!E583-'Raw Data'!D583&lt;4,'Raw Data'!E583-'Raw Data'!D583&gt;0),'Raw Data'!L583,IF(AND('Raw Data'!D583&gt;'Raw Data'!E583,'Raw Data'!D583-'Raw Data'!E583&gt;0),'Raw Data'!K583,0)))</f>
        <v/>
      </c>
      <c r="R588">
        <f>IF(ISBLANK('Raw Data'!K583),0,IFERROR(IF(MATCH(SMALL('Raw Data'!K583:N583,1),L588:O588,0),SMALL('Raw Data'!K583:N583,1)),0))</f>
        <v/>
      </c>
      <c r="S588">
        <f>IF(ISBLANK('Raw Data'!K583),0,IFERROR(IF(MATCH(SMALL('Raw Data'!K583:N583,2),L588:O588,0),SMALL('Raw Data'!K583:N583,2)),0))</f>
        <v/>
      </c>
      <c r="T588">
        <f>IF(ISBLANK('Raw Data'!K583),0,IFERROR(IF(MATCH(SMALL('Raw Data'!K583:N583,3),L588:O588,0),SMALL('Raw Data'!K583:N583,3)),0))</f>
        <v/>
      </c>
      <c r="U588">
        <f>IF(ISBLANK('Raw Data'!K583),0,IFERROR(IF(MATCH(SMALL('Raw Data'!K583:N583,4),L588:O588,0),SMALL('Raw Data'!K583:N583,4)),0))</f>
        <v/>
      </c>
      <c r="V588">
        <f>IF(AND('Raw Data'!D583&lt;3, 'Raw Data'!E583&lt;3, 'Raw Data'!A583&gt;0), 'Raw Data'!AF583, 0)</f>
        <v/>
      </c>
      <c r="W588">
        <f>IF(AND('Raw Data'!D583&lt;4, 'Raw Data'!E583&lt;4, 'Raw Data'!A583&gt;0), 'Raw Data'!AI583, 0)</f>
        <v/>
      </c>
      <c r="X588">
        <f>IF(AND('Raw Data'!D583&lt;5, 'Raw Data'!E583&lt;5, 'Raw Data'!A583&gt;0), 'Raw Data'!AL583, 0)</f>
        <v/>
      </c>
      <c r="Y588">
        <f>IF(AND('Raw Data'!D583&lt;6, 'Raw Data'!E583&lt;6, 'Raw Data'!A583&gt;0), 'Raw Data'!AO583, 0)</f>
        <v/>
      </c>
      <c r="Z588">
        <f>IF(ISBLANK('Raw Data'!D583), 0, IF('Raw Data'!D583-'Raw Data'!E583&gt;1, 'Raw Data'!AW583, 0))</f>
        <v/>
      </c>
      <c r="AA588">
        <f>IF(ISBLANK('Raw Data'!A583), 0, IF(ABS('Raw Data'!D583-'Raw Data'!E583)&lt;2, 'Raw Data'!AX583, 0))</f>
        <v/>
      </c>
      <c r="AB588">
        <f>IF(ISBLANK('Raw Data'!D583), 0, IF('Raw Data'!E583-'Raw Data'!D583&gt;1, 'Raw Data'!AY583, 0))</f>
        <v/>
      </c>
      <c r="AC588">
        <f>IF(ISBLANK('Raw Data'!D583), 0, IF('Raw Data'!D583-'Raw Data'!E583&gt;2, 'Raw Data'!AZ583, 0))</f>
        <v/>
      </c>
      <c r="AD588">
        <f>IF(ISBLANK('Raw Data'!A583), 0, IF(ABS('Raw Data'!D583-'Raw Data'!E583)&lt;3, 'Raw Data'!BA583, 0))</f>
        <v/>
      </c>
      <c r="AE588">
        <f>IF(ISBLANK('Raw Data'!D583), 0, IF('Raw Data'!E583-'Raw Data'!D583&gt;2, 'Raw Data'!BB583, 0))</f>
        <v/>
      </c>
      <c r="AF588">
        <f>IF(ISBLANK('Raw Data'!D583), 0, IF('Raw Data'!D583-'Raw Data'!E583&gt;3, 'Raw Data'!BC583, 0))</f>
        <v/>
      </c>
      <c r="AG588">
        <f>IF(ISBLANK('Raw Data'!A583), 0, IF(ABS('Raw Data'!D583-'Raw Data'!E583)&lt;4, 'Raw Data'!BD583, 0))</f>
        <v/>
      </c>
      <c r="AH588">
        <f>IF(ISBLANK('Raw Data'!D583), 0, IF('Raw Data'!E583-'Raw Data'!D583&gt;3, 'Raw Data'!BE583, 0))</f>
        <v/>
      </c>
      <c r="AI588">
        <f>IF(SUM('Raw Data'!D583:E583)&gt;'Raw Data'!F583, 'Raw Data'!G583, 0)</f>
        <v/>
      </c>
      <c r="AJ588">
        <f>IF(ISBLANK('Raw Data'!D583), 0, IF(SUM('Raw Data'!D583:E583)&lt;'Raw Data'!F583, 'Raw Data'!H583, 0))</f>
        <v/>
      </c>
      <c r="AK588">
        <f>IF(ISBLANK('Raw Data'!A583), 0, IF(AND('Raw Data'!D583&lt;3, 'Raw Data'!E583&lt;3, 'Raw Data'!F583&lt;BB$2), 'Raw Data'!AF583, 0))</f>
        <v/>
      </c>
      <c r="AL588">
        <f>IF(ISBLANK('Raw Data'!A583), 0, IF(AND('Raw Data'!D583&lt;4, 'Raw Data'!E583&lt;4, 'Raw Data'!F583&lt;BB$2), 'Raw Data'!AI583, 0))</f>
        <v/>
      </c>
      <c r="AM588">
        <f>IF(ISBLANK('Raw Data'!A583), 0, IF(AND('Raw Data'!D583&lt;5, 'Raw Data'!E583&lt;5, 'Raw Data'!F583&lt;BB$2), 'Raw Data'!AL583, 0))</f>
        <v/>
      </c>
      <c r="AN588">
        <f>IF(ISBLANK('Raw Data'!A583), 0, IF(AND('Raw Data'!D583&lt;6, 'Raw Data'!E583&lt;6, 'Raw Data'!F583&lt;BB$2), 'Raw Data'!AO583, 0))</f>
        <v/>
      </c>
      <c r="AO588">
        <f>IF(ISBLANK('Raw Data'!A583), 0, IF(AND('Raw Data'!I583&lt;Analysis!$BC$2, 'Raw Data'!D583-'Raw Data'!E583&gt;1), 'Raw Data'!AW583, IF(AND('Raw Data'!J583&lt;Analysis!$BC$2, 'Raw Data'!E583-'Raw Data'!D583&gt;1), 'Raw Data'!AY583, 0)))</f>
        <v/>
      </c>
      <c r="AP588">
        <f>IF(ISBLANK('Raw Data'!A583), 0, IF(AND('Raw Data'!I583&lt;Analysis!$BC$2, 'Raw Data'!D583-'Raw Data'!E583&gt;2), 'Raw Data'!AZ583, IF(AND('Raw Data'!J583&lt;Analysis!$BC$2, 'Raw Data'!E583-'Raw Data'!D583&gt;2), 'Raw Data'!BB583, 0)))</f>
        <v/>
      </c>
      <c r="AQ588">
        <f>IF(ISBLANK('Raw Data'!A583), 0, IF(AND('Raw Data'!I583&lt;Analysis!$BC$2, 'Raw Data'!D583-'Raw Data'!E583&gt;3), 'Raw Data'!BC583, IF(AND('Raw Data'!J583&lt;Analysis!$BC$2, 'Raw Data'!E583-'Raw Data'!D583&gt;3), 'Raw Data'!BE583, 0)))</f>
        <v/>
      </c>
      <c r="AR588">
        <f>IF('Hidden Analysiss'!D584=1,IF(ABS('Raw Data'!E583-'Raw Data'!D583)&lt;2,'Raw Data'!AX583,0), 0)</f>
        <v/>
      </c>
      <c r="AS588">
        <f>IF('Hidden Analysiss'!D584=1,IF(ABS('Raw Data'!E583-'Raw Data'!D583)&lt;3,'Raw Data'!BA583,0), 0)</f>
        <v/>
      </c>
      <c r="AT588">
        <f>IF('Hidden Analysiss'!D584=1,IF(ABS('Raw Data'!E583-'Raw Data'!D583)&lt;4,'Raw Data'!BD583,0), 0)</f>
        <v/>
      </c>
      <c r="AU588">
        <f>IF(AND('Hidden Analysiss'!E584=1, ABS('Raw Data'!E583-'Raw Data'!D583)&lt;2), 'Raw Data'!AX583, 0)</f>
        <v/>
      </c>
      <c r="AV588">
        <f>IF(AND('Hidden Analysiss'!E584=1, ABS('Raw Data'!E583-'Raw Data'!D583)&lt;3), 'Raw Data'!BA583, 0)</f>
        <v/>
      </c>
      <c r="AW588">
        <f>IF(AND('Hidden Analysiss'!E584=1, ABS('Raw Data'!E583-'Raw Data'!D583)&lt;3), 'Raw Data'!BD583, 0)</f>
        <v/>
      </c>
    </row>
    <row r="589">
      <c r="A589" s="1">
        <f>'Raw Data'!A584</f>
        <v/>
      </c>
      <c r="B589">
        <f>IF('Raw Data'!E584&gt;'Raw Data'!D584, 'Raw Data'!J584, 0)</f>
        <v/>
      </c>
      <c r="C589">
        <f>IF('Raw Data'!D584&gt;'Raw Data'!E584, 'Raw Data'!I584, 0)</f>
        <v/>
      </c>
      <c r="D589">
        <f>SUM(G589:H589)</f>
        <v/>
      </c>
      <c r="E589">
        <f>IF(AND('Raw Data'!J584&lt;'Raw Data'!I584,'Raw Data'!E584&gt;'Raw Data'!D584,'Raw Data'!E584-'Raw Data'!D584&gt;3),'Raw Data'!N584,IF(AND('Raw Data'!I584&lt;'Raw Data'!J584,'Raw Data'!D584&gt;'Raw Data'!E584,'Raw Data'!D584-'Raw Data'!E584&gt;3),'Raw Data'!M584,0))</f>
        <v/>
      </c>
      <c r="F589">
        <f>IF(AND('Raw Data'!J584&lt;'Raw Data'!I584,'Raw Data'!E584&gt;'Raw Data'!D584,'Raw Data'!E584-'Raw Data'!D584&lt;4),'Raw Data'!L584,IF(AND('Raw Data'!I584&lt;'Raw Data'!J584,'Raw Data'!D584&gt;'Raw Data'!E584,'Raw Data'!D584-'Raw Data'!E584&lt;4),'Raw Data'!K584,0))</f>
        <v/>
      </c>
      <c r="G589">
        <f>IF(AND('Raw Data'!J584&lt;'Raw Data'!I584, 'Raw Data'!E584&gt;'Raw Data'!D584), 'Raw Data'!J584, 0)</f>
        <v/>
      </c>
      <c r="H589">
        <f>IF(AND('Raw Data'!J584&gt;'Raw Data'!I584, 'Raw Data'!E584&lt;'Raw Data'!D584), 'Raw Data'!I584, 0)</f>
        <v/>
      </c>
      <c r="I589">
        <f>SUM(J589:K589)</f>
        <v/>
      </c>
      <c r="J589">
        <f>IF(AND('Raw Data'!J584&gt;'Raw Data'!I584, 'Raw Data'!E584&gt;'Raw Data'!D584), 'Raw Data'!J584, 0)</f>
        <v/>
      </c>
      <c r="K589">
        <f>IF(AND('Raw Data'!I584&gt;'Raw Data'!J584, 'Raw Data'!D584&gt;'Raw Data'!E584), 'Raw Data'!I584, 0)</f>
        <v/>
      </c>
      <c r="L589">
        <f>IF('Raw Data'!E584-'Raw Data'!D584&gt;3, 'Raw Data'!N584, 0)</f>
        <v/>
      </c>
      <c r="M589">
        <f>IF('Raw Data'!D584-'Raw Data'!E584&gt;3, 'Raw Data'!M584, 0)</f>
        <v/>
      </c>
      <c r="N589">
        <f>IF(ISBLANK('Raw Data'!D584),0,IF(AND('Raw Data'!E584&gt;'Raw Data'!D584,'Raw Data'!E584-'Raw Data'!D584&gt;0,'Raw Data'!E584-'Raw Data'!D584&lt;4),'Raw Data'!L584, 0))</f>
        <v/>
      </c>
      <c r="O589">
        <f>IF(ISBLANK('Raw Data'!D584),0,IF(AND('Raw Data'!E584&gt;'Raw Data'!D584,'Raw Data'!E584-'Raw Data'!D584&gt;0,'Raw Data'!D584-'Raw Data'!E584&lt;4),'Raw Data'!K584, 0))</f>
        <v/>
      </c>
      <c r="P589">
        <f>IF('Raw Data'!E584-'Raw Data'!D584&gt;3, 'Raw Data'!N584, IF('Raw Data'!D584-'Raw Data'!E584&gt;3, 'Raw Data'!M584, 0))</f>
        <v/>
      </c>
      <c r="Q589">
        <f>IF(ISBLANK('Raw Data'!E584),0,IF(AND('Raw Data'!E584-'Raw Data'!D584&lt;4,'Raw Data'!E584-'Raw Data'!D584&gt;0),'Raw Data'!L584,IF(AND('Raw Data'!D584&gt;'Raw Data'!E584,'Raw Data'!D584-'Raw Data'!E584&gt;0),'Raw Data'!K584,0)))</f>
        <v/>
      </c>
      <c r="R589">
        <f>IF(ISBLANK('Raw Data'!K584),0,IFERROR(IF(MATCH(SMALL('Raw Data'!K584:N584,1),L589:O589,0),SMALL('Raw Data'!K584:N584,1)),0))</f>
        <v/>
      </c>
      <c r="S589">
        <f>IF(ISBLANK('Raw Data'!K584),0,IFERROR(IF(MATCH(SMALL('Raw Data'!K584:N584,2),L589:O589,0),SMALL('Raw Data'!K584:N584,2)),0))</f>
        <v/>
      </c>
      <c r="T589">
        <f>IF(ISBLANK('Raw Data'!K584),0,IFERROR(IF(MATCH(SMALL('Raw Data'!K584:N584,3),L589:O589,0),SMALL('Raw Data'!K584:N584,3)),0))</f>
        <v/>
      </c>
      <c r="U589">
        <f>IF(ISBLANK('Raw Data'!K584),0,IFERROR(IF(MATCH(SMALL('Raw Data'!K584:N584,4),L589:O589,0),SMALL('Raw Data'!K584:N584,4)),0))</f>
        <v/>
      </c>
      <c r="V589">
        <f>IF(AND('Raw Data'!D584&lt;3, 'Raw Data'!E584&lt;3, 'Raw Data'!A584&gt;0), 'Raw Data'!AF584, 0)</f>
        <v/>
      </c>
      <c r="W589">
        <f>IF(AND('Raw Data'!D584&lt;4, 'Raw Data'!E584&lt;4, 'Raw Data'!A584&gt;0), 'Raw Data'!AI584, 0)</f>
        <v/>
      </c>
      <c r="X589">
        <f>IF(AND('Raw Data'!D584&lt;5, 'Raw Data'!E584&lt;5, 'Raw Data'!A584&gt;0), 'Raw Data'!AL584, 0)</f>
        <v/>
      </c>
      <c r="Y589">
        <f>IF(AND('Raw Data'!D584&lt;6, 'Raw Data'!E584&lt;6, 'Raw Data'!A584&gt;0), 'Raw Data'!AO584, 0)</f>
        <v/>
      </c>
      <c r="Z589">
        <f>IF(ISBLANK('Raw Data'!D584), 0, IF('Raw Data'!D584-'Raw Data'!E584&gt;1, 'Raw Data'!AW584, 0))</f>
        <v/>
      </c>
      <c r="AA589">
        <f>IF(ISBLANK('Raw Data'!A584), 0, IF(ABS('Raw Data'!D584-'Raw Data'!E584)&lt;2, 'Raw Data'!AX584, 0))</f>
        <v/>
      </c>
      <c r="AB589">
        <f>IF(ISBLANK('Raw Data'!D584), 0, IF('Raw Data'!E584-'Raw Data'!D584&gt;1, 'Raw Data'!AY584, 0))</f>
        <v/>
      </c>
      <c r="AC589">
        <f>IF(ISBLANK('Raw Data'!D584), 0, IF('Raw Data'!D584-'Raw Data'!E584&gt;2, 'Raw Data'!AZ584, 0))</f>
        <v/>
      </c>
      <c r="AD589">
        <f>IF(ISBLANK('Raw Data'!A584), 0, IF(ABS('Raw Data'!D584-'Raw Data'!E584)&lt;3, 'Raw Data'!BA584, 0))</f>
        <v/>
      </c>
      <c r="AE589">
        <f>IF(ISBLANK('Raw Data'!D584), 0, IF('Raw Data'!E584-'Raw Data'!D584&gt;2, 'Raw Data'!BB584, 0))</f>
        <v/>
      </c>
      <c r="AF589">
        <f>IF(ISBLANK('Raw Data'!D584), 0, IF('Raw Data'!D584-'Raw Data'!E584&gt;3, 'Raw Data'!BC584, 0))</f>
        <v/>
      </c>
      <c r="AG589">
        <f>IF(ISBLANK('Raw Data'!A584), 0, IF(ABS('Raw Data'!D584-'Raw Data'!E584)&lt;4, 'Raw Data'!BD584, 0))</f>
        <v/>
      </c>
      <c r="AH589">
        <f>IF(ISBLANK('Raw Data'!D584), 0, IF('Raw Data'!E584-'Raw Data'!D584&gt;3, 'Raw Data'!BE584, 0))</f>
        <v/>
      </c>
      <c r="AI589">
        <f>IF(SUM('Raw Data'!D584:E584)&gt;'Raw Data'!F584, 'Raw Data'!G584, 0)</f>
        <v/>
      </c>
      <c r="AJ589">
        <f>IF(ISBLANK('Raw Data'!D584), 0, IF(SUM('Raw Data'!D584:E584)&lt;'Raw Data'!F584, 'Raw Data'!H584, 0))</f>
        <v/>
      </c>
      <c r="AK589">
        <f>IF(ISBLANK('Raw Data'!A584), 0, IF(AND('Raw Data'!D584&lt;3, 'Raw Data'!E584&lt;3, 'Raw Data'!F584&lt;BB$2), 'Raw Data'!AF584, 0))</f>
        <v/>
      </c>
      <c r="AL589">
        <f>IF(ISBLANK('Raw Data'!A584), 0, IF(AND('Raw Data'!D584&lt;4, 'Raw Data'!E584&lt;4, 'Raw Data'!F584&lt;BB$2), 'Raw Data'!AI584, 0))</f>
        <v/>
      </c>
      <c r="AM589">
        <f>IF(ISBLANK('Raw Data'!A584), 0, IF(AND('Raw Data'!D584&lt;5, 'Raw Data'!E584&lt;5, 'Raw Data'!F584&lt;BB$2), 'Raw Data'!AL584, 0))</f>
        <v/>
      </c>
      <c r="AN589">
        <f>IF(ISBLANK('Raw Data'!A584), 0, IF(AND('Raw Data'!D584&lt;6, 'Raw Data'!E584&lt;6, 'Raw Data'!F584&lt;BB$2), 'Raw Data'!AO584, 0))</f>
        <v/>
      </c>
      <c r="AO589">
        <f>IF(ISBLANK('Raw Data'!A584), 0, IF(AND('Raw Data'!I584&lt;Analysis!$BC$2, 'Raw Data'!D584-'Raw Data'!E584&gt;1), 'Raw Data'!AW584, IF(AND('Raw Data'!J584&lt;Analysis!$BC$2, 'Raw Data'!E584-'Raw Data'!D584&gt;1), 'Raw Data'!AY584, 0)))</f>
        <v/>
      </c>
      <c r="AP589">
        <f>IF(ISBLANK('Raw Data'!A584), 0, IF(AND('Raw Data'!I584&lt;Analysis!$BC$2, 'Raw Data'!D584-'Raw Data'!E584&gt;2), 'Raw Data'!AZ584, IF(AND('Raw Data'!J584&lt;Analysis!$BC$2, 'Raw Data'!E584-'Raw Data'!D584&gt;2), 'Raw Data'!BB584, 0)))</f>
        <v/>
      </c>
      <c r="AQ589">
        <f>IF(ISBLANK('Raw Data'!A584), 0, IF(AND('Raw Data'!I584&lt;Analysis!$BC$2, 'Raw Data'!D584-'Raw Data'!E584&gt;3), 'Raw Data'!BC584, IF(AND('Raw Data'!J584&lt;Analysis!$BC$2, 'Raw Data'!E584-'Raw Data'!D584&gt;3), 'Raw Data'!BE584, 0)))</f>
        <v/>
      </c>
      <c r="AR589">
        <f>IF('Hidden Analysiss'!D585=1,IF(ABS('Raw Data'!E584-'Raw Data'!D584)&lt;2,'Raw Data'!AX584,0), 0)</f>
        <v/>
      </c>
      <c r="AS589">
        <f>IF('Hidden Analysiss'!D585=1,IF(ABS('Raw Data'!E584-'Raw Data'!D584)&lt;3,'Raw Data'!BA584,0), 0)</f>
        <v/>
      </c>
      <c r="AT589">
        <f>IF('Hidden Analysiss'!D585=1,IF(ABS('Raw Data'!E584-'Raw Data'!D584)&lt;4,'Raw Data'!BD584,0), 0)</f>
        <v/>
      </c>
      <c r="AU589">
        <f>IF(AND('Hidden Analysiss'!E585=1, ABS('Raw Data'!E584-'Raw Data'!D584)&lt;2), 'Raw Data'!AX584, 0)</f>
        <v/>
      </c>
      <c r="AV589">
        <f>IF(AND('Hidden Analysiss'!E585=1, ABS('Raw Data'!E584-'Raw Data'!D584)&lt;3), 'Raw Data'!BA584, 0)</f>
        <v/>
      </c>
      <c r="AW589">
        <f>IF(AND('Hidden Analysiss'!E585=1, ABS('Raw Data'!E584-'Raw Data'!D584)&lt;3), 'Raw Data'!BD584, 0)</f>
        <v/>
      </c>
    </row>
    <row r="590">
      <c r="A590" s="1">
        <f>'Raw Data'!A585</f>
        <v/>
      </c>
      <c r="B590">
        <f>IF('Raw Data'!E585&gt;'Raw Data'!D585, 'Raw Data'!J585, 0)</f>
        <v/>
      </c>
      <c r="C590">
        <f>IF('Raw Data'!D585&gt;'Raw Data'!E585, 'Raw Data'!I585, 0)</f>
        <v/>
      </c>
      <c r="D590">
        <f>SUM(G590:H590)</f>
        <v/>
      </c>
      <c r="E590">
        <f>IF(AND('Raw Data'!J585&lt;'Raw Data'!I585,'Raw Data'!E585&gt;'Raw Data'!D585,'Raw Data'!E585-'Raw Data'!D585&gt;3),'Raw Data'!N585,IF(AND('Raw Data'!I585&lt;'Raw Data'!J585,'Raw Data'!D585&gt;'Raw Data'!E585,'Raw Data'!D585-'Raw Data'!E585&gt;3),'Raw Data'!M585,0))</f>
        <v/>
      </c>
      <c r="F590">
        <f>IF(AND('Raw Data'!J585&lt;'Raw Data'!I585,'Raw Data'!E585&gt;'Raw Data'!D585,'Raw Data'!E585-'Raw Data'!D585&lt;4),'Raw Data'!L585,IF(AND('Raw Data'!I585&lt;'Raw Data'!J585,'Raw Data'!D585&gt;'Raw Data'!E585,'Raw Data'!D585-'Raw Data'!E585&lt;4),'Raw Data'!K585,0))</f>
        <v/>
      </c>
      <c r="G590">
        <f>IF(AND('Raw Data'!J585&lt;'Raw Data'!I585, 'Raw Data'!E585&gt;'Raw Data'!D585), 'Raw Data'!J585, 0)</f>
        <v/>
      </c>
      <c r="H590">
        <f>IF(AND('Raw Data'!J585&gt;'Raw Data'!I585, 'Raw Data'!E585&lt;'Raw Data'!D585), 'Raw Data'!I585, 0)</f>
        <v/>
      </c>
      <c r="I590">
        <f>SUM(J590:K590)</f>
        <v/>
      </c>
      <c r="J590">
        <f>IF(AND('Raw Data'!J585&gt;'Raw Data'!I585, 'Raw Data'!E585&gt;'Raw Data'!D585), 'Raw Data'!J585, 0)</f>
        <v/>
      </c>
      <c r="K590">
        <f>IF(AND('Raw Data'!I585&gt;'Raw Data'!J585, 'Raw Data'!D585&gt;'Raw Data'!E585), 'Raw Data'!I585, 0)</f>
        <v/>
      </c>
      <c r="L590">
        <f>IF('Raw Data'!E585-'Raw Data'!D585&gt;3, 'Raw Data'!N585, 0)</f>
        <v/>
      </c>
      <c r="M590">
        <f>IF('Raw Data'!D585-'Raw Data'!E585&gt;3, 'Raw Data'!M585, 0)</f>
        <v/>
      </c>
      <c r="N590">
        <f>IF(ISBLANK('Raw Data'!D585),0,IF(AND('Raw Data'!E585&gt;'Raw Data'!D585,'Raw Data'!E585-'Raw Data'!D585&gt;0,'Raw Data'!E585-'Raw Data'!D585&lt;4),'Raw Data'!L585, 0))</f>
        <v/>
      </c>
      <c r="O590">
        <f>IF(ISBLANK('Raw Data'!D585),0,IF(AND('Raw Data'!E585&gt;'Raw Data'!D585,'Raw Data'!E585-'Raw Data'!D585&gt;0,'Raw Data'!D585-'Raw Data'!E585&lt;4),'Raw Data'!K585, 0))</f>
        <v/>
      </c>
      <c r="P590">
        <f>IF('Raw Data'!E585-'Raw Data'!D585&gt;3, 'Raw Data'!N585, IF('Raw Data'!D585-'Raw Data'!E585&gt;3, 'Raw Data'!M585, 0))</f>
        <v/>
      </c>
      <c r="Q590">
        <f>IF(ISBLANK('Raw Data'!E585),0,IF(AND('Raw Data'!E585-'Raw Data'!D585&lt;4,'Raw Data'!E585-'Raw Data'!D585&gt;0),'Raw Data'!L585,IF(AND('Raw Data'!D585&gt;'Raw Data'!E585,'Raw Data'!D585-'Raw Data'!E585&gt;0),'Raw Data'!K585,0)))</f>
        <v/>
      </c>
      <c r="R590">
        <f>IF(ISBLANK('Raw Data'!K585),0,IFERROR(IF(MATCH(SMALL('Raw Data'!K585:N585,1),L590:O590,0),SMALL('Raw Data'!K585:N585,1)),0))</f>
        <v/>
      </c>
      <c r="S590">
        <f>IF(ISBLANK('Raw Data'!K585),0,IFERROR(IF(MATCH(SMALL('Raw Data'!K585:N585,2),L590:O590,0),SMALL('Raw Data'!K585:N585,2)),0))</f>
        <v/>
      </c>
      <c r="T590">
        <f>IF(ISBLANK('Raw Data'!K585),0,IFERROR(IF(MATCH(SMALL('Raw Data'!K585:N585,3),L590:O590,0),SMALL('Raw Data'!K585:N585,3)),0))</f>
        <v/>
      </c>
      <c r="U590">
        <f>IF(ISBLANK('Raw Data'!K585),0,IFERROR(IF(MATCH(SMALL('Raw Data'!K585:N585,4),L590:O590,0),SMALL('Raw Data'!K585:N585,4)),0))</f>
        <v/>
      </c>
      <c r="V590">
        <f>IF(AND('Raw Data'!D585&lt;3, 'Raw Data'!E585&lt;3, 'Raw Data'!A585&gt;0), 'Raw Data'!AF585, 0)</f>
        <v/>
      </c>
      <c r="W590">
        <f>IF(AND('Raw Data'!D585&lt;4, 'Raw Data'!E585&lt;4, 'Raw Data'!A585&gt;0), 'Raw Data'!AI585, 0)</f>
        <v/>
      </c>
      <c r="X590">
        <f>IF(AND('Raw Data'!D585&lt;5, 'Raw Data'!E585&lt;5, 'Raw Data'!A585&gt;0), 'Raw Data'!AL585, 0)</f>
        <v/>
      </c>
      <c r="Y590">
        <f>IF(AND('Raw Data'!D585&lt;6, 'Raw Data'!E585&lt;6, 'Raw Data'!A585&gt;0), 'Raw Data'!AO585, 0)</f>
        <v/>
      </c>
      <c r="Z590">
        <f>IF(ISBLANK('Raw Data'!D585), 0, IF('Raw Data'!D585-'Raw Data'!E585&gt;1, 'Raw Data'!AW585, 0))</f>
        <v/>
      </c>
      <c r="AA590">
        <f>IF(ISBLANK('Raw Data'!A585), 0, IF(ABS('Raw Data'!D585-'Raw Data'!E585)&lt;2, 'Raw Data'!AX585, 0))</f>
        <v/>
      </c>
      <c r="AB590">
        <f>IF(ISBLANK('Raw Data'!D585), 0, IF('Raw Data'!E585-'Raw Data'!D585&gt;1, 'Raw Data'!AY585, 0))</f>
        <v/>
      </c>
      <c r="AC590">
        <f>IF(ISBLANK('Raw Data'!D585), 0, IF('Raw Data'!D585-'Raw Data'!E585&gt;2, 'Raw Data'!AZ585, 0))</f>
        <v/>
      </c>
      <c r="AD590">
        <f>IF(ISBLANK('Raw Data'!A585), 0, IF(ABS('Raw Data'!D585-'Raw Data'!E585)&lt;3, 'Raw Data'!BA585, 0))</f>
        <v/>
      </c>
      <c r="AE590">
        <f>IF(ISBLANK('Raw Data'!D585), 0, IF('Raw Data'!E585-'Raw Data'!D585&gt;2, 'Raw Data'!BB585, 0))</f>
        <v/>
      </c>
      <c r="AF590">
        <f>IF(ISBLANK('Raw Data'!D585), 0, IF('Raw Data'!D585-'Raw Data'!E585&gt;3, 'Raw Data'!BC585, 0))</f>
        <v/>
      </c>
      <c r="AG590">
        <f>IF(ISBLANK('Raw Data'!A585), 0, IF(ABS('Raw Data'!D585-'Raw Data'!E585)&lt;4, 'Raw Data'!BD585, 0))</f>
        <v/>
      </c>
      <c r="AH590">
        <f>IF(ISBLANK('Raw Data'!D585), 0, IF('Raw Data'!E585-'Raw Data'!D585&gt;3, 'Raw Data'!BE585, 0))</f>
        <v/>
      </c>
      <c r="AI590">
        <f>IF(SUM('Raw Data'!D585:E585)&gt;'Raw Data'!F585, 'Raw Data'!G585, 0)</f>
        <v/>
      </c>
      <c r="AJ590">
        <f>IF(ISBLANK('Raw Data'!D585), 0, IF(SUM('Raw Data'!D585:E585)&lt;'Raw Data'!F585, 'Raw Data'!H585, 0))</f>
        <v/>
      </c>
      <c r="AK590">
        <f>IF(ISBLANK('Raw Data'!A585), 0, IF(AND('Raw Data'!D585&lt;3, 'Raw Data'!E585&lt;3, 'Raw Data'!F585&lt;BB$2), 'Raw Data'!AF585, 0))</f>
        <v/>
      </c>
      <c r="AL590">
        <f>IF(ISBLANK('Raw Data'!A585), 0, IF(AND('Raw Data'!D585&lt;4, 'Raw Data'!E585&lt;4, 'Raw Data'!F585&lt;BB$2), 'Raw Data'!AI585, 0))</f>
        <v/>
      </c>
      <c r="AM590">
        <f>IF(ISBLANK('Raw Data'!A585), 0, IF(AND('Raw Data'!D585&lt;5, 'Raw Data'!E585&lt;5, 'Raw Data'!F585&lt;BB$2), 'Raw Data'!AL585, 0))</f>
        <v/>
      </c>
      <c r="AN590">
        <f>IF(ISBLANK('Raw Data'!A585), 0, IF(AND('Raw Data'!D585&lt;6, 'Raw Data'!E585&lt;6, 'Raw Data'!F585&lt;BB$2), 'Raw Data'!AO585, 0))</f>
        <v/>
      </c>
      <c r="AO590">
        <f>IF(ISBLANK('Raw Data'!A585), 0, IF(AND('Raw Data'!I585&lt;Analysis!$BC$2, 'Raw Data'!D585-'Raw Data'!E585&gt;1), 'Raw Data'!AW585, IF(AND('Raw Data'!J585&lt;Analysis!$BC$2, 'Raw Data'!E585-'Raw Data'!D585&gt;1), 'Raw Data'!AY585, 0)))</f>
        <v/>
      </c>
      <c r="AP590">
        <f>IF(ISBLANK('Raw Data'!A585), 0, IF(AND('Raw Data'!I585&lt;Analysis!$BC$2, 'Raw Data'!D585-'Raw Data'!E585&gt;2), 'Raw Data'!AZ585, IF(AND('Raw Data'!J585&lt;Analysis!$BC$2, 'Raw Data'!E585-'Raw Data'!D585&gt;2), 'Raw Data'!BB585, 0)))</f>
        <v/>
      </c>
      <c r="AQ590">
        <f>IF(ISBLANK('Raw Data'!A585), 0, IF(AND('Raw Data'!I585&lt;Analysis!$BC$2, 'Raw Data'!D585-'Raw Data'!E585&gt;3), 'Raw Data'!BC585, IF(AND('Raw Data'!J585&lt;Analysis!$BC$2, 'Raw Data'!E585-'Raw Data'!D585&gt;3), 'Raw Data'!BE585, 0)))</f>
        <v/>
      </c>
      <c r="AR590">
        <f>IF('Hidden Analysiss'!D586=1,IF(ABS('Raw Data'!E585-'Raw Data'!D585)&lt;2,'Raw Data'!AX585,0), 0)</f>
        <v/>
      </c>
      <c r="AS590">
        <f>IF('Hidden Analysiss'!D586=1,IF(ABS('Raw Data'!E585-'Raw Data'!D585)&lt;3,'Raw Data'!BA585,0), 0)</f>
        <v/>
      </c>
      <c r="AT590">
        <f>IF('Hidden Analysiss'!D586=1,IF(ABS('Raw Data'!E585-'Raw Data'!D585)&lt;4,'Raw Data'!BD585,0), 0)</f>
        <v/>
      </c>
      <c r="AU590">
        <f>IF(AND('Hidden Analysiss'!E586=1, ABS('Raw Data'!E585-'Raw Data'!D585)&lt;2), 'Raw Data'!AX585, 0)</f>
        <v/>
      </c>
      <c r="AV590">
        <f>IF(AND('Hidden Analysiss'!E586=1, ABS('Raw Data'!E585-'Raw Data'!D585)&lt;3), 'Raw Data'!BA585, 0)</f>
        <v/>
      </c>
      <c r="AW590">
        <f>IF(AND('Hidden Analysiss'!E586=1, ABS('Raw Data'!E585-'Raw Data'!D585)&lt;3), 'Raw Data'!BD585, 0)</f>
        <v/>
      </c>
    </row>
    <row r="591">
      <c r="A591" s="1">
        <f>'Raw Data'!A586</f>
        <v/>
      </c>
      <c r="B591">
        <f>IF('Raw Data'!E586&gt;'Raw Data'!D586, 'Raw Data'!J586, 0)</f>
        <v/>
      </c>
      <c r="C591">
        <f>IF('Raw Data'!D586&gt;'Raw Data'!E586, 'Raw Data'!I586, 0)</f>
        <v/>
      </c>
      <c r="D591">
        <f>SUM(G591:H591)</f>
        <v/>
      </c>
      <c r="E591">
        <f>IF(AND('Raw Data'!J586&lt;'Raw Data'!I586,'Raw Data'!E586&gt;'Raw Data'!D586,'Raw Data'!E586-'Raw Data'!D586&gt;3),'Raw Data'!N586,IF(AND('Raw Data'!I586&lt;'Raw Data'!J586,'Raw Data'!D586&gt;'Raw Data'!E586,'Raw Data'!D586-'Raw Data'!E586&gt;3),'Raw Data'!M586,0))</f>
        <v/>
      </c>
      <c r="F591">
        <f>IF(AND('Raw Data'!J586&lt;'Raw Data'!I586,'Raw Data'!E586&gt;'Raw Data'!D586,'Raw Data'!E586-'Raw Data'!D586&lt;4),'Raw Data'!L586,IF(AND('Raw Data'!I586&lt;'Raw Data'!J586,'Raw Data'!D586&gt;'Raw Data'!E586,'Raw Data'!D586-'Raw Data'!E586&lt;4),'Raw Data'!K586,0))</f>
        <v/>
      </c>
      <c r="G591">
        <f>IF(AND('Raw Data'!J586&lt;'Raw Data'!I586, 'Raw Data'!E586&gt;'Raw Data'!D586), 'Raw Data'!J586, 0)</f>
        <v/>
      </c>
      <c r="H591">
        <f>IF(AND('Raw Data'!J586&gt;'Raw Data'!I586, 'Raw Data'!E586&lt;'Raw Data'!D586), 'Raw Data'!I586, 0)</f>
        <v/>
      </c>
      <c r="I591">
        <f>SUM(J591:K591)</f>
        <v/>
      </c>
      <c r="J591">
        <f>IF(AND('Raw Data'!J586&gt;'Raw Data'!I586, 'Raw Data'!E586&gt;'Raw Data'!D586), 'Raw Data'!J586, 0)</f>
        <v/>
      </c>
      <c r="K591">
        <f>IF(AND('Raw Data'!I586&gt;'Raw Data'!J586, 'Raw Data'!D586&gt;'Raw Data'!E586), 'Raw Data'!I586, 0)</f>
        <v/>
      </c>
      <c r="L591">
        <f>IF('Raw Data'!E586-'Raw Data'!D586&gt;3, 'Raw Data'!N586, 0)</f>
        <v/>
      </c>
      <c r="M591">
        <f>IF('Raw Data'!D586-'Raw Data'!E586&gt;3, 'Raw Data'!M586, 0)</f>
        <v/>
      </c>
      <c r="N591">
        <f>IF(ISBLANK('Raw Data'!D586),0,IF(AND('Raw Data'!E586&gt;'Raw Data'!D586,'Raw Data'!E586-'Raw Data'!D586&gt;0,'Raw Data'!E586-'Raw Data'!D586&lt;4),'Raw Data'!L586, 0))</f>
        <v/>
      </c>
      <c r="O591">
        <f>IF(ISBLANK('Raw Data'!D586),0,IF(AND('Raw Data'!E586&gt;'Raw Data'!D586,'Raw Data'!E586-'Raw Data'!D586&gt;0,'Raw Data'!D586-'Raw Data'!E586&lt;4),'Raw Data'!K586, 0))</f>
        <v/>
      </c>
      <c r="P591">
        <f>IF('Raw Data'!E586-'Raw Data'!D586&gt;3, 'Raw Data'!N586, IF('Raw Data'!D586-'Raw Data'!E586&gt;3, 'Raw Data'!M586, 0))</f>
        <v/>
      </c>
      <c r="Q591">
        <f>IF(ISBLANK('Raw Data'!E586),0,IF(AND('Raw Data'!E586-'Raw Data'!D586&lt;4,'Raw Data'!E586-'Raw Data'!D586&gt;0),'Raw Data'!L586,IF(AND('Raw Data'!D586&gt;'Raw Data'!E586,'Raw Data'!D586-'Raw Data'!E586&gt;0),'Raw Data'!K586,0)))</f>
        <v/>
      </c>
      <c r="R591">
        <f>IF(ISBLANK('Raw Data'!K586),0,IFERROR(IF(MATCH(SMALL('Raw Data'!K586:N586,1),L591:O591,0),SMALL('Raw Data'!K586:N586,1)),0))</f>
        <v/>
      </c>
      <c r="S591">
        <f>IF(ISBLANK('Raw Data'!K586),0,IFERROR(IF(MATCH(SMALL('Raw Data'!K586:N586,2),L591:O591,0),SMALL('Raw Data'!K586:N586,2)),0))</f>
        <v/>
      </c>
      <c r="T591">
        <f>IF(ISBLANK('Raw Data'!K586),0,IFERROR(IF(MATCH(SMALL('Raw Data'!K586:N586,3),L591:O591,0),SMALL('Raw Data'!K586:N586,3)),0))</f>
        <v/>
      </c>
      <c r="U591">
        <f>IF(ISBLANK('Raw Data'!K586),0,IFERROR(IF(MATCH(SMALL('Raw Data'!K586:N586,4),L591:O591,0),SMALL('Raw Data'!K586:N586,4)),0))</f>
        <v/>
      </c>
      <c r="V591">
        <f>IF(AND('Raw Data'!D586&lt;3, 'Raw Data'!E586&lt;3, 'Raw Data'!A586&gt;0), 'Raw Data'!AF586, 0)</f>
        <v/>
      </c>
      <c r="W591">
        <f>IF(AND('Raw Data'!D586&lt;4, 'Raw Data'!E586&lt;4, 'Raw Data'!A586&gt;0), 'Raw Data'!AI586, 0)</f>
        <v/>
      </c>
      <c r="X591">
        <f>IF(AND('Raw Data'!D586&lt;5, 'Raw Data'!E586&lt;5, 'Raw Data'!A586&gt;0), 'Raw Data'!AL586, 0)</f>
        <v/>
      </c>
      <c r="Y591">
        <f>IF(AND('Raw Data'!D586&lt;6, 'Raw Data'!E586&lt;6, 'Raw Data'!A586&gt;0), 'Raw Data'!AO586, 0)</f>
        <v/>
      </c>
      <c r="Z591">
        <f>IF(ISBLANK('Raw Data'!D586), 0, IF('Raw Data'!D586-'Raw Data'!E586&gt;1, 'Raw Data'!AW586, 0))</f>
        <v/>
      </c>
      <c r="AA591">
        <f>IF(ISBLANK('Raw Data'!A586), 0, IF(ABS('Raw Data'!D586-'Raw Data'!E586)&lt;2, 'Raw Data'!AX586, 0))</f>
        <v/>
      </c>
      <c r="AB591">
        <f>IF(ISBLANK('Raw Data'!D586), 0, IF('Raw Data'!E586-'Raw Data'!D586&gt;1, 'Raw Data'!AY586, 0))</f>
        <v/>
      </c>
      <c r="AC591">
        <f>IF(ISBLANK('Raw Data'!D586), 0, IF('Raw Data'!D586-'Raw Data'!E586&gt;2, 'Raw Data'!AZ586, 0))</f>
        <v/>
      </c>
      <c r="AD591">
        <f>IF(ISBLANK('Raw Data'!A586), 0, IF(ABS('Raw Data'!D586-'Raw Data'!E586)&lt;3, 'Raw Data'!BA586, 0))</f>
        <v/>
      </c>
      <c r="AE591">
        <f>IF(ISBLANK('Raw Data'!D586), 0, IF('Raw Data'!E586-'Raw Data'!D586&gt;2, 'Raw Data'!BB586, 0))</f>
        <v/>
      </c>
      <c r="AF591">
        <f>IF(ISBLANK('Raw Data'!D586), 0, IF('Raw Data'!D586-'Raw Data'!E586&gt;3, 'Raw Data'!BC586, 0))</f>
        <v/>
      </c>
      <c r="AG591">
        <f>IF(ISBLANK('Raw Data'!A586), 0, IF(ABS('Raw Data'!D586-'Raw Data'!E586)&lt;4, 'Raw Data'!BD586, 0))</f>
        <v/>
      </c>
      <c r="AH591">
        <f>IF(ISBLANK('Raw Data'!D586), 0, IF('Raw Data'!E586-'Raw Data'!D586&gt;3, 'Raw Data'!BE586, 0))</f>
        <v/>
      </c>
      <c r="AI591">
        <f>IF(SUM('Raw Data'!D586:E586)&gt;'Raw Data'!F586, 'Raw Data'!G586, 0)</f>
        <v/>
      </c>
      <c r="AJ591">
        <f>IF(ISBLANK('Raw Data'!D586), 0, IF(SUM('Raw Data'!D586:E586)&lt;'Raw Data'!F586, 'Raw Data'!H586, 0))</f>
        <v/>
      </c>
      <c r="AK591">
        <f>IF(ISBLANK('Raw Data'!A586), 0, IF(AND('Raw Data'!D586&lt;3, 'Raw Data'!E586&lt;3, 'Raw Data'!F586&lt;BB$2), 'Raw Data'!AF586, 0))</f>
        <v/>
      </c>
      <c r="AL591">
        <f>IF(ISBLANK('Raw Data'!A586), 0, IF(AND('Raw Data'!D586&lt;4, 'Raw Data'!E586&lt;4, 'Raw Data'!F586&lt;BB$2), 'Raw Data'!AI586, 0))</f>
        <v/>
      </c>
      <c r="AM591">
        <f>IF(ISBLANK('Raw Data'!A586), 0, IF(AND('Raw Data'!D586&lt;5, 'Raw Data'!E586&lt;5, 'Raw Data'!F586&lt;BB$2), 'Raw Data'!AL586, 0))</f>
        <v/>
      </c>
      <c r="AN591">
        <f>IF(ISBLANK('Raw Data'!A586), 0, IF(AND('Raw Data'!D586&lt;6, 'Raw Data'!E586&lt;6, 'Raw Data'!F586&lt;BB$2), 'Raw Data'!AO586, 0))</f>
        <v/>
      </c>
      <c r="AO591">
        <f>IF(ISBLANK('Raw Data'!A586), 0, IF(AND('Raw Data'!I586&lt;Analysis!$BC$2, 'Raw Data'!D586-'Raw Data'!E586&gt;1), 'Raw Data'!AW586, IF(AND('Raw Data'!J586&lt;Analysis!$BC$2, 'Raw Data'!E586-'Raw Data'!D586&gt;1), 'Raw Data'!AY586, 0)))</f>
        <v/>
      </c>
      <c r="AP591">
        <f>IF(ISBLANK('Raw Data'!A586), 0, IF(AND('Raw Data'!I586&lt;Analysis!$BC$2, 'Raw Data'!D586-'Raw Data'!E586&gt;2), 'Raw Data'!AZ586, IF(AND('Raw Data'!J586&lt;Analysis!$BC$2, 'Raw Data'!E586-'Raw Data'!D586&gt;2), 'Raw Data'!BB586, 0)))</f>
        <v/>
      </c>
      <c r="AQ591">
        <f>IF(ISBLANK('Raw Data'!A586), 0, IF(AND('Raw Data'!I586&lt;Analysis!$BC$2, 'Raw Data'!D586-'Raw Data'!E586&gt;3), 'Raw Data'!BC586, IF(AND('Raw Data'!J586&lt;Analysis!$BC$2, 'Raw Data'!E586-'Raw Data'!D586&gt;3), 'Raw Data'!BE586, 0)))</f>
        <v/>
      </c>
      <c r="AR591">
        <f>IF('Hidden Analysiss'!D587=1,IF(ABS('Raw Data'!E586-'Raw Data'!D586)&lt;2,'Raw Data'!AX586,0), 0)</f>
        <v/>
      </c>
      <c r="AS591">
        <f>IF('Hidden Analysiss'!D587=1,IF(ABS('Raw Data'!E586-'Raw Data'!D586)&lt;3,'Raw Data'!BA586,0), 0)</f>
        <v/>
      </c>
      <c r="AT591">
        <f>IF('Hidden Analysiss'!D587=1,IF(ABS('Raw Data'!E586-'Raw Data'!D586)&lt;4,'Raw Data'!BD586,0), 0)</f>
        <v/>
      </c>
      <c r="AU591">
        <f>IF(AND('Hidden Analysiss'!E587=1, ABS('Raw Data'!E586-'Raw Data'!D586)&lt;2), 'Raw Data'!AX586, 0)</f>
        <v/>
      </c>
      <c r="AV591">
        <f>IF(AND('Hidden Analysiss'!E587=1, ABS('Raw Data'!E586-'Raw Data'!D586)&lt;3), 'Raw Data'!BA586, 0)</f>
        <v/>
      </c>
      <c r="AW591">
        <f>IF(AND('Hidden Analysiss'!E587=1, ABS('Raw Data'!E586-'Raw Data'!D586)&lt;3), 'Raw Data'!BD586, 0)</f>
        <v/>
      </c>
    </row>
    <row r="592">
      <c r="A592" s="1">
        <f>'Raw Data'!A587</f>
        <v/>
      </c>
      <c r="B592">
        <f>IF('Raw Data'!E587&gt;'Raw Data'!D587, 'Raw Data'!J587, 0)</f>
        <v/>
      </c>
      <c r="C592">
        <f>IF('Raw Data'!D587&gt;'Raw Data'!E587, 'Raw Data'!I587, 0)</f>
        <v/>
      </c>
      <c r="D592">
        <f>SUM(G592:H592)</f>
        <v/>
      </c>
      <c r="E592">
        <f>IF(AND('Raw Data'!J587&lt;'Raw Data'!I587,'Raw Data'!E587&gt;'Raw Data'!D587,'Raw Data'!E587-'Raw Data'!D587&gt;3),'Raw Data'!N587,IF(AND('Raw Data'!I587&lt;'Raw Data'!J587,'Raw Data'!D587&gt;'Raw Data'!E587,'Raw Data'!D587-'Raw Data'!E587&gt;3),'Raw Data'!M587,0))</f>
        <v/>
      </c>
      <c r="F592">
        <f>IF(AND('Raw Data'!J587&lt;'Raw Data'!I587,'Raw Data'!E587&gt;'Raw Data'!D587,'Raw Data'!E587-'Raw Data'!D587&lt;4),'Raw Data'!L587,IF(AND('Raw Data'!I587&lt;'Raw Data'!J587,'Raw Data'!D587&gt;'Raw Data'!E587,'Raw Data'!D587-'Raw Data'!E587&lt;4),'Raw Data'!K587,0))</f>
        <v/>
      </c>
      <c r="G592">
        <f>IF(AND('Raw Data'!J587&lt;'Raw Data'!I587, 'Raw Data'!E587&gt;'Raw Data'!D587), 'Raw Data'!J587, 0)</f>
        <v/>
      </c>
      <c r="H592">
        <f>IF(AND('Raw Data'!J587&gt;'Raw Data'!I587, 'Raw Data'!E587&lt;'Raw Data'!D587), 'Raw Data'!I587, 0)</f>
        <v/>
      </c>
      <c r="I592">
        <f>SUM(J592:K592)</f>
        <v/>
      </c>
      <c r="J592">
        <f>IF(AND('Raw Data'!J587&gt;'Raw Data'!I587, 'Raw Data'!E587&gt;'Raw Data'!D587), 'Raw Data'!J587, 0)</f>
        <v/>
      </c>
      <c r="K592">
        <f>IF(AND('Raw Data'!I587&gt;'Raw Data'!J587, 'Raw Data'!D587&gt;'Raw Data'!E587), 'Raw Data'!I587, 0)</f>
        <v/>
      </c>
      <c r="L592">
        <f>IF('Raw Data'!E587-'Raw Data'!D587&gt;3, 'Raw Data'!N587, 0)</f>
        <v/>
      </c>
      <c r="M592">
        <f>IF('Raw Data'!D587-'Raw Data'!E587&gt;3, 'Raw Data'!M587, 0)</f>
        <v/>
      </c>
      <c r="N592">
        <f>IF(ISBLANK('Raw Data'!D587),0,IF(AND('Raw Data'!E587&gt;'Raw Data'!D587,'Raw Data'!E587-'Raw Data'!D587&gt;0,'Raw Data'!E587-'Raw Data'!D587&lt;4),'Raw Data'!L587, 0))</f>
        <v/>
      </c>
      <c r="O592">
        <f>IF(ISBLANK('Raw Data'!D587),0,IF(AND('Raw Data'!E587&gt;'Raw Data'!D587,'Raw Data'!E587-'Raw Data'!D587&gt;0,'Raw Data'!D587-'Raw Data'!E587&lt;4),'Raw Data'!K587, 0))</f>
        <v/>
      </c>
      <c r="P592">
        <f>IF('Raw Data'!E587-'Raw Data'!D587&gt;3, 'Raw Data'!N587, IF('Raw Data'!D587-'Raw Data'!E587&gt;3, 'Raw Data'!M587, 0))</f>
        <v/>
      </c>
      <c r="Q592">
        <f>IF(ISBLANK('Raw Data'!E587),0,IF(AND('Raw Data'!E587-'Raw Data'!D587&lt;4,'Raw Data'!E587-'Raw Data'!D587&gt;0),'Raw Data'!L587,IF(AND('Raw Data'!D587&gt;'Raw Data'!E587,'Raw Data'!D587-'Raw Data'!E587&gt;0),'Raw Data'!K587,0)))</f>
        <v/>
      </c>
      <c r="R592">
        <f>IF(ISBLANK('Raw Data'!K587),0,IFERROR(IF(MATCH(SMALL('Raw Data'!K587:N587,1),L592:O592,0),SMALL('Raw Data'!K587:N587,1)),0))</f>
        <v/>
      </c>
      <c r="S592">
        <f>IF(ISBLANK('Raw Data'!K587),0,IFERROR(IF(MATCH(SMALL('Raw Data'!K587:N587,2),L592:O592,0),SMALL('Raw Data'!K587:N587,2)),0))</f>
        <v/>
      </c>
      <c r="T592">
        <f>IF(ISBLANK('Raw Data'!K587),0,IFERROR(IF(MATCH(SMALL('Raw Data'!K587:N587,3),L592:O592,0),SMALL('Raw Data'!K587:N587,3)),0))</f>
        <v/>
      </c>
      <c r="U592">
        <f>IF(ISBLANK('Raw Data'!K587),0,IFERROR(IF(MATCH(SMALL('Raw Data'!K587:N587,4),L592:O592,0),SMALL('Raw Data'!K587:N587,4)),0))</f>
        <v/>
      </c>
      <c r="V592">
        <f>IF(AND('Raw Data'!D587&lt;3, 'Raw Data'!E587&lt;3, 'Raw Data'!A587&gt;0), 'Raw Data'!AF587, 0)</f>
        <v/>
      </c>
      <c r="W592">
        <f>IF(AND('Raw Data'!D587&lt;4, 'Raw Data'!E587&lt;4, 'Raw Data'!A587&gt;0), 'Raw Data'!AI587, 0)</f>
        <v/>
      </c>
      <c r="X592">
        <f>IF(AND('Raw Data'!D587&lt;5, 'Raw Data'!E587&lt;5, 'Raw Data'!A587&gt;0), 'Raw Data'!AL587, 0)</f>
        <v/>
      </c>
      <c r="Y592">
        <f>IF(AND('Raw Data'!D587&lt;6, 'Raw Data'!E587&lt;6, 'Raw Data'!A587&gt;0), 'Raw Data'!AO587, 0)</f>
        <v/>
      </c>
      <c r="Z592">
        <f>IF(ISBLANK('Raw Data'!D587), 0, IF('Raw Data'!D587-'Raw Data'!E587&gt;1, 'Raw Data'!AW587, 0))</f>
        <v/>
      </c>
      <c r="AA592">
        <f>IF(ISBLANK('Raw Data'!A587), 0, IF(ABS('Raw Data'!D587-'Raw Data'!E587)&lt;2, 'Raw Data'!AX587, 0))</f>
        <v/>
      </c>
      <c r="AB592">
        <f>IF(ISBLANK('Raw Data'!D587), 0, IF('Raw Data'!E587-'Raw Data'!D587&gt;1, 'Raw Data'!AY587, 0))</f>
        <v/>
      </c>
      <c r="AC592">
        <f>IF(ISBLANK('Raw Data'!D587), 0, IF('Raw Data'!D587-'Raw Data'!E587&gt;2, 'Raw Data'!AZ587, 0))</f>
        <v/>
      </c>
      <c r="AD592">
        <f>IF(ISBLANK('Raw Data'!A587), 0, IF(ABS('Raw Data'!D587-'Raw Data'!E587)&lt;3, 'Raw Data'!BA587, 0))</f>
        <v/>
      </c>
      <c r="AE592">
        <f>IF(ISBLANK('Raw Data'!D587), 0, IF('Raw Data'!E587-'Raw Data'!D587&gt;2, 'Raw Data'!BB587, 0))</f>
        <v/>
      </c>
      <c r="AF592">
        <f>IF(ISBLANK('Raw Data'!D587), 0, IF('Raw Data'!D587-'Raw Data'!E587&gt;3, 'Raw Data'!BC587, 0))</f>
        <v/>
      </c>
      <c r="AG592">
        <f>IF(ISBLANK('Raw Data'!A587), 0, IF(ABS('Raw Data'!D587-'Raw Data'!E587)&lt;4, 'Raw Data'!BD587, 0))</f>
        <v/>
      </c>
      <c r="AH592">
        <f>IF(ISBLANK('Raw Data'!D587), 0, IF('Raw Data'!E587-'Raw Data'!D587&gt;3, 'Raw Data'!BE587, 0))</f>
        <v/>
      </c>
      <c r="AI592">
        <f>IF(SUM('Raw Data'!D587:E587)&gt;'Raw Data'!F587, 'Raw Data'!G587, 0)</f>
        <v/>
      </c>
      <c r="AJ592">
        <f>IF(ISBLANK('Raw Data'!D587), 0, IF(SUM('Raw Data'!D587:E587)&lt;'Raw Data'!F587, 'Raw Data'!H587, 0))</f>
        <v/>
      </c>
      <c r="AK592">
        <f>IF(ISBLANK('Raw Data'!A587), 0, IF(AND('Raw Data'!D587&lt;3, 'Raw Data'!E587&lt;3, 'Raw Data'!F587&lt;BB$2), 'Raw Data'!AF587, 0))</f>
        <v/>
      </c>
      <c r="AL592">
        <f>IF(ISBLANK('Raw Data'!A587), 0, IF(AND('Raw Data'!D587&lt;4, 'Raw Data'!E587&lt;4, 'Raw Data'!F587&lt;BB$2), 'Raw Data'!AI587, 0))</f>
        <v/>
      </c>
      <c r="AM592">
        <f>IF(ISBLANK('Raw Data'!A587), 0, IF(AND('Raw Data'!D587&lt;5, 'Raw Data'!E587&lt;5, 'Raw Data'!F587&lt;BB$2), 'Raw Data'!AL587, 0))</f>
        <v/>
      </c>
      <c r="AN592">
        <f>IF(ISBLANK('Raw Data'!A587), 0, IF(AND('Raw Data'!D587&lt;6, 'Raw Data'!E587&lt;6, 'Raw Data'!F587&lt;BB$2), 'Raw Data'!AO587, 0))</f>
        <v/>
      </c>
      <c r="AO592">
        <f>IF(ISBLANK('Raw Data'!A587), 0, IF(AND('Raw Data'!I587&lt;Analysis!$BC$2, 'Raw Data'!D587-'Raw Data'!E587&gt;1), 'Raw Data'!AW587, IF(AND('Raw Data'!J587&lt;Analysis!$BC$2, 'Raw Data'!E587-'Raw Data'!D587&gt;1), 'Raw Data'!AY587, 0)))</f>
        <v/>
      </c>
      <c r="AP592">
        <f>IF(ISBLANK('Raw Data'!A587), 0, IF(AND('Raw Data'!I587&lt;Analysis!$BC$2, 'Raw Data'!D587-'Raw Data'!E587&gt;2), 'Raw Data'!AZ587, IF(AND('Raw Data'!J587&lt;Analysis!$BC$2, 'Raw Data'!E587-'Raw Data'!D587&gt;2), 'Raw Data'!BB587, 0)))</f>
        <v/>
      </c>
      <c r="AQ592">
        <f>IF(ISBLANK('Raw Data'!A587), 0, IF(AND('Raw Data'!I587&lt;Analysis!$BC$2, 'Raw Data'!D587-'Raw Data'!E587&gt;3), 'Raw Data'!BC587, IF(AND('Raw Data'!J587&lt;Analysis!$BC$2, 'Raw Data'!E587-'Raw Data'!D587&gt;3), 'Raw Data'!BE587, 0)))</f>
        <v/>
      </c>
      <c r="AR592">
        <f>IF('Hidden Analysiss'!D588=1,IF(ABS('Raw Data'!E587-'Raw Data'!D587)&lt;2,'Raw Data'!AX587,0), 0)</f>
        <v/>
      </c>
      <c r="AS592">
        <f>IF('Hidden Analysiss'!D588=1,IF(ABS('Raw Data'!E587-'Raw Data'!D587)&lt;3,'Raw Data'!BA587,0), 0)</f>
        <v/>
      </c>
      <c r="AT592">
        <f>IF('Hidden Analysiss'!D588=1,IF(ABS('Raw Data'!E587-'Raw Data'!D587)&lt;4,'Raw Data'!BD587,0), 0)</f>
        <v/>
      </c>
      <c r="AU592">
        <f>IF(AND('Hidden Analysiss'!E588=1, ABS('Raw Data'!E587-'Raw Data'!D587)&lt;2), 'Raw Data'!AX587, 0)</f>
        <v/>
      </c>
      <c r="AV592">
        <f>IF(AND('Hidden Analysiss'!E588=1, ABS('Raw Data'!E587-'Raw Data'!D587)&lt;3), 'Raw Data'!BA587, 0)</f>
        <v/>
      </c>
      <c r="AW592">
        <f>IF(AND('Hidden Analysiss'!E588=1, ABS('Raw Data'!E587-'Raw Data'!D587)&lt;3), 'Raw Data'!BD587, 0)</f>
        <v/>
      </c>
    </row>
    <row r="593">
      <c r="A593" s="1">
        <f>'Raw Data'!A588</f>
        <v/>
      </c>
      <c r="B593">
        <f>IF('Raw Data'!E588&gt;'Raw Data'!D588, 'Raw Data'!J588, 0)</f>
        <v/>
      </c>
      <c r="C593">
        <f>IF('Raw Data'!D588&gt;'Raw Data'!E588, 'Raw Data'!I588, 0)</f>
        <v/>
      </c>
      <c r="D593">
        <f>SUM(G593:H593)</f>
        <v/>
      </c>
      <c r="E593">
        <f>IF(AND('Raw Data'!J588&lt;'Raw Data'!I588,'Raw Data'!E588&gt;'Raw Data'!D588,'Raw Data'!E588-'Raw Data'!D588&gt;3),'Raw Data'!N588,IF(AND('Raw Data'!I588&lt;'Raw Data'!J588,'Raw Data'!D588&gt;'Raw Data'!E588,'Raw Data'!D588-'Raw Data'!E588&gt;3),'Raw Data'!M588,0))</f>
        <v/>
      </c>
      <c r="F593">
        <f>IF(AND('Raw Data'!J588&lt;'Raw Data'!I588,'Raw Data'!E588&gt;'Raw Data'!D588,'Raw Data'!E588-'Raw Data'!D588&lt;4),'Raw Data'!L588,IF(AND('Raw Data'!I588&lt;'Raw Data'!J588,'Raw Data'!D588&gt;'Raw Data'!E588,'Raw Data'!D588-'Raw Data'!E588&lt;4),'Raw Data'!K588,0))</f>
        <v/>
      </c>
      <c r="G593">
        <f>IF(AND('Raw Data'!J588&lt;'Raw Data'!I588, 'Raw Data'!E588&gt;'Raw Data'!D588), 'Raw Data'!J588, 0)</f>
        <v/>
      </c>
      <c r="H593">
        <f>IF(AND('Raw Data'!J588&gt;'Raw Data'!I588, 'Raw Data'!E588&lt;'Raw Data'!D588), 'Raw Data'!I588, 0)</f>
        <v/>
      </c>
      <c r="I593">
        <f>SUM(J593:K593)</f>
        <v/>
      </c>
      <c r="J593">
        <f>IF(AND('Raw Data'!J588&gt;'Raw Data'!I588, 'Raw Data'!E588&gt;'Raw Data'!D588), 'Raw Data'!J588, 0)</f>
        <v/>
      </c>
      <c r="K593">
        <f>IF(AND('Raw Data'!I588&gt;'Raw Data'!J588, 'Raw Data'!D588&gt;'Raw Data'!E588), 'Raw Data'!I588, 0)</f>
        <v/>
      </c>
      <c r="L593">
        <f>IF('Raw Data'!E588-'Raw Data'!D588&gt;3, 'Raw Data'!N588, 0)</f>
        <v/>
      </c>
      <c r="M593">
        <f>IF('Raw Data'!D588-'Raw Data'!E588&gt;3, 'Raw Data'!M588, 0)</f>
        <v/>
      </c>
      <c r="N593">
        <f>IF(ISBLANK('Raw Data'!D588),0,IF(AND('Raw Data'!E588&gt;'Raw Data'!D588,'Raw Data'!E588-'Raw Data'!D588&gt;0,'Raw Data'!E588-'Raw Data'!D588&lt;4),'Raw Data'!L588, 0))</f>
        <v/>
      </c>
      <c r="O593">
        <f>IF(ISBLANK('Raw Data'!D588),0,IF(AND('Raw Data'!E588&gt;'Raw Data'!D588,'Raw Data'!E588-'Raw Data'!D588&gt;0,'Raw Data'!D588-'Raw Data'!E588&lt;4),'Raw Data'!K588, 0))</f>
        <v/>
      </c>
      <c r="P593">
        <f>IF('Raw Data'!E588-'Raw Data'!D588&gt;3, 'Raw Data'!N588, IF('Raw Data'!D588-'Raw Data'!E588&gt;3, 'Raw Data'!M588, 0))</f>
        <v/>
      </c>
      <c r="Q593">
        <f>IF(ISBLANK('Raw Data'!E588),0,IF(AND('Raw Data'!E588-'Raw Data'!D588&lt;4,'Raw Data'!E588-'Raw Data'!D588&gt;0),'Raw Data'!L588,IF(AND('Raw Data'!D588&gt;'Raw Data'!E588,'Raw Data'!D588-'Raw Data'!E588&gt;0),'Raw Data'!K588,0)))</f>
        <v/>
      </c>
      <c r="R593">
        <f>IF(ISBLANK('Raw Data'!K588),0,IFERROR(IF(MATCH(SMALL('Raw Data'!K588:N588,1),L593:O593,0),SMALL('Raw Data'!K588:N588,1)),0))</f>
        <v/>
      </c>
      <c r="S593">
        <f>IF(ISBLANK('Raw Data'!K588),0,IFERROR(IF(MATCH(SMALL('Raw Data'!K588:N588,2),L593:O593,0),SMALL('Raw Data'!K588:N588,2)),0))</f>
        <v/>
      </c>
      <c r="T593">
        <f>IF(ISBLANK('Raw Data'!K588),0,IFERROR(IF(MATCH(SMALL('Raw Data'!K588:N588,3),L593:O593,0),SMALL('Raw Data'!K588:N588,3)),0))</f>
        <v/>
      </c>
      <c r="U593">
        <f>IF(ISBLANK('Raw Data'!K588),0,IFERROR(IF(MATCH(SMALL('Raw Data'!K588:N588,4),L593:O593,0),SMALL('Raw Data'!K588:N588,4)),0))</f>
        <v/>
      </c>
      <c r="V593">
        <f>IF(AND('Raw Data'!D588&lt;3, 'Raw Data'!E588&lt;3, 'Raw Data'!A588&gt;0), 'Raw Data'!AF588, 0)</f>
        <v/>
      </c>
      <c r="W593">
        <f>IF(AND('Raw Data'!D588&lt;4, 'Raw Data'!E588&lt;4, 'Raw Data'!A588&gt;0), 'Raw Data'!AI588, 0)</f>
        <v/>
      </c>
      <c r="X593">
        <f>IF(AND('Raw Data'!D588&lt;5, 'Raw Data'!E588&lt;5, 'Raw Data'!A588&gt;0), 'Raw Data'!AL588, 0)</f>
        <v/>
      </c>
      <c r="Y593">
        <f>IF(AND('Raw Data'!D588&lt;6, 'Raw Data'!E588&lt;6, 'Raw Data'!A588&gt;0), 'Raw Data'!AO588, 0)</f>
        <v/>
      </c>
      <c r="Z593">
        <f>IF(ISBLANK('Raw Data'!D588), 0, IF('Raw Data'!D588-'Raw Data'!E588&gt;1, 'Raw Data'!AW588, 0))</f>
        <v/>
      </c>
      <c r="AA593">
        <f>IF(ISBLANK('Raw Data'!A588), 0, IF(ABS('Raw Data'!D588-'Raw Data'!E588)&lt;2, 'Raw Data'!AX588, 0))</f>
        <v/>
      </c>
      <c r="AB593">
        <f>IF(ISBLANK('Raw Data'!D588), 0, IF('Raw Data'!E588-'Raw Data'!D588&gt;1, 'Raw Data'!AY588, 0))</f>
        <v/>
      </c>
      <c r="AC593">
        <f>IF(ISBLANK('Raw Data'!D588), 0, IF('Raw Data'!D588-'Raw Data'!E588&gt;2, 'Raw Data'!AZ588, 0))</f>
        <v/>
      </c>
      <c r="AD593">
        <f>IF(ISBLANK('Raw Data'!A588), 0, IF(ABS('Raw Data'!D588-'Raw Data'!E588)&lt;3, 'Raw Data'!BA588, 0))</f>
        <v/>
      </c>
      <c r="AE593">
        <f>IF(ISBLANK('Raw Data'!D588), 0, IF('Raw Data'!E588-'Raw Data'!D588&gt;2, 'Raw Data'!BB588, 0))</f>
        <v/>
      </c>
      <c r="AF593">
        <f>IF(ISBLANK('Raw Data'!D588), 0, IF('Raw Data'!D588-'Raw Data'!E588&gt;3, 'Raw Data'!BC588, 0))</f>
        <v/>
      </c>
      <c r="AG593">
        <f>IF(ISBLANK('Raw Data'!A588), 0, IF(ABS('Raw Data'!D588-'Raw Data'!E588)&lt;4, 'Raw Data'!BD588, 0))</f>
        <v/>
      </c>
      <c r="AH593">
        <f>IF(ISBLANK('Raw Data'!D588), 0, IF('Raw Data'!E588-'Raw Data'!D588&gt;3, 'Raw Data'!BE588, 0))</f>
        <v/>
      </c>
      <c r="AI593">
        <f>IF(SUM('Raw Data'!D588:E588)&gt;'Raw Data'!F588, 'Raw Data'!G588, 0)</f>
        <v/>
      </c>
      <c r="AJ593">
        <f>IF(ISBLANK('Raw Data'!D588), 0, IF(SUM('Raw Data'!D588:E588)&lt;'Raw Data'!F588, 'Raw Data'!H588, 0))</f>
        <v/>
      </c>
      <c r="AK593">
        <f>IF(ISBLANK('Raw Data'!A588), 0, IF(AND('Raw Data'!D588&lt;3, 'Raw Data'!E588&lt;3, 'Raw Data'!F588&lt;BB$2), 'Raw Data'!AF588, 0))</f>
        <v/>
      </c>
      <c r="AL593">
        <f>IF(ISBLANK('Raw Data'!A588), 0, IF(AND('Raw Data'!D588&lt;4, 'Raw Data'!E588&lt;4, 'Raw Data'!F588&lt;BB$2), 'Raw Data'!AI588, 0))</f>
        <v/>
      </c>
      <c r="AM593">
        <f>IF(ISBLANK('Raw Data'!A588), 0, IF(AND('Raw Data'!D588&lt;5, 'Raw Data'!E588&lt;5, 'Raw Data'!F588&lt;BB$2), 'Raw Data'!AL588, 0))</f>
        <v/>
      </c>
      <c r="AN593">
        <f>IF(ISBLANK('Raw Data'!A588), 0, IF(AND('Raw Data'!D588&lt;6, 'Raw Data'!E588&lt;6, 'Raw Data'!F588&lt;BB$2), 'Raw Data'!AO588, 0))</f>
        <v/>
      </c>
      <c r="AO593">
        <f>IF(ISBLANK('Raw Data'!A588), 0, IF(AND('Raw Data'!I588&lt;Analysis!$BC$2, 'Raw Data'!D588-'Raw Data'!E588&gt;1), 'Raw Data'!AW588, IF(AND('Raw Data'!J588&lt;Analysis!$BC$2, 'Raw Data'!E588-'Raw Data'!D588&gt;1), 'Raw Data'!AY588, 0)))</f>
        <v/>
      </c>
      <c r="AP593">
        <f>IF(ISBLANK('Raw Data'!A588), 0, IF(AND('Raw Data'!I588&lt;Analysis!$BC$2, 'Raw Data'!D588-'Raw Data'!E588&gt;2), 'Raw Data'!AZ588, IF(AND('Raw Data'!J588&lt;Analysis!$BC$2, 'Raw Data'!E588-'Raw Data'!D588&gt;2), 'Raw Data'!BB588, 0)))</f>
        <v/>
      </c>
      <c r="AQ593">
        <f>IF(ISBLANK('Raw Data'!A588), 0, IF(AND('Raw Data'!I588&lt;Analysis!$BC$2, 'Raw Data'!D588-'Raw Data'!E588&gt;3), 'Raw Data'!BC588, IF(AND('Raw Data'!J588&lt;Analysis!$BC$2, 'Raw Data'!E588-'Raw Data'!D588&gt;3), 'Raw Data'!BE588, 0)))</f>
        <v/>
      </c>
      <c r="AR593">
        <f>IF('Hidden Analysiss'!D589=1,IF(ABS('Raw Data'!E588-'Raw Data'!D588)&lt;2,'Raw Data'!AX588,0), 0)</f>
        <v/>
      </c>
      <c r="AS593">
        <f>IF('Hidden Analysiss'!D589=1,IF(ABS('Raw Data'!E588-'Raw Data'!D588)&lt;3,'Raw Data'!BA588,0), 0)</f>
        <v/>
      </c>
      <c r="AT593">
        <f>IF('Hidden Analysiss'!D589=1,IF(ABS('Raw Data'!E588-'Raw Data'!D588)&lt;4,'Raw Data'!BD588,0), 0)</f>
        <v/>
      </c>
      <c r="AU593">
        <f>IF(AND('Hidden Analysiss'!E589=1, ABS('Raw Data'!E588-'Raw Data'!D588)&lt;2), 'Raw Data'!AX588, 0)</f>
        <v/>
      </c>
      <c r="AV593">
        <f>IF(AND('Hidden Analysiss'!E589=1, ABS('Raw Data'!E588-'Raw Data'!D588)&lt;3), 'Raw Data'!BA588, 0)</f>
        <v/>
      </c>
      <c r="AW593">
        <f>IF(AND('Hidden Analysiss'!E589=1, ABS('Raw Data'!E588-'Raw Data'!D588)&lt;3), 'Raw Data'!BD588, 0)</f>
        <v/>
      </c>
    </row>
    <row r="594">
      <c r="A594" s="1">
        <f>'Raw Data'!A589</f>
        <v/>
      </c>
      <c r="B594">
        <f>IF('Raw Data'!E589&gt;'Raw Data'!D589, 'Raw Data'!J589, 0)</f>
        <v/>
      </c>
      <c r="C594">
        <f>IF('Raw Data'!D589&gt;'Raw Data'!E589, 'Raw Data'!I589, 0)</f>
        <v/>
      </c>
      <c r="D594">
        <f>SUM(G594:H594)</f>
        <v/>
      </c>
      <c r="E594">
        <f>IF(AND('Raw Data'!J589&lt;'Raw Data'!I589,'Raw Data'!E589&gt;'Raw Data'!D589,'Raw Data'!E589-'Raw Data'!D589&gt;3),'Raw Data'!N589,IF(AND('Raw Data'!I589&lt;'Raw Data'!J589,'Raw Data'!D589&gt;'Raw Data'!E589,'Raw Data'!D589-'Raw Data'!E589&gt;3),'Raw Data'!M589,0))</f>
        <v/>
      </c>
      <c r="F594">
        <f>IF(AND('Raw Data'!J589&lt;'Raw Data'!I589,'Raw Data'!E589&gt;'Raw Data'!D589,'Raw Data'!E589-'Raw Data'!D589&lt;4),'Raw Data'!L589,IF(AND('Raw Data'!I589&lt;'Raw Data'!J589,'Raw Data'!D589&gt;'Raw Data'!E589,'Raw Data'!D589-'Raw Data'!E589&lt;4),'Raw Data'!K589,0))</f>
        <v/>
      </c>
      <c r="G594">
        <f>IF(AND('Raw Data'!J589&lt;'Raw Data'!I589, 'Raw Data'!E589&gt;'Raw Data'!D589), 'Raw Data'!J589, 0)</f>
        <v/>
      </c>
      <c r="H594">
        <f>IF(AND('Raw Data'!J589&gt;'Raw Data'!I589, 'Raw Data'!E589&lt;'Raw Data'!D589), 'Raw Data'!I589, 0)</f>
        <v/>
      </c>
      <c r="I594">
        <f>SUM(J594:K594)</f>
        <v/>
      </c>
      <c r="J594">
        <f>IF(AND('Raw Data'!J589&gt;'Raw Data'!I589, 'Raw Data'!E589&gt;'Raw Data'!D589), 'Raw Data'!J589, 0)</f>
        <v/>
      </c>
      <c r="K594">
        <f>IF(AND('Raw Data'!I589&gt;'Raw Data'!J589, 'Raw Data'!D589&gt;'Raw Data'!E589), 'Raw Data'!I589, 0)</f>
        <v/>
      </c>
      <c r="L594">
        <f>IF('Raw Data'!E589-'Raw Data'!D589&gt;3, 'Raw Data'!N589, 0)</f>
        <v/>
      </c>
      <c r="M594">
        <f>IF('Raw Data'!D589-'Raw Data'!E589&gt;3, 'Raw Data'!M589, 0)</f>
        <v/>
      </c>
      <c r="N594">
        <f>IF(ISBLANK('Raw Data'!D589),0,IF(AND('Raw Data'!E589&gt;'Raw Data'!D589,'Raw Data'!E589-'Raw Data'!D589&gt;0,'Raw Data'!E589-'Raw Data'!D589&lt;4),'Raw Data'!L589, 0))</f>
        <v/>
      </c>
      <c r="O594">
        <f>IF(ISBLANK('Raw Data'!D589),0,IF(AND('Raw Data'!E589&gt;'Raw Data'!D589,'Raw Data'!E589-'Raw Data'!D589&gt;0,'Raw Data'!D589-'Raw Data'!E589&lt;4),'Raw Data'!K589, 0))</f>
        <v/>
      </c>
      <c r="P594">
        <f>IF('Raw Data'!E589-'Raw Data'!D589&gt;3, 'Raw Data'!N589, IF('Raw Data'!D589-'Raw Data'!E589&gt;3, 'Raw Data'!M589, 0))</f>
        <v/>
      </c>
      <c r="Q594">
        <f>IF(ISBLANK('Raw Data'!E589),0,IF(AND('Raw Data'!E589-'Raw Data'!D589&lt;4,'Raw Data'!E589-'Raw Data'!D589&gt;0),'Raw Data'!L589,IF(AND('Raw Data'!D589&gt;'Raw Data'!E589,'Raw Data'!D589-'Raw Data'!E589&gt;0),'Raw Data'!K589,0)))</f>
        <v/>
      </c>
      <c r="R594">
        <f>IF(ISBLANK('Raw Data'!K589),0,IFERROR(IF(MATCH(SMALL('Raw Data'!K589:N589,1),L594:O594,0),SMALL('Raw Data'!K589:N589,1)),0))</f>
        <v/>
      </c>
      <c r="S594">
        <f>IF(ISBLANK('Raw Data'!K589),0,IFERROR(IF(MATCH(SMALL('Raw Data'!K589:N589,2),L594:O594,0),SMALL('Raw Data'!K589:N589,2)),0))</f>
        <v/>
      </c>
      <c r="T594">
        <f>IF(ISBLANK('Raw Data'!K589),0,IFERROR(IF(MATCH(SMALL('Raw Data'!K589:N589,3),L594:O594,0),SMALL('Raw Data'!K589:N589,3)),0))</f>
        <v/>
      </c>
      <c r="U594">
        <f>IF(ISBLANK('Raw Data'!K589),0,IFERROR(IF(MATCH(SMALL('Raw Data'!K589:N589,4),L594:O594,0),SMALL('Raw Data'!K589:N589,4)),0))</f>
        <v/>
      </c>
      <c r="V594">
        <f>IF(AND('Raw Data'!D589&lt;3, 'Raw Data'!E589&lt;3, 'Raw Data'!A589&gt;0), 'Raw Data'!AF589, 0)</f>
        <v/>
      </c>
      <c r="W594">
        <f>IF(AND('Raw Data'!D589&lt;4, 'Raw Data'!E589&lt;4, 'Raw Data'!A589&gt;0), 'Raw Data'!AI589, 0)</f>
        <v/>
      </c>
      <c r="X594">
        <f>IF(AND('Raw Data'!D589&lt;5, 'Raw Data'!E589&lt;5, 'Raw Data'!A589&gt;0), 'Raw Data'!AL589, 0)</f>
        <v/>
      </c>
      <c r="Y594">
        <f>IF(AND('Raw Data'!D589&lt;6, 'Raw Data'!E589&lt;6, 'Raw Data'!A589&gt;0), 'Raw Data'!AO589, 0)</f>
        <v/>
      </c>
      <c r="Z594">
        <f>IF(ISBLANK('Raw Data'!D589), 0, IF('Raw Data'!D589-'Raw Data'!E589&gt;1, 'Raw Data'!AW589, 0))</f>
        <v/>
      </c>
      <c r="AA594">
        <f>IF(ISBLANK('Raw Data'!A589), 0, IF(ABS('Raw Data'!D589-'Raw Data'!E589)&lt;2, 'Raw Data'!AX589, 0))</f>
        <v/>
      </c>
      <c r="AB594">
        <f>IF(ISBLANK('Raw Data'!D589), 0, IF('Raw Data'!E589-'Raw Data'!D589&gt;1, 'Raw Data'!AY589, 0))</f>
        <v/>
      </c>
      <c r="AC594">
        <f>IF(ISBLANK('Raw Data'!D589), 0, IF('Raw Data'!D589-'Raw Data'!E589&gt;2, 'Raw Data'!AZ589, 0))</f>
        <v/>
      </c>
      <c r="AD594">
        <f>IF(ISBLANK('Raw Data'!A589), 0, IF(ABS('Raw Data'!D589-'Raw Data'!E589)&lt;3, 'Raw Data'!BA589, 0))</f>
        <v/>
      </c>
      <c r="AE594">
        <f>IF(ISBLANK('Raw Data'!D589), 0, IF('Raw Data'!E589-'Raw Data'!D589&gt;2, 'Raw Data'!BB589, 0))</f>
        <v/>
      </c>
      <c r="AF594">
        <f>IF(ISBLANK('Raw Data'!D589), 0, IF('Raw Data'!D589-'Raw Data'!E589&gt;3, 'Raw Data'!BC589, 0))</f>
        <v/>
      </c>
      <c r="AG594">
        <f>IF(ISBLANK('Raw Data'!A589), 0, IF(ABS('Raw Data'!D589-'Raw Data'!E589)&lt;4, 'Raw Data'!BD589, 0))</f>
        <v/>
      </c>
      <c r="AH594">
        <f>IF(ISBLANK('Raw Data'!D589), 0, IF('Raw Data'!E589-'Raw Data'!D589&gt;3, 'Raw Data'!BE589, 0))</f>
        <v/>
      </c>
      <c r="AI594">
        <f>IF(SUM('Raw Data'!D589:E589)&gt;'Raw Data'!F589, 'Raw Data'!G589, 0)</f>
        <v/>
      </c>
      <c r="AJ594">
        <f>IF(ISBLANK('Raw Data'!D589), 0, IF(SUM('Raw Data'!D589:E589)&lt;'Raw Data'!F589, 'Raw Data'!H589, 0))</f>
        <v/>
      </c>
      <c r="AK594">
        <f>IF(ISBLANK('Raw Data'!A589), 0, IF(AND('Raw Data'!D589&lt;3, 'Raw Data'!E589&lt;3, 'Raw Data'!F589&lt;BB$2), 'Raw Data'!AF589, 0))</f>
        <v/>
      </c>
      <c r="AL594">
        <f>IF(ISBLANK('Raw Data'!A589), 0, IF(AND('Raw Data'!D589&lt;4, 'Raw Data'!E589&lt;4, 'Raw Data'!F589&lt;BB$2), 'Raw Data'!AI589, 0))</f>
        <v/>
      </c>
      <c r="AM594">
        <f>IF(ISBLANK('Raw Data'!A589), 0, IF(AND('Raw Data'!D589&lt;5, 'Raw Data'!E589&lt;5, 'Raw Data'!F589&lt;BB$2), 'Raw Data'!AL589, 0))</f>
        <v/>
      </c>
      <c r="AN594">
        <f>IF(ISBLANK('Raw Data'!A589), 0, IF(AND('Raw Data'!D589&lt;6, 'Raw Data'!E589&lt;6, 'Raw Data'!F589&lt;BB$2), 'Raw Data'!AO589, 0))</f>
        <v/>
      </c>
      <c r="AO594">
        <f>IF(ISBLANK('Raw Data'!A589), 0, IF(AND('Raw Data'!I589&lt;Analysis!$BC$2, 'Raw Data'!D589-'Raw Data'!E589&gt;1), 'Raw Data'!AW589, IF(AND('Raw Data'!J589&lt;Analysis!$BC$2, 'Raw Data'!E589-'Raw Data'!D589&gt;1), 'Raw Data'!AY589, 0)))</f>
        <v/>
      </c>
      <c r="AP594">
        <f>IF(ISBLANK('Raw Data'!A589), 0, IF(AND('Raw Data'!I589&lt;Analysis!$BC$2, 'Raw Data'!D589-'Raw Data'!E589&gt;2), 'Raw Data'!AZ589, IF(AND('Raw Data'!J589&lt;Analysis!$BC$2, 'Raw Data'!E589-'Raw Data'!D589&gt;2), 'Raw Data'!BB589, 0)))</f>
        <v/>
      </c>
      <c r="AQ594">
        <f>IF(ISBLANK('Raw Data'!A589), 0, IF(AND('Raw Data'!I589&lt;Analysis!$BC$2, 'Raw Data'!D589-'Raw Data'!E589&gt;3), 'Raw Data'!BC589, IF(AND('Raw Data'!J589&lt;Analysis!$BC$2, 'Raw Data'!E589-'Raw Data'!D589&gt;3), 'Raw Data'!BE589, 0)))</f>
        <v/>
      </c>
      <c r="AR594">
        <f>IF('Hidden Analysiss'!D590=1,IF(ABS('Raw Data'!E589-'Raw Data'!D589)&lt;2,'Raw Data'!AX589,0), 0)</f>
        <v/>
      </c>
      <c r="AS594">
        <f>IF('Hidden Analysiss'!D590=1,IF(ABS('Raw Data'!E589-'Raw Data'!D589)&lt;3,'Raw Data'!BA589,0), 0)</f>
        <v/>
      </c>
      <c r="AT594">
        <f>IF('Hidden Analysiss'!D590=1,IF(ABS('Raw Data'!E589-'Raw Data'!D589)&lt;4,'Raw Data'!BD589,0), 0)</f>
        <v/>
      </c>
      <c r="AU594">
        <f>IF(AND('Hidden Analysiss'!E590=1, ABS('Raw Data'!E589-'Raw Data'!D589)&lt;2), 'Raw Data'!AX589, 0)</f>
        <v/>
      </c>
      <c r="AV594">
        <f>IF(AND('Hidden Analysiss'!E590=1, ABS('Raw Data'!E589-'Raw Data'!D589)&lt;3), 'Raw Data'!BA589, 0)</f>
        <v/>
      </c>
      <c r="AW594">
        <f>IF(AND('Hidden Analysiss'!E590=1, ABS('Raw Data'!E589-'Raw Data'!D589)&lt;3), 'Raw Data'!BD589, 0)</f>
        <v/>
      </c>
    </row>
    <row r="595">
      <c r="A595" s="1">
        <f>'Raw Data'!A590</f>
        <v/>
      </c>
      <c r="B595">
        <f>IF('Raw Data'!E590&gt;'Raw Data'!D590, 'Raw Data'!J590, 0)</f>
        <v/>
      </c>
      <c r="C595">
        <f>IF('Raw Data'!D590&gt;'Raw Data'!E590, 'Raw Data'!I590, 0)</f>
        <v/>
      </c>
      <c r="D595">
        <f>SUM(G595:H595)</f>
        <v/>
      </c>
      <c r="E595">
        <f>IF(AND('Raw Data'!J590&lt;'Raw Data'!I590,'Raw Data'!E590&gt;'Raw Data'!D590,'Raw Data'!E590-'Raw Data'!D590&gt;3),'Raw Data'!N590,IF(AND('Raw Data'!I590&lt;'Raw Data'!J590,'Raw Data'!D590&gt;'Raw Data'!E590,'Raw Data'!D590-'Raw Data'!E590&gt;3),'Raw Data'!M590,0))</f>
        <v/>
      </c>
      <c r="F595">
        <f>IF(AND('Raw Data'!J590&lt;'Raw Data'!I590,'Raw Data'!E590&gt;'Raw Data'!D590,'Raw Data'!E590-'Raw Data'!D590&lt;4),'Raw Data'!L590,IF(AND('Raw Data'!I590&lt;'Raw Data'!J590,'Raw Data'!D590&gt;'Raw Data'!E590,'Raw Data'!D590-'Raw Data'!E590&lt;4),'Raw Data'!K590,0))</f>
        <v/>
      </c>
      <c r="G595">
        <f>IF(AND('Raw Data'!J590&lt;'Raw Data'!I590, 'Raw Data'!E590&gt;'Raw Data'!D590), 'Raw Data'!J590, 0)</f>
        <v/>
      </c>
      <c r="H595">
        <f>IF(AND('Raw Data'!J590&gt;'Raw Data'!I590, 'Raw Data'!E590&lt;'Raw Data'!D590), 'Raw Data'!I590, 0)</f>
        <v/>
      </c>
      <c r="I595">
        <f>SUM(J595:K595)</f>
        <v/>
      </c>
      <c r="J595">
        <f>IF(AND('Raw Data'!J590&gt;'Raw Data'!I590, 'Raw Data'!E590&gt;'Raw Data'!D590), 'Raw Data'!J590, 0)</f>
        <v/>
      </c>
      <c r="K595">
        <f>IF(AND('Raw Data'!I590&gt;'Raw Data'!J590, 'Raw Data'!D590&gt;'Raw Data'!E590), 'Raw Data'!I590, 0)</f>
        <v/>
      </c>
      <c r="L595">
        <f>IF('Raw Data'!E590-'Raw Data'!D590&gt;3, 'Raw Data'!N590, 0)</f>
        <v/>
      </c>
      <c r="M595">
        <f>IF('Raw Data'!D590-'Raw Data'!E590&gt;3, 'Raw Data'!M590, 0)</f>
        <v/>
      </c>
      <c r="N595">
        <f>IF(ISBLANK('Raw Data'!D590),0,IF(AND('Raw Data'!E590&gt;'Raw Data'!D590,'Raw Data'!E590-'Raw Data'!D590&gt;0,'Raw Data'!E590-'Raw Data'!D590&lt;4),'Raw Data'!L590, 0))</f>
        <v/>
      </c>
      <c r="O595">
        <f>IF(ISBLANK('Raw Data'!D590),0,IF(AND('Raw Data'!E590&gt;'Raw Data'!D590,'Raw Data'!E590-'Raw Data'!D590&gt;0,'Raw Data'!D590-'Raw Data'!E590&lt;4),'Raw Data'!K590, 0))</f>
        <v/>
      </c>
      <c r="P595">
        <f>IF('Raw Data'!E590-'Raw Data'!D590&gt;3, 'Raw Data'!N590, IF('Raw Data'!D590-'Raw Data'!E590&gt;3, 'Raw Data'!M590, 0))</f>
        <v/>
      </c>
      <c r="Q595">
        <f>IF(ISBLANK('Raw Data'!E590),0,IF(AND('Raw Data'!E590-'Raw Data'!D590&lt;4,'Raw Data'!E590-'Raw Data'!D590&gt;0),'Raw Data'!L590,IF(AND('Raw Data'!D590&gt;'Raw Data'!E590,'Raw Data'!D590-'Raw Data'!E590&gt;0),'Raw Data'!K590,0)))</f>
        <v/>
      </c>
      <c r="R595">
        <f>IF(ISBLANK('Raw Data'!K590),0,IFERROR(IF(MATCH(SMALL('Raw Data'!K590:N590,1),L595:O595,0),SMALL('Raw Data'!K590:N590,1)),0))</f>
        <v/>
      </c>
      <c r="S595">
        <f>IF(ISBLANK('Raw Data'!K590),0,IFERROR(IF(MATCH(SMALL('Raw Data'!K590:N590,2),L595:O595,0),SMALL('Raw Data'!K590:N590,2)),0))</f>
        <v/>
      </c>
      <c r="T595">
        <f>IF(ISBLANK('Raw Data'!K590),0,IFERROR(IF(MATCH(SMALL('Raw Data'!K590:N590,3),L595:O595,0),SMALL('Raw Data'!K590:N590,3)),0))</f>
        <v/>
      </c>
      <c r="U595">
        <f>IF(ISBLANK('Raw Data'!K590),0,IFERROR(IF(MATCH(SMALL('Raw Data'!K590:N590,4),L595:O595,0),SMALL('Raw Data'!K590:N590,4)),0))</f>
        <v/>
      </c>
      <c r="V595">
        <f>IF(AND('Raw Data'!D590&lt;3, 'Raw Data'!E590&lt;3, 'Raw Data'!A590&gt;0), 'Raw Data'!AF590, 0)</f>
        <v/>
      </c>
      <c r="W595">
        <f>IF(AND('Raw Data'!D590&lt;4, 'Raw Data'!E590&lt;4, 'Raw Data'!A590&gt;0), 'Raw Data'!AI590, 0)</f>
        <v/>
      </c>
      <c r="X595">
        <f>IF(AND('Raw Data'!D590&lt;5, 'Raw Data'!E590&lt;5, 'Raw Data'!A590&gt;0), 'Raw Data'!AL590, 0)</f>
        <v/>
      </c>
      <c r="Y595">
        <f>IF(AND('Raw Data'!D590&lt;6, 'Raw Data'!E590&lt;6, 'Raw Data'!A590&gt;0), 'Raw Data'!AO590, 0)</f>
        <v/>
      </c>
      <c r="Z595">
        <f>IF(ISBLANK('Raw Data'!D590), 0, IF('Raw Data'!D590-'Raw Data'!E590&gt;1, 'Raw Data'!AW590, 0))</f>
        <v/>
      </c>
      <c r="AA595">
        <f>IF(ISBLANK('Raw Data'!A590), 0, IF(ABS('Raw Data'!D590-'Raw Data'!E590)&lt;2, 'Raw Data'!AX590, 0))</f>
        <v/>
      </c>
      <c r="AB595">
        <f>IF(ISBLANK('Raw Data'!D590), 0, IF('Raw Data'!E590-'Raw Data'!D590&gt;1, 'Raw Data'!AY590, 0))</f>
        <v/>
      </c>
      <c r="AC595">
        <f>IF(ISBLANK('Raw Data'!D590), 0, IF('Raw Data'!D590-'Raw Data'!E590&gt;2, 'Raw Data'!AZ590, 0))</f>
        <v/>
      </c>
      <c r="AD595">
        <f>IF(ISBLANK('Raw Data'!A590), 0, IF(ABS('Raw Data'!D590-'Raw Data'!E590)&lt;3, 'Raw Data'!BA590, 0))</f>
        <v/>
      </c>
      <c r="AE595">
        <f>IF(ISBLANK('Raw Data'!D590), 0, IF('Raw Data'!E590-'Raw Data'!D590&gt;2, 'Raw Data'!BB590, 0))</f>
        <v/>
      </c>
      <c r="AF595">
        <f>IF(ISBLANK('Raw Data'!D590), 0, IF('Raw Data'!D590-'Raw Data'!E590&gt;3, 'Raw Data'!BC590, 0))</f>
        <v/>
      </c>
      <c r="AG595">
        <f>IF(ISBLANK('Raw Data'!A590), 0, IF(ABS('Raw Data'!D590-'Raw Data'!E590)&lt;4, 'Raw Data'!BD590, 0))</f>
        <v/>
      </c>
      <c r="AH595">
        <f>IF(ISBLANK('Raw Data'!D590), 0, IF('Raw Data'!E590-'Raw Data'!D590&gt;3, 'Raw Data'!BE590, 0))</f>
        <v/>
      </c>
      <c r="AI595">
        <f>IF(SUM('Raw Data'!D590:E590)&gt;'Raw Data'!F590, 'Raw Data'!G590, 0)</f>
        <v/>
      </c>
      <c r="AJ595">
        <f>IF(ISBLANK('Raw Data'!D590), 0, IF(SUM('Raw Data'!D590:E590)&lt;'Raw Data'!F590, 'Raw Data'!H590, 0))</f>
        <v/>
      </c>
      <c r="AK595">
        <f>IF(ISBLANK('Raw Data'!A590), 0, IF(AND('Raw Data'!D590&lt;3, 'Raw Data'!E590&lt;3, 'Raw Data'!F590&lt;BB$2), 'Raw Data'!AF590, 0))</f>
        <v/>
      </c>
      <c r="AL595">
        <f>IF(ISBLANK('Raw Data'!A590), 0, IF(AND('Raw Data'!D590&lt;4, 'Raw Data'!E590&lt;4, 'Raw Data'!F590&lt;BB$2), 'Raw Data'!AI590, 0))</f>
        <v/>
      </c>
      <c r="AM595">
        <f>IF(ISBLANK('Raw Data'!A590), 0, IF(AND('Raw Data'!D590&lt;5, 'Raw Data'!E590&lt;5, 'Raw Data'!F590&lt;BB$2), 'Raw Data'!AL590, 0))</f>
        <v/>
      </c>
      <c r="AN595">
        <f>IF(ISBLANK('Raw Data'!A590), 0, IF(AND('Raw Data'!D590&lt;6, 'Raw Data'!E590&lt;6, 'Raw Data'!F590&lt;BB$2), 'Raw Data'!AO590, 0))</f>
        <v/>
      </c>
      <c r="AO595">
        <f>IF(ISBLANK('Raw Data'!A590), 0, IF(AND('Raw Data'!I590&lt;Analysis!$BC$2, 'Raw Data'!D590-'Raw Data'!E590&gt;1), 'Raw Data'!AW590, IF(AND('Raw Data'!J590&lt;Analysis!$BC$2, 'Raw Data'!E590-'Raw Data'!D590&gt;1), 'Raw Data'!AY590, 0)))</f>
        <v/>
      </c>
      <c r="AP595">
        <f>IF(ISBLANK('Raw Data'!A590), 0, IF(AND('Raw Data'!I590&lt;Analysis!$BC$2, 'Raw Data'!D590-'Raw Data'!E590&gt;2), 'Raw Data'!AZ590, IF(AND('Raw Data'!J590&lt;Analysis!$BC$2, 'Raw Data'!E590-'Raw Data'!D590&gt;2), 'Raw Data'!BB590, 0)))</f>
        <v/>
      </c>
      <c r="AQ595">
        <f>IF(ISBLANK('Raw Data'!A590), 0, IF(AND('Raw Data'!I590&lt;Analysis!$BC$2, 'Raw Data'!D590-'Raw Data'!E590&gt;3), 'Raw Data'!BC590, IF(AND('Raw Data'!J590&lt;Analysis!$BC$2, 'Raw Data'!E590-'Raw Data'!D590&gt;3), 'Raw Data'!BE590, 0)))</f>
        <v/>
      </c>
      <c r="AR595">
        <f>IF('Hidden Analysiss'!D591=1,IF(ABS('Raw Data'!E590-'Raw Data'!D590)&lt;2,'Raw Data'!AX590,0), 0)</f>
        <v/>
      </c>
      <c r="AS595">
        <f>IF('Hidden Analysiss'!D591=1,IF(ABS('Raw Data'!E590-'Raw Data'!D590)&lt;3,'Raw Data'!BA590,0), 0)</f>
        <v/>
      </c>
      <c r="AT595">
        <f>IF('Hidden Analysiss'!D591=1,IF(ABS('Raw Data'!E590-'Raw Data'!D590)&lt;4,'Raw Data'!BD590,0), 0)</f>
        <v/>
      </c>
      <c r="AU595">
        <f>IF(AND('Hidden Analysiss'!E591=1, ABS('Raw Data'!E590-'Raw Data'!D590)&lt;2), 'Raw Data'!AX590, 0)</f>
        <v/>
      </c>
      <c r="AV595">
        <f>IF(AND('Hidden Analysiss'!E591=1, ABS('Raw Data'!E590-'Raw Data'!D590)&lt;3), 'Raw Data'!BA590, 0)</f>
        <v/>
      </c>
      <c r="AW595">
        <f>IF(AND('Hidden Analysiss'!E591=1, ABS('Raw Data'!E590-'Raw Data'!D590)&lt;3), 'Raw Data'!BD590, 0)</f>
        <v/>
      </c>
    </row>
    <row r="596">
      <c r="A596" s="1">
        <f>'Raw Data'!A591</f>
        <v/>
      </c>
      <c r="B596">
        <f>IF('Raw Data'!E591&gt;'Raw Data'!D591, 'Raw Data'!J591, 0)</f>
        <v/>
      </c>
      <c r="C596">
        <f>IF('Raw Data'!D591&gt;'Raw Data'!E591, 'Raw Data'!I591, 0)</f>
        <v/>
      </c>
      <c r="D596">
        <f>SUM(G596:H596)</f>
        <v/>
      </c>
      <c r="E596">
        <f>IF(AND('Raw Data'!J591&lt;'Raw Data'!I591,'Raw Data'!E591&gt;'Raw Data'!D591,'Raw Data'!E591-'Raw Data'!D591&gt;3),'Raw Data'!N591,IF(AND('Raw Data'!I591&lt;'Raw Data'!J591,'Raw Data'!D591&gt;'Raw Data'!E591,'Raw Data'!D591-'Raw Data'!E591&gt;3),'Raw Data'!M591,0))</f>
        <v/>
      </c>
      <c r="F596">
        <f>IF(AND('Raw Data'!J591&lt;'Raw Data'!I591,'Raw Data'!E591&gt;'Raw Data'!D591,'Raw Data'!E591-'Raw Data'!D591&lt;4),'Raw Data'!L591,IF(AND('Raw Data'!I591&lt;'Raw Data'!J591,'Raw Data'!D591&gt;'Raw Data'!E591,'Raw Data'!D591-'Raw Data'!E591&lt;4),'Raw Data'!K591,0))</f>
        <v/>
      </c>
      <c r="G596">
        <f>IF(AND('Raw Data'!J591&lt;'Raw Data'!I591, 'Raw Data'!E591&gt;'Raw Data'!D591), 'Raw Data'!J591, 0)</f>
        <v/>
      </c>
      <c r="H596">
        <f>IF(AND('Raw Data'!J591&gt;'Raw Data'!I591, 'Raw Data'!E591&lt;'Raw Data'!D591), 'Raw Data'!I591, 0)</f>
        <v/>
      </c>
      <c r="I596">
        <f>SUM(J596:K596)</f>
        <v/>
      </c>
      <c r="J596">
        <f>IF(AND('Raw Data'!J591&gt;'Raw Data'!I591, 'Raw Data'!E591&gt;'Raw Data'!D591), 'Raw Data'!J591, 0)</f>
        <v/>
      </c>
      <c r="K596">
        <f>IF(AND('Raw Data'!I591&gt;'Raw Data'!J591, 'Raw Data'!D591&gt;'Raw Data'!E591), 'Raw Data'!I591, 0)</f>
        <v/>
      </c>
      <c r="L596">
        <f>IF('Raw Data'!E591-'Raw Data'!D591&gt;3, 'Raw Data'!N591, 0)</f>
        <v/>
      </c>
      <c r="M596">
        <f>IF('Raw Data'!D591-'Raw Data'!E591&gt;3, 'Raw Data'!M591, 0)</f>
        <v/>
      </c>
      <c r="N596">
        <f>IF(ISBLANK('Raw Data'!D591),0,IF(AND('Raw Data'!E591&gt;'Raw Data'!D591,'Raw Data'!E591-'Raw Data'!D591&gt;0,'Raw Data'!E591-'Raw Data'!D591&lt;4),'Raw Data'!L591, 0))</f>
        <v/>
      </c>
      <c r="O596">
        <f>IF(ISBLANK('Raw Data'!D591),0,IF(AND('Raw Data'!E591&gt;'Raw Data'!D591,'Raw Data'!E591-'Raw Data'!D591&gt;0,'Raw Data'!D591-'Raw Data'!E591&lt;4),'Raw Data'!K591, 0))</f>
        <v/>
      </c>
      <c r="P596">
        <f>IF('Raw Data'!E591-'Raw Data'!D591&gt;3, 'Raw Data'!N591, IF('Raw Data'!D591-'Raw Data'!E591&gt;3, 'Raw Data'!M591, 0))</f>
        <v/>
      </c>
      <c r="Q596">
        <f>IF(ISBLANK('Raw Data'!E591),0,IF(AND('Raw Data'!E591-'Raw Data'!D591&lt;4,'Raw Data'!E591-'Raw Data'!D591&gt;0),'Raw Data'!L591,IF(AND('Raw Data'!D591&gt;'Raw Data'!E591,'Raw Data'!D591-'Raw Data'!E591&gt;0),'Raw Data'!K591,0)))</f>
        <v/>
      </c>
      <c r="R596">
        <f>IF(ISBLANK('Raw Data'!K591),0,IFERROR(IF(MATCH(SMALL('Raw Data'!K591:N591,1),L596:O596,0),SMALL('Raw Data'!K591:N591,1)),0))</f>
        <v/>
      </c>
      <c r="S596">
        <f>IF(ISBLANK('Raw Data'!K591),0,IFERROR(IF(MATCH(SMALL('Raw Data'!K591:N591,2),L596:O596,0),SMALL('Raw Data'!K591:N591,2)),0))</f>
        <v/>
      </c>
      <c r="T596">
        <f>IF(ISBLANK('Raw Data'!K591),0,IFERROR(IF(MATCH(SMALL('Raw Data'!K591:N591,3),L596:O596,0),SMALL('Raw Data'!K591:N591,3)),0))</f>
        <v/>
      </c>
      <c r="U596">
        <f>IF(ISBLANK('Raw Data'!K591),0,IFERROR(IF(MATCH(SMALL('Raw Data'!K591:N591,4),L596:O596,0),SMALL('Raw Data'!K591:N591,4)),0))</f>
        <v/>
      </c>
      <c r="V596">
        <f>IF(AND('Raw Data'!D591&lt;3, 'Raw Data'!E591&lt;3, 'Raw Data'!A591&gt;0), 'Raw Data'!AF591, 0)</f>
        <v/>
      </c>
      <c r="W596">
        <f>IF(AND('Raw Data'!D591&lt;4, 'Raw Data'!E591&lt;4, 'Raw Data'!A591&gt;0), 'Raw Data'!AI591, 0)</f>
        <v/>
      </c>
      <c r="X596">
        <f>IF(AND('Raw Data'!D591&lt;5, 'Raw Data'!E591&lt;5, 'Raw Data'!A591&gt;0), 'Raw Data'!AL591, 0)</f>
        <v/>
      </c>
      <c r="Y596">
        <f>IF(AND('Raw Data'!D591&lt;6, 'Raw Data'!E591&lt;6, 'Raw Data'!A591&gt;0), 'Raw Data'!AO591, 0)</f>
        <v/>
      </c>
      <c r="Z596">
        <f>IF(ISBLANK('Raw Data'!D591), 0, IF('Raw Data'!D591-'Raw Data'!E591&gt;1, 'Raw Data'!AW591, 0))</f>
        <v/>
      </c>
      <c r="AA596">
        <f>IF(ISBLANK('Raw Data'!A591), 0, IF(ABS('Raw Data'!D591-'Raw Data'!E591)&lt;2, 'Raw Data'!AX591, 0))</f>
        <v/>
      </c>
      <c r="AB596">
        <f>IF(ISBLANK('Raw Data'!D591), 0, IF('Raw Data'!E591-'Raw Data'!D591&gt;1, 'Raw Data'!AY591, 0))</f>
        <v/>
      </c>
      <c r="AC596">
        <f>IF(ISBLANK('Raw Data'!D591), 0, IF('Raw Data'!D591-'Raw Data'!E591&gt;2, 'Raw Data'!AZ591, 0))</f>
        <v/>
      </c>
      <c r="AD596">
        <f>IF(ISBLANK('Raw Data'!A591), 0, IF(ABS('Raw Data'!D591-'Raw Data'!E591)&lt;3, 'Raw Data'!BA591, 0))</f>
        <v/>
      </c>
      <c r="AE596">
        <f>IF(ISBLANK('Raw Data'!D591), 0, IF('Raw Data'!E591-'Raw Data'!D591&gt;2, 'Raw Data'!BB591, 0))</f>
        <v/>
      </c>
      <c r="AF596">
        <f>IF(ISBLANK('Raw Data'!D591), 0, IF('Raw Data'!D591-'Raw Data'!E591&gt;3, 'Raw Data'!BC591, 0))</f>
        <v/>
      </c>
      <c r="AG596">
        <f>IF(ISBLANK('Raw Data'!A591), 0, IF(ABS('Raw Data'!D591-'Raw Data'!E591)&lt;4, 'Raw Data'!BD591, 0))</f>
        <v/>
      </c>
      <c r="AH596">
        <f>IF(ISBLANK('Raw Data'!D591), 0, IF('Raw Data'!E591-'Raw Data'!D591&gt;3, 'Raw Data'!BE591, 0))</f>
        <v/>
      </c>
      <c r="AI596">
        <f>IF(SUM('Raw Data'!D591:E591)&gt;'Raw Data'!F591, 'Raw Data'!G591, 0)</f>
        <v/>
      </c>
      <c r="AJ596">
        <f>IF(ISBLANK('Raw Data'!D591), 0, IF(SUM('Raw Data'!D591:E591)&lt;'Raw Data'!F591, 'Raw Data'!H591, 0))</f>
        <v/>
      </c>
      <c r="AK596">
        <f>IF(ISBLANK('Raw Data'!A591), 0, IF(AND('Raw Data'!D591&lt;3, 'Raw Data'!E591&lt;3, 'Raw Data'!F591&lt;BB$2), 'Raw Data'!AF591, 0))</f>
        <v/>
      </c>
      <c r="AL596">
        <f>IF(ISBLANK('Raw Data'!A591), 0, IF(AND('Raw Data'!D591&lt;4, 'Raw Data'!E591&lt;4, 'Raw Data'!F591&lt;BB$2), 'Raw Data'!AI591, 0))</f>
        <v/>
      </c>
      <c r="AM596">
        <f>IF(ISBLANK('Raw Data'!A591), 0, IF(AND('Raw Data'!D591&lt;5, 'Raw Data'!E591&lt;5, 'Raw Data'!F591&lt;BB$2), 'Raw Data'!AL591, 0))</f>
        <v/>
      </c>
      <c r="AN596">
        <f>IF(ISBLANK('Raw Data'!A591), 0, IF(AND('Raw Data'!D591&lt;6, 'Raw Data'!E591&lt;6, 'Raw Data'!F591&lt;BB$2), 'Raw Data'!AO591, 0))</f>
        <v/>
      </c>
      <c r="AO596">
        <f>IF(ISBLANK('Raw Data'!A591), 0, IF(AND('Raw Data'!I591&lt;Analysis!$BC$2, 'Raw Data'!D591-'Raw Data'!E591&gt;1), 'Raw Data'!AW591, IF(AND('Raw Data'!J591&lt;Analysis!$BC$2, 'Raw Data'!E591-'Raw Data'!D591&gt;1), 'Raw Data'!AY591, 0)))</f>
        <v/>
      </c>
      <c r="AP596">
        <f>IF(ISBLANK('Raw Data'!A591), 0, IF(AND('Raw Data'!I591&lt;Analysis!$BC$2, 'Raw Data'!D591-'Raw Data'!E591&gt;2), 'Raw Data'!AZ591, IF(AND('Raw Data'!J591&lt;Analysis!$BC$2, 'Raw Data'!E591-'Raw Data'!D591&gt;2), 'Raw Data'!BB591, 0)))</f>
        <v/>
      </c>
      <c r="AQ596">
        <f>IF(ISBLANK('Raw Data'!A591), 0, IF(AND('Raw Data'!I591&lt;Analysis!$BC$2, 'Raw Data'!D591-'Raw Data'!E591&gt;3), 'Raw Data'!BC591, IF(AND('Raw Data'!J591&lt;Analysis!$BC$2, 'Raw Data'!E591-'Raw Data'!D591&gt;3), 'Raw Data'!BE591, 0)))</f>
        <v/>
      </c>
      <c r="AR596">
        <f>IF('Hidden Analysiss'!D592=1,IF(ABS('Raw Data'!E591-'Raw Data'!D591)&lt;2,'Raw Data'!AX591,0), 0)</f>
        <v/>
      </c>
      <c r="AS596">
        <f>IF('Hidden Analysiss'!D592=1,IF(ABS('Raw Data'!E591-'Raw Data'!D591)&lt;3,'Raw Data'!BA591,0), 0)</f>
        <v/>
      </c>
      <c r="AT596">
        <f>IF('Hidden Analysiss'!D592=1,IF(ABS('Raw Data'!E591-'Raw Data'!D591)&lt;4,'Raw Data'!BD591,0), 0)</f>
        <v/>
      </c>
      <c r="AU596">
        <f>IF(AND('Hidden Analysiss'!E592=1, ABS('Raw Data'!E591-'Raw Data'!D591)&lt;2), 'Raw Data'!AX591, 0)</f>
        <v/>
      </c>
      <c r="AV596">
        <f>IF(AND('Hidden Analysiss'!E592=1, ABS('Raw Data'!E591-'Raw Data'!D591)&lt;3), 'Raw Data'!BA591, 0)</f>
        <v/>
      </c>
      <c r="AW596">
        <f>IF(AND('Hidden Analysiss'!E592=1, ABS('Raw Data'!E591-'Raw Data'!D591)&lt;3), 'Raw Data'!BD591, 0)</f>
        <v/>
      </c>
    </row>
    <row r="597">
      <c r="A597" s="1">
        <f>'Raw Data'!A592</f>
        <v/>
      </c>
      <c r="B597">
        <f>IF('Raw Data'!E592&gt;'Raw Data'!D592, 'Raw Data'!J592, 0)</f>
        <v/>
      </c>
      <c r="C597">
        <f>IF('Raw Data'!D592&gt;'Raw Data'!E592, 'Raw Data'!I592, 0)</f>
        <v/>
      </c>
      <c r="D597">
        <f>SUM(G597:H597)</f>
        <v/>
      </c>
      <c r="E597">
        <f>IF(AND('Raw Data'!J592&lt;'Raw Data'!I592,'Raw Data'!E592&gt;'Raw Data'!D592,'Raw Data'!E592-'Raw Data'!D592&gt;3),'Raw Data'!N592,IF(AND('Raw Data'!I592&lt;'Raw Data'!J592,'Raw Data'!D592&gt;'Raw Data'!E592,'Raw Data'!D592-'Raw Data'!E592&gt;3),'Raw Data'!M592,0))</f>
        <v/>
      </c>
      <c r="F597">
        <f>IF(AND('Raw Data'!J592&lt;'Raw Data'!I592,'Raw Data'!E592&gt;'Raw Data'!D592,'Raw Data'!E592-'Raw Data'!D592&lt;4),'Raw Data'!L592,IF(AND('Raw Data'!I592&lt;'Raw Data'!J592,'Raw Data'!D592&gt;'Raw Data'!E592,'Raw Data'!D592-'Raw Data'!E592&lt;4),'Raw Data'!K592,0))</f>
        <v/>
      </c>
      <c r="G597">
        <f>IF(AND('Raw Data'!J592&lt;'Raw Data'!I592, 'Raw Data'!E592&gt;'Raw Data'!D592), 'Raw Data'!J592, 0)</f>
        <v/>
      </c>
      <c r="H597">
        <f>IF(AND('Raw Data'!J592&gt;'Raw Data'!I592, 'Raw Data'!E592&lt;'Raw Data'!D592), 'Raw Data'!I592, 0)</f>
        <v/>
      </c>
      <c r="I597">
        <f>SUM(J597:K597)</f>
        <v/>
      </c>
      <c r="J597">
        <f>IF(AND('Raw Data'!J592&gt;'Raw Data'!I592, 'Raw Data'!E592&gt;'Raw Data'!D592), 'Raw Data'!J592, 0)</f>
        <v/>
      </c>
      <c r="K597">
        <f>IF(AND('Raw Data'!I592&gt;'Raw Data'!J592, 'Raw Data'!D592&gt;'Raw Data'!E592), 'Raw Data'!I592, 0)</f>
        <v/>
      </c>
      <c r="L597">
        <f>IF('Raw Data'!E592-'Raw Data'!D592&gt;3, 'Raw Data'!N592, 0)</f>
        <v/>
      </c>
      <c r="M597">
        <f>IF('Raw Data'!D592-'Raw Data'!E592&gt;3, 'Raw Data'!M592, 0)</f>
        <v/>
      </c>
      <c r="N597">
        <f>IF(ISBLANK('Raw Data'!D592),0,IF(AND('Raw Data'!E592&gt;'Raw Data'!D592,'Raw Data'!E592-'Raw Data'!D592&gt;0,'Raw Data'!E592-'Raw Data'!D592&lt;4),'Raw Data'!L592, 0))</f>
        <v/>
      </c>
      <c r="O597">
        <f>IF(ISBLANK('Raw Data'!D592),0,IF(AND('Raw Data'!E592&gt;'Raw Data'!D592,'Raw Data'!E592-'Raw Data'!D592&gt;0,'Raw Data'!D592-'Raw Data'!E592&lt;4),'Raw Data'!K592, 0))</f>
        <v/>
      </c>
      <c r="P597">
        <f>IF('Raw Data'!E592-'Raw Data'!D592&gt;3, 'Raw Data'!N592, IF('Raw Data'!D592-'Raw Data'!E592&gt;3, 'Raw Data'!M592, 0))</f>
        <v/>
      </c>
      <c r="Q597">
        <f>IF(ISBLANK('Raw Data'!E592),0,IF(AND('Raw Data'!E592-'Raw Data'!D592&lt;4,'Raw Data'!E592-'Raw Data'!D592&gt;0),'Raw Data'!L592,IF(AND('Raw Data'!D592&gt;'Raw Data'!E592,'Raw Data'!D592-'Raw Data'!E592&gt;0),'Raw Data'!K592,0)))</f>
        <v/>
      </c>
      <c r="R597">
        <f>IF(ISBLANK('Raw Data'!K592),0,IFERROR(IF(MATCH(SMALL('Raw Data'!K592:N592,1),L597:O597,0),SMALL('Raw Data'!K592:N592,1)),0))</f>
        <v/>
      </c>
      <c r="S597">
        <f>IF(ISBLANK('Raw Data'!K592),0,IFERROR(IF(MATCH(SMALL('Raw Data'!K592:N592,2),L597:O597,0),SMALL('Raw Data'!K592:N592,2)),0))</f>
        <v/>
      </c>
      <c r="T597">
        <f>IF(ISBLANK('Raw Data'!K592),0,IFERROR(IF(MATCH(SMALL('Raw Data'!K592:N592,3),L597:O597,0),SMALL('Raw Data'!K592:N592,3)),0))</f>
        <v/>
      </c>
      <c r="U597">
        <f>IF(ISBLANK('Raw Data'!K592),0,IFERROR(IF(MATCH(SMALL('Raw Data'!K592:N592,4),L597:O597,0),SMALL('Raw Data'!K592:N592,4)),0))</f>
        <v/>
      </c>
      <c r="V597">
        <f>IF(AND('Raw Data'!D592&lt;3, 'Raw Data'!E592&lt;3, 'Raw Data'!A592&gt;0), 'Raw Data'!AF592, 0)</f>
        <v/>
      </c>
      <c r="W597">
        <f>IF(AND('Raw Data'!D592&lt;4, 'Raw Data'!E592&lt;4, 'Raw Data'!A592&gt;0), 'Raw Data'!AI592, 0)</f>
        <v/>
      </c>
      <c r="X597">
        <f>IF(AND('Raw Data'!D592&lt;5, 'Raw Data'!E592&lt;5, 'Raw Data'!A592&gt;0), 'Raw Data'!AL592, 0)</f>
        <v/>
      </c>
      <c r="Y597">
        <f>IF(AND('Raw Data'!D592&lt;6, 'Raw Data'!E592&lt;6, 'Raw Data'!A592&gt;0), 'Raw Data'!AO592, 0)</f>
        <v/>
      </c>
      <c r="Z597">
        <f>IF(ISBLANK('Raw Data'!D592), 0, IF('Raw Data'!D592-'Raw Data'!E592&gt;1, 'Raw Data'!AW592, 0))</f>
        <v/>
      </c>
      <c r="AA597">
        <f>IF(ISBLANK('Raw Data'!A592), 0, IF(ABS('Raw Data'!D592-'Raw Data'!E592)&lt;2, 'Raw Data'!AX592, 0))</f>
        <v/>
      </c>
      <c r="AB597">
        <f>IF(ISBLANK('Raw Data'!D592), 0, IF('Raw Data'!E592-'Raw Data'!D592&gt;1, 'Raw Data'!AY592, 0))</f>
        <v/>
      </c>
      <c r="AC597">
        <f>IF(ISBLANK('Raw Data'!D592), 0, IF('Raw Data'!D592-'Raw Data'!E592&gt;2, 'Raw Data'!AZ592, 0))</f>
        <v/>
      </c>
      <c r="AD597">
        <f>IF(ISBLANK('Raw Data'!A592), 0, IF(ABS('Raw Data'!D592-'Raw Data'!E592)&lt;3, 'Raw Data'!BA592, 0))</f>
        <v/>
      </c>
      <c r="AE597">
        <f>IF(ISBLANK('Raw Data'!D592), 0, IF('Raw Data'!E592-'Raw Data'!D592&gt;2, 'Raw Data'!BB592, 0))</f>
        <v/>
      </c>
      <c r="AF597">
        <f>IF(ISBLANK('Raw Data'!D592), 0, IF('Raw Data'!D592-'Raw Data'!E592&gt;3, 'Raw Data'!BC592, 0))</f>
        <v/>
      </c>
      <c r="AG597">
        <f>IF(ISBLANK('Raw Data'!A592), 0, IF(ABS('Raw Data'!D592-'Raw Data'!E592)&lt;4, 'Raw Data'!BD592, 0))</f>
        <v/>
      </c>
      <c r="AH597">
        <f>IF(ISBLANK('Raw Data'!D592), 0, IF('Raw Data'!E592-'Raw Data'!D592&gt;3, 'Raw Data'!BE592, 0))</f>
        <v/>
      </c>
      <c r="AI597">
        <f>IF(SUM('Raw Data'!D592:E592)&gt;'Raw Data'!F592, 'Raw Data'!G592, 0)</f>
        <v/>
      </c>
      <c r="AJ597">
        <f>IF(ISBLANK('Raw Data'!D592), 0, IF(SUM('Raw Data'!D592:E592)&lt;'Raw Data'!F592, 'Raw Data'!H592, 0))</f>
        <v/>
      </c>
      <c r="AK597">
        <f>IF(ISBLANK('Raw Data'!A592), 0, IF(AND('Raw Data'!D592&lt;3, 'Raw Data'!E592&lt;3, 'Raw Data'!F592&lt;BB$2), 'Raw Data'!AF592, 0))</f>
        <v/>
      </c>
      <c r="AL597">
        <f>IF(ISBLANK('Raw Data'!A592), 0, IF(AND('Raw Data'!D592&lt;4, 'Raw Data'!E592&lt;4, 'Raw Data'!F592&lt;BB$2), 'Raw Data'!AI592, 0))</f>
        <v/>
      </c>
      <c r="AM597">
        <f>IF(ISBLANK('Raw Data'!A592), 0, IF(AND('Raw Data'!D592&lt;5, 'Raw Data'!E592&lt;5, 'Raw Data'!F592&lt;BB$2), 'Raw Data'!AL592, 0))</f>
        <v/>
      </c>
      <c r="AN597">
        <f>IF(ISBLANK('Raw Data'!A592), 0, IF(AND('Raw Data'!D592&lt;6, 'Raw Data'!E592&lt;6, 'Raw Data'!F592&lt;BB$2), 'Raw Data'!AO592, 0))</f>
        <v/>
      </c>
      <c r="AO597">
        <f>IF(ISBLANK('Raw Data'!A592), 0, IF(AND('Raw Data'!I592&lt;Analysis!$BC$2, 'Raw Data'!D592-'Raw Data'!E592&gt;1), 'Raw Data'!AW592, IF(AND('Raw Data'!J592&lt;Analysis!$BC$2, 'Raw Data'!E592-'Raw Data'!D592&gt;1), 'Raw Data'!AY592, 0)))</f>
        <v/>
      </c>
      <c r="AP597">
        <f>IF(ISBLANK('Raw Data'!A592), 0, IF(AND('Raw Data'!I592&lt;Analysis!$BC$2, 'Raw Data'!D592-'Raw Data'!E592&gt;2), 'Raw Data'!AZ592, IF(AND('Raw Data'!J592&lt;Analysis!$BC$2, 'Raw Data'!E592-'Raw Data'!D592&gt;2), 'Raw Data'!BB592, 0)))</f>
        <v/>
      </c>
      <c r="AQ597">
        <f>IF(ISBLANK('Raw Data'!A592), 0, IF(AND('Raw Data'!I592&lt;Analysis!$BC$2, 'Raw Data'!D592-'Raw Data'!E592&gt;3), 'Raw Data'!BC592, IF(AND('Raw Data'!J592&lt;Analysis!$BC$2, 'Raw Data'!E592-'Raw Data'!D592&gt;3), 'Raw Data'!BE592, 0)))</f>
        <v/>
      </c>
      <c r="AR597">
        <f>IF('Hidden Analysiss'!D593=1,IF(ABS('Raw Data'!E592-'Raw Data'!D592)&lt;2,'Raw Data'!AX592,0), 0)</f>
        <v/>
      </c>
      <c r="AS597">
        <f>IF('Hidden Analysiss'!D593=1,IF(ABS('Raw Data'!E592-'Raw Data'!D592)&lt;3,'Raw Data'!BA592,0), 0)</f>
        <v/>
      </c>
      <c r="AT597">
        <f>IF('Hidden Analysiss'!D593=1,IF(ABS('Raw Data'!E592-'Raw Data'!D592)&lt;4,'Raw Data'!BD592,0), 0)</f>
        <v/>
      </c>
      <c r="AU597">
        <f>IF(AND('Hidden Analysiss'!E593=1, ABS('Raw Data'!E592-'Raw Data'!D592)&lt;2), 'Raw Data'!AX592, 0)</f>
        <v/>
      </c>
      <c r="AV597">
        <f>IF(AND('Hidden Analysiss'!E593=1, ABS('Raw Data'!E592-'Raw Data'!D592)&lt;3), 'Raw Data'!BA592, 0)</f>
        <v/>
      </c>
      <c r="AW597">
        <f>IF(AND('Hidden Analysiss'!E593=1, ABS('Raw Data'!E592-'Raw Data'!D592)&lt;3), 'Raw Data'!BD592, 0)</f>
        <v/>
      </c>
    </row>
    <row r="598">
      <c r="A598" s="1">
        <f>'Raw Data'!A593</f>
        <v/>
      </c>
      <c r="B598">
        <f>IF('Raw Data'!E593&gt;'Raw Data'!D593, 'Raw Data'!J593, 0)</f>
        <v/>
      </c>
      <c r="C598">
        <f>IF('Raw Data'!D593&gt;'Raw Data'!E593, 'Raw Data'!I593, 0)</f>
        <v/>
      </c>
      <c r="D598">
        <f>SUM(G598:H598)</f>
        <v/>
      </c>
      <c r="E598">
        <f>IF(AND('Raw Data'!J593&lt;'Raw Data'!I593,'Raw Data'!E593&gt;'Raw Data'!D593,'Raw Data'!E593-'Raw Data'!D593&gt;3),'Raw Data'!N593,IF(AND('Raw Data'!I593&lt;'Raw Data'!J593,'Raw Data'!D593&gt;'Raw Data'!E593,'Raw Data'!D593-'Raw Data'!E593&gt;3),'Raw Data'!M593,0))</f>
        <v/>
      </c>
      <c r="F598">
        <f>IF(AND('Raw Data'!J593&lt;'Raw Data'!I593,'Raw Data'!E593&gt;'Raw Data'!D593,'Raw Data'!E593-'Raw Data'!D593&lt;4),'Raw Data'!L593,IF(AND('Raw Data'!I593&lt;'Raw Data'!J593,'Raw Data'!D593&gt;'Raw Data'!E593,'Raw Data'!D593-'Raw Data'!E593&lt;4),'Raw Data'!K593,0))</f>
        <v/>
      </c>
      <c r="G598">
        <f>IF(AND('Raw Data'!J593&lt;'Raw Data'!I593, 'Raw Data'!E593&gt;'Raw Data'!D593), 'Raw Data'!J593, 0)</f>
        <v/>
      </c>
      <c r="H598">
        <f>IF(AND('Raw Data'!J593&gt;'Raw Data'!I593, 'Raw Data'!E593&lt;'Raw Data'!D593), 'Raw Data'!I593, 0)</f>
        <v/>
      </c>
      <c r="I598">
        <f>SUM(J598:K598)</f>
        <v/>
      </c>
      <c r="J598">
        <f>IF(AND('Raw Data'!J593&gt;'Raw Data'!I593, 'Raw Data'!E593&gt;'Raw Data'!D593), 'Raw Data'!J593, 0)</f>
        <v/>
      </c>
      <c r="K598">
        <f>IF(AND('Raw Data'!I593&gt;'Raw Data'!J593, 'Raw Data'!D593&gt;'Raw Data'!E593), 'Raw Data'!I593, 0)</f>
        <v/>
      </c>
      <c r="L598">
        <f>IF('Raw Data'!E593-'Raw Data'!D593&gt;3, 'Raw Data'!N593, 0)</f>
        <v/>
      </c>
      <c r="M598">
        <f>IF('Raw Data'!D593-'Raw Data'!E593&gt;3, 'Raw Data'!M593, 0)</f>
        <v/>
      </c>
      <c r="N598">
        <f>IF(ISBLANK('Raw Data'!D593),0,IF(AND('Raw Data'!E593&gt;'Raw Data'!D593,'Raw Data'!E593-'Raw Data'!D593&gt;0,'Raw Data'!E593-'Raw Data'!D593&lt;4),'Raw Data'!L593, 0))</f>
        <v/>
      </c>
      <c r="O598">
        <f>IF(ISBLANK('Raw Data'!D593),0,IF(AND('Raw Data'!E593&gt;'Raw Data'!D593,'Raw Data'!E593-'Raw Data'!D593&gt;0,'Raw Data'!D593-'Raw Data'!E593&lt;4),'Raw Data'!K593, 0))</f>
        <v/>
      </c>
      <c r="P598">
        <f>IF('Raw Data'!E593-'Raw Data'!D593&gt;3, 'Raw Data'!N593, IF('Raw Data'!D593-'Raw Data'!E593&gt;3, 'Raw Data'!M593, 0))</f>
        <v/>
      </c>
      <c r="Q598">
        <f>IF(ISBLANK('Raw Data'!E593),0,IF(AND('Raw Data'!E593-'Raw Data'!D593&lt;4,'Raw Data'!E593-'Raw Data'!D593&gt;0),'Raw Data'!L593,IF(AND('Raw Data'!D593&gt;'Raw Data'!E593,'Raw Data'!D593-'Raw Data'!E593&gt;0),'Raw Data'!K593,0)))</f>
        <v/>
      </c>
      <c r="R598">
        <f>IF(ISBLANK('Raw Data'!K593),0,IFERROR(IF(MATCH(SMALL('Raw Data'!K593:N593,1),L598:O598,0),SMALL('Raw Data'!K593:N593,1)),0))</f>
        <v/>
      </c>
      <c r="S598">
        <f>IF(ISBLANK('Raw Data'!K593),0,IFERROR(IF(MATCH(SMALL('Raw Data'!K593:N593,2),L598:O598,0),SMALL('Raw Data'!K593:N593,2)),0))</f>
        <v/>
      </c>
      <c r="T598">
        <f>IF(ISBLANK('Raw Data'!K593),0,IFERROR(IF(MATCH(SMALL('Raw Data'!K593:N593,3),L598:O598,0),SMALL('Raw Data'!K593:N593,3)),0))</f>
        <v/>
      </c>
      <c r="U598">
        <f>IF(ISBLANK('Raw Data'!K593),0,IFERROR(IF(MATCH(SMALL('Raw Data'!K593:N593,4),L598:O598,0),SMALL('Raw Data'!K593:N593,4)),0))</f>
        <v/>
      </c>
      <c r="V598">
        <f>IF(AND('Raw Data'!D593&lt;3, 'Raw Data'!E593&lt;3, 'Raw Data'!A593&gt;0), 'Raw Data'!AF593, 0)</f>
        <v/>
      </c>
      <c r="W598">
        <f>IF(AND('Raw Data'!D593&lt;4, 'Raw Data'!E593&lt;4, 'Raw Data'!A593&gt;0), 'Raw Data'!AI593, 0)</f>
        <v/>
      </c>
      <c r="X598">
        <f>IF(AND('Raw Data'!D593&lt;5, 'Raw Data'!E593&lt;5, 'Raw Data'!A593&gt;0), 'Raw Data'!AL593, 0)</f>
        <v/>
      </c>
      <c r="Y598">
        <f>IF(AND('Raw Data'!D593&lt;6, 'Raw Data'!E593&lt;6, 'Raw Data'!A593&gt;0), 'Raw Data'!AO593, 0)</f>
        <v/>
      </c>
      <c r="Z598">
        <f>IF(ISBLANK('Raw Data'!D593), 0, IF('Raw Data'!D593-'Raw Data'!E593&gt;1, 'Raw Data'!AW593, 0))</f>
        <v/>
      </c>
      <c r="AA598">
        <f>IF(ISBLANK('Raw Data'!A593), 0, IF(ABS('Raw Data'!D593-'Raw Data'!E593)&lt;2, 'Raw Data'!AX593, 0))</f>
        <v/>
      </c>
      <c r="AB598">
        <f>IF(ISBLANK('Raw Data'!D593), 0, IF('Raw Data'!E593-'Raw Data'!D593&gt;1, 'Raw Data'!AY593, 0))</f>
        <v/>
      </c>
      <c r="AC598">
        <f>IF(ISBLANK('Raw Data'!D593), 0, IF('Raw Data'!D593-'Raw Data'!E593&gt;2, 'Raw Data'!AZ593, 0))</f>
        <v/>
      </c>
      <c r="AD598">
        <f>IF(ISBLANK('Raw Data'!A593), 0, IF(ABS('Raw Data'!D593-'Raw Data'!E593)&lt;3, 'Raw Data'!BA593, 0))</f>
        <v/>
      </c>
      <c r="AE598">
        <f>IF(ISBLANK('Raw Data'!D593), 0, IF('Raw Data'!E593-'Raw Data'!D593&gt;2, 'Raw Data'!BB593, 0))</f>
        <v/>
      </c>
      <c r="AF598">
        <f>IF(ISBLANK('Raw Data'!D593), 0, IF('Raw Data'!D593-'Raw Data'!E593&gt;3, 'Raw Data'!BC593, 0))</f>
        <v/>
      </c>
      <c r="AG598">
        <f>IF(ISBLANK('Raw Data'!A593), 0, IF(ABS('Raw Data'!D593-'Raw Data'!E593)&lt;4, 'Raw Data'!BD593, 0))</f>
        <v/>
      </c>
      <c r="AH598">
        <f>IF(ISBLANK('Raw Data'!D593), 0, IF('Raw Data'!E593-'Raw Data'!D593&gt;3, 'Raw Data'!BE593, 0))</f>
        <v/>
      </c>
      <c r="AI598">
        <f>IF(SUM('Raw Data'!D593:E593)&gt;'Raw Data'!F593, 'Raw Data'!G593, 0)</f>
        <v/>
      </c>
      <c r="AJ598">
        <f>IF(ISBLANK('Raw Data'!D593), 0, IF(SUM('Raw Data'!D593:E593)&lt;'Raw Data'!F593, 'Raw Data'!H593, 0))</f>
        <v/>
      </c>
      <c r="AK598">
        <f>IF(ISBLANK('Raw Data'!A593), 0, IF(AND('Raw Data'!D593&lt;3, 'Raw Data'!E593&lt;3, 'Raw Data'!F593&lt;BB$2), 'Raw Data'!AF593, 0))</f>
        <v/>
      </c>
      <c r="AL598">
        <f>IF(ISBLANK('Raw Data'!A593), 0, IF(AND('Raw Data'!D593&lt;4, 'Raw Data'!E593&lt;4, 'Raw Data'!F593&lt;BB$2), 'Raw Data'!AI593, 0))</f>
        <v/>
      </c>
      <c r="AM598">
        <f>IF(ISBLANK('Raw Data'!A593), 0, IF(AND('Raw Data'!D593&lt;5, 'Raw Data'!E593&lt;5, 'Raw Data'!F593&lt;BB$2), 'Raw Data'!AL593, 0))</f>
        <v/>
      </c>
      <c r="AN598">
        <f>IF(ISBLANK('Raw Data'!A593), 0, IF(AND('Raw Data'!D593&lt;6, 'Raw Data'!E593&lt;6, 'Raw Data'!F593&lt;BB$2), 'Raw Data'!AO593, 0))</f>
        <v/>
      </c>
      <c r="AO598">
        <f>IF(ISBLANK('Raw Data'!A593), 0, IF(AND('Raw Data'!I593&lt;Analysis!$BC$2, 'Raw Data'!D593-'Raw Data'!E593&gt;1), 'Raw Data'!AW593, IF(AND('Raw Data'!J593&lt;Analysis!$BC$2, 'Raw Data'!E593-'Raw Data'!D593&gt;1), 'Raw Data'!AY593, 0)))</f>
        <v/>
      </c>
      <c r="AP598">
        <f>IF(ISBLANK('Raw Data'!A593), 0, IF(AND('Raw Data'!I593&lt;Analysis!$BC$2, 'Raw Data'!D593-'Raw Data'!E593&gt;2), 'Raw Data'!AZ593, IF(AND('Raw Data'!J593&lt;Analysis!$BC$2, 'Raw Data'!E593-'Raw Data'!D593&gt;2), 'Raw Data'!BB593, 0)))</f>
        <v/>
      </c>
      <c r="AQ598">
        <f>IF(ISBLANK('Raw Data'!A593), 0, IF(AND('Raw Data'!I593&lt;Analysis!$BC$2, 'Raw Data'!D593-'Raw Data'!E593&gt;3), 'Raw Data'!BC593, IF(AND('Raw Data'!J593&lt;Analysis!$BC$2, 'Raw Data'!E593-'Raw Data'!D593&gt;3), 'Raw Data'!BE593, 0)))</f>
        <v/>
      </c>
      <c r="AR598">
        <f>IF('Hidden Analysiss'!D594=1,IF(ABS('Raw Data'!E593-'Raw Data'!D593)&lt;2,'Raw Data'!AX593,0), 0)</f>
        <v/>
      </c>
      <c r="AS598">
        <f>IF('Hidden Analysiss'!D594=1,IF(ABS('Raw Data'!E593-'Raw Data'!D593)&lt;3,'Raw Data'!BA593,0), 0)</f>
        <v/>
      </c>
      <c r="AT598">
        <f>IF('Hidden Analysiss'!D594=1,IF(ABS('Raw Data'!E593-'Raw Data'!D593)&lt;4,'Raw Data'!BD593,0), 0)</f>
        <v/>
      </c>
      <c r="AU598">
        <f>IF(AND('Hidden Analysiss'!E594=1, ABS('Raw Data'!E593-'Raw Data'!D593)&lt;2), 'Raw Data'!AX593, 0)</f>
        <v/>
      </c>
      <c r="AV598">
        <f>IF(AND('Hidden Analysiss'!E594=1, ABS('Raw Data'!E593-'Raw Data'!D593)&lt;3), 'Raw Data'!BA593, 0)</f>
        <v/>
      </c>
      <c r="AW598">
        <f>IF(AND('Hidden Analysiss'!E594=1, ABS('Raw Data'!E593-'Raw Data'!D593)&lt;3), 'Raw Data'!BD593, 0)</f>
        <v/>
      </c>
    </row>
    <row r="599">
      <c r="A599" s="1">
        <f>'Raw Data'!A594</f>
        <v/>
      </c>
      <c r="B599">
        <f>IF('Raw Data'!E594&gt;'Raw Data'!D594, 'Raw Data'!J594, 0)</f>
        <v/>
      </c>
      <c r="C599">
        <f>IF('Raw Data'!D594&gt;'Raw Data'!E594, 'Raw Data'!I594, 0)</f>
        <v/>
      </c>
      <c r="D599">
        <f>SUM(G599:H599)</f>
        <v/>
      </c>
      <c r="E599">
        <f>IF(AND('Raw Data'!J594&lt;'Raw Data'!I594,'Raw Data'!E594&gt;'Raw Data'!D594,'Raw Data'!E594-'Raw Data'!D594&gt;3),'Raw Data'!N594,IF(AND('Raw Data'!I594&lt;'Raw Data'!J594,'Raw Data'!D594&gt;'Raw Data'!E594,'Raw Data'!D594-'Raw Data'!E594&gt;3),'Raw Data'!M594,0))</f>
        <v/>
      </c>
      <c r="F599">
        <f>IF(AND('Raw Data'!J594&lt;'Raw Data'!I594,'Raw Data'!E594&gt;'Raw Data'!D594,'Raw Data'!E594-'Raw Data'!D594&lt;4),'Raw Data'!L594,IF(AND('Raw Data'!I594&lt;'Raw Data'!J594,'Raw Data'!D594&gt;'Raw Data'!E594,'Raw Data'!D594-'Raw Data'!E594&lt;4),'Raw Data'!K594,0))</f>
        <v/>
      </c>
      <c r="G599">
        <f>IF(AND('Raw Data'!J594&lt;'Raw Data'!I594, 'Raw Data'!E594&gt;'Raw Data'!D594), 'Raw Data'!J594, 0)</f>
        <v/>
      </c>
      <c r="H599">
        <f>IF(AND('Raw Data'!J594&gt;'Raw Data'!I594, 'Raw Data'!E594&lt;'Raw Data'!D594), 'Raw Data'!I594, 0)</f>
        <v/>
      </c>
      <c r="I599">
        <f>SUM(J599:K599)</f>
        <v/>
      </c>
      <c r="J599">
        <f>IF(AND('Raw Data'!J594&gt;'Raw Data'!I594, 'Raw Data'!E594&gt;'Raw Data'!D594), 'Raw Data'!J594, 0)</f>
        <v/>
      </c>
      <c r="K599">
        <f>IF(AND('Raw Data'!I594&gt;'Raw Data'!J594, 'Raw Data'!D594&gt;'Raw Data'!E594), 'Raw Data'!I594, 0)</f>
        <v/>
      </c>
      <c r="L599">
        <f>IF('Raw Data'!E594-'Raw Data'!D594&gt;3, 'Raw Data'!N594, 0)</f>
        <v/>
      </c>
      <c r="M599">
        <f>IF('Raw Data'!D594-'Raw Data'!E594&gt;3, 'Raw Data'!M594, 0)</f>
        <v/>
      </c>
      <c r="N599">
        <f>IF(ISBLANK('Raw Data'!D594),0,IF(AND('Raw Data'!E594&gt;'Raw Data'!D594,'Raw Data'!E594-'Raw Data'!D594&gt;0,'Raw Data'!E594-'Raw Data'!D594&lt;4),'Raw Data'!L594, 0))</f>
        <v/>
      </c>
      <c r="O599">
        <f>IF(ISBLANK('Raw Data'!D594),0,IF(AND('Raw Data'!E594&gt;'Raw Data'!D594,'Raw Data'!E594-'Raw Data'!D594&gt;0,'Raw Data'!D594-'Raw Data'!E594&lt;4),'Raw Data'!K594, 0))</f>
        <v/>
      </c>
      <c r="P599">
        <f>IF('Raw Data'!E594-'Raw Data'!D594&gt;3, 'Raw Data'!N594, IF('Raw Data'!D594-'Raw Data'!E594&gt;3, 'Raw Data'!M594, 0))</f>
        <v/>
      </c>
      <c r="Q599">
        <f>IF(ISBLANK('Raw Data'!E594),0,IF(AND('Raw Data'!E594-'Raw Data'!D594&lt;4,'Raw Data'!E594-'Raw Data'!D594&gt;0),'Raw Data'!L594,IF(AND('Raw Data'!D594&gt;'Raw Data'!E594,'Raw Data'!D594-'Raw Data'!E594&gt;0),'Raw Data'!K594,0)))</f>
        <v/>
      </c>
      <c r="R599">
        <f>IF(ISBLANK('Raw Data'!K594),0,IFERROR(IF(MATCH(SMALL('Raw Data'!K594:N594,1),L599:O599,0),SMALL('Raw Data'!K594:N594,1)),0))</f>
        <v/>
      </c>
      <c r="S599">
        <f>IF(ISBLANK('Raw Data'!K594),0,IFERROR(IF(MATCH(SMALL('Raw Data'!K594:N594,2),L599:O599,0),SMALL('Raw Data'!K594:N594,2)),0))</f>
        <v/>
      </c>
      <c r="T599">
        <f>IF(ISBLANK('Raw Data'!K594),0,IFERROR(IF(MATCH(SMALL('Raw Data'!K594:N594,3),L599:O599,0),SMALL('Raw Data'!K594:N594,3)),0))</f>
        <v/>
      </c>
      <c r="U599">
        <f>IF(ISBLANK('Raw Data'!K594),0,IFERROR(IF(MATCH(SMALL('Raw Data'!K594:N594,4),L599:O599,0),SMALL('Raw Data'!K594:N594,4)),0))</f>
        <v/>
      </c>
      <c r="V599">
        <f>IF(AND('Raw Data'!D594&lt;3, 'Raw Data'!E594&lt;3, 'Raw Data'!A594&gt;0), 'Raw Data'!AF594, 0)</f>
        <v/>
      </c>
      <c r="W599">
        <f>IF(AND('Raw Data'!D594&lt;4, 'Raw Data'!E594&lt;4, 'Raw Data'!A594&gt;0), 'Raw Data'!AI594, 0)</f>
        <v/>
      </c>
      <c r="X599">
        <f>IF(AND('Raw Data'!D594&lt;5, 'Raw Data'!E594&lt;5, 'Raw Data'!A594&gt;0), 'Raw Data'!AL594, 0)</f>
        <v/>
      </c>
      <c r="Y599">
        <f>IF(AND('Raw Data'!D594&lt;6, 'Raw Data'!E594&lt;6, 'Raw Data'!A594&gt;0), 'Raw Data'!AO594, 0)</f>
        <v/>
      </c>
      <c r="Z599">
        <f>IF(ISBLANK('Raw Data'!D594), 0, IF('Raw Data'!D594-'Raw Data'!E594&gt;1, 'Raw Data'!AW594, 0))</f>
        <v/>
      </c>
      <c r="AA599">
        <f>IF(ISBLANK('Raw Data'!A594), 0, IF(ABS('Raw Data'!D594-'Raw Data'!E594)&lt;2, 'Raw Data'!AX594, 0))</f>
        <v/>
      </c>
      <c r="AB599">
        <f>IF(ISBLANK('Raw Data'!D594), 0, IF('Raw Data'!E594-'Raw Data'!D594&gt;1, 'Raw Data'!AY594, 0))</f>
        <v/>
      </c>
      <c r="AC599">
        <f>IF(ISBLANK('Raw Data'!D594), 0, IF('Raw Data'!D594-'Raw Data'!E594&gt;2, 'Raw Data'!AZ594, 0))</f>
        <v/>
      </c>
      <c r="AD599">
        <f>IF(ISBLANK('Raw Data'!A594), 0, IF(ABS('Raw Data'!D594-'Raw Data'!E594)&lt;3, 'Raw Data'!BA594, 0))</f>
        <v/>
      </c>
      <c r="AE599">
        <f>IF(ISBLANK('Raw Data'!D594), 0, IF('Raw Data'!E594-'Raw Data'!D594&gt;2, 'Raw Data'!BB594, 0))</f>
        <v/>
      </c>
      <c r="AF599">
        <f>IF(ISBLANK('Raw Data'!D594), 0, IF('Raw Data'!D594-'Raw Data'!E594&gt;3, 'Raw Data'!BC594, 0))</f>
        <v/>
      </c>
      <c r="AG599">
        <f>IF(ISBLANK('Raw Data'!A594), 0, IF(ABS('Raw Data'!D594-'Raw Data'!E594)&lt;4, 'Raw Data'!BD594, 0))</f>
        <v/>
      </c>
      <c r="AH599">
        <f>IF(ISBLANK('Raw Data'!D594), 0, IF('Raw Data'!E594-'Raw Data'!D594&gt;3, 'Raw Data'!BE594, 0))</f>
        <v/>
      </c>
      <c r="AI599">
        <f>IF(SUM('Raw Data'!D594:E594)&gt;'Raw Data'!F594, 'Raw Data'!G594, 0)</f>
        <v/>
      </c>
      <c r="AJ599">
        <f>IF(ISBLANK('Raw Data'!D594), 0, IF(SUM('Raw Data'!D594:E594)&lt;'Raw Data'!F594, 'Raw Data'!H594, 0))</f>
        <v/>
      </c>
      <c r="AK599">
        <f>IF(ISBLANK('Raw Data'!A594), 0, IF(AND('Raw Data'!D594&lt;3, 'Raw Data'!E594&lt;3, 'Raw Data'!F594&lt;BB$2), 'Raw Data'!AF594, 0))</f>
        <v/>
      </c>
      <c r="AL599">
        <f>IF(ISBLANK('Raw Data'!A594), 0, IF(AND('Raw Data'!D594&lt;4, 'Raw Data'!E594&lt;4, 'Raw Data'!F594&lt;BB$2), 'Raw Data'!AI594, 0))</f>
        <v/>
      </c>
      <c r="AM599">
        <f>IF(ISBLANK('Raw Data'!A594), 0, IF(AND('Raw Data'!D594&lt;5, 'Raw Data'!E594&lt;5, 'Raw Data'!F594&lt;BB$2), 'Raw Data'!AL594, 0))</f>
        <v/>
      </c>
      <c r="AN599">
        <f>IF(ISBLANK('Raw Data'!A594), 0, IF(AND('Raw Data'!D594&lt;6, 'Raw Data'!E594&lt;6, 'Raw Data'!F594&lt;BB$2), 'Raw Data'!AO594, 0))</f>
        <v/>
      </c>
      <c r="AO599">
        <f>IF(ISBLANK('Raw Data'!A594), 0, IF(AND('Raw Data'!I594&lt;Analysis!$BC$2, 'Raw Data'!D594-'Raw Data'!E594&gt;1), 'Raw Data'!AW594, IF(AND('Raw Data'!J594&lt;Analysis!$BC$2, 'Raw Data'!E594-'Raw Data'!D594&gt;1), 'Raw Data'!AY594, 0)))</f>
        <v/>
      </c>
      <c r="AP599">
        <f>IF(ISBLANK('Raw Data'!A594), 0, IF(AND('Raw Data'!I594&lt;Analysis!$BC$2, 'Raw Data'!D594-'Raw Data'!E594&gt;2), 'Raw Data'!AZ594, IF(AND('Raw Data'!J594&lt;Analysis!$BC$2, 'Raw Data'!E594-'Raw Data'!D594&gt;2), 'Raw Data'!BB594, 0)))</f>
        <v/>
      </c>
      <c r="AQ599">
        <f>IF(ISBLANK('Raw Data'!A594), 0, IF(AND('Raw Data'!I594&lt;Analysis!$BC$2, 'Raw Data'!D594-'Raw Data'!E594&gt;3), 'Raw Data'!BC594, IF(AND('Raw Data'!J594&lt;Analysis!$BC$2, 'Raw Data'!E594-'Raw Data'!D594&gt;3), 'Raw Data'!BE594, 0)))</f>
        <v/>
      </c>
      <c r="AR599">
        <f>IF('Hidden Analysiss'!D595=1,IF(ABS('Raw Data'!E594-'Raw Data'!D594)&lt;2,'Raw Data'!AX594,0), 0)</f>
        <v/>
      </c>
      <c r="AS599">
        <f>IF('Hidden Analysiss'!D595=1,IF(ABS('Raw Data'!E594-'Raw Data'!D594)&lt;3,'Raw Data'!BA594,0), 0)</f>
        <v/>
      </c>
      <c r="AT599">
        <f>IF('Hidden Analysiss'!D595=1,IF(ABS('Raw Data'!E594-'Raw Data'!D594)&lt;4,'Raw Data'!BD594,0), 0)</f>
        <v/>
      </c>
      <c r="AU599">
        <f>IF(AND('Hidden Analysiss'!E595=1, ABS('Raw Data'!E594-'Raw Data'!D594)&lt;2), 'Raw Data'!AX594, 0)</f>
        <v/>
      </c>
      <c r="AV599">
        <f>IF(AND('Hidden Analysiss'!E595=1, ABS('Raw Data'!E594-'Raw Data'!D594)&lt;3), 'Raw Data'!BA594, 0)</f>
        <v/>
      </c>
      <c r="AW599">
        <f>IF(AND('Hidden Analysiss'!E595=1, ABS('Raw Data'!E594-'Raw Data'!D594)&lt;3), 'Raw Data'!BD594, 0)</f>
        <v/>
      </c>
    </row>
    <row r="600">
      <c r="A600" s="1">
        <f>'Raw Data'!A595</f>
        <v/>
      </c>
      <c r="B600">
        <f>IF('Raw Data'!E595&gt;'Raw Data'!D595, 'Raw Data'!J595, 0)</f>
        <v/>
      </c>
      <c r="C600">
        <f>IF('Raw Data'!D595&gt;'Raw Data'!E595, 'Raw Data'!I595, 0)</f>
        <v/>
      </c>
      <c r="D600">
        <f>SUM(G600:H600)</f>
        <v/>
      </c>
      <c r="E600">
        <f>IF(AND('Raw Data'!J595&lt;'Raw Data'!I595,'Raw Data'!E595&gt;'Raw Data'!D595,'Raw Data'!E595-'Raw Data'!D595&gt;3),'Raw Data'!N595,IF(AND('Raw Data'!I595&lt;'Raw Data'!J595,'Raw Data'!D595&gt;'Raw Data'!E595,'Raw Data'!D595-'Raw Data'!E595&gt;3),'Raw Data'!M595,0))</f>
        <v/>
      </c>
      <c r="F600">
        <f>IF(AND('Raw Data'!J595&lt;'Raw Data'!I595,'Raw Data'!E595&gt;'Raw Data'!D595,'Raw Data'!E595-'Raw Data'!D595&lt;4),'Raw Data'!L595,IF(AND('Raw Data'!I595&lt;'Raw Data'!J595,'Raw Data'!D595&gt;'Raw Data'!E595,'Raw Data'!D595-'Raw Data'!E595&lt;4),'Raw Data'!K595,0))</f>
        <v/>
      </c>
      <c r="G600">
        <f>IF(AND('Raw Data'!J595&lt;'Raw Data'!I595, 'Raw Data'!E595&gt;'Raw Data'!D595), 'Raw Data'!J595, 0)</f>
        <v/>
      </c>
      <c r="H600">
        <f>IF(AND('Raw Data'!J595&gt;'Raw Data'!I595, 'Raw Data'!E595&lt;'Raw Data'!D595), 'Raw Data'!I595, 0)</f>
        <v/>
      </c>
      <c r="I600">
        <f>SUM(J600:K600)</f>
        <v/>
      </c>
      <c r="J600">
        <f>IF(AND('Raw Data'!J595&gt;'Raw Data'!I595, 'Raw Data'!E595&gt;'Raw Data'!D595), 'Raw Data'!J595, 0)</f>
        <v/>
      </c>
      <c r="K600">
        <f>IF(AND('Raw Data'!I595&gt;'Raw Data'!J595, 'Raw Data'!D595&gt;'Raw Data'!E595), 'Raw Data'!I595, 0)</f>
        <v/>
      </c>
      <c r="L600">
        <f>IF('Raw Data'!E595-'Raw Data'!D595&gt;3, 'Raw Data'!N595, 0)</f>
        <v/>
      </c>
      <c r="M600">
        <f>IF('Raw Data'!D595-'Raw Data'!E595&gt;3, 'Raw Data'!M595, 0)</f>
        <v/>
      </c>
      <c r="N600">
        <f>IF(ISBLANK('Raw Data'!D595),0,IF(AND('Raw Data'!E595&gt;'Raw Data'!D595,'Raw Data'!E595-'Raw Data'!D595&gt;0,'Raw Data'!E595-'Raw Data'!D595&lt;4),'Raw Data'!L595, 0))</f>
        <v/>
      </c>
      <c r="O600">
        <f>IF(ISBLANK('Raw Data'!D595),0,IF(AND('Raw Data'!E595&gt;'Raw Data'!D595,'Raw Data'!E595-'Raw Data'!D595&gt;0,'Raw Data'!D595-'Raw Data'!E595&lt;4),'Raw Data'!K595, 0))</f>
        <v/>
      </c>
      <c r="P600">
        <f>IF('Raw Data'!E595-'Raw Data'!D595&gt;3, 'Raw Data'!N595, IF('Raw Data'!D595-'Raw Data'!E595&gt;3, 'Raw Data'!M595, 0))</f>
        <v/>
      </c>
      <c r="Q600">
        <f>IF(ISBLANK('Raw Data'!E595),0,IF(AND('Raw Data'!E595-'Raw Data'!D595&lt;4,'Raw Data'!E595-'Raw Data'!D595&gt;0),'Raw Data'!L595,IF(AND('Raw Data'!D595&gt;'Raw Data'!E595,'Raw Data'!D595-'Raw Data'!E595&gt;0),'Raw Data'!K595,0)))</f>
        <v/>
      </c>
      <c r="R600">
        <f>IF(ISBLANK('Raw Data'!K595),0,IFERROR(IF(MATCH(SMALL('Raw Data'!K595:N595,1),L600:O600,0),SMALL('Raw Data'!K595:N595,1)),0))</f>
        <v/>
      </c>
      <c r="S600">
        <f>IF(ISBLANK('Raw Data'!K595),0,IFERROR(IF(MATCH(SMALL('Raw Data'!K595:N595,2),L600:O600,0),SMALL('Raw Data'!K595:N595,2)),0))</f>
        <v/>
      </c>
      <c r="T600">
        <f>IF(ISBLANK('Raw Data'!K595),0,IFERROR(IF(MATCH(SMALL('Raw Data'!K595:N595,3),L600:O600,0),SMALL('Raw Data'!K595:N595,3)),0))</f>
        <v/>
      </c>
      <c r="U600">
        <f>IF(ISBLANK('Raw Data'!K595),0,IFERROR(IF(MATCH(SMALL('Raw Data'!K595:N595,4),L600:O600,0),SMALL('Raw Data'!K595:N595,4)),0))</f>
        <v/>
      </c>
      <c r="V600">
        <f>IF(AND('Raw Data'!D595&lt;3, 'Raw Data'!E595&lt;3, 'Raw Data'!A595&gt;0), 'Raw Data'!AF595, 0)</f>
        <v/>
      </c>
      <c r="W600">
        <f>IF(AND('Raw Data'!D595&lt;4, 'Raw Data'!E595&lt;4, 'Raw Data'!A595&gt;0), 'Raw Data'!AI595, 0)</f>
        <v/>
      </c>
      <c r="X600">
        <f>IF(AND('Raw Data'!D595&lt;5, 'Raw Data'!E595&lt;5, 'Raw Data'!A595&gt;0), 'Raw Data'!AL595, 0)</f>
        <v/>
      </c>
      <c r="Y600">
        <f>IF(AND('Raw Data'!D595&lt;6, 'Raw Data'!E595&lt;6, 'Raw Data'!A595&gt;0), 'Raw Data'!AO595, 0)</f>
        <v/>
      </c>
      <c r="Z600">
        <f>IF(ISBLANK('Raw Data'!D595), 0, IF('Raw Data'!D595-'Raw Data'!E595&gt;1, 'Raw Data'!AW595, 0))</f>
        <v/>
      </c>
      <c r="AA600">
        <f>IF(ISBLANK('Raw Data'!A595), 0, IF(ABS('Raw Data'!D595-'Raw Data'!E595)&lt;2, 'Raw Data'!AX595, 0))</f>
        <v/>
      </c>
      <c r="AB600">
        <f>IF(ISBLANK('Raw Data'!D595), 0, IF('Raw Data'!E595-'Raw Data'!D595&gt;1, 'Raw Data'!AY595, 0))</f>
        <v/>
      </c>
      <c r="AC600">
        <f>IF(ISBLANK('Raw Data'!D595), 0, IF('Raw Data'!D595-'Raw Data'!E595&gt;2, 'Raw Data'!AZ595, 0))</f>
        <v/>
      </c>
      <c r="AD600">
        <f>IF(ISBLANK('Raw Data'!A595), 0, IF(ABS('Raw Data'!D595-'Raw Data'!E595)&lt;3, 'Raw Data'!BA595, 0))</f>
        <v/>
      </c>
      <c r="AE600">
        <f>IF(ISBLANK('Raw Data'!D595), 0, IF('Raw Data'!E595-'Raw Data'!D595&gt;2, 'Raw Data'!BB595, 0))</f>
        <v/>
      </c>
      <c r="AF600">
        <f>IF(ISBLANK('Raw Data'!D595), 0, IF('Raw Data'!D595-'Raw Data'!E595&gt;3, 'Raw Data'!BC595, 0))</f>
        <v/>
      </c>
      <c r="AG600">
        <f>IF(ISBLANK('Raw Data'!A595), 0, IF(ABS('Raw Data'!D595-'Raw Data'!E595)&lt;4, 'Raw Data'!BD595, 0))</f>
        <v/>
      </c>
      <c r="AH600">
        <f>IF(ISBLANK('Raw Data'!D595), 0, IF('Raw Data'!E595-'Raw Data'!D595&gt;3, 'Raw Data'!BE595, 0))</f>
        <v/>
      </c>
      <c r="AI600">
        <f>IF(SUM('Raw Data'!D595:E595)&gt;'Raw Data'!F595, 'Raw Data'!G595, 0)</f>
        <v/>
      </c>
      <c r="AJ600">
        <f>IF(ISBLANK('Raw Data'!D595), 0, IF(SUM('Raw Data'!D595:E595)&lt;'Raw Data'!F595, 'Raw Data'!H595, 0))</f>
        <v/>
      </c>
      <c r="AK600">
        <f>IF(ISBLANK('Raw Data'!A595), 0, IF(AND('Raw Data'!D595&lt;3, 'Raw Data'!E595&lt;3, 'Raw Data'!F595&lt;BB$2), 'Raw Data'!AF595, 0))</f>
        <v/>
      </c>
      <c r="AL600">
        <f>IF(ISBLANK('Raw Data'!A595), 0, IF(AND('Raw Data'!D595&lt;4, 'Raw Data'!E595&lt;4, 'Raw Data'!F595&lt;BB$2), 'Raw Data'!AI595, 0))</f>
        <v/>
      </c>
      <c r="AM600">
        <f>IF(ISBLANK('Raw Data'!A595), 0, IF(AND('Raw Data'!D595&lt;5, 'Raw Data'!E595&lt;5, 'Raw Data'!F595&lt;BB$2), 'Raw Data'!AL595, 0))</f>
        <v/>
      </c>
      <c r="AN600">
        <f>IF(ISBLANK('Raw Data'!A595), 0, IF(AND('Raw Data'!D595&lt;6, 'Raw Data'!E595&lt;6, 'Raw Data'!F595&lt;BB$2), 'Raw Data'!AO595, 0))</f>
        <v/>
      </c>
      <c r="AO600">
        <f>IF(ISBLANK('Raw Data'!A595), 0, IF(AND('Raw Data'!I595&lt;Analysis!$BC$2, 'Raw Data'!D595-'Raw Data'!E595&gt;1), 'Raw Data'!AW595, IF(AND('Raw Data'!J595&lt;Analysis!$BC$2, 'Raw Data'!E595-'Raw Data'!D595&gt;1), 'Raw Data'!AY595, 0)))</f>
        <v/>
      </c>
      <c r="AP600">
        <f>IF(ISBLANK('Raw Data'!A595), 0, IF(AND('Raw Data'!I595&lt;Analysis!$BC$2, 'Raw Data'!D595-'Raw Data'!E595&gt;2), 'Raw Data'!AZ595, IF(AND('Raw Data'!J595&lt;Analysis!$BC$2, 'Raw Data'!E595-'Raw Data'!D595&gt;2), 'Raw Data'!BB595, 0)))</f>
        <v/>
      </c>
      <c r="AQ600">
        <f>IF(ISBLANK('Raw Data'!A595), 0, IF(AND('Raw Data'!I595&lt;Analysis!$BC$2, 'Raw Data'!D595-'Raw Data'!E595&gt;3), 'Raw Data'!BC595, IF(AND('Raw Data'!J595&lt;Analysis!$BC$2, 'Raw Data'!E595-'Raw Data'!D595&gt;3), 'Raw Data'!BE595, 0)))</f>
        <v/>
      </c>
      <c r="AR600">
        <f>IF('Hidden Analysiss'!D596=1,IF(ABS('Raw Data'!E595-'Raw Data'!D595)&lt;2,'Raw Data'!AX595,0), 0)</f>
        <v/>
      </c>
      <c r="AS600">
        <f>IF('Hidden Analysiss'!D596=1,IF(ABS('Raw Data'!E595-'Raw Data'!D595)&lt;3,'Raw Data'!BA595,0), 0)</f>
        <v/>
      </c>
      <c r="AT600">
        <f>IF('Hidden Analysiss'!D596=1,IF(ABS('Raw Data'!E595-'Raw Data'!D595)&lt;4,'Raw Data'!BD595,0), 0)</f>
        <v/>
      </c>
      <c r="AU600">
        <f>IF(AND('Hidden Analysiss'!E596=1, ABS('Raw Data'!E595-'Raw Data'!D595)&lt;2), 'Raw Data'!AX595, 0)</f>
        <v/>
      </c>
      <c r="AV600">
        <f>IF(AND('Hidden Analysiss'!E596=1, ABS('Raw Data'!E595-'Raw Data'!D595)&lt;3), 'Raw Data'!BA595, 0)</f>
        <v/>
      </c>
      <c r="AW600">
        <f>IF(AND('Hidden Analysiss'!E596=1, ABS('Raw Data'!E595-'Raw Data'!D595)&lt;3), 'Raw Data'!BD595, 0)</f>
        <v/>
      </c>
    </row>
    <row r="601">
      <c r="A601" s="1">
        <f>'Raw Data'!A596</f>
        <v/>
      </c>
      <c r="B601">
        <f>IF('Raw Data'!E596&gt;'Raw Data'!D596, 'Raw Data'!J596, 0)</f>
        <v/>
      </c>
      <c r="C601">
        <f>IF('Raw Data'!D596&gt;'Raw Data'!E596, 'Raw Data'!I596, 0)</f>
        <v/>
      </c>
      <c r="D601">
        <f>SUM(G601:H601)</f>
        <v/>
      </c>
      <c r="E601">
        <f>IF(AND('Raw Data'!J596&lt;'Raw Data'!I596,'Raw Data'!E596&gt;'Raw Data'!D596,'Raw Data'!E596-'Raw Data'!D596&gt;3),'Raw Data'!N596,IF(AND('Raw Data'!I596&lt;'Raw Data'!J596,'Raw Data'!D596&gt;'Raw Data'!E596,'Raw Data'!D596-'Raw Data'!E596&gt;3),'Raw Data'!M596,0))</f>
        <v/>
      </c>
      <c r="F601">
        <f>IF(AND('Raw Data'!J596&lt;'Raw Data'!I596,'Raw Data'!E596&gt;'Raw Data'!D596,'Raw Data'!E596-'Raw Data'!D596&lt;4),'Raw Data'!L596,IF(AND('Raw Data'!I596&lt;'Raw Data'!J596,'Raw Data'!D596&gt;'Raw Data'!E596,'Raw Data'!D596-'Raw Data'!E596&lt;4),'Raw Data'!K596,0))</f>
        <v/>
      </c>
      <c r="G601">
        <f>IF(AND('Raw Data'!J596&lt;'Raw Data'!I596, 'Raw Data'!E596&gt;'Raw Data'!D596), 'Raw Data'!J596, 0)</f>
        <v/>
      </c>
      <c r="H601">
        <f>IF(AND('Raw Data'!J596&gt;'Raw Data'!I596, 'Raw Data'!E596&lt;'Raw Data'!D596), 'Raw Data'!I596, 0)</f>
        <v/>
      </c>
      <c r="I601">
        <f>SUM(J601:K601)</f>
        <v/>
      </c>
      <c r="J601">
        <f>IF(AND('Raw Data'!J596&gt;'Raw Data'!I596, 'Raw Data'!E596&gt;'Raw Data'!D596), 'Raw Data'!J596, 0)</f>
        <v/>
      </c>
      <c r="K601">
        <f>IF(AND('Raw Data'!I596&gt;'Raw Data'!J596, 'Raw Data'!D596&gt;'Raw Data'!E596), 'Raw Data'!I596, 0)</f>
        <v/>
      </c>
      <c r="L601">
        <f>IF('Raw Data'!E596-'Raw Data'!D596&gt;3, 'Raw Data'!N596, 0)</f>
        <v/>
      </c>
      <c r="M601">
        <f>IF('Raw Data'!D596-'Raw Data'!E596&gt;3, 'Raw Data'!M596, 0)</f>
        <v/>
      </c>
      <c r="N601">
        <f>IF(ISBLANK('Raw Data'!D596),0,IF(AND('Raw Data'!E596&gt;'Raw Data'!D596,'Raw Data'!E596-'Raw Data'!D596&gt;0,'Raw Data'!E596-'Raw Data'!D596&lt;4),'Raw Data'!L596, 0))</f>
        <v/>
      </c>
      <c r="O601">
        <f>IF(ISBLANK('Raw Data'!D596),0,IF(AND('Raw Data'!E596&gt;'Raw Data'!D596,'Raw Data'!E596-'Raw Data'!D596&gt;0,'Raw Data'!D596-'Raw Data'!E596&lt;4),'Raw Data'!K596, 0))</f>
        <v/>
      </c>
      <c r="P601">
        <f>IF('Raw Data'!E596-'Raw Data'!D596&gt;3, 'Raw Data'!N596, IF('Raw Data'!D596-'Raw Data'!E596&gt;3, 'Raw Data'!M596, 0))</f>
        <v/>
      </c>
      <c r="Q601">
        <f>IF(ISBLANK('Raw Data'!E596),0,IF(AND('Raw Data'!E596-'Raw Data'!D596&lt;4,'Raw Data'!E596-'Raw Data'!D596&gt;0),'Raw Data'!L596,IF(AND('Raw Data'!D596&gt;'Raw Data'!E596,'Raw Data'!D596-'Raw Data'!E596&gt;0),'Raw Data'!K596,0)))</f>
        <v/>
      </c>
      <c r="R601">
        <f>IF(ISBLANK('Raw Data'!K596),0,IFERROR(IF(MATCH(SMALL('Raw Data'!K596:N596,1),L601:O601,0),SMALL('Raw Data'!K596:N596,1)),0))</f>
        <v/>
      </c>
      <c r="S601">
        <f>IF(ISBLANK('Raw Data'!K596),0,IFERROR(IF(MATCH(SMALL('Raw Data'!K596:N596,2),L601:O601,0),SMALL('Raw Data'!K596:N596,2)),0))</f>
        <v/>
      </c>
      <c r="T601">
        <f>IF(ISBLANK('Raw Data'!K596),0,IFERROR(IF(MATCH(SMALL('Raw Data'!K596:N596,3),L601:O601,0),SMALL('Raw Data'!K596:N596,3)),0))</f>
        <v/>
      </c>
      <c r="U601">
        <f>IF(ISBLANK('Raw Data'!K596),0,IFERROR(IF(MATCH(SMALL('Raw Data'!K596:N596,4),L601:O601,0),SMALL('Raw Data'!K596:N596,4)),0))</f>
        <v/>
      </c>
      <c r="V601">
        <f>IF(AND('Raw Data'!D596&lt;3, 'Raw Data'!E596&lt;3, 'Raw Data'!A596&gt;0), 'Raw Data'!AF596, 0)</f>
        <v/>
      </c>
      <c r="W601">
        <f>IF(AND('Raw Data'!D596&lt;4, 'Raw Data'!E596&lt;4, 'Raw Data'!A596&gt;0), 'Raw Data'!AI596, 0)</f>
        <v/>
      </c>
      <c r="X601">
        <f>IF(AND('Raw Data'!D596&lt;5, 'Raw Data'!E596&lt;5, 'Raw Data'!A596&gt;0), 'Raw Data'!AL596, 0)</f>
        <v/>
      </c>
      <c r="Y601">
        <f>IF(AND('Raw Data'!D596&lt;6, 'Raw Data'!E596&lt;6, 'Raw Data'!A596&gt;0), 'Raw Data'!AO596, 0)</f>
        <v/>
      </c>
      <c r="Z601">
        <f>IF(ISBLANK('Raw Data'!D596), 0, IF('Raw Data'!D596-'Raw Data'!E596&gt;1, 'Raw Data'!AW596, 0))</f>
        <v/>
      </c>
      <c r="AA601">
        <f>IF(ISBLANK('Raw Data'!A596), 0, IF(ABS('Raw Data'!D596-'Raw Data'!E596)&lt;2, 'Raw Data'!AX596, 0))</f>
        <v/>
      </c>
      <c r="AB601">
        <f>IF(ISBLANK('Raw Data'!D596), 0, IF('Raw Data'!E596-'Raw Data'!D596&gt;1, 'Raw Data'!AY596, 0))</f>
        <v/>
      </c>
      <c r="AC601">
        <f>IF(ISBLANK('Raw Data'!D596), 0, IF('Raw Data'!D596-'Raw Data'!E596&gt;2, 'Raw Data'!AZ596, 0))</f>
        <v/>
      </c>
      <c r="AD601">
        <f>IF(ISBLANK('Raw Data'!A596), 0, IF(ABS('Raw Data'!D596-'Raw Data'!E596)&lt;3, 'Raw Data'!BA596, 0))</f>
        <v/>
      </c>
      <c r="AE601">
        <f>IF(ISBLANK('Raw Data'!D596), 0, IF('Raw Data'!E596-'Raw Data'!D596&gt;2, 'Raw Data'!BB596, 0))</f>
        <v/>
      </c>
      <c r="AF601">
        <f>IF(ISBLANK('Raw Data'!D596), 0, IF('Raw Data'!D596-'Raw Data'!E596&gt;3, 'Raw Data'!BC596, 0))</f>
        <v/>
      </c>
      <c r="AG601">
        <f>IF(ISBLANK('Raw Data'!A596), 0, IF(ABS('Raw Data'!D596-'Raw Data'!E596)&lt;4, 'Raw Data'!BD596, 0))</f>
        <v/>
      </c>
      <c r="AH601">
        <f>IF(ISBLANK('Raw Data'!D596), 0, IF('Raw Data'!E596-'Raw Data'!D596&gt;3, 'Raw Data'!BE596, 0))</f>
        <v/>
      </c>
      <c r="AI601">
        <f>IF(SUM('Raw Data'!D596:E596)&gt;'Raw Data'!F596, 'Raw Data'!G596, 0)</f>
        <v/>
      </c>
      <c r="AJ601">
        <f>IF(ISBLANK('Raw Data'!D596), 0, IF(SUM('Raw Data'!D596:E596)&lt;'Raw Data'!F596, 'Raw Data'!H596, 0))</f>
        <v/>
      </c>
      <c r="AK601">
        <f>IF(ISBLANK('Raw Data'!A596), 0, IF(AND('Raw Data'!D596&lt;3, 'Raw Data'!E596&lt;3, 'Raw Data'!F596&lt;BB$2), 'Raw Data'!AF596, 0))</f>
        <v/>
      </c>
      <c r="AL601">
        <f>IF(ISBLANK('Raw Data'!A596), 0, IF(AND('Raw Data'!D596&lt;4, 'Raw Data'!E596&lt;4, 'Raw Data'!F596&lt;BB$2), 'Raw Data'!AI596, 0))</f>
        <v/>
      </c>
      <c r="AM601">
        <f>IF(ISBLANK('Raw Data'!A596), 0, IF(AND('Raw Data'!D596&lt;5, 'Raw Data'!E596&lt;5, 'Raw Data'!F596&lt;BB$2), 'Raw Data'!AL596, 0))</f>
        <v/>
      </c>
      <c r="AN601">
        <f>IF(ISBLANK('Raw Data'!A596), 0, IF(AND('Raw Data'!D596&lt;6, 'Raw Data'!E596&lt;6, 'Raw Data'!F596&lt;BB$2), 'Raw Data'!AO596, 0))</f>
        <v/>
      </c>
      <c r="AO601">
        <f>IF(ISBLANK('Raw Data'!A596), 0, IF(AND('Raw Data'!I596&lt;Analysis!$BC$2, 'Raw Data'!D596-'Raw Data'!E596&gt;1), 'Raw Data'!AW596, IF(AND('Raw Data'!J596&lt;Analysis!$BC$2, 'Raw Data'!E596-'Raw Data'!D596&gt;1), 'Raw Data'!AY596, 0)))</f>
        <v/>
      </c>
      <c r="AP601">
        <f>IF(ISBLANK('Raw Data'!A596), 0, IF(AND('Raw Data'!I596&lt;Analysis!$BC$2, 'Raw Data'!D596-'Raw Data'!E596&gt;2), 'Raw Data'!AZ596, IF(AND('Raw Data'!J596&lt;Analysis!$BC$2, 'Raw Data'!E596-'Raw Data'!D596&gt;2), 'Raw Data'!BB596, 0)))</f>
        <v/>
      </c>
      <c r="AQ601">
        <f>IF(ISBLANK('Raw Data'!A596), 0, IF(AND('Raw Data'!I596&lt;Analysis!$BC$2, 'Raw Data'!D596-'Raw Data'!E596&gt;3), 'Raw Data'!BC596, IF(AND('Raw Data'!J596&lt;Analysis!$BC$2, 'Raw Data'!E596-'Raw Data'!D596&gt;3), 'Raw Data'!BE596, 0)))</f>
        <v/>
      </c>
      <c r="AR601">
        <f>IF('Hidden Analysiss'!D597=1,IF(ABS('Raw Data'!E596-'Raw Data'!D596)&lt;2,'Raw Data'!AX596,0), 0)</f>
        <v/>
      </c>
      <c r="AS601">
        <f>IF('Hidden Analysiss'!D597=1,IF(ABS('Raw Data'!E596-'Raw Data'!D596)&lt;3,'Raw Data'!BA596,0), 0)</f>
        <v/>
      </c>
      <c r="AT601">
        <f>IF('Hidden Analysiss'!D597=1,IF(ABS('Raw Data'!E596-'Raw Data'!D596)&lt;4,'Raw Data'!BD596,0), 0)</f>
        <v/>
      </c>
      <c r="AU601">
        <f>IF(AND('Hidden Analysiss'!E597=1, ABS('Raw Data'!E596-'Raw Data'!D596)&lt;2), 'Raw Data'!AX596, 0)</f>
        <v/>
      </c>
      <c r="AV601">
        <f>IF(AND('Hidden Analysiss'!E597=1, ABS('Raw Data'!E596-'Raw Data'!D596)&lt;3), 'Raw Data'!BA596, 0)</f>
        <v/>
      </c>
      <c r="AW601">
        <f>IF(AND('Hidden Analysiss'!E597=1, ABS('Raw Data'!E596-'Raw Data'!D596)&lt;3), 'Raw Data'!BD596, 0)</f>
        <v/>
      </c>
    </row>
    <row r="602">
      <c r="A602" s="1">
        <f>'Raw Data'!A597</f>
        <v/>
      </c>
      <c r="B602">
        <f>IF('Raw Data'!E597&gt;'Raw Data'!D597, 'Raw Data'!J597, 0)</f>
        <v/>
      </c>
      <c r="C602">
        <f>IF('Raw Data'!D597&gt;'Raw Data'!E597, 'Raw Data'!I597, 0)</f>
        <v/>
      </c>
      <c r="D602">
        <f>SUM(G602:H602)</f>
        <v/>
      </c>
      <c r="E602">
        <f>IF(AND('Raw Data'!J597&lt;'Raw Data'!I597,'Raw Data'!E597&gt;'Raw Data'!D597,'Raw Data'!E597-'Raw Data'!D597&gt;3),'Raw Data'!N597,IF(AND('Raw Data'!I597&lt;'Raw Data'!J597,'Raw Data'!D597&gt;'Raw Data'!E597,'Raw Data'!D597-'Raw Data'!E597&gt;3),'Raw Data'!M597,0))</f>
        <v/>
      </c>
      <c r="F602">
        <f>IF(AND('Raw Data'!J597&lt;'Raw Data'!I597,'Raw Data'!E597&gt;'Raw Data'!D597,'Raw Data'!E597-'Raw Data'!D597&lt;4),'Raw Data'!L597,IF(AND('Raw Data'!I597&lt;'Raw Data'!J597,'Raw Data'!D597&gt;'Raw Data'!E597,'Raw Data'!D597-'Raw Data'!E597&lt;4),'Raw Data'!K597,0))</f>
        <v/>
      </c>
      <c r="G602">
        <f>IF(AND('Raw Data'!J597&lt;'Raw Data'!I597, 'Raw Data'!E597&gt;'Raw Data'!D597), 'Raw Data'!J597, 0)</f>
        <v/>
      </c>
      <c r="H602">
        <f>IF(AND('Raw Data'!J597&gt;'Raw Data'!I597, 'Raw Data'!E597&lt;'Raw Data'!D597), 'Raw Data'!I597, 0)</f>
        <v/>
      </c>
      <c r="I602">
        <f>SUM(J602:K602)</f>
        <v/>
      </c>
      <c r="J602">
        <f>IF(AND('Raw Data'!J597&gt;'Raw Data'!I597, 'Raw Data'!E597&gt;'Raw Data'!D597), 'Raw Data'!J597, 0)</f>
        <v/>
      </c>
      <c r="K602">
        <f>IF(AND('Raw Data'!I597&gt;'Raw Data'!J597, 'Raw Data'!D597&gt;'Raw Data'!E597), 'Raw Data'!I597, 0)</f>
        <v/>
      </c>
      <c r="L602">
        <f>IF('Raw Data'!E597-'Raw Data'!D597&gt;3, 'Raw Data'!N597, 0)</f>
        <v/>
      </c>
      <c r="M602">
        <f>IF('Raw Data'!D597-'Raw Data'!E597&gt;3, 'Raw Data'!M597, 0)</f>
        <v/>
      </c>
      <c r="N602">
        <f>IF(ISBLANK('Raw Data'!D597),0,IF(AND('Raw Data'!E597&gt;'Raw Data'!D597,'Raw Data'!E597-'Raw Data'!D597&gt;0,'Raw Data'!E597-'Raw Data'!D597&lt;4),'Raw Data'!L597, 0))</f>
        <v/>
      </c>
      <c r="O602">
        <f>IF(ISBLANK('Raw Data'!D597),0,IF(AND('Raw Data'!E597&gt;'Raw Data'!D597,'Raw Data'!E597-'Raw Data'!D597&gt;0,'Raw Data'!D597-'Raw Data'!E597&lt;4),'Raw Data'!K597, 0))</f>
        <v/>
      </c>
      <c r="P602">
        <f>IF('Raw Data'!E597-'Raw Data'!D597&gt;3, 'Raw Data'!N597, IF('Raw Data'!D597-'Raw Data'!E597&gt;3, 'Raw Data'!M597, 0))</f>
        <v/>
      </c>
      <c r="Q602">
        <f>IF(ISBLANK('Raw Data'!E597),0,IF(AND('Raw Data'!E597-'Raw Data'!D597&lt;4,'Raw Data'!E597-'Raw Data'!D597&gt;0),'Raw Data'!L597,IF(AND('Raw Data'!D597&gt;'Raw Data'!E597,'Raw Data'!D597-'Raw Data'!E597&gt;0),'Raw Data'!K597,0)))</f>
        <v/>
      </c>
      <c r="R602">
        <f>IF(ISBLANK('Raw Data'!K597),0,IFERROR(IF(MATCH(SMALL('Raw Data'!K597:N597,1),L602:O602,0),SMALL('Raw Data'!K597:N597,1)),0))</f>
        <v/>
      </c>
      <c r="S602">
        <f>IF(ISBLANK('Raw Data'!K597),0,IFERROR(IF(MATCH(SMALL('Raw Data'!K597:N597,2),L602:O602,0),SMALL('Raw Data'!K597:N597,2)),0))</f>
        <v/>
      </c>
      <c r="T602">
        <f>IF(ISBLANK('Raw Data'!K597),0,IFERROR(IF(MATCH(SMALL('Raw Data'!K597:N597,3),L602:O602,0),SMALL('Raw Data'!K597:N597,3)),0))</f>
        <v/>
      </c>
      <c r="U602">
        <f>IF(ISBLANK('Raw Data'!K597),0,IFERROR(IF(MATCH(SMALL('Raw Data'!K597:N597,4),L602:O602,0),SMALL('Raw Data'!K597:N597,4)),0))</f>
        <v/>
      </c>
      <c r="V602">
        <f>IF(AND('Raw Data'!D597&lt;3, 'Raw Data'!E597&lt;3, 'Raw Data'!A597&gt;0), 'Raw Data'!AF597, 0)</f>
        <v/>
      </c>
      <c r="W602">
        <f>IF(AND('Raw Data'!D597&lt;4, 'Raw Data'!E597&lt;4, 'Raw Data'!A597&gt;0), 'Raw Data'!AI597, 0)</f>
        <v/>
      </c>
      <c r="X602">
        <f>IF(AND('Raw Data'!D597&lt;5, 'Raw Data'!E597&lt;5, 'Raw Data'!A597&gt;0), 'Raw Data'!AL597, 0)</f>
        <v/>
      </c>
      <c r="Y602">
        <f>IF(AND('Raw Data'!D597&lt;6, 'Raw Data'!E597&lt;6, 'Raw Data'!A597&gt;0), 'Raw Data'!AO597, 0)</f>
        <v/>
      </c>
      <c r="Z602">
        <f>IF(ISBLANK('Raw Data'!D597), 0, IF('Raw Data'!D597-'Raw Data'!E597&gt;1, 'Raw Data'!AW597, 0))</f>
        <v/>
      </c>
      <c r="AA602">
        <f>IF(ISBLANK('Raw Data'!A597), 0, IF(ABS('Raw Data'!D597-'Raw Data'!E597)&lt;2, 'Raw Data'!AX597, 0))</f>
        <v/>
      </c>
      <c r="AB602">
        <f>IF(ISBLANK('Raw Data'!D597), 0, IF('Raw Data'!E597-'Raw Data'!D597&gt;1, 'Raw Data'!AY597, 0))</f>
        <v/>
      </c>
      <c r="AC602">
        <f>IF(ISBLANK('Raw Data'!D597), 0, IF('Raw Data'!D597-'Raw Data'!E597&gt;2, 'Raw Data'!AZ597, 0))</f>
        <v/>
      </c>
      <c r="AD602">
        <f>IF(ISBLANK('Raw Data'!A597), 0, IF(ABS('Raw Data'!D597-'Raw Data'!E597)&lt;3, 'Raw Data'!BA597, 0))</f>
        <v/>
      </c>
      <c r="AE602">
        <f>IF(ISBLANK('Raw Data'!D597), 0, IF('Raw Data'!E597-'Raw Data'!D597&gt;2, 'Raw Data'!BB597, 0))</f>
        <v/>
      </c>
      <c r="AF602">
        <f>IF(ISBLANK('Raw Data'!D597), 0, IF('Raw Data'!D597-'Raw Data'!E597&gt;3, 'Raw Data'!BC597, 0))</f>
        <v/>
      </c>
      <c r="AG602">
        <f>IF(ISBLANK('Raw Data'!A597), 0, IF(ABS('Raw Data'!D597-'Raw Data'!E597)&lt;4, 'Raw Data'!BD597, 0))</f>
        <v/>
      </c>
      <c r="AH602">
        <f>IF(ISBLANK('Raw Data'!D597), 0, IF('Raw Data'!E597-'Raw Data'!D597&gt;3, 'Raw Data'!BE597, 0))</f>
        <v/>
      </c>
      <c r="AI602">
        <f>IF(SUM('Raw Data'!D597:E597)&gt;'Raw Data'!F597, 'Raw Data'!G597, 0)</f>
        <v/>
      </c>
      <c r="AJ602">
        <f>IF(ISBLANK('Raw Data'!D597), 0, IF(SUM('Raw Data'!D597:E597)&lt;'Raw Data'!F597, 'Raw Data'!H597, 0))</f>
        <v/>
      </c>
      <c r="AK602">
        <f>IF(ISBLANK('Raw Data'!A597), 0, IF(AND('Raw Data'!D597&lt;3, 'Raw Data'!E597&lt;3, 'Raw Data'!F597&lt;BB$2), 'Raw Data'!AF597, 0))</f>
        <v/>
      </c>
      <c r="AL602">
        <f>IF(ISBLANK('Raw Data'!A597), 0, IF(AND('Raw Data'!D597&lt;4, 'Raw Data'!E597&lt;4, 'Raw Data'!F597&lt;BB$2), 'Raw Data'!AI597, 0))</f>
        <v/>
      </c>
      <c r="AM602">
        <f>IF(ISBLANK('Raw Data'!A597), 0, IF(AND('Raw Data'!D597&lt;5, 'Raw Data'!E597&lt;5, 'Raw Data'!F597&lt;BB$2), 'Raw Data'!AL597, 0))</f>
        <v/>
      </c>
      <c r="AN602">
        <f>IF(ISBLANK('Raw Data'!A597), 0, IF(AND('Raw Data'!D597&lt;6, 'Raw Data'!E597&lt;6, 'Raw Data'!F597&lt;BB$2), 'Raw Data'!AO597, 0))</f>
        <v/>
      </c>
      <c r="AO602">
        <f>IF(ISBLANK('Raw Data'!A597), 0, IF(AND('Raw Data'!I597&lt;Analysis!$BC$2, 'Raw Data'!D597-'Raw Data'!E597&gt;1), 'Raw Data'!AW597, IF(AND('Raw Data'!J597&lt;Analysis!$BC$2, 'Raw Data'!E597-'Raw Data'!D597&gt;1), 'Raw Data'!AY597, 0)))</f>
        <v/>
      </c>
      <c r="AP602">
        <f>IF(ISBLANK('Raw Data'!A597), 0, IF(AND('Raw Data'!I597&lt;Analysis!$BC$2, 'Raw Data'!D597-'Raw Data'!E597&gt;2), 'Raw Data'!AZ597, IF(AND('Raw Data'!J597&lt;Analysis!$BC$2, 'Raw Data'!E597-'Raw Data'!D597&gt;2), 'Raw Data'!BB597, 0)))</f>
        <v/>
      </c>
      <c r="AQ602">
        <f>IF(ISBLANK('Raw Data'!A597), 0, IF(AND('Raw Data'!I597&lt;Analysis!$BC$2, 'Raw Data'!D597-'Raw Data'!E597&gt;3), 'Raw Data'!BC597, IF(AND('Raw Data'!J597&lt;Analysis!$BC$2, 'Raw Data'!E597-'Raw Data'!D597&gt;3), 'Raw Data'!BE597, 0)))</f>
        <v/>
      </c>
      <c r="AR602">
        <f>IF('Hidden Analysiss'!D598=1,IF(ABS('Raw Data'!E597-'Raw Data'!D597)&lt;2,'Raw Data'!AX597,0), 0)</f>
        <v/>
      </c>
      <c r="AS602">
        <f>IF('Hidden Analysiss'!D598=1,IF(ABS('Raw Data'!E597-'Raw Data'!D597)&lt;3,'Raw Data'!BA597,0), 0)</f>
        <v/>
      </c>
      <c r="AT602">
        <f>IF('Hidden Analysiss'!D598=1,IF(ABS('Raw Data'!E597-'Raw Data'!D597)&lt;4,'Raw Data'!BD597,0), 0)</f>
        <v/>
      </c>
      <c r="AU602">
        <f>IF(AND('Hidden Analysiss'!E598=1, ABS('Raw Data'!E597-'Raw Data'!D597)&lt;2), 'Raw Data'!AX597, 0)</f>
        <v/>
      </c>
      <c r="AV602">
        <f>IF(AND('Hidden Analysiss'!E598=1, ABS('Raw Data'!E597-'Raw Data'!D597)&lt;3), 'Raw Data'!BA597, 0)</f>
        <v/>
      </c>
      <c r="AW602">
        <f>IF(AND('Hidden Analysiss'!E598=1, ABS('Raw Data'!E597-'Raw Data'!D597)&lt;3), 'Raw Data'!BD597, 0)</f>
        <v/>
      </c>
    </row>
    <row r="603">
      <c r="A603" s="1">
        <f>'Raw Data'!A598</f>
        <v/>
      </c>
      <c r="B603">
        <f>IF('Raw Data'!E598&gt;'Raw Data'!D598, 'Raw Data'!J598, 0)</f>
        <v/>
      </c>
      <c r="C603">
        <f>IF('Raw Data'!D598&gt;'Raw Data'!E598, 'Raw Data'!I598, 0)</f>
        <v/>
      </c>
      <c r="D603">
        <f>SUM(G603:H603)</f>
        <v/>
      </c>
      <c r="E603">
        <f>IF(AND('Raw Data'!J598&lt;'Raw Data'!I598,'Raw Data'!E598&gt;'Raw Data'!D598,'Raw Data'!E598-'Raw Data'!D598&gt;3),'Raw Data'!N598,IF(AND('Raw Data'!I598&lt;'Raw Data'!J598,'Raw Data'!D598&gt;'Raw Data'!E598,'Raw Data'!D598-'Raw Data'!E598&gt;3),'Raw Data'!M598,0))</f>
        <v/>
      </c>
      <c r="F603">
        <f>IF(AND('Raw Data'!J598&lt;'Raw Data'!I598,'Raw Data'!E598&gt;'Raw Data'!D598,'Raw Data'!E598-'Raw Data'!D598&lt;4),'Raw Data'!L598,IF(AND('Raw Data'!I598&lt;'Raw Data'!J598,'Raw Data'!D598&gt;'Raw Data'!E598,'Raw Data'!D598-'Raw Data'!E598&lt;4),'Raw Data'!K598,0))</f>
        <v/>
      </c>
      <c r="G603">
        <f>IF(AND('Raw Data'!J598&lt;'Raw Data'!I598, 'Raw Data'!E598&gt;'Raw Data'!D598), 'Raw Data'!J598, 0)</f>
        <v/>
      </c>
      <c r="H603">
        <f>IF(AND('Raw Data'!J598&gt;'Raw Data'!I598, 'Raw Data'!E598&lt;'Raw Data'!D598), 'Raw Data'!I598, 0)</f>
        <v/>
      </c>
      <c r="I603">
        <f>SUM(J603:K603)</f>
        <v/>
      </c>
      <c r="J603">
        <f>IF(AND('Raw Data'!J598&gt;'Raw Data'!I598, 'Raw Data'!E598&gt;'Raw Data'!D598), 'Raw Data'!J598, 0)</f>
        <v/>
      </c>
      <c r="K603">
        <f>IF(AND('Raw Data'!I598&gt;'Raw Data'!J598, 'Raw Data'!D598&gt;'Raw Data'!E598), 'Raw Data'!I598, 0)</f>
        <v/>
      </c>
      <c r="L603">
        <f>IF('Raw Data'!E598-'Raw Data'!D598&gt;3, 'Raw Data'!N598, 0)</f>
        <v/>
      </c>
      <c r="M603">
        <f>IF('Raw Data'!D598-'Raw Data'!E598&gt;3, 'Raw Data'!M598, 0)</f>
        <v/>
      </c>
      <c r="N603">
        <f>IF(ISBLANK('Raw Data'!D598),0,IF(AND('Raw Data'!E598&gt;'Raw Data'!D598,'Raw Data'!E598-'Raw Data'!D598&gt;0,'Raw Data'!E598-'Raw Data'!D598&lt;4),'Raw Data'!L598, 0))</f>
        <v/>
      </c>
      <c r="O603">
        <f>IF(ISBLANK('Raw Data'!D598),0,IF(AND('Raw Data'!E598&gt;'Raw Data'!D598,'Raw Data'!E598-'Raw Data'!D598&gt;0,'Raw Data'!D598-'Raw Data'!E598&lt;4),'Raw Data'!K598, 0))</f>
        <v/>
      </c>
      <c r="P603">
        <f>IF('Raw Data'!E598-'Raw Data'!D598&gt;3, 'Raw Data'!N598, IF('Raw Data'!D598-'Raw Data'!E598&gt;3, 'Raw Data'!M598, 0))</f>
        <v/>
      </c>
      <c r="Q603">
        <f>IF(ISBLANK('Raw Data'!E598),0,IF(AND('Raw Data'!E598-'Raw Data'!D598&lt;4,'Raw Data'!E598-'Raw Data'!D598&gt;0),'Raw Data'!L598,IF(AND('Raw Data'!D598&gt;'Raw Data'!E598,'Raw Data'!D598-'Raw Data'!E598&gt;0),'Raw Data'!K598,0)))</f>
        <v/>
      </c>
      <c r="R603">
        <f>IF(ISBLANK('Raw Data'!K598),0,IFERROR(IF(MATCH(SMALL('Raw Data'!K598:N598,1),L603:O603,0),SMALL('Raw Data'!K598:N598,1)),0))</f>
        <v/>
      </c>
      <c r="S603">
        <f>IF(ISBLANK('Raw Data'!K598),0,IFERROR(IF(MATCH(SMALL('Raw Data'!K598:N598,2),L603:O603,0),SMALL('Raw Data'!K598:N598,2)),0))</f>
        <v/>
      </c>
      <c r="T603">
        <f>IF(ISBLANK('Raw Data'!K598),0,IFERROR(IF(MATCH(SMALL('Raw Data'!K598:N598,3),L603:O603,0),SMALL('Raw Data'!K598:N598,3)),0))</f>
        <v/>
      </c>
      <c r="U603">
        <f>IF(ISBLANK('Raw Data'!K598),0,IFERROR(IF(MATCH(SMALL('Raw Data'!K598:N598,4),L603:O603,0),SMALL('Raw Data'!K598:N598,4)),0))</f>
        <v/>
      </c>
      <c r="V603">
        <f>IF(AND('Raw Data'!D598&lt;3, 'Raw Data'!E598&lt;3, 'Raw Data'!A598&gt;0), 'Raw Data'!AF598, 0)</f>
        <v/>
      </c>
      <c r="W603">
        <f>IF(AND('Raw Data'!D598&lt;4, 'Raw Data'!E598&lt;4, 'Raw Data'!A598&gt;0), 'Raw Data'!AI598, 0)</f>
        <v/>
      </c>
      <c r="X603">
        <f>IF(AND('Raw Data'!D598&lt;5, 'Raw Data'!E598&lt;5, 'Raw Data'!A598&gt;0), 'Raw Data'!AL598, 0)</f>
        <v/>
      </c>
      <c r="Y603">
        <f>IF(AND('Raw Data'!D598&lt;6, 'Raw Data'!E598&lt;6, 'Raw Data'!A598&gt;0), 'Raw Data'!AO598, 0)</f>
        <v/>
      </c>
      <c r="Z603">
        <f>IF(ISBLANK('Raw Data'!D598), 0, IF('Raw Data'!D598-'Raw Data'!E598&gt;1, 'Raw Data'!AW598, 0))</f>
        <v/>
      </c>
      <c r="AA603">
        <f>IF(ISBLANK('Raw Data'!A598), 0, IF(ABS('Raw Data'!D598-'Raw Data'!E598)&lt;2, 'Raw Data'!AX598, 0))</f>
        <v/>
      </c>
      <c r="AB603">
        <f>IF(ISBLANK('Raw Data'!D598), 0, IF('Raw Data'!E598-'Raw Data'!D598&gt;1, 'Raw Data'!AY598, 0))</f>
        <v/>
      </c>
      <c r="AC603">
        <f>IF(ISBLANK('Raw Data'!D598), 0, IF('Raw Data'!D598-'Raw Data'!E598&gt;2, 'Raw Data'!AZ598, 0))</f>
        <v/>
      </c>
      <c r="AD603">
        <f>IF(ISBLANK('Raw Data'!A598), 0, IF(ABS('Raw Data'!D598-'Raw Data'!E598)&lt;3, 'Raw Data'!BA598, 0))</f>
        <v/>
      </c>
      <c r="AE603">
        <f>IF(ISBLANK('Raw Data'!D598), 0, IF('Raw Data'!E598-'Raw Data'!D598&gt;2, 'Raw Data'!BB598, 0))</f>
        <v/>
      </c>
      <c r="AF603">
        <f>IF(ISBLANK('Raw Data'!D598), 0, IF('Raw Data'!D598-'Raw Data'!E598&gt;3, 'Raw Data'!BC598, 0))</f>
        <v/>
      </c>
      <c r="AG603">
        <f>IF(ISBLANK('Raw Data'!A598), 0, IF(ABS('Raw Data'!D598-'Raw Data'!E598)&lt;4, 'Raw Data'!BD598, 0))</f>
        <v/>
      </c>
      <c r="AH603">
        <f>IF(ISBLANK('Raw Data'!D598), 0, IF('Raw Data'!E598-'Raw Data'!D598&gt;3, 'Raw Data'!BE598, 0))</f>
        <v/>
      </c>
      <c r="AI603">
        <f>IF(SUM('Raw Data'!D598:E598)&gt;'Raw Data'!F598, 'Raw Data'!G598, 0)</f>
        <v/>
      </c>
      <c r="AJ603">
        <f>IF(ISBLANK('Raw Data'!D598), 0, IF(SUM('Raw Data'!D598:E598)&lt;'Raw Data'!F598, 'Raw Data'!H598, 0))</f>
        <v/>
      </c>
      <c r="AK603">
        <f>IF(ISBLANK('Raw Data'!A598), 0, IF(AND('Raw Data'!D598&lt;3, 'Raw Data'!E598&lt;3, 'Raw Data'!F598&lt;BB$2), 'Raw Data'!AF598, 0))</f>
        <v/>
      </c>
      <c r="AL603">
        <f>IF(ISBLANK('Raw Data'!A598), 0, IF(AND('Raw Data'!D598&lt;4, 'Raw Data'!E598&lt;4, 'Raw Data'!F598&lt;BB$2), 'Raw Data'!AI598, 0))</f>
        <v/>
      </c>
      <c r="AM603">
        <f>IF(ISBLANK('Raw Data'!A598), 0, IF(AND('Raw Data'!D598&lt;5, 'Raw Data'!E598&lt;5, 'Raw Data'!F598&lt;BB$2), 'Raw Data'!AL598, 0))</f>
        <v/>
      </c>
      <c r="AN603">
        <f>IF(ISBLANK('Raw Data'!A598), 0, IF(AND('Raw Data'!D598&lt;6, 'Raw Data'!E598&lt;6, 'Raw Data'!F598&lt;BB$2), 'Raw Data'!AO598, 0))</f>
        <v/>
      </c>
      <c r="AO603">
        <f>IF(ISBLANK('Raw Data'!A598), 0, IF(AND('Raw Data'!I598&lt;Analysis!$BC$2, 'Raw Data'!D598-'Raw Data'!E598&gt;1), 'Raw Data'!AW598, IF(AND('Raw Data'!J598&lt;Analysis!$BC$2, 'Raw Data'!E598-'Raw Data'!D598&gt;1), 'Raw Data'!AY598, 0)))</f>
        <v/>
      </c>
      <c r="AP603">
        <f>IF(ISBLANK('Raw Data'!A598), 0, IF(AND('Raw Data'!I598&lt;Analysis!$BC$2, 'Raw Data'!D598-'Raw Data'!E598&gt;2), 'Raw Data'!AZ598, IF(AND('Raw Data'!J598&lt;Analysis!$BC$2, 'Raw Data'!E598-'Raw Data'!D598&gt;2), 'Raw Data'!BB598, 0)))</f>
        <v/>
      </c>
      <c r="AQ603">
        <f>IF(ISBLANK('Raw Data'!A598), 0, IF(AND('Raw Data'!I598&lt;Analysis!$BC$2, 'Raw Data'!D598-'Raw Data'!E598&gt;3), 'Raw Data'!BC598, IF(AND('Raw Data'!J598&lt;Analysis!$BC$2, 'Raw Data'!E598-'Raw Data'!D598&gt;3), 'Raw Data'!BE598, 0)))</f>
        <v/>
      </c>
      <c r="AR603">
        <f>IF('Hidden Analysiss'!D599=1,IF(ABS('Raw Data'!E598-'Raw Data'!D598)&lt;2,'Raw Data'!AX598,0), 0)</f>
        <v/>
      </c>
      <c r="AS603">
        <f>IF('Hidden Analysiss'!D599=1,IF(ABS('Raw Data'!E598-'Raw Data'!D598)&lt;3,'Raw Data'!BA598,0), 0)</f>
        <v/>
      </c>
      <c r="AT603">
        <f>IF('Hidden Analysiss'!D599=1,IF(ABS('Raw Data'!E598-'Raw Data'!D598)&lt;4,'Raw Data'!BD598,0), 0)</f>
        <v/>
      </c>
      <c r="AU603">
        <f>IF(AND('Hidden Analysiss'!E599=1, ABS('Raw Data'!E598-'Raw Data'!D598)&lt;2), 'Raw Data'!AX598, 0)</f>
        <v/>
      </c>
      <c r="AV603">
        <f>IF(AND('Hidden Analysiss'!E599=1, ABS('Raw Data'!E598-'Raw Data'!D598)&lt;3), 'Raw Data'!BA598, 0)</f>
        <v/>
      </c>
      <c r="AW603">
        <f>IF(AND('Hidden Analysiss'!E599=1, ABS('Raw Data'!E598-'Raw Data'!D598)&lt;3), 'Raw Data'!BD598, 0)</f>
        <v/>
      </c>
    </row>
    <row r="604">
      <c r="A604" s="1">
        <f>'Raw Data'!A599</f>
        <v/>
      </c>
      <c r="B604">
        <f>IF('Raw Data'!E599&gt;'Raw Data'!D599, 'Raw Data'!J599, 0)</f>
        <v/>
      </c>
      <c r="C604">
        <f>IF('Raw Data'!D599&gt;'Raw Data'!E599, 'Raw Data'!I599, 0)</f>
        <v/>
      </c>
      <c r="D604">
        <f>SUM(G604:H604)</f>
        <v/>
      </c>
      <c r="E604">
        <f>IF(AND('Raw Data'!J599&lt;'Raw Data'!I599,'Raw Data'!E599&gt;'Raw Data'!D599,'Raw Data'!E599-'Raw Data'!D599&gt;3),'Raw Data'!N599,IF(AND('Raw Data'!I599&lt;'Raw Data'!J599,'Raw Data'!D599&gt;'Raw Data'!E599,'Raw Data'!D599-'Raw Data'!E599&gt;3),'Raw Data'!M599,0))</f>
        <v/>
      </c>
      <c r="F604">
        <f>IF(AND('Raw Data'!J599&lt;'Raw Data'!I599,'Raw Data'!E599&gt;'Raw Data'!D599,'Raw Data'!E599-'Raw Data'!D599&lt;4),'Raw Data'!L599,IF(AND('Raw Data'!I599&lt;'Raw Data'!J599,'Raw Data'!D599&gt;'Raw Data'!E599,'Raw Data'!D599-'Raw Data'!E599&lt;4),'Raw Data'!K599,0))</f>
        <v/>
      </c>
      <c r="G604">
        <f>IF(AND('Raw Data'!J599&lt;'Raw Data'!I599, 'Raw Data'!E599&gt;'Raw Data'!D599), 'Raw Data'!J599, 0)</f>
        <v/>
      </c>
      <c r="H604">
        <f>IF(AND('Raw Data'!J599&gt;'Raw Data'!I599, 'Raw Data'!E599&lt;'Raw Data'!D599), 'Raw Data'!I599, 0)</f>
        <v/>
      </c>
      <c r="I604">
        <f>SUM(J604:K604)</f>
        <v/>
      </c>
      <c r="J604">
        <f>IF(AND('Raw Data'!J599&gt;'Raw Data'!I599, 'Raw Data'!E599&gt;'Raw Data'!D599), 'Raw Data'!J599, 0)</f>
        <v/>
      </c>
      <c r="K604">
        <f>IF(AND('Raw Data'!I599&gt;'Raw Data'!J599, 'Raw Data'!D599&gt;'Raw Data'!E599), 'Raw Data'!I599, 0)</f>
        <v/>
      </c>
      <c r="L604">
        <f>IF('Raw Data'!E599-'Raw Data'!D599&gt;3, 'Raw Data'!N599, 0)</f>
        <v/>
      </c>
      <c r="M604">
        <f>IF('Raw Data'!D599-'Raw Data'!E599&gt;3, 'Raw Data'!M599, 0)</f>
        <v/>
      </c>
      <c r="N604">
        <f>IF(ISBLANK('Raw Data'!D599),0,IF(AND('Raw Data'!E599&gt;'Raw Data'!D599,'Raw Data'!E599-'Raw Data'!D599&gt;0,'Raw Data'!E599-'Raw Data'!D599&lt;4),'Raw Data'!L599, 0))</f>
        <v/>
      </c>
      <c r="O604">
        <f>IF(ISBLANK('Raw Data'!D599),0,IF(AND('Raw Data'!E599&gt;'Raw Data'!D599,'Raw Data'!E599-'Raw Data'!D599&gt;0,'Raw Data'!D599-'Raw Data'!E599&lt;4),'Raw Data'!K599, 0))</f>
        <v/>
      </c>
      <c r="P604">
        <f>IF('Raw Data'!E599-'Raw Data'!D599&gt;3, 'Raw Data'!N599, IF('Raw Data'!D599-'Raw Data'!E599&gt;3, 'Raw Data'!M599, 0))</f>
        <v/>
      </c>
      <c r="Q604">
        <f>IF(ISBLANK('Raw Data'!E599),0,IF(AND('Raw Data'!E599-'Raw Data'!D599&lt;4,'Raw Data'!E599-'Raw Data'!D599&gt;0),'Raw Data'!L599,IF(AND('Raw Data'!D599&gt;'Raw Data'!E599,'Raw Data'!D599-'Raw Data'!E599&gt;0),'Raw Data'!K599,0)))</f>
        <v/>
      </c>
      <c r="R604">
        <f>IF(ISBLANK('Raw Data'!K599),0,IFERROR(IF(MATCH(SMALL('Raw Data'!K599:N599,1),L604:O604,0),SMALL('Raw Data'!K599:N599,1)),0))</f>
        <v/>
      </c>
      <c r="S604">
        <f>IF(ISBLANK('Raw Data'!K599),0,IFERROR(IF(MATCH(SMALL('Raw Data'!K599:N599,2),L604:O604,0),SMALL('Raw Data'!K599:N599,2)),0))</f>
        <v/>
      </c>
      <c r="T604">
        <f>IF(ISBLANK('Raw Data'!K599),0,IFERROR(IF(MATCH(SMALL('Raw Data'!K599:N599,3),L604:O604,0),SMALL('Raw Data'!K599:N599,3)),0))</f>
        <v/>
      </c>
      <c r="U604">
        <f>IF(ISBLANK('Raw Data'!K599),0,IFERROR(IF(MATCH(SMALL('Raw Data'!K599:N599,4),L604:O604,0),SMALL('Raw Data'!K599:N599,4)),0))</f>
        <v/>
      </c>
      <c r="V604">
        <f>IF(AND('Raw Data'!D599&lt;3, 'Raw Data'!E599&lt;3, 'Raw Data'!A599&gt;0), 'Raw Data'!AF599, 0)</f>
        <v/>
      </c>
      <c r="W604">
        <f>IF(AND('Raw Data'!D599&lt;4, 'Raw Data'!E599&lt;4, 'Raw Data'!A599&gt;0), 'Raw Data'!AI599, 0)</f>
        <v/>
      </c>
      <c r="X604">
        <f>IF(AND('Raw Data'!D599&lt;5, 'Raw Data'!E599&lt;5, 'Raw Data'!A599&gt;0), 'Raw Data'!AL599, 0)</f>
        <v/>
      </c>
      <c r="Y604">
        <f>IF(AND('Raw Data'!D599&lt;6, 'Raw Data'!E599&lt;6, 'Raw Data'!A599&gt;0), 'Raw Data'!AO599, 0)</f>
        <v/>
      </c>
      <c r="Z604">
        <f>IF(ISBLANK('Raw Data'!D599), 0, IF('Raw Data'!D599-'Raw Data'!E599&gt;1, 'Raw Data'!AW599, 0))</f>
        <v/>
      </c>
      <c r="AA604">
        <f>IF(ISBLANK('Raw Data'!A599), 0, IF(ABS('Raw Data'!D599-'Raw Data'!E599)&lt;2, 'Raw Data'!AX599, 0))</f>
        <v/>
      </c>
      <c r="AB604">
        <f>IF(ISBLANK('Raw Data'!D599), 0, IF('Raw Data'!E599-'Raw Data'!D599&gt;1, 'Raw Data'!AY599, 0))</f>
        <v/>
      </c>
      <c r="AC604">
        <f>IF(ISBLANK('Raw Data'!D599), 0, IF('Raw Data'!D599-'Raw Data'!E599&gt;2, 'Raw Data'!AZ599, 0))</f>
        <v/>
      </c>
      <c r="AD604">
        <f>IF(ISBLANK('Raw Data'!A599), 0, IF(ABS('Raw Data'!D599-'Raw Data'!E599)&lt;3, 'Raw Data'!BA599, 0))</f>
        <v/>
      </c>
      <c r="AE604">
        <f>IF(ISBLANK('Raw Data'!D599), 0, IF('Raw Data'!E599-'Raw Data'!D599&gt;2, 'Raw Data'!BB599, 0))</f>
        <v/>
      </c>
      <c r="AF604">
        <f>IF(ISBLANK('Raw Data'!D599), 0, IF('Raw Data'!D599-'Raw Data'!E599&gt;3, 'Raw Data'!BC599, 0))</f>
        <v/>
      </c>
      <c r="AG604">
        <f>IF(ISBLANK('Raw Data'!A599), 0, IF(ABS('Raw Data'!D599-'Raw Data'!E599)&lt;4, 'Raw Data'!BD599, 0))</f>
        <v/>
      </c>
      <c r="AH604">
        <f>IF(ISBLANK('Raw Data'!D599), 0, IF('Raw Data'!E599-'Raw Data'!D599&gt;3, 'Raw Data'!BE599, 0))</f>
        <v/>
      </c>
      <c r="AI604">
        <f>IF(SUM('Raw Data'!D599:E599)&gt;'Raw Data'!F599, 'Raw Data'!G599, 0)</f>
        <v/>
      </c>
      <c r="AJ604">
        <f>IF(ISBLANK('Raw Data'!D599), 0, IF(SUM('Raw Data'!D599:E599)&lt;'Raw Data'!F599, 'Raw Data'!H599, 0))</f>
        <v/>
      </c>
      <c r="AK604">
        <f>IF(ISBLANK('Raw Data'!A599), 0, IF(AND('Raw Data'!D599&lt;3, 'Raw Data'!E599&lt;3, 'Raw Data'!F599&lt;BB$2), 'Raw Data'!AF599, 0))</f>
        <v/>
      </c>
      <c r="AL604">
        <f>IF(ISBLANK('Raw Data'!A599), 0, IF(AND('Raw Data'!D599&lt;4, 'Raw Data'!E599&lt;4, 'Raw Data'!F599&lt;BB$2), 'Raw Data'!AI599, 0))</f>
        <v/>
      </c>
      <c r="AM604">
        <f>IF(ISBLANK('Raw Data'!A599), 0, IF(AND('Raw Data'!D599&lt;5, 'Raw Data'!E599&lt;5, 'Raw Data'!F599&lt;BB$2), 'Raw Data'!AL599, 0))</f>
        <v/>
      </c>
      <c r="AN604">
        <f>IF(ISBLANK('Raw Data'!A599), 0, IF(AND('Raw Data'!D599&lt;6, 'Raw Data'!E599&lt;6, 'Raw Data'!F599&lt;BB$2), 'Raw Data'!AO599, 0))</f>
        <v/>
      </c>
      <c r="AO604">
        <f>IF(ISBLANK('Raw Data'!A599), 0, IF(AND('Raw Data'!I599&lt;Analysis!$BC$2, 'Raw Data'!D599-'Raw Data'!E599&gt;1), 'Raw Data'!AW599, IF(AND('Raw Data'!J599&lt;Analysis!$BC$2, 'Raw Data'!E599-'Raw Data'!D599&gt;1), 'Raw Data'!AY599, 0)))</f>
        <v/>
      </c>
      <c r="AP604">
        <f>IF(ISBLANK('Raw Data'!A599), 0, IF(AND('Raw Data'!I599&lt;Analysis!$BC$2, 'Raw Data'!D599-'Raw Data'!E599&gt;2), 'Raw Data'!AZ599, IF(AND('Raw Data'!J599&lt;Analysis!$BC$2, 'Raw Data'!E599-'Raw Data'!D599&gt;2), 'Raw Data'!BB599, 0)))</f>
        <v/>
      </c>
      <c r="AQ604">
        <f>IF(ISBLANK('Raw Data'!A599), 0, IF(AND('Raw Data'!I599&lt;Analysis!$BC$2, 'Raw Data'!D599-'Raw Data'!E599&gt;3), 'Raw Data'!BC599, IF(AND('Raw Data'!J599&lt;Analysis!$BC$2, 'Raw Data'!E599-'Raw Data'!D599&gt;3), 'Raw Data'!BE599, 0)))</f>
        <v/>
      </c>
      <c r="AR604">
        <f>IF('Hidden Analysiss'!D600=1,IF(ABS('Raw Data'!E599-'Raw Data'!D599)&lt;2,'Raw Data'!AX599,0), 0)</f>
        <v/>
      </c>
      <c r="AS604">
        <f>IF('Hidden Analysiss'!D600=1,IF(ABS('Raw Data'!E599-'Raw Data'!D599)&lt;3,'Raw Data'!BA599,0), 0)</f>
        <v/>
      </c>
      <c r="AT604">
        <f>IF('Hidden Analysiss'!D600=1,IF(ABS('Raw Data'!E599-'Raw Data'!D599)&lt;4,'Raw Data'!BD599,0), 0)</f>
        <v/>
      </c>
      <c r="AU604">
        <f>IF(AND('Hidden Analysiss'!E600=1, ABS('Raw Data'!E599-'Raw Data'!D599)&lt;2), 'Raw Data'!AX599, 0)</f>
        <v/>
      </c>
      <c r="AV604">
        <f>IF(AND('Hidden Analysiss'!E600=1, ABS('Raw Data'!E599-'Raw Data'!D599)&lt;3), 'Raw Data'!BA599, 0)</f>
        <v/>
      </c>
      <c r="AW604">
        <f>IF(AND('Hidden Analysiss'!E600=1, ABS('Raw Data'!E599-'Raw Data'!D599)&lt;3), 'Raw Data'!BD599, 0)</f>
        <v/>
      </c>
    </row>
    <row r="605">
      <c r="A605" s="1">
        <f>'Raw Data'!A600</f>
        <v/>
      </c>
      <c r="B605">
        <f>IF('Raw Data'!E600&gt;'Raw Data'!D600, 'Raw Data'!J600, 0)</f>
        <v/>
      </c>
      <c r="C605">
        <f>IF('Raw Data'!D600&gt;'Raw Data'!E600, 'Raw Data'!I600, 0)</f>
        <v/>
      </c>
      <c r="D605">
        <f>SUM(G605:H605)</f>
        <v/>
      </c>
      <c r="E605">
        <f>IF(AND('Raw Data'!J600&lt;'Raw Data'!I600,'Raw Data'!E600&gt;'Raw Data'!D600,'Raw Data'!E600-'Raw Data'!D600&gt;3),'Raw Data'!N600,IF(AND('Raw Data'!I600&lt;'Raw Data'!J600,'Raw Data'!D600&gt;'Raw Data'!E600,'Raw Data'!D600-'Raw Data'!E600&gt;3),'Raw Data'!M600,0))</f>
        <v/>
      </c>
      <c r="F605">
        <f>IF(AND('Raw Data'!J600&lt;'Raw Data'!I600,'Raw Data'!E600&gt;'Raw Data'!D600,'Raw Data'!E600-'Raw Data'!D600&lt;4),'Raw Data'!L600,IF(AND('Raw Data'!I600&lt;'Raw Data'!J600,'Raw Data'!D600&gt;'Raw Data'!E600,'Raw Data'!D600-'Raw Data'!E600&lt;4),'Raw Data'!K600,0))</f>
        <v/>
      </c>
      <c r="G605">
        <f>IF(AND('Raw Data'!J600&lt;'Raw Data'!I600, 'Raw Data'!E600&gt;'Raw Data'!D600), 'Raw Data'!J600, 0)</f>
        <v/>
      </c>
      <c r="H605">
        <f>IF(AND('Raw Data'!J600&gt;'Raw Data'!I600, 'Raw Data'!E600&lt;'Raw Data'!D600), 'Raw Data'!I600, 0)</f>
        <v/>
      </c>
      <c r="I605">
        <f>SUM(J605:K605)</f>
        <v/>
      </c>
      <c r="J605">
        <f>IF(AND('Raw Data'!J600&gt;'Raw Data'!I600, 'Raw Data'!E600&gt;'Raw Data'!D600), 'Raw Data'!J600, 0)</f>
        <v/>
      </c>
      <c r="K605">
        <f>IF(AND('Raw Data'!I600&gt;'Raw Data'!J600, 'Raw Data'!D600&gt;'Raw Data'!E600), 'Raw Data'!I600, 0)</f>
        <v/>
      </c>
      <c r="L605">
        <f>IF('Raw Data'!E600-'Raw Data'!D600&gt;3, 'Raw Data'!N600, 0)</f>
        <v/>
      </c>
      <c r="M605">
        <f>IF('Raw Data'!D600-'Raw Data'!E600&gt;3, 'Raw Data'!M600, 0)</f>
        <v/>
      </c>
      <c r="N605">
        <f>IF(ISBLANK('Raw Data'!D600),0,IF(AND('Raw Data'!E600&gt;'Raw Data'!D600,'Raw Data'!E600-'Raw Data'!D600&gt;0,'Raw Data'!E600-'Raw Data'!D600&lt;4),'Raw Data'!L600, 0))</f>
        <v/>
      </c>
      <c r="O605">
        <f>IF(ISBLANK('Raw Data'!D600),0,IF(AND('Raw Data'!E600&gt;'Raw Data'!D600,'Raw Data'!E600-'Raw Data'!D600&gt;0,'Raw Data'!D600-'Raw Data'!E600&lt;4),'Raw Data'!K600, 0))</f>
        <v/>
      </c>
      <c r="P605">
        <f>IF('Raw Data'!E600-'Raw Data'!D600&gt;3, 'Raw Data'!N600, IF('Raw Data'!D600-'Raw Data'!E600&gt;3, 'Raw Data'!M600, 0))</f>
        <v/>
      </c>
      <c r="Q605">
        <f>IF(ISBLANK('Raw Data'!E600),0,IF(AND('Raw Data'!E600-'Raw Data'!D600&lt;4,'Raw Data'!E600-'Raw Data'!D600&gt;0),'Raw Data'!L600,IF(AND('Raw Data'!D600&gt;'Raw Data'!E600,'Raw Data'!D600-'Raw Data'!E600&gt;0),'Raw Data'!K600,0)))</f>
        <v/>
      </c>
      <c r="R605">
        <f>IF(ISBLANK('Raw Data'!K600),0,IFERROR(IF(MATCH(SMALL('Raw Data'!K600:N600,1),L605:O605,0),SMALL('Raw Data'!K600:N600,1)),0))</f>
        <v/>
      </c>
      <c r="S605">
        <f>IF(ISBLANK('Raw Data'!K600),0,IFERROR(IF(MATCH(SMALL('Raw Data'!K600:N600,2),L605:O605,0),SMALL('Raw Data'!K600:N600,2)),0))</f>
        <v/>
      </c>
      <c r="T605">
        <f>IF(ISBLANK('Raw Data'!K600),0,IFERROR(IF(MATCH(SMALL('Raw Data'!K600:N600,3),L605:O605,0),SMALL('Raw Data'!K600:N600,3)),0))</f>
        <v/>
      </c>
      <c r="U605">
        <f>IF(ISBLANK('Raw Data'!K600),0,IFERROR(IF(MATCH(SMALL('Raw Data'!K600:N600,4),L605:O605,0),SMALL('Raw Data'!K600:N600,4)),0))</f>
        <v/>
      </c>
      <c r="V605">
        <f>IF(AND('Raw Data'!D600&lt;3, 'Raw Data'!E600&lt;3, 'Raw Data'!A600&gt;0), 'Raw Data'!AF600, 0)</f>
        <v/>
      </c>
      <c r="W605">
        <f>IF(AND('Raw Data'!D600&lt;4, 'Raw Data'!E600&lt;4, 'Raw Data'!A600&gt;0), 'Raw Data'!AI600, 0)</f>
        <v/>
      </c>
      <c r="X605">
        <f>IF(AND('Raw Data'!D600&lt;5, 'Raw Data'!E600&lt;5, 'Raw Data'!A600&gt;0), 'Raw Data'!AL600, 0)</f>
        <v/>
      </c>
      <c r="Y605">
        <f>IF(AND('Raw Data'!D600&lt;6, 'Raw Data'!E600&lt;6, 'Raw Data'!A600&gt;0), 'Raw Data'!AO600, 0)</f>
        <v/>
      </c>
      <c r="Z605">
        <f>IF(ISBLANK('Raw Data'!D600), 0, IF('Raw Data'!D600-'Raw Data'!E600&gt;1, 'Raw Data'!AW600, 0))</f>
        <v/>
      </c>
      <c r="AA605">
        <f>IF(ISBLANK('Raw Data'!A600), 0, IF(ABS('Raw Data'!D600-'Raw Data'!E600)&lt;2, 'Raw Data'!AX600, 0))</f>
        <v/>
      </c>
      <c r="AB605">
        <f>IF(ISBLANK('Raw Data'!D600), 0, IF('Raw Data'!E600-'Raw Data'!D600&gt;1, 'Raw Data'!AY600, 0))</f>
        <v/>
      </c>
      <c r="AC605">
        <f>IF(ISBLANK('Raw Data'!D600), 0, IF('Raw Data'!D600-'Raw Data'!E600&gt;2, 'Raw Data'!AZ600, 0))</f>
        <v/>
      </c>
      <c r="AD605">
        <f>IF(ISBLANK('Raw Data'!A600), 0, IF(ABS('Raw Data'!D600-'Raw Data'!E600)&lt;3, 'Raw Data'!BA600, 0))</f>
        <v/>
      </c>
      <c r="AE605">
        <f>IF(ISBLANK('Raw Data'!D600), 0, IF('Raw Data'!E600-'Raw Data'!D600&gt;2, 'Raw Data'!BB600, 0))</f>
        <v/>
      </c>
      <c r="AF605">
        <f>IF(ISBLANK('Raw Data'!D600), 0, IF('Raw Data'!D600-'Raw Data'!E600&gt;3, 'Raw Data'!BC600, 0))</f>
        <v/>
      </c>
      <c r="AG605">
        <f>IF(ISBLANK('Raw Data'!A600), 0, IF(ABS('Raw Data'!D600-'Raw Data'!E600)&lt;4, 'Raw Data'!BD600, 0))</f>
        <v/>
      </c>
      <c r="AH605">
        <f>IF(ISBLANK('Raw Data'!D600), 0, IF('Raw Data'!E600-'Raw Data'!D600&gt;3, 'Raw Data'!BE600, 0))</f>
        <v/>
      </c>
      <c r="AI605">
        <f>IF(SUM('Raw Data'!D600:E600)&gt;'Raw Data'!F600, 'Raw Data'!G600, 0)</f>
        <v/>
      </c>
      <c r="AJ605">
        <f>IF(ISBLANK('Raw Data'!D600), 0, IF(SUM('Raw Data'!D600:E600)&lt;'Raw Data'!F600, 'Raw Data'!H600, 0))</f>
        <v/>
      </c>
      <c r="AK605">
        <f>IF(ISBLANK('Raw Data'!A600), 0, IF(AND('Raw Data'!D600&lt;3, 'Raw Data'!E600&lt;3, 'Raw Data'!F600&lt;BB$2), 'Raw Data'!AF600, 0))</f>
        <v/>
      </c>
      <c r="AL605">
        <f>IF(ISBLANK('Raw Data'!A600), 0, IF(AND('Raw Data'!D600&lt;4, 'Raw Data'!E600&lt;4, 'Raw Data'!F600&lt;BB$2), 'Raw Data'!AI600, 0))</f>
        <v/>
      </c>
      <c r="AM605">
        <f>IF(ISBLANK('Raw Data'!A600), 0, IF(AND('Raw Data'!D600&lt;5, 'Raw Data'!E600&lt;5, 'Raw Data'!F600&lt;BB$2), 'Raw Data'!AL600, 0))</f>
        <v/>
      </c>
      <c r="AN605">
        <f>IF(ISBLANK('Raw Data'!A600), 0, IF(AND('Raw Data'!D600&lt;6, 'Raw Data'!E600&lt;6, 'Raw Data'!F600&lt;BB$2), 'Raw Data'!AO600, 0))</f>
        <v/>
      </c>
      <c r="AO605">
        <f>IF(ISBLANK('Raw Data'!A600), 0, IF(AND('Raw Data'!I600&lt;Analysis!$BC$2, 'Raw Data'!D600-'Raw Data'!E600&gt;1), 'Raw Data'!AW600, IF(AND('Raw Data'!J600&lt;Analysis!$BC$2, 'Raw Data'!E600-'Raw Data'!D600&gt;1), 'Raw Data'!AY600, 0)))</f>
        <v/>
      </c>
      <c r="AP605">
        <f>IF(ISBLANK('Raw Data'!A600), 0, IF(AND('Raw Data'!I600&lt;Analysis!$BC$2, 'Raw Data'!D600-'Raw Data'!E600&gt;2), 'Raw Data'!AZ600, IF(AND('Raw Data'!J600&lt;Analysis!$BC$2, 'Raw Data'!E600-'Raw Data'!D600&gt;2), 'Raw Data'!BB600, 0)))</f>
        <v/>
      </c>
      <c r="AQ605">
        <f>IF(ISBLANK('Raw Data'!A600), 0, IF(AND('Raw Data'!I600&lt;Analysis!$BC$2, 'Raw Data'!D600-'Raw Data'!E600&gt;3), 'Raw Data'!BC600, IF(AND('Raw Data'!J600&lt;Analysis!$BC$2, 'Raw Data'!E600-'Raw Data'!D600&gt;3), 'Raw Data'!BE600, 0)))</f>
        <v/>
      </c>
      <c r="AR605">
        <f>IF('Hidden Analysiss'!D601=1,IF(ABS('Raw Data'!E600-'Raw Data'!D600)&lt;2,'Raw Data'!AX600,0), 0)</f>
        <v/>
      </c>
      <c r="AS605">
        <f>IF('Hidden Analysiss'!D601=1,IF(ABS('Raw Data'!E600-'Raw Data'!D600)&lt;3,'Raw Data'!BA600,0), 0)</f>
        <v/>
      </c>
      <c r="AT605">
        <f>IF('Hidden Analysiss'!D601=1,IF(ABS('Raw Data'!E600-'Raw Data'!D600)&lt;4,'Raw Data'!BD600,0), 0)</f>
        <v/>
      </c>
      <c r="AU605">
        <f>IF(AND('Hidden Analysiss'!E601=1, ABS('Raw Data'!E600-'Raw Data'!D600)&lt;2), 'Raw Data'!AX600, 0)</f>
        <v/>
      </c>
      <c r="AV605">
        <f>IF(AND('Hidden Analysiss'!E601=1, ABS('Raw Data'!E600-'Raw Data'!D600)&lt;3), 'Raw Data'!BA600, 0)</f>
        <v/>
      </c>
      <c r="AW605">
        <f>IF(AND('Hidden Analysiss'!E601=1, ABS('Raw Data'!E600-'Raw Data'!D600)&lt;3), 'Raw Data'!BD600, 0)</f>
        <v/>
      </c>
    </row>
    <row r="606">
      <c r="A606" s="1">
        <f>'Raw Data'!A601</f>
        <v/>
      </c>
      <c r="B606">
        <f>IF('Raw Data'!E601&gt;'Raw Data'!D601, 'Raw Data'!J601, 0)</f>
        <v/>
      </c>
      <c r="C606">
        <f>IF('Raw Data'!D601&gt;'Raw Data'!E601, 'Raw Data'!I601, 0)</f>
        <v/>
      </c>
      <c r="D606">
        <f>SUM(G606:H606)</f>
        <v/>
      </c>
      <c r="E606">
        <f>IF(AND('Raw Data'!J601&lt;'Raw Data'!I601,'Raw Data'!E601&gt;'Raw Data'!D601,'Raw Data'!E601-'Raw Data'!D601&gt;3),'Raw Data'!N601,IF(AND('Raw Data'!I601&lt;'Raw Data'!J601,'Raw Data'!D601&gt;'Raw Data'!E601,'Raw Data'!D601-'Raw Data'!E601&gt;3),'Raw Data'!M601,0))</f>
        <v/>
      </c>
      <c r="F606">
        <f>IF(AND('Raw Data'!J601&lt;'Raw Data'!I601,'Raw Data'!E601&gt;'Raw Data'!D601,'Raw Data'!E601-'Raw Data'!D601&lt;4),'Raw Data'!L601,IF(AND('Raw Data'!I601&lt;'Raw Data'!J601,'Raw Data'!D601&gt;'Raw Data'!E601,'Raw Data'!D601-'Raw Data'!E601&lt;4),'Raw Data'!K601,0))</f>
        <v/>
      </c>
      <c r="G606">
        <f>IF(AND('Raw Data'!J601&lt;'Raw Data'!I601, 'Raw Data'!E601&gt;'Raw Data'!D601), 'Raw Data'!J601, 0)</f>
        <v/>
      </c>
      <c r="H606">
        <f>IF(AND('Raw Data'!J601&gt;'Raw Data'!I601, 'Raw Data'!E601&lt;'Raw Data'!D601), 'Raw Data'!I601, 0)</f>
        <v/>
      </c>
      <c r="I606">
        <f>SUM(J606:K606)</f>
        <v/>
      </c>
      <c r="J606">
        <f>IF(AND('Raw Data'!J601&gt;'Raw Data'!I601, 'Raw Data'!E601&gt;'Raw Data'!D601), 'Raw Data'!J601, 0)</f>
        <v/>
      </c>
      <c r="K606">
        <f>IF(AND('Raw Data'!I601&gt;'Raw Data'!J601, 'Raw Data'!D601&gt;'Raw Data'!E601), 'Raw Data'!I601, 0)</f>
        <v/>
      </c>
      <c r="L606">
        <f>IF('Raw Data'!E601-'Raw Data'!D601&gt;3, 'Raw Data'!N601, 0)</f>
        <v/>
      </c>
      <c r="M606">
        <f>IF('Raw Data'!D601-'Raw Data'!E601&gt;3, 'Raw Data'!M601, 0)</f>
        <v/>
      </c>
      <c r="N606">
        <f>IF(ISBLANK('Raw Data'!D601),0,IF(AND('Raw Data'!E601&gt;'Raw Data'!D601,'Raw Data'!E601-'Raw Data'!D601&gt;0,'Raw Data'!E601-'Raw Data'!D601&lt;4),'Raw Data'!L601, 0))</f>
        <v/>
      </c>
      <c r="O606">
        <f>IF(ISBLANK('Raw Data'!D601),0,IF(AND('Raw Data'!E601&gt;'Raw Data'!D601,'Raw Data'!E601-'Raw Data'!D601&gt;0,'Raw Data'!D601-'Raw Data'!E601&lt;4),'Raw Data'!K601, 0))</f>
        <v/>
      </c>
      <c r="P606">
        <f>IF('Raw Data'!E601-'Raw Data'!D601&gt;3, 'Raw Data'!N601, IF('Raw Data'!D601-'Raw Data'!E601&gt;3, 'Raw Data'!M601, 0))</f>
        <v/>
      </c>
      <c r="Q606">
        <f>IF(ISBLANK('Raw Data'!E601),0,IF(AND('Raw Data'!E601-'Raw Data'!D601&lt;4,'Raw Data'!E601-'Raw Data'!D601&gt;0),'Raw Data'!L601,IF(AND('Raw Data'!D601&gt;'Raw Data'!E601,'Raw Data'!D601-'Raw Data'!E601&gt;0),'Raw Data'!K601,0)))</f>
        <v/>
      </c>
      <c r="R606">
        <f>IF(ISBLANK('Raw Data'!K601),0,IFERROR(IF(MATCH(SMALL('Raw Data'!K601:N601,1),L606:O606,0),SMALL('Raw Data'!K601:N601,1)),0))</f>
        <v/>
      </c>
      <c r="S606">
        <f>IF(ISBLANK('Raw Data'!K601),0,IFERROR(IF(MATCH(SMALL('Raw Data'!K601:N601,2),L606:O606,0),SMALL('Raw Data'!K601:N601,2)),0))</f>
        <v/>
      </c>
      <c r="T606">
        <f>IF(ISBLANK('Raw Data'!K601),0,IFERROR(IF(MATCH(SMALL('Raw Data'!K601:N601,3),L606:O606,0),SMALL('Raw Data'!K601:N601,3)),0))</f>
        <v/>
      </c>
      <c r="U606">
        <f>IF(ISBLANK('Raw Data'!K601),0,IFERROR(IF(MATCH(SMALL('Raw Data'!K601:N601,4),L606:O606,0),SMALL('Raw Data'!K601:N601,4)),0))</f>
        <v/>
      </c>
      <c r="V606">
        <f>IF(AND('Raw Data'!D601&lt;3, 'Raw Data'!E601&lt;3, 'Raw Data'!A601&gt;0), 'Raw Data'!AF601, 0)</f>
        <v/>
      </c>
      <c r="W606">
        <f>IF(AND('Raw Data'!D601&lt;4, 'Raw Data'!E601&lt;4, 'Raw Data'!A601&gt;0), 'Raw Data'!AI601, 0)</f>
        <v/>
      </c>
      <c r="X606">
        <f>IF(AND('Raw Data'!D601&lt;5, 'Raw Data'!E601&lt;5, 'Raw Data'!A601&gt;0), 'Raw Data'!AL601, 0)</f>
        <v/>
      </c>
      <c r="Y606">
        <f>IF(AND('Raw Data'!D601&lt;6, 'Raw Data'!E601&lt;6, 'Raw Data'!A601&gt;0), 'Raw Data'!AO601, 0)</f>
        <v/>
      </c>
      <c r="Z606">
        <f>IF(ISBLANK('Raw Data'!D601), 0, IF('Raw Data'!D601-'Raw Data'!E601&gt;1, 'Raw Data'!AW601, 0))</f>
        <v/>
      </c>
      <c r="AA606">
        <f>IF(ISBLANK('Raw Data'!A601), 0, IF(ABS('Raw Data'!D601-'Raw Data'!E601)&lt;2, 'Raw Data'!AX601, 0))</f>
        <v/>
      </c>
      <c r="AB606">
        <f>IF(ISBLANK('Raw Data'!D601), 0, IF('Raw Data'!E601-'Raw Data'!D601&gt;1, 'Raw Data'!AY601, 0))</f>
        <v/>
      </c>
      <c r="AC606">
        <f>IF(ISBLANK('Raw Data'!D601), 0, IF('Raw Data'!D601-'Raw Data'!E601&gt;2, 'Raw Data'!AZ601, 0))</f>
        <v/>
      </c>
      <c r="AD606">
        <f>IF(ISBLANK('Raw Data'!A601), 0, IF(ABS('Raw Data'!D601-'Raw Data'!E601)&lt;3, 'Raw Data'!BA601, 0))</f>
        <v/>
      </c>
      <c r="AE606">
        <f>IF(ISBLANK('Raw Data'!D601), 0, IF('Raw Data'!E601-'Raw Data'!D601&gt;2, 'Raw Data'!BB601, 0))</f>
        <v/>
      </c>
      <c r="AF606">
        <f>IF(ISBLANK('Raw Data'!D601), 0, IF('Raw Data'!D601-'Raw Data'!E601&gt;3, 'Raw Data'!BC601, 0))</f>
        <v/>
      </c>
      <c r="AG606">
        <f>IF(ISBLANK('Raw Data'!A601), 0, IF(ABS('Raw Data'!D601-'Raw Data'!E601)&lt;4, 'Raw Data'!BD601, 0))</f>
        <v/>
      </c>
      <c r="AH606">
        <f>IF(ISBLANK('Raw Data'!D601), 0, IF('Raw Data'!E601-'Raw Data'!D601&gt;3, 'Raw Data'!BE601, 0))</f>
        <v/>
      </c>
      <c r="AI606">
        <f>IF(SUM('Raw Data'!D601:E601)&gt;'Raw Data'!F601, 'Raw Data'!G601, 0)</f>
        <v/>
      </c>
      <c r="AJ606">
        <f>IF(ISBLANK('Raw Data'!D601), 0, IF(SUM('Raw Data'!D601:E601)&lt;'Raw Data'!F601, 'Raw Data'!H601, 0))</f>
        <v/>
      </c>
      <c r="AK606">
        <f>IF(ISBLANK('Raw Data'!A601), 0, IF(AND('Raw Data'!D601&lt;3, 'Raw Data'!E601&lt;3, 'Raw Data'!F601&lt;BB$2), 'Raw Data'!AF601, 0))</f>
        <v/>
      </c>
      <c r="AL606">
        <f>IF(ISBLANK('Raw Data'!A601), 0, IF(AND('Raw Data'!D601&lt;4, 'Raw Data'!E601&lt;4, 'Raw Data'!F601&lt;BB$2), 'Raw Data'!AI601, 0))</f>
        <v/>
      </c>
      <c r="AM606">
        <f>IF(ISBLANK('Raw Data'!A601), 0, IF(AND('Raw Data'!D601&lt;5, 'Raw Data'!E601&lt;5, 'Raw Data'!F601&lt;BB$2), 'Raw Data'!AL601, 0))</f>
        <v/>
      </c>
      <c r="AN606">
        <f>IF(ISBLANK('Raw Data'!A601), 0, IF(AND('Raw Data'!D601&lt;6, 'Raw Data'!E601&lt;6, 'Raw Data'!F601&lt;BB$2), 'Raw Data'!AO601, 0))</f>
        <v/>
      </c>
      <c r="AO606">
        <f>IF(ISBLANK('Raw Data'!A601), 0, IF(AND('Raw Data'!I601&lt;Analysis!$BC$2, 'Raw Data'!D601-'Raw Data'!E601&gt;1), 'Raw Data'!AW601, IF(AND('Raw Data'!J601&lt;Analysis!$BC$2, 'Raw Data'!E601-'Raw Data'!D601&gt;1), 'Raw Data'!AY601, 0)))</f>
        <v/>
      </c>
      <c r="AP606">
        <f>IF(ISBLANK('Raw Data'!A601), 0, IF(AND('Raw Data'!I601&lt;Analysis!$BC$2, 'Raw Data'!D601-'Raw Data'!E601&gt;2), 'Raw Data'!AZ601, IF(AND('Raw Data'!J601&lt;Analysis!$BC$2, 'Raw Data'!E601-'Raw Data'!D601&gt;2), 'Raw Data'!BB601, 0)))</f>
        <v/>
      </c>
      <c r="AQ606">
        <f>IF(ISBLANK('Raw Data'!A601), 0, IF(AND('Raw Data'!I601&lt;Analysis!$BC$2, 'Raw Data'!D601-'Raw Data'!E601&gt;3), 'Raw Data'!BC601, IF(AND('Raw Data'!J601&lt;Analysis!$BC$2, 'Raw Data'!E601-'Raw Data'!D601&gt;3), 'Raw Data'!BE601, 0)))</f>
        <v/>
      </c>
      <c r="AR606">
        <f>IF('Hidden Analysiss'!D602=1,IF(ABS('Raw Data'!E601-'Raw Data'!D601)&lt;2,'Raw Data'!AX601,0), 0)</f>
        <v/>
      </c>
      <c r="AS606">
        <f>IF('Hidden Analysiss'!D602=1,IF(ABS('Raw Data'!E601-'Raw Data'!D601)&lt;3,'Raw Data'!BA601,0), 0)</f>
        <v/>
      </c>
      <c r="AT606">
        <f>IF('Hidden Analysiss'!D602=1,IF(ABS('Raw Data'!E601-'Raw Data'!D601)&lt;4,'Raw Data'!BD601,0), 0)</f>
        <v/>
      </c>
      <c r="AU606">
        <f>IF(AND('Hidden Analysiss'!E602=1, ABS('Raw Data'!E601-'Raw Data'!D601)&lt;2), 'Raw Data'!AX601, 0)</f>
        <v/>
      </c>
      <c r="AV606">
        <f>IF(AND('Hidden Analysiss'!E602=1, ABS('Raw Data'!E601-'Raw Data'!D601)&lt;3), 'Raw Data'!BA601, 0)</f>
        <v/>
      </c>
      <c r="AW606">
        <f>IF(AND('Hidden Analysiss'!E602=1, ABS('Raw Data'!E601-'Raw Data'!D601)&lt;3), 'Raw Data'!BD601, 0)</f>
        <v/>
      </c>
    </row>
    <row r="607">
      <c r="A607" s="1">
        <f>'Raw Data'!A602</f>
        <v/>
      </c>
      <c r="B607">
        <f>IF('Raw Data'!E602&gt;'Raw Data'!D602, 'Raw Data'!J602, 0)</f>
        <v/>
      </c>
      <c r="C607">
        <f>IF('Raw Data'!D602&gt;'Raw Data'!E602, 'Raw Data'!I602, 0)</f>
        <v/>
      </c>
      <c r="D607">
        <f>SUM(G607:H607)</f>
        <v/>
      </c>
      <c r="E607">
        <f>IF(AND('Raw Data'!J602&lt;'Raw Data'!I602,'Raw Data'!E602&gt;'Raw Data'!D602,'Raw Data'!E602-'Raw Data'!D602&gt;3),'Raw Data'!N602,IF(AND('Raw Data'!I602&lt;'Raw Data'!J602,'Raw Data'!D602&gt;'Raw Data'!E602,'Raw Data'!D602-'Raw Data'!E602&gt;3),'Raw Data'!M602,0))</f>
        <v/>
      </c>
      <c r="F607">
        <f>IF(AND('Raw Data'!J602&lt;'Raw Data'!I602,'Raw Data'!E602&gt;'Raw Data'!D602,'Raw Data'!E602-'Raw Data'!D602&lt;4),'Raw Data'!L602,IF(AND('Raw Data'!I602&lt;'Raw Data'!J602,'Raw Data'!D602&gt;'Raw Data'!E602,'Raw Data'!D602-'Raw Data'!E602&lt;4),'Raw Data'!K602,0))</f>
        <v/>
      </c>
      <c r="G607">
        <f>IF(AND('Raw Data'!J602&lt;'Raw Data'!I602, 'Raw Data'!E602&gt;'Raw Data'!D602), 'Raw Data'!J602, 0)</f>
        <v/>
      </c>
      <c r="H607">
        <f>IF(AND('Raw Data'!J602&gt;'Raw Data'!I602, 'Raw Data'!E602&lt;'Raw Data'!D602), 'Raw Data'!I602, 0)</f>
        <v/>
      </c>
      <c r="I607">
        <f>SUM(J607:K607)</f>
        <v/>
      </c>
      <c r="J607">
        <f>IF(AND('Raw Data'!J602&gt;'Raw Data'!I602, 'Raw Data'!E602&gt;'Raw Data'!D602), 'Raw Data'!J602, 0)</f>
        <v/>
      </c>
      <c r="K607">
        <f>IF(AND('Raw Data'!I602&gt;'Raw Data'!J602, 'Raw Data'!D602&gt;'Raw Data'!E602), 'Raw Data'!I602, 0)</f>
        <v/>
      </c>
      <c r="L607">
        <f>IF('Raw Data'!E602-'Raw Data'!D602&gt;3, 'Raw Data'!N602, 0)</f>
        <v/>
      </c>
      <c r="M607">
        <f>IF('Raw Data'!D602-'Raw Data'!E602&gt;3, 'Raw Data'!M602, 0)</f>
        <v/>
      </c>
      <c r="N607">
        <f>IF(ISBLANK('Raw Data'!D602),0,IF(AND('Raw Data'!E602&gt;'Raw Data'!D602,'Raw Data'!E602-'Raw Data'!D602&gt;0,'Raw Data'!E602-'Raw Data'!D602&lt;4),'Raw Data'!L602, 0))</f>
        <v/>
      </c>
      <c r="O607">
        <f>IF(ISBLANK('Raw Data'!D602),0,IF(AND('Raw Data'!E602&gt;'Raw Data'!D602,'Raw Data'!E602-'Raw Data'!D602&gt;0,'Raw Data'!D602-'Raw Data'!E602&lt;4),'Raw Data'!K602, 0))</f>
        <v/>
      </c>
      <c r="P607">
        <f>IF('Raw Data'!E602-'Raw Data'!D602&gt;3, 'Raw Data'!N602, IF('Raw Data'!D602-'Raw Data'!E602&gt;3, 'Raw Data'!M602, 0))</f>
        <v/>
      </c>
      <c r="Q607">
        <f>IF(ISBLANK('Raw Data'!E602),0,IF(AND('Raw Data'!E602-'Raw Data'!D602&lt;4,'Raw Data'!E602-'Raw Data'!D602&gt;0),'Raw Data'!L602,IF(AND('Raw Data'!D602&gt;'Raw Data'!E602,'Raw Data'!D602-'Raw Data'!E602&gt;0),'Raw Data'!K602,0)))</f>
        <v/>
      </c>
      <c r="R607">
        <f>IF(ISBLANK('Raw Data'!K602),0,IFERROR(IF(MATCH(SMALL('Raw Data'!K602:N602,1),L607:O607,0),SMALL('Raw Data'!K602:N602,1)),0))</f>
        <v/>
      </c>
      <c r="S607">
        <f>IF(ISBLANK('Raw Data'!K602),0,IFERROR(IF(MATCH(SMALL('Raw Data'!K602:N602,2),L607:O607,0),SMALL('Raw Data'!K602:N602,2)),0))</f>
        <v/>
      </c>
      <c r="T607">
        <f>IF(ISBLANK('Raw Data'!K602),0,IFERROR(IF(MATCH(SMALL('Raw Data'!K602:N602,3),L607:O607,0),SMALL('Raw Data'!K602:N602,3)),0))</f>
        <v/>
      </c>
      <c r="U607">
        <f>IF(ISBLANK('Raw Data'!K602),0,IFERROR(IF(MATCH(SMALL('Raw Data'!K602:N602,4),L607:O607,0),SMALL('Raw Data'!K602:N602,4)),0))</f>
        <v/>
      </c>
      <c r="V607">
        <f>IF(AND('Raw Data'!D602&lt;3, 'Raw Data'!E602&lt;3, 'Raw Data'!A602&gt;0), 'Raw Data'!AF602, 0)</f>
        <v/>
      </c>
      <c r="W607">
        <f>IF(AND('Raw Data'!D602&lt;4, 'Raw Data'!E602&lt;4, 'Raw Data'!A602&gt;0), 'Raw Data'!AI602, 0)</f>
        <v/>
      </c>
      <c r="X607">
        <f>IF(AND('Raw Data'!D602&lt;5, 'Raw Data'!E602&lt;5, 'Raw Data'!A602&gt;0), 'Raw Data'!AL602, 0)</f>
        <v/>
      </c>
      <c r="Y607">
        <f>IF(AND('Raw Data'!D602&lt;6, 'Raw Data'!E602&lt;6, 'Raw Data'!A602&gt;0), 'Raw Data'!AO602, 0)</f>
        <v/>
      </c>
      <c r="Z607">
        <f>IF(ISBLANK('Raw Data'!D602), 0, IF('Raw Data'!D602-'Raw Data'!E602&gt;1, 'Raw Data'!AW602, 0))</f>
        <v/>
      </c>
      <c r="AA607">
        <f>IF(ISBLANK('Raw Data'!A602), 0, IF(ABS('Raw Data'!D602-'Raw Data'!E602)&lt;2, 'Raw Data'!AX602, 0))</f>
        <v/>
      </c>
      <c r="AB607">
        <f>IF(ISBLANK('Raw Data'!D602), 0, IF('Raw Data'!E602-'Raw Data'!D602&gt;1, 'Raw Data'!AY602, 0))</f>
        <v/>
      </c>
      <c r="AC607">
        <f>IF(ISBLANK('Raw Data'!D602), 0, IF('Raw Data'!D602-'Raw Data'!E602&gt;2, 'Raw Data'!AZ602, 0))</f>
        <v/>
      </c>
      <c r="AD607">
        <f>IF(ISBLANK('Raw Data'!A602), 0, IF(ABS('Raw Data'!D602-'Raw Data'!E602)&lt;3, 'Raw Data'!BA602, 0))</f>
        <v/>
      </c>
      <c r="AE607">
        <f>IF(ISBLANK('Raw Data'!D602), 0, IF('Raw Data'!E602-'Raw Data'!D602&gt;2, 'Raw Data'!BB602, 0))</f>
        <v/>
      </c>
      <c r="AF607">
        <f>IF(ISBLANK('Raw Data'!D602), 0, IF('Raw Data'!D602-'Raw Data'!E602&gt;3, 'Raw Data'!BC602, 0))</f>
        <v/>
      </c>
      <c r="AG607">
        <f>IF(ISBLANK('Raw Data'!A602), 0, IF(ABS('Raw Data'!D602-'Raw Data'!E602)&lt;4, 'Raw Data'!BD602, 0))</f>
        <v/>
      </c>
      <c r="AH607">
        <f>IF(ISBLANK('Raw Data'!D602), 0, IF('Raw Data'!E602-'Raw Data'!D602&gt;3, 'Raw Data'!BE602, 0))</f>
        <v/>
      </c>
      <c r="AI607">
        <f>IF(SUM('Raw Data'!D602:E602)&gt;'Raw Data'!F602, 'Raw Data'!G602, 0)</f>
        <v/>
      </c>
      <c r="AJ607">
        <f>IF(ISBLANK('Raw Data'!D602), 0, IF(SUM('Raw Data'!D602:E602)&lt;'Raw Data'!F602, 'Raw Data'!H602, 0))</f>
        <v/>
      </c>
      <c r="AK607">
        <f>IF(ISBLANK('Raw Data'!A602), 0, IF(AND('Raw Data'!D602&lt;3, 'Raw Data'!E602&lt;3, 'Raw Data'!F602&lt;BB$2), 'Raw Data'!AF602, 0))</f>
        <v/>
      </c>
      <c r="AL607">
        <f>IF(ISBLANK('Raw Data'!A602), 0, IF(AND('Raw Data'!D602&lt;4, 'Raw Data'!E602&lt;4, 'Raw Data'!F602&lt;BB$2), 'Raw Data'!AI602, 0))</f>
        <v/>
      </c>
      <c r="AM607">
        <f>IF(ISBLANK('Raw Data'!A602), 0, IF(AND('Raw Data'!D602&lt;5, 'Raw Data'!E602&lt;5, 'Raw Data'!F602&lt;BB$2), 'Raw Data'!AL602, 0))</f>
        <v/>
      </c>
      <c r="AN607">
        <f>IF(ISBLANK('Raw Data'!A602), 0, IF(AND('Raw Data'!D602&lt;6, 'Raw Data'!E602&lt;6, 'Raw Data'!F602&lt;BB$2), 'Raw Data'!AO602, 0))</f>
        <v/>
      </c>
      <c r="AO607">
        <f>IF(ISBLANK('Raw Data'!A602), 0, IF(AND('Raw Data'!I602&lt;Analysis!$BC$2, 'Raw Data'!D602-'Raw Data'!E602&gt;1), 'Raw Data'!AW602, IF(AND('Raw Data'!J602&lt;Analysis!$BC$2, 'Raw Data'!E602-'Raw Data'!D602&gt;1), 'Raw Data'!AY602, 0)))</f>
        <v/>
      </c>
      <c r="AP607">
        <f>IF(ISBLANK('Raw Data'!A602), 0, IF(AND('Raw Data'!I602&lt;Analysis!$BC$2, 'Raw Data'!D602-'Raw Data'!E602&gt;2), 'Raw Data'!AZ602, IF(AND('Raw Data'!J602&lt;Analysis!$BC$2, 'Raw Data'!E602-'Raw Data'!D602&gt;2), 'Raw Data'!BB602, 0)))</f>
        <v/>
      </c>
      <c r="AQ607">
        <f>IF(ISBLANK('Raw Data'!A602), 0, IF(AND('Raw Data'!I602&lt;Analysis!$BC$2, 'Raw Data'!D602-'Raw Data'!E602&gt;3), 'Raw Data'!BC602, IF(AND('Raw Data'!J602&lt;Analysis!$BC$2, 'Raw Data'!E602-'Raw Data'!D602&gt;3), 'Raw Data'!BE602, 0)))</f>
        <v/>
      </c>
      <c r="AR607">
        <f>IF('Hidden Analysiss'!D603=1,IF(ABS('Raw Data'!E602-'Raw Data'!D602)&lt;2,'Raw Data'!AX602,0), 0)</f>
        <v/>
      </c>
      <c r="AS607">
        <f>IF('Hidden Analysiss'!D603=1,IF(ABS('Raw Data'!E602-'Raw Data'!D602)&lt;3,'Raw Data'!BA602,0), 0)</f>
        <v/>
      </c>
      <c r="AT607">
        <f>IF('Hidden Analysiss'!D603=1,IF(ABS('Raw Data'!E602-'Raw Data'!D602)&lt;4,'Raw Data'!BD602,0), 0)</f>
        <v/>
      </c>
      <c r="AU607">
        <f>IF(AND('Hidden Analysiss'!E603=1, ABS('Raw Data'!E602-'Raw Data'!D602)&lt;2), 'Raw Data'!AX602, 0)</f>
        <v/>
      </c>
      <c r="AV607">
        <f>IF(AND('Hidden Analysiss'!E603=1, ABS('Raw Data'!E602-'Raw Data'!D602)&lt;3), 'Raw Data'!BA602, 0)</f>
        <v/>
      </c>
      <c r="AW607">
        <f>IF(AND('Hidden Analysiss'!E603=1, ABS('Raw Data'!E602-'Raw Data'!D602)&lt;3), 'Raw Data'!BD602, 0)</f>
        <v/>
      </c>
    </row>
    <row r="608">
      <c r="A608" s="1">
        <f>'Raw Data'!A603</f>
        <v/>
      </c>
      <c r="B608">
        <f>IF('Raw Data'!E603&gt;'Raw Data'!D603, 'Raw Data'!J603, 0)</f>
        <v/>
      </c>
      <c r="C608">
        <f>IF('Raw Data'!D603&gt;'Raw Data'!E603, 'Raw Data'!I603, 0)</f>
        <v/>
      </c>
      <c r="D608">
        <f>SUM(G608:H608)</f>
        <v/>
      </c>
      <c r="E608">
        <f>IF(AND('Raw Data'!J603&lt;'Raw Data'!I603,'Raw Data'!E603&gt;'Raw Data'!D603,'Raw Data'!E603-'Raw Data'!D603&gt;3),'Raw Data'!N603,IF(AND('Raw Data'!I603&lt;'Raw Data'!J603,'Raw Data'!D603&gt;'Raw Data'!E603,'Raw Data'!D603-'Raw Data'!E603&gt;3),'Raw Data'!M603,0))</f>
        <v/>
      </c>
      <c r="F608">
        <f>IF(AND('Raw Data'!J603&lt;'Raw Data'!I603,'Raw Data'!E603&gt;'Raw Data'!D603,'Raw Data'!E603-'Raw Data'!D603&lt;4),'Raw Data'!L603,IF(AND('Raw Data'!I603&lt;'Raw Data'!J603,'Raw Data'!D603&gt;'Raw Data'!E603,'Raw Data'!D603-'Raw Data'!E603&lt;4),'Raw Data'!K603,0))</f>
        <v/>
      </c>
      <c r="G608">
        <f>IF(AND('Raw Data'!J603&lt;'Raw Data'!I603, 'Raw Data'!E603&gt;'Raw Data'!D603), 'Raw Data'!J603, 0)</f>
        <v/>
      </c>
      <c r="H608">
        <f>IF(AND('Raw Data'!J603&gt;'Raw Data'!I603, 'Raw Data'!E603&lt;'Raw Data'!D603), 'Raw Data'!I603, 0)</f>
        <v/>
      </c>
      <c r="I608">
        <f>SUM(J608:K608)</f>
        <v/>
      </c>
      <c r="J608">
        <f>IF(AND('Raw Data'!J603&gt;'Raw Data'!I603, 'Raw Data'!E603&gt;'Raw Data'!D603), 'Raw Data'!J603, 0)</f>
        <v/>
      </c>
      <c r="K608">
        <f>IF(AND('Raw Data'!I603&gt;'Raw Data'!J603, 'Raw Data'!D603&gt;'Raw Data'!E603), 'Raw Data'!I603, 0)</f>
        <v/>
      </c>
      <c r="L608">
        <f>IF('Raw Data'!E603-'Raw Data'!D603&gt;3, 'Raw Data'!N603, 0)</f>
        <v/>
      </c>
      <c r="M608">
        <f>IF('Raw Data'!D603-'Raw Data'!E603&gt;3, 'Raw Data'!M603, 0)</f>
        <v/>
      </c>
      <c r="N608">
        <f>IF(ISBLANK('Raw Data'!D603),0,IF(AND('Raw Data'!E603&gt;'Raw Data'!D603,'Raw Data'!E603-'Raw Data'!D603&gt;0,'Raw Data'!E603-'Raw Data'!D603&lt;4),'Raw Data'!L603, 0))</f>
        <v/>
      </c>
      <c r="O608">
        <f>IF(ISBLANK('Raw Data'!D603),0,IF(AND('Raw Data'!E603&gt;'Raw Data'!D603,'Raw Data'!E603-'Raw Data'!D603&gt;0,'Raw Data'!D603-'Raw Data'!E603&lt;4),'Raw Data'!K603, 0))</f>
        <v/>
      </c>
      <c r="P608">
        <f>IF('Raw Data'!E603-'Raw Data'!D603&gt;3, 'Raw Data'!N603, IF('Raw Data'!D603-'Raw Data'!E603&gt;3, 'Raw Data'!M603, 0))</f>
        <v/>
      </c>
      <c r="Q608">
        <f>IF(ISBLANK('Raw Data'!E603),0,IF(AND('Raw Data'!E603-'Raw Data'!D603&lt;4,'Raw Data'!E603-'Raw Data'!D603&gt;0),'Raw Data'!L603,IF(AND('Raw Data'!D603&gt;'Raw Data'!E603,'Raw Data'!D603-'Raw Data'!E603&gt;0),'Raw Data'!K603,0)))</f>
        <v/>
      </c>
      <c r="R608">
        <f>IF(ISBLANK('Raw Data'!K603),0,IFERROR(IF(MATCH(SMALL('Raw Data'!K603:N603,1),L608:O608,0),SMALL('Raw Data'!K603:N603,1)),0))</f>
        <v/>
      </c>
      <c r="S608">
        <f>IF(ISBLANK('Raw Data'!K603),0,IFERROR(IF(MATCH(SMALL('Raw Data'!K603:N603,2),L608:O608,0),SMALL('Raw Data'!K603:N603,2)),0))</f>
        <v/>
      </c>
      <c r="T608">
        <f>IF(ISBLANK('Raw Data'!K603),0,IFERROR(IF(MATCH(SMALL('Raw Data'!K603:N603,3),L608:O608,0),SMALL('Raw Data'!K603:N603,3)),0))</f>
        <v/>
      </c>
      <c r="U608">
        <f>IF(ISBLANK('Raw Data'!K603),0,IFERROR(IF(MATCH(SMALL('Raw Data'!K603:N603,4),L608:O608,0),SMALL('Raw Data'!K603:N603,4)),0))</f>
        <v/>
      </c>
      <c r="V608">
        <f>IF(AND('Raw Data'!D603&lt;3, 'Raw Data'!E603&lt;3, 'Raw Data'!A603&gt;0), 'Raw Data'!AF603, 0)</f>
        <v/>
      </c>
      <c r="W608">
        <f>IF(AND('Raw Data'!D603&lt;4, 'Raw Data'!E603&lt;4, 'Raw Data'!A603&gt;0), 'Raw Data'!AI603, 0)</f>
        <v/>
      </c>
      <c r="X608">
        <f>IF(AND('Raw Data'!D603&lt;5, 'Raw Data'!E603&lt;5, 'Raw Data'!A603&gt;0), 'Raw Data'!AL603, 0)</f>
        <v/>
      </c>
      <c r="Y608">
        <f>IF(AND('Raw Data'!D603&lt;6, 'Raw Data'!E603&lt;6, 'Raw Data'!A603&gt;0), 'Raw Data'!AO603, 0)</f>
        <v/>
      </c>
      <c r="Z608">
        <f>IF(ISBLANK('Raw Data'!D603), 0, IF('Raw Data'!D603-'Raw Data'!E603&gt;1, 'Raw Data'!AW603, 0))</f>
        <v/>
      </c>
      <c r="AA608">
        <f>IF(ISBLANK('Raw Data'!A603), 0, IF(ABS('Raw Data'!D603-'Raw Data'!E603)&lt;2, 'Raw Data'!AX603, 0))</f>
        <v/>
      </c>
      <c r="AB608">
        <f>IF(ISBLANK('Raw Data'!D603), 0, IF('Raw Data'!E603-'Raw Data'!D603&gt;1, 'Raw Data'!AY603, 0))</f>
        <v/>
      </c>
      <c r="AC608">
        <f>IF(ISBLANK('Raw Data'!D603), 0, IF('Raw Data'!D603-'Raw Data'!E603&gt;2, 'Raw Data'!AZ603, 0))</f>
        <v/>
      </c>
      <c r="AD608">
        <f>IF(ISBLANK('Raw Data'!A603), 0, IF(ABS('Raw Data'!D603-'Raw Data'!E603)&lt;3, 'Raw Data'!BA603, 0))</f>
        <v/>
      </c>
      <c r="AE608">
        <f>IF(ISBLANK('Raw Data'!D603), 0, IF('Raw Data'!E603-'Raw Data'!D603&gt;2, 'Raw Data'!BB603, 0))</f>
        <v/>
      </c>
      <c r="AF608">
        <f>IF(ISBLANK('Raw Data'!D603), 0, IF('Raw Data'!D603-'Raw Data'!E603&gt;3, 'Raw Data'!BC603, 0))</f>
        <v/>
      </c>
      <c r="AG608">
        <f>IF(ISBLANK('Raw Data'!A603), 0, IF(ABS('Raw Data'!D603-'Raw Data'!E603)&lt;4, 'Raw Data'!BD603, 0))</f>
        <v/>
      </c>
      <c r="AH608">
        <f>IF(ISBLANK('Raw Data'!D603), 0, IF('Raw Data'!E603-'Raw Data'!D603&gt;3, 'Raw Data'!BE603, 0))</f>
        <v/>
      </c>
      <c r="AI608">
        <f>IF(SUM('Raw Data'!D603:E603)&gt;'Raw Data'!F603, 'Raw Data'!G603, 0)</f>
        <v/>
      </c>
      <c r="AJ608">
        <f>IF(ISBLANK('Raw Data'!D603), 0, IF(SUM('Raw Data'!D603:E603)&lt;'Raw Data'!F603, 'Raw Data'!H603, 0))</f>
        <v/>
      </c>
      <c r="AK608">
        <f>IF(ISBLANK('Raw Data'!A603), 0, IF(AND('Raw Data'!D603&lt;3, 'Raw Data'!E603&lt;3, 'Raw Data'!F603&lt;BB$2), 'Raw Data'!AF603, 0))</f>
        <v/>
      </c>
      <c r="AL608">
        <f>IF(ISBLANK('Raw Data'!A603), 0, IF(AND('Raw Data'!D603&lt;4, 'Raw Data'!E603&lt;4, 'Raw Data'!F603&lt;BB$2), 'Raw Data'!AI603, 0))</f>
        <v/>
      </c>
      <c r="AM608">
        <f>IF(ISBLANK('Raw Data'!A603), 0, IF(AND('Raw Data'!D603&lt;5, 'Raw Data'!E603&lt;5, 'Raw Data'!F603&lt;BB$2), 'Raw Data'!AL603, 0))</f>
        <v/>
      </c>
      <c r="AN608">
        <f>IF(ISBLANK('Raw Data'!A603), 0, IF(AND('Raw Data'!D603&lt;6, 'Raw Data'!E603&lt;6, 'Raw Data'!F603&lt;BB$2), 'Raw Data'!AO603, 0))</f>
        <v/>
      </c>
      <c r="AO608">
        <f>IF(ISBLANK('Raw Data'!A603), 0, IF(AND('Raw Data'!I603&lt;Analysis!$BC$2, 'Raw Data'!D603-'Raw Data'!E603&gt;1), 'Raw Data'!AW603, IF(AND('Raw Data'!J603&lt;Analysis!$BC$2, 'Raw Data'!E603-'Raw Data'!D603&gt;1), 'Raw Data'!AY603, 0)))</f>
        <v/>
      </c>
      <c r="AP608">
        <f>IF(ISBLANK('Raw Data'!A603), 0, IF(AND('Raw Data'!I603&lt;Analysis!$BC$2, 'Raw Data'!D603-'Raw Data'!E603&gt;2), 'Raw Data'!AZ603, IF(AND('Raw Data'!J603&lt;Analysis!$BC$2, 'Raw Data'!E603-'Raw Data'!D603&gt;2), 'Raw Data'!BB603, 0)))</f>
        <v/>
      </c>
      <c r="AQ608">
        <f>IF(ISBLANK('Raw Data'!A603), 0, IF(AND('Raw Data'!I603&lt;Analysis!$BC$2, 'Raw Data'!D603-'Raw Data'!E603&gt;3), 'Raw Data'!BC603, IF(AND('Raw Data'!J603&lt;Analysis!$BC$2, 'Raw Data'!E603-'Raw Data'!D603&gt;3), 'Raw Data'!BE603, 0)))</f>
        <v/>
      </c>
      <c r="AR608">
        <f>IF('Hidden Analysiss'!D604=1,IF(ABS('Raw Data'!E603-'Raw Data'!D603)&lt;2,'Raw Data'!AX603,0), 0)</f>
        <v/>
      </c>
      <c r="AS608">
        <f>IF('Hidden Analysiss'!D604=1,IF(ABS('Raw Data'!E603-'Raw Data'!D603)&lt;3,'Raw Data'!BA603,0), 0)</f>
        <v/>
      </c>
      <c r="AT608">
        <f>IF('Hidden Analysiss'!D604=1,IF(ABS('Raw Data'!E603-'Raw Data'!D603)&lt;4,'Raw Data'!BD603,0), 0)</f>
        <v/>
      </c>
      <c r="AU608">
        <f>IF(AND('Hidden Analysiss'!E604=1, ABS('Raw Data'!E603-'Raw Data'!D603)&lt;2), 'Raw Data'!AX603, 0)</f>
        <v/>
      </c>
      <c r="AV608">
        <f>IF(AND('Hidden Analysiss'!E604=1, ABS('Raw Data'!E603-'Raw Data'!D603)&lt;3), 'Raw Data'!BA603, 0)</f>
        <v/>
      </c>
      <c r="AW608">
        <f>IF(AND('Hidden Analysiss'!E604=1, ABS('Raw Data'!E603-'Raw Data'!D603)&lt;3), 'Raw Data'!BD603, 0)</f>
        <v/>
      </c>
    </row>
    <row r="609">
      <c r="A609" s="1">
        <f>'Raw Data'!A604</f>
        <v/>
      </c>
      <c r="B609">
        <f>IF('Raw Data'!E604&gt;'Raw Data'!D604, 'Raw Data'!J604, 0)</f>
        <v/>
      </c>
      <c r="C609">
        <f>IF('Raw Data'!D604&gt;'Raw Data'!E604, 'Raw Data'!I604, 0)</f>
        <v/>
      </c>
      <c r="D609">
        <f>SUM(G609:H609)</f>
        <v/>
      </c>
      <c r="E609">
        <f>IF(AND('Raw Data'!J604&lt;'Raw Data'!I604,'Raw Data'!E604&gt;'Raw Data'!D604,'Raw Data'!E604-'Raw Data'!D604&gt;3),'Raw Data'!N604,IF(AND('Raw Data'!I604&lt;'Raw Data'!J604,'Raw Data'!D604&gt;'Raw Data'!E604,'Raw Data'!D604-'Raw Data'!E604&gt;3),'Raw Data'!M604,0))</f>
        <v/>
      </c>
      <c r="F609">
        <f>IF(AND('Raw Data'!J604&lt;'Raw Data'!I604,'Raw Data'!E604&gt;'Raw Data'!D604,'Raw Data'!E604-'Raw Data'!D604&lt;4),'Raw Data'!L604,IF(AND('Raw Data'!I604&lt;'Raw Data'!J604,'Raw Data'!D604&gt;'Raw Data'!E604,'Raw Data'!D604-'Raw Data'!E604&lt;4),'Raw Data'!K604,0))</f>
        <v/>
      </c>
      <c r="G609">
        <f>IF(AND('Raw Data'!J604&lt;'Raw Data'!I604, 'Raw Data'!E604&gt;'Raw Data'!D604), 'Raw Data'!J604, 0)</f>
        <v/>
      </c>
      <c r="H609">
        <f>IF(AND('Raw Data'!J604&gt;'Raw Data'!I604, 'Raw Data'!E604&lt;'Raw Data'!D604), 'Raw Data'!I604, 0)</f>
        <v/>
      </c>
      <c r="I609">
        <f>SUM(J609:K609)</f>
        <v/>
      </c>
      <c r="J609">
        <f>IF(AND('Raw Data'!J604&gt;'Raw Data'!I604, 'Raw Data'!E604&gt;'Raw Data'!D604), 'Raw Data'!J604, 0)</f>
        <v/>
      </c>
      <c r="K609">
        <f>IF(AND('Raw Data'!I604&gt;'Raw Data'!J604, 'Raw Data'!D604&gt;'Raw Data'!E604), 'Raw Data'!I604, 0)</f>
        <v/>
      </c>
      <c r="L609">
        <f>IF('Raw Data'!E604-'Raw Data'!D604&gt;3, 'Raw Data'!N604, 0)</f>
        <v/>
      </c>
      <c r="M609">
        <f>IF('Raw Data'!D604-'Raw Data'!E604&gt;3, 'Raw Data'!M604, 0)</f>
        <v/>
      </c>
      <c r="N609">
        <f>IF(ISBLANK('Raw Data'!D604),0,IF(AND('Raw Data'!E604&gt;'Raw Data'!D604,'Raw Data'!E604-'Raw Data'!D604&gt;0,'Raw Data'!E604-'Raw Data'!D604&lt;4),'Raw Data'!L604, 0))</f>
        <v/>
      </c>
      <c r="O609">
        <f>IF(ISBLANK('Raw Data'!D604),0,IF(AND('Raw Data'!E604&gt;'Raw Data'!D604,'Raw Data'!E604-'Raw Data'!D604&gt;0,'Raw Data'!D604-'Raw Data'!E604&lt;4),'Raw Data'!K604, 0))</f>
        <v/>
      </c>
      <c r="P609">
        <f>IF('Raw Data'!E604-'Raw Data'!D604&gt;3, 'Raw Data'!N604, IF('Raw Data'!D604-'Raw Data'!E604&gt;3, 'Raw Data'!M604, 0))</f>
        <v/>
      </c>
      <c r="Q609">
        <f>IF(ISBLANK('Raw Data'!E604),0,IF(AND('Raw Data'!E604-'Raw Data'!D604&lt;4,'Raw Data'!E604-'Raw Data'!D604&gt;0),'Raw Data'!L604,IF(AND('Raw Data'!D604&gt;'Raw Data'!E604,'Raw Data'!D604-'Raw Data'!E604&gt;0),'Raw Data'!K604,0)))</f>
        <v/>
      </c>
      <c r="R609">
        <f>IF(ISBLANK('Raw Data'!K604),0,IFERROR(IF(MATCH(SMALL('Raw Data'!K604:N604,1),L609:O609,0),SMALL('Raw Data'!K604:N604,1)),0))</f>
        <v/>
      </c>
      <c r="S609">
        <f>IF(ISBLANK('Raw Data'!K604),0,IFERROR(IF(MATCH(SMALL('Raw Data'!K604:N604,2),L609:O609,0),SMALL('Raw Data'!K604:N604,2)),0))</f>
        <v/>
      </c>
      <c r="T609">
        <f>IF(ISBLANK('Raw Data'!K604),0,IFERROR(IF(MATCH(SMALL('Raw Data'!K604:N604,3),L609:O609,0),SMALL('Raw Data'!K604:N604,3)),0))</f>
        <v/>
      </c>
      <c r="U609">
        <f>IF(ISBLANK('Raw Data'!K604),0,IFERROR(IF(MATCH(SMALL('Raw Data'!K604:N604,4),L609:O609,0),SMALL('Raw Data'!K604:N604,4)),0))</f>
        <v/>
      </c>
      <c r="V609">
        <f>IF(AND('Raw Data'!D604&lt;3, 'Raw Data'!E604&lt;3, 'Raw Data'!A604&gt;0), 'Raw Data'!AF604, 0)</f>
        <v/>
      </c>
      <c r="W609">
        <f>IF(AND('Raw Data'!D604&lt;4, 'Raw Data'!E604&lt;4, 'Raw Data'!A604&gt;0), 'Raw Data'!AI604, 0)</f>
        <v/>
      </c>
      <c r="X609">
        <f>IF(AND('Raw Data'!D604&lt;5, 'Raw Data'!E604&lt;5, 'Raw Data'!A604&gt;0), 'Raw Data'!AL604, 0)</f>
        <v/>
      </c>
      <c r="Y609">
        <f>IF(AND('Raw Data'!D604&lt;6, 'Raw Data'!E604&lt;6, 'Raw Data'!A604&gt;0), 'Raw Data'!AO604, 0)</f>
        <v/>
      </c>
      <c r="Z609">
        <f>IF(ISBLANK('Raw Data'!D604), 0, IF('Raw Data'!D604-'Raw Data'!E604&gt;1, 'Raw Data'!AW604, 0))</f>
        <v/>
      </c>
      <c r="AA609">
        <f>IF(ISBLANK('Raw Data'!A604), 0, IF(ABS('Raw Data'!D604-'Raw Data'!E604)&lt;2, 'Raw Data'!AX604, 0))</f>
        <v/>
      </c>
      <c r="AB609">
        <f>IF(ISBLANK('Raw Data'!D604), 0, IF('Raw Data'!E604-'Raw Data'!D604&gt;1, 'Raw Data'!AY604, 0))</f>
        <v/>
      </c>
      <c r="AC609">
        <f>IF(ISBLANK('Raw Data'!D604), 0, IF('Raw Data'!D604-'Raw Data'!E604&gt;2, 'Raw Data'!AZ604, 0))</f>
        <v/>
      </c>
      <c r="AD609">
        <f>IF(ISBLANK('Raw Data'!A604), 0, IF(ABS('Raw Data'!D604-'Raw Data'!E604)&lt;3, 'Raw Data'!BA604, 0))</f>
        <v/>
      </c>
      <c r="AE609">
        <f>IF(ISBLANK('Raw Data'!D604), 0, IF('Raw Data'!E604-'Raw Data'!D604&gt;2, 'Raw Data'!BB604, 0))</f>
        <v/>
      </c>
      <c r="AF609">
        <f>IF(ISBLANK('Raw Data'!D604), 0, IF('Raw Data'!D604-'Raw Data'!E604&gt;3, 'Raw Data'!BC604, 0))</f>
        <v/>
      </c>
      <c r="AG609">
        <f>IF(ISBLANK('Raw Data'!A604), 0, IF(ABS('Raw Data'!D604-'Raw Data'!E604)&lt;4, 'Raw Data'!BD604, 0))</f>
        <v/>
      </c>
      <c r="AH609">
        <f>IF(ISBLANK('Raw Data'!D604), 0, IF('Raw Data'!E604-'Raw Data'!D604&gt;3, 'Raw Data'!BE604, 0))</f>
        <v/>
      </c>
      <c r="AI609">
        <f>IF(SUM('Raw Data'!D604:E604)&gt;'Raw Data'!F604, 'Raw Data'!G604, 0)</f>
        <v/>
      </c>
      <c r="AJ609">
        <f>IF(ISBLANK('Raw Data'!D604), 0, IF(SUM('Raw Data'!D604:E604)&lt;'Raw Data'!F604, 'Raw Data'!H604, 0))</f>
        <v/>
      </c>
      <c r="AK609">
        <f>IF(ISBLANK('Raw Data'!A604), 0, IF(AND('Raw Data'!D604&lt;3, 'Raw Data'!E604&lt;3, 'Raw Data'!F604&lt;BB$2), 'Raw Data'!AF604, 0))</f>
        <v/>
      </c>
      <c r="AL609">
        <f>IF(ISBLANK('Raw Data'!A604), 0, IF(AND('Raw Data'!D604&lt;4, 'Raw Data'!E604&lt;4, 'Raw Data'!F604&lt;BB$2), 'Raw Data'!AI604, 0))</f>
        <v/>
      </c>
      <c r="AM609">
        <f>IF(ISBLANK('Raw Data'!A604), 0, IF(AND('Raw Data'!D604&lt;5, 'Raw Data'!E604&lt;5, 'Raw Data'!F604&lt;BB$2), 'Raw Data'!AL604, 0))</f>
        <v/>
      </c>
      <c r="AN609">
        <f>IF(ISBLANK('Raw Data'!A604), 0, IF(AND('Raw Data'!D604&lt;6, 'Raw Data'!E604&lt;6, 'Raw Data'!F604&lt;BB$2), 'Raw Data'!AO604, 0))</f>
        <v/>
      </c>
      <c r="AO609">
        <f>IF(ISBLANK('Raw Data'!A604), 0, IF(AND('Raw Data'!I604&lt;Analysis!$BC$2, 'Raw Data'!D604-'Raw Data'!E604&gt;1), 'Raw Data'!AW604, IF(AND('Raw Data'!J604&lt;Analysis!$BC$2, 'Raw Data'!E604-'Raw Data'!D604&gt;1), 'Raw Data'!AY604, 0)))</f>
        <v/>
      </c>
      <c r="AP609">
        <f>IF(ISBLANK('Raw Data'!A604), 0, IF(AND('Raw Data'!I604&lt;Analysis!$BC$2, 'Raw Data'!D604-'Raw Data'!E604&gt;2), 'Raw Data'!AZ604, IF(AND('Raw Data'!J604&lt;Analysis!$BC$2, 'Raw Data'!E604-'Raw Data'!D604&gt;2), 'Raw Data'!BB604, 0)))</f>
        <v/>
      </c>
      <c r="AQ609">
        <f>IF(ISBLANK('Raw Data'!A604), 0, IF(AND('Raw Data'!I604&lt;Analysis!$BC$2, 'Raw Data'!D604-'Raw Data'!E604&gt;3), 'Raw Data'!BC604, IF(AND('Raw Data'!J604&lt;Analysis!$BC$2, 'Raw Data'!E604-'Raw Data'!D604&gt;3), 'Raw Data'!BE604, 0)))</f>
        <v/>
      </c>
      <c r="AR609">
        <f>IF('Hidden Analysiss'!D605=1,IF(ABS('Raw Data'!E604-'Raw Data'!D604)&lt;2,'Raw Data'!AX604,0), 0)</f>
        <v/>
      </c>
      <c r="AS609">
        <f>IF('Hidden Analysiss'!D605=1,IF(ABS('Raw Data'!E604-'Raw Data'!D604)&lt;3,'Raw Data'!BA604,0), 0)</f>
        <v/>
      </c>
      <c r="AT609">
        <f>IF('Hidden Analysiss'!D605=1,IF(ABS('Raw Data'!E604-'Raw Data'!D604)&lt;4,'Raw Data'!BD604,0), 0)</f>
        <v/>
      </c>
      <c r="AU609">
        <f>IF(AND('Hidden Analysiss'!E605=1, ABS('Raw Data'!E604-'Raw Data'!D604)&lt;2), 'Raw Data'!AX604, 0)</f>
        <v/>
      </c>
      <c r="AV609">
        <f>IF(AND('Hidden Analysiss'!E605=1, ABS('Raw Data'!E604-'Raw Data'!D604)&lt;3), 'Raw Data'!BA604, 0)</f>
        <v/>
      </c>
      <c r="AW609">
        <f>IF(AND('Hidden Analysiss'!E605=1, ABS('Raw Data'!E604-'Raw Data'!D604)&lt;3), 'Raw Data'!BD604, 0)</f>
        <v/>
      </c>
    </row>
    <row r="610">
      <c r="A610" s="1">
        <f>'Raw Data'!A605</f>
        <v/>
      </c>
      <c r="B610">
        <f>IF('Raw Data'!E605&gt;'Raw Data'!D605, 'Raw Data'!J605, 0)</f>
        <v/>
      </c>
      <c r="C610">
        <f>IF('Raw Data'!D605&gt;'Raw Data'!E605, 'Raw Data'!I605, 0)</f>
        <v/>
      </c>
      <c r="D610">
        <f>SUM(G610:H610)</f>
        <v/>
      </c>
      <c r="E610">
        <f>IF(AND('Raw Data'!J605&lt;'Raw Data'!I605,'Raw Data'!E605&gt;'Raw Data'!D605,'Raw Data'!E605-'Raw Data'!D605&gt;3),'Raw Data'!N605,IF(AND('Raw Data'!I605&lt;'Raw Data'!J605,'Raw Data'!D605&gt;'Raw Data'!E605,'Raw Data'!D605-'Raw Data'!E605&gt;3),'Raw Data'!M605,0))</f>
        <v/>
      </c>
      <c r="F610">
        <f>IF(AND('Raw Data'!J605&lt;'Raw Data'!I605,'Raw Data'!E605&gt;'Raw Data'!D605,'Raw Data'!E605-'Raw Data'!D605&lt;4),'Raw Data'!L605,IF(AND('Raw Data'!I605&lt;'Raw Data'!J605,'Raw Data'!D605&gt;'Raw Data'!E605,'Raw Data'!D605-'Raw Data'!E605&lt;4),'Raw Data'!K605,0))</f>
        <v/>
      </c>
      <c r="G610">
        <f>IF(AND('Raw Data'!J605&lt;'Raw Data'!I605, 'Raw Data'!E605&gt;'Raw Data'!D605), 'Raw Data'!J605, 0)</f>
        <v/>
      </c>
      <c r="H610">
        <f>IF(AND('Raw Data'!J605&gt;'Raw Data'!I605, 'Raw Data'!E605&lt;'Raw Data'!D605), 'Raw Data'!I605, 0)</f>
        <v/>
      </c>
      <c r="I610">
        <f>SUM(J610:K610)</f>
        <v/>
      </c>
      <c r="J610">
        <f>IF(AND('Raw Data'!J605&gt;'Raw Data'!I605, 'Raw Data'!E605&gt;'Raw Data'!D605), 'Raw Data'!J605, 0)</f>
        <v/>
      </c>
      <c r="K610">
        <f>IF(AND('Raw Data'!I605&gt;'Raw Data'!J605, 'Raw Data'!D605&gt;'Raw Data'!E605), 'Raw Data'!I605, 0)</f>
        <v/>
      </c>
      <c r="L610">
        <f>IF('Raw Data'!E605-'Raw Data'!D605&gt;3, 'Raw Data'!N605, 0)</f>
        <v/>
      </c>
      <c r="M610">
        <f>IF('Raw Data'!D605-'Raw Data'!E605&gt;3, 'Raw Data'!M605, 0)</f>
        <v/>
      </c>
      <c r="N610">
        <f>IF(ISBLANK('Raw Data'!D605),0,IF(AND('Raw Data'!E605&gt;'Raw Data'!D605,'Raw Data'!E605-'Raw Data'!D605&gt;0,'Raw Data'!E605-'Raw Data'!D605&lt;4),'Raw Data'!L605, 0))</f>
        <v/>
      </c>
      <c r="O610">
        <f>IF(ISBLANK('Raw Data'!D605),0,IF(AND('Raw Data'!E605&gt;'Raw Data'!D605,'Raw Data'!E605-'Raw Data'!D605&gt;0,'Raw Data'!D605-'Raw Data'!E605&lt;4),'Raw Data'!K605, 0))</f>
        <v/>
      </c>
      <c r="P610">
        <f>IF('Raw Data'!E605-'Raw Data'!D605&gt;3, 'Raw Data'!N605, IF('Raw Data'!D605-'Raw Data'!E605&gt;3, 'Raw Data'!M605, 0))</f>
        <v/>
      </c>
      <c r="Q610">
        <f>IF(ISBLANK('Raw Data'!E605),0,IF(AND('Raw Data'!E605-'Raw Data'!D605&lt;4,'Raw Data'!E605-'Raw Data'!D605&gt;0),'Raw Data'!L605,IF(AND('Raw Data'!D605&gt;'Raw Data'!E605,'Raw Data'!D605-'Raw Data'!E605&gt;0),'Raw Data'!K605,0)))</f>
        <v/>
      </c>
      <c r="R610">
        <f>IF(ISBLANK('Raw Data'!K605),0,IFERROR(IF(MATCH(SMALL('Raw Data'!K605:N605,1),L610:O610,0),SMALL('Raw Data'!K605:N605,1)),0))</f>
        <v/>
      </c>
      <c r="S610">
        <f>IF(ISBLANK('Raw Data'!K605),0,IFERROR(IF(MATCH(SMALL('Raw Data'!K605:N605,2),L610:O610,0),SMALL('Raw Data'!K605:N605,2)),0))</f>
        <v/>
      </c>
      <c r="T610">
        <f>IF(ISBLANK('Raw Data'!K605),0,IFERROR(IF(MATCH(SMALL('Raw Data'!K605:N605,3),L610:O610,0),SMALL('Raw Data'!K605:N605,3)),0))</f>
        <v/>
      </c>
      <c r="U610">
        <f>IF(ISBLANK('Raw Data'!K605),0,IFERROR(IF(MATCH(SMALL('Raw Data'!K605:N605,4),L610:O610,0),SMALL('Raw Data'!K605:N605,4)),0))</f>
        <v/>
      </c>
      <c r="V610">
        <f>IF(AND('Raw Data'!D605&lt;3, 'Raw Data'!E605&lt;3, 'Raw Data'!A605&gt;0), 'Raw Data'!AF605, 0)</f>
        <v/>
      </c>
      <c r="W610">
        <f>IF(AND('Raw Data'!D605&lt;4, 'Raw Data'!E605&lt;4, 'Raw Data'!A605&gt;0), 'Raw Data'!AI605, 0)</f>
        <v/>
      </c>
      <c r="X610">
        <f>IF(AND('Raw Data'!D605&lt;5, 'Raw Data'!E605&lt;5, 'Raw Data'!A605&gt;0), 'Raw Data'!AL605, 0)</f>
        <v/>
      </c>
      <c r="Y610">
        <f>IF(AND('Raw Data'!D605&lt;6, 'Raw Data'!E605&lt;6, 'Raw Data'!A605&gt;0), 'Raw Data'!AO605, 0)</f>
        <v/>
      </c>
      <c r="Z610">
        <f>IF(ISBLANK('Raw Data'!D605), 0, IF('Raw Data'!D605-'Raw Data'!E605&gt;1, 'Raw Data'!AW605, 0))</f>
        <v/>
      </c>
      <c r="AA610">
        <f>IF(ISBLANK('Raw Data'!A605), 0, IF(ABS('Raw Data'!D605-'Raw Data'!E605)&lt;2, 'Raw Data'!AX605, 0))</f>
        <v/>
      </c>
      <c r="AB610">
        <f>IF(ISBLANK('Raw Data'!D605), 0, IF('Raw Data'!E605-'Raw Data'!D605&gt;1, 'Raw Data'!AY605, 0))</f>
        <v/>
      </c>
      <c r="AC610">
        <f>IF(ISBLANK('Raw Data'!D605), 0, IF('Raw Data'!D605-'Raw Data'!E605&gt;2, 'Raw Data'!AZ605, 0))</f>
        <v/>
      </c>
      <c r="AD610">
        <f>IF(ISBLANK('Raw Data'!A605), 0, IF(ABS('Raw Data'!D605-'Raw Data'!E605)&lt;3, 'Raw Data'!BA605, 0))</f>
        <v/>
      </c>
      <c r="AE610">
        <f>IF(ISBLANK('Raw Data'!D605), 0, IF('Raw Data'!E605-'Raw Data'!D605&gt;2, 'Raw Data'!BB605, 0))</f>
        <v/>
      </c>
      <c r="AF610">
        <f>IF(ISBLANK('Raw Data'!D605), 0, IF('Raw Data'!D605-'Raw Data'!E605&gt;3, 'Raw Data'!BC605, 0))</f>
        <v/>
      </c>
      <c r="AG610">
        <f>IF(ISBLANK('Raw Data'!A605), 0, IF(ABS('Raw Data'!D605-'Raw Data'!E605)&lt;4, 'Raw Data'!BD605, 0))</f>
        <v/>
      </c>
      <c r="AH610">
        <f>IF(ISBLANK('Raw Data'!D605), 0, IF('Raw Data'!E605-'Raw Data'!D605&gt;3, 'Raw Data'!BE605, 0))</f>
        <v/>
      </c>
      <c r="AI610">
        <f>IF(SUM('Raw Data'!D605:E605)&gt;'Raw Data'!F605, 'Raw Data'!G605, 0)</f>
        <v/>
      </c>
      <c r="AJ610">
        <f>IF(ISBLANK('Raw Data'!D605), 0, IF(SUM('Raw Data'!D605:E605)&lt;'Raw Data'!F605, 'Raw Data'!H605, 0))</f>
        <v/>
      </c>
      <c r="AK610">
        <f>IF(ISBLANK('Raw Data'!A605), 0, IF(AND('Raw Data'!D605&lt;3, 'Raw Data'!E605&lt;3, 'Raw Data'!F605&lt;BB$2), 'Raw Data'!AF605, 0))</f>
        <v/>
      </c>
      <c r="AL610">
        <f>IF(ISBLANK('Raw Data'!A605), 0, IF(AND('Raw Data'!D605&lt;4, 'Raw Data'!E605&lt;4, 'Raw Data'!F605&lt;BB$2), 'Raw Data'!AI605, 0))</f>
        <v/>
      </c>
      <c r="AM610">
        <f>IF(ISBLANK('Raw Data'!A605), 0, IF(AND('Raw Data'!D605&lt;5, 'Raw Data'!E605&lt;5, 'Raw Data'!F605&lt;BB$2), 'Raw Data'!AL605, 0))</f>
        <v/>
      </c>
      <c r="AN610">
        <f>IF(ISBLANK('Raw Data'!A605), 0, IF(AND('Raw Data'!D605&lt;6, 'Raw Data'!E605&lt;6, 'Raw Data'!F605&lt;BB$2), 'Raw Data'!AO605, 0))</f>
        <v/>
      </c>
      <c r="AO610">
        <f>IF(ISBLANK('Raw Data'!A605), 0, IF(AND('Raw Data'!I605&lt;Analysis!$BC$2, 'Raw Data'!D605-'Raw Data'!E605&gt;1), 'Raw Data'!AW605, IF(AND('Raw Data'!J605&lt;Analysis!$BC$2, 'Raw Data'!E605-'Raw Data'!D605&gt;1), 'Raw Data'!AY605, 0)))</f>
        <v/>
      </c>
      <c r="AP610">
        <f>IF(ISBLANK('Raw Data'!A605), 0, IF(AND('Raw Data'!I605&lt;Analysis!$BC$2, 'Raw Data'!D605-'Raw Data'!E605&gt;2), 'Raw Data'!AZ605, IF(AND('Raw Data'!J605&lt;Analysis!$BC$2, 'Raw Data'!E605-'Raw Data'!D605&gt;2), 'Raw Data'!BB605, 0)))</f>
        <v/>
      </c>
      <c r="AQ610">
        <f>IF(ISBLANK('Raw Data'!A605), 0, IF(AND('Raw Data'!I605&lt;Analysis!$BC$2, 'Raw Data'!D605-'Raw Data'!E605&gt;3), 'Raw Data'!BC605, IF(AND('Raw Data'!J605&lt;Analysis!$BC$2, 'Raw Data'!E605-'Raw Data'!D605&gt;3), 'Raw Data'!BE605, 0)))</f>
        <v/>
      </c>
      <c r="AR610">
        <f>IF('Hidden Analysiss'!D606=1,IF(ABS('Raw Data'!E605-'Raw Data'!D605)&lt;2,'Raw Data'!AX605,0), 0)</f>
        <v/>
      </c>
      <c r="AS610">
        <f>IF('Hidden Analysiss'!D606=1,IF(ABS('Raw Data'!E605-'Raw Data'!D605)&lt;3,'Raw Data'!BA605,0), 0)</f>
        <v/>
      </c>
      <c r="AT610">
        <f>IF('Hidden Analysiss'!D606=1,IF(ABS('Raw Data'!E605-'Raw Data'!D605)&lt;4,'Raw Data'!BD605,0), 0)</f>
        <v/>
      </c>
      <c r="AU610">
        <f>IF(AND('Hidden Analysiss'!E606=1, ABS('Raw Data'!E605-'Raw Data'!D605)&lt;2), 'Raw Data'!AX605, 0)</f>
        <v/>
      </c>
      <c r="AV610">
        <f>IF(AND('Hidden Analysiss'!E606=1, ABS('Raw Data'!E605-'Raw Data'!D605)&lt;3), 'Raw Data'!BA605, 0)</f>
        <v/>
      </c>
      <c r="AW610">
        <f>IF(AND('Hidden Analysiss'!E606=1, ABS('Raw Data'!E605-'Raw Data'!D605)&lt;3), 'Raw Data'!BD605, 0)</f>
        <v/>
      </c>
    </row>
    <row r="611">
      <c r="A611" s="1">
        <f>'Raw Data'!A606</f>
        <v/>
      </c>
      <c r="B611">
        <f>IF('Raw Data'!E606&gt;'Raw Data'!D606, 'Raw Data'!J606, 0)</f>
        <v/>
      </c>
      <c r="C611">
        <f>IF('Raw Data'!D606&gt;'Raw Data'!E606, 'Raw Data'!I606, 0)</f>
        <v/>
      </c>
      <c r="D611">
        <f>SUM(G611:H611)</f>
        <v/>
      </c>
      <c r="E611">
        <f>IF(AND('Raw Data'!J606&lt;'Raw Data'!I606,'Raw Data'!E606&gt;'Raw Data'!D606,'Raw Data'!E606-'Raw Data'!D606&gt;3),'Raw Data'!N606,IF(AND('Raw Data'!I606&lt;'Raw Data'!J606,'Raw Data'!D606&gt;'Raw Data'!E606,'Raw Data'!D606-'Raw Data'!E606&gt;3),'Raw Data'!M606,0))</f>
        <v/>
      </c>
      <c r="F611">
        <f>IF(AND('Raw Data'!J606&lt;'Raw Data'!I606,'Raw Data'!E606&gt;'Raw Data'!D606,'Raw Data'!E606-'Raw Data'!D606&lt;4),'Raw Data'!L606,IF(AND('Raw Data'!I606&lt;'Raw Data'!J606,'Raw Data'!D606&gt;'Raw Data'!E606,'Raw Data'!D606-'Raw Data'!E606&lt;4),'Raw Data'!K606,0))</f>
        <v/>
      </c>
      <c r="G611">
        <f>IF(AND('Raw Data'!J606&lt;'Raw Data'!I606, 'Raw Data'!E606&gt;'Raw Data'!D606), 'Raw Data'!J606, 0)</f>
        <v/>
      </c>
      <c r="H611">
        <f>IF(AND('Raw Data'!J606&gt;'Raw Data'!I606, 'Raw Data'!E606&lt;'Raw Data'!D606), 'Raw Data'!I606, 0)</f>
        <v/>
      </c>
      <c r="I611">
        <f>SUM(J611:K611)</f>
        <v/>
      </c>
      <c r="J611">
        <f>IF(AND('Raw Data'!J606&gt;'Raw Data'!I606, 'Raw Data'!E606&gt;'Raw Data'!D606), 'Raw Data'!J606, 0)</f>
        <v/>
      </c>
      <c r="K611">
        <f>IF(AND('Raw Data'!I606&gt;'Raw Data'!J606, 'Raw Data'!D606&gt;'Raw Data'!E606), 'Raw Data'!I606, 0)</f>
        <v/>
      </c>
      <c r="L611">
        <f>IF('Raw Data'!E606-'Raw Data'!D606&gt;3, 'Raw Data'!N606, 0)</f>
        <v/>
      </c>
      <c r="M611">
        <f>IF('Raw Data'!D606-'Raw Data'!E606&gt;3, 'Raw Data'!M606, 0)</f>
        <v/>
      </c>
      <c r="N611">
        <f>IF(ISBLANK('Raw Data'!D606),0,IF(AND('Raw Data'!E606&gt;'Raw Data'!D606,'Raw Data'!E606-'Raw Data'!D606&gt;0,'Raw Data'!E606-'Raw Data'!D606&lt;4),'Raw Data'!L606, 0))</f>
        <v/>
      </c>
      <c r="O611">
        <f>IF(ISBLANK('Raw Data'!D606),0,IF(AND('Raw Data'!E606&gt;'Raw Data'!D606,'Raw Data'!E606-'Raw Data'!D606&gt;0,'Raw Data'!D606-'Raw Data'!E606&lt;4),'Raw Data'!K606, 0))</f>
        <v/>
      </c>
      <c r="P611">
        <f>IF('Raw Data'!E606-'Raw Data'!D606&gt;3, 'Raw Data'!N606, IF('Raw Data'!D606-'Raw Data'!E606&gt;3, 'Raw Data'!M606, 0))</f>
        <v/>
      </c>
      <c r="Q611">
        <f>IF(ISBLANK('Raw Data'!E606),0,IF(AND('Raw Data'!E606-'Raw Data'!D606&lt;4,'Raw Data'!E606-'Raw Data'!D606&gt;0),'Raw Data'!L606,IF(AND('Raw Data'!D606&gt;'Raw Data'!E606,'Raw Data'!D606-'Raw Data'!E606&gt;0),'Raw Data'!K606,0)))</f>
        <v/>
      </c>
      <c r="R611">
        <f>IF(ISBLANK('Raw Data'!K606),0,IFERROR(IF(MATCH(SMALL('Raw Data'!K606:N606,1),L611:O611,0),SMALL('Raw Data'!K606:N606,1)),0))</f>
        <v/>
      </c>
      <c r="S611">
        <f>IF(ISBLANK('Raw Data'!K606),0,IFERROR(IF(MATCH(SMALL('Raw Data'!K606:N606,2),L611:O611,0),SMALL('Raw Data'!K606:N606,2)),0))</f>
        <v/>
      </c>
      <c r="T611">
        <f>IF(ISBLANK('Raw Data'!K606),0,IFERROR(IF(MATCH(SMALL('Raw Data'!K606:N606,3),L611:O611,0),SMALL('Raw Data'!K606:N606,3)),0))</f>
        <v/>
      </c>
      <c r="U611">
        <f>IF(ISBLANK('Raw Data'!K606),0,IFERROR(IF(MATCH(SMALL('Raw Data'!K606:N606,4),L611:O611,0),SMALL('Raw Data'!K606:N606,4)),0))</f>
        <v/>
      </c>
      <c r="V611">
        <f>IF(AND('Raw Data'!D606&lt;3, 'Raw Data'!E606&lt;3, 'Raw Data'!A606&gt;0), 'Raw Data'!AF606, 0)</f>
        <v/>
      </c>
      <c r="W611">
        <f>IF(AND('Raw Data'!D606&lt;4, 'Raw Data'!E606&lt;4, 'Raw Data'!A606&gt;0), 'Raw Data'!AI606, 0)</f>
        <v/>
      </c>
      <c r="X611">
        <f>IF(AND('Raw Data'!D606&lt;5, 'Raw Data'!E606&lt;5, 'Raw Data'!A606&gt;0), 'Raw Data'!AL606, 0)</f>
        <v/>
      </c>
      <c r="Y611">
        <f>IF(AND('Raw Data'!D606&lt;6, 'Raw Data'!E606&lt;6, 'Raw Data'!A606&gt;0), 'Raw Data'!AO606, 0)</f>
        <v/>
      </c>
      <c r="Z611">
        <f>IF(ISBLANK('Raw Data'!D606), 0, IF('Raw Data'!D606-'Raw Data'!E606&gt;1, 'Raw Data'!AW606, 0))</f>
        <v/>
      </c>
      <c r="AA611">
        <f>IF(ISBLANK('Raw Data'!A606), 0, IF(ABS('Raw Data'!D606-'Raw Data'!E606)&lt;2, 'Raw Data'!AX606, 0))</f>
        <v/>
      </c>
      <c r="AB611">
        <f>IF(ISBLANK('Raw Data'!D606), 0, IF('Raw Data'!E606-'Raw Data'!D606&gt;1, 'Raw Data'!AY606, 0))</f>
        <v/>
      </c>
      <c r="AC611">
        <f>IF(ISBLANK('Raw Data'!D606), 0, IF('Raw Data'!D606-'Raw Data'!E606&gt;2, 'Raw Data'!AZ606, 0))</f>
        <v/>
      </c>
      <c r="AD611">
        <f>IF(ISBLANK('Raw Data'!A606), 0, IF(ABS('Raw Data'!D606-'Raw Data'!E606)&lt;3, 'Raw Data'!BA606, 0))</f>
        <v/>
      </c>
      <c r="AE611">
        <f>IF(ISBLANK('Raw Data'!D606), 0, IF('Raw Data'!E606-'Raw Data'!D606&gt;2, 'Raw Data'!BB606, 0))</f>
        <v/>
      </c>
      <c r="AF611">
        <f>IF(ISBLANK('Raw Data'!D606), 0, IF('Raw Data'!D606-'Raw Data'!E606&gt;3, 'Raw Data'!BC606, 0))</f>
        <v/>
      </c>
      <c r="AG611">
        <f>IF(ISBLANK('Raw Data'!A606), 0, IF(ABS('Raw Data'!D606-'Raw Data'!E606)&lt;4, 'Raw Data'!BD606, 0))</f>
        <v/>
      </c>
      <c r="AH611">
        <f>IF(ISBLANK('Raw Data'!D606), 0, IF('Raw Data'!E606-'Raw Data'!D606&gt;3, 'Raw Data'!BE606, 0))</f>
        <v/>
      </c>
      <c r="AI611">
        <f>IF(SUM('Raw Data'!D606:E606)&gt;'Raw Data'!F606, 'Raw Data'!G606, 0)</f>
        <v/>
      </c>
      <c r="AJ611">
        <f>IF(ISBLANK('Raw Data'!D606), 0, IF(SUM('Raw Data'!D606:E606)&lt;'Raw Data'!F606, 'Raw Data'!H606, 0))</f>
        <v/>
      </c>
      <c r="AK611">
        <f>IF(ISBLANK('Raw Data'!A606), 0, IF(AND('Raw Data'!D606&lt;3, 'Raw Data'!E606&lt;3, 'Raw Data'!F606&lt;BB$2), 'Raw Data'!AF606, 0))</f>
        <v/>
      </c>
      <c r="AL611">
        <f>IF(ISBLANK('Raw Data'!A606), 0, IF(AND('Raw Data'!D606&lt;4, 'Raw Data'!E606&lt;4, 'Raw Data'!F606&lt;BB$2), 'Raw Data'!AI606, 0))</f>
        <v/>
      </c>
      <c r="AM611">
        <f>IF(ISBLANK('Raw Data'!A606), 0, IF(AND('Raw Data'!D606&lt;5, 'Raw Data'!E606&lt;5, 'Raw Data'!F606&lt;BB$2), 'Raw Data'!AL606, 0))</f>
        <v/>
      </c>
      <c r="AN611">
        <f>IF(ISBLANK('Raw Data'!A606), 0, IF(AND('Raw Data'!D606&lt;6, 'Raw Data'!E606&lt;6, 'Raw Data'!F606&lt;BB$2), 'Raw Data'!AO606, 0))</f>
        <v/>
      </c>
      <c r="AO611">
        <f>IF(ISBLANK('Raw Data'!A606), 0, IF(AND('Raw Data'!I606&lt;Analysis!$BC$2, 'Raw Data'!D606-'Raw Data'!E606&gt;1), 'Raw Data'!AW606, IF(AND('Raw Data'!J606&lt;Analysis!$BC$2, 'Raw Data'!E606-'Raw Data'!D606&gt;1), 'Raw Data'!AY606, 0)))</f>
        <v/>
      </c>
      <c r="AP611">
        <f>IF(ISBLANK('Raw Data'!A606), 0, IF(AND('Raw Data'!I606&lt;Analysis!$BC$2, 'Raw Data'!D606-'Raw Data'!E606&gt;2), 'Raw Data'!AZ606, IF(AND('Raw Data'!J606&lt;Analysis!$BC$2, 'Raw Data'!E606-'Raw Data'!D606&gt;2), 'Raw Data'!BB606, 0)))</f>
        <v/>
      </c>
      <c r="AQ611">
        <f>IF(ISBLANK('Raw Data'!A606), 0, IF(AND('Raw Data'!I606&lt;Analysis!$BC$2, 'Raw Data'!D606-'Raw Data'!E606&gt;3), 'Raw Data'!BC606, IF(AND('Raw Data'!J606&lt;Analysis!$BC$2, 'Raw Data'!E606-'Raw Data'!D606&gt;3), 'Raw Data'!BE606, 0)))</f>
        <v/>
      </c>
      <c r="AR611">
        <f>IF('Hidden Analysiss'!D607=1,IF(ABS('Raw Data'!E606-'Raw Data'!D606)&lt;2,'Raw Data'!AX606,0), 0)</f>
        <v/>
      </c>
      <c r="AS611">
        <f>IF('Hidden Analysiss'!D607=1,IF(ABS('Raw Data'!E606-'Raw Data'!D606)&lt;3,'Raw Data'!BA606,0), 0)</f>
        <v/>
      </c>
      <c r="AT611">
        <f>IF('Hidden Analysiss'!D607=1,IF(ABS('Raw Data'!E606-'Raw Data'!D606)&lt;4,'Raw Data'!BD606,0), 0)</f>
        <v/>
      </c>
      <c r="AU611">
        <f>IF(AND('Hidden Analysiss'!E607=1, ABS('Raw Data'!E606-'Raw Data'!D606)&lt;2), 'Raw Data'!AX606, 0)</f>
        <v/>
      </c>
      <c r="AV611">
        <f>IF(AND('Hidden Analysiss'!E607=1, ABS('Raw Data'!E606-'Raw Data'!D606)&lt;3), 'Raw Data'!BA606, 0)</f>
        <v/>
      </c>
      <c r="AW611">
        <f>IF(AND('Hidden Analysiss'!E607=1, ABS('Raw Data'!E606-'Raw Data'!D606)&lt;3), 'Raw Data'!BD606, 0)</f>
        <v/>
      </c>
    </row>
    <row r="612">
      <c r="A612" s="1">
        <f>'Raw Data'!A607</f>
        <v/>
      </c>
      <c r="B612">
        <f>IF('Raw Data'!E607&gt;'Raw Data'!D607, 'Raw Data'!J607, 0)</f>
        <v/>
      </c>
      <c r="C612">
        <f>IF('Raw Data'!D607&gt;'Raw Data'!E607, 'Raw Data'!I607, 0)</f>
        <v/>
      </c>
      <c r="D612">
        <f>SUM(G612:H612)</f>
        <v/>
      </c>
      <c r="E612">
        <f>IF(AND('Raw Data'!J607&lt;'Raw Data'!I607,'Raw Data'!E607&gt;'Raw Data'!D607,'Raw Data'!E607-'Raw Data'!D607&gt;3),'Raw Data'!N607,IF(AND('Raw Data'!I607&lt;'Raw Data'!J607,'Raw Data'!D607&gt;'Raw Data'!E607,'Raw Data'!D607-'Raw Data'!E607&gt;3),'Raw Data'!M607,0))</f>
        <v/>
      </c>
      <c r="F612">
        <f>IF(AND('Raw Data'!J607&lt;'Raw Data'!I607,'Raw Data'!E607&gt;'Raw Data'!D607,'Raw Data'!E607-'Raw Data'!D607&lt;4),'Raw Data'!L607,IF(AND('Raw Data'!I607&lt;'Raw Data'!J607,'Raw Data'!D607&gt;'Raw Data'!E607,'Raw Data'!D607-'Raw Data'!E607&lt;4),'Raw Data'!K607,0))</f>
        <v/>
      </c>
      <c r="G612">
        <f>IF(AND('Raw Data'!J607&lt;'Raw Data'!I607, 'Raw Data'!E607&gt;'Raw Data'!D607), 'Raw Data'!J607, 0)</f>
        <v/>
      </c>
      <c r="H612">
        <f>IF(AND('Raw Data'!J607&gt;'Raw Data'!I607, 'Raw Data'!E607&lt;'Raw Data'!D607), 'Raw Data'!I607, 0)</f>
        <v/>
      </c>
      <c r="I612">
        <f>SUM(J612:K612)</f>
        <v/>
      </c>
      <c r="J612">
        <f>IF(AND('Raw Data'!J607&gt;'Raw Data'!I607, 'Raw Data'!E607&gt;'Raw Data'!D607), 'Raw Data'!J607, 0)</f>
        <v/>
      </c>
      <c r="K612">
        <f>IF(AND('Raw Data'!I607&gt;'Raw Data'!J607, 'Raw Data'!D607&gt;'Raw Data'!E607), 'Raw Data'!I607, 0)</f>
        <v/>
      </c>
      <c r="L612">
        <f>IF('Raw Data'!E607-'Raw Data'!D607&gt;3, 'Raw Data'!N607, 0)</f>
        <v/>
      </c>
      <c r="M612">
        <f>IF('Raw Data'!D607-'Raw Data'!E607&gt;3, 'Raw Data'!M607, 0)</f>
        <v/>
      </c>
      <c r="N612">
        <f>IF(ISBLANK('Raw Data'!D607),0,IF(AND('Raw Data'!E607&gt;'Raw Data'!D607,'Raw Data'!E607-'Raw Data'!D607&gt;0,'Raw Data'!E607-'Raw Data'!D607&lt;4),'Raw Data'!L607, 0))</f>
        <v/>
      </c>
      <c r="O612">
        <f>IF(ISBLANK('Raw Data'!D607),0,IF(AND('Raw Data'!E607&gt;'Raw Data'!D607,'Raw Data'!E607-'Raw Data'!D607&gt;0,'Raw Data'!D607-'Raw Data'!E607&lt;4),'Raw Data'!K607, 0))</f>
        <v/>
      </c>
      <c r="P612">
        <f>IF('Raw Data'!E607-'Raw Data'!D607&gt;3, 'Raw Data'!N607, IF('Raw Data'!D607-'Raw Data'!E607&gt;3, 'Raw Data'!M607, 0))</f>
        <v/>
      </c>
      <c r="Q612">
        <f>IF(ISBLANK('Raw Data'!E607),0,IF(AND('Raw Data'!E607-'Raw Data'!D607&lt;4,'Raw Data'!E607-'Raw Data'!D607&gt;0),'Raw Data'!L607,IF(AND('Raw Data'!D607&gt;'Raw Data'!E607,'Raw Data'!D607-'Raw Data'!E607&gt;0),'Raw Data'!K607,0)))</f>
        <v/>
      </c>
      <c r="R612">
        <f>IF(ISBLANK('Raw Data'!K607),0,IFERROR(IF(MATCH(SMALL('Raw Data'!K607:N607,1),L612:O612,0),SMALL('Raw Data'!K607:N607,1)),0))</f>
        <v/>
      </c>
      <c r="S612">
        <f>IF(ISBLANK('Raw Data'!K607),0,IFERROR(IF(MATCH(SMALL('Raw Data'!K607:N607,2),L612:O612,0),SMALL('Raw Data'!K607:N607,2)),0))</f>
        <v/>
      </c>
      <c r="T612">
        <f>IF(ISBLANK('Raw Data'!K607),0,IFERROR(IF(MATCH(SMALL('Raw Data'!K607:N607,3),L612:O612,0),SMALL('Raw Data'!K607:N607,3)),0))</f>
        <v/>
      </c>
      <c r="U612">
        <f>IF(ISBLANK('Raw Data'!K607),0,IFERROR(IF(MATCH(SMALL('Raw Data'!K607:N607,4),L612:O612,0),SMALL('Raw Data'!K607:N607,4)),0))</f>
        <v/>
      </c>
      <c r="V612">
        <f>IF(AND('Raw Data'!D607&lt;3, 'Raw Data'!E607&lt;3, 'Raw Data'!A607&gt;0), 'Raw Data'!AF607, 0)</f>
        <v/>
      </c>
      <c r="W612">
        <f>IF(AND('Raw Data'!D607&lt;4, 'Raw Data'!E607&lt;4, 'Raw Data'!A607&gt;0), 'Raw Data'!AI607, 0)</f>
        <v/>
      </c>
      <c r="X612">
        <f>IF(AND('Raw Data'!D607&lt;5, 'Raw Data'!E607&lt;5, 'Raw Data'!A607&gt;0), 'Raw Data'!AL607, 0)</f>
        <v/>
      </c>
      <c r="Y612">
        <f>IF(AND('Raw Data'!D607&lt;6, 'Raw Data'!E607&lt;6, 'Raw Data'!A607&gt;0), 'Raw Data'!AO607, 0)</f>
        <v/>
      </c>
      <c r="Z612">
        <f>IF(ISBLANK('Raw Data'!D607), 0, IF('Raw Data'!D607-'Raw Data'!E607&gt;1, 'Raw Data'!AW607, 0))</f>
        <v/>
      </c>
      <c r="AA612">
        <f>IF(ISBLANK('Raw Data'!A607), 0, IF(ABS('Raw Data'!D607-'Raw Data'!E607)&lt;2, 'Raw Data'!AX607, 0))</f>
        <v/>
      </c>
      <c r="AB612">
        <f>IF(ISBLANK('Raw Data'!D607), 0, IF('Raw Data'!E607-'Raw Data'!D607&gt;1, 'Raw Data'!AY607, 0))</f>
        <v/>
      </c>
      <c r="AC612">
        <f>IF(ISBLANK('Raw Data'!D607), 0, IF('Raw Data'!D607-'Raw Data'!E607&gt;2, 'Raw Data'!AZ607, 0))</f>
        <v/>
      </c>
      <c r="AD612">
        <f>IF(ISBLANK('Raw Data'!A607), 0, IF(ABS('Raw Data'!D607-'Raw Data'!E607)&lt;3, 'Raw Data'!BA607, 0))</f>
        <v/>
      </c>
      <c r="AE612">
        <f>IF(ISBLANK('Raw Data'!D607), 0, IF('Raw Data'!E607-'Raw Data'!D607&gt;2, 'Raw Data'!BB607, 0))</f>
        <v/>
      </c>
      <c r="AF612">
        <f>IF(ISBLANK('Raw Data'!D607), 0, IF('Raw Data'!D607-'Raw Data'!E607&gt;3, 'Raw Data'!BC607, 0))</f>
        <v/>
      </c>
      <c r="AG612">
        <f>IF(ISBLANK('Raw Data'!A607), 0, IF(ABS('Raw Data'!D607-'Raw Data'!E607)&lt;4, 'Raw Data'!BD607, 0))</f>
        <v/>
      </c>
      <c r="AH612">
        <f>IF(ISBLANK('Raw Data'!D607), 0, IF('Raw Data'!E607-'Raw Data'!D607&gt;3, 'Raw Data'!BE607, 0))</f>
        <v/>
      </c>
      <c r="AI612">
        <f>IF(SUM('Raw Data'!D607:E607)&gt;'Raw Data'!F607, 'Raw Data'!G607, 0)</f>
        <v/>
      </c>
      <c r="AJ612">
        <f>IF(ISBLANK('Raw Data'!D607), 0, IF(SUM('Raw Data'!D607:E607)&lt;'Raw Data'!F607, 'Raw Data'!H607, 0))</f>
        <v/>
      </c>
      <c r="AK612">
        <f>IF(ISBLANK('Raw Data'!A607), 0, IF(AND('Raw Data'!D607&lt;3, 'Raw Data'!E607&lt;3, 'Raw Data'!F607&lt;BB$2), 'Raw Data'!AF607, 0))</f>
        <v/>
      </c>
      <c r="AL612">
        <f>IF(ISBLANK('Raw Data'!A607), 0, IF(AND('Raw Data'!D607&lt;4, 'Raw Data'!E607&lt;4, 'Raw Data'!F607&lt;BB$2), 'Raw Data'!AI607, 0))</f>
        <v/>
      </c>
      <c r="AM612">
        <f>IF(ISBLANK('Raw Data'!A607), 0, IF(AND('Raw Data'!D607&lt;5, 'Raw Data'!E607&lt;5, 'Raw Data'!F607&lt;BB$2), 'Raw Data'!AL607, 0))</f>
        <v/>
      </c>
      <c r="AN612">
        <f>IF(ISBLANK('Raw Data'!A607), 0, IF(AND('Raw Data'!D607&lt;6, 'Raw Data'!E607&lt;6, 'Raw Data'!F607&lt;BB$2), 'Raw Data'!AO607, 0))</f>
        <v/>
      </c>
      <c r="AO612">
        <f>IF(ISBLANK('Raw Data'!A607), 0, IF(AND('Raw Data'!I607&lt;Analysis!$BC$2, 'Raw Data'!D607-'Raw Data'!E607&gt;1), 'Raw Data'!AW607, IF(AND('Raw Data'!J607&lt;Analysis!$BC$2, 'Raw Data'!E607-'Raw Data'!D607&gt;1), 'Raw Data'!AY607, 0)))</f>
        <v/>
      </c>
      <c r="AP612">
        <f>IF(ISBLANK('Raw Data'!A607), 0, IF(AND('Raw Data'!I607&lt;Analysis!$BC$2, 'Raw Data'!D607-'Raw Data'!E607&gt;2), 'Raw Data'!AZ607, IF(AND('Raw Data'!J607&lt;Analysis!$BC$2, 'Raw Data'!E607-'Raw Data'!D607&gt;2), 'Raw Data'!BB607, 0)))</f>
        <v/>
      </c>
      <c r="AQ612">
        <f>IF(ISBLANK('Raw Data'!A607), 0, IF(AND('Raw Data'!I607&lt;Analysis!$BC$2, 'Raw Data'!D607-'Raw Data'!E607&gt;3), 'Raw Data'!BC607, IF(AND('Raw Data'!J607&lt;Analysis!$BC$2, 'Raw Data'!E607-'Raw Data'!D607&gt;3), 'Raw Data'!BE607, 0)))</f>
        <v/>
      </c>
      <c r="AR612">
        <f>IF('Hidden Analysiss'!D608=1,IF(ABS('Raw Data'!E607-'Raw Data'!D607)&lt;2,'Raw Data'!AX607,0), 0)</f>
        <v/>
      </c>
      <c r="AS612">
        <f>IF('Hidden Analysiss'!D608=1,IF(ABS('Raw Data'!E607-'Raw Data'!D607)&lt;3,'Raw Data'!BA607,0), 0)</f>
        <v/>
      </c>
      <c r="AT612">
        <f>IF('Hidden Analysiss'!D608=1,IF(ABS('Raw Data'!E607-'Raw Data'!D607)&lt;4,'Raw Data'!BD607,0), 0)</f>
        <v/>
      </c>
      <c r="AU612">
        <f>IF(AND('Hidden Analysiss'!E608=1, ABS('Raw Data'!E607-'Raw Data'!D607)&lt;2), 'Raw Data'!AX607, 0)</f>
        <v/>
      </c>
      <c r="AV612">
        <f>IF(AND('Hidden Analysiss'!E608=1, ABS('Raw Data'!E607-'Raw Data'!D607)&lt;3), 'Raw Data'!BA607, 0)</f>
        <v/>
      </c>
      <c r="AW612">
        <f>IF(AND('Hidden Analysiss'!E608=1, ABS('Raw Data'!E607-'Raw Data'!D607)&lt;3), 'Raw Data'!BD607, 0)</f>
        <v/>
      </c>
    </row>
    <row r="613">
      <c r="A613" s="1">
        <f>'Raw Data'!A608</f>
        <v/>
      </c>
      <c r="B613">
        <f>IF('Raw Data'!E608&gt;'Raw Data'!D608, 'Raw Data'!J608, 0)</f>
        <v/>
      </c>
      <c r="C613">
        <f>IF('Raw Data'!D608&gt;'Raw Data'!E608, 'Raw Data'!I608, 0)</f>
        <v/>
      </c>
      <c r="D613">
        <f>SUM(G613:H613)</f>
        <v/>
      </c>
      <c r="E613">
        <f>IF(AND('Raw Data'!J608&lt;'Raw Data'!I608,'Raw Data'!E608&gt;'Raw Data'!D608,'Raw Data'!E608-'Raw Data'!D608&gt;3),'Raw Data'!N608,IF(AND('Raw Data'!I608&lt;'Raw Data'!J608,'Raw Data'!D608&gt;'Raw Data'!E608,'Raw Data'!D608-'Raw Data'!E608&gt;3),'Raw Data'!M608,0))</f>
        <v/>
      </c>
      <c r="F613">
        <f>IF(AND('Raw Data'!J608&lt;'Raw Data'!I608,'Raw Data'!E608&gt;'Raw Data'!D608,'Raw Data'!E608-'Raw Data'!D608&lt;4),'Raw Data'!L608,IF(AND('Raw Data'!I608&lt;'Raw Data'!J608,'Raw Data'!D608&gt;'Raw Data'!E608,'Raw Data'!D608-'Raw Data'!E608&lt;4),'Raw Data'!K608,0))</f>
        <v/>
      </c>
      <c r="G613">
        <f>IF(AND('Raw Data'!J608&lt;'Raw Data'!I608, 'Raw Data'!E608&gt;'Raw Data'!D608), 'Raw Data'!J608, 0)</f>
        <v/>
      </c>
      <c r="H613">
        <f>IF(AND('Raw Data'!J608&gt;'Raw Data'!I608, 'Raw Data'!E608&lt;'Raw Data'!D608), 'Raw Data'!I608, 0)</f>
        <v/>
      </c>
      <c r="I613">
        <f>SUM(J613:K613)</f>
        <v/>
      </c>
      <c r="J613">
        <f>IF(AND('Raw Data'!J608&gt;'Raw Data'!I608, 'Raw Data'!E608&gt;'Raw Data'!D608), 'Raw Data'!J608, 0)</f>
        <v/>
      </c>
      <c r="K613">
        <f>IF(AND('Raw Data'!I608&gt;'Raw Data'!J608, 'Raw Data'!D608&gt;'Raw Data'!E608), 'Raw Data'!I608, 0)</f>
        <v/>
      </c>
      <c r="L613">
        <f>IF('Raw Data'!E608-'Raw Data'!D608&gt;3, 'Raw Data'!N608, 0)</f>
        <v/>
      </c>
      <c r="M613">
        <f>IF('Raw Data'!D608-'Raw Data'!E608&gt;3, 'Raw Data'!M608, 0)</f>
        <v/>
      </c>
      <c r="N613">
        <f>IF(ISBLANK('Raw Data'!D608),0,IF(AND('Raw Data'!E608&gt;'Raw Data'!D608,'Raw Data'!E608-'Raw Data'!D608&gt;0,'Raw Data'!E608-'Raw Data'!D608&lt;4),'Raw Data'!L608, 0))</f>
        <v/>
      </c>
      <c r="O613">
        <f>IF(ISBLANK('Raw Data'!D608),0,IF(AND('Raw Data'!E608&gt;'Raw Data'!D608,'Raw Data'!E608-'Raw Data'!D608&gt;0,'Raw Data'!D608-'Raw Data'!E608&lt;4),'Raw Data'!K608, 0))</f>
        <v/>
      </c>
      <c r="P613">
        <f>IF('Raw Data'!E608-'Raw Data'!D608&gt;3, 'Raw Data'!N608, IF('Raw Data'!D608-'Raw Data'!E608&gt;3, 'Raw Data'!M608, 0))</f>
        <v/>
      </c>
      <c r="Q613">
        <f>IF(ISBLANK('Raw Data'!E608),0,IF(AND('Raw Data'!E608-'Raw Data'!D608&lt;4,'Raw Data'!E608-'Raw Data'!D608&gt;0),'Raw Data'!L608,IF(AND('Raw Data'!D608&gt;'Raw Data'!E608,'Raw Data'!D608-'Raw Data'!E608&gt;0),'Raw Data'!K608,0)))</f>
        <v/>
      </c>
      <c r="R613">
        <f>IF(ISBLANK('Raw Data'!K608),0,IFERROR(IF(MATCH(SMALL('Raw Data'!K608:N608,1),L613:O613,0),SMALL('Raw Data'!K608:N608,1)),0))</f>
        <v/>
      </c>
      <c r="S613">
        <f>IF(ISBLANK('Raw Data'!K608),0,IFERROR(IF(MATCH(SMALL('Raw Data'!K608:N608,2),L613:O613,0),SMALL('Raw Data'!K608:N608,2)),0))</f>
        <v/>
      </c>
      <c r="T613">
        <f>IF(ISBLANK('Raw Data'!K608),0,IFERROR(IF(MATCH(SMALL('Raw Data'!K608:N608,3),L613:O613,0),SMALL('Raw Data'!K608:N608,3)),0))</f>
        <v/>
      </c>
      <c r="U613">
        <f>IF(ISBLANK('Raw Data'!K608),0,IFERROR(IF(MATCH(SMALL('Raw Data'!K608:N608,4),L613:O613,0),SMALL('Raw Data'!K608:N608,4)),0))</f>
        <v/>
      </c>
      <c r="V613">
        <f>IF(AND('Raw Data'!D608&lt;3, 'Raw Data'!E608&lt;3, 'Raw Data'!A608&gt;0), 'Raw Data'!AF608, 0)</f>
        <v/>
      </c>
      <c r="W613">
        <f>IF(AND('Raw Data'!D608&lt;4, 'Raw Data'!E608&lt;4, 'Raw Data'!A608&gt;0), 'Raw Data'!AI608, 0)</f>
        <v/>
      </c>
      <c r="X613">
        <f>IF(AND('Raw Data'!D608&lt;5, 'Raw Data'!E608&lt;5, 'Raw Data'!A608&gt;0), 'Raw Data'!AL608, 0)</f>
        <v/>
      </c>
      <c r="Y613">
        <f>IF(AND('Raw Data'!D608&lt;6, 'Raw Data'!E608&lt;6, 'Raw Data'!A608&gt;0), 'Raw Data'!AO608, 0)</f>
        <v/>
      </c>
      <c r="Z613">
        <f>IF(ISBLANK('Raw Data'!D608), 0, IF('Raw Data'!D608-'Raw Data'!E608&gt;1, 'Raw Data'!AW608, 0))</f>
        <v/>
      </c>
      <c r="AA613">
        <f>IF(ISBLANK('Raw Data'!A608), 0, IF(ABS('Raw Data'!D608-'Raw Data'!E608)&lt;2, 'Raw Data'!AX608, 0))</f>
        <v/>
      </c>
      <c r="AB613">
        <f>IF(ISBLANK('Raw Data'!D608), 0, IF('Raw Data'!E608-'Raw Data'!D608&gt;1, 'Raw Data'!AY608, 0))</f>
        <v/>
      </c>
      <c r="AC613">
        <f>IF(ISBLANK('Raw Data'!D608), 0, IF('Raw Data'!D608-'Raw Data'!E608&gt;2, 'Raw Data'!AZ608, 0))</f>
        <v/>
      </c>
      <c r="AD613">
        <f>IF(ISBLANK('Raw Data'!A608), 0, IF(ABS('Raw Data'!D608-'Raw Data'!E608)&lt;3, 'Raw Data'!BA608, 0))</f>
        <v/>
      </c>
      <c r="AE613">
        <f>IF(ISBLANK('Raw Data'!D608), 0, IF('Raw Data'!E608-'Raw Data'!D608&gt;2, 'Raw Data'!BB608, 0))</f>
        <v/>
      </c>
      <c r="AF613">
        <f>IF(ISBLANK('Raw Data'!D608), 0, IF('Raw Data'!D608-'Raw Data'!E608&gt;3, 'Raw Data'!BC608, 0))</f>
        <v/>
      </c>
      <c r="AG613">
        <f>IF(ISBLANK('Raw Data'!A608), 0, IF(ABS('Raw Data'!D608-'Raw Data'!E608)&lt;4, 'Raw Data'!BD608, 0))</f>
        <v/>
      </c>
      <c r="AH613">
        <f>IF(ISBLANK('Raw Data'!D608), 0, IF('Raw Data'!E608-'Raw Data'!D608&gt;3, 'Raw Data'!BE608, 0))</f>
        <v/>
      </c>
      <c r="AI613">
        <f>IF(SUM('Raw Data'!D608:E608)&gt;'Raw Data'!F608, 'Raw Data'!G608, 0)</f>
        <v/>
      </c>
      <c r="AJ613">
        <f>IF(ISBLANK('Raw Data'!D608), 0, IF(SUM('Raw Data'!D608:E608)&lt;'Raw Data'!F608, 'Raw Data'!H608, 0))</f>
        <v/>
      </c>
      <c r="AK613">
        <f>IF(ISBLANK('Raw Data'!A608), 0, IF(AND('Raw Data'!D608&lt;3, 'Raw Data'!E608&lt;3, 'Raw Data'!F608&lt;BB$2), 'Raw Data'!AF608, 0))</f>
        <v/>
      </c>
      <c r="AL613">
        <f>IF(ISBLANK('Raw Data'!A608), 0, IF(AND('Raw Data'!D608&lt;4, 'Raw Data'!E608&lt;4, 'Raw Data'!F608&lt;BB$2), 'Raw Data'!AI608, 0))</f>
        <v/>
      </c>
      <c r="AM613">
        <f>IF(ISBLANK('Raw Data'!A608), 0, IF(AND('Raw Data'!D608&lt;5, 'Raw Data'!E608&lt;5, 'Raw Data'!F608&lt;BB$2), 'Raw Data'!AL608, 0))</f>
        <v/>
      </c>
      <c r="AN613">
        <f>IF(ISBLANK('Raw Data'!A608), 0, IF(AND('Raw Data'!D608&lt;6, 'Raw Data'!E608&lt;6, 'Raw Data'!F608&lt;BB$2), 'Raw Data'!AO608, 0))</f>
        <v/>
      </c>
      <c r="AO613">
        <f>IF(ISBLANK('Raw Data'!A608), 0, IF(AND('Raw Data'!I608&lt;Analysis!$BC$2, 'Raw Data'!D608-'Raw Data'!E608&gt;1), 'Raw Data'!AW608, IF(AND('Raw Data'!J608&lt;Analysis!$BC$2, 'Raw Data'!E608-'Raw Data'!D608&gt;1), 'Raw Data'!AY608, 0)))</f>
        <v/>
      </c>
      <c r="AP613">
        <f>IF(ISBLANK('Raw Data'!A608), 0, IF(AND('Raw Data'!I608&lt;Analysis!$BC$2, 'Raw Data'!D608-'Raw Data'!E608&gt;2), 'Raw Data'!AZ608, IF(AND('Raw Data'!J608&lt;Analysis!$BC$2, 'Raw Data'!E608-'Raw Data'!D608&gt;2), 'Raw Data'!BB608, 0)))</f>
        <v/>
      </c>
      <c r="AQ613">
        <f>IF(ISBLANK('Raw Data'!A608), 0, IF(AND('Raw Data'!I608&lt;Analysis!$BC$2, 'Raw Data'!D608-'Raw Data'!E608&gt;3), 'Raw Data'!BC608, IF(AND('Raw Data'!J608&lt;Analysis!$BC$2, 'Raw Data'!E608-'Raw Data'!D608&gt;3), 'Raw Data'!BE608, 0)))</f>
        <v/>
      </c>
      <c r="AR613">
        <f>IF('Hidden Analysiss'!D609=1,IF(ABS('Raw Data'!E608-'Raw Data'!D608)&lt;2,'Raw Data'!AX608,0), 0)</f>
        <v/>
      </c>
      <c r="AS613">
        <f>IF('Hidden Analysiss'!D609=1,IF(ABS('Raw Data'!E608-'Raw Data'!D608)&lt;3,'Raw Data'!BA608,0), 0)</f>
        <v/>
      </c>
      <c r="AT613">
        <f>IF('Hidden Analysiss'!D609=1,IF(ABS('Raw Data'!E608-'Raw Data'!D608)&lt;4,'Raw Data'!BD608,0), 0)</f>
        <v/>
      </c>
      <c r="AU613">
        <f>IF(AND('Hidden Analysiss'!E609=1, ABS('Raw Data'!E608-'Raw Data'!D608)&lt;2), 'Raw Data'!AX608, 0)</f>
        <v/>
      </c>
      <c r="AV613">
        <f>IF(AND('Hidden Analysiss'!E609=1, ABS('Raw Data'!E608-'Raw Data'!D608)&lt;3), 'Raw Data'!BA608, 0)</f>
        <v/>
      </c>
      <c r="AW613">
        <f>IF(AND('Hidden Analysiss'!E609=1, ABS('Raw Data'!E608-'Raw Data'!D608)&lt;3), 'Raw Data'!BD608, 0)</f>
        <v/>
      </c>
    </row>
    <row r="614">
      <c r="A614" s="1">
        <f>'Raw Data'!A609</f>
        <v/>
      </c>
      <c r="B614">
        <f>IF('Raw Data'!E609&gt;'Raw Data'!D609, 'Raw Data'!J609, 0)</f>
        <v/>
      </c>
      <c r="C614">
        <f>IF('Raw Data'!D609&gt;'Raw Data'!E609, 'Raw Data'!I609, 0)</f>
        <v/>
      </c>
      <c r="D614">
        <f>SUM(G614:H614)</f>
        <v/>
      </c>
      <c r="E614">
        <f>IF(AND('Raw Data'!J609&lt;'Raw Data'!I609,'Raw Data'!E609&gt;'Raw Data'!D609,'Raw Data'!E609-'Raw Data'!D609&gt;3),'Raw Data'!N609,IF(AND('Raw Data'!I609&lt;'Raw Data'!J609,'Raw Data'!D609&gt;'Raw Data'!E609,'Raw Data'!D609-'Raw Data'!E609&gt;3),'Raw Data'!M609,0))</f>
        <v/>
      </c>
      <c r="F614">
        <f>IF(AND('Raw Data'!J609&lt;'Raw Data'!I609,'Raw Data'!E609&gt;'Raw Data'!D609,'Raw Data'!E609-'Raw Data'!D609&lt;4),'Raw Data'!L609,IF(AND('Raw Data'!I609&lt;'Raw Data'!J609,'Raw Data'!D609&gt;'Raw Data'!E609,'Raw Data'!D609-'Raw Data'!E609&lt;4),'Raw Data'!K609,0))</f>
        <v/>
      </c>
      <c r="G614">
        <f>IF(AND('Raw Data'!J609&lt;'Raw Data'!I609, 'Raw Data'!E609&gt;'Raw Data'!D609), 'Raw Data'!J609, 0)</f>
        <v/>
      </c>
      <c r="H614">
        <f>IF(AND('Raw Data'!J609&gt;'Raw Data'!I609, 'Raw Data'!E609&lt;'Raw Data'!D609), 'Raw Data'!I609, 0)</f>
        <v/>
      </c>
      <c r="I614">
        <f>SUM(J614:K614)</f>
        <v/>
      </c>
      <c r="J614">
        <f>IF(AND('Raw Data'!J609&gt;'Raw Data'!I609, 'Raw Data'!E609&gt;'Raw Data'!D609), 'Raw Data'!J609, 0)</f>
        <v/>
      </c>
      <c r="K614">
        <f>IF(AND('Raw Data'!I609&gt;'Raw Data'!J609, 'Raw Data'!D609&gt;'Raw Data'!E609), 'Raw Data'!I609, 0)</f>
        <v/>
      </c>
      <c r="L614">
        <f>IF('Raw Data'!E609-'Raw Data'!D609&gt;3, 'Raw Data'!N609, 0)</f>
        <v/>
      </c>
      <c r="M614">
        <f>IF('Raw Data'!D609-'Raw Data'!E609&gt;3, 'Raw Data'!M609, 0)</f>
        <v/>
      </c>
      <c r="N614">
        <f>IF(ISBLANK('Raw Data'!D609),0,IF(AND('Raw Data'!E609&gt;'Raw Data'!D609,'Raw Data'!E609-'Raw Data'!D609&gt;0,'Raw Data'!E609-'Raw Data'!D609&lt;4),'Raw Data'!L609, 0))</f>
        <v/>
      </c>
      <c r="O614">
        <f>IF(ISBLANK('Raw Data'!D609),0,IF(AND('Raw Data'!E609&gt;'Raw Data'!D609,'Raw Data'!E609-'Raw Data'!D609&gt;0,'Raw Data'!D609-'Raw Data'!E609&lt;4),'Raw Data'!K609, 0))</f>
        <v/>
      </c>
      <c r="P614">
        <f>IF('Raw Data'!E609-'Raw Data'!D609&gt;3, 'Raw Data'!N609, IF('Raw Data'!D609-'Raw Data'!E609&gt;3, 'Raw Data'!M609, 0))</f>
        <v/>
      </c>
      <c r="Q614">
        <f>IF(ISBLANK('Raw Data'!E609),0,IF(AND('Raw Data'!E609-'Raw Data'!D609&lt;4,'Raw Data'!E609-'Raw Data'!D609&gt;0),'Raw Data'!L609,IF(AND('Raw Data'!D609&gt;'Raw Data'!E609,'Raw Data'!D609-'Raw Data'!E609&gt;0),'Raw Data'!K609,0)))</f>
        <v/>
      </c>
      <c r="R614">
        <f>IF(ISBLANK('Raw Data'!K609),0,IFERROR(IF(MATCH(SMALL('Raw Data'!K609:N609,1),L614:O614,0),SMALL('Raw Data'!K609:N609,1)),0))</f>
        <v/>
      </c>
      <c r="S614">
        <f>IF(ISBLANK('Raw Data'!K609),0,IFERROR(IF(MATCH(SMALL('Raw Data'!K609:N609,2),L614:O614,0),SMALL('Raw Data'!K609:N609,2)),0))</f>
        <v/>
      </c>
      <c r="T614">
        <f>IF(ISBLANK('Raw Data'!K609),0,IFERROR(IF(MATCH(SMALL('Raw Data'!K609:N609,3),L614:O614,0),SMALL('Raw Data'!K609:N609,3)),0))</f>
        <v/>
      </c>
      <c r="U614">
        <f>IF(ISBLANK('Raw Data'!K609),0,IFERROR(IF(MATCH(SMALL('Raw Data'!K609:N609,4),L614:O614,0),SMALL('Raw Data'!K609:N609,4)),0))</f>
        <v/>
      </c>
      <c r="V614">
        <f>IF(AND('Raw Data'!D609&lt;3, 'Raw Data'!E609&lt;3, 'Raw Data'!A609&gt;0), 'Raw Data'!AF609, 0)</f>
        <v/>
      </c>
      <c r="W614">
        <f>IF(AND('Raw Data'!D609&lt;4, 'Raw Data'!E609&lt;4, 'Raw Data'!A609&gt;0), 'Raw Data'!AI609, 0)</f>
        <v/>
      </c>
      <c r="X614">
        <f>IF(AND('Raw Data'!D609&lt;5, 'Raw Data'!E609&lt;5, 'Raw Data'!A609&gt;0), 'Raw Data'!AL609, 0)</f>
        <v/>
      </c>
      <c r="Y614">
        <f>IF(AND('Raw Data'!D609&lt;6, 'Raw Data'!E609&lt;6, 'Raw Data'!A609&gt;0), 'Raw Data'!AO609, 0)</f>
        <v/>
      </c>
      <c r="Z614">
        <f>IF(ISBLANK('Raw Data'!D609), 0, IF('Raw Data'!D609-'Raw Data'!E609&gt;1, 'Raw Data'!AW609, 0))</f>
        <v/>
      </c>
      <c r="AA614">
        <f>IF(ISBLANK('Raw Data'!A609), 0, IF(ABS('Raw Data'!D609-'Raw Data'!E609)&lt;2, 'Raw Data'!AX609, 0))</f>
        <v/>
      </c>
      <c r="AB614">
        <f>IF(ISBLANK('Raw Data'!D609), 0, IF('Raw Data'!E609-'Raw Data'!D609&gt;1, 'Raw Data'!AY609, 0))</f>
        <v/>
      </c>
      <c r="AC614">
        <f>IF(ISBLANK('Raw Data'!D609), 0, IF('Raw Data'!D609-'Raw Data'!E609&gt;2, 'Raw Data'!AZ609, 0))</f>
        <v/>
      </c>
      <c r="AD614">
        <f>IF(ISBLANK('Raw Data'!A609), 0, IF(ABS('Raw Data'!D609-'Raw Data'!E609)&lt;3, 'Raw Data'!BA609, 0))</f>
        <v/>
      </c>
      <c r="AE614">
        <f>IF(ISBLANK('Raw Data'!D609), 0, IF('Raw Data'!E609-'Raw Data'!D609&gt;2, 'Raw Data'!BB609, 0))</f>
        <v/>
      </c>
      <c r="AF614">
        <f>IF(ISBLANK('Raw Data'!D609), 0, IF('Raw Data'!D609-'Raw Data'!E609&gt;3, 'Raw Data'!BC609, 0))</f>
        <v/>
      </c>
      <c r="AG614">
        <f>IF(ISBLANK('Raw Data'!A609), 0, IF(ABS('Raw Data'!D609-'Raw Data'!E609)&lt;4, 'Raw Data'!BD609, 0))</f>
        <v/>
      </c>
      <c r="AH614">
        <f>IF(ISBLANK('Raw Data'!D609), 0, IF('Raw Data'!E609-'Raw Data'!D609&gt;3, 'Raw Data'!BE609, 0))</f>
        <v/>
      </c>
      <c r="AI614">
        <f>IF(SUM('Raw Data'!D609:E609)&gt;'Raw Data'!F609, 'Raw Data'!G609, 0)</f>
        <v/>
      </c>
      <c r="AJ614">
        <f>IF(ISBLANK('Raw Data'!D609), 0, IF(SUM('Raw Data'!D609:E609)&lt;'Raw Data'!F609, 'Raw Data'!H609, 0))</f>
        <v/>
      </c>
      <c r="AK614">
        <f>IF(ISBLANK('Raw Data'!A609), 0, IF(AND('Raw Data'!D609&lt;3, 'Raw Data'!E609&lt;3, 'Raw Data'!F609&lt;BB$2), 'Raw Data'!AF609, 0))</f>
        <v/>
      </c>
      <c r="AL614">
        <f>IF(ISBLANK('Raw Data'!A609), 0, IF(AND('Raw Data'!D609&lt;4, 'Raw Data'!E609&lt;4, 'Raw Data'!F609&lt;BB$2), 'Raw Data'!AI609, 0))</f>
        <v/>
      </c>
      <c r="AM614">
        <f>IF(ISBLANK('Raw Data'!A609), 0, IF(AND('Raw Data'!D609&lt;5, 'Raw Data'!E609&lt;5, 'Raw Data'!F609&lt;BB$2), 'Raw Data'!AL609, 0))</f>
        <v/>
      </c>
      <c r="AN614">
        <f>IF(ISBLANK('Raw Data'!A609), 0, IF(AND('Raw Data'!D609&lt;6, 'Raw Data'!E609&lt;6, 'Raw Data'!F609&lt;BB$2), 'Raw Data'!AO609, 0))</f>
        <v/>
      </c>
      <c r="AO614">
        <f>IF(ISBLANK('Raw Data'!A609), 0, IF(AND('Raw Data'!I609&lt;Analysis!$BC$2, 'Raw Data'!D609-'Raw Data'!E609&gt;1), 'Raw Data'!AW609, IF(AND('Raw Data'!J609&lt;Analysis!$BC$2, 'Raw Data'!E609-'Raw Data'!D609&gt;1), 'Raw Data'!AY609, 0)))</f>
        <v/>
      </c>
      <c r="AP614">
        <f>IF(ISBLANK('Raw Data'!A609), 0, IF(AND('Raw Data'!I609&lt;Analysis!$BC$2, 'Raw Data'!D609-'Raw Data'!E609&gt;2), 'Raw Data'!AZ609, IF(AND('Raw Data'!J609&lt;Analysis!$BC$2, 'Raw Data'!E609-'Raw Data'!D609&gt;2), 'Raw Data'!BB609, 0)))</f>
        <v/>
      </c>
      <c r="AQ614">
        <f>IF(ISBLANK('Raw Data'!A609), 0, IF(AND('Raw Data'!I609&lt;Analysis!$BC$2, 'Raw Data'!D609-'Raw Data'!E609&gt;3), 'Raw Data'!BC609, IF(AND('Raw Data'!J609&lt;Analysis!$BC$2, 'Raw Data'!E609-'Raw Data'!D609&gt;3), 'Raw Data'!BE609, 0)))</f>
        <v/>
      </c>
      <c r="AR614">
        <f>IF('Hidden Analysiss'!D610=1,IF(ABS('Raw Data'!E609-'Raw Data'!D609)&lt;2,'Raw Data'!AX609,0), 0)</f>
        <v/>
      </c>
      <c r="AS614">
        <f>IF('Hidden Analysiss'!D610=1,IF(ABS('Raw Data'!E609-'Raw Data'!D609)&lt;3,'Raw Data'!BA609,0), 0)</f>
        <v/>
      </c>
      <c r="AT614">
        <f>IF('Hidden Analysiss'!D610=1,IF(ABS('Raw Data'!E609-'Raw Data'!D609)&lt;4,'Raw Data'!BD609,0), 0)</f>
        <v/>
      </c>
      <c r="AU614">
        <f>IF(AND('Hidden Analysiss'!E610=1, ABS('Raw Data'!E609-'Raw Data'!D609)&lt;2), 'Raw Data'!AX609, 0)</f>
        <v/>
      </c>
      <c r="AV614">
        <f>IF(AND('Hidden Analysiss'!E610=1, ABS('Raw Data'!E609-'Raw Data'!D609)&lt;3), 'Raw Data'!BA609, 0)</f>
        <v/>
      </c>
      <c r="AW614">
        <f>IF(AND('Hidden Analysiss'!E610=1, ABS('Raw Data'!E609-'Raw Data'!D609)&lt;3), 'Raw Data'!BD609, 0)</f>
        <v/>
      </c>
    </row>
    <row r="615">
      <c r="A615" s="1">
        <f>'Raw Data'!A610</f>
        <v/>
      </c>
      <c r="B615">
        <f>IF('Raw Data'!E610&gt;'Raw Data'!D610, 'Raw Data'!J610, 0)</f>
        <v/>
      </c>
      <c r="C615">
        <f>IF('Raw Data'!D610&gt;'Raw Data'!E610, 'Raw Data'!I610, 0)</f>
        <v/>
      </c>
      <c r="D615">
        <f>SUM(G615:H615)</f>
        <v/>
      </c>
      <c r="E615">
        <f>IF(AND('Raw Data'!J610&lt;'Raw Data'!I610,'Raw Data'!E610&gt;'Raw Data'!D610,'Raw Data'!E610-'Raw Data'!D610&gt;3),'Raw Data'!N610,IF(AND('Raw Data'!I610&lt;'Raw Data'!J610,'Raw Data'!D610&gt;'Raw Data'!E610,'Raw Data'!D610-'Raw Data'!E610&gt;3),'Raw Data'!M610,0))</f>
        <v/>
      </c>
      <c r="F615">
        <f>IF(AND('Raw Data'!J610&lt;'Raw Data'!I610,'Raw Data'!E610&gt;'Raw Data'!D610,'Raw Data'!E610-'Raw Data'!D610&lt;4),'Raw Data'!L610,IF(AND('Raw Data'!I610&lt;'Raw Data'!J610,'Raw Data'!D610&gt;'Raw Data'!E610,'Raw Data'!D610-'Raw Data'!E610&lt;4),'Raw Data'!K610,0))</f>
        <v/>
      </c>
      <c r="G615">
        <f>IF(AND('Raw Data'!J610&lt;'Raw Data'!I610, 'Raw Data'!E610&gt;'Raw Data'!D610), 'Raw Data'!J610, 0)</f>
        <v/>
      </c>
      <c r="H615">
        <f>IF(AND('Raw Data'!J610&gt;'Raw Data'!I610, 'Raw Data'!E610&lt;'Raw Data'!D610), 'Raw Data'!I610, 0)</f>
        <v/>
      </c>
      <c r="I615">
        <f>SUM(J615:K615)</f>
        <v/>
      </c>
      <c r="J615">
        <f>IF(AND('Raw Data'!J610&gt;'Raw Data'!I610, 'Raw Data'!E610&gt;'Raw Data'!D610), 'Raw Data'!J610, 0)</f>
        <v/>
      </c>
      <c r="K615">
        <f>IF(AND('Raw Data'!I610&gt;'Raw Data'!J610, 'Raw Data'!D610&gt;'Raw Data'!E610), 'Raw Data'!I610, 0)</f>
        <v/>
      </c>
      <c r="L615">
        <f>IF('Raw Data'!E610-'Raw Data'!D610&gt;3, 'Raw Data'!N610, 0)</f>
        <v/>
      </c>
      <c r="M615">
        <f>IF('Raw Data'!D610-'Raw Data'!E610&gt;3, 'Raw Data'!M610, 0)</f>
        <v/>
      </c>
      <c r="N615">
        <f>IF(ISBLANK('Raw Data'!D610),0,IF(AND('Raw Data'!E610&gt;'Raw Data'!D610,'Raw Data'!E610-'Raw Data'!D610&gt;0,'Raw Data'!E610-'Raw Data'!D610&lt;4),'Raw Data'!L610, 0))</f>
        <v/>
      </c>
      <c r="O615">
        <f>IF(ISBLANK('Raw Data'!D610),0,IF(AND('Raw Data'!E610&gt;'Raw Data'!D610,'Raw Data'!E610-'Raw Data'!D610&gt;0,'Raw Data'!D610-'Raw Data'!E610&lt;4),'Raw Data'!K610, 0))</f>
        <v/>
      </c>
      <c r="P615">
        <f>IF('Raw Data'!E610-'Raw Data'!D610&gt;3, 'Raw Data'!N610, IF('Raw Data'!D610-'Raw Data'!E610&gt;3, 'Raw Data'!M610, 0))</f>
        <v/>
      </c>
      <c r="Q615">
        <f>IF(ISBLANK('Raw Data'!E610),0,IF(AND('Raw Data'!E610-'Raw Data'!D610&lt;4,'Raw Data'!E610-'Raw Data'!D610&gt;0),'Raw Data'!L610,IF(AND('Raw Data'!D610&gt;'Raw Data'!E610,'Raw Data'!D610-'Raw Data'!E610&gt;0),'Raw Data'!K610,0)))</f>
        <v/>
      </c>
      <c r="R615">
        <f>IF(ISBLANK('Raw Data'!K610),0,IFERROR(IF(MATCH(SMALL('Raw Data'!K610:N610,1),L615:O615,0),SMALL('Raw Data'!K610:N610,1)),0))</f>
        <v/>
      </c>
      <c r="S615">
        <f>IF(ISBLANK('Raw Data'!K610),0,IFERROR(IF(MATCH(SMALL('Raw Data'!K610:N610,2),L615:O615,0),SMALL('Raw Data'!K610:N610,2)),0))</f>
        <v/>
      </c>
      <c r="T615">
        <f>IF(ISBLANK('Raw Data'!K610),0,IFERROR(IF(MATCH(SMALL('Raw Data'!K610:N610,3),L615:O615,0),SMALL('Raw Data'!K610:N610,3)),0))</f>
        <v/>
      </c>
      <c r="U615">
        <f>IF(ISBLANK('Raw Data'!K610),0,IFERROR(IF(MATCH(SMALL('Raw Data'!K610:N610,4),L615:O615,0),SMALL('Raw Data'!K610:N610,4)),0))</f>
        <v/>
      </c>
      <c r="V615">
        <f>IF(AND('Raw Data'!D610&lt;3, 'Raw Data'!E610&lt;3, 'Raw Data'!A610&gt;0), 'Raw Data'!AF610, 0)</f>
        <v/>
      </c>
      <c r="W615">
        <f>IF(AND('Raw Data'!D610&lt;4, 'Raw Data'!E610&lt;4, 'Raw Data'!A610&gt;0), 'Raw Data'!AI610, 0)</f>
        <v/>
      </c>
      <c r="X615">
        <f>IF(AND('Raw Data'!D610&lt;5, 'Raw Data'!E610&lt;5, 'Raw Data'!A610&gt;0), 'Raw Data'!AL610, 0)</f>
        <v/>
      </c>
      <c r="Y615">
        <f>IF(AND('Raw Data'!D610&lt;6, 'Raw Data'!E610&lt;6, 'Raw Data'!A610&gt;0), 'Raw Data'!AO610, 0)</f>
        <v/>
      </c>
      <c r="Z615">
        <f>IF(ISBLANK('Raw Data'!D610), 0, IF('Raw Data'!D610-'Raw Data'!E610&gt;1, 'Raw Data'!AW610, 0))</f>
        <v/>
      </c>
      <c r="AA615">
        <f>IF(ISBLANK('Raw Data'!A610), 0, IF(ABS('Raw Data'!D610-'Raw Data'!E610)&lt;2, 'Raw Data'!AX610, 0))</f>
        <v/>
      </c>
      <c r="AB615">
        <f>IF(ISBLANK('Raw Data'!D610), 0, IF('Raw Data'!E610-'Raw Data'!D610&gt;1, 'Raw Data'!AY610, 0))</f>
        <v/>
      </c>
      <c r="AC615">
        <f>IF(ISBLANK('Raw Data'!D610), 0, IF('Raw Data'!D610-'Raw Data'!E610&gt;2, 'Raw Data'!AZ610, 0))</f>
        <v/>
      </c>
      <c r="AD615">
        <f>IF(ISBLANK('Raw Data'!A610), 0, IF(ABS('Raw Data'!D610-'Raw Data'!E610)&lt;3, 'Raw Data'!BA610, 0))</f>
        <v/>
      </c>
      <c r="AE615">
        <f>IF(ISBLANK('Raw Data'!D610), 0, IF('Raw Data'!E610-'Raw Data'!D610&gt;2, 'Raw Data'!BB610, 0))</f>
        <v/>
      </c>
      <c r="AF615">
        <f>IF(ISBLANK('Raw Data'!D610), 0, IF('Raw Data'!D610-'Raw Data'!E610&gt;3, 'Raw Data'!BC610, 0))</f>
        <v/>
      </c>
      <c r="AG615">
        <f>IF(ISBLANK('Raw Data'!A610), 0, IF(ABS('Raw Data'!D610-'Raw Data'!E610)&lt;4, 'Raw Data'!BD610, 0))</f>
        <v/>
      </c>
      <c r="AH615">
        <f>IF(ISBLANK('Raw Data'!D610), 0, IF('Raw Data'!E610-'Raw Data'!D610&gt;3, 'Raw Data'!BE610, 0))</f>
        <v/>
      </c>
      <c r="AI615">
        <f>IF(SUM('Raw Data'!D610:E610)&gt;'Raw Data'!F610, 'Raw Data'!G610, 0)</f>
        <v/>
      </c>
      <c r="AJ615">
        <f>IF(ISBLANK('Raw Data'!D610), 0, IF(SUM('Raw Data'!D610:E610)&lt;'Raw Data'!F610, 'Raw Data'!H610, 0))</f>
        <v/>
      </c>
      <c r="AK615">
        <f>IF(ISBLANK('Raw Data'!A610), 0, IF(AND('Raw Data'!D610&lt;3, 'Raw Data'!E610&lt;3, 'Raw Data'!F610&lt;BB$2), 'Raw Data'!AF610, 0))</f>
        <v/>
      </c>
      <c r="AL615">
        <f>IF(ISBLANK('Raw Data'!A610), 0, IF(AND('Raw Data'!D610&lt;4, 'Raw Data'!E610&lt;4, 'Raw Data'!F610&lt;BB$2), 'Raw Data'!AI610, 0))</f>
        <v/>
      </c>
      <c r="AM615">
        <f>IF(ISBLANK('Raw Data'!A610), 0, IF(AND('Raw Data'!D610&lt;5, 'Raw Data'!E610&lt;5, 'Raw Data'!F610&lt;BB$2), 'Raw Data'!AL610, 0))</f>
        <v/>
      </c>
      <c r="AN615">
        <f>IF(ISBLANK('Raw Data'!A610), 0, IF(AND('Raw Data'!D610&lt;6, 'Raw Data'!E610&lt;6, 'Raw Data'!F610&lt;BB$2), 'Raw Data'!AO610, 0))</f>
        <v/>
      </c>
      <c r="AO615">
        <f>IF(ISBLANK('Raw Data'!A610), 0, IF(AND('Raw Data'!I610&lt;Analysis!$BC$2, 'Raw Data'!D610-'Raw Data'!E610&gt;1), 'Raw Data'!AW610, IF(AND('Raw Data'!J610&lt;Analysis!$BC$2, 'Raw Data'!E610-'Raw Data'!D610&gt;1), 'Raw Data'!AY610, 0)))</f>
        <v/>
      </c>
      <c r="AP615">
        <f>IF(ISBLANK('Raw Data'!A610), 0, IF(AND('Raw Data'!I610&lt;Analysis!$BC$2, 'Raw Data'!D610-'Raw Data'!E610&gt;2), 'Raw Data'!AZ610, IF(AND('Raw Data'!J610&lt;Analysis!$BC$2, 'Raw Data'!E610-'Raw Data'!D610&gt;2), 'Raw Data'!BB610, 0)))</f>
        <v/>
      </c>
      <c r="AQ615">
        <f>IF(ISBLANK('Raw Data'!A610), 0, IF(AND('Raw Data'!I610&lt;Analysis!$BC$2, 'Raw Data'!D610-'Raw Data'!E610&gt;3), 'Raw Data'!BC610, IF(AND('Raw Data'!J610&lt;Analysis!$BC$2, 'Raw Data'!E610-'Raw Data'!D610&gt;3), 'Raw Data'!BE610, 0)))</f>
        <v/>
      </c>
      <c r="AR615">
        <f>IF('Hidden Analysiss'!D611=1,IF(ABS('Raw Data'!E610-'Raw Data'!D610)&lt;2,'Raw Data'!AX610,0), 0)</f>
        <v/>
      </c>
      <c r="AS615">
        <f>IF('Hidden Analysiss'!D611=1,IF(ABS('Raw Data'!E610-'Raw Data'!D610)&lt;3,'Raw Data'!BA610,0), 0)</f>
        <v/>
      </c>
      <c r="AT615">
        <f>IF('Hidden Analysiss'!D611=1,IF(ABS('Raw Data'!E610-'Raw Data'!D610)&lt;4,'Raw Data'!BD610,0), 0)</f>
        <v/>
      </c>
      <c r="AU615">
        <f>IF(AND('Hidden Analysiss'!E611=1, ABS('Raw Data'!E610-'Raw Data'!D610)&lt;2), 'Raw Data'!AX610, 0)</f>
        <v/>
      </c>
      <c r="AV615">
        <f>IF(AND('Hidden Analysiss'!E611=1, ABS('Raw Data'!E610-'Raw Data'!D610)&lt;3), 'Raw Data'!BA610, 0)</f>
        <v/>
      </c>
      <c r="AW615">
        <f>IF(AND('Hidden Analysiss'!E611=1, ABS('Raw Data'!E610-'Raw Data'!D610)&lt;3), 'Raw Data'!BD610, 0)</f>
        <v/>
      </c>
    </row>
    <row r="616">
      <c r="A616" s="1">
        <f>'Raw Data'!A611</f>
        <v/>
      </c>
      <c r="B616">
        <f>IF('Raw Data'!E611&gt;'Raw Data'!D611, 'Raw Data'!J611, 0)</f>
        <v/>
      </c>
      <c r="C616">
        <f>IF('Raw Data'!D611&gt;'Raw Data'!E611, 'Raw Data'!I611, 0)</f>
        <v/>
      </c>
      <c r="D616">
        <f>SUM(G616:H616)</f>
        <v/>
      </c>
      <c r="E616">
        <f>IF(AND('Raw Data'!J611&lt;'Raw Data'!I611,'Raw Data'!E611&gt;'Raw Data'!D611,'Raw Data'!E611-'Raw Data'!D611&gt;3),'Raw Data'!N611,IF(AND('Raw Data'!I611&lt;'Raw Data'!J611,'Raw Data'!D611&gt;'Raw Data'!E611,'Raw Data'!D611-'Raw Data'!E611&gt;3),'Raw Data'!M611,0))</f>
        <v/>
      </c>
      <c r="F616">
        <f>IF(AND('Raw Data'!J611&lt;'Raw Data'!I611,'Raw Data'!E611&gt;'Raw Data'!D611,'Raw Data'!E611-'Raw Data'!D611&lt;4),'Raw Data'!L611,IF(AND('Raw Data'!I611&lt;'Raw Data'!J611,'Raw Data'!D611&gt;'Raw Data'!E611,'Raw Data'!D611-'Raw Data'!E611&lt;4),'Raw Data'!K611,0))</f>
        <v/>
      </c>
      <c r="G616">
        <f>IF(AND('Raw Data'!J611&lt;'Raw Data'!I611, 'Raw Data'!E611&gt;'Raw Data'!D611), 'Raw Data'!J611, 0)</f>
        <v/>
      </c>
      <c r="H616">
        <f>IF(AND('Raw Data'!J611&gt;'Raw Data'!I611, 'Raw Data'!E611&lt;'Raw Data'!D611), 'Raw Data'!I611, 0)</f>
        <v/>
      </c>
      <c r="I616">
        <f>SUM(J616:K616)</f>
        <v/>
      </c>
      <c r="J616">
        <f>IF(AND('Raw Data'!J611&gt;'Raw Data'!I611, 'Raw Data'!E611&gt;'Raw Data'!D611), 'Raw Data'!J611, 0)</f>
        <v/>
      </c>
      <c r="K616">
        <f>IF(AND('Raw Data'!I611&gt;'Raw Data'!J611, 'Raw Data'!D611&gt;'Raw Data'!E611), 'Raw Data'!I611, 0)</f>
        <v/>
      </c>
      <c r="L616">
        <f>IF('Raw Data'!E611-'Raw Data'!D611&gt;3, 'Raw Data'!N611, 0)</f>
        <v/>
      </c>
      <c r="M616">
        <f>IF('Raw Data'!D611-'Raw Data'!E611&gt;3, 'Raw Data'!M611, 0)</f>
        <v/>
      </c>
      <c r="N616">
        <f>IF(ISBLANK('Raw Data'!D611),0,IF(AND('Raw Data'!E611&gt;'Raw Data'!D611,'Raw Data'!E611-'Raw Data'!D611&gt;0,'Raw Data'!E611-'Raw Data'!D611&lt;4),'Raw Data'!L611, 0))</f>
        <v/>
      </c>
      <c r="O616">
        <f>IF(ISBLANK('Raw Data'!D611),0,IF(AND('Raw Data'!E611&gt;'Raw Data'!D611,'Raw Data'!E611-'Raw Data'!D611&gt;0,'Raw Data'!D611-'Raw Data'!E611&lt;4),'Raw Data'!K611, 0))</f>
        <v/>
      </c>
      <c r="P616">
        <f>IF('Raw Data'!E611-'Raw Data'!D611&gt;3, 'Raw Data'!N611, IF('Raw Data'!D611-'Raw Data'!E611&gt;3, 'Raw Data'!M611, 0))</f>
        <v/>
      </c>
      <c r="Q616">
        <f>IF(ISBLANK('Raw Data'!E611),0,IF(AND('Raw Data'!E611-'Raw Data'!D611&lt;4,'Raw Data'!E611-'Raw Data'!D611&gt;0),'Raw Data'!L611,IF(AND('Raw Data'!D611&gt;'Raw Data'!E611,'Raw Data'!D611-'Raw Data'!E611&gt;0),'Raw Data'!K611,0)))</f>
        <v/>
      </c>
      <c r="R616">
        <f>IF(ISBLANK('Raw Data'!K611),0,IFERROR(IF(MATCH(SMALL('Raw Data'!K611:N611,1),L616:O616,0),SMALL('Raw Data'!K611:N611,1)),0))</f>
        <v/>
      </c>
      <c r="S616">
        <f>IF(ISBLANK('Raw Data'!K611),0,IFERROR(IF(MATCH(SMALL('Raw Data'!K611:N611,2),L616:O616,0),SMALL('Raw Data'!K611:N611,2)),0))</f>
        <v/>
      </c>
      <c r="T616">
        <f>IF(ISBLANK('Raw Data'!K611),0,IFERROR(IF(MATCH(SMALL('Raw Data'!K611:N611,3),L616:O616,0),SMALL('Raw Data'!K611:N611,3)),0))</f>
        <v/>
      </c>
      <c r="U616">
        <f>IF(ISBLANK('Raw Data'!K611),0,IFERROR(IF(MATCH(SMALL('Raw Data'!K611:N611,4),L616:O616,0),SMALL('Raw Data'!K611:N611,4)),0))</f>
        <v/>
      </c>
      <c r="V616">
        <f>IF(AND('Raw Data'!D611&lt;3, 'Raw Data'!E611&lt;3, 'Raw Data'!A611&gt;0), 'Raw Data'!AF611, 0)</f>
        <v/>
      </c>
      <c r="W616">
        <f>IF(AND('Raw Data'!D611&lt;4, 'Raw Data'!E611&lt;4, 'Raw Data'!A611&gt;0), 'Raw Data'!AI611, 0)</f>
        <v/>
      </c>
      <c r="X616">
        <f>IF(AND('Raw Data'!D611&lt;5, 'Raw Data'!E611&lt;5, 'Raw Data'!A611&gt;0), 'Raw Data'!AL611, 0)</f>
        <v/>
      </c>
      <c r="Y616">
        <f>IF(AND('Raw Data'!D611&lt;6, 'Raw Data'!E611&lt;6, 'Raw Data'!A611&gt;0), 'Raw Data'!AO611, 0)</f>
        <v/>
      </c>
      <c r="Z616">
        <f>IF(ISBLANK('Raw Data'!D611), 0, IF('Raw Data'!D611-'Raw Data'!E611&gt;1, 'Raw Data'!AW611, 0))</f>
        <v/>
      </c>
      <c r="AA616">
        <f>IF(ISBLANK('Raw Data'!A611), 0, IF(ABS('Raw Data'!D611-'Raw Data'!E611)&lt;2, 'Raw Data'!AX611, 0))</f>
        <v/>
      </c>
      <c r="AB616">
        <f>IF(ISBLANK('Raw Data'!D611), 0, IF('Raw Data'!E611-'Raw Data'!D611&gt;1, 'Raw Data'!AY611, 0))</f>
        <v/>
      </c>
      <c r="AC616">
        <f>IF(ISBLANK('Raw Data'!D611), 0, IF('Raw Data'!D611-'Raw Data'!E611&gt;2, 'Raw Data'!AZ611, 0))</f>
        <v/>
      </c>
      <c r="AD616">
        <f>IF(ISBLANK('Raw Data'!A611), 0, IF(ABS('Raw Data'!D611-'Raw Data'!E611)&lt;3, 'Raw Data'!BA611, 0))</f>
        <v/>
      </c>
      <c r="AE616">
        <f>IF(ISBLANK('Raw Data'!D611), 0, IF('Raw Data'!E611-'Raw Data'!D611&gt;2, 'Raw Data'!BB611, 0))</f>
        <v/>
      </c>
      <c r="AF616">
        <f>IF(ISBLANK('Raw Data'!D611), 0, IF('Raw Data'!D611-'Raw Data'!E611&gt;3, 'Raw Data'!BC611, 0))</f>
        <v/>
      </c>
      <c r="AG616">
        <f>IF(ISBLANK('Raw Data'!A611), 0, IF(ABS('Raw Data'!D611-'Raw Data'!E611)&lt;4, 'Raw Data'!BD611, 0))</f>
        <v/>
      </c>
      <c r="AH616">
        <f>IF(ISBLANK('Raw Data'!D611), 0, IF('Raw Data'!E611-'Raw Data'!D611&gt;3, 'Raw Data'!BE611, 0))</f>
        <v/>
      </c>
      <c r="AI616">
        <f>IF(SUM('Raw Data'!D611:E611)&gt;'Raw Data'!F611, 'Raw Data'!G611, 0)</f>
        <v/>
      </c>
      <c r="AJ616">
        <f>IF(ISBLANK('Raw Data'!D611), 0, IF(SUM('Raw Data'!D611:E611)&lt;'Raw Data'!F611, 'Raw Data'!H611, 0))</f>
        <v/>
      </c>
      <c r="AK616">
        <f>IF(ISBLANK('Raw Data'!A611), 0, IF(AND('Raw Data'!D611&lt;3, 'Raw Data'!E611&lt;3, 'Raw Data'!F611&lt;BB$2), 'Raw Data'!AF611, 0))</f>
        <v/>
      </c>
      <c r="AL616">
        <f>IF(ISBLANK('Raw Data'!A611), 0, IF(AND('Raw Data'!D611&lt;4, 'Raw Data'!E611&lt;4, 'Raw Data'!F611&lt;BB$2), 'Raw Data'!AI611, 0))</f>
        <v/>
      </c>
      <c r="AM616">
        <f>IF(ISBLANK('Raw Data'!A611), 0, IF(AND('Raw Data'!D611&lt;5, 'Raw Data'!E611&lt;5, 'Raw Data'!F611&lt;BB$2), 'Raw Data'!AL611, 0))</f>
        <v/>
      </c>
      <c r="AN616">
        <f>IF(ISBLANK('Raw Data'!A611), 0, IF(AND('Raw Data'!D611&lt;6, 'Raw Data'!E611&lt;6, 'Raw Data'!F611&lt;BB$2), 'Raw Data'!AO611, 0))</f>
        <v/>
      </c>
      <c r="AO616">
        <f>IF(ISBLANK('Raw Data'!A611), 0, IF(AND('Raw Data'!I611&lt;Analysis!$BC$2, 'Raw Data'!D611-'Raw Data'!E611&gt;1), 'Raw Data'!AW611, IF(AND('Raw Data'!J611&lt;Analysis!$BC$2, 'Raw Data'!E611-'Raw Data'!D611&gt;1), 'Raw Data'!AY611, 0)))</f>
        <v/>
      </c>
      <c r="AP616">
        <f>IF(ISBLANK('Raw Data'!A611), 0, IF(AND('Raw Data'!I611&lt;Analysis!$BC$2, 'Raw Data'!D611-'Raw Data'!E611&gt;2), 'Raw Data'!AZ611, IF(AND('Raw Data'!J611&lt;Analysis!$BC$2, 'Raw Data'!E611-'Raw Data'!D611&gt;2), 'Raw Data'!BB611, 0)))</f>
        <v/>
      </c>
      <c r="AQ616">
        <f>IF(ISBLANK('Raw Data'!A611), 0, IF(AND('Raw Data'!I611&lt;Analysis!$BC$2, 'Raw Data'!D611-'Raw Data'!E611&gt;3), 'Raw Data'!BC611, IF(AND('Raw Data'!J611&lt;Analysis!$BC$2, 'Raw Data'!E611-'Raw Data'!D611&gt;3), 'Raw Data'!BE611, 0)))</f>
        <v/>
      </c>
      <c r="AR616">
        <f>IF('Hidden Analysiss'!D612=1,IF(ABS('Raw Data'!E611-'Raw Data'!D611)&lt;2,'Raw Data'!AX611,0), 0)</f>
        <v/>
      </c>
      <c r="AS616">
        <f>IF('Hidden Analysiss'!D612=1,IF(ABS('Raw Data'!E611-'Raw Data'!D611)&lt;3,'Raw Data'!BA611,0), 0)</f>
        <v/>
      </c>
      <c r="AT616">
        <f>IF('Hidden Analysiss'!D612=1,IF(ABS('Raw Data'!E611-'Raw Data'!D611)&lt;4,'Raw Data'!BD611,0), 0)</f>
        <v/>
      </c>
      <c r="AU616">
        <f>IF(AND('Hidden Analysiss'!E612=1, ABS('Raw Data'!E611-'Raw Data'!D611)&lt;2), 'Raw Data'!AX611, 0)</f>
        <v/>
      </c>
      <c r="AV616">
        <f>IF(AND('Hidden Analysiss'!E612=1, ABS('Raw Data'!E611-'Raw Data'!D611)&lt;3), 'Raw Data'!BA611, 0)</f>
        <v/>
      </c>
      <c r="AW616">
        <f>IF(AND('Hidden Analysiss'!E612=1, ABS('Raw Data'!E611-'Raw Data'!D611)&lt;3), 'Raw Data'!BD611, 0)</f>
        <v/>
      </c>
    </row>
    <row r="617">
      <c r="A617" s="1">
        <f>'Raw Data'!A612</f>
        <v/>
      </c>
      <c r="B617">
        <f>IF('Raw Data'!E612&gt;'Raw Data'!D612, 'Raw Data'!J612, 0)</f>
        <v/>
      </c>
      <c r="C617">
        <f>IF('Raw Data'!D612&gt;'Raw Data'!E612, 'Raw Data'!I612, 0)</f>
        <v/>
      </c>
      <c r="D617">
        <f>SUM(G617:H617)</f>
        <v/>
      </c>
      <c r="E617">
        <f>IF(AND('Raw Data'!J612&lt;'Raw Data'!I612,'Raw Data'!E612&gt;'Raw Data'!D612,'Raw Data'!E612-'Raw Data'!D612&gt;3),'Raw Data'!N612,IF(AND('Raw Data'!I612&lt;'Raw Data'!J612,'Raw Data'!D612&gt;'Raw Data'!E612,'Raw Data'!D612-'Raw Data'!E612&gt;3),'Raw Data'!M612,0))</f>
        <v/>
      </c>
      <c r="F617">
        <f>IF(AND('Raw Data'!J612&lt;'Raw Data'!I612,'Raw Data'!E612&gt;'Raw Data'!D612,'Raw Data'!E612-'Raw Data'!D612&lt;4),'Raw Data'!L612,IF(AND('Raw Data'!I612&lt;'Raw Data'!J612,'Raw Data'!D612&gt;'Raw Data'!E612,'Raw Data'!D612-'Raw Data'!E612&lt;4),'Raw Data'!K612,0))</f>
        <v/>
      </c>
      <c r="G617">
        <f>IF(AND('Raw Data'!J612&lt;'Raw Data'!I612, 'Raw Data'!E612&gt;'Raw Data'!D612), 'Raw Data'!J612, 0)</f>
        <v/>
      </c>
      <c r="H617">
        <f>IF(AND('Raw Data'!J612&gt;'Raw Data'!I612, 'Raw Data'!E612&lt;'Raw Data'!D612), 'Raw Data'!I612, 0)</f>
        <v/>
      </c>
      <c r="I617">
        <f>SUM(J617:K617)</f>
        <v/>
      </c>
      <c r="J617">
        <f>IF(AND('Raw Data'!J612&gt;'Raw Data'!I612, 'Raw Data'!E612&gt;'Raw Data'!D612), 'Raw Data'!J612, 0)</f>
        <v/>
      </c>
      <c r="K617">
        <f>IF(AND('Raw Data'!I612&gt;'Raw Data'!J612, 'Raw Data'!D612&gt;'Raw Data'!E612), 'Raw Data'!I612, 0)</f>
        <v/>
      </c>
      <c r="L617">
        <f>IF('Raw Data'!E612-'Raw Data'!D612&gt;3, 'Raw Data'!N612, 0)</f>
        <v/>
      </c>
      <c r="M617">
        <f>IF('Raw Data'!D612-'Raw Data'!E612&gt;3, 'Raw Data'!M612, 0)</f>
        <v/>
      </c>
      <c r="N617">
        <f>IF(ISBLANK('Raw Data'!D612),0,IF(AND('Raw Data'!E612&gt;'Raw Data'!D612,'Raw Data'!E612-'Raw Data'!D612&gt;0,'Raw Data'!E612-'Raw Data'!D612&lt;4),'Raw Data'!L612, 0))</f>
        <v/>
      </c>
      <c r="O617">
        <f>IF(ISBLANK('Raw Data'!D612),0,IF(AND('Raw Data'!E612&gt;'Raw Data'!D612,'Raw Data'!E612-'Raw Data'!D612&gt;0,'Raw Data'!D612-'Raw Data'!E612&lt;4),'Raw Data'!K612, 0))</f>
        <v/>
      </c>
      <c r="P617">
        <f>IF('Raw Data'!E612-'Raw Data'!D612&gt;3, 'Raw Data'!N612, IF('Raw Data'!D612-'Raw Data'!E612&gt;3, 'Raw Data'!M612, 0))</f>
        <v/>
      </c>
      <c r="Q617">
        <f>IF(ISBLANK('Raw Data'!E612),0,IF(AND('Raw Data'!E612-'Raw Data'!D612&lt;4,'Raw Data'!E612-'Raw Data'!D612&gt;0),'Raw Data'!L612,IF(AND('Raw Data'!D612&gt;'Raw Data'!E612,'Raw Data'!D612-'Raw Data'!E612&gt;0),'Raw Data'!K612,0)))</f>
        <v/>
      </c>
      <c r="R617">
        <f>IF(ISBLANK('Raw Data'!K612),0,IFERROR(IF(MATCH(SMALL('Raw Data'!K612:N612,1),L617:O617,0),SMALL('Raw Data'!K612:N612,1)),0))</f>
        <v/>
      </c>
      <c r="S617">
        <f>IF(ISBLANK('Raw Data'!K612),0,IFERROR(IF(MATCH(SMALL('Raw Data'!K612:N612,2),L617:O617,0),SMALL('Raw Data'!K612:N612,2)),0))</f>
        <v/>
      </c>
      <c r="T617">
        <f>IF(ISBLANK('Raw Data'!K612),0,IFERROR(IF(MATCH(SMALL('Raw Data'!K612:N612,3),L617:O617,0),SMALL('Raw Data'!K612:N612,3)),0))</f>
        <v/>
      </c>
      <c r="U617">
        <f>IF(ISBLANK('Raw Data'!K612),0,IFERROR(IF(MATCH(SMALL('Raw Data'!K612:N612,4),L617:O617,0),SMALL('Raw Data'!K612:N612,4)),0))</f>
        <v/>
      </c>
      <c r="V617">
        <f>IF(AND('Raw Data'!D612&lt;3, 'Raw Data'!E612&lt;3, 'Raw Data'!A612&gt;0), 'Raw Data'!AF612, 0)</f>
        <v/>
      </c>
      <c r="W617">
        <f>IF(AND('Raw Data'!D612&lt;4, 'Raw Data'!E612&lt;4, 'Raw Data'!A612&gt;0), 'Raw Data'!AI612, 0)</f>
        <v/>
      </c>
      <c r="X617">
        <f>IF(AND('Raw Data'!D612&lt;5, 'Raw Data'!E612&lt;5, 'Raw Data'!A612&gt;0), 'Raw Data'!AL612, 0)</f>
        <v/>
      </c>
      <c r="Y617">
        <f>IF(AND('Raw Data'!D612&lt;6, 'Raw Data'!E612&lt;6, 'Raw Data'!A612&gt;0), 'Raw Data'!AO612, 0)</f>
        <v/>
      </c>
      <c r="Z617">
        <f>IF(ISBLANK('Raw Data'!D612), 0, IF('Raw Data'!D612-'Raw Data'!E612&gt;1, 'Raw Data'!AW612, 0))</f>
        <v/>
      </c>
      <c r="AA617">
        <f>IF(ISBLANK('Raw Data'!A612), 0, IF(ABS('Raw Data'!D612-'Raw Data'!E612)&lt;2, 'Raw Data'!AX612, 0))</f>
        <v/>
      </c>
      <c r="AB617">
        <f>IF(ISBLANK('Raw Data'!D612), 0, IF('Raw Data'!E612-'Raw Data'!D612&gt;1, 'Raw Data'!AY612, 0))</f>
        <v/>
      </c>
      <c r="AC617">
        <f>IF(ISBLANK('Raw Data'!D612), 0, IF('Raw Data'!D612-'Raw Data'!E612&gt;2, 'Raw Data'!AZ612, 0))</f>
        <v/>
      </c>
      <c r="AD617">
        <f>IF(ISBLANK('Raw Data'!A612), 0, IF(ABS('Raw Data'!D612-'Raw Data'!E612)&lt;3, 'Raw Data'!BA612, 0))</f>
        <v/>
      </c>
      <c r="AE617">
        <f>IF(ISBLANK('Raw Data'!D612), 0, IF('Raw Data'!E612-'Raw Data'!D612&gt;2, 'Raw Data'!BB612, 0))</f>
        <v/>
      </c>
      <c r="AF617">
        <f>IF(ISBLANK('Raw Data'!D612), 0, IF('Raw Data'!D612-'Raw Data'!E612&gt;3, 'Raw Data'!BC612, 0))</f>
        <v/>
      </c>
      <c r="AG617">
        <f>IF(ISBLANK('Raw Data'!A612), 0, IF(ABS('Raw Data'!D612-'Raw Data'!E612)&lt;4, 'Raw Data'!BD612, 0))</f>
        <v/>
      </c>
      <c r="AH617">
        <f>IF(ISBLANK('Raw Data'!D612), 0, IF('Raw Data'!E612-'Raw Data'!D612&gt;3, 'Raw Data'!BE612, 0))</f>
        <v/>
      </c>
      <c r="AI617">
        <f>IF(SUM('Raw Data'!D612:E612)&gt;'Raw Data'!F612, 'Raw Data'!G612, 0)</f>
        <v/>
      </c>
      <c r="AJ617">
        <f>IF(ISBLANK('Raw Data'!D612), 0, IF(SUM('Raw Data'!D612:E612)&lt;'Raw Data'!F612, 'Raw Data'!H612, 0))</f>
        <v/>
      </c>
      <c r="AK617">
        <f>IF(ISBLANK('Raw Data'!A612), 0, IF(AND('Raw Data'!D612&lt;3, 'Raw Data'!E612&lt;3, 'Raw Data'!F612&lt;BB$2), 'Raw Data'!AF612, 0))</f>
        <v/>
      </c>
      <c r="AL617">
        <f>IF(ISBLANK('Raw Data'!A612), 0, IF(AND('Raw Data'!D612&lt;4, 'Raw Data'!E612&lt;4, 'Raw Data'!F612&lt;BB$2), 'Raw Data'!AI612, 0))</f>
        <v/>
      </c>
      <c r="AM617">
        <f>IF(ISBLANK('Raw Data'!A612), 0, IF(AND('Raw Data'!D612&lt;5, 'Raw Data'!E612&lt;5, 'Raw Data'!F612&lt;BB$2), 'Raw Data'!AL612, 0))</f>
        <v/>
      </c>
      <c r="AN617">
        <f>IF(ISBLANK('Raw Data'!A612), 0, IF(AND('Raw Data'!D612&lt;6, 'Raw Data'!E612&lt;6, 'Raw Data'!F612&lt;BB$2), 'Raw Data'!AO612, 0))</f>
        <v/>
      </c>
      <c r="AO617">
        <f>IF(ISBLANK('Raw Data'!A612), 0, IF(AND('Raw Data'!I612&lt;Analysis!$BC$2, 'Raw Data'!D612-'Raw Data'!E612&gt;1), 'Raw Data'!AW612, IF(AND('Raw Data'!J612&lt;Analysis!$BC$2, 'Raw Data'!E612-'Raw Data'!D612&gt;1), 'Raw Data'!AY612, 0)))</f>
        <v/>
      </c>
      <c r="AP617">
        <f>IF(ISBLANK('Raw Data'!A612), 0, IF(AND('Raw Data'!I612&lt;Analysis!$BC$2, 'Raw Data'!D612-'Raw Data'!E612&gt;2), 'Raw Data'!AZ612, IF(AND('Raw Data'!J612&lt;Analysis!$BC$2, 'Raw Data'!E612-'Raw Data'!D612&gt;2), 'Raw Data'!BB612, 0)))</f>
        <v/>
      </c>
      <c r="AQ617">
        <f>IF(ISBLANK('Raw Data'!A612), 0, IF(AND('Raw Data'!I612&lt;Analysis!$BC$2, 'Raw Data'!D612-'Raw Data'!E612&gt;3), 'Raw Data'!BC612, IF(AND('Raw Data'!J612&lt;Analysis!$BC$2, 'Raw Data'!E612-'Raw Data'!D612&gt;3), 'Raw Data'!BE612, 0)))</f>
        <v/>
      </c>
      <c r="AR617">
        <f>IF('Hidden Analysiss'!D613=1,IF(ABS('Raw Data'!E612-'Raw Data'!D612)&lt;2,'Raw Data'!AX612,0), 0)</f>
        <v/>
      </c>
      <c r="AS617">
        <f>IF('Hidden Analysiss'!D613=1,IF(ABS('Raw Data'!E612-'Raw Data'!D612)&lt;3,'Raw Data'!BA612,0), 0)</f>
        <v/>
      </c>
      <c r="AT617">
        <f>IF('Hidden Analysiss'!D613=1,IF(ABS('Raw Data'!E612-'Raw Data'!D612)&lt;4,'Raw Data'!BD612,0), 0)</f>
        <v/>
      </c>
      <c r="AU617">
        <f>IF(AND('Hidden Analysiss'!E613=1, ABS('Raw Data'!E612-'Raw Data'!D612)&lt;2), 'Raw Data'!AX612, 0)</f>
        <v/>
      </c>
      <c r="AV617">
        <f>IF(AND('Hidden Analysiss'!E613=1, ABS('Raw Data'!E612-'Raw Data'!D612)&lt;3), 'Raw Data'!BA612, 0)</f>
        <v/>
      </c>
      <c r="AW617">
        <f>IF(AND('Hidden Analysiss'!E613=1, ABS('Raw Data'!E612-'Raw Data'!D612)&lt;3), 'Raw Data'!BD612, 0)</f>
        <v/>
      </c>
    </row>
    <row r="618">
      <c r="A618" s="1">
        <f>'Raw Data'!A613</f>
        <v/>
      </c>
      <c r="B618">
        <f>IF('Raw Data'!E613&gt;'Raw Data'!D613, 'Raw Data'!J613, 0)</f>
        <v/>
      </c>
      <c r="C618">
        <f>IF('Raw Data'!D613&gt;'Raw Data'!E613, 'Raw Data'!I613, 0)</f>
        <v/>
      </c>
      <c r="D618">
        <f>SUM(G618:H618)</f>
        <v/>
      </c>
      <c r="E618">
        <f>IF(AND('Raw Data'!J613&lt;'Raw Data'!I613,'Raw Data'!E613&gt;'Raw Data'!D613,'Raw Data'!E613-'Raw Data'!D613&gt;3),'Raw Data'!N613,IF(AND('Raw Data'!I613&lt;'Raw Data'!J613,'Raw Data'!D613&gt;'Raw Data'!E613,'Raw Data'!D613-'Raw Data'!E613&gt;3),'Raw Data'!M613,0))</f>
        <v/>
      </c>
      <c r="F618">
        <f>IF(AND('Raw Data'!J613&lt;'Raw Data'!I613,'Raw Data'!E613&gt;'Raw Data'!D613,'Raw Data'!E613-'Raw Data'!D613&lt;4),'Raw Data'!L613,IF(AND('Raw Data'!I613&lt;'Raw Data'!J613,'Raw Data'!D613&gt;'Raw Data'!E613,'Raw Data'!D613-'Raw Data'!E613&lt;4),'Raw Data'!K613,0))</f>
        <v/>
      </c>
      <c r="G618">
        <f>IF(AND('Raw Data'!J613&lt;'Raw Data'!I613, 'Raw Data'!E613&gt;'Raw Data'!D613), 'Raw Data'!J613, 0)</f>
        <v/>
      </c>
      <c r="H618">
        <f>IF(AND('Raw Data'!J613&gt;'Raw Data'!I613, 'Raw Data'!E613&lt;'Raw Data'!D613), 'Raw Data'!I613, 0)</f>
        <v/>
      </c>
      <c r="I618">
        <f>SUM(J618:K618)</f>
        <v/>
      </c>
      <c r="J618">
        <f>IF(AND('Raw Data'!J613&gt;'Raw Data'!I613, 'Raw Data'!E613&gt;'Raw Data'!D613), 'Raw Data'!J613, 0)</f>
        <v/>
      </c>
      <c r="K618">
        <f>IF(AND('Raw Data'!I613&gt;'Raw Data'!J613, 'Raw Data'!D613&gt;'Raw Data'!E613), 'Raw Data'!I613, 0)</f>
        <v/>
      </c>
      <c r="L618">
        <f>IF('Raw Data'!E613-'Raw Data'!D613&gt;3, 'Raw Data'!N613, 0)</f>
        <v/>
      </c>
      <c r="M618">
        <f>IF('Raw Data'!D613-'Raw Data'!E613&gt;3, 'Raw Data'!M613, 0)</f>
        <v/>
      </c>
      <c r="N618">
        <f>IF(ISBLANK('Raw Data'!D613),0,IF(AND('Raw Data'!E613&gt;'Raw Data'!D613,'Raw Data'!E613-'Raw Data'!D613&gt;0,'Raw Data'!E613-'Raw Data'!D613&lt;4),'Raw Data'!L613, 0))</f>
        <v/>
      </c>
      <c r="O618">
        <f>IF(ISBLANK('Raw Data'!D613),0,IF(AND('Raw Data'!E613&gt;'Raw Data'!D613,'Raw Data'!E613-'Raw Data'!D613&gt;0,'Raw Data'!D613-'Raw Data'!E613&lt;4),'Raw Data'!K613, 0))</f>
        <v/>
      </c>
      <c r="P618">
        <f>IF('Raw Data'!E613-'Raw Data'!D613&gt;3, 'Raw Data'!N613, IF('Raw Data'!D613-'Raw Data'!E613&gt;3, 'Raw Data'!M613, 0))</f>
        <v/>
      </c>
      <c r="Q618">
        <f>IF(ISBLANK('Raw Data'!E613),0,IF(AND('Raw Data'!E613-'Raw Data'!D613&lt;4,'Raw Data'!E613-'Raw Data'!D613&gt;0),'Raw Data'!L613,IF(AND('Raw Data'!D613&gt;'Raw Data'!E613,'Raw Data'!D613-'Raw Data'!E613&gt;0),'Raw Data'!K613,0)))</f>
        <v/>
      </c>
      <c r="R618">
        <f>IF(ISBLANK('Raw Data'!K613),0,IFERROR(IF(MATCH(SMALL('Raw Data'!K613:N613,1),L618:O618,0),SMALL('Raw Data'!K613:N613,1)),0))</f>
        <v/>
      </c>
      <c r="S618">
        <f>IF(ISBLANK('Raw Data'!K613),0,IFERROR(IF(MATCH(SMALL('Raw Data'!K613:N613,2),L618:O618,0),SMALL('Raw Data'!K613:N613,2)),0))</f>
        <v/>
      </c>
      <c r="T618">
        <f>IF(ISBLANK('Raw Data'!K613),0,IFERROR(IF(MATCH(SMALL('Raw Data'!K613:N613,3),L618:O618,0),SMALL('Raw Data'!K613:N613,3)),0))</f>
        <v/>
      </c>
      <c r="U618">
        <f>IF(ISBLANK('Raw Data'!K613),0,IFERROR(IF(MATCH(SMALL('Raw Data'!K613:N613,4),L618:O618,0),SMALL('Raw Data'!K613:N613,4)),0))</f>
        <v/>
      </c>
      <c r="V618">
        <f>IF(AND('Raw Data'!D613&lt;3, 'Raw Data'!E613&lt;3, 'Raw Data'!A613&gt;0), 'Raw Data'!AF613, 0)</f>
        <v/>
      </c>
      <c r="W618">
        <f>IF(AND('Raw Data'!D613&lt;4, 'Raw Data'!E613&lt;4, 'Raw Data'!A613&gt;0), 'Raw Data'!AI613, 0)</f>
        <v/>
      </c>
      <c r="X618">
        <f>IF(AND('Raw Data'!D613&lt;5, 'Raw Data'!E613&lt;5, 'Raw Data'!A613&gt;0), 'Raw Data'!AL613, 0)</f>
        <v/>
      </c>
      <c r="Y618">
        <f>IF(AND('Raw Data'!D613&lt;6, 'Raw Data'!E613&lt;6, 'Raw Data'!A613&gt;0), 'Raw Data'!AO613, 0)</f>
        <v/>
      </c>
      <c r="Z618">
        <f>IF(ISBLANK('Raw Data'!D613), 0, IF('Raw Data'!D613-'Raw Data'!E613&gt;1, 'Raw Data'!AW613, 0))</f>
        <v/>
      </c>
      <c r="AA618">
        <f>IF(ISBLANK('Raw Data'!A613), 0, IF(ABS('Raw Data'!D613-'Raw Data'!E613)&lt;2, 'Raw Data'!AX613, 0))</f>
        <v/>
      </c>
      <c r="AB618">
        <f>IF(ISBLANK('Raw Data'!D613), 0, IF('Raw Data'!E613-'Raw Data'!D613&gt;1, 'Raw Data'!AY613, 0))</f>
        <v/>
      </c>
      <c r="AC618">
        <f>IF(ISBLANK('Raw Data'!D613), 0, IF('Raw Data'!D613-'Raw Data'!E613&gt;2, 'Raw Data'!AZ613, 0))</f>
        <v/>
      </c>
      <c r="AD618">
        <f>IF(ISBLANK('Raw Data'!A613), 0, IF(ABS('Raw Data'!D613-'Raw Data'!E613)&lt;3, 'Raw Data'!BA613, 0))</f>
        <v/>
      </c>
      <c r="AE618">
        <f>IF(ISBLANK('Raw Data'!D613), 0, IF('Raw Data'!E613-'Raw Data'!D613&gt;2, 'Raw Data'!BB613, 0))</f>
        <v/>
      </c>
      <c r="AF618">
        <f>IF(ISBLANK('Raw Data'!D613), 0, IF('Raw Data'!D613-'Raw Data'!E613&gt;3, 'Raw Data'!BC613, 0))</f>
        <v/>
      </c>
      <c r="AG618">
        <f>IF(ISBLANK('Raw Data'!A613), 0, IF(ABS('Raw Data'!D613-'Raw Data'!E613)&lt;4, 'Raw Data'!BD613, 0))</f>
        <v/>
      </c>
      <c r="AH618">
        <f>IF(ISBLANK('Raw Data'!D613), 0, IF('Raw Data'!E613-'Raw Data'!D613&gt;3, 'Raw Data'!BE613, 0))</f>
        <v/>
      </c>
      <c r="AI618">
        <f>IF(SUM('Raw Data'!D613:E613)&gt;'Raw Data'!F613, 'Raw Data'!G613, 0)</f>
        <v/>
      </c>
      <c r="AJ618">
        <f>IF(ISBLANK('Raw Data'!D613), 0, IF(SUM('Raw Data'!D613:E613)&lt;'Raw Data'!F613, 'Raw Data'!H613, 0))</f>
        <v/>
      </c>
      <c r="AK618">
        <f>IF(ISBLANK('Raw Data'!A613), 0, IF(AND('Raw Data'!D613&lt;3, 'Raw Data'!E613&lt;3, 'Raw Data'!F613&lt;BB$2), 'Raw Data'!AF613, 0))</f>
        <v/>
      </c>
      <c r="AL618">
        <f>IF(ISBLANK('Raw Data'!A613), 0, IF(AND('Raw Data'!D613&lt;4, 'Raw Data'!E613&lt;4, 'Raw Data'!F613&lt;BB$2), 'Raw Data'!AI613, 0))</f>
        <v/>
      </c>
      <c r="AM618">
        <f>IF(ISBLANK('Raw Data'!A613), 0, IF(AND('Raw Data'!D613&lt;5, 'Raw Data'!E613&lt;5, 'Raw Data'!F613&lt;BB$2), 'Raw Data'!AL613, 0))</f>
        <v/>
      </c>
      <c r="AN618">
        <f>IF(ISBLANK('Raw Data'!A613), 0, IF(AND('Raw Data'!D613&lt;6, 'Raw Data'!E613&lt;6, 'Raw Data'!F613&lt;BB$2), 'Raw Data'!AO613, 0))</f>
        <v/>
      </c>
      <c r="AO618">
        <f>IF(ISBLANK('Raw Data'!A613), 0, IF(AND('Raw Data'!I613&lt;Analysis!$BC$2, 'Raw Data'!D613-'Raw Data'!E613&gt;1), 'Raw Data'!AW613, IF(AND('Raw Data'!J613&lt;Analysis!$BC$2, 'Raw Data'!E613-'Raw Data'!D613&gt;1), 'Raw Data'!AY613, 0)))</f>
        <v/>
      </c>
      <c r="AP618">
        <f>IF(ISBLANK('Raw Data'!A613), 0, IF(AND('Raw Data'!I613&lt;Analysis!$BC$2, 'Raw Data'!D613-'Raw Data'!E613&gt;2), 'Raw Data'!AZ613, IF(AND('Raw Data'!J613&lt;Analysis!$BC$2, 'Raw Data'!E613-'Raw Data'!D613&gt;2), 'Raw Data'!BB613, 0)))</f>
        <v/>
      </c>
      <c r="AQ618">
        <f>IF(ISBLANK('Raw Data'!A613), 0, IF(AND('Raw Data'!I613&lt;Analysis!$BC$2, 'Raw Data'!D613-'Raw Data'!E613&gt;3), 'Raw Data'!BC613, IF(AND('Raw Data'!J613&lt;Analysis!$BC$2, 'Raw Data'!E613-'Raw Data'!D613&gt;3), 'Raw Data'!BE613, 0)))</f>
        <v/>
      </c>
      <c r="AR618">
        <f>IF('Hidden Analysiss'!D614=1,IF(ABS('Raw Data'!E613-'Raw Data'!D613)&lt;2,'Raw Data'!AX613,0), 0)</f>
        <v/>
      </c>
      <c r="AS618">
        <f>IF('Hidden Analysiss'!D614=1,IF(ABS('Raw Data'!E613-'Raw Data'!D613)&lt;3,'Raw Data'!BA613,0), 0)</f>
        <v/>
      </c>
      <c r="AT618">
        <f>IF('Hidden Analysiss'!D614=1,IF(ABS('Raw Data'!E613-'Raw Data'!D613)&lt;4,'Raw Data'!BD613,0), 0)</f>
        <v/>
      </c>
      <c r="AU618">
        <f>IF(AND('Hidden Analysiss'!E614=1, ABS('Raw Data'!E613-'Raw Data'!D613)&lt;2), 'Raw Data'!AX613, 0)</f>
        <v/>
      </c>
      <c r="AV618">
        <f>IF(AND('Hidden Analysiss'!E614=1, ABS('Raw Data'!E613-'Raw Data'!D613)&lt;3), 'Raw Data'!BA613, 0)</f>
        <v/>
      </c>
      <c r="AW618">
        <f>IF(AND('Hidden Analysiss'!E614=1, ABS('Raw Data'!E613-'Raw Data'!D613)&lt;3), 'Raw Data'!BD613, 0)</f>
        <v/>
      </c>
    </row>
    <row r="619">
      <c r="A619" s="1">
        <f>'Raw Data'!A614</f>
        <v/>
      </c>
      <c r="B619">
        <f>IF('Raw Data'!E614&gt;'Raw Data'!D614, 'Raw Data'!J614, 0)</f>
        <v/>
      </c>
      <c r="C619">
        <f>IF('Raw Data'!D614&gt;'Raw Data'!E614, 'Raw Data'!I614, 0)</f>
        <v/>
      </c>
      <c r="D619">
        <f>SUM(G619:H619)</f>
        <v/>
      </c>
      <c r="E619">
        <f>IF(AND('Raw Data'!J614&lt;'Raw Data'!I614,'Raw Data'!E614&gt;'Raw Data'!D614,'Raw Data'!E614-'Raw Data'!D614&gt;3),'Raw Data'!N614,IF(AND('Raw Data'!I614&lt;'Raw Data'!J614,'Raw Data'!D614&gt;'Raw Data'!E614,'Raw Data'!D614-'Raw Data'!E614&gt;3),'Raw Data'!M614,0))</f>
        <v/>
      </c>
      <c r="F619">
        <f>IF(AND('Raw Data'!J614&lt;'Raw Data'!I614,'Raw Data'!E614&gt;'Raw Data'!D614,'Raw Data'!E614-'Raw Data'!D614&lt;4),'Raw Data'!L614,IF(AND('Raw Data'!I614&lt;'Raw Data'!J614,'Raw Data'!D614&gt;'Raw Data'!E614,'Raw Data'!D614-'Raw Data'!E614&lt;4),'Raw Data'!K614,0))</f>
        <v/>
      </c>
      <c r="G619">
        <f>IF(AND('Raw Data'!J614&lt;'Raw Data'!I614, 'Raw Data'!E614&gt;'Raw Data'!D614), 'Raw Data'!J614, 0)</f>
        <v/>
      </c>
      <c r="H619">
        <f>IF(AND('Raw Data'!J614&gt;'Raw Data'!I614, 'Raw Data'!E614&lt;'Raw Data'!D614), 'Raw Data'!I614, 0)</f>
        <v/>
      </c>
      <c r="I619">
        <f>SUM(J619:K619)</f>
        <v/>
      </c>
      <c r="J619">
        <f>IF(AND('Raw Data'!J614&gt;'Raw Data'!I614, 'Raw Data'!E614&gt;'Raw Data'!D614), 'Raw Data'!J614, 0)</f>
        <v/>
      </c>
      <c r="K619">
        <f>IF(AND('Raw Data'!I614&gt;'Raw Data'!J614, 'Raw Data'!D614&gt;'Raw Data'!E614), 'Raw Data'!I614, 0)</f>
        <v/>
      </c>
      <c r="L619">
        <f>IF('Raw Data'!E614-'Raw Data'!D614&gt;3, 'Raw Data'!N614, 0)</f>
        <v/>
      </c>
      <c r="M619">
        <f>IF('Raw Data'!D614-'Raw Data'!E614&gt;3, 'Raw Data'!M614, 0)</f>
        <v/>
      </c>
      <c r="N619">
        <f>IF(ISBLANK('Raw Data'!D614),0,IF(AND('Raw Data'!E614&gt;'Raw Data'!D614,'Raw Data'!E614-'Raw Data'!D614&gt;0,'Raw Data'!E614-'Raw Data'!D614&lt;4),'Raw Data'!L614, 0))</f>
        <v/>
      </c>
      <c r="O619">
        <f>IF(ISBLANK('Raw Data'!D614),0,IF(AND('Raw Data'!E614&gt;'Raw Data'!D614,'Raw Data'!E614-'Raw Data'!D614&gt;0,'Raw Data'!D614-'Raw Data'!E614&lt;4),'Raw Data'!K614, 0))</f>
        <v/>
      </c>
      <c r="P619">
        <f>IF('Raw Data'!E614-'Raw Data'!D614&gt;3, 'Raw Data'!N614, IF('Raw Data'!D614-'Raw Data'!E614&gt;3, 'Raw Data'!M614, 0))</f>
        <v/>
      </c>
      <c r="Q619">
        <f>IF(ISBLANK('Raw Data'!E614),0,IF(AND('Raw Data'!E614-'Raw Data'!D614&lt;4,'Raw Data'!E614-'Raw Data'!D614&gt;0),'Raw Data'!L614,IF(AND('Raw Data'!D614&gt;'Raw Data'!E614,'Raw Data'!D614-'Raw Data'!E614&gt;0),'Raw Data'!K614,0)))</f>
        <v/>
      </c>
      <c r="R619">
        <f>IF(ISBLANK('Raw Data'!K614),0,IFERROR(IF(MATCH(SMALL('Raw Data'!K614:N614,1),L619:O619,0),SMALL('Raw Data'!K614:N614,1)),0))</f>
        <v/>
      </c>
      <c r="S619">
        <f>IF(ISBLANK('Raw Data'!K614),0,IFERROR(IF(MATCH(SMALL('Raw Data'!K614:N614,2),L619:O619,0),SMALL('Raw Data'!K614:N614,2)),0))</f>
        <v/>
      </c>
      <c r="T619">
        <f>IF(ISBLANK('Raw Data'!K614),0,IFERROR(IF(MATCH(SMALL('Raw Data'!K614:N614,3),L619:O619,0),SMALL('Raw Data'!K614:N614,3)),0))</f>
        <v/>
      </c>
      <c r="U619">
        <f>IF(ISBLANK('Raw Data'!K614),0,IFERROR(IF(MATCH(SMALL('Raw Data'!K614:N614,4),L619:O619,0),SMALL('Raw Data'!K614:N614,4)),0))</f>
        <v/>
      </c>
      <c r="V619">
        <f>IF(AND('Raw Data'!D614&lt;3, 'Raw Data'!E614&lt;3, 'Raw Data'!A614&gt;0), 'Raw Data'!AF614, 0)</f>
        <v/>
      </c>
      <c r="W619">
        <f>IF(AND('Raw Data'!D614&lt;4, 'Raw Data'!E614&lt;4, 'Raw Data'!A614&gt;0), 'Raw Data'!AI614, 0)</f>
        <v/>
      </c>
      <c r="X619">
        <f>IF(AND('Raw Data'!D614&lt;5, 'Raw Data'!E614&lt;5, 'Raw Data'!A614&gt;0), 'Raw Data'!AL614, 0)</f>
        <v/>
      </c>
      <c r="Y619">
        <f>IF(AND('Raw Data'!D614&lt;6, 'Raw Data'!E614&lt;6, 'Raw Data'!A614&gt;0), 'Raw Data'!AO614, 0)</f>
        <v/>
      </c>
      <c r="Z619">
        <f>IF(ISBLANK('Raw Data'!D614), 0, IF('Raw Data'!D614-'Raw Data'!E614&gt;1, 'Raw Data'!AW614, 0))</f>
        <v/>
      </c>
      <c r="AA619">
        <f>IF(ISBLANK('Raw Data'!A614), 0, IF(ABS('Raw Data'!D614-'Raw Data'!E614)&lt;2, 'Raw Data'!AX614, 0))</f>
        <v/>
      </c>
      <c r="AB619">
        <f>IF(ISBLANK('Raw Data'!D614), 0, IF('Raw Data'!E614-'Raw Data'!D614&gt;1, 'Raw Data'!AY614, 0))</f>
        <v/>
      </c>
      <c r="AC619">
        <f>IF(ISBLANK('Raw Data'!D614), 0, IF('Raw Data'!D614-'Raw Data'!E614&gt;2, 'Raw Data'!AZ614, 0))</f>
        <v/>
      </c>
      <c r="AD619">
        <f>IF(ISBLANK('Raw Data'!A614), 0, IF(ABS('Raw Data'!D614-'Raw Data'!E614)&lt;3, 'Raw Data'!BA614, 0))</f>
        <v/>
      </c>
      <c r="AE619">
        <f>IF(ISBLANK('Raw Data'!D614), 0, IF('Raw Data'!E614-'Raw Data'!D614&gt;2, 'Raw Data'!BB614, 0))</f>
        <v/>
      </c>
      <c r="AF619">
        <f>IF(ISBLANK('Raw Data'!D614), 0, IF('Raw Data'!D614-'Raw Data'!E614&gt;3, 'Raw Data'!BC614, 0))</f>
        <v/>
      </c>
      <c r="AG619">
        <f>IF(ISBLANK('Raw Data'!A614), 0, IF(ABS('Raw Data'!D614-'Raw Data'!E614)&lt;4, 'Raw Data'!BD614, 0))</f>
        <v/>
      </c>
      <c r="AH619">
        <f>IF(ISBLANK('Raw Data'!D614), 0, IF('Raw Data'!E614-'Raw Data'!D614&gt;3, 'Raw Data'!BE614, 0))</f>
        <v/>
      </c>
      <c r="AI619">
        <f>IF(SUM('Raw Data'!D614:E614)&gt;'Raw Data'!F614, 'Raw Data'!G614, 0)</f>
        <v/>
      </c>
      <c r="AJ619">
        <f>IF(ISBLANK('Raw Data'!D614), 0, IF(SUM('Raw Data'!D614:E614)&lt;'Raw Data'!F614, 'Raw Data'!H614, 0))</f>
        <v/>
      </c>
      <c r="AK619">
        <f>IF(ISBLANK('Raw Data'!A614), 0, IF(AND('Raw Data'!D614&lt;3, 'Raw Data'!E614&lt;3, 'Raw Data'!F614&lt;BB$2), 'Raw Data'!AF614, 0))</f>
        <v/>
      </c>
      <c r="AL619">
        <f>IF(ISBLANK('Raw Data'!A614), 0, IF(AND('Raw Data'!D614&lt;4, 'Raw Data'!E614&lt;4, 'Raw Data'!F614&lt;BB$2), 'Raw Data'!AI614, 0))</f>
        <v/>
      </c>
      <c r="AM619">
        <f>IF(ISBLANK('Raw Data'!A614), 0, IF(AND('Raw Data'!D614&lt;5, 'Raw Data'!E614&lt;5, 'Raw Data'!F614&lt;BB$2), 'Raw Data'!AL614, 0))</f>
        <v/>
      </c>
      <c r="AN619">
        <f>IF(ISBLANK('Raw Data'!A614), 0, IF(AND('Raw Data'!D614&lt;6, 'Raw Data'!E614&lt;6, 'Raw Data'!F614&lt;BB$2), 'Raw Data'!AO614, 0))</f>
        <v/>
      </c>
      <c r="AO619">
        <f>IF(ISBLANK('Raw Data'!A614), 0, IF(AND('Raw Data'!I614&lt;Analysis!$BC$2, 'Raw Data'!D614-'Raw Data'!E614&gt;1), 'Raw Data'!AW614, IF(AND('Raw Data'!J614&lt;Analysis!$BC$2, 'Raw Data'!E614-'Raw Data'!D614&gt;1), 'Raw Data'!AY614, 0)))</f>
        <v/>
      </c>
      <c r="AP619">
        <f>IF(ISBLANK('Raw Data'!A614), 0, IF(AND('Raw Data'!I614&lt;Analysis!$BC$2, 'Raw Data'!D614-'Raw Data'!E614&gt;2), 'Raw Data'!AZ614, IF(AND('Raw Data'!J614&lt;Analysis!$BC$2, 'Raw Data'!E614-'Raw Data'!D614&gt;2), 'Raw Data'!BB614, 0)))</f>
        <v/>
      </c>
      <c r="AQ619">
        <f>IF(ISBLANK('Raw Data'!A614), 0, IF(AND('Raw Data'!I614&lt;Analysis!$BC$2, 'Raw Data'!D614-'Raw Data'!E614&gt;3), 'Raw Data'!BC614, IF(AND('Raw Data'!J614&lt;Analysis!$BC$2, 'Raw Data'!E614-'Raw Data'!D614&gt;3), 'Raw Data'!BE614, 0)))</f>
        <v/>
      </c>
      <c r="AR619">
        <f>IF('Hidden Analysiss'!D615=1,IF(ABS('Raw Data'!E614-'Raw Data'!D614)&lt;2,'Raw Data'!AX614,0), 0)</f>
        <v/>
      </c>
      <c r="AS619">
        <f>IF('Hidden Analysiss'!D615=1,IF(ABS('Raw Data'!E614-'Raw Data'!D614)&lt;3,'Raw Data'!BA614,0), 0)</f>
        <v/>
      </c>
      <c r="AT619">
        <f>IF('Hidden Analysiss'!D615=1,IF(ABS('Raw Data'!E614-'Raw Data'!D614)&lt;4,'Raw Data'!BD614,0), 0)</f>
        <v/>
      </c>
      <c r="AU619">
        <f>IF(AND('Hidden Analysiss'!E615=1, ABS('Raw Data'!E614-'Raw Data'!D614)&lt;2), 'Raw Data'!AX614, 0)</f>
        <v/>
      </c>
      <c r="AV619">
        <f>IF(AND('Hidden Analysiss'!E615=1, ABS('Raw Data'!E614-'Raw Data'!D614)&lt;3), 'Raw Data'!BA614, 0)</f>
        <v/>
      </c>
      <c r="AW619">
        <f>IF(AND('Hidden Analysiss'!E615=1, ABS('Raw Data'!E614-'Raw Data'!D614)&lt;3), 'Raw Data'!BD614, 0)</f>
        <v/>
      </c>
    </row>
    <row r="620">
      <c r="A620" s="1">
        <f>'Raw Data'!A615</f>
        <v/>
      </c>
      <c r="B620">
        <f>IF('Raw Data'!E615&gt;'Raw Data'!D615, 'Raw Data'!J615, 0)</f>
        <v/>
      </c>
      <c r="C620">
        <f>IF('Raw Data'!D615&gt;'Raw Data'!E615, 'Raw Data'!I615, 0)</f>
        <v/>
      </c>
      <c r="D620">
        <f>SUM(G620:H620)</f>
        <v/>
      </c>
      <c r="E620">
        <f>IF(AND('Raw Data'!J615&lt;'Raw Data'!I615,'Raw Data'!E615&gt;'Raw Data'!D615,'Raw Data'!E615-'Raw Data'!D615&gt;3),'Raw Data'!N615,IF(AND('Raw Data'!I615&lt;'Raw Data'!J615,'Raw Data'!D615&gt;'Raw Data'!E615,'Raw Data'!D615-'Raw Data'!E615&gt;3),'Raw Data'!M615,0))</f>
        <v/>
      </c>
      <c r="F620">
        <f>IF(AND('Raw Data'!J615&lt;'Raw Data'!I615,'Raw Data'!E615&gt;'Raw Data'!D615,'Raw Data'!E615-'Raw Data'!D615&lt;4),'Raw Data'!L615,IF(AND('Raw Data'!I615&lt;'Raw Data'!J615,'Raw Data'!D615&gt;'Raw Data'!E615,'Raw Data'!D615-'Raw Data'!E615&lt;4),'Raw Data'!K615,0))</f>
        <v/>
      </c>
      <c r="G620">
        <f>IF(AND('Raw Data'!J615&lt;'Raw Data'!I615, 'Raw Data'!E615&gt;'Raw Data'!D615), 'Raw Data'!J615, 0)</f>
        <v/>
      </c>
      <c r="H620">
        <f>IF(AND('Raw Data'!J615&gt;'Raw Data'!I615, 'Raw Data'!E615&lt;'Raw Data'!D615), 'Raw Data'!I615, 0)</f>
        <v/>
      </c>
      <c r="I620">
        <f>SUM(J620:K620)</f>
        <v/>
      </c>
      <c r="J620">
        <f>IF(AND('Raw Data'!J615&gt;'Raw Data'!I615, 'Raw Data'!E615&gt;'Raw Data'!D615), 'Raw Data'!J615, 0)</f>
        <v/>
      </c>
      <c r="K620">
        <f>IF(AND('Raw Data'!I615&gt;'Raw Data'!J615, 'Raw Data'!D615&gt;'Raw Data'!E615), 'Raw Data'!I615, 0)</f>
        <v/>
      </c>
      <c r="L620">
        <f>IF('Raw Data'!E615-'Raw Data'!D615&gt;3, 'Raw Data'!N615, 0)</f>
        <v/>
      </c>
      <c r="M620">
        <f>IF('Raw Data'!D615-'Raw Data'!E615&gt;3, 'Raw Data'!M615, 0)</f>
        <v/>
      </c>
      <c r="N620">
        <f>IF(ISBLANK('Raw Data'!D615),0,IF(AND('Raw Data'!E615&gt;'Raw Data'!D615,'Raw Data'!E615-'Raw Data'!D615&gt;0,'Raw Data'!E615-'Raw Data'!D615&lt;4),'Raw Data'!L615, 0))</f>
        <v/>
      </c>
      <c r="O620">
        <f>IF(ISBLANK('Raw Data'!D615),0,IF(AND('Raw Data'!E615&gt;'Raw Data'!D615,'Raw Data'!E615-'Raw Data'!D615&gt;0,'Raw Data'!D615-'Raw Data'!E615&lt;4),'Raw Data'!K615, 0))</f>
        <v/>
      </c>
      <c r="P620">
        <f>IF('Raw Data'!E615-'Raw Data'!D615&gt;3, 'Raw Data'!N615, IF('Raw Data'!D615-'Raw Data'!E615&gt;3, 'Raw Data'!M615, 0))</f>
        <v/>
      </c>
      <c r="Q620">
        <f>IF(ISBLANK('Raw Data'!E615),0,IF(AND('Raw Data'!E615-'Raw Data'!D615&lt;4,'Raw Data'!E615-'Raw Data'!D615&gt;0),'Raw Data'!L615,IF(AND('Raw Data'!D615&gt;'Raw Data'!E615,'Raw Data'!D615-'Raw Data'!E615&gt;0),'Raw Data'!K615,0)))</f>
        <v/>
      </c>
      <c r="R620">
        <f>IF(ISBLANK('Raw Data'!K615),0,IFERROR(IF(MATCH(SMALL('Raw Data'!K615:N615,1),L620:O620,0),SMALL('Raw Data'!K615:N615,1)),0))</f>
        <v/>
      </c>
      <c r="S620">
        <f>IF(ISBLANK('Raw Data'!K615),0,IFERROR(IF(MATCH(SMALL('Raw Data'!K615:N615,2),L620:O620,0),SMALL('Raw Data'!K615:N615,2)),0))</f>
        <v/>
      </c>
      <c r="T620">
        <f>IF(ISBLANK('Raw Data'!K615),0,IFERROR(IF(MATCH(SMALL('Raw Data'!K615:N615,3),L620:O620,0),SMALL('Raw Data'!K615:N615,3)),0))</f>
        <v/>
      </c>
      <c r="U620">
        <f>IF(ISBLANK('Raw Data'!K615),0,IFERROR(IF(MATCH(SMALL('Raw Data'!K615:N615,4),L620:O620,0),SMALL('Raw Data'!K615:N615,4)),0))</f>
        <v/>
      </c>
      <c r="V620">
        <f>IF(AND('Raw Data'!D615&lt;3, 'Raw Data'!E615&lt;3, 'Raw Data'!A615&gt;0), 'Raw Data'!AF615, 0)</f>
        <v/>
      </c>
      <c r="W620">
        <f>IF(AND('Raw Data'!D615&lt;4, 'Raw Data'!E615&lt;4, 'Raw Data'!A615&gt;0), 'Raw Data'!AI615, 0)</f>
        <v/>
      </c>
      <c r="X620">
        <f>IF(AND('Raw Data'!D615&lt;5, 'Raw Data'!E615&lt;5, 'Raw Data'!A615&gt;0), 'Raw Data'!AL615, 0)</f>
        <v/>
      </c>
      <c r="Y620">
        <f>IF(AND('Raw Data'!D615&lt;6, 'Raw Data'!E615&lt;6, 'Raw Data'!A615&gt;0), 'Raw Data'!AO615, 0)</f>
        <v/>
      </c>
      <c r="Z620">
        <f>IF(ISBLANK('Raw Data'!D615), 0, IF('Raw Data'!D615-'Raw Data'!E615&gt;1, 'Raw Data'!AW615, 0))</f>
        <v/>
      </c>
      <c r="AA620">
        <f>IF(ISBLANK('Raw Data'!A615), 0, IF(ABS('Raw Data'!D615-'Raw Data'!E615)&lt;2, 'Raw Data'!AX615, 0))</f>
        <v/>
      </c>
      <c r="AB620">
        <f>IF(ISBLANK('Raw Data'!D615), 0, IF('Raw Data'!E615-'Raw Data'!D615&gt;1, 'Raw Data'!AY615, 0))</f>
        <v/>
      </c>
      <c r="AC620">
        <f>IF(ISBLANK('Raw Data'!D615), 0, IF('Raw Data'!D615-'Raw Data'!E615&gt;2, 'Raw Data'!AZ615, 0))</f>
        <v/>
      </c>
      <c r="AD620">
        <f>IF(ISBLANK('Raw Data'!A615), 0, IF(ABS('Raw Data'!D615-'Raw Data'!E615)&lt;3, 'Raw Data'!BA615, 0))</f>
        <v/>
      </c>
      <c r="AE620">
        <f>IF(ISBLANK('Raw Data'!D615), 0, IF('Raw Data'!E615-'Raw Data'!D615&gt;2, 'Raw Data'!BB615, 0))</f>
        <v/>
      </c>
      <c r="AF620">
        <f>IF(ISBLANK('Raw Data'!D615), 0, IF('Raw Data'!D615-'Raw Data'!E615&gt;3, 'Raw Data'!BC615, 0))</f>
        <v/>
      </c>
      <c r="AG620">
        <f>IF(ISBLANK('Raw Data'!A615), 0, IF(ABS('Raw Data'!D615-'Raw Data'!E615)&lt;4, 'Raw Data'!BD615, 0))</f>
        <v/>
      </c>
      <c r="AH620">
        <f>IF(ISBLANK('Raw Data'!D615), 0, IF('Raw Data'!E615-'Raw Data'!D615&gt;3, 'Raw Data'!BE615, 0))</f>
        <v/>
      </c>
      <c r="AI620">
        <f>IF(SUM('Raw Data'!D615:E615)&gt;'Raw Data'!F615, 'Raw Data'!G615, 0)</f>
        <v/>
      </c>
      <c r="AJ620">
        <f>IF(ISBLANK('Raw Data'!D615), 0, IF(SUM('Raw Data'!D615:E615)&lt;'Raw Data'!F615, 'Raw Data'!H615, 0))</f>
        <v/>
      </c>
      <c r="AK620">
        <f>IF(ISBLANK('Raw Data'!A615), 0, IF(AND('Raw Data'!D615&lt;3, 'Raw Data'!E615&lt;3, 'Raw Data'!F615&lt;BB$2), 'Raw Data'!AF615, 0))</f>
        <v/>
      </c>
      <c r="AL620">
        <f>IF(ISBLANK('Raw Data'!A615), 0, IF(AND('Raw Data'!D615&lt;4, 'Raw Data'!E615&lt;4, 'Raw Data'!F615&lt;BB$2), 'Raw Data'!AI615, 0))</f>
        <v/>
      </c>
      <c r="AM620">
        <f>IF(ISBLANK('Raw Data'!A615), 0, IF(AND('Raw Data'!D615&lt;5, 'Raw Data'!E615&lt;5, 'Raw Data'!F615&lt;BB$2), 'Raw Data'!AL615, 0))</f>
        <v/>
      </c>
      <c r="AN620">
        <f>IF(ISBLANK('Raw Data'!A615), 0, IF(AND('Raw Data'!D615&lt;6, 'Raw Data'!E615&lt;6, 'Raw Data'!F615&lt;BB$2), 'Raw Data'!AO615, 0))</f>
        <v/>
      </c>
      <c r="AO620">
        <f>IF(ISBLANK('Raw Data'!A615), 0, IF(AND('Raw Data'!I615&lt;Analysis!$BC$2, 'Raw Data'!D615-'Raw Data'!E615&gt;1), 'Raw Data'!AW615, IF(AND('Raw Data'!J615&lt;Analysis!$BC$2, 'Raw Data'!E615-'Raw Data'!D615&gt;1), 'Raw Data'!AY615, 0)))</f>
        <v/>
      </c>
      <c r="AP620">
        <f>IF(ISBLANK('Raw Data'!A615), 0, IF(AND('Raw Data'!I615&lt;Analysis!$BC$2, 'Raw Data'!D615-'Raw Data'!E615&gt;2), 'Raw Data'!AZ615, IF(AND('Raw Data'!J615&lt;Analysis!$BC$2, 'Raw Data'!E615-'Raw Data'!D615&gt;2), 'Raw Data'!BB615, 0)))</f>
        <v/>
      </c>
      <c r="AQ620">
        <f>IF(ISBLANK('Raw Data'!A615), 0, IF(AND('Raw Data'!I615&lt;Analysis!$BC$2, 'Raw Data'!D615-'Raw Data'!E615&gt;3), 'Raw Data'!BC615, IF(AND('Raw Data'!J615&lt;Analysis!$BC$2, 'Raw Data'!E615-'Raw Data'!D615&gt;3), 'Raw Data'!BE615, 0)))</f>
        <v/>
      </c>
      <c r="AR620">
        <f>IF('Hidden Analysiss'!D616=1,IF(ABS('Raw Data'!E615-'Raw Data'!D615)&lt;2,'Raw Data'!AX615,0), 0)</f>
        <v/>
      </c>
      <c r="AS620">
        <f>IF('Hidden Analysiss'!D616=1,IF(ABS('Raw Data'!E615-'Raw Data'!D615)&lt;3,'Raw Data'!BA615,0), 0)</f>
        <v/>
      </c>
      <c r="AT620">
        <f>IF('Hidden Analysiss'!D616=1,IF(ABS('Raw Data'!E615-'Raw Data'!D615)&lt;4,'Raw Data'!BD615,0), 0)</f>
        <v/>
      </c>
      <c r="AU620">
        <f>IF(AND('Hidden Analysiss'!E616=1, ABS('Raw Data'!E615-'Raw Data'!D615)&lt;2), 'Raw Data'!AX615, 0)</f>
        <v/>
      </c>
      <c r="AV620">
        <f>IF(AND('Hidden Analysiss'!E616=1, ABS('Raw Data'!E615-'Raw Data'!D615)&lt;3), 'Raw Data'!BA615, 0)</f>
        <v/>
      </c>
      <c r="AW620">
        <f>IF(AND('Hidden Analysiss'!E616=1, ABS('Raw Data'!E615-'Raw Data'!D615)&lt;3), 'Raw Data'!BD615, 0)</f>
        <v/>
      </c>
    </row>
    <row r="621">
      <c r="A621" s="1">
        <f>'Raw Data'!A616</f>
        <v/>
      </c>
      <c r="B621">
        <f>IF('Raw Data'!E616&gt;'Raw Data'!D616, 'Raw Data'!J616, 0)</f>
        <v/>
      </c>
      <c r="C621">
        <f>IF('Raw Data'!D616&gt;'Raw Data'!E616, 'Raw Data'!I616, 0)</f>
        <v/>
      </c>
      <c r="D621">
        <f>SUM(G621:H621)</f>
        <v/>
      </c>
      <c r="E621">
        <f>IF(AND('Raw Data'!J616&lt;'Raw Data'!I616,'Raw Data'!E616&gt;'Raw Data'!D616,'Raw Data'!E616-'Raw Data'!D616&gt;3),'Raw Data'!N616,IF(AND('Raw Data'!I616&lt;'Raw Data'!J616,'Raw Data'!D616&gt;'Raw Data'!E616,'Raw Data'!D616-'Raw Data'!E616&gt;3),'Raw Data'!M616,0))</f>
        <v/>
      </c>
      <c r="F621">
        <f>IF(AND('Raw Data'!J616&lt;'Raw Data'!I616,'Raw Data'!E616&gt;'Raw Data'!D616,'Raw Data'!E616-'Raw Data'!D616&lt;4),'Raw Data'!L616,IF(AND('Raw Data'!I616&lt;'Raw Data'!J616,'Raw Data'!D616&gt;'Raw Data'!E616,'Raw Data'!D616-'Raw Data'!E616&lt;4),'Raw Data'!K616,0))</f>
        <v/>
      </c>
      <c r="G621">
        <f>IF(AND('Raw Data'!J616&lt;'Raw Data'!I616, 'Raw Data'!E616&gt;'Raw Data'!D616), 'Raw Data'!J616, 0)</f>
        <v/>
      </c>
      <c r="H621">
        <f>IF(AND('Raw Data'!J616&gt;'Raw Data'!I616, 'Raw Data'!E616&lt;'Raw Data'!D616), 'Raw Data'!I616, 0)</f>
        <v/>
      </c>
      <c r="I621">
        <f>SUM(J621:K621)</f>
        <v/>
      </c>
      <c r="J621">
        <f>IF(AND('Raw Data'!J616&gt;'Raw Data'!I616, 'Raw Data'!E616&gt;'Raw Data'!D616), 'Raw Data'!J616, 0)</f>
        <v/>
      </c>
      <c r="K621">
        <f>IF(AND('Raw Data'!I616&gt;'Raw Data'!J616, 'Raw Data'!D616&gt;'Raw Data'!E616), 'Raw Data'!I616, 0)</f>
        <v/>
      </c>
      <c r="L621">
        <f>IF('Raw Data'!E616-'Raw Data'!D616&gt;3, 'Raw Data'!N616, 0)</f>
        <v/>
      </c>
      <c r="M621">
        <f>IF('Raw Data'!D616-'Raw Data'!E616&gt;3, 'Raw Data'!M616, 0)</f>
        <v/>
      </c>
      <c r="N621">
        <f>IF(ISBLANK('Raw Data'!D616),0,IF(AND('Raw Data'!E616&gt;'Raw Data'!D616,'Raw Data'!E616-'Raw Data'!D616&gt;0,'Raw Data'!E616-'Raw Data'!D616&lt;4),'Raw Data'!L616, 0))</f>
        <v/>
      </c>
      <c r="O621">
        <f>IF(ISBLANK('Raw Data'!D616),0,IF(AND('Raw Data'!E616&gt;'Raw Data'!D616,'Raw Data'!E616-'Raw Data'!D616&gt;0,'Raw Data'!D616-'Raw Data'!E616&lt;4),'Raw Data'!K616, 0))</f>
        <v/>
      </c>
      <c r="P621">
        <f>IF('Raw Data'!E616-'Raw Data'!D616&gt;3, 'Raw Data'!N616, IF('Raw Data'!D616-'Raw Data'!E616&gt;3, 'Raw Data'!M616, 0))</f>
        <v/>
      </c>
      <c r="Q621">
        <f>IF(ISBLANK('Raw Data'!E616),0,IF(AND('Raw Data'!E616-'Raw Data'!D616&lt;4,'Raw Data'!E616-'Raw Data'!D616&gt;0),'Raw Data'!L616,IF(AND('Raw Data'!D616&gt;'Raw Data'!E616,'Raw Data'!D616-'Raw Data'!E616&gt;0),'Raw Data'!K616,0)))</f>
        <v/>
      </c>
      <c r="R621">
        <f>IF(ISBLANK('Raw Data'!K616),0,IFERROR(IF(MATCH(SMALL('Raw Data'!K616:N616,1),L621:O621,0),SMALL('Raw Data'!K616:N616,1)),0))</f>
        <v/>
      </c>
      <c r="S621">
        <f>IF(ISBLANK('Raw Data'!K616),0,IFERROR(IF(MATCH(SMALL('Raw Data'!K616:N616,2),L621:O621,0),SMALL('Raw Data'!K616:N616,2)),0))</f>
        <v/>
      </c>
      <c r="T621">
        <f>IF(ISBLANK('Raw Data'!K616),0,IFERROR(IF(MATCH(SMALL('Raw Data'!K616:N616,3),L621:O621,0),SMALL('Raw Data'!K616:N616,3)),0))</f>
        <v/>
      </c>
      <c r="U621">
        <f>IF(ISBLANK('Raw Data'!K616),0,IFERROR(IF(MATCH(SMALL('Raw Data'!K616:N616,4),L621:O621,0),SMALL('Raw Data'!K616:N616,4)),0))</f>
        <v/>
      </c>
      <c r="V621">
        <f>IF(AND('Raw Data'!D616&lt;3, 'Raw Data'!E616&lt;3, 'Raw Data'!A616&gt;0), 'Raw Data'!AF616, 0)</f>
        <v/>
      </c>
      <c r="W621">
        <f>IF(AND('Raw Data'!D616&lt;4, 'Raw Data'!E616&lt;4, 'Raw Data'!A616&gt;0), 'Raw Data'!AI616, 0)</f>
        <v/>
      </c>
      <c r="X621">
        <f>IF(AND('Raw Data'!D616&lt;5, 'Raw Data'!E616&lt;5, 'Raw Data'!A616&gt;0), 'Raw Data'!AL616, 0)</f>
        <v/>
      </c>
      <c r="Y621">
        <f>IF(AND('Raw Data'!D616&lt;6, 'Raw Data'!E616&lt;6, 'Raw Data'!A616&gt;0), 'Raw Data'!AO616, 0)</f>
        <v/>
      </c>
      <c r="Z621">
        <f>IF(ISBLANK('Raw Data'!D616), 0, IF('Raw Data'!D616-'Raw Data'!E616&gt;1, 'Raw Data'!AW616, 0))</f>
        <v/>
      </c>
      <c r="AA621">
        <f>IF(ISBLANK('Raw Data'!A616), 0, IF(ABS('Raw Data'!D616-'Raw Data'!E616)&lt;2, 'Raw Data'!AX616, 0))</f>
        <v/>
      </c>
      <c r="AB621">
        <f>IF(ISBLANK('Raw Data'!D616), 0, IF('Raw Data'!E616-'Raw Data'!D616&gt;1, 'Raw Data'!AY616, 0))</f>
        <v/>
      </c>
      <c r="AC621">
        <f>IF(ISBLANK('Raw Data'!D616), 0, IF('Raw Data'!D616-'Raw Data'!E616&gt;2, 'Raw Data'!AZ616, 0))</f>
        <v/>
      </c>
      <c r="AD621">
        <f>IF(ISBLANK('Raw Data'!A616), 0, IF(ABS('Raw Data'!D616-'Raw Data'!E616)&lt;3, 'Raw Data'!BA616, 0))</f>
        <v/>
      </c>
      <c r="AE621">
        <f>IF(ISBLANK('Raw Data'!D616), 0, IF('Raw Data'!E616-'Raw Data'!D616&gt;2, 'Raw Data'!BB616, 0))</f>
        <v/>
      </c>
      <c r="AF621">
        <f>IF(ISBLANK('Raw Data'!D616), 0, IF('Raw Data'!D616-'Raw Data'!E616&gt;3, 'Raw Data'!BC616, 0))</f>
        <v/>
      </c>
      <c r="AG621">
        <f>IF(ISBLANK('Raw Data'!A616), 0, IF(ABS('Raw Data'!D616-'Raw Data'!E616)&lt;4, 'Raw Data'!BD616, 0))</f>
        <v/>
      </c>
      <c r="AH621">
        <f>IF(ISBLANK('Raw Data'!D616), 0, IF('Raw Data'!E616-'Raw Data'!D616&gt;3, 'Raw Data'!BE616, 0))</f>
        <v/>
      </c>
      <c r="AI621">
        <f>IF(SUM('Raw Data'!D616:E616)&gt;'Raw Data'!F616, 'Raw Data'!G616, 0)</f>
        <v/>
      </c>
      <c r="AJ621">
        <f>IF(ISBLANK('Raw Data'!D616), 0, IF(SUM('Raw Data'!D616:E616)&lt;'Raw Data'!F616, 'Raw Data'!H616, 0))</f>
        <v/>
      </c>
      <c r="AK621">
        <f>IF(ISBLANK('Raw Data'!A616), 0, IF(AND('Raw Data'!D616&lt;3, 'Raw Data'!E616&lt;3, 'Raw Data'!F616&lt;BB$2), 'Raw Data'!AF616, 0))</f>
        <v/>
      </c>
      <c r="AL621">
        <f>IF(ISBLANK('Raw Data'!A616), 0, IF(AND('Raw Data'!D616&lt;4, 'Raw Data'!E616&lt;4, 'Raw Data'!F616&lt;BB$2), 'Raw Data'!AI616, 0))</f>
        <v/>
      </c>
      <c r="AM621">
        <f>IF(ISBLANK('Raw Data'!A616), 0, IF(AND('Raw Data'!D616&lt;5, 'Raw Data'!E616&lt;5, 'Raw Data'!F616&lt;BB$2), 'Raw Data'!AL616, 0))</f>
        <v/>
      </c>
      <c r="AN621">
        <f>IF(ISBLANK('Raw Data'!A616), 0, IF(AND('Raw Data'!D616&lt;6, 'Raw Data'!E616&lt;6, 'Raw Data'!F616&lt;BB$2), 'Raw Data'!AO616, 0))</f>
        <v/>
      </c>
      <c r="AO621">
        <f>IF(ISBLANK('Raw Data'!A616), 0, IF(AND('Raw Data'!I616&lt;Analysis!$BC$2, 'Raw Data'!D616-'Raw Data'!E616&gt;1), 'Raw Data'!AW616, IF(AND('Raw Data'!J616&lt;Analysis!$BC$2, 'Raw Data'!E616-'Raw Data'!D616&gt;1), 'Raw Data'!AY616, 0)))</f>
        <v/>
      </c>
      <c r="AP621">
        <f>IF(ISBLANK('Raw Data'!A616), 0, IF(AND('Raw Data'!I616&lt;Analysis!$BC$2, 'Raw Data'!D616-'Raw Data'!E616&gt;2), 'Raw Data'!AZ616, IF(AND('Raw Data'!J616&lt;Analysis!$BC$2, 'Raw Data'!E616-'Raw Data'!D616&gt;2), 'Raw Data'!BB616, 0)))</f>
        <v/>
      </c>
      <c r="AQ621">
        <f>IF(ISBLANK('Raw Data'!A616), 0, IF(AND('Raw Data'!I616&lt;Analysis!$BC$2, 'Raw Data'!D616-'Raw Data'!E616&gt;3), 'Raw Data'!BC616, IF(AND('Raw Data'!J616&lt;Analysis!$BC$2, 'Raw Data'!E616-'Raw Data'!D616&gt;3), 'Raw Data'!BE616, 0)))</f>
        <v/>
      </c>
      <c r="AR621">
        <f>IF('Hidden Analysiss'!D617=1,IF(ABS('Raw Data'!E616-'Raw Data'!D616)&lt;2,'Raw Data'!AX616,0), 0)</f>
        <v/>
      </c>
      <c r="AS621">
        <f>IF('Hidden Analysiss'!D617=1,IF(ABS('Raw Data'!E616-'Raw Data'!D616)&lt;3,'Raw Data'!BA616,0), 0)</f>
        <v/>
      </c>
      <c r="AT621">
        <f>IF('Hidden Analysiss'!D617=1,IF(ABS('Raw Data'!E616-'Raw Data'!D616)&lt;4,'Raw Data'!BD616,0), 0)</f>
        <v/>
      </c>
      <c r="AU621">
        <f>IF(AND('Hidden Analysiss'!E617=1, ABS('Raw Data'!E616-'Raw Data'!D616)&lt;2), 'Raw Data'!AX616, 0)</f>
        <v/>
      </c>
      <c r="AV621">
        <f>IF(AND('Hidden Analysiss'!E617=1, ABS('Raw Data'!E616-'Raw Data'!D616)&lt;3), 'Raw Data'!BA616, 0)</f>
        <v/>
      </c>
      <c r="AW621">
        <f>IF(AND('Hidden Analysiss'!E617=1, ABS('Raw Data'!E616-'Raw Data'!D616)&lt;3), 'Raw Data'!BD616, 0)</f>
        <v/>
      </c>
    </row>
    <row r="622">
      <c r="A622" s="1">
        <f>'Raw Data'!A617</f>
        <v/>
      </c>
      <c r="B622">
        <f>IF('Raw Data'!E617&gt;'Raw Data'!D617, 'Raw Data'!J617, 0)</f>
        <v/>
      </c>
      <c r="C622">
        <f>IF('Raw Data'!D617&gt;'Raw Data'!E617, 'Raw Data'!I617, 0)</f>
        <v/>
      </c>
      <c r="D622">
        <f>SUM(G622:H622)</f>
        <v/>
      </c>
      <c r="E622">
        <f>IF(AND('Raw Data'!J617&lt;'Raw Data'!I617,'Raw Data'!E617&gt;'Raw Data'!D617,'Raw Data'!E617-'Raw Data'!D617&gt;3),'Raw Data'!N617,IF(AND('Raw Data'!I617&lt;'Raw Data'!J617,'Raw Data'!D617&gt;'Raw Data'!E617,'Raw Data'!D617-'Raw Data'!E617&gt;3),'Raw Data'!M617,0))</f>
        <v/>
      </c>
      <c r="F622">
        <f>IF(AND('Raw Data'!J617&lt;'Raw Data'!I617,'Raw Data'!E617&gt;'Raw Data'!D617,'Raw Data'!E617-'Raw Data'!D617&lt;4),'Raw Data'!L617,IF(AND('Raw Data'!I617&lt;'Raw Data'!J617,'Raw Data'!D617&gt;'Raw Data'!E617,'Raw Data'!D617-'Raw Data'!E617&lt;4),'Raw Data'!K617,0))</f>
        <v/>
      </c>
      <c r="G622">
        <f>IF(AND('Raw Data'!J617&lt;'Raw Data'!I617, 'Raw Data'!E617&gt;'Raw Data'!D617), 'Raw Data'!J617, 0)</f>
        <v/>
      </c>
      <c r="H622">
        <f>IF(AND('Raw Data'!J617&gt;'Raw Data'!I617, 'Raw Data'!E617&lt;'Raw Data'!D617), 'Raw Data'!I617, 0)</f>
        <v/>
      </c>
      <c r="I622">
        <f>SUM(J622:K622)</f>
        <v/>
      </c>
      <c r="J622">
        <f>IF(AND('Raw Data'!J617&gt;'Raw Data'!I617, 'Raw Data'!E617&gt;'Raw Data'!D617), 'Raw Data'!J617, 0)</f>
        <v/>
      </c>
      <c r="K622">
        <f>IF(AND('Raw Data'!I617&gt;'Raw Data'!J617, 'Raw Data'!D617&gt;'Raw Data'!E617), 'Raw Data'!I617, 0)</f>
        <v/>
      </c>
      <c r="L622">
        <f>IF('Raw Data'!E617-'Raw Data'!D617&gt;3, 'Raw Data'!N617, 0)</f>
        <v/>
      </c>
      <c r="M622">
        <f>IF('Raw Data'!D617-'Raw Data'!E617&gt;3, 'Raw Data'!M617, 0)</f>
        <v/>
      </c>
      <c r="N622">
        <f>IF(ISBLANK('Raw Data'!D617),0,IF(AND('Raw Data'!E617&gt;'Raw Data'!D617,'Raw Data'!E617-'Raw Data'!D617&gt;0,'Raw Data'!E617-'Raw Data'!D617&lt;4),'Raw Data'!L617, 0))</f>
        <v/>
      </c>
      <c r="O622">
        <f>IF(ISBLANK('Raw Data'!D617),0,IF(AND('Raw Data'!E617&gt;'Raw Data'!D617,'Raw Data'!E617-'Raw Data'!D617&gt;0,'Raw Data'!D617-'Raw Data'!E617&lt;4),'Raw Data'!K617, 0))</f>
        <v/>
      </c>
      <c r="P622">
        <f>IF('Raw Data'!E617-'Raw Data'!D617&gt;3, 'Raw Data'!N617, IF('Raw Data'!D617-'Raw Data'!E617&gt;3, 'Raw Data'!M617, 0))</f>
        <v/>
      </c>
      <c r="Q622">
        <f>IF(ISBLANK('Raw Data'!E617),0,IF(AND('Raw Data'!E617-'Raw Data'!D617&lt;4,'Raw Data'!E617-'Raw Data'!D617&gt;0),'Raw Data'!L617,IF(AND('Raw Data'!D617&gt;'Raw Data'!E617,'Raw Data'!D617-'Raw Data'!E617&gt;0),'Raw Data'!K617,0)))</f>
        <v/>
      </c>
      <c r="R622">
        <f>IF(ISBLANK('Raw Data'!K617),0,IFERROR(IF(MATCH(SMALL('Raw Data'!K617:N617,1),L622:O622,0),SMALL('Raw Data'!K617:N617,1)),0))</f>
        <v/>
      </c>
      <c r="S622">
        <f>IF(ISBLANK('Raw Data'!K617),0,IFERROR(IF(MATCH(SMALL('Raw Data'!K617:N617,2),L622:O622,0),SMALL('Raw Data'!K617:N617,2)),0))</f>
        <v/>
      </c>
      <c r="T622">
        <f>IF(ISBLANK('Raw Data'!K617),0,IFERROR(IF(MATCH(SMALL('Raw Data'!K617:N617,3),L622:O622,0),SMALL('Raw Data'!K617:N617,3)),0))</f>
        <v/>
      </c>
      <c r="U622">
        <f>IF(ISBLANK('Raw Data'!K617),0,IFERROR(IF(MATCH(SMALL('Raw Data'!K617:N617,4),L622:O622,0),SMALL('Raw Data'!K617:N617,4)),0))</f>
        <v/>
      </c>
      <c r="V622">
        <f>IF(AND('Raw Data'!D617&lt;3, 'Raw Data'!E617&lt;3, 'Raw Data'!A617&gt;0), 'Raw Data'!AF617, 0)</f>
        <v/>
      </c>
      <c r="W622">
        <f>IF(AND('Raw Data'!D617&lt;4, 'Raw Data'!E617&lt;4, 'Raw Data'!A617&gt;0), 'Raw Data'!AI617, 0)</f>
        <v/>
      </c>
      <c r="X622">
        <f>IF(AND('Raw Data'!D617&lt;5, 'Raw Data'!E617&lt;5, 'Raw Data'!A617&gt;0), 'Raw Data'!AL617, 0)</f>
        <v/>
      </c>
      <c r="Y622">
        <f>IF(AND('Raw Data'!D617&lt;6, 'Raw Data'!E617&lt;6, 'Raw Data'!A617&gt;0), 'Raw Data'!AO617, 0)</f>
        <v/>
      </c>
      <c r="Z622">
        <f>IF(ISBLANK('Raw Data'!D617), 0, IF('Raw Data'!D617-'Raw Data'!E617&gt;1, 'Raw Data'!AW617, 0))</f>
        <v/>
      </c>
      <c r="AA622">
        <f>IF(ISBLANK('Raw Data'!A617), 0, IF(ABS('Raw Data'!D617-'Raw Data'!E617)&lt;2, 'Raw Data'!AX617, 0))</f>
        <v/>
      </c>
      <c r="AB622">
        <f>IF(ISBLANK('Raw Data'!D617), 0, IF('Raw Data'!E617-'Raw Data'!D617&gt;1, 'Raw Data'!AY617, 0))</f>
        <v/>
      </c>
      <c r="AC622">
        <f>IF(ISBLANK('Raw Data'!D617), 0, IF('Raw Data'!D617-'Raw Data'!E617&gt;2, 'Raw Data'!AZ617, 0))</f>
        <v/>
      </c>
      <c r="AD622">
        <f>IF(ISBLANK('Raw Data'!A617), 0, IF(ABS('Raw Data'!D617-'Raw Data'!E617)&lt;3, 'Raw Data'!BA617, 0))</f>
        <v/>
      </c>
      <c r="AE622">
        <f>IF(ISBLANK('Raw Data'!D617), 0, IF('Raw Data'!E617-'Raw Data'!D617&gt;2, 'Raw Data'!BB617, 0))</f>
        <v/>
      </c>
      <c r="AF622">
        <f>IF(ISBLANK('Raw Data'!D617), 0, IF('Raw Data'!D617-'Raw Data'!E617&gt;3, 'Raw Data'!BC617, 0))</f>
        <v/>
      </c>
      <c r="AG622">
        <f>IF(ISBLANK('Raw Data'!A617), 0, IF(ABS('Raw Data'!D617-'Raw Data'!E617)&lt;4, 'Raw Data'!BD617, 0))</f>
        <v/>
      </c>
      <c r="AH622">
        <f>IF(ISBLANK('Raw Data'!D617), 0, IF('Raw Data'!E617-'Raw Data'!D617&gt;3, 'Raw Data'!BE617, 0))</f>
        <v/>
      </c>
      <c r="AI622">
        <f>IF(SUM('Raw Data'!D617:E617)&gt;'Raw Data'!F617, 'Raw Data'!G617, 0)</f>
        <v/>
      </c>
      <c r="AJ622">
        <f>IF(ISBLANK('Raw Data'!D617), 0, IF(SUM('Raw Data'!D617:E617)&lt;'Raw Data'!F617, 'Raw Data'!H617, 0))</f>
        <v/>
      </c>
      <c r="AK622">
        <f>IF(ISBLANK('Raw Data'!A617), 0, IF(AND('Raw Data'!D617&lt;3, 'Raw Data'!E617&lt;3, 'Raw Data'!F617&lt;BB$2), 'Raw Data'!AF617, 0))</f>
        <v/>
      </c>
      <c r="AL622">
        <f>IF(ISBLANK('Raw Data'!A617), 0, IF(AND('Raw Data'!D617&lt;4, 'Raw Data'!E617&lt;4, 'Raw Data'!F617&lt;BB$2), 'Raw Data'!AI617, 0))</f>
        <v/>
      </c>
      <c r="AM622">
        <f>IF(ISBLANK('Raw Data'!A617), 0, IF(AND('Raw Data'!D617&lt;5, 'Raw Data'!E617&lt;5, 'Raw Data'!F617&lt;BB$2), 'Raw Data'!AL617, 0))</f>
        <v/>
      </c>
      <c r="AN622">
        <f>IF(ISBLANK('Raw Data'!A617), 0, IF(AND('Raw Data'!D617&lt;6, 'Raw Data'!E617&lt;6, 'Raw Data'!F617&lt;BB$2), 'Raw Data'!AO617, 0))</f>
        <v/>
      </c>
      <c r="AO622">
        <f>IF(ISBLANK('Raw Data'!A617), 0, IF(AND('Raw Data'!I617&lt;Analysis!$BC$2, 'Raw Data'!D617-'Raw Data'!E617&gt;1), 'Raw Data'!AW617, IF(AND('Raw Data'!J617&lt;Analysis!$BC$2, 'Raw Data'!E617-'Raw Data'!D617&gt;1), 'Raw Data'!AY617, 0)))</f>
        <v/>
      </c>
      <c r="AP622">
        <f>IF(ISBLANK('Raw Data'!A617), 0, IF(AND('Raw Data'!I617&lt;Analysis!$BC$2, 'Raw Data'!D617-'Raw Data'!E617&gt;2), 'Raw Data'!AZ617, IF(AND('Raw Data'!J617&lt;Analysis!$BC$2, 'Raw Data'!E617-'Raw Data'!D617&gt;2), 'Raw Data'!BB617, 0)))</f>
        <v/>
      </c>
      <c r="AQ622">
        <f>IF(ISBLANK('Raw Data'!A617), 0, IF(AND('Raw Data'!I617&lt;Analysis!$BC$2, 'Raw Data'!D617-'Raw Data'!E617&gt;3), 'Raw Data'!BC617, IF(AND('Raw Data'!J617&lt;Analysis!$BC$2, 'Raw Data'!E617-'Raw Data'!D617&gt;3), 'Raw Data'!BE617, 0)))</f>
        <v/>
      </c>
      <c r="AR622">
        <f>IF('Hidden Analysiss'!D618=1,IF(ABS('Raw Data'!E617-'Raw Data'!D617)&lt;2,'Raw Data'!AX617,0), 0)</f>
        <v/>
      </c>
      <c r="AS622">
        <f>IF('Hidden Analysiss'!D618=1,IF(ABS('Raw Data'!E617-'Raw Data'!D617)&lt;3,'Raw Data'!BA617,0), 0)</f>
        <v/>
      </c>
      <c r="AT622">
        <f>IF('Hidden Analysiss'!D618=1,IF(ABS('Raw Data'!E617-'Raw Data'!D617)&lt;4,'Raw Data'!BD617,0), 0)</f>
        <v/>
      </c>
      <c r="AU622">
        <f>IF(AND('Hidden Analysiss'!E618=1, ABS('Raw Data'!E617-'Raw Data'!D617)&lt;2), 'Raw Data'!AX617, 0)</f>
        <v/>
      </c>
      <c r="AV622">
        <f>IF(AND('Hidden Analysiss'!E618=1, ABS('Raw Data'!E617-'Raw Data'!D617)&lt;3), 'Raw Data'!BA617, 0)</f>
        <v/>
      </c>
      <c r="AW622">
        <f>IF(AND('Hidden Analysiss'!E618=1, ABS('Raw Data'!E617-'Raw Data'!D617)&lt;3), 'Raw Data'!BD617, 0)</f>
        <v/>
      </c>
    </row>
    <row r="623">
      <c r="A623" s="1">
        <f>'Raw Data'!A618</f>
        <v/>
      </c>
      <c r="B623">
        <f>IF('Raw Data'!E618&gt;'Raw Data'!D618, 'Raw Data'!J618, 0)</f>
        <v/>
      </c>
      <c r="C623">
        <f>IF('Raw Data'!D618&gt;'Raw Data'!E618, 'Raw Data'!I618, 0)</f>
        <v/>
      </c>
      <c r="D623">
        <f>SUM(G623:H623)</f>
        <v/>
      </c>
      <c r="E623">
        <f>IF(AND('Raw Data'!J618&lt;'Raw Data'!I618,'Raw Data'!E618&gt;'Raw Data'!D618,'Raw Data'!E618-'Raw Data'!D618&gt;3),'Raw Data'!N618,IF(AND('Raw Data'!I618&lt;'Raw Data'!J618,'Raw Data'!D618&gt;'Raw Data'!E618,'Raw Data'!D618-'Raw Data'!E618&gt;3),'Raw Data'!M618,0))</f>
        <v/>
      </c>
      <c r="F623">
        <f>IF(AND('Raw Data'!J618&lt;'Raw Data'!I618,'Raw Data'!E618&gt;'Raw Data'!D618,'Raw Data'!E618-'Raw Data'!D618&lt;4),'Raw Data'!L618,IF(AND('Raw Data'!I618&lt;'Raw Data'!J618,'Raw Data'!D618&gt;'Raw Data'!E618,'Raw Data'!D618-'Raw Data'!E618&lt;4),'Raw Data'!K618,0))</f>
        <v/>
      </c>
      <c r="G623">
        <f>IF(AND('Raw Data'!J618&lt;'Raw Data'!I618, 'Raw Data'!E618&gt;'Raw Data'!D618), 'Raw Data'!J618, 0)</f>
        <v/>
      </c>
      <c r="H623">
        <f>IF(AND('Raw Data'!J618&gt;'Raw Data'!I618, 'Raw Data'!E618&lt;'Raw Data'!D618), 'Raw Data'!I618, 0)</f>
        <v/>
      </c>
      <c r="I623">
        <f>SUM(J623:K623)</f>
        <v/>
      </c>
      <c r="J623">
        <f>IF(AND('Raw Data'!J618&gt;'Raw Data'!I618, 'Raw Data'!E618&gt;'Raw Data'!D618), 'Raw Data'!J618, 0)</f>
        <v/>
      </c>
      <c r="K623">
        <f>IF(AND('Raw Data'!I618&gt;'Raw Data'!J618, 'Raw Data'!D618&gt;'Raw Data'!E618), 'Raw Data'!I618, 0)</f>
        <v/>
      </c>
      <c r="L623">
        <f>IF('Raw Data'!E618-'Raw Data'!D618&gt;3, 'Raw Data'!N618, 0)</f>
        <v/>
      </c>
      <c r="M623">
        <f>IF('Raw Data'!D618-'Raw Data'!E618&gt;3, 'Raw Data'!M618, 0)</f>
        <v/>
      </c>
      <c r="N623">
        <f>IF(ISBLANK('Raw Data'!D618),0,IF(AND('Raw Data'!E618&gt;'Raw Data'!D618,'Raw Data'!E618-'Raw Data'!D618&gt;0,'Raw Data'!E618-'Raw Data'!D618&lt;4),'Raw Data'!L618, 0))</f>
        <v/>
      </c>
      <c r="O623">
        <f>IF(ISBLANK('Raw Data'!D618),0,IF(AND('Raw Data'!E618&gt;'Raw Data'!D618,'Raw Data'!E618-'Raw Data'!D618&gt;0,'Raw Data'!D618-'Raw Data'!E618&lt;4),'Raw Data'!K618, 0))</f>
        <v/>
      </c>
      <c r="P623">
        <f>IF('Raw Data'!E618-'Raw Data'!D618&gt;3, 'Raw Data'!N618, IF('Raw Data'!D618-'Raw Data'!E618&gt;3, 'Raw Data'!M618, 0))</f>
        <v/>
      </c>
      <c r="Q623">
        <f>IF(ISBLANK('Raw Data'!E618),0,IF(AND('Raw Data'!E618-'Raw Data'!D618&lt;4,'Raw Data'!E618-'Raw Data'!D618&gt;0),'Raw Data'!L618,IF(AND('Raw Data'!D618&gt;'Raw Data'!E618,'Raw Data'!D618-'Raw Data'!E618&gt;0),'Raw Data'!K618,0)))</f>
        <v/>
      </c>
      <c r="R623">
        <f>IF(ISBLANK('Raw Data'!K618),0,IFERROR(IF(MATCH(SMALL('Raw Data'!K618:N618,1),L623:O623,0),SMALL('Raw Data'!K618:N618,1)),0))</f>
        <v/>
      </c>
      <c r="S623">
        <f>IF(ISBLANK('Raw Data'!K618),0,IFERROR(IF(MATCH(SMALL('Raw Data'!K618:N618,2),L623:O623,0),SMALL('Raw Data'!K618:N618,2)),0))</f>
        <v/>
      </c>
      <c r="T623">
        <f>IF(ISBLANK('Raw Data'!K618),0,IFERROR(IF(MATCH(SMALL('Raw Data'!K618:N618,3),L623:O623,0),SMALL('Raw Data'!K618:N618,3)),0))</f>
        <v/>
      </c>
      <c r="U623">
        <f>IF(ISBLANK('Raw Data'!K618),0,IFERROR(IF(MATCH(SMALL('Raw Data'!K618:N618,4),L623:O623,0),SMALL('Raw Data'!K618:N618,4)),0))</f>
        <v/>
      </c>
      <c r="V623">
        <f>IF(AND('Raw Data'!D618&lt;3, 'Raw Data'!E618&lt;3, 'Raw Data'!A618&gt;0), 'Raw Data'!AF618, 0)</f>
        <v/>
      </c>
      <c r="W623">
        <f>IF(AND('Raw Data'!D618&lt;4, 'Raw Data'!E618&lt;4, 'Raw Data'!A618&gt;0), 'Raw Data'!AI618, 0)</f>
        <v/>
      </c>
      <c r="X623">
        <f>IF(AND('Raw Data'!D618&lt;5, 'Raw Data'!E618&lt;5, 'Raw Data'!A618&gt;0), 'Raw Data'!AL618, 0)</f>
        <v/>
      </c>
      <c r="Y623">
        <f>IF(AND('Raw Data'!D618&lt;6, 'Raw Data'!E618&lt;6, 'Raw Data'!A618&gt;0), 'Raw Data'!AO618, 0)</f>
        <v/>
      </c>
      <c r="Z623">
        <f>IF(ISBLANK('Raw Data'!D618), 0, IF('Raw Data'!D618-'Raw Data'!E618&gt;1, 'Raw Data'!AW618, 0))</f>
        <v/>
      </c>
      <c r="AA623">
        <f>IF(ISBLANK('Raw Data'!A618), 0, IF(ABS('Raw Data'!D618-'Raw Data'!E618)&lt;2, 'Raw Data'!AX618, 0))</f>
        <v/>
      </c>
      <c r="AB623">
        <f>IF(ISBLANK('Raw Data'!D618), 0, IF('Raw Data'!E618-'Raw Data'!D618&gt;1, 'Raw Data'!AY618, 0))</f>
        <v/>
      </c>
      <c r="AC623">
        <f>IF(ISBLANK('Raw Data'!D618), 0, IF('Raw Data'!D618-'Raw Data'!E618&gt;2, 'Raw Data'!AZ618, 0))</f>
        <v/>
      </c>
      <c r="AD623">
        <f>IF(ISBLANK('Raw Data'!A618), 0, IF(ABS('Raw Data'!D618-'Raw Data'!E618)&lt;3, 'Raw Data'!BA618, 0))</f>
        <v/>
      </c>
      <c r="AE623">
        <f>IF(ISBLANK('Raw Data'!D618), 0, IF('Raw Data'!E618-'Raw Data'!D618&gt;2, 'Raw Data'!BB618, 0))</f>
        <v/>
      </c>
      <c r="AF623">
        <f>IF(ISBLANK('Raw Data'!D618), 0, IF('Raw Data'!D618-'Raw Data'!E618&gt;3, 'Raw Data'!BC618, 0))</f>
        <v/>
      </c>
      <c r="AG623">
        <f>IF(ISBLANK('Raw Data'!A618), 0, IF(ABS('Raw Data'!D618-'Raw Data'!E618)&lt;4, 'Raw Data'!BD618, 0))</f>
        <v/>
      </c>
      <c r="AH623">
        <f>IF(ISBLANK('Raw Data'!D618), 0, IF('Raw Data'!E618-'Raw Data'!D618&gt;3, 'Raw Data'!BE618, 0))</f>
        <v/>
      </c>
      <c r="AI623">
        <f>IF(SUM('Raw Data'!D618:E618)&gt;'Raw Data'!F618, 'Raw Data'!G618, 0)</f>
        <v/>
      </c>
      <c r="AJ623">
        <f>IF(ISBLANK('Raw Data'!D618), 0, IF(SUM('Raw Data'!D618:E618)&lt;'Raw Data'!F618, 'Raw Data'!H618, 0))</f>
        <v/>
      </c>
      <c r="AK623">
        <f>IF(ISBLANK('Raw Data'!A618), 0, IF(AND('Raw Data'!D618&lt;3, 'Raw Data'!E618&lt;3, 'Raw Data'!F618&lt;BB$2), 'Raw Data'!AF618, 0))</f>
        <v/>
      </c>
      <c r="AL623">
        <f>IF(ISBLANK('Raw Data'!A618), 0, IF(AND('Raw Data'!D618&lt;4, 'Raw Data'!E618&lt;4, 'Raw Data'!F618&lt;BB$2), 'Raw Data'!AI618, 0))</f>
        <v/>
      </c>
      <c r="AM623">
        <f>IF(ISBLANK('Raw Data'!A618), 0, IF(AND('Raw Data'!D618&lt;5, 'Raw Data'!E618&lt;5, 'Raw Data'!F618&lt;BB$2), 'Raw Data'!AL618, 0))</f>
        <v/>
      </c>
      <c r="AN623">
        <f>IF(ISBLANK('Raw Data'!A618), 0, IF(AND('Raw Data'!D618&lt;6, 'Raw Data'!E618&lt;6, 'Raw Data'!F618&lt;BB$2), 'Raw Data'!AO618, 0))</f>
        <v/>
      </c>
      <c r="AO623">
        <f>IF(ISBLANK('Raw Data'!A618), 0, IF(AND('Raw Data'!I618&lt;Analysis!$BC$2, 'Raw Data'!D618-'Raw Data'!E618&gt;1), 'Raw Data'!AW618, IF(AND('Raw Data'!J618&lt;Analysis!$BC$2, 'Raw Data'!E618-'Raw Data'!D618&gt;1), 'Raw Data'!AY618, 0)))</f>
        <v/>
      </c>
      <c r="AP623">
        <f>IF(ISBLANK('Raw Data'!A618), 0, IF(AND('Raw Data'!I618&lt;Analysis!$BC$2, 'Raw Data'!D618-'Raw Data'!E618&gt;2), 'Raw Data'!AZ618, IF(AND('Raw Data'!J618&lt;Analysis!$BC$2, 'Raw Data'!E618-'Raw Data'!D618&gt;2), 'Raw Data'!BB618, 0)))</f>
        <v/>
      </c>
      <c r="AQ623">
        <f>IF(ISBLANK('Raw Data'!A618), 0, IF(AND('Raw Data'!I618&lt;Analysis!$BC$2, 'Raw Data'!D618-'Raw Data'!E618&gt;3), 'Raw Data'!BC618, IF(AND('Raw Data'!J618&lt;Analysis!$BC$2, 'Raw Data'!E618-'Raw Data'!D618&gt;3), 'Raw Data'!BE618, 0)))</f>
        <v/>
      </c>
      <c r="AR623">
        <f>IF('Hidden Analysiss'!D619=1,IF(ABS('Raw Data'!E618-'Raw Data'!D618)&lt;2,'Raw Data'!AX618,0), 0)</f>
        <v/>
      </c>
      <c r="AS623">
        <f>IF('Hidden Analysiss'!D619=1,IF(ABS('Raw Data'!E618-'Raw Data'!D618)&lt;3,'Raw Data'!BA618,0), 0)</f>
        <v/>
      </c>
      <c r="AT623">
        <f>IF('Hidden Analysiss'!D619=1,IF(ABS('Raw Data'!E618-'Raw Data'!D618)&lt;4,'Raw Data'!BD618,0), 0)</f>
        <v/>
      </c>
      <c r="AU623">
        <f>IF(AND('Hidden Analysiss'!E619=1, ABS('Raw Data'!E618-'Raw Data'!D618)&lt;2), 'Raw Data'!AX618, 0)</f>
        <v/>
      </c>
      <c r="AV623">
        <f>IF(AND('Hidden Analysiss'!E619=1, ABS('Raw Data'!E618-'Raw Data'!D618)&lt;3), 'Raw Data'!BA618, 0)</f>
        <v/>
      </c>
      <c r="AW623">
        <f>IF(AND('Hidden Analysiss'!E619=1, ABS('Raw Data'!E618-'Raw Data'!D618)&lt;3), 'Raw Data'!BD618, 0)</f>
        <v/>
      </c>
    </row>
    <row r="624">
      <c r="A624" s="1">
        <f>'Raw Data'!A619</f>
        <v/>
      </c>
      <c r="B624">
        <f>IF('Raw Data'!E619&gt;'Raw Data'!D619, 'Raw Data'!J619, 0)</f>
        <v/>
      </c>
      <c r="C624">
        <f>IF('Raw Data'!D619&gt;'Raw Data'!E619, 'Raw Data'!I619, 0)</f>
        <v/>
      </c>
      <c r="D624">
        <f>SUM(G624:H624)</f>
        <v/>
      </c>
      <c r="E624">
        <f>IF(AND('Raw Data'!J619&lt;'Raw Data'!I619,'Raw Data'!E619&gt;'Raw Data'!D619,'Raw Data'!E619-'Raw Data'!D619&gt;3),'Raw Data'!N619,IF(AND('Raw Data'!I619&lt;'Raw Data'!J619,'Raw Data'!D619&gt;'Raw Data'!E619,'Raw Data'!D619-'Raw Data'!E619&gt;3),'Raw Data'!M619,0))</f>
        <v/>
      </c>
      <c r="F624">
        <f>IF(AND('Raw Data'!J619&lt;'Raw Data'!I619,'Raw Data'!E619&gt;'Raw Data'!D619,'Raw Data'!E619-'Raw Data'!D619&lt;4),'Raw Data'!L619,IF(AND('Raw Data'!I619&lt;'Raw Data'!J619,'Raw Data'!D619&gt;'Raw Data'!E619,'Raw Data'!D619-'Raw Data'!E619&lt;4),'Raw Data'!K619,0))</f>
        <v/>
      </c>
      <c r="G624">
        <f>IF(AND('Raw Data'!J619&lt;'Raw Data'!I619, 'Raw Data'!E619&gt;'Raw Data'!D619), 'Raw Data'!J619, 0)</f>
        <v/>
      </c>
      <c r="H624">
        <f>IF(AND('Raw Data'!J619&gt;'Raw Data'!I619, 'Raw Data'!E619&lt;'Raw Data'!D619), 'Raw Data'!I619, 0)</f>
        <v/>
      </c>
      <c r="I624">
        <f>SUM(J624:K624)</f>
        <v/>
      </c>
      <c r="J624">
        <f>IF(AND('Raw Data'!J619&gt;'Raw Data'!I619, 'Raw Data'!E619&gt;'Raw Data'!D619), 'Raw Data'!J619, 0)</f>
        <v/>
      </c>
      <c r="K624">
        <f>IF(AND('Raw Data'!I619&gt;'Raw Data'!J619, 'Raw Data'!D619&gt;'Raw Data'!E619), 'Raw Data'!I619, 0)</f>
        <v/>
      </c>
      <c r="L624">
        <f>IF('Raw Data'!E619-'Raw Data'!D619&gt;3, 'Raw Data'!N619, 0)</f>
        <v/>
      </c>
      <c r="M624">
        <f>IF('Raw Data'!D619-'Raw Data'!E619&gt;3, 'Raw Data'!M619, 0)</f>
        <v/>
      </c>
      <c r="N624">
        <f>IF(ISBLANK('Raw Data'!D619),0,IF(AND('Raw Data'!E619&gt;'Raw Data'!D619,'Raw Data'!E619-'Raw Data'!D619&gt;0,'Raw Data'!E619-'Raw Data'!D619&lt;4),'Raw Data'!L619, 0))</f>
        <v/>
      </c>
      <c r="O624">
        <f>IF(ISBLANK('Raw Data'!D619),0,IF(AND('Raw Data'!E619&gt;'Raw Data'!D619,'Raw Data'!E619-'Raw Data'!D619&gt;0,'Raw Data'!D619-'Raw Data'!E619&lt;4),'Raw Data'!K619, 0))</f>
        <v/>
      </c>
      <c r="P624">
        <f>IF('Raw Data'!E619-'Raw Data'!D619&gt;3, 'Raw Data'!N619, IF('Raw Data'!D619-'Raw Data'!E619&gt;3, 'Raw Data'!M619, 0))</f>
        <v/>
      </c>
      <c r="Q624">
        <f>IF(ISBLANK('Raw Data'!E619),0,IF(AND('Raw Data'!E619-'Raw Data'!D619&lt;4,'Raw Data'!E619-'Raw Data'!D619&gt;0),'Raw Data'!L619,IF(AND('Raw Data'!D619&gt;'Raw Data'!E619,'Raw Data'!D619-'Raw Data'!E619&gt;0),'Raw Data'!K619,0)))</f>
        <v/>
      </c>
      <c r="R624">
        <f>IF(ISBLANK('Raw Data'!K619),0,IFERROR(IF(MATCH(SMALL('Raw Data'!K619:N619,1),L624:O624,0),SMALL('Raw Data'!K619:N619,1)),0))</f>
        <v/>
      </c>
      <c r="S624">
        <f>IF(ISBLANK('Raw Data'!K619),0,IFERROR(IF(MATCH(SMALL('Raw Data'!K619:N619,2),L624:O624,0),SMALL('Raw Data'!K619:N619,2)),0))</f>
        <v/>
      </c>
      <c r="T624">
        <f>IF(ISBLANK('Raw Data'!K619),0,IFERROR(IF(MATCH(SMALL('Raw Data'!K619:N619,3),L624:O624,0),SMALL('Raw Data'!K619:N619,3)),0))</f>
        <v/>
      </c>
      <c r="U624">
        <f>IF(ISBLANK('Raw Data'!K619),0,IFERROR(IF(MATCH(SMALL('Raw Data'!K619:N619,4),L624:O624,0),SMALL('Raw Data'!K619:N619,4)),0))</f>
        <v/>
      </c>
      <c r="V624">
        <f>IF(AND('Raw Data'!D619&lt;3, 'Raw Data'!E619&lt;3, 'Raw Data'!A619&gt;0), 'Raw Data'!AF619, 0)</f>
        <v/>
      </c>
      <c r="W624">
        <f>IF(AND('Raw Data'!D619&lt;4, 'Raw Data'!E619&lt;4, 'Raw Data'!A619&gt;0), 'Raw Data'!AI619, 0)</f>
        <v/>
      </c>
      <c r="X624">
        <f>IF(AND('Raw Data'!D619&lt;5, 'Raw Data'!E619&lt;5, 'Raw Data'!A619&gt;0), 'Raw Data'!AL619, 0)</f>
        <v/>
      </c>
      <c r="Y624">
        <f>IF(AND('Raw Data'!D619&lt;6, 'Raw Data'!E619&lt;6, 'Raw Data'!A619&gt;0), 'Raw Data'!AO619, 0)</f>
        <v/>
      </c>
      <c r="Z624">
        <f>IF(ISBLANK('Raw Data'!D619), 0, IF('Raw Data'!D619-'Raw Data'!E619&gt;1, 'Raw Data'!AW619, 0))</f>
        <v/>
      </c>
      <c r="AA624">
        <f>IF(ISBLANK('Raw Data'!A619), 0, IF(ABS('Raw Data'!D619-'Raw Data'!E619)&lt;2, 'Raw Data'!AX619, 0))</f>
        <v/>
      </c>
      <c r="AB624">
        <f>IF(ISBLANK('Raw Data'!D619), 0, IF('Raw Data'!E619-'Raw Data'!D619&gt;1, 'Raw Data'!AY619, 0))</f>
        <v/>
      </c>
      <c r="AC624">
        <f>IF(ISBLANK('Raw Data'!D619), 0, IF('Raw Data'!D619-'Raw Data'!E619&gt;2, 'Raw Data'!AZ619, 0))</f>
        <v/>
      </c>
      <c r="AD624">
        <f>IF(ISBLANK('Raw Data'!A619), 0, IF(ABS('Raw Data'!D619-'Raw Data'!E619)&lt;3, 'Raw Data'!BA619, 0))</f>
        <v/>
      </c>
      <c r="AE624">
        <f>IF(ISBLANK('Raw Data'!D619), 0, IF('Raw Data'!E619-'Raw Data'!D619&gt;2, 'Raw Data'!BB619, 0))</f>
        <v/>
      </c>
      <c r="AF624">
        <f>IF(ISBLANK('Raw Data'!D619), 0, IF('Raw Data'!D619-'Raw Data'!E619&gt;3, 'Raw Data'!BC619, 0))</f>
        <v/>
      </c>
      <c r="AG624">
        <f>IF(ISBLANK('Raw Data'!A619), 0, IF(ABS('Raw Data'!D619-'Raw Data'!E619)&lt;4, 'Raw Data'!BD619, 0))</f>
        <v/>
      </c>
      <c r="AH624">
        <f>IF(ISBLANK('Raw Data'!D619), 0, IF('Raw Data'!E619-'Raw Data'!D619&gt;3, 'Raw Data'!BE619, 0))</f>
        <v/>
      </c>
      <c r="AI624">
        <f>IF(SUM('Raw Data'!D619:E619)&gt;'Raw Data'!F619, 'Raw Data'!G619, 0)</f>
        <v/>
      </c>
      <c r="AJ624">
        <f>IF(ISBLANK('Raw Data'!D619), 0, IF(SUM('Raw Data'!D619:E619)&lt;'Raw Data'!F619, 'Raw Data'!H619, 0))</f>
        <v/>
      </c>
      <c r="AK624">
        <f>IF(ISBLANK('Raw Data'!A619), 0, IF(AND('Raw Data'!D619&lt;3, 'Raw Data'!E619&lt;3, 'Raw Data'!F619&lt;BB$2), 'Raw Data'!AF619, 0))</f>
        <v/>
      </c>
      <c r="AL624">
        <f>IF(ISBLANK('Raw Data'!A619), 0, IF(AND('Raw Data'!D619&lt;4, 'Raw Data'!E619&lt;4, 'Raw Data'!F619&lt;BB$2), 'Raw Data'!AI619, 0))</f>
        <v/>
      </c>
      <c r="AM624">
        <f>IF(ISBLANK('Raw Data'!A619), 0, IF(AND('Raw Data'!D619&lt;5, 'Raw Data'!E619&lt;5, 'Raw Data'!F619&lt;BB$2), 'Raw Data'!AL619, 0))</f>
        <v/>
      </c>
      <c r="AN624">
        <f>IF(ISBLANK('Raw Data'!A619), 0, IF(AND('Raw Data'!D619&lt;6, 'Raw Data'!E619&lt;6, 'Raw Data'!F619&lt;BB$2), 'Raw Data'!AO619, 0))</f>
        <v/>
      </c>
      <c r="AO624">
        <f>IF(ISBLANK('Raw Data'!A619), 0, IF(AND('Raw Data'!I619&lt;Analysis!$BC$2, 'Raw Data'!D619-'Raw Data'!E619&gt;1), 'Raw Data'!AW619, IF(AND('Raw Data'!J619&lt;Analysis!$BC$2, 'Raw Data'!E619-'Raw Data'!D619&gt;1), 'Raw Data'!AY619, 0)))</f>
        <v/>
      </c>
      <c r="AP624">
        <f>IF(ISBLANK('Raw Data'!A619), 0, IF(AND('Raw Data'!I619&lt;Analysis!$BC$2, 'Raw Data'!D619-'Raw Data'!E619&gt;2), 'Raw Data'!AZ619, IF(AND('Raw Data'!J619&lt;Analysis!$BC$2, 'Raw Data'!E619-'Raw Data'!D619&gt;2), 'Raw Data'!BB619, 0)))</f>
        <v/>
      </c>
      <c r="AQ624">
        <f>IF(ISBLANK('Raw Data'!A619), 0, IF(AND('Raw Data'!I619&lt;Analysis!$BC$2, 'Raw Data'!D619-'Raw Data'!E619&gt;3), 'Raw Data'!BC619, IF(AND('Raw Data'!J619&lt;Analysis!$BC$2, 'Raw Data'!E619-'Raw Data'!D619&gt;3), 'Raw Data'!BE619, 0)))</f>
        <v/>
      </c>
      <c r="AR624">
        <f>IF('Hidden Analysiss'!D620=1,IF(ABS('Raw Data'!E619-'Raw Data'!D619)&lt;2,'Raw Data'!AX619,0), 0)</f>
        <v/>
      </c>
      <c r="AS624">
        <f>IF('Hidden Analysiss'!D620=1,IF(ABS('Raw Data'!E619-'Raw Data'!D619)&lt;3,'Raw Data'!BA619,0), 0)</f>
        <v/>
      </c>
      <c r="AT624">
        <f>IF('Hidden Analysiss'!D620=1,IF(ABS('Raw Data'!E619-'Raw Data'!D619)&lt;4,'Raw Data'!BD619,0), 0)</f>
        <v/>
      </c>
      <c r="AU624">
        <f>IF(AND('Hidden Analysiss'!E620=1, ABS('Raw Data'!E619-'Raw Data'!D619)&lt;2), 'Raw Data'!AX619, 0)</f>
        <v/>
      </c>
      <c r="AV624">
        <f>IF(AND('Hidden Analysiss'!E620=1, ABS('Raw Data'!E619-'Raw Data'!D619)&lt;3), 'Raw Data'!BA619, 0)</f>
        <v/>
      </c>
      <c r="AW624">
        <f>IF(AND('Hidden Analysiss'!E620=1, ABS('Raw Data'!E619-'Raw Data'!D619)&lt;3), 'Raw Data'!BD619, 0)</f>
        <v/>
      </c>
    </row>
    <row r="625">
      <c r="A625" s="1">
        <f>'Raw Data'!A620</f>
        <v/>
      </c>
      <c r="B625">
        <f>IF('Raw Data'!E620&gt;'Raw Data'!D620, 'Raw Data'!J620, 0)</f>
        <v/>
      </c>
      <c r="C625">
        <f>IF('Raw Data'!D620&gt;'Raw Data'!E620, 'Raw Data'!I620, 0)</f>
        <v/>
      </c>
      <c r="D625">
        <f>SUM(G625:H625)</f>
        <v/>
      </c>
      <c r="E625">
        <f>IF(AND('Raw Data'!J620&lt;'Raw Data'!I620,'Raw Data'!E620&gt;'Raw Data'!D620,'Raw Data'!E620-'Raw Data'!D620&gt;3),'Raw Data'!N620,IF(AND('Raw Data'!I620&lt;'Raw Data'!J620,'Raw Data'!D620&gt;'Raw Data'!E620,'Raw Data'!D620-'Raw Data'!E620&gt;3),'Raw Data'!M620,0))</f>
        <v/>
      </c>
      <c r="F625">
        <f>IF(AND('Raw Data'!J620&lt;'Raw Data'!I620,'Raw Data'!E620&gt;'Raw Data'!D620,'Raw Data'!E620-'Raw Data'!D620&lt;4),'Raw Data'!L620,IF(AND('Raw Data'!I620&lt;'Raw Data'!J620,'Raw Data'!D620&gt;'Raw Data'!E620,'Raw Data'!D620-'Raw Data'!E620&lt;4),'Raw Data'!K620,0))</f>
        <v/>
      </c>
      <c r="G625">
        <f>IF(AND('Raw Data'!J620&lt;'Raw Data'!I620, 'Raw Data'!E620&gt;'Raw Data'!D620), 'Raw Data'!J620, 0)</f>
        <v/>
      </c>
      <c r="H625">
        <f>IF(AND('Raw Data'!J620&gt;'Raw Data'!I620, 'Raw Data'!E620&lt;'Raw Data'!D620), 'Raw Data'!I620, 0)</f>
        <v/>
      </c>
      <c r="I625">
        <f>SUM(J625:K625)</f>
        <v/>
      </c>
      <c r="J625">
        <f>IF(AND('Raw Data'!J620&gt;'Raw Data'!I620, 'Raw Data'!E620&gt;'Raw Data'!D620), 'Raw Data'!J620, 0)</f>
        <v/>
      </c>
      <c r="K625">
        <f>IF(AND('Raw Data'!I620&gt;'Raw Data'!J620, 'Raw Data'!D620&gt;'Raw Data'!E620), 'Raw Data'!I620, 0)</f>
        <v/>
      </c>
      <c r="L625">
        <f>IF('Raw Data'!E620-'Raw Data'!D620&gt;3, 'Raw Data'!N620, 0)</f>
        <v/>
      </c>
      <c r="M625">
        <f>IF('Raw Data'!D620-'Raw Data'!E620&gt;3, 'Raw Data'!M620, 0)</f>
        <v/>
      </c>
      <c r="N625">
        <f>IF(ISBLANK('Raw Data'!D620),0,IF(AND('Raw Data'!E620&gt;'Raw Data'!D620,'Raw Data'!E620-'Raw Data'!D620&gt;0,'Raw Data'!E620-'Raw Data'!D620&lt;4),'Raw Data'!L620, 0))</f>
        <v/>
      </c>
      <c r="O625">
        <f>IF(ISBLANK('Raw Data'!D620),0,IF(AND('Raw Data'!E620&gt;'Raw Data'!D620,'Raw Data'!E620-'Raw Data'!D620&gt;0,'Raw Data'!D620-'Raw Data'!E620&lt;4),'Raw Data'!K620, 0))</f>
        <v/>
      </c>
      <c r="P625">
        <f>IF('Raw Data'!E620-'Raw Data'!D620&gt;3, 'Raw Data'!N620, IF('Raw Data'!D620-'Raw Data'!E620&gt;3, 'Raw Data'!M620, 0))</f>
        <v/>
      </c>
      <c r="Q625">
        <f>IF(ISBLANK('Raw Data'!E620),0,IF(AND('Raw Data'!E620-'Raw Data'!D620&lt;4,'Raw Data'!E620-'Raw Data'!D620&gt;0),'Raw Data'!L620,IF(AND('Raw Data'!D620&gt;'Raw Data'!E620,'Raw Data'!D620-'Raw Data'!E620&gt;0),'Raw Data'!K620,0)))</f>
        <v/>
      </c>
      <c r="R625">
        <f>IF(ISBLANK('Raw Data'!K620),0,IFERROR(IF(MATCH(SMALL('Raw Data'!K620:N620,1),L625:O625,0),SMALL('Raw Data'!K620:N620,1)),0))</f>
        <v/>
      </c>
      <c r="S625">
        <f>IF(ISBLANK('Raw Data'!K620),0,IFERROR(IF(MATCH(SMALL('Raw Data'!K620:N620,2),L625:O625,0),SMALL('Raw Data'!K620:N620,2)),0))</f>
        <v/>
      </c>
      <c r="T625">
        <f>IF(ISBLANK('Raw Data'!K620),0,IFERROR(IF(MATCH(SMALL('Raw Data'!K620:N620,3),L625:O625,0),SMALL('Raw Data'!K620:N620,3)),0))</f>
        <v/>
      </c>
      <c r="U625">
        <f>IF(ISBLANK('Raw Data'!K620),0,IFERROR(IF(MATCH(SMALL('Raw Data'!K620:N620,4),L625:O625,0),SMALL('Raw Data'!K620:N620,4)),0))</f>
        <v/>
      </c>
      <c r="V625">
        <f>IF(AND('Raw Data'!D620&lt;3, 'Raw Data'!E620&lt;3, 'Raw Data'!A620&gt;0), 'Raw Data'!AF620, 0)</f>
        <v/>
      </c>
      <c r="W625">
        <f>IF(AND('Raw Data'!D620&lt;4, 'Raw Data'!E620&lt;4, 'Raw Data'!A620&gt;0), 'Raw Data'!AI620, 0)</f>
        <v/>
      </c>
      <c r="X625">
        <f>IF(AND('Raw Data'!D620&lt;5, 'Raw Data'!E620&lt;5, 'Raw Data'!A620&gt;0), 'Raw Data'!AL620, 0)</f>
        <v/>
      </c>
      <c r="Y625">
        <f>IF(AND('Raw Data'!D620&lt;6, 'Raw Data'!E620&lt;6, 'Raw Data'!A620&gt;0), 'Raw Data'!AO620, 0)</f>
        <v/>
      </c>
      <c r="Z625">
        <f>IF(ISBLANK('Raw Data'!D620), 0, IF('Raw Data'!D620-'Raw Data'!E620&gt;1, 'Raw Data'!AW620, 0))</f>
        <v/>
      </c>
      <c r="AA625">
        <f>IF(ISBLANK('Raw Data'!A620), 0, IF(ABS('Raw Data'!D620-'Raw Data'!E620)&lt;2, 'Raw Data'!AX620, 0))</f>
        <v/>
      </c>
      <c r="AB625">
        <f>IF(ISBLANK('Raw Data'!D620), 0, IF('Raw Data'!E620-'Raw Data'!D620&gt;1, 'Raw Data'!AY620, 0))</f>
        <v/>
      </c>
      <c r="AC625">
        <f>IF(ISBLANK('Raw Data'!D620), 0, IF('Raw Data'!D620-'Raw Data'!E620&gt;2, 'Raw Data'!AZ620, 0))</f>
        <v/>
      </c>
      <c r="AD625">
        <f>IF(ISBLANK('Raw Data'!A620), 0, IF(ABS('Raw Data'!D620-'Raw Data'!E620)&lt;3, 'Raw Data'!BA620, 0))</f>
        <v/>
      </c>
      <c r="AE625">
        <f>IF(ISBLANK('Raw Data'!D620), 0, IF('Raw Data'!E620-'Raw Data'!D620&gt;2, 'Raw Data'!BB620, 0))</f>
        <v/>
      </c>
      <c r="AF625">
        <f>IF(ISBLANK('Raw Data'!D620), 0, IF('Raw Data'!D620-'Raw Data'!E620&gt;3, 'Raw Data'!BC620, 0))</f>
        <v/>
      </c>
      <c r="AG625">
        <f>IF(ISBLANK('Raw Data'!A620), 0, IF(ABS('Raw Data'!D620-'Raw Data'!E620)&lt;4, 'Raw Data'!BD620, 0))</f>
        <v/>
      </c>
      <c r="AH625">
        <f>IF(ISBLANK('Raw Data'!D620), 0, IF('Raw Data'!E620-'Raw Data'!D620&gt;3, 'Raw Data'!BE620, 0))</f>
        <v/>
      </c>
      <c r="AI625">
        <f>IF(SUM('Raw Data'!D620:E620)&gt;'Raw Data'!F620, 'Raw Data'!G620, 0)</f>
        <v/>
      </c>
      <c r="AJ625">
        <f>IF(ISBLANK('Raw Data'!D620), 0, IF(SUM('Raw Data'!D620:E620)&lt;'Raw Data'!F620, 'Raw Data'!H620, 0))</f>
        <v/>
      </c>
      <c r="AK625">
        <f>IF(ISBLANK('Raw Data'!A620), 0, IF(AND('Raw Data'!D620&lt;3, 'Raw Data'!E620&lt;3, 'Raw Data'!F620&lt;BB$2), 'Raw Data'!AF620, 0))</f>
        <v/>
      </c>
      <c r="AL625">
        <f>IF(ISBLANK('Raw Data'!A620), 0, IF(AND('Raw Data'!D620&lt;4, 'Raw Data'!E620&lt;4, 'Raw Data'!F620&lt;BB$2), 'Raw Data'!AI620, 0))</f>
        <v/>
      </c>
      <c r="AM625">
        <f>IF(ISBLANK('Raw Data'!A620), 0, IF(AND('Raw Data'!D620&lt;5, 'Raw Data'!E620&lt;5, 'Raw Data'!F620&lt;BB$2), 'Raw Data'!AL620, 0))</f>
        <v/>
      </c>
      <c r="AN625">
        <f>IF(ISBLANK('Raw Data'!A620), 0, IF(AND('Raw Data'!D620&lt;6, 'Raw Data'!E620&lt;6, 'Raw Data'!F620&lt;BB$2), 'Raw Data'!AO620, 0))</f>
        <v/>
      </c>
      <c r="AO625">
        <f>IF(ISBLANK('Raw Data'!A620), 0, IF(AND('Raw Data'!I620&lt;Analysis!$BC$2, 'Raw Data'!D620-'Raw Data'!E620&gt;1), 'Raw Data'!AW620, IF(AND('Raw Data'!J620&lt;Analysis!$BC$2, 'Raw Data'!E620-'Raw Data'!D620&gt;1), 'Raw Data'!AY620, 0)))</f>
        <v/>
      </c>
      <c r="AP625">
        <f>IF(ISBLANK('Raw Data'!A620), 0, IF(AND('Raw Data'!I620&lt;Analysis!$BC$2, 'Raw Data'!D620-'Raw Data'!E620&gt;2), 'Raw Data'!AZ620, IF(AND('Raw Data'!J620&lt;Analysis!$BC$2, 'Raw Data'!E620-'Raw Data'!D620&gt;2), 'Raw Data'!BB620, 0)))</f>
        <v/>
      </c>
      <c r="AQ625">
        <f>IF(ISBLANK('Raw Data'!A620), 0, IF(AND('Raw Data'!I620&lt;Analysis!$BC$2, 'Raw Data'!D620-'Raw Data'!E620&gt;3), 'Raw Data'!BC620, IF(AND('Raw Data'!J620&lt;Analysis!$BC$2, 'Raw Data'!E620-'Raw Data'!D620&gt;3), 'Raw Data'!BE620, 0)))</f>
        <v/>
      </c>
      <c r="AR625">
        <f>IF('Hidden Analysiss'!D621=1,IF(ABS('Raw Data'!E620-'Raw Data'!D620)&lt;2,'Raw Data'!AX620,0), 0)</f>
        <v/>
      </c>
      <c r="AS625">
        <f>IF('Hidden Analysiss'!D621=1,IF(ABS('Raw Data'!E620-'Raw Data'!D620)&lt;3,'Raw Data'!BA620,0), 0)</f>
        <v/>
      </c>
      <c r="AT625">
        <f>IF('Hidden Analysiss'!D621=1,IF(ABS('Raw Data'!E620-'Raw Data'!D620)&lt;4,'Raw Data'!BD620,0), 0)</f>
        <v/>
      </c>
      <c r="AU625">
        <f>IF(AND('Hidden Analysiss'!E621=1, ABS('Raw Data'!E620-'Raw Data'!D620)&lt;2), 'Raw Data'!AX620, 0)</f>
        <v/>
      </c>
      <c r="AV625">
        <f>IF(AND('Hidden Analysiss'!E621=1, ABS('Raw Data'!E620-'Raw Data'!D620)&lt;3), 'Raw Data'!BA620, 0)</f>
        <v/>
      </c>
      <c r="AW625">
        <f>IF(AND('Hidden Analysiss'!E621=1, ABS('Raw Data'!E620-'Raw Data'!D620)&lt;3), 'Raw Data'!BD620, 0)</f>
        <v/>
      </c>
    </row>
    <row r="626">
      <c r="A626" s="1">
        <f>'Raw Data'!A621</f>
        <v/>
      </c>
      <c r="B626">
        <f>IF('Raw Data'!E621&gt;'Raw Data'!D621, 'Raw Data'!J621, 0)</f>
        <v/>
      </c>
      <c r="C626">
        <f>IF('Raw Data'!D621&gt;'Raw Data'!E621, 'Raw Data'!I621, 0)</f>
        <v/>
      </c>
      <c r="D626">
        <f>SUM(G626:H626)</f>
        <v/>
      </c>
      <c r="E626">
        <f>IF(AND('Raw Data'!J621&lt;'Raw Data'!I621,'Raw Data'!E621&gt;'Raw Data'!D621,'Raw Data'!E621-'Raw Data'!D621&gt;3),'Raw Data'!N621,IF(AND('Raw Data'!I621&lt;'Raw Data'!J621,'Raw Data'!D621&gt;'Raw Data'!E621,'Raw Data'!D621-'Raw Data'!E621&gt;3),'Raw Data'!M621,0))</f>
        <v/>
      </c>
      <c r="F626">
        <f>IF(AND('Raw Data'!J621&lt;'Raw Data'!I621,'Raw Data'!E621&gt;'Raw Data'!D621,'Raw Data'!E621-'Raw Data'!D621&lt;4),'Raw Data'!L621,IF(AND('Raw Data'!I621&lt;'Raw Data'!J621,'Raw Data'!D621&gt;'Raw Data'!E621,'Raw Data'!D621-'Raw Data'!E621&lt;4),'Raw Data'!K621,0))</f>
        <v/>
      </c>
      <c r="G626">
        <f>IF(AND('Raw Data'!J621&lt;'Raw Data'!I621, 'Raw Data'!E621&gt;'Raw Data'!D621), 'Raw Data'!J621, 0)</f>
        <v/>
      </c>
      <c r="H626">
        <f>IF(AND('Raw Data'!J621&gt;'Raw Data'!I621, 'Raw Data'!E621&lt;'Raw Data'!D621), 'Raw Data'!I621, 0)</f>
        <v/>
      </c>
      <c r="I626">
        <f>SUM(J626:K626)</f>
        <v/>
      </c>
      <c r="J626">
        <f>IF(AND('Raw Data'!J621&gt;'Raw Data'!I621, 'Raw Data'!E621&gt;'Raw Data'!D621), 'Raw Data'!J621, 0)</f>
        <v/>
      </c>
      <c r="K626">
        <f>IF(AND('Raw Data'!I621&gt;'Raw Data'!J621, 'Raw Data'!D621&gt;'Raw Data'!E621), 'Raw Data'!I621, 0)</f>
        <v/>
      </c>
      <c r="L626">
        <f>IF('Raw Data'!E621-'Raw Data'!D621&gt;3, 'Raw Data'!N621, 0)</f>
        <v/>
      </c>
      <c r="M626">
        <f>IF('Raw Data'!D621-'Raw Data'!E621&gt;3, 'Raw Data'!M621, 0)</f>
        <v/>
      </c>
      <c r="N626">
        <f>IF(ISBLANK('Raw Data'!D621),0,IF(AND('Raw Data'!E621&gt;'Raw Data'!D621,'Raw Data'!E621-'Raw Data'!D621&gt;0,'Raw Data'!E621-'Raw Data'!D621&lt;4),'Raw Data'!L621, 0))</f>
        <v/>
      </c>
      <c r="O626">
        <f>IF(ISBLANK('Raw Data'!D621),0,IF(AND('Raw Data'!E621&gt;'Raw Data'!D621,'Raw Data'!E621-'Raw Data'!D621&gt;0,'Raw Data'!D621-'Raw Data'!E621&lt;4),'Raw Data'!K621, 0))</f>
        <v/>
      </c>
      <c r="P626">
        <f>IF('Raw Data'!E621-'Raw Data'!D621&gt;3, 'Raw Data'!N621, IF('Raw Data'!D621-'Raw Data'!E621&gt;3, 'Raw Data'!M621, 0))</f>
        <v/>
      </c>
      <c r="Q626">
        <f>IF(ISBLANK('Raw Data'!E621),0,IF(AND('Raw Data'!E621-'Raw Data'!D621&lt;4,'Raw Data'!E621-'Raw Data'!D621&gt;0),'Raw Data'!L621,IF(AND('Raw Data'!D621&gt;'Raw Data'!E621,'Raw Data'!D621-'Raw Data'!E621&gt;0),'Raw Data'!K621,0)))</f>
        <v/>
      </c>
      <c r="R626">
        <f>IF(ISBLANK('Raw Data'!K621),0,IFERROR(IF(MATCH(SMALL('Raw Data'!K621:N621,1),L626:O626,0),SMALL('Raw Data'!K621:N621,1)),0))</f>
        <v/>
      </c>
      <c r="S626">
        <f>IF(ISBLANK('Raw Data'!K621),0,IFERROR(IF(MATCH(SMALL('Raw Data'!K621:N621,2),L626:O626,0),SMALL('Raw Data'!K621:N621,2)),0))</f>
        <v/>
      </c>
      <c r="T626">
        <f>IF(ISBLANK('Raw Data'!K621),0,IFERROR(IF(MATCH(SMALL('Raw Data'!K621:N621,3),L626:O626,0),SMALL('Raw Data'!K621:N621,3)),0))</f>
        <v/>
      </c>
      <c r="U626">
        <f>IF(ISBLANK('Raw Data'!K621),0,IFERROR(IF(MATCH(SMALL('Raw Data'!K621:N621,4),L626:O626,0),SMALL('Raw Data'!K621:N621,4)),0))</f>
        <v/>
      </c>
      <c r="V626">
        <f>IF(AND('Raw Data'!D621&lt;3, 'Raw Data'!E621&lt;3, 'Raw Data'!A621&gt;0), 'Raw Data'!AF621, 0)</f>
        <v/>
      </c>
      <c r="W626">
        <f>IF(AND('Raw Data'!D621&lt;4, 'Raw Data'!E621&lt;4, 'Raw Data'!A621&gt;0), 'Raw Data'!AI621, 0)</f>
        <v/>
      </c>
      <c r="X626">
        <f>IF(AND('Raw Data'!D621&lt;5, 'Raw Data'!E621&lt;5, 'Raw Data'!A621&gt;0), 'Raw Data'!AL621, 0)</f>
        <v/>
      </c>
      <c r="Y626">
        <f>IF(AND('Raw Data'!D621&lt;6, 'Raw Data'!E621&lt;6, 'Raw Data'!A621&gt;0), 'Raw Data'!AO621, 0)</f>
        <v/>
      </c>
      <c r="Z626">
        <f>IF(ISBLANK('Raw Data'!D621), 0, IF('Raw Data'!D621-'Raw Data'!E621&gt;1, 'Raw Data'!AW621, 0))</f>
        <v/>
      </c>
      <c r="AA626">
        <f>IF(ISBLANK('Raw Data'!A621), 0, IF(ABS('Raw Data'!D621-'Raw Data'!E621)&lt;2, 'Raw Data'!AX621, 0))</f>
        <v/>
      </c>
      <c r="AB626">
        <f>IF(ISBLANK('Raw Data'!D621), 0, IF('Raw Data'!E621-'Raw Data'!D621&gt;1, 'Raw Data'!AY621, 0))</f>
        <v/>
      </c>
      <c r="AC626">
        <f>IF(ISBLANK('Raw Data'!D621), 0, IF('Raw Data'!D621-'Raw Data'!E621&gt;2, 'Raw Data'!AZ621, 0))</f>
        <v/>
      </c>
      <c r="AD626">
        <f>IF(ISBLANK('Raw Data'!A621), 0, IF(ABS('Raw Data'!D621-'Raw Data'!E621)&lt;3, 'Raw Data'!BA621, 0))</f>
        <v/>
      </c>
      <c r="AE626">
        <f>IF(ISBLANK('Raw Data'!D621), 0, IF('Raw Data'!E621-'Raw Data'!D621&gt;2, 'Raw Data'!BB621, 0))</f>
        <v/>
      </c>
      <c r="AF626">
        <f>IF(ISBLANK('Raw Data'!D621), 0, IF('Raw Data'!D621-'Raw Data'!E621&gt;3, 'Raw Data'!BC621, 0))</f>
        <v/>
      </c>
      <c r="AG626">
        <f>IF(ISBLANK('Raw Data'!A621), 0, IF(ABS('Raw Data'!D621-'Raw Data'!E621)&lt;4, 'Raw Data'!BD621, 0))</f>
        <v/>
      </c>
      <c r="AH626">
        <f>IF(ISBLANK('Raw Data'!D621), 0, IF('Raw Data'!E621-'Raw Data'!D621&gt;3, 'Raw Data'!BE621, 0))</f>
        <v/>
      </c>
      <c r="AI626">
        <f>IF(SUM('Raw Data'!D621:E621)&gt;'Raw Data'!F621, 'Raw Data'!G621, 0)</f>
        <v/>
      </c>
      <c r="AJ626">
        <f>IF(ISBLANK('Raw Data'!D621), 0, IF(SUM('Raw Data'!D621:E621)&lt;'Raw Data'!F621, 'Raw Data'!H621, 0))</f>
        <v/>
      </c>
      <c r="AK626">
        <f>IF(ISBLANK('Raw Data'!A621), 0, IF(AND('Raw Data'!D621&lt;3, 'Raw Data'!E621&lt;3, 'Raw Data'!F621&lt;BB$2), 'Raw Data'!AF621, 0))</f>
        <v/>
      </c>
      <c r="AL626">
        <f>IF(ISBLANK('Raw Data'!A621), 0, IF(AND('Raw Data'!D621&lt;4, 'Raw Data'!E621&lt;4, 'Raw Data'!F621&lt;BB$2), 'Raw Data'!AI621, 0))</f>
        <v/>
      </c>
      <c r="AM626">
        <f>IF(ISBLANK('Raw Data'!A621), 0, IF(AND('Raw Data'!D621&lt;5, 'Raw Data'!E621&lt;5, 'Raw Data'!F621&lt;BB$2), 'Raw Data'!AL621, 0))</f>
        <v/>
      </c>
      <c r="AN626">
        <f>IF(ISBLANK('Raw Data'!A621), 0, IF(AND('Raw Data'!D621&lt;6, 'Raw Data'!E621&lt;6, 'Raw Data'!F621&lt;BB$2), 'Raw Data'!AO621, 0))</f>
        <v/>
      </c>
      <c r="AO626">
        <f>IF(ISBLANK('Raw Data'!A621), 0, IF(AND('Raw Data'!I621&lt;Analysis!$BC$2, 'Raw Data'!D621-'Raw Data'!E621&gt;1), 'Raw Data'!AW621, IF(AND('Raw Data'!J621&lt;Analysis!$BC$2, 'Raw Data'!E621-'Raw Data'!D621&gt;1), 'Raw Data'!AY621, 0)))</f>
        <v/>
      </c>
      <c r="AP626">
        <f>IF(ISBLANK('Raw Data'!A621), 0, IF(AND('Raw Data'!I621&lt;Analysis!$BC$2, 'Raw Data'!D621-'Raw Data'!E621&gt;2), 'Raw Data'!AZ621, IF(AND('Raw Data'!J621&lt;Analysis!$BC$2, 'Raw Data'!E621-'Raw Data'!D621&gt;2), 'Raw Data'!BB621, 0)))</f>
        <v/>
      </c>
      <c r="AQ626">
        <f>IF(ISBLANK('Raw Data'!A621), 0, IF(AND('Raw Data'!I621&lt;Analysis!$BC$2, 'Raw Data'!D621-'Raw Data'!E621&gt;3), 'Raw Data'!BC621, IF(AND('Raw Data'!J621&lt;Analysis!$BC$2, 'Raw Data'!E621-'Raw Data'!D621&gt;3), 'Raw Data'!BE621, 0)))</f>
        <v/>
      </c>
      <c r="AR626">
        <f>IF('Hidden Analysiss'!D622=1,IF(ABS('Raw Data'!E621-'Raw Data'!D621)&lt;2,'Raw Data'!AX621,0), 0)</f>
        <v/>
      </c>
      <c r="AS626">
        <f>IF('Hidden Analysiss'!D622=1,IF(ABS('Raw Data'!E621-'Raw Data'!D621)&lt;3,'Raw Data'!BA621,0), 0)</f>
        <v/>
      </c>
      <c r="AT626">
        <f>IF('Hidden Analysiss'!D622=1,IF(ABS('Raw Data'!E621-'Raw Data'!D621)&lt;4,'Raw Data'!BD621,0), 0)</f>
        <v/>
      </c>
      <c r="AU626">
        <f>IF(AND('Hidden Analysiss'!E622=1, ABS('Raw Data'!E621-'Raw Data'!D621)&lt;2), 'Raw Data'!AX621, 0)</f>
        <v/>
      </c>
      <c r="AV626">
        <f>IF(AND('Hidden Analysiss'!E622=1, ABS('Raw Data'!E621-'Raw Data'!D621)&lt;3), 'Raw Data'!BA621, 0)</f>
        <v/>
      </c>
      <c r="AW626">
        <f>IF(AND('Hidden Analysiss'!E622=1, ABS('Raw Data'!E621-'Raw Data'!D621)&lt;3), 'Raw Data'!BD621, 0)</f>
        <v/>
      </c>
    </row>
    <row r="627">
      <c r="A627" s="1">
        <f>'Raw Data'!A622</f>
        <v/>
      </c>
      <c r="B627">
        <f>IF('Raw Data'!E622&gt;'Raw Data'!D622, 'Raw Data'!J622, 0)</f>
        <v/>
      </c>
      <c r="C627">
        <f>IF('Raw Data'!D622&gt;'Raw Data'!E622, 'Raw Data'!I622, 0)</f>
        <v/>
      </c>
      <c r="D627">
        <f>SUM(G627:H627)</f>
        <v/>
      </c>
      <c r="E627">
        <f>IF(AND('Raw Data'!J622&lt;'Raw Data'!I622,'Raw Data'!E622&gt;'Raw Data'!D622,'Raw Data'!E622-'Raw Data'!D622&gt;3),'Raw Data'!N622,IF(AND('Raw Data'!I622&lt;'Raw Data'!J622,'Raw Data'!D622&gt;'Raw Data'!E622,'Raw Data'!D622-'Raw Data'!E622&gt;3),'Raw Data'!M622,0))</f>
        <v/>
      </c>
      <c r="F627">
        <f>IF(AND('Raw Data'!J622&lt;'Raw Data'!I622,'Raw Data'!E622&gt;'Raw Data'!D622,'Raw Data'!E622-'Raw Data'!D622&lt;4),'Raw Data'!L622,IF(AND('Raw Data'!I622&lt;'Raw Data'!J622,'Raw Data'!D622&gt;'Raw Data'!E622,'Raw Data'!D622-'Raw Data'!E622&lt;4),'Raw Data'!K622,0))</f>
        <v/>
      </c>
      <c r="G627">
        <f>IF(AND('Raw Data'!J622&lt;'Raw Data'!I622, 'Raw Data'!E622&gt;'Raw Data'!D622), 'Raw Data'!J622, 0)</f>
        <v/>
      </c>
      <c r="H627">
        <f>IF(AND('Raw Data'!J622&gt;'Raw Data'!I622, 'Raw Data'!E622&lt;'Raw Data'!D622), 'Raw Data'!I622, 0)</f>
        <v/>
      </c>
      <c r="I627">
        <f>SUM(J627:K627)</f>
        <v/>
      </c>
      <c r="J627">
        <f>IF(AND('Raw Data'!J622&gt;'Raw Data'!I622, 'Raw Data'!E622&gt;'Raw Data'!D622), 'Raw Data'!J622, 0)</f>
        <v/>
      </c>
      <c r="K627">
        <f>IF(AND('Raw Data'!I622&gt;'Raw Data'!J622, 'Raw Data'!D622&gt;'Raw Data'!E622), 'Raw Data'!I622, 0)</f>
        <v/>
      </c>
      <c r="L627">
        <f>IF('Raw Data'!E622-'Raw Data'!D622&gt;3, 'Raw Data'!N622, 0)</f>
        <v/>
      </c>
      <c r="M627">
        <f>IF('Raw Data'!D622-'Raw Data'!E622&gt;3, 'Raw Data'!M622, 0)</f>
        <v/>
      </c>
      <c r="N627">
        <f>IF(ISBLANK('Raw Data'!D622),0,IF(AND('Raw Data'!E622&gt;'Raw Data'!D622,'Raw Data'!E622-'Raw Data'!D622&gt;0,'Raw Data'!E622-'Raw Data'!D622&lt;4),'Raw Data'!L622, 0))</f>
        <v/>
      </c>
      <c r="O627">
        <f>IF(ISBLANK('Raw Data'!D622),0,IF(AND('Raw Data'!E622&gt;'Raw Data'!D622,'Raw Data'!E622-'Raw Data'!D622&gt;0,'Raw Data'!D622-'Raw Data'!E622&lt;4),'Raw Data'!K622, 0))</f>
        <v/>
      </c>
      <c r="P627">
        <f>IF('Raw Data'!E622-'Raw Data'!D622&gt;3, 'Raw Data'!N622, IF('Raw Data'!D622-'Raw Data'!E622&gt;3, 'Raw Data'!M622, 0))</f>
        <v/>
      </c>
      <c r="Q627">
        <f>IF(ISBLANK('Raw Data'!E622),0,IF(AND('Raw Data'!E622-'Raw Data'!D622&lt;4,'Raw Data'!E622-'Raw Data'!D622&gt;0),'Raw Data'!L622,IF(AND('Raw Data'!D622&gt;'Raw Data'!E622,'Raw Data'!D622-'Raw Data'!E622&gt;0),'Raw Data'!K622,0)))</f>
        <v/>
      </c>
      <c r="R627">
        <f>IF(ISBLANK('Raw Data'!K622),0,IFERROR(IF(MATCH(SMALL('Raw Data'!K622:N622,1),L627:O627,0),SMALL('Raw Data'!K622:N622,1)),0))</f>
        <v/>
      </c>
      <c r="S627">
        <f>IF(ISBLANK('Raw Data'!K622),0,IFERROR(IF(MATCH(SMALL('Raw Data'!K622:N622,2),L627:O627,0),SMALL('Raw Data'!K622:N622,2)),0))</f>
        <v/>
      </c>
      <c r="T627">
        <f>IF(ISBLANK('Raw Data'!K622),0,IFERROR(IF(MATCH(SMALL('Raw Data'!K622:N622,3),L627:O627,0),SMALL('Raw Data'!K622:N622,3)),0))</f>
        <v/>
      </c>
      <c r="U627">
        <f>IF(ISBLANK('Raw Data'!K622),0,IFERROR(IF(MATCH(SMALL('Raw Data'!K622:N622,4),L627:O627,0),SMALL('Raw Data'!K622:N622,4)),0))</f>
        <v/>
      </c>
      <c r="V627">
        <f>IF(AND('Raw Data'!D622&lt;3, 'Raw Data'!E622&lt;3, 'Raw Data'!A622&gt;0), 'Raw Data'!AF622, 0)</f>
        <v/>
      </c>
      <c r="W627">
        <f>IF(AND('Raw Data'!D622&lt;4, 'Raw Data'!E622&lt;4, 'Raw Data'!A622&gt;0), 'Raw Data'!AI622, 0)</f>
        <v/>
      </c>
      <c r="X627">
        <f>IF(AND('Raw Data'!D622&lt;5, 'Raw Data'!E622&lt;5, 'Raw Data'!A622&gt;0), 'Raw Data'!AL622, 0)</f>
        <v/>
      </c>
      <c r="Y627">
        <f>IF(AND('Raw Data'!D622&lt;6, 'Raw Data'!E622&lt;6, 'Raw Data'!A622&gt;0), 'Raw Data'!AO622, 0)</f>
        <v/>
      </c>
      <c r="Z627">
        <f>IF(ISBLANK('Raw Data'!D622), 0, IF('Raw Data'!D622-'Raw Data'!E622&gt;1, 'Raw Data'!AW622, 0))</f>
        <v/>
      </c>
      <c r="AA627">
        <f>IF(ISBLANK('Raw Data'!A622), 0, IF(ABS('Raw Data'!D622-'Raw Data'!E622)&lt;2, 'Raw Data'!AX622, 0))</f>
        <v/>
      </c>
      <c r="AB627">
        <f>IF(ISBLANK('Raw Data'!D622), 0, IF('Raw Data'!E622-'Raw Data'!D622&gt;1, 'Raw Data'!AY622, 0))</f>
        <v/>
      </c>
      <c r="AC627">
        <f>IF(ISBLANK('Raw Data'!D622), 0, IF('Raw Data'!D622-'Raw Data'!E622&gt;2, 'Raw Data'!AZ622, 0))</f>
        <v/>
      </c>
      <c r="AD627">
        <f>IF(ISBLANK('Raw Data'!A622), 0, IF(ABS('Raw Data'!D622-'Raw Data'!E622)&lt;3, 'Raw Data'!BA622, 0))</f>
        <v/>
      </c>
      <c r="AE627">
        <f>IF(ISBLANK('Raw Data'!D622), 0, IF('Raw Data'!E622-'Raw Data'!D622&gt;2, 'Raw Data'!BB622, 0))</f>
        <v/>
      </c>
      <c r="AF627">
        <f>IF(ISBLANK('Raw Data'!D622), 0, IF('Raw Data'!D622-'Raw Data'!E622&gt;3, 'Raw Data'!BC622, 0))</f>
        <v/>
      </c>
      <c r="AG627">
        <f>IF(ISBLANK('Raw Data'!A622), 0, IF(ABS('Raw Data'!D622-'Raw Data'!E622)&lt;4, 'Raw Data'!BD622, 0))</f>
        <v/>
      </c>
      <c r="AH627">
        <f>IF(ISBLANK('Raw Data'!D622), 0, IF('Raw Data'!E622-'Raw Data'!D622&gt;3, 'Raw Data'!BE622, 0))</f>
        <v/>
      </c>
      <c r="AI627">
        <f>IF(SUM('Raw Data'!D622:E622)&gt;'Raw Data'!F622, 'Raw Data'!G622, 0)</f>
        <v/>
      </c>
      <c r="AJ627">
        <f>IF(ISBLANK('Raw Data'!D622), 0, IF(SUM('Raw Data'!D622:E622)&lt;'Raw Data'!F622, 'Raw Data'!H622, 0))</f>
        <v/>
      </c>
      <c r="AK627">
        <f>IF(ISBLANK('Raw Data'!A622), 0, IF(AND('Raw Data'!D622&lt;3, 'Raw Data'!E622&lt;3, 'Raw Data'!F622&lt;BB$2), 'Raw Data'!AF622, 0))</f>
        <v/>
      </c>
      <c r="AL627">
        <f>IF(ISBLANK('Raw Data'!A622), 0, IF(AND('Raw Data'!D622&lt;4, 'Raw Data'!E622&lt;4, 'Raw Data'!F622&lt;BB$2), 'Raw Data'!AI622, 0))</f>
        <v/>
      </c>
      <c r="AM627">
        <f>IF(ISBLANK('Raw Data'!A622), 0, IF(AND('Raw Data'!D622&lt;5, 'Raw Data'!E622&lt;5, 'Raw Data'!F622&lt;BB$2), 'Raw Data'!AL622, 0))</f>
        <v/>
      </c>
      <c r="AN627">
        <f>IF(ISBLANK('Raw Data'!A622), 0, IF(AND('Raw Data'!D622&lt;6, 'Raw Data'!E622&lt;6, 'Raw Data'!F622&lt;BB$2), 'Raw Data'!AO622, 0))</f>
        <v/>
      </c>
      <c r="AO627">
        <f>IF(ISBLANK('Raw Data'!A622), 0, IF(AND('Raw Data'!I622&lt;Analysis!$BC$2, 'Raw Data'!D622-'Raw Data'!E622&gt;1), 'Raw Data'!AW622, IF(AND('Raw Data'!J622&lt;Analysis!$BC$2, 'Raw Data'!E622-'Raw Data'!D622&gt;1), 'Raw Data'!AY622, 0)))</f>
        <v/>
      </c>
      <c r="AP627">
        <f>IF(ISBLANK('Raw Data'!A622), 0, IF(AND('Raw Data'!I622&lt;Analysis!$BC$2, 'Raw Data'!D622-'Raw Data'!E622&gt;2), 'Raw Data'!AZ622, IF(AND('Raw Data'!J622&lt;Analysis!$BC$2, 'Raw Data'!E622-'Raw Data'!D622&gt;2), 'Raw Data'!BB622, 0)))</f>
        <v/>
      </c>
      <c r="AQ627">
        <f>IF(ISBLANK('Raw Data'!A622), 0, IF(AND('Raw Data'!I622&lt;Analysis!$BC$2, 'Raw Data'!D622-'Raw Data'!E622&gt;3), 'Raw Data'!BC622, IF(AND('Raw Data'!J622&lt;Analysis!$BC$2, 'Raw Data'!E622-'Raw Data'!D622&gt;3), 'Raw Data'!BE622, 0)))</f>
        <v/>
      </c>
      <c r="AR627">
        <f>IF('Hidden Analysiss'!D623=1,IF(ABS('Raw Data'!E622-'Raw Data'!D622)&lt;2,'Raw Data'!AX622,0), 0)</f>
        <v/>
      </c>
      <c r="AS627">
        <f>IF('Hidden Analysiss'!D623=1,IF(ABS('Raw Data'!E622-'Raw Data'!D622)&lt;3,'Raw Data'!BA622,0), 0)</f>
        <v/>
      </c>
      <c r="AT627">
        <f>IF('Hidden Analysiss'!D623=1,IF(ABS('Raw Data'!E622-'Raw Data'!D622)&lt;4,'Raw Data'!BD622,0), 0)</f>
        <v/>
      </c>
      <c r="AU627">
        <f>IF(AND('Hidden Analysiss'!E623=1, ABS('Raw Data'!E622-'Raw Data'!D622)&lt;2), 'Raw Data'!AX622, 0)</f>
        <v/>
      </c>
      <c r="AV627">
        <f>IF(AND('Hidden Analysiss'!E623=1, ABS('Raw Data'!E622-'Raw Data'!D622)&lt;3), 'Raw Data'!BA622, 0)</f>
        <v/>
      </c>
      <c r="AW627">
        <f>IF(AND('Hidden Analysiss'!E623=1, ABS('Raw Data'!E622-'Raw Data'!D622)&lt;3), 'Raw Data'!BD622, 0)</f>
        <v/>
      </c>
    </row>
    <row r="628">
      <c r="A628" s="1">
        <f>'Raw Data'!A623</f>
        <v/>
      </c>
      <c r="B628">
        <f>IF('Raw Data'!E623&gt;'Raw Data'!D623, 'Raw Data'!J623, 0)</f>
        <v/>
      </c>
      <c r="C628">
        <f>IF('Raw Data'!D623&gt;'Raw Data'!E623, 'Raw Data'!I623, 0)</f>
        <v/>
      </c>
      <c r="D628">
        <f>SUM(G628:H628)</f>
        <v/>
      </c>
      <c r="E628">
        <f>IF(AND('Raw Data'!J623&lt;'Raw Data'!I623,'Raw Data'!E623&gt;'Raw Data'!D623,'Raw Data'!E623-'Raw Data'!D623&gt;3),'Raw Data'!N623,IF(AND('Raw Data'!I623&lt;'Raw Data'!J623,'Raw Data'!D623&gt;'Raw Data'!E623,'Raw Data'!D623-'Raw Data'!E623&gt;3),'Raw Data'!M623,0))</f>
        <v/>
      </c>
      <c r="F628">
        <f>IF(AND('Raw Data'!J623&lt;'Raw Data'!I623,'Raw Data'!E623&gt;'Raw Data'!D623,'Raw Data'!E623-'Raw Data'!D623&lt;4),'Raw Data'!L623,IF(AND('Raw Data'!I623&lt;'Raw Data'!J623,'Raw Data'!D623&gt;'Raw Data'!E623,'Raw Data'!D623-'Raw Data'!E623&lt;4),'Raw Data'!K623,0))</f>
        <v/>
      </c>
      <c r="G628">
        <f>IF(AND('Raw Data'!J623&lt;'Raw Data'!I623, 'Raw Data'!E623&gt;'Raw Data'!D623), 'Raw Data'!J623, 0)</f>
        <v/>
      </c>
      <c r="H628">
        <f>IF(AND('Raw Data'!J623&gt;'Raw Data'!I623, 'Raw Data'!E623&lt;'Raw Data'!D623), 'Raw Data'!I623, 0)</f>
        <v/>
      </c>
      <c r="I628">
        <f>SUM(J628:K628)</f>
        <v/>
      </c>
      <c r="J628">
        <f>IF(AND('Raw Data'!J623&gt;'Raw Data'!I623, 'Raw Data'!E623&gt;'Raw Data'!D623), 'Raw Data'!J623, 0)</f>
        <v/>
      </c>
      <c r="K628">
        <f>IF(AND('Raw Data'!I623&gt;'Raw Data'!J623, 'Raw Data'!D623&gt;'Raw Data'!E623), 'Raw Data'!I623, 0)</f>
        <v/>
      </c>
      <c r="L628">
        <f>IF('Raw Data'!E623-'Raw Data'!D623&gt;3, 'Raw Data'!N623, 0)</f>
        <v/>
      </c>
      <c r="M628">
        <f>IF('Raw Data'!D623-'Raw Data'!E623&gt;3, 'Raw Data'!M623, 0)</f>
        <v/>
      </c>
      <c r="N628">
        <f>IF(ISBLANK('Raw Data'!D623),0,IF(AND('Raw Data'!E623&gt;'Raw Data'!D623,'Raw Data'!E623-'Raw Data'!D623&gt;0,'Raw Data'!E623-'Raw Data'!D623&lt;4),'Raw Data'!L623, 0))</f>
        <v/>
      </c>
      <c r="O628">
        <f>IF(ISBLANK('Raw Data'!D623),0,IF(AND('Raw Data'!E623&gt;'Raw Data'!D623,'Raw Data'!E623-'Raw Data'!D623&gt;0,'Raw Data'!D623-'Raw Data'!E623&lt;4),'Raw Data'!K623, 0))</f>
        <v/>
      </c>
      <c r="P628">
        <f>IF('Raw Data'!E623-'Raw Data'!D623&gt;3, 'Raw Data'!N623, IF('Raw Data'!D623-'Raw Data'!E623&gt;3, 'Raw Data'!M623, 0))</f>
        <v/>
      </c>
      <c r="Q628">
        <f>IF(ISBLANK('Raw Data'!E623),0,IF(AND('Raw Data'!E623-'Raw Data'!D623&lt;4,'Raw Data'!E623-'Raw Data'!D623&gt;0),'Raw Data'!L623,IF(AND('Raw Data'!D623&gt;'Raw Data'!E623,'Raw Data'!D623-'Raw Data'!E623&gt;0),'Raw Data'!K623,0)))</f>
        <v/>
      </c>
      <c r="R628">
        <f>IF(ISBLANK('Raw Data'!K623),0,IFERROR(IF(MATCH(SMALL('Raw Data'!K623:N623,1),L628:O628,0),SMALL('Raw Data'!K623:N623,1)),0))</f>
        <v/>
      </c>
      <c r="S628">
        <f>IF(ISBLANK('Raw Data'!K623),0,IFERROR(IF(MATCH(SMALL('Raw Data'!K623:N623,2),L628:O628,0),SMALL('Raw Data'!K623:N623,2)),0))</f>
        <v/>
      </c>
      <c r="T628">
        <f>IF(ISBLANK('Raw Data'!K623),0,IFERROR(IF(MATCH(SMALL('Raw Data'!K623:N623,3),L628:O628,0),SMALL('Raw Data'!K623:N623,3)),0))</f>
        <v/>
      </c>
      <c r="U628">
        <f>IF(ISBLANK('Raw Data'!K623),0,IFERROR(IF(MATCH(SMALL('Raw Data'!K623:N623,4),L628:O628,0),SMALL('Raw Data'!K623:N623,4)),0))</f>
        <v/>
      </c>
      <c r="V628">
        <f>IF(AND('Raw Data'!D623&lt;3, 'Raw Data'!E623&lt;3, 'Raw Data'!A623&gt;0), 'Raw Data'!AF623, 0)</f>
        <v/>
      </c>
      <c r="W628">
        <f>IF(AND('Raw Data'!D623&lt;4, 'Raw Data'!E623&lt;4, 'Raw Data'!A623&gt;0), 'Raw Data'!AI623, 0)</f>
        <v/>
      </c>
      <c r="X628">
        <f>IF(AND('Raw Data'!D623&lt;5, 'Raw Data'!E623&lt;5, 'Raw Data'!A623&gt;0), 'Raw Data'!AL623, 0)</f>
        <v/>
      </c>
      <c r="Y628">
        <f>IF(AND('Raw Data'!D623&lt;6, 'Raw Data'!E623&lt;6, 'Raw Data'!A623&gt;0), 'Raw Data'!AO623, 0)</f>
        <v/>
      </c>
      <c r="Z628">
        <f>IF(ISBLANK('Raw Data'!D623), 0, IF('Raw Data'!D623-'Raw Data'!E623&gt;1, 'Raw Data'!AW623, 0))</f>
        <v/>
      </c>
      <c r="AA628">
        <f>IF(ISBLANK('Raw Data'!A623), 0, IF(ABS('Raw Data'!D623-'Raw Data'!E623)&lt;2, 'Raw Data'!AX623, 0))</f>
        <v/>
      </c>
      <c r="AB628">
        <f>IF(ISBLANK('Raw Data'!D623), 0, IF('Raw Data'!E623-'Raw Data'!D623&gt;1, 'Raw Data'!AY623, 0))</f>
        <v/>
      </c>
      <c r="AC628">
        <f>IF(ISBLANK('Raw Data'!D623), 0, IF('Raw Data'!D623-'Raw Data'!E623&gt;2, 'Raw Data'!AZ623, 0))</f>
        <v/>
      </c>
      <c r="AD628">
        <f>IF(ISBLANK('Raw Data'!A623), 0, IF(ABS('Raw Data'!D623-'Raw Data'!E623)&lt;3, 'Raw Data'!BA623, 0))</f>
        <v/>
      </c>
      <c r="AE628">
        <f>IF(ISBLANK('Raw Data'!D623), 0, IF('Raw Data'!E623-'Raw Data'!D623&gt;2, 'Raw Data'!BB623, 0))</f>
        <v/>
      </c>
      <c r="AF628">
        <f>IF(ISBLANK('Raw Data'!D623), 0, IF('Raw Data'!D623-'Raw Data'!E623&gt;3, 'Raw Data'!BC623, 0))</f>
        <v/>
      </c>
      <c r="AG628">
        <f>IF(ISBLANK('Raw Data'!A623), 0, IF(ABS('Raw Data'!D623-'Raw Data'!E623)&lt;4, 'Raw Data'!BD623, 0))</f>
        <v/>
      </c>
      <c r="AH628">
        <f>IF(ISBLANK('Raw Data'!D623), 0, IF('Raw Data'!E623-'Raw Data'!D623&gt;3, 'Raw Data'!BE623, 0))</f>
        <v/>
      </c>
      <c r="AI628">
        <f>IF(SUM('Raw Data'!D623:E623)&gt;'Raw Data'!F623, 'Raw Data'!G623, 0)</f>
        <v/>
      </c>
      <c r="AJ628">
        <f>IF(ISBLANK('Raw Data'!D623), 0, IF(SUM('Raw Data'!D623:E623)&lt;'Raw Data'!F623, 'Raw Data'!H623, 0))</f>
        <v/>
      </c>
      <c r="AK628">
        <f>IF(ISBLANK('Raw Data'!A623), 0, IF(AND('Raw Data'!D623&lt;3, 'Raw Data'!E623&lt;3, 'Raw Data'!F623&lt;BB$2), 'Raw Data'!AF623, 0))</f>
        <v/>
      </c>
      <c r="AL628">
        <f>IF(ISBLANK('Raw Data'!A623), 0, IF(AND('Raw Data'!D623&lt;4, 'Raw Data'!E623&lt;4, 'Raw Data'!F623&lt;BB$2), 'Raw Data'!AI623, 0))</f>
        <v/>
      </c>
      <c r="AM628">
        <f>IF(ISBLANK('Raw Data'!A623), 0, IF(AND('Raw Data'!D623&lt;5, 'Raw Data'!E623&lt;5, 'Raw Data'!F623&lt;BB$2), 'Raw Data'!AL623, 0))</f>
        <v/>
      </c>
      <c r="AN628">
        <f>IF(ISBLANK('Raw Data'!A623), 0, IF(AND('Raw Data'!D623&lt;6, 'Raw Data'!E623&lt;6, 'Raw Data'!F623&lt;BB$2), 'Raw Data'!AO623, 0))</f>
        <v/>
      </c>
      <c r="AO628">
        <f>IF(ISBLANK('Raw Data'!A623), 0, IF(AND('Raw Data'!I623&lt;Analysis!$BC$2, 'Raw Data'!D623-'Raw Data'!E623&gt;1), 'Raw Data'!AW623, IF(AND('Raw Data'!J623&lt;Analysis!$BC$2, 'Raw Data'!E623-'Raw Data'!D623&gt;1), 'Raw Data'!AY623, 0)))</f>
        <v/>
      </c>
      <c r="AP628">
        <f>IF(ISBLANK('Raw Data'!A623), 0, IF(AND('Raw Data'!I623&lt;Analysis!$BC$2, 'Raw Data'!D623-'Raw Data'!E623&gt;2), 'Raw Data'!AZ623, IF(AND('Raw Data'!J623&lt;Analysis!$BC$2, 'Raw Data'!E623-'Raw Data'!D623&gt;2), 'Raw Data'!BB623, 0)))</f>
        <v/>
      </c>
      <c r="AQ628">
        <f>IF(ISBLANK('Raw Data'!A623), 0, IF(AND('Raw Data'!I623&lt;Analysis!$BC$2, 'Raw Data'!D623-'Raw Data'!E623&gt;3), 'Raw Data'!BC623, IF(AND('Raw Data'!J623&lt;Analysis!$BC$2, 'Raw Data'!E623-'Raw Data'!D623&gt;3), 'Raw Data'!BE623, 0)))</f>
        <v/>
      </c>
      <c r="AR628">
        <f>IF('Hidden Analysiss'!D624=1,IF(ABS('Raw Data'!E623-'Raw Data'!D623)&lt;2,'Raw Data'!AX623,0), 0)</f>
        <v/>
      </c>
      <c r="AS628">
        <f>IF('Hidden Analysiss'!D624=1,IF(ABS('Raw Data'!E623-'Raw Data'!D623)&lt;3,'Raw Data'!BA623,0), 0)</f>
        <v/>
      </c>
      <c r="AT628">
        <f>IF('Hidden Analysiss'!D624=1,IF(ABS('Raw Data'!E623-'Raw Data'!D623)&lt;4,'Raw Data'!BD623,0), 0)</f>
        <v/>
      </c>
      <c r="AU628">
        <f>IF(AND('Hidden Analysiss'!E624=1, ABS('Raw Data'!E623-'Raw Data'!D623)&lt;2), 'Raw Data'!AX623, 0)</f>
        <v/>
      </c>
      <c r="AV628">
        <f>IF(AND('Hidden Analysiss'!E624=1, ABS('Raw Data'!E623-'Raw Data'!D623)&lt;3), 'Raw Data'!BA623, 0)</f>
        <v/>
      </c>
      <c r="AW628">
        <f>IF(AND('Hidden Analysiss'!E624=1, ABS('Raw Data'!E623-'Raw Data'!D623)&lt;3), 'Raw Data'!BD623, 0)</f>
        <v/>
      </c>
    </row>
    <row r="629">
      <c r="A629" s="1">
        <f>'Raw Data'!A624</f>
        <v/>
      </c>
      <c r="B629">
        <f>IF('Raw Data'!E624&gt;'Raw Data'!D624, 'Raw Data'!J624, 0)</f>
        <v/>
      </c>
      <c r="C629">
        <f>IF('Raw Data'!D624&gt;'Raw Data'!E624, 'Raw Data'!I624, 0)</f>
        <v/>
      </c>
      <c r="D629">
        <f>SUM(G629:H629)</f>
        <v/>
      </c>
      <c r="E629">
        <f>IF(AND('Raw Data'!J624&lt;'Raw Data'!I624,'Raw Data'!E624&gt;'Raw Data'!D624,'Raw Data'!E624-'Raw Data'!D624&gt;3),'Raw Data'!N624,IF(AND('Raw Data'!I624&lt;'Raw Data'!J624,'Raw Data'!D624&gt;'Raw Data'!E624,'Raw Data'!D624-'Raw Data'!E624&gt;3),'Raw Data'!M624,0))</f>
        <v/>
      </c>
      <c r="F629">
        <f>IF(AND('Raw Data'!J624&lt;'Raw Data'!I624,'Raw Data'!E624&gt;'Raw Data'!D624,'Raw Data'!E624-'Raw Data'!D624&lt;4),'Raw Data'!L624,IF(AND('Raw Data'!I624&lt;'Raw Data'!J624,'Raw Data'!D624&gt;'Raw Data'!E624,'Raw Data'!D624-'Raw Data'!E624&lt;4),'Raw Data'!K624,0))</f>
        <v/>
      </c>
      <c r="G629">
        <f>IF(AND('Raw Data'!J624&lt;'Raw Data'!I624, 'Raw Data'!E624&gt;'Raw Data'!D624), 'Raw Data'!J624, 0)</f>
        <v/>
      </c>
      <c r="H629">
        <f>IF(AND('Raw Data'!J624&gt;'Raw Data'!I624, 'Raw Data'!E624&lt;'Raw Data'!D624), 'Raw Data'!I624, 0)</f>
        <v/>
      </c>
      <c r="I629">
        <f>SUM(J629:K629)</f>
        <v/>
      </c>
      <c r="J629">
        <f>IF(AND('Raw Data'!J624&gt;'Raw Data'!I624, 'Raw Data'!E624&gt;'Raw Data'!D624), 'Raw Data'!J624, 0)</f>
        <v/>
      </c>
      <c r="K629">
        <f>IF(AND('Raw Data'!I624&gt;'Raw Data'!J624, 'Raw Data'!D624&gt;'Raw Data'!E624), 'Raw Data'!I624, 0)</f>
        <v/>
      </c>
      <c r="L629">
        <f>IF('Raw Data'!E624-'Raw Data'!D624&gt;3, 'Raw Data'!N624, 0)</f>
        <v/>
      </c>
      <c r="M629">
        <f>IF('Raw Data'!D624-'Raw Data'!E624&gt;3, 'Raw Data'!M624, 0)</f>
        <v/>
      </c>
      <c r="N629">
        <f>IF(ISBLANK('Raw Data'!D624),0,IF(AND('Raw Data'!E624&gt;'Raw Data'!D624,'Raw Data'!E624-'Raw Data'!D624&gt;0,'Raw Data'!E624-'Raw Data'!D624&lt;4),'Raw Data'!L624, 0))</f>
        <v/>
      </c>
      <c r="O629">
        <f>IF(ISBLANK('Raw Data'!D624),0,IF(AND('Raw Data'!E624&gt;'Raw Data'!D624,'Raw Data'!E624-'Raw Data'!D624&gt;0,'Raw Data'!D624-'Raw Data'!E624&lt;4),'Raw Data'!K624, 0))</f>
        <v/>
      </c>
      <c r="P629">
        <f>IF('Raw Data'!E624-'Raw Data'!D624&gt;3, 'Raw Data'!N624, IF('Raw Data'!D624-'Raw Data'!E624&gt;3, 'Raw Data'!M624, 0))</f>
        <v/>
      </c>
      <c r="Q629">
        <f>IF(ISBLANK('Raw Data'!E624),0,IF(AND('Raw Data'!E624-'Raw Data'!D624&lt;4,'Raw Data'!E624-'Raw Data'!D624&gt;0),'Raw Data'!L624,IF(AND('Raw Data'!D624&gt;'Raw Data'!E624,'Raw Data'!D624-'Raw Data'!E624&gt;0),'Raw Data'!K624,0)))</f>
        <v/>
      </c>
      <c r="R629">
        <f>IF(ISBLANK('Raw Data'!K624),0,IFERROR(IF(MATCH(SMALL('Raw Data'!K624:N624,1),L629:O629,0),SMALL('Raw Data'!K624:N624,1)),0))</f>
        <v/>
      </c>
      <c r="S629">
        <f>IF(ISBLANK('Raw Data'!K624),0,IFERROR(IF(MATCH(SMALL('Raw Data'!K624:N624,2),L629:O629,0),SMALL('Raw Data'!K624:N624,2)),0))</f>
        <v/>
      </c>
      <c r="T629">
        <f>IF(ISBLANK('Raw Data'!K624),0,IFERROR(IF(MATCH(SMALL('Raw Data'!K624:N624,3),L629:O629,0),SMALL('Raw Data'!K624:N624,3)),0))</f>
        <v/>
      </c>
      <c r="U629">
        <f>IF(ISBLANK('Raw Data'!K624),0,IFERROR(IF(MATCH(SMALL('Raw Data'!K624:N624,4),L629:O629,0),SMALL('Raw Data'!K624:N624,4)),0))</f>
        <v/>
      </c>
      <c r="V629">
        <f>IF(AND('Raw Data'!D624&lt;3, 'Raw Data'!E624&lt;3, 'Raw Data'!A624&gt;0), 'Raw Data'!AF624, 0)</f>
        <v/>
      </c>
      <c r="W629">
        <f>IF(AND('Raw Data'!D624&lt;4, 'Raw Data'!E624&lt;4, 'Raw Data'!A624&gt;0), 'Raw Data'!AI624, 0)</f>
        <v/>
      </c>
      <c r="X629">
        <f>IF(AND('Raw Data'!D624&lt;5, 'Raw Data'!E624&lt;5, 'Raw Data'!A624&gt;0), 'Raw Data'!AL624, 0)</f>
        <v/>
      </c>
      <c r="Y629">
        <f>IF(AND('Raw Data'!D624&lt;6, 'Raw Data'!E624&lt;6, 'Raw Data'!A624&gt;0), 'Raw Data'!AO624, 0)</f>
        <v/>
      </c>
      <c r="Z629">
        <f>IF(ISBLANK('Raw Data'!D624), 0, IF('Raw Data'!D624-'Raw Data'!E624&gt;1, 'Raw Data'!AW624, 0))</f>
        <v/>
      </c>
      <c r="AA629">
        <f>IF(ISBLANK('Raw Data'!A624), 0, IF(ABS('Raw Data'!D624-'Raw Data'!E624)&lt;2, 'Raw Data'!AX624, 0))</f>
        <v/>
      </c>
      <c r="AB629">
        <f>IF(ISBLANK('Raw Data'!D624), 0, IF('Raw Data'!E624-'Raw Data'!D624&gt;1, 'Raw Data'!AY624, 0))</f>
        <v/>
      </c>
      <c r="AC629">
        <f>IF(ISBLANK('Raw Data'!D624), 0, IF('Raw Data'!D624-'Raw Data'!E624&gt;2, 'Raw Data'!AZ624, 0))</f>
        <v/>
      </c>
      <c r="AD629">
        <f>IF(ISBLANK('Raw Data'!A624), 0, IF(ABS('Raw Data'!D624-'Raw Data'!E624)&lt;3, 'Raw Data'!BA624, 0))</f>
        <v/>
      </c>
      <c r="AE629">
        <f>IF(ISBLANK('Raw Data'!D624), 0, IF('Raw Data'!E624-'Raw Data'!D624&gt;2, 'Raw Data'!BB624, 0))</f>
        <v/>
      </c>
      <c r="AF629">
        <f>IF(ISBLANK('Raw Data'!D624), 0, IF('Raw Data'!D624-'Raw Data'!E624&gt;3, 'Raw Data'!BC624, 0))</f>
        <v/>
      </c>
      <c r="AG629">
        <f>IF(ISBLANK('Raw Data'!A624), 0, IF(ABS('Raw Data'!D624-'Raw Data'!E624)&lt;4, 'Raw Data'!BD624, 0))</f>
        <v/>
      </c>
      <c r="AH629">
        <f>IF(ISBLANK('Raw Data'!D624), 0, IF('Raw Data'!E624-'Raw Data'!D624&gt;3, 'Raw Data'!BE624, 0))</f>
        <v/>
      </c>
      <c r="AI629">
        <f>IF(SUM('Raw Data'!D624:E624)&gt;'Raw Data'!F624, 'Raw Data'!G624, 0)</f>
        <v/>
      </c>
      <c r="AJ629">
        <f>IF(ISBLANK('Raw Data'!D624), 0, IF(SUM('Raw Data'!D624:E624)&lt;'Raw Data'!F624, 'Raw Data'!H624, 0))</f>
        <v/>
      </c>
      <c r="AK629">
        <f>IF(ISBLANK('Raw Data'!A624), 0, IF(AND('Raw Data'!D624&lt;3, 'Raw Data'!E624&lt;3, 'Raw Data'!F624&lt;BB$2), 'Raw Data'!AF624, 0))</f>
        <v/>
      </c>
      <c r="AL629">
        <f>IF(ISBLANK('Raw Data'!A624), 0, IF(AND('Raw Data'!D624&lt;4, 'Raw Data'!E624&lt;4, 'Raw Data'!F624&lt;BB$2), 'Raw Data'!AI624, 0))</f>
        <v/>
      </c>
      <c r="AM629">
        <f>IF(ISBLANK('Raw Data'!A624), 0, IF(AND('Raw Data'!D624&lt;5, 'Raw Data'!E624&lt;5, 'Raw Data'!F624&lt;BB$2), 'Raw Data'!AL624, 0))</f>
        <v/>
      </c>
      <c r="AN629">
        <f>IF(ISBLANK('Raw Data'!A624), 0, IF(AND('Raw Data'!D624&lt;6, 'Raw Data'!E624&lt;6, 'Raw Data'!F624&lt;BB$2), 'Raw Data'!AO624, 0))</f>
        <v/>
      </c>
      <c r="AO629">
        <f>IF(ISBLANK('Raw Data'!A624), 0, IF(AND('Raw Data'!I624&lt;Analysis!$BC$2, 'Raw Data'!D624-'Raw Data'!E624&gt;1), 'Raw Data'!AW624, IF(AND('Raw Data'!J624&lt;Analysis!$BC$2, 'Raw Data'!E624-'Raw Data'!D624&gt;1), 'Raw Data'!AY624, 0)))</f>
        <v/>
      </c>
      <c r="AP629">
        <f>IF(ISBLANK('Raw Data'!A624), 0, IF(AND('Raw Data'!I624&lt;Analysis!$BC$2, 'Raw Data'!D624-'Raw Data'!E624&gt;2), 'Raw Data'!AZ624, IF(AND('Raw Data'!J624&lt;Analysis!$BC$2, 'Raw Data'!E624-'Raw Data'!D624&gt;2), 'Raw Data'!BB624, 0)))</f>
        <v/>
      </c>
      <c r="AQ629">
        <f>IF(ISBLANK('Raw Data'!A624), 0, IF(AND('Raw Data'!I624&lt;Analysis!$BC$2, 'Raw Data'!D624-'Raw Data'!E624&gt;3), 'Raw Data'!BC624, IF(AND('Raw Data'!J624&lt;Analysis!$BC$2, 'Raw Data'!E624-'Raw Data'!D624&gt;3), 'Raw Data'!BE624, 0)))</f>
        <v/>
      </c>
      <c r="AR629">
        <f>IF('Hidden Analysiss'!D625=1,IF(ABS('Raw Data'!E624-'Raw Data'!D624)&lt;2,'Raw Data'!AX624,0), 0)</f>
        <v/>
      </c>
      <c r="AS629">
        <f>IF('Hidden Analysiss'!D625=1,IF(ABS('Raw Data'!E624-'Raw Data'!D624)&lt;3,'Raw Data'!BA624,0), 0)</f>
        <v/>
      </c>
      <c r="AT629">
        <f>IF('Hidden Analysiss'!D625=1,IF(ABS('Raw Data'!E624-'Raw Data'!D624)&lt;4,'Raw Data'!BD624,0), 0)</f>
        <v/>
      </c>
      <c r="AU629">
        <f>IF(AND('Hidden Analysiss'!E625=1, ABS('Raw Data'!E624-'Raw Data'!D624)&lt;2), 'Raw Data'!AX624, 0)</f>
        <v/>
      </c>
      <c r="AV629">
        <f>IF(AND('Hidden Analysiss'!E625=1, ABS('Raw Data'!E624-'Raw Data'!D624)&lt;3), 'Raw Data'!BA624, 0)</f>
        <v/>
      </c>
      <c r="AW629">
        <f>IF(AND('Hidden Analysiss'!E625=1, ABS('Raw Data'!E624-'Raw Data'!D624)&lt;3), 'Raw Data'!BD624, 0)</f>
        <v/>
      </c>
    </row>
    <row r="630">
      <c r="A630" s="1">
        <f>'Raw Data'!A625</f>
        <v/>
      </c>
      <c r="B630">
        <f>IF('Raw Data'!E625&gt;'Raw Data'!D625, 'Raw Data'!J625, 0)</f>
        <v/>
      </c>
      <c r="C630">
        <f>IF('Raw Data'!D625&gt;'Raw Data'!E625, 'Raw Data'!I625, 0)</f>
        <v/>
      </c>
      <c r="D630">
        <f>SUM(G630:H630)</f>
        <v/>
      </c>
      <c r="E630">
        <f>IF(AND('Raw Data'!J625&lt;'Raw Data'!I625,'Raw Data'!E625&gt;'Raw Data'!D625,'Raw Data'!E625-'Raw Data'!D625&gt;3),'Raw Data'!N625,IF(AND('Raw Data'!I625&lt;'Raw Data'!J625,'Raw Data'!D625&gt;'Raw Data'!E625,'Raw Data'!D625-'Raw Data'!E625&gt;3),'Raw Data'!M625,0))</f>
        <v/>
      </c>
      <c r="F630">
        <f>IF(AND('Raw Data'!J625&lt;'Raw Data'!I625,'Raw Data'!E625&gt;'Raw Data'!D625,'Raw Data'!E625-'Raw Data'!D625&lt;4),'Raw Data'!L625,IF(AND('Raw Data'!I625&lt;'Raw Data'!J625,'Raw Data'!D625&gt;'Raw Data'!E625,'Raw Data'!D625-'Raw Data'!E625&lt;4),'Raw Data'!K625,0))</f>
        <v/>
      </c>
      <c r="G630">
        <f>IF(AND('Raw Data'!J625&lt;'Raw Data'!I625, 'Raw Data'!E625&gt;'Raw Data'!D625), 'Raw Data'!J625, 0)</f>
        <v/>
      </c>
      <c r="H630">
        <f>IF(AND('Raw Data'!J625&gt;'Raw Data'!I625, 'Raw Data'!E625&lt;'Raw Data'!D625), 'Raw Data'!I625, 0)</f>
        <v/>
      </c>
      <c r="I630">
        <f>SUM(J630:K630)</f>
        <v/>
      </c>
      <c r="J630">
        <f>IF(AND('Raw Data'!J625&gt;'Raw Data'!I625, 'Raw Data'!E625&gt;'Raw Data'!D625), 'Raw Data'!J625, 0)</f>
        <v/>
      </c>
      <c r="K630">
        <f>IF(AND('Raw Data'!I625&gt;'Raw Data'!J625, 'Raw Data'!D625&gt;'Raw Data'!E625), 'Raw Data'!I625, 0)</f>
        <v/>
      </c>
      <c r="L630">
        <f>IF('Raw Data'!E625-'Raw Data'!D625&gt;3, 'Raw Data'!N625, 0)</f>
        <v/>
      </c>
      <c r="M630">
        <f>IF('Raw Data'!D625-'Raw Data'!E625&gt;3, 'Raw Data'!M625, 0)</f>
        <v/>
      </c>
      <c r="N630">
        <f>IF(ISBLANK('Raw Data'!D625),0,IF(AND('Raw Data'!E625&gt;'Raw Data'!D625,'Raw Data'!E625-'Raw Data'!D625&gt;0,'Raw Data'!E625-'Raw Data'!D625&lt;4),'Raw Data'!L625, 0))</f>
        <v/>
      </c>
      <c r="O630">
        <f>IF(ISBLANK('Raw Data'!D625),0,IF(AND('Raw Data'!E625&gt;'Raw Data'!D625,'Raw Data'!E625-'Raw Data'!D625&gt;0,'Raw Data'!D625-'Raw Data'!E625&lt;4),'Raw Data'!K625, 0))</f>
        <v/>
      </c>
      <c r="P630">
        <f>IF('Raw Data'!E625-'Raw Data'!D625&gt;3, 'Raw Data'!N625, IF('Raw Data'!D625-'Raw Data'!E625&gt;3, 'Raw Data'!M625, 0))</f>
        <v/>
      </c>
      <c r="Q630">
        <f>IF(ISBLANK('Raw Data'!E625),0,IF(AND('Raw Data'!E625-'Raw Data'!D625&lt;4,'Raw Data'!E625-'Raw Data'!D625&gt;0),'Raw Data'!L625,IF(AND('Raw Data'!D625&gt;'Raw Data'!E625,'Raw Data'!D625-'Raw Data'!E625&gt;0),'Raw Data'!K625,0)))</f>
        <v/>
      </c>
      <c r="R630">
        <f>IF(ISBLANK('Raw Data'!K625),0,IFERROR(IF(MATCH(SMALL('Raw Data'!K625:N625,1),L630:O630,0),SMALL('Raw Data'!K625:N625,1)),0))</f>
        <v/>
      </c>
      <c r="S630">
        <f>IF(ISBLANK('Raw Data'!K625),0,IFERROR(IF(MATCH(SMALL('Raw Data'!K625:N625,2),L630:O630,0),SMALL('Raw Data'!K625:N625,2)),0))</f>
        <v/>
      </c>
      <c r="T630">
        <f>IF(ISBLANK('Raw Data'!K625),0,IFERROR(IF(MATCH(SMALL('Raw Data'!K625:N625,3),L630:O630,0),SMALL('Raw Data'!K625:N625,3)),0))</f>
        <v/>
      </c>
      <c r="U630">
        <f>IF(ISBLANK('Raw Data'!K625),0,IFERROR(IF(MATCH(SMALL('Raw Data'!K625:N625,4),L630:O630,0),SMALL('Raw Data'!K625:N625,4)),0))</f>
        <v/>
      </c>
      <c r="V630">
        <f>IF(AND('Raw Data'!D625&lt;3, 'Raw Data'!E625&lt;3, 'Raw Data'!A625&gt;0), 'Raw Data'!AF625, 0)</f>
        <v/>
      </c>
      <c r="W630">
        <f>IF(AND('Raw Data'!D625&lt;4, 'Raw Data'!E625&lt;4, 'Raw Data'!A625&gt;0), 'Raw Data'!AI625, 0)</f>
        <v/>
      </c>
      <c r="X630">
        <f>IF(AND('Raw Data'!D625&lt;5, 'Raw Data'!E625&lt;5, 'Raw Data'!A625&gt;0), 'Raw Data'!AL625, 0)</f>
        <v/>
      </c>
      <c r="Y630">
        <f>IF(AND('Raw Data'!D625&lt;6, 'Raw Data'!E625&lt;6, 'Raw Data'!A625&gt;0), 'Raw Data'!AO625, 0)</f>
        <v/>
      </c>
      <c r="Z630">
        <f>IF(ISBLANK('Raw Data'!D625), 0, IF('Raw Data'!D625-'Raw Data'!E625&gt;1, 'Raw Data'!AW625, 0))</f>
        <v/>
      </c>
      <c r="AA630">
        <f>IF(ISBLANK('Raw Data'!A625), 0, IF(ABS('Raw Data'!D625-'Raw Data'!E625)&lt;2, 'Raw Data'!AX625, 0))</f>
        <v/>
      </c>
      <c r="AB630">
        <f>IF(ISBLANK('Raw Data'!D625), 0, IF('Raw Data'!E625-'Raw Data'!D625&gt;1, 'Raw Data'!AY625, 0))</f>
        <v/>
      </c>
      <c r="AC630">
        <f>IF(ISBLANK('Raw Data'!D625), 0, IF('Raw Data'!D625-'Raw Data'!E625&gt;2, 'Raw Data'!AZ625, 0))</f>
        <v/>
      </c>
      <c r="AD630">
        <f>IF(ISBLANK('Raw Data'!A625), 0, IF(ABS('Raw Data'!D625-'Raw Data'!E625)&lt;3, 'Raw Data'!BA625, 0))</f>
        <v/>
      </c>
      <c r="AE630">
        <f>IF(ISBLANK('Raw Data'!D625), 0, IF('Raw Data'!E625-'Raw Data'!D625&gt;2, 'Raw Data'!BB625, 0))</f>
        <v/>
      </c>
      <c r="AF630">
        <f>IF(ISBLANK('Raw Data'!D625), 0, IF('Raw Data'!D625-'Raw Data'!E625&gt;3, 'Raw Data'!BC625, 0))</f>
        <v/>
      </c>
      <c r="AG630">
        <f>IF(ISBLANK('Raw Data'!A625), 0, IF(ABS('Raw Data'!D625-'Raw Data'!E625)&lt;4, 'Raw Data'!BD625, 0))</f>
        <v/>
      </c>
      <c r="AH630">
        <f>IF(ISBLANK('Raw Data'!D625), 0, IF('Raw Data'!E625-'Raw Data'!D625&gt;3, 'Raw Data'!BE625, 0))</f>
        <v/>
      </c>
      <c r="AI630">
        <f>IF(SUM('Raw Data'!D625:E625)&gt;'Raw Data'!F625, 'Raw Data'!G625, 0)</f>
        <v/>
      </c>
      <c r="AJ630">
        <f>IF(ISBLANK('Raw Data'!D625), 0, IF(SUM('Raw Data'!D625:E625)&lt;'Raw Data'!F625, 'Raw Data'!H625, 0))</f>
        <v/>
      </c>
      <c r="AK630">
        <f>IF(ISBLANK('Raw Data'!A625), 0, IF(AND('Raw Data'!D625&lt;3, 'Raw Data'!E625&lt;3, 'Raw Data'!F625&lt;BB$2), 'Raw Data'!AF625, 0))</f>
        <v/>
      </c>
      <c r="AL630">
        <f>IF(ISBLANK('Raw Data'!A625), 0, IF(AND('Raw Data'!D625&lt;4, 'Raw Data'!E625&lt;4, 'Raw Data'!F625&lt;BB$2), 'Raw Data'!AI625, 0))</f>
        <v/>
      </c>
      <c r="AM630">
        <f>IF(ISBLANK('Raw Data'!A625), 0, IF(AND('Raw Data'!D625&lt;5, 'Raw Data'!E625&lt;5, 'Raw Data'!F625&lt;BB$2), 'Raw Data'!AL625, 0))</f>
        <v/>
      </c>
      <c r="AN630">
        <f>IF(ISBLANK('Raw Data'!A625), 0, IF(AND('Raw Data'!D625&lt;6, 'Raw Data'!E625&lt;6, 'Raw Data'!F625&lt;BB$2), 'Raw Data'!AO625, 0))</f>
        <v/>
      </c>
      <c r="AO630">
        <f>IF(ISBLANK('Raw Data'!A625), 0, IF(AND('Raw Data'!I625&lt;Analysis!$BC$2, 'Raw Data'!D625-'Raw Data'!E625&gt;1), 'Raw Data'!AW625, IF(AND('Raw Data'!J625&lt;Analysis!$BC$2, 'Raw Data'!E625-'Raw Data'!D625&gt;1), 'Raw Data'!AY625, 0)))</f>
        <v/>
      </c>
      <c r="AP630">
        <f>IF(ISBLANK('Raw Data'!A625), 0, IF(AND('Raw Data'!I625&lt;Analysis!$BC$2, 'Raw Data'!D625-'Raw Data'!E625&gt;2), 'Raw Data'!AZ625, IF(AND('Raw Data'!J625&lt;Analysis!$BC$2, 'Raw Data'!E625-'Raw Data'!D625&gt;2), 'Raw Data'!BB625, 0)))</f>
        <v/>
      </c>
      <c r="AQ630">
        <f>IF(ISBLANK('Raw Data'!A625), 0, IF(AND('Raw Data'!I625&lt;Analysis!$BC$2, 'Raw Data'!D625-'Raw Data'!E625&gt;3), 'Raw Data'!BC625, IF(AND('Raw Data'!J625&lt;Analysis!$BC$2, 'Raw Data'!E625-'Raw Data'!D625&gt;3), 'Raw Data'!BE625, 0)))</f>
        <v/>
      </c>
      <c r="AR630">
        <f>IF('Hidden Analysiss'!D626=1,IF(ABS('Raw Data'!E625-'Raw Data'!D625)&lt;2,'Raw Data'!AX625,0), 0)</f>
        <v/>
      </c>
      <c r="AS630">
        <f>IF('Hidden Analysiss'!D626=1,IF(ABS('Raw Data'!E625-'Raw Data'!D625)&lt;3,'Raw Data'!BA625,0), 0)</f>
        <v/>
      </c>
      <c r="AT630">
        <f>IF('Hidden Analysiss'!D626=1,IF(ABS('Raw Data'!E625-'Raw Data'!D625)&lt;4,'Raw Data'!BD625,0), 0)</f>
        <v/>
      </c>
      <c r="AU630">
        <f>IF(AND('Hidden Analysiss'!E626=1, ABS('Raw Data'!E625-'Raw Data'!D625)&lt;2), 'Raw Data'!AX625, 0)</f>
        <v/>
      </c>
      <c r="AV630">
        <f>IF(AND('Hidden Analysiss'!E626=1, ABS('Raw Data'!E625-'Raw Data'!D625)&lt;3), 'Raw Data'!BA625, 0)</f>
        <v/>
      </c>
      <c r="AW630">
        <f>IF(AND('Hidden Analysiss'!E626=1, ABS('Raw Data'!E625-'Raw Data'!D625)&lt;3), 'Raw Data'!BD625, 0)</f>
        <v/>
      </c>
    </row>
    <row r="631">
      <c r="A631" s="1">
        <f>'Raw Data'!A626</f>
        <v/>
      </c>
      <c r="B631">
        <f>IF('Raw Data'!E626&gt;'Raw Data'!D626, 'Raw Data'!J626, 0)</f>
        <v/>
      </c>
      <c r="C631">
        <f>IF('Raw Data'!D626&gt;'Raw Data'!E626, 'Raw Data'!I626, 0)</f>
        <v/>
      </c>
      <c r="D631">
        <f>SUM(G631:H631)</f>
        <v/>
      </c>
      <c r="E631">
        <f>IF(AND('Raw Data'!J626&lt;'Raw Data'!I626,'Raw Data'!E626&gt;'Raw Data'!D626,'Raw Data'!E626-'Raw Data'!D626&gt;3),'Raw Data'!N626,IF(AND('Raw Data'!I626&lt;'Raw Data'!J626,'Raw Data'!D626&gt;'Raw Data'!E626,'Raw Data'!D626-'Raw Data'!E626&gt;3),'Raw Data'!M626,0))</f>
        <v/>
      </c>
      <c r="F631">
        <f>IF(AND('Raw Data'!J626&lt;'Raw Data'!I626,'Raw Data'!E626&gt;'Raw Data'!D626,'Raw Data'!E626-'Raw Data'!D626&lt;4),'Raw Data'!L626,IF(AND('Raw Data'!I626&lt;'Raw Data'!J626,'Raw Data'!D626&gt;'Raw Data'!E626,'Raw Data'!D626-'Raw Data'!E626&lt;4),'Raw Data'!K626,0))</f>
        <v/>
      </c>
      <c r="G631">
        <f>IF(AND('Raw Data'!J626&lt;'Raw Data'!I626, 'Raw Data'!E626&gt;'Raw Data'!D626), 'Raw Data'!J626, 0)</f>
        <v/>
      </c>
      <c r="H631">
        <f>IF(AND('Raw Data'!J626&gt;'Raw Data'!I626, 'Raw Data'!E626&lt;'Raw Data'!D626), 'Raw Data'!I626, 0)</f>
        <v/>
      </c>
      <c r="I631">
        <f>SUM(J631:K631)</f>
        <v/>
      </c>
      <c r="J631">
        <f>IF(AND('Raw Data'!J626&gt;'Raw Data'!I626, 'Raw Data'!E626&gt;'Raw Data'!D626), 'Raw Data'!J626, 0)</f>
        <v/>
      </c>
      <c r="K631">
        <f>IF(AND('Raw Data'!I626&gt;'Raw Data'!J626, 'Raw Data'!D626&gt;'Raw Data'!E626), 'Raw Data'!I626, 0)</f>
        <v/>
      </c>
      <c r="L631">
        <f>IF('Raw Data'!E626-'Raw Data'!D626&gt;3, 'Raw Data'!N626, 0)</f>
        <v/>
      </c>
      <c r="M631">
        <f>IF('Raw Data'!D626-'Raw Data'!E626&gt;3, 'Raw Data'!M626, 0)</f>
        <v/>
      </c>
      <c r="N631">
        <f>IF(ISBLANK('Raw Data'!D626),0,IF(AND('Raw Data'!E626&gt;'Raw Data'!D626,'Raw Data'!E626-'Raw Data'!D626&gt;0,'Raw Data'!E626-'Raw Data'!D626&lt;4),'Raw Data'!L626, 0))</f>
        <v/>
      </c>
      <c r="O631">
        <f>IF(ISBLANK('Raw Data'!D626),0,IF(AND('Raw Data'!E626&gt;'Raw Data'!D626,'Raw Data'!E626-'Raw Data'!D626&gt;0,'Raw Data'!D626-'Raw Data'!E626&lt;4),'Raw Data'!K626, 0))</f>
        <v/>
      </c>
      <c r="P631">
        <f>IF('Raw Data'!E626-'Raw Data'!D626&gt;3, 'Raw Data'!N626, IF('Raw Data'!D626-'Raw Data'!E626&gt;3, 'Raw Data'!M626, 0))</f>
        <v/>
      </c>
      <c r="Q631">
        <f>IF(ISBLANK('Raw Data'!E626),0,IF(AND('Raw Data'!E626-'Raw Data'!D626&lt;4,'Raw Data'!E626-'Raw Data'!D626&gt;0),'Raw Data'!L626,IF(AND('Raw Data'!D626&gt;'Raw Data'!E626,'Raw Data'!D626-'Raw Data'!E626&gt;0),'Raw Data'!K626,0)))</f>
        <v/>
      </c>
      <c r="R631">
        <f>IF(ISBLANK('Raw Data'!K626),0,IFERROR(IF(MATCH(SMALL('Raw Data'!K626:N626,1),L631:O631,0),SMALL('Raw Data'!K626:N626,1)),0))</f>
        <v/>
      </c>
      <c r="S631">
        <f>IF(ISBLANK('Raw Data'!K626),0,IFERROR(IF(MATCH(SMALL('Raw Data'!K626:N626,2),L631:O631,0),SMALL('Raw Data'!K626:N626,2)),0))</f>
        <v/>
      </c>
      <c r="T631">
        <f>IF(ISBLANK('Raw Data'!K626),0,IFERROR(IF(MATCH(SMALL('Raw Data'!K626:N626,3),L631:O631,0),SMALL('Raw Data'!K626:N626,3)),0))</f>
        <v/>
      </c>
      <c r="U631">
        <f>IF(ISBLANK('Raw Data'!K626),0,IFERROR(IF(MATCH(SMALL('Raw Data'!K626:N626,4),L631:O631,0),SMALL('Raw Data'!K626:N626,4)),0))</f>
        <v/>
      </c>
      <c r="V631">
        <f>IF(AND('Raw Data'!D626&lt;3, 'Raw Data'!E626&lt;3, 'Raw Data'!A626&gt;0), 'Raw Data'!AF626, 0)</f>
        <v/>
      </c>
      <c r="W631">
        <f>IF(AND('Raw Data'!D626&lt;4, 'Raw Data'!E626&lt;4, 'Raw Data'!A626&gt;0), 'Raw Data'!AI626, 0)</f>
        <v/>
      </c>
      <c r="X631">
        <f>IF(AND('Raw Data'!D626&lt;5, 'Raw Data'!E626&lt;5, 'Raw Data'!A626&gt;0), 'Raw Data'!AL626, 0)</f>
        <v/>
      </c>
      <c r="Y631">
        <f>IF(AND('Raw Data'!D626&lt;6, 'Raw Data'!E626&lt;6, 'Raw Data'!A626&gt;0), 'Raw Data'!AO626, 0)</f>
        <v/>
      </c>
      <c r="Z631">
        <f>IF(ISBLANK('Raw Data'!D626), 0, IF('Raw Data'!D626-'Raw Data'!E626&gt;1, 'Raw Data'!AW626, 0))</f>
        <v/>
      </c>
      <c r="AA631">
        <f>IF(ISBLANK('Raw Data'!A626), 0, IF(ABS('Raw Data'!D626-'Raw Data'!E626)&lt;2, 'Raw Data'!AX626, 0))</f>
        <v/>
      </c>
      <c r="AB631">
        <f>IF(ISBLANK('Raw Data'!D626), 0, IF('Raw Data'!E626-'Raw Data'!D626&gt;1, 'Raw Data'!AY626, 0))</f>
        <v/>
      </c>
      <c r="AC631">
        <f>IF(ISBLANK('Raw Data'!D626), 0, IF('Raw Data'!D626-'Raw Data'!E626&gt;2, 'Raw Data'!AZ626, 0))</f>
        <v/>
      </c>
      <c r="AD631">
        <f>IF(ISBLANK('Raw Data'!A626), 0, IF(ABS('Raw Data'!D626-'Raw Data'!E626)&lt;3, 'Raw Data'!BA626, 0))</f>
        <v/>
      </c>
      <c r="AE631">
        <f>IF(ISBLANK('Raw Data'!D626), 0, IF('Raw Data'!E626-'Raw Data'!D626&gt;2, 'Raw Data'!BB626, 0))</f>
        <v/>
      </c>
      <c r="AF631">
        <f>IF(ISBLANK('Raw Data'!D626), 0, IF('Raw Data'!D626-'Raw Data'!E626&gt;3, 'Raw Data'!BC626, 0))</f>
        <v/>
      </c>
      <c r="AG631">
        <f>IF(ISBLANK('Raw Data'!A626), 0, IF(ABS('Raw Data'!D626-'Raw Data'!E626)&lt;4, 'Raw Data'!BD626, 0))</f>
        <v/>
      </c>
      <c r="AH631">
        <f>IF(ISBLANK('Raw Data'!D626), 0, IF('Raw Data'!E626-'Raw Data'!D626&gt;3, 'Raw Data'!BE626, 0))</f>
        <v/>
      </c>
      <c r="AI631">
        <f>IF(SUM('Raw Data'!D626:E626)&gt;'Raw Data'!F626, 'Raw Data'!G626, 0)</f>
        <v/>
      </c>
      <c r="AJ631">
        <f>IF(ISBLANK('Raw Data'!D626), 0, IF(SUM('Raw Data'!D626:E626)&lt;'Raw Data'!F626, 'Raw Data'!H626, 0))</f>
        <v/>
      </c>
      <c r="AK631">
        <f>IF(ISBLANK('Raw Data'!A626), 0, IF(AND('Raw Data'!D626&lt;3, 'Raw Data'!E626&lt;3, 'Raw Data'!F626&lt;BB$2), 'Raw Data'!AF626, 0))</f>
        <v/>
      </c>
      <c r="AL631">
        <f>IF(ISBLANK('Raw Data'!A626), 0, IF(AND('Raw Data'!D626&lt;4, 'Raw Data'!E626&lt;4, 'Raw Data'!F626&lt;BB$2), 'Raw Data'!AI626, 0))</f>
        <v/>
      </c>
      <c r="AM631">
        <f>IF(ISBLANK('Raw Data'!A626), 0, IF(AND('Raw Data'!D626&lt;5, 'Raw Data'!E626&lt;5, 'Raw Data'!F626&lt;BB$2), 'Raw Data'!AL626, 0))</f>
        <v/>
      </c>
      <c r="AN631">
        <f>IF(ISBLANK('Raw Data'!A626), 0, IF(AND('Raw Data'!D626&lt;6, 'Raw Data'!E626&lt;6, 'Raw Data'!F626&lt;BB$2), 'Raw Data'!AO626, 0))</f>
        <v/>
      </c>
      <c r="AO631">
        <f>IF(ISBLANK('Raw Data'!A626), 0, IF(AND('Raw Data'!I626&lt;Analysis!$BC$2, 'Raw Data'!D626-'Raw Data'!E626&gt;1), 'Raw Data'!AW626, IF(AND('Raw Data'!J626&lt;Analysis!$BC$2, 'Raw Data'!E626-'Raw Data'!D626&gt;1), 'Raw Data'!AY626, 0)))</f>
        <v/>
      </c>
      <c r="AP631">
        <f>IF(ISBLANK('Raw Data'!A626), 0, IF(AND('Raw Data'!I626&lt;Analysis!$BC$2, 'Raw Data'!D626-'Raw Data'!E626&gt;2), 'Raw Data'!AZ626, IF(AND('Raw Data'!J626&lt;Analysis!$BC$2, 'Raw Data'!E626-'Raw Data'!D626&gt;2), 'Raw Data'!BB626, 0)))</f>
        <v/>
      </c>
      <c r="AQ631">
        <f>IF(ISBLANK('Raw Data'!A626), 0, IF(AND('Raw Data'!I626&lt;Analysis!$BC$2, 'Raw Data'!D626-'Raw Data'!E626&gt;3), 'Raw Data'!BC626, IF(AND('Raw Data'!J626&lt;Analysis!$BC$2, 'Raw Data'!E626-'Raw Data'!D626&gt;3), 'Raw Data'!BE626, 0)))</f>
        <v/>
      </c>
      <c r="AR631">
        <f>IF('Hidden Analysiss'!D627=1,IF(ABS('Raw Data'!E626-'Raw Data'!D626)&lt;2,'Raw Data'!AX626,0), 0)</f>
        <v/>
      </c>
      <c r="AS631">
        <f>IF('Hidden Analysiss'!D627=1,IF(ABS('Raw Data'!E626-'Raw Data'!D626)&lt;3,'Raw Data'!BA626,0), 0)</f>
        <v/>
      </c>
      <c r="AT631">
        <f>IF('Hidden Analysiss'!D627=1,IF(ABS('Raw Data'!E626-'Raw Data'!D626)&lt;4,'Raw Data'!BD626,0), 0)</f>
        <v/>
      </c>
      <c r="AU631">
        <f>IF(AND('Hidden Analysiss'!E627=1, ABS('Raw Data'!E626-'Raw Data'!D626)&lt;2), 'Raw Data'!AX626, 0)</f>
        <v/>
      </c>
      <c r="AV631">
        <f>IF(AND('Hidden Analysiss'!E627=1, ABS('Raw Data'!E626-'Raw Data'!D626)&lt;3), 'Raw Data'!BA626, 0)</f>
        <v/>
      </c>
      <c r="AW631">
        <f>IF(AND('Hidden Analysiss'!E627=1, ABS('Raw Data'!E626-'Raw Data'!D626)&lt;3), 'Raw Data'!BD626, 0)</f>
        <v/>
      </c>
    </row>
    <row r="632">
      <c r="A632" s="1">
        <f>'Raw Data'!A627</f>
        <v/>
      </c>
      <c r="B632">
        <f>IF('Raw Data'!E627&gt;'Raw Data'!D627, 'Raw Data'!J627, 0)</f>
        <v/>
      </c>
      <c r="C632">
        <f>IF('Raw Data'!D627&gt;'Raw Data'!E627, 'Raw Data'!I627, 0)</f>
        <v/>
      </c>
      <c r="D632">
        <f>SUM(G632:H632)</f>
        <v/>
      </c>
      <c r="E632">
        <f>IF(AND('Raw Data'!J627&lt;'Raw Data'!I627,'Raw Data'!E627&gt;'Raw Data'!D627,'Raw Data'!E627-'Raw Data'!D627&gt;3),'Raw Data'!N627,IF(AND('Raw Data'!I627&lt;'Raw Data'!J627,'Raw Data'!D627&gt;'Raw Data'!E627,'Raw Data'!D627-'Raw Data'!E627&gt;3),'Raw Data'!M627,0))</f>
        <v/>
      </c>
      <c r="F632">
        <f>IF(AND('Raw Data'!J627&lt;'Raw Data'!I627,'Raw Data'!E627&gt;'Raw Data'!D627,'Raw Data'!E627-'Raw Data'!D627&lt;4),'Raw Data'!L627,IF(AND('Raw Data'!I627&lt;'Raw Data'!J627,'Raw Data'!D627&gt;'Raw Data'!E627,'Raw Data'!D627-'Raw Data'!E627&lt;4),'Raw Data'!K627,0))</f>
        <v/>
      </c>
      <c r="G632">
        <f>IF(AND('Raw Data'!J627&lt;'Raw Data'!I627, 'Raw Data'!E627&gt;'Raw Data'!D627), 'Raw Data'!J627, 0)</f>
        <v/>
      </c>
      <c r="H632">
        <f>IF(AND('Raw Data'!J627&gt;'Raw Data'!I627, 'Raw Data'!E627&lt;'Raw Data'!D627), 'Raw Data'!I627, 0)</f>
        <v/>
      </c>
      <c r="I632">
        <f>SUM(J632:K632)</f>
        <v/>
      </c>
      <c r="J632">
        <f>IF(AND('Raw Data'!J627&gt;'Raw Data'!I627, 'Raw Data'!E627&gt;'Raw Data'!D627), 'Raw Data'!J627, 0)</f>
        <v/>
      </c>
      <c r="K632">
        <f>IF(AND('Raw Data'!I627&gt;'Raw Data'!J627, 'Raw Data'!D627&gt;'Raw Data'!E627), 'Raw Data'!I627, 0)</f>
        <v/>
      </c>
      <c r="L632">
        <f>IF('Raw Data'!E627-'Raw Data'!D627&gt;3, 'Raw Data'!N627, 0)</f>
        <v/>
      </c>
      <c r="M632">
        <f>IF('Raw Data'!D627-'Raw Data'!E627&gt;3, 'Raw Data'!M627, 0)</f>
        <v/>
      </c>
      <c r="N632">
        <f>IF(ISBLANK('Raw Data'!D627),0,IF(AND('Raw Data'!E627&gt;'Raw Data'!D627,'Raw Data'!E627-'Raw Data'!D627&gt;0,'Raw Data'!E627-'Raw Data'!D627&lt;4),'Raw Data'!L627, 0))</f>
        <v/>
      </c>
      <c r="O632">
        <f>IF(ISBLANK('Raw Data'!D627),0,IF(AND('Raw Data'!E627&gt;'Raw Data'!D627,'Raw Data'!E627-'Raw Data'!D627&gt;0,'Raw Data'!D627-'Raw Data'!E627&lt;4),'Raw Data'!K627, 0))</f>
        <v/>
      </c>
      <c r="P632">
        <f>IF('Raw Data'!E627-'Raw Data'!D627&gt;3, 'Raw Data'!N627, IF('Raw Data'!D627-'Raw Data'!E627&gt;3, 'Raw Data'!M627, 0))</f>
        <v/>
      </c>
      <c r="Q632">
        <f>IF(ISBLANK('Raw Data'!E627),0,IF(AND('Raw Data'!E627-'Raw Data'!D627&lt;4,'Raw Data'!E627-'Raw Data'!D627&gt;0),'Raw Data'!L627,IF(AND('Raw Data'!D627&gt;'Raw Data'!E627,'Raw Data'!D627-'Raw Data'!E627&gt;0),'Raw Data'!K627,0)))</f>
        <v/>
      </c>
      <c r="R632">
        <f>IF(ISBLANK('Raw Data'!K627),0,IFERROR(IF(MATCH(SMALL('Raw Data'!K627:N627,1),L632:O632,0),SMALL('Raw Data'!K627:N627,1)),0))</f>
        <v/>
      </c>
      <c r="S632">
        <f>IF(ISBLANK('Raw Data'!K627),0,IFERROR(IF(MATCH(SMALL('Raw Data'!K627:N627,2),L632:O632,0),SMALL('Raw Data'!K627:N627,2)),0))</f>
        <v/>
      </c>
      <c r="T632">
        <f>IF(ISBLANK('Raw Data'!K627),0,IFERROR(IF(MATCH(SMALL('Raw Data'!K627:N627,3),L632:O632,0),SMALL('Raw Data'!K627:N627,3)),0))</f>
        <v/>
      </c>
      <c r="U632">
        <f>IF(ISBLANK('Raw Data'!K627),0,IFERROR(IF(MATCH(SMALL('Raw Data'!K627:N627,4),L632:O632,0),SMALL('Raw Data'!K627:N627,4)),0))</f>
        <v/>
      </c>
      <c r="V632">
        <f>IF(AND('Raw Data'!D627&lt;3, 'Raw Data'!E627&lt;3, 'Raw Data'!A627&gt;0), 'Raw Data'!AF627, 0)</f>
        <v/>
      </c>
      <c r="W632">
        <f>IF(AND('Raw Data'!D627&lt;4, 'Raw Data'!E627&lt;4, 'Raw Data'!A627&gt;0), 'Raw Data'!AI627, 0)</f>
        <v/>
      </c>
      <c r="X632">
        <f>IF(AND('Raw Data'!D627&lt;5, 'Raw Data'!E627&lt;5, 'Raw Data'!A627&gt;0), 'Raw Data'!AL627, 0)</f>
        <v/>
      </c>
      <c r="Y632">
        <f>IF(AND('Raw Data'!D627&lt;6, 'Raw Data'!E627&lt;6, 'Raw Data'!A627&gt;0), 'Raw Data'!AO627, 0)</f>
        <v/>
      </c>
      <c r="Z632">
        <f>IF(ISBLANK('Raw Data'!D627), 0, IF('Raw Data'!D627-'Raw Data'!E627&gt;1, 'Raw Data'!AW627, 0))</f>
        <v/>
      </c>
      <c r="AA632">
        <f>IF(ISBLANK('Raw Data'!A627), 0, IF(ABS('Raw Data'!D627-'Raw Data'!E627)&lt;2, 'Raw Data'!AX627, 0))</f>
        <v/>
      </c>
      <c r="AB632">
        <f>IF(ISBLANK('Raw Data'!D627), 0, IF('Raw Data'!E627-'Raw Data'!D627&gt;1, 'Raw Data'!AY627, 0))</f>
        <v/>
      </c>
      <c r="AC632">
        <f>IF(ISBLANK('Raw Data'!D627), 0, IF('Raw Data'!D627-'Raw Data'!E627&gt;2, 'Raw Data'!AZ627, 0))</f>
        <v/>
      </c>
      <c r="AD632">
        <f>IF(ISBLANK('Raw Data'!A627), 0, IF(ABS('Raw Data'!D627-'Raw Data'!E627)&lt;3, 'Raw Data'!BA627, 0))</f>
        <v/>
      </c>
      <c r="AE632">
        <f>IF(ISBLANK('Raw Data'!D627), 0, IF('Raw Data'!E627-'Raw Data'!D627&gt;2, 'Raw Data'!BB627, 0))</f>
        <v/>
      </c>
      <c r="AF632">
        <f>IF(ISBLANK('Raw Data'!D627), 0, IF('Raw Data'!D627-'Raw Data'!E627&gt;3, 'Raw Data'!BC627, 0))</f>
        <v/>
      </c>
      <c r="AG632">
        <f>IF(ISBLANK('Raw Data'!A627), 0, IF(ABS('Raw Data'!D627-'Raw Data'!E627)&lt;4, 'Raw Data'!BD627, 0))</f>
        <v/>
      </c>
      <c r="AH632">
        <f>IF(ISBLANK('Raw Data'!D627), 0, IF('Raw Data'!E627-'Raw Data'!D627&gt;3, 'Raw Data'!BE627, 0))</f>
        <v/>
      </c>
      <c r="AI632">
        <f>IF(SUM('Raw Data'!D627:E627)&gt;'Raw Data'!F627, 'Raw Data'!G627, 0)</f>
        <v/>
      </c>
      <c r="AJ632">
        <f>IF(ISBLANK('Raw Data'!D627), 0, IF(SUM('Raw Data'!D627:E627)&lt;'Raw Data'!F627, 'Raw Data'!H627, 0))</f>
        <v/>
      </c>
      <c r="AK632">
        <f>IF(ISBLANK('Raw Data'!A627), 0, IF(AND('Raw Data'!D627&lt;3, 'Raw Data'!E627&lt;3, 'Raw Data'!F627&lt;BB$2), 'Raw Data'!AF627, 0))</f>
        <v/>
      </c>
      <c r="AL632">
        <f>IF(ISBLANK('Raw Data'!A627), 0, IF(AND('Raw Data'!D627&lt;4, 'Raw Data'!E627&lt;4, 'Raw Data'!F627&lt;BB$2), 'Raw Data'!AI627, 0))</f>
        <v/>
      </c>
      <c r="AM632">
        <f>IF(ISBLANK('Raw Data'!A627), 0, IF(AND('Raw Data'!D627&lt;5, 'Raw Data'!E627&lt;5, 'Raw Data'!F627&lt;BB$2), 'Raw Data'!AL627, 0))</f>
        <v/>
      </c>
      <c r="AN632">
        <f>IF(ISBLANK('Raw Data'!A627), 0, IF(AND('Raw Data'!D627&lt;6, 'Raw Data'!E627&lt;6, 'Raw Data'!F627&lt;BB$2), 'Raw Data'!AO627, 0))</f>
        <v/>
      </c>
      <c r="AO632">
        <f>IF(ISBLANK('Raw Data'!A627), 0, IF(AND('Raw Data'!I627&lt;Analysis!$BC$2, 'Raw Data'!D627-'Raw Data'!E627&gt;1), 'Raw Data'!AW627, IF(AND('Raw Data'!J627&lt;Analysis!$BC$2, 'Raw Data'!E627-'Raw Data'!D627&gt;1), 'Raw Data'!AY627, 0)))</f>
        <v/>
      </c>
      <c r="AP632">
        <f>IF(ISBLANK('Raw Data'!A627), 0, IF(AND('Raw Data'!I627&lt;Analysis!$BC$2, 'Raw Data'!D627-'Raw Data'!E627&gt;2), 'Raw Data'!AZ627, IF(AND('Raw Data'!J627&lt;Analysis!$BC$2, 'Raw Data'!E627-'Raw Data'!D627&gt;2), 'Raw Data'!BB627, 0)))</f>
        <v/>
      </c>
      <c r="AQ632">
        <f>IF(ISBLANK('Raw Data'!A627), 0, IF(AND('Raw Data'!I627&lt;Analysis!$BC$2, 'Raw Data'!D627-'Raw Data'!E627&gt;3), 'Raw Data'!BC627, IF(AND('Raw Data'!J627&lt;Analysis!$BC$2, 'Raw Data'!E627-'Raw Data'!D627&gt;3), 'Raw Data'!BE627, 0)))</f>
        <v/>
      </c>
      <c r="AR632">
        <f>IF('Hidden Analysiss'!D628=1,IF(ABS('Raw Data'!E627-'Raw Data'!D627)&lt;2,'Raw Data'!AX627,0), 0)</f>
        <v/>
      </c>
      <c r="AS632">
        <f>IF('Hidden Analysiss'!D628=1,IF(ABS('Raw Data'!E627-'Raw Data'!D627)&lt;3,'Raw Data'!BA627,0), 0)</f>
        <v/>
      </c>
      <c r="AT632">
        <f>IF('Hidden Analysiss'!D628=1,IF(ABS('Raw Data'!E627-'Raw Data'!D627)&lt;4,'Raw Data'!BD627,0), 0)</f>
        <v/>
      </c>
      <c r="AU632">
        <f>IF(AND('Hidden Analysiss'!E628=1, ABS('Raw Data'!E627-'Raw Data'!D627)&lt;2), 'Raw Data'!AX627, 0)</f>
        <v/>
      </c>
      <c r="AV632">
        <f>IF(AND('Hidden Analysiss'!E628=1, ABS('Raw Data'!E627-'Raw Data'!D627)&lt;3), 'Raw Data'!BA627, 0)</f>
        <v/>
      </c>
      <c r="AW632">
        <f>IF(AND('Hidden Analysiss'!E628=1, ABS('Raw Data'!E627-'Raw Data'!D627)&lt;3), 'Raw Data'!BD627, 0)</f>
        <v/>
      </c>
    </row>
    <row r="633">
      <c r="A633" s="1">
        <f>'Raw Data'!A628</f>
        <v/>
      </c>
      <c r="B633">
        <f>IF('Raw Data'!E628&gt;'Raw Data'!D628, 'Raw Data'!J628, 0)</f>
        <v/>
      </c>
      <c r="C633">
        <f>IF('Raw Data'!D628&gt;'Raw Data'!E628, 'Raw Data'!I628, 0)</f>
        <v/>
      </c>
      <c r="D633">
        <f>SUM(G633:H633)</f>
        <v/>
      </c>
      <c r="E633">
        <f>IF(AND('Raw Data'!J628&lt;'Raw Data'!I628,'Raw Data'!E628&gt;'Raw Data'!D628,'Raw Data'!E628-'Raw Data'!D628&gt;3),'Raw Data'!N628,IF(AND('Raw Data'!I628&lt;'Raw Data'!J628,'Raw Data'!D628&gt;'Raw Data'!E628,'Raw Data'!D628-'Raw Data'!E628&gt;3),'Raw Data'!M628,0))</f>
        <v/>
      </c>
      <c r="F633">
        <f>IF(AND('Raw Data'!J628&lt;'Raw Data'!I628,'Raw Data'!E628&gt;'Raw Data'!D628,'Raw Data'!E628-'Raw Data'!D628&lt;4),'Raw Data'!L628,IF(AND('Raw Data'!I628&lt;'Raw Data'!J628,'Raw Data'!D628&gt;'Raw Data'!E628,'Raw Data'!D628-'Raw Data'!E628&lt;4),'Raw Data'!K628,0))</f>
        <v/>
      </c>
      <c r="G633">
        <f>IF(AND('Raw Data'!J628&lt;'Raw Data'!I628, 'Raw Data'!E628&gt;'Raw Data'!D628), 'Raw Data'!J628, 0)</f>
        <v/>
      </c>
      <c r="H633">
        <f>IF(AND('Raw Data'!J628&gt;'Raw Data'!I628, 'Raw Data'!E628&lt;'Raw Data'!D628), 'Raw Data'!I628, 0)</f>
        <v/>
      </c>
      <c r="I633">
        <f>SUM(J633:K633)</f>
        <v/>
      </c>
      <c r="J633">
        <f>IF(AND('Raw Data'!J628&gt;'Raw Data'!I628, 'Raw Data'!E628&gt;'Raw Data'!D628), 'Raw Data'!J628, 0)</f>
        <v/>
      </c>
      <c r="K633">
        <f>IF(AND('Raw Data'!I628&gt;'Raw Data'!J628, 'Raw Data'!D628&gt;'Raw Data'!E628), 'Raw Data'!I628, 0)</f>
        <v/>
      </c>
      <c r="L633">
        <f>IF('Raw Data'!E628-'Raw Data'!D628&gt;3, 'Raw Data'!N628, 0)</f>
        <v/>
      </c>
      <c r="M633">
        <f>IF('Raw Data'!D628-'Raw Data'!E628&gt;3, 'Raw Data'!M628, 0)</f>
        <v/>
      </c>
      <c r="N633">
        <f>IF(ISBLANK('Raw Data'!D628),0,IF(AND('Raw Data'!E628&gt;'Raw Data'!D628,'Raw Data'!E628-'Raw Data'!D628&gt;0,'Raw Data'!E628-'Raw Data'!D628&lt;4),'Raw Data'!L628, 0))</f>
        <v/>
      </c>
      <c r="O633">
        <f>IF(ISBLANK('Raw Data'!D628),0,IF(AND('Raw Data'!E628&gt;'Raw Data'!D628,'Raw Data'!E628-'Raw Data'!D628&gt;0,'Raw Data'!D628-'Raw Data'!E628&lt;4),'Raw Data'!K628, 0))</f>
        <v/>
      </c>
      <c r="P633">
        <f>IF('Raw Data'!E628-'Raw Data'!D628&gt;3, 'Raw Data'!N628, IF('Raw Data'!D628-'Raw Data'!E628&gt;3, 'Raw Data'!M628, 0))</f>
        <v/>
      </c>
      <c r="Q633">
        <f>IF(ISBLANK('Raw Data'!E628),0,IF(AND('Raw Data'!E628-'Raw Data'!D628&lt;4,'Raw Data'!E628-'Raw Data'!D628&gt;0),'Raw Data'!L628,IF(AND('Raw Data'!D628&gt;'Raw Data'!E628,'Raw Data'!D628-'Raw Data'!E628&gt;0),'Raw Data'!K628,0)))</f>
        <v/>
      </c>
      <c r="R633">
        <f>IF(ISBLANK('Raw Data'!K628),0,IFERROR(IF(MATCH(SMALL('Raw Data'!K628:N628,1),L633:O633,0),SMALL('Raw Data'!K628:N628,1)),0))</f>
        <v/>
      </c>
      <c r="S633">
        <f>IF(ISBLANK('Raw Data'!K628),0,IFERROR(IF(MATCH(SMALL('Raw Data'!K628:N628,2),L633:O633,0),SMALL('Raw Data'!K628:N628,2)),0))</f>
        <v/>
      </c>
      <c r="T633">
        <f>IF(ISBLANK('Raw Data'!K628),0,IFERROR(IF(MATCH(SMALL('Raw Data'!K628:N628,3),L633:O633,0),SMALL('Raw Data'!K628:N628,3)),0))</f>
        <v/>
      </c>
      <c r="U633">
        <f>IF(ISBLANK('Raw Data'!K628),0,IFERROR(IF(MATCH(SMALL('Raw Data'!K628:N628,4),L633:O633,0),SMALL('Raw Data'!K628:N628,4)),0))</f>
        <v/>
      </c>
      <c r="V633">
        <f>IF(AND('Raw Data'!D628&lt;3, 'Raw Data'!E628&lt;3, 'Raw Data'!A628&gt;0), 'Raw Data'!AF628, 0)</f>
        <v/>
      </c>
      <c r="W633">
        <f>IF(AND('Raw Data'!D628&lt;4, 'Raw Data'!E628&lt;4, 'Raw Data'!A628&gt;0), 'Raw Data'!AI628, 0)</f>
        <v/>
      </c>
      <c r="X633">
        <f>IF(AND('Raw Data'!D628&lt;5, 'Raw Data'!E628&lt;5, 'Raw Data'!A628&gt;0), 'Raw Data'!AL628, 0)</f>
        <v/>
      </c>
      <c r="Y633">
        <f>IF(AND('Raw Data'!D628&lt;6, 'Raw Data'!E628&lt;6, 'Raw Data'!A628&gt;0), 'Raw Data'!AO628, 0)</f>
        <v/>
      </c>
      <c r="Z633">
        <f>IF(ISBLANK('Raw Data'!D628), 0, IF('Raw Data'!D628-'Raw Data'!E628&gt;1, 'Raw Data'!AW628, 0))</f>
        <v/>
      </c>
      <c r="AA633">
        <f>IF(ISBLANK('Raw Data'!A628), 0, IF(ABS('Raw Data'!D628-'Raw Data'!E628)&lt;2, 'Raw Data'!AX628, 0))</f>
        <v/>
      </c>
      <c r="AB633">
        <f>IF(ISBLANK('Raw Data'!D628), 0, IF('Raw Data'!E628-'Raw Data'!D628&gt;1, 'Raw Data'!AY628, 0))</f>
        <v/>
      </c>
      <c r="AC633">
        <f>IF(ISBLANK('Raw Data'!D628), 0, IF('Raw Data'!D628-'Raw Data'!E628&gt;2, 'Raw Data'!AZ628, 0))</f>
        <v/>
      </c>
      <c r="AD633">
        <f>IF(ISBLANK('Raw Data'!A628), 0, IF(ABS('Raw Data'!D628-'Raw Data'!E628)&lt;3, 'Raw Data'!BA628, 0))</f>
        <v/>
      </c>
      <c r="AE633">
        <f>IF(ISBLANK('Raw Data'!D628), 0, IF('Raw Data'!E628-'Raw Data'!D628&gt;2, 'Raw Data'!BB628, 0))</f>
        <v/>
      </c>
      <c r="AF633">
        <f>IF(ISBLANK('Raw Data'!D628), 0, IF('Raw Data'!D628-'Raw Data'!E628&gt;3, 'Raw Data'!BC628, 0))</f>
        <v/>
      </c>
      <c r="AG633">
        <f>IF(ISBLANK('Raw Data'!A628), 0, IF(ABS('Raw Data'!D628-'Raw Data'!E628)&lt;4, 'Raw Data'!BD628, 0))</f>
        <v/>
      </c>
      <c r="AH633">
        <f>IF(ISBLANK('Raw Data'!D628), 0, IF('Raw Data'!E628-'Raw Data'!D628&gt;3, 'Raw Data'!BE628, 0))</f>
        <v/>
      </c>
      <c r="AI633">
        <f>IF(SUM('Raw Data'!D628:E628)&gt;'Raw Data'!F628, 'Raw Data'!G628, 0)</f>
        <v/>
      </c>
      <c r="AJ633">
        <f>IF(ISBLANK('Raw Data'!D628), 0, IF(SUM('Raw Data'!D628:E628)&lt;'Raw Data'!F628, 'Raw Data'!H628, 0))</f>
        <v/>
      </c>
      <c r="AK633">
        <f>IF(ISBLANK('Raw Data'!A628), 0, IF(AND('Raw Data'!D628&lt;3, 'Raw Data'!E628&lt;3, 'Raw Data'!F628&lt;BB$2), 'Raw Data'!AF628, 0))</f>
        <v/>
      </c>
      <c r="AL633">
        <f>IF(ISBLANK('Raw Data'!A628), 0, IF(AND('Raw Data'!D628&lt;4, 'Raw Data'!E628&lt;4, 'Raw Data'!F628&lt;BB$2), 'Raw Data'!AI628, 0))</f>
        <v/>
      </c>
      <c r="AM633">
        <f>IF(ISBLANK('Raw Data'!A628), 0, IF(AND('Raw Data'!D628&lt;5, 'Raw Data'!E628&lt;5, 'Raw Data'!F628&lt;BB$2), 'Raw Data'!AL628, 0))</f>
        <v/>
      </c>
      <c r="AN633">
        <f>IF(ISBLANK('Raw Data'!A628), 0, IF(AND('Raw Data'!D628&lt;6, 'Raw Data'!E628&lt;6, 'Raw Data'!F628&lt;BB$2), 'Raw Data'!AO628, 0))</f>
        <v/>
      </c>
      <c r="AO633">
        <f>IF(ISBLANK('Raw Data'!A628), 0, IF(AND('Raw Data'!I628&lt;Analysis!$BC$2, 'Raw Data'!D628-'Raw Data'!E628&gt;1), 'Raw Data'!AW628, IF(AND('Raw Data'!J628&lt;Analysis!$BC$2, 'Raw Data'!E628-'Raw Data'!D628&gt;1), 'Raw Data'!AY628, 0)))</f>
        <v/>
      </c>
      <c r="AP633">
        <f>IF(ISBLANK('Raw Data'!A628), 0, IF(AND('Raw Data'!I628&lt;Analysis!$BC$2, 'Raw Data'!D628-'Raw Data'!E628&gt;2), 'Raw Data'!AZ628, IF(AND('Raw Data'!J628&lt;Analysis!$BC$2, 'Raw Data'!E628-'Raw Data'!D628&gt;2), 'Raw Data'!BB628, 0)))</f>
        <v/>
      </c>
      <c r="AQ633">
        <f>IF(ISBLANK('Raw Data'!A628), 0, IF(AND('Raw Data'!I628&lt;Analysis!$BC$2, 'Raw Data'!D628-'Raw Data'!E628&gt;3), 'Raw Data'!BC628, IF(AND('Raw Data'!J628&lt;Analysis!$BC$2, 'Raw Data'!E628-'Raw Data'!D628&gt;3), 'Raw Data'!BE628, 0)))</f>
        <v/>
      </c>
      <c r="AR633">
        <f>IF('Hidden Analysiss'!D629=1,IF(ABS('Raw Data'!E628-'Raw Data'!D628)&lt;2,'Raw Data'!AX628,0), 0)</f>
        <v/>
      </c>
      <c r="AS633">
        <f>IF('Hidden Analysiss'!D629=1,IF(ABS('Raw Data'!E628-'Raw Data'!D628)&lt;3,'Raw Data'!BA628,0), 0)</f>
        <v/>
      </c>
      <c r="AT633">
        <f>IF('Hidden Analysiss'!D629=1,IF(ABS('Raw Data'!E628-'Raw Data'!D628)&lt;4,'Raw Data'!BD628,0), 0)</f>
        <v/>
      </c>
      <c r="AU633">
        <f>IF(AND('Hidden Analysiss'!E629=1, ABS('Raw Data'!E628-'Raw Data'!D628)&lt;2), 'Raw Data'!AX628, 0)</f>
        <v/>
      </c>
      <c r="AV633">
        <f>IF(AND('Hidden Analysiss'!E629=1, ABS('Raw Data'!E628-'Raw Data'!D628)&lt;3), 'Raw Data'!BA628, 0)</f>
        <v/>
      </c>
      <c r="AW633">
        <f>IF(AND('Hidden Analysiss'!E629=1, ABS('Raw Data'!E628-'Raw Data'!D628)&lt;3), 'Raw Data'!BD628, 0)</f>
        <v/>
      </c>
    </row>
    <row r="634">
      <c r="A634" s="1">
        <f>'Raw Data'!A629</f>
        <v/>
      </c>
      <c r="B634">
        <f>IF('Raw Data'!E629&gt;'Raw Data'!D629, 'Raw Data'!J629, 0)</f>
        <v/>
      </c>
      <c r="C634">
        <f>IF('Raw Data'!D629&gt;'Raw Data'!E629, 'Raw Data'!I629, 0)</f>
        <v/>
      </c>
      <c r="D634">
        <f>SUM(G634:H634)</f>
        <v/>
      </c>
      <c r="E634">
        <f>IF(AND('Raw Data'!J629&lt;'Raw Data'!I629,'Raw Data'!E629&gt;'Raw Data'!D629,'Raw Data'!E629-'Raw Data'!D629&gt;3),'Raw Data'!N629,IF(AND('Raw Data'!I629&lt;'Raw Data'!J629,'Raw Data'!D629&gt;'Raw Data'!E629,'Raw Data'!D629-'Raw Data'!E629&gt;3),'Raw Data'!M629,0))</f>
        <v/>
      </c>
      <c r="F634">
        <f>IF(AND('Raw Data'!J629&lt;'Raw Data'!I629,'Raw Data'!E629&gt;'Raw Data'!D629,'Raw Data'!E629-'Raw Data'!D629&lt;4),'Raw Data'!L629,IF(AND('Raw Data'!I629&lt;'Raw Data'!J629,'Raw Data'!D629&gt;'Raw Data'!E629,'Raw Data'!D629-'Raw Data'!E629&lt;4),'Raw Data'!K629,0))</f>
        <v/>
      </c>
      <c r="G634">
        <f>IF(AND('Raw Data'!J629&lt;'Raw Data'!I629, 'Raw Data'!E629&gt;'Raw Data'!D629), 'Raw Data'!J629, 0)</f>
        <v/>
      </c>
      <c r="H634">
        <f>IF(AND('Raw Data'!J629&gt;'Raw Data'!I629, 'Raw Data'!E629&lt;'Raw Data'!D629), 'Raw Data'!I629, 0)</f>
        <v/>
      </c>
      <c r="I634">
        <f>SUM(J634:K634)</f>
        <v/>
      </c>
      <c r="J634">
        <f>IF(AND('Raw Data'!J629&gt;'Raw Data'!I629, 'Raw Data'!E629&gt;'Raw Data'!D629), 'Raw Data'!J629, 0)</f>
        <v/>
      </c>
      <c r="K634">
        <f>IF(AND('Raw Data'!I629&gt;'Raw Data'!J629, 'Raw Data'!D629&gt;'Raw Data'!E629), 'Raw Data'!I629, 0)</f>
        <v/>
      </c>
      <c r="L634">
        <f>IF('Raw Data'!E629-'Raw Data'!D629&gt;3, 'Raw Data'!N629, 0)</f>
        <v/>
      </c>
      <c r="M634">
        <f>IF('Raw Data'!D629-'Raw Data'!E629&gt;3, 'Raw Data'!M629, 0)</f>
        <v/>
      </c>
      <c r="N634">
        <f>IF(ISBLANK('Raw Data'!D629),0,IF(AND('Raw Data'!E629&gt;'Raw Data'!D629,'Raw Data'!E629-'Raw Data'!D629&gt;0,'Raw Data'!E629-'Raw Data'!D629&lt;4),'Raw Data'!L629, 0))</f>
        <v/>
      </c>
      <c r="O634">
        <f>IF(ISBLANK('Raw Data'!D629),0,IF(AND('Raw Data'!E629&gt;'Raw Data'!D629,'Raw Data'!E629-'Raw Data'!D629&gt;0,'Raw Data'!D629-'Raw Data'!E629&lt;4),'Raw Data'!K629, 0))</f>
        <v/>
      </c>
      <c r="P634">
        <f>IF('Raw Data'!E629-'Raw Data'!D629&gt;3, 'Raw Data'!N629, IF('Raw Data'!D629-'Raw Data'!E629&gt;3, 'Raw Data'!M629, 0))</f>
        <v/>
      </c>
      <c r="Q634">
        <f>IF(ISBLANK('Raw Data'!E629),0,IF(AND('Raw Data'!E629-'Raw Data'!D629&lt;4,'Raw Data'!E629-'Raw Data'!D629&gt;0),'Raw Data'!L629,IF(AND('Raw Data'!D629&gt;'Raw Data'!E629,'Raw Data'!D629-'Raw Data'!E629&gt;0),'Raw Data'!K629,0)))</f>
        <v/>
      </c>
      <c r="R634">
        <f>IF(ISBLANK('Raw Data'!K629),0,IFERROR(IF(MATCH(SMALL('Raw Data'!K629:N629,1),L634:O634,0),SMALL('Raw Data'!K629:N629,1)),0))</f>
        <v/>
      </c>
      <c r="S634">
        <f>IF(ISBLANK('Raw Data'!K629),0,IFERROR(IF(MATCH(SMALL('Raw Data'!K629:N629,2),L634:O634,0),SMALL('Raw Data'!K629:N629,2)),0))</f>
        <v/>
      </c>
      <c r="T634">
        <f>IF(ISBLANK('Raw Data'!K629),0,IFERROR(IF(MATCH(SMALL('Raw Data'!K629:N629,3),L634:O634,0),SMALL('Raw Data'!K629:N629,3)),0))</f>
        <v/>
      </c>
      <c r="U634">
        <f>IF(ISBLANK('Raw Data'!K629),0,IFERROR(IF(MATCH(SMALL('Raw Data'!K629:N629,4),L634:O634,0),SMALL('Raw Data'!K629:N629,4)),0))</f>
        <v/>
      </c>
      <c r="V634">
        <f>IF(AND('Raw Data'!D629&lt;3, 'Raw Data'!E629&lt;3, 'Raw Data'!A629&gt;0), 'Raw Data'!AF629, 0)</f>
        <v/>
      </c>
      <c r="W634">
        <f>IF(AND('Raw Data'!D629&lt;4, 'Raw Data'!E629&lt;4, 'Raw Data'!A629&gt;0), 'Raw Data'!AI629, 0)</f>
        <v/>
      </c>
      <c r="X634">
        <f>IF(AND('Raw Data'!D629&lt;5, 'Raw Data'!E629&lt;5, 'Raw Data'!A629&gt;0), 'Raw Data'!AL629, 0)</f>
        <v/>
      </c>
      <c r="Y634">
        <f>IF(AND('Raw Data'!D629&lt;6, 'Raw Data'!E629&lt;6, 'Raw Data'!A629&gt;0), 'Raw Data'!AO629, 0)</f>
        <v/>
      </c>
      <c r="Z634">
        <f>IF(ISBLANK('Raw Data'!D629), 0, IF('Raw Data'!D629-'Raw Data'!E629&gt;1, 'Raw Data'!AW629, 0))</f>
        <v/>
      </c>
      <c r="AA634">
        <f>IF(ISBLANK('Raw Data'!A629), 0, IF(ABS('Raw Data'!D629-'Raw Data'!E629)&lt;2, 'Raw Data'!AX629, 0))</f>
        <v/>
      </c>
      <c r="AB634">
        <f>IF(ISBLANK('Raw Data'!D629), 0, IF('Raw Data'!E629-'Raw Data'!D629&gt;1, 'Raw Data'!AY629, 0))</f>
        <v/>
      </c>
      <c r="AC634">
        <f>IF(ISBLANK('Raw Data'!D629), 0, IF('Raw Data'!D629-'Raw Data'!E629&gt;2, 'Raw Data'!AZ629, 0))</f>
        <v/>
      </c>
      <c r="AD634">
        <f>IF(ISBLANK('Raw Data'!A629), 0, IF(ABS('Raw Data'!D629-'Raw Data'!E629)&lt;3, 'Raw Data'!BA629, 0))</f>
        <v/>
      </c>
      <c r="AE634">
        <f>IF(ISBLANK('Raw Data'!D629), 0, IF('Raw Data'!E629-'Raw Data'!D629&gt;2, 'Raw Data'!BB629, 0))</f>
        <v/>
      </c>
      <c r="AF634">
        <f>IF(ISBLANK('Raw Data'!D629), 0, IF('Raw Data'!D629-'Raw Data'!E629&gt;3, 'Raw Data'!BC629, 0))</f>
        <v/>
      </c>
      <c r="AG634">
        <f>IF(ISBLANK('Raw Data'!A629), 0, IF(ABS('Raw Data'!D629-'Raw Data'!E629)&lt;4, 'Raw Data'!BD629, 0))</f>
        <v/>
      </c>
      <c r="AH634">
        <f>IF(ISBLANK('Raw Data'!D629), 0, IF('Raw Data'!E629-'Raw Data'!D629&gt;3, 'Raw Data'!BE629, 0))</f>
        <v/>
      </c>
      <c r="AI634">
        <f>IF(SUM('Raw Data'!D629:E629)&gt;'Raw Data'!F629, 'Raw Data'!G629, 0)</f>
        <v/>
      </c>
      <c r="AJ634">
        <f>IF(ISBLANK('Raw Data'!D629), 0, IF(SUM('Raw Data'!D629:E629)&lt;'Raw Data'!F629, 'Raw Data'!H629, 0))</f>
        <v/>
      </c>
      <c r="AK634">
        <f>IF(ISBLANK('Raw Data'!A629), 0, IF(AND('Raw Data'!D629&lt;3, 'Raw Data'!E629&lt;3, 'Raw Data'!F629&lt;BB$2), 'Raw Data'!AF629, 0))</f>
        <v/>
      </c>
      <c r="AL634">
        <f>IF(ISBLANK('Raw Data'!A629), 0, IF(AND('Raw Data'!D629&lt;4, 'Raw Data'!E629&lt;4, 'Raw Data'!F629&lt;BB$2), 'Raw Data'!AI629, 0))</f>
        <v/>
      </c>
      <c r="AM634">
        <f>IF(ISBLANK('Raw Data'!A629), 0, IF(AND('Raw Data'!D629&lt;5, 'Raw Data'!E629&lt;5, 'Raw Data'!F629&lt;BB$2), 'Raw Data'!AL629, 0))</f>
        <v/>
      </c>
      <c r="AN634">
        <f>IF(ISBLANK('Raw Data'!A629), 0, IF(AND('Raw Data'!D629&lt;6, 'Raw Data'!E629&lt;6, 'Raw Data'!F629&lt;BB$2), 'Raw Data'!AO629, 0))</f>
        <v/>
      </c>
      <c r="AO634">
        <f>IF(ISBLANK('Raw Data'!A629), 0, IF(AND('Raw Data'!I629&lt;Analysis!$BC$2, 'Raw Data'!D629-'Raw Data'!E629&gt;1), 'Raw Data'!AW629, IF(AND('Raw Data'!J629&lt;Analysis!$BC$2, 'Raw Data'!E629-'Raw Data'!D629&gt;1), 'Raw Data'!AY629, 0)))</f>
        <v/>
      </c>
      <c r="AP634">
        <f>IF(ISBLANK('Raw Data'!A629), 0, IF(AND('Raw Data'!I629&lt;Analysis!$BC$2, 'Raw Data'!D629-'Raw Data'!E629&gt;2), 'Raw Data'!AZ629, IF(AND('Raw Data'!J629&lt;Analysis!$BC$2, 'Raw Data'!E629-'Raw Data'!D629&gt;2), 'Raw Data'!BB629, 0)))</f>
        <v/>
      </c>
      <c r="AQ634">
        <f>IF(ISBLANK('Raw Data'!A629), 0, IF(AND('Raw Data'!I629&lt;Analysis!$BC$2, 'Raw Data'!D629-'Raw Data'!E629&gt;3), 'Raw Data'!BC629, IF(AND('Raw Data'!J629&lt;Analysis!$BC$2, 'Raw Data'!E629-'Raw Data'!D629&gt;3), 'Raw Data'!BE629, 0)))</f>
        <v/>
      </c>
      <c r="AR634">
        <f>IF('Hidden Analysiss'!D630=1,IF(ABS('Raw Data'!E629-'Raw Data'!D629)&lt;2,'Raw Data'!AX629,0), 0)</f>
        <v/>
      </c>
      <c r="AS634">
        <f>IF('Hidden Analysiss'!D630=1,IF(ABS('Raw Data'!E629-'Raw Data'!D629)&lt;3,'Raw Data'!BA629,0), 0)</f>
        <v/>
      </c>
      <c r="AT634">
        <f>IF('Hidden Analysiss'!D630=1,IF(ABS('Raw Data'!E629-'Raw Data'!D629)&lt;4,'Raw Data'!BD629,0), 0)</f>
        <v/>
      </c>
      <c r="AU634">
        <f>IF(AND('Hidden Analysiss'!E630=1, ABS('Raw Data'!E629-'Raw Data'!D629)&lt;2), 'Raw Data'!AX629, 0)</f>
        <v/>
      </c>
      <c r="AV634">
        <f>IF(AND('Hidden Analysiss'!E630=1, ABS('Raw Data'!E629-'Raw Data'!D629)&lt;3), 'Raw Data'!BA629, 0)</f>
        <v/>
      </c>
      <c r="AW634">
        <f>IF(AND('Hidden Analysiss'!E630=1, ABS('Raw Data'!E629-'Raw Data'!D629)&lt;3), 'Raw Data'!BD629, 0)</f>
        <v/>
      </c>
    </row>
    <row r="635">
      <c r="A635" s="1">
        <f>'Raw Data'!A630</f>
        <v/>
      </c>
      <c r="B635">
        <f>IF('Raw Data'!E630&gt;'Raw Data'!D630, 'Raw Data'!J630, 0)</f>
        <v/>
      </c>
      <c r="C635">
        <f>IF('Raw Data'!D630&gt;'Raw Data'!E630, 'Raw Data'!I630, 0)</f>
        <v/>
      </c>
      <c r="D635">
        <f>SUM(G635:H635)</f>
        <v/>
      </c>
      <c r="E635">
        <f>IF(AND('Raw Data'!J630&lt;'Raw Data'!I630,'Raw Data'!E630&gt;'Raw Data'!D630,'Raw Data'!E630-'Raw Data'!D630&gt;3),'Raw Data'!N630,IF(AND('Raw Data'!I630&lt;'Raw Data'!J630,'Raw Data'!D630&gt;'Raw Data'!E630,'Raw Data'!D630-'Raw Data'!E630&gt;3),'Raw Data'!M630,0))</f>
        <v/>
      </c>
      <c r="F635">
        <f>IF(AND('Raw Data'!J630&lt;'Raw Data'!I630,'Raw Data'!E630&gt;'Raw Data'!D630,'Raw Data'!E630-'Raw Data'!D630&lt;4),'Raw Data'!L630,IF(AND('Raw Data'!I630&lt;'Raw Data'!J630,'Raw Data'!D630&gt;'Raw Data'!E630,'Raw Data'!D630-'Raw Data'!E630&lt;4),'Raw Data'!K630,0))</f>
        <v/>
      </c>
      <c r="G635">
        <f>IF(AND('Raw Data'!J630&lt;'Raw Data'!I630, 'Raw Data'!E630&gt;'Raw Data'!D630), 'Raw Data'!J630, 0)</f>
        <v/>
      </c>
      <c r="H635">
        <f>IF(AND('Raw Data'!J630&gt;'Raw Data'!I630, 'Raw Data'!E630&lt;'Raw Data'!D630), 'Raw Data'!I630, 0)</f>
        <v/>
      </c>
      <c r="I635">
        <f>SUM(J635:K635)</f>
        <v/>
      </c>
      <c r="J635">
        <f>IF(AND('Raw Data'!J630&gt;'Raw Data'!I630, 'Raw Data'!E630&gt;'Raw Data'!D630), 'Raw Data'!J630, 0)</f>
        <v/>
      </c>
      <c r="K635">
        <f>IF(AND('Raw Data'!I630&gt;'Raw Data'!J630, 'Raw Data'!D630&gt;'Raw Data'!E630), 'Raw Data'!I630, 0)</f>
        <v/>
      </c>
      <c r="L635">
        <f>IF('Raw Data'!E630-'Raw Data'!D630&gt;3, 'Raw Data'!N630, 0)</f>
        <v/>
      </c>
      <c r="M635">
        <f>IF('Raw Data'!D630-'Raw Data'!E630&gt;3, 'Raw Data'!M630, 0)</f>
        <v/>
      </c>
      <c r="N635">
        <f>IF(ISBLANK('Raw Data'!D630),0,IF(AND('Raw Data'!E630&gt;'Raw Data'!D630,'Raw Data'!E630-'Raw Data'!D630&gt;0,'Raw Data'!E630-'Raw Data'!D630&lt;4),'Raw Data'!L630, 0))</f>
        <v/>
      </c>
      <c r="O635">
        <f>IF(ISBLANK('Raw Data'!D630),0,IF(AND('Raw Data'!E630&gt;'Raw Data'!D630,'Raw Data'!E630-'Raw Data'!D630&gt;0,'Raw Data'!D630-'Raw Data'!E630&lt;4),'Raw Data'!K630, 0))</f>
        <v/>
      </c>
      <c r="P635">
        <f>IF('Raw Data'!E630-'Raw Data'!D630&gt;3, 'Raw Data'!N630, IF('Raw Data'!D630-'Raw Data'!E630&gt;3, 'Raw Data'!M630, 0))</f>
        <v/>
      </c>
      <c r="Q635">
        <f>IF(ISBLANK('Raw Data'!E630),0,IF(AND('Raw Data'!E630-'Raw Data'!D630&lt;4,'Raw Data'!E630-'Raw Data'!D630&gt;0),'Raw Data'!L630,IF(AND('Raw Data'!D630&gt;'Raw Data'!E630,'Raw Data'!D630-'Raw Data'!E630&gt;0),'Raw Data'!K630,0)))</f>
        <v/>
      </c>
      <c r="R635">
        <f>IF(ISBLANK('Raw Data'!K630),0,IFERROR(IF(MATCH(SMALL('Raw Data'!K630:N630,1),L635:O635,0),SMALL('Raw Data'!K630:N630,1)),0))</f>
        <v/>
      </c>
      <c r="S635">
        <f>IF(ISBLANK('Raw Data'!K630),0,IFERROR(IF(MATCH(SMALL('Raw Data'!K630:N630,2),L635:O635,0),SMALL('Raw Data'!K630:N630,2)),0))</f>
        <v/>
      </c>
      <c r="T635">
        <f>IF(ISBLANK('Raw Data'!K630),0,IFERROR(IF(MATCH(SMALL('Raw Data'!K630:N630,3),L635:O635,0),SMALL('Raw Data'!K630:N630,3)),0))</f>
        <v/>
      </c>
      <c r="U635">
        <f>IF(ISBLANK('Raw Data'!K630),0,IFERROR(IF(MATCH(SMALL('Raw Data'!K630:N630,4),L635:O635,0),SMALL('Raw Data'!K630:N630,4)),0))</f>
        <v/>
      </c>
      <c r="V635">
        <f>IF(AND('Raw Data'!D630&lt;3, 'Raw Data'!E630&lt;3, 'Raw Data'!A630&gt;0), 'Raw Data'!AF630, 0)</f>
        <v/>
      </c>
      <c r="W635">
        <f>IF(AND('Raw Data'!D630&lt;4, 'Raw Data'!E630&lt;4, 'Raw Data'!A630&gt;0), 'Raw Data'!AI630, 0)</f>
        <v/>
      </c>
      <c r="X635">
        <f>IF(AND('Raw Data'!D630&lt;5, 'Raw Data'!E630&lt;5, 'Raw Data'!A630&gt;0), 'Raw Data'!AL630, 0)</f>
        <v/>
      </c>
      <c r="Y635">
        <f>IF(AND('Raw Data'!D630&lt;6, 'Raw Data'!E630&lt;6, 'Raw Data'!A630&gt;0), 'Raw Data'!AO630, 0)</f>
        <v/>
      </c>
      <c r="Z635">
        <f>IF(ISBLANK('Raw Data'!D630), 0, IF('Raw Data'!D630-'Raw Data'!E630&gt;1, 'Raw Data'!AW630, 0))</f>
        <v/>
      </c>
      <c r="AA635">
        <f>IF(ISBLANK('Raw Data'!A630), 0, IF(ABS('Raw Data'!D630-'Raw Data'!E630)&lt;2, 'Raw Data'!AX630, 0))</f>
        <v/>
      </c>
      <c r="AB635">
        <f>IF(ISBLANK('Raw Data'!D630), 0, IF('Raw Data'!E630-'Raw Data'!D630&gt;1, 'Raw Data'!AY630, 0))</f>
        <v/>
      </c>
      <c r="AC635">
        <f>IF(ISBLANK('Raw Data'!D630), 0, IF('Raw Data'!D630-'Raw Data'!E630&gt;2, 'Raw Data'!AZ630, 0))</f>
        <v/>
      </c>
      <c r="AD635">
        <f>IF(ISBLANK('Raw Data'!A630), 0, IF(ABS('Raw Data'!D630-'Raw Data'!E630)&lt;3, 'Raw Data'!BA630, 0))</f>
        <v/>
      </c>
      <c r="AE635">
        <f>IF(ISBLANK('Raw Data'!D630), 0, IF('Raw Data'!E630-'Raw Data'!D630&gt;2, 'Raw Data'!BB630, 0))</f>
        <v/>
      </c>
      <c r="AF635">
        <f>IF(ISBLANK('Raw Data'!D630), 0, IF('Raw Data'!D630-'Raw Data'!E630&gt;3, 'Raw Data'!BC630, 0))</f>
        <v/>
      </c>
      <c r="AG635">
        <f>IF(ISBLANK('Raw Data'!A630), 0, IF(ABS('Raw Data'!D630-'Raw Data'!E630)&lt;4, 'Raw Data'!BD630, 0))</f>
        <v/>
      </c>
      <c r="AH635">
        <f>IF(ISBLANK('Raw Data'!D630), 0, IF('Raw Data'!E630-'Raw Data'!D630&gt;3, 'Raw Data'!BE630, 0))</f>
        <v/>
      </c>
      <c r="AI635">
        <f>IF(SUM('Raw Data'!D630:E630)&gt;'Raw Data'!F630, 'Raw Data'!G630, 0)</f>
        <v/>
      </c>
      <c r="AJ635">
        <f>IF(ISBLANK('Raw Data'!D630), 0, IF(SUM('Raw Data'!D630:E630)&lt;'Raw Data'!F630, 'Raw Data'!H630, 0))</f>
        <v/>
      </c>
      <c r="AK635">
        <f>IF(ISBLANK('Raw Data'!A630), 0, IF(AND('Raw Data'!D630&lt;3, 'Raw Data'!E630&lt;3, 'Raw Data'!F630&lt;BB$2), 'Raw Data'!AF630, 0))</f>
        <v/>
      </c>
      <c r="AL635">
        <f>IF(ISBLANK('Raw Data'!A630), 0, IF(AND('Raw Data'!D630&lt;4, 'Raw Data'!E630&lt;4, 'Raw Data'!F630&lt;BB$2), 'Raw Data'!AI630, 0))</f>
        <v/>
      </c>
      <c r="AM635">
        <f>IF(ISBLANK('Raw Data'!A630), 0, IF(AND('Raw Data'!D630&lt;5, 'Raw Data'!E630&lt;5, 'Raw Data'!F630&lt;BB$2), 'Raw Data'!AL630, 0))</f>
        <v/>
      </c>
      <c r="AN635">
        <f>IF(ISBLANK('Raw Data'!A630), 0, IF(AND('Raw Data'!D630&lt;6, 'Raw Data'!E630&lt;6, 'Raw Data'!F630&lt;BB$2), 'Raw Data'!AO630, 0))</f>
        <v/>
      </c>
      <c r="AO635">
        <f>IF(ISBLANK('Raw Data'!A630), 0, IF(AND('Raw Data'!I630&lt;Analysis!$BC$2, 'Raw Data'!D630-'Raw Data'!E630&gt;1), 'Raw Data'!AW630, IF(AND('Raw Data'!J630&lt;Analysis!$BC$2, 'Raw Data'!E630-'Raw Data'!D630&gt;1), 'Raw Data'!AY630, 0)))</f>
        <v/>
      </c>
      <c r="AP635">
        <f>IF(ISBLANK('Raw Data'!A630), 0, IF(AND('Raw Data'!I630&lt;Analysis!$BC$2, 'Raw Data'!D630-'Raw Data'!E630&gt;2), 'Raw Data'!AZ630, IF(AND('Raw Data'!J630&lt;Analysis!$BC$2, 'Raw Data'!E630-'Raw Data'!D630&gt;2), 'Raw Data'!BB630, 0)))</f>
        <v/>
      </c>
      <c r="AQ635">
        <f>IF(ISBLANK('Raw Data'!A630), 0, IF(AND('Raw Data'!I630&lt;Analysis!$BC$2, 'Raw Data'!D630-'Raw Data'!E630&gt;3), 'Raw Data'!BC630, IF(AND('Raw Data'!J630&lt;Analysis!$BC$2, 'Raw Data'!E630-'Raw Data'!D630&gt;3), 'Raw Data'!BE630, 0)))</f>
        <v/>
      </c>
      <c r="AR635">
        <f>IF('Hidden Analysiss'!D631=1,IF(ABS('Raw Data'!E630-'Raw Data'!D630)&lt;2,'Raw Data'!AX630,0), 0)</f>
        <v/>
      </c>
      <c r="AS635">
        <f>IF('Hidden Analysiss'!D631=1,IF(ABS('Raw Data'!E630-'Raw Data'!D630)&lt;3,'Raw Data'!BA630,0), 0)</f>
        <v/>
      </c>
      <c r="AT635">
        <f>IF('Hidden Analysiss'!D631=1,IF(ABS('Raw Data'!E630-'Raw Data'!D630)&lt;4,'Raw Data'!BD630,0), 0)</f>
        <v/>
      </c>
      <c r="AU635">
        <f>IF(AND('Hidden Analysiss'!E631=1, ABS('Raw Data'!E630-'Raw Data'!D630)&lt;2), 'Raw Data'!AX630, 0)</f>
        <v/>
      </c>
      <c r="AV635">
        <f>IF(AND('Hidden Analysiss'!E631=1, ABS('Raw Data'!E630-'Raw Data'!D630)&lt;3), 'Raw Data'!BA630, 0)</f>
        <v/>
      </c>
      <c r="AW635">
        <f>IF(AND('Hidden Analysiss'!E631=1, ABS('Raw Data'!E630-'Raw Data'!D630)&lt;3), 'Raw Data'!BD630, 0)</f>
        <v/>
      </c>
    </row>
    <row r="636">
      <c r="A636" s="1">
        <f>'Raw Data'!A631</f>
        <v/>
      </c>
      <c r="B636">
        <f>IF('Raw Data'!E631&gt;'Raw Data'!D631, 'Raw Data'!J631, 0)</f>
        <v/>
      </c>
      <c r="C636">
        <f>IF('Raw Data'!D631&gt;'Raw Data'!E631, 'Raw Data'!I631, 0)</f>
        <v/>
      </c>
      <c r="D636">
        <f>SUM(G636:H636)</f>
        <v/>
      </c>
      <c r="E636">
        <f>IF(AND('Raw Data'!J631&lt;'Raw Data'!I631,'Raw Data'!E631&gt;'Raw Data'!D631,'Raw Data'!E631-'Raw Data'!D631&gt;3),'Raw Data'!N631,IF(AND('Raw Data'!I631&lt;'Raw Data'!J631,'Raw Data'!D631&gt;'Raw Data'!E631,'Raw Data'!D631-'Raw Data'!E631&gt;3),'Raw Data'!M631,0))</f>
        <v/>
      </c>
      <c r="F636">
        <f>IF(AND('Raw Data'!J631&lt;'Raw Data'!I631,'Raw Data'!E631&gt;'Raw Data'!D631,'Raw Data'!E631-'Raw Data'!D631&lt;4),'Raw Data'!L631,IF(AND('Raw Data'!I631&lt;'Raw Data'!J631,'Raw Data'!D631&gt;'Raw Data'!E631,'Raw Data'!D631-'Raw Data'!E631&lt;4),'Raw Data'!K631,0))</f>
        <v/>
      </c>
      <c r="G636">
        <f>IF(AND('Raw Data'!J631&lt;'Raw Data'!I631, 'Raw Data'!E631&gt;'Raw Data'!D631), 'Raw Data'!J631, 0)</f>
        <v/>
      </c>
      <c r="H636">
        <f>IF(AND('Raw Data'!J631&gt;'Raw Data'!I631, 'Raw Data'!E631&lt;'Raw Data'!D631), 'Raw Data'!I631, 0)</f>
        <v/>
      </c>
      <c r="I636">
        <f>SUM(J636:K636)</f>
        <v/>
      </c>
      <c r="J636">
        <f>IF(AND('Raw Data'!J631&gt;'Raw Data'!I631, 'Raw Data'!E631&gt;'Raw Data'!D631), 'Raw Data'!J631, 0)</f>
        <v/>
      </c>
      <c r="K636">
        <f>IF(AND('Raw Data'!I631&gt;'Raw Data'!J631, 'Raw Data'!D631&gt;'Raw Data'!E631), 'Raw Data'!I631, 0)</f>
        <v/>
      </c>
      <c r="L636">
        <f>IF('Raw Data'!E631-'Raw Data'!D631&gt;3, 'Raw Data'!N631, 0)</f>
        <v/>
      </c>
      <c r="M636">
        <f>IF('Raw Data'!D631-'Raw Data'!E631&gt;3, 'Raw Data'!M631, 0)</f>
        <v/>
      </c>
      <c r="N636">
        <f>IF(ISBLANK('Raw Data'!D631),0,IF(AND('Raw Data'!E631&gt;'Raw Data'!D631,'Raw Data'!E631-'Raw Data'!D631&gt;0,'Raw Data'!E631-'Raw Data'!D631&lt;4),'Raw Data'!L631, 0))</f>
        <v/>
      </c>
      <c r="O636">
        <f>IF(ISBLANK('Raw Data'!D631),0,IF(AND('Raw Data'!E631&gt;'Raw Data'!D631,'Raw Data'!E631-'Raw Data'!D631&gt;0,'Raw Data'!D631-'Raw Data'!E631&lt;4),'Raw Data'!K631, 0))</f>
        <v/>
      </c>
      <c r="P636">
        <f>IF('Raw Data'!E631-'Raw Data'!D631&gt;3, 'Raw Data'!N631, IF('Raw Data'!D631-'Raw Data'!E631&gt;3, 'Raw Data'!M631, 0))</f>
        <v/>
      </c>
      <c r="Q636">
        <f>IF(ISBLANK('Raw Data'!E631),0,IF(AND('Raw Data'!E631-'Raw Data'!D631&lt;4,'Raw Data'!E631-'Raw Data'!D631&gt;0),'Raw Data'!L631,IF(AND('Raw Data'!D631&gt;'Raw Data'!E631,'Raw Data'!D631-'Raw Data'!E631&gt;0),'Raw Data'!K631,0)))</f>
        <v/>
      </c>
      <c r="R636">
        <f>IF(ISBLANK('Raw Data'!K631),0,IFERROR(IF(MATCH(SMALL('Raw Data'!K631:N631,1),L636:O636,0),SMALL('Raw Data'!K631:N631,1)),0))</f>
        <v/>
      </c>
      <c r="S636">
        <f>IF(ISBLANK('Raw Data'!K631),0,IFERROR(IF(MATCH(SMALL('Raw Data'!K631:N631,2),L636:O636,0),SMALL('Raw Data'!K631:N631,2)),0))</f>
        <v/>
      </c>
      <c r="T636">
        <f>IF(ISBLANK('Raw Data'!K631),0,IFERROR(IF(MATCH(SMALL('Raw Data'!K631:N631,3),L636:O636,0),SMALL('Raw Data'!K631:N631,3)),0))</f>
        <v/>
      </c>
      <c r="U636">
        <f>IF(ISBLANK('Raw Data'!K631),0,IFERROR(IF(MATCH(SMALL('Raw Data'!K631:N631,4),L636:O636,0),SMALL('Raw Data'!K631:N631,4)),0))</f>
        <v/>
      </c>
      <c r="V636">
        <f>IF(AND('Raw Data'!D631&lt;3, 'Raw Data'!E631&lt;3, 'Raw Data'!A631&gt;0), 'Raw Data'!AF631, 0)</f>
        <v/>
      </c>
      <c r="W636">
        <f>IF(AND('Raw Data'!D631&lt;4, 'Raw Data'!E631&lt;4, 'Raw Data'!A631&gt;0), 'Raw Data'!AI631, 0)</f>
        <v/>
      </c>
      <c r="X636">
        <f>IF(AND('Raw Data'!D631&lt;5, 'Raw Data'!E631&lt;5, 'Raw Data'!A631&gt;0), 'Raw Data'!AL631, 0)</f>
        <v/>
      </c>
      <c r="Y636">
        <f>IF(AND('Raw Data'!D631&lt;6, 'Raw Data'!E631&lt;6, 'Raw Data'!A631&gt;0), 'Raw Data'!AO631, 0)</f>
        <v/>
      </c>
      <c r="Z636">
        <f>IF(ISBLANK('Raw Data'!D631), 0, IF('Raw Data'!D631-'Raw Data'!E631&gt;1, 'Raw Data'!AW631, 0))</f>
        <v/>
      </c>
      <c r="AA636">
        <f>IF(ISBLANK('Raw Data'!A631), 0, IF(ABS('Raw Data'!D631-'Raw Data'!E631)&lt;2, 'Raw Data'!AX631, 0))</f>
        <v/>
      </c>
      <c r="AB636">
        <f>IF(ISBLANK('Raw Data'!D631), 0, IF('Raw Data'!E631-'Raw Data'!D631&gt;1, 'Raw Data'!AY631, 0))</f>
        <v/>
      </c>
      <c r="AC636">
        <f>IF(ISBLANK('Raw Data'!D631), 0, IF('Raw Data'!D631-'Raw Data'!E631&gt;2, 'Raw Data'!AZ631, 0))</f>
        <v/>
      </c>
      <c r="AD636">
        <f>IF(ISBLANK('Raw Data'!A631), 0, IF(ABS('Raw Data'!D631-'Raw Data'!E631)&lt;3, 'Raw Data'!BA631, 0))</f>
        <v/>
      </c>
      <c r="AE636">
        <f>IF(ISBLANK('Raw Data'!D631), 0, IF('Raw Data'!E631-'Raw Data'!D631&gt;2, 'Raw Data'!BB631, 0))</f>
        <v/>
      </c>
      <c r="AF636">
        <f>IF(ISBLANK('Raw Data'!D631), 0, IF('Raw Data'!D631-'Raw Data'!E631&gt;3, 'Raw Data'!BC631, 0))</f>
        <v/>
      </c>
      <c r="AG636">
        <f>IF(ISBLANK('Raw Data'!A631), 0, IF(ABS('Raw Data'!D631-'Raw Data'!E631)&lt;4, 'Raw Data'!BD631, 0))</f>
        <v/>
      </c>
      <c r="AH636">
        <f>IF(ISBLANK('Raw Data'!D631), 0, IF('Raw Data'!E631-'Raw Data'!D631&gt;3, 'Raw Data'!BE631, 0))</f>
        <v/>
      </c>
      <c r="AI636">
        <f>IF(SUM('Raw Data'!D631:E631)&gt;'Raw Data'!F631, 'Raw Data'!G631, 0)</f>
        <v/>
      </c>
      <c r="AJ636">
        <f>IF(ISBLANK('Raw Data'!D631), 0, IF(SUM('Raw Data'!D631:E631)&lt;'Raw Data'!F631, 'Raw Data'!H631, 0))</f>
        <v/>
      </c>
      <c r="AK636">
        <f>IF(ISBLANK('Raw Data'!A631), 0, IF(AND('Raw Data'!D631&lt;3, 'Raw Data'!E631&lt;3, 'Raw Data'!F631&lt;BB$2), 'Raw Data'!AF631, 0))</f>
        <v/>
      </c>
      <c r="AL636">
        <f>IF(ISBLANK('Raw Data'!A631), 0, IF(AND('Raw Data'!D631&lt;4, 'Raw Data'!E631&lt;4, 'Raw Data'!F631&lt;BB$2), 'Raw Data'!AI631, 0))</f>
        <v/>
      </c>
      <c r="AM636">
        <f>IF(ISBLANK('Raw Data'!A631), 0, IF(AND('Raw Data'!D631&lt;5, 'Raw Data'!E631&lt;5, 'Raw Data'!F631&lt;BB$2), 'Raw Data'!AL631, 0))</f>
        <v/>
      </c>
      <c r="AN636">
        <f>IF(ISBLANK('Raw Data'!A631), 0, IF(AND('Raw Data'!D631&lt;6, 'Raw Data'!E631&lt;6, 'Raw Data'!F631&lt;BB$2), 'Raw Data'!AO631, 0))</f>
        <v/>
      </c>
      <c r="AO636">
        <f>IF(ISBLANK('Raw Data'!A631), 0, IF(AND('Raw Data'!I631&lt;Analysis!$BC$2, 'Raw Data'!D631-'Raw Data'!E631&gt;1), 'Raw Data'!AW631, IF(AND('Raw Data'!J631&lt;Analysis!$BC$2, 'Raw Data'!E631-'Raw Data'!D631&gt;1), 'Raw Data'!AY631, 0)))</f>
        <v/>
      </c>
      <c r="AP636">
        <f>IF(ISBLANK('Raw Data'!A631), 0, IF(AND('Raw Data'!I631&lt;Analysis!$BC$2, 'Raw Data'!D631-'Raw Data'!E631&gt;2), 'Raw Data'!AZ631, IF(AND('Raw Data'!J631&lt;Analysis!$BC$2, 'Raw Data'!E631-'Raw Data'!D631&gt;2), 'Raw Data'!BB631, 0)))</f>
        <v/>
      </c>
      <c r="AQ636">
        <f>IF(ISBLANK('Raw Data'!A631), 0, IF(AND('Raw Data'!I631&lt;Analysis!$BC$2, 'Raw Data'!D631-'Raw Data'!E631&gt;3), 'Raw Data'!BC631, IF(AND('Raw Data'!J631&lt;Analysis!$BC$2, 'Raw Data'!E631-'Raw Data'!D631&gt;3), 'Raw Data'!BE631, 0)))</f>
        <v/>
      </c>
      <c r="AR636">
        <f>IF('Hidden Analysiss'!D632=1,IF(ABS('Raw Data'!E631-'Raw Data'!D631)&lt;2,'Raw Data'!AX631,0), 0)</f>
        <v/>
      </c>
      <c r="AS636">
        <f>IF('Hidden Analysiss'!D632=1,IF(ABS('Raw Data'!E631-'Raw Data'!D631)&lt;3,'Raw Data'!BA631,0), 0)</f>
        <v/>
      </c>
      <c r="AT636">
        <f>IF('Hidden Analysiss'!D632=1,IF(ABS('Raw Data'!E631-'Raw Data'!D631)&lt;4,'Raw Data'!BD631,0), 0)</f>
        <v/>
      </c>
      <c r="AU636">
        <f>IF(AND('Hidden Analysiss'!E632=1, ABS('Raw Data'!E631-'Raw Data'!D631)&lt;2), 'Raw Data'!AX631, 0)</f>
        <v/>
      </c>
      <c r="AV636">
        <f>IF(AND('Hidden Analysiss'!E632=1, ABS('Raw Data'!E631-'Raw Data'!D631)&lt;3), 'Raw Data'!BA631, 0)</f>
        <v/>
      </c>
      <c r="AW636">
        <f>IF(AND('Hidden Analysiss'!E632=1, ABS('Raw Data'!E631-'Raw Data'!D631)&lt;3), 'Raw Data'!BD631, 0)</f>
        <v/>
      </c>
    </row>
    <row r="637">
      <c r="A637" s="1">
        <f>'Raw Data'!A632</f>
        <v/>
      </c>
      <c r="B637">
        <f>IF('Raw Data'!E632&gt;'Raw Data'!D632, 'Raw Data'!J632, 0)</f>
        <v/>
      </c>
      <c r="C637">
        <f>IF('Raw Data'!D632&gt;'Raw Data'!E632, 'Raw Data'!I632, 0)</f>
        <v/>
      </c>
      <c r="D637">
        <f>SUM(G637:H637)</f>
        <v/>
      </c>
      <c r="E637">
        <f>IF(AND('Raw Data'!J632&lt;'Raw Data'!I632,'Raw Data'!E632&gt;'Raw Data'!D632,'Raw Data'!E632-'Raw Data'!D632&gt;3),'Raw Data'!N632,IF(AND('Raw Data'!I632&lt;'Raw Data'!J632,'Raw Data'!D632&gt;'Raw Data'!E632,'Raw Data'!D632-'Raw Data'!E632&gt;3),'Raw Data'!M632,0))</f>
        <v/>
      </c>
      <c r="F637">
        <f>IF(AND('Raw Data'!J632&lt;'Raw Data'!I632,'Raw Data'!E632&gt;'Raw Data'!D632,'Raw Data'!E632-'Raw Data'!D632&lt;4),'Raw Data'!L632,IF(AND('Raw Data'!I632&lt;'Raw Data'!J632,'Raw Data'!D632&gt;'Raw Data'!E632,'Raw Data'!D632-'Raw Data'!E632&lt;4),'Raw Data'!K632,0))</f>
        <v/>
      </c>
      <c r="G637">
        <f>IF(AND('Raw Data'!J632&lt;'Raw Data'!I632, 'Raw Data'!E632&gt;'Raw Data'!D632), 'Raw Data'!J632, 0)</f>
        <v/>
      </c>
      <c r="H637">
        <f>IF(AND('Raw Data'!J632&gt;'Raw Data'!I632, 'Raw Data'!E632&lt;'Raw Data'!D632), 'Raw Data'!I632, 0)</f>
        <v/>
      </c>
      <c r="I637">
        <f>SUM(J637:K637)</f>
        <v/>
      </c>
      <c r="J637">
        <f>IF(AND('Raw Data'!J632&gt;'Raw Data'!I632, 'Raw Data'!E632&gt;'Raw Data'!D632), 'Raw Data'!J632, 0)</f>
        <v/>
      </c>
      <c r="K637">
        <f>IF(AND('Raw Data'!I632&gt;'Raw Data'!J632, 'Raw Data'!D632&gt;'Raw Data'!E632), 'Raw Data'!I632, 0)</f>
        <v/>
      </c>
      <c r="L637">
        <f>IF('Raw Data'!E632-'Raw Data'!D632&gt;3, 'Raw Data'!N632, 0)</f>
        <v/>
      </c>
      <c r="M637">
        <f>IF('Raw Data'!D632-'Raw Data'!E632&gt;3, 'Raw Data'!M632, 0)</f>
        <v/>
      </c>
      <c r="N637">
        <f>IF(ISBLANK('Raw Data'!D632),0,IF(AND('Raw Data'!E632&gt;'Raw Data'!D632,'Raw Data'!E632-'Raw Data'!D632&gt;0,'Raw Data'!E632-'Raw Data'!D632&lt;4),'Raw Data'!L632, 0))</f>
        <v/>
      </c>
      <c r="O637">
        <f>IF(ISBLANK('Raw Data'!D632),0,IF(AND('Raw Data'!E632&gt;'Raw Data'!D632,'Raw Data'!E632-'Raw Data'!D632&gt;0,'Raw Data'!D632-'Raw Data'!E632&lt;4),'Raw Data'!K632, 0))</f>
        <v/>
      </c>
      <c r="P637">
        <f>IF('Raw Data'!E632-'Raw Data'!D632&gt;3, 'Raw Data'!N632, IF('Raw Data'!D632-'Raw Data'!E632&gt;3, 'Raw Data'!M632, 0))</f>
        <v/>
      </c>
      <c r="Q637">
        <f>IF(ISBLANK('Raw Data'!E632),0,IF(AND('Raw Data'!E632-'Raw Data'!D632&lt;4,'Raw Data'!E632-'Raw Data'!D632&gt;0),'Raw Data'!L632,IF(AND('Raw Data'!D632&gt;'Raw Data'!E632,'Raw Data'!D632-'Raw Data'!E632&gt;0),'Raw Data'!K632,0)))</f>
        <v/>
      </c>
      <c r="R637">
        <f>IF(ISBLANK('Raw Data'!K632),0,IFERROR(IF(MATCH(SMALL('Raw Data'!K632:N632,1),L637:O637,0),SMALL('Raw Data'!K632:N632,1)),0))</f>
        <v/>
      </c>
      <c r="S637">
        <f>IF(ISBLANK('Raw Data'!K632),0,IFERROR(IF(MATCH(SMALL('Raw Data'!K632:N632,2),L637:O637,0),SMALL('Raw Data'!K632:N632,2)),0))</f>
        <v/>
      </c>
      <c r="T637">
        <f>IF(ISBLANK('Raw Data'!K632),0,IFERROR(IF(MATCH(SMALL('Raw Data'!K632:N632,3),L637:O637,0),SMALL('Raw Data'!K632:N632,3)),0))</f>
        <v/>
      </c>
      <c r="U637">
        <f>IF(ISBLANK('Raw Data'!K632),0,IFERROR(IF(MATCH(SMALL('Raw Data'!K632:N632,4),L637:O637,0),SMALL('Raw Data'!K632:N632,4)),0))</f>
        <v/>
      </c>
      <c r="V637">
        <f>IF(AND('Raw Data'!D632&lt;3, 'Raw Data'!E632&lt;3, 'Raw Data'!A632&gt;0), 'Raw Data'!AF632, 0)</f>
        <v/>
      </c>
      <c r="W637">
        <f>IF(AND('Raw Data'!D632&lt;4, 'Raw Data'!E632&lt;4, 'Raw Data'!A632&gt;0), 'Raw Data'!AI632, 0)</f>
        <v/>
      </c>
      <c r="X637">
        <f>IF(AND('Raw Data'!D632&lt;5, 'Raw Data'!E632&lt;5, 'Raw Data'!A632&gt;0), 'Raw Data'!AL632, 0)</f>
        <v/>
      </c>
      <c r="Y637">
        <f>IF(AND('Raw Data'!D632&lt;6, 'Raw Data'!E632&lt;6, 'Raw Data'!A632&gt;0), 'Raw Data'!AO632, 0)</f>
        <v/>
      </c>
      <c r="Z637">
        <f>IF(ISBLANK('Raw Data'!D632), 0, IF('Raw Data'!D632-'Raw Data'!E632&gt;1, 'Raw Data'!AW632, 0))</f>
        <v/>
      </c>
      <c r="AA637">
        <f>IF(ISBLANK('Raw Data'!A632), 0, IF(ABS('Raw Data'!D632-'Raw Data'!E632)&lt;2, 'Raw Data'!AX632, 0))</f>
        <v/>
      </c>
      <c r="AB637">
        <f>IF(ISBLANK('Raw Data'!D632), 0, IF('Raw Data'!E632-'Raw Data'!D632&gt;1, 'Raw Data'!AY632, 0))</f>
        <v/>
      </c>
      <c r="AC637">
        <f>IF(ISBLANK('Raw Data'!D632), 0, IF('Raw Data'!D632-'Raw Data'!E632&gt;2, 'Raw Data'!AZ632, 0))</f>
        <v/>
      </c>
      <c r="AD637">
        <f>IF(ISBLANK('Raw Data'!A632), 0, IF(ABS('Raw Data'!D632-'Raw Data'!E632)&lt;3, 'Raw Data'!BA632, 0))</f>
        <v/>
      </c>
      <c r="AE637">
        <f>IF(ISBLANK('Raw Data'!D632), 0, IF('Raw Data'!E632-'Raw Data'!D632&gt;2, 'Raw Data'!BB632, 0))</f>
        <v/>
      </c>
      <c r="AF637">
        <f>IF(ISBLANK('Raw Data'!D632), 0, IF('Raw Data'!D632-'Raw Data'!E632&gt;3, 'Raw Data'!BC632, 0))</f>
        <v/>
      </c>
      <c r="AG637">
        <f>IF(ISBLANK('Raw Data'!A632), 0, IF(ABS('Raw Data'!D632-'Raw Data'!E632)&lt;4, 'Raw Data'!BD632, 0))</f>
        <v/>
      </c>
      <c r="AH637">
        <f>IF(ISBLANK('Raw Data'!D632), 0, IF('Raw Data'!E632-'Raw Data'!D632&gt;3, 'Raw Data'!BE632, 0))</f>
        <v/>
      </c>
      <c r="AI637">
        <f>IF(SUM('Raw Data'!D632:E632)&gt;'Raw Data'!F632, 'Raw Data'!G632, 0)</f>
        <v/>
      </c>
      <c r="AJ637">
        <f>IF(ISBLANK('Raw Data'!D632), 0, IF(SUM('Raw Data'!D632:E632)&lt;'Raw Data'!F632, 'Raw Data'!H632, 0))</f>
        <v/>
      </c>
      <c r="AK637">
        <f>IF(ISBLANK('Raw Data'!A632), 0, IF(AND('Raw Data'!D632&lt;3, 'Raw Data'!E632&lt;3, 'Raw Data'!F632&lt;BB$2), 'Raw Data'!AF632, 0))</f>
        <v/>
      </c>
      <c r="AL637">
        <f>IF(ISBLANK('Raw Data'!A632), 0, IF(AND('Raw Data'!D632&lt;4, 'Raw Data'!E632&lt;4, 'Raw Data'!F632&lt;BB$2), 'Raw Data'!AI632, 0))</f>
        <v/>
      </c>
      <c r="AM637">
        <f>IF(ISBLANK('Raw Data'!A632), 0, IF(AND('Raw Data'!D632&lt;5, 'Raw Data'!E632&lt;5, 'Raw Data'!F632&lt;BB$2), 'Raw Data'!AL632, 0))</f>
        <v/>
      </c>
      <c r="AN637">
        <f>IF(ISBLANK('Raw Data'!A632), 0, IF(AND('Raw Data'!D632&lt;6, 'Raw Data'!E632&lt;6, 'Raw Data'!F632&lt;BB$2), 'Raw Data'!AO632, 0))</f>
        <v/>
      </c>
      <c r="AO637">
        <f>IF(ISBLANK('Raw Data'!A632), 0, IF(AND('Raw Data'!I632&lt;Analysis!$BC$2, 'Raw Data'!D632-'Raw Data'!E632&gt;1), 'Raw Data'!AW632, IF(AND('Raw Data'!J632&lt;Analysis!$BC$2, 'Raw Data'!E632-'Raw Data'!D632&gt;1), 'Raw Data'!AY632, 0)))</f>
        <v/>
      </c>
      <c r="AP637">
        <f>IF(ISBLANK('Raw Data'!A632), 0, IF(AND('Raw Data'!I632&lt;Analysis!$BC$2, 'Raw Data'!D632-'Raw Data'!E632&gt;2), 'Raw Data'!AZ632, IF(AND('Raw Data'!J632&lt;Analysis!$BC$2, 'Raw Data'!E632-'Raw Data'!D632&gt;2), 'Raw Data'!BB632, 0)))</f>
        <v/>
      </c>
      <c r="AQ637">
        <f>IF(ISBLANK('Raw Data'!A632), 0, IF(AND('Raw Data'!I632&lt;Analysis!$BC$2, 'Raw Data'!D632-'Raw Data'!E632&gt;3), 'Raw Data'!BC632, IF(AND('Raw Data'!J632&lt;Analysis!$BC$2, 'Raw Data'!E632-'Raw Data'!D632&gt;3), 'Raw Data'!BE632, 0)))</f>
        <v/>
      </c>
      <c r="AR637">
        <f>IF('Hidden Analysiss'!D633=1,IF(ABS('Raw Data'!E632-'Raw Data'!D632)&lt;2,'Raw Data'!AX632,0), 0)</f>
        <v/>
      </c>
      <c r="AS637">
        <f>IF('Hidden Analysiss'!D633=1,IF(ABS('Raw Data'!E632-'Raw Data'!D632)&lt;3,'Raw Data'!BA632,0), 0)</f>
        <v/>
      </c>
      <c r="AT637">
        <f>IF('Hidden Analysiss'!D633=1,IF(ABS('Raw Data'!E632-'Raw Data'!D632)&lt;4,'Raw Data'!BD632,0), 0)</f>
        <v/>
      </c>
      <c r="AU637">
        <f>IF(AND('Hidden Analysiss'!E633=1, ABS('Raw Data'!E632-'Raw Data'!D632)&lt;2), 'Raw Data'!AX632, 0)</f>
        <v/>
      </c>
      <c r="AV637">
        <f>IF(AND('Hidden Analysiss'!E633=1, ABS('Raw Data'!E632-'Raw Data'!D632)&lt;3), 'Raw Data'!BA632, 0)</f>
        <v/>
      </c>
      <c r="AW637">
        <f>IF(AND('Hidden Analysiss'!E633=1, ABS('Raw Data'!E632-'Raw Data'!D632)&lt;3), 'Raw Data'!BD632, 0)</f>
        <v/>
      </c>
    </row>
    <row r="638">
      <c r="A638" s="1">
        <f>'Raw Data'!A633</f>
        <v/>
      </c>
      <c r="B638">
        <f>IF('Raw Data'!E633&gt;'Raw Data'!D633, 'Raw Data'!J633, 0)</f>
        <v/>
      </c>
      <c r="C638">
        <f>IF('Raw Data'!D633&gt;'Raw Data'!E633, 'Raw Data'!I633, 0)</f>
        <v/>
      </c>
      <c r="D638">
        <f>SUM(G638:H638)</f>
        <v/>
      </c>
      <c r="E638">
        <f>IF(AND('Raw Data'!J633&lt;'Raw Data'!I633,'Raw Data'!E633&gt;'Raw Data'!D633,'Raw Data'!E633-'Raw Data'!D633&gt;3),'Raw Data'!N633,IF(AND('Raw Data'!I633&lt;'Raw Data'!J633,'Raw Data'!D633&gt;'Raw Data'!E633,'Raw Data'!D633-'Raw Data'!E633&gt;3),'Raw Data'!M633,0))</f>
        <v/>
      </c>
      <c r="F638">
        <f>IF(AND('Raw Data'!J633&lt;'Raw Data'!I633,'Raw Data'!E633&gt;'Raw Data'!D633,'Raw Data'!E633-'Raw Data'!D633&lt;4),'Raw Data'!L633,IF(AND('Raw Data'!I633&lt;'Raw Data'!J633,'Raw Data'!D633&gt;'Raw Data'!E633,'Raw Data'!D633-'Raw Data'!E633&lt;4),'Raw Data'!K633,0))</f>
        <v/>
      </c>
      <c r="G638">
        <f>IF(AND('Raw Data'!J633&lt;'Raw Data'!I633, 'Raw Data'!E633&gt;'Raw Data'!D633), 'Raw Data'!J633, 0)</f>
        <v/>
      </c>
      <c r="H638">
        <f>IF(AND('Raw Data'!J633&gt;'Raw Data'!I633, 'Raw Data'!E633&lt;'Raw Data'!D633), 'Raw Data'!I633, 0)</f>
        <v/>
      </c>
      <c r="I638">
        <f>SUM(J638:K638)</f>
        <v/>
      </c>
      <c r="J638">
        <f>IF(AND('Raw Data'!J633&gt;'Raw Data'!I633, 'Raw Data'!E633&gt;'Raw Data'!D633), 'Raw Data'!J633, 0)</f>
        <v/>
      </c>
      <c r="K638">
        <f>IF(AND('Raw Data'!I633&gt;'Raw Data'!J633, 'Raw Data'!D633&gt;'Raw Data'!E633), 'Raw Data'!I633, 0)</f>
        <v/>
      </c>
      <c r="L638">
        <f>IF('Raw Data'!E633-'Raw Data'!D633&gt;3, 'Raw Data'!N633, 0)</f>
        <v/>
      </c>
      <c r="M638">
        <f>IF('Raw Data'!D633-'Raw Data'!E633&gt;3, 'Raw Data'!M633, 0)</f>
        <v/>
      </c>
      <c r="N638">
        <f>IF(ISBLANK('Raw Data'!D633),0,IF(AND('Raw Data'!E633&gt;'Raw Data'!D633,'Raw Data'!E633-'Raw Data'!D633&gt;0,'Raw Data'!E633-'Raw Data'!D633&lt;4),'Raw Data'!L633, 0))</f>
        <v/>
      </c>
      <c r="O638">
        <f>IF(ISBLANK('Raw Data'!D633),0,IF(AND('Raw Data'!E633&gt;'Raw Data'!D633,'Raw Data'!E633-'Raw Data'!D633&gt;0,'Raw Data'!D633-'Raw Data'!E633&lt;4),'Raw Data'!K633, 0))</f>
        <v/>
      </c>
      <c r="P638">
        <f>IF('Raw Data'!E633-'Raw Data'!D633&gt;3, 'Raw Data'!N633, IF('Raw Data'!D633-'Raw Data'!E633&gt;3, 'Raw Data'!M633, 0))</f>
        <v/>
      </c>
      <c r="Q638">
        <f>IF(ISBLANK('Raw Data'!E633),0,IF(AND('Raw Data'!E633-'Raw Data'!D633&lt;4,'Raw Data'!E633-'Raw Data'!D633&gt;0),'Raw Data'!L633,IF(AND('Raw Data'!D633&gt;'Raw Data'!E633,'Raw Data'!D633-'Raw Data'!E633&gt;0),'Raw Data'!K633,0)))</f>
        <v/>
      </c>
      <c r="R638">
        <f>IF(ISBLANK('Raw Data'!K633),0,IFERROR(IF(MATCH(SMALL('Raw Data'!K633:N633,1),L638:O638,0),SMALL('Raw Data'!K633:N633,1)),0))</f>
        <v/>
      </c>
      <c r="S638">
        <f>IF(ISBLANK('Raw Data'!K633),0,IFERROR(IF(MATCH(SMALL('Raw Data'!K633:N633,2),L638:O638,0),SMALL('Raw Data'!K633:N633,2)),0))</f>
        <v/>
      </c>
      <c r="T638">
        <f>IF(ISBLANK('Raw Data'!K633),0,IFERROR(IF(MATCH(SMALL('Raw Data'!K633:N633,3),L638:O638,0),SMALL('Raw Data'!K633:N633,3)),0))</f>
        <v/>
      </c>
      <c r="U638">
        <f>IF(ISBLANK('Raw Data'!K633),0,IFERROR(IF(MATCH(SMALL('Raw Data'!K633:N633,4),L638:O638,0),SMALL('Raw Data'!K633:N633,4)),0))</f>
        <v/>
      </c>
      <c r="V638">
        <f>IF(AND('Raw Data'!D633&lt;3, 'Raw Data'!E633&lt;3, 'Raw Data'!A633&gt;0), 'Raw Data'!AF633, 0)</f>
        <v/>
      </c>
      <c r="W638">
        <f>IF(AND('Raw Data'!D633&lt;4, 'Raw Data'!E633&lt;4, 'Raw Data'!A633&gt;0), 'Raw Data'!AI633, 0)</f>
        <v/>
      </c>
      <c r="X638">
        <f>IF(AND('Raw Data'!D633&lt;5, 'Raw Data'!E633&lt;5, 'Raw Data'!A633&gt;0), 'Raw Data'!AL633, 0)</f>
        <v/>
      </c>
      <c r="Y638">
        <f>IF(AND('Raw Data'!D633&lt;6, 'Raw Data'!E633&lt;6, 'Raw Data'!A633&gt;0), 'Raw Data'!AO633, 0)</f>
        <v/>
      </c>
      <c r="Z638">
        <f>IF(ISBLANK('Raw Data'!D633), 0, IF('Raw Data'!D633-'Raw Data'!E633&gt;1, 'Raw Data'!AW633, 0))</f>
        <v/>
      </c>
      <c r="AA638">
        <f>IF(ISBLANK('Raw Data'!A633), 0, IF(ABS('Raw Data'!D633-'Raw Data'!E633)&lt;2, 'Raw Data'!AX633, 0))</f>
        <v/>
      </c>
      <c r="AB638">
        <f>IF(ISBLANK('Raw Data'!D633), 0, IF('Raw Data'!E633-'Raw Data'!D633&gt;1, 'Raw Data'!AY633, 0))</f>
        <v/>
      </c>
      <c r="AC638">
        <f>IF(ISBLANK('Raw Data'!D633), 0, IF('Raw Data'!D633-'Raw Data'!E633&gt;2, 'Raw Data'!AZ633, 0))</f>
        <v/>
      </c>
      <c r="AD638">
        <f>IF(ISBLANK('Raw Data'!A633), 0, IF(ABS('Raw Data'!D633-'Raw Data'!E633)&lt;3, 'Raw Data'!BA633, 0))</f>
        <v/>
      </c>
      <c r="AE638">
        <f>IF(ISBLANK('Raw Data'!D633), 0, IF('Raw Data'!E633-'Raw Data'!D633&gt;2, 'Raw Data'!BB633, 0))</f>
        <v/>
      </c>
      <c r="AF638">
        <f>IF(ISBLANK('Raw Data'!D633), 0, IF('Raw Data'!D633-'Raw Data'!E633&gt;3, 'Raw Data'!BC633, 0))</f>
        <v/>
      </c>
      <c r="AG638">
        <f>IF(ISBLANK('Raw Data'!A633), 0, IF(ABS('Raw Data'!D633-'Raw Data'!E633)&lt;4, 'Raw Data'!BD633, 0))</f>
        <v/>
      </c>
      <c r="AH638">
        <f>IF(ISBLANK('Raw Data'!D633), 0, IF('Raw Data'!E633-'Raw Data'!D633&gt;3, 'Raw Data'!BE633, 0))</f>
        <v/>
      </c>
      <c r="AI638">
        <f>IF(SUM('Raw Data'!D633:E633)&gt;'Raw Data'!F633, 'Raw Data'!G633, 0)</f>
        <v/>
      </c>
      <c r="AJ638">
        <f>IF(ISBLANK('Raw Data'!D633), 0, IF(SUM('Raw Data'!D633:E633)&lt;'Raw Data'!F633, 'Raw Data'!H633, 0))</f>
        <v/>
      </c>
      <c r="AK638">
        <f>IF(ISBLANK('Raw Data'!A633), 0, IF(AND('Raw Data'!D633&lt;3, 'Raw Data'!E633&lt;3, 'Raw Data'!F633&lt;BB$2), 'Raw Data'!AF633, 0))</f>
        <v/>
      </c>
      <c r="AL638">
        <f>IF(ISBLANK('Raw Data'!A633), 0, IF(AND('Raw Data'!D633&lt;4, 'Raw Data'!E633&lt;4, 'Raw Data'!F633&lt;BB$2), 'Raw Data'!AI633, 0))</f>
        <v/>
      </c>
      <c r="AM638">
        <f>IF(ISBLANK('Raw Data'!A633), 0, IF(AND('Raw Data'!D633&lt;5, 'Raw Data'!E633&lt;5, 'Raw Data'!F633&lt;BB$2), 'Raw Data'!AL633, 0))</f>
        <v/>
      </c>
      <c r="AN638">
        <f>IF(ISBLANK('Raw Data'!A633), 0, IF(AND('Raw Data'!D633&lt;6, 'Raw Data'!E633&lt;6, 'Raw Data'!F633&lt;BB$2), 'Raw Data'!AO633, 0))</f>
        <v/>
      </c>
      <c r="AO638">
        <f>IF(ISBLANK('Raw Data'!A633), 0, IF(AND('Raw Data'!I633&lt;Analysis!$BC$2, 'Raw Data'!D633-'Raw Data'!E633&gt;1), 'Raw Data'!AW633, IF(AND('Raw Data'!J633&lt;Analysis!$BC$2, 'Raw Data'!E633-'Raw Data'!D633&gt;1), 'Raw Data'!AY633, 0)))</f>
        <v/>
      </c>
      <c r="AP638">
        <f>IF(ISBLANK('Raw Data'!A633), 0, IF(AND('Raw Data'!I633&lt;Analysis!$BC$2, 'Raw Data'!D633-'Raw Data'!E633&gt;2), 'Raw Data'!AZ633, IF(AND('Raw Data'!J633&lt;Analysis!$BC$2, 'Raw Data'!E633-'Raw Data'!D633&gt;2), 'Raw Data'!BB633, 0)))</f>
        <v/>
      </c>
      <c r="AQ638">
        <f>IF(ISBLANK('Raw Data'!A633), 0, IF(AND('Raw Data'!I633&lt;Analysis!$BC$2, 'Raw Data'!D633-'Raw Data'!E633&gt;3), 'Raw Data'!BC633, IF(AND('Raw Data'!J633&lt;Analysis!$BC$2, 'Raw Data'!E633-'Raw Data'!D633&gt;3), 'Raw Data'!BE633, 0)))</f>
        <v/>
      </c>
      <c r="AR638">
        <f>IF('Hidden Analysiss'!D634=1,IF(ABS('Raw Data'!E633-'Raw Data'!D633)&lt;2,'Raw Data'!AX633,0), 0)</f>
        <v/>
      </c>
      <c r="AS638">
        <f>IF('Hidden Analysiss'!D634=1,IF(ABS('Raw Data'!E633-'Raw Data'!D633)&lt;3,'Raw Data'!BA633,0), 0)</f>
        <v/>
      </c>
      <c r="AT638">
        <f>IF('Hidden Analysiss'!D634=1,IF(ABS('Raw Data'!E633-'Raw Data'!D633)&lt;4,'Raw Data'!BD633,0), 0)</f>
        <v/>
      </c>
      <c r="AU638">
        <f>IF(AND('Hidden Analysiss'!E634=1, ABS('Raw Data'!E633-'Raw Data'!D633)&lt;2), 'Raw Data'!AX633, 0)</f>
        <v/>
      </c>
      <c r="AV638">
        <f>IF(AND('Hidden Analysiss'!E634=1, ABS('Raw Data'!E633-'Raw Data'!D633)&lt;3), 'Raw Data'!BA633, 0)</f>
        <v/>
      </c>
      <c r="AW638">
        <f>IF(AND('Hidden Analysiss'!E634=1, ABS('Raw Data'!E633-'Raw Data'!D633)&lt;3), 'Raw Data'!BD633, 0)</f>
        <v/>
      </c>
    </row>
    <row r="639">
      <c r="A639" s="1">
        <f>'Raw Data'!A634</f>
        <v/>
      </c>
      <c r="B639">
        <f>IF('Raw Data'!E634&gt;'Raw Data'!D634, 'Raw Data'!J634, 0)</f>
        <v/>
      </c>
      <c r="C639">
        <f>IF('Raw Data'!D634&gt;'Raw Data'!E634, 'Raw Data'!I634, 0)</f>
        <v/>
      </c>
      <c r="D639">
        <f>SUM(G639:H639)</f>
        <v/>
      </c>
      <c r="E639">
        <f>IF(AND('Raw Data'!J634&lt;'Raw Data'!I634,'Raw Data'!E634&gt;'Raw Data'!D634,'Raw Data'!E634-'Raw Data'!D634&gt;3),'Raw Data'!N634,IF(AND('Raw Data'!I634&lt;'Raw Data'!J634,'Raw Data'!D634&gt;'Raw Data'!E634,'Raw Data'!D634-'Raw Data'!E634&gt;3),'Raw Data'!M634,0))</f>
        <v/>
      </c>
      <c r="F639">
        <f>IF(AND('Raw Data'!J634&lt;'Raw Data'!I634,'Raw Data'!E634&gt;'Raw Data'!D634,'Raw Data'!E634-'Raw Data'!D634&lt;4),'Raw Data'!L634,IF(AND('Raw Data'!I634&lt;'Raw Data'!J634,'Raw Data'!D634&gt;'Raw Data'!E634,'Raw Data'!D634-'Raw Data'!E634&lt;4),'Raw Data'!K634,0))</f>
        <v/>
      </c>
      <c r="G639">
        <f>IF(AND('Raw Data'!J634&lt;'Raw Data'!I634, 'Raw Data'!E634&gt;'Raw Data'!D634), 'Raw Data'!J634, 0)</f>
        <v/>
      </c>
      <c r="H639">
        <f>IF(AND('Raw Data'!J634&gt;'Raw Data'!I634, 'Raw Data'!E634&lt;'Raw Data'!D634), 'Raw Data'!I634, 0)</f>
        <v/>
      </c>
      <c r="I639">
        <f>SUM(J639:K639)</f>
        <v/>
      </c>
      <c r="J639">
        <f>IF(AND('Raw Data'!J634&gt;'Raw Data'!I634, 'Raw Data'!E634&gt;'Raw Data'!D634), 'Raw Data'!J634, 0)</f>
        <v/>
      </c>
      <c r="K639">
        <f>IF(AND('Raw Data'!I634&gt;'Raw Data'!J634, 'Raw Data'!D634&gt;'Raw Data'!E634), 'Raw Data'!I634, 0)</f>
        <v/>
      </c>
      <c r="L639">
        <f>IF('Raw Data'!E634-'Raw Data'!D634&gt;3, 'Raw Data'!N634, 0)</f>
        <v/>
      </c>
      <c r="M639">
        <f>IF('Raw Data'!D634-'Raw Data'!E634&gt;3, 'Raw Data'!M634, 0)</f>
        <v/>
      </c>
      <c r="N639">
        <f>IF(ISBLANK('Raw Data'!D634),0,IF(AND('Raw Data'!E634&gt;'Raw Data'!D634,'Raw Data'!E634-'Raw Data'!D634&gt;0,'Raw Data'!E634-'Raw Data'!D634&lt;4),'Raw Data'!L634, 0))</f>
        <v/>
      </c>
      <c r="O639">
        <f>IF(ISBLANK('Raw Data'!D634),0,IF(AND('Raw Data'!E634&gt;'Raw Data'!D634,'Raw Data'!E634-'Raw Data'!D634&gt;0,'Raw Data'!D634-'Raw Data'!E634&lt;4),'Raw Data'!K634, 0))</f>
        <v/>
      </c>
      <c r="P639">
        <f>IF('Raw Data'!E634-'Raw Data'!D634&gt;3, 'Raw Data'!N634, IF('Raw Data'!D634-'Raw Data'!E634&gt;3, 'Raw Data'!M634, 0))</f>
        <v/>
      </c>
      <c r="Q639">
        <f>IF(ISBLANK('Raw Data'!E634),0,IF(AND('Raw Data'!E634-'Raw Data'!D634&lt;4,'Raw Data'!E634-'Raw Data'!D634&gt;0),'Raw Data'!L634,IF(AND('Raw Data'!D634&gt;'Raw Data'!E634,'Raw Data'!D634-'Raw Data'!E634&gt;0),'Raw Data'!K634,0)))</f>
        <v/>
      </c>
      <c r="R639">
        <f>IF(ISBLANK('Raw Data'!K634),0,IFERROR(IF(MATCH(SMALL('Raw Data'!K634:N634,1),L639:O639,0),SMALL('Raw Data'!K634:N634,1)),0))</f>
        <v/>
      </c>
      <c r="S639">
        <f>IF(ISBLANK('Raw Data'!K634),0,IFERROR(IF(MATCH(SMALL('Raw Data'!K634:N634,2),L639:O639,0),SMALL('Raw Data'!K634:N634,2)),0))</f>
        <v/>
      </c>
      <c r="T639">
        <f>IF(ISBLANK('Raw Data'!K634),0,IFERROR(IF(MATCH(SMALL('Raw Data'!K634:N634,3),L639:O639,0),SMALL('Raw Data'!K634:N634,3)),0))</f>
        <v/>
      </c>
      <c r="U639">
        <f>IF(ISBLANK('Raw Data'!K634),0,IFERROR(IF(MATCH(SMALL('Raw Data'!K634:N634,4),L639:O639,0),SMALL('Raw Data'!K634:N634,4)),0))</f>
        <v/>
      </c>
      <c r="V639">
        <f>IF(AND('Raw Data'!D634&lt;3, 'Raw Data'!E634&lt;3, 'Raw Data'!A634&gt;0), 'Raw Data'!AF634, 0)</f>
        <v/>
      </c>
      <c r="W639">
        <f>IF(AND('Raw Data'!D634&lt;4, 'Raw Data'!E634&lt;4, 'Raw Data'!A634&gt;0), 'Raw Data'!AI634, 0)</f>
        <v/>
      </c>
      <c r="X639">
        <f>IF(AND('Raw Data'!D634&lt;5, 'Raw Data'!E634&lt;5, 'Raw Data'!A634&gt;0), 'Raw Data'!AL634, 0)</f>
        <v/>
      </c>
      <c r="Y639">
        <f>IF(AND('Raw Data'!D634&lt;6, 'Raw Data'!E634&lt;6, 'Raw Data'!A634&gt;0), 'Raw Data'!AO634, 0)</f>
        <v/>
      </c>
      <c r="Z639">
        <f>IF(ISBLANK('Raw Data'!D634), 0, IF('Raw Data'!D634-'Raw Data'!E634&gt;1, 'Raw Data'!AW634, 0))</f>
        <v/>
      </c>
      <c r="AA639">
        <f>IF(ISBLANK('Raw Data'!A634), 0, IF(ABS('Raw Data'!D634-'Raw Data'!E634)&lt;2, 'Raw Data'!AX634, 0))</f>
        <v/>
      </c>
      <c r="AB639">
        <f>IF(ISBLANK('Raw Data'!D634), 0, IF('Raw Data'!E634-'Raw Data'!D634&gt;1, 'Raw Data'!AY634, 0))</f>
        <v/>
      </c>
      <c r="AC639">
        <f>IF(ISBLANK('Raw Data'!D634), 0, IF('Raw Data'!D634-'Raw Data'!E634&gt;2, 'Raw Data'!AZ634, 0))</f>
        <v/>
      </c>
      <c r="AD639">
        <f>IF(ISBLANK('Raw Data'!A634), 0, IF(ABS('Raw Data'!D634-'Raw Data'!E634)&lt;3, 'Raw Data'!BA634, 0))</f>
        <v/>
      </c>
      <c r="AE639">
        <f>IF(ISBLANK('Raw Data'!D634), 0, IF('Raw Data'!E634-'Raw Data'!D634&gt;2, 'Raw Data'!BB634, 0))</f>
        <v/>
      </c>
      <c r="AF639">
        <f>IF(ISBLANK('Raw Data'!D634), 0, IF('Raw Data'!D634-'Raw Data'!E634&gt;3, 'Raw Data'!BC634, 0))</f>
        <v/>
      </c>
      <c r="AG639">
        <f>IF(ISBLANK('Raw Data'!A634), 0, IF(ABS('Raw Data'!D634-'Raw Data'!E634)&lt;4, 'Raw Data'!BD634, 0))</f>
        <v/>
      </c>
      <c r="AH639">
        <f>IF(ISBLANK('Raw Data'!D634), 0, IF('Raw Data'!E634-'Raw Data'!D634&gt;3, 'Raw Data'!BE634, 0))</f>
        <v/>
      </c>
      <c r="AI639">
        <f>IF(SUM('Raw Data'!D634:E634)&gt;'Raw Data'!F634, 'Raw Data'!G634, 0)</f>
        <v/>
      </c>
      <c r="AJ639">
        <f>IF(ISBLANK('Raw Data'!D634), 0, IF(SUM('Raw Data'!D634:E634)&lt;'Raw Data'!F634, 'Raw Data'!H634, 0))</f>
        <v/>
      </c>
      <c r="AK639">
        <f>IF(ISBLANK('Raw Data'!A634), 0, IF(AND('Raw Data'!D634&lt;3, 'Raw Data'!E634&lt;3, 'Raw Data'!F634&lt;BB$2), 'Raw Data'!AF634, 0))</f>
        <v/>
      </c>
      <c r="AL639">
        <f>IF(ISBLANK('Raw Data'!A634), 0, IF(AND('Raw Data'!D634&lt;4, 'Raw Data'!E634&lt;4, 'Raw Data'!F634&lt;BB$2), 'Raw Data'!AI634, 0))</f>
        <v/>
      </c>
      <c r="AM639">
        <f>IF(ISBLANK('Raw Data'!A634), 0, IF(AND('Raw Data'!D634&lt;5, 'Raw Data'!E634&lt;5, 'Raw Data'!F634&lt;BB$2), 'Raw Data'!AL634, 0))</f>
        <v/>
      </c>
      <c r="AN639">
        <f>IF(ISBLANK('Raw Data'!A634), 0, IF(AND('Raw Data'!D634&lt;6, 'Raw Data'!E634&lt;6, 'Raw Data'!F634&lt;BB$2), 'Raw Data'!AO634, 0))</f>
        <v/>
      </c>
      <c r="AO639">
        <f>IF(ISBLANK('Raw Data'!A634), 0, IF(AND('Raw Data'!I634&lt;Analysis!$BC$2, 'Raw Data'!D634-'Raw Data'!E634&gt;1), 'Raw Data'!AW634, IF(AND('Raw Data'!J634&lt;Analysis!$BC$2, 'Raw Data'!E634-'Raw Data'!D634&gt;1), 'Raw Data'!AY634, 0)))</f>
        <v/>
      </c>
      <c r="AP639">
        <f>IF(ISBLANK('Raw Data'!A634), 0, IF(AND('Raw Data'!I634&lt;Analysis!$BC$2, 'Raw Data'!D634-'Raw Data'!E634&gt;2), 'Raw Data'!AZ634, IF(AND('Raw Data'!J634&lt;Analysis!$BC$2, 'Raw Data'!E634-'Raw Data'!D634&gt;2), 'Raw Data'!BB634, 0)))</f>
        <v/>
      </c>
      <c r="AQ639">
        <f>IF(ISBLANK('Raw Data'!A634), 0, IF(AND('Raw Data'!I634&lt;Analysis!$BC$2, 'Raw Data'!D634-'Raw Data'!E634&gt;3), 'Raw Data'!BC634, IF(AND('Raw Data'!J634&lt;Analysis!$BC$2, 'Raw Data'!E634-'Raw Data'!D634&gt;3), 'Raw Data'!BE634, 0)))</f>
        <v/>
      </c>
      <c r="AR639">
        <f>IF('Hidden Analysiss'!D635=1,IF(ABS('Raw Data'!E634-'Raw Data'!D634)&lt;2,'Raw Data'!AX634,0), 0)</f>
        <v/>
      </c>
      <c r="AS639">
        <f>IF('Hidden Analysiss'!D635=1,IF(ABS('Raw Data'!E634-'Raw Data'!D634)&lt;3,'Raw Data'!BA634,0), 0)</f>
        <v/>
      </c>
      <c r="AT639">
        <f>IF('Hidden Analysiss'!D635=1,IF(ABS('Raw Data'!E634-'Raw Data'!D634)&lt;4,'Raw Data'!BD634,0), 0)</f>
        <v/>
      </c>
      <c r="AU639">
        <f>IF(AND('Hidden Analysiss'!E635=1, ABS('Raw Data'!E634-'Raw Data'!D634)&lt;2), 'Raw Data'!AX634, 0)</f>
        <v/>
      </c>
      <c r="AV639">
        <f>IF(AND('Hidden Analysiss'!E635=1, ABS('Raw Data'!E634-'Raw Data'!D634)&lt;3), 'Raw Data'!BA634, 0)</f>
        <v/>
      </c>
      <c r="AW639">
        <f>IF(AND('Hidden Analysiss'!E635=1, ABS('Raw Data'!E634-'Raw Data'!D634)&lt;3), 'Raw Data'!BD634, 0)</f>
        <v/>
      </c>
    </row>
    <row r="640">
      <c r="A640" s="1">
        <f>'Raw Data'!A635</f>
        <v/>
      </c>
      <c r="B640">
        <f>IF('Raw Data'!E635&gt;'Raw Data'!D635, 'Raw Data'!J635, 0)</f>
        <v/>
      </c>
      <c r="C640">
        <f>IF('Raw Data'!D635&gt;'Raw Data'!E635, 'Raw Data'!I635, 0)</f>
        <v/>
      </c>
      <c r="D640">
        <f>SUM(G640:H640)</f>
        <v/>
      </c>
      <c r="E640">
        <f>IF(AND('Raw Data'!J635&lt;'Raw Data'!I635,'Raw Data'!E635&gt;'Raw Data'!D635,'Raw Data'!E635-'Raw Data'!D635&gt;3),'Raw Data'!N635,IF(AND('Raw Data'!I635&lt;'Raw Data'!J635,'Raw Data'!D635&gt;'Raw Data'!E635,'Raw Data'!D635-'Raw Data'!E635&gt;3),'Raw Data'!M635,0))</f>
        <v/>
      </c>
      <c r="F640">
        <f>IF(AND('Raw Data'!J635&lt;'Raw Data'!I635,'Raw Data'!E635&gt;'Raw Data'!D635,'Raw Data'!E635-'Raw Data'!D635&lt;4),'Raw Data'!L635,IF(AND('Raw Data'!I635&lt;'Raw Data'!J635,'Raw Data'!D635&gt;'Raw Data'!E635,'Raw Data'!D635-'Raw Data'!E635&lt;4),'Raw Data'!K635,0))</f>
        <v/>
      </c>
      <c r="G640">
        <f>IF(AND('Raw Data'!J635&lt;'Raw Data'!I635, 'Raw Data'!E635&gt;'Raw Data'!D635), 'Raw Data'!J635, 0)</f>
        <v/>
      </c>
      <c r="H640">
        <f>IF(AND('Raw Data'!J635&gt;'Raw Data'!I635, 'Raw Data'!E635&lt;'Raw Data'!D635), 'Raw Data'!I635, 0)</f>
        <v/>
      </c>
      <c r="I640">
        <f>SUM(J640:K640)</f>
        <v/>
      </c>
      <c r="J640">
        <f>IF(AND('Raw Data'!J635&gt;'Raw Data'!I635, 'Raw Data'!E635&gt;'Raw Data'!D635), 'Raw Data'!J635, 0)</f>
        <v/>
      </c>
      <c r="K640">
        <f>IF(AND('Raw Data'!I635&gt;'Raw Data'!J635, 'Raw Data'!D635&gt;'Raw Data'!E635), 'Raw Data'!I635, 0)</f>
        <v/>
      </c>
      <c r="L640">
        <f>IF('Raw Data'!E635-'Raw Data'!D635&gt;3, 'Raw Data'!N635, 0)</f>
        <v/>
      </c>
      <c r="M640">
        <f>IF('Raw Data'!D635-'Raw Data'!E635&gt;3, 'Raw Data'!M635, 0)</f>
        <v/>
      </c>
      <c r="N640">
        <f>IF(ISBLANK('Raw Data'!D635),0,IF(AND('Raw Data'!E635&gt;'Raw Data'!D635,'Raw Data'!E635-'Raw Data'!D635&gt;0,'Raw Data'!E635-'Raw Data'!D635&lt;4),'Raw Data'!L635, 0))</f>
        <v/>
      </c>
      <c r="O640">
        <f>IF(ISBLANK('Raw Data'!D635),0,IF(AND('Raw Data'!E635&gt;'Raw Data'!D635,'Raw Data'!E635-'Raw Data'!D635&gt;0,'Raw Data'!D635-'Raw Data'!E635&lt;4),'Raw Data'!K635, 0))</f>
        <v/>
      </c>
      <c r="P640">
        <f>IF('Raw Data'!E635-'Raw Data'!D635&gt;3, 'Raw Data'!N635, IF('Raw Data'!D635-'Raw Data'!E635&gt;3, 'Raw Data'!M635, 0))</f>
        <v/>
      </c>
      <c r="Q640">
        <f>IF(ISBLANK('Raw Data'!E635),0,IF(AND('Raw Data'!E635-'Raw Data'!D635&lt;4,'Raw Data'!E635-'Raw Data'!D635&gt;0),'Raw Data'!L635,IF(AND('Raw Data'!D635&gt;'Raw Data'!E635,'Raw Data'!D635-'Raw Data'!E635&gt;0),'Raw Data'!K635,0)))</f>
        <v/>
      </c>
      <c r="R640">
        <f>IF(ISBLANK('Raw Data'!K635),0,IFERROR(IF(MATCH(SMALL('Raw Data'!K635:N635,1),L640:O640,0),SMALL('Raw Data'!K635:N635,1)),0))</f>
        <v/>
      </c>
      <c r="S640">
        <f>IF(ISBLANK('Raw Data'!K635),0,IFERROR(IF(MATCH(SMALL('Raw Data'!K635:N635,2),L640:O640,0),SMALL('Raw Data'!K635:N635,2)),0))</f>
        <v/>
      </c>
      <c r="T640">
        <f>IF(ISBLANK('Raw Data'!K635),0,IFERROR(IF(MATCH(SMALL('Raw Data'!K635:N635,3),L640:O640,0),SMALL('Raw Data'!K635:N635,3)),0))</f>
        <v/>
      </c>
      <c r="U640">
        <f>IF(ISBLANK('Raw Data'!K635),0,IFERROR(IF(MATCH(SMALL('Raw Data'!K635:N635,4),L640:O640,0),SMALL('Raw Data'!K635:N635,4)),0))</f>
        <v/>
      </c>
      <c r="V640">
        <f>IF(AND('Raw Data'!D635&lt;3, 'Raw Data'!E635&lt;3, 'Raw Data'!A635&gt;0), 'Raw Data'!AF635, 0)</f>
        <v/>
      </c>
      <c r="W640">
        <f>IF(AND('Raw Data'!D635&lt;4, 'Raw Data'!E635&lt;4, 'Raw Data'!A635&gt;0), 'Raw Data'!AI635, 0)</f>
        <v/>
      </c>
      <c r="X640">
        <f>IF(AND('Raw Data'!D635&lt;5, 'Raw Data'!E635&lt;5, 'Raw Data'!A635&gt;0), 'Raw Data'!AL635, 0)</f>
        <v/>
      </c>
      <c r="Y640">
        <f>IF(AND('Raw Data'!D635&lt;6, 'Raw Data'!E635&lt;6, 'Raw Data'!A635&gt;0), 'Raw Data'!AO635, 0)</f>
        <v/>
      </c>
      <c r="Z640">
        <f>IF(ISBLANK('Raw Data'!D635), 0, IF('Raw Data'!D635-'Raw Data'!E635&gt;1, 'Raw Data'!AW635, 0))</f>
        <v/>
      </c>
      <c r="AA640">
        <f>IF(ISBLANK('Raw Data'!A635), 0, IF(ABS('Raw Data'!D635-'Raw Data'!E635)&lt;2, 'Raw Data'!AX635, 0))</f>
        <v/>
      </c>
      <c r="AB640">
        <f>IF(ISBLANK('Raw Data'!D635), 0, IF('Raw Data'!E635-'Raw Data'!D635&gt;1, 'Raw Data'!AY635, 0))</f>
        <v/>
      </c>
      <c r="AC640">
        <f>IF(ISBLANK('Raw Data'!D635), 0, IF('Raw Data'!D635-'Raw Data'!E635&gt;2, 'Raw Data'!AZ635, 0))</f>
        <v/>
      </c>
      <c r="AD640">
        <f>IF(ISBLANK('Raw Data'!A635), 0, IF(ABS('Raw Data'!D635-'Raw Data'!E635)&lt;3, 'Raw Data'!BA635, 0))</f>
        <v/>
      </c>
      <c r="AE640">
        <f>IF(ISBLANK('Raw Data'!D635), 0, IF('Raw Data'!E635-'Raw Data'!D635&gt;2, 'Raw Data'!BB635, 0))</f>
        <v/>
      </c>
      <c r="AF640">
        <f>IF(ISBLANK('Raw Data'!D635), 0, IF('Raw Data'!D635-'Raw Data'!E635&gt;3, 'Raw Data'!BC635, 0))</f>
        <v/>
      </c>
      <c r="AG640">
        <f>IF(ISBLANK('Raw Data'!A635), 0, IF(ABS('Raw Data'!D635-'Raw Data'!E635)&lt;4, 'Raw Data'!BD635, 0))</f>
        <v/>
      </c>
      <c r="AH640">
        <f>IF(ISBLANK('Raw Data'!D635), 0, IF('Raw Data'!E635-'Raw Data'!D635&gt;3, 'Raw Data'!BE635, 0))</f>
        <v/>
      </c>
      <c r="AI640">
        <f>IF(SUM('Raw Data'!D635:E635)&gt;'Raw Data'!F635, 'Raw Data'!G635, 0)</f>
        <v/>
      </c>
      <c r="AJ640">
        <f>IF(ISBLANK('Raw Data'!D635), 0, IF(SUM('Raw Data'!D635:E635)&lt;'Raw Data'!F635, 'Raw Data'!H635, 0))</f>
        <v/>
      </c>
      <c r="AK640">
        <f>IF(ISBLANK('Raw Data'!A635), 0, IF(AND('Raw Data'!D635&lt;3, 'Raw Data'!E635&lt;3, 'Raw Data'!F635&lt;BB$2), 'Raw Data'!AF635, 0))</f>
        <v/>
      </c>
      <c r="AL640">
        <f>IF(ISBLANK('Raw Data'!A635), 0, IF(AND('Raw Data'!D635&lt;4, 'Raw Data'!E635&lt;4, 'Raw Data'!F635&lt;BB$2), 'Raw Data'!AI635, 0))</f>
        <v/>
      </c>
      <c r="AM640">
        <f>IF(ISBLANK('Raw Data'!A635), 0, IF(AND('Raw Data'!D635&lt;5, 'Raw Data'!E635&lt;5, 'Raw Data'!F635&lt;BB$2), 'Raw Data'!AL635, 0))</f>
        <v/>
      </c>
      <c r="AN640">
        <f>IF(ISBLANK('Raw Data'!A635), 0, IF(AND('Raw Data'!D635&lt;6, 'Raw Data'!E635&lt;6, 'Raw Data'!F635&lt;BB$2), 'Raw Data'!AO635, 0))</f>
        <v/>
      </c>
      <c r="AO640">
        <f>IF(ISBLANK('Raw Data'!A635), 0, IF(AND('Raw Data'!I635&lt;Analysis!$BC$2, 'Raw Data'!D635-'Raw Data'!E635&gt;1), 'Raw Data'!AW635, IF(AND('Raw Data'!J635&lt;Analysis!$BC$2, 'Raw Data'!E635-'Raw Data'!D635&gt;1), 'Raw Data'!AY635, 0)))</f>
        <v/>
      </c>
      <c r="AP640">
        <f>IF(ISBLANK('Raw Data'!A635), 0, IF(AND('Raw Data'!I635&lt;Analysis!$BC$2, 'Raw Data'!D635-'Raw Data'!E635&gt;2), 'Raw Data'!AZ635, IF(AND('Raw Data'!J635&lt;Analysis!$BC$2, 'Raw Data'!E635-'Raw Data'!D635&gt;2), 'Raw Data'!BB635, 0)))</f>
        <v/>
      </c>
      <c r="AQ640">
        <f>IF(ISBLANK('Raw Data'!A635), 0, IF(AND('Raw Data'!I635&lt;Analysis!$BC$2, 'Raw Data'!D635-'Raw Data'!E635&gt;3), 'Raw Data'!BC635, IF(AND('Raw Data'!J635&lt;Analysis!$BC$2, 'Raw Data'!E635-'Raw Data'!D635&gt;3), 'Raw Data'!BE635, 0)))</f>
        <v/>
      </c>
      <c r="AR640">
        <f>IF('Hidden Analysiss'!D636=1,IF(ABS('Raw Data'!E635-'Raw Data'!D635)&lt;2,'Raw Data'!AX635,0), 0)</f>
        <v/>
      </c>
      <c r="AS640">
        <f>IF('Hidden Analysiss'!D636=1,IF(ABS('Raw Data'!E635-'Raw Data'!D635)&lt;3,'Raw Data'!BA635,0), 0)</f>
        <v/>
      </c>
      <c r="AT640">
        <f>IF('Hidden Analysiss'!D636=1,IF(ABS('Raw Data'!E635-'Raw Data'!D635)&lt;4,'Raw Data'!BD635,0), 0)</f>
        <v/>
      </c>
      <c r="AU640">
        <f>IF(AND('Hidden Analysiss'!E636=1, ABS('Raw Data'!E635-'Raw Data'!D635)&lt;2), 'Raw Data'!AX635, 0)</f>
        <v/>
      </c>
      <c r="AV640">
        <f>IF(AND('Hidden Analysiss'!E636=1, ABS('Raw Data'!E635-'Raw Data'!D635)&lt;3), 'Raw Data'!BA635, 0)</f>
        <v/>
      </c>
      <c r="AW640">
        <f>IF(AND('Hidden Analysiss'!E636=1, ABS('Raw Data'!E635-'Raw Data'!D635)&lt;3), 'Raw Data'!BD635, 0)</f>
        <v/>
      </c>
    </row>
    <row r="641">
      <c r="A641" s="1">
        <f>'Raw Data'!A636</f>
        <v/>
      </c>
      <c r="B641">
        <f>IF('Raw Data'!E636&gt;'Raw Data'!D636, 'Raw Data'!J636, 0)</f>
        <v/>
      </c>
      <c r="C641">
        <f>IF('Raw Data'!D636&gt;'Raw Data'!E636, 'Raw Data'!I636, 0)</f>
        <v/>
      </c>
      <c r="D641">
        <f>SUM(G641:H641)</f>
        <v/>
      </c>
      <c r="E641">
        <f>IF(AND('Raw Data'!J636&lt;'Raw Data'!I636,'Raw Data'!E636&gt;'Raw Data'!D636,'Raw Data'!E636-'Raw Data'!D636&gt;3),'Raw Data'!N636,IF(AND('Raw Data'!I636&lt;'Raw Data'!J636,'Raw Data'!D636&gt;'Raw Data'!E636,'Raw Data'!D636-'Raw Data'!E636&gt;3),'Raw Data'!M636,0))</f>
        <v/>
      </c>
      <c r="F641">
        <f>IF(AND('Raw Data'!J636&lt;'Raw Data'!I636,'Raw Data'!E636&gt;'Raw Data'!D636,'Raw Data'!E636-'Raw Data'!D636&lt;4),'Raw Data'!L636,IF(AND('Raw Data'!I636&lt;'Raw Data'!J636,'Raw Data'!D636&gt;'Raw Data'!E636,'Raw Data'!D636-'Raw Data'!E636&lt;4),'Raw Data'!K636,0))</f>
        <v/>
      </c>
      <c r="G641">
        <f>IF(AND('Raw Data'!J636&lt;'Raw Data'!I636, 'Raw Data'!E636&gt;'Raw Data'!D636), 'Raw Data'!J636, 0)</f>
        <v/>
      </c>
      <c r="H641">
        <f>IF(AND('Raw Data'!J636&gt;'Raw Data'!I636, 'Raw Data'!E636&lt;'Raw Data'!D636), 'Raw Data'!I636, 0)</f>
        <v/>
      </c>
      <c r="I641">
        <f>SUM(J641:K641)</f>
        <v/>
      </c>
      <c r="J641">
        <f>IF(AND('Raw Data'!J636&gt;'Raw Data'!I636, 'Raw Data'!E636&gt;'Raw Data'!D636), 'Raw Data'!J636, 0)</f>
        <v/>
      </c>
      <c r="K641">
        <f>IF(AND('Raw Data'!I636&gt;'Raw Data'!J636, 'Raw Data'!D636&gt;'Raw Data'!E636), 'Raw Data'!I636, 0)</f>
        <v/>
      </c>
      <c r="L641">
        <f>IF('Raw Data'!E636-'Raw Data'!D636&gt;3, 'Raw Data'!N636, 0)</f>
        <v/>
      </c>
      <c r="M641">
        <f>IF('Raw Data'!D636-'Raw Data'!E636&gt;3, 'Raw Data'!M636, 0)</f>
        <v/>
      </c>
      <c r="N641">
        <f>IF(ISBLANK('Raw Data'!D636),0,IF(AND('Raw Data'!E636&gt;'Raw Data'!D636,'Raw Data'!E636-'Raw Data'!D636&gt;0,'Raw Data'!E636-'Raw Data'!D636&lt;4),'Raw Data'!L636, 0))</f>
        <v/>
      </c>
      <c r="O641">
        <f>IF(ISBLANK('Raw Data'!D636),0,IF(AND('Raw Data'!E636&gt;'Raw Data'!D636,'Raw Data'!E636-'Raw Data'!D636&gt;0,'Raw Data'!D636-'Raw Data'!E636&lt;4),'Raw Data'!K636, 0))</f>
        <v/>
      </c>
      <c r="P641">
        <f>IF('Raw Data'!E636-'Raw Data'!D636&gt;3, 'Raw Data'!N636, IF('Raw Data'!D636-'Raw Data'!E636&gt;3, 'Raw Data'!M636, 0))</f>
        <v/>
      </c>
      <c r="Q641">
        <f>IF(ISBLANK('Raw Data'!E636),0,IF(AND('Raw Data'!E636-'Raw Data'!D636&lt;4,'Raw Data'!E636-'Raw Data'!D636&gt;0),'Raw Data'!L636,IF(AND('Raw Data'!D636&gt;'Raw Data'!E636,'Raw Data'!D636-'Raw Data'!E636&gt;0),'Raw Data'!K636,0)))</f>
        <v/>
      </c>
      <c r="R641">
        <f>IF(ISBLANK('Raw Data'!K636),0,IFERROR(IF(MATCH(SMALL('Raw Data'!K636:N636,1),L641:O641,0),SMALL('Raw Data'!K636:N636,1)),0))</f>
        <v/>
      </c>
      <c r="S641">
        <f>IF(ISBLANK('Raw Data'!K636),0,IFERROR(IF(MATCH(SMALL('Raw Data'!K636:N636,2),L641:O641,0),SMALL('Raw Data'!K636:N636,2)),0))</f>
        <v/>
      </c>
      <c r="T641">
        <f>IF(ISBLANK('Raw Data'!K636),0,IFERROR(IF(MATCH(SMALL('Raw Data'!K636:N636,3),L641:O641,0),SMALL('Raw Data'!K636:N636,3)),0))</f>
        <v/>
      </c>
      <c r="U641">
        <f>IF(ISBLANK('Raw Data'!K636),0,IFERROR(IF(MATCH(SMALL('Raw Data'!K636:N636,4),L641:O641,0),SMALL('Raw Data'!K636:N636,4)),0))</f>
        <v/>
      </c>
      <c r="V641">
        <f>IF(AND('Raw Data'!D636&lt;3, 'Raw Data'!E636&lt;3, 'Raw Data'!A636&gt;0), 'Raw Data'!AF636, 0)</f>
        <v/>
      </c>
      <c r="W641">
        <f>IF(AND('Raw Data'!D636&lt;4, 'Raw Data'!E636&lt;4, 'Raw Data'!A636&gt;0), 'Raw Data'!AI636, 0)</f>
        <v/>
      </c>
      <c r="X641">
        <f>IF(AND('Raw Data'!D636&lt;5, 'Raw Data'!E636&lt;5, 'Raw Data'!A636&gt;0), 'Raw Data'!AL636, 0)</f>
        <v/>
      </c>
      <c r="Y641">
        <f>IF(AND('Raw Data'!D636&lt;6, 'Raw Data'!E636&lt;6, 'Raw Data'!A636&gt;0), 'Raw Data'!AO636, 0)</f>
        <v/>
      </c>
      <c r="Z641">
        <f>IF(ISBLANK('Raw Data'!D636), 0, IF('Raw Data'!D636-'Raw Data'!E636&gt;1, 'Raw Data'!AW636, 0))</f>
        <v/>
      </c>
      <c r="AA641">
        <f>IF(ISBLANK('Raw Data'!A636), 0, IF(ABS('Raw Data'!D636-'Raw Data'!E636)&lt;2, 'Raw Data'!AX636, 0))</f>
        <v/>
      </c>
      <c r="AB641">
        <f>IF(ISBLANK('Raw Data'!D636), 0, IF('Raw Data'!E636-'Raw Data'!D636&gt;1, 'Raw Data'!AY636, 0))</f>
        <v/>
      </c>
      <c r="AC641">
        <f>IF(ISBLANK('Raw Data'!D636), 0, IF('Raw Data'!D636-'Raw Data'!E636&gt;2, 'Raw Data'!AZ636, 0))</f>
        <v/>
      </c>
      <c r="AD641">
        <f>IF(ISBLANK('Raw Data'!A636), 0, IF(ABS('Raw Data'!D636-'Raw Data'!E636)&lt;3, 'Raw Data'!BA636, 0))</f>
        <v/>
      </c>
      <c r="AE641">
        <f>IF(ISBLANK('Raw Data'!D636), 0, IF('Raw Data'!E636-'Raw Data'!D636&gt;2, 'Raw Data'!BB636, 0))</f>
        <v/>
      </c>
      <c r="AF641">
        <f>IF(ISBLANK('Raw Data'!D636), 0, IF('Raw Data'!D636-'Raw Data'!E636&gt;3, 'Raw Data'!BC636, 0))</f>
        <v/>
      </c>
      <c r="AG641">
        <f>IF(ISBLANK('Raw Data'!A636), 0, IF(ABS('Raw Data'!D636-'Raw Data'!E636)&lt;4, 'Raw Data'!BD636, 0))</f>
        <v/>
      </c>
      <c r="AH641">
        <f>IF(ISBLANK('Raw Data'!D636), 0, IF('Raw Data'!E636-'Raw Data'!D636&gt;3, 'Raw Data'!BE636, 0))</f>
        <v/>
      </c>
      <c r="AI641">
        <f>IF(SUM('Raw Data'!D636:E636)&gt;'Raw Data'!F636, 'Raw Data'!G636, 0)</f>
        <v/>
      </c>
      <c r="AJ641">
        <f>IF(ISBLANK('Raw Data'!D636), 0, IF(SUM('Raw Data'!D636:E636)&lt;'Raw Data'!F636, 'Raw Data'!H636, 0))</f>
        <v/>
      </c>
      <c r="AK641">
        <f>IF(ISBLANK('Raw Data'!A636), 0, IF(AND('Raw Data'!D636&lt;3, 'Raw Data'!E636&lt;3, 'Raw Data'!F636&lt;BB$2), 'Raw Data'!AF636, 0))</f>
        <v/>
      </c>
      <c r="AL641">
        <f>IF(ISBLANK('Raw Data'!A636), 0, IF(AND('Raw Data'!D636&lt;4, 'Raw Data'!E636&lt;4, 'Raw Data'!F636&lt;BB$2), 'Raw Data'!AI636, 0))</f>
        <v/>
      </c>
      <c r="AM641">
        <f>IF(ISBLANK('Raw Data'!A636), 0, IF(AND('Raw Data'!D636&lt;5, 'Raw Data'!E636&lt;5, 'Raw Data'!F636&lt;BB$2), 'Raw Data'!AL636, 0))</f>
        <v/>
      </c>
      <c r="AN641">
        <f>IF(ISBLANK('Raw Data'!A636), 0, IF(AND('Raw Data'!D636&lt;6, 'Raw Data'!E636&lt;6, 'Raw Data'!F636&lt;BB$2), 'Raw Data'!AO636, 0))</f>
        <v/>
      </c>
      <c r="AO641">
        <f>IF(ISBLANK('Raw Data'!A636), 0, IF(AND('Raw Data'!I636&lt;Analysis!$BC$2, 'Raw Data'!D636-'Raw Data'!E636&gt;1), 'Raw Data'!AW636, IF(AND('Raw Data'!J636&lt;Analysis!$BC$2, 'Raw Data'!E636-'Raw Data'!D636&gt;1), 'Raw Data'!AY636, 0)))</f>
        <v/>
      </c>
      <c r="AP641">
        <f>IF(ISBLANK('Raw Data'!A636), 0, IF(AND('Raw Data'!I636&lt;Analysis!$BC$2, 'Raw Data'!D636-'Raw Data'!E636&gt;2), 'Raw Data'!AZ636, IF(AND('Raw Data'!J636&lt;Analysis!$BC$2, 'Raw Data'!E636-'Raw Data'!D636&gt;2), 'Raw Data'!BB636, 0)))</f>
        <v/>
      </c>
      <c r="AQ641">
        <f>IF(ISBLANK('Raw Data'!A636), 0, IF(AND('Raw Data'!I636&lt;Analysis!$BC$2, 'Raw Data'!D636-'Raw Data'!E636&gt;3), 'Raw Data'!BC636, IF(AND('Raw Data'!J636&lt;Analysis!$BC$2, 'Raw Data'!E636-'Raw Data'!D636&gt;3), 'Raw Data'!BE636, 0)))</f>
        <v/>
      </c>
      <c r="AR641">
        <f>IF('Hidden Analysiss'!D637=1,IF(ABS('Raw Data'!E636-'Raw Data'!D636)&lt;2,'Raw Data'!AX636,0), 0)</f>
        <v/>
      </c>
      <c r="AS641">
        <f>IF('Hidden Analysiss'!D637=1,IF(ABS('Raw Data'!E636-'Raw Data'!D636)&lt;3,'Raw Data'!BA636,0), 0)</f>
        <v/>
      </c>
      <c r="AT641">
        <f>IF('Hidden Analysiss'!D637=1,IF(ABS('Raw Data'!E636-'Raw Data'!D636)&lt;4,'Raw Data'!BD636,0), 0)</f>
        <v/>
      </c>
      <c r="AU641">
        <f>IF(AND('Hidden Analysiss'!E637=1, ABS('Raw Data'!E636-'Raw Data'!D636)&lt;2), 'Raw Data'!AX636, 0)</f>
        <v/>
      </c>
      <c r="AV641">
        <f>IF(AND('Hidden Analysiss'!E637=1, ABS('Raw Data'!E636-'Raw Data'!D636)&lt;3), 'Raw Data'!BA636, 0)</f>
        <v/>
      </c>
      <c r="AW641">
        <f>IF(AND('Hidden Analysiss'!E637=1, ABS('Raw Data'!E636-'Raw Data'!D636)&lt;3), 'Raw Data'!BD636, 0)</f>
        <v/>
      </c>
    </row>
    <row r="642">
      <c r="A642" s="1">
        <f>'Raw Data'!A637</f>
        <v/>
      </c>
      <c r="B642">
        <f>IF('Raw Data'!E637&gt;'Raw Data'!D637, 'Raw Data'!J637, 0)</f>
        <v/>
      </c>
      <c r="C642">
        <f>IF('Raw Data'!D637&gt;'Raw Data'!E637, 'Raw Data'!I637, 0)</f>
        <v/>
      </c>
      <c r="D642">
        <f>SUM(G642:H642)</f>
        <v/>
      </c>
      <c r="E642">
        <f>IF(AND('Raw Data'!J637&lt;'Raw Data'!I637,'Raw Data'!E637&gt;'Raw Data'!D637,'Raw Data'!E637-'Raw Data'!D637&gt;3),'Raw Data'!N637,IF(AND('Raw Data'!I637&lt;'Raw Data'!J637,'Raw Data'!D637&gt;'Raw Data'!E637,'Raw Data'!D637-'Raw Data'!E637&gt;3),'Raw Data'!M637,0))</f>
        <v/>
      </c>
      <c r="F642">
        <f>IF(AND('Raw Data'!J637&lt;'Raw Data'!I637,'Raw Data'!E637&gt;'Raw Data'!D637,'Raw Data'!E637-'Raw Data'!D637&lt;4),'Raw Data'!L637,IF(AND('Raw Data'!I637&lt;'Raw Data'!J637,'Raw Data'!D637&gt;'Raw Data'!E637,'Raw Data'!D637-'Raw Data'!E637&lt;4),'Raw Data'!K637,0))</f>
        <v/>
      </c>
      <c r="G642">
        <f>IF(AND('Raw Data'!J637&lt;'Raw Data'!I637, 'Raw Data'!E637&gt;'Raw Data'!D637), 'Raw Data'!J637, 0)</f>
        <v/>
      </c>
      <c r="H642">
        <f>IF(AND('Raw Data'!J637&gt;'Raw Data'!I637, 'Raw Data'!E637&lt;'Raw Data'!D637), 'Raw Data'!I637, 0)</f>
        <v/>
      </c>
      <c r="I642">
        <f>SUM(J642:K642)</f>
        <v/>
      </c>
      <c r="J642">
        <f>IF(AND('Raw Data'!J637&gt;'Raw Data'!I637, 'Raw Data'!E637&gt;'Raw Data'!D637), 'Raw Data'!J637, 0)</f>
        <v/>
      </c>
      <c r="K642">
        <f>IF(AND('Raw Data'!I637&gt;'Raw Data'!J637, 'Raw Data'!D637&gt;'Raw Data'!E637), 'Raw Data'!I637, 0)</f>
        <v/>
      </c>
      <c r="L642">
        <f>IF('Raw Data'!E637-'Raw Data'!D637&gt;3, 'Raw Data'!N637, 0)</f>
        <v/>
      </c>
      <c r="M642">
        <f>IF('Raw Data'!D637-'Raw Data'!E637&gt;3, 'Raw Data'!M637, 0)</f>
        <v/>
      </c>
      <c r="N642">
        <f>IF(ISBLANK('Raw Data'!D637),0,IF(AND('Raw Data'!E637&gt;'Raw Data'!D637,'Raw Data'!E637-'Raw Data'!D637&gt;0,'Raw Data'!E637-'Raw Data'!D637&lt;4),'Raw Data'!L637, 0))</f>
        <v/>
      </c>
      <c r="O642">
        <f>IF(ISBLANK('Raw Data'!D637),0,IF(AND('Raw Data'!E637&gt;'Raw Data'!D637,'Raw Data'!E637-'Raw Data'!D637&gt;0,'Raw Data'!D637-'Raw Data'!E637&lt;4),'Raw Data'!K637, 0))</f>
        <v/>
      </c>
      <c r="P642">
        <f>IF('Raw Data'!E637-'Raw Data'!D637&gt;3, 'Raw Data'!N637, IF('Raw Data'!D637-'Raw Data'!E637&gt;3, 'Raw Data'!M637, 0))</f>
        <v/>
      </c>
      <c r="Q642">
        <f>IF(ISBLANK('Raw Data'!E637),0,IF(AND('Raw Data'!E637-'Raw Data'!D637&lt;4,'Raw Data'!E637-'Raw Data'!D637&gt;0),'Raw Data'!L637,IF(AND('Raw Data'!D637&gt;'Raw Data'!E637,'Raw Data'!D637-'Raw Data'!E637&gt;0),'Raw Data'!K637,0)))</f>
        <v/>
      </c>
      <c r="R642">
        <f>IF(ISBLANK('Raw Data'!K637),0,IFERROR(IF(MATCH(SMALL('Raw Data'!K637:N637,1),L642:O642,0),SMALL('Raw Data'!K637:N637,1)),0))</f>
        <v/>
      </c>
      <c r="S642">
        <f>IF(ISBLANK('Raw Data'!K637),0,IFERROR(IF(MATCH(SMALL('Raw Data'!K637:N637,2),L642:O642,0),SMALL('Raw Data'!K637:N637,2)),0))</f>
        <v/>
      </c>
      <c r="T642">
        <f>IF(ISBLANK('Raw Data'!K637),0,IFERROR(IF(MATCH(SMALL('Raw Data'!K637:N637,3),L642:O642,0),SMALL('Raw Data'!K637:N637,3)),0))</f>
        <v/>
      </c>
      <c r="U642">
        <f>IF(ISBLANK('Raw Data'!K637),0,IFERROR(IF(MATCH(SMALL('Raw Data'!K637:N637,4),L642:O642,0),SMALL('Raw Data'!K637:N637,4)),0))</f>
        <v/>
      </c>
      <c r="V642">
        <f>IF(AND('Raw Data'!D637&lt;3, 'Raw Data'!E637&lt;3, 'Raw Data'!A637&gt;0), 'Raw Data'!AF637, 0)</f>
        <v/>
      </c>
      <c r="W642">
        <f>IF(AND('Raw Data'!D637&lt;4, 'Raw Data'!E637&lt;4, 'Raw Data'!A637&gt;0), 'Raw Data'!AI637, 0)</f>
        <v/>
      </c>
      <c r="X642">
        <f>IF(AND('Raw Data'!D637&lt;5, 'Raw Data'!E637&lt;5, 'Raw Data'!A637&gt;0), 'Raw Data'!AL637, 0)</f>
        <v/>
      </c>
      <c r="Y642">
        <f>IF(AND('Raw Data'!D637&lt;6, 'Raw Data'!E637&lt;6, 'Raw Data'!A637&gt;0), 'Raw Data'!AO637, 0)</f>
        <v/>
      </c>
      <c r="Z642">
        <f>IF(ISBLANK('Raw Data'!D637), 0, IF('Raw Data'!D637-'Raw Data'!E637&gt;1, 'Raw Data'!AW637, 0))</f>
        <v/>
      </c>
      <c r="AA642">
        <f>IF(ISBLANK('Raw Data'!A637), 0, IF(ABS('Raw Data'!D637-'Raw Data'!E637)&lt;2, 'Raw Data'!AX637, 0))</f>
        <v/>
      </c>
      <c r="AB642">
        <f>IF(ISBLANK('Raw Data'!D637), 0, IF('Raw Data'!E637-'Raw Data'!D637&gt;1, 'Raw Data'!AY637, 0))</f>
        <v/>
      </c>
      <c r="AC642">
        <f>IF(ISBLANK('Raw Data'!D637), 0, IF('Raw Data'!D637-'Raw Data'!E637&gt;2, 'Raw Data'!AZ637, 0))</f>
        <v/>
      </c>
      <c r="AD642">
        <f>IF(ISBLANK('Raw Data'!A637), 0, IF(ABS('Raw Data'!D637-'Raw Data'!E637)&lt;3, 'Raw Data'!BA637, 0))</f>
        <v/>
      </c>
      <c r="AE642">
        <f>IF(ISBLANK('Raw Data'!D637), 0, IF('Raw Data'!E637-'Raw Data'!D637&gt;2, 'Raw Data'!BB637, 0))</f>
        <v/>
      </c>
      <c r="AF642">
        <f>IF(ISBLANK('Raw Data'!D637), 0, IF('Raw Data'!D637-'Raw Data'!E637&gt;3, 'Raw Data'!BC637, 0))</f>
        <v/>
      </c>
      <c r="AG642">
        <f>IF(ISBLANK('Raw Data'!A637), 0, IF(ABS('Raw Data'!D637-'Raw Data'!E637)&lt;4, 'Raw Data'!BD637, 0))</f>
        <v/>
      </c>
      <c r="AH642">
        <f>IF(ISBLANK('Raw Data'!D637), 0, IF('Raw Data'!E637-'Raw Data'!D637&gt;3, 'Raw Data'!BE637, 0))</f>
        <v/>
      </c>
      <c r="AI642">
        <f>IF(SUM('Raw Data'!D637:E637)&gt;'Raw Data'!F637, 'Raw Data'!G637, 0)</f>
        <v/>
      </c>
      <c r="AJ642">
        <f>IF(ISBLANK('Raw Data'!D637), 0, IF(SUM('Raw Data'!D637:E637)&lt;'Raw Data'!F637, 'Raw Data'!H637, 0))</f>
        <v/>
      </c>
      <c r="AK642">
        <f>IF(ISBLANK('Raw Data'!A637), 0, IF(AND('Raw Data'!D637&lt;3, 'Raw Data'!E637&lt;3, 'Raw Data'!F637&lt;BB$2), 'Raw Data'!AF637, 0))</f>
        <v/>
      </c>
      <c r="AL642">
        <f>IF(ISBLANK('Raw Data'!A637), 0, IF(AND('Raw Data'!D637&lt;4, 'Raw Data'!E637&lt;4, 'Raw Data'!F637&lt;BB$2), 'Raw Data'!AI637, 0))</f>
        <v/>
      </c>
      <c r="AM642">
        <f>IF(ISBLANK('Raw Data'!A637), 0, IF(AND('Raw Data'!D637&lt;5, 'Raw Data'!E637&lt;5, 'Raw Data'!F637&lt;BB$2), 'Raw Data'!AL637, 0))</f>
        <v/>
      </c>
      <c r="AN642">
        <f>IF(ISBLANK('Raw Data'!A637), 0, IF(AND('Raw Data'!D637&lt;6, 'Raw Data'!E637&lt;6, 'Raw Data'!F637&lt;BB$2), 'Raw Data'!AO637, 0))</f>
        <v/>
      </c>
      <c r="AO642">
        <f>IF(ISBLANK('Raw Data'!A637), 0, IF(AND('Raw Data'!I637&lt;Analysis!$BC$2, 'Raw Data'!D637-'Raw Data'!E637&gt;1), 'Raw Data'!AW637, IF(AND('Raw Data'!J637&lt;Analysis!$BC$2, 'Raw Data'!E637-'Raw Data'!D637&gt;1), 'Raw Data'!AY637, 0)))</f>
        <v/>
      </c>
      <c r="AP642">
        <f>IF(ISBLANK('Raw Data'!A637), 0, IF(AND('Raw Data'!I637&lt;Analysis!$BC$2, 'Raw Data'!D637-'Raw Data'!E637&gt;2), 'Raw Data'!AZ637, IF(AND('Raw Data'!J637&lt;Analysis!$BC$2, 'Raw Data'!E637-'Raw Data'!D637&gt;2), 'Raw Data'!BB637, 0)))</f>
        <v/>
      </c>
      <c r="AQ642">
        <f>IF(ISBLANK('Raw Data'!A637), 0, IF(AND('Raw Data'!I637&lt;Analysis!$BC$2, 'Raw Data'!D637-'Raw Data'!E637&gt;3), 'Raw Data'!BC637, IF(AND('Raw Data'!J637&lt;Analysis!$BC$2, 'Raw Data'!E637-'Raw Data'!D637&gt;3), 'Raw Data'!BE637, 0)))</f>
        <v/>
      </c>
      <c r="AR642">
        <f>IF('Hidden Analysiss'!D638=1,IF(ABS('Raw Data'!E637-'Raw Data'!D637)&lt;2,'Raw Data'!AX637,0), 0)</f>
        <v/>
      </c>
      <c r="AS642">
        <f>IF('Hidden Analysiss'!D638=1,IF(ABS('Raw Data'!E637-'Raw Data'!D637)&lt;3,'Raw Data'!BA637,0), 0)</f>
        <v/>
      </c>
      <c r="AT642">
        <f>IF('Hidden Analysiss'!D638=1,IF(ABS('Raw Data'!E637-'Raw Data'!D637)&lt;4,'Raw Data'!BD637,0), 0)</f>
        <v/>
      </c>
      <c r="AU642">
        <f>IF(AND('Hidden Analysiss'!E638=1, ABS('Raw Data'!E637-'Raw Data'!D637)&lt;2), 'Raw Data'!AX637, 0)</f>
        <v/>
      </c>
      <c r="AV642">
        <f>IF(AND('Hidden Analysiss'!E638=1, ABS('Raw Data'!E637-'Raw Data'!D637)&lt;3), 'Raw Data'!BA637, 0)</f>
        <v/>
      </c>
      <c r="AW642">
        <f>IF(AND('Hidden Analysiss'!E638=1, ABS('Raw Data'!E637-'Raw Data'!D637)&lt;3), 'Raw Data'!BD637, 0)</f>
        <v/>
      </c>
    </row>
    <row r="643">
      <c r="A643" s="1">
        <f>'Raw Data'!A638</f>
        <v/>
      </c>
      <c r="B643">
        <f>IF('Raw Data'!E638&gt;'Raw Data'!D638, 'Raw Data'!J638, 0)</f>
        <v/>
      </c>
      <c r="C643">
        <f>IF('Raw Data'!D638&gt;'Raw Data'!E638, 'Raw Data'!I638, 0)</f>
        <v/>
      </c>
      <c r="D643">
        <f>SUM(G643:H643)</f>
        <v/>
      </c>
      <c r="E643">
        <f>IF(AND('Raw Data'!J638&lt;'Raw Data'!I638,'Raw Data'!E638&gt;'Raw Data'!D638,'Raw Data'!E638-'Raw Data'!D638&gt;3),'Raw Data'!N638,IF(AND('Raw Data'!I638&lt;'Raw Data'!J638,'Raw Data'!D638&gt;'Raw Data'!E638,'Raw Data'!D638-'Raw Data'!E638&gt;3),'Raw Data'!M638,0))</f>
        <v/>
      </c>
      <c r="F643">
        <f>IF(AND('Raw Data'!J638&lt;'Raw Data'!I638,'Raw Data'!E638&gt;'Raw Data'!D638,'Raw Data'!E638-'Raw Data'!D638&lt;4),'Raw Data'!L638,IF(AND('Raw Data'!I638&lt;'Raw Data'!J638,'Raw Data'!D638&gt;'Raw Data'!E638,'Raw Data'!D638-'Raw Data'!E638&lt;4),'Raw Data'!K638,0))</f>
        <v/>
      </c>
      <c r="G643">
        <f>IF(AND('Raw Data'!J638&lt;'Raw Data'!I638, 'Raw Data'!E638&gt;'Raw Data'!D638), 'Raw Data'!J638, 0)</f>
        <v/>
      </c>
      <c r="H643">
        <f>IF(AND('Raw Data'!J638&gt;'Raw Data'!I638, 'Raw Data'!E638&lt;'Raw Data'!D638), 'Raw Data'!I638, 0)</f>
        <v/>
      </c>
      <c r="I643">
        <f>SUM(J643:K643)</f>
        <v/>
      </c>
      <c r="J643">
        <f>IF(AND('Raw Data'!J638&gt;'Raw Data'!I638, 'Raw Data'!E638&gt;'Raw Data'!D638), 'Raw Data'!J638, 0)</f>
        <v/>
      </c>
      <c r="K643">
        <f>IF(AND('Raw Data'!I638&gt;'Raw Data'!J638, 'Raw Data'!D638&gt;'Raw Data'!E638), 'Raw Data'!I638, 0)</f>
        <v/>
      </c>
      <c r="L643">
        <f>IF('Raw Data'!E638-'Raw Data'!D638&gt;3, 'Raw Data'!N638, 0)</f>
        <v/>
      </c>
      <c r="M643">
        <f>IF('Raw Data'!D638-'Raw Data'!E638&gt;3, 'Raw Data'!M638, 0)</f>
        <v/>
      </c>
      <c r="N643">
        <f>IF(ISBLANK('Raw Data'!D638),0,IF(AND('Raw Data'!E638&gt;'Raw Data'!D638,'Raw Data'!E638-'Raw Data'!D638&gt;0,'Raw Data'!E638-'Raw Data'!D638&lt;4),'Raw Data'!L638, 0))</f>
        <v/>
      </c>
      <c r="O643">
        <f>IF(ISBLANK('Raw Data'!D638),0,IF(AND('Raw Data'!E638&gt;'Raw Data'!D638,'Raw Data'!E638-'Raw Data'!D638&gt;0,'Raw Data'!D638-'Raw Data'!E638&lt;4),'Raw Data'!K638, 0))</f>
        <v/>
      </c>
      <c r="P643">
        <f>IF('Raw Data'!E638-'Raw Data'!D638&gt;3, 'Raw Data'!N638, IF('Raw Data'!D638-'Raw Data'!E638&gt;3, 'Raw Data'!M638, 0))</f>
        <v/>
      </c>
      <c r="Q643">
        <f>IF(ISBLANK('Raw Data'!E638),0,IF(AND('Raw Data'!E638-'Raw Data'!D638&lt;4,'Raw Data'!E638-'Raw Data'!D638&gt;0),'Raw Data'!L638,IF(AND('Raw Data'!D638&gt;'Raw Data'!E638,'Raw Data'!D638-'Raw Data'!E638&gt;0),'Raw Data'!K638,0)))</f>
        <v/>
      </c>
      <c r="R643">
        <f>IF(ISBLANK('Raw Data'!K638),0,IFERROR(IF(MATCH(SMALL('Raw Data'!K638:N638,1),L643:O643,0),SMALL('Raw Data'!K638:N638,1)),0))</f>
        <v/>
      </c>
      <c r="S643">
        <f>IF(ISBLANK('Raw Data'!K638),0,IFERROR(IF(MATCH(SMALL('Raw Data'!K638:N638,2),L643:O643,0),SMALL('Raw Data'!K638:N638,2)),0))</f>
        <v/>
      </c>
      <c r="T643">
        <f>IF(ISBLANK('Raw Data'!K638),0,IFERROR(IF(MATCH(SMALL('Raw Data'!K638:N638,3),L643:O643,0),SMALL('Raw Data'!K638:N638,3)),0))</f>
        <v/>
      </c>
      <c r="U643">
        <f>IF(ISBLANK('Raw Data'!K638),0,IFERROR(IF(MATCH(SMALL('Raw Data'!K638:N638,4),L643:O643,0),SMALL('Raw Data'!K638:N638,4)),0))</f>
        <v/>
      </c>
      <c r="V643">
        <f>IF(AND('Raw Data'!D638&lt;3, 'Raw Data'!E638&lt;3, 'Raw Data'!A638&gt;0), 'Raw Data'!AF638, 0)</f>
        <v/>
      </c>
      <c r="W643">
        <f>IF(AND('Raw Data'!D638&lt;4, 'Raw Data'!E638&lt;4, 'Raw Data'!A638&gt;0), 'Raw Data'!AI638, 0)</f>
        <v/>
      </c>
      <c r="X643">
        <f>IF(AND('Raw Data'!D638&lt;5, 'Raw Data'!E638&lt;5, 'Raw Data'!A638&gt;0), 'Raw Data'!AL638, 0)</f>
        <v/>
      </c>
      <c r="Y643">
        <f>IF(AND('Raw Data'!D638&lt;6, 'Raw Data'!E638&lt;6, 'Raw Data'!A638&gt;0), 'Raw Data'!AO638, 0)</f>
        <v/>
      </c>
      <c r="Z643">
        <f>IF(ISBLANK('Raw Data'!D638), 0, IF('Raw Data'!D638-'Raw Data'!E638&gt;1, 'Raw Data'!AW638, 0))</f>
        <v/>
      </c>
      <c r="AA643">
        <f>IF(ISBLANK('Raw Data'!A638), 0, IF(ABS('Raw Data'!D638-'Raw Data'!E638)&lt;2, 'Raw Data'!AX638, 0))</f>
        <v/>
      </c>
      <c r="AB643">
        <f>IF(ISBLANK('Raw Data'!D638), 0, IF('Raw Data'!E638-'Raw Data'!D638&gt;1, 'Raw Data'!AY638, 0))</f>
        <v/>
      </c>
      <c r="AC643">
        <f>IF(ISBLANK('Raw Data'!D638), 0, IF('Raw Data'!D638-'Raw Data'!E638&gt;2, 'Raw Data'!AZ638, 0))</f>
        <v/>
      </c>
      <c r="AD643">
        <f>IF(ISBLANK('Raw Data'!A638), 0, IF(ABS('Raw Data'!D638-'Raw Data'!E638)&lt;3, 'Raw Data'!BA638, 0))</f>
        <v/>
      </c>
      <c r="AE643">
        <f>IF(ISBLANK('Raw Data'!D638), 0, IF('Raw Data'!E638-'Raw Data'!D638&gt;2, 'Raw Data'!BB638, 0))</f>
        <v/>
      </c>
      <c r="AF643">
        <f>IF(ISBLANK('Raw Data'!D638), 0, IF('Raw Data'!D638-'Raw Data'!E638&gt;3, 'Raw Data'!BC638, 0))</f>
        <v/>
      </c>
      <c r="AG643">
        <f>IF(ISBLANK('Raw Data'!A638), 0, IF(ABS('Raw Data'!D638-'Raw Data'!E638)&lt;4, 'Raw Data'!BD638, 0))</f>
        <v/>
      </c>
      <c r="AH643">
        <f>IF(ISBLANK('Raw Data'!D638), 0, IF('Raw Data'!E638-'Raw Data'!D638&gt;3, 'Raw Data'!BE638, 0))</f>
        <v/>
      </c>
      <c r="AI643">
        <f>IF(SUM('Raw Data'!D638:E638)&gt;'Raw Data'!F638, 'Raw Data'!G638, 0)</f>
        <v/>
      </c>
      <c r="AJ643">
        <f>IF(ISBLANK('Raw Data'!D638), 0, IF(SUM('Raw Data'!D638:E638)&lt;'Raw Data'!F638, 'Raw Data'!H638, 0))</f>
        <v/>
      </c>
      <c r="AK643">
        <f>IF(ISBLANK('Raw Data'!A638), 0, IF(AND('Raw Data'!D638&lt;3, 'Raw Data'!E638&lt;3, 'Raw Data'!F638&lt;BB$2), 'Raw Data'!AF638, 0))</f>
        <v/>
      </c>
      <c r="AL643">
        <f>IF(ISBLANK('Raw Data'!A638), 0, IF(AND('Raw Data'!D638&lt;4, 'Raw Data'!E638&lt;4, 'Raw Data'!F638&lt;BB$2), 'Raw Data'!AI638, 0))</f>
        <v/>
      </c>
      <c r="AM643">
        <f>IF(ISBLANK('Raw Data'!A638), 0, IF(AND('Raw Data'!D638&lt;5, 'Raw Data'!E638&lt;5, 'Raw Data'!F638&lt;BB$2), 'Raw Data'!AL638, 0))</f>
        <v/>
      </c>
      <c r="AN643">
        <f>IF(ISBLANK('Raw Data'!A638), 0, IF(AND('Raw Data'!D638&lt;6, 'Raw Data'!E638&lt;6, 'Raw Data'!F638&lt;BB$2), 'Raw Data'!AO638, 0))</f>
        <v/>
      </c>
      <c r="AO643">
        <f>IF(ISBLANK('Raw Data'!A638), 0, IF(AND('Raw Data'!I638&lt;Analysis!$BC$2, 'Raw Data'!D638-'Raw Data'!E638&gt;1), 'Raw Data'!AW638, IF(AND('Raw Data'!J638&lt;Analysis!$BC$2, 'Raw Data'!E638-'Raw Data'!D638&gt;1), 'Raw Data'!AY638, 0)))</f>
        <v/>
      </c>
      <c r="AP643">
        <f>IF(ISBLANK('Raw Data'!A638), 0, IF(AND('Raw Data'!I638&lt;Analysis!$BC$2, 'Raw Data'!D638-'Raw Data'!E638&gt;2), 'Raw Data'!AZ638, IF(AND('Raw Data'!J638&lt;Analysis!$BC$2, 'Raw Data'!E638-'Raw Data'!D638&gt;2), 'Raw Data'!BB638, 0)))</f>
        <v/>
      </c>
      <c r="AQ643">
        <f>IF(ISBLANK('Raw Data'!A638), 0, IF(AND('Raw Data'!I638&lt;Analysis!$BC$2, 'Raw Data'!D638-'Raw Data'!E638&gt;3), 'Raw Data'!BC638, IF(AND('Raw Data'!J638&lt;Analysis!$BC$2, 'Raw Data'!E638-'Raw Data'!D638&gt;3), 'Raw Data'!BE638, 0)))</f>
        <v/>
      </c>
      <c r="AR643">
        <f>IF('Hidden Analysiss'!D639=1,IF(ABS('Raw Data'!E638-'Raw Data'!D638)&lt;2,'Raw Data'!AX638,0), 0)</f>
        <v/>
      </c>
      <c r="AS643">
        <f>IF('Hidden Analysiss'!D639=1,IF(ABS('Raw Data'!E638-'Raw Data'!D638)&lt;3,'Raw Data'!BA638,0), 0)</f>
        <v/>
      </c>
      <c r="AT643">
        <f>IF('Hidden Analysiss'!D639=1,IF(ABS('Raw Data'!E638-'Raw Data'!D638)&lt;4,'Raw Data'!BD638,0), 0)</f>
        <v/>
      </c>
      <c r="AU643">
        <f>IF(AND('Hidden Analysiss'!E639=1, ABS('Raw Data'!E638-'Raw Data'!D638)&lt;2), 'Raw Data'!AX638, 0)</f>
        <v/>
      </c>
      <c r="AV643">
        <f>IF(AND('Hidden Analysiss'!E639=1, ABS('Raw Data'!E638-'Raw Data'!D638)&lt;3), 'Raw Data'!BA638, 0)</f>
        <v/>
      </c>
      <c r="AW643">
        <f>IF(AND('Hidden Analysiss'!E639=1, ABS('Raw Data'!E638-'Raw Data'!D638)&lt;3), 'Raw Data'!BD638, 0)</f>
        <v/>
      </c>
    </row>
    <row r="644">
      <c r="A644" s="1">
        <f>'Raw Data'!A639</f>
        <v/>
      </c>
      <c r="B644">
        <f>IF('Raw Data'!E639&gt;'Raw Data'!D639, 'Raw Data'!J639, 0)</f>
        <v/>
      </c>
      <c r="C644">
        <f>IF('Raw Data'!D639&gt;'Raw Data'!E639, 'Raw Data'!I639, 0)</f>
        <v/>
      </c>
      <c r="D644">
        <f>SUM(G644:H644)</f>
        <v/>
      </c>
      <c r="E644">
        <f>IF(AND('Raw Data'!J639&lt;'Raw Data'!I639,'Raw Data'!E639&gt;'Raw Data'!D639,'Raw Data'!E639-'Raw Data'!D639&gt;3),'Raw Data'!N639,IF(AND('Raw Data'!I639&lt;'Raw Data'!J639,'Raw Data'!D639&gt;'Raw Data'!E639,'Raw Data'!D639-'Raw Data'!E639&gt;3),'Raw Data'!M639,0))</f>
        <v/>
      </c>
      <c r="F644">
        <f>IF(AND('Raw Data'!J639&lt;'Raw Data'!I639,'Raw Data'!E639&gt;'Raw Data'!D639,'Raw Data'!E639-'Raw Data'!D639&lt;4),'Raw Data'!L639,IF(AND('Raw Data'!I639&lt;'Raw Data'!J639,'Raw Data'!D639&gt;'Raw Data'!E639,'Raw Data'!D639-'Raw Data'!E639&lt;4),'Raw Data'!K639,0))</f>
        <v/>
      </c>
      <c r="G644">
        <f>IF(AND('Raw Data'!J639&lt;'Raw Data'!I639, 'Raw Data'!E639&gt;'Raw Data'!D639), 'Raw Data'!J639, 0)</f>
        <v/>
      </c>
      <c r="H644">
        <f>IF(AND('Raw Data'!J639&gt;'Raw Data'!I639, 'Raw Data'!E639&lt;'Raw Data'!D639), 'Raw Data'!I639, 0)</f>
        <v/>
      </c>
      <c r="I644">
        <f>SUM(J644:K644)</f>
        <v/>
      </c>
      <c r="J644">
        <f>IF(AND('Raw Data'!J639&gt;'Raw Data'!I639, 'Raw Data'!E639&gt;'Raw Data'!D639), 'Raw Data'!J639, 0)</f>
        <v/>
      </c>
      <c r="K644">
        <f>IF(AND('Raw Data'!I639&gt;'Raw Data'!J639, 'Raw Data'!D639&gt;'Raw Data'!E639), 'Raw Data'!I639, 0)</f>
        <v/>
      </c>
      <c r="L644">
        <f>IF('Raw Data'!E639-'Raw Data'!D639&gt;3, 'Raw Data'!N639, 0)</f>
        <v/>
      </c>
      <c r="M644">
        <f>IF('Raw Data'!D639-'Raw Data'!E639&gt;3, 'Raw Data'!M639, 0)</f>
        <v/>
      </c>
      <c r="N644">
        <f>IF(ISBLANK('Raw Data'!D639),0,IF(AND('Raw Data'!E639&gt;'Raw Data'!D639,'Raw Data'!E639-'Raw Data'!D639&gt;0,'Raw Data'!E639-'Raw Data'!D639&lt;4),'Raw Data'!L639, 0))</f>
        <v/>
      </c>
      <c r="O644">
        <f>IF(ISBLANK('Raw Data'!D639),0,IF(AND('Raw Data'!E639&gt;'Raw Data'!D639,'Raw Data'!E639-'Raw Data'!D639&gt;0,'Raw Data'!D639-'Raw Data'!E639&lt;4),'Raw Data'!K639, 0))</f>
        <v/>
      </c>
      <c r="P644">
        <f>IF('Raw Data'!E639-'Raw Data'!D639&gt;3, 'Raw Data'!N639, IF('Raw Data'!D639-'Raw Data'!E639&gt;3, 'Raw Data'!M639, 0))</f>
        <v/>
      </c>
      <c r="Q644">
        <f>IF(ISBLANK('Raw Data'!E639),0,IF(AND('Raw Data'!E639-'Raw Data'!D639&lt;4,'Raw Data'!E639-'Raw Data'!D639&gt;0),'Raw Data'!L639,IF(AND('Raw Data'!D639&gt;'Raw Data'!E639,'Raw Data'!D639-'Raw Data'!E639&gt;0),'Raw Data'!K639,0)))</f>
        <v/>
      </c>
      <c r="R644">
        <f>IF(ISBLANK('Raw Data'!K639),0,IFERROR(IF(MATCH(SMALL('Raw Data'!K639:N639,1),L644:O644,0),SMALL('Raw Data'!K639:N639,1)),0))</f>
        <v/>
      </c>
      <c r="S644">
        <f>IF(ISBLANK('Raw Data'!K639),0,IFERROR(IF(MATCH(SMALL('Raw Data'!K639:N639,2),L644:O644,0),SMALL('Raw Data'!K639:N639,2)),0))</f>
        <v/>
      </c>
      <c r="T644">
        <f>IF(ISBLANK('Raw Data'!K639),0,IFERROR(IF(MATCH(SMALL('Raw Data'!K639:N639,3),L644:O644,0),SMALL('Raw Data'!K639:N639,3)),0))</f>
        <v/>
      </c>
      <c r="U644">
        <f>IF(ISBLANK('Raw Data'!K639),0,IFERROR(IF(MATCH(SMALL('Raw Data'!K639:N639,4),L644:O644,0),SMALL('Raw Data'!K639:N639,4)),0))</f>
        <v/>
      </c>
      <c r="V644">
        <f>IF(AND('Raw Data'!D639&lt;3, 'Raw Data'!E639&lt;3, 'Raw Data'!A639&gt;0), 'Raw Data'!AF639, 0)</f>
        <v/>
      </c>
      <c r="W644">
        <f>IF(AND('Raw Data'!D639&lt;4, 'Raw Data'!E639&lt;4, 'Raw Data'!A639&gt;0), 'Raw Data'!AI639, 0)</f>
        <v/>
      </c>
      <c r="X644">
        <f>IF(AND('Raw Data'!D639&lt;5, 'Raw Data'!E639&lt;5, 'Raw Data'!A639&gt;0), 'Raw Data'!AL639, 0)</f>
        <v/>
      </c>
      <c r="Y644">
        <f>IF(AND('Raw Data'!D639&lt;6, 'Raw Data'!E639&lt;6, 'Raw Data'!A639&gt;0), 'Raw Data'!AO639, 0)</f>
        <v/>
      </c>
      <c r="Z644">
        <f>IF(ISBLANK('Raw Data'!D639), 0, IF('Raw Data'!D639-'Raw Data'!E639&gt;1, 'Raw Data'!AW639, 0))</f>
        <v/>
      </c>
      <c r="AA644">
        <f>IF(ISBLANK('Raw Data'!A639), 0, IF(ABS('Raw Data'!D639-'Raw Data'!E639)&lt;2, 'Raw Data'!AX639, 0))</f>
        <v/>
      </c>
      <c r="AB644">
        <f>IF(ISBLANK('Raw Data'!D639), 0, IF('Raw Data'!E639-'Raw Data'!D639&gt;1, 'Raw Data'!AY639, 0))</f>
        <v/>
      </c>
      <c r="AC644">
        <f>IF(ISBLANK('Raw Data'!D639), 0, IF('Raw Data'!D639-'Raw Data'!E639&gt;2, 'Raw Data'!AZ639, 0))</f>
        <v/>
      </c>
      <c r="AD644">
        <f>IF(ISBLANK('Raw Data'!A639), 0, IF(ABS('Raw Data'!D639-'Raw Data'!E639)&lt;3, 'Raw Data'!BA639, 0))</f>
        <v/>
      </c>
      <c r="AE644">
        <f>IF(ISBLANK('Raw Data'!D639), 0, IF('Raw Data'!E639-'Raw Data'!D639&gt;2, 'Raw Data'!BB639, 0))</f>
        <v/>
      </c>
      <c r="AF644">
        <f>IF(ISBLANK('Raw Data'!D639), 0, IF('Raw Data'!D639-'Raw Data'!E639&gt;3, 'Raw Data'!BC639, 0))</f>
        <v/>
      </c>
      <c r="AG644">
        <f>IF(ISBLANK('Raw Data'!A639), 0, IF(ABS('Raw Data'!D639-'Raw Data'!E639)&lt;4, 'Raw Data'!BD639, 0))</f>
        <v/>
      </c>
      <c r="AH644">
        <f>IF(ISBLANK('Raw Data'!D639), 0, IF('Raw Data'!E639-'Raw Data'!D639&gt;3, 'Raw Data'!BE639, 0))</f>
        <v/>
      </c>
      <c r="AI644">
        <f>IF(SUM('Raw Data'!D639:E639)&gt;'Raw Data'!F639, 'Raw Data'!G639, 0)</f>
        <v/>
      </c>
      <c r="AJ644">
        <f>IF(ISBLANK('Raw Data'!D639), 0, IF(SUM('Raw Data'!D639:E639)&lt;'Raw Data'!F639, 'Raw Data'!H639, 0))</f>
        <v/>
      </c>
      <c r="AK644">
        <f>IF(ISBLANK('Raw Data'!A639), 0, IF(AND('Raw Data'!D639&lt;3, 'Raw Data'!E639&lt;3, 'Raw Data'!F639&lt;BB$2), 'Raw Data'!AF639, 0))</f>
        <v/>
      </c>
      <c r="AL644">
        <f>IF(ISBLANK('Raw Data'!A639), 0, IF(AND('Raw Data'!D639&lt;4, 'Raw Data'!E639&lt;4, 'Raw Data'!F639&lt;BB$2), 'Raw Data'!AI639, 0))</f>
        <v/>
      </c>
      <c r="AM644">
        <f>IF(ISBLANK('Raw Data'!A639), 0, IF(AND('Raw Data'!D639&lt;5, 'Raw Data'!E639&lt;5, 'Raw Data'!F639&lt;BB$2), 'Raw Data'!AL639, 0))</f>
        <v/>
      </c>
      <c r="AN644">
        <f>IF(ISBLANK('Raw Data'!A639), 0, IF(AND('Raw Data'!D639&lt;6, 'Raw Data'!E639&lt;6, 'Raw Data'!F639&lt;BB$2), 'Raw Data'!AO639, 0))</f>
        <v/>
      </c>
      <c r="AO644">
        <f>IF(ISBLANK('Raw Data'!A639), 0, IF(AND('Raw Data'!I639&lt;Analysis!$BC$2, 'Raw Data'!D639-'Raw Data'!E639&gt;1), 'Raw Data'!AW639, IF(AND('Raw Data'!J639&lt;Analysis!$BC$2, 'Raw Data'!E639-'Raw Data'!D639&gt;1), 'Raw Data'!AY639, 0)))</f>
        <v/>
      </c>
      <c r="AP644">
        <f>IF(ISBLANK('Raw Data'!A639), 0, IF(AND('Raw Data'!I639&lt;Analysis!$BC$2, 'Raw Data'!D639-'Raw Data'!E639&gt;2), 'Raw Data'!AZ639, IF(AND('Raw Data'!J639&lt;Analysis!$BC$2, 'Raw Data'!E639-'Raw Data'!D639&gt;2), 'Raw Data'!BB639, 0)))</f>
        <v/>
      </c>
      <c r="AQ644">
        <f>IF(ISBLANK('Raw Data'!A639), 0, IF(AND('Raw Data'!I639&lt;Analysis!$BC$2, 'Raw Data'!D639-'Raw Data'!E639&gt;3), 'Raw Data'!BC639, IF(AND('Raw Data'!J639&lt;Analysis!$BC$2, 'Raw Data'!E639-'Raw Data'!D639&gt;3), 'Raw Data'!BE639, 0)))</f>
        <v/>
      </c>
      <c r="AR644">
        <f>IF('Hidden Analysiss'!D640=1,IF(ABS('Raw Data'!E639-'Raw Data'!D639)&lt;2,'Raw Data'!AX639,0), 0)</f>
        <v/>
      </c>
      <c r="AS644">
        <f>IF('Hidden Analysiss'!D640=1,IF(ABS('Raw Data'!E639-'Raw Data'!D639)&lt;3,'Raw Data'!BA639,0), 0)</f>
        <v/>
      </c>
      <c r="AT644">
        <f>IF('Hidden Analysiss'!D640=1,IF(ABS('Raw Data'!E639-'Raw Data'!D639)&lt;4,'Raw Data'!BD639,0), 0)</f>
        <v/>
      </c>
      <c r="AU644">
        <f>IF(AND('Hidden Analysiss'!E640=1, ABS('Raw Data'!E639-'Raw Data'!D639)&lt;2), 'Raw Data'!AX639, 0)</f>
        <v/>
      </c>
      <c r="AV644">
        <f>IF(AND('Hidden Analysiss'!E640=1, ABS('Raw Data'!E639-'Raw Data'!D639)&lt;3), 'Raw Data'!BA639, 0)</f>
        <v/>
      </c>
      <c r="AW644">
        <f>IF(AND('Hidden Analysiss'!E640=1, ABS('Raw Data'!E639-'Raw Data'!D639)&lt;3), 'Raw Data'!BD639, 0)</f>
        <v/>
      </c>
    </row>
    <row r="645">
      <c r="A645" s="1">
        <f>'Raw Data'!A640</f>
        <v/>
      </c>
      <c r="B645">
        <f>IF('Raw Data'!E640&gt;'Raw Data'!D640, 'Raw Data'!J640, 0)</f>
        <v/>
      </c>
      <c r="C645">
        <f>IF('Raw Data'!D640&gt;'Raw Data'!E640, 'Raw Data'!I640, 0)</f>
        <v/>
      </c>
      <c r="D645">
        <f>SUM(G645:H645)</f>
        <v/>
      </c>
      <c r="E645">
        <f>IF(AND('Raw Data'!J640&lt;'Raw Data'!I640,'Raw Data'!E640&gt;'Raw Data'!D640,'Raw Data'!E640-'Raw Data'!D640&gt;3),'Raw Data'!N640,IF(AND('Raw Data'!I640&lt;'Raw Data'!J640,'Raw Data'!D640&gt;'Raw Data'!E640,'Raw Data'!D640-'Raw Data'!E640&gt;3),'Raw Data'!M640,0))</f>
        <v/>
      </c>
      <c r="F645">
        <f>IF(AND('Raw Data'!J640&lt;'Raw Data'!I640,'Raw Data'!E640&gt;'Raw Data'!D640,'Raw Data'!E640-'Raw Data'!D640&lt;4),'Raw Data'!L640,IF(AND('Raw Data'!I640&lt;'Raw Data'!J640,'Raw Data'!D640&gt;'Raw Data'!E640,'Raw Data'!D640-'Raw Data'!E640&lt;4),'Raw Data'!K640,0))</f>
        <v/>
      </c>
      <c r="G645">
        <f>IF(AND('Raw Data'!J640&lt;'Raw Data'!I640, 'Raw Data'!E640&gt;'Raw Data'!D640), 'Raw Data'!J640, 0)</f>
        <v/>
      </c>
      <c r="H645">
        <f>IF(AND('Raw Data'!J640&gt;'Raw Data'!I640, 'Raw Data'!E640&lt;'Raw Data'!D640), 'Raw Data'!I640, 0)</f>
        <v/>
      </c>
      <c r="I645">
        <f>SUM(J645:K645)</f>
        <v/>
      </c>
      <c r="J645">
        <f>IF(AND('Raw Data'!J640&gt;'Raw Data'!I640, 'Raw Data'!E640&gt;'Raw Data'!D640), 'Raw Data'!J640, 0)</f>
        <v/>
      </c>
      <c r="K645">
        <f>IF(AND('Raw Data'!I640&gt;'Raw Data'!J640, 'Raw Data'!D640&gt;'Raw Data'!E640), 'Raw Data'!I640, 0)</f>
        <v/>
      </c>
      <c r="L645">
        <f>IF('Raw Data'!E640-'Raw Data'!D640&gt;3, 'Raw Data'!N640, 0)</f>
        <v/>
      </c>
      <c r="M645">
        <f>IF('Raw Data'!D640-'Raw Data'!E640&gt;3, 'Raw Data'!M640, 0)</f>
        <v/>
      </c>
      <c r="N645">
        <f>IF(ISBLANK('Raw Data'!D640),0,IF(AND('Raw Data'!E640&gt;'Raw Data'!D640,'Raw Data'!E640-'Raw Data'!D640&gt;0,'Raw Data'!E640-'Raw Data'!D640&lt;4),'Raw Data'!L640, 0))</f>
        <v/>
      </c>
      <c r="O645">
        <f>IF(ISBLANK('Raw Data'!D640),0,IF(AND('Raw Data'!E640&gt;'Raw Data'!D640,'Raw Data'!E640-'Raw Data'!D640&gt;0,'Raw Data'!D640-'Raw Data'!E640&lt;4),'Raw Data'!K640, 0))</f>
        <v/>
      </c>
      <c r="P645">
        <f>IF('Raw Data'!E640-'Raw Data'!D640&gt;3, 'Raw Data'!N640, IF('Raw Data'!D640-'Raw Data'!E640&gt;3, 'Raw Data'!M640, 0))</f>
        <v/>
      </c>
      <c r="Q645">
        <f>IF(ISBLANK('Raw Data'!E640),0,IF(AND('Raw Data'!E640-'Raw Data'!D640&lt;4,'Raw Data'!E640-'Raw Data'!D640&gt;0),'Raw Data'!L640,IF(AND('Raw Data'!D640&gt;'Raw Data'!E640,'Raw Data'!D640-'Raw Data'!E640&gt;0),'Raw Data'!K640,0)))</f>
        <v/>
      </c>
      <c r="R645">
        <f>IF(ISBLANK('Raw Data'!K640),0,IFERROR(IF(MATCH(SMALL('Raw Data'!K640:N640,1),L645:O645,0),SMALL('Raw Data'!K640:N640,1)),0))</f>
        <v/>
      </c>
      <c r="S645">
        <f>IF(ISBLANK('Raw Data'!K640),0,IFERROR(IF(MATCH(SMALL('Raw Data'!K640:N640,2),L645:O645,0),SMALL('Raw Data'!K640:N640,2)),0))</f>
        <v/>
      </c>
      <c r="T645">
        <f>IF(ISBLANK('Raw Data'!K640),0,IFERROR(IF(MATCH(SMALL('Raw Data'!K640:N640,3),L645:O645,0),SMALL('Raw Data'!K640:N640,3)),0))</f>
        <v/>
      </c>
      <c r="U645">
        <f>IF(ISBLANK('Raw Data'!K640),0,IFERROR(IF(MATCH(SMALL('Raw Data'!K640:N640,4),L645:O645,0),SMALL('Raw Data'!K640:N640,4)),0))</f>
        <v/>
      </c>
      <c r="V645">
        <f>IF(AND('Raw Data'!D640&lt;3, 'Raw Data'!E640&lt;3, 'Raw Data'!A640&gt;0), 'Raw Data'!AF640, 0)</f>
        <v/>
      </c>
      <c r="W645">
        <f>IF(AND('Raw Data'!D640&lt;4, 'Raw Data'!E640&lt;4, 'Raw Data'!A640&gt;0), 'Raw Data'!AI640, 0)</f>
        <v/>
      </c>
      <c r="X645">
        <f>IF(AND('Raw Data'!D640&lt;5, 'Raw Data'!E640&lt;5, 'Raw Data'!A640&gt;0), 'Raw Data'!AL640, 0)</f>
        <v/>
      </c>
      <c r="Y645">
        <f>IF(AND('Raw Data'!D640&lt;6, 'Raw Data'!E640&lt;6, 'Raw Data'!A640&gt;0), 'Raw Data'!AO640, 0)</f>
        <v/>
      </c>
      <c r="Z645">
        <f>IF(ISBLANK('Raw Data'!D640), 0, IF('Raw Data'!D640-'Raw Data'!E640&gt;1, 'Raw Data'!AW640, 0))</f>
        <v/>
      </c>
      <c r="AA645">
        <f>IF(ISBLANK('Raw Data'!A640), 0, IF(ABS('Raw Data'!D640-'Raw Data'!E640)&lt;2, 'Raw Data'!AX640, 0))</f>
        <v/>
      </c>
      <c r="AB645">
        <f>IF(ISBLANK('Raw Data'!D640), 0, IF('Raw Data'!E640-'Raw Data'!D640&gt;1, 'Raw Data'!AY640, 0))</f>
        <v/>
      </c>
      <c r="AC645">
        <f>IF(ISBLANK('Raw Data'!D640), 0, IF('Raw Data'!D640-'Raw Data'!E640&gt;2, 'Raw Data'!AZ640, 0))</f>
        <v/>
      </c>
      <c r="AD645">
        <f>IF(ISBLANK('Raw Data'!A640), 0, IF(ABS('Raw Data'!D640-'Raw Data'!E640)&lt;3, 'Raw Data'!BA640, 0))</f>
        <v/>
      </c>
      <c r="AE645">
        <f>IF(ISBLANK('Raw Data'!D640), 0, IF('Raw Data'!E640-'Raw Data'!D640&gt;2, 'Raw Data'!BB640, 0))</f>
        <v/>
      </c>
      <c r="AF645">
        <f>IF(ISBLANK('Raw Data'!D640), 0, IF('Raw Data'!D640-'Raw Data'!E640&gt;3, 'Raw Data'!BC640, 0))</f>
        <v/>
      </c>
      <c r="AG645">
        <f>IF(ISBLANK('Raw Data'!A640), 0, IF(ABS('Raw Data'!D640-'Raw Data'!E640)&lt;4, 'Raw Data'!BD640, 0))</f>
        <v/>
      </c>
      <c r="AH645">
        <f>IF(ISBLANK('Raw Data'!D640), 0, IF('Raw Data'!E640-'Raw Data'!D640&gt;3, 'Raw Data'!BE640, 0))</f>
        <v/>
      </c>
      <c r="AI645">
        <f>IF(SUM('Raw Data'!D640:E640)&gt;'Raw Data'!F640, 'Raw Data'!G640, 0)</f>
        <v/>
      </c>
      <c r="AJ645">
        <f>IF(ISBLANK('Raw Data'!D640), 0, IF(SUM('Raw Data'!D640:E640)&lt;'Raw Data'!F640, 'Raw Data'!H640, 0))</f>
        <v/>
      </c>
      <c r="AK645">
        <f>IF(ISBLANK('Raw Data'!A640), 0, IF(AND('Raw Data'!D640&lt;3, 'Raw Data'!E640&lt;3, 'Raw Data'!F640&lt;BB$2), 'Raw Data'!AF640, 0))</f>
        <v/>
      </c>
      <c r="AL645">
        <f>IF(ISBLANK('Raw Data'!A640), 0, IF(AND('Raw Data'!D640&lt;4, 'Raw Data'!E640&lt;4, 'Raw Data'!F640&lt;BB$2), 'Raw Data'!AI640, 0))</f>
        <v/>
      </c>
      <c r="AM645">
        <f>IF(ISBLANK('Raw Data'!A640), 0, IF(AND('Raw Data'!D640&lt;5, 'Raw Data'!E640&lt;5, 'Raw Data'!F640&lt;BB$2), 'Raw Data'!AL640, 0))</f>
        <v/>
      </c>
      <c r="AN645">
        <f>IF(ISBLANK('Raw Data'!A640), 0, IF(AND('Raw Data'!D640&lt;6, 'Raw Data'!E640&lt;6, 'Raw Data'!F640&lt;BB$2), 'Raw Data'!AO640, 0))</f>
        <v/>
      </c>
      <c r="AO645">
        <f>IF(ISBLANK('Raw Data'!A640), 0, IF(AND('Raw Data'!I640&lt;Analysis!$BC$2, 'Raw Data'!D640-'Raw Data'!E640&gt;1), 'Raw Data'!AW640, IF(AND('Raw Data'!J640&lt;Analysis!$BC$2, 'Raw Data'!E640-'Raw Data'!D640&gt;1), 'Raw Data'!AY640, 0)))</f>
        <v/>
      </c>
      <c r="AP645">
        <f>IF(ISBLANK('Raw Data'!A640), 0, IF(AND('Raw Data'!I640&lt;Analysis!$BC$2, 'Raw Data'!D640-'Raw Data'!E640&gt;2), 'Raw Data'!AZ640, IF(AND('Raw Data'!J640&lt;Analysis!$BC$2, 'Raw Data'!E640-'Raw Data'!D640&gt;2), 'Raw Data'!BB640, 0)))</f>
        <v/>
      </c>
      <c r="AQ645">
        <f>IF(ISBLANK('Raw Data'!A640), 0, IF(AND('Raw Data'!I640&lt;Analysis!$BC$2, 'Raw Data'!D640-'Raw Data'!E640&gt;3), 'Raw Data'!BC640, IF(AND('Raw Data'!J640&lt;Analysis!$BC$2, 'Raw Data'!E640-'Raw Data'!D640&gt;3), 'Raw Data'!BE640, 0)))</f>
        <v/>
      </c>
      <c r="AR645">
        <f>IF('Hidden Analysiss'!D641=1,IF(ABS('Raw Data'!E640-'Raw Data'!D640)&lt;2,'Raw Data'!AX640,0), 0)</f>
        <v/>
      </c>
      <c r="AS645">
        <f>IF('Hidden Analysiss'!D641=1,IF(ABS('Raw Data'!E640-'Raw Data'!D640)&lt;3,'Raw Data'!BA640,0), 0)</f>
        <v/>
      </c>
      <c r="AT645">
        <f>IF('Hidden Analysiss'!D641=1,IF(ABS('Raw Data'!E640-'Raw Data'!D640)&lt;4,'Raw Data'!BD640,0), 0)</f>
        <v/>
      </c>
      <c r="AU645">
        <f>IF(AND('Hidden Analysiss'!E641=1, ABS('Raw Data'!E640-'Raw Data'!D640)&lt;2), 'Raw Data'!AX640, 0)</f>
        <v/>
      </c>
      <c r="AV645">
        <f>IF(AND('Hidden Analysiss'!E641=1, ABS('Raw Data'!E640-'Raw Data'!D640)&lt;3), 'Raw Data'!BA640, 0)</f>
        <v/>
      </c>
      <c r="AW645">
        <f>IF(AND('Hidden Analysiss'!E641=1, ABS('Raw Data'!E640-'Raw Data'!D640)&lt;3), 'Raw Data'!BD640, 0)</f>
        <v/>
      </c>
    </row>
    <row r="646">
      <c r="A646" s="1">
        <f>'Raw Data'!A641</f>
        <v/>
      </c>
      <c r="B646">
        <f>IF('Raw Data'!E641&gt;'Raw Data'!D641, 'Raw Data'!J641, 0)</f>
        <v/>
      </c>
      <c r="C646">
        <f>IF('Raw Data'!D641&gt;'Raw Data'!E641, 'Raw Data'!I641, 0)</f>
        <v/>
      </c>
      <c r="D646">
        <f>SUM(G646:H646)</f>
        <v/>
      </c>
      <c r="E646">
        <f>IF(AND('Raw Data'!J641&lt;'Raw Data'!I641,'Raw Data'!E641&gt;'Raw Data'!D641,'Raw Data'!E641-'Raw Data'!D641&gt;3),'Raw Data'!N641,IF(AND('Raw Data'!I641&lt;'Raw Data'!J641,'Raw Data'!D641&gt;'Raw Data'!E641,'Raw Data'!D641-'Raw Data'!E641&gt;3),'Raw Data'!M641,0))</f>
        <v/>
      </c>
      <c r="F646">
        <f>IF(AND('Raw Data'!J641&lt;'Raw Data'!I641,'Raw Data'!E641&gt;'Raw Data'!D641,'Raw Data'!E641-'Raw Data'!D641&lt;4),'Raw Data'!L641,IF(AND('Raw Data'!I641&lt;'Raw Data'!J641,'Raw Data'!D641&gt;'Raw Data'!E641,'Raw Data'!D641-'Raw Data'!E641&lt;4),'Raw Data'!K641,0))</f>
        <v/>
      </c>
      <c r="G646">
        <f>IF(AND('Raw Data'!J641&lt;'Raw Data'!I641, 'Raw Data'!E641&gt;'Raw Data'!D641), 'Raw Data'!J641, 0)</f>
        <v/>
      </c>
      <c r="H646">
        <f>IF(AND('Raw Data'!J641&gt;'Raw Data'!I641, 'Raw Data'!E641&lt;'Raw Data'!D641), 'Raw Data'!I641, 0)</f>
        <v/>
      </c>
      <c r="I646">
        <f>SUM(J646:K646)</f>
        <v/>
      </c>
      <c r="J646">
        <f>IF(AND('Raw Data'!J641&gt;'Raw Data'!I641, 'Raw Data'!E641&gt;'Raw Data'!D641), 'Raw Data'!J641, 0)</f>
        <v/>
      </c>
      <c r="K646">
        <f>IF(AND('Raw Data'!I641&gt;'Raw Data'!J641, 'Raw Data'!D641&gt;'Raw Data'!E641), 'Raw Data'!I641, 0)</f>
        <v/>
      </c>
      <c r="L646">
        <f>IF('Raw Data'!E641-'Raw Data'!D641&gt;3, 'Raw Data'!N641, 0)</f>
        <v/>
      </c>
      <c r="M646">
        <f>IF('Raw Data'!D641-'Raw Data'!E641&gt;3, 'Raw Data'!M641, 0)</f>
        <v/>
      </c>
      <c r="N646">
        <f>IF(ISBLANK('Raw Data'!D641),0,IF(AND('Raw Data'!E641&gt;'Raw Data'!D641,'Raw Data'!E641-'Raw Data'!D641&gt;0,'Raw Data'!E641-'Raw Data'!D641&lt;4),'Raw Data'!L641, 0))</f>
        <v/>
      </c>
      <c r="O646">
        <f>IF(ISBLANK('Raw Data'!D641),0,IF(AND('Raw Data'!E641&gt;'Raw Data'!D641,'Raw Data'!E641-'Raw Data'!D641&gt;0,'Raw Data'!D641-'Raw Data'!E641&lt;4),'Raw Data'!K641, 0))</f>
        <v/>
      </c>
      <c r="P646">
        <f>IF('Raw Data'!E641-'Raw Data'!D641&gt;3, 'Raw Data'!N641, IF('Raw Data'!D641-'Raw Data'!E641&gt;3, 'Raw Data'!M641, 0))</f>
        <v/>
      </c>
      <c r="Q646">
        <f>IF(ISBLANK('Raw Data'!E641),0,IF(AND('Raw Data'!E641-'Raw Data'!D641&lt;4,'Raw Data'!E641-'Raw Data'!D641&gt;0),'Raw Data'!L641,IF(AND('Raw Data'!D641&gt;'Raw Data'!E641,'Raw Data'!D641-'Raw Data'!E641&gt;0),'Raw Data'!K641,0)))</f>
        <v/>
      </c>
      <c r="R646">
        <f>IF(ISBLANK('Raw Data'!K641),0,IFERROR(IF(MATCH(SMALL('Raw Data'!K641:N641,1),L646:O646,0),SMALL('Raw Data'!K641:N641,1)),0))</f>
        <v/>
      </c>
      <c r="S646">
        <f>IF(ISBLANK('Raw Data'!K641),0,IFERROR(IF(MATCH(SMALL('Raw Data'!K641:N641,2),L646:O646,0),SMALL('Raw Data'!K641:N641,2)),0))</f>
        <v/>
      </c>
      <c r="T646">
        <f>IF(ISBLANK('Raw Data'!K641),0,IFERROR(IF(MATCH(SMALL('Raw Data'!K641:N641,3),L646:O646,0),SMALL('Raw Data'!K641:N641,3)),0))</f>
        <v/>
      </c>
      <c r="U646">
        <f>IF(ISBLANK('Raw Data'!K641),0,IFERROR(IF(MATCH(SMALL('Raw Data'!K641:N641,4),L646:O646,0),SMALL('Raw Data'!K641:N641,4)),0))</f>
        <v/>
      </c>
      <c r="V646">
        <f>IF(AND('Raw Data'!D641&lt;3, 'Raw Data'!E641&lt;3, 'Raw Data'!A641&gt;0), 'Raw Data'!AF641, 0)</f>
        <v/>
      </c>
      <c r="W646">
        <f>IF(AND('Raw Data'!D641&lt;4, 'Raw Data'!E641&lt;4, 'Raw Data'!A641&gt;0), 'Raw Data'!AI641, 0)</f>
        <v/>
      </c>
      <c r="X646">
        <f>IF(AND('Raw Data'!D641&lt;5, 'Raw Data'!E641&lt;5, 'Raw Data'!A641&gt;0), 'Raw Data'!AL641, 0)</f>
        <v/>
      </c>
      <c r="Y646">
        <f>IF(AND('Raw Data'!D641&lt;6, 'Raw Data'!E641&lt;6, 'Raw Data'!A641&gt;0), 'Raw Data'!AO641, 0)</f>
        <v/>
      </c>
      <c r="Z646">
        <f>IF(ISBLANK('Raw Data'!D641), 0, IF('Raw Data'!D641-'Raw Data'!E641&gt;1, 'Raw Data'!AW641, 0))</f>
        <v/>
      </c>
      <c r="AA646">
        <f>IF(ISBLANK('Raw Data'!A641), 0, IF(ABS('Raw Data'!D641-'Raw Data'!E641)&lt;2, 'Raw Data'!AX641, 0))</f>
        <v/>
      </c>
      <c r="AB646">
        <f>IF(ISBLANK('Raw Data'!D641), 0, IF('Raw Data'!E641-'Raw Data'!D641&gt;1, 'Raw Data'!AY641, 0))</f>
        <v/>
      </c>
      <c r="AC646">
        <f>IF(ISBLANK('Raw Data'!D641), 0, IF('Raw Data'!D641-'Raw Data'!E641&gt;2, 'Raw Data'!AZ641, 0))</f>
        <v/>
      </c>
      <c r="AD646">
        <f>IF(ISBLANK('Raw Data'!A641), 0, IF(ABS('Raw Data'!D641-'Raw Data'!E641)&lt;3, 'Raw Data'!BA641, 0))</f>
        <v/>
      </c>
      <c r="AE646">
        <f>IF(ISBLANK('Raw Data'!D641), 0, IF('Raw Data'!E641-'Raw Data'!D641&gt;2, 'Raw Data'!BB641, 0))</f>
        <v/>
      </c>
      <c r="AF646">
        <f>IF(ISBLANK('Raw Data'!D641), 0, IF('Raw Data'!D641-'Raw Data'!E641&gt;3, 'Raw Data'!BC641, 0))</f>
        <v/>
      </c>
      <c r="AG646">
        <f>IF(ISBLANK('Raw Data'!A641), 0, IF(ABS('Raw Data'!D641-'Raw Data'!E641)&lt;4, 'Raw Data'!BD641, 0))</f>
        <v/>
      </c>
      <c r="AH646">
        <f>IF(ISBLANK('Raw Data'!D641), 0, IF('Raw Data'!E641-'Raw Data'!D641&gt;3, 'Raw Data'!BE641, 0))</f>
        <v/>
      </c>
      <c r="AI646">
        <f>IF(SUM('Raw Data'!D641:E641)&gt;'Raw Data'!F641, 'Raw Data'!G641, 0)</f>
        <v/>
      </c>
      <c r="AJ646">
        <f>IF(ISBLANK('Raw Data'!D641), 0, IF(SUM('Raw Data'!D641:E641)&lt;'Raw Data'!F641, 'Raw Data'!H641, 0))</f>
        <v/>
      </c>
      <c r="AK646">
        <f>IF(ISBLANK('Raw Data'!A641), 0, IF(AND('Raw Data'!D641&lt;3, 'Raw Data'!E641&lt;3, 'Raw Data'!F641&lt;BB$2), 'Raw Data'!AF641, 0))</f>
        <v/>
      </c>
      <c r="AL646">
        <f>IF(ISBLANK('Raw Data'!A641), 0, IF(AND('Raw Data'!D641&lt;4, 'Raw Data'!E641&lt;4, 'Raw Data'!F641&lt;BB$2), 'Raw Data'!AI641, 0))</f>
        <v/>
      </c>
      <c r="AM646">
        <f>IF(ISBLANK('Raw Data'!A641), 0, IF(AND('Raw Data'!D641&lt;5, 'Raw Data'!E641&lt;5, 'Raw Data'!F641&lt;BB$2), 'Raw Data'!AL641, 0))</f>
        <v/>
      </c>
      <c r="AN646">
        <f>IF(ISBLANK('Raw Data'!A641), 0, IF(AND('Raw Data'!D641&lt;6, 'Raw Data'!E641&lt;6, 'Raw Data'!F641&lt;BB$2), 'Raw Data'!AO641, 0))</f>
        <v/>
      </c>
      <c r="AO646">
        <f>IF(ISBLANK('Raw Data'!A641), 0, IF(AND('Raw Data'!I641&lt;Analysis!$BC$2, 'Raw Data'!D641-'Raw Data'!E641&gt;1), 'Raw Data'!AW641, IF(AND('Raw Data'!J641&lt;Analysis!$BC$2, 'Raw Data'!E641-'Raw Data'!D641&gt;1), 'Raw Data'!AY641, 0)))</f>
        <v/>
      </c>
      <c r="AP646">
        <f>IF(ISBLANK('Raw Data'!A641), 0, IF(AND('Raw Data'!I641&lt;Analysis!$BC$2, 'Raw Data'!D641-'Raw Data'!E641&gt;2), 'Raw Data'!AZ641, IF(AND('Raw Data'!J641&lt;Analysis!$BC$2, 'Raw Data'!E641-'Raw Data'!D641&gt;2), 'Raw Data'!BB641, 0)))</f>
        <v/>
      </c>
      <c r="AQ646">
        <f>IF(ISBLANK('Raw Data'!A641), 0, IF(AND('Raw Data'!I641&lt;Analysis!$BC$2, 'Raw Data'!D641-'Raw Data'!E641&gt;3), 'Raw Data'!BC641, IF(AND('Raw Data'!J641&lt;Analysis!$BC$2, 'Raw Data'!E641-'Raw Data'!D641&gt;3), 'Raw Data'!BE641, 0)))</f>
        <v/>
      </c>
      <c r="AR646">
        <f>IF('Hidden Analysiss'!D642=1,IF(ABS('Raw Data'!E641-'Raw Data'!D641)&lt;2,'Raw Data'!AX641,0), 0)</f>
        <v/>
      </c>
      <c r="AS646">
        <f>IF('Hidden Analysiss'!D642=1,IF(ABS('Raw Data'!E641-'Raw Data'!D641)&lt;3,'Raw Data'!BA641,0), 0)</f>
        <v/>
      </c>
      <c r="AT646">
        <f>IF('Hidden Analysiss'!D642=1,IF(ABS('Raw Data'!E641-'Raw Data'!D641)&lt;4,'Raw Data'!BD641,0), 0)</f>
        <v/>
      </c>
      <c r="AU646">
        <f>IF(AND('Hidden Analysiss'!E642=1, ABS('Raw Data'!E641-'Raw Data'!D641)&lt;2), 'Raw Data'!AX641, 0)</f>
        <v/>
      </c>
      <c r="AV646">
        <f>IF(AND('Hidden Analysiss'!E642=1, ABS('Raw Data'!E641-'Raw Data'!D641)&lt;3), 'Raw Data'!BA641, 0)</f>
        <v/>
      </c>
      <c r="AW646">
        <f>IF(AND('Hidden Analysiss'!E642=1, ABS('Raw Data'!E641-'Raw Data'!D641)&lt;3), 'Raw Data'!BD641, 0)</f>
        <v/>
      </c>
    </row>
    <row r="647">
      <c r="A647" s="1">
        <f>'Raw Data'!A642</f>
        <v/>
      </c>
      <c r="B647">
        <f>IF('Raw Data'!E642&gt;'Raw Data'!D642, 'Raw Data'!J642, 0)</f>
        <v/>
      </c>
      <c r="C647">
        <f>IF('Raw Data'!D642&gt;'Raw Data'!E642, 'Raw Data'!I642, 0)</f>
        <v/>
      </c>
      <c r="D647">
        <f>SUM(G647:H647)</f>
        <v/>
      </c>
      <c r="E647">
        <f>IF(AND('Raw Data'!J642&lt;'Raw Data'!I642,'Raw Data'!E642&gt;'Raw Data'!D642,'Raw Data'!E642-'Raw Data'!D642&gt;3),'Raw Data'!N642,IF(AND('Raw Data'!I642&lt;'Raw Data'!J642,'Raw Data'!D642&gt;'Raw Data'!E642,'Raw Data'!D642-'Raw Data'!E642&gt;3),'Raw Data'!M642,0))</f>
        <v/>
      </c>
      <c r="F647">
        <f>IF(AND('Raw Data'!J642&lt;'Raw Data'!I642,'Raw Data'!E642&gt;'Raw Data'!D642,'Raw Data'!E642-'Raw Data'!D642&lt;4),'Raw Data'!L642,IF(AND('Raw Data'!I642&lt;'Raw Data'!J642,'Raw Data'!D642&gt;'Raw Data'!E642,'Raw Data'!D642-'Raw Data'!E642&lt;4),'Raw Data'!K642,0))</f>
        <v/>
      </c>
      <c r="G647">
        <f>IF(AND('Raw Data'!J642&lt;'Raw Data'!I642, 'Raw Data'!E642&gt;'Raw Data'!D642), 'Raw Data'!J642, 0)</f>
        <v/>
      </c>
      <c r="H647">
        <f>IF(AND('Raw Data'!J642&gt;'Raw Data'!I642, 'Raw Data'!E642&lt;'Raw Data'!D642), 'Raw Data'!I642, 0)</f>
        <v/>
      </c>
      <c r="I647">
        <f>SUM(J647:K647)</f>
        <v/>
      </c>
      <c r="J647">
        <f>IF(AND('Raw Data'!J642&gt;'Raw Data'!I642, 'Raw Data'!E642&gt;'Raw Data'!D642), 'Raw Data'!J642, 0)</f>
        <v/>
      </c>
      <c r="K647">
        <f>IF(AND('Raw Data'!I642&gt;'Raw Data'!J642, 'Raw Data'!D642&gt;'Raw Data'!E642), 'Raw Data'!I642, 0)</f>
        <v/>
      </c>
      <c r="L647">
        <f>IF('Raw Data'!E642-'Raw Data'!D642&gt;3, 'Raw Data'!N642, 0)</f>
        <v/>
      </c>
      <c r="M647">
        <f>IF('Raw Data'!D642-'Raw Data'!E642&gt;3, 'Raw Data'!M642, 0)</f>
        <v/>
      </c>
      <c r="N647">
        <f>IF(ISBLANK('Raw Data'!D642),0,IF(AND('Raw Data'!E642&gt;'Raw Data'!D642,'Raw Data'!E642-'Raw Data'!D642&gt;0,'Raw Data'!E642-'Raw Data'!D642&lt;4),'Raw Data'!L642, 0))</f>
        <v/>
      </c>
      <c r="O647">
        <f>IF(ISBLANK('Raw Data'!D642),0,IF(AND('Raw Data'!E642&gt;'Raw Data'!D642,'Raw Data'!E642-'Raw Data'!D642&gt;0,'Raw Data'!D642-'Raw Data'!E642&lt;4),'Raw Data'!K642, 0))</f>
        <v/>
      </c>
      <c r="P647">
        <f>IF('Raw Data'!E642-'Raw Data'!D642&gt;3, 'Raw Data'!N642, IF('Raw Data'!D642-'Raw Data'!E642&gt;3, 'Raw Data'!M642, 0))</f>
        <v/>
      </c>
      <c r="Q647">
        <f>IF(ISBLANK('Raw Data'!E642),0,IF(AND('Raw Data'!E642-'Raw Data'!D642&lt;4,'Raw Data'!E642-'Raw Data'!D642&gt;0),'Raw Data'!L642,IF(AND('Raw Data'!D642&gt;'Raw Data'!E642,'Raw Data'!D642-'Raw Data'!E642&gt;0),'Raw Data'!K642,0)))</f>
        <v/>
      </c>
      <c r="R647">
        <f>IF(ISBLANK('Raw Data'!K642),0,IFERROR(IF(MATCH(SMALL('Raw Data'!K642:N642,1),L647:O647,0),SMALL('Raw Data'!K642:N642,1)),0))</f>
        <v/>
      </c>
      <c r="S647">
        <f>IF(ISBLANK('Raw Data'!K642),0,IFERROR(IF(MATCH(SMALL('Raw Data'!K642:N642,2),L647:O647,0),SMALL('Raw Data'!K642:N642,2)),0))</f>
        <v/>
      </c>
      <c r="T647">
        <f>IF(ISBLANK('Raw Data'!K642),0,IFERROR(IF(MATCH(SMALL('Raw Data'!K642:N642,3),L647:O647,0),SMALL('Raw Data'!K642:N642,3)),0))</f>
        <v/>
      </c>
      <c r="U647">
        <f>IF(ISBLANK('Raw Data'!K642),0,IFERROR(IF(MATCH(SMALL('Raw Data'!K642:N642,4),L647:O647,0),SMALL('Raw Data'!K642:N642,4)),0))</f>
        <v/>
      </c>
      <c r="V647">
        <f>IF(AND('Raw Data'!D642&lt;3, 'Raw Data'!E642&lt;3, 'Raw Data'!A642&gt;0), 'Raw Data'!AF642, 0)</f>
        <v/>
      </c>
      <c r="W647">
        <f>IF(AND('Raw Data'!D642&lt;4, 'Raw Data'!E642&lt;4, 'Raw Data'!A642&gt;0), 'Raw Data'!AI642, 0)</f>
        <v/>
      </c>
      <c r="X647">
        <f>IF(AND('Raw Data'!D642&lt;5, 'Raw Data'!E642&lt;5, 'Raw Data'!A642&gt;0), 'Raw Data'!AL642, 0)</f>
        <v/>
      </c>
      <c r="Y647">
        <f>IF(AND('Raw Data'!D642&lt;6, 'Raw Data'!E642&lt;6, 'Raw Data'!A642&gt;0), 'Raw Data'!AO642, 0)</f>
        <v/>
      </c>
      <c r="Z647">
        <f>IF(ISBLANK('Raw Data'!D642), 0, IF('Raw Data'!D642-'Raw Data'!E642&gt;1, 'Raw Data'!AW642, 0))</f>
        <v/>
      </c>
      <c r="AA647">
        <f>IF(ISBLANK('Raw Data'!A642), 0, IF(ABS('Raw Data'!D642-'Raw Data'!E642)&lt;2, 'Raw Data'!AX642, 0))</f>
        <v/>
      </c>
      <c r="AB647">
        <f>IF(ISBLANK('Raw Data'!D642), 0, IF('Raw Data'!E642-'Raw Data'!D642&gt;1, 'Raw Data'!AY642, 0))</f>
        <v/>
      </c>
      <c r="AC647">
        <f>IF(ISBLANK('Raw Data'!D642), 0, IF('Raw Data'!D642-'Raw Data'!E642&gt;2, 'Raw Data'!AZ642, 0))</f>
        <v/>
      </c>
      <c r="AD647">
        <f>IF(ISBLANK('Raw Data'!A642), 0, IF(ABS('Raw Data'!D642-'Raw Data'!E642)&lt;3, 'Raw Data'!BA642, 0))</f>
        <v/>
      </c>
      <c r="AE647">
        <f>IF(ISBLANK('Raw Data'!D642), 0, IF('Raw Data'!E642-'Raw Data'!D642&gt;2, 'Raw Data'!BB642, 0))</f>
        <v/>
      </c>
      <c r="AF647">
        <f>IF(ISBLANK('Raw Data'!D642), 0, IF('Raw Data'!D642-'Raw Data'!E642&gt;3, 'Raw Data'!BC642, 0))</f>
        <v/>
      </c>
      <c r="AG647">
        <f>IF(ISBLANK('Raw Data'!A642), 0, IF(ABS('Raw Data'!D642-'Raw Data'!E642)&lt;4, 'Raw Data'!BD642, 0))</f>
        <v/>
      </c>
      <c r="AH647">
        <f>IF(ISBLANK('Raw Data'!D642), 0, IF('Raw Data'!E642-'Raw Data'!D642&gt;3, 'Raw Data'!BE642, 0))</f>
        <v/>
      </c>
      <c r="AI647">
        <f>IF(SUM('Raw Data'!D642:E642)&gt;'Raw Data'!F642, 'Raw Data'!G642, 0)</f>
        <v/>
      </c>
      <c r="AJ647">
        <f>IF(ISBLANK('Raw Data'!D642), 0, IF(SUM('Raw Data'!D642:E642)&lt;'Raw Data'!F642, 'Raw Data'!H642, 0))</f>
        <v/>
      </c>
      <c r="AK647">
        <f>IF(ISBLANK('Raw Data'!A642), 0, IF(AND('Raw Data'!D642&lt;3, 'Raw Data'!E642&lt;3, 'Raw Data'!F642&lt;BB$2), 'Raw Data'!AF642, 0))</f>
        <v/>
      </c>
      <c r="AL647">
        <f>IF(ISBLANK('Raw Data'!A642), 0, IF(AND('Raw Data'!D642&lt;4, 'Raw Data'!E642&lt;4, 'Raw Data'!F642&lt;BB$2), 'Raw Data'!AI642, 0))</f>
        <v/>
      </c>
      <c r="AM647">
        <f>IF(ISBLANK('Raw Data'!A642), 0, IF(AND('Raw Data'!D642&lt;5, 'Raw Data'!E642&lt;5, 'Raw Data'!F642&lt;BB$2), 'Raw Data'!AL642, 0))</f>
        <v/>
      </c>
      <c r="AN647">
        <f>IF(ISBLANK('Raw Data'!A642), 0, IF(AND('Raw Data'!D642&lt;6, 'Raw Data'!E642&lt;6, 'Raw Data'!F642&lt;BB$2), 'Raw Data'!AO642, 0))</f>
        <v/>
      </c>
      <c r="AO647">
        <f>IF(ISBLANK('Raw Data'!A642), 0, IF(AND('Raw Data'!I642&lt;Analysis!$BC$2, 'Raw Data'!D642-'Raw Data'!E642&gt;1), 'Raw Data'!AW642, IF(AND('Raw Data'!J642&lt;Analysis!$BC$2, 'Raw Data'!E642-'Raw Data'!D642&gt;1), 'Raw Data'!AY642, 0)))</f>
        <v/>
      </c>
      <c r="AP647">
        <f>IF(ISBLANK('Raw Data'!A642), 0, IF(AND('Raw Data'!I642&lt;Analysis!$BC$2, 'Raw Data'!D642-'Raw Data'!E642&gt;2), 'Raw Data'!AZ642, IF(AND('Raw Data'!J642&lt;Analysis!$BC$2, 'Raw Data'!E642-'Raw Data'!D642&gt;2), 'Raw Data'!BB642, 0)))</f>
        <v/>
      </c>
      <c r="AQ647">
        <f>IF(ISBLANK('Raw Data'!A642), 0, IF(AND('Raw Data'!I642&lt;Analysis!$BC$2, 'Raw Data'!D642-'Raw Data'!E642&gt;3), 'Raw Data'!BC642, IF(AND('Raw Data'!J642&lt;Analysis!$BC$2, 'Raw Data'!E642-'Raw Data'!D642&gt;3), 'Raw Data'!BE642, 0)))</f>
        <v/>
      </c>
      <c r="AR647">
        <f>IF('Hidden Analysiss'!D643=1,IF(ABS('Raw Data'!E642-'Raw Data'!D642)&lt;2,'Raw Data'!AX642,0), 0)</f>
        <v/>
      </c>
      <c r="AS647">
        <f>IF('Hidden Analysiss'!D643=1,IF(ABS('Raw Data'!E642-'Raw Data'!D642)&lt;3,'Raw Data'!BA642,0), 0)</f>
        <v/>
      </c>
      <c r="AT647">
        <f>IF('Hidden Analysiss'!D643=1,IF(ABS('Raw Data'!E642-'Raw Data'!D642)&lt;4,'Raw Data'!BD642,0), 0)</f>
        <v/>
      </c>
      <c r="AU647">
        <f>IF(AND('Hidden Analysiss'!E643=1, ABS('Raw Data'!E642-'Raw Data'!D642)&lt;2), 'Raw Data'!AX642, 0)</f>
        <v/>
      </c>
      <c r="AV647">
        <f>IF(AND('Hidden Analysiss'!E643=1, ABS('Raw Data'!E642-'Raw Data'!D642)&lt;3), 'Raw Data'!BA642, 0)</f>
        <v/>
      </c>
      <c r="AW647">
        <f>IF(AND('Hidden Analysiss'!E643=1, ABS('Raw Data'!E642-'Raw Data'!D642)&lt;3), 'Raw Data'!BD642, 0)</f>
        <v/>
      </c>
    </row>
    <row r="648">
      <c r="A648" s="1">
        <f>'Raw Data'!A643</f>
        <v/>
      </c>
      <c r="B648">
        <f>IF('Raw Data'!E643&gt;'Raw Data'!D643, 'Raw Data'!J643, 0)</f>
        <v/>
      </c>
      <c r="C648">
        <f>IF('Raw Data'!D643&gt;'Raw Data'!E643, 'Raw Data'!I643, 0)</f>
        <v/>
      </c>
      <c r="D648">
        <f>SUM(G648:H648)</f>
        <v/>
      </c>
      <c r="E648">
        <f>IF(AND('Raw Data'!J643&lt;'Raw Data'!I643,'Raw Data'!E643&gt;'Raw Data'!D643,'Raw Data'!E643-'Raw Data'!D643&gt;3),'Raw Data'!N643,IF(AND('Raw Data'!I643&lt;'Raw Data'!J643,'Raw Data'!D643&gt;'Raw Data'!E643,'Raw Data'!D643-'Raw Data'!E643&gt;3),'Raw Data'!M643,0))</f>
        <v/>
      </c>
      <c r="F648">
        <f>IF(AND('Raw Data'!J643&lt;'Raw Data'!I643,'Raw Data'!E643&gt;'Raw Data'!D643,'Raw Data'!E643-'Raw Data'!D643&lt;4),'Raw Data'!L643,IF(AND('Raw Data'!I643&lt;'Raw Data'!J643,'Raw Data'!D643&gt;'Raw Data'!E643,'Raw Data'!D643-'Raw Data'!E643&lt;4),'Raw Data'!K643,0))</f>
        <v/>
      </c>
      <c r="G648">
        <f>IF(AND('Raw Data'!J643&lt;'Raw Data'!I643, 'Raw Data'!E643&gt;'Raw Data'!D643), 'Raw Data'!J643, 0)</f>
        <v/>
      </c>
      <c r="H648">
        <f>IF(AND('Raw Data'!J643&gt;'Raw Data'!I643, 'Raw Data'!E643&lt;'Raw Data'!D643), 'Raw Data'!I643, 0)</f>
        <v/>
      </c>
      <c r="I648">
        <f>SUM(J648:K648)</f>
        <v/>
      </c>
      <c r="J648">
        <f>IF(AND('Raw Data'!J643&gt;'Raw Data'!I643, 'Raw Data'!E643&gt;'Raw Data'!D643), 'Raw Data'!J643, 0)</f>
        <v/>
      </c>
      <c r="K648">
        <f>IF(AND('Raw Data'!I643&gt;'Raw Data'!J643, 'Raw Data'!D643&gt;'Raw Data'!E643), 'Raw Data'!I643, 0)</f>
        <v/>
      </c>
      <c r="L648">
        <f>IF('Raw Data'!E643-'Raw Data'!D643&gt;3, 'Raw Data'!N643, 0)</f>
        <v/>
      </c>
      <c r="M648">
        <f>IF('Raw Data'!D643-'Raw Data'!E643&gt;3, 'Raw Data'!M643, 0)</f>
        <v/>
      </c>
      <c r="N648">
        <f>IF(ISBLANK('Raw Data'!D643),0,IF(AND('Raw Data'!E643&gt;'Raw Data'!D643,'Raw Data'!E643-'Raw Data'!D643&gt;0,'Raw Data'!E643-'Raw Data'!D643&lt;4),'Raw Data'!L643, 0))</f>
        <v/>
      </c>
      <c r="O648">
        <f>IF(ISBLANK('Raw Data'!D643),0,IF(AND('Raw Data'!E643&gt;'Raw Data'!D643,'Raw Data'!E643-'Raw Data'!D643&gt;0,'Raw Data'!D643-'Raw Data'!E643&lt;4),'Raw Data'!K643, 0))</f>
        <v/>
      </c>
      <c r="P648">
        <f>IF('Raw Data'!E643-'Raw Data'!D643&gt;3, 'Raw Data'!N643, IF('Raw Data'!D643-'Raw Data'!E643&gt;3, 'Raw Data'!M643, 0))</f>
        <v/>
      </c>
      <c r="Q648">
        <f>IF(ISBLANK('Raw Data'!E643),0,IF(AND('Raw Data'!E643-'Raw Data'!D643&lt;4,'Raw Data'!E643-'Raw Data'!D643&gt;0),'Raw Data'!L643,IF(AND('Raw Data'!D643&gt;'Raw Data'!E643,'Raw Data'!D643-'Raw Data'!E643&gt;0),'Raw Data'!K643,0)))</f>
        <v/>
      </c>
      <c r="R648">
        <f>IF(ISBLANK('Raw Data'!K643),0,IFERROR(IF(MATCH(SMALL('Raw Data'!K643:N643,1),L648:O648,0),SMALL('Raw Data'!K643:N643,1)),0))</f>
        <v/>
      </c>
      <c r="S648">
        <f>IF(ISBLANK('Raw Data'!K643),0,IFERROR(IF(MATCH(SMALL('Raw Data'!K643:N643,2),L648:O648,0),SMALL('Raw Data'!K643:N643,2)),0))</f>
        <v/>
      </c>
      <c r="T648">
        <f>IF(ISBLANK('Raw Data'!K643),0,IFERROR(IF(MATCH(SMALL('Raw Data'!K643:N643,3),L648:O648,0),SMALL('Raw Data'!K643:N643,3)),0))</f>
        <v/>
      </c>
      <c r="U648">
        <f>IF(ISBLANK('Raw Data'!K643),0,IFERROR(IF(MATCH(SMALL('Raw Data'!K643:N643,4),L648:O648,0),SMALL('Raw Data'!K643:N643,4)),0))</f>
        <v/>
      </c>
      <c r="V648">
        <f>IF(AND('Raw Data'!D643&lt;3, 'Raw Data'!E643&lt;3, 'Raw Data'!A643&gt;0), 'Raw Data'!AF643, 0)</f>
        <v/>
      </c>
      <c r="W648">
        <f>IF(AND('Raw Data'!D643&lt;4, 'Raw Data'!E643&lt;4, 'Raw Data'!A643&gt;0), 'Raw Data'!AI643, 0)</f>
        <v/>
      </c>
      <c r="X648">
        <f>IF(AND('Raw Data'!D643&lt;5, 'Raw Data'!E643&lt;5, 'Raw Data'!A643&gt;0), 'Raw Data'!AL643, 0)</f>
        <v/>
      </c>
      <c r="Y648">
        <f>IF(AND('Raw Data'!D643&lt;6, 'Raw Data'!E643&lt;6, 'Raw Data'!A643&gt;0), 'Raw Data'!AO643, 0)</f>
        <v/>
      </c>
      <c r="Z648">
        <f>IF(ISBLANK('Raw Data'!D643), 0, IF('Raw Data'!D643-'Raw Data'!E643&gt;1, 'Raw Data'!AW643, 0))</f>
        <v/>
      </c>
      <c r="AA648">
        <f>IF(ISBLANK('Raw Data'!A643), 0, IF(ABS('Raw Data'!D643-'Raw Data'!E643)&lt;2, 'Raw Data'!AX643, 0))</f>
        <v/>
      </c>
      <c r="AB648">
        <f>IF(ISBLANK('Raw Data'!D643), 0, IF('Raw Data'!E643-'Raw Data'!D643&gt;1, 'Raw Data'!AY643, 0))</f>
        <v/>
      </c>
      <c r="AC648">
        <f>IF(ISBLANK('Raw Data'!D643), 0, IF('Raw Data'!D643-'Raw Data'!E643&gt;2, 'Raw Data'!AZ643, 0))</f>
        <v/>
      </c>
      <c r="AD648">
        <f>IF(ISBLANK('Raw Data'!A643), 0, IF(ABS('Raw Data'!D643-'Raw Data'!E643)&lt;3, 'Raw Data'!BA643, 0))</f>
        <v/>
      </c>
      <c r="AE648">
        <f>IF(ISBLANK('Raw Data'!D643), 0, IF('Raw Data'!E643-'Raw Data'!D643&gt;2, 'Raw Data'!BB643, 0))</f>
        <v/>
      </c>
      <c r="AF648">
        <f>IF(ISBLANK('Raw Data'!D643), 0, IF('Raw Data'!D643-'Raw Data'!E643&gt;3, 'Raw Data'!BC643, 0))</f>
        <v/>
      </c>
      <c r="AG648">
        <f>IF(ISBLANK('Raw Data'!A643), 0, IF(ABS('Raw Data'!D643-'Raw Data'!E643)&lt;4, 'Raw Data'!BD643, 0))</f>
        <v/>
      </c>
      <c r="AH648">
        <f>IF(ISBLANK('Raw Data'!D643), 0, IF('Raw Data'!E643-'Raw Data'!D643&gt;3, 'Raw Data'!BE643, 0))</f>
        <v/>
      </c>
      <c r="AI648">
        <f>IF(SUM('Raw Data'!D643:E643)&gt;'Raw Data'!F643, 'Raw Data'!G643, 0)</f>
        <v/>
      </c>
      <c r="AJ648">
        <f>IF(ISBLANK('Raw Data'!D643), 0, IF(SUM('Raw Data'!D643:E643)&lt;'Raw Data'!F643, 'Raw Data'!H643, 0))</f>
        <v/>
      </c>
      <c r="AK648">
        <f>IF(ISBLANK('Raw Data'!A643), 0, IF(AND('Raw Data'!D643&lt;3, 'Raw Data'!E643&lt;3, 'Raw Data'!F643&lt;BB$2), 'Raw Data'!AF643, 0))</f>
        <v/>
      </c>
      <c r="AL648">
        <f>IF(ISBLANK('Raw Data'!A643), 0, IF(AND('Raw Data'!D643&lt;4, 'Raw Data'!E643&lt;4, 'Raw Data'!F643&lt;BB$2), 'Raw Data'!AI643, 0))</f>
        <v/>
      </c>
      <c r="AM648">
        <f>IF(ISBLANK('Raw Data'!A643), 0, IF(AND('Raw Data'!D643&lt;5, 'Raw Data'!E643&lt;5, 'Raw Data'!F643&lt;BB$2), 'Raw Data'!AL643, 0))</f>
        <v/>
      </c>
      <c r="AN648">
        <f>IF(ISBLANK('Raw Data'!A643), 0, IF(AND('Raw Data'!D643&lt;6, 'Raw Data'!E643&lt;6, 'Raw Data'!F643&lt;BB$2), 'Raw Data'!AO643, 0))</f>
        <v/>
      </c>
      <c r="AO648">
        <f>IF(ISBLANK('Raw Data'!A643), 0, IF(AND('Raw Data'!I643&lt;Analysis!$BC$2, 'Raw Data'!D643-'Raw Data'!E643&gt;1), 'Raw Data'!AW643, IF(AND('Raw Data'!J643&lt;Analysis!$BC$2, 'Raw Data'!E643-'Raw Data'!D643&gt;1), 'Raw Data'!AY643, 0)))</f>
        <v/>
      </c>
      <c r="AP648">
        <f>IF(ISBLANK('Raw Data'!A643), 0, IF(AND('Raw Data'!I643&lt;Analysis!$BC$2, 'Raw Data'!D643-'Raw Data'!E643&gt;2), 'Raw Data'!AZ643, IF(AND('Raw Data'!J643&lt;Analysis!$BC$2, 'Raw Data'!E643-'Raw Data'!D643&gt;2), 'Raw Data'!BB643, 0)))</f>
        <v/>
      </c>
      <c r="AQ648">
        <f>IF(ISBLANK('Raw Data'!A643), 0, IF(AND('Raw Data'!I643&lt;Analysis!$BC$2, 'Raw Data'!D643-'Raw Data'!E643&gt;3), 'Raw Data'!BC643, IF(AND('Raw Data'!J643&lt;Analysis!$BC$2, 'Raw Data'!E643-'Raw Data'!D643&gt;3), 'Raw Data'!BE643, 0)))</f>
        <v/>
      </c>
      <c r="AR648">
        <f>IF('Hidden Analysiss'!D644=1,IF(ABS('Raw Data'!E643-'Raw Data'!D643)&lt;2,'Raw Data'!AX643,0), 0)</f>
        <v/>
      </c>
      <c r="AS648">
        <f>IF('Hidden Analysiss'!D644=1,IF(ABS('Raw Data'!E643-'Raw Data'!D643)&lt;3,'Raw Data'!BA643,0), 0)</f>
        <v/>
      </c>
      <c r="AT648">
        <f>IF('Hidden Analysiss'!D644=1,IF(ABS('Raw Data'!E643-'Raw Data'!D643)&lt;4,'Raw Data'!BD643,0), 0)</f>
        <v/>
      </c>
      <c r="AU648">
        <f>IF(AND('Hidden Analysiss'!E644=1, ABS('Raw Data'!E643-'Raw Data'!D643)&lt;2), 'Raw Data'!AX643, 0)</f>
        <v/>
      </c>
      <c r="AV648">
        <f>IF(AND('Hidden Analysiss'!E644=1, ABS('Raw Data'!E643-'Raw Data'!D643)&lt;3), 'Raw Data'!BA643, 0)</f>
        <v/>
      </c>
      <c r="AW648">
        <f>IF(AND('Hidden Analysiss'!E644=1, ABS('Raw Data'!E643-'Raw Data'!D643)&lt;3), 'Raw Data'!BD643, 0)</f>
        <v/>
      </c>
    </row>
    <row r="649">
      <c r="A649" s="1">
        <f>'Raw Data'!A644</f>
        <v/>
      </c>
      <c r="B649">
        <f>IF('Raw Data'!E644&gt;'Raw Data'!D644, 'Raw Data'!J644, 0)</f>
        <v/>
      </c>
      <c r="C649">
        <f>IF('Raw Data'!D644&gt;'Raw Data'!E644, 'Raw Data'!I644, 0)</f>
        <v/>
      </c>
      <c r="D649">
        <f>SUM(G649:H649)</f>
        <v/>
      </c>
      <c r="E649">
        <f>IF(AND('Raw Data'!J644&lt;'Raw Data'!I644,'Raw Data'!E644&gt;'Raw Data'!D644,'Raw Data'!E644-'Raw Data'!D644&gt;3),'Raw Data'!N644,IF(AND('Raw Data'!I644&lt;'Raw Data'!J644,'Raw Data'!D644&gt;'Raw Data'!E644,'Raw Data'!D644-'Raw Data'!E644&gt;3),'Raw Data'!M644,0))</f>
        <v/>
      </c>
      <c r="F649">
        <f>IF(AND('Raw Data'!J644&lt;'Raw Data'!I644,'Raw Data'!E644&gt;'Raw Data'!D644,'Raw Data'!E644-'Raw Data'!D644&lt;4),'Raw Data'!L644,IF(AND('Raw Data'!I644&lt;'Raw Data'!J644,'Raw Data'!D644&gt;'Raw Data'!E644,'Raw Data'!D644-'Raw Data'!E644&lt;4),'Raw Data'!K644,0))</f>
        <v/>
      </c>
      <c r="G649">
        <f>IF(AND('Raw Data'!J644&lt;'Raw Data'!I644, 'Raw Data'!E644&gt;'Raw Data'!D644), 'Raw Data'!J644, 0)</f>
        <v/>
      </c>
      <c r="H649">
        <f>IF(AND('Raw Data'!J644&gt;'Raw Data'!I644, 'Raw Data'!E644&lt;'Raw Data'!D644), 'Raw Data'!I644, 0)</f>
        <v/>
      </c>
      <c r="I649">
        <f>SUM(J649:K649)</f>
        <v/>
      </c>
      <c r="J649">
        <f>IF(AND('Raw Data'!J644&gt;'Raw Data'!I644, 'Raw Data'!E644&gt;'Raw Data'!D644), 'Raw Data'!J644, 0)</f>
        <v/>
      </c>
      <c r="K649">
        <f>IF(AND('Raw Data'!I644&gt;'Raw Data'!J644, 'Raw Data'!D644&gt;'Raw Data'!E644), 'Raw Data'!I644, 0)</f>
        <v/>
      </c>
      <c r="L649">
        <f>IF('Raw Data'!E644-'Raw Data'!D644&gt;3, 'Raw Data'!N644, 0)</f>
        <v/>
      </c>
      <c r="M649">
        <f>IF('Raw Data'!D644-'Raw Data'!E644&gt;3, 'Raw Data'!M644, 0)</f>
        <v/>
      </c>
      <c r="N649">
        <f>IF(ISBLANK('Raw Data'!D644),0,IF(AND('Raw Data'!E644&gt;'Raw Data'!D644,'Raw Data'!E644-'Raw Data'!D644&gt;0,'Raw Data'!E644-'Raw Data'!D644&lt;4),'Raw Data'!L644, 0))</f>
        <v/>
      </c>
      <c r="O649">
        <f>IF(ISBLANK('Raw Data'!D644),0,IF(AND('Raw Data'!E644&gt;'Raw Data'!D644,'Raw Data'!E644-'Raw Data'!D644&gt;0,'Raw Data'!D644-'Raw Data'!E644&lt;4),'Raw Data'!K644, 0))</f>
        <v/>
      </c>
      <c r="P649">
        <f>IF('Raw Data'!E644-'Raw Data'!D644&gt;3, 'Raw Data'!N644, IF('Raw Data'!D644-'Raw Data'!E644&gt;3, 'Raw Data'!M644, 0))</f>
        <v/>
      </c>
      <c r="Q649">
        <f>IF(ISBLANK('Raw Data'!E644),0,IF(AND('Raw Data'!E644-'Raw Data'!D644&lt;4,'Raw Data'!E644-'Raw Data'!D644&gt;0),'Raw Data'!L644,IF(AND('Raw Data'!D644&gt;'Raw Data'!E644,'Raw Data'!D644-'Raw Data'!E644&gt;0),'Raw Data'!K644,0)))</f>
        <v/>
      </c>
      <c r="R649">
        <f>IF(ISBLANK('Raw Data'!K644),0,IFERROR(IF(MATCH(SMALL('Raw Data'!K644:N644,1),L649:O649,0),SMALL('Raw Data'!K644:N644,1)),0))</f>
        <v/>
      </c>
      <c r="S649">
        <f>IF(ISBLANK('Raw Data'!K644),0,IFERROR(IF(MATCH(SMALL('Raw Data'!K644:N644,2),L649:O649,0),SMALL('Raw Data'!K644:N644,2)),0))</f>
        <v/>
      </c>
      <c r="T649">
        <f>IF(ISBLANK('Raw Data'!K644),0,IFERROR(IF(MATCH(SMALL('Raw Data'!K644:N644,3),L649:O649,0),SMALL('Raw Data'!K644:N644,3)),0))</f>
        <v/>
      </c>
      <c r="U649">
        <f>IF(ISBLANK('Raw Data'!K644),0,IFERROR(IF(MATCH(SMALL('Raw Data'!K644:N644,4),L649:O649,0),SMALL('Raw Data'!K644:N644,4)),0))</f>
        <v/>
      </c>
      <c r="V649">
        <f>IF(AND('Raw Data'!D644&lt;3, 'Raw Data'!E644&lt;3, 'Raw Data'!A644&gt;0), 'Raw Data'!AF644, 0)</f>
        <v/>
      </c>
      <c r="W649">
        <f>IF(AND('Raw Data'!D644&lt;4, 'Raw Data'!E644&lt;4, 'Raw Data'!A644&gt;0), 'Raw Data'!AI644, 0)</f>
        <v/>
      </c>
      <c r="X649">
        <f>IF(AND('Raw Data'!D644&lt;5, 'Raw Data'!E644&lt;5, 'Raw Data'!A644&gt;0), 'Raw Data'!AL644, 0)</f>
        <v/>
      </c>
      <c r="Y649">
        <f>IF(AND('Raw Data'!D644&lt;6, 'Raw Data'!E644&lt;6, 'Raw Data'!A644&gt;0), 'Raw Data'!AO644, 0)</f>
        <v/>
      </c>
      <c r="Z649">
        <f>IF(ISBLANK('Raw Data'!D644), 0, IF('Raw Data'!D644-'Raw Data'!E644&gt;1, 'Raw Data'!AW644, 0))</f>
        <v/>
      </c>
      <c r="AA649">
        <f>IF(ISBLANK('Raw Data'!A644), 0, IF(ABS('Raw Data'!D644-'Raw Data'!E644)&lt;2, 'Raw Data'!AX644, 0))</f>
        <v/>
      </c>
      <c r="AB649">
        <f>IF(ISBLANK('Raw Data'!D644), 0, IF('Raw Data'!E644-'Raw Data'!D644&gt;1, 'Raw Data'!AY644, 0))</f>
        <v/>
      </c>
      <c r="AC649">
        <f>IF(ISBLANK('Raw Data'!D644), 0, IF('Raw Data'!D644-'Raw Data'!E644&gt;2, 'Raw Data'!AZ644, 0))</f>
        <v/>
      </c>
      <c r="AD649">
        <f>IF(ISBLANK('Raw Data'!A644), 0, IF(ABS('Raw Data'!D644-'Raw Data'!E644)&lt;3, 'Raw Data'!BA644, 0))</f>
        <v/>
      </c>
      <c r="AE649">
        <f>IF(ISBLANK('Raw Data'!D644), 0, IF('Raw Data'!E644-'Raw Data'!D644&gt;2, 'Raw Data'!BB644, 0))</f>
        <v/>
      </c>
      <c r="AF649">
        <f>IF(ISBLANK('Raw Data'!D644), 0, IF('Raw Data'!D644-'Raw Data'!E644&gt;3, 'Raw Data'!BC644, 0))</f>
        <v/>
      </c>
      <c r="AG649">
        <f>IF(ISBLANK('Raw Data'!A644), 0, IF(ABS('Raw Data'!D644-'Raw Data'!E644)&lt;4, 'Raw Data'!BD644, 0))</f>
        <v/>
      </c>
      <c r="AH649">
        <f>IF(ISBLANK('Raw Data'!D644), 0, IF('Raw Data'!E644-'Raw Data'!D644&gt;3, 'Raw Data'!BE644, 0))</f>
        <v/>
      </c>
      <c r="AI649">
        <f>IF(SUM('Raw Data'!D644:E644)&gt;'Raw Data'!F644, 'Raw Data'!G644, 0)</f>
        <v/>
      </c>
      <c r="AJ649">
        <f>IF(ISBLANK('Raw Data'!D644), 0, IF(SUM('Raw Data'!D644:E644)&lt;'Raw Data'!F644, 'Raw Data'!H644, 0))</f>
        <v/>
      </c>
      <c r="AK649">
        <f>IF(ISBLANK('Raw Data'!A644), 0, IF(AND('Raw Data'!D644&lt;3, 'Raw Data'!E644&lt;3, 'Raw Data'!F644&lt;BB$2), 'Raw Data'!AF644, 0))</f>
        <v/>
      </c>
      <c r="AL649">
        <f>IF(ISBLANK('Raw Data'!A644), 0, IF(AND('Raw Data'!D644&lt;4, 'Raw Data'!E644&lt;4, 'Raw Data'!F644&lt;BB$2), 'Raw Data'!AI644, 0))</f>
        <v/>
      </c>
      <c r="AM649">
        <f>IF(ISBLANK('Raw Data'!A644), 0, IF(AND('Raw Data'!D644&lt;5, 'Raw Data'!E644&lt;5, 'Raw Data'!F644&lt;BB$2), 'Raw Data'!AL644, 0))</f>
        <v/>
      </c>
      <c r="AN649">
        <f>IF(ISBLANK('Raw Data'!A644), 0, IF(AND('Raw Data'!D644&lt;6, 'Raw Data'!E644&lt;6, 'Raw Data'!F644&lt;BB$2), 'Raw Data'!AO644, 0))</f>
        <v/>
      </c>
      <c r="AO649">
        <f>IF(ISBLANK('Raw Data'!A644), 0, IF(AND('Raw Data'!I644&lt;Analysis!$BC$2, 'Raw Data'!D644-'Raw Data'!E644&gt;1), 'Raw Data'!AW644, IF(AND('Raw Data'!J644&lt;Analysis!$BC$2, 'Raw Data'!E644-'Raw Data'!D644&gt;1), 'Raw Data'!AY644, 0)))</f>
        <v/>
      </c>
      <c r="AP649">
        <f>IF(ISBLANK('Raw Data'!A644), 0, IF(AND('Raw Data'!I644&lt;Analysis!$BC$2, 'Raw Data'!D644-'Raw Data'!E644&gt;2), 'Raw Data'!AZ644, IF(AND('Raw Data'!J644&lt;Analysis!$BC$2, 'Raw Data'!E644-'Raw Data'!D644&gt;2), 'Raw Data'!BB644, 0)))</f>
        <v/>
      </c>
      <c r="AQ649">
        <f>IF(ISBLANK('Raw Data'!A644), 0, IF(AND('Raw Data'!I644&lt;Analysis!$BC$2, 'Raw Data'!D644-'Raw Data'!E644&gt;3), 'Raw Data'!BC644, IF(AND('Raw Data'!J644&lt;Analysis!$BC$2, 'Raw Data'!E644-'Raw Data'!D644&gt;3), 'Raw Data'!BE644, 0)))</f>
        <v/>
      </c>
      <c r="AR649">
        <f>IF('Hidden Analysiss'!D645=1,IF(ABS('Raw Data'!E644-'Raw Data'!D644)&lt;2,'Raw Data'!AX644,0), 0)</f>
        <v/>
      </c>
      <c r="AS649">
        <f>IF('Hidden Analysiss'!D645=1,IF(ABS('Raw Data'!E644-'Raw Data'!D644)&lt;3,'Raw Data'!BA644,0), 0)</f>
        <v/>
      </c>
      <c r="AT649">
        <f>IF('Hidden Analysiss'!D645=1,IF(ABS('Raw Data'!E644-'Raw Data'!D644)&lt;4,'Raw Data'!BD644,0), 0)</f>
        <v/>
      </c>
      <c r="AU649">
        <f>IF(AND('Hidden Analysiss'!E645=1, ABS('Raw Data'!E644-'Raw Data'!D644)&lt;2), 'Raw Data'!AX644, 0)</f>
        <v/>
      </c>
      <c r="AV649">
        <f>IF(AND('Hidden Analysiss'!E645=1, ABS('Raw Data'!E644-'Raw Data'!D644)&lt;3), 'Raw Data'!BA644, 0)</f>
        <v/>
      </c>
      <c r="AW649">
        <f>IF(AND('Hidden Analysiss'!E645=1, ABS('Raw Data'!E644-'Raw Data'!D644)&lt;3), 'Raw Data'!BD644, 0)</f>
        <v/>
      </c>
    </row>
    <row r="650">
      <c r="A650" s="1">
        <f>'Raw Data'!A645</f>
        <v/>
      </c>
      <c r="B650">
        <f>IF('Raw Data'!E645&gt;'Raw Data'!D645, 'Raw Data'!J645, 0)</f>
        <v/>
      </c>
      <c r="C650">
        <f>IF('Raw Data'!D645&gt;'Raw Data'!E645, 'Raw Data'!I645, 0)</f>
        <v/>
      </c>
      <c r="D650">
        <f>SUM(G650:H650)</f>
        <v/>
      </c>
      <c r="E650">
        <f>IF(AND('Raw Data'!J645&lt;'Raw Data'!I645,'Raw Data'!E645&gt;'Raw Data'!D645,'Raw Data'!E645-'Raw Data'!D645&gt;3),'Raw Data'!N645,IF(AND('Raw Data'!I645&lt;'Raw Data'!J645,'Raw Data'!D645&gt;'Raw Data'!E645,'Raw Data'!D645-'Raw Data'!E645&gt;3),'Raw Data'!M645,0))</f>
        <v/>
      </c>
      <c r="F650">
        <f>IF(AND('Raw Data'!J645&lt;'Raw Data'!I645,'Raw Data'!E645&gt;'Raw Data'!D645,'Raw Data'!E645-'Raw Data'!D645&lt;4),'Raw Data'!L645,IF(AND('Raw Data'!I645&lt;'Raw Data'!J645,'Raw Data'!D645&gt;'Raw Data'!E645,'Raw Data'!D645-'Raw Data'!E645&lt;4),'Raw Data'!K645,0))</f>
        <v/>
      </c>
      <c r="G650">
        <f>IF(AND('Raw Data'!J645&lt;'Raw Data'!I645, 'Raw Data'!E645&gt;'Raw Data'!D645), 'Raw Data'!J645, 0)</f>
        <v/>
      </c>
      <c r="H650">
        <f>IF(AND('Raw Data'!J645&gt;'Raw Data'!I645, 'Raw Data'!E645&lt;'Raw Data'!D645), 'Raw Data'!I645, 0)</f>
        <v/>
      </c>
      <c r="I650">
        <f>SUM(J650:K650)</f>
        <v/>
      </c>
      <c r="J650">
        <f>IF(AND('Raw Data'!J645&gt;'Raw Data'!I645, 'Raw Data'!E645&gt;'Raw Data'!D645), 'Raw Data'!J645, 0)</f>
        <v/>
      </c>
      <c r="K650">
        <f>IF(AND('Raw Data'!I645&gt;'Raw Data'!J645, 'Raw Data'!D645&gt;'Raw Data'!E645), 'Raw Data'!I645, 0)</f>
        <v/>
      </c>
      <c r="L650">
        <f>IF('Raw Data'!E645-'Raw Data'!D645&gt;3, 'Raw Data'!N645, 0)</f>
        <v/>
      </c>
      <c r="M650">
        <f>IF('Raw Data'!D645-'Raw Data'!E645&gt;3, 'Raw Data'!M645, 0)</f>
        <v/>
      </c>
      <c r="N650">
        <f>IF(ISBLANK('Raw Data'!D645),0,IF(AND('Raw Data'!E645&gt;'Raw Data'!D645,'Raw Data'!E645-'Raw Data'!D645&gt;0,'Raw Data'!E645-'Raw Data'!D645&lt;4),'Raw Data'!L645, 0))</f>
        <v/>
      </c>
      <c r="O650">
        <f>IF(ISBLANK('Raw Data'!D645),0,IF(AND('Raw Data'!E645&gt;'Raw Data'!D645,'Raw Data'!E645-'Raw Data'!D645&gt;0,'Raw Data'!D645-'Raw Data'!E645&lt;4),'Raw Data'!K645, 0))</f>
        <v/>
      </c>
      <c r="P650">
        <f>IF('Raw Data'!E645-'Raw Data'!D645&gt;3, 'Raw Data'!N645, IF('Raw Data'!D645-'Raw Data'!E645&gt;3, 'Raw Data'!M645, 0))</f>
        <v/>
      </c>
      <c r="Q650">
        <f>IF(ISBLANK('Raw Data'!E645),0,IF(AND('Raw Data'!E645-'Raw Data'!D645&lt;4,'Raw Data'!E645-'Raw Data'!D645&gt;0),'Raw Data'!L645,IF(AND('Raw Data'!D645&gt;'Raw Data'!E645,'Raw Data'!D645-'Raw Data'!E645&gt;0),'Raw Data'!K645,0)))</f>
        <v/>
      </c>
      <c r="R650">
        <f>IF(ISBLANK('Raw Data'!K645),0,IFERROR(IF(MATCH(SMALL('Raw Data'!K645:N645,1),L650:O650,0),SMALL('Raw Data'!K645:N645,1)),0))</f>
        <v/>
      </c>
      <c r="S650">
        <f>IF(ISBLANK('Raw Data'!K645),0,IFERROR(IF(MATCH(SMALL('Raw Data'!K645:N645,2),L650:O650,0),SMALL('Raw Data'!K645:N645,2)),0))</f>
        <v/>
      </c>
      <c r="T650">
        <f>IF(ISBLANK('Raw Data'!K645),0,IFERROR(IF(MATCH(SMALL('Raw Data'!K645:N645,3),L650:O650,0),SMALL('Raw Data'!K645:N645,3)),0))</f>
        <v/>
      </c>
      <c r="U650">
        <f>IF(ISBLANK('Raw Data'!K645),0,IFERROR(IF(MATCH(SMALL('Raw Data'!K645:N645,4),L650:O650,0),SMALL('Raw Data'!K645:N645,4)),0))</f>
        <v/>
      </c>
      <c r="V650">
        <f>IF(AND('Raw Data'!D645&lt;3, 'Raw Data'!E645&lt;3, 'Raw Data'!A645&gt;0), 'Raw Data'!AF645, 0)</f>
        <v/>
      </c>
      <c r="W650">
        <f>IF(AND('Raw Data'!D645&lt;4, 'Raw Data'!E645&lt;4, 'Raw Data'!A645&gt;0), 'Raw Data'!AI645, 0)</f>
        <v/>
      </c>
      <c r="X650">
        <f>IF(AND('Raw Data'!D645&lt;5, 'Raw Data'!E645&lt;5, 'Raw Data'!A645&gt;0), 'Raw Data'!AL645, 0)</f>
        <v/>
      </c>
      <c r="Y650">
        <f>IF(AND('Raw Data'!D645&lt;6, 'Raw Data'!E645&lt;6, 'Raw Data'!A645&gt;0), 'Raw Data'!AO645, 0)</f>
        <v/>
      </c>
      <c r="Z650">
        <f>IF(ISBLANK('Raw Data'!D645), 0, IF('Raw Data'!D645-'Raw Data'!E645&gt;1, 'Raw Data'!AW645, 0))</f>
        <v/>
      </c>
      <c r="AA650">
        <f>IF(ISBLANK('Raw Data'!A645), 0, IF(ABS('Raw Data'!D645-'Raw Data'!E645)&lt;2, 'Raw Data'!AX645, 0))</f>
        <v/>
      </c>
      <c r="AB650">
        <f>IF(ISBLANK('Raw Data'!D645), 0, IF('Raw Data'!E645-'Raw Data'!D645&gt;1, 'Raw Data'!AY645, 0))</f>
        <v/>
      </c>
      <c r="AC650">
        <f>IF(ISBLANK('Raw Data'!D645), 0, IF('Raw Data'!D645-'Raw Data'!E645&gt;2, 'Raw Data'!AZ645, 0))</f>
        <v/>
      </c>
      <c r="AD650">
        <f>IF(ISBLANK('Raw Data'!A645), 0, IF(ABS('Raw Data'!D645-'Raw Data'!E645)&lt;3, 'Raw Data'!BA645, 0))</f>
        <v/>
      </c>
      <c r="AE650">
        <f>IF(ISBLANK('Raw Data'!D645), 0, IF('Raw Data'!E645-'Raw Data'!D645&gt;2, 'Raw Data'!BB645, 0))</f>
        <v/>
      </c>
      <c r="AF650">
        <f>IF(ISBLANK('Raw Data'!D645), 0, IF('Raw Data'!D645-'Raw Data'!E645&gt;3, 'Raw Data'!BC645, 0))</f>
        <v/>
      </c>
      <c r="AG650">
        <f>IF(ISBLANK('Raw Data'!A645), 0, IF(ABS('Raw Data'!D645-'Raw Data'!E645)&lt;4, 'Raw Data'!BD645, 0))</f>
        <v/>
      </c>
      <c r="AH650">
        <f>IF(ISBLANK('Raw Data'!D645), 0, IF('Raw Data'!E645-'Raw Data'!D645&gt;3, 'Raw Data'!BE645, 0))</f>
        <v/>
      </c>
      <c r="AI650">
        <f>IF(SUM('Raw Data'!D645:E645)&gt;'Raw Data'!F645, 'Raw Data'!G645, 0)</f>
        <v/>
      </c>
      <c r="AJ650">
        <f>IF(ISBLANK('Raw Data'!D645), 0, IF(SUM('Raw Data'!D645:E645)&lt;'Raw Data'!F645, 'Raw Data'!H645, 0))</f>
        <v/>
      </c>
      <c r="AK650">
        <f>IF(ISBLANK('Raw Data'!A645), 0, IF(AND('Raw Data'!D645&lt;3, 'Raw Data'!E645&lt;3, 'Raw Data'!F645&lt;BB$2), 'Raw Data'!AF645, 0))</f>
        <v/>
      </c>
      <c r="AL650">
        <f>IF(ISBLANK('Raw Data'!A645), 0, IF(AND('Raw Data'!D645&lt;4, 'Raw Data'!E645&lt;4, 'Raw Data'!F645&lt;BB$2), 'Raw Data'!AI645, 0))</f>
        <v/>
      </c>
      <c r="AM650">
        <f>IF(ISBLANK('Raw Data'!A645), 0, IF(AND('Raw Data'!D645&lt;5, 'Raw Data'!E645&lt;5, 'Raw Data'!F645&lt;BB$2), 'Raw Data'!AL645, 0))</f>
        <v/>
      </c>
      <c r="AN650">
        <f>IF(ISBLANK('Raw Data'!A645), 0, IF(AND('Raw Data'!D645&lt;6, 'Raw Data'!E645&lt;6, 'Raw Data'!F645&lt;BB$2), 'Raw Data'!AO645, 0))</f>
        <v/>
      </c>
      <c r="AO650">
        <f>IF(ISBLANK('Raw Data'!A645), 0, IF(AND('Raw Data'!I645&lt;Analysis!$BC$2, 'Raw Data'!D645-'Raw Data'!E645&gt;1), 'Raw Data'!AW645, IF(AND('Raw Data'!J645&lt;Analysis!$BC$2, 'Raw Data'!E645-'Raw Data'!D645&gt;1), 'Raw Data'!AY645, 0)))</f>
        <v/>
      </c>
      <c r="AP650">
        <f>IF(ISBLANK('Raw Data'!A645), 0, IF(AND('Raw Data'!I645&lt;Analysis!$BC$2, 'Raw Data'!D645-'Raw Data'!E645&gt;2), 'Raw Data'!AZ645, IF(AND('Raw Data'!J645&lt;Analysis!$BC$2, 'Raw Data'!E645-'Raw Data'!D645&gt;2), 'Raw Data'!BB645, 0)))</f>
        <v/>
      </c>
      <c r="AQ650">
        <f>IF(ISBLANK('Raw Data'!A645), 0, IF(AND('Raw Data'!I645&lt;Analysis!$BC$2, 'Raw Data'!D645-'Raw Data'!E645&gt;3), 'Raw Data'!BC645, IF(AND('Raw Data'!J645&lt;Analysis!$BC$2, 'Raw Data'!E645-'Raw Data'!D645&gt;3), 'Raw Data'!BE645, 0)))</f>
        <v/>
      </c>
      <c r="AR650">
        <f>IF('Hidden Analysiss'!D646=1,IF(ABS('Raw Data'!E645-'Raw Data'!D645)&lt;2,'Raw Data'!AX645,0), 0)</f>
        <v/>
      </c>
      <c r="AS650">
        <f>IF('Hidden Analysiss'!D646=1,IF(ABS('Raw Data'!E645-'Raw Data'!D645)&lt;3,'Raw Data'!BA645,0), 0)</f>
        <v/>
      </c>
      <c r="AT650">
        <f>IF('Hidden Analysiss'!D646=1,IF(ABS('Raw Data'!E645-'Raw Data'!D645)&lt;4,'Raw Data'!BD645,0), 0)</f>
        <v/>
      </c>
      <c r="AU650">
        <f>IF(AND('Hidden Analysiss'!E646=1, ABS('Raw Data'!E645-'Raw Data'!D645)&lt;2), 'Raw Data'!AX645, 0)</f>
        <v/>
      </c>
      <c r="AV650">
        <f>IF(AND('Hidden Analysiss'!E646=1, ABS('Raw Data'!E645-'Raw Data'!D645)&lt;3), 'Raw Data'!BA645, 0)</f>
        <v/>
      </c>
      <c r="AW650">
        <f>IF(AND('Hidden Analysiss'!E646=1, ABS('Raw Data'!E645-'Raw Data'!D645)&lt;3), 'Raw Data'!BD645, 0)</f>
        <v/>
      </c>
    </row>
    <row r="651">
      <c r="A651" s="1">
        <f>'Raw Data'!A646</f>
        <v/>
      </c>
      <c r="B651">
        <f>IF('Raw Data'!E646&gt;'Raw Data'!D646, 'Raw Data'!J646, 0)</f>
        <v/>
      </c>
      <c r="C651">
        <f>IF('Raw Data'!D646&gt;'Raw Data'!E646, 'Raw Data'!I646, 0)</f>
        <v/>
      </c>
      <c r="D651">
        <f>SUM(G651:H651)</f>
        <v/>
      </c>
      <c r="E651">
        <f>IF(AND('Raw Data'!J646&lt;'Raw Data'!I646,'Raw Data'!E646&gt;'Raw Data'!D646,'Raw Data'!E646-'Raw Data'!D646&gt;3),'Raw Data'!N646,IF(AND('Raw Data'!I646&lt;'Raw Data'!J646,'Raw Data'!D646&gt;'Raw Data'!E646,'Raw Data'!D646-'Raw Data'!E646&gt;3),'Raw Data'!M646,0))</f>
        <v/>
      </c>
      <c r="F651">
        <f>IF(AND('Raw Data'!J646&lt;'Raw Data'!I646,'Raw Data'!E646&gt;'Raw Data'!D646,'Raw Data'!E646-'Raw Data'!D646&lt;4),'Raw Data'!L646,IF(AND('Raw Data'!I646&lt;'Raw Data'!J646,'Raw Data'!D646&gt;'Raw Data'!E646,'Raw Data'!D646-'Raw Data'!E646&lt;4),'Raw Data'!K646,0))</f>
        <v/>
      </c>
      <c r="G651">
        <f>IF(AND('Raw Data'!J646&lt;'Raw Data'!I646, 'Raw Data'!E646&gt;'Raw Data'!D646), 'Raw Data'!J646, 0)</f>
        <v/>
      </c>
      <c r="H651">
        <f>IF(AND('Raw Data'!J646&gt;'Raw Data'!I646, 'Raw Data'!E646&lt;'Raw Data'!D646), 'Raw Data'!I646, 0)</f>
        <v/>
      </c>
      <c r="I651">
        <f>SUM(J651:K651)</f>
        <v/>
      </c>
      <c r="J651">
        <f>IF(AND('Raw Data'!J646&gt;'Raw Data'!I646, 'Raw Data'!E646&gt;'Raw Data'!D646), 'Raw Data'!J646, 0)</f>
        <v/>
      </c>
      <c r="K651">
        <f>IF(AND('Raw Data'!I646&gt;'Raw Data'!J646, 'Raw Data'!D646&gt;'Raw Data'!E646), 'Raw Data'!I646, 0)</f>
        <v/>
      </c>
      <c r="L651">
        <f>IF('Raw Data'!E646-'Raw Data'!D646&gt;3, 'Raw Data'!N646, 0)</f>
        <v/>
      </c>
      <c r="M651">
        <f>IF('Raw Data'!D646-'Raw Data'!E646&gt;3, 'Raw Data'!M646, 0)</f>
        <v/>
      </c>
      <c r="N651">
        <f>IF(ISBLANK('Raw Data'!D646),0,IF(AND('Raw Data'!E646&gt;'Raw Data'!D646,'Raw Data'!E646-'Raw Data'!D646&gt;0,'Raw Data'!E646-'Raw Data'!D646&lt;4),'Raw Data'!L646, 0))</f>
        <v/>
      </c>
      <c r="O651">
        <f>IF(ISBLANK('Raw Data'!D646),0,IF(AND('Raw Data'!E646&gt;'Raw Data'!D646,'Raw Data'!E646-'Raw Data'!D646&gt;0,'Raw Data'!D646-'Raw Data'!E646&lt;4),'Raw Data'!K646, 0))</f>
        <v/>
      </c>
      <c r="P651">
        <f>IF('Raw Data'!E646-'Raw Data'!D646&gt;3, 'Raw Data'!N646, IF('Raw Data'!D646-'Raw Data'!E646&gt;3, 'Raw Data'!M646, 0))</f>
        <v/>
      </c>
      <c r="Q651">
        <f>IF(ISBLANK('Raw Data'!E646),0,IF(AND('Raw Data'!E646-'Raw Data'!D646&lt;4,'Raw Data'!E646-'Raw Data'!D646&gt;0),'Raw Data'!L646,IF(AND('Raw Data'!D646&gt;'Raw Data'!E646,'Raw Data'!D646-'Raw Data'!E646&gt;0),'Raw Data'!K646,0)))</f>
        <v/>
      </c>
      <c r="R651">
        <f>IF(ISBLANK('Raw Data'!K646),0,IFERROR(IF(MATCH(SMALL('Raw Data'!K646:N646,1),L651:O651,0),SMALL('Raw Data'!K646:N646,1)),0))</f>
        <v/>
      </c>
      <c r="S651">
        <f>IF(ISBLANK('Raw Data'!K646),0,IFERROR(IF(MATCH(SMALL('Raw Data'!K646:N646,2),L651:O651,0),SMALL('Raw Data'!K646:N646,2)),0))</f>
        <v/>
      </c>
      <c r="T651">
        <f>IF(ISBLANK('Raw Data'!K646),0,IFERROR(IF(MATCH(SMALL('Raw Data'!K646:N646,3),L651:O651,0),SMALL('Raw Data'!K646:N646,3)),0))</f>
        <v/>
      </c>
      <c r="U651">
        <f>IF(ISBLANK('Raw Data'!K646),0,IFERROR(IF(MATCH(SMALL('Raw Data'!K646:N646,4),L651:O651,0),SMALL('Raw Data'!K646:N646,4)),0))</f>
        <v/>
      </c>
      <c r="V651">
        <f>IF(AND('Raw Data'!D646&lt;3, 'Raw Data'!E646&lt;3, 'Raw Data'!A646&gt;0), 'Raw Data'!AF646, 0)</f>
        <v/>
      </c>
      <c r="W651">
        <f>IF(AND('Raw Data'!D646&lt;4, 'Raw Data'!E646&lt;4, 'Raw Data'!A646&gt;0), 'Raw Data'!AI646, 0)</f>
        <v/>
      </c>
      <c r="X651">
        <f>IF(AND('Raw Data'!D646&lt;5, 'Raw Data'!E646&lt;5, 'Raw Data'!A646&gt;0), 'Raw Data'!AL646, 0)</f>
        <v/>
      </c>
      <c r="Y651">
        <f>IF(AND('Raw Data'!D646&lt;6, 'Raw Data'!E646&lt;6, 'Raw Data'!A646&gt;0), 'Raw Data'!AO646, 0)</f>
        <v/>
      </c>
      <c r="Z651">
        <f>IF(ISBLANK('Raw Data'!D646), 0, IF('Raw Data'!D646-'Raw Data'!E646&gt;1, 'Raw Data'!AW646, 0))</f>
        <v/>
      </c>
      <c r="AA651">
        <f>IF(ISBLANK('Raw Data'!A646), 0, IF(ABS('Raw Data'!D646-'Raw Data'!E646)&lt;2, 'Raw Data'!AX646, 0))</f>
        <v/>
      </c>
      <c r="AB651">
        <f>IF(ISBLANK('Raw Data'!D646), 0, IF('Raw Data'!E646-'Raw Data'!D646&gt;1, 'Raw Data'!AY646, 0))</f>
        <v/>
      </c>
      <c r="AC651">
        <f>IF(ISBLANK('Raw Data'!D646), 0, IF('Raw Data'!D646-'Raw Data'!E646&gt;2, 'Raw Data'!AZ646, 0))</f>
        <v/>
      </c>
      <c r="AD651">
        <f>IF(ISBLANK('Raw Data'!A646), 0, IF(ABS('Raw Data'!D646-'Raw Data'!E646)&lt;3, 'Raw Data'!BA646, 0))</f>
        <v/>
      </c>
      <c r="AE651">
        <f>IF(ISBLANK('Raw Data'!D646), 0, IF('Raw Data'!E646-'Raw Data'!D646&gt;2, 'Raw Data'!BB646, 0))</f>
        <v/>
      </c>
      <c r="AF651">
        <f>IF(ISBLANK('Raw Data'!D646), 0, IF('Raw Data'!D646-'Raw Data'!E646&gt;3, 'Raw Data'!BC646, 0))</f>
        <v/>
      </c>
      <c r="AG651">
        <f>IF(ISBLANK('Raw Data'!A646), 0, IF(ABS('Raw Data'!D646-'Raw Data'!E646)&lt;4, 'Raw Data'!BD646, 0))</f>
        <v/>
      </c>
      <c r="AH651">
        <f>IF(ISBLANK('Raw Data'!D646), 0, IF('Raw Data'!E646-'Raw Data'!D646&gt;3, 'Raw Data'!BE646, 0))</f>
        <v/>
      </c>
      <c r="AI651">
        <f>IF(SUM('Raw Data'!D646:E646)&gt;'Raw Data'!F646, 'Raw Data'!G646, 0)</f>
        <v/>
      </c>
      <c r="AJ651">
        <f>IF(ISBLANK('Raw Data'!D646), 0, IF(SUM('Raw Data'!D646:E646)&lt;'Raw Data'!F646, 'Raw Data'!H646, 0))</f>
        <v/>
      </c>
      <c r="AK651">
        <f>IF(ISBLANK('Raw Data'!A646), 0, IF(AND('Raw Data'!D646&lt;3, 'Raw Data'!E646&lt;3, 'Raw Data'!F646&lt;BB$2), 'Raw Data'!AF646, 0))</f>
        <v/>
      </c>
      <c r="AL651">
        <f>IF(ISBLANK('Raw Data'!A646), 0, IF(AND('Raw Data'!D646&lt;4, 'Raw Data'!E646&lt;4, 'Raw Data'!F646&lt;BB$2), 'Raw Data'!AI646, 0))</f>
        <v/>
      </c>
      <c r="AM651">
        <f>IF(ISBLANK('Raw Data'!A646), 0, IF(AND('Raw Data'!D646&lt;5, 'Raw Data'!E646&lt;5, 'Raw Data'!F646&lt;BB$2), 'Raw Data'!AL646, 0))</f>
        <v/>
      </c>
      <c r="AN651">
        <f>IF(ISBLANK('Raw Data'!A646), 0, IF(AND('Raw Data'!D646&lt;6, 'Raw Data'!E646&lt;6, 'Raw Data'!F646&lt;BB$2), 'Raw Data'!AO646, 0))</f>
        <v/>
      </c>
      <c r="AO651">
        <f>IF(ISBLANK('Raw Data'!A646), 0, IF(AND('Raw Data'!I646&lt;Analysis!$BC$2, 'Raw Data'!D646-'Raw Data'!E646&gt;1), 'Raw Data'!AW646, IF(AND('Raw Data'!J646&lt;Analysis!$BC$2, 'Raw Data'!E646-'Raw Data'!D646&gt;1), 'Raw Data'!AY646, 0)))</f>
        <v/>
      </c>
      <c r="AP651">
        <f>IF(ISBLANK('Raw Data'!A646), 0, IF(AND('Raw Data'!I646&lt;Analysis!$BC$2, 'Raw Data'!D646-'Raw Data'!E646&gt;2), 'Raw Data'!AZ646, IF(AND('Raw Data'!J646&lt;Analysis!$BC$2, 'Raw Data'!E646-'Raw Data'!D646&gt;2), 'Raw Data'!BB646, 0)))</f>
        <v/>
      </c>
      <c r="AQ651">
        <f>IF(ISBLANK('Raw Data'!A646), 0, IF(AND('Raw Data'!I646&lt;Analysis!$BC$2, 'Raw Data'!D646-'Raw Data'!E646&gt;3), 'Raw Data'!BC646, IF(AND('Raw Data'!J646&lt;Analysis!$BC$2, 'Raw Data'!E646-'Raw Data'!D646&gt;3), 'Raw Data'!BE646, 0)))</f>
        <v/>
      </c>
      <c r="AR651">
        <f>IF('Hidden Analysiss'!D647=1,IF(ABS('Raw Data'!E646-'Raw Data'!D646)&lt;2,'Raw Data'!AX646,0), 0)</f>
        <v/>
      </c>
      <c r="AS651">
        <f>IF('Hidden Analysiss'!D647=1,IF(ABS('Raw Data'!E646-'Raw Data'!D646)&lt;3,'Raw Data'!BA646,0), 0)</f>
        <v/>
      </c>
      <c r="AT651">
        <f>IF('Hidden Analysiss'!D647=1,IF(ABS('Raw Data'!E646-'Raw Data'!D646)&lt;4,'Raw Data'!BD646,0), 0)</f>
        <v/>
      </c>
      <c r="AU651">
        <f>IF(AND('Hidden Analysiss'!E647=1, ABS('Raw Data'!E646-'Raw Data'!D646)&lt;2), 'Raw Data'!AX646, 0)</f>
        <v/>
      </c>
      <c r="AV651">
        <f>IF(AND('Hidden Analysiss'!E647=1, ABS('Raw Data'!E646-'Raw Data'!D646)&lt;3), 'Raw Data'!BA646, 0)</f>
        <v/>
      </c>
      <c r="AW651">
        <f>IF(AND('Hidden Analysiss'!E647=1, ABS('Raw Data'!E646-'Raw Data'!D646)&lt;3), 'Raw Data'!BD646, 0)</f>
        <v/>
      </c>
    </row>
    <row r="652">
      <c r="A652" s="1">
        <f>'Raw Data'!A647</f>
        <v/>
      </c>
      <c r="B652">
        <f>IF('Raw Data'!E647&gt;'Raw Data'!D647, 'Raw Data'!J647, 0)</f>
        <v/>
      </c>
      <c r="C652">
        <f>IF('Raw Data'!D647&gt;'Raw Data'!E647, 'Raw Data'!I647, 0)</f>
        <v/>
      </c>
      <c r="D652">
        <f>SUM(G652:H652)</f>
        <v/>
      </c>
      <c r="E652">
        <f>IF(AND('Raw Data'!J647&lt;'Raw Data'!I647,'Raw Data'!E647&gt;'Raw Data'!D647,'Raw Data'!E647-'Raw Data'!D647&gt;3),'Raw Data'!N647,IF(AND('Raw Data'!I647&lt;'Raw Data'!J647,'Raw Data'!D647&gt;'Raw Data'!E647,'Raw Data'!D647-'Raw Data'!E647&gt;3),'Raw Data'!M647,0))</f>
        <v/>
      </c>
      <c r="F652">
        <f>IF(AND('Raw Data'!J647&lt;'Raw Data'!I647,'Raw Data'!E647&gt;'Raw Data'!D647,'Raw Data'!E647-'Raw Data'!D647&lt;4),'Raw Data'!L647,IF(AND('Raw Data'!I647&lt;'Raw Data'!J647,'Raw Data'!D647&gt;'Raw Data'!E647,'Raw Data'!D647-'Raw Data'!E647&lt;4),'Raw Data'!K647,0))</f>
        <v/>
      </c>
      <c r="G652">
        <f>IF(AND('Raw Data'!J647&lt;'Raw Data'!I647, 'Raw Data'!E647&gt;'Raw Data'!D647), 'Raw Data'!J647, 0)</f>
        <v/>
      </c>
      <c r="H652">
        <f>IF(AND('Raw Data'!J647&gt;'Raw Data'!I647, 'Raw Data'!E647&lt;'Raw Data'!D647), 'Raw Data'!I647, 0)</f>
        <v/>
      </c>
      <c r="I652">
        <f>SUM(J652:K652)</f>
        <v/>
      </c>
      <c r="J652">
        <f>IF(AND('Raw Data'!J647&gt;'Raw Data'!I647, 'Raw Data'!E647&gt;'Raw Data'!D647), 'Raw Data'!J647, 0)</f>
        <v/>
      </c>
      <c r="K652">
        <f>IF(AND('Raw Data'!I647&gt;'Raw Data'!J647, 'Raw Data'!D647&gt;'Raw Data'!E647), 'Raw Data'!I647, 0)</f>
        <v/>
      </c>
      <c r="L652">
        <f>IF('Raw Data'!E647-'Raw Data'!D647&gt;3, 'Raw Data'!N647, 0)</f>
        <v/>
      </c>
      <c r="M652">
        <f>IF('Raw Data'!D647-'Raw Data'!E647&gt;3, 'Raw Data'!M647, 0)</f>
        <v/>
      </c>
      <c r="N652">
        <f>IF(ISBLANK('Raw Data'!D647),0,IF(AND('Raw Data'!E647&gt;'Raw Data'!D647,'Raw Data'!E647-'Raw Data'!D647&gt;0,'Raw Data'!E647-'Raw Data'!D647&lt;4),'Raw Data'!L647, 0))</f>
        <v/>
      </c>
      <c r="O652">
        <f>IF(ISBLANK('Raw Data'!D647),0,IF(AND('Raw Data'!E647&gt;'Raw Data'!D647,'Raw Data'!E647-'Raw Data'!D647&gt;0,'Raw Data'!D647-'Raw Data'!E647&lt;4),'Raw Data'!K647, 0))</f>
        <v/>
      </c>
      <c r="P652">
        <f>IF('Raw Data'!E647-'Raw Data'!D647&gt;3, 'Raw Data'!N647, IF('Raw Data'!D647-'Raw Data'!E647&gt;3, 'Raw Data'!M647, 0))</f>
        <v/>
      </c>
      <c r="Q652">
        <f>IF(ISBLANK('Raw Data'!E647),0,IF(AND('Raw Data'!E647-'Raw Data'!D647&lt;4,'Raw Data'!E647-'Raw Data'!D647&gt;0),'Raw Data'!L647,IF(AND('Raw Data'!D647&gt;'Raw Data'!E647,'Raw Data'!D647-'Raw Data'!E647&gt;0),'Raw Data'!K647,0)))</f>
        <v/>
      </c>
      <c r="R652">
        <f>IF(ISBLANK('Raw Data'!K647),0,IFERROR(IF(MATCH(SMALL('Raw Data'!K647:N647,1),L652:O652,0),SMALL('Raw Data'!K647:N647,1)),0))</f>
        <v/>
      </c>
      <c r="S652">
        <f>IF(ISBLANK('Raw Data'!K647),0,IFERROR(IF(MATCH(SMALL('Raw Data'!K647:N647,2),L652:O652,0),SMALL('Raw Data'!K647:N647,2)),0))</f>
        <v/>
      </c>
      <c r="T652">
        <f>IF(ISBLANK('Raw Data'!K647),0,IFERROR(IF(MATCH(SMALL('Raw Data'!K647:N647,3),L652:O652,0),SMALL('Raw Data'!K647:N647,3)),0))</f>
        <v/>
      </c>
      <c r="U652">
        <f>IF(ISBLANK('Raw Data'!K647),0,IFERROR(IF(MATCH(SMALL('Raw Data'!K647:N647,4),L652:O652,0),SMALL('Raw Data'!K647:N647,4)),0))</f>
        <v/>
      </c>
      <c r="V652">
        <f>IF(AND('Raw Data'!D647&lt;3, 'Raw Data'!E647&lt;3, 'Raw Data'!A647&gt;0), 'Raw Data'!AF647, 0)</f>
        <v/>
      </c>
      <c r="W652">
        <f>IF(AND('Raw Data'!D647&lt;4, 'Raw Data'!E647&lt;4, 'Raw Data'!A647&gt;0), 'Raw Data'!AI647, 0)</f>
        <v/>
      </c>
      <c r="X652">
        <f>IF(AND('Raw Data'!D647&lt;5, 'Raw Data'!E647&lt;5, 'Raw Data'!A647&gt;0), 'Raw Data'!AL647, 0)</f>
        <v/>
      </c>
      <c r="Y652">
        <f>IF(AND('Raw Data'!D647&lt;6, 'Raw Data'!E647&lt;6, 'Raw Data'!A647&gt;0), 'Raw Data'!AO647, 0)</f>
        <v/>
      </c>
      <c r="Z652">
        <f>IF(ISBLANK('Raw Data'!D647), 0, IF('Raw Data'!D647-'Raw Data'!E647&gt;1, 'Raw Data'!AW647, 0))</f>
        <v/>
      </c>
      <c r="AA652">
        <f>IF(ISBLANK('Raw Data'!A647), 0, IF(ABS('Raw Data'!D647-'Raw Data'!E647)&lt;2, 'Raw Data'!AX647, 0))</f>
        <v/>
      </c>
      <c r="AB652">
        <f>IF(ISBLANK('Raw Data'!D647), 0, IF('Raw Data'!E647-'Raw Data'!D647&gt;1, 'Raw Data'!AY647, 0))</f>
        <v/>
      </c>
      <c r="AC652">
        <f>IF(ISBLANK('Raw Data'!D647), 0, IF('Raw Data'!D647-'Raw Data'!E647&gt;2, 'Raw Data'!AZ647, 0))</f>
        <v/>
      </c>
      <c r="AD652">
        <f>IF(ISBLANK('Raw Data'!A647), 0, IF(ABS('Raw Data'!D647-'Raw Data'!E647)&lt;3, 'Raw Data'!BA647, 0))</f>
        <v/>
      </c>
      <c r="AE652">
        <f>IF(ISBLANK('Raw Data'!D647), 0, IF('Raw Data'!E647-'Raw Data'!D647&gt;2, 'Raw Data'!BB647, 0))</f>
        <v/>
      </c>
      <c r="AF652">
        <f>IF(ISBLANK('Raw Data'!D647), 0, IF('Raw Data'!D647-'Raw Data'!E647&gt;3, 'Raw Data'!BC647, 0))</f>
        <v/>
      </c>
      <c r="AG652">
        <f>IF(ISBLANK('Raw Data'!A647), 0, IF(ABS('Raw Data'!D647-'Raw Data'!E647)&lt;4, 'Raw Data'!BD647, 0))</f>
        <v/>
      </c>
      <c r="AH652">
        <f>IF(ISBLANK('Raw Data'!D647), 0, IF('Raw Data'!E647-'Raw Data'!D647&gt;3, 'Raw Data'!BE647, 0))</f>
        <v/>
      </c>
      <c r="AI652">
        <f>IF(SUM('Raw Data'!D647:E647)&gt;'Raw Data'!F647, 'Raw Data'!G647, 0)</f>
        <v/>
      </c>
      <c r="AJ652">
        <f>IF(ISBLANK('Raw Data'!D647), 0, IF(SUM('Raw Data'!D647:E647)&lt;'Raw Data'!F647, 'Raw Data'!H647, 0))</f>
        <v/>
      </c>
      <c r="AK652">
        <f>IF(ISBLANK('Raw Data'!A647), 0, IF(AND('Raw Data'!D647&lt;3, 'Raw Data'!E647&lt;3, 'Raw Data'!F647&lt;BB$2), 'Raw Data'!AF647, 0))</f>
        <v/>
      </c>
      <c r="AL652">
        <f>IF(ISBLANK('Raw Data'!A647), 0, IF(AND('Raw Data'!D647&lt;4, 'Raw Data'!E647&lt;4, 'Raw Data'!F647&lt;BB$2), 'Raw Data'!AI647, 0))</f>
        <v/>
      </c>
      <c r="AM652">
        <f>IF(ISBLANK('Raw Data'!A647), 0, IF(AND('Raw Data'!D647&lt;5, 'Raw Data'!E647&lt;5, 'Raw Data'!F647&lt;BB$2), 'Raw Data'!AL647, 0))</f>
        <v/>
      </c>
      <c r="AN652">
        <f>IF(ISBLANK('Raw Data'!A647), 0, IF(AND('Raw Data'!D647&lt;6, 'Raw Data'!E647&lt;6, 'Raw Data'!F647&lt;BB$2), 'Raw Data'!AO647, 0))</f>
        <v/>
      </c>
      <c r="AO652">
        <f>IF(ISBLANK('Raw Data'!A647), 0, IF(AND('Raw Data'!I647&lt;Analysis!$BC$2, 'Raw Data'!D647-'Raw Data'!E647&gt;1), 'Raw Data'!AW647, IF(AND('Raw Data'!J647&lt;Analysis!$BC$2, 'Raw Data'!E647-'Raw Data'!D647&gt;1), 'Raw Data'!AY647, 0)))</f>
        <v/>
      </c>
      <c r="AP652">
        <f>IF(ISBLANK('Raw Data'!A647), 0, IF(AND('Raw Data'!I647&lt;Analysis!$BC$2, 'Raw Data'!D647-'Raw Data'!E647&gt;2), 'Raw Data'!AZ647, IF(AND('Raw Data'!J647&lt;Analysis!$BC$2, 'Raw Data'!E647-'Raw Data'!D647&gt;2), 'Raw Data'!BB647, 0)))</f>
        <v/>
      </c>
      <c r="AQ652">
        <f>IF(ISBLANK('Raw Data'!A647), 0, IF(AND('Raw Data'!I647&lt;Analysis!$BC$2, 'Raw Data'!D647-'Raw Data'!E647&gt;3), 'Raw Data'!BC647, IF(AND('Raw Data'!J647&lt;Analysis!$BC$2, 'Raw Data'!E647-'Raw Data'!D647&gt;3), 'Raw Data'!BE647, 0)))</f>
        <v/>
      </c>
      <c r="AR652">
        <f>IF('Hidden Analysiss'!D648=1,IF(ABS('Raw Data'!E647-'Raw Data'!D647)&lt;2,'Raw Data'!AX647,0), 0)</f>
        <v/>
      </c>
      <c r="AS652">
        <f>IF('Hidden Analysiss'!D648=1,IF(ABS('Raw Data'!E647-'Raw Data'!D647)&lt;3,'Raw Data'!BA647,0), 0)</f>
        <v/>
      </c>
      <c r="AT652">
        <f>IF('Hidden Analysiss'!D648=1,IF(ABS('Raw Data'!E647-'Raw Data'!D647)&lt;4,'Raw Data'!BD647,0), 0)</f>
        <v/>
      </c>
      <c r="AU652">
        <f>IF(AND('Hidden Analysiss'!E648=1, ABS('Raw Data'!E647-'Raw Data'!D647)&lt;2), 'Raw Data'!AX647, 0)</f>
        <v/>
      </c>
      <c r="AV652">
        <f>IF(AND('Hidden Analysiss'!E648=1, ABS('Raw Data'!E647-'Raw Data'!D647)&lt;3), 'Raw Data'!BA647, 0)</f>
        <v/>
      </c>
      <c r="AW652">
        <f>IF(AND('Hidden Analysiss'!E648=1, ABS('Raw Data'!E647-'Raw Data'!D647)&lt;3), 'Raw Data'!BD647, 0)</f>
        <v/>
      </c>
    </row>
    <row r="653">
      <c r="A653" s="1">
        <f>'Raw Data'!A648</f>
        <v/>
      </c>
      <c r="B653">
        <f>IF('Raw Data'!E648&gt;'Raw Data'!D648, 'Raw Data'!J648, 0)</f>
        <v/>
      </c>
      <c r="C653">
        <f>IF('Raw Data'!D648&gt;'Raw Data'!E648, 'Raw Data'!I648, 0)</f>
        <v/>
      </c>
      <c r="D653">
        <f>SUM(G653:H653)</f>
        <v/>
      </c>
      <c r="E653">
        <f>IF(AND('Raw Data'!J648&lt;'Raw Data'!I648,'Raw Data'!E648&gt;'Raw Data'!D648,'Raw Data'!E648-'Raw Data'!D648&gt;3),'Raw Data'!N648,IF(AND('Raw Data'!I648&lt;'Raw Data'!J648,'Raw Data'!D648&gt;'Raw Data'!E648,'Raw Data'!D648-'Raw Data'!E648&gt;3),'Raw Data'!M648,0))</f>
        <v/>
      </c>
      <c r="F653">
        <f>IF(AND('Raw Data'!J648&lt;'Raw Data'!I648,'Raw Data'!E648&gt;'Raw Data'!D648,'Raw Data'!E648-'Raw Data'!D648&lt;4),'Raw Data'!L648,IF(AND('Raw Data'!I648&lt;'Raw Data'!J648,'Raw Data'!D648&gt;'Raw Data'!E648,'Raw Data'!D648-'Raw Data'!E648&lt;4),'Raw Data'!K648,0))</f>
        <v/>
      </c>
      <c r="G653">
        <f>IF(AND('Raw Data'!J648&lt;'Raw Data'!I648, 'Raw Data'!E648&gt;'Raw Data'!D648), 'Raw Data'!J648, 0)</f>
        <v/>
      </c>
      <c r="H653">
        <f>IF(AND('Raw Data'!J648&gt;'Raw Data'!I648, 'Raw Data'!E648&lt;'Raw Data'!D648), 'Raw Data'!I648, 0)</f>
        <v/>
      </c>
      <c r="I653">
        <f>SUM(J653:K653)</f>
        <v/>
      </c>
      <c r="J653">
        <f>IF(AND('Raw Data'!J648&gt;'Raw Data'!I648, 'Raw Data'!E648&gt;'Raw Data'!D648), 'Raw Data'!J648, 0)</f>
        <v/>
      </c>
      <c r="K653">
        <f>IF(AND('Raw Data'!I648&gt;'Raw Data'!J648, 'Raw Data'!D648&gt;'Raw Data'!E648), 'Raw Data'!I648, 0)</f>
        <v/>
      </c>
      <c r="L653">
        <f>IF('Raw Data'!E648-'Raw Data'!D648&gt;3, 'Raw Data'!N648, 0)</f>
        <v/>
      </c>
      <c r="M653">
        <f>IF('Raw Data'!D648-'Raw Data'!E648&gt;3, 'Raw Data'!M648, 0)</f>
        <v/>
      </c>
      <c r="N653">
        <f>IF(ISBLANK('Raw Data'!D648),0,IF(AND('Raw Data'!E648&gt;'Raw Data'!D648,'Raw Data'!E648-'Raw Data'!D648&gt;0,'Raw Data'!E648-'Raw Data'!D648&lt;4),'Raw Data'!L648, 0))</f>
        <v/>
      </c>
      <c r="O653">
        <f>IF(ISBLANK('Raw Data'!D648),0,IF(AND('Raw Data'!E648&gt;'Raw Data'!D648,'Raw Data'!E648-'Raw Data'!D648&gt;0,'Raw Data'!D648-'Raw Data'!E648&lt;4),'Raw Data'!K648, 0))</f>
        <v/>
      </c>
      <c r="P653">
        <f>IF('Raw Data'!E648-'Raw Data'!D648&gt;3, 'Raw Data'!N648, IF('Raw Data'!D648-'Raw Data'!E648&gt;3, 'Raw Data'!M648, 0))</f>
        <v/>
      </c>
      <c r="Q653">
        <f>IF(ISBLANK('Raw Data'!E648),0,IF(AND('Raw Data'!E648-'Raw Data'!D648&lt;4,'Raw Data'!E648-'Raw Data'!D648&gt;0),'Raw Data'!L648,IF(AND('Raw Data'!D648&gt;'Raw Data'!E648,'Raw Data'!D648-'Raw Data'!E648&gt;0),'Raw Data'!K648,0)))</f>
        <v/>
      </c>
      <c r="R653">
        <f>IF(ISBLANK('Raw Data'!K648),0,IFERROR(IF(MATCH(SMALL('Raw Data'!K648:N648,1),L653:O653,0),SMALL('Raw Data'!K648:N648,1)),0))</f>
        <v/>
      </c>
      <c r="S653">
        <f>IF(ISBLANK('Raw Data'!K648),0,IFERROR(IF(MATCH(SMALL('Raw Data'!K648:N648,2),L653:O653,0),SMALL('Raw Data'!K648:N648,2)),0))</f>
        <v/>
      </c>
      <c r="T653">
        <f>IF(ISBLANK('Raw Data'!K648),0,IFERROR(IF(MATCH(SMALL('Raw Data'!K648:N648,3),L653:O653,0),SMALL('Raw Data'!K648:N648,3)),0))</f>
        <v/>
      </c>
      <c r="U653">
        <f>IF(ISBLANK('Raw Data'!K648),0,IFERROR(IF(MATCH(SMALL('Raw Data'!K648:N648,4),L653:O653,0),SMALL('Raw Data'!K648:N648,4)),0))</f>
        <v/>
      </c>
      <c r="V653">
        <f>IF(AND('Raw Data'!D648&lt;3, 'Raw Data'!E648&lt;3, 'Raw Data'!A648&gt;0), 'Raw Data'!AF648, 0)</f>
        <v/>
      </c>
      <c r="W653">
        <f>IF(AND('Raw Data'!D648&lt;4, 'Raw Data'!E648&lt;4, 'Raw Data'!A648&gt;0), 'Raw Data'!AI648, 0)</f>
        <v/>
      </c>
      <c r="X653">
        <f>IF(AND('Raw Data'!D648&lt;5, 'Raw Data'!E648&lt;5, 'Raw Data'!A648&gt;0), 'Raw Data'!AL648, 0)</f>
        <v/>
      </c>
      <c r="Y653">
        <f>IF(AND('Raw Data'!D648&lt;6, 'Raw Data'!E648&lt;6, 'Raw Data'!A648&gt;0), 'Raw Data'!AO648, 0)</f>
        <v/>
      </c>
      <c r="Z653">
        <f>IF(ISBLANK('Raw Data'!D648), 0, IF('Raw Data'!D648-'Raw Data'!E648&gt;1, 'Raw Data'!AW648, 0))</f>
        <v/>
      </c>
      <c r="AA653">
        <f>IF(ISBLANK('Raw Data'!A648), 0, IF(ABS('Raw Data'!D648-'Raw Data'!E648)&lt;2, 'Raw Data'!AX648, 0))</f>
        <v/>
      </c>
      <c r="AB653">
        <f>IF(ISBLANK('Raw Data'!D648), 0, IF('Raw Data'!E648-'Raw Data'!D648&gt;1, 'Raw Data'!AY648, 0))</f>
        <v/>
      </c>
      <c r="AC653">
        <f>IF(ISBLANK('Raw Data'!D648), 0, IF('Raw Data'!D648-'Raw Data'!E648&gt;2, 'Raw Data'!AZ648, 0))</f>
        <v/>
      </c>
      <c r="AD653">
        <f>IF(ISBLANK('Raw Data'!A648), 0, IF(ABS('Raw Data'!D648-'Raw Data'!E648)&lt;3, 'Raw Data'!BA648, 0))</f>
        <v/>
      </c>
      <c r="AE653">
        <f>IF(ISBLANK('Raw Data'!D648), 0, IF('Raw Data'!E648-'Raw Data'!D648&gt;2, 'Raw Data'!BB648, 0))</f>
        <v/>
      </c>
      <c r="AF653">
        <f>IF(ISBLANK('Raw Data'!D648), 0, IF('Raw Data'!D648-'Raw Data'!E648&gt;3, 'Raw Data'!BC648, 0))</f>
        <v/>
      </c>
      <c r="AG653">
        <f>IF(ISBLANK('Raw Data'!A648), 0, IF(ABS('Raw Data'!D648-'Raw Data'!E648)&lt;4, 'Raw Data'!BD648, 0))</f>
        <v/>
      </c>
      <c r="AH653">
        <f>IF(ISBLANK('Raw Data'!D648), 0, IF('Raw Data'!E648-'Raw Data'!D648&gt;3, 'Raw Data'!BE648, 0))</f>
        <v/>
      </c>
      <c r="AI653">
        <f>IF(SUM('Raw Data'!D648:E648)&gt;'Raw Data'!F648, 'Raw Data'!G648, 0)</f>
        <v/>
      </c>
      <c r="AJ653">
        <f>IF(ISBLANK('Raw Data'!D648), 0, IF(SUM('Raw Data'!D648:E648)&lt;'Raw Data'!F648, 'Raw Data'!H648, 0))</f>
        <v/>
      </c>
      <c r="AK653">
        <f>IF(ISBLANK('Raw Data'!A648), 0, IF(AND('Raw Data'!D648&lt;3, 'Raw Data'!E648&lt;3, 'Raw Data'!F648&lt;BB$2), 'Raw Data'!AF648, 0))</f>
        <v/>
      </c>
      <c r="AL653">
        <f>IF(ISBLANK('Raw Data'!A648), 0, IF(AND('Raw Data'!D648&lt;4, 'Raw Data'!E648&lt;4, 'Raw Data'!F648&lt;BB$2), 'Raw Data'!AI648, 0))</f>
        <v/>
      </c>
      <c r="AM653">
        <f>IF(ISBLANK('Raw Data'!A648), 0, IF(AND('Raw Data'!D648&lt;5, 'Raw Data'!E648&lt;5, 'Raw Data'!F648&lt;BB$2), 'Raw Data'!AL648, 0))</f>
        <v/>
      </c>
      <c r="AN653">
        <f>IF(ISBLANK('Raw Data'!A648), 0, IF(AND('Raw Data'!D648&lt;6, 'Raw Data'!E648&lt;6, 'Raw Data'!F648&lt;BB$2), 'Raw Data'!AO648, 0))</f>
        <v/>
      </c>
      <c r="AO653">
        <f>IF(ISBLANK('Raw Data'!A648), 0, IF(AND('Raw Data'!I648&lt;Analysis!$BC$2, 'Raw Data'!D648-'Raw Data'!E648&gt;1), 'Raw Data'!AW648, IF(AND('Raw Data'!J648&lt;Analysis!$BC$2, 'Raw Data'!E648-'Raw Data'!D648&gt;1), 'Raw Data'!AY648, 0)))</f>
        <v/>
      </c>
      <c r="AP653">
        <f>IF(ISBLANK('Raw Data'!A648), 0, IF(AND('Raw Data'!I648&lt;Analysis!$BC$2, 'Raw Data'!D648-'Raw Data'!E648&gt;2), 'Raw Data'!AZ648, IF(AND('Raw Data'!J648&lt;Analysis!$BC$2, 'Raw Data'!E648-'Raw Data'!D648&gt;2), 'Raw Data'!BB648, 0)))</f>
        <v/>
      </c>
      <c r="AQ653">
        <f>IF(ISBLANK('Raw Data'!A648), 0, IF(AND('Raw Data'!I648&lt;Analysis!$BC$2, 'Raw Data'!D648-'Raw Data'!E648&gt;3), 'Raw Data'!BC648, IF(AND('Raw Data'!J648&lt;Analysis!$BC$2, 'Raw Data'!E648-'Raw Data'!D648&gt;3), 'Raw Data'!BE648, 0)))</f>
        <v/>
      </c>
      <c r="AR653">
        <f>IF('Hidden Analysiss'!D649=1,IF(ABS('Raw Data'!E648-'Raw Data'!D648)&lt;2,'Raw Data'!AX648,0), 0)</f>
        <v/>
      </c>
      <c r="AS653">
        <f>IF('Hidden Analysiss'!D649=1,IF(ABS('Raw Data'!E648-'Raw Data'!D648)&lt;3,'Raw Data'!BA648,0), 0)</f>
        <v/>
      </c>
      <c r="AT653">
        <f>IF('Hidden Analysiss'!D649=1,IF(ABS('Raw Data'!E648-'Raw Data'!D648)&lt;4,'Raw Data'!BD648,0), 0)</f>
        <v/>
      </c>
      <c r="AU653">
        <f>IF(AND('Hidden Analysiss'!E649=1, ABS('Raw Data'!E648-'Raw Data'!D648)&lt;2), 'Raw Data'!AX648, 0)</f>
        <v/>
      </c>
      <c r="AV653">
        <f>IF(AND('Hidden Analysiss'!E649=1, ABS('Raw Data'!E648-'Raw Data'!D648)&lt;3), 'Raw Data'!BA648, 0)</f>
        <v/>
      </c>
      <c r="AW653">
        <f>IF(AND('Hidden Analysiss'!E649=1, ABS('Raw Data'!E648-'Raw Data'!D648)&lt;3), 'Raw Data'!BD648, 0)</f>
        <v/>
      </c>
    </row>
    <row r="654">
      <c r="A654" s="1">
        <f>'Raw Data'!A649</f>
        <v/>
      </c>
      <c r="B654">
        <f>IF('Raw Data'!E649&gt;'Raw Data'!D649, 'Raw Data'!J649, 0)</f>
        <v/>
      </c>
      <c r="C654">
        <f>IF('Raw Data'!D649&gt;'Raw Data'!E649, 'Raw Data'!I649, 0)</f>
        <v/>
      </c>
      <c r="D654">
        <f>SUM(G654:H654)</f>
        <v/>
      </c>
      <c r="E654">
        <f>IF(AND('Raw Data'!J649&lt;'Raw Data'!I649,'Raw Data'!E649&gt;'Raw Data'!D649,'Raw Data'!E649-'Raw Data'!D649&gt;3),'Raw Data'!N649,IF(AND('Raw Data'!I649&lt;'Raw Data'!J649,'Raw Data'!D649&gt;'Raw Data'!E649,'Raw Data'!D649-'Raw Data'!E649&gt;3),'Raw Data'!M649,0))</f>
        <v/>
      </c>
      <c r="F654">
        <f>IF(AND('Raw Data'!J649&lt;'Raw Data'!I649,'Raw Data'!E649&gt;'Raw Data'!D649,'Raw Data'!E649-'Raw Data'!D649&lt;4),'Raw Data'!L649,IF(AND('Raw Data'!I649&lt;'Raw Data'!J649,'Raw Data'!D649&gt;'Raw Data'!E649,'Raw Data'!D649-'Raw Data'!E649&lt;4),'Raw Data'!K649,0))</f>
        <v/>
      </c>
      <c r="G654">
        <f>IF(AND('Raw Data'!J649&lt;'Raw Data'!I649, 'Raw Data'!E649&gt;'Raw Data'!D649), 'Raw Data'!J649, 0)</f>
        <v/>
      </c>
      <c r="H654">
        <f>IF(AND('Raw Data'!J649&gt;'Raw Data'!I649, 'Raw Data'!E649&lt;'Raw Data'!D649), 'Raw Data'!I649, 0)</f>
        <v/>
      </c>
      <c r="I654">
        <f>SUM(J654:K654)</f>
        <v/>
      </c>
      <c r="J654">
        <f>IF(AND('Raw Data'!J649&gt;'Raw Data'!I649, 'Raw Data'!E649&gt;'Raw Data'!D649), 'Raw Data'!J649, 0)</f>
        <v/>
      </c>
      <c r="K654">
        <f>IF(AND('Raw Data'!I649&gt;'Raw Data'!J649, 'Raw Data'!D649&gt;'Raw Data'!E649), 'Raw Data'!I649, 0)</f>
        <v/>
      </c>
      <c r="L654">
        <f>IF('Raw Data'!E649-'Raw Data'!D649&gt;3, 'Raw Data'!N649, 0)</f>
        <v/>
      </c>
      <c r="M654">
        <f>IF('Raw Data'!D649-'Raw Data'!E649&gt;3, 'Raw Data'!M649, 0)</f>
        <v/>
      </c>
      <c r="N654">
        <f>IF(ISBLANK('Raw Data'!D649),0,IF(AND('Raw Data'!E649&gt;'Raw Data'!D649,'Raw Data'!E649-'Raw Data'!D649&gt;0,'Raw Data'!E649-'Raw Data'!D649&lt;4),'Raw Data'!L649, 0))</f>
        <v/>
      </c>
      <c r="O654">
        <f>IF(ISBLANK('Raw Data'!D649),0,IF(AND('Raw Data'!E649&gt;'Raw Data'!D649,'Raw Data'!E649-'Raw Data'!D649&gt;0,'Raw Data'!D649-'Raw Data'!E649&lt;4),'Raw Data'!K649, 0))</f>
        <v/>
      </c>
      <c r="P654">
        <f>IF('Raw Data'!E649-'Raw Data'!D649&gt;3, 'Raw Data'!N649, IF('Raw Data'!D649-'Raw Data'!E649&gt;3, 'Raw Data'!M649, 0))</f>
        <v/>
      </c>
      <c r="Q654">
        <f>IF(ISBLANK('Raw Data'!E649),0,IF(AND('Raw Data'!E649-'Raw Data'!D649&lt;4,'Raw Data'!E649-'Raw Data'!D649&gt;0),'Raw Data'!L649,IF(AND('Raw Data'!D649&gt;'Raw Data'!E649,'Raw Data'!D649-'Raw Data'!E649&gt;0),'Raw Data'!K649,0)))</f>
        <v/>
      </c>
      <c r="R654">
        <f>IF(ISBLANK('Raw Data'!K649),0,IFERROR(IF(MATCH(SMALL('Raw Data'!K649:N649,1),L654:O654,0),SMALL('Raw Data'!K649:N649,1)),0))</f>
        <v/>
      </c>
      <c r="S654">
        <f>IF(ISBLANK('Raw Data'!K649),0,IFERROR(IF(MATCH(SMALL('Raw Data'!K649:N649,2),L654:O654,0),SMALL('Raw Data'!K649:N649,2)),0))</f>
        <v/>
      </c>
      <c r="T654">
        <f>IF(ISBLANK('Raw Data'!K649),0,IFERROR(IF(MATCH(SMALL('Raw Data'!K649:N649,3),L654:O654,0),SMALL('Raw Data'!K649:N649,3)),0))</f>
        <v/>
      </c>
      <c r="U654">
        <f>IF(ISBLANK('Raw Data'!K649),0,IFERROR(IF(MATCH(SMALL('Raw Data'!K649:N649,4),L654:O654,0),SMALL('Raw Data'!K649:N649,4)),0))</f>
        <v/>
      </c>
      <c r="V654">
        <f>IF(AND('Raw Data'!D649&lt;3, 'Raw Data'!E649&lt;3, 'Raw Data'!A649&gt;0), 'Raw Data'!AF649, 0)</f>
        <v/>
      </c>
      <c r="W654">
        <f>IF(AND('Raw Data'!D649&lt;4, 'Raw Data'!E649&lt;4, 'Raw Data'!A649&gt;0), 'Raw Data'!AI649, 0)</f>
        <v/>
      </c>
      <c r="X654">
        <f>IF(AND('Raw Data'!D649&lt;5, 'Raw Data'!E649&lt;5, 'Raw Data'!A649&gt;0), 'Raw Data'!AL649, 0)</f>
        <v/>
      </c>
      <c r="Y654">
        <f>IF(AND('Raw Data'!D649&lt;6, 'Raw Data'!E649&lt;6, 'Raw Data'!A649&gt;0), 'Raw Data'!AO649, 0)</f>
        <v/>
      </c>
      <c r="Z654">
        <f>IF(ISBLANK('Raw Data'!D649), 0, IF('Raw Data'!D649-'Raw Data'!E649&gt;1, 'Raw Data'!AW649, 0))</f>
        <v/>
      </c>
      <c r="AA654">
        <f>IF(ISBLANK('Raw Data'!A649), 0, IF(ABS('Raw Data'!D649-'Raw Data'!E649)&lt;2, 'Raw Data'!AX649, 0))</f>
        <v/>
      </c>
      <c r="AB654">
        <f>IF(ISBLANK('Raw Data'!D649), 0, IF('Raw Data'!E649-'Raw Data'!D649&gt;1, 'Raw Data'!AY649, 0))</f>
        <v/>
      </c>
      <c r="AC654">
        <f>IF(ISBLANK('Raw Data'!D649), 0, IF('Raw Data'!D649-'Raw Data'!E649&gt;2, 'Raw Data'!AZ649, 0))</f>
        <v/>
      </c>
      <c r="AD654">
        <f>IF(ISBLANK('Raw Data'!A649), 0, IF(ABS('Raw Data'!D649-'Raw Data'!E649)&lt;3, 'Raw Data'!BA649, 0))</f>
        <v/>
      </c>
      <c r="AE654">
        <f>IF(ISBLANK('Raw Data'!D649), 0, IF('Raw Data'!E649-'Raw Data'!D649&gt;2, 'Raw Data'!BB649, 0))</f>
        <v/>
      </c>
      <c r="AF654">
        <f>IF(ISBLANK('Raw Data'!D649), 0, IF('Raw Data'!D649-'Raw Data'!E649&gt;3, 'Raw Data'!BC649, 0))</f>
        <v/>
      </c>
      <c r="AG654">
        <f>IF(ISBLANK('Raw Data'!A649), 0, IF(ABS('Raw Data'!D649-'Raw Data'!E649)&lt;4, 'Raw Data'!BD649, 0))</f>
        <v/>
      </c>
      <c r="AH654">
        <f>IF(ISBLANK('Raw Data'!D649), 0, IF('Raw Data'!E649-'Raw Data'!D649&gt;3, 'Raw Data'!BE649, 0))</f>
        <v/>
      </c>
      <c r="AI654">
        <f>IF(SUM('Raw Data'!D649:E649)&gt;'Raw Data'!F649, 'Raw Data'!G649, 0)</f>
        <v/>
      </c>
      <c r="AJ654">
        <f>IF(ISBLANK('Raw Data'!D649), 0, IF(SUM('Raw Data'!D649:E649)&lt;'Raw Data'!F649, 'Raw Data'!H649, 0))</f>
        <v/>
      </c>
      <c r="AK654">
        <f>IF(ISBLANK('Raw Data'!A649), 0, IF(AND('Raw Data'!D649&lt;3, 'Raw Data'!E649&lt;3, 'Raw Data'!F649&lt;BB$2), 'Raw Data'!AF649, 0))</f>
        <v/>
      </c>
      <c r="AL654">
        <f>IF(ISBLANK('Raw Data'!A649), 0, IF(AND('Raw Data'!D649&lt;4, 'Raw Data'!E649&lt;4, 'Raw Data'!F649&lt;BB$2), 'Raw Data'!AI649, 0))</f>
        <v/>
      </c>
      <c r="AM654">
        <f>IF(ISBLANK('Raw Data'!A649), 0, IF(AND('Raw Data'!D649&lt;5, 'Raw Data'!E649&lt;5, 'Raw Data'!F649&lt;BB$2), 'Raw Data'!AL649, 0))</f>
        <v/>
      </c>
      <c r="AN654">
        <f>IF(ISBLANK('Raw Data'!A649), 0, IF(AND('Raw Data'!D649&lt;6, 'Raw Data'!E649&lt;6, 'Raw Data'!F649&lt;BB$2), 'Raw Data'!AO649, 0))</f>
        <v/>
      </c>
      <c r="AO654">
        <f>IF(ISBLANK('Raw Data'!A649), 0, IF(AND('Raw Data'!I649&lt;Analysis!$BC$2, 'Raw Data'!D649-'Raw Data'!E649&gt;1), 'Raw Data'!AW649, IF(AND('Raw Data'!J649&lt;Analysis!$BC$2, 'Raw Data'!E649-'Raw Data'!D649&gt;1), 'Raw Data'!AY649, 0)))</f>
        <v/>
      </c>
      <c r="AP654">
        <f>IF(ISBLANK('Raw Data'!A649), 0, IF(AND('Raw Data'!I649&lt;Analysis!$BC$2, 'Raw Data'!D649-'Raw Data'!E649&gt;2), 'Raw Data'!AZ649, IF(AND('Raw Data'!J649&lt;Analysis!$BC$2, 'Raw Data'!E649-'Raw Data'!D649&gt;2), 'Raw Data'!BB649, 0)))</f>
        <v/>
      </c>
      <c r="AQ654">
        <f>IF(ISBLANK('Raw Data'!A649), 0, IF(AND('Raw Data'!I649&lt;Analysis!$BC$2, 'Raw Data'!D649-'Raw Data'!E649&gt;3), 'Raw Data'!BC649, IF(AND('Raw Data'!J649&lt;Analysis!$BC$2, 'Raw Data'!E649-'Raw Data'!D649&gt;3), 'Raw Data'!BE649, 0)))</f>
        <v/>
      </c>
      <c r="AR654">
        <f>IF('Hidden Analysiss'!D650=1,IF(ABS('Raw Data'!E649-'Raw Data'!D649)&lt;2,'Raw Data'!AX649,0), 0)</f>
        <v/>
      </c>
      <c r="AS654">
        <f>IF('Hidden Analysiss'!D650=1,IF(ABS('Raw Data'!E649-'Raw Data'!D649)&lt;3,'Raw Data'!BA649,0), 0)</f>
        <v/>
      </c>
      <c r="AT654">
        <f>IF('Hidden Analysiss'!D650=1,IF(ABS('Raw Data'!E649-'Raw Data'!D649)&lt;4,'Raw Data'!BD649,0), 0)</f>
        <v/>
      </c>
      <c r="AU654">
        <f>IF(AND('Hidden Analysiss'!E650=1, ABS('Raw Data'!E649-'Raw Data'!D649)&lt;2), 'Raw Data'!AX649, 0)</f>
        <v/>
      </c>
      <c r="AV654">
        <f>IF(AND('Hidden Analysiss'!E650=1, ABS('Raw Data'!E649-'Raw Data'!D649)&lt;3), 'Raw Data'!BA649, 0)</f>
        <v/>
      </c>
      <c r="AW654">
        <f>IF(AND('Hidden Analysiss'!E650=1, ABS('Raw Data'!E649-'Raw Data'!D649)&lt;3), 'Raw Data'!BD649, 0)</f>
        <v/>
      </c>
    </row>
    <row r="655">
      <c r="A655" s="1">
        <f>'Raw Data'!A650</f>
        <v/>
      </c>
      <c r="B655">
        <f>IF('Raw Data'!E650&gt;'Raw Data'!D650, 'Raw Data'!J650, 0)</f>
        <v/>
      </c>
      <c r="C655">
        <f>IF('Raw Data'!D650&gt;'Raw Data'!E650, 'Raw Data'!I650, 0)</f>
        <v/>
      </c>
      <c r="D655">
        <f>SUM(G655:H655)</f>
        <v/>
      </c>
      <c r="E655">
        <f>IF(AND('Raw Data'!J650&lt;'Raw Data'!I650,'Raw Data'!E650&gt;'Raw Data'!D650,'Raw Data'!E650-'Raw Data'!D650&gt;3),'Raw Data'!N650,IF(AND('Raw Data'!I650&lt;'Raw Data'!J650,'Raw Data'!D650&gt;'Raw Data'!E650,'Raw Data'!D650-'Raw Data'!E650&gt;3),'Raw Data'!M650,0))</f>
        <v/>
      </c>
      <c r="F655">
        <f>IF(AND('Raw Data'!J650&lt;'Raw Data'!I650,'Raw Data'!E650&gt;'Raw Data'!D650,'Raw Data'!E650-'Raw Data'!D650&lt;4),'Raw Data'!L650,IF(AND('Raw Data'!I650&lt;'Raw Data'!J650,'Raw Data'!D650&gt;'Raw Data'!E650,'Raw Data'!D650-'Raw Data'!E650&lt;4),'Raw Data'!K650,0))</f>
        <v/>
      </c>
      <c r="G655">
        <f>IF(AND('Raw Data'!J650&lt;'Raw Data'!I650, 'Raw Data'!E650&gt;'Raw Data'!D650), 'Raw Data'!J650, 0)</f>
        <v/>
      </c>
      <c r="H655">
        <f>IF(AND('Raw Data'!J650&gt;'Raw Data'!I650, 'Raw Data'!E650&lt;'Raw Data'!D650), 'Raw Data'!I650, 0)</f>
        <v/>
      </c>
      <c r="I655">
        <f>SUM(J655:K655)</f>
        <v/>
      </c>
      <c r="J655">
        <f>IF(AND('Raw Data'!J650&gt;'Raw Data'!I650, 'Raw Data'!E650&gt;'Raw Data'!D650), 'Raw Data'!J650, 0)</f>
        <v/>
      </c>
      <c r="K655">
        <f>IF(AND('Raw Data'!I650&gt;'Raw Data'!J650, 'Raw Data'!D650&gt;'Raw Data'!E650), 'Raw Data'!I650, 0)</f>
        <v/>
      </c>
      <c r="L655">
        <f>IF('Raw Data'!E650-'Raw Data'!D650&gt;3, 'Raw Data'!N650, 0)</f>
        <v/>
      </c>
      <c r="M655">
        <f>IF('Raw Data'!D650-'Raw Data'!E650&gt;3, 'Raw Data'!M650, 0)</f>
        <v/>
      </c>
      <c r="N655">
        <f>IF(ISBLANK('Raw Data'!D650),0,IF(AND('Raw Data'!E650&gt;'Raw Data'!D650,'Raw Data'!E650-'Raw Data'!D650&gt;0,'Raw Data'!E650-'Raw Data'!D650&lt;4),'Raw Data'!L650, 0))</f>
        <v/>
      </c>
      <c r="O655">
        <f>IF(ISBLANK('Raw Data'!D650),0,IF(AND('Raw Data'!E650&gt;'Raw Data'!D650,'Raw Data'!E650-'Raw Data'!D650&gt;0,'Raw Data'!D650-'Raw Data'!E650&lt;4),'Raw Data'!K650, 0))</f>
        <v/>
      </c>
      <c r="P655">
        <f>IF('Raw Data'!E650-'Raw Data'!D650&gt;3, 'Raw Data'!N650, IF('Raw Data'!D650-'Raw Data'!E650&gt;3, 'Raw Data'!M650, 0))</f>
        <v/>
      </c>
      <c r="Q655">
        <f>IF(ISBLANK('Raw Data'!E650),0,IF(AND('Raw Data'!E650-'Raw Data'!D650&lt;4,'Raw Data'!E650-'Raw Data'!D650&gt;0),'Raw Data'!L650,IF(AND('Raw Data'!D650&gt;'Raw Data'!E650,'Raw Data'!D650-'Raw Data'!E650&gt;0),'Raw Data'!K650,0)))</f>
        <v/>
      </c>
      <c r="R655">
        <f>IF(ISBLANK('Raw Data'!K650),0,IFERROR(IF(MATCH(SMALL('Raw Data'!K650:N650,1),L655:O655,0),SMALL('Raw Data'!K650:N650,1)),0))</f>
        <v/>
      </c>
      <c r="S655">
        <f>IF(ISBLANK('Raw Data'!K650),0,IFERROR(IF(MATCH(SMALL('Raw Data'!K650:N650,2),L655:O655,0),SMALL('Raw Data'!K650:N650,2)),0))</f>
        <v/>
      </c>
      <c r="T655">
        <f>IF(ISBLANK('Raw Data'!K650),0,IFERROR(IF(MATCH(SMALL('Raw Data'!K650:N650,3),L655:O655,0),SMALL('Raw Data'!K650:N650,3)),0))</f>
        <v/>
      </c>
      <c r="U655">
        <f>IF(ISBLANK('Raw Data'!K650),0,IFERROR(IF(MATCH(SMALL('Raw Data'!K650:N650,4),L655:O655,0),SMALL('Raw Data'!K650:N650,4)),0))</f>
        <v/>
      </c>
      <c r="V655">
        <f>IF(AND('Raw Data'!D650&lt;3, 'Raw Data'!E650&lt;3, 'Raw Data'!A650&gt;0), 'Raw Data'!AF650, 0)</f>
        <v/>
      </c>
      <c r="W655">
        <f>IF(AND('Raw Data'!D650&lt;4, 'Raw Data'!E650&lt;4, 'Raw Data'!A650&gt;0), 'Raw Data'!AI650, 0)</f>
        <v/>
      </c>
      <c r="X655">
        <f>IF(AND('Raw Data'!D650&lt;5, 'Raw Data'!E650&lt;5, 'Raw Data'!A650&gt;0), 'Raw Data'!AL650, 0)</f>
        <v/>
      </c>
      <c r="Y655">
        <f>IF(AND('Raw Data'!D650&lt;6, 'Raw Data'!E650&lt;6, 'Raw Data'!A650&gt;0), 'Raw Data'!AO650, 0)</f>
        <v/>
      </c>
      <c r="Z655">
        <f>IF(ISBLANK('Raw Data'!D650), 0, IF('Raw Data'!D650-'Raw Data'!E650&gt;1, 'Raw Data'!AW650, 0))</f>
        <v/>
      </c>
      <c r="AA655">
        <f>IF(ISBLANK('Raw Data'!A650), 0, IF(ABS('Raw Data'!D650-'Raw Data'!E650)&lt;2, 'Raw Data'!AX650, 0))</f>
        <v/>
      </c>
      <c r="AB655">
        <f>IF(ISBLANK('Raw Data'!D650), 0, IF('Raw Data'!E650-'Raw Data'!D650&gt;1, 'Raw Data'!AY650, 0))</f>
        <v/>
      </c>
      <c r="AC655">
        <f>IF(ISBLANK('Raw Data'!D650), 0, IF('Raw Data'!D650-'Raw Data'!E650&gt;2, 'Raw Data'!AZ650, 0))</f>
        <v/>
      </c>
      <c r="AD655">
        <f>IF(ISBLANK('Raw Data'!A650), 0, IF(ABS('Raw Data'!D650-'Raw Data'!E650)&lt;3, 'Raw Data'!BA650, 0))</f>
        <v/>
      </c>
      <c r="AE655">
        <f>IF(ISBLANK('Raw Data'!D650), 0, IF('Raw Data'!E650-'Raw Data'!D650&gt;2, 'Raw Data'!BB650, 0))</f>
        <v/>
      </c>
      <c r="AF655">
        <f>IF(ISBLANK('Raw Data'!D650), 0, IF('Raw Data'!D650-'Raw Data'!E650&gt;3, 'Raw Data'!BC650, 0))</f>
        <v/>
      </c>
      <c r="AG655">
        <f>IF(ISBLANK('Raw Data'!A650), 0, IF(ABS('Raw Data'!D650-'Raw Data'!E650)&lt;4, 'Raw Data'!BD650, 0))</f>
        <v/>
      </c>
      <c r="AH655">
        <f>IF(ISBLANK('Raw Data'!D650), 0, IF('Raw Data'!E650-'Raw Data'!D650&gt;3, 'Raw Data'!BE650, 0))</f>
        <v/>
      </c>
      <c r="AI655">
        <f>IF(SUM('Raw Data'!D650:E650)&gt;'Raw Data'!F650, 'Raw Data'!G650, 0)</f>
        <v/>
      </c>
      <c r="AJ655">
        <f>IF(ISBLANK('Raw Data'!D650), 0, IF(SUM('Raw Data'!D650:E650)&lt;'Raw Data'!F650, 'Raw Data'!H650, 0))</f>
        <v/>
      </c>
      <c r="AK655">
        <f>IF(ISBLANK('Raw Data'!A650), 0, IF(AND('Raw Data'!D650&lt;3, 'Raw Data'!E650&lt;3, 'Raw Data'!F650&lt;BB$2), 'Raw Data'!AF650, 0))</f>
        <v/>
      </c>
      <c r="AL655">
        <f>IF(ISBLANK('Raw Data'!A650), 0, IF(AND('Raw Data'!D650&lt;4, 'Raw Data'!E650&lt;4, 'Raw Data'!F650&lt;BB$2), 'Raw Data'!AI650, 0))</f>
        <v/>
      </c>
      <c r="AM655">
        <f>IF(ISBLANK('Raw Data'!A650), 0, IF(AND('Raw Data'!D650&lt;5, 'Raw Data'!E650&lt;5, 'Raw Data'!F650&lt;BB$2), 'Raw Data'!AL650, 0))</f>
        <v/>
      </c>
      <c r="AN655">
        <f>IF(ISBLANK('Raw Data'!A650), 0, IF(AND('Raw Data'!D650&lt;6, 'Raw Data'!E650&lt;6, 'Raw Data'!F650&lt;BB$2), 'Raw Data'!AO650, 0))</f>
        <v/>
      </c>
      <c r="AO655">
        <f>IF(ISBLANK('Raw Data'!A650), 0, IF(AND('Raw Data'!I650&lt;Analysis!$BC$2, 'Raw Data'!D650-'Raw Data'!E650&gt;1), 'Raw Data'!AW650, IF(AND('Raw Data'!J650&lt;Analysis!$BC$2, 'Raw Data'!E650-'Raw Data'!D650&gt;1), 'Raw Data'!AY650, 0)))</f>
        <v/>
      </c>
      <c r="AP655">
        <f>IF(ISBLANK('Raw Data'!A650), 0, IF(AND('Raw Data'!I650&lt;Analysis!$BC$2, 'Raw Data'!D650-'Raw Data'!E650&gt;2), 'Raw Data'!AZ650, IF(AND('Raw Data'!J650&lt;Analysis!$BC$2, 'Raw Data'!E650-'Raw Data'!D650&gt;2), 'Raw Data'!BB650, 0)))</f>
        <v/>
      </c>
      <c r="AQ655">
        <f>IF(ISBLANK('Raw Data'!A650), 0, IF(AND('Raw Data'!I650&lt;Analysis!$BC$2, 'Raw Data'!D650-'Raw Data'!E650&gt;3), 'Raw Data'!BC650, IF(AND('Raw Data'!J650&lt;Analysis!$BC$2, 'Raw Data'!E650-'Raw Data'!D650&gt;3), 'Raw Data'!BE650, 0)))</f>
        <v/>
      </c>
      <c r="AR655">
        <f>IF('Hidden Analysiss'!D651=1,IF(ABS('Raw Data'!E650-'Raw Data'!D650)&lt;2,'Raw Data'!AX650,0), 0)</f>
        <v/>
      </c>
      <c r="AS655">
        <f>IF('Hidden Analysiss'!D651=1,IF(ABS('Raw Data'!E650-'Raw Data'!D650)&lt;3,'Raw Data'!BA650,0), 0)</f>
        <v/>
      </c>
      <c r="AT655">
        <f>IF('Hidden Analysiss'!D651=1,IF(ABS('Raw Data'!E650-'Raw Data'!D650)&lt;4,'Raw Data'!BD650,0), 0)</f>
        <v/>
      </c>
      <c r="AU655">
        <f>IF(AND('Hidden Analysiss'!E651=1, ABS('Raw Data'!E650-'Raw Data'!D650)&lt;2), 'Raw Data'!AX650, 0)</f>
        <v/>
      </c>
      <c r="AV655">
        <f>IF(AND('Hidden Analysiss'!E651=1, ABS('Raw Data'!E650-'Raw Data'!D650)&lt;3), 'Raw Data'!BA650, 0)</f>
        <v/>
      </c>
      <c r="AW655">
        <f>IF(AND('Hidden Analysiss'!E651=1, ABS('Raw Data'!E650-'Raw Data'!D650)&lt;3), 'Raw Data'!BD650, 0)</f>
        <v/>
      </c>
    </row>
    <row r="656">
      <c r="A656" s="1">
        <f>'Raw Data'!A651</f>
        <v/>
      </c>
      <c r="B656">
        <f>IF('Raw Data'!E651&gt;'Raw Data'!D651, 'Raw Data'!J651, 0)</f>
        <v/>
      </c>
      <c r="C656">
        <f>IF('Raw Data'!D651&gt;'Raw Data'!E651, 'Raw Data'!I651, 0)</f>
        <v/>
      </c>
      <c r="D656">
        <f>SUM(G656:H656)</f>
        <v/>
      </c>
      <c r="E656">
        <f>IF(AND('Raw Data'!J651&lt;'Raw Data'!I651,'Raw Data'!E651&gt;'Raw Data'!D651,'Raw Data'!E651-'Raw Data'!D651&gt;3),'Raw Data'!N651,IF(AND('Raw Data'!I651&lt;'Raw Data'!J651,'Raw Data'!D651&gt;'Raw Data'!E651,'Raw Data'!D651-'Raw Data'!E651&gt;3),'Raw Data'!M651,0))</f>
        <v/>
      </c>
      <c r="F656">
        <f>IF(AND('Raw Data'!J651&lt;'Raw Data'!I651,'Raw Data'!E651&gt;'Raw Data'!D651,'Raw Data'!E651-'Raw Data'!D651&lt;4),'Raw Data'!L651,IF(AND('Raw Data'!I651&lt;'Raw Data'!J651,'Raw Data'!D651&gt;'Raw Data'!E651,'Raw Data'!D651-'Raw Data'!E651&lt;4),'Raw Data'!K651,0))</f>
        <v/>
      </c>
      <c r="G656">
        <f>IF(AND('Raw Data'!J651&lt;'Raw Data'!I651, 'Raw Data'!E651&gt;'Raw Data'!D651), 'Raw Data'!J651, 0)</f>
        <v/>
      </c>
      <c r="H656">
        <f>IF(AND('Raw Data'!J651&gt;'Raw Data'!I651, 'Raw Data'!E651&lt;'Raw Data'!D651), 'Raw Data'!I651, 0)</f>
        <v/>
      </c>
      <c r="I656">
        <f>SUM(J656:K656)</f>
        <v/>
      </c>
      <c r="J656">
        <f>IF(AND('Raw Data'!J651&gt;'Raw Data'!I651, 'Raw Data'!E651&gt;'Raw Data'!D651), 'Raw Data'!J651, 0)</f>
        <v/>
      </c>
      <c r="K656">
        <f>IF(AND('Raw Data'!I651&gt;'Raw Data'!J651, 'Raw Data'!D651&gt;'Raw Data'!E651), 'Raw Data'!I651, 0)</f>
        <v/>
      </c>
      <c r="L656">
        <f>IF('Raw Data'!E651-'Raw Data'!D651&gt;3, 'Raw Data'!N651, 0)</f>
        <v/>
      </c>
      <c r="M656">
        <f>IF('Raw Data'!D651-'Raw Data'!E651&gt;3, 'Raw Data'!M651, 0)</f>
        <v/>
      </c>
      <c r="N656">
        <f>IF(ISBLANK('Raw Data'!D651),0,IF(AND('Raw Data'!E651&gt;'Raw Data'!D651,'Raw Data'!E651-'Raw Data'!D651&gt;0,'Raw Data'!E651-'Raw Data'!D651&lt;4),'Raw Data'!L651, 0))</f>
        <v/>
      </c>
      <c r="O656">
        <f>IF(ISBLANK('Raw Data'!D651),0,IF(AND('Raw Data'!E651&gt;'Raw Data'!D651,'Raw Data'!E651-'Raw Data'!D651&gt;0,'Raw Data'!D651-'Raw Data'!E651&lt;4),'Raw Data'!K651, 0))</f>
        <v/>
      </c>
      <c r="P656">
        <f>IF('Raw Data'!E651-'Raw Data'!D651&gt;3, 'Raw Data'!N651, IF('Raw Data'!D651-'Raw Data'!E651&gt;3, 'Raw Data'!M651, 0))</f>
        <v/>
      </c>
      <c r="Q656">
        <f>IF(ISBLANK('Raw Data'!E651),0,IF(AND('Raw Data'!E651-'Raw Data'!D651&lt;4,'Raw Data'!E651-'Raw Data'!D651&gt;0),'Raw Data'!L651,IF(AND('Raw Data'!D651&gt;'Raw Data'!E651,'Raw Data'!D651-'Raw Data'!E651&gt;0),'Raw Data'!K651,0)))</f>
        <v/>
      </c>
      <c r="R656">
        <f>IF(ISBLANK('Raw Data'!K651),0,IFERROR(IF(MATCH(SMALL('Raw Data'!K651:N651,1),L656:O656,0),SMALL('Raw Data'!K651:N651,1)),0))</f>
        <v/>
      </c>
      <c r="S656">
        <f>IF(ISBLANK('Raw Data'!K651),0,IFERROR(IF(MATCH(SMALL('Raw Data'!K651:N651,2),L656:O656,0),SMALL('Raw Data'!K651:N651,2)),0))</f>
        <v/>
      </c>
      <c r="T656">
        <f>IF(ISBLANK('Raw Data'!K651),0,IFERROR(IF(MATCH(SMALL('Raw Data'!K651:N651,3),L656:O656,0),SMALL('Raw Data'!K651:N651,3)),0))</f>
        <v/>
      </c>
      <c r="U656">
        <f>IF(ISBLANK('Raw Data'!K651),0,IFERROR(IF(MATCH(SMALL('Raw Data'!K651:N651,4),L656:O656,0),SMALL('Raw Data'!K651:N651,4)),0))</f>
        <v/>
      </c>
      <c r="V656">
        <f>IF(AND('Raw Data'!D651&lt;3, 'Raw Data'!E651&lt;3, 'Raw Data'!A651&gt;0), 'Raw Data'!AF651, 0)</f>
        <v/>
      </c>
      <c r="W656">
        <f>IF(AND('Raw Data'!D651&lt;4, 'Raw Data'!E651&lt;4, 'Raw Data'!A651&gt;0), 'Raw Data'!AI651, 0)</f>
        <v/>
      </c>
      <c r="X656">
        <f>IF(AND('Raw Data'!D651&lt;5, 'Raw Data'!E651&lt;5, 'Raw Data'!A651&gt;0), 'Raw Data'!AL651, 0)</f>
        <v/>
      </c>
      <c r="Y656">
        <f>IF(AND('Raw Data'!D651&lt;6, 'Raw Data'!E651&lt;6, 'Raw Data'!A651&gt;0), 'Raw Data'!AO651, 0)</f>
        <v/>
      </c>
      <c r="Z656">
        <f>IF(ISBLANK('Raw Data'!D651), 0, IF('Raw Data'!D651-'Raw Data'!E651&gt;1, 'Raw Data'!AW651, 0))</f>
        <v/>
      </c>
      <c r="AA656">
        <f>IF(ISBLANK('Raw Data'!A651), 0, IF(ABS('Raw Data'!D651-'Raw Data'!E651)&lt;2, 'Raw Data'!AX651, 0))</f>
        <v/>
      </c>
      <c r="AB656">
        <f>IF(ISBLANK('Raw Data'!D651), 0, IF('Raw Data'!E651-'Raw Data'!D651&gt;1, 'Raw Data'!AY651, 0))</f>
        <v/>
      </c>
      <c r="AC656">
        <f>IF(ISBLANK('Raw Data'!D651), 0, IF('Raw Data'!D651-'Raw Data'!E651&gt;2, 'Raw Data'!AZ651, 0))</f>
        <v/>
      </c>
      <c r="AD656">
        <f>IF(ISBLANK('Raw Data'!A651), 0, IF(ABS('Raw Data'!D651-'Raw Data'!E651)&lt;3, 'Raw Data'!BA651, 0))</f>
        <v/>
      </c>
      <c r="AE656">
        <f>IF(ISBLANK('Raw Data'!D651), 0, IF('Raw Data'!E651-'Raw Data'!D651&gt;2, 'Raw Data'!BB651, 0))</f>
        <v/>
      </c>
      <c r="AF656">
        <f>IF(ISBLANK('Raw Data'!D651), 0, IF('Raw Data'!D651-'Raw Data'!E651&gt;3, 'Raw Data'!BC651, 0))</f>
        <v/>
      </c>
      <c r="AG656">
        <f>IF(ISBLANK('Raw Data'!A651), 0, IF(ABS('Raw Data'!D651-'Raw Data'!E651)&lt;4, 'Raw Data'!BD651, 0))</f>
        <v/>
      </c>
      <c r="AH656">
        <f>IF(ISBLANK('Raw Data'!D651), 0, IF('Raw Data'!E651-'Raw Data'!D651&gt;3, 'Raw Data'!BE651, 0))</f>
        <v/>
      </c>
      <c r="AI656">
        <f>IF(SUM('Raw Data'!D651:E651)&gt;'Raw Data'!F651, 'Raw Data'!G651, 0)</f>
        <v/>
      </c>
      <c r="AJ656">
        <f>IF(ISBLANK('Raw Data'!D651), 0, IF(SUM('Raw Data'!D651:E651)&lt;'Raw Data'!F651, 'Raw Data'!H651, 0))</f>
        <v/>
      </c>
      <c r="AK656">
        <f>IF(ISBLANK('Raw Data'!A651), 0, IF(AND('Raw Data'!D651&lt;3, 'Raw Data'!E651&lt;3, 'Raw Data'!F651&lt;BB$2), 'Raw Data'!AF651, 0))</f>
        <v/>
      </c>
      <c r="AL656">
        <f>IF(ISBLANK('Raw Data'!A651), 0, IF(AND('Raw Data'!D651&lt;4, 'Raw Data'!E651&lt;4, 'Raw Data'!F651&lt;BB$2), 'Raw Data'!AI651, 0))</f>
        <v/>
      </c>
      <c r="AM656">
        <f>IF(ISBLANK('Raw Data'!A651), 0, IF(AND('Raw Data'!D651&lt;5, 'Raw Data'!E651&lt;5, 'Raw Data'!F651&lt;BB$2), 'Raw Data'!AL651, 0))</f>
        <v/>
      </c>
      <c r="AN656">
        <f>IF(ISBLANK('Raw Data'!A651), 0, IF(AND('Raw Data'!D651&lt;6, 'Raw Data'!E651&lt;6, 'Raw Data'!F651&lt;BB$2), 'Raw Data'!AO651, 0))</f>
        <v/>
      </c>
      <c r="AO656">
        <f>IF(ISBLANK('Raw Data'!A651), 0, IF(AND('Raw Data'!I651&lt;Analysis!$BC$2, 'Raw Data'!D651-'Raw Data'!E651&gt;1), 'Raw Data'!AW651, IF(AND('Raw Data'!J651&lt;Analysis!$BC$2, 'Raw Data'!E651-'Raw Data'!D651&gt;1), 'Raw Data'!AY651, 0)))</f>
        <v/>
      </c>
      <c r="AP656">
        <f>IF(ISBLANK('Raw Data'!A651), 0, IF(AND('Raw Data'!I651&lt;Analysis!$BC$2, 'Raw Data'!D651-'Raw Data'!E651&gt;2), 'Raw Data'!AZ651, IF(AND('Raw Data'!J651&lt;Analysis!$BC$2, 'Raw Data'!E651-'Raw Data'!D651&gt;2), 'Raw Data'!BB651, 0)))</f>
        <v/>
      </c>
      <c r="AQ656">
        <f>IF(ISBLANK('Raw Data'!A651), 0, IF(AND('Raw Data'!I651&lt;Analysis!$BC$2, 'Raw Data'!D651-'Raw Data'!E651&gt;3), 'Raw Data'!BC651, IF(AND('Raw Data'!J651&lt;Analysis!$BC$2, 'Raw Data'!E651-'Raw Data'!D651&gt;3), 'Raw Data'!BE651, 0)))</f>
        <v/>
      </c>
      <c r="AR656">
        <f>IF('Hidden Analysiss'!D652=1,IF(ABS('Raw Data'!E651-'Raw Data'!D651)&lt;2,'Raw Data'!AX651,0), 0)</f>
        <v/>
      </c>
      <c r="AS656">
        <f>IF('Hidden Analysiss'!D652=1,IF(ABS('Raw Data'!E651-'Raw Data'!D651)&lt;3,'Raw Data'!BA651,0), 0)</f>
        <v/>
      </c>
      <c r="AT656">
        <f>IF('Hidden Analysiss'!D652=1,IF(ABS('Raw Data'!E651-'Raw Data'!D651)&lt;4,'Raw Data'!BD651,0), 0)</f>
        <v/>
      </c>
      <c r="AU656">
        <f>IF(AND('Hidden Analysiss'!E652=1, ABS('Raw Data'!E651-'Raw Data'!D651)&lt;2), 'Raw Data'!AX651, 0)</f>
        <v/>
      </c>
      <c r="AV656">
        <f>IF(AND('Hidden Analysiss'!E652=1, ABS('Raw Data'!E651-'Raw Data'!D651)&lt;3), 'Raw Data'!BA651, 0)</f>
        <v/>
      </c>
      <c r="AW656">
        <f>IF(AND('Hidden Analysiss'!E652=1, ABS('Raw Data'!E651-'Raw Data'!D651)&lt;3), 'Raw Data'!BD651, 0)</f>
        <v/>
      </c>
    </row>
    <row r="657">
      <c r="A657" s="1">
        <f>'Raw Data'!A652</f>
        <v/>
      </c>
      <c r="B657">
        <f>IF('Raw Data'!E652&gt;'Raw Data'!D652, 'Raw Data'!J652, 0)</f>
        <v/>
      </c>
      <c r="C657">
        <f>IF('Raw Data'!D652&gt;'Raw Data'!E652, 'Raw Data'!I652, 0)</f>
        <v/>
      </c>
      <c r="D657">
        <f>SUM(G657:H657)</f>
        <v/>
      </c>
      <c r="E657">
        <f>IF(AND('Raw Data'!J652&lt;'Raw Data'!I652,'Raw Data'!E652&gt;'Raw Data'!D652,'Raw Data'!E652-'Raw Data'!D652&gt;3),'Raw Data'!N652,IF(AND('Raw Data'!I652&lt;'Raw Data'!J652,'Raw Data'!D652&gt;'Raw Data'!E652,'Raw Data'!D652-'Raw Data'!E652&gt;3),'Raw Data'!M652,0))</f>
        <v/>
      </c>
      <c r="F657">
        <f>IF(AND('Raw Data'!J652&lt;'Raw Data'!I652,'Raw Data'!E652&gt;'Raw Data'!D652,'Raw Data'!E652-'Raw Data'!D652&lt;4),'Raw Data'!L652,IF(AND('Raw Data'!I652&lt;'Raw Data'!J652,'Raw Data'!D652&gt;'Raw Data'!E652,'Raw Data'!D652-'Raw Data'!E652&lt;4),'Raw Data'!K652,0))</f>
        <v/>
      </c>
      <c r="G657">
        <f>IF(AND('Raw Data'!J652&lt;'Raw Data'!I652, 'Raw Data'!E652&gt;'Raw Data'!D652), 'Raw Data'!J652, 0)</f>
        <v/>
      </c>
      <c r="H657">
        <f>IF(AND('Raw Data'!J652&gt;'Raw Data'!I652, 'Raw Data'!E652&lt;'Raw Data'!D652), 'Raw Data'!I652, 0)</f>
        <v/>
      </c>
      <c r="I657">
        <f>SUM(J657:K657)</f>
        <v/>
      </c>
      <c r="J657">
        <f>IF(AND('Raw Data'!J652&gt;'Raw Data'!I652, 'Raw Data'!E652&gt;'Raw Data'!D652), 'Raw Data'!J652, 0)</f>
        <v/>
      </c>
      <c r="K657">
        <f>IF(AND('Raw Data'!I652&gt;'Raw Data'!J652, 'Raw Data'!D652&gt;'Raw Data'!E652), 'Raw Data'!I652, 0)</f>
        <v/>
      </c>
      <c r="L657">
        <f>IF('Raw Data'!E652-'Raw Data'!D652&gt;3, 'Raw Data'!N652, 0)</f>
        <v/>
      </c>
      <c r="M657">
        <f>IF('Raw Data'!D652-'Raw Data'!E652&gt;3, 'Raw Data'!M652, 0)</f>
        <v/>
      </c>
      <c r="N657">
        <f>IF(ISBLANK('Raw Data'!D652),0,IF(AND('Raw Data'!E652&gt;'Raw Data'!D652,'Raw Data'!E652-'Raw Data'!D652&gt;0,'Raw Data'!E652-'Raw Data'!D652&lt;4),'Raw Data'!L652, 0))</f>
        <v/>
      </c>
      <c r="O657">
        <f>IF(ISBLANK('Raw Data'!D652),0,IF(AND('Raw Data'!E652&gt;'Raw Data'!D652,'Raw Data'!E652-'Raw Data'!D652&gt;0,'Raw Data'!D652-'Raw Data'!E652&lt;4),'Raw Data'!K652, 0))</f>
        <v/>
      </c>
      <c r="P657">
        <f>IF('Raw Data'!E652-'Raw Data'!D652&gt;3, 'Raw Data'!N652, IF('Raw Data'!D652-'Raw Data'!E652&gt;3, 'Raw Data'!M652, 0))</f>
        <v/>
      </c>
      <c r="Q657">
        <f>IF(ISBLANK('Raw Data'!E652),0,IF(AND('Raw Data'!E652-'Raw Data'!D652&lt;4,'Raw Data'!E652-'Raw Data'!D652&gt;0),'Raw Data'!L652,IF(AND('Raw Data'!D652&gt;'Raw Data'!E652,'Raw Data'!D652-'Raw Data'!E652&gt;0),'Raw Data'!K652,0)))</f>
        <v/>
      </c>
      <c r="R657">
        <f>IF(ISBLANK('Raw Data'!K652),0,IFERROR(IF(MATCH(SMALL('Raw Data'!K652:N652,1),L657:O657,0),SMALL('Raw Data'!K652:N652,1)),0))</f>
        <v/>
      </c>
      <c r="S657">
        <f>IF(ISBLANK('Raw Data'!K652),0,IFERROR(IF(MATCH(SMALL('Raw Data'!K652:N652,2),L657:O657,0),SMALL('Raw Data'!K652:N652,2)),0))</f>
        <v/>
      </c>
      <c r="T657">
        <f>IF(ISBLANK('Raw Data'!K652),0,IFERROR(IF(MATCH(SMALL('Raw Data'!K652:N652,3),L657:O657,0),SMALL('Raw Data'!K652:N652,3)),0))</f>
        <v/>
      </c>
      <c r="U657">
        <f>IF(ISBLANK('Raw Data'!K652),0,IFERROR(IF(MATCH(SMALL('Raw Data'!K652:N652,4),L657:O657,0),SMALL('Raw Data'!K652:N652,4)),0))</f>
        <v/>
      </c>
      <c r="V657">
        <f>IF(AND('Raw Data'!D652&lt;3, 'Raw Data'!E652&lt;3, 'Raw Data'!A652&gt;0), 'Raw Data'!AF652, 0)</f>
        <v/>
      </c>
      <c r="W657">
        <f>IF(AND('Raw Data'!D652&lt;4, 'Raw Data'!E652&lt;4, 'Raw Data'!A652&gt;0), 'Raw Data'!AI652, 0)</f>
        <v/>
      </c>
      <c r="X657">
        <f>IF(AND('Raw Data'!D652&lt;5, 'Raw Data'!E652&lt;5, 'Raw Data'!A652&gt;0), 'Raw Data'!AL652, 0)</f>
        <v/>
      </c>
      <c r="Y657">
        <f>IF(AND('Raw Data'!D652&lt;6, 'Raw Data'!E652&lt;6, 'Raw Data'!A652&gt;0), 'Raw Data'!AO652, 0)</f>
        <v/>
      </c>
      <c r="Z657">
        <f>IF(ISBLANK('Raw Data'!D652), 0, IF('Raw Data'!D652-'Raw Data'!E652&gt;1, 'Raw Data'!AW652, 0))</f>
        <v/>
      </c>
      <c r="AA657">
        <f>IF(ISBLANK('Raw Data'!A652), 0, IF(ABS('Raw Data'!D652-'Raw Data'!E652)&lt;2, 'Raw Data'!AX652, 0))</f>
        <v/>
      </c>
      <c r="AB657">
        <f>IF(ISBLANK('Raw Data'!D652), 0, IF('Raw Data'!E652-'Raw Data'!D652&gt;1, 'Raw Data'!AY652, 0))</f>
        <v/>
      </c>
      <c r="AC657">
        <f>IF(ISBLANK('Raw Data'!D652), 0, IF('Raw Data'!D652-'Raw Data'!E652&gt;2, 'Raw Data'!AZ652, 0))</f>
        <v/>
      </c>
      <c r="AD657">
        <f>IF(ISBLANK('Raw Data'!A652), 0, IF(ABS('Raw Data'!D652-'Raw Data'!E652)&lt;3, 'Raw Data'!BA652, 0))</f>
        <v/>
      </c>
      <c r="AE657">
        <f>IF(ISBLANK('Raw Data'!D652), 0, IF('Raw Data'!E652-'Raw Data'!D652&gt;2, 'Raw Data'!BB652, 0))</f>
        <v/>
      </c>
      <c r="AF657">
        <f>IF(ISBLANK('Raw Data'!D652), 0, IF('Raw Data'!D652-'Raw Data'!E652&gt;3, 'Raw Data'!BC652, 0))</f>
        <v/>
      </c>
      <c r="AG657">
        <f>IF(ISBLANK('Raw Data'!A652), 0, IF(ABS('Raw Data'!D652-'Raw Data'!E652)&lt;4, 'Raw Data'!BD652, 0))</f>
        <v/>
      </c>
      <c r="AH657">
        <f>IF(ISBLANK('Raw Data'!D652), 0, IF('Raw Data'!E652-'Raw Data'!D652&gt;3, 'Raw Data'!BE652, 0))</f>
        <v/>
      </c>
      <c r="AI657">
        <f>IF(SUM('Raw Data'!D652:E652)&gt;'Raw Data'!F652, 'Raw Data'!G652, 0)</f>
        <v/>
      </c>
      <c r="AJ657">
        <f>IF(ISBLANK('Raw Data'!D652), 0, IF(SUM('Raw Data'!D652:E652)&lt;'Raw Data'!F652, 'Raw Data'!H652, 0))</f>
        <v/>
      </c>
      <c r="AK657">
        <f>IF(ISBLANK('Raw Data'!A652), 0, IF(AND('Raw Data'!D652&lt;3, 'Raw Data'!E652&lt;3, 'Raw Data'!F652&lt;BB$2), 'Raw Data'!AF652, 0))</f>
        <v/>
      </c>
      <c r="AL657">
        <f>IF(ISBLANK('Raw Data'!A652), 0, IF(AND('Raw Data'!D652&lt;4, 'Raw Data'!E652&lt;4, 'Raw Data'!F652&lt;BB$2), 'Raw Data'!AI652, 0))</f>
        <v/>
      </c>
      <c r="AM657">
        <f>IF(ISBLANK('Raw Data'!A652), 0, IF(AND('Raw Data'!D652&lt;5, 'Raw Data'!E652&lt;5, 'Raw Data'!F652&lt;BB$2), 'Raw Data'!AL652, 0))</f>
        <v/>
      </c>
      <c r="AN657">
        <f>IF(ISBLANK('Raw Data'!A652), 0, IF(AND('Raw Data'!D652&lt;6, 'Raw Data'!E652&lt;6, 'Raw Data'!F652&lt;BB$2), 'Raw Data'!AO652, 0))</f>
        <v/>
      </c>
      <c r="AO657">
        <f>IF(ISBLANK('Raw Data'!A652), 0, IF(AND('Raw Data'!I652&lt;Analysis!$BC$2, 'Raw Data'!D652-'Raw Data'!E652&gt;1), 'Raw Data'!AW652, IF(AND('Raw Data'!J652&lt;Analysis!$BC$2, 'Raw Data'!E652-'Raw Data'!D652&gt;1), 'Raw Data'!AY652, 0)))</f>
        <v/>
      </c>
      <c r="AP657">
        <f>IF(ISBLANK('Raw Data'!A652), 0, IF(AND('Raw Data'!I652&lt;Analysis!$BC$2, 'Raw Data'!D652-'Raw Data'!E652&gt;2), 'Raw Data'!AZ652, IF(AND('Raw Data'!J652&lt;Analysis!$BC$2, 'Raw Data'!E652-'Raw Data'!D652&gt;2), 'Raw Data'!BB652, 0)))</f>
        <v/>
      </c>
      <c r="AQ657">
        <f>IF(ISBLANK('Raw Data'!A652), 0, IF(AND('Raw Data'!I652&lt;Analysis!$BC$2, 'Raw Data'!D652-'Raw Data'!E652&gt;3), 'Raw Data'!BC652, IF(AND('Raw Data'!J652&lt;Analysis!$BC$2, 'Raw Data'!E652-'Raw Data'!D652&gt;3), 'Raw Data'!BE652, 0)))</f>
        <v/>
      </c>
      <c r="AR657">
        <f>IF('Hidden Analysiss'!D653=1,IF(ABS('Raw Data'!E652-'Raw Data'!D652)&lt;2,'Raw Data'!AX652,0), 0)</f>
        <v/>
      </c>
      <c r="AS657">
        <f>IF('Hidden Analysiss'!D653=1,IF(ABS('Raw Data'!E652-'Raw Data'!D652)&lt;3,'Raw Data'!BA652,0), 0)</f>
        <v/>
      </c>
      <c r="AT657">
        <f>IF('Hidden Analysiss'!D653=1,IF(ABS('Raw Data'!E652-'Raw Data'!D652)&lt;4,'Raw Data'!BD652,0), 0)</f>
        <v/>
      </c>
      <c r="AU657">
        <f>IF(AND('Hidden Analysiss'!E653=1, ABS('Raw Data'!E652-'Raw Data'!D652)&lt;2), 'Raw Data'!AX652, 0)</f>
        <v/>
      </c>
      <c r="AV657">
        <f>IF(AND('Hidden Analysiss'!E653=1, ABS('Raw Data'!E652-'Raw Data'!D652)&lt;3), 'Raw Data'!BA652, 0)</f>
        <v/>
      </c>
      <c r="AW657">
        <f>IF(AND('Hidden Analysiss'!E653=1, ABS('Raw Data'!E652-'Raw Data'!D652)&lt;3), 'Raw Data'!BD652, 0)</f>
        <v/>
      </c>
    </row>
    <row r="658">
      <c r="A658" s="1">
        <f>'Raw Data'!A653</f>
        <v/>
      </c>
      <c r="B658">
        <f>IF('Raw Data'!E653&gt;'Raw Data'!D653, 'Raw Data'!J653, 0)</f>
        <v/>
      </c>
      <c r="C658">
        <f>IF('Raw Data'!D653&gt;'Raw Data'!E653, 'Raw Data'!I653, 0)</f>
        <v/>
      </c>
      <c r="D658">
        <f>SUM(G658:H658)</f>
        <v/>
      </c>
      <c r="E658">
        <f>IF(AND('Raw Data'!J653&lt;'Raw Data'!I653,'Raw Data'!E653&gt;'Raw Data'!D653,'Raw Data'!E653-'Raw Data'!D653&gt;3),'Raw Data'!N653,IF(AND('Raw Data'!I653&lt;'Raw Data'!J653,'Raw Data'!D653&gt;'Raw Data'!E653,'Raw Data'!D653-'Raw Data'!E653&gt;3),'Raw Data'!M653,0))</f>
        <v/>
      </c>
      <c r="F658">
        <f>IF(AND('Raw Data'!J653&lt;'Raw Data'!I653,'Raw Data'!E653&gt;'Raw Data'!D653,'Raw Data'!E653-'Raw Data'!D653&lt;4),'Raw Data'!L653,IF(AND('Raw Data'!I653&lt;'Raw Data'!J653,'Raw Data'!D653&gt;'Raw Data'!E653,'Raw Data'!D653-'Raw Data'!E653&lt;4),'Raw Data'!K653,0))</f>
        <v/>
      </c>
      <c r="G658">
        <f>IF(AND('Raw Data'!J653&lt;'Raw Data'!I653, 'Raw Data'!E653&gt;'Raw Data'!D653), 'Raw Data'!J653, 0)</f>
        <v/>
      </c>
      <c r="H658">
        <f>IF(AND('Raw Data'!J653&gt;'Raw Data'!I653, 'Raw Data'!E653&lt;'Raw Data'!D653), 'Raw Data'!I653, 0)</f>
        <v/>
      </c>
      <c r="I658">
        <f>SUM(J658:K658)</f>
        <v/>
      </c>
      <c r="J658">
        <f>IF(AND('Raw Data'!J653&gt;'Raw Data'!I653, 'Raw Data'!E653&gt;'Raw Data'!D653), 'Raw Data'!J653, 0)</f>
        <v/>
      </c>
      <c r="K658">
        <f>IF(AND('Raw Data'!I653&gt;'Raw Data'!J653, 'Raw Data'!D653&gt;'Raw Data'!E653), 'Raw Data'!I653, 0)</f>
        <v/>
      </c>
      <c r="L658">
        <f>IF('Raw Data'!E653-'Raw Data'!D653&gt;3, 'Raw Data'!N653, 0)</f>
        <v/>
      </c>
      <c r="M658">
        <f>IF('Raw Data'!D653-'Raw Data'!E653&gt;3, 'Raw Data'!M653, 0)</f>
        <v/>
      </c>
      <c r="N658">
        <f>IF(ISBLANK('Raw Data'!D653),0,IF(AND('Raw Data'!E653&gt;'Raw Data'!D653,'Raw Data'!E653-'Raw Data'!D653&gt;0,'Raw Data'!E653-'Raw Data'!D653&lt;4),'Raw Data'!L653, 0))</f>
        <v/>
      </c>
      <c r="O658">
        <f>IF(ISBLANK('Raw Data'!D653),0,IF(AND('Raw Data'!E653&gt;'Raw Data'!D653,'Raw Data'!E653-'Raw Data'!D653&gt;0,'Raw Data'!D653-'Raw Data'!E653&lt;4),'Raw Data'!K653, 0))</f>
        <v/>
      </c>
      <c r="P658">
        <f>IF('Raw Data'!E653-'Raw Data'!D653&gt;3, 'Raw Data'!N653, IF('Raw Data'!D653-'Raw Data'!E653&gt;3, 'Raw Data'!M653, 0))</f>
        <v/>
      </c>
      <c r="Q658">
        <f>IF(ISBLANK('Raw Data'!E653),0,IF(AND('Raw Data'!E653-'Raw Data'!D653&lt;4,'Raw Data'!E653-'Raw Data'!D653&gt;0),'Raw Data'!L653,IF(AND('Raw Data'!D653&gt;'Raw Data'!E653,'Raw Data'!D653-'Raw Data'!E653&gt;0),'Raw Data'!K653,0)))</f>
        <v/>
      </c>
      <c r="R658">
        <f>IF(ISBLANK('Raw Data'!K653),0,IFERROR(IF(MATCH(SMALL('Raw Data'!K653:N653,1),L658:O658,0),SMALL('Raw Data'!K653:N653,1)),0))</f>
        <v/>
      </c>
      <c r="S658">
        <f>IF(ISBLANK('Raw Data'!K653),0,IFERROR(IF(MATCH(SMALL('Raw Data'!K653:N653,2),L658:O658,0),SMALL('Raw Data'!K653:N653,2)),0))</f>
        <v/>
      </c>
      <c r="T658">
        <f>IF(ISBLANK('Raw Data'!K653),0,IFERROR(IF(MATCH(SMALL('Raw Data'!K653:N653,3),L658:O658,0),SMALL('Raw Data'!K653:N653,3)),0))</f>
        <v/>
      </c>
      <c r="U658">
        <f>IF(ISBLANK('Raw Data'!K653),0,IFERROR(IF(MATCH(SMALL('Raw Data'!K653:N653,4),L658:O658,0),SMALL('Raw Data'!K653:N653,4)),0))</f>
        <v/>
      </c>
      <c r="V658">
        <f>IF(AND('Raw Data'!D653&lt;3, 'Raw Data'!E653&lt;3, 'Raw Data'!A653&gt;0), 'Raw Data'!AF653, 0)</f>
        <v/>
      </c>
      <c r="W658">
        <f>IF(AND('Raw Data'!D653&lt;4, 'Raw Data'!E653&lt;4, 'Raw Data'!A653&gt;0), 'Raw Data'!AI653, 0)</f>
        <v/>
      </c>
      <c r="X658">
        <f>IF(AND('Raw Data'!D653&lt;5, 'Raw Data'!E653&lt;5, 'Raw Data'!A653&gt;0), 'Raw Data'!AL653, 0)</f>
        <v/>
      </c>
      <c r="Y658">
        <f>IF(AND('Raw Data'!D653&lt;6, 'Raw Data'!E653&lt;6, 'Raw Data'!A653&gt;0), 'Raw Data'!AO653, 0)</f>
        <v/>
      </c>
      <c r="Z658">
        <f>IF(ISBLANK('Raw Data'!D653), 0, IF('Raw Data'!D653-'Raw Data'!E653&gt;1, 'Raw Data'!AW653, 0))</f>
        <v/>
      </c>
      <c r="AA658">
        <f>IF(ISBLANK('Raw Data'!A653), 0, IF(ABS('Raw Data'!D653-'Raw Data'!E653)&lt;2, 'Raw Data'!AX653, 0))</f>
        <v/>
      </c>
      <c r="AB658">
        <f>IF(ISBLANK('Raw Data'!D653), 0, IF('Raw Data'!E653-'Raw Data'!D653&gt;1, 'Raw Data'!AY653, 0))</f>
        <v/>
      </c>
      <c r="AC658">
        <f>IF(ISBLANK('Raw Data'!D653), 0, IF('Raw Data'!D653-'Raw Data'!E653&gt;2, 'Raw Data'!AZ653, 0))</f>
        <v/>
      </c>
      <c r="AD658">
        <f>IF(ISBLANK('Raw Data'!A653), 0, IF(ABS('Raw Data'!D653-'Raw Data'!E653)&lt;3, 'Raw Data'!BA653, 0))</f>
        <v/>
      </c>
      <c r="AE658">
        <f>IF(ISBLANK('Raw Data'!D653), 0, IF('Raw Data'!E653-'Raw Data'!D653&gt;2, 'Raw Data'!BB653, 0))</f>
        <v/>
      </c>
      <c r="AF658">
        <f>IF(ISBLANK('Raw Data'!D653), 0, IF('Raw Data'!D653-'Raw Data'!E653&gt;3, 'Raw Data'!BC653, 0))</f>
        <v/>
      </c>
      <c r="AG658">
        <f>IF(ISBLANK('Raw Data'!A653), 0, IF(ABS('Raw Data'!D653-'Raw Data'!E653)&lt;4, 'Raw Data'!BD653, 0))</f>
        <v/>
      </c>
      <c r="AH658">
        <f>IF(ISBLANK('Raw Data'!D653), 0, IF('Raw Data'!E653-'Raw Data'!D653&gt;3, 'Raw Data'!BE653, 0))</f>
        <v/>
      </c>
      <c r="AI658">
        <f>IF(SUM('Raw Data'!D653:E653)&gt;'Raw Data'!F653, 'Raw Data'!G653, 0)</f>
        <v/>
      </c>
      <c r="AJ658">
        <f>IF(ISBLANK('Raw Data'!D653), 0, IF(SUM('Raw Data'!D653:E653)&lt;'Raw Data'!F653, 'Raw Data'!H653, 0))</f>
        <v/>
      </c>
      <c r="AK658">
        <f>IF(ISBLANK('Raw Data'!A653), 0, IF(AND('Raw Data'!D653&lt;3, 'Raw Data'!E653&lt;3, 'Raw Data'!F653&lt;BB$2), 'Raw Data'!AF653, 0))</f>
        <v/>
      </c>
      <c r="AL658">
        <f>IF(ISBLANK('Raw Data'!A653), 0, IF(AND('Raw Data'!D653&lt;4, 'Raw Data'!E653&lt;4, 'Raw Data'!F653&lt;BB$2), 'Raw Data'!AI653, 0))</f>
        <v/>
      </c>
      <c r="AM658">
        <f>IF(ISBLANK('Raw Data'!A653), 0, IF(AND('Raw Data'!D653&lt;5, 'Raw Data'!E653&lt;5, 'Raw Data'!F653&lt;BB$2), 'Raw Data'!AL653, 0))</f>
        <v/>
      </c>
      <c r="AN658">
        <f>IF(ISBLANK('Raw Data'!A653), 0, IF(AND('Raw Data'!D653&lt;6, 'Raw Data'!E653&lt;6, 'Raw Data'!F653&lt;BB$2), 'Raw Data'!AO653, 0))</f>
        <v/>
      </c>
      <c r="AO658">
        <f>IF(ISBLANK('Raw Data'!A653), 0, IF(AND('Raw Data'!I653&lt;Analysis!$BC$2, 'Raw Data'!D653-'Raw Data'!E653&gt;1), 'Raw Data'!AW653, IF(AND('Raw Data'!J653&lt;Analysis!$BC$2, 'Raw Data'!E653-'Raw Data'!D653&gt;1), 'Raw Data'!AY653, 0)))</f>
        <v/>
      </c>
      <c r="AP658">
        <f>IF(ISBLANK('Raw Data'!A653), 0, IF(AND('Raw Data'!I653&lt;Analysis!$BC$2, 'Raw Data'!D653-'Raw Data'!E653&gt;2), 'Raw Data'!AZ653, IF(AND('Raw Data'!J653&lt;Analysis!$BC$2, 'Raw Data'!E653-'Raw Data'!D653&gt;2), 'Raw Data'!BB653, 0)))</f>
        <v/>
      </c>
      <c r="AQ658">
        <f>IF(ISBLANK('Raw Data'!A653), 0, IF(AND('Raw Data'!I653&lt;Analysis!$BC$2, 'Raw Data'!D653-'Raw Data'!E653&gt;3), 'Raw Data'!BC653, IF(AND('Raw Data'!J653&lt;Analysis!$BC$2, 'Raw Data'!E653-'Raw Data'!D653&gt;3), 'Raw Data'!BE653, 0)))</f>
        <v/>
      </c>
      <c r="AR658">
        <f>IF('Hidden Analysiss'!D654=1,IF(ABS('Raw Data'!E653-'Raw Data'!D653)&lt;2,'Raw Data'!AX653,0), 0)</f>
        <v/>
      </c>
      <c r="AS658">
        <f>IF('Hidden Analysiss'!D654=1,IF(ABS('Raw Data'!E653-'Raw Data'!D653)&lt;3,'Raw Data'!BA653,0), 0)</f>
        <v/>
      </c>
      <c r="AT658">
        <f>IF('Hidden Analysiss'!D654=1,IF(ABS('Raw Data'!E653-'Raw Data'!D653)&lt;4,'Raw Data'!BD653,0), 0)</f>
        <v/>
      </c>
      <c r="AU658">
        <f>IF(AND('Hidden Analysiss'!E654=1, ABS('Raw Data'!E653-'Raw Data'!D653)&lt;2), 'Raw Data'!AX653, 0)</f>
        <v/>
      </c>
      <c r="AV658">
        <f>IF(AND('Hidden Analysiss'!E654=1, ABS('Raw Data'!E653-'Raw Data'!D653)&lt;3), 'Raw Data'!BA653, 0)</f>
        <v/>
      </c>
      <c r="AW658">
        <f>IF(AND('Hidden Analysiss'!E654=1, ABS('Raw Data'!E653-'Raw Data'!D653)&lt;3), 'Raw Data'!BD653, 0)</f>
        <v/>
      </c>
    </row>
    <row r="659">
      <c r="A659" s="1">
        <f>'Raw Data'!A654</f>
        <v/>
      </c>
      <c r="B659">
        <f>IF('Raw Data'!E654&gt;'Raw Data'!D654, 'Raw Data'!J654, 0)</f>
        <v/>
      </c>
      <c r="C659">
        <f>IF('Raw Data'!D654&gt;'Raw Data'!E654, 'Raw Data'!I654, 0)</f>
        <v/>
      </c>
      <c r="D659">
        <f>SUM(G659:H659)</f>
        <v/>
      </c>
      <c r="E659">
        <f>IF(AND('Raw Data'!J654&lt;'Raw Data'!I654,'Raw Data'!E654&gt;'Raw Data'!D654,'Raw Data'!E654-'Raw Data'!D654&gt;3),'Raw Data'!N654,IF(AND('Raw Data'!I654&lt;'Raw Data'!J654,'Raw Data'!D654&gt;'Raw Data'!E654,'Raw Data'!D654-'Raw Data'!E654&gt;3),'Raw Data'!M654,0))</f>
        <v/>
      </c>
      <c r="F659">
        <f>IF(AND('Raw Data'!J654&lt;'Raw Data'!I654,'Raw Data'!E654&gt;'Raw Data'!D654,'Raw Data'!E654-'Raw Data'!D654&lt;4),'Raw Data'!L654,IF(AND('Raw Data'!I654&lt;'Raw Data'!J654,'Raw Data'!D654&gt;'Raw Data'!E654,'Raw Data'!D654-'Raw Data'!E654&lt;4),'Raw Data'!K654,0))</f>
        <v/>
      </c>
      <c r="G659">
        <f>IF(AND('Raw Data'!J654&lt;'Raw Data'!I654, 'Raw Data'!E654&gt;'Raw Data'!D654), 'Raw Data'!J654, 0)</f>
        <v/>
      </c>
      <c r="H659">
        <f>IF(AND('Raw Data'!J654&gt;'Raw Data'!I654, 'Raw Data'!E654&lt;'Raw Data'!D654), 'Raw Data'!I654, 0)</f>
        <v/>
      </c>
      <c r="I659">
        <f>SUM(J659:K659)</f>
        <v/>
      </c>
      <c r="J659">
        <f>IF(AND('Raw Data'!J654&gt;'Raw Data'!I654, 'Raw Data'!E654&gt;'Raw Data'!D654), 'Raw Data'!J654, 0)</f>
        <v/>
      </c>
      <c r="K659">
        <f>IF(AND('Raw Data'!I654&gt;'Raw Data'!J654, 'Raw Data'!D654&gt;'Raw Data'!E654), 'Raw Data'!I654, 0)</f>
        <v/>
      </c>
      <c r="L659">
        <f>IF('Raw Data'!E654-'Raw Data'!D654&gt;3, 'Raw Data'!N654, 0)</f>
        <v/>
      </c>
      <c r="M659">
        <f>IF('Raw Data'!D654-'Raw Data'!E654&gt;3, 'Raw Data'!M654, 0)</f>
        <v/>
      </c>
      <c r="N659">
        <f>IF(ISBLANK('Raw Data'!D654),0,IF(AND('Raw Data'!E654&gt;'Raw Data'!D654,'Raw Data'!E654-'Raw Data'!D654&gt;0,'Raw Data'!E654-'Raw Data'!D654&lt;4),'Raw Data'!L654, 0))</f>
        <v/>
      </c>
      <c r="O659">
        <f>IF(ISBLANK('Raw Data'!D654),0,IF(AND('Raw Data'!E654&gt;'Raw Data'!D654,'Raw Data'!E654-'Raw Data'!D654&gt;0,'Raw Data'!D654-'Raw Data'!E654&lt;4),'Raw Data'!K654, 0))</f>
        <v/>
      </c>
      <c r="P659">
        <f>IF('Raw Data'!E654-'Raw Data'!D654&gt;3, 'Raw Data'!N654, IF('Raw Data'!D654-'Raw Data'!E654&gt;3, 'Raw Data'!M654, 0))</f>
        <v/>
      </c>
      <c r="Q659">
        <f>IF(ISBLANK('Raw Data'!E654),0,IF(AND('Raw Data'!E654-'Raw Data'!D654&lt;4,'Raw Data'!E654-'Raw Data'!D654&gt;0),'Raw Data'!L654,IF(AND('Raw Data'!D654&gt;'Raw Data'!E654,'Raw Data'!D654-'Raw Data'!E654&gt;0),'Raw Data'!K654,0)))</f>
        <v/>
      </c>
      <c r="R659">
        <f>IF(ISBLANK('Raw Data'!K654),0,IFERROR(IF(MATCH(SMALL('Raw Data'!K654:N654,1),L659:O659,0),SMALL('Raw Data'!K654:N654,1)),0))</f>
        <v/>
      </c>
      <c r="S659">
        <f>IF(ISBLANK('Raw Data'!K654),0,IFERROR(IF(MATCH(SMALL('Raw Data'!K654:N654,2),L659:O659,0),SMALL('Raw Data'!K654:N654,2)),0))</f>
        <v/>
      </c>
      <c r="T659">
        <f>IF(ISBLANK('Raw Data'!K654),0,IFERROR(IF(MATCH(SMALL('Raw Data'!K654:N654,3),L659:O659,0),SMALL('Raw Data'!K654:N654,3)),0))</f>
        <v/>
      </c>
      <c r="U659">
        <f>IF(ISBLANK('Raw Data'!K654),0,IFERROR(IF(MATCH(SMALL('Raw Data'!K654:N654,4),L659:O659,0),SMALL('Raw Data'!K654:N654,4)),0))</f>
        <v/>
      </c>
      <c r="V659">
        <f>IF(AND('Raw Data'!D654&lt;3, 'Raw Data'!E654&lt;3, 'Raw Data'!A654&gt;0), 'Raw Data'!AF654, 0)</f>
        <v/>
      </c>
      <c r="W659">
        <f>IF(AND('Raw Data'!D654&lt;4, 'Raw Data'!E654&lt;4, 'Raw Data'!A654&gt;0), 'Raw Data'!AI654, 0)</f>
        <v/>
      </c>
      <c r="X659">
        <f>IF(AND('Raw Data'!D654&lt;5, 'Raw Data'!E654&lt;5, 'Raw Data'!A654&gt;0), 'Raw Data'!AL654, 0)</f>
        <v/>
      </c>
      <c r="Y659">
        <f>IF(AND('Raw Data'!D654&lt;6, 'Raw Data'!E654&lt;6, 'Raw Data'!A654&gt;0), 'Raw Data'!AO654, 0)</f>
        <v/>
      </c>
      <c r="Z659">
        <f>IF(ISBLANK('Raw Data'!D654), 0, IF('Raw Data'!D654-'Raw Data'!E654&gt;1, 'Raw Data'!AW654, 0))</f>
        <v/>
      </c>
      <c r="AA659">
        <f>IF(ISBLANK('Raw Data'!A654), 0, IF(ABS('Raw Data'!D654-'Raw Data'!E654)&lt;2, 'Raw Data'!AX654, 0))</f>
        <v/>
      </c>
      <c r="AB659">
        <f>IF(ISBLANK('Raw Data'!D654), 0, IF('Raw Data'!E654-'Raw Data'!D654&gt;1, 'Raw Data'!AY654, 0))</f>
        <v/>
      </c>
      <c r="AC659">
        <f>IF(ISBLANK('Raw Data'!D654), 0, IF('Raw Data'!D654-'Raw Data'!E654&gt;2, 'Raw Data'!AZ654, 0))</f>
        <v/>
      </c>
      <c r="AD659">
        <f>IF(ISBLANK('Raw Data'!A654), 0, IF(ABS('Raw Data'!D654-'Raw Data'!E654)&lt;3, 'Raw Data'!BA654, 0))</f>
        <v/>
      </c>
      <c r="AE659">
        <f>IF(ISBLANK('Raw Data'!D654), 0, IF('Raw Data'!E654-'Raw Data'!D654&gt;2, 'Raw Data'!BB654, 0))</f>
        <v/>
      </c>
      <c r="AF659">
        <f>IF(ISBLANK('Raw Data'!D654), 0, IF('Raw Data'!D654-'Raw Data'!E654&gt;3, 'Raw Data'!BC654, 0))</f>
        <v/>
      </c>
      <c r="AG659">
        <f>IF(ISBLANK('Raw Data'!A654), 0, IF(ABS('Raw Data'!D654-'Raw Data'!E654)&lt;4, 'Raw Data'!BD654, 0))</f>
        <v/>
      </c>
      <c r="AH659">
        <f>IF(ISBLANK('Raw Data'!D654), 0, IF('Raw Data'!E654-'Raw Data'!D654&gt;3, 'Raw Data'!BE654, 0))</f>
        <v/>
      </c>
      <c r="AI659">
        <f>IF(SUM('Raw Data'!D654:E654)&gt;'Raw Data'!F654, 'Raw Data'!G654, 0)</f>
        <v/>
      </c>
      <c r="AJ659">
        <f>IF(ISBLANK('Raw Data'!D654), 0, IF(SUM('Raw Data'!D654:E654)&lt;'Raw Data'!F654, 'Raw Data'!H654, 0))</f>
        <v/>
      </c>
      <c r="AK659">
        <f>IF(ISBLANK('Raw Data'!A654), 0, IF(AND('Raw Data'!D654&lt;3, 'Raw Data'!E654&lt;3, 'Raw Data'!F654&lt;BB$2), 'Raw Data'!AF654, 0))</f>
        <v/>
      </c>
      <c r="AL659">
        <f>IF(ISBLANK('Raw Data'!A654), 0, IF(AND('Raw Data'!D654&lt;4, 'Raw Data'!E654&lt;4, 'Raw Data'!F654&lt;BB$2), 'Raw Data'!AI654, 0))</f>
        <v/>
      </c>
      <c r="AM659">
        <f>IF(ISBLANK('Raw Data'!A654), 0, IF(AND('Raw Data'!D654&lt;5, 'Raw Data'!E654&lt;5, 'Raw Data'!F654&lt;BB$2), 'Raw Data'!AL654, 0))</f>
        <v/>
      </c>
      <c r="AN659">
        <f>IF(ISBLANK('Raw Data'!A654), 0, IF(AND('Raw Data'!D654&lt;6, 'Raw Data'!E654&lt;6, 'Raw Data'!F654&lt;BB$2), 'Raw Data'!AO654, 0))</f>
        <v/>
      </c>
      <c r="AO659">
        <f>IF(ISBLANK('Raw Data'!A654), 0, IF(AND('Raw Data'!I654&lt;Analysis!$BC$2, 'Raw Data'!D654-'Raw Data'!E654&gt;1), 'Raw Data'!AW654, IF(AND('Raw Data'!J654&lt;Analysis!$BC$2, 'Raw Data'!E654-'Raw Data'!D654&gt;1), 'Raw Data'!AY654, 0)))</f>
        <v/>
      </c>
      <c r="AP659">
        <f>IF(ISBLANK('Raw Data'!A654), 0, IF(AND('Raw Data'!I654&lt;Analysis!$BC$2, 'Raw Data'!D654-'Raw Data'!E654&gt;2), 'Raw Data'!AZ654, IF(AND('Raw Data'!J654&lt;Analysis!$BC$2, 'Raw Data'!E654-'Raw Data'!D654&gt;2), 'Raw Data'!BB654, 0)))</f>
        <v/>
      </c>
      <c r="AQ659">
        <f>IF(ISBLANK('Raw Data'!A654), 0, IF(AND('Raw Data'!I654&lt;Analysis!$BC$2, 'Raw Data'!D654-'Raw Data'!E654&gt;3), 'Raw Data'!BC654, IF(AND('Raw Data'!J654&lt;Analysis!$BC$2, 'Raw Data'!E654-'Raw Data'!D654&gt;3), 'Raw Data'!BE654, 0)))</f>
        <v/>
      </c>
      <c r="AR659">
        <f>IF('Hidden Analysiss'!D655=1,IF(ABS('Raw Data'!E654-'Raw Data'!D654)&lt;2,'Raw Data'!AX654,0), 0)</f>
        <v/>
      </c>
      <c r="AS659">
        <f>IF('Hidden Analysiss'!D655=1,IF(ABS('Raw Data'!E654-'Raw Data'!D654)&lt;3,'Raw Data'!BA654,0), 0)</f>
        <v/>
      </c>
      <c r="AT659">
        <f>IF('Hidden Analysiss'!D655=1,IF(ABS('Raw Data'!E654-'Raw Data'!D654)&lt;4,'Raw Data'!BD654,0), 0)</f>
        <v/>
      </c>
      <c r="AU659">
        <f>IF(AND('Hidden Analysiss'!E655=1, ABS('Raw Data'!E654-'Raw Data'!D654)&lt;2), 'Raw Data'!AX654, 0)</f>
        <v/>
      </c>
      <c r="AV659">
        <f>IF(AND('Hidden Analysiss'!E655=1, ABS('Raw Data'!E654-'Raw Data'!D654)&lt;3), 'Raw Data'!BA654, 0)</f>
        <v/>
      </c>
      <c r="AW659">
        <f>IF(AND('Hidden Analysiss'!E655=1, ABS('Raw Data'!E654-'Raw Data'!D654)&lt;3), 'Raw Data'!BD654, 0)</f>
        <v/>
      </c>
    </row>
    <row r="660">
      <c r="A660" s="1">
        <f>'Raw Data'!A655</f>
        <v/>
      </c>
      <c r="B660">
        <f>IF('Raw Data'!E655&gt;'Raw Data'!D655, 'Raw Data'!J655, 0)</f>
        <v/>
      </c>
      <c r="C660">
        <f>IF('Raw Data'!D655&gt;'Raw Data'!E655, 'Raw Data'!I655, 0)</f>
        <v/>
      </c>
      <c r="D660">
        <f>SUM(G660:H660)</f>
        <v/>
      </c>
      <c r="E660">
        <f>IF(AND('Raw Data'!J655&lt;'Raw Data'!I655,'Raw Data'!E655&gt;'Raw Data'!D655,'Raw Data'!E655-'Raw Data'!D655&gt;3),'Raw Data'!N655,IF(AND('Raw Data'!I655&lt;'Raw Data'!J655,'Raw Data'!D655&gt;'Raw Data'!E655,'Raw Data'!D655-'Raw Data'!E655&gt;3),'Raw Data'!M655,0))</f>
        <v/>
      </c>
      <c r="F660">
        <f>IF(AND('Raw Data'!J655&lt;'Raw Data'!I655,'Raw Data'!E655&gt;'Raw Data'!D655,'Raw Data'!E655-'Raw Data'!D655&lt;4),'Raw Data'!L655,IF(AND('Raw Data'!I655&lt;'Raw Data'!J655,'Raw Data'!D655&gt;'Raw Data'!E655,'Raw Data'!D655-'Raw Data'!E655&lt;4),'Raw Data'!K655,0))</f>
        <v/>
      </c>
      <c r="G660">
        <f>IF(AND('Raw Data'!J655&lt;'Raw Data'!I655, 'Raw Data'!E655&gt;'Raw Data'!D655), 'Raw Data'!J655, 0)</f>
        <v/>
      </c>
      <c r="H660">
        <f>IF(AND('Raw Data'!J655&gt;'Raw Data'!I655, 'Raw Data'!E655&lt;'Raw Data'!D655), 'Raw Data'!I655, 0)</f>
        <v/>
      </c>
      <c r="I660">
        <f>SUM(J660:K660)</f>
        <v/>
      </c>
      <c r="J660">
        <f>IF(AND('Raw Data'!J655&gt;'Raw Data'!I655, 'Raw Data'!E655&gt;'Raw Data'!D655), 'Raw Data'!J655, 0)</f>
        <v/>
      </c>
      <c r="K660">
        <f>IF(AND('Raw Data'!I655&gt;'Raw Data'!J655, 'Raw Data'!D655&gt;'Raw Data'!E655), 'Raw Data'!I655, 0)</f>
        <v/>
      </c>
      <c r="L660">
        <f>IF('Raw Data'!E655-'Raw Data'!D655&gt;3, 'Raw Data'!N655, 0)</f>
        <v/>
      </c>
      <c r="M660">
        <f>IF('Raw Data'!D655-'Raw Data'!E655&gt;3, 'Raw Data'!M655, 0)</f>
        <v/>
      </c>
      <c r="N660">
        <f>IF(ISBLANK('Raw Data'!D655),0,IF(AND('Raw Data'!E655&gt;'Raw Data'!D655,'Raw Data'!E655-'Raw Data'!D655&gt;0,'Raw Data'!E655-'Raw Data'!D655&lt;4),'Raw Data'!L655, 0))</f>
        <v/>
      </c>
      <c r="O660">
        <f>IF(ISBLANK('Raw Data'!D655),0,IF(AND('Raw Data'!E655&gt;'Raw Data'!D655,'Raw Data'!E655-'Raw Data'!D655&gt;0,'Raw Data'!D655-'Raw Data'!E655&lt;4),'Raw Data'!K655, 0))</f>
        <v/>
      </c>
      <c r="P660">
        <f>IF('Raw Data'!E655-'Raw Data'!D655&gt;3, 'Raw Data'!N655, IF('Raw Data'!D655-'Raw Data'!E655&gt;3, 'Raw Data'!M655, 0))</f>
        <v/>
      </c>
      <c r="Q660">
        <f>IF(ISBLANK('Raw Data'!E655),0,IF(AND('Raw Data'!E655-'Raw Data'!D655&lt;4,'Raw Data'!E655-'Raw Data'!D655&gt;0),'Raw Data'!L655,IF(AND('Raw Data'!D655&gt;'Raw Data'!E655,'Raw Data'!D655-'Raw Data'!E655&gt;0),'Raw Data'!K655,0)))</f>
        <v/>
      </c>
      <c r="R660">
        <f>IF(ISBLANK('Raw Data'!K655),0,IFERROR(IF(MATCH(SMALL('Raw Data'!K655:N655,1),L660:O660,0),SMALL('Raw Data'!K655:N655,1)),0))</f>
        <v/>
      </c>
      <c r="S660">
        <f>IF(ISBLANK('Raw Data'!K655),0,IFERROR(IF(MATCH(SMALL('Raw Data'!K655:N655,2),L660:O660,0),SMALL('Raw Data'!K655:N655,2)),0))</f>
        <v/>
      </c>
      <c r="T660">
        <f>IF(ISBLANK('Raw Data'!K655),0,IFERROR(IF(MATCH(SMALL('Raw Data'!K655:N655,3),L660:O660,0),SMALL('Raw Data'!K655:N655,3)),0))</f>
        <v/>
      </c>
      <c r="U660">
        <f>IF(ISBLANK('Raw Data'!K655),0,IFERROR(IF(MATCH(SMALL('Raw Data'!K655:N655,4),L660:O660,0),SMALL('Raw Data'!K655:N655,4)),0))</f>
        <v/>
      </c>
      <c r="V660">
        <f>IF(AND('Raw Data'!D655&lt;3, 'Raw Data'!E655&lt;3, 'Raw Data'!A655&gt;0), 'Raw Data'!AF655, 0)</f>
        <v/>
      </c>
      <c r="W660">
        <f>IF(AND('Raw Data'!D655&lt;4, 'Raw Data'!E655&lt;4, 'Raw Data'!A655&gt;0), 'Raw Data'!AI655, 0)</f>
        <v/>
      </c>
      <c r="X660">
        <f>IF(AND('Raw Data'!D655&lt;5, 'Raw Data'!E655&lt;5, 'Raw Data'!A655&gt;0), 'Raw Data'!AL655, 0)</f>
        <v/>
      </c>
      <c r="Y660">
        <f>IF(AND('Raw Data'!D655&lt;6, 'Raw Data'!E655&lt;6, 'Raw Data'!A655&gt;0), 'Raw Data'!AO655, 0)</f>
        <v/>
      </c>
      <c r="Z660">
        <f>IF(ISBLANK('Raw Data'!D655), 0, IF('Raw Data'!D655-'Raw Data'!E655&gt;1, 'Raw Data'!AW655, 0))</f>
        <v/>
      </c>
      <c r="AA660">
        <f>IF(ISBLANK('Raw Data'!A655), 0, IF(ABS('Raw Data'!D655-'Raw Data'!E655)&lt;2, 'Raw Data'!AX655, 0))</f>
        <v/>
      </c>
      <c r="AB660">
        <f>IF(ISBLANK('Raw Data'!D655), 0, IF('Raw Data'!E655-'Raw Data'!D655&gt;1, 'Raw Data'!AY655, 0))</f>
        <v/>
      </c>
      <c r="AC660">
        <f>IF(ISBLANK('Raw Data'!D655), 0, IF('Raw Data'!D655-'Raw Data'!E655&gt;2, 'Raw Data'!AZ655, 0))</f>
        <v/>
      </c>
      <c r="AD660">
        <f>IF(ISBLANK('Raw Data'!A655), 0, IF(ABS('Raw Data'!D655-'Raw Data'!E655)&lt;3, 'Raw Data'!BA655, 0))</f>
        <v/>
      </c>
      <c r="AE660">
        <f>IF(ISBLANK('Raw Data'!D655), 0, IF('Raw Data'!E655-'Raw Data'!D655&gt;2, 'Raw Data'!BB655, 0))</f>
        <v/>
      </c>
      <c r="AF660">
        <f>IF(ISBLANK('Raw Data'!D655), 0, IF('Raw Data'!D655-'Raw Data'!E655&gt;3, 'Raw Data'!BC655, 0))</f>
        <v/>
      </c>
      <c r="AG660">
        <f>IF(ISBLANK('Raw Data'!A655), 0, IF(ABS('Raw Data'!D655-'Raw Data'!E655)&lt;4, 'Raw Data'!BD655, 0))</f>
        <v/>
      </c>
      <c r="AH660">
        <f>IF(ISBLANK('Raw Data'!D655), 0, IF('Raw Data'!E655-'Raw Data'!D655&gt;3, 'Raw Data'!BE655, 0))</f>
        <v/>
      </c>
      <c r="AI660">
        <f>IF(SUM('Raw Data'!D655:E655)&gt;'Raw Data'!F655, 'Raw Data'!G655, 0)</f>
        <v/>
      </c>
      <c r="AJ660">
        <f>IF(ISBLANK('Raw Data'!D655), 0, IF(SUM('Raw Data'!D655:E655)&lt;'Raw Data'!F655, 'Raw Data'!H655, 0))</f>
        <v/>
      </c>
      <c r="AK660">
        <f>IF(ISBLANK('Raw Data'!A655), 0, IF(AND('Raw Data'!D655&lt;3, 'Raw Data'!E655&lt;3, 'Raw Data'!F655&lt;BB$2), 'Raw Data'!AF655, 0))</f>
        <v/>
      </c>
      <c r="AL660">
        <f>IF(ISBLANK('Raw Data'!A655), 0, IF(AND('Raw Data'!D655&lt;4, 'Raw Data'!E655&lt;4, 'Raw Data'!F655&lt;BB$2), 'Raw Data'!AI655, 0))</f>
        <v/>
      </c>
      <c r="AM660">
        <f>IF(ISBLANK('Raw Data'!A655), 0, IF(AND('Raw Data'!D655&lt;5, 'Raw Data'!E655&lt;5, 'Raw Data'!F655&lt;BB$2), 'Raw Data'!AL655, 0))</f>
        <v/>
      </c>
      <c r="AN660">
        <f>IF(ISBLANK('Raw Data'!A655), 0, IF(AND('Raw Data'!D655&lt;6, 'Raw Data'!E655&lt;6, 'Raw Data'!F655&lt;BB$2), 'Raw Data'!AO655, 0))</f>
        <v/>
      </c>
      <c r="AO660">
        <f>IF(ISBLANK('Raw Data'!A655), 0, IF(AND('Raw Data'!I655&lt;Analysis!$BC$2, 'Raw Data'!D655-'Raw Data'!E655&gt;1), 'Raw Data'!AW655, IF(AND('Raw Data'!J655&lt;Analysis!$BC$2, 'Raw Data'!E655-'Raw Data'!D655&gt;1), 'Raw Data'!AY655, 0)))</f>
        <v/>
      </c>
      <c r="AP660">
        <f>IF(ISBLANK('Raw Data'!A655), 0, IF(AND('Raw Data'!I655&lt;Analysis!$BC$2, 'Raw Data'!D655-'Raw Data'!E655&gt;2), 'Raw Data'!AZ655, IF(AND('Raw Data'!J655&lt;Analysis!$BC$2, 'Raw Data'!E655-'Raw Data'!D655&gt;2), 'Raw Data'!BB655, 0)))</f>
        <v/>
      </c>
      <c r="AQ660">
        <f>IF(ISBLANK('Raw Data'!A655), 0, IF(AND('Raw Data'!I655&lt;Analysis!$BC$2, 'Raw Data'!D655-'Raw Data'!E655&gt;3), 'Raw Data'!BC655, IF(AND('Raw Data'!J655&lt;Analysis!$BC$2, 'Raw Data'!E655-'Raw Data'!D655&gt;3), 'Raw Data'!BE655, 0)))</f>
        <v/>
      </c>
      <c r="AR660">
        <f>IF('Hidden Analysiss'!D656=1,IF(ABS('Raw Data'!E655-'Raw Data'!D655)&lt;2,'Raw Data'!AX655,0), 0)</f>
        <v/>
      </c>
      <c r="AS660">
        <f>IF('Hidden Analysiss'!D656=1,IF(ABS('Raw Data'!E655-'Raw Data'!D655)&lt;3,'Raw Data'!BA655,0), 0)</f>
        <v/>
      </c>
      <c r="AT660">
        <f>IF('Hidden Analysiss'!D656=1,IF(ABS('Raw Data'!E655-'Raw Data'!D655)&lt;4,'Raw Data'!BD655,0), 0)</f>
        <v/>
      </c>
      <c r="AU660">
        <f>IF(AND('Hidden Analysiss'!E656=1, ABS('Raw Data'!E655-'Raw Data'!D655)&lt;2), 'Raw Data'!AX655, 0)</f>
        <v/>
      </c>
      <c r="AV660">
        <f>IF(AND('Hidden Analysiss'!E656=1, ABS('Raw Data'!E655-'Raw Data'!D655)&lt;3), 'Raw Data'!BA655, 0)</f>
        <v/>
      </c>
      <c r="AW660">
        <f>IF(AND('Hidden Analysiss'!E656=1, ABS('Raw Data'!E655-'Raw Data'!D655)&lt;3), 'Raw Data'!BD655, 0)</f>
        <v/>
      </c>
    </row>
    <row r="661">
      <c r="A661" s="1">
        <f>'Raw Data'!A656</f>
        <v/>
      </c>
      <c r="B661">
        <f>IF('Raw Data'!E656&gt;'Raw Data'!D656, 'Raw Data'!J656, 0)</f>
        <v/>
      </c>
      <c r="C661">
        <f>IF('Raw Data'!D656&gt;'Raw Data'!E656, 'Raw Data'!I656, 0)</f>
        <v/>
      </c>
      <c r="D661">
        <f>SUM(G661:H661)</f>
        <v/>
      </c>
      <c r="E661">
        <f>IF(AND('Raw Data'!J656&lt;'Raw Data'!I656,'Raw Data'!E656&gt;'Raw Data'!D656,'Raw Data'!E656-'Raw Data'!D656&gt;3),'Raw Data'!N656,IF(AND('Raw Data'!I656&lt;'Raw Data'!J656,'Raw Data'!D656&gt;'Raw Data'!E656,'Raw Data'!D656-'Raw Data'!E656&gt;3),'Raw Data'!M656,0))</f>
        <v/>
      </c>
      <c r="F661">
        <f>IF(AND('Raw Data'!J656&lt;'Raw Data'!I656,'Raw Data'!E656&gt;'Raw Data'!D656,'Raw Data'!E656-'Raw Data'!D656&lt;4),'Raw Data'!L656,IF(AND('Raw Data'!I656&lt;'Raw Data'!J656,'Raw Data'!D656&gt;'Raw Data'!E656,'Raw Data'!D656-'Raw Data'!E656&lt;4),'Raw Data'!K656,0))</f>
        <v/>
      </c>
      <c r="G661">
        <f>IF(AND('Raw Data'!J656&lt;'Raw Data'!I656, 'Raw Data'!E656&gt;'Raw Data'!D656), 'Raw Data'!J656, 0)</f>
        <v/>
      </c>
      <c r="H661">
        <f>IF(AND('Raw Data'!J656&gt;'Raw Data'!I656, 'Raw Data'!E656&lt;'Raw Data'!D656), 'Raw Data'!I656, 0)</f>
        <v/>
      </c>
      <c r="I661">
        <f>SUM(J661:K661)</f>
        <v/>
      </c>
      <c r="J661">
        <f>IF(AND('Raw Data'!J656&gt;'Raw Data'!I656, 'Raw Data'!E656&gt;'Raw Data'!D656), 'Raw Data'!J656, 0)</f>
        <v/>
      </c>
      <c r="K661">
        <f>IF(AND('Raw Data'!I656&gt;'Raw Data'!J656, 'Raw Data'!D656&gt;'Raw Data'!E656), 'Raw Data'!I656, 0)</f>
        <v/>
      </c>
      <c r="L661">
        <f>IF('Raw Data'!E656-'Raw Data'!D656&gt;3, 'Raw Data'!N656, 0)</f>
        <v/>
      </c>
      <c r="M661">
        <f>IF('Raw Data'!D656-'Raw Data'!E656&gt;3, 'Raw Data'!M656, 0)</f>
        <v/>
      </c>
      <c r="N661">
        <f>IF(ISBLANK('Raw Data'!D656),0,IF(AND('Raw Data'!E656&gt;'Raw Data'!D656,'Raw Data'!E656-'Raw Data'!D656&gt;0,'Raw Data'!E656-'Raw Data'!D656&lt;4),'Raw Data'!L656, 0))</f>
        <v/>
      </c>
      <c r="O661">
        <f>IF(ISBLANK('Raw Data'!D656),0,IF(AND('Raw Data'!E656&gt;'Raw Data'!D656,'Raw Data'!E656-'Raw Data'!D656&gt;0,'Raw Data'!D656-'Raw Data'!E656&lt;4),'Raw Data'!K656, 0))</f>
        <v/>
      </c>
      <c r="P661">
        <f>IF('Raw Data'!E656-'Raw Data'!D656&gt;3, 'Raw Data'!N656, IF('Raw Data'!D656-'Raw Data'!E656&gt;3, 'Raw Data'!M656, 0))</f>
        <v/>
      </c>
      <c r="Q661">
        <f>IF(ISBLANK('Raw Data'!E656),0,IF(AND('Raw Data'!E656-'Raw Data'!D656&lt;4,'Raw Data'!E656-'Raw Data'!D656&gt;0),'Raw Data'!L656,IF(AND('Raw Data'!D656&gt;'Raw Data'!E656,'Raw Data'!D656-'Raw Data'!E656&gt;0),'Raw Data'!K656,0)))</f>
        <v/>
      </c>
      <c r="R661">
        <f>IF(ISBLANK('Raw Data'!K656),0,IFERROR(IF(MATCH(SMALL('Raw Data'!K656:N656,1),L661:O661,0),SMALL('Raw Data'!K656:N656,1)),0))</f>
        <v/>
      </c>
      <c r="S661">
        <f>IF(ISBLANK('Raw Data'!K656),0,IFERROR(IF(MATCH(SMALL('Raw Data'!K656:N656,2),L661:O661,0),SMALL('Raw Data'!K656:N656,2)),0))</f>
        <v/>
      </c>
      <c r="T661">
        <f>IF(ISBLANK('Raw Data'!K656),0,IFERROR(IF(MATCH(SMALL('Raw Data'!K656:N656,3),L661:O661,0),SMALL('Raw Data'!K656:N656,3)),0))</f>
        <v/>
      </c>
      <c r="U661">
        <f>IF(ISBLANK('Raw Data'!K656),0,IFERROR(IF(MATCH(SMALL('Raw Data'!K656:N656,4),L661:O661,0),SMALL('Raw Data'!K656:N656,4)),0))</f>
        <v/>
      </c>
      <c r="V661">
        <f>IF(AND('Raw Data'!D656&lt;3, 'Raw Data'!E656&lt;3, 'Raw Data'!A656&gt;0), 'Raw Data'!AF656, 0)</f>
        <v/>
      </c>
      <c r="W661">
        <f>IF(AND('Raw Data'!D656&lt;4, 'Raw Data'!E656&lt;4, 'Raw Data'!A656&gt;0), 'Raw Data'!AI656, 0)</f>
        <v/>
      </c>
      <c r="X661">
        <f>IF(AND('Raw Data'!D656&lt;5, 'Raw Data'!E656&lt;5, 'Raw Data'!A656&gt;0), 'Raw Data'!AL656, 0)</f>
        <v/>
      </c>
      <c r="Y661">
        <f>IF(AND('Raw Data'!D656&lt;6, 'Raw Data'!E656&lt;6, 'Raw Data'!A656&gt;0), 'Raw Data'!AO656, 0)</f>
        <v/>
      </c>
      <c r="Z661">
        <f>IF(ISBLANK('Raw Data'!D656), 0, IF('Raw Data'!D656-'Raw Data'!E656&gt;1, 'Raw Data'!AW656, 0))</f>
        <v/>
      </c>
      <c r="AA661">
        <f>IF(ISBLANK('Raw Data'!A656), 0, IF(ABS('Raw Data'!D656-'Raw Data'!E656)&lt;2, 'Raw Data'!AX656, 0))</f>
        <v/>
      </c>
      <c r="AB661">
        <f>IF(ISBLANK('Raw Data'!D656), 0, IF('Raw Data'!E656-'Raw Data'!D656&gt;1, 'Raw Data'!AY656, 0))</f>
        <v/>
      </c>
      <c r="AC661">
        <f>IF(ISBLANK('Raw Data'!D656), 0, IF('Raw Data'!D656-'Raw Data'!E656&gt;2, 'Raw Data'!AZ656, 0))</f>
        <v/>
      </c>
      <c r="AD661">
        <f>IF(ISBLANK('Raw Data'!A656), 0, IF(ABS('Raw Data'!D656-'Raw Data'!E656)&lt;3, 'Raw Data'!BA656, 0))</f>
        <v/>
      </c>
      <c r="AE661">
        <f>IF(ISBLANK('Raw Data'!D656), 0, IF('Raw Data'!E656-'Raw Data'!D656&gt;2, 'Raw Data'!BB656, 0))</f>
        <v/>
      </c>
      <c r="AF661">
        <f>IF(ISBLANK('Raw Data'!D656), 0, IF('Raw Data'!D656-'Raw Data'!E656&gt;3, 'Raw Data'!BC656, 0))</f>
        <v/>
      </c>
      <c r="AG661">
        <f>IF(ISBLANK('Raw Data'!A656), 0, IF(ABS('Raw Data'!D656-'Raw Data'!E656)&lt;4, 'Raw Data'!BD656, 0))</f>
        <v/>
      </c>
      <c r="AH661">
        <f>IF(ISBLANK('Raw Data'!D656), 0, IF('Raw Data'!E656-'Raw Data'!D656&gt;3, 'Raw Data'!BE656, 0))</f>
        <v/>
      </c>
      <c r="AI661">
        <f>IF(SUM('Raw Data'!D656:E656)&gt;'Raw Data'!F656, 'Raw Data'!G656, 0)</f>
        <v/>
      </c>
      <c r="AJ661">
        <f>IF(ISBLANK('Raw Data'!D656), 0, IF(SUM('Raw Data'!D656:E656)&lt;'Raw Data'!F656, 'Raw Data'!H656, 0))</f>
        <v/>
      </c>
      <c r="AK661">
        <f>IF(ISBLANK('Raw Data'!A656), 0, IF(AND('Raw Data'!D656&lt;3, 'Raw Data'!E656&lt;3, 'Raw Data'!F656&lt;BB$2), 'Raw Data'!AF656, 0))</f>
        <v/>
      </c>
      <c r="AL661">
        <f>IF(ISBLANK('Raw Data'!A656), 0, IF(AND('Raw Data'!D656&lt;4, 'Raw Data'!E656&lt;4, 'Raw Data'!F656&lt;BB$2), 'Raw Data'!AI656, 0))</f>
        <v/>
      </c>
      <c r="AM661">
        <f>IF(ISBLANK('Raw Data'!A656), 0, IF(AND('Raw Data'!D656&lt;5, 'Raw Data'!E656&lt;5, 'Raw Data'!F656&lt;BB$2), 'Raw Data'!AL656, 0))</f>
        <v/>
      </c>
      <c r="AN661">
        <f>IF(ISBLANK('Raw Data'!A656), 0, IF(AND('Raw Data'!D656&lt;6, 'Raw Data'!E656&lt;6, 'Raw Data'!F656&lt;BB$2), 'Raw Data'!AO656, 0))</f>
        <v/>
      </c>
      <c r="AO661">
        <f>IF(ISBLANK('Raw Data'!A656), 0, IF(AND('Raw Data'!I656&lt;Analysis!$BC$2, 'Raw Data'!D656-'Raw Data'!E656&gt;1), 'Raw Data'!AW656, IF(AND('Raw Data'!J656&lt;Analysis!$BC$2, 'Raw Data'!E656-'Raw Data'!D656&gt;1), 'Raw Data'!AY656, 0)))</f>
        <v/>
      </c>
      <c r="AP661">
        <f>IF(ISBLANK('Raw Data'!A656), 0, IF(AND('Raw Data'!I656&lt;Analysis!$BC$2, 'Raw Data'!D656-'Raw Data'!E656&gt;2), 'Raw Data'!AZ656, IF(AND('Raw Data'!J656&lt;Analysis!$BC$2, 'Raw Data'!E656-'Raw Data'!D656&gt;2), 'Raw Data'!BB656, 0)))</f>
        <v/>
      </c>
      <c r="AQ661">
        <f>IF(ISBLANK('Raw Data'!A656), 0, IF(AND('Raw Data'!I656&lt;Analysis!$BC$2, 'Raw Data'!D656-'Raw Data'!E656&gt;3), 'Raw Data'!BC656, IF(AND('Raw Data'!J656&lt;Analysis!$BC$2, 'Raw Data'!E656-'Raw Data'!D656&gt;3), 'Raw Data'!BE656, 0)))</f>
        <v/>
      </c>
      <c r="AR661">
        <f>IF('Hidden Analysiss'!D657=1,IF(ABS('Raw Data'!E656-'Raw Data'!D656)&lt;2,'Raw Data'!AX656,0), 0)</f>
        <v/>
      </c>
      <c r="AS661">
        <f>IF('Hidden Analysiss'!D657=1,IF(ABS('Raw Data'!E656-'Raw Data'!D656)&lt;3,'Raw Data'!BA656,0), 0)</f>
        <v/>
      </c>
      <c r="AT661">
        <f>IF('Hidden Analysiss'!D657=1,IF(ABS('Raw Data'!E656-'Raw Data'!D656)&lt;4,'Raw Data'!BD656,0), 0)</f>
        <v/>
      </c>
      <c r="AU661">
        <f>IF(AND('Hidden Analysiss'!E657=1, ABS('Raw Data'!E656-'Raw Data'!D656)&lt;2), 'Raw Data'!AX656, 0)</f>
        <v/>
      </c>
      <c r="AV661">
        <f>IF(AND('Hidden Analysiss'!E657=1, ABS('Raw Data'!E656-'Raw Data'!D656)&lt;3), 'Raw Data'!BA656, 0)</f>
        <v/>
      </c>
      <c r="AW661">
        <f>IF(AND('Hidden Analysiss'!E657=1, ABS('Raw Data'!E656-'Raw Data'!D656)&lt;3), 'Raw Data'!BD656, 0)</f>
        <v/>
      </c>
    </row>
    <row r="662">
      <c r="A662" s="1">
        <f>'Raw Data'!A657</f>
        <v/>
      </c>
      <c r="B662">
        <f>IF('Raw Data'!E657&gt;'Raw Data'!D657, 'Raw Data'!J657, 0)</f>
        <v/>
      </c>
      <c r="C662">
        <f>IF('Raw Data'!D657&gt;'Raw Data'!E657, 'Raw Data'!I657, 0)</f>
        <v/>
      </c>
      <c r="D662">
        <f>SUM(G662:H662)</f>
        <v/>
      </c>
      <c r="E662">
        <f>IF(AND('Raw Data'!J657&lt;'Raw Data'!I657,'Raw Data'!E657&gt;'Raw Data'!D657,'Raw Data'!E657-'Raw Data'!D657&gt;3),'Raw Data'!N657,IF(AND('Raw Data'!I657&lt;'Raw Data'!J657,'Raw Data'!D657&gt;'Raw Data'!E657,'Raw Data'!D657-'Raw Data'!E657&gt;3),'Raw Data'!M657,0))</f>
        <v/>
      </c>
      <c r="F662">
        <f>IF(AND('Raw Data'!J657&lt;'Raw Data'!I657,'Raw Data'!E657&gt;'Raw Data'!D657,'Raw Data'!E657-'Raw Data'!D657&lt;4),'Raw Data'!L657,IF(AND('Raw Data'!I657&lt;'Raw Data'!J657,'Raw Data'!D657&gt;'Raw Data'!E657,'Raw Data'!D657-'Raw Data'!E657&lt;4),'Raw Data'!K657,0))</f>
        <v/>
      </c>
      <c r="G662">
        <f>IF(AND('Raw Data'!J657&lt;'Raw Data'!I657, 'Raw Data'!E657&gt;'Raw Data'!D657), 'Raw Data'!J657, 0)</f>
        <v/>
      </c>
      <c r="H662">
        <f>IF(AND('Raw Data'!J657&gt;'Raw Data'!I657, 'Raw Data'!E657&lt;'Raw Data'!D657), 'Raw Data'!I657, 0)</f>
        <v/>
      </c>
      <c r="I662">
        <f>SUM(J662:K662)</f>
        <v/>
      </c>
      <c r="J662">
        <f>IF(AND('Raw Data'!J657&gt;'Raw Data'!I657, 'Raw Data'!E657&gt;'Raw Data'!D657), 'Raw Data'!J657, 0)</f>
        <v/>
      </c>
      <c r="K662">
        <f>IF(AND('Raw Data'!I657&gt;'Raw Data'!J657, 'Raw Data'!D657&gt;'Raw Data'!E657), 'Raw Data'!I657, 0)</f>
        <v/>
      </c>
      <c r="L662">
        <f>IF('Raw Data'!E657-'Raw Data'!D657&gt;3, 'Raw Data'!N657, 0)</f>
        <v/>
      </c>
      <c r="M662">
        <f>IF('Raw Data'!D657-'Raw Data'!E657&gt;3, 'Raw Data'!M657, 0)</f>
        <v/>
      </c>
      <c r="N662">
        <f>IF(ISBLANK('Raw Data'!D657),0,IF(AND('Raw Data'!E657&gt;'Raw Data'!D657,'Raw Data'!E657-'Raw Data'!D657&gt;0,'Raw Data'!E657-'Raw Data'!D657&lt;4),'Raw Data'!L657, 0))</f>
        <v/>
      </c>
      <c r="O662">
        <f>IF(ISBLANK('Raw Data'!D657),0,IF(AND('Raw Data'!E657&gt;'Raw Data'!D657,'Raw Data'!E657-'Raw Data'!D657&gt;0,'Raw Data'!D657-'Raw Data'!E657&lt;4),'Raw Data'!K657, 0))</f>
        <v/>
      </c>
      <c r="P662">
        <f>IF('Raw Data'!E657-'Raw Data'!D657&gt;3, 'Raw Data'!N657, IF('Raw Data'!D657-'Raw Data'!E657&gt;3, 'Raw Data'!M657, 0))</f>
        <v/>
      </c>
      <c r="Q662">
        <f>IF(ISBLANK('Raw Data'!E657),0,IF(AND('Raw Data'!E657-'Raw Data'!D657&lt;4,'Raw Data'!E657-'Raw Data'!D657&gt;0),'Raw Data'!L657,IF(AND('Raw Data'!D657&gt;'Raw Data'!E657,'Raw Data'!D657-'Raw Data'!E657&gt;0),'Raw Data'!K657,0)))</f>
        <v/>
      </c>
      <c r="R662">
        <f>IF(ISBLANK('Raw Data'!K657),0,IFERROR(IF(MATCH(SMALL('Raw Data'!K657:N657,1),L662:O662,0),SMALL('Raw Data'!K657:N657,1)),0))</f>
        <v/>
      </c>
      <c r="S662">
        <f>IF(ISBLANK('Raw Data'!K657),0,IFERROR(IF(MATCH(SMALL('Raw Data'!K657:N657,2),L662:O662,0),SMALL('Raw Data'!K657:N657,2)),0))</f>
        <v/>
      </c>
      <c r="T662">
        <f>IF(ISBLANK('Raw Data'!K657),0,IFERROR(IF(MATCH(SMALL('Raw Data'!K657:N657,3),L662:O662,0),SMALL('Raw Data'!K657:N657,3)),0))</f>
        <v/>
      </c>
      <c r="U662">
        <f>IF(ISBLANK('Raw Data'!K657),0,IFERROR(IF(MATCH(SMALL('Raw Data'!K657:N657,4),L662:O662,0),SMALL('Raw Data'!K657:N657,4)),0))</f>
        <v/>
      </c>
      <c r="V662">
        <f>IF(AND('Raw Data'!D657&lt;3, 'Raw Data'!E657&lt;3, 'Raw Data'!A657&gt;0), 'Raw Data'!AF657, 0)</f>
        <v/>
      </c>
      <c r="W662">
        <f>IF(AND('Raw Data'!D657&lt;4, 'Raw Data'!E657&lt;4, 'Raw Data'!A657&gt;0), 'Raw Data'!AI657, 0)</f>
        <v/>
      </c>
      <c r="X662">
        <f>IF(AND('Raw Data'!D657&lt;5, 'Raw Data'!E657&lt;5, 'Raw Data'!A657&gt;0), 'Raw Data'!AL657, 0)</f>
        <v/>
      </c>
      <c r="Y662">
        <f>IF(AND('Raw Data'!D657&lt;6, 'Raw Data'!E657&lt;6, 'Raw Data'!A657&gt;0), 'Raw Data'!AO657, 0)</f>
        <v/>
      </c>
      <c r="Z662">
        <f>IF(ISBLANK('Raw Data'!D657), 0, IF('Raw Data'!D657-'Raw Data'!E657&gt;1, 'Raw Data'!AW657, 0))</f>
        <v/>
      </c>
      <c r="AA662">
        <f>IF(ISBLANK('Raw Data'!A657), 0, IF(ABS('Raw Data'!D657-'Raw Data'!E657)&lt;2, 'Raw Data'!AX657, 0))</f>
        <v/>
      </c>
      <c r="AB662">
        <f>IF(ISBLANK('Raw Data'!D657), 0, IF('Raw Data'!E657-'Raw Data'!D657&gt;1, 'Raw Data'!AY657, 0))</f>
        <v/>
      </c>
      <c r="AC662">
        <f>IF(ISBLANK('Raw Data'!D657), 0, IF('Raw Data'!D657-'Raw Data'!E657&gt;2, 'Raw Data'!AZ657, 0))</f>
        <v/>
      </c>
      <c r="AD662">
        <f>IF(ISBLANK('Raw Data'!A657), 0, IF(ABS('Raw Data'!D657-'Raw Data'!E657)&lt;3, 'Raw Data'!BA657, 0))</f>
        <v/>
      </c>
      <c r="AE662">
        <f>IF(ISBLANK('Raw Data'!D657), 0, IF('Raw Data'!E657-'Raw Data'!D657&gt;2, 'Raw Data'!BB657, 0))</f>
        <v/>
      </c>
      <c r="AF662">
        <f>IF(ISBLANK('Raw Data'!D657), 0, IF('Raw Data'!D657-'Raw Data'!E657&gt;3, 'Raw Data'!BC657, 0))</f>
        <v/>
      </c>
      <c r="AG662">
        <f>IF(ISBLANK('Raw Data'!A657), 0, IF(ABS('Raw Data'!D657-'Raw Data'!E657)&lt;4, 'Raw Data'!BD657, 0))</f>
        <v/>
      </c>
      <c r="AH662">
        <f>IF(ISBLANK('Raw Data'!D657), 0, IF('Raw Data'!E657-'Raw Data'!D657&gt;3, 'Raw Data'!BE657, 0))</f>
        <v/>
      </c>
      <c r="AI662">
        <f>IF(SUM('Raw Data'!D657:E657)&gt;'Raw Data'!F657, 'Raw Data'!G657, 0)</f>
        <v/>
      </c>
      <c r="AJ662">
        <f>IF(ISBLANK('Raw Data'!D657), 0, IF(SUM('Raw Data'!D657:E657)&lt;'Raw Data'!F657, 'Raw Data'!H657, 0))</f>
        <v/>
      </c>
      <c r="AK662">
        <f>IF(ISBLANK('Raw Data'!A657), 0, IF(AND('Raw Data'!D657&lt;3, 'Raw Data'!E657&lt;3, 'Raw Data'!F657&lt;BB$2), 'Raw Data'!AF657, 0))</f>
        <v/>
      </c>
      <c r="AL662">
        <f>IF(ISBLANK('Raw Data'!A657), 0, IF(AND('Raw Data'!D657&lt;4, 'Raw Data'!E657&lt;4, 'Raw Data'!F657&lt;BB$2), 'Raw Data'!AI657, 0))</f>
        <v/>
      </c>
      <c r="AM662">
        <f>IF(ISBLANK('Raw Data'!A657), 0, IF(AND('Raw Data'!D657&lt;5, 'Raw Data'!E657&lt;5, 'Raw Data'!F657&lt;BB$2), 'Raw Data'!AL657, 0))</f>
        <v/>
      </c>
      <c r="AN662">
        <f>IF(ISBLANK('Raw Data'!A657), 0, IF(AND('Raw Data'!D657&lt;6, 'Raw Data'!E657&lt;6, 'Raw Data'!F657&lt;BB$2), 'Raw Data'!AO657, 0))</f>
        <v/>
      </c>
      <c r="AO662">
        <f>IF(ISBLANK('Raw Data'!A657), 0, IF(AND('Raw Data'!I657&lt;Analysis!$BC$2, 'Raw Data'!D657-'Raw Data'!E657&gt;1), 'Raw Data'!AW657, IF(AND('Raw Data'!J657&lt;Analysis!$BC$2, 'Raw Data'!E657-'Raw Data'!D657&gt;1), 'Raw Data'!AY657, 0)))</f>
        <v/>
      </c>
      <c r="AP662">
        <f>IF(ISBLANK('Raw Data'!A657), 0, IF(AND('Raw Data'!I657&lt;Analysis!$BC$2, 'Raw Data'!D657-'Raw Data'!E657&gt;2), 'Raw Data'!AZ657, IF(AND('Raw Data'!J657&lt;Analysis!$BC$2, 'Raw Data'!E657-'Raw Data'!D657&gt;2), 'Raw Data'!BB657, 0)))</f>
        <v/>
      </c>
      <c r="AQ662">
        <f>IF(ISBLANK('Raw Data'!A657), 0, IF(AND('Raw Data'!I657&lt;Analysis!$BC$2, 'Raw Data'!D657-'Raw Data'!E657&gt;3), 'Raw Data'!BC657, IF(AND('Raw Data'!J657&lt;Analysis!$BC$2, 'Raw Data'!E657-'Raw Data'!D657&gt;3), 'Raw Data'!BE657, 0)))</f>
        <v/>
      </c>
      <c r="AR662">
        <f>IF('Hidden Analysiss'!D658=1,IF(ABS('Raw Data'!E657-'Raw Data'!D657)&lt;2,'Raw Data'!AX657,0), 0)</f>
        <v/>
      </c>
      <c r="AS662">
        <f>IF('Hidden Analysiss'!D658=1,IF(ABS('Raw Data'!E657-'Raw Data'!D657)&lt;3,'Raw Data'!BA657,0), 0)</f>
        <v/>
      </c>
      <c r="AT662">
        <f>IF('Hidden Analysiss'!D658=1,IF(ABS('Raw Data'!E657-'Raw Data'!D657)&lt;4,'Raw Data'!BD657,0), 0)</f>
        <v/>
      </c>
      <c r="AU662">
        <f>IF(AND('Hidden Analysiss'!E658=1, ABS('Raw Data'!E657-'Raw Data'!D657)&lt;2), 'Raw Data'!AX657, 0)</f>
        <v/>
      </c>
      <c r="AV662">
        <f>IF(AND('Hidden Analysiss'!E658=1, ABS('Raw Data'!E657-'Raw Data'!D657)&lt;3), 'Raw Data'!BA657, 0)</f>
        <v/>
      </c>
      <c r="AW662">
        <f>IF(AND('Hidden Analysiss'!E658=1, ABS('Raw Data'!E657-'Raw Data'!D657)&lt;3), 'Raw Data'!BD657, 0)</f>
        <v/>
      </c>
    </row>
    <row r="663">
      <c r="A663" s="1">
        <f>'Raw Data'!A658</f>
        <v/>
      </c>
      <c r="B663">
        <f>IF('Raw Data'!E658&gt;'Raw Data'!D658, 'Raw Data'!J658, 0)</f>
        <v/>
      </c>
      <c r="C663">
        <f>IF('Raw Data'!D658&gt;'Raw Data'!E658, 'Raw Data'!I658, 0)</f>
        <v/>
      </c>
      <c r="D663">
        <f>SUM(G663:H663)</f>
        <v/>
      </c>
      <c r="E663">
        <f>IF(AND('Raw Data'!J658&lt;'Raw Data'!I658,'Raw Data'!E658&gt;'Raw Data'!D658,'Raw Data'!E658-'Raw Data'!D658&gt;3),'Raw Data'!N658,IF(AND('Raw Data'!I658&lt;'Raw Data'!J658,'Raw Data'!D658&gt;'Raw Data'!E658,'Raw Data'!D658-'Raw Data'!E658&gt;3),'Raw Data'!M658,0))</f>
        <v/>
      </c>
      <c r="F663">
        <f>IF(AND('Raw Data'!J658&lt;'Raw Data'!I658,'Raw Data'!E658&gt;'Raw Data'!D658,'Raw Data'!E658-'Raw Data'!D658&lt;4),'Raw Data'!L658,IF(AND('Raw Data'!I658&lt;'Raw Data'!J658,'Raw Data'!D658&gt;'Raw Data'!E658,'Raw Data'!D658-'Raw Data'!E658&lt;4),'Raw Data'!K658,0))</f>
        <v/>
      </c>
      <c r="G663">
        <f>IF(AND('Raw Data'!J658&lt;'Raw Data'!I658, 'Raw Data'!E658&gt;'Raw Data'!D658), 'Raw Data'!J658, 0)</f>
        <v/>
      </c>
      <c r="H663">
        <f>IF(AND('Raw Data'!J658&gt;'Raw Data'!I658, 'Raw Data'!E658&lt;'Raw Data'!D658), 'Raw Data'!I658, 0)</f>
        <v/>
      </c>
      <c r="I663">
        <f>SUM(J663:K663)</f>
        <v/>
      </c>
      <c r="J663">
        <f>IF(AND('Raw Data'!J658&gt;'Raw Data'!I658, 'Raw Data'!E658&gt;'Raw Data'!D658), 'Raw Data'!J658, 0)</f>
        <v/>
      </c>
      <c r="K663">
        <f>IF(AND('Raw Data'!I658&gt;'Raw Data'!J658, 'Raw Data'!D658&gt;'Raw Data'!E658), 'Raw Data'!I658, 0)</f>
        <v/>
      </c>
      <c r="L663">
        <f>IF('Raw Data'!E658-'Raw Data'!D658&gt;3, 'Raw Data'!N658, 0)</f>
        <v/>
      </c>
      <c r="M663">
        <f>IF('Raw Data'!D658-'Raw Data'!E658&gt;3, 'Raw Data'!M658, 0)</f>
        <v/>
      </c>
      <c r="N663">
        <f>IF(ISBLANK('Raw Data'!D658),0,IF(AND('Raw Data'!E658&gt;'Raw Data'!D658,'Raw Data'!E658-'Raw Data'!D658&gt;0,'Raw Data'!E658-'Raw Data'!D658&lt;4),'Raw Data'!L658, 0))</f>
        <v/>
      </c>
      <c r="O663">
        <f>IF(ISBLANK('Raw Data'!D658),0,IF(AND('Raw Data'!E658&gt;'Raw Data'!D658,'Raw Data'!E658-'Raw Data'!D658&gt;0,'Raw Data'!D658-'Raw Data'!E658&lt;4),'Raw Data'!K658, 0))</f>
        <v/>
      </c>
      <c r="P663">
        <f>IF('Raw Data'!E658-'Raw Data'!D658&gt;3, 'Raw Data'!N658, IF('Raw Data'!D658-'Raw Data'!E658&gt;3, 'Raw Data'!M658, 0))</f>
        <v/>
      </c>
      <c r="Q663">
        <f>IF(ISBLANK('Raw Data'!E658),0,IF(AND('Raw Data'!E658-'Raw Data'!D658&lt;4,'Raw Data'!E658-'Raw Data'!D658&gt;0),'Raw Data'!L658,IF(AND('Raw Data'!D658&gt;'Raw Data'!E658,'Raw Data'!D658-'Raw Data'!E658&gt;0),'Raw Data'!K658,0)))</f>
        <v/>
      </c>
      <c r="R663">
        <f>IF(ISBLANK('Raw Data'!K658),0,IFERROR(IF(MATCH(SMALL('Raw Data'!K658:N658,1),L663:O663,0),SMALL('Raw Data'!K658:N658,1)),0))</f>
        <v/>
      </c>
      <c r="S663">
        <f>IF(ISBLANK('Raw Data'!K658),0,IFERROR(IF(MATCH(SMALL('Raw Data'!K658:N658,2),L663:O663,0),SMALL('Raw Data'!K658:N658,2)),0))</f>
        <v/>
      </c>
      <c r="T663">
        <f>IF(ISBLANK('Raw Data'!K658),0,IFERROR(IF(MATCH(SMALL('Raw Data'!K658:N658,3),L663:O663,0),SMALL('Raw Data'!K658:N658,3)),0))</f>
        <v/>
      </c>
      <c r="U663">
        <f>IF(ISBLANK('Raw Data'!K658),0,IFERROR(IF(MATCH(SMALL('Raw Data'!K658:N658,4),L663:O663,0),SMALL('Raw Data'!K658:N658,4)),0))</f>
        <v/>
      </c>
      <c r="V663">
        <f>IF(AND('Raw Data'!D658&lt;3, 'Raw Data'!E658&lt;3, 'Raw Data'!A658&gt;0), 'Raw Data'!AF658, 0)</f>
        <v/>
      </c>
      <c r="W663">
        <f>IF(AND('Raw Data'!D658&lt;4, 'Raw Data'!E658&lt;4, 'Raw Data'!A658&gt;0), 'Raw Data'!AI658, 0)</f>
        <v/>
      </c>
      <c r="X663">
        <f>IF(AND('Raw Data'!D658&lt;5, 'Raw Data'!E658&lt;5, 'Raw Data'!A658&gt;0), 'Raw Data'!AL658, 0)</f>
        <v/>
      </c>
      <c r="Y663">
        <f>IF(AND('Raw Data'!D658&lt;6, 'Raw Data'!E658&lt;6, 'Raw Data'!A658&gt;0), 'Raw Data'!AO658, 0)</f>
        <v/>
      </c>
      <c r="Z663">
        <f>IF(ISBLANK('Raw Data'!D658), 0, IF('Raw Data'!D658-'Raw Data'!E658&gt;1, 'Raw Data'!AW658, 0))</f>
        <v/>
      </c>
      <c r="AA663">
        <f>IF(ISBLANK('Raw Data'!A658), 0, IF(ABS('Raw Data'!D658-'Raw Data'!E658)&lt;2, 'Raw Data'!AX658, 0))</f>
        <v/>
      </c>
      <c r="AB663">
        <f>IF(ISBLANK('Raw Data'!D658), 0, IF('Raw Data'!E658-'Raw Data'!D658&gt;1, 'Raw Data'!AY658, 0))</f>
        <v/>
      </c>
      <c r="AC663">
        <f>IF(ISBLANK('Raw Data'!D658), 0, IF('Raw Data'!D658-'Raw Data'!E658&gt;2, 'Raw Data'!AZ658, 0))</f>
        <v/>
      </c>
      <c r="AD663">
        <f>IF(ISBLANK('Raw Data'!A658), 0, IF(ABS('Raw Data'!D658-'Raw Data'!E658)&lt;3, 'Raw Data'!BA658, 0))</f>
        <v/>
      </c>
      <c r="AE663">
        <f>IF(ISBLANK('Raw Data'!D658), 0, IF('Raw Data'!E658-'Raw Data'!D658&gt;2, 'Raw Data'!BB658, 0))</f>
        <v/>
      </c>
      <c r="AF663">
        <f>IF(ISBLANK('Raw Data'!D658), 0, IF('Raw Data'!D658-'Raw Data'!E658&gt;3, 'Raw Data'!BC658, 0))</f>
        <v/>
      </c>
      <c r="AG663">
        <f>IF(ISBLANK('Raw Data'!A658), 0, IF(ABS('Raw Data'!D658-'Raw Data'!E658)&lt;4, 'Raw Data'!BD658, 0))</f>
        <v/>
      </c>
      <c r="AH663">
        <f>IF(ISBLANK('Raw Data'!D658), 0, IF('Raw Data'!E658-'Raw Data'!D658&gt;3, 'Raw Data'!BE658, 0))</f>
        <v/>
      </c>
      <c r="AI663">
        <f>IF(SUM('Raw Data'!D658:E658)&gt;'Raw Data'!F658, 'Raw Data'!G658, 0)</f>
        <v/>
      </c>
      <c r="AJ663">
        <f>IF(ISBLANK('Raw Data'!D658), 0, IF(SUM('Raw Data'!D658:E658)&lt;'Raw Data'!F658, 'Raw Data'!H658, 0))</f>
        <v/>
      </c>
      <c r="AK663">
        <f>IF(ISBLANK('Raw Data'!A658), 0, IF(AND('Raw Data'!D658&lt;3, 'Raw Data'!E658&lt;3, 'Raw Data'!F658&lt;BB$2), 'Raw Data'!AF658, 0))</f>
        <v/>
      </c>
      <c r="AL663">
        <f>IF(ISBLANK('Raw Data'!A658), 0, IF(AND('Raw Data'!D658&lt;4, 'Raw Data'!E658&lt;4, 'Raw Data'!F658&lt;BB$2), 'Raw Data'!AI658, 0))</f>
        <v/>
      </c>
      <c r="AM663">
        <f>IF(ISBLANK('Raw Data'!A658), 0, IF(AND('Raw Data'!D658&lt;5, 'Raw Data'!E658&lt;5, 'Raw Data'!F658&lt;BB$2), 'Raw Data'!AL658, 0))</f>
        <v/>
      </c>
      <c r="AN663">
        <f>IF(ISBLANK('Raw Data'!A658), 0, IF(AND('Raw Data'!D658&lt;6, 'Raw Data'!E658&lt;6, 'Raw Data'!F658&lt;BB$2), 'Raw Data'!AO658, 0))</f>
        <v/>
      </c>
      <c r="AO663">
        <f>IF(ISBLANK('Raw Data'!A658), 0, IF(AND('Raw Data'!I658&lt;Analysis!$BC$2, 'Raw Data'!D658-'Raw Data'!E658&gt;1), 'Raw Data'!AW658, IF(AND('Raw Data'!J658&lt;Analysis!$BC$2, 'Raw Data'!E658-'Raw Data'!D658&gt;1), 'Raw Data'!AY658, 0)))</f>
        <v/>
      </c>
      <c r="AP663">
        <f>IF(ISBLANK('Raw Data'!A658), 0, IF(AND('Raw Data'!I658&lt;Analysis!$BC$2, 'Raw Data'!D658-'Raw Data'!E658&gt;2), 'Raw Data'!AZ658, IF(AND('Raw Data'!J658&lt;Analysis!$BC$2, 'Raw Data'!E658-'Raw Data'!D658&gt;2), 'Raw Data'!BB658, 0)))</f>
        <v/>
      </c>
      <c r="AQ663">
        <f>IF(ISBLANK('Raw Data'!A658), 0, IF(AND('Raw Data'!I658&lt;Analysis!$BC$2, 'Raw Data'!D658-'Raw Data'!E658&gt;3), 'Raw Data'!BC658, IF(AND('Raw Data'!J658&lt;Analysis!$BC$2, 'Raw Data'!E658-'Raw Data'!D658&gt;3), 'Raw Data'!BE658, 0)))</f>
        <v/>
      </c>
      <c r="AR663">
        <f>IF('Hidden Analysiss'!D659=1,IF(ABS('Raw Data'!E658-'Raw Data'!D658)&lt;2,'Raw Data'!AX658,0), 0)</f>
        <v/>
      </c>
      <c r="AS663">
        <f>IF('Hidden Analysiss'!D659=1,IF(ABS('Raw Data'!E658-'Raw Data'!D658)&lt;3,'Raw Data'!BA658,0), 0)</f>
        <v/>
      </c>
      <c r="AT663">
        <f>IF('Hidden Analysiss'!D659=1,IF(ABS('Raw Data'!E658-'Raw Data'!D658)&lt;4,'Raw Data'!BD658,0), 0)</f>
        <v/>
      </c>
      <c r="AU663">
        <f>IF(AND('Hidden Analysiss'!E659=1, ABS('Raw Data'!E658-'Raw Data'!D658)&lt;2), 'Raw Data'!AX658, 0)</f>
        <v/>
      </c>
      <c r="AV663">
        <f>IF(AND('Hidden Analysiss'!E659=1, ABS('Raw Data'!E658-'Raw Data'!D658)&lt;3), 'Raw Data'!BA658, 0)</f>
        <v/>
      </c>
      <c r="AW663">
        <f>IF(AND('Hidden Analysiss'!E659=1, ABS('Raw Data'!E658-'Raw Data'!D658)&lt;3), 'Raw Data'!BD658, 0)</f>
        <v/>
      </c>
    </row>
    <row r="664">
      <c r="A664" s="1">
        <f>'Raw Data'!A659</f>
        <v/>
      </c>
      <c r="B664">
        <f>IF('Raw Data'!E659&gt;'Raw Data'!D659, 'Raw Data'!J659, 0)</f>
        <v/>
      </c>
      <c r="C664">
        <f>IF('Raw Data'!D659&gt;'Raw Data'!E659, 'Raw Data'!I659, 0)</f>
        <v/>
      </c>
      <c r="D664">
        <f>SUM(G664:H664)</f>
        <v/>
      </c>
      <c r="E664">
        <f>IF(AND('Raw Data'!J659&lt;'Raw Data'!I659,'Raw Data'!E659&gt;'Raw Data'!D659,'Raw Data'!E659-'Raw Data'!D659&gt;3),'Raw Data'!N659,IF(AND('Raw Data'!I659&lt;'Raw Data'!J659,'Raw Data'!D659&gt;'Raw Data'!E659,'Raw Data'!D659-'Raw Data'!E659&gt;3),'Raw Data'!M659,0))</f>
        <v/>
      </c>
      <c r="F664">
        <f>IF(AND('Raw Data'!J659&lt;'Raw Data'!I659,'Raw Data'!E659&gt;'Raw Data'!D659,'Raw Data'!E659-'Raw Data'!D659&lt;4),'Raw Data'!L659,IF(AND('Raw Data'!I659&lt;'Raw Data'!J659,'Raw Data'!D659&gt;'Raw Data'!E659,'Raw Data'!D659-'Raw Data'!E659&lt;4),'Raw Data'!K659,0))</f>
        <v/>
      </c>
      <c r="G664">
        <f>IF(AND('Raw Data'!J659&lt;'Raw Data'!I659, 'Raw Data'!E659&gt;'Raw Data'!D659), 'Raw Data'!J659, 0)</f>
        <v/>
      </c>
      <c r="H664">
        <f>IF(AND('Raw Data'!J659&gt;'Raw Data'!I659, 'Raw Data'!E659&lt;'Raw Data'!D659), 'Raw Data'!I659, 0)</f>
        <v/>
      </c>
      <c r="I664">
        <f>SUM(J664:K664)</f>
        <v/>
      </c>
      <c r="J664">
        <f>IF(AND('Raw Data'!J659&gt;'Raw Data'!I659, 'Raw Data'!E659&gt;'Raw Data'!D659), 'Raw Data'!J659, 0)</f>
        <v/>
      </c>
      <c r="K664">
        <f>IF(AND('Raw Data'!I659&gt;'Raw Data'!J659, 'Raw Data'!D659&gt;'Raw Data'!E659), 'Raw Data'!I659, 0)</f>
        <v/>
      </c>
      <c r="L664">
        <f>IF('Raw Data'!E659-'Raw Data'!D659&gt;3, 'Raw Data'!N659, 0)</f>
        <v/>
      </c>
      <c r="M664">
        <f>IF('Raw Data'!D659-'Raw Data'!E659&gt;3, 'Raw Data'!M659, 0)</f>
        <v/>
      </c>
      <c r="N664">
        <f>IF(ISBLANK('Raw Data'!D659),0,IF(AND('Raw Data'!E659&gt;'Raw Data'!D659,'Raw Data'!E659-'Raw Data'!D659&gt;0,'Raw Data'!E659-'Raw Data'!D659&lt;4),'Raw Data'!L659, 0))</f>
        <v/>
      </c>
      <c r="O664">
        <f>IF(ISBLANK('Raw Data'!D659),0,IF(AND('Raw Data'!E659&gt;'Raw Data'!D659,'Raw Data'!E659-'Raw Data'!D659&gt;0,'Raw Data'!D659-'Raw Data'!E659&lt;4),'Raw Data'!K659, 0))</f>
        <v/>
      </c>
      <c r="P664">
        <f>IF('Raw Data'!E659-'Raw Data'!D659&gt;3, 'Raw Data'!N659, IF('Raw Data'!D659-'Raw Data'!E659&gt;3, 'Raw Data'!M659, 0))</f>
        <v/>
      </c>
      <c r="Q664">
        <f>IF(ISBLANK('Raw Data'!E659),0,IF(AND('Raw Data'!E659-'Raw Data'!D659&lt;4,'Raw Data'!E659-'Raw Data'!D659&gt;0),'Raw Data'!L659,IF(AND('Raw Data'!D659&gt;'Raw Data'!E659,'Raw Data'!D659-'Raw Data'!E659&gt;0),'Raw Data'!K659,0)))</f>
        <v/>
      </c>
      <c r="R664">
        <f>IF(ISBLANK('Raw Data'!K659),0,IFERROR(IF(MATCH(SMALL('Raw Data'!K659:N659,1),L664:O664,0),SMALL('Raw Data'!K659:N659,1)),0))</f>
        <v/>
      </c>
      <c r="S664">
        <f>IF(ISBLANK('Raw Data'!K659),0,IFERROR(IF(MATCH(SMALL('Raw Data'!K659:N659,2),L664:O664,0),SMALL('Raw Data'!K659:N659,2)),0))</f>
        <v/>
      </c>
      <c r="T664">
        <f>IF(ISBLANK('Raw Data'!K659),0,IFERROR(IF(MATCH(SMALL('Raw Data'!K659:N659,3),L664:O664,0),SMALL('Raw Data'!K659:N659,3)),0))</f>
        <v/>
      </c>
      <c r="U664">
        <f>IF(ISBLANK('Raw Data'!K659),0,IFERROR(IF(MATCH(SMALL('Raw Data'!K659:N659,4),L664:O664,0),SMALL('Raw Data'!K659:N659,4)),0))</f>
        <v/>
      </c>
      <c r="V664">
        <f>IF(AND('Raw Data'!D659&lt;3, 'Raw Data'!E659&lt;3, 'Raw Data'!A659&gt;0), 'Raw Data'!AF659, 0)</f>
        <v/>
      </c>
      <c r="W664">
        <f>IF(AND('Raw Data'!D659&lt;4, 'Raw Data'!E659&lt;4, 'Raw Data'!A659&gt;0), 'Raw Data'!AI659, 0)</f>
        <v/>
      </c>
      <c r="X664">
        <f>IF(AND('Raw Data'!D659&lt;5, 'Raw Data'!E659&lt;5, 'Raw Data'!A659&gt;0), 'Raw Data'!AL659, 0)</f>
        <v/>
      </c>
      <c r="Y664">
        <f>IF(AND('Raw Data'!D659&lt;6, 'Raw Data'!E659&lt;6, 'Raw Data'!A659&gt;0), 'Raw Data'!AO659, 0)</f>
        <v/>
      </c>
      <c r="Z664">
        <f>IF(ISBLANK('Raw Data'!D659), 0, IF('Raw Data'!D659-'Raw Data'!E659&gt;1, 'Raw Data'!AW659, 0))</f>
        <v/>
      </c>
      <c r="AA664">
        <f>IF(ISBLANK('Raw Data'!A659), 0, IF(ABS('Raw Data'!D659-'Raw Data'!E659)&lt;2, 'Raw Data'!AX659, 0))</f>
        <v/>
      </c>
      <c r="AB664">
        <f>IF(ISBLANK('Raw Data'!D659), 0, IF('Raw Data'!E659-'Raw Data'!D659&gt;1, 'Raw Data'!AY659, 0))</f>
        <v/>
      </c>
      <c r="AC664">
        <f>IF(ISBLANK('Raw Data'!D659), 0, IF('Raw Data'!D659-'Raw Data'!E659&gt;2, 'Raw Data'!AZ659, 0))</f>
        <v/>
      </c>
      <c r="AD664">
        <f>IF(ISBLANK('Raw Data'!A659), 0, IF(ABS('Raw Data'!D659-'Raw Data'!E659)&lt;3, 'Raw Data'!BA659, 0))</f>
        <v/>
      </c>
      <c r="AE664">
        <f>IF(ISBLANK('Raw Data'!D659), 0, IF('Raw Data'!E659-'Raw Data'!D659&gt;2, 'Raw Data'!BB659, 0))</f>
        <v/>
      </c>
      <c r="AF664">
        <f>IF(ISBLANK('Raw Data'!D659), 0, IF('Raw Data'!D659-'Raw Data'!E659&gt;3, 'Raw Data'!BC659, 0))</f>
        <v/>
      </c>
      <c r="AG664">
        <f>IF(ISBLANK('Raw Data'!A659), 0, IF(ABS('Raw Data'!D659-'Raw Data'!E659)&lt;4, 'Raw Data'!BD659, 0))</f>
        <v/>
      </c>
      <c r="AH664">
        <f>IF(ISBLANK('Raw Data'!D659), 0, IF('Raw Data'!E659-'Raw Data'!D659&gt;3, 'Raw Data'!BE659, 0))</f>
        <v/>
      </c>
      <c r="AI664">
        <f>IF(SUM('Raw Data'!D659:E659)&gt;'Raw Data'!F659, 'Raw Data'!G659, 0)</f>
        <v/>
      </c>
      <c r="AJ664">
        <f>IF(ISBLANK('Raw Data'!D659), 0, IF(SUM('Raw Data'!D659:E659)&lt;'Raw Data'!F659, 'Raw Data'!H659, 0))</f>
        <v/>
      </c>
      <c r="AK664">
        <f>IF(ISBLANK('Raw Data'!A659), 0, IF(AND('Raw Data'!D659&lt;3, 'Raw Data'!E659&lt;3, 'Raw Data'!F659&lt;BB$2), 'Raw Data'!AF659, 0))</f>
        <v/>
      </c>
      <c r="AL664">
        <f>IF(ISBLANK('Raw Data'!A659), 0, IF(AND('Raw Data'!D659&lt;4, 'Raw Data'!E659&lt;4, 'Raw Data'!F659&lt;BB$2), 'Raw Data'!AI659, 0))</f>
        <v/>
      </c>
      <c r="AM664">
        <f>IF(ISBLANK('Raw Data'!A659), 0, IF(AND('Raw Data'!D659&lt;5, 'Raw Data'!E659&lt;5, 'Raw Data'!F659&lt;BB$2), 'Raw Data'!AL659, 0))</f>
        <v/>
      </c>
      <c r="AN664">
        <f>IF(ISBLANK('Raw Data'!A659), 0, IF(AND('Raw Data'!D659&lt;6, 'Raw Data'!E659&lt;6, 'Raw Data'!F659&lt;BB$2), 'Raw Data'!AO659, 0))</f>
        <v/>
      </c>
      <c r="AO664">
        <f>IF(ISBLANK('Raw Data'!A659), 0, IF(AND('Raw Data'!I659&lt;Analysis!$BC$2, 'Raw Data'!D659-'Raw Data'!E659&gt;1), 'Raw Data'!AW659, IF(AND('Raw Data'!J659&lt;Analysis!$BC$2, 'Raw Data'!E659-'Raw Data'!D659&gt;1), 'Raw Data'!AY659, 0)))</f>
        <v/>
      </c>
      <c r="AP664">
        <f>IF(ISBLANK('Raw Data'!A659), 0, IF(AND('Raw Data'!I659&lt;Analysis!$BC$2, 'Raw Data'!D659-'Raw Data'!E659&gt;2), 'Raw Data'!AZ659, IF(AND('Raw Data'!J659&lt;Analysis!$BC$2, 'Raw Data'!E659-'Raw Data'!D659&gt;2), 'Raw Data'!BB659, 0)))</f>
        <v/>
      </c>
      <c r="AQ664">
        <f>IF(ISBLANK('Raw Data'!A659), 0, IF(AND('Raw Data'!I659&lt;Analysis!$BC$2, 'Raw Data'!D659-'Raw Data'!E659&gt;3), 'Raw Data'!BC659, IF(AND('Raw Data'!J659&lt;Analysis!$BC$2, 'Raw Data'!E659-'Raw Data'!D659&gt;3), 'Raw Data'!BE659, 0)))</f>
        <v/>
      </c>
      <c r="AR664">
        <f>IF('Hidden Analysiss'!D660=1,IF(ABS('Raw Data'!E659-'Raw Data'!D659)&lt;2,'Raw Data'!AX659,0), 0)</f>
        <v/>
      </c>
      <c r="AS664">
        <f>IF('Hidden Analysiss'!D660=1,IF(ABS('Raw Data'!E659-'Raw Data'!D659)&lt;3,'Raw Data'!BA659,0), 0)</f>
        <v/>
      </c>
      <c r="AT664">
        <f>IF('Hidden Analysiss'!D660=1,IF(ABS('Raw Data'!E659-'Raw Data'!D659)&lt;4,'Raw Data'!BD659,0), 0)</f>
        <v/>
      </c>
      <c r="AU664">
        <f>IF(AND('Hidden Analysiss'!E660=1, ABS('Raw Data'!E659-'Raw Data'!D659)&lt;2), 'Raw Data'!AX659, 0)</f>
        <v/>
      </c>
      <c r="AV664">
        <f>IF(AND('Hidden Analysiss'!E660=1, ABS('Raw Data'!E659-'Raw Data'!D659)&lt;3), 'Raw Data'!BA659, 0)</f>
        <v/>
      </c>
      <c r="AW664">
        <f>IF(AND('Hidden Analysiss'!E660=1, ABS('Raw Data'!E659-'Raw Data'!D659)&lt;3), 'Raw Data'!BD659, 0)</f>
        <v/>
      </c>
    </row>
    <row r="665">
      <c r="A665" s="1">
        <f>'Raw Data'!A660</f>
        <v/>
      </c>
      <c r="B665">
        <f>IF('Raw Data'!E660&gt;'Raw Data'!D660, 'Raw Data'!J660, 0)</f>
        <v/>
      </c>
      <c r="C665">
        <f>IF('Raw Data'!D660&gt;'Raw Data'!E660, 'Raw Data'!I660, 0)</f>
        <v/>
      </c>
      <c r="D665">
        <f>SUM(G665:H665)</f>
        <v/>
      </c>
      <c r="E665">
        <f>IF(AND('Raw Data'!J660&lt;'Raw Data'!I660,'Raw Data'!E660&gt;'Raw Data'!D660,'Raw Data'!E660-'Raw Data'!D660&gt;3),'Raw Data'!N660,IF(AND('Raw Data'!I660&lt;'Raw Data'!J660,'Raw Data'!D660&gt;'Raw Data'!E660,'Raw Data'!D660-'Raw Data'!E660&gt;3),'Raw Data'!M660,0))</f>
        <v/>
      </c>
      <c r="F665">
        <f>IF(AND('Raw Data'!J660&lt;'Raw Data'!I660,'Raw Data'!E660&gt;'Raw Data'!D660,'Raw Data'!E660-'Raw Data'!D660&lt;4),'Raw Data'!L660,IF(AND('Raw Data'!I660&lt;'Raw Data'!J660,'Raw Data'!D660&gt;'Raw Data'!E660,'Raw Data'!D660-'Raw Data'!E660&lt;4),'Raw Data'!K660,0))</f>
        <v/>
      </c>
      <c r="G665">
        <f>IF(AND('Raw Data'!J660&lt;'Raw Data'!I660, 'Raw Data'!E660&gt;'Raw Data'!D660), 'Raw Data'!J660, 0)</f>
        <v/>
      </c>
      <c r="H665">
        <f>IF(AND('Raw Data'!J660&gt;'Raw Data'!I660, 'Raw Data'!E660&lt;'Raw Data'!D660), 'Raw Data'!I660, 0)</f>
        <v/>
      </c>
      <c r="I665">
        <f>SUM(J665:K665)</f>
        <v/>
      </c>
      <c r="J665">
        <f>IF(AND('Raw Data'!J660&gt;'Raw Data'!I660, 'Raw Data'!E660&gt;'Raw Data'!D660), 'Raw Data'!J660, 0)</f>
        <v/>
      </c>
      <c r="K665">
        <f>IF(AND('Raw Data'!I660&gt;'Raw Data'!J660, 'Raw Data'!D660&gt;'Raw Data'!E660), 'Raw Data'!I660, 0)</f>
        <v/>
      </c>
      <c r="L665">
        <f>IF('Raw Data'!E660-'Raw Data'!D660&gt;3, 'Raw Data'!N660, 0)</f>
        <v/>
      </c>
      <c r="M665">
        <f>IF('Raw Data'!D660-'Raw Data'!E660&gt;3, 'Raw Data'!M660, 0)</f>
        <v/>
      </c>
      <c r="N665">
        <f>IF(ISBLANK('Raw Data'!D660),0,IF(AND('Raw Data'!E660&gt;'Raw Data'!D660,'Raw Data'!E660-'Raw Data'!D660&gt;0,'Raw Data'!E660-'Raw Data'!D660&lt;4),'Raw Data'!L660, 0))</f>
        <v/>
      </c>
      <c r="O665">
        <f>IF(ISBLANK('Raw Data'!D660),0,IF(AND('Raw Data'!E660&gt;'Raw Data'!D660,'Raw Data'!E660-'Raw Data'!D660&gt;0,'Raw Data'!D660-'Raw Data'!E660&lt;4),'Raw Data'!K660, 0))</f>
        <v/>
      </c>
      <c r="P665">
        <f>IF('Raw Data'!E660-'Raw Data'!D660&gt;3, 'Raw Data'!N660, IF('Raw Data'!D660-'Raw Data'!E660&gt;3, 'Raw Data'!M660, 0))</f>
        <v/>
      </c>
      <c r="Q665">
        <f>IF(ISBLANK('Raw Data'!E660),0,IF(AND('Raw Data'!E660-'Raw Data'!D660&lt;4,'Raw Data'!E660-'Raw Data'!D660&gt;0),'Raw Data'!L660,IF(AND('Raw Data'!D660&gt;'Raw Data'!E660,'Raw Data'!D660-'Raw Data'!E660&gt;0),'Raw Data'!K660,0)))</f>
        <v/>
      </c>
      <c r="R665">
        <f>IF(ISBLANK('Raw Data'!K660),0,IFERROR(IF(MATCH(SMALL('Raw Data'!K660:N660,1),L665:O665,0),SMALL('Raw Data'!K660:N660,1)),0))</f>
        <v/>
      </c>
      <c r="S665">
        <f>IF(ISBLANK('Raw Data'!K660),0,IFERROR(IF(MATCH(SMALL('Raw Data'!K660:N660,2),L665:O665,0),SMALL('Raw Data'!K660:N660,2)),0))</f>
        <v/>
      </c>
      <c r="T665">
        <f>IF(ISBLANK('Raw Data'!K660),0,IFERROR(IF(MATCH(SMALL('Raw Data'!K660:N660,3),L665:O665,0),SMALL('Raw Data'!K660:N660,3)),0))</f>
        <v/>
      </c>
      <c r="U665">
        <f>IF(ISBLANK('Raw Data'!K660),0,IFERROR(IF(MATCH(SMALL('Raw Data'!K660:N660,4),L665:O665,0),SMALL('Raw Data'!K660:N660,4)),0))</f>
        <v/>
      </c>
      <c r="V665">
        <f>IF(AND('Raw Data'!D660&lt;3, 'Raw Data'!E660&lt;3, 'Raw Data'!A660&gt;0), 'Raw Data'!AF660, 0)</f>
        <v/>
      </c>
      <c r="W665">
        <f>IF(AND('Raw Data'!D660&lt;4, 'Raw Data'!E660&lt;4, 'Raw Data'!A660&gt;0), 'Raw Data'!AI660, 0)</f>
        <v/>
      </c>
      <c r="X665">
        <f>IF(AND('Raw Data'!D660&lt;5, 'Raw Data'!E660&lt;5, 'Raw Data'!A660&gt;0), 'Raw Data'!AL660, 0)</f>
        <v/>
      </c>
      <c r="Y665">
        <f>IF(AND('Raw Data'!D660&lt;6, 'Raw Data'!E660&lt;6, 'Raw Data'!A660&gt;0), 'Raw Data'!AO660, 0)</f>
        <v/>
      </c>
      <c r="Z665">
        <f>IF(ISBLANK('Raw Data'!D660), 0, IF('Raw Data'!D660-'Raw Data'!E660&gt;1, 'Raw Data'!AW660, 0))</f>
        <v/>
      </c>
      <c r="AA665">
        <f>IF(ISBLANK('Raw Data'!A660), 0, IF(ABS('Raw Data'!D660-'Raw Data'!E660)&lt;2, 'Raw Data'!AX660, 0))</f>
        <v/>
      </c>
      <c r="AB665">
        <f>IF(ISBLANK('Raw Data'!D660), 0, IF('Raw Data'!E660-'Raw Data'!D660&gt;1, 'Raw Data'!AY660, 0))</f>
        <v/>
      </c>
      <c r="AC665">
        <f>IF(ISBLANK('Raw Data'!D660), 0, IF('Raw Data'!D660-'Raw Data'!E660&gt;2, 'Raw Data'!AZ660, 0))</f>
        <v/>
      </c>
      <c r="AD665">
        <f>IF(ISBLANK('Raw Data'!A660), 0, IF(ABS('Raw Data'!D660-'Raw Data'!E660)&lt;3, 'Raw Data'!BA660, 0))</f>
        <v/>
      </c>
      <c r="AE665">
        <f>IF(ISBLANK('Raw Data'!D660), 0, IF('Raw Data'!E660-'Raw Data'!D660&gt;2, 'Raw Data'!BB660, 0))</f>
        <v/>
      </c>
      <c r="AF665">
        <f>IF(ISBLANK('Raw Data'!D660), 0, IF('Raw Data'!D660-'Raw Data'!E660&gt;3, 'Raw Data'!BC660, 0))</f>
        <v/>
      </c>
      <c r="AG665">
        <f>IF(ISBLANK('Raw Data'!A660), 0, IF(ABS('Raw Data'!D660-'Raw Data'!E660)&lt;4, 'Raw Data'!BD660, 0))</f>
        <v/>
      </c>
      <c r="AH665">
        <f>IF(ISBLANK('Raw Data'!D660), 0, IF('Raw Data'!E660-'Raw Data'!D660&gt;3, 'Raw Data'!BE660, 0))</f>
        <v/>
      </c>
      <c r="AI665">
        <f>IF(SUM('Raw Data'!D660:E660)&gt;'Raw Data'!F660, 'Raw Data'!G660, 0)</f>
        <v/>
      </c>
      <c r="AJ665">
        <f>IF(ISBLANK('Raw Data'!D660), 0, IF(SUM('Raw Data'!D660:E660)&lt;'Raw Data'!F660, 'Raw Data'!H660, 0))</f>
        <v/>
      </c>
      <c r="AK665">
        <f>IF(ISBLANK('Raw Data'!A660), 0, IF(AND('Raw Data'!D660&lt;3, 'Raw Data'!E660&lt;3, 'Raw Data'!F660&lt;BB$2), 'Raw Data'!AF660, 0))</f>
        <v/>
      </c>
      <c r="AL665">
        <f>IF(ISBLANK('Raw Data'!A660), 0, IF(AND('Raw Data'!D660&lt;4, 'Raw Data'!E660&lt;4, 'Raw Data'!F660&lt;BB$2), 'Raw Data'!AI660, 0))</f>
        <v/>
      </c>
      <c r="AM665">
        <f>IF(ISBLANK('Raw Data'!A660), 0, IF(AND('Raw Data'!D660&lt;5, 'Raw Data'!E660&lt;5, 'Raw Data'!F660&lt;BB$2), 'Raw Data'!AL660, 0))</f>
        <v/>
      </c>
      <c r="AN665">
        <f>IF(ISBLANK('Raw Data'!A660), 0, IF(AND('Raw Data'!D660&lt;6, 'Raw Data'!E660&lt;6, 'Raw Data'!F660&lt;BB$2), 'Raw Data'!AO660, 0))</f>
        <v/>
      </c>
      <c r="AO665">
        <f>IF(ISBLANK('Raw Data'!A660), 0, IF(AND('Raw Data'!I660&lt;Analysis!$BC$2, 'Raw Data'!D660-'Raw Data'!E660&gt;1), 'Raw Data'!AW660, IF(AND('Raw Data'!J660&lt;Analysis!$BC$2, 'Raw Data'!E660-'Raw Data'!D660&gt;1), 'Raw Data'!AY660, 0)))</f>
        <v/>
      </c>
      <c r="AP665">
        <f>IF(ISBLANK('Raw Data'!A660), 0, IF(AND('Raw Data'!I660&lt;Analysis!$BC$2, 'Raw Data'!D660-'Raw Data'!E660&gt;2), 'Raw Data'!AZ660, IF(AND('Raw Data'!J660&lt;Analysis!$BC$2, 'Raw Data'!E660-'Raw Data'!D660&gt;2), 'Raw Data'!BB660, 0)))</f>
        <v/>
      </c>
      <c r="AQ665">
        <f>IF(ISBLANK('Raw Data'!A660), 0, IF(AND('Raw Data'!I660&lt;Analysis!$BC$2, 'Raw Data'!D660-'Raw Data'!E660&gt;3), 'Raw Data'!BC660, IF(AND('Raw Data'!J660&lt;Analysis!$BC$2, 'Raw Data'!E660-'Raw Data'!D660&gt;3), 'Raw Data'!BE660, 0)))</f>
        <v/>
      </c>
      <c r="AR665">
        <f>IF('Hidden Analysiss'!D661=1,IF(ABS('Raw Data'!E660-'Raw Data'!D660)&lt;2,'Raw Data'!AX660,0), 0)</f>
        <v/>
      </c>
      <c r="AS665">
        <f>IF('Hidden Analysiss'!D661=1,IF(ABS('Raw Data'!E660-'Raw Data'!D660)&lt;3,'Raw Data'!BA660,0), 0)</f>
        <v/>
      </c>
      <c r="AT665">
        <f>IF('Hidden Analysiss'!D661=1,IF(ABS('Raw Data'!E660-'Raw Data'!D660)&lt;4,'Raw Data'!BD660,0), 0)</f>
        <v/>
      </c>
      <c r="AU665">
        <f>IF(AND('Hidden Analysiss'!E661=1, ABS('Raw Data'!E660-'Raw Data'!D660)&lt;2), 'Raw Data'!AX660, 0)</f>
        <v/>
      </c>
      <c r="AV665">
        <f>IF(AND('Hidden Analysiss'!E661=1, ABS('Raw Data'!E660-'Raw Data'!D660)&lt;3), 'Raw Data'!BA660, 0)</f>
        <v/>
      </c>
      <c r="AW665">
        <f>IF(AND('Hidden Analysiss'!E661=1, ABS('Raw Data'!E660-'Raw Data'!D660)&lt;3), 'Raw Data'!BD660, 0)</f>
        <v/>
      </c>
    </row>
    <row r="666">
      <c r="A666" s="1">
        <f>'Raw Data'!A661</f>
        <v/>
      </c>
      <c r="B666">
        <f>IF('Raw Data'!E661&gt;'Raw Data'!D661, 'Raw Data'!J661, 0)</f>
        <v/>
      </c>
      <c r="C666">
        <f>IF('Raw Data'!D661&gt;'Raw Data'!E661, 'Raw Data'!I661, 0)</f>
        <v/>
      </c>
      <c r="D666">
        <f>SUM(G666:H666)</f>
        <v/>
      </c>
      <c r="E666">
        <f>IF(AND('Raw Data'!J661&lt;'Raw Data'!I661,'Raw Data'!E661&gt;'Raw Data'!D661,'Raw Data'!E661-'Raw Data'!D661&gt;3),'Raw Data'!N661,IF(AND('Raw Data'!I661&lt;'Raw Data'!J661,'Raw Data'!D661&gt;'Raw Data'!E661,'Raw Data'!D661-'Raw Data'!E661&gt;3),'Raw Data'!M661,0))</f>
        <v/>
      </c>
      <c r="F666">
        <f>IF(AND('Raw Data'!J661&lt;'Raw Data'!I661,'Raw Data'!E661&gt;'Raw Data'!D661,'Raw Data'!E661-'Raw Data'!D661&lt;4),'Raw Data'!L661,IF(AND('Raw Data'!I661&lt;'Raw Data'!J661,'Raw Data'!D661&gt;'Raw Data'!E661,'Raw Data'!D661-'Raw Data'!E661&lt;4),'Raw Data'!K661,0))</f>
        <v/>
      </c>
      <c r="G666">
        <f>IF(AND('Raw Data'!J661&lt;'Raw Data'!I661, 'Raw Data'!E661&gt;'Raw Data'!D661), 'Raw Data'!J661, 0)</f>
        <v/>
      </c>
      <c r="H666">
        <f>IF(AND('Raw Data'!J661&gt;'Raw Data'!I661, 'Raw Data'!E661&lt;'Raw Data'!D661), 'Raw Data'!I661, 0)</f>
        <v/>
      </c>
      <c r="I666">
        <f>SUM(J666:K666)</f>
        <v/>
      </c>
      <c r="J666">
        <f>IF(AND('Raw Data'!J661&gt;'Raw Data'!I661, 'Raw Data'!E661&gt;'Raw Data'!D661), 'Raw Data'!J661, 0)</f>
        <v/>
      </c>
      <c r="K666">
        <f>IF(AND('Raw Data'!I661&gt;'Raw Data'!J661, 'Raw Data'!D661&gt;'Raw Data'!E661), 'Raw Data'!I661, 0)</f>
        <v/>
      </c>
      <c r="L666">
        <f>IF('Raw Data'!E661-'Raw Data'!D661&gt;3, 'Raw Data'!N661, 0)</f>
        <v/>
      </c>
      <c r="M666">
        <f>IF('Raw Data'!D661-'Raw Data'!E661&gt;3, 'Raw Data'!M661, 0)</f>
        <v/>
      </c>
      <c r="N666">
        <f>IF(ISBLANK('Raw Data'!D661),0,IF(AND('Raw Data'!E661&gt;'Raw Data'!D661,'Raw Data'!E661-'Raw Data'!D661&gt;0,'Raw Data'!E661-'Raw Data'!D661&lt;4),'Raw Data'!L661, 0))</f>
        <v/>
      </c>
      <c r="O666">
        <f>IF(ISBLANK('Raw Data'!D661),0,IF(AND('Raw Data'!E661&gt;'Raw Data'!D661,'Raw Data'!E661-'Raw Data'!D661&gt;0,'Raw Data'!D661-'Raw Data'!E661&lt;4),'Raw Data'!K661, 0))</f>
        <v/>
      </c>
      <c r="P666">
        <f>IF('Raw Data'!E661-'Raw Data'!D661&gt;3, 'Raw Data'!N661, IF('Raw Data'!D661-'Raw Data'!E661&gt;3, 'Raw Data'!M661, 0))</f>
        <v/>
      </c>
      <c r="Q666">
        <f>IF(ISBLANK('Raw Data'!E661),0,IF(AND('Raw Data'!E661-'Raw Data'!D661&lt;4,'Raw Data'!E661-'Raw Data'!D661&gt;0),'Raw Data'!L661,IF(AND('Raw Data'!D661&gt;'Raw Data'!E661,'Raw Data'!D661-'Raw Data'!E661&gt;0),'Raw Data'!K661,0)))</f>
        <v/>
      </c>
      <c r="R666">
        <f>IF(ISBLANK('Raw Data'!K661),0,IFERROR(IF(MATCH(SMALL('Raw Data'!K661:N661,1),L666:O666,0),SMALL('Raw Data'!K661:N661,1)),0))</f>
        <v/>
      </c>
      <c r="S666">
        <f>IF(ISBLANK('Raw Data'!K661),0,IFERROR(IF(MATCH(SMALL('Raw Data'!K661:N661,2),L666:O666,0),SMALL('Raw Data'!K661:N661,2)),0))</f>
        <v/>
      </c>
      <c r="T666">
        <f>IF(ISBLANK('Raw Data'!K661),0,IFERROR(IF(MATCH(SMALL('Raw Data'!K661:N661,3),L666:O666,0),SMALL('Raw Data'!K661:N661,3)),0))</f>
        <v/>
      </c>
      <c r="U666">
        <f>IF(ISBLANK('Raw Data'!K661),0,IFERROR(IF(MATCH(SMALL('Raw Data'!K661:N661,4),L666:O666,0),SMALL('Raw Data'!K661:N661,4)),0))</f>
        <v/>
      </c>
      <c r="V666">
        <f>IF(AND('Raw Data'!D661&lt;3, 'Raw Data'!E661&lt;3, 'Raw Data'!A661&gt;0), 'Raw Data'!AF661, 0)</f>
        <v/>
      </c>
      <c r="W666">
        <f>IF(AND('Raw Data'!D661&lt;4, 'Raw Data'!E661&lt;4, 'Raw Data'!A661&gt;0), 'Raw Data'!AI661, 0)</f>
        <v/>
      </c>
      <c r="X666">
        <f>IF(AND('Raw Data'!D661&lt;5, 'Raw Data'!E661&lt;5, 'Raw Data'!A661&gt;0), 'Raw Data'!AL661, 0)</f>
        <v/>
      </c>
      <c r="Y666">
        <f>IF(AND('Raw Data'!D661&lt;6, 'Raw Data'!E661&lt;6, 'Raw Data'!A661&gt;0), 'Raw Data'!AO661, 0)</f>
        <v/>
      </c>
      <c r="Z666">
        <f>IF(ISBLANK('Raw Data'!D661), 0, IF('Raw Data'!D661-'Raw Data'!E661&gt;1, 'Raw Data'!AW661, 0))</f>
        <v/>
      </c>
      <c r="AA666">
        <f>IF(ISBLANK('Raw Data'!A661), 0, IF(ABS('Raw Data'!D661-'Raw Data'!E661)&lt;2, 'Raw Data'!AX661, 0))</f>
        <v/>
      </c>
      <c r="AB666">
        <f>IF(ISBLANK('Raw Data'!D661), 0, IF('Raw Data'!E661-'Raw Data'!D661&gt;1, 'Raw Data'!AY661, 0))</f>
        <v/>
      </c>
      <c r="AC666">
        <f>IF(ISBLANK('Raw Data'!D661), 0, IF('Raw Data'!D661-'Raw Data'!E661&gt;2, 'Raw Data'!AZ661, 0))</f>
        <v/>
      </c>
      <c r="AD666">
        <f>IF(ISBLANK('Raw Data'!A661), 0, IF(ABS('Raw Data'!D661-'Raw Data'!E661)&lt;3, 'Raw Data'!BA661, 0))</f>
        <v/>
      </c>
      <c r="AE666">
        <f>IF(ISBLANK('Raw Data'!D661), 0, IF('Raw Data'!E661-'Raw Data'!D661&gt;2, 'Raw Data'!BB661, 0))</f>
        <v/>
      </c>
      <c r="AF666">
        <f>IF(ISBLANK('Raw Data'!D661), 0, IF('Raw Data'!D661-'Raw Data'!E661&gt;3, 'Raw Data'!BC661, 0))</f>
        <v/>
      </c>
      <c r="AG666">
        <f>IF(ISBLANK('Raw Data'!A661), 0, IF(ABS('Raw Data'!D661-'Raw Data'!E661)&lt;4, 'Raw Data'!BD661, 0))</f>
        <v/>
      </c>
      <c r="AH666">
        <f>IF(ISBLANK('Raw Data'!D661), 0, IF('Raw Data'!E661-'Raw Data'!D661&gt;3, 'Raw Data'!BE661, 0))</f>
        <v/>
      </c>
      <c r="AI666">
        <f>IF(SUM('Raw Data'!D661:E661)&gt;'Raw Data'!F661, 'Raw Data'!G661, 0)</f>
        <v/>
      </c>
      <c r="AJ666">
        <f>IF(ISBLANK('Raw Data'!D661), 0, IF(SUM('Raw Data'!D661:E661)&lt;'Raw Data'!F661, 'Raw Data'!H661, 0))</f>
        <v/>
      </c>
      <c r="AK666">
        <f>IF(ISBLANK('Raw Data'!A661), 0, IF(AND('Raw Data'!D661&lt;3, 'Raw Data'!E661&lt;3, 'Raw Data'!F661&lt;BB$2), 'Raw Data'!AF661, 0))</f>
        <v/>
      </c>
      <c r="AL666">
        <f>IF(ISBLANK('Raw Data'!A661), 0, IF(AND('Raw Data'!D661&lt;4, 'Raw Data'!E661&lt;4, 'Raw Data'!F661&lt;BB$2), 'Raw Data'!AI661, 0))</f>
        <v/>
      </c>
      <c r="AM666">
        <f>IF(ISBLANK('Raw Data'!A661), 0, IF(AND('Raw Data'!D661&lt;5, 'Raw Data'!E661&lt;5, 'Raw Data'!F661&lt;BB$2), 'Raw Data'!AL661, 0))</f>
        <v/>
      </c>
      <c r="AN666">
        <f>IF(ISBLANK('Raw Data'!A661), 0, IF(AND('Raw Data'!D661&lt;6, 'Raw Data'!E661&lt;6, 'Raw Data'!F661&lt;BB$2), 'Raw Data'!AO661, 0))</f>
        <v/>
      </c>
      <c r="AO666">
        <f>IF(ISBLANK('Raw Data'!A661), 0, IF(AND('Raw Data'!I661&lt;Analysis!$BC$2, 'Raw Data'!D661-'Raw Data'!E661&gt;1), 'Raw Data'!AW661, IF(AND('Raw Data'!J661&lt;Analysis!$BC$2, 'Raw Data'!E661-'Raw Data'!D661&gt;1), 'Raw Data'!AY661, 0)))</f>
        <v/>
      </c>
      <c r="AP666">
        <f>IF(ISBLANK('Raw Data'!A661), 0, IF(AND('Raw Data'!I661&lt;Analysis!$BC$2, 'Raw Data'!D661-'Raw Data'!E661&gt;2), 'Raw Data'!AZ661, IF(AND('Raw Data'!J661&lt;Analysis!$BC$2, 'Raw Data'!E661-'Raw Data'!D661&gt;2), 'Raw Data'!BB661, 0)))</f>
        <v/>
      </c>
      <c r="AQ666">
        <f>IF(ISBLANK('Raw Data'!A661), 0, IF(AND('Raw Data'!I661&lt;Analysis!$BC$2, 'Raw Data'!D661-'Raw Data'!E661&gt;3), 'Raw Data'!BC661, IF(AND('Raw Data'!J661&lt;Analysis!$BC$2, 'Raw Data'!E661-'Raw Data'!D661&gt;3), 'Raw Data'!BE661, 0)))</f>
        <v/>
      </c>
      <c r="AR666">
        <f>IF('Hidden Analysiss'!D662=1,IF(ABS('Raw Data'!E661-'Raw Data'!D661)&lt;2,'Raw Data'!AX661,0), 0)</f>
        <v/>
      </c>
      <c r="AS666">
        <f>IF('Hidden Analysiss'!D662=1,IF(ABS('Raw Data'!E661-'Raw Data'!D661)&lt;3,'Raw Data'!BA661,0), 0)</f>
        <v/>
      </c>
      <c r="AT666">
        <f>IF('Hidden Analysiss'!D662=1,IF(ABS('Raw Data'!E661-'Raw Data'!D661)&lt;4,'Raw Data'!BD661,0), 0)</f>
        <v/>
      </c>
      <c r="AU666">
        <f>IF(AND('Hidden Analysiss'!E662=1, ABS('Raw Data'!E661-'Raw Data'!D661)&lt;2), 'Raw Data'!AX661, 0)</f>
        <v/>
      </c>
      <c r="AV666">
        <f>IF(AND('Hidden Analysiss'!E662=1, ABS('Raw Data'!E661-'Raw Data'!D661)&lt;3), 'Raw Data'!BA661, 0)</f>
        <v/>
      </c>
      <c r="AW666">
        <f>IF(AND('Hidden Analysiss'!E662=1, ABS('Raw Data'!E661-'Raw Data'!D661)&lt;3), 'Raw Data'!BD661, 0)</f>
        <v/>
      </c>
    </row>
    <row r="667">
      <c r="A667" s="1">
        <f>'Raw Data'!A662</f>
        <v/>
      </c>
      <c r="B667">
        <f>IF('Raw Data'!E662&gt;'Raw Data'!D662, 'Raw Data'!J662, 0)</f>
        <v/>
      </c>
      <c r="C667">
        <f>IF('Raw Data'!D662&gt;'Raw Data'!E662, 'Raw Data'!I662, 0)</f>
        <v/>
      </c>
      <c r="D667">
        <f>SUM(G667:H667)</f>
        <v/>
      </c>
      <c r="E667">
        <f>IF(AND('Raw Data'!J662&lt;'Raw Data'!I662,'Raw Data'!E662&gt;'Raw Data'!D662,'Raw Data'!E662-'Raw Data'!D662&gt;3),'Raw Data'!N662,IF(AND('Raw Data'!I662&lt;'Raw Data'!J662,'Raw Data'!D662&gt;'Raw Data'!E662,'Raw Data'!D662-'Raw Data'!E662&gt;3),'Raw Data'!M662,0))</f>
        <v/>
      </c>
      <c r="F667">
        <f>IF(AND('Raw Data'!J662&lt;'Raw Data'!I662,'Raw Data'!E662&gt;'Raw Data'!D662,'Raw Data'!E662-'Raw Data'!D662&lt;4),'Raw Data'!L662,IF(AND('Raw Data'!I662&lt;'Raw Data'!J662,'Raw Data'!D662&gt;'Raw Data'!E662,'Raw Data'!D662-'Raw Data'!E662&lt;4),'Raw Data'!K662,0))</f>
        <v/>
      </c>
      <c r="G667">
        <f>IF(AND('Raw Data'!J662&lt;'Raw Data'!I662, 'Raw Data'!E662&gt;'Raw Data'!D662), 'Raw Data'!J662, 0)</f>
        <v/>
      </c>
      <c r="H667">
        <f>IF(AND('Raw Data'!J662&gt;'Raw Data'!I662, 'Raw Data'!E662&lt;'Raw Data'!D662), 'Raw Data'!I662, 0)</f>
        <v/>
      </c>
      <c r="I667">
        <f>SUM(J667:K667)</f>
        <v/>
      </c>
      <c r="J667">
        <f>IF(AND('Raw Data'!J662&gt;'Raw Data'!I662, 'Raw Data'!E662&gt;'Raw Data'!D662), 'Raw Data'!J662, 0)</f>
        <v/>
      </c>
      <c r="K667">
        <f>IF(AND('Raw Data'!I662&gt;'Raw Data'!J662, 'Raw Data'!D662&gt;'Raw Data'!E662), 'Raw Data'!I662, 0)</f>
        <v/>
      </c>
      <c r="L667">
        <f>IF('Raw Data'!E662-'Raw Data'!D662&gt;3, 'Raw Data'!N662, 0)</f>
        <v/>
      </c>
      <c r="M667">
        <f>IF('Raw Data'!D662-'Raw Data'!E662&gt;3, 'Raw Data'!M662, 0)</f>
        <v/>
      </c>
      <c r="N667">
        <f>IF(ISBLANK('Raw Data'!D662),0,IF(AND('Raw Data'!E662&gt;'Raw Data'!D662,'Raw Data'!E662-'Raw Data'!D662&gt;0,'Raw Data'!E662-'Raw Data'!D662&lt;4),'Raw Data'!L662, 0))</f>
        <v/>
      </c>
      <c r="O667">
        <f>IF(ISBLANK('Raw Data'!D662),0,IF(AND('Raw Data'!E662&gt;'Raw Data'!D662,'Raw Data'!E662-'Raw Data'!D662&gt;0,'Raw Data'!D662-'Raw Data'!E662&lt;4),'Raw Data'!K662, 0))</f>
        <v/>
      </c>
      <c r="P667">
        <f>IF('Raw Data'!E662-'Raw Data'!D662&gt;3, 'Raw Data'!N662, IF('Raw Data'!D662-'Raw Data'!E662&gt;3, 'Raw Data'!M662, 0))</f>
        <v/>
      </c>
      <c r="Q667">
        <f>IF(ISBLANK('Raw Data'!E662),0,IF(AND('Raw Data'!E662-'Raw Data'!D662&lt;4,'Raw Data'!E662-'Raw Data'!D662&gt;0),'Raw Data'!L662,IF(AND('Raw Data'!D662&gt;'Raw Data'!E662,'Raw Data'!D662-'Raw Data'!E662&gt;0),'Raw Data'!K662,0)))</f>
        <v/>
      </c>
      <c r="R667">
        <f>IF(ISBLANK('Raw Data'!K662),0,IFERROR(IF(MATCH(SMALL('Raw Data'!K662:N662,1),L667:O667,0),SMALL('Raw Data'!K662:N662,1)),0))</f>
        <v/>
      </c>
      <c r="S667">
        <f>IF(ISBLANK('Raw Data'!K662),0,IFERROR(IF(MATCH(SMALL('Raw Data'!K662:N662,2),L667:O667,0),SMALL('Raw Data'!K662:N662,2)),0))</f>
        <v/>
      </c>
      <c r="T667">
        <f>IF(ISBLANK('Raw Data'!K662),0,IFERROR(IF(MATCH(SMALL('Raw Data'!K662:N662,3),L667:O667,0),SMALL('Raw Data'!K662:N662,3)),0))</f>
        <v/>
      </c>
      <c r="U667">
        <f>IF(ISBLANK('Raw Data'!K662),0,IFERROR(IF(MATCH(SMALL('Raw Data'!K662:N662,4),L667:O667,0),SMALL('Raw Data'!K662:N662,4)),0))</f>
        <v/>
      </c>
      <c r="V667">
        <f>IF(AND('Raw Data'!D662&lt;3, 'Raw Data'!E662&lt;3, 'Raw Data'!A662&gt;0), 'Raw Data'!AF662, 0)</f>
        <v/>
      </c>
      <c r="W667">
        <f>IF(AND('Raw Data'!D662&lt;4, 'Raw Data'!E662&lt;4, 'Raw Data'!A662&gt;0), 'Raw Data'!AI662, 0)</f>
        <v/>
      </c>
      <c r="X667">
        <f>IF(AND('Raw Data'!D662&lt;5, 'Raw Data'!E662&lt;5, 'Raw Data'!A662&gt;0), 'Raw Data'!AL662, 0)</f>
        <v/>
      </c>
      <c r="Y667">
        <f>IF(AND('Raw Data'!D662&lt;6, 'Raw Data'!E662&lt;6, 'Raw Data'!A662&gt;0), 'Raw Data'!AO662, 0)</f>
        <v/>
      </c>
      <c r="Z667">
        <f>IF(ISBLANK('Raw Data'!D662), 0, IF('Raw Data'!D662-'Raw Data'!E662&gt;1, 'Raw Data'!AW662, 0))</f>
        <v/>
      </c>
      <c r="AA667">
        <f>IF(ISBLANK('Raw Data'!A662), 0, IF(ABS('Raw Data'!D662-'Raw Data'!E662)&lt;2, 'Raw Data'!AX662, 0))</f>
        <v/>
      </c>
      <c r="AB667">
        <f>IF(ISBLANK('Raw Data'!D662), 0, IF('Raw Data'!E662-'Raw Data'!D662&gt;1, 'Raw Data'!AY662, 0))</f>
        <v/>
      </c>
      <c r="AC667">
        <f>IF(ISBLANK('Raw Data'!D662), 0, IF('Raw Data'!D662-'Raw Data'!E662&gt;2, 'Raw Data'!AZ662, 0))</f>
        <v/>
      </c>
      <c r="AD667">
        <f>IF(ISBLANK('Raw Data'!A662), 0, IF(ABS('Raw Data'!D662-'Raw Data'!E662)&lt;3, 'Raw Data'!BA662, 0))</f>
        <v/>
      </c>
      <c r="AE667">
        <f>IF(ISBLANK('Raw Data'!D662), 0, IF('Raw Data'!E662-'Raw Data'!D662&gt;2, 'Raw Data'!BB662, 0))</f>
        <v/>
      </c>
      <c r="AF667">
        <f>IF(ISBLANK('Raw Data'!D662), 0, IF('Raw Data'!D662-'Raw Data'!E662&gt;3, 'Raw Data'!BC662, 0))</f>
        <v/>
      </c>
      <c r="AG667">
        <f>IF(ISBLANK('Raw Data'!A662), 0, IF(ABS('Raw Data'!D662-'Raw Data'!E662)&lt;4, 'Raw Data'!BD662, 0))</f>
        <v/>
      </c>
      <c r="AH667">
        <f>IF(ISBLANK('Raw Data'!D662), 0, IF('Raw Data'!E662-'Raw Data'!D662&gt;3, 'Raw Data'!BE662, 0))</f>
        <v/>
      </c>
      <c r="AI667">
        <f>IF(SUM('Raw Data'!D662:E662)&gt;'Raw Data'!F662, 'Raw Data'!G662, 0)</f>
        <v/>
      </c>
      <c r="AJ667">
        <f>IF(ISBLANK('Raw Data'!D662), 0, IF(SUM('Raw Data'!D662:E662)&lt;'Raw Data'!F662, 'Raw Data'!H662, 0))</f>
        <v/>
      </c>
      <c r="AK667">
        <f>IF(ISBLANK('Raw Data'!A662), 0, IF(AND('Raw Data'!D662&lt;3, 'Raw Data'!E662&lt;3, 'Raw Data'!F662&lt;BB$2), 'Raw Data'!AF662, 0))</f>
        <v/>
      </c>
      <c r="AL667">
        <f>IF(ISBLANK('Raw Data'!A662), 0, IF(AND('Raw Data'!D662&lt;4, 'Raw Data'!E662&lt;4, 'Raw Data'!F662&lt;BB$2), 'Raw Data'!AI662, 0))</f>
        <v/>
      </c>
      <c r="AM667">
        <f>IF(ISBLANK('Raw Data'!A662), 0, IF(AND('Raw Data'!D662&lt;5, 'Raw Data'!E662&lt;5, 'Raw Data'!F662&lt;BB$2), 'Raw Data'!AL662, 0))</f>
        <v/>
      </c>
      <c r="AN667">
        <f>IF(ISBLANK('Raw Data'!A662), 0, IF(AND('Raw Data'!D662&lt;6, 'Raw Data'!E662&lt;6, 'Raw Data'!F662&lt;BB$2), 'Raw Data'!AO662, 0))</f>
        <v/>
      </c>
      <c r="AO667">
        <f>IF(ISBLANK('Raw Data'!A662), 0, IF(AND('Raw Data'!I662&lt;Analysis!$BC$2, 'Raw Data'!D662-'Raw Data'!E662&gt;1), 'Raw Data'!AW662, IF(AND('Raw Data'!J662&lt;Analysis!$BC$2, 'Raw Data'!E662-'Raw Data'!D662&gt;1), 'Raw Data'!AY662, 0)))</f>
        <v/>
      </c>
      <c r="AP667">
        <f>IF(ISBLANK('Raw Data'!A662), 0, IF(AND('Raw Data'!I662&lt;Analysis!$BC$2, 'Raw Data'!D662-'Raw Data'!E662&gt;2), 'Raw Data'!AZ662, IF(AND('Raw Data'!J662&lt;Analysis!$BC$2, 'Raw Data'!E662-'Raw Data'!D662&gt;2), 'Raw Data'!BB662, 0)))</f>
        <v/>
      </c>
      <c r="AQ667">
        <f>IF(ISBLANK('Raw Data'!A662), 0, IF(AND('Raw Data'!I662&lt;Analysis!$BC$2, 'Raw Data'!D662-'Raw Data'!E662&gt;3), 'Raw Data'!BC662, IF(AND('Raw Data'!J662&lt;Analysis!$BC$2, 'Raw Data'!E662-'Raw Data'!D662&gt;3), 'Raw Data'!BE662, 0)))</f>
        <v/>
      </c>
      <c r="AR667">
        <f>IF('Hidden Analysiss'!D663=1,IF(ABS('Raw Data'!E662-'Raw Data'!D662)&lt;2,'Raw Data'!AX662,0), 0)</f>
        <v/>
      </c>
      <c r="AS667">
        <f>IF('Hidden Analysiss'!D663=1,IF(ABS('Raw Data'!E662-'Raw Data'!D662)&lt;3,'Raw Data'!BA662,0), 0)</f>
        <v/>
      </c>
      <c r="AT667">
        <f>IF('Hidden Analysiss'!D663=1,IF(ABS('Raw Data'!E662-'Raw Data'!D662)&lt;4,'Raw Data'!BD662,0), 0)</f>
        <v/>
      </c>
      <c r="AU667">
        <f>IF(AND('Hidden Analysiss'!E663=1, ABS('Raw Data'!E662-'Raw Data'!D662)&lt;2), 'Raw Data'!AX662, 0)</f>
        <v/>
      </c>
      <c r="AV667">
        <f>IF(AND('Hidden Analysiss'!E663=1, ABS('Raw Data'!E662-'Raw Data'!D662)&lt;3), 'Raw Data'!BA662, 0)</f>
        <v/>
      </c>
      <c r="AW667">
        <f>IF(AND('Hidden Analysiss'!E663=1, ABS('Raw Data'!E662-'Raw Data'!D662)&lt;3), 'Raw Data'!BD662, 0)</f>
        <v/>
      </c>
    </row>
    <row r="668">
      <c r="A668" s="1">
        <f>'Raw Data'!A663</f>
        <v/>
      </c>
      <c r="B668">
        <f>IF('Raw Data'!E663&gt;'Raw Data'!D663, 'Raw Data'!J663, 0)</f>
        <v/>
      </c>
      <c r="C668">
        <f>IF('Raw Data'!D663&gt;'Raw Data'!E663, 'Raw Data'!I663, 0)</f>
        <v/>
      </c>
      <c r="D668">
        <f>SUM(G668:H668)</f>
        <v/>
      </c>
      <c r="E668">
        <f>IF(AND('Raw Data'!J663&lt;'Raw Data'!I663,'Raw Data'!E663&gt;'Raw Data'!D663,'Raw Data'!E663-'Raw Data'!D663&gt;3),'Raw Data'!N663,IF(AND('Raw Data'!I663&lt;'Raw Data'!J663,'Raw Data'!D663&gt;'Raw Data'!E663,'Raw Data'!D663-'Raw Data'!E663&gt;3),'Raw Data'!M663,0))</f>
        <v/>
      </c>
      <c r="F668">
        <f>IF(AND('Raw Data'!J663&lt;'Raw Data'!I663,'Raw Data'!E663&gt;'Raw Data'!D663,'Raw Data'!E663-'Raw Data'!D663&lt;4),'Raw Data'!L663,IF(AND('Raw Data'!I663&lt;'Raw Data'!J663,'Raw Data'!D663&gt;'Raw Data'!E663,'Raw Data'!D663-'Raw Data'!E663&lt;4),'Raw Data'!K663,0))</f>
        <v/>
      </c>
      <c r="G668">
        <f>IF(AND('Raw Data'!J663&lt;'Raw Data'!I663, 'Raw Data'!E663&gt;'Raw Data'!D663), 'Raw Data'!J663, 0)</f>
        <v/>
      </c>
      <c r="H668">
        <f>IF(AND('Raw Data'!J663&gt;'Raw Data'!I663, 'Raw Data'!E663&lt;'Raw Data'!D663), 'Raw Data'!I663, 0)</f>
        <v/>
      </c>
      <c r="I668">
        <f>SUM(J668:K668)</f>
        <v/>
      </c>
      <c r="J668">
        <f>IF(AND('Raw Data'!J663&gt;'Raw Data'!I663, 'Raw Data'!E663&gt;'Raw Data'!D663), 'Raw Data'!J663, 0)</f>
        <v/>
      </c>
      <c r="K668">
        <f>IF(AND('Raw Data'!I663&gt;'Raw Data'!J663, 'Raw Data'!D663&gt;'Raw Data'!E663), 'Raw Data'!I663, 0)</f>
        <v/>
      </c>
      <c r="L668">
        <f>IF('Raw Data'!E663-'Raw Data'!D663&gt;3, 'Raw Data'!N663, 0)</f>
        <v/>
      </c>
      <c r="M668">
        <f>IF('Raw Data'!D663-'Raw Data'!E663&gt;3, 'Raw Data'!M663, 0)</f>
        <v/>
      </c>
      <c r="N668">
        <f>IF(ISBLANK('Raw Data'!D663),0,IF(AND('Raw Data'!E663&gt;'Raw Data'!D663,'Raw Data'!E663-'Raw Data'!D663&gt;0,'Raw Data'!E663-'Raw Data'!D663&lt;4),'Raw Data'!L663, 0))</f>
        <v/>
      </c>
      <c r="O668">
        <f>IF(ISBLANK('Raw Data'!D663),0,IF(AND('Raw Data'!E663&gt;'Raw Data'!D663,'Raw Data'!E663-'Raw Data'!D663&gt;0,'Raw Data'!D663-'Raw Data'!E663&lt;4),'Raw Data'!K663, 0))</f>
        <v/>
      </c>
      <c r="P668">
        <f>IF('Raw Data'!E663-'Raw Data'!D663&gt;3, 'Raw Data'!N663, IF('Raw Data'!D663-'Raw Data'!E663&gt;3, 'Raw Data'!M663, 0))</f>
        <v/>
      </c>
      <c r="Q668">
        <f>IF(ISBLANK('Raw Data'!E663),0,IF(AND('Raw Data'!E663-'Raw Data'!D663&lt;4,'Raw Data'!E663-'Raw Data'!D663&gt;0),'Raw Data'!L663,IF(AND('Raw Data'!D663&gt;'Raw Data'!E663,'Raw Data'!D663-'Raw Data'!E663&gt;0),'Raw Data'!K663,0)))</f>
        <v/>
      </c>
      <c r="R668">
        <f>IF(ISBLANK('Raw Data'!K663),0,IFERROR(IF(MATCH(SMALL('Raw Data'!K663:N663,1),L668:O668,0),SMALL('Raw Data'!K663:N663,1)),0))</f>
        <v/>
      </c>
      <c r="S668">
        <f>IF(ISBLANK('Raw Data'!K663),0,IFERROR(IF(MATCH(SMALL('Raw Data'!K663:N663,2),L668:O668,0),SMALL('Raw Data'!K663:N663,2)),0))</f>
        <v/>
      </c>
      <c r="T668">
        <f>IF(ISBLANK('Raw Data'!K663),0,IFERROR(IF(MATCH(SMALL('Raw Data'!K663:N663,3),L668:O668,0),SMALL('Raw Data'!K663:N663,3)),0))</f>
        <v/>
      </c>
      <c r="U668">
        <f>IF(ISBLANK('Raw Data'!K663),0,IFERROR(IF(MATCH(SMALL('Raw Data'!K663:N663,4),L668:O668,0),SMALL('Raw Data'!K663:N663,4)),0))</f>
        <v/>
      </c>
      <c r="V668">
        <f>IF(AND('Raw Data'!D663&lt;3, 'Raw Data'!E663&lt;3, 'Raw Data'!A663&gt;0), 'Raw Data'!AF663, 0)</f>
        <v/>
      </c>
      <c r="W668">
        <f>IF(AND('Raw Data'!D663&lt;4, 'Raw Data'!E663&lt;4, 'Raw Data'!A663&gt;0), 'Raw Data'!AI663, 0)</f>
        <v/>
      </c>
      <c r="X668">
        <f>IF(AND('Raw Data'!D663&lt;5, 'Raw Data'!E663&lt;5, 'Raw Data'!A663&gt;0), 'Raw Data'!AL663, 0)</f>
        <v/>
      </c>
      <c r="Y668">
        <f>IF(AND('Raw Data'!D663&lt;6, 'Raw Data'!E663&lt;6, 'Raw Data'!A663&gt;0), 'Raw Data'!AO663, 0)</f>
        <v/>
      </c>
      <c r="Z668">
        <f>IF(ISBLANK('Raw Data'!D663), 0, IF('Raw Data'!D663-'Raw Data'!E663&gt;1, 'Raw Data'!AW663, 0))</f>
        <v/>
      </c>
      <c r="AA668">
        <f>IF(ISBLANK('Raw Data'!A663), 0, IF(ABS('Raw Data'!D663-'Raw Data'!E663)&lt;2, 'Raw Data'!AX663, 0))</f>
        <v/>
      </c>
      <c r="AB668">
        <f>IF(ISBLANK('Raw Data'!D663), 0, IF('Raw Data'!E663-'Raw Data'!D663&gt;1, 'Raw Data'!AY663, 0))</f>
        <v/>
      </c>
      <c r="AC668">
        <f>IF(ISBLANK('Raw Data'!D663), 0, IF('Raw Data'!D663-'Raw Data'!E663&gt;2, 'Raw Data'!AZ663, 0))</f>
        <v/>
      </c>
      <c r="AD668">
        <f>IF(ISBLANK('Raw Data'!A663), 0, IF(ABS('Raw Data'!D663-'Raw Data'!E663)&lt;3, 'Raw Data'!BA663, 0))</f>
        <v/>
      </c>
      <c r="AE668">
        <f>IF(ISBLANK('Raw Data'!D663), 0, IF('Raw Data'!E663-'Raw Data'!D663&gt;2, 'Raw Data'!BB663, 0))</f>
        <v/>
      </c>
      <c r="AF668">
        <f>IF(ISBLANK('Raw Data'!D663), 0, IF('Raw Data'!D663-'Raw Data'!E663&gt;3, 'Raw Data'!BC663, 0))</f>
        <v/>
      </c>
      <c r="AG668">
        <f>IF(ISBLANK('Raw Data'!A663), 0, IF(ABS('Raw Data'!D663-'Raw Data'!E663)&lt;4, 'Raw Data'!BD663, 0))</f>
        <v/>
      </c>
      <c r="AH668">
        <f>IF(ISBLANK('Raw Data'!D663), 0, IF('Raw Data'!E663-'Raw Data'!D663&gt;3, 'Raw Data'!BE663, 0))</f>
        <v/>
      </c>
      <c r="AI668">
        <f>IF(SUM('Raw Data'!D663:E663)&gt;'Raw Data'!F663, 'Raw Data'!G663, 0)</f>
        <v/>
      </c>
      <c r="AJ668">
        <f>IF(ISBLANK('Raw Data'!D663), 0, IF(SUM('Raw Data'!D663:E663)&lt;'Raw Data'!F663, 'Raw Data'!H663, 0))</f>
        <v/>
      </c>
      <c r="AK668">
        <f>IF(ISBLANK('Raw Data'!A663), 0, IF(AND('Raw Data'!D663&lt;3, 'Raw Data'!E663&lt;3, 'Raw Data'!F663&lt;BB$2), 'Raw Data'!AF663, 0))</f>
        <v/>
      </c>
      <c r="AL668">
        <f>IF(ISBLANK('Raw Data'!A663), 0, IF(AND('Raw Data'!D663&lt;4, 'Raw Data'!E663&lt;4, 'Raw Data'!F663&lt;BB$2), 'Raw Data'!AI663, 0))</f>
        <v/>
      </c>
      <c r="AM668">
        <f>IF(ISBLANK('Raw Data'!A663), 0, IF(AND('Raw Data'!D663&lt;5, 'Raw Data'!E663&lt;5, 'Raw Data'!F663&lt;BB$2), 'Raw Data'!AL663, 0))</f>
        <v/>
      </c>
      <c r="AN668">
        <f>IF(ISBLANK('Raw Data'!A663), 0, IF(AND('Raw Data'!D663&lt;6, 'Raw Data'!E663&lt;6, 'Raw Data'!F663&lt;BB$2), 'Raw Data'!AO663, 0))</f>
        <v/>
      </c>
      <c r="AO668">
        <f>IF(ISBLANK('Raw Data'!A663), 0, IF(AND('Raw Data'!I663&lt;Analysis!$BC$2, 'Raw Data'!D663-'Raw Data'!E663&gt;1), 'Raw Data'!AW663, IF(AND('Raw Data'!J663&lt;Analysis!$BC$2, 'Raw Data'!E663-'Raw Data'!D663&gt;1), 'Raw Data'!AY663, 0)))</f>
        <v/>
      </c>
      <c r="AP668">
        <f>IF(ISBLANK('Raw Data'!A663), 0, IF(AND('Raw Data'!I663&lt;Analysis!$BC$2, 'Raw Data'!D663-'Raw Data'!E663&gt;2), 'Raw Data'!AZ663, IF(AND('Raw Data'!J663&lt;Analysis!$BC$2, 'Raw Data'!E663-'Raw Data'!D663&gt;2), 'Raw Data'!BB663, 0)))</f>
        <v/>
      </c>
      <c r="AQ668">
        <f>IF(ISBLANK('Raw Data'!A663), 0, IF(AND('Raw Data'!I663&lt;Analysis!$BC$2, 'Raw Data'!D663-'Raw Data'!E663&gt;3), 'Raw Data'!BC663, IF(AND('Raw Data'!J663&lt;Analysis!$BC$2, 'Raw Data'!E663-'Raw Data'!D663&gt;3), 'Raw Data'!BE663, 0)))</f>
        <v/>
      </c>
      <c r="AR668">
        <f>IF('Hidden Analysiss'!D664=1,IF(ABS('Raw Data'!E663-'Raw Data'!D663)&lt;2,'Raw Data'!AX663,0), 0)</f>
        <v/>
      </c>
      <c r="AS668">
        <f>IF('Hidden Analysiss'!D664=1,IF(ABS('Raw Data'!E663-'Raw Data'!D663)&lt;3,'Raw Data'!BA663,0), 0)</f>
        <v/>
      </c>
      <c r="AT668">
        <f>IF('Hidden Analysiss'!D664=1,IF(ABS('Raw Data'!E663-'Raw Data'!D663)&lt;4,'Raw Data'!BD663,0), 0)</f>
        <v/>
      </c>
      <c r="AU668">
        <f>IF(AND('Hidden Analysiss'!E664=1, ABS('Raw Data'!E663-'Raw Data'!D663)&lt;2), 'Raw Data'!AX663, 0)</f>
        <v/>
      </c>
      <c r="AV668">
        <f>IF(AND('Hidden Analysiss'!E664=1, ABS('Raw Data'!E663-'Raw Data'!D663)&lt;3), 'Raw Data'!BA663, 0)</f>
        <v/>
      </c>
      <c r="AW668">
        <f>IF(AND('Hidden Analysiss'!E664=1, ABS('Raw Data'!E663-'Raw Data'!D663)&lt;3), 'Raw Data'!BD663, 0)</f>
        <v/>
      </c>
    </row>
    <row r="669">
      <c r="A669" s="1">
        <f>'Raw Data'!A664</f>
        <v/>
      </c>
      <c r="B669">
        <f>IF('Raw Data'!E664&gt;'Raw Data'!D664, 'Raw Data'!J664, 0)</f>
        <v/>
      </c>
      <c r="C669">
        <f>IF('Raw Data'!D664&gt;'Raw Data'!E664, 'Raw Data'!I664, 0)</f>
        <v/>
      </c>
      <c r="D669">
        <f>SUM(G669:H669)</f>
        <v/>
      </c>
      <c r="E669">
        <f>IF(AND('Raw Data'!J664&lt;'Raw Data'!I664,'Raw Data'!E664&gt;'Raw Data'!D664,'Raw Data'!E664-'Raw Data'!D664&gt;3),'Raw Data'!N664,IF(AND('Raw Data'!I664&lt;'Raw Data'!J664,'Raw Data'!D664&gt;'Raw Data'!E664,'Raw Data'!D664-'Raw Data'!E664&gt;3),'Raw Data'!M664,0))</f>
        <v/>
      </c>
      <c r="F669">
        <f>IF(AND('Raw Data'!J664&lt;'Raw Data'!I664,'Raw Data'!E664&gt;'Raw Data'!D664,'Raw Data'!E664-'Raw Data'!D664&lt;4),'Raw Data'!L664,IF(AND('Raw Data'!I664&lt;'Raw Data'!J664,'Raw Data'!D664&gt;'Raw Data'!E664,'Raw Data'!D664-'Raw Data'!E664&lt;4),'Raw Data'!K664,0))</f>
        <v/>
      </c>
      <c r="G669">
        <f>IF(AND('Raw Data'!J664&lt;'Raw Data'!I664, 'Raw Data'!E664&gt;'Raw Data'!D664), 'Raw Data'!J664, 0)</f>
        <v/>
      </c>
      <c r="H669">
        <f>IF(AND('Raw Data'!J664&gt;'Raw Data'!I664, 'Raw Data'!E664&lt;'Raw Data'!D664), 'Raw Data'!I664, 0)</f>
        <v/>
      </c>
      <c r="I669">
        <f>SUM(J669:K669)</f>
        <v/>
      </c>
      <c r="J669">
        <f>IF(AND('Raw Data'!J664&gt;'Raw Data'!I664, 'Raw Data'!E664&gt;'Raw Data'!D664), 'Raw Data'!J664, 0)</f>
        <v/>
      </c>
      <c r="K669">
        <f>IF(AND('Raw Data'!I664&gt;'Raw Data'!J664, 'Raw Data'!D664&gt;'Raw Data'!E664), 'Raw Data'!I664, 0)</f>
        <v/>
      </c>
      <c r="L669">
        <f>IF('Raw Data'!E664-'Raw Data'!D664&gt;3, 'Raw Data'!N664, 0)</f>
        <v/>
      </c>
      <c r="M669">
        <f>IF('Raw Data'!D664-'Raw Data'!E664&gt;3, 'Raw Data'!M664, 0)</f>
        <v/>
      </c>
      <c r="N669">
        <f>IF(ISBLANK('Raw Data'!D664),0,IF(AND('Raw Data'!E664&gt;'Raw Data'!D664,'Raw Data'!E664-'Raw Data'!D664&gt;0,'Raw Data'!E664-'Raw Data'!D664&lt;4),'Raw Data'!L664, 0))</f>
        <v/>
      </c>
      <c r="O669">
        <f>IF(ISBLANK('Raw Data'!D664),0,IF(AND('Raw Data'!E664&gt;'Raw Data'!D664,'Raw Data'!E664-'Raw Data'!D664&gt;0,'Raw Data'!D664-'Raw Data'!E664&lt;4),'Raw Data'!K664, 0))</f>
        <v/>
      </c>
      <c r="P669">
        <f>IF('Raw Data'!E664-'Raw Data'!D664&gt;3, 'Raw Data'!N664, IF('Raw Data'!D664-'Raw Data'!E664&gt;3, 'Raw Data'!M664, 0))</f>
        <v/>
      </c>
      <c r="Q669">
        <f>IF(ISBLANK('Raw Data'!E664),0,IF(AND('Raw Data'!E664-'Raw Data'!D664&lt;4,'Raw Data'!E664-'Raw Data'!D664&gt;0),'Raw Data'!L664,IF(AND('Raw Data'!D664&gt;'Raw Data'!E664,'Raw Data'!D664-'Raw Data'!E664&gt;0),'Raw Data'!K664,0)))</f>
        <v/>
      </c>
      <c r="R669">
        <f>IF(ISBLANK('Raw Data'!K664),0,IFERROR(IF(MATCH(SMALL('Raw Data'!K664:N664,1),L669:O669,0),SMALL('Raw Data'!K664:N664,1)),0))</f>
        <v/>
      </c>
      <c r="S669">
        <f>IF(ISBLANK('Raw Data'!K664),0,IFERROR(IF(MATCH(SMALL('Raw Data'!K664:N664,2),L669:O669,0),SMALL('Raw Data'!K664:N664,2)),0))</f>
        <v/>
      </c>
      <c r="T669">
        <f>IF(ISBLANK('Raw Data'!K664),0,IFERROR(IF(MATCH(SMALL('Raw Data'!K664:N664,3),L669:O669,0),SMALL('Raw Data'!K664:N664,3)),0))</f>
        <v/>
      </c>
      <c r="U669">
        <f>IF(ISBLANK('Raw Data'!K664),0,IFERROR(IF(MATCH(SMALL('Raw Data'!K664:N664,4),L669:O669,0),SMALL('Raw Data'!K664:N664,4)),0))</f>
        <v/>
      </c>
      <c r="V669">
        <f>IF(AND('Raw Data'!D664&lt;3, 'Raw Data'!E664&lt;3, 'Raw Data'!A664&gt;0), 'Raw Data'!AF664, 0)</f>
        <v/>
      </c>
      <c r="W669">
        <f>IF(AND('Raw Data'!D664&lt;4, 'Raw Data'!E664&lt;4, 'Raw Data'!A664&gt;0), 'Raw Data'!AI664, 0)</f>
        <v/>
      </c>
      <c r="X669">
        <f>IF(AND('Raw Data'!D664&lt;5, 'Raw Data'!E664&lt;5, 'Raw Data'!A664&gt;0), 'Raw Data'!AL664, 0)</f>
        <v/>
      </c>
      <c r="Y669">
        <f>IF(AND('Raw Data'!D664&lt;6, 'Raw Data'!E664&lt;6, 'Raw Data'!A664&gt;0), 'Raw Data'!AO664, 0)</f>
        <v/>
      </c>
      <c r="Z669">
        <f>IF(ISBLANK('Raw Data'!D664), 0, IF('Raw Data'!D664-'Raw Data'!E664&gt;1, 'Raw Data'!AW664, 0))</f>
        <v/>
      </c>
      <c r="AA669">
        <f>IF(ISBLANK('Raw Data'!A664), 0, IF(ABS('Raw Data'!D664-'Raw Data'!E664)&lt;2, 'Raw Data'!AX664, 0))</f>
        <v/>
      </c>
      <c r="AB669">
        <f>IF(ISBLANK('Raw Data'!D664), 0, IF('Raw Data'!E664-'Raw Data'!D664&gt;1, 'Raw Data'!AY664, 0))</f>
        <v/>
      </c>
      <c r="AC669">
        <f>IF(ISBLANK('Raw Data'!D664), 0, IF('Raw Data'!D664-'Raw Data'!E664&gt;2, 'Raw Data'!AZ664, 0))</f>
        <v/>
      </c>
      <c r="AD669">
        <f>IF(ISBLANK('Raw Data'!A664), 0, IF(ABS('Raw Data'!D664-'Raw Data'!E664)&lt;3, 'Raw Data'!BA664, 0))</f>
        <v/>
      </c>
      <c r="AE669">
        <f>IF(ISBLANK('Raw Data'!D664), 0, IF('Raw Data'!E664-'Raw Data'!D664&gt;2, 'Raw Data'!BB664, 0))</f>
        <v/>
      </c>
      <c r="AF669">
        <f>IF(ISBLANK('Raw Data'!D664), 0, IF('Raw Data'!D664-'Raw Data'!E664&gt;3, 'Raw Data'!BC664, 0))</f>
        <v/>
      </c>
      <c r="AG669">
        <f>IF(ISBLANK('Raw Data'!A664), 0, IF(ABS('Raw Data'!D664-'Raw Data'!E664)&lt;4, 'Raw Data'!BD664, 0))</f>
        <v/>
      </c>
      <c r="AH669">
        <f>IF(ISBLANK('Raw Data'!D664), 0, IF('Raw Data'!E664-'Raw Data'!D664&gt;3, 'Raw Data'!BE664, 0))</f>
        <v/>
      </c>
      <c r="AI669">
        <f>IF(SUM('Raw Data'!D664:E664)&gt;'Raw Data'!F664, 'Raw Data'!G664, 0)</f>
        <v/>
      </c>
      <c r="AJ669">
        <f>IF(ISBLANK('Raw Data'!D664), 0, IF(SUM('Raw Data'!D664:E664)&lt;'Raw Data'!F664, 'Raw Data'!H664, 0))</f>
        <v/>
      </c>
      <c r="AK669">
        <f>IF(ISBLANK('Raw Data'!A664), 0, IF(AND('Raw Data'!D664&lt;3, 'Raw Data'!E664&lt;3, 'Raw Data'!F664&lt;BB$2), 'Raw Data'!AF664, 0))</f>
        <v/>
      </c>
      <c r="AL669">
        <f>IF(ISBLANK('Raw Data'!A664), 0, IF(AND('Raw Data'!D664&lt;4, 'Raw Data'!E664&lt;4, 'Raw Data'!F664&lt;BB$2), 'Raw Data'!AI664, 0))</f>
        <v/>
      </c>
      <c r="AM669">
        <f>IF(ISBLANK('Raw Data'!A664), 0, IF(AND('Raw Data'!D664&lt;5, 'Raw Data'!E664&lt;5, 'Raw Data'!F664&lt;BB$2), 'Raw Data'!AL664, 0))</f>
        <v/>
      </c>
      <c r="AN669">
        <f>IF(ISBLANK('Raw Data'!A664), 0, IF(AND('Raw Data'!D664&lt;6, 'Raw Data'!E664&lt;6, 'Raw Data'!F664&lt;BB$2), 'Raw Data'!AO664, 0))</f>
        <v/>
      </c>
      <c r="AO669">
        <f>IF(ISBLANK('Raw Data'!A664), 0, IF(AND('Raw Data'!I664&lt;Analysis!$BC$2, 'Raw Data'!D664-'Raw Data'!E664&gt;1), 'Raw Data'!AW664, IF(AND('Raw Data'!J664&lt;Analysis!$BC$2, 'Raw Data'!E664-'Raw Data'!D664&gt;1), 'Raw Data'!AY664, 0)))</f>
        <v/>
      </c>
      <c r="AP669">
        <f>IF(ISBLANK('Raw Data'!A664), 0, IF(AND('Raw Data'!I664&lt;Analysis!$BC$2, 'Raw Data'!D664-'Raw Data'!E664&gt;2), 'Raw Data'!AZ664, IF(AND('Raw Data'!J664&lt;Analysis!$BC$2, 'Raw Data'!E664-'Raw Data'!D664&gt;2), 'Raw Data'!BB664, 0)))</f>
        <v/>
      </c>
      <c r="AQ669">
        <f>IF(ISBLANK('Raw Data'!A664), 0, IF(AND('Raw Data'!I664&lt;Analysis!$BC$2, 'Raw Data'!D664-'Raw Data'!E664&gt;3), 'Raw Data'!BC664, IF(AND('Raw Data'!J664&lt;Analysis!$BC$2, 'Raw Data'!E664-'Raw Data'!D664&gt;3), 'Raw Data'!BE664, 0)))</f>
        <v/>
      </c>
      <c r="AR669">
        <f>IF('Hidden Analysiss'!D665=1,IF(ABS('Raw Data'!E664-'Raw Data'!D664)&lt;2,'Raw Data'!AX664,0), 0)</f>
        <v/>
      </c>
      <c r="AS669">
        <f>IF('Hidden Analysiss'!D665=1,IF(ABS('Raw Data'!E664-'Raw Data'!D664)&lt;3,'Raw Data'!BA664,0), 0)</f>
        <v/>
      </c>
      <c r="AT669">
        <f>IF('Hidden Analysiss'!D665=1,IF(ABS('Raw Data'!E664-'Raw Data'!D664)&lt;4,'Raw Data'!BD664,0), 0)</f>
        <v/>
      </c>
      <c r="AU669">
        <f>IF(AND('Hidden Analysiss'!E665=1, ABS('Raw Data'!E664-'Raw Data'!D664)&lt;2), 'Raw Data'!AX664, 0)</f>
        <v/>
      </c>
      <c r="AV669">
        <f>IF(AND('Hidden Analysiss'!E665=1, ABS('Raw Data'!E664-'Raw Data'!D664)&lt;3), 'Raw Data'!BA664, 0)</f>
        <v/>
      </c>
      <c r="AW669">
        <f>IF(AND('Hidden Analysiss'!E665=1, ABS('Raw Data'!E664-'Raw Data'!D664)&lt;3), 'Raw Data'!BD664, 0)</f>
        <v/>
      </c>
    </row>
    <row r="670">
      <c r="A670" s="1">
        <f>'Raw Data'!A665</f>
        <v/>
      </c>
      <c r="B670">
        <f>IF('Raw Data'!E665&gt;'Raw Data'!D665, 'Raw Data'!J665, 0)</f>
        <v/>
      </c>
      <c r="C670">
        <f>IF('Raw Data'!D665&gt;'Raw Data'!E665, 'Raw Data'!I665, 0)</f>
        <v/>
      </c>
      <c r="D670">
        <f>SUM(G670:H670)</f>
        <v/>
      </c>
      <c r="E670">
        <f>IF(AND('Raw Data'!J665&lt;'Raw Data'!I665,'Raw Data'!E665&gt;'Raw Data'!D665,'Raw Data'!E665-'Raw Data'!D665&gt;3),'Raw Data'!N665,IF(AND('Raw Data'!I665&lt;'Raw Data'!J665,'Raw Data'!D665&gt;'Raw Data'!E665,'Raw Data'!D665-'Raw Data'!E665&gt;3),'Raw Data'!M665,0))</f>
        <v/>
      </c>
      <c r="F670">
        <f>IF(AND('Raw Data'!J665&lt;'Raw Data'!I665,'Raw Data'!E665&gt;'Raw Data'!D665,'Raw Data'!E665-'Raw Data'!D665&lt;4),'Raw Data'!L665,IF(AND('Raw Data'!I665&lt;'Raw Data'!J665,'Raw Data'!D665&gt;'Raw Data'!E665,'Raw Data'!D665-'Raw Data'!E665&lt;4),'Raw Data'!K665,0))</f>
        <v/>
      </c>
      <c r="G670">
        <f>IF(AND('Raw Data'!J665&lt;'Raw Data'!I665, 'Raw Data'!E665&gt;'Raw Data'!D665), 'Raw Data'!J665, 0)</f>
        <v/>
      </c>
      <c r="H670">
        <f>IF(AND('Raw Data'!J665&gt;'Raw Data'!I665, 'Raw Data'!E665&lt;'Raw Data'!D665), 'Raw Data'!I665, 0)</f>
        <v/>
      </c>
      <c r="I670">
        <f>SUM(J670:K670)</f>
        <v/>
      </c>
      <c r="J670">
        <f>IF(AND('Raw Data'!J665&gt;'Raw Data'!I665, 'Raw Data'!E665&gt;'Raw Data'!D665), 'Raw Data'!J665, 0)</f>
        <v/>
      </c>
      <c r="K670">
        <f>IF(AND('Raw Data'!I665&gt;'Raw Data'!J665, 'Raw Data'!D665&gt;'Raw Data'!E665), 'Raw Data'!I665, 0)</f>
        <v/>
      </c>
      <c r="L670">
        <f>IF('Raw Data'!E665-'Raw Data'!D665&gt;3, 'Raw Data'!N665, 0)</f>
        <v/>
      </c>
      <c r="M670">
        <f>IF('Raw Data'!D665-'Raw Data'!E665&gt;3, 'Raw Data'!M665, 0)</f>
        <v/>
      </c>
      <c r="N670">
        <f>IF(ISBLANK('Raw Data'!D665),0,IF(AND('Raw Data'!E665&gt;'Raw Data'!D665,'Raw Data'!E665-'Raw Data'!D665&gt;0,'Raw Data'!E665-'Raw Data'!D665&lt;4),'Raw Data'!L665, 0))</f>
        <v/>
      </c>
      <c r="O670">
        <f>IF(ISBLANK('Raw Data'!D665),0,IF(AND('Raw Data'!E665&gt;'Raw Data'!D665,'Raw Data'!E665-'Raw Data'!D665&gt;0,'Raw Data'!D665-'Raw Data'!E665&lt;4),'Raw Data'!K665, 0))</f>
        <v/>
      </c>
      <c r="P670">
        <f>IF('Raw Data'!E665-'Raw Data'!D665&gt;3, 'Raw Data'!N665, IF('Raw Data'!D665-'Raw Data'!E665&gt;3, 'Raw Data'!M665, 0))</f>
        <v/>
      </c>
      <c r="Q670">
        <f>IF(ISBLANK('Raw Data'!E665),0,IF(AND('Raw Data'!E665-'Raw Data'!D665&lt;4,'Raw Data'!E665-'Raw Data'!D665&gt;0),'Raw Data'!L665,IF(AND('Raw Data'!D665&gt;'Raw Data'!E665,'Raw Data'!D665-'Raw Data'!E665&gt;0),'Raw Data'!K665,0)))</f>
        <v/>
      </c>
      <c r="R670">
        <f>IF(ISBLANK('Raw Data'!K665),0,IFERROR(IF(MATCH(SMALL('Raw Data'!K665:N665,1),L670:O670,0),SMALL('Raw Data'!K665:N665,1)),0))</f>
        <v/>
      </c>
      <c r="S670">
        <f>IF(ISBLANK('Raw Data'!K665),0,IFERROR(IF(MATCH(SMALL('Raw Data'!K665:N665,2),L670:O670,0),SMALL('Raw Data'!K665:N665,2)),0))</f>
        <v/>
      </c>
      <c r="T670">
        <f>IF(ISBLANK('Raw Data'!K665),0,IFERROR(IF(MATCH(SMALL('Raw Data'!K665:N665,3),L670:O670,0),SMALL('Raw Data'!K665:N665,3)),0))</f>
        <v/>
      </c>
      <c r="U670">
        <f>IF(ISBLANK('Raw Data'!K665),0,IFERROR(IF(MATCH(SMALL('Raw Data'!K665:N665,4),L670:O670,0),SMALL('Raw Data'!K665:N665,4)),0))</f>
        <v/>
      </c>
      <c r="V670">
        <f>IF(AND('Raw Data'!D665&lt;3, 'Raw Data'!E665&lt;3, 'Raw Data'!A665&gt;0), 'Raw Data'!AF665, 0)</f>
        <v/>
      </c>
      <c r="W670">
        <f>IF(AND('Raw Data'!D665&lt;4, 'Raw Data'!E665&lt;4, 'Raw Data'!A665&gt;0), 'Raw Data'!AI665, 0)</f>
        <v/>
      </c>
      <c r="X670">
        <f>IF(AND('Raw Data'!D665&lt;5, 'Raw Data'!E665&lt;5, 'Raw Data'!A665&gt;0), 'Raw Data'!AL665, 0)</f>
        <v/>
      </c>
      <c r="Y670">
        <f>IF(AND('Raw Data'!D665&lt;6, 'Raw Data'!E665&lt;6, 'Raw Data'!A665&gt;0), 'Raw Data'!AO665, 0)</f>
        <v/>
      </c>
      <c r="Z670">
        <f>IF(ISBLANK('Raw Data'!D665), 0, IF('Raw Data'!D665-'Raw Data'!E665&gt;1, 'Raw Data'!AW665, 0))</f>
        <v/>
      </c>
      <c r="AA670">
        <f>IF(ISBLANK('Raw Data'!A665), 0, IF(ABS('Raw Data'!D665-'Raw Data'!E665)&lt;2, 'Raw Data'!AX665, 0))</f>
        <v/>
      </c>
      <c r="AB670">
        <f>IF(ISBLANK('Raw Data'!D665), 0, IF('Raw Data'!E665-'Raw Data'!D665&gt;1, 'Raw Data'!AY665, 0))</f>
        <v/>
      </c>
      <c r="AC670">
        <f>IF(ISBLANK('Raw Data'!D665), 0, IF('Raw Data'!D665-'Raw Data'!E665&gt;2, 'Raw Data'!AZ665, 0))</f>
        <v/>
      </c>
      <c r="AD670">
        <f>IF(ISBLANK('Raw Data'!A665), 0, IF(ABS('Raw Data'!D665-'Raw Data'!E665)&lt;3, 'Raw Data'!BA665, 0))</f>
        <v/>
      </c>
      <c r="AE670">
        <f>IF(ISBLANK('Raw Data'!D665), 0, IF('Raw Data'!E665-'Raw Data'!D665&gt;2, 'Raw Data'!BB665, 0))</f>
        <v/>
      </c>
      <c r="AF670">
        <f>IF(ISBLANK('Raw Data'!D665), 0, IF('Raw Data'!D665-'Raw Data'!E665&gt;3, 'Raw Data'!BC665, 0))</f>
        <v/>
      </c>
      <c r="AG670">
        <f>IF(ISBLANK('Raw Data'!A665), 0, IF(ABS('Raw Data'!D665-'Raw Data'!E665)&lt;4, 'Raw Data'!BD665, 0))</f>
        <v/>
      </c>
      <c r="AH670">
        <f>IF(ISBLANK('Raw Data'!D665), 0, IF('Raw Data'!E665-'Raw Data'!D665&gt;3, 'Raw Data'!BE665, 0))</f>
        <v/>
      </c>
      <c r="AI670">
        <f>IF(SUM('Raw Data'!D665:E665)&gt;'Raw Data'!F665, 'Raw Data'!G665, 0)</f>
        <v/>
      </c>
      <c r="AJ670">
        <f>IF(ISBLANK('Raw Data'!D665), 0, IF(SUM('Raw Data'!D665:E665)&lt;'Raw Data'!F665, 'Raw Data'!H665, 0))</f>
        <v/>
      </c>
      <c r="AK670">
        <f>IF(ISBLANK('Raw Data'!A665), 0, IF(AND('Raw Data'!D665&lt;3, 'Raw Data'!E665&lt;3, 'Raw Data'!F665&lt;BB$2), 'Raw Data'!AF665, 0))</f>
        <v/>
      </c>
      <c r="AL670">
        <f>IF(ISBLANK('Raw Data'!A665), 0, IF(AND('Raw Data'!D665&lt;4, 'Raw Data'!E665&lt;4, 'Raw Data'!F665&lt;BB$2), 'Raw Data'!AI665, 0))</f>
        <v/>
      </c>
      <c r="AM670">
        <f>IF(ISBLANK('Raw Data'!A665), 0, IF(AND('Raw Data'!D665&lt;5, 'Raw Data'!E665&lt;5, 'Raw Data'!F665&lt;BB$2), 'Raw Data'!AL665, 0))</f>
        <v/>
      </c>
      <c r="AN670">
        <f>IF(ISBLANK('Raw Data'!A665), 0, IF(AND('Raw Data'!D665&lt;6, 'Raw Data'!E665&lt;6, 'Raw Data'!F665&lt;BB$2), 'Raw Data'!AO665, 0))</f>
        <v/>
      </c>
      <c r="AO670">
        <f>IF(ISBLANK('Raw Data'!A665), 0, IF(AND('Raw Data'!I665&lt;Analysis!$BC$2, 'Raw Data'!D665-'Raw Data'!E665&gt;1), 'Raw Data'!AW665, IF(AND('Raw Data'!J665&lt;Analysis!$BC$2, 'Raw Data'!E665-'Raw Data'!D665&gt;1), 'Raw Data'!AY665, 0)))</f>
        <v/>
      </c>
      <c r="AP670">
        <f>IF(ISBLANK('Raw Data'!A665), 0, IF(AND('Raw Data'!I665&lt;Analysis!$BC$2, 'Raw Data'!D665-'Raw Data'!E665&gt;2), 'Raw Data'!AZ665, IF(AND('Raw Data'!J665&lt;Analysis!$BC$2, 'Raw Data'!E665-'Raw Data'!D665&gt;2), 'Raw Data'!BB665, 0)))</f>
        <v/>
      </c>
      <c r="AQ670">
        <f>IF(ISBLANK('Raw Data'!A665), 0, IF(AND('Raw Data'!I665&lt;Analysis!$BC$2, 'Raw Data'!D665-'Raw Data'!E665&gt;3), 'Raw Data'!BC665, IF(AND('Raw Data'!J665&lt;Analysis!$BC$2, 'Raw Data'!E665-'Raw Data'!D665&gt;3), 'Raw Data'!BE665, 0)))</f>
        <v/>
      </c>
      <c r="AR670">
        <f>IF('Hidden Analysiss'!D666=1,IF(ABS('Raw Data'!E665-'Raw Data'!D665)&lt;2,'Raw Data'!AX665,0), 0)</f>
        <v/>
      </c>
      <c r="AS670">
        <f>IF('Hidden Analysiss'!D666=1,IF(ABS('Raw Data'!E665-'Raw Data'!D665)&lt;3,'Raw Data'!BA665,0), 0)</f>
        <v/>
      </c>
      <c r="AT670">
        <f>IF('Hidden Analysiss'!D666=1,IF(ABS('Raw Data'!E665-'Raw Data'!D665)&lt;4,'Raw Data'!BD665,0), 0)</f>
        <v/>
      </c>
      <c r="AU670">
        <f>IF(AND('Hidden Analysiss'!E666=1, ABS('Raw Data'!E665-'Raw Data'!D665)&lt;2), 'Raw Data'!AX665, 0)</f>
        <v/>
      </c>
      <c r="AV670">
        <f>IF(AND('Hidden Analysiss'!E666=1, ABS('Raw Data'!E665-'Raw Data'!D665)&lt;3), 'Raw Data'!BA665, 0)</f>
        <v/>
      </c>
      <c r="AW670">
        <f>IF(AND('Hidden Analysiss'!E666=1, ABS('Raw Data'!E665-'Raw Data'!D665)&lt;3), 'Raw Data'!BD665, 0)</f>
        <v/>
      </c>
    </row>
    <row r="671">
      <c r="A671" s="1">
        <f>'Raw Data'!A666</f>
        <v/>
      </c>
      <c r="B671">
        <f>IF('Raw Data'!E666&gt;'Raw Data'!D666, 'Raw Data'!J666, 0)</f>
        <v/>
      </c>
      <c r="C671">
        <f>IF('Raw Data'!D666&gt;'Raw Data'!E666, 'Raw Data'!I666, 0)</f>
        <v/>
      </c>
      <c r="D671">
        <f>SUM(G671:H671)</f>
        <v/>
      </c>
      <c r="E671">
        <f>IF(AND('Raw Data'!J666&lt;'Raw Data'!I666,'Raw Data'!E666&gt;'Raw Data'!D666,'Raw Data'!E666-'Raw Data'!D666&gt;3),'Raw Data'!N666,IF(AND('Raw Data'!I666&lt;'Raw Data'!J666,'Raw Data'!D666&gt;'Raw Data'!E666,'Raw Data'!D666-'Raw Data'!E666&gt;3),'Raw Data'!M666,0))</f>
        <v/>
      </c>
      <c r="F671">
        <f>IF(AND('Raw Data'!J666&lt;'Raw Data'!I666,'Raw Data'!E666&gt;'Raw Data'!D666,'Raw Data'!E666-'Raw Data'!D666&lt;4),'Raw Data'!L666,IF(AND('Raw Data'!I666&lt;'Raw Data'!J666,'Raw Data'!D666&gt;'Raw Data'!E666,'Raw Data'!D666-'Raw Data'!E666&lt;4),'Raw Data'!K666,0))</f>
        <v/>
      </c>
      <c r="G671">
        <f>IF(AND('Raw Data'!J666&lt;'Raw Data'!I666, 'Raw Data'!E666&gt;'Raw Data'!D666), 'Raw Data'!J666, 0)</f>
        <v/>
      </c>
      <c r="H671">
        <f>IF(AND('Raw Data'!J666&gt;'Raw Data'!I666, 'Raw Data'!E666&lt;'Raw Data'!D666), 'Raw Data'!I666, 0)</f>
        <v/>
      </c>
      <c r="I671">
        <f>SUM(J671:K671)</f>
        <v/>
      </c>
      <c r="J671">
        <f>IF(AND('Raw Data'!J666&gt;'Raw Data'!I666, 'Raw Data'!E666&gt;'Raw Data'!D666), 'Raw Data'!J666, 0)</f>
        <v/>
      </c>
      <c r="K671">
        <f>IF(AND('Raw Data'!I666&gt;'Raw Data'!J666, 'Raw Data'!D666&gt;'Raw Data'!E666), 'Raw Data'!I666, 0)</f>
        <v/>
      </c>
      <c r="L671">
        <f>IF('Raw Data'!E666-'Raw Data'!D666&gt;3, 'Raw Data'!N666, 0)</f>
        <v/>
      </c>
      <c r="M671">
        <f>IF('Raw Data'!D666-'Raw Data'!E666&gt;3, 'Raw Data'!M666, 0)</f>
        <v/>
      </c>
      <c r="N671">
        <f>IF(ISBLANK('Raw Data'!D666),0,IF(AND('Raw Data'!E666&gt;'Raw Data'!D666,'Raw Data'!E666-'Raw Data'!D666&gt;0,'Raw Data'!E666-'Raw Data'!D666&lt;4),'Raw Data'!L666, 0))</f>
        <v/>
      </c>
      <c r="O671">
        <f>IF(ISBLANK('Raw Data'!D666),0,IF(AND('Raw Data'!E666&gt;'Raw Data'!D666,'Raw Data'!E666-'Raw Data'!D666&gt;0,'Raw Data'!D666-'Raw Data'!E666&lt;4),'Raw Data'!K666, 0))</f>
        <v/>
      </c>
      <c r="P671">
        <f>IF('Raw Data'!E666-'Raw Data'!D666&gt;3, 'Raw Data'!N666, IF('Raw Data'!D666-'Raw Data'!E666&gt;3, 'Raw Data'!M666, 0))</f>
        <v/>
      </c>
      <c r="Q671">
        <f>IF(ISBLANK('Raw Data'!E666),0,IF(AND('Raw Data'!E666-'Raw Data'!D666&lt;4,'Raw Data'!E666-'Raw Data'!D666&gt;0),'Raw Data'!L666,IF(AND('Raw Data'!D666&gt;'Raw Data'!E666,'Raw Data'!D666-'Raw Data'!E666&gt;0),'Raw Data'!K666,0)))</f>
        <v/>
      </c>
      <c r="R671">
        <f>IF(ISBLANK('Raw Data'!K666),0,IFERROR(IF(MATCH(SMALL('Raw Data'!K666:N666,1),L671:O671,0),SMALL('Raw Data'!K666:N666,1)),0))</f>
        <v/>
      </c>
      <c r="S671">
        <f>IF(ISBLANK('Raw Data'!K666),0,IFERROR(IF(MATCH(SMALL('Raw Data'!K666:N666,2),L671:O671,0),SMALL('Raw Data'!K666:N666,2)),0))</f>
        <v/>
      </c>
      <c r="T671">
        <f>IF(ISBLANK('Raw Data'!K666),0,IFERROR(IF(MATCH(SMALL('Raw Data'!K666:N666,3),L671:O671,0),SMALL('Raw Data'!K666:N666,3)),0))</f>
        <v/>
      </c>
      <c r="U671">
        <f>IF(ISBLANK('Raw Data'!K666),0,IFERROR(IF(MATCH(SMALL('Raw Data'!K666:N666,4),L671:O671,0),SMALL('Raw Data'!K666:N666,4)),0))</f>
        <v/>
      </c>
      <c r="V671">
        <f>IF(AND('Raw Data'!D666&lt;3, 'Raw Data'!E666&lt;3, 'Raw Data'!A666&gt;0), 'Raw Data'!AF666, 0)</f>
        <v/>
      </c>
      <c r="W671">
        <f>IF(AND('Raw Data'!D666&lt;4, 'Raw Data'!E666&lt;4, 'Raw Data'!A666&gt;0), 'Raw Data'!AI666, 0)</f>
        <v/>
      </c>
      <c r="X671">
        <f>IF(AND('Raw Data'!D666&lt;5, 'Raw Data'!E666&lt;5, 'Raw Data'!A666&gt;0), 'Raw Data'!AL666, 0)</f>
        <v/>
      </c>
      <c r="Y671">
        <f>IF(AND('Raw Data'!D666&lt;6, 'Raw Data'!E666&lt;6, 'Raw Data'!A666&gt;0), 'Raw Data'!AO666, 0)</f>
        <v/>
      </c>
      <c r="Z671">
        <f>IF(ISBLANK('Raw Data'!D666), 0, IF('Raw Data'!D666-'Raw Data'!E666&gt;1, 'Raw Data'!AW666, 0))</f>
        <v/>
      </c>
      <c r="AA671">
        <f>IF(ISBLANK('Raw Data'!A666), 0, IF(ABS('Raw Data'!D666-'Raw Data'!E666)&lt;2, 'Raw Data'!AX666, 0))</f>
        <v/>
      </c>
      <c r="AB671">
        <f>IF(ISBLANK('Raw Data'!D666), 0, IF('Raw Data'!E666-'Raw Data'!D666&gt;1, 'Raw Data'!AY666, 0))</f>
        <v/>
      </c>
      <c r="AC671">
        <f>IF(ISBLANK('Raw Data'!D666), 0, IF('Raw Data'!D666-'Raw Data'!E666&gt;2, 'Raw Data'!AZ666, 0))</f>
        <v/>
      </c>
      <c r="AD671">
        <f>IF(ISBLANK('Raw Data'!A666), 0, IF(ABS('Raw Data'!D666-'Raw Data'!E666)&lt;3, 'Raw Data'!BA666, 0))</f>
        <v/>
      </c>
      <c r="AE671">
        <f>IF(ISBLANK('Raw Data'!D666), 0, IF('Raw Data'!E666-'Raw Data'!D666&gt;2, 'Raw Data'!BB666, 0))</f>
        <v/>
      </c>
      <c r="AF671">
        <f>IF(ISBLANK('Raw Data'!D666), 0, IF('Raw Data'!D666-'Raw Data'!E666&gt;3, 'Raw Data'!BC666, 0))</f>
        <v/>
      </c>
      <c r="AG671">
        <f>IF(ISBLANK('Raw Data'!A666), 0, IF(ABS('Raw Data'!D666-'Raw Data'!E666)&lt;4, 'Raw Data'!BD666, 0))</f>
        <v/>
      </c>
      <c r="AH671">
        <f>IF(ISBLANK('Raw Data'!D666), 0, IF('Raw Data'!E666-'Raw Data'!D666&gt;3, 'Raw Data'!BE666, 0))</f>
        <v/>
      </c>
      <c r="AI671">
        <f>IF(SUM('Raw Data'!D666:E666)&gt;'Raw Data'!F666, 'Raw Data'!G666, 0)</f>
        <v/>
      </c>
      <c r="AJ671">
        <f>IF(ISBLANK('Raw Data'!D666), 0, IF(SUM('Raw Data'!D666:E666)&lt;'Raw Data'!F666, 'Raw Data'!H666, 0))</f>
        <v/>
      </c>
      <c r="AK671">
        <f>IF(ISBLANK('Raw Data'!A666), 0, IF(AND('Raw Data'!D666&lt;3, 'Raw Data'!E666&lt;3, 'Raw Data'!F666&lt;BB$2), 'Raw Data'!AF666, 0))</f>
        <v/>
      </c>
      <c r="AL671">
        <f>IF(ISBLANK('Raw Data'!A666), 0, IF(AND('Raw Data'!D666&lt;4, 'Raw Data'!E666&lt;4, 'Raw Data'!F666&lt;BB$2), 'Raw Data'!AI666, 0))</f>
        <v/>
      </c>
      <c r="AM671">
        <f>IF(ISBLANK('Raw Data'!A666), 0, IF(AND('Raw Data'!D666&lt;5, 'Raw Data'!E666&lt;5, 'Raw Data'!F666&lt;BB$2), 'Raw Data'!AL666, 0))</f>
        <v/>
      </c>
      <c r="AN671">
        <f>IF(ISBLANK('Raw Data'!A666), 0, IF(AND('Raw Data'!D666&lt;6, 'Raw Data'!E666&lt;6, 'Raw Data'!F666&lt;BB$2), 'Raw Data'!AO666, 0))</f>
        <v/>
      </c>
      <c r="AO671">
        <f>IF(ISBLANK('Raw Data'!A666), 0, IF(AND('Raw Data'!I666&lt;Analysis!$BC$2, 'Raw Data'!D666-'Raw Data'!E666&gt;1), 'Raw Data'!AW666, IF(AND('Raw Data'!J666&lt;Analysis!$BC$2, 'Raw Data'!E666-'Raw Data'!D666&gt;1), 'Raw Data'!AY666, 0)))</f>
        <v/>
      </c>
      <c r="AP671">
        <f>IF(ISBLANK('Raw Data'!A666), 0, IF(AND('Raw Data'!I666&lt;Analysis!$BC$2, 'Raw Data'!D666-'Raw Data'!E666&gt;2), 'Raw Data'!AZ666, IF(AND('Raw Data'!J666&lt;Analysis!$BC$2, 'Raw Data'!E666-'Raw Data'!D666&gt;2), 'Raw Data'!BB666, 0)))</f>
        <v/>
      </c>
      <c r="AQ671">
        <f>IF(ISBLANK('Raw Data'!A666), 0, IF(AND('Raw Data'!I666&lt;Analysis!$BC$2, 'Raw Data'!D666-'Raw Data'!E666&gt;3), 'Raw Data'!BC666, IF(AND('Raw Data'!J666&lt;Analysis!$BC$2, 'Raw Data'!E666-'Raw Data'!D666&gt;3), 'Raw Data'!BE666, 0)))</f>
        <v/>
      </c>
      <c r="AR671">
        <f>IF('Hidden Analysiss'!D667=1,IF(ABS('Raw Data'!E666-'Raw Data'!D666)&lt;2,'Raw Data'!AX666,0), 0)</f>
        <v/>
      </c>
      <c r="AS671">
        <f>IF('Hidden Analysiss'!D667=1,IF(ABS('Raw Data'!E666-'Raw Data'!D666)&lt;3,'Raw Data'!BA666,0), 0)</f>
        <v/>
      </c>
      <c r="AT671">
        <f>IF('Hidden Analysiss'!D667=1,IF(ABS('Raw Data'!E666-'Raw Data'!D666)&lt;4,'Raw Data'!BD666,0), 0)</f>
        <v/>
      </c>
      <c r="AU671">
        <f>IF(AND('Hidden Analysiss'!E667=1, ABS('Raw Data'!E666-'Raw Data'!D666)&lt;2), 'Raw Data'!AX666, 0)</f>
        <v/>
      </c>
      <c r="AV671">
        <f>IF(AND('Hidden Analysiss'!E667=1, ABS('Raw Data'!E666-'Raw Data'!D666)&lt;3), 'Raw Data'!BA666, 0)</f>
        <v/>
      </c>
      <c r="AW671">
        <f>IF(AND('Hidden Analysiss'!E667=1, ABS('Raw Data'!E666-'Raw Data'!D666)&lt;3), 'Raw Data'!BD666, 0)</f>
        <v/>
      </c>
    </row>
    <row r="672">
      <c r="A672" s="1">
        <f>'Raw Data'!A667</f>
        <v/>
      </c>
      <c r="B672">
        <f>IF('Raw Data'!E667&gt;'Raw Data'!D667, 'Raw Data'!J667, 0)</f>
        <v/>
      </c>
      <c r="C672">
        <f>IF('Raw Data'!D667&gt;'Raw Data'!E667, 'Raw Data'!I667, 0)</f>
        <v/>
      </c>
      <c r="D672">
        <f>SUM(G672:H672)</f>
        <v/>
      </c>
      <c r="E672">
        <f>IF(AND('Raw Data'!J667&lt;'Raw Data'!I667,'Raw Data'!E667&gt;'Raw Data'!D667,'Raw Data'!E667-'Raw Data'!D667&gt;3),'Raw Data'!N667,IF(AND('Raw Data'!I667&lt;'Raw Data'!J667,'Raw Data'!D667&gt;'Raw Data'!E667,'Raw Data'!D667-'Raw Data'!E667&gt;3),'Raw Data'!M667,0))</f>
        <v/>
      </c>
      <c r="F672">
        <f>IF(AND('Raw Data'!J667&lt;'Raw Data'!I667,'Raw Data'!E667&gt;'Raw Data'!D667,'Raw Data'!E667-'Raw Data'!D667&lt;4),'Raw Data'!L667,IF(AND('Raw Data'!I667&lt;'Raw Data'!J667,'Raw Data'!D667&gt;'Raw Data'!E667,'Raw Data'!D667-'Raw Data'!E667&lt;4),'Raw Data'!K667,0))</f>
        <v/>
      </c>
      <c r="G672">
        <f>IF(AND('Raw Data'!J667&lt;'Raw Data'!I667, 'Raw Data'!E667&gt;'Raw Data'!D667), 'Raw Data'!J667, 0)</f>
        <v/>
      </c>
      <c r="H672">
        <f>IF(AND('Raw Data'!J667&gt;'Raw Data'!I667, 'Raw Data'!E667&lt;'Raw Data'!D667), 'Raw Data'!I667, 0)</f>
        <v/>
      </c>
      <c r="I672">
        <f>SUM(J672:K672)</f>
        <v/>
      </c>
      <c r="J672">
        <f>IF(AND('Raw Data'!J667&gt;'Raw Data'!I667, 'Raw Data'!E667&gt;'Raw Data'!D667), 'Raw Data'!J667, 0)</f>
        <v/>
      </c>
      <c r="K672">
        <f>IF(AND('Raw Data'!I667&gt;'Raw Data'!J667, 'Raw Data'!D667&gt;'Raw Data'!E667), 'Raw Data'!I667, 0)</f>
        <v/>
      </c>
      <c r="L672">
        <f>IF('Raw Data'!E667-'Raw Data'!D667&gt;3, 'Raw Data'!N667, 0)</f>
        <v/>
      </c>
      <c r="M672">
        <f>IF('Raw Data'!D667-'Raw Data'!E667&gt;3, 'Raw Data'!M667, 0)</f>
        <v/>
      </c>
      <c r="N672">
        <f>IF(ISBLANK('Raw Data'!D667),0,IF(AND('Raw Data'!E667&gt;'Raw Data'!D667,'Raw Data'!E667-'Raw Data'!D667&gt;0,'Raw Data'!E667-'Raw Data'!D667&lt;4),'Raw Data'!L667, 0))</f>
        <v/>
      </c>
      <c r="O672">
        <f>IF(ISBLANK('Raw Data'!D667),0,IF(AND('Raw Data'!E667&gt;'Raw Data'!D667,'Raw Data'!E667-'Raw Data'!D667&gt;0,'Raw Data'!D667-'Raw Data'!E667&lt;4),'Raw Data'!K667, 0))</f>
        <v/>
      </c>
      <c r="P672">
        <f>IF('Raw Data'!E667-'Raw Data'!D667&gt;3, 'Raw Data'!N667, IF('Raw Data'!D667-'Raw Data'!E667&gt;3, 'Raw Data'!M667, 0))</f>
        <v/>
      </c>
      <c r="Q672">
        <f>IF(ISBLANK('Raw Data'!E667),0,IF(AND('Raw Data'!E667-'Raw Data'!D667&lt;4,'Raw Data'!E667-'Raw Data'!D667&gt;0),'Raw Data'!L667,IF(AND('Raw Data'!D667&gt;'Raw Data'!E667,'Raw Data'!D667-'Raw Data'!E667&gt;0),'Raw Data'!K667,0)))</f>
        <v/>
      </c>
      <c r="R672">
        <f>IF(ISBLANK('Raw Data'!K667),0,IFERROR(IF(MATCH(SMALL('Raw Data'!K667:N667,1),L672:O672,0),SMALL('Raw Data'!K667:N667,1)),0))</f>
        <v/>
      </c>
      <c r="S672">
        <f>IF(ISBLANK('Raw Data'!K667),0,IFERROR(IF(MATCH(SMALL('Raw Data'!K667:N667,2),L672:O672,0),SMALL('Raw Data'!K667:N667,2)),0))</f>
        <v/>
      </c>
      <c r="T672">
        <f>IF(ISBLANK('Raw Data'!K667),0,IFERROR(IF(MATCH(SMALL('Raw Data'!K667:N667,3),L672:O672,0),SMALL('Raw Data'!K667:N667,3)),0))</f>
        <v/>
      </c>
      <c r="U672">
        <f>IF(ISBLANK('Raw Data'!K667),0,IFERROR(IF(MATCH(SMALL('Raw Data'!K667:N667,4),L672:O672,0),SMALL('Raw Data'!K667:N667,4)),0))</f>
        <v/>
      </c>
      <c r="V672">
        <f>IF(AND('Raw Data'!D667&lt;3, 'Raw Data'!E667&lt;3, 'Raw Data'!A667&gt;0), 'Raw Data'!AF667, 0)</f>
        <v/>
      </c>
      <c r="W672">
        <f>IF(AND('Raw Data'!D667&lt;4, 'Raw Data'!E667&lt;4, 'Raw Data'!A667&gt;0), 'Raw Data'!AI667, 0)</f>
        <v/>
      </c>
      <c r="X672">
        <f>IF(AND('Raw Data'!D667&lt;5, 'Raw Data'!E667&lt;5, 'Raw Data'!A667&gt;0), 'Raw Data'!AL667, 0)</f>
        <v/>
      </c>
      <c r="Y672">
        <f>IF(AND('Raw Data'!D667&lt;6, 'Raw Data'!E667&lt;6, 'Raw Data'!A667&gt;0), 'Raw Data'!AO667, 0)</f>
        <v/>
      </c>
      <c r="Z672">
        <f>IF(ISBLANK('Raw Data'!D667), 0, IF('Raw Data'!D667-'Raw Data'!E667&gt;1, 'Raw Data'!AW667, 0))</f>
        <v/>
      </c>
      <c r="AA672">
        <f>IF(ISBLANK('Raw Data'!A667), 0, IF(ABS('Raw Data'!D667-'Raw Data'!E667)&lt;2, 'Raw Data'!AX667, 0))</f>
        <v/>
      </c>
      <c r="AB672">
        <f>IF(ISBLANK('Raw Data'!D667), 0, IF('Raw Data'!E667-'Raw Data'!D667&gt;1, 'Raw Data'!AY667, 0))</f>
        <v/>
      </c>
      <c r="AC672">
        <f>IF(ISBLANK('Raw Data'!D667), 0, IF('Raw Data'!D667-'Raw Data'!E667&gt;2, 'Raw Data'!AZ667, 0))</f>
        <v/>
      </c>
      <c r="AD672">
        <f>IF(ISBLANK('Raw Data'!A667), 0, IF(ABS('Raw Data'!D667-'Raw Data'!E667)&lt;3, 'Raw Data'!BA667, 0))</f>
        <v/>
      </c>
      <c r="AE672">
        <f>IF(ISBLANK('Raw Data'!D667), 0, IF('Raw Data'!E667-'Raw Data'!D667&gt;2, 'Raw Data'!BB667, 0))</f>
        <v/>
      </c>
      <c r="AF672">
        <f>IF(ISBLANK('Raw Data'!D667), 0, IF('Raw Data'!D667-'Raw Data'!E667&gt;3, 'Raw Data'!BC667, 0))</f>
        <v/>
      </c>
      <c r="AG672">
        <f>IF(ISBLANK('Raw Data'!A667), 0, IF(ABS('Raw Data'!D667-'Raw Data'!E667)&lt;4, 'Raw Data'!BD667, 0))</f>
        <v/>
      </c>
      <c r="AH672">
        <f>IF(ISBLANK('Raw Data'!D667), 0, IF('Raw Data'!E667-'Raw Data'!D667&gt;3, 'Raw Data'!BE667, 0))</f>
        <v/>
      </c>
      <c r="AI672">
        <f>IF(SUM('Raw Data'!D667:E667)&gt;'Raw Data'!F667, 'Raw Data'!G667, 0)</f>
        <v/>
      </c>
      <c r="AJ672">
        <f>IF(ISBLANK('Raw Data'!D667), 0, IF(SUM('Raw Data'!D667:E667)&lt;'Raw Data'!F667, 'Raw Data'!H667, 0))</f>
        <v/>
      </c>
      <c r="AK672">
        <f>IF(ISBLANK('Raw Data'!A667), 0, IF(AND('Raw Data'!D667&lt;3, 'Raw Data'!E667&lt;3, 'Raw Data'!F667&lt;BB$2), 'Raw Data'!AF667, 0))</f>
        <v/>
      </c>
      <c r="AL672">
        <f>IF(ISBLANK('Raw Data'!A667), 0, IF(AND('Raw Data'!D667&lt;4, 'Raw Data'!E667&lt;4, 'Raw Data'!F667&lt;BB$2), 'Raw Data'!AI667, 0))</f>
        <v/>
      </c>
      <c r="AM672">
        <f>IF(ISBLANK('Raw Data'!A667), 0, IF(AND('Raw Data'!D667&lt;5, 'Raw Data'!E667&lt;5, 'Raw Data'!F667&lt;BB$2), 'Raw Data'!AL667, 0))</f>
        <v/>
      </c>
      <c r="AN672">
        <f>IF(ISBLANK('Raw Data'!A667), 0, IF(AND('Raw Data'!D667&lt;6, 'Raw Data'!E667&lt;6, 'Raw Data'!F667&lt;BB$2), 'Raw Data'!AO667, 0))</f>
        <v/>
      </c>
      <c r="AO672">
        <f>IF(ISBLANK('Raw Data'!A667), 0, IF(AND('Raw Data'!I667&lt;Analysis!$BC$2, 'Raw Data'!D667-'Raw Data'!E667&gt;1), 'Raw Data'!AW667, IF(AND('Raw Data'!J667&lt;Analysis!$BC$2, 'Raw Data'!E667-'Raw Data'!D667&gt;1), 'Raw Data'!AY667, 0)))</f>
        <v/>
      </c>
      <c r="AP672">
        <f>IF(ISBLANK('Raw Data'!A667), 0, IF(AND('Raw Data'!I667&lt;Analysis!$BC$2, 'Raw Data'!D667-'Raw Data'!E667&gt;2), 'Raw Data'!AZ667, IF(AND('Raw Data'!J667&lt;Analysis!$BC$2, 'Raw Data'!E667-'Raw Data'!D667&gt;2), 'Raw Data'!BB667, 0)))</f>
        <v/>
      </c>
      <c r="AQ672">
        <f>IF(ISBLANK('Raw Data'!A667), 0, IF(AND('Raw Data'!I667&lt;Analysis!$BC$2, 'Raw Data'!D667-'Raw Data'!E667&gt;3), 'Raw Data'!BC667, IF(AND('Raw Data'!J667&lt;Analysis!$BC$2, 'Raw Data'!E667-'Raw Data'!D667&gt;3), 'Raw Data'!BE667, 0)))</f>
        <v/>
      </c>
      <c r="AR672">
        <f>IF('Hidden Analysiss'!D668=1,IF(ABS('Raw Data'!E667-'Raw Data'!D667)&lt;2,'Raw Data'!AX667,0), 0)</f>
        <v/>
      </c>
      <c r="AS672">
        <f>IF('Hidden Analysiss'!D668=1,IF(ABS('Raw Data'!E667-'Raw Data'!D667)&lt;3,'Raw Data'!BA667,0), 0)</f>
        <v/>
      </c>
      <c r="AT672">
        <f>IF('Hidden Analysiss'!D668=1,IF(ABS('Raw Data'!E667-'Raw Data'!D667)&lt;4,'Raw Data'!BD667,0), 0)</f>
        <v/>
      </c>
      <c r="AU672">
        <f>IF(AND('Hidden Analysiss'!E668=1, ABS('Raw Data'!E667-'Raw Data'!D667)&lt;2), 'Raw Data'!AX667, 0)</f>
        <v/>
      </c>
      <c r="AV672">
        <f>IF(AND('Hidden Analysiss'!E668=1, ABS('Raw Data'!E667-'Raw Data'!D667)&lt;3), 'Raw Data'!BA667, 0)</f>
        <v/>
      </c>
      <c r="AW672">
        <f>IF(AND('Hidden Analysiss'!E668=1, ABS('Raw Data'!E667-'Raw Data'!D667)&lt;3), 'Raw Data'!BD667, 0)</f>
        <v/>
      </c>
    </row>
    <row r="673">
      <c r="A673" s="1">
        <f>'Raw Data'!A668</f>
        <v/>
      </c>
      <c r="B673">
        <f>IF('Raw Data'!E668&gt;'Raw Data'!D668, 'Raw Data'!J668, 0)</f>
        <v/>
      </c>
      <c r="C673">
        <f>IF('Raw Data'!D668&gt;'Raw Data'!E668, 'Raw Data'!I668, 0)</f>
        <v/>
      </c>
      <c r="D673">
        <f>SUM(G673:H673)</f>
        <v/>
      </c>
      <c r="E673">
        <f>IF(AND('Raw Data'!J668&lt;'Raw Data'!I668,'Raw Data'!E668&gt;'Raw Data'!D668,'Raw Data'!E668-'Raw Data'!D668&gt;3),'Raw Data'!N668,IF(AND('Raw Data'!I668&lt;'Raw Data'!J668,'Raw Data'!D668&gt;'Raw Data'!E668,'Raw Data'!D668-'Raw Data'!E668&gt;3),'Raw Data'!M668,0))</f>
        <v/>
      </c>
      <c r="F673">
        <f>IF(AND('Raw Data'!J668&lt;'Raw Data'!I668,'Raw Data'!E668&gt;'Raw Data'!D668,'Raw Data'!E668-'Raw Data'!D668&lt;4),'Raw Data'!L668,IF(AND('Raw Data'!I668&lt;'Raw Data'!J668,'Raw Data'!D668&gt;'Raw Data'!E668,'Raw Data'!D668-'Raw Data'!E668&lt;4),'Raw Data'!K668,0))</f>
        <v/>
      </c>
      <c r="G673">
        <f>IF(AND('Raw Data'!J668&lt;'Raw Data'!I668, 'Raw Data'!E668&gt;'Raw Data'!D668), 'Raw Data'!J668, 0)</f>
        <v/>
      </c>
      <c r="H673">
        <f>IF(AND('Raw Data'!J668&gt;'Raw Data'!I668, 'Raw Data'!E668&lt;'Raw Data'!D668), 'Raw Data'!I668, 0)</f>
        <v/>
      </c>
      <c r="I673">
        <f>SUM(J673:K673)</f>
        <v/>
      </c>
      <c r="J673">
        <f>IF(AND('Raw Data'!J668&gt;'Raw Data'!I668, 'Raw Data'!E668&gt;'Raw Data'!D668), 'Raw Data'!J668, 0)</f>
        <v/>
      </c>
      <c r="K673">
        <f>IF(AND('Raw Data'!I668&gt;'Raw Data'!J668, 'Raw Data'!D668&gt;'Raw Data'!E668), 'Raw Data'!I668, 0)</f>
        <v/>
      </c>
      <c r="L673">
        <f>IF('Raw Data'!E668-'Raw Data'!D668&gt;3, 'Raw Data'!N668, 0)</f>
        <v/>
      </c>
      <c r="M673">
        <f>IF('Raw Data'!D668-'Raw Data'!E668&gt;3, 'Raw Data'!M668, 0)</f>
        <v/>
      </c>
      <c r="N673">
        <f>IF(ISBLANK('Raw Data'!D668),0,IF(AND('Raw Data'!E668&gt;'Raw Data'!D668,'Raw Data'!E668-'Raw Data'!D668&gt;0,'Raw Data'!E668-'Raw Data'!D668&lt;4),'Raw Data'!L668, 0))</f>
        <v/>
      </c>
      <c r="O673">
        <f>IF(ISBLANK('Raw Data'!D668),0,IF(AND('Raw Data'!E668&gt;'Raw Data'!D668,'Raw Data'!E668-'Raw Data'!D668&gt;0,'Raw Data'!D668-'Raw Data'!E668&lt;4),'Raw Data'!K668, 0))</f>
        <v/>
      </c>
      <c r="P673">
        <f>IF('Raw Data'!E668-'Raw Data'!D668&gt;3, 'Raw Data'!N668, IF('Raw Data'!D668-'Raw Data'!E668&gt;3, 'Raw Data'!M668, 0))</f>
        <v/>
      </c>
      <c r="Q673">
        <f>IF(ISBLANK('Raw Data'!E668),0,IF(AND('Raw Data'!E668-'Raw Data'!D668&lt;4,'Raw Data'!E668-'Raw Data'!D668&gt;0),'Raw Data'!L668,IF(AND('Raw Data'!D668&gt;'Raw Data'!E668,'Raw Data'!D668-'Raw Data'!E668&gt;0),'Raw Data'!K668,0)))</f>
        <v/>
      </c>
      <c r="R673">
        <f>IF(ISBLANK('Raw Data'!K668),0,IFERROR(IF(MATCH(SMALL('Raw Data'!K668:N668,1),L673:O673,0),SMALL('Raw Data'!K668:N668,1)),0))</f>
        <v/>
      </c>
      <c r="S673">
        <f>IF(ISBLANK('Raw Data'!K668),0,IFERROR(IF(MATCH(SMALL('Raw Data'!K668:N668,2),L673:O673,0),SMALL('Raw Data'!K668:N668,2)),0))</f>
        <v/>
      </c>
      <c r="T673">
        <f>IF(ISBLANK('Raw Data'!K668),0,IFERROR(IF(MATCH(SMALL('Raw Data'!K668:N668,3),L673:O673,0),SMALL('Raw Data'!K668:N668,3)),0))</f>
        <v/>
      </c>
      <c r="U673">
        <f>IF(ISBLANK('Raw Data'!K668),0,IFERROR(IF(MATCH(SMALL('Raw Data'!K668:N668,4),L673:O673,0),SMALL('Raw Data'!K668:N668,4)),0))</f>
        <v/>
      </c>
      <c r="V673">
        <f>IF(AND('Raw Data'!D668&lt;3, 'Raw Data'!E668&lt;3, 'Raw Data'!A668&gt;0), 'Raw Data'!AF668, 0)</f>
        <v/>
      </c>
      <c r="W673">
        <f>IF(AND('Raw Data'!D668&lt;4, 'Raw Data'!E668&lt;4, 'Raw Data'!A668&gt;0), 'Raw Data'!AI668, 0)</f>
        <v/>
      </c>
      <c r="X673">
        <f>IF(AND('Raw Data'!D668&lt;5, 'Raw Data'!E668&lt;5, 'Raw Data'!A668&gt;0), 'Raw Data'!AL668, 0)</f>
        <v/>
      </c>
      <c r="Y673">
        <f>IF(AND('Raw Data'!D668&lt;6, 'Raw Data'!E668&lt;6, 'Raw Data'!A668&gt;0), 'Raw Data'!AO668, 0)</f>
        <v/>
      </c>
      <c r="Z673">
        <f>IF(ISBLANK('Raw Data'!D668), 0, IF('Raw Data'!D668-'Raw Data'!E668&gt;1, 'Raw Data'!AW668, 0))</f>
        <v/>
      </c>
      <c r="AA673">
        <f>IF(ISBLANK('Raw Data'!A668), 0, IF(ABS('Raw Data'!D668-'Raw Data'!E668)&lt;2, 'Raw Data'!AX668, 0))</f>
        <v/>
      </c>
      <c r="AB673">
        <f>IF(ISBLANK('Raw Data'!D668), 0, IF('Raw Data'!E668-'Raw Data'!D668&gt;1, 'Raw Data'!AY668, 0))</f>
        <v/>
      </c>
      <c r="AC673">
        <f>IF(ISBLANK('Raw Data'!D668), 0, IF('Raw Data'!D668-'Raw Data'!E668&gt;2, 'Raw Data'!AZ668, 0))</f>
        <v/>
      </c>
      <c r="AD673">
        <f>IF(ISBLANK('Raw Data'!A668), 0, IF(ABS('Raw Data'!D668-'Raw Data'!E668)&lt;3, 'Raw Data'!BA668, 0))</f>
        <v/>
      </c>
      <c r="AE673">
        <f>IF(ISBLANK('Raw Data'!D668), 0, IF('Raw Data'!E668-'Raw Data'!D668&gt;2, 'Raw Data'!BB668, 0))</f>
        <v/>
      </c>
      <c r="AF673">
        <f>IF(ISBLANK('Raw Data'!D668), 0, IF('Raw Data'!D668-'Raw Data'!E668&gt;3, 'Raw Data'!BC668, 0))</f>
        <v/>
      </c>
      <c r="AG673">
        <f>IF(ISBLANK('Raw Data'!A668), 0, IF(ABS('Raw Data'!D668-'Raw Data'!E668)&lt;4, 'Raw Data'!BD668, 0))</f>
        <v/>
      </c>
      <c r="AH673">
        <f>IF(ISBLANK('Raw Data'!D668), 0, IF('Raw Data'!E668-'Raw Data'!D668&gt;3, 'Raw Data'!BE668, 0))</f>
        <v/>
      </c>
      <c r="AI673">
        <f>IF(SUM('Raw Data'!D668:E668)&gt;'Raw Data'!F668, 'Raw Data'!G668, 0)</f>
        <v/>
      </c>
      <c r="AJ673">
        <f>IF(ISBLANK('Raw Data'!D668), 0, IF(SUM('Raw Data'!D668:E668)&lt;'Raw Data'!F668, 'Raw Data'!H668, 0))</f>
        <v/>
      </c>
      <c r="AK673">
        <f>IF(ISBLANK('Raw Data'!A668), 0, IF(AND('Raw Data'!D668&lt;3, 'Raw Data'!E668&lt;3, 'Raw Data'!F668&lt;BB$2), 'Raw Data'!AF668, 0))</f>
        <v/>
      </c>
      <c r="AL673">
        <f>IF(ISBLANK('Raw Data'!A668), 0, IF(AND('Raw Data'!D668&lt;4, 'Raw Data'!E668&lt;4, 'Raw Data'!F668&lt;BB$2), 'Raw Data'!AI668, 0))</f>
        <v/>
      </c>
      <c r="AM673">
        <f>IF(ISBLANK('Raw Data'!A668), 0, IF(AND('Raw Data'!D668&lt;5, 'Raw Data'!E668&lt;5, 'Raw Data'!F668&lt;BB$2), 'Raw Data'!AL668, 0))</f>
        <v/>
      </c>
      <c r="AN673">
        <f>IF(ISBLANK('Raw Data'!A668), 0, IF(AND('Raw Data'!D668&lt;6, 'Raw Data'!E668&lt;6, 'Raw Data'!F668&lt;BB$2), 'Raw Data'!AO668, 0))</f>
        <v/>
      </c>
      <c r="AO673">
        <f>IF(ISBLANK('Raw Data'!A668), 0, IF(AND('Raw Data'!I668&lt;Analysis!$BC$2, 'Raw Data'!D668-'Raw Data'!E668&gt;1), 'Raw Data'!AW668, IF(AND('Raw Data'!J668&lt;Analysis!$BC$2, 'Raw Data'!E668-'Raw Data'!D668&gt;1), 'Raw Data'!AY668, 0)))</f>
        <v/>
      </c>
      <c r="AP673">
        <f>IF(ISBLANK('Raw Data'!A668), 0, IF(AND('Raw Data'!I668&lt;Analysis!$BC$2, 'Raw Data'!D668-'Raw Data'!E668&gt;2), 'Raw Data'!AZ668, IF(AND('Raw Data'!J668&lt;Analysis!$BC$2, 'Raw Data'!E668-'Raw Data'!D668&gt;2), 'Raw Data'!BB668, 0)))</f>
        <v/>
      </c>
      <c r="AQ673">
        <f>IF(ISBLANK('Raw Data'!A668), 0, IF(AND('Raw Data'!I668&lt;Analysis!$BC$2, 'Raw Data'!D668-'Raw Data'!E668&gt;3), 'Raw Data'!BC668, IF(AND('Raw Data'!J668&lt;Analysis!$BC$2, 'Raw Data'!E668-'Raw Data'!D668&gt;3), 'Raw Data'!BE668, 0)))</f>
        <v/>
      </c>
      <c r="AR673">
        <f>IF('Hidden Analysiss'!D669=1,IF(ABS('Raw Data'!E668-'Raw Data'!D668)&lt;2,'Raw Data'!AX668,0), 0)</f>
        <v/>
      </c>
      <c r="AS673">
        <f>IF('Hidden Analysiss'!D669=1,IF(ABS('Raw Data'!E668-'Raw Data'!D668)&lt;3,'Raw Data'!BA668,0), 0)</f>
        <v/>
      </c>
      <c r="AT673">
        <f>IF('Hidden Analysiss'!D669=1,IF(ABS('Raw Data'!E668-'Raw Data'!D668)&lt;4,'Raw Data'!BD668,0), 0)</f>
        <v/>
      </c>
      <c r="AU673">
        <f>IF(AND('Hidden Analysiss'!E669=1, ABS('Raw Data'!E668-'Raw Data'!D668)&lt;2), 'Raw Data'!AX668, 0)</f>
        <v/>
      </c>
      <c r="AV673">
        <f>IF(AND('Hidden Analysiss'!E669=1, ABS('Raw Data'!E668-'Raw Data'!D668)&lt;3), 'Raw Data'!BA668, 0)</f>
        <v/>
      </c>
      <c r="AW673">
        <f>IF(AND('Hidden Analysiss'!E669=1, ABS('Raw Data'!E668-'Raw Data'!D668)&lt;3), 'Raw Data'!BD668, 0)</f>
        <v/>
      </c>
    </row>
    <row r="674">
      <c r="A674" s="1">
        <f>'Raw Data'!A669</f>
        <v/>
      </c>
      <c r="B674">
        <f>IF('Raw Data'!E669&gt;'Raw Data'!D669, 'Raw Data'!J669, 0)</f>
        <v/>
      </c>
      <c r="C674">
        <f>IF('Raw Data'!D669&gt;'Raw Data'!E669, 'Raw Data'!I669, 0)</f>
        <v/>
      </c>
      <c r="D674">
        <f>SUM(G674:H674)</f>
        <v/>
      </c>
      <c r="E674">
        <f>IF(AND('Raw Data'!J669&lt;'Raw Data'!I669,'Raw Data'!E669&gt;'Raw Data'!D669,'Raw Data'!E669-'Raw Data'!D669&gt;3),'Raw Data'!N669,IF(AND('Raw Data'!I669&lt;'Raw Data'!J669,'Raw Data'!D669&gt;'Raw Data'!E669,'Raw Data'!D669-'Raw Data'!E669&gt;3),'Raw Data'!M669,0))</f>
        <v/>
      </c>
      <c r="F674">
        <f>IF(AND('Raw Data'!J669&lt;'Raw Data'!I669,'Raw Data'!E669&gt;'Raw Data'!D669,'Raw Data'!E669-'Raw Data'!D669&lt;4),'Raw Data'!L669,IF(AND('Raw Data'!I669&lt;'Raw Data'!J669,'Raw Data'!D669&gt;'Raw Data'!E669,'Raw Data'!D669-'Raw Data'!E669&lt;4),'Raw Data'!K669,0))</f>
        <v/>
      </c>
      <c r="G674">
        <f>IF(AND('Raw Data'!J669&lt;'Raw Data'!I669, 'Raw Data'!E669&gt;'Raw Data'!D669), 'Raw Data'!J669, 0)</f>
        <v/>
      </c>
      <c r="H674">
        <f>IF(AND('Raw Data'!J669&gt;'Raw Data'!I669, 'Raw Data'!E669&lt;'Raw Data'!D669), 'Raw Data'!I669, 0)</f>
        <v/>
      </c>
      <c r="I674">
        <f>SUM(J674:K674)</f>
        <v/>
      </c>
      <c r="J674">
        <f>IF(AND('Raw Data'!J669&gt;'Raw Data'!I669, 'Raw Data'!E669&gt;'Raw Data'!D669), 'Raw Data'!J669, 0)</f>
        <v/>
      </c>
      <c r="K674">
        <f>IF(AND('Raw Data'!I669&gt;'Raw Data'!J669, 'Raw Data'!D669&gt;'Raw Data'!E669), 'Raw Data'!I669, 0)</f>
        <v/>
      </c>
      <c r="L674">
        <f>IF('Raw Data'!E669-'Raw Data'!D669&gt;3, 'Raw Data'!N669, 0)</f>
        <v/>
      </c>
      <c r="M674">
        <f>IF('Raw Data'!D669-'Raw Data'!E669&gt;3, 'Raw Data'!M669, 0)</f>
        <v/>
      </c>
      <c r="N674">
        <f>IF(ISBLANK('Raw Data'!D669),0,IF(AND('Raw Data'!E669&gt;'Raw Data'!D669,'Raw Data'!E669-'Raw Data'!D669&gt;0,'Raw Data'!E669-'Raw Data'!D669&lt;4),'Raw Data'!L669, 0))</f>
        <v/>
      </c>
      <c r="O674">
        <f>IF(ISBLANK('Raw Data'!D669),0,IF(AND('Raw Data'!E669&gt;'Raw Data'!D669,'Raw Data'!E669-'Raw Data'!D669&gt;0,'Raw Data'!D669-'Raw Data'!E669&lt;4),'Raw Data'!K669, 0))</f>
        <v/>
      </c>
      <c r="P674">
        <f>IF('Raw Data'!E669-'Raw Data'!D669&gt;3, 'Raw Data'!N669, IF('Raw Data'!D669-'Raw Data'!E669&gt;3, 'Raw Data'!M669, 0))</f>
        <v/>
      </c>
      <c r="Q674">
        <f>IF(ISBLANK('Raw Data'!E669),0,IF(AND('Raw Data'!E669-'Raw Data'!D669&lt;4,'Raw Data'!E669-'Raw Data'!D669&gt;0),'Raw Data'!L669,IF(AND('Raw Data'!D669&gt;'Raw Data'!E669,'Raw Data'!D669-'Raw Data'!E669&gt;0),'Raw Data'!K669,0)))</f>
        <v/>
      </c>
      <c r="R674">
        <f>IF(ISBLANK('Raw Data'!K669),0,IFERROR(IF(MATCH(SMALL('Raw Data'!K669:N669,1),L674:O674,0),SMALL('Raw Data'!K669:N669,1)),0))</f>
        <v/>
      </c>
      <c r="S674">
        <f>IF(ISBLANK('Raw Data'!K669),0,IFERROR(IF(MATCH(SMALL('Raw Data'!K669:N669,2),L674:O674,0),SMALL('Raw Data'!K669:N669,2)),0))</f>
        <v/>
      </c>
      <c r="T674">
        <f>IF(ISBLANK('Raw Data'!K669),0,IFERROR(IF(MATCH(SMALL('Raw Data'!K669:N669,3),L674:O674,0),SMALL('Raw Data'!K669:N669,3)),0))</f>
        <v/>
      </c>
      <c r="U674">
        <f>IF(ISBLANK('Raw Data'!K669),0,IFERROR(IF(MATCH(SMALL('Raw Data'!K669:N669,4),L674:O674,0),SMALL('Raw Data'!K669:N669,4)),0))</f>
        <v/>
      </c>
      <c r="V674">
        <f>IF(AND('Raw Data'!D669&lt;3, 'Raw Data'!E669&lt;3, 'Raw Data'!A669&gt;0), 'Raw Data'!AF669, 0)</f>
        <v/>
      </c>
      <c r="W674">
        <f>IF(AND('Raw Data'!D669&lt;4, 'Raw Data'!E669&lt;4, 'Raw Data'!A669&gt;0), 'Raw Data'!AI669, 0)</f>
        <v/>
      </c>
      <c r="X674">
        <f>IF(AND('Raw Data'!D669&lt;5, 'Raw Data'!E669&lt;5, 'Raw Data'!A669&gt;0), 'Raw Data'!AL669, 0)</f>
        <v/>
      </c>
      <c r="Y674">
        <f>IF(AND('Raw Data'!D669&lt;6, 'Raw Data'!E669&lt;6, 'Raw Data'!A669&gt;0), 'Raw Data'!AO669, 0)</f>
        <v/>
      </c>
      <c r="Z674">
        <f>IF(ISBLANK('Raw Data'!D669), 0, IF('Raw Data'!D669-'Raw Data'!E669&gt;1, 'Raw Data'!AW669, 0))</f>
        <v/>
      </c>
      <c r="AA674">
        <f>IF(ISBLANK('Raw Data'!A669), 0, IF(ABS('Raw Data'!D669-'Raw Data'!E669)&lt;2, 'Raw Data'!AX669, 0))</f>
        <v/>
      </c>
      <c r="AB674">
        <f>IF(ISBLANK('Raw Data'!D669), 0, IF('Raw Data'!E669-'Raw Data'!D669&gt;1, 'Raw Data'!AY669, 0))</f>
        <v/>
      </c>
      <c r="AC674">
        <f>IF(ISBLANK('Raw Data'!D669), 0, IF('Raw Data'!D669-'Raw Data'!E669&gt;2, 'Raw Data'!AZ669, 0))</f>
        <v/>
      </c>
      <c r="AD674">
        <f>IF(ISBLANK('Raw Data'!A669), 0, IF(ABS('Raw Data'!D669-'Raw Data'!E669)&lt;3, 'Raw Data'!BA669, 0))</f>
        <v/>
      </c>
      <c r="AE674">
        <f>IF(ISBLANK('Raw Data'!D669), 0, IF('Raw Data'!E669-'Raw Data'!D669&gt;2, 'Raw Data'!BB669, 0))</f>
        <v/>
      </c>
      <c r="AF674">
        <f>IF(ISBLANK('Raw Data'!D669), 0, IF('Raw Data'!D669-'Raw Data'!E669&gt;3, 'Raw Data'!BC669, 0))</f>
        <v/>
      </c>
      <c r="AG674">
        <f>IF(ISBLANK('Raw Data'!A669), 0, IF(ABS('Raw Data'!D669-'Raw Data'!E669)&lt;4, 'Raw Data'!BD669, 0))</f>
        <v/>
      </c>
      <c r="AH674">
        <f>IF(ISBLANK('Raw Data'!D669), 0, IF('Raw Data'!E669-'Raw Data'!D669&gt;3, 'Raw Data'!BE669, 0))</f>
        <v/>
      </c>
      <c r="AI674">
        <f>IF(SUM('Raw Data'!D669:E669)&gt;'Raw Data'!F669, 'Raw Data'!G669, 0)</f>
        <v/>
      </c>
      <c r="AJ674">
        <f>IF(ISBLANK('Raw Data'!D669), 0, IF(SUM('Raw Data'!D669:E669)&lt;'Raw Data'!F669, 'Raw Data'!H669, 0))</f>
        <v/>
      </c>
      <c r="AK674">
        <f>IF(ISBLANK('Raw Data'!A669), 0, IF(AND('Raw Data'!D669&lt;3, 'Raw Data'!E669&lt;3, 'Raw Data'!F669&lt;BB$2), 'Raw Data'!AF669, 0))</f>
        <v/>
      </c>
      <c r="AL674">
        <f>IF(ISBLANK('Raw Data'!A669), 0, IF(AND('Raw Data'!D669&lt;4, 'Raw Data'!E669&lt;4, 'Raw Data'!F669&lt;BB$2), 'Raw Data'!AI669, 0))</f>
        <v/>
      </c>
      <c r="AM674">
        <f>IF(ISBLANK('Raw Data'!A669), 0, IF(AND('Raw Data'!D669&lt;5, 'Raw Data'!E669&lt;5, 'Raw Data'!F669&lt;BB$2), 'Raw Data'!AL669, 0))</f>
        <v/>
      </c>
      <c r="AN674">
        <f>IF(ISBLANK('Raw Data'!A669), 0, IF(AND('Raw Data'!D669&lt;6, 'Raw Data'!E669&lt;6, 'Raw Data'!F669&lt;BB$2), 'Raw Data'!AO669, 0))</f>
        <v/>
      </c>
      <c r="AO674">
        <f>IF(ISBLANK('Raw Data'!A669), 0, IF(AND('Raw Data'!I669&lt;Analysis!$BC$2, 'Raw Data'!D669-'Raw Data'!E669&gt;1), 'Raw Data'!AW669, IF(AND('Raw Data'!J669&lt;Analysis!$BC$2, 'Raw Data'!E669-'Raw Data'!D669&gt;1), 'Raw Data'!AY669, 0)))</f>
        <v/>
      </c>
      <c r="AP674">
        <f>IF(ISBLANK('Raw Data'!A669), 0, IF(AND('Raw Data'!I669&lt;Analysis!$BC$2, 'Raw Data'!D669-'Raw Data'!E669&gt;2), 'Raw Data'!AZ669, IF(AND('Raw Data'!J669&lt;Analysis!$BC$2, 'Raw Data'!E669-'Raw Data'!D669&gt;2), 'Raw Data'!BB669, 0)))</f>
        <v/>
      </c>
      <c r="AQ674">
        <f>IF(ISBLANK('Raw Data'!A669), 0, IF(AND('Raw Data'!I669&lt;Analysis!$BC$2, 'Raw Data'!D669-'Raw Data'!E669&gt;3), 'Raw Data'!BC669, IF(AND('Raw Data'!J669&lt;Analysis!$BC$2, 'Raw Data'!E669-'Raw Data'!D669&gt;3), 'Raw Data'!BE669, 0)))</f>
        <v/>
      </c>
      <c r="AR674">
        <f>IF('Hidden Analysiss'!D670=1,IF(ABS('Raw Data'!E669-'Raw Data'!D669)&lt;2,'Raw Data'!AX669,0), 0)</f>
        <v/>
      </c>
      <c r="AS674">
        <f>IF('Hidden Analysiss'!D670=1,IF(ABS('Raw Data'!E669-'Raw Data'!D669)&lt;3,'Raw Data'!BA669,0), 0)</f>
        <v/>
      </c>
      <c r="AT674">
        <f>IF('Hidden Analysiss'!D670=1,IF(ABS('Raw Data'!E669-'Raw Data'!D669)&lt;4,'Raw Data'!BD669,0), 0)</f>
        <v/>
      </c>
      <c r="AU674">
        <f>IF(AND('Hidden Analysiss'!E670=1, ABS('Raw Data'!E669-'Raw Data'!D669)&lt;2), 'Raw Data'!AX669, 0)</f>
        <v/>
      </c>
      <c r="AV674">
        <f>IF(AND('Hidden Analysiss'!E670=1, ABS('Raw Data'!E669-'Raw Data'!D669)&lt;3), 'Raw Data'!BA669, 0)</f>
        <v/>
      </c>
      <c r="AW674">
        <f>IF(AND('Hidden Analysiss'!E670=1, ABS('Raw Data'!E669-'Raw Data'!D669)&lt;3), 'Raw Data'!BD669, 0)</f>
        <v/>
      </c>
    </row>
    <row r="675">
      <c r="A675" s="1">
        <f>'Raw Data'!A670</f>
        <v/>
      </c>
      <c r="B675">
        <f>IF('Raw Data'!E670&gt;'Raw Data'!D670, 'Raw Data'!J670, 0)</f>
        <v/>
      </c>
      <c r="C675">
        <f>IF('Raw Data'!D670&gt;'Raw Data'!E670, 'Raw Data'!I670, 0)</f>
        <v/>
      </c>
      <c r="D675">
        <f>SUM(G675:H675)</f>
        <v/>
      </c>
      <c r="E675">
        <f>IF(AND('Raw Data'!J670&lt;'Raw Data'!I670,'Raw Data'!E670&gt;'Raw Data'!D670,'Raw Data'!E670-'Raw Data'!D670&gt;3),'Raw Data'!N670,IF(AND('Raw Data'!I670&lt;'Raw Data'!J670,'Raw Data'!D670&gt;'Raw Data'!E670,'Raw Data'!D670-'Raw Data'!E670&gt;3),'Raw Data'!M670,0))</f>
        <v/>
      </c>
      <c r="F675">
        <f>IF(AND('Raw Data'!J670&lt;'Raw Data'!I670,'Raw Data'!E670&gt;'Raw Data'!D670,'Raw Data'!E670-'Raw Data'!D670&lt;4),'Raw Data'!L670,IF(AND('Raw Data'!I670&lt;'Raw Data'!J670,'Raw Data'!D670&gt;'Raw Data'!E670,'Raw Data'!D670-'Raw Data'!E670&lt;4),'Raw Data'!K670,0))</f>
        <v/>
      </c>
      <c r="G675">
        <f>IF(AND('Raw Data'!J670&lt;'Raw Data'!I670, 'Raw Data'!E670&gt;'Raw Data'!D670), 'Raw Data'!J670, 0)</f>
        <v/>
      </c>
      <c r="H675">
        <f>IF(AND('Raw Data'!J670&gt;'Raw Data'!I670, 'Raw Data'!E670&lt;'Raw Data'!D670), 'Raw Data'!I670, 0)</f>
        <v/>
      </c>
      <c r="I675">
        <f>SUM(J675:K675)</f>
        <v/>
      </c>
      <c r="J675">
        <f>IF(AND('Raw Data'!J670&gt;'Raw Data'!I670, 'Raw Data'!E670&gt;'Raw Data'!D670), 'Raw Data'!J670, 0)</f>
        <v/>
      </c>
      <c r="K675">
        <f>IF(AND('Raw Data'!I670&gt;'Raw Data'!J670, 'Raw Data'!D670&gt;'Raw Data'!E670), 'Raw Data'!I670, 0)</f>
        <v/>
      </c>
      <c r="L675">
        <f>IF('Raw Data'!E670-'Raw Data'!D670&gt;3, 'Raw Data'!N670, 0)</f>
        <v/>
      </c>
      <c r="M675">
        <f>IF('Raw Data'!D670-'Raw Data'!E670&gt;3, 'Raw Data'!M670, 0)</f>
        <v/>
      </c>
      <c r="N675">
        <f>IF(ISBLANK('Raw Data'!D670),0,IF(AND('Raw Data'!E670&gt;'Raw Data'!D670,'Raw Data'!E670-'Raw Data'!D670&gt;0,'Raw Data'!E670-'Raw Data'!D670&lt;4),'Raw Data'!L670, 0))</f>
        <v/>
      </c>
      <c r="O675">
        <f>IF(ISBLANK('Raw Data'!D670),0,IF(AND('Raw Data'!E670&gt;'Raw Data'!D670,'Raw Data'!E670-'Raw Data'!D670&gt;0,'Raw Data'!D670-'Raw Data'!E670&lt;4),'Raw Data'!K670, 0))</f>
        <v/>
      </c>
      <c r="P675">
        <f>IF('Raw Data'!E670-'Raw Data'!D670&gt;3, 'Raw Data'!N670, IF('Raw Data'!D670-'Raw Data'!E670&gt;3, 'Raw Data'!M670, 0))</f>
        <v/>
      </c>
      <c r="Q675">
        <f>IF(ISBLANK('Raw Data'!E670),0,IF(AND('Raw Data'!E670-'Raw Data'!D670&lt;4,'Raw Data'!E670-'Raw Data'!D670&gt;0),'Raw Data'!L670,IF(AND('Raw Data'!D670&gt;'Raw Data'!E670,'Raw Data'!D670-'Raw Data'!E670&gt;0),'Raw Data'!K670,0)))</f>
        <v/>
      </c>
      <c r="R675">
        <f>IF(ISBLANK('Raw Data'!K670),0,IFERROR(IF(MATCH(SMALL('Raw Data'!K670:N670,1),L675:O675,0),SMALL('Raw Data'!K670:N670,1)),0))</f>
        <v/>
      </c>
      <c r="S675">
        <f>IF(ISBLANK('Raw Data'!K670),0,IFERROR(IF(MATCH(SMALL('Raw Data'!K670:N670,2),L675:O675,0),SMALL('Raw Data'!K670:N670,2)),0))</f>
        <v/>
      </c>
      <c r="T675">
        <f>IF(ISBLANK('Raw Data'!K670),0,IFERROR(IF(MATCH(SMALL('Raw Data'!K670:N670,3),L675:O675,0),SMALL('Raw Data'!K670:N670,3)),0))</f>
        <v/>
      </c>
      <c r="U675">
        <f>IF(ISBLANK('Raw Data'!K670),0,IFERROR(IF(MATCH(SMALL('Raw Data'!K670:N670,4),L675:O675,0),SMALL('Raw Data'!K670:N670,4)),0))</f>
        <v/>
      </c>
      <c r="V675">
        <f>IF(AND('Raw Data'!D670&lt;3, 'Raw Data'!E670&lt;3, 'Raw Data'!A670&gt;0), 'Raw Data'!AF670, 0)</f>
        <v/>
      </c>
      <c r="W675">
        <f>IF(AND('Raw Data'!D670&lt;4, 'Raw Data'!E670&lt;4, 'Raw Data'!A670&gt;0), 'Raw Data'!AI670, 0)</f>
        <v/>
      </c>
      <c r="X675">
        <f>IF(AND('Raw Data'!D670&lt;5, 'Raw Data'!E670&lt;5, 'Raw Data'!A670&gt;0), 'Raw Data'!AL670, 0)</f>
        <v/>
      </c>
      <c r="Y675">
        <f>IF(AND('Raw Data'!D670&lt;6, 'Raw Data'!E670&lt;6, 'Raw Data'!A670&gt;0), 'Raw Data'!AO670, 0)</f>
        <v/>
      </c>
      <c r="Z675">
        <f>IF(ISBLANK('Raw Data'!D670), 0, IF('Raw Data'!D670-'Raw Data'!E670&gt;1, 'Raw Data'!AW670, 0))</f>
        <v/>
      </c>
      <c r="AA675">
        <f>IF(ISBLANK('Raw Data'!A670), 0, IF(ABS('Raw Data'!D670-'Raw Data'!E670)&lt;2, 'Raw Data'!AX670, 0))</f>
        <v/>
      </c>
      <c r="AB675">
        <f>IF(ISBLANK('Raw Data'!D670), 0, IF('Raw Data'!E670-'Raw Data'!D670&gt;1, 'Raw Data'!AY670, 0))</f>
        <v/>
      </c>
      <c r="AC675">
        <f>IF(ISBLANK('Raw Data'!D670), 0, IF('Raw Data'!D670-'Raw Data'!E670&gt;2, 'Raw Data'!AZ670, 0))</f>
        <v/>
      </c>
      <c r="AD675">
        <f>IF(ISBLANK('Raw Data'!A670), 0, IF(ABS('Raw Data'!D670-'Raw Data'!E670)&lt;3, 'Raw Data'!BA670, 0))</f>
        <v/>
      </c>
      <c r="AE675">
        <f>IF(ISBLANK('Raw Data'!D670), 0, IF('Raw Data'!E670-'Raw Data'!D670&gt;2, 'Raw Data'!BB670, 0))</f>
        <v/>
      </c>
      <c r="AF675">
        <f>IF(ISBLANK('Raw Data'!D670), 0, IF('Raw Data'!D670-'Raw Data'!E670&gt;3, 'Raw Data'!BC670, 0))</f>
        <v/>
      </c>
      <c r="AG675">
        <f>IF(ISBLANK('Raw Data'!A670), 0, IF(ABS('Raw Data'!D670-'Raw Data'!E670)&lt;4, 'Raw Data'!BD670, 0))</f>
        <v/>
      </c>
      <c r="AH675">
        <f>IF(ISBLANK('Raw Data'!D670), 0, IF('Raw Data'!E670-'Raw Data'!D670&gt;3, 'Raw Data'!BE670, 0))</f>
        <v/>
      </c>
      <c r="AI675">
        <f>IF(SUM('Raw Data'!D670:E670)&gt;'Raw Data'!F670, 'Raw Data'!G670, 0)</f>
        <v/>
      </c>
      <c r="AJ675">
        <f>IF(ISBLANK('Raw Data'!D670), 0, IF(SUM('Raw Data'!D670:E670)&lt;'Raw Data'!F670, 'Raw Data'!H670, 0))</f>
        <v/>
      </c>
      <c r="AK675">
        <f>IF(ISBLANK('Raw Data'!A670), 0, IF(AND('Raw Data'!D670&lt;3, 'Raw Data'!E670&lt;3, 'Raw Data'!F670&lt;BB$2), 'Raw Data'!AF670, 0))</f>
        <v/>
      </c>
      <c r="AL675">
        <f>IF(ISBLANK('Raw Data'!A670), 0, IF(AND('Raw Data'!D670&lt;4, 'Raw Data'!E670&lt;4, 'Raw Data'!F670&lt;BB$2), 'Raw Data'!AI670, 0))</f>
        <v/>
      </c>
      <c r="AM675">
        <f>IF(ISBLANK('Raw Data'!A670), 0, IF(AND('Raw Data'!D670&lt;5, 'Raw Data'!E670&lt;5, 'Raw Data'!F670&lt;BB$2), 'Raw Data'!AL670, 0))</f>
        <v/>
      </c>
      <c r="AN675">
        <f>IF(ISBLANK('Raw Data'!A670), 0, IF(AND('Raw Data'!D670&lt;6, 'Raw Data'!E670&lt;6, 'Raw Data'!F670&lt;BB$2), 'Raw Data'!AO670, 0))</f>
        <v/>
      </c>
      <c r="AO675">
        <f>IF(ISBLANK('Raw Data'!A670), 0, IF(AND('Raw Data'!I670&lt;Analysis!$BC$2, 'Raw Data'!D670-'Raw Data'!E670&gt;1), 'Raw Data'!AW670, IF(AND('Raw Data'!J670&lt;Analysis!$BC$2, 'Raw Data'!E670-'Raw Data'!D670&gt;1), 'Raw Data'!AY670, 0)))</f>
        <v/>
      </c>
      <c r="AP675">
        <f>IF(ISBLANK('Raw Data'!A670), 0, IF(AND('Raw Data'!I670&lt;Analysis!$BC$2, 'Raw Data'!D670-'Raw Data'!E670&gt;2), 'Raw Data'!AZ670, IF(AND('Raw Data'!J670&lt;Analysis!$BC$2, 'Raw Data'!E670-'Raw Data'!D670&gt;2), 'Raw Data'!BB670, 0)))</f>
        <v/>
      </c>
      <c r="AQ675">
        <f>IF(ISBLANK('Raw Data'!A670), 0, IF(AND('Raw Data'!I670&lt;Analysis!$BC$2, 'Raw Data'!D670-'Raw Data'!E670&gt;3), 'Raw Data'!BC670, IF(AND('Raw Data'!J670&lt;Analysis!$BC$2, 'Raw Data'!E670-'Raw Data'!D670&gt;3), 'Raw Data'!BE670, 0)))</f>
        <v/>
      </c>
      <c r="AR675">
        <f>IF('Hidden Analysiss'!D671=1,IF(ABS('Raw Data'!E670-'Raw Data'!D670)&lt;2,'Raw Data'!AX670,0), 0)</f>
        <v/>
      </c>
      <c r="AS675">
        <f>IF('Hidden Analysiss'!D671=1,IF(ABS('Raw Data'!E670-'Raw Data'!D670)&lt;3,'Raw Data'!BA670,0), 0)</f>
        <v/>
      </c>
      <c r="AT675">
        <f>IF('Hidden Analysiss'!D671=1,IF(ABS('Raw Data'!E670-'Raw Data'!D670)&lt;4,'Raw Data'!BD670,0), 0)</f>
        <v/>
      </c>
      <c r="AU675">
        <f>IF(AND('Hidden Analysiss'!E671=1, ABS('Raw Data'!E670-'Raw Data'!D670)&lt;2), 'Raw Data'!AX670, 0)</f>
        <v/>
      </c>
      <c r="AV675">
        <f>IF(AND('Hidden Analysiss'!E671=1, ABS('Raw Data'!E670-'Raw Data'!D670)&lt;3), 'Raw Data'!BA670, 0)</f>
        <v/>
      </c>
      <c r="AW675">
        <f>IF(AND('Hidden Analysiss'!E671=1, ABS('Raw Data'!E670-'Raw Data'!D670)&lt;3), 'Raw Data'!BD670, 0)</f>
        <v/>
      </c>
    </row>
    <row r="676">
      <c r="A676" s="1">
        <f>'Raw Data'!A671</f>
        <v/>
      </c>
      <c r="B676">
        <f>IF('Raw Data'!E671&gt;'Raw Data'!D671, 'Raw Data'!J671, 0)</f>
        <v/>
      </c>
      <c r="C676">
        <f>IF('Raw Data'!D671&gt;'Raw Data'!E671, 'Raw Data'!I671, 0)</f>
        <v/>
      </c>
      <c r="D676">
        <f>SUM(G676:H676)</f>
        <v/>
      </c>
      <c r="E676">
        <f>IF(AND('Raw Data'!J671&lt;'Raw Data'!I671,'Raw Data'!E671&gt;'Raw Data'!D671,'Raw Data'!E671-'Raw Data'!D671&gt;3),'Raw Data'!N671,IF(AND('Raw Data'!I671&lt;'Raw Data'!J671,'Raw Data'!D671&gt;'Raw Data'!E671,'Raw Data'!D671-'Raw Data'!E671&gt;3),'Raw Data'!M671,0))</f>
        <v/>
      </c>
      <c r="F676">
        <f>IF(AND('Raw Data'!J671&lt;'Raw Data'!I671,'Raw Data'!E671&gt;'Raw Data'!D671,'Raw Data'!E671-'Raw Data'!D671&lt;4),'Raw Data'!L671,IF(AND('Raw Data'!I671&lt;'Raw Data'!J671,'Raw Data'!D671&gt;'Raw Data'!E671,'Raw Data'!D671-'Raw Data'!E671&lt;4),'Raw Data'!K671,0))</f>
        <v/>
      </c>
      <c r="G676">
        <f>IF(AND('Raw Data'!J671&lt;'Raw Data'!I671, 'Raw Data'!E671&gt;'Raw Data'!D671), 'Raw Data'!J671, 0)</f>
        <v/>
      </c>
      <c r="H676">
        <f>IF(AND('Raw Data'!J671&gt;'Raw Data'!I671, 'Raw Data'!E671&lt;'Raw Data'!D671), 'Raw Data'!I671, 0)</f>
        <v/>
      </c>
      <c r="I676">
        <f>SUM(J676:K676)</f>
        <v/>
      </c>
      <c r="J676">
        <f>IF(AND('Raw Data'!J671&gt;'Raw Data'!I671, 'Raw Data'!E671&gt;'Raw Data'!D671), 'Raw Data'!J671, 0)</f>
        <v/>
      </c>
      <c r="K676">
        <f>IF(AND('Raw Data'!I671&gt;'Raw Data'!J671, 'Raw Data'!D671&gt;'Raw Data'!E671), 'Raw Data'!I671, 0)</f>
        <v/>
      </c>
      <c r="L676">
        <f>IF('Raw Data'!E671-'Raw Data'!D671&gt;3, 'Raw Data'!N671, 0)</f>
        <v/>
      </c>
      <c r="M676">
        <f>IF('Raw Data'!D671-'Raw Data'!E671&gt;3, 'Raw Data'!M671, 0)</f>
        <v/>
      </c>
      <c r="N676">
        <f>IF(ISBLANK('Raw Data'!D671),0,IF(AND('Raw Data'!E671&gt;'Raw Data'!D671,'Raw Data'!E671-'Raw Data'!D671&gt;0,'Raw Data'!E671-'Raw Data'!D671&lt;4),'Raw Data'!L671, 0))</f>
        <v/>
      </c>
      <c r="O676">
        <f>IF(ISBLANK('Raw Data'!D671),0,IF(AND('Raw Data'!E671&gt;'Raw Data'!D671,'Raw Data'!E671-'Raw Data'!D671&gt;0,'Raw Data'!D671-'Raw Data'!E671&lt;4),'Raw Data'!K671, 0))</f>
        <v/>
      </c>
      <c r="P676">
        <f>IF('Raw Data'!E671-'Raw Data'!D671&gt;3, 'Raw Data'!N671, IF('Raw Data'!D671-'Raw Data'!E671&gt;3, 'Raw Data'!M671, 0))</f>
        <v/>
      </c>
      <c r="Q676">
        <f>IF(ISBLANK('Raw Data'!E671),0,IF(AND('Raw Data'!E671-'Raw Data'!D671&lt;4,'Raw Data'!E671-'Raw Data'!D671&gt;0),'Raw Data'!L671,IF(AND('Raw Data'!D671&gt;'Raw Data'!E671,'Raw Data'!D671-'Raw Data'!E671&gt;0),'Raw Data'!K671,0)))</f>
        <v/>
      </c>
      <c r="R676">
        <f>IF(ISBLANK('Raw Data'!K671),0,IFERROR(IF(MATCH(SMALL('Raw Data'!K671:N671,1),L676:O676,0),SMALL('Raw Data'!K671:N671,1)),0))</f>
        <v/>
      </c>
      <c r="S676">
        <f>IF(ISBLANK('Raw Data'!K671),0,IFERROR(IF(MATCH(SMALL('Raw Data'!K671:N671,2),L676:O676,0),SMALL('Raw Data'!K671:N671,2)),0))</f>
        <v/>
      </c>
      <c r="T676">
        <f>IF(ISBLANK('Raw Data'!K671),0,IFERROR(IF(MATCH(SMALL('Raw Data'!K671:N671,3),L676:O676,0),SMALL('Raw Data'!K671:N671,3)),0))</f>
        <v/>
      </c>
      <c r="U676">
        <f>IF(ISBLANK('Raw Data'!K671),0,IFERROR(IF(MATCH(SMALL('Raw Data'!K671:N671,4),L676:O676,0),SMALL('Raw Data'!K671:N671,4)),0))</f>
        <v/>
      </c>
      <c r="V676">
        <f>IF(AND('Raw Data'!D671&lt;3, 'Raw Data'!E671&lt;3, 'Raw Data'!A671&gt;0), 'Raw Data'!AF671, 0)</f>
        <v/>
      </c>
      <c r="W676">
        <f>IF(AND('Raw Data'!D671&lt;4, 'Raw Data'!E671&lt;4, 'Raw Data'!A671&gt;0), 'Raw Data'!AI671, 0)</f>
        <v/>
      </c>
      <c r="X676">
        <f>IF(AND('Raw Data'!D671&lt;5, 'Raw Data'!E671&lt;5, 'Raw Data'!A671&gt;0), 'Raw Data'!AL671, 0)</f>
        <v/>
      </c>
      <c r="Y676">
        <f>IF(AND('Raw Data'!D671&lt;6, 'Raw Data'!E671&lt;6, 'Raw Data'!A671&gt;0), 'Raw Data'!AO671, 0)</f>
        <v/>
      </c>
      <c r="Z676">
        <f>IF(ISBLANK('Raw Data'!D671), 0, IF('Raw Data'!D671-'Raw Data'!E671&gt;1, 'Raw Data'!AW671, 0))</f>
        <v/>
      </c>
      <c r="AA676">
        <f>IF(ISBLANK('Raw Data'!A671), 0, IF(ABS('Raw Data'!D671-'Raw Data'!E671)&lt;2, 'Raw Data'!AX671, 0))</f>
        <v/>
      </c>
      <c r="AB676">
        <f>IF(ISBLANK('Raw Data'!D671), 0, IF('Raw Data'!E671-'Raw Data'!D671&gt;1, 'Raw Data'!AY671, 0))</f>
        <v/>
      </c>
      <c r="AC676">
        <f>IF(ISBLANK('Raw Data'!D671), 0, IF('Raw Data'!D671-'Raw Data'!E671&gt;2, 'Raw Data'!AZ671, 0))</f>
        <v/>
      </c>
      <c r="AD676">
        <f>IF(ISBLANK('Raw Data'!A671), 0, IF(ABS('Raw Data'!D671-'Raw Data'!E671)&lt;3, 'Raw Data'!BA671, 0))</f>
        <v/>
      </c>
      <c r="AE676">
        <f>IF(ISBLANK('Raw Data'!D671), 0, IF('Raw Data'!E671-'Raw Data'!D671&gt;2, 'Raw Data'!BB671, 0))</f>
        <v/>
      </c>
      <c r="AF676">
        <f>IF(ISBLANK('Raw Data'!D671), 0, IF('Raw Data'!D671-'Raw Data'!E671&gt;3, 'Raw Data'!BC671, 0))</f>
        <v/>
      </c>
      <c r="AG676">
        <f>IF(ISBLANK('Raw Data'!A671), 0, IF(ABS('Raw Data'!D671-'Raw Data'!E671)&lt;4, 'Raw Data'!BD671, 0))</f>
        <v/>
      </c>
      <c r="AH676">
        <f>IF(ISBLANK('Raw Data'!D671), 0, IF('Raw Data'!E671-'Raw Data'!D671&gt;3, 'Raw Data'!BE671, 0))</f>
        <v/>
      </c>
      <c r="AI676">
        <f>IF(SUM('Raw Data'!D671:E671)&gt;'Raw Data'!F671, 'Raw Data'!G671, 0)</f>
        <v/>
      </c>
      <c r="AJ676">
        <f>IF(ISBLANK('Raw Data'!D671), 0, IF(SUM('Raw Data'!D671:E671)&lt;'Raw Data'!F671, 'Raw Data'!H671, 0))</f>
        <v/>
      </c>
      <c r="AK676">
        <f>IF(ISBLANK('Raw Data'!A671), 0, IF(AND('Raw Data'!D671&lt;3, 'Raw Data'!E671&lt;3, 'Raw Data'!F671&lt;BB$2), 'Raw Data'!AF671, 0))</f>
        <v/>
      </c>
      <c r="AL676">
        <f>IF(ISBLANK('Raw Data'!A671), 0, IF(AND('Raw Data'!D671&lt;4, 'Raw Data'!E671&lt;4, 'Raw Data'!F671&lt;BB$2), 'Raw Data'!AI671, 0))</f>
        <v/>
      </c>
      <c r="AM676">
        <f>IF(ISBLANK('Raw Data'!A671), 0, IF(AND('Raw Data'!D671&lt;5, 'Raw Data'!E671&lt;5, 'Raw Data'!F671&lt;BB$2), 'Raw Data'!AL671, 0))</f>
        <v/>
      </c>
      <c r="AN676">
        <f>IF(ISBLANK('Raw Data'!A671), 0, IF(AND('Raw Data'!D671&lt;6, 'Raw Data'!E671&lt;6, 'Raw Data'!F671&lt;BB$2), 'Raw Data'!AO671, 0))</f>
        <v/>
      </c>
      <c r="AO676">
        <f>IF(ISBLANK('Raw Data'!A671), 0, IF(AND('Raw Data'!I671&lt;Analysis!$BC$2, 'Raw Data'!D671-'Raw Data'!E671&gt;1), 'Raw Data'!AW671, IF(AND('Raw Data'!J671&lt;Analysis!$BC$2, 'Raw Data'!E671-'Raw Data'!D671&gt;1), 'Raw Data'!AY671, 0)))</f>
        <v/>
      </c>
      <c r="AP676">
        <f>IF(ISBLANK('Raw Data'!A671), 0, IF(AND('Raw Data'!I671&lt;Analysis!$BC$2, 'Raw Data'!D671-'Raw Data'!E671&gt;2), 'Raw Data'!AZ671, IF(AND('Raw Data'!J671&lt;Analysis!$BC$2, 'Raw Data'!E671-'Raw Data'!D671&gt;2), 'Raw Data'!BB671, 0)))</f>
        <v/>
      </c>
      <c r="AQ676">
        <f>IF(ISBLANK('Raw Data'!A671), 0, IF(AND('Raw Data'!I671&lt;Analysis!$BC$2, 'Raw Data'!D671-'Raw Data'!E671&gt;3), 'Raw Data'!BC671, IF(AND('Raw Data'!J671&lt;Analysis!$BC$2, 'Raw Data'!E671-'Raw Data'!D671&gt;3), 'Raw Data'!BE671, 0)))</f>
        <v/>
      </c>
      <c r="AR676">
        <f>IF('Hidden Analysiss'!D672=1,IF(ABS('Raw Data'!E671-'Raw Data'!D671)&lt;2,'Raw Data'!AX671,0), 0)</f>
        <v/>
      </c>
      <c r="AS676">
        <f>IF('Hidden Analysiss'!D672=1,IF(ABS('Raw Data'!E671-'Raw Data'!D671)&lt;3,'Raw Data'!BA671,0), 0)</f>
        <v/>
      </c>
      <c r="AT676">
        <f>IF('Hidden Analysiss'!D672=1,IF(ABS('Raw Data'!E671-'Raw Data'!D671)&lt;4,'Raw Data'!BD671,0), 0)</f>
        <v/>
      </c>
      <c r="AU676">
        <f>IF(AND('Hidden Analysiss'!E672=1, ABS('Raw Data'!E671-'Raw Data'!D671)&lt;2), 'Raw Data'!AX671, 0)</f>
        <v/>
      </c>
      <c r="AV676">
        <f>IF(AND('Hidden Analysiss'!E672=1, ABS('Raw Data'!E671-'Raw Data'!D671)&lt;3), 'Raw Data'!BA671, 0)</f>
        <v/>
      </c>
      <c r="AW676">
        <f>IF(AND('Hidden Analysiss'!E672=1, ABS('Raw Data'!E671-'Raw Data'!D671)&lt;3), 'Raw Data'!BD671, 0)</f>
        <v/>
      </c>
    </row>
    <row r="677">
      <c r="A677" s="1">
        <f>'Raw Data'!A672</f>
        <v/>
      </c>
      <c r="B677">
        <f>IF('Raw Data'!E672&gt;'Raw Data'!D672, 'Raw Data'!J672, 0)</f>
        <v/>
      </c>
      <c r="C677">
        <f>IF('Raw Data'!D672&gt;'Raw Data'!E672, 'Raw Data'!I672, 0)</f>
        <v/>
      </c>
      <c r="D677">
        <f>SUM(G677:H677)</f>
        <v/>
      </c>
      <c r="E677">
        <f>IF(AND('Raw Data'!J672&lt;'Raw Data'!I672,'Raw Data'!E672&gt;'Raw Data'!D672,'Raw Data'!E672-'Raw Data'!D672&gt;3),'Raw Data'!N672,IF(AND('Raw Data'!I672&lt;'Raw Data'!J672,'Raw Data'!D672&gt;'Raw Data'!E672,'Raw Data'!D672-'Raw Data'!E672&gt;3),'Raw Data'!M672,0))</f>
        <v/>
      </c>
      <c r="F677">
        <f>IF(AND('Raw Data'!J672&lt;'Raw Data'!I672,'Raw Data'!E672&gt;'Raw Data'!D672,'Raw Data'!E672-'Raw Data'!D672&lt;4),'Raw Data'!L672,IF(AND('Raw Data'!I672&lt;'Raw Data'!J672,'Raw Data'!D672&gt;'Raw Data'!E672,'Raw Data'!D672-'Raw Data'!E672&lt;4),'Raw Data'!K672,0))</f>
        <v/>
      </c>
      <c r="G677">
        <f>IF(AND('Raw Data'!J672&lt;'Raw Data'!I672, 'Raw Data'!E672&gt;'Raw Data'!D672), 'Raw Data'!J672, 0)</f>
        <v/>
      </c>
      <c r="H677">
        <f>IF(AND('Raw Data'!J672&gt;'Raw Data'!I672, 'Raw Data'!E672&lt;'Raw Data'!D672), 'Raw Data'!I672, 0)</f>
        <v/>
      </c>
      <c r="I677">
        <f>SUM(J677:K677)</f>
        <v/>
      </c>
      <c r="J677">
        <f>IF(AND('Raw Data'!J672&gt;'Raw Data'!I672, 'Raw Data'!E672&gt;'Raw Data'!D672), 'Raw Data'!J672, 0)</f>
        <v/>
      </c>
      <c r="K677">
        <f>IF(AND('Raw Data'!I672&gt;'Raw Data'!J672, 'Raw Data'!D672&gt;'Raw Data'!E672), 'Raw Data'!I672, 0)</f>
        <v/>
      </c>
      <c r="L677">
        <f>IF('Raw Data'!E672-'Raw Data'!D672&gt;3, 'Raw Data'!N672, 0)</f>
        <v/>
      </c>
      <c r="M677">
        <f>IF('Raw Data'!D672-'Raw Data'!E672&gt;3, 'Raw Data'!M672, 0)</f>
        <v/>
      </c>
      <c r="N677">
        <f>IF(ISBLANK('Raw Data'!D672),0,IF(AND('Raw Data'!E672&gt;'Raw Data'!D672,'Raw Data'!E672-'Raw Data'!D672&gt;0,'Raw Data'!E672-'Raw Data'!D672&lt;4),'Raw Data'!L672, 0))</f>
        <v/>
      </c>
      <c r="O677">
        <f>IF(ISBLANK('Raw Data'!D672),0,IF(AND('Raw Data'!E672&gt;'Raw Data'!D672,'Raw Data'!E672-'Raw Data'!D672&gt;0,'Raw Data'!D672-'Raw Data'!E672&lt;4),'Raw Data'!K672, 0))</f>
        <v/>
      </c>
      <c r="P677">
        <f>IF('Raw Data'!E672-'Raw Data'!D672&gt;3, 'Raw Data'!N672, IF('Raw Data'!D672-'Raw Data'!E672&gt;3, 'Raw Data'!M672, 0))</f>
        <v/>
      </c>
      <c r="Q677">
        <f>IF(ISBLANK('Raw Data'!E672),0,IF(AND('Raw Data'!E672-'Raw Data'!D672&lt;4,'Raw Data'!E672-'Raw Data'!D672&gt;0),'Raw Data'!L672,IF(AND('Raw Data'!D672&gt;'Raw Data'!E672,'Raw Data'!D672-'Raw Data'!E672&gt;0),'Raw Data'!K672,0)))</f>
        <v/>
      </c>
      <c r="R677">
        <f>IF(ISBLANK('Raw Data'!K672),0,IFERROR(IF(MATCH(SMALL('Raw Data'!K672:N672,1),L677:O677,0),SMALL('Raw Data'!K672:N672,1)),0))</f>
        <v/>
      </c>
      <c r="S677">
        <f>IF(ISBLANK('Raw Data'!K672),0,IFERROR(IF(MATCH(SMALL('Raw Data'!K672:N672,2),L677:O677,0),SMALL('Raw Data'!K672:N672,2)),0))</f>
        <v/>
      </c>
      <c r="T677">
        <f>IF(ISBLANK('Raw Data'!K672),0,IFERROR(IF(MATCH(SMALL('Raw Data'!K672:N672,3),L677:O677,0),SMALL('Raw Data'!K672:N672,3)),0))</f>
        <v/>
      </c>
      <c r="U677">
        <f>IF(ISBLANK('Raw Data'!K672),0,IFERROR(IF(MATCH(SMALL('Raw Data'!K672:N672,4),L677:O677,0),SMALL('Raw Data'!K672:N672,4)),0))</f>
        <v/>
      </c>
      <c r="V677">
        <f>IF(AND('Raw Data'!D672&lt;3, 'Raw Data'!E672&lt;3, 'Raw Data'!A672&gt;0), 'Raw Data'!AF672, 0)</f>
        <v/>
      </c>
      <c r="W677">
        <f>IF(AND('Raw Data'!D672&lt;4, 'Raw Data'!E672&lt;4, 'Raw Data'!A672&gt;0), 'Raw Data'!AI672, 0)</f>
        <v/>
      </c>
      <c r="X677">
        <f>IF(AND('Raw Data'!D672&lt;5, 'Raw Data'!E672&lt;5, 'Raw Data'!A672&gt;0), 'Raw Data'!AL672, 0)</f>
        <v/>
      </c>
      <c r="Y677">
        <f>IF(AND('Raw Data'!D672&lt;6, 'Raw Data'!E672&lt;6, 'Raw Data'!A672&gt;0), 'Raw Data'!AO672, 0)</f>
        <v/>
      </c>
      <c r="Z677">
        <f>IF(ISBLANK('Raw Data'!D672), 0, IF('Raw Data'!D672-'Raw Data'!E672&gt;1, 'Raw Data'!AW672, 0))</f>
        <v/>
      </c>
      <c r="AA677">
        <f>IF(ISBLANK('Raw Data'!A672), 0, IF(ABS('Raw Data'!D672-'Raw Data'!E672)&lt;2, 'Raw Data'!AX672, 0))</f>
        <v/>
      </c>
      <c r="AB677">
        <f>IF(ISBLANK('Raw Data'!D672), 0, IF('Raw Data'!E672-'Raw Data'!D672&gt;1, 'Raw Data'!AY672, 0))</f>
        <v/>
      </c>
      <c r="AC677">
        <f>IF(ISBLANK('Raw Data'!D672), 0, IF('Raw Data'!D672-'Raw Data'!E672&gt;2, 'Raw Data'!AZ672, 0))</f>
        <v/>
      </c>
      <c r="AD677">
        <f>IF(ISBLANK('Raw Data'!A672), 0, IF(ABS('Raw Data'!D672-'Raw Data'!E672)&lt;3, 'Raw Data'!BA672, 0))</f>
        <v/>
      </c>
      <c r="AE677">
        <f>IF(ISBLANK('Raw Data'!D672), 0, IF('Raw Data'!E672-'Raw Data'!D672&gt;2, 'Raw Data'!BB672, 0))</f>
        <v/>
      </c>
      <c r="AF677">
        <f>IF(ISBLANK('Raw Data'!D672), 0, IF('Raw Data'!D672-'Raw Data'!E672&gt;3, 'Raw Data'!BC672, 0))</f>
        <v/>
      </c>
      <c r="AG677">
        <f>IF(ISBLANK('Raw Data'!A672), 0, IF(ABS('Raw Data'!D672-'Raw Data'!E672)&lt;4, 'Raw Data'!BD672, 0))</f>
        <v/>
      </c>
      <c r="AH677">
        <f>IF(ISBLANK('Raw Data'!D672), 0, IF('Raw Data'!E672-'Raw Data'!D672&gt;3, 'Raw Data'!BE672, 0))</f>
        <v/>
      </c>
      <c r="AI677">
        <f>IF(SUM('Raw Data'!D672:E672)&gt;'Raw Data'!F672, 'Raw Data'!G672, 0)</f>
        <v/>
      </c>
      <c r="AJ677">
        <f>IF(ISBLANK('Raw Data'!D672), 0, IF(SUM('Raw Data'!D672:E672)&lt;'Raw Data'!F672, 'Raw Data'!H672, 0))</f>
        <v/>
      </c>
      <c r="AK677">
        <f>IF(ISBLANK('Raw Data'!A672), 0, IF(AND('Raw Data'!D672&lt;3, 'Raw Data'!E672&lt;3, 'Raw Data'!F672&lt;BB$2), 'Raw Data'!AF672, 0))</f>
        <v/>
      </c>
      <c r="AL677">
        <f>IF(ISBLANK('Raw Data'!A672), 0, IF(AND('Raw Data'!D672&lt;4, 'Raw Data'!E672&lt;4, 'Raw Data'!F672&lt;BB$2), 'Raw Data'!AI672, 0))</f>
        <v/>
      </c>
      <c r="AM677">
        <f>IF(ISBLANK('Raw Data'!A672), 0, IF(AND('Raw Data'!D672&lt;5, 'Raw Data'!E672&lt;5, 'Raw Data'!F672&lt;BB$2), 'Raw Data'!AL672, 0))</f>
        <v/>
      </c>
      <c r="AN677">
        <f>IF(ISBLANK('Raw Data'!A672), 0, IF(AND('Raw Data'!D672&lt;6, 'Raw Data'!E672&lt;6, 'Raw Data'!F672&lt;BB$2), 'Raw Data'!AO672, 0))</f>
        <v/>
      </c>
      <c r="AO677">
        <f>IF(ISBLANK('Raw Data'!A672), 0, IF(AND('Raw Data'!I672&lt;Analysis!$BC$2, 'Raw Data'!D672-'Raw Data'!E672&gt;1), 'Raw Data'!AW672, IF(AND('Raw Data'!J672&lt;Analysis!$BC$2, 'Raw Data'!E672-'Raw Data'!D672&gt;1), 'Raw Data'!AY672, 0)))</f>
        <v/>
      </c>
      <c r="AP677">
        <f>IF(ISBLANK('Raw Data'!A672), 0, IF(AND('Raw Data'!I672&lt;Analysis!$BC$2, 'Raw Data'!D672-'Raw Data'!E672&gt;2), 'Raw Data'!AZ672, IF(AND('Raw Data'!J672&lt;Analysis!$BC$2, 'Raw Data'!E672-'Raw Data'!D672&gt;2), 'Raw Data'!BB672, 0)))</f>
        <v/>
      </c>
      <c r="AQ677">
        <f>IF(ISBLANK('Raw Data'!A672), 0, IF(AND('Raw Data'!I672&lt;Analysis!$BC$2, 'Raw Data'!D672-'Raw Data'!E672&gt;3), 'Raw Data'!BC672, IF(AND('Raw Data'!J672&lt;Analysis!$BC$2, 'Raw Data'!E672-'Raw Data'!D672&gt;3), 'Raw Data'!BE672, 0)))</f>
        <v/>
      </c>
      <c r="AR677">
        <f>IF('Hidden Analysiss'!D673=1,IF(ABS('Raw Data'!E672-'Raw Data'!D672)&lt;2,'Raw Data'!AX672,0), 0)</f>
        <v/>
      </c>
      <c r="AS677">
        <f>IF('Hidden Analysiss'!D673=1,IF(ABS('Raw Data'!E672-'Raw Data'!D672)&lt;3,'Raw Data'!BA672,0), 0)</f>
        <v/>
      </c>
      <c r="AT677">
        <f>IF('Hidden Analysiss'!D673=1,IF(ABS('Raw Data'!E672-'Raw Data'!D672)&lt;4,'Raw Data'!BD672,0), 0)</f>
        <v/>
      </c>
      <c r="AU677">
        <f>IF(AND('Hidden Analysiss'!E673=1, ABS('Raw Data'!E672-'Raw Data'!D672)&lt;2), 'Raw Data'!AX672, 0)</f>
        <v/>
      </c>
      <c r="AV677">
        <f>IF(AND('Hidden Analysiss'!E673=1, ABS('Raw Data'!E672-'Raw Data'!D672)&lt;3), 'Raw Data'!BA672, 0)</f>
        <v/>
      </c>
      <c r="AW677">
        <f>IF(AND('Hidden Analysiss'!E673=1, ABS('Raw Data'!E672-'Raw Data'!D672)&lt;3), 'Raw Data'!BD672, 0)</f>
        <v/>
      </c>
    </row>
    <row r="678">
      <c r="A678" s="1">
        <f>'Raw Data'!A673</f>
        <v/>
      </c>
      <c r="B678">
        <f>IF('Raw Data'!E673&gt;'Raw Data'!D673, 'Raw Data'!J673, 0)</f>
        <v/>
      </c>
      <c r="C678">
        <f>IF('Raw Data'!D673&gt;'Raw Data'!E673, 'Raw Data'!I673, 0)</f>
        <v/>
      </c>
      <c r="D678">
        <f>SUM(G678:H678)</f>
        <v/>
      </c>
      <c r="E678">
        <f>IF(AND('Raw Data'!J673&lt;'Raw Data'!I673,'Raw Data'!E673&gt;'Raw Data'!D673,'Raw Data'!E673-'Raw Data'!D673&gt;3),'Raw Data'!N673,IF(AND('Raw Data'!I673&lt;'Raw Data'!J673,'Raw Data'!D673&gt;'Raw Data'!E673,'Raw Data'!D673-'Raw Data'!E673&gt;3),'Raw Data'!M673,0))</f>
        <v/>
      </c>
      <c r="F678">
        <f>IF(AND('Raw Data'!J673&lt;'Raw Data'!I673,'Raw Data'!E673&gt;'Raw Data'!D673,'Raw Data'!E673-'Raw Data'!D673&lt;4),'Raw Data'!L673,IF(AND('Raw Data'!I673&lt;'Raw Data'!J673,'Raw Data'!D673&gt;'Raw Data'!E673,'Raw Data'!D673-'Raw Data'!E673&lt;4),'Raw Data'!K673,0))</f>
        <v/>
      </c>
      <c r="G678">
        <f>IF(AND('Raw Data'!J673&lt;'Raw Data'!I673, 'Raw Data'!E673&gt;'Raw Data'!D673), 'Raw Data'!J673, 0)</f>
        <v/>
      </c>
      <c r="H678">
        <f>IF(AND('Raw Data'!J673&gt;'Raw Data'!I673, 'Raw Data'!E673&lt;'Raw Data'!D673), 'Raw Data'!I673, 0)</f>
        <v/>
      </c>
      <c r="I678">
        <f>SUM(J678:K678)</f>
        <v/>
      </c>
      <c r="J678">
        <f>IF(AND('Raw Data'!J673&gt;'Raw Data'!I673, 'Raw Data'!E673&gt;'Raw Data'!D673), 'Raw Data'!J673, 0)</f>
        <v/>
      </c>
      <c r="K678">
        <f>IF(AND('Raw Data'!I673&gt;'Raw Data'!J673, 'Raw Data'!D673&gt;'Raw Data'!E673), 'Raw Data'!I673, 0)</f>
        <v/>
      </c>
      <c r="L678">
        <f>IF('Raw Data'!E673-'Raw Data'!D673&gt;3, 'Raw Data'!N673, 0)</f>
        <v/>
      </c>
      <c r="M678">
        <f>IF('Raw Data'!D673-'Raw Data'!E673&gt;3, 'Raw Data'!M673, 0)</f>
        <v/>
      </c>
      <c r="N678">
        <f>IF(ISBLANK('Raw Data'!D673),0,IF(AND('Raw Data'!E673&gt;'Raw Data'!D673,'Raw Data'!E673-'Raw Data'!D673&gt;0,'Raw Data'!E673-'Raw Data'!D673&lt;4),'Raw Data'!L673, 0))</f>
        <v/>
      </c>
      <c r="O678">
        <f>IF(ISBLANK('Raw Data'!D673),0,IF(AND('Raw Data'!E673&gt;'Raw Data'!D673,'Raw Data'!E673-'Raw Data'!D673&gt;0,'Raw Data'!D673-'Raw Data'!E673&lt;4),'Raw Data'!K673, 0))</f>
        <v/>
      </c>
      <c r="P678">
        <f>IF('Raw Data'!E673-'Raw Data'!D673&gt;3, 'Raw Data'!N673, IF('Raw Data'!D673-'Raw Data'!E673&gt;3, 'Raw Data'!M673, 0))</f>
        <v/>
      </c>
      <c r="Q678">
        <f>IF(ISBLANK('Raw Data'!E673),0,IF(AND('Raw Data'!E673-'Raw Data'!D673&lt;4,'Raw Data'!E673-'Raw Data'!D673&gt;0),'Raw Data'!L673,IF(AND('Raw Data'!D673&gt;'Raw Data'!E673,'Raw Data'!D673-'Raw Data'!E673&gt;0),'Raw Data'!K673,0)))</f>
        <v/>
      </c>
      <c r="R678">
        <f>IF(ISBLANK('Raw Data'!K673),0,IFERROR(IF(MATCH(SMALL('Raw Data'!K673:N673,1),L678:O678,0),SMALL('Raw Data'!K673:N673,1)),0))</f>
        <v/>
      </c>
      <c r="S678">
        <f>IF(ISBLANK('Raw Data'!K673),0,IFERROR(IF(MATCH(SMALL('Raw Data'!K673:N673,2),L678:O678,0),SMALL('Raw Data'!K673:N673,2)),0))</f>
        <v/>
      </c>
      <c r="T678">
        <f>IF(ISBLANK('Raw Data'!K673),0,IFERROR(IF(MATCH(SMALL('Raw Data'!K673:N673,3),L678:O678,0),SMALL('Raw Data'!K673:N673,3)),0))</f>
        <v/>
      </c>
      <c r="U678">
        <f>IF(ISBLANK('Raw Data'!K673),0,IFERROR(IF(MATCH(SMALL('Raw Data'!K673:N673,4),L678:O678,0),SMALL('Raw Data'!K673:N673,4)),0))</f>
        <v/>
      </c>
      <c r="V678">
        <f>IF(AND('Raw Data'!D673&lt;3, 'Raw Data'!E673&lt;3, 'Raw Data'!A673&gt;0), 'Raw Data'!AF673, 0)</f>
        <v/>
      </c>
      <c r="W678">
        <f>IF(AND('Raw Data'!D673&lt;4, 'Raw Data'!E673&lt;4, 'Raw Data'!A673&gt;0), 'Raw Data'!AI673, 0)</f>
        <v/>
      </c>
      <c r="X678">
        <f>IF(AND('Raw Data'!D673&lt;5, 'Raw Data'!E673&lt;5, 'Raw Data'!A673&gt;0), 'Raw Data'!AL673, 0)</f>
        <v/>
      </c>
      <c r="Y678">
        <f>IF(AND('Raw Data'!D673&lt;6, 'Raw Data'!E673&lt;6, 'Raw Data'!A673&gt;0), 'Raw Data'!AO673, 0)</f>
        <v/>
      </c>
      <c r="Z678">
        <f>IF(ISBLANK('Raw Data'!D673), 0, IF('Raw Data'!D673-'Raw Data'!E673&gt;1, 'Raw Data'!AW673, 0))</f>
        <v/>
      </c>
      <c r="AA678">
        <f>IF(ISBLANK('Raw Data'!A673), 0, IF(ABS('Raw Data'!D673-'Raw Data'!E673)&lt;2, 'Raw Data'!AX673, 0))</f>
        <v/>
      </c>
      <c r="AB678">
        <f>IF(ISBLANK('Raw Data'!D673), 0, IF('Raw Data'!E673-'Raw Data'!D673&gt;1, 'Raw Data'!AY673, 0))</f>
        <v/>
      </c>
      <c r="AC678">
        <f>IF(ISBLANK('Raw Data'!D673), 0, IF('Raw Data'!D673-'Raw Data'!E673&gt;2, 'Raw Data'!AZ673, 0))</f>
        <v/>
      </c>
      <c r="AD678">
        <f>IF(ISBLANK('Raw Data'!A673), 0, IF(ABS('Raw Data'!D673-'Raw Data'!E673)&lt;3, 'Raw Data'!BA673, 0))</f>
        <v/>
      </c>
      <c r="AE678">
        <f>IF(ISBLANK('Raw Data'!D673), 0, IF('Raw Data'!E673-'Raw Data'!D673&gt;2, 'Raw Data'!BB673, 0))</f>
        <v/>
      </c>
      <c r="AF678">
        <f>IF(ISBLANK('Raw Data'!D673), 0, IF('Raw Data'!D673-'Raw Data'!E673&gt;3, 'Raw Data'!BC673, 0))</f>
        <v/>
      </c>
      <c r="AG678">
        <f>IF(ISBLANK('Raw Data'!A673), 0, IF(ABS('Raw Data'!D673-'Raw Data'!E673)&lt;4, 'Raw Data'!BD673, 0))</f>
        <v/>
      </c>
      <c r="AH678">
        <f>IF(ISBLANK('Raw Data'!D673), 0, IF('Raw Data'!E673-'Raw Data'!D673&gt;3, 'Raw Data'!BE673, 0))</f>
        <v/>
      </c>
      <c r="AI678">
        <f>IF(SUM('Raw Data'!D673:E673)&gt;'Raw Data'!F673, 'Raw Data'!G673, 0)</f>
        <v/>
      </c>
      <c r="AJ678">
        <f>IF(ISBLANK('Raw Data'!D673), 0, IF(SUM('Raw Data'!D673:E673)&lt;'Raw Data'!F673, 'Raw Data'!H673, 0))</f>
        <v/>
      </c>
      <c r="AK678">
        <f>IF(ISBLANK('Raw Data'!A673), 0, IF(AND('Raw Data'!D673&lt;3, 'Raw Data'!E673&lt;3, 'Raw Data'!F673&lt;BB$2), 'Raw Data'!AF673, 0))</f>
        <v/>
      </c>
      <c r="AL678">
        <f>IF(ISBLANK('Raw Data'!A673), 0, IF(AND('Raw Data'!D673&lt;4, 'Raw Data'!E673&lt;4, 'Raw Data'!F673&lt;BB$2), 'Raw Data'!AI673, 0))</f>
        <v/>
      </c>
      <c r="AM678">
        <f>IF(ISBLANK('Raw Data'!A673), 0, IF(AND('Raw Data'!D673&lt;5, 'Raw Data'!E673&lt;5, 'Raw Data'!F673&lt;BB$2), 'Raw Data'!AL673, 0))</f>
        <v/>
      </c>
      <c r="AN678">
        <f>IF(ISBLANK('Raw Data'!A673), 0, IF(AND('Raw Data'!D673&lt;6, 'Raw Data'!E673&lt;6, 'Raw Data'!F673&lt;BB$2), 'Raw Data'!AO673, 0))</f>
        <v/>
      </c>
      <c r="AO678">
        <f>IF(ISBLANK('Raw Data'!A673), 0, IF(AND('Raw Data'!I673&lt;Analysis!$BC$2, 'Raw Data'!D673-'Raw Data'!E673&gt;1), 'Raw Data'!AW673, IF(AND('Raw Data'!J673&lt;Analysis!$BC$2, 'Raw Data'!E673-'Raw Data'!D673&gt;1), 'Raw Data'!AY673, 0)))</f>
        <v/>
      </c>
      <c r="AP678">
        <f>IF(ISBLANK('Raw Data'!A673), 0, IF(AND('Raw Data'!I673&lt;Analysis!$BC$2, 'Raw Data'!D673-'Raw Data'!E673&gt;2), 'Raw Data'!AZ673, IF(AND('Raw Data'!J673&lt;Analysis!$BC$2, 'Raw Data'!E673-'Raw Data'!D673&gt;2), 'Raw Data'!BB673, 0)))</f>
        <v/>
      </c>
      <c r="AQ678">
        <f>IF(ISBLANK('Raw Data'!A673), 0, IF(AND('Raw Data'!I673&lt;Analysis!$BC$2, 'Raw Data'!D673-'Raw Data'!E673&gt;3), 'Raw Data'!BC673, IF(AND('Raw Data'!J673&lt;Analysis!$BC$2, 'Raw Data'!E673-'Raw Data'!D673&gt;3), 'Raw Data'!BE673, 0)))</f>
        <v/>
      </c>
      <c r="AR678">
        <f>IF('Hidden Analysiss'!D674=1,IF(ABS('Raw Data'!E673-'Raw Data'!D673)&lt;2,'Raw Data'!AX673,0), 0)</f>
        <v/>
      </c>
      <c r="AS678">
        <f>IF('Hidden Analysiss'!D674=1,IF(ABS('Raw Data'!E673-'Raw Data'!D673)&lt;3,'Raw Data'!BA673,0), 0)</f>
        <v/>
      </c>
      <c r="AT678">
        <f>IF('Hidden Analysiss'!D674=1,IF(ABS('Raw Data'!E673-'Raw Data'!D673)&lt;4,'Raw Data'!BD673,0), 0)</f>
        <v/>
      </c>
      <c r="AU678">
        <f>IF(AND('Hidden Analysiss'!E674=1, ABS('Raw Data'!E673-'Raw Data'!D673)&lt;2), 'Raw Data'!AX673, 0)</f>
        <v/>
      </c>
      <c r="AV678">
        <f>IF(AND('Hidden Analysiss'!E674=1, ABS('Raw Data'!E673-'Raw Data'!D673)&lt;3), 'Raw Data'!BA673, 0)</f>
        <v/>
      </c>
      <c r="AW678">
        <f>IF(AND('Hidden Analysiss'!E674=1, ABS('Raw Data'!E673-'Raw Data'!D673)&lt;3), 'Raw Data'!BD673, 0)</f>
        <v/>
      </c>
    </row>
    <row r="679">
      <c r="A679" s="1">
        <f>'Raw Data'!A674</f>
        <v/>
      </c>
      <c r="B679">
        <f>IF('Raw Data'!E674&gt;'Raw Data'!D674, 'Raw Data'!J674, 0)</f>
        <v/>
      </c>
      <c r="C679">
        <f>IF('Raw Data'!D674&gt;'Raw Data'!E674, 'Raw Data'!I674, 0)</f>
        <v/>
      </c>
      <c r="D679">
        <f>SUM(G679:H679)</f>
        <v/>
      </c>
      <c r="E679">
        <f>IF(AND('Raw Data'!J674&lt;'Raw Data'!I674,'Raw Data'!E674&gt;'Raw Data'!D674,'Raw Data'!E674-'Raw Data'!D674&gt;3),'Raw Data'!N674,IF(AND('Raw Data'!I674&lt;'Raw Data'!J674,'Raw Data'!D674&gt;'Raw Data'!E674,'Raw Data'!D674-'Raw Data'!E674&gt;3),'Raw Data'!M674,0))</f>
        <v/>
      </c>
      <c r="F679">
        <f>IF(AND('Raw Data'!J674&lt;'Raw Data'!I674,'Raw Data'!E674&gt;'Raw Data'!D674,'Raw Data'!E674-'Raw Data'!D674&lt;4),'Raw Data'!L674,IF(AND('Raw Data'!I674&lt;'Raw Data'!J674,'Raw Data'!D674&gt;'Raw Data'!E674,'Raw Data'!D674-'Raw Data'!E674&lt;4),'Raw Data'!K674,0))</f>
        <v/>
      </c>
      <c r="G679">
        <f>IF(AND('Raw Data'!J674&lt;'Raw Data'!I674, 'Raw Data'!E674&gt;'Raw Data'!D674), 'Raw Data'!J674, 0)</f>
        <v/>
      </c>
      <c r="H679">
        <f>IF(AND('Raw Data'!J674&gt;'Raw Data'!I674, 'Raw Data'!E674&lt;'Raw Data'!D674), 'Raw Data'!I674, 0)</f>
        <v/>
      </c>
      <c r="I679">
        <f>SUM(J679:K679)</f>
        <v/>
      </c>
      <c r="J679">
        <f>IF(AND('Raw Data'!J674&gt;'Raw Data'!I674, 'Raw Data'!E674&gt;'Raw Data'!D674), 'Raw Data'!J674, 0)</f>
        <v/>
      </c>
      <c r="K679">
        <f>IF(AND('Raw Data'!I674&gt;'Raw Data'!J674, 'Raw Data'!D674&gt;'Raw Data'!E674), 'Raw Data'!I674, 0)</f>
        <v/>
      </c>
      <c r="L679">
        <f>IF('Raw Data'!E674-'Raw Data'!D674&gt;3, 'Raw Data'!N674, 0)</f>
        <v/>
      </c>
      <c r="M679">
        <f>IF('Raw Data'!D674-'Raw Data'!E674&gt;3, 'Raw Data'!M674, 0)</f>
        <v/>
      </c>
      <c r="N679">
        <f>IF(ISBLANK('Raw Data'!D674),0,IF(AND('Raw Data'!E674&gt;'Raw Data'!D674,'Raw Data'!E674-'Raw Data'!D674&gt;0,'Raw Data'!E674-'Raw Data'!D674&lt;4),'Raw Data'!L674, 0))</f>
        <v/>
      </c>
      <c r="O679">
        <f>IF(ISBLANK('Raw Data'!D674),0,IF(AND('Raw Data'!E674&gt;'Raw Data'!D674,'Raw Data'!E674-'Raw Data'!D674&gt;0,'Raw Data'!D674-'Raw Data'!E674&lt;4),'Raw Data'!K674, 0))</f>
        <v/>
      </c>
      <c r="P679">
        <f>IF('Raw Data'!E674-'Raw Data'!D674&gt;3, 'Raw Data'!N674, IF('Raw Data'!D674-'Raw Data'!E674&gt;3, 'Raw Data'!M674, 0))</f>
        <v/>
      </c>
      <c r="Q679">
        <f>IF(ISBLANK('Raw Data'!E674),0,IF(AND('Raw Data'!E674-'Raw Data'!D674&lt;4,'Raw Data'!E674-'Raw Data'!D674&gt;0),'Raw Data'!L674,IF(AND('Raw Data'!D674&gt;'Raw Data'!E674,'Raw Data'!D674-'Raw Data'!E674&gt;0),'Raw Data'!K674,0)))</f>
        <v/>
      </c>
      <c r="R679">
        <f>IF(ISBLANK('Raw Data'!K674),0,IFERROR(IF(MATCH(SMALL('Raw Data'!K674:N674,1),L679:O679,0),SMALL('Raw Data'!K674:N674,1)),0))</f>
        <v/>
      </c>
      <c r="S679">
        <f>IF(ISBLANK('Raw Data'!K674),0,IFERROR(IF(MATCH(SMALL('Raw Data'!K674:N674,2),L679:O679,0),SMALL('Raw Data'!K674:N674,2)),0))</f>
        <v/>
      </c>
      <c r="T679">
        <f>IF(ISBLANK('Raw Data'!K674),0,IFERROR(IF(MATCH(SMALL('Raw Data'!K674:N674,3),L679:O679,0),SMALL('Raw Data'!K674:N674,3)),0))</f>
        <v/>
      </c>
      <c r="U679">
        <f>IF(ISBLANK('Raw Data'!K674),0,IFERROR(IF(MATCH(SMALL('Raw Data'!K674:N674,4),L679:O679,0),SMALL('Raw Data'!K674:N674,4)),0))</f>
        <v/>
      </c>
      <c r="V679">
        <f>IF(AND('Raw Data'!D674&lt;3, 'Raw Data'!E674&lt;3, 'Raw Data'!A674&gt;0), 'Raw Data'!AF674, 0)</f>
        <v/>
      </c>
      <c r="W679">
        <f>IF(AND('Raw Data'!D674&lt;4, 'Raw Data'!E674&lt;4, 'Raw Data'!A674&gt;0), 'Raw Data'!AI674, 0)</f>
        <v/>
      </c>
      <c r="X679">
        <f>IF(AND('Raw Data'!D674&lt;5, 'Raw Data'!E674&lt;5, 'Raw Data'!A674&gt;0), 'Raw Data'!AL674, 0)</f>
        <v/>
      </c>
      <c r="Y679">
        <f>IF(AND('Raw Data'!D674&lt;6, 'Raw Data'!E674&lt;6, 'Raw Data'!A674&gt;0), 'Raw Data'!AO674, 0)</f>
        <v/>
      </c>
      <c r="Z679">
        <f>IF(ISBLANK('Raw Data'!D674), 0, IF('Raw Data'!D674-'Raw Data'!E674&gt;1, 'Raw Data'!AW674, 0))</f>
        <v/>
      </c>
      <c r="AA679">
        <f>IF(ISBLANK('Raw Data'!A674), 0, IF(ABS('Raw Data'!D674-'Raw Data'!E674)&lt;2, 'Raw Data'!AX674, 0))</f>
        <v/>
      </c>
      <c r="AB679">
        <f>IF(ISBLANK('Raw Data'!D674), 0, IF('Raw Data'!E674-'Raw Data'!D674&gt;1, 'Raw Data'!AY674, 0))</f>
        <v/>
      </c>
      <c r="AC679">
        <f>IF(ISBLANK('Raw Data'!D674), 0, IF('Raw Data'!D674-'Raw Data'!E674&gt;2, 'Raw Data'!AZ674, 0))</f>
        <v/>
      </c>
      <c r="AD679">
        <f>IF(ISBLANK('Raw Data'!A674), 0, IF(ABS('Raw Data'!D674-'Raw Data'!E674)&lt;3, 'Raw Data'!BA674, 0))</f>
        <v/>
      </c>
      <c r="AE679">
        <f>IF(ISBLANK('Raw Data'!D674), 0, IF('Raw Data'!E674-'Raw Data'!D674&gt;2, 'Raw Data'!BB674, 0))</f>
        <v/>
      </c>
      <c r="AF679">
        <f>IF(ISBLANK('Raw Data'!D674), 0, IF('Raw Data'!D674-'Raw Data'!E674&gt;3, 'Raw Data'!BC674, 0))</f>
        <v/>
      </c>
      <c r="AG679">
        <f>IF(ISBLANK('Raw Data'!A674), 0, IF(ABS('Raw Data'!D674-'Raw Data'!E674)&lt;4, 'Raw Data'!BD674, 0))</f>
        <v/>
      </c>
      <c r="AH679">
        <f>IF(ISBLANK('Raw Data'!D674), 0, IF('Raw Data'!E674-'Raw Data'!D674&gt;3, 'Raw Data'!BE674, 0))</f>
        <v/>
      </c>
      <c r="AI679">
        <f>IF(SUM('Raw Data'!D674:E674)&gt;'Raw Data'!F674, 'Raw Data'!G674, 0)</f>
        <v/>
      </c>
      <c r="AJ679">
        <f>IF(ISBLANK('Raw Data'!D674), 0, IF(SUM('Raw Data'!D674:E674)&lt;'Raw Data'!F674, 'Raw Data'!H674, 0))</f>
        <v/>
      </c>
      <c r="AK679">
        <f>IF(ISBLANK('Raw Data'!A674), 0, IF(AND('Raw Data'!D674&lt;3, 'Raw Data'!E674&lt;3, 'Raw Data'!F674&lt;BB$2), 'Raw Data'!AF674, 0))</f>
        <v/>
      </c>
      <c r="AL679">
        <f>IF(ISBLANK('Raw Data'!A674), 0, IF(AND('Raw Data'!D674&lt;4, 'Raw Data'!E674&lt;4, 'Raw Data'!F674&lt;BB$2), 'Raw Data'!AI674, 0))</f>
        <v/>
      </c>
      <c r="AM679">
        <f>IF(ISBLANK('Raw Data'!A674), 0, IF(AND('Raw Data'!D674&lt;5, 'Raw Data'!E674&lt;5, 'Raw Data'!F674&lt;BB$2), 'Raw Data'!AL674, 0))</f>
        <v/>
      </c>
      <c r="AN679">
        <f>IF(ISBLANK('Raw Data'!A674), 0, IF(AND('Raw Data'!D674&lt;6, 'Raw Data'!E674&lt;6, 'Raw Data'!F674&lt;BB$2), 'Raw Data'!AO674, 0))</f>
        <v/>
      </c>
      <c r="AO679">
        <f>IF(ISBLANK('Raw Data'!A674), 0, IF(AND('Raw Data'!I674&lt;Analysis!$BC$2, 'Raw Data'!D674-'Raw Data'!E674&gt;1), 'Raw Data'!AW674, IF(AND('Raw Data'!J674&lt;Analysis!$BC$2, 'Raw Data'!E674-'Raw Data'!D674&gt;1), 'Raw Data'!AY674, 0)))</f>
        <v/>
      </c>
      <c r="AP679">
        <f>IF(ISBLANK('Raw Data'!A674), 0, IF(AND('Raw Data'!I674&lt;Analysis!$BC$2, 'Raw Data'!D674-'Raw Data'!E674&gt;2), 'Raw Data'!AZ674, IF(AND('Raw Data'!J674&lt;Analysis!$BC$2, 'Raw Data'!E674-'Raw Data'!D674&gt;2), 'Raw Data'!BB674, 0)))</f>
        <v/>
      </c>
      <c r="AQ679">
        <f>IF(ISBLANK('Raw Data'!A674), 0, IF(AND('Raw Data'!I674&lt;Analysis!$BC$2, 'Raw Data'!D674-'Raw Data'!E674&gt;3), 'Raw Data'!BC674, IF(AND('Raw Data'!J674&lt;Analysis!$BC$2, 'Raw Data'!E674-'Raw Data'!D674&gt;3), 'Raw Data'!BE674, 0)))</f>
        <v/>
      </c>
      <c r="AR679">
        <f>IF('Hidden Analysiss'!D675=1,IF(ABS('Raw Data'!E674-'Raw Data'!D674)&lt;2,'Raw Data'!AX674,0), 0)</f>
        <v/>
      </c>
      <c r="AS679">
        <f>IF('Hidden Analysiss'!D675=1,IF(ABS('Raw Data'!E674-'Raw Data'!D674)&lt;3,'Raw Data'!BA674,0), 0)</f>
        <v/>
      </c>
      <c r="AT679">
        <f>IF('Hidden Analysiss'!D675=1,IF(ABS('Raw Data'!E674-'Raw Data'!D674)&lt;4,'Raw Data'!BD674,0), 0)</f>
        <v/>
      </c>
      <c r="AU679">
        <f>IF(AND('Hidden Analysiss'!E675=1, ABS('Raw Data'!E674-'Raw Data'!D674)&lt;2), 'Raw Data'!AX674, 0)</f>
        <v/>
      </c>
      <c r="AV679">
        <f>IF(AND('Hidden Analysiss'!E675=1, ABS('Raw Data'!E674-'Raw Data'!D674)&lt;3), 'Raw Data'!BA674, 0)</f>
        <v/>
      </c>
      <c r="AW679">
        <f>IF(AND('Hidden Analysiss'!E675=1, ABS('Raw Data'!E674-'Raw Data'!D674)&lt;3), 'Raw Data'!BD674, 0)</f>
        <v/>
      </c>
    </row>
    <row r="680">
      <c r="A680" s="1">
        <f>'Raw Data'!A675</f>
        <v/>
      </c>
      <c r="B680">
        <f>IF('Raw Data'!E675&gt;'Raw Data'!D675, 'Raw Data'!J675, 0)</f>
        <v/>
      </c>
      <c r="C680">
        <f>IF('Raw Data'!D675&gt;'Raw Data'!E675, 'Raw Data'!I675, 0)</f>
        <v/>
      </c>
      <c r="D680">
        <f>SUM(G680:H680)</f>
        <v/>
      </c>
      <c r="E680">
        <f>IF(AND('Raw Data'!J675&lt;'Raw Data'!I675,'Raw Data'!E675&gt;'Raw Data'!D675,'Raw Data'!E675-'Raw Data'!D675&gt;3),'Raw Data'!N675,IF(AND('Raw Data'!I675&lt;'Raw Data'!J675,'Raw Data'!D675&gt;'Raw Data'!E675,'Raw Data'!D675-'Raw Data'!E675&gt;3),'Raw Data'!M675,0))</f>
        <v/>
      </c>
      <c r="F680">
        <f>IF(AND('Raw Data'!J675&lt;'Raw Data'!I675,'Raw Data'!E675&gt;'Raw Data'!D675,'Raw Data'!E675-'Raw Data'!D675&lt;4),'Raw Data'!L675,IF(AND('Raw Data'!I675&lt;'Raw Data'!J675,'Raw Data'!D675&gt;'Raw Data'!E675,'Raw Data'!D675-'Raw Data'!E675&lt;4),'Raw Data'!K675,0))</f>
        <v/>
      </c>
      <c r="G680">
        <f>IF(AND('Raw Data'!J675&lt;'Raw Data'!I675, 'Raw Data'!E675&gt;'Raw Data'!D675), 'Raw Data'!J675, 0)</f>
        <v/>
      </c>
      <c r="H680">
        <f>IF(AND('Raw Data'!J675&gt;'Raw Data'!I675, 'Raw Data'!E675&lt;'Raw Data'!D675), 'Raw Data'!I675, 0)</f>
        <v/>
      </c>
      <c r="I680">
        <f>SUM(J680:K680)</f>
        <v/>
      </c>
      <c r="J680">
        <f>IF(AND('Raw Data'!J675&gt;'Raw Data'!I675, 'Raw Data'!E675&gt;'Raw Data'!D675), 'Raw Data'!J675, 0)</f>
        <v/>
      </c>
      <c r="K680">
        <f>IF(AND('Raw Data'!I675&gt;'Raw Data'!J675, 'Raw Data'!D675&gt;'Raw Data'!E675), 'Raw Data'!I675, 0)</f>
        <v/>
      </c>
      <c r="L680">
        <f>IF('Raw Data'!E675-'Raw Data'!D675&gt;3, 'Raw Data'!N675, 0)</f>
        <v/>
      </c>
      <c r="M680">
        <f>IF('Raw Data'!D675-'Raw Data'!E675&gt;3, 'Raw Data'!M675, 0)</f>
        <v/>
      </c>
      <c r="N680">
        <f>IF(ISBLANK('Raw Data'!D675),0,IF(AND('Raw Data'!E675&gt;'Raw Data'!D675,'Raw Data'!E675-'Raw Data'!D675&gt;0,'Raw Data'!E675-'Raw Data'!D675&lt;4),'Raw Data'!L675, 0))</f>
        <v/>
      </c>
      <c r="O680">
        <f>IF(ISBLANK('Raw Data'!D675),0,IF(AND('Raw Data'!E675&gt;'Raw Data'!D675,'Raw Data'!E675-'Raw Data'!D675&gt;0,'Raw Data'!D675-'Raw Data'!E675&lt;4),'Raw Data'!K675, 0))</f>
        <v/>
      </c>
      <c r="P680">
        <f>IF('Raw Data'!E675-'Raw Data'!D675&gt;3, 'Raw Data'!N675, IF('Raw Data'!D675-'Raw Data'!E675&gt;3, 'Raw Data'!M675, 0))</f>
        <v/>
      </c>
      <c r="Q680">
        <f>IF(ISBLANK('Raw Data'!E675),0,IF(AND('Raw Data'!E675-'Raw Data'!D675&lt;4,'Raw Data'!E675-'Raw Data'!D675&gt;0),'Raw Data'!L675,IF(AND('Raw Data'!D675&gt;'Raw Data'!E675,'Raw Data'!D675-'Raw Data'!E675&gt;0),'Raw Data'!K675,0)))</f>
        <v/>
      </c>
      <c r="R680">
        <f>IF(ISBLANK('Raw Data'!K675),0,IFERROR(IF(MATCH(SMALL('Raw Data'!K675:N675,1),L680:O680,0),SMALL('Raw Data'!K675:N675,1)),0))</f>
        <v/>
      </c>
      <c r="S680">
        <f>IF(ISBLANK('Raw Data'!K675),0,IFERROR(IF(MATCH(SMALL('Raw Data'!K675:N675,2),L680:O680,0),SMALL('Raw Data'!K675:N675,2)),0))</f>
        <v/>
      </c>
      <c r="T680">
        <f>IF(ISBLANK('Raw Data'!K675),0,IFERROR(IF(MATCH(SMALL('Raw Data'!K675:N675,3),L680:O680,0),SMALL('Raw Data'!K675:N675,3)),0))</f>
        <v/>
      </c>
      <c r="U680">
        <f>IF(ISBLANK('Raw Data'!K675),0,IFERROR(IF(MATCH(SMALL('Raw Data'!K675:N675,4),L680:O680,0),SMALL('Raw Data'!K675:N675,4)),0))</f>
        <v/>
      </c>
      <c r="V680">
        <f>IF(AND('Raw Data'!D675&lt;3, 'Raw Data'!E675&lt;3, 'Raw Data'!A675&gt;0), 'Raw Data'!AF675, 0)</f>
        <v/>
      </c>
      <c r="W680">
        <f>IF(AND('Raw Data'!D675&lt;4, 'Raw Data'!E675&lt;4, 'Raw Data'!A675&gt;0), 'Raw Data'!AI675, 0)</f>
        <v/>
      </c>
      <c r="X680">
        <f>IF(AND('Raw Data'!D675&lt;5, 'Raw Data'!E675&lt;5, 'Raw Data'!A675&gt;0), 'Raw Data'!AL675, 0)</f>
        <v/>
      </c>
      <c r="Y680">
        <f>IF(AND('Raw Data'!D675&lt;6, 'Raw Data'!E675&lt;6, 'Raw Data'!A675&gt;0), 'Raw Data'!AO675, 0)</f>
        <v/>
      </c>
      <c r="Z680">
        <f>IF(ISBLANK('Raw Data'!D675), 0, IF('Raw Data'!D675-'Raw Data'!E675&gt;1, 'Raw Data'!AW675, 0))</f>
        <v/>
      </c>
      <c r="AA680">
        <f>IF(ISBLANK('Raw Data'!A675), 0, IF(ABS('Raw Data'!D675-'Raw Data'!E675)&lt;2, 'Raw Data'!AX675, 0))</f>
        <v/>
      </c>
      <c r="AB680">
        <f>IF(ISBLANK('Raw Data'!D675), 0, IF('Raw Data'!E675-'Raw Data'!D675&gt;1, 'Raw Data'!AY675, 0))</f>
        <v/>
      </c>
      <c r="AC680">
        <f>IF(ISBLANK('Raw Data'!D675), 0, IF('Raw Data'!D675-'Raw Data'!E675&gt;2, 'Raw Data'!AZ675, 0))</f>
        <v/>
      </c>
      <c r="AD680">
        <f>IF(ISBLANK('Raw Data'!A675), 0, IF(ABS('Raw Data'!D675-'Raw Data'!E675)&lt;3, 'Raw Data'!BA675, 0))</f>
        <v/>
      </c>
      <c r="AE680">
        <f>IF(ISBLANK('Raw Data'!D675), 0, IF('Raw Data'!E675-'Raw Data'!D675&gt;2, 'Raw Data'!BB675, 0))</f>
        <v/>
      </c>
      <c r="AF680">
        <f>IF(ISBLANK('Raw Data'!D675), 0, IF('Raw Data'!D675-'Raw Data'!E675&gt;3, 'Raw Data'!BC675, 0))</f>
        <v/>
      </c>
      <c r="AG680">
        <f>IF(ISBLANK('Raw Data'!A675), 0, IF(ABS('Raw Data'!D675-'Raw Data'!E675)&lt;4, 'Raw Data'!BD675, 0))</f>
        <v/>
      </c>
      <c r="AH680">
        <f>IF(ISBLANK('Raw Data'!D675), 0, IF('Raw Data'!E675-'Raw Data'!D675&gt;3, 'Raw Data'!BE675, 0))</f>
        <v/>
      </c>
      <c r="AI680">
        <f>IF(SUM('Raw Data'!D675:E675)&gt;'Raw Data'!F675, 'Raw Data'!G675, 0)</f>
        <v/>
      </c>
      <c r="AJ680">
        <f>IF(ISBLANK('Raw Data'!D675), 0, IF(SUM('Raw Data'!D675:E675)&lt;'Raw Data'!F675, 'Raw Data'!H675, 0))</f>
        <v/>
      </c>
      <c r="AK680">
        <f>IF(ISBLANK('Raw Data'!A675), 0, IF(AND('Raw Data'!D675&lt;3, 'Raw Data'!E675&lt;3, 'Raw Data'!F675&lt;BB$2), 'Raw Data'!AF675, 0))</f>
        <v/>
      </c>
      <c r="AL680">
        <f>IF(ISBLANK('Raw Data'!A675), 0, IF(AND('Raw Data'!D675&lt;4, 'Raw Data'!E675&lt;4, 'Raw Data'!F675&lt;BB$2), 'Raw Data'!AI675, 0))</f>
        <v/>
      </c>
      <c r="AM680">
        <f>IF(ISBLANK('Raw Data'!A675), 0, IF(AND('Raw Data'!D675&lt;5, 'Raw Data'!E675&lt;5, 'Raw Data'!F675&lt;BB$2), 'Raw Data'!AL675, 0))</f>
        <v/>
      </c>
      <c r="AN680">
        <f>IF(ISBLANK('Raw Data'!A675), 0, IF(AND('Raw Data'!D675&lt;6, 'Raw Data'!E675&lt;6, 'Raw Data'!F675&lt;BB$2), 'Raw Data'!AO675, 0))</f>
        <v/>
      </c>
      <c r="AO680">
        <f>IF(ISBLANK('Raw Data'!A675), 0, IF(AND('Raw Data'!I675&lt;Analysis!$BC$2, 'Raw Data'!D675-'Raw Data'!E675&gt;1), 'Raw Data'!AW675, IF(AND('Raw Data'!J675&lt;Analysis!$BC$2, 'Raw Data'!E675-'Raw Data'!D675&gt;1), 'Raw Data'!AY675, 0)))</f>
        <v/>
      </c>
      <c r="AP680">
        <f>IF(ISBLANK('Raw Data'!A675), 0, IF(AND('Raw Data'!I675&lt;Analysis!$BC$2, 'Raw Data'!D675-'Raw Data'!E675&gt;2), 'Raw Data'!AZ675, IF(AND('Raw Data'!J675&lt;Analysis!$BC$2, 'Raw Data'!E675-'Raw Data'!D675&gt;2), 'Raw Data'!BB675, 0)))</f>
        <v/>
      </c>
      <c r="AQ680">
        <f>IF(ISBLANK('Raw Data'!A675), 0, IF(AND('Raw Data'!I675&lt;Analysis!$BC$2, 'Raw Data'!D675-'Raw Data'!E675&gt;3), 'Raw Data'!BC675, IF(AND('Raw Data'!J675&lt;Analysis!$BC$2, 'Raw Data'!E675-'Raw Data'!D675&gt;3), 'Raw Data'!BE675, 0)))</f>
        <v/>
      </c>
      <c r="AR680">
        <f>IF('Hidden Analysiss'!D676=1,IF(ABS('Raw Data'!E675-'Raw Data'!D675)&lt;2,'Raw Data'!AX675,0), 0)</f>
        <v/>
      </c>
      <c r="AS680">
        <f>IF('Hidden Analysiss'!D676=1,IF(ABS('Raw Data'!E675-'Raw Data'!D675)&lt;3,'Raw Data'!BA675,0), 0)</f>
        <v/>
      </c>
      <c r="AT680">
        <f>IF('Hidden Analysiss'!D676=1,IF(ABS('Raw Data'!E675-'Raw Data'!D675)&lt;4,'Raw Data'!BD675,0), 0)</f>
        <v/>
      </c>
      <c r="AU680">
        <f>IF(AND('Hidden Analysiss'!E676=1, ABS('Raw Data'!E675-'Raw Data'!D675)&lt;2), 'Raw Data'!AX675, 0)</f>
        <v/>
      </c>
      <c r="AV680">
        <f>IF(AND('Hidden Analysiss'!E676=1, ABS('Raw Data'!E675-'Raw Data'!D675)&lt;3), 'Raw Data'!BA675, 0)</f>
        <v/>
      </c>
      <c r="AW680">
        <f>IF(AND('Hidden Analysiss'!E676=1, ABS('Raw Data'!E675-'Raw Data'!D675)&lt;3), 'Raw Data'!BD675, 0)</f>
        <v/>
      </c>
    </row>
    <row r="681">
      <c r="A681" s="1">
        <f>'Raw Data'!A676</f>
        <v/>
      </c>
      <c r="B681">
        <f>IF('Raw Data'!E676&gt;'Raw Data'!D676, 'Raw Data'!J676, 0)</f>
        <v/>
      </c>
      <c r="C681">
        <f>IF('Raw Data'!D676&gt;'Raw Data'!E676, 'Raw Data'!I676, 0)</f>
        <v/>
      </c>
      <c r="D681">
        <f>SUM(G681:H681)</f>
        <v/>
      </c>
      <c r="E681">
        <f>IF(AND('Raw Data'!J676&lt;'Raw Data'!I676,'Raw Data'!E676&gt;'Raw Data'!D676,'Raw Data'!E676-'Raw Data'!D676&gt;3),'Raw Data'!N676,IF(AND('Raw Data'!I676&lt;'Raw Data'!J676,'Raw Data'!D676&gt;'Raw Data'!E676,'Raw Data'!D676-'Raw Data'!E676&gt;3),'Raw Data'!M676,0))</f>
        <v/>
      </c>
      <c r="F681">
        <f>IF(AND('Raw Data'!J676&lt;'Raw Data'!I676,'Raw Data'!E676&gt;'Raw Data'!D676,'Raw Data'!E676-'Raw Data'!D676&lt;4),'Raw Data'!L676,IF(AND('Raw Data'!I676&lt;'Raw Data'!J676,'Raw Data'!D676&gt;'Raw Data'!E676,'Raw Data'!D676-'Raw Data'!E676&lt;4),'Raw Data'!K676,0))</f>
        <v/>
      </c>
      <c r="G681">
        <f>IF(AND('Raw Data'!J676&lt;'Raw Data'!I676, 'Raw Data'!E676&gt;'Raw Data'!D676), 'Raw Data'!J676, 0)</f>
        <v/>
      </c>
      <c r="H681">
        <f>IF(AND('Raw Data'!J676&gt;'Raw Data'!I676, 'Raw Data'!E676&lt;'Raw Data'!D676), 'Raw Data'!I676, 0)</f>
        <v/>
      </c>
      <c r="I681">
        <f>SUM(J681:K681)</f>
        <v/>
      </c>
      <c r="J681">
        <f>IF(AND('Raw Data'!J676&gt;'Raw Data'!I676, 'Raw Data'!E676&gt;'Raw Data'!D676), 'Raw Data'!J676, 0)</f>
        <v/>
      </c>
      <c r="K681">
        <f>IF(AND('Raw Data'!I676&gt;'Raw Data'!J676, 'Raw Data'!D676&gt;'Raw Data'!E676), 'Raw Data'!I676, 0)</f>
        <v/>
      </c>
      <c r="L681">
        <f>IF('Raw Data'!E676-'Raw Data'!D676&gt;3, 'Raw Data'!N676, 0)</f>
        <v/>
      </c>
      <c r="M681">
        <f>IF('Raw Data'!D676-'Raw Data'!E676&gt;3, 'Raw Data'!M676, 0)</f>
        <v/>
      </c>
      <c r="N681">
        <f>IF(ISBLANK('Raw Data'!D676),0,IF(AND('Raw Data'!E676&gt;'Raw Data'!D676,'Raw Data'!E676-'Raw Data'!D676&gt;0,'Raw Data'!E676-'Raw Data'!D676&lt;4),'Raw Data'!L676, 0))</f>
        <v/>
      </c>
      <c r="O681">
        <f>IF(ISBLANK('Raw Data'!D676),0,IF(AND('Raw Data'!E676&gt;'Raw Data'!D676,'Raw Data'!E676-'Raw Data'!D676&gt;0,'Raw Data'!D676-'Raw Data'!E676&lt;4),'Raw Data'!K676, 0))</f>
        <v/>
      </c>
      <c r="P681">
        <f>IF('Raw Data'!E676-'Raw Data'!D676&gt;3, 'Raw Data'!N676, IF('Raw Data'!D676-'Raw Data'!E676&gt;3, 'Raw Data'!M676, 0))</f>
        <v/>
      </c>
      <c r="Q681">
        <f>IF(ISBLANK('Raw Data'!E676),0,IF(AND('Raw Data'!E676-'Raw Data'!D676&lt;4,'Raw Data'!E676-'Raw Data'!D676&gt;0),'Raw Data'!L676,IF(AND('Raw Data'!D676&gt;'Raw Data'!E676,'Raw Data'!D676-'Raw Data'!E676&gt;0),'Raw Data'!K676,0)))</f>
        <v/>
      </c>
      <c r="R681">
        <f>IF(ISBLANK('Raw Data'!K676),0,IFERROR(IF(MATCH(SMALL('Raw Data'!K676:N676,1),L681:O681,0),SMALL('Raw Data'!K676:N676,1)),0))</f>
        <v/>
      </c>
      <c r="S681">
        <f>IF(ISBLANK('Raw Data'!K676),0,IFERROR(IF(MATCH(SMALL('Raw Data'!K676:N676,2),L681:O681,0),SMALL('Raw Data'!K676:N676,2)),0))</f>
        <v/>
      </c>
      <c r="T681">
        <f>IF(ISBLANK('Raw Data'!K676),0,IFERROR(IF(MATCH(SMALL('Raw Data'!K676:N676,3),L681:O681,0),SMALL('Raw Data'!K676:N676,3)),0))</f>
        <v/>
      </c>
      <c r="U681">
        <f>IF(ISBLANK('Raw Data'!K676),0,IFERROR(IF(MATCH(SMALL('Raw Data'!K676:N676,4),L681:O681,0),SMALL('Raw Data'!K676:N676,4)),0))</f>
        <v/>
      </c>
      <c r="V681">
        <f>IF(AND('Raw Data'!D676&lt;3, 'Raw Data'!E676&lt;3, 'Raw Data'!A676&gt;0), 'Raw Data'!AF676, 0)</f>
        <v/>
      </c>
      <c r="W681">
        <f>IF(AND('Raw Data'!D676&lt;4, 'Raw Data'!E676&lt;4, 'Raw Data'!A676&gt;0), 'Raw Data'!AI676, 0)</f>
        <v/>
      </c>
      <c r="X681">
        <f>IF(AND('Raw Data'!D676&lt;5, 'Raw Data'!E676&lt;5, 'Raw Data'!A676&gt;0), 'Raw Data'!AL676, 0)</f>
        <v/>
      </c>
      <c r="Y681">
        <f>IF(AND('Raw Data'!D676&lt;6, 'Raw Data'!E676&lt;6, 'Raw Data'!A676&gt;0), 'Raw Data'!AO676, 0)</f>
        <v/>
      </c>
      <c r="Z681">
        <f>IF(ISBLANK('Raw Data'!D676), 0, IF('Raw Data'!D676-'Raw Data'!E676&gt;1, 'Raw Data'!AW676, 0))</f>
        <v/>
      </c>
      <c r="AA681">
        <f>IF(ISBLANK('Raw Data'!A676), 0, IF(ABS('Raw Data'!D676-'Raw Data'!E676)&lt;2, 'Raw Data'!AX676, 0))</f>
        <v/>
      </c>
      <c r="AB681">
        <f>IF(ISBLANK('Raw Data'!D676), 0, IF('Raw Data'!E676-'Raw Data'!D676&gt;1, 'Raw Data'!AY676, 0))</f>
        <v/>
      </c>
      <c r="AC681">
        <f>IF(ISBLANK('Raw Data'!D676), 0, IF('Raw Data'!D676-'Raw Data'!E676&gt;2, 'Raw Data'!AZ676, 0))</f>
        <v/>
      </c>
      <c r="AD681">
        <f>IF(ISBLANK('Raw Data'!A676), 0, IF(ABS('Raw Data'!D676-'Raw Data'!E676)&lt;3, 'Raw Data'!BA676, 0))</f>
        <v/>
      </c>
      <c r="AE681">
        <f>IF(ISBLANK('Raw Data'!D676), 0, IF('Raw Data'!E676-'Raw Data'!D676&gt;2, 'Raw Data'!BB676, 0))</f>
        <v/>
      </c>
      <c r="AF681">
        <f>IF(ISBLANK('Raw Data'!D676), 0, IF('Raw Data'!D676-'Raw Data'!E676&gt;3, 'Raw Data'!BC676, 0))</f>
        <v/>
      </c>
      <c r="AG681">
        <f>IF(ISBLANK('Raw Data'!A676), 0, IF(ABS('Raw Data'!D676-'Raw Data'!E676)&lt;4, 'Raw Data'!BD676, 0))</f>
        <v/>
      </c>
      <c r="AH681">
        <f>IF(ISBLANK('Raw Data'!D676), 0, IF('Raw Data'!E676-'Raw Data'!D676&gt;3, 'Raw Data'!BE676, 0))</f>
        <v/>
      </c>
      <c r="AI681">
        <f>IF(SUM('Raw Data'!D676:E676)&gt;'Raw Data'!F676, 'Raw Data'!G676, 0)</f>
        <v/>
      </c>
      <c r="AJ681">
        <f>IF(ISBLANK('Raw Data'!D676), 0, IF(SUM('Raw Data'!D676:E676)&lt;'Raw Data'!F676, 'Raw Data'!H676, 0))</f>
        <v/>
      </c>
      <c r="AK681">
        <f>IF(ISBLANK('Raw Data'!A676), 0, IF(AND('Raw Data'!D676&lt;3, 'Raw Data'!E676&lt;3, 'Raw Data'!F676&lt;BB$2), 'Raw Data'!AF676, 0))</f>
        <v/>
      </c>
      <c r="AL681">
        <f>IF(ISBLANK('Raw Data'!A676), 0, IF(AND('Raw Data'!D676&lt;4, 'Raw Data'!E676&lt;4, 'Raw Data'!F676&lt;BB$2), 'Raw Data'!AI676, 0))</f>
        <v/>
      </c>
      <c r="AM681">
        <f>IF(ISBLANK('Raw Data'!A676), 0, IF(AND('Raw Data'!D676&lt;5, 'Raw Data'!E676&lt;5, 'Raw Data'!F676&lt;BB$2), 'Raw Data'!AL676, 0))</f>
        <v/>
      </c>
      <c r="AN681">
        <f>IF(ISBLANK('Raw Data'!A676), 0, IF(AND('Raw Data'!D676&lt;6, 'Raw Data'!E676&lt;6, 'Raw Data'!F676&lt;BB$2), 'Raw Data'!AO676, 0))</f>
        <v/>
      </c>
      <c r="AO681">
        <f>IF(ISBLANK('Raw Data'!A676), 0, IF(AND('Raw Data'!I676&lt;Analysis!$BC$2, 'Raw Data'!D676-'Raw Data'!E676&gt;1), 'Raw Data'!AW676, IF(AND('Raw Data'!J676&lt;Analysis!$BC$2, 'Raw Data'!E676-'Raw Data'!D676&gt;1), 'Raw Data'!AY676, 0)))</f>
        <v/>
      </c>
      <c r="AP681">
        <f>IF(ISBLANK('Raw Data'!A676), 0, IF(AND('Raw Data'!I676&lt;Analysis!$BC$2, 'Raw Data'!D676-'Raw Data'!E676&gt;2), 'Raw Data'!AZ676, IF(AND('Raw Data'!J676&lt;Analysis!$BC$2, 'Raw Data'!E676-'Raw Data'!D676&gt;2), 'Raw Data'!BB676, 0)))</f>
        <v/>
      </c>
      <c r="AQ681">
        <f>IF(ISBLANK('Raw Data'!A676), 0, IF(AND('Raw Data'!I676&lt;Analysis!$BC$2, 'Raw Data'!D676-'Raw Data'!E676&gt;3), 'Raw Data'!BC676, IF(AND('Raw Data'!J676&lt;Analysis!$BC$2, 'Raw Data'!E676-'Raw Data'!D676&gt;3), 'Raw Data'!BE676, 0)))</f>
        <v/>
      </c>
      <c r="AR681">
        <f>IF('Hidden Analysiss'!D677=1,IF(ABS('Raw Data'!E676-'Raw Data'!D676)&lt;2,'Raw Data'!AX676,0), 0)</f>
        <v/>
      </c>
      <c r="AS681">
        <f>IF('Hidden Analysiss'!D677=1,IF(ABS('Raw Data'!E676-'Raw Data'!D676)&lt;3,'Raw Data'!BA676,0), 0)</f>
        <v/>
      </c>
      <c r="AT681">
        <f>IF('Hidden Analysiss'!D677=1,IF(ABS('Raw Data'!E676-'Raw Data'!D676)&lt;4,'Raw Data'!BD676,0), 0)</f>
        <v/>
      </c>
      <c r="AU681">
        <f>IF(AND('Hidden Analysiss'!E677=1, ABS('Raw Data'!E676-'Raw Data'!D676)&lt;2), 'Raw Data'!AX676, 0)</f>
        <v/>
      </c>
      <c r="AV681">
        <f>IF(AND('Hidden Analysiss'!E677=1, ABS('Raw Data'!E676-'Raw Data'!D676)&lt;3), 'Raw Data'!BA676, 0)</f>
        <v/>
      </c>
      <c r="AW681">
        <f>IF(AND('Hidden Analysiss'!E677=1, ABS('Raw Data'!E676-'Raw Data'!D676)&lt;3), 'Raw Data'!BD676, 0)</f>
        <v/>
      </c>
    </row>
    <row r="682">
      <c r="A682" s="1">
        <f>'Raw Data'!A677</f>
        <v/>
      </c>
      <c r="B682">
        <f>IF('Raw Data'!E677&gt;'Raw Data'!D677, 'Raw Data'!J677, 0)</f>
        <v/>
      </c>
      <c r="C682">
        <f>IF('Raw Data'!D677&gt;'Raw Data'!E677, 'Raw Data'!I677, 0)</f>
        <v/>
      </c>
      <c r="D682">
        <f>SUM(G682:H682)</f>
        <v/>
      </c>
      <c r="E682">
        <f>IF(AND('Raw Data'!J677&lt;'Raw Data'!I677,'Raw Data'!E677&gt;'Raw Data'!D677,'Raw Data'!E677-'Raw Data'!D677&gt;3),'Raw Data'!N677,IF(AND('Raw Data'!I677&lt;'Raw Data'!J677,'Raw Data'!D677&gt;'Raw Data'!E677,'Raw Data'!D677-'Raw Data'!E677&gt;3),'Raw Data'!M677,0))</f>
        <v/>
      </c>
      <c r="F682">
        <f>IF(AND('Raw Data'!J677&lt;'Raw Data'!I677,'Raw Data'!E677&gt;'Raw Data'!D677,'Raw Data'!E677-'Raw Data'!D677&lt;4),'Raw Data'!L677,IF(AND('Raw Data'!I677&lt;'Raw Data'!J677,'Raw Data'!D677&gt;'Raw Data'!E677,'Raw Data'!D677-'Raw Data'!E677&lt;4),'Raw Data'!K677,0))</f>
        <v/>
      </c>
      <c r="G682">
        <f>IF(AND('Raw Data'!J677&lt;'Raw Data'!I677, 'Raw Data'!E677&gt;'Raw Data'!D677), 'Raw Data'!J677, 0)</f>
        <v/>
      </c>
      <c r="H682">
        <f>IF(AND('Raw Data'!J677&gt;'Raw Data'!I677, 'Raw Data'!E677&lt;'Raw Data'!D677), 'Raw Data'!I677, 0)</f>
        <v/>
      </c>
      <c r="I682">
        <f>SUM(J682:K682)</f>
        <v/>
      </c>
      <c r="J682">
        <f>IF(AND('Raw Data'!J677&gt;'Raw Data'!I677, 'Raw Data'!E677&gt;'Raw Data'!D677), 'Raw Data'!J677, 0)</f>
        <v/>
      </c>
      <c r="K682">
        <f>IF(AND('Raw Data'!I677&gt;'Raw Data'!J677, 'Raw Data'!D677&gt;'Raw Data'!E677), 'Raw Data'!I677, 0)</f>
        <v/>
      </c>
      <c r="L682">
        <f>IF('Raw Data'!E677-'Raw Data'!D677&gt;3, 'Raw Data'!N677, 0)</f>
        <v/>
      </c>
      <c r="M682">
        <f>IF('Raw Data'!D677-'Raw Data'!E677&gt;3, 'Raw Data'!M677, 0)</f>
        <v/>
      </c>
      <c r="N682">
        <f>IF(ISBLANK('Raw Data'!D677),0,IF(AND('Raw Data'!E677&gt;'Raw Data'!D677,'Raw Data'!E677-'Raw Data'!D677&gt;0,'Raw Data'!E677-'Raw Data'!D677&lt;4),'Raw Data'!L677, 0))</f>
        <v/>
      </c>
      <c r="O682">
        <f>IF(ISBLANK('Raw Data'!D677),0,IF(AND('Raw Data'!E677&gt;'Raw Data'!D677,'Raw Data'!E677-'Raw Data'!D677&gt;0,'Raw Data'!D677-'Raw Data'!E677&lt;4),'Raw Data'!K677, 0))</f>
        <v/>
      </c>
      <c r="P682">
        <f>IF('Raw Data'!E677-'Raw Data'!D677&gt;3, 'Raw Data'!N677, IF('Raw Data'!D677-'Raw Data'!E677&gt;3, 'Raw Data'!M677, 0))</f>
        <v/>
      </c>
      <c r="Q682">
        <f>IF(ISBLANK('Raw Data'!E677),0,IF(AND('Raw Data'!E677-'Raw Data'!D677&lt;4,'Raw Data'!E677-'Raw Data'!D677&gt;0),'Raw Data'!L677,IF(AND('Raw Data'!D677&gt;'Raw Data'!E677,'Raw Data'!D677-'Raw Data'!E677&gt;0),'Raw Data'!K677,0)))</f>
        <v/>
      </c>
      <c r="R682">
        <f>IF(ISBLANK('Raw Data'!K677),0,IFERROR(IF(MATCH(SMALL('Raw Data'!K677:N677,1),L682:O682,0),SMALL('Raw Data'!K677:N677,1)),0))</f>
        <v/>
      </c>
      <c r="S682">
        <f>IF(ISBLANK('Raw Data'!K677),0,IFERROR(IF(MATCH(SMALL('Raw Data'!K677:N677,2),L682:O682,0),SMALL('Raw Data'!K677:N677,2)),0))</f>
        <v/>
      </c>
      <c r="T682">
        <f>IF(ISBLANK('Raw Data'!K677),0,IFERROR(IF(MATCH(SMALL('Raw Data'!K677:N677,3),L682:O682,0),SMALL('Raw Data'!K677:N677,3)),0))</f>
        <v/>
      </c>
      <c r="U682">
        <f>IF(ISBLANK('Raw Data'!K677),0,IFERROR(IF(MATCH(SMALL('Raw Data'!K677:N677,4),L682:O682,0),SMALL('Raw Data'!K677:N677,4)),0))</f>
        <v/>
      </c>
      <c r="V682">
        <f>IF(AND('Raw Data'!D677&lt;3, 'Raw Data'!E677&lt;3, 'Raw Data'!A677&gt;0), 'Raw Data'!AF677, 0)</f>
        <v/>
      </c>
      <c r="W682">
        <f>IF(AND('Raw Data'!D677&lt;4, 'Raw Data'!E677&lt;4, 'Raw Data'!A677&gt;0), 'Raw Data'!AI677, 0)</f>
        <v/>
      </c>
      <c r="X682">
        <f>IF(AND('Raw Data'!D677&lt;5, 'Raw Data'!E677&lt;5, 'Raw Data'!A677&gt;0), 'Raw Data'!AL677, 0)</f>
        <v/>
      </c>
      <c r="Y682">
        <f>IF(AND('Raw Data'!D677&lt;6, 'Raw Data'!E677&lt;6, 'Raw Data'!A677&gt;0), 'Raw Data'!AO677, 0)</f>
        <v/>
      </c>
      <c r="Z682">
        <f>IF(ISBLANK('Raw Data'!D677), 0, IF('Raw Data'!D677-'Raw Data'!E677&gt;1, 'Raw Data'!AW677, 0))</f>
        <v/>
      </c>
      <c r="AA682">
        <f>IF(ISBLANK('Raw Data'!A677), 0, IF(ABS('Raw Data'!D677-'Raw Data'!E677)&lt;2, 'Raw Data'!AX677, 0))</f>
        <v/>
      </c>
      <c r="AB682">
        <f>IF(ISBLANK('Raw Data'!D677), 0, IF('Raw Data'!E677-'Raw Data'!D677&gt;1, 'Raw Data'!AY677, 0))</f>
        <v/>
      </c>
      <c r="AC682">
        <f>IF(ISBLANK('Raw Data'!D677), 0, IF('Raw Data'!D677-'Raw Data'!E677&gt;2, 'Raw Data'!AZ677, 0))</f>
        <v/>
      </c>
      <c r="AD682">
        <f>IF(ISBLANK('Raw Data'!A677), 0, IF(ABS('Raw Data'!D677-'Raw Data'!E677)&lt;3, 'Raw Data'!BA677, 0))</f>
        <v/>
      </c>
      <c r="AE682">
        <f>IF(ISBLANK('Raw Data'!D677), 0, IF('Raw Data'!E677-'Raw Data'!D677&gt;2, 'Raw Data'!BB677, 0))</f>
        <v/>
      </c>
      <c r="AF682">
        <f>IF(ISBLANK('Raw Data'!D677), 0, IF('Raw Data'!D677-'Raw Data'!E677&gt;3, 'Raw Data'!BC677, 0))</f>
        <v/>
      </c>
      <c r="AG682">
        <f>IF(ISBLANK('Raw Data'!A677), 0, IF(ABS('Raw Data'!D677-'Raw Data'!E677)&lt;4, 'Raw Data'!BD677, 0))</f>
        <v/>
      </c>
      <c r="AH682">
        <f>IF(ISBLANK('Raw Data'!D677), 0, IF('Raw Data'!E677-'Raw Data'!D677&gt;3, 'Raw Data'!BE677, 0))</f>
        <v/>
      </c>
      <c r="AI682">
        <f>IF(SUM('Raw Data'!D677:E677)&gt;'Raw Data'!F677, 'Raw Data'!G677, 0)</f>
        <v/>
      </c>
      <c r="AJ682">
        <f>IF(ISBLANK('Raw Data'!D677), 0, IF(SUM('Raw Data'!D677:E677)&lt;'Raw Data'!F677, 'Raw Data'!H677, 0))</f>
        <v/>
      </c>
      <c r="AK682">
        <f>IF(ISBLANK('Raw Data'!A677), 0, IF(AND('Raw Data'!D677&lt;3, 'Raw Data'!E677&lt;3, 'Raw Data'!F677&lt;BB$2), 'Raw Data'!AF677, 0))</f>
        <v/>
      </c>
      <c r="AL682">
        <f>IF(ISBLANK('Raw Data'!A677), 0, IF(AND('Raw Data'!D677&lt;4, 'Raw Data'!E677&lt;4, 'Raw Data'!F677&lt;BB$2), 'Raw Data'!AI677, 0))</f>
        <v/>
      </c>
      <c r="AM682">
        <f>IF(ISBLANK('Raw Data'!A677), 0, IF(AND('Raw Data'!D677&lt;5, 'Raw Data'!E677&lt;5, 'Raw Data'!F677&lt;BB$2), 'Raw Data'!AL677, 0))</f>
        <v/>
      </c>
      <c r="AN682">
        <f>IF(ISBLANK('Raw Data'!A677), 0, IF(AND('Raw Data'!D677&lt;6, 'Raw Data'!E677&lt;6, 'Raw Data'!F677&lt;BB$2), 'Raw Data'!AO677, 0))</f>
        <v/>
      </c>
      <c r="AO682">
        <f>IF(ISBLANK('Raw Data'!A677), 0, IF(AND('Raw Data'!I677&lt;Analysis!$BC$2, 'Raw Data'!D677-'Raw Data'!E677&gt;1), 'Raw Data'!AW677, IF(AND('Raw Data'!J677&lt;Analysis!$BC$2, 'Raw Data'!E677-'Raw Data'!D677&gt;1), 'Raw Data'!AY677, 0)))</f>
        <v/>
      </c>
      <c r="AP682">
        <f>IF(ISBLANK('Raw Data'!A677), 0, IF(AND('Raw Data'!I677&lt;Analysis!$BC$2, 'Raw Data'!D677-'Raw Data'!E677&gt;2), 'Raw Data'!AZ677, IF(AND('Raw Data'!J677&lt;Analysis!$BC$2, 'Raw Data'!E677-'Raw Data'!D677&gt;2), 'Raw Data'!BB677, 0)))</f>
        <v/>
      </c>
      <c r="AQ682">
        <f>IF(ISBLANK('Raw Data'!A677), 0, IF(AND('Raw Data'!I677&lt;Analysis!$BC$2, 'Raw Data'!D677-'Raw Data'!E677&gt;3), 'Raw Data'!BC677, IF(AND('Raw Data'!J677&lt;Analysis!$BC$2, 'Raw Data'!E677-'Raw Data'!D677&gt;3), 'Raw Data'!BE677, 0)))</f>
        <v/>
      </c>
      <c r="AR682">
        <f>IF('Hidden Analysiss'!D678=1,IF(ABS('Raw Data'!E677-'Raw Data'!D677)&lt;2,'Raw Data'!AX677,0), 0)</f>
        <v/>
      </c>
      <c r="AS682">
        <f>IF('Hidden Analysiss'!D678=1,IF(ABS('Raw Data'!E677-'Raw Data'!D677)&lt;3,'Raw Data'!BA677,0), 0)</f>
        <v/>
      </c>
      <c r="AT682">
        <f>IF('Hidden Analysiss'!D678=1,IF(ABS('Raw Data'!E677-'Raw Data'!D677)&lt;4,'Raw Data'!BD677,0), 0)</f>
        <v/>
      </c>
      <c r="AU682">
        <f>IF(AND('Hidden Analysiss'!E678=1, ABS('Raw Data'!E677-'Raw Data'!D677)&lt;2), 'Raw Data'!AX677, 0)</f>
        <v/>
      </c>
      <c r="AV682">
        <f>IF(AND('Hidden Analysiss'!E678=1, ABS('Raw Data'!E677-'Raw Data'!D677)&lt;3), 'Raw Data'!BA677, 0)</f>
        <v/>
      </c>
      <c r="AW682">
        <f>IF(AND('Hidden Analysiss'!E678=1, ABS('Raw Data'!E677-'Raw Data'!D677)&lt;3), 'Raw Data'!BD677, 0)</f>
        <v/>
      </c>
    </row>
    <row r="683">
      <c r="A683" s="1">
        <f>'Raw Data'!A678</f>
        <v/>
      </c>
      <c r="B683">
        <f>IF('Raw Data'!E678&gt;'Raw Data'!D678, 'Raw Data'!J678, 0)</f>
        <v/>
      </c>
      <c r="C683">
        <f>IF('Raw Data'!D678&gt;'Raw Data'!E678, 'Raw Data'!I678, 0)</f>
        <v/>
      </c>
      <c r="D683">
        <f>SUM(G683:H683)</f>
        <v/>
      </c>
      <c r="E683">
        <f>IF(AND('Raw Data'!J678&lt;'Raw Data'!I678,'Raw Data'!E678&gt;'Raw Data'!D678,'Raw Data'!E678-'Raw Data'!D678&gt;3),'Raw Data'!N678,IF(AND('Raw Data'!I678&lt;'Raw Data'!J678,'Raw Data'!D678&gt;'Raw Data'!E678,'Raw Data'!D678-'Raw Data'!E678&gt;3),'Raw Data'!M678,0))</f>
        <v/>
      </c>
      <c r="F683">
        <f>IF(AND('Raw Data'!J678&lt;'Raw Data'!I678,'Raw Data'!E678&gt;'Raw Data'!D678,'Raw Data'!E678-'Raw Data'!D678&lt;4),'Raw Data'!L678,IF(AND('Raw Data'!I678&lt;'Raw Data'!J678,'Raw Data'!D678&gt;'Raw Data'!E678,'Raw Data'!D678-'Raw Data'!E678&lt;4),'Raw Data'!K678,0))</f>
        <v/>
      </c>
      <c r="G683">
        <f>IF(AND('Raw Data'!J678&lt;'Raw Data'!I678, 'Raw Data'!E678&gt;'Raw Data'!D678), 'Raw Data'!J678, 0)</f>
        <v/>
      </c>
      <c r="H683">
        <f>IF(AND('Raw Data'!J678&gt;'Raw Data'!I678, 'Raw Data'!E678&lt;'Raw Data'!D678), 'Raw Data'!I678, 0)</f>
        <v/>
      </c>
      <c r="I683">
        <f>SUM(J683:K683)</f>
        <v/>
      </c>
      <c r="J683">
        <f>IF(AND('Raw Data'!J678&gt;'Raw Data'!I678, 'Raw Data'!E678&gt;'Raw Data'!D678), 'Raw Data'!J678, 0)</f>
        <v/>
      </c>
      <c r="K683">
        <f>IF(AND('Raw Data'!I678&gt;'Raw Data'!J678, 'Raw Data'!D678&gt;'Raw Data'!E678), 'Raw Data'!I678, 0)</f>
        <v/>
      </c>
      <c r="L683">
        <f>IF('Raw Data'!E678-'Raw Data'!D678&gt;3, 'Raw Data'!N678, 0)</f>
        <v/>
      </c>
      <c r="M683">
        <f>IF('Raw Data'!D678-'Raw Data'!E678&gt;3, 'Raw Data'!M678, 0)</f>
        <v/>
      </c>
      <c r="N683">
        <f>IF(ISBLANK('Raw Data'!D678),0,IF(AND('Raw Data'!E678&gt;'Raw Data'!D678,'Raw Data'!E678-'Raw Data'!D678&gt;0,'Raw Data'!E678-'Raw Data'!D678&lt;4),'Raw Data'!L678, 0))</f>
        <v/>
      </c>
      <c r="O683">
        <f>IF(ISBLANK('Raw Data'!D678),0,IF(AND('Raw Data'!E678&gt;'Raw Data'!D678,'Raw Data'!E678-'Raw Data'!D678&gt;0,'Raw Data'!D678-'Raw Data'!E678&lt;4),'Raw Data'!K678, 0))</f>
        <v/>
      </c>
      <c r="P683">
        <f>IF('Raw Data'!E678-'Raw Data'!D678&gt;3, 'Raw Data'!N678, IF('Raw Data'!D678-'Raw Data'!E678&gt;3, 'Raw Data'!M678, 0))</f>
        <v/>
      </c>
      <c r="Q683">
        <f>IF(ISBLANK('Raw Data'!E678),0,IF(AND('Raw Data'!E678-'Raw Data'!D678&lt;4,'Raw Data'!E678-'Raw Data'!D678&gt;0),'Raw Data'!L678,IF(AND('Raw Data'!D678&gt;'Raw Data'!E678,'Raw Data'!D678-'Raw Data'!E678&gt;0),'Raw Data'!K678,0)))</f>
        <v/>
      </c>
      <c r="R683">
        <f>IF(ISBLANK('Raw Data'!K678),0,IFERROR(IF(MATCH(SMALL('Raw Data'!K678:N678,1),L683:O683,0),SMALL('Raw Data'!K678:N678,1)),0))</f>
        <v/>
      </c>
      <c r="S683">
        <f>IF(ISBLANK('Raw Data'!K678),0,IFERROR(IF(MATCH(SMALL('Raw Data'!K678:N678,2),L683:O683,0),SMALL('Raw Data'!K678:N678,2)),0))</f>
        <v/>
      </c>
      <c r="T683">
        <f>IF(ISBLANK('Raw Data'!K678),0,IFERROR(IF(MATCH(SMALL('Raw Data'!K678:N678,3),L683:O683,0),SMALL('Raw Data'!K678:N678,3)),0))</f>
        <v/>
      </c>
      <c r="U683">
        <f>IF(ISBLANK('Raw Data'!K678),0,IFERROR(IF(MATCH(SMALL('Raw Data'!K678:N678,4),L683:O683,0),SMALL('Raw Data'!K678:N678,4)),0))</f>
        <v/>
      </c>
      <c r="V683">
        <f>IF(AND('Raw Data'!D678&lt;3, 'Raw Data'!E678&lt;3, 'Raw Data'!A678&gt;0), 'Raw Data'!AF678, 0)</f>
        <v/>
      </c>
      <c r="W683">
        <f>IF(AND('Raw Data'!D678&lt;4, 'Raw Data'!E678&lt;4, 'Raw Data'!A678&gt;0), 'Raw Data'!AI678, 0)</f>
        <v/>
      </c>
      <c r="X683">
        <f>IF(AND('Raw Data'!D678&lt;5, 'Raw Data'!E678&lt;5, 'Raw Data'!A678&gt;0), 'Raw Data'!AL678, 0)</f>
        <v/>
      </c>
      <c r="Y683">
        <f>IF(AND('Raw Data'!D678&lt;6, 'Raw Data'!E678&lt;6, 'Raw Data'!A678&gt;0), 'Raw Data'!AO678, 0)</f>
        <v/>
      </c>
      <c r="Z683">
        <f>IF(ISBLANK('Raw Data'!D678), 0, IF('Raw Data'!D678-'Raw Data'!E678&gt;1, 'Raw Data'!AW678, 0))</f>
        <v/>
      </c>
      <c r="AA683">
        <f>IF(ISBLANK('Raw Data'!A678), 0, IF(ABS('Raw Data'!D678-'Raw Data'!E678)&lt;2, 'Raw Data'!AX678, 0))</f>
        <v/>
      </c>
      <c r="AB683">
        <f>IF(ISBLANK('Raw Data'!D678), 0, IF('Raw Data'!E678-'Raw Data'!D678&gt;1, 'Raw Data'!AY678, 0))</f>
        <v/>
      </c>
      <c r="AC683">
        <f>IF(ISBLANK('Raw Data'!D678), 0, IF('Raw Data'!D678-'Raw Data'!E678&gt;2, 'Raw Data'!AZ678, 0))</f>
        <v/>
      </c>
      <c r="AD683">
        <f>IF(ISBLANK('Raw Data'!A678), 0, IF(ABS('Raw Data'!D678-'Raw Data'!E678)&lt;3, 'Raw Data'!BA678, 0))</f>
        <v/>
      </c>
      <c r="AE683">
        <f>IF(ISBLANK('Raw Data'!D678), 0, IF('Raw Data'!E678-'Raw Data'!D678&gt;2, 'Raw Data'!BB678, 0))</f>
        <v/>
      </c>
      <c r="AF683">
        <f>IF(ISBLANK('Raw Data'!D678), 0, IF('Raw Data'!D678-'Raw Data'!E678&gt;3, 'Raw Data'!BC678, 0))</f>
        <v/>
      </c>
      <c r="AG683">
        <f>IF(ISBLANK('Raw Data'!A678), 0, IF(ABS('Raw Data'!D678-'Raw Data'!E678)&lt;4, 'Raw Data'!BD678, 0))</f>
        <v/>
      </c>
      <c r="AH683">
        <f>IF(ISBLANK('Raw Data'!D678), 0, IF('Raw Data'!E678-'Raw Data'!D678&gt;3, 'Raw Data'!BE678, 0))</f>
        <v/>
      </c>
      <c r="AI683">
        <f>IF(SUM('Raw Data'!D678:E678)&gt;'Raw Data'!F678, 'Raw Data'!G678, 0)</f>
        <v/>
      </c>
      <c r="AJ683">
        <f>IF(ISBLANK('Raw Data'!D678), 0, IF(SUM('Raw Data'!D678:E678)&lt;'Raw Data'!F678, 'Raw Data'!H678, 0))</f>
        <v/>
      </c>
      <c r="AK683">
        <f>IF(ISBLANK('Raw Data'!A678), 0, IF(AND('Raw Data'!D678&lt;3, 'Raw Data'!E678&lt;3, 'Raw Data'!F678&lt;BB$2), 'Raw Data'!AF678, 0))</f>
        <v/>
      </c>
      <c r="AL683">
        <f>IF(ISBLANK('Raw Data'!A678), 0, IF(AND('Raw Data'!D678&lt;4, 'Raw Data'!E678&lt;4, 'Raw Data'!F678&lt;BB$2), 'Raw Data'!AI678, 0))</f>
        <v/>
      </c>
      <c r="AM683">
        <f>IF(ISBLANK('Raw Data'!A678), 0, IF(AND('Raw Data'!D678&lt;5, 'Raw Data'!E678&lt;5, 'Raw Data'!F678&lt;BB$2), 'Raw Data'!AL678, 0))</f>
        <v/>
      </c>
      <c r="AN683">
        <f>IF(ISBLANK('Raw Data'!A678), 0, IF(AND('Raw Data'!D678&lt;6, 'Raw Data'!E678&lt;6, 'Raw Data'!F678&lt;BB$2), 'Raw Data'!AO678, 0))</f>
        <v/>
      </c>
      <c r="AO683">
        <f>IF(ISBLANK('Raw Data'!A678), 0, IF(AND('Raw Data'!I678&lt;Analysis!$BC$2, 'Raw Data'!D678-'Raw Data'!E678&gt;1), 'Raw Data'!AW678, IF(AND('Raw Data'!J678&lt;Analysis!$BC$2, 'Raw Data'!E678-'Raw Data'!D678&gt;1), 'Raw Data'!AY678, 0)))</f>
        <v/>
      </c>
      <c r="AP683">
        <f>IF(ISBLANK('Raw Data'!A678), 0, IF(AND('Raw Data'!I678&lt;Analysis!$BC$2, 'Raw Data'!D678-'Raw Data'!E678&gt;2), 'Raw Data'!AZ678, IF(AND('Raw Data'!J678&lt;Analysis!$BC$2, 'Raw Data'!E678-'Raw Data'!D678&gt;2), 'Raw Data'!BB678, 0)))</f>
        <v/>
      </c>
      <c r="AQ683">
        <f>IF(ISBLANK('Raw Data'!A678), 0, IF(AND('Raw Data'!I678&lt;Analysis!$BC$2, 'Raw Data'!D678-'Raw Data'!E678&gt;3), 'Raw Data'!BC678, IF(AND('Raw Data'!J678&lt;Analysis!$BC$2, 'Raw Data'!E678-'Raw Data'!D678&gt;3), 'Raw Data'!BE678, 0)))</f>
        <v/>
      </c>
      <c r="AR683">
        <f>IF('Hidden Analysiss'!D679=1,IF(ABS('Raw Data'!E678-'Raw Data'!D678)&lt;2,'Raw Data'!AX678,0), 0)</f>
        <v/>
      </c>
      <c r="AS683">
        <f>IF('Hidden Analysiss'!D679=1,IF(ABS('Raw Data'!E678-'Raw Data'!D678)&lt;3,'Raw Data'!BA678,0), 0)</f>
        <v/>
      </c>
      <c r="AT683">
        <f>IF('Hidden Analysiss'!D679=1,IF(ABS('Raw Data'!E678-'Raw Data'!D678)&lt;4,'Raw Data'!BD678,0), 0)</f>
        <v/>
      </c>
      <c r="AU683">
        <f>IF(AND('Hidden Analysiss'!E679=1, ABS('Raw Data'!E678-'Raw Data'!D678)&lt;2), 'Raw Data'!AX678, 0)</f>
        <v/>
      </c>
      <c r="AV683">
        <f>IF(AND('Hidden Analysiss'!E679=1, ABS('Raw Data'!E678-'Raw Data'!D678)&lt;3), 'Raw Data'!BA678, 0)</f>
        <v/>
      </c>
      <c r="AW683">
        <f>IF(AND('Hidden Analysiss'!E679=1, ABS('Raw Data'!E678-'Raw Data'!D678)&lt;3), 'Raw Data'!BD678, 0)</f>
        <v/>
      </c>
    </row>
    <row r="684">
      <c r="A684" s="1">
        <f>'Raw Data'!A679</f>
        <v/>
      </c>
      <c r="B684">
        <f>IF('Raw Data'!E679&gt;'Raw Data'!D679, 'Raw Data'!J679, 0)</f>
        <v/>
      </c>
      <c r="C684">
        <f>IF('Raw Data'!D679&gt;'Raw Data'!E679, 'Raw Data'!I679, 0)</f>
        <v/>
      </c>
      <c r="D684">
        <f>SUM(G684:H684)</f>
        <v/>
      </c>
      <c r="E684">
        <f>IF(AND('Raw Data'!J679&lt;'Raw Data'!I679,'Raw Data'!E679&gt;'Raw Data'!D679,'Raw Data'!E679-'Raw Data'!D679&gt;3),'Raw Data'!N679,IF(AND('Raw Data'!I679&lt;'Raw Data'!J679,'Raw Data'!D679&gt;'Raw Data'!E679,'Raw Data'!D679-'Raw Data'!E679&gt;3),'Raw Data'!M679,0))</f>
        <v/>
      </c>
      <c r="F684">
        <f>IF(AND('Raw Data'!J679&lt;'Raw Data'!I679,'Raw Data'!E679&gt;'Raw Data'!D679,'Raw Data'!E679-'Raw Data'!D679&lt;4),'Raw Data'!L679,IF(AND('Raw Data'!I679&lt;'Raw Data'!J679,'Raw Data'!D679&gt;'Raw Data'!E679,'Raw Data'!D679-'Raw Data'!E679&lt;4),'Raw Data'!K679,0))</f>
        <v/>
      </c>
      <c r="G684">
        <f>IF(AND('Raw Data'!J679&lt;'Raw Data'!I679, 'Raw Data'!E679&gt;'Raw Data'!D679), 'Raw Data'!J679, 0)</f>
        <v/>
      </c>
      <c r="H684">
        <f>IF(AND('Raw Data'!J679&gt;'Raw Data'!I679, 'Raw Data'!E679&lt;'Raw Data'!D679), 'Raw Data'!I679, 0)</f>
        <v/>
      </c>
      <c r="I684">
        <f>SUM(J684:K684)</f>
        <v/>
      </c>
      <c r="J684">
        <f>IF(AND('Raw Data'!J679&gt;'Raw Data'!I679, 'Raw Data'!E679&gt;'Raw Data'!D679), 'Raw Data'!J679, 0)</f>
        <v/>
      </c>
      <c r="K684">
        <f>IF(AND('Raw Data'!I679&gt;'Raw Data'!J679, 'Raw Data'!D679&gt;'Raw Data'!E679), 'Raw Data'!I679, 0)</f>
        <v/>
      </c>
      <c r="L684">
        <f>IF('Raw Data'!E679-'Raw Data'!D679&gt;3, 'Raw Data'!N679, 0)</f>
        <v/>
      </c>
      <c r="M684">
        <f>IF('Raw Data'!D679-'Raw Data'!E679&gt;3, 'Raw Data'!M679, 0)</f>
        <v/>
      </c>
      <c r="N684">
        <f>IF(ISBLANK('Raw Data'!D679),0,IF(AND('Raw Data'!E679&gt;'Raw Data'!D679,'Raw Data'!E679-'Raw Data'!D679&gt;0,'Raw Data'!E679-'Raw Data'!D679&lt;4),'Raw Data'!L679, 0))</f>
        <v/>
      </c>
      <c r="O684">
        <f>IF(ISBLANK('Raw Data'!D679),0,IF(AND('Raw Data'!E679&gt;'Raw Data'!D679,'Raw Data'!E679-'Raw Data'!D679&gt;0,'Raw Data'!D679-'Raw Data'!E679&lt;4),'Raw Data'!K679, 0))</f>
        <v/>
      </c>
      <c r="P684">
        <f>IF('Raw Data'!E679-'Raw Data'!D679&gt;3, 'Raw Data'!N679, IF('Raw Data'!D679-'Raw Data'!E679&gt;3, 'Raw Data'!M679, 0))</f>
        <v/>
      </c>
      <c r="Q684">
        <f>IF(ISBLANK('Raw Data'!E679),0,IF(AND('Raw Data'!E679-'Raw Data'!D679&lt;4,'Raw Data'!E679-'Raw Data'!D679&gt;0),'Raw Data'!L679,IF(AND('Raw Data'!D679&gt;'Raw Data'!E679,'Raw Data'!D679-'Raw Data'!E679&gt;0),'Raw Data'!K679,0)))</f>
        <v/>
      </c>
      <c r="R684">
        <f>IF(ISBLANK('Raw Data'!K679),0,IFERROR(IF(MATCH(SMALL('Raw Data'!K679:N679,1),L684:O684,0),SMALL('Raw Data'!K679:N679,1)),0))</f>
        <v/>
      </c>
      <c r="S684">
        <f>IF(ISBLANK('Raw Data'!K679),0,IFERROR(IF(MATCH(SMALL('Raw Data'!K679:N679,2),L684:O684,0),SMALL('Raw Data'!K679:N679,2)),0))</f>
        <v/>
      </c>
      <c r="T684">
        <f>IF(ISBLANK('Raw Data'!K679),0,IFERROR(IF(MATCH(SMALL('Raw Data'!K679:N679,3),L684:O684,0),SMALL('Raw Data'!K679:N679,3)),0))</f>
        <v/>
      </c>
      <c r="U684">
        <f>IF(ISBLANK('Raw Data'!K679),0,IFERROR(IF(MATCH(SMALL('Raw Data'!K679:N679,4),L684:O684,0),SMALL('Raw Data'!K679:N679,4)),0))</f>
        <v/>
      </c>
      <c r="V684">
        <f>IF(AND('Raw Data'!D679&lt;3, 'Raw Data'!E679&lt;3, 'Raw Data'!A679&gt;0), 'Raw Data'!AF679, 0)</f>
        <v/>
      </c>
      <c r="W684">
        <f>IF(AND('Raw Data'!D679&lt;4, 'Raw Data'!E679&lt;4, 'Raw Data'!A679&gt;0), 'Raw Data'!AI679, 0)</f>
        <v/>
      </c>
      <c r="X684">
        <f>IF(AND('Raw Data'!D679&lt;5, 'Raw Data'!E679&lt;5, 'Raw Data'!A679&gt;0), 'Raw Data'!AL679, 0)</f>
        <v/>
      </c>
      <c r="Y684">
        <f>IF(AND('Raw Data'!D679&lt;6, 'Raw Data'!E679&lt;6, 'Raw Data'!A679&gt;0), 'Raw Data'!AO679, 0)</f>
        <v/>
      </c>
      <c r="Z684">
        <f>IF(ISBLANK('Raw Data'!D679), 0, IF('Raw Data'!D679-'Raw Data'!E679&gt;1, 'Raw Data'!AW679, 0))</f>
        <v/>
      </c>
      <c r="AA684">
        <f>IF(ISBLANK('Raw Data'!A679), 0, IF(ABS('Raw Data'!D679-'Raw Data'!E679)&lt;2, 'Raw Data'!AX679, 0))</f>
        <v/>
      </c>
      <c r="AB684">
        <f>IF(ISBLANK('Raw Data'!D679), 0, IF('Raw Data'!E679-'Raw Data'!D679&gt;1, 'Raw Data'!AY679, 0))</f>
        <v/>
      </c>
      <c r="AC684">
        <f>IF(ISBLANK('Raw Data'!D679), 0, IF('Raw Data'!D679-'Raw Data'!E679&gt;2, 'Raw Data'!AZ679, 0))</f>
        <v/>
      </c>
      <c r="AD684">
        <f>IF(ISBLANK('Raw Data'!A679), 0, IF(ABS('Raw Data'!D679-'Raw Data'!E679)&lt;3, 'Raw Data'!BA679, 0))</f>
        <v/>
      </c>
      <c r="AE684">
        <f>IF(ISBLANK('Raw Data'!D679), 0, IF('Raw Data'!E679-'Raw Data'!D679&gt;2, 'Raw Data'!BB679, 0))</f>
        <v/>
      </c>
      <c r="AF684">
        <f>IF(ISBLANK('Raw Data'!D679), 0, IF('Raw Data'!D679-'Raw Data'!E679&gt;3, 'Raw Data'!BC679, 0))</f>
        <v/>
      </c>
      <c r="AG684">
        <f>IF(ISBLANK('Raw Data'!A679), 0, IF(ABS('Raw Data'!D679-'Raw Data'!E679)&lt;4, 'Raw Data'!BD679, 0))</f>
        <v/>
      </c>
      <c r="AH684">
        <f>IF(ISBLANK('Raw Data'!D679), 0, IF('Raw Data'!E679-'Raw Data'!D679&gt;3, 'Raw Data'!BE679, 0))</f>
        <v/>
      </c>
      <c r="AI684">
        <f>IF(SUM('Raw Data'!D679:E679)&gt;'Raw Data'!F679, 'Raw Data'!G679, 0)</f>
        <v/>
      </c>
      <c r="AJ684">
        <f>IF(ISBLANK('Raw Data'!D679), 0, IF(SUM('Raw Data'!D679:E679)&lt;'Raw Data'!F679, 'Raw Data'!H679, 0))</f>
        <v/>
      </c>
      <c r="AK684">
        <f>IF(ISBLANK('Raw Data'!A679), 0, IF(AND('Raw Data'!D679&lt;3, 'Raw Data'!E679&lt;3, 'Raw Data'!F679&lt;BB$2), 'Raw Data'!AF679, 0))</f>
        <v/>
      </c>
      <c r="AL684">
        <f>IF(ISBLANK('Raw Data'!A679), 0, IF(AND('Raw Data'!D679&lt;4, 'Raw Data'!E679&lt;4, 'Raw Data'!F679&lt;BB$2), 'Raw Data'!AI679, 0))</f>
        <v/>
      </c>
      <c r="AM684">
        <f>IF(ISBLANK('Raw Data'!A679), 0, IF(AND('Raw Data'!D679&lt;5, 'Raw Data'!E679&lt;5, 'Raw Data'!F679&lt;BB$2), 'Raw Data'!AL679, 0))</f>
        <v/>
      </c>
      <c r="AN684">
        <f>IF(ISBLANK('Raw Data'!A679), 0, IF(AND('Raw Data'!D679&lt;6, 'Raw Data'!E679&lt;6, 'Raw Data'!F679&lt;BB$2), 'Raw Data'!AO679, 0))</f>
        <v/>
      </c>
      <c r="AO684">
        <f>IF(ISBLANK('Raw Data'!A679), 0, IF(AND('Raw Data'!I679&lt;Analysis!$BC$2, 'Raw Data'!D679-'Raw Data'!E679&gt;1), 'Raw Data'!AW679, IF(AND('Raw Data'!J679&lt;Analysis!$BC$2, 'Raw Data'!E679-'Raw Data'!D679&gt;1), 'Raw Data'!AY679, 0)))</f>
        <v/>
      </c>
      <c r="AP684">
        <f>IF(ISBLANK('Raw Data'!A679), 0, IF(AND('Raw Data'!I679&lt;Analysis!$BC$2, 'Raw Data'!D679-'Raw Data'!E679&gt;2), 'Raw Data'!AZ679, IF(AND('Raw Data'!J679&lt;Analysis!$BC$2, 'Raw Data'!E679-'Raw Data'!D679&gt;2), 'Raw Data'!BB679, 0)))</f>
        <v/>
      </c>
      <c r="AQ684">
        <f>IF(ISBLANK('Raw Data'!A679), 0, IF(AND('Raw Data'!I679&lt;Analysis!$BC$2, 'Raw Data'!D679-'Raw Data'!E679&gt;3), 'Raw Data'!BC679, IF(AND('Raw Data'!J679&lt;Analysis!$BC$2, 'Raw Data'!E679-'Raw Data'!D679&gt;3), 'Raw Data'!BE679, 0)))</f>
        <v/>
      </c>
      <c r="AR684">
        <f>IF('Hidden Analysiss'!D680=1,IF(ABS('Raw Data'!E679-'Raw Data'!D679)&lt;2,'Raw Data'!AX679,0), 0)</f>
        <v/>
      </c>
      <c r="AS684">
        <f>IF('Hidden Analysiss'!D680=1,IF(ABS('Raw Data'!E679-'Raw Data'!D679)&lt;3,'Raw Data'!BA679,0), 0)</f>
        <v/>
      </c>
      <c r="AT684">
        <f>IF('Hidden Analysiss'!D680=1,IF(ABS('Raw Data'!E679-'Raw Data'!D679)&lt;4,'Raw Data'!BD679,0), 0)</f>
        <v/>
      </c>
      <c r="AU684">
        <f>IF(AND('Hidden Analysiss'!E680=1, ABS('Raw Data'!E679-'Raw Data'!D679)&lt;2), 'Raw Data'!AX679, 0)</f>
        <v/>
      </c>
      <c r="AV684">
        <f>IF(AND('Hidden Analysiss'!E680=1, ABS('Raw Data'!E679-'Raw Data'!D679)&lt;3), 'Raw Data'!BA679, 0)</f>
        <v/>
      </c>
      <c r="AW684">
        <f>IF(AND('Hidden Analysiss'!E680=1, ABS('Raw Data'!E679-'Raw Data'!D679)&lt;3), 'Raw Data'!BD679, 0)</f>
        <v/>
      </c>
    </row>
    <row r="685">
      <c r="A685" s="1">
        <f>'Raw Data'!A680</f>
        <v/>
      </c>
      <c r="B685">
        <f>IF('Raw Data'!E680&gt;'Raw Data'!D680, 'Raw Data'!J680, 0)</f>
        <v/>
      </c>
      <c r="C685">
        <f>IF('Raw Data'!D680&gt;'Raw Data'!E680, 'Raw Data'!I680, 0)</f>
        <v/>
      </c>
      <c r="D685">
        <f>SUM(G685:H685)</f>
        <v/>
      </c>
      <c r="E685">
        <f>IF(AND('Raw Data'!J680&lt;'Raw Data'!I680,'Raw Data'!E680&gt;'Raw Data'!D680,'Raw Data'!E680-'Raw Data'!D680&gt;3),'Raw Data'!N680,IF(AND('Raw Data'!I680&lt;'Raw Data'!J680,'Raw Data'!D680&gt;'Raw Data'!E680,'Raw Data'!D680-'Raw Data'!E680&gt;3),'Raw Data'!M680,0))</f>
        <v/>
      </c>
      <c r="F685">
        <f>IF(AND('Raw Data'!J680&lt;'Raw Data'!I680,'Raw Data'!E680&gt;'Raw Data'!D680,'Raw Data'!E680-'Raw Data'!D680&lt;4),'Raw Data'!L680,IF(AND('Raw Data'!I680&lt;'Raw Data'!J680,'Raw Data'!D680&gt;'Raw Data'!E680,'Raw Data'!D680-'Raw Data'!E680&lt;4),'Raw Data'!K680,0))</f>
        <v/>
      </c>
      <c r="G685">
        <f>IF(AND('Raw Data'!J680&lt;'Raw Data'!I680, 'Raw Data'!E680&gt;'Raw Data'!D680), 'Raw Data'!J680, 0)</f>
        <v/>
      </c>
      <c r="H685">
        <f>IF(AND('Raw Data'!J680&gt;'Raw Data'!I680, 'Raw Data'!E680&lt;'Raw Data'!D680), 'Raw Data'!I680, 0)</f>
        <v/>
      </c>
      <c r="I685">
        <f>SUM(J685:K685)</f>
        <v/>
      </c>
      <c r="J685">
        <f>IF(AND('Raw Data'!J680&gt;'Raw Data'!I680, 'Raw Data'!E680&gt;'Raw Data'!D680), 'Raw Data'!J680, 0)</f>
        <v/>
      </c>
      <c r="K685">
        <f>IF(AND('Raw Data'!I680&gt;'Raw Data'!J680, 'Raw Data'!D680&gt;'Raw Data'!E680), 'Raw Data'!I680, 0)</f>
        <v/>
      </c>
      <c r="L685">
        <f>IF('Raw Data'!E680-'Raw Data'!D680&gt;3, 'Raw Data'!N680, 0)</f>
        <v/>
      </c>
      <c r="M685">
        <f>IF('Raw Data'!D680-'Raw Data'!E680&gt;3, 'Raw Data'!M680, 0)</f>
        <v/>
      </c>
      <c r="N685">
        <f>IF(ISBLANK('Raw Data'!D680),0,IF(AND('Raw Data'!E680&gt;'Raw Data'!D680,'Raw Data'!E680-'Raw Data'!D680&gt;0,'Raw Data'!E680-'Raw Data'!D680&lt;4),'Raw Data'!L680, 0))</f>
        <v/>
      </c>
      <c r="O685">
        <f>IF(ISBLANK('Raw Data'!D680),0,IF(AND('Raw Data'!E680&gt;'Raw Data'!D680,'Raw Data'!E680-'Raw Data'!D680&gt;0,'Raw Data'!D680-'Raw Data'!E680&lt;4),'Raw Data'!K680, 0))</f>
        <v/>
      </c>
      <c r="P685">
        <f>IF('Raw Data'!E680-'Raw Data'!D680&gt;3, 'Raw Data'!N680, IF('Raw Data'!D680-'Raw Data'!E680&gt;3, 'Raw Data'!M680, 0))</f>
        <v/>
      </c>
      <c r="Q685">
        <f>IF(ISBLANK('Raw Data'!E680),0,IF(AND('Raw Data'!E680-'Raw Data'!D680&lt;4,'Raw Data'!E680-'Raw Data'!D680&gt;0),'Raw Data'!L680,IF(AND('Raw Data'!D680&gt;'Raw Data'!E680,'Raw Data'!D680-'Raw Data'!E680&gt;0),'Raw Data'!K680,0)))</f>
        <v/>
      </c>
      <c r="R685">
        <f>IF(ISBLANK('Raw Data'!K680),0,IFERROR(IF(MATCH(SMALL('Raw Data'!K680:N680,1),L685:O685,0),SMALL('Raw Data'!K680:N680,1)),0))</f>
        <v/>
      </c>
      <c r="S685">
        <f>IF(ISBLANK('Raw Data'!K680),0,IFERROR(IF(MATCH(SMALL('Raw Data'!K680:N680,2),L685:O685,0),SMALL('Raw Data'!K680:N680,2)),0))</f>
        <v/>
      </c>
      <c r="T685">
        <f>IF(ISBLANK('Raw Data'!K680),0,IFERROR(IF(MATCH(SMALL('Raw Data'!K680:N680,3),L685:O685,0),SMALL('Raw Data'!K680:N680,3)),0))</f>
        <v/>
      </c>
      <c r="U685">
        <f>IF(ISBLANK('Raw Data'!K680),0,IFERROR(IF(MATCH(SMALL('Raw Data'!K680:N680,4),L685:O685,0),SMALL('Raw Data'!K680:N680,4)),0))</f>
        <v/>
      </c>
      <c r="V685">
        <f>IF(AND('Raw Data'!D680&lt;3, 'Raw Data'!E680&lt;3, 'Raw Data'!A680&gt;0), 'Raw Data'!AF680, 0)</f>
        <v/>
      </c>
      <c r="W685">
        <f>IF(AND('Raw Data'!D680&lt;4, 'Raw Data'!E680&lt;4, 'Raw Data'!A680&gt;0), 'Raw Data'!AI680, 0)</f>
        <v/>
      </c>
      <c r="X685">
        <f>IF(AND('Raw Data'!D680&lt;5, 'Raw Data'!E680&lt;5, 'Raw Data'!A680&gt;0), 'Raw Data'!AL680, 0)</f>
        <v/>
      </c>
      <c r="Y685">
        <f>IF(AND('Raw Data'!D680&lt;6, 'Raw Data'!E680&lt;6, 'Raw Data'!A680&gt;0), 'Raw Data'!AO680, 0)</f>
        <v/>
      </c>
      <c r="Z685">
        <f>IF(ISBLANK('Raw Data'!D680), 0, IF('Raw Data'!D680-'Raw Data'!E680&gt;1, 'Raw Data'!AW680, 0))</f>
        <v/>
      </c>
      <c r="AA685">
        <f>IF(ISBLANK('Raw Data'!A680), 0, IF(ABS('Raw Data'!D680-'Raw Data'!E680)&lt;2, 'Raw Data'!AX680, 0))</f>
        <v/>
      </c>
      <c r="AB685">
        <f>IF(ISBLANK('Raw Data'!D680), 0, IF('Raw Data'!E680-'Raw Data'!D680&gt;1, 'Raw Data'!AY680, 0))</f>
        <v/>
      </c>
      <c r="AC685">
        <f>IF(ISBLANK('Raw Data'!D680), 0, IF('Raw Data'!D680-'Raw Data'!E680&gt;2, 'Raw Data'!AZ680, 0))</f>
        <v/>
      </c>
      <c r="AD685">
        <f>IF(ISBLANK('Raw Data'!A680), 0, IF(ABS('Raw Data'!D680-'Raw Data'!E680)&lt;3, 'Raw Data'!BA680, 0))</f>
        <v/>
      </c>
      <c r="AE685">
        <f>IF(ISBLANK('Raw Data'!D680), 0, IF('Raw Data'!E680-'Raw Data'!D680&gt;2, 'Raw Data'!BB680, 0))</f>
        <v/>
      </c>
      <c r="AF685">
        <f>IF(ISBLANK('Raw Data'!D680), 0, IF('Raw Data'!D680-'Raw Data'!E680&gt;3, 'Raw Data'!BC680, 0))</f>
        <v/>
      </c>
      <c r="AG685">
        <f>IF(ISBLANK('Raw Data'!A680), 0, IF(ABS('Raw Data'!D680-'Raw Data'!E680)&lt;4, 'Raw Data'!BD680, 0))</f>
        <v/>
      </c>
      <c r="AH685">
        <f>IF(ISBLANK('Raw Data'!D680), 0, IF('Raw Data'!E680-'Raw Data'!D680&gt;3, 'Raw Data'!BE680, 0))</f>
        <v/>
      </c>
      <c r="AI685">
        <f>IF(SUM('Raw Data'!D680:E680)&gt;'Raw Data'!F680, 'Raw Data'!G680, 0)</f>
        <v/>
      </c>
      <c r="AJ685">
        <f>IF(ISBLANK('Raw Data'!D680), 0, IF(SUM('Raw Data'!D680:E680)&lt;'Raw Data'!F680, 'Raw Data'!H680, 0))</f>
        <v/>
      </c>
      <c r="AK685">
        <f>IF(ISBLANK('Raw Data'!A680), 0, IF(AND('Raw Data'!D680&lt;3, 'Raw Data'!E680&lt;3, 'Raw Data'!F680&lt;BB$2), 'Raw Data'!AF680, 0))</f>
        <v/>
      </c>
      <c r="AL685">
        <f>IF(ISBLANK('Raw Data'!A680), 0, IF(AND('Raw Data'!D680&lt;4, 'Raw Data'!E680&lt;4, 'Raw Data'!F680&lt;BB$2), 'Raw Data'!AI680, 0))</f>
        <v/>
      </c>
      <c r="AM685">
        <f>IF(ISBLANK('Raw Data'!A680), 0, IF(AND('Raw Data'!D680&lt;5, 'Raw Data'!E680&lt;5, 'Raw Data'!F680&lt;BB$2), 'Raw Data'!AL680, 0))</f>
        <v/>
      </c>
      <c r="AN685">
        <f>IF(ISBLANK('Raw Data'!A680), 0, IF(AND('Raw Data'!D680&lt;6, 'Raw Data'!E680&lt;6, 'Raw Data'!F680&lt;BB$2), 'Raw Data'!AO680, 0))</f>
        <v/>
      </c>
      <c r="AO685">
        <f>IF(ISBLANK('Raw Data'!A680), 0, IF(AND('Raw Data'!I680&lt;Analysis!$BC$2, 'Raw Data'!D680-'Raw Data'!E680&gt;1), 'Raw Data'!AW680, IF(AND('Raw Data'!J680&lt;Analysis!$BC$2, 'Raw Data'!E680-'Raw Data'!D680&gt;1), 'Raw Data'!AY680, 0)))</f>
        <v/>
      </c>
      <c r="AP685">
        <f>IF(ISBLANK('Raw Data'!A680), 0, IF(AND('Raw Data'!I680&lt;Analysis!$BC$2, 'Raw Data'!D680-'Raw Data'!E680&gt;2), 'Raw Data'!AZ680, IF(AND('Raw Data'!J680&lt;Analysis!$BC$2, 'Raw Data'!E680-'Raw Data'!D680&gt;2), 'Raw Data'!BB680, 0)))</f>
        <v/>
      </c>
      <c r="AQ685">
        <f>IF(ISBLANK('Raw Data'!A680), 0, IF(AND('Raw Data'!I680&lt;Analysis!$BC$2, 'Raw Data'!D680-'Raw Data'!E680&gt;3), 'Raw Data'!BC680, IF(AND('Raw Data'!J680&lt;Analysis!$BC$2, 'Raw Data'!E680-'Raw Data'!D680&gt;3), 'Raw Data'!BE680, 0)))</f>
        <v/>
      </c>
      <c r="AR685">
        <f>IF('Hidden Analysiss'!D681=1,IF(ABS('Raw Data'!E680-'Raw Data'!D680)&lt;2,'Raw Data'!AX680,0), 0)</f>
        <v/>
      </c>
      <c r="AS685">
        <f>IF('Hidden Analysiss'!D681=1,IF(ABS('Raw Data'!E680-'Raw Data'!D680)&lt;3,'Raw Data'!BA680,0), 0)</f>
        <v/>
      </c>
      <c r="AT685">
        <f>IF('Hidden Analysiss'!D681=1,IF(ABS('Raw Data'!E680-'Raw Data'!D680)&lt;4,'Raw Data'!BD680,0), 0)</f>
        <v/>
      </c>
      <c r="AU685">
        <f>IF(AND('Hidden Analysiss'!E681=1, ABS('Raw Data'!E680-'Raw Data'!D680)&lt;2), 'Raw Data'!AX680, 0)</f>
        <v/>
      </c>
      <c r="AV685">
        <f>IF(AND('Hidden Analysiss'!E681=1, ABS('Raw Data'!E680-'Raw Data'!D680)&lt;3), 'Raw Data'!BA680, 0)</f>
        <v/>
      </c>
      <c r="AW685">
        <f>IF(AND('Hidden Analysiss'!E681=1, ABS('Raw Data'!E680-'Raw Data'!D680)&lt;3), 'Raw Data'!BD680, 0)</f>
        <v/>
      </c>
    </row>
    <row r="686">
      <c r="A686" s="1">
        <f>'Raw Data'!A681</f>
        <v/>
      </c>
      <c r="B686">
        <f>IF('Raw Data'!E681&gt;'Raw Data'!D681, 'Raw Data'!J681, 0)</f>
        <v/>
      </c>
      <c r="C686">
        <f>IF('Raw Data'!D681&gt;'Raw Data'!E681, 'Raw Data'!I681, 0)</f>
        <v/>
      </c>
      <c r="D686">
        <f>SUM(G686:H686)</f>
        <v/>
      </c>
      <c r="E686">
        <f>IF(AND('Raw Data'!J681&lt;'Raw Data'!I681,'Raw Data'!E681&gt;'Raw Data'!D681,'Raw Data'!E681-'Raw Data'!D681&gt;3),'Raw Data'!N681,IF(AND('Raw Data'!I681&lt;'Raw Data'!J681,'Raw Data'!D681&gt;'Raw Data'!E681,'Raw Data'!D681-'Raw Data'!E681&gt;3),'Raw Data'!M681,0))</f>
        <v/>
      </c>
      <c r="F686">
        <f>IF(AND('Raw Data'!J681&lt;'Raw Data'!I681,'Raw Data'!E681&gt;'Raw Data'!D681,'Raw Data'!E681-'Raw Data'!D681&lt;4),'Raw Data'!L681,IF(AND('Raw Data'!I681&lt;'Raw Data'!J681,'Raw Data'!D681&gt;'Raw Data'!E681,'Raw Data'!D681-'Raw Data'!E681&lt;4),'Raw Data'!K681,0))</f>
        <v/>
      </c>
      <c r="G686">
        <f>IF(AND('Raw Data'!J681&lt;'Raw Data'!I681, 'Raw Data'!E681&gt;'Raw Data'!D681), 'Raw Data'!J681, 0)</f>
        <v/>
      </c>
      <c r="H686">
        <f>IF(AND('Raw Data'!J681&gt;'Raw Data'!I681, 'Raw Data'!E681&lt;'Raw Data'!D681), 'Raw Data'!I681, 0)</f>
        <v/>
      </c>
      <c r="I686">
        <f>SUM(J686:K686)</f>
        <v/>
      </c>
      <c r="J686">
        <f>IF(AND('Raw Data'!J681&gt;'Raw Data'!I681, 'Raw Data'!E681&gt;'Raw Data'!D681), 'Raw Data'!J681, 0)</f>
        <v/>
      </c>
      <c r="K686">
        <f>IF(AND('Raw Data'!I681&gt;'Raw Data'!J681, 'Raw Data'!D681&gt;'Raw Data'!E681), 'Raw Data'!I681, 0)</f>
        <v/>
      </c>
      <c r="L686">
        <f>IF('Raw Data'!E681-'Raw Data'!D681&gt;3, 'Raw Data'!N681, 0)</f>
        <v/>
      </c>
      <c r="M686">
        <f>IF('Raw Data'!D681-'Raw Data'!E681&gt;3, 'Raw Data'!M681, 0)</f>
        <v/>
      </c>
      <c r="N686">
        <f>IF(ISBLANK('Raw Data'!D681),0,IF(AND('Raw Data'!E681&gt;'Raw Data'!D681,'Raw Data'!E681-'Raw Data'!D681&gt;0,'Raw Data'!E681-'Raw Data'!D681&lt;4),'Raw Data'!L681, 0))</f>
        <v/>
      </c>
      <c r="O686">
        <f>IF(ISBLANK('Raw Data'!D681),0,IF(AND('Raw Data'!E681&gt;'Raw Data'!D681,'Raw Data'!E681-'Raw Data'!D681&gt;0,'Raw Data'!D681-'Raw Data'!E681&lt;4),'Raw Data'!K681, 0))</f>
        <v/>
      </c>
      <c r="P686">
        <f>IF('Raw Data'!E681-'Raw Data'!D681&gt;3, 'Raw Data'!N681, IF('Raw Data'!D681-'Raw Data'!E681&gt;3, 'Raw Data'!M681, 0))</f>
        <v/>
      </c>
      <c r="Q686">
        <f>IF(ISBLANK('Raw Data'!E681),0,IF(AND('Raw Data'!E681-'Raw Data'!D681&lt;4,'Raw Data'!E681-'Raw Data'!D681&gt;0),'Raw Data'!L681,IF(AND('Raw Data'!D681&gt;'Raw Data'!E681,'Raw Data'!D681-'Raw Data'!E681&gt;0),'Raw Data'!K681,0)))</f>
        <v/>
      </c>
      <c r="R686">
        <f>IF(ISBLANK('Raw Data'!K681),0,IFERROR(IF(MATCH(SMALL('Raw Data'!K681:N681,1),L686:O686,0),SMALL('Raw Data'!K681:N681,1)),0))</f>
        <v/>
      </c>
      <c r="S686">
        <f>IF(ISBLANK('Raw Data'!K681),0,IFERROR(IF(MATCH(SMALL('Raw Data'!K681:N681,2),L686:O686,0),SMALL('Raw Data'!K681:N681,2)),0))</f>
        <v/>
      </c>
      <c r="T686">
        <f>IF(ISBLANK('Raw Data'!K681),0,IFERROR(IF(MATCH(SMALL('Raw Data'!K681:N681,3),L686:O686,0),SMALL('Raw Data'!K681:N681,3)),0))</f>
        <v/>
      </c>
      <c r="U686">
        <f>IF(ISBLANK('Raw Data'!K681),0,IFERROR(IF(MATCH(SMALL('Raw Data'!K681:N681,4),L686:O686,0),SMALL('Raw Data'!K681:N681,4)),0))</f>
        <v/>
      </c>
      <c r="V686">
        <f>IF(AND('Raw Data'!D681&lt;3, 'Raw Data'!E681&lt;3, 'Raw Data'!A681&gt;0), 'Raw Data'!AF681, 0)</f>
        <v/>
      </c>
      <c r="W686">
        <f>IF(AND('Raw Data'!D681&lt;4, 'Raw Data'!E681&lt;4, 'Raw Data'!A681&gt;0), 'Raw Data'!AI681, 0)</f>
        <v/>
      </c>
      <c r="X686">
        <f>IF(AND('Raw Data'!D681&lt;5, 'Raw Data'!E681&lt;5, 'Raw Data'!A681&gt;0), 'Raw Data'!AL681, 0)</f>
        <v/>
      </c>
      <c r="Y686">
        <f>IF(AND('Raw Data'!D681&lt;6, 'Raw Data'!E681&lt;6, 'Raw Data'!A681&gt;0), 'Raw Data'!AO681, 0)</f>
        <v/>
      </c>
      <c r="Z686">
        <f>IF(ISBLANK('Raw Data'!D681), 0, IF('Raw Data'!D681-'Raw Data'!E681&gt;1, 'Raw Data'!AW681, 0))</f>
        <v/>
      </c>
      <c r="AA686">
        <f>IF(ISBLANK('Raw Data'!A681), 0, IF(ABS('Raw Data'!D681-'Raw Data'!E681)&lt;2, 'Raw Data'!AX681, 0))</f>
        <v/>
      </c>
      <c r="AB686">
        <f>IF(ISBLANK('Raw Data'!D681), 0, IF('Raw Data'!E681-'Raw Data'!D681&gt;1, 'Raw Data'!AY681, 0))</f>
        <v/>
      </c>
      <c r="AC686">
        <f>IF(ISBLANK('Raw Data'!D681), 0, IF('Raw Data'!D681-'Raw Data'!E681&gt;2, 'Raw Data'!AZ681, 0))</f>
        <v/>
      </c>
      <c r="AD686">
        <f>IF(ISBLANK('Raw Data'!A681), 0, IF(ABS('Raw Data'!D681-'Raw Data'!E681)&lt;3, 'Raw Data'!BA681, 0))</f>
        <v/>
      </c>
      <c r="AE686">
        <f>IF(ISBLANK('Raw Data'!D681), 0, IF('Raw Data'!E681-'Raw Data'!D681&gt;2, 'Raw Data'!BB681, 0))</f>
        <v/>
      </c>
      <c r="AF686">
        <f>IF(ISBLANK('Raw Data'!D681), 0, IF('Raw Data'!D681-'Raw Data'!E681&gt;3, 'Raw Data'!BC681, 0))</f>
        <v/>
      </c>
      <c r="AG686">
        <f>IF(ISBLANK('Raw Data'!A681), 0, IF(ABS('Raw Data'!D681-'Raw Data'!E681)&lt;4, 'Raw Data'!BD681, 0))</f>
        <v/>
      </c>
      <c r="AH686">
        <f>IF(ISBLANK('Raw Data'!D681), 0, IF('Raw Data'!E681-'Raw Data'!D681&gt;3, 'Raw Data'!BE681, 0))</f>
        <v/>
      </c>
      <c r="AI686">
        <f>IF(SUM('Raw Data'!D681:E681)&gt;'Raw Data'!F681, 'Raw Data'!G681, 0)</f>
        <v/>
      </c>
      <c r="AJ686">
        <f>IF(ISBLANK('Raw Data'!D681), 0, IF(SUM('Raw Data'!D681:E681)&lt;'Raw Data'!F681, 'Raw Data'!H681, 0))</f>
        <v/>
      </c>
      <c r="AK686">
        <f>IF(ISBLANK('Raw Data'!A681), 0, IF(AND('Raw Data'!D681&lt;3, 'Raw Data'!E681&lt;3, 'Raw Data'!F681&lt;BB$2), 'Raw Data'!AF681, 0))</f>
        <v/>
      </c>
      <c r="AL686">
        <f>IF(ISBLANK('Raw Data'!A681), 0, IF(AND('Raw Data'!D681&lt;4, 'Raw Data'!E681&lt;4, 'Raw Data'!F681&lt;BB$2), 'Raw Data'!AI681, 0))</f>
        <v/>
      </c>
      <c r="AM686">
        <f>IF(ISBLANK('Raw Data'!A681), 0, IF(AND('Raw Data'!D681&lt;5, 'Raw Data'!E681&lt;5, 'Raw Data'!F681&lt;BB$2), 'Raw Data'!AL681, 0))</f>
        <v/>
      </c>
      <c r="AN686">
        <f>IF(ISBLANK('Raw Data'!A681), 0, IF(AND('Raw Data'!D681&lt;6, 'Raw Data'!E681&lt;6, 'Raw Data'!F681&lt;BB$2), 'Raw Data'!AO681, 0))</f>
        <v/>
      </c>
      <c r="AO686">
        <f>IF(ISBLANK('Raw Data'!A681), 0, IF(AND('Raw Data'!I681&lt;Analysis!$BC$2, 'Raw Data'!D681-'Raw Data'!E681&gt;1), 'Raw Data'!AW681, IF(AND('Raw Data'!J681&lt;Analysis!$BC$2, 'Raw Data'!E681-'Raw Data'!D681&gt;1), 'Raw Data'!AY681, 0)))</f>
        <v/>
      </c>
      <c r="AP686">
        <f>IF(ISBLANK('Raw Data'!A681), 0, IF(AND('Raw Data'!I681&lt;Analysis!$BC$2, 'Raw Data'!D681-'Raw Data'!E681&gt;2), 'Raw Data'!AZ681, IF(AND('Raw Data'!J681&lt;Analysis!$BC$2, 'Raw Data'!E681-'Raw Data'!D681&gt;2), 'Raw Data'!BB681, 0)))</f>
        <v/>
      </c>
      <c r="AQ686">
        <f>IF(ISBLANK('Raw Data'!A681), 0, IF(AND('Raw Data'!I681&lt;Analysis!$BC$2, 'Raw Data'!D681-'Raw Data'!E681&gt;3), 'Raw Data'!BC681, IF(AND('Raw Data'!J681&lt;Analysis!$BC$2, 'Raw Data'!E681-'Raw Data'!D681&gt;3), 'Raw Data'!BE681, 0)))</f>
        <v/>
      </c>
      <c r="AR686">
        <f>IF('Hidden Analysiss'!D682=1,IF(ABS('Raw Data'!E681-'Raw Data'!D681)&lt;2,'Raw Data'!AX681,0), 0)</f>
        <v/>
      </c>
      <c r="AS686">
        <f>IF('Hidden Analysiss'!D682=1,IF(ABS('Raw Data'!E681-'Raw Data'!D681)&lt;3,'Raw Data'!BA681,0), 0)</f>
        <v/>
      </c>
      <c r="AT686">
        <f>IF('Hidden Analysiss'!D682=1,IF(ABS('Raw Data'!E681-'Raw Data'!D681)&lt;4,'Raw Data'!BD681,0), 0)</f>
        <v/>
      </c>
      <c r="AU686">
        <f>IF(AND('Hidden Analysiss'!E682=1, ABS('Raw Data'!E681-'Raw Data'!D681)&lt;2), 'Raw Data'!AX681, 0)</f>
        <v/>
      </c>
      <c r="AV686">
        <f>IF(AND('Hidden Analysiss'!E682=1, ABS('Raw Data'!E681-'Raw Data'!D681)&lt;3), 'Raw Data'!BA681, 0)</f>
        <v/>
      </c>
      <c r="AW686">
        <f>IF(AND('Hidden Analysiss'!E682=1, ABS('Raw Data'!E681-'Raw Data'!D681)&lt;3), 'Raw Data'!BD681, 0)</f>
        <v/>
      </c>
    </row>
    <row r="687">
      <c r="A687" s="1">
        <f>'Raw Data'!A682</f>
        <v/>
      </c>
      <c r="B687">
        <f>IF('Raw Data'!E682&gt;'Raw Data'!D682, 'Raw Data'!J682, 0)</f>
        <v/>
      </c>
      <c r="C687">
        <f>IF('Raw Data'!D682&gt;'Raw Data'!E682, 'Raw Data'!I682, 0)</f>
        <v/>
      </c>
      <c r="D687">
        <f>SUM(G687:H687)</f>
        <v/>
      </c>
      <c r="E687">
        <f>IF(AND('Raw Data'!J682&lt;'Raw Data'!I682,'Raw Data'!E682&gt;'Raw Data'!D682,'Raw Data'!E682-'Raw Data'!D682&gt;3),'Raw Data'!N682,IF(AND('Raw Data'!I682&lt;'Raw Data'!J682,'Raw Data'!D682&gt;'Raw Data'!E682,'Raw Data'!D682-'Raw Data'!E682&gt;3),'Raw Data'!M682,0))</f>
        <v/>
      </c>
      <c r="F687">
        <f>IF(AND('Raw Data'!J682&lt;'Raw Data'!I682,'Raw Data'!E682&gt;'Raw Data'!D682,'Raw Data'!E682-'Raw Data'!D682&lt;4),'Raw Data'!L682,IF(AND('Raw Data'!I682&lt;'Raw Data'!J682,'Raw Data'!D682&gt;'Raw Data'!E682,'Raw Data'!D682-'Raw Data'!E682&lt;4),'Raw Data'!K682,0))</f>
        <v/>
      </c>
      <c r="G687">
        <f>IF(AND('Raw Data'!J682&lt;'Raw Data'!I682, 'Raw Data'!E682&gt;'Raw Data'!D682), 'Raw Data'!J682, 0)</f>
        <v/>
      </c>
      <c r="H687">
        <f>IF(AND('Raw Data'!J682&gt;'Raw Data'!I682, 'Raw Data'!E682&lt;'Raw Data'!D682), 'Raw Data'!I682, 0)</f>
        <v/>
      </c>
      <c r="I687">
        <f>SUM(J687:K687)</f>
        <v/>
      </c>
      <c r="J687">
        <f>IF(AND('Raw Data'!J682&gt;'Raw Data'!I682, 'Raw Data'!E682&gt;'Raw Data'!D682), 'Raw Data'!J682, 0)</f>
        <v/>
      </c>
      <c r="K687">
        <f>IF(AND('Raw Data'!I682&gt;'Raw Data'!J682, 'Raw Data'!D682&gt;'Raw Data'!E682), 'Raw Data'!I682, 0)</f>
        <v/>
      </c>
      <c r="L687">
        <f>IF('Raw Data'!E682-'Raw Data'!D682&gt;3, 'Raw Data'!N682, 0)</f>
        <v/>
      </c>
      <c r="M687">
        <f>IF('Raw Data'!D682-'Raw Data'!E682&gt;3, 'Raw Data'!M682, 0)</f>
        <v/>
      </c>
      <c r="N687">
        <f>IF(ISBLANK('Raw Data'!D682),0,IF(AND('Raw Data'!E682&gt;'Raw Data'!D682,'Raw Data'!E682-'Raw Data'!D682&gt;0,'Raw Data'!E682-'Raw Data'!D682&lt;4),'Raw Data'!L682, 0))</f>
        <v/>
      </c>
      <c r="O687">
        <f>IF(ISBLANK('Raw Data'!D682),0,IF(AND('Raw Data'!E682&gt;'Raw Data'!D682,'Raw Data'!E682-'Raw Data'!D682&gt;0,'Raw Data'!D682-'Raw Data'!E682&lt;4),'Raw Data'!K682, 0))</f>
        <v/>
      </c>
      <c r="P687">
        <f>IF('Raw Data'!E682-'Raw Data'!D682&gt;3, 'Raw Data'!N682, IF('Raw Data'!D682-'Raw Data'!E682&gt;3, 'Raw Data'!M682, 0))</f>
        <v/>
      </c>
      <c r="Q687">
        <f>IF(ISBLANK('Raw Data'!E682),0,IF(AND('Raw Data'!E682-'Raw Data'!D682&lt;4,'Raw Data'!E682-'Raw Data'!D682&gt;0),'Raw Data'!L682,IF(AND('Raw Data'!D682&gt;'Raw Data'!E682,'Raw Data'!D682-'Raw Data'!E682&gt;0),'Raw Data'!K682,0)))</f>
        <v/>
      </c>
      <c r="R687">
        <f>IF(ISBLANK('Raw Data'!K682),0,IFERROR(IF(MATCH(SMALL('Raw Data'!K682:N682,1),L687:O687,0),SMALL('Raw Data'!K682:N682,1)),0))</f>
        <v/>
      </c>
      <c r="S687">
        <f>IF(ISBLANK('Raw Data'!K682),0,IFERROR(IF(MATCH(SMALL('Raw Data'!K682:N682,2),L687:O687,0),SMALL('Raw Data'!K682:N682,2)),0))</f>
        <v/>
      </c>
      <c r="T687">
        <f>IF(ISBLANK('Raw Data'!K682),0,IFERROR(IF(MATCH(SMALL('Raw Data'!K682:N682,3),L687:O687,0),SMALL('Raw Data'!K682:N682,3)),0))</f>
        <v/>
      </c>
      <c r="U687">
        <f>IF(ISBLANK('Raw Data'!K682),0,IFERROR(IF(MATCH(SMALL('Raw Data'!K682:N682,4),L687:O687,0),SMALL('Raw Data'!K682:N682,4)),0))</f>
        <v/>
      </c>
      <c r="V687">
        <f>IF(AND('Raw Data'!D682&lt;3, 'Raw Data'!E682&lt;3, 'Raw Data'!A682&gt;0), 'Raw Data'!AF682, 0)</f>
        <v/>
      </c>
      <c r="W687">
        <f>IF(AND('Raw Data'!D682&lt;4, 'Raw Data'!E682&lt;4, 'Raw Data'!A682&gt;0), 'Raw Data'!AI682, 0)</f>
        <v/>
      </c>
      <c r="X687">
        <f>IF(AND('Raw Data'!D682&lt;5, 'Raw Data'!E682&lt;5, 'Raw Data'!A682&gt;0), 'Raw Data'!AL682, 0)</f>
        <v/>
      </c>
      <c r="Y687">
        <f>IF(AND('Raw Data'!D682&lt;6, 'Raw Data'!E682&lt;6, 'Raw Data'!A682&gt;0), 'Raw Data'!AO682, 0)</f>
        <v/>
      </c>
      <c r="Z687">
        <f>IF(ISBLANK('Raw Data'!D682), 0, IF('Raw Data'!D682-'Raw Data'!E682&gt;1, 'Raw Data'!AW682, 0))</f>
        <v/>
      </c>
      <c r="AA687">
        <f>IF(ISBLANK('Raw Data'!A682), 0, IF(ABS('Raw Data'!D682-'Raw Data'!E682)&lt;2, 'Raw Data'!AX682, 0))</f>
        <v/>
      </c>
      <c r="AB687">
        <f>IF(ISBLANK('Raw Data'!D682), 0, IF('Raw Data'!E682-'Raw Data'!D682&gt;1, 'Raw Data'!AY682, 0))</f>
        <v/>
      </c>
      <c r="AC687">
        <f>IF(ISBLANK('Raw Data'!D682), 0, IF('Raw Data'!D682-'Raw Data'!E682&gt;2, 'Raw Data'!AZ682, 0))</f>
        <v/>
      </c>
      <c r="AD687">
        <f>IF(ISBLANK('Raw Data'!A682), 0, IF(ABS('Raw Data'!D682-'Raw Data'!E682)&lt;3, 'Raw Data'!BA682, 0))</f>
        <v/>
      </c>
      <c r="AE687">
        <f>IF(ISBLANK('Raw Data'!D682), 0, IF('Raw Data'!E682-'Raw Data'!D682&gt;2, 'Raw Data'!BB682, 0))</f>
        <v/>
      </c>
      <c r="AF687">
        <f>IF(ISBLANK('Raw Data'!D682), 0, IF('Raw Data'!D682-'Raw Data'!E682&gt;3, 'Raw Data'!BC682, 0))</f>
        <v/>
      </c>
      <c r="AG687">
        <f>IF(ISBLANK('Raw Data'!A682), 0, IF(ABS('Raw Data'!D682-'Raw Data'!E682)&lt;4, 'Raw Data'!BD682, 0))</f>
        <v/>
      </c>
      <c r="AH687">
        <f>IF(ISBLANK('Raw Data'!D682), 0, IF('Raw Data'!E682-'Raw Data'!D682&gt;3, 'Raw Data'!BE682, 0))</f>
        <v/>
      </c>
      <c r="AI687">
        <f>IF(SUM('Raw Data'!D682:E682)&gt;'Raw Data'!F682, 'Raw Data'!G682, 0)</f>
        <v/>
      </c>
      <c r="AJ687">
        <f>IF(ISBLANK('Raw Data'!D682), 0, IF(SUM('Raw Data'!D682:E682)&lt;'Raw Data'!F682, 'Raw Data'!H682, 0))</f>
        <v/>
      </c>
      <c r="AK687">
        <f>IF(ISBLANK('Raw Data'!A682), 0, IF(AND('Raw Data'!D682&lt;3, 'Raw Data'!E682&lt;3, 'Raw Data'!F682&lt;BB$2), 'Raw Data'!AF682, 0))</f>
        <v/>
      </c>
      <c r="AL687">
        <f>IF(ISBLANK('Raw Data'!A682), 0, IF(AND('Raw Data'!D682&lt;4, 'Raw Data'!E682&lt;4, 'Raw Data'!F682&lt;BB$2), 'Raw Data'!AI682, 0))</f>
        <v/>
      </c>
      <c r="AM687">
        <f>IF(ISBLANK('Raw Data'!A682), 0, IF(AND('Raw Data'!D682&lt;5, 'Raw Data'!E682&lt;5, 'Raw Data'!F682&lt;BB$2), 'Raw Data'!AL682, 0))</f>
        <v/>
      </c>
      <c r="AN687">
        <f>IF(ISBLANK('Raw Data'!A682), 0, IF(AND('Raw Data'!D682&lt;6, 'Raw Data'!E682&lt;6, 'Raw Data'!F682&lt;BB$2), 'Raw Data'!AO682, 0))</f>
        <v/>
      </c>
      <c r="AO687">
        <f>IF(ISBLANK('Raw Data'!A682), 0, IF(AND('Raw Data'!I682&lt;Analysis!$BC$2, 'Raw Data'!D682-'Raw Data'!E682&gt;1), 'Raw Data'!AW682, IF(AND('Raw Data'!J682&lt;Analysis!$BC$2, 'Raw Data'!E682-'Raw Data'!D682&gt;1), 'Raw Data'!AY682, 0)))</f>
        <v/>
      </c>
      <c r="AP687">
        <f>IF(ISBLANK('Raw Data'!A682), 0, IF(AND('Raw Data'!I682&lt;Analysis!$BC$2, 'Raw Data'!D682-'Raw Data'!E682&gt;2), 'Raw Data'!AZ682, IF(AND('Raw Data'!J682&lt;Analysis!$BC$2, 'Raw Data'!E682-'Raw Data'!D682&gt;2), 'Raw Data'!BB682, 0)))</f>
        <v/>
      </c>
      <c r="AQ687">
        <f>IF(ISBLANK('Raw Data'!A682), 0, IF(AND('Raw Data'!I682&lt;Analysis!$BC$2, 'Raw Data'!D682-'Raw Data'!E682&gt;3), 'Raw Data'!BC682, IF(AND('Raw Data'!J682&lt;Analysis!$BC$2, 'Raw Data'!E682-'Raw Data'!D682&gt;3), 'Raw Data'!BE682, 0)))</f>
        <v/>
      </c>
      <c r="AR687">
        <f>IF('Hidden Analysiss'!D683=1,IF(ABS('Raw Data'!E682-'Raw Data'!D682)&lt;2,'Raw Data'!AX682,0), 0)</f>
        <v/>
      </c>
      <c r="AS687">
        <f>IF('Hidden Analysiss'!D683=1,IF(ABS('Raw Data'!E682-'Raw Data'!D682)&lt;3,'Raw Data'!BA682,0), 0)</f>
        <v/>
      </c>
      <c r="AT687">
        <f>IF('Hidden Analysiss'!D683=1,IF(ABS('Raw Data'!E682-'Raw Data'!D682)&lt;4,'Raw Data'!BD682,0), 0)</f>
        <v/>
      </c>
      <c r="AU687">
        <f>IF(AND('Hidden Analysiss'!E683=1, ABS('Raw Data'!E682-'Raw Data'!D682)&lt;2), 'Raw Data'!AX682, 0)</f>
        <v/>
      </c>
      <c r="AV687">
        <f>IF(AND('Hidden Analysiss'!E683=1, ABS('Raw Data'!E682-'Raw Data'!D682)&lt;3), 'Raw Data'!BA682, 0)</f>
        <v/>
      </c>
      <c r="AW687">
        <f>IF(AND('Hidden Analysiss'!E683=1, ABS('Raw Data'!E682-'Raw Data'!D682)&lt;3), 'Raw Data'!BD682, 0)</f>
        <v/>
      </c>
    </row>
    <row r="688">
      <c r="A688" s="1">
        <f>'Raw Data'!A683</f>
        <v/>
      </c>
      <c r="B688">
        <f>IF('Raw Data'!E683&gt;'Raw Data'!D683, 'Raw Data'!J683, 0)</f>
        <v/>
      </c>
      <c r="C688">
        <f>IF('Raw Data'!D683&gt;'Raw Data'!E683, 'Raw Data'!I683, 0)</f>
        <v/>
      </c>
      <c r="D688">
        <f>SUM(G688:H688)</f>
        <v/>
      </c>
      <c r="E688">
        <f>IF(AND('Raw Data'!J683&lt;'Raw Data'!I683,'Raw Data'!E683&gt;'Raw Data'!D683,'Raw Data'!E683-'Raw Data'!D683&gt;3),'Raw Data'!N683,IF(AND('Raw Data'!I683&lt;'Raw Data'!J683,'Raw Data'!D683&gt;'Raw Data'!E683,'Raw Data'!D683-'Raw Data'!E683&gt;3),'Raw Data'!M683,0))</f>
        <v/>
      </c>
      <c r="F688">
        <f>IF(AND('Raw Data'!J683&lt;'Raw Data'!I683,'Raw Data'!E683&gt;'Raw Data'!D683,'Raw Data'!E683-'Raw Data'!D683&lt;4),'Raw Data'!L683,IF(AND('Raw Data'!I683&lt;'Raw Data'!J683,'Raw Data'!D683&gt;'Raw Data'!E683,'Raw Data'!D683-'Raw Data'!E683&lt;4),'Raw Data'!K683,0))</f>
        <v/>
      </c>
      <c r="G688">
        <f>IF(AND('Raw Data'!J683&lt;'Raw Data'!I683, 'Raw Data'!E683&gt;'Raw Data'!D683), 'Raw Data'!J683, 0)</f>
        <v/>
      </c>
      <c r="H688">
        <f>IF(AND('Raw Data'!J683&gt;'Raw Data'!I683, 'Raw Data'!E683&lt;'Raw Data'!D683), 'Raw Data'!I683, 0)</f>
        <v/>
      </c>
      <c r="I688">
        <f>SUM(J688:K688)</f>
        <v/>
      </c>
      <c r="J688">
        <f>IF(AND('Raw Data'!J683&gt;'Raw Data'!I683, 'Raw Data'!E683&gt;'Raw Data'!D683), 'Raw Data'!J683, 0)</f>
        <v/>
      </c>
      <c r="K688">
        <f>IF(AND('Raw Data'!I683&gt;'Raw Data'!J683, 'Raw Data'!D683&gt;'Raw Data'!E683), 'Raw Data'!I683, 0)</f>
        <v/>
      </c>
      <c r="L688">
        <f>IF('Raw Data'!E683-'Raw Data'!D683&gt;3, 'Raw Data'!N683, 0)</f>
        <v/>
      </c>
      <c r="M688">
        <f>IF('Raw Data'!D683-'Raw Data'!E683&gt;3, 'Raw Data'!M683, 0)</f>
        <v/>
      </c>
      <c r="N688">
        <f>IF(ISBLANK('Raw Data'!D683),0,IF(AND('Raw Data'!E683&gt;'Raw Data'!D683,'Raw Data'!E683-'Raw Data'!D683&gt;0,'Raw Data'!E683-'Raw Data'!D683&lt;4),'Raw Data'!L683, 0))</f>
        <v/>
      </c>
      <c r="O688">
        <f>IF(ISBLANK('Raw Data'!D683),0,IF(AND('Raw Data'!E683&gt;'Raw Data'!D683,'Raw Data'!E683-'Raw Data'!D683&gt;0,'Raw Data'!D683-'Raw Data'!E683&lt;4),'Raw Data'!K683, 0))</f>
        <v/>
      </c>
      <c r="P688">
        <f>IF('Raw Data'!E683-'Raw Data'!D683&gt;3, 'Raw Data'!N683, IF('Raw Data'!D683-'Raw Data'!E683&gt;3, 'Raw Data'!M683, 0))</f>
        <v/>
      </c>
      <c r="Q688">
        <f>IF(ISBLANK('Raw Data'!E683),0,IF(AND('Raw Data'!E683-'Raw Data'!D683&lt;4,'Raw Data'!E683-'Raw Data'!D683&gt;0),'Raw Data'!L683,IF(AND('Raw Data'!D683&gt;'Raw Data'!E683,'Raw Data'!D683-'Raw Data'!E683&gt;0),'Raw Data'!K683,0)))</f>
        <v/>
      </c>
      <c r="R688">
        <f>IF(ISBLANK('Raw Data'!K683),0,IFERROR(IF(MATCH(SMALL('Raw Data'!K683:N683,1),L688:O688,0),SMALL('Raw Data'!K683:N683,1)),0))</f>
        <v/>
      </c>
      <c r="S688">
        <f>IF(ISBLANK('Raw Data'!K683),0,IFERROR(IF(MATCH(SMALL('Raw Data'!K683:N683,2),L688:O688,0),SMALL('Raw Data'!K683:N683,2)),0))</f>
        <v/>
      </c>
      <c r="T688">
        <f>IF(ISBLANK('Raw Data'!K683),0,IFERROR(IF(MATCH(SMALL('Raw Data'!K683:N683,3),L688:O688,0),SMALL('Raw Data'!K683:N683,3)),0))</f>
        <v/>
      </c>
      <c r="U688">
        <f>IF(ISBLANK('Raw Data'!K683),0,IFERROR(IF(MATCH(SMALL('Raw Data'!K683:N683,4),L688:O688,0),SMALL('Raw Data'!K683:N683,4)),0))</f>
        <v/>
      </c>
      <c r="V688">
        <f>IF(AND('Raw Data'!D683&lt;3, 'Raw Data'!E683&lt;3, 'Raw Data'!A683&gt;0), 'Raw Data'!AF683, 0)</f>
        <v/>
      </c>
      <c r="W688">
        <f>IF(AND('Raw Data'!D683&lt;4, 'Raw Data'!E683&lt;4, 'Raw Data'!A683&gt;0), 'Raw Data'!AI683, 0)</f>
        <v/>
      </c>
      <c r="X688">
        <f>IF(AND('Raw Data'!D683&lt;5, 'Raw Data'!E683&lt;5, 'Raw Data'!A683&gt;0), 'Raw Data'!AL683, 0)</f>
        <v/>
      </c>
      <c r="Y688">
        <f>IF(AND('Raw Data'!D683&lt;6, 'Raw Data'!E683&lt;6, 'Raw Data'!A683&gt;0), 'Raw Data'!AO683, 0)</f>
        <v/>
      </c>
      <c r="Z688">
        <f>IF(ISBLANK('Raw Data'!D683), 0, IF('Raw Data'!D683-'Raw Data'!E683&gt;1, 'Raw Data'!AW683, 0))</f>
        <v/>
      </c>
      <c r="AA688">
        <f>IF(ISBLANK('Raw Data'!A683), 0, IF(ABS('Raw Data'!D683-'Raw Data'!E683)&lt;2, 'Raw Data'!AX683, 0))</f>
        <v/>
      </c>
      <c r="AB688">
        <f>IF(ISBLANK('Raw Data'!D683), 0, IF('Raw Data'!E683-'Raw Data'!D683&gt;1, 'Raw Data'!AY683, 0))</f>
        <v/>
      </c>
      <c r="AC688">
        <f>IF(ISBLANK('Raw Data'!D683), 0, IF('Raw Data'!D683-'Raw Data'!E683&gt;2, 'Raw Data'!AZ683, 0))</f>
        <v/>
      </c>
      <c r="AD688">
        <f>IF(ISBLANK('Raw Data'!A683), 0, IF(ABS('Raw Data'!D683-'Raw Data'!E683)&lt;3, 'Raw Data'!BA683, 0))</f>
        <v/>
      </c>
      <c r="AE688">
        <f>IF(ISBLANK('Raw Data'!D683), 0, IF('Raw Data'!E683-'Raw Data'!D683&gt;2, 'Raw Data'!BB683, 0))</f>
        <v/>
      </c>
      <c r="AF688">
        <f>IF(ISBLANK('Raw Data'!D683), 0, IF('Raw Data'!D683-'Raw Data'!E683&gt;3, 'Raw Data'!BC683, 0))</f>
        <v/>
      </c>
      <c r="AG688">
        <f>IF(ISBLANK('Raw Data'!A683), 0, IF(ABS('Raw Data'!D683-'Raw Data'!E683)&lt;4, 'Raw Data'!BD683, 0))</f>
        <v/>
      </c>
      <c r="AH688">
        <f>IF(ISBLANK('Raw Data'!D683), 0, IF('Raw Data'!E683-'Raw Data'!D683&gt;3, 'Raw Data'!BE683, 0))</f>
        <v/>
      </c>
      <c r="AI688">
        <f>IF(SUM('Raw Data'!D683:E683)&gt;'Raw Data'!F683, 'Raw Data'!G683, 0)</f>
        <v/>
      </c>
      <c r="AJ688">
        <f>IF(ISBLANK('Raw Data'!D683), 0, IF(SUM('Raw Data'!D683:E683)&lt;'Raw Data'!F683, 'Raw Data'!H683, 0))</f>
        <v/>
      </c>
      <c r="AK688">
        <f>IF(ISBLANK('Raw Data'!A683), 0, IF(AND('Raw Data'!D683&lt;3, 'Raw Data'!E683&lt;3, 'Raw Data'!F683&lt;BB$2), 'Raw Data'!AF683, 0))</f>
        <v/>
      </c>
      <c r="AL688">
        <f>IF(ISBLANK('Raw Data'!A683), 0, IF(AND('Raw Data'!D683&lt;4, 'Raw Data'!E683&lt;4, 'Raw Data'!F683&lt;BB$2), 'Raw Data'!AI683, 0))</f>
        <v/>
      </c>
      <c r="AM688">
        <f>IF(ISBLANK('Raw Data'!A683), 0, IF(AND('Raw Data'!D683&lt;5, 'Raw Data'!E683&lt;5, 'Raw Data'!F683&lt;BB$2), 'Raw Data'!AL683, 0))</f>
        <v/>
      </c>
      <c r="AN688">
        <f>IF(ISBLANK('Raw Data'!A683), 0, IF(AND('Raw Data'!D683&lt;6, 'Raw Data'!E683&lt;6, 'Raw Data'!F683&lt;BB$2), 'Raw Data'!AO683, 0))</f>
        <v/>
      </c>
      <c r="AO688">
        <f>IF(ISBLANK('Raw Data'!A683), 0, IF(AND('Raw Data'!I683&lt;Analysis!$BC$2, 'Raw Data'!D683-'Raw Data'!E683&gt;1), 'Raw Data'!AW683, IF(AND('Raw Data'!J683&lt;Analysis!$BC$2, 'Raw Data'!E683-'Raw Data'!D683&gt;1), 'Raw Data'!AY683, 0)))</f>
        <v/>
      </c>
      <c r="AP688">
        <f>IF(ISBLANK('Raw Data'!A683), 0, IF(AND('Raw Data'!I683&lt;Analysis!$BC$2, 'Raw Data'!D683-'Raw Data'!E683&gt;2), 'Raw Data'!AZ683, IF(AND('Raw Data'!J683&lt;Analysis!$BC$2, 'Raw Data'!E683-'Raw Data'!D683&gt;2), 'Raw Data'!BB683, 0)))</f>
        <v/>
      </c>
      <c r="AQ688">
        <f>IF(ISBLANK('Raw Data'!A683), 0, IF(AND('Raw Data'!I683&lt;Analysis!$BC$2, 'Raw Data'!D683-'Raw Data'!E683&gt;3), 'Raw Data'!BC683, IF(AND('Raw Data'!J683&lt;Analysis!$BC$2, 'Raw Data'!E683-'Raw Data'!D683&gt;3), 'Raw Data'!BE683, 0)))</f>
        <v/>
      </c>
      <c r="AR688">
        <f>IF('Hidden Analysiss'!D684=1,IF(ABS('Raw Data'!E683-'Raw Data'!D683)&lt;2,'Raw Data'!AX683,0), 0)</f>
        <v/>
      </c>
      <c r="AS688">
        <f>IF('Hidden Analysiss'!D684=1,IF(ABS('Raw Data'!E683-'Raw Data'!D683)&lt;3,'Raw Data'!BA683,0), 0)</f>
        <v/>
      </c>
      <c r="AT688">
        <f>IF('Hidden Analysiss'!D684=1,IF(ABS('Raw Data'!E683-'Raw Data'!D683)&lt;4,'Raw Data'!BD683,0), 0)</f>
        <v/>
      </c>
      <c r="AU688">
        <f>IF(AND('Hidden Analysiss'!E684=1, ABS('Raw Data'!E683-'Raw Data'!D683)&lt;2), 'Raw Data'!AX683, 0)</f>
        <v/>
      </c>
      <c r="AV688">
        <f>IF(AND('Hidden Analysiss'!E684=1, ABS('Raw Data'!E683-'Raw Data'!D683)&lt;3), 'Raw Data'!BA683, 0)</f>
        <v/>
      </c>
      <c r="AW688">
        <f>IF(AND('Hidden Analysiss'!E684=1, ABS('Raw Data'!E683-'Raw Data'!D683)&lt;3), 'Raw Data'!BD683, 0)</f>
        <v/>
      </c>
    </row>
    <row r="689">
      <c r="A689" s="1">
        <f>'Raw Data'!A684</f>
        <v/>
      </c>
      <c r="B689">
        <f>IF('Raw Data'!E684&gt;'Raw Data'!D684, 'Raw Data'!J684, 0)</f>
        <v/>
      </c>
      <c r="C689">
        <f>IF('Raw Data'!D684&gt;'Raw Data'!E684, 'Raw Data'!I684, 0)</f>
        <v/>
      </c>
      <c r="D689">
        <f>SUM(G689:H689)</f>
        <v/>
      </c>
      <c r="E689">
        <f>IF(AND('Raw Data'!J684&lt;'Raw Data'!I684,'Raw Data'!E684&gt;'Raw Data'!D684,'Raw Data'!E684-'Raw Data'!D684&gt;3),'Raw Data'!N684,IF(AND('Raw Data'!I684&lt;'Raw Data'!J684,'Raw Data'!D684&gt;'Raw Data'!E684,'Raw Data'!D684-'Raw Data'!E684&gt;3),'Raw Data'!M684,0))</f>
        <v/>
      </c>
      <c r="F689">
        <f>IF(AND('Raw Data'!J684&lt;'Raw Data'!I684,'Raw Data'!E684&gt;'Raw Data'!D684,'Raw Data'!E684-'Raw Data'!D684&lt;4),'Raw Data'!L684,IF(AND('Raw Data'!I684&lt;'Raw Data'!J684,'Raw Data'!D684&gt;'Raw Data'!E684,'Raw Data'!D684-'Raw Data'!E684&lt;4),'Raw Data'!K684,0))</f>
        <v/>
      </c>
      <c r="G689">
        <f>IF(AND('Raw Data'!J684&lt;'Raw Data'!I684, 'Raw Data'!E684&gt;'Raw Data'!D684), 'Raw Data'!J684, 0)</f>
        <v/>
      </c>
      <c r="H689">
        <f>IF(AND('Raw Data'!J684&gt;'Raw Data'!I684, 'Raw Data'!E684&lt;'Raw Data'!D684), 'Raw Data'!I684, 0)</f>
        <v/>
      </c>
      <c r="I689">
        <f>SUM(J689:K689)</f>
        <v/>
      </c>
      <c r="J689">
        <f>IF(AND('Raw Data'!J684&gt;'Raw Data'!I684, 'Raw Data'!E684&gt;'Raw Data'!D684), 'Raw Data'!J684, 0)</f>
        <v/>
      </c>
      <c r="K689">
        <f>IF(AND('Raw Data'!I684&gt;'Raw Data'!J684, 'Raw Data'!D684&gt;'Raw Data'!E684), 'Raw Data'!I684, 0)</f>
        <v/>
      </c>
      <c r="L689">
        <f>IF('Raw Data'!E684-'Raw Data'!D684&gt;3, 'Raw Data'!N684, 0)</f>
        <v/>
      </c>
      <c r="M689">
        <f>IF('Raw Data'!D684-'Raw Data'!E684&gt;3, 'Raw Data'!M684, 0)</f>
        <v/>
      </c>
      <c r="N689">
        <f>IF(ISBLANK('Raw Data'!D684),0,IF(AND('Raw Data'!E684&gt;'Raw Data'!D684,'Raw Data'!E684-'Raw Data'!D684&gt;0,'Raw Data'!E684-'Raw Data'!D684&lt;4),'Raw Data'!L684, 0))</f>
        <v/>
      </c>
      <c r="O689">
        <f>IF(ISBLANK('Raw Data'!D684),0,IF(AND('Raw Data'!E684&gt;'Raw Data'!D684,'Raw Data'!E684-'Raw Data'!D684&gt;0,'Raw Data'!D684-'Raw Data'!E684&lt;4),'Raw Data'!K684, 0))</f>
        <v/>
      </c>
      <c r="P689">
        <f>IF('Raw Data'!E684-'Raw Data'!D684&gt;3, 'Raw Data'!N684, IF('Raw Data'!D684-'Raw Data'!E684&gt;3, 'Raw Data'!M684, 0))</f>
        <v/>
      </c>
      <c r="Q689">
        <f>IF(ISBLANK('Raw Data'!E684),0,IF(AND('Raw Data'!E684-'Raw Data'!D684&lt;4,'Raw Data'!E684-'Raw Data'!D684&gt;0),'Raw Data'!L684,IF(AND('Raw Data'!D684&gt;'Raw Data'!E684,'Raw Data'!D684-'Raw Data'!E684&gt;0),'Raw Data'!K684,0)))</f>
        <v/>
      </c>
      <c r="R689">
        <f>IF(ISBLANK('Raw Data'!K684),0,IFERROR(IF(MATCH(SMALL('Raw Data'!K684:N684,1),L689:O689,0),SMALL('Raw Data'!K684:N684,1)),0))</f>
        <v/>
      </c>
      <c r="S689">
        <f>IF(ISBLANK('Raw Data'!K684),0,IFERROR(IF(MATCH(SMALL('Raw Data'!K684:N684,2),L689:O689,0),SMALL('Raw Data'!K684:N684,2)),0))</f>
        <v/>
      </c>
      <c r="T689">
        <f>IF(ISBLANK('Raw Data'!K684),0,IFERROR(IF(MATCH(SMALL('Raw Data'!K684:N684,3),L689:O689,0),SMALL('Raw Data'!K684:N684,3)),0))</f>
        <v/>
      </c>
      <c r="U689">
        <f>IF(ISBLANK('Raw Data'!K684),0,IFERROR(IF(MATCH(SMALL('Raw Data'!K684:N684,4),L689:O689,0),SMALL('Raw Data'!K684:N684,4)),0))</f>
        <v/>
      </c>
      <c r="V689">
        <f>IF(AND('Raw Data'!D684&lt;3, 'Raw Data'!E684&lt;3, 'Raw Data'!A684&gt;0), 'Raw Data'!AF684, 0)</f>
        <v/>
      </c>
      <c r="W689">
        <f>IF(AND('Raw Data'!D684&lt;4, 'Raw Data'!E684&lt;4, 'Raw Data'!A684&gt;0), 'Raw Data'!AI684, 0)</f>
        <v/>
      </c>
      <c r="X689">
        <f>IF(AND('Raw Data'!D684&lt;5, 'Raw Data'!E684&lt;5, 'Raw Data'!A684&gt;0), 'Raw Data'!AL684, 0)</f>
        <v/>
      </c>
      <c r="Y689">
        <f>IF(AND('Raw Data'!D684&lt;6, 'Raw Data'!E684&lt;6, 'Raw Data'!A684&gt;0), 'Raw Data'!AO684, 0)</f>
        <v/>
      </c>
      <c r="Z689">
        <f>IF(ISBLANK('Raw Data'!D684), 0, IF('Raw Data'!D684-'Raw Data'!E684&gt;1, 'Raw Data'!AW684, 0))</f>
        <v/>
      </c>
      <c r="AA689">
        <f>IF(ISBLANK('Raw Data'!A684), 0, IF(ABS('Raw Data'!D684-'Raw Data'!E684)&lt;2, 'Raw Data'!AX684, 0))</f>
        <v/>
      </c>
      <c r="AB689">
        <f>IF(ISBLANK('Raw Data'!D684), 0, IF('Raw Data'!E684-'Raw Data'!D684&gt;1, 'Raw Data'!AY684, 0))</f>
        <v/>
      </c>
      <c r="AC689">
        <f>IF(ISBLANK('Raw Data'!D684), 0, IF('Raw Data'!D684-'Raw Data'!E684&gt;2, 'Raw Data'!AZ684, 0))</f>
        <v/>
      </c>
      <c r="AD689">
        <f>IF(ISBLANK('Raw Data'!A684), 0, IF(ABS('Raw Data'!D684-'Raw Data'!E684)&lt;3, 'Raw Data'!BA684, 0))</f>
        <v/>
      </c>
      <c r="AE689">
        <f>IF(ISBLANK('Raw Data'!D684), 0, IF('Raw Data'!E684-'Raw Data'!D684&gt;2, 'Raw Data'!BB684, 0))</f>
        <v/>
      </c>
      <c r="AF689">
        <f>IF(ISBLANK('Raw Data'!D684), 0, IF('Raw Data'!D684-'Raw Data'!E684&gt;3, 'Raw Data'!BC684, 0))</f>
        <v/>
      </c>
      <c r="AG689">
        <f>IF(ISBLANK('Raw Data'!A684), 0, IF(ABS('Raw Data'!D684-'Raw Data'!E684)&lt;4, 'Raw Data'!BD684, 0))</f>
        <v/>
      </c>
      <c r="AH689">
        <f>IF(ISBLANK('Raw Data'!D684), 0, IF('Raw Data'!E684-'Raw Data'!D684&gt;3, 'Raw Data'!BE684, 0))</f>
        <v/>
      </c>
      <c r="AI689">
        <f>IF(SUM('Raw Data'!D684:E684)&gt;'Raw Data'!F684, 'Raw Data'!G684, 0)</f>
        <v/>
      </c>
      <c r="AJ689">
        <f>IF(ISBLANK('Raw Data'!D684), 0, IF(SUM('Raw Data'!D684:E684)&lt;'Raw Data'!F684, 'Raw Data'!H684, 0))</f>
        <v/>
      </c>
      <c r="AK689">
        <f>IF(ISBLANK('Raw Data'!A684), 0, IF(AND('Raw Data'!D684&lt;3, 'Raw Data'!E684&lt;3, 'Raw Data'!F684&lt;BB$2), 'Raw Data'!AF684, 0))</f>
        <v/>
      </c>
      <c r="AL689">
        <f>IF(ISBLANK('Raw Data'!A684), 0, IF(AND('Raw Data'!D684&lt;4, 'Raw Data'!E684&lt;4, 'Raw Data'!F684&lt;BB$2), 'Raw Data'!AI684, 0))</f>
        <v/>
      </c>
      <c r="AM689">
        <f>IF(ISBLANK('Raw Data'!A684), 0, IF(AND('Raw Data'!D684&lt;5, 'Raw Data'!E684&lt;5, 'Raw Data'!F684&lt;BB$2), 'Raw Data'!AL684, 0))</f>
        <v/>
      </c>
      <c r="AN689">
        <f>IF(ISBLANK('Raw Data'!A684), 0, IF(AND('Raw Data'!D684&lt;6, 'Raw Data'!E684&lt;6, 'Raw Data'!F684&lt;BB$2), 'Raw Data'!AO684, 0))</f>
        <v/>
      </c>
      <c r="AO689">
        <f>IF(ISBLANK('Raw Data'!A684), 0, IF(AND('Raw Data'!I684&lt;Analysis!$BC$2, 'Raw Data'!D684-'Raw Data'!E684&gt;1), 'Raw Data'!AW684, IF(AND('Raw Data'!J684&lt;Analysis!$BC$2, 'Raw Data'!E684-'Raw Data'!D684&gt;1), 'Raw Data'!AY684, 0)))</f>
        <v/>
      </c>
      <c r="AP689">
        <f>IF(ISBLANK('Raw Data'!A684), 0, IF(AND('Raw Data'!I684&lt;Analysis!$BC$2, 'Raw Data'!D684-'Raw Data'!E684&gt;2), 'Raw Data'!AZ684, IF(AND('Raw Data'!J684&lt;Analysis!$BC$2, 'Raw Data'!E684-'Raw Data'!D684&gt;2), 'Raw Data'!BB684, 0)))</f>
        <v/>
      </c>
      <c r="AQ689">
        <f>IF(ISBLANK('Raw Data'!A684), 0, IF(AND('Raw Data'!I684&lt;Analysis!$BC$2, 'Raw Data'!D684-'Raw Data'!E684&gt;3), 'Raw Data'!BC684, IF(AND('Raw Data'!J684&lt;Analysis!$BC$2, 'Raw Data'!E684-'Raw Data'!D684&gt;3), 'Raw Data'!BE684, 0)))</f>
        <v/>
      </c>
      <c r="AR689">
        <f>IF('Hidden Analysiss'!D685=1,IF(ABS('Raw Data'!E684-'Raw Data'!D684)&lt;2,'Raw Data'!AX684,0), 0)</f>
        <v/>
      </c>
      <c r="AS689">
        <f>IF('Hidden Analysiss'!D685=1,IF(ABS('Raw Data'!E684-'Raw Data'!D684)&lt;3,'Raw Data'!BA684,0), 0)</f>
        <v/>
      </c>
      <c r="AT689">
        <f>IF('Hidden Analysiss'!D685=1,IF(ABS('Raw Data'!E684-'Raw Data'!D684)&lt;4,'Raw Data'!BD684,0), 0)</f>
        <v/>
      </c>
      <c r="AU689">
        <f>IF(AND('Hidden Analysiss'!E685=1, ABS('Raw Data'!E684-'Raw Data'!D684)&lt;2), 'Raw Data'!AX684, 0)</f>
        <v/>
      </c>
      <c r="AV689">
        <f>IF(AND('Hidden Analysiss'!E685=1, ABS('Raw Data'!E684-'Raw Data'!D684)&lt;3), 'Raw Data'!BA684, 0)</f>
        <v/>
      </c>
      <c r="AW689">
        <f>IF(AND('Hidden Analysiss'!E685=1, ABS('Raw Data'!E684-'Raw Data'!D684)&lt;3), 'Raw Data'!BD684, 0)</f>
        <v/>
      </c>
    </row>
    <row r="690">
      <c r="A690" s="1">
        <f>'Raw Data'!A685</f>
        <v/>
      </c>
      <c r="B690">
        <f>IF('Raw Data'!E685&gt;'Raw Data'!D685, 'Raw Data'!J685, 0)</f>
        <v/>
      </c>
      <c r="C690">
        <f>IF('Raw Data'!D685&gt;'Raw Data'!E685, 'Raw Data'!I685, 0)</f>
        <v/>
      </c>
      <c r="D690">
        <f>SUM(G690:H690)</f>
        <v/>
      </c>
      <c r="E690">
        <f>IF(AND('Raw Data'!J685&lt;'Raw Data'!I685,'Raw Data'!E685&gt;'Raw Data'!D685,'Raw Data'!E685-'Raw Data'!D685&gt;3),'Raw Data'!N685,IF(AND('Raw Data'!I685&lt;'Raw Data'!J685,'Raw Data'!D685&gt;'Raw Data'!E685,'Raw Data'!D685-'Raw Data'!E685&gt;3),'Raw Data'!M685,0))</f>
        <v/>
      </c>
      <c r="F690">
        <f>IF(AND('Raw Data'!J685&lt;'Raw Data'!I685,'Raw Data'!E685&gt;'Raw Data'!D685,'Raw Data'!E685-'Raw Data'!D685&lt;4),'Raw Data'!L685,IF(AND('Raw Data'!I685&lt;'Raw Data'!J685,'Raw Data'!D685&gt;'Raw Data'!E685,'Raw Data'!D685-'Raw Data'!E685&lt;4),'Raw Data'!K685,0))</f>
        <v/>
      </c>
      <c r="G690">
        <f>IF(AND('Raw Data'!J685&lt;'Raw Data'!I685, 'Raw Data'!E685&gt;'Raw Data'!D685), 'Raw Data'!J685, 0)</f>
        <v/>
      </c>
      <c r="H690">
        <f>IF(AND('Raw Data'!J685&gt;'Raw Data'!I685, 'Raw Data'!E685&lt;'Raw Data'!D685), 'Raw Data'!I685, 0)</f>
        <v/>
      </c>
      <c r="I690">
        <f>SUM(J690:K690)</f>
        <v/>
      </c>
      <c r="J690">
        <f>IF(AND('Raw Data'!J685&gt;'Raw Data'!I685, 'Raw Data'!E685&gt;'Raw Data'!D685), 'Raw Data'!J685, 0)</f>
        <v/>
      </c>
      <c r="K690">
        <f>IF(AND('Raw Data'!I685&gt;'Raw Data'!J685, 'Raw Data'!D685&gt;'Raw Data'!E685), 'Raw Data'!I685, 0)</f>
        <v/>
      </c>
      <c r="L690">
        <f>IF('Raw Data'!E685-'Raw Data'!D685&gt;3, 'Raw Data'!N685, 0)</f>
        <v/>
      </c>
      <c r="M690">
        <f>IF('Raw Data'!D685-'Raw Data'!E685&gt;3, 'Raw Data'!M685, 0)</f>
        <v/>
      </c>
      <c r="N690">
        <f>IF(ISBLANK('Raw Data'!D685),0,IF(AND('Raw Data'!E685&gt;'Raw Data'!D685,'Raw Data'!E685-'Raw Data'!D685&gt;0,'Raw Data'!E685-'Raw Data'!D685&lt;4),'Raw Data'!L685, 0))</f>
        <v/>
      </c>
      <c r="O690">
        <f>IF(ISBLANK('Raw Data'!D685),0,IF(AND('Raw Data'!E685&gt;'Raw Data'!D685,'Raw Data'!E685-'Raw Data'!D685&gt;0,'Raw Data'!D685-'Raw Data'!E685&lt;4),'Raw Data'!K685, 0))</f>
        <v/>
      </c>
      <c r="P690">
        <f>IF('Raw Data'!E685-'Raw Data'!D685&gt;3, 'Raw Data'!N685, IF('Raw Data'!D685-'Raw Data'!E685&gt;3, 'Raw Data'!M685, 0))</f>
        <v/>
      </c>
      <c r="Q690">
        <f>IF(ISBLANK('Raw Data'!E685),0,IF(AND('Raw Data'!E685-'Raw Data'!D685&lt;4,'Raw Data'!E685-'Raw Data'!D685&gt;0),'Raw Data'!L685,IF(AND('Raw Data'!D685&gt;'Raw Data'!E685,'Raw Data'!D685-'Raw Data'!E685&gt;0),'Raw Data'!K685,0)))</f>
        <v/>
      </c>
      <c r="R690">
        <f>IF(ISBLANK('Raw Data'!K685),0,IFERROR(IF(MATCH(SMALL('Raw Data'!K685:N685,1),L690:O690,0),SMALL('Raw Data'!K685:N685,1)),0))</f>
        <v/>
      </c>
      <c r="S690">
        <f>IF(ISBLANK('Raw Data'!K685),0,IFERROR(IF(MATCH(SMALL('Raw Data'!K685:N685,2),L690:O690,0),SMALL('Raw Data'!K685:N685,2)),0))</f>
        <v/>
      </c>
      <c r="T690">
        <f>IF(ISBLANK('Raw Data'!K685),0,IFERROR(IF(MATCH(SMALL('Raw Data'!K685:N685,3),L690:O690,0),SMALL('Raw Data'!K685:N685,3)),0))</f>
        <v/>
      </c>
      <c r="U690">
        <f>IF(ISBLANK('Raw Data'!K685),0,IFERROR(IF(MATCH(SMALL('Raw Data'!K685:N685,4),L690:O690,0),SMALL('Raw Data'!K685:N685,4)),0))</f>
        <v/>
      </c>
      <c r="V690">
        <f>IF(AND('Raw Data'!D685&lt;3, 'Raw Data'!E685&lt;3, 'Raw Data'!A685&gt;0), 'Raw Data'!AF685, 0)</f>
        <v/>
      </c>
      <c r="W690">
        <f>IF(AND('Raw Data'!D685&lt;4, 'Raw Data'!E685&lt;4, 'Raw Data'!A685&gt;0), 'Raw Data'!AI685, 0)</f>
        <v/>
      </c>
      <c r="X690">
        <f>IF(AND('Raw Data'!D685&lt;5, 'Raw Data'!E685&lt;5, 'Raw Data'!A685&gt;0), 'Raw Data'!AL685, 0)</f>
        <v/>
      </c>
      <c r="Y690">
        <f>IF(AND('Raw Data'!D685&lt;6, 'Raw Data'!E685&lt;6, 'Raw Data'!A685&gt;0), 'Raw Data'!AO685, 0)</f>
        <v/>
      </c>
      <c r="Z690">
        <f>IF(ISBLANK('Raw Data'!D685), 0, IF('Raw Data'!D685-'Raw Data'!E685&gt;1, 'Raw Data'!AW685, 0))</f>
        <v/>
      </c>
      <c r="AA690">
        <f>IF(ISBLANK('Raw Data'!A685), 0, IF(ABS('Raw Data'!D685-'Raw Data'!E685)&lt;2, 'Raw Data'!AX685, 0))</f>
        <v/>
      </c>
      <c r="AB690">
        <f>IF(ISBLANK('Raw Data'!D685), 0, IF('Raw Data'!E685-'Raw Data'!D685&gt;1, 'Raw Data'!AY685, 0))</f>
        <v/>
      </c>
      <c r="AC690">
        <f>IF(ISBLANK('Raw Data'!D685), 0, IF('Raw Data'!D685-'Raw Data'!E685&gt;2, 'Raw Data'!AZ685, 0))</f>
        <v/>
      </c>
      <c r="AD690">
        <f>IF(ISBLANK('Raw Data'!A685), 0, IF(ABS('Raw Data'!D685-'Raw Data'!E685)&lt;3, 'Raw Data'!BA685, 0))</f>
        <v/>
      </c>
      <c r="AE690">
        <f>IF(ISBLANK('Raw Data'!D685), 0, IF('Raw Data'!E685-'Raw Data'!D685&gt;2, 'Raw Data'!BB685, 0))</f>
        <v/>
      </c>
      <c r="AF690">
        <f>IF(ISBLANK('Raw Data'!D685), 0, IF('Raw Data'!D685-'Raw Data'!E685&gt;3, 'Raw Data'!BC685, 0))</f>
        <v/>
      </c>
      <c r="AG690">
        <f>IF(ISBLANK('Raw Data'!A685), 0, IF(ABS('Raw Data'!D685-'Raw Data'!E685)&lt;4, 'Raw Data'!BD685, 0))</f>
        <v/>
      </c>
      <c r="AH690">
        <f>IF(ISBLANK('Raw Data'!D685), 0, IF('Raw Data'!E685-'Raw Data'!D685&gt;3, 'Raw Data'!BE685, 0))</f>
        <v/>
      </c>
      <c r="AI690">
        <f>IF(SUM('Raw Data'!D685:E685)&gt;'Raw Data'!F685, 'Raw Data'!G685, 0)</f>
        <v/>
      </c>
      <c r="AJ690">
        <f>IF(ISBLANK('Raw Data'!D685), 0, IF(SUM('Raw Data'!D685:E685)&lt;'Raw Data'!F685, 'Raw Data'!H685, 0))</f>
        <v/>
      </c>
      <c r="AK690">
        <f>IF(ISBLANK('Raw Data'!A685), 0, IF(AND('Raw Data'!D685&lt;3, 'Raw Data'!E685&lt;3, 'Raw Data'!F685&lt;BB$2), 'Raw Data'!AF685, 0))</f>
        <v/>
      </c>
      <c r="AL690">
        <f>IF(ISBLANK('Raw Data'!A685), 0, IF(AND('Raw Data'!D685&lt;4, 'Raw Data'!E685&lt;4, 'Raw Data'!F685&lt;BB$2), 'Raw Data'!AI685, 0))</f>
        <v/>
      </c>
      <c r="AM690">
        <f>IF(ISBLANK('Raw Data'!A685), 0, IF(AND('Raw Data'!D685&lt;5, 'Raw Data'!E685&lt;5, 'Raw Data'!F685&lt;BB$2), 'Raw Data'!AL685, 0))</f>
        <v/>
      </c>
      <c r="AN690">
        <f>IF(ISBLANK('Raw Data'!A685), 0, IF(AND('Raw Data'!D685&lt;6, 'Raw Data'!E685&lt;6, 'Raw Data'!F685&lt;BB$2), 'Raw Data'!AO685, 0))</f>
        <v/>
      </c>
      <c r="AO690">
        <f>IF(ISBLANK('Raw Data'!A685), 0, IF(AND('Raw Data'!I685&lt;Analysis!$BC$2, 'Raw Data'!D685-'Raw Data'!E685&gt;1), 'Raw Data'!AW685, IF(AND('Raw Data'!J685&lt;Analysis!$BC$2, 'Raw Data'!E685-'Raw Data'!D685&gt;1), 'Raw Data'!AY685, 0)))</f>
        <v/>
      </c>
      <c r="AP690">
        <f>IF(ISBLANK('Raw Data'!A685), 0, IF(AND('Raw Data'!I685&lt;Analysis!$BC$2, 'Raw Data'!D685-'Raw Data'!E685&gt;2), 'Raw Data'!AZ685, IF(AND('Raw Data'!J685&lt;Analysis!$BC$2, 'Raw Data'!E685-'Raw Data'!D685&gt;2), 'Raw Data'!BB685, 0)))</f>
        <v/>
      </c>
      <c r="AQ690">
        <f>IF(ISBLANK('Raw Data'!A685), 0, IF(AND('Raw Data'!I685&lt;Analysis!$BC$2, 'Raw Data'!D685-'Raw Data'!E685&gt;3), 'Raw Data'!BC685, IF(AND('Raw Data'!J685&lt;Analysis!$BC$2, 'Raw Data'!E685-'Raw Data'!D685&gt;3), 'Raw Data'!BE685, 0)))</f>
        <v/>
      </c>
      <c r="AR690">
        <f>IF('Hidden Analysiss'!D686=1,IF(ABS('Raw Data'!E685-'Raw Data'!D685)&lt;2,'Raw Data'!AX685,0), 0)</f>
        <v/>
      </c>
      <c r="AS690">
        <f>IF('Hidden Analysiss'!D686=1,IF(ABS('Raw Data'!E685-'Raw Data'!D685)&lt;3,'Raw Data'!BA685,0), 0)</f>
        <v/>
      </c>
      <c r="AT690">
        <f>IF('Hidden Analysiss'!D686=1,IF(ABS('Raw Data'!E685-'Raw Data'!D685)&lt;4,'Raw Data'!BD685,0), 0)</f>
        <v/>
      </c>
      <c r="AU690">
        <f>IF(AND('Hidden Analysiss'!E686=1, ABS('Raw Data'!E685-'Raw Data'!D685)&lt;2), 'Raw Data'!AX685, 0)</f>
        <v/>
      </c>
      <c r="AV690">
        <f>IF(AND('Hidden Analysiss'!E686=1, ABS('Raw Data'!E685-'Raw Data'!D685)&lt;3), 'Raw Data'!BA685, 0)</f>
        <v/>
      </c>
      <c r="AW690">
        <f>IF(AND('Hidden Analysiss'!E686=1, ABS('Raw Data'!E685-'Raw Data'!D685)&lt;3), 'Raw Data'!BD685, 0)</f>
        <v/>
      </c>
    </row>
    <row r="691">
      <c r="A691" s="1">
        <f>'Raw Data'!A686</f>
        <v/>
      </c>
      <c r="B691">
        <f>IF('Raw Data'!E686&gt;'Raw Data'!D686, 'Raw Data'!J686, 0)</f>
        <v/>
      </c>
      <c r="C691">
        <f>IF('Raw Data'!D686&gt;'Raw Data'!E686, 'Raw Data'!I686, 0)</f>
        <v/>
      </c>
      <c r="D691">
        <f>SUM(G691:H691)</f>
        <v/>
      </c>
      <c r="E691">
        <f>IF(AND('Raw Data'!J686&lt;'Raw Data'!I686,'Raw Data'!E686&gt;'Raw Data'!D686,'Raw Data'!E686-'Raw Data'!D686&gt;3),'Raw Data'!N686,IF(AND('Raw Data'!I686&lt;'Raw Data'!J686,'Raw Data'!D686&gt;'Raw Data'!E686,'Raw Data'!D686-'Raw Data'!E686&gt;3),'Raw Data'!M686,0))</f>
        <v/>
      </c>
      <c r="F691">
        <f>IF(AND('Raw Data'!J686&lt;'Raw Data'!I686,'Raw Data'!E686&gt;'Raw Data'!D686,'Raw Data'!E686-'Raw Data'!D686&lt;4),'Raw Data'!L686,IF(AND('Raw Data'!I686&lt;'Raw Data'!J686,'Raw Data'!D686&gt;'Raw Data'!E686,'Raw Data'!D686-'Raw Data'!E686&lt;4),'Raw Data'!K686,0))</f>
        <v/>
      </c>
      <c r="G691">
        <f>IF(AND('Raw Data'!J686&lt;'Raw Data'!I686, 'Raw Data'!E686&gt;'Raw Data'!D686), 'Raw Data'!J686, 0)</f>
        <v/>
      </c>
      <c r="H691">
        <f>IF(AND('Raw Data'!J686&gt;'Raw Data'!I686, 'Raw Data'!E686&lt;'Raw Data'!D686), 'Raw Data'!I686, 0)</f>
        <v/>
      </c>
      <c r="I691">
        <f>SUM(J691:K691)</f>
        <v/>
      </c>
      <c r="J691">
        <f>IF(AND('Raw Data'!J686&gt;'Raw Data'!I686, 'Raw Data'!E686&gt;'Raw Data'!D686), 'Raw Data'!J686, 0)</f>
        <v/>
      </c>
      <c r="K691">
        <f>IF(AND('Raw Data'!I686&gt;'Raw Data'!J686, 'Raw Data'!D686&gt;'Raw Data'!E686), 'Raw Data'!I686, 0)</f>
        <v/>
      </c>
      <c r="L691">
        <f>IF('Raw Data'!E686-'Raw Data'!D686&gt;3, 'Raw Data'!N686, 0)</f>
        <v/>
      </c>
      <c r="M691">
        <f>IF('Raw Data'!D686-'Raw Data'!E686&gt;3, 'Raw Data'!M686, 0)</f>
        <v/>
      </c>
      <c r="N691">
        <f>IF(ISBLANK('Raw Data'!D686),0,IF(AND('Raw Data'!E686&gt;'Raw Data'!D686,'Raw Data'!E686-'Raw Data'!D686&gt;0,'Raw Data'!E686-'Raw Data'!D686&lt;4),'Raw Data'!L686, 0))</f>
        <v/>
      </c>
      <c r="O691">
        <f>IF(ISBLANK('Raw Data'!D686),0,IF(AND('Raw Data'!E686&gt;'Raw Data'!D686,'Raw Data'!E686-'Raw Data'!D686&gt;0,'Raw Data'!D686-'Raw Data'!E686&lt;4),'Raw Data'!K686, 0))</f>
        <v/>
      </c>
      <c r="P691">
        <f>IF('Raw Data'!E686-'Raw Data'!D686&gt;3, 'Raw Data'!N686, IF('Raw Data'!D686-'Raw Data'!E686&gt;3, 'Raw Data'!M686, 0))</f>
        <v/>
      </c>
      <c r="Q691">
        <f>IF(ISBLANK('Raw Data'!E686),0,IF(AND('Raw Data'!E686-'Raw Data'!D686&lt;4,'Raw Data'!E686-'Raw Data'!D686&gt;0),'Raw Data'!L686,IF(AND('Raw Data'!D686&gt;'Raw Data'!E686,'Raw Data'!D686-'Raw Data'!E686&gt;0),'Raw Data'!K686,0)))</f>
        <v/>
      </c>
      <c r="R691">
        <f>IF(ISBLANK('Raw Data'!K686),0,IFERROR(IF(MATCH(SMALL('Raw Data'!K686:N686,1),L691:O691,0),SMALL('Raw Data'!K686:N686,1)),0))</f>
        <v/>
      </c>
      <c r="S691">
        <f>IF(ISBLANK('Raw Data'!K686),0,IFERROR(IF(MATCH(SMALL('Raw Data'!K686:N686,2),L691:O691,0),SMALL('Raw Data'!K686:N686,2)),0))</f>
        <v/>
      </c>
      <c r="T691">
        <f>IF(ISBLANK('Raw Data'!K686),0,IFERROR(IF(MATCH(SMALL('Raw Data'!K686:N686,3),L691:O691,0),SMALL('Raw Data'!K686:N686,3)),0))</f>
        <v/>
      </c>
      <c r="U691">
        <f>IF(ISBLANK('Raw Data'!K686),0,IFERROR(IF(MATCH(SMALL('Raw Data'!K686:N686,4),L691:O691,0),SMALL('Raw Data'!K686:N686,4)),0))</f>
        <v/>
      </c>
      <c r="V691">
        <f>IF(AND('Raw Data'!D686&lt;3, 'Raw Data'!E686&lt;3, 'Raw Data'!A686&gt;0), 'Raw Data'!AF686, 0)</f>
        <v/>
      </c>
      <c r="W691">
        <f>IF(AND('Raw Data'!D686&lt;4, 'Raw Data'!E686&lt;4, 'Raw Data'!A686&gt;0), 'Raw Data'!AI686, 0)</f>
        <v/>
      </c>
      <c r="X691">
        <f>IF(AND('Raw Data'!D686&lt;5, 'Raw Data'!E686&lt;5, 'Raw Data'!A686&gt;0), 'Raw Data'!AL686, 0)</f>
        <v/>
      </c>
      <c r="Y691">
        <f>IF(AND('Raw Data'!D686&lt;6, 'Raw Data'!E686&lt;6, 'Raw Data'!A686&gt;0), 'Raw Data'!AO686, 0)</f>
        <v/>
      </c>
      <c r="Z691">
        <f>IF(ISBLANK('Raw Data'!D686), 0, IF('Raw Data'!D686-'Raw Data'!E686&gt;1, 'Raw Data'!AW686, 0))</f>
        <v/>
      </c>
      <c r="AA691">
        <f>IF(ISBLANK('Raw Data'!A686), 0, IF(ABS('Raw Data'!D686-'Raw Data'!E686)&lt;2, 'Raw Data'!AX686, 0))</f>
        <v/>
      </c>
      <c r="AB691">
        <f>IF(ISBLANK('Raw Data'!D686), 0, IF('Raw Data'!E686-'Raw Data'!D686&gt;1, 'Raw Data'!AY686, 0))</f>
        <v/>
      </c>
      <c r="AC691">
        <f>IF(ISBLANK('Raw Data'!D686), 0, IF('Raw Data'!D686-'Raw Data'!E686&gt;2, 'Raw Data'!AZ686, 0))</f>
        <v/>
      </c>
      <c r="AD691">
        <f>IF(ISBLANK('Raw Data'!A686), 0, IF(ABS('Raw Data'!D686-'Raw Data'!E686)&lt;3, 'Raw Data'!BA686, 0))</f>
        <v/>
      </c>
      <c r="AE691">
        <f>IF(ISBLANK('Raw Data'!D686), 0, IF('Raw Data'!E686-'Raw Data'!D686&gt;2, 'Raw Data'!BB686, 0))</f>
        <v/>
      </c>
      <c r="AF691">
        <f>IF(ISBLANK('Raw Data'!D686), 0, IF('Raw Data'!D686-'Raw Data'!E686&gt;3, 'Raw Data'!BC686, 0))</f>
        <v/>
      </c>
      <c r="AG691">
        <f>IF(ISBLANK('Raw Data'!A686), 0, IF(ABS('Raw Data'!D686-'Raw Data'!E686)&lt;4, 'Raw Data'!BD686, 0))</f>
        <v/>
      </c>
      <c r="AH691">
        <f>IF(ISBLANK('Raw Data'!D686), 0, IF('Raw Data'!E686-'Raw Data'!D686&gt;3, 'Raw Data'!BE686, 0))</f>
        <v/>
      </c>
      <c r="AI691">
        <f>IF(SUM('Raw Data'!D686:E686)&gt;'Raw Data'!F686, 'Raw Data'!G686, 0)</f>
        <v/>
      </c>
      <c r="AJ691">
        <f>IF(ISBLANK('Raw Data'!D686), 0, IF(SUM('Raw Data'!D686:E686)&lt;'Raw Data'!F686, 'Raw Data'!H686, 0))</f>
        <v/>
      </c>
      <c r="AK691">
        <f>IF(ISBLANK('Raw Data'!A686), 0, IF(AND('Raw Data'!D686&lt;3, 'Raw Data'!E686&lt;3, 'Raw Data'!F686&lt;BB$2), 'Raw Data'!AF686, 0))</f>
        <v/>
      </c>
      <c r="AL691">
        <f>IF(ISBLANK('Raw Data'!A686), 0, IF(AND('Raw Data'!D686&lt;4, 'Raw Data'!E686&lt;4, 'Raw Data'!F686&lt;BB$2), 'Raw Data'!AI686, 0))</f>
        <v/>
      </c>
      <c r="AM691">
        <f>IF(ISBLANK('Raw Data'!A686), 0, IF(AND('Raw Data'!D686&lt;5, 'Raw Data'!E686&lt;5, 'Raw Data'!F686&lt;BB$2), 'Raw Data'!AL686, 0))</f>
        <v/>
      </c>
      <c r="AN691">
        <f>IF(ISBLANK('Raw Data'!A686), 0, IF(AND('Raw Data'!D686&lt;6, 'Raw Data'!E686&lt;6, 'Raw Data'!F686&lt;BB$2), 'Raw Data'!AO686, 0))</f>
        <v/>
      </c>
      <c r="AO691">
        <f>IF(ISBLANK('Raw Data'!A686), 0, IF(AND('Raw Data'!I686&lt;Analysis!$BC$2, 'Raw Data'!D686-'Raw Data'!E686&gt;1), 'Raw Data'!AW686, IF(AND('Raw Data'!J686&lt;Analysis!$BC$2, 'Raw Data'!E686-'Raw Data'!D686&gt;1), 'Raw Data'!AY686, 0)))</f>
        <v/>
      </c>
      <c r="AP691">
        <f>IF(ISBLANK('Raw Data'!A686), 0, IF(AND('Raw Data'!I686&lt;Analysis!$BC$2, 'Raw Data'!D686-'Raw Data'!E686&gt;2), 'Raw Data'!AZ686, IF(AND('Raw Data'!J686&lt;Analysis!$BC$2, 'Raw Data'!E686-'Raw Data'!D686&gt;2), 'Raw Data'!BB686, 0)))</f>
        <v/>
      </c>
      <c r="AQ691">
        <f>IF(ISBLANK('Raw Data'!A686), 0, IF(AND('Raw Data'!I686&lt;Analysis!$BC$2, 'Raw Data'!D686-'Raw Data'!E686&gt;3), 'Raw Data'!BC686, IF(AND('Raw Data'!J686&lt;Analysis!$BC$2, 'Raw Data'!E686-'Raw Data'!D686&gt;3), 'Raw Data'!BE686, 0)))</f>
        <v/>
      </c>
      <c r="AR691">
        <f>IF('Hidden Analysiss'!D687=1,IF(ABS('Raw Data'!E686-'Raw Data'!D686)&lt;2,'Raw Data'!AX686,0), 0)</f>
        <v/>
      </c>
      <c r="AS691">
        <f>IF('Hidden Analysiss'!D687=1,IF(ABS('Raw Data'!E686-'Raw Data'!D686)&lt;3,'Raw Data'!BA686,0), 0)</f>
        <v/>
      </c>
      <c r="AT691">
        <f>IF('Hidden Analysiss'!D687=1,IF(ABS('Raw Data'!E686-'Raw Data'!D686)&lt;4,'Raw Data'!BD686,0), 0)</f>
        <v/>
      </c>
      <c r="AU691">
        <f>IF(AND('Hidden Analysiss'!E687=1, ABS('Raw Data'!E686-'Raw Data'!D686)&lt;2), 'Raw Data'!AX686, 0)</f>
        <v/>
      </c>
      <c r="AV691">
        <f>IF(AND('Hidden Analysiss'!E687=1, ABS('Raw Data'!E686-'Raw Data'!D686)&lt;3), 'Raw Data'!BA686, 0)</f>
        <v/>
      </c>
      <c r="AW691">
        <f>IF(AND('Hidden Analysiss'!E687=1, ABS('Raw Data'!E686-'Raw Data'!D686)&lt;3), 'Raw Data'!BD686, 0)</f>
        <v/>
      </c>
    </row>
    <row r="692">
      <c r="A692" s="1">
        <f>'Raw Data'!A687</f>
        <v/>
      </c>
      <c r="B692">
        <f>IF('Raw Data'!E687&gt;'Raw Data'!D687, 'Raw Data'!J687, 0)</f>
        <v/>
      </c>
      <c r="C692">
        <f>IF('Raw Data'!D687&gt;'Raw Data'!E687, 'Raw Data'!I687, 0)</f>
        <v/>
      </c>
      <c r="D692">
        <f>SUM(G692:H692)</f>
        <v/>
      </c>
      <c r="E692">
        <f>IF(AND('Raw Data'!J687&lt;'Raw Data'!I687,'Raw Data'!E687&gt;'Raw Data'!D687,'Raw Data'!E687-'Raw Data'!D687&gt;3),'Raw Data'!N687,IF(AND('Raw Data'!I687&lt;'Raw Data'!J687,'Raw Data'!D687&gt;'Raw Data'!E687,'Raw Data'!D687-'Raw Data'!E687&gt;3),'Raw Data'!M687,0))</f>
        <v/>
      </c>
      <c r="F692">
        <f>IF(AND('Raw Data'!J687&lt;'Raw Data'!I687,'Raw Data'!E687&gt;'Raw Data'!D687,'Raw Data'!E687-'Raw Data'!D687&lt;4),'Raw Data'!L687,IF(AND('Raw Data'!I687&lt;'Raw Data'!J687,'Raw Data'!D687&gt;'Raw Data'!E687,'Raw Data'!D687-'Raw Data'!E687&lt;4),'Raw Data'!K687,0))</f>
        <v/>
      </c>
      <c r="G692">
        <f>IF(AND('Raw Data'!J687&lt;'Raw Data'!I687, 'Raw Data'!E687&gt;'Raw Data'!D687), 'Raw Data'!J687, 0)</f>
        <v/>
      </c>
      <c r="H692">
        <f>IF(AND('Raw Data'!J687&gt;'Raw Data'!I687, 'Raw Data'!E687&lt;'Raw Data'!D687), 'Raw Data'!I687, 0)</f>
        <v/>
      </c>
      <c r="I692">
        <f>SUM(J692:K692)</f>
        <v/>
      </c>
      <c r="J692">
        <f>IF(AND('Raw Data'!J687&gt;'Raw Data'!I687, 'Raw Data'!E687&gt;'Raw Data'!D687), 'Raw Data'!J687, 0)</f>
        <v/>
      </c>
      <c r="K692">
        <f>IF(AND('Raw Data'!I687&gt;'Raw Data'!J687, 'Raw Data'!D687&gt;'Raw Data'!E687), 'Raw Data'!I687, 0)</f>
        <v/>
      </c>
      <c r="L692">
        <f>IF('Raw Data'!E687-'Raw Data'!D687&gt;3, 'Raw Data'!N687, 0)</f>
        <v/>
      </c>
      <c r="M692">
        <f>IF('Raw Data'!D687-'Raw Data'!E687&gt;3, 'Raw Data'!M687, 0)</f>
        <v/>
      </c>
      <c r="N692">
        <f>IF(ISBLANK('Raw Data'!D687),0,IF(AND('Raw Data'!E687&gt;'Raw Data'!D687,'Raw Data'!E687-'Raw Data'!D687&gt;0,'Raw Data'!E687-'Raw Data'!D687&lt;4),'Raw Data'!L687, 0))</f>
        <v/>
      </c>
      <c r="O692">
        <f>IF(ISBLANK('Raw Data'!D687),0,IF(AND('Raw Data'!E687&gt;'Raw Data'!D687,'Raw Data'!E687-'Raw Data'!D687&gt;0,'Raw Data'!D687-'Raw Data'!E687&lt;4),'Raw Data'!K687, 0))</f>
        <v/>
      </c>
      <c r="P692">
        <f>IF('Raw Data'!E687-'Raw Data'!D687&gt;3, 'Raw Data'!N687, IF('Raw Data'!D687-'Raw Data'!E687&gt;3, 'Raw Data'!M687, 0))</f>
        <v/>
      </c>
      <c r="Q692">
        <f>IF(ISBLANK('Raw Data'!E687),0,IF(AND('Raw Data'!E687-'Raw Data'!D687&lt;4,'Raw Data'!E687-'Raw Data'!D687&gt;0),'Raw Data'!L687,IF(AND('Raw Data'!D687&gt;'Raw Data'!E687,'Raw Data'!D687-'Raw Data'!E687&gt;0),'Raw Data'!K687,0)))</f>
        <v/>
      </c>
      <c r="R692">
        <f>IF(ISBLANK('Raw Data'!K687),0,IFERROR(IF(MATCH(SMALL('Raw Data'!K687:N687,1),L692:O692,0),SMALL('Raw Data'!K687:N687,1)),0))</f>
        <v/>
      </c>
      <c r="S692">
        <f>IF(ISBLANK('Raw Data'!K687),0,IFERROR(IF(MATCH(SMALL('Raw Data'!K687:N687,2),L692:O692,0),SMALL('Raw Data'!K687:N687,2)),0))</f>
        <v/>
      </c>
      <c r="T692">
        <f>IF(ISBLANK('Raw Data'!K687),0,IFERROR(IF(MATCH(SMALL('Raw Data'!K687:N687,3),L692:O692,0),SMALL('Raw Data'!K687:N687,3)),0))</f>
        <v/>
      </c>
      <c r="U692">
        <f>IF(ISBLANK('Raw Data'!K687),0,IFERROR(IF(MATCH(SMALL('Raw Data'!K687:N687,4),L692:O692,0),SMALL('Raw Data'!K687:N687,4)),0))</f>
        <v/>
      </c>
      <c r="V692">
        <f>IF(AND('Raw Data'!D687&lt;3, 'Raw Data'!E687&lt;3, 'Raw Data'!A687&gt;0), 'Raw Data'!AF687, 0)</f>
        <v/>
      </c>
      <c r="W692">
        <f>IF(AND('Raw Data'!D687&lt;4, 'Raw Data'!E687&lt;4, 'Raw Data'!A687&gt;0), 'Raw Data'!AI687, 0)</f>
        <v/>
      </c>
      <c r="X692">
        <f>IF(AND('Raw Data'!D687&lt;5, 'Raw Data'!E687&lt;5, 'Raw Data'!A687&gt;0), 'Raw Data'!AL687, 0)</f>
        <v/>
      </c>
      <c r="Y692">
        <f>IF(AND('Raw Data'!D687&lt;6, 'Raw Data'!E687&lt;6, 'Raw Data'!A687&gt;0), 'Raw Data'!AO687, 0)</f>
        <v/>
      </c>
      <c r="Z692">
        <f>IF(ISBLANK('Raw Data'!D687), 0, IF('Raw Data'!D687-'Raw Data'!E687&gt;1, 'Raw Data'!AW687, 0))</f>
        <v/>
      </c>
      <c r="AA692">
        <f>IF(ISBLANK('Raw Data'!A687), 0, IF(ABS('Raw Data'!D687-'Raw Data'!E687)&lt;2, 'Raw Data'!AX687, 0))</f>
        <v/>
      </c>
      <c r="AB692">
        <f>IF(ISBLANK('Raw Data'!D687), 0, IF('Raw Data'!E687-'Raw Data'!D687&gt;1, 'Raw Data'!AY687, 0))</f>
        <v/>
      </c>
      <c r="AC692">
        <f>IF(ISBLANK('Raw Data'!D687), 0, IF('Raw Data'!D687-'Raw Data'!E687&gt;2, 'Raw Data'!AZ687, 0))</f>
        <v/>
      </c>
      <c r="AD692">
        <f>IF(ISBLANK('Raw Data'!A687), 0, IF(ABS('Raw Data'!D687-'Raw Data'!E687)&lt;3, 'Raw Data'!BA687, 0))</f>
        <v/>
      </c>
      <c r="AE692">
        <f>IF(ISBLANK('Raw Data'!D687), 0, IF('Raw Data'!E687-'Raw Data'!D687&gt;2, 'Raw Data'!BB687, 0))</f>
        <v/>
      </c>
      <c r="AF692">
        <f>IF(ISBLANK('Raw Data'!D687), 0, IF('Raw Data'!D687-'Raw Data'!E687&gt;3, 'Raw Data'!BC687, 0))</f>
        <v/>
      </c>
      <c r="AG692">
        <f>IF(ISBLANK('Raw Data'!A687), 0, IF(ABS('Raw Data'!D687-'Raw Data'!E687)&lt;4, 'Raw Data'!BD687, 0))</f>
        <v/>
      </c>
      <c r="AH692">
        <f>IF(ISBLANK('Raw Data'!D687), 0, IF('Raw Data'!E687-'Raw Data'!D687&gt;3, 'Raw Data'!BE687, 0))</f>
        <v/>
      </c>
      <c r="AI692">
        <f>IF(SUM('Raw Data'!D687:E687)&gt;'Raw Data'!F687, 'Raw Data'!G687, 0)</f>
        <v/>
      </c>
      <c r="AJ692">
        <f>IF(ISBLANK('Raw Data'!D687), 0, IF(SUM('Raw Data'!D687:E687)&lt;'Raw Data'!F687, 'Raw Data'!H687, 0))</f>
        <v/>
      </c>
      <c r="AK692">
        <f>IF(ISBLANK('Raw Data'!A687), 0, IF(AND('Raw Data'!D687&lt;3, 'Raw Data'!E687&lt;3, 'Raw Data'!F687&lt;BB$2), 'Raw Data'!AF687, 0))</f>
        <v/>
      </c>
      <c r="AL692">
        <f>IF(ISBLANK('Raw Data'!A687), 0, IF(AND('Raw Data'!D687&lt;4, 'Raw Data'!E687&lt;4, 'Raw Data'!F687&lt;BB$2), 'Raw Data'!AI687, 0))</f>
        <v/>
      </c>
      <c r="AM692">
        <f>IF(ISBLANK('Raw Data'!A687), 0, IF(AND('Raw Data'!D687&lt;5, 'Raw Data'!E687&lt;5, 'Raw Data'!F687&lt;BB$2), 'Raw Data'!AL687, 0))</f>
        <v/>
      </c>
      <c r="AN692">
        <f>IF(ISBLANK('Raw Data'!A687), 0, IF(AND('Raw Data'!D687&lt;6, 'Raw Data'!E687&lt;6, 'Raw Data'!F687&lt;BB$2), 'Raw Data'!AO687, 0))</f>
        <v/>
      </c>
      <c r="AO692">
        <f>IF(ISBLANK('Raw Data'!A687), 0, IF(AND('Raw Data'!I687&lt;Analysis!$BC$2, 'Raw Data'!D687-'Raw Data'!E687&gt;1), 'Raw Data'!AW687, IF(AND('Raw Data'!J687&lt;Analysis!$BC$2, 'Raw Data'!E687-'Raw Data'!D687&gt;1), 'Raw Data'!AY687, 0)))</f>
        <v/>
      </c>
      <c r="AP692">
        <f>IF(ISBLANK('Raw Data'!A687), 0, IF(AND('Raw Data'!I687&lt;Analysis!$BC$2, 'Raw Data'!D687-'Raw Data'!E687&gt;2), 'Raw Data'!AZ687, IF(AND('Raw Data'!J687&lt;Analysis!$BC$2, 'Raw Data'!E687-'Raw Data'!D687&gt;2), 'Raw Data'!BB687, 0)))</f>
        <v/>
      </c>
      <c r="AQ692">
        <f>IF(ISBLANK('Raw Data'!A687), 0, IF(AND('Raw Data'!I687&lt;Analysis!$BC$2, 'Raw Data'!D687-'Raw Data'!E687&gt;3), 'Raw Data'!BC687, IF(AND('Raw Data'!J687&lt;Analysis!$BC$2, 'Raw Data'!E687-'Raw Data'!D687&gt;3), 'Raw Data'!BE687, 0)))</f>
        <v/>
      </c>
      <c r="AR692">
        <f>IF('Hidden Analysiss'!D688=1,IF(ABS('Raw Data'!E687-'Raw Data'!D687)&lt;2,'Raw Data'!AX687,0), 0)</f>
        <v/>
      </c>
      <c r="AS692">
        <f>IF('Hidden Analysiss'!D688=1,IF(ABS('Raw Data'!E687-'Raw Data'!D687)&lt;3,'Raw Data'!BA687,0), 0)</f>
        <v/>
      </c>
      <c r="AT692">
        <f>IF('Hidden Analysiss'!D688=1,IF(ABS('Raw Data'!E687-'Raw Data'!D687)&lt;4,'Raw Data'!BD687,0), 0)</f>
        <v/>
      </c>
      <c r="AU692">
        <f>IF(AND('Hidden Analysiss'!E688=1, ABS('Raw Data'!E687-'Raw Data'!D687)&lt;2), 'Raw Data'!AX687, 0)</f>
        <v/>
      </c>
      <c r="AV692">
        <f>IF(AND('Hidden Analysiss'!E688=1, ABS('Raw Data'!E687-'Raw Data'!D687)&lt;3), 'Raw Data'!BA687, 0)</f>
        <v/>
      </c>
      <c r="AW692">
        <f>IF(AND('Hidden Analysiss'!E688=1, ABS('Raw Data'!E687-'Raw Data'!D687)&lt;3), 'Raw Data'!BD687, 0)</f>
        <v/>
      </c>
    </row>
    <row r="693">
      <c r="A693" s="1">
        <f>'Raw Data'!A688</f>
        <v/>
      </c>
      <c r="B693">
        <f>IF('Raw Data'!E688&gt;'Raw Data'!D688, 'Raw Data'!J688, 0)</f>
        <v/>
      </c>
      <c r="C693">
        <f>IF('Raw Data'!D688&gt;'Raw Data'!E688, 'Raw Data'!I688, 0)</f>
        <v/>
      </c>
      <c r="D693">
        <f>SUM(G693:H693)</f>
        <v/>
      </c>
      <c r="E693">
        <f>IF(AND('Raw Data'!J688&lt;'Raw Data'!I688,'Raw Data'!E688&gt;'Raw Data'!D688,'Raw Data'!E688-'Raw Data'!D688&gt;3),'Raw Data'!N688,IF(AND('Raw Data'!I688&lt;'Raw Data'!J688,'Raw Data'!D688&gt;'Raw Data'!E688,'Raw Data'!D688-'Raw Data'!E688&gt;3),'Raw Data'!M688,0))</f>
        <v/>
      </c>
      <c r="F693">
        <f>IF(AND('Raw Data'!J688&lt;'Raw Data'!I688,'Raw Data'!E688&gt;'Raw Data'!D688,'Raw Data'!E688-'Raw Data'!D688&lt;4),'Raw Data'!L688,IF(AND('Raw Data'!I688&lt;'Raw Data'!J688,'Raw Data'!D688&gt;'Raw Data'!E688,'Raw Data'!D688-'Raw Data'!E688&lt;4),'Raw Data'!K688,0))</f>
        <v/>
      </c>
      <c r="G693">
        <f>IF(AND('Raw Data'!J688&lt;'Raw Data'!I688, 'Raw Data'!E688&gt;'Raw Data'!D688), 'Raw Data'!J688, 0)</f>
        <v/>
      </c>
      <c r="H693">
        <f>IF(AND('Raw Data'!J688&gt;'Raw Data'!I688, 'Raw Data'!E688&lt;'Raw Data'!D688), 'Raw Data'!I688, 0)</f>
        <v/>
      </c>
      <c r="I693">
        <f>SUM(J693:K693)</f>
        <v/>
      </c>
      <c r="J693">
        <f>IF(AND('Raw Data'!J688&gt;'Raw Data'!I688, 'Raw Data'!E688&gt;'Raw Data'!D688), 'Raw Data'!J688, 0)</f>
        <v/>
      </c>
      <c r="K693">
        <f>IF(AND('Raw Data'!I688&gt;'Raw Data'!J688, 'Raw Data'!D688&gt;'Raw Data'!E688), 'Raw Data'!I688, 0)</f>
        <v/>
      </c>
      <c r="L693">
        <f>IF('Raw Data'!E688-'Raw Data'!D688&gt;3, 'Raw Data'!N688, 0)</f>
        <v/>
      </c>
      <c r="M693">
        <f>IF('Raw Data'!D688-'Raw Data'!E688&gt;3, 'Raw Data'!M688, 0)</f>
        <v/>
      </c>
      <c r="N693">
        <f>IF(ISBLANK('Raw Data'!D688),0,IF(AND('Raw Data'!E688&gt;'Raw Data'!D688,'Raw Data'!E688-'Raw Data'!D688&gt;0,'Raw Data'!E688-'Raw Data'!D688&lt;4),'Raw Data'!L688, 0))</f>
        <v/>
      </c>
      <c r="O693">
        <f>IF(ISBLANK('Raw Data'!D688),0,IF(AND('Raw Data'!E688&gt;'Raw Data'!D688,'Raw Data'!E688-'Raw Data'!D688&gt;0,'Raw Data'!D688-'Raw Data'!E688&lt;4),'Raw Data'!K688, 0))</f>
        <v/>
      </c>
      <c r="P693">
        <f>IF('Raw Data'!E688-'Raw Data'!D688&gt;3, 'Raw Data'!N688, IF('Raw Data'!D688-'Raw Data'!E688&gt;3, 'Raw Data'!M688, 0))</f>
        <v/>
      </c>
      <c r="Q693">
        <f>IF(ISBLANK('Raw Data'!E688),0,IF(AND('Raw Data'!E688-'Raw Data'!D688&lt;4,'Raw Data'!E688-'Raw Data'!D688&gt;0),'Raw Data'!L688,IF(AND('Raw Data'!D688&gt;'Raw Data'!E688,'Raw Data'!D688-'Raw Data'!E688&gt;0),'Raw Data'!K688,0)))</f>
        <v/>
      </c>
      <c r="R693">
        <f>IF(ISBLANK('Raw Data'!K688),0,IFERROR(IF(MATCH(SMALL('Raw Data'!K688:N688,1),L693:O693,0),SMALL('Raw Data'!K688:N688,1)),0))</f>
        <v/>
      </c>
      <c r="S693">
        <f>IF(ISBLANK('Raw Data'!K688),0,IFERROR(IF(MATCH(SMALL('Raw Data'!K688:N688,2),L693:O693,0),SMALL('Raw Data'!K688:N688,2)),0))</f>
        <v/>
      </c>
      <c r="T693">
        <f>IF(ISBLANK('Raw Data'!K688),0,IFERROR(IF(MATCH(SMALL('Raw Data'!K688:N688,3),L693:O693,0),SMALL('Raw Data'!K688:N688,3)),0))</f>
        <v/>
      </c>
      <c r="U693">
        <f>IF(ISBLANK('Raw Data'!K688),0,IFERROR(IF(MATCH(SMALL('Raw Data'!K688:N688,4),L693:O693,0),SMALL('Raw Data'!K688:N688,4)),0))</f>
        <v/>
      </c>
      <c r="V693">
        <f>IF(AND('Raw Data'!D688&lt;3, 'Raw Data'!E688&lt;3, 'Raw Data'!A688&gt;0), 'Raw Data'!AF688, 0)</f>
        <v/>
      </c>
      <c r="W693">
        <f>IF(AND('Raw Data'!D688&lt;4, 'Raw Data'!E688&lt;4, 'Raw Data'!A688&gt;0), 'Raw Data'!AI688, 0)</f>
        <v/>
      </c>
      <c r="X693">
        <f>IF(AND('Raw Data'!D688&lt;5, 'Raw Data'!E688&lt;5, 'Raw Data'!A688&gt;0), 'Raw Data'!AL688, 0)</f>
        <v/>
      </c>
      <c r="Y693">
        <f>IF(AND('Raw Data'!D688&lt;6, 'Raw Data'!E688&lt;6, 'Raw Data'!A688&gt;0), 'Raw Data'!AO688, 0)</f>
        <v/>
      </c>
      <c r="Z693">
        <f>IF(ISBLANK('Raw Data'!D688), 0, IF('Raw Data'!D688-'Raw Data'!E688&gt;1, 'Raw Data'!AW688, 0))</f>
        <v/>
      </c>
      <c r="AA693">
        <f>IF(ISBLANK('Raw Data'!A688), 0, IF(ABS('Raw Data'!D688-'Raw Data'!E688)&lt;2, 'Raw Data'!AX688, 0))</f>
        <v/>
      </c>
      <c r="AB693">
        <f>IF(ISBLANK('Raw Data'!D688), 0, IF('Raw Data'!E688-'Raw Data'!D688&gt;1, 'Raw Data'!AY688, 0))</f>
        <v/>
      </c>
      <c r="AC693">
        <f>IF(ISBLANK('Raw Data'!D688), 0, IF('Raw Data'!D688-'Raw Data'!E688&gt;2, 'Raw Data'!AZ688, 0))</f>
        <v/>
      </c>
      <c r="AD693">
        <f>IF(ISBLANK('Raw Data'!A688), 0, IF(ABS('Raw Data'!D688-'Raw Data'!E688)&lt;3, 'Raw Data'!BA688, 0))</f>
        <v/>
      </c>
      <c r="AE693">
        <f>IF(ISBLANK('Raw Data'!D688), 0, IF('Raw Data'!E688-'Raw Data'!D688&gt;2, 'Raw Data'!BB688, 0))</f>
        <v/>
      </c>
      <c r="AF693">
        <f>IF(ISBLANK('Raw Data'!D688), 0, IF('Raw Data'!D688-'Raw Data'!E688&gt;3, 'Raw Data'!BC688, 0))</f>
        <v/>
      </c>
      <c r="AG693">
        <f>IF(ISBLANK('Raw Data'!A688), 0, IF(ABS('Raw Data'!D688-'Raw Data'!E688)&lt;4, 'Raw Data'!BD688, 0))</f>
        <v/>
      </c>
      <c r="AH693">
        <f>IF(ISBLANK('Raw Data'!D688), 0, IF('Raw Data'!E688-'Raw Data'!D688&gt;3, 'Raw Data'!BE688, 0))</f>
        <v/>
      </c>
      <c r="AI693">
        <f>IF(SUM('Raw Data'!D688:E688)&gt;'Raw Data'!F688, 'Raw Data'!G688, 0)</f>
        <v/>
      </c>
      <c r="AJ693">
        <f>IF(ISBLANK('Raw Data'!D688), 0, IF(SUM('Raw Data'!D688:E688)&lt;'Raw Data'!F688, 'Raw Data'!H688, 0))</f>
        <v/>
      </c>
      <c r="AK693">
        <f>IF(ISBLANK('Raw Data'!A688), 0, IF(AND('Raw Data'!D688&lt;3, 'Raw Data'!E688&lt;3, 'Raw Data'!F688&lt;BB$2), 'Raw Data'!AF688, 0))</f>
        <v/>
      </c>
      <c r="AL693">
        <f>IF(ISBLANK('Raw Data'!A688), 0, IF(AND('Raw Data'!D688&lt;4, 'Raw Data'!E688&lt;4, 'Raw Data'!F688&lt;BB$2), 'Raw Data'!AI688, 0))</f>
        <v/>
      </c>
      <c r="AM693">
        <f>IF(ISBLANK('Raw Data'!A688), 0, IF(AND('Raw Data'!D688&lt;5, 'Raw Data'!E688&lt;5, 'Raw Data'!F688&lt;BB$2), 'Raw Data'!AL688, 0))</f>
        <v/>
      </c>
      <c r="AN693">
        <f>IF(ISBLANK('Raw Data'!A688), 0, IF(AND('Raw Data'!D688&lt;6, 'Raw Data'!E688&lt;6, 'Raw Data'!F688&lt;BB$2), 'Raw Data'!AO688, 0))</f>
        <v/>
      </c>
      <c r="AO693">
        <f>IF(ISBLANK('Raw Data'!A688), 0, IF(AND('Raw Data'!I688&lt;Analysis!$BC$2, 'Raw Data'!D688-'Raw Data'!E688&gt;1), 'Raw Data'!AW688, IF(AND('Raw Data'!J688&lt;Analysis!$BC$2, 'Raw Data'!E688-'Raw Data'!D688&gt;1), 'Raw Data'!AY688, 0)))</f>
        <v/>
      </c>
      <c r="AP693">
        <f>IF(ISBLANK('Raw Data'!A688), 0, IF(AND('Raw Data'!I688&lt;Analysis!$BC$2, 'Raw Data'!D688-'Raw Data'!E688&gt;2), 'Raw Data'!AZ688, IF(AND('Raw Data'!J688&lt;Analysis!$BC$2, 'Raw Data'!E688-'Raw Data'!D688&gt;2), 'Raw Data'!BB688, 0)))</f>
        <v/>
      </c>
      <c r="AQ693">
        <f>IF(ISBLANK('Raw Data'!A688), 0, IF(AND('Raw Data'!I688&lt;Analysis!$BC$2, 'Raw Data'!D688-'Raw Data'!E688&gt;3), 'Raw Data'!BC688, IF(AND('Raw Data'!J688&lt;Analysis!$BC$2, 'Raw Data'!E688-'Raw Data'!D688&gt;3), 'Raw Data'!BE688, 0)))</f>
        <v/>
      </c>
      <c r="AR693">
        <f>IF('Hidden Analysiss'!D689=1,IF(ABS('Raw Data'!E688-'Raw Data'!D688)&lt;2,'Raw Data'!AX688,0), 0)</f>
        <v/>
      </c>
      <c r="AS693">
        <f>IF('Hidden Analysiss'!D689=1,IF(ABS('Raw Data'!E688-'Raw Data'!D688)&lt;3,'Raw Data'!BA688,0), 0)</f>
        <v/>
      </c>
      <c r="AT693">
        <f>IF('Hidden Analysiss'!D689=1,IF(ABS('Raw Data'!E688-'Raw Data'!D688)&lt;4,'Raw Data'!BD688,0), 0)</f>
        <v/>
      </c>
      <c r="AU693">
        <f>IF(AND('Hidden Analysiss'!E689=1, ABS('Raw Data'!E688-'Raw Data'!D688)&lt;2), 'Raw Data'!AX688, 0)</f>
        <v/>
      </c>
      <c r="AV693">
        <f>IF(AND('Hidden Analysiss'!E689=1, ABS('Raw Data'!E688-'Raw Data'!D688)&lt;3), 'Raw Data'!BA688, 0)</f>
        <v/>
      </c>
      <c r="AW693">
        <f>IF(AND('Hidden Analysiss'!E689=1, ABS('Raw Data'!E688-'Raw Data'!D688)&lt;3), 'Raw Data'!BD688, 0)</f>
        <v/>
      </c>
    </row>
    <row r="694">
      <c r="A694" s="1">
        <f>'Raw Data'!A689</f>
        <v/>
      </c>
      <c r="B694">
        <f>IF('Raw Data'!E689&gt;'Raw Data'!D689, 'Raw Data'!J689, 0)</f>
        <v/>
      </c>
      <c r="C694">
        <f>IF('Raw Data'!D689&gt;'Raw Data'!E689, 'Raw Data'!I689, 0)</f>
        <v/>
      </c>
      <c r="D694">
        <f>SUM(G694:H694)</f>
        <v/>
      </c>
      <c r="E694">
        <f>IF(AND('Raw Data'!J689&lt;'Raw Data'!I689,'Raw Data'!E689&gt;'Raw Data'!D689,'Raw Data'!E689-'Raw Data'!D689&gt;3),'Raw Data'!N689,IF(AND('Raw Data'!I689&lt;'Raw Data'!J689,'Raw Data'!D689&gt;'Raw Data'!E689,'Raw Data'!D689-'Raw Data'!E689&gt;3),'Raw Data'!M689,0))</f>
        <v/>
      </c>
      <c r="F694">
        <f>IF(AND('Raw Data'!J689&lt;'Raw Data'!I689,'Raw Data'!E689&gt;'Raw Data'!D689,'Raw Data'!E689-'Raw Data'!D689&lt;4),'Raw Data'!L689,IF(AND('Raw Data'!I689&lt;'Raw Data'!J689,'Raw Data'!D689&gt;'Raw Data'!E689,'Raw Data'!D689-'Raw Data'!E689&lt;4),'Raw Data'!K689,0))</f>
        <v/>
      </c>
      <c r="G694">
        <f>IF(AND('Raw Data'!J689&lt;'Raw Data'!I689, 'Raw Data'!E689&gt;'Raw Data'!D689), 'Raw Data'!J689, 0)</f>
        <v/>
      </c>
      <c r="H694">
        <f>IF(AND('Raw Data'!J689&gt;'Raw Data'!I689, 'Raw Data'!E689&lt;'Raw Data'!D689), 'Raw Data'!I689, 0)</f>
        <v/>
      </c>
      <c r="I694">
        <f>SUM(J694:K694)</f>
        <v/>
      </c>
      <c r="J694">
        <f>IF(AND('Raw Data'!J689&gt;'Raw Data'!I689, 'Raw Data'!E689&gt;'Raw Data'!D689), 'Raw Data'!J689, 0)</f>
        <v/>
      </c>
      <c r="K694">
        <f>IF(AND('Raw Data'!I689&gt;'Raw Data'!J689, 'Raw Data'!D689&gt;'Raw Data'!E689), 'Raw Data'!I689, 0)</f>
        <v/>
      </c>
      <c r="L694">
        <f>IF('Raw Data'!E689-'Raw Data'!D689&gt;3, 'Raw Data'!N689, 0)</f>
        <v/>
      </c>
      <c r="M694">
        <f>IF('Raw Data'!D689-'Raw Data'!E689&gt;3, 'Raw Data'!M689, 0)</f>
        <v/>
      </c>
      <c r="N694">
        <f>IF(ISBLANK('Raw Data'!D689),0,IF(AND('Raw Data'!E689&gt;'Raw Data'!D689,'Raw Data'!E689-'Raw Data'!D689&gt;0,'Raw Data'!E689-'Raw Data'!D689&lt;4),'Raw Data'!L689, 0))</f>
        <v/>
      </c>
      <c r="O694">
        <f>IF(ISBLANK('Raw Data'!D689),0,IF(AND('Raw Data'!E689&gt;'Raw Data'!D689,'Raw Data'!E689-'Raw Data'!D689&gt;0,'Raw Data'!D689-'Raw Data'!E689&lt;4),'Raw Data'!K689, 0))</f>
        <v/>
      </c>
      <c r="P694">
        <f>IF('Raw Data'!E689-'Raw Data'!D689&gt;3, 'Raw Data'!N689, IF('Raw Data'!D689-'Raw Data'!E689&gt;3, 'Raw Data'!M689, 0))</f>
        <v/>
      </c>
      <c r="Q694">
        <f>IF(ISBLANK('Raw Data'!E689),0,IF(AND('Raw Data'!E689-'Raw Data'!D689&lt;4,'Raw Data'!E689-'Raw Data'!D689&gt;0),'Raw Data'!L689,IF(AND('Raw Data'!D689&gt;'Raw Data'!E689,'Raw Data'!D689-'Raw Data'!E689&gt;0),'Raw Data'!K689,0)))</f>
        <v/>
      </c>
      <c r="R694">
        <f>IF(ISBLANK('Raw Data'!K689),0,IFERROR(IF(MATCH(SMALL('Raw Data'!K689:N689,1),L694:O694,0),SMALL('Raw Data'!K689:N689,1)),0))</f>
        <v/>
      </c>
      <c r="S694">
        <f>IF(ISBLANK('Raw Data'!K689),0,IFERROR(IF(MATCH(SMALL('Raw Data'!K689:N689,2),L694:O694,0),SMALL('Raw Data'!K689:N689,2)),0))</f>
        <v/>
      </c>
      <c r="T694">
        <f>IF(ISBLANK('Raw Data'!K689),0,IFERROR(IF(MATCH(SMALL('Raw Data'!K689:N689,3),L694:O694,0),SMALL('Raw Data'!K689:N689,3)),0))</f>
        <v/>
      </c>
      <c r="U694">
        <f>IF(ISBLANK('Raw Data'!K689),0,IFERROR(IF(MATCH(SMALL('Raw Data'!K689:N689,4),L694:O694,0),SMALL('Raw Data'!K689:N689,4)),0))</f>
        <v/>
      </c>
      <c r="V694">
        <f>IF(AND('Raw Data'!D689&lt;3, 'Raw Data'!E689&lt;3, 'Raw Data'!A689&gt;0), 'Raw Data'!AF689, 0)</f>
        <v/>
      </c>
      <c r="W694">
        <f>IF(AND('Raw Data'!D689&lt;4, 'Raw Data'!E689&lt;4, 'Raw Data'!A689&gt;0), 'Raw Data'!AI689, 0)</f>
        <v/>
      </c>
      <c r="X694">
        <f>IF(AND('Raw Data'!D689&lt;5, 'Raw Data'!E689&lt;5, 'Raw Data'!A689&gt;0), 'Raw Data'!AL689, 0)</f>
        <v/>
      </c>
      <c r="Y694">
        <f>IF(AND('Raw Data'!D689&lt;6, 'Raw Data'!E689&lt;6, 'Raw Data'!A689&gt;0), 'Raw Data'!AO689, 0)</f>
        <v/>
      </c>
      <c r="Z694">
        <f>IF(ISBLANK('Raw Data'!D689), 0, IF('Raw Data'!D689-'Raw Data'!E689&gt;1, 'Raw Data'!AW689, 0))</f>
        <v/>
      </c>
      <c r="AA694">
        <f>IF(ISBLANK('Raw Data'!A689), 0, IF(ABS('Raw Data'!D689-'Raw Data'!E689)&lt;2, 'Raw Data'!AX689, 0))</f>
        <v/>
      </c>
      <c r="AB694">
        <f>IF(ISBLANK('Raw Data'!D689), 0, IF('Raw Data'!E689-'Raw Data'!D689&gt;1, 'Raw Data'!AY689, 0))</f>
        <v/>
      </c>
      <c r="AC694">
        <f>IF(ISBLANK('Raw Data'!D689), 0, IF('Raw Data'!D689-'Raw Data'!E689&gt;2, 'Raw Data'!AZ689, 0))</f>
        <v/>
      </c>
      <c r="AD694">
        <f>IF(ISBLANK('Raw Data'!A689), 0, IF(ABS('Raw Data'!D689-'Raw Data'!E689)&lt;3, 'Raw Data'!BA689, 0))</f>
        <v/>
      </c>
      <c r="AE694">
        <f>IF(ISBLANK('Raw Data'!D689), 0, IF('Raw Data'!E689-'Raw Data'!D689&gt;2, 'Raw Data'!BB689, 0))</f>
        <v/>
      </c>
      <c r="AF694">
        <f>IF(ISBLANK('Raw Data'!D689), 0, IF('Raw Data'!D689-'Raw Data'!E689&gt;3, 'Raw Data'!BC689, 0))</f>
        <v/>
      </c>
      <c r="AG694">
        <f>IF(ISBLANK('Raw Data'!A689), 0, IF(ABS('Raw Data'!D689-'Raw Data'!E689)&lt;4, 'Raw Data'!BD689, 0))</f>
        <v/>
      </c>
      <c r="AH694">
        <f>IF(ISBLANK('Raw Data'!D689), 0, IF('Raw Data'!E689-'Raw Data'!D689&gt;3, 'Raw Data'!BE689, 0))</f>
        <v/>
      </c>
      <c r="AI694">
        <f>IF(SUM('Raw Data'!D689:E689)&gt;'Raw Data'!F689, 'Raw Data'!G689, 0)</f>
        <v/>
      </c>
      <c r="AJ694">
        <f>IF(ISBLANK('Raw Data'!D689), 0, IF(SUM('Raw Data'!D689:E689)&lt;'Raw Data'!F689, 'Raw Data'!H689, 0))</f>
        <v/>
      </c>
      <c r="AK694">
        <f>IF(ISBLANK('Raw Data'!A689), 0, IF(AND('Raw Data'!D689&lt;3, 'Raw Data'!E689&lt;3, 'Raw Data'!F689&lt;BB$2), 'Raw Data'!AF689, 0))</f>
        <v/>
      </c>
      <c r="AL694">
        <f>IF(ISBLANK('Raw Data'!A689), 0, IF(AND('Raw Data'!D689&lt;4, 'Raw Data'!E689&lt;4, 'Raw Data'!F689&lt;BB$2), 'Raw Data'!AI689, 0))</f>
        <v/>
      </c>
      <c r="AM694">
        <f>IF(ISBLANK('Raw Data'!A689), 0, IF(AND('Raw Data'!D689&lt;5, 'Raw Data'!E689&lt;5, 'Raw Data'!F689&lt;BB$2), 'Raw Data'!AL689, 0))</f>
        <v/>
      </c>
      <c r="AN694">
        <f>IF(ISBLANK('Raw Data'!A689), 0, IF(AND('Raw Data'!D689&lt;6, 'Raw Data'!E689&lt;6, 'Raw Data'!F689&lt;BB$2), 'Raw Data'!AO689, 0))</f>
        <v/>
      </c>
      <c r="AO694">
        <f>IF(ISBLANK('Raw Data'!A689), 0, IF(AND('Raw Data'!I689&lt;Analysis!$BC$2, 'Raw Data'!D689-'Raw Data'!E689&gt;1), 'Raw Data'!AW689, IF(AND('Raw Data'!J689&lt;Analysis!$BC$2, 'Raw Data'!E689-'Raw Data'!D689&gt;1), 'Raw Data'!AY689, 0)))</f>
        <v/>
      </c>
      <c r="AP694">
        <f>IF(ISBLANK('Raw Data'!A689), 0, IF(AND('Raw Data'!I689&lt;Analysis!$BC$2, 'Raw Data'!D689-'Raw Data'!E689&gt;2), 'Raw Data'!AZ689, IF(AND('Raw Data'!J689&lt;Analysis!$BC$2, 'Raw Data'!E689-'Raw Data'!D689&gt;2), 'Raw Data'!BB689, 0)))</f>
        <v/>
      </c>
      <c r="AQ694">
        <f>IF(ISBLANK('Raw Data'!A689), 0, IF(AND('Raw Data'!I689&lt;Analysis!$BC$2, 'Raw Data'!D689-'Raw Data'!E689&gt;3), 'Raw Data'!BC689, IF(AND('Raw Data'!J689&lt;Analysis!$BC$2, 'Raw Data'!E689-'Raw Data'!D689&gt;3), 'Raw Data'!BE689, 0)))</f>
        <v/>
      </c>
      <c r="AR694">
        <f>IF('Hidden Analysiss'!D690=1,IF(ABS('Raw Data'!E689-'Raw Data'!D689)&lt;2,'Raw Data'!AX689,0), 0)</f>
        <v/>
      </c>
      <c r="AS694">
        <f>IF('Hidden Analysiss'!D690=1,IF(ABS('Raw Data'!E689-'Raw Data'!D689)&lt;3,'Raw Data'!BA689,0), 0)</f>
        <v/>
      </c>
      <c r="AT694">
        <f>IF('Hidden Analysiss'!D690=1,IF(ABS('Raw Data'!E689-'Raw Data'!D689)&lt;4,'Raw Data'!BD689,0), 0)</f>
        <v/>
      </c>
      <c r="AU694">
        <f>IF(AND('Hidden Analysiss'!E690=1, ABS('Raw Data'!E689-'Raw Data'!D689)&lt;2), 'Raw Data'!AX689, 0)</f>
        <v/>
      </c>
      <c r="AV694">
        <f>IF(AND('Hidden Analysiss'!E690=1, ABS('Raw Data'!E689-'Raw Data'!D689)&lt;3), 'Raw Data'!BA689, 0)</f>
        <v/>
      </c>
      <c r="AW694">
        <f>IF(AND('Hidden Analysiss'!E690=1, ABS('Raw Data'!E689-'Raw Data'!D689)&lt;3), 'Raw Data'!BD689, 0)</f>
        <v/>
      </c>
    </row>
    <row r="695">
      <c r="A695" s="1">
        <f>'Raw Data'!A690</f>
        <v/>
      </c>
      <c r="B695">
        <f>IF('Raw Data'!E690&gt;'Raw Data'!D690, 'Raw Data'!J690, 0)</f>
        <v/>
      </c>
      <c r="C695">
        <f>IF('Raw Data'!D690&gt;'Raw Data'!E690, 'Raw Data'!I690, 0)</f>
        <v/>
      </c>
      <c r="D695">
        <f>SUM(G695:H695)</f>
        <v/>
      </c>
      <c r="E695">
        <f>IF(AND('Raw Data'!J690&lt;'Raw Data'!I690,'Raw Data'!E690&gt;'Raw Data'!D690,'Raw Data'!E690-'Raw Data'!D690&gt;3),'Raw Data'!N690,IF(AND('Raw Data'!I690&lt;'Raw Data'!J690,'Raw Data'!D690&gt;'Raw Data'!E690,'Raw Data'!D690-'Raw Data'!E690&gt;3),'Raw Data'!M690,0))</f>
        <v/>
      </c>
      <c r="F695">
        <f>IF(AND('Raw Data'!J690&lt;'Raw Data'!I690,'Raw Data'!E690&gt;'Raw Data'!D690,'Raw Data'!E690-'Raw Data'!D690&lt;4),'Raw Data'!L690,IF(AND('Raw Data'!I690&lt;'Raw Data'!J690,'Raw Data'!D690&gt;'Raw Data'!E690,'Raw Data'!D690-'Raw Data'!E690&lt;4),'Raw Data'!K690,0))</f>
        <v/>
      </c>
      <c r="G695">
        <f>IF(AND('Raw Data'!J690&lt;'Raw Data'!I690, 'Raw Data'!E690&gt;'Raw Data'!D690), 'Raw Data'!J690, 0)</f>
        <v/>
      </c>
      <c r="H695">
        <f>IF(AND('Raw Data'!J690&gt;'Raw Data'!I690, 'Raw Data'!E690&lt;'Raw Data'!D690), 'Raw Data'!I690, 0)</f>
        <v/>
      </c>
      <c r="I695">
        <f>SUM(J695:K695)</f>
        <v/>
      </c>
      <c r="J695">
        <f>IF(AND('Raw Data'!J690&gt;'Raw Data'!I690, 'Raw Data'!E690&gt;'Raw Data'!D690), 'Raw Data'!J690, 0)</f>
        <v/>
      </c>
      <c r="K695">
        <f>IF(AND('Raw Data'!I690&gt;'Raw Data'!J690, 'Raw Data'!D690&gt;'Raw Data'!E690), 'Raw Data'!I690, 0)</f>
        <v/>
      </c>
      <c r="L695">
        <f>IF('Raw Data'!E690-'Raw Data'!D690&gt;3, 'Raw Data'!N690, 0)</f>
        <v/>
      </c>
      <c r="M695">
        <f>IF('Raw Data'!D690-'Raw Data'!E690&gt;3, 'Raw Data'!M690, 0)</f>
        <v/>
      </c>
      <c r="N695">
        <f>IF(ISBLANK('Raw Data'!D690),0,IF(AND('Raw Data'!E690&gt;'Raw Data'!D690,'Raw Data'!E690-'Raw Data'!D690&gt;0,'Raw Data'!E690-'Raw Data'!D690&lt;4),'Raw Data'!L690, 0))</f>
        <v/>
      </c>
      <c r="O695">
        <f>IF(ISBLANK('Raw Data'!D690),0,IF(AND('Raw Data'!E690&gt;'Raw Data'!D690,'Raw Data'!E690-'Raw Data'!D690&gt;0,'Raw Data'!D690-'Raw Data'!E690&lt;4),'Raw Data'!K690, 0))</f>
        <v/>
      </c>
      <c r="P695">
        <f>IF('Raw Data'!E690-'Raw Data'!D690&gt;3, 'Raw Data'!N690, IF('Raw Data'!D690-'Raw Data'!E690&gt;3, 'Raw Data'!M690, 0))</f>
        <v/>
      </c>
      <c r="Q695">
        <f>IF(ISBLANK('Raw Data'!E690),0,IF(AND('Raw Data'!E690-'Raw Data'!D690&lt;4,'Raw Data'!E690-'Raw Data'!D690&gt;0),'Raw Data'!L690,IF(AND('Raw Data'!D690&gt;'Raw Data'!E690,'Raw Data'!D690-'Raw Data'!E690&gt;0),'Raw Data'!K690,0)))</f>
        <v/>
      </c>
      <c r="R695">
        <f>IF(ISBLANK('Raw Data'!K690),0,IFERROR(IF(MATCH(SMALL('Raw Data'!K690:N690,1),L695:O695,0),SMALL('Raw Data'!K690:N690,1)),0))</f>
        <v/>
      </c>
      <c r="S695">
        <f>IF(ISBLANK('Raw Data'!K690),0,IFERROR(IF(MATCH(SMALL('Raw Data'!K690:N690,2),L695:O695,0),SMALL('Raw Data'!K690:N690,2)),0))</f>
        <v/>
      </c>
      <c r="T695">
        <f>IF(ISBLANK('Raw Data'!K690),0,IFERROR(IF(MATCH(SMALL('Raw Data'!K690:N690,3),L695:O695,0),SMALL('Raw Data'!K690:N690,3)),0))</f>
        <v/>
      </c>
      <c r="U695">
        <f>IF(ISBLANK('Raw Data'!K690),0,IFERROR(IF(MATCH(SMALL('Raw Data'!K690:N690,4),L695:O695,0),SMALL('Raw Data'!K690:N690,4)),0))</f>
        <v/>
      </c>
      <c r="V695">
        <f>IF(AND('Raw Data'!D690&lt;3, 'Raw Data'!E690&lt;3, 'Raw Data'!A690&gt;0), 'Raw Data'!AF690, 0)</f>
        <v/>
      </c>
      <c r="W695">
        <f>IF(AND('Raw Data'!D690&lt;4, 'Raw Data'!E690&lt;4, 'Raw Data'!A690&gt;0), 'Raw Data'!AI690, 0)</f>
        <v/>
      </c>
      <c r="X695">
        <f>IF(AND('Raw Data'!D690&lt;5, 'Raw Data'!E690&lt;5, 'Raw Data'!A690&gt;0), 'Raw Data'!AL690, 0)</f>
        <v/>
      </c>
      <c r="Y695">
        <f>IF(AND('Raw Data'!D690&lt;6, 'Raw Data'!E690&lt;6, 'Raw Data'!A690&gt;0), 'Raw Data'!AO690, 0)</f>
        <v/>
      </c>
      <c r="Z695">
        <f>IF(ISBLANK('Raw Data'!D690), 0, IF('Raw Data'!D690-'Raw Data'!E690&gt;1, 'Raw Data'!AW690, 0))</f>
        <v/>
      </c>
      <c r="AA695">
        <f>IF(ISBLANK('Raw Data'!A690), 0, IF(ABS('Raw Data'!D690-'Raw Data'!E690)&lt;2, 'Raw Data'!AX690, 0))</f>
        <v/>
      </c>
      <c r="AB695">
        <f>IF(ISBLANK('Raw Data'!D690), 0, IF('Raw Data'!E690-'Raw Data'!D690&gt;1, 'Raw Data'!AY690, 0))</f>
        <v/>
      </c>
      <c r="AC695">
        <f>IF(ISBLANK('Raw Data'!D690), 0, IF('Raw Data'!D690-'Raw Data'!E690&gt;2, 'Raw Data'!AZ690, 0))</f>
        <v/>
      </c>
      <c r="AD695">
        <f>IF(ISBLANK('Raw Data'!A690), 0, IF(ABS('Raw Data'!D690-'Raw Data'!E690)&lt;3, 'Raw Data'!BA690, 0))</f>
        <v/>
      </c>
      <c r="AE695">
        <f>IF(ISBLANK('Raw Data'!D690), 0, IF('Raw Data'!E690-'Raw Data'!D690&gt;2, 'Raw Data'!BB690, 0))</f>
        <v/>
      </c>
      <c r="AF695">
        <f>IF(ISBLANK('Raw Data'!D690), 0, IF('Raw Data'!D690-'Raw Data'!E690&gt;3, 'Raw Data'!BC690, 0))</f>
        <v/>
      </c>
      <c r="AG695">
        <f>IF(ISBLANK('Raw Data'!A690), 0, IF(ABS('Raw Data'!D690-'Raw Data'!E690)&lt;4, 'Raw Data'!BD690, 0))</f>
        <v/>
      </c>
      <c r="AH695">
        <f>IF(ISBLANK('Raw Data'!D690), 0, IF('Raw Data'!E690-'Raw Data'!D690&gt;3, 'Raw Data'!BE690, 0))</f>
        <v/>
      </c>
      <c r="AI695">
        <f>IF(SUM('Raw Data'!D690:E690)&gt;'Raw Data'!F690, 'Raw Data'!G690, 0)</f>
        <v/>
      </c>
      <c r="AJ695">
        <f>IF(ISBLANK('Raw Data'!D690), 0, IF(SUM('Raw Data'!D690:E690)&lt;'Raw Data'!F690, 'Raw Data'!H690, 0))</f>
        <v/>
      </c>
      <c r="AK695">
        <f>IF(ISBLANK('Raw Data'!A690), 0, IF(AND('Raw Data'!D690&lt;3, 'Raw Data'!E690&lt;3, 'Raw Data'!F690&lt;BB$2), 'Raw Data'!AF690, 0))</f>
        <v/>
      </c>
      <c r="AL695">
        <f>IF(ISBLANK('Raw Data'!A690), 0, IF(AND('Raw Data'!D690&lt;4, 'Raw Data'!E690&lt;4, 'Raw Data'!F690&lt;BB$2), 'Raw Data'!AI690, 0))</f>
        <v/>
      </c>
      <c r="AM695">
        <f>IF(ISBLANK('Raw Data'!A690), 0, IF(AND('Raw Data'!D690&lt;5, 'Raw Data'!E690&lt;5, 'Raw Data'!F690&lt;BB$2), 'Raw Data'!AL690, 0))</f>
        <v/>
      </c>
      <c r="AN695">
        <f>IF(ISBLANK('Raw Data'!A690), 0, IF(AND('Raw Data'!D690&lt;6, 'Raw Data'!E690&lt;6, 'Raw Data'!F690&lt;BB$2), 'Raw Data'!AO690, 0))</f>
        <v/>
      </c>
      <c r="AO695">
        <f>IF(ISBLANK('Raw Data'!A690), 0, IF(AND('Raw Data'!I690&lt;Analysis!$BC$2, 'Raw Data'!D690-'Raw Data'!E690&gt;1), 'Raw Data'!AW690, IF(AND('Raw Data'!J690&lt;Analysis!$BC$2, 'Raw Data'!E690-'Raw Data'!D690&gt;1), 'Raw Data'!AY690, 0)))</f>
        <v/>
      </c>
      <c r="AP695">
        <f>IF(ISBLANK('Raw Data'!A690), 0, IF(AND('Raw Data'!I690&lt;Analysis!$BC$2, 'Raw Data'!D690-'Raw Data'!E690&gt;2), 'Raw Data'!AZ690, IF(AND('Raw Data'!J690&lt;Analysis!$BC$2, 'Raw Data'!E690-'Raw Data'!D690&gt;2), 'Raw Data'!BB690, 0)))</f>
        <v/>
      </c>
      <c r="AQ695">
        <f>IF(ISBLANK('Raw Data'!A690), 0, IF(AND('Raw Data'!I690&lt;Analysis!$BC$2, 'Raw Data'!D690-'Raw Data'!E690&gt;3), 'Raw Data'!BC690, IF(AND('Raw Data'!J690&lt;Analysis!$BC$2, 'Raw Data'!E690-'Raw Data'!D690&gt;3), 'Raw Data'!BE690, 0)))</f>
        <v/>
      </c>
      <c r="AR695">
        <f>IF('Hidden Analysiss'!D691=1,IF(ABS('Raw Data'!E690-'Raw Data'!D690)&lt;2,'Raw Data'!AX690,0), 0)</f>
        <v/>
      </c>
      <c r="AS695">
        <f>IF('Hidden Analysiss'!D691=1,IF(ABS('Raw Data'!E690-'Raw Data'!D690)&lt;3,'Raw Data'!BA690,0), 0)</f>
        <v/>
      </c>
      <c r="AT695">
        <f>IF('Hidden Analysiss'!D691=1,IF(ABS('Raw Data'!E690-'Raw Data'!D690)&lt;4,'Raw Data'!BD690,0), 0)</f>
        <v/>
      </c>
      <c r="AU695">
        <f>IF(AND('Hidden Analysiss'!E691=1, ABS('Raw Data'!E690-'Raw Data'!D690)&lt;2), 'Raw Data'!AX690, 0)</f>
        <v/>
      </c>
      <c r="AV695">
        <f>IF(AND('Hidden Analysiss'!E691=1, ABS('Raw Data'!E690-'Raw Data'!D690)&lt;3), 'Raw Data'!BA690, 0)</f>
        <v/>
      </c>
      <c r="AW695">
        <f>IF(AND('Hidden Analysiss'!E691=1, ABS('Raw Data'!E690-'Raw Data'!D690)&lt;3), 'Raw Data'!BD690, 0)</f>
        <v/>
      </c>
    </row>
    <row r="696">
      <c r="A696" s="1">
        <f>'Raw Data'!A691</f>
        <v/>
      </c>
      <c r="B696">
        <f>IF('Raw Data'!E691&gt;'Raw Data'!D691, 'Raw Data'!J691, 0)</f>
        <v/>
      </c>
      <c r="C696">
        <f>IF('Raw Data'!D691&gt;'Raw Data'!E691, 'Raw Data'!I691, 0)</f>
        <v/>
      </c>
      <c r="D696">
        <f>SUM(G696:H696)</f>
        <v/>
      </c>
      <c r="E696">
        <f>IF(AND('Raw Data'!J691&lt;'Raw Data'!I691,'Raw Data'!E691&gt;'Raw Data'!D691,'Raw Data'!E691-'Raw Data'!D691&gt;3),'Raw Data'!N691,IF(AND('Raw Data'!I691&lt;'Raw Data'!J691,'Raw Data'!D691&gt;'Raw Data'!E691,'Raw Data'!D691-'Raw Data'!E691&gt;3),'Raw Data'!M691,0))</f>
        <v/>
      </c>
      <c r="F696">
        <f>IF(AND('Raw Data'!J691&lt;'Raw Data'!I691,'Raw Data'!E691&gt;'Raw Data'!D691,'Raw Data'!E691-'Raw Data'!D691&lt;4),'Raw Data'!L691,IF(AND('Raw Data'!I691&lt;'Raw Data'!J691,'Raw Data'!D691&gt;'Raw Data'!E691,'Raw Data'!D691-'Raw Data'!E691&lt;4),'Raw Data'!K691,0))</f>
        <v/>
      </c>
      <c r="G696">
        <f>IF(AND('Raw Data'!J691&lt;'Raw Data'!I691, 'Raw Data'!E691&gt;'Raw Data'!D691), 'Raw Data'!J691, 0)</f>
        <v/>
      </c>
      <c r="H696">
        <f>IF(AND('Raw Data'!J691&gt;'Raw Data'!I691, 'Raw Data'!E691&lt;'Raw Data'!D691), 'Raw Data'!I691, 0)</f>
        <v/>
      </c>
      <c r="I696">
        <f>SUM(J696:K696)</f>
        <v/>
      </c>
      <c r="J696">
        <f>IF(AND('Raw Data'!J691&gt;'Raw Data'!I691, 'Raw Data'!E691&gt;'Raw Data'!D691), 'Raw Data'!J691, 0)</f>
        <v/>
      </c>
      <c r="K696">
        <f>IF(AND('Raw Data'!I691&gt;'Raw Data'!J691, 'Raw Data'!D691&gt;'Raw Data'!E691), 'Raw Data'!I691, 0)</f>
        <v/>
      </c>
      <c r="L696">
        <f>IF('Raw Data'!E691-'Raw Data'!D691&gt;3, 'Raw Data'!N691, 0)</f>
        <v/>
      </c>
      <c r="M696">
        <f>IF('Raw Data'!D691-'Raw Data'!E691&gt;3, 'Raw Data'!M691, 0)</f>
        <v/>
      </c>
      <c r="N696">
        <f>IF(ISBLANK('Raw Data'!D691),0,IF(AND('Raw Data'!E691&gt;'Raw Data'!D691,'Raw Data'!E691-'Raw Data'!D691&gt;0,'Raw Data'!E691-'Raw Data'!D691&lt;4),'Raw Data'!L691, 0))</f>
        <v/>
      </c>
      <c r="O696">
        <f>IF(ISBLANK('Raw Data'!D691),0,IF(AND('Raw Data'!E691&gt;'Raw Data'!D691,'Raw Data'!E691-'Raw Data'!D691&gt;0,'Raw Data'!D691-'Raw Data'!E691&lt;4),'Raw Data'!K691, 0))</f>
        <v/>
      </c>
      <c r="P696">
        <f>IF('Raw Data'!E691-'Raw Data'!D691&gt;3, 'Raw Data'!N691, IF('Raw Data'!D691-'Raw Data'!E691&gt;3, 'Raw Data'!M691, 0))</f>
        <v/>
      </c>
      <c r="Q696">
        <f>IF(ISBLANK('Raw Data'!E691),0,IF(AND('Raw Data'!E691-'Raw Data'!D691&lt;4,'Raw Data'!E691-'Raw Data'!D691&gt;0),'Raw Data'!L691,IF(AND('Raw Data'!D691&gt;'Raw Data'!E691,'Raw Data'!D691-'Raw Data'!E691&gt;0),'Raw Data'!K691,0)))</f>
        <v/>
      </c>
      <c r="R696">
        <f>IF(ISBLANK('Raw Data'!K691),0,IFERROR(IF(MATCH(SMALL('Raw Data'!K691:N691,1),L696:O696,0),SMALL('Raw Data'!K691:N691,1)),0))</f>
        <v/>
      </c>
      <c r="S696">
        <f>IF(ISBLANK('Raw Data'!K691),0,IFERROR(IF(MATCH(SMALL('Raw Data'!K691:N691,2),L696:O696,0),SMALL('Raw Data'!K691:N691,2)),0))</f>
        <v/>
      </c>
      <c r="T696">
        <f>IF(ISBLANK('Raw Data'!K691),0,IFERROR(IF(MATCH(SMALL('Raw Data'!K691:N691,3),L696:O696,0),SMALL('Raw Data'!K691:N691,3)),0))</f>
        <v/>
      </c>
      <c r="U696">
        <f>IF(ISBLANK('Raw Data'!K691),0,IFERROR(IF(MATCH(SMALL('Raw Data'!K691:N691,4),L696:O696,0),SMALL('Raw Data'!K691:N691,4)),0))</f>
        <v/>
      </c>
      <c r="V696">
        <f>IF(AND('Raw Data'!D691&lt;3, 'Raw Data'!E691&lt;3, 'Raw Data'!A691&gt;0), 'Raw Data'!AF691, 0)</f>
        <v/>
      </c>
      <c r="W696">
        <f>IF(AND('Raw Data'!D691&lt;4, 'Raw Data'!E691&lt;4, 'Raw Data'!A691&gt;0), 'Raw Data'!AI691, 0)</f>
        <v/>
      </c>
      <c r="X696">
        <f>IF(AND('Raw Data'!D691&lt;5, 'Raw Data'!E691&lt;5, 'Raw Data'!A691&gt;0), 'Raw Data'!AL691, 0)</f>
        <v/>
      </c>
      <c r="Y696">
        <f>IF(AND('Raw Data'!D691&lt;6, 'Raw Data'!E691&lt;6, 'Raw Data'!A691&gt;0), 'Raw Data'!AO691, 0)</f>
        <v/>
      </c>
      <c r="Z696">
        <f>IF(ISBLANK('Raw Data'!D691), 0, IF('Raw Data'!D691-'Raw Data'!E691&gt;1, 'Raw Data'!AW691, 0))</f>
        <v/>
      </c>
      <c r="AA696">
        <f>IF(ISBLANK('Raw Data'!A691), 0, IF(ABS('Raw Data'!D691-'Raw Data'!E691)&lt;2, 'Raw Data'!AX691, 0))</f>
        <v/>
      </c>
      <c r="AB696">
        <f>IF(ISBLANK('Raw Data'!D691), 0, IF('Raw Data'!E691-'Raw Data'!D691&gt;1, 'Raw Data'!AY691, 0))</f>
        <v/>
      </c>
      <c r="AC696">
        <f>IF(ISBLANK('Raw Data'!D691), 0, IF('Raw Data'!D691-'Raw Data'!E691&gt;2, 'Raw Data'!AZ691, 0))</f>
        <v/>
      </c>
      <c r="AD696">
        <f>IF(ISBLANK('Raw Data'!A691), 0, IF(ABS('Raw Data'!D691-'Raw Data'!E691)&lt;3, 'Raw Data'!BA691, 0))</f>
        <v/>
      </c>
      <c r="AE696">
        <f>IF(ISBLANK('Raw Data'!D691), 0, IF('Raw Data'!E691-'Raw Data'!D691&gt;2, 'Raw Data'!BB691, 0))</f>
        <v/>
      </c>
      <c r="AF696">
        <f>IF(ISBLANK('Raw Data'!D691), 0, IF('Raw Data'!D691-'Raw Data'!E691&gt;3, 'Raw Data'!BC691, 0))</f>
        <v/>
      </c>
      <c r="AG696">
        <f>IF(ISBLANK('Raw Data'!A691), 0, IF(ABS('Raw Data'!D691-'Raw Data'!E691)&lt;4, 'Raw Data'!BD691, 0))</f>
        <v/>
      </c>
      <c r="AH696">
        <f>IF(ISBLANK('Raw Data'!D691), 0, IF('Raw Data'!E691-'Raw Data'!D691&gt;3, 'Raw Data'!BE691, 0))</f>
        <v/>
      </c>
      <c r="AI696">
        <f>IF(SUM('Raw Data'!D691:E691)&gt;'Raw Data'!F691, 'Raw Data'!G691, 0)</f>
        <v/>
      </c>
      <c r="AJ696">
        <f>IF(ISBLANK('Raw Data'!D691), 0, IF(SUM('Raw Data'!D691:E691)&lt;'Raw Data'!F691, 'Raw Data'!H691, 0))</f>
        <v/>
      </c>
      <c r="AK696">
        <f>IF(ISBLANK('Raw Data'!A691), 0, IF(AND('Raw Data'!D691&lt;3, 'Raw Data'!E691&lt;3, 'Raw Data'!F691&lt;BB$2), 'Raw Data'!AF691, 0))</f>
        <v/>
      </c>
      <c r="AL696">
        <f>IF(ISBLANK('Raw Data'!A691), 0, IF(AND('Raw Data'!D691&lt;4, 'Raw Data'!E691&lt;4, 'Raw Data'!F691&lt;BB$2), 'Raw Data'!AI691, 0))</f>
        <v/>
      </c>
      <c r="AM696">
        <f>IF(ISBLANK('Raw Data'!A691), 0, IF(AND('Raw Data'!D691&lt;5, 'Raw Data'!E691&lt;5, 'Raw Data'!F691&lt;BB$2), 'Raw Data'!AL691, 0))</f>
        <v/>
      </c>
      <c r="AN696">
        <f>IF(ISBLANK('Raw Data'!A691), 0, IF(AND('Raw Data'!D691&lt;6, 'Raw Data'!E691&lt;6, 'Raw Data'!F691&lt;BB$2), 'Raw Data'!AO691, 0))</f>
        <v/>
      </c>
      <c r="AO696">
        <f>IF(ISBLANK('Raw Data'!A691), 0, IF(AND('Raw Data'!I691&lt;Analysis!$BC$2, 'Raw Data'!D691-'Raw Data'!E691&gt;1), 'Raw Data'!AW691, IF(AND('Raw Data'!J691&lt;Analysis!$BC$2, 'Raw Data'!E691-'Raw Data'!D691&gt;1), 'Raw Data'!AY691, 0)))</f>
        <v/>
      </c>
      <c r="AP696">
        <f>IF(ISBLANK('Raw Data'!A691), 0, IF(AND('Raw Data'!I691&lt;Analysis!$BC$2, 'Raw Data'!D691-'Raw Data'!E691&gt;2), 'Raw Data'!AZ691, IF(AND('Raw Data'!J691&lt;Analysis!$BC$2, 'Raw Data'!E691-'Raw Data'!D691&gt;2), 'Raw Data'!BB691, 0)))</f>
        <v/>
      </c>
      <c r="AQ696">
        <f>IF(ISBLANK('Raw Data'!A691), 0, IF(AND('Raw Data'!I691&lt;Analysis!$BC$2, 'Raw Data'!D691-'Raw Data'!E691&gt;3), 'Raw Data'!BC691, IF(AND('Raw Data'!J691&lt;Analysis!$BC$2, 'Raw Data'!E691-'Raw Data'!D691&gt;3), 'Raw Data'!BE691, 0)))</f>
        <v/>
      </c>
      <c r="AR696">
        <f>IF('Hidden Analysiss'!D692=1,IF(ABS('Raw Data'!E691-'Raw Data'!D691)&lt;2,'Raw Data'!AX691,0), 0)</f>
        <v/>
      </c>
      <c r="AS696">
        <f>IF('Hidden Analysiss'!D692=1,IF(ABS('Raw Data'!E691-'Raw Data'!D691)&lt;3,'Raw Data'!BA691,0), 0)</f>
        <v/>
      </c>
      <c r="AT696">
        <f>IF('Hidden Analysiss'!D692=1,IF(ABS('Raw Data'!E691-'Raw Data'!D691)&lt;4,'Raw Data'!BD691,0), 0)</f>
        <v/>
      </c>
      <c r="AU696">
        <f>IF(AND('Hidden Analysiss'!E692=1, ABS('Raw Data'!E691-'Raw Data'!D691)&lt;2), 'Raw Data'!AX691, 0)</f>
        <v/>
      </c>
      <c r="AV696">
        <f>IF(AND('Hidden Analysiss'!E692=1, ABS('Raw Data'!E691-'Raw Data'!D691)&lt;3), 'Raw Data'!BA691, 0)</f>
        <v/>
      </c>
      <c r="AW696">
        <f>IF(AND('Hidden Analysiss'!E692=1, ABS('Raw Data'!E691-'Raw Data'!D691)&lt;3), 'Raw Data'!BD691, 0)</f>
        <v/>
      </c>
    </row>
    <row r="697">
      <c r="A697" s="1">
        <f>'Raw Data'!A692</f>
        <v/>
      </c>
      <c r="B697">
        <f>IF('Raw Data'!E692&gt;'Raw Data'!D692, 'Raw Data'!J692, 0)</f>
        <v/>
      </c>
      <c r="C697">
        <f>IF('Raw Data'!D692&gt;'Raw Data'!E692, 'Raw Data'!I692, 0)</f>
        <v/>
      </c>
      <c r="D697">
        <f>SUM(G697:H697)</f>
        <v/>
      </c>
      <c r="E697">
        <f>IF(AND('Raw Data'!J692&lt;'Raw Data'!I692,'Raw Data'!E692&gt;'Raw Data'!D692,'Raw Data'!E692-'Raw Data'!D692&gt;3),'Raw Data'!N692,IF(AND('Raw Data'!I692&lt;'Raw Data'!J692,'Raw Data'!D692&gt;'Raw Data'!E692,'Raw Data'!D692-'Raw Data'!E692&gt;3),'Raw Data'!M692,0))</f>
        <v/>
      </c>
      <c r="F697">
        <f>IF(AND('Raw Data'!J692&lt;'Raw Data'!I692,'Raw Data'!E692&gt;'Raw Data'!D692,'Raw Data'!E692-'Raw Data'!D692&lt;4),'Raw Data'!L692,IF(AND('Raw Data'!I692&lt;'Raw Data'!J692,'Raw Data'!D692&gt;'Raw Data'!E692,'Raw Data'!D692-'Raw Data'!E692&lt;4),'Raw Data'!K692,0))</f>
        <v/>
      </c>
      <c r="G697">
        <f>IF(AND('Raw Data'!J692&lt;'Raw Data'!I692, 'Raw Data'!E692&gt;'Raw Data'!D692), 'Raw Data'!J692, 0)</f>
        <v/>
      </c>
      <c r="H697">
        <f>IF(AND('Raw Data'!J692&gt;'Raw Data'!I692, 'Raw Data'!E692&lt;'Raw Data'!D692), 'Raw Data'!I692, 0)</f>
        <v/>
      </c>
      <c r="I697">
        <f>SUM(J697:K697)</f>
        <v/>
      </c>
      <c r="J697">
        <f>IF(AND('Raw Data'!J692&gt;'Raw Data'!I692, 'Raw Data'!E692&gt;'Raw Data'!D692), 'Raw Data'!J692, 0)</f>
        <v/>
      </c>
      <c r="K697">
        <f>IF(AND('Raw Data'!I692&gt;'Raw Data'!J692, 'Raw Data'!D692&gt;'Raw Data'!E692), 'Raw Data'!I692, 0)</f>
        <v/>
      </c>
      <c r="L697">
        <f>IF('Raw Data'!E692-'Raw Data'!D692&gt;3, 'Raw Data'!N692, 0)</f>
        <v/>
      </c>
      <c r="M697">
        <f>IF('Raw Data'!D692-'Raw Data'!E692&gt;3, 'Raw Data'!M692, 0)</f>
        <v/>
      </c>
      <c r="N697">
        <f>IF(ISBLANK('Raw Data'!D692),0,IF(AND('Raw Data'!E692&gt;'Raw Data'!D692,'Raw Data'!E692-'Raw Data'!D692&gt;0,'Raw Data'!E692-'Raw Data'!D692&lt;4),'Raw Data'!L692, 0))</f>
        <v/>
      </c>
      <c r="O697">
        <f>IF(ISBLANK('Raw Data'!D692),0,IF(AND('Raw Data'!E692&gt;'Raw Data'!D692,'Raw Data'!E692-'Raw Data'!D692&gt;0,'Raw Data'!D692-'Raw Data'!E692&lt;4),'Raw Data'!K692, 0))</f>
        <v/>
      </c>
      <c r="P697">
        <f>IF('Raw Data'!E692-'Raw Data'!D692&gt;3, 'Raw Data'!N692, IF('Raw Data'!D692-'Raw Data'!E692&gt;3, 'Raw Data'!M692, 0))</f>
        <v/>
      </c>
      <c r="Q697">
        <f>IF(ISBLANK('Raw Data'!E692),0,IF(AND('Raw Data'!E692-'Raw Data'!D692&lt;4,'Raw Data'!E692-'Raw Data'!D692&gt;0),'Raw Data'!L692,IF(AND('Raw Data'!D692&gt;'Raw Data'!E692,'Raw Data'!D692-'Raw Data'!E692&gt;0),'Raw Data'!K692,0)))</f>
        <v/>
      </c>
      <c r="R697">
        <f>IF(ISBLANK('Raw Data'!K692),0,IFERROR(IF(MATCH(SMALL('Raw Data'!K692:N692,1),L697:O697,0),SMALL('Raw Data'!K692:N692,1)),0))</f>
        <v/>
      </c>
      <c r="S697">
        <f>IF(ISBLANK('Raw Data'!K692),0,IFERROR(IF(MATCH(SMALL('Raw Data'!K692:N692,2),L697:O697,0),SMALL('Raw Data'!K692:N692,2)),0))</f>
        <v/>
      </c>
      <c r="T697">
        <f>IF(ISBLANK('Raw Data'!K692),0,IFERROR(IF(MATCH(SMALL('Raw Data'!K692:N692,3),L697:O697,0),SMALL('Raw Data'!K692:N692,3)),0))</f>
        <v/>
      </c>
      <c r="U697">
        <f>IF(ISBLANK('Raw Data'!K692),0,IFERROR(IF(MATCH(SMALL('Raw Data'!K692:N692,4),L697:O697,0),SMALL('Raw Data'!K692:N692,4)),0))</f>
        <v/>
      </c>
      <c r="V697">
        <f>IF(AND('Raw Data'!D692&lt;3, 'Raw Data'!E692&lt;3, 'Raw Data'!A692&gt;0), 'Raw Data'!AF692, 0)</f>
        <v/>
      </c>
      <c r="W697">
        <f>IF(AND('Raw Data'!D692&lt;4, 'Raw Data'!E692&lt;4, 'Raw Data'!A692&gt;0), 'Raw Data'!AI692, 0)</f>
        <v/>
      </c>
      <c r="X697">
        <f>IF(AND('Raw Data'!D692&lt;5, 'Raw Data'!E692&lt;5, 'Raw Data'!A692&gt;0), 'Raw Data'!AL692, 0)</f>
        <v/>
      </c>
      <c r="Y697">
        <f>IF(AND('Raw Data'!D692&lt;6, 'Raw Data'!E692&lt;6, 'Raw Data'!A692&gt;0), 'Raw Data'!AO692, 0)</f>
        <v/>
      </c>
      <c r="Z697">
        <f>IF(ISBLANK('Raw Data'!D692), 0, IF('Raw Data'!D692-'Raw Data'!E692&gt;1, 'Raw Data'!AW692, 0))</f>
        <v/>
      </c>
      <c r="AA697">
        <f>IF(ISBLANK('Raw Data'!A692), 0, IF(ABS('Raw Data'!D692-'Raw Data'!E692)&lt;2, 'Raw Data'!AX692, 0))</f>
        <v/>
      </c>
      <c r="AB697">
        <f>IF(ISBLANK('Raw Data'!D692), 0, IF('Raw Data'!E692-'Raw Data'!D692&gt;1, 'Raw Data'!AY692, 0))</f>
        <v/>
      </c>
      <c r="AC697">
        <f>IF(ISBLANK('Raw Data'!D692), 0, IF('Raw Data'!D692-'Raw Data'!E692&gt;2, 'Raw Data'!AZ692, 0))</f>
        <v/>
      </c>
      <c r="AD697">
        <f>IF(ISBLANK('Raw Data'!A692), 0, IF(ABS('Raw Data'!D692-'Raw Data'!E692)&lt;3, 'Raw Data'!BA692, 0))</f>
        <v/>
      </c>
      <c r="AE697">
        <f>IF(ISBLANK('Raw Data'!D692), 0, IF('Raw Data'!E692-'Raw Data'!D692&gt;2, 'Raw Data'!BB692, 0))</f>
        <v/>
      </c>
      <c r="AF697">
        <f>IF(ISBLANK('Raw Data'!D692), 0, IF('Raw Data'!D692-'Raw Data'!E692&gt;3, 'Raw Data'!BC692, 0))</f>
        <v/>
      </c>
      <c r="AG697">
        <f>IF(ISBLANK('Raw Data'!A692), 0, IF(ABS('Raw Data'!D692-'Raw Data'!E692)&lt;4, 'Raw Data'!BD692, 0))</f>
        <v/>
      </c>
      <c r="AH697">
        <f>IF(ISBLANK('Raw Data'!D692), 0, IF('Raw Data'!E692-'Raw Data'!D692&gt;3, 'Raw Data'!BE692, 0))</f>
        <v/>
      </c>
      <c r="AI697">
        <f>IF(SUM('Raw Data'!D692:E692)&gt;'Raw Data'!F692, 'Raw Data'!G692, 0)</f>
        <v/>
      </c>
      <c r="AJ697">
        <f>IF(ISBLANK('Raw Data'!D692), 0, IF(SUM('Raw Data'!D692:E692)&lt;'Raw Data'!F692, 'Raw Data'!H692, 0))</f>
        <v/>
      </c>
      <c r="AK697">
        <f>IF(ISBLANK('Raw Data'!A692), 0, IF(AND('Raw Data'!D692&lt;3, 'Raw Data'!E692&lt;3, 'Raw Data'!F692&lt;BB$2), 'Raw Data'!AF692, 0))</f>
        <v/>
      </c>
      <c r="AL697">
        <f>IF(ISBLANK('Raw Data'!A692), 0, IF(AND('Raw Data'!D692&lt;4, 'Raw Data'!E692&lt;4, 'Raw Data'!F692&lt;BB$2), 'Raw Data'!AI692, 0))</f>
        <v/>
      </c>
      <c r="AM697">
        <f>IF(ISBLANK('Raw Data'!A692), 0, IF(AND('Raw Data'!D692&lt;5, 'Raw Data'!E692&lt;5, 'Raw Data'!F692&lt;BB$2), 'Raw Data'!AL692, 0))</f>
        <v/>
      </c>
      <c r="AN697">
        <f>IF(ISBLANK('Raw Data'!A692), 0, IF(AND('Raw Data'!D692&lt;6, 'Raw Data'!E692&lt;6, 'Raw Data'!F692&lt;BB$2), 'Raw Data'!AO692, 0))</f>
        <v/>
      </c>
      <c r="AO697">
        <f>IF(ISBLANK('Raw Data'!A692), 0, IF(AND('Raw Data'!I692&lt;Analysis!$BC$2, 'Raw Data'!D692-'Raw Data'!E692&gt;1), 'Raw Data'!AW692, IF(AND('Raw Data'!J692&lt;Analysis!$BC$2, 'Raw Data'!E692-'Raw Data'!D692&gt;1), 'Raw Data'!AY692, 0)))</f>
        <v/>
      </c>
      <c r="AP697">
        <f>IF(ISBLANK('Raw Data'!A692), 0, IF(AND('Raw Data'!I692&lt;Analysis!$BC$2, 'Raw Data'!D692-'Raw Data'!E692&gt;2), 'Raw Data'!AZ692, IF(AND('Raw Data'!J692&lt;Analysis!$BC$2, 'Raw Data'!E692-'Raw Data'!D692&gt;2), 'Raw Data'!BB692, 0)))</f>
        <v/>
      </c>
      <c r="AQ697">
        <f>IF(ISBLANK('Raw Data'!A692), 0, IF(AND('Raw Data'!I692&lt;Analysis!$BC$2, 'Raw Data'!D692-'Raw Data'!E692&gt;3), 'Raw Data'!BC692, IF(AND('Raw Data'!J692&lt;Analysis!$BC$2, 'Raw Data'!E692-'Raw Data'!D692&gt;3), 'Raw Data'!BE692, 0)))</f>
        <v/>
      </c>
      <c r="AR697">
        <f>IF('Hidden Analysiss'!D693=1,IF(ABS('Raw Data'!E692-'Raw Data'!D692)&lt;2,'Raw Data'!AX692,0), 0)</f>
        <v/>
      </c>
      <c r="AS697">
        <f>IF('Hidden Analysiss'!D693=1,IF(ABS('Raw Data'!E692-'Raw Data'!D692)&lt;3,'Raw Data'!BA692,0), 0)</f>
        <v/>
      </c>
      <c r="AT697">
        <f>IF('Hidden Analysiss'!D693=1,IF(ABS('Raw Data'!E692-'Raw Data'!D692)&lt;4,'Raw Data'!BD692,0), 0)</f>
        <v/>
      </c>
      <c r="AU697">
        <f>IF(AND('Hidden Analysiss'!E693=1, ABS('Raw Data'!E692-'Raw Data'!D692)&lt;2), 'Raw Data'!AX692, 0)</f>
        <v/>
      </c>
      <c r="AV697">
        <f>IF(AND('Hidden Analysiss'!E693=1, ABS('Raw Data'!E692-'Raw Data'!D692)&lt;3), 'Raw Data'!BA692, 0)</f>
        <v/>
      </c>
      <c r="AW697">
        <f>IF(AND('Hidden Analysiss'!E693=1, ABS('Raw Data'!E692-'Raw Data'!D692)&lt;3), 'Raw Data'!BD692, 0)</f>
        <v/>
      </c>
    </row>
    <row r="698">
      <c r="A698" s="1">
        <f>'Raw Data'!A693</f>
        <v/>
      </c>
      <c r="B698">
        <f>IF('Raw Data'!E693&gt;'Raw Data'!D693, 'Raw Data'!J693, 0)</f>
        <v/>
      </c>
      <c r="C698">
        <f>IF('Raw Data'!D693&gt;'Raw Data'!E693, 'Raw Data'!I693, 0)</f>
        <v/>
      </c>
      <c r="D698">
        <f>SUM(G698:H698)</f>
        <v/>
      </c>
      <c r="E698">
        <f>IF(AND('Raw Data'!J693&lt;'Raw Data'!I693,'Raw Data'!E693&gt;'Raw Data'!D693,'Raw Data'!E693-'Raw Data'!D693&gt;3),'Raw Data'!N693,IF(AND('Raw Data'!I693&lt;'Raw Data'!J693,'Raw Data'!D693&gt;'Raw Data'!E693,'Raw Data'!D693-'Raw Data'!E693&gt;3),'Raw Data'!M693,0))</f>
        <v/>
      </c>
      <c r="F698">
        <f>IF(AND('Raw Data'!J693&lt;'Raw Data'!I693,'Raw Data'!E693&gt;'Raw Data'!D693,'Raw Data'!E693-'Raw Data'!D693&lt;4),'Raw Data'!L693,IF(AND('Raw Data'!I693&lt;'Raw Data'!J693,'Raw Data'!D693&gt;'Raw Data'!E693,'Raw Data'!D693-'Raw Data'!E693&lt;4),'Raw Data'!K693,0))</f>
        <v/>
      </c>
      <c r="G698">
        <f>IF(AND('Raw Data'!J693&lt;'Raw Data'!I693, 'Raw Data'!E693&gt;'Raw Data'!D693), 'Raw Data'!J693, 0)</f>
        <v/>
      </c>
      <c r="H698">
        <f>IF(AND('Raw Data'!J693&gt;'Raw Data'!I693, 'Raw Data'!E693&lt;'Raw Data'!D693), 'Raw Data'!I693, 0)</f>
        <v/>
      </c>
      <c r="I698">
        <f>SUM(J698:K698)</f>
        <v/>
      </c>
      <c r="J698">
        <f>IF(AND('Raw Data'!J693&gt;'Raw Data'!I693, 'Raw Data'!E693&gt;'Raw Data'!D693), 'Raw Data'!J693, 0)</f>
        <v/>
      </c>
      <c r="K698">
        <f>IF(AND('Raw Data'!I693&gt;'Raw Data'!J693, 'Raw Data'!D693&gt;'Raw Data'!E693), 'Raw Data'!I693, 0)</f>
        <v/>
      </c>
      <c r="L698">
        <f>IF('Raw Data'!E693-'Raw Data'!D693&gt;3, 'Raw Data'!N693, 0)</f>
        <v/>
      </c>
      <c r="M698">
        <f>IF('Raw Data'!D693-'Raw Data'!E693&gt;3, 'Raw Data'!M693, 0)</f>
        <v/>
      </c>
      <c r="N698">
        <f>IF(ISBLANK('Raw Data'!D693),0,IF(AND('Raw Data'!E693&gt;'Raw Data'!D693,'Raw Data'!E693-'Raw Data'!D693&gt;0,'Raw Data'!E693-'Raw Data'!D693&lt;4),'Raw Data'!L693, 0))</f>
        <v/>
      </c>
      <c r="O698">
        <f>IF(ISBLANK('Raw Data'!D693),0,IF(AND('Raw Data'!E693&gt;'Raw Data'!D693,'Raw Data'!E693-'Raw Data'!D693&gt;0,'Raw Data'!D693-'Raw Data'!E693&lt;4),'Raw Data'!K693, 0))</f>
        <v/>
      </c>
      <c r="P698">
        <f>IF('Raw Data'!E693-'Raw Data'!D693&gt;3, 'Raw Data'!N693, IF('Raw Data'!D693-'Raw Data'!E693&gt;3, 'Raw Data'!M693, 0))</f>
        <v/>
      </c>
      <c r="Q698">
        <f>IF(ISBLANK('Raw Data'!E693),0,IF(AND('Raw Data'!E693-'Raw Data'!D693&lt;4,'Raw Data'!E693-'Raw Data'!D693&gt;0),'Raw Data'!L693,IF(AND('Raw Data'!D693&gt;'Raw Data'!E693,'Raw Data'!D693-'Raw Data'!E693&gt;0),'Raw Data'!K693,0)))</f>
        <v/>
      </c>
      <c r="R698">
        <f>IF(ISBLANK('Raw Data'!K693),0,IFERROR(IF(MATCH(SMALL('Raw Data'!K693:N693,1),L698:O698,0),SMALL('Raw Data'!K693:N693,1)),0))</f>
        <v/>
      </c>
      <c r="S698">
        <f>IF(ISBLANK('Raw Data'!K693),0,IFERROR(IF(MATCH(SMALL('Raw Data'!K693:N693,2),L698:O698,0),SMALL('Raw Data'!K693:N693,2)),0))</f>
        <v/>
      </c>
      <c r="T698">
        <f>IF(ISBLANK('Raw Data'!K693),0,IFERROR(IF(MATCH(SMALL('Raw Data'!K693:N693,3),L698:O698,0),SMALL('Raw Data'!K693:N693,3)),0))</f>
        <v/>
      </c>
      <c r="U698">
        <f>IF(ISBLANK('Raw Data'!K693),0,IFERROR(IF(MATCH(SMALL('Raw Data'!K693:N693,4),L698:O698,0),SMALL('Raw Data'!K693:N693,4)),0))</f>
        <v/>
      </c>
      <c r="V698">
        <f>IF(AND('Raw Data'!D693&lt;3, 'Raw Data'!E693&lt;3, 'Raw Data'!A693&gt;0), 'Raw Data'!AF693, 0)</f>
        <v/>
      </c>
      <c r="W698">
        <f>IF(AND('Raw Data'!D693&lt;4, 'Raw Data'!E693&lt;4, 'Raw Data'!A693&gt;0), 'Raw Data'!AI693, 0)</f>
        <v/>
      </c>
      <c r="X698">
        <f>IF(AND('Raw Data'!D693&lt;5, 'Raw Data'!E693&lt;5, 'Raw Data'!A693&gt;0), 'Raw Data'!AL693, 0)</f>
        <v/>
      </c>
      <c r="Y698">
        <f>IF(AND('Raw Data'!D693&lt;6, 'Raw Data'!E693&lt;6, 'Raw Data'!A693&gt;0), 'Raw Data'!AO693, 0)</f>
        <v/>
      </c>
      <c r="Z698">
        <f>IF(ISBLANK('Raw Data'!D693), 0, IF('Raw Data'!D693-'Raw Data'!E693&gt;1, 'Raw Data'!AW693, 0))</f>
        <v/>
      </c>
      <c r="AA698">
        <f>IF(ISBLANK('Raw Data'!A693), 0, IF(ABS('Raw Data'!D693-'Raw Data'!E693)&lt;2, 'Raw Data'!AX693, 0))</f>
        <v/>
      </c>
      <c r="AB698">
        <f>IF(ISBLANK('Raw Data'!D693), 0, IF('Raw Data'!E693-'Raw Data'!D693&gt;1, 'Raw Data'!AY693, 0))</f>
        <v/>
      </c>
      <c r="AC698">
        <f>IF(ISBLANK('Raw Data'!D693), 0, IF('Raw Data'!D693-'Raw Data'!E693&gt;2, 'Raw Data'!AZ693, 0))</f>
        <v/>
      </c>
      <c r="AD698">
        <f>IF(ISBLANK('Raw Data'!A693), 0, IF(ABS('Raw Data'!D693-'Raw Data'!E693)&lt;3, 'Raw Data'!BA693, 0))</f>
        <v/>
      </c>
      <c r="AE698">
        <f>IF(ISBLANK('Raw Data'!D693), 0, IF('Raw Data'!E693-'Raw Data'!D693&gt;2, 'Raw Data'!BB693, 0))</f>
        <v/>
      </c>
      <c r="AF698">
        <f>IF(ISBLANK('Raw Data'!D693), 0, IF('Raw Data'!D693-'Raw Data'!E693&gt;3, 'Raw Data'!BC693, 0))</f>
        <v/>
      </c>
      <c r="AG698">
        <f>IF(ISBLANK('Raw Data'!A693), 0, IF(ABS('Raw Data'!D693-'Raw Data'!E693)&lt;4, 'Raw Data'!BD693, 0))</f>
        <v/>
      </c>
      <c r="AH698">
        <f>IF(ISBLANK('Raw Data'!D693), 0, IF('Raw Data'!E693-'Raw Data'!D693&gt;3, 'Raw Data'!BE693, 0))</f>
        <v/>
      </c>
      <c r="AI698">
        <f>IF(SUM('Raw Data'!D693:E693)&gt;'Raw Data'!F693, 'Raw Data'!G693, 0)</f>
        <v/>
      </c>
      <c r="AJ698">
        <f>IF(ISBLANK('Raw Data'!D693), 0, IF(SUM('Raw Data'!D693:E693)&lt;'Raw Data'!F693, 'Raw Data'!H693, 0))</f>
        <v/>
      </c>
      <c r="AK698">
        <f>IF(ISBLANK('Raw Data'!A693), 0, IF(AND('Raw Data'!D693&lt;3, 'Raw Data'!E693&lt;3, 'Raw Data'!F693&lt;BB$2), 'Raw Data'!AF693, 0))</f>
        <v/>
      </c>
      <c r="AL698">
        <f>IF(ISBLANK('Raw Data'!A693), 0, IF(AND('Raw Data'!D693&lt;4, 'Raw Data'!E693&lt;4, 'Raw Data'!F693&lt;BB$2), 'Raw Data'!AI693, 0))</f>
        <v/>
      </c>
      <c r="AM698">
        <f>IF(ISBLANK('Raw Data'!A693), 0, IF(AND('Raw Data'!D693&lt;5, 'Raw Data'!E693&lt;5, 'Raw Data'!F693&lt;BB$2), 'Raw Data'!AL693, 0))</f>
        <v/>
      </c>
      <c r="AN698">
        <f>IF(ISBLANK('Raw Data'!A693), 0, IF(AND('Raw Data'!D693&lt;6, 'Raw Data'!E693&lt;6, 'Raw Data'!F693&lt;BB$2), 'Raw Data'!AO693, 0))</f>
        <v/>
      </c>
      <c r="AO698">
        <f>IF(ISBLANK('Raw Data'!A693), 0, IF(AND('Raw Data'!I693&lt;Analysis!$BC$2, 'Raw Data'!D693-'Raw Data'!E693&gt;1), 'Raw Data'!AW693, IF(AND('Raw Data'!J693&lt;Analysis!$BC$2, 'Raw Data'!E693-'Raw Data'!D693&gt;1), 'Raw Data'!AY693, 0)))</f>
        <v/>
      </c>
      <c r="AP698">
        <f>IF(ISBLANK('Raw Data'!A693), 0, IF(AND('Raw Data'!I693&lt;Analysis!$BC$2, 'Raw Data'!D693-'Raw Data'!E693&gt;2), 'Raw Data'!AZ693, IF(AND('Raw Data'!J693&lt;Analysis!$BC$2, 'Raw Data'!E693-'Raw Data'!D693&gt;2), 'Raw Data'!BB693, 0)))</f>
        <v/>
      </c>
      <c r="AQ698">
        <f>IF(ISBLANK('Raw Data'!A693), 0, IF(AND('Raw Data'!I693&lt;Analysis!$BC$2, 'Raw Data'!D693-'Raw Data'!E693&gt;3), 'Raw Data'!BC693, IF(AND('Raw Data'!J693&lt;Analysis!$BC$2, 'Raw Data'!E693-'Raw Data'!D693&gt;3), 'Raw Data'!BE693, 0)))</f>
        <v/>
      </c>
      <c r="AR698">
        <f>IF('Hidden Analysiss'!D694=1,IF(ABS('Raw Data'!E693-'Raw Data'!D693)&lt;2,'Raw Data'!AX693,0), 0)</f>
        <v/>
      </c>
      <c r="AS698">
        <f>IF('Hidden Analysiss'!D694=1,IF(ABS('Raw Data'!E693-'Raw Data'!D693)&lt;3,'Raw Data'!BA693,0), 0)</f>
        <v/>
      </c>
      <c r="AT698">
        <f>IF('Hidden Analysiss'!D694=1,IF(ABS('Raw Data'!E693-'Raw Data'!D693)&lt;4,'Raw Data'!BD693,0), 0)</f>
        <v/>
      </c>
      <c r="AU698">
        <f>IF(AND('Hidden Analysiss'!E694=1, ABS('Raw Data'!E693-'Raw Data'!D693)&lt;2), 'Raw Data'!AX693, 0)</f>
        <v/>
      </c>
      <c r="AV698">
        <f>IF(AND('Hidden Analysiss'!E694=1, ABS('Raw Data'!E693-'Raw Data'!D693)&lt;3), 'Raw Data'!BA693, 0)</f>
        <v/>
      </c>
      <c r="AW698">
        <f>IF(AND('Hidden Analysiss'!E694=1, ABS('Raw Data'!E693-'Raw Data'!D693)&lt;3), 'Raw Data'!BD693, 0)</f>
        <v/>
      </c>
    </row>
    <row r="699">
      <c r="A699" s="1">
        <f>'Raw Data'!A694</f>
        <v/>
      </c>
      <c r="B699">
        <f>IF('Raw Data'!E694&gt;'Raw Data'!D694, 'Raw Data'!J694, 0)</f>
        <v/>
      </c>
      <c r="C699">
        <f>IF('Raw Data'!D694&gt;'Raw Data'!E694, 'Raw Data'!I694, 0)</f>
        <v/>
      </c>
      <c r="D699">
        <f>SUM(G699:H699)</f>
        <v/>
      </c>
      <c r="E699">
        <f>IF(AND('Raw Data'!J694&lt;'Raw Data'!I694,'Raw Data'!E694&gt;'Raw Data'!D694,'Raw Data'!E694-'Raw Data'!D694&gt;3),'Raw Data'!N694,IF(AND('Raw Data'!I694&lt;'Raw Data'!J694,'Raw Data'!D694&gt;'Raw Data'!E694,'Raw Data'!D694-'Raw Data'!E694&gt;3),'Raw Data'!M694,0))</f>
        <v/>
      </c>
      <c r="F699">
        <f>IF(AND('Raw Data'!J694&lt;'Raw Data'!I694,'Raw Data'!E694&gt;'Raw Data'!D694,'Raw Data'!E694-'Raw Data'!D694&lt;4),'Raw Data'!L694,IF(AND('Raw Data'!I694&lt;'Raw Data'!J694,'Raw Data'!D694&gt;'Raw Data'!E694,'Raw Data'!D694-'Raw Data'!E694&lt;4),'Raw Data'!K694,0))</f>
        <v/>
      </c>
      <c r="G699">
        <f>IF(AND('Raw Data'!J694&lt;'Raw Data'!I694, 'Raw Data'!E694&gt;'Raw Data'!D694), 'Raw Data'!J694, 0)</f>
        <v/>
      </c>
      <c r="H699">
        <f>IF(AND('Raw Data'!J694&gt;'Raw Data'!I694, 'Raw Data'!E694&lt;'Raw Data'!D694), 'Raw Data'!I694, 0)</f>
        <v/>
      </c>
      <c r="I699">
        <f>SUM(J699:K699)</f>
        <v/>
      </c>
      <c r="J699">
        <f>IF(AND('Raw Data'!J694&gt;'Raw Data'!I694, 'Raw Data'!E694&gt;'Raw Data'!D694), 'Raw Data'!J694, 0)</f>
        <v/>
      </c>
      <c r="K699">
        <f>IF(AND('Raw Data'!I694&gt;'Raw Data'!J694, 'Raw Data'!D694&gt;'Raw Data'!E694), 'Raw Data'!I694, 0)</f>
        <v/>
      </c>
      <c r="L699">
        <f>IF('Raw Data'!E694-'Raw Data'!D694&gt;3, 'Raw Data'!N694, 0)</f>
        <v/>
      </c>
      <c r="M699">
        <f>IF('Raw Data'!D694-'Raw Data'!E694&gt;3, 'Raw Data'!M694, 0)</f>
        <v/>
      </c>
      <c r="N699">
        <f>IF(ISBLANK('Raw Data'!D694),0,IF(AND('Raw Data'!E694&gt;'Raw Data'!D694,'Raw Data'!E694-'Raw Data'!D694&gt;0,'Raw Data'!E694-'Raw Data'!D694&lt;4),'Raw Data'!L694, 0))</f>
        <v/>
      </c>
      <c r="O699">
        <f>IF(ISBLANK('Raw Data'!D694),0,IF(AND('Raw Data'!E694&gt;'Raw Data'!D694,'Raw Data'!E694-'Raw Data'!D694&gt;0,'Raw Data'!D694-'Raw Data'!E694&lt;4),'Raw Data'!K694, 0))</f>
        <v/>
      </c>
      <c r="P699">
        <f>IF('Raw Data'!E694-'Raw Data'!D694&gt;3, 'Raw Data'!N694, IF('Raw Data'!D694-'Raw Data'!E694&gt;3, 'Raw Data'!M694, 0))</f>
        <v/>
      </c>
      <c r="Q699">
        <f>IF(ISBLANK('Raw Data'!E694),0,IF(AND('Raw Data'!E694-'Raw Data'!D694&lt;4,'Raw Data'!E694-'Raw Data'!D694&gt;0),'Raw Data'!L694,IF(AND('Raw Data'!D694&gt;'Raw Data'!E694,'Raw Data'!D694-'Raw Data'!E694&gt;0),'Raw Data'!K694,0)))</f>
        <v/>
      </c>
      <c r="R699">
        <f>IF(ISBLANK('Raw Data'!K694),0,IFERROR(IF(MATCH(SMALL('Raw Data'!K694:N694,1),L699:O699,0),SMALL('Raw Data'!K694:N694,1)),0))</f>
        <v/>
      </c>
      <c r="S699">
        <f>IF(ISBLANK('Raw Data'!K694),0,IFERROR(IF(MATCH(SMALL('Raw Data'!K694:N694,2),L699:O699,0),SMALL('Raw Data'!K694:N694,2)),0))</f>
        <v/>
      </c>
      <c r="T699">
        <f>IF(ISBLANK('Raw Data'!K694),0,IFERROR(IF(MATCH(SMALL('Raw Data'!K694:N694,3),L699:O699,0),SMALL('Raw Data'!K694:N694,3)),0))</f>
        <v/>
      </c>
      <c r="U699">
        <f>IF(ISBLANK('Raw Data'!K694),0,IFERROR(IF(MATCH(SMALL('Raw Data'!K694:N694,4),L699:O699,0),SMALL('Raw Data'!K694:N694,4)),0))</f>
        <v/>
      </c>
      <c r="V699">
        <f>IF(AND('Raw Data'!D694&lt;3, 'Raw Data'!E694&lt;3, 'Raw Data'!A694&gt;0), 'Raw Data'!AF694, 0)</f>
        <v/>
      </c>
      <c r="W699">
        <f>IF(AND('Raw Data'!D694&lt;4, 'Raw Data'!E694&lt;4, 'Raw Data'!A694&gt;0), 'Raw Data'!AI694, 0)</f>
        <v/>
      </c>
      <c r="X699">
        <f>IF(AND('Raw Data'!D694&lt;5, 'Raw Data'!E694&lt;5, 'Raw Data'!A694&gt;0), 'Raw Data'!AL694, 0)</f>
        <v/>
      </c>
      <c r="Y699">
        <f>IF(AND('Raw Data'!D694&lt;6, 'Raw Data'!E694&lt;6, 'Raw Data'!A694&gt;0), 'Raw Data'!AO694, 0)</f>
        <v/>
      </c>
      <c r="Z699">
        <f>IF(ISBLANK('Raw Data'!D694), 0, IF('Raw Data'!D694-'Raw Data'!E694&gt;1, 'Raw Data'!AW694, 0))</f>
        <v/>
      </c>
      <c r="AA699">
        <f>IF(ISBLANK('Raw Data'!A694), 0, IF(ABS('Raw Data'!D694-'Raw Data'!E694)&lt;2, 'Raw Data'!AX694, 0))</f>
        <v/>
      </c>
      <c r="AB699">
        <f>IF(ISBLANK('Raw Data'!D694), 0, IF('Raw Data'!E694-'Raw Data'!D694&gt;1, 'Raw Data'!AY694, 0))</f>
        <v/>
      </c>
      <c r="AC699">
        <f>IF(ISBLANK('Raw Data'!D694), 0, IF('Raw Data'!D694-'Raw Data'!E694&gt;2, 'Raw Data'!AZ694, 0))</f>
        <v/>
      </c>
      <c r="AD699">
        <f>IF(ISBLANK('Raw Data'!A694), 0, IF(ABS('Raw Data'!D694-'Raw Data'!E694)&lt;3, 'Raw Data'!BA694, 0))</f>
        <v/>
      </c>
      <c r="AE699">
        <f>IF(ISBLANK('Raw Data'!D694), 0, IF('Raw Data'!E694-'Raw Data'!D694&gt;2, 'Raw Data'!BB694, 0))</f>
        <v/>
      </c>
      <c r="AF699">
        <f>IF(ISBLANK('Raw Data'!D694), 0, IF('Raw Data'!D694-'Raw Data'!E694&gt;3, 'Raw Data'!BC694, 0))</f>
        <v/>
      </c>
      <c r="AG699">
        <f>IF(ISBLANK('Raw Data'!A694), 0, IF(ABS('Raw Data'!D694-'Raw Data'!E694)&lt;4, 'Raw Data'!BD694, 0))</f>
        <v/>
      </c>
      <c r="AH699">
        <f>IF(ISBLANK('Raw Data'!D694), 0, IF('Raw Data'!E694-'Raw Data'!D694&gt;3, 'Raw Data'!BE694, 0))</f>
        <v/>
      </c>
      <c r="AI699">
        <f>IF(SUM('Raw Data'!D694:E694)&gt;'Raw Data'!F694, 'Raw Data'!G694, 0)</f>
        <v/>
      </c>
      <c r="AJ699">
        <f>IF(ISBLANK('Raw Data'!D694), 0, IF(SUM('Raw Data'!D694:E694)&lt;'Raw Data'!F694, 'Raw Data'!H694, 0))</f>
        <v/>
      </c>
      <c r="AK699">
        <f>IF(ISBLANK('Raw Data'!A694), 0, IF(AND('Raw Data'!D694&lt;3, 'Raw Data'!E694&lt;3, 'Raw Data'!F694&lt;BB$2), 'Raw Data'!AF694, 0))</f>
        <v/>
      </c>
      <c r="AL699">
        <f>IF(ISBLANK('Raw Data'!A694), 0, IF(AND('Raw Data'!D694&lt;4, 'Raw Data'!E694&lt;4, 'Raw Data'!F694&lt;BB$2), 'Raw Data'!AI694, 0))</f>
        <v/>
      </c>
      <c r="AM699">
        <f>IF(ISBLANK('Raw Data'!A694), 0, IF(AND('Raw Data'!D694&lt;5, 'Raw Data'!E694&lt;5, 'Raw Data'!F694&lt;BB$2), 'Raw Data'!AL694, 0))</f>
        <v/>
      </c>
      <c r="AN699">
        <f>IF(ISBLANK('Raw Data'!A694), 0, IF(AND('Raw Data'!D694&lt;6, 'Raw Data'!E694&lt;6, 'Raw Data'!F694&lt;BB$2), 'Raw Data'!AO694, 0))</f>
        <v/>
      </c>
      <c r="AO699">
        <f>IF(ISBLANK('Raw Data'!A694), 0, IF(AND('Raw Data'!I694&lt;Analysis!$BC$2, 'Raw Data'!D694-'Raw Data'!E694&gt;1), 'Raw Data'!AW694, IF(AND('Raw Data'!J694&lt;Analysis!$BC$2, 'Raw Data'!E694-'Raw Data'!D694&gt;1), 'Raw Data'!AY694, 0)))</f>
        <v/>
      </c>
      <c r="AP699">
        <f>IF(ISBLANK('Raw Data'!A694), 0, IF(AND('Raw Data'!I694&lt;Analysis!$BC$2, 'Raw Data'!D694-'Raw Data'!E694&gt;2), 'Raw Data'!AZ694, IF(AND('Raw Data'!J694&lt;Analysis!$BC$2, 'Raw Data'!E694-'Raw Data'!D694&gt;2), 'Raw Data'!BB694, 0)))</f>
        <v/>
      </c>
      <c r="AQ699">
        <f>IF(ISBLANK('Raw Data'!A694), 0, IF(AND('Raw Data'!I694&lt;Analysis!$BC$2, 'Raw Data'!D694-'Raw Data'!E694&gt;3), 'Raw Data'!BC694, IF(AND('Raw Data'!J694&lt;Analysis!$BC$2, 'Raw Data'!E694-'Raw Data'!D694&gt;3), 'Raw Data'!BE694, 0)))</f>
        <v/>
      </c>
      <c r="AR699">
        <f>IF('Hidden Analysiss'!D695=1,IF(ABS('Raw Data'!E694-'Raw Data'!D694)&lt;2,'Raw Data'!AX694,0), 0)</f>
        <v/>
      </c>
      <c r="AS699">
        <f>IF('Hidden Analysiss'!D695=1,IF(ABS('Raw Data'!E694-'Raw Data'!D694)&lt;3,'Raw Data'!BA694,0), 0)</f>
        <v/>
      </c>
      <c r="AT699">
        <f>IF('Hidden Analysiss'!D695=1,IF(ABS('Raw Data'!E694-'Raw Data'!D694)&lt;4,'Raw Data'!BD694,0), 0)</f>
        <v/>
      </c>
      <c r="AU699">
        <f>IF(AND('Hidden Analysiss'!E695=1, ABS('Raw Data'!E694-'Raw Data'!D694)&lt;2), 'Raw Data'!AX694, 0)</f>
        <v/>
      </c>
      <c r="AV699">
        <f>IF(AND('Hidden Analysiss'!E695=1, ABS('Raw Data'!E694-'Raw Data'!D694)&lt;3), 'Raw Data'!BA694, 0)</f>
        <v/>
      </c>
      <c r="AW699">
        <f>IF(AND('Hidden Analysiss'!E695=1, ABS('Raw Data'!E694-'Raw Data'!D694)&lt;3), 'Raw Data'!BD694, 0)</f>
        <v/>
      </c>
    </row>
    <row r="700">
      <c r="A700" s="1">
        <f>'Raw Data'!A695</f>
        <v/>
      </c>
      <c r="B700">
        <f>IF('Raw Data'!E695&gt;'Raw Data'!D695, 'Raw Data'!J695, 0)</f>
        <v/>
      </c>
      <c r="C700">
        <f>IF('Raw Data'!D695&gt;'Raw Data'!E695, 'Raw Data'!I695, 0)</f>
        <v/>
      </c>
      <c r="D700">
        <f>SUM(G700:H700)</f>
        <v/>
      </c>
      <c r="E700">
        <f>IF(AND('Raw Data'!J695&lt;'Raw Data'!I695,'Raw Data'!E695&gt;'Raw Data'!D695,'Raw Data'!E695-'Raw Data'!D695&gt;3),'Raw Data'!N695,IF(AND('Raw Data'!I695&lt;'Raw Data'!J695,'Raw Data'!D695&gt;'Raw Data'!E695,'Raw Data'!D695-'Raw Data'!E695&gt;3),'Raw Data'!M695,0))</f>
        <v/>
      </c>
      <c r="F700">
        <f>IF(AND('Raw Data'!J695&lt;'Raw Data'!I695,'Raw Data'!E695&gt;'Raw Data'!D695,'Raw Data'!E695-'Raw Data'!D695&lt;4),'Raw Data'!L695,IF(AND('Raw Data'!I695&lt;'Raw Data'!J695,'Raw Data'!D695&gt;'Raw Data'!E695,'Raw Data'!D695-'Raw Data'!E695&lt;4),'Raw Data'!K695,0))</f>
        <v/>
      </c>
      <c r="G700">
        <f>IF(AND('Raw Data'!J695&lt;'Raw Data'!I695, 'Raw Data'!E695&gt;'Raw Data'!D695), 'Raw Data'!J695, 0)</f>
        <v/>
      </c>
      <c r="H700">
        <f>IF(AND('Raw Data'!J695&gt;'Raw Data'!I695, 'Raw Data'!E695&lt;'Raw Data'!D695), 'Raw Data'!I695, 0)</f>
        <v/>
      </c>
      <c r="I700">
        <f>SUM(J700:K700)</f>
        <v/>
      </c>
      <c r="J700">
        <f>IF(AND('Raw Data'!J695&gt;'Raw Data'!I695, 'Raw Data'!E695&gt;'Raw Data'!D695), 'Raw Data'!J695, 0)</f>
        <v/>
      </c>
      <c r="K700">
        <f>IF(AND('Raw Data'!I695&gt;'Raw Data'!J695, 'Raw Data'!D695&gt;'Raw Data'!E695), 'Raw Data'!I695, 0)</f>
        <v/>
      </c>
      <c r="L700">
        <f>IF('Raw Data'!E695-'Raw Data'!D695&gt;3, 'Raw Data'!N695, 0)</f>
        <v/>
      </c>
      <c r="M700">
        <f>IF('Raw Data'!D695-'Raw Data'!E695&gt;3, 'Raw Data'!M695, 0)</f>
        <v/>
      </c>
      <c r="N700">
        <f>IF(ISBLANK('Raw Data'!D695),0,IF(AND('Raw Data'!E695&gt;'Raw Data'!D695,'Raw Data'!E695-'Raw Data'!D695&gt;0,'Raw Data'!E695-'Raw Data'!D695&lt;4),'Raw Data'!L695, 0))</f>
        <v/>
      </c>
      <c r="O700">
        <f>IF(ISBLANK('Raw Data'!D695),0,IF(AND('Raw Data'!E695&gt;'Raw Data'!D695,'Raw Data'!E695-'Raw Data'!D695&gt;0,'Raw Data'!D695-'Raw Data'!E695&lt;4),'Raw Data'!K695, 0))</f>
        <v/>
      </c>
      <c r="P700">
        <f>IF('Raw Data'!E695-'Raw Data'!D695&gt;3, 'Raw Data'!N695, IF('Raw Data'!D695-'Raw Data'!E695&gt;3, 'Raw Data'!M695, 0))</f>
        <v/>
      </c>
      <c r="Q700">
        <f>IF(ISBLANK('Raw Data'!E695),0,IF(AND('Raw Data'!E695-'Raw Data'!D695&lt;4,'Raw Data'!E695-'Raw Data'!D695&gt;0),'Raw Data'!L695,IF(AND('Raw Data'!D695&gt;'Raw Data'!E695,'Raw Data'!D695-'Raw Data'!E695&gt;0),'Raw Data'!K695,0)))</f>
        <v/>
      </c>
      <c r="R700">
        <f>IF(ISBLANK('Raw Data'!K695),0,IFERROR(IF(MATCH(SMALL('Raw Data'!K695:N695,1),L700:O700,0),SMALL('Raw Data'!K695:N695,1)),0))</f>
        <v/>
      </c>
      <c r="S700">
        <f>IF(ISBLANK('Raw Data'!K695),0,IFERROR(IF(MATCH(SMALL('Raw Data'!K695:N695,2),L700:O700,0),SMALL('Raw Data'!K695:N695,2)),0))</f>
        <v/>
      </c>
      <c r="T700">
        <f>IF(ISBLANK('Raw Data'!K695),0,IFERROR(IF(MATCH(SMALL('Raw Data'!K695:N695,3),L700:O700,0),SMALL('Raw Data'!K695:N695,3)),0))</f>
        <v/>
      </c>
      <c r="U700">
        <f>IF(ISBLANK('Raw Data'!K695),0,IFERROR(IF(MATCH(SMALL('Raw Data'!K695:N695,4),L700:O700,0),SMALL('Raw Data'!K695:N695,4)),0))</f>
        <v/>
      </c>
      <c r="V700">
        <f>IF(AND('Raw Data'!D695&lt;3, 'Raw Data'!E695&lt;3, 'Raw Data'!A695&gt;0), 'Raw Data'!AF695, 0)</f>
        <v/>
      </c>
      <c r="W700">
        <f>IF(AND('Raw Data'!D695&lt;4, 'Raw Data'!E695&lt;4, 'Raw Data'!A695&gt;0), 'Raw Data'!AI695, 0)</f>
        <v/>
      </c>
      <c r="X700">
        <f>IF(AND('Raw Data'!D695&lt;5, 'Raw Data'!E695&lt;5, 'Raw Data'!A695&gt;0), 'Raw Data'!AL695, 0)</f>
        <v/>
      </c>
      <c r="Y700">
        <f>IF(AND('Raw Data'!D695&lt;6, 'Raw Data'!E695&lt;6, 'Raw Data'!A695&gt;0), 'Raw Data'!AO695, 0)</f>
        <v/>
      </c>
      <c r="Z700">
        <f>IF(ISBLANK('Raw Data'!D695), 0, IF('Raw Data'!D695-'Raw Data'!E695&gt;1, 'Raw Data'!AW695, 0))</f>
        <v/>
      </c>
      <c r="AA700">
        <f>IF(ISBLANK('Raw Data'!A695), 0, IF(ABS('Raw Data'!D695-'Raw Data'!E695)&lt;2, 'Raw Data'!AX695, 0))</f>
        <v/>
      </c>
      <c r="AB700">
        <f>IF(ISBLANK('Raw Data'!D695), 0, IF('Raw Data'!E695-'Raw Data'!D695&gt;1, 'Raw Data'!AY695, 0))</f>
        <v/>
      </c>
      <c r="AC700">
        <f>IF(ISBLANK('Raw Data'!D695), 0, IF('Raw Data'!D695-'Raw Data'!E695&gt;2, 'Raw Data'!AZ695, 0))</f>
        <v/>
      </c>
      <c r="AD700">
        <f>IF(ISBLANK('Raw Data'!A695), 0, IF(ABS('Raw Data'!D695-'Raw Data'!E695)&lt;3, 'Raw Data'!BA695, 0))</f>
        <v/>
      </c>
      <c r="AE700">
        <f>IF(ISBLANK('Raw Data'!D695), 0, IF('Raw Data'!E695-'Raw Data'!D695&gt;2, 'Raw Data'!BB695, 0))</f>
        <v/>
      </c>
      <c r="AF700">
        <f>IF(ISBLANK('Raw Data'!D695), 0, IF('Raw Data'!D695-'Raw Data'!E695&gt;3, 'Raw Data'!BC695, 0))</f>
        <v/>
      </c>
      <c r="AG700">
        <f>IF(ISBLANK('Raw Data'!A695), 0, IF(ABS('Raw Data'!D695-'Raw Data'!E695)&lt;4, 'Raw Data'!BD695, 0))</f>
        <v/>
      </c>
      <c r="AH700">
        <f>IF(ISBLANK('Raw Data'!D695), 0, IF('Raw Data'!E695-'Raw Data'!D695&gt;3, 'Raw Data'!BE695, 0))</f>
        <v/>
      </c>
      <c r="AI700">
        <f>IF(SUM('Raw Data'!D695:E695)&gt;'Raw Data'!F695, 'Raw Data'!G695, 0)</f>
        <v/>
      </c>
      <c r="AJ700">
        <f>IF(ISBLANK('Raw Data'!D695), 0, IF(SUM('Raw Data'!D695:E695)&lt;'Raw Data'!F695, 'Raw Data'!H695, 0))</f>
        <v/>
      </c>
      <c r="AK700">
        <f>IF(ISBLANK('Raw Data'!A695), 0, IF(AND('Raw Data'!D695&lt;3, 'Raw Data'!E695&lt;3, 'Raw Data'!F695&lt;BB$2), 'Raw Data'!AF695, 0))</f>
        <v/>
      </c>
      <c r="AL700">
        <f>IF(ISBLANK('Raw Data'!A695), 0, IF(AND('Raw Data'!D695&lt;4, 'Raw Data'!E695&lt;4, 'Raw Data'!F695&lt;BB$2), 'Raw Data'!AI695, 0))</f>
        <v/>
      </c>
      <c r="AM700">
        <f>IF(ISBLANK('Raw Data'!A695), 0, IF(AND('Raw Data'!D695&lt;5, 'Raw Data'!E695&lt;5, 'Raw Data'!F695&lt;BB$2), 'Raw Data'!AL695, 0))</f>
        <v/>
      </c>
      <c r="AN700">
        <f>IF(ISBLANK('Raw Data'!A695), 0, IF(AND('Raw Data'!D695&lt;6, 'Raw Data'!E695&lt;6, 'Raw Data'!F695&lt;BB$2), 'Raw Data'!AO695, 0))</f>
        <v/>
      </c>
      <c r="AO700">
        <f>IF(ISBLANK('Raw Data'!A695), 0, IF(AND('Raw Data'!I695&lt;Analysis!$BC$2, 'Raw Data'!D695-'Raw Data'!E695&gt;1), 'Raw Data'!AW695, IF(AND('Raw Data'!J695&lt;Analysis!$BC$2, 'Raw Data'!E695-'Raw Data'!D695&gt;1), 'Raw Data'!AY695, 0)))</f>
        <v/>
      </c>
      <c r="AP700">
        <f>IF(ISBLANK('Raw Data'!A695), 0, IF(AND('Raw Data'!I695&lt;Analysis!$BC$2, 'Raw Data'!D695-'Raw Data'!E695&gt;2), 'Raw Data'!AZ695, IF(AND('Raw Data'!J695&lt;Analysis!$BC$2, 'Raw Data'!E695-'Raw Data'!D695&gt;2), 'Raw Data'!BB695, 0)))</f>
        <v/>
      </c>
      <c r="AQ700">
        <f>IF(ISBLANK('Raw Data'!A695), 0, IF(AND('Raw Data'!I695&lt;Analysis!$BC$2, 'Raw Data'!D695-'Raw Data'!E695&gt;3), 'Raw Data'!BC695, IF(AND('Raw Data'!J695&lt;Analysis!$BC$2, 'Raw Data'!E695-'Raw Data'!D695&gt;3), 'Raw Data'!BE695, 0)))</f>
        <v/>
      </c>
      <c r="AR700">
        <f>IF('Hidden Analysiss'!D696=1,IF(ABS('Raw Data'!E695-'Raw Data'!D695)&lt;2,'Raw Data'!AX695,0), 0)</f>
        <v/>
      </c>
      <c r="AS700">
        <f>IF('Hidden Analysiss'!D696=1,IF(ABS('Raw Data'!E695-'Raw Data'!D695)&lt;3,'Raw Data'!BA695,0), 0)</f>
        <v/>
      </c>
      <c r="AT700">
        <f>IF('Hidden Analysiss'!D696=1,IF(ABS('Raw Data'!E695-'Raw Data'!D695)&lt;4,'Raw Data'!BD695,0), 0)</f>
        <v/>
      </c>
      <c r="AU700">
        <f>IF(AND('Hidden Analysiss'!E696=1, ABS('Raw Data'!E695-'Raw Data'!D695)&lt;2), 'Raw Data'!AX695, 0)</f>
        <v/>
      </c>
      <c r="AV700">
        <f>IF(AND('Hidden Analysiss'!E696=1, ABS('Raw Data'!E695-'Raw Data'!D695)&lt;3), 'Raw Data'!BA695, 0)</f>
        <v/>
      </c>
      <c r="AW700">
        <f>IF(AND('Hidden Analysiss'!E696=1, ABS('Raw Data'!E695-'Raw Data'!D695)&lt;3), 'Raw Data'!BD695, 0)</f>
        <v/>
      </c>
    </row>
    <row r="701">
      <c r="A701" s="1">
        <f>'Raw Data'!A696</f>
        <v/>
      </c>
      <c r="B701">
        <f>IF('Raw Data'!E696&gt;'Raw Data'!D696, 'Raw Data'!J696, 0)</f>
        <v/>
      </c>
      <c r="C701">
        <f>IF('Raw Data'!D696&gt;'Raw Data'!E696, 'Raw Data'!I696, 0)</f>
        <v/>
      </c>
      <c r="D701">
        <f>SUM(G701:H701)</f>
        <v/>
      </c>
      <c r="E701">
        <f>IF(AND('Raw Data'!J696&lt;'Raw Data'!I696,'Raw Data'!E696&gt;'Raw Data'!D696,'Raw Data'!E696-'Raw Data'!D696&gt;3),'Raw Data'!N696,IF(AND('Raw Data'!I696&lt;'Raw Data'!J696,'Raw Data'!D696&gt;'Raw Data'!E696,'Raw Data'!D696-'Raw Data'!E696&gt;3),'Raw Data'!M696,0))</f>
        <v/>
      </c>
      <c r="F701">
        <f>IF(AND('Raw Data'!J696&lt;'Raw Data'!I696,'Raw Data'!E696&gt;'Raw Data'!D696,'Raw Data'!E696-'Raw Data'!D696&lt;4),'Raw Data'!L696,IF(AND('Raw Data'!I696&lt;'Raw Data'!J696,'Raw Data'!D696&gt;'Raw Data'!E696,'Raw Data'!D696-'Raw Data'!E696&lt;4),'Raw Data'!K696,0))</f>
        <v/>
      </c>
      <c r="G701">
        <f>IF(AND('Raw Data'!J696&lt;'Raw Data'!I696, 'Raw Data'!E696&gt;'Raw Data'!D696), 'Raw Data'!J696, 0)</f>
        <v/>
      </c>
      <c r="H701">
        <f>IF(AND('Raw Data'!J696&gt;'Raw Data'!I696, 'Raw Data'!E696&lt;'Raw Data'!D696), 'Raw Data'!I696, 0)</f>
        <v/>
      </c>
      <c r="I701">
        <f>SUM(J701:K701)</f>
        <v/>
      </c>
      <c r="J701">
        <f>IF(AND('Raw Data'!J696&gt;'Raw Data'!I696, 'Raw Data'!E696&gt;'Raw Data'!D696), 'Raw Data'!J696, 0)</f>
        <v/>
      </c>
      <c r="K701">
        <f>IF(AND('Raw Data'!I696&gt;'Raw Data'!J696, 'Raw Data'!D696&gt;'Raw Data'!E696), 'Raw Data'!I696, 0)</f>
        <v/>
      </c>
      <c r="L701">
        <f>IF('Raw Data'!E696-'Raw Data'!D696&gt;3, 'Raw Data'!N696, 0)</f>
        <v/>
      </c>
      <c r="M701">
        <f>IF('Raw Data'!D696-'Raw Data'!E696&gt;3, 'Raw Data'!M696, 0)</f>
        <v/>
      </c>
      <c r="N701">
        <f>IF(ISBLANK('Raw Data'!D696),0,IF(AND('Raw Data'!E696&gt;'Raw Data'!D696,'Raw Data'!E696-'Raw Data'!D696&gt;0,'Raw Data'!E696-'Raw Data'!D696&lt;4),'Raw Data'!L696, 0))</f>
        <v/>
      </c>
      <c r="O701">
        <f>IF(ISBLANK('Raw Data'!D696),0,IF(AND('Raw Data'!E696&gt;'Raw Data'!D696,'Raw Data'!E696-'Raw Data'!D696&gt;0,'Raw Data'!D696-'Raw Data'!E696&lt;4),'Raw Data'!K696, 0))</f>
        <v/>
      </c>
      <c r="P701">
        <f>IF('Raw Data'!E696-'Raw Data'!D696&gt;3, 'Raw Data'!N696, IF('Raw Data'!D696-'Raw Data'!E696&gt;3, 'Raw Data'!M696, 0))</f>
        <v/>
      </c>
      <c r="Q701">
        <f>IF(ISBLANK('Raw Data'!E696),0,IF(AND('Raw Data'!E696-'Raw Data'!D696&lt;4,'Raw Data'!E696-'Raw Data'!D696&gt;0),'Raw Data'!L696,IF(AND('Raw Data'!D696&gt;'Raw Data'!E696,'Raw Data'!D696-'Raw Data'!E696&gt;0),'Raw Data'!K696,0)))</f>
        <v/>
      </c>
      <c r="R701">
        <f>IF(ISBLANK('Raw Data'!K696),0,IFERROR(IF(MATCH(SMALL('Raw Data'!K696:N696,1),L701:O701,0),SMALL('Raw Data'!K696:N696,1)),0))</f>
        <v/>
      </c>
      <c r="S701">
        <f>IF(ISBLANK('Raw Data'!K696),0,IFERROR(IF(MATCH(SMALL('Raw Data'!K696:N696,2),L701:O701,0),SMALL('Raw Data'!K696:N696,2)),0))</f>
        <v/>
      </c>
      <c r="T701">
        <f>IF(ISBLANK('Raw Data'!K696),0,IFERROR(IF(MATCH(SMALL('Raw Data'!K696:N696,3),L701:O701,0),SMALL('Raw Data'!K696:N696,3)),0))</f>
        <v/>
      </c>
      <c r="U701">
        <f>IF(ISBLANK('Raw Data'!K696),0,IFERROR(IF(MATCH(SMALL('Raw Data'!K696:N696,4),L701:O701,0),SMALL('Raw Data'!K696:N696,4)),0))</f>
        <v/>
      </c>
      <c r="V701">
        <f>IF(AND('Raw Data'!D696&lt;3, 'Raw Data'!E696&lt;3, 'Raw Data'!A696&gt;0), 'Raw Data'!AF696, 0)</f>
        <v/>
      </c>
      <c r="W701">
        <f>IF(AND('Raw Data'!D696&lt;4, 'Raw Data'!E696&lt;4, 'Raw Data'!A696&gt;0), 'Raw Data'!AI696, 0)</f>
        <v/>
      </c>
      <c r="X701">
        <f>IF(AND('Raw Data'!D696&lt;5, 'Raw Data'!E696&lt;5, 'Raw Data'!A696&gt;0), 'Raw Data'!AL696, 0)</f>
        <v/>
      </c>
      <c r="Y701">
        <f>IF(AND('Raw Data'!D696&lt;6, 'Raw Data'!E696&lt;6, 'Raw Data'!A696&gt;0), 'Raw Data'!AO696, 0)</f>
        <v/>
      </c>
      <c r="Z701">
        <f>IF(ISBLANK('Raw Data'!D696), 0, IF('Raw Data'!D696-'Raw Data'!E696&gt;1, 'Raw Data'!AW696, 0))</f>
        <v/>
      </c>
      <c r="AA701">
        <f>IF(ISBLANK('Raw Data'!A696), 0, IF(ABS('Raw Data'!D696-'Raw Data'!E696)&lt;2, 'Raw Data'!AX696, 0))</f>
        <v/>
      </c>
      <c r="AB701">
        <f>IF(ISBLANK('Raw Data'!D696), 0, IF('Raw Data'!E696-'Raw Data'!D696&gt;1, 'Raw Data'!AY696, 0))</f>
        <v/>
      </c>
      <c r="AC701">
        <f>IF(ISBLANK('Raw Data'!D696), 0, IF('Raw Data'!D696-'Raw Data'!E696&gt;2, 'Raw Data'!AZ696, 0))</f>
        <v/>
      </c>
      <c r="AD701">
        <f>IF(ISBLANK('Raw Data'!A696), 0, IF(ABS('Raw Data'!D696-'Raw Data'!E696)&lt;3, 'Raw Data'!BA696, 0))</f>
        <v/>
      </c>
      <c r="AE701">
        <f>IF(ISBLANK('Raw Data'!D696), 0, IF('Raw Data'!E696-'Raw Data'!D696&gt;2, 'Raw Data'!BB696, 0))</f>
        <v/>
      </c>
      <c r="AF701">
        <f>IF(ISBLANK('Raw Data'!D696), 0, IF('Raw Data'!D696-'Raw Data'!E696&gt;3, 'Raw Data'!BC696, 0))</f>
        <v/>
      </c>
      <c r="AG701">
        <f>IF(ISBLANK('Raw Data'!A696), 0, IF(ABS('Raw Data'!D696-'Raw Data'!E696)&lt;4, 'Raw Data'!BD696, 0))</f>
        <v/>
      </c>
      <c r="AH701">
        <f>IF(ISBLANK('Raw Data'!D696), 0, IF('Raw Data'!E696-'Raw Data'!D696&gt;3, 'Raw Data'!BE696, 0))</f>
        <v/>
      </c>
      <c r="AI701">
        <f>IF(SUM('Raw Data'!D696:E696)&gt;'Raw Data'!F696, 'Raw Data'!G696, 0)</f>
        <v/>
      </c>
      <c r="AJ701">
        <f>IF(ISBLANK('Raw Data'!D696), 0, IF(SUM('Raw Data'!D696:E696)&lt;'Raw Data'!F696, 'Raw Data'!H696, 0))</f>
        <v/>
      </c>
      <c r="AK701">
        <f>IF(ISBLANK('Raw Data'!A696), 0, IF(AND('Raw Data'!D696&lt;3, 'Raw Data'!E696&lt;3, 'Raw Data'!F696&lt;BB$2), 'Raw Data'!AF696, 0))</f>
        <v/>
      </c>
      <c r="AL701">
        <f>IF(ISBLANK('Raw Data'!A696), 0, IF(AND('Raw Data'!D696&lt;4, 'Raw Data'!E696&lt;4, 'Raw Data'!F696&lt;BB$2), 'Raw Data'!AI696, 0))</f>
        <v/>
      </c>
      <c r="AM701">
        <f>IF(ISBLANK('Raw Data'!A696), 0, IF(AND('Raw Data'!D696&lt;5, 'Raw Data'!E696&lt;5, 'Raw Data'!F696&lt;BB$2), 'Raw Data'!AL696, 0))</f>
        <v/>
      </c>
      <c r="AN701">
        <f>IF(ISBLANK('Raw Data'!A696), 0, IF(AND('Raw Data'!D696&lt;6, 'Raw Data'!E696&lt;6, 'Raw Data'!F696&lt;BB$2), 'Raw Data'!AO696, 0))</f>
        <v/>
      </c>
      <c r="AO701">
        <f>IF(ISBLANK('Raw Data'!A696), 0, IF(AND('Raw Data'!I696&lt;Analysis!$BC$2, 'Raw Data'!D696-'Raw Data'!E696&gt;1), 'Raw Data'!AW696, IF(AND('Raw Data'!J696&lt;Analysis!$BC$2, 'Raw Data'!E696-'Raw Data'!D696&gt;1), 'Raw Data'!AY696, 0)))</f>
        <v/>
      </c>
      <c r="AP701">
        <f>IF(ISBLANK('Raw Data'!A696), 0, IF(AND('Raw Data'!I696&lt;Analysis!$BC$2, 'Raw Data'!D696-'Raw Data'!E696&gt;2), 'Raw Data'!AZ696, IF(AND('Raw Data'!J696&lt;Analysis!$BC$2, 'Raw Data'!E696-'Raw Data'!D696&gt;2), 'Raw Data'!BB696, 0)))</f>
        <v/>
      </c>
      <c r="AQ701">
        <f>IF(ISBLANK('Raw Data'!A696), 0, IF(AND('Raw Data'!I696&lt;Analysis!$BC$2, 'Raw Data'!D696-'Raw Data'!E696&gt;3), 'Raw Data'!BC696, IF(AND('Raw Data'!J696&lt;Analysis!$BC$2, 'Raw Data'!E696-'Raw Data'!D696&gt;3), 'Raw Data'!BE696, 0)))</f>
        <v/>
      </c>
      <c r="AR701">
        <f>IF('Hidden Analysiss'!D697=1,IF(ABS('Raw Data'!E696-'Raw Data'!D696)&lt;2,'Raw Data'!AX696,0), 0)</f>
        <v/>
      </c>
      <c r="AS701">
        <f>IF('Hidden Analysiss'!D697=1,IF(ABS('Raw Data'!E696-'Raw Data'!D696)&lt;3,'Raw Data'!BA696,0), 0)</f>
        <v/>
      </c>
      <c r="AT701">
        <f>IF('Hidden Analysiss'!D697=1,IF(ABS('Raw Data'!E696-'Raw Data'!D696)&lt;4,'Raw Data'!BD696,0), 0)</f>
        <v/>
      </c>
      <c r="AU701">
        <f>IF(AND('Hidden Analysiss'!E697=1, ABS('Raw Data'!E696-'Raw Data'!D696)&lt;2), 'Raw Data'!AX696, 0)</f>
        <v/>
      </c>
      <c r="AV701">
        <f>IF(AND('Hidden Analysiss'!E697=1, ABS('Raw Data'!E696-'Raw Data'!D696)&lt;3), 'Raw Data'!BA696, 0)</f>
        <v/>
      </c>
      <c r="AW701">
        <f>IF(AND('Hidden Analysiss'!E697=1, ABS('Raw Data'!E696-'Raw Data'!D696)&lt;3), 'Raw Data'!BD696, 0)</f>
        <v/>
      </c>
    </row>
    <row r="702">
      <c r="A702" s="1">
        <f>'Raw Data'!A697</f>
        <v/>
      </c>
      <c r="B702">
        <f>IF('Raw Data'!E697&gt;'Raw Data'!D697, 'Raw Data'!J697, 0)</f>
        <v/>
      </c>
      <c r="C702">
        <f>IF('Raw Data'!D697&gt;'Raw Data'!E697, 'Raw Data'!I697, 0)</f>
        <v/>
      </c>
      <c r="D702">
        <f>SUM(G702:H702)</f>
        <v/>
      </c>
      <c r="E702">
        <f>IF(AND('Raw Data'!J697&lt;'Raw Data'!I697,'Raw Data'!E697&gt;'Raw Data'!D697,'Raw Data'!E697-'Raw Data'!D697&gt;3),'Raw Data'!N697,IF(AND('Raw Data'!I697&lt;'Raw Data'!J697,'Raw Data'!D697&gt;'Raw Data'!E697,'Raw Data'!D697-'Raw Data'!E697&gt;3),'Raw Data'!M697,0))</f>
        <v/>
      </c>
      <c r="F702">
        <f>IF(AND('Raw Data'!J697&lt;'Raw Data'!I697,'Raw Data'!E697&gt;'Raw Data'!D697,'Raw Data'!E697-'Raw Data'!D697&lt;4),'Raw Data'!L697,IF(AND('Raw Data'!I697&lt;'Raw Data'!J697,'Raw Data'!D697&gt;'Raw Data'!E697,'Raw Data'!D697-'Raw Data'!E697&lt;4),'Raw Data'!K697,0))</f>
        <v/>
      </c>
      <c r="G702">
        <f>IF(AND('Raw Data'!J697&lt;'Raw Data'!I697, 'Raw Data'!E697&gt;'Raw Data'!D697), 'Raw Data'!J697, 0)</f>
        <v/>
      </c>
      <c r="H702">
        <f>IF(AND('Raw Data'!J697&gt;'Raw Data'!I697, 'Raw Data'!E697&lt;'Raw Data'!D697), 'Raw Data'!I697, 0)</f>
        <v/>
      </c>
      <c r="I702">
        <f>SUM(J702:K702)</f>
        <v/>
      </c>
      <c r="J702">
        <f>IF(AND('Raw Data'!J697&gt;'Raw Data'!I697, 'Raw Data'!E697&gt;'Raw Data'!D697), 'Raw Data'!J697, 0)</f>
        <v/>
      </c>
      <c r="K702">
        <f>IF(AND('Raw Data'!I697&gt;'Raw Data'!J697, 'Raw Data'!D697&gt;'Raw Data'!E697), 'Raw Data'!I697, 0)</f>
        <v/>
      </c>
      <c r="L702">
        <f>IF('Raw Data'!E697-'Raw Data'!D697&gt;3, 'Raw Data'!N697, 0)</f>
        <v/>
      </c>
      <c r="M702">
        <f>IF('Raw Data'!D697-'Raw Data'!E697&gt;3, 'Raw Data'!M697, 0)</f>
        <v/>
      </c>
      <c r="N702">
        <f>IF(ISBLANK('Raw Data'!D697),0,IF(AND('Raw Data'!E697&gt;'Raw Data'!D697,'Raw Data'!E697-'Raw Data'!D697&gt;0,'Raw Data'!E697-'Raw Data'!D697&lt;4),'Raw Data'!L697, 0))</f>
        <v/>
      </c>
      <c r="O702">
        <f>IF(ISBLANK('Raw Data'!D697),0,IF(AND('Raw Data'!E697&gt;'Raw Data'!D697,'Raw Data'!E697-'Raw Data'!D697&gt;0,'Raw Data'!D697-'Raw Data'!E697&lt;4),'Raw Data'!K697, 0))</f>
        <v/>
      </c>
      <c r="P702">
        <f>IF('Raw Data'!E697-'Raw Data'!D697&gt;3, 'Raw Data'!N697, IF('Raw Data'!D697-'Raw Data'!E697&gt;3, 'Raw Data'!M697, 0))</f>
        <v/>
      </c>
      <c r="Q702">
        <f>IF(ISBLANK('Raw Data'!E697),0,IF(AND('Raw Data'!E697-'Raw Data'!D697&lt;4,'Raw Data'!E697-'Raw Data'!D697&gt;0),'Raw Data'!L697,IF(AND('Raw Data'!D697&gt;'Raw Data'!E697,'Raw Data'!D697-'Raw Data'!E697&gt;0),'Raw Data'!K697,0)))</f>
        <v/>
      </c>
      <c r="R702">
        <f>IF(ISBLANK('Raw Data'!K697),0,IFERROR(IF(MATCH(SMALL('Raw Data'!K697:N697,1),L702:O702,0),SMALL('Raw Data'!K697:N697,1)),0))</f>
        <v/>
      </c>
      <c r="S702">
        <f>IF(ISBLANK('Raw Data'!K697),0,IFERROR(IF(MATCH(SMALL('Raw Data'!K697:N697,2),L702:O702,0),SMALL('Raw Data'!K697:N697,2)),0))</f>
        <v/>
      </c>
      <c r="T702">
        <f>IF(ISBLANK('Raw Data'!K697),0,IFERROR(IF(MATCH(SMALL('Raw Data'!K697:N697,3),L702:O702,0),SMALL('Raw Data'!K697:N697,3)),0))</f>
        <v/>
      </c>
      <c r="U702">
        <f>IF(ISBLANK('Raw Data'!K697),0,IFERROR(IF(MATCH(SMALL('Raw Data'!K697:N697,4),L702:O702,0),SMALL('Raw Data'!K697:N697,4)),0))</f>
        <v/>
      </c>
      <c r="V702">
        <f>IF(AND('Raw Data'!D697&lt;3, 'Raw Data'!E697&lt;3, 'Raw Data'!A697&gt;0), 'Raw Data'!AF697, 0)</f>
        <v/>
      </c>
      <c r="W702">
        <f>IF(AND('Raw Data'!D697&lt;4, 'Raw Data'!E697&lt;4, 'Raw Data'!A697&gt;0), 'Raw Data'!AI697, 0)</f>
        <v/>
      </c>
      <c r="X702">
        <f>IF(AND('Raw Data'!D697&lt;5, 'Raw Data'!E697&lt;5, 'Raw Data'!A697&gt;0), 'Raw Data'!AL697, 0)</f>
        <v/>
      </c>
      <c r="Y702">
        <f>IF(AND('Raw Data'!D697&lt;6, 'Raw Data'!E697&lt;6, 'Raw Data'!A697&gt;0), 'Raw Data'!AO697, 0)</f>
        <v/>
      </c>
      <c r="Z702">
        <f>IF(ISBLANK('Raw Data'!D697), 0, IF('Raw Data'!D697-'Raw Data'!E697&gt;1, 'Raw Data'!AW697, 0))</f>
        <v/>
      </c>
      <c r="AA702">
        <f>IF(ISBLANK('Raw Data'!A697), 0, IF(ABS('Raw Data'!D697-'Raw Data'!E697)&lt;2, 'Raw Data'!AX697, 0))</f>
        <v/>
      </c>
      <c r="AB702">
        <f>IF(ISBLANK('Raw Data'!D697), 0, IF('Raw Data'!E697-'Raw Data'!D697&gt;1, 'Raw Data'!AY697, 0))</f>
        <v/>
      </c>
      <c r="AC702">
        <f>IF(ISBLANK('Raw Data'!D697), 0, IF('Raw Data'!D697-'Raw Data'!E697&gt;2, 'Raw Data'!AZ697, 0))</f>
        <v/>
      </c>
      <c r="AD702">
        <f>IF(ISBLANK('Raw Data'!A697), 0, IF(ABS('Raw Data'!D697-'Raw Data'!E697)&lt;3, 'Raw Data'!BA697, 0))</f>
        <v/>
      </c>
      <c r="AE702">
        <f>IF(ISBLANK('Raw Data'!D697), 0, IF('Raw Data'!E697-'Raw Data'!D697&gt;2, 'Raw Data'!BB697, 0))</f>
        <v/>
      </c>
      <c r="AF702">
        <f>IF(ISBLANK('Raw Data'!D697), 0, IF('Raw Data'!D697-'Raw Data'!E697&gt;3, 'Raw Data'!BC697, 0))</f>
        <v/>
      </c>
      <c r="AG702">
        <f>IF(ISBLANK('Raw Data'!A697), 0, IF(ABS('Raw Data'!D697-'Raw Data'!E697)&lt;4, 'Raw Data'!BD697, 0))</f>
        <v/>
      </c>
      <c r="AH702">
        <f>IF(ISBLANK('Raw Data'!D697), 0, IF('Raw Data'!E697-'Raw Data'!D697&gt;3, 'Raw Data'!BE697, 0))</f>
        <v/>
      </c>
      <c r="AI702">
        <f>IF(SUM('Raw Data'!D697:E697)&gt;'Raw Data'!F697, 'Raw Data'!G697, 0)</f>
        <v/>
      </c>
      <c r="AJ702">
        <f>IF(ISBLANK('Raw Data'!D697), 0, IF(SUM('Raw Data'!D697:E697)&lt;'Raw Data'!F697, 'Raw Data'!H697, 0))</f>
        <v/>
      </c>
      <c r="AK702">
        <f>IF(ISBLANK('Raw Data'!A697), 0, IF(AND('Raw Data'!D697&lt;3, 'Raw Data'!E697&lt;3, 'Raw Data'!F697&lt;BB$2), 'Raw Data'!AF697, 0))</f>
        <v/>
      </c>
      <c r="AL702">
        <f>IF(ISBLANK('Raw Data'!A697), 0, IF(AND('Raw Data'!D697&lt;4, 'Raw Data'!E697&lt;4, 'Raw Data'!F697&lt;BB$2), 'Raw Data'!AI697, 0))</f>
        <v/>
      </c>
      <c r="AM702">
        <f>IF(ISBLANK('Raw Data'!A697), 0, IF(AND('Raw Data'!D697&lt;5, 'Raw Data'!E697&lt;5, 'Raw Data'!F697&lt;BB$2), 'Raw Data'!AL697, 0))</f>
        <v/>
      </c>
      <c r="AN702">
        <f>IF(ISBLANK('Raw Data'!A697), 0, IF(AND('Raw Data'!D697&lt;6, 'Raw Data'!E697&lt;6, 'Raw Data'!F697&lt;BB$2), 'Raw Data'!AO697, 0))</f>
        <v/>
      </c>
      <c r="AO702">
        <f>IF(ISBLANK('Raw Data'!A697), 0, IF(AND('Raw Data'!I697&lt;Analysis!$BC$2, 'Raw Data'!D697-'Raw Data'!E697&gt;1), 'Raw Data'!AW697, IF(AND('Raw Data'!J697&lt;Analysis!$BC$2, 'Raw Data'!E697-'Raw Data'!D697&gt;1), 'Raw Data'!AY697, 0)))</f>
        <v/>
      </c>
      <c r="AP702">
        <f>IF(ISBLANK('Raw Data'!A697), 0, IF(AND('Raw Data'!I697&lt;Analysis!$BC$2, 'Raw Data'!D697-'Raw Data'!E697&gt;2), 'Raw Data'!AZ697, IF(AND('Raw Data'!J697&lt;Analysis!$BC$2, 'Raw Data'!E697-'Raw Data'!D697&gt;2), 'Raw Data'!BB697, 0)))</f>
        <v/>
      </c>
      <c r="AQ702">
        <f>IF(ISBLANK('Raw Data'!A697), 0, IF(AND('Raw Data'!I697&lt;Analysis!$BC$2, 'Raw Data'!D697-'Raw Data'!E697&gt;3), 'Raw Data'!BC697, IF(AND('Raw Data'!J697&lt;Analysis!$BC$2, 'Raw Data'!E697-'Raw Data'!D697&gt;3), 'Raw Data'!BE697, 0)))</f>
        <v/>
      </c>
      <c r="AR702">
        <f>IF('Hidden Analysiss'!D698=1,IF(ABS('Raw Data'!E697-'Raw Data'!D697)&lt;2,'Raw Data'!AX697,0), 0)</f>
        <v/>
      </c>
      <c r="AS702">
        <f>IF('Hidden Analysiss'!D698=1,IF(ABS('Raw Data'!E697-'Raw Data'!D697)&lt;3,'Raw Data'!BA697,0), 0)</f>
        <v/>
      </c>
      <c r="AT702">
        <f>IF('Hidden Analysiss'!D698=1,IF(ABS('Raw Data'!E697-'Raw Data'!D697)&lt;4,'Raw Data'!BD697,0), 0)</f>
        <v/>
      </c>
      <c r="AU702">
        <f>IF(AND('Hidden Analysiss'!E698=1, ABS('Raw Data'!E697-'Raw Data'!D697)&lt;2), 'Raw Data'!AX697, 0)</f>
        <v/>
      </c>
      <c r="AV702">
        <f>IF(AND('Hidden Analysiss'!E698=1, ABS('Raw Data'!E697-'Raw Data'!D697)&lt;3), 'Raw Data'!BA697, 0)</f>
        <v/>
      </c>
      <c r="AW702">
        <f>IF(AND('Hidden Analysiss'!E698=1, ABS('Raw Data'!E697-'Raw Data'!D697)&lt;3), 'Raw Data'!BD697, 0)</f>
        <v/>
      </c>
    </row>
    <row r="703">
      <c r="A703" s="1">
        <f>'Raw Data'!A698</f>
        <v/>
      </c>
      <c r="B703">
        <f>IF('Raw Data'!E698&gt;'Raw Data'!D698, 'Raw Data'!J698, 0)</f>
        <v/>
      </c>
      <c r="C703">
        <f>IF('Raw Data'!D698&gt;'Raw Data'!E698, 'Raw Data'!I698, 0)</f>
        <v/>
      </c>
      <c r="D703">
        <f>SUM(G703:H703)</f>
        <v/>
      </c>
      <c r="E703">
        <f>IF(AND('Raw Data'!J698&lt;'Raw Data'!I698,'Raw Data'!E698&gt;'Raw Data'!D698,'Raw Data'!E698-'Raw Data'!D698&gt;3),'Raw Data'!N698,IF(AND('Raw Data'!I698&lt;'Raw Data'!J698,'Raw Data'!D698&gt;'Raw Data'!E698,'Raw Data'!D698-'Raw Data'!E698&gt;3),'Raw Data'!M698,0))</f>
        <v/>
      </c>
      <c r="F703">
        <f>IF(AND('Raw Data'!J698&lt;'Raw Data'!I698,'Raw Data'!E698&gt;'Raw Data'!D698,'Raw Data'!E698-'Raw Data'!D698&lt;4),'Raw Data'!L698,IF(AND('Raw Data'!I698&lt;'Raw Data'!J698,'Raw Data'!D698&gt;'Raw Data'!E698,'Raw Data'!D698-'Raw Data'!E698&lt;4),'Raw Data'!K698,0))</f>
        <v/>
      </c>
      <c r="G703">
        <f>IF(AND('Raw Data'!J698&lt;'Raw Data'!I698, 'Raw Data'!E698&gt;'Raw Data'!D698), 'Raw Data'!J698, 0)</f>
        <v/>
      </c>
      <c r="H703">
        <f>IF(AND('Raw Data'!J698&gt;'Raw Data'!I698, 'Raw Data'!E698&lt;'Raw Data'!D698), 'Raw Data'!I698, 0)</f>
        <v/>
      </c>
      <c r="I703">
        <f>SUM(J703:K703)</f>
        <v/>
      </c>
      <c r="J703">
        <f>IF(AND('Raw Data'!J698&gt;'Raw Data'!I698, 'Raw Data'!E698&gt;'Raw Data'!D698), 'Raw Data'!J698, 0)</f>
        <v/>
      </c>
      <c r="K703">
        <f>IF(AND('Raw Data'!I698&gt;'Raw Data'!J698, 'Raw Data'!D698&gt;'Raw Data'!E698), 'Raw Data'!I698, 0)</f>
        <v/>
      </c>
      <c r="L703">
        <f>IF('Raw Data'!E698-'Raw Data'!D698&gt;3, 'Raw Data'!N698, 0)</f>
        <v/>
      </c>
      <c r="M703">
        <f>IF('Raw Data'!D698-'Raw Data'!E698&gt;3, 'Raw Data'!M698, 0)</f>
        <v/>
      </c>
      <c r="N703">
        <f>IF(ISBLANK('Raw Data'!D698),0,IF(AND('Raw Data'!E698&gt;'Raw Data'!D698,'Raw Data'!E698-'Raw Data'!D698&gt;0,'Raw Data'!E698-'Raw Data'!D698&lt;4),'Raw Data'!L698, 0))</f>
        <v/>
      </c>
      <c r="O703">
        <f>IF(ISBLANK('Raw Data'!D698),0,IF(AND('Raw Data'!E698&gt;'Raw Data'!D698,'Raw Data'!E698-'Raw Data'!D698&gt;0,'Raw Data'!D698-'Raw Data'!E698&lt;4),'Raw Data'!K698, 0))</f>
        <v/>
      </c>
      <c r="P703">
        <f>IF('Raw Data'!E698-'Raw Data'!D698&gt;3, 'Raw Data'!N698, IF('Raw Data'!D698-'Raw Data'!E698&gt;3, 'Raw Data'!M698, 0))</f>
        <v/>
      </c>
      <c r="Q703">
        <f>IF(ISBLANK('Raw Data'!E698),0,IF(AND('Raw Data'!E698-'Raw Data'!D698&lt;4,'Raw Data'!E698-'Raw Data'!D698&gt;0),'Raw Data'!L698,IF(AND('Raw Data'!D698&gt;'Raw Data'!E698,'Raw Data'!D698-'Raw Data'!E698&gt;0),'Raw Data'!K698,0)))</f>
        <v/>
      </c>
      <c r="R703">
        <f>IF(ISBLANK('Raw Data'!K698),0,IFERROR(IF(MATCH(SMALL('Raw Data'!K698:N698,1),L703:O703,0),SMALL('Raw Data'!K698:N698,1)),0))</f>
        <v/>
      </c>
      <c r="S703">
        <f>IF(ISBLANK('Raw Data'!K698),0,IFERROR(IF(MATCH(SMALL('Raw Data'!K698:N698,2),L703:O703,0),SMALL('Raw Data'!K698:N698,2)),0))</f>
        <v/>
      </c>
      <c r="T703">
        <f>IF(ISBLANK('Raw Data'!K698),0,IFERROR(IF(MATCH(SMALL('Raw Data'!K698:N698,3),L703:O703,0),SMALL('Raw Data'!K698:N698,3)),0))</f>
        <v/>
      </c>
      <c r="U703">
        <f>IF(ISBLANK('Raw Data'!K698),0,IFERROR(IF(MATCH(SMALL('Raw Data'!K698:N698,4),L703:O703,0),SMALL('Raw Data'!K698:N698,4)),0))</f>
        <v/>
      </c>
      <c r="V703">
        <f>IF(AND('Raw Data'!D698&lt;3, 'Raw Data'!E698&lt;3, 'Raw Data'!A698&gt;0), 'Raw Data'!AF698, 0)</f>
        <v/>
      </c>
      <c r="W703">
        <f>IF(AND('Raw Data'!D698&lt;4, 'Raw Data'!E698&lt;4, 'Raw Data'!A698&gt;0), 'Raw Data'!AI698, 0)</f>
        <v/>
      </c>
      <c r="X703">
        <f>IF(AND('Raw Data'!D698&lt;5, 'Raw Data'!E698&lt;5, 'Raw Data'!A698&gt;0), 'Raw Data'!AL698, 0)</f>
        <v/>
      </c>
      <c r="Y703">
        <f>IF(AND('Raw Data'!D698&lt;6, 'Raw Data'!E698&lt;6, 'Raw Data'!A698&gt;0), 'Raw Data'!AO698, 0)</f>
        <v/>
      </c>
      <c r="Z703">
        <f>IF(ISBLANK('Raw Data'!D698), 0, IF('Raw Data'!D698-'Raw Data'!E698&gt;1, 'Raw Data'!AW698, 0))</f>
        <v/>
      </c>
      <c r="AA703">
        <f>IF(ISBLANK('Raw Data'!A698), 0, IF(ABS('Raw Data'!D698-'Raw Data'!E698)&lt;2, 'Raw Data'!AX698, 0))</f>
        <v/>
      </c>
      <c r="AB703">
        <f>IF(ISBLANK('Raw Data'!D698), 0, IF('Raw Data'!E698-'Raw Data'!D698&gt;1, 'Raw Data'!AY698, 0))</f>
        <v/>
      </c>
      <c r="AC703">
        <f>IF(ISBLANK('Raw Data'!D698), 0, IF('Raw Data'!D698-'Raw Data'!E698&gt;2, 'Raw Data'!AZ698, 0))</f>
        <v/>
      </c>
      <c r="AD703">
        <f>IF(ISBLANK('Raw Data'!A698), 0, IF(ABS('Raw Data'!D698-'Raw Data'!E698)&lt;3, 'Raw Data'!BA698, 0))</f>
        <v/>
      </c>
      <c r="AE703">
        <f>IF(ISBLANK('Raw Data'!D698), 0, IF('Raw Data'!E698-'Raw Data'!D698&gt;2, 'Raw Data'!BB698, 0))</f>
        <v/>
      </c>
      <c r="AF703">
        <f>IF(ISBLANK('Raw Data'!D698), 0, IF('Raw Data'!D698-'Raw Data'!E698&gt;3, 'Raw Data'!BC698, 0))</f>
        <v/>
      </c>
      <c r="AG703">
        <f>IF(ISBLANK('Raw Data'!A698), 0, IF(ABS('Raw Data'!D698-'Raw Data'!E698)&lt;4, 'Raw Data'!BD698, 0))</f>
        <v/>
      </c>
      <c r="AH703">
        <f>IF(ISBLANK('Raw Data'!D698), 0, IF('Raw Data'!E698-'Raw Data'!D698&gt;3, 'Raw Data'!BE698, 0))</f>
        <v/>
      </c>
      <c r="AI703">
        <f>IF(SUM('Raw Data'!D698:E698)&gt;'Raw Data'!F698, 'Raw Data'!G698, 0)</f>
        <v/>
      </c>
      <c r="AJ703">
        <f>IF(ISBLANK('Raw Data'!D698), 0, IF(SUM('Raw Data'!D698:E698)&lt;'Raw Data'!F698, 'Raw Data'!H698, 0))</f>
        <v/>
      </c>
      <c r="AK703">
        <f>IF(ISBLANK('Raw Data'!A698), 0, IF(AND('Raw Data'!D698&lt;3, 'Raw Data'!E698&lt;3, 'Raw Data'!F698&lt;BB$2), 'Raw Data'!AF698, 0))</f>
        <v/>
      </c>
      <c r="AL703">
        <f>IF(ISBLANK('Raw Data'!A698), 0, IF(AND('Raw Data'!D698&lt;4, 'Raw Data'!E698&lt;4, 'Raw Data'!F698&lt;BB$2), 'Raw Data'!AI698, 0))</f>
        <v/>
      </c>
      <c r="AM703">
        <f>IF(ISBLANK('Raw Data'!A698), 0, IF(AND('Raw Data'!D698&lt;5, 'Raw Data'!E698&lt;5, 'Raw Data'!F698&lt;BB$2), 'Raw Data'!AL698, 0))</f>
        <v/>
      </c>
      <c r="AN703">
        <f>IF(ISBLANK('Raw Data'!A698), 0, IF(AND('Raw Data'!D698&lt;6, 'Raw Data'!E698&lt;6, 'Raw Data'!F698&lt;BB$2), 'Raw Data'!AO698, 0))</f>
        <v/>
      </c>
      <c r="AO703">
        <f>IF(ISBLANK('Raw Data'!A698), 0, IF(AND('Raw Data'!I698&lt;Analysis!$BC$2, 'Raw Data'!D698-'Raw Data'!E698&gt;1), 'Raw Data'!AW698, IF(AND('Raw Data'!J698&lt;Analysis!$BC$2, 'Raw Data'!E698-'Raw Data'!D698&gt;1), 'Raw Data'!AY698, 0)))</f>
        <v/>
      </c>
      <c r="AP703">
        <f>IF(ISBLANK('Raw Data'!A698), 0, IF(AND('Raw Data'!I698&lt;Analysis!$BC$2, 'Raw Data'!D698-'Raw Data'!E698&gt;2), 'Raw Data'!AZ698, IF(AND('Raw Data'!J698&lt;Analysis!$BC$2, 'Raw Data'!E698-'Raw Data'!D698&gt;2), 'Raw Data'!BB698, 0)))</f>
        <v/>
      </c>
      <c r="AQ703">
        <f>IF(ISBLANK('Raw Data'!A698), 0, IF(AND('Raw Data'!I698&lt;Analysis!$BC$2, 'Raw Data'!D698-'Raw Data'!E698&gt;3), 'Raw Data'!BC698, IF(AND('Raw Data'!J698&lt;Analysis!$BC$2, 'Raw Data'!E698-'Raw Data'!D698&gt;3), 'Raw Data'!BE698, 0)))</f>
        <v/>
      </c>
      <c r="AR703">
        <f>IF('Hidden Analysiss'!D699=1,IF(ABS('Raw Data'!E698-'Raw Data'!D698)&lt;2,'Raw Data'!AX698,0), 0)</f>
        <v/>
      </c>
      <c r="AS703">
        <f>IF('Hidden Analysiss'!D699=1,IF(ABS('Raw Data'!E698-'Raw Data'!D698)&lt;3,'Raw Data'!BA698,0), 0)</f>
        <v/>
      </c>
      <c r="AT703">
        <f>IF('Hidden Analysiss'!D699=1,IF(ABS('Raw Data'!E698-'Raw Data'!D698)&lt;4,'Raw Data'!BD698,0), 0)</f>
        <v/>
      </c>
      <c r="AU703">
        <f>IF(AND('Hidden Analysiss'!E699=1, ABS('Raw Data'!E698-'Raw Data'!D698)&lt;2), 'Raw Data'!AX698, 0)</f>
        <v/>
      </c>
      <c r="AV703">
        <f>IF(AND('Hidden Analysiss'!E699=1, ABS('Raw Data'!E698-'Raw Data'!D698)&lt;3), 'Raw Data'!BA698, 0)</f>
        <v/>
      </c>
      <c r="AW703">
        <f>IF(AND('Hidden Analysiss'!E699=1, ABS('Raw Data'!E698-'Raw Data'!D698)&lt;3), 'Raw Data'!BD698, 0)</f>
        <v/>
      </c>
    </row>
    <row r="704">
      <c r="A704" s="1">
        <f>'Raw Data'!A699</f>
        <v/>
      </c>
      <c r="B704">
        <f>IF('Raw Data'!E699&gt;'Raw Data'!D699, 'Raw Data'!J699, 0)</f>
        <v/>
      </c>
      <c r="C704">
        <f>IF('Raw Data'!D699&gt;'Raw Data'!E699, 'Raw Data'!I699, 0)</f>
        <v/>
      </c>
      <c r="D704">
        <f>SUM(G704:H704)</f>
        <v/>
      </c>
      <c r="E704">
        <f>IF(AND('Raw Data'!J699&lt;'Raw Data'!I699,'Raw Data'!E699&gt;'Raw Data'!D699,'Raw Data'!E699-'Raw Data'!D699&gt;3),'Raw Data'!N699,IF(AND('Raw Data'!I699&lt;'Raw Data'!J699,'Raw Data'!D699&gt;'Raw Data'!E699,'Raw Data'!D699-'Raw Data'!E699&gt;3),'Raw Data'!M699,0))</f>
        <v/>
      </c>
      <c r="F704">
        <f>IF(AND('Raw Data'!J699&lt;'Raw Data'!I699,'Raw Data'!E699&gt;'Raw Data'!D699,'Raw Data'!E699-'Raw Data'!D699&lt;4),'Raw Data'!L699,IF(AND('Raw Data'!I699&lt;'Raw Data'!J699,'Raw Data'!D699&gt;'Raw Data'!E699,'Raw Data'!D699-'Raw Data'!E699&lt;4),'Raw Data'!K699,0))</f>
        <v/>
      </c>
      <c r="G704">
        <f>IF(AND('Raw Data'!J699&lt;'Raw Data'!I699, 'Raw Data'!E699&gt;'Raw Data'!D699), 'Raw Data'!J699, 0)</f>
        <v/>
      </c>
      <c r="H704">
        <f>IF(AND('Raw Data'!J699&gt;'Raw Data'!I699, 'Raw Data'!E699&lt;'Raw Data'!D699), 'Raw Data'!I699, 0)</f>
        <v/>
      </c>
      <c r="I704">
        <f>SUM(J704:K704)</f>
        <v/>
      </c>
      <c r="J704">
        <f>IF(AND('Raw Data'!J699&gt;'Raw Data'!I699, 'Raw Data'!E699&gt;'Raw Data'!D699), 'Raw Data'!J699, 0)</f>
        <v/>
      </c>
      <c r="K704">
        <f>IF(AND('Raw Data'!I699&gt;'Raw Data'!J699, 'Raw Data'!D699&gt;'Raw Data'!E699), 'Raw Data'!I699, 0)</f>
        <v/>
      </c>
      <c r="L704">
        <f>IF('Raw Data'!E699-'Raw Data'!D699&gt;3, 'Raw Data'!N699, 0)</f>
        <v/>
      </c>
      <c r="M704">
        <f>IF('Raw Data'!D699-'Raw Data'!E699&gt;3, 'Raw Data'!M699, 0)</f>
        <v/>
      </c>
      <c r="N704">
        <f>IF(ISBLANK('Raw Data'!D699),0,IF(AND('Raw Data'!E699&gt;'Raw Data'!D699,'Raw Data'!E699-'Raw Data'!D699&gt;0,'Raw Data'!E699-'Raw Data'!D699&lt;4),'Raw Data'!L699, 0))</f>
        <v/>
      </c>
      <c r="O704">
        <f>IF(ISBLANK('Raw Data'!D699),0,IF(AND('Raw Data'!E699&gt;'Raw Data'!D699,'Raw Data'!E699-'Raw Data'!D699&gt;0,'Raw Data'!D699-'Raw Data'!E699&lt;4),'Raw Data'!K699, 0))</f>
        <v/>
      </c>
      <c r="P704">
        <f>IF('Raw Data'!E699-'Raw Data'!D699&gt;3, 'Raw Data'!N699, IF('Raw Data'!D699-'Raw Data'!E699&gt;3, 'Raw Data'!M699, 0))</f>
        <v/>
      </c>
      <c r="Q704">
        <f>IF(ISBLANK('Raw Data'!E699),0,IF(AND('Raw Data'!E699-'Raw Data'!D699&lt;4,'Raw Data'!E699-'Raw Data'!D699&gt;0),'Raw Data'!L699,IF(AND('Raw Data'!D699&gt;'Raw Data'!E699,'Raw Data'!D699-'Raw Data'!E699&gt;0),'Raw Data'!K699,0)))</f>
        <v/>
      </c>
      <c r="R704">
        <f>IF(ISBLANK('Raw Data'!K699),0,IFERROR(IF(MATCH(SMALL('Raw Data'!K699:N699,1),L704:O704,0),SMALL('Raw Data'!K699:N699,1)),0))</f>
        <v/>
      </c>
      <c r="S704">
        <f>IF(ISBLANK('Raw Data'!K699),0,IFERROR(IF(MATCH(SMALL('Raw Data'!K699:N699,2),L704:O704,0),SMALL('Raw Data'!K699:N699,2)),0))</f>
        <v/>
      </c>
      <c r="T704">
        <f>IF(ISBLANK('Raw Data'!K699),0,IFERROR(IF(MATCH(SMALL('Raw Data'!K699:N699,3),L704:O704,0),SMALL('Raw Data'!K699:N699,3)),0))</f>
        <v/>
      </c>
      <c r="U704">
        <f>IF(ISBLANK('Raw Data'!K699),0,IFERROR(IF(MATCH(SMALL('Raw Data'!K699:N699,4),L704:O704,0),SMALL('Raw Data'!K699:N699,4)),0))</f>
        <v/>
      </c>
      <c r="V704">
        <f>IF(AND('Raw Data'!D699&lt;3, 'Raw Data'!E699&lt;3, 'Raw Data'!A699&gt;0), 'Raw Data'!AF699, 0)</f>
        <v/>
      </c>
      <c r="W704">
        <f>IF(AND('Raw Data'!D699&lt;4, 'Raw Data'!E699&lt;4, 'Raw Data'!A699&gt;0), 'Raw Data'!AI699, 0)</f>
        <v/>
      </c>
      <c r="X704">
        <f>IF(AND('Raw Data'!D699&lt;5, 'Raw Data'!E699&lt;5, 'Raw Data'!A699&gt;0), 'Raw Data'!AL699, 0)</f>
        <v/>
      </c>
      <c r="Y704">
        <f>IF(AND('Raw Data'!D699&lt;6, 'Raw Data'!E699&lt;6, 'Raw Data'!A699&gt;0), 'Raw Data'!AO699, 0)</f>
        <v/>
      </c>
      <c r="Z704">
        <f>IF(ISBLANK('Raw Data'!D699), 0, IF('Raw Data'!D699-'Raw Data'!E699&gt;1, 'Raw Data'!AW699, 0))</f>
        <v/>
      </c>
      <c r="AA704">
        <f>IF(ISBLANK('Raw Data'!A699), 0, IF(ABS('Raw Data'!D699-'Raw Data'!E699)&lt;2, 'Raw Data'!AX699, 0))</f>
        <v/>
      </c>
      <c r="AB704">
        <f>IF(ISBLANK('Raw Data'!D699), 0, IF('Raw Data'!E699-'Raw Data'!D699&gt;1, 'Raw Data'!AY699, 0))</f>
        <v/>
      </c>
      <c r="AC704">
        <f>IF(ISBLANK('Raw Data'!D699), 0, IF('Raw Data'!D699-'Raw Data'!E699&gt;2, 'Raw Data'!AZ699, 0))</f>
        <v/>
      </c>
      <c r="AD704">
        <f>IF(ISBLANK('Raw Data'!A699), 0, IF(ABS('Raw Data'!D699-'Raw Data'!E699)&lt;3, 'Raw Data'!BA699, 0))</f>
        <v/>
      </c>
      <c r="AE704">
        <f>IF(ISBLANK('Raw Data'!D699), 0, IF('Raw Data'!E699-'Raw Data'!D699&gt;2, 'Raw Data'!BB699, 0))</f>
        <v/>
      </c>
      <c r="AF704">
        <f>IF(ISBLANK('Raw Data'!D699), 0, IF('Raw Data'!D699-'Raw Data'!E699&gt;3, 'Raw Data'!BC699, 0))</f>
        <v/>
      </c>
      <c r="AG704">
        <f>IF(ISBLANK('Raw Data'!A699), 0, IF(ABS('Raw Data'!D699-'Raw Data'!E699)&lt;4, 'Raw Data'!BD699, 0))</f>
        <v/>
      </c>
      <c r="AH704">
        <f>IF(ISBLANK('Raw Data'!D699), 0, IF('Raw Data'!E699-'Raw Data'!D699&gt;3, 'Raw Data'!BE699, 0))</f>
        <v/>
      </c>
      <c r="AI704">
        <f>IF(SUM('Raw Data'!D699:E699)&gt;'Raw Data'!F699, 'Raw Data'!G699, 0)</f>
        <v/>
      </c>
      <c r="AJ704">
        <f>IF(ISBLANK('Raw Data'!D699), 0, IF(SUM('Raw Data'!D699:E699)&lt;'Raw Data'!F699, 'Raw Data'!H699, 0))</f>
        <v/>
      </c>
      <c r="AK704">
        <f>IF(ISBLANK('Raw Data'!A699), 0, IF(AND('Raw Data'!D699&lt;3, 'Raw Data'!E699&lt;3, 'Raw Data'!F699&lt;BB$2), 'Raw Data'!AF699, 0))</f>
        <v/>
      </c>
      <c r="AL704">
        <f>IF(ISBLANK('Raw Data'!A699), 0, IF(AND('Raw Data'!D699&lt;4, 'Raw Data'!E699&lt;4, 'Raw Data'!F699&lt;BB$2), 'Raw Data'!AI699, 0))</f>
        <v/>
      </c>
      <c r="AM704">
        <f>IF(ISBLANK('Raw Data'!A699), 0, IF(AND('Raw Data'!D699&lt;5, 'Raw Data'!E699&lt;5, 'Raw Data'!F699&lt;BB$2), 'Raw Data'!AL699, 0))</f>
        <v/>
      </c>
      <c r="AN704">
        <f>IF(ISBLANK('Raw Data'!A699), 0, IF(AND('Raw Data'!D699&lt;6, 'Raw Data'!E699&lt;6, 'Raw Data'!F699&lt;BB$2), 'Raw Data'!AO699, 0))</f>
        <v/>
      </c>
      <c r="AO704">
        <f>IF(ISBLANK('Raw Data'!A699), 0, IF(AND('Raw Data'!I699&lt;Analysis!$BC$2, 'Raw Data'!D699-'Raw Data'!E699&gt;1), 'Raw Data'!AW699, IF(AND('Raw Data'!J699&lt;Analysis!$BC$2, 'Raw Data'!E699-'Raw Data'!D699&gt;1), 'Raw Data'!AY699, 0)))</f>
        <v/>
      </c>
      <c r="AP704">
        <f>IF(ISBLANK('Raw Data'!A699), 0, IF(AND('Raw Data'!I699&lt;Analysis!$BC$2, 'Raw Data'!D699-'Raw Data'!E699&gt;2), 'Raw Data'!AZ699, IF(AND('Raw Data'!J699&lt;Analysis!$BC$2, 'Raw Data'!E699-'Raw Data'!D699&gt;2), 'Raw Data'!BB699, 0)))</f>
        <v/>
      </c>
      <c r="AQ704">
        <f>IF(ISBLANK('Raw Data'!A699), 0, IF(AND('Raw Data'!I699&lt;Analysis!$BC$2, 'Raw Data'!D699-'Raw Data'!E699&gt;3), 'Raw Data'!BC699, IF(AND('Raw Data'!J699&lt;Analysis!$BC$2, 'Raw Data'!E699-'Raw Data'!D699&gt;3), 'Raw Data'!BE699, 0)))</f>
        <v/>
      </c>
      <c r="AR704">
        <f>IF('Hidden Analysiss'!D700=1,IF(ABS('Raw Data'!E699-'Raw Data'!D699)&lt;2,'Raw Data'!AX699,0), 0)</f>
        <v/>
      </c>
      <c r="AS704">
        <f>IF('Hidden Analysiss'!D700=1,IF(ABS('Raw Data'!E699-'Raw Data'!D699)&lt;3,'Raw Data'!BA699,0), 0)</f>
        <v/>
      </c>
      <c r="AT704">
        <f>IF('Hidden Analysiss'!D700=1,IF(ABS('Raw Data'!E699-'Raw Data'!D699)&lt;4,'Raw Data'!BD699,0), 0)</f>
        <v/>
      </c>
      <c r="AU704">
        <f>IF(AND('Hidden Analysiss'!E700=1, ABS('Raw Data'!E699-'Raw Data'!D699)&lt;2), 'Raw Data'!AX699, 0)</f>
        <v/>
      </c>
      <c r="AV704">
        <f>IF(AND('Hidden Analysiss'!E700=1, ABS('Raw Data'!E699-'Raw Data'!D699)&lt;3), 'Raw Data'!BA699, 0)</f>
        <v/>
      </c>
      <c r="AW704">
        <f>IF(AND('Hidden Analysiss'!E700=1, ABS('Raw Data'!E699-'Raw Data'!D699)&lt;3), 'Raw Data'!BD699, 0)</f>
        <v/>
      </c>
    </row>
    <row r="705">
      <c r="A705" s="1">
        <f>'Raw Data'!A700</f>
        <v/>
      </c>
      <c r="B705">
        <f>IF('Raw Data'!E700&gt;'Raw Data'!D700, 'Raw Data'!J700, 0)</f>
        <v/>
      </c>
      <c r="C705">
        <f>IF('Raw Data'!D700&gt;'Raw Data'!E700, 'Raw Data'!I700, 0)</f>
        <v/>
      </c>
      <c r="D705">
        <f>SUM(G705:H705)</f>
        <v/>
      </c>
      <c r="E705">
        <f>IF(AND('Raw Data'!J700&lt;'Raw Data'!I700,'Raw Data'!E700&gt;'Raw Data'!D700,'Raw Data'!E700-'Raw Data'!D700&gt;3),'Raw Data'!N700,IF(AND('Raw Data'!I700&lt;'Raw Data'!J700,'Raw Data'!D700&gt;'Raw Data'!E700,'Raw Data'!D700-'Raw Data'!E700&gt;3),'Raw Data'!M700,0))</f>
        <v/>
      </c>
      <c r="F705">
        <f>IF(AND('Raw Data'!J700&lt;'Raw Data'!I700,'Raw Data'!E700&gt;'Raw Data'!D700,'Raw Data'!E700-'Raw Data'!D700&lt;4),'Raw Data'!L700,IF(AND('Raw Data'!I700&lt;'Raw Data'!J700,'Raw Data'!D700&gt;'Raw Data'!E700,'Raw Data'!D700-'Raw Data'!E700&lt;4),'Raw Data'!K700,0))</f>
        <v/>
      </c>
      <c r="G705">
        <f>IF(AND('Raw Data'!J700&lt;'Raw Data'!I700, 'Raw Data'!E700&gt;'Raw Data'!D700), 'Raw Data'!J700, 0)</f>
        <v/>
      </c>
      <c r="H705">
        <f>IF(AND('Raw Data'!J700&gt;'Raw Data'!I700, 'Raw Data'!E700&lt;'Raw Data'!D700), 'Raw Data'!I700, 0)</f>
        <v/>
      </c>
      <c r="I705">
        <f>SUM(J705:K705)</f>
        <v/>
      </c>
      <c r="J705">
        <f>IF(AND('Raw Data'!J700&gt;'Raw Data'!I700, 'Raw Data'!E700&gt;'Raw Data'!D700), 'Raw Data'!J700, 0)</f>
        <v/>
      </c>
      <c r="K705">
        <f>IF(AND('Raw Data'!I700&gt;'Raw Data'!J700, 'Raw Data'!D700&gt;'Raw Data'!E700), 'Raw Data'!I700, 0)</f>
        <v/>
      </c>
      <c r="L705">
        <f>IF('Raw Data'!E700-'Raw Data'!D700&gt;3, 'Raw Data'!N700, 0)</f>
        <v/>
      </c>
      <c r="M705">
        <f>IF('Raw Data'!D700-'Raw Data'!E700&gt;3, 'Raw Data'!M700, 0)</f>
        <v/>
      </c>
      <c r="N705">
        <f>IF(ISBLANK('Raw Data'!D700),0,IF(AND('Raw Data'!E700&gt;'Raw Data'!D700,'Raw Data'!E700-'Raw Data'!D700&gt;0,'Raw Data'!E700-'Raw Data'!D700&lt;4),'Raw Data'!L700, 0))</f>
        <v/>
      </c>
      <c r="O705">
        <f>IF(ISBLANK('Raw Data'!D700),0,IF(AND('Raw Data'!E700&gt;'Raw Data'!D700,'Raw Data'!E700-'Raw Data'!D700&gt;0,'Raw Data'!D700-'Raw Data'!E700&lt;4),'Raw Data'!K700, 0))</f>
        <v/>
      </c>
      <c r="P705">
        <f>IF('Raw Data'!E700-'Raw Data'!D700&gt;3, 'Raw Data'!N700, IF('Raw Data'!D700-'Raw Data'!E700&gt;3, 'Raw Data'!M700, 0))</f>
        <v/>
      </c>
      <c r="Q705">
        <f>IF(ISBLANK('Raw Data'!E700),0,IF(AND('Raw Data'!E700-'Raw Data'!D700&lt;4,'Raw Data'!E700-'Raw Data'!D700&gt;0),'Raw Data'!L700,IF(AND('Raw Data'!D700&gt;'Raw Data'!E700,'Raw Data'!D700-'Raw Data'!E700&gt;0),'Raw Data'!K700,0)))</f>
        <v/>
      </c>
      <c r="R705">
        <f>IF(ISBLANK('Raw Data'!K700),0,IFERROR(IF(MATCH(SMALL('Raw Data'!K700:N700,1),L705:O705,0),SMALL('Raw Data'!K700:N700,1)),0))</f>
        <v/>
      </c>
      <c r="S705">
        <f>IF(ISBLANK('Raw Data'!K700),0,IFERROR(IF(MATCH(SMALL('Raw Data'!K700:N700,2),L705:O705,0),SMALL('Raw Data'!K700:N700,2)),0))</f>
        <v/>
      </c>
      <c r="T705">
        <f>IF(ISBLANK('Raw Data'!K700),0,IFERROR(IF(MATCH(SMALL('Raw Data'!K700:N700,3),L705:O705,0),SMALL('Raw Data'!K700:N700,3)),0))</f>
        <v/>
      </c>
      <c r="U705">
        <f>IF(ISBLANK('Raw Data'!K700),0,IFERROR(IF(MATCH(SMALL('Raw Data'!K700:N700,4),L705:O705,0),SMALL('Raw Data'!K700:N700,4)),0))</f>
        <v/>
      </c>
      <c r="V705">
        <f>IF(AND('Raw Data'!D700&lt;3, 'Raw Data'!E700&lt;3, 'Raw Data'!A700&gt;0), 'Raw Data'!AF700, 0)</f>
        <v/>
      </c>
      <c r="W705">
        <f>IF(AND('Raw Data'!D700&lt;4, 'Raw Data'!E700&lt;4, 'Raw Data'!A700&gt;0), 'Raw Data'!AI700, 0)</f>
        <v/>
      </c>
      <c r="X705">
        <f>IF(AND('Raw Data'!D700&lt;5, 'Raw Data'!E700&lt;5, 'Raw Data'!A700&gt;0), 'Raw Data'!AL700, 0)</f>
        <v/>
      </c>
      <c r="Y705">
        <f>IF(AND('Raw Data'!D700&lt;6, 'Raw Data'!E700&lt;6, 'Raw Data'!A700&gt;0), 'Raw Data'!AO700, 0)</f>
        <v/>
      </c>
      <c r="Z705">
        <f>IF(ISBLANK('Raw Data'!D700), 0, IF('Raw Data'!D700-'Raw Data'!E700&gt;1, 'Raw Data'!AW700, 0))</f>
        <v/>
      </c>
      <c r="AA705">
        <f>IF(ISBLANK('Raw Data'!A700), 0, IF(ABS('Raw Data'!D700-'Raw Data'!E700)&lt;2, 'Raw Data'!AX700, 0))</f>
        <v/>
      </c>
      <c r="AB705">
        <f>IF(ISBLANK('Raw Data'!D700), 0, IF('Raw Data'!E700-'Raw Data'!D700&gt;1, 'Raw Data'!AY700, 0))</f>
        <v/>
      </c>
      <c r="AC705">
        <f>IF(ISBLANK('Raw Data'!D700), 0, IF('Raw Data'!D700-'Raw Data'!E700&gt;2, 'Raw Data'!AZ700, 0))</f>
        <v/>
      </c>
      <c r="AD705">
        <f>IF(ISBLANK('Raw Data'!A700), 0, IF(ABS('Raw Data'!D700-'Raw Data'!E700)&lt;3, 'Raw Data'!BA700, 0))</f>
        <v/>
      </c>
      <c r="AE705">
        <f>IF(ISBLANK('Raw Data'!D700), 0, IF('Raw Data'!E700-'Raw Data'!D700&gt;2, 'Raw Data'!BB700, 0))</f>
        <v/>
      </c>
      <c r="AF705">
        <f>IF(ISBLANK('Raw Data'!D700), 0, IF('Raw Data'!D700-'Raw Data'!E700&gt;3, 'Raw Data'!BC700, 0))</f>
        <v/>
      </c>
      <c r="AG705">
        <f>IF(ISBLANK('Raw Data'!A700), 0, IF(ABS('Raw Data'!D700-'Raw Data'!E700)&lt;4, 'Raw Data'!BD700, 0))</f>
        <v/>
      </c>
      <c r="AH705">
        <f>IF(ISBLANK('Raw Data'!D700), 0, IF('Raw Data'!E700-'Raw Data'!D700&gt;3, 'Raw Data'!BE700, 0))</f>
        <v/>
      </c>
      <c r="AI705">
        <f>IF(SUM('Raw Data'!D700:E700)&gt;'Raw Data'!F700, 'Raw Data'!G700, 0)</f>
        <v/>
      </c>
      <c r="AJ705">
        <f>IF(ISBLANK('Raw Data'!D700), 0, IF(SUM('Raw Data'!D700:E700)&lt;'Raw Data'!F700, 'Raw Data'!H700, 0))</f>
        <v/>
      </c>
      <c r="AK705">
        <f>IF(ISBLANK('Raw Data'!A700), 0, IF(AND('Raw Data'!D700&lt;3, 'Raw Data'!E700&lt;3, 'Raw Data'!F700&lt;BB$2), 'Raw Data'!AF700, 0))</f>
        <v/>
      </c>
      <c r="AL705">
        <f>IF(ISBLANK('Raw Data'!A700), 0, IF(AND('Raw Data'!D700&lt;4, 'Raw Data'!E700&lt;4, 'Raw Data'!F700&lt;BB$2), 'Raw Data'!AI700, 0))</f>
        <v/>
      </c>
      <c r="AM705">
        <f>IF(ISBLANK('Raw Data'!A700), 0, IF(AND('Raw Data'!D700&lt;5, 'Raw Data'!E700&lt;5, 'Raw Data'!F700&lt;BB$2), 'Raw Data'!AL700, 0))</f>
        <v/>
      </c>
      <c r="AN705">
        <f>IF(ISBLANK('Raw Data'!A700), 0, IF(AND('Raw Data'!D700&lt;6, 'Raw Data'!E700&lt;6, 'Raw Data'!F700&lt;BB$2), 'Raw Data'!AO700, 0))</f>
        <v/>
      </c>
      <c r="AO705">
        <f>IF(ISBLANK('Raw Data'!A700), 0, IF(AND('Raw Data'!I700&lt;Analysis!$BC$2, 'Raw Data'!D700-'Raw Data'!E700&gt;1), 'Raw Data'!AW700, IF(AND('Raw Data'!J700&lt;Analysis!$BC$2, 'Raw Data'!E700-'Raw Data'!D700&gt;1), 'Raw Data'!AY700, 0)))</f>
        <v/>
      </c>
      <c r="AP705">
        <f>IF(ISBLANK('Raw Data'!A700), 0, IF(AND('Raw Data'!I700&lt;Analysis!$BC$2, 'Raw Data'!D700-'Raw Data'!E700&gt;2), 'Raw Data'!AZ700, IF(AND('Raw Data'!J700&lt;Analysis!$BC$2, 'Raw Data'!E700-'Raw Data'!D700&gt;2), 'Raw Data'!BB700, 0)))</f>
        <v/>
      </c>
      <c r="AQ705">
        <f>IF(ISBLANK('Raw Data'!A700), 0, IF(AND('Raw Data'!I700&lt;Analysis!$BC$2, 'Raw Data'!D700-'Raw Data'!E700&gt;3), 'Raw Data'!BC700, IF(AND('Raw Data'!J700&lt;Analysis!$BC$2, 'Raw Data'!E700-'Raw Data'!D700&gt;3), 'Raw Data'!BE700, 0)))</f>
        <v/>
      </c>
      <c r="AR705">
        <f>IF('Hidden Analysiss'!D701=1,IF(ABS('Raw Data'!E700-'Raw Data'!D700)&lt;2,'Raw Data'!AX700,0), 0)</f>
        <v/>
      </c>
      <c r="AS705">
        <f>IF('Hidden Analysiss'!D701=1,IF(ABS('Raw Data'!E700-'Raw Data'!D700)&lt;3,'Raw Data'!BA700,0), 0)</f>
        <v/>
      </c>
      <c r="AT705">
        <f>IF('Hidden Analysiss'!D701=1,IF(ABS('Raw Data'!E700-'Raw Data'!D700)&lt;4,'Raw Data'!BD700,0), 0)</f>
        <v/>
      </c>
      <c r="AU705">
        <f>IF(AND('Hidden Analysiss'!E701=1, ABS('Raw Data'!E700-'Raw Data'!D700)&lt;2), 'Raw Data'!AX700, 0)</f>
        <v/>
      </c>
      <c r="AV705">
        <f>IF(AND('Hidden Analysiss'!E701=1, ABS('Raw Data'!E700-'Raw Data'!D700)&lt;3), 'Raw Data'!BA700, 0)</f>
        <v/>
      </c>
      <c r="AW705">
        <f>IF(AND('Hidden Analysiss'!E701=1, ABS('Raw Data'!E700-'Raw Data'!D700)&lt;3), 'Raw Data'!BD700, 0)</f>
        <v/>
      </c>
    </row>
    <row r="706">
      <c r="A706" s="1">
        <f>'Raw Data'!A701</f>
        <v/>
      </c>
      <c r="B706">
        <f>IF('Raw Data'!E701&gt;'Raw Data'!D701, 'Raw Data'!J701, 0)</f>
        <v/>
      </c>
      <c r="C706">
        <f>IF('Raw Data'!D701&gt;'Raw Data'!E701, 'Raw Data'!I701, 0)</f>
        <v/>
      </c>
      <c r="D706">
        <f>SUM(G706:H706)</f>
        <v/>
      </c>
      <c r="E706">
        <f>IF(AND('Raw Data'!J701&lt;'Raw Data'!I701,'Raw Data'!E701&gt;'Raw Data'!D701,'Raw Data'!E701-'Raw Data'!D701&gt;3),'Raw Data'!N701,IF(AND('Raw Data'!I701&lt;'Raw Data'!J701,'Raw Data'!D701&gt;'Raw Data'!E701,'Raw Data'!D701-'Raw Data'!E701&gt;3),'Raw Data'!M701,0))</f>
        <v/>
      </c>
      <c r="F706">
        <f>IF(AND('Raw Data'!J701&lt;'Raw Data'!I701,'Raw Data'!E701&gt;'Raw Data'!D701,'Raw Data'!E701-'Raw Data'!D701&lt;4),'Raw Data'!L701,IF(AND('Raw Data'!I701&lt;'Raw Data'!J701,'Raw Data'!D701&gt;'Raw Data'!E701,'Raw Data'!D701-'Raw Data'!E701&lt;4),'Raw Data'!K701,0))</f>
        <v/>
      </c>
      <c r="G706">
        <f>IF(AND('Raw Data'!J701&lt;'Raw Data'!I701, 'Raw Data'!E701&gt;'Raw Data'!D701), 'Raw Data'!J701, 0)</f>
        <v/>
      </c>
      <c r="H706">
        <f>IF(AND('Raw Data'!J701&gt;'Raw Data'!I701, 'Raw Data'!E701&lt;'Raw Data'!D701), 'Raw Data'!I701, 0)</f>
        <v/>
      </c>
      <c r="I706">
        <f>SUM(J706:K706)</f>
        <v/>
      </c>
      <c r="J706">
        <f>IF(AND('Raw Data'!J701&gt;'Raw Data'!I701, 'Raw Data'!E701&gt;'Raw Data'!D701), 'Raw Data'!J701, 0)</f>
        <v/>
      </c>
      <c r="K706">
        <f>IF(AND('Raw Data'!I701&gt;'Raw Data'!J701, 'Raw Data'!D701&gt;'Raw Data'!E701), 'Raw Data'!I701, 0)</f>
        <v/>
      </c>
      <c r="L706">
        <f>IF('Raw Data'!E701-'Raw Data'!D701&gt;3, 'Raw Data'!N701, 0)</f>
        <v/>
      </c>
      <c r="M706">
        <f>IF('Raw Data'!D701-'Raw Data'!E701&gt;3, 'Raw Data'!M701, 0)</f>
        <v/>
      </c>
      <c r="N706">
        <f>IF(ISBLANK('Raw Data'!D701),0,IF(AND('Raw Data'!E701&gt;'Raw Data'!D701,'Raw Data'!E701-'Raw Data'!D701&gt;0,'Raw Data'!E701-'Raw Data'!D701&lt;4),'Raw Data'!L701, 0))</f>
        <v/>
      </c>
      <c r="O706">
        <f>IF(ISBLANK('Raw Data'!D701),0,IF(AND('Raw Data'!E701&gt;'Raw Data'!D701,'Raw Data'!E701-'Raw Data'!D701&gt;0,'Raw Data'!D701-'Raw Data'!E701&lt;4),'Raw Data'!K701, 0))</f>
        <v/>
      </c>
      <c r="P706">
        <f>IF('Raw Data'!E701-'Raw Data'!D701&gt;3, 'Raw Data'!N701, IF('Raw Data'!D701-'Raw Data'!E701&gt;3, 'Raw Data'!M701, 0))</f>
        <v/>
      </c>
      <c r="Q706">
        <f>IF(ISBLANK('Raw Data'!E701),0,IF(AND('Raw Data'!E701-'Raw Data'!D701&lt;4,'Raw Data'!E701-'Raw Data'!D701&gt;0),'Raw Data'!L701,IF(AND('Raw Data'!D701&gt;'Raw Data'!E701,'Raw Data'!D701-'Raw Data'!E701&gt;0),'Raw Data'!K701,0)))</f>
        <v/>
      </c>
      <c r="R706">
        <f>IF(ISBLANK('Raw Data'!K701),0,IFERROR(IF(MATCH(SMALL('Raw Data'!K701:N701,1),L706:O706,0),SMALL('Raw Data'!K701:N701,1)),0))</f>
        <v/>
      </c>
      <c r="S706">
        <f>IF(ISBLANK('Raw Data'!K701),0,IFERROR(IF(MATCH(SMALL('Raw Data'!K701:N701,2),L706:O706,0),SMALL('Raw Data'!K701:N701,2)),0))</f>
        <v/>
      </c>
      <c r="T706">
        <f>IF(ISBLANK('Raw Data'!K701),0,IFERROR(IF(MATCH(SMALL('Raw Data'!K701:N701,3),L706:O706,0),SMALL('Raw Data'!K701:N701,3)),0))</f>
        <v/>
      </c>
      <c r="U706">
        <f>IF(ISBLANK('Raw Data'!K701),0,IFERROR(IF(MATCH(SMALL('Raw Data'!K701:N701,4),L706:O706,0),SMALL('Raw Data'!K701:N701,4)),0))</f>
        <v/>
      </c>
      <c r="V706">
        <f>IF(AND('Raw Data'!D701&lt;3, 'Raw Data'!E701&lt;3, 'Raw Data'!A701&gt;0), 'Raw Data'!AF701, 0)</f>
        <v/>
      </c>
      <c r="W706">
        <f>IF(AND('Raw Data'!D701&lt;4, 'Raw Data'!E701&lt;4, 'Raw Data'!A701&gt;0), 'Raw Data'!AI701, 0)</f>
        <v/>
      </c>
      <c r="X706">
        <f>IF(AND('Raw Data'!D701&lt;5, 'Raw Data'!E701&lt;5, 'Raw Data'!A701&gt;0), 'Raw Data'!AL701, 0)</f>
        <v/>
      </c>
      <c r="Y706">
        <f>IF(AND('Raw Data'!D701&lt;6, 'Raw Data'!E701&lt;6, 'Raw Data'!A701&gt;0), 'Raw Data'!AO701, 0)</f>
        <v/>
      </c>
      <c r="Z706">
        <f>IF(ISBLANK('Raw Data'!D701), 0, IF('Raw Data'!D701-'Raw Data'!E701&gt;1, 'Raw Data'!AW701, 0))</f>
        <v/>
      </c>
      <c r="AA706">
        <f>IF(ISBLANK('Raw Data'!A701), 0, IF(ABS('Raw Data'!D701-'Raw Data'!E701)&lt;2, 'Raw Data'!AX701, 0))</f>
        <v/>
      </c>
      <c r="AB706">
        <f>IF(ISBLANK('Raw Data'!D701), 0, IF('Raw Data'!E701-'Raw Data'!D701&gt;1, 'Raw Data'!AY701, 0))</f>
        <v/>
      </c>
      <c r="AC706">
        <f>IF(ISBLANK('Raw Data'!D701), 0, IF('Raw Data'!D701-'Raw Data'!E701&gt;2, 'Raw Data'!AZ701, 0))</f>
        <v/>
      </c>
      <c r="AD706">
        <f>IF(ISBLANK('Raw Data'!A701), 0, IF(ABS('Raw Data'!D701-'Raw Data'!E701)&lt;3, 'Raw Data'!BA701, 0))</f>
        <v/>
      </c>
      <c r="AE706">
        <f>IF(ISBLANK('Raw Data'!D701), 0, IF('Raw Data'!E701-'Raw Data'!D701&gt;2, 'Raw Data'!BB701, 0))</f>
        <v/>
      </c>
      <c r="AF706">
        <f>IF(ISBLANK('Raw Data'!D701), 0, IF('Raw Data'!D701-'Raw Data'!E701&gt;3, 'Raw Data'!BC701, 0))</f>
        <v/>
      </c>
      <c r="AG706">
        <f>IF(ISBLANK('Raw Data'!A701), 0, IF(ABS('Raw Data'!D701-'Raw Data'!E701)&lt;4, 'Raw Data'!BD701, 0))</f>
        <v/>
      </c>
      <c r="AH706">
        <f>IF(ISBLANK('Raw Data'!D701), 0, IF('Raw Data'!E701-'Raw Data'!D701&gt;3, 'Raw Data'!BE701, 0))</f>
        <v/>
      </c>
      <c r="AI706">
        <f>IF(SUM('Raw Data'!D701:E701)&gt;'Raw Data'!F701, 'Raw Data'!G701, 0)</f>
        <v/>
      </c>
      <c r="AJ706">
        <f>IF(ISBLANK('Raw Data'!D701), 0, IF(SUM('Raw Data'!D701:E701)&lt;'Raw Data'!F701, 'Raw Data'!H701, 0))</f>
        <v/>
      </c>
      <c r="AK706">
        <f>IF(ISBLANK('Raw Data'!A701), 0, IF(AND('Raw Data'!D701&lt;3, 'Raw Data'!E701&lt;3, 'Raw Data'!F701&lt;BB$2), 'Raw Data'!AF701, 0))</f>
        <v/>
      </c>
      <c r="AL706">
        <f>IF(ISBLANK('Raw Data'!A701), 0, IF(AND('Raw Data'!D701&lt;4, 'Raw Data'!E701&lt;4, 'Raw Data'!F701&lt;BB$2), 'Raw Data'!AI701, 0))</f>
        <v/>
      </c>
      <c r="AM706">
        <f>IF(ISBLANK('Raw Data'!A701), 0, IF(AND('Raw Data'!D701&lt;5, 'Raw Data'!E701&lt;5, 'Raw Data'!F701&lt;BB$2), 'Raw Data'!AL701, 0))</f>
        <v/>
      </c>
      <c r="AN706">
        <f>IF(ISBLANK('Raw Data'!A701), 0, IF(AND('Raw Data'!D701&lt;6, 'Raw Data'!E701&lt;6, 'Raw Data'!F701&lt;BB$2), 'Raw Data'!AO701, 0))</f>
        <v/>
      </c>
      <c r="AO706">
        <f>IF(ISBLANK('Raw Data'!A701), 0, IF(AND('Raw Data'!I701&lt;Analysis!$BC$2, 'Raw Data'!D701-'Raw Data'!E701&gt;1), 'Raw Data'!AW701, IF(AND('Raw Data'!J701&lt;Analysis!$BC$2, 'Raw Data'!E701-'Raw Data'!D701&gt;1), 'Raw Data'!AY701, 0)))</f>
        <v/>
      </c>
      <c r="AP706">
        <f>IF(ISBLANK('Raw Data'!A701), 0, IF(AND('Raw Data'!I701&lt;Analysis!$BC$2, 'Raw Data'!D701-'Raw Data'!E701&gt;2), 'Raw Data'!AZ701, IF(AND('Raw Data'!J701&lt;Analysis!$BC$2, 'Raw Data'!E701-'Raw Data'!D701&gt;2), 'Raw Data'!BB701, 0)))</f>
        <v/>
      </c>
      <c r="AQ706">
        <f>IF(ISBLANK('Raw Data'!A701), 0, IF(AND('Raw Data'!I701&lt;Analysis!$BC$2, 'Raw Data'!D701-'Raw Data'!E701&gt;3), 'Raw Data'!BC701, IF(AND('Raw Data'!J701&lt;Analysis!$BC$2, 'Raw Data'!E701-'Raw Data'!D701&gt;3), 'Raw Data'!BE701, 0)))</f>
        <v/>
      </c>
      <c r="AR706">
        <f>IF('Hidden Analysiss'!D702=1,IF(ABS('Raw Data'!E701-'Raw Data'!D701)&lt;2,'Raw Data'!AX701,0), 0)</f>
        <v/>
      </c>
      <c r="AS706">
        <f>IF('Hidden Analysiss'!D702=1,IF(ABS('Raw Data'!E701-'Raw Data'!D701)&lt;3,'Raw Data'!BA701,0), 0)</f>
        <v/>
      </c>
      <c r="AT706">
        <f>IF('Hidden Analysiss'!D702=1,IF(ABS('Raw Data'!E701-'Raw Data'!D701)&lt;4,'Raw Data'!BD701,0), 0)</f>
        <v/>
      </c>
      <c r="AU706">
        <f>IF(AND('Hidden Analysiss'!E702=1, ABS('Raw Data'!E701-'Raw Data'!D701)&lt;2), 'Raw Data'!AX701, 0)</f>
        <v/>
      </c>
      <c r="AV706">
        <f>IF(AND('Hidden Analysiss'!E702=1, ABS('Raw Data'!E701-'Raw Data'!D701)&lt;3), 'Raw Data'!BA701, 0)</f>
        <v/>
      </c>
      <c r="AW706">
        <f>IF(AND('Hidden Analysiss'!E702=1, ABS('Raw Data'!E701-'Raw Data'!D701)&lt;3), 'Raw Data'!BD701, 0)</f>
        <v/>
      </c>
    </row>
    <row r="707">
      <c r="A707" s="1">
        <f>'Raw Data'!A702</f>
        <v/>
      </c>
      <c r="B707">
        <f>IF('Raw Data'!E702&gt;'Raw Data'!D702, 'Raw Data'!J702, 0)</f>
        <v/>
      </c>
      <c r="C707">
        <f>IF('Raw Data'!D702&gt;'Raw Data'!E702, 'Raw Data'!I702, 0)</f>
        <v/>
      </c>
      <c r="D707">
        <f>SUM(G707:H707)</f>
        <v/>
      </c>
      <c r="E707">
        <f>IF(AND('Raw Data'!J702&lt;'Raw Data'!I702,'Raw Data'!E702&gt;'Raw Data'!D702,'Raw Data'!E702-'Raw Data'!D702&gt;3),'Raw Data'!N702,IF(AND('Raw Data'!I702&lt;'Raw Data'!J702,'Raw Data'!D702&gt;'Raw Data'!E702,'Raw Data'!D702-'Raw Data'!E702&gt;3),'Raw Data'!M702,0))</f>
        <v/>
      </c>
      <c r="F707">
        <f>IF(AND('Raw Data'!J702&lt;'Raw Data'!I702,'Raw Data'!E702&gt;'Raw Data'!D702,'Raw Data'!E702-'Raw Data'!D702&lt;4),'Raw Data'!L702,IF(AND('Raw Data'!I702&lt;'Raw Data'!J702,'Raw Data'!D702&gt;'Raw Data'!E702,'Raw Data'!D702-'Raw Data'!E702&lt;4),'Raw Data'!K702,0))</f>
        <v/>
      </c>
      <c r="G707">
        <f>IF(AND('Raw Data'!J702&lt;'Raw Data'!I702, 'Raw Data'!E702&gt;'Raw Data'!D702), 'Raw Data'!J702, 0)</f>
        <v/>
      </c>
      <c r="H707">
        <f>IF(AND('Raw Data'!J702&gt;'Raw Data'!I702, 'Raw Data'!E702&lt;'Raw Data'!D702), 'Raw Data'!I702, 0)</f>
        <v/>
      </c>
      <c r="I707">
        <f>SUM(J707:K707)</f>
        <v/>
      </c>
      <c r="J707">
        <f>IF(AND('Raw Data'!J702&gt;'Raw Data'!I702, 'Raw Data'!E702&gt;'Raw Data'!D702), 'Raw Data'!J702, 0)</f>
        <v/>
      </c>
      <c r="K707">
        <f>IF(AND('Raw Data'!I702&gt;'Raw Data'!J702, 'Raw Data'!D702&gt;'Raw Data'!E702), 'Raw Data'!I702, 0)</f>
        <v/>
      </c>
      <c r="L707">
        <f>IF('Raw Data'!E702-'Raw Data'!D702&gt;3, 'Raw Data'!N702, 0)</f>
        <v/>
      </c>
      <c r="M707">
        <f>IF('Raw Data'!D702-'Raw Data'!E702&gt;3, 'Raw Data'!M702, 0)</f>
        <v/>
      </c>
      <c r="N707">
        <f>IF(ISBLANK('Raw Data'!D702),0,IF(AND('Raw Data'!E702&gt;'Raw Data'!D702,'Raw Data'!E702-'Raw Data'!D702&gt;0,'Raw Data'!E702-'Raw Data'!D702&lt;4),'Raw Data'!L702, 0))</f>
        <v/>
      </c>
      <c r="O707">
        <f>IF(ISBLANK('Raw Data'!D702),0,IF(AND('Raw Data'!E702&gt;'Raw Data'!D702,'Raw Data'!E702-'Raw Data'!D702&gt;0,'Raw Data'!D702-'Raw Data'!E702&lt;4),'Raw Data'!K702, 0))</f>
        <v/>
      </c>
      <c r="P707">
        <f>IF('Raw Data'!E702-'Raw Data'!D702&gt;3, 'Raw Data'!N702, IF('Raw Data'!D702-'Raw Data'!E702&gt;3, 'Raw Data'!M702, 0))</f>
        <v/>
      </c>
      <c r="Q707">
        <f>IF(ISBLANK('Raw Data'!E702),0,IF(AND('Raw Data'!E702-'Raw Data'!D702&lt;4,'Raw Data'!E702-'Raw Data'!D702&gt;0),'Raw Data'!L702,IF(AND('Raw Data'!D702&gt;'Raw Data'!E702,'Raw Data'!D702-'Raw Data'!E702&gt;0),'Raw Data'!K702,0)))</f>
        <v/>
      </c>
      <c r="R707">
        <f>IF(ISBLANK('Raw Data'!K702),0,IFERROR(IF(MATCH(SMALL('Raw Data'!K702:N702,1),L707:O707,0),SMALL('Raw Data'!K702:N702,1)),0))</f>
        <v/>
      </c>
      <c r="S707">
        <f>IF(ISBLANK('Raw Data'!K702),0,IFERROR(IF(MATCH(SMALL('Raw Data'!K702:N702,2),L707:O707,0),SMALL('Raw Data'!K702:N702,2)),0))</f>
        <v/>
      </c>
      <c r="T707">
        <f>IF(ISBLANK('Raw Data'!K702),0,IFERROR(IF(MATCH(SMALL('Raw Data'!K702:N702,3),L707:O707,0),SMALL('Raw Data'!K702:N702,3)),0))</f>
        <v/>
      </c>
      <c r="U707">
        <f>IF(ISBLANK('Raw Data'!K702),0,IFERROR(IF(MATCH(SMALL('Raw Data'!K702:N702,4),L707:O707,0),SMALL('Raw Data'!K702:N702,4)),0))</f>
        <v/>
      </c>
      <c r="V707">
        <f>IF(AND('Raw Data'!D702&lt;3, 'Raw Data'!E702&lt;3, 'Raw Data'!A702&gt;0), 'Raw Data'!AF702, 0)</f>
        <v/>
      </c>
      <c r="W707">
        <f>IF(AND('Raw Data'!D702&lt;4, 'Raw Data'!E702&lt;4, 'Raw Data'!A702&gt;0), 'Raw Data'!AI702, 0)</f>
        <v/>
      </c>
      <c r="X707">
        <f>IF(AND('Raw Data'!D702&lt;5, 'Raw Data'!E702&lt;5, 'Raw Data'!A702&gt;0), 'Raw Data'!AL702, 0)</f>
        <v/>
      </c>
      <c r="Y707">
        <f>IF(AND('Raw Data'!D702&lt;6, 'Raw Data'!E702&lt;6, 'Raw Data'!A702&gt;0), 'Raw Data'!AO702, 0)</f>
        <v/>
      </c>
      <c r="Z707">
        <f>IF(ISBLANK('Raw Data'!D702), 0, IF('Raw Data'!D702-'Raw Data'!E702&gt;1, 'Raw Data'!AW702, 0))</f>
        <v/>
      </c>
      <c r="AA707">
        <f>IF(ISBLANK('Raw Data'!A702), 0, IF(ABS('Raw Data'!D702-'Raw Data'!E702)&lt;2, 'Raw Data'!AX702, 0))</f>
        <v/>
      </c>
      <c r="AB707">
        <f>IF(ISBLANK('Raw Data'!D702), 0, IF('Raw Data'!E702-'Raw Data'!D702&gt;1, 'Raw Data'!AY702, 0))</f>
        <v/>
      </c>
      <c r="AC707">
        <f>IF(ISBLANK('Raw Data'!D702), 0, IF('Raw Data'!D702-'Raw Data'!E702&gt;2, 'Raw Data'!AZ702, 0))</f>
        <v/>
      </c>
      <c r="AD707">
        <f>IF(ISBLANK('Raw Data'!A702), 0, IF(ABS('Raw Data'!D702-'Raw Data'!E702)&lt;3, 'Raw Data'!BA702, 0))</f>
        <v/>
      </c>
      <c r="AE707">
        <f>IF(ISBLANK('Raw Data'!D702), 0, IF('Raw Data'!E702-'Raw Data'!D702&gt;2, 'Raw Data'!BB702, 0))</f>
        <v/>
      </c>
      <c r="AF707">
        <f>IF(ISBLANK('Raw Data'!D702), 0, IF('Raw Data'!D702-'Raw Data'!E702&gt;3, 'Raw Data'!BC702, 0))</f>
        <v/>
      </c>
      <c r="AG707">
        <f>IF(ISBLANK('Raw Data'!A702), 0, IF(ABS('Raw Data'!D702-'Raw Data'!E702)&lt;4, 'Raw Data'!BD702, 0))</f>
        <v/>
      </c>
      <c r="AH707">
        <f>IF(ISBLANK('Raw Data'!D702), 0, IF('Raw Data'!E702-'Raw Data'!D702&gt;3, 'Raw Data'!BE702, 0))</f>
        <v/>
      </c>
      <c r="AI707">
        <f>IF(SUM('Raw Data'!D702:E702)&gt;'Raw Data'!F702, 'Raw Data'!G702, 0)</f>
        <v/>
      </c>
      <c r="AJ707">
        <f>IF(ISBLANK('Raw Data'!D702), 0, IF(SUM('Raw Data'!D702:E702)&lt;'Raw Data'!F702, 'Raw Data'!H702, 0))</f>
        <v/>
      </c>
      <c r="AK707">
        <f>IF(ISBLANK('Raw Data'!A702), 0, IF(AND('Raw Data'!D702&lt;3, 'Raw Data'!E702&lt;3, 'Raw Data'!F702&lt;BB$2), 'Raw Data'!AF702, 0))</f>
        <v/>
      </c>
      <c r="AL707">
        <f>IF(ISBLANK('Raw Data'!A702), 0, IF(AND('Raw Data'!D702&lt;4, 'Raw Data'!E702&lt;4, 'Raw Data'!F702&lt;BB$2), 'Raw Data'!AI702, 0))</f>
        <v/>
      </c>
      <c r="AM707">
        <f>IF(ISBLANK('Raw Data'!A702), 0, IF(AND('Raw Data'!D702&lt;5, 'Raw Data'!E702&lt;5, 'Raw Data'!F702&lt;BB$2), 'Raw Data'!AL702, 0))</f>
        <v/>
      </c>
      <c r="AN707">
        <f>IF(ISBLANK('Raw Data'!A702), 0, IF(AND('Raw Data'!D702&lt;6, 'Raw Data'!E702&lt;6, 'Raw Data'!F702&lt;BB$2), 'Raw Data'!AO702, 0))</f>
        <v/>
      </c>
      <c r="AO707">
        <f>IF(ISBLANK('Raw Data'!A702), 0, IF(AND('Raw Data'!I702&lt;Analysis!$BC$2, 'Raw Data'!D702-'Raw Data'!E702&gt;1), 'Raw Data'!AW702, IF(AND('Raw Data'!J702&lt;Analysis!$BC$2, 'Raw Data'!E702-'Raw Data'!D702&gt;1), 'Raw Data'!AY702, 0)))</f>
        <v/>
      </c>
      <c r="AP707">
        <f>IF(ISBLANK('Raw Data'!A702), 0, IF(AND('Raw Data'!I702&lt;Analysis!$BC$2, 'Raw Data'!D702-'Raw Data'!E702&gt;2), 'Raw Data'!AZ702, IF(AND('Raw Data'!J702&lt;Analysis!$BC$2, 'Raw Data'!E702-'Raw Data'!D702&gt;2), 'Raw Data'!BB702, 0)))</f>
        <v/>
      </c>
      <c r="AQ707">
        <f>IF(ISBLANK('Raw Data'!A702), 0, IF(AND('Raw Data'!I702&lt;Analysis!$BC$2, 'Raw Data'!D702-'Raw Data'!E702&gt;3), 'Raw Data'!BC702, IF(AND('Raw Data'!J702&lt;Analysis!$BC$2, 'Raw Data'!E702-'Raw Data'!D702&gt;3), 'Raw Data'!BE702, 0)))</f>
        <v/>
      </c>
      <c r="AR707">
        <f>IF('Hidden Analysiss'!D703=1,IF(ABS('Raw Data'!E702-'Raw Data'!D702)&lt;2,'Raw Data'!AX702,0), 0)</f>
        <v/>
      </c>
      <c r="AS707">
        <f>IF('Hidden Analysiss'!D703=1,IF(ABS('Raw Data'!E702-'Raw Data'!D702)&lt;3,'Raw Data'!BA702,0), 0)</f>
        <v/>
      </c>
      <c r="AT707">
        <f>IF('Hidden Analysiss'!D703=1,IF(ABS('Raw Data'!E702-'Raw Data'!D702)&lt;4,'Raw Data'!BD702,0), 0)</f>
        <v/>
      </c>
      <c r="AU707">
        <f>IF(AND('Hidden Analysiss'!E703=1, ABS('Raw Data'!E702-'Raw Data'!D702)&lt;2), 'Raw Data'!AX702, 0)</f>
        <v/>
      </c>
      <c r="AV707">
        <f>IF(AND('Hidden Analysiss'!E703=1, ABS('Raw Data'!E702-'Raw Data'!D702)&lt;3), 'Raw Data'!BA702, 0)</f>
        <v/>
      </c>
      <c r="AW707">
        <f>IF(AND('Hidden Analysiss'!E703=1, ABS('Raw Data'!E702-'Raw Data'!D702)&lt;3), 'Raw Data'!BD702, 0)</f>
        <v/>
      </c>
    </row>
    <row r="708">
      <c r="A708" s="1">
        <f>'Raw Data'!A703</f>
        <v/>
      </c>
      <c r="B708">
        <f>IF('Raw Data'!E703&gt;'Raw Data'!D703, 'Raw Data'!J703, 0)</f>
        <v/>
      </c>
      <c r="C708">
        <f>IF('Raw Data'!D703&gt;'Raw Data'!E703, 'Raw Data'!I703, 0)</f>
        <v/>
      </c>
      <c r="D708">
        <f>SUM(G708:H708)</f>
        <v/>
      </c>
      <c r="E708">
        <f>IF(AND('Raw Data'!J703&lt;'Raw Data'!I703,'Raw Data'!E703&gt;'Raw Data'!D703,'Raw Data'!E703-'Raw Data'!D703&gt;3),'Raw Data'!N703,IF(AND('Raw Data'!I703&lt;'Raw Data'!J703,'Raw Data'!D703&gt;'Raw Data'!E703,'Raw Data'!D703-'Raw Data'!E703&gt;3),'Raw Data'!M703,0))</f>
        <v/>
      </c>
      <c r="F708">
        <f>IF(AND('Raw Data'!J703&lt;'Raw Data'!I703,'Raw Data'!E703&gt;'Raw Data'!D703,'Raw Data'!E703-'Raw Data'!D703&lt;4),'Raw Data'!L703,IF(AND('Raw Data'!I703&lt;'Raw Data'!J703,'Raw Data'!D703&gt;'Raw Data'!E703,'Raw Data'!D703-'Raw Data'!E703&lt;4),'Raw Data'!K703,0))</f>
        <v/>
      </c>
      <c r="G708">
        <f>IF(AND('Raw Data'!J703&lt;'Raw Data'!I703, 'Raw Data'!E703&gt;'Raw Data'!D703), 'Raw Data'!J703, 0)</f>
        <v/>
      </c>
      <c r="H708">
        <f>IF(AND('Raw Data'!J703&gt;'Raw Data'!I703, 'Raw Data'!E703&lt;'Raw Data'!D703), 'Raw Data'!I703, 0)</f>
        <v/>
      </c>
      <c r="I708">
        <f>SUM(J708:K708)</f>
        <v/>
      </c>
      <c r="J708">
        <f>IF(AND('Raw Data'!J703&gt;'Raw Data'!I703, 'Raw Data'!E703&gt;'Raw Data'!D703), 'Raw Data'!J703, 0)</f>
        <v/>
      </c>
      <c r="K708">
        <f>IF(AND('Raw Data'!I703&gt;'Raw Data'!J703, 'Raw Data'!D703&gt;'Raw Data'!E703), 'Raw Data'!I703, 0)</f>
        <v/>
      </c>
      <c r="L708">
        <f>IF('Raw Data'!E703-'Raw Data'!D703&gt;3, 'Raw Data'!N703, 0)</f>
        <v/>
      </c>
      <c r="M708">
        <f>IF('Raw Data'!D703-'Raw Data'!E703&gt;3, 'Raw Data'!M703, 0)</f>
        <v/>
      </c>
      <c r="N708">
        <f>IF(ISBLANK('Raw Data'!D703),0,IF(AND('Raw Data'!E703&gt;'Raw Data'!D703,'Raw Data'!E703-'Raw Data'!D703&gt;0,'Raw Data'!E703-'Raw Data'!D703&lt;4),'Raw Data'!L703, 0))</f>
        <v/>
      </c>
      <c r="O708">
        <f>IF(ISBLANK('Raw Data'!D703),0,IF(AND('Raw Data'!E703&gt;'Raw Data'!D703,'Raw Data'!E703-'Raw Data'!D703&gt;0,'Raw Data'!D703-'Raw Data'!E703&lt;4),'Raw Data'!K703, 0))</f>
        <v/>
      </c>
      <c r="P708">
        <f>IF('Raw Data'!E703-'Raw Data'!D703&gt;3, 'Raw Data'!N703, IF('Raw Data'!D703-'Raw Data'!E703&gt;3, 'Raw Data'!M703, 0))</f>
        <v/>
      </c>
      <c r="Q708">
        <f>IF(ISBLANK('Raw Data'!E703),0,IF(AND('Raw Data'!E703-'Raw Data'!D703&lt;4,'Raw Data'!E703-'Raw Data'!D703&gt;0),'Raw Data'!L703,IF(AND('Raw Data'!D703&gt;'Raw Data'!E703,'Raw Data'!D703-'Raw Data'!E703&gt;0),'Raw Data'!K703,0)))</f>
        <v/>
      </c>
      <c r="R708">
        <f>IF(ISBLANK('Raw Data'!K703),0,IFERROR(IF(MATCH(SMALL('Raw Data'!K703:N703,1),L708:O708,0),SMALL('Raw Data'!K703:N703,1)),0))</f>
        <v/>
      </c>
      <c r="S708">
        <f>IF(ISBLANK('Raw Data'!K703),0,IFERROR(IF(MATCH(SMALL('Raw Data'!K703:N703,2),L708:O708,0),SMALL('Raw Data'!K703:N703,2)),0))</f>
        <v/>
      </c>
      <c r="T708">
        <f>IF(ISBLANK('Raw Data'!K703),0,IFERROR(IF(MATCH(SMALL('Raw Data'!K703:N703,3),L708:O708,0),SMALL('Raw Data'!K703:N703,3)),0))</f>
        <v/>
      </c>
      <c r="U708">
        <f>IF(ISBLANK('Raw Data'!K703),0,IFERROR(IF(MATCH(SMALL('Raw Data'!K703:N703,4),L708:O708,0),SMALL('Raw Data'!K703:N703,4)),0))</f>
        <v/>
      </c>
      <c r="V708">
        <f>IF(AND('Raw Data'!D703&lt;3, 'Raw Data'!E703&lt;3, 'Raw Data'!A703&gt;0), 'Raw Data'!AF703, 0)</f>
        <v/>
      </c>
      <c r="W708">
        <f>IF(AND('Raw Data'!D703&lt;4, 'Raw Data'!E703&lt;4, 'Raw Data'!A703&gt;0), 'Raw Data'!AI703, 0)</f>
        <v/>
      </c>
      <c r="X708">
        <f>IF(AND('Raw Data'!D703&lt;5, 'Raw Data'!E703&lt;5, 'Raw Data'!A703&gt;0), 'Raw Data'!AL703, 0)</f>
        <v/>
      </c>
      <c r="Y708">
        <f>IF(AND('Raw Data'!D703&lt;6, 'Raw Data'!E703&lt;6, 'Raw Data'!A703&gt;0), 'Raw Data'!AO703, 0)</f>
        <v/>
      </c>
      <c r="Z708">
        <f>IF(ISBLANK('Raw Data'!D703), 0, IF('Raw Data'!D703-'Raw Data'!E703&gt;1, 'Raw Data'!AW703, 0))</f>
        <v/>
      </c>
      <c r="AA708">
        <f>IF(ISBLANK('Raw Data'!A703), 0, IF(ABS('Raw Data'!D703-'Raw Data'!E703)&lt;2, 'Raw Data'!AX703, 0))</f>
        <v/>
      </c>
      <c r="AB708">
        <f>IF(ISBLANK('Raw Data'!D703), 0, IF('Raw Data'!E703-'Raw Data'!D703&gt;1, 'Raw Data'!AY703, 0))</f>
        <v/>
      </c>
      <c r="AC708">
        <f>IF(ISBLANK('Raw Data'!D703), 0, IF('Raw Data'!D703-'Raw Data'!E703&gt;2, 'Raw Data'!AZ703, 0))</f>
        <v/>
      </c>
      <c r="AD708">
        <f>IF(ISBLANK('Raw Data'!A703), 0, IF(ABS('Raw Data'!D703-'Raw Data'!E703)&lt;3, 'Raw Data'!BA703, 0))</f>
        <v/>
      </c>
      <c r="AE708">
        <f>IF(ISBLANK('Raw Data'!D703), 0, IF('Raw Data'!E703-'Raw Data'!D703&gt;2, 'Raw Data'!BB703, 0))</f>
        <v/>
      </c>
      <c r="AF708">
        <f>IF(ISBLANK('Raw Data'!D703), 0, IF('Raw Data'!D703-'Raw Data'!E703&gt;3, 'Raw Data'!BC703, 0))</f>
        <v/>
      </c>
      <c r="AG708">
        <f>IF(ISBLANK('Raw Data'!A703), 0, IF(ABS('Raw Data'!D703-'Raw Data'!E703)&lt;4, 'Raw Data'!BD703, 0))</f>
        <v/>
      </c>
      <c r="AH708">
        <f>IF(ISBLANK('Raw Data'!D703), 0, IF('Raw Data'!E703-'Raw Data'!D703&gt;3, 'Raw Data'!BE703, 0))</f>
        <v/>
      </c>
      <c r="AI708">
        <f>IF(SUM('Raw Data'!D703:E703)&gt;'Raw Data'!F703, 'Raw Data'!G703, 0)</f>
        <v/>
      </c>
      <c r="AJ708">
        <f>IF(ISBLANK('Raw Data'!D703), 0, IF(SUM('Raw Data'!D703:E703)&lt;'Raw Data'!F703, 'Raw Data'!H703, 0))</f>
        <v/>
      </c>
      <c r="AK708">
        <f>IF(ISBLANK('Raw Data'!A703), 0, IF(AND('Raw Data'!D703&lt;3, 'Raw Data'!E703&lt;3, 'Raw Data'!F703&lt;BB$2), 'Raw Data'!AF703, 0))</f>
        <v/>
      </c>
      <c r="AL708">
        <f>IF(ISBLANK('Raw Data'!A703), 0, IF(AND('Raw Data'!D703&lt;4, 'Raw Data'!E703&lt;4, 'Raw Data'!F703&lt;BB$2), 'Raw Data'!AI703, 0))</f>
        <v/>
      </c>
      <c r="AM708">
        <f>IF(ISBLANK('Raw Data'!A703), 0, IF(AND('Raw Data'!D703&lt;5, 'Raw Data'!E703&lt;5, 'Raw Data'!F703&lt;BB$2), 'Raw Data'!AL703, 0))</f>
        <v/>
      </c>
      <c r="AN708">
        <f>IF(ISBLANK('Raw Data'!A703), 0, IF(AND('Raw Data'!D703&lt;6, 'Raw Data'!E703&lt;6, 'Raw Data'!F703&lt;BB$2), 'Raw Data'!AO703, 0))</f>
        <v/>
      </c>
      <c r="AO708">
        <f>IF(ISBLANK('Raw Data'!A703), 0, IF(AND('Raw Data'!I703&lt;Analysis!$BC$2, 'Raw Data'!D703-'Raw Data'!E703&gt;1), 'Raw Data'!AW703, IF(AND('Raw Data'!J703&lt;Analysis!$BC$2, 'Raw Data'!E703-'Raw Data'!D703&gt;1), 'Raw Data'!AY703, 0)))</f>
        <v/>
      </c>
      <c r="AP708">
        <f>IF(ISBLANK('Raw Data'!A703), 0, IF(AND('Raw Data'!I703&lt;Analysis!$BC$2, 'Raw Data'!D703-'Raw Data'!E703&gt;2), 'Raw Data'!AZ703, IF(AND('Raw Data'!J703&lt;Analysis!$BC$2, 'Raw Data'!E703-'Raw Data'!D703&gt;2), 'Raw Data'!BB703, 0)))</f>
        <v/>
      </c>
      <c r="AQ708">
        <f>IF(ISBLANK('Raw Data'!A703), 0, IF(AND('Raw Data'!I703&lt;Analysis!$BC$2, 'Raw Data'!D703-'Raw Data'!E703&gt;3), 'Raw Data'!BC703, IF(AND('Raw Data'!J703&lt;Analysis!$BC$2, 'Raw Data'!E703-'Raw Data'!D703&gt;3), 'Raw Data'!BE703, 0)))</f>
        <v/>
      </c>
      <c r="AR708">
        <f>IF('Hidden Analysiss'!D704=1,IF(ABS('Raw Data'!E703-'Raw Data'!D703)&lt;2,'Raw Data'!AX703,0), 0)</f>
        <v/>
      </c>
      <c r="AS708">
        <f>IF('Hidden Analysiss'!D704=1,IF(ABS('Raw Data'!E703-'Raw Data'!D703)&lt;3,'Raw Data'!BA703,0), 0)</f>
        <v/>
      </c>
      <c r="AT708">
        <f>IF('Hidden Analysiss'!D704=1,IF(ABS('Raw Data'!E703-'Raw Data'!D703)&lt;4,'Raw Data'!BD703,0), 0)</f>
        <v/>
      </c>
      <c r="AU708">
        <f>IF(AND('Hidden Analysiss'!E704=1, ABS('Raw Data'!E703-'Raw Data'!D703)&lt;2), 'Raw Data'!AX703, 0)</f>
        <v/>
      </c>
      <c r="AV708">
        <f>IF(AND('Hidden Analysiss'!E704=1, ABS('Raw Data'!E703-'Raw Data'!D703)&lt;3), 'Raw Data'!BA703, 0)</f>
        <v/>
      </c>
      <c r="AW708">
        <f>IF(AND('Hidden Analysiss'!E704=1, ABS('Raw Data'!E703-'Raw Data'!D703)&lt;3), 'Raw Data'!BD703, 0)</f>
        <v/>
      </c>
    </row>
    <row r="709">
      <c r="A709" s="1">
        <f>'Raw Data'!A704</f>
        <v/>
      </c>
      <c r="B709">
        <f>IF('Raw Data'!E704&gt;'Raw Data'!D704, 'Raw Data'!J704, 0)</f>
        <v/>
      </c>
      <c r="C709">
        <f>IF('Raw Data'!D704&gt;'Raw Data'!E704, 'Raw Data'!I704, 0)</f>
        <v/>
      </c>
      <c r="D709">
        <f>SUM(G709:H709)</f>
        <v/>
      </c>
      <c r="E709">
        <f>IF(AND('Raw Data'!J704&lt;'Raw Data'!I704,'Raw Data'!E704&gt;'Raw Data'!D704,'Raw Data'!E704-'Raw Data'!D704&gt;3),'Raw Data'!N704,IF(AND('Raw Data'!I704&lt;'Raw Data'!J704,'Raw Data'!D704&gt;'Raw Data'!E704,'Raw Data'!D704-'Raw Data'!E704&gt;3),'Raw Data'!M704,0))</f>
        <v/>
      </c>
      <c r="F709">
        <f>IF(AND('Raw Data'!J704&lt;'Raw Data'!I704,'Raw Data'!E704&gt;'Raw Data'!D704,'Raw Data'!E704-'Raw Data'!D704&lt;4),'Raw Data'!L704,IF(AND('Raw Data'!I704&lt;'Raw Data'!J704,'Raw Data'!D704&gt;'Raw Data'!E704,'Raw Data'!D704-'Raw Data'!E704&lt;4),'Raw Data'!K704,0))</f>
        <v/>
      </c>
      <c r="G709">
        <f>IF(AND('Raw Data'!J704&lt;'Raw Data'!I704, 'Raw Data'!E704&gt;'Raw Data'!D704), 'Raw Data'!J704, 0)</f>
        <v/>
      </c>
      <c r="H709">
        <f>IF(AND('Raw Data'!J704&gt;'Raw Data'!I704, 'Raw Data'!E704&lt;'Raw Data'!D704), 'Raw Data'!I704, 0)</f>
        <v/>
      </c>
      <c r="I709">
        <f>SUM(J709:K709)</f>
        <v/>
      </c>
      <c r="J709">
        <f>IF(AND('Raw Data'!J704&gt;'Raw Data'!I704, 'Raw Data'!E704&gt;'Raw Data'!D704), 'Raw Data'!J704, 0)</f>
        <v/>
      </c>
      <c r="K709">
        <f>IF(AND('Raw Data'!I704&gt;'Raw Data'!J704, 'Raw Data'!D704&gt;'Raw Data'!E704), 'Raw Data'!I704, 0)</f>
        <v/>
      </c>
      <c r="L709">
        <f>IF('Raw Data'!E704-'Raw Data'!D704&gt;3, 'Raw Data'!N704, 0)</f>
        <v/>
      </c>
      <c r="M709">
        <f>IF('Raw Data'!D704-'Raw Data'!E704&gt;3, 'Raw Data'!M704, 0)</f>
        <v/>
      </c>
      <c r="N709">
        <f>IF(ISBLANK('Raw Data'!D704),0,IF(AND('Raw Data'!E704&gt;'Raw Data'!D704,'Raw Data'!E704-'Raw Data'!D704&gt;0,'Raw Data'!E704-'Raw Data'!D704&lt;4),'Raw Data'!L704, 0))</f>
        <v/>
      </c>
      <c r="O709">
        <f>IF(ISBLANK('Raw Data'!D704),0,IF(AND('Raw Data'!E704&gt;'Raw Data'!D704,'Raw Data'!E704-'Raw Data'!D704&gt;0,'Raw Data'!D704-'Raw Data'!E704&lt;4),'Raw Data'!K704, 0))</f>
        <v/>
      </c>
      <c r="P709">
        <f>IF('Raw Data'!E704-'Raw Data'!D704&gt;3, 'Raw Data'!N704, IF('Raw Data'!D704-'Raw Data'!E704&gt;3, 'Raw Data'!M704, 0))</f>
        <v/>
      </c>
      <c r="Q709">
        <f>IF(ISBLANK('Raw Data'!E704),0,IF(AND('Raw Data'!E704-'Raw Data'!D704&lt;4,'Raw Data'!E704-'Raw Data'!D704&gt;0),'Raw Data'!L704,IF(AND('Raw Data'!D704&gt;'Raw Data'!E704,'Raw Data'!D704-'Raw Data'!E704&gt;0),'Raw Data'!K704,0)))</f>
        <v/>
      </c>
      <c r="R709">
        <f>IF(ISBLANK('Raw Data'!K704),0,IFERROR(IF(MATCH(SMALL('Raw Data'!K704:N704,1),L709:O709,0),SMALL('Raw Data'!K704:N704,1)),0))</f>
        <v/>
      </c>
      <c r="S709">
        <f>IF(ISBLANK('Raw Data'!K704),0,IFERROR(IF(MATCH(SMALL('Raw Data'!K704:N704,2),L709:O709,0),SMALL('Raw Data'!K704:N704,2)),0))</f>
        <v/>
      </c>
      <c r="T709">
        <f>IF(ISBLANK('Raw Data'!K704),0,IFERROR(IF(MATCH(SMALL('Raw Data'!K704:N704,3),L709:O709,0),SMALL('Raw Data'!K704:N704,3)),0))</f>
        <v/>
      </c>
      <c r="U709">
        <f>IF(ISBLANK('Raw Data'!K704),0,IFERROR(IF(MATCH(SMALL('Raw Data'!K704:N704,4),L709:O709,0),SMALL('Raw Data'!K704:N704,4)),0))</f>
        <v/>
      </c>
      <c r="V709">
        <f>IF(AND('Raw Data'!D704&lt;3, 'Raw Data'!E704&lt;3, 'Raw Data'!A704&gt;0), 'Raw Data'!AF704, 0)</f>
        <v/>
      </c>
      <c r="W709">
        <f>IF(AND('Raw Data'!D704&lt;4, 'Raw Data'!E704&lt;4, 'Raw Data'!A704&gt;0), 'Raw Data'!AI704, 0)</f>
        <v/>
      </c>
      <c r="X709">
        <f>IF(AND('Raw Data'!D704&lt;5, 'Raw Data'!E704&lt;5, 'Raw Data'!A704&gt;0), 'Raw Data'!AL704, 0)</f>
        <v/>
      </c>
      <c r="Y709">
        <f>IF(AND('Raw Data'!D704&lt;6, 'Raw Data'!E704&lt;6, 'Raw Data'!A704&gt;0), 'Raw Data'!AO704, 0)</f>
        <v/>
      </c>
      <c r="Z709">
        <f>IF(ISBLANK('Raw Data'!D704), 0, IF('Raw Data'!D704-'Raw Data'!E704&gt;1, 'Raw Data'!AW704, 0))</f>
        <v/>
      </c>
      <c r="AA709">
        <f>IF(ISBLANK('Raw Data'!A704), 0, IF(ABS('Raw Data'!D704-'Raw Data'!E704)&lt;2, 'Raw Data'!AX704, 0))</f>
        <v/>
      </c>
      <c r="AB709">
        <f>IF(ISBLANK('Raw Data'!D704), 0, IF('Raw Data'!E704-'Raw Data'!D704&gt;1, 'Raw Data'!AY704, 0))</f>
        <v/>
      </c>
      <c r="AC709">
        <f>IF(ISBLANK('Raw Data'!D704), 0, IF('Raw Data'!D704-'Raw Data'!E704&gt;2, 'Raw Data'!AZ704, 0))</f>
        <v/>
      </c>
      <c r="AD709">
        <f>IF(ISBLANK('Raw Data'!A704), 0, IF(ABS('Raw Data'!D704-'Raw Data'!E704)&lt;3, 'Raw Data'!BA704, 0))</f>
        <v/>
      </c>
      <c r="AE709">
        <f>IF(ISBLANK('Raw Data'!D704), 0, IF('Raw Data'!E704-'Raw Data'!D704&gt;2, 'Raw Data'!BB704, 0))</f>
        <v/>
      </c>
      <c r="AF709">
        <f>IF(ISBLANK('Raw Data'!D704), 0, IF('Raw Data'!D704-'Raw Data'!E704&gt;3, 'Raw Data'!BC704, 0))</f>
        <v/>
      </c>
      <c r="AG709">
        <f>IF(ISBLANK('Raw Data'!A704), 0, IF(ABS('Raw Data'!D704-'Raw Data'!E704)&lt;4, 'Raw Data'!BD704, 0))</f>
        <v/>
      </c>
      <c r="AH709">
        <f>IF(ISBLANK('Raw Data'!D704), 0, IF('Raw Data'!E704-'Raw Data'!D704&gt;3, 'Raw Data'!BE704, 0))</f>
        <v/>
      </c>
      <c r="AI709">
        <f>IF(SUM('Raw Data'!D704:E704)&gt;'Raw Data'!F704, 'Raw Data'!G704, 0)</f>
        <v/>
      </c>
      <c r="AJ709">
        <f>IF(ISBLANK('Raw Data'!D704), 0, IF(SUM('Raw Data'!D704:E704)&lt;'Raw Data'!F704, 'Raw Data'!H704, 0))</f>
        <v/>
      </c>
      <c r="AK709">
        <f>IF(ISBLANK('Raw Data'!A704), 0, IF(AND('Raw Data'!D704&lt;3, 'Raw Data'!E704&lt;3, 'Raw Data'!F704&lt;BB$2), 'Raw Data'!AF704, 0))</f>
        <v/>
      </c>
      <c r="AL709">
        <f>IF(ISBLANK('Raw Data'!A704), 0, IF(AND('Raw Data'!D704&lt;4, 'Raw Data'!E704&lt;4, 'Raw Data'!F704&lt;BB$2), 'Raw Data'!AI704, 0))</f>
        <v/>
      </c>
      <c r="AM709">
        <f>IF(ISBLANK('Raw Data'!A704), 0, IF(AND('Raw Data'!D704&lt;5, 'Raw Data'!E704&lt;5, 'Raw Data'!F704&lt;BB$2), 'Raw Data'!AL704, 0))</f>
        <v/>
      </c>
      <c r="AN709">
        <f>IF(ISBLANK('Raw Data'!A704), 0, IF(AND('Raw Data'!D704&lt;6, 'Raw Data'!E704&lt;6, 'Raw Data'!F704&lt;BB$2), 'Raw Data'!AO704, 0))</f>
        <v/>
      </c>
      <c r="AO709">
        <f>IF(ISBLANK('Raw Data'!A704), 0, IF(AND('Raw Data'!I704&lt;Analysis!$BC$2, 'Raw Data'!D704-'Raw Data'!E704&gt;1), 'Raw Data'!AW704, IF(AND('Raw Data'!J704&lt;Analysis!$BC$2, 'Raw Data'!E704-'Raw Data'!D704&gt;1), 'Raw Data'!AY704, 0)))</f>
        <v/>
      </c>
      <c r="AP709">
        <f>IF(ISBLANK('Raw Data'!A704), 0, IF(AND('Raw Data'!I704&lt;Analysis!$BC$2, 'Raw Data'!D704-'Raw Data'!E704&gt;2), 'Raw Data'!AZ704, IF(AND('Raw Data'!J704&lt;Analysis!$BC$2, 'Raw Data'!E704-'Raw Data'!D704&gt;2), 'Raw Data'!BB704, 0)))</f>
        <v/>
      </c>
      <c r="AQ709">
        <f>IF(ISBLANK('Raw Data'!A704), 0, IF(AND('Raw Data'!I704&lt;Analysis!$BC$2, 'Raw Data'!D704-'Raw Data'!E704&gt;3), 'Raw Data'!BC704, IF(AND('Raw Data'!J704&lt;Analysis!$BC$2, 'Raw Data'!E704-'Raw Data'!D704&gt;3), 'Raw Data'!BE704, 0)))</f>
        <v/>
      </c>
      <c r="AR709">
        <f>IF('Hidden Analysiss'!D705=1,IF(ABS('Raw Data'!E704-'Raw Data'!D704)&lt;2,'Raw Data'!AX704,0), 0)</f>
        <v/>
      </c>
      <c r="AS709">
        <f>IF('Hidden Analysiss'!D705=1,IF(ABS('Raw Data'!E704-'Raw Data'!D704)&lt;3,'Raw Data'!BA704,0), 0)</f>
        <v/>
      </c>
      <c r="AT709">
        <f>IF('Hidden Analysiss'!D705=1,IF(ABS('Raw Data'!E704-'Raw Data'!D704)&lt;4,'Raw Data'!BD704,0), 0)</f>
        <v/>
      </c>
      <c r="AU709">
        <f>IF(AND('Hidden Analysiss'!E705=1, ABS('Raw Data'!E704-'Raw Data'!D704)&lt;2), 'Raw Data'!AX704, 0)</f>
        <v/>
      </c>
      <c r="AV709">
        <f>IF(AND('Hidden Analysiss'!E705=1, ABS('Raw Data'!E704-'Raw Data'!D704)&lt;3), 'Raw Data'!BA704, 0)</f>
        <v/>
      </c>
      <c r="AW709">
        <f>IF(AND('Hidden Analysiss'!E705=1, ABS('Raw Data'!E704-'Raw Data'!D704)&lt;3), 'Raw Data'!BD704, 0)</f>
        <v/>
      </c>
    </row>
    <row r="710">
      <c r="A710" s="1">
        <f>'Raw Data'!A705</f>
        <v/>
      </c>
      <c r="B710">
        <f>IF('Raw Data'!E705&gt;'Raw Data'!D705, 'Raw Data'!J705, 0)</f>
        <v/>
      </c>
      <c r="C710">
        <f>IF('Raw Data'!D705&gt;'Raw Data'!E705, 'Raw Data'!I705, 0)</f>
        <v/>
      </c>
      <c r="D710">
        <f>SUM(G710:H710)</f>
        <v/>
      </c>
      <c r="E710">
        <f>IF(AND('Raw Data'!J705&lt;'Raw Data'!I705,'Raw Data'!E705&gt;'Raw Data'!D705,'Raw Data'!E705-'Raw Data'!D705&gt;3),'Raw Data'!N705,IF(AND('Raw Data'!I705&lt;'Raw Data'!J705,'Raw Data'!D705&gt;'Raw Data'!E705,'Raw Data'!D705-'Raw Data'!E705&gt;3),'Raw Data'!M705,0))</f>
        <v/>
      </c>
      <c r="F710">
        <f>IF(AND('Raw Data'!J705&lt;'Raw Data'!I705,'Raw Data'!E705&gt;'Raw Data'!D705,'Raw Data'!E705-'Raw Data'!D705&lt;4),'Raw Data'!L705,IF(AND('Raw Data'!I705&lt;'Raw Data'!J705,'Raw Data'!D705&gt;'Raw Data'!E705,'Raw Data'!D705-'Raw Data'!E705&lt;4),'Raw Data'!K705,0))</f>
        <v/>
      </c>
      <c r="G710">
        <f>IF(AND('Raw Data'!J705&lt;'Raw Data'!I705, 'Raw Data'!E705&gt;'Raw Data'!D705), 'Raw Data'!J705, 0)</f>
        <v/>
      </c>
      <c r="H710">
        <f>IF(AND('Raw Data'!J705&gt;'Raw Data'!I705, 'Raw Data'!E705&lt;'Raw Data'!D705), 'Raw Data'!I705, 0)</f>
        <v/>
      </c>
      <c r="I710">
        <f>SUM(J710:K710)</f>
        <v/>
      </c>
      <c r="J710">
        <f>IF(AND('Raw Data'!J705&gt;'Raw Data'!I705, 'Raw Data'!E705&gt;'Raw Data'!D705), 'Raw Data'!J705, 0)</f>
        <v/>
      </c>
      <c r="K710">
        <f>IF(AND('Raw Data'!I705&gt;'Raw Data'!J705, 'Raw Data'!D705&gt;'Raw Data'!E705), 'Raw Data'!I705, 0)</f>
        <v/>
      </c>
      <c r="L710">
        <f>IF('Raw Data'!E705-'Raw Data'!D705&gt;3, 'Raw Data'!N705, 0)</f>
        <v/>
      </c>
      <c r="M710">
        <f>IF('Raw Data'!D705-'Raw Data'!E705&gt;3, 'Raw Data'!M705, 0)</f>
        <v/>
      </c>
      <c r="N710">
        <f>IF(ISBLANK('Raw Data'!D705),0,IF(AND('Raw Data'!E705&gt;'Raw Data'!D705,'Raw Data'!E705-'Raw Data'!D705&gt;0,'Raw Data'!E705-'Raw Data'!D705&lt;4),'Raw Data'!L705, 0))</f>
        <v/>
      </c>
      <c r="O710">
        <f>IF(ISBLANK('Raw Data'!D705),0,IF(AND('Raw Data'!E705&gt;'Raw Data'!D705,'Raw Data'!E705-'Raw Data'!D705&gt;0,'Raw Data'!D705-'Raw Data'!E705&lt;4),'Raw Data'!K705, 0))</f>
        <v/>
      </c>
      <c r="P710">
        <f>IF('Raw Data'!E705-'Raw Data'!D705&gt;3, 'Raw Data'!N705, IF('Raw Data'!D705-'Raw Data'!E705&gt;3, 'Raw Data'!M705, 0))</f>
        <v/>
      </c>
      <c r="Q710">
        <f>IF(ISBLANK('Raw Data'!E705),0,IF(AND('Raw Data'!E705-'Raw Data'!D705&lt;4,'Raw Data'!E705-'Raw Data'!D705&gt;0),'Raw Data'!L705,IF(AND('Raw Data'!D705&gt;'Raw Data'!E705,'Raw Data'!D705-'Raw Data'!E705&gt;0),'Raw Data'!K705,0)))</f>
        <v/>
      </c>
      <c r="R710">
        <f>IF(ISBLANK('Raw Data'!K705),0,IFERROR(IF(MATCH(SMALL('Raw Data'!K705:N705,1),L710:O710,0),SMALL('Raw Data'!K705:N705,1)),0))</f>
        <v/>
      </c>
      <c r="S710">
        <f>IF(ISBLANK('Raw Data'!K705),0,IFERROR(IF(MATCH(SMALL('Raw Data'!K705:N705,2),L710:O710,0),SMALL('Raw Data'!K705:N705,2)),0))</f>
        <v/>
      </c>
      <c r="T710">
        <f>IF(ISBLANK('Raw Data'!K705),0,IFERROR(IF(MATCH(SMALL('Raw Data'!K705:N705,3),L710:O710,0),SMALL('Raw Data'!K705:N705,3)),0))</f>
        <v/>
      </c>
      <c r="U710">
        <f>IF(ISBLANK('Raw Data'!K705),0,IFERROR(IF(MATCH(SMALL('Raw Data'!K705:N705,4),L710:O710,0),SMALL('Raw Data'!K705:N705,4)),0))</f>
        <v/>
      </c>
      <c r="V710">
        <f>IF(AND('Raw Data'!D705&lt;3, 'Raw Data'!E705&lt;3, 'Raw Data'!A705&gt;0), 'Raw Data'!AF705, 0)</f>
        <v/>
      </c>
      <c r="W710">
        <f>IF(AND('Raw Data'!D705&lt;4, 'Raw Data'!E705&lt;4, 'Raw Data'!A705&gt;0), 'Raw Data'!AI705, 0)</f>
        <v/>
      </c>
      <c r="X710">
        <f>IF(AND('Raw Data'!D705&lt;5, 'Raw Data'!E705&lt;5, 'Raw Data'!A705&gt;0), 'Raw Data'!AL705, 0)</f>
        <v/>
      </c>
      <c r="Y710">
        <f>IF(AND('Raw Data'!D705&lt;6, 'Raw Data'!E705&lt;6, 'Raw Data'!A705&gt;0), 'Raw Data'!AO705, 0)</f>
        <v/>
      </c>
      <c r="Z710">
        <f>IF(ISBLANK('Raw Data'!D705), 0, IF('Raw Data'!D705-'Raw Data'!E705&gt;1, 'Raw Data'!AW705, 0))</f>
        <v/>
      </c>
      <c r="AA710">
        <f>IF(ISBLANK('Raw Data'!A705), 0, IF(ABS('Raw Data'!D705-'Raw Data'!E705)&lt;2, 'Raw Data'!AX705, 0))</f>
        <v/>
      </c>
      <c r="AB710">
        <f>IF(ISBLANK('Raw Data'!D705), 0, IF('Raw Data'!E705-'Raw Data'!D705&gt;1, 'Raw Data'!AY705, 0))</f>
        <v/>
      </c>
      <c r="AC710">
        <f>IF(ISBLANK('Raw Data'!D705), 0, IF('Raw Data'!D705-'Raw Data'!E705&gt;2, 'Raw Data'!AZ705, 0))</f>
        <v/>
      </c>
      <c r="AD710">
        <f>IF(ISBLANK('Raw Data'!A705), 0, IF(ABS('Raw Data'!D705-'Raw Data'!E705)&lt;3, 'Raw Data'!BA705, 0))</f>
        <v/>
      </c>
      <c r="AE710">
        <f>IF(ISBLANK('Raw Data'!D705), 0, IF('Raw Data'!E705-'Raw Data'!D705&gt;2, 'Raw Data'!BB705, 0))</f>
        <v/>
      </c>
      <c r="AF710">
        <f>IF(ISBLANK('Raw Data'!D705), 0, IF('Raw Data'!D705-'Raw Data'!E705&gt;3, 'Raw Data'!BC705, 0))</f>
        <v/>
      </c>
      <c r="AG710">
        <f>IF(ISBLANK('Raw Data'!A705), 0, IF(ABS('Raw Data'!D705-'Raw Data'!E705)&lt;4, 'Raw Data'!BD705, 0))</f>
        <v/>
      </c>
      <c r="AH710">
        <f>IF(ISBLANK('Raw Data'!D705), 0, IF('Raw Data'!E705-'Raw Data'!D705&gt;3, 'Raw Data'!BE705, 0))</f>
        <v/>
      </c>
      <c r="AI710">
        <f>IF(SUM('Raw Data'!D705:E705)&gt;'Raw Data'!F705, 'Raw Data'!G705, 0)</f>
        <v/>
      </c>
      <c r="AJ710">
        <f>IF(ISBLANK('Raw Data'!D705), 0, IF(SUM('Raw Data'!D705:E705)&lt;'Raw Data'!F705, 'Raw Data'!H705, 0))</f>
        <v/>
      </c>
      <c r="AK710">
        <f>IF(ISBLANK('Raw Data'!A705), 0, IF(AND('Raw Data'!D705&lt;3, 'Raw Data'!E705&lt;3, 'Raw Data'!F705&lt;BB$2), 'Raw Data'!AF705, 0))</f>
        <v/>
      </c>
      <c r="AL710">
        <f>IF(ISBLANK('Raw Data'!A705), 0, IF(AND('Raw Data'!D705&lt;4, 'Raw Data'!E705&lt;4, 'Raw Data'!F705&lt;BB$2), 'Raw Data'!AI705, 0))</f>
        <v/>
      </c>
      <c r="AM710">
        <f>IF(ISBLANK('Raw Data'!A705), 0, IF(AND('Raw Data'!D705&lt;5, 'Raw Data'!E705&lt;5, 'Raw Data'!F705&lt;BB$2), 'Raw Data'!AL705, 0))</f>
        <v/>
      </c>
      <c r="AN710">
        <f>IF(ISBLANK('Raw Data'!A705), 0, IF(AND('Raw Data'!D705&lt;6, 'Raw Data'!E705&lt;6, 'Raw Data'!F705&lt;BB$2), 'Raw Data'!AO705, 0))</f>
        <v/>
      </c>
      <c r="AO710">
        <f>IF(ISBLANK('Raw Data'!A705), 0, IF(AND('Raw Data'!I705&lt;Analysis!$BC$2, 'Raw Data'!D705-'Raw Data'!E705&gt;1), 'Raw Data'!AW705, IF(AND('Raw Data'!J705&lt;Analysis!$BC$2, 'Raw Data'!E705-'Raw Data'!D705&gt;1), 'Raw Data'!AY705, 0)))</f>
        <v/>
      </c>
      <c r="AP710">
        <f>IF(ISBLANK('Raw Data'!A705), 0, IF(AND('Raw Data'!I705&lt;Analysis!$BC$2, 'Raw Data'!D705-'Raw Data'!E705&gt;2), 'Raw Data'!AZ705, IF(AND('Raw Data'!J705&lt;Analysis!$BC$2, 'Raw Data'!E705-'Raw Data'!D705&gt;2), 'Raw Data'!BB705, 0)))</f>
        <v/>
      </c>
      <c r="AQ710">
        <f>IF(ISBLANK('Raw Data'!A705), 0, IF(AND('Raw Data'!I705&lt;Analysis!$BC$2, 'Raw Data'!D705-'Raw Data'!E705&gt;3), 'Raw Data'!BC705, IF(AND('Raw Data'!J705&lt;Analysis!$BC$2, 'Raw Data'!E705-'Raw Data'!D705&gt;3), 'Raw Data'!BE705, 0)))</f>
        <v/>
      </c>
      <c r="AR710">
        <f>IF('Hidden Analysiss'!D706=1,IF(ABS('Raw Data'!E705-'Raw Data'!D705)&lt;2,'Raw Data'!AX705,0), 0)</f>
        <v/>
      </c>
      <c r="AS710">
        <f>IF('Hidden Analysiss'!D706=1,IF(ABS('Raw Data'!E705-'Raw Data'!D705)&lt;3,'Raw Data'!BA705,0), 0)</f>
        <v/>
      </c>
      <c r="AT710">
        <f>IF('Hidden Analysiss'!D706=1,IF(ABS('Raw Data'!E705-'Raw Data'!D705)&lt;4,'Raw Data'!BD705,0), 0)</f>
        <v/>
      </c>
      <c r="AU710">
        <f>IF(AND('Hidden Analysiss'!E706=1, ABS('Raw Data'!E705-'Raw Data'!D705)&lt;2), 'Raw Data'!AX705, 0)</f>
        <v/>
      </c>
      <c r="AV710">
        <f>IF(AND('Hidden Analysiss'!E706=1, ABS('Raw Data'!E705-'Raw Data'!D705)&lt;3), 'Raw Data'!BA705, 0)</f>
        <v/>
      </c>
      <c r="AW710">
        <f>IF(AND('Hidden Analysiss'!E706=1, ABS('Raw Data'!E705-'Raw Data'!D705)&lt;3), 'Raw Data'!BD705, 0)</f>
        <v/>
      </c>
    </row>
    <row r="711">
      <c r="A711" s="1">
        <f>'Raw Data'!A706</f>
        <v/>
      </c>
      <c r="B711">
        <f>IF('Raw Data'!E706&gt;'Raw Data'!D706, 'Raw Data'!J706, 0)</f>
        <v/>
      </c>
      <c r="C711">
        <f>IF('Raw Data'!D706&gt;'Raw Data'!E706, 'Raw Data'!I706, 0)</f>
        <v/>
      </c>
      <c r="D711">
        <f>SUM(G711:H711)</f>
        <v/>
      </c>
      <c r="E711">
        <f>IF(AND('Raw Data'!J706&lt;'Raw Data'!I706,'Raw Data'!E706&gt;'Raw Data'!D706,'Raw Data'!E706-'Raw Data'!D706&gt;3),'Raw Data'!N706,IF(AND('Raw Data'!I706&lt;'Raw Data'!J706,'Raw Data'!D706&gt;'Raw Data'!E706,'Raw Data'!D706-'Raw Data'!E706&gt;3),'Raw Data'!M706,0))</f>
        <v/>
      </c>
      <c r="F711">
        <f>IF(AND('Raw Data'!J706&lt;'Raw Data'!I706,'Raw Data'!E706&gt;'Raw Data'!D706,'Raw Data'!E706-'Raw Data'!D706&lt;4),'Raw Data'!L706,IF(AND('Raw Data'!I706&lt;'Raw Data'!J706,'Raw Data'!D706&gt;'Raw Data'!E706,'Raw Data'!D706-'Raw Data'!E706&lt;4),'Raw Data'!K706,0))</f>
        <v/>
      </c>
      <c r="G711">
        <f>IF(AND('Raw Data'!J706&lt;'Raw Data'!I706, 'Raw Data'!E706&gt;'Raw Data'!D706), 'Raw Data'!J706, 0)</f>
        <v/>
      </c>
      <c r="H711">
        <f>IF(AND('Raw Data'!J706&gt;'Raw Data'!I706, 'Raw Data'!E706&lt;'Raw Data'!D706), 'Raw Data'!I706, 0)</f>
        <v/>
      </c>
      <c r="I711">
        <f>SUM(J711:K711)</f>
        <v/>
      </c>
      <c r="J711">
        <f>IF(AND('Raw Data'!J706&gt;'Raw Data'!I706, 'Raw Data'!E706&gt;'Raw Data'!D706), 'Raw Data'!J706, 0)</f>
        <v/>
      </c>
      <c r="K711">
        <f>IF(AND('Raw Data'!I706&gt;'Raw Data'!J706, 'Raw Data'!D706&gt;'Raw Data'!E706), 'Raw Data'!I706, 0)</f>
        <v/>
      </c>
      <c r="L711">
        <f>IF('Raw Data'!E706-'Raw Data'!D706&gt;3, 'Raw Data'!N706, 0)</f>
        <v/>
      </c>
      <c r="M711">
        <f>IF('Raw Data'!D706-'Raw Data'!E706&gt;3, 'Raw Data'!M706, 0)</f>
        <v/>
      </c>
      <c r="N711">
        <f>IF(ISBLANK('Raw Data'!D706),0,IF(AND('Raw Data'!E706&gt;'Raw Data'!D706,'Raw Data'!E706-'Raw Data'!D706&gt;0,'Raw Data'!E706-'Raw Data'!D706&lt;4),'Raw Data'!L706, 0))</f>
        <v/>
      </c>
      <c r="O711">
        <f>IF(ISBLANK('Raw Data'!D706),0,IF(AND('Raw Data'!E706&gt;'Raw Data'!D706,'Raw Data'!E706-'Raw Data'!D706&gt;0,'Raw Data'!D706-'Raw Data'!E706&lt;4),'Raw Data'!K706, 0))</f>
        <v/>
      </c>
      <c r="P711">
        <f>IF('Raw Data'!E706-'Raw Data'!D706&gt;3, 'Raw Data'!N706, IF('Raw Data'!D706-'Raw Data'!E706&gt;3, 'Raw Data'!M706, 0))</f>
        <v/>
      </c>
      <c r="Q711">
        <f>IF(ISBLANK('Raw Data'!E706),0,IF(AND('Raw Data'!E706-'Raw Data'!D706&lt;4,'Raw Data'!E706-'Raw Data'!D706&gt;0),'Raw Data'!L706,IF(AND('Raw Data'!D706&gt;'Raw Data'!E706,'Raw Data'!D706-'Raw Data'!E706&gt;0),'Raw Data'!K706,0)))</f>
        <v/>
      </c>
      <c r="R711">
        <f>IF(ISBLANK('Raw Data'!K706),0,IFERROR(IF(MATCH(SMALL('Raw Data'!K706:N706,1),L711:O711,0),SMALL('Raw Data'!K706:N706,1)),0))</f>
        <v/>
      </c>
      <c r="S711">
        <f>IF(ISBLANK('Raw Data'!K706),0,IFERROR(IF(MATCH(SMALL('Raw Data'!K706:N706,2),L711:O711,0),SMALL('Raw Data'!K706:N706,2)),0))</f>
        <v/>
      </c>
      <c r="T711">
        <f>IF(ISBLANK('Raw Data'!K706),0,IFERROR(IF(MATCH(SMALL('Raw Data'!K706:N706,3),L711:O711,0),SMALL('Raw Data'!K706:N706,3)),0))</f>
        <v/>
      </c>
      <c r="U711">
        <f>IF(ISBLANK('Raw Data'!K706),0,IFERROR(IF(MATCH(SMALL('Raw Data'!K706:N706,4),L711:O711,0),SMALL('Raw Data'!K706:N706,4)),0))</f>
        <v/>
      </c>
      <c r="V711">
        <f>IF(AND('Raw Data'!D706&lt;3, 'Raw Data'!E706&lt;3, 'Raw Data'!A706&gt;0), 'Raw Data'!AF706, 0)</f>
        <v/>
      </c>
      <c r="W711">
        <f>IF(AND('Raw Data'!D706&lt;4, 'Raw Data'!E706&lt;4, 'Raw Data'!A706&gt;0), 'Raw Data'!AI706, 0)</f>
        <v/>
      </c>
      <c r="X711">
        <f>IF(AND('Raw Data'!D706&lt;5, 'Raw Data'!E706&lt;5, 'Raw Data'!A706&gt;0), 'Raw Data'!AL706, 0)</f>
        <v/>
      </c>
      <c r="Y711">
        <f>IF(AND('Raw Data'!D706&lt;6, 'Raw Data'!E706&lt;6, 'Raw Data'!A706&gt;0), 'Raw Data'!AO706, 0)</f>
        <v/>
      </c>
      <c r="Z711">
        <f>IF(ISBLANK('Raw Data'!D706), 0, IF('Raw Data'!D706-'Raw Data'!E706&gt;1, 'Raw Data'!AW706, 0))</f>
        <v/>
      </c>
      <c r="AA711">
        <f>IF(ISBLANK('Raw Data'!A706), 0, IF(ABS('Raw Data'!D706-'Raw Data'!E706)&lt;2, 'Raw Data'!AX706, 0))</f>
        <v/>
      </c>
      <c r="AB711">
        <f>IF(ISBLANK('Raw Data'!D706), 0, IF('Raw Data'!E706-'Raw Data'!D706&gt;1, 'Raw Data'!AY706, 0))</f>
        <v/>
      </c>
      <c r="AC711">
        <f>IF(ISBLANK('Raw Data'!D706), 0, IF('Raw Data'!D706-'Raw Data'!E706&gt;2, 'Raw Data'!AZ706, 0))</f>
        <v/>
      </c>
      <c r="AD711">
        <f>IF(ISBLANK('Raw Data'!A706), 0, IF(ABS('Raw Data'!D706-'Raw Data'!E706)&lt;3, 'Raw Data'!BA706, 0))</f>
        <v/>
      </c>
      <c r="AE711">
        <f>IF(ISBLANK('Raw Data'!D706), 0, IF('Raw Data'!E706-'Raw Data'!D706&gt;2, 'Raw Data'!BB706, 0))</f>
        <v/>
      </c>
      <c r="AF711">
        <f>IF(ISBLANK('Raw Data'!D706), 0, IF('Raw Data'!D706-'Raw Data'!E706&gt;3, 'Raw Data'!BC706, 0))</f>
        <v/>
      </c>
      <c r="AG711">
        <f>IF(ISBLANK('Raw Data'!A706), 0, IF(ABS('Raw Data'!D706-'Raw Data'!E706)&lt;4, 'Raw Data'!BD706, 0))</f>
        <v/>
      </c>
      <c r="AH711">
        <f>IF(ISBLANK('Raw Data'!D706), 0, IF('Raw Data'!E706-'Raw Data'!D706&gt;3, 'Raw Data'!BE706, 0))</f>
        <v/>
      </c>
      <c r="AI711">
        <f>IF(SUM('Raw Data'!D706:E706)&gt;'Raw Data'!F706, 'Raw Data'!G706, 0)</f>
        <v/>
      </c>
      <c r="AJ711">
        <f>IF(ISBLANK('Raw Data'!D706), 0, IF(SUM('Raw Data'!D706:E706)&lt;'Raw Data'!F706, 'Raw Data'!H706, 0))</f>
        <v/>
      </c>
      <c r="AK711">
        <f>IF(ISBLANK('Raw Data'!A706), 0, IF(AND('Raw Data'!D706&lt;3, 'Raw Data'!E706&lt;3, 'Raw Data'!F706&lt;BB$2), 'Raw Data'!AF706, 0))</f>
        <v/>
      </c>
      <c r="AL711">
        <f>IF(ISBLANK('Raw Data'!A706), 0, IF(AND('Raw Data'!D706&lt;4, 'Raw Data'!E706&lt;4, 'Raw Data'!F706&lt;BB$2), 'Raw Data'!AI706, 0))</f>
        <v/>
      </c>
      <c r="AM711">
        <f>IF(ISBLANK('Raw Data'!A706), 0, IF(AND('Raw Data'!D706&lt;5, 'Raw Data'!E706&lt;5, 'Raw Data'!F706&lt;BB$2), 'Raw Data'!AL706, 0))</f>
        <v/>
      </c>
      <c r="AN711">
        <f>IF(ISBLANK('Raw Data'!A706), 0, IF(AND('Raw Data'!D706&lt;6, 'Raw Data'!E706&lt;6, 'Raw Data'!F706&lt;BB$2), 'Raw Data'!AO706, 0))</f>
        <v/>
      </c>
      <c r="AO711">
        <f>IF(ISBLANK('Raw Data'!A706), 0, IF(AND('Raw Data'!I706&lt;Analysis!$BC$2, 'Raw Data'!D706-'Raw Data'!E706&gt;1), 'Raw Data'!AW706, IF(AND('Raw Data'!J706&lt;Analysis!$BC$2, 'Raw Data'!E706-'Raw Data'!D706&gt;1), 'Raw Data'!AY706, 0)))</f>
        <v/>
      </c>
      <c r="AP711">
        <f>IF(ISBLANK('Raw Data'!A706), 0, IF(AND('Raw Data'!I706&lt;Analysis!$BC$2, 'Raw Data'!D706-'Raw Data'!E706&gt;2), 'Raw Data'!AZ706, IF(AND('Raw Data'!J706&lt;Analysis!$BC$2, 'Raw Data'!E706-'Raw Data'!D706&gt;2), 'Raw Data'!BB706, 0)))</f>
        <v/>
      </c>
      <c r="AQ711">
        <f>IF(ISBLANK('Raw Data'!A706), 0, IF(AND('Raw Data'!I706&lt;Analysis!$BC$2, 'Raw Data'!D706-'Raw Data'!E706&gt;3), 'Raw Data'!BC706, IF(AND('Raw Data'!J706&lt;Analysis!$BC$2, 'Raw Data'!E706-'Raw Data'!D706&gt;3), 'Raw Data'!BE706, 0)))</f>
        <v/>
      </c>
      <c r="AR711">
        <f>IF('Hidden Analysiss'!D707=1,IF(ABS('Raw Data'!E706-'Raw Data'!D706)&lt;2,'Raw Data'!AX706,0), 0)</f>
        <v/>
      </c>
      <c r="AS711">
        <f>IF('Hidden Analysiss'!D707=1,IF(ABS('Raw Data'!E706-'Raw Data'!D706)&lt;3,'Raw Data'!BA706,0), 0)</f>
        <v/>
      </c>
      <c r="AT711">
        <f>IF('Hidden Analysiss'!D707=1,IF(ABS('Raw Data'!E706-'Raw Data'!D706)&lt;4,'Raw Data'!BD706,0), 0)</f>
        <v/>
      </c>
      <c r="AU711">
        <f>IF(AND('Hidden Analysiss'!E707=1, ABS('Raw Data'!E706-'Raw Data'!D706)&lt;2), 'Raw Data'!AX706, 0)</f>
        <v/>
      </c>
      <c r="AV711">
        <f>IF(AND('Hidden Analysiss'!E707=1, ABS('Raw Data'!E706-'Raw Data'!D706)&lt;3), 'Raw Data'!BA706, 0)</f>
        <v/>
      </c>
      <c r="AW711">
        <f>IF(AND('Hidden Analysiss'!E707=1, ABS('Raw Data'!E706-'Raw Data'!D706)&lt;3), 'Raw Data'!BD706, 0)</f>
        <v/>
      </c>
    </row>
    <row r="712">
      <c r="A712" s="1">
        <f>'Raw Data'!A707</f>
        <v/>
      </c>
      <c r="B712">
        <f>IF('Raw Data'!E707&gt;'Raw Data'!D707, 'Raw Data'!J707, 0)</f>
        <v/>
      </c>
      <c r="C712">
        <f>IF('Raw Data'!D707&gt;'Raw Data'!E707, 'Raw Data'!I707, 0)</f>
        <v/>
      </c>
      <c r="D712">
        <f>SUM(G712:H712)</f>
        <v/>
      </c>
      <c r="E712">
        <f>IF(AND('Raw Data'!J707&lt;'Raw Data'!I707,'Raw Data'!E707&gt;'Raw Data'!D707,'Raw Data'!E707-'Raw Data'!D707&gt;3),'Raw Data'!N707,IF(AND('Raw Data'!I707&lt;'Raw Data'!J707,'Raw Data'!D707&gt;'Raw Data'!E707,'Raw Data'!D707-'Raw Data'!E707&gt;3),'Raw Data'!M707,0))</f>
        <v/>
      </c>
      <c r="F712">
        <f>IF(AND('Raw Data'!J707&lt;'Raw Data'!I707,'Raw Data'!E707&gt;'Raw Data'!D707,'Raw Data'!E707-'Raw Data'!D707&lt;4),'Raw Data'!L707,IF(AND('Raw Data'!I707&lt;'Raw Data'!J707,'Raw Data'!D707&gt;'Raw Data'!E707,'Raw Data'!D707-'Raw Data'!E707&lt;4),'Raw Data'!K707,0))</f>
        <v/>
      </c>
      <c r="G712">
        <f>IF(AND('Raw Data'!J707&lt;'Raw Data'!I707, 'Raw Data'!E707&gt;'Raw Data'!D707), 'Raw Data'!J707, 0)</f>
        <v/>
      </c>
      <c r="H712">
        <f>IF(AND('Raw Data'!J707&gt;'Raw Data'!I707, 'Raw Data'!E707&lt;'Raw Data'!D707), 'Raw Data'!I707, 0)</f>
        <v/>
      </c>
      <c r="I712">
        <f>SUM(J712:K712)</f>
        <v/>
      </c>
      <c r="J712">
        <f>IF(AND('Raw Data'!J707&gt;'Raw Data'!I707, 'Raw Data'!E707&gt;'Raw Data'!D707), 'Raw Data'!J707, 0)</f>
        <v/>
      </c>
      <c r="K712">
        <f>IF(AND('Raw Data'!I707&gt;'Raw Data'!J707, 'Raw Data'!D707&gt;'Raw Data'!E707), 'Raw Data'!I707, 0)</f>
        <v/>
      </c>
      <c r="L712">
        <f>IF('Raw Data'!E707-'Raw Data'!D707&gt;3, 'Raw Data'!N707, 0)</f>
        <v/>
      </c>
      <c r="M712">
        <f>IF('Raw Data'!D707-'Raw Data'!E707&gt;3, 'Raw Data'!M707, 0)</f>
        <v/>
      </c>
      <c r="N712">
        <f>IF(ISBLANK('Raw Data'!D707),0,IF(AND('Raw Data'!E707&gt;'Raw Data'!D707,'Raw Data'!E707-'Raw Data'!D707&gt;0,'Raw Data'!E707-'Raw Data'!D707&lt;4),'Raw Data'!L707, 0))</f>
        <v/>
      </c>
      <c r="O712">
        <f>IF(ISBLANK('Raw Data'!D707),0,IF(AND('Raw Data'!E707&gt;'Raw Data'!D707,'Raw Data'!E707-'Raw Data'!D707&gt;0,'Raw Data'!D707-'Raw Data'!E707&lt;4),'Raw Data'!K707, 0))</f>
        <v/>
      </c>
      <c r="P712">
        <f>IF('Raw Data'!E707-'Raw Data'!D707&gt;3, 'Raw Data'!N707, IF('Raw Data'!D707-'Raw Data'!E707&gt;3, 'Raw Data'!M707, 0))</f>
        <v/>
      </c>
      <c r="Q712">
        <f>IF(ISBLANK('Raw Data'!E707),0,IF(AND('Raw Data'!E707-'Raw Data'!D707&lt;4,'Raw Data'!E707-'Raw Data'!D707&gt;0),'Raw Data'!L707,IF(AND('Raw Data'!D707&gt;'Raw Data'!E707,'Raw Data'!D707-'Raw Data'!E707&gt;0),'Raw Data'!K707,0)))</f>
        <v/>
      </c>
      <c r="R712">
        <f>IF(ISBLANK('Raw Data'!K707),0,IFERROR(IF(MATCH(SMALL('Raw Data'!K707:N707,1),L712:O712,0),SMALL('Raw Data'!K707:N707,1)),0))</f>
        <v/>
      </c>
      <c r="S712">
        <f>IF(ISBLANK('Raw Data'!K707),0,IFERROR(IF(MATCH(SMALL('Raw Data'!K707:N707,2),L712:O712,0),SMALL('Raw Data'!K707:N707,2)),0))</f>
        <v/>
      </c>
      <c r="T712">
        <f>IF(ISBLANK('Raw Data'!K707),0,IFERROR(IF(MATCH(SMALL('Raw Data'!K707:N707,3),L712:O712,0),SMALL('Raw Data'!K707:N707,3)),0))</f>
        <v/>
      </c>
      <c r="U712">
        <f>IF(ISBLANK('Raw Data'!K707),0,IFERROR(IF(MATCH(SMALL('Raw Data'!K707:N707,4),L712:O712,0),SMALL('Raw Data'!K707:N707,4)),0))</f>
        <v/>
      </c>
      <c r="V712">
        <f>IF(AND('Raw Data'!D707&lt;3, 'Raw Data'!E707&lt;3, 'Raw Data'!A707&gt;0), 'Raw Data'!AF707, 0)</f>
        <v/>
      </c>
      <c r="W712">
        <f>IF(AND('Raw Data'!D707&lt;4, 'Raw Data'!E707&lt;4, 'Raw Data'!A707&gt;0), 'Raw Data'!AI707, 0)</f>
        <v/>
      </c>
      <c r="X712">
        <f>IF(AND('Raw Data'!D707&lt;5, 'Raw Data'!E707&lt;5, 'Raw Data'!A707&gt;0), 'Raw Data'!AL707, 0)</f>
        <v/>
      </c>
      <c r="Y712">
        <f>IF(AND('Raw Data'!D707&lt;6, 'Raw Data'!E707&lt;6, 'Raw Data'!A707&gt;0), 'Raw Data'!AO707, 0)</f>
        <v/>
      </c>
      <c r="Z712">
        <f>IF(ISBLANK('Raw Data'!D707), 0, IF('Raw Data'!D707-'Raw Data'!E707&gt;1, 'Raw Data'!AW707, 0))</f>
        <v/>
      </c>
      <c r="AA712">
        <f>IF(ISBLANK('Raw Data'!A707), 0, IF(ABS('Raw Data'!D707-'Raw Data'!E707)&lt;2, 'Raw Data'!AX707, 0))</f>
        <v/>
      </c>
      <c r="AB712">
        <f>IF(ISBLANK('Raw Data'!D707), 0, IF('Raw Data'!E707-'Raw Data'!D707&gt;1, 'Raw Data'!AY707, 0))</f>
        <v/>
      </c>
      <c r="AC712">
        <f>IF(ISBLANK('Raw Data'!D707), 0, IF('Raw Data'!D707-'Raw Data'!E707&gt;2, 'Raw Data'!AZ707, 0))</f>
        <v/>
      </c>
      <c r="AD712">
        <f>IF(ISBLANK('Raw Data'!A707), 0, IF(ABS('Raw Data'!D707-'Raw Data'!E707)&lt;3, 'Raw Data'!BA707, 0))</f>
        <v/>
      </c>
      <c r="AE712">
        <f>IF(ISBLANK('Raw Data'!D707), 0, IF('Raw Data'!E707-'Raw Data'!D707&gt;2, 'Raw Data'!BB707, 0))</f>
        <v/>
      </c>
      <c r="AF712">
        <f>IF(ISBLANK('Raw Data'!D707), 0, IF('Raw Data'!D707-'Raw Data'!E707&gt;3, 'Raw Data'!BC707, 0))</f>
        <v/>
      </c>
      <c r="AG712">
        <f>IF(ISBLANK('Raw Data'!A707), 0, IF(ABS('Raw Data'!D707-'Raw Data'!E707)&lt;4, 'Raw Data'!BD707, 0))</f>
        <v/>
      </c>
      <c r="AH712">
        <f>IF(ISBLANK('Raw Data'!D707), 0, IF('Raw Data'!E707-'Raw Data'!D707&gt;3, 'Raw Data'!BE707, 0))</f>
        <v/>
      </c>
      <c r="AI712">
        <f>IF(SUM('Raw Data'!D707:E707)&gt;'Raw Data'!F707, 'Raw Data'!G707, 0)</f>
        <v/>
      </c>
      <c r="AJ712">
        <f>IF(ISBLANK('Raw Data'!D707), 0, IF(SUM('Raw Data'!D707:E707)&lt;'Raw Data'!F707, 'Raw Data'!H707, 0))</f>
        <v/>
      </c>
      <c r="AK712">
        <f>IF(ISBLANK('Raw Data'!A707), 0, IF(AND('Raw Data'!D707&lt;3, 'Raw Data'!E707&lt;3, 'Raw Data'!F707&lt;BB$2), 'Raw Data'!AF707, 0))</f>
        <v/>
      </c>
      <c r="AL712">
        <f>IF(ISBLANK('Raw Data'!A707), 0, IF(AND('Raw Data'!D707&lt;4, 'Raw Data'!E707&lt;4, 'Raw Data'!F707&lt;BB$2), 'Raw Data'!AI707, 0))</f>
        <v/>
      </c>
      <c r="AM712">
        <f>IF(ISBLANK('Raw Data'!A707), 0, IF(AND('Raw Data'!D707&lt;5, 'Raw Data'!E707&lt;5, 'Raw Data'!F707&lt;BB$2), 'Raw Data'!AL707, 0))</f>
        <v/>
      </c>
      <c r="AN712">
        <f>IF(ISBLANK('Raw Data'!A707), 0, IF(AND('Raw Data'!D707&lt;6, 'Raw Data'!E707&lt;6, 'Raw Data'!F707&lt;BB$2), 'Raw Data'!AO707, 0))</f>
        <v/>
      </c>
      <c r="AO712">
        <f>IF(ISBLANK('Raw Data'!A707), 0, IF(AND('Raw Data'!I707&lt;Analysis!$BC$2, 'Raw Data'!D707-'Raw Data'!E707&gt;1), 'Raw Data'!AW707, IF(AND('Raw Data'!J707&lt;Analysis!$BC$2, 'Raw Data'!E707-'Raw Data'!D707&gt;1), 'Raw Data'!AY707, 0)))</f>
        <v/>
      </c>
      <c r="AP712">
        <f>IF(ISBLANK('Raw Data'!A707), 0, IF(AND('Raw Data'!I707&lt;Analysis!$BC$2, 'Raw Data'!D707-'Raw Data'!E707&gt;2), 'Raw Data'!AZ707, IF(AND('Raw Data'!J707&lt;Analysis!$BC$2, 'Raw Data'!E707-'Raw Data'!D707&gt;2), 'Raw Data'!BB707, 0)))</f>
        <v/>
      </c>
      <c r="AQ712">
        <f>IF(ISBLANK('Raw Data'!A707), 0, IF(AND('Raw Data'!I707&lt;Analysis!$BC$2, 'Raw Data'!D707-'Raw Data'!E707&gt;3), 'Raw Data'!BC707, IF(AND('Raw Data'!J707&lt;Analysis!$BC$2, 'Raw Data'!E707-'Raw Data'!D707&gt;3), 'Raw Data'!BE707, 0)))</f>
        <v/>
      </c>
      <c r="AR712">
        <f>IF('Hidden Analysiss'!D708=1,IF(ABS('Raw Data'!E707-'Raw Data'!D707)&lt;2,'Raw Data'!AX707,0), 0)</f>
        <v/>
      </c>
      <c r="AS712">
        <f>IF('Hidden Analysiss'!D708=1,IF(ABS('Raw Data'!E707-'Raw Data'!D707)&lt;3,'Raw Data'!BA707,0), 0)</f>
        <v/>
      </c>
      <c r="AT712">
        <f>IF('Hidden Analysiss'!D708=1,IF(ABS('Raw Data'!E707-'Raw Data'!D707)&lt;4,'Raw Data'!BD707,0), 0)</f>
        <v/>
      </c>
      <c r="AU712">
        <f>IF(AND('Hidden Analysiss'!E708=1, ABS('Raw Data'!E707-'Raw Data'!D707)&lt;2), 'Raw Data'!AX707, 0)</f>
        <v/>
      </c>
      <c r="AV712">
        <f>IF(AND('Hidden Analysiss'!E708=1, ABS('Raw Data'!E707-'Raw Data'!D707)&lt;3), 'Raw Data'!BA707, 0)</f>
        <v/>
      </c>
      <c r="AW712">
        <f>IF(AND('Hidden Analysiss'!E708=1, ABS('Raw Data'!E707-'Raw Data'!D707)&lt;3), 'Raw Data'!BD707, 0)</f>
        <v/>
      </c>
    </row>
    <row r="713">
      <c r="A713" s="1">
        <f>'Raw Data'!A708</f>
        <v/>
      </c>
      <c r="B713">
        <f>IF('Raw Data'!E708&gt;'Raw Data'!D708, 'Raw Data'!J708, 0)</f>
        <v/>
      </c>
      <c r="C713">
        <f>IF('Raw Data'!D708&gt;'Raw Data'!E708, 'Raw Data'!I708, 0)</f>
        <v/>
      </c>
      <c r="D713">
        <f>SUM(G713:H713)</f>
        <v/>
      </c>
      <c r="E713">
        <f>IF(AND('Raw Data'!J708&lt;'Raw Data'!I708,'Raw Data'!E708&gt;'Raw Data'!D708,'Raw Data'!E708-'Raw Data'!D708&gt;3),'Raw Data'!N708,IF(AND('Raw Data'!I708&lt;'Raw Data'!J708,'Raw Data'!D708&gt;'Raw Data'!E708,'Raw Data'!D708-'Raw Data'!E708&gt;3),'Raw Data'!M708,0))</f>
        <v/>
      </c>
      <c r="F713">
        <f>IF(AND('Raw Data'!J708&lt;'Raw Data'!I708,'Raw Data'!E708&gt;'Raw Data'!D708,'Raw Data'!E708-'Raw Data'!D708&lt;4),'Raw Data'!L708,IF(AND('Raw Data'!I708&lt;'Raw Data'!J708,'Raw Data'!D708&gt;'Raw Data'!E708,'Raw Data'!D708-'Raw Data'!E708&lt;4),'Raw Data'!K708,0))</f>
        <v/>
      </c>
      <c r="G713">
        <f>IF(AND('Raw Data'!J708&lt;'Raw Data'!I708, 'Raw Data'!E708&gt;'Raw Data'!D708), 'Raw Data'!J708, 0)</f>
        <v/>
      </c>
      <c r="H713">
        <f>IF(AND('Raw Data'!J708&gt;'Raw Data'!I708, 'Raw Data'!E708&lt;'Raw Data'!D708), 'Raw Data'!I708, 0)</f>
        <v/>
      </c>
      <c r="I713">
        <f>SUM(J713:K713)</f>
        <v/>
      </c>
      <c r="J713">
        <f>IF(AND('Raw Data'!J708&gt;'Raw Data'!I708, 'Raw Data'!E708&gt;'Raw Data'!D708), 'Raw Data'!J708, 0)</f>
        <v/>
      </c>
      <c r="K713">
        <f>IF(AND('Raw Data'!I708&gt;'Raw Data'!J708, 'Raw Data'!D708&gt;'Raw Data'!E708), 'Raw Data'!I708, 0)</f>
        <v/>
      </c>
      <c r="L713">
        <f>IF('Raw Data'!E708-'Raw Data'!D708&gt;3, 'Raw Data'!N708, 0)</f>
        <v/>
      </c>
      <c r="M713">
        <f>IF('Raw Data'!D708-'Raw Data'!E708&gt;3, 'Raw Data'!M708, 0)</f>
        <v/>
      </c>
      <c r="N713">
        <f>IF(ISBLANK('Raw Data'!D708),0,IF(AND('Raw Data'!E708&gt;'Raw Data'!D708,'Raw Data'!E708-'Raw Data'!D708&gt;0,'Raw Data'!E708-'Raw Data'!D708&lt;4),'Raw Data'!L708, 0))</f>
        <v/>
      </c>
      <c r="O713">
        <f>IF(ISBLANK('Raw Data'!D708),0,IF(AND('Raw Data'!E708&gt;'Raw Data'!D708,'Raw Data'!E708-'Raw Data'!D708&gt;0,'Raw Data'!D708-'Raw Data'!E708&lt;4),'Raw Data'!K708, 0))</f>
        <v/>
      </c>
      <c r="P713">
        <f>IF('Raw Data'!E708-'Raw Data'!D708&gt;3, 'Raw Data'!N708, IF('Raw Data'!D708-'Raw Data'!E708&gt;3, 'Raw Data'!M708, 0))</f>
        <v/>
      </c>
      <c r="Q713">
        <f>IF(ISBLANK('Raw Data'!E708),0,IF(AND('Raw Data'!E708-'Raw Data'!D708&lt;4,'Raw Data'!E708-'Raw Data'!D708&gt;0),'Raw Data'!L708,IF(AND('Raw Data'!D708&gt;'Raw Data'!E708,'Raw Data'!D708-'Raw Data'!E708&gt;0),'Raw Data'!K708,0)))</f>
        <v/>
      </c>
      <c r="R713">
        <f>IF(ISBLANK('Raw Data'!K708),0,IFERROR(IF(MATCH(SMALL('Raw Data'!K708:N708,1),L713:O713,0),SMALL('Raw Data'!K708:N708,1)),0))</f>
        <v/>
      </c>
      <c r="S713">
        <f>IF(ISBLANK('Raw Data'!K708),0,IFERROR(IF(MATCH(SMALL('Raw Data'!K708:N708,2),L713:O713,0),SMALL('Raw Data'!K708:N708,2)),0))</f>
        <v/>
      </c>
      <c r="T713">
        <f>IF(ISBLANK('Raw Data'!K708),0,IFERROR(IF(MATCH(SMALL('Raw Data'!K708:N708,3),L713:O713,0),SMALL('Raw Data'!K708:N708,3)),0))</f>
        <v/>
      </c>
      <c r="U713">
        <f>IF(ISBLANK('Raw Data'!K708),0,IFERROR(IF(MATCH(SMALL('Raw Data'!K708:N708,4),L713:O713,0),SMALL('Raw Data'!K708:N708,4)),0))</f>
        <v/>
      </c>
      <c r="V713">
        <f>IF(AND('Raw Data'!D708&lt;3, 'Raw Data'!E708&lt;3, 'Raw Data'!A708&gt;0), 'Raw Data'!AF708, 0)</f>
        <v/>
      </c>
      <c r="W713">
        <f>IF(AND('Raw Data'!D708&lt;4, 'Raw Data'!E708&lt;4, 'Raw Data'!A708&gt;0), 'Raw Data'!AI708, 0)</f>
        <v/>
      </c>
      <c r="X713">
        <f>IF(AND('Raw Data'!D708&lt;5, 'Raw Data'!E708&lt;5, 'Raw Data'!A708&gt;0), 'Raw Data'!AL708, 0)</f>
        <v/>
      </c>
      <c r="Y713">
        <f>IF(AND('Raw Data'!D708&lt;6, 'Raw Data'!E708&lt;6, 'Raw Data'!A708&gt;0), 'Raw Data'!AO708, 0)</f>
        <v/>
      </c>
      <c r="Z713">
        <f>IF(ISBLANK('Raw Data'!D708), 0, IF('Raw Data'!D708-'Raw Data'!E708&gt;1, 'Raw Data'!AW708, 0))</f>
        <v/>
      </c>
      <c r="AA713">
        <f>IF(ISBLANK('Raw Data'!A708), 0, IF(ABS('Raw Data'!D708-'Raw Data'!E708)&lt;2, 'Raw Data'!AX708, 0))</f>
        <v/>
      </c>
      <c r="AB713">
        <f>IF(ISBLANK('Raw Data'!D708), 0, IF('Raw Data'!E708-'Raw Data'!D708&gt;1, 'Raw Data'!AY708, 0))</f>
        <v/>
      </c>
      <c r="AC713">
        <f>IF(ISBLANK('Raw Data'!D708), 0, IF('Raw Data'!D708-'Raw Data'!E708&gt;2, 'Raw Data'!AZ708, 0))</f>
        <v/>
      </c>
      <c r="AD713">
        <f>IF(ISBLANK('Raw Data'!A708), 0, IF(ABS('Raw Data'!D708-'Raw Data'!E708)&lt;3, 'Raw Data'!BA708, 0))</f>
        <v/>
      </c>
      <c r="AE713">
        <f>IF(ISBLANK('Raw Data'!D708), 0, IF('Raw Data'!E708-'Raw Data'!D708&gt;2, 'Raw Data'!BB708, 0))</f>
        <v/>
      </c>
      <c r="AF713">
        <f>IF(ISBLANK('Raw Data'!D708), 0, IF('Raw Data'!D708-'Raw Data'!E708&gt;3, 'Raw Data'!BC708, 0))</f>
        <v/>
      </c>
      <c r="AG713">
        <f>IF(ISBLANK('Raw Data'!A708), 0, IF(ABS('Raw Data'!D708-'Raw Data'!E708)&lt;4, 'Raw Data'!BD708, 0))</f>
        <v/>
      </c>
      <c r="AH713">
        <f>IF(ISBLANK('Raw Data'!D708), 0, IF('Raw Data'!E708-'Raw Data'!D708&gt;3, 'Raw Data'!BE708, 0))</f>
        <v/>
      </c>
      <c r="AI713">
        <f>IF(SUM('Raw Data'!D708:E708)&gt;'Raw Data'!F708, 'Raw Data'!G708, 0)</f>
        <v/>
      </c>
      <c r="AJ713">
        <f>IF(ISBLANK('Raw Data'!D708), 0, IF(SUM('Raw Data'!D708:E708)&lt;'Raw Data'!F708, 'Raw Data'!H708, 0))</f>
        <v/>
      </c>
      <c r="AK713">
        <f>IF(ISBLANK('Raw Data'!A708), 0, IF(AND('Raw Data'!D708&lt;3, 'Raw Data'!E708&lt;3, 'Raw Data'!F708&lt;BB$2), 'Raw Data'!AF708, 0))</f>
        <v/>
      </c>
      <c r="AL713">
        <f>IF(ISBLANK('Raw Data'!A708), 0, IF(AND('Raw Data'!D708&lt;4, 'Raw Data'!E708&lt;4, 'Raw Data'!F708&lt;BB$2), 'Raw Data'!AI708, 0))</f>
        <v/>
      </c>
      <c r="AM713">
        <f>IF(ISBLANK('Raw Data'!A708), 0, IF(AND('Raw Data'!D708&lt;5, 'Raw Data'!E708&lt;5, 'Raw Data'!F708&lt;BB$2), 'Raw Data'!AL708, 0))</f>
        <v/>
      </c>
      <c r="AN713">
        <f>IF(ISBLANK('Raw Data'!A708), 0, IF(AND('Raw Data'!D708&lt;6, 'Raw Data'!E708&lt;6, 'Raw Data'!F708&lt;BB$2), 'Raw Data'!AO708, 0))</f>
        <v/>
      </c>
      <c r="AO713">
        <f>IF(ISBLANK('Raw Data'!A708), 0, IF(AND('Raw Data'!I708&lt;Analysis!$BC$2, 'Raw Data'!D708-'Raw Data'!E708&gt;1), 'Raw Data'!AW708, IF(AND('Raw Data'!J708&lt;Analysis!$BC$2, 'Raw Data'!E708-'Raw Data'!D708&gt;1), 'Raw Data'!AY708, 0)))</f>
        <v/>
      </c>
      <c r="AP713">
        <f>IF(ISBLANK('Raw Data'!A708), 0, IF(AND('Raw Data'!I708&lt;Analysis!$BC$2, 'Raw Data'!D708-'Raw Data'!E708&gt;2), 'Raw Data'!AZ708, IF(AND('Raw Data'!J708&lt;Analysis!$BC$2, 'Raw Data'!E708-'Raw Data'!D708&gt;2), 'Raw Data'!BB708, 0)))</f>
        <v/>
      </c>
      <c r="AQ713">
        <f>IF(ISBLANK('Raw Data'!A708), 0, IF(AND('Raw Data'!I708&lt;Analysis!$BC$2, 'Raw Data'!D708-'Raw Data'!E708&gt;3), 'Raw Data'!BC708, IF(AND('Raw Data'!J708&lt;Analysis!$BC$2, 'Raw Data'!E708-'Raw Data'!D708&gt;3), 'Raw Data'!BE708, 0)))</f>
        <v/>
      </c>
      <c r="AR713">
        <f>IF('Hidden Analysiss'!D709=1,IF(ABS('Raw Data'!E708-'Raw Data'!D708)&lt;2,'Raw Data'!AX708,0), 0)</f>
        <v/>
      </c>
      <c r="AS713">
        <f>IF('Hidden Analysiss'!D709=1,IF(ABS('Raw Data'!E708-'Raw Data'!D708)&lt;3,'Raw Data'!BA708,0), 0)</f>
        <v/>
      </c>
      <c r="AT713">
        <f>IF('Hidden Analysiss'!D709=1,IF(ABS('Raw Data'!E708-'Raw Data'!D708)&lt;4,'Raw Data'!BD708,0), 0)</f>
        <v/>
      </c>
      <c r="AU713">
        <f>IF(AND('Hidden Analysiss'!E709=1, ABS('Raw Data'!E708-'Raw Data'!D708)&lt;2), 'Raw Data'!AX708, 0)</f>
        <v/>
      </c>
      <c r="AV713">
        <f>IF(AND('Hidden Analysiss'!E709=1, ABS('Raw Data'!E708-'Raw Data'!D708)&lt;3), 'Raw Data'!BA708, 0)</f>
        <v/>
      </c>
      <c r="AW713">
        <f>IF(AND('Hidden Analysiss'!E709=1, ABS('Raw Data'!E708-'Raw Data'!D708)&lt;3), 'Raw Data'!BD708, 0)</f>
        <v/>
      </c>
    </row>
    <row r="714">
      <c r="A714" s="1">
        <f>'Raw Data'!A709</f>
        <v/>
      </c>
      <c r="B714">
        <f>IF('Raw Data'!E709&gt;'Raw Data'!D709, 'Raw Data'!J709, 0)</f>
        <v/>
      </c>
      <c r="C714">
        <f>IF('Raw Data'!D709&gt;'Raw Data'!E709, 'Raw Data'!I709, 0)</f>
        <v/>
      </c>
      <c r="D714">
        <f>SUM(G714:H714)</f>
        <v/>
      </c>
      <c r="E714">
        <f>IF(AND('Raw Data'!J709&lt;'Raw Data'!I709,'Raw Data'!E709&gt;'Raw Data'!D709,'Raw Data'!E709-'Raw Data'!D709&gt;3),'Raw Data'!N709,IF(AND('Raw Data'!I709&lt;'Raw Data'!J709,'Raw Data'!D709&gt;'Raw Data'!E709,'Raw Data'!D709-'Raw Data'!E709&gt;3),'Raw Data'!M709,0))</f>
        <v/>
      </c>
      <c r="F714">
        <f>IF(AND('Raw Data'!J709&lt;'Raw Data'!I709,'Raw Data'!E709&gt;'Raw Data'!D709,'Raw Data'!E709-'Raw Data'!D709&lt;4),'Raw Data'!L709,IF(AND('Raw Data'!I709&lt;'Raw Data'!J709,'Raw Data'!D709&gt;'Raw Data'!E709,'Raw Data'!D709-'Raw Data'!E709&lt;4),'Raw Data'!K709,0))</f>
        <v/>
      </c>
      <c r="G714">
        <f>IF(AND('Raw Data'!J709&lt;'Raw Data'!I709, 'Raw Data'!E709&gt;'Raw Data'!D709), 'Raw Data'!J709, 0)</f>
        <v/>
      </c>
      <c r="H714">
        <f>IF(AND('Raw Data'!J709&gt;'Raw Data'!I709, 'Raw Data'!E709&lt;'Raw Data'!D709), 'Raw Data'!I709, 0)</f>
        <v/>
      </c>
      <c r="I714">
        <f>SUM(J714:K714)</f>
        <v/>
      </c>
      <c r="J714">
        <f>IF(AND('Raw Data'!J709&gt;'Raw Data'!I709, 'Raw Data'!E709&gt;'Raw Data'!D709), 'Raw Data'!J709, 0)</f>
        <v/>
      </c>
      <c r="K714">
        <f>IF(AND('Raw Data'!I709&gt;'Raw Data'!J709, 'Raw Data'!D709&gt;'Raw Data'!E709), 'Raw Data'!I709, 0)</f>
        <v/>
      </c>
      <c r="L714">
        <f>IF('Raw Data'!E709-'Raw Data'!D709&gt;3, 'Raw Data'!N709, 0)</f>
        <v/>
      </c>
      <c r="M714">
        <f>IF('Raw Data'!D709-'Raw Data'!E709&gt;3, 'Raw Data'!M709, 0)</f>
        <v/>
      </c>
      <c r="N714">
        <f>IF(ISBLANK('Raw Data'!D709),0,IF(AND('Raw Data'!E709&gt;'Raw Data'!D709,'Raw Data'!E709-'Raw Data'!D709&gt;0,'Raw Data'!E709-'Raw Data'!D709&lt;4),'Raw Data'!L709, 0))</f>
        <v/>
      </c>
      <c r="O714">
        <f>IF(ISBLANK('Raw Data'!D709),0,IF(AND('Raw Data'!E709&gt;'Raw Data'!D709,'Raw Data'!E709-'Raw Data'!D709&gt;0,'Raw Data'!D709-'Raw Data'!E709&lt;4),'Raw Data'!K709, 0))</f>
        <v/>
      </c>
      <c r="P714">
        <f>IF('Raw Data'!E709-'Raw Data'!D709&gt;3, 'Raw Data'!N709, IF('Raw Data'!D709-'Raw Data'!E709&gt;3, 'Raw Data'!M709, 0))</f>
        <v/>
      </c>
      <c r="Q714">
        <f>IF(ISBLANK('Raw Data'!E709),0,IF(AND('Raw Data'!E709-'Raw Data'!D709&lt;4,'Raw Data'!E709-'Raw Data'!D709&gt;0),'Raw Data'!L709,IF(AND('Raw Data'!D709&gt;'Raw Data'!E709,'Raw Data'!D709-'Raw Data'!E709&gt;0),'Raw Data'!K709,0)))</f>
        <v/>
      </c>
      <c r="R714">
        <f>IF(ISBLANK('Raw Data'!K709),0,IFERROR(IF(MATCH(SMALL('Raw Data'!K709:N709,1),L714:O714,0),SMALL('Raw Data'!K709:N709,1)),0))</f>
        <v/>
      </c>
      <c r="S714">
        <f>IF(ISBLANK('Raw Data'!K709),0,IFERROR(IF(MATCH(SMALL('Raw Data'!K709:N709,2),L714:O714,0),SMALL('Raw Data'!K709:N709,2)),0))</f>
        <v/>
      </c>
      <c r="T714">
        <f>IF(ISBLANK('Raw Data'!K709),0,IFERROR(IF(MATCH(SMALL('Raw Data'!K709:N709,3),L714:O714,0),SMALL('Raw Data'!K709:N709,3)),0))</f>
        <v/>
      </c>
      <c r="U714">
        <f>IF(ISBLANK('Raw Data'!K709),0,IFERROR(IF(MATCH(SMALL('Raw Data'!K709:N709,4),L714:O714,0),SMALL('Raw Data'!K709:N709,4)),0))</f>
        <v/>
      </c>
      <c r="V714">
        <f>IF(AND('Raw Data'!D709&lt;3, 'Raw Data'!E709&lt;3, 'Raw Data'!A709&gt;0), 'Raw Data'!AF709, 0)</f>
        <v/>
      </c>
      <c r="W714">
        <f>IF(AND('Raw Data'!D709&lt;4, 'Raw Data'!E709&lt;4, 'Raw Data'!A709&gt;0), 'Raw Data'!AI709, 0)</f>
        <v/>
      </c>
      <c r="X714">
        <f>IF(AND('Raw Data'!D709&lt;5, 'Raw Data'!E709&lt;5, 'Raw Data'!A709&gt;0), 'Raw Data'!AL709, 0)</f>
        <v/>
      </c>
      <c r="Y714">
        <f>IF(AND('Raw Data'!D709&lt;6, 'Raw Data'!E709&lt;6, 'Raw Data'!A709&gt;0), 'Raw Data'!AO709, 0)</f>
        <v/>
      </c>
      <c r="Z714">
        <f>IF(ISBLANK('Raw Data'!D709), 0, IF('Raw Data'!D709-'Raw Data'!E709&gt;1, 'Raw Data'!AW709, 0))</f>
        <v/>
      </c>
      <c r="AA714">
        <f>IF(ISBLANK('Raw Data'!A709), 0, IF(ABS('Raw Data'!D709-'Raw Data'!E709)&lt;2, 'Raw Data'!AX709, 0))</f>
        <v/>
      </c>
      <c r="AB714">
        <f>IF(ISBLANK('Raw Data'!D709), 0, IF('Raw Data'!E709-'Raw Data'!D709&gt;1, 'Raw Data'!AY709, 0))</f>
        <v/>
      </c>
      <c r="AC714">
        <f>IF(ISBLANK('Raw Data'!D709), 0, IF('Raw Data'!D709-'Raw Data'!E709&gt;2, 'Raw Data'!AZ709, 0))</f>
        <v/>
      </c>
      <c r="AD714">
        <f>IF(ISBLANK('Raw Data'!A709), 0, IF(ABS('Raw Data'!D709-'Raw Data'!E709)&lt;3, 'Raw Data'!BA709, 0))</f>
        <v/>
      </c>
      <c r="AE714">
        <f>IF(ISBLANK('Raw Data'!D709), 0, IF('Raw Data'!E709-'Raw Data'!D709&gt;2, 'Raw Data'!BB709, 0))</f>
        <v/>
      </c>
      <c r="AF714">
        <f>IF(ISBLANK('Raw Data'!D709), 0, IF('Raw Data'!D709-'Raw Data'!E709&gt;3, 'Raw Data'!BC709, 0))</f>
        <v/>
      </c>
      <c r="AG714">
        <f>IF(ISBLANK('Raw Data'!A709), 0, IF(ABS('Raw Data'!D709-'Raw Data'!E709)&lt;4, 'Raw Data'!BD709, 0))</f>
        <v/>
      </c>
      <c r="AH714">
        <f>IF(ISBLANK('Raw Data'!D709), 0, IF('Raw Data'!E709-'Raw Data'!D709&gt;3, 'Raw Data'!BE709, 0))</f>
        <v/>
      </c>
      <c r="AI714">
        <f>IF(SUM('Raw Data'!D709:E709)&gt;'Raw Data'!F709, 'Raw Data'!G709, 0)</f>
        <v/>
      </c>
      <c r="AJ714">
        <f>IF(ISBLANK('Raw Data'!D709), 0, IF(SUM('Raw Data'!D709:E709)&lt;'Raw Data'!F709, 'Raw Data'!H709, 0))</f>
        <v/>
      </c>
      <c r="AK714">
        <f>IF(ISBLANK('Raw Data'!A709), 0, IF(AND('Raw Data'!D709&lt;3, 'Raw Data'!E709&lt;3, 'Raw Data'!F709&lt;BB$2), 'Raw Data'!AF709, 0))</f>
        <v/>
      </c>
      <c r="AL714">
        <f>IF(ISBLANK('Raw Data'!A709), 0, IF(AND('Raw Data'!D709&lt;4, 'Raw Data'!E709&lt;4, 'Raw Data'!F709&lt;BB$2), 'Raw Data'!AI709, 0))</f>
        <v/>
      </c>
      <c r="AM714">
        <f>IF(ISBLANK('Raw Data'!A709), 0, IF(AND('Raw Data'!D709&lt;5, 'Raw Data'!E709&lt;5, 'Raw Data'!F709&lt;BB$2), 'Raw Data'!AL709, 0))</f>
        <v/>
      </c>
      <c r="AN714">
        <f>IF(ISBLANK('Raw Data'!A709), 0, IF(AND('Raw Data'!D709&lt;6, 'Raw Data'!E709&lt;6, 'Raw Data'!F709&lt;BB$2), 'Raw Data'!AO709, 0))</f>
        <v/>
      </c>
      <c r="AO714">
        <f>IF(ISBLANK('Raw Data'!A709), 0, IF(AND('Raw Data'!I709&lt;Analysis!$BC$2, 'Raw Data'!D709-'Raw Data'!E709&gt;1), 'Raw Data'!AW709, IF(AND('Raw Data'!J709&lt;Analysis!$BC$2, 'Raw Data'!E709-'Raw Data'!D709&gt;1), 'Raw Data'!AY709, 0)))</f>
        <v/>
      </c>
      <c r="AP714">
        <f>IF(ISBLANK('Raw Data'!A709), 0, IF(AND('Raw Data'!I709&lt;Analysis!$BC$2, 'Raw Data'!D709-'Raw Data'!E709&gt;2), 'Raw Data'!AZ709, IF(AND('Raw Data'!J709&lt;Analysis!$BC$2, 'Raw Data'!E709-'Raw Data'!D709&gt;2), 'Raw Data'!BB709, 0)))</f>
        <v/>
      </c>
      <c r="AQ714">
        <f>IF(ISBLANK('Raw Data'!A709), 0, IF(AND('Raw Data'!I709&lt;Analysis!$BC$2, 'Raw Data'!D709-'Raw Data'!E709&gt;3), 'Raw Data'!BC709, IF(AND('Raw Data'!J709&lt;Analysis!$BC$2, 'Raw Data'!E709-'Raw Data'!D709&gt;3), 'Raw Data'!BE709, 0)))</f>
        <v/>
      </c>
      <c r="AR714">
        <f>IF('Hidden Analysiss'!D710=1,IF(ABS('Raw Data'!E709-'Raw Data'!D709)&lt;2,'Raw Data'!AX709,0), 0)</f>
        <v/>
      </c>
      <c r="AS714">
        <f>IF('Hidden Analysiss'!D710=1,IF(ABS('Raw Data'!E709-'Raw Data'!D709)&lt;3,'Raw Data'!BA709,0), 0)</f>
        <v/>
      </c>
      <c r="AT714">
        <f>IF('Hidden Analysiss'!D710=1,IF(ABS('Raw Data'!E709-'Raw Data'!D709)&lt;4,'Raw Data'!BD709,0), 0)</f>
        <v/>
      </c>
      <c r="AU714">
        <f>IF(AND('Hidden Analysiss'!E710=1, ABS('Raw Data'!E709-'Raw Data'!D709)&lt;2), 'Raw Data'!AX709, 0)</f>
        <v/>
      </c>
      <c r="AV714">
        <f>IF(AND('Hidden Analysiss'!E710=1, ABS('Raw Data'!E709-'Raw Data'!D709)&lt;3), 'Raw Data'!BA709, 0)</f>
        <v/>
      </c>
      <c r="AW714">
        <f>IF(AND('Hidden Analysiss'!E710=1, ABS('Raw Data'!E709-'Raw Data'!D709)&lt;3), 'Raw Data'!BD709, 0)</f>
        <v/>
      </c>
    </row>
    <row r="715">
      <c r="A715" s="1">
        <f>'Raw Data'!A710</f>
        <v/>
      </c>
      <c r="B715">
        <f>IF('Raw Data'!E710&gt;'Raw Data'!D710, 'Raw Data'!J710, 0)</f>
        <v/>
      </c>
      <c r="C715">
        <f>IF('Raw Data'!D710&gt;'Raw Data'!E710, 'Raw Data'!I710, 0)</f>
        <v/>
      </c>
      <c r="D715">
        <f>SUM(G715:H715)</f>
        <v/>
      </c>
      <c r="E715">
        <f>IF(AND('Raw Data'!J710&lt;'Raw Data'!I710,'Raw Data'!E710&gt;'Raw Data'!D710,'Raw Data'!E710-'Raw Data'!D710&gt;3),'Raw Data'!N710,IF(AND('Raw Data'!I710&lt;'Raw Data'!J710,'Raw Data'!D710&gt;'Raw Data'!E710,'Raw Data'!D710-'Raw Data'!E710&gt;3),'Raw Data'!M710,0))</f>
        <v/>
      </c>
      <c r="F715">
        <f>IF(AND('Raw Data'!J710&lt;'Raw Data'!I710,'Raw Data'!E710&gt;'Raw Data'!D710,'Raw Data'!E710-'Raw Data'!D710&lt;4),'Raw Data'!L710,IF(AND('Raw Data'!I710&lt;'Raw Data'!J710,'Raw Data'!D710&gt;'Raw Data'!E710,'Raw Data'!D710-'Raw Data'!E710&lt;4),'Raw Data'!K710,0))</f>
        <v/>
      </c>
      <c r="G715">
        <f>IF(AND('Raw Data'!J710&lt;'Raw Data'!I710, 'Raw Data'!E710&gt;'Raw Data'!D710), 'Raw Data'!J710, 0)</f>
        <v/>
      </c>
      <c r="H715">
        <f>IF(AND('Raw Data'!J710&gt;'Raw Data'!I710, 'Raw Data'!E710&lt;'Raw Data'!D710), 'Raw Data'!I710, 0)</f>
        <v/>
      </c>
      <c r="I715">
        <f>SUM(J715:K715)</f>
        <v/>
      </c>
      <c r="J715">
        <f>IF(AND('Raw Data'!J710&gt;'Raw Data'!I710, 'Raw Data'!E710&gt;'Raw Data'!D710), 'Raw Data'!J710, 0)</f>
        <v/>
      </c>
      <c r="K715">
        <f>IF(AND('Raw Data'!I710&gt;'Raw Data'!J710, 'Raw Data'!D710&gt;'Raw Data'!E710), 'Raw Data'!I710, 0)</f>
        <v/>
      </c>
      <c r="L715">
        <f>IF('Raw Data'!E710-'Raw Data'!D710&gt;3, 'Raw Data'!N710, 0)</f>
        <v/>
      </c>
      <c r="M715">
        <f>IF('Raw Data'!D710-'Raw Data'!E710&gt;3, 'Raw Data'!M710, 0)</f>
        <v/>
      </c>
      <c r="N715">
        <f>IF(ISBLANK('Raw Data'!D710),0,IF(AND('Raw Data'!E710&gt;'Raw Data'!D710,'Raw Data'!E710-'Raw Data'!D710&gt;0,'Raw Data'!E710-'Raw Data'!D710&lt;4),'Raw Data'!L710, 0))</f>
        <v/>
      </c>
      <c r="O715">
        <f>IF(ISBLANK('Raw Data'!D710),0,IF(AND('Raw Data'!E710&gt;'Raw Data'!D710,'Raw Data'!E710-'Raw Data'!D710&gt;0,'Raw Data'!D710-'Raw Data'!E710&lt;4),'Raw Data'!K710, 0))</f>
        <v/>
      </c>
      <c r="P715">
        <f>IF('Raw Data'!E710-'Raw Data'!D710&gt;3, 'Raw Data'!N710, IF('Raw Data'!D710-'Raw Data'!E710&gt;3, 'Raw Data'!M710, 0))</f>
        <v/>
      </c>
      <c r="Q715">
        <f>IF(ISBLANK('Raw Data'!E710),0,IF(AND('Raw Data'!E710-'Raw Data'!D710&lt;4,'Raw Data'!E710-'Raw Data'!D710&gt;0),'Raw Data'!L710,IF(AND('Raw Data'!D710&gt;'Raw Data'!E710,'Raw Data'!D710-'Raw Data'!E710&gt;0),'Raw Data'!K710,0)))</f>
        <v/>
      </c>
      <c r="R715">
        <f>IF(ISBLANK('Raw Data'!K710),0,IFERROR(IF(MATCH(SMALL('Raw Data'!K710:N710,1),L715:O715,0),SMALL('Raw Data'!K710:N710,1)),0))</f>
        <v/>
      </c>
      <c r="S715">
        <f>IF(ISBLANK('Raw Data'!K710),0,IFERROR(IF(MATCH(SMALL('Raw Data'!K710:N710,2),L715:O715,0),SMALL('Raw Data'!K710:N710,2)),0))</f>
        <v/>
      </c>
      <c r="T715">
        <f>IF(ISBLANK('Raw Data'!K710),0,IFERROR(IF(MATCH(SMALL('Raw Data'!K710:N710,3),L715:O715,0),SMALL('Raw Data'!K710:N710,3)),0))</f>
        <v/>
      </c>
      <c r="U715">
        <f>IF(ISBLANK('Raw Data'!K710),0,IFERROR(IF(MATCH(SMALL('Raw Data'!K710:N710,4),L715:O715,0),SMALL('Raw Data'!K710:N710,4)),0))</f>
        <v/>
      </c>
      <c r="V715">
        <f>IF(AND('Raw Data'!D710&lt;3, 'Raw Data'!E710&lt;3, 'Raw Data'!A710&gt;0), 'Raw Data'!AF710, 0)</f>
        <v/>
      </c>
      <c r="W715">
        <f>IF(AND('Raw Data'!D710&lt;4, 'Raw Data'!E710&lt;4, 'Raw Data'!A710&gt;0), 'Raw Data'!AI710, 0)</f>
        <v/>
      </c>
      <c r="X715">
        <f>IF(AND('Raw Data'!D710&lt;5, 'Raw Data'!E710&lt;5, 'Raw Data'!A710&gt;0), 'Raw Data'!AL710, 0)</f>
        <v/>
      </c>
      <c r="Y715">
        <f>IF(AND('Raw Data'!D710&lt;6, 'Raw Data'!E710&lt;6, 'Raw Data'!A710&gt;0), 'Raw Data'!AO710, 0)</f>
        <v/>
      </c>
      <c r="Z715">
        <f>IF(ISBLANK('Raw Data'!D710), 0, IF('Raw Data'!D710-'Raw Data'!E710&gt;1, 'Raw Data'!AW710, 0))</f>
        <v/>
      </c>
      <c r="AA715">
        <f>IF(ISBLANK('Raw Data'!A710), 0, IF(ABS('Raw Data'!D710-'Raw Data'!E710)&lt;2, 'Raw Data'!AX710, 0))</f>
        <v/>
      </c>
      <c r="AB715">
        <f>IF(ISBLANK('Raw Data'!D710), 0, IF('Raw Data'!E710-'Raw Data'!D710&gt;1, 'Raw Data'!AY710, 0))</f>
        <v/>
      </c>
      <c r="AC715">
        <f>IF(ISBLANK('Raw Data'!D710), 0, IF('Raw Data'!D710-'Raw Data'!E710&gt;2, 'Raw Data'!AZ710, 0))</f>
        <v/>
      </c>
      <c r="AD715">
        <f>IF(ISBLANK('Raw Data'!A710), 0, IF(ABS('Raw Data'!D710-'Raw Data'!E710)&lt;3, 'Raw Data'!BA710, 0))</f>
        <v/>
      </c>
      <c r="AE715">
        <f>IF(ISBLANK('Raw Data'!D710), 0, IF('Raw Data'!E710-'Raw Data'!D710&gt;2, 'Raw Data'!BB710, 0))</f>
        <v/>
      </c>
      <c r="AF715">
        <f>IF(ISBLANK('Raw Data'!D710), 0, IF('Raw Data'!D710-'Raw Data'!E710&gt;3, 'Raw Data'!BC710, 0))</f>
        <v/>
      </c>
      <c r="AG715">
        <f>IF(ISBLANK('Raw Data'!A710), 0, IF(ABS('Raw Data'!D710-'Raw Data'!E710)&lt;4, 'Raw Data'!BD710, 0))</f>
        <v/>
      </c>
      <c r="AH715">
        <f>IF(ISBLANK('Raw Data'!D710), 0, IF('Raw Data'!E710-'Raw Data'!D710&gt;3, 'Raw Data'!BE710, 0))</f>
        <v/>
      </c>
      <c r="AI715">
        <f>IF(SUM('Raw Data'!D710:E710)&gt;'Raw Data'!F710, 'Raw Data'!G710, 0)</f>
        <v/>
      </c>
      <c r="AJ715">
        <f>IF(ISBLANK('Raw Data'!D710), 0, IF(SUM('Raw Data'!D710:E710)&lt;'Raw Data'!F710, 'Raw Data'!H710, 0))</f>
        <v/>
      </c>
      <c r="AK715">
        <f>IF(ISBLANK('Raw Data'!A710), 0, IF(AND('Raw Data'!D710&lt;3, 'Raw Data'!E710&lt;3, 'Raw Data'!F710&lt;BB$2), 'Raw Data'!AF710, 0))</f>
        <v/>
      </c>
      <c r="AL715">
        <f>IF(ISBLANK('Raw Data'!A710), 0, IF(AND('Raw Data'!D710&lt;4, 'Raw Data'!E710&lt;4, 'Raw Data'!F710&lt;BB$2), 'Raw Data'!AI710, 0))</f>
        <v/>
      </c>
      <c r="AM715">
        <f>IF(ISBLANK('Raw Data'!A710), 0, IF(AND('Raw Data'!D710&lt;5, 'Raw Data'!E710&lt;5, 'Raw Data'!F710&lt;BB$2), 'Raw Data'!AL710, 0))</f>
        <v/>
      </c>
      <c r="AN715">
        <f>IF(ISBLANK('Raw Data'!A710), 0, IF(AND('Raw Data'!D710&lt;6, 'Raw Data'!E710&lt;6, 'Raw Data'!F710&lt;BB$2), 'Raw Data'!AO710, 0))</f>
        <v/>
      </c>
      <c r="AO715">
        <f>IF(ISBLANK('Raw Data'!A710), 0, IF(AND('Raw Data'!I710&lt;Analysis!$BC$2, 'Raw Data'!D710-'Raw Data'!E710&gt;1), 'Raw Data'!AW710, IF(AND('Raw Data'!J710&lt;Analysis!$BC$2, 'Raw Data'!E710-'Raw Data'!D710&gt;1), 'Raw Data'!AY710, 0)))</f>
        <v/>
      </c>
      <c r="AP715">
        <f>IF(ISBLANK('Raw Data'!A710), 0, IF(AND('Raw Data'!I710&lt;Analysis!$BC$2, 'Raw Data'!D710-'Raw Data'!E710&gt;2), 'Raw Data'!AZ710, IF(AND('Raw Data'!J710&lt;Analysis!$BC$2, 'Raw Data'!E710-'Raw Data'!D710&gt;2), 'Raw Data'!BB710, 0)))</f>
        <v/>
      </c>
      <c r="AQ715">
        <f>IF(ISBLANK('Raw Data'!A710), 0, IF(AND('Raw Data'!I710&lt;Analysis!$BC$2, 'Raw Data'!D710-'Raw Data'!E710&gt;3), 'Raw Data'!BC710, IF(AND('Raw Data'!J710&lt;Analysis!$BC$2, 'Raw Data'!E710-'Raw Data'!D710&gt;3), 'Raw Data'!BE710, 0)))</f>
        <v/>
      </c>
      <c r="AR715">
        <f>IF('Hidden Analysiss'!D711=1,IF(ABS('Raw Data'!E710-'Raw Data'!D710)&lt;2,'Raw Data'!AX710,0), 0)</f>
        <v/>
      </c>
      <c r="AS715">
        <f>IF('Hidden Analysiss'!D711=1,IF(ABS('Raw Data'!E710-'Raw Data'!D710)&lt;3,'Raw Data'!BA710,0), 0)</f>
        <v/>
      </c>
      <c r="AT715">
        <f>IF('Hidden Analysiss'!D711=1,IF(ABS('Raw Data'!E710-'Raw Data'!D710)&lt;4,'Raw Data'!BD710,0), 0)</f>
        <v/>
      </c>
      <c r="AU715">
        <f>IF(AND('Hidden Analysiss'!E711=1, ABS('Raw Data'!E710-'Raw Data'!D710)&lt;2), 'Raw Data'!AX710, 0)</f>
        <v/>
      </c>
      <c r="AV715">
        <f>IF(AND('Hidden Analysiss'!E711=1, ABS('Raw Data'!E710-'Raw Data'!D710)&lt;3), 'Raw Data'!BA710, 0)</f>
        <v/>
      </c>
      <c r="AW715">
        <f>IF(AND('Hidden Analysiss'!E711=1, ABS('Raw Data'!E710-'Raw Data'!D710)&lt;3), 'Raw Data'!BD710, 0)</f>
        <v/>
      </c>
    </row>
    <row r="716">
      <c r="A716" s="1">
        <f>'Raw Data'!A711</f>
        <v/>
      </c>
      <c r="B716">
        <f>IF('Raw Data'!E711&gt;'Raw Data'!D711, 'Raw Data'!J711, 0)</f>
        <v/>
      </c>
      <c r="C716">
        <f>IF('Raw Data'!D711&gt;'Raw Data'!E711, 'Raw Data'!I711, 0)</f>
        <v/>
      </c>
      <c r="D716">
        <f>SUM(G716:H716)</f>
        <v/>
      </c>
      <c r="E716">
        <f>IF(AND('Raw Data'!J711&lt;'Raw Data'!I711,'Raw Data'!E711&gt;'Raw Data'!D711,'Raw Data'!E711-'Raw Data'!D711&gt;3),'Raw Data'!N711,IF(AND('Raw Data'!I711&lt;'Raw Data'!J711,'Raw Data'!D711&gt;'Raw Data'!E711,'Raw Data'!D711-'Raw Data'!E711&gt;3),'Raw Data'!M711,0))</f>
        <v/>
      </c>
      <c r="F716">
        <f>IF(AND('Raw Data'!J711&lt;'Raw Data'!I711,'Raw Data'!E711&gt;'Raw Data'!D711,'Raw Data'!E711-'Raw Data'!D711&lt;4),'Raw Data'!L711,IF(AND('Raw Data'!I711&lt;'Raw Data'!J711,'Raw Data'!D711&gt;'Raw Data'!E711,'Raw Data'!D711-'Raw Data'!E711&lt;4),'Raw Data'!K711,0))</f>
        <v/>
      </c>
      <c r="G716">
        <f>IF(AND('Raw Data'!J711&lt;'Raw Data'!I711, 'Raw Data'!E711&gt;'Raw Data'!D711), 'Raw Data'!J711, 0)</f>
        <v/>
      </c>
      <c r="H716">
        <f>IF(AND('Raw Data'!J711&gt;'Raw Data'!I711, 'Raw Data'!E711&lt;'Raw Data'!D711), 'Raw Data'!I711, 0)</f>
        <v/>
      </c>
      <c r="I716">
        <f>SUM(J716:K716)</f>
        <v/>
      </c>
      <c r="J716">
        <f>IF(AND('Raw Data'!J711&gt;'Raw Data'!I711, 'Raw Data'!E711&gt;'Raw Data'!D711), 'Raw Data'!J711, 0)</f>
        <v/>
      </c>
      <c r="K716">
        <f>IF(AND('Raw Data'!I711&gt;'Raw Data'!J711, 'Raw Data'!D711&gt;'Raw Data'!E711), 'Raw Data'!I711, 0)</f>
        <v/>
      </c>
      <c r="L716">
        <f>IF('Raw Data'!E711-'Raw Data'!D711&gt;3, 'Raw Data'!N711, 0)</f>
        <v/>
      </c>
      <c r="M716">
        <f>IF('Raw Data'!D711-'Raw Data'!E711&gt;3, 'Raw Data'!M711, 0)</f>
        <v/>
      </c>
      <c r="N716">
        <f>IF(ISBLANK('Raw Data'!D711),0,IF(AND('Raw Data'!E711&gt;'Raw Data'!D711,'Raw Data'!E711-'Raw Data'!D711&gt;0,'Raw Data'!E711-'Raw Data'!D711&lt;4),'Raw Data'!L711, 0))</f>
        <v/>
      </c>
      <c r="O716">
        <f>IF(ISBLANK('Raw Data'!D711),0,IF(AND('Raw Data'!E711&gt;'Raw Data'!D711,'Raw Data'!E711-'Raw Data'!D711&gt;0,'Raw Data'!D711-'Raw Data'!E711&lt;4),'Raw Data'!K711, 0))</f>
        <v/>
      </c>
      <c r="P716">
        <f>IF('Raw Data'!E711-'Raw Data'!D711&gt;3, 'Raw Data'!N711, IF('Raw Data'!D711-'Raw Data'!E711&gt;3, 'Raw Data'!M711, 0))</f>
        <v/>
      </c>
      <c r="Q716">
        <f>IF(ISBLANK('Raw Data'!E711),0,IF(AND('Raw Data'!E711-'Raw Data'!D711&lt;4,'Raw Data'!E711-'Raw Data'!D711&gt;0),'Raw Data'!L711,IF(AND('Raw Data'!D711&gt;'Raw Data'!E711,'Raw Data'!D711-'Raw Data'!E711&gt;0),'Raw Data'!K711,0)))</f>
        <v/>
      </c>
      <c r="R716">
        <f>IF(ISBLANK('Raw Data'!K711),0,IFERROR(IF(MATCH(SMALL('Raw Data'!K711:N711,1),L716:O716,0),SMALL('Raw Data'!K711:N711,1)),0))</f>
        <v/>
      </c>
      <c r="S716">
        <f>IF(ISBLANK('Raw Data'!K711),0,IFERROR(IF(MATCH(SMALL('Raw Data'!K711:N711,2),L716:O716,0),SMALL('Raw Data'!K711:N711,2)),0))</f>
        <v/>
      </c>
      <c r="T716">
        <f>IF(ISBLANK('Raw Data'!K711),0,IFERROR(IF(MATCH(SMALL('Raw Data'!K711:N711,3),L716:O716,0),SMALL('Raw Data'!K711:N711,3)),0))</f>
        <v/>
      </c>
      <c r="U716">
        <f>IF(ISBLANK('Raw Data'!K711),0,IFERROR(IF(MATCH(SMALL('Raw Data'!K711:N711,4),L716:O716,0),SMALL('Raw Data'!K711:N711,4)),0))</f>
        <v/>
      </c>
      <c r="V716">
        <f>IF(AND('Raw Data'!D711&lt;3, 'Raw Data'!E711&lt;3, 'Raw Data'!A711&gt;0), 'Raw Data'!AF711, 0)</f>
        <v/>
      </c>
      <c r="W716">
        <f>IF(AND('Raw Data'!D711&lt;4, 'Raw Data'!E711&lt;4, 'Raw Data'!A711&gt;0), 'Raw Data'!AI711, 0)</f>
        <v/>
      </c>
      <c r="X716">
        <f>IF(AND('Raw Data'!D711&lt;5, 'Raw Data'!E711&lt;5, 'Raw Data'!A711&gt;0), 'Raw Data'!AL711, 0)</f>
        <v/>
      </c>
      <c r="Y716">
        <f>IF(AND('Raw Data'!D711&lt;6, 'Raw Data'!E711&lt;6, 'Raw Data'!A711&gt;0), 'Raw Data'!AO711, 0)</f>
        <v/>
      </c>
      <c r="Z716">
        <f>IF(ISBLANK('Raw Data'!D711), 0, IF('Raw Data'!D711-'Raw Data'!E711&gt;1, 'Raw Data'!AW711, 0))</f>
        <v/>
      </c>
      <c r="AA716">
        <f>IF(ISBLANK('Raw Data'!A711), 0, IF(ABS('Raw Data'!D711-'Raw Data'!E711)&lt;2, 'Raw Data'!AX711, 0))</f>
        <v/>
      </c>
      <c r="AB716">
        <f>IF(ISBLANK('Raw Data'!D711), 0, IF('Raw Data'!E711-'Raw Data'!D711&gt;1, 'Raw Data'!AY711, 0))</f>
        <v/>
      </c>
      <c r="AC716">
        <f>IF(ISBLANK('Raw Data'!D711), 0, IF('Raw Data'!D711-'Raw Data'!E711&gt;2, 'Raw Data'!AZ711, 0))</f>
        <v/>
      </c>
      <c r="AD716">
        <f>IF(ISBLANK('Raw Data'!A711), 0, IF(ABS('Raw Data'!D711-'Raw Data'!E711)&lt;3, 'Raw Data'!BA711, 0))</f>
        <v/>
      </c>
      <c r="AE716">
        <f>IF(ISBLANK('Raw Data'!D711), 0, IF('Raw Data'!E711-'Raw Data'!D711&gt;2, 'Raw Data'!BB711, 0))</f>
        <v/>
      </c>
      <c r="AF716">
        <f>IF(ISBLANK('Raw Data'!D711), 0, IF('Raw Data'!D711-'Raw Data'!E711&gt;3, 'Raw Data'!BC711, 0))</f>
        <v/>
      </c>
      <c r="AG716">
        <f>IF(ISBLANK('Raw Data'!A711), 0, IF(ABS('Raw Data'!D711-'Raw Data'!E711)&lt;4, 'Raw Data'!BD711, 0))</f>
        <v/>
      </c>
      <c r="AH716">
        <f>IF(ISBLANK('Raw Data'!D711), 0, IF('Raw Data'!E711-'Raw Data'!D711&gt;3, 'Raw Data'!BE711, 0))</f>
        <v/>
      </c>
      <c r="AI716">
        <f>IF(SUM('Raw Data'!D711:E711)&gt;'Raw Data'!F711, 'Raw Data'!G711, 0)</f>
        <v/>
      </c>
      <c r="AJ716">
        <f>IF(ISBLANK('Raw Data'!D711), 0, IF(SUM('Raw Data'!D711:E711)&lt;'Raw Data'!F711, 'Raw Data'!H711, 0))</f>
        <v/>
      </c>
      <c r="AK716">
        <f>IF(ISBLANK('Raw Data'!A711), 0, IF(AND('Raw Data'!D711&lt;3, 'Raw Data'!E711&lt;3, 'Raw Data'!F711&lt;BB$2), 'Raw Data'!AF711, 0))</f>
        <v/>
      </c>
      <c r="AL716">
        <f>IF(ISBLANK('Raw Data'!A711), 0, IF(AND('Raw Data'!D711&lt;4, 'Raw Data'!E711&lt;4, 'Raw Data'!F711&lt;BB$2), 'Raw Data'!AI711, 0))</f>
        <v/>
      </c>
      <c r="AM716">
        <f>IF(ISBLANK('Raw Data'!A711), 0, IF(AND('Raw Data'!D711&lt;5, 'Raw Data'!E711&lt;5, 'Raw Data'!F711&lt;BB$2), 'Raw Data'!AL711, 0))</f>
        <v/>
      </c>
      <c r="AN716">
        <f>IF(ISBLANK('Raw Data'!A711), 0, IF(AND('Raw Data'!D711&lt;6, 'Raw Data'!E711&lt;6, 'Raw Data'!F711&lt;BB$2), 'Raw Data'!AO711, 0))</f>
        <v/>
      </c>
      <c r="AO716">
        <f>IF(ISBLANK('Raw Data'!A711), 0, IF(AND('Raw Data'!I711&lt;Analysis!$BC$2, 'Raw Data'!D711-'Raw Data'!E711&gt;1), 'Raw Data'!AW711, IF(AND('Raw Data'!J711&lt;Analysis!$BC$2, 'Raw Data'!E711-'Raw Data'!D711&gt;1), 'Raw Data'!AY711, 0)))</f>
        <v/>
      </c>
      <c r="AP716">
        <f>IF(ISBLANK('Raw Data'!A711), 0, IF(AND('Raw Data'!I711&lt;Analysis!$BC$2, 'Raw Data'!D711-'Raw Data'!E711&gt;2), 'Raw Data'!AZ711, IF(AND('Raw Data'!J711&lt;Analysis!$BC$2, 'Raw Data'!E711-'Raw Data'!D711&gt;2), 'Raw Data'!BB711, 0)))</f>
        <v/>
      </c>
      <c r="AQ716">
        <f>IF(ISBLANK('Raw Data'!A711), 0, IF(AND('Raw Data'!I711&lt;Analysis!$BC$2, 'Raw Data'!D711-'Raw Data'!E711&gt;3), 'Raw Data'!BC711, IF(AND('Raw Data'!J711&lt;Analysis!$BC$2, 'Raw Data'!E711-'Raw Data'!D711&gt;3), 'Raw Data'!BE711, 0)))</f>
        <v/>
      </c>
      <c r="AR716">
        <f>IF('Hidden Analysiss'!D712=1,IF(ABS('Raw Data'!E711-'Raw Data'!D711)&lt;2,'Raw Data'!AX711,0), 0)</f>
        <v/>
      </c>
      <c r="AS716">
        <f>IF('Hidden Analysiss'!D712=1,IF(ABS('Raw Data'!E711-'Raw Data'!D711)&lt;3,'Raw Data'!BA711,0), 0)</f>
        <v/>
      </c>
      <c r="AT716">
        <f>IF('Hidden Analysiss'!D712=1,IF(ABS('Raw Data'!E711-'Raw Data'!D711)&lt;4,'Raw Data'!BD711,0), 0)</f>
        <v/>
      </c>
      <c r="AU716">
        <f>IF(AND('Hidden Analysiss'!E712=1, ABS('Raw Data'!E711-'Raw Data'!D711)&lt;2), 'Raw Data'!AX711, 0)</f>
        <v/>
      </c>
      <c r="AV716">
        <f>IF(AND('Hidden Analysiss'!E712=1, ABS('Raw Data'!E711-'Raw Data'!D711)&lt;3), 'Raw Data'!BA711, 0)</f>
        <v/>
      </c>
      <c r="AW716">
        <f>IF(AND('Hidden Analysiss'!E712=1, ABS('Raw Data'!E711-'Raw Data'!D711)&lt;3), 'Raw Data'!BD711, 0)</f>
        <v/>
      </c>
    </row>
    <row r="717">
      <c r="A717" s="1">
        <f>'Raw Data'!A712</f>
        <v/>
      </c>
      <c r="B717">
        <f>IF('Raw Data'!E712&gt;'Raw Data'!D712, 'Raw Data'!J712, 0)</f>
        <v/>
      </c>
      <c r="C717">
        <f>IF('Raw Data'!D712&gt;'Raw Data'!E712, 'Raw Data'!I712, 0)</f>
        <v/>
      </c>
      <c r="D717">
        <f>SUM(G717:H717)</f>
        <v/>
      </c>
      <c r="E717">
        <f>IF(AND('Raw Data'!J712&lt;'Raw Data'!I712,'Raw Data'!E712&gt;'Raw Data'!D712,'Raw Data'!E712-'Raw Data'!D712&gt;3),'Raw Data'!N712,IF(AND('Raw Data'!I712&lt;'Raw Data'!J712,'Raw Data'!D712&gt;'Raw Data'!E712,'Raw Data'!D712-'Raw Data'!E712&gt;3),'Raw Data'!M712,0))</f>
        <v/>
      </c>
      <c r="F717">
        <f>IF(AND('Raw Data'!J712&lt;'Raw Data'!I712,'Raw Data'!E712&gt;'Raw Data'!D712,'Raw Data'!E712-'Raw Data'!D712&lt;4),'Raw Data'!L712,IF(AND('Raw Data'!I712&lt;'Raw Data'!J712,'Raw Data'!D712&gt;'Raw Data'!E712,'Raw Data'!D712-'Raw Data'!E712&lt;4),'Raw Data'!K712,0))</f>
        <v/>
      </c>
      <c r="G717">
        <f>IF(AND('Raw Data'!J712&lt;'Raw Data'!I712, 'Raw Data'!E712&gt;'Raw Data'!D712), 'Raw Data'!J712, 0)</f>
        <v/>
      </c>
      <c r="H717">
        <f>IF(AND('Raw Data'!J712&gt;'Raw Data'!I712, 'Raw Data'!E712&lt;'Raw Data'!D712), 'Raw Data'!I712, 0)</f>
        <v/>
      </c>
      <c r="I717">
        <f>SUM(J717:K717)</f>
        <v/>
      </c>
      <c r="J717">
        <f>IF(AND('Raw Data'!J712&gt;'Raw Data'!I712, 'Raw Data'!E712&gt;'Raw Data'!D712), 'Raw Data'!J712, 0)</f>
        <v/>
      </c>
      <c r="K717">
        <f>IF(AND('Raw Data'!I712&gt;'Raw Data'!J712, 'Raw Data'!D712&gt;'Raw Data'!E712), 'Raw Data'!I712, 0)</f>
        <v/>
      </c>
      <c r="L717">
        <f>IF('Raw Data'!E712-'Raw Data'!D712&gt;3, 'Raw Data'!N712, 0)</f>
        <v/>
      </c>
      <c r="M717">
        <f>IF('Raw Data'!D712-'Raw Data'!E712&gt;3, 'Raw Data'!M712, 0)</f>
        <v/>
      </c>
      <c r="N717">
        <f>IF(ISBLANK('Raw Data'!D712),0,IF(AND('Raw Data'!E712&gt;'Raw Data'!D712,'Raw Data'!E712-'Raw Data'!D712&gt;0,'Raw Data'!E712-'Raw Data'!D712&lt;4),'Raw Data'!L712, 0))</f>
        <v/>
      </c>
      <c r="O717">
        <f>IF(ISBLANK('Raw Data'!D712),0,IF(AND('Raw Data'!E712&gt;'Raw Data'!D712,'Raw Data'!E712-'Raw Data'!D712&gt;0,'Raw Data'!D712-'Raw Data'!E712&lt;4),'Raw Data'!K712, 0))</f>
        <v/>
      </c>
      <c r="P717">
        <f>IF('Raw Data'!E712-'Raw Data'!D712&gt;3, 'Raw Data'!N712, IF('Raw Data'!D712-'Raw Data'!E712&gt;3, 'Raw Data'!M712, 0))</f>
        <v/>
      </c>
      <c r="Q717">
        <f>IF(ISBLANK('Raw Data'!E712),0,IF(AND('Raw Data'!E712-'Raw Data'!D712&lt;4,'Raw Data'!E712-'Raw Data'!D712&gt;0),'Raw Data'!L712,IF(AND('Raw Data'!D712&gt;'Raw Data'!E712,'Raw Data'!D712-'Raw Data'!E712&gt;0),'Raw Data'!K712,0)))</f>
        <v/>
      </c>
      <c r="R717">
        <f>IF(ISBLANK('Raw Data'!K712),0,IFERROR(IF(MATCH(SMALL('Raw Data'!K712:N712,1),L717:O717,0),SMALL('Raw Data'!K712:N712,1)),0))</f>
        <v/>
      </c>
      <c r="S717">
        <f>IF(ISBLANK('Raw Data'!K712),0,IFERROR(IF(MATCH(SMALL('Raw Data'!K712:N712,2),L717:O717,0),SMALL('Raw Data'!K712:N712,2)),0))</f>
        <v/>
      </c>
      <c r="T717">
        <f>IF(ISBLANK('Raw Data'!K712),0,IFERROR(IF(MATCH(SMALL('Raw Data'!K712:N712,3),L717:O717,0),SMALL('Raw Data'!K712:N712,3)),0))</f>
        <v/>
      </c>
      <c r="U717">
        <f>IF(ISBLANK('Raw Data'!K712),0,IFERROR(IF(MATCH(SMALL('Raw Data'!K712:N712,4),L717:O717,0),SMALL('Raw Data'!K712:N712,4)),0))</f>
        <v/>
      </c>
      <c r="V717">
        <f>IF(AND('Raw Data'!D712&lt;3, 'Raw Data'!E712&lt;3, 'Raw Data'!A712&gt;0), 'Raw Data'!AF712, 0)</f>
        <v/>
      </c>
      <c r="W717">
        <f>IF(AND('Raw Data'!D712&lt;4, 'Raw Data'!E712&lt;4, 'Raw Data'!A712&gt;0), 'Raw Data'!AI712, 0)</f>
        <v/>
      </c>
      <c r="X717">
        <f>IF(AND('Raw Data'!D712&lt;5, 'Raw Data'!E712&lt;5, 'Raw Data'!A712&gt;0), 'Raw Data'!AL712, 0)</f>
        <v/>
      </c>
      <c r="Y717">
        <f>IF(AND('Raw Data'!D712&lt;6, 'Raw Data'!E712&lt;6, 'Raw Data'!A712&gt;0), 'Raw Data'!AO712, 0)</f>
        <v/>
      </c>
      <c r="Z717">
        <f>IF(ISBLANK('Raw Data'!D712), 0, IF('Raw Data'!D712-'Raw Data'!E712&gt;1, 'Raw Data'!AW712, 0))</f>
        <v/>
      </c>
      <c r="AA717">
        <f>IF(ISBLANK('Raw Data'!A712), 0, IF(ABS('Raw Data'!D712-'Raw Data'!E712)&lt;2, 'Raw Data'!AX712, 0))</f>
        <v/>
      </c>
      <c r="AB717">
        <f>IF(ISBLANK('Raw Data'!D712), 0, IF('Raw Data'!E712-'Raw Data'!D712&gt;1, 'Raw Data'!AY712, 0))</f>
        <v/>
      </c>
      <c r="AC717">
        <f>IF(ISBLANK('Raw Data'!D712), 0, IF('Raw Data'!D712-'Raw Data'!E712&gt;2, 'Raw Data'!AZ712, 0))</f>
        <v/>
      </c>
      <c r="AD717">
        <f>IF(ISBLANK('Raw Data'!A712), 0, IF(ABS('Raw Data'!D712-'Raw Data'!E712)&lt;3, 'Raw Data'!BA712, 0))</f>
        <v/>
      </c>
      <c r="AE717">
        <f>IF(ISBLANK('Raw Data'!D712), 0, IF('Raw Data'!E712-'Raw Data'!D712&gt;2, 'Raw Data'!BB712, 0))</f>
        <v/>
      </c>
      <c r="AF717">
        <f>IF(ISBLANK('Raw Data'!D712), 0, IF('Raw Data'!D712-'Raw Data'!E712&gt;3, 'Raw Data'!BC712, 0))</f>
        <v/>
      </c>
      <c r="AG717">
        <f>IF(ISBLANK('Raw Data'!A712), 0, IF(ABS('Raw Data'!D712-'Raw Data'!E712)&lt;4, 'Raw Data'!BD712, 0))</f>
        <v/>
      </c>
      <c r="AH717">
        <f>IF(ISBLANK('Raw Data'!D712), 0, IF('Raw Data'!E712-'Raw Data'!D712&gt;3, 'Raw Data'!BE712, 0))</f>
        <v/>
      </c>
      <c r="AI717">
        <f>IF(SUM('Raw Data'!D712:E712)&gt;'Raw Data'!F712, 'Raw Data'!G712, 0)</f>
        <v/>
      </c>
      <c r="AJ717">
        <f>IF(ISBLANK('Raw Data'!D712), 0, IF(SUM('Raw Data'!D712:E712)&lt;'Raw Data'!F712, 'Raw Data'!H712, 0))</f>
        <v/>
      </c>
      <c r="AK717">
        <f>IF(ISBLANK('Raw Data'!A712), 0, IF(AND('Raw Data'!D712&lt;3, 'Raw Data'!E712&lt;3, 'Raw Data'!F712&lt;BB$2), 'Raw Data'!AF712, 0))</f>
        <v/>
      </c>
      <c r="AL717">
        <f>IF(ISBLANK('Raw Data'!A712), 0, IF(AND('Raw Data'!D712&lt;4, 'Raw Data'!E712&lt;4, 'Raw Data'!F712&lt;BB$2), 'Raw Data'!AI712, 0))</f>
        <v/>
      </c>
      <c r="AM717">
        <f>IF(ISBLANK('Raw Data'!A712), 0, IF(AND('Raw Data'!D712&lt;5, 'Raw Data'!E712&lt;5, 'Raw Data'!F712&lt;BB$2), 'Raw Data'!AL712, 0))</f>
        <v/>
      </c>
      <c r="AN717">
        <f>IF(ISBLANK('Raw Data'!A712), 0, IF(AND('Raw Data'!D712&lt;6, 'Raw Data'!E712&lt;6, 'Raw Data'!F712&lt;BB$2), 'Raw Data'!AO712, 0))</f>
        <v/>
      </c>
      <c r="AO717">
        <f>IF(ISBLANK('Raw Data'!A712), 0, IF(AND('Raw Data'!I712&lt;Analysis!$BC$2, 'Raw Data'!D712-'Raw Data'!E712&gt;1), 'Raw Data'!AW712, IF(AND('Raw Data'!J712&lt;Analysis!$BC$2, 'Raw Data'!E712-'Raw Data'!D712&gt;1), 'Raw Data'!AY712, 0)))</f>
        <v/>
      </c>
      <c r="AP717">
        <f>IF(ISBLANK('Raw Data'!A712), 0, IF(AND('Raw Data'!I712&lt;Analysis!$BC$2, 'Raw Data'!D712-'Raw Data'!E712&gt;2), 'Raw Data'!AZ712, IF(AND('Raw Data'!J712&lt;Analysis!$BC$2, 'Raw Data'!E712-'Raw Data'!D712&gt;2), 'Raw Data'!BB712, 0)))</f>
        <v/>
      </c>
      <c r="AQ717">
        <f>IF(ISBLANK('Raw Data'!A712), 0, IF(AND('Raw Data'!I712&lt;Analysis!$BC$2, 'Raw Data'!D712-'Raw Data'!E712&gt;3), 'Raw Data'!BC712, IF(AND('Raw Data'!J712&lt;Analysis!$BC$2, 'Raw Data'!E712-'Raw Data'!D712&gt;3), 'Raw Data'!BE712, 0)))</f>
        <v/>
      </c>
      <c r="AR717">
        <f>IF('Hidden Analysiss'!D713=1,IF(ABS('Raw Data'!E712-'Raw Data'!D712)&lt;2,'Raw Data'!AX712,0), 0)</f>
        <v/>
      </c>
      <c r="AS717">
        <f>IF('Hidden Analysiss'!D713=1,IF(ABS('Raw Data'!E712-'Raw Data'!D712)&lt;3,'Raw Data'!BA712,0), 0)</f>
        <v/>
      </c>
      <c r="AT717">
        <f>IF('Hidden Analysiss'!D713=1,IF(ABS('Raw Data'!E712-'Raw Data'!D712)&lt;4,'Raw Data'!BD712,0), 0)</f>
        <v/>
      </c>
      <c r="AU717">
        <f>IF(AND('Hidden Analysiss'!E713=1, ABS('Raw Data'!E712-'Raw Data'!D712)&lt;2), 'Raw Data'!AX712, 0)</f>
        <v/>
      </c>
      <c r="AV717">
        <f>IF(AND('Hidden Analysiss'!E713=1, ABS('Raw Data'!E712-'Raw Data'!D712)&lt;3), 'Raw Data'!BA712, 0)</f>
        <v/>
      </c>
      <c r="AW717">
        <f>IF(AND('Hidden Analysiss'!E713=1, ABS('Raw Data'!E712-'Raw Data'!D712)&lt;3), 'Raw Data'!BD712, 0)</f>
        <v/>
      </c>
    </row>
    <row r="718">
      <c r="A718" s="1">
        <f>'Raw Data'!A713</f>
        <v/>
      </c>
      <c r="B718">
        <f>IF('Raw Data'!E713&gt;'Raw Data'!D713, 'Raw Data'!J713, 0)</f>
        <v/>
      </c>
      <c r="C718">
        <f>IF('Raw Data'!D713&gt;'Raw Data'!E713, 'Raw Data'!I713, 0)</f>
        <v/>
      </c>
      <c r="D718">
        <f>SUM(G718:H718)</f>
        <v/>
      </c>
      <c r="E718">
        <f>IF(AND('Raw Data'!J713&lt;'Raw Data'!I713,'Raw Data'!E713&gt;'Raw Data'!D713,'Raw Data'!E713-'Raw Data'!D713&gt;3),'Raw Data'!N713,IF(AND('Raw Data'!I713&lt;'Raw Data'!J713,'Raw Data'!D713&gt;'Raw Data'!E713,'Raw Data'!D713-'Raw Data'!E713&gt;3),'Raw Data'!M713,0))</f>
        <v/>
      </c>
      <c r="F718">
        <f>IF(AND('Raw Data'!J713&lt;'Raw Data'!I713,'Raw Data'!E713&gt;'Raw Data'!D713,'Raw Data'!E713-'Raw Data'!D713&lt;4),'Raw Data'!L713,IF(AND('Raw Data'!I713&lt;'Raw Data'!J713,'Raw Data'!D713&gt;'Raw Data'!E713,'Raw Data'!D713-'Raw Data'!E713&lt;4),'Raw Data'!K713,0))</f>
        <v/>
      </c>
      <c r="G718">
        <f>IF(AND('Raw Data'!J713&lt;'Raw Data'!I713, 'Raw Data'!E713&gt;'Raw Data'!D713), 'Raw Data'!J713, 0)</f>
        <v/>
      </c>
      <c r="H718">
        <f>IF(AND('Raw Data'!J713&gt;'Raw Data'!I713, 'Raw Data'!E713&lt;'Raw Data'!D713), 'Raw Data'!I713, 0)</f>
        <v/>
      </c>
      <c r="I718">
        <f>SUM(J718:K718)</f>
        <v/>
      </c>
      <c r="J718">
        <f>IF(AND('Raw Data'!J713&gt;'Raw Data'!I713, 'Raw Data'!E713&gt;'Raw Data'!D713), 'Raw Data'!J713, 0)</f>
        <v/>
      </c>
      <c r="K718">
        <f>IF(AND('Raw Data'!I713&gt;'Raw Data'!J713, 'Raw Data'!D713&gt;'Raw Data'!E713), 'Raw Data'!I713, 0)</f>
        <v/>
      </c>
      <c r="L718">
        <f>IF('Raw Data'!E713-'Raw Data'!D713&gt;3, 'Raw Data'!N713, 0)</f>
        <v/>
      </c>
      <c r="M718">
        <f>IF('Raw Data'!D713-'Raw Data'!E713&gt;3, 'Raw Data'!M713, 0)</f>
        <v/>
      </c>
      <c r="N718">
        <f>IF(ISBLANK('Raw Data'!D713),0,IF(AND('Raw Data'!E713&gt;'Raw Data'!D713,'Raw Data'!E713-'Raw Data'!D713&gt;0,'Raw Data'!E713-'Raw Data'!D713&lt;4),'Raw Data'!L713, 0))</f>
        <v/>
      </c>
      <c r="O718">
        <f>IF(ISBLANK('Raw Data'!D713),0,IF(AND('Raw Data'!E713&gt;'Raw Data'!D713,'Raw Data'!E713-'Raw Data'!D713&gt;0,'Raw Data'!D713-'Raw Data'!E713&lt;4),'Raw Data'!K713, 0))</f>
        <v/>
      </c>
      <c r="P718">
        <f>IF('Raw Data'!E713-'Raw Data'!D713&gt;3, 'Raw Data'!N713, IF('Raw Data'!D713-'Raw Data'!E713&gt;3, 'Raw Data'!M713, 0))</f>
        <v/>
      </c>
      <c r="Q718">
        <f>IF(ISBLANK('Raw Data'!E713),0,IF(AND('Raw Data'!E713-'Raw Data'!D713&lt;4,'Raw Data'!E713-'Raw Data'!D713&gt;0),'Raw Data'!L713,IF(AND('Raw Data'!D713&gt;'Raw Data'!E713,'Raw Data'!D713-'Raw Data'!E713&gt;0),'Raw Data'!K713,0)))</f>
        <v/>
      </c>
      <c r="R718">
        <f>IF(ISBLANK('Raw Data'!K713),0,IFERROR(IF(MATCH(SMALL('Raw Data'!K713:N713,1),L718:O718,0),SMALL('Raw Data'!K713:N713,1)),0))</f>
        <v/>
      </c>
      <c r="S718">
        <f>IF(ISBLANK('Raw Data'!K713),0,IFERROR(IF(MATCH(SMALL('Raw Data'!K713:N713,2),L718:O718,0),SMALL('Raw Data'!K713:N713,2)),0))</f>
        <v/>
      </c>
      <c r="T718">
        <f>IF(ISBLANK('Raw Data'!K713),0,IFERROR(IF(MATCH(SMALL('Raw Data'!K713:N713,3),L718:O718,0),SMALL('Raw Data'!K713:N713,3)),0))</f>
        <v/>
      </c>
      <c r="U718">
        <f>IF(ISBLANK('Raw Data'!K713),0,IFERROR(IF(MATCH(SMALL('Raw Data'!K713:N713,4),L718:O718,0),SMALL('Raw Data'!K713:N713,4)),0))</f>
        <v/>
      </c>
      <c r="V718">
        <f>IF(AND('Raw Data'!D713&lt;3, 'Raw Data'!E713&lt;3, 'Raw Data'!A713&gt;0), 'Raw Data'!AF713, 0)</f>
        <v/>
      </c>
      <c r="W718">
        <f>IF(AND('Raw Data'!D713&lt;4, 'Raw Data'!E713&lt;4, 'Raw Data'!A713&gt;0), 'Raw Data'!AI713, 0)</f>
        <v/>
      </c>
      <c r="X718">
        <f>IF(AND('Raw Data'!D713&lt;5, 'Raw Data'!E713&lt;5, 'Raw Data'!A713&gt;0), 'Raw Data'!AL713, 0)</f>
        <v/>
      </c>
      <c r="Y718">
        <f>IF(AND('Raw Data'!D713&lt;6, 'Raw Data'!E713&lt;6, 'Raw Data'!A713&gt;0), 'Raw Data'!AO713, 0)</f>
        <v/>
      </c>
      <c r="Z718">
        <f>IF(ISBLANK('Raw Data'!D713), 0, IF('Raw Data'!D713-'Raw Data'!E713&gt;1, 'Raw Data'!AW713, 0))</f>
        <v/>
      </c>
      <c r="AA718">
        <f>IF(ISBLANK('Raw Data'!A713), 0, IF(ABS('Raw Data'!D713-'Raw Data'!E713)&lt;2, 'Raw Data'!AX713, 0))</f>
        <v/>
      </c>
      <c r="AB718">
        <f>IF(ISBLANK('Raw Data'!D713), 0, IF('Raw Data'!E713-'Raw Data'!D713&gt;1, 'Raw Data'!AY713, 0))</f>
        <v/>
      </c>
      <c r="AC718">
        <f>IF(ISBLANK('Raw Data'!D713), 0, IF('Raw Data'!D713-'Raw Data'!E713&gt;2, 'Raw Data'!AZ713, 0))</f>
        <v/>
      </c>
      <c r="AD718">
        <f>IF(ISBLANK('Raw Data'!A713), 0, IF(ABS('Raw Data'!D713-'Raw Data'!E713)&lt;3, 'Raw Data'!BA713, 0))</f>
        <v/>
      </c>
      <c r="AE718">
        <f>IF(ISBLANK('Raw Data'!D713), 0, IF('Raw Data'!E713-'Raw Data'!D713&gt;2, 'Raw Data'!BB713, 0))</f>
        <v/>
      </c>
      <c r="AF718">
        <f>IF(ISBLANK('Raw Data'!D713), 0, IF('Raw Data'!D713-'Raw Data'!E713&gt;3, 'Raw Data'!BC713, 0))</f>
        <v/>
      </c>
      <c r="AG718">
        <f>IF(ISBLANK('Raw Data'!A713), 0, IF(ABS('Raw Data'!D713-'Raw Data'!E713)&lt;4, 'Raw Data'!BD713, 0))</f>
        <v/>
      </c>
      <c r="AH718">
        <f>IF(ISBLANK('Raw Data'!D713), 0, IF('Raw Data'!E713-'Raw Data'!D713&gt;3, 'Raw Data'!BE713, 0))</f>
        <v/>
      </c>
      <c r="AI718">
        <f>IF(SUM('Raw Data'!D713:E713)&gt;'Raw Data'!F713, 'Raw Data'!G713, 0)</f>
        <v/>
      </c>
      <c r="AJ718">
        <f>IF(ISBLANK('Raw Data'!D713), 0, IF(SUM('Raw Data'!D713:E713)&lt;'Raw Data'!F713, 'Raw Data'!H713, 0))</f>
        <v/>
      </c>
      <c r="AK718">
        <f>IF(ISBLANK('Raw Data'!A713), 0, IF(AND('Raw Data'!D713&lt;3, 'Raw Data'!E713&lt;3, 'Raw Data'!F713&lt;BB$2), 'Raw Data'!AF713, 0))</f>
        <v/>
      </c>
      <c r="AL718">
        <f>IF(ISBLANK('Raw Data'!A713), 0, IF(AND('Raw Data'!D713&lt;4, 'Raw Data'!E713&lt;4, 'Raw Data'!F713&lt;BB$2), 'Raw Data'!AI713, 0))</f>
        <v/>
      </c>
      <c r="AM718">
        <f>IF(ISBLANK('Raw Data'!A713), 0, IF(AND('Raw Data'!D713&lt;5, 'Raw Data'!E713&lt;5, 'Raw Data'!F713&lt;BB$2), 'Raw Data'!AL713, 0))</f>
        <v/>
      </c>
      <c r="AN718">
        <f>IF(ISBLANK('Raw Data'!A713), 0, IF(AND('Raw Data'!D713&lt;6, 'Raw Data'!E713&lt;6, 'Raw Data'!F713&lt;BB$2), 'Raw Data'!AO713, 0))</f>
        <v/>
      </c>
      <c r="AO718">
        <f>IF(ISBLANK('Raw Data'!A713), 0, IF(AND('Raw Data'!I713&lt;Analysis!$BC$2, 'Raw Data'!D713-'Raw Data'!E713&gt;1), 'Raw Data'!AW713, IF(AND('Raw Data'!J713&lt;Analysis!$BC$2, 'Raw Data'!E713-'Raw Data'!D713&gt;1), 'Raw Data'!AY713, 0)))</f>
        <v/>
      </c>
      <c r="AP718">
        <f>IF(ISBLANK('Raw Data'!A713), 0, IF(AND('Raw Data'!I713&lt;Analysis!$BC$2, 'Raw Data'!D713-'Raw Data'!E713&gt;2), 'Raw Data'!AZ713, IF(AND('Raw Data'!J713&lt;Analysis!$BC$2, 'Raw Data'!E713-'Raw Data'!D713&gt;2), 'Raw Data'!BB713, 0)))</f>
        <v/>
      </c>
      <c r="AQ718">
        <f>IF(ISBLANK('Raw Data'!A713), 0, IF(AND('Raw Data'!I713&lt;Analysis!$BC$2, 'Raw Data'!D713-'Raw Data'!E713&gt;3), 'Raw Data'!BC713, IF(AND('Raw Data'!J713&lt;Analysis!$BC$2, 'Raw Data'!E713-'Raw Data'!D713&gt;3), 'Raw Data'!BE713, 0)))</f>
        <v/>
      </c>
      <c r="AR718">
        <f>IF('Hidden Analysiss'!D714=1,IF(ABS('Raw Data'!E713-'Raw Data'!D713)&lt;2,'Raw Data'!AX713,0), 0)</f>
        <v/>
      </c>
      <c r="AS718">
        <f>IF('Hidden Analysiss'!D714=1,IF(ABS('Raw Data'!E713-'Raw Data'!D713)&lt;3,'Raw Data'!BA713,0), 0)</f>
        <v/>
      </c>
      <c r="AT718">
        <f>IF('Hidden Analysiss'!D714=1,IF(ABS('Raw Data'!E713-'Raw Data'!D713)&lt;4,'Raw Data'!BD713,0), 0)</f>
        <v/>
      </c>
      <c r="AU718">
        <f>IF(AND('Hidden Analysiss'!E714=1, ABS('Raw Data'!E713-'Raw Data'!D713)&lt;2), 'Raw Data'!AX713, 0)</f>
        <v/>
      </c>
      <c r="AV718">
        <f>IF(AND('Hidden Analysiss'!E714=1, ABS('Raw Data'!E713-'Raw Data'!D713)&lt;3), 'Raw Data'!BA713, 0)</f>
        <v/>
      </c>
      <c r="AW718">
        <f>IF(AND('Hidden Analysiss'!E714=1, ABS('Raw Data'!E713-'Raw Data'!D713)&lt;3), 'Raw Data'!BD713, 0)</f>
        <v/>
      </c>
    </row>
    <row r="719">
      <c r="A719" s="1">
        <f>'Raw Data'!A714</f>
        <v/>
      </c>
      <c r="B719">
        <f>IF('Raw Data'!E714&gt;'Raw Data'!D714, 'Raw Data'!J714, 0)</f>
        <v/>
      </c>
      <c r="C719">
        <f>IF('Raw Data'!D714&gt;'Raw Data'!E714, 'Raw Data'!I714, 0)</f>
        <v/>
      </c>
      <c r="D719">
        <f>SUM(G719:H719)</f>
        <v/>
      </c>
      <c r="E719">
        <f>IF(AND('Raw Data'!J714&lt;'Raw Data'!I714,'Raw Data'!E714&gt;'Raw Data'!D714,'Raw Data'!E714-'Raw Data'!D714&gt;3),'Raw Data'!N714,IF(AND('Raw Data'!I714&lt;'Raw Data'!J714,'Raw Data'!D714&gt;'Raw Data'!E714,'Raw Data'!D714-'Raw Data'!E714&gt;3),'Raw Data'!M714,0))</f>
        <v/>
      </c>
      <c r="F719">
        <f>IF(AND('Raw Data'!J714&lt;'Raw Data'!I714,'Raw Data'!E714&gt;'Raw Data'!D714,'Raw Data'!E714-'Raw Data'!D714&lt;4),'Raw Data'!L714,IF(AND('Raw Data'!I714&lt;'Raw Data'!J714,'Raw Data'!D714&gt;'Raw Data'!E714,'Raw Data'!D714-'Raw Data'!E714&lt;4),'Raw Data'!K714,0))</f>
        <v/>
      </c>
      <c r="G719">
        <f>IF(AND('Raw Data'!J714&lt;'Raw Data'!I714, 'Raw Data'!E714&gt;'Raw Data'!D714), 'Raw Data'!J714, 0)</f>
        <v/>
      </c>
      <c r="H719">
        <f>IF(AND('Raw Data'!J714&gt;'Raw Data'!I714, 'Raw Data'!E714&lt;'Raw Data'!D714), 'Raw Data'!I714, 0)</f>
        <v/>
      </c>
      <c r="I719">
        <f>SUM(J719:K719)</f>
        <v/>
      </c>
      <c r="J719">
        <f>IF(AND('Raw Data'!J714&gt;'Raw Data'!I714, 'Raw Data'!E714&gt;'Raw Data'!D714), 'Raw Data'!J714, 0)</f>
        <v/>
      </c>
      <c r="K719">
        <f>IF(AND('Raw Data'!I714&gt;'Raw Data'!J714, 'Raw Data'!D714&gt;'Raw Data'!E714), 'Raw Data'!I714, 0)</f>
        <v/>
      </c>
      <c r="L719">
        <f>IF('Raw Data'!E714-'Raw Data'!D714&gt;3, 'Raw Data'!N714, 0)</f>
        <v/>
      </c>
      <c r="M719">
        <f>IF('Raw Data'!D714-'Raw Data'!E714&gt;3, 'Raw Data'!M714, 0)</f>
        <v/>
      </c>
      <c r="N719">
        <f>IF(ISBLANK('Raw Data'!D714),0,IF(AND('Raw Data'!E714&gt;'Raw Data'!D714,'Raw Data'!E714-'Raw Data'!D714&gt;0,'Raw Data'!E714-'Raw Data'!D714&lt;4),'Raw Data'!L714, 0))</f>
        <v/>
      </c>
      <c r="O719">
        <f>IF(ISBLANK('Raw Data'!D714),0,IF(AND('Raw Data'!E714&gt;'Raw Data'!D714,'Raw Data'!E714-'Raw Data'!D714&gt;0,'Raw Data'!D714-'Raw Data'!E714&lt;4),'Raw Data'!K714, 0))</f>
        <v/>
      </c>
      <c r="P719">
        <f>IF('Raw Data'!E714-'Raw Data'!D714&gt;3, 'Raw Data'!N714, IF('Raw Data'!D714-'Raw Data'!E714&gt;3, 'Raw Data'!M714, 0))</f>
        <v/>
      </c>
      <c r="Q719">
        <f>IF(ISBLANK('Raw Data'!E714),0,IF(AND('Raw Data'!E714-'Raw Data'!D714&lt;4,'Raw Data'!E714-'Raw Data'!D714&gt;0),'Raw Data'!L714,IF(AND('Raw Data'!D714&gt;'Raw Data'!E714,'Raw Data'!D714-'Raw Data'!E714&gt;0),'Raw Data'!K714,0)))</f>
        <v/>
      </c>
      <c r="R719">
        <f>IF(ISBLANK('Raw Data'!K714),0,IFERROR(IF(MATCH(SMALL('Raw Data'!K714:N714,1),L719:O719,0),SMALL('Raw Data'!K714:N714,1)),0))</f>
        <v/>
      </c>
      <c r="S719">
        <f>IF(ISBLANK('Raw Data'!K714),0,IFERROR(IF(MATCH(SMALL('Raw Data'!K714:N714,2),L719:O719,0),SMALL('Raw Data'!K714:N714,2)),0))</f>
        <v/>
      </c>
      <c r="T719">
        <f>IF(ISBLANK('Raw Data'!K714),0,IFERROR(IF(MATCH(SMALL('Raw Data'!K714:N714,3),L719:O719,0),SMALL('Raw Data'!K714:N714,3)),0))</f>
        <v/>
      </c>
      <c r="U719">
        <f>IF(ISBLANK('Raw Data'!K714),0,IFERROR(IF(MATCH(SMALL('Raw Data'!K714:N714,4),L719:O719,0),SMALL('Raw Data'!K714:N714,4)),0))</f>
        <v/>
      </c>
      <c r="V719">
        <f>IF(AND('Raw Data'!D714&lt;3, 'Raw Data'!E714&lt;3, 'Raw Data'!A714&gt;0), 'Raw Data'!AF714, 0)</f>
        <v/>
      </c>
      <c r="W719">
        <f>IF(AND('Raw Data'!D714&lt;4, 'Raw Data'!E714&lt;4, 'Raw Data'!A714&gt;0), 'Raw Data'!AI714, 0)</f>
        <v/>
      </c>
      <c r="X719">
        <f>IF(AND('Raw Data'!D714&lt;5, 'Raw Data'!E714&lt;5, 'Raw Data'!A714&gt;0), 'Raw Data'!AL714, 0)</f>
        <v/>
      </c>
      <c r="Y719">
        <f>IF(AND('Raw Data'!D714&lt;6, 'Raw Data'!E714&lt;6, 'Raw Data'!A714&gt;0), 'Raw Data'!AO714, 0)</f>
        <v/>
      </c>
      <c r="Z719">
        <f>IF(ISBLANK('Raw Data'!D714), 0, IF('Raw Data'!D714-'Raw Data'!E714&gt;1, 'Raw Data'!AW714, 0))</f>
        <v/>
      </c>
      <c r="AA719">
        <f>IF(ISBLANK('Raw Data'!A714), 0, IF(ABS('Raw Data'!D714-'Raw Data'!E714)&lt;2, 'Raw Data'!AX714, 0))</f>
        <v/>
      </c>
      <c r="AB719">
        <f>IF(ISBLANK('Raw Data'!D714), 0, IF('Raw Data'!E714-'Raw Data'!D714&gt;1, 'Raw Data'!AY714, 0))</f>
        <v/>
      </c>
      <c r="AC719">
        <f>IF(ISBLANK('Raw Data'!D714), 0, IF('Raw Data'!D714-'Raw Data'!E714&gt;2, 'Raw Data'!AZ714, 0))</f>
        <v/>
      </c>
      <c r="AD719">
        <f>IF(ISBLANK('Raw Data'!A714), 0, IF(ABS('Raw Data'!D714-'Raw Data'!E714)&lt;3, 'Raw Data'!BA714, 0))</f>
        <v/>
      </c>
      <c r="AE719">
        <f>IF(ISBLANK('Raw Data'!D714), 0, IF('Raw Data'!E714-'Raw Data'!D714&gt;2, 'Raw Data'!BB714, 0))</f>
        <v/>
      </c>
      <c r="AF719">
        <f>IF(ISBLANK('Raw Data'!D714), 0, IF('Raw Data'!D714-'Raw Data'!E714&gt;3, 'Raw Data'!BC714, 0))</f>
        <v/>
      </c>
      <c r="AG719">
        <f>IF(ISBLANK('Raw Data'!A714), 0, IF(ABS('Raw Data'!D714-'Raw Data'!E714)&lt;4, 'Raw Data'!BD714, 0))</f>
        <v/>
      </c>
      <c r="AH719">
        <f>IF(ISBLANK('Raw Data'!D714), 0, IF('Raw Data'!E714-'Raw Data'!D714&gt;3, 'Raw Data'!BE714, 0))</f>
        <v/>
      </c>
      <c r="AI719">
        <f>IF(SUM('Raw Data'!D714:E714)&gt;'Raw Data'!F714, 'Raw Data'!G714, 0)</f>
        <v/>
      </c>
      <c r="AJ719">
        <f>IF(ISBLANK('Raw Data'!D714), 0, IF(SUM('Raw Data'!D714:E714)&lt;'Raw Data'!F714, 'Raw Data'!H714, 0))</f>
        <v/>
      </c>
      <c r="AK719">
        <f>IF(ISBLANK('Raw Data'!A714), 0, IF(AND('Raw Data'!D714&lt;3, 'Raw Data'!E714&lt;3, 'Raw Data'!F714&lt;BB$2), 'Raw Data'!AF714, 0))</f>
        <v/>
      </c>
      <c r="AL719">
        <f>IF(ISBLANK('Raw Data'!A714), 0, IF(AND('Raw Data'!D714&lt;4, 'Raw Data'!E714&lt;4, 'Raw Data'!F714&lt;BB$2), 'Raw Data'!AI714, 0))</f>
        <v/>
      </c>
      <c r="AM719">
        <f>IF(ISBLANK('Raw Data'!A714), 0, IF(AND('Raw Data'!D714&lt;5, 'Raw Data'!E714&lt;5, 'Raw Data'!F714&lt;BB$2), 'Raw Data'!AL714, 0))</f>
        <v/>
      </c>
      <c r="AN719">
        <f>IF(ISBLANK('Raw Data'!A714), 0, IF(AND('Raw Data'!D714&lt;6, 'Raw Data'!E714&lt;6, 'Raw Data'!F714&lt;BB$2), 'Raw Data'!AO714, 0))</f>
        <v/>
      </c>
      <c r="AO719">
        <f>IF(ISBLANK('Raw Data'!A714), 0, IF(AND('Raw Data'!I714&lt;Analysis!$BC$2, 'Raw Data'!D714-'Raw Data'!E714&gt;1), 'Raw Data'!AW714, IF(AND('Raw Data'!J714&lt;Analysis!$BC$2, 'Raw Data'!E714-'Raw Data'!D714&gt;1), 'Raw Data'!AY714, 0)))</f>
        <v/>
      </c>
      <c r="AP719">
        <f>IF(ISBLANK('Raw Data'!A714), 0, IF(AND('Raw Data'!I714&lt;Analysis!$BC$2, 'Raw Data'!D714-'Raw Data'!E714&gt;2), 'Raw Data'!AZ714, IF(AND('Raw Data'!J714&lt;Analysis!$BC$2, 'Raw Data'!E714-'Raw Data'!D714&gt;2), 'Raw Data'!BB714, 0)))</f>
        <v/>
      </c>
      <c r="AQ719">
        <f>IF(ISBLANK('Raw Data'!A714), 0, IF(AND('Raw Data'!I714&lt;Analysis!$BC$2, 'Raw Data'!D714-'Raw Data'!E714&gt;3), 'Raw Data'!BC714, IF(AND('Raw Data'!J714&lt;Analysis!$BC$2, 'Raw Data'!E714-'Raw Data'!D714&gt;3), 'Raw Data'!BE714, 0)))</f>
        <v/>
      </c>
      <c r="AR719">
        <f>IF('Hidden Analysiss'!D715=1,IF(ABS('Raw Data'!E714-'Raw Data'!D714)&lt;2,'Raw Data'!AX714,0), 0)</f>
        <v/>
      </c>
      <c r="AS719">
        <f>IF('Hidden Analysiss'!D715=1,IF(ABS('Raw Data'!E714-'Raw Data'!D714)&lt;3,'Raw Data'!BA714,0), 0)</f>
        <v/>
      </c>
      <c r="AT719">
        <f>IF('Hidden Analysiss'!D715=1,IF(ABS('Raw Data'!E714-'Raw Data'!D714)&lt;4,'Raw Data'!BD714,0), 0)</f>
        <v/>
      </c>
      <c r="AU719">
        <f>IF(AND('Hidden Analysiss'!E715=1, ABS('Raw Data'!E714-'Raw Data'!D714)&lt;2), 'Raw Data'!AX714, 0)</f>
        <v/>
      </c>
      <c r="AV719">
        <f>IF(AND('Hidden Analysiss'!E715=1, ABS('Raw Data'!E714-'Raw Data'!D714)&lt;3), 'Raw Data'!BA714, 0)</f>
        <v/>
      </c>
      <c r="AW719">
        <f>IF(AND('Hidden Analysiss'!E715=1, ABS('Raw Data'!E714-'Raw Data'!D714)&lt;3), 'Raw Data'!BD714, 0)</f>
        <v/>
      </c>
    </row>
    <row r="720">
      <c r="A720" s="1">
        <f>'Raw Data'!A715</f>
        <v/>
      </c>
      <c r="B720">
        <f>IF('Raw Data'!E715&gt;'Raw Data'!D715, 'Raw Data'!J715, 0)</f>
        <v/>
      </c>
      <c r="C720">
        <f>IF('Raw Data'!D715&gt;'Raw Data'!E715, 'Raw Data'!I715, 0)</f>
        <v/>
      </c>
      <c r="D720">
        <f>SUM(G720:H720)</f>
        <v/>
      </c>
      <c r="E720">
        <f>IF(AND('Raw Data'!J715&lt;'Raw Data'!I715,'Raw Data'!E715&gt;'Raw Data'!D715,'Raw Data'!E715-'Raw Data'!D715&gt;3),'Raw Data'!N715,IF(AND('Raw Data'!I715&lt;'Raw Data'!J715,'Raw Data'!D715&gt;'Raw Data'!E715,'Raw Data'!D715-'Raw Data'!E715&gt;3),'Raw Data'!M715,0))</f>
        <v/>
      </c>
      <c r="F720">
        <f>IF(AND('Raw Data'!J715&lt;'Raw Data'!I715,'Raw Data'!E715&gt;'Raw Data'!D715,'Raw Data'!E715-'Raw Data'!D715&lt;4),'Raw Data'!L715,IF(AND('Raw Data'!I715&lt;'Raw Data'!J715,'Raw Data'!D715&gt;'Raw Data'!E715,'Raw Data'!D715-'Raw Data'!E715&lt;4),'Raw Data'!K715,0))</f>
        <v/>
      </c>
      <c r="G720">
        <f>IF(AND('Raw Data'!J715&lt;'Raw Data'!I715, 'Raw Data'!E715&gt;'Raw Data'!D715), 'Raw Data'!J715, 0)</f>
        <v/>
      </c>
      <c r="H720">
        <f>IF(AND('Raw Data'!J715&gt;'Raw Data'!I715, 'Raw Data'!E715&lt;'Raw Data'!D715), 'Raw Data'!I715, 0)</f>
        <v/>
      </c>
      <c r="I720">
        <f>SUM(J720:K720)</f>
        <v/>
      </c>
      <c r="J720">
        <f>IF(AND('Raw Data'!J715&gt;'Raw Data'!I715, 'Raw Data'!E715&gt;'Raw Data'!D715), 'Raw Data'!J715, 0)</f>
        <v/>
      </c>
      <c r="K720">
        <f>IF(AND('Raw Data'!I715&gt;'Raw Data'!J715, 'Raw Data'!D715&gt;'Raw Data'!E715), 'Raw Data'!I715, 0)</f>
        <v/>
      </c>
      <c r="L720">
        <f>IF('Raw Data'!E715-'Raw Data'!D715&gt;3, 'Raw Data'!N715, 0)</f>
        <v/>
      </c>
      <c r="M720">
        <f>IF('Raw Data'!D715-'Raw Data'!E715&gt;3, 'Raw Data'!M715, 0)</f>
        <v/>
      </c>
      <c r="N720">
        <f>IF(ISBLANK('Raw Data'!D715),0,IF(AND('Raw Data'!E715&gt;'Raw Data'!D715,'Raw Data'!E715-'Raw Data'!D715&gt;0,'Raw Data'!E715-'Raw Data'!D715&lt;4),'Raw Data'!L715, 0))</f>
        <v/>
      </c>
      <c r="O720">
        <f>IF(ISBLANK('Raw Data'!D715),0,IF(AND('Raw Data'!E715&gt;'Raw Data'!D715,'Raw Data'!E715-'Raw Data'!D715&gt;0,'Raw Data'!D715-'Raw Data'!E715&lt;4),'Raw Data'!K715, 0))</f>
        <v/>
      </c>
      <c r="P720">
        <f>IF('Raw Data'!E715-'Raw Data'!D715&gt;3, 'Raw Data'!N715, IF('Raw Data'!D715-'Raw Data'!E715&gt;3, 'Raw Data'!M715, 0))</f>
        <v/>
      </c>
      <c r="Q720">
        <f>IF(ISBLANK('Raw Data'!E715),0,IF(AND('Raw Data'!E715-'Raw Data'!D715&lt;4,'Raw Data'!E715-'Raw Data'!D715&gt;0),'Raw Data'!L715,IF(AND('Raw Data'!D715&gt;'Raw Data'!E715,'Raw Data'!D715-'Raw Data'!E715&gt;0),'Raw Data'!K715,0)))</f>
        <v/>
      </c>
      <c r="R720">
        <f>IF(ISBLANK('Raw Data'!K715),0,IFERROR(IF(MATCH(SMALL('Raw Data'!K715:N715,1),L720:O720,0),SMALL('Raw Data'!K715:N715,1)),0))</f>
        <v/>
      </c>
      <c r="S720">
        <f>IF(ISBLANK('Raw Data'!K715),0,IFERROR(IF(MATCH(SMALL('Raw Data'!K715:N715,2),L720:O720,0),SMALL('Raw Data'!K715:N715,2)),0))</f>
        <v/>
      </c>
      <c r="T720">
        <f>IF(ISBLANK('Raw Data'!K715),0,IFERROR(IF(MATCH(SMALL('Raw Data'!K715:N715,3),L720:O720,0),SMALL('Raw Data'!K715:N715,3)),0))</f>
        <v/>
      </c>
      <c r="U720">
        <f>IF(ISBLANK('Raw Data'!K715),0,IFERROR(IF(MATCH(SMALL('Raw Data'!K715:N715,4),L720:O720,0),SMALL('Raw Data'!K715:N715,4)),0))</f>
        <v/>
      </c>
      <c r="V720">
        <f>IF(AND('Raw Data'!D715&lt;3, 'Raw Data'!E715&lt;3, 'Raw Data'!A715&gt;0), 'Raw Data'!AF715, 0)</f>
        <v/>
      </c>
      <c r="W720">
        <f>IF(AND('Raw Data'!D715&lt;4, 'Raw Data'!E715&lt;4, 'Raw Data'!A715&gt;0), 'Raw Data'!AI715, 0)</f>
        <v/>
      </c>
      <c r="X720">
        <f>IF(AND('Raw Data'!D715&lt;5, 'Raw Data'!E715&lt;5, 'Raw Data'!A715&gt;0), 'Raw Data'!AL715, 0)</f>
        <v/>
      </c>
      <c r="Y720">
        <f>IF(AND('Raw Data'!D715&lt;6, 'Raw Data'!E715&lt;6, 'Raw Data'!A715&gt;0), 'Raw Data'!AO715, 0)</f>
        <v/>
      </c>
      <c r="Z720">
        <f>IF(ISBLANK('Raw Data'!D715), 0, IF('Raw Data'!D715-'Raw Data'!E715&gt;1, 'Raw Data'!AW715, 0))</f>
        <v/>
      </c>
      <c r="AA720">
        <f>IF(ISBLANK('Raw Data'!A715), 0, IF(ABS('Raw Data'!D715-'Raw Data'!E715)&lt;2, 'Raw Data'!AX715, 0))</f>
        <v/>
      </c>
      <c r="AB720">
        <f>IF(ISBLANK('Raw Data'!D715), 0, IF('Raw Data'!E715-'Raw Data'!D715&gt;1, 'Raw Data'!AY715, 0))</f>
        <v/>
      </c>
      <c r="AC720">
        <f>IF(ISBLANK('Raw Data'!D715), 0, IF('Raw Data'!D715-'Raw Data'!E715&gt;2, 'Raw Data'!AZ715, 0))</f>
        <v/>
      </c>
      <c r="AD720">
        <f>IF(ISBLANK('Raw Data'!A715), 0, IF(ABS('Raw Data'!D715-'Raw Data'!E715)&lt;3, 'Raw Data'!BA715, 0))</f>
        <v/>
      </c>
      <c r="AE720">
        <f>IF(ISBLANK('Raw Data'!D715), 0, IF('Raw Data'!E715-'Raw Data'!D715&gt;2, 'Raw Data'!BB715, 0))</f>
        <v/>
      </c>
      <c r="AF720">
        <f>IF(ISBLANK('Raw Data'!D715), 0, IF('Raw Data'!D715-'Raw Data'!E715&gt;3, 'Raw Data'!BC715, 0))</f>
        <v/>
      </c>
      <c r="AG720">
        <f>IF(ISBLANK('Raw Data'!A715), 0, IF(ABS('Raw Data'!D715-'Raw Data'!E715)&lt;4, 'Raw Data'!BD715, 0))</f>
        <v/>
      </c>
      <c r="AH720">
        <f>IF(ISBLANK('Raw Data'!D715), 0, IF('Raw Data'!E715-'Raw Data'!D715&gt;3, 'Raw Data'!BE715, 0))</f>
        <v/>
      </c>
      <c r="AI720">
        <f>IF(SUM('Raw Data'!D715:E715)&gt;'Raw Data'!F715, 'Raw Data'!G715, 0)</f>
        <v/>
      </c>
      <c r="AJ720">
        <f>IF(ISBLANK('Raw Data'!D715), 0, IF(SUM('Raw Data'!D715:E715)&lt;'Raw Data'!F715, 'Raw Data'!H715, 0))</f>
        <v/>
      </c>
      <c r="AK720">
        <f>IF(ISBLANK('Raw Data'!A715), 0, IF(AND('Raw Data'!D715&lt;3, 'Raw Data'!E715&lt;3, 'Raw Data'!F715&lt;BB$2), 'Raw Data'!AF715, 0))</f>
        <v/>
      </c>
      <c r="AL720">
        <f>IF(ISBLANK('Raw Data'!A715), 0, IF(AND('Raw Data'!D715&lt;4, 'Raw Data'!E715&lt;4, 'Raw Data'!F715&lt;BB$2), 'Raw Data'!AI715, 0))</f>
        <v/>
      </c>
      <c r="AM720">
        <f>IF(ISBLANK('Raw Data'!A715), 0, IF(AND('Raw Data'!D715&lt;5, 'Raw Data'!E715&lt;5, 'Raw Data'!F715&lt;BB$2), 'Raw Data'!AL715, 0))</f>
        <v/>
      </c>
      <c r="AN720">
        <f>IF(ISBLANK('Raw Data'!A715), 0, IF(AND('Raw Data'!D715&lt;6, 'Raw Data'!E715&lt;6, 'Raw Data'!F715&lt;BB$2), 'Raw Data'!AO715, 0))</f>
        <v/>
      </c>
      <c r="AO720">
        <f>IF(ISBLANK('Raw Data'!A715), 0, IF(AND('Raw Data'!I715&lt;Analysis!$BC$2, 'Raw Data'!D715-'Raw Data'!E715&gt;1), 'Raw Data'!AW715, IF(AND('Raw Data'!J715&lt;Analysis!$BC$2, 'Raw Data'!E715-'Raw Data'!D715&gt;1), 'Raw Data'!AY715, 0)))</f>
        <v/>
      </c>
      <c r="AP720">
        <f>IF(ISBLANK('Raw Data'!A715), 0, IF(AND('Raw Data'!I715&lt;Analysis!$BC$2, 'Raw Data'!D715-'Raw Data'!E715&gt;2), 'Raw Data'!AZ715, IF(AND('Raw Data'!J715&lt;Analysis!$BC$2, 'Raw Data'!E715-'Raw Data'!D715&gt;2), 'Raw Data'!BB715, 0)))</f>
        <v/>
      </c>
      <c r="AQ720">
        <f>IF(ISBLANK('Raw Data'!A715), 0, IF(AND('Raw Data'!I715&lt;Analysis!$BC$2, 'Raw Data'!D715-'Raw Data'!E715&gt;3), 'Raw Data'!BC715, IF(AND('Raw Data'!J715&lt;Analysis!$BC$2, 'Raw Data'!E715-'Raw Data'!D715&gt;3), 'Raw Data'!BE715, 0)))</f>
        <v/>
      </c>
      <c r="AR720">
        <f>IF('Hidden Analysiss'!D716=1,IF(ABS('Raw Data'!E715-'Raw Data'!D715)&lt;2,'Raw Data'!AX715,0), 0)</f>
        <v/>
      </c>
      <c r="AS720">
        <f>IF('Hidden Analysiss'!D716=1,IF(ABS('Raw Data'!E715-'Raw Data'!D715)&lt;3,'Raw Data'!BA715,0), 0)</f>
        <v/>
      </c>
      <c r="AT720">
        <f>IF('Hidden Analysiss'!D716=1,IF(ABS('Raw Data'!E715-'Raw Data'!D715)&lt;4,'Raw Data'!BD715,0), 0)</f>
        <v/>
      </c>
      <c r="AU720">
        <f>IF(AND('Hidden Analysiss'!E716=1, ABS('Raw Data'!E715-'Raw Data'!D715)&lt;2), 'Raw Data'!AX715, 0)</f>
        <v/>
      </c>
      <c r="AV720">
        <f>IF(AND('Hidden Analysiss'!E716=1, ABS('Raw Data'!E715-'Raw Data'!D715)&lt;3), 'Raw Data'!BA715, 0)</f>
        <v/>
      </c>
      <c r="AW720">
        <f>IF(AND('Hidden Analysiss'!E716=1, ABS('Raw Data'!E715-'Raw Data'!D715)&lt;3), 'Raw Data'!BD715, 0)</f>
        <v/>
      </c>
    </row>
    <row r="721">
      <c r="A721" s="1">
        <f>'Raw Data'!A716</f>
        <v/>
      </c>
      <c r="B721">
        <f>IF('Raw Data'!E716&gt;'Raw Data'!D716, 'Raw Data'!J716, 0)</f>
        <v/>
      </c>
      <c r="C721">
        <f>IF('Raw Data'!D716&gt;'Raw Data'!E716, 'Raw Data'!I716, 0)</f>
        <v/>
      </c>
      <c r="D721">
        <f>SUM(G721:H721)</f>
        <v/>
      </c>
      <c r="E721">
        <f>IF(AND('Raw Data'!J716&lt;'Raw Data'!I716,'Raw Data'!E716&gt;'Raw Data'!D716,'Raw Data'!E716-'Raw Data'!D716&gt;3),'Raw Data'!N716,IF(AND('Raw Data'!I716&lt;'Raw Data'!J716,'Raw Data'!D716&gt;'Raw Data'!E716,'Raw Data'!D716-'Raw Data'!E716&gt;3),'Raw Data'!M716,0))</f>
        <v/>
      </c>
      <c r="F721">
        <f>IF(AND('Raw Data'!J716&lt;'Raw Data'!I716,'Raw Data'!E716&gt;'Raw Data'!D716,'Raw Data'!E716-'Raw Data'!D716&lt;4),'Raw Data'!L716,IF(AND('Raw Data'!I716&lt;'Raw Data'!J716,'Raw Data'!D716&gt;'Raw Data'!E716,'Raw Data'!D716-'Raw Data'!E716&lt;4),'Raw Data'!K716,0))</f>
        <v/>
      </c>
      <c r="G721">
        <f>IF(AND('Raw Data'!J716&lt;'Raw Data'!I716, 'Raw Data'!E716&gt;'Raw Data'!D716), 'Raw Data'!J716, 0)</f>
        <v/>
      </c>
      <c r="H721">
        <f>IF(AND('Raw Data'!J716&gt;'Raw Data'!I716, 'Raw Data'!E716&lt;'Raw Data'!D716), 'Raw Data'!I716, 0)</f>
        <v/>
      </c>
      <c r="I721">
        <f>SUM(J721:K721)</f>
        <v/>
      </c>
      <c r="J721">
        <f>IF(AND('Raw Data'!J716&gt;'Raw Data'!I716, 'Raw Data'!E716&gt;'Raw Data'!D716), 'Raw Data'!J716, 0)</f>
        <v/>
      </c>
      <c r="K721">
        <f>IF(AND('Raw Data'!I716&gt;'Raw Data'!J716, 'Raw Data'!D716&gt;'Raw Data'!E716), 'Raw Data'!I716, 0)</f>
        <v/>
      </c>
      <c r="L721">
        <f>IF('Raw Data'!E716-'Raw Data'!D716&gt;3, 'Raw Data'!N716, 0)</f>
        <v/>
      </c>
      <c r="M721">
        <f>IF('Raw Data'!D716-'Raw Data'!E716&gt;3, 'Raw Data'!M716, 0)</f>
        <v/>
      </c>
      <c r="N721">
        <f>IF(ISBLANK('Raw Data'!D716),0,IF(AND('Raw Data'!E716&gt;'Raw Data'!D716,'Raw Data'!E716-'Raw Data'!D716&gt;0,'Raw Data'!E716-'Raw Data'!D716&lt;4),'Raw Data'!L716, 0))</f>
        <v/>
      </c>
      <c r="O721">
        <f>IF(ISBLANK('Raw Data'!D716),0,IF(AND('Raw Data'!E716&gt;'Raw Data'!D716,'Raw Data'!E716-'Raw Data'!D716&gt;0,'Raw Data'!D716-'Raw Data'!E716&lt;4),'Raw Data'!K716, 0))</f>
        <v/>
      </c>
      <c r="P721">
        <f>IF('Raw Data'!E716-'Raw Data'!D716&gt;3, 'Raw Data'!N716, IF('Raw Data'!D716-'Raw Data'!E716&gt;3, 'Raw Data'!M716, 0))</f>
        <v/>
      </c>
      <c r="Q721">
        <f>IF(ISBLANK('Raw Data'!E716),0,IF(AND('Raw Data'!E716-'Raw Data'!D716&lt;4,'Raw Data'!E716-'Raw Data'!D716&gt;0),'Raw Data'!L716,IF(AND('Raw Data'!D716&gt;'Raw Data'!E716,'Raw Data'!D716-'Raw Data'!E716&gt;0),'Raw Data'!K716,0)))</f>
        <v/>
      </c>
      <c r="R721">
        <f>IF(ISBLANK('Raw Data'!K716),0,IFERROR(IF(MATCH(SMALL('Raw Data'!K716:N716,1),L721:O721,0),SMALL('Raw Data'!K716:N716,1)),0))</f>
        <v/>
      </c>
      <c r="S721">
        <f>IF(ISBLANK('Raw Data'!K716),0,IFERROR(IF(MATCH(SMALL('Raw Data'!K716:N716,2),L721:O721,0),SMALL('Raw Data'!K716:N716,2)),0))</f>
        <v/>
      </c>
      <c r="T721">
        <f>IF(ISBLANK('Raw Data'!K716),0,IFERROR(IF(MATCH(SMALL('Raw Data'!K716:N716,3),L721:O721,0),SMALL('Raw Data'!K716:N716,3)),0))</f>
        <v/>
      </c>
      <c r="U721">
        <f>IF(ISBLANK('Raw Data'!K716),0,IFERROR(IF(MATCH(SMALL('Raw Data'!K716:N716,4),L721:O721,0),SMALL('Raw Data'!K716:N716,4)),0))</f>
        <v/>
      </c>
      <c r="V721">
        <f>IF(AND('Raw Data'!D716&lt;3, 'Raw Data'!E716&lt;3, 'Raw Data'!A716&gt;0), 'Raw Data'!AF716, 0)</f>
        <v/>
      </c>
      <c r="W721">
        <f>IF(AND('Raw Data'!D716&lt;4, 'Raw Data'!E716&lt;4, 'Raw Data'!A716&gt;0), 'Raw Data'!AI716, 0)</f>
        <v/>
      </c>
      <c r="X721">
        <f>IF(AND('Raw Data'!D716&lt;5, 'Raw Data'!E716&lt;5, 'Raw Data'!A716&gt;0), 'Raw Data'!AL716, 0)</f>
        <v/>
      </c>
      <c r="Y721">
        <f>IF(AND('Raw Data'!D716&lt;6, 'Raw Data'!E716&lt;6, 'Raw Data'!A716&gt;0), 'Raw Data'!AO716, 0)</f>
        <v/>
      </c>
      <c r="Z721">
        <f>IF(ISBLANK('Raw Data'!D716), 0, IF('Raw Data'!D716-'Raw Data'!E716&gt;1, 'Raw Data'!AW716, 0))</f>
        <v/>
      </c>
      <c r="AA721">
        <f>IF(ISBLANK('Raw Data'!A716), 0, IF(ABS('Raw Data'!D716-'Raw Data'!E716)&lt;2, 'Raw Data'!AX716, 0))</f>
        <v/>
      </c>
      <c r="AB721">
        <f>IF(ISBLANK('Raw Data'!D716), 0, IF('Raw Data'!E716-'Raw Data'!D716&gt;1, 'Raw Data'!AY716, 0))</f>
        <v/>
      </c>
      <c r="AC721">
        <f>IF(ISBLANK('Raw Data'!D716), 0, IF('Raw Data'!D716-'Raw Data'!E716&gt;2, 'Raw Data'!AZ716, 0))</f>
        <v/>
      </c>
      <c r="AD721">
        <f>IF(ISBLANK('Raw Data'!A716), 0, IF(ABS('Raw Data'!D716-'Raw Data'!E716)&lt;3, 'Raw Data'!BA716, 0))</f>
        <v/>
      </c>
      <c r="AE721">
        <f>IF(ISBLANK('Raw Data'!D716), 0, IF('Raw Data'!E716-'Raw Data'!D716&gt;2, 'Raw Data'!BB716, 0))</f>
        <v/>
      </c>
      <c r="AF721">
        <f>IF(ISBLANK('Raw Data'!D716), 0, IF('Raw Data'!D716-'Raw Data'!E716&gt;3, 'Raw Data'!BC716, 0))</f>
        <v/>
      </c>
      <c r="AG721">
        <f>IF(ISBLANK('Raw Data'!A716), 0, IF(ABS('Raw Data'!D716-'Raw Data'!E716)&lt;4, 'Raw Data'!BD716, 0))</f>
        <v/>
      </c>
      <c r="AH721">
        <f>IF(ISBLANK('Raw Data'!D716), 0, IF('Raw Data'!E716-'Raw Data'!D716&gt;3, 'Raw Data'!BE716, 0))</f>
        <v/>
      </c>
      <c r="AI721">
        <f>IF(SUM('Raw Data'!D716:E716)&gt;'Raw Data'!F716, 'Raw Data'!G716, 0)</f>
        <v/>
      </c>
      <c r="AJ721">
        <f>IF(ISBLANK('Raw Data'!D716), 0, IF(SUM('Raw Data'!D716:E716)&lt;'Raw Data'!F716, 'Raw Data'!H716, 0))</f>
        <v/>
      </c>
      <c r="AK721">
        <f>IF(ISBLANK('Raw Data'!A716), 0, IF(AND('Raw Data'!D716&lt;3, 'Raw Data'!E716&lt;3, 'Raw Data'!F716&lt;BB$2), 'Raw Data'!AF716, 0))</f>
        <v/>
      </c>
      <c r="AL721">
        <f>IF(ISBLANK('Raw Data'!A716), 0, IF(AND('Raw Data'!D716&lt;4, 'Raw Data'!E716&lt;4, 'Raw Data'!F716&lt;BB$2), 'Raw Data'!AI716, 0))</f>
        <v/>
      </c>
      <c r="AM721">
        <f>IF(ISBLANK('Raw Data'!A716), 0, IF(AND('Raw Data'!D716&lt;5, 'Raw Data'!E716&lt;5, 'Raw Data'!F716&lt;BB$2), 'Raw Data'!AL716, 0))</f>
        <v/>
      </c>
      <c r="AN721">
        <f>IF(ISBLANK('Raw Data'!A716), 0, IF(AND('Raw Data'!D716&lt;6, 'Raw Data'!E716&lt;6, 'Raw Data'!F716&lt;BB$2), 'Raw Data'!AO716, 0))</f>
        <v/>
      </c>
      <c r="AO721">
        <f>IF(ISBLANK('Raw Data'!A716), 0, IF(AND('Raw Data'!I716&lt;Analysis!$BC$2, 'Raw Data'!D716-'Raw Data'!E716&gt;1), 'Raw Data'!AW716, IF(AND('Raw Data'!J716&lt;Analysis!$BC$2, 'Raw Data'!E716-'Raw Data'!D716&gt;1), 'Raw Data'!AY716, 0)))</f>
        <v/>
      </c>
      <c r="AP721">
        <f>IF(ISBLANK('Raw Data'!A716), 0, IF(AND('Raw Data'!I716&lt;Analysis!$BC$2, 'Raw Data'!D716-'Raw Data'!E716&gt;2), 'Raw Data'!AZ716, IF(AND('Raw Data'!J716&lt;Analysis!$BC$2, 'Raw Data'!E716-'Raw Data'!D716&gt;2), 'Raw Data'!BB716, 0)))</f>
        <v/>
      </c>
      <c r="AQ721">
        <f>IF(ISBLANK('Raw Data'!A716), 0, IF(AND('Raw Data'!I716&lt;Analysis!$BC$2, 'Raw Data'!D716-'Raw Data'!E716&gt;3), 'Raw Data'!BC716, IF(AND('Raw Data'!J716&lt;Analysis!$BC$2, 'Raw Data'!E716-'Raw Data'!D716&gt;3), 'Raw Data'!BE716, 0)))</f>
        <v/>
      </c>
      <c r="AR721">
        <f>IF('Hidden Analysiss'!D717=1,IF(ABS('Raw Data'!E716-'Raw Data'!D716)&lt;2,'Raw Data'!AX716,0), 0)</f>
        <v/>
      </c>
      <c r="AS721">
        <f>IF('Hidden Analysiss'!D717=1,IF(ABS('Raw Data'!E716-'Raw Data'!D716)&lt;3,'Raw Data'!BA716,0), 0)</f>
        <v/>
      </c>
      <c r="AT721">
        <f>IF('Hidden Analysiss'!D717=1,IF(ABS('Raw Data'!E716-'Raw Data'!D716)&lt;4,'Raw Data'!BD716,0), 0)</f>
        <v/>
      </c>
      <c r="AU721">
        <f>IF(AND('Hidden Analysiss'!E717=1, ABS('Raw Data'!E716-'Raw Data'!D716)&lt;2), 'Raw Data'!AX716, 0)</f>
        <v/>
      </c>
      <c r="AV721">
        <f>IF(AND('Hidden Analysiss'!E717=1, ABS('Raw Data'!E716-'Raw Data'!D716)&lt;3), 'Raw Data'!BA716, 0)</f>
        <v/>
      </c>
      <c r="AW721">
        <f>IF(AND('Hidden Analysiss'!E717=1, ABS('Raw Data'!E716-'Raw Data'!D716)&lt;3), 'Raw Data'!BD716, 0)</f>
        <v/>
      </c>
    </row>
    <row r="722">
      <c r="A722" s="1">
        <f>'Raw Data'!A717</f>
        <v/>
      </c>
      <c r="B722">
        <f>IF('Raw Data'!E717&gt;'Raw Data'!D717, 'Raw Data'!J717, 0)</f>
        <v/>
      </c>
      <c r="C722">
        <f>IF('Raw Data'!D717&gt;'Raw Data'!E717, 'Raw Data'!I717, 0)</f>
        <v/>
      </c>
      <c r="D722">
        <f>SUM(G722:H722)</f>
        <v/>
      </c>
      <c r="E722">
        <f>IF(AND('Raw Data'!J717&lt;'Raw Data'!I717,'Raw Data'!E717&gt;'Raw Data'!D717,'Raw Data'!E717-'Raw Data'!D717&gt;3),'Raw Data'!N717,IF(AND('Raw Data'!I717&lt;'Raw Data'!J717,'Raw Data'!D717&gt;'Raw Data'!E717,'Raw Data'!D717-'Raw Data'!E717&gt;3),'Raw Data'!M717,0))</f>
        <v/>
      </c>
      <c r="F722">
        <f>IF(AND('Raw Data'!J717&lt;'Raw Data'!I717,'Raw Data'!E717&gt;'Raw Data'!D717,'Raw Data'!E717-'Raw Data'!D717&lt;4),'Raw Data'!L717,IF(AND('Raw Data'!I717&lt;'Raw Data'!J717,'Raw Data'!D717&gt;'Raw Data'!E717,'Raw Data'!D717-'Raw Data'!E717&lt;4),'Raw Data'!K717,0))</f>
        <v/>
      </c>
      <c r="G722">
        <f>IF(AND('Raw Data'!J717&lt;'Raw Data'!I717, 'Raw Data'!E717&gt;'Raw Data'!D717), 'Raw Data'!J717, 0)</f>
        <v/>
      </c>
      <c r="H722">
        <f>IF(AND('Raw Data'!J717&gt;'Raw Data'!I717, 'Raw Data'!E717&lt;'Raw Data'!D717), 'Raw Data'!I717, 0)</f>
        <v/>
      </c>
      <c r="I722">
        <f>SUM(J722:K722)</f>
        <v/>
      </c>
      <c r="J722">
        <f>IF(AND('Raw Data'!J717&gt;'Raw Data'!I717, 'Raw Data'!E717&gt;'Raw Data'!D717), 'Raw Data'!J717, 0)</f>
        <v/>
      </c>
      <c r="K722">
        <f>IF(AND('Raw Data'!I717&gt;'Raw Data'!J717, 'Raw Data'!D717&gt;'Raw Data'!E717), 'Raw Data'!I717, 0)</f>
        <v/>
      </c>
      <c r="L722">
        <f>IF('Raw Data'!E717-'Raw Data'!D717&gt;3, 'Raw Data'!N717, 0)</f>
        <v/>
      </c>
      <c r="M722">
        <f>IF('Raw Data'!D717-'Raw Data'!E717&gt;3, 'Raw Data'!M717, 0)</f>
        <v/>
      </c>
      <c r="N722">
        <f>IF(ISBLANK('Raw Data'!D717),0,IF(AND('Raw Data'!E717&gt;'Raw Data'!D717,'Raw Data'!E717-'Raw Data'!D717&gt;0,'Raw Data'!E717-'Raw Data'!D717&lt;4),'Raw Data'!L717, 0))</f>
        <v/>
      </c>
      <c r="O722">
        <f>IF(ISBLANK('Raw Data'!D717),0,IF(AND('Raw Data'!E717&gt;'Raw Data'!D717,'Raw Data'!E717-'Raw Data'!D717&gt;0,'Raw Data'!D717-'Raw Data'!E717&lt;4),'Raw Data'!K717, 0))</f>
        <v/>
      </c>
      <c r="P722">
        <f>IF('Raw Data'!E717-'Raw Data'!D717&gt;3, 'Raw Data'!N717, IF('Raw Data'!D717-'Raw Data'!E717&gt;3, 'Raw Data'!M717, 0))</f>
        <v/>
      </c>
      <c r="Q722">
        <f>IF(ISBLANK('Raw Data'!E717),0,IF(AND('Raw Data'!E717-'Raw Data'!D717&lt;4,'Raw Data'!E717-'Raw Data'!D717&gt;0),'Raw Data'!L717,IF(AND('Raw Data'!D717&gt;'Raw Data'!E717,'Raw Data'!D717-'Raw Data'!E717&gt;0),'Raw Data'!K717,0)))</f>
        <v/>
      </c>
      <c r="R722">
        <f>IF(ISBLANK('Raw Data'!K717),0,IFERROR(IF(MATCH(SMALL('Raw Data'!K717:N717,1),L722:O722,0),SMALL('Raw Data'!K717:N717,1)),0))</f>
        <v/>
      </c>
      <c r="S722">
        <f>IF(ISBLANK('Raw Data'!K717),0,IFERROR(IF(MATCH(SMALL('Raw Data'!K717:N717,2),L722:O722,0),SMALL('Raw Data'!K717:N717,2)),0))</f>
        <v/>
      </c>
      <c r="T722">
        <f>IF(ISBLANK('Raw Data'!K717),0,IFERROR(IF(MATCH(SMALL('Raw Data'!K717:N717,3),L722:O722,0),SMALL('Raw Data'!K717:N717,3)),0))</f>
        <v/>
      </c>
      <c r="U722">
        <f>IF(ISBLANK('Raw Data'!K717),0,IFERROR(IF(MATCH(SMALL('Raw Data'!K717:N717,4),L722:O722,0),SMALL('Raw Data'!K717:N717,4)),0))</f>
        <v/>
      </c>
      <c r="V722">
        <f>IF(AND('Raw Data'!D717&lt;3, 'Raw Data'!E717&lt;3, 'Raw Data'!A717&gt;0), 'Raw Data'!AF717, 0)</f>
        <v/>
      </c>
      <c r="W722">
        <f>IF(AND('Raw Data'!D717&lt;4, 'Raw Data'!E717&lt;4, 'Raw Data'!A717&gt;0), 'Raw Data'!AI717, 0)</f>
        <v/>
      </c>
      <c r="X722">
        <f>IF(AND('Raw Data'!D717&lt;5, 'Raw Data'!E717&lt;5, 'Raw Data'!A717&gt;0), 'Raw Data'!AL717, 0)</f>
        <v/>
      </c>
      <c r="Y722">
        <f>IF(AND('Raw Data'!D717&lt;6, 'Raw Data'!E717&lt;6, 'Raw Data'!A717&gt;0), 'Raw Data'!AO717, 0)</f>
        <v/>
      </c>
      <c r="Z722">
        <f>IF(ISBLANK('Raw Data'!D717), 0, IF('Raw Data'!D717-'Raw Data'!E717&gt;1, 'Raw Data'!AW717, 0))</f>
        <v/>
      </c>
      <c r="AA722">
        <f>IF(ISBLANK('Raw Data'!A717), 0, IF(ABS('Raw Data'!D717-'Raw Data'!E717)&lt;2, 'Raw Data'!AX717, 0))</f>
        <v/>
      </c>
      <c r="AB722">
        <f>IF(ISBLANK('Raw Data'!D717), 0, IF('Raw Data'!E717-'Raw Data'!D717&gt;1, 'Raw Data'!AY717, 0))</f>
        <v/>
      </c>
      <c r="AC722">
        <f>IF(ISBLANK('Raw Data'!D717), 0, IF('Raw Data'!D717-'Raw Data'!E717&gt;2, 'Raw Data'!AZ717, 0))</f>
        <v/>
      </c>
      <c r="AD722">
        <f>IF(ISBLANK('Raw Data'!A717), 0, IF(ABS('Raw Data'!D717-'Raw Data'!E717)&lt;3, 'Raw Data'!BA717, 0))</f>
        <v/>
      </c>
      <c r="AE722">
        <f>IF(ISBLANK('Raw Data'!D717), 0, IF('Raw Data'!E717-'Raw Data'!D717&gt;2, 'Raw Data'!BB717, 0))</f>
        <v/>
      </c>
      <c r="AF722">
        <f>IF(ISBLANK('Raw Data'!D717), 0, IF('Raw Data'!D717-'Raw Data'!E717&gt;3, 'Raw Data'!BC717, 0))</f>
        <v/>
      </c>
      <c r="AG722">
        <f>IF(ISBLANK('Raw Data'!A717), 0, IF(ABS('Raw Data'!D717-'Raw Data'!E717)&lt;4, 'Raw Data'!BD717, 0))</f>
        <v/>
      </c>
      <c r="AH722">
        <f>IF(ISBLANK('Raw Data'!D717), 0, IF('Raw Data'!E717-'Raw Data'!D717&gt;3, 'Raw Data'!BE717, 0))</f>
        <v/>
      </c>
      <c r="AI722">
        <f>IF(SUM('Raw Data'!D717:E717)&gt;'Raw Data'!F717, 'Raw Data'!G717, 0)</f>
        <v/>
      </c>
      <c r="AJ722">
        <f>IF(ISBLANK('Raw Data'!D717), 0, IF(SUM('Raw Data'!D717:E717)&lt;'Raw Data'!F717, 'Raw Data'!H717, 0))</f>
        <v/>
      </c>
      <c r="AK722">
        <f>IF(ISBLANK('Raw Data'!A717), 0, IF(AND('Raw Data'!D717&lt;3, 'Raw Data'!E717&lt;3, 'Raw Data'!F717&lt;BB$2), 'Raw Data'!AF717, 0))</f>
        <v/>
      </c>
      <c r="AL722">
        <f>IF(ISBLANK('Raw Data'!A717), 0, IF(AND('Raw Data'!D717&lt;4, 'Raw Data'!E717&lt;4, 'Raw Data'!F717&lt;BB$2), 'Raw Data'!AI717, 0))</f>
        <v/>
      </c>
      <c r="AM722">
        <f>IF(ISBLANK('Raw Data'!A717), 0, IF(AND('Raw Data'!D717&lt;5, 'Raw Data'!E717&lt;5, 'Raw Data'!F717&lt;BB$2), 'Raw Data'!AL717, 0))</f>
        <v/>
      </c>
      <c r="AN722">
        <f>IF(ISBLANK('Raw Data'!A717), 0, IF(AND('Raw Data'!D717&lt;6, 'Raw Data'!E717&lt;6, 'Raw Data'!F717&lt;BB$2), 'Raw Data'!AO717, 0))</f>
        <v/>
      </c>
      <c r="AO722">
        <f>IF(ISBLANK('Raw Data'!A717), 0, IF(AND('Raw Data'!I717&lt;Analysis!$BC$2, 'Raw Data'!D717-'Raw Data'!E717&gt;1), 'Raw Data'!AW717, IF(AND('Raw Data'!J717&lt;Analysis!$BC$2, 'Raw Data'!E717-'Raw Data'!D717&gt;1), 'Raw Data'!AY717, 0)))</f>
        <v/>
      </c>
      <c r="AP722">
        <f>IF(ISBLANK('Raw Data'!A717), 0, IF(AND('Raw Data'!I717&lt;Analysis!$BC$2, 'Raw Data'!D717-'Raw Data'!E717&gt;2), 'Raw Data'!AZ717, IF(AND('Raw Data'!J717&lt;Analysis!$BC$2, 'Raw Data'!E717-'Raw Data'!D717&gt;2), 'Raw Data'!BB717, 0)))</f>
        <v/>
      </c>
      <c r="AQ722">
        <f>IF(ISBLANK('Raw Data'!A717), 0, IF(AND('Raw Data'!I717&lt;Analysis!$BC$2, 'Raw Data'!D717-'Raw Data'!E717&gt;3), 'Raw Data'!BC717, IF(AND('Raw Data'!J717&lt;Analysis!$BC$2, 'Raw Data'!E717-'Raw Data'!D717&gt;3), 'Raw Data'!BE717, 0)))</f>
        <v/>
      </c>
      <c r="AR722">
        <f>IF('Hidden Analysiss'!D718=1,IF(ABS('Raw Data'!E717-'Raw Data'!D717)&lt;2,'Raw Data'!AX717,0), 0)</f>
        <v/>
      </c>
      <c r="AS722">
        <f>IF('Hidden Analysiss'!D718=1,IF(ABS('Raw Data'!E717-'Raw Data'!D717)&lt;3,'Raw Data'!BA717,0), 0)</f>
        <v/>
      </c>
      <c r="AT722">
        <f>IF('Hidden Analysiss'!D718=1,IF(ABS('Raw Data'!E717-'Raw Data'!D717)&lt;4,'Raw Data'!BD717,0), 0)</f>
        <v/>
      </c>
      <c r="AU722">
        <f>IF(AND('Hidden Analysiss'!E718=1, ABS('Raw Data'!E717-'Raw Data'!D717)&lt;2), 'Raw Data'!AX717, 0)</f>
        <v/>
      </c>
      <c r="AV722">
        <f>IF(AND('Hidden Analysiss'!E718=1, ABS('Raw Data'!E717-'Raw Data'!D717)&lt;3), 'Raw Data'!BA717, 0)</f>
        <v/>
      </c>
      <c r="AW722">
        <f>IF(AND('Hidden Analysiss'!E718=1, ABS('Raw Data'!E717-'Raw Data'!D717)&lt;3), 'Raw Data'!BD717, 0)</f>
        <v/>
      </c>
    </row>
    <row r="723">
      <c r="A723" s="1">
        <f>'Raw Data'!A718</f>
        <v/>
      </c>
      <c r="B723">
        <f>IF('Raw Data'!E718&gt;'Raw Data'!D718, 'Raw Data'!J718, 0)</f>
        <v/>
      </c>
      <c r="C723">
        <f>IF('Raw Data'!D718&gt;'Raw Data'!E718, 'Raw Data'!I718, 0)</f>
        <v/>
      </c>
      <c r="D723">
        <f>SUM(G723:H723)</f>
        <v/>
      </c>
      <c r="E723">
        <f>IF(AND('Raw Data'!J718&lt;'Raw Data'!I718,'Raw Data'!E718&gt;'Raw Data'!D718,'Raw Data'!E718-'Raw Data'!D718&gt;3),'Raw Data'!N718,IF(AND('Raw Data'!I718&lt;'Raw Data'!J718,'Raw Data'!D718&gt;'Raw Data'!E718,'Raw Data'!D718-'Raw Data'!E718&gt;3),'Raw Data'!M718,0))</f>
        <v/>
      </c>
      <c r="F723">
        <f>IF(AND('Raw Data'!J718&lt;'Raw Data'!I718,'Raw Data'!E718&gt;'Raw Data'!D718,'Raw Data'!E718-'Raw Data'!D718&lt;4),'Raw Data'!L718,IF(AND('Raw Data'!I718&lt;'Raw Data'!J718,'Raw Data'!D718&gt;'Raw Data'!E718,'Raw Data'!D718-'Raw Data'!E718&lt;4),'Raw Data'!K718,0))</f>
        <v/>
      </c>
      <c r="G723">
        <f>IF(AND('Raw Data'!J718&lt;'Raw Data'!I718, 'Raw Data'!E718&gt;'Raw Data'!D718), 'Raw Data'!J718, 0)</f>
        <v/>
      </c>
      <c r="H723">
        <f>IF(AND('Raw Data'!J718&gt;'Raw Data'!I718, 'Raw Data'!E718&lt;'Raw Data'!D718), 'Raw Data'!I718, 0)</f>
        <v/>
      </c>
      <c r="I723">
        <f>SUM(J723:K723)</f>
        <v/>
      </c>
      <c r="J723">
        <f>IF(AND('Raw Data'!J718&gt;'Raw Data'!I718, 'Raw Data'!E718&gt;'Raw Data'!D718), 'Raw Data'!J718, 0)</f>
        <v/>
      </c>
      <c r="K723">
        <f>IF(AND('Raw Data'!I718&gt;'Raw Data'!J718, 'Raw Data'!D718&gt;'Raw Data'!E718), 'Raw Data'!I718, 0)</f>
        <v/>
      </c>
      <c r="L723">
        <f>IF('Raw Data'!E718-'Raw Data'!D718&gt;3, 'Raw Data'!N718, 0)</f>
        <v/>
      </c>
      <c r="M723">
        <f>IF('Raw Data'!D718-'Raw Data'!E718&gt;3, 'Raw Data'!M718, 0)</f>
        <v/>
      </c>
      <c r="N723">
        <f>IF(ISBLANK('Raw Data'!D718),0,IF(AND('Raw Data'!E718&gt;'Raw Data'!D718,'Raw Data'!E718-'Raw Data'!D718&gt;0,'Raw Data'!E718-'Raw Data'!D718&lt;4),'Raw Data'!L718, 0))</f>
        <v/>
      </c>
      <c r="O723">
        <f>IF(ISBLANK('Raw Data'!D718),0,IF(AND('Raw Data'!E718&gt;'Raw Data'!D718,'Raw Data'!E718-'Raw Data'!D718&gt;0,'Raw Data'!D718-'Raw Data'!E718&lt;4),'Raw Data'!K718, 0))</f>
        <v/>
      </c>
      <c r="P723">
        <f>IF('Raw Data'!E718-'Raw Data'!D718&gt;3, 'Raw Data'!N718, IF('Raw Data'!D718-'Raw Data'!E718&gt;3, 'Raw Data'!M718, 0))</f>
        <v/>
      </c>
      <c r="Q723">
        <f>IF(ISBLANK('Raw Data'!E718),0,IF(AND('Raw Data'!E718-'Raw Data'!D718&lt;4,'Raw Data'!E718-'Raw Data'!D718&gt;0),'Raw Data'!L718,IF(AND('Raw Data'!D718&gt;'Raw Data'!E718,'Raw Data'!D718-'Raw Data'!E718&gt;0),'Raw Data'!K718,0)))</f>
        <v/>
      </c>
      <c r="R723">
        <f>IF(ISBLANK('Raw Data'!K718),0,IFERROR(IF(MATCH(SMALL('Raw Data'!K718:N718,1),L723:O723,0),SMALL('Raw Data'!K718:N718,1)),0))</f>
        <v/>
      </c>
      <c r="S723">
        <f>IF(ISBLANK('Raw Data'!K718),0,IFERROR(IF(MATCH(SMALL('Raw Data'!K718:N718,2),L723:O723,0),SMALL('Raw Data'!K718:N718,2)),0))</f>
        <v/>
      </c>
      <c r="T723">
        <f>IF(ISBLANK('Raw Data'!K718),0,IFERROR(IF(MATCH(SMALL('Raw Data'!K718:N718,3),L723:O723,0),SMALL('Raw Data'!K718:N718,3)),0))</f>
        <v/>
      </c>
      <c r="U723">
        <f>IF(ISBLANK('Raw Data'!K718),0,IFERROR(IF(MATCH(SMALL('Raw Data'!K718:N718,4),L723:O723,0),SMALL('Raw Data'!K718:N718,4)),0))</f>
        <v/>
      </c>
      <c r="V723">
        <f>IF(AND('Raw Data'!D718&lt;3, 'Raw Data'!E718&lt;3, 'Raw Data'!A718&gt;0), 'Raw Data'!AF718, 0)</f>
        <v/>
      </c>
      <c r="W723">
        <f>IF(AND('Raw Data'!D718&lt;4, 'Raw Data'!E718&lt;4, 'Raw Data'!A718&gt;0), 'Raw Data'!AI718, 0)</f>
        <v/>
      </c>
      <c r="X723">
        <f>IF(AND('Raw Data'!D718&lt;5, 'Raw Data'!E718&lt;5, 'Raw Data'!A718&gt;0), 'Raw Data'!AL718, 0)</f>
        <v/>
      </c>
      <c r="Y723">
        <f>IF(AND('Raw Data'!D718&lt;6, 'Raw Data'!E718&lt;6, 'Raw Data'!A718&gt;0), 'Raw Data'!AO718, 0)</f>
        <v/>
      </c>
      <c r="Z723">
        <f>IF(ISBLANK('Raw Data'!D718), 0, IF('Raw Data'!D718-'Raw Data'!E718&gt;1, 'Raw Data'!AW718, 0))</f>
        <v/>
      </c>
      <c r="AA723">
        <f>IF(ISBLANK('Raw Data'!A718), 0, IF(ABS('Raw Data'!D718-'Raw Data'!E718)&lt;2, 'Raw Data'!AX718, 0))</f>
        <v/>
      </c>
      <c r="AB723">
        <f>IF(ISBLANK('Raw Data'!D718), 0, IF('Raw Data'!E718-'Raw Data'!D718&gt;1, 'Raw Data'!AY718, 0))</f>
        <v/>
      </c>
      <c r="AC723">
        <f>IF(ISBLANK('Raw Data'!D718), 0, IF('Raw Data'!D718-'Raw Data'!E718&gt;2, 'Raw Data'!AZ718, 0))</f>
        <v/>
      </c>
      <c r="AD723">
        <f>IF(ISBLANK('Raw Data'!A718), 0, IF(ABS('Raw Data'!D718-'Raw Data'!E718)&lt;3, 'Raw Data'!BA718, 0))</f>
        <v/>
      </c>
      <c r="AE723">
        <f>IF(ISBLANK('Raw Data'!D718), 0, IF('Raw Data'!E718-'Raw Data'!D718&gt;2, 'Raw Data'!BB718, 0))</f>
        <v/>
      </c>
      <c r="AF723">
        <f>IF(ISBLANK('Raw Data'!D718), 0, IF('Raw Data'!D718-'Raw Data'!E718&gt;3, 'Raw Data'!BC718, 0))</f>
        <v/>
      </c>
      <c r="AG723">
        <f>IF(ISBLANK('Raw Data'!A718), 0, IF(ABS('Raw Data'!D718-'Raw Data'!E718)&lt;4, 'Raw Data'!BD718, 0))</f>
        <v/>
      </c>
      <c r="AH723">
        <f>IF(ISBLANK('Raw Data'!D718), 0, IF('Raw Data'!E718-'Raw Data'!D718&gt;3, 'Raw Data'!BE718, 0))</f>
        <v/>
      </c>
      <c r="AI723">
        <f>IF(SUM('Raw Data'!D718:E718)&gt;'Raw Data'!F718, 'Raw Data'!G718, 0)</f>
        <v/>
      </c>
      <c r="AJ723">
        <f>IF(ISBLANK('Raw Data'!D718), 0, IF(SUM('Raw Data'!D718:E718)&lt;'Raw Data'!F718, 'Raw Data'!H718, 0))</f>
        <v/>
      </c>
      <c r="AK723">
        <f>IF(ISBLANK('Raw Data'!A718), 0, IF(AND('Raw Data'!D718&lt;3, 'Raw Data'!E718&lt;3, 'Raw Data'!F718&lt;BB$2), 'Raw Data'!AF718, 0))</f>
        <v/>
      </c>
      <c r="AL723">
        <f>IF(ISBLANK('Raw Data'!A718), 0, IF(AND('Raw Data'!D718&lt;4, 'Raw Data'!E718&lt;4, 'Raw Data'!F718&lt;BB$2), 'Raw Data'!AI718, 0))</f>
        <v/>
      </c>
      <c r="AM723">
        <f>IF(ISBLANK('Raw Data'!A718), 0, IF(AND('Raw Data'!D718&lt;5, 'Raw Data'!E718&lt;5, 'Raw Data'!F718&lt;BB$2), 'Raw Data'!AL718, 0))</f>
        <v/>
      </c>
      <c r="AN723">
        <f>IF(ISBLANK('Raw Data'!A718), 0, IF(AND('Raw Data'!D718&lt;6, 'Raw Data'!E718&lt;6, 'Raw Data'!F718&lt;BB$2), 'Raw Data'!AO718, 0))</f>
        <v/>
      </c>
      <c r="AO723">
        <f>IF(ISBLANK('Raw Data'!A718), 0, IF(AND('Raw Data'!I718&lt;Analysis!$BC$2, 'Raw Data'!D718-'Raw Data'!E718&gt;1), 'Raw Data'!AW718, IF(AND('Raw Data'!J718&lt;Analysis!$BC$2, 'Raw Data'!E718-'Raw Data'!D718&gt;1), 'Raw Data'!AY718, 0)))</f>
        <v/>
      </c>
      <c r="AP723">
        <f>IF(ISBLANK('Raw Data'!A718), 0, IF(AND('Raw Data'!I718&lt;Analysis!$BC$2, 'Raw Data'!D718-'Raw Data'!E718&gt;2), 'Raw Data'!AZ718, IF(AND('Raw Data'!J718&lt;Analysis!$BC$2, 'Raw Data'!E718-'Raw Data'!D718&gt;2), 'Raw Data'!BB718, 0)))</f>
        <v/>
      </c>
      <c r="AQ723">
        <f>IF(ISBLANK('Raw Data'!A718), 0, IF(AND('Raw Data'!I718&lt;Analysis!$BC$2, 'Raw Data'!D718-'Raw Data'!E718&gt;3), 'Raw Data'!BC718, IF(AND('Raw Data'!J718&lt;Analysis!$BC$2, 'Raw Data'!E718-'Raw Data'!D718&gt;3), 'Raw Data'!BE718, 0)))</f>
        <v/>
      </c>
      <c r="AR723">
        <f>IF('Hidden Analysiss'!D719=1,IF(ABS('Raw Data'!E718-'Raw Data'!D718)&lt;2,'Raw Data'!AX718,0), 0)</f>
        <v/>
      </c>
      <c r="AS723">
        <f>IF('Hidden Analysiss'!D719=1,IF(ABS('Raw Data'!E718-'Raw Data'!D718)&lt;3,'Raw Data'!BA718,0), 0)</f>
        <v/>
      </c>
      <c r="AT723">
        <f>IF('Hidden Analysiss'!D719=1,IF(ABS('Raw Data'!E718-'Raw Data'!D718)&lt;4,'Raw Data'!BD718,0), 0)</f>
        <v/>
      </c>
      <c r="AU723">
        <f>IF(AND('Hidden Analysiss'!E719=1, ABS('Raw Data'!E718-'Raw Data'!D718)&lt;2), 'Raw Data'!AX718, 0)</f>
        <v/>
      </c>
      <c r="AV723">
        <f>IF(AND('Hidden Analysiss'!E719=1, ABS('Raw Data'!E718-'Raw Data'!D718)&lt;3), 'Raw Data'!BA718, 0)</f>
        <v/>
      </c>
      <c r="AW723">
        <f>IF(AND('Hidden Analysiss'!E719=1, ABS('Raw Data'!E718-'Raw Data'!D718)&lt;3), 'Raw Data'!BD718, 0)</f>
        <v/>
      </c>
    </row>
    <row r="724">
      <c r="A724" s="1">
        <f>'Raw Data'!A719</f>
        <v/>
      </c>
      <c r="B724">
        <f>IF('Raw Data'!E719&gt;'Raw Data'!D719, 'Raw Data'!J719, 0)</f>
        <v/>
      </c>
      <c r="C724">
        <f>IF('Raw Data'!D719&gt;'Raw Data'!E719, 'Raw Data'!I719, 0)</f>
        <v/>
      </c>
      <c r="D724">
        <f>SUM(G724:H724)</f>
        <v/>
      </c>
      <c r="E724">
        <f>IF(AND('Raw Data'!J719&lt;'Raw Data'!I719,'Raw Data'!E719&gt;'Raw Data'!D719,'Raw Data'!E719-'Raw Data'!D719&gt;3),'Raw Data'!N719,IF(AND('Raw Data'!I719&lt;'Raw Data'!J719,'Raw Data'!D719&gt;'Raw Data'!E719,'Raw Data'!D719-'Raw Data'!E719&gt;3),'Raw Data'!M719,0))</f>
        <v/>
      </c>
      <c r="F724">
        <f>IF(AND('Raw Data'!J719&lt;'Raw Data'!I719,'Raw Data'!E719&gt;'Raw Data'!D719,'Raw Data'!E719-'Raw Data'!D719&lt;4),'Raw Data'!L719,IF(AND('Raw Data'!I719&lt;'Raw Data'!J719,'Raw Data'!D719&gt;'Raw Data'!E719,'Raw Data'!D719-'Raw Data'!E719&lt;4),'Raw Data'!K719,0))</f>
        <v/>
      </c>
      <c r="G724">
        <f>IF(AND('Raw Data'!J719&lt;'Raw Data'!I719, 'Raw Data'!E719&gt;'Raw Data'!D719), 'Raw Data'!J719, 0)</f>
        <v/>
      </c>
      <c r="H724">
        <f>IF(AND('Raw Data'!J719&gt;'Raw Data'!I719, 'Raw Data'!E719&lt;'Raw Data'!D719), 'Raw Data'!I719, 0)</f>
        <v/>
      </c>
      <c r="I724">
        <f>SUM(J724:K724)</f>
        <v/>
      </c>
      <c r="J724">
        <f>IF(AND('Raw Data'!J719&gt;'Raw Data'!I719, 'Raw Data'!E719&gt;'Raw Data'!D719), 'Raw Data'!J719, 0)</f>
        <v/>
      </c>
      <c r="K724">
        <f>IF(AND('Raw Data'!I719&gt;'Raw Data'!J719, 'Raw Data'!D719&gt;'Raw Data'!E719), 'Raw Data'!I719, 0)</f>
        <v/>
      </c>
      <c r="L724">
        <f>IF('Raw Data'!E719-'Raw Data'!D719&gt;3, 'Raw Data'!N719, 0)</f>
        <v/>
      </c>
      <c r="M724">
        <f>IF('Raw Data'!D719-'Raw Data'!E719&gt;3, 'Raw Data'!M719, 0)</f>
        <v/>
      </c>
      <c r="N724">
        <f>IF(ISBLANK('Raw Data'!D719),0,IF(AND('Raw Data'!E719&gt;'Raw Data'!D719,'Raw Data'!E719-'Raw Data'!D719&gt;0,'Raw Data'!E719-'Raw Data'!D719&lt;4),'Raw Data'!L719, 0))</f>
        <v/>
      </c>
      <c r="O724">
        <f>IF(ISBLANK('Raw Data'!D719),0,IF(AND('Raw Data'!E719&gt;'Raw Data'!D719,'Raw Data'!E719-'Raw Data'!D719&gt;0,'Raw Data'!D719-'Raw Data'!E719&lt;4),'Raw Data'!K719, 0))</f>
        <v/>
      </c>
      <c r="P724">
        <f>IF('Raw Data'!E719-'Raw Data'!D719&gt;3, 'Raw Data'!N719, IF('Raw Data'!D719-'Raw Data'!E719&gt;3, 'Raw Data'!M719, 0))</f>
        <v/>
      </c>
      <c r="Q724">
        <f>IF(ISBLANK('Raw Data'!E719),0,IF(AND('Raw Data'!E719-'Raw Data'!D719&lt;4,'Raw Data'!E719-'Raw Data'!D719&gt;0),'Raw Data'!L719,IF(AND('Raw Data'!D719&gt;'Raw Data'!E719,'Raw Data'!D719-'Raw Data'!E719&gt;0),'Raw Data'!K719,0)))</f>
        <v/>
      </c>
      <c r="R724">
        <f>IF(ISBLANK('Raw Data'!K719),0,IFERROR(IF(MATCH(SMALL('Raw Data'!K719:N719,1),L724:O724,0),SMALL('Raw Data'!K719:N719,1)),0))</f>
        <v/>
      </c>
      <c r="S724">
        <f>IF(ISBLANK('Raw Data'!K719),0,IFERROR(IF(MATCH(SMALL('Raw Data'!K719:N719,2),L724:O724,0),SMALL('Raw Data'!K719:N719,2)),0))</f>
        <v/>
      </c>
      <c r="T724">
        <f>IF(ISBLANK('Raw Data'!K719),0,IFERROR(IF(MATCH(SMALL('Raw Data'!K719:N719,3),L724:O724,0),SMALL('Raw Data'!K719:N719,3)),0))</f>
        <v/>
      </c>
      <c r="U724">
        <f>IF(ISBLANK('Raw Data'!K719),0,IFERROR(IF(MATCH(SMALL('Raw Data'!K719:N719,4),L724:O724,0),SMALL('Raw Data'!K719:N719,4)),0))</f>
        <v/>
      </c>
      <c r="V724">
        <f>IF(AND('Raw Data'!D719&lt;3, 'Raw Data'!E719&lt;3, 'Raw Data'!A719&gt;0), 'Raw Data'!AF719, 0)</f>
        <v/>
      </c>
      <c r="W724">
        <f>IF(AND('Raw Data'!D719&lt;4, 'Raw Data'!E719&lt;4, 'Raw Data'!A719&gt;0), 'Raw Data'!AI719, 0)</f>
        <v/>
      </c>
      <c r="X724">
        <f>IF(AND('Raw Data'!D719&lt;5, 'Raw Data'!E719&lt;5, 'Raw Data'!A719&gt;0), 'Raw Data'!AL719, 0)</f>
        <v/>
      </c>
      <c r="Y724">
        <f>IF(AND('Raw Data'!D719&lt;6, 'Raw Data'!E719&lt;6, 'Raw Data'!A719&gt;0), 'Raw Data'!AO719, 0)</f>
        <v/>
      </c>
      <c r="Z724">
        <f>IF(ISBLANK('Raw Data'!D719), 0, IF('Raw Data'!D719-'Raw Data'!E719&gt;1, 'Raw Data'!AW719, 0))</f>
        <v/>
      </c>
      <c r="AA724">
        <f>IF(ISBLANK('Raw Data'!A719), 0, IF(ABS('Raw Data'!D719-'Raw Data'!E719)&lt;2, 'Raw Data'!AX719, 0))</f>
        <v/>
      </c>
      <c r="AB724">
        <f>IF(ISBLANK('Raw Data'!D719), 0, IF('Raw Data'!E719-'Raw Data'!D719&gt;1, 'Raw Data'!AY719, 0))</f>
        <v/>
      </c>
      <c r="AC724">
        <f>IF(ISBLANK('Raw Data'!D719), 0, IF('Raw Data'!D719-'Raw Data'!E719&gt;2, 'Raw Data'!AZ719, 0))</f>
        <v/>
      </c>
      <c r="AD724">
        <f>IF(ISBLANK('Raw Data'!A719), 0, IF(ABS('Raw Data'!D719-'Raw Data'!E719)&lt;3, 'Raw Data'!BA719, 0))</f>
        <v/>
      </c>
      <c r="AE724">
        <f>IF(ISBLANK('Raw Data'!D719), 0, IF('Raw Data'!E719-'Raw Data'!D719&gt;2, 'Raw Data'!BB719, 0))</f>
        <v/>
      </c>
      <c r="AF724">
        <f>IF(ISBLANK('Raw Data'!D719), 0, IF('Raw Data'!D719-'Raw Data'!E719&gt;3, 'Raw Data'!BC719, 0))</f>
        <v/>
      </c>
      <c r="AG724">
        <f>IF(ISBLANK('Raw Data'!A719), 0, IF(ABS('Raw Data'!D719-'Raw Data'!E719)&lt;4, 'Raw Data'!BD719, 0))</f>
        <v/>
      </c>
      <c r="AH724">
        <f>IF(ISBLANK('Raw Data'!D719), 0, IF('Raw Data'!E719-'Raw Data'!D719&gt;3, 'Raw Data'!BE719, 0))</f>
        <v/>
      </c>
      <c r="AI724">
        <f>IF(SUM('Raw Data'!D719:E719)&gt;'Raw Data'!F719, 'Raw Data'!G719, 0)</f>
        <v/>
      </c>
      <c r="AJ724">
        <f>IF(ISBLANK('Raw Data'!D719), 0, IF(SUM('Raw Data'!D719:E719)&lt;'Raw Data'!F719, 'Raw Data'!H719, 0))</f>
        <v/>
      </c>
      <c r="AK724">
        <f>IF(ISBLANK('Raw Data'!A719), 0, IF(AND('Raw Data'!D719&lt;3, 'Raw Data'!E719&lt;3, 'Raw Data'!F719&lt;BB$2), 'Raw Data'!AF719, 0))</f>
        <v/>
      </c>
      <c r="AL724">
        <f>IF(ISBLANK('Raw Data'!A719), 0, IF(AND('Raw Data'!D719&lt;4, 'Raw Data'!E719&lt;4, 'Raw Data'!F719&lt;BB$2), 'Raw Data'!AI719, 0))</f>
        <v/>
      </c>
      <c r="AM724">
        <f>IF(ISBLANK('Raw Data'!A719), 0, IF(AND('Raw Data'!D719&lt;5, 'Raw Data'!E719&lt;5, 'Raw Data'!F719&lt;BB$2), 'Raw Data'!AL719, 0))</f>
        <v/>
      </c>
      <c r="AN724">
        <f>IF(ISBLANK('Raw Data'!A719), 0, IF(AND('Raw Data'!D719&lt;6, 'Raw Data'!E719&lt;6, 'Raw Data'!F719&lt;BB$2), 'Raw Data'!AO719, 0))</f>
        <v/>
      </c>
      <c r="AO724">
        <f>IF(ISBLANK('Raw Data'!A719), 0, IF(AND('Raw Data'!I719&lt;Analysis!$BC$2, 'Raw Data'!D719-'Raw Data'!E719&gt;1), 'Raw Data'!AW719, IF(AND('Raw Data'!J719&lt;Analysis!$BC$2, 'Raw Data'!E719-'Raw Data'!D719&gt;1), 'Raw Data'!AY719, 0)))</f>
        <v/>
      </c>
      <c r="AP724">
        <f>IF(ISBLANK('Raw Data'!A719), 0, IF(AND('Raw Data'!I719&lt;Analysis!$BC$2, 'Raw Data'!D719-'Raw Data'!E719&gt;2), 'Raw Data'!AZ719, IF(AND('Raw Data'!J719&lt;Analysis!$BC$2, 'Raw Data'!E719-'Raw Data'!D719&gt;2), 'Raw Data'!BB719, 0)))</f>
        <v/>
      </c>
      <c r="AQ724">
        <f>IF(ISBLANK('Raw Data'!A719), 0, IF(AND('Raw Data'!I719&lt;Analysis!$BC$2, 'Raw Data'!D719-'Raw Data'!E719&gt;3), 'Raw Data'!BC719, IF(AND('Raw Data'!J719&lt;Analysis!$BC$2, 'Raw Data'!E719-'Raw Data'!D719&gt;3), 'Raw Data'!BE719, 0)))</f>
        <v/>
      </c>
      <c r="AR724">
        <f>IF('Hidden Analysiss'!D720=1,IF(ABS('Raw Data'!E719-'Raw Data'!D719)&lt;2,'Raw Data'!AX719,0), 0)</f>
        <v/>
      </c>
      <c r="AS724">
        <f>IF('Hidden Analysiss'!D720=1,IF(ABS('Raw Data'!E719-'Raw Data'!D719)&lt;3,'Raw Data'!BA719,0), 0)</f>
        <v/>
      </c>
      <c r="AT724">
        <f>IF('Hidden Analysiss'!D720=1,IF(ABS('Raw Data'!E719-'Raw Data'!D719)&lt;4,'Raw Data'!BD719,0), 0)</f>
        <v/>
      </c>
      <c r="AU724">
        <f>IF(AND('Hidden Analysiss'!E720=1, ABS('Raw Data'!E719-'Raw Data'!D719)&lt;2), 'Raw Data'!AX719, 0)</f>
        <v/>
      </c>
      <c r="AV724">
        <f>IF(AND('Hidden Analysiss'!E720=1, ABS('Raw Data'!E719-'Raw Data'!D719)&lt;3), 'Raw Data'!BA719, 0)</f>
        <v/>
      </c>
      <c r="AW724">
        <f>IF(AND('Hidden Analysiss'!E720=1, ABS('Raw Data'!E719-'Raw Data'!D719)&lt;3), 'Raw Data'!BD719, 0)</f>
        <v/>
      </c>
    </row>
    <row r="725">
      <c r="A725" s="1">
        <f>'Raw Data'!A720</f>
        <v/>
      </c>
      <c r="B725">
        <f>IF('Raw Data'!E720&gt;'Raw Data'!D720, 'Raw Data'!J720, 0)</f>
        <v/>
      </c>
      <c r="C725">
        <f>IF('Raw Data'!D720&gt;'Raw Data'!E720, 'Raw Data'!I720, 0)</f>
        <v/>
      </c>
      <c r="D725">
        <f>SUM(G725:H725)</f>
        <v/>
      </c>
      <c r="E725">
        <f>IF(AND('Raw Data'!J720&lt;'Raw Data'!I720,'Raw Data'!E720&gt;'Raw Data'!D720,'Raw Data'!E720-'Raw Data'!D720&gt;3),'Raw Data'!N720,IF(AND('Raw Data'!I720&lt;'Raw Data'!J720,'Raw Data'!D720&gt;'Raw Data'!E720,'Raw Data'!D720-'Raw Data'!E720&gt;3),'Raw Data'!M720,0))</f>
        <v/>
      </c>
      <c r="F725">
        <f>IF(AND('Raw Data'!J720&lt;'Raw Data'!I720,'Raw Data'!E720&gt;'Raw Data'!D720,'Raw Data'!E720-'Raw Data'!D720&lt;4),'Raw Data'!L720,IF(AND('Raw Data'!I720&lt;'Raw Data'!J720,'Raw Data'!D720&gt;'Raw Data'!E720,'Raw Data'!D720-'Raw Data'!E720&lt;4),'Raw Data'!K720,0))</f>
        <v/>
      </c>
      <c r="G725">
        <f>IF(AND('Raw Data'!J720&lt;'Raw Data'!I720, 'Raw Data'!E720&gt;'Raw Data'!D720), 'Raw Data'!J720, 0)</f>
        <v/>
      </c>
      <c r="H725">
        <f>IF(AND('Raw Data'!J720&gt;'Raw Data'!I720, 'Raw Data'!E720&lt;'Raw Data'!D720), 'Raw Data'!I720, 0)</f>
        <v/>
      </c>
      <c r="I725">
        <f>SUM(J725:K725)</f>
        <v/>
      </c>
      <c r="J725">
        <f>IF(AND('Raw Data'!J720&gt;'Raw Data'!I720, 'Raw Data'!E720&gt;'Raw Data'!D720), 'Raw Data'!J720, 0)</f>
        <v/>
      </c>
      <c r="K725">
        <f>IF(AND('Raw Data'!I720&gt;'Raw Data'!J720, 'Raw Data'!D720&gt;'Raw Data'!E720), 'Raw Data'!I720, 0)</f>
        <v/>
      </c>
      <c r="L725">
        <f>IF('Raw Data'!E720-'Raw Data'!D720&gt;3, 'Raw Data'!N720, 0)</f>
        <v/>
      </c>
      <c r="M725">
        <f>IF('Raw Data'!D720-'Raw Data'!E720&gt;3, 'Raw Data'!M720, 0)</f>
        <v/>
      </c>
      <c r="N725">
        <f>IF(ISBLANK('Raw Data'!D720),0,IF(AND('Raw Data'!E720&gt;'Raw Data'!D720,'Raw Data'!E720-'Raw Data'!D720&gt;0,'Raw Data'!E720-'Raw Data'!D720&lt;4),'Raw Data'!L720, 0))</f>
        <v/>
      </c>
      <c r="O725">
        <f>IF(ISBLANK('Raw Data'!D720),0,IF(AND('Raw Data'!E720&gt;'Raw Data'!D720,'Raw Data'!E720-'Raw Data'!D720&gt;0,'Raw Data'!D720-'Raw Data'!E720&lt;4),'Raw Data'!K720, 0))</f>
        <v/>
      </c>
      <c r="P725">
        <f>IF('Raw Data'!E720-'Raw Data'!D720&gt;3, 'Raw Data'!N720, IF('Raw Data'!D720-'Raw Data'!E720&gt;3, 'Raw Data'!M720, 0))</f>
        <v/>
      </c>
      <c r="Q725">
        <f>IF(ISBLANK('Raw Data'!E720),0,IF(AND('Raw Data'!E720-'Raw Data'!D720&lt;4,'Raw Data'!E720-'Raw Data'!D720&gt;0),'Raw Data'!L720,IF(AND('Raw Data'!D720&gt;'Raw Data'!E720,'Raw Data'!D720-'Raw Data'!E720&gt;0),'Raw Data'!K720,0)))</f>
        <v/>
      </c>
      <c r="R725">
        <f>IF(ISBLANK('Raw Data'!K720),0,IFERROR(IF(MATCH(SMALL('Raw Data'!K720:N720,1),L725:O725,0),SMALL('Raw Data'!K720:N720,1)),0))</f>
        <v/>
      </c>
      <c r="S725">
        <f>IF(ISBLANK('Raw Data'!K720),0,IFERROR(IF(MATCH(SMALL('Raw Data'!K720:N720,2),L725:O725,0),SMALL('Raw Data'!K720:N720,2)),0))</f>
        <v/>
      </c>
      <c r="T725">
        <f>IF(ISBLANK('Raw Data'!K720),0,IFERROR(IF(MATCH(SMALL('Raw Data'!K720:N720,3),L725:O725,0),SMALL('Raw Data'!K720:N720,3)),0))</f>
        <v/>
      </c>
      <c r="U725">
        <f>IF(ISBLANK('Raw Data'!K720),0,IFERROR(IF(MATCH(SMALL('Raw Data'!K720:N720,4),L725:O725,0),SMALL('Raw Data'!K720:N720,4)),0))</f>
        <v/>
      </c>
      <c r="V725">
        <f>IF(AND('Raw Data'!D720&lt;3, 'Raw Data'!E720&lt;3, 'Raw Data'!A720&gt;0), 'Raw Data'!AF720, 0)</f>
        <v/>
      </c>
      <c r="W725">
        <f>IF(AND('Raw Data'!D720&lt;4, 'Raw Data'!E720&lt;4, 'Raw Data'!A720&gt;0), 'Raw Data'!AI720, 0)</f>
        <v/>
      </c>
      <c r="X725">
        <f>IF(AND('Raw Data'!D720&lt;5, 'Raw Data'!E720&lt;5, 'Raw Data'!A720&gt;0), 'Raw Data'!AL720, 0)</f>
        <v/>
      </c>
      <c r="Y725">
        <f>IF(AND('Raw Data'!D720&lt;6, 'Raw Data'!E720&lt;6, 'Raw Data'!A720&gt;0), 'Raw Data'!AO720, 0)</f>
        <v/>
      </c>
      <c r="Z725">
        <f>IF(ISBLANK('Raw Data'!D720), 0, IF('Raw Data'!D720-'Raw Data'!E720&gt;1, 'Raw Data'!AW720, 0))</f>
        <v/>
      </c>
      <c r="AA725">
        <f>IF(ISBLANK('Raw Data'!A720), 0, IF(ABS('Raw Data'!D720-'Raw Data'!E720)&lt;2, 'Raw Data'!AX720, 0))</f>
        <v/>
      </c>
      <c r="AB725">
        <f>IF(ISBLANK('Raw Data'!D720), 0, IF('Raw Data'!E720-'Raw Data'!D720&gt;1, 'Raw Data'!AY720, 0))</f>
        <v/>
      </c>
      <c r="AC725">
        <f>IF(ISBLANK('Raw Data'!D720), 0, IF('Raw Data'!D720-'Raw Data'!E720&gt;2, 'Raw Data'!AZ720, 0))</f>
        <v/>
      </c>
      <c r="AD725">
        <f>IF(ISBLANK('Raw Data'!A720), 0, IF(ABS('Raw Data'!D720-'Raw Data'!E720)&lt;3, 'Raw Data'!BA720, 0))</f>
        <v/>
      </c>
      <c r="AE725">
        <f>IF(ISBLANK('Raw Data'!D720), 0, IF('Raw Data'!E720-'Raw Data'!D720&gt;2, 'Raw Data'!BB720, 0))</f>
        <v/>
      </c>
      <c r="AF725">
        <f>IF(ISBLANK('Raw Data'!D720), 0, IF('Raw Data'!D720-'Raw Data'!E720&gt;3, 'Raw Data'!BC720, 0))</f>
        <v/>
      </c>
      <c r="AG725">
        <f>IF(ISBLANK('Raw Data'!A720), 0, IF(ABS('Raw Data'!D720-'Raw Data'!E720)&lt;4, 'Raw Data'!BD720, 0))</f>
        <v/>
      </c>
      <c r="AH725">
        <f>IF(ISBLANK('Raw Data'!D720), 0, IF('Raw Data'!E720-'Raw Data'!D720&gt;3, 'Raw Data'!BE720, 0))</f>
        <v/>
      </c>
      <c r="AI725">
        <f>IF(SUM('Raw Data'!D720:E720)&gt;'Raw Data'!F720, 'Raw Data'!G720, 0)</f>
        <v/>
      </c>
      <c r="AJ725">
        <f>IF(ISBLANK('Raw Data'!D720), 0, IF(SUM('Raw Data'!D720:E720)&lt;'Raw Data'!F720, 'Raw Data'!H720, 0))</f>
        <v/>
      </c>
      <c r="AK725">
        <f>IF(ISBLANK('Raw Data'!A720), 0, IF(AND('Raw Data'!D720&lt;3, 'Raw Data'!E720&lt;3, 'Raw Data'!F720&lt;BB$2), 'Raw Data'!AF720, 0))</f>
        <v/>
      </c>
      <c r="AL725">
        <f>IF(ISBLANK('Raw Data'!A720), 0, IF(AND('Raw Data'!D720&lt;4, 'Raw Data'!E720&lt;4, 'Raw Data'!F720&lt;BB$2), 'Raw Data'!AI720, 0))</f>
        <v/>
      </c>
      <c r="AM725">
        <f>IF(ISBLANK('Raw Data'!A720), 0, IF(AND('Raw Data'!D720&lt;5, 'Raw Data'!E720&lt;5, 'Raw Data'!F720&lt;BB$2), 'Raw Data'!AL720, 0))</f>
        <v/>
      </c>
      <c r="AN725">
        <f>IF(ISBLANK('Raw Data'!A720), 0, IF(AND('Raw Data'!D720&lt;6, 'Raw Data'!E720&lt;6, 'Raw Data'!F720&lt;BB$2), 'Raw Data'!AO720, 0))</f>
        <v/>
      </c>
      <c r="AO725">
        <f>IF(ISBLANK('Raw Data'!A720), 0, IF(AND('Raw Data'!I720&lt;Analysis!$BC$2, 'Raw Data'!D720-'Raw Data'!E720&gt;1), 'Raw Data'!AW720, IF(AND('Raw Data'!J720&lt;Analysis!$BC$2, 'Raw Data'!E720-'Raw Data'!D720&gt;1), 'Raw Data'!AY720, 0)))</f>
        <v/>
      </c>
      <c r="AP725">
        <f>IF(ISBLANK('Raw Data'!A720), 0, IF(AND('Raw Data'!I720&lt;Analysis!$BC$2, 'Raw Data'!D720-'Raw Data'!E720&gt;2), 'Raw Data'!AZ720, IF(AND('Raw Data'!J720&lt;Analysis!$BC$2, 'Raw Data'!E720-'Raw Data'!D720&gt;2), 'Raw Data'!BB720, 0)))</f>
        <v/>
      </c>
      <c r="AQ725">
        <f>IF(ISBLANK('Raw Data'!A720), 0, IF(AND('Raw Data'!I720&lt;Analysis!$BC$2, 'Raw Data'!D720-'Raw Data'!E720&gt;3), 'Raw Data'!BC720, IF(AND('Raw Data'!J720&lt;Analysis!$BC$2, 'Raw Data'!E720-'Raw Data'!D720&gt;3), 'Raw Data'!BE720, 0)))</f>
        <v/>
      </c>
      <c r="AR725">
        <f>IF('Hidden Analysiss'!D721=1,IF(ABS('Raw Data'!E720-'Raw Data'!D720)&lt;2,'Raw Data'!AX720,0), 0)</f>
        <v/>
      </c>
      <c r="AS725">
        <f>IF('Hidden Analysiss'!D721=1,IF(ABS('Raw Data'!E720-'Raw Data'!D720)&lt;3,'Raw Data'!BA720,0), 0)</f>
        <v/>
      </c>
      <c r="AT725">
        <f>IF('Hidden Analysiss'!D721=1,IF(ABS('Raw Data'!E720-'Raw Data'!D720)&lt;4,'Raw Data'!BD720,0), 0)</f>
        <v/>
      </c>
      <c r="AU725">
        <f>IF(AND('Hidden Analysiss'!E721=1, ABS('Raw Data'!E720-'Raw Data'!D720)&lt;2), 'Raw Data'!AX720, 0)</f>
        <v/>
      </c>
      <c r="AV725">
        <f>IF(AND('Hidden Analysiss'!E721=1, ABS('Raw Data'!E720-'Raw Data'!D720)&lt;3), 'Raw Data'!BA720, 0)</f>
        <v/>
      </c>
      <c r="AW725">
        <f>IF(AND('Hidden Analysiss'!E721=1, ABS('Raw Data'!E720-'Raw Data'!D720)&lt;3), 'Raw Data'!BD720, 0)</f>
        <v/>
      </c>
    </row>
    <row r="726">
      <c r="A726" s="1">
        <f>'Raw Data'!A721</f>
        <v/>
      </c>
      <c r="B726">
        <f>IF('Raw Data'!E721&gt;'Raw Data'!D721, 'Raw Data'!J721, 0)</f>
        <v/>
      </c>
      <c r="C726">
        <f>IF('Raw Data'!D721&gt;'Raw Data'!E721, 'Raw Data'!I721, 0)</f>
        <v/>
      </c>
      <c r="D726">
        <f>SUM(G726:H726)</f>
        <v/>
      </c>
      <c r="E726">
        <f>IF(AND('Raw Data'!J721&lt;'Raw Data'!I721,'Raw Data'!E721&gt;'Raw Data'!D721,'Raw Data'!E721-'Raw Data'!D721&gt;3),'Raw Data'!N721,IF(AND('Raw Data'!I721&lt;'Raw Data'!J721,'Raw Data'!D721&gt;'Raw Data'!E721,'Raw Data'!D721-'Raw Data'!E721&gt;3),'Raw Data'!M721,0))</f>
        <v/>
      </c>
      <c r="F726">
        <f>IF(AND('Raw Data'!J721&lt;'Raw Data'!I721,'Raw Data'!E721&gt;'Raw Data'!D721,'Raw Data'!E721-'Raw Data'!D721&lt;4),'Raw Data'!L721,IF(AND('Raw Data'!I721&lt;'Raw Data'!J721,'Raw Data'!D721&gt;'Raw Data'!E721,'Raw Data'!D721-'Raw Data'!E721&lt;4),'Raw Data'!K721,0))</f>
        <v/>
      </c>
      <c r="G726">
        <f>IF(AND('Raw Data'!J721&lt;'Raw Data'!I721, 'Raw Data'!E721&gt;'Raw Data'!D721), 'Raw Data'!J721, 0)</f>
        <v/>
      </c>
      <c r="H726">
        <f>IF(AND('Raw Data'!J721&gt;'Raw Data'!I721, 'Raw Data'!E721&lt;'Raw Data'!D721), 'Raw Data'!I721, 0)</f>
        <v/>
      </c>
      <c r="I726">
        <f>SUM(J726:K726)</f>
        <v/>
      </c>
      <c r="J726">
        <f>IF(AND('Raw Data'!J721&gt;'Raw Data'!I721, 'Raw Data'!E721&gt;'Raw Data'!D721), 'Raw Data'!J721, 0)</f>
        <v/>
      </c>
      <c r="K726">
        <f>IF(AND('Raw Data'!I721&gt;'Raw Data'!J721, 'Raw Data'!D721&gt;'Raw Data'!E721), 'Raw Data'!I721, 0)</f>
        <v/>
      </c>
      <c r="L726">
        <f>IF('Raw Data'!E721-'Raw Data'!D721&gt;3, 'Raw Data'!N721, 0)</f>
        <v/>
      </c>
      <c r="M726">
        <f>IF('Raw Data'!D721-'Raw Data'!E721&gt;3, 'Raw Data'!M721, 0)</f>
        <v/>
      </c>
      <c r="N726">
        <f>IF(ISBLANK('Raw Data'!D721),0,IF(AND('Raw Data'!E721&gt;'Raw Data'!D721,'Raw Data'!E721-'Raw Data'!D721&gt;0,'Raw Data'!E721-'Raw Data'!D721&lt;4),'Raw Data'!L721, 0))</f>
        <v/>
      </c>
      <c r="O726">
        <f>IF(ISBLANK('Raw Data'!D721),0,IF(AND('Raw Data'!E721&gt;'Raw Data'!D721,'Raw Data'!E721-'Raw Data'!D721&gt;0,'Raw Data'!D721-'Raw Data'!E721&lt;4),'Raw Data'!K721, 0))</f>
        <v/>
      </c>
      <c r="P726">
        <f>IF('Raw Data'!E721-'Raw Data'!D721&gt;3, 'Raw Data'!N721, IF('Raw Data'!D721-'Raw Data'!E721&gt;3, 'Raw Data'!M721, 0))</f>
        <v/>
      </c>
      <c r="Q726">
        <f>IF(ISBLANK('Raw Data'!E721),0,IF(AND('Raw Data'!E721-'Raw Data'!D721&lt;4,'Raw Data'!E721-'Raw Data'!D721&gt;0),'Raw Data'!L721,IF(AND('Raw Data'!D721&gt;'Raw Data'!E721,'Raw Data'!D721-'Raw Data'!E721&gt;0),'Raw Data'!K721,0)))</f>
        <v/>
      </c>
      <c r="R726">
        <f>IF(ISBLANK('Raw Data'!K721),0,IFERROR(IF(MATCH(SMALL('Raw Data'!K721:N721,1),L726:O726,0),SMALL('Raw Data'!K721:N721,1)),0))</f>
        <v/>
      </c>
      <c r="S726">
        <f>IF(ISBLANK('Raw Data'!K721),0,IFERROR(IF(MATCH(SMALL('Raw Data'!K721:N721,2),L726:O726,0),SMALL('Raw Data'!K721:N721,2)),0))</f>
        <v/>
      </c>
      <c r="T726">
        <f>IF(ISBLANK('Raw Data'!K721),0,IFERROR(IF(MATCH(SMALL('Raw Data'!K721:N721,3),L726:O726,0),SMALL('Raw Data'!K721:N721,3)),0))</f>
        <v/>
      </c>
      <c r="U726">
        <f>IF(ISBLANK('Raw Data'!K721),0,IFERROR(IF(MATCH(SMALL('Raw Data'!K721:N721,4),L726:O726,0),SMALL('Raw Data'!K721:N721,4)),0))</f>
        <v/>
      </c>
      <c r="V726">
        <f>IF(AND('Raw Data'!D721&lt;3, 'Raw Data'!E721&lt;3, 'Raw Data'!A721&gt;0), 'Raw Data'!AF721, 0)</f>
        <v/>
      </c>
      <c r="W726">
        <f>IF(AND('Raw Data'!D721&lt;4, 'Raw Data'!E721&lt;4, 'Raw Data'!A721&gt;0), 'Raw Data'!AI721, 0)</f>
        <v/>
      </c>
      <c r="X726">
        <f>IF(AND('Raw Data'!D721&lt;5, 'Raw Data'!E721&lt;5, 'Raw Data'!A721&gt;0), 'Raw Data'!AL721, 0)</f>
        <v/>
      </c>
      <c r="Y726">
        <f>IF(AND('Raw Data'!D721&lt;6, 'Raw Data'!E721&lt;6, 'Raw Data'!A721&gt;0), 'Raw Data'!AO721, 0)</f>
        <v/>
      </c>
      <c r="Z726">
        <f>IF(ISBLANK('Raw Data'!D721), 0, IF('Raw Data'!D721-'Raw Data'!E721&gt;1, 'Raw Data'!AW721, 0))</f>
        <v/>
      </c>
      <c r="AA726">
        <f>IF(ISBLANK('Raw Data'!A721), 0, IF(ABS('Raw Data'!D721-'Raw Data'!E721)&lt;2, 'Raw Data'!AX721, 0))</f>
        <v/>
      </c>
      <c r="AB726">
        <f>IF(ISBLANK('Raw Data'!D721), 0, IF('Raw Data'!E721-'Raw Data'!D721&gt;1, 'Raw Data'!AY721, 0))</f>
        <v/>
      </c>
      <c r="AC726">
        <f>IF(ISBLANK('Raw Data'!D721), 0, IF('Raw Data'!D721-'Raw Data'!E721&gt;2, 'Raw Data'!AZ721, 0))</f>
        <v/>
      </c>
      <c r="AD726">
        <f>IF(ISBLANK('Raw Data'!A721), 0, IF(ABS('Raw Data'!D721-'Raw Data'!E721)&lt;3, 'Raw Data'!BA721, 0))</f>
        <v/>
      </c>
      <c r="AE726">
        <f>IF(ISBLANK('Raw Data'!D721), 0, IF('Raw Data'!E721-'Raw Data'!D721&gt;2, 'Raw Data'!BB721, 0))</f>
        <v/>
      </c>
      <c r="AF726">
        <f>IF(ISBLANK('Raw Data'!D721), 0, IF('Raw Data'!D721-'Raw Data'!E721&gt;3, 'Raw Data'!BC721, 0))</f>
        <v/>
      </c>
      <c r="AG726">
        <f>IF(ISBLANK('Raw Data'!A721), 0, IF(ABS('Raw Data'!D721-'Raw Data'!E721)&lt;4, 'Raw Data'!BD721, 0))</f>
        <v/>
      </c>
      <c r="AH726">
        <f>IF(ISBLANK('Raw Data'!D721), 0, IF('Raw Data'!E721-'Raw Data'!D721&gt;3, 'Raw Data'!BE721, 0))</f>
        <v/>
      </c>
      <c r="AI726">
        <f>IF(SUM('Raw Data'!D721:E721)&gt;'Raw Data'!F721, 'Raw Data'!G721, 0)</f>
        <v/>
      </c>
      <c r="AJ726">
        <f>IF(ISBLANK('Raw Data'!D721), 0, IF(SUM('Raw Data'!D721:E721)&lt;'Raw Data'!F721, 'Raw Data'!H721, 0))</f>
        <v/>
      </c>
      <c r="AK726">
        <f>IF(ISBLANK('Raw Data'!A721), 0, IF(AND('Raw Data'!D721&lt;3, 'Raw Data'!E721&lt;3, 'Raw Data'!F721&lt;BB$2), 'Raw Data'!AF721, 0))</f>
        <v/>
      </c>
      <c r="AL726">
        <f>IF(ISBLANK('Raw Data'!A721), 0, IF(AND('Raw Data'!D721&lt;4, 'Raw Data'!E721&lt;4, 'Raw Data'!F721&lt;BB$2), 'Raw Data'!AI721, 0))</f>
        <v/>
      </c>
      <c r="AM726">
        <f>IF(ISBLANK('Raw Data'!A721), 0, IF(AND('Raw Data'!D721&lt;5, 'Raw Data'!E721&lt;5, 'Raw Data'!F721&lt;BB$2), 'Raw Data'!AL721, 0))</f>
        <v/>
      </c>
      <c r="AN726">
        <f>IF(ISBLANK('Raw Data'!A721), 0, IF(AND('Raw Data'!D721&lt;6, 'Raw Data'!E721&lt;6, 'Raw Data'!F721&lt;BB$2), 'Raw Data'!AO721, 0))</f>
        <v/>
      </c>
      <c r="AO726">
        <f>IF(ISBLANK('Raw Data'!A721), 0, IF(AND('Raw Data'!I721&lt;Analysis!$BC$2, 'Raw Data'!D721-'Raw Data'!E721&gt;1), 'Raw Data'!AW721, IF(AND('Raw Data'!J721&lt;Analysis!$BC$2, 'Raw Data'!E721-'Raw Data'!D721&gt;1), 'Raw Data'!AY721, 0)))</f>
        <v/>
      </c>
      <c r="AP726">
        <f>IF(ISBLANK('Raw Data'!A721), 0, IF(AND('Raw Data'!I721&lt;Analysis!$BC$2, 'Raw Data'!D721-'Raw Data'!E721&gt;2), 'Raw Data'!AZ721, IF(AND('Raw Data'!J721&lt;Analysis!$BC$2, 'Raw Data'!E721-'Raw Data'!D721&gt;2), 'Raw Data'!BB721, 0)))</f>
        <v/>
      </c>
      <c r="AQ726">
        <f>IF(ISBLANK('Raw Data'!A721), 0, IF(AND('Raw Data'!I721&lt;Analysis!$BC$2, 'Raw Data'!D721-'Raw Data'!E721&gt;3), 'Raw Data'!BC721, IF(AND('Raw Data'!J721&lt;Analysis!$BC$2, 'Raw Data'!E721-'Raw Data'!D721&gt;3), 'Raw Data'!BE721, 0)))</f>
        <v/>
      </c>
      <c r="AR726">
        <f>IF('Hidden Analysiss'!D722=1,IF(ABS('Raw Data'!E721-'Raw Data'!D721)&lt;2,'Raw Data'!AX721,0), 0)</f>
        <v/>
      </c>
      <c r="AS726">
        <f>IF('Hidden Analysiss'!D722=1,IF(ABS('Raw Data'!E721-'Raw Data'!D721)&lt;3,'Raw Data'!BA721,0), 0)</f>
        <v/>
      </c>
      <c r="AT726">
        <f>IF('Hidden Analysiss'!D722=1,IF(ABS('Raw Data'!E721-'Raw Data'!D721)&lt;4,'Raw Data'!BD721,0), 0)</f>
        <v/>
      </c>
      <c r="AU726">
        <f>IF(AND('Hidden Analysiss'!E722=1, ABS('Raw Data'!E721-'Raw Data'!D721)&lt;2), 'Raw Data'!AX721, 0)</f>
        <v/>
      </c>
      <c r="AV726">
        <f>IF(AND('Hidden Analysiss'!E722=1, ABS('Raw Data'!E721-'Raw Data'!D721)&lt;3), 'Raw Data'!BA721, 0)</f>
        <v/>
      </c>
      <c r="AW726">
        <f>IF(AND('Hidden Analysiss'!E722=1, ABS('Raw Data'!E721-'Raw Data'!D721)&lt;3), 'Raw Data'!BD721, 0)</f>
        <v/>
      </c>
    </row>
    <row r="727">
      <c r="A727" s="1">
        <f>'Raw Data'!A722</f>
        <v/>
      </c>
      <c r="B727">
        <f>IF('Raw Data'!E722&gt;'Raw Data'!D722, 'Raw Data'!J722, 0)</f>
        <v/>
      </c>
      <c r="C727">
        <f>IF('Raw Data'!D722&gt;'Raw Data'!E722, 'Raw Data'!I722, 0)</f>
        <v/>
      </c>
      <c r="D727">
        <f>SUM(G727:H727)</f>
        <v/>
      </c>
      <c r="E727">
        <f>IF(AND('Raw Data'!J722&lt;'Raw Data'!I722,'Raw Data'!E722&gt;'Raw Data'!D722,'Raw Data'!E722-'Raw Data'!D722&gt;3),'Raw Data'!N722,IF(AND('Raw Data'!I722&lt;'Raw Data'!J722,'Raw Data'!D722&gt;'Raw Data'!E722,'Raw Data'!D722-'Raw Data'!E722&gt;3),'Raw Data'!M722,0))</f>
        <v/>
      </c>
      <c r="F727">
        <f>IF(AND('Raw Data'!J722&lt;'Raw Data'!I722,'Raw Data'!E722&gt;'Raw Data'!D722,'Raw Data'!E722-'Raw Data'!D722&lt;4),'Raw Data'!L722,IF(AND('Raw Data'!I722&lt;'Raw Data'!J722,'Raw Data'!D722&gt;'Raw Data'!E722,'Raw Data'!D722-'Raw Data'!E722&lt;4),'Raw Data'!K722,0))</f>
        <v/>
      </c>
      <c r="G727">
        <f>IF(AND('Raw Data'!J722&lt;'Raw Data'!I722, 'Raw Data'!E722&gt;'Raw Data'!D722), 'Raw Data'!J722, 0)</f>
        <v/>
      </c>
      <c r="H727">
        <f>IF(AND('Raw Data'!J722&gt;'Raw Data'!I722, 'Raw Data'!E722&lt;'Raw Data'!D722), 'Raw Data'!I722, 0)</f>
        <v/>
      </c>
      <c r="I727">
        <f>SUM(J727:K727)</f>
        <v/>
      </c>
      <c r="J727">
        <f>IF(AND('Raw Data'!J722&gt;'Raw Data'!I722, 'Raw Data'!E722&gt;'Raw Data'!D722), 'Raw Data'!J722, 0)</f>
        <v/>
      </c>
      <c r="K727">
        <f>IF(AND('Raw Data'!I722&gt;'Raw Data'!J722, 'Raw Data'!D722&gt;'Raw Data'!E722), 'Raw Data'!I722, 0)</f>
        <v/>
      </c>
      <c r="L727">
        <f>IF('Raw Data'!E722-'Raw Data'!D722&gt;3, 'Raw Data'!N722, 0)</f>
        <v/>
      </c>
      <c r="M727">
        <f>IF('Raw Data'!D722-'Raw Data'!E722&gt;3, 'Raw Data'!M722, 0)</f>
        <v/>
      </c>
      <c r="N727">
        <f>IF(ISBLANK('Raw Data'!D722),0,IF(AND('Raw Data'!E722&gt;'Raw Data'!D722,'Raw Data'!E722-'Raw Data'!D722&gt;0,'Raw Data'!E722-'Raw Data'!D722&lt;4),'Raw Data'!L722, 0))</f>
        <v/>
      </c>
      <c r="O727">
        <f>IF(ISBLANK('Raw Data'!D722),0,IF(AND('Raw Data'!E722&gt;'Raw Data'!D722,'Raw Data'!E722-'Raw Data'!D722&gt;0,'Raw Data'!D722-'Raw Data'!E722&lt;4),'Raw Data'!K722, 0))</f>
        <v/>
      </c>
      <c r="P727">
        <f>IF('Raw Data'!E722-'Raw Data'!D722&gt;3, 'Raw Data'!N722, IF('Raw Data'!D722-'Raw Data'!E722&gt;3, 'Raw Data'!M722, 0))</f>
        <v/>
      </c>
      <c r="Q727">
        <f>IF(ISBLANK('Raw Data'!E722),0,IF(AND('Raw Data'!E722-'Raw Data'!D722&lt;4,'Raw Data'!E722-'Raw Data'!D722&gt;0),'Raw Data'!L722,IF(AND('Raw Data'!D722&gt;'Raw Data'!E722,'Raw Data'!D722-'Raw Data'!E722&gt;0),'Raw Data'!K722,0)))</f>
        <v/>
      </c>
      <c r="R727">
        <f>IF(ISBLANK('Raw Data'!K722),0,IFERROR(IF(MATCH(SMALL('Raw Data'!K722:N722,1),L727:O727,0),SMALL('Raw Data'!K722:N722,1)),0))</f>
        <v/>
      </c>
      <c r="S727">
        <f>IF(ISBLANK('Raw Data'!K722),0,IFERROR(IF(MATCH(SMALL('Raw Data'!K722:N722,2),L727:O727,0),SMALL('Raw Data'!K722:N722,2)),0))</f>
        <v/>
      </c>
      <c r="T727">
        <f>IF(ISBLANK('Raw Data'!K722),0,IFERROR(IF(MATCH(SMALL('Raw Data'!K722:N722,3),L727:O727,0),SMALL('Raw Data'!K722:N722,3)),0))</f>
        <v/>
      </c>
      <c r="U727">
        <f>IF(ISBLANK('Raw Data'!K722),0,IFERROR(IF(MATCH(SMALL('Raw Data'!K722:N722,4),L727:O727,0),SMALL('Raw Data'!K722:N722,4)),0))</f>
        <v/>
      </c>
      <c r="V727">
        <f>IF(AND('Raw Data'!D722&lt;3, 'Raw Data'!E722&lt;3, 'Raw Data'!A722&gt;0), 'Raw Data'!AF722, 0)</f>
        <v/>
      </c>
      <c r="W727">
        <f>IF(AND('Raw Data'!D722&lt;4, 'Raw Data'!E722&lt;4, 'Raw Data'!A722&gt;0), 'Raw Data'!AI722, 0)</f>
        <v/>
      </c>
      <c r="X727">
        <f>IF(AND('Raw Data'!D722&lt;5, 'Raw Data'!E722&lt;5, 'Raw Data'!A722&gt;0), 'Raw Data'!AL722, 0)</f>
        <v/>
      </c>
      <c r="Y727">
        <f>IF(AND('Raw Data'!D722&lt;6, 'Raw Data'!E722&lt;6, 'Raw Data'!A722&gt;0), 'Raw Data'!AO722, 0)</f>
        <v/>
      </c>
      <c r="Z727">
        <f>IF(ISBLANK('Raw Data'!D722), 0, IF('Raw Data'!D722-'Raw Data'!E722&gt;1, 'Raw Data'!AW722, 0))</f>
        <v/>
      </c>
      <c r="AA727">
        <f>IF(ISBLANK('Raw Data'!A722), 0, IF(ABS('Raw Data'!D722-'Raw Data'!E722)&lt;2, 'Raw Data'!AX722, 0))</f>
        <v/>
      </c>
      <c r="AB727">
        <f>IF(ISBLANK('Raw Data'!D722), 0, IF('Raw Data'!E722-'Raw Data'!D722&gt;1, 'Raw Data'!AY722, 0))</f>
        <v/>
      </c>
      <c r="AC727">
        <f>IF(ISBLANK('Raw Data'!D722), 0, IF('Raw Data'!D722-'Raw Data'!E722&gt;2, 'Raw Data'!AZ722, 0))</f>
        <v/>
      </c>
      <c r="AD727">
        <f>IF(ISBLANK('Raw Data'!A722), 0, IF(ABS('Raw Data'!D722-'Raw Data'!E722)&lt;3, 'Raw Data'!BA722, 0))</f>
        <v/>
      </c>
      <c r="AE727">
        <f>IF(ISBLANK('Raw Data'!D722), 0, IF('Raw Data'!E722-'Raw Data'!D722&gt;2, 'Raw Data'!BB722, 0))</f>
        <v/>
      </c>
      <c r="AF727">
        <f>IF(ISBLANK('Raw Data'!D722), 0, IF('Raw Data'!D722-'Raw Data'!E722&gt;3, 'Raw Data'!BC722, 0))</f>
        <v/>
      </c>
      <c r="AG727">
        <f>IF(ISBLANK('Raw Data'!A722), 0, IF(ABS('Raw Data'!D722-'Raw Data'!E722)&lt;4, 'Raw Data'!BD722, 0))</f>
        <v/>
      </c>
      <c r="AH727">
        <f>IF(ISBLANK('Raw Data'!D722), 0, IF('Raw Data'!E722-'Raw Data'!D722&gt;3, 'Raw Data'!BE722, 0))</f>
        <v/>
      </c>
      <c r="AI727">
        <f>IF(SUM('Raw Data'!D722:E722)&gt;'Raw Data'!F722, 'Raw Data'!G722, 0)</f>
        <v/>
      </c>
      <c r="AJ727">
        <f>IF(ISBLANK('Raw Data'!D722), 0, IF(SUM('Raw Data'!D722:E722)&lt;'Raw Data'!F722, 'Raw Data'!H722, 0))</f>
        <v/>
      </c>
      <c r="AK727">
        <f>IF(ISBLANK('Raw Data'!A722), 0, IF(AND('Raw Data'!D722&lt;3, 'Raw Data'!E722&lt;3, 'Raw Data'!F722&lt;BB$2), 'Raw Data'!AF722, 0))</f>
        <v/>
      </c>
      <c r="AL727">
        <f>IF(ISBLANK('Raw Data'!A722), 0, IF(AND('Raw Data'!D722&lt;4, 'Raw Data'!E722&lt;4, 'Raw Data'!F722&lt;BB$2), 'Raw Data'!AI722, 0))</f>
        <v/>
      </c>
      <c r="AM727">
        <f>IF(ISBLANK('Raw Data'!A722), 0, IF(AND('Raw Data'!D722&lt;5, 'Raw Data'!E722&lt;5, 'Raw Data'!F722&lt;BB$2), 'Raw Data'!AL722, 0))</f>
        <v/>
      </c>
      <c r="AN727">
        <f>IF(ISBLANK('Raw Data'!A722), 0, IF(AND('Raw Data'!D722&lt;6, 'Raw Data'!E722&lt;6, 'Raw Data'!F722&lt;BB$2), 'Raw Data'!AO722, 0))</f>
        <v/>
      </c>
      <c r="AO727">
        <f>IF(ISBLANK('Raw Data'!A722), 0, IF(AND('Raw Data'!I722&lt;Analysis!$BC$2, 'Raw Data'!D722-'Raw Data'!E722&gt;1), 'Raw Data'!AW722, IF(AND('Raw Data'!J722&lt;Analysis!$BC$2, 'Raw Data'!E722-'Raw Data'!D722&gt;1), 'Raw Data'!AY722, 0)))</f>
        <v/>
      </c>
      <c r="AP727">
        <f>IF(ISBLANK('Raw Data'!A722), 0, IF(AND('Raw Data'!I722&lt;Analysis!$BC$2, 'Raw Data'!D722-'Raw Data'!E722&gt;2), 'Raw Data'!AZ722, IF(AND('Raw Data'!J722&lt;Analysis!$BC$2, 'Raw Data'!E722-'Raw Data'!D722&gt;2), 'Raw Data'!BB722, 0)))</f>
        <v/>
      </c>
      <c r="AQ727">
        <f>IF(ISBLANK('Raw Data'!A722), 0, IF(AND('Raw Data'!I722&lt;Analysis!$BC$2, 'Raw Data'!D722-'Raw Data'!E722&gt;3), 'Raw Data'!BC722, IF(AND('Raw Data'!J722&lt;Analysis!$BC$2, 'Raw Data'!E722-'Raw Data'!D722&gt;3), 'Raw Data'!BE722, 0)))</f>
        <v/>
      </c>
      <c r="AR727">
        <f>IF('Hidden Analysiss'!D723=1,IF(ABS('Raw Data'!E722-'Raw Data'!D722)&lt;2,'Raw Data'!AX722,0), 0)</f>
        <v/>
      </c>
      <c r="AS727">
        <f>IF('Hidden Analysiss'!D723=1,IF(ABS('Raw Data'!E722-'Raw Data'!D722)&lt;3,'Raw Data'!BA722,0), 0)</f>
        <v/>
      </c>
      <c r="AT727">
        <f>IF('Hidden Analysiss'!D723=1,IF(ABS('Raw Data'!E722-'Raw Data'!D722)&lt;4,'Raw Data'!BD722,0), 0)</f>
        <v/>
      </c>
      <c r="AU727">
        <f>IF(AND('Hidden Analysiss'!E723=1, ABS('Raw Data'!E722-'Raw Data'!D722)&lt;2), 'Raw Data'!AX722, 0)</f>
        <v/>
      </c>
      <c r="AV727">
        <f>IF(AND('Hidden Analysiss'!E723=1, ABS('Raw Data'!E722-'Raw Data'!D722)&lt;3), 'Raw Data'!BA722, 0)</f>
        <v/>
      </c>
      <c r="AW727">
        <f>IF(AND('Hidden Analysiss'!E723=1, ABS('Raw Data'!E722-'Raw Data'!D722)&lt;3), 'Raw Data'!BD722, 0)</f>
        <v/>
      </c>
    </row>
    <row r="728">
      <c r="A728" s="1">
        <f>'Raw Data'!A723</f>
        <v/>
      </c>
      <c r="B728">
        <f>IF('Raw Data'!E723&gt;'Raw Data'!D723, 'Raw Data'!J723, 0)</f>
        <v/>
      </c>
      <c r="C728">
        <f>IF('Raw Data'!D723&gt;'Raw Data'!E723, 'Raw Data'!I723, 0)</f>
        <v/>
      </c>
      <c r="D728">
        <f>SUM(G728:H728)</f>
        <v/>
      </c>
      <c r="E728">
        <f>IF(AND('Raw Data'!J723&lt;'Raw Data'!I723,'Raw Data'!E723&gt;'Raw Data'!D723,'Raw Data'!E723-'Raw Data'!D723&gt;3),'Raw Data'!N723,IF(AND('Raw Data'!I723&lt;'Raw Data'!J723,'Raw Data'!D723&gt;'Raw Data'!E723,'Raw Data'!D723-'Raw Data'!E723&gt;3),'Raw Data'!M723,0))</f>
        <v/>
      </c>
      <c r="F728">
        <f>IF(AND('Raw Data'!J723&lt;'Raw Data'!I723,'Raw Data'!E723&gt;'Raw Data'!D723,'Raw Data'!E723-'Raw Data'!D723&lt;4),'Raw Data'!L723,IF(AND('Raw Data'!I723&lt;'Raw Data'!J723,'Raw Data'!D723&gt;'Raw Data'!E723,'Raw Data'!D723-'Raw Data'!E723&lt;4),'Raw Data'!K723,0))</f>
        <v/>
      </c>
      <c r="G728">
        <f>IF(AND('Raw Data'!J723&lt;'Raw Data'!I723, 'Raw Data'!E723&gt;'Raw Data'!D723), 'Raw Data'!J723, 0)</f>
        <v/>
      </c>
      <c r="H728">
        <f>IF(AND('Raw Data'!J723&gt;'Raw Data'!I723, 'Raw Data'!E723&lt;'Raw Data'!D723), 'Raw Data'!I723, 0)</f>
        <v/>
      </c>
      <c r="I728">
        <f>SUM(J728:K728)</f>
        <v/>
      </c>
      <c r="J728">
        <f>IF(AND('Raw Data'!J723&gt;'Raw Data'!I723, 'Raw Data'!E723&gt;'Raw Data'!D723), 'Raw Data'!J723, 0)</f>
        <v/>
      </c>
      <c r="K728">
        <f>IF(AND('Raw Data'!I723&gt;'Raw Data'!J723, 'Raw Data'!D723&gt;'Raw Data'!E723), 'Raw Data'!I723, 0)</f>
        <v/>
      </c>
      <c r="L728">
        <f>IF('Raw Data'!E723-'Raw Data'!D723&gt;3, 'Raw Data'!N723, 0)</f>
        <v/>
      </c>
      <c r="M728">
        <f>IF('Raw Data'!D723-'Raw Data'!E723&gt;3, 'Raw Data'!M723, 0)</f>
        <v/>
      </c>
      <c r="N728">
        <f>IF(ISBLANK('Raw Data'!D723),0,IF(AND('Raw Data'!E723&gt;'Raw Data'!D723,'Raw Data'!E723-'Raw Data'!D723&gt;0,'Raw Data'!E723-'Raw Data'!D723&lt;4),'Raw Data'!L723, 0))</f>
        <v/>
      </c>
      <c r="O728">
        <f>IF(ISBLANK('Raw Data'!D723),0,IF(AND('Raw Data'!E723&gt;'Raw Data'!D723,'Raw Data'!E723-'Raw Data'!D723&gt;0,'Raw Data'!D723-'Raw Data'!E723&lt;4),'Raw Data'!K723, 0))</f>
        <v/>
      </c>
      <c r="P728">
        <f>IF('Raw Data'!E723-'Raw Data'!D723&gt;3, 'Raw Data'!N723, IF('Raw Data'!D723-'Raw Data'!E723&gt;3, 'Raw Data'!M723, 0))</f>
        <v/>
      </c>
      <c r="Q728">
        <f>IF(ISBLANK('Raw Data'!E723),0,IF(AND('Raw Data'!E723-'Raw Data'!D723&lt;4,'Raw Data'!E723-'Raw Data'!D723&gt;0),'Raw Data'!L723,IF(AND('Raw Data'!D723&gt;'Raw Data'!E723,'Raw Data'!D723-'Raw Data'!E723&gt;0),'Raw Data'!K723,0)))</f>
        <v/>
      </c>
      <c r="R728">
        <f>IF(ISBLANK('Raw Data'!K723),0,IFERROR(IF(MATCH(SMALL('Raw Data'!K723:N723,1),L728:O728,0),SMALL('Raw Data'!K723:N723,1)),0))</f>
        <v/>
      </c>
      <c r="S728">
        <f>IF(ISBLANK('Raw Data'!K723),0,IFERROR(IF(MATCH(SMALL('Raw Data'!K723:N723,2),L728:O728,0),SMALL('Raw Data'!K723:N723,2)),0))</f>
        <v/>
      </c>
      <c r="T728">
        <f>IF(ISBLANK('Raw Data'!K723),0,IFERROR(IF(MATCH(SMALL('Raw Data'!K723:N723,3),L728:O728,0),SMALL('Raw Data'!K723:N723,3)),0))</f>
        <v/>
      </c>
      <c r="U728">
        <f>IF(ISBLANK('Raw Data'!K723),0,IFERROR(IF(MATCH(SMALL('Raw Data'!K723:N723,4),L728:O728,0),SMALL('Raw Data'!K723:N723,4)),0))</f>
        <v/>
      </c>
      <c r="V728">
        <f>IF(AND('Raw Data'!D723&lt;3, 'Raw Data'!E723&lt;3, 'Raw Data'!A723&gt;0), 'Raw Data'!AF723, 0)</f>
        <v/>
      </c>
      <c r="W728">
        <f>IF(AND('Raw Data'!D723&lt;4, 'Raw Data'!E723&lt;4, 'Raw Data'!A723&gt;0), 'Raw Data'!AI723, 0)</f>
        <v/>
      </c>
      <c r="X728">
        <f>IF(AND('Raw Data'!D723&lt;5, 'Raw Data'!E723&lt;5, 'Raw Data'!A723&gt;0), 'Raw Data'!AL723, 0)</f>
        <v/>
      </c>
      <c r="Y728">
        <f>IF(AND('Raw Data'!D723&lt;6, 'Raw Data'!E723&lt;6, 'Raw Data'!A723&gt;0), 'Raw Data'!AO723, 0)</f>
        <v/>
      </c>
      <c r="Z728">
        <f>IF(ISBLANK('Raw Data'!D723), 0, IF('Raw Data'!D723-'Raw Data'!E723&gt;1, 'Raw Data'!AW723, 0))</f>
        <v/>
      </c>
      <c r="AA728">
        <f>IF(ISBLANK('Raw Data'!A723), 0, IF(ABS('Raw Data'!D723-'Raw Data'!E723)&lt;2, 'Raw Data'!AX723, 0))</f>
        <v/>
      </c>
      <c r="AB728">
        <f>IF(ISBLANK('Raw Data'!D723), 0, IF('Raw Data'!E723-'Raw Data'!D723&gt;1, 'Raw Data'!AY723, 0))</f>
        <v/>
      </c>
      <c r="AC728">
        <f>IF(ISBLANK('Raw Data'!D723), 0, IF('Raw Data'!D723-'Raw Data'!E723&gt;2, 'Raw Data'!AZ723, 0))</f>
        <v/>
      </c>
      <c r="AD728">
        <f>IF(ISBLANK('Raw Data'!A723), 0, IF(ABS('Raw Data'!D723-'Raw Data'!E723)&lt;3, 'Raw Data'!BA723, 0))</f>
        <v/>
      </c>
      <c r="AE728">
        <f>IF(ISBLANK('Raw Data'!D723), 0, IF('Raw Data'!E723-'Raw Data'!D723&gt;2, 'Raw Data'!BB723, 0))</f>
        <v/>
      </c>
      <c r="AF728">
        <f>IF(ISBLANK('Raw Data'!D723), 0, IF('Raw Data'!D723-'Raw Data'!E723&gt;3, 'Raw Data'!BC723, 0))</f>
        <v/>
      </c>
      <c r="AG728">
        <f>IF(ISBLANK('Raw Data'!A723), 0, IF(ABS('Raw Data'!D723-'Raw Data'!E723)&lt;4, 'Raw Data'!BD723, 0))</f>
        <v/>
      </c>
      <c r="AH728">
        <f>IF(ISBLANK('Raw Data'!D723), 0, IF('Raw Data'!E723-'Raw Data'!D723&gt;3, 'Raw Data'!BE723, 0))</f>
        <v/>
      </c>
      <c r="AI728">
        <f>IF(SUM('Raw Data'!D723:E723)&gt;'Raw Data'!F723, 'Raw Data'!G723, 0)</f>
        <v/>
      </c>
      <c r="AJ728">
        <f>IF(ISBLANK('Raw Data'!D723), 0, IF(SUM('Raw Data'!D723:E723)&lt;'Raw Data'!F723, 'Raw Data'!H723, 0))</f>
        <v/>
      </c>
      <c r="AK728">
        <f>IF(ISBLANK('Raw Data'!A723), 0, IF(AND('Raw Data'!D723&lt;3, 'Raw Data'!E723&lt;3, 'Raw Data'!F723&lt;BB$2), 'Raw Data'!AF723, 0))</f>
        <v/>
      </c>
      <c r="AL728">
        <f>IF(ISBLANK('Raw Data'!A723), 0, IF(AND('Raw Data'!D723&lt;4, 'Raw Data'!E723&lt;4, 'Raw Data'!F723&lt;BB$2), 'Raw Data'!AI723, 0))</f>
        <v/>
      </c>
      <c r="AM728">
        <f>IF(ISBLANK('Raw Data'!A723), 0, IF(AND('Raw Data'!D723&lt;5, 'Raw Data'!E723&lt;5, 'Raw Data'!F723&lt;BB$2), 'Raw Data'!AL723, 0))</f>
        <v/>
      </c>
      <c r="AN728">
        <f>IF(ISBLANK('Raw Data'!A723), 0, IF(AND('Raw Data'!D723&lt;6, 'Raw Data'!E723&lt;6, 'Raw Data'!F723&lt;BB$2), 'Raw Data'!AO723, 0))</f>
        <v/>
      </c>
      <c r="AO728">
        <f>IF(ISBLANK('Raw Data'!A723), 0, IF(AND('Raw Data'!I723&lt;Analysis!$BC$2, 'Raw Data'!D723-'Raw Data'!E723&gt;1), 'Raw Data'!AW723, IF(AND('Raw Data'!J723&lt;Analysis!$BC$2, 'Raw Data'!E723-'Raw Data'!D723&gt;1), 'Raw Data'!AY723, 0)))</f>
        <v/>
      </c>
      <c r="AP728">
        <f>IF(ISBLANK('Raw Data'!A723), 0, IF(AND('Raw Data'!I723&lt;Analysis!$BC$2, 'Raw Data'!D723-'Raw Data'!E723&gt;2), 'Raw Data'!AZ723, IF(AND('Raw Data'!J723&lt;Analysis!$BC$2, 'Raw Data'!E723-'Raw Data'!D723&gt;2), 'Raw Data'!BB723, 0)))</f>
        <v/>
      </c>
      <c r="AQ728">
        <f>IF(ISBLANK('Raw Data'!A723), 0, IF(AND('Raw Data'!I723&lt;Analysis!$BC$2, 'Raw Data'!D723-'Raw Data'!E723&gt;3), 'Raw Data'!BC723, IF(AND('Raw Data'!J723&lt;Analysis!$BC$2, 'Raw Data'!E723-'Raw Data'!D723&gt;3), 'Raw Data'!BE723, 0)))</f>
        <v/>
      </c>
      <c r="AR728">
        <f>IF('Hidden Analysiss'!D724=1,IF(ABS('Raw Data'!E723-'Raw Data'!D723)&lt;2,'Raw Data'!AX723,0), 0)</f>
        <v/>
      </c>
      <c r="AS728">
        <f>IF('Hidden Analysiss'!D724=1,IF(ABS('Raw Data'!E723-'Raw Data'!D723)&lt;3,'Raw Data'!BA723,0), 0)</f>
        <v/>
      </c>
      <c r="AT728">
        <f>IF('Hidden Analysiss'!D724=1,IF(ABS('Raw Data'!E723-'Raw Data'!D723)&lt;4,'Raw Data'!BD723,0), 0)</f>
        <v/>
      </c>
      <c r="AU728">
        <f>IF(AND('Hidden Analysiss'!E724=1, ABS('Raw Data'!E723-'Raw Data'!D723)&lt;2), 'Raw Data'!AX723, 0)</f>
        <v/>
      </c>
      <c r="AV728">
        <f>IF(AND('Hidden Analysiss'!E724=1, ABS('Raw Data'!E723-'Raw Data'!D723)&lt;3), 'Raw Data'!BA723, 0)</f>
        <v/>
      </c>
      <c r="AW728">
        <f>IF(AND('Hidden Analysiss'!E724=1, ABS('Raw Data'!E723-'Raw Data'!D723)&lt;3), 'Raw Data'!BD723, 0)</f>
        <v/>
      </c>
    </row>
    <row r="729">
      <c r="A729" s="1">
        <f>'Raw Data'!A724</f>
        <v/>
      </c>
      <c r="B729">
        <f>IF('Raw Data'!E724&gt;'Raw Data'!D724, 'Raw Data'!J724, 0)</f>
        <v/>
      </c>
      <c r="C729">
        <f>IF('Raw Data'!D724&gt;'Raw Data'!E724, 'Raw Data'!I724, 0)</f>
        <v/>
      </c>
      <c r="D729">
        <f>SUM(G729:H729)</f>
        <v/>
      </c>
      <c r="E729">
        <f>IF(AND('Raw Data'!J724&lt;'Raw Data'!I724,'Raw Data'!E724&gt;'Raw Data'!D724,'Raw Data'!E724-'Raw Data'!D724&gt;3),'Raw Data'!N724,IF(AND('Raw Data'!I724&lt;'Raw Data'!J724,'Raw Data'!D724&gt;'Raw Data'!E724,'Raw Data'!D724-'Raw Data'!E724&gt;3),'Raw Data'!M724,0))</f>
        <v/>
      </c>
      <c r="F729">
        <f>IF(AND('Raw Data'!J724&lt;'Raw Data'!I724,'Raw Data'!E724&gt;'Raw Data'!D724,'Raw Data'!E724-'Raw Data'!D724&lt;4),'Raw Data'!L724,IF(AND('Raw Data'!I724&lt;'Raw Data'!J724,'Raw Data'!D724&gt;'Raw Data'!E724,'Raw Data'!D724-'Raw Data'!E724&lt;4),'Raw Data'!K724,0))</f>
        <v/>
      </c>
      <c r="G729">
        <f>IF(AND('Raw Data'!J724&lt;'Raw Data'!I724, 'Raw Data'!E724&gt;'Raw Data'!D724), 'Raw Data'!J724, 0)</f>
        <v/>
      </c>
      <c r="H729">
        <f>IF(AND('Raw Data'!J724&gt;'Raw Data'!I724, 'Raw Data'!E724&lt;'Raw Data'!D724), 'Raw Data'!I724, 0)</f>
        <v/>
      </c>
      <c r="I729">
        <f>SUM(J729:K729)</f>
        <v/>
      </c>
      <c r="J729">
        <f>IF(AND('Raw Data'!J724&gt;'Raw Data'!I724, 'Raw Data'!E724&gt;'Raw Data'!D724), 'Raw Data'!J724, 0)</f>
        <v/>
      </c>
      <c r="K729">
        <f>IF(AND('Raw Data'!I724&gt;'Raw Data'!J724, 'Raw Data'!D724&gt;'Raw Data'!E724), 'Raw Data'!I724, 0)</f>
        <v/>
      </c>
      <c r="L729">
        <f>IF('Raw Data'!E724-'Raw Data'!D724&gt;3, 'Raw Data'!N724, 0)</f>
        <v/>
      </c>
      <c r="M729">
        <f>IF('Raw Data'!D724-'Raw Data'!E724&gt;3, 'Raw Data'!M724, 0)</f>
        <v/>
      </c>
      <c r="N729">
        <f>IF(ISBLANK('Raw Data'!D724),0,IF(AND('Raw Data'!E724&gt;'Raw Data'!D724,'Raw Data'!E724-'Raw Data'!D724&gt;0,'Raw Data'!E724-'Raw Data'!D724&lt;4),'Raw Data'!L724, 0))</f>
        <v/>
      </c>
      <c r="O729">
        <f>IF(ISBLANK('Raw Data'!D724),0,IF(AND('Raw Data'!E724&gt;'Raw Data'!D724,'Raw Data'!E724-'Raw Data'!D724&gt;0,'Raw Data'!D724-'Raw Data'!E724&lt;4),'Raw Data'!K724, 0))</f>
        <v/>
      </c>
      <c r="P729">
        <f>IF('Raw Data'!E724-'Raw Data'!D724&gt;3, 'Raw Data'!N724, IF('Raw Data'!D724-'Raw Data'!E724&gt;3, 'Raw Data'!M724, 0))</f>
        <v/>
      </c>
      <c r="Q729">
        <f>IF(ISBLANK('Raw Data'!E724),0,IF(AND('Raw Data'!E724-'Raw Data'!D724&lt;4,'Raw Data'!E724-'Raw Data'!D724&gt;0),'Raw Data'!L724,IF(AND('Raw Data'!D724&gt;'Raw Data'!E724,'Raw Data'!D724-'Raw Data'!E724&gt;0),'Raw Data'!K724,0)))</f>
        <v/>
      </c>
      <c r="R729">
        <f>IF(ISBLANK('Raw Data'!K724),0,IFERROR(IF(MATCH(SMALL('Raw Data'!K724:N724,1),L729:O729,0),SMALL('Raw Data'!K724:N724,1)),0))</f>
        <v/>
      </c>
      <c r="S729">
        <f>IF(ISBLANK('Raw Data'!K724),0,IFERROR(IF(MATCH(SMALL('Raw Data'!K724:N724,2),L729:O729,0),SMALL('Raw Data'!K724:N724,2)),0))</f>
        <v/>
      </c>
      <c r="T729">
        <f>IF(ISBLANK('Raw Data'!K724),0,IFERROR(IF(MATCH(SMALL('Raw Data'!K724:N724,3),L729:O729,0),SMALL('Raw Data'!K724:N724,3)),0))</f>
        <v/>
      </c>
      <c r="U729">
        <f>IF(ISBLANK('Raw Data'!K724),0,IFERROR(IF(MATCH(SMALL('Raw Data'!K724:N724,4),L729:O729,0),SMALL('Raw Data'!K724:N724,4)),0))</f>
        <v/>
      </c>
      <c r="V729">
        <f>IF(AND('Raw Data'!D724&lt;3, 'Raw Data'!E724&lt;3, 'Raw Data'!A724&gt;0), 'Raw Data'!AF724, 0)</f>
        <v/>
      </c>
      <c r="W729">
        <f>IF(AND('Raw Data'!D724&lt;4, 'Raw Data'!E724&lt;4, 'Raw Data'!A724&gt;0), 'Raw Data'!AI724, 0)</f>
        <v/>
      </c>
      <c r="X729">
        <f>IF(AND('Raw Data'!D724&lt;5, 'Raw Data'!E724&lt;5, 'Raw Data'!A724&gt;0), 'Raw Data'!AL724, 0)</f>
        <v/>
      </c>
      <c r="Y729">
        <f>IF(AND('Raw Data'!D724&lt;6, 'Raw Data'!E724&lt;6, 'Raw Data'!A724&gt;0), 'Raw Data'!AO724, 0)</f>
        <v/>
      </c>
      <c r="Z729">
        <f>IF(ISBLANK('Raw Data'!D724), 0, IF('Raw Data'!D724-'Raw Data'!E724&gt;1, 'Raw Data'!AW724, 0))</f>
        <v/>
      </c>
      <c r="AA729">
        <f>IF(ISBLANK('Raw Data'!A724), 0, IF(ABS('Raw Data'!D724-'Raw Data'!E724)&lt;2, 'Raw Data'!AX724, 0))</f>
        <v/>
      </c>
      <c r="AB729">
        <f>IF(ISBLANK('Raw Data'!D724), 0, IF('Raw Data'!E724-'Raw Data'!D724&gt;1, 'Raw Data'!AY724, 0))</f>
        <v/>
      </c>
      <c r="AC729">
        <f>IF(ISBLANK('Raw Data'!D724), 0, IF('Raw Data'!D724-'Raw Data'!E724&gt;2, 'Raw Data'!AZ724, 0))</f>
        <v/>
      </c>
      <c r="AD729">
        <f>IF(ISBLANK('Raw Data'!A724), 0, IF(ABS('Raw Data'!D724-'Raw Data'!E724)&lt;3, 'Raw Data'!BA724, 0))</f>
        <v/>
      </c>
      <c r="AE729">
        <f>IF(ISBLANK('Raw Data'!D724), 0, IF('Raw Data'!E724-'Raw Data'!D724&gt;2, 'Raw Data'!BB724, 0))</f>
        <v/>
      </c>
      <c r="AF729">
        <f>IF(ISBLANK('Raw Data'!D724), 0, IF('Raw Data'!D724-'Raw Data'!E724&gt;3, 'Raw Data'!BC724, 0))</f>
        <v/>
      </c>
      <c r="AG729">
        <f>IF(ISBLANK('Raw Data'!A724), 0, IF(ABS('Raw Data'!D724-'Raw Data'!E724)&lt;4, 'Raw Data'!BD724, 0))</f>
        <v/>
      </c>
      <c r="AH729">
        <f>IF(ISBLANK('Raw Data'!D724), 0, IF('Raw Data'!E724-'Raw Data'!D724&gt;3, 'Raw Data'!BE724, 0))</f>
        <v/>
      </c>
      <c r="AI729">
        <f>IF(SUM('Raw Data'!D724:E724)&gt;'Raw Data'!F724, 'Raw Data'!G724, 0)</f>
        <v/>
      </c>
      <c r="AJ729">
        <f>IF(ISBLANK('Raw Data'!D724), 0, IF(SUM('Raw Data'!D724:E724)&lt;'Raw Data'!F724, 'Raw Data'!H724, 0))</f>
        <v/>
      </c>
      <c r="AK729">
        <f>IF(ISBLANK('Raw Data'!A724), 0, IF(AND('Raw Data'!D724&lt;3, 'Raw Data'!E724&lt;3, 'Raw Data'!F724&lt;BB$2), 'Raw Data'!AF724, 0))</f>
        <v/>
      </c>
      <c r="AL729">
        <f>IF(ISBLANK('Raw Data'!A724), 0, IF(AND('Raw Data'!D724&lt;4, 'Raw Data'!E724&lt;4, 'Raw Data'!F724&lt;BB$2), 'Raw Data'!AI724, 0))</f>
        <v/>
      </c>
      <c r="AM729">
        <f>IF(ISBLANK('Raw Data'!A724), 0, IF(AND('Raw Data'!D724&lt;5, 'Raw Data'!E724&lt;5, 'Raw Data'!F724&lt;BB$2), 'Raw Data'!AL724, 0))</f>
        <v/>
      </c>
      <c r="AN729">
        <f>IF(ISBLANK('Raw Data'!A724), 0, IF(AND('Raw Data'!D724&lt;6, 'Raw Data'!E724&lt;6, 'Raw Data'!F724&lt;BB$2), 'Raw Data'!AO724, 0))</f>
        <v/>
      </c>
      <c r="AO729">
        <f>IF(ISBLANK('Raw Data'!A724), 0, IF(AND('Raw Data'!I724&lt;Analysis!$BC$2, 'Raw Data'!D724-'Raw Data'!E724&gt;1), 'Raw Data'!AW724, IF(AND('Raw Data'!J724&lt;Analysis!$BC$2, 'Raw Data'!E724-'Raw Data'!D724&gt;1), 'Raw Data'!AY724, 0)))</f>
        <v/>
      </c>
      <c r="AP729">
        <f>IF(ISBLANK('Raw Data'!A724), 0, IF(AND('Raw Data'!I724&lt;Analysis!$BC$2, 'Raw Data'!D724-'Raw Data'!E724&gt;2), 'Raw Data'!AZ724, IF(AND('Raw Data'!J724&lt;Analysis!$BC$2, 'Raw Data'!E724-'Raw Data'!D724&gt;2), 'Raw Data'!BB724, 0)))</f>
        <v/>
      </c>
      <c r="AQ729">
        <f>IF(ISBLANK('Raw Data'!A724), 0, IF(AND('Raw Data'!I724&lt;Analysis!$BC$2, 'Raw Data'!D724-'Raw Data'!E724&gt;3), 'Raw Data'!BC724, IF(AND('Raw Data'!J724&lt;Analysis!$BC$2, 'Raw Data'!E724-'Raw Data'!D724&gt;3), 'Raw Data'!BE724, 0)))</f>
        <v/>
      </c>
      <c r="AR729">
        <f>IF('Hidden Analysiss'!D725=1,IF(ABS('Raw Data'!E724-'Raw Data'!D724)&lt;2,'Raw Data'!AX724,0), 0)</f>
        <v/>
      </c>
      <c r="AS729">
        <f>IF('Hidden Analysiss'!D725=1,IF(ABS('Raw Data'!E724-'Raw Data'!D724)&lt;3,'Raw Data'!BA724,0), 0)</f>
        <v/>
      </c>
      <c r="AT729">
        <f>IF('Hidden Analysiss'!D725=1,IF(ABS('Raw Data'!E724-'Raw Data'!D724)&lt;4,'Raw Data'!BD724,0), 0)</f>
        <v/>
      </c>
      <c r="AU729">
        <f>IF(AND('Hidden Analysiss'!E725=1, ABS('Raw Data'!E724-'Raw Data'!D724)&lt;2), 'Raw Data'!AX724, 0)</f>
        <v/>
      </c>
      <c r="AV729">
        <f>IF(AND('Hidden Analysiss'!E725=1, ABS('Raw Data'!E724-'Raw Data'!D724)&lt;3), 'Raw Data'!BA724, 0)</f>
        <v/>
      </c>
      <c r="AW729">
        <f>IF(AND('Hidden Analysiss'!E725=1, ABS('Raw Data'!E724-'Raw Data'!D724)&lt;3), 'Raw Data'!BD724, 0)</f>
        <v/>
      </c>
    </row>
    <row r="730">
      <c r="A730" s="1">
        <f>'Raw Data'!A725</f>
        <v/>
      </c>
      <c r="B730">
        <f>IF('Raw Data'!E725&gt;'Raw Data'!D725, 'Raw Data'!J725, 0)</f>
        <v/>
      </c>
      <c r="C730">
        <f>IF('Raw Data'!D725&gt;'Raw Data'!E725, 'Raw Data'!I725, 0)</f>
        <v/>
      </c>
      <c r="D730">
        <f>SUM(G730:H730)</f>
        <v/>
      </c>
      <c r="E730">
        <f>IF(AND('Raw Data'!J725&lt;'Raw Data'!I725,'Raw Data'!E725&gt;'Raw Data'!D725,'Raw Data'!E725-'Raw Data'!D725&gt;3),'Raw Data'!N725,IF(AND('Raw Data'!I725&lt;'Raw Data'!J725,'Raw Data'!D725&gt;'Raw Data'!E725,'Raw Data'!D725-'Raw Data'!E725&gt;3),'Raw Data'!M725,0))</f>
        <v/>
      </c>
      <c r="F730">
        <f>IF(AND('Raw Data'!J725&lt;'Raw Data'!I725,'Raw Data'!E725&gt;'Raw Data'!D725,'Raw Data'!E725-'Raw Data'!D725&lt;4),'Raw Data'!L725,IF(AND('Raw Data'!I725&lt;'Raw Data'!J725,'Raw Data'!D725&gt;'Raw Data'!E725,'Raw Data'!D725-'Raw Data'!E725&lt;4),'Raw Data'!K725,0))</f>
        <v/>
      </c>
      <c r="G730">
        <f>IF(AND('Raw Data'!J725&lt;'Raw Data'!I725, 'Raw Data'!E725&gt;'Raw Data'!D725), 'Raw Data'!J725, 0)</f>
        <v/>
      </c>
      <c r="H730">
        <f>IF(AND('Raw Data'!J725&gt;'Raw Data'!I725, 'Raw Data'!E725&lt;'Raw Data'!D725), 'Raw Data'!I725, 0)</f>
        <v/>
      </c>
      <c r="I730">
        <f>SUM(J730:K730)</f>
        <v/>
      </c>
      <c r="J730">
        <f>IF(AND('Raw Data'!J725&gt;'Raw Data'!I725, 'Raw Data'!E725&gt;'Raw Data'!D725), 'Raw Data'!J725, 0)</f>
        <v/>
      </c>
      <c r="K730">
        <f>IF(AND('Raw Data'!I725&gt;'Raw Data'!J725, 'Raw Data'!D725&gt;'Raw Data'!E725), 'Raw Data'!I725, 0)</f>
        <v/>
      </c>
      <c r="L730">
        <f>IF('Raw Data'!E725-'Raw Data'!D725&gt;3, 'Raw Data'!N725, 0)</f>
        <v/>
      </c>
      <c r="M730">
        <f>IF('Raw Data'!D725-'Raw Data'!E725&gt;3, 'Raw Data'!M725, 0)</f>
        <v/>
      </c>
      <c r="N730">
        <f>IF(ISBLANK('Raw Data'!D725),0,IF(AND('Raw Data'!E725&gt;'Raw Data'!D725,'Raw Data'!E725-'Raw Data'!D725&gt;0,'Raw Data'!E725-'Raw Data'!D725&lt;4),'Raw Data'!L725, 0))</f>
        <v/>
      </c>
      <c r="O730">
        <f>IF(ISBLANK('Raw Data'!D725),0,IF(AND('Raw Data'!E725&gt;'Raw Data'!D725,'Raw Data'!E725-'Raw Data'!D725&gt;0,'Raw Data'!D725-'Raw Data'!E725&lt;4),'Raw Data'!K725, 0))</f>
        <v/>
      </c>
      <c r="P730">
        <f>IF('Raw Data'!E725-'Raw Data'!D725&gt;3, 'Raw Data'!N725, IF('Raw Data'!D725-'Raw Data'!E725&gt;3, 'Raw Data'!M725, 0))</f>
        <v/>
      </c>
      <c r="Q730">
        <f>IF(ISBLANK('Raw Data'!E725),0,IF(AND('Raw Data'!E725-'Raw Data'!D725&lt;4,'Raw Data'!E725-'Raw Data'!D725&gt;0),'Raw Data'!L725,IF(AND('Raw Data'!D725&gt;'Raw Data'!E725,'Raw Data'!D725-'Raw Data'!E725&gt;0),'Raw Data'!K725,0)))</f>
        <v/>
      </c>
      <c r="R730">
        <f>IF(ISBLANK('Raw Data'!K725),0,IFERROR(IF(MATCH(SMALL('Raw Data'!K725:N725,1),L730:O730,0),SMALL('Raw Data'!K725:N725,1)),0))</f>
        <v/>
      </c>
      <c r="S730">
        <f>IF(ISBLANK('Raw Data'!K725),0,IFERROR(IF(MATCH(SMALL('Raw Data'!K725:N725,2),L730:O730,0),SMALL('Raw Data'!K725:N725,2)),0))</f>
        <v/>
      </c>
      <c r="T730">
        <f>IF(ISBLANK('Raw Data'!K725),0,IFERROR(IF(MATCH(SMALL('Raw Data'!K725:N725,3),L730:O730,0),SMALL('Raw Data'!K725:N725,3)),0))</f>
        <v/>
      </c>
      <c r="U730">
        <f>IF(ISBLANK('Raw Data'!K725),0,IFERROR(IF(MATCH(SMALL('Raw Data'!K725:N725,4),L730:O730,0),SMALL('Raw Data'!K725:N725,4)),0))</f>
        <v/>
      </c>
      <c r="V730">
        <f>IF(AND('Raw Data'!D725&lt;3, 'Raw Data'!E725&lt;3, 'Raw Data'!A725&gt;0), 'Raw Data'!AF725, 0)</f>
        <v/>
      </c>
      <c r="W730">
        <f>IF(AND('Raw Data'!D725&lt;4, 'Raw Data'!E725&lt;4, 'Raw Data'!A725&gt;0), 'Raw Data'!AI725, 0)</f>
        <v/>
      </c>
      <c r="X730">
        <f>IF(AND('Raw Data'!D725&lt;5, 'Raw Data'!E725&lt;5, 'Raw Data'!A725&gt;0), 'Raw Data'!AL725, 0)</f>
        <v/>
      </c>
      <c r="Y730">
        <f>IF(AND('Raw Data'!D725&lt;6, 'Raw Data'!E725&lt;6, 'Raw Data'!A725&gt;0), 'Raw Data'!AO725, 0)</f>
        <v/>
      </c>
      <c r="Z730">
        <f>IF(ISBLANK('Raw Data'!D725), 0, IF('Raw Data'!D725-'Raw Data'!E725&gt;1, 'Raw Data'!AW725, 0))</f>
        <v/>
      </c>
      <c r="AA730">
        <f>IF(ISBLANK('Raw Data'!A725), 0, IF(ABS('Raw Data'!D725-'Raw Data'!E725)&lt;2, 'Raw Data'!AX725, 0))</f>
        <v/>
      </c>
      <c r="AB730">
        <f>IF(ISBLANK('Raw Data'!D725), 0, IF('Raw Data'!E725-'Raw Data'!D725&gt;1, 'Raw Data'!AY725, 0))</f>
        <v/>
      </c>
      <c r="AC730">
        <f>IF(ISBLANK('Raw Data'!D725), 0, IF('Raw Data'!D725-'Raw Data'!E725&gt;2, 'Raw Data'!AZ725, 0))</f>
        <v/>
      </c>
      <c r="AD730">
        <f>IF(ISBLANK('Raw Data'!A725), 0, IF(ABS('Raw Data'!D725-'Raw Data'!E725)&lt;3, 'Raw Data'!BA725, 0))</f>
        <v/>
      </c>
      <c r="AE730">
        <f>IF(ISBLANK('Raw Data'!D725), 0, IF('Raw Data'!E725-'Raw Data'!D725&gt;2, 'Raw Data'!BB725, 0))</f>
        <v/>
      </c>
      <c r="AF730">
        <f>IF(ISBLANK('Raw Data'!D725), 0, IF('Raw Data'!D725-'Raw Data'!E725&gt;3, 'Raw Data'!BC725, 0))</f>
        <v/>
      </c>
      <c r="AG730">
        <f>IF(ISBLANK('Raw Data'!A725), 0, IF(ABS('Raw Data'!D725-'Raw Data'!E725)&lt;4, 'Raw Data'!BD725, 0))</f>
        <v/>
      </c>
      <c r="AH730">
        <f>IF(ISBLANK('Raw Data'!D725), 0, IF('Raw Data'!E725-'Raw Data'!D725&gt;3, 'Raw Data'!BE725, 0))</f>
        <v/>
      </c>
      <c r="AI730">
        <f>IF(SUM('Raw Data'!D725:E725)&gt;'Raw Data'!F725, 'Raw Data'!G725, 0)</f>
        <v/>
      </c>
      <c r="AJ730">
        <f>IF(ISBLANK('Raw Data'!D725), 0, IF(SUM('Raw Data'!D725:E725)&lt;'Raw Data'!F725, 'Raw Data'!H725, 0))</f>
        <v/>
      </c>
      <c r="AK730">
        <f>IF(ISBLANK('Raw Data'!A725), 0, IF(AND('Raw Data'!D725&lt;3, 'Raw Data'!E725&lt;3, 'Raw Data'!F725&lt;BB$2), 'Raw Data'!AF725, 0))</f>
        <v/>
      </c>
      <c r="AL730">
        <f>IF(ISBLANK('Raw Data'!A725), 0, IF(AND('Raw Data'!D725&lt;4, 'Raw Data'!E725&lt;4, 'Raw Data'!F725&lt;BB$2), 'Raw Data'!AI725, 0))</f>
        <v/>
      </c>
      <c r="AM730">
        <f>IF(ISBLANK('Raw Data'!A725), 0, IF(AND('Raw Data'!D725&lt;5, 'Raw Data'!E725&lt;5, 'Raw Data'!F725&lt;BB$2), 'Raw Data'!AL725, 0))</f>
        <v/>
      </c>
      <c r="AN730">
        <f>IF(ISBLANK('Raw Data'!A725), 0, IF(AND('Raw Data'!D725&lt;6, 'Raw Data'!E725&lt;6, 'Raw Data'!F725&lt;BB$2), 'Raw Data'!AO725, 0))</f>
        <v/>
      </c>
      <c r="AO730">
        <f>IF(ISBLANK('Raw Data'!A725), 0, IF(AND('Raw Data'!I725&lt;Analysis!$BC$2, 'Raw Data'!D725-'Raw Data'!E725&gt;1), 'Raw Data'!AW725, IF(AND('Raw Data'!J725&lt;Analysis!$BC$2, 'Raw Data'!E725-'Raw Data'!D725&gt;1), 'Raw Data'!AY725, 0)))</f>
        <v/>
      </c>
      <c r="AP730">
        <f>IF(ISBLANK('Raw Data'!A725), 0, IF(AND('Raw Data'!I725&lt;Analysis!$BC$2, 'Raw Data'!D725-'Raw Data'!E725&gt;2), 'Raw Data'!AZ725, IF(AND('Raw Data'!J725&lt;Analysis!$BC$2, 'Raw Data'!E725-'Raw Data'!D725&gt;2), 'Raw Data'!BB725, 0)))</f>
        <v/>
      </c>
      <c r="AQ730">
        <f>IF(ISBLANK('Raw Data'!A725), 0, IF(AND('Raw Data'!I725&lt;Analysis!$BC$2, 'Raw Data'!D725-'Raw Data'!E725&gt;3), 'Raw Data'!BC725, IF(AND('Raw Data'!J725&lt;Analysis!$BC$2, 'Raw Data'!E725-'Raw Data'!D725&gt;3), 'Raw Data'!BE725, 0)))</f>
        <v/>
      </c>
      <c r="AR730">
        <f>IF('Hidden Analysiss'!D726=1,IF(ABS('Raw Data'!E725-'Raw Data'!D725)&lt;2,'Raw Data'!AX725,0), 0)</f>
        <v/>
      </c>
      <c r="AS730">
        <f>IF('Hidden Analysiss'!D726=1,IF(ABS('Raw Data'!E725-'Raw Data'!D725)&lt;3,'Raw Data'!BA725,0), 0)</f>
        <v/>
      </c>
      <c r="AT730">
        <f>IF('Hidden Analysiss'!D726=1,IF(ABS('Raw Data'!E725-'Raw Data'!D725)&lt;4,'Raw Data'!BD725,0), 0)</f>
        <v/>
      </c>
      <c r="AU730">
        <f>IF(AND('Hidden Analysiss'!E726=1, ABS('Raw Data'!E725-'Raw Data'!D725)&lt;2), 'Raw Data'!AX725, 0)</f>
        <v/>
      </c>
      <c r="AV730">
        <f>IF(AND('Hidden Analysiss'!E726=1, ABS('Raw Data'!E725-'Raw Data'!D725)&lt;3), 'Raw Data'!BA725, 0)</f>
        <v/>
      </c>
      <c r="AW730">
        <f>IF(AND('Hidden Analysiss'!E726=1, ABS('Raw Data'!E725-'Raw Data'!D725)&lt;3), 'Raw Data'!BD725, 0)</f>
        <v/>
      </c>
    </row>
    <row r="731">
      <c r="A731" s="1">
        <f>'Raw Data'!A726</f>
        <v/>
      </c>
      <c r="B731">
        <f>IF('Raw Data'!E726&gt;'Raw Data'!D726, 'Raw Data'!J726, 0)</f>
        <v/>
      </c>
      <c r="C731">
        <f>IF('Raw Data'!D726&gt;'Raw Data'!E726, 'Raw Data'!I726, 0)</f>
        <v/>
      </c>
      <c r="D731">
        <f>SUM(G731:H731)</f>
        <v/>
      </c>
      <c r="E731">
        <f>IF(AND('Raw Data'!J726&lt;'Raw Data'!I726,'Raw Data'!E726&gt;'Raw Data'!D726,'Raw Data'!E726-'Raw Data'!D726&gt;3),'Raw Data'!N726,IF(AND('Raw Data'!I726&lt;'Raw Data'!J726,'Raw Data'!D726&gt;'Raw Data'!E726,'Raw Data'!D726-'Raw Data'!E726&gt;3),'Raw Data'!M726,0))</f>
        <v/>
      </c>
      <c r="F731">
        <f>IF(AND('Raw Data'!J726&lt;'Raw Data'!I726,'Raw Data'!E726&gt;'Raw Data'!D726,'Raw Data'!E726-'Raw Data'!D726&lt;4),'Raw Data'!L726,IF(AND('Raw Data'!I726&lt;'Raw Data'!J726,'Raw Data'!D726&gt;'Raw Data'!E726,'Raw Data'!D726-'Raw Data'!E726&lt;4),'Raw Data'!K726,0))</f>
        <v/>
      </c>
      <c r="G731">
        <f>IF(AND('Raw Data'!J726&lt;'Raw Data'!I726, 'Raw Data'!E726&gt;'Raw Data'!D726), 'Raw Data'!J726, 0)</f>
        <v/>
      </c>
      <c r="H731">
        <f>IF(AND('Raw Data'!J726&gt;'Raw Data'!I726, 'Raw Data'!E726&lt;'Raw Data'!D726), 'Raw Data'!I726, 0)</f>
        <v/>
      </c>
      <c r="I731">
        <f>SUM(J731:K731)</f>
        <v/>
      </c>
      <c r="J731">
        <f>IF(AND('Raw Data'!J726&gt;'Raw Data'!I726, 'Raw Data'!E726&gt;'Raw Data'!D726), 'Raw Data'!J726, 0)</f>
        <v/>
      </c>
      <c r="K731">
        <f>IF(AND('Raw Data'!I726&gt;'Raw Data'!J726, 'Raw Data'!D726&gt;'Raw Data'!E726), 'Raw Data'!I726, 0)</f>
        <v/>
      </c>
      <c r="L731">
        <f>IF('Raw Data'!E726-'Raw Data'!D726&gt;3, 'Raw Data'!N726, 0)</f>
        <v/>
      </c>
      <c r="M731">
        <f>IF('Raw Data'!D726-'Raw Data'!E726&gt;3, 'Raw Data'!M726, 0)</f>
        <v/>
      </c>
      <c r="N731">
        <f>IF(ISBLANK('Raw Data'!D726),0,IF(AND('Raw Data'!E726&gt;'Raw Data'!D726,'Raw Data'!E726-'Raw Data'!D726&gt;0,'Raw Data'!E726-'Raw Data'!D726&lt;4),'Raw Data'!L726, 0))</f>
        <v/>
      </c>
      <c r="O731">
        <f>IF(ISBLANK('Raw Data'!D726),0,IF(AND('Raw Data'!E726&gt;'Raw Data'!D726,'Raw Data'!E726-'Raw Data'!D726&gt;0,'Raw Data'!D726-'Raw Data'!E726&lt;4),'Raw Data'!K726, 0))</f>
        <v/>
      </c>
      <c r="P731">
        <f>IF('Raw Data'!E726-'Raw Data'!D726&gt;3, 'Raw Data'!N726, IF('Raw Data'!D726-'Raw Data'!E726&gt;3, 'Raw Data'!M726, 0))</f>
        <v/>
      </c>
      <c r="Q731">
        <f>IF(ISBLANK('Raw Data'!E726),0,IF(AND('Raw Data'!E726-'Raw Data'!D726&lt;4,'Raw Data'!E726-'Raw Data'!D726&gt;0),'Raw Data'!L726,IF(AND('Raw Data'!D726&gt;'Raw Data'!E726,'Raw Data'!D726-'Raw Data'!E726&gt;0),'Raw Data'!K726,0)))</f>
        <v/>
      </c>
      <c r="R731">
        <f>IF(ISBLANK('Raw Data'!K726),0,IFERROR(IF(MATCH(SMALL('Raw Data'!K726:N726,1),L731:O731,0),SMALL('Raw Data'!K726:N726,1)),0))</f>
        <v/>
      </c>
      <c r="S731">
        <f>IF(ISBLANK('Raw Data'!K726),0,IFERROR(IF(MATCH(SMALL('Raw Data'!K726:N726,2),L731:O731,0),SMALL('Raw Data'!K726:N726,2)),0))</f>
        <v/>
      </c>
      <c r="T731">
        <f>IF(ISBLANK('Raw Data'!K726),0,IFERROR(IF(MATCH(SMALL('Raw Data'!K726:N726,3),L731:O731,0),SMALL('Raw Data'!K726:N726,3)),0))</f>
        <v/>
      </c>
      <c r="U731">
        <f>IF(ISBLANK('Raw Data'!K726),0,IFERROR(IF(MATCH(SMALL('Raw Data'!K726:N726,4),L731:O731,0),SMALL('Raw Data'!K726:N726,4)),0))</f>
        <v/>
      </c>
      <c r="V731">
        <f>IF(AND('Raw Data'!D726&lt;3, 'Raw Data'!E726&lt;3, 'Raw Data'!A726&gt;0), 'Raw Data'!AF726, 0)</f>
        <v/>
      </c>
      <c r="W731">
        <f>IF(AND('Raw Data'!D726&lt;4, 'Raw Data'!E726&lt;4, 'Raw Data'!A726&gt;0), 'Raw Data'!AI726, 0)</f>
        <v/>
      </c>
      <c r="X731">
        <f>IF(AND('Raw Data'!D726&lt;5, 'Raw Data'!E726&lt;5, 'Raw Data'!A726&gt;0), 'Raw Data'!AL726, 0)</f>
        <v/>
      </c>
      <c r="Y731">
        <f>IF(AND('Raw Data'!D726&lt;6, 'Raw Data'!E726&lt;6, 'Raw Data'!A726&gt;0), 'Raw Data'!AO726, 0)</f>
        <v/>
      </c>
      <c r="Z731">
        <f>IF(ISBLANK('Raw Data'!D726), 0, IF('Raw Data'!D726-'Raw Data'!E726&gt;1, 'Raw Data'!AW726, 0))</f>
        <v/>
      </c>
      <c r="AA731">
        <f>IF(ISBLANK('Raw Data'!A726), 0, IF(ABS('Raw Data'!D726-'Raw Data'!E726)&lt;2, 'Raw Data'!AX726, 0))</f>
        <v/>
      </c>
      <c r="AB731">
        <f>IF(ISBLANK('Raw Data'!D726), 0, IF('Raw Data'!E726-'Raw Data'!D726&gt;1, 'Raw Data'!AY726, 0))</f>
        <v/>
      </c>
      <c r="AC731">
        <f>IF(ISBLANK('Raw Data'!D726), 0, IF('Raw Data'!D726-'Raw Data'!E726&gt;2, 'Raw Data'!AZ726, 0))</f>
        <v/>
      </c>
      <c r="AD731">
        <f>IF(ISBLANK('Raw Data'!A726), 0, IF(ABS('Raw Data'!D726-'Raw Data'!E726)&lt;3, 'Raw Data'!BA726, 0))</f>
        <v/>
      </c>
      <c r="AE731">
        <f>IF(ISBLANK('Raw Data'!D726), 0, IF('Raw Data'!E726-'Raw Data'!D726&gt;2, 'Raw Data'!BB726, 0))</f>
        <v/>
      </c>
      <c r="AF731">
        <f>IF(ISBLANK('Raw Data'!D726), 0, IF('Raw Data'!D726-'Raw Data'!E726&gt;3, 'Raw Data'!BC726, 0))</f>
        <v/>
      </c>
      <c r="AG731">
        <f>IF(ISBLANK('Raw Data'!A726), 0, IF(ABS('Raw Data'!D726-'Raw Data'!E726)&lt;4, 'Raw Data'!BD726, 0))</f>
        <v/>
      </c>
      <c r="AH731">
        <f>IF(ISBLANK('Raw Data'!D726), 0, IF('Raw Data'!E726-'Raw Data'!D726&gt;3, 'Raw Data'!BE726, 0))</f>
        <v/>
      </c>
      <c r="AI731">
        <f>IF(SUM('Raw Data'!D726:E726)&gt;'Raw Data'!F726, 'Raw Data'!G726, 0)</f>
        <v/>
      </c>
      <c r="AJ731">
        <f>IF(ISBLANK('Raw Data'!D726), 0, IF(SUM('Raw Data'!D726:E726)&lt;'Raw Data'!F726, 'Raw Data'!H726, 0))</f>
        <v/>
      </c>
      <c r="AK731">
        <f>IF(ISBLANK('Raw Data'!A726), 0, IF(AND('Raw Data'!D726&lt;3, 'Raw Data'!E726&lt;3, 'Raw Data'!F726&lt;BB$2), 'Raw Data'!AF726, 0))</f>
        <v/>
      </c>
      <c r="AL731">
        <f>IF(ISBLANK('Raw Data'!A726), 0, IF(AND('Raw Data'!D726&lt;4, 'Raw Data'!E726&lt;4, 'Raw Data'!F726&lt;BB$2), 'Raw Data'!AI726, 0))</f>
        <v/>
      </c>
      <c r="AM731">
        <f>IF(ISBLANK('Raw Data'!A726), 0, IF(AND('Raw Data'!D726&lt;5, 'Raw Data'!E726&lt;5, 'Raw Data'!F726&lt;BB$2), 'Raw Data'!AL726, 0))</f>
        <v/>
      </c>
      <c r="AN731">
        <f>IF(ISBLANK('Raw Data'!A726), 0, IF(AND('Raw Data'!D726&lt;6, 'Raw Data'!E726&lt;6, 'Raw Data'!F726&lt;BB$2), 'Raw Data'!AO726, 0))</f>
        <v/>
      </c>
      <c r="AO731">
        <f>IF(ISBLANK('Raw Data'!A726), 0, IF(AND('Raw Data'!I726&lt;Analysis!$BC$2, 'Raw Data'!D726-'Raw Data'!E726&gt;1), 'Raw Data'!AW726, IF(AND('Raw Data'!J726&lt;Analysis!$BC$2, 'Raw Data'!E726-'Raw Data'!D726&gt;1), 'Raw Data'!AY726, 0)))</f>
        <v/>
      </c>
      <c r="AP731">
        <f>IF(ISBLANK('Raw Data'!A726), 0, IF(AND('Raw Data'!I726&lt;Analysis!$BC$2, 'Raw Data'!D726-'Raw Data'!E726&gt;2), 'Raw Data'!AZ726, IF(AND('Raw Data'!J726&lt;Analysis!$BC$2, 'Raw Data'!E726-'Raw Data'!D726&gt;2), 'Raw Data'!BB726, 0)))</f>
        <v/>
      </c>
      <c r="AQ731">
        <f>IF(ISBLANK('Raw Data'!A726), 0, IF(AND('Raw Data'!I726&lt;Analysis!$BC$2, 'Raw Data'!D726-'Raw Data'!E726&gt;3), 'Raw Data'!BC726, IF(AND('Raw Data'!J726&lt;Analysis!$BC$2, 'Raw Data'!E726-'Raw Data'!D726&gt;3), 'Raw Data'!BE726, 0)))</f>
        <v/>
      </c>
      <c r="AR731">
        <f>IF('Hidden Analysiss'!D727=1,IF(ABS('Raw Data'!E726-'Raw Data'!D726)&lt;2,'Raw Data'!AX726,0), 0)</f>
        <v/>
      </c>
      <c r="AS731">
        <f>IF('Hidden Analysiss'!D727=1,IF(ABS('Raw Data'!E726-'Raw Data'!D726)&lt;3,'Raw Data'!BA726,0), 0)</f>
        <v/>
      </c>
      <c r="AT731">
        <f>IF('Hidden Analysiss'!D727=1,IF(ABS('Raw Data'!E726-'Raw Data'!D726)&lt;4,'Raw Data'!BD726,0), 0)</f>
        <v/>
      </c>
      <c r="AU731">
        <f>IF(AND('Hidden Analysiss'!E727=1, ABS('Raw Data'!E726-'Raw Data'!D726)&lt;2), 'Raw Data'!AX726, 0)</f>
        <v/>
      </c>
      <c r="AV731">
        <f>IF(AND('Hidden Analysiss'!E727=1, ABS('Raw Data'!E726-'Raw Data'!D726)&lt;3), 'Raw Data'!BA726, 0)</f>
        <v/>
      </c>
      <c r="AW731">
        <f>IF(AND('Hidden Analysiss'!E727=1, ABS('Raw Data'!E726-'Raw Data'!D726)&lt;3), 'Raw Data'!BD726, 0)</f>
        <v/>
      </c>
    </row>
    <row r="732">
      <c r="A732" s="1">
        <f>'Raw Data'!A727</f>
        <v/>
      </c>
      <c r="B732">
        <f>IF('Raw Data'!E727&gt;'Raw Data'!D727, 'Raw Data'!J727, 0)</f>
        <v/>
      </c>
      <c r="C732">
        <f>IF('Raw Data'!D727&gt;'Raw Data'!E727, 'Raw Data'!I727, 0)</f>
        <v/>
      </c>
      <c r="D732">
        <f>SUM(G732:H732)</f>
        <v/>
      </c>
      <c r="E732">
        <f>IF(AND('Raw Data'!J727&lt;'Raw Data'!I727,'Raw Data'!E727&gt;'Raw Data'!D727,'Raw Data'!E727-'Raw Data'!D727&gt;3),'Raw Data'!N727,IF(AND('Raw Data'!I727&lt;'Raw Data'!J727,'Raw Data'!D727&gt;'Raw Data'!E727,'Raw Data'!D727-'Raw Data'!E727&gt;3),'Raw Data'!M727,0))</f>
        <v/>
      </c>
      <c r="F732">
        <f>IF(AND('Raw Data'!J727&lt;'Raw Data'!I727,'Raw Data'!E727&gt;'Raw Data'!D727,'Raw Data'!E727-'Raw Data'!D727&lt;4),'Raw Data'!L727,IF(AND('Raw Data'!I727&lt;'Raw Data'!J727,'Raw Data'!D727&gt;'Raw Data'!E727,'Raw Data'!D727-'Raw Data'!E727&lt;4),'Raw Data'!K727,0))</f>
        <v/>
      </c>
      <c r="G732">
        <f>IF(AND('Raw Data'!J727&lt;'Raw Data'!I727, 'Raw Data'!E727&gt;'Raw Data'!D727), 'Raw Data'!J727, 0)</f>
        <v/>
      </c>
      <c r="H732">
        <f>IF(AND('Raw Data'!J727&gt;'Raw Data'!I727, 'Raw Data'!E727&lt;'Raw Data'!D727), 'Raw Data'!I727, 0)</f>
        <v/>
      </c>
      <c r="I732">
        <f>SUM(J732:K732)</f>
        <v/>
      </c>
      <c r="J732">
        <f>IF(AND('Raw Data'!J727&gt;'Raw Data'!I727, 'Raw Data'!E727&gt;'Raw Data'!D727), 'Raw Data'!J727, 0)</f>
        <v/>
      </c>
      <c r="K732">
        <f>IF(AND('Raw Data'!I727&gt;'Raw Data'!J727, 'Raw Data'!D727&gt;'Raw Data'!E727), 'Raw Data'!I727, 0)</f>
        <v/>
      </c>
      <c r="L732">
        <f>IF('Raw Data'!E727-'Raw Data'!D727&gt;3, 'Raw Data'!N727, 0)</f>
        <v/>
      </c>
      <c r="M732">
        <f>IF('Raw Data'!D727-'Raw Data'!E727&gt;3, 'Raw Data'!M727, 0)</f>
        <v/>
      </c>
      <c r="N732">
        <f>IF(ISBLANK('Raw Data'!D727),0,IF(AND('Raw Data'!E727&gt;'Raw Data'!D727,'Raw Data'!E727-'Raw Data'!D727&gt;0,'Raw Data'!E727-'Raw Data'!D727&lt;4),'Raw Data'!L727, 0))</f>
        <v/>
      </c>
      <c r="O732">
        <f>IF(ISBLANK('Raw Data'!D727),0,IF(AND('Raw Data'!E727&gt;'Raw Data'!D727,'Raw Data'!E727-'Raw Data'!D727&gt;0,'Raw Data'!D727-'Raw Data'!E727&lt;4),'Raw Data'!K727, 0))</f>
        <v/>
      </c>
      <c r="P732">
        <f>IF('Raw Data'!E727-'Raw Data'!D727&gt;3, 'Raw Data'!N727, IF('Raw Data'!D727-'Raw Data'!E727&gt;3, 'Raw Data'!M727, 0))</f>
        <v/>
      </c>
      <c r="Q732">
        <f>IF(ISBLANK('Raw Data'!E727),0,IF(AND('Raw Data'!E727-'Raw Data'!D727&lt;4,'Raw Data'!E727-'Raw Data'!D727&gt;0),'Raw Data'!L727,IF(AND('Raw Data'!D727&gt;'Raw Data'!E727,'Raw Data'!D727-'Raw Data'!E727&gt;0),'Raw Data'!K727,0)))</f>
        <v/>
      </c>
      <c r="R732">
        <f>IF(ISBLANK('Raw Data'!K727),0,IFERROR(IF(MATCH(SMALL('Raw Data'!K727:N727,1),L732:O732,0),SMALL('Raw Data'!K727:N727,1)),0))</f>
        <v/>
      </c>
      <c r="S732">
        <f>IF(ISBLANK('Raw Data'!K727),0,IFERROR(IF(MATCH(SMALL('Raw Data'!K727:N727,2),L732:O732,0),SMALL('Raw Data'!K727:N727,2)),0))</f>
        <v/>
      </c>
      <c r="T732">
        <f>IF(ISBLANK('Raw Data'!K727),0,IFERROR(IF(MATCH(SMALL('Raw Data'!K727:N727,3),L732:O732,0),SMALL('Raw Data'!K727:N727,3)),0))</f>
        <v/>
      </c>
      <c r="U732">
        <f>IF(ISBLANK('Raw Data'!K727),0,IFERROR(IF(MATCH(SMALL('Raw Data'!K727:N727,4),L732:O732,0),SMALL('Raw Data'!K727:N727,4)),0))</f>
        <v/>
      </c>
      <c r="V732">
        <f>IF(AND('Raw Data'!D727&lt;3, 'Raw Data'!E727&lt;3, 'Raw Data'!A727&gt;0), 'Raw Data'!AF727, 0)</f>
        <v/>
      </c>
      <c r="W732">
        <f>IF(AND('Raw Data'!D727&lt;4, 'Raw Data'!E727&lt;4, 'Raw Data'!A727&gt;0), 'Raw Data'!AI727, 0)</f>
        <v/>
      </c>
      <c r="X732">
        <f>IF(AND('Raw Data'!D727&lt;5, 'Raw Data'!E727&lt;5, 'Raw Data'!A727&gt;0), 'Raw Data'!AL727, 0)</f>
        <v/>
      </c>
      <c r="Y732">
        <f>IF(AND('Raw Data'!D727&lt;6, 'Raw Data'!E727&lt;6, 'Raw Data'!A727&gt;0), 'Raw Data'!AO727, 0)</f>
        <v/>
      </c>
      <c r="Z732">
        <f>IF(ISBLANK('Raw Data'!D727), 0, IF('Raw Data'!D727-'Raw Data'!E727&gt;1, 'Raw Data'!AW727, 0))</f>
        <v/>
      </c>
      <c r="AA732">
        <f>IF(ISBLANK('Raw Data'!A727), 0, IF(ABS('Raw Data'!D727-'Raw Data'!E727)&lt;2, 'Raw Data'!AX727, 0))</f>
        <v/>
      </c>
      <c r="AB732">
        <f>IF(ISBLANK('Raw Data'!D727), 0, IF('Raw Data'!E727-'Raw Data'!D727&gt;1, 'Raw Data'!AY727, 0))</f>
        <v/>
      </c>
      <c r="AC732">
        <f>IF(ISBLANK('Raw Data'!D727), 0, IF('Raw Data'!D727-'Raw Data'!E727&gt;2, 'Raw Data'!AZ727, 0))</f>
        <v/>
      </c>
      <c r="AD732">
        <f>IF(ISBLANK('Raw Data'!A727), 0, IF(ABS('Raw Data'!D727-'Raw Data'!E727)&lt;3, 'Raw Data'!BA727, 0))</f>
        <v/>
      </c>
      <c r="AE732">
        <f>IF(ISBLANK('Raw Data'!D727), 0, IF('Raw Data'!E727-'Raw Data'!D727&gt;2, 'Raw Data'!BB727, 0))</f>
        <v/>
      </c>
      <c r="AF732">
        <f>IF(ISBLANK('Raw Data'!D727), 0, IF('Raw Data'!D727-'Raw Data'!E727&gt;3, 'Raw Data'!BC727, 0))</f>
        <v/>
      </c>
      <c r="AG732">
        <f>IF(ISBLANK('Raw Data'!A727), 0, IF(ABS('Raw Data'!D727-'Raw Data'!E727)&lt;4, 'Raw Data'!BD727, 0))</f>
        <v/>
      </c>
      <c r="AH732">
        <f>IF(ISBLANK('Raw Data'!D727), 0, IF('Raw Data'!E727-'Raw Data'!D727&gt;3, 'Raw Data'!BE727, 0))</f>
        <v/>
      </c>
      <c r="AI732">
        <f>IF(SUM('Raw Data'!D727:E727)&gt;'Raw Data'!F727, 'Raw Data'!G727, 0)</f>
        <v/>
      </c>
      <c r="AJ732">
        <f>IF(ISBLANK('Raw Data'!D727), 0, IF(SUM('Raw Data'!D727:E727)&lt;'Raw Data'!F727, 'Raw Data'!H727, 0))</f>
        <v/>
      </c>
      <c r="AK732">
        <f>IF(ISBLANK('Raw Data'!A727), 0, IF(AND('Raw Data'!D727&lt;3, 'Raw Data'!E727&lt;3, 'Raw Data'!F727&lt;BB$2), 'Raw Data'!AF727, 0))</f>
        <v/>
      </c>
      <c r="AL732">
        <f>IF(ISBLANK('Raw Data'!A727), 0, IF(AND('Raw Data'!D727&lt;4, 'Raw Data'!E727&lt;4, 'Raw Data'!F727&lt;BB$2), 'Raw Data'!AI727, 0))</f>
        <v/>
      </c>
      <c r="AM732">
        <f>IF(ISBLANK('Raw Data'!A727), 0, IF(AND('Raw Data'!D727&lt;5, 'Raw Data'!E727&lt;5, 'Raw Data'!F727&lt;BB$2), 'Raw Data'!AL727, 0))</f>
        <v/>
      </c>
      <c r="AN732">
        <f>IF(ISBLANK('Raw Data'!A727), 0, IF(AND('Raw Data'!D727&lt;6, 'Raw Data'!E727&lt;6, 'Raw Data'!F727&lt;BB$2), 'Raw Data'!AO727, 0))</f>
        <v/>
      </c>
      <c r="AO732">
        <f>IF(ISBLANK('Raw Data'!A727), 0, IF(AND('Raw Data'!I727&lt;Analysis!$BC$2, 'Raw Data'!D727-'Raw Data'!E727&gt;1), 'Raw Data'!AW727, IF(AND('Raw Data'!J727&lt;Analysis!$BC$2, 'Raw Data'!E727-'Raw Data'!D727&gt;1), 'Raw Data'!AY727, 0)))</f>
        <v/>
      </c>
      <c r="AP732">
        <f>IF(ISBLANK('Raw Data'!A727), 0, IF(AND('Raw Data'!I727&lt;Analysis!$BC$2, 'Raw Data'!D727-'Raw Data'!E727&gt;2), 'Raw Data'!AZ727, IF(AND('Raw Data'!J727&lt;Analysis!$BC$2, 'Raw Data'!E727-'Raw Data'!D727&gt;2), 'Raw Data'!BB727, 0)))</f>
        <v/>
      </c>
      <c r="AQ732">
        <f>IF(ISBLANK('Raw Data'!A727), 0, IF(AND('Raw Data'!I727&lt;Analysis!$BC$2, 'Raw Data'!D727-'Raw Data'!E727&gt;3), 'Raw Data'!BC727, IF(AND('Raw Data'!J727&lt;Analysis!$BC$2, 'Raw Data'!E727-'Raw Data'!D727&gt;3), 'Raw Data'!BE727, 0)))</f>
        <v/>
      </c>
      <c r="AR732">
        <f>IF('Hidden Analysiss'!D728=1,IF(ABS('Raw Data'!E727-'Raw Data'!D727)&lt;2,'Raw Data'!AX727,0), 0)</f>
        <v/>
      </c>
      <c r="AS732">
        <f>IF('Hidden Analysiss'!D728=1,IF(ABS('Raw Data'!E727-'Raw Data'!D727)&lt;3,'Raw Data'!BA727,0), 0)</f>
        <v/>
      </c>
      <c r="AT732">
        <f>IF('Hidden Analysiss'!D728=1,IF(ABS('Raw Data'!E727-'Raw Data'!D727)&lt;4,'Raw Data'!BD727,0), 0)</f>
        <v/>
      </c>
      <c r="AU732">
        <f>IF(AND('Hidden Analysiss'!E728=1, ABS('Raw Data'!E727-'Raw Data'!D727)&lt;2), 'Raw Data'!AX727, 0)</f>
        <v/>
      </c>
      <c r="AV732">
        <f>IF(AND('Hidden Analysiss'!E728=1, ABS('Raw Data'!E727-'Raw Data'!D727)&lt;3), 'Raw Data'!BA727, 0)</f>
        <v/>
      </c>
      <c r="AW732">
        <f>IF(AND('Hidden Analysiss'!E728=1, ABS('Raw Data'!E727-'Raw Data'!D727)&lt;3), 'Raw Data'!BD727, 0)</f>
        <v/>
      </c>
    </row>
    <row r="733">
      <c r="A733" s="1">
        <f>'Raw Data'!A728</f>
        <v/>
      </c>
      <c r="B733">
        <f>IF('Raw Data'!E728&gt;'Raw Data'!D728, 'Raw Data'!J728, 0)</f>
        <v/>
      </c>
      <c r="C733">
        <f>IF('Raw Data'!D728&gt;'Raw Data'!E728, 'Raw Data'!I728, 0)</f>
        <v/>
      </c>
      <c r="D733">
        <f>SUM(G733:H733)</f>
        <v/>
      </c>
      <c r="E733">
        <f>IF(AND('Raw Data'!J728&lt;'Raw Data'!I728,'Raw Data'!E728&gt;'Raw Data'!D728,'Raw Data'!E728-'Raw Data'!D728&gt;3),'Raw Data'!N728,IF(AND('Raw Data'!I728&lt;'Raw Data'!J728,'Raw Data'!D728&gt;'Raw Data'!E728,'Raw Data'!D728-'Raw Data'!E728&gt;3),'Raw Data'!M728,0))</f>
        <v/>
      </c>
      <c r="F733">
        <f>IF(AND('Raw Data'!J728&lt;'Raw Data'!I728,'Raw Data'!E728&gt;'Raw Data'!D728,'Raw Data'!E728-'Raw Data'!D728&lt;4),'Raw Data'!L728,IF(AND('Raw Data'!I728&lt;'Raw Data'!J728,'Raw Data'!D728&gt;'Raw Data'!E728,'Raw Data'!D728-'Raw Data'!E728&lt;4),'Raw Data'!K728,0))</f>
        <v/>
      </c>
      <c r="G733">
        <f>IF(AND('Raw Data'!J728&lt;'Raw Data'!I728, 'Raw Data'!E728&gt;'Raw Data'!D728), 'Raw Data'!J728, 0)</f>
        <v/>
      </c>
      <c r="H733">
        <f>IF(AND('Raw Data'!J728&gt;'Raw Data'!I728, 'Raw Data'!E728&lt;'Raw Data'!D728), 'Raw Data'!I728, 0)</f>
        <v/>
      </c>
      <c r="I733">
        <f>SUM(J733:K733)</f>
        <v/>
      </c>
      <c r="J733">
        <f>IF(AND('Raw Data'!J728&gt;'Raw Data'!I728, 'Raw Data'!E728&gt;'Raw Data'!D728), 'Raw Data'!J728, 0)</f>
        <v/>
      </c>
      <c r="K733">
        <f>IF(AND('Raw Data'!I728&gt;'Raw Data'!J728, 'Raw Data'!D728&gt;'Raw Data'!E728), 'Raw Data'!I728, 0)</f>
        <v/>
      </c>
      <c r="L733">
        <f>IF('Raw Data'!E728-'Raw Data'!D728&gt;3, 'Raw Data'!N728, 0)</f>
        <v/>
      </c>
      <c r="M733">
        <f>IF('Raw Data'!D728-'Raw Data'!E728&gt;3, 'Raw Data'!M728, 0)</f>
        <v/>
      </c>
      <c r="N733">
        <f>IF(ISBLANK('Raw Data'!D728),0,IF(AND('Raw Data'!E728&gt;'Raw Data'!D728,'Raw Data'!E728-'Raw Data'!D728&gt;0,'Raw Data'!E728-'Raw Data'!D728&lt;4),'Raw Data'!L728, 0))</f>
        <v/>
      </c>
      <c r="O733">
        <f>IF(ISBLANK('Raw Data'!D728),0,IF(AND('Raw Data'!E728&gt;'Raw Data'!D728,'Raw Data'!E728-'Raw Data'!D728&gt;0,'Raw Data'!D728-'Raw Data'!E728&lt;4),'Raw Data'!K728, 0))</f>
        <v/>
      </c>
      <c r="P733">
        <f>IF('Raw Data'!E728-'Raw Data'!D728&gt;3, 'Raw Data'!N728, IF('Raw Data'!D728-'Raw Data'!E728&gt;3, 'Raw Data'!M728, 0))</f>
        <v/>
      </c>
      <c r="Q733">
        <f>IF(ISBLANK('Raw Data'!E728),0,IF(AND('Raw Data'!E728-'Raw Data'!D728&lt;4,'Raw Data'!E728-'Raw Data'!D728&gt;0),'Raw Data'!L728,IF(AND('Raw Data'!D728&gt;'Raw Data'!E728,'Raw Data'!D728-'Raw Data'!E728&gt;0),'Raw Data'!K728,0)))</f>
        <v/>
      </c>
      <c r="R733">
        <f>IF(ISBLANK('Raw Data'!K728),0,IFERROR(IF(MATCH(SMALL('Raw Data'!K728:N728,1),L733:O733,0),SMALL('Raw Data'!K728:N728,1)),0))</f>
        <v/>
      </c>
      <c r="S733">
        <f>IF(ISBLANK('Raw Data'!K728),0,IFERROR(IF(MATCH(SMALL('Raw Data'!K728:N728,2),L733:O733,0),SMALL('Raw Data'!K728:N728,2)),0))</f>
        <v/>
      </c>
      <c r="T733">
        <f>IF(ISBLANK('Raw Data'!K728),0,IFERROR(IF(MATCH(SMALL('Raw Data'!K728:N728,3),L733:O733,0),SMALL('Raw Data'!K728:N728,3)),0))</f>
        <v/>
      </c>
      <c r="U733">
        <f>IF(ISBLANK('Raw Data'!K728),0,IFERROR(IF(MATCH(SMALL('Raw Data'!K728:N728,4),L733:O733,0),SMALL('Raw Data'!K728:N728,4)),0))</f>
        <v/>
      </c>
      <c r="V733">
        <f>IF(AND('Raw Data'!D728&lt;3, 'Raw Data'!E728&lt;3, 'Raw Data'!A728&gt;0), 'Raw Data'!AF728, 0)</f>
        <v/>
      </c>
      <c r="W733">
        <f>IF(AND('Raw Data'!D728&lt;4, 'Raw Data'!E728&lt;4, 'Raw Data'!A728&gt;0), 'Raw Data'!AI728, 0)</f>
        <v/>
      </c>
      <c r="X733">
        <f>IF(AND('Raw Data'!D728&lt;5, 'Raw Data'!E728&lt;5, 'Raw Data'!A728&gt;0), 'Raw Data'!AL728, 0)</f>
        <v/>
      </c>
      <c r="Y733">
        <f>IF(AND('Raw Data'!D728&lt;6, 'Raw Data'!E728&lt;6, 'Raw Data'!A728&gt;0), 'Raw Data'!AO728, 0)</f>
        <v/>
      </c>
      <c r="Z733">
        <f>IF(ISBLANK('Raw Data'!D728), 0, IF('Raw Data'!D728-'Raw Data'!E728&gt;1, 'Raw Data'!AW728, 0))</f>
        <v/>
      </c>
      <c r="AA733">
        <f>IF(ISBLANK('Raw Data'!A728), 0, IF(ABS('Raw Data'!D728-'Raw Data'!E728)&lt;2, 'Raw Data'!AX728, 0))</f>
        <v/>
      </c>
      <c r="AB733">
        <f>IF(ISBLANK('Raw Data'!D728), 0, IF('Raw Data'!E728-'Raw Data'!D728&gt;1, 'Raw Data'!AY728, 0))</f>
        <v/>
      </c>
      <c r="AC733">
        <f>IF(ISBLANK('Raw Data'!D728), 0, IF('Raw Data'!D728-'Raw Data'!E728&gt;2, 'Raw Data'!AZ728, 0))</f>
        <v/>
      </c>
      <c r="AD733">
        <f>IF(ISBLANK('Raw Data'!A728), 0, IF(ABS('Raw Data'!D728-'Raw Data'!E728)&lt;3, 'Raw Data'!BA728, 0))</f>
        <v/>
      </c>
      <c r="AE733">
        <f>IF(ISBLANK('Raw Data'!D728), 0, IF('Raw Data'!E728-'Raw Data'!D728&gt;2, 'Raw Data'!BB728, 0))</f>
        <v/>
      </c>
      <c r="AF733">
        <f>IF(ISBLANK('Raw Data'!D728), 0, IF('Raw Data'!D728-'Raw Data'!E728&gt;3, 'Raw Data'!BC728, 0))</f>
        <v/>
      </c>
      <c r="AG733">
        <f>IF(ISBLANK('Raw Data'!A728), 0, IF(ABS('Raw Data'!D728-'Raw Data'!E728)&lt;4, 'Raw Data'!BD728, 0))</f>
        <v/>
      </c>
      <c r="AH733">
        <f>IF(ISBLANK('Raw Data'!D728), 0, IF('Raw Data'!E728-'Raw Data'!D728&gt;3, 'Raw Data'!BE728, 0))</f>
        <v/>
      </c>
      <c r="AI733">
        <f>IF(SUM('Raw Data'!D728:E728)&gt;'Raw Data'!F728, 'Raw Data'!G728, 0)</f>
        <v/>
      </c>
      <c r="AJ733">
        <f>IF(ISBLANK('Raw Data'!D728), 0, IF(SUM('Raw Data'!D728:E728)&lt;'Raw Data'!F728, 'Raw Data'!H728, 0))</f>
        <v/>
      </c>
      <c r="AK733">
        <f>IF(ISBLANK('Raw Data'!A728), 0, IF(AND('Raw Data'!D728&lt;3, 'Raw Data'!E728&lt;3, 'Raw Data'!F728&lt;BB$2), 'Raw Data'!AF728, 0))</f>
        <v/>
      </c>
      <c r="AL733">
        <f>IF(ISBLANK('Raw Data'!A728), 0, IF(AND('Raw Data'!D728&lt;4, 'Raw Data'!E728&lt;4, 'Raw Data'!F728&lt;BB$2), 'Raw Data'!AI728, 0))</f>
        <v/>
      </c>
      <c r="AM733">
        <f>IF(ISBLANK('Raw Data'!A728), 0, IF(AND('Raw Data'!D728&lt;5, 'Raw Data'!E728&lt;5, 'Raw Data'!F728&lt;BB$2), 'Raw Data'!AL728, 0))</f>
        <v/>
      </c>
      <c r="AN733">
        <f>IF(ISBLANK('Raw Data'!A728), 0, IF(AND('Raw Data'!D728&lt;6, 'Raw Data'!E728&lt;6, 'Raw Data'!F728&lt;BB$2), 'Raw Data'!AO728, 0))</f>
        <v/>
      </c>
      <c r="AO733">
        <f>IF(ISBLANK('Raw Data'!A728), 0, IF(AND('Raw Data'!I728&lt;Analysis!$BC$2, 'Raw Data'!D728-'Raw Data'!E728&gt;1), 'Raw Data'!AW728, IF(AND('Raw Data'!J728&lt;Analysis!$BC$2, 'Raw Data'!E728-'Raw Data'!D728&gt;1), 'Raw Data'!AY728, 0)))</f>
        <v/>
      </c>
      <c r="AP733">
        <f>IF(ISBLANK('Raw Data'!A728), 0, IF(AND('Raw Data'!I728&lt;Analysis!$BC$2, 'Raw Data'!D728-'Raw Data'!E728&gt;2), 'Raw Data'!AZ728, IF(AND('Raw Data'!J728&lt;Analysis!$BC$2, 'Raw Data'!E728-'Raw Data'!D728&gt;2), 'Raw Data'!BB728, 0)))</f>
        <v/>
      </c>
      <c r="AQ733">
        <f>IF(ISBLANK('Raw Data'!A728), 0, IF(AND('Raw Data'!I728&lt;Analysis!$BC$2, 'Raw Data'!D728-'Raw Data'!E728&gt;3), 'Raw Data'!BC728, IF(AND('Raw Data'!J728&lt;Analysis!$BC$2, 'Raw Data'!E728-'Raw Data'!D728&gt;3), 'Raw Data'!BE728, 0)))</f>
        <v/>
      </c>
      <c r="AR733">
        <f>IF('Hidden Analysiss'!D729=1,IF(ABS('Raw Data'!E728-'Raw Data'!D728)&lt;2,'Raw Data'!AX728,0), 0)</f>
        <v/>
      </c>
      <c r="AS733">
        <f>IF('Hidden Analysiss'!D729=1,IF(ABS('Raw Data'!E728-'Raw Data'!D728)&lt;3,'Raw Data'!BA728,0), 0)</f>
        <v/>
      </c>
      <c r="AT733">
        <f>IF('Hidden Analysiss'!D729=1,IF(ABS('Raw Data'!E728-'Raw Data'!D728)&lt;4,'Raw Data'!BD728,0), 0)</f>
        <v/>
      </c>
      <c r="AU733">
        <f>IF(AND('Hidden Analysiss'!E729=1, ABS('Raw Data'!E728-'Raw Data'!D728)&lt;2), 'Raw Data'!AX728, 0)</f>
        <v/>
      </c>
      <c r="AV733">
        <f>IF(AND('Hidden Analysiss'!E729=1, ABS('Raw Data'!E728-'Raw Data'!D728)&lt;3), 'Raw Data'!BA728, 0)</f>
        <v/>
      </c>
      <c r="AW733">
        <f>IF(AND('Hidden Analysiss'!E729=1, ABS('Raw Data'!E728-'Raw Data'!D728)&lt;3), 'Raw Data'!BD728, 0)</f>
        <v/>
      </c>
    </row>
    <row r="734">
      <c r="A734" s="1">
        <f>'Raw Data'!A729</f>
        <v/>
      </c>
      <c r="B734">
        <f>IF('Raw Data'!E729&gt;'Raw Data'!D729, 'Raw Data'!J729, 0)</f>
        <v/>
      </c>
      <c r="C734">
        <f>IF('Raw Data'!D729&gt;'Raw Data'!E729, 'Raw Data'!I729, 0)</f>
        <v/>
      </c>
      <c r="D734">
        <f>SUM(G734:H734)</f>
        <v/>
      </c>
      <c r="E734">
        <f>IF(AND('Raw Data'!J729&lt;'Raw Data'!I729,'Raw Data'!E729&gt;'Raw Data'!D729,'Raw Data'!E729-'Raw Data'!D729&gt;3),'Raw Data'!N729,IF(AND('Raw Data'!I729&lt;'Raw Data'!J729,'Raw Data'!D729&gt;'Raw Data'!E729,'Raw Data'!D729-'Raw Data'!E729&gt;3),'Raw Data'!M729,0))</f>
        <v/>
      </c>
      <c r="F734">
        <f>IF(AND('Raw Data'!J729&lt;'Raw Data'!I729,'Raw Data'!E729&gt;'Raw Data'!D729,'Raw Data'!E729-'Raw Data'!D729&lt;4),'Raw Data'!L729,IF(AND('Raw Data'!I729&lt;'Raw Data'!J729,'Raw Data'!D729&gt;'Raw Data'!E729,'Raw Data'!D729-'Raw Data'!E729&lt;4),'Raw Data'!K729,0))</f>
        <v/>
      </c>
      <c r="G734">
        <f>IF(AND('Raw Data'!J729&lt;'Raw Data'!I729, 'Raw Data'!E729&gt;'Raw Data'!D729), 'Raw Data'!J729, 0)</f>
        <v/>
      </c>
      <c r="H734">
        <f>IF(AND('Raw Data'!J729&gt;'Raw Data'!I729, 'Raw Data'!E729&lt;'Raw Data'!D729), 'Raw Data'!I729, 0)</f>
        <v/>
      </c>
      <c r="I734">
        <f>SUM(J734:K734)</f>
        <v/>
      </c>
      <c r="J734">
        <f>IF(AND('Raw Data'!J729&gt;'Raw Data'!I729, 'Raw Data'!E729&gt;'Raw Data'!D729), 'Raw Data'!J729, 0)</f>
        <v/>
      </c>
      <c r="K734">
        <f>IF(AND('Raw Data'!I729&gt;'Raw Data'!J729, 'Raw Data'!D729&gt;'Raw Data'!E729), 'Raw Data'!I729, 0)</f>
        <v/>
      </c>
      <c r="L734">
        <f>IF('Raw Data'!E729-'Raw Data'!D729&gt;3, 'Raw Data'!N729, 0)</f>
        <v/>
      </c>
      <c r="M734">
        <f>IF('Raw Data'!D729-'Raw Data'!E729&gt;3, 'Raw Data'!M729, 0)</f>
        <v/>
      </c>
      <c r="N734">
        <f>IF(ISBLANK('Raw Data'!D729),0,IF(AND('Raw Data'!E729&gt;'Raw Data'!D729,'Raw Data'!E729-'Raw Data'!D729&gt;0,'Raw Data'!E729-'Raw Data'!D729&lt;4),'Raw Data'!L729, 0))</f>
        <v/>
      </c>
      <c r="O734">
        <f>IF(ISBLANK('Raw Data'!D729),0,IF(AND('Raw Data'!E729&gt;'Raw Data'!D729,'Raw Data'!E729-'Raw Data'!D729&gt;0,'Raw Data'!D729-'Raw Data'!E729&lt;4),'Raw Data'!K729, 0))</f>
        <v/>
      </c>
      <c r="P734">
        <f>IF('Raw Data'!E729-'Raw Data'!D729&gt;3, 'Raw Data'!N729, IF('Raw Data'!D729-'Raw Data'!E729&gt;3, 'Raw Data'!M729, 0))</f>
        <v/>
      </c>
      <c r="Q734">
        <f>IF(ISBLANK('Raw Data'!E729),0,IF(AND('Raw Data'!E729-'Raw Data'!D729&lt;4,'Raw Data'!E729-'Raw Data'!D729&gt;0),'Raw Data'!L729,IF(AND('Raw Data'!D729&gt;'Raw Data'!E729,'Raw Data'!D729-'Raw Data'!E729&gt;0),'Raw Data'!K729,0)))</f>
        <v/>
      </c>
      <c r="R734">
        <f>IF(ISBLANK('Raw Data'!K729),0,IFERROR(IF(MATCH(SMALL('Raw Data'!K729:N729,1),L734:O734,0),SMALL('Raw Data'!K729:N729,1)),0))</f>
        <v/>
      </c>
      <c r="S734">
        <f>IF(ISBLANK('Raw Data'!K729),0,IFERROR(IF(MATCH(SMALL('Raw Data'!K729:N729,2),L734:O734,0),SMALL('Raw Data'!K729:N729,2)),0))</f>
        <v/>
      </c>
      <c r="T734">
        <f>IF(ISBLANK('Raw Data'!K729),0,IFERROR(IF(MATCH(SMALL('Raw Data'!K729:N729,3),L734:O734,0),SMALL('Raw Data'!K729:N729,3)),0))</f>
        <v/>
      </c>
      <c r="U734">
        <f>IF(ISBLANK('Raw Data'!K729),0,IFERROR(IF(MATCH(SMALL('Raw Data'!K729:N729,4),L734:O734,0),SMALL('Raw Data'!K729:N729,4)),0))</f>
        <v/>
      </c>
      <c r="V734">
        <f>IF(AND('Raw Data'!D729&lt;3, 'Raw Data'!E729&lt;3, 'Raw Data'!A729&gt;0), 'Raw Data'!AF729, 0)</f>
        <v/>
      </c>
      <c r="W734">
        <f>IF(AND('Raw Data'!D729&lt;4, 'Raw Data'!E729&lt;4, 'Raw Data'!A729&gt;0), 'Raw Data'!AI729, 0)</f>
        <v/>
      </c>
      <c r="X734">
        <f>IF(AND('Raw Data'!D729&lt;5, 'Raw Data'!E729&lt;5, 'Raw Data'!A729&gt;0), 'Raw Data'!AL729, 0)</f>
        <v/>
      </c>
      <c r="Y734">
        <f>IF(AND('Raw Data'!D729&lt;6, 'Raw Data'!E729&lt;6, 'Raw Data'!A729&gt;0), 'Raw Data'!AO729, 0)</f>
        <v/>
      </c>
      <c r="Z734">
        <f>IF(ISBLANK('Raw Data'!D729), 0, IF('Raw Data'!D729-'Raw Data'!E729&gt;1, 'Raw Data'!AW729, 0))</f>
        <v/>
      </c>
      <c r="AA734">
        <f>IF(ISBLANK('Raw Data'!A729), 0, IF(ABS('Raw Data'!D729-'Raw Data'!E729)&lt;2, 'Raw Data'!AX729, 0))</f>
        <v/>
      </c>
      <c r="AB734">
        <f>IF(ISBLANK('Raw Data'!D729), 0, IF('Raw Data'!E729-'Raw Data'!D729&gt;1, 'Raw Data'!AY729, 0))</f>
        <v/>
      </c>
      <c r="AC734">
        <f>IF(ISBLANK('Raw Data'!D729), 0, IF('Raw Data'!D729-'Raw Data'!E729&gt;2, 'Raw Data'!AZ729, 0))</f>
        <v/>
      </c>
      <c r="AD734">
        <f>IF(ISBLANK('Raw Data'!A729), 0, IF(ABS('Raw Data'!D729-'Raw Data'!E729)&lt;3, 'Raw Data'!BA729, 0))</f>
        <v/>
      </c>
      <c r="AE734">
        <f>IF(ISBLANK('Raw Data'!D729), 0, IF('Raw Data'!E729-'Raw Data'!D729&gt;2, 'Raw Data'!BB729, 0))</f>
        <v/>
      </c>
      <c r="AF734">
        <f>IF(ISBLANK('Raw Data'!D729), 0, IF('Raw Data'!D729-'Raw Data'!E729&gt;3, 'Raw Data'!BC729, 0))</f>
        <v/>
      </c>
      <c r="AG734">
        <f>IF(ISBLANK('Raw Data'!A729), 0, IF(ABS('Raw Data'!D729-'Raw Data'!E729)&lt;4, 'Raw Data'!BD729, 0))</f>
        <v/>
      </c>
      <c r="AH734">
        <f>IF(ISBLANK('Raw Data'!D729), 0, IF('Raw Data'!E729-'Raw Data'!D729&gt;3, 'Raw Data'!BE729, 0))</f>
        <v/>
      </c>
      <c r="AI734">
        <f>IF(SUM('Raw Data'!D729:E729)&gt;'Raw Data'!F729, 'Raw Data'!G729, 0)</f>
        <v/>
      </c>
      <c r="AJ734">
        <f>IF(ISBLANK('Raw Data'!D729), 0, IF(SUM('Raw Data'!D729:E729)&lt;'Raw Data'!F729, 'Raw Data'!H729, 0))</f>
        <v/>
      </c>
      <c r="AK734">
        <f>IF(ISBLANK('Raw Data'!A729), 0, IF(AND('Raw Data'!D729&lt;3, 'Raw Data'!E729&lt;3, 'Raw Data'!F729&lt;BB$2), 'Raw Data'!AF729, 0))</f>
        <v/>
      </c>
      <c r="AL734">
        <f>IF(ISBLANK('Raw Data'!A729), 0, IF(AND('Raw Data'!D729&lt;4, 'Raw Data'!E729&lt;4, 'Raw Data'!F729&lt;BB$2), 'Raw Data'!AI729, 0))</f>
        <v/>
      </c>
      <c r="AM734">
        <f>IF(ISBLANK('Raw Data'!A729), 0, IF(AND('Raw Data'!D729&lt;5, 'Raw Data'!E729&lt;5, 'Raw Data'!F729&lt;BB$2), 'Raw Data'!AL729, 0))</f>
        <v/>
      </c>
      <c r="AN734">
        <f>IF(ISBLANK('Raw Data'!A729), 0, IF(AND('Raw Data'!D729&lt;6, 'Raw Data'!E729&lt;6, 'Raw Data'!F729&lt;BB$2), 'Raw Data'!AO729, 0))</f>
        <v/>
      </c>
      <c r="AO734">
        <f>IF(ISBLANK('Raw Data'!A729), 0, IF(AND('Raw Data'!I729&lt;Analysis!$BC$2, 'Raw Data'!D729-'Raw Data'!E729&gt;1), 'Raw Data'!AW729, IF(AND('Raw Data'!J729&lt;Analysis!$BC$2, 'Raw Data'!E729-'Raw Data'!D729&gt;1), 'Raw Data'!AY729, 0)))</f>
        <v/>
      </c>
      <c r="AP734">
        <f>IF(ISBLANK('Raw Data'!A729), 0, IF(AND('Raw Data'!I729&lt;Analysis!$BC$2, 'Raw Data'!D729-'Raw Data'!E729&gt;2), 'Raw Data'!AZ729, IF(AND('Raw Data'!J729&lt;Analysis!$BC$2, 'Raw Data'!E729-'Raw Data'!D729&gt;2), 'Raw Data'!BB729, 0)))</f>
        <v/>
      </c>
      <c r="AQ734">
        <f>IF(ISBLANK('Raw Data'!A729), 0, IF(AND('Raw Data'!I729&lt;Analysis!$BC$2, 'Raw Data'!D729-'Raw Data'!E729&gt;3), 'Raw Data'!BC729, IF(AND('Raw Data'!J729&lt;Analysis!$BC$2, 'Raw Data'!E729-'Raw Data'!D729&gt;3), 'Raw Data'!BE729, 0)))</f>
        <v/>
      </c>
      <c r="AR734">
        <f>IF('Hidden Analysiss'!D730=1,IF(ABS('Raw Data'!E729-'Raw Data'!D729)&lt;2,'Raw Data'!AX729,0), 0)</f>
        <v/>
      </c>
      <c r="AS734">
        <f>IF('Hidden Analysiss'!D730=1,IF(ABS('Raw Data'!E729-'Raw Data'!D729)&lt;3,'Raw Data'!BA729,0), 0)</f>
        <v/>
      </c>
      <c r="AT734">
        <f>IF('Hidden Analysiss'!D730=1,IF(ABS('Raw Data'!E729-'Raw Data'!D729)&lt;4,'Raw Data'!BD729,0), 0)</f>
        <v/>
      </c>
      <c r="AU734">
        <f>IF(AND('Hidden Analysiss'!E730=1, ABS('Raw Data'!E729-'Raw Data'!D729)&lt;2), 'Raw Data'!AX729, 0)</f>
        <v/>
      </c>
      <c r="AV734">
        <f>IF(AND('Hidden Analysiss'!E730=1, ABS('Raw Data'!E729-'Raw Data'!D729)&lt;3), 'Raw Data'!BA729, 0)</f>
        <v/>
      </c>
      <c r="AW734">
        <f>IF(AND('Hidden Analysiss'!E730=1, ABS('Raw Data'!E729-'Raw Data'!D729)&lt;3), 'Raw Data'!BD729, 0)</f>
        <v/>
      </c>
    </row>
    <row r="735">
      <c r="A735" s="1">
        <f>'Raw Data'!A730</f>
        <v/>
      </c>
      <c r="B735">
        <f>IF('Raw Data'!E730&gt;'Raw Data'!D730, 'Raw Data'!J730, 0)</f>
        <v/>
      </c>
      <c r="C735">
        <f>IF('Raw Data'!D730&gt;'Raw Data'!E730, 'Raw Data'!I730, 0)</f>
        <v/>
      </c>
      <c r="D735">
        <f>SUM(G735:H735)</f>
        <v/>
      </c>
      <c r="E735">
        <f>IF(AND('Raw Data'!J730&lt;'Raw Data'!I730,'Raw Data'!E730&gt;'Raw Data'!D730,'Raw Data'!E730-'Raw Data'!D730&gt;3),'Raw Data'!N730,IF(AND('Raw Data'!I730&lt;'Raw Data'!J730,'Raw Data'!D730&gt;'Raw Data'!E730,'Raw Data'!D730-'Raw Data'!E730&gt;3),'Raw Data'!M730,0))</f>
        <v/>
      </c>
      <c r="F735">
        <f>IF(AND('Raw Data'!J730&lt;'Raw Data'!I730,'Raw Data'!E730&gt;'Raw Data'!D730,'Raw Data'!E730-'Raw Data'!D730&lt;4),'Raw Data'!L730,IF(AND('Raw Data'!I730&lt;'Raw Data'!J730,'Raw Data'!D730&gt;'Raw Data'!E730,'Raw Data'!D730-'Raw Data'!E730&lt;4),'Raw Data'!K730,0))</f>
        <v/>
      </c>
      <c r="G735">
        <f>IF(AND('Raw Data'!J730&lt;'Raw Data'!I730, 'Raw Data'!E730&gt;'Raw Data'!D730), 'Raw Data'!J730, 0)</f>
        <v/>
      </c>
      <c r="H735">
        <f>IF(AND('Raw Data'!J730&gt;'Raw Data'!I730, 'Raw Data'!E730&lt;'Raw Data'!D730), 'Raw Data'!I730, 0)</f>
        <v/>
      </c>
      <c r="I735">
        <f>SUM(J735:K735)</f>
        <v/>
      </c>
      <c r="J735">
        <f>IF(AND('Raw Data'!J730&gt;'Raw Data'!I730, 'Raw Data'!E730&gt;'Raw Data'!D730), 'Raw Data'!J730, 0)</f>
        <v/>
      </c>
      <c r="K735">
        <f>IF(AND('Raw Data'!I730&gt;'Raw Data'!J730, 'Raw Data'!D730&gt;'Raw Data'!E730), 'Raw Data'!I730, 0)</f>
        <v/>
      </c>
      <c r="L735">
        <f>IF('Raw Data'!E730-'Raw Data'!D730&gt;3, 'Raw Data'!N730, 0)</f>
        <v/>
      </c>
      <c r="M735">
        <f>IF('Raw Data'!D730-'Raw Data'!E730&gt;3, 'Raw Data'!M730, 0)</f>
        <v/>
      </c>
      <c r="N735">
        <f>IF(ISBLANK('Raw Data'!D730),0,IF(AND('Raw Data'!E730&gt;'Raw Data'!D730,'Raw Data'!E730-'Raw Data'!D730&gt;0,'Raw Data'!E730-'Raw Data'!D730&lt;4),'Raw Data'!L730, 0))</f>
        <v/>
      </c>
      <c r="O735">
        <f>IF(ISBLANK('Raw Data'!D730),0,IF(AND('Raw Data'!E730&gt;'Raw Data'!D730,'Raw Data'!E730-'Raw Data'!D730&gt;0,'Raw Data'!D730-'Raw Data'!E730&lt;4),'Raw Data'!K730, 0))</f>
        <v/>
      </c>
      <c r="P735">
        <f>IF('Raw Data'!E730-'Raw Data'!D730&gt;3, 'Raw Data'!N730, IF('Raw Data'!D730-'Raw Data'!E730&gt;3, 'Raw Data'!M730, 0))</f>
        <v/>
      </c>
      <c r="Q735">
        <f>IF(ISBLANK('Raw Data'!E730),0,IF(AND('Raw Data'!E730-'Raw Data'!D730&lt;4,'Raw Data'!E730-'Raw Data'!D730&gt;0),'Raw Data'!L730,IF(AND('Raw Data'!D730&gt;'Raw Data'!E730,'Raw Data'!D730-'Raw Data'!E730&gt;0),'Raw Data'!K730,0)))</f>
        <v/>
      </c>
      <c r="R735">
        <f>IF(ISBLANK('Raw Data'!K730),0,IFERROR(IF(MATCH(SMALL('Raw Data'!K730:N730,1),L735:O735,0),SMALL('Raw Data'!K730:N730,1)),0))</f>
        <v/>
      </c>
      <c r="S735">
        <f>IF(ISBLANK('Raw Data'!K730),0,IFERROR(IF(MATCH(SMALL('Raw Data'!K730:N730,2),L735:O735,0),SMALL('Raw Data'!K730:N730,2)),0))</f>
        <v/>
      </c>
      <c r="T735">
        <f>IF(ISBLANK('Raw Data'!K730),0,IFERROR(IF(MATCH(SMALL('Raw Data'!K730:N730,3),L735:O735,0),SMALL('Raw Data'!K730:N730,3)),0))</f>
        <v/>
      </c>
      <c r="U735">
        <f>IF(ISBLANK('Raw Data'!K730),0,IFERROR(IF(MATCH(SMALL('Raw Data'!K730:N730,4),L735:O735,0),SMALL('Raw Data'!K730:N730,4)),0))</f>
        <v/>
      </c>
      <c r="V735">
        <f>IF(AND('Raw Data'!D730&lt;3, 'Raw Data'!E730&lt;3, 'Raw Data'!A730&gt;0), 'Raw Data'!AF730, 0)</f>
        <v/>
      </c>
      <c r="W735">
        <f>IF(AND('Raw Data'!D730&lt;4, 'Raw Data'!E730&lt;4, 'Raw Data'!A730&gt;0), 'Raw Data'!AI730, 0)</f>
        <v/>
      </c>
      <c r="X735">
        <f>IF(AND('Raw Data'!D730&lt;5, 'Raw Data'!E730&lt;5, 'Raw Data'!A730&gt;0), 'Raw Data'!AL730, 0)</f>
        <v/>
      </c>
      <c r="Y735">
        <f>IF(AND('Raw Data'!D730&lt;6, 'Raw Data'!E730&lt;6, 'Raw Data'!A730&gt;0), 'Raw Data'!AO730, 0)</f>
        <v/>
      </c>
      <c r="Z735">
        <f>IF(ISBLANK('Raw Data'!D730), 0, IF('Raw Data'!D730-'Raw Data'!E730&gt;1, 'Raw Data'!AW730, 0))</f>
        <v/>
      </c>
      <c r="AA735">
        <f>IF(ISBLANK('Raw Data'!A730), 0, IF(ABS('Raw Data'!D730-'Raw Data'!E730)&lt;2, 'Raw Data'!AX730, 0))</f>
        <v/>
      </c>
      <c r="AB735">
        <f>IF(ISBLANK('Raw Data'!D730), 0, IF('Raw Data'!E730-'Raw Data'!D730&gt;1, 'Raw Data'!AY730, 0))</f>
        <v/>
      </c>
      <c r="AC735">
        <f>IF(ISBLANK('Raw Data'!D730), 0, IF('Raw Data'!D730-'Raw Data'!E730&gt;2, 'Raw Data'!AZ730, 0))</f>
        <v/>
      </c>
      <c r="AD735">
        <f>IF(ISBLANK('Raw Data'!A730), 0, IF(ABS('Raw Data'!D730-'Raw Data'!E730)&lt;3, 'Raw Data'!BA730, 0))</f>
        <v/>
      </c>
      <c r="AE735">
        <f>IF(ISBLANK('Raw Data'!D730), 0, IF('Raw Data'!E730-'Raw Data'!D730&gt;2, 'Raw Data'!BB730, 0))</f>
        <v/>
      </c>
      <c r="AF735">
        <f>IF(ISBLANK('Raw Data'!D730), 0, IF('Raw Data'!D730-'Raw Data'!E730&gt;3, 'Raw Data'!BC730, 0))</f>
        <v/>
      </c>
      <c r="AG735">
        <f>IF(ISBLANK('Raw Data'!A730), 0, IF(ABS('Raw Data'!D730-'Raw Data'!E730)&lt;4, 'Raw Data'!BD730, 0))</f>
        <v/>
      </c>
      <c r="AH735">
        <f>IF(ISBLANK('Raw Data'!D730), 0, IF('Raw Data'!E730-'Raw Data'!D730&gt;3, 'Raw Data'!BE730, 0))</f>
        <v/>
      </c>
      <c r="AI735">
        <f>IF(SUM('Raw Data'!D730:E730)&gt;'Raw Data'!F730, 'Raw Data'!G730, 0)</f>
        <v/>
      </c>
      <c r="AJ735">
        <f>IF(ISBLANK('Raw Data'!D730), 0, IF(SUM('Raw Data'!D730:E730)&lt;'Raw Data'!F730, 'Raw Data'!H730, 0))</f>
        <v/>
      </c>
      <c r="AK735">
        <f>IF(ISBLANK('Raw Data'!A730), 0, IF(AND('Raw Data'!D730&lt;3, 'Raw Data'!E730&lt;3, 'Raw Data'!F730&lt;BB$2), 'Raw Data'!AF730, 0))</f>
        <v/>
      </c>
      <c r="AL735">
        <f>IF(ISBLANK('Raw Data'!A730), 0, IF(AND('Raw Data'!D730&lt;4, 'Raw Data'!E730&lt;4, 'Raw Data'!F730&lt;BB$2), 'Raw Data'!AI730, 0))</f>
        <v/>
      </c>
      <c r="AM735">
        <f>IF(ISBLANK('Raw Data'!A730), 0, IF(AND('Raw Data'!D730&lt;5, 'Raw Data'!E730&lt;5, 'Raw Data'!F730&lt;BB$2), 'Raw Data'!AL730, 0))</f>
        <v/>
      </c>
      <c r="AN735">
        <f>IF(ISBLANK('Raw Data'!A730), 0, IF(AND('Raw Data'!D730&lt;6, 'Raw Data'!E730&lt;6, 'Raw Data'!F730&lt;BB$2), 'Raw Data'!AO730, 0))</f>
        <v/>
      </c>
      <c r="AO735">
        <f>IF(ISBLANK('Raw Data'!A730), 0, IF(AND('Raw Data'!I730&lt;Analysis!$BC$2, 'Raw Data'!D730-'Raw Data'!E730&gt;1), 'Raw Data'!AW730, IF(AND('Raw Data'!J730&lt;Analysis!$BC$2, 'Raw Data'!E730-'Raw Data'!D730&gt;1), 'Raw Data'!AY730, 0)))</f>
        <v/>
      </c>
      <c r="AP735">
        <f>IF(ISBLANK('Raw Data'!A730), 0, IF(AND('Raw Data'!I730&lt;Analysis!$BC$2, 'Raw Data'!D730-'Raw Data'!E730&gt;2), 'Raw Data'!AZ730, IF(AND('Raw Data'!J730&lt;Analysis!$BC$2, 'Raw Data'!E730-'Raw Data'!D730&gt;2), 'Raw Data'!BB730, 0)))</f>
        <v/>
      </c>
      <c r="AQ735">
        <f>IF(ISBLANK('Raw Data'!A730), 0, IF(AND('Raw Data'!I730&lt;Analysis!$BC$2, 'Raw Data'!D730-'Raw Data'!E730&gt;3), 'Raw Data'!BC730, IF(AND('Raw Data'!J730&lt;Analysis!$BC$2, 'Raw Data'!E730-'Raw Data'!D730&gt;3), 'Raw Data'!BE730, 0)))</f>
        <v/>
      </c>
      <c r="AR735">
        <f>IF('Hidden Analysiss'!D731=1,IF(ABS('Raw Data'!E730-'Raw Data'!D730)&lt;2,'Raw Data'!AX730,0), 0)</f>
        <v/>
      </c>
      <c r="AS735">
        <f>IF('Hidden Analysiss'!D731=1,IF(ABS('Raw Data'!E730-'Raw Data'!D730)&lt;3,'Raw Data'!BA730,0), 0)</f>
        <v/>
      </c>
      <c r="AT735">
        <f>IF('Hidden Analysiss'!D731=1,IF(ABS('Raw Data'!E730-'Raw Data'!D730)&lt;4,'Raw Data'!BD730,0), 0)</f>
        <v/>
      </c>
      <c r="AU735">
        <f>IF(AND('Hidden Analysiss'!E731=1, ABS('Raw Data'!E730-'Raw Data'!D730)&lt;2), 'Raw Data'!AX730, 0)</f>
        <v/>
      </c>
      <c r="AV735">
        <f>IF(AND('Hidden Analysiss'!E731=1, ABS('Raw Data'!E730-'Raw Data'!D730)&lt;3), 'Raw Data'!BA730, 0)</f>
        <v/>
      </c>
      <c r="AW735">
        <f>IF(AND('Hidden Analysiss'!E731=1, ABS('Raw Data'!E730-'Raw Data'!D730)&lt;3), 'Raw Data'!BD730, 0)</f>
        <v/>
      </c>
    </row>
    <row r="736">
      <c r="A736" s="1">
        <f>'Raw Data'!A731</f>
        <v/>
      </c>
      <c r="B736">
        <f>IF('Raw Data'!E731&gt;'Raw Data'!D731, 'Raw Data'!J731, 0)</f>
        <v/>
      </c>
      <c r="C736">
        <f>IF('Raw Data'!D731&gt;'Raw Data'!E731, 'Raw Data'!I731, 0)</f>
        <v/>
      </c>
      <c r="D736">
        <f>SUM(G736:H736)</f>
        <v/>
      </c>
      <c r="E736">
        <f>IF(AND('Raw Data'!J731&lt;'Raw Data'!I731,'Raw Data'!E731&gt;'Raw Data'!D731,'Raw Data'!E731-'Raw Data'!D731&gt;3),'Raw Data'!N731,IF(AND('Raw Data'!I731&lt;'Raw Data'!J731,'Raw Data'!D731&gt;'Raw Data'!E731,'Raw Data'!D731-'Raw Data'!E731&gt;3),'Raw Data'!M731,0))</f>
        <v/>
      </c>
      <c r="F736">
        <f>IF(AND('Raw Data'!J731&lt;'Raw Data'!I731,'Raw Data'!E731&gt;'Raw Data'!D731,'Raw Data'!E731-'Raw Data'!D731&lt;4),'Raw Data'!L731,IF(AND('Raw Data'!I731&lt;'Raw Data'!J731,'Raw Data'!D731&gt;'Raw Data'!E731,'Raw Data'!D731-'Raw Data'!E731&lt;4),'Raw Data'!K731,0))</f>
        <v/>
      </c>
      <c r="G736">
        <f>IF(AND('Raw Data'!J731&lt;'Raw Data'!I731, 'Raw Data'!E731&gt;'Raw Data'!D731), 'Raw Data'!J731, 0)</f>
        <v/>
      </c>
      <c r="H736">
        <f>IF(AND('Raw Data'!J731&gt;'Raw Data'!I731, 'Raw Data'!E731&lt;'Raw Data'!D731), 'Raw Data'!I731, 0)</f>
        <v/>
      </c>
      <c r="I736">
        <f>SUM(J736:K736)</f>
        <v/>
      </c>
      <c r="J736">
        <f>IF(AND('Raw Data'!J731&gt;'Raw Data'!I731, 'Raw Data'!E731&gt;'Raw Data'!D731), 'Raw Data'!J731, 0)</f>
        <v/>
      </c>
      <c r="K736">
        <f>IF(AND('Raw Data'!I731&gt;'Raw Data'!J731, 'Raw Data'!D731&gt;'Raw Data'!E731), 'Raw Data'!I731, 0)</f>
        <v/>
      </c>
      <c r="L736">
        <f>IF('Raw Data'!E731-'Raw Data'!D731&gt;3, 'Raw Data'!N731, 0)</f>
        <v/>
      </c>
      <c r="M736">
        <f>IF('Raw Data'!D731-'Raw Data'!E731&gt;3, 'Raw Data'!M731, 0)</f>
        <v/>
      </c>
      <c r="N736">
        <f>IF(ISBLANK('Raw Data'!D731),0,IF(AND('Raw Data'!E731&gt;'Raw Data'!D731,'Raw Data'!E731-'Raw Data'!D731&gt;0,'Raw Data'!E731-'Raw Data'!D731&lt;4),'Raw Data'!L731, 0))</f>
        <v/>
      </c>
      <c r="O736">
        <f>IF(ISBLANK('Raw Data'!D731),0,IF(AND('Raw Data'!E731&gt;'Raw Data'!D731,'Raw Data'!E731-'Raw Data'!D731&gt;0,'Raw Data'!D731-'Raw Data'!E731&lt;4),'Raw Data'!K731, 0))</f>
        <v/>
      </c>
      <c r="P736">
        <f>IF('Raw Data'!E731-'Raw Data'!D731&gt;3, 'Raw Data'!N731, IF('Raw Data'!D731-'Raw Data'!E731&gt;3, 'Raw Data'!M731, 0))</f>
        <v/>
      </c>
      <c r="Q736">
        <f>IF(ISBLANK('Raw Data'!E731),0,IF(AND('Raw Data'!E731-'Raw Data'!D731&lt;4,'Raw Data'!E731-'Raw Data'!D731&gt;0),'Raw Data'!L731,IF(AND('Raw Data'!D731&gt;'Raw Data'!E731,'Raw Data'!D731-'Raw Data'!E731&gt;0),'Raw Data'!K731,0)))</f>
        <v/>
      </c>
      <c r="R736">
        <f>IF(ISBLANK('Raw Data'!K731),0,IFERROR(IF(MATCH(SMALL('Raw Data'!K731:N731,1),L736:O736,0),SMALL('Raw Data'!K731:N731,1)),0))</f>
        <v/>
      </c>
      <c r="S736">
        <f>IF(ISBLANK('Raw Data'!K731),0,IFERROR(IF(MATCH(SMALL('Raw Data'!K731:N731,2),L736:O736,0),SMALL('Raw Data'!K731:N731,2)),0))</f>
        <v/>
      </c>
      <c r="T736">
        <f>IF(ISBLANK('Raw Data'!K731),0,IFERROR(IF(MATCH(SMALL('Raw Data'!K731:N731,3),L736:O736,0),SMALL('Raw Data'!K731:N731,3)),0))</f>
        <v/>
      </c>
      <c r="U736">
        <f>IF(ISBLANK('Raw Data'!K731),0,IFERROR(IF(MATCH(SMALL('Raw Data'!K731:N731,4),L736:O736,0),SMALL('Raw Data'!K731:N731,4)),0))</f>
        <v/>
      </c>
      <c r="V736">
        <f>IF(AND('Raw Data'!D731&lt;3, 'Raw Data'!E731&lt;3, 'Raw Data'!A731&gt;0), 'Raw Data'!AF731, 0)</f>
        <v/>
      </c>
      <c r="W736">
        <f>IF(AND('Raw Data'!D731&lt;4, 'Raw Data'!E731&lt;4, 'Raw Data'!A731&gt;0), 'Raw Data'!AI731, 0)</f>
        <v/>
      </c>
      <c r="X736">
        <f>IF(AND('Raw Data'!D731&lt;5, 'Raw Data'!E731&lt;5, 'Raw Data'!A731&gt;0), 'Raw Data'!AL731, 0)</f>
        <v/>
      </c>
      <c r="Y736">
        <f>IF(AND('Raw Data'!D731&lt;6, 'Raw Data'!E731&lt;6, 'Raw Data'!A731&gt;0), 'Raw Data'!AO731, 0)</f>
        <v/>
      </c>
      <c r="Z736">
        <f>IF(ISBLANK('Raw Data'!D731), 0, IF('Raw Data'!D731-'Raw Data'!E731&gt;1, 'Raw Data'!AW731, 0))</f>
        <v/>
      </c>
      <c r="AA736">
        <f>IF(ISBLANK('Raw Data'!A731), 0, IF(ABS('Raw Data'!D731-'Raw Data'!E731)&lt;2, 'Raw Data'!AX731, 0))</f>
        <v/>
      </c>
      <c r="AB736">
        <f>IF(ISBLANK('Raw Data'!D731), 0, IF('Raw Data'!E731-'Raw Data'!D731&gt;1, 'Raw Data'!AY731, 0))</f>
        <v/>
      </c>
      <c r="AC736">
        <f>IF(ISBLANK('Raw Data'!D731), 0, IF('Raw Data'!D731-'Raw Data'!E731&gt;2, 'Raw Data'!AZ731, 0))</f>
        <v/>
      </c>
      <c r="AD736">
        <f>IF(ISBLANK('Raw Data'!A731), 0, IF(ABS('Raw Data'!D731-'Raw Data'!E731)&lt;3, 'Raw Data'!BA731, 0))</f>
        <v/>
      </c>
      <c r="AE736">
        <f>IF(ISBLANK('Raw Data'!D731), 0, IF('Raw Data'!E731-'Raw Data'!D731&gt;2, 'Raw Data'!BB731, 0))</f>
        <v/>
      </c>
      <c r="AF736">
        <f>IF(ISBLANK('Raw Data'!D731), 0, IF('Raw Data'!D731-'Raw Data'!E731&gt;3, 'Raw Data'!BC731, 0))</f>
        <v/>
      </c>
      <c r="AG736">
        <f>IF(ISBLANK('Raw Data'!A731), 0, IF(ABS('Raw Data'!D731-'Raw Data'!E731)&lt;4, 'Raw Data'!BD731, 0))</f>
        <v/>
      </c>
      <c r="AH736">
        <f>IF(ISBLANK('Raw Data'!D731), 0, IF('Raw Data'!E731-'Raw Data'!D731&gt;3, 'Raw Data'!BE731, 0))</f>
        <v/>
      </c>
      <c r="AI736">
        <f>IF(SUM('Raw Data'!D731:E731)&gt;'Raw Data'!F731, 'Raw Data'!G731, 0)</f>
        <v/>
      </c>
      <c r="AJ736">
        <f>IF(ISBLANK('Raw Data'!D731), 0, IF(SUM('Raw Data'!D731:E731)&lt;'Raw Data'!F731, 'Raw Data'!H731, 0))</f>
        <v/>
      </c>
      <c r="AK736">
        <f>IF(ISBLANK('Raw Data'!A731), 0, IF(AND('Raw Data'!D731&lt;3, 'Raw Data'!E731&lt;3, 'Raw Data'!F731&lt;BB$2), 'Raw Data'!AF731, 0))</f>
        <v/>
      </c>
      <c r="AL736">
        <f>IF(ISBLANK('Raw Data'!A731), 0, IF(AND('Raw Data'!D731&lt;4, 'Raw Data'!E731&lt;4, 'Raw Data'!F731&lt;BB$2), 'Raw Data'!AI731, 0))</f>
        <v/>
      </c>
      <c r="AM736">
        <f>IF(ISBLANK('Raw Data'!A731), 0, IF(AND('Raw Data'!D731&lt;5, 'Raw Data'!E731&lt;5, 'Raw Data'!F731&lt;BB$2), 'Raw Data'!AL731, 0))</f>
        <v/>
      </c>
      <c r="AN736">
        <f>IF(ISBLANK('Raw Data'!A731), 0, IF(AND('Raw Data'!D731&lt;6, 'Raw Data'!E731&lt;6, 'Raw Data'!F731&lt;BB$2), 'Raw Data'!AO731, 0))</f>
        <v/>
      </c>
      <c r="AO736">
        <f>IF(ISBLANK('Raw Data'!A731), 0, IF(AND('Raw Data'!I731&lt;Analysis!$BC$2, 'Raw Data'!D731-'Raw Data'!E731&gt;1), 'Raw Data'!AW731, IF(AND('Raw Data'!J731&lt;Analysis!$BC$2, 'Raw Data'!E731-'Raw Data'!D731&gt;1), 'Raw Data'!AY731, 0)))</f>
        <v/>
      </c>
      <c r="AP736">
        <f>IF(ISBLANK('Raw Data'!A731), 0, IF(AND('Raw Data'!I731&lt;Analysis!$BC$2, 'Raw Data'!D731-'Raw Data'!E731&gt;2), 'Raw Data'!AZ731, IF(AND('Raw Data'!J731&lt;Analysis!$BC$2, 'Raw Data'!E731-'Raw Data'!D731&gt;2), 'Raw Data'!BB731, 0)))</f>
        <v/>
      </c>
      <c r="AQ736">
        <f>IF(ISBLANK('Raw Data'!A731), 0, IF(AND('Raw Data'!I731&lt;Analysis!$BC$2, 'Raw Data'!D731-'Raw Data'!E731&gt;3), 'Raw Data'!BC731, IF(AND('Raw Data'!J731&lt;Analysis!$BC$2, 'Raw Data'!E731-'Raw Data'!D731&gt;3), 'Raw Data'!BE731, 0)))</f>
        <v/>
      </c>
      <c r="AR736">
        <f>IF('Hidden Analysiss'!D732=1,IF(ABS('Raw Data'!E731-'Raw Data'!D731)&lt;2,'Raw Data'!AX731,0), 0)</f>
        <v/>
      </c>
      <c r="AS736">
        <f>IF('Hidden Analysiss'!D732=1,IF(ABS('Raw Data'!E731-'Raw Data'!D731)&lt;3,'Raw Data'!BA731,0), 0)</f>
        <v/>
      </c>
      <c r="AT736">
        <f>IF('Hidden Analysiss'!D732=1,IF(ABS('Raw Data'!E731-'Raw Data'!D731)&lt;4,'Raw Data'!BD731,0), 0)</f>
        <v/>
      </c>
      <c r="AU736">
        <f>IF(AND('Hidden Analysiss'!E732=1, ABS('Raw Data'!E731-'Raw Data'!D731)&lt;2), 'Raw Data'!AX731, 0)</f>
        <v/>
      </c>
      <c r="AV736">
        <f>IF(AND('Hidden Analysiss'!E732=1, ABS('Raw Data'!E731-'Raw Data'!D731)&lt;3), 'Raw Data'!BA731, 0)</f>
        <v/>
      </c>
      <c r="AW736">
        <f>IF(AND('Hidden Analysiss'!E732=1, ABS('Raw Data'!E731-'Raw Data'!D731)&lt;3), 'Raw Data'!BD731, 0)</f>
        <v/>
      </c>
    </row>
    <row r="737">
      <c r="A737" s="1">
        <f>'Raw Data'!A732</f>
        <v/>
      </c>
      <c r="B737">
        <f>IF('Raw Data'!E732&gt;'Raw Data'!D732, 'Raw Data'!J732, 0)</f>
        <v/>
      </c>
      <c r="C737">
        <f>IF('Raw Data'!D732&gt;'Raw Data'!E732, 'Raw Data'!I732, 0)</f>
        <v/>
      </c>
      <c r="D737">
        <f>SUM(G737:H737)</f>
        <v/>
      </c>
      <c r="E737">
        <f>IF(AND('Raw Data'!J732&lt;'Raw Data'!I732,'Raw Data'!E732&gt;'Raw Data'!D732,'Raw Data'!E732-'Raw Data'!D732&gt;3),'Raw Data'!N732,IF(AND('Raw Data'!I732&lt;'Raw Data'!J732,'Raw Data'!D732&gt;'Raw Data'!E732,'Raw Data'!D732-'Raw Data'!E732&gt;3),'Raw Data'!M732,0))</f>
        <v/>
      </c>
      <c r="F737">
        <f>IF(AND('Raw Data'!J732&lt;'Raw Data'!I732,'Raw Data'!E732&gt;'Raw Data'!D732,'Raw Data'!E732-'Raw Data'!D732&lt;4),'Raw Data'!L732,IF(AND('Raw Data'!I732&lt;'Raw Data'!J732,'Raw Data'!D732&gt;'Raw Data'!E732,'Raw Data'!D732-'Raw Data'!E732&lt;4),'Raw Data'!K732,0))</f>
        <v/>
      </c>
      <c r="G737">
        <f>IF(AND('Raw Data'!J732&lt;'Raw Data'!I732, 'Raw Data'!E732&gt;'Raw Data'!D732), 'Raw Data'!J732, 0)</f>
        <v/>
      </c>
      <c r="H737">
        <f>IF(AND('Raw Data'!J732&gt;'Raw Data'!I732, 'Raw Data'!E732&lt;'Raw Data'!D732), 'Raw Data'!I732, 0)</f>
        <v/>
      </c>
      <c r="I737">
        <f>SUM(J737:K737)</f>
        <v/>
      </c>
      <c r="J737">
        <f>IF(AND('Raw Data'!J732&gt;'Raw Data'!I732, 'Raw Data'!E732&gt;'Raw Data'!D732), 'Raw Data'!J732, 0)</f>
        <v/>
      </c>
      <c r="K737">
        <f>IF(AND('Raw Data'!I732&gt;'Raw Data'!J732, 'Raw Data'!D732&gt;'Raw Data'!E732), 'Raw Data'!I732, 0)</f>
        <v/>
      </c>
      <c r="L737">
        <f>IF('Raw Data'!E732-'Raw Data'!D732&gt;3, 'Raw Data'!N732, 0)</f>
        <v/>
      </c>
      <c r="M737">
        <f>IF('Raw Data'!D732-'Raw Data'!E732&gt;3, 'Raw Data'!M732, 0)</f>
        <v/>
      </c>
      <c r="N737">
        <f>IF(ISBLANK('Raw Data'!D732),0,IF(AND('Raw Data'!E732&gt;'Raw Data'!D732,'Raw Data'!E732-'Raw Data'!D732&gt;0,'Raw Data'!E732-'Raw Data'!D732&lt;4),'Raw Data'!L732, 0))</f>
        <v/>
      </c>
      <c r="O737">
        <f>IF(ISBLANK('Raw Data'!D732),0,IF(AND('Raw Data'!E732&gt;'Raw Data'!D732,'Raw Data'!E732-'Raw Data'!D732&gt;0,'Raw Data'!D732-'Raw Data'!E732&lt;4),'Raw Data'!K732, 0))</f>
        <v/>
      </c>
      <c r="P737">
        <f>IF('Raw Data'!E732-'Raw Data'!D732&gt;3, 'Raw Data'!N732, IF('Raw Data'!D732-'Raw Data'!E732&gt;3, 'Raw Data'!M732, 0))</f>
        <v/>
      </c>
      <c r="Q737">
        <f>IF(ISBLANK('Raw Data'!E732),0,IF(AND('Raw Data'!E732-'Raw Data'!D732&lt;4,'Raw Data'!E732-'Raw Data'!D732&gt;0),'Raw Data'!L732,IF(AND('Raw Data'!D732&gt;'Raw Data'!E732,'Raw Data'!D732-'Raw Data'!E732&gt;0),'Raw Data'!K732,0)))</f>
        <v/>
      </c>
      <c r="R737">
        <f>IF(ISBLANK('Raw Data'!K732),0,IFERROR(IF(MATCH(SMALL('Raw Data'!K732:N732,1),L737:O737,0),SMALL('Raw Data'!K732:N732,1)),0))</f>
        <v/>
      </c>
      <c r="S737">
        <f>IF(ISBLANK('Raw Data'!K732),0,IFERROR(IF(MATCH(SMALL('Raw Data'!K732:N732,2),L737:O737,0),SMALL('Raw Data'!K732:N732,2)),0))</f>
        <v/>
      </c>
      <c r="T737">
        <f>IF(ISBLANK('Raw Data'!K732),0,IFERROR(IF(MATCH(SMALL('Raw Data'!K732:N732,3),L737:O737,0),SMALL('Raw Data'!K732:N732,3)),0))</f>
        <v/>
      </c>
      <c r="U737">
        <f>IF(ISBLANK('Raw Data'!K732),0,IFERROR(IF(MATCH(SMALL('Raw Data'!K732:N732,4),L737:O737,0),SMALL('Raw Data'!K732:N732,4)),0))</f>
        <v/>
      </c>
      <c r="V737">
        <f>IF(AND('Raw Data'!D732&lt;3, 'Raw Data'!E732&lt;3, 'Raw Data'!A732&gt;0), 'Raw Data'!AF732, 0)</f>
        <v/>
      </c>
      <c r="W737">
        <f>IF(AND('Raw Data'!D732&lt;4, 'Raw Data'!E732&lt;4, 'Raw Data'!A732&gt;0), 'Raw Data'!AI732, 0)</f>
        <v/>
      </c>
      <c r="X737">
        <f>IF(AND('Raw Data'!D732&lt;5, 'Raw Data'!E732&lt;5, 'Raw Data'!A732&gt;0), 'Raw Data'!AL732, 0)</f>
        <v/>
      </c>
      <c r="Y737">
        <f>IF(AND('Raw Data'!D732&lt;6, 'Raw Data'!E732&lt;6, 'Raw Data'!A732&gt;0), 'Raw Data'!AO732, 0)</f>
        <v/>
      </c>
      <c r="Z737">
        <f>IF(ISBLANK('Raw Data'!D732), 0, IF('Raw Data'!D732-'Raw Data'!E732&gt;1, 'Raw Data'!AW732, 0))</f>
        <v/>
      </c>
      <c r="AA737">
        <f>IF(ISBLANK('Raw Data'!A732), 0, IF(ABS('Raw Data'!D732-'Raw Data'!E732)&lt;2, 'Raw Data'!AX732, 0))</f>
        <v/>
      </c>
      <c r="AB737">
        <f>IF(ISBLANK('Raw Data'!D732), 0, IF('Raw Data'!E732-'Raw Data'!D732&gt;1, 'Raw Data'!AY732, 0))</f>
        <v/>
      </c>
      <c r="AC737">
        <f>IF(ISBLANK('Raw Data'!D732), 0, IF('Raw Data'!D732-'Raw Data'!E732&gt;2, 'Raw Data'!AZ732, 0))</f>
        <v/>
      </c>
      <c r="AD737">
        <f>IF(ISBLANK('Raw Data'!A732), 0, IF(ABS('Raw Data'!D732-'Raw Data'!E732)&lt;3, 'Raw Data'!BA732, 0))</f>
        <v/>
      </c>
      <c r="AE737">
        <f>IF(ISBLANK('Raw Data'!D732), 0, IF('Raw Data'!E732-'Raw Data'!D732&gt;2, 'Raw Data'!BB732, 0))</f>
        <v/>
      </c>
      <c r="AF737">
        <f>IF(ISBLANK('Raw Data'!D732), 0, IF('Raw Data'!D732-'Raw Data'!E732&gt;3, 'Raw Data'!BC732, 0))</f>
        <v/>
      </c>
      <c r="AG737">
        <f>IF(ISBLANK('Raw Data'!A732), 0, IF(ABS('Raw Data'!D732-'Raw Data'!E732)&lt;4, 'Raw Data'!BD732, 0))</f>
        <v/>
      </c>
      <c r="AH737">
        <f>IF(ISBLANK('Raw Data'!D732), 0, IF('Raw Data'!E732-'Raw Data'!D732&gt;3, 'Raw Data'!BE732, 0))</f>
        <v/>
      </c>
      <c r="AI737">
        <f>IF(SUM('Raw Data'!D732:E732)&gt;'Raw Data'!F732, 'Raw Data'!G732, 0)</f>
        <v/>
      </c>
      <c r="AJ737">
        <f>IF(ISBLANK('Raw Data'!D732), 0, IF(SUM('Raw Data'!D732:E732)&lt;'Raw Data'!F732, 'Raw Data'!H732, 0))</f>
        <v/>
      </c>
      <c r="AK737">
        <f>IF(ISBLANK('Raw Data'!A732), 0, IF(AND('Raw Data'!D732&lt;3, 'Raw Data'!E732&lt;3, 'Raw Data'!F732&lt;BB$2), 'Raw Data'!AF732, 0))</f>
        <v/>
      </c>
      <c r="AL737">
        <f>IF(ISBLANK('Raw Data'!A732), 0, IF(AND('Raw Data'!D732&lt;4, 'Raw Data'!E732&lt;4, 'Raw Data'!F732&lt;BB$2), 'Raw Data'!AI732, 0))</f>
        <v/>
      </c>
      <c r="AM737">
        <f>IF(ISBLANK('Raw Data'!A732), 0, IF(AND('Raw Data'!D732&lt;5, 'Raw Data'!E732&lt;5, 'Raw Data'!F732&lt;BB$2), 'Raw Data'!AL732, 0))</f>
        <v/>
      </c>
      <c r="AN737">
        <f>IF(ISBLANK('Raw Data'!A732), 0, IF(AND('Raw Data'!D732&lt;6, 'Raw Data'!E732&lt;6, 'Raw Data'!F732&lt;BB$2), 'Raw Data'!AO732, 0))</f>
        <v/>
      </c>
      <c r="AO737">
        <f>IF(ISBLANK('Raw Data'!A732), 0, IF(AND('Raw Data'!I732&lt;Analysis!$BC$2, 'Raw Data'!D732-'Raw Data'!E732&gt;1), 'Raw Data'!AW732, IF(AND('Raw Data'!J732&lt;Analysis!$BC$2, 'Raw Data'!E732-'Raw Data'!D732&gt;1), 'Raw Data'!AY732, 0)))</f>
        <v/>
      </c>
      <c r="AP737">
        <f>IF(ISBLANK('Raw Data'!A732), 0, IF(AND('Raw Data'!I732&lt;Analysis!$BC$2, 'Raw Data'!D732-'Raw Data'!E732&gt;2), 'Raw Data'!AZ732, IF(AND('Raw Data'!J732&lt;Analysis!$BC$2, 'Raw Data'!E732-'Raw Data'!D732&gt;2), 'Raw Data'!BB732, 0)))</f>
        <v/>
      </c>
      <c r="AQ737">
        <f>IF(ISBLANK('Raw Data'!A732), 0, IF(AND('Raw Data'!I732&lt;Analysis!$BC$2, 'Raw Data'!D732-'Raw Data'!E732&gt;3), 'Raw Data'!BC732, IF(AND('Raw Data'!J732&lt;Analysis!$BC$2, 'Raw Data'!E732-'Raw Data'!D732&gt;3), 'Raw Data'!BE732, 0)))</f>
        <v/>
      </c>
      <c r="AR737">
        <f>IF('Hidden Analysiss'!D733=1,IF(ABS('Raw Data'!E732-'Raw Data'!D732)&lt;2,'Raw Data'!AX732,0), 0)</f>
        <v/>
      </c>
      <c r="AS737">
        <f>IF('Hidden Analysiss'!D733=1,IF(ABS('Raw Data'!E732-'Raw Data'!D732)&lt;3,'Raw Data'!BA732,0), 0)</f>
        <v/>
      </c>
      <c r="AT737">
        <f>IF('Hidden Analysiss'!D733=1,IF(ABS('Raw Data'!E732-'Raw Data'!D732)&lt;4,'Raw Data'!BD732,0), 0)</f>
        <v/>
      </c>
      <c r="AU737">
        <f>IF(AND('Hidden Analysiss'!E733=1, ABS('Raw Data'!E732-'Raw Data'!D732)&lt;2), 'Raw Data'!AX732, 0)</f>
        <v/>
      </c>
      <c r="AV737">
        <f>IF(AND('Hidden Analysiss'!E733=1, ABS('Raw Data'!E732-'Raw Data'!D732)&lt;3), 'Raw Data'!BA732, 0)</f>
        <v/>
      </c>
      <c r="AW737">
        <f>IF(AND('Hidden Analysiss'!E733=1, ABS('Raw Data'!E732-'Raw Data'!D732)&lt;3), 'Raw Data'!BD732, 0)</f>
        <v/>
      </c>
    </row>
    <row r="738">
      <c r="A738" s="1">
        <f>'Raw Data'!A733</f>
        <v/>
      </c>
      <c r="B738">
        <f>IF('Raw Data'!E733&gt;'Raw Data'!D733, 'Raw Data'!J733, 0)</f>
        <v/>
      </c>
      <c r="C738">
        <f>IF('Raw Data'!D733&gt;'Raw Data'!E733, 'Raw Data'!I733, 0)</f>
        <v/>
      </c>
      <c r="D738">
        <f>SUM(G738:H738)</f>
        <v/>
      </c>
      <c r="E738">
        <f>IF(AND('Raw Data'!J733&lt;'Raw Data'!I733,'Raw Data'!E733&gt;'Raw Data'!D733,'Raw Data'!E733-'Raw Data'!D733&gt;3),'Raw Data'!N733,IF(AND('Raw Data'!I733&lt;'Raw Data'!J733,'Raw Data'!D733&gt;'Raw Data'!E733,'Raw Data'!D733-'Raw Data'!E733&gt;3),'Raw Data'!M733,0))</f>
        <v/>
      </c>
      <c r="F738">
        <f>IF(AND('Raw Data'!J733&lt;'Raw Data'!I733,'Raw Data'!E733&gt;'Raw Data'!D733,'Raw Data'!E733-'Raw Data'!D733&lt;4),'Raw Data'!L733,IF(AND('Raw Data'!I733&lt;'Raw Data'!J733,'Raw Data'!D733&gt;'Raw Data'!E733,'Raw Data'!D733-'Raw Data'!E733&lt;4),'Raw Data'!K733,0))</f>
        <v/>
      </c>
      <c r="G738">
        <f>IF(AND('Raw Data'!J733&lt;'Raw Data'!I733, 'Raw Data'!E733&gt;'Raw Data'!D733), 'Raw Data'!J733, 0)</f>
        <v/>
      </c>
      <c r="H738">
        <f>IF(AND('Raw Data'!J733&gt;'Raw Data'!I733, 'Raw Data'!E733&lt;'Raw Data'!D733), 'Raw Data'!I733, 0)</f>
        <v/>
      </c>
      <c r="I738">
        <f>SUM(J738:K738)</f>
        <v/>
      </c>
      <c r="J738">
        <f>IF(AND('Raw Data'!J733&gt;'Raw Data'!I733, 'Raw Data'!E733&gt;'Raw Data'!D733), 'Raw Data'!J733, 0)</f>
        <v/>
      </c>
      <c r="K738">
        <f>IF(AND('Raw Data'!I733&gt;'Raw Data'!J733, 'Raw Data'!D733&gt;'Raw Data'!E733), 'Raw Data'!I733, 0)</f>
        <v/>
      </c>
      <c r="L738">
        <f>IF('Raw Data'!E733-'Raw Data'!D733&gt;3, 'Raw Data'!N733, 0)</f>
        <v/>
      </c>
      <c r="M738">
        <f>IF('Raw Data'!D733-'Raw Data'!E733&gt;3, 'Raw Data'!M733, 0)</f>
        <v/>
      </c>
      <c r="N738">
        <f>IF(ISBLANK('Raw Data'!D733),0,IF(AND('Raw Data'!E733&gt;'Raw Data'!D733,'Raw Data'!E733-'Raw Data'!D733&gt;0,'Raw Data'!E733-'Raw Data'!D733&lt;4),'Raw Data'!L733, 0))</f>
        <v/>
      </c>
      <c r="O738">
        <f>IF(ISBLANK('Raw Data'!D733),0,IF(AND('Raw Data'!E733&gt;'Raw Data'!D733,'Raw Data'!E733-'Raw Data'!D733&gt;0,'Raw Data'!D733-'Raw Data'!E733&lt;4),'Raw Data'!K733, 0))</f>
        <v/>
      </c>
      <c r="P738">
        <f>IF('Raw Data'!E733-'Raw Data'!D733&gt;3, 'Raw Data'!N733, IF('Raw Data'!D733-'Raw Data'!E733&gt;3, 'Raw Data'!M733, 0))</f>
        <v/>
      </c>
      <c r="Q738">
        <f>IF(ISBLANK('Raw Data'!E733),0,IF(AND('Raw Data'!E733-'Raw Data'!D733&lt;4,'Raw Data'!E733-'Raw Data'!D733&gt;0),'Raw Data'!L733,IF(AND('Raw Data'!D733&gt;'Raw Data'!E733,'Raw Data'!D733-'Raw Data'!E733&gt;0),'Raw Data'!K733,0)))</f>
        <v/>
      </c>
      <c r="R738">
        <f>IF(ISBLANK('Raw Data'!K733),0,IFERROR(IF(MATCH(SMALL('Raw Data'!K733:N733,1),L738:O738,0),SMALL('Raw Data'!K733:N733,1)),0))</f>
        <v/>
      </c>
      <c r="S738">
        <f>IF(ISBLANK('Raw Data'!K733),0,IFERROR(IF(MATCH(SMALL('Raw Data'!K733:N733,2),L738:O738,0),SMALL('Raw Data'!K733:N733,2)),0))</f>
        <v/>
      </c>
      <c r="T738">
        <f>IF(ISBLANK('Raw Data'!K733),0,IFERROR(IF(MATCH(SMALL('Raw Data'!K733:N733,3),L738:O738,0),SMALL('Raw Data'!K733:N733,3)),0))</f>
        <v/>
      </c>
      <c r="U738">
        <f>IF(ISBLANK('Raw Data'!K733),0,IFERROR(IF(MATCH(SMALL('Raw Data'!K733:N733,4),L738:O738,0),SMALL('Raw Data'!K733:N733,4)),0))</f>
        <v/>
      </c>
      <c r="V738">
        <f>IF(AND('Raw Data'!D733&lt;3, 'Raw Data'!E733&lt;3, 'Raw Data'!A733&gt;0), 'Raw Data'!AF733, 0)</f>
        <v/>
      </c>
      <c r="W738">
        <f>IF(AND('Raw Data'!D733&lt;4, 'Raw Data'!E733&lt;4, 'Raw Data'!A733&gt;0), 'Raw Data'!AI733, 0)</f>
        <v/>
      </c>
      <c r="X738">
        <f>IF(AND('Raw Data'!D733&lt;5, 'Raw Data'!E733&lt;5, 'Raw Data'!A733&gt;0), 'Raw Data'!AL733, 0)</f>
        <v/>
      </c>
      <c r="Y738">
        <f>IF(AND('Raw Data'!D733&lt;6, 'Raw Data'!E733&lt;6, 'Raw Data'!A733&gt;0), 'Raw Data'!AO733, 0)</f>
        <v/>
      </c>
      <c r="Z738">
        <f>IF(ISBLANK('Raw Data'!D733), 0, IF('Raw Data'!D733-'Raw Data'!E733&gt;1, 'Raw Data'!AW733, 0))</f>
        <v/>
      </c>
      <c r="AA738">
        <f>IF(ISBLANK('Raw Data'!A733), 0, IF(ABS('Raw Data'!D733-'Raw Data'!E733)&lt;2, 'Raw Data'!AX733, 0))</f>
        <v/>
      </c>
      <c r="AB738">
        <f>IF(ISBLANK('Raw Data'!D733), 0, IF('Raw Data'!E733-'Raw Data'!D733&gt;1, 'Raw Data'!AY733, 0))</f>
        <v/>
      </c>
      <c r="AC738">
        <f>IF(ISBLANK('Raw Data'!D733), 0, IF('Raw Data'!D733-'Raw Data'!E733&gt;2, 'Raw Data'!AZ733, 0))</f>
        <v/>
      </c>
      <c r="AD738">
        <f>IF(ISBLANK('Raw Data'!A733), 0, IF(ABS('Raw Data'!D733-'Raw Data'!E733)&lt;3, 'Raw Data'!BA733, 0))</f>
        <v/>
      </c>
      <c r="AE738">
        <f>IF(ISBLANK('Raw Data'!D733), 0, IF('Raw Data'!E733-'Raw Data'!D733&gt;2, 'Raw Data'!BB733, 0))</f>
        <v/>
      </c>
      <c r="AF738">
        <f>IF(ISBLANK('Raw Data'!D733), 0, IF('Raw Data'!D733-'Raw Data'!E733&gt;3, 'Raw Data'!BC733, 0))</f>
        <v/>
      </c>
      <c r="AG738">
        <f>IF(ISBLANK('Raw Data'!A733), 0, IF(ABS('Raw Data'!D733-'Raw Data'!E733)&lt;4, 'Raw Data'!BD733, 0))</f>
        <v/>
      </c>
      <c r="AH738">
        <f>IF(ISBLANK('Raw Data'!D733), 0, IF('Raw Data'!E733-'Raw Data'!D733&gt;3, 'Raw Data'!BE733, 0))</f>
        <v/>
      </c>
      <c r="AI738">
        <f>IF(SUM('Raw Data'!D733:E733)&gt;'Raw Data'!F733, 'Raw Data'!G733, 0)</f>
        <v/>
      </c>
      <c r="AJ738">
        <f>IF(ISBLANK('Raw Data'!D733), 0, IF(SUM('Raw Data'!D733:E733)&lt;'Raw Data'!F733, 'Raw Data'!H733, 0))</f>
        <v/>
      </c>
      <c r="AK738">
        <f>IF(ISBLANK('Raw Data'!A733), 0, IF(AND('Raw Data'!D733&lt;3, 'Raw Data'!E733&lt;3, 'Raw Data'!F733&lt;BB$2), 'Raw Data'!AF733, 0))</f>
        <v/>
      </c>
      <c r="AL738">
        <f>IF(ISBLANK('Raw Data'!A733), 0, IF(AND('Raw Data'!D733&lt;4, 'Raw Data'!E733&lt;4, 'Raw Data'!F733&lt;BB$2), 'Raw Data'!AI733, 0))</f>
        <v/>
      </c>
      <c r="AM738">
        <f>IF(ISBLANK('Raw Data'!A733), 0, IF(AND('Raw Data'!D733&lt;5, 'Raw Data'!E733&lt;5, 'Raw Data'!F733&lt;BB$2), 'Raw Data'!AL733, 0))</f>
        <v/>
      </c>
      <c r="AN738">
        <f>IF(ISBLANK('Raw Data'!A733), 0, IF(AND('Raw Data'!D733&lt;6, 'Raw Data'!E733&lt;6, 'Raw Data'!F733&lt;BB$2), 'Raw Data'!AO733, 0))</f>
        <v/>
      </c>
      <c r="AO738">
        <f>IF(ISBLANK('Raw Data'!A733), 0, IF(AND('Raw Data'!I733&lt;Analysis!$BC$2, 'Raw Data'!D733-'Raw Data'!E733&gt;1), 'Raw Data'!AW733, IF(AND('Raw Data'!J733&lt;Analysis!$BC$2, 'Raw Data'!E733-'Raw Data'!D733&gt;1), 'Raw Data'!AY733, 0)))</f>
        <v/>
      </c>
      <c r="AP738">
        <f>IF(ISBLANK('Raw Data'!A733), 0, IF(AND('Raw Data'!I733&lt;Analysis!$BC$2, 'Raw Data'!D733-'Raw Data'!E733&gt;2), 'Raw Data'!AZ733, IF(AND('Raw Data'!J733&lt;Analysis!$BC$2, 'Raw Data'!E733-'Raw Data'!D733&gt;2), 'Raw Data'!BB733, 0)))</f>
        <v/>
      </c>
      <c r="AQ738">
        <f>IF(ISBLANK('Raw Data'!A733), 0, IF(AND('Raw Data'!I733&lt;Analysis!$BC$2, 'Raw Data'!D733-'Raw Data'!E733&gt;3), 'Raw Data'!BC733, IF(AND('Raw Data'!J733&lt;Analysis!$BC$2, 'Raw Data'!E733-'Raw Data'!D733&gt;3), 'Raw Data'!BE733, 0)))</f>
        <v/>
      </c>
      <c r="AR738">
        <f>IF('Hidden Analysiss'!D734=1,IF(ABS('Raw Data'!E733-'Raw Data'!D733)&lt;2,'Raw Data'!AX733,0), 0)</f>
        <v/>
      </c>
      <c r="AS738">
        <f>IF('Hidden Analysiss'!D734=1,IF(ABS('Raw Data'!E733-'Raw Data'!D733)&lt;3,'Raw Data'!BA733,0), 0)</f>
        <v/>
      </c>
      <c r="AT738">
        <f>IF('Hidden Analysiss'!D734=1,IF(ABS('Raw Data'!E733-'Raw Data'!D733)&lt;4,'Raw Data'!BD733,0), 0)</f>
        <v/>
      </c>
      <c r="AU738">
        <f>IF(AND('Hidden Analysiss'!E734=1, ABS('Raw Data'!E733-'Raw Data'!D733)&lt;2), 'Raw Data'!AX733, 0)</f>
        <v/>
      </c>
      <c r="AV738">
        <f>IF(AND('Hidden Analysiss'!E734=1, ABS('Raw Data'!E733-'Raw Data'!D733)&lt;3), 'Raw Data'!BA733, 0)</f>
        <v/>
      </c>
      <c r="AW738">
        <f>IF(AND('Hidden Analysiss'!E734=1, ABS('Raw Data'!E733-'Raw Data'!D733)&lt;3), 'Raw Data'!BD733, 0)</f>
        <v/>
      </c>
    </row>
    <row r="739">
      <c r="A739" s="1">
        <f>'Raw Data'!A734</f>
        <v/>
      </c>
      <c r="B739">
        <f>IF('Raw Data'!E734&gt;'Raw Data'!D734, 'Raw Data'!J734, 0)</f>
        <v/>
      </c>
      <c r="C739">
        <f>IF('Raw Data'!D734&gt;'Raw Data'!E734, 'Raw Data'!I734, 0)</f>
        <v/>
      </c>
      <c r="D739">
        <f>SUM(G739:H739)</f>
        <v/>
      </c>
      <c r="E739">
        <f>IF(AND('Raw Data'!J734&lt;'Raw Data'!I734,'Raw Data'!E734&gt;'Raw Data'!D734,'Raw Data'!E734-'Raw Data'!D734&gt;3),'Raw Data'!N734,IF(AND('Raw Data'!I734&lt;'Raw Data'!J734,'Raw Data'!D734&gt;'Raw Data'!E734,'Raw Data'!D734-'Raw Data'!E734&gt;3),'Raw Data'!M734,0))</f>
        <v/>
      </c>
      <c r="F739">
        <f>IF(AND('Raw Data'!J734&lt;'Raw Data'!I734,'Raw Data'!E734&gt;'Raw Data'!D734,'Raw Data'!E734-'Raw Data'!D734&lt;4),'Raw Data'!L734,IF(AND('Raw Data'!I734&lt;'Raw Data'!J734,'Raw Data'!D734&gt;'Raw Data'!E734,'Raw Data'!D734-'Raw Data'!E734&lt;4),'Raw Data'!K734,0))</f>
        <v/>
      </c>
      <c r="G739">
        <f>IF(AND('Raw Data'!J734&lt;'Raw Data'!I734, 'Raw Data'!E734&gt;'Raw Data'!D734), 'Raw Data'!J734, 0)</f>
        <v/>
      </c>
      <c r="H739">
        <f>IF(AND('Raw Data'!J734&gt;'Raw Data'!I734, 'Raw Data'!E734&lt;'Raw Data'!D734), 'Raw Data'!I734, 0)</f>
        <v/>
      </c>
      <c r="I739">
        <f>SUM(J739:K739)</f>
        <v/>
      </c>
      <c r="J739">
        <f>IF(AND('Raw Data'!J734&gt;'Raw Data'!I734, 'Raw Data'!E734&gt;'Raw Data'!D734), 'Raw Data'!J734, 0)</f>
        <v/>
      </c>
      <c r="K739">
        <f>IF(AND('Raw Data'!I734&gt;'Raw Data'!J734, 'Raw Data'!D734&gt;'Raw Data'!E734), 'Raw Data'!I734, 0)</f>
        <v/>
      </c>
      <c r="L739">
        <f>IF('Raw Data'!E734-'Raw Data'!D734&gt;3, 'Raw Data'!N734, 0)</f>
        <v/>
      </c>
      <c r="M739">
        <f>IF('Raw Data'!D734-'Raw Data'!E734&gt;3, 'Raw Data'!M734, 0)</f>
        <v/>
      </c>
      <c r="N739">
        <f>IF(ISBLANK('Raw Data'!D734),0,IF(AND('Raw Data'!E734&gt;'Raw Data'!D734,'Raw Data'!E734-'Raw Data'!D734&gt;0,'Raw Data'!E734-'Raw Data'!D734&lt;4),'Raw Data'!L734, 0))</f>
        <v/>
      </c>
      <c r="O739">
        <f>IF(ISBLANK('Raw Data'!D734),0,IF(AND('Raw Data'!E734&gt;'Raw Data'!D734,'Raw Data'!E734-'Raw Data'!D734&gt;0,'Raw Data'!D734-'Raw Data'!E734&lt;4),'Raw Data'!K734, 0))</f>
        <v/>
      </c>
      <c r="P739">
        <f>IF('Raw Data'!E734-'Raw Data'!D734&gt;3, 'Raw Data'!N734, IF('Raw Data'!D734-'Raw Data'!E734&gt;3, 'Raw Data'!M734, 0))</f>
        <v/>
      </c>
      <c r="Q739">
        <f>IF(ISBLANK('Raw Data'!E734),0,IF(AND('Raw Data'!E734-'Raw Data'!D734&lt;4,'Raw Data'!E734-'Raw Data'!D734&gt;0),'Raw Data'!L734,IF(AND('Raw Data'!D734&gt;'Raw Data'!E734,'Raw Data'!D734-'Raw Data'!E734&gt;0),'Raw Data'!K734,0)))</f>
        <v/>
      </c>
      <c r="R739">
        <f>IF(ISBLANK('Raw Data'!K734),0,IFERROR(IF(MATCH(SMALL('Raw Data'!K734:N734,1),L739:O739,0),SMALL('Raw Data'!K734:N734,1)),0))</f>
        <v/>
      </c>
      <c r="S739">
        <f>IF(ISBLANK('Raw Data'!K734),0,IFERROR(IF(MATCH(SMALL('Raw Data'!K734:N734,2),L739:O739,0),SMALL('Raw Data'!K734:N734,2)),0))</f>
        <v/>
      </c>
      <c r="T739">
        <f>IF(ISBLANK('Raw Data'!K734),0,IFERROR(IF(MATCH(SMALL('Raw Data'!K734:N734,3),L739:O739,0),SMALL('Raw Data'!K734:N734,3)),0))</f>
        <v/>
      </c>
      <c r="U739">
        <f>IF(ISBLANK('Raw Data'!K734),0,IFERROR(IF(MATCH(SMALL('Raw Data'!K734:N734,4),L739:O739,0),SMALL('Raw Data'!K734:N734,4)),0))</f>
        <v/>
      </c>
      <c r="V739">
        <f>IF(AND('Raw Data'!D734&lt;3, 'Raw Data'!E734&lt;3, 'Raw Data'!A734&gt;0), 'Raw Data'!AF734, 0)</f>
        <v/>
      </c>
      <c r="W739">
        <f>IF(AND('Raw Data'!D734&lt;4, 'Raw Data'!E734&lt;4, 'Raw Data'!A734&gt;0), 'Raw Data'!AI734, 0)</f>
        <v/>
      </c>
      <c r="X739">
        <f>IF(AND('Raw Data'!D734&lt;5, 'Raw Data'!E734&lt;5, 'Raw Data'!A734&gt;0), 'Raw Data'!AL734, 0)</f>
        <v/>
      </c>
      <c r="Y739">
        <f>IF(AND('Raw Data'!D734&lt;6, 'Raw Data'!E734&lt;6, 'Raw Data'!A734&gt;0), 'Raw Data'!AO734, 0)</f>
        <v/>
      </c>
      <c r="Z739">
        <f>IF(ISBLANK('Raw Data'!D734), 0, IF('Raw Data'!D734-'Raw Data'!E734&gt;1, 'Raw Data'!AW734, 0))</f>
        <v/>
      </c>
      <c r="AA739">
        <f>IF(ISBLANK('Raw Data'!A734), 0, IF(ABS('Raw Data'!D734-'Raw Data'!E734)&lt;2, 'Raw Data'!AX734, 0))</f>
        <v/>
      </c>
      <c r="AB739">
        <f>IF(ISBLANK('Raw Data'!D734), 0, IF('Raw Data'!E734-'Raw Data'!D734&gt;1, 'Raw Data'!AY734, 0))</f>
        <v/>
      </c>
      <c r="AC739">
        <f>IF(ISBLANK('Raw Data'!D734), 0, IF('Raw Data'!D734-'Raw Data'!E734&gt;2, 'Raw Data'!AZ734, 0))</f>
        <v/>
      </c>
      <c r="AD739">
        <f>IF(ISBLANK('Raw Data'!A734), 0, IF(ABS('Raw Data'!D734-'Raw Data'!E734)&lt;3, 'Raw Data'!BA734, 0))</f>
        <v/>
      </c>
      <c r="AE739">
        <f>IF(ISBLANK('Raw Data'!D734), 0, IF('Raw Data'!E734-'Raw Data'!D734&gt;2, 'Raw Data'!BB734, 0))</f>
        <v/>
      </c>
      <c r="AF739">
        <f>IF(ISBLANK('Raw Data'!D734), 0, IF('Raw Data'!D734-'Raw Data'!E734&gt;3, 'Raw Data'!BC734, 0))</f>
        <v/>
      </c>
      <c r="AG739">
        <f>IF(ISBLANK('Raw Data'!A734), 0, IF(ABS('Raw Data'!D734-'Raw Data'!E734)&lt;4, 'Raw Data'!BD734, 0))</f>
        <v/>
      </c>
      <c r="AH739">
        <f>IF(ISBLANK('Raw Data'!D734), 0, IF('Raw Data'!E734-'Raw Data'!D734&gt;3, 'Raw Data'!BE734, 0))</f>
        <v/>
      </c>
      <c r="AI739">
        <f>IF(SUM('Raw Data'!D734:E734)&gt;'Raw Data'!F734, 'Raw Data'!G734, 0)</f>
        <v/>
      </c>
      <c r="AJ739">
        <f>IF(ISBLANK('Raw Data'!D734), 0, IF(SUM('Raw Data'!D734:E734)&lt;'Raw Data'!F734, 'Raw Data'!H734, 0))</f>
        <v/>
      </c>
      <c r="AK739">
        <f>IF(ISBLANK('Raw Data'!A734), 0, IF(AND('Raw Data'!D734&lt;3, 'Raw Data'!E734&lt;3, 'Raw Data'!F734&lt;BB$2), 'Raw Data'!AF734, 0))</f>
        <v/>
      </c>
      <c r="AL739">
        <f>IF(ISBLANK('Raw Data'!A734), 0, IF(AND('Raw Data'!D734&lt;4, 'Raw Data'!E734&lt;4, 'Raw Data'!F734&lt;BB$2), 'Raw Data'!AI734, 0))</f>
        <v/>
      </c>
      <c r="AM739">
        <f>IF(ISBLANK('Raw Data'!A734), 0, IF(AND('Raw Data'!D734&lt;5, 'Raw Data'!E734&lt;5, 'Raw Data'!F734&lt;BB$2), 'Raw Data'!AL734, 0))</f>
        <v/>
      </c>
      <c r="AN739">
        <f>IF(ISBLANK('Raw Data'!A734), 0, IF(AND('Raw Data'!D734&lt;6, 'Raw Data'!E734&lt;6, 'Raw Data'!F734&lt;BB$2), 'Raw Data'!AO734, 0))</f>
        <v/>
      </c>
      <c r="AO739">
        <f>IF(ISBLANK('Raw Data'!A734), 0, IF(AND('Raw Data'!I734&lt;Analysis!$BC$2, 'Raw Data'!D734-'Raw Data'!E734&gt;1), 'Raw Data'!AW734, IF(AND('Raw Data'!J734&lt;Analysis!$BC$2, 'Raw Data'!E734-'Raw Data'!D734&gt;1), 'Raw Data'!AY734, 0)))</f>
        <v/>
      </c>
      <c r="AP739">
        <f>IF(ISBLANK('Raw Data'!A734), 0, IF(AND('Raw Data'!I734&lt;Analysis!$BC$2, 'Raw Data'!D734-'Raw Data'!E734&gt;2), 'Raw Data'!AZ734, IF(AND('Raw Data'!J734&lt;Analysis!$BC$2, 'Raw Data'!E734-'Raw Data'!D734&gt;2), 'Raw Data'!BB734, 0)))</f>
        <v/>
      </c>
      <c r="AQ739">
        <f>IF(ISBLANK('Raw Data'!A734), 0, IF(AND('Raw Data'!I734&lt;Analysis!$BC$2, 'Raw Data'!D734-'Raw Data'!E734&gt;3), 'Raw Data'!BC734, IF(AND('Raw Data'!J734&lt;Analysis!$BC$2, 'Raw Data'!E734-'Raw Data'!D734&gt;3), 'Raw Data'!BE734, 0)))</f>
        <v/>
      </c>
      <c r="AR739">
        <f>IF('Hidden Analysiss'!D735=1,IF(ABS('Raw Data'!E734-'Raw Data'!D734)&lt;2,'Raw Data'!AX734,0), 0)</f>
        <v/>
      </c>
      <c r="AS739">
        <f>IF('Hidden Analysiss'!D735=1,IF(ABS('Raw Data'!E734-'Raw Data'!D734)&lt;3,'Raw Data'!BA734,0), 0)</f>
        <v/>
      </c>
      <c r="AT739">
        <f>IF('Hidden Analysiss'!D735=1,IF(ABS('Raw Data'!E734-'Raw Data'!D734)&lt;4,'Raw Data'!BD734,0), 0)</f>
        <v/>
      </c>
      <c r="AU739">
        <f>IF(AND('Hidden Analysiss'!E735=1, ABS('Raw Data'!E734-'Raw Data'!D734)&lt;2), 'Raw Data'!AX734, 0)</f>
        <v/>
      </c>
      <c r="AV739">
        <f>IF(AND('Hidden Analysiss'!E735=1, ABS('Raw Data'!E734-'Raw Data'!D734)&lt;3), 'Raw Data'!BA734, 0)</f>
        <v/>
      </c>
      <c r="AW739">
        <f>IF(AND('Hidden Analysiss'!E735=1, ABS('Raw Data'!E734-'Raw Data'!D734)&lt;3), 'Raw Data'!BD734, 0)</f>
        <v/>
      </c>
    </row>
    <row r="740">
      <c r="A740" s="1">
        <f>'Raw Data'!A735</f>
        <v/>
      </c>
      <c r="B740">
        <f>IF('Raw Data'!E735&gt;'Raw Data'!D735, 'Raw Data'!J735, 0)</f>
        <v/>
      </c>
      <c r="C740">
        <f>IF('Raw Data'!D735&gt;'Raw Data'!E735, 'Raw Data'!I735, 0)</f>
        <v/>
      </c>
      <c r="D740">
        <f>SUM(G740:H740)</f>
        <v/>
      </c>
      <c r="E740">
        <f>IF(AND('Raw Data'!J735&lt;'Raw Data'!I735,'Raw Data'!E735&gt;'Raw Data'!D735,'Raw Data'!E735-'Raw Data'!D735&gt;3),'Raw Data'!N735,IF(AND('Raw Data'!I735&lt;'Raw Data'!J735,'Raw Data'!D735&gt;'Raw Data'!E735,'Raw Data'!D735-'Raw Data'!E735&gt;3),'Raw Data'!M735,0))</f>
        <v/>
      </c>
      <c r="F740">
        <f>IF(AND('Raw Data'!J735&lt;'Raw Data'!I735,'Raw Data'!E735&gt;'Raw Data'!D735,'Raw Data'!E735-'Raw Data'!D735&lt;4),'Raw Data'!L735,IF(AND('Raw Data'!I735&lt;'Raw Data'!J735,'Raw Data'!D735&gt;'Raw Data'!E735,'Raw Data'!D735-'Raw Data'!E735&lt;4),'Raw Data'!K735,0))</f>
        <v/>
      </c>
      <c r="G740">
        <f>IF(AND('Raw Data'!J735&lt;'Raw Data'!I735, 'Raw Data'!E735&gt;'Raw Data'!D735), 'Raw Data'!J735, 0)</f>
        <v/>
      </c>
      <c r="H740">
        <f>IF(AND('Raw Data'!J735&gt;'Raw Data'!I735, 'Raw Data'!E735&lt;'Raw Data'!D735), 'Raw Data'!I735, 0)</f>
        <v/>
      </c>
      <c r="I740">
        <f>SUM(J740:K740)</f>
        <v/>
      </c>
      <c r="J740">
        <f>IF(AND('Raw Data'!J735&gt;'Raw Data'!I735, 'Raw Data'!E735&gt;'Raw Data'!D735), 'Raw Data'!J735, 0)</f>
        <v/>
      </c>
      <c r="K740">
        <f>IF(AND('Raw Data'!I735&gt;'Raw Data'!J735, 'Raw Data'!D735&gt;'Raw Data'!E735), 'Raw Data'!I735, 0)</f>
        <v/>
      </c>
      <c r="L740">
        <f>IF('Raw Data'!E735-'Raw Data'!D735&gt;3, 'Raw Data'!N735, 0)</f>
        <v/>
      </c>
      <c r="M740">
        <f>IF('Raw Data'!D735-'Raw Data'!E735&gt;3, 'Raw Data'!M735, 0)</f>
        <v/>
      </c>
      <c r="N740">
        <f>IF(ISBLANK('Raw Data'!D735),0,IF(AND('Raw Data'!E735&gt;'Raw Data'!D735,'Raw Data'!E735-'Raw Data'!D735&gt;0,'Raw Data'!E735-'Raw Data'!D735&lt;4),'Raw Data'!L735, 0))</f>
        <v/>
      </c>
      <c r="O740">
        <f>IF(ISBLANK('Raw Data'!D735),0,IF(AND('Raw Data'!E735&gt;'Raw Data'!D735,'Raw Data'!E735-'Raw Data'!D735&gt;0,'Raw Data'!D735-'Raw Data'!E735&lt;4),'Raw Data'!K735, 0))</f>
        <v/>
      </c>
      <c r="P740">
        <f>IF('Raw Data'!E735-'Raw Data'!D735&gt;3, 'Raw Data'!N735, IF('Raw Data'!D735-'Raw Data'!E735&gt;3, 'Raw Data'!M735, 0))</f>
        <v/>
      </c>
      <c r="Q740">
        <f>IF(ISBLANK('Raw Data'!E735),0,IF(AND('Raw Data'!E735-'Raw Data'!D735&lt;4,'Raw Data'!E735-'Raw Data'!D735&gt;0),'Raw Data'!L735,IF(AND('Raw Data'!D735&gt;'Raw Data'!E735,'Raw Data'!D735-'Raw Data'!E735&gt;0),'Raw Data'!K735,0)))</f>
        <v/>
      </c>
      <c r="R740">
        <f>IF(ISBLANK('Raw Data'!K735),0,IFERROR(IF(MATCH(SMALL('Raw Data'!K735:N735,1),L740:O740,0),SMALL('Raw Data'!K735:N735,1)),0))</f>
        <v/>
      </c>
      <c r="S740">
        <f>IF(ISBLANK('Raw Data'!K735),0,IFERROR(IF(MATCH(SMALL('Raw Data'!K735:N735,2),L740:O740,0),SMALL('Raw Data'!K735:N735,2)),0))</f>
        <v/>
      </c>
      <c r="T740">
        <f>IF(ISBLANK('Raw Data'!K735),0,IFERROR(IF(MATCH(SMALL('Raw Data'!K735:N735,3),L740:O740,0),SMALL('Raw Data'!K735:N735,3)),0))</f>
        <v/>
      </c>
      <c r="U740">
        <f>IF(ISBLANK('Raw Data'!K735),0,IFERROR(IF(MATCH(SMALL('Raw Data'!K735:N735,4),L740:O740,0),SMALL('Raw Data'!K735:N735,4)),0))</f>
        <v/>
      </c>
      <c r="V740">
        <f>IF(AND('Raw Data'!D735&lt;3, 'Raw Data'!E735&lt;3, 'Raw Data'!A735&gt;0), 'Raw Data'!AF735, 0)</f>
        <v/>
      </c>
      <c r="W740">
        <f>IF(AND('Raw Data'!D735&lt;4, 'Raw Data'!E735&lt;4, 'Raw Data'!A735&gt;0), 'Raw Data'!AI735, 0)</f>
        <v/>
      </c>
      <c r="X740">
        <f>IF(AND('Raw Data'!D735&lt;5, 'Raw Data'!E735&lt;5, 'Raw Data'!A735&gt;0), 'Raw Data'!AL735, 0)</f>
        <v/>
      </c>
      <c r="Y740">
        <f>IF(AND('Raw Data'!D735&lt;6, 'Raw Data'!E735&lt;6, 'Raw Data'!A735&gt;0), 'Raw Data'!AO735, 0)</f>
        <v/>
      </c>
      <c r="Z740">
        <f>IF(ISBLANK('Raw Data'!D735), 0, IF('Raw Data'!D735-'Raw Data'!E735&gt;1, 'Raw Data'!AW735, 0))</f>
        <v/>
      </c>
      <c r="AA740">
        <f>IF(ISBLANK('Raw Data'!A735), 0, IF(ABS('Raw Data'!D735-'Raw Data'!E735)&lt;2, 'Raw Data'!AX735, 0))</f>
        <v/>
      </c>
      <c r="AB740">
        <f>IF(ISBLANK('Raw Data'!D735), 0, IF('Raw Data'!E735-'Raw Data'!D735&gt;1, 'Raw Data'!AY735, 0))</f>
        <v/>
      </c>
      <c r="AC740">
        <f>IF(ISBLANK('Raw Data'!D735), 0, IF('Raw Data'!D735-'Raw Data'!E735&gt;2, 'Raw Data'!AZ735, 0))</f>
        <v/>
      </c>
      <c r="AD740">
        <f>IF(ISBLANK('Raw Data'!A735), 0, IF(ABS('Raw Data'!D735-'Raw Data'!E735)&lt;3, 'Raw Data'!BA735, 0))</f>
        <v/>
      </c>
      <c r="AE740">
        <f>IF(ISBLANK('Raw Data'!D735), 0, IF('Raw Data'!E735-'Raw Data'!D735&gt;2, 'Raw Data'!BB735, 0))</f>
        <v/>
      </c>
      <c r="AF740">
        <f>IF(ISBLANK('Raw Data'!D735), 0, IF('Raw Data'!D735-'Raw Data'!E735&gt;3, 'Raw Data'!BC735, 0))</f>
        <v/>
      </c>
      <c r="AG740">
        <f>IF(ISBLANK('Raw Data'!A735), 0, IF(ABS('Raw Data'!D735-'Raw Data'!E735)&lt;4, 'Raw Data'!BD735, 0))</f>
        <v/>
      </c>
      <c r="AH740">
        <f>IF(ISBLANK('Raw Data'!D735), 0, IF('Raw Data'!E735-'Raw Data'!D735&gt;3, 'Raw Data'!BE735, 0))</f>
        <v/>
      </c>
      <c r="AI740">
        <f>IF(SUM('Raw Data'!D735:E735)&gt;'Raw Data'!F735, 'Raw Data'!G735, 0)</f>
        <v/>
      </c>
      <c r="AJ740">
        <f>IF(ISBLANK('Raw Data'!D735), 0, IF(SUM('Raw Data'!D735:E735)&lt;'Raw Data'!F735, 'Raw Data'!H735, 0))</f>
        <v/>
      </c>
      <c r="AK740">
        <f>IF(ISBLANK('Raw Data'!A735), 0, IF(AND('Raw Data'!D735&lt;3, 'Raw Data'!E735&lt;3, 'Raw Data'!F735&lt;BB$2), 'Raw Data'!AF735, 0))</f>
        <v/>
      </c>
      <c r="AL740">
        <f>IF(ISBLANK('Raw Data'!A735), 0, IF(AND('Raw Data'!D735&lt;4, 'Raw Data'!E735&lt;4, 'Raw Data'!F735&lt;BB$2), 'Raw Data'!AI735, 0))</f>
        <v/>
      </c>
      <c r="AM740">
        <f>IF(ISBLANK('Raw Data'!A735), 0, IF(AND('Raw Data'!D735&lt;5, 'Raw Data'!E735&lt;5, 'Raw Data'!F735&lt;BB$2), 'Raw Data'!AL735, 0))</f>
        <v/>
      </c>
      <c r="AN740">
        <f>IF(ISBLANK('Raw Data'!A735), 0, IF(AND('Raw Data'!D735&lt;6, 'Raw Data'!E735&lt;6, 'Raw Data'!F735&lt;BB$2), 'Raw Data'!AO735, 0))</f>
        <v/>
      </c>
      <c r="AO740">
        <f>IF(ISBLANK('Raw Data'!A735), 0, IF(AND('Raw Data'!I735&lt;Analysis!$BC$2, 'Raw Data'!D735-'Raw Data'!E735&gt;1), 'Raw Data'!AW735, IF(AND('Raw Data'!J735&lt;Analysis!$BC$2, 'Raw Data'!E735-'Raw Data'!D735&gt;1), 'Raw Data'!AY735, 0)))</f>
        <v/>
      </c>
      <c r="AP740">
        <f>IF(ISBLANK('Raw Data'!A735), 0, IF(AND('Raw Data'!I735&lt;Analysis!$BC$2, 'Raw Data'!D735-'Raw Data'!E735&gt;2), 'Raw Data'!AZ735, IF(AND('Raw Data'!J735&lt;Analysis!$BC$2, 'Raw Data'!E735-'Raw Data'!D735&gt;2), 'Raw Data'!BB735, 0)))</f>
        <v/>
      </c>
      <c r="AQ740">
        <f>IF(ISBLANK('Raw Data'!A735), 0, IF(AND('Raw Data'!I735&lt;Analysis!$BC$2, 'Raw Data'!D735-'Raw Data'!E735&gt;3), 'Raw Data'!BC735, IF(AND('Raw Data'!J735&lt;Analysis!$BC$2, 'Raw Data'!E735-'Raw Data'!D735&gt;3), 'Raw Data'!BE735, 0)))</f>
        <v/>
      </c>
      <c r="AR740">
        <f>IF('Hidden Analysiss'!D736=1,IF(ABS('Raw Data'!E735-'Raw Data'!D735)&lt;2,'Raw Data'!AX735,0), 0)</f>
        <v/>
      </c>
      <c r="AS740">
        <f>IF('Hidden Analysiss'!D736=1,IF(ABS('Raw Data'!E735-'Raw Data'!D735)&lt;3,'Raw Data'!BA735,0), 0)</f>
        <v/>
      </c>
      <c r="AT740">
        <f>IF('Hidden Analysiss'!D736=1,IF(ABS('Raw Data'!E735-'Raw Data'!D735)&lt;4,'Raw Data'!BD735,0), 0)</f>
        <v/>
      </c>
      <c r="AU740">
        <f>IF(AND('Hidden Analysiss'!E736=1, ABS('Raw Data'!E735-'Raw Data'!D735)&lt;2), 'Raw Data'!AX735, 0)</f>
        <v/>
      </c>
      <c r="AV740">
        <f>IF(AND('Hidden Analysiss'!E736=1, ABS('Raw Data'!E735-'Raw Data'!D735)&lt;3), 'Raw Data'!BA735, 0)</f>
        <v/>
      </c>
      <c r="AW740">
        <f>IF(AND('Hidden Analysiss'!E736=1, ABS('Raw Data'!E735-'Raw Data'!D735)&lt;3), 'Raw Data'!BD735, 0)</f>
        <v/>
      </c>
    </row>
    <row r="741">
      <c r="A741" s="1">
        <f>'Raw Data'!A736</f>
        <v/>
      </c>
      <c r="B741">
        <f>IF('Raw Data'!E736&gt;'Raw Data'!D736, 'Raw Data'!J736, 0)</f>
        <v/>
      </c>
      <c r="C741">
        <f>IF('Raw Data'!D736&gt;'Raw Data'!E736, 'Raw Data'!I736, 0)</f>
        <v/>
      </c>
      <c r="D741">
        <f>SUM(G741:H741)</f>
        <v/>
      </c>
      <c r="E741">
        <f>IF(AND('Raw Data'!J736&lt;'Raw Data'!I736,'Raw Data'!E736&gt;'Raw Data'!D736,'Raw Data'!E736-'Raw Data'!D736&gt;3),'Raw Data'!N736,IF(AND('Raw Data'!I736&lt;'Raw Data'!J736,'Raw Data'!D736&gt;'Raw Data'!E736,'Raw Data'!D736-'Raw Data'!E736&gt;3),'Raw Data'!M736,0))</f>
        <v/>
      </c>
      <c r="F741">
        <f>IF(AND('Raw Data'!J736&lt;'Raw Data'!I736,'Raw Data'!E736&gt;'Raw Data'!D736,'Raw Data'!E736-'Raw Data'!D736&lt;4),'Raw Data'!L736,IF(AND('Raw Data'!I736&lt;'Raw Data'!J736,'Raw Data'!D736&gt;'Raw Data'!E736,'Raw Data'!D736-'Raw Data'!E736&lt;4),'Raw Data'!K736,0))</f>
        <v/>
      </c>
      <c r="G741">
        <f>IF(AND('Raw Data'!J736&lt;'Raw Data'!I736, 'Raw Data'!E736&gt;'Raw Data'!D736), 'Raw Data'!J736, 0)</f>
        <v/>
      </c>
      <c r="H741">
        <f>IF(AND('Raw Data'!J736&gt;'Raw Data'!I736, 'Raw Data'!E736&lt;'Raw Data'!D736), 'Raw Data'!I736, 0)</f>
        <v/>
      </c>
      <c r="I741">
        <f>SUM(J741:K741)</f>
        <v/>
      </c>
      <c r="J741">
        <f>IF(AND('Raw Data'!J736&gt;'Raw Data'!I736, 'Raw Data'!E736&gt;'Raw Data'!D736), 'Raw Data'!J736, 0)</f>
        <v/>
      </c>
      <c r="K741">
        <f>IF(AND('Raw Data'!I736&gt;'Raw Data'!J736, 'Raw Data'!D736&gt;'Raw Data'!E736), 'Raw Data'!I736, 0)</f>
        <v/>
      </c>
      <c r="L741">
        <f>IF('Raw Data'!E736-'Raw Data'!D736&gt;3, 'Raw Data'!N736, 0)</f>
        <v/>
      </c>
      <c r="M741">
        <f>IF('Raw Data'!D736-'Raw Data'!E736&gt;3, 'Raw Data'!M736, 0)</f>
        <v/>
      </c>
      <c r="N741">
        <f>IF(ISBLANK('Raw Data'!D736),0,IF(AND('Raw Data'!E736&gt;'Raw Data'!D736,'Raw Data'!E736-'Raw Data'!D736&gt;0,'Raw Data'!E736-'Raw Data'!D736&lt;4),'Raw Data'!L736, 0))</f>
        <v/>
      </c>
      <c r="O741">
        <f>IF(ISBLANK('Raw Data'!D736),0,IF(AND('Raw Data'!E736&gt;'Raw Data'!D736,'Raw Data'!E736-'Raw Data'!D736&gt;0,'Raw Data'!D736-'Raw Data'!E736&lt;4),'Raw Data'!K736, 0))</f>
        <v/>
      </c>
      <c r="P741">
        <f>IF('Raw Data'!E736-'Raw Data'!D736&gt;3, 'Raw Data'!N736, IF('Raw Data'!D736-'Raw Data'!E736&gt;3, 'Raw Data'!M736, 0))</f>
        <v/>
      </c>
      <c r="Q741">
        <f>IF(ISBLANK('Raw Data'!E736),0,IF(AND('Raw Data'!E736-'Raw Data'!D736&lt;4,'Raw Data'!E736-'Raw Data'!D736&gt;0),'Raw Data'!L736,IF(AND('Raw Data'!D736&gt;'Raw Data'!E736,'Raw Data'!D736-'Raw Data'!E736&gt;0),'Raw Data'!K736,0)))</f>
        <v/>
      </c>
      <c r="R741">
        <f>IF(ISBLANK('Raw Data'!K736),0,IFERROR(IF(MATCH(SMALL('Raw Data'!K736:N736,1),L741:O741,0),SMALL('Raw Data'!K736:N736,1)),0))</f>
        <v/>
      </c>
      <c r="S741">
        <f>IF(ISBLANK('Raw Data'!K736),0,IFERROR(IF(MATCH(SMALL('Raw Data'!K736:N736,2),L741:O741,0),SMALL('Raw Data'!K736:N736,2)),0))</f>
        <v/>
      </c>
      <c r="T741">
        <f>IF(ISBLANK('Raw Data'!K736),0,IFERROR(IF(MATCH(SMALL('Raw Data'!K736:N736,3),L741:O741,0),SMALL('Raw Data'!K736:N736,3)),0))</f>
        <v/>
      </c>
      <c r="U741">
        <f>IF(ISBLANK('Raw Data'!K736),0,IFERROR(IF(MATCH(SMALL('Raw Data'!K736:N736,4),L741:O741,0),SMALL('Raw Data'!K736:N736,4)),0))</f>
        <v/>
      </c>
      <c r="V741">
        <f>IF(AND('Raw Data'!D736&lt;3, 'Raw Data'!E736&lt;3, 'Raw Data'!A736&gt;0), 'Raw Data'!AF736, 0)</f>
        <v/>
      </c>
      <c r="W741">
        <f>IF(AND('Raw Data'!D736&lt;4, 'Raw Data'!E736&lt;4, 'Raw Data'!A736&gt;0), 'Raw Data'!AI736, 0)</f>
        <v/>
      </c>
      <c r="X741">
        <f>IF(AND('Raw Data'!D736&lt;5, 'Raw Data'!E736&lt;5, 'Raw Data'!A736&gt;0), 'Raw Data'!AL736, 0)</f>
        <v/>
      </c>
      <c r="Y741">
        <f>IF(AND('Raw Data'!D736&lt;6, 'Raw Data'!E736&lt;6, 'Raw Data'!A736&gt;0), 'Raw Data'!AO736, 0)</f>
        <v/>
      </c>
      <c r="Z741">
        <f>IF(ISBLANK('Raw Data'!D736), 0, IF('Raw Data'!D736-'Raw Data'!E736&gt;1, 'Raw Data'!AW736, 0))</f>
        <v/>
      </c>
      <c r="AA741">
        <f>IF(ISBLANK('Raw Data'!A736), 0, IF(ABS('Raw Data'!D736-'Raw Data'!E736)&lt;2, 'Raw Data'!AX736, 0))</f>
        <v/>
      </c>
      <c r="AB741">
        <f>IF(ISBLANK('Raw Data'!D736), 0, IF('Raw Data'!E736-'Raw Data'!D736&gt;1, 'Raw Data'!AY736, 0))</f>
        <v/>
      </c>
      <c r="AC741">
        <f>IF(ISBLANK('Raw Data'!D736), 0, IF('Raw Data'!D736-'Raw Data'!E736&gt;2, 'Raw Data'!AZ736, 0))</f>
        <v/>
      </c>
      <c r="AD741">
        <f>IF(ISBLANK('Raw Data'!A736), 0, IF(ABS('Raw Data'!D736-'Raw Data'!E736)&lt;3, 'Raw Data'!BA736, 0))</f>
        <v/>
      </c>
      <c r="AE741">
        <f>IF(ISBLANK('Raw Data'!D736), 0, IF('Raw Data'!E736-'Raw Data'!D736&gt;2, 'Raw Data'!BB736, 0))</f>
        <v/>
      </c>
      <c r="AF741">
        <f>IF(ISBLANK('Raw Data'!D736), 0, IF('Raw Data'!D736-'Raw Data'!E736&gt;3, 'Raw Data'!BC736, 0))</f>
        <v/>
      </c>
      <c r="AG741">
        <f>IF(ISBLANK('Raw Data'!A736), 0, IF(ABS('Raw Data'!D736-'Raw Data'!E736)&lt;4, 'Raw Data'!BD736, 0))</f>
        <v/>
      </c>
      <c r="AH741">
        <f>IF(ISBLANK('Raw Data'!D736), 0, IF('Raw Data'!E736-'Raw Data'!D736&gt;3, 'Raw Data'!BE736, 0))</f>
        <v/>
      </c>
      <c r="AI741">
        <f>IF(SUM('Raw Data'!D736:E736)&gt;'Raw Data'!F736, 'Raw Data'!G736, 0)</f>
        <v/>
      </c>
      <c r="AJ741">
        <f>IF(ISBLANK('Raw Data'!D736), 0, IF(SUM('Raw Data'!D736:E736)&lt;'Raw Data'!F736, 'Raw Data'!H736, 0))</f>
        <v/>
      </c>
      <c r="AK741">
        <f>IF(ISBLANK('Raw Data'!A736), 0, IF(AND('Raw Data'!D736&lt;3, 'Raw Data'!E736&lt;3, 'Raw Data'!F736&lt;BB$2), 'Raw Data'!AF736, 0))</f>
        <v/>
      </c>
      <c r="AL741">
        <f>IF(ISBLANK('Raw Data'!A736), 0, IF(AND('Raw Data'!D736&lt;4, 'Raw Data'!E736&lt;4, 'Raw Data'!F736&lt;BB$2), 'Raw Data'!AI736, 0))</f>
        <v/>
      </c>
      <c r="AM741">
        <f>IF(ISBLANK('Raw Data'!A736), 0, IF(AND('Raw Data'!D736&lt;5, 'Raw Data'!E736&lt;5, 'Raw Data'!F736&lt;BB$2), 'Raw Data'!AL736, 0))</f>
        <v/>
      </c>
      <c r="AN741">
        <f>IF(ISBLANK('Raw Data'!A736), 0, IF(AND('Raw Data'!D736&lt;6, 'Raw Data'!E736&lt;6, 'Raw Data'!F736&lt;BB$2), 'Raw Data'!AO736, 0))</f>
        <v/>
      </c>
      <c r="AO741">
        <f>IF(ISBLANK('Raw Data'!A736), 0, IF(AND('Raw Data'!I736&lt;Analysis!$BC$2, 'Raw Data'!D736-'Raw Data'!E736&gt;1), 'Raw Data'!AW736, IF(AND('Raw Data'!J736&lt;Analysis!$BC$2, 'Raw Data'!E736-'Raw Data'!D736&gt;1), 'Raw Data'!AY736, 0)))</f>
        <v/>
      </c>
      <c r="AP741">
        <f>IF(ISBLANK('Raw Data'!A736), 0, IF(AND('Raw Data'!I736&lt;Analysis!$BC$2, 'Raw Data'!D736-'Raw Data'!E736&gt;2), 'Raw Data'!AZ736, IF(AND('Raw Data'!J736&lt;Analysis!$BC$2, 'Raw Data'!E736-'Raw Data'!D736&gt;2), 'Raw Data'!BB736, 0)))</f>
        <v/>
      </c>
      <c r="AQ741">
        <f>IF(ISBLANK('Raw Data'!A736), 0, IF(AND('Raw Data'!I736&lt;Analysis!$BC$2, 'Raw Data'!D736-'Raw Data'!E736&gt;3), 'Raw Data'!BC736, IF(AND('Raw Data'!J736&lt;Analysis!$BC$2, 'Raw Data'!E736-'Raw Data'!D736&gt;3), 'Raw Data'!BE736, 0)))</f>
        <v/>
      </c>
      <c r="AR741">
        <f>IF('Hidden Analysiss'!D737=1,IF(ABS('Raw Data'!E736-'Raw Data'!D736)&lt;2,'Raw Data'!AX736,0), 0)</f>
        <v/>
      </c>
      <c r="AS741">
        <f>IF('Hidden Analysiss'!D737=1,IF(ABS('Raw Data'!E736-'Raw Data'!D736)&lt;3,'Raw Data'!BA736,0), 0)</f>
        <v/>
      </c>
      <c r="AT741">
        <f>IF('Hidden Analysiss'!D737=1,IF(ABS('Raw Data'!E736-'Raw Data'!D736)&lt;4,'Raw Data'!BD736,0), 0)</f>
        <v/>
      </c>
      <c r="AU741">
        <f>IF(AND('Hidden Analysiss'!E737=1, ABS('Raw Data'!E736-'Raw Data'!D736)&lt;2), 'Raw Data'!AX736, 0)</f>
        <v/>
      </c>
      <c r="AV741">
        <f>IF(AND('Hidden Analysiss'!E737=1, ABS('Raw Data'!E736-'Raw Data'!D736)&lt;3), 'Raw Data'!BA736, 0)</f>
        <v/>
      </c>
      <c r="AW741">
        <f>IF(AND('Hidden Analysiss'!E737=1, ABS('Raw Data'!E736-'Raw Data'!D736)&lt;3), 'Raw Data'!BD736, 0)</f>
        <v/>
      </c>
    </row>
    <row r="742">
      <c r="A742" s="1">
        <f>'Raw Data'!A737</f>
        <v/>
      </c>
      <c r="B742">
        <f>IF('Raw Data'!E737&gt;'Raw Data'!D737, 'Raw Data'!J737, 0)</f>
        <v/>
      </c>
      <c r="C742">
        <f>IF('Raw Data'!D737&gt;'Raw Data'!E737, 'Raw Data'!I737, 0)</f>
        <v/>
      </c>
      <c r="D742">
        <f>SUM(G742:H742)</f>
        <v/>
      </c>
      <c r="E742">
        <f>IF(AND('Raw Data'!J737&lt;'Raw Data'!I737,'Raw Data'!E737&gt;'Raw Data'!D737,'Raw Data'!E737-'Raw Data'!D737&gt;3),'Raw Data'!N737,IF(AND('Raw Data'!I737&lt;'Raw Data'!J737,'Raw Data'!D737&gt;'Raw Data'!E737,'Raw Data'!D737-'Raw Data'!E737&gt;3),'Raw Data'!M737,0))</f>
        <v/>
      </c>
      <c r="F742">
        <f>IF(AND('Raw Data'!J737&lt;'Raw Data'!I737,'Raw Data'!E737&gt;'Raw Data'!D737,'Raw Data'!E737-'Raw Data'!D737&lt;4),'Raw Data'!L737,IF(AND('Raw Data'!I737&lt;'Raw Data'!J737,'Raw Data'!D737&gt;'Raw Data'!E737,'Raw Data'!D737-'Raw Data'!E737&lt;4),'Raw Data'!K737,0))</f>
        <v/>
      </c>
      <c r="G742">
        <f>IF(AND('Raw Data'!J737&lt;'Raw Data'!I737, 'Raw Data'!E737&gt;'Raw Data'!D737), 'Raw Data'!J737, 0)</f>
        <v/>
      </c>
      <c r="H742">
        <f>IF(AND('Raw Data'!J737&gt;'Raw Data'!I737, 'Raw Data'!E737&lt;'Raw Data'!D737), 'Raw Data'!I737, 0)</f>
        <v/>
      </c>
      <c r="I742">
        <f>SUM(J742:K742)</f>
        <v/>
      </c>
      <c r="J742">
        <f>IF(AND('Raw Data'!J737&gt;'Raw Data'!I737, 'Raw Data'!E737&gt;'Raw Data'!D737), 'Raw Data'!J737, 0)</f>
        <v/>
      </c>
      <c r="K742">
        <f>IF(AND('Raw Data'!I737&gt;'Raw Data'!J737, 'Raw Data'!D737&gt;'Raw Data'!E737), 'Raw Data'!I737, 0)</f>
        <v/>
      </c>
      <c r="L742">
        <f>IF('Raw Data'!E737-'Raw Data'!D737&gt;3, 'Raw Data'!N737, 0)</f>
        <v/>
      </c>
      <c r="M742">
        <f>IF('Raw Data'!D737-'Raw Data'!E737&gt;3, 'Raw Data'!M737, 0)</f>
        <v/>
      </c>
      <c r="N742">
        <f>IF(ISBLANK('Raw Data'!D737),0,IF(AND('Raw Data'!E737&gt;'Raw Data'!D737,'Raw Data'!E737-'Raw Data'!D737&gt;0,'Raw Data'!E737-'Raw Data'!D737&lt;4),'Raw Data'!L737, 0))</f>
        <v/>
      </c>
      <c r="O742">
        <f>IF(ISBLANK('Raw Data'!D737),0,IF(AND('Raw Data'!E737&gt;'Raw Data'!D737,'Raw Data'!E737-'Raw Data'!D737&gt;0,'Raw Data'!D737-'Raw Data'!E737&lt;4),'Raw Data'!K737, 0))</f>
        <v/>
      </c>
      <c r="P742">
        <f>IF('Raw Data'!E737-'Raw Data'!D737&gt;3, 'Raw Data'!N737, IF('Raw Data'!D737-'Raw Data'!E737&gt;3, 'Raw Data'!M737, 0))</f>
        <v/>
      </c>
      <c r="Q742">
        <f>IF(ISBLANK('Raw Data'!E737),0,IF(AND('Raw Data'!E737-'Raw Data'!D737&lt;4,'Raw Data'!E737-'Raw Data'!D737&gt;0),'Raw Data'!L737,IF(AND('Raw Data'!D737&gt;'Raw Data'!E737,'Raw Data'!D737-'Raw Data'!E737&gt;0),'Raw Data'!K737,0)))</f>
        <v/>
      </c>
      <c r="R742">
        <f>IF(ISBLANK('Raw Data'!K737),0,IFERROR(IF(MATCH(SMALL('Raw Data'!K737:N737,1),L742:O742,0),SMALL('Raw Data'!K737:N737,1)),0))</f>
        <v/>
      </c>
      <c r="S742">
        <f>IF(ISBLANK('Raw Data'!K737),0,IFERROR(IF(MATCH(SMALL('Raw Data'!K737:N737,2),L742:O742,0),SMALL('Raw Data'!K737:N737,2)),0))</f>
        <v/>
      </c>
      <c r="T742">
        <f>IF(ISBLANK('Raw Data'!K737),0,IFERROR(IF(MATCH(SMALL('Raw Data'!K737:N737,3),L742:O742,0),SMALL('Raw Data'!K737:N737,3)),0))</f>
        <v/>
      </c>
      <c r="U742">
        <f>IF(ISBLANK('Raw Data'!K737),0,IFERROR(IF(MATCH(SMALL('Raw Data'!K737:N737,4),L742:O742,0),SMALL('Raw Data'!K737:N737,4)),0))</f>
        <v/>
      </c>
      <c r="V742">
        <f>IF(AND('Raw Data'!D737&lt;3, 'Raw Data'!E737&lt;3, 'Raw Data'!A737&gt;0), 'Raw Data'!AF737, 0)</f>
        <v/>
      </c>
      <c r="W742">
        <f>IF(AND('Raw Data'!D737&lt;4, 'Raw Data'!E737&lt;4, 'Raw Data'!A737&gt;0), 'Raw Data'!AI737, 0)</f>
        <v/>
      </c>
      <c r="X742">
        <f>IF(AND('Raw Data'!D737&lt;5, 'Raw Data'!E737&lt;5, 'Raw Data'!A737&gt;0), 'Raw Data'!AL737, 0)</f>
        <v/>
      </c>
      <c r="Y742">
        <f>IF(AND('Raw Data'!D737&lt;6, 'Raw Data'!E737&lt;6, 'Raw Data'!A737&gt;0), 'Raw Data'!AO737, 0)</f>
        <v/>
      </c>
      <c r="Z742">
        <f>IF(ISBLANK('Raw Data'!D737), 0, IF('Raw Data'!D737-'Raw Data'!E737&gt;1, 'Raw Data'!AW737, 0))</f>
        <v/>
      </c>
      <c r="AA742">
        <f>IF(ISBLANK('Raw Data'!A737), 0, IF(ABS('Raw Data'!D737-'Raw Data'!E737)&lt;2, 'Raw Data'!AX737, 0))</f>
        <v/>
      </c>
      <c r="AB742">
        <f>IF(ISBLANK('Raw Data'!D737), 0, IF('Raw Data'!E737-'Raw Data'!D737&gt;1, 'Raw Data'!AY737, 0))</f>
        <v/>
      </c>
      <c r="AC742">
        <f>IF(ISBLANK('Raw Data'!D737), 0, IF('Raw Data'!D737-'Raw Data'!E737&gt;2, 'Raw Data'!AZ737, 0))</f>
        <v/>
      </c>
      <c r="AD742">
        <f>IF(ISBLANK('Raw Data'!A737), 0, IF(ABS('Raw Data'!D737-'Raw Data'!E737)&lt;3, 'Raw Data'!BA737, 0))</f>
        <v/>
      </c>
      <c r="AE742">
        <f>IF(ISBLANK('Raw Data'!D737), 0, IF('Raw Data'!E737-'Raw Data'!D737&gt;2, 'Raw Data'!BB737, 0))</f>
        <v/>
      </c>
      <c r="AF742">
        <f>IF(ISBLANK('Raw Data'!D737), 0, IF('Raw Data'!D737-'Raw Data'!E737&gt;3, 'Raw Data'!BC737, 0))</f>
        <v/>
      </c>
      <c r="AG742">
        <f>IF(ISBLANK('Raw Data'!A737), 0, IF(ABS('Raw Data'!D737-'Raw Data'!E737)&lt;4, 'Raw Data'!BD737, 0))</f>
        <v/>
      </c>
      <c r="AH742">
        <f>IF(ISBLANK('Raw Data'!D737), 0, IF('Raw Data'!E737-'Raw Data'!D737&gt;3, 'Raw Data'!BE737, 0))</f>
        <v/>
      </c>
      <c r="AI742">
        <f>IF(SUM('Raw Data'!D737:E737)&gt;'Raw Data'!F737, 'Raw Data'!G737, 0)</f>
        <v/>
      </c>
      <c r="AJ742">
        <f>IF(ISBLANK('Raw Data'!D737), 0, IF(SUM('Raw Data'!D737:E737)&lt;'Raw Data'!F737, 'Raw Data'!H737, 0))</f>
        <v/>
      </c>
      <c r="AK742">
        <f>IF(ISBLANK('Raw Data'!A737), 0, IF(AND('Raw Data'!D737&lt;3, 'Raw Data'!E737&lt;3, 'Raw Data'!F737&lt;BB$2), 'Raw Data'!AF737, 0))</f>
        <v/>
      </c>
      <c r="AL742">
        <f>IF(ISBLANK('Raw Data'!A737), 0, IF(AND('Raw Data'!D737&lt;4, 'Raw Data'!E737&lt;4, 'Raw Data'!F737&lt;BB$2), 'Raw Data'!AI737, 0))</f>
        <v/>
      </c>
      <c r="AM742">
        <f>IF(ISBLANK('Raw Data'!A737), 0, IF(AND('Raw Data'!D737&lt;5, 'Raw Data'!E737&lt;5, 'Raw Data'!F737&lt;BB$2), 'Raw Data'!AL737, 0))</f>
        <v/>
      </c>
      <c r="AN742">
        <f>IF(ISBLANK('Raw Data'!A737), 0, IF(AND('Raw Data'!D737&lt;6, 'Raw Data'!E737&lt;6, 'Raw Data'!F737&lt;BB$2), 'Raw Data'!AO737, 0))</f>
        <v/>
      </c>
      <c r="AO742">
        <f>IF(ISBLANK('Raw Data'!A737), 0, IF(AND('Raw Data'!I737&lt;Analysis!$BC$2, 'Raw Data'!D737-'Raw Data'!E737&gt;1), 'Raw Data'!AW737, IF(AND('Raw Data'!J737&lt;Analysis!$BC$2, 'Raw Data'!E737-'Raw Data'!D737&gt;1), 'Raw Data'!AY737, 0)))</f>
        <v/>
      </c>
      <c r="AP742">
        <f>IF(ISBLANK('Raw Data'!A737), 0, IF(AND('Raw Data'!I737&lt;Analysis!$BC$2, 'Raw Data'!D737-'Raw Data'!E737&gt;2), 'Raw Data'!AZ737, IF(AND('Raw Data'!J737&lt;Analysis!$BC$2, 'Raw Data'!E737-'Raw Data'!D737&gt;2), 'Raw Data'!BB737, 0)))</f>
        <v/>
      </c>
      <c r="AQ742">
        <f>IF(ISBLANK('Raw Data'!A737), 0, IF(AND('Raw Data'!I737&lt;Analysis!$BC$2, 'Raw Data'!D737-'Raw Data'!E737&gt;3), 'Raw Data'!BC737, IF(AND('Raw Data'!J737&lt;Analysis!$BC$2, 'Raw Data'!E737-'Raw Data'!D737&gt;3), 'Raw Data'!BE737, 0)))</f>
        <v/>
      </c>
      <c r="AR742">
        <f>IF('Hidden Analysiss'!D738=1,IF(ABS('Raw Data'!E737-'Raw Data'!D737)&lt;2,'Raw Data'!AX737,0), 0)</f>
        <v/>
      </c>
      <c r="AS742">
        <f>IF('Hidden Analysiss'!D738=1,IF(ABS('Raw Data'!E737-'Raw Data'!D737)&lt;3,'Raw Data'!BA737,0), 0)</f>
        <v/>
      </c>
      <c r="AT742">
        <f>IF('Hidden Analysiss'!D738=1,IF(ABS('Raw Data'!E737-'Raw Data'!D737)&lt;4,'Raw Data'!BD737,0), 0)</f>
        <v/>
      </c>
      <c r="AU742">
        <f>IF(AND('Hidden Analysiss'!E738=1, ABS('Raw Data'!E737-'Raw Data'!D737)&lt;2), 'Raw Data'!AX737, 0)</f>
        <v/>
      </c>
      <c r="AV742">
        <f>IF(AND('Hidden Analysiss'!E738=1, ABS('Raw Data'!E737-'Raw Data'!D737)&lt;3), 'Raw Data'!BA737, 0)</f>
        <v/>
      </c>
      <c r="AW742">
        <f>IF(AND('Hidden Analysiss'!E738=1, ABS('Raw Data'!E737-'Raw Data'!D737)&lt;3), 'Raw Data'!BD737, 0)</f>
        <v/>
      </c>
    </row>
    <row r="743">
      <c r="A743" s="1">
        <f>'Raw Data'!A738</f>
        <v/>
      </c>
      <c r="B743">
        <f>IF('Raw Data'!E738&gt;'Raw Data'!D738, 'Raw Data'!J738, 0)</f>
        <v/>
      </c>
      <c r="C743">
        <f>IF('Raw Data'!D738&gt;'Raw Data'!E738, 'Raw Data'!I738, 0)</f>
        <v/>
      </c>
      <c r="D743">
        <f>SUM(G743:H743)</f>
        <v/>
      </c>
      <c r="E743">
        <f>IF(AND('Raw Data'!J738&lt;'Raw Data'!I738,'Raw Data'!E738&gt;'Raw Data'!D738,'Raw Data'!E738-'Raw Data'!D738&gt;3),'Raw Data'!N738,IF(AND('Raw Data'!I738&lt;'Raw Data'!J738,'Raw Data'!D738&gt;'Raw Data'!E738,'Raw Data'!D738-'Raw Data'!E738&gt;3),'Raw Data'!M738,0))</f>
        <v/>
      </c>
      <c r="F743">
        <f>IF(AND('Raw Data'!J738&lt;'Raw Data'!I738,'Raw Data'!E738&gt;'Raw Data'!D738,'Raw Data'!E738-'Raw Data'!D738&lt;4),'Raw Data'!L738,IF(AND('Raw Data'!I738&lt;'Raw Data'!J738,'Raw Data'!D738&gt;'Raw Data'!E738,'Raw Data'!D738-'Raw Data'!E738&lt;4),'Raw Data'!K738,0))</f>
        <v/>
      </c>
      <c r="G743">
        <f>IF(AND('Raw Data'!J738&lt;'Raw Data'!I738, 'Raw Data'!E738&gt;'Raw Data'!D738), 'Raw Data'!J738, 0)</f>
        <v/>
      </c>
      <c r="H743">
        <f>IF(AND('Raw Data'!J738&gt;'Raw Data'!I738, 'Raw Data'!E738&lt;'Raw Data'!D738), 'Raw Data'!I738, 0)</f>
        <v/>
      </c>
      <c r="I743">
        <f>SUM(J743:K743)</f>
        <v/>
      </c>
      <c r="J743">
        <f>IF(AND('Raw Data'!J738&gt;'Raw Data'!I738, 'Raw Data'!E738&gt;'Raw Data'!D738), 'Raw Data'!J738, 0)</f>
        <v/>
      </c>
      <c r="K743">
        <f>IF(AND('Raw Data'!I738&gt;'Raw Data'!J738, 'Raw Data'!D738&gt;'Raw Data'!E738), 'Raw Data'!I738, 0)</f>
        <v/>
      </c>
      <c r="L743">
        <f>IF('Raw Data'!E738-'Raw Data'!D738&gt;3, 'Raw Data'!N738, 0)</f>
        <v/>
      </c>
      <c r="M743">
        <f>IF('Raw Data'!D738-'Raw Data'!E738&gt;3, 'Raw Data'!M738, 0)</f>
        <v/>
      </c>
      <c r="N743">
        <f>IF(ISBLANK('Raw Data'!D738),0,IF(AND('Raw Data'!E738&gt;'Raw Data'!D738,'Raw Data'!E738-'Raw Data'!D738&gt;0,'Raw Data'!E738-'Raw Data'!D738&lt;4),'Raw Data'!L738, 0))</f>
        <v/>
      </c>
      <c r="O743">
        <f>IF(ISBLANK('Raw Data'!D738),0,IF(AND('Raw Data'!E738&gt;'Raw Data'!D738,'Raw Data'!E738-'Raw Data'!D738&gt;0,'Raw Data'!D738-'Raw Data'!E738&lt;4),'Raw Data'!K738, 0))</f>
        <v/>
      </c>
      <c r="P743">
        <f>IF('Raw Data'!E738-'Raw Data'!D738&gt;3, 'Raw Data'!N738, IF('Raw Data'!D738-'Raw Data'!E738&gt;3, 'Raw Data'!M738, 0))</f>
        <v/>
      </c>
      <c r="Q743">
        <f>IF(ISBLANK('Raw Data'!E738),0,IF(AND('Raw Data'!E738-'Raw Data'!D738&lt;4,'Raw Data'!E738-'Raw Data'!D738&gt;0),'Raw Data'!L738,IF(AND('Raw Data'!D738&gt;'Raw Data'!E738,'Raw Data'!D738-'Raw Data'!E738&gt;0),'Raw Data'!K738,0)))</f>
        <v/>
      </c>
      <c r="R743">
        <f>IF(ISBLANK('Raw Data'!K738),0,IFERROR(IF(MATCH(SMALL('Raw Data'!K738:N738,1),L743:O743,0),SMALL('Raw Data'!K738:N738,1)),0))</f>
        <v/>
      </c>
      <c r="S743">
        <f>IF(ISBLANK('Raw Data'!K738),0,IFERROR(IF(MATCH(SMALL('Raw Data'!K738:N738,2),L743:O743,0),SMALL('Raw Data'!K738:N738,2)),0))</f>
        <v/>
      </c>
      <c r="T743">
        <f>IF(ISBLANK('Raw Data'!K738),0,IFERROR(IF(MATCH(SMALL('Raw Data'!K738:N738,3),L743:O743,0),SMALL('Raw Data'!K738:N738,3)),0))</f>
        <v/>
      </c>
      <c r="U743">
        <f>IF(ISBLANK('Raw Data'!K738),0,IFERROR(IF(MATCH(SMALL('Raw Data'!K738:N738,4),L743:O743,0),SMALL('Raw Data'!K738:N738,4)),0))</f>
        <v/>
      </c>
      <c r="V743">
        <f>IF(AND('Raw Data'!D738&lt;3, 'Raw Data'!E738&lt;3, 'Raw Data'!A738&gt;0), 'Raw Data'!AF738, 0)</f>
        <v/>
      </c>
      <c r="W743">
        <f>IF(AND('Raw Data'!D738&lt;4, 'Raw Data'!E738&lt;4, 'Raw Data'!A738&gt;0), 'Raw Data'!AI738, 0)</f>
        <v/>
      </c>
      <c r="X743">
        <f>IF(AND('Raw Data'!D738&lt;5, 'Raw Data'!E738&lt;5, 'Raw Data'!A738&gt;0), 'Raw Data'!AL738, 0)</f>
        <v/>
      </c>
      <c r="Y743">
        <f>IF(AND('Raw Data'!D738&lt;6, 'Raw Data'!E738&lt;6, 'Raw Data'!A738&gt;0), 'Raw Data'!AO738, 0)</f>
        <v/>
      </c>
      <c r="Z743">
        <f>IF(ISBLANK('Raw Data'!D738), 0, IF('Raw Data'!D738-'Raw Data'!E738&gt;1, 'Raw Data'!AW738, 0))</f>
        <v/>
      </c>
      <c r="AA743">
        <f>IF(ISBLANK('Raw Data'!A738), 0, IF(ABS('Raw Data'!D738-'Raw Data'!E738)&lt;2, 'Raw Data'!AX738, 0))</f>
        <v/>
      </c>
      <c r="AB743">
        <f>IF(ISBLANK('Raw Data'!D738), 0, IF('Raw Data'!E738-'Raw Data'!D738&gt;1, 'Raw Data'!AY738, 0))</f>
        <v/>
      </c>
      <c r="AC743">
        <f>IF(ISBLANK('Raw Data'!D738), 0, IF('Raw Data'!D738-'Raw Data'!E738&gt;2, 'Raw Data'!AZ738, 0))</f>
        <v/>
      </c>
      <c r="AD743">
        <f>IF(ISBLANK('Raw Data'!A738), 0, IF(ABS('Raw Data'!D738-'Raw Data'!E738)&lt;3, 'Raw Data'!BA738, 0))</f>
        <v/>
      </c>
      <c r="AE743">
        <f>IF(ISBLANK('Raw Data'!D738), 0, IF('Raw Data'!E738-'Raw Data'!D738&gt;2, 'Raw Data'!BB738, 0))</f>
        <v/>
      </c>
      <c r="AF743">
        <f>IF(ISBLANK('Raw Data'!D738), 0, IF('Raw Data'!D738-'Raw Data'!E738&gt;3, 'Raw Data'!BC738, 0))</f>
        <v/>
      </c>
      <c r="AG743">
        <f>IF(ISBLANK('Raw Data'!A738), 0, IF(ABS('Raw Data'!D738-'Raw Data'!E738)&lt;4, 'Raw Data'!BD738, 0))</f>
        <v/>
      </c>
      <c r="AH743">
        <f>IF(ISBLANK('Raw Data'!D738), 0, IF('Raw Data'!E738-'Raw Data'!D738&gt;3, 'Raw Data'!BE738, 0))</f>
        <v/>
      </c>
      <c r="AI743">
        <f>IF(SUM('Raw Data'!D738:E738)&gt;'Raw Data'!F738, 'Raw Data'!G738, 0)</f>
        <v/>
      </c>
      <c r="AJ743">
        <f>IF(ISBLANK('Raw Data'!D738), 0, IF(SUM('Raw Data'!D738:E738)&lt;'Raw Data'!F738, 'Raw Data'!H738, 0))</f>
        <v/>
      </c>
      <c r="AK743">
        <f>IF(ISBLANK('Raw Data'!A738), 0, IF(AND('Raw Data'!D738&lt;3, 'Raw Data'!E738&lt;3, 'Raw Data'!F738&lt;BB$2), 'Raw Data'!AF738, 0))</f>
        <v/>
      </c>
      <c r="AL743">
        <f>IF(ISBLANK('Raw Data'!A738), 0, IF(AND('Raw Data'!D738&lt;4, 'Raw Data'!E738&lt;4, 'Raw Data'!F738&lt;BB$2), 'Raw Data'!AI738, 0))</f>
        <v/>
      </c>
      <c r="AM743">
        <f>IF(ISBLANK('Raw Data'!A738), 0, IF(AND('Raw Data'!D738&lt;5, 'Raw Data'!E738&lt;5, 'Raw Data'!F738&lt;BB$2), 'Raw Data'!AL738, 0))</f>
        <v/>
      </c>
      <c r="AN743">
        <f>IF(ISBLANK('Raw Data'!A738), 0, IF(AND('Raw Data'!D738&lt;6, 'Raw Data'!E738&lt;6, 'Raw Data'!F738&lt;BB$2), 'Raw Data'!AO738, 0))</f>
        <v/>
      </c>
      <c r="AO743">
        <f>IF(ISBLANK('Raw Data'!A738), 0, IF(AND('Raw Data'!I738&lt;Analysis!$BC$2, 'Raw Data'!D738-'Raw Data'!E738&gt;1), 'Raw Data'!AW738, IF(AND('Raw Data'!J738&lt;Analysis!$BC$2, 'Raw Data'!E738-'Raw Data'!D738&gt;1), 'Raw Data'!AY738, 0)))</f>
        <v/>
      </c>
      <c r="AP743">
        <f>IF(ISBLANK('Raw Data'!A738), 0, IF(AND('Raw Data'!I738&lt;Analysis!$BC$2, 'Raw Data'!D738-'Raw Data'!E738&gt;2), 'Raw Data'!AZ738, IF(AND('Raw Data'!J738&lt;Analysis!$BC$2, 'Raw Data'!E738-'Raw Data'!D738&gt;2), 'Raw Data'!BB738, 0)))</f>
        <v/>
      </c>
      <c r="AQ743">
        <f>IF(ISBLANK('Raw Data'!A738), 0, IF(AND('Raw Data'!I738&lt;Analysis!$BC$2, 'Raw Data'!D738-'Raw Data'!E738&gt;3), 'Raw Data'!BC738, IF(AND('Raw Data'!J738&lt;Analysis!$BC$2, 'Raw Data'!E738-'Raw Data'!D738&gt;3), 'Raw Data'!BE738, 0)))</f>
        <v/>
      </c>
      <c r="AR743">
        <f>IF('Hidden Analysiss'!D739=1,IF(ABS('Raw Data'!E738-'Raw Data'!D738)&lt;2,'Raw Data'!AX738,0), 0)</f>
        <v/>
      </c>
      <c r="AS743">
        <f>IF('Hidden Analysiss'!D739=1,IF(ABS('Raw Data'!E738-'Raw Data'!D738)&lt;3,'Raw Data'!BA738,0), 0)</f>
        <v/>
      </c>
      <c r="AT743">
        <f>IF('Hidden Analysiss'!D739=1,IF(ABS('Raw Data'!E738-'Raw Data'!D738)&lt;4,'Raw Data'!BD738,0), 0)</f>
        <v/>
      </c>
      <c r="AU743">
        <f>IF(AND('Hidden Analysiss'!E739=1, ABS('Raw Data'!E738-'Raw Data'!D738)&lt;2), 'Raw Data'!AX738, 0)</f>
        <v/>
      </c>
      <c r="AV743">
        <f>IF(AND('Hidden Analysiss'!E739=1, ABS('Raw Data'!E738-'Raw Data'!D738)&lt;3), 'Raw Data'!BA738, 0)</f>
        <v/>
      </c>
      <c r="AW743">
        <f>IF(AND('Hidden Analysiss'!E739=1, ABS('Raw Data'!E738-'Raw Data'!D738)&lt;3), 'Raw Data'!BD738, 0)</f>
        <v/>
      </c>
    </row>
    <row r="744">
      <c r="A744" s="1">
        <f>'Raw Data'!A739</f>
        <v/>
      </c>
      <c r="B744">
        <f>IF('Raw Data'!E739&gt;'Raw Data'!D739, 'Raw Data'!J739, 0)</f>
        <v/>
      </c>
      <c r="C744">
        <f>IF('Raw Data'!D739&gt;'Raw Data'!E739, 'Raw Data'!I739, 0)</f>
        <v/>
      </c>
      <c r="D744">
        <f>SUM(G744:H744)</f>
        <v/>
      </c>
      <c r="E744">
        <f>IF(AND('Raw Data'!J739&lt;'Raw Data'!I739,'Raw Data'!E739&gt;'Raw Data'!D739,'Raw Data'!E739-'Raw Data'!D739&gt;3),'Raw Data'!N739,IF(AND('Raw Data'!I739&lt;'Raw Data'!J739,'Raw Data'!D739&gt;'Raw Data'!E739,'Raw Data'!D739-'Raw Data'!E739&gt;3),'Raw Data'!M739,0))</f>
        <v/>
      </c>
      <c r="F744">
        <f>IF(AND('Raw Data'!J739&lt;'Raw Data'!I739,'Raw Data'!E739&gt;'Raw Data'!D739,'Raw Data'!E739-'Raw Data'!D739&lt;4),'Raw Data'!L739,IF(AND('Raw Data'!I739&lt;'Raw Data'!J739,'Raw Data'!D739&gt;'Raw Data'!E739,'Raw Data'!D739-'Raw Data'!E739&lt;4),'Raw Data'!K739,0))</f>
        <v/>
      </c>
      <c r="G744">
        <f>IF(AND('Raw Data'!J739&lt;'Raw Data'!I739, 'Raw Data'!E739&gt;'Raw Data'!D739), 'Raw Data'!J739, 0)</f>
        <v/>
      </c>
      <c r="H744">
        <f>IF(AND('Raw Data'!J739&gt;'Raw Data'!I739, 'Raw Data'!E739&lt;'Raw Data'!D739), 'Raw Data'!I739, 0)</f>
        <v/>
      </c>
      <c r="I744">
        <f>SUM(J744:K744)</f>
        <v/>
      </c>
      <c r="J744">
        <f>IF(AND('Raw Data'!J739&gt;'Raw Data'!I739, 'Raw Data'!E739&gt;'Raw Data'!D739), 'Raw Data'!J739, 0)</f>
        <v/>
      </c>
      <c r="K744">
        <f>IF(AND('Raw Data'!I739&gt;'Raw Data'!J739, 'Raw Data'!D739&gt;'Raw Data'!E739), 'Raw Data'!I739, 0)</f>
        <v/>
      </c>
      <c r="L744">
        <f>IF('Raw Data'!E739-'Raw Data'!D739&gt;3, 'Raw Data'!N739, 0)</f>
        <v/>
      </c>
      <c r="M744">
        <f>IF('Raw Data'!D739-'Raw Data'!E739&gt;3, 'Raw Data'!M739, 0)</f>
        <v/>
      </c>
      <c r="N744">
        <f>IF(ISBLANK('Raw Data'!D739),0,IF(AND('Raw Data'!E739&gt;'Raw Data'!D739,'Raw Data'!E739-'Raw Data'!D739&gt;0,'Raw Data'!E739-'Raw Data'!D739&lt;4),'Raw Data'!L739, 0))</f>
        <v/>
      </c>
      <c r="O744">
        <f>IF(ISBLANK('Raw Data'!D739),0,IF(AND('Raw Data'!E739&gt;'Raw Data'!D739,'Raw Data'!E739-'Raw Data'!D739&gt;0,'Raw Data'!D739-'Raw Data'!E739&lt;4),'Raw Data'!K739, 0))</f>
        <v/>
      </c>
      <c r="P744">
        <f>IF('Raw Data'!E739-'Raw Data'!D739&gt;3, 'Raw Data'!N739, IF('Raw Data'!D739-'Raw Data'!E739&gt;3, 'Raw Data'!M739, 0))</f>
        <v/>
      </c>
      <c r="Q744">
        <f>IF(ISBLANK('Raw Data'!E739),0,IF(AND('Raw Data'!E739-'Raw Data'!D739&lt;4,'Raw Data'!E739-'Raw Data'!D739&gt;0),'Raw Data'!L739,IF(AND('Raw Data'!D739&gt;'Raw Data'!E739,'Raw Data'!D739-'Raw Data'!E739&gt;0),'Raw Data'!K739,0)))</f>
        <v/>
      </c>
      <c r="R744">
        <f>IF(ISBLANK('Raw Data'!K739),0,IFERROR(IF(MATCH(SMALL('Raw Data'!K739:N739,1),L744:O744,0),SMALL('Raw Data'!K739:N739,1)),0))</f>
        <v/>
      </c>
      <c r="S744">
        <f>IF(ISBLANK('Raw Data'!K739),0,IFERROR(IF(MATCH(SMALL('Raw Data'!K739:N739,2),L744:O744,0),SMALL('Raw Data'!K739:N739,2)),0))</f>
        <v/>
      </c>
      <c r="T744">
        <f>IF(ISBLANK('Raw Data'!K739),0,IFERROR(IF(MATCH(SMALL('Raw Data'!K739:N739,3),L744:O744,0),SMALL('Raw Data'!K739:N739,3)),0))</f>
        <v/>
      </c>
      <c r="U744">
        <f>IF(ISBLANK('Raw Data'!K739),0,IFERROR(IF(MATCH(SMALL('Raw Data'!K739:N739,4),L744:O744,0),SMALL('Raw Data'!K739:N739,4)),0))</f>
        <v/>
      </c>
      <c r="V744">
        <f>IF(AND('Raw Data'!D739&lt;3, 'Raw Data'!E739&lt;3, 'Raw Data'!A739&gt;0), 'Raw Data'!AF739, 0)</f>
        <v/>
      </c>
      <c r="W744">
        <f>IF(AND('Raw Data'!D739&lt;4, 'Raw Data'!E739&lt;4, 'Raw Data'!A739&gt;0), 'Raw Data'!AI739, 0)</f>
        <v/>
      </c>
      <c r="X744">
        <f>IF(AND('Raw Data'!D739&lt;5, 'Raw Data'!E739&lt;5, 'Raw Data'!A739&gt;0), 'Raw Data'!AL739, 0)</f>
        <v/>
      </c>
      <c r="Y744">
        <f>IF(AND('Raw Data'!D739&lt;6, 'Raw Data'!E739&lt;6, 'Raw Data'!A739&gt;0), 'Raw Data'!AO739, 0)</f>
        <v/>
      </c>
      <c r="Z744">
        <f>IF(ISBLANK('Raw Data'!D739), 0, IF('Raw Data'!D739-'Raw Data'!E739&gt;1, 'Raw Data'!AW739, 0))</f>
        <v/>
      </c>
      <c r="AA744">
        <f>IF(ISBLANK('Raw Data'!A739), 0, IF(ABS('Raw Data'!D739-'Raw Data'!E739)&lt;2, 'Raw Data'!AX739, 0))</f>
        <v/>
      </c>
      <c r="AB744">
        <f>IF(ISBLANK('Raw Data'!D739), 0, IF('Raw Data'!E739-'Raw Data'!D739&gt;1, 'Raw Data'!AY739, 0))</f>
        <v/>
      </c>
      <c r="AC744">
        <f>IF(ISBLANK('Raw Data'!D739), 0, IF('Raw Data'!D739-'Raw Data'!E739&gt;2, 'Raw Data'!AZ739, 0))</f>
        <v/>
      </c>
      <c r="AD744">
        <f>IF(ISBLANK('Raw Data'!A739), 0, IF(ABS('Raw Data'!D739-'Raw Data'!E739)&lt;3, 'Raw Data'!BA739, 0))</f>
        <v/>
      </c>
      <c r="AE744">
        <f>IF(ISBLANK('Raw Data'!D739), 0, IF('Raw Data'!E739-'Raw Data'!D739&gt;2, 'Raw Data'!BB739, 0))</f>
        <v/>
      </c>
      <c r="AF744">
        <f>IF(ISBLANK('Raw Data'!D739), 0, IF('Raw Data'!D739-'Raw Data'!E739&gt;3, 'Raw Data'!BC739, 0))</f>
        <v/>
      </c>
      <c r="AG744">
        <f>IF(ISBLANK('Raw Data'!A739), 0, IF(ABS('Raw Data'!D739-'Raw Data'!E739)&lt;4, 'Raw Data'!BD739, 0))</f>
        <v/>
      </c>
      <c r="AH744">
        <f>IF(ISBLANK('Raw Data'!D739), 0, IF('Raw Data'!E739-'Raw Data'!D739&gt;3, 'Raw Data'!BE739, 0))</f>
        <v/>
      </c>
      <c r="AI744">
        <f>IF(SUM('Raw Data'!D739:E739)&gt;'Raw Data'!F739, 'Raw Data'!G739, 0)</f>
        <v/>
      </c>
      <c r="AJ744">
        <f>IF(ISBLANK('Raw Data'!D739), 0, IF(SUM('Raw Data'!D739:E739)&lt;'Raw Data'!F739, 'Raw Data'!H739, 0))</f>
        <v/>
      </c>
      <c r="AK744">
        <f>IF(ISBLANK('Raw Data'!A739), 0, IF(AND('Raw Data'!D739&lt;3, 'Raw Data'!E739&lt;3, 'Raw Data'!F739&lt;BB$2), 'Raw Data'!AF739, 0))</f>
        <v/>
      </c>
      <c r="AL744">
        <f>IF(ISBLANK('Raw Data'!A739), 0, IF(AND('Raw Data'!D739&lt;4, 'Raw Data'!E739&lt;4, 'Raw Data'!F739&lt;BB$2), 'Raw Data'!AI739, 0))</f>
        <v/>
      </c>
      <c r="AM744">
        <f>IF(ISBLANK('Raw Data'!A739), 0, IF(AND('Raw Data'!D739&lt;5, 'Raw Data'!E739&lt;5, 'Raw Data'!F739&lt;BB$2), 'Raw Data'!AL739, 0))</f>
        <v/>
      </c>
      <c r="AN744">
        <f>IF(ISBLANK('Raw Data'!A739), 0, IF(AND('Raw Data'!D739&lt;6, 'Raw Data'!E739&lt;6, 'Raw Data'!F739&lt;BB$2), 'Raw Data'!AO739, 0))</f>
        <v/>
      </c>
      <c r="AO744">
        <f>IF(ISBLANK('Raw Data'!A739), 0, IF(AND('Raw Data'!I739&lt;Analysis!$BC$2, 'Raw Data'!D739-'Raw Data'!E739&gt;1), 'Raw Data'!AW739, IF(AND('Raw Data'!J739&lt;Analysis!$BC$2, 'Raw Data'!E739-'Raw Data'!D739&gt;1), 'Raw Data'!AY739, 0)))</f>
        <v/>
      </c>
      <c r="AP744">
        <f>IF(ISBLANK('Raw Data'!A739), 0, IF(AND('Raw Data'!I739&lt;Analysis!$BC$2, 'Raw Data'!D739-'Raw Data'!E739&gt;2), 'Raw Data'!AZ739, IF(AND('Raw Data'!J739&lt;Analysis!$BC$2, 'Raw Data'!E739-'Raw Data'!D739&gt;2), 'Raw Data'!BB739, 0)))</f>
        <v/>
      </c>
      <c r="AQ744">
        <f>IF(ISBLANK('Raw Data'!A739), 0, IF(AND('Raw Data'!I739&lt;Analysis!$BC$2, 'Raw Data'!D739-'Raw Data'!E739&gt;3), 'Raw Data'!BC739, IF(AND('Raw Data'!J739&lt;Analysis!$BC$2, 'Raw Data'!E739-'Raw Data'!D739&gt;3), 'Raw Data'!BE739, 0)))</f>
        <v/>
      </c>
      <c r="AR744">
        <f>IF('Hidden Analysiss'!D740=1,IF(ABS('Raw Data'!E739-'Raw Data'!D739)&lt;2,'Raw Data'!AX739,0), 0)</f>
        <v/>
      </c>
      <c r="AS744">
        <f>IF('Hidden Analysiss'!D740=1,IF(ABS('Raw Data'!E739-'Raw Data'!D739)&lt;3,'Raw Data'!BA739,0), 0)</f>
        <v/>
      </c>
      <c r="AT744">
        <f>IF('Hidden Analysiss'!D740=1,IF(ABS('Raw Data'!E739-'Raw Data'!D739)&lt;4,'Raw Data'!BD739,0), 0)</f>
        <v/>
      </c>
      <c r="AU744">
        <f>IF(AND('Hidden Analysiss'!E740=1, ABS('Raw Data'!E739-'Raw Data'!D739)&lt;2), 'Raw Data'!AX739, 0)</f>
        <v/>
      </c>
      <c r="AV744">
        <f>IF(AND('Hidden Analysiss'!E740=1, ABS('Raw Data'!E739-'Raw Data'!D739)&lt;3), 'Raw Data'!BA739, 0)</f>
        <v/>
      </c>
      <c r="AW744">
        <f>IF(AND('Hidden Analysiss'!E740=1, ABS('Raw Data'!E739-'Raw Data'!D739)&lt;3), 'Raw Data'!BD739, 0)</f>
        <v/>
      </c>
    </row>
    <row r="745">
      <c r="A745" s="1">
        <f>'Raw Data'!A740</f>
        <v/>
      </c>
      <c r="B745">
        <f>IF('Raw Data'!E740&gt;'Raw Data'!D740, 'Raw Data'!J740, 0)</f>
        <v/>
      </c>
      <c r="C745">
        <f>IF('Raw Data'!D740&gt;'Raw Data'!E740, 'Raw Data'!I740, 0)</f>
        <v/>
      </c>
      <c r="D745">
        <f>SUM(G745:H745)</f>
        <v/>
      </c>
      <c r="E745">
        <f>IF(AND('Raw Data'!J740&lt;'Raw Data'!I740,'Raw Data'!E740&gt;'Raw Data'!D740,'Raw Data'!E740-'Raw Data'!D740&gt;3),'Raw Data'!N740,IF(AND('Raw Data'!I740&lt;'Raw Data'!J740,'Raw Data'!D740&gt;'Raw Data'!E740,'Raw Data'!D740-'Raw Data'!E740&gt;3),'Raw Data'!M740,0))</f>
        <v/>
      </c>
      <c r="F745">
        <f>IF(AND('Raw Data'!J740&lt;'Raw Data'!I740,'Raw Data'!E740&gt;'Raw Data'!D740,'Raw Data'!E740-'Raw Data'!D740&lt;4),'Raw Data'!L740,IF(AND('Raw Data'!I740&lt;'Raw Data'!J740,'Raw Data'!D740&gt;'Raw Data'!E740,'Raw Data'!D740-'Raw Data'!E740&lt;4),'Raw Data'!K740,0))</f>
        <v/>
      </c>
      <c r="G745">
        <f>IF(AND('Raw Data'!J740&lt;'Raw Data'!I740, 'Raw Data'!E740&gt;'Raw Data'!D740), 'Raw Data'!J740, 0)</f>
        <v/>
      </c>
      <c r="H745">
        <f>IF(AND('Raw Data'!J740&gt;'Raw Data'!I740, 'Raw Data'!E740&lt;'Raw Data'!D740), 'Raw Data'!I740, 0)</f>
        <v/>
      </c>
      <c r="I745">
        <f>SUM(J745:K745)</f>
        <v/>
      </c>
      <c r="J745">
        <f>IF(AND('Raw Data'!J740&gt;'Raw Data'!I740, 'Raw Data'!E740&gt;'Raw Data'!D740), 'Raw Data'!J740, 0)</f>
        <v/>
      </c>
      <c r="K745">
        <f>IF(AND('Raw Data'!I740&gt;'Raw Data'!J740, 'Raw Data'!D740&gt;'Raw Data'!E740), 'Raw Data'!I740, 0)</f>
        <v/>
      </c>
      <c r="L745">
        <f>IF('Raw Data'!E740-'Raw Data'!D740&gt;3, 'Raw Data'!N740, 0)</f>
        <v/>
      </c>
      <c r="M745">
        <f>IF('Raw Data'!D740-'Raw Data'!E740&gt;3, 'Raw Data'!M740, 0)</f>
        <v/>
      </c>
      <c r="N745">
        <f>IF(ISBLANK('Raw Data'!D740),0,IF(AND('Raw Data'!E740&gt;'Raw Data'!D740,'Raw Data'!E740-'Raw Data'!D740&gt;0,'Raw Data'!E740-'Raw Data'!D740&lt;4),'Raw Data'!L740, 0))</f>
        <v/>
      </c>
      <c r="O745">
        <f>IF(ISBLANK('Raw Data'!D740),0,IF(AND('Raw Data'!E740&gt;'Raw Data'!D740,'Raw Data'!E740-'Raw Data'!D740&gt;0,'Raw Data'!D740-'Raw Data'!E740&lt;4),'Raw Data'!K740, 0))</f>
        <v/>
      </c>
      <c r="P745">
        <f>IF('Raw Data'!E740-'Raw Data'!D740&gt;3, 'Raw Data'!N740, IF('Raw Data'!D740-'Raw Data'!E740&gt;3, 'Raw Data'!M740, 0))</f>
        <v/>
      </c>
      <c r="Q745">
        <f>IF(ISBLANK('Raw Data'!E740),0,IF(AND('Raw Data'!E740-'Raw Data'!D740&lt;4,'Raw Data'!E740-'Raw Data'!D740&gt;0),'Raw Data'!L740,IF(AND('Raw Data'!D740&gt;'Raw Data'!E740,'Raw Data'!D740-'Raw Data'!E740&gt;0),'Raw Data'!K740,0)))</f>
        <v/>
      </c>
      <c r="R745">
        <f>IF(ISBLANK('Raw Data'!K740),0,IFERROR(IF(MATCH(SMALL('Raw Data'!K740:N740,1),L745:O745,0),SMALL('Raw Data'!K740:N740,1)),0))</f>
        <v/>
      </c>
      <c r="S745">
        <f>IF(ISBLANK('Raw Data'!K740),0,IFERROR(IF(MATCH(SMALL('Raw Data'!K740:N740,2),L745:O745,0),SMALL('Raw Data'!K740:N740,2)),0))</f>
        <v/>
      </c>
      <c r="T745">
        <f>IF(ISBLANK('Raw Data'!K740),0,IFERROR(IF(MATCH(SMALL('Raw Data'!K740:N740,3),L745:O745,0),SMALL('Raw Data'!K740:N740,3)),0))</f>
        <v/>
      </c>
      <c r="U745">
        <f>IF(ISBLANK('Raw Data'!K740),0,IFERROR(IF(MATCH(SMALL('Raw Data'!K740:N740,4),L745:O745,0),SMALL('Raw Data'!K740:N740,4)),0))</f>
        <v/>
      </c>
      <c r="V745">
        <f>IF(AND('Raw Data'!D740&lt;3, 'Raw Data'!E740&lt;3, 'Raw Data'!A740&gt;0), 'Raw Data'!AF740, 0)</f>
        <v/>
      </c>
      <c r="W745">
        <f>IF(AND('Raw Data'!D740&lt;4, 'Raw Data'!E740&lt;4, 'Raw Data'!A740&gt;0), 'Raw Data'!AI740, 0)</f>
        <v/>
      </c>
      <c r="X745">
        <f>IF(AND('Raw Data'!D740&lt;5, 'Raw Data'!E740&lt;5, 'Raw Data'!A740&gt;0), 'Raw Data'!AL740, 0)</f>
        <v/>
      </c>
      <c r="Y745">
        <f>IF(AND('Raw Data'!D740&lt;6, 'Raw Data'!E740&lt;6, 'Raw Data'!A740&gt;0), 'Raw Data'!AO740, 0)</f>
        <v/>
      </c>
      <c r="Z745">
        <f>IF(ISBLANK('Raw Data'!D740), 0, IF('Raw Data'!D740-'Raw Data'!E740&gt;1, 'Raw Data'!AW740, 0))</f>
        <v/>
      </c>
      <c r="AA745">
        <f>IF(ISBLANK('Raw Data'!A740), 0, IF(ABS('Raw Data'!D740-'Raw Data'!E740)&lt;2, 'Raw Data'!AX740, 0))</f>
        <v/>
      </c>
      <c r="AB745">
        <f>IF(ISBLANK('Raw Data'!D740), 0, IF('Raw Data'!E740-'Raw Data'!D740&gt;1, 'Raw Data'!AY740, 0))</f>
        <v/>
      </c>
      <c r="AC745">
        <f>IF(ISBLANK('Raw Data'!D740), 0, IF('Raw Data'!D740-'Raw Data'!E740&gt;2, 'Raw Data'!AZ740, 0))</f>
        <v/>
      </c>
      <c r="AD745">
        <f>IF(ISBLANK('Raw Data'!A740), 0, IF(ABS('Raw Data'!D740-'Raw Data'!E740)&lt;3, 'Raw Data'!BA740, 0))</f>
        <v/>
      </c>
      <c r="AE745">
        <f>IF(ISBLANK('Raw Data'!D740), 0, IF('Raw Data'!E740-'Raw Data'!D740&gt;2, 'Raw Data'!BB740, 0))</f>
        <v/>
      </c>
      <c r="AF745">
        <f>IF(ISBLANK('Raw Data'!D740), 0, IF('Raw Data'!D740-'Raw Data'!E740&gt;3, 'Raw Data'!BC740, 0))</f>
        <v/>
      </c>
      <c r="AG745">
        <f>IF(ISBLANK('Raw Data'!A740), 0, IF(ABS('Raw Data'!D740-'Raw Data'!E740)&lt;4, 'Raw Data'!BD740, 0))</f>
        <v/>
      </c>
      <c r="AH745">
        <f>IF(ISBLANK('Raw Data'!D740), 0, IF('Raw Data'!E740-'Raw Data'!D740&gt;3, 'Raw Data'!BE740, 0))</f>
        <v/>
      </c>
      <c r="AI745">
        <f>IF(SUM('Raw Data'!D740:E740)&gt;'Raw Data'!F740, 'Raw Data'!G740, 0)</f>
        <v/>
      </c>
      <c r="AJ745">
        <f>IF(ISBLANK('Raw Data'!D740), 0, IF(SUM('Raw Data'!D740:E740)&lt;'Raw Data'!F740, 'Raw Data'!H740, 0))</f>
        <v/>
      </c>
      <c r="AK745">
        <f>IF(ISBLANK('Raw Data'!A740), 0, IF(AND('Raw Data'!D740&lt;3, 'Raw Data'!E740&lt;3, 'Raw Data'!F740&lt;BB$2), 'Raw Data'!AF740, 0))</f>
        <v/>
      </c>
      <c r="AL745">
        <f>IF(ISBLANK('Raw Data'!A740), 0, IF(AND('Raw Data'!D740&lt;4, 'Raw Data'!E740&lt;4, 'Raw Data'!F740&lt;BB$2), 'Raw Data'!AI740, 0))</f>
        <v/>
      </c>
      <c r="AM745">
        <f>IF(ISBLANK('Raw Data'!A740), 0, IF(AND('Raw Data'!D740&lt;5, 'Raw Data'!E740&lt;5, 'Raw Data'!F740&lt;BB$2), 'Raw Data'!AL740, 0))</f>
        <v/>
      </c>
      <c r="AN745">
        <f>IF(ISBLANK('Raw Data'!A740), 0, IF(AND('Raw Data'!D740&lt;6, 'Raw Data'!E740&lt;6, 'Raw Data'!F740&lt;BB$2), 'Raw Data'!AO740, 0))</f>
        <v/>
      </c>
      <c r="AO745">
        <f>IF(ISBLANK('Raw Data'!A740), 0, IF(AND('Raw Data'!I740&lt;Analysis!$BC$2, 'Raw Data'!D740-'Raw Data'!E740&gt;1), 'Raw Data'!AW740, IF(AND('Raw Data'!J740&lt;Analysis!$BC$2, 'Raw Data'!E740-'Raw Data'!D740&gt;1), 'Raw Data'!AY740, 0)))</f>
        <v/>
      </c>
      <c r="AP745">
        <f>IF(ISBLANK('Raw Data'!A740), 0, IF(AND('Raw Data'!I740&lt;Analysis!$BC$2, 'Raw Data'!D740-'Raw Data'!E740&gt;2), 'Raw Data'!AZ740, IF(AND('Raw Data'!J740&lt;Analysis!$BC$2, 'Raw Data'!E740-'Raw Data'!D740&gt;2), 'Raw Data'!BB740, 0)))</f>
        <v/>
      </c>
      <c r="AQ745">
        <f>IF(ISBLANK('Raw Data'!A740), 0, IF(AND('Raw Data'!I740&lt;Analysis!$BC$2, 'Raw Data'!D740-'Raw Data'!E740&gt;3), 'Raw Data'!BC740, IF(AND('Raw Data'!J740&lt;Analysis!$BC$2, 'Raw Data'!E740-'Raw Data'!D740&gt;3), 'Raw Data'!BE740, 0)))</f>
        <v/>
      </c>
      <c r="AR745">
        <f>IF('Hidden Analysiss'!D741=1,IF(ABS('Raw Data'!E740-'Raw Data'!D740)&lt;2,'Raw Data'!AX740,0), 0)</f>
        <v/>
      </c>
      <c r="AS745">
        <f>IF('Hidden Analysiss'!D741=1,IF(ABS('Raw Data'!E740-'Raw Data'!D740)&lt;3,'Raw Data'!BA740,0), 0)</f>
        <v/>
      </c>
      <c r="AT745">
        <f>IF('Hidden Analysiss'!D741=1,IF(ABS('Raw Data'!E740-'Raw Data'!D740)&lt;4,'Raw Data'!BD740,0), 0)</f>
        <v/>
      </c>
      <c r="AU745">
        <f>IF(AND('Hidden Analysiss'!E741=1, ABS('Raw Data'!E740-'Raw Data'!D740)&lt;2), 'Raw Data'!AX740, 0)</f>
        <v/>
      </c>
      <c r="AV745">
        <f>IF(AND('Hidden Analysiss'!E741=1, ABS('Raw Data'!E740-'Raw Data'!D740)&lt;3), 'Raw Data'!BA740, 0)</f>
        <v/>
      </c>
      <c r="AW745">
        <f>IF(AND('Hidden Analysiss'!E741=1, ABS('Raw Data'!E740-'Raw Data'!D740)&lt;3), 'Raw Data'!BD740, 0)</f>
        <v/>
      </c>
    </row>
    <row r="746">
      <c r="A746" s="1">
        <f>'Raw Data'!A741</f>
        <v/>
      </c>
      <c r="B746">
        <f>IF('Raw Data'!E741&gt;'Raw Data'!D741, 'Raw Data'!J741, 0)</f>
        <v/>
      </c>
      <c r="C746">
        <f>IF('Raw Data'!D741&gt;'Raw Data'!E741, 'Raw Data'!I741, 0)</f>
        <v/>
      </c>
      <c r="D746">
        <f>SUM(G746:H746)</f>
        <v/>
      </c>
      <c r="E746">
        <f>IF(AND('Raw Data'!J741&lt;'Raw Data'!I741,'Raw Data'!E741&gt;'Raw Data'!D741,'Raw Data'!E741-'Raw Data'!D741&gt;3),'Raw Data'!N741,IF(AND('Raw Data'!I741&lt;'Raw Data'!J741,'Raw Data'!D741&gt;'Raw Data'!E741,'Raw Data'!D741-'Raw Data'!E741&gt;3),'Raw Data'!M741,0))</f>
        <v/>
      </c>
      <c r="F746">
        <f>IF(AND('Raw Data'!J741&lt;'Raw Data'!I741,'Raw Data'!E741&gt;'Raw Data'!D741,'Raw Data'!E741-'Raw Data'!D741&lt;4),'Raw Data'!L741,IF(AND('Raw Data'!I741&lt;'Raw Data'!J741,'Raw Data'!D741&gt;'Raw Data'!E741,'Raw Data'!D741-'Raw Data'!E741&lt;4),'Raw Data'!K741,0))</f>
        <v/>
      </c>
      <c r="G746">
        <f>IF(AND('Raw Data'!J741&lt;'Raw Data'!I741, 'Raw Data'!E741&gt;'Raw Data'!D741), 'Raw Data'!J741, 0)</f>
        <v/>
      </c>
      <c r="H746">
        <f>IF(AND('Raw Data'!J741&gt;'Raw Data'!I741, 'Raw Data'!E741&lt;'Raw Data'!D741), 'Raw Data'!I741, 0)</f>
        <v/>
      </c>
      <c r="I746">
        <f>SUM(J746:K746)</f>
        <v/>
      </c>
      <c r="J746">
        <f>IF(AND('Raw Data'!J741&gt;'Raw Data'!I741, 'Raw Data'!E741&gt;'Raw Data'!D741), 'Raw Data'!J741, 0)</f>
        <v/>
      </c>
      <c r="K746">
        <f>IF(AND('Raw Data'!I741&gt;'Raw Data'!J741, 'Raw Data'!D741&gt;'Raw Data'!E741), 'Raw Data'!I741, 0)</f>
        <v/>
      </c>
      <c r="L746">
        <f>IF('Raw Data'!E741-'Raw Data'!D741&gt;3, 'Raw Data'!N741, 0)</f>
        <v/>
      </c>
      <c r="M746">
        <f>IF('Raw Data'!D741-'Raw Data'!E741&gt;3, 'Raw Data'!M741, 0)</f>
        <v/>
      </c>
      <c r="N746">
        <f>IF(ISBLANK('Raw Data'!D741),0,IF(AND('Raw Data'!E741&gt;'Raw Data'!D741,'Raw Data'!E741-'Raw Data'!D741&gt;0,'Raw Data'!E741-'Raw Data'!D741&lt;4),'Raw Data'!L741, 0))</f>
        <v/>
      </c>
      <c r="O746">
        <f>IF(ISBLANK('Raw Data'!D741),0,IF(AND('Raw Data'!E741&gt;'Raw Data'!D741,'Raw Data'!E741-'Raw Data'!D741&gt;0,'Raw Data'!D741-'Raw Data'!E741&lt;4),'Raw Data'!K741, 0))</f>
        <v/>
      </c>
      <c r="P746">
        <f>IF('Raw Data'!E741-'Raw Data'!D741&gt;3, 'Raw Data'!N741, IF('Raw Data'!D741-'Raw Data'!E741&gt;3, 'Raw Data'!M741, 0))</f>
        <v/>
      </c>
      <c r="Q746">
        <f>IF(ISBLANK('Raw Data'!E741),0,IF(AND('Raw Data'!E741-'Raw Data'!D741&lt;4,'Raw Data'!E741-'Raw Data'!D741&gt;0),'Raw Data'!L741,IF(AND('Raw Data'!D741&gt;'Raw Data'!E741,'Raw Data'!D741-'Raw Data'!E741&gt;0),'Raw Data'!K741,0)))</f>
        <v/>
      </c>
      <c r="R746">
        <f>IF(ISBLANK('Raw Data'!K741),0,IFERROR(IF(MATCH(SMALL('Raw Data'!K741:N741,1),L746:O746,0),SMALL('Raw Data'!K741:N741,1)),0))</f>
        <v/>
      </c>
      <c r="S746">
        <f>IF(ISBLANK('Raw Data'!K741),0,IFERROR(IF(MATCH(SMALL('Raw Data'!K741:N741,2),L746:O746,0),SMALL('Raw Data'!K741:N741,2)),0))</f>
        <v/>
      </c>
      <c r="T746">
        <f>IF(ISBLANK('Raw Data'!K741),0,IFERROR(IF(MATCH(SMALL('Raw Data'!K741:N741,3),L746:O746,0),SMALL('Raw Data'!K741:N741,3)),0))</f>
        <v/>
      </c>
      <c r="U746">
        <f>IF(ISBLANK('Raw Data'!K741),0,IFERROR(IF(MATCH(SMALL('Raw Data'!K741:N741,4),L746:O746,0),SMALL('Raw Data'!K741:N741,4)),0))</f>
        <v/>
      </c>
      <c r="V746">
        <f>IF(AND('Raw Data'!D741&lt;3, 'Raw Data'!E741&lt;3, 'Raw Data'!A741&gt;0), 'Raw Data'!AF741, 0)</f>
        <v/>
      </c>
      <c r="W746">
        <f>IF(AND('Raw Data'!D741&lt;4, 'Raw Data'!E741&lt;4, 'Raw Data'!A741&gt;0), 'Raw Data'!AI741, 0)</f>
        <v/>
      </c>
      <c r="X746">
        <f>IF(AND('Raw Data'!D741&lt;5, 'Raw Data'!E741&lt;5, 'Raw Data'!A741&gt;0), 'Raw Data'!AL741, 0)</f>
        <v/>
      </c>
      <c r="Y746">
        <f>IF(AND('Raw Data'!D741&lt;6, 'Raw Data'!E741&lt;6, 'Raw Data'!A741&gt;0), 'Raw Data'!AO741, 0)</f>
        <v/>
      </c>
      <c r="Z746">
        <f>IF(ISBLANK('Raw Data'!D741), 0, IF('Raw Data'!D741-'Raw Data'!E741&gt;1, 'Raw Data'!AW741, 0))</f>
        <v/>
      </c>
      <c r="AA746">
        <f>IF(ISBLANK('Raw Data'!A741), 0, IF(ABS('Raw Data'!D741-'Raw Data'!E741)&lt;2, 'Raw Data'!AX741, 0))</f>
        <v/>
      </c>
      <c r="AB746">
        <f>IF(ISBLANK('Raw Data'!D741), 0, IF('Raw Data'!E741-'Raw Data'!D741&gt;1, 'Raw Data'!AY741, 0))</f>
        <v/>
      </c>
      <c r="AC746">
        <f>IF(ISBLANK('Raw Data'!D741), 0, IF('Raw Data'!D741-'Raw Data'!E741&gt;2, 'Raw Data'!AZ741, 0))</f>
        <v/>
      </c>
      <c r="AD746">
        <f>IF(ISBLANK('Raw Data'!A741), 0, IF(ABS('Raw Data'!D741-'Raw Data'!E741)&lt;3, 'Raw Data'!BA741, 0))</f>
        <v/>
      </c>
      <c r="AE746">
        <f>IF(ISBLANK('Raw Data'!D741), 0, IF('Raw Data'!E741-'Raw Data'!D741&gt;2, 'Raw Data'!BB741, 0))</f>
        <v/>
      </c>
      <c r="AF746">
        <f>IF(ISBLANK('Raw Data'!D741), 0, IF('Raw Data'!D741-'Raw Data'!E741&gt;3, 'Raw Data'!BC741, 0))</f>
        <v/>
      </c>
      <c r="AG746">
        <f>IF(ISBLANK('Raw Data'!A741), 0, IF(ABS('Raw Data'!D741-'Raw Data'!E741)&lt;4, 'Raw Data'!BD741, 0))</f>
        <v/>
      </c>
      <c r="AH746">
        <f>IF(ISBLANK('Raw Data'!D741), 0, IF('Raw Data'!E741-'Raw Data'!D741&gt;3, 'Raw Data'!BE741, 0))</f>
        <v/>
      </c>
      <c r="AI746">
        <f>IF(SUM('Raw Data'!D741:E741)&gt;'Raw Data'!F741, 'Raw Data'!G741, 0)</f>
        <v/>
      </c>
      <c r="AJ746">
        <f>IF(ISBLANK('Raw Data'!D741), 0, IF(SUM('Raw Data'!D741:E741)&lt;'Raw Data'!F741, 'Raw Data'!H741, 0))</f>
        <v/>
      </c>
      <c r="AK746">
        <f>IF(ISBLANK('Raw Data'!A741), 0, IF(AND('Raw Data'!D741&lt;3, 'Raw Data'!E741&lt;3, 'Raw Data'!F741&lt;BB$2), 'Raw Data'!AF741, 0))</f>
        <v/>
      </c>
      <c r="AL746">
        <f>IF(ISBLANK('Raw Data'!A741), 0, IF(AND('Raw Data'!D741&lt;4, 'Raw Data'!E741&lt;4, 'Raw Data'!F741&lt;BB$2), 'Raw Data'!AI741, 0))</f>
        <v/>
      </c>
      <c r="AM746">
        <f>IF(ISBLANK('Raw Data'!A741), 0, IF(AND('Raw Data'!D741&lt;5, 'Raw Data'!E741&lt;5, 'Raw Data'!F741&lt;BB$2), 'Raw Data'!AL741, 0))</f>
        <v/>
      </c>
      <c r="AN746">
        <f>IF(ISBLANK('Raw Data'!A741), 0, IF(AND('Raw Data'!D741&lt;6, 'Raw Data'!E741&lt;6, 'Raw Data'!F741&lt;BB$2), 'Raw Data'!AO741, 0))</f>
        <v/>
      </c>
      <c r="AO746">
        <f>IF(ISBLANK('Raw Data'!A741), 0, IF(AND('Raw Data'!I741&lt;Analysis!$BC$2, 'Raw Data'!D741-'Raw Data'!E741&gt;1), 'Raw Data'!AW741, IF(AND('Raw Data'!J741&lt;Analysis!$BC$2, 'Raw Data'!E741-'Raw Data'!D741&gt;1), 'Raw Data'!AY741, 0)))</f>
        <v/>
      </c>
      <c r="AP746">
        <f>IF(ISBLANK('Raw Data'!A741), 0, IF(AND('Raw Data'!I741&lt;Analysis!$BC$2, 'Raw Data'!D741-'Raw Data'!E741&gt;2), 'Raw Data'!AZ741, IF(AND('Raw Data'!J741&lt;Analysis!$BC$2, 'Raw Data'!E741-'Raw Data'!D741&gt;2), 'Raw Data'!BB741, 0)))</f>
        <v/>
      </c>
      <c r="AQ746">
        <f>IF(ISBLANK('Raw Data'!A741), 0, IF(AND('Raw Data'!I741&lt;Analysis!$BC$2, 'Raw Data'!D741-'Raw Data'!E741&gt;3), 'Raw Data'!BC741, IF(AND('Raw Data'!J741&lt;Analysis!$BC$2, 'Raw Data'!E741-'Raw Data'!D741&gt;3), 'Raw Data'!BE741, 0)))</f>
        <v/>
      </c>
      <c r="AR746">
        <f>IF('Hidden Analysiss'!D742=1,IF(ABS('Raw Data'!E741-'Raw Data'!D741)&lt;2,'Raw Data'!AX741,0), 0)</f>
        <v/>
      </c>
      <c r="AS746">
        <f>IF('Hidden Analysiss'!D742=1,IF(ABS('Raw Data'!E741-'Raw Data'!D741)&lt;3,'Raw Data'!BA741,0), 0)</f>
        <v/>
      </c>
      <c r="AT746">
        <f>IF('Hidden Analysiss'!D742=1,IF(ABS('Raw Data'!E741-'Raw Data'!D741)&lt;4,'Raw Data'!BD741,0), 0)</f>
        <v/>
      </c>
      <c r="AU746">
        <f>IF(AND('Hidden Analysiss'!E742=1, ABS('Raw Data'!E741-'Raw Data'!D741)&lt;2), 'Raw Data'!AX741, 0)</f>
        <v/>
      </c>
      <c r="AV746">
        <f>IF(AND('Hidden Analysiss'!E742=1, ABS('Raw Data'!E741-'Raw Data'!D741)&lt;3), 'Raw Data'!BA741, 0)</f>
        <v/>
      </c>
      <c r="AW746">
        <f>IF(AND('Hidden Analysiss'!E742=1, ABS('Raw Data'!E741-'Raw Data'!D741)&lt;3), 'Raw Data'!BD741, 0)</f>
        <v/>
      </c>
    </row>
    <row r="747">
      <c r="A747" s="1">
        <f>'Raw Data'!A742</f>
        <v/>
      </c>
      <c r="B747">
        <f>IF('Raw Data'!E742&gt;'Raw Data'!D742, 'Raw Data'!J742, 0)</f>
        <v/>
      </c>
      <c r="C747">
        <f>IF('Raw Data'!D742&gt;'Raw Data'!E742, 'Raw Data'!I742, 0)</f>
        <v/>
      </c>
      <c r="D747">
        <f>SUM(G747:H747)</f>
        <v/>
      </c>
      <c r="E747">
        <f>IF(AND('Raw Data'!J742&lt;'Raw Data'!I742,'Raw Data'!E742&gt;'Raw Data'!D742,'Raw Data'!E742-'Raw Data'!D742&gt;3),'Raw Data'!N742,IF(AND('Raw Data'!I742&lt;'Raw Data'!J742,'Raw Data'!D742&gt;'Raw Data'!E742,'Raw Data'!D742-'Raw Data'!E742&gt;3),'Raw Data'!M742,0))</f>
        <v/>
      </c>
      <c r="F747">
        <f>IF(AND('Raw Data'!J742&lt;'Raw Data'!I742,'Raw Data'!E742&gt;'Raw Data'!D742,'Raw Data'!E742-'Raw Data'!D742&lt;4),'Raw Data'!L742,IF(AND('Raw Data'!I742&lt;'Raw Data'!J742,'Raw Data'!D742&gt;'Raw Data'!E742,'Raw Data'!D742-'Raw Data'!E742&lt;4),'Raw Data'!K742,0))</f>
        <v/>
      </c>
      <c r="G747">
        <f>IF(AND('Raw Data'!J742&lt;'Raw Data'!I742, 'Raw Data'!E742&gt;'Raw Data'!D742), 'Raw Data'!J742, 0)</f>
        <v/>
      </c>
      <c r="H747">
        <f>IF(AND('Raw Data'!J742&gt;'Raw Data'!I742, 'Raw Data'!E742&lt;'Raw Data'!D742), 'Raw Data'!I742, 0)</f>
        <v/>
      </c>
      <c r="I747">
        <f>SUM(J747:K747)</f>
        <v/>
      </c>
      <c r="J747">
        <f>IF(AND('Raw Data'!J742&gt;'Raw Data'!I742, 'Raw Data'!E742&gt;'Raw Data'!D742), 'Raw Data'!J742, 0)</f>
        <v/>
      </c>
      <c r="K747">
        <f>IF(AND('Raw Data'!I742&gt;'Raw Data'!J742, 'Raw Data'!D742&gt;'Raw Data'!E742), 'Raw Data'!I742, 0)</f>
        <v/>
      </c>
      <c r="L747">
        <f>IF('Raw Data'!E742-'Raw Data'!D742&gt;3, 'Raw Data'!N742, 0)</f>
        <v/>
      </c>
      <c r="M747">
        <f>IF('Raw Data'!D742-'Raw Data'!E742&gt;3, 'Raw Data'!M742, 0)</f>
        <v/>
      </c>
      <c r="N747">
        <f>IF(ISBLANK('Raw Data'!D742),0,IF(AND('Raw Data'!E742&gt;'Raw Data'!D742,'Raw Data'!E742-'Raw Data'!D742&gt;0,'Raw Data'!E742-'Raw Data'!D742&lt;4),'Raw Data'!L742, 0))</f>
        <v/>
      </c>
      <c r="O747">
        <f>IF(ISBLANK('Raw Data'!D742),0,IF(AND('Raw Data'!E742&gt;'Raw Data'!D742,'Raw Data'!E742-'Raw Data'!D742&gt;0,'Raw Data'!D742-'Raw Data'!E742&lt;4),'Raw Data'!K742, 0))</f>
        <v/>
      </c>
      <c r="P747">
        <f>IF('Raw Data'!E742-'Raw Data'!D742&gt;3, 'Raw Data'!N742, IF('Raw Data'!D742-'Raw Data'!E742&gt;3, 'Raw Data'!M742, 0))</f>
        <v/>
      </c>
      <c r="Q747">
        <f>IF(ISBLANK('Raw Data'!E742),0,IF(AND('Raw Data'!E742-'Raw Data'!D742&lt;4,'Raw Data'!E742-'Raw Data'!D742&gt;0),'Raw Data'!L742,IF(AND('Raw Data'!D742&gt;'Raw Data'!E742,'Raw Data'!D742-'Raw Data'!E742&gt;0),'Raw Data'!K742,0)))</f>
        <v/>
      </c>
      <c r="R747">
        <f>IF(ISBLANK('Raw Data'!K742),0,IFERROR(IF(MATCH(SMALL('Raw Data'!K742:N742,1),L747:O747,0),SMALL('Raw Data'!K742:N742,1)),0))</f>
        <v/>
      </c>
      <c r="S747">
        <f>IF(ISBLANK('Raw Data'!K742),0,IFERROR(IF(MATCH(SMALL('Raw Data'!K742:N742,2),L747:O747,0),SMALL('Raw Data'!K742:N742,2)),0))</f>
        <v/>
      </c>
      <c r="T747">
        <f>IF(ISBLANK('Raw Data'!K742),0,IFERROR(IF(MATCH(SMALL('Raw Data'!K742:N742,3),L747:O747,0),SMALL('Raw Data'!K742:N742,3)),0))</f>
        <v/>
      </c>
      <c r="U747">
        <f>IF(ISBLANK('Raw Data'!K742),0,IFERROR(IF(MATCH(SMALL('Raw Data'!K742:N742,4),L747:O747,0),SMALL('Raw Data'!K742:N742,4)),0))</f>
        <v/>
      </c>
      <c r="V747">
        <f>IF(AND('Raw Data'!D742&lt;3, 'Raw Data'!E742&lt;3, 'Raw Data'!A742&gt;0), 'Raw Data'!AF742, 0)</f>
        <v/>
      </c>
      <c r="W747">
        <f>IF(AND('Raw Data'!D742&lt;4, 'Raw Data'!E742&lt;4, 'Raw Data'!A742&gt;0), 'Raw Data'!AI742, 0)</f>
        <v/>
      </c>
      <c r="X747">
        <f>IF(AND('Raw Data'!D742&lt;5, 'Raw Data'!E742&lt;5, 'Raw Data'!A742&gt;0), 'Raw Data'!AL742, 0)</f>
        <v/>
      </c>
      <c r="Y747">
        <f>IF(AND('Raw Data'!D742&lt;6, 'Raw Data'!E742&lt;6, 'Raw Data'!A742&gt;0), 'Raw Data'!AO742, 0)</f>
        <v/>
      </c>
      <c r="Z747">
        <f>IF(ISBLANK('Raw Data'!D742), 0, IF('Raw Data'!D742-'Raw Data'!E742&gt;1, 'Raw Data'!AW742, 0))</f>
        <v/>
      </c>
      <c r="AA747">
        <f>IF(ISBLANK('Raw Data'!A742), 0, IF(ABS('Raw Data'!D742-'Raw Data'!E742)&lt;2, 'Raw Data'!AX742, 0))</f>
        <v/>
      </c>
      <c r="AB747">
        <f>IF(ISBLANK('Raw Data'!D742), 0, IF('Raw Data'!E742-'Raw Data'!D742&gt;1, 'Raw Data'!AY742, 0))</f>
        <v/>
      </c>
      <c r="AC747">
        <f>IF(ISBLANK('Raw Data'!D742), 0, IF('Raw Data'!D742-'Raw Data'!E742&gt;2, 'Raw Data'!AZ742, 0))</f>
        <v/>
      </c>
      <c r="AD747">
        <f>IF(ISBLANK('Raw Data'!A742), 0, IF(ABS('Raw Data'!D742-'Raw Data'!E742)&lt;3, 'Raw Data'!BA742, 0))</f>
        <v/>
      </c>
      <c r="AE747">
        <f>IF(ISBLANK('Raw Data'!D742), 0, IF('Raw Data'!E742-'Raw Data'!D742&gt;2, 'Raw Data'!BB742, 0))</f>
        <v/>
      </c>
      <c r="AF747">
        <f>IF(ISBLANK('Raw Data'!D742), 0, IF('Raw Data'!D742-'Raw Data'!E742&gt;3, 'Raw Data'!BC742, 0))</f>
        <v/>
      </c>
      <c r="AG747">
        <f>IF(ISBLANK('Raw Data'!A742), 0, IF(ABS('Raw Data'!D742-'Raw Data'!E742)&lt;4, 'Raw Data'!BD742, 0))</f>
        <v/>
      </c>
      <c r="AH747">
        <f>IF(ISBLANK('Raw Data'!D742), 0, IF('Raw Data'!E742-'Raw Data'!D742&gt;3, 'Raw Data'!BE742, 0))</f>
        <v/>
      </c>
      <c r="AI747">
        <f>IF(SUM('Raw Data'!D742:E742)&gt;'Raw Data'!F742, 'Raw Data'!G742, 0)</f>
        <v/>
      </c>
      <c r="AJ747">
        <f>IF(ISBLANK('Raw Data'!D742), 0, IF(SUM('Raw Data'!D742:E742)&lt;'Raw Data'!F742, 'Raw Data'!H742, 0))</f>
        <v/>
      </c>
      <c r="AK747">
        <f>IF(ISBLANK('Raw Data'!A742), 0, IF(AND('Raw Data'!D742&lt;3, 'Raw Data'!E742&lt;3, 'Raw Data'!F742&lt;BB$2), 'Raw Data'!AF742, 0))</f>
        <v/>
      </c>
      <c r="AL747">
        <f>IF(ISBLANK('Raw Data'!A742), 0, IF(AND('Raw Data'!D742&lt;4, 'Raw Data'!E742&lt;4, 'Raw Data'!F742&lt;BB$2), 'Raw Data'!AI742, 0))</f>
        <v/>
      </c>
      <c r="AM747">
        <f>IF(ISBLANK('Raw Data'!A742), 0, IF(AND('Raw Data'!D742&lt;5, 'Raw Data'!E742&lt;5, 'Raw Data'!F742&lt;BB$2), 'Raw Data'!AL742, 0))</f>
        <v/>
      </c>
      <c r="AN747">
        <f>IF(ISBLANK('Raw Data'!A742), 0, IF(AND('Raw Data'!D742&lt;6, 'Raw Data'!E742&lt;6, 'Raw Data'!F742&lt;BB$2), 'Raw Data'!AO742, 0))</f>
        <v/>
      </c>
      <c r="AO747">
        <f>IF(ISBLANK('Raw Data'!A742), 0, IF(AND('Raw Data'!I742&lt;Analysis!$BC$2, 'Raw Data'!D742-'Raw Data'!E742&gt;1), 'Raw Data'!AW742, IF(AND('Raw Data'!J742&lt;Analysis!$BC$2, 'Raw Data'!E742-'Raw Data'!D742&gt;1), 'Raw Data'!AY742, 0)))</f>
        <v/>
      </c>
      <c r="AP747">
        <f>IF(ISBLANK('Raw Data'!A742), 0, IF(AND('Raw Data'!I742&lt;Analysis!$BC$2, 'Raw Data'!D742-'Raw Data'!E742&gt;2), 'Raw Data'!AZ742, IF(AND('Raw Data'!J742&lt;Analysis!$BC$2, 'Raw Data'!E742-'Raw Data'!D742&gt;2), 'Raw Data'!BB742, 0)))</f>
        <v/>
      </c>
      <c r="AQ747">
        <f>IF(ISBLANK('Raw Data'!A742), 0, IF(AND('Raw Data'!I742&lt;Analysis!$BC$2, 'Raw Data'!D742-'Raw Data'!E742&gt;3), 'Raw Data'!BC742, IF(AND('Raw Data'!J742&lt;Analysis!$BC$2, 'Raw Data'!E742-'Raw Data'!D742&gt;3), 'Raw Data'!BE742, 0)))</f>
        <v/>
      </c>
      <c r="AR747">
        <f>IF('Hidden Analysiss'!D743=1,IF(ABS('Raw Data'!E742-'Raw Data'!D742)&lt;2,'Raw Data'!AX742,0), 0)</f>
        <v/>
      </c>
      <c r="AS747">
        <f>IF('Hidden Analysiss'!D743=1,IF(ABS('Raw Data'!E742-'Raw Data'!D742)&lt;3,'Raw Data'!BA742,0), 0)</f>
        <v/>
      </c>
      <c r="AT747">
        <f>IF('Hidden Analysiss'!D743=1,IF(ABS('Raw Data'!E742-'Raw Data'!D742)&lt;4,'Raw Data'!BD742,0), 0)</f>
        <v/>
      </c>
      <c r="AU747">
        <f>IF(AND('Hidden Analysiss'!E743=1, ABS('Raw Data'!E742-'Raw Data'!D742)&lt;2), 'Raw Data'!AX742, 0)</f>
        <v/>
      </c>
      <c r="AV747">
        <f>IF(AND('Hidden Analysiss'!E743=1, ABS('Raw Data'!E742-'Raw Data'!D742)&lt;3), 'Raw Data'!BA742, 0)</f>
        <v/>
      </c>
      <c r="AW747">
        <f>IF(AND('Hidden Analysiss'!E743=1, ABS('Raw Data'!E742-'Raw Data'!D742)&lt;3), 'Raw Data'!BD742, 0)</f>
        <v/>
      </c>
    </row>
    <row r="748">
      <c r="A748" s="1">
        <f>'Raw Data'!A743</f>
        <v/>
      </c>
      <c r="B748">
        <f>IF('Raw Data'!E743&gt;'Raw Data'!D743, 'Raw Data'!J743, 0)</f>
        <v/>
      </c>
      <c r="C748">
        <f>IF('Raw Data'!D743&gt;'Raw Data'!E743, 'Raw Data'!I743, 0)</f>
        <v/>
      </c>
      <c r="D748">
        <f>SUM(G748:H748)</f>
        <v/>
      </c>
      <c r="E748">
        <f>IF(AND('Raw Data'!J743&lt;'Raw Data'!I743,'Raw Data'!E743&gt;'Raw Data'!D743,'Raw Data'!E743-'Raw Data'!D743&gt;3),'Raw Data'!N743,IF(AND('Raw Data'!I743&lt;'Raw Data'!J743,'Raw Data'!D743&gt;'Raw Data'!E743,'Raw Data'!D743-'Raw Data'!E743&gt;3),'Raw Data'!M743,0))</f>
        <v/>
      </c>
      <c r="F748">
        <f>IF(AND('Raw Data'!J743&lt;'Raw Data'!I743,'Raw Data'!E743&gt;'Raw Data'!D743,'Raw Data'!E743-'Raw Data'!D743&lt;4),'Raw Data'!L743,IF(AND('Raw Data'!I743&lt;'Raw Data'!J743,'Raw Data'!D743&gt;'Raw Data'!E743,'Raw Data'!D743-'Raw Data'!E743&lt;4),'Raw Data'!K743,0))</f>
        <v/>
      </c>
      <c r="G748">
        <f>IF(AND('Raw Data'!J743&lt;'Raw Data'!I743, 'Raw Data'!E743&gt;'Raw Data'!D743), 'Raw Data'!J743, 0)</f>
        <v/>
      </c>
      <c r="H748">
        <f>IF(AND('Raw Data'!J743&gt;'Raw Data'!I743, 'Raw Data'!E743&lt;'Raw Data'!D743), 'Raw Data'!I743, 0)</f>
        <v/>
      </c>
      <c r="I748">
        <f>SUM(J748:K748)</f>
        <v/>
      </c>
      <c r="J748">
        <f>IF(AND('Raw Data'!J743&gt;'Raw Data'!I743, 'Raw Data'!E743&gt;'Raw Data'!D743), 'Raw Data'!J743, 0)</f>
        <v/>
      </c>
      <c r="K748">
        <f>IF(AND('Raw Data'!I743&gt;'Raw Data'!J743, 'Raw Data'!D743&gt;'Raw Data'!E743), 'Raw Data'!I743, 0)</f>
        <v/>
      </c>
      <c r="L748">
        <f>IF('Raw Data'!E743-'Raw Data'!D743&gt;3, 'Raw Data'!N743, 0)</f>
        <v/>
      </c>
      <c r="M748">
        <f>IF('Raw Data'!D743-'Raw Data'!E743&gt;3, 'Raw Data'!M743, 0)</f>
        <v/>
      </c>
      <c r="N748">
        <f>IF(ISBLANK('Raw Data'!D743),0,IF(AND('Raw Data'!E743&gt;'Raw Data'!D743,'Raw Data'!E743-'Raw Data'!D743&gt;0,'Raw Data'!E743-'Raw Data'!D743&lt;4),'Raw Data'!L743, 0))</f>
        <v/>
      </c>
      <c r="O748">
        <f>IF(ISBLANK('Raw Data'!D743),0,IF(AND('Raw Data'!E743&gt;'Raw Data'!D743,'Raw Data'!E743-'Raw Data'!D743&gt;0,'Raw Data'!D743-'Raw Data'!E743&lt;4),'Raw Data'!K743, 0))</f>
        <v/>
      </c>
      <c r="P748">
        <f>IF('Raw Data'!E743-'Raw Data'!D743&gt;3, 'Raw Data'!N743, IF('Raw Data'!D743-'Raw Data'!E743&gt;3, 'Raw Data'!M743, 0))</f>
        <v/>
      </c>
      <c r="Q748">
        <f>IF(ISBLANK('Raw Data'!E743),0,IF(AND('Raw Data'!E743-'Raw Data'!D743&lt;4,'Raw Data'!E743-'Raw Data'!D743&gt;0),'Raw Data'!L743,IF(AND('Raw Data'!D743&gt;'Raw Data'!E743,'Raw Data'!D743-'Raw Data'!E743&gt;0),'Raw Data'!K743,0)))</f>
        <v/>
      </c>
      <c r="R748">
        <f>IF(ISBLANK('Raw Data'!K743),0,IFERROR(IF(MATCH(SMALL('Raw Data'!K743:N743,1),L748:O748,0),SMALL('Raw Data'!K743:N743,1)),0))</f>
        <v/>
      </c>
      <c r="S748">
        <f>IF(ISBLANK('Raw Data'!K743),0,IFERROR(IF(MATCH(SMALL('Raw Data'!K743:N743,2),L748:O748,0),SMALL('Raw Data'!K743:N743,2)),0))</f>
        <v/>
      </c>
      <c r="T748">
        <f>IF(ISBLANK('Raw Data'!K743),0,IFERROR(IF(MATCH(SMALL('Raw Data'!K743:N743,3),L748:O748,0),SMALL('Raw Data'!K743:N743,3)),0))</f>
        <v/>
      </c>
      <c r="U748">
        <f>IF(ISBLANK('Raw Data'!K743),0,IFERROR(IF(MATCH(SMALL('Raw Data'!K743:N743,4),L748:O748,0),SMALL('Raw Data'!K743:N743,4)),0))</f>
        <v/>
      </c>
      <c r="V748">
        <f>IF(AND('Raw Data'!D743&lt;3, 'Raw Data'!E743&lt;3, 'Raw Data'!A743&gt;0), 'Raw Data'!AF743, 0)</f>
        <v/>
      </c>
      <c r="W748">
        <f>IF(AND('Raw Data'!D743&lt;4, 'Raw Data'!E743&lt;4, 'Raw Data'!A743&gt;0), 'Raw Data'!AI743, 0)</f>
        <v/>
      </c>
      <c r="X748">
        <f>IF(AND('Raw Data'!D743&lt;5, 'Raw Data'!E743&lt;5, 'Raw Data'!A743&gt;0), 'Raw Data'!AL743, 0)</f>
        <v/>
      </c>
      <c r="Y748">
        <f>IF(AND('Raw Data'!D743&lt;6, 'Raw Data'!E743&lt;6, 'Raw Data'!A743&gt;0), 'Raw Data'!AO743, 0)</f>
        <v/>
      </c>
      <c r="Z748">
        <f>IF(ISBLANK('Raw Data'!D743), 0, IF('Raw Data'!D743-'Raw Data'!E743&gt;1, 'Raw Data'!AW743, 0))</f>
        <v/>
      </c>
      <c r="AA748">
        <f>IF(ISBLANK('Raw Data'!A743), 0, IF(ABS('Raw Data'!D743-'Raw Data'!E743)&lt;2, 'Raw Data'!AX743, 0))</f>
        <v/>
      </c>
      <c r="AB748">
        <f>IF(ISBLANK('Raw Data'!D743), 0, IF('Raw Data'!E743-'Raw Data'!D743&gt;1, 'Raw Data'!AY743, 0))</f>
        <v/>
      </c>
      <c r="AC748">
        <f>IF(ISBLANK('Raw Data'!D743), 0, IF('Raw Data'!D743-'Raw Data'!E743&gt;2, 'Raw Data'!AZ743, 0))</f>
        <v/>
      </c>
      <c r="AD748">
        <f>IF(ISBLANK('Raw Data'!A743), 0, IF(ABS('Raw Data'!D743-'Raw Data'!E743)&lt;3, 'Raw Data'!BA743, 0))</f>
        <v/>
      </c>
      <c r="AE748">
        <f>IF(ISBLANK('Raw Data'!D743), 0, IF('Raw Data'!E743-'Raw Data'!D743&gt;2, 'Raw Data'!BB743, 0))</f>
        <v/>
      </c>
      <c r="AF748">
        <f>IF(ISBLANK('Raw Data'!D743), 0, IF('Raw Data'!D743-'Raw Data'!E743&gt;3, 'Raw Data'!BC743, 0))</f>
        <v/>
      </c>
      <c r="AG748">
        <f>IF(ISBLANK('Raw Data'!A743), 0, IF(ABS('Raw Data'!D743-'Raw Data'!E743)&lt;4, 'Raw Data'!BD743, 0))</f>
        <v/>
      </c>
      <c r="AH748">
        <f>IF(ISBLANK('Raw Data'!D743), 0, IF('Raw Data'!E743-'Raw Data'!D743&gt;3, 'Raw Data'!BE743, 0))</f>
        <v/>
      </c>
      <c r="AI748">
        <f>IF(SUM('Raw Data'!D743:E743)&gt;'Raw Data'!F743, 'Raw Data'!G743, 0)</f>
        <v/>
      </c>
      <c r="AJ748">
        <f>IF(ISBLANK('Raw Data'!D743), 0, IF(SUM('Raw Data'!D743:E743)&lt;'Raw Data'!F743, 'Raw Data'!H743, 0))</f>
        <v/>
      </c>
      <c r="AK748">
        <f>IF(ISBLANK('Raw Data'!A743), 0, IF(AND('Raw Data'!D743&lt;3, 'Raw Data'!E743&lt;3, 'Raw Data'!F743&lt;BB$2), 'Raw Data'!AF743, 0))</f>
        <v/>
      </c>
      <c r="AL748">
        <f>IF(ISBLANK('Raw Data'!A743), 0, IF(AND('Raw Data'!D743&lt;4, 'Raw Data'!E743&lt;4, 'Raw Data'!F743&lt;BB$2), 'Raw Data'!AI743, 0))</f>
        <v/>
      </c>
      <c r="AM748">
        <f>IF(ISBLANK('Raw Data'!A743), 0, IF(AND('Raw Data'!D743&lt;5, 'Raw Data'!E743&lt;5, 'Raw Data'!F743&lt;BB$2), 'Raw Data'!AL743, 0))</f>
        <v/>
      </c>
      <c r="AN748">
        <f>IF(ISBLANK('Raw Data'!A743), 0, IF(AND('Raw Data'!D743&lt;6, 'Raw Data'!E743&lt;6, 'Raw Data'!F743&lt;BB$2), 'Raw Data'!AO743, 0))</f>
        <v/>
      </c>
      <c r="AO748">
        <f>IF(ISBLANK('Raw Data'!A743), 0, IF(AND('Raw Data'!I743&lt;Analysis!$BC$2, 'Raw Data'!D743-'Raw Data'!E743&gt;1), 'Raw Data'!AW743, IF(AND('Raw Data'!J743&lt;Analysis!$BC$2, 'Raw Data'!E743-'Raw Data'!D743&gt;1), 'Raw Data'!AY743, 0)))</f>
        <v/>
      </c>
      <c r="AP748">
        <f>IF(ISBLANK('Raw Data'!A743), 0, IF(AND('Raw Data'!I743&lt;Analysis!$BC$2, 'Raw Data'!D743-'Raw Data'!E743&gt;2), 'Raw Data'!AZ743, IF(AND('Raw Data'!J743&lt;Analysis!$BC$2, 'Raw Data'!E743-'Raw Data'!D743&gt;2), 'Raw Data'!BB743, 0)))</f>
        <v/>
      </c>
      <c r="AQ748">
        <f>IF(ISBLANK('Raw Data'!A743), 0, IF(AND('Raw Data'!I743&lt;Analysis!$BC$2, 'Raw Data'!D743-'Raw Data'!E743&gt;3), 'Raw Data'!BC743, IF(AND('Raw Data'!J743&lt;Analysis!$BC$2, 'Raw Data'!E743-'Raw Data'!D743&gt;3), 'Raw Data'!BE743, 0)))</f>
        <v/>
      </c>
      <c r="AR748">
        <f>IF('Hidden Analysiss'!D744=1,IF(ABS('Raw Data'!E743-'Raw Data'!D743)&lt;2,'Raw Data'!AX743,0), 0)</f>
        <v/>
      </c>
      <c r="AS748">
        <f>IF('Hidden Analysiss'!D744=1,IF(ABS('Raw Data'!E743-'Raw Data'!D743)&lt;3,'Raw Data'!BA743,0), 0)</f>
        <v/>
      </c>
      <c r="AT748">
        <f>IF('Hidden Analysiss'!D744=1,IF(ABS('Raw Data'!E743-'Raw Data'!D743)&lt;4,'Raw Data'!BD743,0), 0)</f>
        <v/>
      </c>
      <c r="AU748">
        <f>IF(AND('Hidden Analysiss'!E744=1, ABS('Raw Data'!E743-'Raw Data'!D743)&lt;2), 'Raw Data'!AX743, 0)</f>
        <v/>
      </c>
      <c r="AV748">
        <f>IF(AND('Hidden Analysiss'!E744=1, ABS('Raw Data'!E743-'Raw Data'!D743)&lt;3), 'Raw Data'!BA743, 0)</f>
        <v/>
      </c>
      <c r="AW748">
        <f>IF(AND('Hidden Analysiss'!E744=1, ABS('Raw Data'!E743-'Raw Data'!D743)&lt;3), 'Raw Data'!BD743, 0)</f>
        <v/>
      </c>
    </row>
    <row r="749">
      <c r="A749" s="1">
        <f>'Raw Data'!A744</f>
        <v/>
      </c>
      <c r="B749">
        <f>IF('Raw Data'!E744&gt;'Raw Data'!D744, 'Raw Data'!J744, 0)</f>
        <v/>
      </c>
      <c r="C749">
        <f>IF('Raw Data'!D744&gt;'Raw Data'!E744, 'Raw Data'!I744, 0)</f>
        <v/>
      </c>
      <c r="D749">
        <f>SUM(G749:H749)</f>
        <v/>
      </c>
      <c r="E749">
        <f>IF(AND('Raw Data'!J744&lt;'Raw Data'!I744,'Raw Data'!E744&gt;'Raw Data'!D744,'Raw Data'!E744-'Raw Data'!D744&gt;3),'Raw Data'!N744,IF(AND('Raw Data'!I744&lt;'Raw Data'!J744,'Raw Data'!D744&gt;'Raw Data'!E744,'Raw Data'!D744-'Raw Data'!E744&gt;3),'Raw Data'!M744,0))</f>
        <v/>
      </c>
      <c r="F749">
        <f>IF(AND('Raw Data'!J744&lt;'Raw Data'!I744,'Raw Data'!E744&gt;'Raw Data'!D744,'Raw Data'!E744-'Raw Data'!D744&lt;4),'Raw Data'!L744,IF(AND('Raw Data'!I744&lt;'Raw Data'!J744,'Raw Data'!D744&gt;'Raw Data'!E744,'Raw Data'!D744-'Raw Data'!E744&lt;4),'Raw Data'!K744,0))</f>
        <v/>
      </c>
      <c r="G749">
        <f>IF(AND('Raw Data'!J744&lt;'Raw Data'!I744, 'Raw Data'!E744&gt;'Raw Data'!D744), 'Raw Data'!J744, 0)</f>
        <v/>
      </c>
      <c r="H749">
        <f>IF(AND('Raw Data'!J744&gt;'Raw Data'!I744, 'Raw Data'!E744&lt;'Raw Data'!D744), 'Raw Data'!I744, 0)</f>
        <v/>
      </c>
      <c r="I749">
        <f>SUM(J749:K749)</f>
        <v/>
      </c>
      <c r="J749">
        <f>IF(AND('Raw Data'!J744&gt;'Raw Data'!I744, 'Raw Data'!E744&gt;'Raw Data'!D744), 'Raw Data'!J744, 0)</f>
        <v/>
      </c>
      <c r="K749">
        <f>IF(AND('Raw Data'!I744&gt;'Raw Data'!J744, 'Raw Data'!D744&gt;'Raw Data'!E744), 'Raw Data'!I744, 0)</f>
        <v/>
      </c>
      <c r="L749">
        <f>IF('Raw Data'!E744-'Raw Data'!D744&gt;3, 'Raw Data'!N744, 0)</f>
        <v/>
      </c>
      <c r="M749">
        <f>IF('Raw Data'!D744-'Raw Data'!E744&gt;3, 'Raw Data'!M744, 0)</f>
        <v/>
      </c>
      <c r="N749">
        <f>IF(ISBLANK('Raw Data'!D744),0,IF(AND('Raw Data'!E744&gt;'Raw Data'!D744,'Raw Data'!E744-'Raw Data'!D744&gt;0,'Raw Data'!E744-'Raw Data'!D744&lt;4),'Raw Data'!L744, 0))</f>
        <v/>
      </c>
      <c r="O749">
        <f>IF(ISBLANK('Raw Data'!D744),0,IF(AND('Raw Data'!E744&gt;'Raw Data'!D744,'Raw Data'!E744-'Raw Data'!D744&gt;0,'Raw Data'!D744-'Raw Data'!E744&lt;4),'Raw Data'!K744, 0))</f>
        <v/>
      </c>
      <c r="P749">
        <f>IF('Raw Data'!E744-'Raw Data'!D744&gt;3, 'Raw Data'!N744, IF('Raw Data'!D744-'Raw Data'!E744&gt;3, 'Raw Data'!M744, 0))</f>
        <v/>
      </c>
      <c r="Q749">
        <f>IF(ISBLANK('Raw Data'!E744),0,IF(AND('Raw Data'!E744-'Raw Data'!D744&lt;4,'Raw Data'!E744-'Raw Data'!D744&gt;0),'Raw Data'!L744,IF(AND('Raw Data'!D744&gt;'Raw Data'!E744,'Raw Data'!D744-'Raw Data'!E744&gt;0),'Raw Data'!K744,0)))</f>
        <v/>
      </c>
      <c r="R749">
        <f>IF(ISBLANK('Raw Data'!K744),0,IFERROR(IF(MATCH(SMALL('Raw Data'!K744:N744,1),L749:O749,0),SMALL('Raw Data'!K744:N744,1)),0))</f>
        <v/>
      </c>
      <c r="S749">
        <f>IF(ISBLANK('Raw Data'!K744),0,IFERROR(IF(MATCH(SMALL('Raw Data'!K744:N744,2),L749:O749,0),SMALL('Raw Data'!K744:N744,2)),0))</f>
        <v/>
      </c>
      <c r="T749">
        <f>IF(ISBLANK('Raw Data'!K744),0,IFERROR(IF(MATCH(SMALL('Raw Data'!K744:N744,3),L749:O749,0),SMALL('Raw Data'!K744:N744,3)),0))</f>
        <v/>
      </c>
      <c r="U749">
        <f>IF(ISBLANK('Raw Data'!K744),0,IFERROR(IF(MATCH(SMALL('Raw Data'!K744:N744,4),L749:O749,0),SMALL('Raw Data'!K744:N744,4)),0))</f>
        <v/>
      </c>
      <c r="V749">
        <f>IF(AND('Raw Data'!D744&lt;3, 'Raw Data'!E744&lt;3, 'Raw Data'!A744&gt;0), 'Raw Data'!AF744, 0)</f>
        <v/>
      </c>
      <c r="W749">
        <f>IF(AND('Raw Data'!D744&lt;4, 'Raw Data'!E744&lt;4, 'Raw Data'!A744&gt;0), 'Raw Data'!AI744, 0)</f>
        <v/>
      </c>
      <c r="X749">
        <f>IF(AND('Raw Data'!D744&lt;5, 'Raw Data'!E744&lt;5, 'Raw Data'!A744&gt;0), 'Raw Data'!AL744, 0)</f>
        <v/>
      </c>
      <c r="Y749">
        <f>IF(AND('Raw Data'!D744&lt;6, 'Raw Data'!E744&lt;6, 'Raw Data'!A744&gt;0), 'Raw Data'!AO744, 0)</f>
        <v/>
      </c>
      <c r="Z749">
        <f>IF(ISBLANK('Raw Data'!D744), 0, IF('Raw Data'!D744-'Raw Data'!E744&gt;1, 'Raw Data'!AW744, 0))</f>
        <v/>
      </c>
      <c r="AA749">
        <f>IF(ISBLANK('Raw Data'!A744), 0, IF(ABS('Raw Data'!D744-'Raw Data'!E744)&lt;2, 'Raw Data'!AX744, 0))</f>
        <v/>
      </c>
      <c r="AB749">
        <f>IF(ISBLANK('Raw Data'!D744), 0, IF('Raw Data'!E744-'Raw Data'!D744&gt;1, 'Raw Data'!AY744, 0))</f>
        <v/>
      </c>
      <c r="AC749">
        <f>IF(ISBLANK('Raw Data'!D744), 0, IF('Raw Data'!D744-'Raw Data'!E744&gt;2, 'Raw Data'!AZ744, 0))</f>
        <v/>
      </c>
      <c r="AD749">
        <f>IF(ISBLANK('Raw Data'!A744), 0, IF(ABS('Raw Data'!D744-'Raw Data'!E744)&lt;3, 'Raw Data'!BA744, 0))</f>
        <v/>
      </c>
      <c r="AE749">
        <f>IF(ISBLANK('Raw Data'!D744), 0, IF('Raw Data'!E744-'Raw Data'!D744&gt;2, 'Raw Data'!BB744, 0))</f>
        <v/>
      </c>
      <c r="AF749">
        <f>IF(ISBLANK('Raw Data'!D744), 0, IF('Raw Data'!D744-'Raw Data'!E744&gt;3, 'Raw Data'!BC744, 0))</f>
        <v/>
      </c>
      <c r="AG749">
        <f>IF(ISBLANK('Raw Data'!A744), 0, IF(ABS('Raw Data'!D744-'Raw Data'!E744)&lt;4, 'Raw Data'!BD744, 0))</f>
        <v/>
      </c>
      <c r="AH749">
        <f>IF(ISBLANK('Raw Data'!D744), 0, IF('Raw Data'!E744-'Raw Data'!D744&gt;3, 'Raw Data'!BE744, 0))</f>
        <v/>
      </c>
      <c r="AI749">
        <f>IF(SUM('Raw Data'!D744:E744)&gt;'Raw Data'!F744, 'Raw Data'!G744, 0)</f>
        <v/>
      </c>
      <c r="AJ749">
        <f>IF(ISBLANK('Raw Data'!D744), 0, IF(SUM('Raw Data'!D744:E744)&lt;'Raw Data'!F744, 'Raw Data'!H744, 0))</f>
        <v/>
      </c>
      <c r="AK749">
        <f>IF(ISBLANK('Raw Data'!A744), 0, IF(AND('Raw Data'!D744&lt;3, 'Raw Data'!E744&lt;3, 'Raw Data'!F744&lt;BB$2), 'Raw Data'!AF744, 0))</f>
        <v/>
      </c>
      <c r="AL749">
        <f>IF(ISBLANK('Raw Data'!A744), 0, IF(AND('Raw Data'!D744&lt;4, 'Raw Data'!E744&lt;4, 'Raw Data'!F744&lt;BB$2), 'Raw Data'!AI744, 0))</f>
        <v/>
      </c>
      <c r="AM749">
        <f>IF(ISBLANK('Raw Data'!A744), 0, IF(AND('Raw Data'!D744&lt;5, 'Raw Data'!E744&lt;5, 'Raw Data'!F744&lt;BB$2), 'Raw Data'!AL744, 0))</f>
        <v/>
      </c>
      <c r="AN749">
        <f>IF(ISBLANK('Raw Data'!A744), 0, IF(AND('Raw Data'!D744&lt;6, 'Raw Data'!E744&lt;6, 'Raw Data'!F744&lt;BB$2), 'Raw Data'!AO744, 0))</f>
        <v/>
      </c>
      <c r="AO749">
        <f>IF(ISBLANK('Raw Data'!A744), 0, IF(AND('Raw Data'!I744&lt;Analysis!$BC$2, 'Raw Data'!D744-'Raw Data'!E744&gt;1), 'Raw Data'!AW744, IF(AND('Raw Data'!J744&lt;Analysis!$BC$2, 'Raw Data'!E744-'Raw Data'!D744&gt;1), 'Raw Data'!AY744, 0)))</f>
        <v/>
      </c>
      <c r="AP749">
        <f>IF(ISBLANK('Raw Data'!A744), 0, IF(AND('Raw Data'!I744&lt;Analysis!$BC$2, 'Raw Data'!D744-'Raw Data'!E744&gt;2), 'Raw Data'!AZ744, IF(AND('Raw Data'!J744&lt;Analysis!$BC$2, 'Raw Data'!E744-'Raw Data'!D744&gt;2), 'Raw Data'!BB744, 0)))</f>
        <v/>
      </c>
      <c r="AQ749">
        <f>IF(ISBLANK('Raw Data'!A744), 0, IF(AND('Raw Data'!I744&lt;Analysis!$BC$2, 'Raw Data'!D744-'Raw Data'!E744&gt;3), 'Raw Data'!BC744, IF(AND('Raw Data'!J744&lt;Analysis!$BC$2, 'Raw Data'!E744-'Raw Data'!D744&gt;3), 'Raw Data'!BE744, 0)))</f>
        <v/>
      </c>
      <c r="AR749">
        <f>IF('Hidden Analysiss'!D745=1,IF(ABS('Raw Data'!E744-'Raw Data'!D744)&lt;2,'Raw Data'!AX744,0), 0)</f>
        <v/>
      </c>
      <c r="AS749">
        <f>IF('Hidden Analysiss'!D745=1,IF(ABS('Raw Data'!E744-'Raw Data'!D744)&lt;3,'Raw Data'!BA744,0), 0)</f>
        <v/>
      </c>
      <c r="AT749">
        <f>IF('Hidden Analysiss'!D745=1,IF(ABS('Raw Data'!E744-'Raw Data'!D744)&lt;4,'Raw Data'!BD744,0), 0)</f>
        <v/>
      </c>
      <c r="AU749">
        <f>IF(AND('Hidden Analysiss'!E745=1, ABS('Raw Data'!E744-'Raw Data'!D744)&lt;2), 'Raw Data'!AX744, 0)</f>
        <v/>
      </c>
      <c r="AV749">
        <f>IF(AND('Hidden Analysiss'!E745=1, ABS('Raw Data'!E744-'Raw Data'!D744)&lt;3), 'Raw Data'!BA744, 0)</f>
        <v/>
      </c>
      <c r="AW749">
        <f>IF(AND('Hidden Analysiss'!E745=1, ABS('Raw Data'!E744-'Raw Data'!D744)&lt;3), 'Raw Data'!BD744, 0)</f>
        <v/>
      </c>
    </row>
    <row r="750">
      <c r="A750" s="1">
        <f>'Raw Data'!A745</f>
        <v/>
      </c>
      <c r="B750">
        <f>IF('Raw Data'!E745&gt;'Raw Data'!D745, 'Raw Data'!J745, 0)</f>
        <v/>
      </c>
      <c r="C750">
        <f>IF('Raw Data'!D745&gt;'Raw Data'!E745, 'Raw Data'!I745, 0)</f>
        <v/>
      </c>
      <c r="D750">
        <f>SUM(G750:H750)</f>
        <v/>
      </c>
      <c r="E750">
        <f>IF(AND('Raw Data'!J745&lt;'Raw Data'!I745,'Raw Data'!E745&gt;'Raw Data'!D745,'Raw Data'!E745-'Raw Data'!D745&gt;3),'Raw Data'!N745,IF(AND('Raw Data'!I745&lt;'Raw Data'!J745,'Raw Data'!D745&gt;'Raw Data'!E745,'Raw Data'!D745-'Raw Data'!E745&gt;3),'Raw Data'!M745,0))</f>
        <v/>
      </c>
      <c r="F750">
        <f>IF(AND('Raw Data'!J745&lt;'Raw Data'!I745,'Raw Data'!E745&gt;'Raw Data'!D745,'Raw Data'!E745-'Raw Data'!D745&lt;4),'Raw Data'!L745,IF(AND('Raw Data'!I745&lt;'Raw Data'!J745,'Raw Data'!D745&gt;'Raw Data'!E745,'Raw Data'!D745-'Raw Data'!E745&lt;4),'Raw Data'!K745,0))</f>
        <v/>
      </c>
      <c r="G750">
        <f>IF(AND('Raw Data'!J745&lt;'Raw Data'!I745, 'Raw Data'!E745&gt;'Raw Data'!D745), 'Raw Data'!J745, 0)</f>
        <v/>
      </c>
      <c r="H750">
        <f>IF(AND('Raw Data'!J745&gt;'Raw Data'!I745, 'Raw Data'!E745&lt;'Raw Data'!D745), 'Raw Data'!I745, 0)</f>
        <v/>
      </c>
      <c r="I750">
        <f>SUM(J750:K750)</f>
        <v/>
      </c>
      <c r="J750">
        <f>IF(AND('Raw Data'!J745&gt;'Raw Data'!I745, 'Raw Data'!E745&gt;'Raw Data'!D745), 'Raw Data'!J745, 0)</f>
        <v/>
      </c>
      <c r="K750">
        <f>IF(AND('Raw Data'!I745&gt;'Raw Data'!J745, 'Raw Data'!D745&gt;'Raw Data'!E745), 'Raw Data'!I745, 0)</f>
        <v/>
      </c>
      <c r="L750">
        <f>IF('Raw Data'!E745-'Raw Data'!D745&gt;3, 'Raw Data'!N745, 0)</f>
        <v/>
      </c>
      <c r="M750">
        <f>IF('Raw Data'!D745-'Raw Data'!E745&gt;3, 'Raw Data'!M745, 0)</f>
        <v/>
      </c>
      <c r="N750">
        <f>IF(ISBLANK('Raw Data'!D745),0,IF(AND('Raw Data'!E745&gt;'Raw Data'!D745,'Raw Data'!E745-'Raw Data'!D745&gt;0,'Raw Data'!E745-'Raw Data'!D745&lt;4),'Raw Data'!L745, 0))</f>
        <v/>
      </c>
      <c r="O750">
        <f>IF(ISBLANK('Raw Data'!D745),0,IF(AND('Raw Data'!E745&gt;'Raw Data'!D745,'Raw Data'!E745-'Raw Data'!D745&gt;0,'Raw Data'!D745-'Raw Data'!E745&lt;4),'Raw Data'!K745, 0))</f>
        <v/>
      </c>
      <c r="P750">
        <f>IF('Raw Data'!E745-'Raw Data'!D745&gt;3, 'Raw Data'!N745, IF('Raw Data'!D745-'Raw Data'!E745&gt;3, 'Raw Data'!M745, 0))</f>
        <v/>
      </c>
      <c r="Q750">
        <f>IF(ISBLANK('Raw Data'!E745),0,IF(AND('Raw Data'!E745-'Raw Data'!D745&lt;4,'Raw Data'!E745-'Raw Data'!D745&gt;0),'Raw Data'!L745,IF(AND('Raw Data'!D745&gt;'Raw Data'!E745,'Raw Data'!D745-'Raw Data'!E745&gt;0),'Raw Data'!K745,0)))</f>
        <v/>
      </c>
      <c r="R750">
        <f>IF(ISBLANK('Raw Data'!K745),0,IFERROR(IF(MATCH(SMALL('Raw Data'!K745:N745,1),L750:O750,0),SMALL('Raw Data'!K745:N745,1)),0))</f>
        <v/>
      </c>
      <c r="S750">
        <f>IF(ISBLANK('Raw Data'!K745),0,IFERROR(IF(MATCH(SMALL('Raw Data'!K745:N745,2),L750:O750,0),SMALL('Raw Data'!K745:N745,2)),0))</f>
        <v/>
      </c>
      <c r="T750">
        <f>IF(ISBLANK('Raw Data'!K745),0,IFERROR(IF(MATCH(SMALL('Raw Data'!K745:N745,3),L750:O750,0),SMALL('Raw Data'!K745:N745,3)),0))</f>
        <v/>
      </c>
      <c r="U750">
        <f>IF(ISBLANK('Raw Data'!K745),0,IFERROR(IF(MATCH(SMALL('Raw Data'!K745:N745,4),L750:O750,0),SMALL('Raw Data'!K745:N745,4)),0))</f>
        <v/>
      </c>
      <c r="V750">
        <f>IF(AND('Raw Data'!D745&lt;3, 'Raw Data'!E745&lt;3, 'Raw Data'!A745&gt;0), 'Raw Data'!AF745, 0)</f>
        <v/>
      </c>
      <c r="W750">
        <f>IF(AND('Raw Data'!D745&lt;4, 'Raw Data'!E745&lt;4, 'Raw Data'!A745&gt;0), 'Raw Data'!AI745, 0)</f>
        <v/>
      </c>
      <c r="X750">
        <f>IF(AND('Raw Data'!D745&lt;5, 'Raw Data'!E745&lt;5, 'Raw Data'!A745&gt;0), 'Raw Data'!AL745, 0)</f>
        <v/>
      </c>
      <c r="Y750">
        <f>IF(AND('Raw Data'!D745&lt;6, 'Raw Data'!E745&lt;6, 'Raw Data'!A745&gt;0), 'Raw Data'!AO745, 0)</f>
        <v/>
      </c>
      <c r="Z750">
        <f>IF(ISBLANK('Raw Data'!D745), 0, IF('Raw Data'!D745-'Raw Data'!E745&gt;1, 'Raw Data'!AW745, 0))</f>
        <v/>
      </c>
      <c r="AA750">
        <f>IF(ISBLANK('Raw Data'!A745), 0, IF(ABS('Raw Data'!D745-'Raw Data'!E745)&lt;2, 'Raw Data'!AX745, 0))</f>
        <v/>
      </c>
      <c r="AB750">
        <f>IF(ISBLANK('Raw Data'!D745), 0, IF('Raw Data'!E745-'Raw Data'!D745&gt;1, 'Raw Data'!AY745, 0))</f>
        <v/>
      </c>
      <c r="AC750">
        <f>IF(ISBLANK('Raw Data'!D745), 0, IF('Raw Data'!D745-'Raw Data'!E745&gt;2, 'Raw Data'!AZ745, 0))</f>
        <v/>
      </c>
      <c r="AD750">
        <f>IF(ISBLANK('Raw Data'!A745), 0, IF(ABS('Raw Data'!D745-'Raw Data'!E745)&lt;3, 'Raw Data'!BA745, 0))</f>
        <v/>
      </c>
      <c r="AE750">
        <f>IF(ISBLANK('Raw Data'!D745), 0, IF('Raw Data'!E745-'Raw Data'!D745&gt;2, 'Raw Data'!BB745, 0))</f>
        <v/>
      </c>
      <c r="AF750">
        <f>IF(ISBLANK('Raw Data'!D745), 0, IF('Raw Data'!D745-'Raw Data'!E745&gt;3, 'Raw Data'!BC745, 0))</f>
        <v/>
      </c>
      <c r="AG750">
        <f>IF(ISBLANK('Raw Data'!A745), 0, IF(ABS('Raw Data'!D745-'Raw Data'!E745)&lt;4, 'Raw Data'!BD745, 0))</f>
        <v/>
      </c>
      <c r="AH750">
        <f>IF(ISBLANK('Raw Data'!D745), 0, IF('Raw Data'!E745-'Raw Data'!D745&gt;3, 'Raw Data'!BE745, 0))</f>
        <v/>
      </c>
      <c r="AI750">
        <f>IF(SUM('Raw Data'!D745:E745)&gt;'Raw Data'!F745, 'Raw Data'!G745, 0)</f>
        <v/>
      </c>
      <c r="AJ750">
        <f>IF(ISBLANK('Raw Data'!D745), 0, IF(SUM('Raw Data'!D745:E745)&lt;'Raw Data'!F745, 'Raw Data'!H745, 0))</f>
        <v/>
      </c>
      <c r="AK750">
        <f>IF(ISBLANK('Raw Data'!A745), 0, IF(AND('Raw Data'!D745&lt;3, 'Raw Data'!E745&lt;3, 'Raw Data'!F745&lt;BB$2), 'Raw Data'!AF745, 0))</f>
        <v/>
      </c>
      <c r="AL750">
        <f>IF(ISBLANK('Raw Data'!A745), 0, IF(AND('Raw Data'!D745&lt;4, 'Raw Data'!E745&lt;4, 'Raw Data'!F745&lt;BB$2), 'Raw Data'!AI745, 0))</f>
        <v/>
      </c>
      <c r="AM750">
        <f>IF(ISBLANK('Raw Data'!A745), 0, IF(AND('Raw Data'!D745&lt;5, 'Raw Data'!E745&lt;5, 'Raw Data'!F745&lt;BB$2), 'Raw Data'!AL745, 0))</f>
        <v/>
      </c>
      <c r="AN750">
        <f>IF(ISBLANK('Raw Data'!A745), 0, IF(AND('Raw Data'!D745&lt;6, 'Raw Data'!E745&lt;6, 'Raw Data'!F745&lt;BB$2), 'Raw Data'!AO745, 0))</f>
        <v/>
      </c>
      <c r="AO750">
        <f>IF(ISBLANK('Raw Data'!A745), 0, IF(AND('Raw Data'!I745&lt;Analysis!$BC$2, 'Raw Data'!D745-'Raw Data'!E745&gt;1), 'Raw Data'!AW745, IF(AND('Raw Data'!J745&lt;Analysis!$BC$2, 'Raw Data'!E745-'Raw Data'!D745&gt;1), 'Raw Data'!AY745, 0)))</f>
        <v/>
      </c>
      <c r="AP750">
        <f>IF(ISBLANK('Raw Data'!A745), 0, IF(AND('Raw Data'!I745&lt;Analysis!$BC$2, 'Raw Data'!D745-'Raw Data'!E745&gt;2), 'Raw Data'!AZ745, IF(AND('Raw Data'!J745&lt;Analysis!$BC$2, 'Raw Data'!E745-'Raw Data'!D745&gt;2), 'Raw Data'!BB745, 0)))</f>
        <v/>
      </c>
      <c r="AQ750">
        <f>IF(ISBLANK('Raw Data'!A745), 0, IF(AND('Raw Data'!I745&lt;Analysis!$BC$2, 'Raw Data'!D745-'Raw Data'!E745&gt;3), 'Raw Data'!BC745, IF(AND('Raw Data'!J745&lt;Analysis!$BC$2, 'Raw Data'!E745-'Raw Data'!D745&gt;3), 'Raw Data'!BE745, 0)))</f>
        <v/>
      </c>
      <c r="AR750">
        <f>IF('Hidden Analysiss'!D746=1,IF(ABS('Raw Data'!E745-'Raw Data'!D745)&lt;2,'Raw Data'!AX745,0), 0)</f>
        <v/>
      </c>
      <c r="AS750">
        <f>IF('Hidden Analysiss'!D746=1,IF(ABS('Raw Data'!E745-'Raw Data'!D745)&lt;3,'Raw Data'!BA745,0), 0)</f>
        <v/>
      </c>
      <c r="AT750">
        <f>IF('Hidden Analysiss'!D746=1,IF(ABS('Raw Data'!E745-'Raw Data'!D745)&lt;4,'Raw Data'!BD745,0), 0)</f>
        <v/>
      </c>
      <c r="AU750">
        <f>IF(AND('Hidden Analysiss'!E746=1, ABS('Raw Data'!E745-'Raw Data'!D745)&lt;2), 'Raw Data'!AX745, 0)</f>
        <v/>
      </c>
      <c r="AV750">
        <f>IF(AND('Hidden Analysiss'!E746=1, ABS('Raw Data'!E745-'Raw Data'!D745)&lt;3), 'Raw Data'!BA745, 0)</f>
        <v/>
      </c>
      <c r="AW750">
        <f>IF(AND('Hidden Analysiss'!E746=1, ABS('Raw Data'!E745-'Raw Data'!D745)&lt;3), 'Raw Data'!BD745, 0)</f>
        <v/>
      </c>
    </row>
    <row r="751">
      <c r="A751" s="1">
        <f>'Raw Data'!A746</f>
        <v/>
      </c>
      <c r="B751">
        <f>IF('Raw Data'!E746&gt;'Raw Data'!D746, 'Raw Data'!J746, 0)</f>
        <v/>
      </c>
      <c r="C751">
        <f>IF('Raw Data'!D746&gt;'Raw Data'!E746, 'Raw Data'!I746, 0)</f>
        <v/>
      </c>
      <c r="D751">
        <f>SUM(G751:H751)</f>
        <v/>
      </c>
      <c r="E751">
        <f>IF(AND('Raw Data'!J746&lt;'Raw Data'!I746,'Raw Data'!E746&gt;'Raw Data'!D746,'Raw Data'!E746-'Raw Data'!D746&gt;3),'Raw Data'!N746,IF(AND('Raw Data'!I746&lt;'Raw Data'!J746,'Raw Data'!D746&gt;'Raw Data'!E746,'Raw Data'!D746-'Raw Data'!E746&gt;3),'Raw Data'!M746,0))</f>
        <v/>
      </c>
      <c r="F751">
        <f>IF(AND('Raw Data'!J746&lt;'Raw Data'!I746,'Raw Data'!E746&gt;'Raw Data'!D746,'Raw Data'!E746-'Raw Data'!D746&lt;4),'Raw Data'!L746,IF(AND('Raw Data'!I746&lt;'Raw Data'!J746,'Raw Data'!D746&gt;'Raw Data'!E746,'Raw Data'!D746-'Raw Data'!E746&lt;4),'Raw Data'!K746,0))</f>
        <v/>
      </c>
      <c r="G751">
        <f>IF(AND('Raw Data'!J746&lt;'Raw Data'!I746, 'Raw Data'!E746&gt;'Raw Data'!D746), 'Raw Data'!J746, 0)</f>
        <v/>
      </c>
      <c r="H751">
        <f>IF(AND('Raw Data'!J746&gt;'Raw Data'!I746, 'Raw Data'!E746&lt;'Raw Data'!D746), 'Raw Data'!I746, 0)</f>
        <v/>
      </c>
      <c r="I751">
        <f>SUM(J751:K751)</f>
        <v/>
      </c>
      <c r="J751">
        <f>IF(AND('Raw Data'!J746&gt;'Raw Data'!I746, 'Raw Data'!E746&gt;'Raw Data'!D746), 'Raw Data'!J746, 0)</f>
        <v/>
      </c>
      <c r="K751">
        <f>IF(AND('Raw Data'!I746&gt;'Raw Data'!J746, 'Raw Data'!D746&gt;'Raw Data'!E746), 'Raw Data'!I746, 0)</f>
        <v/>
      </c>
      <c r="L751">
        <f>IF('Raw Data'!E746-'Raw Data'!D746&gt;3, 'Raw Data'!N746, 0)</f>
        <v/>
      </c>
      <c r="M751">
        <f>IF('Raw Data'!D746-'Raw Data'!E746&gt;3, 'Raw Data'!M746, 0)</f>
        <v/>
      </c>
      <c r="N751">
        <f>IF(ISBLANK('Raw Data'!D746),0,IF(AND('Raw Data'!E746&gt;'Raw Data'!D746,'Raw Data'!E746-'Raw Data'!D746&gt;0,'Raw Data'!E746-'Raw Data'!D746&lt;4),'Raw Data'!L746, 0))</f>
        <v/>
      </c>
      <c r="O751">
        <f>IF(ISBLANK('Raw Data'!D746),0,IF(AND('Raw Data'!E746&gt;'Raw Data'!D746,'Raw Data'!E746-'Raw Data'!D746&gt;0,'Raw Data'!D746-'Raw Data'!E746&lt;4),'Raw Data'!K746, 0))</f>
        <v/>
      </c>
      <c r="P751">
        <f>IF('Raw Data'!E746-'Raw Data'!D746&gt;3, 'Raw Data'!N746, IF('Raw Data'!D746-'Raw Data'!E746&gt;3, 'Raw Data'!M746, 0))</f>
        <v/>
      </c>
      <c r="Q751">
        <f>IF(ISBLANK('Raw Data'!E746),0,IF(AND('Raw Data'!E746-'Raw Data'!D746&lt;4,'Raw Data'!E746-'Raw Data'!D746&gt;0),'Raw Data'!L746,IF(AND('Raw Data'!D746&gt;'Raw Data'!E746,'Raw Data'!D746-'Raw Data'!E746&gt;0),'Raw Data'!K746,0)))</f>
        <v/>
      </c>
      <c r="R751">
        <f>IF(ISBLANK('Raw Data'!K746),0,IFERROR(IF(MATCH(SMALL('Raw Data'!K746:N746,1),L751:O751,0),SMALL('Raw Data'!K746:N746,1)),0))</f>
        <v/>
      </c>
      <c r="S751">
        <f>IF(ISBLANK('Raw Data'!K746),0,IFERROR(IF(MATCH(SMALL('Raw Data'!K746:N746,2),L751:O751,0),SMALL('Raw Data'!K746:N746,2)),0))</f>
        <v/>
      </c>
      <c r="T751">
        <f>IF(ISBLANK('Raw Data'!K746),0,IFERROR(IF(MATCH(SMALL('Raw Data'!K746:N746,3),L751:O751,0),SMALL('Raw Data'!K746:N746,3)),0))</f>
        <v/>
      </c>
      <c r="U751">
        <f>IF(ISBLANK('Raw Data'!K746),0,IFERROR(IF(MATCH(SMALL('Raw Data'!K746:N746,4),L751:O751,0),SMALL('Raw Data'!K746:N746,4)),0))</f>
        <v/>
      </c>
      <c r="V751">
        <f>IF(AND('Raw Data'!D746&lt;3, 'Raw Data'!E746&lt;3, 'Raw Data'!A746&gt;0), 'Raw Data'!AF746, 0)</f>
        <v/>
      </c>
      <c r="W751">
        <f>IF(AND('Raw Data'!D746&lt;4, 'Raw Data'!E746&lt;4, 'Raw Data'!A746&gt;0), 'Raw Data'!AI746, 0)</f>
        <v/>
      </c>
      <c r="X751">
        <f>IF(AND('Raw Data'!D746&lt;5, 'Raw Data'!E746&lt;5, 'Raw Data'!A746&gt;0), 'Raw Data'!AL746, 0)</f>
        <v/>
      </c>
      <c r="Y751">
        <f>IF(AND('Raw Data'!D746&lt;6, 'Raw Data'!E746&lt;6, 'Raw Data'!A746&gt;0), 'Raw Data'!AO746, 0)</f>
        <v/>
      </c>
      <c r="Z751">
        <f>IF(ISBLANK('Raw Data'!D746), 0, IF('Raw Data'!D746-'Raw Data'!E746&gt;1, 'Raw Data'!AW746, 0))</f>
        <v/>
      </c>
      <c r="AA751">
        <f>IF(ISBLANK('Raw Data'!A746), 0, IF(ABS('Raw Data'!D746-'Raw Data'!E746)&lt;2, 'Raw Data'!AX746, 0))</f>
        <v/>
      </c>
      <c r="AB751">
        <f>IF(ISBLANK('Raw Data'!D746), 0, IF('Raw Data'!E746-'Raw Data'!D746&gt;1, 'Raw Data'!AY746, 0))</f>
        <v/>
      </c>
      <c r="AC751">
        <f>IF(ISBLANK('Raw Data'!D746), 0, IF('Raw Data'!D746-'Raw Data'!E746&gt;2, 'Raw Data'!AZ746, 0))</f>
        <v/>
      </c>
      <c r="AD751">
        <f>IF(ISBLANK('Raw Data'!A746), 0, IF(ABS('Raw Data'!D746-'Raw Data'!E746)&lt;3, 'Raw Data'!BA746, 0))</f>
        <v/>
      </c>
      <c r="AE751">
        <f>IF(ISBLANK('Raw Data'!D746), 0, IF('Raw Data'!E746-'Raw Data'!D746&gt;2, 'Raw Data'!BB746, 0))</f>
        <v/>
      </c>
      <c r="AF751">
        <f>IF(ISBLANK('Raw Data'!D746), 0, IF('Raw Data'!D746-'Raw Data'!E746&gt;3, 'Raw Data'!BC746, 0))</f>
        <v/>
      </c>
      <c r="AG751">
        <f>IF(ISBLANK('Raw Data'!A746), 0, IF(ABS('Raw Data'!D746-'Raw Data'!E746)&lt;4, 'Raw Data'!BD746, 0))</f>
        <v/>
      </c>
      <c r="AH751">
        <f>IF(ISBLANK('Raw Data'!D746), 0, IF('Raw Data'!E746-'Raw Data'!D746&gt;3, 'Raw Data'!BE746, 0))</f>
        <v/>
      </c>
      <c r="AI751">
        <f>IF(SUM('Raw Data'!D746:E746)&gt;'Raw Data'!F746, 'Raw Data'!G746, 0)</f>
        <v/>
      </c>
      <c r="AJ751">
        <f>IF(ISBLANK('Raw Data'!D746), 0, IF(SUM('Raw Data'!D746:E746)&lt;'Raw Data'!F746, 'Raw Data'!H746, 0))</f>
        <v/>
      </c>
      <c r="AK751">
        <f>IF(ISBLANK('Raw Data'!A746), 0, IF(AND('Raw Data'!D746&lt;3, 'Raw Data'!E746&lt;3, 'Raw Data'!F746&lt;BB$2), 'Raw Data'!AF746, 0))</f>
        <v/>
      </c>
      <c r="AL751">
        <f>IF(ISBLANK('Raw Data'!A746), 0, IF(AND('Raw Data'!D746&lt;4, 'Raw Data'!E746&lt;4, 'Raw Data'!F746&lt;BB$2), 'Raw Data'!AI746, 0))</f>
        <v/>
      </c>
      <c r="AM751">
        <f>IF(ISBLANK('Raw Data'!A746), 0, IF(AND('Raw Data'!D746&lt;5, 'Raw Data'!E746&lt;5, 'Raw Data'!F746&lt;BB$2), 'Raw Data'!AL746, 0))</f>
        <v/>
      </c>
      <c r="AN751">
        <f>IF(ISBLANK('Raw Data'!A746), 0, IF(AND('Raw Data'!D746&lt;6, 'Raw Data'!E746&lt;6, 'Raw Data'!F746&lt;BB$2), 'Raw Data'!AO746, 0))</f>
        <v/>
      </c>
      <c r="AO751">
        <f>IF(ISBLANK('Raw Data'!A746), 0, IF(AND('Raw Data'!I746&lt;Analysis!$BC$2, 'Raw Data'!D746-'Raw Data'!E746&gt;1), 'Raw Data'!AW746, IF(AND('Raw Data'!J746&lt;Analysis!$BC$2, 'Raw Data'!E746-'Raw Data'!D746&gt;1), 'Raw Data'!AY746, 0)))</f>
        <v/>
      </c>
      <c r="AP751">
        <f>IF(ISBLANK('Raw Data'!A746), 0, IF(AND('Raw Data'!I746&lt;Analysis!$BC$2, 'Raw Data'!D746-'Raw Data'!E746&gt;2), 'Raw Data'!AZ746, IF(AND('Raw Data'!J746&lt;Analysis!$BC$2, 'Raw Data'!E746-'Raw Data'!D746&gt;2), 'Raw Data'!BB746, 0)))</f>
        <v/>
      </c>
      <c r="AQ751">
        <f>IF(ISBLANK('Raw Data'!A746), 0, IF(AND('Raw Data'!I746&lt;Analysis!$BC$2, 'Raw Data'!D746-'Raw Data'!E746&gt;3), 'Raw Data'!BC746, IF(AND('Raw Data'!J746&lt;Analysis!$BC$2, 'Raw Data'!E746-'Raw Data'!D746&gt;3), 'Raw Data'!BE746, 0)))</f>
        <v/>
      </c>
      <c r="AR751">
        <f>IF('Hidden Analysiss'!D747=1,IF(ABS('Raw Data'!E746-'Raw Data'!D746)&lt;2,'Raw Data'!AX746,0), 0)</f>
        <v/>
      </c>
      <c r="AS751">
        <f>IF('Hidden Analysiss'!D747=1,IF(ABS('Raw Data'!E746-'Raw Data'!D746)&lt;3,'Raw Data'!BA746,0), 0)</f>
        <v/>
      </c>
      <c r="AT751">
        <f>IF('Hidden Analysiss'!D747=1,IF(ABS('Raw Data'!E746-'Raw Data'!D746)&lt;4,'Raw Data'!BD746,0), 0)</f>
        <v/>
      </c>
      <c r="AU751">
        <f>IF(AND('Hidden Analysiss'!E747=1, ABS('Raw Data'!E746-'Raw Data'!D746)&lt;2), 'Raw Data'!AX746, 0)</f>
        <v/>
      </c>
      <c r="AV751">
        <f>IF(AND('Hidden Analysiss'!E747=1, ABS('Raw Data'!E746-'Raw Data'!D746)&lt;3), 'Raw Data'!BA746, 0)</f>
        <v/>
      </c>
      <c r="AW751">
        <f>IF(AND('Hidden Analysiss'!E747=1, ABS('Raw Data'!E746-'Raw Data'!D746)&lt;3), 'Raw Data'!BD746, 0)</f>
        <v/>
      </c>
    </row>
    <row r="752">
      <c r="A752" s="1">
        <f>'Raw Data'!A747</f>
        <v/>
      </c>
      <c r="B752">
        <f>IF('Raw Data'!E747&gt;'Raw Data'!D747, 'Raw Data'!J747, 0)</f>
        <v/>
      </c>
      <c r="C752">
        <f>IF('Raw Data'!D747&gt;'Raw Data'!E747, 'Raw Data'!I747, 0)</f>
        <v/>
      </c>
      <c r="D752">
        <f>SUM(G752:H752)</f>
        <v/>
      </c>
      <c r="E752">
        <f>IF(AND('Raw Data'!J747&lt;'Raw Data'!I747,'Raw Data'!E747&gt;'Raw Data'!D747,'Raw Data'!E747-'Raw Data'!D747&gt;3),'Raw Data'!N747,IF(AND('Raw Data'!I747&lt;'Raw Data'!J747,'Raw Data'!D747&gt;'Raw Data'!E747,'Raw Data'!D747-'Raw Data'!E747&gt;3),'Raw Data'!M747,0))</f>
        <v/>
      </c>
      <c r="F752">
        <f>IF(AND('Raw Data'!J747&lt;'Raw Data'!I747,'Raw Data'!E747&gt;'Raw Data'!D747,'Raw Data'!E747-'Raw Data'!D747&lt;4),'Raw Data'!L747,IF(AND('Raw Data'!I747&lt;'Raw Data'!J747,'Raw Data'!D747&gt;'Raw Data'!E747,'Raw Data'!D747-'Raw Data'!E747&lt;4),'Raw Data'!K747,0))</f>
        <v/>
      </c>
      <c r="G752">
        <f>IF(AND('Raw Data'!J747&lt;'Raw Data'!I747, 'Raw Data'!E747&gt;'Raw Data'!D747), 'Raw Data'!J747, 0)</f>
        <v/>
      </c>
      <c r="H752">
        <f>IF(AND('Raw Data'!J747&gt;'Raw Data'!I747, 'Raw Data'!E747&lt;'Raw Data'!D747), 'Raw Data'!I747, 0)</f>
        <v/>
      </c>
      <c r="I752">
        <f>SUM(J752:K752)</f>
        <v/>
      </c>
      <c r="J752">
        <f>IF(AND('Raw Data'!J747&gt;'Raw Data'!I747, 'Raw Data'!E747&gt;'Raw Data'!D747), 'Raw Data'!J747, 0)</f>
        <v/>
      </c>
      <c r="K752">
        <f>IF(AND('Raw Data'!I747&gt;'Raw Data'!J747, 'Raw Data'!D747&gt;'Raw Data'!E747), 'Raw Data'!I747, 0)</f>
        <v/>
      </c>
      <c r="L752">
        <f>IF('Raw Data'!E747-'Raw Data'!D747&gt;3, 'Raw Data'!N747, 0)</f>
        <v/>
      </c>
      <c r="M752">
        <f>IF('Raw Data'!D747-'Raw Data'!E747&gt;3, 'Raw Data'!M747, 0)</f>
        <v/>
      </c>
      <c r="N752">
        <f>IF(ISBLANK('Raw Data'!D747),0,IF(AND('Raw Data'!E747&gt;'Raw Data'!D747,'Raw Data'!E747-'Raw Data'!D747&gt;0,'Raw Data'!E747-'Raw Data'!D747&lt;4),'Raw Data'!L747, 0))</f>
        <v/>
      </c>
      <c r="O752">
        <f>IF(ISBLANK('Raw Data'!D747),0,IF(AND('Raw Data'!E747&gt;'Raw Data'!D747,'Raw Data'!E747-'Raw Data'!D747&gt;0,'Raw Data'!D747-'Raw Data'!E747&lt;4),'Raw Data'!K747, 0))</f>
        <v/>
      </c>
      <c r="P752">
        <f>IF('Raw Data'!E747-'Raw Data'!D747&gt;3, 'Raw Data'!N747, IF('Raw Data'!D747-'Raw Data'!E747&gt;3, 'Raw Data'!M747, 0))</f>
        <v/>
      </c>
      <c r="Q752">
        <f>IF(ISBLANK('Raw Data'!E747),0,IF(AND('Raw Data'!E747-'Raw Data'!D747&lt;4,'Raw Data'!E747-'Raw Data'!D747&gt;0),'Raw Data'!L747,IF(AND('Raw Data'!D747&gt;'Raw Data'!E747,'Raw Data'!D747-'Raw Data'!E747&gt;0),'Raw Data'!K747,0)))</f>
        <v/>
      </c>
      <c r="R752">
        <f>IF(ISBLANK('Raw Data'!K747),0,IFERROR(IF(MATCH(SMALL('Raw Data'!K747:N747,1),L752:O752,0),SMALL('Raw Data'!K747:N747,1)),0))</f>
        <v/>
      </c>
      <c r="S752">
        <f>IF(ISBLANK('Raw Data'!K747),0,IFERROR(IF(MATCH(SMALL('Raw Data'!K747:N747,2),L752:O752,0),SMALL('Raw Data'!K747:N747,2)),0))</f>
        <v/>
      </c>
      <c r="T752">
        <f>IF(ISBLANK('Raw Data'!K747),0,IFERROR(IF(MATCH(SMALL('Raw Data'!K747:N747,3),L752:O752,0),SMALL('Raw Data'!K747:N747,3)),0))</f>
        <v/>
      </c>
      <c r="U752">
        <f>IF(ISBLANK('Raw Data'!K747),0,IFERROR(IF(MATCH(SMALL('Raw Data'!K747:N747,4),L752:O752,0),SMALL('Raw Data'!K747:N747,4)),0))</f>
        <v/>
      </c>
      <c r="V752">
        <f>IF(AND('Raw Data'!D747&lt;3, 'Raw Data'!E747&lt;3, 'Raw Data'!A747&gt;0), 'Raw Data'!AF747, 0)</f>
        <v/>
      </c>
      <c r="W752">
        <f>IF(AND('Raw Data'!D747&lt;4, 'Raw Data'!E747&lt;4, 'Raw Data'!A747&gt;0), 'Raw Data'!AI747, 0)</f>
        <v/>
      </c>
      <c r="X752">
        <f>IF(AND('Raw Data'!D747&lt;5, 'Raw Data'!E747&lt;5, 'Raw Data'!A747&gt;0), 'Raw Data'!AL747, 0)</f>
        <v/>
      </c>
      <c r="Y752">
        <f>IF(AND('Raw Data'!D747&lt;6, 'Raw Data'!E747&lt;6, 'Raw Data'!A747&gt;0), 'Raw Data'!AO747, 0)</f>
        <v/>
      </c>
      <c r="Z752">
        <f>IF(ISBLANK('Raw Data'!D747), 0, IF('Raw Data'!D747-'Raw Data'!E747&gt;1, 'Raw Data'!AW747, 0))</f>
        <v/>
      </c>
      <c r="AA752">
        <f>IF(ISBLANK('Raw Data'!A747), 0, IF(ABS('Raw Data'!D747-'Raw Data'!E747)&lt;2, 'Raw Data'!AX747, 0))</f>
        <v/>
      </c>
      <c r="AB752">
        <f>IF(ISBLANK('Raw Data'!D747), 0, IF('Raw Data'!E747-'Raw Data'!D747&gt;1, 'Raw Data'!AY747, 0))</f>
        <v/>
      </c>
      <c r="AC752">
        <f>IF(ISBLANK('Raw Data'!D747), 0, IF('Raw Data'!D747-'Raw Data'!E747&gt;2, 'Raw Data'!AZ747, 0))</f>
        <v/>
      </c>
      <c r="AD752">
        <f>IF(ISBLANK('Raw Data'!A747), 0, IF(ABS('Raw Data'!D747-'Raw Data'!E747)&lt;3, 'Raw Data'!BA747, 0))</f>
        <v/>
      </c>
      <c r="AE752">
        <f>IF(ISBLANK('Raw Data'!D747), 0, IF('Raw Data'!E747-'Raw Data'!D747&gt;2, 'Raw Data'!BB747, 0))</f>
        <v/>
      </c>
      <c r="AF752">
        <f>IF(ISBLANK('Raw Data'!D747), 0, IF('Raw Data'!D747-'Raw Data'!E747&gt;3, 'Raw Data'!BC747, 0))</f>
        <v/>
      </c>
      <c r="AG752">
        <f>IF(ISBLANK('Raw Data'!A747), 0, IF(ABS('Raw Data'!D747-'Raw Data'!E747)&lt;4, 'Raw Data'!BD747, 0))</f>
        <v/>
      </c>
      <c r="AH752">
        <f>IF(ISBLANK('Raw Data'!D747), 0, IF('Raw Data'!E747-'Raw Data'!D747&gt;3, 'Raw Data'!BE747, 0))</f>
        <v/>
      </c>
      <c r="AI752">
        <f>IF(SUM('Raw Data'!D747:E747)&gt;'Raw Data'!F747, 'Raw Data'!G747, 0)</f>
        <v/>
      </c>
      <c r="AJ752">
        <f>IF(ISBLANK('Raw Data'!D747), 0, IF(SUM('Raw Data'!D747:E747)&lt;'Raw Data'!F747, 'Raw Data'!H747, 0))</f>
        <v/>
      </c>
      <c r="AK752">
        <f>IF(ISBLANK('Raw Data'!A747), 0, IF(AND('Raw Data'!D747&lt;3, 'Raw Data'!E747&lt;3, 'Raw Data'!F747&lt;BB$2), 'Raw Data'!AF747, 0))</f>
        <v/>
      </c>
      <c r="AL752">
        <f>IF(ISBLANK('Raw Data'!A747), 0, IF(AND('Raw Data'!D747&lt;4, 'Raw Data'!E747&lt;4, 'Raw Data'!F747&lt;BB$2), 'Raw Data'!AI747, 0))</f>
        <v/>
      </c>
      <c r="AM752">
        <f>IF(ISBLANK('Raw Data'!A747), 0, IF(AND('Raw Data'!D747&lt;5, 'Raw Data'!E747&lt;5, 'Raw Data'!F747&lt;BB$2), 'Raw Data'!AL747, 0))</f>
        <v/>
      </c>
      <c r="AN752">
        <f>IF(ISBLANK('Raw Data'!A747), 0, IF(AND('Raw Data'!D747&lt;6, 'Raw Data'!E747&lt;6, 'Raw Data'!F747&lt;BB$2), 'Raw Data'!AO747, 0))</f>
        <v/>
      </c>
      <c r="AO752">
        <f>IF(ISBLANK('Raw Data'!A747), 0, IF(AND('Raw Data'!I747&lt;Analysis!$BC$2, 'Raw Data'!D747-'Raw Data'!E747&gt;1), 'Raw Data'!AW747, IF(AND('Raw Data'!J747&lt;Analysis!$BC$2, 'Raw Data'!E747-'Raw Data'!D747&gt;1), 'Raw Data'!AY747, 0)))</f>
        <v/>
      </c>
      <c r="AP752">
        <f>IF(ISBLANK('Raw Data'!A747), 0, IF(AND('Raw Data'!I747&lt;Analysis!$BC$2, 'Raw Data'!D747-'Raw Data'!E747&gt;2), 'Raw Data'!AZ747, IF(AND('Raw Data'!J747&lt;Analysis!$BC$2, 'Raw Data'!E747-'Raw Data'!D747&gt;2), 'Raw Data'!BB747, 0)))</f>
        <v/>
      </c>
      <c r="AQ752">
        <f>IF(ISBLANK('Raw Data'!A747), 0, IF(AND('Raw Data'!I747&lt;Analysis!$BC$2, 'Raw Data'!D747-'Raw Data'!E747&gt;3), 'Raw Data'!BC747, IF(AND('Raw Data'!J747&lt;Analysis!$BC$2, 'Raw Data'!E747-'Raw Data'!D747&gt;3), 'Raw Data'!BE747, 0)))</f>
        <v/>
      </c>
      <c r="AR752">
        <f>IF('Hidden Analysiss'!D748=1,IF(ABS('Raw Data'!E747-'Raw Data'!D747)&lt;2,'Raw Data'!AX747,0), 0)</f>
        <v/>
      </c>
      <c r="AS752">
        <f>IF('Hidden Analysiss'!D748=1,IF(ABS('Raw Data'!E747-'Raw Data'!D747)&lt;3,'Raw Data'!BA747,0), 0)</f>
        <v/>
      </c>
      <c r="AT752">
        <f>IF('Hidden Analysiss'!D748=1,IF(ABS('Raw Data'!E747-'Raw Data'!D747)&lt;4,'Raw Data'!BD747,0), 0)</f>
        <v/>
      </c>
      <c r="AU752">
        <f>IF(AND('Hidden Analysiss'!E748=1, ABS('Raw Data'!E747-'Raw Data'!D747)&lt;2), 'Raw Data'!AX747, 0)</f>
        <v/>
      </c>
      <c r="AV752">
        <f>IF(AND('Hidden Analysiss'!E748=1, ABS('Raw Data'!E747-'Raw Data'!D747)&lt;3), 'Raw Data'!BA747, 0)</f>
        <v/>
      </c>
      <c r="AW752">
        <f>IF(AND('Hidden Analysiss'!E748=1, ABS('Raw Data'!E747-'Raw Data'!D747)&lt;3), 'Raw Data'!BD747, 0)</f>
        <v/>
      </c>
    </row>
    <row r="753">
      <c r="A753" s="1">
        <f>'Raw Data'!A748</f>
        <v/>
      </c>
      <c r="B753">
        <f>IF('Raw Data'!E748&gt;'Raw Data'!D748, 'Raw Data'!J748, 0)</f>
        <v/>
      </c>
      <c r="C753">
        <f>IF('Raw Data'!D748&gt;'Raw Data'!E748, 'Raw Data'!I748, 0)</f>
        <v/>
      </c>
      <c r="D753">
        <f>SUM(G753:H753)</f>
        <v/>
      </c>
      <c r="E753">
        <f>IF(AND('Raw Data'!J748&lt;'Raw Data'!I748,'Raw Data'!E748&gt;'Raw Data'!D748,'Raw Data'!E748-'Raw Data'!D748&gt;3),'Raw Data'!N748,IF(AND('Raw Data'!I748&lt;'Raw Data'!J748,'Raw Data'!D748&gt;'Raw Data'!E748,'Raw Data'!D748-'Raw Data'!E748&gt;3),'Raw Data'!M748,0))</f>
        <v/>
      </c>
      <c r="F753">
        <f>IF(AND('Raw Data'!J748&lt;'Raw Data'!I748,'Raw Data'!E748&gt;'Raw Data'!D748,'Raw Data'!E748-'Raw Data'!D748&lt;4),'Raw Data'!L748,IF(AND('Raw Data'!I748&lt;'Raw Data'!J748,'Raw Data'!D748&gt;'Raw Data'!E748,'Raw Data'!D748-'Raw Data'!E748&lt;4),'Raw Data'!K748,0))</f>
        <v/>
      </c>
      <c r="G753">
        <f>IF(AND('Raw Data'!J748&lt;'Raw Data'!I748, 'Raw Data'!E748&gt;'Raw Data'!D748), 'Raw Data'!J748, 0)</f>
        <v/>
      </c>
      <c r="H753">
        <f>IF(AND('Raw Data'!J748&gt;'Raw Data'!I748, 'Raw Data'!E748&lt;'Raw Data'!D748), 'Raw Data'!I748, 0)</f>
        <v/>
      </c>
      <c r="I753">
        <f>SUM(J753:K753)</f>
        <v/>
      </c>
      <c r="J753">
        <f>IF(AND('Raw Data'!J748&gt;'Raw Data'!I748, 'Raw Data'!E748&gt;'Raw Data'!D748), 'Raw Data'!J748, 0)</f>
        <v/>
      </c>
      <c r="K753">
        <f>IF(AND('Raw Data'!I748&gt;'Raw Data'!J748, 'Raw Data'!D748&gt;'Raw Data'!E748), 'Raw Data'!I748, 0)</f>
        <v/>
      </c>
      <c r="L753">
        <f>IF('Raw Data'!E748-'Raw Data'!D748&gt;3, 'Raw Data'!N748, 0)</f>
        <v/>
      </c>
      <c r="M753">
        <f>IF('Raw Data'!D748-'Raw Data'!E748&gt;3, 'Raw Data'!M748, 0)</f>
        <v/>
      </c>
      <c r="N753">
        <f>IF(ISBLANK('Raw Data'!D748),0,IF(AND('Raw Data'!E748&gt;'Raw Data'!D748,'Raw Data'!E748-'Raw Data'!D748&gt;0,'Raw Data'!E748-'Raw Data'!D748&lt;4),'Raw Data'!L748, 0))</f>
        <v/>
      </c>
      <c r="O753">
        <f>IF(ISBLANK('Raw Data'!D748),0,IF(AND('Raw Data'!E748&gt;'Raw Data'!D748,'Raw Data'!E748-'Raw Data'!D748&gt;0,'Raw Data'!D748-'Raw Data'!E748&lt;4),'Raw Data'!K748, 0))</f>
        <v/>
      </c>
      <c r="P753">
        <f>IF('Raw Data'!E748-'Raw Data'!D748&gt;3, 'Raw Data'!N748, IF('Raw Data'!D748-'Raw Data'!E748&gt;3, 'Raw Data'!M748, 0))</f>
        <v/>
      </c>
      <c r="Q753">
        <f>IF(ISBLANK('Raw Data'!E748),0,IF(AND('Raw Data'!E748-'Raw Data'!D748&lt;4,'Raw Data'!E748-'Raw Data'!D748&gt;0),'Raw Data'!L748,IF(AND('Raw Data'!D748&gt;'Raw Data'!E748,'Raw Data'!D748-'Raw Data'!E748&gt;0),'Raw Data'!K748,0)))</f>
        <v/>
      </c>
      <c r="R753">
        <f>IF(ISBLANK('Raw Data'!K748),0,IFERROR(IF(MATCH(SMALL('Raw Data'!K748:N748,1),L753:O753,0),SMALL('Raw Data'!K748:N748,1)),0))</f>
        <v/>
      </c>
      <c r="S753">
        <f>IF(ISBLANK('Raw Data'!K748),0,IFERROR(IF(MATCH(SMALL('Raw Data'!K748:N748,2),L753:O753,0),SMALL('Raw Data'!K748:N748,2)),0))</f>
        <v/>
      </c>
      <c r="T753">
        <f>IF(ISBLANK('Raw Data'!K748),0,IFERROR(IF(MATCH(SMALL('Raw Data'!K748:N748,3),L753:O753,0),SMALL('Raw Data'!K748:N748,3)),0))</f>
        <v/>
      </c>
      <c r="U753">
        <f>IF(ISBLANK('Raw Data'!K748),0,IFERROR(IF(MATCH(SMALL('Raw Data'!K748:N748,4),L753:O753,0),SMALL('Raw Data'!K748:N748,4)),0))</f>
        <v/>
      </c>
      <c r="V753">
        <f>IF(AND('Raw Data'!D748&lt;3, 'Raw Data'!E748&lt;3, 'Raw Data'!A748&gt;0), 'Raw Data'!AF748, 0)</f>
        <v/>
      </c>
      <c r="W753">
        <f>IF(AND('Raw Data'!D748&lt;4, 'Raw Data'!E748&lt;4, 'Raw Data'!A748&gt;0), 'Raw Data'!AI748, 0)</f>
        <v/>
      </c>
      <c r="X753">
        <f>IF(AND('Raw Data'!D748&lt;5, 'Raw Data'!E748&lt;5, 'Raw Data'!A748&gt;0), 'Raw Data'!AL748, 0)</f>
        <v/>
      </c>
      <c r="Y753">
        <f>IF(AND('Raw Data'!D748&lt;6, 'Raw Data'!E748&lt;6, 'Raw Data'!A748&gt;0), 'Raw Data'!AO748, 0)</f>
        <v/>
      </c>
      <c r="Z753">
        <f>IF(ISBLANK('Raw Data'!D748), 0, IF('Raw Data'!D748-'Raw Data'!E748&gt;1, 'Raw Data'!AW748, 0))</f>
        <v/>
      </c>
      <c r="AA753">
        <f>IF(ISBLANK('Raw Data'!A748), 0, IF(ABS('Raw Data'!D748-'Raw Data'!E748)&lt;2, 'Raw Data'!AX748, 0))</f>
        <v/>
      </c>
      <c r="AB753">
        <f>IF(ISBLANK('Raw Data'!D748), 0, IF('Raw Data'!E748-'Raw Data'!D748&gt;1, 'Raw Data'!AY748, 0))</f>
        <v/>
      </c>
      <c r="AC753">
        <f>IF(ISBLANK('Raw Data'!D748), 0, IF('Raw Data'!D748-'Raw Data'!E748&gt;2, 'Raw Data'!AZ748, 0))</f>
        <v/>
      </c>
      <c r="AD753">
        <f>IF(ISBLANK('Raw Data'!A748), 0, IF(ABS('Raw Data'!D748-'Raw Data'!E748)&lt;3, 'Raw Data'!BA748, 0))</f>
        <v/>
      </c>
      <c r="AE753">
        <f>IF(ISBLANK('Raw Data'!D748), 0, IF('Raw Data'!E748-'Raw Data'!D748&gt;2, 'Raw Data'!BB748, 0))</f>
        <v/>
      </c>
      <c r="AF753">
        <f>IF(ISBLANK('Raw Data'!D748), 0, IF('Raw Data'!D748-'Raw Data'!E748&gt;3, 'Raw Data'!BC748, 0))</f>
        <v/>
      </c>
      <c r="AG753">
        <f>IF(ISBLANK('Raw Data'!A748), 0, IF(ABS('Raw Data'!D748-'Raw Data'!E748)&lt;4, 'Raw Data'!BD748, 0))</f>
        <v/>
      </c>
      <c r="AH753">
        <f>IF(ISBLANK('Raw Data'!D748), 0, IF('Raw Data'!E748-'Raw Data'!D748&gt;3, 'Raw Data'!BE748, 0))</f>
        <v/>
      </c>
      <c r="AI753">
        <f>IF(SUM('Raw Data'!D748:E748)&gt;'Raw Data'!F748, 'Raw Data'!G748, 0)</f>
        <v/>
      </c>
      <c r="AJ753">
        <f>IF(ISBLANK('Raw Data'!D748), 0, IF(SUM('Raw Data'!D748:E748)&lt;'Raw Data'!F748, 'Raw Data'!H748, 0))</f>
        <v/>
      </c>
      <c r="AK753">
        <f>IF(ISBLANK('Raw Data'!A748), 0, IF(AND('Raw Data'!D748&lt;3, 'Raw Data'!E748&lt;3, 'Raw Data'!F748&lt;BB$2), 'Raw Data'!AF748, 0))</f>
        <v/>
      </c>
      <c r="AL753">
        <f>IF(ISBLANK('Raw Data'!A748), 0, IF(AND('Raw Data'!D748&lt;4, 'Raw Data'!E748&lt;4, 'Raw Data'!F748&lt;BB$2), 'Raw Data'!AI748, 0))</f>
        <v/>
      </c>
      <c r="AM753">
        <f>IF(ISBLANK('Raw Data'!A748), 0, IF(AND('Raw Data'!D748&lt;5, 'Raw Data'!E748&lt;5, 'Raw Data'!F748&lt;BB$2), 'Raw Data'!AL748, 0))</f>
        <v/>
      </c>
      <c r="AN753">
        <f>IF(ISBLANK('Raw Data'!A748), 0, IF(AND('Raw Data'!D748&lt;6, 'Raw Data'!E748&lt;6, 'Raw Data'!F748&lt;BB$2), 'Raw Data'!AO748, 0))</f>
        <v/>
      </c>
      <c r="AO753">
        <f>IF(ISBLANK('Raw Data'!A748), 0, IF(AND('Raw Data'!I748&lt;Analysis!$BC$2, 'Raw Data'!D748-'Raw Data'!E748&gt;1), 'Raw Data'!AW748, IF(AND('Raw Data'!J748&lt;Analysis!$BC$2, 'Raw Data'!E748-'Raw Data'!D748&gt;1), 'Raw Data'!AY748, 0)))</f>
        <v/>
      </c>
      <c r="AP753">
        <f>IF(ISBLANK('Raw Data'!A748), 0, IF(AND('Raw Data'!I748&lt;Analysis!$BC$2, 'Raw Data'!D748-'Raw Data'!E748&gt;2), 'Raw Data'!AZ748, IF(AND('Raw Data'!J748&lt;Analysis!$BC$2, 'Raw Data'!E748-'Raw Data'!D748&gt;2), 'Raw Data'!BB748, 0)))</f>
        <v/>
      </c>
      <c r="AQ753">
        <f>IF(ISBLANK('Raw Data'!A748), 0, IF(AND('Raw Data'!I748&lt;Analysis!$BC$2, 'Raw Data'!D748-'Raw Data'!E748&gt;3), 'Raw Data'!BC748, IF(AND('Raw Data'!J748&lt;Analysis!$BC$2, 'Raw Data'!E748-'Raw Data'!D748&gt;3), 'Raw Data'!BE748, 0)))</f>
        <v/>
      </c>
      <c r="AR753">
        <f>IF('Hidden Analysiss'!D749=1,IF(ABS('Raw Data'!E748-'Raw Data'!D748)&lt;2,'Raw Data'!AX748,0), 0)</f>
        <v/>
      </c>
      <c r="AS753">
        <f>IF('Hidden Analysiss'!D749=1,IF(ABS('Raw Data'!E748-'Raw Data'!D748)&lt;3,'Raw Data'!BA748,0), 0)</f>
        <v/>
      </c>
      <c r="AT753">
        <f>IF('Hidden Analysiss'!D749=1,IF(ABS('Raw Data'!E748-'Raw Data'!D748)&lt;4,'Raw Data'!BD748,0), 0)</f>
        <v/>
      </c>
      <c r="AU753">
        <f>IF(AND('Hidden Analysiss'!E749=1, ABS('Raw Data'!E748-'Raw Data'!D748)&lt;2), 'Raw Data'!AX748, 0)</f>
        <v/>
      </c>
      <c r="AV753">
        <f>IF(AND('Hidden Analysiss'!E749=1, ABS('Raw Data'!E748-'Raw Data'!D748)&lt;3), 'Raw Data'!BA748, 0)</f>
        <v/>
      </c>
      <c r="AW753">
        <f>IF(AND('Hidden Analysiss'!E749=1, ABS('Raw Data'!E748-'Raw Data'!D748)&lt;3), 'Raw Data'!BD748, 0)</f>
        <v/>
      </c>
    </row>
    <row r="754">
      <c r="A754" s="1">
        <f>'Raw Data'!A749</f>
        <v/>
      </c>
      <c r="B754">
        <f>IF('Raw Data'!E749&gt;'Raw Data'!D749, 'Raw Data'!J749, 0)</f>
        <v/>
      </c>
      <c r="C754">
        <f>IF('Raw Data'!D749&gt;'Raw Data'!E749, 'Raw Data'!I749, 0)</f>
        <v/>
      </c>
      <c r="D754">
        <f>SUM(G754:H754)</f>
        <v/>
      </c>
      <c r="E754">
        <f>IF(AND('Raw Data'!J749&lt;'Raw Data'!I749,'Raw Data'!E749&gt;'Raw Data'!D749,'Raw Data'!E749-'Raw Data'!D749&gt;3),'Raw Data'!N749,IF(AND('Raw Data'!I749&lt;'Raw Data'!J749,'Raw Data'!D749&gt;'Raw Data'!E749,'Raw Data'!D749-'Raw Data'!E749&gt;3),'Raw Data'!M749,0))</f>
        <v/>
      </c>
      <c r="F754">
        <f>IF(AND('Raw Data'!J749&lt;'Raw Data'!I749,'Raw Data'!E749&gt;'Raw Data'!D749,'Raw Data'!E749-'Raw Data'!D749&lt;4),'Raw Data'!L749,IF(AND('Raw Data'!I749&lt;'Raw Data'!J749,'Raw Data'!D749&gt;'Raw Data'!E749,'Raw Data'!D749-'Raw Data'!E749&lt;4),'Raw Data'!K749,0))</f>
        <v/>
      </c>
      <c r="G754">
        <f>IF(AND('Raw Data'!J749&lt;'Raw Data'!I749, 'Raw Data'!E749&gt;'Raw Data'!D749), 'Raw Data'!J749, 0)</f>
        <v/>
      </c>
      <c r="H754">
        <f>IF(AND('Raw Data'!J749&gt;'Raw Data'!I749, 'Raw Data'!E749&lt;'Raw Data'!D749), 'Raw Data'!I749, 0)</f>
        <v/>
      </c>
      <c r="I754">
        <f>SUM(J754:K754)</f>
        <v/>
      </c>
      <c r="J754">
        <f>IF(AND('Raw Data'!J749&gt;'Raw Data'!I749, 'Raw Data'!E749&gt;'Raw Data'!D749), 'Raw Data'!J749, 0)</f>
        <v/>
      </c>
      <c r="K754">
        <f>IF(AND('Raw Data'!I749&gt;'Raw Data'!J749, 'Raw Data'!D749&gt;'Raw Data'!E749), 'Raw Data'!I749, 0)</f>
        <v/>
      </c>
      <c r="L754">
        <f>IF('Raw Data'!E749-'Raw Data'!D749&gt;3, 'Raw Data'!N749, 0)</f>
        <v/>
      </c>
      <c r="M754">
        <f>IF('Raw Data'!D749-'Raw Data'!E749&gt;3, 'Raw Data'!M749, 0)</f>
        <v/>
      </c>
      <c r="N754">
        <f>IF(ISBLANK('Raw Data'!D749),0,IF(AND('Raw Data'!E749&gt;'Raw Data'!D749,'Raw Data'!E749-'Raw Data'!D749&gt;0,'Raw Data'!E749-'Raw Data'!D749&lt;4),'Raw Data'!L749, 0))</f>
        <v/>
      </c>
      <c r="O754">
        <f>IF(ISBLANK('Raw Data'!D749),0,IF(AND('Raw Data'!E749&gt;'Raw Data'!D749,'Raw Data'!E749-'Raw Data'!D749&gt;0,'Raw Data'!D749-'Raw Data'!E749&lt;4),'Raw Data'!K749, 0))</f>
        <v/>
      </c>
      <c r="P754">
        <f>IF('Raw Data'!E749-'Raw Data'!D749&gt;3, 'Raw Data'!N749, IF('Raw Data'!D749-'Raw Data'!E749&gt;3, 'Raw Data'!M749, 0))</f>
        <v/>
      </c>
      <c r="Q754">
        <f>IF(ISBLANK('Raw Data'!E749),0,IF(AND('Raw Data'!E749-'Raw Data'!D749&lt;4,'Raw Data'!E749-'Raw Data'!D749&gt;0),'Raw Data'!L749,IF(AND('Raw Data'!D749&gt;'Raw Data'!E749,'Raw Data'!D749-'Raw Data'!E749&gt;0),'Raw Data'!K749,0)))</f>
        <v/>
      </c>
      <c r="R754">
        <f>IF(ISBLANK('Raw Data'!K749),0,IFERROR(IF(MATCH(SMALL('Raw Data'!K749:N749,1),L754:O754,0),SMALL('Raw Data'!K749:N749,1)),0))</f>
        <v/>
      </c>
      <c r="S754">
        <f>IF(ISBLANK('Raw Data'!K749),0,IFERROR(IF(MATCH(SMALL('Raw Data'!K749:N749,2),L754:O754,0),SMALL('Raw Data'!K749:N749,2)),0))</f>
        <v/>
      </c>
      <c r="T754">
        <f>IF(ISBLANK('Raw Data'!K749),0,IFERROR(IF(MATCH(SMALL('Raw Data'!K749:N749,3),L754:O754,0),SMALL('Raw Data'!K749:N749,3)),0))</f>
        <v/>
      </c>
      <c r="U754">
        <f>IF(ISBLANK('Raw Data'!K749),0,IFERROR(IF(MATCH(SMALL('Raw Data'!K749:N749,4),L754:O754,0),SMALL('Raw Data'!K749:N749,4)),0))</f>
        <v/>
      </c>
      <c r="V754">
        <f>IF(AND('Raw Data'!D749&lt;3, 'Raw Data'!E749&lt;3, 'Raw Data'!A749&gt;0), 'Raw Data'!AF749, 0)</f>
        <v/>
      </c>
      <c r="W754">
        <f>IF(AND('Raw Data'!D749&lt;4, 'Raw Data'!E749&lt;4, 'Raw Data'!A749&gt;0), 'Raw Data'!AI749, 0)</f>
        <v/>
      </c>
      <c r="X754">
        <f>IF(AND('Raw Data'!D749&lt;5, 'Raw Data'!E749&lt;5, 'Raw Data'!A749&gt;0), 'Raw Data'!AL749, 0)</f>
        <v/>
      </c>
      <c r="Y754">
        <f>IF(AND('Raw Data'!D749&lt;6, 'Raw Data'!E749&lt;6, 'Raw Data'!A749&gt;0), 'Raw Data'!AO749, 0)</f>
        <v/>
      </c>
      <c r="Z754">
        <f>IF(ISBLANK('Raw Data'!D749), 0, IF('Raw Data'!D749-'Raw Data'!E749&gt;1, 'Raw Data'!AW749, 0))</f>
        <v/>
      </c>
      <c r="AA754">
        <f>IF(ISBLANK('Raw Data'!A749), 0, IF(ABS('Raw Data'!D749-'Raw Data'!E749)&lt;2, 'Raw Data'!AX749, 0))</f>
        <v/>
      </c>
      <c r="AB754">
        <f>IF(ISBLANK('Raw Data'!D749), 0, IF('Raw Data'!E749-'Raw Data'!D749&gt;1, 'Raw Data'!AY749, 0))</f>
        <v/>
      </c>
      <c r="AC754">
        <f>IF(ISBLANK('Raw Data'!D749), 0, IF('Raw Data'!D749-'Raw Data'!E749&gt;2, 'Raw Data'!AZ749, 0))</f>
        <v/>
      </c>
      <c r="AD754">
        <f>IF(ISBLANK('Raw Data'!A749), 0, IF(ABS('Raw Data'!D749-'Raw Data'!E749)&lt;3, 'Raw Data'!BA749, 0))</f>
        <v/>
      </c>
      <c r="AE754">
        <f>IF(ISBLANK('Raw Data'!D749), 0, IF('Raw Data'!E749-'Raw Data'!D749&gt;2, 'Raw Data'!BB749, 0))</f>
        <v/>
      </c>
      <c r="AF754">
        <f>IF(ISBLANK('Raw Data'!D749), 0, IF('Raw Data'!D749-'Raw Data'!E749&gt;3, 'Raw Data'!BC749, 0))</f>
        <v/>
      </c>
      <c r="AG754">
        <f>IF(ISBLANK('Raw Data'!A749), 0, IF(ABS('Raw Data'!D749-'Raw Data'!E749)&lt;4, 'Raw Data'!BD749, 0))</f>
        <v/>
      </c>
      <c r="AH754">
        <f>IF(ISBLANK('Raw Data'!D749), 0, IF('Raw Data'!E749-'Raw Data'!D749&gt;3, 'Raw Data'!BE749, 0))</f>
        <v/>
      </c>
      <c r="AI754">
        <f>IF(SUM('Raw Data'!D749:E749)&gt;'Raw Data'!F749, 'Raw Data'!G749, 0)</f>
        <v/>
      </c>
      <c r="AJ754">
        <f>IF(ISBLANK('Raw Data'!D749), 0, IF(SUM('Raw Data'!D749:E749)&lt;'Raw Data'!F749, 'Raw Data'!H749, 0))</f>
        <v/>
      </c>
      <c r="AK754">
        <f>IF(ISBLANK('Raw Data'!A749), 0, IF(AND('Raw Data'!D749&lt;3, 'Raw Data'!E749&lt;3, 'Raw Data'!F749&lt;BB$2), 'Raw Data'!AF749, 0))</f>
        <v/>
      </c>
      <c r="AL754">
        <f>IF(ISBLANK('Raw Data'!A749), 0, IF(AND('Raw Data'!D749&lt;4, 'Raw Data'!E749&lt;4, 'Raw Data'!F749&lt;BB$2), 'Raw Data'!AI749, 0))</f>
        <v/>
      </c>
      <c r="AM754">
        <f>IF(ISBLANK('Raw Data'!A749), 0, IF(AND('Raw Data'!D749&lt;5, 'Raw Data'!E749&lt;5, 'Raw Data'!F749&lt;BB$2), 'Raw Data'!AL749, 0))</f>
        <v/>
      </c>
      <c r="AN754">
        <f>IF(ISBLANK('Raw Data'!A749), 0, IF(AND('Raw Data'!D749&lt;6, 'Raw Data'!E749&lt;6, 'Raw Data'!F749&lt;BB$2), 'Raw Data'!AO749, 0))</f>
        <v/>
      </c>
      <c r="AO754">
        <f>IF(ISBLANK('Raw Data'!A749), 0, IF(AND('Raw Data'!I749&lt;Analysis!$BC$2, 'Raw Data'!D749-'Raw Data'!E749&gt;1), 'Raw Data'!AW749, IF(AND('Raw Data'!J749&lt;Analysis!$BC$2, 'Raw Data'!E749-'Raw Data'!D749&gt;1), 'Raw Data'!AY749, 0)))</f>
        <v/>
      </c>
      <c r="AP754">
        <f>IF(ISBLANK('Raw Data'!A749), 0, IF(AND('Raw Data'!I749&lt;Analysis!$BC$2, 'Raw Data'!D749-'Raw Data'!E749&gt;2), 'Raw Data'!AZ749, IF(AND('Raw Data'!J749&lt;Analysis!$BC$2, 'Raw Data'!E749-'Raw Data'!D749&gt;2), 'Raw Data'!BB749, 0)))</f>
        <v/>
      </c>
      <c r="AQ754">
        <f>IF(ISBLANK('Raw Data'!A749), 0, IF(AND('Raw Data'!I749&lt;Analysis!$BC$2, 'Raw Data'!D749-'Raw Data'!E749&gt;3), 'Raw Data'!BC749, IF(AND('Raw Data'!J749&lt;Analysis!$BC$2, 'Raw Data'!E749-'Raw Data'!D749&gt;3), 'Raw Data'!BE749, 0)))</f>
        <v/>
      </c>
      <c r="AR754">
        <f>IF('Hidden Analysiss'!D750=1,IF(ABS('Raw Data'!E749-'Raw Data'!D749)&lt;2,'Raw Data'!AX749,0), 0)</f>
        <v/>
      </c>
      <c r="AS754">
        <f>IF('Hidden Analysiss'!D750=1,IF(ABS('Raw Data'!E749-'Raw Data'!D749)&lt;3,'Raw Data'!BA749,0), 0)</f>
        <v/>
      </c>
      <c r="AT754">
        <f>IF('Hidden Analysiss'!D750=1,IF(ABS('Raw Data'!E749-'Raw Data'!D749)&lt;4,'Raw Data'!BD749,0), 0)</f>
        <v/>
      </c>
      <c r="AU754">
        <f>IF(AND('Hidden Analysiss'!E750=1, ABS('Raw Data'!E749-'Raw Data'!D749)&lt;2), 'Raw Data'!AX749, 0)</f>
        <v/>
      </c>
      <c r="AV754">
        <f>IF(AND('Hidden Analysiss'!E750=1, ABS('Raw Data'!E749-'Raw Data'!D749)&lt;3), 'Raw Data'!BA749, 0)</f>
        <v/>
      </c>
      <c r="AW754">
        <f>IF(AND('Hidden Analysiss'!E750=1, ABS('Raw Data'!E749-'Raw Data'!D749)&lt;3), 'Raw Data'!BD749, 0)</f>
        <v/>
      </c>
    </row>
    <row r="755">
      <c r="A755" s="1">
        <f>'Raw Data'!A750</f>
        <v/>
      </c>
      <c r="B755">
        <f>IF('Raw Data'!E750&gt;'Raw Data'!D750, 'Raw Data'!J750, 0)</f>
        <v/>
      </c>
      <c r="C755">
        <f>IF('Raw Data'!D750&gt;'Raw Data'!E750, 'Raw Data'!I750, 0)</f>
        <v/>
      </c>
      <c r="D755">
        <f>SUM(G755:H755)</f>
        <v/>
      </c>
      <c r="E755">
        <f>IF(AND('Raw Data'!J750&lt;'Raw Data'!I750,'Raw Data'!E750&gt;'Raw Data'!D750,'Raw Data'!E750-'Raw Data'!D750&gt;3),'Raw Data'!N750,IF(AND('Raw Data'!I750&lt;'Raw Data'!J750,'Raw Data'!D750&gt;'Raw Data'!E750,'Raw Data'!D750-'Raw Data'!E750&gt;3),'Raw Data'!M750,0))</f>
        <v/>
      </c>
      <c r="F755">
        <f>IF(AND('Raw Data'!J750&lt;'Raw Data'!I750,'Raw Data'!E750&gt;'Raw Data'!D750,'Raw Data'!E750-'Raw Data'!D750&lt;4),'Raw Data'!L750,IF(AND('Raw Data'!I750&lt;'Raw Data'!J750,'Raw Data'!D750&gt;'Raw Data'!E750,'Raw Data'!D750-'Raw Data'!E750&lt;4),'Raw Data'!K750,0))</f>
        <v/>
      </c>
      <c r="G755">
        <f>IF(AND('Raw Data'!J750&lt;'Raw Data'!I750, 'Raw Data'!E750&gt;'Raw Data'!D750), 'Raw Data'!J750, 0)</f>
        <v/>
      </c>
      <c r="H755">
        <f>IF(AND('Raw Data'!J750&gt;'Raw Data'!I750, 'Raw Data'!E750&lt;'Raw Data'!D750), 'Raw Data'!I750, 0)</f>
        <v/>
      </c>
      <c r="I755">
        <f>SUM(J755:K755)</f>
        <v/>
      </c>
      <c r="J755">
        <f>IF(AND('Raw Data'!J750&gt;'Raw Data'!I750, 'Raw Data'!E750&gt;'Raw Data'!D750), 'Raw Data'!J750, 0)</f>
        <v/>
      </c>
      <c r="K755">
        <f>IF(AND('Raw Data'!I750&gt;'Raw Data'!J750, 'Raw Data'!D750&gt;'Raw Data'!E750), 'Raw Data'!I750, 0)</f>
        <v/>
      </c>
      <c r="L755">
        <f>IF('Raw Data'!E750-'Raw Data'!D750&gt;3, 'Raw Data'!N750, 0)</f>
        <v/>
      </c>
      <c r="M755">
        <f>IF('Raw Data'!D750-'Raw Data'!E750&gt;3, 'Raw Data'!M750, 0)</f>
        <v/>
      </c>
      <c r="N755">
        <f>IF(ISBLANK('Raw Data'!D750),0,IF(AND('Raw Data'!E750&gt;'Raw Data'!D750,'Raw Data'!E750-'Raw Data'!D750&gt;0,'Raw Data'!E750-'Raw Data'!D750&lt;4),'Raw Data'!L750, 0))</f>
        <v/>
      </c>
      <c r="O755">
        <f>IF(ISBLANK('Raw Data'!D750),0,IF(AND('Raw Data'!E750&gt;'Raw Data'!D750,'Raw Data'!E750-'Raw Data'!D750&gt;0,'Raw Data'!D750-'Raw Data'!E750&lt;4),'Raw Data'!K750, 0))</f>
        <v/>
      </c>
      <c r="P755">
        <f>IF('Raw Data'!E750-'Raw Data'!D750&gt;3, 'Raw Data'!N750, IF('Raw Data'!D750-'Raw Data'!E750&gt;3, 'Raw Data'!M750, 0))</f>
        <v/>
      </c>
      <c r="Q755">
        <f>IF(ISBLANK('Raw Data'!E750),0,IF(AND('Raw Data'!E750-'Raw Data'!D750&lt;4,'Raw Data'!E750-'Raw Data'!D750&gt;0),'Raw Data'!L750,IF(AND('Raw Data'!D750&gt;'Raw Data'!E750,'Raw Data'!D750-'Raw Data'!E750&gt;0),'Raw Data'!K750,0)))</f>
        <v/>
      </c>
      <c r="R755">
        <f>IF(ISBLANK('Raw Data'!K750),0,IFERROR(IF(MATCH(SMALL('Raw Data'!K750:N750,1),L755:O755,0),SMALL('Raw Data'!K750:N750,1)),0))</f>
        <v/>
      </c>
      <c r="S755">
        <f>IF(ISBLANK('Raw Data'!K750),0,IFERROR(IF(MATCH(SMALL('Raw Data'!K750:N750,2),L755:O755,0),SMALL('Raw Data'!K750:N750,2)),0))</f>
        <v/>
      </c>
      <c r="T755">
        <f>IF(ISBLANK('Raw Data'!K750),0,IFERROR(IF(MATCH(SMALL('Raw Data'!K750:N750,3),L755:O755,0),SMALL('Raw Data'!K750:N750,3)),0))</f>
        <v/>
      </c>
      <c r="U755">
        <f>IF(ISBLANK('Raw Data'!K750),0,IFERROR(IF(MATCH(SMALL('Raw Data'!K750:N750,4),L755:O755,0),SMALL('Raw Data'!K750:N750,4)),0))</f>
        <v/>
      </c>
      <c r="V755">
        <f>IF(AND('Raw Data'!D750&lt;3, 'Raw Data'!E750&lt;3, 'Raw Data'!A750&gt;0), 'Raw Data'!AF750, 0)</f>
        <v/>
      </c>
      <c r="W755">
        <f>IF(AND('Raw Data'!D750&lt;4, 'Raw Data'!E750&lt;4, 'Raw Data'!A750&gt;0), 'Raw Data'!AI750, 0)</f>
        <v/>
      </c>
      <c r="X755">
        <f>IF(AND('Raw Data'!D750&lt;5, 'Raw Data'!E750&lt;5, 'Raw Data'!A750&gt;0), 'Raw Data'!AL750, 0)</f>
        <v/>
      </c>
      <c r="Y755">
        <f>IF(AND('Raw Data'!D750&lt;6, 'Raw Data'!E750&lt;6, 'Raw Data'!A750&gt;0), 'Raw Data'!AO750, 0)</f>
        <v/>
      </c>
      <c r="Z755">
        <f>IF(ISBLANK('Raw Data'!D750), 0, IF('Raw Data'!D750-'Raw Data'!E750&gt;1, 'Raw Data'!AW750, 0))</f>
        <v/>
      </c>
      <c r="AA755">
        <f>IF(ISBLANK('Raw Data'!A750), 0, IF(ABS('Raw Data'!D750-'Raw Data'!E750)&lt;2, 'Raw Data'!AX750, 0))</f>
        <v/>
      </c>
      <c r="AB755">
        <f>IF(ISBLANK('Raw Data'!D750), 0, IF('Raw Data'!E750-'Raw Data'!D750&gt;1, 'Raw Data'!AY750, 0))</f>
        <v/>
      </c>
      <c r="AC755">
        <f>IF(ISBLANK('Raw Data'!D750), 0, IF('Raw Data'!D750-'Raw Data'!E750&gt;2, 'Raw Data'!AZ750, 0))</f>
        <v/>
      </c>
      <c r="AD755">
        <f>IF(ISBLANK('Raw Data'!A750), 0, IF(ABS('Raw Data'!D750-'Raw Data'!E750)&lt;3, 'Raw Data'!BA750, 0))</f>
        <v/>
      </c>
      <c r="AE755">
        <f>IF(ISBLANK('Raw Data'!D750), 0, IF('Raw Data'!E750-'Raw Data'!D750&gt;2, 'Raw Data'!BB750, 0))</f>
        <v/>
      </c>
      <c r="AF755">
        <f>IF(ISBLANK('Raw Data'!D750), 0, IF('Raw Data'!D750-'Raw Data'!E750&gt;3, 'Raw Data'!BC750, 0))</f>
        <v/>
      </c>
      <c r="AG755">
        <f>IF(ISBLANK('Raw Data'!A750), 0, IF(ABS('Raw Data'!D750-'Raw Data'!E750)&lt;4, 'Raw Data'!BD750, 0))</f>
        <v/>
      </c>
      <c r="AH755">
        <f>IF(ISBLANK('Raw Data'!D750), 0, IF('Raw Data'!E750-'Raw Data'!D750&gt;3, 'Raw Data'!BE750, 0))</f>
        <v/>
      </c>
      <c r="AI755">
        <f>IF(SUM('Raw Data'!D750:E750)&gt;'Raw Data'!F750, 'Raw Data'!G750, 0)</f>
        <v/>
      </c>
      <c r="AJ755">
        <f>IF(ISBLANK('Raw Data'!D750), 0, IF(SUM('Raw Data'!D750:E750)&lt;'Raw Data'!F750, 'Raw Data'!H750, 0))</f>
        <v/>
      </c>
      <c r="AK755">
        <f>IF(ISBLANK('Raw Data'!A750), 0, IF(AND('Raw Data'!D750&lt;3, 'Raw Data'!E750&lt;3, 'Raw Data'!F750&lt;BB$2), 'Raw Data'!AF750, 0))</f>
        <v/>
      </c>
      <c r="AL755">
        <f>IF(ISBLANK('Raw Data'!A750), 0, IF(AND('Raw Data'!D750&lt;4, 'Raw Data'!E750&lt;4, 'Raw Data'!F750&lt;BB$2), 'Raw Data'!AI750, 0))</f>
        <v/>
      </c>
      <c r="AM755">
        <f>IF(ISBLANK('Raw Data'!A750), 0, IF(AND('Raw Data'!D750&lt;5, 'Raw Data'!E750&lt;5, 'Raw Data'!F750&lt;BB$2), 'Raw Data'!AL750, 0))</f>
        <v/>
      </c>
      <c r="AN755">
        <f>IF(ISBLANK('Raw Data'!A750), 0, IF(AND('Raw Data'!D750&lt;6, 'Raw Data'!E750&lt;6, 'Raw Data'!F750&lt;BB$2), 'Raw Data'!AO750, 0))</f>
        <v/>
      </c>
      <c r="AO755">
        <f>IF(ISBLANK('Raw Data'!A750), 0, IF(AND('Raw Data'!I750&lt;Analysis!$BC$2, 'Raw Data'!D750-'Raw Data'!E750&gt;1), 'Raw Data'!AW750, IF(AND('Raw Data'!J750&lt;Analysis!$BC$2, 'Raw Data'!E750-'Raw Data'!D750&gt;1), 'Raw Data'!AY750, 0)))</f>
        <v/>
      </c>
      <c r="AP755">
        <f>IF(ISBLANK('Raw Data'!A750), 0, IF(AND('Raw Data'!I750&lt;Analysis!$BC$2, 'Raw Data'!D750-'Raw Data'!E750&gt;2), 'Raw Data'!AZ750, IF(AND('Raw Data'!J750&lt;Analysis!$BC$2, 'Raw Data'!E750-'Raw Data'!D750&gt;2), 'Raw Data'!BB750, 0)))</f>
        <v/>
      </c>
      <c r="AQ755">
        <f>IF(ISBLANK('Raw Data'!A750), 0, IF(AND('Raw Data'!I750&lt;Analysis!$BC$2, 'Raw Data'!D750-'Raw Data'!E750&gt;3), 'Raw Data'!BC750, IF(AND('Raw Data'!J750&lt;Analysis!$BC$2, 'Raw Data'!E750-'Raw Data'!D750&gt;3), 'Raw Data'!BE750, 0)))</f>
        <v/>
      </c>
      <c r="AR755">
        <f>IF('Hidden Analysiss'!D751=1,IF(ABS('Raw Data'!E750-'Raw Data'!D750)&lt;2,'Raw Data'!AX750,0), 0)</f>
        <v/>
      </c>
      <c r="AS755">
        <f>IF('Hidden Analysiss'!D751=1,IF(ABS('Raw Data'!E750-'Raw Data'!D750)&lt;3,'Raw Data'!BA750,0), 0)</f>
        <v/>
      </c>
      <c r="AT755">
        <f>IF('Hidden Analysiss'!D751=1,IF(ABS('Raw Data'!E750-'Raw Data'!D750)&lt;4,'Raw Data'!BD750,0), 0)</f>
        <v/>
      </c>
      <c r="AU755">
        <f>IF(AND('Hidden Analysiss'!E751=1, ABS('Raw Data'!E750-'Raw Data'!D750)&lt;2), 'Raw Data'!AX750, 0)</f>
        <v/>
      </c>
      <c r="AV755">
        <f>IF(AND('Hidden Analysiss'!E751=1, ABS('Raw Data'!E750-'Raw Data'!D750)&lt;3), 'Raw Data'!BA750, 0)</f>
        <v/>
      </c>
      <c r="AW755">
        <f>IF(AND('Hidden Analysiss'!E751=1, ABS('Raw Data'!E750-'Raw Data'!D750)&lt;3), 'Raw Data'!BD750, 0)</f>
        <v/>
      </c>
    </row>
    <row r="756">
      <c r="A756" s="1">
        <f>'Raw Data'!A751</f>
        <v/>
      </c>
      <c r="B756">
        <f>IF('Raw Data'!E751&gt;'Raw Data'!D751, 'Raw Data'!J751, 0)</f>
        <v/>
      </c>
      <c r="C756">
        <f>IF('Raw Data'!D751&gt;'Raw Data'!E751, 'Raw Data'!I751, 0)</f>
        <v/>
      </c>
      <c r="D756">
        <f>SUM(G756:H756)</f>
        <v/>
      </c>
      <c r="E756">
        <f>IF(AND('Raw Data'!J751&lt;'Raw Data'!I751,'Raw Data'!E751&gt;'Raw Data'!D751,'Raw Data'!E751-'Raw Data'!D751&gt;3),'Raw Data'!N751,IF(AND('Raw Data'!I751&lt;'Raw Data'!J751,'Raw Data'!D751&gt;'Raw Data'!E751,'Raw Data'!D751-'Raw Data'!E751&gt;3),'Raw Data'!M751,0))</f>
        <v/>
      </c>
      <c r="F756">
        <f>IF(AND('Raw Data'!J751&lt;'Raw Data'!I751,'Raw Data'!E751&gt;'Raw Data'!D751,'Raw Data'!E751-'Raw Data'!D751&lt;4),'Raw Data'!L751,IF(AND('Raw Data'!I751&lt;'Raw Data'!J751,'Raw Data'!D751&gt;'Raw Data'!E751,'Raw Data'!D751-'Raw Data'!E751&lt;4),'Raw Data'!K751,0))</f>
        <v/>
      </c>
      <c r="G756">
        <f>IF(AND('Raw Data'!J751&lt;'Raw Data'!I751, 'Raw Data'!E751&gt;'Raw Data'!D751), 'Raw Data'!J751, 0)</f>
        <v/>
      </c>
      <c r="H756">
        <f>IF(AND('Raw Data'!J751&gt;'Raw Data'!I751, 'Raw Data'!E751&lt;'Raw Data'!D751), 'Raw Data'!I751, 0)</f>
        <v/>
      </c>
      <c r="I756">
        <f>SUM(J756:K756)</f>
        <v/>
      </c>
      <c r="J756">
        <f>IF(AND('Raw Data'!J751&gt;'Raw Data'!I751, 'Raw Data'!E751&gt;'Raw Data'!D751), 'Raw Data'!J751, 0)</f>
        <v/>
      </c>
      <c r="K756">
        <f>IF(AND('Raw Data'!I751&gt;'Raw Data'!J751, 'Raw Data'!D751&gt;'Raw Data'!E751), 'Raw Data'!I751, 0)</f>
        <v/>
      </c>
      <c r="L756">
        <f>IF('Raw Data'!E751-'Raw Data'!D751&gt;3, 'Raw Data'!N751, 0)</f>
        <v/>
      </c>
      <c r="M756">
        <f>IF('Raw Data'!D751-'Raw Data'!E751&gt;3, 'Raw Data'!M751, 0)</f>
        <v/>
      </c>
      <c r="N756">
        <f>IF(ISBLANK('Raw Data'!D751),0,IF(AND('Raw Data'!E751&gt;'Raw Data'!D751,'Raw Data'!E751-'Raw Data'!D751&gt;0,'Raw Data'!E751-'Raw Data'!D751&lt;4),'Raw Data'!L751, 0))</f>
        <v/>
      </c>
      <c r="O756">
        <f>IF(ISBLANK('Raw Data'!D751),0,IF(AND('Raw Data'!E751&gt;'Raw Data'!D751,'Raw Data'!E751-'Raw Data'!D751&gt;0,'Raw Data'!D751-'Raw Data'!E751&lt;4),'Raw Data'!K751, 0))</f>
        <v/>
      </c>
      <c r="P756">
        <f>IF('Raw Data'!E751-'Raw Data'!D751&gt;3, 'Raw Data'!N751, IF('Raw Data'!D751-'Raw Data'!E751&gt;3, 'Raw Data'!M751, 0))</f>
        <v/>
      </c>
      <c r="Q756">
        <f>IF(ISBLANK('Raw Data'!E751),0,IF(AND('Raw Data'!E751-'Raw Data'!D751&lt;4,'Raw Data'!E751-'Raw Data'!D751&gt;0),'Raw Data'!L751,IF(AND('Raw Data'!D751&gt;'Raw Data'!E751,'Raw Data'!D751-'Raw Data'!E751&gt;0),'Raw Data'!K751,0)))</f>
        <v/>
      </c>
      <c r="R756">
        <f>IF(ISBLANK('Raw Data'!K751),0,IFERROR(IF(MATCH(SMALL('Raw Data'!K751:N751,1),L756:O756,0),SMALL('Raw Data'!K751:N751,1)),0))</f>
        <v/>
      </c>
      <c r="S756">
        <f>IF(ISBLANK('Raw Data'!K751),0,IFERROR(IF(MATCH(SMALL('Raw Data'!K751:N751,2),L756:O756,0),SMALL('Raw Data'!K751:N751,2)),0))</f>
        <v/>
      </c>
      <c r="T756">
        <f>IF(ISBLANK('Raw Data'!K751),0,IFERROR(IF(MATCH(SMALL('Raw Data'!K751:N751,3),L756:O756,0),SMALL('Raw Data'!K751:N751,3)),0))</f>
        <v/>
      </c>
      <c r="U756">
        <f>IF(ISBLANK('Raw Data'!K751),0,IFERROR(IF(MATCH(SMALL('Raw Data'!K751:N751,4),L756:O756,0),SMALL('Raw Data'!K751:N751,4)),0))</f>
        <v/>
      </c>
      <c r="V756">
        <f>IF(AND('Raw Data'!D751&lt;3, 'Raw Data'!E751&lt;3, 'Raw Data'!A751&gt;0), 'Raw Data'!AF751, 0)</f>
        <v/>
      </c>
      <c r="W756">
        <f>IF(AND('Raw Data'!D751&lt;4, 'Raw Data'!E751&lt;4, 'Raw Data'!A751&gt;0), 'Raw Data'!AI751, 0)</f>
        <v/>
      </c>
      <c r="X756">
        <f>IF(AND('Raw Data'!D751&lt;5, 'Raw Data'!E751&lt;5, 'Raw Data'!A751&gt;0), 'Raw Data'!AL751, 0)</f>
        <v/>
      </c>
      <c r="Y756">
        <f>IF(AND('Raw Data'!D751&lt;6, 'Raw Data'!E751&lt;6, 'Raw Data'!A751&gt;0), 'Raw Data'!AO751, 0)</f>
        <v/>
      </c>
      <c r="Z756">
        <f>IF(ISBLANK('Raw Data'!D751), 0, IF('Raw Data'!D751-'Raw Data'!E751&gt;1, 'Raw Data'!AW751, 0))</f>
        <v/>
      </c>
      <c r="AA756">
        <f>IF(ISBLANK('Raw Data'!A751), 0, IF(ABS('Raw Data'!D751-'Raw Data'!E751)&lt;2, 'Raw Data'!AX751, 0))</f>
        <v/>
      </c>
      <c r="AB756">
        <f>IF(ISBLANK('Raw Data'!D751), 0, IF('Raw Data'!E751-'Raw Data'!D751&gt;1, 'Raw Data'!AY751, 0))</f>
        <v/>
      </c>
      <c r="AC756">
        <f>IF(ISBLANK('Raw Data'!D751), 0, IF('Raw Data'!D751-'Raw Data'!E751&gt;2, 'Raw Data'!AZ751, 0))</f>
        <v/>
      </c>
      <c r="AD756">
        <f>IF(ISBLANK('Raw Data'!A751), 0, IF(ABS('Raw Data'!D751-'Raw Data'!E751)&lt;3, 'Raw Data'!BA751, 0))</f>
        <v/>
      </c>
      <c r="AE756">
        <f>IF(ISBLANK('Raw Data'!D751), 0, IF('Raw Data'!E751-'Raw Data'!D751&gt;2, 'Raw Data'!BB751, 0))</f>
        <v/>
      </c>
      <c r="AF756">
        <f>IF(ISBLANK('Raw Data'!D751), 0, IF('Raw Data'!D751-'Raw Data'!E751&gt;3, 'Raw Data'!BC751, 0))</f>
        <v/>
      </c>
      <c r="AG756">
        <f>IF(ISBLANK('Raw Data'!A751), 0, IF(ABS('Raw Data'!D751-'Raw Data'!E751)&lt;4, 'Raw Data'!BD751, 0))</f>
        <v/>
      </c>
      <c r="AH756">
        <f>IF(ISBLANK('Raw Data'!D751), 0, IF('Raw Data'!E751-'Raw Data'!D751&gt;3, 'Raw Data'!BE751, 0))</f>
        <v/>
      </c>
      <c r="AI756">
        <f>IF(SUM('Raw Data'!D751:E751)&gt;'Raw Data'!F751, 'Raw Data'!G751, 0)</f>
        <v/>
      </c>
      <c r="AJ756">
        <f>IF(ISBLANK('Raw Data'!D751), 0, IF(SUM('Raw Data'!D751:E751)&lt;'Raw Data'!F751, 'Raw Data'!H751, 0))</f>
        <v/>
      </c>
      <c r="AK756">
        <f>IF(ISBLANK('Raw Data'!A751), 0, IF(AND('Raw Data'!D751&lt;3, 'Raw Data'!E751&lt;3, 'Raw Data'!F751&lt;BB$2), 'Raw Data'!AF751, 0))</f>
        <v/>
      </c>
      <c r="AL756">
        <f>IF(ISBLANK('Raw Data'!A751), 0, IF(AND('Raw Data'!D751&lt;4, 'Raw Data'!E751&lt;4, 'Raw Data'!F751&lt;BB$2), 'Raw Data'!AI751, 0))</f>
        <v/>
      </c>
      <c r="AM756">
        <f>IF(ISBLANK('Raw Data'!A751), 0, IF(AND('Raw Data'!D751&lt;5, 'Raw Data'!E751&lt;5, 'Raw Data'!F751&lt;BB$2), 'Raw Data'!AL751, 0))</f>
        <v/>
      </c>
      <c r="AN756">
        <f>IF(ISBLANK('Raw Data'!A751), 0, IF(AND('Raw Data'!D751&lt;6, 'Raw Data'!E751&lt;6, 'Raw Data'!F751&lt;BB$2), 'Raw Data'!AO751, 0))</f>
        <v/>
      </c>
      <c r="AO756">
        <f>IF(ISBLANK('Raw Data'!A751), 0, IF(AND('Raw Data'!I751&lt;Analysis!$BC$2, 'Raw Data'!D751-'Raw Data'!E751&gt;1), 'Raw Data'!AW751, IF(AND('Raw Data'!J751&lt;Analysis!$BC$2, 'Raw Data'!E751-'Raw Data'!D751&gt;1), 'Raw Data'!AY751, 0)))</f>
        <v/>
      </c>
      <c r="AP756">
        <f>IF(ISBLANK('Raw Data'!A751), 0, IF(AND('Raw Data'!I751&lt;Analysis!$BC$2, 'Raw Data'!D751-'Raw Data'!E751&gt;2), 'Raw Data'!AZ751, IF(AND('Raw Data'!J751&lt;Analysis!$BC$2, 'Raw Data'!E751-'Raw Data'!D751&gt;2), 'Raw Data'!BB751, 0)))</f>
        <v/>
      </c>
      <c r="AQ756">
        <f>IF(ISBLANK('Raw Data'!A751), 0, IF(AND('Raw Data'!I751&lt;Analysis!$BC$2, 'Raw Data'!D751-'Raw Data'!E751&gt;3), 'Raw Data'!BC751, IF(AND('Raw Data'!J751&lt;Analysis!$BC$2, 'Raw Data'!E751-'Raw Data'!D751&gt;3), 'Raw Data'!BE751, 0)))</f>
        <v/>
      </c>
      <c r="AR756">
        <f>IF('Hidden Analysiss'!D752=1,IF(ABS('Raw Data'!E751-'Raw Data'!D751)&lt;2,'Raw Data'!AX751,0), 0)</f>
        <v/>
      </c>
      <c r="AS756">
        <f>IF('Hidden Analysiss'!D752=1,IF(ABS('Raw Data'!E751-'Raw Data'!D751)&lt;3,'Raw Data'!BA751,0), 0)</f>
        <v/>
      </c>
      <c r="AT756">
        <f>IF('Hidden Analysiss'!D752=1,IF(ABS('Raw Data'!E751-'Raw Data'!D751)&lt;4,'Raw Data'!BD751,0), 0)</f>
        <v/>
      </c>
      <c r="AU756">
        <f>IF(AND('Hidden Analysiss'!E752=1, ABS('Raw Data'!E751-'Raw Data'!D751)&lt;2), 'Raw Data'!AX751, 0)</f>
        <v/>
      </c>
      <c r="AV756">
        <f>IF(AND('Hidden Analysiss'!E752=1, ABS('Raw Data'!E751-'Raw Data'!D751)&lt;3), 'Raw Data'!BA751, 0)</f>
        <v/>
      </c>
      <c r="AW756">
        <f>IF(AND('Hidden Analysiss'!E752=1, ABS('Raw Data'!E751-'Raw Data'!D751)&lt;3), 'Raw Data'!BD751, 0)</f>
        <v/>
      </c>
    </row>
    <row r="757">
      <c r="A757" s="1">
        <f>'Raw Data'!A752</f>
        <v/>
      </c>
      <c r="B757">
        <f>IF('Raw Data'!E752&gt;'Raw Data'!D752, 'Raw Data'!J752, 0)</f>
        <v/>
      </c>
      <c r="C757">
        <f>IF('Raw Data'!D752&gt;'Raw Data'!E752, 'Raw Data'!I752, 0)</f>
        <v/>
      </c>
      <c r="D757">
        <f>SUM(G757:H757)</f>
        <v/>
      </c>
      <c r="E757">
        <f>IF(AND('Raw Data'!J752&lt;'Raw Data'!I752,'Raw Data'!E752&gt;'Raw Data'!D752,'Raw Data'!E752-'Raw Data'!D752&gt;3),'Raw Data'!N752,IF(AND('Raw Data'!I752&lt;'Raw Data'!J752,'Raw Data'!D752&gt;'Raw Data'!E752,'Raw Data'!D752-'Raw Data'!E752&gt;3),'Raw Data'!M752,0))</f>
        <v/>
      </c>
      <c r="F757">
        <f>IF(AND('Raw Data'!J752&lt;'Raw Data'!I752,'Raw Data'!E752&gt;'Raw Data'!D752,'Raw Data'!E752-'Raw Data'!D752&lt;4),'Raw Data'!L752,IF(AND('Raw Data'!I752&lt;'Raw Data'!J752,'Raw Data'!D752&gt;'Raw Data'!E752,'Raw Data'!D752-'Raw Data'!E752&lt;4),'Raw Data'!K752,0))</f>
        <v/>
      </c>
      <c r="G757">
        <f>IF(AND('Raw Data'!J752&lt;'Raw Data'!I752, 'Raw Data'!E752&gt;'Raw Data'!D752), 'Raw Data'!J752, 0)</f>
        <v/>
      </c>
      <c r="H757">
        <f>IF(AND('Raw Data'!J752&gt;'Raw Data'!I752, 'Raw Data'!E752&lt;'Raw Data'!D752), 'Raw Data'!I752, 0)</f>
        <v/>
      </c>
      <c r="I757">
        <f>SUM(J757:K757)</f>
        <v/>
      </c>
      <c r="J757">
        <f>IF(AND('Raw Data'!J752&gt;'Raw Data'!I752, 'Raw Data'!E752&gt;'Raw Data'!D752), 'Raw Data'!J752, 0)</f>
        <v/>
      </c>
      <c r="K757">
        <f>IF(AND('Raw Data'!I752&gt;'Raw Data'!J752, 'Raw Data'!D752&gt;'Raw Data'!E752), 'Raw Data'!I752, 0)</f>
        <v/>
      </c>
      <c r="L757">
        <f>IF('Raw Data'!E752-'Raw Data'!D752&gt;3, 'Raw Data'!N752, 0)</f>
        <v/>
      </c>
      <c r="M757">
        <f>IF('Raw Data'!D752-'Raw Data'!E752&gt;3, 'Raw Data'!M752, 0)</f>
        <v/>
      </c>
      <c r="N757">
        <f>IF(ISBLANK('Raw Data'!D752),0,IF(AND('Raw Data'!E752&gt;'Raw Data'!D752,'Raw Data'!E752-'Raw Data'!D752&gt;0,'Raw Data'!E752-'Raw Data'!D752&lt;4),'Raw Data'!L752, 0))</f>
        <v/>
      </c>
      <c r="O757">
        <f>IF(ISBLANK('Raw Data'!D752),0,IF(AND('Raw Data'!E752&gt;'Raw Data'!D752,'Raw Data'!E752-'Raw Data'!D752&gt;0,'Raw Data'!D752-'Raw Data'!E752&lt;4),'Raw Data'!K752, 0))</f>
        <v/>
      </c>
      <c r="P757">
        <f>IF('Raw Data'!E752-'Raw Data'!D752&gt;3, 'Raw Data'!N752, IF('Raw Data'!D752-'Raw Data'!E752&gt;3, 'Raw Data'!M752, 0))</f>
        <v/>
      </c>
      <c r="Q757">
        <f>IF(ISBLANK('Raw Data'!E752),0,IF(AND('Raw Data'!E752-'Raw Data'!D752&lt;4,'Raw Data'!E752-'Raw Data'!D752&gt;0),'Raw Data'!L752,IF(AND('Raw Data'!D752&gt;'Raw Data'!E752,'Raw Data'!D752-'Raw Data'!E752&gt;0),'Raw Data'!K752,0)))</f>
        <v/>
      </c>
      <c r="R757">
        <f>IF(ISBLANK('Raw Data'!K752),0,IFERROR(IF(MATCH(SMALL('Raw Data'!K752:N752,1),L757:O757,0),SMALL('Raw Data'!K752:N752,1)),0))</f>
        <v/>
      </c>
      <c r="S757">
        <f>IF(ISBLANK('Raw Data'!K752),0,IFERROR(IF(MATCH(SMALL('Raw Data'!K752:N752,2),L757:O757,0),SMALL('Raw Data'!K752:N752,2)),0))</f>
        <v/>
      </c>
      <c r="T757">
        <f>IF(ISBLANK('Raw Data'!K752),0,IFERROR(IF(MATCH(SMALL('Raw Data'!K752:N752,3),L757:O757,0),SMALL('Raw Data'!K752:N752,3)),0))</f>
        <v/>
      </c>
      <c r="U757">
        <f>IF(ISBLANK('Raw Data'!K752),0,IFERROR(IF(MATCH(SMALL('Raw Data'!K752:N752,4),L757:O757,0),SMALL('Raw Data'!K752:N752,4)),0))</f>
        <v/>
      </c>
      <c r="V757">
        <f>IF(AND('Raw Data'!D752&lt;3, 'Raw Data'!E752&lt;3, 'Raw Data'!A752&gt;0), 'Raw Data'!AF752, 0)</f>
        <v/>
      </c>
      <c r="W757">
        <f>IF(AND('Raw Data'!D752&lt;4, 'Raw Data'!E752&lt;4, 'Raw Data'!A752&gt;0), 'Raw Data'!AI752, 0)</f>
        <v/>
      </c>
      <c r="X757">
        <f>IF(AND('Raw Data'!D752&lt;5, 'Raw Data'!E752&lt;5, 'Raw Data'!A752&gt;0), 'Raw Data'!AL752, 0)</f>
        <v/>
      </c>
      <c r="Y757">
        <f>IF(AND('Raw Data'!D752&lt;6, 'Raw Data'!E752&lt;6, 'Raw Data'!A752&gt;0), 'Raw Data'!AO752, 0)</f>
        <v/>
      </c>
      <c r="Z757">
        <f>IF(ISBLANK('Raw Data'!D752), 0, IF('Raw Data'!D752-'Raw Data'!E752&gt;1, 'Raw Data'!AW752, 0))</f>
        <v/>
      </c>
      <c r="AA757">
        <f>IF(ISBLANK('Raw Data'!A752), 0, IF(ABS('Raw Data'!D752-'Raw Data'!E752)&lt;2, 'Raw Data'!AX752, 0))</f>
        <v/>
      </c>
      <c r="AB757">
        <f>IF(ISBLANK('Raw Data'!D752), 0, IF('Raw Data'!E752-'Raw Data'!D752&gt;1, 'Raw Data'!AY752, 0))</f>
        <v/>
      </c>
      <c r="AC757">
        <f>IF(ISBLANK('Raw Data'!D752), 0, IF('Raw Data'!D752-'Raw Data'!E752&gt;2, 'Raw Data'!AZ752, 0))</f>
        <v/>
      </c>
      <c r="AD757">
        <f>IF(ISBLANK('Raw Data'!A752), 0, IF(ABS('Raw Data'!D752-'Raw Data'!E752)&lt;3, 'Raw Data'!BA752, 0))</f>
        <v/>
      </c>
      <c r="AE757">
        <f>IF(ISBLANK('Raw Data'!D752), 0, IF('Raw Data'!E752-'Raw Data'!D752&gt;2, 'Raw Data'!BB752, 0))</f>
        <v/>
      </c>
      <c r="AF757">
        <f>IF(ISBLANK('Raw Data'!D752), 0, IF('Raw Data'!D752-'Raw Data'!E752&gt;3, 'Raw Data'!BC752, 0))</f>
        <v/>
      </c>
      <c r="AG757">
        <f>IF(ISBLANK('Raw Data'!A752), 0, IF(ABS('Raw Data'!D752-'Raw Data'!E752)&lt;4, 'Raw Data'!BD752, 0))</f>
        <v/>
      </c>
      <c r="AH757">
        <f>IF(ISBLANK('Raw Data'!D752), 0, IF('Raw Data'!E752-'Raw Data'!D752&gt;3, 'Raw Data'!BE752, 0))</f>
        <v/>
      </c>
      <c r="AI757">
        <f>IF(SUM('Raw Data'!D752:E752)&gt;'Raw Data'!F752, 'Raw Data'!G752, 0)</f>
        <v/>
      </c>
      <c r="AJ757">
        <f>IF(ISBLANK('Raw Data'!D752), 0, IF(SUM('Raw Data'!D752:E752)&lt;'Raw Data'!F752, 'Raw Data'!H752, 0))</f>
        <v/>
      </c>
      <c r="AK757">
        <f>IF(ISBLANK('Raw Data'!A752), 0, IF(AND('Raw Data'!D752&lt;3, 'Raw Data'!E752&lt;3, 'Raw Data'!F752&lt;BB$2), 'Raw Data'!AF752, 0))</f>
        <v/>
      </c>
      <c r="AL757">
        <f>IF(ISBLANK('Raw Data'!A752), 0, IF(AND('Raw Data'!D752&lt;4, 'Raw Data'!E752&lt;4, 'Raw Data'!F752&lt;BB$2), 'Raw Data'!AI752, 0))</f>
        <v/>
      </c>
      <c r="AM757">
        <f>IF(ISBLANK('Raw Data'!A752), 0, IF(AND('Raw Data'!D752&lt;5, 'Raw Data'!E752&lt;5, 'Raw Data'!F752&lt;BB$2), 'Raw Data'!AL752, 0))</f>
        <v/>
      </c>
      <c r="AN757">
        <f>IF(ISBLANK('Raw Data'!A752), 0, IF(AND('Raw Data'!D752&lt;6, 'Raw Data'!E752&lt;6, 'Raw Data'!F752&lt;BB$2), 'Raw Data'!AO752, 0))</f>
        <v/>
      </c>
      <c r="AO757">
        <f>IF(ISBLANK('Raw Data'!A752), 0, IF(AND('Raw Data'!I752&lt;Analysis!$BC$2, 'Raw Data'!D752-'Raw Data'!E752&gt;1), 'Raw Data'!AW752, IF(AND('Raw Data'!J752&lt;Analysis!$BC$2, 'Raw Data'!E752-'Raw Data'!D752&gt;1), 'Raw Data'!AY752, 0)))</f>
        <v/>
      </c>
      <c r="AP757">
        <f>IF(ISBLANK('Raw Data'!A752), 0, IF(AND('Raw Data'!I752&lt;Analysis!$BC$2, 'Raw Data'!D752-'Raw Data'!E752&gt;2), 'Raw Data'!AZ752, IF(AND('Raw Data'!J752&lt;Analysis!$BC$2, 'Raw Data'!E752-'Raw Data'!D752&gt;2), 'Raw Data'!BB752, 0)))</f>
        <v/>
      </c>
      <c r="AQ757">
        <f>IF(ISBLANK('Raw Data'!A752), 0, IF(AND('Raw Data'!I752&lt;Analysis!$BC$2, 'Raw Data'!D752-'Raw Data'!E752&gt;3), 'Raw Data'!BC752, IF(AND('Raw Data'!J752&lt;Analysis!$BC$2, 'Raw Data'!E752-'Raw Data'!D752&gt;3), 'Raw Data'!BE752, 0)))</f>
        <v/>
      </c>
      <c r="AR757">
        <f>IF('Hidden Analysiss'!D753=1,IF(ABS('Raw Data'!E752-'Raw Data'!D752)&lt;2,'Raw Data'!AX752,0), 0)</f>
        <v/>
      </c>
      <c r="AS757">
        <f>IF('Hidden Analysiss'!D753=1,IF(ABS('Raw Data'!E752-'Raw Data'!D752)&lt;3,'Raw Data'!BA752,0), 0)</f>
        <v/>
      </c>
      <c r="AT757">
        <f>IF('Hidden Analysiss'!D753=1,IF(ABS('Raw Data'!E752-'Raw Data'!D752)&lt;4,'Raw Data'!BD752,0), 0)</f>
        <v/>
      </c>
      <c r="AU757">
        <f>IF(AND('Hidden Analysiss'!E753=1, ABS('Raw Data'!E752-'Raw Data'!D752)&lt;2), 'Raw Data'!AX752, 0)</f>
        <v/>
      </c>
      <c r="AV757">
        <f>IF(AND('Hidden Analysiss'!E753=1, ABS('Raw Data'!E752-'Raw Data'!D752)&lt;3), 'Raw Data'!BA752, 0)</f>
        <v/>
      </c>
      <c r="AW757">
        <f>IF(AND('Hidden Analysiss'!E753=1, ABS('Raw Data'!E752-'Raw Data'!D752)&lt;3), 'Raw Data'!BD752, 0)</f>
        <v/>
      </c>
    </row>
    <row r="758">
      <c r="A758" s="1">
        <f>'Raw Data'!A753</f>
        <v/>
      </c>
      <c r="B758">
        <f>IF('Raw Data'!E753&gt;'Raw Data'!D753, 'Raw Data'!J753, 0)</f>
        <v/>
      </c>
      <c r="C758">
        <f>IF('Raw Data'!D753&gt;'Raw Data'!E753, 'Raw Data'!I753, 0)</f>
        <v/>
      </c>
      <c r="D758">
        <f>SUM(G758:H758)</f>
        <v/>
      </c>
      <c r="E758">
        <f>IF(AND('Raw Data'!J753&lt;'Raw Data'!I753,'Raw Data'!E753&gt;'Raw Data'!D753,'Raw Data'!E753-'Raw Data'!D753&gt;3),'Raw Data'!N753,IF(AND('Raw Data'!I753&lt;'Raw Data'!J753,'Raw Data'!D753&gt;'Raw Data'!E753,'Raw Data'!D753-'Raw Data'!E753&gt;3),'Raw Data'!M753,0))</f>
        <v/>
      </c>
      <c r="F758">
        <f>IF(AND('Raw Data'!J753&lt;'Raw Data'!I753,'Raw Data'!E753&gt;'Raw Data'!D753,'Raw Data'!E753-'Raw Data'!D753&lt;4),'Raw Data'!L753,IF(AND('Raw Data'!I753&lt;'Raw Data'!J753,'Raw Data'!D753&gt;'Raw Data'!E753,'Raw Data'!D753-'Raw Data'!E753&lt;4),'Raw Data'!K753,0))</f>
        <v/>
      </c>
      <c r="G758">
        <f>IF(AND('Raw Data'!J753&lt;'Raw Data'!I753, 'Raw Data'!E753&gt;'Raw Data'!D753), 'Raw Data'!J753, 0)</f>
        <v/>
      </c>
      <c r="H758">
        <f>IF(AND('Raw Data'!J753&gt;'Raw Data'!I753, 'Raw Data'!E753&lt;'Raw Data'!D753), 'Raw Data'!I753, 0)</f>
        <v/>
      </c>
      <c r="I758">
        <f>SUM(J758:K758)</f>
        <v/>
      </c>
      <c r="J758">
        <f>IF(AND('Raw Data'!J753&gt;'Raw Data'!I753, 'Raw Data'!E753&gt;'Raw Data'!D753), 'Raw Data'!J753, 0)</f>
        <v/>
      </c>
      <c r="K758">
        <f>IF(AND('Raw Data'!I753&gt;'Raw Data'!J753, 'Raw Data'!D753&gt;'Raw Data'!E753), 'Raw Data'!I753, 0)</f>
        <v/>
      </c>
      <c r="L758">
        <f>IF('Raw Data'!E753-'Raw Data'!D753&gt;3, 'Raw Data'!N753, 0)</f>
        <v/>
      </c>
      <c r="M758">
        <f>IF('Raw Data'!D753-'Raw Data'!E753&gt;3, 'Raw Data'!M753, 0)</f>
        <v/>
      </c>
      <c r="N758">
        <f>IF(ISBLANK('Raw Data'!D753),0,IF(AND('Raw Data'!E753&gt;'Raw Data'!D753,'Raw Data'!E753-'Raw Data'!D753&gt;0,'Raw Data'!E753-'Raw Data'!D753&lt;4),'Raw Data'!L753, 0))</f>
        <v/>
      </c>
      <c r="O758">
        <f>IF(ISBLANK('Raw Data'!D753),0,IF(AND('Raw Data'!E753&gt;'Raw Data'!D753,'Raw Data'!E753-'Raw Data'!D753&gt;0,'Raw Data'!D753-'Raw Data'!E753&lt;4),'Raw Data'!K753, 0))</f>
        <v/>
      </c>
      <c r="P758">
        <f>IF('Raw Data'!E753-'Raw Data'!D753&gt;3, 'Raw Data'!N753, IF('Raw Data'!D753-'Raw Data'!E753&gt;3, 'Raw Data'!M753, 0))</f>
        <v/>
      </c>
      <c r="Q758">
        <f>IF(ISBLANK('Raw Data'!E753),0,IF(AND('Raw Data'!E753-'Raw Data'!D753&lt;4,'Raw Data'!E753-'Raw Data'!D753&gt;0),'Raw Data'!L753,IF(AND('Raw Data'!D753&gt;'Raw Data'!E753,'Raw Data'!D753-'Raw Data'!E753&gt;0),'Raw Data'!K753,0)))</f>
        <v/>
      </c>
      <c r="R758">
        <f>IF(ISBLANK('Raw Data'!K753),0,IFERROR(IF(MATCH(SMALL('Raw Data'!K753:N753,1),L758:O758,0),SMALL('Raw Data'!K753:N753,1)),0))</f>
        <v/>
      </c>
      <c r="S758">
        <f>IF(ISBLANK('Raw Data'!K753),0,IFERROR(IF(MATCH(SMALL('Raw Data'!K753:N753,2),L758:O758,0),SMALL('Raw Data'!K753:N753,2)),0))</f>
        <v/>
      </c>
      <c r="T758">
        <f>IF(ISBLANK('Raw Data'!K753),0,IFERROR(IF(MATCH(SMALL('Raw Data'!K753:N753,3),L758:O758,0),SMALL('Raw Data'!K753:N753,3)),0))</f>
        <v/>
      </c>
      <c r="U758">
        <f>IF(ISBLANK('Raw Data'!K753),0,IFERROR(IF(MATCH(SMALL('Raw Data'!K753:N753,4),L758:O758,0),SMALL('Raw Data'!K753:N753,4)),0))</f>
        <v/>
      </c>
      <c r="V758">
        <f>IF(AND('Raw Data'!D753&lt;3, 'Raw Data'!E753&lt;3, 'Raw Data'!A753&gt;0), 'Raw Data'!AF753, 0)</f>
        <v/>
      </c>
      <c r="W758">
        <f>IF(AND('Raw Data'!D753&lt;4, 'Raw Data'!E753&lt;4, 'Raw Data'!A753&gt;0), 'Raw Data'!AI753, 0)</f>
        <v/>
      </c>
      <c r="X758">
        <f>IF(AND('Raw Data'!D753&lt;5, 'Raw Data'!E753&lt;5, 'Raw Data'!A753&gt;0), 'Raw Data'!AL753, 0)</f>
        <v/>
      </c>
      <c r="Y758">
        <f>IF(AND('Raw Data'!D753&lt;6, 'Raw Data'!E753&lt;6, 'Raw Data'!A753&gt;0), 'Raw Data'!AO753, 0)</f>
        <v/>
      </c>
      <c r="Z758">
        <f>IF(ISBLANK('Raw Data'!D753), 0, IF('Raw Data'!D753-'Raw Data'!E753&gt;1, 'Raw Data'!AW753, 0))</f>
        <v/>
      </c>
      <c r="AA758">
        <f>IF(ISBLANK('Raw Data'!A753), 0, IF(ABS('Raw Data'!D753-'Raw Data'!E753)&lt;2, 'Raw Data'!AX753, 0))</f>
        <v/>
      </c>
      <c r="AB758">
        <f>IF(ISBLANK('Raw Data'!D753), 0, IF('Raw Data'!E753-'Raw Data'!D753&gt;1, 'Raw Data'!AY753, 0))</f>
        <v/>
      </c>
      <c r="AC758">
        <f>IF(ISBLANK('Raw Data'!D753), 0, IF('Raw Data'!D753-'Raw Data'!E753&gt;2, 'Raw Data'!AZ753, 0))</f>
        <v/>
      </c>
      <c r="AD758">
        <f>IF(ISBLANK('Raw Data'!A753), 0, IF(ABS('Raw Data'!D753-'Raw Data'!E753)&lt;3, 'Raw Data'!BA753, 0))</f>
        <v/>
      </c>
      <c r="AE758">
        <f>IF(ISBLANK('Raw Data'!D753), 0, IF('Raw Data'!E753-'Raw Data'!D753&gt;2, 'Raw Data'!BB753, 0))</f>
        <v/>
      </c>
      <c r="AF758">
        <f>IF(ISBLANK('Raw Data'!D753), 0, IF('Raw Data'!D753-'Raw Data'!E753&gt;3, 'Raw Data'!BC753, 0))</f>
        <v/>
      </c>
      <c r="AG758">
        <f>IF(ISBLANK('Raw Data'!A753), 0, IF(ABS('Raw Data'!D753-'Raw Data'!E753)&lt;4, 'Raw Data'!BD753, 0))</f>
        <v/>
      </c>
      <c r="AH758">
        <f>IF(ISBLANK('Raw Data'!D753), 0, IF('Raw Data'!E753-'Raw Data'!D753&gt;3, 'Raw Data'!BE753, 0))</f>
        <v/>
      </c>
      <c r="AI758">
        <f>IF(SUM('Raw Data'!D753:E753)&gt;'Raw Data'!F753, 'Raw Data'!G753, 0)</f>
        <v/>
      </c>
      <c r="AJ758">
        <f>IF(ISBLANK('Raw Data'!D753), 0, IF(SUM('Raw Data'!D753:E753)&lt;'Raw Data'!F753, 'Raw Data'!H753, 0))</f>
        <v/>
      </c>
      <c r="AK758">
        <f>IF(ISBLANK('Raw Data'!A753), 0, IF(AND('Raw Data'!D753&lt;3, 'Raw Data'!E753&lt;3, 'Raw Data'!F753&lt;BB$2), 'Raw Data'!AF753, 0))</f>
        <v/>
      </c>
      <c r="AL758">
        <f>IF(ISBLANK('Raw Data'!A753), 0, IF(AND('Raw Data'!D753&lt;4, 'Raw Data'!E753&lt;4, 'Raw Data'!F753&lt;BB$2), 'Raw Data'!AI753, 0))</f>
        <v/>
      </c>
      <c r="AM758">
        <f>IF(ISBLANK('Raw Data'!A753), 0, IF(AND('Raw Data'!D753&lt;5, 'Raw Data'!E753&lt;5, 'Raw Data'!F753&lt;BB$2), 'Raw Data'!AL753, 0))</f>
        <v/>
      </c>
      <c r="AN758">
        <f>IF(ISBLANK('Raw Data'!A753), 0, IF(AND('Raw Data'!D753&lt;6, 'Raw Data'!E753&lt;6, 'Raw Data'!F753&lt;BB$2), 'Raw Data'!AO753, 0))</f>
        <v/>
      </c>
      <c r="AO758">
        <f>IF(ISBLANK('Raw Data'!A753), 0, IF(AND('Raw Data'!I753&lt;Analysis!$BC$2, 'Raw Data'!D753-'Raw Data'!E753&gt;1), 'Raw Data'!AW753, IF(AND('Raw Data'!J753&lt;Analysis!$BC$2, 'Raw Data'!E753-'Raw Data'!D753&gt;1), 'Raw Data'!AY753, 0)))</f>
        <v/>
      </c>
      <c r="AP758">
        <f>IF(ISBLANK('Raw Data'!A753), 0, IF(AND('Raw Data'!I753&lt;Analysis!$BC$2, 'Raw Data'!D753-'Raw Data'!E753&gt;2), 'Raw Data'!AZ753, IF(AND('Raw Data'!J753&lt;Analysis!$BC$2, 'Raw Data'!E753-'Raw Data'!D753&gt;2), 'Raw Data'!BB753, 0)))</f>
        <v/>
      </c>
      <c r="AQ758">
        <f>IF(ISBLANK('Raw Data'!A753), 0, IF(AND('Raw Data'!I753&lt;Analysis!$BC$2, 'Raw Data'!D753-'Raw Data'!E753&gt;3), 'Raw Data'!BC753, IF(AND('Raw Data'!J753&lt;Analysis!$BC$2, 'Raw Data'!E753-'Raw Data'!D753&gt;3), 'Raw Data'!BE753, 0)))</f>
        <v/>
      </c>
      <c r="AR758">
        <f>IF('Hidden Analysiss'!D754=1,IF(ABS('Raw Data'!E753-'Raw Data'!D753)&lt;2,'Raw Data'!AX753,0), 0)</f>
        <v/>
      </c>
      <c r="AS758">
        <f>IF('Hidden Analysiss'!D754=1,IF(ABS('Raw Data'!E753-'Raw Data'!D753)&lt;3,'Raw Data'!BA753,0), 0)</f>
        <v/>
      </c>
      <c r="AT758">
        <f>IF('Hidden Analysiss'!D754=1,IF(ABS('Raw Data'!E753-'Raw Data'!D753)&lt;4,'Raw Data'!BD753,0), 0)</f>
        <v/>
      </c>
      <c r="AU758">
        <f>IF(AND('Hidden Analysiss'!E754=1, ABS('Raw Data'!E753-'Raw Data'!D753)&lt;2), 'Raw Data'!AX753, 0)</f>
        <v/>
      </c>
      <c r="AV758">
        <f>IF(AND('Hidden Analysiss'!E754=1, ABS('Raw Data'!E753-'Raw Data'!D753)&lt;3), 'Raw Data'!BA753, 0)</f>
        <v/>
      </c>
      <c r="AW758">
        <f>IF(AND('Hidden Analysiss'!E754=1, ABS('Raw Data'!E753-'Raw Data'!D753)&lt;3), 'Raw Data'!BD753, 0)</f>
        <v/>
      </c>
    </row>
    <row r="759">
      <c r="A759" s="1">
        <f>'Raw Data'!A754</f>
        <v/>
      </c>
      <c r="B759">
        <f>IF('Raw Data'!E754&gt;'Raw Data'!D754, 'Raw Data'!J754, 0)</f>
        <v/>
      </c>
      <c r="C759">
        <f>IF('Raw Data'!D754&gt;'Raw Data'!E754, 'Raw Data'!I754, 0)</f>
        <v/>
      </c>
      <c r="D759">
        <f>SUM(G759:H759)</f>
        <v/>
      </c>
      <c r="E759">
        <f>IF(AND('Raw Data'!J754&lt;'Raw Data'!I754,'Raw Data'!E754&gt;'Raw Data'!D754,'Raw Data'!E754-'Raw Data'!D754&gt;3),'Raw Data'!N754,IF(AND('Raw Data'!I754&lt;'Raw Data'!J754,'Raw Data'!D754&gt;'Raw Data'!E754,'Raw Data'!D754-'Raw Data'!E754&gt;3),'Raw Data'!M754,0))</f>
        <v/>
      </c>
      <c r="F759">
        <f>IF(AND('Raw Data'!J754&lt;'Raw Data'!I754,'Raw Data'!E754&gt;'Raw Data'!D754,'Raw Data'!E754-'Raw Data'!D754&lt;4),'Raw Data'!L754,IF(AND('Raw Data'!I754&lt;'Raw Data'!J754,'Raw Data'!D754&gt;'Raw Data'!E754,'Raw Data'!D754-'Raw Data'!E754&lt;4),'Raw Data'!K754,0))</f>
        <v/>
      </c>
      <c r="G759">
        <f>IF(AND('Raw Data'!J754&lt;'Raw Data'!I754, 'Raw Data'!E754&gt;'Raw Data'!D754), 'Raw Data'!J754, 0)</f>
        <v/>
      </c>
      <c r="H759">
        <f>IF(AND('Raw Data'!J754&gt;'Raw Data'!I754, 'Raw Data'!E754&lt;'Raw Data'!D754), 'Raw Data'!I754, 0)</f>
        <v/>
      </c>
      <c r="I759">
        <f>SUM(J759:K759)</f>
        <v/>
      </c>
      <c r="J759">
        <f>IF(AND('Raw Data'!J754&gt;'Raw Data'!I754, 'Raw Data'!E754&gt;'Raw Data'!D754), 'Raw Data'!J754, 0)</f>
        <v/>
      </c>
      <c r="K759">
        <f>IF(AND('Raw Data'!I754&gt;'Raw Data'!J754, 'Raw Data'!D754&gt;'Raw Data'!E754), 'Raw Data'!I754, 0)</f>
        <v/>
      </c>
      <c r="L759">
        <f>IF('Raw Data'!E754-'Raw Data'!D754&gt;3, 'Raw Data'!N754, 0)</f>
        <v/>
      </c>
      <c r="M759">
        <f>IF('Raw Data'!D754-'Raw Data'!E754&gt;3, 'Raw Data'!M754, 0)</f>
        <v/>
      </c>
      <c r="N759">
        <f>IF(ISBLANK('Raw Data'!D754),0,IF(AND('Raw Data'!E754&gt;'Raw Data'!D754,'Raw Data'!E754-'Raw Data'!D754&gt;0,'Raw Data'!E754-'Raw Data'!D754&lt;4),'Raw Data'!L754, 0))</f>
        <v/>
      </c>
      <c r="O759">
        <f>IF(ISBLANK('Raw Data'!D754),0,IF(AND('Raw Data'!E754&gt;'Raw Data'!D754,'Raw Data'!E754-'Raw Data'!D754&gt;0,'Raw Data'!D754-'Raw Data'!E754&lt;4),'Raw Data'!K754, 0))</f>
        <v/>
      </c>
      <c r="P759">
        <f>IF('Raw Data'!E754-'Raw Data'!D754&gt;3, 'Raw Data'!N754, IF('Raw Data'!D754-'Raw Data'!E754&gt;3, 'Raw Data'!M754, 0))</f>
        <v/>
      </c>
      <c r="Q759">
        <f>IF(ISBLANK('Raw Data'!E754),0,IF(AND('Raw Data'!E754-'Raw Data'!D754&lt;4,'Raw Data'!E754-'Raw Data'!D754&gt;0),'Raw Data'!L754,IF(AND('Raw Data'!D754&gt;'Raw Data'!E754,'Raw Data'!D754-'Raw Data'!E754&gt;0),'Raw Data'!K754,0)))</f>
        <v/>
      </c>
      <c r="R759">
        <f>IF(ISBLANK('Raw Data'!K754),0,IFERROR(IF(MATCH(SMALL('Raw Data'!K754:N754,1),L759:O759,0),SMALL('Raw Data'!K754:N754,1)),0))</f>
        <v/>
      </c>
      <c r="S759">
        <f>IF(ISBLANK('Raw Data'!K754),0,IFERROR(IF(MATCH(SMALL('Raw Data'!K754:N754,2),L759:O759,0),SMALL('Raw Data'!K754:N754,2)),0))</f>
        <v/>
      </c>
      <c r="T759">
        <f>IF(ISBLANK('Raw Data'!K754),0,IFERROR(IF(MATCH(SMALL('Raw Data'!K754:N754,3),L759:O759,0),SMALL('Raw Data'!K754:N754,3)),0))</f>
        <v/>
      </c>
      <c r="U759">
        <f>IF(ISBLANK('Raw Data'!K754),0,IFERROR(IF(MATCH(SMALL('Raw Data'!K754:N754,4),L759:O759,0),SMALL('Raw Data'!K754:N754,4)),0))</f>
        <v/>
      </c>
      <c r="V759">
        <f>IF(AND('Raw Data'!D754&lt;3, 'Raw Data'!E754&lt;3, 'Raw Data'!A754&gt;0), 'Raw Data'!AF754, 0)</f>
        <v/>
      </c>
      <c r="W759">
        <f>IF(AND('Raw Data'!D754&lt;4, 'Raw Data'!E754&lt;4, 'Raw Data'!A754&gt;0), 'Raw Data'!AI754, 0)</f>
        <v/>
      </c>
      <c r="X759">
        <f>IF(AND('Raw Data'!D754&lt;5, 'Raw Data'!E754&lt;5, 'Raw Data'!A754&gt;0), 'Raw Data'!AL754, 0)</f>
        <v/>
      </c>
      <c r="Y759">
        <f>IF(AND('Raw Data'!D754&lt;6, 'Raw Data'!E754&lt;6, 'Raw Data'!A754&gt;0), 'Raw Data'!AO754, 0)</f>
        <v/>
      </c>
      <c r="Z759">
        <f>IF(ISBLANK('Raw Data'!D754), 0, IF('Raw Data'!D754-'Raw Data'!E754&gt;1, 'Raw Data'!AW754, 0))</f>
        <v/>
      </c>
      <c r="AA759">
        <f>IF(ISBLANK('Raw Data'!A754), 0, IF(ABS('Raw Data'!D754-'Raw Data'!E754)&lt;2, 'Raw Data'!AX754, 0))</f>
        <v/>
      </c>
      <c r="AB759">
        <f>IF(ISBLANK('Raw Data'!D754), 0, IF('Raw Data'!E754-'Raw Data'!D754&gt;1, 'Raw Data'!AY754, 0))</f>
        <v/>
      </c>
      <c r="AC759">
        <f>IF(ISBLANK('Raw Data'!D754), 0, IF('Raw Data'!D754-'Raw Data'!E754&gt;2, 'Raw Data'!AZ754, 0))</f>
        <v/>
      </c>
      <c r="AD759">
        <f>IF(ISBLANK('Raw Data'!A754), 0, IF(ABS('Raw Data'!D754-'Raw Data'!E754)&lt;3, 'Raw Data'!BA754, 0))</f>
        <v/>
      </c>
      <c r="AE759">
        <f>IF(ISBLANK('Raw Data'!D754), 0, IF('Raw Data'!E754-'Raw Data'!D754&gt;2, 'Raw Data'!BB754, 0))</f>
        <v/>
      </c>
      <c r="AF759">
        <f>IF(ISBLANK('Raw Data'!D754), 0, IF('Raw Data'!D754-'Raw Data'!E754&gt;3, 'Raw Data'!BC754, 0))</f>
        <v/>
      </c>
      <c r="AG759">
        <f>IF(ISBLANK('Raw Data'!A754), 0, IF(ABS('Raw Data'!D754-'Raw Data'!E754)&lt;4, 'Raw Data'!BD754, 0))</f>
        <v/>
      </c>
      <c r="AH759">
        <f>IF(ISBLANK('Raw Data'!D754), 0, IF('Raw Data'!E754-'Raw Data'!D754&gt;3, 'Raw Data'!BE754, 0))</f>
        <v/>
      </c>
      <c r="AI759">
        <f>IF(SUM('Raw Data'!D754:E754)&gt;'Raw Data'!F754, 'Raw Data'!G754, 0)</f>
        <v/>
      </c>
      <c r="AJ759">
        <f>IF(ISBLANK('Raw Data'!D754), 0, IF(SUM('Raw Data'!D754:E754)&lt;'Raw Data'!F754, 'Raw Data'!H754, 0))</f>
        <v/>
      </c>
      <c r="AK759">
        <f>IF(ISBLANK('Raw Data'!A754), 0, IF(AND('Raw Data'!D754&lt;3, 'Raw Data'!E754&lt;3, 'Raw Data'!F754&lt;BB$2), 'Raw Data'!AF754, 0))</f>
        <v/>
      </c>
      <c r="AL759">
        <f>IF(ISBLANK('Raw Data'!A754), 0, IF(AND('Raw Data'!D754&lt;4, 'Raw Data'!E754&lt;4, 'Raw Data'!F754&lt;BB$2), 'Raw Data'!AI754, 0))</f>
        <v/>
      </c>
      <c r="AM759">
        <f>IF(ISBLANK('Raw Data'!A754), 0, IF(AND('Raw Data'!D754&lt;5, 'Raw Data'!E754&lt;5, 'Raw Data'!F754&lt;BB$2), 'Raw Data'!AL754, 0))</f>
        <v/>
      </c>
      <c r="AN759">
        <f>IF(ISBLANK('Raw Data'!A754), 0, IF(AND('Raw Data'!D754&lt;6, 'Raw Data'!E754&lt;6, 'Raw Data'!F754&lt;BB$2), 'Raw Data'!AO754, 0))</f>
        <v/>
      </c>
      <c r="AO759">
        <f>IF(ISBLANK('Raw Data'!A754), 0, IF(AND('Raw Data'!I754&lt;Analysis!$BC$2, 'Raw Data'!D754-'Raw Data'!E754&gt;1), 'Raw Data'!AW754, IF(AND('Raw Data'!J754&lt;Analysis!$BC$2, 'Raw Data'!E754-'Raw Data'!D754&gt;1), 'Raw Data'!AY754, 0)))</f>
        <v/>
      </c>
      <c r="AP759">
        <f>IF(ISBLANK('Raw Data'!A754), 0, IF(AND('Raw Data'!I754&lt;Analysis!$BC$2, 'Raw Data'!D754-'Raw Data'!E754&gt;2), 'Raw Data'!AZ754, IF(AND('Raw Data'!J754&lt;Analysis!$BC$2, 'Raw Data'!E754-'Raw Data'!D754&gt;2), 'Raw Data'!BB754, 0)))</f>
        <v/>
      </c>
      <c r="AQ759">
        <f>IF(ISBLANK('Raw Data'!A754), 0, IF(AND('Raw Data'!I754&lt;Analysis!$BC$2, 'Raw Data'!D754-'Raw Data'!E754&gt;3), 'Raw Data'!BC754, IF(AND('Raw Data'!J754&lt;Analysis!$BC$2, 'Raw Data'!E754-'Raw Data'!D754&gt;3), 'Raw Data'!BE754, 0)))</f>
        <v/>
      </c>
      <c r="AR759">
        <f>IF('Hidden Analysiss'!D755=1,IF(ABS('Raw Data'!E754-'Raw Data'!D754)&lt;2,'Raw Data'!AX754,0), 0)</f>
        <v/>
      </c>
      <c r="AS759">
        <f>IF('Hidden Analysiss'!D755=1,IF(ABS('Raw Data'!E754-'Raw Data'!D754)&lt;3,'Raw Data'!BA754,0), 0)</f>
        <v/>
      </c>
      <c r="AT759">
        <f>IF('Hidden Analysiss'!D755=1,IF(ABS('Raw Data'!E754-'Raw Data'!D754)&lt;4,'Raw Data'!BD754,0), 0)</f>
        <v/>
      </c>
      <c r="AU759">
        <f>IF(AND('Hidden Analysiss'!E755=1, ABS('Raw Data'!E754-'Raw Data'!D754)&lt;2), 'Raw Data'!AX754, 0)</f>
        <v/>
      </c>
      <c r="AV759">
        <f>IF(AND('Hidden Analysiss'!E755=1, ABS('Raw Data'!E754-'Raw Data'!D754)&lt;3), 'Raw Data'!BA754, 0)</f>
        <v/>
      </c>
      <c r="AW759">
        <f>IF(AND('Hidden Analysiss'!E755=1, ABS('Raw Data'!E754-'Raw Data'!D754)&lt;3), 'Raw Data'!BD754, 0)</f>
        <v/>
      </c>
    </row>
    <row r="760">
      <c r="A760" s="1">
        <f>'Raw Data'!A755</f>
        <v/>
      </c>
      <c r="B760">
        <f>IF('Raw Data'!E755&gt;'Raw Data'!D755, 'Raw Data'!J755, 0)</f>
        <v/>
      </c>
      <c r="C760">
        <f>IF('Raw Data'!D755&gt;'Raw Data'!E755, 'Raw Data'!I755, 0)</f>
        <v/>
      </c>
      <c r="D760">
        <f>SUM(G760:H760)</f>
        <v/>
      </c>
      <c r="E760">
        <f>IF(AND('Raw Data'!J755&lt;'Raw Data'!I755,'Raw Data'!E755&gt;'Raw Data'!D755,'Raw Data'!E755-'Raw Data'!D755&gt;3),'Raw Data'!N755,IF(AND('Raw Data'!I755&lt;'Raw Data'!J755,'Raw Data'!D755&gt;'Raw Data'!E755,'Raw Data'!D755-'Raw Data'!E755&gt;3),'Raw Data'!M755,0))</f>
        <v/>
      </c>
      <c r="F760">
        <f>IF(AND('Raw Data'!J755&lt;'Raw Data'!I755,'Raw Data'!E755&gt;'Raw Data'!D755,'Raw Data'!E755-'Raw Data'!D755&lt;4),'Raw Data'!L755,IF(AND('Raw Data'!I755&lt;'Raw Data'!J755,'Raw Data'!D755&gt;'Raw Data'!E755,'Raw Data'!D755-'Raw Data'!E755&lt;4),'Raw Data'!K755,0))</f>
        <v/>
      </c>
      <c r="G760">
        <f>IF(AND('Raw Data'!J755&lt;'Raw Data'!I755, 'Raw Data'!E755&gt;'Raw Data'!D755), 'Raw Data'!J755, 0)</f>
        <v/>
      </c>
      <c r="H760">
        <f>IF(AND('Raw Data'!J755&gt;'Raw Data'!I755, 'Raw Data'!E755&lt;'Raw Data'!D755), 'Raw Data'!I755, 0)</f>
        <v/>
      </c>
      <c r="I760">
        <f>SUM(J760:K760)</f>
        <v/>
      </c>
      <c r="J760">
        <f>IF(AND('Raw Data'!J755&gt;'Raw Data'!I755, 'Raw Data'!E755&gt;'Raw Data'!D755), 'Raw Data'!J755, 0)</f>
        <v/>
      </c>
      <c r="K760">
        <f>IF(AND('Raw Data'!I755&gt;'Raw Data'!J755, 'Raw Data'!D755&gt;'Raw Data'!E755), 'Raw Data'!I755, 0)</f>
        <v/>
      </c>
      <c r="L760">
        <f>IF('Raw Data'!E755-'Raw Data'!D755&gt;3, 'Raw Data'!N755, 0)</f>
        <v/>
      </c>
      <c r="M760">
        <f>IF('Raw Data'!D755-'Raw Data'!E755&gt;3, 'Raw Data'!M755, 0)</f>
        <v/>
      </c>
      <c r="N760">
        <f>IF(ISBLANK('Raw Data'!D755),0,IF(AND('Raw Data'!E755&gt;'Raw Data'!D755,'Raw Data'!E755-'Raw Data'!D755&gt;0,'Raw Data'!E755-'Raw Data'!D755&lt;4),'Raw Data'!L755, 0))</f>
        <v/>
      </c>
      <c r="O760">
        <f>IF(ISBLANK('Raw Data'!D755),0,IF(AND('Raw Data'!E755&gt;'Raw Data'!D755,'Raw Data'!E755-'Raw Data'!D755&gt;0,'Raw Data'!D755-'Raw Data'!E755&lt;4),'Raw Data'!K755, 0))</f>
        <v/>
      </c>
      <c r="P760">
        <f>IF('Raw Data'!E755-'Raw Data'!D755&gt;3, 'Raw Data'!N755, IF('Raw Data'!D755-'Raw Data'!E755&gt;3, 'Raw Data'!M755, 0))</f>
        <v/>
      </c>
      <c r="Q760">
        <f>IF(ISBLANK('Raw Data'!E755),0,IF(AND('Raw Data'!E755-'Raw Data'!D755&lt;4,'Raw Data'!E755-'Raw Data'!D755&gt;0),'Raw Data'!L755,IF(AND('Raw Data'!D755&gt;'Raw Data'!E755,'Raw Data'!D755-'Raw Data'!E755&gt;0),'Raw Data'!K755,0)))</f>
        <v/>
      </c>
      <c r="R760">
        <f>IF(ISBLANK('Raw Data'!K755),0,IFERROR(IF(MATCH(SMALL('Raw Data'!K755:N755,1),L760:O760,0),SMALL('Raw Data'!K755:N755,1)),0))</f>
        <v/>
      </c>
      <c r="S760">
        <f>IF(ISBLANK('Raw Data'!K755),0,IFERROR(IF(MATCH(SMALL('Raw Data'!K755:N755,2),L760:O760,0),SMALL('Raw Data'!K755:N755,2)),0))</f>
        <v/>
      </c>
      <c r="T760">
        <f>IF(ISBLANK('Raw Data'!K755),0,IFERROR(IF(MATCH(SMALL('Raw Data'!K755:N755,3),L760:O760,0),SMALL('Raw Data'!K755:N755,3)),0))</f>
        <v/>
      </c>
      <c r="U760">
        <f>IF(ISBLANK('Raw Data'!K755),0,IFERROR(IF(MATCH(SMALL('Raw Data'!K755:N755,4),L760:O760,0),SMALL('Raw Data'!K755:N755,4)),0))</f>
        <v/>
      </c>
      <c r="V760">
        <f>IF(AND('Raw Data'!D755&lt;3, 'Raw Data'!E755&lt;3, 'Raw Data'!A755&gt;0), 'Raw Data'!AF755, 0)</f>
        <v/>
      </c>
      <c r="W760">
        <f>IF(AND('Raw Data'!D755&lt;4, 'Raw Data'!E755&lt;4, 'Raw Data'!A755&gt;0), 'Raw Data'!AI755, 0)</f>
        <v/>
      </c>
      <c r="X760">
        <f>IF(AND('Raw Data'!D755&lt;5, 'Raw Data'!E755&lt;5, 'Raw Data'!A755&gt;0), 'Raw Data'!AL755, 0)</f>
        <v/>
      </c>
      <c r="Y760">
        <f>IF(AND('Raw Data'!D755&lt;6, 'Raw Data'!E755&lt;6, 'Raw Data'!A755&gt;0), 'Raw Data'!AO755, 0)</f>
        <v/>
      </c>
      <c r="Z760">
        <f>IF(ISBLANK('Raw Data'!D755), 0, IF('Raw Data'!D755-'Raw Data'!E755&gt;1, 'Raw Data'!AW755, 0))</f>
        <v/>
      </c>
      <c r="AA760">
        <f>IF(ISBLANK('Raw Data'!A755), 0, IF(ABS('Raw Data'!D755-'Raw Data'!E755)&lt;2, 'Raw Data'!AX755, 0))</f>
        <v/>
      </c>
      <c r="AB760">
        <f>IF(ISBLANK('Raw Data'!D755), 0, IF('Raw Data'!E755-'Raw Data'!D755&gt;1, 'Raw Data'!AY755, 0))</f>
        <v/>
      </c>
      <c r="AC760">
        <f>IF(ISBLANK('Raw Data'!D755), 0, IF('Raw Data'!D755-'Raw Data'!E755&gt;2, 'Raw Data'!AZ755, 0))</f>
        <v/>
      </c>
      <c r="AD760">
        <f>IF(ISBLANK('Raw Data'!A755), 0, IF(ABS('Raw Data'!D755-'Raw Data'!E755)&lt;3, 'Raw Data'!BA755, 0))</f>
        <v/>
      </c>
      <c r="AE760">
        <f>IF(ISBLANK('Raw Data'!D755), 0, IF('Raw Data'!E755-'Raw Data'!D755&gt;2, 'Raw Data'!BB755, 0))</f>
        <v/>
      </c>
      <c r="AF760">
        <f>IF(ISBLANK('Raw Data'!D755), 0, IF('Raw Data'!D755-'Raw Data'!E755&gt;3, 'Raw Data'!BC755, 0))</f>
        <v/>
      </c>
      <c r="AG760">
        <f>IF(ISBLANK('Raw Data'!A755), 0, IF(ABS('Raw Data'!D755-'Raw Data'!E755)&lt;4, 'Raw Data'!BD755, 0))</f>
        <v/>
      </c>
      <c r="AH760">
        <f>IF(ISBLANK('Raw Data'!D755), 0, IF('Raw Data'!E755-'Raw Data'!D755&gt;3, 'Raw Data'!BE755, 0))</f>
        <v/>
      </c>
      <c r="AI760">
        <f>IF(SUM('Raw Data'!D755:E755)&gt;'Raw Data'!F755, 'Raw Data'!G755, 0)</f>
        <v/>
      </c>
      <c r="AJ760">
        <f>IF(ISBLANK('Raw Data'!D755), 0, IF(SUM('Raw Data'!D755:E755)&lt;'Raw Data'!F755, 'Raw Data'!H755, 0))</f>
        <v/>
      </c>
      <c r="AK760">
        <f>IF(ISBLANK('Raw Data'!A755), 0, IF(AND('Raw Data'!D755&lt;3, 'Raw Data'!E755&lt;3, 'Raw Data'!F755&lt;BB$2), 'Raw Data'!AF755, 0))</f>
        <v/>
      </c>
      <c r="AL760">
        <f>IF(ISBLANK('Raw Data'!A755), 0, IF(AND('Raw Data'!D755&lt;4, 'Raw Data'!E755&lt;4, 'Raw Data'!F755&lt;BB$2), 'Raw Data'!AI755, 0))</f>
        <v/>
      </c>
      <c r="AM760">
        <f>IF(ISBLANK('Raw Data'!A755), 0, IF(AND('Raw Data'!D755&lt;5, 'Raw Data'!E755&lt;5, 'Raw Data'!F755&lt;BB$2), 'Raw Data'!AL755, 0))</f>
        <v/>
      </c>
      <c r="AN760">
        <f>IF(ISBLANK('Raw Data'!A755), 0, IF(AND('Raw Data'!D755&lt;6, 'Raw Data'!E755&lt;6, 'Raw Data'!F755&lt;BB$2), 'Raw Data'!AO755, 0))</f>
        <v/>
      </c>
      <c r="AO760">
        <f>IF(ISBLANK('Raw Data'!A755), 0, IF(AND('Raw Data'!I755&lt;Analysis!$BC$2, 'Raw Data'!D755-'Raw Data'!E755&gt;1), 'Raw Data'!AW755, IF(AND('Raw Data'!J755&lt;Analysis!$BC$2, 'Raw Data'!E755-'Raw Data'!D755&gt;1), 'Raw Data'!AY755, 0)))</f>
        <v/>
      </c>
      <c r="AP760">
        <f>IF(ISBLANK('Raw Data'!A755), 0, IF(AND('Raw Data'!I755&lt;Analysis!$BC$2, 'Raw Data'!D755-'Raw Data'!E755&gt;2), 'Raw Data'!AZ755, IF(AND('Raw Data'!J755&lt;Analysis!$BC$2, 'Raw Data'!E755-'Raw Data'!D755&gt;2), 'Raw Data'!BB755, 0)))</f>
        <v/>
      </c>
      <c r="AQ760">
        <f>IF(ISBLANK('Raw Data'!A755), 0, IF(AND('Raw Data'!I755&lt;Analysis!$BC$2, 'Raw Data'!D755-'Raw Data'!E755&gt;3), 'Raw Data'!BC755, IF(AND('Raw Data'!J755&lt;Analysis!$BC$2, 'Raw Data'!E755-'Raw Data'!D755&gt;3), 'Raw Data'!BE755, 0)))</f>
        <v/>
      </c>
      <c r="AR760">
        <f>IF('Hidden Analysiss'!D756=1,IF(ABS('Raw Data'!E755-'Raw Data'!D755)&lt;2,'Raw Data'!AX755,0), 0)</f>
        <v/>
      </c>
      <c r="AS760">
        <f>IF('Hidden Analysiss'!D756=1,IF(ABS('Raw Data'!E755-'Raw Data'!D755)&lt;3,'Raw Data'!BA755,0), 0)</f>
        <v/>
      </c>
      <c r="AT760">
        <f>IF('Hidden Analysiss'!D756=1,IF(ABS('Raw Data'!E755-'Raw Data'!D755)&lt;4,'Raw Data'!BD755,0), 0)</f>
        <v/>
      </c>
      <c r="AU760">
        <f>IF(AND('Hidden Analysiss'!E756=1, ABS('Raw Data'!E755-'Raw Data'!D755)&lt;2), 'Raw Data'!AX755, 0)</f>
        <v/>
      </c>
      <c r="AV760">
        <f>IF(AND('Hidden Analysiss'!E756=1, ABS('Raw Data'!E755-'Raw Data'!D755)&lt;3), 'Raw Data'!BA755, 0)</f>
        <v/>
      </c>
      <c r="AW760">
        <f>IF(AND('Hidden Analysiss'!E756=1, ABS('Raw Data'!E755-'Raw Data'!D755)&lt;3), 'Raw Data'!BD755, 0)</f>
        <v/>
      </c>
    </row>
    <row r="761">
      <c r="A761" s="1">
        <f>'Raw Data'!A756</f>
        <v/>
      </c>
      <c r="B761">
        <f>IF('Raw Data'!E756&gt;'Raw Data'!D756, 'Raw Data'!J756, 0)</f>
        <v/>
      </c>
      <c r="C761">
        <f>IF('Raw Data'!D756&gt;'Raw Data'!E756, 'Raw Data'!I756, 0)</f>
        <v/>
      </c>
      <c r="D761">
        <f>SUM(G761:H761)</f>
        <v/>
      </c>
      <c r="E761">
        <f>IF(AND('Raw Data'!J756&lt;'Raw Data'!I756,'Raw Data'!E756&gt;'Raw Data'!D756,'Raw Data'!E756-'Raw Data'!D756&gt;3),'Raw Data'!N756,IF(AND('Raw Data'!I756&lt;'Raw Data'!J756,'Raw Data'!D756&gt;'Raw Data'!E756,'Raw Data'!D756-'Raw Data'!E756&gt;3),'Raw Data'!M756,0))</f>
        <v/>
      </c>
      <c r="F761">
        <f>IF(AND('Raw Data'!J756&lt;'Raw Data'!I756,'Raw Data'!E756&gt;'Raw Data'!D756,'Raw Data'!E756-'Raw Data'!D756&lt;4),'Raw Data'!L756,IF(AND('Raw Data'!I756&lt;'Raw Data'!J756,'Raw Data'!D756&gt;'Raw Data'!E756,'Raw Data'!D756-'Raw Data'!E756&lt;4),'Raw Data'!K756,0))</f>
        <v/>
      </c>
      <c r="G761">
        <f>IF(AND('Raw Data'!J756&lt;'Raw Data'!I756, 'Raw Data'!E756&gt;'Raw Data'!D756), 'Raw Data'!J756, 0)</f>
        <v/>
      </c>
      <c r="H761">
        <f>IF(AND('Raw Data'!J756&gt;'Raw Data'!I756, 'Raw Data'!E756&lt;'Raw Data'!D756), 'Raw Data'!I756, 0)</f>
        <v/>
      </c>
      <c r="I761">
        <f>SUM(J761:K761)</f>
        <v/>
      </c>
      <c r="J761">
        <f>IF(AND('Raw Data'!J756&gt;'Raw Data'!I756, 'Raw Data'!E756&gt;'Raw Data'!D756), 'Raw Data'!J756, 0)</f>
        <v/>
      </c>
      <c r="K761">
        <f>IF(AND('Raw Data'!I756&gt;'Raw Data'!J756, 'Raw Data'!D756&gt;'Raw Data'!E756), 'Raw Data'!I756, 0)</f>
        <v/>
      </c>
      <c r="L761">
        <f>IF('Raw Data'!E756-'Raw Data'!D756&gt;3, 'Raw Data'!N756, 0)</f>
        <v/>
      </c>
      <c r="M761">
        <f>IF('Raw Data'!D756-'Raw Data'!E756&gt;3, 'Raw Data'!M756, 0)</f>
        <v/>
      </c>
      <c r="N761">
        <f>IF(ISBLANK('Raw Data'!D756),0,IF(AND('Raw Data'!E756&gt;'Raw Data'!D756,'Raw Data'!E756-'Raw Data'!D756&gt;0,'Raw Data'!E756-'Raw Data'!D756&lt;4),'Raw Data'!L756, 0))</f>
        <v/>
      </c>
      <c r="O761">
        <f>IF(ISBLANK('Raw Data'!D756),0,IF(AND('Raw Data'!E756&gt;'Raw Data'!D756,'Raw Data'!E756-'Raw Data'!D756&gt;0,'Raw Data'!D756-'Raw Data'!E756&lt;4),'Raw Data'!K756, 0))</f>
        <v/>
      </c>
      <c r="P761">
        <f>IF('Raw Data'!E756-'Raw Data'!D756&gt;3, 'Raw Data'!N756, IF('Raw Data'!D756-'Raw Data'!E756&gt;3, 'Raw Data'!M756, 0))</f>
        <v/>
      </c>
      <c r="Q761">
        <f>IF(ISBLANK('Raw Data'!E756),0,IF(AND('Raw Data'!E756-'Raw Data'!D756&lt;4,'Raw Data'!E756-'Raw Data'!D756&gt;0),'Raw Data'!L756,IF(AND('Raw Data'!D756&gt;'Raw Data'!E756,'Raw Data'!D756-'Raw Data'!E756&gt;0),'Raw Data'!K756,0)))</f>
        <v/>
      </c>
      <c r="R761">
        <f>IF(ISBLANK('Raw Data'!K756),0,IFERROR(IF(MATCH(SMALL('Raw Data'!K756:N756,1),L761:O761,0),SMALL('Raw Data'!K756:N756,1)),0))</f>
        <v/>
      </c>
      <c r="S761">
        <f>IF(ISBLANK('Raw Data'!K756),0,IFERROR(IF(MATCH(SMALL('Raw Data'!K756:N756,2),L761:O761,0),SMALL('Raw Data'!K756:N756,2)),0))</f>
        <v/>
      </c>
      <c r="T761">
        <f>IF(ISBLANK('Raw Data'!K756),0,IFERROR(IF(MATCH(SMALL('Raw Data'!K756:N756,3),L761:O761,0),SMALL('Raw Data'!K756:N756,3)),0))</f>
        <v/>
      </c>
      <c r="U761">
        <f>IF(ISBLANK('Raw Data'!K756),0,IFERROR(IF(MATCH(SMALL('Raw Data'!K756:N756,4),L761:O761,0),SMALL('Raw Data'!K756:N756,4)),0))</f>
        <v/>
      </c>
      <c r="V761">
        <f>IF(AND('Raw Data'!D756&lt;3, 'Raw Data'!E756&lt;3, 'Raw Data'!A756&gt;0), 'Raw Data'!AF756, 0)</f>
        <v/>
      </c>
      <c r="W761">
        <f>IF(AND('Raw Data'!D756&lt;4, 'Raw Data'!E756&lt;4, 'Raw Data'!A756&gt;0), 'Raw Data'!AI756, 0)</f>
        <v/>
      </c>
      <c r="X761">
        <f>IF(AND('Raw Data'!D756&lt;5, 'Raw Data'!E756&lt;5, 'Raw Data'!A756&gt;0), 'Raw Data'!AL756, 0)</f>
        <v/>
      </c>
      <c r="Y761">
        <f>IF(AND('Raw Data'!D756&lt;6, 'Raw Data'!E756&lt;6, 'Raw Data'!A756&gt;0), 'Raw Data'!AO756, 0)</f>
        <v/>
      </c>
      <c r="Z761">
        <f>IF(ISBLANK('Raw Data'!D756), 0, IF('Raw Data'!D756-'Raw Data'!E756&gt;1, 'Raw Data'!AW756, 0))</f>
        <v/>
      </c>
      <c r="AA761">
        <f>IF(ISBLANK('Raw Data'!A756), 0, IF(ABS('Raw Data'!D756-'Raw Data'!E756)&lt;2, 'Raw Data'!AX756, 0))</f>
        <v/>
      </c>
      <c r="AB761">
        <f>IF(ISBLANK('Raw Data'!D756), 0, IF('Raw Data'!E756-'Raw Data'!D756&gt;1, 'Raw Data'!AY756, 0))</f>
        <v/>
      </c>
      <c r="AC761">
        <f>IF(ISBLANK('Raw Data'!D756), 0, IF('Raw Data'!D756-'Raw Data'!E756&gt;2, 'Raw Data'!AZ756, 0))</f>
        <v/>
      </c>
      <c r="AD761">
        <f>IF(ISBLANK('Raw Data'!A756), 0, IF(ABS('Raw Data'!D756-'Raw Data'!E756)&lt;3, 'Raw Data'!BA756, 0))</f>
        <v/>
      </c>
      <c r="AE761">
        <f>IF(ISBLANK('Raw Data'!D756), 0, IF('Raw Data'!E756-'Raw Data'!D756&gt;2, 'Raw Data'!BB756, 0))</f>
        <v/>
      </c>
      <c r="AF761">
        <f>IF(ISBLANK('Raw Data'!D756), 0, IF('Raw Data'!D756-'Raw Data'!E756&gt;3, 'Raw Data'!BC756, 0))</f>
        <v/>
      </c>
      <c r="AG761">
        <f>IF(ISBLANK('Raw Data'!A756), 0, IF(ABS('Raw Data'!D756-'Raw Data'!E756)&lt;4, 'Raw Data'!BD756, 0))</f>
        <v/>
      </c>
      <c r="AH761">
        <f>IF(ISBLANK('Raw Data'!D756), 0, IF('Raw Data'!E756-'Raw Data'!D756&gt;3, 'Raw Data'!BE756, 0))</f>
        <v/>
      </c>
      <c r="AI761">
        <f>IF(SUM('Raw Data'!D756:E756)&gt;'Raw Data'!F756, 'Raw Data'!G756, 0)</f>
        <v/>
      </c>
      <c r="AJ761">
        <f>IF(ISBLANK('Raw Data'!D756), 0, IF(SUM('Raw Data'!D756:E756)&lt;'Raw Data'!F756, 'Raw Data'!H756, 0))</f>
        <v/>
      </c>
      <c r="AK761">
        <f>IF(ISBLANK('Raw Data'!A756), 0, IF(AND('Raw Data'!D756&lt;3, 'Raw Data'!E756&lt;3, 'Raw Data'!F756&lt;BB$2), 'Raw Data'!AF756, 0))</f>
        <v/>
      </c>
      <c r="AL761">
        <f>IF(ISBLANK('Raw Data'!A756), 0, IF(AND('Raw Data'!D756&lt;4, 'Raw Data'!E756&lt;4, 'Raw Data'!F756&lt;BB$2), 'Raw Data'!AI756, 0))</f>
        <v/>
      </c>
      <c r="AM761">
        <f>IF(ISBLANK('Raw Data'!A756), 0, IF(AND('Raw Data'!D756&lt;5, 'Raw Data'!E756&lt;5, 'Raw Data'!F756&lt;BB$2), 'Raw Data'!AL756, 0))</f>
        <v/>
      </c>
      <c r="AN761">
        <f>IF(ISBLANK('Raw Data'!A756), 0, IF(AND('Raw Data'!D756&lt;6, 'Raw Data'!E756&lt;6, 'Raw Data'!F756&lt;BB$2), 'Raw Data'!AO756, 0))</f>
        <v/>
      </c>
      <c r="AO761">
        <f>IF(ISBLANK('Raw Data'!A756), 0, IF(AND('Raw Data'!I756&lt;Analysis!$BC$2, 'Raw Data'!D756-'Raw Data'!E756&gt;1), 'Raw Data'!AW756, IF(AND('Raw Data'!J756&lt;Analysis!$BC$2, 'Raw Data'!E756-'Raw Data'!D756&gt;1), 'Raw Data'!AY756, 0)))</f>
        <v/>
      </c>
      <c r="AP761">
        <f>IF(ISBLANK('Raw Data'!A756), 0, IF(AND('Raw Data'!I756&lt;Analysis!$BC$2, 'Raw Data'!D756-'Raw Data'!E756&gt;2), 'Raw Data'!AZ756, IF(AND('Raw Data'!J756&lt;Analysis!$BC$2, 'Raw Data'!E756-'Raw Data'!D756&gt;2), 'Raw Data'!BB756, 0)))</f>
        <v/>
      </c>
      <c r="AQ761">
        <f>IF(ISBLANK('Raw Data'!A756), 0, IF(AND('Raw Data'!I756&lt;Analysis!$BC$2, 'Raw Data'!D756-'Raw Data'!E756&gt;3), 'Raw Data'!BC756, IF(AND('Raw Data'!J756&lt;Analysis!$BC$2, 'Raw Data'!E756-'Raw Data'!D756&gt;3), 'Raw Data'!BE756, 0)))</f>
        <v/>
      </c>
      <c r="AR761">
        <f>IF('Hidden Analysiss'!D757=1,IF(ABS('Raw Data'!E756-'Raw Data'!D756)&lt;2,'Raw Data'!AX756,0), 0)</f>
        <v/>
      </c>
      <c r="AS761">
        <f>IF('Hidden Analysiss'!D757=1,IF(ABS('Raw Data'!E756-'Raw Data'!D756)&lt;3,'Raw Data'!BA756,0), 0)</f>
        <v/>
      </c>
      <c r="AT761">
        <f>IF('Hidden Analysiss'!D757=1,IF(ABS('Raw Data'!E756-'Raw Data'!D756)&lt;4,'Raw Data'!BD756,0), 0)</f>
        <v/>
      </c>
      <c r="AU761">
        <f>IF(AND('Hidden Analysiss'!E757=1, ABS('Raw Data'!E756-'Raw Data'!D756)&lt;2), 'Raw Data'!AX756, 0)</f>
        <v/>
      </c>
      <c r="AV761">
        <f>IF(AND('Hidden Analysiss'!E757=1, ABS('Raw Data'!E756-'Raw Data'!D756)&lt;3), 'Raw Data'!BA756, 0)</f>
        <v/>
      </c>
      <c r="AW761">
        <f>IF(AND('Hidden Analysiss'!E757=1, ABS('Raw Data'!E756-'Raw Data'!D756)&lt;3), 'Raw Data'!BD756, 0)</f>
        <v/>
      </c>
    </row>
    <row r="762">
      <c r="A762" s="1">
        <f>'Raw Data'!A757</f>
        <v/>
      </c>
      <c r="B762">
        <f>IF('Raw Data'!E757&gt;'Raw Data'!D757, 'Raw Data'!J757, 0)</f>
        <v/>
      </c>
      <c r="C762">
        <f>IF('Raw Data'!D757&gt;'Raw Data'!E757, 'Raw Data'!I757, 0)</f>
        <v/>
      </c>
      <c r="D762">
        <f>SUM(G762:H762)</f>
        <v/>
      </c>
      <c r="E762">
        <f>IF(AND('Raw Data'!J757&lt;'Raw Data'!I757,'Raw Data'!E757&gt;'Raw Data'!D757,'Raw Data'!E757-'Raw Data'!D757&gt;3),'Raw Data'!N757,IF(AND('Raw Data'!I757&lt;'Raw Data'!J757,'Raw Data'!D757&gt;'Raw Data'!E757,'Raw Data'!D757-'Raw Data'!E757&gt;3),'Raw Data'!M757,0))</f>
        <v/>
      </c>
      <c r="F762">
        <f>IF(AND('Raw Data'!J757&lt;'Raw Data'!I757,'Raw Data'!E757&gt;'Raw Data'!D757,'Raw Data'!E757-'Raw Data'!D757&lt;4),'Raw Data'!L757,IF(AND('Raw Data'!I757&lt;'Raw Data'!J757,'Raw Data'!D757&gt;'Raw Data'!E757,'Raw Data'!D757-'Raw Data'!E757&lt;4),'Raw Data'!K757,0))</f>
        <v/>
      </c>
      <c r="G762">
        <f>IF(AND('Raw Data'!J757&lt;'Raw Data'!I757, 'Raw Data'!E757&gt;'Raw Data'!D757), 'Raw Data'!J757, 0)</f>
        <v/>
      </c>
      <c r="H762">
        <f>IF(AND('Raw Data'!J757&gt;'Raw Data'!I757, 'Raw Data'!E757&lt;'Raw Data'!D757), 'Raw Data'!I757, 0)</f>
        <v/>
      </c>
      <c r="I762">
        <f>SUM(J762:K762)</f>
        <v/>
      </c>
      <c r="J762">
        <f>IF(AND('Raw Data'!J757&gt;'Raw Data'!I757, 'Raw Data'!E757&gt;'Raw Data'!D757), 'Raw Data'!J757, 0)</f>
        <v/>
      </c>
      <c r="K762">
        <f>IF(AND('Raw Data'!I757&gt;'Raw Data'!J757, 'Raw Data'!D757&gt;'Raw Data'!E757), 'Raw Data'!I757, 0)</f>
        <v/>
      </c>
      <c r="L762">
        <f>IF('Raw Data'!E757-'Raw Data'!D757&gt;3, 'Raw Data'!N757, 0)</f>
        <v/>
      </c>
      <c r="M762">
        <f>IF('Raw Data'!D757-'Raw Data'!E757&gt;3, 'Raw Data'!M757, 0)</f>
        <v/>
      </c>
      <c r="N762">
        <f>IF(ISBLANK('Raw Data'!D757),0,IF(AND('Raw Data'!E757&gt;'Raw Data'!D757,'Raw Data'!E757-'Raw Data'!D757&gt;0,'Raw Data'!E757-'Raw Data'!D757&lt;4),'Raw Data'!L757, 0))</f>
        <v/>
      </c>
      <c r="O762">
        <f>IF(ISBLANK('Raw Data'!D757),0,IF(AND('Raw Data'!E757&gt;'Raw Data'!D757,'Raw Data'!E757-'Raw Data'!D757&gt;0,'Raw Data'!D757-'Raw Data'!E757&lt;4),'Raw Data'!K757, 0))</f>
        <v/>
      </c>
      <c r="P762">
        <f>IF('Raw Data'!E757-'Raw Data'!D757&gt;3, 'Raw Data'!N757, IF('Raw Data'!D757-'Raw Data'!E757&gt;3, 'Raw Data'!M757, 0))</f>
        <v/>
      </c>
      <c r="Q762">
        <f>IF(ISBLANK('Raw Data'!E757),0,IF(AND('Raw Data'!E757-'Raw Data'!D757&lt;4,'Raw Data'!E757-'Raw Data'!D757&gt;0),'Raw Data'!L757,IF(AND('Raw Data'!D757&gt;'Raw Data'!E757,'Raw Data'!D757-'Raw Data'!E757&gt;0),'Raw Data'!K757,0)))</f>
        <v/>
      </c>
      <c r="R762">
        <f>IF(ISBLANK('Raw Data'!K757),0,IFERROR(IF(MATCH(SMALL('Raw Data'!K757:N757,1),L762:O762,0),SMALL('Raw Data'!K757:N757,1)),0))</f>
        <v/>
      </c>
      <c r="S762">
        <f>IF(ISBLANK('Raw Data'!K757),0,IFERROR(IF(MATCH(SMALL('Raw Data'!K757:N757,2),L762:O762,0),SMALL('Raw Data'!K757:N757,2)),0))</f>
        <v/>
      </c>
      <c r="T762">
        <f>IF(ISBLANK('Raw Data'!K757),0,IFERROR(IF(MATCH(SMALL('Raw Data'!K757:N757,3),L762:O762,0),SMALL('Raw Data'!K757:N757,3)),0))</f>
        <v/>
      </c>
      <c r="U762">
        <f>IF(ISBLANK('Raw Data'!K757),0,IFERROR(IF(MATCH(SMALL('Raw Data'!K757:N757,4),L762:O762,0),SMALL('Raw Data'!K757:N757,4)),0))</f>
        <v/>
      </c>
      <c r="V762">
        <f>IF(AND('Raw Data'!D757&lt;3, 'Raw Data'!E757&lt;3, 'Raw Data'!A757&gt;0), 'Raw Data'!AF757, 0)</f>
        <v/>
      </c>
      <c r="W762">
        <f>IF(AND('Raw Data'!D757&lt;4, 'Raw Data'!E757&lt;4, 'Raw Data'!A757&gt;0), 'Raw Data'!AI757, 0)</f>
        <v/>
      </c>
      <c r="X762">
        <f>IF(AND('Raw Data'!D757&lt;5, 'Raw Data'!E757&lt;5, 'Raw Data'!A757&gt;0), 'Raw Data'!AL757, 0)</f>
        <v/>
      </c>
      <c r="Y762">
        <f>IF(AND('Raw Data'!D757&lt;6, 'Raw Data'!E757&lt;6, 'Raw Data'!A757&gt;0), 'Raw Data'!AO757, 0)</f>
        <v/>
      </c>
      <c r="Z762">
        <f>IF(ISBLANK('Raw Data'!D757), 0, IF('Raw Data'!D757-'Raw Data'!E757&gt;1, 'Raw Data'!AW757, 0))</f>
        <v/>
      </c>
      <c r="AA762">
        <f>IF(ISBLANK('Raw Data'!A757), 0, IF(ABS('Raw Data'!D757-'Raw Data'!E757)&lt;2, 'Raw Data'!AX757, 0))</f>
        <v/>
      </c>
      <c r="AB762">
        <f>IF(ISBLANK('Raw Data'!D757), 0, IF('Raw Data'!E757-'Raw Data'!D757&gt;1, 'Raw Data'!AY757, 0))</f>
        <v/>
      </c>
      <c r="AC762">
        <f>IF(ISBLANK('Raw Data'!D757), 0, IF('Raw Data'!D757-'Raw Data'!E757&gt;2, 'Raw Data'!AZ757, 0))</f>
        <v/>
      </c>
      <c r="AD762">
        <f>IF(ISBLANK('Raw Data'!A757), 0, IF(ABS('Raw Data'!D757-'Raw Data'!E757)&lt;3, 'Raw Data'!BA757, 0))</f>
        <v/>
      </c>
      <c r="AE762">
        <f>IF(ISBLANK('Raw Data'!D757), 0, IF('Raw Data'!E757-'Raw Data'!D757&gt;2, 'Raw Data'!BB757, 0))</f>
        <v/>
      </c>
      <c r="AF762">
        <f>IF(ISBLANK('Raw Data'!D757), 0, IF('Raw Data'!D757-'Raw Data'!E757&gt;3, 'Raw Data'!BC757, 0))</f>
        <v/>
      </c>
      <c r="AG762">
        <f>IF(ISBLANK('Raw Data'!A757), 0, IF(ABS('Raw Data'!D757-'Raw Data'!E757)&lt;4, 'Raw Data'!BD757, 0))</f>
        <v/>
      </c>
      <c r="AH762">
        <f>IF(ISBLANK('Raw Data'!D757), 0, IF('Raw Data'!E757-'Raw Data'!D757&gt;3, 'Raw Data'!BE757, 0))</f>
        <v/>
      </c>
      <c r="AI762">
        <f>IF(SUM('Raw Data'!D757:E757)&gt;'Raw Data'!F757, 'Raw Data'!G757, 0)</f>
        <v/>
      </c>
      <c r="AJ762">
        <f>IF(ISBLANK('Raw Data'!D757), 0, IF(SUM('Raw Data'!D757:E757)&lt;'Raw Data'!F757, 'Raw Data'!H757, 0))</f>
        <v/>
      </c>
      <c r="AK762">
        <f>IF(ISBLANK('Raw Data'!A757), 0, IF(AND('Raw Data'!D757&lt;3, 'Raw Data'!E757&lt;3, 'Raw Data'!F757&lt;BB$2), 'Raw Data'!AF757, 0))</f>
        <v/>
      </c>
      <c r="AL762">
        <f>IF(ISBLANK('Raw Data'!A757), 0, IF(AND('Raw Data'!D757&lt;4, 'Raw Data'!E757&lt;4, 'Raw Data'!F757&lt;BB$2), 'Raw Data'!AI757, 0))</f>
        <v/>
      </c>
      <c r="AM762">
        <f>IF(ISBLANK('Raw Data'!A757), 0, IF(AND('Raw Data'!D757&lt;5, 'Raw Data'!E757&lt;5, 'Raw Data'!F757&lt;BB$2), 'Raw Data'!AL757, 0))</f>
        <v/>
      </c>
      <c r="AN762">
        <f>IF(ISBLANK('Raw Data'!A757), 0, IF(AND('Raw Data'!D757&lt;6, 'Raw Data'!E757&lt;6, 'Raw Data'!F757&lt;BB$2), 'Raw Data'!AO757, 0))</f>
        <v/>
      </c>
      <c r="AO762">
        <f>IF(ISBLANK('Raw Data'!A757), 0, IF(AND('Raw Data'!I757&lt;Analysis!$BC$2, 'Raw Data'!D757-'Raw Data'!E757&gt;1), 'Raw Data'!AW757, IF(AND('Raw Data'!J757&lt;Analysis!$BC$2, 'Raw Data'!E757-'Raw Data'!D757&gt;1), 'Raw Data'!AY757, 0)))</f>
        <v/>
      </c>
      <c r="AP762">
        <f>IF(ISBLANK('Raw Data'!A757), 0, IF(AND('Raw Data'!I757&lt;Analysis!$BC$2, 'Raw Data'!D757-'Raw Data'!E757&gt;2), 'Raw Data'!AZ757, IF(AND('Raw Data'!J757&lt;Analysis!$BC$2, 'Raw Data'!E757-'Raw Data'!D757&gt;2), 'Raw Data'!BB757, 0)))</f>
        <v/>
      </c>
      <c r="AQ762">
        <f>IF(ISBLANK('Raw Data'!A757), 0, IF(AND('Raw Data'!I757&lt;Analysis!$BC$2, 'Raw Data'!D757-'Raw Data'!E757&gt;3), 'Raw Data'!BC757, IF(AND('Raw Data'!J757&lt;Analysis!$BC$2, 'Raw Data'!E757-'Raw Data'!D757&gt;3), 'Raw Data'!BE757, 0)))</f>
        <v/>
      </c>
      <c r="AR762">
        <f>IF('Hidden Analysiss'!D758=1,IF(ABS('Raw Data'!E757-'Raw Data'!D757)&lt;2,'Raw Data'!AX757,0), 0)</f>
        <v/>
      </c>
      <c r="AS762">
        <f>IF('Hidden Analysiss'!D758=1,IF(ABS('Raw Data'!E757-'Raw Data'!D757)&lt;3,'Raw Data'!BA757,0), 0)</f>
        <v/>
      </c>
      <c r="AT762">
        <f>IF('Hidden Analysiss'!D758=1,IF(ABS('Raw Data'!E757-'Raw Data'!D757)&lt;4,'Raw Data'!BD757,0), 0)</f>
        <v/>
      </c>
      <c r="AU762">
        <f>IF(AND('Hidden Analysiss'!E758=1, ABS('Raw Data'!E757-'Raw Data'!D757)&lt;2), 'Raw Data'!AX757, 0)</f>
        <v/>
      </c>
      <c r="AV762">
        <f>IF(AND('Hidden Analysiss'!E758=1, ABS('Raw Data'!E757-'Raw Data'!D757)&lt;3), 'Raw Data'!BA757, 0)</f>
        <v/>
      </c>
      <c r="AW762">
        <f>IF(AND('Hidden Analysiss'!E758=1, ABS('Raw Data'!E757-'Raw Data'!D757)&lt;3), 'Raw Data'!BD757, 0)</f>
        <v/>
      </c>
    </row>
    <row r="763">
      <c r="A763" s="1">
        <f>'Raw Data'!A758</f>
        <v/>
      </c>
      <c r="B763">
        <f>IF('Raw Data'!E758&gt;'Raw Data'!D758, 'Raw Data'!J758, 0)</f>
        <v/>
      </c>
      <c r="C763">
        <f>IF('Raw Data'!D758&gt;'Raw Data'!E758, 'Raw Data'!I758, 0)</f>
        <v/>
      </c>
      <c r="D763">
        <f>SUM(G763:H763)</f>
        <v/>
      </c>
      <c r="E763">
        <f>IF(AND('Raw Data'!J758&lt;'Raw Data'!I758,'Raw Data'!E758&gt;'Raw Data'!D758,'Raw Data'!E758-'Raw Data'!D758&gt;3),'Raw Data'!N758,IF(AND('Raw Data'!I758&lt;'Raw Data'!J758,'Raw Data'!D758&gt;'Raw Data'!E758,'Raw Data'!D758-'Raw Data'!E758&gt;3),'Raw Data'!M758,0))</f>
        <v/>
      </c>
      <c r="F763">
        <f>IF(AND('Raw Data'!J758&lt;'Raw Data'!I758,'Raw Data'!E758&gt;'Raw Data'!D758,'Raw Data'!E758-'Raw Data'!D758&lt;4),'Raw Data'!L758,IF(AND('Raw Data'!I758&lt;'Raw Data'!J758,'Raw Data'!D758&gt;'Raw Data'!E758,'Raw Data'!D758-'Raw Data'!E758&lt;4),'Raw Data'!K758,0))</f>
        <v/>
      </c>
      <c r="G763">
        <f>IF(AND('Raw Data'!J758&lt;'Raw Data'!I758, 'Raw Data'!E758&gt;'Raw Data'!D758), 'Raw Data'!J758, 0)</f>
        <v/>
      </c>
      <c r="H763">
        <f>IF(AND('Raw Data'!J758&gt;'Raw Data'!I758, 'Raw Data'!E758&lt;'Raw Data'!D758), 'Raw Data'!I758, 0)</f>
        <v/>
      </c>
      <c r="I763">
        <f>SUM(J763:K763)</f>
        <v/>
      </c>
      <c r="J763">
        <f>IF(AND('Raw Data'!J758&gt;'Raw Data'!I758, 'Raw Data'!E758&gt;'Raw Data'!D758), 'Raw Data'!J758, 0)</f>
        <v/>
      </c>
      <c r="K763">
        <f>IF(AND('Raw Data'!I758&gt;'Raw Data'!J758, 'Raw Data'!D758&gt;'Raw Data'!E758), 'Raw Data'!I758, 0)</f>
        <v/>
      </c>
      <c r="L763">
        <f>IF('Raw Data'!E758-'Raw Data'!D758&gt;3, 'Raw Data'!N758, 0)</f>
        <v/>
      </c>
      <c r="M763">
        <f>IF('Raw Data'!D758-'Raw Data'!E758&gt;3, 'Raw Data'!M758, 0)</f>
        <v/>
      </c>
      <c r="N763">
        <f>IF(ISBLANK('Raw Data'!D758),0,IF(AND('Raw Data'!E758&gt;'Raw Data'!D758,'Raw Data'!E758-'Raw Data'!D758&gt;0,'Raw Data'!E758-'Raw Data'!D758&lt;4),'Raw Data'!L758, 0))</f>
        <v/>
      </c>
      <c r="O763">
        <f>IF(ISBLANK('Raw Data'!D758),0,IF(AND('Raw Data'!E758&gt;'Raw Data'!D758,'Raw Data'!E758-'Raw Data'!D758&gt;0,'Raw Data'!D758-'Raw Data'!E758&lt;4),'Raw Data'!K758, 0))</f>
        <v/>
      </c>
      <c r="P763">
        <f>IF('Raw Data'!E758-'Raw Data'!D758&gt;3, 'Raw Data'!N758, IF('Raw Data'!D758-'Raw Data'!E758&gt;3, 'Raw Data'!M758, 0))</f>
        <v/>
      </c>
      <c r="Q763">
        <f>IF(ISBLANK('Raw Data'!E758),0,IF(AND('Raw Data'!E758-'Raw Data'!D758&lt;4,'Raw Data'!E758-'Raw Data'!D758&gt;0),'Raw Data'!L758,IF(AND('Raw Data'!D758&gt;'Raw Data'!E758,'Raw Data'!D758-'Raw Data'!E758&gt;0),'Raw Data'!K758,0)))</f>
        <v/>
      </c>
      <c r="R763">
        <f>IF(ISBLANK('Raw Data'!K758),0,IFERROR(IF(MATCH(SMALL('Raw Data'!K758:N758,1),L763:O763,0),SMALL('Raw Data'!K758:N758,1)),0))</f>
        <v/>
      </c>
      <c r="S763">
        <f>IF(ISBLANK('Raw Data'!K758),0,IFERROR(IF(MATCH(SMALL('Raw Data'!K758:N758,2),L763:O763,0),SMALL('Raw Data'!K758:N758,2)),0))</f>
        <v/>
      </c>
      <c r="T763">
        <f>IF(ISBLANK('Raw Data'!K758),0,IFERROR(IF(MATCH(SMALL('Raw Data'!K758:N758,3),L763:O763,0),SMALL('Raw Data'!K758:N758,3)),0))</f>
        <v/>
      </c>
      <c r="U763">
        <f>IF(ISBLANK('Raw Data'!K758),0,IFERROR(IF(MATCH(SMALL('Raw Data'!K758:N758,4),L763:O763,0),SMALL('Raw Data'!K758:N758,4)),0))</f>
        <v/>
      </c>
      <c r="V763">
        <f>IF(AND('Raw Data'!D758&lt;3, 'Raw Data'!E758&lt;3, 'Raw Data'!A758&gt;0), 'Raw Data'!AF758, 0)</f>
        <v/>
      </c>
      <c r="W763">
        <f>IF(AND('Raw Data'!D758&lt;4, 'Raw Data'!E758&lt;4, 'Raw Data'!A758&gt;0), 'Raw Data'!AI758, 0)</f>
        <v/>
      </c>
      <c r="X763">
        <f>IF(AND('Raw Data'!D758&lt;5, 'Raw Data'!E758&lt;5, 'Raw Data'!A758&gt;0), 'Raw Data'!AL758, 0)</f>
        <v/>
      </c>
      <c r="Y763">
        <f>IF(AND('Raw Data'!D758&lt;6, 'Raw Data'!E758&lt;6, 'Raw Data'!A758&gt;0), 'Raw Data'!AO758, 0)</f>
        <v/>
      </c>
      <c r="Z763">
        <f>IF(ISBLANK('Raw Data'!D758), 0, IF('Raw Data'!D758-'Raw Data'!E758&gt;1, 'Raw Data'!AW758, 0))</f>
        <v/>
      </c>
      <c r="AA763">
        <f>IF(ISBLANK('Raw Data'!A758), 0, IF(ABS('Raw Data'!D758-'Raw Data'!E758)&lt;2, 'Raw Data'!AX758, 0))</f>
        <v/>
      </c>
      <c r="AB763">
        <f>IF(ISBLANK('Raw Data'!D758), 0, IF('Raw Data'!E758-'Raw Data'!D758&gt;1, 'Raw Data'!AY758, 0))</f>
        <v/>
      </c>
      <c r="AC763">
        <f>IF(ISBLANK('Raw Data'!D758), 0, IF('Raw Data'!D758-'Raw Data'!E758&gt;2, 'Raw Data'!AZ758, 0))</f>
        <v/>
      </c>
      <c r="AD763">
        <f>IF(ISBLANK('Raw Data'!A758), 0, IF(ABS('Raw Data'!D758-'Raw Data'!E758)&lt;3, 'Raw Data'!BA758, 0))</f>
        <v/>
      </c>
      <c r="AE763">
        <f>IF(ISBLANK('Raw Data'!D758), 0, IF('Raw Data'!E758-'Raw Data'!D758&gt;2, 'Raw Data'!BB758, 0))</f>
        <v/>
      </c>
      <c r="AF763">
        <f>IF(ISBLANK('Raw Data'!D758), 0, IF('Raw Data'!D758-'Raw Data'!E758&gt;3, 'Raw Data'!BC758, 0))</f>
        <v/>
      </c>
      <c r="AG763">
        <f>IF(ISBLANK('Raw Data'!A758), 0, IF(ABS('Raw Data'!D758-'Raw Data'!E758)&lt;4, 'Raw Data'!BD758, 0))</f>
        <v/>
      </c>
      <c r="AH763">
        <f>IF(ISBLANK('Raw Data'!D758), 0, IF('Raw Data'!E758-'Raw Data'!D758&gt;3, 'Raw Data'!BE758, 0))</f>
        <v/>
      </c>
      <c r="AI763">
        <f>IF(SUM('Raw Data'!D758:E758)&gt;'Raw Data'!F758, 'Raw Data'!G758, 0)</f>
        <v/>
      </c>
      <c r="AJ763">
        <f>IF(ISBLANK('Raw Data'!D758), 0, IF(SUM('Raw Data'!D758:E758)&lt;'Raw Data'!F758, 'Raw Data'!H758, 0))</f>
        <v/>
      </c>
      <c r="AK763">
        <f>IF(ISBLANK('Raw Data'!A758), 0, IF(AND('Raw Data'!D758&lt;3, 'Raw Data'!E758&lt;3, 'Raw Data'!F758&lt;BB$2), 'Raw Data'!AF758, 0))</f>
        <v/>
      </c>
      <c r="AL763">
        <f>IF(ISBLANK('Raw Data'!A758), 0, IF(AND('Raw Data'!D758&lt;4, 'Raw Data'!E758&lt;4, 'Raw Data'!F758&lt;BB$2), 'Raw Data'!AI758, 0))</f>
        <v/>
      </c>
      <c r="AM763">
        <f>IF(ISBLANK('Raw Data'!A758), 0, IF(AND('Raw Data'!D758&lt;5, 'Raw Data'!E758&lt;5, 'Raw Data'!F758&lt;BB$2), 'Raw Data'!AL758, 0))</f>
        <v/>
      </c>
      <c r="AN763">
        <f>IF(ISBLANK('Raw Data'!A758), 0, IF(AND('Raw Data'!D758&lt;6, 'Raw Data'!E758&lt;6, 'Raw Data'!F758&lt;BB$2), 'Raw Data'!AO758, 0))</f>
        <v/>
      </c>
      <c r="AO763">
        <f>IF(ISBLANK('Raw Data'!A758), 0, IF(AND('Raw Data'!I758&lt;Analysis!$BC$2, 'Raw Data'!D758-'Raw Data'!E758&gt;1), 'Raw Data'!AW758, IF(AND('Raw Data'!J758&lt;Analysis!$BC$2, 'Raw Data'!E758-'Raw Data'!D758&gt;1), 'Raw Data'!AY758, 0)))</f>
        <v/>
      </c>
      <c r="AP763">
        <f>IF(ISBLANK('Raw Data'!A758), 0, IF(AND('Raw Data'!I758&lt;Analysis!$BC$2, 'Raw Data'!D758-'Raw Data'!E758&gt;2), 'Raw Data'!AZ758, IF(AND('Raw Data'!J758&lt;Analysis!$BC$2, 'Raw Data'!E758-'Raw Data'!D758&gt;2), 'Raw Data'!BB758, 0)))</f>
        <v/>
      </c>
      <c r="AQ763">
        <f>IF(ISBLANK('Raw Data'!A758), 0, IF(AND('Raw Data'!I758&lt;Analysis!$BC$2, 'Raw Data'!D758-'Raw Data'!E758&gt;3), 'Raw Data'!BC758, IF(AND('Raw Data'!J758&lt;Analysis!$BC$2, 'Raw Data'!E758-'Raw Data'!D758&gt;3), 'Raw Data'!BE758, 0)))</f>
        <v/>
      </c>
      <c r="AR763">
        <f>IF('Hidden Analysiss'!D759=1,IF(ABS('Raw Data'!E758-'Raw Data'!D758)&lt;2,'Raw Data'!AX758,0), 0)</f>
        <v/>
      </c>
      <c r="AS763">
        <f>IF('Hidden Analysiss'!D759=1,IF(ABS('Raw Data'!E758-'Raw Data'!D758)&lt;3,'Raw Data'!BA758,0), 0)</f>
        <v/>
      </c>
      <c r="AT763">
        <f>IF('Hidden Analysiss'!D759=1,IF(ABS('Raw Data'!E758-'Raw Data'!D758)&lt;4,'Raw Data'!BD758,0), 0)</f>
        <v/>
      </c>
      <c r="AU763">
        <f>IF(AND('Hidden Analysiss'!E759=1, ABS('Raw Data'!E758-'Raw Data'!D758)&lt;2), 'Raw Data'!AX758, 0)</f>
        <v/>
      </c>
      <c r="AV763">
        <f>IF(AND('Hidden Analysiss'!E759=1, ABS('Raw Data'!E758-'Raw Data'!D758)&lt;3), 'Raw Data'!BA758, 0)</f>
        <v/>
      </c>
      <c r="AW763">
        <f>IF(AND('Hidden Analysiss'!E759=1, ABS('Raw Data'!E758-'Raw Data'!D758)&lt;3), 'Raw Data'!BD758, 0)</f>
        <v/>
      </c>
    </row>
    <row r="764">
      <c r="A764" s="1">
        <f>'Raw Data'!A759</f>
        <v/>
      </c>
      <c r="B764">
        <f>IF('Raw Data'!E759&gt;'Raw Data'!D759, 'Raw Data'!J759, 0)</f>
        <v/>
      </c>
      <c r="C764">
        <f>IF('Raw Data'!D759&gt;'Raw Data'!E759, 'Raw Data'!I759, 0)</f>
        <v/>
      </c>
      <c r="D764">
        <f>SUM(G764:H764)</f>
        <v/>
      </c>
      <c r="E764">
        <f>IF(AND('Raw Data'!J759&lt;'Raw Data'!I759,'Raw Data'!E759&gt;'Raw Data'!D759,'Raw Data'!E759-'Raw Data'!D759&gt;3),'Raw Data'!N759,IF(AND('Raw Data'!I759&lt;'Raw Data'!J759,'Raw Data'!D759&gt;'Raw Data'!E759,'Raw Data'!D759-'Raw Data'!E759&gt;3),'Raw Data'!M759,0))</f>
        <v/>
      </c>
      <c r="F764">
        <f>IF(AND('Raw Data'!J759&lt;'Raw Data'!I759,'Raw Data'!E759&gt;'Raw Data'!D759,'Raw Data'!E759-'Raw Data'!D759&lt;4),'Raw Data'!L759,IF(AND('Raw Data'!I759&lt;'Raw Data'!J759,'Raw Data'!D759&gt;'Raw Data'!E759,'Raw Data'!D759-'Raw Data'!E759&lt;4),'Raw Data'!K759,0))</f>
        <v/>
      </c>
      <c r="G764">
        <f>IF(AND('Raw Data'!J759&lt;'Raw Data'!I759, 'Raw Data'!E759&gt;'Raw Data'!D759), 'Raw Data'!J759, 0)</f>
        <v/>
      </c>
      <c r="H764">
        <f>IF(AND('Raw Data'!J759&gt;'Raw Data'!I759, 'Raw Data'!E759&lt;'Raw Data'!D759), 'Raw Data'!I759, 0)</f>
        <v/>
      </c>
      <c r="I764">
        <f>SUM(J764:K764)</f>
        <v/>
      </c>
      <c r="J764">
        <f>IF(AND('Raw Data'!J759&gt;'Raw Data'!I759, 'Raw Data'!E759&gt;'Raw Data'!D759), 'Raw Data'!J759, 0)</f>
        <v/>
      </c>
      <c r="K764">
        <f>IF(AND('Raw Data'!I759&gt;'Raw Data'!J759, 'Raw Data'!D759&gt;'Raw Data'!E759), 'Raw Data'!I759, 0)</f>
        <v/>
      </c>
      <c r="L764">
        <f>IF('Raw Data'!E759-'Raw Data'!D759&gt;3, 'Raw Data'!N759, 0)</f>
        <v/>
      </c>
      <c r="M764">
        <f>IF('Raw Data'!D759-'Raw Data'!E759&gt;3, 'Raw Data'!M759, 0)</f>
        <v/>
      </c>
      <c r="N764">
        <f>IF(ISBLANK('Raw Data'!D759),0,IF(AND('Raw Data'!E759&gt;'Raw Data'!D759,'Raw Data'!E759-'Raw Data'!D759&gt;0,'Raw Data'!E759-'Raw Data'!D759&lt;4),'Raw Data'!L759, 0))</f>
        <v/>
      </c>
      <c r="O764">
        <f>IF(ISBLANK('Raw Data'!D759),0,IF(AND('Raw Data'!E759&gt;'Raw Data'!D759,'Raw Data'!E759-'Raw Data'!D759&gt;0,'Raw Data'!D759-'Raw Data'!E759&lt;4),'Raw Data'!K759, 0))</f>
        <v/>
      </c>
      <c r="P764">
        <f>IF('Raw Data'!E759-'Raw Data'!D759&gt;3, 'Raw Data'!N759, IF('Raw Data'!D759-'Raw Data'!E759&gt;3, 'Raw Data'!M759, 0))</f>
        <v/>
      </c>
      <c r="Q764">
        <f>IF(ISBLANK('Raw Data'!E759),0,IF(AND('Raw Data'!E759-'Raw Data'!D759&lt;4,'Raw Data'!E759-'Raw Data'!D759&gt;0),'Raw Data'!L759,IF(AND('Raw Data'!D759&gt;'Raw Data'!E759,'Raw Data'!D759-'Raw Data'!E759&gt;0),'Raw Data'!K759,0)))</f>
        <v/>
      </c>
      <c r="R764">
        <f>IF(ISBLANK('Raw Data'!K759),0,IFERROR(IF(MATCH(SMALL('Raw Data'!K759:N759,1),L764:O764,0),SMALL('Raw Data'!K759:N759,1)),0))</f>
        <v/>
      </c>
      <c r="S764">
        <f>IF(ISBLANK('Raw Data'!K759),0,IFERROR(IF(MATCH(SMALL('Raw Data'!K759:N759,2),L764:O764,0),SMALL('Raw Data'!K759:N759,2)),0))</f>
        <v/>
      </c>
      <c r="T764">
        <f>IF(ISBLANK('Raw Data'!K759),0,IFERROR(IF(MATCH(SMALL('Raw Data'!K759:N759,3),L764:O764,0),SMALL('Raw Data'!K759:N759,3)),0))</f>
        <v/>
      </c>
      <c r="U764">
        <f>IF(ISBLANK('Raw Data'!K759),0,IFERROR(IF(MATCH(SMALL('Raw Data'!K759:N759,4),L764:O764,0),SMALL('Raw Data'!K759:N759,4)),0))</f>
        <v/>
      </c>
      <c r="V764">
        <f>IF(AND('Raw Data'!D759&lt;3, 'Raw Data'!E759&lt;3, 'Raw Data'!A759&gt;0), 'Raw Data'!AF759, 0)</f>
        <v/>
      </c>
      <c r="W764">
        <f>IF(AND('Raw Data'!D759&lt;4, 'Raw Data'!E759&lt;4, 'Raw Data'!A759&gt;0), 'Raw Data'!AI759, 0)</f>
        <v/>
      </c>
      <c r="X764">
        <f>IF(AND('Raw Data'!D759&lt;5, 'Raw Data'!E759&lt;5, 'Raw Data'!A759&gt;0), 'Raw Data'!AL759, 0)</f>
        <v/>
      </c>
      <c r="Y764">
        <f>IF(AND('Raw Data'!D759&lt;6, 'Raw Data'!E759&lt;6, 'Raw Data'!A759&gt;0), 'Raw Data'!AO759, 0)</f>
        <v/>
      </c>
      <c r="Z764">
        <f>IF(ISBLANK('Raw Data'!D759), 0, IF('Raw Data'!D759-'Raw Data'!E759&gt;1, 'Raw Data'!AW759, 0))</f>
        <v/>
      </c>
      <c r="AA764">
        <f>IF(ISBLANK('Raw Data'!A759), 0, IF(ABS('Raw Data'!D759-'Raw Data'!E759)&lt;2, 'Raw Data'!AX759, 0))</f>
        <v/>
      </c>
      <c r="AB764">
        <f>IF(ISBLANK('Raw Data'!D759), 0, IF('Raw Data'!E759-'Raw Data'!D759&gt;1, 'Raw Data'!AY759, 0))</f>
        <v/>
      </c>
      <c r="AC764">
        <f>IF(ISBLANK('Raw Data'!D759), 0, IF('Raw Data'!D759-'Raw Data'!E759&gt;2, 'Raw Data'!AZ759, 0))</f>
        <v/>
      </c>
      <c r="AD764">
        <f>IF(ISBLANK('Raw Data'!A759), 0, IF(ABS('Raw Data'!D759-'Raw Data'!E759)&lt;3, 'Raw Data'!BA759, 0))</f>
        <v/>
      </c>
      <c r="AE764">
        <f>IF(ISBLANK('Raw Data'!D759), 0, IF('Raw Data'!E759-'Raw Data'!D759&gt;2, 'Raw Data'!BB759, 0))</f>
        <v/>
      </c>
      <c r="AF764">
        <f>IF(ISBLANK('Raw Data'!D759), 0, IF('Raw Data'!D759-'Raw Data'!E759&gt;3, 'Raw Data'!BC759, 0))</f>
        <v/>
      </c>
      <c r="AG764">
        <f>IF(ISBLANK('Raw Data'!A759), 0, IF(ABS('Raw Data'!D759-'Raw Data'!E759)&lt;4, 'Raw Data'!BD759, 0))</f>
        <v/>
      </c>
      <c r="AH764">
        <f>IF(ISBLANK('Raw Data'!D759), 0, IF('Raw Data'!E759-'Raw Data'!D759&gt;3, 'Raw Data'!BE759, 0))</f>
        <v/>
      </c>
      <c r="AI764">
        <f>IF(SUM('Raw Data'!D759:E759)&gt;'Raw Data'!F759, 'Raw Data'!G759, 0)</f>
        <v/>
      </c>
      <c r="AJ764">
        <f>IF(ISBLANK('Raw Data'!D759), 0, IF(SUM('Raw Data'!D759:E759)&lt;'Raw Data'!F759, 'Raw Data'!H759, 0))</f>
        <v/>
      </c>
      <c r="AK764">
        <f>IF(ISBLANK('Raw Data'!A759), 0, IF(AND('Raw Data'!D759&lt;3, 'Raw Data'!E759&lt;3, 'Raw Data'!F759&lt;BB$2), 'Raw Data'!AF759, 0))</f>
        <v/>
      </c>
      <c r="AL764">
        <f>IF(ISBLANK('Raw Data'!A759), 0, IF(AND('Raw Data'!D759&lt;4, 'Raw Data'!E759&lt;4, 'Raw Data'!F759&lt;BB$2), 'Raw Data'!AI759, 0))</f>
        <v/>
      </c>
      <c r="AM764">
        <f>IF(ISBLANK('Raw Data'!A759), 0, IF(AND('Raw Data'!D759&lt;5, 'Raw Data'!E759&lt;5, 'Raw Data'!F759&lt;BB$2), 'Raw Data'!AL759, 0))</f>
        <v/>
      </c>
      <c r="AN764">
        <f>IF(ISBLANK('Raw Data'!A759), 0, IF(AND('Raw Data'!D759&lt;6, 'Raw Data'!E759&lt;6, 'Raw Data'!F759&lt;BB$2), 'Raw Data'!AO759, 0))</f>
        <v/>
      </c>
      <c r="AO764">
        <f>IF(ISBLANK('Raw Data'!A759), 0, IF(AND('Raw Data'!I759&lt;Analysis!$BC$2, 'Raw Data'!D759-'Raw Data'!E759&gt;1), 'Raw Data'!AW759, IF(AND('Raw Data'!J759&lt;Analysis!$BC$2, 'Raw Data'!E759-'Raw Data'!D759&gt;1), 'Raw Data'!AY759, 0)))</f>
        <v/>
      </c>
      <c r="AP764">
        <f>IF(ISBLANK('Raw Data'!A759), 0, IF(AND('Raw Data'!I759&lt;Analysis!$BC$2, 'Raw Data'!D759-'Raw Data'!E759&gt;2), 'Raw Data'!AZ759, IF(AND('Raw Data'!J759&lt;Analysis!$BC$2, 'Raw Data'!E759-'Raw Data'!D759&gt;2), 'Raw Data'!BB759, 0)))</f>
        <v/>
      </c>
      <c r="AQ764">
        <f>IF(ISBLANK('Raw Data'!A759), 0, IF(AND('Raw Data'!I759&lt;Analysis!$BC$2, 'Raw Data'!D759-'Raw Data'!E759&gt;3), 'Raw Data'!BC759, IF(AND('Raw Data'!J759&lt;Analysis!$BC$2, 'Raw Data'!E759-'Raw Data'!D759&gt;3), 'Raw Data'!BE759, 0)))</f>
        <v/>
      </c>
      <c r="AR764">
        <f>IF('Hidden Analysiss'!D760=1,IF(ABS('Raw Data'!E759-'Raw Data'!D759)&lt;2,'Raw Data'!AX759,0), 0)</f>
        <v/>
      </c>
      <c r="AS764">
        <f>IF('Hidden Analysiss'!D760=1,IF(ABS('Raw Data'!E759-'Raw Data'!D759)&lt;3,'Raw Data'!BA759,0), 0)</f>
        <v/>
      </c>
      <c r="AT764">
        <f>IF('Hidden Analysiss'!D760=1,IF(ABS('Raw Data'!E759-'Raw Data'!D759)&lt;4,'Raw Data'!BD759,0), 0)</f>
        <v/>
      </c>
      <c r="AU764">
        <f>IF(AND('Hidden Analysiss'!E760=1, ABS('Raw Data'!E759-'Raw Data'!D759)&lt;2), 'Raw Data'!AX759, 0)</f>
        <v/>
      </c>
      <c r="AV764">
        <f>IF(AND('Hidden Analysiss'!E760=1, ABS('Raw Data'!E759-'Raw Data'!D759)&lt;3), 'Raw Data'!BA759, 0)</f>
        <v/>
      </c>
      <c r="AW764">
        <f>IF(AND('Hidden Analysiss'!E760=1, ABS('Raw Data'!E759-'Raw Data'!D759)&lt;3), 'Raw Data'!BD759, 0)</f>
        <v/>
      </c>
    </row>
    <row r="765">
      <c r="A765" s="1">
        <f>'Raw Data'!A760</f>
        <v/>
      </c>
      <c r="B765">
        <f>IF('Raw Data'!E760&gt;'Raw Data'!D760, 'Raw Data'!J760, 0)</f>
        <v/>
      </c>
      <c r="C765">
        <f>IF('Raw Data'!D760&gt;'Raw Data'!E760, 'Raw Data'!I760, 0)</f>
        <v/>
      </c>
      <c r="D765">
        <f>SUM(G765:H765)</f>
        <v/>
      </c>
      <c r="E765">
        <f>IF(AND('Raw Data'!J760&lt;'Raw Data'!I760,'Raw Data'!E760&gt;'Raw Data'!D760,'Raw Data'!E760-'Raw Data'!D760&gt;3),'Raw Data'!N760,IF(AND('Raw Data'!I760&lt;'Raw Data'!J760,'Raw Data'!D760&gt;'Raw Data'!E760,'Raw Data'!D760-'Raw Data'!E760&gt;3),'Raw Data'!M760,0))</f>
        <v/>
      </c>
      <c r="F765">
        <f>IF(AND('Raw Data'!J760&lt;'Raw Data'!I760,'Raw Data'!E760&gt;'Raw Data'!D760,'Raw Data'!E760-'Raw Data'!D760&lt;4),'Raw Data'!L760,IF(AND('Raw Data'!I760&lt;'Raw Data'!J760,'Raw Data'!D760&gt;'Raw Data'!E760,'Raw Data'!D760-'Raw Data'!E760&lt;4),'Raw Data'!K760,0))</f>
        <v/>
      </c>
      <c r="G765">
        <f>IF(AND('Raw Data'!J760&lt;'Raw Data'!I760, 'Raw Data'!E760&gt;'Raw Data'!D760), 'Raw Data'!J760, 0)</f>
        <v/>
      </c>
      <c r="H765">
        <f>IF(AND('Raw Data'!J760&gt;'Raw Data'!I760, 'Raw Data'!E760&lt;'Raw Data'!D760), 'Raw Data'!I760, 0)</f>
        <v/>
      </c>
      <c r="I765">
        <f>SUM(J765:K765)</f>
        <v/>
      </c>
      <c r="J765">
        <f>IF(AND('Raw Data'!J760&gt;'Raw Data'!I760, 'Raw Data'!E760&gt;'Raw Data'!D760), 'Raw Data'!J760, 0)</f>
        <v/>
      </c>
      <c r="K765">
        <f>IF(AND('Raw Data'!I760&gt;'Raw Data'!J760, 'Raw Data'!D760&gt;'Raw Data'!E760), 'Raw Data'!I760, 0)</f>
        <v/>
      </c>
      <c r="L765">
        <f>IF('Raw Data'!E760-'Raw Data'!D760&gt;3, 'Raw Data'!N760, 0)</f>
        <v/>
      </c>
      <c r="M765">
        <f>IF('Raw Data'!D760-'Raw Data'!E760&gt;3, 'Raw Data'!M760, 0)</f>
        <v/>
      </c>
      <c r="N765">
        <f>IF(ISBLANK('Raw Data'!D760),0,IF(AND('Raw Data'!E760&gt;'Raw Data'!D760,'Raw Data'!E760-'Raw Data'!D760&gt;0,'Raw Data'!E760-'Raw Data'!D760&lt;4),'Raw Data'!L760, 0))</f>
        <v/>
      </c>
      <c r="O765">
        <f>IF(ISBLANK('Raw Data'!D760),0,IF(AND('Raw Data'!E760&gt;'Raw Data'!D760,'Raw Data'!E760-'Raw Data'!D760&gt;0,'Raw Data'!D760-'Raw Data'!E760&lt;4),'Raw Data'!K760, 0))</f>
        <v/>
      </c>
      <c r="P765">
        <f>IF('Raw Data'!E760-'Raw Data'!D760&gt;3, 'Raw Data'!N760, IF('Raw Data'!D760-'Raw Data'!E760&gt;3, 'Raw Data'!M760, 0))</f>
        <v/>
      </c>
      <c r="Q765">
        <f>IF(ISBLANK('Raw Data'!E760),0,IF(AND('Raw Data'!E760-'Raw Data'!D760&lt;4,'Raw Data'!E760-'Raw Data'!D760&gt;0),'Raw Data'!L760,IF(AND('Raw Data'!D760&gt;'Raw Data'!E760,'Raw Data'!D760-'Raw Data'!E760&gt;0),'Raw Data'!K760,0)))</f>
        <v/>
      </c>
      <c r="R765">
        <f>IF(ISBLANK('Raw Data'!K760),0,IFERROR(IF(MATCH(SMALL('Raw Data'!K760:N760,1),L765:O765,0),SMALL('Raw Data'!K760:N760,1)),0))</f>
        <v/>
      </c>
      <c r="S765">
        <f>IF(ISBLANK('Raw Data'!K760),0,IFERROR(IF(MATCH(SMALL('Raw Data'!K760:N760,2),L765:O765,0),SMALL('Raw Data'!K760:N760,2)),0))</f>
        <v/>
      </c>
      <c r="T765">
        <f>IF(ISBLANK('Raw Data'!K760),0,IFERROR(IF(MATCH(SMALL('Raw Data'!K760:N760,3),L765:O765,0),SMALL('Raw Data'!K760:N760,3)),0))</f>
        <v/>
      </c>
      <c r="U765">
        <f>IF(ISBLANK('Raw Data'!K760),0,IFERROR(IF(MATCH(SMALL('Raw Data'!K760:N760,4),L765:O765,0),SMALL('Raw Data'!K760:N760,4)),0))</f>
        <v/>
      </c>
      <c r="V765">
        <f>IF(AND('Raw Data'!D760&lt;3, 'Raw Data'!E760&lt;3, 'Raw Data'!A760&gt;0), 'Raw Data'!AF760, 0)</f>
        <v/>
      </c>
      <c r="W765">
        <f>IF(AND('Raw Data'!D760&lt;4, 'Raw Data'!E760&lt;4, 'Raw Data'!A760&gt;0), 'Raw Data'!AI760, 0)</f>
        <v/>
      </c>
      <c r="X765">
        <f>IF(AND('Raw Data'!D760&lt;5, 'Raw Data'!E760&lt;5, 'Raw Data'!A760&gt;0), 'Raw Data'!AL760, 0)</f>
        <v/>
      </c>
      <c r="Y765">
        <f>IF(AND('Raw Data'!D760&lt;6, 'Raw Data'!E760&lt;6, 'Raw Data'!A760&gt;0), 'Raw Data'!AO760, 0)</f>
        <v/>
      </c>
      <c r="Z765">
        <f>IF(ISBLANK('Raw Data'!D760), 0, IF('Raw Data'!D760-'Raw Data'!E760&gt;1, 'Raw Data'!AW760, 0))</f>
        <v/>
      </c>
      <c r="AA765">
        <f>IF(ISBLANK('Raw Data'!A760), 0, IF(ABS('Raw Data'!D760-'Raw Data'!E760)&lt;2, 'Raw Data'!AX760, 0))</f>
        <v/>
      </c>
      <c r="AB765">
        <f>IF(ISBLANK('Raw Data'!D760), 0, IF('Raw Data'!E760-'Raw Data'!D760&gt;1, 'Raw Data'!AY760, 0))</f>
        <v/>
      </c>
      <c r="AC765">
        <f>IF(ISBLANK('Raw Data'!D760), 0, IF('Raw Data'!D760-'Raw Data'!E760&gt;2, 'Raw Data'!AZ760, 0))</f>
        <v/>
      </c>
      <c r="AD765">
        <f>IF(ISBLANK('Raw Data'!A760), 0, IF(ABS('Raw Data'!D760-'Raw Data'!E760)&lt;3, 'Raw Data'!BA760, 0))</f>
        <v/>
      </c>
      <c r="AE765">
        <f>IF(ISBLANK('Raw Data'!D760), 0, IF('Raw Data'!E760-'Raw Data'!D760&gt;2, 'Raw Data'!BB760, 0))</f>
        <v/>
      </c>
      <c r="AF765">
        <f>IF(ISBLANK('Raw Data'!D760), 0, IF('Raw Data'!D760-'Raw Data'!E760&gt;3, 'Raw Data'!BC760, 0))</f>
        <v/>
      </c>
      <c r="AG765">
        <f>IF(ISBLANK('Raw Data'!A760), 0, IF(ABS('Raw Data'!D760-'Raw Data'!E760)&lt;4, 'Raw Data'!BD760, 0))</f>
        <v/>
      </c>
      <c r="AH765">
        <f>IF(ISBLANK('Raw Data'!D760), 0, IF('Raw Data'!E760-'Raw Data'!D760&gt;3, 'Raw Data'!BE760, 0))</f>
        <v/>
      </c>
      <c r="AI765">
        <f>IF(SUM('Raw Data'!D760:E760)&gt;'Raw Data'!F760, 'Raw Data'!G760, 0)</f>
        <v/>
      </c>
      <c r="AJ765">
        <f>IF(ISBLANK('Raw Data'!D760), 0, IF(SUM('Raw Data'!D760:E760)&lt;'Raw Data'!F760, 'Raw Data'!H760, 0))</f>
        <v/>
      </c>
      <c r="AK765">
        <f>IF(ISBLANK('Raw Data'!A760), 0, IF(AND('Raw Data'!D760&lt;3, 'Raw Data'!E760&lt;3, 'Raw Data'!F760&lt;BB$2), 'Raw Data'!AF760, 0))</f>
        <v/>
      </c>
      <c r="AL765">
        <f>IF(ISBLANK('Raw Data'!A760), 0, IF(AND('Raw Data'!D760&lt;4, 'Raw Data'!E760&lt;4, 'Raw Data'!F760&lt;BB$2), 'Raw Data'!AI760, 0))</f>
        <v/>
      </c>
      <c r="AM765">
        <f>IF(ISBLANK('Raw Data'!A760), 0, IF(AND('Raw Data'!D760&lt;5, 'Raw Data'!E760&lt;5, 'Raw Data'!F760&lt;BB$2), 'Raw Data'!AL760, 0))</f>
        <v/>
      </c>
      <c r="AN765">
        <f>IF(ISBLANK('Raw Data'!A760), 0, IF(AND('Raw Data'!D760&lt;6, 'Raw Data'!E760&lt;6, 'Raw Data'!F760&lt;BB$2), 'Raw Data'!AO760, 0))</f>
        <v/>
      </c>
      <c r="AO765">
        <f>IF(ISBLANK('Raw Data'!A760), 0, IF(AND('Raw Data'!I760&lt;Analysis!$BC$2, 'Raw Data'!D760-'Raw Data'!E760&gt;1), 'Raw Data'!AW760, IF(AND('Raw Data'!J760&lt;Analysis!$BC$2, 'Raw Data'!E760-'Raw Data'!D760&gt;1), 'Raw Data'!AY760, 0)))</f>
        <v/>
      </c>
      <c r="AP765">
        <f>IF(ISBLANK('Raw Data'!A760), 0, IF(AND('Raw Data'!I760&lt;Analysis!$BC$2, 'Raw Data'!D760-'Raw Data'!E760&gt;2), 'Raw Data'!AZ760, IF(AND('Raw Data'!J760&lt;Analysis!$BC$2, 'Raw Data'!E760-'Raw Data'!D760&gt;2), 'Raw Data'!BB760, 0)))</f>
        <v/>
      </c>
      <c r="AQ765">
        <f>IF(ISBLANK('Raw Data'!A760), 0, IF(AND('Raw Data'!I760&lt;Analysis!$BC$2, 'Raw Data'!D760-'Raw Data'!E760&gt;3), 'Raw Data'!BC760, IF(AND('Raw Data'!J760&lt;Analysis!$BC$2, 'Raw Data'!E760-'Raw Data'!D760&gt;3), 'Raw Data'!BE760, 0)))</f>
        <v/>
      </c>
      <c r="AR765">
        <f>IF('Hidden Analysiss'!D761=1,IF(ABS('Raw Data'!E760-'Raw Data'!D760)&lt;2,'Raw Data'!AX760,0), 0)</f>
        <v/>
      </c>
      <c r="AS765">
        <f>IF('Hidden Analysiss'!D761=1,IF(ABS('Raw Data'!E760-'Raw Data'!D760)&lt;3,'Raw Data'!BA760,0), 0)</f>
        <v/>
      </c>
      <c r="AT765">
        <f>IF('Hidden Analysiss'!D761=1,IF(ABS('Raw Data'!E760-'Raw Data'!D760)&lt;4,'Raw Data'!BD760,0), 0)</f>
        <v/>
      </c>
      <c r="AU765">
        <f>IF(AND('Hidden Analysiss'!E761=1, ABS('Raw Data'!E760-'Raw Data'!D760)&lt;2), 'Raw Data'!AX760, 0)</f>
        <v/>
      </c>
      <c r="AV765">
        <f>IF(AND('Hidden Analysiss'!E761=1, ABS('Raw Data'!E760-'Raw Data'!D760)&lt;3), 'Raw Data'!BA760, 0)</f>
        <v/>
      </c>
      <c r="AW765">
        <f>IF(AND('Hidden Analysiss'!E761=1, ABS('Raw Data'!E760-'Raw Data'!D760)&lt;3), 'Raw Data'!BD760, 0)</f>
        <v/>
      </c>
    </row>
    <row r="766">
      <c r="A766" s="1">
        <f>'Raw Data'!A761</f>
        <v/>
      </c>
      <c r="B766">
        <f>IF('Raw Data'!E761&gt;'Raw Data'!D761, 'Raw Data'!J761, 0)</f>
        <v/>
      </c>
      <c r="C766">
        <f>IF('Raw Data'!D761&gt;'Raw Data'!E761, 'Raw Data'!I761, 0)</f>
        <v/>
      </c>
      <c r="D766">
        <f>SUM(G766:H766)</f>
        <v/>
      </c>
      <c r="E766">
        <f>IF(AND('Raw Data'!J761&lt;'Raw Data'!I761,'Raw Data'!E761&gt;'Raw Data'!D761,'Raw Data'!E761-'Raw Data'!D761&gt;3),'Raw Data'!N761,IF(AND('Raw Data'!I761&lt;'Raw Data'!J761,'Raw Data'!D761&gt;'Raw Data'!E761,'Raw Data'!D761-'Raw Data'!E761&gt;3),'Raw Data'!M761,0))</f>
        <v/>
      </c>
      <c r="F766">
        <f>IF(AND('Raw Data'!J761&lt;'Raw Data'!I761,'Raw Data'!E761&gt;'Raw Data'!D761,'Raw Data'!E761-'Raw Data'!D761&lt;4),'Raw Data'!L761,IF(AND('Raw Data'!I761&lt;'Raw Data'!J761,'Raw Data'!D761&gt;'Raw Data'!E761,'Raw Data'!D761-'Raw Data'!E761&lt;4),'Raw Data'!K761,0))</f>
        <v/>
      </c>
      <c r="G766">
        <f>IF(AND('Raw Data'!J761&lt;'Raw Data'!I761, 'Raw Data'!E761&gt;'Raw Data'!D761), 'Raw Data'!J761, 0)</f>
        <v/>
      </c>
      <c r="H766">
        <f>IF(AND('Raw Data'!J761&gt;'Raw Data'!I761, 'Raw Data'!E761&lt;'Raw Data'!D761), 'Raw Data'!I761, 0)</f>
        <v/>
      </c>
      <c r="I766">
        <f>SUM(J766:K766)</f>
        <v/>
      </c>
      <c r="J766">
        <f>IF(AND('Raw Data'!J761&gt;'Raw Data'!I761, 'Raw Data'!E761&gt;'Raw Data'!D761), 'Raw Data'!J761, 0)</f>
        <v/>
      </c>
      <c r="K766">
        <f>IF(AND('Raw Data'!I761&gt;'Raw Data'!J761, 'Raw Data'!D761&gt;'Raw Data'!E761), 'Raw Data'!I761, 0)</f>
        <v/>
      </c>
      <c r="L766">
        <f>IF('Raw Data'!E761-'Raw Data'!D761&gt;3, 'Raw Data'!N761, 0)</f>
        <v/>
      </c>
      <c r="M766">
        <f>IF('Raw Data'!D761-'Raw Data'!E761&gt;3, 'Raw Data'!M761, 0)</f>
        <v/>
      </c>
      <c r="N766">
        <f>IF(ISBLANK('Raw Data'!D761),0,IF(AND('Raw Data'!E761&gt;'Raw Data'!D761,'Raw Data'!E761-'Raw Data'!D761&gt;0,'Raw Data'!E761-'Raw Data'!D761&lt;4),'Raw Data'!L761, 0))</f>
        <v/>
      </c>
      <c r="O766">
        <f>IF(ISBLANK('Raw Data'!D761),0,IF(AND('Raw Data'!E761&gt;'Raw Data'!D761,'Raw Data'!E761-'Raw Data'!D761&gt;0,'Raw Data'!D761-'Raw Data'!E761&lt;4),'Raw Data'!K761, 0))</f>
        <v/>
      </c>
      <c r="P766">
        <f>IF('Raw Data'!E761-'Raw Data'!D761&gt;3, 'Raw Data'!N761, IF('Raw Data'!D761-'Raw Data'!E761&gt;3, 'Raw Data'!M761, 0))</f>
        <v/>
      </c>
      <c r="Q766">
        <f>IF(ISBLANK('Raw Data'!E761),0,IF(AND('Raw Data'!E761-'Raw Data'!D761&lt;4,'Raw Data'!E761-'Raw Data'!D761&gt;0),'Raw Data'!L761,IF(AND('Raw Data'!D761&gt;'Raw Data'!E761,'Raw Data'!D761-'Raw Data'!E761&gt;0),'Raw Data'!K761,0)))</f>
        <v/>
      </c>
      <c r="R766">
        <f>IF(ISBLANK('Raw Data'!K761),0,IFERROR(IF(MATCH(SMALL('Raw Data'!K761:N761,1),L766:O766,0),SMALL('Raw Data'!K761:N761,1)),0))</f>
        <v/>
      </c>
      <c r="S766">
        <f>IF(ISBLANK('Raw Data'!K761),0,IFERROR(IF(MATCH(SMALL('Raw Data'!K761:N761,2),L766:O766,0),SMALL('Raw Data'!K761:N761,2)),0))</f>
        <v/>
      </c>
      <c r="T766">
        <f>IF(ISBLANK('Raw Data'!K761),0,IFERROR(IF(MATCH(SMALL('Raw Data'!K761:N761,3),L766:O766,0),SMALL('Raw Data'!K761:N761,3)),0))</f>
        <v/>
      </c>
      <c r="U766">
        <f>IF(ISBLANK('Raw Data'!K761),0,IFERROR(IF(MATCH(SMALL('Raw Data'!K761:N761,4),L766:O766,0),SMALL('Raw Data'!K761:N761,4)),0))</f>
        <v/>
      </c>
      <c r="V766">
        <f>IF(AND('Raw Data'!D761&lt;3, 'Raw Data'!E761&lt;3, 'Raw Data'!A761&gt;0), 'Raw Data'!AF761, 0)</f>
        <v/>
      </c>
      <c r="W766">
        <f>IF(AND('Raw Data'!D761&lt;4, 'Raw Data'!E761&lt;4, 'Raw Data'!A761&gt;0), 'Raw Data'!AI761, 0)</f>
        <v/>
      </c>
      <c r="X766">
        <f>IF(AND('Raw Data'!D761&lt;5, 'Raw Data'!E761&lt;5, 'Raw Data'!A761&gt;0), 'Raw Data'!AL761, 0)</f>
        <v/>
      </c>
      <c r="Y766">
        <f>IF(AND('Raw Data'!D761&lt;6, 'Raw Data'!E761&lt;6, 'Raw Data'!A761&gt;0), 'Raw Data'!AO761, 0)</f>
        <v/>
      </c>
      <c r="Z766">
        <f>IF(ISBLANK('Raw Data'!D761), 0, IF('Raw Data'!D761-'Raw Data'!E761&gt;1, 'Raw Data'!AW761, 0))</f>
        <v/>
      </c>
      <c r="AA766">
        <f>IF(ISBLANK('Raw Data'!A761), 0, IF(ABS('Raw Data'!D761-'Raw Data'!E761)&lt;2, 'Raw Data'!AX761, 0))</f>
        <v/>
      </c>
      <c r="AB766">
        <f>IF(ISBLANK('Raw Data'!D761), 0, IF('Raw Data'!E761-'Raw Data'!D761&gt;1, 'Raw Data'!AY761, 0))</f>
        <v/>
      </c>
      <c r="AC766">
        <f>IF(ISBLANK('Raw Data'!D761), 0, IF('Raw Data'!D761-'Raw Data'!E761&gt;2, 'Raw Data'!AZ761, 0))</f>
        <v/>
      </c>
      <c r="AD766">
        <f>IF(ISBLANK('Raw Data'!A761), 0, IF(ABS('Raw Data'!D761-'Raw Data'!E761)&lt;3, 'Raw Data'!BA761, 0))</f>
        <v/>
      </c>
      <c r="AE766">
        <f>IF(ISBLANK('Raw Data'!D761), 0, IF('Raw Data'!E761-'Raw Data'!D761&gt;2, 'Raw Data'!BB761, 0))</f>
        <v/>
      </c>
      <c r="AF766">
        <f>IF(ISBLANK('Raw Data'!D761), 0, IF('Raw Data'!D761-'Raw Data'!E761&gt;3, 'Raw Data'!BC761, 0))</f>
        <v/>
      </c>
      <c r="AG766">
        <f>IF(ISBLANK('Raw Data'!A761), 0, IF(ABS('Raw Data'!D761-'Raw Data'!E761)&lt;4, 'Raw Data'!BD761, 0))</f>
        <v/>
      </c>
      <c r="AH766">
        <f>IF(ISBLANK('Raw Data'!D761), 0, IF('Raw Data'!E761-'Raw Data'!D761&gt;3, 'Raw Data'!BE761, 0))</f>
        <v/>
      </c>
      <c r="AI766">
        <f>IF(SUM('Raw Data'!D761:E761)&gt;'Raw Data'!F761, 'Raw Data'!G761, 0)</f>
        <v/>
      </c>
      <c r="AJ766">
        <f>IF(ISBLANK('Raw Data'!D761), 0, IF(SUM('Raw Data'!D761:E761)&lt;'Raw Data'!F761, 'Raw Data'!H761, 0))</f>
        <v/>
      </c>
      <c r="AK766">
        <f>IF(ISBLANK('Raw Data'!A761), 0, IF(AND('Raw Data'!D761&lt;3, 'Raw Data'!E761&lt;3, 'Raw Data'!F761&lt;BB$2), 'Raw Data'!AF761, 0))</f>
        <v/>
      </c>
      <c r="AL766">
        <f>IF(ISBLANK('Raw Data'!A761), 0, IF(AND('Raw Data'!D761&lt;4, 'Raw Data'!E761&lt;4, 'Raw Data'!F761&lt;BB$2), 'Raw Data'!AI761, 0))</f>
        <v/>
      </c>
      <c r="AM766">
        <f>IF(ISBLANK('Raw Data'!A761), 0, IF(AND('Raw Data'!D761&lt;5, 'Raw Data'!E761&lt;5, 'Raw Data'!F761&lt;BB$2), 'Raw Data'!AL761, 0))</f>
        <v/>
      </c>
      <c r="AN766">
        <f>IF(ISBLANK('Raw Data'!A761), 0, IF(AND('Raw Data'!D761&lt;6, 'Raw Data'!E761&lt;6, 'Raw Data'!F761&lt;BB$2), 'Raw Data'!AO761, 0))</f>
        <v/>
      </c>
      <c r="AO766">
        <f>IF(ISBLANK('Raw Data'!A761), 0, IF(AND('Raw Data'!I761&lt;Analysis!$BC$2, 'Raw Data'!D761-'Raw Data'!E761&gt;1), 'Raw Data'!AW761, IF(AND('Raw Data'!J761&lt;Analysis!$BC$2, 'Raw Data'!E761-'Raw Data'!D761&gt;1), 'Raw Data'!AY761, 0)))</f>
        <v/>
      </c>
      <c r="AP766">
        <f>IF(ISBLANK('Raw Data'!A761), 0, IF(AND('Raw Data'!I761&lt;Analysis!$BC$2, 'Raw Data'!D761-'Raw Data'!E761&gt;2), 'Raw Data'!AZ761, IF(AND('Raw Data'!J761&lt;Analysis!$BC$2, 'Raw Data'!E761-'Raw Data'!D761&gt;2), 'Raw Data'!BB761, 0)))</f>
        <v/>
      </c>
      <c r="AQ766">
        <f>IF(ISBLANK('Raw Data'!A761), 0, IF(AND('Raw Data'!I761&lt;Analysis!$BC$2, 'Raw Data'!D761-'Raw Data'!E761&gt;3), 'Raw Data'!BC761, IF(AND('Raw Data'!J761&lt;Analysis!$BC$2, 'Raw Data'!E761-'Raw Data'!D761&gt;3), 'Raw Data'!BE761, 0)))</f>
        <v/>
      </c>
      <c r="AR766">
        <f>IF('Hidden Analysiss'!D762=1,IF(ABS('Raw Data'!E761-'Raw Data'!D761)&lt;2,'Raw Data'!AX761,0), 0)</f>
        <v/>
      </c>
      <c r="AS766">
        <f>IF('Hidden Analysiss'!D762=1,IF(ABS('Raw Data'!E761-'Raw Data'!D761)&lt;3,'Raw Data'!BA761,0), 0)</f>
        <v/>
      </c>
      <c r="AT766">
        <f>IF('Hidden Analysiss'!D762=1,IF(ABS('Raw Data'!E761-'Raw Data'!D761)&lt;4,'Raw Data'!BD761,0), 0)</f>
        <v/>
      </c>
      <c r="AU766">
        <f>IF(AND('Hidden Analysiss'!E762=1, ABS('Raw Data'!E761-'Raw Data'!D761)&lt;2), 'Raw Data'!AX761, 0)</f>
        <v/>
      </c>
      <c r="AV766">
        <f>IF(AND('Hidden Analysiss'!E762=1, ABS('Raw Data'!E761-'Raw Data'!D761)&lt;3), 'Raw Data'!BA761, 0)</f>
        <v/>
      </c>
      <c r="AW766">
        <f>IF(AND('Hidden Analysiss'!E762=1, ABS('Raw Data'!E761-'Raw Data'!D761)&lt;3), 'Raw Data'!BD761, 0)</f>
        <v/>
      </c>
    </row>
    <row r="767">
      <c r="A767" s="1">
        <f>'Raw Data'!A762</f>
        <v/>
      </c>
      <c r="B767">
        <f>IF('Raw Data'!E762&gt;'Raw Data'!D762, 'Raw Data'!J762, 0)</f>
        <v/>
      </c>
      <c r="C767">
        <f>IF('Raw Data'!D762&gt;'Raw Data'!E762, 'Raw Data'!I762, 0)</f>
        <v/>
      </c>
      <c r="D767">
        <f>SUM(G767:H767)</f>
        <v/>
      </c>
      <c r="E767">
        <f>IF(AND('Raw Data'!J762&lt;'Raw Data'!I762,'Raw Data'!E762&gt;'Raw Data'!D762,'Raw Data'!E762-'Raw Data'!D762&gt;3),'Raw Data'!N762,IF(AND('Raw Data'!I762&lt;'Raw Data'!J762,'Raw Data'!D762&gt;'Raw Data'!E762,'Raw Data'!D762-'Raw Data'!E762&gt;3),'Raw Data'!M762,0))</f>
        <v/>
      </c>
      <c r="F767">
        <f>IF(AND('Raw Data'!J762&lt;'Raw Data'!I762,'Raw Data'!E762&gt;'Raw Data'!D762,'Raw Data'!E762-'Raw Data'!D762&lt;4),'Raw Data'!L762,IF(AND('Raw Data'!I762&lt;'Raw Data'!J762,'Raw Data'!D762&gt;'Raw Data'!E762,'Raw Data'!D762-'Raw Data'!E762&lt;4),'Raw Data'!K762,0))</f>
        <v/>
      </c>
      <c r="G767">
        <f>IF(AND('Raw Data'!J762&lt;'Raw Data'!I762, 'Raw Data'!E762&gt;'Raw Data'!D762), 'Raw Data'!J762, 0)</f>
        <v/>
      </c>
      <c r="H767">
        <f>IF(AND('Raw Data'!J762&gt;'Raw Data'!I762, 'Raw Data'!E762&lt;'Raw Data'!D762), 'Raw Data'!I762, 0)</f>
        <v/>
      </c>
      <c r="I767">
        <f>SUM(J767:K767)</f>
        <v/>
      </c>
      <c r="J767">
        <f>IF(AND('Raw Data'!J762&gt;'Raw Data'!I762, 'Raw Data'!E762&gt;'Raw Data'!D762), 'Raw Data'!J762, 0)</f>
        <v/>
      </c>
      <c r="K767">
        <f>IF(AND('Raw Data'!I762&gt;'Raw Data'!J762, 'Raw Data'!D762&gt;'Raw Data'!E762), 'Raw Data'!I762, 0)</f>
        <v/>
      </c>
      <c r="L767">
        <f>IF('Raw Data'!E762-'Raw Data'!D762&gt;3, 'Raw Data'!N762, 0)</f>
        <v/>
      </c>
      <c r="M767">
        <f>IF('Raw Data'!D762-'Raw Data'!E762&gt;3, 'Raw Data'!M762, 0)</f>
        <v/>
      </c>
      <c r="N767">
        <f>IF(ISBLANK('Raw Data'!D762),0,IF(AND('Raw Data'!E762&gt;'Raw Data'!D762,'Raw Data'!E762-'Raw Data'!D762&gt;0,'Raw Data'!E762-'Raw Data'!D762&lt;4),'Raw Data'!L762, 0))</f>
        <v/>
      </c>
      <c r="O767">
        <f>IF(ISBLANK('Raw Data'!D762),0,IF(AND('Raw Data'!E762&gt;'Raw Data'!D762,'Raw Data'!E762-'Raw Data'!D762&gt;0,'Raw Data'!D762-'Raw Data'!E762&lt;4),'Raw Data'!K762, 0))</f>
        <v/>
      </c>
      <c r="P767">
        <f>IF('Raw Data'!E762-'Raw Data'!D762&gt;3, 'Raw Data'!N762, IF('Raw Data'!D762-'Raw Data'!E762&gt;3, 'Raw Data'!M762, 0))</f>
        <v/>
      </c>
      <c r="Q767">
        <f>IF(ISBLANK('Raw Data'!E762),0,IF(AND('Raw Data'!E762-'Raw Data'!D762&lt;4,'Raw Data'!E762-'Raw Data'!D762&gt;0),'Raw Data'!L762,IF(AND('Raw Data'!D762&gt;'Raw Data'!E762,'Raw Data'!D762-'Raw Data'!E762&gt;0),'Raw Data'!K762,0)))</f>
        <v/>
      </c>
      <c r="R767">
        <f>IF(ISBLANK('Raw Data'!K762),0,IFERROR(IF(MATCH(SMALL('Raw Data'!K762:N762,1),L767:O767,0),SMALL('Raw Data'!K762:N762,1)),0))</f>
        <v/>
      </c>
      <c r="S767">
        <f>IF(ISBLANK('Raw Data'!K762),0,IFERROR(IF(MATCH(SMALL('Raw Data'!K762:N762,2),L767:O767,0),SMALL('Raw Data'!K762:N762,2)),0))</f>
        <v/>
      </c>
      <c r="T767">
        <f>IF(ISBLANK('Raw Data'!K762),0,IFERROR(IF(MATCH(SMALL('Raw Data'!K762:N762,3),L767:O767,0),SMALL('Raw Data'!K762:N762,3)),0))</f>
        <v/>
      </c>
      <c r="U767">
        <f>IF(ISBLANK('Raw Data'!K762),0,IFERROR(IF(MATCH(SMALL('Raw Data'!K762:N762,4),L767:O767,0),SMALL('Raw Data'!K762:N762,4)),0))</f>
        <v/>
      </c>
      <c r="V767">
        <f>IF(AND('Raw Data'!D762&lt;3, 'Raw Data'!E762&lt;3, 'Raw Data'!A762&gt;0), 'Raw Data'!AF762, 0)</f>
        <v/>
      </c>
      <c r="W767">
        <f>IF(AND('Raw Data'!D762&lt;4, 'Raw Data'!E762&lt;4, 'Raw Data'!A762&gt;0), 'Raw Data'!AI762, 0)</f>
        <v/>
      </c>
      <c r="X767">
        <f>IF(AND('Raw Data'!D762&lt;5, 'Raw Data'!E762&lt;5, 'Raw Data'!A762&gt;0), 'Raw Data'!AL762, 0)</f>
        <v/>
      </c>
      <c r="Y767">
        <f>IF(AND('Raw Data'!D762&lt;6, 'Raw Data'!E762&lt;6, 'Raw Data'!A762&gt;0), 'Raw Data'!AO762, 0)</f>
        <v/>
      </c>
      <c r="Z767">
        <f>IF(ISBLANK('Raw Data'!D762), 0, IF('Raw Data'!D762-'Raw Data'!E762&gt;1, 'Raw Data'!AW762, 0))</f>
        <v/>
      </c>
      <c r="AA767">
        <f>IF(ISBLANK('Raw Data'!A762), 0, IF(ABS('Raw Data'!D762-'Raw Data'!E762)&lt;2, 'Raw Data'!AX762, 0))</f>
        <v/>
      </c>
      <c r="AB767">
        <f>IF(ISBLANK('Raw Data'!D762), 0, IF('Raw Data'!E762-'Raw Data'!D762&gt;1, 'Raw Data'!AY762, 0))</f>
        <v/>
      </c>
      <c r="AC767">
        <f>IF(ISBLANK('Raw Data'!D762), 0, IF('Raw Data'!D762-'Raw Data'!E762&gt;2, 'Raw Data'!AZ762, 0))</f>
        <v/>
      </c>
      <c r="AD767">
        <f>IF(ISBLANK('Raw Data'!A762), 0, IF(ABS('Raw Data'!D762-'Raw Data'!E762)&lt;3, 'Raw Data'!BA762, 0))</f>
        <v/>
      </c>
      <c r="AE767">
        <f>IF(ISBLANK('Raw Data'!D762), 0, IF('Raw Data'!E762-'Raw Data'!D762&gt;2, 'Raw Data'!BB762, 0))</f>
        <v/>
      </c>
      <c r="AF767">
        <f>IF(ISBLANK('Raw Data'!D762), 0, IF('Raw Data'!D762-'Raw Data'!E762&gt;3, 'Raw Data'!BC762, 0))</f>
        <v/>
      </c>
      <c r="AG767">
        <f>IF(ISBLANK('Raw Data'!A762), 0, IF(ABS('Raw Data'!D762-'Raw Data'!E762)&lt;4, 'Raw Data'!BD762, 0))</f>
        <v/>
      </c>
      <c r="AH767">
        <f>IF(ISBLANK('Raw Data'!D762), 0, IF('Raw Data'!E762-'Raw Data'!D762&gt;3, 'Raw Data'!BE762, 0))</f>
        <v/>
      </c>
      <c r="AI767">
        <f>IF(SUM('Raw Data'!D762:E762)&gt;'Raw Data'!F762, 'Raw Data'!G762, 0)</f>
        <v/>
      </c>
      <c r="AJ767">
        <f>IF(ISBLANK('Raw Data'!D762), 0, IF(SUM('Raw Data'!D762:E762)&lt;'Raw Data'!F762, 'Raw Data'!H762, 0))</f>
        <v/>
      </c>
      <c r="AK767">
        <f>IF(ISBLANK('Raw Data'!A762), 0, IF(AND('Raw Data'!D762&lt;3, 'Raw Data'!E762&lt;3, 'Raw Data'!F762&lt;BB$2), 'Raw Data'!AF762, 0))</f>
        <v/>
      </c>
      <c r="AL767">
        <f>IF(ISBLANK('Raw Data'!A762), 0, IF(AND('Raw Data'!D762&lt;4, 'Raw Data'!E762&lt;4, 'Raw Data'!F762&lt;BB$2), 'Raw Data'!AI762, 0))</f>
        <v/>
      </c>
      <c r="AM767">
        <f>IF(ISBLANK('Raw Data'!A762), 0, IF(AND('Raw Data'!D762&lt;5, 'Raw Data'!E762&lt;5, 'Raw Data'!F762&lt;BB$2), 'Raw Data'!AL762, 0))</f>
        <v/>
      </c>
      <c r="AN767">
        <f>IF(ISBLANK('Raw Data'!A762), 0, IF(AND('Raw Data'!D762&lt;6, 'Raw Data'!E762&lt;6, 'Raw Data'!F762&lt;BB$2), 'Raw Data'!AO762, 0))</f>
        <v/>
      </c>
      <c r="AO767">
        <f>IF(ISBLANK('Raw Data'!A762), 0, IF(AND('Raw Data'!I762&lt;Analysis!$BC$2, 'Raw Data'!D762-'Raw Data'!E762&gt;1), 'Raw Data'!AW762, IF(AND('Raw Data'!J762&lt;Analysis!$BC$2, 'Raw Data'!E762-'Raw Data'!D762&gt;1), 'Raw Data'!AY762, 0)))</f>
        <v/>
      </c>
      <c r="AP767">
        <f>IF(ISBLANK('Raw Data'!A762), 0, IF(AND('Raw Data'!I762&lt;Analysis!$BC$2, 'Raw Data'!D762-'Raw Data'!E762&gt;2), 'Raw Data'!AZ762, IF(AND('Raw Data'!J762&lt;Analysis!$BC$2, 'Raw Data'!E762-'Raw Data'!D762&gt;2), 'Raw Data'!BB762, 0)))</f>
        <v/>
      </c>
      <c r="AQ767">
        <f>IF(ISBLANK('Raw Data'!A762), 0, IF(AND('Raw Data'!I762&lt;Analysis!$BC$2, 'Raw Data'!D762-'Raw Data'!E762&gt;3), 'Raw Data'!BC762, IF(AND('Raw Data'!J762&lt;Analysis!$BC$2, 'Raw Data'!E762-'Raw Data'!D762&gt;3), 'Raw Data'!BE762, 0)))</f>
        <v/>
      </c>
      <c r="AR767">
        <f>IF('Hidden Analysiss'!D763=1,IF(ABS('Raw Data'!E762-'Raw Data'!D762)&lt;2,'Raw Data'!AX762,0), 0)</f>
        <v/>
      </c>
      <c r="AS767">
        <f>IF('Hidden Analysiss'!D763=1,IF(ABS('Raw Data'!E762-'Raw Data'!D762)&lt;3,'Raw Data'!BA762,0), 0)</f>
        <v/>
      </c>
      <c r="AT767">
        <f>IF('Hidden Analysiss'!D763=1,IF(ABS('Raw Data'!E762-'Raw Data'!D762)&lt;4,'Raw Data'!BD762,0), 0)</f>
        <v/>
      </c>
      <c r="AU767">
        <f>IF(AND('Hidden Analysiss'!E763=1, ABS('Raw Data'!E762-'Raw Data'!D762)&lt;2), 'Raw Data'!AX762, 0)</f>
        <v/>
      </c>
      <c r="AV767">
        <f>IF(AND('Hidden Analysiss'!E763=1, ABS('Raw Data'!E762-'Raw Data'!D762)&lt;3), 'Raw Data'!BA762, 0)</f>
        <v/>
      </c>
      <c r="AW767">
        <f>IF(AND('Hidden Analysiss'!E763=1, ABS('Raw Data'!E762-'Raw Data'!D762)&lt;3), 'Raw Data'!BD762, 0)</f>
        <v/>
      </c>
    </row>
    <row r="768">
      <c r="A768" s="1">
        <f>'Raw Data'!A763</f>
        <v/>
      </c>
      <c r="B768">
        <f>IF('Raw Data'!E763&gt;'Raw Data'!D763, 'Raw Data'!J763, 0)</f>
        <v/>
      </c>
      <c r="C768">
        <f>IF('Raw Data'!D763&gt;'Raw Data'!E763, 'Raw Data'!I763, 0)</f>
        <v/>
      </c>
      <c r="D768">
        <f>SUM(G768:H768)</f>
        <v/>
      </c>
      <c r="E768">
        <f>IF(AND('Raw Data'!J763&lt;'Raw Data'!I763,'Raw Data'!E763&gt;'Raw Data'!D763,'Raw Data'!E763-'Raw Data'!D763&gt;3),'Raw Data'!N763,IF(AND('Raw Data'!I763&lt;'Raw Data'!J763,'Raw Data'!D763&gt;'Raw Data'!E763,'Raw Data'!D763-'Raw Data'!E763&gt;3),'Raw Data'!M763,0))</f>
        <v/>
      </c>
      <c r="F768">
        <f>IF(AND('Raw Data'!J763&lt;'Raw Data'!I763,'Raw Data'!E763&gt;'Raw Data'!D763,'Raw Data'!E763-'Raw Data'!D763&lt;4),'Raw Data'!L763,IF(AND('Raw Data'!I763&lt;'Raw Data'!J763,'Raw Data'!D763&gt;'Raw Data'!E763,'Raw Data'!D763-'Raw Data'!E763&lt;4),'Raw Data'!K763,0))</f>
        <v/>
      </c>
      <c r="G768">
        <f>IF(AND('Raw Data'!J763&lt;'Raw Data'!I763, 'Raw Data'!E763&gt;'Raw Data'!D763), 'Raw Data'!J763, 0)</f>
        <v/>
      </c>
      <c r="H768">
        <f>IF(AND('Raw Data'!J763&gt;'Raw Data'!I763, 'Raw Data'!E763&lt;'Raw Data'!D763), 'Raw Data'!I763, 0)</f>
        <v/>
      </c>
      <c r="I768">
        <f>SUM(J768:K768)</f>
        <v/>
      </c>
      <c r="J768">
        <f>IF(AND('Raw Data'!J763&gt;'Raw Data'!I763, 'Raw Data'!E763&gt;'Raw Data'!D763), 'Raw Data'!J763, 0)</f>
        <v/>
      </c>
      <c r="K768">
        <f>IF(AND('Raw Data'!I763&gt;'Raw Data'!J763, 'Raw Data'!D763&gt;'Raw Data'!E763), 'Raw Data'!I763, 0)</f>
        <v/>
      </c>
      <c r="L768">
        <f>IF('Raw Data'!E763-'Raw Data'!D763&gt;3, 'Raw Data'!N763, 0)</f>
        <v/>
      </c>
      <c r="M768">
        <f>IF('Raw Data'!D763-'Raw Data'!E763&gt;3, 'Raw Data'!M763, 0)</f>
        <v/>
      </c>
      <c r="N768">
        <f>IF(ISBLANK('Raw Data'!D763),0,IF(AND('Raw Data'!E763&gt;'Raw Data'!D763,'Raw Data'!E763-'Raw Data'!D763&gt;0,'Raw Data'!E763-'Raw Data'!D763&lt;4),'Raw Data'!L763, 0))</f>
        <v/>
      </c>
      <c r="O768">
        <f>IF(ISBLANK('Raw Data'!D763),0,IF(AND('Raw Data'!E763&gt;'Raw Data'!D763,'Raw Data'!E763-'Raw Data'!D763&gt;0,'Raw Data'!D763-'Raw Data'!E763&lt;4),'Raw Data'!K763, 0))</f>
        <v/>
      </c>
      <c r="P768">
        <f>IF('Raw Data'!E763-'Raw Data'!D763&gt;3, 'Raw Data'!N763, IF('Raw Data'!D763-'Raw Data'!E763&gt;3, 'Raw Data'!M763, 0))</f>
        <v/>
      </c>
      <c r="Q768">
        <f>IF(ISBLANK('Raw Data'!E763),0,IF(AND('Raw Data'!E763-'Raw Data'!D763&lt;4,'Raw Data'!E763-'Raw Data'!D763&gt;0),'Raw Data'!L763,IF(AND('Raw Data'!D763&gt;'Raw Data'!E763,'Raw Data'!D763-'Raw Data'!E763&gt;0),'Raw Data'!K763,0)))</f>
        <v/>
      </c>
      <c r="R768">
        <f>IF(ISBLANK('Raw Data'!K763),0,IFERROR(IF(MATCH(SMALL('Raw Data'!K763:N763,1),L768:O768,0),SMALL('Raw Data'!K763:N763,1)),0))</f>
        <v/>
      </c>
      <c r="S768">
        <f>IF(ISBLANK('Raw Data'!K763),0,IFERROR(IF(MATCH(SMALL('Raw Data'!K763:N763,2),L768:O768,0),SMALL('Raw Data'!K763:N763,2)),0))</f>
        <v/>
      </c>
      <c r="T768">
        <f>IF(ISBLANK('Raw Data'!K763),0,IFERROR(IF(MATCH(SMALL('Raw Data'!K763:N763,3),L768:O768,0),SMALL('Raw Data'!K763:N763,3)),0))</f>
        <v/>
      </c>
      <c r="U768">
        <f>IF(ISBLANK('Raw Data'!K763),0,IFERROR(IF(MATCH(SMALL('Raw Data'!K763:N763,4),L768:O768,0),SMALL('Raw Data'!K763:N763,4)),0))</f>
        <v/>
      </c>
      <c r="V768">
        <f>IF(AND('Raw Data'!D763&lt;3, 'Raw Data'!E763&lt;3, 'Raw Data'!A763&gt;0), 'Raw Data'!AF763, 0)</f>
        <v/>
      </c>
      <c r="W768">
        <f>IF(AND('Raw Data'!D763&lt;4, 'Raw Data'!E763&lt;4, 'Raw Data'!A763&gt;0), 'Raw Data'!AI763, 0)</f>
        <v/>
      </c>
      <c r="X768">
        <f>IF(AND('Raw Data'!D763&lt;5, 'Raw Data'!E763&lt;5, 'Raw Data'!A763&gt;0), 'Raw Data'!AL763, 0)</f>
        <v/>
      </c>
      <c r="Y768">
        <f>IF(AND('Raw Data'!D763&lt;6, 'Raw Data'!E763&lt;6, 'Raw Data'!A763&gt;0), 'Raw Data'!AO763, 0)</f>
        <v/>
      </c>
      <c r="Z768">
        <f>IF(ISBLANK('Raw Data'!D763), 0, IF('Raw Data'!D763-'Raw Data'!E763&gt;1, 'Raw Data'!AW763, 0))</f>
        <v/>
      </c>
      <c r="AA768">
        <f>IF(ISBLANK('Raw Data'!A763), 0, IF(ABS('Raw Data'!D763-'Raw Data'!E763)&lt;2, 'Raw Data'!AX763, 0))</f>
        <v/>
      </c>
      <c r="AB768">
        <f>IF(ISBLANK('Raw Data'!D763), 0, IF('Raw Data'!E763-'Raw Data'!D763&gt;1, 'Raw Data'!AY763, 0))</f>
        <v/>
      </c>
      <c r="AC768">
        <f>IF(ISBLANK('Raw Data'!D763), 0, IF('Raw Data'!D763-'Raw Data'!E763&gt;2, 'Raw Data'!AZ763, 0))</f>
        <v/>
      </c>
      <c r="AD768">
        <f>IF(ISBLANK('Raw Data'!A763), 0, IF(ABS('Raw Data'!D763-'Raw Data'!E763)&lt;3, 'Raw Data'!BA763, 0))</f>
        <v/>
      </c>
      <c r="AE768">
        <f>IF(ISBLANK('Raw Data'!D763), 0, IF('Raw Data'!E763-'Raw Data'!D763&gt;2, 'Raw Data'!BB763, 0))</f>
        <v/>
      </c>
      <c r="AF768">
        <f>IF(ISBLANK('Raw Data'!D763), 0, IF('Raw Data'!D763-'Raw Data'!E763&gt;3, 'Raw Data'!BC763, 0))</f>
        <v/>
      </c>
      <c r="AG768">
        <f>IF(ISBLANK('Raw Data'!A763), 0, IF(ABS('Raw Data'!D763-'Raw Data'!E763)&lt;4, 'Raw Data'!BD763, 0))</f>
        <v/>
      </c>
      <c r="AH768">
        <f>IF(ISBLANK('Raw Data'!D763), 0, IF('Raw Data'!E763-'Raw Data'!D763&gt;3, 'Raw Data'!BE763, 0))</f>
        <v/>
      </c>
      <c r="AI768">
        <f>IF(SUM('Raw Data'!D763:E763)&gt;'Raw Data'!F763, 'Raw Data'!G763, 0)</f>
        <v/>
      </c>
      <c r="AJ768">
        <f>IF(ISBLANK('Raw Data'!D763), 0, IF(SUM('Raw Data'!D763:E763)&lt;'Raw Data'!F763, 'Raw Data'!H763, 0))</f>
        <v/>
      </c>
      <c r="AK768">
        <f>IF(ISBLANK('Raw Data'!A763), 0, IF(AND('Raw Data'!D763&lt;3, 'Raw Data'!E763&lt;3, 'Raw Data'!F763&lt;BB$2), 'Raw Data'!AF763, 0))</f>
        <v/>
      </c>
      <c r="AL768">
        <f>IF(ISBLANK('Raw Data'!A763), 0, IF(AND('Raw Data'!D763&lt;4, 'Raw Data'!E763&lt;4, 'Raw Data'!F763&lt;BB$2), 'Raw Data'!AI763, 0))</f>
        <v/>
      </c>
      <c r="AM768">
        <f>IF(ISBLANK('Raw Data'!A763), 0, IF(AND('Raw Data'!D763&lt;5, 'Raw Data'!E763&lt;5, 'Raw Data'!F763&lt;BB$2), 'Raw Data'!AL763, 0))</f>
        <v/>
      </c>
      <c r="AN768">
        <f>IF(ISBLANK('Raw Data'!A763), 0, IF(AND('Raw Data'!D763&lt;6, 'Raw Data'!E763&lt;6, 'Raw Data'!F763&lt;BB$2), 'Raw Data'!AO763, 0))</f>
        <v/>
      </c>
      <c r="AO768">
        <f>IF(ISBLANK('Raw Data'!A763), 0, IF(AND('Raw Data'!I763&lt;Analysis!$BC$2, 'Raw Data'!D763-'Raw Data'!E763&gt;1), 'Raw Data'!AW763, IF(AND('Raw Data'!J763&lt;Analysis!$BC$2, 'Raw Data'!E763-'Raw Data'!D763&gt;1), 'Raw Data'!AY763, 0)))</f>
        <v/>
      </c>
      <c r="AP768">
        <f>IF(ISBLANK('Raw Data'!A763), 0, IF(AND('Raw Data'!I763&lt;Analysis!$BC$2, 'Raw Data'!D763-'Raw Data'!E763&gt;2), 'Raw Data'!AZ763, IF(AND('Raw Data'!J763&lt;Analysis!$BC$2, 'Raw Data'!E763-'Raw Data'!D763&gt;2), 'Raw Data'!BB763, 0)))</f>
        <v/>
      </c>
      <c r="AQ768">
        <f>IF(ISBLANK('Raw Data'!A763), 0, IF(AND('Raw Data'!I763&lt;Analysis!$BC$2, 'Raw Data'!D763-'Raw Data'!E763&gt;3), 'Raw Data'!BC763, IF(AND('Raw Data'!J763&lt;Analysis!$BC$2, 'Raw Data'!E763-'Raw Data'!D763&gt;3), 'Raw Data'!BE763, 0)))</f>
        <v/>
      </c>
      <c r="AR768">
        <f>IF('Hidden Analysiss'!D764=1,IF(ABS('Raw Data'!E763-'Raw Data'!D763)&lt;2,'Raw Data'!AX763,0), 0)</f>
        <v/>
      </c>
      <c r="AS768">
        <f>IF('Hidden Analysiss'!D764=1,IF(ABS('Raw Data'!E763-'Raw Data'!D763)&lt;3,'Raw Data'!BA763,0), 0)</f>
        <v/>
      </c>
      <c r="AT768">
        <f>IF('Hidden Analysiss'!D764=1,IF(ABS('Raw Data'!E763-'Raw Data'!D763)&lt;4,'Raw Data'!BD763,0), 0)</f>
        <v/>
      </c>
      <c r="AU768">
        <f>IF(AND('Hidden Analysiss'!E764=1, ABS('Raw Data'!E763-'Raw Data'!D763)&lt;2), 'Raw Data'!AX763, 0)</f>
        <v/>
      </c>
      <c r="AV768">
        <f>IF(AND('Hidden Analysiss'!E764=1, ABS('Raw Data'!E763-'Raw Data'!D763)&lt;3), 'Raw Data'!BA763, 0)</f>
        <v/>
      </c>
      <c r="AW768">
        <f>IF(AND('Hidden Analysiss'!E764=1, ABS('Raw Data'!E763-'Raw Data'!D763)&lt;3), 'Raw Data'!BD763, 0)</f>
        <v/>
      </c>
    </row>
    <row r="769">
      <c r="A769" s="1">
        <f>'Raw Data'!A764</f>
        <v/>
      </c>
      <c r="B769">
        <f>IF('Raw Data'!E764&gt;'Raw Data'!D764, 'Raw Data'!J764, 0)</f>
        <v/>
      </c>
      <c r="C769">
        <f>IF('Raw Data'!D764&gt;'Raw Data'!E764, 'Raw Data'!I764, 0)</f>
        <v/>
      </c>
      <c r="D769">
        <f>SUM(G769:H769)</f>
        <v/>
      </c>
      <c r="E769">
        <f>IF(AND('Raw Data'!J764&lt;'Raw Data'!I764,'Raw Data'!E764&gt;'Raw Data'!D764,'Raw Data'!E764-'Raw Data'!D764&gt;3),'Raw Data'!N764,IF(AND('Raw Data'!I764&lt;'Raw Data'!J764,'Raw Data'!D764&gt;'Raw Data'!E764,'Raw Data'!D764-'Raw Data'!E764&gt;3),'Raw Data'!M764,0))</f>
        <v/>
      </c>
      <c r="F769">
        <f>IF(AND('Raw Data'!J764&lt;'Raw Data'!I764,'Raw Data'!E764&gt;'Raw Data'!D764,'Raw Data'!E764-'Raw Data'!D764&lt;4),'Raw Data'!L764,IF(AND('Raw Data'!I764&lt;'Raw Data'!J764,'Raw Data'!D764&gt;'Raw Data'!E764,'Raw Data'!D764-'Raw Data'!E764&lt;4),'Raw Data'!K764,0))</f>
        <v/>
      </c>
      <c r="G769">
        <f>IF(AND('Raw Data'!J764&lt;'Raw Data'!I764, 'Raw Data'!E764&gt;'Raw Data'!D764), 'Raw Data'!J764, 0)</f>
        <v/>
      </c>
      <c r="H769">
        <f>IF(AND('Raw Data'!J764&gt;'Raw Data'!I764, 'Raw Data'!E764&lt;'Raw Data'!D764), 'Raw Data'!I764, 0)</f>
        <v/>
      </c>
      <c r="I769">
        <f>SUM(J769:K769)</f>
        <v/>
      </c>
      <c r="J769">
        <f>IF(AND('Raw Data'!J764&gt;'Raw Data'!I764, 'Raw Data'!E764&gt;'Raw Data'!D764), 'Raw Data'!J764, 0)</f>
        <v/>
      </c>
      <c r="K769">
        <f>IF(AND('Raw Data'!I764&gt;'Raw Data'!J764, 'Raw Data'!D764&gt;'Raw Data'!E764), 'Raw Data'!I764, 0)</f>
        <v/>
      </c>
      <c r="L769">
        <f>IF('Raw Data'!E764-'Raw Data'!D764&gt;3, 'Raw Data'!N764, 0)</f>
        <v/>
      </c>
      <c r="M769">
        <f>IF('Raw Data'!D764-'Raw Data'!E764&gt;3, 'Raw Data'!M764, 0)</f>
        <v/>
      </c>
      <c r="N769">
        <f>IF(ISBLANK('Raw Data'!D764),0,IF(AND('Raw Data'!E764&gt;'Raw Data'!D764,'Raw Data'!E764-'Raw Data'!D764&gt;0,'Raw Data'!E764-'Raw Data'!D764&lt;4),'Raw Data'!L764, 0))</f>
        <v/>
      </c>
      <c r="O769">
        <f>IF(ISBLANK('Raw Data'!D764),0,IF(AND('Raw Data'!E764&gt;'Raw Data'!D764,'Raw Data'!E764-'Raw Data'!D764&gt;0,'Raw Data'!D764-'Raw Data'!E764&lt;4),'Raw Data'!K764, 0))</f>
        <v/>
      </c>
      <c r="P769">
        <f>IF('Raw Data'!E764-'Raw Data'!D764&gt;3, 'Raw Data'!N764, IF('Raw Data'!D764-'Raw Data'!E764&gt;3, 'Raw Data'!M764, 0))</f>
        <v/>
      </c>
      <c r="Q769">
        <f>IF(ISBLANK('Raw Data'!E764),0,IF(AND('Raw Data'!E764-'Raw Data'!D764&lt;4,'Raw Data'!E764-'Raw Data'!D764&gt;0),'Raw Data'!L764,IF(AND('Raw Data'!D764&gt;'Raw Data'!E764,'Raw Data'!D764-'Raw Data'!E764&gt;0),'Raw Data'!K764,0)))</f>
        <v/>
      </c>
      <c r="R769">
        <f>IF(ISBLANK('Raw Data'!K764),0,IFERROR(IF(MATCH(SMALL('Raw Data'!K764:N764,1),L769:O769,0),SMALL('Raw Data'!K764:N764,1)),0))</f>
        <v/>
      </c>
      <c r="S769">
        <f>IF(ISBLANK('Raw Data'!K764),0,IFERROR(IF(MATCH(SMALL('Raw Data'!K764:N764,2),L769:O769,0),SMALL('Raw Data'!K764:N764,2)),0))</f>
        <v/>
      </c>
      <c r="T769">
        <f>IF(ISBLANK('Raw Data'!K764),0,IFERROR(IF(MATCH(SMALL('Raw Data'!K764:N764,3),L769:O769,0),SMALL('Raw Data'!K764:N764,3)),0))</f>
        <v/>
      </c>
      <c r="U769">
        <f>IF(ISBLANK('Raw Data'!K764),0,IFERROR(IF(MATCH(SMALL('Raw Data'!K764:N764,4),L769:O769,0),SMALL('Raw Data'!K764:N764,4)),0))</f>
        <v/>
      </c>
      <c r="V769">
        <f>IF(AND('Raw Data'!D764&lt;3, 'Raw Data'!E764&lt;3, 'Raw Data'!A764&gt;0), 'Raw Data'!AF764, 0)</f>
        <v/>
      </c>
      <c r="W769">
        <f>IF(AND('Raw Data'!D764&lt;4, 'Raw Data'!E764&lt;4, 'Raw Data'!A764&gt;0), 'Raw Data'!AI764, 0)</f>
        <v/>
      </c>
      <c r="X769">
        <f>IF(AND('Raw Data'!D764&lt;5, 'Raw Data'!E764&lt;5, 'Raw Data'!A764&gt;0), 'Raw Data'!AL764, 0)</f>
        <v/>
      </c>
      <c r="Y769">
        <f>IF(AND('Raw Data'!D764&lt;6, 'Raw Data'!E764&lt;6, 'Raw Data'!A764&gt;0), 'Raw Data'!AO764, 0)</f>
        <v/>
      </c>
      <c r="Z769">
        <f>IF(ISBLANK('Raw Data'!D764), 0, IF('Raw Data'!D764-'Raw Data'!E764&gt;1, 'Raw Data'!AW764, 0))</f>
        <v/>
      </c>
      <c r="AA769">
        <f>IF(ISBLANK('Raw Data'!A764), 0, IF(ABS('Raw Data'!D764-'Raw Data'!E764)&lt;2, 'Raw Data'!AX764, 0))</f>
        <v/>
      </c>
      <c r="AB769">
        <f>IF(ISBLANK('Raw Data'!D764), 0, IF('Raw Data'!E764-'Raw Data'!D764&gt;1, 'Raw Data'!AY764, 0))</f>
        <v/>
      </c>
      <c r="AC769">
        <f>IF(ISBLANK('Raw Data'!D764), 0, IF('Raw Data'!D764-'Raw Data'!E764&gt;2, 'Raw Data'!AZ764, 0))</f>
        <v/>
      </c>
      <c r="AD769">
        <f>IF(ISBLANK('Raw Data'!A764), 0, IF(ABS('Raw Data'!D764-'Raw Data'!E764)&lt;3, 'Raw Data'!BA764, 0))</f>
        <v/>
      </c>
      <c r="AE769">
        <f>IF(ISBLANK('Raw Data'!D764), 0, IF('Raw Data'!E764-'Raw Data'!D764&gt;2, 'Raw Data'!BB764, 0))</f>
        <v/>
      </c>
      <c r="AF769">
        <f>IF(ISBLANK('Raw Data'!D764), 0, IF('Raw Data'!D764-'Raw Data'!E764&gt;3, 'Raw Data'!BC764, 0))</f>
        <v/>
      </c>
      <c r="AG769">
        <f>IF(ISBLANK('Raw Data'!A764), 0, IF(ABS('Raw Data'!D764-'Raw Data'!E764)&lt;4, 'Raw Data'!BD764, 0))</f>
        <v/>
      </c>
      <c r="AH769">
        <f>IF(ISBLANK('Raw Data'!D764), 0, IF('Raw Data'!E764-'Raw Data'!D764&gt;3, 'Raw Data'!BE764, 0))</f>
        <v/>
      </c>
      <c r="AI769">
        <f>IF(SUM('Raw Data'!D764:E764)&gt;'Raw Data'!F764, 'Raw Data'!G764, 0)</f>
        <v/>
      </c>
      <c r="AJ769">
        <f>IF(ISBLANK('Raw Data'!D764), 0, IF(SUM('Raw Data'!D764:E764)&lt;'Raw Data'!F764, 'Raw Data'!H764, 0))</f>
        <v/>
      </c>
      <c r="AK769">
        <f>IF(ISBLANK('Raw Data'!A764), 0, IF(AND('Raw Data'!D764&lt;3, 'Raw Data'!E764&lt;3, 'Raw Data'!F764&lt;BB$2), 'Raw Data'!AF764, 0))</f>
        <v/>
      </c>
      <c r="AL769">
        <f>IF(ISBLANK('Raw Data'!A764), 0, IF(AND('Raw Data'!D764&lt;4, 'Raw Data'!E764&lt;4, 'Raw Data'!F764&lt;BB$2), 'Raw Data'!AI764, 0))</f>
        <v/>
      </c>
      <c r="AM769">
        <f>IF(ISBLANK('Raw Data'!A764), 0, IF(AND('Raw Data'!D764&lt;5, 'Raw Data'!E764&lt;5, 'Raw Data'!F764&lt;BB$2), 'Raw Data'!AL764, 0))</f>
        <v/>
      </c>
      <c r="AN769">
        <f>IF(ISBLANK('Raw Data'!A764), 0, IF(AND('Raw Data'!D764&lt;6, 'Raw Data'!E764&lt;6, 'Raw Data'!F764&lt;BB$2), 'Raw Data'!AO764, 0))</f>
        <v/>
      </c>
      <c r="AO769">
        <f>IF(ISBLANK('Raw Data'!A764), 0, IF(AND('Raw Data'!I764&lt;Analysis!$BC$2, 'Raw Data'!D764-'Raw Data'!E764&gt;1), 'Raw Data'!AW764, IF(AND('Raw Data'!J764&lt;Analysis!$BC$2, 'Raw Data'!E764-'Raw Data'!D764&gt;1), 'Raw Data'!AY764, 0)))</f>
        <v/>
      </c>
      <c r="AP769">
        <f>IF(ISBLANK('Raw Data'!A764), 0, IF(AND('Raw Data'!I764&lt;Analysis!$BC$2, 'Raw Data'!D764-'Raw Data'!E764&gt;2), 'Raw Data'!AZ764, IF(AND('Raw Data'!J764&lt;Analysis!$BC$2, 'Raw Data'!E764-'Raw Data'!D764&gt;2), 'Raw Data'!BB764, 0)))</f>
        <v/>
      </c>
      <c r="AQ769">
        <f>IF(ISBLANK('Raw Data'!A764), 0, IF(AND('Raw Data'!I764&lt;Analysis!$BC$2, 'Raw Data'!D764-'Raw Data'!E764&gt;3), 'Raw Data'!BC764, IF(AND('Raw Data'!J764&lt;Analysis!$BC$2, 'Raw Data'!E764-'Raw Data'!D764&gt;3), 'Raw Data'!BE764, 0)))</f>
        <v/>
      </c>
      <c r="AR769">
        <f>IF('Hidden Analysiss'!D765=1,IF(ABS('Raw Data'!E764-'Raw Data'!D764)&lt;2,'Raw Data'!AX764,0), 0)</f>
        <v/>
      </c>
      <c r="AS769">
        <f>IF('Hidden Analysiss'!D765=1,IF(ABS('Raw Data'!E764-'Raw Data'!D764)&lt;3,'Raw Data'!BA764,0), 0)</f>
        <v/>
      </c>
      <c r="AT769">
        <f>IF('Hidden Analysiss'!D765=1,IF(ABS('Raw Data'!E764-'Raw Data'!D764)&lt;4,'Raw Data'!BD764,0), 0)</f>
        <v/>
      </c>
      <c r="AU769">
        <f>IF(AND('Hidden Analysiss'!E765=1, ABS('Raw Data'!E764-'Raw Data'!D764)&lt;2), 'Raw Data'!AX764, 0)</f>
        <v/>
      </c>
      <c r="AV769">
        <f>IF(AND('Hidden Analysiss'!E765=1, ABS('Raw Data'!E764-'Raw Data'!D764)&lt;3), 'Raw Data'!BA764, 0)</f>
        <v/>
      </c>
      <c r="AW769">
        <f>IF(AND('Hidden Analysiss'!E765=1, ABS('Raw Data'!E764-'Raw Data'!D764)&lt;3), 'Raw Data'!BD764, 0)</f>
        <v/>
      </c>
    </row>
    <row r="770">
      <c r="A770" s="1">
        <f>'Raw Data'!A765</f>
        <v/>
      </c>
      <c r="B770">
        <f>IF('Raw Data'!E765&gt;'Raw Data'!D765, 'Raw Data'!J765, 0)</f>
        <v/>
      </c>
      <c r="C770">
        <f>IF('Raw Data'!D765&gt;'Raw Data'!E765, 'Raw Data'!I765, 0)</f>
        <v/>
      </c>
      <c r="D770">
        <f>SUM(G770:H770)</f>
        <v/>
      </c>
      <c r="E770">
        <f>IF(AND('Raw Data'!J765&lt;'Raw Data'!I765,'Raw Data'!E765&gt;'Raw Data'!D765,'Raw Data'!E765-'Raw Data'!D765&gt;3),'Raw Data'!N765,IF(AND('Raw Data'!I765&lt;'Raw Data'!J765,'Raw Data'!D765&gt;'Raw Data'!E765,'Raw Data'!D765-'Raw Data'!E765&gt;3),'Raw Data'!M765,0))</f>
        <v/>
      </c>
      <c r="F770">
        <f>IF(AND('Raw Data'!J765&lt;'Raw Data'!I765,'Raw Data'!E765&gt;'Raw Data'!D765,'Raw Data'!E765-'Raw Data'!D765&lt;4),'Raw Data'!L765,IF(AND('Raw Data'!I765&lt;'Raw Data'!J765,'Raw Data'!D765&gt;'Raw Data'!E765,'Raw Data'!D765-'Raw Data'!E765&lt;4),'Raw Data'!K765,0))</f>
        <v/>
      </c>
      <c r="G770">
        <f>IF(AND('Raw Data'!J765&lt;'Raw Data'!I765, 'Raw Data'!E765&gt;'Raw Data'!D765), 'Raw Data'!J765, 0)</f>
        <v/>
      </c>
      <c r="H770">
        <f>IF(AND('Raw Data'!J765&gt;'Raw Data'!I765, 'Raw Data'!E765&lt;'Raw Data'!D765), 'Raw Data'!I765, 0)</f>
        <v/>
      </c>
      <c r="I770">
        <f>SUM(J770:K770)</f>
        <v/>
      </c>
      <c r="J770">
        <f>IF(AND('Raw Data'!J765&gt;'Raw Data'!I765, 'Raw Data'!E765&gt;'Raw Data'!D765), 'Raw Data'!J765, 0)</f>
        <v/>
      </c>
      <c r="K770">
        <f>IF(AND('Raw Data'!I765&gt;'Raw Data'!J765, 'Raw Data'!D765&gt;'Raw Data'!E765), 'Raw Data'!I765, 0)</f>
        <v/>
      </c>
      <c r="L770">
        <f>IF('Raw Data'!E765-'Raw Data'!D765&gt;3, 'Raw Data'!N765, 0)</f>
        <v/>
      </c>
      <c r="M770">
        <f>IF('Raw Data'!D765-'Raw Data'!E765&gt;3, 'Raw Data'!M765, 0)</f>
        <v/>
      </c>
      <c r="N770">
        <f>IF(ISBLANK('Raw Data'!D765),0,IF(AND('Raw Data'!E765&gt;'Raw Data'!D765,'Raw Data'!E765-'Raw Data'!D765&gt;0,'Raw Data'!E765-'Raw Data'!D765&lt;4),'Raw Data'!L765, 0))</f>
        <v/>
      </c>
      <c r="O770">
        <f>IF(ISBLANK('Raw Data'!D765),0,IF(AND('Raw Data'!E765&gt;'Raw Data'!D765,'Raw Data'!E765-'Raw Data'!D765&gt;0,'Raw Data'!D765-'Raw Data'!E765&lt;4),'Raw Data'!K765, 0))</f>
        <v/>
      </c>
      <c r="P770">
        <f>IF('Raw Data'!E765-'Raw Data'!D765&gt;3, 'Raw Data'!N765, IF('Raw Data'!D765-'Raw Data'!E765&gt;3, 'Raw Data'!M765, 0))</f>
        <v/>
      </c>
      <c r="Q770">
        <f>IF(ISBLANK('Raw Data'!E765),0,IF(AND('Raw Data'!E765-'Raw Data'!D765&lt;4,'Raw Data'!E765-'Raw Data'!D765&gt;0),'Raw Data'!L765,IF(AND('Raw Data'!D765&gt;'Raw Data'!E765,'Raw Data'!D765-'Raw Data'!E765&gt;0),'Raw Data'!K765,0)))</f>
        <v/>
      </c>
      <c r="R770">
        <f>IF(ISBLANK('Raw Data'!K765),0,IFERROR(IF(MATCH(SMALL('Raw Data'!K765:N765,1),L770:O770,0),SMALL('Raw Data'!K765:N765,1)),0))</f>
        <v/>
      </c>
      <c r="S770">
        <f>IF(ISBLANK('Raw Data'!K765),0,IFERROR(IF(MATCH(SMALL('Raw Data'!K765:N765,2),L770:O770,0),SMALL('Raw Data'!K765:N765,2)),0))</f>
        <v/>
      </c>
      <c r="T770">
        <f>IF(ISBLANK('Raw Data'!K765),0,IFERROR(IF(MATCH(SMALL('Raw Data'!K765:N765,3),L770:O770,0),SMALL('Raw Data'!K765:N765,3)),0))</f>
        <v/>
      </c>
      <c r="U770">
        <f>IF(ISBLANK('Raw Data'!K765),0,IFERROR(IF(MATCH(SMALL('Raw Data'!K765:N765,4),L770:O770,0),SMALL('Raw Data'!K765:N765,4)),0))</f>
        <v/>
      </c>
      <c r="V770">
        <f>IF(AND('Raw Data'!D765&lt;3, 'Raw Data'!E765&lt;3, 'Raw Data'!A765&gt;0), 'Raw Data'!AF765, 0)</f>
        <v/>
      </c>
      <c r="W770">
        <f>IF(AND('Raw Data'!D765&lt;4, 'Raw Data'!E765&lt;4, 'Raw Data'!A765&gt;0), 'Raw Data'!AI765, 0)</f>
        <v/>
      </c>
      <c r="X770">
        <f>IF(AND('Raw Data'!D765&lt;5, 'Raw Data'!E765&lt;5, 'Raw Data'!A765&gt;0), 'Raw Data'!AL765, 0)</f>
        <v/>
      </c>
      <c r="Y770">
        <f>IF(AND('Raw Data'!D765&lt;6, 'Raw Data'!E765&lt;6, 'Raw Data'!A765&gt;0), 'Raw Data'!AO765, 0)</f>
        <v/>
      </c>
      <c r="Z770">
        <f>IF(ISBLANK('Raw Data'!D765), 0, IF('Raw Data'!D765-'Raw Data'!E765&gt;1, 'Raw Data'!AW765, 0))</f>
        <v/>
      </c>
      <c r="AA770">
        <f>IF(ISBLANK('Raw Data'!A765), 0, IF(ABS('Raw Data'!D765-'Raw Data'!E765)&lt;2, 'Raw Data'!AX765, 0))</f>
        <v/>
      </c>
      <c r="AB770">
        <f>IF(ISBLANK('Raw Data'!D765), 0, IF('Raw Data'!E765-'Raw Data'!D765&gt;1, 'Raw Data'!AY765, 0))</f>
        <v/>
      </c>
      <c r="AC770">
        <f>IF(ISBLANK('Raw Data'!D765), 0, IF('Raw Data'!D765-'Raw Data'!E765&gt;2, 'Raw Data'!AZ765, 0))</f>
        <v/>
      </c>
      <c r="AD770">
        <f>IF(ISBLANK('Raw Data'!A765), 0, IF(ABS('Raw Data'!D765-'Raw Data'!E765)&lt;3, 'Raw Data'!BA765, 0))</f>
        <v/>
      </c>
      <c r="AE770">
        <f>IF(ISBLANK('Raw Data'!D765), 0, IF('Raw Data'!E765-'Raw Data'!D765&gt;2, 'Raw Data'!BB765, 0))</f>
        <v/>
      </c>
      <c r="AF770">
        <f>IF(ISBLANK('Raw Data'!D765), 0, IF('Raw Data'!D765-'Raw Data'!E765&gt;3, 'Raw Data'!BC765, 0))</f>
        <v/>
      </c>
      <c r="AG770">
        <f>IF(ISBLANK('Raw Data'!A765), 0, IF(ABS('Raw Data'!D765-'Raw Data'!E765)&lt;4, 'Raw Data'!BD765, 0))</f>
        <v/>
      </c>
      <c r="AH770">
        <f>IF(ISBLANK('Raw Data'!D765), 0, IF('Raw Data'!E765-'Raw Data'!D765&gt;3, 'Raw Data'!BE765, 0))</f>
        <v/>
      </c>
      <c r="AI770">
        <f>IF(SUM('Raw Data'!D765:E765)&gt;'Raw Data'!F765, 'Raw Data'!G765, 0)</f>
        <v/>
      </c>
      <c r="AJ770">
        <f>IF(ISBLANK('Raw Data'!D765), 0, IF(SUM('Raw Data'!D765:E765)&lt;'Raw Data'!F765, 'Raw Data'!H765, 0))</f>
        <v/>
      </c>
      <c r="AK770">
        <f>IF(ISBLANK('Raw Data'!A765), 0, IF(AND('Raw Data'!D765&lt;3, 'Raw Data'!E765&lt;3, 'Raw Data'!F765&lt;BB$2), 'Raw Data'!AF765, 0))</f>
        <v/>
      </c>
      <c r="AL770">
        <f>IF(ISBLANK('Raw Data'!A765), 0, IF(AND('Raw Data'!D765&lt;4, 'Raw Data'!E765&lt;4, 'Raw Data'!F765&lt;BB$2), 'Raw Data'!AI765, 0))</f>
        <v/>
      </c>
      <c r="AM770">
        <f>IF(ISBLANK('Raw Data'!A765), 0, IF(AND('Raw Data'!D765&lt;5, 'Raw Data'!E765&lt;5, 'Raw Data'!F765&lt;BB$2), 'Raw Data'!AL765, 0))</f>
        <v/>
      </c>
      <c r="AN770">
        <f>IF(ISBLANK('Raw Data'!A765), 0, IF(AND('Raw Data'!D765&lt;6, 'Raw Data'!E765&lt;6, 'Raw Data'!F765&lt;BB$2), 'Raw Data'!AO765, 0))</f>
        <v/>
      </c>
      <c r="AO770">
        <f>IF(ISBLANK('Raw Data'!A765), 0, IF(AND('Raw Data'!I765&lt;Analysis!$BC$2, 'Raw Data'!D765-'Raw Data'!E765&gt;1), 'Raw Data'!AW765, IF(AND('Raw Data'!J765&lt;Analysis!$BC$2, 'Raw Data'!E765-'Raw Data'!D765&gt;1), 'Raw Data'!AY765, 0)))</f>
        <v/>
      </c>
      <c r="AP770">
        <f>IF(ISBLANK('Raw Data'!A765), 0, IF(AND('Raw Data'!I765&lt;Analysis!$BC$2, 'Raw Data'!D765-'Raw Data'!E765&gt;2), 'Raw Data'!AZ765, IF(AND('Raw Data'!J765&lt;Analysis!$BC$2, 'Raw Data'!E765-'Raw Data'!D765&gt;2), 'Raw Data'!BB765, 0)))</f>
        <v/>
      </c>
      <c r="AQ770">
        <f>IF(ISBLANK('Raw Data'!A765), 0, IF(AND('Raw Data'!I765&lt;Analysis!$BC$2, 'Raw Data'!D765-'Raw Data'!E765&gt;3), 'Raw Data'!BC765, IF(AND('Raw Data'!J765&lt;Analysis!$BC$2, 'Raw Data'!E765-'Raw Data'!D765&gt;3), 'Raw Data'!BE765, 0)))</f>
        <v/>
      </c>
      <c r="AR770">
        <f>IF('Hidden Analysiss'!D766=1,IF(ABS('Raw Data'!E765-'Raw Data'!D765)&lt;2,'Raw Data'!AX765,0), 0)</f>
        <v/>
      </c>
      <c r="AS770">
        <f>IF('Hidden Analysiss'!D766=1,IF(ABS('Raw Data'!E765-'Raw Data'!D765)&lt;3,'Raw Data'!BA765,0), 0)</f>
        <v/>
      </c>
      <c r="AT770">
        <f>IF('Hidden Analysiss'!D766=1,IF(ABS('Raw Data'!E765-'Raw Data'!D765)&lt;4,'Raw Data'!BD765,0), 0)</f>
        <v/>
      </c>
      <c r="AU770">
        <f>IF(AND('Hidden Analysiss'!E766=1, ABS('Raw Data'!E765-'Raw Data'!D765)&lt;2), 'Raw Data'!AX765, 0)</f>
        <v/>
      </c>
      <c r="AV770">
        <f>IF(AND('Hidden Analysiss'!E766=1, ABS('Raw Data'!E765-'Raw Data'!D765)&lt;3), 'Raw Data'!BA765, 0)</f>
        <v/>
      </c>
      <c r="AW770">
        <f>IF(AND('Hidden Analysiss'!E766=1, ABS('Raw Data'!E765-'Raw Data'!D765)&lt;3), 'Raw Data'!BD765, 0)</f>
        <v/>
      </c>
    </row>
    <row r="771">
      <c r="A771" s="1">
        <f>'Raw Data'!A766</f>
        <v/>
      </c>
      <c r="B771">
        <f>IF('Raw Data'!E766&gt;'Raw Data'!D766, 'Raw Data'!J766, 0)</f>
        <v/>
      </c>
      <c r="C771">
        <f>IF('Raw Data'!D766&gt;'Raw Data'!E766, 'Raw Data'!I766, 0)</f>
        <v/>
      </c>
      <c r="D771">
        <f>SUM(G771:H771)</f>
        <v/>
      </c>
      <c r="E771">
        <f>IF(AND('Raw Data'!J766&lt;'Raw Data'!I766,'Raw Data'!E766&gt;'Raw Data'!D766,'Raw Data'!E766-'Raw Data'!D766&gt;3),'Raw Data'!N766,IF(AND('Raw Data'!I766&lt;'Raw Data'!J766,'Raw Data'!D766&gt;'Raw Data'!E766,'Raw Data'!D766-'Raw Data'!E766&gt;3),'Raw Data'!M766,0))</f>
        <v/>
      </c>
      <c r="F771">
        <f>IF(AND('Raw Data'!J766&lt;'Raw Data'!I766,'Raw Data'!E766&gt;'Raw Data'!D766,'Raw Data'!E766-'Raw Data'!D766&lt;4),'Raw Data'!L766,IF(AND('Raw Data'!I766&lt;'Raw Data'!J766,'Raw Data'!D766&gt;'Raw Data'!E766,'Raw Data'!D766-'Raw Data'!E766&lt;4),'Raw Data'!K766,0))</f>
        <v/>
      </c>
      <c r="G771">
        <f>IF(AND('Raw Data'!J766&lt;'Raw Data'!I766, 'Raw Data'!E766&gt;'Raw Data'!D766), 'Raw Data'!J766, 0)</f>
        <v/>
      </c>
      <c r="H771">
        <f>IF(AND('Raw Data'!J766&gt;'Raw Data'!I766, 'Raw Data'!E766&lt;'Raw Data'!D766), 'Raw Data'!I766, 0)</f>
        <v/>
      </c>
      <c r="I771">
        <f>SUM(J771:K771)</f>
        <v/>
      </c>
      <c r="J771">
        <f>IF(AND('Raw Data'!J766&gt;'Raw Data'!I766, 'Raw Data'!E766&gt;'Raw Data'!D766), 'Raw Data'!J766, 0)</f>
        <v/>
      </c>
      <c r="K771">
        <f>IF(AND('Raw Data'!I766&gt;'Raw Data'!J766, 'Raw Data'!D766&gt;'Raw Data'!E766), 'Raw Data'!I766, 0)</f>
        <v/>
      </c>
      <c r="L771">
        <f>IF('Raw Data'!E766-'Raw Data'!D766&gt;3, 'Raw Data'!N766, 0)</f>
        <v/>
      </c>
      <c r="M771">
        <f>IF('Raw Data'!D766-'Raw Data'!E766&gt;3, 'Raw Data'!M766, 0)</f>
        <v/>
      </c>
      <c r="N771">
        <f>IF(ISBLANK('Raw Data'!D766),0,IF(AND('Raw Data'!E766&gt;'Raw Data'!D766,'Raw Data'!E766-'Raw Data'!D766&gt;0,'Raw Data'!E766-'Raw Data'!D766&lt;4),'Raw Data'!L766, 0))</f>
        <v/>
      </c>
      <c r="O771">
        <f>IF(ISBLANK('Raw Data'!D766),0,IF(AND('Raw Data'!E766&gt;'Raw Data'!D766,'Raw Data'!E766-'Raw Data'!D766&gt;0,'Raw Data'!D766-'Raw Data'!E766&lt;4),'Raw Data'!K766, 0))</f>
        <v/>
      </c>
      <c r="P771">
        <f>IF('Raw Data'!E766-'Raw Data'!D766&gt;3, 'Raw Data'!N766, IF('Raw Data'!D766-'Raw Data'!E766&gt;3, 'Raw Data'!M766, 0))</f>
        <v/>
      </c>
      <c r="Q771">
        <f>IF(ISBLANK('Raw Data'!E766),0,IF(AND('Raw Data'!E766-'Raw Data'!D766&lt;4,'Raw Data'!E766-'Raw Data'!D766&gt;0),'Raw Data'!L766,IF(AND('Raw Data'!D766&gt;'Raw Data'!E766,'Raw Data'!D766-'Raw Data'!E766&gt;0),'Raw Data'!K766,0)))</f>
        <v/>
      </c>
      <c r="R771">
        <f>IF(ISBLANK('Raw Data'!K766),0,IFERROR(IF(MATCH(SMALL('Raw Data'!K766:N766,1),L771:O771,0),SMALL('Raw Data'!K766:N766,1)),0))</f>
        <v/>
      </c>
      <c r="S771">
        <f>IF(ISBLANK('Raw Data'!K766),0,IFERROR(IF(MATCH(SMALL('Raw Data'!K766:N766,2),L771:O771,0),SMALL('Raw Data'!K766:N766,2)),0))</f>
        <v/>
      </c>
      <c r="T771">
        <f>IF(ISBLANK('Raw Data'!K766),0,IFERROR(IF(MATCH(SMALL('Raw Data'!K766:N766,3),L771:O771,0),SMALL('Raw Data'!K766:N766,3)),0))</f>
        <v/>
      </c>
      <c r="U771">
        <f>IF(ISBLANK('Raw Data'!K766),0,IFERROR(IF(MATCH(SMALL('Raw Data'!K766:N766,4),L771:O771,0),SMALL('Raw Data'!K766:N766,4)),0))</f>
        <v/>
      </c>
      <c r="V771">
        <f>IF(AND('Raw Data'!D766&lt;3, 'Raw Data'!E766&lt;3, 'Raw Data'!A766&gt;0), 'Raw Data'!AF766, 0)</f>
        <v/>
      </c>
      <c r="W771">
        <f>IF(AND('Raw Data'!D766&lt;4, 'Raw Data'!E766&lt;4, 'Raw Data'!A766&gt;0), 'Raw Data'!AI766, 0)</f>
        <v/>
      </c>
      <c r="X771">
        <f>IF(AND('Raw Data'!D766&lt;5, 'Raw Data'!E766&lt;5, 'Raw Data'!A766&gt;0), 'Raw Data'!AL766, 0)</f>
        <v/>
      </c>
      <c r="Y771">
        <f>IF(AND('Raw Data'!D766&lt;6, 'Raw Data'!E766&lt;6, 'Raw Data'!A766&gt;0), 'Raw Data'!AO766, 0)</f>
        <v/>
      </c>
      <c r="Z771">
        <f>IF(ISBLANK('Raw Data'!D766), 0, IF('Raw Data'!D766-'Raw Data'!E766&gt;1, 'Raw Data'!AW766, 0))</f>
        <v/>
      </c>
      <c r="AA771">
        <f>IF(ISBLANK('Raw Data'!A766), 0, IF(ABS('Raw Data'!D766-'Raw Data'!E766)&lt;2, 'Raw Data'!AX766, 0))</f>
        <v/>
      </c>
      <c r="AB771">
        <f>IF(ISBLANK('Raw Data'!D766), 0, IF('Raw Data'!E766-'Raw Data'!D766&gt;1, 'Raw Data'!AY766, 0))</f>
        <v/>
      </c>
      <c r="AC771">
        <f>IF(ISBLANK('Raw Data'!D766), 0, IF('Raw Data'!D766-'Raw Data'!E766&gt;2, 'Raw Data'!AZ766, 0))</f>
        <v/>
      </c>
      <c r="AD771">
        <f>IF(ISBLANK('Raw Data'!A766), 0, IF(ABS('Raw Data'!D766-'Raw Data'!E766)&lt;3, 'Raw Data'!BA766, 0))</f>
        <v/>
      </c>
      <c r="AE771">
        <f>IF(ISBLANK('Raw Data'!D766), 0, IF('Raw Data'!E766-'Raw Data'!D766&gt;2, 'Raw Data'!BB766, 0))</f>
        <v/>
      </c>
      <c r="AF771">
        <f>IF(ISBLANK('Raw Data'!D766), 0, IF('Raw Data'!D766-'Raw Data'!E766&gt;3, 'Raw Data'!BC766, 0))</f>
        <v/>
      </c>
      <c r="AG771">
        <f>IF(ISBLANK('Raw Data'!A766), 0, IF(ABS('Raw Data'!D766-'Raw Data'!E766)&lt;4, 'Raw Data'!BD766, 0))</f>
        <v/>
      </c>
      <c r="AH771">
        <f>IF(ISBLANK('Raw Data'!D766), 0, IF('Raw Data'!E766-'Raw Data'!D766&gt;3, 'Raw Data'!BE766, 0))</f>
        <v/>
      </c>
      <c r="AI771">
        <f>IF(SUM('Raw Data'!D766:E766)&gt;'Raw Data'!F766, 'Raw Data'!G766, 0)</f>
        <v/>
      </c>
      <c r="AJ771">
        <f>IF(ISBLANK('Raw Data'!D766), 0, IF(SUM('Raw Data'!D766:E766)&lt;'Raw Data'!F766, 'Raw Data'!H766, 0))</f>
        <v/>
      </c>
      <c r="AK771">
        <f>IF(ISBLANK('Raw Data'!A766), 0, IF(AND('Raw Data'!D766&lt;3, 'Raw Data'!E766&lt;3, 'Raw Data'!F766&lt;BB$2), 'Raw Data'!AF766, 0))</f>
        <v/>
      </c>
      <c r="AL771">
        <f>IF(ISBLANK('Raw Data'!A766), 0, IF(AND('Raw Data'!D766&lt;4, 'Raw Data'!E766&lt;4, 'Raw Data'!F766&lt;BB$2), 'Raw Data'!AI766, 0))</f>
        <v/>
      </c>
      <c r="AM771">
        <f>IF(ISBLANK('Raw Data'!A766), 0, IF(AND('Raw Data'!D766&lt;5, 'Raw Data'!E766&lt;5, 'Raw Data'!F766&lt;BB$2), 'Raw Data'!AL766, 0))</f>
        <v/>
      </c>
      <c r="AN771">
        <f>IF(ISBLANK('Raw Data'!A766), 0, IF(AND('Raw Data'!D766&lt;6, 'Raw Data'!E766&lt;6, 'Raw Data'!F766&lt;BB$2), 'Raw Data'!AO766, 0))</f>
        <v/>
      </c>
      <c r="AO771">
        <f>IF(ISBLANK('Raw Data'!A766), 0, IF(AND('Raw Data'!I766&lt;Analysis!$BC$2, 'Raw Data'!D766-'Raw Data'!E766&gt;1), 'Raw Data'!AW766, IF(AND('Raw Data'!J766&lt;Analysis!$BC$2, 'Raw Data'!E766-'Raw Data'!D766&gt;1), 'Raw Data'!AY766, 0)))</f>
        <v/>
      </c>
      <c r="AP771">
        <f>IF(ISBLANK('Raw Data'!A766), 0, IF(AND('Raw Data'!I766&lt;Analysis!$BC$2, 'Raw Data'!D766-'Raw Data'!E766&gt;2), 'Raw Data'!AZ766, IF(AND('Raw Data'!J766&lt;Analysis!$BC$2, 'Raw Data'!E766-'Raw Data'!D766&gt;2), 'Raw Data'!BB766, 0)))</f>
        <v/>
      </c>
      <c r="AQ771">
        <f>IF(ISBLANK('Raw Data'!A766), 0, IF(AND('Raw Data'!I766&lt;Analysis!$BC$2, 'Raw Data'!D766-'Raw Data'!E766&gt;3), 'Raw Data'!BC766, IF(AND('Raw Data'!J766&lt;Analysis!$BC$2, 'Raw Data'!E766-'Raw Data'!D766&gt;3), 'Raw Data'!BE766, 0)))</f>
        <v/>
      </c>
      <c r="AR771">
        <f>IF('Hidden Analysiss'!D767=1,IF(ABS('Raw Data'!E766-'Raw Data'!D766)&lt;2,'Raw Data'!AX766,0), 0)</f>
        <v/>
      </c>
      <c r="AS771">
        <f>IF('Hidden Analysiss'!D767=1,IF(ABS('Raw Data'!E766-'Raw Data'!D766)&lt;3,'Raw Data'!BA766,0), 0)</f>
        <v/>
      </c>
      <c r="AT771">
        <f>IF('Hidden Analysiss'!D767=1,IF(ABS('Raw Data'!E766-'Raw Data'!D766)&lt;4,'Raw Data'!BD766,0), 0)</f>
        <v/>
      </c>
      <c r="AU771">
        <f>IF(AND('Hidden Analysiss'!E767=1, ABS('Raw Data'!E766-'Raw Data'!D766)&lt;2), 'Raw Data'!AX766, 0)</f>
        <v/>
      </c>
      <c r="AV771">
        <f>IF(AND('Hidden Analysiss'!E767=1, ABS('Raw Data'!E766-'Raw Data'!D766)&lt;3), 'Raw Data'!BA766, 0)</f>
        <v/>
      </c>
      <c r="AW771">
        <f>IF(AND('Hidden Analysiss'!E767=1, ABS('Raw Data'!E766-'Raw Data'!D766)&lt;3), 'Raw Data'!BD766, 0)</f>
        <v/>
      </c>
    </row>
    <row r="772">
      <c r="A772" s="1">
        <f>'Raw Data'!A767</f>
        <v/>
      </c>
      <c r="B772">
        <f>IF('Raw Data'!E767&gt;'Raw Data'!D767, 'Raw Data'!J767, 0)</f>
        <v/>
      </c>
      <c r="C772">
        <f>IF('Raw Data'!D767&gt;'Raw Data'!E767, 'Raw Data'!I767, 0)</f>
        <v/>
      </c>
      <c r="D772">
        <f>SUM(G772:H772)</f>
        <v/>
      </c>
      <c r="E772">
        <f>IF(AND('Raw Data'!J767&lt;'Raw Data'!I767,'Raw Data'!E767&gt;'Raw Data'!D767,'Raw Data'!E767-'Raw Data'!D767&gt;3),'Raw Data'!N767,IF(AND('Raw Data'!I767&lt;'Raw Data'!J767,'Raw Data'!D767&gt;'Raw Data'!E767,'Raw Data'!D767-'Raw Data'!E767&gt;3),'Raw Data'!M767,0))</f>
        <v/>
      </c>
      <c r="F772">
        <f>IF(AND('Raw Data'!J767&lt;'Raw Data'!I767,'Raw Data'!E767&gt;'Raw Data'!D767,'Raw Data'!E767-'Raw Data'!D767&lt;4),'Raw Data'!L767,IF(AND('Raw Data'!I767&lt;'Raw Data'!J767,'Raw Data'!D767&gt;'Raw Data'!E767,'Raw Data'!D767-'Raw Data'!E767&lt;4),'Raw Data'!K767,0))</f>
        <v/>
      </c>
      <c r="G772">
        <f>IF(AND('Raw Data'!J767&lt;'Raw Data'!I767, 'Raw Data'!E767&gt;'Raw Data'!D767), 'Raw Data'!J767, 0)</f>
        <v/>
      </c>
      <c r="H772">
        <f>IF(AND('Raw Data'!J767&gt;'Raw Data'!I767, 'Raw Data'!E767&lt;'Raw Data'!D767), 'Raw Data'!I767, 0)</f>
        <v/>
      </c>
      <c r="I772">
        <f>SUM(J772:K772)</f>
        <v/>
      </c>
      <c r="J772">
        <f>IF(AND('Raw Data'!J767&gt;'Raw Data'!I767, 'Raw Data'!E767&gt;'Raw Data'!D767), 'Raw Data'!J767, 0)</f>
        <v/>
      </c>
      <c r="K772">
        <f>IF(AND('Raw Data'!I767&gt;'Raw Data'!J767, 'Raw Data'!D767&gt;'Raw Data'!E767), 'Raw Data'!I767, 0)</f>
        <v/>
      </c>
      <c r="L772">
        <f>IF('Raw Data'!E767-'Raw Data'!D767&gt;3, 'Raw Data'!N767, 0)</f>
        <v/>
      </c>
      <c r="M772">
        <f>IF('Raw Data'!D767-'Raw Data'!E767&gt;3, 'Raw Data'!M767, 0)</f>
        <v/>
      </c>
      <c r="N772">
        <f>IF(ISBLANK('Raw Data'!D767),0,IF(AND('Raw Data'!E767&gt;'Raw Data'!D767,'Raw Data'!E767-'Raw Data'!D767&gt;0,'Raw Data'!E767-'Raw Data'!D767&lt;4),'Raw Data'!L767, 0))</f>
        <v/>
      </c>
      <c r="O772">
        <f>IF(ISBLANK('Raw Data'!D767),0,IF(AND('Raw Data'!E767&gt;'Raw Data'!D767,'Raw Data'!E767-'Raw Data'!D767&gt;0,'Raw Data'!D767-'Raw Data'!E767&lt;4),'Raw Data'!K767, 0))</f>
        <v/>
      </c>
      <c r="P772">
        <f>IF('Raw Data'!E767-'Raw Data'!D767&gt;3, 'Raw Data'!N767, IF('Raw Data'!D767-'Raw Data'!E767&gt;3, 'Raw Data'!M767, 0))</f>
        <v/>
      </c>
      <c r="Q772">
        <f>IF(ISBLANK('Raw Data'!E767),0,IF(AND('Raw Data'!E767-'Raw Data'!D767&lt;4,'Raw Data'!E767-'Raw Data'!D767&gt;0),'Raw Data'!L767,IF(AND('Raw Data'!D767&gt;'Raw Data'!E767,'Raw Data'!D767-'Raw Data'!E767&gt;0),'Raw Data'!K767,0)))</f>
        <v/>
      </c>
      <c r="R772">
        <f>IF(ISBLANK('Raw Data'!K767),0,IFERROR(IF(MATCH(SMALL('Raw Data'!K767:N767,1),L772:O772,0),SMALL('Raw Data'!K767:N767,1)),0))</f>
        <v/>
      </c>
      <c r="S772">
        <f>IF(ISBLANK('Raw Data'!K767),0,IFERROR(IF(MATCH(SMALL('Raw Data'!K767:N767,2),L772:O772,0),SMALL('Raw Data'!K767:N767,2)),0))</f>
        <v/>
      </c>
      <c r="T772">
        <f>IF(ISBLANK('Raw Data'!K767),0,IFERROR(IF(MATCH(SMALL('Raw Data'!K767:N767,3),L772:O772,0),SMALL('Raw Data'!K767:N767,3)),0))</f>
        <v/>
      </c>
      <c r="U772">
        <f>IF(ISBLANK('Raw Data'!K767),0,IFERROR(IF(MATCH(SMALL('Raw Data'!K767:N767,4),L772:O772,0),SMALL('Raw Data'!K767:N767,4)),0))</f>
        <v/>
      </c>
      <c r="V772">
        <f>IF(AND('Raw Data'!D767&lt;3, 'Raw Data'!E767&lt;3, 'Raw Data'!A767&gt;0), 'Raw Data'!AF767, 0)</f>
        <v/>
      </c>
      <c r="W772">
        <f>IF(AND('Raw Data'!D767&lt;4, 'Raw Data'!E767&lt;4, 'Raw Data'!A767&gt;0), 'Raw Data'!AI767, 0)</f>
        <v/>
      </c>
      <c r="X772">
        <f>IF(AND('Raw Data'!D767&lt;5, 'Raw Data'!E767&lt;5, 'Raw Data'!A767&gt;0), 'Raw Data'!AL767, 0)</f>
        <v/>
      </c>
      <c r="Y772">
        <f>IF(AND('Raw Data'!D767&lt;6, 'Raw Data'!E767&lt;6, 'Raw Data'!A767&gt;0), 'Raw Data'!AO767, 0)</f>
        <v/>
      </c>
      <c r="Z772">
        <f>IF(ISBLANK('Raw Data'!D767), 0, IF('Raw Data'!D767-'Raw Data'!E767&gt;1, 'Raw Data'!AW767, 0))</f>
        <v/>
      </c>
      <c r="AA772">
        <f>IF(ISBLANK('Raw Data'!A767), 0, IF(ABS('Raw Data'!D767-'Raw Data'!E767)&lt;2, 'Raw Data'!AX767, 0))</f>
        <v/>
      </c>
      <c r="AB772">
        <f>IF(ISBLANK('Raw Data'!D767), 0, IF('Raw Data'!E767-'Raw Data'!D767&gt;1, 'Raw Data'!AY767, 0))</f>
        <v/>
      </c>
      <c r="AC772">
        <f>IF(ISBLANK('Raw Data'!D767), 0, IF('Raw Data'!D767-'Raw Data'!E767&gt;2, 'Raw Data'!AZ767, 0))</f>
        <v/>
      </c>
      <c r="AD772">
        <f>IF(ISBLANK('Raw Data'!A767), 0, IF(ABS('Raw Data'!D767-'Raw Data'!E767)&lt;3, 'Raw Data'!BA767, 0))</f>
        <v/>
      </c>
      <c r="AE772">
        <f>IF(ISBLANK('Raw Data'!D767), 0, IF('Raw Data'!E767-'Raw Data'!D767&gt;2, 'Raw Data'!BB767, 0))</f>
        <v/>
      </c>
      <c r="AF772">
        <f>IF(ISBLANK('Raw Data'!D767), 0, IF('Raw Data'!D767-'Raw Data'!E767&gt;3, 'Raw Data'!BC767, 0))</f>
        <v/>
      </c>
      <c r="AG772">
        <f>IF(ISBLANK('Raw Data'!A767), 0, IF(ABS('Raw Data'!D767-'Raw Data'!E767)&lt;4, 'Raw Data'!BD767, 0))</f>
        <v/>
      </c>
      <c r="AH772">
        <f>IF(ISBLANK('Raw Data'!D767), 0, IF('Raw Data'!E767-'Raw Data'!D767&gt;3, 'Raw Data'!BE767, 0))</f>
        <v/>
      </c>
      <c r="AI772">
        <f>IF(SUM('Raw Data'!D767:E767)&gt;'Raw Data'!F767, 'Raw Data'!G767, 0)</f>
        <v/>
      </c>
      <c r="AJ772">
        <f>IF(ISBLANK('Raw Data'!D767), 0, IF(SUM('Raw Data'!D767:E767)&lt;'Raw Data'!F767, 'Raw Data'!H767, 0))</f>
        <v/>
      </c>
      <c r="AK772">
        <f>IF(ISBLANK('Raw Data'!A767), 0, IF(AND('Raw Data'!D767&lt;3, 'Raw Data'!E767&lt;3, 'Raw Data'!F767&lt;BB$2), 'Raw Data'!AF767, 0))</f>
        <v/>
      </c>
      <c r="AL772">
        <f>IF(ISBLANK('Raw Data'!A767), 0, IF(AND('Raw Data'!D767&lt;4, 'Raw Data'!E767&lt;4, 'Raw Data'!F767&lt;BB$2), 'Raw Data'!AI767, 0))</f>
        <v/>
      </c>
      <c r="AM772">
        <f>IF(ISBLANK('Raw Data'!A767), 0, IF(AND('Raw Data'!D767&lt;5, 'Raw Data'!E767&lt;5, 'Raw Data'!F767&lt;BB$2), 'Raw Data'!AL767, 0))</f>
        <v/>
      </c>
      <c r="AN772">
        <f>IF(ISBLANK('Raw Data'!A767), 0, IF(AND('Raw Data'!D767&lt;6, 'Raw Data'!E767&lt;6, 'Raw Data'!F767&lt;BB$2), 'Raw Data'!AO767, 0))</f>
        <v/>
      </c>
      <c r="AO772">
        <f>IF(ISBLANK('Raw Data'!A767), 0, IF(AND('Raw Data'!I767&lt;Analysis!$BC$2, 'Raw Data'!D767-'Raw Data'!E767&gt;1), 'Raw Data'!AW767, IF(AND('Raw Data'!J767&lt;Analysis!$BC$2, 'Raw Data'!E767-'Raw Data'!D767&gt;1), 'Raw Data'!AY767, 0)))</f>
        <v/>
      </c>
      <c r="AP772">
        <f>IF(ISBLANK('Raw Data'!A767), 0, IF(AND('Raw Data'!I767&lt;Analysis!$BC$2, 'Raw Data'!D767-'Raw Data'!E767&gt;2), 'Raw Data'!AZ767, IF(AND('Raw Data'!J767&lt;Analysis!$BC$2, 'Raw Data'!E767-'Raw Data'!D767&gt;2), 'Raw Data'!BB767, 0)))</f>
        <v/>
      </c>
      <c r="AQ772">
        <f>IF(ISBLANK('Raw Data'!A767), 0, IF(AND('Raw Data'!I767&lt;Analysis!$BC$2, 'Raw Data'!D767-'Raw Data'!E767&gt;3), 'Raw Data'!BC767, IF(AND('Raw Data'!J767&lt;Analysis!$BC$2, 'Raw Data'!E767-'Raw Data'!D767&gt;3), 'Raw Data'!BE767, 0)))</f>
        <v/>
      </c>
      <c r="AR772">
        <f>IF('Hidden Analysiss'!D768=1,IF(ABS('Raw Data'!E767-'Raw Data'!D767)&lt;2,'Raw Data'!AX767,0), 0)</f>
        <v/>
      </c>
      <c r="AS772">
        <f>IF('Hidden Analysiss'!D768=1,IF(ABS('Raw Data'!E767-'Raw Data'!D767)&lt;3,'Raw Data'!BA767,0), 0)</f>
        <v/>
      </c>
      <c r="AT772">
        <f>IF('Hidden Analysiss'!D768=1,IF(ABS('Raw Data'!E767-'Raw Data'!D767)&lt;4,'Raw Data'!BD767,0), 0)</f>
        <v/>
      </c>
      <c r="AU772">
        <f>IF(AND('Hidden Analysiss'!E768=1, ABS('Raw Data'!E767-'Raw Data'!D767)&lt;2), 'Raw Data'!AX767, 0)</f>
        <v/>
      </c>
      <c r="AV772">
        <f>IF(AND('Hidden Analysiss'!E768=1, ABS('Raw Data'!E767-'Raw Data'!D767)&lt;3), 'Raw Data'!BA767, 0)</f>
        <v/>
      </c>
      <c r="AW772">
        <f>IF(AND('Hidden Analysiss'!E768=1, ABS('Raw Data'!E767-'Raw Data'!D767)&lt;3), 'Raw Data'!BD767, 0)</f>
        <v/>
      </c>
    </row>
    <row r="773">
      <c r="A773" s="1">
        <f>'Raw Data'!A768</f>
        <v/>
      </c>
      <c r="B773">
        <f>IF('Raw Data'!E768&gt;'Raw Data'!D768, 'Raw Data'!J768, 0)</f>
        <v/>
      </c>
      <c r="C773">
        <f>IF('Raw Data'!D768&gt;'Raw Data'!E768, 'Raw Data'!I768, 0)</f>
        <v/>
      </c>
      <c r="D773">
        <f>SUM(G773:H773)</f>
        <v/>
      </c>
      <c r="E773">
        <f>IF(AND('Raw Data'!J768&lt;'Raw Data'!I768,'Raw Data'!E768&gt;'Raw Data'!D768,'Raw Data'!E768-'Raw Data'!D768&gt;3),'Raw Data'!N768,IF(AND('Raw Data'!I768&lt;'Raw Data'!J768,'Raw Data'!D768&gt;'Raw Data'!E768,'Raw Data'!D768-'Raw Data'!E768&gt;3),'Raw Data'!M768,0))</f>
        <v/>
      </c>
      <c r="F773">
        <f>IF(AND('Raw Data'!J768&lt;'Raw Data'!I768,'Raw Data'!E768&gt;'Raw Data'!D768,'Raw Data'!E768-'Raw Data'!D768&lt;4),'Raw Data'!L768,IF(AND('Raw Data'!I768&lt;'Raw Data'!J768,'Raw Data'!D768&gt;'Raw Data'!E768,'Raw Data'!D768-'Raw Data'!E768&lt;4),'Raw Data'!K768,0))</f>
        <v/>
      </c>
      <c r="G773">
        <f>IF(AND('Raw Data'!J768&lt;'Raw Data'!I768, 'Raw Data'!E768&gt;'Raw Data'!D768), 'Raw Data'!J768, 0)</f>
        <v/>
      </c>
      <c r="H773">
        <f>IF(AND('Raw Data'!J768&gt;'Raw Data'!I768, 'Raw Data'!E768&lt;'Raw Data'!D768), 'Raw Data'!I768, 0)</f>
        <v/>
      </c>
      <c r="I773">
        <f>SUM(J773:K773)</f>
        <v/>
      </c>
      <c r="J773">
        <f>IF(AND('Raw Data'!J768&gt;'Raw Data'!I768, 'Raw Data'!E768&gt;'Raw Data'!D768), 'Raw Data'!J768, 0)</f>
        <v/>
      </c>
      <c r="K773">
        <f>IF(AND('Raw Data'!I768&gt;'Raw Data'!J768, 'Raw Data'!D768&gt;'Raw Data'!E768), 'Raw Data'!I768, 0)</f>
        <v/>
      </c>
      <c r="L773">
        <f>IF('Raw Data'!E768-'Raw Data'!D768&gt;3, 'Raw Data'!N768, 0)</f>
        <v/>
      </c>
      <c r="M773">
        <f>IF('Raw Data'!D768-'Raw Data'!E768&gt;3, 'Raw Data'!M768, 0)</f>
        <v/>
      </c>
      <c r="N773">
        <f>IF(ISBLANK('Raw Data'!D768),0,IF(AND('Raw Data'!E768&gt;'Raw Data'!D768,'Raw Data'!E768-'Raw Data'!D768&gt;0,'Raw Data'!E768-'Raw Data'!D768&lt;4),'Raw Data'!L768, 0))</f>
        <v/>
      </c>
      <c r="O773">
        <f>IF(ISBLANK('Raw Data'!D768),0,IF(AND('Raw Data'!E768&gt;'Raw Data'!D768,'Raw Data'!E768-'Raw Data'!D768&gt;0,'Raw Data'!D768-'Raw Data'!E768&lt;4),'Raw Data'!K768, 0))</f>
        <v/>
      </c>
      <c r="P773">
        <f>IF('Raw Data'!E768-'Raw Data'!D768&gt;3, 'Raw Data'!N768, IF('Raw Data'!D768-'Raw Data'!E768&gt;3, 'Raw Data'!M768, 0))</f>
        <v/>
      </c>
      <c r="Q773">
        <f>IF(ISBLANK('Raw Data'!E768),0,IF(AND('Raw Data'!E768-'Raw Data'!D768&lt;4,'Raw Data'!E768-'Raw Data'!D768&gt;0),'Raw Data'!L768,IF(AND('Raw Data'!D768&gt;'Raw Data'!E768,'Raw Data'!D768-'Raw Data'!E768&gt;0),'Raw Data'!K768,0)))</f>
        <v/>
      </c>
      <c r="R773">
        <f>IF(ISBLANK('Raw Data'!K768),0,IFERROR(IF(MATCH(SMALL('Raw Data'!K768:N768,1),L773:O773,0),SMALL('Raw Data'!K768:N768,1)),0))</f>
        <v/>
      </c>
      <c r="S773">
        <f>IF(ISBLANK('Raw Data'!K768),0,IFERROR(IF(MATCH(SMALL('Raw Data'!K768:N768,2),L773:O773,0),SMALL('Raw Data'!K768:N768,2)),0))</f>
        <v/>
      </c>
      <c r="T773">
        <f>IF(ISBLANK('Raw Data'!K768),0,IFERROR(IF(MATCH(SMALL('Raw Data'!K768:N768,3),L773:O773,0),SMALL('Raw Data'!K768:N768,3)),0))</f>
        <v/>
      </c>
      <c r="U773">
        <f>IF(ISBLANK('Raw Data'!K768),0,IFERROR(IF(MATCH(SMALL('Raw Data'!K768:N768,4),L773:O773,0),SMALL('Raw Data'!K768:N768,4)),0))</f>
        <v/>
      </c>
      <c r="V773">
        <f>IF(AND('Raw Data'!D768&lt;3, 'Raw Data'!E768&lt;3, 'Raw Data'!A768&gt;0), 'Raw Data'!AF768, 0)</f>
        <v/>
      </c>
      <c r="W773">
        <f>IF(AND('Raw Data'!D768&lt;4, 'Raw Data'!E768&lt;4, 'Raw Data'!A768&gt;0), 'Raw Data'!AI768, 0)</f>
        <v/>
      </c>
      <c r="X773">
        <f>IF(AND('Raw Data'!D768&lt;5, 'Raw Data'!E768&lt;5, 'Raw Data'!A768&gt;0), 'Raw Data'!AL768, 0)</f>
        <v/>
      </c>
      <c r="Y773">
        <f>IF(AND('Raw Data'!D768&lt;6, 'Raw Data'!E768&lt;6, 'Raw Data'!A768&gt;0), 'Raw Data'!AO768, 0)</f>
        <v/>
      </c>
      <c r="Z773">
        <f>IF(ISBLANK('Raw Data'!D768), 0, IF('Raw Data'!D768-'Raw Data'!E768&gt;1, 'Raw Data'!AW768, 0))</f>
        <v/>
      </c>
      <c r="AA773">
        <f>IF(ISBLANK('Raw Data'!A768), 0, IF(ABS('Raw Data'!D768-'Raw Data'!E768)&lt;2, 'Raw Data'!AX768, 0))</f>
        <v/>
      </c>
      <c r="AB773">
        <f>IF(ISBLANK('Raw Data'!D768), 0, IF('Raw Data'!E768-'Raw Data'!D768&gt;1, 'Raw Data'!AY768, 0))</f>
        <v/>
      </c>
      <c r="AC773">
        <f>IF(ISBLANK('Raw Data'!D768), 0, IF('Raw Data'!D768-'Raw Data'!E768&gt;2, 'Raw Data'!AZ768, 0))</f>
        <v/>
      </c>
      <c r="AD773">
        <f>IF(ISBLANK('Raw Data'!A768), 0, IF(ABS('Raw Data'!D768-'Raw Data'!E768)&lt;3, 'Raw Data'!BA768, 0))</f>
        <v/>
      </c>
      <c r="AE773">
        <f>IF(ISBLANK('Raw Data'!D768), 0, IF('Raw Data'!E768-'Raw Data'!D768&gt;2, 'Raw Data'!BB768, 0))</f>
        <v/>
      </c>
      <c r="AF773">
        <f>IF(ISBLANK('Raw Data'!D768), 0, IF('Raw Data'!D768-'Raw Data'!E768&gt;3, 'Raw Data'!BC768, 0))</f>
        <v/>
      </c>
      <c r="AG773">
        <f>IF(ISBLANK('Raw Data'!A768), 0, IF(ABS('Raw Data'!D768-'Raw Data'!E768)&lt;4, 'Raw Data'!BD768, 0))</f>
        <v/>
      </c>
      <c r="AH773">
        <f>IF(ISBLANK('Raw Data'!D768), 0, IF('Raw Data'!E768-'Raw Data'!D768&gt;3, 'Raw Data'!BE768, 0))</f>
        <v/>
      </c>
      <c r="AI773">
        <f>IF(SUM('Raw Data'!D768:E768)&gt;'Raw Data'!F768, 'Raw Data'!G768, 0)</f>
        <v/>
      </c>
      <c r="AJ773">
        <f>IF(ISBLANK('Raw Data'!D768), 0, IF(SUM('Raw Data'!D768:E768)&lt;'Raw Data'!F768, 'Raw Data'!H768, 0))</f>
        <v/>
      </c>
      <c r="AK773">
        <f>IF(ISBLANK('Raw Data'!A768), 0, IF(AND('Raw Data'!D768&lt;3, 'Raw Data'!E768&lt;3, 'Raw Data'!F768&lt;BB$2), 'Raw Data'!AF768, 0))</f>
        <v/>
      </c>
      <c r="AL773">
        <f>IF(ISBLANK('Raw Data'!A768), 0, IF(AND('Raw Data'!D768&lt;4, 'Raw Data'!E768&lt;4, 'Raw Data'!F768&lt;BB$2), 'Raw Data'!AI768, 0))</f>
        <v/>
      </c>
      <c r="AM773">
        <f>IF(ISBLANK('Raw Data'!A768), 0, IF(AND('Raw Data'!D768&lt;5, 'Raw Data'!E768&lt;5, 'Raw Data'!F768&lt;BB$2), 'Raw Data'!AL768, 0))</f>
        <v/>
      </c>
      <c r="AN773">
        <f>IF(ISBLANK('Raw Data'!A768), 0, IF(AND('Raw Data'!D768&lt;6, 'Raw Data'!E768&lt;6, 'Raw Data'!F768&lt;BB$2), 'Raw Data'!AO768, 0))</f>
        <v/>
      </c>
      <c r="AO773">
        <f>IF(ISBLANK('Raw Data'!A768), 0, IF(AND('Raw Data'!I768&lt;Analysis!$BC$2, 'Raw Data'!D768-'Raw Data'!E768&gt;1), 'Raw Data'!AW768, IF(AND('Raw Data'!J768&lt;Analysis!$BC$2, 'Raw Data'!E768-'Raw Data'!D768&gt;1), 'Raw Data'!AY768, 0)))</f>
        <v/>
      </c>
      <c r="AP773">
        <f>IF(ISBLANK('Raw Data'!A768), 0, IF(AND('Raw Data'!I768&lt;Analysis!$BC$2, 'Raw Data'!D768-'Raw Data'!E768&gt;2), 'Raw Data'!AZ768, IF(AND('Raw Data'!J768&lt;Analysis!$BC$2, 'Raw Data'!E768-'Raw Data'!D768&gt;2), 'Raw Data'!BB768, 0)))</f>
        <v/>
      </c>
      <c r="AQ773">
        <f>IF(ISBLANK('Raw Data'!A768), 0, IF(AND('Raw Data'!I768&lt;Analysis!$BC$2, 'Raw Data'!D768-'Raw Data'!E768&gt;3), 'Raw Data'!BC768, IF(AND('Raw Data'!J768&lt;Analysis!$BC$2, 'Raw Data'!E768-'Raw Data'!D768&gt;3), 'Raw Data'!BE768, 0)))</f>
        <v/>
      </c>
      <c r="AR773">
        <f>IF('Hidden Analysiss'!D769=1,IF(ABS('Raw Data'!E768-'Raw Data'!D768)&lt;2,'Raw Data'!AX768,0), 0)</f>
        <v/>
      </c>
      <c r="AS773">
        <f>IF('Hidden Analysiss'!D769=1,IF(ABS('Raw Data'!E768-'Raw Data'!D768)&lt;3,'Raw Data'!BA768,0), 0)</f>
        <v/>
      </c>
      <c r="AT773">
        <f>IF('Hidden Analysiss'!D769=1,IF(ABS('Raw Data'!E768-'Raw Data'!D768)&lt;4,'Raw Data'!BD768,0), 0)</f>
        <v/>
      </c>
      <c r="AU773">
        <f>IF(AND('Hidden Analysiss'!E769=1, ABS('Raw Data'!E768-'Raw Data'!D768)&lt;2), 'Raw Data'!AX768, 0)</f>
        <v/>
      </c>
      <c r="AV773">
        <f>IF(AND('Hidden Analysiss'!E769=1, ABS('Raw Data'!E768-'Raw Data'!D768)&lt;3), 'Raw Data'!BA768, 0)</f>
        <v/>
      </c>
      <c r="AW773">
        <f>IF(AND('Hidden Analysiss'!E769=1, ABS('Raw Data'!E768-'Raw Data'!D768)&lt;3), 'Raw Data'!BD768, 0)</f>
        <v/>
      </c>
    </row>
    <row r="774">
      <c r="A774" s="1">
        <f>'Raw Data'!A769</f>
        <v/>
      </c>
      <c r="B774">
        <f>IF('Raw Data'!E769&gt;'Raw Data'!D769, 'Raw Data'!J769, 0)</f>
        <v/>
      </c>
      <c r="C774">
        <f>IF('Raw Data'!D769&gt;'Raw Data'!E769, 'Raw Data'!I769, 0)</f>
        <v/>
      </c>
      <c r="D774">
        <f>SUM(G774:H774)</f>
        <v/>
      </c>
      <c r="E774">
        <f>IF(AND('Raw Data'!J769&lt;'Raw Data'!I769,'Raw Data'!E769&gt;'Raw Data'!D769,'Raw Data'!E769-'Raw Data'!D769&gt;3),'Raw Data'!N769,IF(AND('Raw Data'!I769&lt;'Raw Data'!J769,'Raw Data'!D769&gt;'Raw Data'!E769,'Raw Data'!D769-'Raw Data'!E769&gt;3),'Raw Data'!M769,0))</f>
        <v/>
      </c>
      <c r="F774">
        <f>IF(AND('Raw Data'!J769&lt;'Raw Data'!I769,'Raw Data'!E769&gt;'Raw Data'!D769,'Raw Data'!E769-'Raw Data'!D769&lt;4),'Raw Data'!L769,IF(AND('Raw Data'!I769&lt;'Raw Data'!J769,'Raw Data'!D769&gt;'Raw Data'!E769,'Raw Data'!D769-'Raw Data'!E769&lt;4),'Raw Data'!K769,0))</f>
        <v/>
      </c>
      <c r="G774">
        <f>IF(AND('Raw Data'!J769&lt;'Raw Data'!I769, 'Raw Data'!E769&gt;'Raw Data'!D769), 'Raw Data'!J769, 0)</f>
        <v/>
      </c>
      <c r="H774">
        <f>IF(AND('Raw Data'!J769&gt;'Raw Data'!I769, 'Raw Data'!E769&lt;'Raw Data'!D769), 'Raw Data'!I769, 0)</f>
        <v/>
      </c>
      <c r="I774">
        <f>SUM(J774:K774)</f>
        <v/>
      </c>
      <c r="J774">
        <f>IF(AND('Raw Data'!J769&gt;'Raw Data'!I769, 'Raw Data'!E769&gt;'Raw Data'!D769), 'Raw Data'!J769, 0)</f>
        <v/>
      </c>
      <c r="K774">
        <f>IF(AND('Raw Data'!I769&gt;'Raw Data'!J769, 'Raw Data'!D769&gt;'Raw Data'!E769), 'Raw Data'!I769, 0)</f>
        <v/>
      </c>
      <c r="L774">
        <f>IF('Raw Data'!E769-'Raw Data'!D769&gt;3, 'Raw Data'!N769, 0)</f>
        <v/>
      </c>
      <c r="M774">
        <f>IF('Raw Data'!D769-'Raw Data'!E769&gt;3, 'Raw Data'!M769, 0)</f>
        <v/>
      </c>
      <c r="N774">
        <f>IF(ISBLANK('Raw Data'!D769),0,IF(AND('Raw Data'!E769&gt;'Raw Data'!D769,'Raw Data'!E769-'Raw Data'!D769&gt;0,'Raw Data'!E769-'Raw Data'!D769&lt;4),'Raw Data'!L769, 0))</f>
        <v/>
      </c>
      <c r="O774">
        <f>IF(ISBLANK('Raw Data'!D769),0,IF(AND('Raw Data'!E769&gt;'Raw Data'!D769,'Raw Data'!E769-'Raw Data'!D769&gt;0,'Raw Data'!D769-'Raw Data'!E769&lt;4),'Raw Data'!K769, 0))</f>
        <v/>
      </c>
      <c r="P774">
        <f>IF('Raw Data'!E769-'Raw Data'!D769&gt;3, 'Raw Data'!N769, IF('Raw Data'!D769-'Raw Data'!E769&gt;3, 'Raw Data'!M769, 0))</f>
        <v/>
      </c>
      <c r="Q774">
        <f>IF(ISBLANK('Raw Data'!E769),0,IF(AND('Raw Data'!E769-'Raw Data'!D769&lt;4,'Raw Data'!E769-'Raw Data'!D769&gt;0),'Raw Data'!L769,IF(AND('Raw Data'!D769&gt;'Raw Data'!E769,'Raw Data'!D769-'Raw Data'!E769&gt;0),'Raw Data'!K769,0)))</f>
        <v/>
      </c>
      <c r="R774">
        <f>IF(ISBLANK('Raw Data'!K769),0,IFERROR(IF(MATCH(SMALL('Raw Data'!K769:N769,1),L774:O774,0),SMALL('Raw Data'!K769:N769,1)),0))</f>
        <v/>
      </c>
      <c r="S774">
        <f>IF(ISBLANK('Raw Data'!K769),0,IFERROR(IF(MATCH(SMALL('Raw Data'!K769:N769,2),L774:O774,0),SMALL('Raw Data'!K769:N769,2)),0))</f>
        <v/>
      </c>
      <c r="T774">
        <f>IF(ISBLANK('Raw Data'!K769),0,IFERROR(IF(MATCH(SMALL('Raw Data'!K769:N769,3),L774:O774,0),SMALL('Raw Data'!K769:N769,3)),0))</f>
        <v/>
      </c>
      <c r="U774">
        <f>IF(ISBLANK('Raw Data'!K769),0,IFERROR(IF(MATCH(SMALL('Raw Data'!K769:N769,4),L774:O774,0),SMALL('Raw Data'!K769:N769,4)),0))</f>
        <v/>
      </c>
      <c r="V774">
        <f>IF(AND('Raw Data'!D769&lt;3, 'Raw Data'!E769&lt;3, 'Raw Data'!A769&gt;0), 'Raw Data'!AF769, 0)</f>
        <v/>
      </c>
      <c r="W774">
        <f>IF(AND('Raw Data'!D769&lt;4, 'Raw Data'!E769&lt;4, 'Raw Data'!A769&gt;0), 'Raw Data'!AI769, 0)</f>
        <v/>
      </c>
      <c r="X774">
        <f>IF(AND('Raw Data'!D769&lt;5, 'Raw Data'!E769&lt;5, 'Raw Data'!A769&gt;0), 'Raw Data'!AL769, 0)</f>
        <v/>
      </c>
      <c r="Y774">
        <f>IF(AND('Raw Data'!D769&lt;6, 'Raw Data'!E769&lt;6, 'Raw Data'!A769&gt;0), 'Raw Data'!AO769, 0)</f>
        <v/>
      </c>
      <c r="Z774">
        <f>IF(ISBLANK('Raw Data'!D769), 0, IF('Raw Data'!D769-'Raw Data'!E769&gt;1, 'Raw Data'!AW769, 0))</f>
        <v/>
      </c>
      <c r="AA774">
        <f>IF(ISBLANK('Raw Data'!A769), 0, IF(ABS('Raw Data'!D769-'Raw Data'!E769)&lt;2, 'Raw Data'!AX769, 0))</f>
        <v/>
      </c>
      <c r="AB774">
        <f>IF(ISBLANK('Raw Data'!D769), 0, IF('Raw Data'!E769-'Raw Data'!D769&gt;1, 'Raw Data'!AY769, 0))</f>
        <v/>
      </c>
      <c r="AC774">
        <f>IF(ISBLANK('Raw Data'!D769), 0, IF('Raw Data'!D769-'Raw Data'!E769&gt;2, 'Raw Data'!AZ769, 0))</f>
        <v/>
      </c>
      <c r="AD774">
        <f>IF(ISBLANK('Raw Data'!A769), 0, IF(ABS('Raw Data'!D769-'Raw Data'!E769)&lt;3, 'Raw Data'!BA769, 0))</f>
        <v/>
      </c>
      <c r="AE774">
        <f>IF(ISBLANK('Raw Data'!D769), 0, IF('Raw Data'!E769-'Raw Data'!D769&gt;2, 'Raw Data'!BB769, 0))</f>
        <v/>
      </c>
      <c r="AF774">
        <f>IF(ISBLANK('Raw Data'!D769), 0, IF('Raw Data'!D769-'Raw Data'!E769&gt;3, 'Raw Data'!BC769, 0))</f>
        <v/>
      </c>
      <c r="AG774">
        <f>IF(ISBLANK('Raw Data'!A769), 0, IF(ABS('Raw Data'!D769-'Raw Data'!E769)&lt;4, 'Raw Data'!BD769, 0))</f>
        <v/>
      </c>
      <c r="AH774">
        <f>IF(ISBLANK('Raw Data'!D769), 0, IF('Raw Data'!E769-'Raw Data'!D769&gt;3, 'Raw Data'!BE769, 0))</f>
        <v/>
      </c>
      <c r="AI774">
        <f>IF(SUM('Raw Data'!D769:E769)&gt;'Raw Data'!F769, 'Raw Data'!G769, 0)</f>
        <v/>
      </c>
      <c r="AJ774">
        <f>IF(ISBLANK('Raw Data'!D769), 0, IF(SUM('Raw Data'!D769:E769)&lt;'Raw Data'!F769, 'Raw Data'!H769, 0))</f>
        <v/>
      </c>
      <c r="AK774">
        <f>IF(ISBLANK('Raw Data'!A769), 0, IF(AND('Raw Data'!D769&lt;3, 'Raw Data'!E769&lt;3, 'Raw Data'!F769&lt;BB$2), 'Raw Data'!AF769, 0))</f>
        <v/>
      </c>
      <c r="AL774">
        <f>IF(ISBLANK('Raw Data'!A769), 0, IF(AND('Raw Data'!D769&lt;4, 'Raw Data'!E769&lt;4, 'Raw Data'!F769&lt;BB$2), 'Raw Data'!AI769, 0))</f>
        <v/>
      </c>
      <c r="AM774">
        <f>IF(ISBLANK('Raw Data'!A769), 0, IF(AND('Raw Data'!D769&lt;5, 'Raw Data'!E769&lt;5, 'Raw Data'!F769&lt;BB$2), 'Raw Data'!AL769, 0))</f>
        <v/>
      </c>
      <c r="AN774">
        <f>IF(ISBLANK('Raw Data'!A769), 0, IF(AND('Raw Data'!D769&lt;6, 'Raw Data'!E769&lt;6, 'Raw Data'!F769&lt;BB$2), 'Raw Data'!AO769, 0))</f>
        <v/>
      </c>
      <c r="AO774">
        <f>IF(ISBLANK('Raw Data'!A769), 0, IF(AND('Raw Data'!I769&lt;Analysis!$BC$2, 'Raw Data'!D769-'Raw Data'!E769&gt;1), 'Raw Data'!AW769, IF(AND('Raw Data'!J769&lt;Analysis!$BC$2, 'Raw Data'!E769-'Raw Data'!D769&gt;1), 'Raw Data'!AY769, 0)))</f>
        <v/>
      </c>
      <c r="AP774">
        <f>IF(ISBLANK('Raw Data'!A769), 0, IF(AND('Raw Data'!I769&lt;Analysis!$BC$2, 'Raw Data'!D769-'Raw Data'!E769&gt;2), 'Raw Data'!AZ769, IF(AND('Raw Data'!J769&lt;Analysis!$BC$2, 'Raw Data'!E769-'Raw Data'!D769&gt;2), 'Raw Data'!BB769, 0)))</f>
        <v/>
      </c>
      <c r="AQ774">
        <f>IF(ISBLANK('Raw Data'!A769), 0, IF(AND('Raw Data'!I769&lt;Analysis!$BC$2, 'Raw Data'!D769-'Raw Data'!E769&gt;3), 'Raw Data'!BC769, IF(AND('Raw Data'!J769&lt;Analysis!$BC$2, 'Raw Data'!E769-'Raw Data'!D769&gt;3), 'Raw Data'!BE769, 0)))</f>
        <v/>
      </c>
      <c r="AR774">
        <f>IF('Hidden Analysiss'!D770=1,IF(ABS('Raw Data'!E769-'Raw Data'!D769)&lt;2,'Raw Data'!AX769,0), 0)</f>
        <v/>
      </c>
      <c r="AS774">
        <f>IF('Hidden Analysiss'!D770=1,IF(ABS('Raw Data'!E769-'Raw Data'!D769)&lt;3,'Raw Data'!BA769,0), 0)</f>
        <v/>
      </c>
      <c r="AT774">
        <f>IF('Hidden Analysiss'!D770=1,IF(ABS('Raw Data'!E769-'Raw Data'!D769)&lt;4,'Raw Data'!BD769,0), 0)</f>
        <v/>
      </c>
      <c r="AU774">
        <f>IF(AND('Hidden Analysiss'!E770=1, ABS('Raw Data'!E769-'Raw Data'!D769)&lt;2), 'Raw Data'!AX769, 0)</f>
        <v/>
      </c>
      <c r="AV774">
        <f>IF(AND('Hidden Analysiss'!E770=1, ABS('Raw Data'!E769-'Raw Data'!D769)&lt;3), 'Raw Data'!BA769, 0)</f>
        <v/>
      </c>
      <c r="AW774">
        <f>IF(AND('Hidden Analysiss'!E770=1, ABS('Raw Data'!E769-'Raw Data'!D769)&lt;3), 'Raw Data'!BD769, 0)</f>
        <v/>
      </c>
    </row>
    <row r="775">
      <c r="A775" s="1">
        <f>'Raw Data'!A770</f>
        <v/>
      </c>
      <c r="B775">
        <f>IF('Raw Data'!E770&gt;'Raw Data'!D770, 'Raw Data'!J770, 0)</f>
        <v/>
      </c>
      <c r="C775">
        <f>IF('Raw Data'!D770&gt;'Raw Data'!E770, 'Raw Data'!I770, 0)</f>
        <v/>
      </c>
      <c r="D775">
        <f>SUM(G775:H775)</f>
        <v/>
      </c>
      <c r="E775">
        <f>IF(AND('Raw Data'!J770&lt;'Raw Data'!I770,'Raw Data'!E770&gt;'Raw Data'!D770,'Raw Data'!E770-'Raw Data'!D770&gt;3),'Raw Data'!N770,IF(AND('Raw Data'!I770&lt;'Raw Data'!J770,'Raw Data'!D770&gt;'Raw Data'!E770,'Raw Data'!D770-'Raw Data'!E770&gt;3),'Raw Data'!M770,0))</f>
        <v/>
      </c>
      <c r="F775">
        <f>IF(AND('Raw Data'!J770&lt;'Raw Data'!I770,'Raw Data'!E770&gt;'Raw Data'!D770,'Raw Data'!E770-'Raw Data'!D770&lt;4),'Raw Data'!L770,IF(AND('Raw Data'!I770&lt;'Raw Data'!J770,'Raw Data'!D770&gt;'Raw Data'!E770,'Raw Data'!D770-'Raw Data'!E770&lt;4),'Raw Data'!K770,0))</f>
        <v/>
      </c>
      <c r="G775">
        <f>IF(AND('Raw Data'!J770&lt;'Raw Data'!I770, 'Raw Data'!E770&gt;'Raw Data'!D770), 'Raw Data'!J770, 0)</f>
        <v/>
      </c>
      <c r="H775">
        <f>IF(AND('Raw Data'!J770&gt;'Raw Data'!I770, 'Raw Data'!E770&lt;'Raw Data'!D770), 'Raw Data'!I770, 0)</f>
        <v/>
      </c>
      <c r="I775">
        <f>SUM(J775:K775)</f>
        <v/>
      </c>
      <c r="J775">
        <f>IF(AND('Raw Data'!J770&gt;'Raw Data'!I770, 'Raw Data'!E770&gt;'Raw Data'!D770), 'Raw Data'!J770, 0)</f>
        <v/>
      </c>
      <c r="K775">
        <f>IF(AND('Raw Data'!I770&gt;'Raw Data'!J770, 'Raw Data'!D770&gt;'Raw Data'!E770), 'Raw Data'!I770, 0)</f>
        <v/>
      </c>
      <c r="L775">
        <f>IF('Raw Data'!E770-'Raw Data'!D770&gt;3, 'Raw Data'!N770, 0)</f>
        <v/>
      </c>
      <c r="M775">
        <f>IF('Raw Data'!D770-'Raw Data'!E770&gt;3, 'Raw Data'!M770, 0)</f>
        <v/>
      </c>
      <c r="N775">
        <f>IF(ISBLANK('Raw Data'!D770),0,IF(AND('Raw Data'!E770&gt;'Raw Data'!D770,'Raw Data'!E770-'Raw Data'!D770&gt;0,'Raw Data'!E770-'Raw Data'!D770&lt;4),'Raw Data'!L770, 0))</f>
        <v/>
      </c>
      <c r="O775">
        <f>IF(ISBLANK('Raw Data'!D770),0,IF(AND('Raw Data'!E770&gt;'Raw Data'!D770,'Raw Data'!E770-'Raw Data'!D770&gt;0,'Raw Data'!D770-'Raw Data'!E770&lt;4),'Raw Data'!K770, 0))</f>
        <v/>
      </c>
      <c r="P775">
        <f>IF('Raw Data'!E770-'Raw Data'!D770&gt;3, 'Raw Data'!N770, IF('Raw Data'!D770-'Raw Data'!E770&gt;3, 'Raw Data'!M770, 0))</f>
        <v/>
      </c>
      <c r="Q775">
        <f>IF(ISBLANK('Raw Data'!E770),0,IF(AND('Raw Data'!E770-'Raw Data'!D770&lt;4,'Raw Data'!E770-'Raw Data'!D770&gt;0),'Raw Data'!L770,IF(AND('Raw Data'!D770&gt;'Raw Data'!E770,'Raw Data'!D770-'Raw Data'!E770&gt;0),'Raw Data'!K770,0)))</f>
        <v/>
      </c>
      <c r="R775">
        <f>IF(ISBLANK('Raw Data'!K770),0,IFERROR(IF(MATCH(SMALL('Raw Data'!K770:N770,1),L775:O775,0),SMALL('Raw Data'!K770:N770,1)),0))</f>
        <v/>
      </c>
      <c r="S775">
        <f>IF(ISBLANK('Raw Data'!K770),0,IFERROR(IF(MATCH(SMALL('Raw Data'!K770:N770,2),L775:O775,0),SMALL('Raw Data'!K770:N770,2)),0))</f>
        <v/>
      </c>
      <c r="T775">
        <f>IF(ISBLANK('Raw Data'!K770),0,IFERROR(IF(MATCH(SMALL('Raw Data'!K770:N770,3),L775:O775,0),SMALL('Raw Data'!K770:N770,3)),0))</f>
        <v/>
      </c>
      <c r="U775">
        <f>IF(ISBLANK('Raw Data'!K770),0,IFERROR(IF(MATCH(SMALL('Raw Data'!K770:N770,4),L775:O775,0),SMALL('Raw Data'!K770:N770,4)),0))</f>
        <v/>
      </c>
      <c r="V775">
        <f>IF(AND('Raw Data'!D770&lt;3, 'Raw Data'!E770&lt;3, 'Raw Data'!A770&gt;0), 'Raw Data'!AF770, 0)</f>
        <v/>
      </c>
      <c r="W775">
        <f>IF(AND('Raw Data'!D770&lt;4, 'Raw Data'!E770&lt;4, 'Raw Data'!A770&gt;0), 'Raw Data'!AI770, 0)</f>
        <v/>
      </c>
      <c r="X775">
        <f>IF(AND('Raw Data'!D770&lt;5, 'Raw Data'!E770&lt;5, 'Raw Data'!A770&gt;0), 'Raw Data'!AL770, 0)</f>
        <v/>
      </c>
      <c r="Y775">
        <f>IF(AND('Raw Data'!D770&lt;6, 'Raw Data'!E770&lt;6, 'Raw Data'!A770&gt;0), 'Raw Data'!AO770, 0)</f>
        <v/>
      </c>
      <c r="Z775">
        <f>IF(ISBLANK('Raw Data'!D770), 0, IF('Raw Data'!D770-'Raw Data'!E770&gt;1, 'Raw Data'!AW770, 0))</f>
        <v/>
      </c>
      <c r="AA775">
        <f>IF(ISBLANK('Raw Data'!A770), 0, IF(ABS('Raw Data'!D770-'Raw Data'!E770)&lt;2, 'Raw Data'!AX770, 0))</f>
        <v/>
      </c>
      <c r="AB775">
        <f>IF(ISBLANK('Raw Data'!D770), 0, IF('Raw Data'!E770-'Raw Data'!D770&gt;1, 'Raw Data'!AY770, 0))</f>
        <v/>
      </c>
      <c r="AC775">
        <f>IF(ISBLANK('Raw Data'!D770), 0, IF('Raw Data'!D770-'Raw Data'!E770&gt;2, 'Raw Data'!AZ770, 0))</f>
        <v/>
      </c>
      <c r="AD775">
        <f>IF(ISBLANK('Raw Data'!A770), 0, IF(ABS('Raw Data'!D770-'Raw Data'!E770)&lt;3, 'Raw Data'!BA770, 0))</f>
        <v/>
      </c>
      <c r="AE775">
        <f>IF(ISBLANK('Raw Data'!D770), 0, IF('Raw Data'!E770-'Raw Data'!D770&gt;2, 'Raw Data'!BB770, 0))</f>
        <v/>
      </c>
      <c r="AF775">
        <f>IF(ISBLANK('Raw Data'!D770), 0, IF('Raw Data'!D770-'Raw Data'!E770&gt;3, 'Raw Data'!BC770, 0))</f>
        <v/>
      </c>
      <c r="AG775">
        <f>IF(ISBLANK('Raw Data'!A770), 0, IF(ABS('Raw Data'!D770-'Raw Data'!E770)&lt;4, 'Raw Data'!BD770, 0))</f>
        <v/>
      </c>
      <c r="AH775">
        <f>IF(ISBLANK('Raw Data'!D770), 0, IF('Raw Data'!E770-'Raw Data'!D770&gt;3, 'Raw Data'!BE770, 0))</f>
        <v/>
      </c>
      <c r="AI775">
        <f>IF(SUM('Raw Data'!D770:E770)&gt;'Raw Data'!F770, 'Raw Data'!G770, 0)</f>
        <v/>
      </c>
      <c r="AJ775">
        <f>IF(ISBLANK('Raw Data'!D770), 0, IF(SUM('Raw Data'!D770:E770)&lt;'Raw Data'!F770, 'Raw Data'!H770, 0))</f>
        <v/>
      </c>
      <c r="AK775">
        <f>IF(ISBLANK('Raw Data'!A770), 0, IF(AND('Raw Data'!D770&lt;3, 'Raw Data'!E770&lt;3, 'Raw Data'!F770&lt;BB$2), 'Raw Data'!AF770, 0))</f>
        <v/>
      </c>
      <c r="AL775">
        <f>IF(ISBLANK('Raw Data'!A770), 0, IF(AND('Raw Data'!D770&lt;4, 'Raw Data'!E770&lt;4, 'Raw Data'!F770&lt;BB$2), 'Raw Data'!AI770, 0))</f>
        <v/>
      </c>
      <c r="AM775">
        <f>IF(ISBLANK('Raw Data'!A770), 0, IF(AND('Raw Data'!D770&lt;5, 'Raw Data'!E770&lt;5, 'Raw Data'!F770&lt;BB$2), 'Raw Data'!AL770, 0))</f>
        <v/>
      </c>
      <c r="AN775">
        <f>IF(ISBLANK('Raw Data'!A770), 0, IF(AND('Raw Data'!D770&lt;6, 'Raw Data'!E770&lt;6, 'Raw Data'!F770&lt;BB$2), 'Raw Data'!AO770, 0))</f>
        <v/>
      </c>
      <c r="AO775">
        <f>IF(ISBLANK('Raw Data'!A770), 0, IF(AND('Raw Data'!I770&lt;Analysis!$BC$2, 'Raw Data'!D770-'Raw Data'!E770&gt;1), 'Raw Data'!AW770, IF(AND('Raw Data'!J770&lt;Analysis!$BC$2, 'Raw Data'!E770-'Raw Data'!D770&gt;1), 'Raw Data'!AY770, 0)))</f>
        <v/>
      </c>
      <c r="AP775">
        <f>IF(ISBLANK('Raw Data'!A770), 0, IF(AND('Raw Data'!I770&lt;Analysis!$BC$2, 'Raw Data'!D770-'Raw Data'!E770&gt;2), 'Raw Data'!AZ770, IF(AND('Raw Data'!J770&lt;Analysis!$BC$2, 'Raw Data'!E770-'Raw Data'!D770&gt;2), 'Raw Data'!BB770, 0)))</f>
        <v/>
      </c>
      <c r="AQ775">
        <f>IF(ISBLANK('Raw Data'!A770), 0, IF(AND('Raw Data'!I770&lt;Analysis!$BC$2, 'Raw Data'!D770-'Raw Data'!E770&gt;3), 'Raw Data'!BC770, IF(AND('Raw Data'!J770&lt;Analysis!$BC$2, 'Raw Data'!E770-'Raw Data'!D770&gt;3), 'Raw Data'!BE770, 0)))</f>
        <v/>
      </c>
      <c r="AR775">
        <f>IF('Hidden Analysiss'!D771=1,IF(ABS('Raw Data'!E770-'Raw Data'!D770)&lt;2,'Raw Data'!AX770,0), 0)</f>
        <v/>
      </c>
      <c r="AS775">
        <f>IF('Hidden Analysiss'!D771=1,IF(ABS('Raw Data'!E770-'Raw Data'!D770)&lt;3,'Raw Data'!BA770,0), 0)</f>
        <v/>
      </c>
      <c r="AT775">
        <f>IF('Hidden Analysiss'!D771=1,IF(ABS('Raw Data'!E770-'Raw Data'!D770)&lt;4,'Raw Data'!BD770,0), 0)</f>
        <v/>
      </c>
      <c r="AU775">
        <f>IF(AND('Hidden Analysiss'!E771=1, ABS('Raw Data'!E770-'Raw Data'!D770)&lt;2), 'Raw Data'!AX770, 0)</f>
        <v/>
      </c>
      <c r="AV775">
        <f>IF(AND('Hidden Analysiss'!E771=1, ABS('Raw Data'!E770-'Raw Data'!D770)&lt;3), 'Raw Data'!BA770, 0)</f>
        <v/>
      </c>
      <c r="AW775">
        <f>IF(AND('Hidden Analysiss'!E771=1, ABS('Raw Data'!E770-'Raw Data'!D770)&lt;3), 'Raw Data'!BD770, 0)</f>
        <v/>
      </c>
    </row>
    <row r="776">
      <c r="A776" s="1">
        <f>'Raw Data'!A771</f>
        <v/>
      </c>
      <c r="B776">
        <f>IF('Raw Data'!E771&gt;'Raw Data'!D771, 'Raw Data'!J771, 0)</f>
        <v/>
      </c>
      <c r="C776">
        <f>IF('Raw Data'!D771&gt;'Raw Data'!E771, 'Raw Data'!I771, 0)</f>
        <v/>
      </c>
      <c r="D776">
        <f>SUM(G776:H776)</f>
        <v/>
      </c>
      <c r="E776">
        <f>IF(AND('Raw Data'!J771&lt;'Raw Data'!I771,'Raw Data'!E771&gt;'Raw Data'!D771,'Raw Data'!E771-'Raw Data'!D771&gt;3),'Raw Data'!N771,IF(AND('Raw Data'!I771&lt;'Raw Data'!J771,'Raw Data'!D771&gt;'Raw Data'!E771,'Raw Data'!D771-'Raw Data'!E771&gt;3),'Raw Data'!M771,0))</f>
        <v/>
      </c>
      <c r="F776">
        <f>IF(AND('Raw Data'!J771&lt;'Raw Data'!I771,'Raw Data'!E771&gt;'Raw Data'!D771,'Raw Data'!E771-'Raw Data'!D771&lt;4),'Raw Data'!L771,IF(AND('Raw Data'!I771&lt;'Raw Data'!J771,'Raw Data'!D771&gt;'Raw Data'!E771,'Raw Data'!D771-'Raw Data'!E771&lt;4),'Raw Data'!K771,0))</f>
        <v/>
      </c>
      <c r="G776">
        <f>IF(AND('Raw Data'!J771&lt;'Raw Data'!I771, 'Raw Data'!E771&gt;'Raw Data'!D771), 'Raw Data'!J771, 0)</f>
        <v/>
      </c>
      <c r="H776">
        <f>IF(AND('Raw Data'!J771&gt;'Raw Data'!I771, 'Raw Data'!E771&lt;'Raw Data'!D771), 'Raw Data'!I771, 0)</f>
        <v/>
      </c>
      <c r="I776">
        <f>SUM(J776:K776)</f>
        <v/>
      </c>
      <c r="J776">
        <f>IF(AND('Raw Data'!J771&gt;'Raw Data'!I771, 'Raw Data'!E771&gt;'Raw Data'!D771), 'Raw Data'!J771, 0)</f>
        <v/>
      </c>
      <c r="K776">
        <f>IF(AND('Raw Data'!I771&gt;'Raw Data'!J771, 'Raw Data'!D771&gt;'Raw Data'!E771), 'Raw Data'!I771, 0)</f>
        <v/>
      </c>
      <c r="L776">
        <f>IF('Raw Data'!E771-'Raw Data'!D771&gt;3, 'Raw Data'!N771, 0)</f>
        <v/>
      </c>
      <c r="M776">
        <f>IF('Raw Data'!D771-'Raw Data'!E771&gt;3, 'Raw Data'!M771, 0)</f>
        <v/>
      </c>
      <c r="N776">
        <f>IF(ISBLANK('Raw Data'!D771),0,IF(AND('Raw Data'!E771&gt;'Raw Data'!D771,'Raw Data'!E771-'Raw Data'!D771&gt;0,'Raw Data'!E771-'Raw Data'!D771&lt;4),'Raw Data'!L771, 0))</f>
        <v/>
      </c>
      <c r="O776">
        <f>IF(ISBLANK('Raw Data'!D771),0,IF(AND('Raw Data'!E771&gt;'Raw Data'!D771,'Raw Data'!E771-'Raw Data'!D771&gt;0,'Raw Data'!D771-'Raw Data'!E771&lt;4),'Raw Data'!K771, 0))</f>
        <v/>
      </c>
      <c r="P776">
        <f>IF('Raw Data'!E771-'Raw Data'!D771&gt;3, 'Raw Data'!N771, IF('Raw Data'!D771-'Raw Data'!E771&gt;3, 'Raw Data'!M771, 0))</f>
        <v/>
      </c>
      <c r="Q776">
        <f>IF(ISBLANK('Raw Data'!E771),0,IF(AND('Raw Data'!E771-'Raw Data'!D771&lt;4,'Raw Data'!E771-'Raw Data'!D771&gt;0),'Raw Data'!L771,IF(AND('Raw Data'!D771&gt;'Raw Data'!E771,'Raw Data'!D771-'Raw Data'!E771&gt;0),'Raw Data'!K771,0)))</f>
        <v/>
      </c>
      <c r="R776">
        <f>IF(ISBLANK('Raw Data'!K771),0,IFERROR(IF(MATCH(SMALL('Raw Data'!K771:N771,1),L776:O776,0),SMALL('Raw Data'!K771:N771,1)),0))</f>
        <v/>
      </c>
      <c r="S776">
        <f>IF(ISBLANK('Raw Data'!K771),0,IFERROR(IF(MATCH(SMALL('Raw Data'!K771:N771,2),L776:O776,0),SMALL('Raw Data'!K771:N771,2)),0))</f>
        <v/>
      </c>
      <c r="T776">
        <f>IF(ISBLANK('Raw Data'!K771),0,IFERROR(IF(MATCH(SMALL('Raw Data'!K771:N771,3),L776:O776,0),SMALL('Raw Data'!K771:N771,3)),0))</f>
        <v/>
      </c>
      <c r="U776">
        <f>IF(ISBLANK('Raw Data'!K771),0,IFERROR(IF(MATCH(SMALL('Raw Data'!K771:N771,4),L776:O776,0),SMALL('Raw Data'!K771:N771,4)),0))</f>
        <v/>
      </c>
      <c r="V776">
        <f>IF(AND('Raw Data'!D771&lt;3, 'Raw Data'!E771&lt;3, 'Raw Data'!A771&gt;0), 'Raw Data'!AF771, 0)</f>
        <v/>
      </c>
      <c r="W776">
        <f>IF(AND('Raw Data'!D771&lt;4, 'Raw Data'!E771&lt;4, 'Raw Data'!A771&gt;0), 'Raw Data'!AI771, 0)</f>
        <v/>
      </c>
      <c r="X776">
        <f>IF(AND('Raw Data'!D771&lt;5, 'Raw Data'!E771&lt;5, 'Raw Data'!A771&gt;0), 'Raw Data'!AL771, 0)</f>
        <v/>
      </c>
      <c r="Y776">
        <f>IF(AND('Raw Data'!D771&lt;6, 'Raw Data'!E771&lt;6, 'Raw Data'!A771&gt;0), 'Raw Data'!AO771, 0)</f>
        <v/>
      </c>
      <c r="Z776">
        <f>IF(ISBLANK('Raw Data'!D771), 0, IF('Raw Data'!D771-'Raw Data'!E771&gt;1, 'Raw Data'!AW771, 0))</f>
        <v/>
      </c>
      <c r="AA776">
        <f>IF(ISBLANK('Raw Data'!A771), 0, IF(ABS('Raw Data'!D771-'Raw Data'!E771)&lt;2, 'Raw Data'!AX771, 0))</f>
        <v/>
      </c>
      <c r="AB776">
        <f>IF(ISBLANK('Raw Data'!D771), 0, IF('Raw Data'!E771-'Raw Data'!D771&gt;1, 'Raw Data'!AY771, 0))</f>
        <v/>
      </c>
      <c r="AC776">
        <f>IF(ISBLANK('Raw Data'!D771), 0, IF('Raw Data'!D771-'Raw Data'!E771&gt;2, 'Raw Data'!AZ771, 0))</f>
        <v/>
      </c>
      <c r="AD776">
        <f>IF(ISBLANK('Raw Data'!A771), 0, IF(ABS('Raw Data'!D771-'Raw Data'!E771)&lt;3, 'Raw Data'!BA771, 0))</f>
        <v/>
      </c>
      <c r="AE776">
        <f>IF(ISBLANK('Raw Data'!D771), 0, IF('Raw Data'!E771-'Raw Data'!D771&gt;2, 'Raw Data'!BB771, 0))</f>
        <v/>
      </c>
      <c r="AF776">
        <f>IF(ISBLANK('Raw Data'!D771), 0, IF('Raw Data'!D771-'Raw Data'!E771&gt;3, 'Raw Data'!BC771, 0))</f>
        <v/>
      </c>
      <c r="AG776">
        <f>IF(ISBLANK('Raw Data'!A771), 0, IF(ABS('Raw Data'!D771-'Raw Data'!E771)&lt;4, 'Raw Data'!BD771, 0))</f>
        <v/>
      </c>
      <c r="AH776">
        <f>IF(ISBLANK('Raw Data'!D771), 0, IF('Raw Data'!E771-'Raw Data'!D771&gt;3, 'Raw Data'!BE771, 0))</f>
        <v/>
      </c>
      <c r="AI776">
        <f>IF(SUM('Raw Data'!D771:E771)&gt;'Raw Data'!F771, 'Raw Data'!G771, 0)</f>
        <v/>
      </c>
      <c r="AJ776">
        <f>IF(ISBLANK('Raw Data'!D771), 0, IF(SUM('Raw Data'!D771:E771)&lt;'Raw Data'!F771, 'Raw Data'!H771, 0))</f>
        <v/>
      </c>
      <c r="AK776">
        <f>IF(ISBLANK('Raw Data'!A771), 0, IF(AND('Raw Data'!D771&lt;3, 'Raw Data'!E771&lt;3, 'Raw Data'!F771&lt;BB$2), 'Raw Data'!AF771, 0))</f>
        <v/>
      </c>
      <c r="AL776">
        <f>IF(ISBLANK('Raw Data'!A771), 0, IF(AND('Raw Data'!D771&lt;4, 'Raw Data'!E771&lt;4, 'Raw Data'!F771&lt;BB$2), 'Raw Data'!AI771, 0))</f>
        <v/>
      </c>
      <c r="AM776">
        <f>IF(ISBLANK('Raw Data'!A771), 0, IF(AND('Raw Data'!D771&lt;5, 'Raw Data'!E771&lt;5, 'Raw Data'!F771&lt;BB$2), 'Raw Data'!AL771, 0))</f>
        <v/>
      </c>
      <c r="AN776">
        <f>IF(ISBLANK('Raw Data'!A771), 0, IF(AND('Raw Data'!D771&lt;6, 'Raw Data'!E771&lt;6, 'Raw Data'!F771&lt;BB$2), 'Raw Data'!AO771, 0))</f>
        <v/>
      </c>
      <c r="AO776">
        <f>IF(ISBLANK('Raw Data'!A771), 0, IF(AND('Raw Data'!I771&lt;Analysis!$BC$2, 'Raw Data'!D771-'Raw Data'!E771&gt;1), 'Raw Data'!AW771, IF(AND('Raw Data'!J771&lt;Analysis!$BC$2, 'Raw Data'!E771-'Raw Data'!D771&gt;1), 'Raw Data'!AY771, 0)))</f>
        <v/>
      </c>
      <c r="AP776">
        <f>IF(ISBLANK('Raw Data'!A771), 0, IF(AND('Raw Data'!I771&lt;Analysis!$BC$2, 'Raw Data'!D771-'Raw Data'!E771&gt;2), 'Raw Data'!AZ771, IF(AND('Raw Data'!J771&lt;Analysis!$BC$2, 'Raw Data'!E771-'Raw Data'!D771&gt;2), 'Raw Data'!BB771, 0)))</f>
        <v/>
      </c>
      <c r="AQ776">
        <f>IF(ISBLANK('Raw Data'!A771), 0, IF(AND('Raw Data'!I771&lt;Analysis!$BC$2, 'Raw Data'!D771-'Raw Data'!E771&gt;3), 'Raw Data'!BC771, IF(AND('Raw Data'!J771&lt;Analysis!$BC$2, 'Raw Data'!E771-'Raw Data'!D771&gt;3), 'Raw Data'!BE771, 0)))</f>
        <v/>
      </c>
      <c r="AR776">
        <f>IF('Hidden Analysiss'!D772=1,IF(ABS('Raw Data'!E771-'Raw Data'!D771)&lt;2,'Raw Data'!AX771,0), 0)</f>
        <v/>
      </c>
      <c r="AS776">
        <f>IF('Hidden Analysiss'!D772=1,IF(ABS('Raw Data'!E771-'Raw Data'!D771)&lt;3,'Raw Data'!BA771,0), 0)</f>
        <v/>
      </c>
      <c r="AT776">
        <f>IF('Hidden Analysiss'!D772=1,IF(ABS('Raw Data'!E771-'Raw Data'!D771)&lt;4,'Raw Data'!BD771,0), 0)</f>
        <v/>
      </c>
      <c r="AU776">
        <f>IF(AND('Hidden Analysiss'!E772=1, ABS('Raw Data'!E771-'Raw Data'!D771)&lt;2), 'Raw Data'!AX771, 0)</f>
        <v/>
      </c>
      <c r="AV776">
        <f>IF(AND('Hidden Analysiss'!E772=1, ABS('Raw Data'!E771-'Raw Data'!D771)&lt;3), 'Raw Data'!BA771, 0)</f>
        <v/>
      </c>
      <c r="AW776">
        <f>IF(AND('Hidden Analysiss'!E772=1, ABS('Raw Data'!E771-'Raw Data'!D771)&lt;3), 'Raw Data'!BD771, 0)</f>
        <v/>
      </c>
    </row>
    <row r="777">
      <c r="A777" s="1">
        <f>'Raw Data'!A772</f>
        <v/>
      </c>
      <c r="B777">
        <f>IF('Raw Data'!E772&gt;'Raw Data'!D772, 'Raw Data'!J772, 0)</f>
        <v/>
      </c>
      <c r="C777">
        <f>IF('Raw Data'!D772&gt;'Raw Data'!E772, 'Raw Data'!I772, 0)</f>
        <v/>
      </c>
      <c r="D777">
        <f>SUM(G777:H777)</f>
        <v/>
      </c>
      <c r="E777">
        <f>IF(AND('Raw Data'!J772&lt;'Raw Data'!I772,'Raw Data'!E772&gt;'Raw Data'!D772,'Raw Data'!E772-'Raw Data'!D772&gt;3),'Raw Data'!N772,IF(AND('Raw Data'!I772&lt;'Raw Data'!J772,'Raw Data'!D772&gt;'Raw Data'!E772,'Raw Data'!D772-'Raw Data'!E772&gt;3),'Raw Data'!M772,0))</f>
        <v/>
      </c>
      <c r="F777">
        <f>IF(AND('Raw Data'!J772&lt;'Raw Data'!I772,'Raw Data'!E772&gt;'Raw Data'!D772,'Raw Data'!E772-'Raw Data'!D772&lt;4),'Raw Data'!L772,IF(AND('Raw Data'!I772&lt;'Raw Data'!J772,'Raw Data'!D772&gt;'Raw Data'!E772,'Raw Data'!D772-'Raw Data'!E772&lt;4),'Raw Data'!K772,0))</f>
        <v/>
      </c>
      <c r="G777">
        <f>IF(AND('Raw Data'!J772&lt;'Raw Data'!I772, 'Raw Data'!E772&gt;'Raw Data'!D772), 'Raw Data'!J772, 0)</f>
        <v/>
      </c>
      <c r="H777">
        <f>IF(AND('Raw Data'!J772&gt;'Raw Data'!I772, 'Raw Data'!E772&lt;'Raw Data'!D772), 'Raw Data'!I772, 0)</f>
        <v/>
      </c>
      <c r="I777">
        <f>SUM(J777:K777)</f>
        <v/>
      </c>
      <c r="J777">
        <f>IF(AND('Raw Data'!J772&gt;'Raw Data'!I772, 'Raw Data'!E772&gt;'Raw Data'!D772), 'Raw Data'!J772, 0)</f>
        <v/>
      </c>
      <c r="K777">
        <f>IF(AND('Raw Data'!I772&gt;'Raw Data'!J772, 'Raw Data'!D772&gt;'Raw Data'!E772), 'Raw Data'!I772, 0)</f>
        <v/>
      </c>
      <c r="L777">
        <f>IF('Raw Data'!E772-'Raw Data'!D772&gt;3, 'Raw Data'!N772, 0)</f>
        <v/>
      </c>
      <c r="M777">
        <f>IF('Raw Data'!D772-'Raw Data'!E772&gt;3, 'Raw Data'!M772, 0)</f>
        <v/>
      </c>
      <c r="N777">
        <f>IF(ISBLANK('Raw Data'!D772),0,IF(AND('Raw Data'!E772&gt;'Raw Data'!D772,'Raw Data'!E772-'Raw Data'!D772&gt;0,'Raw Data'!E772-'Raw Data'!D772&lt;4),'Raw Data'!L772, 0))</f>
        <v/>
      </c>
      <c r="O777">
        <f>IF(ISBLANK('Raw Data'!D772),0,IF(AND('Raw Data'!E772&gt;'Raw Data'!D772,'Raw Data'!E772-'Raw Data'!D772&gt;0,'Raw Data'!D772-'Raw Data'!E772&lt;4),'Raw Data'!K772, 0))</f>
        <v/>
      </c>
      <c r="P777">
        <f>IF('Raw Data'!E772-'Raw Data'!D772&gt;3, 'Raw Data'!N772, IF('Raw Data'!D772-'Raw Data'!E772&gt;3, 'Raw Data'!M772, 0))</f>
        <v/>
      </c>
      <c r="Q777">
        <f>IF(ISBLANK('Raw Data'!E772),0,IF(AND('Raw Data'!E772-'Raw Data'!D772&lt;4,'Raw Data'!E772-'Raw Data'!D772&gt;0),'Raw Data'!L772,IF(AND('Raw Data'!D772&gt;'Raw Data'!E772,'Raw Data'!D772-'Raw Data'!E772&gt;0),'Raw Data'!K772,0)))</f>
        <v/>
      </c>
      <c r="R777">
        <f>IF(ISBLANK('Raw Data'!K772),0,IFERROR(IF(MATCH(SMALL('Raw Data'!K772:N772,1),L777:O777,0),SMALL('Raw Data'!K772:N772,1)),0))</f>
        <v/>
      </c>
      <c r="S777">
        <f>IF(ISBLANK('Raw Data'!K772),0,IFERROR(IF(MATCH(SMALL('Raw Data'!K772:N772,2),L777:O777,0),SMALL('Raw Data'!K772:N772,2)),0))</f>
        <v/>
      </c>
      <c r="T777">
        <f>IF(ISBLANK('Raw Data'!K772),0,IFERROR(IF(MATCH(SMALL('Raw Data'!K772:N772,3),L777:O777,0),SMALL('Raw Data'!K772:N772,3)),0))</f>
        <v/>
      </c>
      <c r="U777">
        <f>IF(ISBLANK('Raw Data'!K772),0,IFERROR(IF(MATCH(SMALL('Raw Data'!K772:N772,4),L777:O777,0),SMALL('Raw Data'!K772:N772,4)),0))</f>
        <v/>
      </c>
      <c r="V777">
        <f>IF(AND('Raw Data'!D772&lt;3, 'Raw Data'!E772&lt;3, 'Raw Data'!A772&gt;0), 'Raw Data'!AF772, 0)</f>
        <v/>
      </c>
      <c r="W777">
        <f>IF(AND('Raw Data'!D772&lt;4, 'Raw Data'!E772&lt;4, 'Raw Data'!A772&gt;0), 'Raw Data'!AI772, 0)</f>
        <v/>
      </c>
      <c r="X777">
        <f>IF(AND('Raw Data'!D772&lt;5, 'Raw Data'!E772&lt;5, 'Raw Data'!A772&gt;0), 'Raw Data'!AL772, 0)</f>
        <v/>
      </c>
      <c r="Y777">
        <f>IF(AND('Raw Data'!D772&lt;6, 'Raw Data'!E772&lt;6, 'Raw Data'!A772&gt;0), 'Raw Data'!AO772, 0)</f>
        <v/>
      </c>
      <c r="Z777">
        <f>IF(ISBLANK('Raw Data'!D772), 0, IF('Raw Data'!D772-'Raw Data'!E772&gt;1, 'Raw Data'!AW772, 0))</f>
        <v/>
      </c>
      <c r="AA777">
        <f>IF(ISBLANK('Raw Data'!A772), 0, IF(ABS('Raw Data'!D772-'Raw Data'!E772)&lt;2, 'Raw Data'!AX772, 0))</f>
        <v/>
      </c>
      <c r="AB777">
        <f>IF(ISBLANK('Raw Data'!D772), 0, IF('Raw Data'!E772-'Raw Data'!D772&gt;1, 'Raw Data'!AY772, 0))</f>
        <v/>
      </c>
      <c r="AC777">
        <f>IF(ISBLANK('Raw Data'!D772), 0, IF('Raw Data'!D772-'Raw Data'!E772&gt;2, 'Raw Data'!AZ772, 0))</f>
        <v/>
      </c>
      <c r="AD777">
        <f>IF(ISBLANK('Raw Data'!A772), 0, IF(ABS('Raw Data'!D772-'Raw Data'!E772)&lt;3, 'Raw Data'!BA772, 0))</f>
        <v/>
      </c>
      <c r="AE777">
        <f>IF(ISBLANK('Raw Data'!D772), 0, IF('Raw Data'!E772-'Raw Data'!D772&gt;2, 'Raw Data'!BB772, 0))</f>
        <v/>
      </c>
      <c r="AF777">
        <f>IF(ISBLANK('Raw Data'!D772), 0, IF('Raw Data'!D772-'Raw Data'!E772&gt;3, 'Raw Data'!BC772, 0))</f>
        <v/>
      </c>
      <c r="AG777">
        <f>IF(ISBLANK('Raw Data'!A772), 0, IF(ABS('Raw Data'!D772-'Raw Data'!E772)&lt;4, 'Raw Data'!BD772, 0))</f>
        <v/>
      </c>
      <c r="AH777">
        <f>IF(ISBLANK('Raw Data'!D772), 0, IF('Raw Data'!E772-'Raw Data'!D772&gt;3, 'Raw Data'!BE772, 0))</f>
        <v/>
      </c>
      <c r="AI777">
        <f>IF(SUM('Raw Data'!D772:E772)&gt;'Raw Data'!F772, 'Raw Data'!G772, 0)</f>
        <v/>
      </c>
      <c r="AJ777">
        <f>IF(ISBLANK('Raw Data'!D772), 0, IF(SUM('Raw Data'!D772:E772)&lt;'Raw Data'!F772, 'Raw Data'!H772, 0))</f>
        <v/>
      </c>
      <c r="AK777">
        <f>IF(ISBLANK('Raw Data'!A772), 0, IF(AND('Raw Data'!D772&lt;3, 'Raw Data'!E772&lt;3, 'Raw Data'!F772&lt;BB$2), 'Raw Data'!AF772, 0))</f>
        <v/>
      </c>
      <c r="AL777">
        <f>IF(ISBLANK('Raw Data'!A772), 0, IF(AND('Raw Data'!D772&lt;4, 'Raw Data'!E772&lt;4, 'Raw Data'!F772&lt;BB$2), 'Raw Data'!AI772, 0))</f>
        <v/>
      </c>
      <c r="AM777">
        <f>IF(ISBLANK('Raw Data'!A772), 0, IF(AND('Raw Data'!D772&lt;5, 'Raw Data'!E772&lt;5, 'Raw Data'!F772&lt;BB$2), 'Raw Data'!AL772, 0))</f>
        <v/>
      </c>
      <c r="AN777">
        <f>IF(ISBLANK('Raw Data'!A772), 0, IF(AND('Raw Data'!D772&lt;6, 'Raw Data'!E772&lt;6, 'Raw Data'!F772&lt;BB$2), 'Raw Data'!AO772, 0))</f>
        <v/>
      </c>
      <c r="AO777">
        <f>IF(ISBLANK('Raw Data'!A772), 0, IF(AND('Raw Data'!I772&lt;Analysis!$BC$2, 'Raw Data'!D772-'Raw Data'!E772&gt;1), 'Raw Data'!AW772, IF(AND('Raw Data'!J772&lt;Analysis!$BC$2, 'Raw Data'!E772-'Raw Data'!D772&gt;1), 'Raw Data'!AY772, 0)))</f>
        <v/>
      </c>
      <c r="AP777">
        <f>IF(ISBLANK('Raw Data'!A772), 0, IF(AND('Raw Data'!I772&lt;Analysis!$BC$2, 'Raw Data'!D772-'Raw Data'!E772&gt;2), 'Raw Data'!AZ772, IF(AND('Raw Data'!J772&lt;Analysis!$BC$2, 'Raw Data'!E772-'Raw Data'!D772&gt;2), 'Raw Data'!BB772, 0)))</f>
        <v/>
      </c>
      <c r="AQ777">
        <f>IF(ISBLANK('Raw Data'!A772), 0, IF(AND('Raw Data'!I772&lt;Analysis!$BC$2, 'Raw Data'!D772-'Raw Data'!E772&gt;3), 'Raw Data'!BC772, IF(AND('Raw Data'!J772&lt;Analysis!$BC$2, 'Raw Data'!E772-'Raw Data'!D772&gt;3), 'Raw Data'!BE772, 0)))</f>
        <v/>
      </c>
      <c r="AR777">
        <f>IF('Hidden Analysiss'!D773=1,IF(ABS('Raw Data'!E772-'Raw Data'!D772)&lt;2,'Raw Data'!AX772,0), 0)</f>
        <v/>
      </c>
      <c r="AS777">
        <f>IF('Hidden Analysiss'!D773=1,IF(ABS('Raw Data'!E772-'Raw Data'!D772)&lt;3,'Raw Data'!BA772,0), 0)</f>
        <v/>
      </c>
      <c r="AT777">
        <f>IF('Hidden Analysiss'!D773=1,IF(ABS('Raw Data'!E772-'Raw Data'!D772)&lt;4,'Raw Data'!BD772,0), 0)</f>
        <v/>
      </c>
      <c r="AU777">
        <f>IF(AND('Hidden Analysiss'!E773=1, ABS('Raw Data'!E772-'Raw Data'!D772)&lt;2), 'Raw Data'!AX772, 0)</f>
        <v/>
      </c>
      <c r="AV777">
        <f>IF(AND('Hidden Analysiss'!E773=1, ABS('Raw Data'!E772-'Raw Data'!D772)&lt;3), 'Raw Data'!BA772, 0)</f>
        <v/>
      </c>
      <c r="AW777">
        <f>IF(AND('Hidden Analysiss'!E773=1, ABS('Raw Data'!E772-'Raw Data'!D772)&lt;3), 'Raw Data'!BD772, 0)</f>
        <v/>
      </c>
    </row>
    <row r="778">
      <c r="A778" s="1">
        <f>'Raw Data'!A773</f>
        <v/>
      </c>
      <c r="B778">
        <f>IF('Raw Data'!E773&gt;'Raw Data'!D773, 'Raw Data'!J773, 0)</f>
        <v/>
      </c>
      <c r="C778">
        <f>IF('Raw Data'!D773&gt;'Raw Data'!E773, 'Raw Data'!I773, 0)</f>
        <v/>
      </c>
      <c r="D778">
        <f>SUM(G778:H778)</f>
        <v/>
      </c>
      <c r="E778">
        <f>IF(AND('Raw Data'!J773&lt;'Raw Data'!I773,'Raw Data'!E773&gt;'Raw Data'!D773,'Raw Data'!E773-'Raw Data'!D773&gt;3),'Raw Data'!N773,IF(AND('Raw Data'!I773&lt;'Raw Data'!J773,'Raw Data'!D773&gt;'Raw Data'!E773,'Raw Data'!D773-'Raw Data'!E773&gt;3),'Raw Data'!M773,0))</f>
        <v/>
      </c>
      <c r="F778">
        <f>IF(AND('Raw Data'!J773&lt;'Raw Data'!I773,'Raw Data'!E773&gt;'Raw Data'!D773,'Raw Data'!E773-'Raw Data'!D773&lt;4),'Raw Data'!L773,IF(AND('Raw Data'!I773&lt;'Raw Data'!J773,'Raw Data'!D773&gt;'Raw Data'!E773,'Raw Data'!D773-'Raw Data'!E773&lt;4),'Raw Data'!K773,0))</f>
        <v/>
      </c>
      <c r="G778">
        <f>IF(AND('Raw Data'!J773&lt;'Raw Data'!I773, 'Raw Data'!E773&gt;'Raw Data'!D773), 'Raw Data'!J773, 0)</f>
        <v/>
      </c>
      <c r="H778">
        <f>IF(AND('Raw Data'!J773&gt;'Raw Data'!I773, 'Raw Data'!E773&lt;'Raw Data'!D773), 'Raw Data'!I773, 0)</f>
        <v/>
      </c>
      <c r="I778">
        <f>SUM(J778:K778)</f>
        <v/>
      </c>
      <c r="J778">
        <f>IF(AND('Raw Data'!J773&gt;'Raw Data'!I773, 'Raw Data'!E773&gt;'Raw Data'!D773), 'Raw Data'!J773, 0)</f>
        <v/>
      </c>
      <c r="K778">
        <f>IF(AND('Raw Data'!I773&gt;'Raw Data'!J773, 'Raw Data'!D773&gt;'Raw Data'!E773), 'Raw Data'!I773, 0)</f>
        <v/>
      </c>
      <c r="L778">
        <f>IF('Raw Data'!E773-'Raw Data'!D773&gt;3, 'Raw Data'!N773, 0)</f>
        <v/>
      </c>
      <c r="M778">
        <f>IF('Raw Data'!D773-'Raw Data'!E773&gt;3, 'Raw Data'!M773, 0)</f>
        <v/>
      </c>
      <c r="N778">
        <f>IF(ISBLANK('Raw Data'!D773),0,IF(AND('Raw Data'!E773&gt;'Raw Data'!D773,'Raw Data'!E773-'Raw Data'!D773&gt;0,'Raw Data'!E773-'Raw Data'!D773&lt;4),'Raw Data'!L773, 0))</f>
        <v/>
      </c>
      <c r="O778">
        <f>IF(ISBLANK('Raw Data'!D773),0,IF(AND('Raw Data'!E773&gt;'Raw Data'!D773,'Raw Data'!E773-'Raw Data'!D773&gt;0,'Raw Data'!D773-'Raw Data'!E773&lt;4),'Raw Data'!K773, 0))</f>
        <v/>
      </c>
      <c r="P778">
        <f>IF('Raw Data'!E773-'Raw Data'!D773&gt;3, 'Raw Data'!N773, IF('Raw Data'!D773-'Raw Data'!E773&gt;3, 'Raw Data'!M773, 0))</f>
        <v/>
      </c>
      <c r="Q778">
        <f>IF(ISBLANK('Raw Data'!E773),0,IF(AND('Raw Data'!E773-'Raw Data'!D773&lt;4,'Raw Data'!E773-'Raw Data'!D773&gt;0),'Raw Data'!L773,IF(AND('Raw Data'!D773&gt;'Raw Data'!E773,'Raw Data'!D773-'Raw Data'!E773&gt;0),'Raw Data'!K773,0)))</f>
        <v/>
      </c>
      <c r="R778">
        <f>IF(ISBLANK('Raw Data'!K773),0,IFERROR(IF(MATCH(SMALL('Raw Data'!K773:N773,1),L778:O778,0),SMALL('Raw Data'!K773:N773,1)),0))</f>
        <v/>
      </c>
      <c r="S778">
        <f>IF(ISBLANK('Raw Data'!K773),0,IFERROR(IF(MATCH(SMALL('Raw Data'!K773:N773,2),L778:O778,0),SMALL('Raw Data'!K773:N773,2)),0))</f>
        <v/>
      </c>
      <c r="T778">
        <f>IF(ISBLANK('Raw Data'!K773),0,IFERROR(IF(MATCH(SMALL('Raw Data'!K773:N773,3),L778:O778,0),SMALL('Raw Data'!K773:N773,3)),0))</f>
        <v/>
      </c>
      <c r="U778">
        <f>IF(ISBLANK('Raw Data'!K773),0,IFERROR(IF(MATCH(SMALL('Raw Data'!K773:N773,4),L778:O778,0),SMALL('Raw Data'!K773:N773,4)),0))</f>
        <v/>
      </c>
      <c r="V778">
        <f>IF(AND('Raw Data'!D773&lt;3, 'Raw Data'!E773&lt;3, 'Raw Data'!A773&gt;0), 'Raw Data'!AF773, 0)</f>
        <v/>
      </c>
      <c r="W778">
        <f>IF(AND('Raw Data'!D773&lt;4, 'Raw Data'!E773&lt;4, 'Raw Data'!A773&gt;0), 'Raw Data'!AI773, 0)</f>
        <v/>
      </c>
      <c r="X778">
        <f>IF(AND('Raw Data'!D773&lt;5, 'Raw Data'!E773&lt;5, 'Raw Data'!A773&gt;0), 'Raw Data'!AL773, 0)</f>
        <v/>
      </c>
      <c r="Y778">
        <f>IF(AND('Raw Data'!D773&lt;6, 'Raw Data'!E773&lt;6, 'Raw Data'!A773&gt;0), 'Raw Data'!AO773, 0)</f>
        <v/>
      </c>
      <c r="Z778">
        <f>IF(ISBLANK('Raw Data'!D773), 0, IF('Raw Data'!D773-'Raw Data'!E773&gt;1, 'Raw Data'!AW773, 0))</f>
        <v/>
      </c>
      <c r="AA778">
        <f>IF(ISBLANK('Raw Data'!A773), 0, IF(ABS('Raw Data'!D773-'Raw Data'!E773)&lt;2, 'Raw Data'!AX773, 0))</f>
        <v/>
      </c>
      <c r="AB778">
        <f>IF(ISBLANK('Raw Data'!D773), 0, IF('Raw Data'!E773-'Raw Data'!D773&gt;1, 'Raw Data'!AY773, 0))</f>
        <v/>
      </c>
      <c r="AC778">
        <f>IF(ISBLANK('Raw Data'!D773), 0, IF('Raw Data'!D773-'Raw Data'!E773&gt;2, 'Raw Data'!AZ773, 0))</f>
        <v/>
      </c>
      <c r="AD778">
        <f>IF(ISBLANK('Raw Data'!A773), 0, IF(ABS('Raw Data'!D773-'Raw Data'!E773)&lt;3, 'Raw Data'!BA773, 0))</f>
        <v/>
      </c>
      <c r="AE778">
        <f>IF(ISBLANK('Raw Data'!D773), 0, IF('Raw Data'!E773-'Raw Data'!D773&gt;2, 'Raw Data'!BB773, 0))</f>
        <v/>
      </c>
      <c r="AF778">
        <f>IF(ISBLANK('Raw Data'!D773), 0, IF('Raw Data'!D773-'Raw Data'!E773&gt;3, 'Raw Data'!BC773, 0))</f>
        <v/>
      </c>
      <c r="AG778">
        <f>IF(ISBLANK('Raw Data'!A773), 0, IF(ABS('Raw Data'!D773-'Raw Data'!E773)&lt;4, 'Raw Data'!BD773, 0))</f>
        <v/>
      </c>
      <c r="AH778">
        <f>IF(ISBLANK('Raw Data'!D773), 0, IF('Raw Data'!E773-'Raw Data'!D773&gt;3, 'Raw Data'!BE773, 0))</f>
        <v/>
      </c>
      <c r="AI778">
        <f>IF(SUM('Raw Data'!D773:E773)&gt;'Raw Data'!F773, 'Raw Data'!G773, 0)</f>
        <v/>
      </c>
      <c r="AJ778">
        <f>IF(ISBLANK('Raw Data'!D773), 0, IF(SUM('Raw Data'!D773:E773)&lt;'Raw Data'!F773, 'Raw Data'!H773, 0))</f>
        <v/>
      </c>
      <c r="AK778">
        <f>IF(ISBLANK('Raw Data'!A773), 0, IF(AND('Raw Data'!D773&lt;3, 'Raw Data'!E773&lt;3, 'Raw Data'!F773&lt;BB$2), 'Raw Data'!AF773, 0))</f>
        <v/>
      </c>
      <c r="AL778">
        <f>IF(ISBLANK('Raw Data'!A773), 0, IF(AND('Raw Data'!D773&lt;4, 'Raw Data'!E773&lt;4, 'Raw Data'!F773&lt;BB$2), 'Raw Data'!AI773, 0))</f>
        <v/>
      </c>
      <c r="AM778">
        <f>IF(ISBLANK('Raw Data'!A773), 0, IF(AND('Raw Data'!D773&lt;5, 'Raw Data'!E773&lt;5, 'Raw Data'!F773&lt;BB$2), 'Raw Data'!AL773, 0))</f>
        <v/>
      </c>
      <c r="AN778">
        <f>IF(ISBLANK('Raw Data'!A773), 0, IF(AND('Raw Data'!D773&lt;6, 'Raw Data'!E773&lt;6, 'Raw Data'!F773&lt;BB$2), 'Raw Data'!AO773, 0))</f>
        <v/>
      </c>
      <c r="AO778">
        <f>IF(ISBLANK('Raw Data'!A773), 0, IF(AND('Raw Data'!I773&lt;Analysis!$BC$2, 'Raw Data'!D773-'Raw Data'!E773&gt;1), 'Raw Data'!AW773, IF(AND('Raw Data'!J773&lt;Analysis!$BC$2, 'Raw Data'!E773-'Raw Data'!D773&gt;1), 'Raw Data'!AY773, 0)))</f>
        <v/>
      </c>
      <c r="AP778">
        <f>IF(ISBLANK('Raw Data'!A773), 0, IF(AND('Raw Data'!I773&lt;Analysis!$BC$2, 'Raw Data'!D773-'Raw Data'!E773&gt;2), 'Raw Data'!AZ773, IF(AND('Raw Data'!J773&lt;Analysis!$BC$2, 'Raw Data'!E773-'Raw Data'!D773&gt;2), 'Raw Data'!BB773, 0)))</f>
        <v/>
      </c>
      <c r="AQ778">
        <f>IF(ISBLANK('Raw Data'!A773), 0, IF(AND('Raw Data'!I773&lt;Analysis!$BC$2, 'Raw Data'!D773-'Raw Data'!E773&gt;3), 'Raw Data'!BC773, IF(AND('Raw Data'!J773&lt;Analysis!$BC$2, 'Raw Data'!E773-'Raw Data'!D773&gt;3), 'Raw Data'!BE773, 0)))</f>
        <v/>
      </c>
      <c r="AR778">
        <f>IF('Hidden Analysiss'!D774=1,IF(ABS('Raw Data'!E773-'Raw Data'!D773)&lt;2,'Raw Data'!AX773,0), 0)</f>
        <v/>
      </c>
      <c r="AS778">
        <f>IF('Hidden Analysiss'!D774=1,IF(ABS('Raw Data'!E773-'Raw Data'!D773)&lt;3,'Raw Data'!BA773,0), 0)</f>
        <v/>
      </c>
      <c r="AT778">
        <f>IF('Hidden Analysiss'!D774=1,IF(ABS('Raw Data'!E773-'Raw Data'!D773)&lt;4,'Raw Data'!BD773,0), 0)</f>
        <v/>
      </c>
      <c r="AU778">
        <f>IF(AND('Hidden Analysiss'!E774=1, ABS('Raw Data'!E773-'Raw Data'!D773)&lt;2), 'Raw Data'!AX773, 0)</f>
        <v/>
      </c>
      <c r="AV778">
        <f>IF(AND('Hidden Analysiss'!E774=1, ABS('Raw Data'!E773-'Raw Data'!D773)&lt;3), 'Raw Data'!BA773, 0)</f>
        <v/>
      </c>
      <c r="AW778">
        <f>IF(AND('Hidden Analysiss'!E774=1, ABS('Raw Data'!E773-'Raw Data'!D773)&lt;3), 'Raw Data'!BD773, 0)</f>
        <v/>
      </c>
    </row>
    <row r="779">
      <c r="A779" s="1">
        <f>'Raw Data'!A774</f>
        <v/>
      </c>
      <c r="B779">
        <f>IF('Raw Data'!E774&gt;'Raw Data'!D774, 'Raw Data'!J774, 0)</f>
        <v/>
      </c>
      <c r="C779">
        <f>IF('Raw Data'!D774&gt;'Raw Data'!E774, 'Raw Data'!I774, 0)</f>
        <v/>
      </c>
      <c r="D779">
        <f>SUM(G779:H779)</f>
        <v/>
      </c>
      <c r="E779">
        <f>IF(AND('Raw Data'!J774&lt;'Raw Data'!I774,'Raw Data'!E774&gt;'Raw Data'!D774,'Raw Data'!E774-'Raw Data'!D774&gt;3),'Raw Data'!N774,IF(AND('Raw Data'!I774&lt;'Raw Data'!J774,'Raw Data'!D774&gt;'Raw Data'!E774,'Raw Data'!D774-'Raw Data'!E774&gt;3),'Raw Data'!M774,0))</f>
        <v/>
      </c>
      <c r="F779">
        <f>IF(AND('Raw Data'!J774&lt;'Raw Data'!I774,'Raw Data'!E774&gt;'Raw Data'!D774,'Raw Data'!E774-'Raw Data'!D774&lt;4),'Raw Data'!L774,IF(AND('Raw Data'!I774&lt;'Raw Data'!J774,'Raw Data'!D774&gt;'Raw Data'!E774,'Raw Data'!D774-'Raw Data'!E774&lt;4),'Raw Data'!K774,0))</f>
        <v/>
      </c>
      <c r="G779">
        <f>IF(AND('Raw Data'!J774&lt;'Raw Data'!I774, 'Raw Data'!E774&gt;'Raw Data'!D774), 'Raw Data'!J774, 0)</f>
        <v/>
      </c>
      <c r="H779">
        <f>IF(AND('Raw Data'!J774&gt;'Raw Data'!I774, 'Raw Data'!E774&lt;'Raw Data'!D774), 'Raw Data'!I774, 0)</f>
        <v/>
      </c>
      <c r="I779">
        <f>SUM(J779:K779)</f>
        <v/>
      </c>
      <c r="J779">
        <f>IF(AND('Raw Data'!J774&gt;'Raw Data'!I774, 'Raw Data'!E774&gt;'Raw Data'!D774), 'Raw Data'!J774, 0)</f>
        <v/>
      </c>
      <c r="K779">
        <f>IF(AND('Raw Data'!I774&gt;'Raw Data'!J774, 'Raw Data'!D774&gt;'Raw Data'!E774), 'Raw Data'!I774, 0)</f>
        <v/>
      </c>
      <c r="L779">
        <f>IF('Raw Data'!E774-'Raw Data'!D774&gt;3, 'Raw Data'!N774, 0)</f>
        <v/>
      </c>
      <c r="M779">
        <f>IF('Raw Data'!D774-'Raw Data'!E774&gt;3, 'Raw Data'!M774, 0)</f>
        <v/>
      </c>
      <c r="N779">
        <f>IF(ISBLANK('Raw Data'!D774),0,IF(AND('Raw Data'!E774&gt;'Raw Data'!D774,'Raw Data'!E774-'Raw Data'!D774&gt;0,'Raw Data'!E774-'Raw Data'!D774&lt;4),'Raw Data'!L774, 0))</f>
        <v/>
      </c>
      <c r="O779">
        <f>IF(ISBLANK('Raw Data'!D774),0,IF(AND('Raw Data'!E774&gt;'Raw Data'!D774,'Raw Data'!E774-'Raw Data'!D774&gt;0,'Raw Data'!D774-'Raw Data'!E774&lt;4),'Raw Data'!K774, 0))</f>
        <v/>
      </c>
      <c r="P779">
        <f>IF('Raw Data'!E774-'Raw Data'!D774&gt;3, 'Raw Data'!N774, IF('Raw Data'!D774-'Raw Data'!E774&gt;3, 'Raw Data'!M774, 0))</f>
        <v/>
      </c>
      <c r="Q779">
        <f>IF(ISBLANK('Raw Data'!E774),0,IF(AND('Raw Data'!E774-'Raw Data'!D774&lt;4,'Raw Data'!E774-'Raw Data'!D774&gt;0),'Raw Data'!L774,IF(AND('Raw Data'!D774&gt;'Raw Data'!E774,'Raw Data'!D774-'Raw Data'!E774&gt;0),'Raw Data'!K774,0)))</f>
        <v/>
      </c>
      <c r="R779">
        <f>IF(ISBLANK('Raw Data'!K774),0,IFERROR(IF(MATCH(SMALL('Raw Data'!K774:N774,1),L779:O779,0),SMALL('Raw Data'!K774:N774,1)),0))</f>
        <v/>
      </c>
      <c r="S779">
        <f>IF(ISBLANK('Raw Data'!K774),0,IFERROR(IF(MATCH(SMALL('Raw Data'!K774:N774,2),L779:O779,0),SMALL('Raw Data'!K774:N774,2)),0))</f>
        <v/>
      </c>
      <c r="T779">
        <f>IF(ISBLANK('Raw Data'!K774),0,IFERROR(IF(MATCH(SMALL('Raw Data'!K774:N774,3),L779:O779,0),SMALL('Raw Data'!K774:N774,3)),0))</f>
        <v/>
      </c>
      <c r="U779">
        <f>IF(ISBLANK('Raw Data'!K774),0,IFERROR(IF(MATCH(SMALL('Raw Data'!K774:N774,4),L779:O779,0),SMALL('Raw Data'!K774:N774,4)),0))</f>
        <v/>
      </c>
      <c r="V779">
        <f>IF(AND('Raw Data'!D774&lt;3, 'Raw Data'!E774&lt;3, 'Raw Data'!A774&gt;0), 'Raw Data'!AF774, 0)</f>
        <v/>
      </c>
      <c r="W779">
        <f>IF(AND('Raw Data'!D774&lt;4, 'Raw Data'!E774&lt;4, 'Raw Data'!A774&gt;0), 'Raw Data'!AI774, 0)</f>
        <v/>
      </c>
      <c r="X779">
        <f>IF(AND('Raw Data'!D774&lt;5, 'Raw Data'!E774&lt;5, 'Raw Data'!A774&gt;0), 'Raw Data'!AL774, 0)</f>
        <v/>
      </c>
      <c r="Y779">
        <f>IF(AND('Raw Data'!D774&lt;6, 'Raw Data'!E774&lt;6, 'Raw Data'!A774&gt;0), 'Raw Data'!AO774, 0)</f>
        <v/>
      </c>
      <c r="Z779">
        <f>IF(ISBLANK('Raw Data'!D774), 0, IF('Raw Data'!D774-'Raw Data'!E774&gt;1, 'Raw Data'!AW774, 0))</f>
        <v/>
      </c>
      <c r="AA779">
        <f>IF(ISBLANK('Raw Data'!A774), 0, IF(ABS('Raw Data'!D774-'Raw Data'!E774)&lt;2, 'Raw Data'!AX774, 0))</f>
        <v/>
      </c>
      <c r="AB779">
        <f>IF(ISBLANK('Raw Data'!D774), 0, IF('Raw Data'!E774-'Raw Data'!D774&gt;1, 'Raw Data'!AY774, 0))</f>
        <v/>
      </c>
      <c r="AC779">
        <f>IF(ISBLANK('Raw Data'!D774), 0, IF('Raw Data'!D774-'Raw Data'!E774&gt;2, 'Raw Data'!AZ774, 0))</f>
        <v/>
      </c>
      <c r="AD779">
        <f>IF(ISBLANK('Raw Data'!A774), 0, IF(ABS('Raw Data'!D774-'Raw Data'!E774)&lt;3, 'Raw Data'!BA774, 0))</f>
        <v/>
      </c>
      <c r="AE779">
        <f>IF(ISBLANK('Raw Data'!D774), 0, IF('Raw Data'!E774-'Raw Data'!D774&gt;2, 'Raw Data'!BB774, 0))</f>
        <v/>
      </c>
      <c r="AF779">
        <f>IF(ISBLANK('Raw Data'!D774), 0, IF('Raw Data'!D774-'Raw Data'!E774&gt;3, 'Raw Data'!BC774, 0))</f>
        <v/>
      </c>
      <c r="AG779">
        <f>IF(ISBLANK('Raw Data'!A774), 0, IF(ABS('Raw Data'!D774-'Raw Data'!E774)&lt;4, 'Raw Data'!BD774, 0))</f>
        <v/>
      </c>
      <c r="AH779">
        <f>IF(ISBLANK('Raw Data'!D774), 0, IF('Raw Data'!E774-'Raw Data'!D774&gt;3, 'Raw Data'!BE774, 0))</f>
        <v/>
      </c>
      <c r="AI779">
        <f>IF(SUM('Raw Data'!D774:E774)&gt;'Raw Data'!F774, 'Raw Data'!G774, 0)</f>
        <v/>
      </c>
      <c r="AJ779">
        <f>IF(ISBLANK('Raw Data'!D774), 0, IF(SUM('Raw Data'!D774:E774)&lt;'Raw Data'!F774, 'Raw Data'!H774, 0))</f>
        <v/>
      </c>
      <c r="AK779">
        <f>IF(ISBLANK('Raw Data'!A774), 0, IF(AND('Raw Data'!D774&lt;3, 'Raw Data'!E774&lt;3, 'Raw Data'!F774&lt;BB$2), 'Raw Data'!AF774, 0))</f>
        <v/>
      </c>
      <c r="AL779">
        <f>IF(ISBLANK('Raw Data'!A774), 0, IF(AND('Raw Data'!D774&lt;4, 'Raw Data'!E774&lt;4, 'Raw Data'!F774&lt;BB$2), 'Raw Data'!AI774, 0))</f>
        <v/>
      </c>
      <c r="AM779">
        <f>IF(ISBLANK('Raw Data'!A774), 0, IF(AND('Raw Data'!D774&lt;5, 'Raw Data'!E774&lt;5, 'Raw Data'!F774&lt;BB$2), 'Raw Data'!AL774, 0))</f>
        <v/>
      </c>
      <c r="AN779">
        <f>IF(ISBLANK('Raw Data'!A774), 0, IF(AND('Raw Data'!D774&lt;6, 'Raw Data'!E774&lt;6, 'Raw Data'!F774&lt;BB$2), 'Raw Data'!AO774, 0))</f>
        <v/>
      </c>
      <c r="AO779">
        <f>IF(ISBLANK('Raw Data'!A774), 0, IF(AND('Raw Data'!I774&lt;Analysis!$BC$2, 'Raw Data'!D774-'Raw Data'!E774&gt;1), 'Raw Data'!AW774, IF(AND('Raw Data'!J774&lt;Analysis!$BC$2, 'Raw Data'!E774-'Raw Data'!D774&gt;1), 'Raw Data'!AY774, 0)))</f>
        <v/>
      </c>
      <c r="AP779">
        <f>IF(ISBLANK('Raw Data'!A774), 0, IF(AND('Raw Data'!I774&lt;Analysis!$BC$2, 'Raw Data'!D774-'Raw Data'!E774&gt;2), 'Raw Data'!AZ774, IF(AND('Raw Data'!J774&lt;Analysis!$BC$2, 'Raw Data'!E774-'Raw Data'!D774&gt;2), 'Raw Data'!BB774, 0)))</f>
        <v/>
      </c>
      <c r="AQ779">
        <f>IF(ISBLANK('Raw Data'!A774), 0, IF(AND('Raw Data'!I774&lt;Analysis!$BC$2, 'Raw Data'!D774-'Raw Data'!E774&gt;3), 'Raw Data'!BC774, IF(AND('Raw Data'!J774&lt;Analysis!$BC$2, 'Raw Data'!E774-'Raw Data'!D774&gt;3), 'Raw Data'!BE774, 0)))</f>
        <v/>
      </c>
      <c r="AR779">
        <f>IF('Hidden Analysiss'!D775=1,IF(ABS('Raw Data'!E774-'Raw Data'!D774)&lt;2,'Raw Data'!AX774,0), 0)</f>
        <v/>
      </c>
      <c r="AS779">
        <f>IF('Hidden Analysiss'!D775=1,IF(ABS('Raw Data'!E774-'Raw Data'!D774)&lt;3,'Raw Data'!BA774,0), 0)</f>
        <v/>
      </c>
      <c r="AT779">
        <f>IF('Hidden Analysiss'!D775=1,IF(ABS('Raw Data'!E774-'Raw Data'!D774)&lt;4,'Raw Data'!BD774,0), 0)</f>
        <v/>
      </c>
      <c r="AU779">
        <f>IF(AND('Hidden Analysiss'!E775=1, ABS('Raw Data'!E774-'Raw Data'!D774)&lt;2), 'Raw Data'!AX774, 0)</f>
        <v/>
      </c>
      <c r="AV779">
        <f>IF(AND('Hidden Analysiss'!E775=1, ABS('Raw Data'!E774-'Raw Data'!D774)&lt;3), 'Raw Data'!BA774, 0)</f>
        <v/>
      </c>
      <c r="AW779">
        <f>IF(AND('Hidden Analysiss'!E775=1, ABS('Raw Data'!E774-'Raw Data'!D774)&lt;3), 'Raw Data'!BD774, 0)</f>
        <v/>
      </c>
    </row>
    <row r="780">
      <c r="A780" s="1">
        <f>'Raw Data'!A775</f>
        <v/>
      </c>
      <c r="B780">
        <f>IF('Raw Data'!E775&gt;'Raw Data'!D775, 'Raw Data'!J775, 0)</f>
        <v/>
      </c>
      <c r="C780">
        <f>IF('Raw Data'!D775&gt;'Raw Data'!E775, 'Raw Data'!I775, 0)</f>
        <v/>
      </c>
      <c r="D780">
        <f>SUM(G780:H780)</f>
        <v/>
      </c>
      <c r="E780">
        <f>IF(AND('Raw Data'!J775&lt;'Raw Data'!I775,'Raw Data'!E775&gt;'Raw Data'!D775,'Raw Data'!E775-'Raw Data'!D775&gt;3),'Raw Data'!N775,IF(AND('Raw Data'!I775&lt;'Raw Data'!J775,'Raw Data'!D775&gt;'Raw Data'!E775,'Raw Data'!D775-'Raw Data'!E775&gt;3),'Raw Data'!M775,0))</f>
        <v/>
      </c>
      <c r="F780">
        <f>IF(AND('Raw Data'!J775&lt;'Raw Data'!I775,'Raw Data'!E775&gt;'Raw Data'!D775,'Raw Data'!E775-'Raw Data'!D775&lt;4),'Raw Data'!L775,IF(AND('Raw Data'!I775&lt;'Raw Data'!J775,'Raw Data'!D775&gt;'Raw Data'!E775,'Raw Data'!D775-'Raw Data'!E775&lt;4),'Raw Data'!K775,0))</f>
        <v/>
      </c>
      <c r="G780">
        <f>IF(AND('Raw Data'!J775&lt;'Raw Data'!I775, 'Raw Data'!E775&gt;'Raw Data'!D775), 'Raw Data'!J775, 0)</f>
        <v/>
      </c>
      <c r="H780">
        <f>IF(AND('Raw Data'!J775&gt;'Raw Data'!I775, 'Raw Data'!E775&lt;'Raw Data'!D775), 'Raw Data'!I775, 0)</f>
        <v/>
      </c>
      <c r="I780">
        <f>SUM(J780:K780)</f>
        <v/>
      </c>
      <c r="J780">
        <f>IF(AND('Raw Data'!J775&gt;'Raw Data'!I775, 'Raw Data'!E775&gt;'Raw Data'!D775), 'Raw Data'!J775, 0)</f>
        <v/>
      </c>
      <c r="K780">
        <f>IF(AND('Raw Data'!I775&gt;'Raw Data'!J775, 'Raw Data'!D775&gt;'Raw Data'!E775), 'Raw Data'!I775, 0)</f>
        <v/>
      </c>
      <c r="L780">
        <f>IF('Raw Data'!E775-'Raw Data'!D775&gt;3, 'Raw Data'!N775, 0)</f>
        <v/>
      </c>
      <c r="M780">
        <f>IF('Raw Data'!D775-'Raw Data'!E775&gt;3, 'Raw Data'!M775, 0)</f>
        <v/>
      </c>
      <c r="N780">
        <f>IF(ISBLANK('Raw Data'!D775),0,IF(AND('Raw Data'!E775&gt;'Raw Data'!D775,'Raw Data'!E775-'Raw Data'!D775&gt;0,'Raw Data'!E775-'Raw Data'!D775&lt;4),'Raw Data'!L775, 0))</f>
        <v/>
      </c>
      <c r="O780">
        <f>IF(ISBLANK('Raw Data'!D775),0,IF(AND('Raw Data'!E775&gt;'Raw Data'!D775,'Raw Data'!E775-'Raw Data'!D775&gt;0,'Raw Data'!D775-'Raw Data'!E775&lt;4),'Raw Data'!K775, 0))</f>
        <v/>
      </c>
      <c r="P780">
        <f>IF('Raw Data'!E775-'Raw Data'!D775&gt;3, 'Raw Data'!N775, IF('Raw Data'!D775-'Raw Data'!E775&gt;3, 'Raw Data'!M775, 0))</f>
        <v/>
      </c>
      <c r="Q780">
        <f>IF(ISBLANK('Raw Data'!E775),0,IF(AND('Raw Data'!E775-'Raw Data'!D775&lt;4,'Raw Data'!E775-'Raw Data'!D775&gt;0),'Raw Data'!L775,IF(AND('Raw Data'!D775&gt;'Raw Data'!E775,'Raw Data'!D775-'Raw Data'!E775&gt;0),'Raw Data'!K775,0)))</f>
        <v/>
      </c>
      <c r="R780">
        <f>IF(ISBLANK('Raw Data'!K775),0,IFERROR(IF(MATCH(SMALL('Raw Data'!K775:N775,1),L780:O780,0),SMALL('Raw Data'!K775:N775,1)),0))</f>
        <v/>
      </c>
      <c r="S780">
        <f>IF(ISBLANK('Raw Data'!K775),0,IFERROR(IF(MATCH(SMALL('Raw Data'!K775:N775,2),L780:O780,0),SMALL('Raw Data'!K775:N775,2)),0))</f>
        <v/>
      </c>
      <c r="T780">
        <f>IF(ISBLANK('Raw Data'!K775),0,IFERROR(IF(MATCH(SMALL('Raw Data'!K775:N775,3),L780:O780,0),SMALL('Raw Data'!K775:N775,3)),0))</f>
        <v/>
      </c>
      <c r="U780">
        <f>IF(ISBLANK('Raw Data'!K775),0,IFERROR(IF(MATCH(SMALL('Raw Data'!K775:N775,4),L780:O780,0),SMALL('Raw Data'!K775:N775,4)),0))</f>
        <v/>
      </c>
      <c r="V780">
        <f>IF(AND('Raw Data'!D775&lt;3, 'Raw Data'!E775&lt;3, 'Raw Data'!A775&gt;0), 'Raw Data'!AF775, 0)</f>
        <v/>
      </c>
      <c r="W780">
        <f>IF(AND('Raw Data'!D775&lt;4, 'Raw Data'!E775&lt;4, 'Raw Data'!A775&gt;0), 'Raw Data'!AI775, 0)</f>
        <v/>
      </c>
      <c r="X780">
        <f>IF(AND('Raw Data'!D775&lt;5, 'Raw Data'!E775&lt;5, 'Raw Data'!A775&gt;0), 'Raw Data'!AL775, 0)</f>
        <v/>
      </c>
      <c r="Y780">
        <f>IF(AND('Raw Data'!D775&lt;6, 'Raw Data'!E775&lt;6, 'Raw Data'!A775&gt;0), 'Raw Data'!AO775, 0)</f>
        <v/>
      </c>
      <c r="Z780">
        <f>IF(ISBLANK('Raw Data'!D775), 0, IF('Raw Data'!D775-'Raw Data'!E775&gt;1, 'Raw Data'!AW775, 0))</f>
        <v/>
      </c>
      <c r="AA780">
        <f>IF(ISBLANK('Raw Data'!A775), 0, IF(ABS('Raw Data'!D775-'Raw Data'!E775)&lt;2, 'Raw Data'!AX775, 0))</f>
        <v/>
      </c>
      <c r="AB780">
        <f>IF(ISBLANK('Raw Data'!D775), 0, IF('Raw Data'!E775-'Raw Data'!D775&gt;1, 'Raw Data'!AY775, 0))</f>
        <v/>
      </c>
      <c r="AC780">
        <f>IF(ISBLANK('Raw Data'!D775), 0, IF('Raw Data'!D775-'Raw Data'!E775&gt;2, 'Raw Data'!AZ775, 0))</f>
        <v/>
      </c>
      <c r="AD780">
        <f>IF(ISBLANK('Raw Data'!A775), 0, IF(ABS('Raw Data'!D775-'Raw Data'!E775)&lt;3, 'Raw Data'!BA775, 0))</f>
        <v/>
      </c>
      <c r="AE780">
        <f>IF(ISBLANK('Raw Data'!D775), 0, IF('Raw Data'!E775-'Raw Data'!D775&gt;2, 'Raw Data'!BB775, 0))</f>
        <v/>
      </c>
      <c r="AF780">
        <f>IF(ISBLANK('Raw Data'!D775), 0, IF('Raw Data'!D775-'Raw Data'!E775&gt;3, 'Raw Data'!BC775, 0))</f>
        <v/>
      </c>
      <c r="AG780">
        <f>IF(ISBLANK('Raw Data'!A775), 0, IF(ABS('Raw Data'!D775-'Raw Data'!E775)&lt;4, 'Raw Data'!BD775, 0))</f>
        <v/>
      </c>
      <c r="AH780">
        <f>IF(ISBLANK('Raw Data'!D775), 0, IF('Raw Data'!E775-'Raw Data'!D775&gt;3, 'Raw Data'!BE775, 0))</f>
        <v/>
      </c>
      <c r="AI780">
        <f>IF(SUM('Raw Data'!D775:E775)&gt;'Raw Data'!F775, 'Raw Data'!G775, 0)</f>
        <v/>
      </c>
      <c r="AJ780">
        <f>IF(ISBLANK('Raw Data'!D775), 0, IF(SUM('Raw Data'!D775:E775)&lt;'Raw Data'!F775, 'Raw Data'!H775, 0))</f>
        <v/>
      </c>
      <c r="AK780">
        <f>IF(ISBLANK('Raw Data'!A775), 0, IF(AND('Raw Data'!D775&lt;3, 'Raw Data'!E775&lt;3, 'Raw Data'!F775&lt;BB$2), 'Raw Data'!AF775, 0))</f>
        <v/>
      </c>
      <c r="AL780">
        <f>IF(ISBLANK('Raw Data'!A775), 0, IF(AND('Raw Data'!D775&lt;4, 'Raw Data'!E775&lt;4, 'Raw Data'!F775&lt;BB$2), 'Raw Data'!AI775, 0))</f>
        <v/>
      </c>
      <c r="AM780">
        <f>IF(ISBLANK('Raw Data'!A775), 0, IF(AND('Raw Data'!D775&lt;5, 'Raw Data'!E775&lt;5, 'Raw Data'!F775&lt;BB$2), 'Raw Data'!AL775, 0))</f>
        <v/>
      </c>
      <c r="AN780">
        <f>IF(ISBLANK('Raw Data'!A775), 0, IF(AND('Raw Data'!D775&lt;6, 'Raw Data'!E775&lt;6, 'Raw Data'!F775&lt;BB$2), 'Raw Data'!AO775, 0))</f>
        <v/>
      </c>
      <c r="AO780">
        <f>IF(ISBLANK('Raw Data'!A775), 0, IF(AND('Raw Data'!I775&lt;Analysis!$BC$2, 'Raw Data'!D775-'Raw Data'!E775&gt;1), 'Raw Data'!AW775, IF(AND('Raw Data'!J775&lt;Analysis!$BC$2, 'Raw Data'!E775-'Raw Data'!D775&gt;1), 'Raw Data'!AY775, 0)))</f>
        <v/>
      </c>
      <c r="AP780">
        <f>IF(ISBLANK('Raw Data'!A775), 0, IF(AND('Raw Data'!I775&lt;Analysis!$BC$2, 'Raw Data'!D775-'Raw Data'!E775&gt;2), 'Raw Data'!AZ775, IF(AND('Raw Data'!J775&lt;Analysis!$BC$2, 'Raw Data'!E775-'Raw Data'!D775&gt;2), 'Raw Data'!BB775, 0)))</f>
        <v/>
      </c>
      <c r="AQ780">
        <f>IF(ISBLANK('Raw Data'!A775), 0, IF(AND('Raw Data'!I775&lt;Analysis!$BC$2, 'Raw Data'!D775-'Raw Data'!E775&gt;3), 'Raw Data'!BC775, IF(AND('Raw Data'!J775&lt;Analysis!$BC$2, 'Raw Data'!E775-'Raw Data'!D775&gt;3), 'Raw Data'!BE775, 0)))</f>
        <v/>
      </c>
      <c r="AR780">
        <f>IF('Hidden Analysiss'!D776=1,IF(ABS('Raw Data'!E775-'Raw Data'!D775)&lt;2,'Raw Data'!AX775,0), 0)</f>
        <v/>
      </c>
      <c r="AS780">
        <f>IF('Hidden Analysiss'!D776=1,IF(ABS('Raw Data'!E775-'Raw Data'!D775)&lt;3,'Raw Data'!BA775,0), 0)</f>
        <v/>
      </c>
      <c r="AT780">
        <f>IF('Hidden Analysiss'!D776=1,IF(ABS('Raw Data'!E775-'Raw Data'!D775)&lt;4,'Raw Data'!BD775,0), 0)</f>
        <v/>
      </c>
      <c r="AU780">
        <f>IF(AND('Hidden Analysiss'!E776=1, ABS('Raw Data'!E775-'Raw Data'!D775)&lt;2), 'Raw Data'!AX775, 0)</f>
        <v/>
      </c>
      <c r="AV780">
        <f>IF(AND('Hidden Analysiss'!E776=1, ABS('Raw Data'!E775-'Raw Data'!D775)&lt;3), 'Raw Data'!BA775, 0)</f>
        <v/>
      </c>
      <c r="AW780">
        <f>IF(AND('Hidden Analysiss'!E776=1, ABS('Raw Data'!E775-'Raw Data'!D775)&lt;3), 'Raw Data'!BD775, 0)</f>
        <v/>
      </c>
    </row>
    <row r="781">
      <c r="A781" s="1">
        <f>'Raw Data'!A776</f>
        <v/>
      </c>
      <c r="B781">
        <f>IF('Raw Data'!E776&gt;'Raw Data'!D776, 'Raw Data'!J776, 0)</f>
        <v/>
      </c>
      <c r="C781">
        <f>IF('Raw Data'!D776&gt;'Raw Data'!E776, 'Raw Data'!I776, 0)</f>
        <v/>
      </c>
      <c r="D781">
        <f>SUM(G781:H781)</f>
        <v/>
      </c>
      <c r="E781">
        <f>IF(AND('Raw Data'!J776&lt;'Raw Data'!I776,'Raw Data'!E776&gt;'Raw Data'!D776,'Raw Data'!E776-'Raw Data'!D776&gt;3),'Raw Data'!N776,IF(AND('Raw Data'!I776&lt;'Raw Data'!J776,'Raw Data'!D776&gt;'Raw Data'!E776,'Raw Data'!D776-'Raw Data'!E776&gt;3),'Raw Data'!M776,0))</f>
        <v/>
      </c>
      <c r="F781">
        <f>IF(AND('Raw Data'!J776&lt;'Raw Data'!I776,'Raw Data'!E776&gt;'Raw Data'!D776,'Raw Data'!E776-'Raw Data'!D776&lt;4),'Raw Data'!L776,IF(AND('Raw Data'!I776&lt;'Raw Data'!J776,'Raw Data'!D776&gt;'Raw Data'!E776,'Raw Data'!D776-'Raw Data'!E776&lt;4),'Raw Data'!K776,0))</f>
        <v/>
      </c>
      <c r="G781">
        <f>IF(AND('Raw Data'!J776&lt;'Raw Data'!I776, 'Raw Data'!E776&gt;'Raw Data'!D776), 'Raw Data'!J776, 0)</f>
        <v/>
      </c>
      <c r="H781">
        <f>IF(AND('Raw Data'!J776&gt;'Raw Data'!I776, 'Raw Data'!E776&lt;'Raw Data'!D776), 'Raw Data'!I776, 0)</f>
        <v/>
      </c>
      <c r="I781">
        <f>SUM(J781:K781)</f>
        <v/>
      </c>
      <c r="J781">
        <f>IF(AND('Raw Data'!J776&gt;'Raw Data'!I776, 'Raw Data'!E776&gt;'Raw Data'!D776), 'Raw Data'!J776, 0)</f>
        <v/>
      </c>
      <c r="K781">
        <f>IF(AND('Raw Data'!I776&gt;'Raw Data'!J776, 'Raw Data'!D776&gt;'Raw Data'!E776), 'Raw Data'!I776, 0)</f>
        <v/>
      </c>
      <c r="L781">
        <f>IF('Raw Data'!E776-'Raw Data'!D776&gt;3, 'Raw Data'!N776, 0)</f>
        <v/>
      </c>
      <c r="M781">
        <f>IF('Raw Data'!D776-'Raw Data'!E776&gt;3, 'Raw Data'!M776, 0)</f>
        <v/>
      </c>
      <c r="N781">
        <f>IF(ISBLANK('Raw Data'!D776),0,IF(AND('Raw Data'!E776&gt;'Raw Data'!D776,'Raw Data'!E776-'Raw Data'!D776&gt;0,'Raw Data'!E776-'Raw Data'!D776&lt;4),'Raw Data'!L776, 0))</f>
        <v/>
      </c>
      <c r="O781">
        <f>IF(ISBLANK('Raw Data'!D776),0,IF(AND('Raw Data'!E776&gt;'Raw Data'!D776,'Raw Data'!E776-'Raw Data'!D776&gt;0,'Raw Data'!D776-'Raw Data'!E776&lt;4),'Raw Data'!K776, 0))</f>
        <v/>
      </c>
      <c r="P781">
        <f>IF('Raw Data'!E776-'Raw Data'!D776&gt;3, 'Raw Data'!N776, IF('Raw Data'!D776-'Raw Data'!E776&gt;3, 'Raw Data'!M776, 0))</f>
        <v/>
      </c>
      <c r="Q781">
        <f>IF(ISBLANK('Raw Data'!E776),0,IF(AND('Raw Data'!E776-'Raw Data'!D776&lt;4,'Raw Data'!E776-'Raw Data'!D776&gt;0),'Raw Data'!L776,IF(AND('Raw Data'!D776&gt;'Raw Data'!E776,'Raw Data'!D776-'Raw Data'!E776&gt;0),'Raw Data'!K776,0)))</f>
        <v/>
      </c>
      <c r="R781">
        <f>IF(ISBLANK('Raw Data'!K776),0,IFERROR(IF(MATCH(SMALL('Raw Data'!K776:N776,1),L781:O781,0),SMALL('Raw Data'!K776:N776,1)),0))</f>
        <v/>
      </c>
      <c r="S781">
        <f>IF(ISBLANK('Raw Data'!K776),0,IFERROR(IF(MATCH(SMALL('Raw Data'!K776:N776,2),L781:O781,0),SMALL('Raw Data'!K776:N776,2)),0))</f>
        <v/>
      </c>
      <c r="T781">
        <f>IF(ISBLANK('Raw Data'!K776),0,IFERROR(IF(MATCH(SMALL('Raw Data'!K776:N776,3),L781:O781,0),SMALL('Raw Data'!K776:N776,3)),0))</f>
        <v/>
      </c>
      <c r="U781">
        <f>IF(ISBLANK('Raw Data'!K776),0,IFERROR(IF(MATCH(SMALL('Raw Data'!K776:N776,4),L781:O781,0),SMALL('Raw Data'!K776:N776,4)),0))</f>
        <v/>
      </c>
      <c r="V781">
        <f>IF(AND('Raw Data'!D776&lt;3, 'Raw Data'!E776&lt;3, 'Raw Data'!A776&gt;0), 'Raw Data'!AF776, 0)</f>
        <v/>
      </c>
      <c r="W781">
        <f>IF(AND('Raw Data'!D776&lt;4, 'Raw Data'!E776&lt;4, 'Raw Data'!A776&gt;0), 'Raw Data'!AI776, 0)</f>
        <v/>
      </c>
      <c r="X781">
        <f>IF(AND('Raw Data'!D776&lt;5, 'Raw Data'!E776&lt;5, 'Raw Data'!A776&gt;0), 'Raw Data'!AL776, 0)</f>
        <v/>
      </c>
      <c r="Y781">
        <f>IF(AND('Raw Data'!D776&lt;6, 'Raw Data'!E776&lt;6, 'Raw Data'!A776&gt;0), 'Raw Data'!AO776, 0)</f>
        <v/>
      </c>
      <c r="Z781">
        <f>IF(ISBLANK('Raw Data'!D776), 0, IF('Raw Data'!D776-'Raw Data'!E776&gt;1, 'Raw Data'!AW776, 0))</f>
        <v/>
      </c>
      <c r="AA781">
        <f>IF(ISBLANK('Raw Data'!A776), 0, IF(ABS('Raw Data'!D776-'Raw Data'!E776)&lt;2, 'Raw Data'!AX776, 0))</f>
        <v/>
      </c>
      <c r="AB781">
        <f>IF(ISBLANK('Raw Data'!D776), 0, IF('Raw Data'!E776-'Raw Data'!D776&gt;1, 'Raw Data'!AY776, 0))</f>
        <v/>
      </c>
      <c r="AC781">
        <f>IF(ISBLANK('Raw Data'!D776), 0, IF('Raw Data'!D776-'Raw Data'!E776&gt;2, 'Raw Data'!AZ776, 0))</f>
        <v/>
      </c>
      <c r="AD781">
        <f>IF(ISBLANK('Raw Data'!A776), 0, IF(ABS('Raw Data'!D776-'Raw Data'!E776)&lt;3, 'Raw Data'!BA776, 0))</f>
        <v/>
      </c>
      <c r="AE781">
        <f>IF(ISBLANK('Raw Data'!D776), 0, IF('Raw Data'!E776-'Raw Data'!D776&gt;2, 'Raw Data'!BB776, 0))</f>
        <v/>
      </c>
      <c r="AF781">
        <f>IF(ISBLANK('Raw Data'!D776), 0, IF('Raw Data'!D776-'Raw Data'!E776&gt;3, 'Raw Data'!BC776, 0))</f>
        <v/>
      </c>
      <c r="AG781">
        <f>IF(ISBLANK('Raw Data'!A776), 0, IF(ABS('Raw Data'!D776-'Raw Data'!E776)&lt;4, 'Raw Data'!BD776, 0))</f>
        <v/>
      </c>
      <c r="AH781">
        <f>IF(ISBLANK('Raw Data'!D776), 0, IF('Raw Data'!E776-'Raw Data'!D776&gt;3, 'Raw Data'!BE776, 0))</f>
        <v/>
      </c>
      <c r="AI781">
        <f>IF(SUM('Raw Data'!D776:E776)&gt;'Raw Data'!F776, 'Raw Data'!G776, 0)</f>
        <v/>
      </c>
      <c r="AJ781">
        <f>IF(ISBLANK('Raw Data'!D776), 0, IF(SUM('Raw Data'!D776:E776)&lt;'Raw Data'!F776, 'Raw Data'!H776, 0))</f>
        <v/>
      </c>
      <c r="AK781">
        <f>IF(ISBLANK('Raw Data'!A776), 0, IF(AND('Raw Data'!D776&lt;3, 'Raw Data'!E776&lt;3, 'Raw Data'!F776&lt;BB$2), 'Raw Data'!AF776, 0))</f>
        <v/>
      </c>
      <c r="AL781">
        <f>IF(ISBLANK('Raw Data'!A776), 0, IF(AND('Raw Data'!D776&lt;4, 'Raw Data'!E776&lt;4, 'Raw Data'!F776&lt;BB$2), 'Raw Data'!AI776, 0))</f>
        <v/>
      </c>
      <c r="AM781">
        <f>IF(ISBLANK('Raw Data'!A776), 0, IF(AND('Raw Data'!D776&lt;5, 'Raw Data'!E776&lt;5, 'Raw Data'!F776&lt;BB$2), 'Raw Data'!AL776, 0))</f>
        <v/>
      </c>
      <c r="AN781">
        <f>IF(ISBLANK('Raw Data'!A776), 0, IF(AND('Raw Data'!D776&lt;6, 'Raw Data'!E776&lt;6, 'Raw Data'!F776&lt;BB$2), 'Raw Data'!AO776, 0))</f>
        <v/>
      </c>
      <c r="AO781">
        <f>IF(ISBLANK('Raw Data'!A776), 0, IF(AND('Raw Data'!I776&lt;Analysis!$BC$2, 'Raw Data'!D776-'Raw Data'!E776&gt;1), 'Raw Data'!AW776, IF(AND('Raw Data'!J776&lt;Analysis!$BC$2, 'Raw Data'!E776-'Raw Data'!D776&gt;1), 'Raw Data'!AY776, 0)))</f>
        <v/>
      </c>
      <c r="AP781">
        <f>IF(ISBLANK('Raw Data'!A776), 0, IF(AND('Raw Data'!I776&lt;Analysis!$BC$2, 'Raw Data'!D776-'Raw Data'!E776&gt;2), 'Raw Data'!AZ776, IF(AND('Raw Data'!J776&lt;Analysis!$BC$2, 'Raw Data'!E776-'Raw Data'!D776&gt;2), 'Raw Data'!BB776, 0)))</f>
        <v/>
      </c>
      <c r="AQ781">
        <f>IF(ISBLANK('Raw Data'!A776), 0, IF(AND('Raw Data'!I776&lt;Analysis!$BC$2, 'Raw Data'!D776-'Raw Data'!E776&gt;3), 'Raw Data'!BC776, IF(AND('Raw Data'!J776&lt;Analysis!$BC$2, 'Raw Data'!E776-'Raw Data'!D776&gt;3), 'Raw Data'!BE776, 0)))</f>
        <v/>
      </c>
      <c r="AR781">
        <f>IF('Hidden Analysiss'!D777=1,IF(ABS('Raw Data'!E776-'Raw Data'!D776)&lt;2,'Raw Data'!AX776,0), 0)</f>
        <v/>
      </c>
      <c r="AS781">
        <f>IF('Hidden Analysiss'!D777=1,IF(ABS('Raw Data'!E776-'Raw Data'!D776)&lt;3,'Raw Data'!BA776,0), 0)</f>
        <v/>
      </c>
      <c r="AT781">
        <f>IF('Hidden Analysiss'!D777=1,IF(ABS('Raw Data'!E776-'Raw Data'!D776)&lt;4,'Raw Data'!BD776,0), 0)</f>
        <v/>
      </c>
      <c r="AU781">
        <f>IF(AND('Hidden Analysiss'!E777=1, ABS('Raw Data'!E776-'Raw Data'!D776)&lt;2), 'Raw Data'!AX776, 0)</f>
        <v/>
      </c>
      <c r="AV781">
        <f>IF(AND('Hidden Analysiss'!E777=1, ABS('Raw Data'!E776-'Raw Data'!D776)&lt;3), 'Raw Data'!BA776, 0)</f>
        <v/>
      </c>
      <c r="AW781">
        <f>IF(AND('Hidden Analysiss'!E777=1, ABS('Raw Data'!E776-'Raw Data'!D776)&lt;3), 'Raw Data'!BD776, 0)</f>
        <v/>
      </c>
    </row>
    <row r="782">
      <c r="A782" s="1">
        <f>'Raw Data'!A777</f>
        <v/>
      </c>
      <c r="B782">
        <f>IF('Raw Data'!E777&gt;'Raw Data'!D777, 'Raw Data'!J777, 0)</f>
        <v/>
      </c>
      <c r="C782">
        <f>IF('Raw Data'!D777&gt;'Raw Data'!E777, 'Raw Data'!I777, 0)</f>
        <v/>
      </c>
      <c r="D782">
        <f>SUM(G782:H782)</f>
        <v/>
      </c>
      <c r="E782">
        <f>IF(AND('Raw Data'!J777&lt;'Raw Data'!I777,'Raw Data'!E777&gt;'Raw Data'!D777,'Raw Data'!E777-'Raw Data'!D777&gt;3),'Raw Data'!N777,IF(AND('Raw Data'!I777&lt;'Raw Data'!J777,'Raw Data'!D777&gt;'Raw Data'!E777,'Raw Data'!D777-'Raw Data'!E777&gt;3),'Raw Data'!M777,0))</f>
        <v/>
      </c>
      <c r="F782">
        <f>IF(AND('Raw Data'!J777&lt;'Raw Data'!I777,'Raw Data'!E777&gt;'Raw Data'!D777,'Raw Data'!E777-'Raw Data'!D777&lt;4),'Raw Data'!L777,IF(AND('Raw Data'!I777&lt;'Raw Data'!J777,'Raw Data'!D777&gt;'Raw Data'!E777,'Raw Data'!D777-'Raw Data'!E777&lt;4),'Raw Data'!K777,0))</f>
        <v/>
      </c>
      <c r="G782">
        <f>IF(AND('Raw Data'!J777&lt;'Raw Data'!I777, 'Raw Data'!E777&gt;'Raw Data'!D777), 'Raw Data'!J777, 0)</f>
        <v/>
      </c>
      <c r="H782">
        <f>IF(AND('Raw Data'!J777&gt;'Raw Data'!I777, 'Raw Data'!E777&lt;'Raw Data'!D777), 'Raw Data'!I777, 0)</f>
        <v/>
      </c>
      <c r="I782">
        <f>SUM(J782:K782)</f>
        <v/>
      </c>
      <c r="J782">
        <f>IF(AND('Raw Data'!J777&gt;'Raw Data'!I777, 'Raw Data'!E777&gt;'Raw Data'!D777), 'Raw Data'!J777, 0)</f>
        <v/>
      </c>
      <c r="K782">
        <f>IF(AND('Raw Data'!I777&gt;'Raw Data'!J777, 'Raw Data'!D777&gt;'Raw Data'!E777), 'Raw Data'!I777, 0)</f>
        <v/>
      </c>
      <c r="L782">
        <f>IF('Raw Data'!E777-'Raw Data'!D777&gt;3, 'Raw Data'!N777, 0)</f>
        <v/>
      </c>
      <c r="M782">
        <f>IF('Raw Data'!D777-'Raw Data'!E777&gt;3, 'Raw Data'!M777, 0)</f>
        <v/>
      </c>
      <c r="N782">
        <f>IF(ISBLANK('Raw Data'!D777),0,IF(AND('Raw Data'!E777&gt;'Raw Data'!D777,'Raw Data'!E777-'Raw Data'!D777&gt;0,'Raw Data'!E777-'Raw Data'!D777&lt;4),'Raw Data'!L777, 0))</f>
        <v/>
      </c>
      <c r="O782">
        <f>IF(ISBLANK('Raw Data'!D777),0,IF(AND('Raw Data'!E777&gt;'Raw Data'!D777,'Raw Data'!E777-'Raw Data'!D777&gt;0,'Raw Data'!D777-'Raw Data'!E777&lt;4),'Raw Data'!K777, 0))</f>
        <v/>
      </c>
      <c r="P782">
        <f>IF('Raw Data'!E777-'Raw Data'!D777&gt;3, 'Raw Data'!N777, IF('Raw Data'!D777-'Raw Data'!E777&gt;3, 'Raw Data'!M777, 0))</f>
        <v/>
      </c>
      <c r="Q782">
        <f>IF(ISBLANK('Raw Data'!E777),0,IF(AND('Raw Data'!E777-'Raw Data'!D777&lt;4,'Raw Data'!E777-'Raw Data'!D777&gt;0),'Raw Data'!L777,IF(AND('Raw Data'!D777&gt;'Raw Data'!E777,'Raw Data'!D777-'Raw Data'!E777&gt;0),'Raw Data'!K777,0)))</f>
        <v/>
      </c>
      <c r="R782">
        <f>IF(ISBLANK('Raw Data'!K777),0,IFERROR(IF(MATCH(SMALL('Raw Data'!K777:N777,1),L782:O782,0),SMALL('Raw Data'!K777:N777,1)),0))</f>
        <v/>
      </c>
      <c r="S782">
        <f>IF(ISBLANK('Raw Data'!K777),0,IFERROR(IF(MATCH(SMALL('Raw Data'!K777:N777,2),L782:O782,0),SMALL('Raw Data'!K777:N777,2)),0))</f>
        <v/>
      </c>
      <c r="T782">
        <f>IF(ISBLANK('Raw Data'!K777),0,IFERROR(IF(MATCH(SMALL('Raw Data'!K777:N777,3),L782:O782,0),SMALL('Raw Data'!K777:N777,3)),0))</f>
        <v/>
      </c>
      <c r="U782">
        <f>IF(ISBLANK('Raw Data'!K777),0,IFERROR(IF(MATCH(SMALL('Raw Data'!K777:N777,4),L782:O782,0),SMALL('Raw Data'!K777:N777,4)),0))</f>
        <v/>
      </c>
      <c r="V782">
        <f>IF(AND('Raw Data'!D777&lt;3, 'Raw Data'!E777&lt;3, 'Raw Data'!A777&gt;0), 'Raw Data'!AF777, 0)</f>
        <v/>
      </c>
      <c r="W782">
        <f>IF(AND('Raw Data'!D777&lt;4, 'Raw Data'!E777&lt;4, 'Raw Data'!A777&gt;0), 'Raw Data'!AI777, 0)</f>
        <v/>
      </c>
      <c r="X782">
        <f>IF(AND('Raw Data'!D777&lt;5, 'Raw Data'!E777&lt;5, 'Raw Data'!A777&gt;0), 'Raw Data'!AL777, 0)</f>
        <v/>
      </c>
      <c r="Y782">
        <f>IF(AND('Raw Data'!D777&lt;6, 'Raw Data'!E777&lt;6, 'Raw Data'!A777&gt;0), 'Raw Data'!AO777, 0)</f>
        <v/>
      </c>
      <c r="Z782">
        <f>IF(ISBLANK('Raw Data'!D777), 0, IF('Raw Data'!D777-'Raw Data'!E777&gt;1, 'Raw Data'!AW777, 0))</f>
        <v/>
      </c>
      <c r="AA782">
        <f>IF(ISBLANK('Raw Data'!A777), 0, IF(ABS('Raw Data'!D777-'Raw Data'!E777)&lt;2, 'Raw Data'!AX777, 0))</f>
        <v/>
      </c>
      <c r="AB782">
        <f>IF(ISBLANK('Raw Data'!D777), 0, IF('Raw Data'!E777-'Raw Data'!D777&gt;1, 'Raw Data'!AY777, 0))</f>
        <v/>
      </c>
      <c r="AC782">
        <f>IF(ISBLANK('Raw Data'!D777), 0, IF('Raw Data'!D777-'Raw Data'!E777&gt;2, 'Raw Data'!AZ777, 0))</f>
        <v/>
      </c>
      <c r="AD782">
        <f>IF(ISBLANK('Raw Data'!A777), 0, IF(ABS('Raw Data'!D777-'Raw Data'!E777)&lt;3, 'Raw Data'!BA777, 0))</f>
        <v/>
      </c>
      <c r="AE782">
        <f>IF(ISBLANK('Raw Data'!D777), 0, IF('Raw Data'!E777-'Raw Data'!D777&gt;2, 'Raw Data'!BB777, 0))</f>
        <v/>
      </c>
      <c r="AF782">
        <f>IF(ISBLANK('Raw Data'!D777), 0, IF('Raw Data'!D777-'Raw Data'!E777&gt;3, 'Raw Data'!BC777, 0))</f>
        <v/>
      </c>
      <c r="AG782">
        <f>IF(ISBLANK('Raw Data'!A777), 0, IF(ABS('Raw Data'!D777-'Raw Data'!E777)&lt;4, 'Raw Data'!BD777, 0))</f>
        <v/>
      </c>
      <c r="AH782">
        <f>IF(ISBLANK('Raw Data'!D777), 0, IF('Raw Data'!E777-'Raw Data'!D777&gt;3, 'Raw Data'!BE777, 0))</f>
        <v/>
      </c>
      <c r="AI782">
        <f>IF(SUM('Raw Data'!D777:E777)&gt;'Raw Data'!F777, 'Raw Data'!G777, 0)</f>
        <v/>
      </c>
      <c r="AJ782">
        <f>IF(ISBLANK('Raw Data'!D777), 0, IF(SUM('Raw Data'!D777:E777)&lt;'Raw Data'!F777, 'Raw Data'!H777, 0))</f>
        <v/>
      </c>
      <c r="AK782">
        <f>IF(ISBLANK('Raw Data'!A777), 0, IF(AND('Raw Data'!D777&lt;3, 'Raw Data'!E777&lt;3, 'Raw Data'!F777&lt;BB$2), 'Raw Data'!AF777, 0))</f>
        <v/>
      </c>
      <c r="AL782">
        <f>IF(ISBLANK('Raw Data'!A777), 0, IF(AND('Raw Data'!D777&lt;4, 'Raw Data'!E777&lt;4, 'Raw Data'!F777&lt;BB$2), 'Raw Data'!AI777, 0))</f>
        <v/>
      </c>
      <c r="AM782">
        <f>IF(ISBLANK('Raw Data'!A777), 0, IF(AND('Raw Data'!D777&lt;5, 'Raw Data'!E777&lt;5, 'Raw Data'!F777&lt;BB$2), 'Raw Data'!AL777, 0))</f>
        <v/>
      </c>
      <c r="AN782">
        <f>IF(ISBLANK('Raw Data'!A777), 0, IF(AND('Raw Data'!D777&lt;6, 'Raw Data'!E777&lt;6, 'Raw Data'!F777&lt;BB$2), 'Raw Data'!AO777, 0))</f>
        <v/>
      </c>
      <c r="AO782">
        <f>IF(ISBLANK('Raw Data'!A777), 0, IF(AND('Raw Data'!I777&lt;Analysis!$BC$2, 'Raw Data'!D777-'Raw Data'!E777&gt;1), 'Raw Data'!AW777, IF(AND('Raw Data'!J777&lt;Analysis!$BC$2, 'Raw Data'!E777-'Raw Data'!D777&gt;1), 'Raw Data'!AY777, 0)))</f>
        <v/>
      </c>
      <c r="AP782">
        <f>IF(ISBLANK('Raw Data'!A777), 0, IF(AND('Raw Data'!I777&lt;Analysis!$BC$2, 'Raw Data'!D777-'Raw Data'!E777&gt;2), 'Raw Data'!AZ777, IF(AND('Raw Data'!J777&lt;Analysis!$BC$2, 'Raw Data'!E777-'Raw Data'!D777&gt;2), 'Raw Data'!BB777, 0)))</f>
        <v/>
      </c>
      <c r="AQ782">
        <f>IF(ISBLANK('Raw Data'!A777), 0, IF(AND('Raw Data'!I777&lt;Analysis!$BC$2, 'Raw Data'!D777-'Raw Data'!E777&gt;3), 'Raw Data'!BC777, IF(AND('Raw Data'!J777&lt;Analysis!$BC$2, 'Raw Data'!E777-'Raw Data'!D777&gt;3), 'Raw Data'!BE777, 0)))</f>
        <v/>
      </c>
      <c r="AR782">
        <f>IF('Hidden Analysiss'!D778=1,IF(ABS('Raw Data'!E777-'Raw Data'!D777)&lt;2,'Raw Data'!AX777,0), 0)</f>
        <v/>
      </c>
      <c r="AS782">
        <f>IF('Hidden Analysiss'!D778=1,IF(ABS('Raw Data'!E777-'Raw Data'!D777)&lt;3,'Raw Data'!BA777,0), 0)</f>
        <v/>
      </c>
      <c r="AT782">
        <f>IF('Hidden Analysiss'!D778=1,IF(ABS('Raw Data'!E777-'Raw Data'!D777)&lt;4,'Raw Data'!BD777,0), 0)</f>
        <v/>
      </c>
      <c r="AU782">
        <f>IF(AND('Hidden Analysiss'!E778=1, ABS('Raw Data'!E777-'Raw Data'!D777)&lt;2), 'Raw Data'!AX777, 0)</f>
        <v/>
      </c>
      <c r="AV782">
        <f>IF(AND('Hidden Analysiss'!E778=1, ABS('Raw Data'!E777-'Raw Data'!D777)&lt;3), 'Raw Data'!BA777, 0)</f>
        <v/>
      </c>
      <c r="AW782">
        <f>IF(AND('Hidden Analysiss'!E778=1, ABS('Raw Data'!E777-'Raw Data'!D777)&lt;3), 'Raw Data'!BD777, 0)</f>
        <v/>
      </c>
    </row>
    <row r="783">
      <c r="A783" s="1">
        <f>'Raw Data'!A778</f>
        <v/>
      </c>
      <c r="B783">
        <f>IF('Raw Data'!E778&gt;'Raw Data'!D778, 'Raw Data'!J778, 0)</f>
        <v/>
      </c>
      <c r="C783">
        <f>IF('Raw Data'!D778&gt;'Raw Data'!E778, 'Raw Data'!I778, 0)</f>
        <v/>
      </c>
      <c r="D783">
        <f>SUM(G783:H783)</f>
        <v/>
      </c>
      <c r="E783">
        <f>IF(AND('Raw Data'!J778&lt;'Raw Data'!I778,'Raw Data'!E778&gt;'Raw Data'!D778,'Raw Data'!E778-'Raw Data'!D778&gt;3),'Raw Data'!N778,IF(AND('Raw Data'!I778&lt;'Raw Data'!J778,'Raw Data'!D778&gt;'Raw Data'!E778,'Raw Data'!D778-'Raw Data'!E778&gt;3),'Raw Data'!M778,0))</f>
        <v/>
      </c>
      <c r="F783">
        <f>IF(AND('Raw Data'!J778&lt;'Raw Data'!I778,'Raw Data'!E778&gt;'Raw Data'!D778,'Raw Data'!E778-'Raw Data'!D778&lt;4),'Raw Data'!L778,IF(AND('Raw Data'!I778&lt;'Raw Data'!J778,'Raw Data'!D778&gt;'Raw Data'!E778,'Raw Data'!D778-'Raw Data'!E778&lt;4),'Raw Data'!K778,0))</f>
        <v/>
      </c>
      <c r="G783">
        <f>IF(AND('Raw Data'!J778&lt;'Raw Data'!I778, 'Raw Data'!E778&gt;'Raw Data'!D778), 'Raw Data'!J778, 0)</f>
        <v/>
      </c>
      <c r="H783">
        <f>IF(AND('Raw Data'!J778&gt;'Raw Data'!I778, 'Raw Data'!E778&lt;'Raw Data'!D778), 'Raw Data'!I778, 0)</f>
        <v/>
      </c>
      <c r="I783">
        <f>SUM(J783:K783)</f>
        <v/>
      </c>
      <c r="J783">
        <f>IF(AND('Raw Data'!J778&gt;'Raw Data'!I778, 'Raw Data'!E778&gt;'Raw Data'!D778), 'Raw Data'!J778, 0)</f>
        <v/>
      </c>
      <c r="K783">
        <f>IF(AND('Raw Data'!I778&gt;'Raw Data'!J778, 'Raw Data'!D778&gt;'Raw Data'!E778), 'Raw Data'!I778, 0)</f>
        <v/>
      </c>
      <c r="L783">
        <f>IF('Raw Data'!E778-'Raw Data'!D778&gt;3, 'Raw Data'!N778, 0)</f>
        <v/>
      </c>
      <c r="M783">
        <f>IF('Raw Data'!D778-'Raw Data'!E778&gt;3, 'Raw Data'!M778, 0)</f>
        <v/>
      </c>
      <c r="N783">
        <f>IF(ISBLANK('Raw Data'!D778),0,IF(AND('Raw Data'!E778&gt;'Raw Data'!D778,'Raw Data'!E778-'Raw Data'!D778&gt;0,'Raw Data'!E778-'Raw Data'!D778&lt;4),'Raw Data'!L778, 0))</f>
        <v/>
      </c>
      <c r="O783">
        <f>IF(ISBLANK('Raw Data'!D778),0,IF(AND('Raw Data'!E778&gt;'Raw Data'!D778,'Raw Data'!E778-'Raw Data'!D778&gt;0,'Raw Data'!D778-'Raw Data'!E778&lt;4),'Raw Data'!K778, 0))</f>
        <v/>
      </c>
      <c r="P783">
        <f>IF('Raw Data'!E778-'Raw Data'!D778&gt;3, 'Raw Data'!N778, IF('Raw Data'!D778-'Raw Data'!E778&gt;3, 'Raw Data'!M778, 0))</f>
        <v/>
      </c>
      <c r="Q783">
        <f>IF(ISBLANK('Raw Data'!E778),0,IF(AND('Raw Data'!E778-'Raw Data'!D778&lt;4,'Raw Data'!E778-'Raw Data'!D778&gt;0),'Raw Data'!L778,IF(AND('Raw Data'!D778&gt;'Raw Data'!E778,'Raw Data'!D778-'Raw Data'!E778&gt;0),'Raw Data'!K778,0)))</f>
        <v/>
      </c>
      <c r="R783">
        <f>IF(ISBLANK('Raw Data'!K778),0,IFERROR(IF(MATCH(SMALL('Raw Data'!K778:N778,1),L783:O783,0),SMALL('Raw Data'!K778:N778,1)),0))</f>
        <v/>
      </c>
      <c r="S783">
        <f>IF(ISBLANK('Raw Data'!K778),0,IFERROR(IF(MATCH(SMALL('Raw Data'!K778:N778,2),L783:O783,0),SMALL('Raw Data'!K778:N778,2)),0))</f>
        <v/>
      </c>
      <c r="T783">
        <f>IF(ISBLANK('Raw Data'!K778),0,IFERROR(IF(MATCH(SMALL('Raw Data'!K778:N778,3),L783:O783,0),SMALL('Raw Data'!K778:N778,3)),0))</f>
        <v/>
      </c>
      <c r="U783">
        <f>IF(ISBLANK('Raw Data'!K778),0,IFERROR(IF(MATCH(SMALL('Raw Data'!K778:N778,4),L783:O783,0),SMALL('Raw Data'!K778:N778,4)),0))</f>
        <v/>
      </c>
      <c r="V783">
        <f>IF(AND('Raw Data'!D778&lt;3, 'Raw Data'!E778&lt;3, 'Raw Data'!A778&gt;0), 'Raw Data'!AF778, 0)</f>
        <v/>
      </c>
      <c r="W783">
        <f>IF(AND('Raw Data'!D778&lt;4, 'Raw Data'!E778&lt;4, 'Raw Data'!A778&gt;0), 'Raw Data'!AI778, 0)</f>
        <v/>
      </c>
      <c r="X783">
        <f>IF(AND('Raw Data'!D778&lt;5, 'Raw Data'!E778&lt;5, 'Raw Data'!A778&gt;0), 'Raw Data'!AL778, 0)</f>
        <v/>
      </c>
      <c r="Y783">
        <f>IF(AND('Raw Data'!D778&lt;6, 'Raw Data'!E778&lt;6, 'Raw Data'!A778&gt;0), 'Raw Data'!AO778, 0)</f>
        <v/>
      </c>
      <c r="Z783">
        <f>IF(ISBLANK('Raw Data'!D778), 0, IF('Raw Data'!D778-'Raw Data'!E778&gt;1, 'Raw Data'!AW778, 0))</f>
        <v/>
      </c>
      <c r="AA783">
        <f>IF(ISBLANK('Raw Data'!A778), 0, IF(ABS('Raw Data'!D778-'Raw Data'!E778)&lt;2, 'Raw Data'!AX778, 0))</f>
        <v/>
      </c>
      <c r="AB783">
        <f>IF(ISBLANK('Raw Data'!D778), 0, IF('Raw Data'!E778-'Raw Data'!D778&gt;1, 'Raw Data'!AY778, 0))</f>
        <v/>
      </c>
      <c r="AC783">
        <f>IF(ISBLANK('Raw Data'!D778), 0, IF('Raw Data'!D778-'Raw Data'!E778&gt;2, 'Raw Data'!AZ778, 0))</f>
        <v/>
      </c>
      <c r="AD783">
        <f>IF(ISBLANK('Raw Data'!A778), 0, IF(ABS('Raw Data'!D778-'Raw Data'!E778)&lt;3, 'Raw Data'!BA778, 0))</f>
        <v/>
      </c>
      <c r="AE783">
        <f>IF(ISBLANK('Raw Data'!D778), 0, IF('Raw Data'!E778-'Raw Data'!D778&gt;2, 'Raw Data'!BB778, 0))</f>
        <v/>
      </c>
      <c r="AF783">
        <f>IF(ISBLANK('Raw Data'!D778), 0, IF('Raw Data'!D778-'Raw Data'!E778&gt;3, 'Raw Data'!BC778, 0))</f>
        <v/>
      </c>
      <c r="AG783">
        <f>IF(ISBLANK('Raw Data'!A778), 0, IF(ABS('Raw Data'!D778-'Raw Data'!E778)&lt;4, 'Raw Data'!BD778, 0))</f>
        <v/>
      </c>
      <c r="AH783">
        <f>IF(ISBLANK('Raw Data'!D778), 0, IF('Raw Data'!E778-'Raw Data'!D778&gt;3, 'Raw Data'!BE778, 0))</f>
        <v/>
      </c>
      <c r="AI783">
        <f>IF(SUM('Raw Data'!D778:E778)&gt;'Raw Data'!F778, 'Raw Data'!G778, 0)</f>
        <v/>
      </c>
      <c r="AJ783">
        <f>IF(ISBLANK('Raw Data'!D778), 0, IF(SUM('Raw Data'!D778:E778)&lt;'Raw Data'!F778, 'Raw Data'!H778, 0))</f>
        <v/>
      </c>
      <c r="AK783">
        <f>IF(ISBLANK('Raw Data'!A778), 0, IF(AND('Raw Data'!D778&lt;3, 'Raw Data'!E778&lt;3, 'Raw Data'!F778&lt;BB$2), 'Raw Data'!AF778, 0))</f>
        <v/>
      </c>
      <c r="AL783">
        <f>IF(ISBLANK('Raw Data'!A778), 0, IF(AND('Raw Data'!D778&lt;4, 'Raw Data'!E778&lt;4, 'Raw Data'!F778&lt;BB$2), 'Raw Data'!AI778, 0))</f>
        <v/>
      </c>
      <c r="AM783">
        <f>IF(ISBLANK('Raw Data'!A778), 0, IF(AND('Raw Data'!D778&lt;5, 'Raw Data'!E778&lt;5, 'Raw Data'!F778&lt;BB$2), 'Raw Data'!AL778, 0))</f>
        <v/>
      </c>
      <c r="AN783">
        <f>IF(ISBLANK('Raw Data'!A778), 0, IF(AND('Raw Data'!D778&lt;6, 'Raw Data'!E778&lt;6, 'Raw Data'!F778&lt;BB$2), 'Raw Data'!AO778, 0))</f>
        <v/>
      </c>
      <c r="AO783">
        <f>IF(ISBLANK('Raw Data'!A778), 0, IF(AND('Raw Data'!I778&lt;Analysis!$BC$2, 'Raw Data'!D778-'Raw Data'!E778&gt;1), 'Raw Data'!AW778, IF(AND('Raw Data'!J778&lt;Analysis!$BC$2, 'Raw Data'!E778-'Raw Data'!D778&gt;1), 'Raw Data'!AY778, 0)))</f>
        <v/>
      </c>
      <c r="AP783">
        <f>IF(ISBLANK('Raw Data'!A778), 0, IF(AND('Raw Data'!I778&lt;Analysis!$BC$2, 'Raw Data'!D778-'Raw Data'!E778&gt;2), 'Raw Data'!AZ778, IF(AND('Raw Data'!J778&lt;Analysis!$BC$2, 'Raw Data'!E778-'Raw Data'!D778&gt;2), 'Raw Data'!BB778, 0)))</f>
        <v/>
      </c>
      <c r="AQ783">
        <f>IF(ISBLANK('Raw Data'!A778), 0, IF(AND('Raw Data'!I778&lt;Analysis!$BC$2, 'Raw Data'!D778-'Raw Data'!E778&gt;3), 'Raw Data'!BC778, IF(AND('Raw Data'!J778&lt;Analysis!$BC$2, 'Raw Data'!E778-'Raw Data'!D778&gt;3), 'Raw Data'!BE778, 0)))</f>
        <v/>
      </c>
      <c r="AR783">
        <f>IF('Hidden Analysiss'!D779=1,IF(ABS('Raw Data'!E778-'Raw Data'!D778)&lt;2,'Raw Data'!AX778,0), 0)</f>
        <v/>
      </c>
      <c r="AS783">
        <f>IF('Hidden Analysiss'!D779=1,IF(ABS('Raw Data'!E778-'Raw Data'!D778)&lt;3,'Raw Data'!BA778,0), 0)</f>
        <v/>
      </c>
      <c r="AT783">
        <f>IF('Hidden Analysiss'!D779=1,IF(ABS('Raw Data'!E778-'Raw Data'!D778)&lt;4,'Raw Data'!BD778,0), 0)</f>
        <v/>
      </c>
      <c r="AU783">
        <f>IF(AND('Hidden Analysiss'!E779=1, ABS('Raw Data'!E778-'Raw Data'!D778)&lt;2), 'Raw Data'!AX778, 0)</f>
        <v/>
      </c>
      <c r="AV783">
        <f>IF(AND('Hidden Analysiss'!E779=1, ABS('Raw Data'!E778-'Raw Data'!D778)&lt;3), 'Raw Data'!BA778, 0)</f>
        <v/>
      </c>
      <c r="AW783">
        <f>IF(AND('Hidden Analysiss'!E779=1, ABS('Raw Data'!E778-'Raw Data'!D778)&lt;3), 'Raw Data'!BD778, 0)</f>
        <v/>
      </c>
    </row>
    <row r="784">
      <c r="A784" s="1">
        <f>'Raw Data'!A779</f>
        <v/>
      </c>
      <c r="B784">
        <f>IF('Raw Data'!E779&gt;'Raw Data'!D779, 'Raw Data'!J779, 0)</f>
        <v/>
      </c>
      <c r="C784">
        <f>IF('Raw Data'!D779&gt;'Raw Data'!E779, 'Raw Data'!I779, 0)</f>
        <v/>
      </c>
      <c r="D784">
        <f>SUM(G784:H784)</f>
        <v/>
      </c>
      <c r="E784">
        <f>IF(AND('Raw Data'!J779&lt;'Raw Data'!I779,'Raw Data'!E779&gt;'Raw Data'!D779,'Raw Data'!E779-'Raw Data'!D779&gt;3),'Raw Data'!N779,IF(AND('Raw Data'!I779&lt;'Raw Data'!J779,'Raw Data'!D779&gt;'Raw Data'!E779,'Raw Data'!D779-'Raw Data'!E779&gt;3),'Raw Data'!M779,0))</f>
        <v/>
      </c>
      <c r="F784">
        <f>IF(AND('Raw Data'!J779&lt;'Raw Data'!I779,'Raw Data'!E779&gt;'Raw Data'!D779,'Raw Data'!E779-'Raw Data'!D779&lt;4),'Raw Data'!L779,IF(AND('Raw Data'!I779&lt;'Raw Data'!J779,'Raw Data'!D779&gt;'Raw Data'!E779,'Raw Data'!D779-'Raw Data'!E779&lt;4),'Raw Data'!K779,0))</f>
        <v/>
      </c>
      <c r="G784">
        <f>IF(AND('Raw Data'!J779&lt;'Raw Data'!I779, 'Raw Data'!E779&gt;'Raw Data'!D779), 'Raw Data'!J779, 0)</f>
        <v/>
      </c>
      <c r="H784">
        <f>IF(AND('Raw Data'!J779&gt;'Raw Data'!I779, 'Raw Data'!E779&lt;'Raw Data'!D779), 'Raw Data'!I779, 0)</f>
        <v/>
      </c>
      <c r="I784">
        <f>SUM(J784:K784)</f>
        <v/>
      </c>
      <c r="J784">
        <f>IF(AND('Raw Data'!J779&gt;'Raw Data'!I779, 'Raw Data'!E779&gt;'Raw Data'!D779), 'Raw Data'!J779, 0)</f>
        <v/>
      </c>
      <c r="K784">
        <f>IF(AND('Raw Data'!I779&gt;'Raw Data'!J779, 'Raw Data'!D779&gt;'Raw Data'!E779), 'Raw Data'!I779, 0)</f>
        <v/>
      </c>
      <c r="L784">
        <f>IF('Raw Data'!E779-'Raw Data'!D779&gt;3, 'Raw Data'!N779, 0)</f>
        <v/>
      </c>
      <c r="M784">
        <f>IF('Raw Data'!D779-'Raw Data'!E779&gt;3, 'Raw Data'!M779, 0)</f>
        <v/>
      </c>
      <c r="N784">
        <f>IF(ISBLANK('Raw Data'!D779),0,IF(AND('Raw Data'!E779&gt;'Raw Data'!D779,'Raw Data'!E779-'Raw Data'!D779&gt;0,'Raw Data'!E779-'Raw Data'!D779&lt;4),'Raw Data'!L779, 0))</f>
        <v/>
      </c>
      <c r="O784">
        <f>IF(ISBLANK('Raw Data'!D779),0,IF(AND('Raw Data'!E779&gt;'Raw Data'!D779,'Raw Data'!E779-'Raw Data'!D779&gt;0,'Raw Data'!D779-'Raw Data'!E779&lt;4),'Raw Data'!K779, 0))</f>
        <v/>
      </c>
      <c r="P784">
        <f>IF('Raw Data'!E779-'Raw Data'!D779&gt;3, 'Raw Data'!N779, IF('Raw Data'!D779-'Raw Data'!E779&gt;3, 'Raw Data'!M779, 0))</f>
        <v/>
      </c>
      <c r="Q784">
        <f>IF(ISBLANK('Raw Data'!E779),0,IF(AND('Raw Data'!E779-'Raw Data'!D779&lt;4,'Raw Data'!E779-'Raw Data'!D779&gt;0),'Raw Data'!L779,IF(AND('Raw Data'!D779&gt;'Raw Data'!E779,'Raw Data'!D779-'Raw Data'!E779&gt;0),'Raw Data'!K779,0)))</f>
        <v/>
      </c>
      <c r="R784">
        <f>IF(ISBLANK('Raw Data'!K779),0,IFERROR(IF(MATCH(SMALL('Raw Data'!K779:N779,1),L784:O784,0),SMALL('Raw Data'!K779:N779,1)),0))</f>
        <v/>
      </c>
      <c r="S784">
        <f>IF(ISBLANK('Raw Data'!K779),0,IFERROR(IF(MATCH(SMALL('Raw Data'!K779:N779,2),L784:O784,0),SMALL('Raw Data'!K779:N779,2)),0))</f>
        <v/>
      </c>
      <c r="T784">
        <f>IF(ISBLANK('Raw Data'!K779),0,IFERROR(IF(MATCH(SMALL('Raw Data'!K779:N779,3),L784:O784,0),SMALL('Raw Data'!K779:N779,3)),0))</f>
        <v/>
      </c>
      <c r="U784">
        <f>IF(ISBLANK('Raw Data'!K779),0,IFERROR(IF(MATCH(SMALL('Raw Data'!K779:N779,4),L784:O784,0),SMALL('Raw Data'!K779:N779,4)),0))</f>
        <v/>
      </c>
      <c r="V784">
        <f>IF(AND('Raw Data'!D779&lt;3, 'Raw Data'!E779&lt;3, 'Raw Data'!A779&gt;0), 'Raw Data'!AF779, 0)</f>
        <v/>
      </c>
      <c r="W784">
        <f>IF(AND('Raw Data'!D779&lt;4, 'Raw Data'!E779&lt;4, 'Raw Data'!A779&gt;0), 'Raw Data'!AI779, 0)</f>
        <v/>
      </c>
      <c r="X784">
        <f>IF(AND('Raw Data'!D779&lt;5, 'Raw Data'!E779&lt;5, 'Raw Data'!A779&gt;0), 'Raw Data'!AL779, 0)</f>
        <v/>
      </c>
      <c r="Y784">
        <f>IF(AND('Raw Data'!D779&lt;6, 'Raw Data'!E779&lt;6, 'Raw Data'!A779&gt;0), 'Raw Data'!AO779, 0)</f>
        <v/>
      </c>
      <c r="Z784">
        <f>IF(ISBLANK('Raw Data'!D779), 0, IF('Raw Data'!D779-'Raw Data'!E779&gt;1, 'Raw Data'!AW779, 0))</f>
        <v/>
      </c>
      <c r="AA784">
        <f>IF(ISBLANK('Raw Data'!A779), 0, IF(ABS('Raw Data'!D779-'Raw Data'!E779)&lt;2, 'Raw Data'!AX779, 0))</f>
        <v/>
      </c>
      <c r="AB784">
        <f>IF(ISBLANK('Raw Data'!D779), 0, IF('Raw Data'!E779-'Raw Data'!D779&gt;1, 'Raw Data'!AY779, 0))</f>
        <v/>
      </c>
      <c r="AC784">
        <f>IF(ISBLANK('Raw Data'!D779), 0, IF('Raw Data'!D779-'Raw Data'!E779&gt;2, 'Raw Data'!AZ779, 0))</f>
        <v/>
      </c>
      <c r="AD784">
        <f>IF(ISBLANK('Raw Data'!A779), 0, IF(ABS('Raw Data'!D779-'Raw Data'!E779)&lt;3, 'Raw Data'!BA779, 0))</f>
        <v/>
      </c>
      <c r="AE784">
        <f>IF(ISBLANK('Raw Data'!D779), 0, IF('Raw Data'!E779-'Raw Data'!D779&gt;2, 'Raw Data'!BB779, 0))</f>
        <v/>
      </c>
      <c r="AF784">
        <f>IF(ISBLANK('Raw Data'!D779), 0, IF('Raw Data'!D779-'Raw Data'!E779&gt;3, 'Raw Data'!BC779, 0))</f>
        <v/>
      </c>
      <c r="AG784">
        <f>IF(ISBLANK('Raw Data'!A779), 0, IF(ABS('Raw Data'!D779-'Raw Data'!E779)&lt;4, 'Raw Data'!BD779, 0))</f>
        <v/>
      </c>
      <c r="AH784">
        <f>IF(ISBLANK('Raw Data'!D779), 0, IF('Raw Data'!E779-'Raw Data'!D779&gt;3, 'Raw Data'!BE779, 0))</f>
        <v/>
      </c>
      <c r="AI784">
        <f>IF(SUM('Raw Data'!D779:E779)&gt;'Raw Data'!F779, 'Raw Data'!G779, 0)</f>
        <v/>
      </c>
      <c r="AJ784">
        <f>IF(ISBLANK('Raw Data'!D779), 0, IF(SUM('Raw Data'!D779:E779)&lt;'Raw Data'!F779, 'Raw Data'!H779, 0))</f>
        <v/>
      </c>
      <c r="AK784">
        <f>IF(ISBLANK('Raw Data'!A779), 0, IF(AND('Raw Data'!D779&lt;3, 'Raw Data'!E779&lt;3, 'Raw Data'!F779&lt;BB$2), 'Raw Data'!AF779, 0))</f>
        <v/>
      </c>
      <c r="AL784">
        <f>IF(ISBLANK('Raw Data'!A779), 0, IF(AND('Raw Data'!D779&lt;4, 'Raw Data'!E779&lt;4, 'Raw Data'!F779&lt;BB$2), 'Raw Data'!AI779, 0))</f>
        <v/>
      </c>
      <c r="AM784">
        <f>IF(ISBLANK('Raw Data'!A779), 0, IF(AND('Raw Data'!D779&lt;5, 'Raw Data'!E779&lt;5, 'Raw Data'!F779&lt;BB$2), 'Raw Data'!AL779, 0))</f>
        <v/>
      </c>
      <c r="AN784">
        <f>IF(ISBLANK('Raw Data'!A779), 0, IF(AND('Raw Data'!D779&lt;6, 'Raw Data'!E779&lt;6, 'Raw Data'!F779&lt;BB$2), 'Raw Data'!AO779, 0))</f>
        <v/>
      </c>
      <c r="AO784">
        <f>IF(ISBLANK('Raw Data'!A779), 0, IF(AND('Raw Data'!I779&lt;Analysis!$BC$2, 'Raw Data'!D779-'Raw Data'!E779&gt;1), 'Raw Data'!AW779, IF(AND('Raw Data'!J779&lt;Analysis!$BC$2, 'Raw Data'!E779-'Raw Data'!D779&gt;1), 'Raw Data'!AY779, 0)))</f>
        <v/>
      </c>
      <c r="AP784">
        <f>IF(ISBLANK('Raw Data'!A779), 0, IF(AND('Raw Data'!I779&lt;Analysis!$BC$2, 'Raw Data'!D779-'Raw Data'!E779&gt;2), 'Raw Data'!AZ779, IF(AND('Raw Data'!J779&lt;Analysis!$BC$2, 'Raw Data'!E779-'Raw Data'!D779&gt;2), 'Raw Data'!BB779, 0)))</f>
        <v/>
      </c>
      <c r="AQ784">
        <f>IF(ISBLANK('Raw Data'!A779), 0, IF(AND('Raw Data'!I779&lt;Analysis!$BC$2, 'Raw Data'!D779-'Raw Data'!E779&gt;3), 'Raw Data'!BC779, IF(AND('Raw Data'!J779&lt;Analysis!$BC$2, 'Raw Data'!E779-'Raw Data'!D779&gt;3), 'Raw Data'!BE779, 0)))</f>
        <v/>
      </c>
      <c r="AR784">
        <f>IF('Hidden Analysiss'!D780=1,IF(ABS('Raw Data'!E779-'Raw Data'!D779)&lt;2,'Raw Data'!AX779,0), 0)</f>
        <v/>
      </c>
      <c r="AS784">
        <f>IF('Hidden Analysiss'!D780=1,IF(ABS('Raw Data'!E779-'Raw Data'!D779)&lt;3,'Raw Data'!BA779,0), 0)</f>
        <v/>
      </c>
      <c r="AT784">
        <f>IF('Hidden Analysiss'!D780=1,IF(ABS('Raw Data'!E779-'Raw Data'!D779)&lt;4,'Raw Data'!BD779,0), 0)</f>
        <v/>
      </c>
      <c r="AU784">
        <f>IF(AND('Hidden Analysiss'!E780=1, ABS('Raw Data'!E779-'Raw Data'!D779)&lt;2), 'Raw Data'!AX779, 0)</f>
        <v/>
      </c>
      <c r="AV784">
        <f>IF(AND('Hidden Analysiss'!E780=1, ABS('Raw Data'!E779-'Raw Data'!D779)&lt;3), 'Raw Data'!BA779, 0)</f>
        <v/>
      </c>
      <c r="AW784">
        <f>IF(AND('Hidden Analysiss'!E780=1, ABS('Raw Data'!E779-'Raw Data'!D779)&lt;3), 'Raw Data'!BD779, 0)</f>
        <v/>
      </c>
    </row>
    <row r="785">
      <c r="A785" s="1">
        <f>'Raw Data'!A780</f>
        <v/>
      </c>
      <c r="B785">
        <f>IF('Raw Data'!E780&gt;'Raw Data'!D780, 'Raw Data'!J780, 0)</f>
        <v/>
      </c>
      <c r="C785">
        <f>IF('Raw Data'!D780&gt;'Raw Data'!E780, 'Raw Data'!I780, 0)</f>
        <v/>
      </c>
      <c r="D785">
        <f>SUM(G785:H785)</f>
        <v/>
      </c>
      <c r="E785">
        <f>IF(AND('Raw Data'!J780&lt;'Raw Data'!I780,'Raw Data'!E780&gt;'Raw Data'!D780,'Raw Data'!E780-'Raw Data'!D780&gt;3),'Raw Data'!N780,IF(AND('Raw Data'!I780&lt;'Raw Data'!J780,'Raw Data'!D780&gt;'Raw Data'!E780,'Raw Data'!D780-'Raw Data'!E780&gt;3),'Raw Data'!M780,0))</f>
        <v/>
      </c>
      <c r="F785">
        <f>IF(AND('Raw Data'!J780&lt;'Raw Data'!I780,'Raw Data'!E780&gt;'Raw Data'!D780,'Raw Data'!E780-'Raw Data'!D780&lt;4),'Raw Data'!L780,IF(AND('Raw Data'!I780&lt;'Raw Data'!J780,'Raw Data'!D780&gt;'Raw Data'!E780,'Raw Data'!D780-'Raw Data'!E780&lt;4),'Raw Data'!K780,0))</f>
        <v/>
      </c>
      <c r="G785">
        <f>IF(AND('Raw Data'!J780&lt;'Raw Data'!I780, 'Raw Data'!E780&gt;'Raw Data'!D780), 'Raw Data'!J780, 0)</f>
        <v/>
      </c>
      <c r="H785">
        <f>IF(AND('Raw Data'!J780&gt;'Raw Data'!I780, 'Raw Data'!E780&lt;'Raw Data'!D780), 'Raw Data'!I780, 0)</f>
        <v/>
      </c>
      <c r="I785">
        <f>SUM(J785:K785)</f>
        <v/>
      </c>
      <c r="J785">
        <f>IF(AND('Raw Data'!J780&gt;'Raw Data'!I780, 'Raw Data'!E780&gt;'Raw Data'!D780), 'Raw Data'!J780, 0)</f>
        <v/>
      </c>
      <c r="K785">
        <f>IF(AND('Raw Data'!I780&gt;'Raw Data'!J780, 'Raw Data'!D780&gt;'Raw Data'!E780), 'Raw Data'!I780, 0)</f>
        <v/>
      </c>
      <c r="L785">
        <f>IF('Raw Data'!E780-'Raw Data'!D780&gt;3, 'Raw Data'!N780, 0)</f>
        <v/>
      </c>
      <c r="M785">
        <f>IF('Raw Data'!D780-'Raw Data'!E780&gt;3, 'Raw Data'!M780, 0)</f>
        <v/>
      </c>
      <c r="N785">
        <f>IF(ISBLANK('Raw Data'!D780),0,IF(AND('Raw Data'!E780&gt;'Raw Data'!D780,'Raw Data'!E780-'Raw Data'!D780&gt;0,'Raw Data'!E780-'Raw Data'!D780&lt;4),'Raw Data'!L780, 0))</f>
        <v/>
      </c>
      <c r="O785">
        <f>IF(ISBLANK('Raw Data'!D780),0,IF(AND('Raw Data'!E780&gt;'Raw Data'!D780,'Raw Data'!E780-'Raw Data'!D780&gt;0,'Raw Data'!D780-'Raw Data'!E780&lt;4),'Raw Data'!K780, 0))</f>
        <v/>
      </c>
      <c r="P785">
        <f>IF('Raw Data'!E780-'Raw Data'!D780&gt;3, 'Raw Data'!N780, IF('Raw Data'!D780-'Raw Data'!E780&gt;3, 'Raw Data'!M780, 0))</f>
        <v/>
      </c>
      <c r="Q785">
        <f>IF(ISBLANK('Raw Data'!E780),0,IF(AND('Raw Data'!E780-'Raw Data'!D780&lt;4,'Raw Data'!E780-'Raw Data'!D780&gt;0),'Raw Data'!L780,IF(AND('Raw Data'!D780&gt;'Raw Data'!E780,'Raw Data'!D780-'Raw Data'!E780&gt;0),'Raw Data'!K780,0)))</f>
        <v/>
      </c>
      <c r="R785">
        <f>IF(ISBLANK('Raw Data'!K780),0,IFERROR(IF(MATCH(SMALL('Raw Data'!K780:N780,1),L785:O785,0),SMALL('Raw Data'!K780:N780,1)),0))</f>
        <v/>
      </c>
      <c r="S785">
        <f>IF(ISBLANK('Raw Data'!K780),0,IFERROR(IF(MATCH(SMALL('Raw Data'!K780:N780,2),L785:O785,0),SMALL('Raw Data'!K780:N780,2)),0))</f>
        <v/>
      </c>
      <c r="T785">
        <f>IF(ISBLANK('Raw Data'!K780),0,IFERROR(IF(MATCH(SMALL('Raw Data'!K780:N780,3),L785:O785,0),SMALL('Raw Data'!K780:N780,3)),0))</f>
        <v/>
      </c>
      <c r="U785">
        <f>IF(ISBLANK('Raw Data'!K780),0,IFERROR(IF(MATCH(SMALL('Raw Data'!K780:N780,4),L785:O785,0),SMALL('Raw Data'!K780:N780,4)),0))</f>
        <v/>
      </c>
      <c r="V785">
        <f>IF(AND('Raw Data'!D780&lt;3, 'Raw Data'!E780&lt;3, 'Raw Data'!A780&gt;0), 'Raw Data'!AF780, 0)</f>
        <v/>
      </c>
      <c r="W785">
        <f>IF(AND('Raw Data'!D780&lt;4, 'Raw Data'!E780&lt;4, 'Raw Data'!A780&gt;0), 'Raw Data'!AI780, 0)</f>
        <v/>
      </c>
      <c r="X785">
        <f>IF(AND('Raw Data'!D780&lt;5, 'Raw Data'!E780&lt;5, 'Raw Data'!A780&gt;0), 'Raw Data'!AL780, 0)</f>
        <v/>
      </c>
      <c r="Y785">
        <f>IF(AND('Raw Data'!D780&lt;6, 'Raw Data'!E780&lt;6, 'Raw Data'!A780&gt;0), 'Raw Data'!AO780, 0)</f>
        <v/>
      </c>
      <c r="Z785">
        <f>IF(ISBLANK('Raw Data'!D780), 0, IF('Raw Data'!D780-'Raw Data'!E780&gt;1, 'Raw Data'!AW780, 0))</f>
        <v/>
      </c>
      <c r="AA785">
        <f>IF(ISBLANK('Raw Data'!A780), 0, IF(ABS('Raw Data'!D780-'Raw Data'!E780)&lt;2, 'Raw Data'!AX780, 0))</f>
        <v/>
      </c>
      <c r="AB785">
        <f>IF(ISBLANK('Raw Data'!D780), 0, IF('Raw Data'!E780-'Raw Data'!D780&gt;1, 'Raw Data'!AY780, 0))</f>
        <v/>
      </c>
      <c r="AC785">
        <f>IF(ISBLANK('Raw Data'!D780), 0, IF('Raw Data'!D780-'Raw Data'!E780&gt;2, 'Raw Data'!AZ780, 0))</f>
        <v/>
      </c>
      <c r="AD785">
        <f>IF(ISBLANK('Raw Data'!A780), 0, IF(ABS('Raw Data'!D780-'Raw Data'!E780)&lt;3, 'Raw Data'!BA780, 0))</f>
        <v/>
      </c>
      <c r="AE785">
        <f>IF(ISBLANK('Raw Data'!D780), 0, IF('Raw Data'!E780-'Raw Data'!D780&gt;2, 'Raw Data'!BB780, 0))</f>
        <v/>
      </c>
      <c r="AF785">
        <f>IF(ISBLANK('Raw Data'!D780), 0, IF('Raw Data'!D780-'Raw Data'!E780&gt;3, 'Raw Data'!BC780, 0))</f>
        <v/>
      </c>
      <c r="AG785">
        <f>IF(ISBLANK('Raw Data'!A780), 0, IF(ABS('Raw Data'!D780-'Raw Data'!E780)&lt;4, 'Raw Data'!BD780, 0))</f>
        <v/>
      </c>
      <c r="AH785">
        <f>IF(ISBLANK('Raw Data'!D780), 0, IF('Raw Data'!E780-'Raw Data'!D780&gt;3, 'Raw Data'!BE780, 0))</f>
        <v/>
      </c>
      <c r="AI785">
        <f>IF(SUM('Raw Data'!D780:E780)&gt;'Raw Data'!F780, 'Raw Data'!G780, 0)</f>
        <v/>
      </c>
      <c r="AJ785">
        <f>IF(ISBLANK('Raw Data'!D780), 0, IF(SUM('Raw Data'!D780:E780)&lt;'Raw Data'!F780, 'Raw Data'!H780, 0))</f>
        <v/>
      </c>
      <c r="AK785">
        <f>IF(ISBLANK('Raw Data'!A780), 0, IF(AND('Raw Data'!D780&lt;3, 'Raw Data'!E780&lt;3, 'Raw Data'!F780&lt;BB$2), 'Raw Data'!AF780, 0))</f>
        <v/>
      </c>
      <c r="AL785">
        <f>IF(ISBLANK('Raw Data'!A780), 0, IF(AND('Raw Data'!D780&lt;4, 'Raw Data'!E780&lt;4, 'Raw Data'!F780&lt;BB$2), 'Raw Data'!AI780, 0))</f>
        <v/>
      </c>
      <c r="AM785">
        <f>IF(ISBLANK('Raw Data'!A780), 0, IF(AND('Raw Data'!D780&lt;5, 'Raw Data'!E780&lt;5, 'Raw Data'!F780&lt;BB$2), 'Raw Data'!AL780, 0))</f>
        <v/>
      </c>
      <c r="AN785">
        <f>IF(ISBLANK('Raw Data'!A780), 0, IF(AND('Raw Data'!D780&lt;6, 'Raw Data'!E780&lt;6, 'Raw Data'!F780&lt;BB$2), 'Raw Data'!AO780, 0))</f>
        <v/>
      </c>
      <c r="AO785">
        <f>IF(ISBLANK('Raw Data'!A780), 0, IF(AND('Raw Data'!I780&lt;Analysis!$BC$2, 'Raw Data'!D780-'Raw Data'!E780&gt;1), 'Raw Data'!AW780, IF(AND('Raw Data'!J780&lt;Analysis!$BC$2, 'Raw Data'!E780-'Raw Data'!D780&gt;1), 'Raw Data'!AY780, 0)))</f>
        <v/>
      </c>
      <c r="AP785">
        <f>IF(ISBLANK('Raw Data'!A780), 0, IF(AND('Raw Data'!I780&lt;Analysis!$BC$2, 'Raw Data'!D780-'Raw Data'!E780&gt;2), 'Raw Data'!AZ780, IF(AND('Raw Data'!J780&lt;Analysis!$BC$2, 'Raw Data'!E780-'Raw Data'!D780&gt;2), 'Raw Data'!BB780, 0)))</f>
        <v/>
      </c>
      <c r="AQ785">
        <f>IF(ISBLANK('Raw Data'!A780), 0, IF(AND('Raw Data'!I780&lt;Analysis!$BC$2, 'Raw Data'!D780-'Raw Data'!E780&gt;3), 'Raw Data'!BC780, IF(AND('Raw Data'!J780&lt;Analysis!$BC$2, 'Raw Data'!E780-'Raw Data'!D780&gt;3), 'Raw Data'!BE780, 0)))</f>
        <v/>
      </c>
      <c r="AR785">
        <f>IF('Hidden Analysiss'!D781=1,IF(ABS('Raw Data'!E780-'Raw Data'!D780)&lt;2,'Raw Data'!AX780,0), 0)</f>
        <v/>
      </c>
      <c r="AS785">
        <f>IF('Hidden Analysiss'!D781=1,IF(ABS('Raw Data'!E780-'Raw Data'!D780)&lt;3,'Raw Data'!BA780,0), 0)</f>
        <v/>
      </c>
      <c r="AT785">
        <f>IF('Hidden Analysiss'!D781=1,IF(ABS('Raw Data'!E780-'Raw Data'!D780)&lt;4,'Raw Data'!BD780,0), 0)</f>
        <v/>
      </c>
      <c r="AU785">
        <f>IF(AND('Hidden Analysiss'!E781=1, ABS('Raw Data'!E780-'Raw Data'!D780)&lt;2), 'Raw Data'!AX780, 0)</f>
        <v/>
      </c>
      <c r="AV785">
        <f>IF(AND('Hidden Analysiss'!E781=1, ABS('Raw Data'!E780-'Raw Data'!D780)&lt;3), 'Raw Data'!BA780, 0)</f>
        <v/>
      </c>
      <c r="AW785">
        <f>IF(AND('Hidden Analysiss'!E781=1, ABS('Raw Data'!E780-'Raw Data'!D780)&lt;3), 'Raw Data'!BD780, 0)</f>
        <v/>
      </c>
    </row>
    <row r="786">
      <c r="A786" s="1">
        <f>'Raw Data'!A781</f>
        <v/>
      </c>
      <c r="B786">
        <f>IF('Raw Data'!E781&gt;'Raw Data'!D781, 'Raw Data'!J781, 0)</f>
        <v/>
      </c>
      <c r="C786">
        <f>IF('Raw Data'!D781&gt;'Raw Data'!E781, 'Raw Data'!I781, 0)</f>
        <v/>
      </c>
      <c r="D786">
        <f>SUM(G786:H786)</f>
        <v/>
      </c>
      <c r="E786">
        <f>IF(AND('Raw Data'!J781&lt;'Raw Data'!I781,'Raw Data'!E781&gt;'Raw Data'!D781,'Raw Data'!E781-'Raw Data'!D781&gt;3),'Raw Data'!N781,IF(AND('Raw Data'!I781&lt;'Raw Data'!J781,'Raw Data'!D781&gt;'Raw Data'!E781,'Raw Data'!D781-'Raw Data'!E781&gt;3),'Raw Data'!M781,0))</f>
        <v/>
      </c>
      <c r="F786">
        <f>IF(AND('Raw Data'!J781&lt;'Raw Data'!I781,'Raw Data'!E781&gt;'Raw Data'!D781,'Raw Data'!E781-'Raw Data'!D781&lt;4),'Raw Data'!L781,IF(AND('Raw Data'!I781&lt;'Raw Data'!J781,'Raw Data'!D781&gt;'Raw Data'!E781,'Raw Data'!D781-'Raw Data'!E781&lt;4),'Raw Data'!K781,0))</f>
        <v/>
      </c>
      <c r="G786">
        <f>IF(AND('Raw Data'!J781&lt;'Raw Data'!I781, 'Raw Data'!E781&gt;'Raw Data'!D781), 'Raw Data'!J781, 0)</f>
        <v/>
      </c>
      <c r="H786">
        <f>IF(AND('Raw Data'!J781&gt;'Raw Data'!I781, 'Raw Data'!E781&lt;'Raw Data'!D781), 'Raw Data'!I781, 0)</f>
        <v/>
      </c>
      <c r="I786">
        <f>SUM(J786:K786)</f>
        <v/>
      </c>
      <c r="J786">
        <f>IF(AND('Raw Data'!J781&gt;'Raw Data'!I781, 'Raw Data'!E781&gt;'Raw Data'!D781), 'Raw Data'!J781, 0)</f>
        <v/>
      </c>
      <c r="K786">
        <f>IF(AND('Raw Data'!I781&gt;'Raw Data'!J781, 'Raw Data'!D781&gt;'Raw Data'!E781), 'Raw Data'!I781, 0)</f>
        <v/>
      </c>
      <c r="L786">
        <f>IF('Raw Data'!E781-'Raw Data'!D781&gt;3, 'Raw Data'!N781, 0)</f>
        <v/>
      </c>
      <c r="M786">
        <f>IF('Raw Data'!D781-'Raw Data'!E781&gt;3, 'Raw Data'!M781, 0)</f>
        <v/>
      </c>
      <c r="N786">
        <f>IF(ISBLANK('Raw Data'!D781),0,IF(AND('Raw Data'!E781&gt;'Raw Data'!D781,'Raw Data'!E781-'Raw Data'!D781&gt;0,'Raw Data'!E781-'Raw Data'!D781&lt;4),'Raw Data'!L781, 0))</f>
        <v/>
      </c>
      <c r="O786">
        <f>IF(ISBLANK('Raw Data'!D781),0,IF(AND('Raw Data'!E781&gt;'Raw Data'!D781,'Raw Data'!E781-'Raw Data'!D781&gt;0,'Raw Data'!D781-'Raw Data'!E781&lt;4),'Raw Data'!K781, 0))</f>
        <v/>
      </c>
      <c r="P786">
        <f>IF('Raw Data'!E781-'Raw Data'!D781&gt;3, 'Raw Data'!N781, IF('Raw Data'!D781-'Raw Data'!E781&gt;3, 'Raw Data'!M781, 0))</f>
        <v/>
      </c>
      <c r="Q786">
        <f>IF(ISBLANK('Raw Data'!E781),0,IF(AND('Raw Data'!E781-'Raw Data'!D781&lt;4,'Raw Data'!E781-'Raw Data'!D781&gt;0),'Raw Data'!L781,IF(AND('Raw Data'!D781&gt;'Raw Data'!E781,'Raw Data'!D781-'Raw Data'!E781&gt;0),'Raw Data'!K781,0)))</f>
        <v/>
      </c>
      <c r="R786">
        <f>IF(ISBLANK('Raw Data'!K781),0,IFERROR(IF(MATCH(SMALL('Raw Data'!K781:N781,1),L786:O786,0),SMALL('Raw Data'!K781:N781,1)),0))</f>
        <v/>
      </c>
      <c r="S786">
        <f>IF(ISBLANK('Raw Data'!K781),0,IFERROR(IF(MATCH(SMALL('Raw Data'!K781:N781,2),L786:O786,0),SMALL('Raw Data'!K781:N781,2)),0))</f>
        <v/>
      </c>
      <c r="T786">
        <f>IF(ISBLANK('Raw Data'!K781),0,IFERROR(IF(MATCH(SMALL('Raw Data'!K781:N781,3),L786:O786,0),SMALL('Raw Data'!K781:N781,3)),0))</f>
        <v/>
      </c>
      <c r="U786">
        <f>IF(ISBLANK('Raw Data'!K781),0,IFERROR(IF(MATCH(SMALL('Raw Data'!K781:N781,4),L786:O786,0),SMALL('Raw Data'!K781:N781,4)),0))</f>
        <v/>
      </c>
      <c r="V786">
        <f>IF(AND('Raw Data'!D781&lt;3, 'Raw Data'!E781&lt;3, 'Raw Data'!A781&gt;0), 'Raw Data'!AF781, 0)</f>
        <v/>
      </c>
      <c r="W786">
        <f>IF(AND('Raw Data'!D781&lt;4, 'Raw Data'!E781&lt;4, 'Raw Data'!A781&gt;0), 'Raw Data'!AI781, 0)</f>
        <v/>
      </c>
      <c r="X786">
        <f>IF(AND('Raw Data'!D781&lt;5, 'Raw Data'!E781&lt;5, 'Raw Data'!A781&gt;0), 'Raw Data'!AL781, 0)</f>
        <v/>
      </c>
      <c r="Y786">
        <f>IF(AND('Raw Data'!D781&lt;6, 'Raw Data'!E781&lt;6, 'Raw Data'!A781&gt;0), 'Raw Data'!AO781, 0)</f>
        <v/>
      </c>
      <c r="Z786">
        <f>IF(ISBLANK('Raw Data'!D781), 0, IF('Raw Data'!D781-'Raw Data'!E781&gt;1, 'Raw Data'!AW781, 0))</f>
        <v/>
      </c>
      <c r="AA786">
        <f>IF(ISBLANK('Raw Data'!A781), 0, IF(ABS('Raw Data'!D781-'Raw Data'!E781)&lt;2, 'Raw Data'!AX781, 0))</f>
        <v/>
      </c>
      <c r="AB786">
        <f>IF(ISBLANK('Raw Data'!D781), 0, IF('Raw Data'!E781-'Raw Data'!D781&gt;1, 'Raw Data'!AY781, 0))</f>
        <v/>
      </c>
      <c r="AC786">
        <f>IF(ISBLANK('Raw Data'!D781), 0, IF('Raw Data'!D781-'Raw Data'!E781&gt;2, 'Raw Data'!AZ781, 0))</f>
        <v/>
      </c>
      <c r="AD786">
        <f>IF(ISBLANK('Raw Data'!A781), 0, IF(ABS('Raw Data'!D781-'Raw Data'!E781)&lt;3, 'Raw Data'!BA781, 0))</f>
        <v/>
      </c>
      <c r="AE786">
        <f>IF(ISBLANK('Raw Data'!D781), 0, IF('Raw Data'!E781-'Raw Data'!D781&gt;2, 'Raw Data'!BB781, 0))</f>
        <v/>
      </c>
      <c r="AF786">
        <f>IF(ISBLANK('Raw Data'!D781), 0, IF('Raw Data'!D781-'Raw Data'!E781&gt;3, 'Raw Data'!BC781, 0))</f>
        <v/>
      </c>
      <c r="AG786">
        <f>IF(ISBLANK('Raw Data'!A781), 0, IF(ABS('Raw Data'!D781-'Raw Data'!E781)&lt;4, 'Raw Data'!BD781, 0))</f>
        <v/>
      </c>
      <c r="AH786">
        <f>IF(ISBLANK('Raw Data'!D781), 0, IF('Raw Data'!E781-'Raw Data'!D781&gt;3, 'Raw Data'!BE781, 0))</f>
        <v/>
      </c>
      <c r="AI786">
        <f>IF(SUM('Raw Data'!D781:E781)&gt;'Raw Data'!F781, 'Raw Data'!G781, 0)</f>
        <v/>
      </c>
      <c r="AJ786">
        <f>IF(ISBLANK('Raw Data'!D781), 0, IF(SUM('Raw Data'!D781:E781)&lt;'Raw Data'!F781, 'Raw Data'!H781, 0))</f>
        <v/>
      </c>
      <c r="AK786">
        <f>IF(ISBLANK('Raw Data'!A781), 0, IF(AND('Raw Data'!D781&lt;3, 'Raw Data'!E781&lt;3, 'Raw Data'!F781&lt;BB$2), 'Raw Data'!AF781, 0))</f>
        <v/>
      </c>
      <c r="AL786">
        <f>IF(ISBLANK('Raw Data'!A781), 0, IF(AND('Raw Data'!D781&lt;4, 'Raw Data'!E781&lt;4, 'Raw Data'!F781&lt;BB$2), 'Raw Data'!AI781, 0))</f>
        <v/>
      </c>
      <c r="AM786">
        <f>IF(ISBLANK('Raw Data'!A781), 0, IF(AND('Raw Data'!D781&lt;5, 'Raw Data'!E781&lt;5, 'Raw Data'!F781&lt;BB$2), 'Raw Data'!AL781, 0))</f>
        <v/>
      </c>
      <c r="AN786">
        <f>IF(ISBLANK('Raw Data'!A781), 0, IF(AND('Raw Data'!D781&lt;6, 'Raw Data'!E781&lt;6, 'Raw Data'!F781&lt;BB$2), 'Raw Data'!AO781, 0))</f>
        <v/>
      </c>
      <c r="AO786">
        <f>IF(ISBLANK('Raw Data'!A781), 0, IF(AND('Raw Data'!I781&lt;Analysis!$BC$2, 'Raw Data'!D781-'Raw Data'!E781&gt;1), 'Raw Data'!AW781, IF(AND('Raw Data'!J781&lt;Analysis!$BC$2, 'Raw Data'!E781-'Raw Data'!D781&gt;1), 'Raw Data'!AY781, 0)))</f>
        <v/>
      </c>
      <c r="AP786">
        <f>IF(ISBLANK('Raw Data'!A781), 0, IF(AND('Raw Data'!I781&lt;Analysis!$BC$2, 'Raw Data'!D781-'Raw Data'!E781&gt;2), 'Raw Data'!AZ781, IF(AND('Raw Data'!J781&lt;Analysis!$BC$2, 'Raw Data'!E781-'Raw Data'!D781&gt;2), 'Raw Data'!BB781, 0)))</f>
        <v/>
      </c>
      <c r="AQ786">
        <f>IF(ISBLANK('Raw Data'!A781), 0, IF(AND('Raw Data'!I781&lt;Analysis!$BC$2, 'Raw Data'!D781-'Raw Data'!E781&gt;3), 'Raw Data'!BC781, IF(AND('Raw Data'!J781&lt;Analysis!$BC$2, 'Raw Data'!E781-'Raw Data'!D781&gt;3), 'Raw Data'!BE781, 0)))</f>
        <v/>
      </c>
      <c r="AR786">
        <f>IF('Hidden Analysiss'!D782=1,IF(ABS('Raw Data'!E781-'Raw Data'!D781)&lt;2,'Raw Data'!AX781,0), 0)</f>
        <v/>
      </c>
      <c r="AS786">
        <f>IF('Hidden Analysiss'!D782=1,IF(ABS('Raw Data'!E781-'Raw Data'!D781)&lt;3,'Raw Data'!BA781,0), 0)</f>
        <v/>
      </c>
      <c r="AT786">
        <f>IF('Hidden Analysiss'!D782=1,IF(ABS('Raw Data'!E781-'Raw Data'!D781)&lt;4,'Raw Data'!BD781,0), 0)</f>
        <v/>
      </c>
      <c r="AU786">
        <f>IF(AND('Hidden Analysiss'!E782=1, ABS('Raw Data'!E781-'Raw Data'!D781)&lt;2), 'Raw Data'!AX781, 0)</f>
        <v/>
      </c>
      <c r="AV786">
        <f>IF(AND('Hidden Analysiss'!E782=1, ABS('Raw Data'!E781-'Raw Data'!D781)&lt;3), 'Raw Data'!BA781, 0)</f>
        <v/>
      </c>
      <c r="AW786">
        <f>IF(AND('Hidden Analysiss'!E782=1, ABS('Raw Data'!E781-'Raw Data'!D781)&lt;3), 'Raw Data'!BD781, 0)</f>
        <v/>
      </c>
    </row>
    <row r="787">
      <c r="A787" s="1">
        <f>'Raw Data'!A782</f>
        <v/>
      </c>
      <c r="B787">
        <f>IF('Raw Data'!E782&gt;'Raw Data'!D782, 'Raw Data'!J782, 0)</f>
        <v/>
      </c>
      <c r="C787">
        <f>IF('Raw Data'!D782&gt;'Raw Data'!E782, 'Raw Data'!I782, 0)</f>
        <v/>
      </c>
      <c r="D787">
        <f>SUM(G787:H787)</f>
        <v/>
      </c>
      <c r="E787">
        <f>IF(AND('Raw Data'!J782&lt;'Raw Data'!I782,'Raw Data'!E782&gt;'Raw Data'!D782,'Raw Data'!E782-'Raw Data'!D782&gt;3),'Raw Data'!N782,IF(AND('Raw Data'!I782&lt;'Raw Data'!J782,'Raw Data'!D782&gt;'Raw Data'!E782,'Raw Data'!D782-'Raw Data'!E782&gt;3),'Raw Data'!M782,0))</f>
        <v/>
      </c>
      <c r="F787">
        <f>IF(AND('Raw Data'!J782&lt;'Raw Data'!I782,'Raw Data'!E782&gt;'Raw Data'!D782,'Raw Data'!E782-'Raw Data'!D782&lt;4),'Raw Data'!L782,IF(AND('Raw Data'!I782&lt;'Raw Data'!J782,'Raw Data'!D782&gt;'Raw Data'!E782,'Raw Data'!D782-'Raw Data'!E782&lt;4),'Raw Data'!K782,0))</f>
        <v/>
      </c>
      <c r="G787">
        <f>IF(AND('Raw Data'!J782&lt;'Raw Data'!I782, 'Raw Data'!E782&gt;'Raw Data'!D782), 'Raw Data'!J782, 0)</f>
        <v/>
      </c>
      <c r="H787">
        <f>IF(AND('Raw Data'!J782&gt;'Raw Data'!I782, 'Raw Data'!E782&lt;'Raw Data'!D782), 'Raw Data'!I782, 0)</f>
        <v/>
      </c>
      <c r="I787">
        <f>SUM(J787:K787)</f>
        <v/>
      </c>
      <c r="J787">
        <f>IF(AND('Raw Data'!J782&gt;'Raw Data'!I782, 'Raw Data'!E782&gt;'Raw Data'!D782), 'Raw Data'!J782, 0)</f>
        <v/>
      </c>
      <c r="K787">
        <f>IF(AND('Raw Data'!I782&gt;'Raw Data'!J782, 'Raw Data'!D782&gt;'Raw Data'!E782), 'Raw Data'!I782, 0)</f>
        <v/>
      </c>
      <c r="L787">
        <f>IF('Raw Data'!E782-'Raw Data'!D782&gt;3, 'Raw Data'!N782, 0)</f>
        <v/>
      </c>
      <c r="M787">
        <f>IF('Raw Data'!D782-'Raw Data'!E782&gt;3, 'Raw Data'!M782, 0)</f>
        <v/>
      </c>
      <c r="N787">
        <f>IF(ISBLANK('Raw Data'!D782),0,IF(AND('Raw Data'!E782&gt;'Raw Data'!D782,'Raw Data'!E782-'Raw Data'!D782&gt;0,'Raw Data'!E782-'Raw Data'!D782&lt;4),'Raw Data'!L782, 0))</f>
        <v/>
      </c>
      <c r="O787">
        <f>IF(ISBLANK('Raw Data'!D782),0,IF(AND('Raw Data'!E782&gt;'Raw Data'!D782,'Raw Data'!E782-'Raw Data'!D782&gt;0,'Raw Data'!D782-'Raw Data'!E782&lt;4),'Raw Data'!K782, 0))</f>
        <v/>
      </c>
      <c r="P787">
        <f>IF('Raw Data'!E782-'Raw Data'!D782&gt;3, 'Raw Data'!N782, IF('Raw Data'!D782-'Raw Data'!E782&gt;3, 'Raw Data'!M782, 0))</f>
        <v/>
      </c>
      <c r="Q787">
        <f>IF(ISBLANK('Raw Data'!E782),0,IF(AND('Raw Data'!E782-'Raw Data'!D782&lt;4,'Raw Data'!E782-'Raw Data'!D782&gt;0),'Raw Data'!L782,IF(AND('Raw Data'!D782&gt;'Raw Data'!E782,'Raw Data'!D782-'Raw Data'!E782&gt;0),'Raw Data'!K782,0)))</f>
        <v/>
      </c>
      <c r="R787">
        <f>IF(ISBLANK('Raw Data'!K782),0,IFERROR(IF(MATCH(SMALL('Raw Data'!K782:N782,1),L787:O787,0),SMALL('Raw Data'!K782:N782,1)),0))</f>
        <v/>
      </c>
      <c r="S787">
        <f>IF(ISBLANK('Raw Data'!K782),0,IFERROR(IF(MATCH(SMALL('Raw Data'!K782:N782,2),L787:O787,0),SMALL('Raw Data'!K782:N782,2)),0))</f>
        <v/>
      </c>
      <c r="T787">
        <f>IF(ISBLANK('Raw Data'!K782),0,IFERROR(IF(MATCH(SMALL('Raw Data'!K782:N782,3),L787:O787,0),SMALL('Raw Data'!K782:N782,3)),0))</f>
        <v/>
      </c>
      <c r="U787">
        <f>IF(ISBLANK('Raw Data'!K782),0,IFERROR(IF(MATCH(SMALL('Raw Data'!K782:N782,4),L787:O787,0),SMALL('Raw Data'!K782:N782,4)),0))</f>
        <v/>
      </c>
      <c r="V787">
        <f>IF(AND('Raw Data'!D782&lt;3, 'Raw Data'!E782&lt;3, 'Raw Data'!A782&gt;0), 'Raw Data'!AF782, 0)</f>
        <v/>
      </c>
      <c r="W787">
        <f>IF(AND('Raw Data'!D782&lt;4, 'Raw Data'!E782&lt;4, 'Raw Data'!A782&gt;0), 'Raw Data'!AI782, 0)</f>
        <v/>
      </c>
      <c r="X787">
        <f>IF(AND('Raw Data'!D782&lt;5, 'Raw Data'!E782&lt;5, 'Raw Data'!A782&gt;0), 'Raw Data'!AL782, 0)</f>
        <v/>
      </c>
      <c r="Y787">
        <f>IF(AND('Raw Data'!D782&lt;6, 'Raw Data'!E782&lt;6, 'Raw Data'!A782&gt;0), 'Raw Data'!AO782, 0)</f>
        <v/>
      </c>
      <c r="Z787">
        <f>IF(ISBLANK('Raw Data'!D782), 0, IF('Raw Data'!D782-'Raw Data'!E782&gt;1, 'Raw Data'!AW782, 0))</f>
        <v/>
      </c>
      <c r="AA787">
        <f>IF(ISBLANK('Raw Data'!A782), 0, IF(ABS('Raw Data'!D782-'Raw Data'!E782)&lt;2, 'Raw Data'!AX782, 0))</f>
        <v/>
      </c>
      <c r="AB787">
        <f>IF(ISBLANK('Raw Data'!D782), 0, IF('Raw Data'!E782-'Raw Data'!D782&gt;1, 'Raw Data'!AY782, 0))</f>
        <v/>
      </c>
      <c r="AC787">
        <f>IF(ISBLANK('Raw Data'!D782), 0, IF('Raw Data'!D782-'Raw Data'!E782&gt;2, 'Raw Data'!AZ782, 0))</f>
        <v/>
      </c>
      <c r="AD787">
        <f>IF(ISBLANK('Raw Data'!A782), 0, IF(ABS('Raw Data'!D782-'Raw Data'!E782)&lt;3, 'Raw Data'!BA782, 0))</f>
        <v/>
      </c>
      <c r="AE787">
        <f>IF(ISBLANK('Raw Data'!D782), 0, IF('Raw Data'!E782-'Raw Data'!D782&gt;2, 'Raw Data'!BB782, 0))</f>
        <v/>
      </c>
      <c r="AF787">
        <f>IF(ISBLANK('Raw Data'!D782), 0, IF('Raw Data'!D782-'Raw Data'!E782&gt;3, 'Raw Data'!BC782, 0))</f>
        <v/>
      </c>
      <c r="AG787">
        <f>IF(ISBLANK('Raw Data'!A782), 0, IF(ABS('Raw Data'!D782-'Raw Data'!E782)&lt;4, 'Raw Data'!BD782, 0))</f>
        <v/>
      </c>
      <c r="AH787">
        <f>IF(ISBLANK('Raw Data'!D782), 0, IF('Raw Data'!E782-'Raw Data'!D782&gt;3, 'Raw Data'!BE782, 0))</f>
        <v/>
      </c>
      <c r="AI787">
        <f>IF(SUM('Raw Data'!D782:E782)&gt;'Raw Data'!F782, 'Raw Data'!G782, 0)</f>
        <v/>
      </c>
      <c r="AJ787">
        <f>IF(ISBLANK('Raw Data'!D782), 0, IF(SUM('Raw Data'!D782:E782)&lt;'Raw Data'!F782, 'Raw Data'!H782, 0))</f>
        <v/>
      </c>
      <c r="AK787">
        <f>IF(ISBLANK('Raw Data'!A782), 0, IF(AND('Raw Data'!D782&lt;3, 'Raw Data'!E782&lt;3, 'Raw Data'!F782&lt;BB$2), 'Raw Data'!AF782, 0))</f>
        <v/>
      </c>
      <c r="AL787">
        <f>IF(ISBLANK('Raw Data'!A782), 0, IF(AND('Raw Data'!D782&lt;4, 'Raw Data'!E782&lt;4, 'Raw Data'!F782&lt;BB$2), 'Raw Data'!AI782, 0))</f>
        <v/>
      </c>
      <c r="AM787">
        <f>IF(ISBLANK('Raw Data'!A782), 0, IF(AND('Raw Data'!D782&lt;5, 'Raw Data'!E782&lt;5, 'Raw Data'!F782&lt;BB$2), 'Raw Data'!AL782, 0))</f>
        <v/>
      </c>
      <c r="AN787">
        <f>IF(ISBLANK('Raw Data'!A782), 0, IF(AND('Raw Data'!D782&lt;6, 'Raw Data'!E782&lt;6, 'Raw Data'!F782&lt;BB$2), 'Raw Data'!AO782, 0))</f>
        <v/>
      </c>
      <c r="AO787">
        <f>IF(ISBLANK('Raw Data'!A782), 0, IF(AND('Raw Data'!I782&lt;Analysis!$BC$2, 'Raw Data'!D782-'Raw Data'!E782&gt;1), 'Raw Data'!AW782, IF(AND('Raw Data'!J782&lt;Analysis!$BC$2, 'Raw Data'!E782-'Raw Data'!D782&gt;1), 'Raw Data'!AY782, 0)))</f>
        <v/>
      </c>
      <c r="AP787">
        <f>IF(ISBLANK('Raw Data'!A782), 0, IF(AND('Raw Data'!I782&lt;Analysis!$BC$2, 'Raw Data'!D782-'Raw Data'!E782&gt;2), 'Raw Data'!AZ782, IF(AND('Raw Data'!J782&lt;Analysis!$BC$2, 'Raw Data'!E782-'Raw Data'!D782&gt;2), 'Raw Data'!BB782, 0)))</f>
        <v/>
      </c>
      <c r="AQ787">
        <f>IF(ISBLANK('Raw Data'!A782), 0, IF(AND('Raw Data'!I782&lt;Analysis!$BC$2, 'Raw Data'!D782-'Raw Data'!E782&gt;3), 'Raw Data'!BC782, IF(AND('Raw Data'!J782&lt;Analysis!$BC$2, 'Raw Data'!E782-'Raw Data'!D782&gt;3), 'Raw Data'!BE782, 0)))</f>
        <v/>
      </c>
      <c r="AR787">
        <f>IF('Hidden Analysiss'!D783=1,IF(ABS('Raw Data'!E782-'Raw Data'!D782)&lt;2,'Raw Data'!AX782,0), 0)</f>
        <v/>
      </c>
      <c r="AS787">
        <f>IF('Hidden Analysiss'!D783=1,IF(ABS('Raw Data'!E782-'Raw Data'!D782)&lt;3,'Raw Data'!BA782,0), 0)</f>
        <v/>
      </c>
      <c r="AT787">
        <f>IF('Hidden Analysiss'!D783=1,IF(ABS('Raw Data'!E782-'Raw Data'!D782)&lt;4,'Raw Data'!BD782,0), 0)</f>
        <v/>
      </c>
      <c r="AU787">
        <f>IF(AND('Hidden Analysiss'!E783=1, ABS('Raw Data'!E782-'Raw Data'!D782)&lt;2), 'Raw Data'!AX782, 0)</f>
        <v/>
      </c>
      <c r="AV787">
        <f>IF(AND('Hidden Analysiss'!E783=1, ABS('Raw Data'!E782-'Raw Data'!D782)&lt;3), 'Raw Data'!BA782, 0)</f>
        <v/>
      </c>
      <c r="AW787">
        <f>IF(AND('Hidden Analysiss'!E783=1, ABS('Raw Data'!E782-'Raw Data'!D782)&lt;3), 'Raw Data'!BD782, 0)</f>
        <v/>
      </c>
    </row>
    <row r="788">
      <c r="A788" s="1">
        <f>'Raw Data'!A783</f>
        <v/>
      </c>
      <c r="B788">
        <f>IF('Raw Data'!E783&gt;'Raw Data'!D783, 'Raw Data'!J783, 0)</f>
        <v/>
      </c>
      <c r="C788">
        <f>IF('Raw Data'!D783&gt;'Raw Data'!E783, 'Raw Data'!I783, 0)</f>
        <v/>
      </c>
      <c r="D788">
        <f>SUM(G788:H788)</f>
        <v/>
      </c>
      <c r="E788">
        <f>IF(AND('Raw Data'!J783&lt;'Raw Data'!I783,'Raw Data'!E783&gt;'Raw Data'!D783,'Raw Data'!E783-'Raw Data'!D783&gt;3),'Raw Data'!N783,IF(AND('Raw Data'!I783&lt;'Raw Data'!J783,'Raw Data'!D783&gt;'Raw Data'!E783,'Raw Data'!D783-'Raw Data'!E783&gt;3),'Raw Data'!M783,0))</f>
        <v/>
      </c>
      <c r="F788">
        <f>IF(AND('Raw Data'!J783&lt;'Raw Data'!I783,'Raw Data'!E783&gt;'Raw Data'!D783,'Raw Data'!E783-'Raw Data'!D783&lt;4),'Raw Data'!L783,IF(AND('Raw Data'!I783&lt;'Raw Data'!J783,'Raw Data'!D783&gt;'Raw Data'!E783,'Raw Data'!D783-'Raw Data'!E783&lt;4),'Raw Data'!K783,0))</f>
        <v/>
      </c>
      <c r="G788">
        <f>IF(AND('Raw Data'!J783&lt;'Raw Data'!I783, 'Raw Data'!E783&gt;'Raw Data'!D783), 'Raw Data'!J783, 0)</f>
        <v/>
      </c>
      <c r="H788">
        <f>IF(AND('Raw Data'!J783&gt;'Raw Data'!I783, 'Raw Data'!E783&lt;'Raw Data'!D783), 'Raw Data'!I783, 0)</f>
        <v/>
      </c>
      <c r="I788">
        <f>SUM(J788:K788)</f>
        <v/>
      </c>
      <c r="J788">
        <f>IF(AND('Raw Data'!J783&gt;'Raw Data'!I783, 'Raw Data'!E783&gt;'Raw Data'!D783), 'Raw Data'!J783, 0)</f>
        <v/>
      </c>
      <c r="K788">
        <f>IF(AND('Raw Data'!I783&gt;'Raw Data'!J783, 'Raw Data'!D783&gt;'Raw Data'!E783), 'Raw Data'!I783, 0)</f>
        <v/>
      </c>
      <c r="L788">
        <f>IF('Raw Data'!E783-'Raw Data'!D783&gt;3, 'Raw Data'!N783, 0)</f>
        <v/>
      </c>
      <c r="M788">
        <f>IF('Raw Data'!D783-'Raw Data'!E783&gt;3, 'Raw Data'!M783, 0)</f>
        <v/>
      </c>
      <c r="N788">
        <f>IF(ISBLANK('Raw Data'!D783),0,IF(AND('Raw Data'!E783&gt;'Raw Data'!D783,'Raw Data'!E783-'Raw Data'!D783&gt;0,'Raw Data'!E783-'Raw Data'!D783&lt;4),'Raw Data'!L783, 0))</f>
        <v/>
      </c>
      <c r="O788">
        <f>IF(ISBLANK('Raw Data'!D783),0,IF(AND('Raw Data'!E783&gt;'Raw Data'!D783,'Raw Data'!E783-'Raw Data'!D783&gt;0,'Raw Data'!D783-'Raw Data'!E783&lt;4),'Raw Data'!K783, 0))</f>
        <v/>
      </c>
      <c r="P788">
        <f>IF('Raw Data'!E783-'Raw Data'!D783&gt;3, 'Raw Data'!N783, IF('Raw Data'!D783-'Raw Data'!E783&gt;3, 'Raw Data'!M783, 0))</f>
        <v/>
      </c>
      <c r="Q788">
        <f>IF(ISBLANK('Raw Data'!E783),0,IF(AND('Raw Data'!E783-'Raw Data'!D783&lt;4,'Raw Data'!E783-'Raw Data'!D783&gt;0),'Raw Data'!L783,IF(AND('Raw Data'!D783&gt;'Raw Data'!E783,'Raw Data'!D783-'Raw Data'!E783&gt;0),'Raw Data'!K783,0)))</f>
        <v/>
      </c>
      <c r="R788">
        <f>IF(ISBLANK('Raw Data'!K783),0,IFERROR(IF(MATCH(SMALL('Raw Data'!K783:N783,1),L788:O788,0),SMALL('Raw Data'!K783:N783,1)),0))</f>
        <v/>
      </c>
      <c r="S788">
        <f>IF(ISBLANK('Raw Data'!K783),0,IFERROR(IF(MATCH(SMALL('Raw Data'!K783:N783,2),L788:O788,0),SMALL('Raw Data'!K783:N783,2)),0))</f>
        <v/>
      </c>
      <c r="T788">
        <f>IF(ISBLANK('Raw Data'!K783),0,IFERROR(IF(MATCH(SMALL('Raw Data'!K783:N783,3),L788:O788,0),SMALL('Raw Data'!K783:N783,3)),0))</f>
        <v/>
      </c>
      <c r="U788">
        <f>IF(ISBLANK('Raw Data'!K783),0,IFERROR(IF(MATCH(SMALL('Raw Data'!K783:N783,4),L788:O788,0),SMALL('Raw Data'!K783:N783,4)),0))</f>
        <v/>
      </c>
      <c r="V788">
        <f>IF(AND('Raw Data'!D783&lt;3, 'Raw Data'!E783&lt;3, 'Raw Data'!A783&gt;0), 'Raw Data'!AF783, 0)</f>
        <v/>
      </c>
      <c r="W788">
        <f>IF(AND('Raw Data'!D783&lt;4, 'Raw Data'!E783&lt;4, 'Raw Data'!A783&gt;0), 'Raw Data'!AI783, 0)</f>
        <v/>
      </c>
      <c r="X788">
        <f>IF(AND('Raw Data'!D783&lt;5, 'Raw Data'!E783&lt;5, 'Raw Data'!A783&gt;0), 'Raw Data'!AL783, 0)</f>
        <v/>
      </c>
      <c r="Y788">
        <f>IF(AND('Raw Data'!D783&lt;6, 'Raw Data'!E783&lt;6, 'Raw Data'!A783&gt;0), 'Raw Data'!AO783, 0)</f>
        <v/>
      </c>
      <c r="Z788">
        <f>IF(ISBLANK('Raw Data'!D783), 0, IF('Raw Data'!D783-'Raw Data'!E783&gt;1, 'Raw Data'!AW783, 0))</f>
        <v/>
      </c>
      <c r="AA788">
        <f>IF(ISBLANK('Raw Data'!A783), 0, IF(ABS('Raw Data'!D783-'Raw Data'!E783)&lt;2, 'Raw Data'!AX783, 0))</f>
        <v/>
      </c>
      <c r="AB788">
        <f>IF(ISBLANK('Raw Data'!D783), 0, IF('Raw Data'!E783-'Raw Data'!D783&gt;1, 'Raw Data'!AY783, 0))</f>
        <v/>
      </c>
      <c r="AC788">
        <f>IF(ISBLANK('Raw Data'!D783), 0, IF('Raw Data'!D783-'Raw Data'!E783&gt;2, 'Raw Data'!AZ783, 0))</f>
        <v/>
      </c>
      <c r="AD788">
        <f>IF(ISBLANK('Raw Data'!A783), 0, IF(ABS('Raw Data'!D783-'Raw Data'!E783)&lt;3, 'Raw Data'!BA783, 0))</f>
        <v/>
      </c>
      <c r="AE788">
        <f>IF(ISBLANK('Raw Data'!D783), 0, IF('Raw Data'!E783-'Raw Data'!D783&gt;2, 'Raw Data'!BB783, 0))</f>
        <v/>
      </c>
      <c r="AF788">
        <f>IF(ISBLANK('Raw Data'!D783), 0, IF('Raw Data'!D783-'Raw Data'!E783&gt;3, 'Raw Data'!BC783, 0))</f>
        <v/>
      </c>
      <c r="AG788">
        <f>IF(ISBLANK('Raw Data'!A783), 0, IF(ABS('Raw Data'!D783-'Raw Data'!E783)&lt;4, 'Raw Data'!BD783, 0))</f>
        <v/>
      </c>
      <c r="AH788">
        <f>IF(ISBLANK('Raw Data'!D783), 0, IF('Raw Data'!E783-'Raw Data'!D783&gt;3, 'Raw Data'!BE783, 0))</f>
        <v/>
      </c>
      <c r="AI788">
        <f>IF(SUM('Raw Data'!D783:E783)&gt;'Raw Data'!F783, 'Raw Data'!G783, 0)</f>
        <v/>
      </c>
      <c r="AJ788">
        <f>IF(ISBLANK('Raw Data'!D783), 0, IF(SUM('Raw Data'!D783:E783)&lt;'Raw Data'!F783, 'Raw Data'!H783, 0))</f>
        <v/>
      </c>
      <c r="AK788">
        <f>IF(ISBLANK('Raw Data'!A783), 0, IF(AND('Raw Data'!D783&lt;3, 'Raw Data'!E783&lt;3, 'Raw Data'!F783&lt;BB$2), 'Raw Data'!AF783, 0))</f>
        <v/>
      </c>
      <c r="AL788">
        <f>IF(ISBLANK('Raw Data'!A783), 0, IF(AND('Raw Data'!D783&lt;4, 'Raw Data'!E783&lt;4, 'Raw Data'!F783&lt;BB$2), 'Raw Data'!AI783, 0))</f>
        <v/>
      </c>
      <c r="AM788">
        <f>IF(ISBLANK('Raw Data'!A783), 0, IF(AND('Raw Data'!D783&lt;5, 'Raw Data'!E783&lt;5, 'Raw Data'!F783&lt;BB$2), 'Raw Data'!AL783, 0))</f>
        <v/>
      </c>
      <c r="AN788">
        <f>IF(ISBLANK('Raw Data'!A783), 0, IF(AND('Raw Data'!D783&lt;6, 'Raw Data'!E783&lt;6, 'Raw Data'!F783&lt;BB$2), 'Raw Data'!AO783, 0))</f>
        <v/>
      </c>
      <c r="AO788">
        <f>IF(ISBLANK('Raw Data'!A783), 0, IF(AND('Raw Data'!I783&lt;Analysis!$BC$2, 'Raw Data'!D783-'Raw Data'!E783&gt;1), 'Raw Data'!AW783, IF(AND('Raw Data'!J783&lt;Analysis!$BC$2, 'Raw Data'!E783-'Raw Data'!D783&gt;1), 'Raw Data'!AY783, 0)))</f>
        <v/>
      </c>
      <c r="AP788">
        <f>IF(ISBLANK('Raw Data'!A783), 0, IF(AND('Raw Data'!I783&lt;Analysis!$BC$2, 'Raw Data'!D783-'Raw Data'!E783&gt;2), 'Raw Data'!AZ783, IF(AND('Raw Data'!J783&lt;Analysis!$BC$2, 'Raw Data'!E783-'Raw Data'!D783&gt;2), 'Raw Data'!BB783, 0)))</f>
        <v/>
      </c>
      <c r="AQ788">
        <f>IF(ISBLANK('Raw Data'!A783), 0, IF(AND('Raw Data'!I783&lt;Analysis!$BC$2, 'Raw Data'!D783-'Raw Data'!E783&gt;3), 'Raw Data'!BC783, IF(AND('Raw Data'!J783&lt;Analysis!$BC$2, 'Raw Data'!E783-'Raw Data'!D783&gt;3), 'Raw Data'!BE783, 0)))</f>
        <v/>
      </c>
      <c r="AR788">
        <f>IF('Hidden Analysiss'!D784=1,IF(ABS('Raw Data'!E783-'Raw Data'!D783)&lt;2,'Raw Data'!AX783,0), 0)</f>
        <v/>
      </c>
      <c r="AS788">
        <f>IF('Hidden Analysiss'!D784=1,IF(ABS('Raw Data'!E783-'Raw Data'!D783)&lt;3,'Raw Data'!BA783,0), 0)</f>
        <v/>
      </c>
      <c r="AT788">
        <f>IF('Hidden Analysiss'!D784=1,IF(ABS('Raw Data'!E783-'Raw Data'!D783)&lt;4,'Raw Data'!BD783,0), 0)</f>
        <v/>
      </c>
      <c r="AU788">
        <f>IF(AND('Hidden Analysiss'!E784=1, ABS('Raw Data'!E783-'Raw Data'!D783)&lt;2), 'Raw Data'!AX783, 0)</f>
        <v/>
      </c>
      <c r="AV788">
        <f>IF(AND('Hidden Analysiss'!E784=1, ABS('Raw Data'!E783-'Raw Data'!D783)&lt;3), 'Raw Data'!BA783, 0)</f>
        <v/>
      </c>
      <c r="AW788">
        <f>IF(AND('Hidden Analysiss'!E784=1, ABS('Raw Data'!E783-'Raw Data'!D783)&lt;3), 'Raw Data'!BD783, 0)</f>
        <v/>
      </c>
    </row>
    <row r="789">
      <c r="A789" s="1">
        <f>'Raw Data'!A784</f>
        <v/>
      </c>
      <c r="B789">
        <f>IF('Raw Data'!E784&gt;'Raw Data'!D784, 'Raw Data'!J784, 0)</f>
        <v/>
      </c>
      <c r="C789">
        <f>IF('Raw Data'!D784&gt;'Raw Data'!E784, 'Raw Data'!I784, 0)</f>
        <v/>
      </c>
      <c r="D789">
        <f>SUM(G789:H789)</f>
        <v/>
      </c>
      <c r="E789">
        <f>IF(AND('Raw Data'!J784&lt;'Raw Data'!I784,'Raw Data'!E784&gt;'Raw Data'!D784,'Raw Data'!E784-'Raw Data'!D784&gt;3),'Raw Data'!N784,IF(AND('Raw Data'!I784&lt;'Raw Data'!J784,'Raw Data'!D784&gt;'Raw Data'!E784,'Raw Data'!D784-'Raw Data'!E784&gt;3),'Raw Data'!M784,0))</f>
        <v/>
      </c>
      <c r="F789">
        <f>IF(AND('Raw Data'!J784&lt;'Raw Data'!I784,'Raw Data'!E784&gt;'Raw Data'!D784,'Raw Data'!E784-'Raw Data'!D784&lt;4),'Raw Data'!L784,IF(AND('Raw Data'!I784&lt;'Raw Data'!J784,'Raw Data'!D784&gt;'Raw Data'!E784,'Raw Data'!D784-'Raw Data'!E784&lt;4),'Raw Data'!K784,0))</f>
        <v/>
      </c>
      <c r="G789">
        <f>IF(AND('Raw Data'!J784&lt;'Raw Data'!I784, 'Raw Data'!E784&gt;'Raw Data'!D784), 'Raw Data'!J784, 0)</f>
        <v/>
      </c>
      <c r="H789">
        <f>IF(AND('Raw Data'!J784&gt;'Raw Data'!I784, 'Raw Data'!E784&lt;'Raw Data'!D784), 'Raw Data'!I784, 0)</f>
        <v/>
      </c>
      <c r="I789">
        <f>SUM(J789:K789)</f>
        <v/>
      </c>
      <c r="J789">
        <f>IF(AND('Raw Data'!J784&gt;'Raw Data'!I784, 'Raw Data'!E784&gt;'Raw Data'!D784), 'Raw Data'!J784, 0)</f>
        <v/>
      </c>
      <c r="K789">
        <f>IF(AND('Raw Data'!I784&gt;'Raw Data'!J784, 'Raw Data'!D784&gt;'Raw Data'!E784), 'Raw Data'!I784, 0)</f>
        <v/>
      </c>
      <c r="L789">
        <f>IF('Raw Data'!E784-'Raw Data'!D784&gt;3, 'Raw Data'!N784, 0)</f>
        <v/>
      </c>
      <c r="M789">
        <f>IF('Raw Data'!D784-'Raw Data'!E784&gt;3, 'Raw Data'!M784, 0)</f>
        <v/>
      </c>
      <c r="N789">
        <f>IF(ISBLANK('Raw Data'!D784),0,IF(AND('Raw Data'!E784&gt;'Raw Data'!D784,'Raw Data'!E784-'Raw Data'!D784&gt;0,'Raw Data'!E784-'Raw Data'!D784&lt;4),'Raw Data'!L784, 0))</f>
        <v/>
      </c>
      <c r="O789">
        <f>IF(ISBLANK('Raw Data'!D784),0,IF(AND('Raw Data'!E784&gt;'Raw Data'!D784,'Raw Data'!E784-'Raw Data'!D784&gt;0,'Raw Data'!D784-'Raw Data'!E784&lt;4),'Raw Data'!K784, 0))</f>
        <v/>
      </c>
      <c r="P789">
        <f>IF('Raw Data'!E784-'Raw Data'!D784&gt;3, 'Raw Data'!N784, IF('Raw Data'!D784-'Raw Data'!E784&gt;3, 'Raw Data'!M784, 0))</f>
        <v/>
      </c>
      <c r="Q789">
        <f>IF(ISBLANK('Raw Data'!E784),0,IF(AND('Raw Data'!E784-'Raw Data'!D784&lt;4,'Raw Data'!E784-'Raw Data'!D784&gt;0),'Raw Data'!L784,IF(AND('Raw Data'!D784&gt;'Raw Data'!E784,'Raw Data'!D784-'Raw Data'!E784&gt;0),'Raw Data'!K784,0)))</f>
        <v/>
      </c>
      <c r="R789">
        <f>IF(ISBLANK('Raw Data'!K784),0,IFERROR(IF(MATCH(SMALL('Raw Data'!K784:N784,1),L789:O789,0),SMALL('Raw Data'!K784:N784,1)),0))</f>
        <v/>
      </c>
      <c r="S789">
        <f>IF(ISBLANK('Raw Data'!K784),0,IFERROR(IF(MATCH(SMALL('Raw Data'!K784:N784,2),L789:O789,0),SMALL('Raw Data'!K784:N784,2)),0))</f>
        <v/>
      </c>
      <c r="T789">
        <f>IF(ISBLANK('Raw Data'!K784),0,IFERROR(IF(MATCH(SMALL('Raw Data'!K784:N784,3),L789:O789,0),SMALL('Raw Data'!K784:N784,3)),0))</f>
        <v/>
      </c>
      <c r="U789">
        <f>IF(ISBLANK('Raw Data'!K784),0,IFERROR(IF(MATCH(SMALL('Raw Data'!K784:N784,4),L789:O789,0),SMALL('Raw Data'!K784:N784,4)),0))</f>
        <v/>
      </c>
      <c r="V789">
        <f>IF(AND('Raw Data'!D784&lt;3, 'Raw Data'!E784&lt;3, 'Raw Data'!A784&gt;0), 'Raw Data'!AF784, 0)</f>
        <v/>
      </c>
      <c r="W789">
        <f>IF(AND('Raw Data'!D784&lt;4, 'Raw Data'!E784&lt;4, 'Raw Data'!A784&gt;0), 'Raw Data'!AI784, 0)</f>
        <v/>
      </c>
      <c r="X789">
        <f>IF(AND('Raw Data'!D784&lt;5, 'Raw Data'!E784&lt;5, 'Raw Data'!A784&gt;0), 'Raw Data'!AL784, 0)</f>
        <v/>
      </c>
      <c r="Y789">
        <f>IF(AND('Raw Data'!D784&lt;6, 'Raw Data'!E784&lt;6, 'Raw Data'!A784&gt;0), 'Raw Data'!AO784, 0)</f>
        <v/>
      </c>
      <c r="Z789">
        <f>IF(ISBLANK('Raw Data'!D784), 0, IF('Raw Data'!D784-'Raw Data'!E784&gt;1, 'Raw Data'!AW784, 0))</f>
        <v/>
      </c>
      <c r="AA789">
        <f>IF(ISBLANK('Raw Data'!A784), 0, IF(ABS('Raw Data'!D784-'Raw Data'!E784)&lt;2, 'Raw Data'!AX784, 0))</f>
        <v/>
      </c>
      <c r="AB789">
        <f>IF(ISBLANK('Raw Data'!D784), 0, IF('Raw Data'!E784-'Raw Data'!D784&gt;1, 'Raw Data'!AY784, 0))</f>
        <v/>
      </c>
      <c r="AC789">
        <f>IF(ISBLANK('Raw Data'!D784), 0, IF('Raw Data'!D784-'Raw Data'!E784&gt;2, 'Raw Data'!AZ784, 0))</f>
        <v/>
      </c>
      <c r="AD789">
        <f>IF(ISBLANK('Raw Data'!A784), 0, IF(ABS('Raw Data'!D784-'Raw Data'!E784)&lt;3, 'Raw Data'!BA784, 0))</f>
        <v/>
      </c>
      <c r="AE789">
        <f>IF(ISBLANK('Raw Data'!D784), 0, IF('Raw Data'!E784-'Raw Data'!D784&gt;2, 'Raw Data'!BB784, 0))</f>
        <v/>
      </c>
      <c r="AF789">
        <f>IF(ISBLANK('Raw Data'!D784), 0, IF('Raw Data'!D784-'Raw Data'!E784&gt;3, 'Raw Data'!BC784, 0))</f>
        <v/>
      </c>
      <c r="AG789">
        <f>IF(ISBLANK('Raw Data'!A784), 0, IF(ABS('Raw Data'!D784-'Raw Data'!E784)&lt;4, 'Raw Data'!BD784, 0))</f>
        <v/>
      </c>
      <c r="AH789">
        <f>IF(ISBLANK('Raw Data'!D784), 0, IF('Raw Data'!E784-'Raw Data'!D784&gt;3, 'Raw Data'!BE784, 0))</f>
        <v/>
      </c>
      <c r="AI789">
        <f>IF(SUM('Raw Data'!D784:E784)&gt;'Raw Data'!F784, 'Raw Data'!G784, 0)</f>
        <v/>
      </c>
      <c r="AJ789">
        <f>IF(ISBLANK('Raw Data'!D784), 0, IF(SUM('Raw Data'!D784:E784)&lt;'Raw Data'!F784, 'Raw Data'!H784, 0))</f>
        <v/>
      </c>
      <c r="AK789">
        <f>IF(ISBLANK('Raw Data'!A784), 0, IF(AND('Raw Data'!D784&lt;3, 'Raw Data'!E784&lt;3, 'Raw Data'!F784&lt;BB$2), 'Raw Data'!AF784, 0))</f>
        <v/>
      </c>
      <c r="AL789">
        <f>IF(ISBLANK('Raw Data'!A784), 0, IF(AND('Raw Data'!D784&lt;4, 'Raw Data'!E784&lt;4, 'Raw Data'!F784&lt;BB$2), 'Raw Data'!AI784, 0))</f>
        <v/>
      </c>
      <c r="AM789">
        <f>IF(ISBLANK('Raw Data'!A784), 0, IF(AND('Raw Data'!D784&lt;5, 'Raw Data'!E784&lt;5, 'Raw Data'!F784&lt;BB$2), 'Raw Data'!AL784, 0))</f>
        <v/>
      </c>
      <c r="AN789">
        <f>IF(ISBLANK('Raw Data'!A784), 0, IF(AND('Raw Data'!D784&lt;6, 'Raw Data'!E784&lt;6, 'Raw Data'!F784&lt;BB$2), 'Raw Data'!AO784, 0))</f>
        <v/>
      </c>
      <c r="AO789">
        <f>IF(ISBLANK('Raw Data'!A784), 0, IF(AND('Raw Data'!I784&lt;Analysis!$BC$2, 'Raw Data'!D784-'Raw Data'!E784&gt;1), 'Raw Data'!AW784, IF(AND('Raw Data'!J784&lt;Analysis!$BC$2, 'Raw Data'!E784-'Raw Data'!D784&gt;1), 'Raw Data'!AY784, 0)))</f>
        <v/>
      </c>
      <c r="AP789">
        <f>IF(ISBLANK('Raw Data'!A784), 0, IF(AND('Raw Data'!I784&lt;Analysis!$BC$2, 'Raw Data'!D784-'Raw Data'!E784&gt;2), 'Raw Data'!AZ784, IF(AND('Raw Data'!J784&lt;Analysis!$BC$2, 'Raw Data'!E784-'Raw Data'!D784&gt;2), 'Raw Data'!BB784, 0)))</f>
        <v/>
      </c>
      <c r="AQ789">
        <f>IF(ISBLANK('Raw Data'!A784), 0, IF(AND('Raw Data'!I784&lt;Analysis!$BC$2, 'Raw Data'!D784-'Raw Data'!E784&gt;3), 'Raw Data'!BC784, IF(AND('Raw Data'!J784&lt;Analysis!$BC$2, 'Raw Data'!E784-'Raw Data'!D784&gt;3), 'Raw Data'!BE784, 0)))</f>
        <v/>
      </c>
      <c r="AR789">
        <f>IF('Hidden Analysiss'!D785=1,IF(ABS('Raw Data'!E784-'Raw Data'!D784)&lt;2,'Raw Data'!AX784,0), 0)</f>
        <v/>
      </c>
      <c r="AS789">
        <f>IF('Hidden Analysiss'!D785=1,IF(ABS('Raw Data'!E784-'Raw Data'!D784)&lt;3,'Raw Data'!BA784,0), 0)</f>
        <v/>
      </c>
      <c r="AT789">
        <f>IF('Hidden Analysiss'!D785=1,IF(ABS('Raw Data'!E784-'Raw Data'!D784)&lt;4,'Raw Data'!BD784,0), 0)</f>
        <v/>
      </c>
      <c r="AU789">
        <f>IF(AND('Hidden Analysiss'!E785=1, ABS('Raw Data'!E784-'Raw Data'!D784)&lt;2), 'Raw Data'!AX784, 0)</f>
        <v/>
      </c>
      <c r="AV789">
        <f>IF(AND('Hidden Analysiss'!E785=1, ABS('Raw Data'!E784-'Raw Data'!D784)&lt;3), 'Raw Data'!BA784, 0)</f>
        <v/>
      </c>
      <c r="AW789">
        <f>IF(AND('Hidden Analysiss'!E785=1, ABS('Raw Data'!E784-'Raw Data'!D784)&lt;3), 'Raw Data'!BD784, 0)</f>
        <v/>
      </c>
    </row>
    <row r="790">
      <c r="A790" s="1">
        <f>'Raw Data'!A785</f>
        <v/>
      </c>
      <c r="B790">
        <f>IF('Raw Data'!E785&gt;'Raw Data'!D785, 'Raw Data'!J785, 0)</f>
        <v/>
      </c>
      <c r="C790">
        <f>IF('Raw Data'!D785&gt;'Raw Data'!E785, 'Raw Data'!I785, 0)</f>
        <v/>
      </c>
      <c r="D790">
        <f>SUM(G790:H790)</f>
        <v/>
      </c>
      <c r="E790">
        <f>IF(AND('Raw Data'!J785&lt;'Raw Data'!I785,'Raw Data'!E785&gt;'Raw Data'!D785,'Raw Data'!E785-'Raw Data'!D785&gt;3),'Raw Data'!N785,IF(AND('Raw Data'!I785&lt;'Raw Data'!J785,'Raw Data'!D785&gt;'Raw Data'!E785,'Raw Data'!D785-'Raw Data'!E785&gt;3),'Raw Data'!M785,0))</f>
        <v/>
      </c>
      <c r="F790">
        <f>IF(AND('Raw Data'!J785&lt;'Raw Data'!I785,'Raw Data'!E785&gt;'Raw Data'!D785,'Raw Data'!E785-'Raw Data'!D785&lt;4),'Raw Data'!L785,IF(AND('Raw Data'!I785&lt;'Raw Data'!J785,'Raw Data'!D785&gt;'Raw Data'!E785,'Raw Data'!D785-'Raw Data'!E785&lt;4),'Raw Data'!K785,0))</f>
        <v/>
      </c>
      <c r="G790">
        <f>IF(AND('Raw Data'!J785&lt;'Raw Data'!I785, 'Raw Data'!E785&gt;'Raw Data'!D785), 'Raw Data'!J785, 0)</f>
        <v/>
      </c>
      <c r="H790">
        <f>IF(AND('Raw Data'!J785&gt;'Raw Data'!I785, 'Raw Data'!E785&lt;'Raw Data'!D785), 'Raw Data'!I785, 0)</f>
        <v/>
      </c>
      <c r="I790">
        <f>SUM(J790:K790)</f>
        <v/>
      </c>
      <c r="J790">
        <f>IF(AND('Raw Data'!J785&gt;'Raw Data'!I785, 'Raw Data'!E785&gt;'Raw Data'!D785), 'Raw Data'!J785, 0)</f>
        <v/>
      </c>
      <c r="K790">
        <f>IF(AND('Raw Data'!I785&gt;'Raw Data'!J785, 'Raw Data'!D785&gt;'Raw Data'!E785), 'Raw Data'!I785, 0)</f>
        <v/>
      </c>
      <c r="L790">
        <f>IF('Raw Data'!E785-'Raw Data'!D785&gt;3, 'Raw Data'!N785, 0)</f>
        <v/>
      </c>
      <c r="M790">
        <f>IF('Raw Data'!D785-'Raw Data'!E785&gt;3, 'Raw Data'!M785, 0)</f>
        <v/>
      </c>
      <c r="N790">
        <f>IF(ISBLANK('Raw Data'!D785),0,IF(AND('Raw Data'!E785&gt;'Raw Data'!D785,'Raw Data'!E785-'Raw Data'!D785&gt;0,'Raw Data'!E785-'Raw Data'!D785&lt;4),'Raw Data'!L785, 0))</f>
        <v/>
      </c>
      <c r="O790">
        <f>IF(ISBLANK('Raw Data'!D785),0,IF(AND('Raw Data'!E785&gt;'Raw Data'!D785,'Raw Data'!E785-'Raw Data'!D785&gt;0,'Raw Data'!D785-'Raw Data'!E785&lt;4),'Raw Data'!K785, 0))</f>
        <v/>
      </c>
      <c r="P790">
        <f>IF('Raw Data'!E785-'Raw Data'!D785&gt;3, 'Raw Data'!N785, IF('Raw Data'!D785-'Raw Data'!E785&gt;3, 'Raw Data'!M785, 0))</f>
        <v/>
      </c>
      <c r="Q790">
        <f>IF(ISBLANK('Raw Data'!E785),0,IF(AND('Raw Data'!E785-'Raw Data'!D785&lt;4,'Raw Data'!E785-'Raw Data'!D785&gt;0),'Raw Data'!L785,IF(AND('Raw Data'!D785&gt;'Raw Data'!E785,'Raw Data'!D785-'Raw Data'!E785&gt;0),'Raw Data'!K785,0)))</f>
        <v/>
      </c>
      <c r="R790">
        <f>IF(ISBLANK('Raw Data'!K785),0,IFERROR(IF(MATCH(SMALL('Raw Data'!K785:N785,1),L790:O790,0),SMALL('Raw Data'!K785:N785,1)),0))</f>
        <v/>
      </c>
      <c r="S790">
        <f>IF(ISBLANK('Raw Data'!K785),0,IFERROR(IF(MATCH(SMALL('Raw Data'!K785:N785,2),L790:O790,0),SMALL('Raw Data'!K785:N785,2)),0))</f>
        <v/>
      </c>
      <c r="T790">
        <f>IF(ISBLANK('Raw Data'!K785),0,IFERROR(IF(MATCH(SMALL('Raw Data'!K785:N785,3),L790:O790,0),SMALL('Raw Data'!K785:N785,3)),0))</f>
        <v/>
      </c>
      <c r="U790">
        <f>IF(ISBLANK('Raw Data'!K785),0,IFERROR(IF(MATCH(SMALL('Raw Data'!K785:N785,4),L790:O790,0),SMALL('Raw Data'!K785:N785,4)),0))</f>
        <v/>
      </c>
      <c r="V790">
        <f>IF(AND('Raw Data'!D785&lt;3, 'Raw Data'!E785&lt;3, 'Raw Data'!A785&gt;0), 'Raw Data'!AF785, 0)</f>
        <v/>
      </c>
      <c r="W790">
        <f>IF(AND('Raw Data'!D785&lt;4, 'Raw Data'!E785&lt;4, 'Raw Data'!A785&gt;0), 'Raw Data'!AI785, 0)</f>
        <v/>
      </c>
      <c r="X790">
        <f>IF(AND('Raw Data'!D785&lt;5, 'Raw Data'!E785&lt;5, 'Raw Data'!A785&gt;0), 'Raw Data'!AL785, 0)</f>
        <v/>
      </c>
      <c r="Y790">
        <f>IF(AND('Raw Data'!D785&lt;6, 'Raw Data'!E785&lt;6, 'Raw Data'!A785&gt;0), 'Raw Data'!AO785, 0)</f>
        <v/>
      </c>
      <c r="Z790">
        <f>IF(ISBLANK('Raw Data'!D785), 0, IF('Raw Data'!D785-'Raw Data'!E785&gt;1, 'Raw Data'!AW785, 0))</f>
        <v/>
      </c>
      <c r="AA790">
        <f>IF(ISBLANK('Raw Data'!A785), 0, IF(ABS('Raw Data'!D785-'Raw Data'!E785)&lt;2, 'Raw Data'!AX785, 0))</f>
        <v/>
      </c>
      <c r="AB790">
        <f>IF(ISBLANK('Raw Data'!D785), 0, IF('Raw Data'!E785-'Raw Data'!D785&gt;1, 'Raw Data'!AY785, 0))</f>
        <v/>
      </c>
      <c r="AC790">
        <f>IF(ISBLANK('Raw Data'!D785), 0, IF('Raw Data'!D785-'Raw Data'!E785&gt;2, 'Raw Data'!AZ785, 0))</f>
        <v/>
      </c>
      <c r="AD790">
        <f>IF(ISBLANK('Raw Data'!A785), 0, IF(ABS('Raw Data'!D785-'Raw Data'!E785)&lt;3, 'Raw Data'!BA785, 0))</f>
        <v/>
      </c>
      <c r="AE790">
        <f>IF(ISBLANK('Raw Data'!D785), 0, IF('Raw Data'!E785-'Raw Data'!D785&gt;2, 'Raw Data'!BB785, 0))</f>
        <v/>
      </c>
      <c r="AF790">
        <f>IF(ISBLANK('Raw Data'!D785), 0, IF('Raw Data'!D785-'Raw Data'!E785&gt;3, 'Raw Data'!BC785, 0))</f>
        <v/>
      </c>
      <c r="AG790">
        <f>IF(ISBLANK('Raw Data'!A785), 0, IF(ABS('Raw Data'!D785-'Raw Data'!E785)&lt;4, 'Raw Data'!BD785, 0))</f>
        <v/>
      </c>
      <c r="AH790">
        <f>IF(ISBLANK('Raw Data'!D785), 0, IF('Raw Data'!E785-'Raw Data'!D785&gt;3, 'Raw Data'!BE785, 0))</f>
        <v/>
      </c>
      <c r="AI790">
        <f>IF(SUM('Raw Data'!D785:E785)&gt;'Raw Data'!F785, 'Raw Data'!G785, 0)</f>
        <v/>
      </c>
      <c r="AJ790">
        <f>IF(ISBLANK('Raw Data'!D785), 0, IF(SUM('Raw Data'!D785:E785)&lt;'Raw Data'!F785, 'Raw Data'!H785, 0))</f>
        <v/>
      </c>
      <c r="AK790">
        <f>IF(ISBLANK('Raw Data'!A785), 0, IF(AND('Raw Data'!D785&lt;3, 'Raw Data'!E785&lt;3, 'Raw Data'!F785&lt;BB$2), 'Raw Data'!AF785, 0))</f>
        <v/>
      </c>
      <c r="AL790">
        <f>IF(ISBLANK('Raw Data'!A785), 0, IF(AND('Raw Data'!D785&lt;4, 'Raw Data'!E785&lt;4, 'Raw Data'!F785&lt;BB$2), 'Raw Data'!AI785, 0))</f>
        <v/>
      </c>
      <c r="AM790">
        <f>IF(ISBLANK('Raw Data'!A785), 0, IF(AND('Raw Data'!D785&lt;5, 'Raw Data'!E785&lt;5, 'Raw Data'!F785&lt;BB$2), 'Raw Data'!AL785, 0))</f>
        <v/>
      </c>
      <c r="AN790">
        <f>IF(ISBLANK('Raw Data'!A785), 0, IF(AND('Raw Data'!D785&lt;6, 'Raw Data'!E785&lt;6, 'Raw Data'!F785&lt;BB$2), 'Raw Data'!AO785, 0))</f>
        <v/>
      </c>
      <c r="AO790">
        <f>IF(ISBLANK('Raw Data'!A785), 0, IF(AND('Raw Data'!I785&lt;Analysis!$BC$2, 'Raw Data'!D785-'Raw Data'!E785&gt;1), 'Raw Data'!AW785, IF(AND('Raw Data'!J785&lt;Analysis!$BC$2, 'Raw Data'!E785-'Raw Data'!D785&gt;1), 'Raw Data'!AY785, 0)))</f>
        <v/>
      </c>
      <c r="AP790">
        <f>IF(ISBLANK('Raw Data'!A785), 0, IF(AND('Raw Data'!I785&lt;Analysis!$BC$2, 'Raw Data'!D785-'Raw Data'!E785&gt;2), 'Raw Data'!AZ785, IF(AND('Raw Data'!J785&lt;Analysis!$BC$2, 'Raw Data'!E785-'Raw Data'!D785&gt;2), 'Raw Data'!BB785, 0)))</f>
        <v/>
      </c>
      <c r="AQ790">
        <f>IF(ISBLANK('Raw Data'!A785), 0, IF(AND('Raw Data'!I785&lt;Analysis!$BC$2, 'Raw Data'!D785-'Raw Data'!E785&gt;3), 'Raw Data'!BC785, IF(AND('Raw Data'!J785&lt;Analysis!$BC$2, 'Raw Data'!E785-'Raw Data'!D785&gt;3), 'Raw Data'!BE785, 0)))</f>
        <v/>
      </c>
      <c r="AR790">
        <f>IF('Hidden Analysiss'!D786=1,IF(ABS('Raw Data'!E785-'Raw Data'!D785)&lt;2,'Raw Data'!AX785,0), 0)</f>
        <v/>
      </c>
      <c r="AS790">
        <f>IF('Hidden Analysiss'!D786=1,IF(ABS('Raw Data'!E785-'Raw Data'!D785)&lt;3,'Raw Data'!BA785,0), 0)</f>
        <v/>
      </c>
      <c r="AT790">
        <f>IF('Hidden Analysiss'!D786=1,IF(ABS('Raw Data'!E785-'Raw Data'!D785)&lt;4,'Raw Data'!BD785,0), 0)</f>
        <v/>
      </c>
      <c r="AU790">
        <f>IF(AND('Hidden Analysiss'!E786=1, ABS('Raw Data'!E785-'Raw Data'!D785)&lt;2), 'Raw Data'!AX785, 0)</f>
        <v/>
      </c>
      <c r="AV790">
        <f>IF(AND('Hidden Analysiss'!E786=1, ABS('Raw Data'!E785-'Raw Data'!D785)&lt;3), 'Raw Data'!BA785, 0)</f>
        <v/>
      </c>
      <c r="AW790">
        <f>IF(AND('Hidden Analysiss'!E786=1, ABS('Raw Data'!E785-'Raw Data'!D785)&lt;3), 'Raw Data'!BD785, 0)</f>
        <v/>
      </c>
    </row>
    <row r="791">
      <c r="A791" s="1">
        <f>'Raw Data'!A786</f>
        <v/>
      </c>
      <c r="B791">
        <f>IF('Raw Data'!E786&gt;'Raw Data'!D786, 'Raw Data'!J786, 0)</f>
        <v/>
      </c>
      <c r="C791">
        <f>IF('Raw Data'!D786&gt;'Raw Data'!E786, 'Raw Data'!I786, 0)</f>
        <v/>
      </c>
      <c r="D791">
        <f>SUM(G791:H791)</f>
        <v/>
      </c>
      <c r="E791">
        <f>IF(AND('Raw Data'!J786&lt;'Raw Data'!I786,'Raw Data'!E786&gt;'Raw Data'!D786,'Raw Data'!E786-'Raw Data'!D786&gt;3),'Raw Data'!N786,IF(AND('Raw Data'!I786&lt;'Raw Data'!J786,'Raw Data'!D786&gt;'Raw Data'!E786,'Raw Data'!D786-'Raw Data'!E786&gt;3),'Raw Data'!M786,0))</f>
        <v/>
      </c>
      <c r="F791">
        <f>IF(AND('Raw Data'!J786&lt;'Raw Data'!I786,'Raw Data'!E786&gt;'Raw Data'!D786,'Raw Data'!E786-'Raw Data'!D786&lt;4),'Raw Data'!L786,IF(AND('Raw Data'!I786&lt;'Raw Data'!J786,'Raw Data'!D786&gt;'Raw Data'!E786,'Raw Data'!D786-'Raw Data'!E786&lt;4),'Raw Data'!K786,0))</f>
        <v/>
      </c>
      <c r="G791">
        <f>IF(AND('Raw Data'!J786&lt;'Raw Data'!I786, 'Raw Data'!E786&gt;'Raw Data'!D786), 'Raw Data'!J786, 0)</f>
        <v/>
      </c>
      <c r="H791">
        <f>IF(AND('Raw Data'!J786&gt;'Raw Data'!I786, 'Raw Data'!E786&lt;'Raw Data'!D786), 'Raw Data'!I786, 0)</f>
        <v/>
      </c>
      <c r="I791">
        <f>SUM(J791:K791)</f>
        <v/>
      </c>
      <c r="J791">
        <f>IF(AND('Raw Data'!J786&gt;'Raw Data'!I786, 'Raw Data'!E786&gt;'Raw Data'!D786), 'Raw Data'!J786, 0)</f>
        <v/>
      </c>
      <c r="K791">
        <f>IF(AND('Raw Data'!I786&gt;'Raw Data'!J786, 'Raw Data'!D786&gt;'Raw Data'!E786), 'Raw Data'!I786, 0)</f>
        <v/>
      </c>
      <c r="L791">
        <f>IF('Raw Data'!E786-'Raw Data'!D786&gt;3, 'Raw Data'!N786, 0)</f>
        <v/>
      </c>
      <c r="M791">
        <f>IF('Raw Data'!D786-'Raw Data'!E786&gt;3, 'Raw Data'!M786, 0)</f>
        <v/>
      </c>
      <c r="N791">
        <f>IF(ISBLANK('Raw Data'!D786),0,IF(AND('Raw Data'!E786&gt;'Raw Data'!D786,'Raw Data'!E786-'Raw Data'!D786&gt;0,'Raw Data'!E786-'Raw Data'!D786&lt;4),'Raw Data'!L786, 0))</f>
        <v/>
      </c>
      <c r="O791">
        <f>IF(ISBLANK('Raw Data'!D786),0,IF(AND('Raw Data'!E786&gt;'Raw Data'!D786,'Raw Data'!E786-'Raw Data'!D786&gt;0,'Raw Data'!D786-'Raw Data'!E786&lt;4),'Raw Data'!K786, 0))</f>
        <v/>
      </c>
      <c r="P791">
        <f>IF('Raw Data'!E786-'Raw Data'!D786&gt;3, 'Raw Data'!N786, IF('Raw Data'!D786-'Raw Data'!E786&gt;3, 'Raw Data'!M786, 0))</f>
        <v/>
      </c>
      <c r="Q791">
        <f>IF(ISBLANK('Raw Data'!E786),0,IF(AND('Raw Data'!E786-'Raw Data'!D786&lt;4,'Raw Data'!E786-'Raw Data'!D786&gt;0),'Raw Data'!L786,IF(AND('Raw Data'!D786&gt;'Raw Data'!E786,'Raw Data'!D786-'Raw Data'!E786&gt;0),'Raw Data'!K786,0)))</f>
        <v/>
      </c>
      <c r="R791">
        <f>IF(ISBLANK('Raw Data'!K786),0,IFERROR(IF(MATCH(SMALL('Raw Data'!K786:N786,1),L791:O791,0),SMALL('Raw Data'!K786:N786,1)),0))</f>
        <v/>
      </c>
      <c r="S791">
        <f>IF(ISBLANK('Raw Data'!K786),0,IFERROR(IF(MATCH(SMALL('Raw Data'!K786:N786,2),L791:O791,0),SMALL('Raw Data'!K786:N786,2)),0))</f>
        <v/>
      </c>
      <c r="T791">
        <f>IF(ISBLANK('Raw Data'!K786),0,IFERROR(IF(MATCH(SMALL('Raw Data'!K786:N786,3),L791:O791,0),SMALL('Raw Data'!K786:N786,3)),0))</f>
        <v/>
      </c>
      <c r="U791">
        <f>IF(ISBLANK('Raw Data'!K786),0,IFERROR(IF(MATCH(SMALL('Raw Data'!K786:N786,4),L791:O791,0),SMALL('Raw Data'!K786:N786,4)),0))</f>
        <v/>
      </c>
      <c r="V791">
        <f>IF(AND('Raw Data'!D786&lt;3, 'Raw Data'!E786&lt;3, 'Raw Data'!A786&gt;0), 'Raw Data'!AF786, 0)</f>
        <v/>
      </c>
      <c r="W791">
        <f>IF(AND('Raw Data'!D786&lt;4, 'Raw Data'!E786&lt;4, 'Raw Data'!A786&gt;0), 'Raw Data'!AI786, 0)</f>
        <v/>
      </c>
      <c r="X791">
        <f>IF(AND('Raw Data'!D786&lt;5, 'Raw Data'!E786&lt;5, 'Raw Data'!A786&gt;0), 'Raw Data'!AL786, 0)</f>
        <v/>
      </c>
      <c r="Y791">
        <f>IF(AND('Raw Data'!D786&lt;6, 'Raw Data'!E786&lt;6, 'Raw Data'!A786&gt;0), 'Raw Data'!AO786, 0)</f>
        <v/>
      </c>
      <c r="Z791">
        <f>IF(ISBLANK('Raw Data'!D786), 0, IF('Raw Data'!D786-'Raw Data'!E786&gt;1, 'Raw Data'!AW786, 0))</f>
        <v/>
      </c>
      <c r="AA791">
        <f>IF(ISBLANK('Raw Data'!A786), 0, IF(ABS('Raw Data'!D786-'Raw Data'!E786)&lt;2, 'Raw Data'!AX786, 0))</f>
        <v/>
      </c>
      <c r="AB791">
        <f>IF(ISBLANK('Raw Data'!D786), 0, IF('Raw Data'!E786-'Raw Data'!D786&gt;1, 'Raw Data'!AY786, 0))</f>
        <v/>
      </c>
      <c r="AC791">
        <f>IF(ISBLANK('Raw Data'!D786), 0, IF('Raw Data'!D786-'Raw Data'!E786&gt;2, 'Raw Data'!AZ786, 0))</f>
        <v/>
      </c>
      <c r="AD791">
        <f>IF(ISBLANK('Raw Data'!A786), 0, IF(ABS('Raw Data'!D786-'Raw Data'!E786)&lt;3, 'Raw Data'!BA786, 0))</f>
        <v/>
      </c>
      <c r="AE791">
        <f>IF(ISBLANK('Raw Data'!D786), 0, IF('Raw Data'!E786-'Raw Data'!D786&gt;2, 'Raw Data'!BB786, 0))</f>
        <v/>
      </c>
      <c r="AF791">
        <f>IF(ISBLANK('Raw Data'!D786), 0, IF('Raw Data'!D786-'Raw Data'!E786&gt;3, 'Raw Data'!BC786, 0))</f>
        <v/>
      </c>
      <c r="AG791">
        <f>IF(ISBLANK('Raw Data'!A786), 0, IF(ABS('Raw Data'!D786-'Raw Data'!E786)&lt;4, 'Raw Data'!BD786, 0))</f>
        <v/>
      </c>
      <c r="AH791">
        <f>IF(ISBLANK('Raw Data'!D786), 0, IF('Raw Data'!E786-'Raw Data'!D786&gt;3, 'Raw Data'!BE786, 0))</f>
        <v/>
      </c>
      <c r="AI791">
        <f>IF(SUM('Raw Data'!D786:E786)&gt;'Raw Data'!F786, 'Raw Data'!G786, 0)</f>
        <v/>
      </c>
      <c r="AJ791">
        <f>IF(ISBLANK('Raw Data'!D786), 0, IF(SUM('Raw Data'!D786:E786)&lt;'Raw Data'!F786, 'Raw Data'!H786, 0))</f>
        <v/>
      </c>
      <c r="AK791">
        <f>IF(ISBLANK('Raw Data'!A786), 0, IF(AND('Raw Data'!D786&lt;3, 'Raw Data'!E786&lt;3, 'Raw Data'!F786&lt;BB$2), 'Raw Data'!AF786, 0))</f>
        <v/>
      </c>
      <c r="AL791">
        <f>IF(ISBLANK('Raw Data'!A786), 0, IF(AND('Raw Data'!D786&lt;4, 'Raw Data'!E786&lt;4, 'Raw Data'!F786&lt;BB$2), 'Raw Data'!AI786, 0))</f>
        <v/>
      </c>
      <c r="AM791">
        <f>IF(ISBLANK('Raw Data'!A786), 0, IF(AND('Raw Data'!D786&lt;5, 'Raw Data'!E786&lt;5, 'Raw Data'!F786&lt;BB$2), 'Raw Data'!AL786, 0))</f>
        <v/>
      </c>
      <c r="AN791">
        <f>IF(ISBLANK('Raw Data'!A786), 0, IF(AND('Raw Data'!D786&lt;6, 'Raw Data'!E786&lt;6, 'Raw Data'!F786&lt;BB$2), 'Raw Data'!AO786, 0))</f>
        <v/>
      </c>
      <c r="AO791">
        <f>IF(ISBLANK('Raw Data'!A786), 0, IF(AND('Raw Data'!I786&lt;Analysis!$BC$2, 'Raw Data'!D786-'Raw Data'!E786&gt;1), 'Raw Data'!AW786, IF(AND('Raw Data'!J786&lt;Analysis!$BC$2, 'Raw Data'!E786-'Raw Data'!D786&gt;1), 'Raw Data'!AY786, 0)))</f>
        <v/>
      </c>
      <c r="AP791">
        <f>IF(ISBLANK('Raw Data'!A786), 0, IF(AND('Raw Data'!I786&lt;Analysis!$BC$2, 'Raw Data'!D786-'Raw Data'!E786&gt;2), 'Raw Data'!AZ786, IF(AND('Raw Data'!J786&lt;Analysis!$BC$2, 'Raw Data'!E786-'Raw Data'!D786&gt;2), 'Raw Data'!BB786, 0)))</f>
        <v/>
      </c>
      <c r="AQ791">
        <f>IF(ISBLANK('Raw Data'!A786), 0, IF(AND('Raw Data'!I786&lt;Analysis!$BC$2, 'Raw Data'!D786-'Raw Data'!E786&gt;3), 'Raw Data'!BC786, IF(AND('Raw Data'!J786&lt;Analysis!$BC$2, 'Raw Data'!E786-'Raw Data'!D786&gt;3), 'Raw Data'!BE786, 0)))</f>
        <v/>
      </c>
      <c r="AR791">
        <f>IF('Hidden Analysiss'!D787=1,IF(ABS('Raw Data'!E786-'Raw Data'!D786)&lt;2,'Raw Data'!AX786,0), 0)</f>
        <v/>
      </c>
      <c r="AS791">
        <f>IF('Hidden Analysiss'!D787=1,IF(ABS('Raw Data'!E786-'Raw Data'!D786)&lt;3,'Raw Data'!BA786,0), 0)</f>
        <v/>
      </c>
      <c r="AT791">
        <f>IF('Hidden Analysiss'!D787=1,IF(ABS('Raw Data'!E786-'Raw Data'!D786)&lt;4,'Raw Data'!BD786,0), 0)</f>
        <v/>
      </c>
      <c r="AU791">
        <f>IF(AND('Hidden Analysiss'!E787=1, ABS('Raw Data'!E786-'Raw Data'!D786)&lt;2), 'Raw Data'!AX786, 0)</f>
        <v/>
      </c>
      <c r="AV791">
        <f>IF(AND('Hidden Analysiss'!E787=1, ABS('Raw Data'!E786-'Raw Data'!D786)&lt;3), 'Raw Data'!BA786, 0)</f>
        <v/>
      </c>
      <c r="AW791">
        <f>IF(AND('Hidden Analysiss'!E787=1, ABS('Raw Data'!E786-'Raw Data'!D786)&lt;3), 'Raw Data'!BD786, 0)</f>
        <v/>
      </c>
    </row>
    <row r="792">
      <c r="A792" s="1">
        <f>'Raw Data'!A787</f>
        <v/>
      </c>
      <c r="B792">
        <f>IF('Raw Data'!E787&gt;'Raw Data'!D787, 'Raw Data'!J787, 0)</f>
        <v/>
      </c>
      <c r="C792">
        <f>IF('Raw Data'!D787&gt;'Raw Data'!E787, 'Raw Data'!I787, 0)</f>
        <v/>
      </c>
      <c r="D792">
        <f>SUM(G792:H792)</f>
        <v/>
      </c>
      <c r="E792">
        <f>IF(AND('Raw Data'!J787&lt;'Raw Data'!I787,'Raw Data'!E787&gt;'Raw Data'!D787,'Raw Data'!E787-'Raw Data'!D787&gt;3),'Raw Data'!N787,IF(AND('Raw Data'!I787&lt;'Raw Data'!J787,'Raw Data'!D787&gt;'Raw Data'!E787,'Raw Data'!D787-'Raw Data'!E787&gt;3),'Raw Data'!M787,0))</f>
        <v/>
      </c>
      <c r="F792">
        <f>IF(AND('Raw Data'!J787&lt;'Raw Data'!I787,'Raw Data'!E787&gt;'Raw Data'!D787,'Raw Data'!E787-'Raw Data'!D787&lt;4),'Raw Data'!L787,IF(AND('Raw Data'!I787&lt;'Raw Data'!J787,'Raw Data'!D787&gt;'Raw Data'!E787,'Raw Data'!D787-'Raw Data'!E787&lt;4),'Raw Data'!K787,0))</f>
        <v/>
      </c>
      <c r="G792">
        <f>IF(AND('Raw Data'!J787&lt;'Raw Data'!I787, 'Raw Data'!E787&gt;'Raw Data'!D787), 'Raw Data'!J787, 0)</f>
        <v/>
      </c>
      <c r="H792">
        <f>IF(AND('Raw Data'!J787&gt;'Raw Data'!I787, 'Raw Data'!E787&lt;'Raw Data'!D787), 'Raw Data'!I787, 0)</f>
        <v/>
      </c>
      <c r="I792">
        <f>SUM(J792:K792)</f>
        <v/>
      </c>
      <c r="J792">
        <f>IF(AND('Raw Data'!J787&gt;'Raw Data'!I787, 'Raw Data'!E787&gt;'Raw Data'!D787), 'Raw Data'!J787, 0)</f>
        <v/>
      </c>
      <c r="K792">
        <f>IF(AND('Raw Data'!I787&gt;'Raw Data'!J787, 'Raw Data'!D787&gt;'Raw Data'!E787), 'Raw Data'!I787, 0)</f>
        <v/>
      </c>
      <c r="L792">
        <f>IF('Raw Data'!E787-'Raw Data'!D787&gt;3, 'Raw Data'!N787, 0)</f>
        <v/>
      </c>
      <c r="M792">
        <f>IF('Raw Data'!D787-'Raw Data'!E787&gt;3, 'Raw Data'!M787, 0)</f>
        <v/>
      </c>
      <c r="N792">
        <f>IF(ISBLANK('Raw Data'!D787),0,IF(AND('Raw Data'!E787&gt;'Raw Data'!D787,'Raw Data'!E787-'Raw Data'!D787&gt;0,'Raw Data'!E787-'Raw Data'!D787&lt;4),'Raw Data'!L787, 0))</f>
        <v/>
      </c>
      <c r="O792">
        <f>IF(ISBLANK('Raw Data'!D787),0,IF(AND('Raw Data'!E787&gt;'Raw Data'!D787,'Raw Data'!E787-'Raw Data'!D787&gt;0,'Raw Data'!D787-'Raw Data'!E787&lt;4),'Raw Data'!K787, 0))</f>
        <v/>
      </c>
      <c r="P792">
        <f>IF('Raw Data'!E787-'Raw Data'!D787&gt;3, 'Raw Data'!N787, IF('Raw Data'!D787-'Raw Data'!E787&gt;3, 'Raw Data'!M787, 0))</f>
        <v/>
      </c>
      <c r="Q792">
        <f>IF(ISBLANK('Raw Data'!E787),0,IF(AND('Raw Data'!E787-'Raw Data'!D787&lt;4,'Raw Data'!E787-'Raw Data'!D787&gt;0),'Raw Data'!L787,IF(AND('Raw Data'!D787&gt;'Raw Data'!E787,'Raw Data'!D787-'Raw Data'!E787&gt;0),'Raw Data'!K787,0)))</f>
        <v/>
      </c>
      <c r="R792">
        <f>IF(ISBLANK('Raw Data'!K787),0,IFERROR(IF(MATCH(SMALL('Raw Data'!K787:N787,1),L792:O792,0),SMALL('Raw Data'!K787:N787,1)),0))</f>
        <v/>
      </c>
      <c r="S792">
        <f>IF(ISBLANK('Raw Data'!K787),0,IFERROR(IF(MATCH(SMALL('Raw Data'!K787:N787,2),L792:O792,0),SMALL('Raw Data'!K787:N787,2)),0))</f>
        <v/>
      </c>
      <c r="T792">
        <f>IF(ISBLANK('Raw Data'!K787),0,IFERROR(IF(MATCH(SMALL('Raw Data'!K787:N787,3),L792:O792,0),SMALL('Raw Data'!K787:N787,3)),0))</f>
        <v/>
      </c>
      <c r="U792">
        <f>IF(ISBLANK('Raw Data'!K787),0,IFERROR(IF(MATCH(SMALL('Raw Data'!K787:N787,4),L792:O792,0),SMALL('Raw Data'!K787:N787,4)),0))</f>
        <v/>
      </c>
      <c r="V792">
        <f>IF(AND('Raw Data'!D787&lt;3, 'Raw Data'!E787&lt;3, 'Raw Data'!A787&gt;0), 'Raw Data'!AF787, 0)</f>
        <v/>
      </c>
      <c r="W792">
        <f>IF(AND('Raw Data'!D787&lt;4, 'Raw Data'!E787&lt;4, 'Raw Data'!A787&gt;0), 'Raw Data'!AI787, 0)</f>
        <v/>
      </c>
      <c r="X792">
        <f>IF(AND('Raw Data'!D787&lt;5, 'Raw Data'!E787&lt;5, 'Raw Data'!A787&gt;0), 'Raw Data'!AL787, 0)</f>
        <v/>
      </c>
      <c r="Y792">
        <f>IF(AND('Raw Data'!D787&lt;6, 'Raw Data'!E787&lt;6, 'Raw Data'!A787&gt;0), 'Raw Data'!AO787, 0)</f>
        <v/>
      </c>
      <c r="Z792">
        <f>IF(ISBLANK('Raw Data'!D787), 0, IF('Raw Data'!D787-'Raw Data'!E787&gt;1, 'Raw Data'!AW787, 0))</f>
        <v/>
      </c>
      <c r="AA792">
        <f>IF(ISBLANK('Raw Data'!A787), 0, IF(ABS('Raw Data'!D787-'Raw Data'!E787)&lt;2, 'Raw Data'!AX787, 0))</f>
        <v/>
      </c>
      <c r="AB792">
        <f>IF(ISBLANK('Raw Data'!D787), 0, IF('Raw Data'!E787-'Raw Data'!D787&gt;1, 'Raw Data'!AY787, 0))</f>
        <v/>
      </c>
      <c r="AC792">
        <f>IF(ISBLANK('Raw Data'!D787), 0, IF('Raw Data'!D787-'Raw Data'!E787&gt;2, 'Raw Data'!AZ787, 0))</f>
        <v/>
      </c>
      <c r="AD792">
        <f>IF(ISBLANK('Raw Data'!A787), 0, IF(ABS('Raw Data'!D787-'Raw Data'!E787)&lt;3, 'Raw Data'!BA787, 0))</f>
        <v/>
      </c>
      <c r="AE792">
        <f>IF(ISBLANK('Raw Data'!D787), 0, IF('Raw Data'!E787-'Raw Data'!D787&gt;2, 'Raw Data'!BB787, 0))</f>
        <v/>
      </c>
      <c r="AF792">
        <f>IF(ISBLANK('Raw Data'!D787), 0, IF('Raw Data'!D787-'Raw Data'!E787&gt;3, 'Raw Data'!BC787, 0))</f>
        <v/>
      </c>
      <c r="AG792">
        <f>IF(ISBLANK('Raw Data'!A787), 0, IF(ABS('Raw Data'!D787-'Raw Data'!E787)&lt;4, 'Raw Data'!BD787, 0))</f>
        <v/>
      </c>
      <c r="AH792">
        <f>IF(ISBLANK('Raw Data'!D787), 0, IF('Raw Data'!E787-'Raw Data'!D787&gt;3, 'Raw Data'!BE787, 0))</f>
        <v/>
      </c>
      <c r="AI792">
        <f>IF(SUM('Raw Data'!D787:E787)&gt;'Raw Data'!F787, 'Raw Data'!G787, 0)</f>
        <v/>
      </c>
      <c r="AJ792">
        <f>IF(ISBLANK('Raw Data'!D787), 0, IF(SUM('Raw Data'!D787:E787)&lt;'Raw Data'!F787, 'Raw Data'!H787, 0))</f>
        <v/>
      </c>
      <c r="AK792">
        <f>IF(ISBLANK('Raw Data'!A787), 0, IF(AND('Raw Data'!D787&lt;3, 'Raw Data'!E787&lt;3, 'Raw Data'!F787&lt;BB$2), 'Raw Data'!AF787, 0))</f>
        <v/>
      </c>
      <c r="AL792">
        <f>IF(ISBLANK('Raw Data'!A787), 0, IF(AND('Raw Data'!D787&lt;4, 'Raw Data'!E787&lt;4, 'Raw Data'!F787&lt;BB$2), 'Raw Data'!AI787, 0))</f>
        <v/>
      </c>
      <c r="AM792">
        <f>IF(ISBLANK('Raw Data'!A787), 0, IF(AND('Raw Data'!D787&lt;5, 'Raw Data'!E787&lt;5, 'Raw Data'!F787&lt;BB$2), 'Raw Data'!AL787, 0))</f>
        <v/>
      </c>
      <c r="AN792">
        <f>IF(ISBLANK('Raw Data'!A787), 0, IF(AND('Raw Data'!D787&lt;6, 'Raw Data'!E787&lt;6, 'Raw Data'!F787&lt;BB$2), 'Raw Data'!AO787, 0))</f>
        <v/>
      </c>
      <c r="AO792">
        <f>IF(ISBLANK('Raw Data'!A787), 0, IF(AND('Raw Data'!I787&lt;Analysis!$BC$2, 'Raw Data'!D787-'Raw Data'!E787&gt;1), 'Raw Data'!AW787, IF(AND('Raw Data'!J787&lt;Analysis!$BC$2, 'Raw Data'!E787-'Raw Data'!D787&gt;1), 'Raw Data'!AY787, 0)))</f>
        <v/>
      </c>
      <c r="AP792">
        <f>IF(ISBLANK('Raw Data'!A787), 0, IF(AND('Raw Data'!I787&lt;Analysis!$BC$2, 'Raw Data'!D787-'Raw Data'!E787&gt;2), 'Raw Data'!AZ787, IF(AND('Raw Data'!J787&lt;Analysis!$BC$2, 'Raw Data'!E787-'Raw Data'!D787&gt;2), 'Raw Data'!BB787, 0)))</f>
        <v/>
      </c>
      <c r="AQ792">
        <f>IF(ISBLANK('Raw Data'!A787), 0, IF(AND('Raw Data'!I787&lt;Analysis!$BC$2, 'Raw Data'!D787-'Raw Data'!E787&gt;3), 'Raw Data'!BC787, IF(AND('Raw Data'!J787&lt;Analysis!$BC$2, 'Raw Data'!E787-'Raw Data'!D787&gt;3), 'Raw Data'!BE787, 0)))</f>
        <v/>
      </c>
      <c r="AR792">
        <f>IF('Hidden Analysiss'!D788=1,IF(ABS('Raw Data'!E787-'Raw Data'!D787)&lt;2,'Raw Data'!AX787,0), 0)</f>
        <v/>
      </c>
      <c r="AS792">
        <f>IF('Hidden Analysiss'!D788=1,IF(ABS('Raw Data'!E787-'Raw Data'!D787)&lt;3,'Raw Data'!BA787,0), 0)</f>
        <v/>
      </c>
      <c r="AT792">
        <f>IF('Hidden Analysiss'!D788=1,IF(ABS('Raw Data'!E787-'Raw Data'!D787)&lt;4,'Raw Data'!BD787,0), 0)</f>
        <v/>
      </c>
      <c r="AU792">
        <f>IF(AND('Hidden Analysiss'!E788=1, ABS('Raw Data'!E787-'Raw Data'!D787)&lt;2), 'Raw Data'!AX787, 0)</f>
        <v/>
      </c>
      <c r="AV792">
        <f>IF(AND('Hidden Analysiss'!E788=1, ABS('Raw Data'!E787-'Raw Data'!D787)&lt;3), 'Raw Data'!BA787, 0)</f>
        <v/>
      </c>
      <c r="AW792">
        <f>IF(AND('Hidden Analysiss'!E788=1, ABS('Raw Data'!E787-'Raw Data'!D787)&lt;3), 'Raw Data'!BD787, 0)</f>
        <v/>
      </c>
    </row>
    <row r="793">
      <c r="A793" s="1">
        <f>'Raw Data'!A788</f>
        <v/>
      </c>
      <c r="B793">
        <f>IF('Raw Data'!E788&gt;'Raw Data'!D788, 'Raw Data'!J788, 0)</f>
        <v/>
      </c>
      <c r="C793">
        <f>IF('Raw Data'!D788&gt;'Raw Data'!E788, 'Raw Data'!I788, 0)</f>
        <v/>
      </c>
      <c r="D793">
        <f>SUM(G793:H793)</f>
        <v/>
      </c>
      <c r="E793">
        <f>IF(AND('Raw Data'!J788&lt;'Raw Data'!I788,'Raw Data'!E788&gt;'Raw Data'!D788,'Raw Data'!E788-'Raw Data'!D788&gt;3),'Raw Data'!N788,IF(AND('Raw Data'!I788&lt;'Raw Data'!J788,'Raw Data'!D788&gt;'Raw Data'!E788,'Raw Data'!D788-'Raw Data'!E788&gt;3),'Raw Data'!M788,0))</f>
        <v/>
      </c>
      <c r="F793">
        <f>IF(AND('Raw Data'!J788&lt;'Raw Data'!I788,'Raw Data'!E788&gt;'Raw Data'!D788,'Raw Data'!E788-'Raw Data'!D788&lt;4),'Raw Data'!L788,IF(AND('Raw Data'!I788&lt;'Raw Data'!J788,'Raw Data'!D788&gt;'Raw Data'!E788,'Raw Data'!D788-'Raw Data'!E788&lt;4),'Raw Data'!K788,0))</f>
        <v/>
      </c>
      <c r="G793">
        <f>IF(AND('Raw Data'!J788&lt;'Raw Data'!I788, 'Raw Data'!E788&gt;'Raw Data'!D788), 'Raw Data'!J788, 0)</f>
        <v/>
      </c>
      <c r="H793">
        <f>IF(AND('Raw Data'!J788&gt;'Raw Data'!I788, 'Raw Data'!E788&lt;'Raw Data'!D788), 'Raw Data'!I788, 0)</f>
        <v/>
      </c>
      <c r="I793">
        <f>SUM(J793:K793)</f>
        <v/>
      </c>
      <c r="J793">
        <f>IF(AND('Raw Data'!J788&gt;'Raw Data'!I788, 'Raw Data'!E788&gt;'Raw Data'!D788), 'Raw Data'!J788, 0)</f>
        <v/>
      </c>
      <c r="K793">
        <f>IF(AND('Raw Data'!I788&gt;'Raw Data'!J788, 'Raw Data'!D788&gt;'Raw Data'!E788), 'Raw Data'!I788, 0)</f>
        <v/>
      </c>
      <c r="L793">
        <f>IF('Raw Data'!E788-'Raw Data'!D788&gt;3, 'Raw Data'!N788, 0)</f>
        <v/>
      </c>
      <c r="M793">
        <f>IF('Raw Data'!D788-'Raw Data'!E788&gt;3, 'Raw Data'!M788, 0)</f>
        <v/>
      </c>
      <c r="N793">
        <f>IF(ISBLANK('Raw Data'!D788),0,IF(AND('Raw Data'!E788&gt;'Raw Data'!D788,'Raw Data'!E788-'Raw Data'!D788&gt;0,'Raw Data'!E788-'Raw Data'!D788&lt;4),'Raw Data'!L788, 0))</f>
        <v/>
      </c>
      <c r="O793">
        <f>IF(ISBLANK('Raw Data'!D788),0,IF(AND('Raw Data'!E788&gt;'Raw Data'!D788,'Raw Data'!E788-'Raw Data'!D788&gt;0,'Raw Data'!D788-'Raw Data'!E788&lt;4),'Raw Data'!K788, 0))</f>
        <v/>
      </c>
      <c r="P793">
        <f>IF('Raw Data'!E788-'Raw Data'!D788&gt;3, 'Raw Data'!N788, IF('Raw Data'!D788-'Raw Data'!E788&gt;3, 'Raw Data'!M788, 0))</f>
        <v/>
      </c>
      <c r="Q793">
        <f>IF(ISBLANK('Raw Data'!E788),0,IF(AND('Raw Data'!E788-'Raw Data'!D788&lt;4,'Raw Data'!E788-'Raw Data'!D788&gt;0),'Raw Data'!L788,IF(AND('Raw Data'!D788&gt;'Raw Data'!E788,'Raw Data'!D788-'Raw Data'!E788&gt;0),'Raw Data'!K788,0)))</f>
        <v/>
      </c>
      <c r="R793">
        <f>IF(ISBLANK('Raw Data'!K788),0,IFERROR(IF(MATCH(SMALL('Raw Data'!K788:N788,1),L793:O793,0),SMALL('Raw Data'!K788:N788,1)),0))</f>
        <v/>
      </c>
      <c r="S793">
        <f>IF(ISBLANK('Raw Data'!K788),0,IFERROR(IF(MATCH(SMALL('Raw Data'!K788:N788,2),L793:O793,0),SMALL('Raw Data'!K788:N788,2)),0))</f>
        <v/>
      </c>
      <c r="T793">
        <f>IF(ISBLANK('Raw Data'!K788),0,IFERROR(IF(MATCH(SMALL('Raw Data'!K788:N788,3),L793:O793,0),SMALL('Raw Data'!K788:N788,3)),0))</f>
        <v/>
      </c>
      <c r="U793">
        <f>IF(ISBLANK('Raw Data'!K788),0,IFERROR(IF(MATCH(SMALL('Raw Data'!K788:N788,4),L793:O793,0),SMALL('Raw Data'!K788:N788,4)),0))</f>
        <v/>
      </c>
      <c r="V793">
        <f>IF(AND('Raw Data'!D788&lt;3, 'Raw Data'!E788&lt;3, 'Raw Data'!A788&gt;0), 'Raw Data'!AF788, 0)</f>
        <v/>
      </c>
      <c r="W793">
        <f>IF(AND('Raw Data'!D788&lt;4, 'Raw Data'!E788&lt;4, 'Raw Data'!A788&gt;0), 'Raw Data'!AI788, 0)</f>
        <v/>
      </c>
      <c r="X793">
        <f>IF(AND('Raw Data'!D788&lt;5, 'Raw Data'!E788&lt;5, 'Raw Data'!A788&gt;0), 'Raw Data'!AL788, 0)</f>
        <v/>
      </c>
      <c r="Y793">
        <f>IF(AND('Raw Data'!D788&lt;6, 'Raw Data'!E788&lt;6, 'Raw Data'!A788&gt;0), 'Raw Data'!AO788, 0)</f>
        <v/>
      </c>
      <c r="Z793">
        <f>IF(ISBLANK('Raw Data'!D788), 0, IF('Raw Data'!D788-'Raw Data'!E788&gt;1, 'Raw Data'!AW788, 0))</f>
        <v/>
      </c>
      <c r="AA793">
        <f>IF(ISBLANK('Raw Data'!A788), 0, IF(ABS('Raw Data'!D788-'Raw Data'!E788)&lt;2, 'Raw Data'!AX788, 0))</f>
        <v/>
      </c>
      <c r="AB793">
        <f>IF(ISBLANK('Raw Data'!D788), 0, IF('Raw Data'!E788-'Raw Data'!D788&gt;1, 'Raw Data'!AY788, 0))</f>
        <v/>
      </c>
      <c r="AC793">
        <f>IF(ISBLANK('Raw Data'!D788), 0, IF('Raw Data'!D788-'Raw Data'!E788&gt;2, 'Raw Data'!AZ788, 0))</f>
        <v/>
      </c>
      <c r="AD793">
        <f>IF(ISBLANK('Raw Data'!A788), 0, IF(ABS('Raw Data'!D788-'Raw Data'!E788)&lt;3, 'Raw Data'!BA788, 0))</f>
        <v/>
      </c>
      <c r="AE793">
        <f>IF(ISBLANK('Raw Data'!D788), 0, IF('Raw Data'!E788-'Raw Data'!D788&gt;2, 'Raw Data'!BB788, 0))</f>
        <v/>
      </c>
      <c r="AF793">
        <f>IF(ISBLANK('Raw Data'!D788), 0, IF('Raw Data'!D788-'Raw Data'!E788&gt;3, 'Raw Data'!BC788, 0))</f>
        <v/>
      </c>
      <c r="AG793">
        <f>IF(ISBLANK('Raw Data'!A788), 0, IF(ABS('Raw Data'!D788-'Raw Data'!E788)&lt;4, 'Raw Data'!BD788, 0))</f>
        <v/>
      </c>
      <c r="AH793">
        <f>IF(ISBLANK('Raw Data'!D788), 0, IF('Raw Data'!E788-'Raw Data'!D788&gt;3, 'Raw Data'!BE788, 0))</f>
        <v/>
      </c>
      <c r="AI793">
        <f>IF(SUM('Raw Data'!D788:E788)&gt;'Raw Data'!F788, 'Raw Data'!G788, 0)</f>
        <v/>
      </c>
      <c r="AJ793">
        <f>IF(ISBLANK('Raw Data'!D788), 0, IF(SUM('Raw Data'!D788:E788)&lt;'Raw Data'!F788, 'Raw Data'!H788, 0))</f>
        <v/>
      </c>
      <c r="AK793">
        <f>IF(ISBLANK('Raw Data'!A788), 0, IF(AND('Raw Data'!D788&lt;3, 'Raw Data'!E788&lt;3, 'Raw Data'!F788&lt;BB$2), 'Raw Data'!AF788, 0))</f>
        <v/>
      </c>
      <c r="AL793">
        <f>IF(ISBLANK('Raw Data'!A788), 0, IF(AND('Raw Data'!D788&lt;4, 'Raw Data'!E788&lt;4, 'Raw Data'!F788&lt;BB$2), 'Raw Data'!AI788, 0))</f>
        <v/>
      </c>
      <c r="AM793">
        <f>IF(ISBLANK('Raw Data'!A788), 0, IF(AND('Raw Data'!D788&lt;5, 'Raw Data'!E788&lt;5, 'Raw Data'!F788&lt;BB$2), 'Raw Data'!AL788, 0))</f>
        <v/>
      </c>
      <c r="AN793">
        <f>IF(ISBLANK('Raw Data'!A788), 0, IF(AND('Raw Data'!D788&lt;6, 'Raw Data'!E788&lt;6, 'Raw Data'!F788&lt;BB$2), 'Raw Data'!AO788, 0))</f>
        <v/>
      </c>
      <c r="AO793">
        <f>IF(ISBLANK('Raw Data'!A788), 0, IF(AND('Raw Data'!I788&lt;Analysis!$BC$2, 'Raw Data'!D788-'Raw Data'!E788&gt;1), 'Raw Data'!AW788, IF(AND('Raw Data'!J788&lt;Analysis!$BC$2, 'Raw Data'!E788-'Raw Data'!D788&gt;1), 'Raw Data'!AY788, 0)))</f>
        <v/>
      </c>
      <c r="AP793">
        <f>IF(ISBLANK('Raw Data'!A788), 0, IF(AND('Raw Data'!I788&lt;Analysis!$BC$2, 'Raw Data'!D788-'Raw Data'!E788&gt;2), 'Raw Data'!AZ788, IF(AND('Raw Data'!J788&lt;Analysis!$BC$2, 'Raw Data'!E788-'Raw Data'!D788&gt;2), 'Raw Data'!BB788, 0)))</f>
        <v/>
      </c>
      <c r="AQ793">
        <f>IF(ISBLANK('Raw Data'!A788), 0, IF(AND('Raw Data'!I788&lt;Analysis!$BC$2, 'Raw Data'!D788-'Raw Data'!E788&gt;3), 'Raw Data'!BC788, IF(AND('Raw Data'!J788&lt;Analysis!$BC$2, 'Raw Data'!E788-'Raw Data'!D788&gt;3), 'Raw Data'!BE788, 0)))</f>
        <v/>
      </c>
      <c r="AR793">
        <f>IF('Hidden Analysiss'!D789=1,IF(ABS('Raw Data'!E788-'Raw Data'!D788)&lt;2,'Raw Data'!AX788,0), 0)</f>
        <v/>
      </c>
      <c r="AS793">
        <f>IF('Hidden Analysiss'!D789=1,IF(ABS('Raw Data'!E788-'Raw Data'!D788)&lt;3,'Raw Data'!BA788,0), 0)</f>
        <v/>
      </c>
      <c r="AT793">
        <f>IF('Hidden Analysiss'!D789=1,IF(ABS('Raw Data'!E788-'Raw Data'!D788)&lt;4,'Raw Data'!BD788,0), 0)</f>
        <v/>
      </c>
      <c r="AU793">
        <f>IF(AND('Hidden Analysiss'!E789=1, ABS('Raw Data'!E788-'Raw Data'!D788)&lt;2), 'Raw Data'!AX788, 0)</f>
        <v/>
      </c>
      <c r="AV793">
        <f>IF(AND('Hidden Analysiss'!E789=1, ABS('Raw Data'!E788-'Raw Data'!D788)&lt;3), 'Raw Data'!BA788, 0)</f>
        <v/>
      </c>
      <c r="AW793">
        <f>IF(AND('Hidden Analysiss'!E789=1, ABS('Raw Data'!E788-'Raw Data'!D788)&lt;3), 'Raw Data'!BD788, 0)</f>
        <v/>
      </c>
    </row>
    <row r="794">
      <c r="A794" s="1">
        <f>'Raw Data'!A789</f>
        <v/>
      </c>
      <c r="B794">
        <f>IF('Raw Data'!E789&gt;'Raw Data'!D789, 'Raw Data'!J789, 0)</f>
        <v/>
      </c>
      <c r="C794">
        <f>IF('Raw Data'!D789&gt;'Raw Data'!E789, 'Raw Data'!I789, 0)</f>
        <v/>
      </c>
      <c r="D794">
        <f>SUM(G794:H794)</f>
        <v/>
      </c>
      <c r="E794">
        <f>IF(AND('Raw Data'!J789&lt;'Raw Data'!I789,'Raw Data'!E789&gt;'Raw Data'!D789,'Raw Data'!E789-'Raw Data'!D789&gt;3),'Raw Data'!N789,IF(AND('Raw Data'!I789&lt;'Raw Data'!J789,'Raw Data'!D789&gt;'Raw Data'!E789,'Raw Data'!D789-'Raw Data'!E789&gt;3),'Raw Data'!M789,0))</f>
        <v/>
      </c>
      <c r="F794">
        <f>IF(AND('Raw Data'!J789&lt;'Raw Data'!I789,'Raw Data'!E789&gt;'Raw Data'!D789,'Raw Data'!E789-'Raw Data'!D789&lt;4),'Raw Data'!L789,IF(AND('Raw Data'!I789&lt;'Raw Data'!J789,'Raw Data'!D789&gt;'Raw Data'!E789,'Raw Data'!D789-'Raw Data'!E789&lt;4),'Raw Data'!K789,0))</f>
        <v/>
      </c>
      <c r="G794">
        <f>IF(AND('Raw Data'!J789&lt;'Raw Data'!I789, 'Raw Data'!E789&gt;'Raw Data'!D789), 'Raw Data'!J789, 0)</f>
        <v/>
      </c>
      <c r="H794">
        <f>IF(AND('Raw Data'!J789&gt;'Raw Data'!I789, 'Raw Data'!E789&lt;'Raw Data'!D789), 'Raw Data'!I789, 0)</f>
        <v/>
      </c>
      <c r="I794">
        <f>SUM(J794:K794)</f>
        <v/>
      </c>
      <c r="J794">
        <f>IF(AND('Raw Data'!J789&gt;'Raw Data'!I789, 'Raw Data'!E789&gt;'Raw Data'!D789), 'Raw Data'!J789, 0)</f>
        <v/>
      </c>
      <c r="K794">
        <f>IF(AND('Raw Data'!I789&gt;'Raw Data'!J789, 'Raw Data'!D789&gt;'Raw Data'!E789), 'Raw Data'!I789, 0)</f>
        <v/>
      </c>
      <c r="L794">
        <f>IF('Raw Data'!E789-'Raw Data'!D789&gt;3, 'Raw Data'!N789, 0)</f>
        <v/>
      </c>
      <c r="M794">
        <f>IF('Raw Data'!D789-'Raw Data'!E789&gt;3, 'Raw Data'!M789, 0)</f>
        <v/>
      </c>
      <c r="N794">
        <f>IF(ISBLANK('Raw Data'!D789),0,IF(AND('Raw Data'!E789&gt;'Raw Data'!D789,'Raw Data'!E789-'Raw Data'!D789&gt;0,'Raw Data'!E789-'Raw Data'!D789&lt;4),'Raw Data'!L789, 0))</f>
        <v/>
      </c>
      <c r="O794">
        <f>IF(ISBLANK('Raw Data'!D789),0,IF(AND('Raw Data'!E789&gt;'Raw Data'!D789,'Raw Data'!E789-'Raw Data'!D789&gt;0,'Raw Data'!D789-'Raw Data'!E789&lt;4),'Raw Data'!K789, 0))</f>
        <v/>
      </c>
      <c r="P794">
        <f>IF('Raw Data'!E789-'Raw Data'!D789&gt;3, 'Raw Data'!N789, IF('Raw Data'!D789-'Raw Data'!E789&gt;3, 'Raw Data'!M789, 0))</f>
        <v/>
      </c>
      <c r="Q794">
        <f>IF(ISBLANK('Raw Data'!E789),0,IF(AND('Raw Data'!E789-'Raw Data'!D789&lt;4,'Raw Data'!E789-'Raw Data'!D789&gt;0),'Raw Data'!L789,IF(AND('Raw Data'!D789&gt;'Raw Data'!E789,'Raw Data'!D789-'Raw Data'!E789&gt;0),'Raw Data'!K789,0)))</f>
        <v/>
      </c>
      <c r="R794">
        <f>IF(ISBLANK('Raw Data'!K789),0,IFERROR(IF(MATCH(SMALL('Raw Data'!K789:N789,1),L794:O794,0),SMALL('Raw Data'!K789:N789,1)),0))</f>
        <v/>
      </c>
      <c r="S794">
        <f>IF(ISBLANK('Raw Data'!K789),0,IFERROR(IF(MATCH(SMALL('Raw Data'!K789:N789,2),L794:O794,0),SMALL('Raw Data'!K789:N789,2)),0))</f>
        <v/>
      </c>
      <c r="T794">
        <f>IF(ISBLANK('Raw Data'!K789),0,IFERROR(IF(MATCH(SMALL('Raw Data'!K789:N789,3),L794:O794,0),SMALL('Raw Data'!K789:N789,3)),0))</f>
        <v/>
      </c>
      <c r="U794">
        <f>IF(ISBLANK('Raw Data'!K789),0,IFERROR(IF(MATCH(SMALL('Raw Data'!K789:N789,4),L794:O794,0),SMALL('Raw Data'!K789:N789,4)),0))</f>
        <v/>
      </c>
      <c r="V794">
        <f>IF(AND('Raw Data'!D789&lt;3, 'Raw Data'!E789&lt;3, 'Raw Data'!A789&gt;0), 'Raw Data'!AF789, 0)</f>
        <v/>
      </c>
      <c r="W794">
        <f>IF(AND('Raw Data'!D789&lt;4, 'Raw Data'!E789&lt;4, 'Raw Data'!A789&gt;0), 'Raw Data'!AI789, 0)</f>
        <v/>
      </c>
      <c r="X794">
        <f>IF(AND('Raw Data'!D789&lt;5, 'Raw Data'!E789&lt;5, 'Raw Data'!A789&gt;0), 'Raw Data'!AL789, 0)</f>
        <v/>
      </c>
      <c r="Y794">
        <f>IF(AND('Raw Data'!D789&lt;6, 'Raw Data'!E789&lt;6, 'Raw Data'!A789&gt;0), 'Raw Data'!AO789, 0)</f>
        <v/>
      </c>
      <c r="Z794">
        <f>IF(ISBLANK('Raw Data'!D789), 0, IF('Raw Data'!D789-'Raw Data'!E789&gt;1, 'Raw Data'!AW789, 0))</f>
        <v/>
      </c>
      <c r="AA794">
        <f>IF(ISBLANK('Raw Data'!A789), 0, IF(ABS('Raw Data'!D789-'Raw Data'!E789)&lt;2, 'Raw Data'!AX789, 0))</f>
        <v/>
      </c>
      <c r="AB794">
        <f>IF(ISBLANK('Raw Data'!D789), 0, IF('Raw Data'!E789-'Raw Data'!D789&gt;1, 'Raw Data'!AY789, 0))</f>
        <v/>
      </c>
      <c r="AC794">
        <f>IF(ISBLANK('Raw Data'!D789), 0, IF('Raw Data'!D789-'Raw Data'!E789&gt;2, 'Raw Data'!AZ789, 0))</f>
        <v/>
      </c>
      <c r="AD794">
        <f>IF(ISBLANK('Raw Data'!A789), 0, IF(ABS('Raw Data'!D789-'Raw Data'!E789)&lt;3, 'Raw Data'!BA789, 0))</f>
        <v/>
      </c>
      <c r="AE794">
        <f>IF(ISBLANK('Raw Data'!D789), 0, IF('Raw Data'!E789-'Raw Data'!D789&gt;2, 'Raw Data'!BB789, 0))</f>
        <v/>
      </c>
      <c r="AF794">
        <f>IF(ISBLANK('Raw Data'!D789), 0, IF('Raw Data'!D789-'Raw Data'!E789&gt;3, 'Raw Data'!BC789, 0))</f>
        <v/>
      </c>
      <c r="AG794">
        <f>IF(ISBLANK('Raw Data'!A789), 0, IF(ABS('Raw Data'!D789-'Raw Data'!E789)&lt;4, 'Raw Data'!BD789, 0))</f>
        <v/>
      </c>
      <c r="AH794">
        <f>IF(ISBLANK('Raw Data'!D789), 0, IF('Raw Data'!E789-'Raw Data'!D789&gt;3, 'Raw Data'!BE789, 0))</f>
        <v/>
      </c>
      <c r="AI794">
        <f>IF(SUM('Raw Data'!D789:E789)&gt;'Raw Data'!F789, 'Raw Data'!G789, 0)</f>
        <v/>
      </c>
      <c r="AJ794">
        <f>IF(ISBLANK('Raw Data'!D789), 0, IF(SUM('Raw Data'!D789:E789)&lt;'Raw Data'!F789, 'Raw Data'!H789, 0))</f>
        <v/>
      </c>
      <c r="AK794">
        <f>IF(ISBLANK('Raw Data'!A789), 0, IF(AND('Raw Data'!D789&lt;3, 'Raw Data'!E789&lt;3, 'Raw Data'!F789&lt;BB$2), 'Raw Data'!AF789, 0))</f>
        <v/>
      </c>
      <c r="AL794">
        <f>IF(ISBLANK('Raw Data'!A789), 0, IF(AND('Raw Data'!D789&lt;4, 'Raw Data'!E789&lt;4, 'Raw Data'!F789&lt;BB$2), 'Raw Data'!AI789, 0))</f>
        <v/>
      </c>
      <c r="AM794">
        <f>IF(ISBLANK('Raw Data'!A789), 0, IF(AND('Raw Data'!D789&lt;5, 'Raw Data'!E789&lt;5, 'Raw Data'!F789&lt;BB$2), 'Raw Data'!AL789, 0))</f>
        <v/>
      </c>
      <c r="AN794">
        <f>IF(ISBLANK('Raw Data'!A789), 0, IF(AND('Raw Data'!D789&lt;6, 'Raw Data'!E789&lt;6, 'Raw Data'!F789&lt;BB$2), 'Raw Data'!AO789, 0))</f>
        <v/>
      </c>
      <c r="AO794">
        <f>IF(ISBLANK('Raw Data'!A789), 0, IF(AND('Raw Data'!I789&lt;Analysis!$BC$2, 'Raw Data'!D789-'Raw Data'!E789&gt;1), 'Raw Data'!AW789, IF(AND('Raw Data'!J789&lt;Analysis!$BC$2, 'Raw Data'!E789-'Raw Data'!D789&gt;1), 'Raw Data'!AY789, 0)))</f>
        <v/>
      </c>
      <c r="AP794">
        <f>IF(ISBLANK('Raw Data'!A789), 0, IF(AND('Raw Data'!I789&lt;Analysis!$BC$2, 'Raw Data'!D789-'Raw Data'!E789&gt;2), 'Raw Data'!AZ789, IF(AND('Raw Data'!J789&lt;Analysis!$BC$2, 'Raw Data'!E789-'Raw Data'!D789&gt;2), 'Raw Data'!BB789, 0)))</f>
        <v/>
      </c>
      <c r="AQ794">
        <f>IF(ISBLANK('Raw Data'!A789), 0, IF(AND('Raw Data'!I789&lt;Analysis!$BC$2, 'Raw Data'!D789-'Raw Data'!E789&gt;3), 'Raw Data'!BC789, IF(AND('Raw Data'!J789&lt;Analysis!$BC$2, 'Raw Data'!E789-'Raw Data'!D789&gt;3), 'Raw Data'!BE789, 0)))</f>
        <v/>
      </c>
      <c r="AR794">
        <f>IF('Hidden Analysiss'!D790=1,IF(ABS('Raw Data'!E789-'Raw Data'!D789)&lt;2,'Raw Data'!AX789,0), 0)</f>
        <v/>
      </c>
      <c r="AS794">
        <f>IF('Hidden Analysiss'!D790=1,IF(ABS('Raw Data'!E789-'Raw Data'!D789)&lt;3,'Raw Data'!BA789,0), 0)</f>
        <v/>
      </c>
      <c r="AT794">
        <f>IF('Hidden Analysiss'!D790=1,IF(ABS('Raw Data'!E789-'Raw Data'!D789)&lt;4,'Raw Data'!BD789,0), 0)</f>
        <v/>
      </c>
      <c r="AU794">
        <f>IF(AND('Hidden Analysiss'!E790=1, ABS('Raw Data'!E789-'Raw Data'!D789)&lt;2), 'Raw Data'!AX789, 0)</f>
        <v/>
      </c>
      <c r="AV794">
        <f>IF(AND('Hidden Analysiss'!E790=1, ABS('Raw Data'!E789-'Raw Data'!D789)&lt;3), 'Raw Data'!BA789, 0)</f>
        <v/>
      </c>
      <c r="AW794">
        <f>IF(AND('Hidden Analysiss'!E790=1, ABS('Raw Data'!E789-'Raw Data'!D789)&lt;3), 'Raw Data'!BD789, 0)</f>
        <v/>
      </c>
    </row>
    <row r="795">
      <c r="A795" s="1">
        <f>'Raw Data'!A790</f>
        <v/>
      </c>
      <c r="B795">
        <f>IF('Raw Data'!E790&gt;'Raw Data'!D790, 'Raw Data'!J790, 0)</f>
        <v/>
      </c>
      <c r="C795">
        <f>IF('Raw Data'!D790&gt;'Raw Data'!E790, 'Raw Data'!I790, 0)</f>
        <v/>
      </c>
      <c r="D795">
        <f>SUM(G795:H795)</f>
        <v/>
      </c>
      <c r="E795">
        <f>IF(AND('Raw Data'!J790&lt;'Raw Data'!I790,'Raw Data'!E790&gt;'Raw Data'!D790,'Raw Data'!E790-'Raw Data'!D790&gt;3),'Raw Data'!N790,IF(AND('Raw Data'!I790&lt;'Raw Data'!J790,'Raw Data'!D790&gt;'Raw Data'!E790,'Raw Data'!D790-'Raw Data'!E790&gt;3),'Raw Data'!M790,0))</f>
        <v/>
      </c>
      <c r="F795">
        <f>IF(AND('Raw Data'!J790&lt;'Raw Data'!I790,'Raw Data'!E790&gt;'Raw Data'!D790,'Raw Data'!E790-'Raw Data'!D790&lt;4),'Raw Data'!L790,IF(AND('Raw Data'!I790&lt;'Raw Data'!J790,'Raw Data'!D790&gt;'Raw Data'!E790,'Raw Data'!D790-'Raw Data'!E790&lt;4),'Raw Data'!K790,0))</f>
        <v/>
      </c>
      <c r="G795">
        <f>IF(AND('Raw Data'!J790&lt;'Raw Data'!I790, 'Raw Data'!E790&gt;'Raw Data'!D790), 'Raw Data'!J790, 0)</f>
        <v/>
      </c>
      <c r="H795">
        <f>IF(AND('Raw Data'!J790&gt;'Raw Data'!I790, 'Raw Data'!E790&lt;'Raw Data'!D790), 'Raw Data'!I790, 0)</f>
        <v/>
      </c>
      <c r="I795">
        <f>SUM(J795:K795)</f>
        <v/>
      </c>
      <c r="J795">
        <f>IF(AND('Raw Data'!J790&gt;'Raw Data'!I790, 'Raw Data'!E790&gt;'Raw Data'!D790), 'Raw Data'!J790, 0)</f>
        <v/>
      </c>
      <c r="K795">
        <f>IF(AND('Raw Data'!I790&gt;'Raw Data'!J790, 'Raw Data'!D790&gt;'Raw Data'!E790), 'Raw Data'!I790, 0)</f>
        <v/>
      </c>
      <c r="L795">
        <f>IF('Raw Data'!E790-'Raw Data'!D790&gt;3, 'Raw Data'!N790, 0)</f>
        <v/>
      </c>
      <c r="M795">
        <f>IF('Raw Data'!D790-'Raw Data'!E790&gt;3, 'Raw Data'!M790, 0)</f>
        <v/>
      </c>
      <c r="N795">
        <f>IF(ISBLANK('Raw Data'!D790),0,IF(AND('Raw Data'!E790&gt;'Raw Data'!D790,'Raw Data'!E790-'Raw Data'!D790&gt;0,'Raw Data'!E790-'Raw Data'!D790&lt;4),'Raw Data'!L790, 0))</f>
        <v/>
      </c>
      <c r="O795">
        <f>IF(ISBLANK('Raw Data'!D790),0,IF(AND('Raw Data'!E790&gt;'Raw Data'!D790,'Raw Data'!E790-'Raw Data'!D790&gt;0,'Raw Data'!D790-'Raw Data'!E790&lt;4),'Raw Data'!K790, 0))</f>
        <v/>
      </c>
      <c r="P795">
        <f>IF('Raw Data'!E790-'Raw Data'!D790&gt;3, 'Raw Data'!N790, IF('Raw Data'!D790-'Raw Data'!E790&gt;3, 'Raw Data'!M790, 0))</f>
        <v/>
      </c>
      <c r="Q795">
        <f>IF(ISBLANK('Raw Data'!E790),0,IF(AND('Raw Data'!E790-'Raw Data'!D790&lt;4,'Raw Data'!E790-'Raw Data'!D790&gt;0),'Raw Data'!L790,IF(AND('Raw Data'!D790&gt;'Raw Data'!E790,'Raw Data'!D790-'Raw Data'!E790&gt;0),'Raw Data'!K790,0)))</f>
        <v/>
      </c>
      <c r="R795">
        <f>IF(ISBLANK('Raw Data'!K790),0,IFERROR(IF(MATCH(SMALL('Raw Data'!K790:N790,1),L795:O795,0),SMALL('Raw Data'!K790:N790,1)),0))</f>
        <v/>
      </c>
      <c r="S795">
        <f>IF(ISBLANK('Raw Data'!K790),0,IFERROR(IF(MATCH(SMALL('Raw Data'!K790:N790,2),L795:O795,0),SMALL('Raw Data'!K790:N790,2)),0))</f>
        <v/>
      </c>
      <c r="T795">
        <f>IF(ISBLANK('Raw Data'!K790),0,IFERROR(IF(MATCH(SMALL('Raw Data'!K790:N790,3),L795:O795,0),SMALL('Raw Data'!K790:N790,3)),0))</f>
        <v/>
      </c>
      <c r="U795">
        <f>IF(ISBLANK('Raw Data'!K790),0,IFERROR(IF(MATCH(SMALL('Raw Data'!K790:N790,4),L795:O795,0),SMALL('Raw Data'!K790:N790,4)),0))</f>
        <v/>
      </c>
      <c r="V795">
        <f>IF(AND('Raw Data'!D790&lt;3, 'Raw Data'!E790&lt;3, 'Raw Data'!A790&gt;0), 'Raw Data'!AF790, 0)</f>
        <v/>
      </c>
      <c r="W795">
        <f>IF(AND('Raw Data'!D790&lt;4, 'Raw Data'!E790&lt;4, 'Raw Data'!A790&gt;0), 'Raw Data'!AI790, 0)</f>
        <v/>
      </c>
      <c r="X795">
        <f>IF(AND('Raw Data'!D790&lt;5, 'Raw Data'!E790&lt;5, 'Raw Data'!A790&gt;0), 'Raw Data'!AL790, 0)</f>
        <v/>
      </c>
      <c r="Y795">
        <f>IF(AND('Raw Data'!D790&lt;6, 'Raw Data'!E790&lt;6, 'Raw Data'!A790&gt;0), 'Raw Data'!AO790, 0)</f>
        <v/>
      </c>
      <c r="Z795">
        <f>IF(ISBLANK('Raw Data'!D790), 0, IF('Raw Data'!D790-'Raw Data'!E790&gt;1, 'Raw Data'!AW790, 0))</f>
        <v/>
      </c>
      <c r="AA795">
        <f>IF(ISBLANK('Raw Data'!A790), 0, IF(ABS('Raw Data'!D790-'Raw Data'!E790)&lt;2, 'Raw Data'!AX790, 0))</f>
        <v/>
      </c>
      <c r="AB795">
        <f>IF(ISBLANK('Raw Data'!D790), 0, IF('Raw Data'!E790-'Raw Data'!D790&gt;1, 'Raw Data'!AY790, 0))</f>
        <v/>
      </c>
      <c r="AC795">
        <f>IF(ISBLANK('Raw Data'!D790), 0, IF('Raw Data'!D790-'Raw Data'!E790&gt;2, 'Raw Data'!AZ790, 0))</f>
        <v/>
      </c>
      <c r="AD795">
        <f>IF(ISBLANK('Raw Data'!A790), 0, IF(ABS('Raw Data'!D790-'Raw Data'!E790)&lt;3, 'Raw Data'!BA790, 0))</f>
        <v/>
      </c>
      <c r="AE795">
        <f>IF(ISBLANK('Raw Data'!D790), 0, IF('Raw Data'!E790-'Raw Data'!D790&gt;2, 'Raw Data'!BB790, 0))</f>
        <v/>
      </c>
      <c r="AF795">
        <f>IF(ISBLANK('Raw Data'!D790), 0, IF('Raw Data'!D790-'Raw Data'!E790&gt;3, 'Raw Data'!BC790, 0))</f>
        <v/>
      </c>
      <c r="AG795">
        <f>IF(ISBLANK('Raw Data'!A790), 0, IF(ABS('Raw Data'!D790-'Raw Data'!E790)&lt;4, 'Raw Data'!BD790, 0))</f>
        <v/>
      </c>
      <c r="AH795">
        <f>IF(ISBLANK('Raw Data'!D790), 0, IF('Raw Data'!E790-'Raw Data'!D790&gt;3, 'Raw Data'!BE790, 0))</f>
        <v/>
      </c>
      <c r="AI795">
        <f>IF(SUM('Raw Data'!D790:E790)&gt;'Raw Data'!F790, 'Raw Data'!G790, 0)</f>
        <v/>
      </c>
      <c r="AJ795">
        <f>IF(ISBLANK('Raw Data'!D790), 0, IF(SUM('Raw Data'!D790:E790)&lt;'Raw Data'!F790, 'Raw Data'!H790, 0))</f>
        <v/>
      </c>
      <c r="AK795">
        <f>IF(ISBLANK('Raw Data'!A790), 0, IF(AND('Raw Data'!D790&lt;3, 'Raw Data'!E790&lt;3, 'Raw Data'!F790&lt;BB$2), 'Raw Data'!AF790, 0))</f>
        <v/>
      </c>
      <c r="AL795">
        <f>IF(ISBLANK('Raw Data'!A790), 0, IF(AND('Raw Data'!D790&lt;4, 'Raw Data'!E790&lt;4, 'Raw Data'!F790&lt;BB$2), 'Raw Data'!AI790, 0))</f>
        <v/>
      </c>
      <c r="AM795">
        <f>IF(ISBLANK('Raw Data'!A790), 0, IF(AND('Raw Data'!D790&lt;5, 'Raw Data'!E790&lt;5, 'Raw Data'!F790&lt;BB$2), 'Raw Data'!AL790, 0))</f>
        <v/>
      </c>
      <c r="AN795">
        <f>IF(ISBLANK('Raw Data'!A790), 0, IF(AND('Raw Data'!D790&lt;6, 'Raw Data'!E790&lt;6, 'Raw Data'!F790&lt;BB$2), 'Raw Data'!AO790, 0))</f>
        <v/>
      </c>
      <c r="AO795">
        <f>IF(ISBLANK('Raw Data'!A790), 0, IF(AND('Raw Data'!I790&lt;Analysis!$BC$2, 'Raw Data'!D790-'Raw Data'!E790&gt;1), 'Raw Data'!AW790, IF(AND('Raw Data'!J790&lt;Analysis!$BC$2, 'Raw Data'!E790-'Raw Data'!D790&gt;1), 'Raw Data'!AY790, 0)))</f>
        <v/>
      </c>
      <c r="AP795">
        <f>IF(ISBLANK('Raw Data'!A790), 0, IF(AND('Raw Data'!I790&lt;Analysis!$BC$2, 'Raw Data'!D790-'Raw Data'!E790&gt;2), 'Raw Data'!AZ790, IF(AND('Raw Data'!J790&lt;Analysis!$BC$2, 'Raw Data'!E790-'Raw Data'!D790&gt;2), 'Raw Data'!BB790, 0)))</f>
        <v/>
      </c>
      <c r="AQ795">
        <f>IF(ISBLANK('Raw Data'!A790), 0, IF(AND('Raw Data'!I790&lt;Analysis!$BC$2, 'Raw Data'!D790-'Raw Data'!E790&gt;3), 'Raw Data'!BC790, IF(AND('Raw Data'!J790&lt;Analysis!$BC$2, 'Raw Data'!E790-'Raw Data'!D790&gt;3), 'Raw Data'!BE790, 0)))</f>
        <v/>
      </c>
      <c r="AR795">
        <f>IF('Hidden Analysiss'!D791=1,IF(ABS('Raw Data'!E790-'Raw Data'!D790)&lt;2,'Raw Data'!AX790,0), 0)</f>
        <v/>
      </c>
      <c r="AS795">
        <f>IF('Hidden Analysiss'!D791=1,IF(ABS('Raw Data'!E790-'Raw Data'!D790)&lt;3,'Raw Data'!BA790,0), 0)</f>
        <v/>
      </c>
      <c r="AT795">
        <f>IF('Hidden Analysiss'!D791=1,IF(ABS('Raw Data'!E790-'Raw Data'!D790)&lt;4,'Raw Data'!BD790,0), 0)</f>
        <v/>
      </c>
      <c r="AU795">
        <f>IF(AND('Hidden Analysiss'!E791=1, ABS('Raw Data'!E790-'Raw Data'!D790)&lt;2), 'Raw Data'!AX790, 0)</f>
        <v/>
      </c>
      <c r="AV795">
        <f>IF(AND('Hidden Analysiss'!E791=1, ABS('Raw Data'!E790-'Raw Data'!D790)&lt;3), 'Raw Data'!BA790, 0)</f>
        <v/>
      </c>
      <c r="AW795">
        <f>IF(AND('Hidden Analysiss'!E791=1, ABS('Raw Data'!E790-'Raw Data'!D790)&lt;3), 'Raw Data'!BD790, 0)</f>
        <v/>
      </c>
    </row>
    <row r="796">
      <c r="A796" s="1">
        <f>'Raw Data'!A791</f>
        <v/>
      </c>
      <c r="B796">
        <f>IF('Raw Data'!E791&gt;'Raw Data'!D791, 'Raw Data'!J791, 0)</f>
        <v/>
      </c>
      <c r="C796">
        <f>IF('Raw Data'!D791&gt;'Raw Data'!E791, 'Raw Data'!I791, 0)</f>
        <v/>
      </c>
      <c r="D796">
        <f>SUM(G796:H796)</f>
        <v/>
      </c>
      <c r="E796">
        <f>IF(AND('Raw Data'!J791&lt;'Raw Data'!I791,'Raw Data'!E791&gt;'Raw Data'!D791,'Raw Data'!E791-'Raw Data'!D791&gt;3),'Raw Data'!N791,IF(AND('Raw Data'!I791&lt;'Raw Data'!J791,'Raw Data'!D791&gt;'Raw Data'!E791,'Raw Data'!D791-'Raw Data'!E791&gt;3),'Raw Data'!M791,0))</f>
        <v/>
      </c>
      <c r="F796">
        <f>IF(AND('Raw Data'!J791&lt;'Raw Data'!I791,'Raw Data'!E791&gt;'Raw Data'!D791,'Raw Data'!E791-'Raw Data'!D791&lt;4),'Raw Data'!L791,IF(AND('Raw Data'!I791&lt;'Raw Data'!J791,'Raw Data'!D791&gt;'Raw Data'!E791,'Raw Data'!D791-'Raw Data'!E791&lt;4),'Raw Data'!K791,0))</f>
        <v/>
      </c>
      <c r="G796">
        <f>IF(AND('Raw Data'!J791&lt;'Raw Data'!I791, 'Raw Data'!E791&gt;'Raw Data'!D791), 'Raw Data'!J791, 0)</f>
        <v/>
      </c>
      <c r="H796">
        <f>IF(AND('Raw Data'!J791&gt;'Raw Data'!I791, 'Raw Data'!E791&lt;'Raw Data'!D791), 'Raw Data'!I791, 0)</f>
        <v/>
      </c>
      <c r="I796">
        <f>SUM(J796:K796)</f>
        <v/>
      </c>
      <c r="J796">
        <f>IF(AND('Raw Data'!J791&gt;'Raw Data'!I791, 'Raw Data'!E791&gt;'Raw Data'!D791), 'Raw Data'!J791, 0)</f>
        <v/>
      </c>
      <c r="K796">
        <f>IF(AND('Raw Data'!I791&gt;'Raw Data'!J791, 'Raw Data'!D791&gt;'Raw Data'!E791), 'Raw Data'!I791, 0)</f>
        <v/>
      </c>
      <c r="L796">
        <f>IF('Raw Data'!E791-'Raw Data'!D791&gt;3, 'Raw Data'!N791, 0)</f>
        <v/>
      </c>
      <c r="M796">
        <f>IF('Raw Data'!D791-'Raw Data'!E791&gt;3, 'Raw Data'!M791, 0)</f>
        <v/>
      </c>
      <c r="N796">
        <f>IF(ISBLANK('Raw Data'!D791),0,IF(AND('Raw Data'!E791&gt;'Raw Data'!D791,'Raw Data'!E791-'Raw Data'!D791&gt;0,'Raw Data'!E791-'Raw Data'!D791&lt;4),'Raw Data'!L791, 0))</f>
        <v/>
      </c>
      <c r="O796">
        <f>IF(ISBLANK('Raw Data'!D791),0,IF(AND('Raw Data'!E791&gt;'Raw Data'!D791,'Raw Data'!E791-'Raw Data'!D791&gt;0,'Raw Data'!D791-'Raw Data'!E791&lt;4),'Raw Data'!K791, 0))</f>
        <v/>
      </c>
      <c r="P796">
        <f>IF('Raw Data'!E791-'Raw Data'!D791&gt;3, 'Raw Data'!N791, IF('Raw Data'!D791-'Raw Data'!E791&gt;3, 'Raw Data'!M791, 0))</f>
        <v/>
      </c>
      <c r="Q796">
        <f>IF(ISBLANK('Raw Data'!E791),0,IF(AND('Raw Data'!E791-'Raw Data'!D791&lt;4,'Raw Data'!E791-'Raw Data'!D791&gt;0),'Raw Data'!L791,IF(AND('Raw Data'!D791&gt;'Raw Data'!E791,'Raw Data'!D791-'Raw Data'!E791&gt;0),'Raw Data'!K791,0)))</f>
        <v/>
      </c>
      <c r="R796">
        <f>IF(ISBLANK('Raw Data'!K791),0,IFERROR(IF(MATCH(SMALL('Raw Data'!K791:N791,1),L796:O796,0),SMALL('Raw Data'!K791:N791,1)),0))</f>
        <v/>
      </c>
      <c r="S796">
        <f>IF(ISBLANK('Raw Data'!K791),0,IFERROR(IF(MATCH(SMALL('Raw Data'!K791:N791,2),L796:O796,0),SMALL('Raw Data'!K791:N791,2)),0))</f>
        <v/>
      </c>
      <c r="T796">
        <f>IF(ISBLANK('Raw Data'!K791),0,IFERROR(IF(MATCH(SMALL('Raw Data'!K791:N791,3),L796:O796,0),SMALL('Raw Data'!K791:N791,3)),0))</f>
        <v/>
      </c>
      <c r="U796">
        <f>IF(ISBLANK('Raw Data'!K791),0,IFERROR(IF(MATCH(SMALL('Raw Data'!K791:N791,4),L796:O796,0),SMALL('Raw Data'!K791:N791,4)),0))</f>
        <v/>
      </c>
      <c r="V796">
        <f>IF(AND('Raw Data'!D791&lt;3, 'Raw Data'!E791&lt;3, 'Raw Data'!A791&gt;0), 'Raw Data'!AF791, 0)</f>
        <v/>
      </c>
      <c r="W796">
        <f>IF(AND('Raw Data'!D791&lt;4, 'Raw Data'!E791&lt;4, 'Raw Data'!A791&gt;0), 'Raw Data'!AI791, 0)</f>
        <v/>
      </c>
      <c r="X796">
        <f>IF(AND('Raw Data'!D791&lt;5, 'Raw Data'!E791&lt;5, 'Raw Data'!A791&gt;0), 'Raw Data'!AL791, 0)</f>
        <v/>
      </c>
      <c r="Y796">
        <f>IF(AND('Raw Data'!D791&lt;6, 'Raw Data'!E791&lt;6, 'Raw Data'!A791&gt;0), 'Raw Data'!AO791, 0)</f>
        <v/>
      </c>
      <c r="Z796">
        <f>IF(ISBLANK('Raw Data'!D791), 0, IF('Raw Data'!D791-'Raw Data'!E791&gt;1, 'Raw Data'!AW791, 0))</f>
        <v/>
      </c>
      <c r="AA796">
        <f>IF(ISBLANK('Raw Data'!A791), 0, IF(ABS('Raw Data'!D791-'Raw Data'!E791)&lt;2, 'Raw Data'!AX791, 0))</f>
        <v/>
      </c>
      <c r="AB796">
        <f>IF(ISBLANK('Raw Data'!D791), 0, IF('Raw Data'!E791-'Raw Data'!D791&gt;1, 'Raw Data'!AY791, 0))</f>
        <v/>
      </c>
      <c r="AC796">
        <f>IF(ISBLANK('Raw Data'!D791), 0, IF('Raw Data'!D791-'Raw Data'!E791&gt;2, 'Raw Data'!AZ791, 0))</f>
        <v/>
      </c>
      <c r="AD796">
        <f>IF(ISBLANK('Raw Data'!A791), 0, IF(ABS('Raw Data'!D791-'Raw Data'!E791)&lt;3, 'Raw Data'!BA791, 0))</f>
        <v/>
      </c>
      <c r="AE796">
        <f>IF(ISBLANK('Raw Data'!D791), 0, IF('Raw Data'!E791-'Raw Data'!D791&gt;2, 'Raw Data'!BB791, 0))</f>
        <v/>
      </c>
      <c r="AF796">
        <f>IF(ISBLANK('Raw Data'!D791), 0, IF('Raw Data'!D791-'Raw Data'!E791&gt;3, 'Raw Data'!BC791, 0))</f>
        <v/>
      </c>
      <c r="AG796">
        <f>IF(ISBLANK('Raw Data'!A791), 0, IF(ABS('Raw Data'!D791-'Raw Data'!E791)&lt;4, 'Raw Data'!BD791, 0))</f>
        <v/>
      </c>
      <c r="AH796">
        <f>IF(ISBLANK('Raw Data'!D791), 0, IF('Raw Data'!E791-'Raw Data'!D791&gt;3, 'Raw Data'!BE791, 0))</f>
        <v/>
      </c>
      <c r="AI796">
        <f>IF(SUM('Raw Data'!D791:E791)&gt;'Raw Data'!F791, 'Raw Data'!G791, 0)</f>
        <v/>
      </c>
      <c r="AJ796">
        <f>IF(ISBLANK('Raw Data'!D791), 0, IF(SUM('Raw Data'!D791:E791)&lt;'Raw Data'!F791, 'Raw Data'!H791, 0))</f>
        <v/>
      </c>
      <c r="AK796">
        <f>IF(ISBLANK('Raw Data'!A791), 0, IF(AND('Raw Data'!D791&lt;3, 'Raw Data'!E791&lt;3, 'Raw Data'!F791&lt;BB$2), 'Raw Data'!AF791, 0))</f>
        <v/>
      </c>
      <c r="AL796">
        <f>IF(ISBLANK('Raw Data'!A791), 0, IF(AND('Raw Data'!D791&lt;4, 'Raw Data'!E791&lt;4, 'Raw Data'!F791&lt;BB$2), 'Raw Data'!AI791, 0))</f>
        <v/>
      </c>
      <c r="AM796">
        <f>IF(ISBLANK('Raw Data'!A791), 0, IF(AND('Raw Data'!D791&lt;5, 'Raw Data'!E791&lt;5, 'Raw Data'!F791&lt;BB$2), 'Raw Data'!AL791, 0))</f>
        <v/>
      </c>
      <c r="AN796">
        <f>IF(ISBLANK('Raw Data'!A791), 0, IF(AND('Raw Data'!D791&lt;6, 'Raw Data'!E791&lt;6, 'Raw Data'!F791&lt;BB$2), 'Raw Data'!AO791, 0))</f>
        <v/>
      </c>
      <c r="AO796">
        <f>IF(ISBLANK('Raw Data'!A791), 0, IF(AND('Raw Data'!I791&lt;Analysis!$BC$2, 'Raw Data'!D791-'Raw Data'!E791&gt;1), 'Raw Data'!AW791, IF(AND('Raw Data'!J791&lt;Analysis!$BC$2, 'Raw Data'!E791-'Raw Data'!D791&gt;1), 'Raw Data'!AY791, 0)))</f>
        <v/>
      </c>
      <c r="AP796">
        <f>IF(ISBLANK('Raw Data'!A791), 0, IF(AND('Raw Data'!I791&lt;Analysis!$BC$2, 'Raw Data'!D791-'Raw Data'!E791&gt;2), 'Raw Data'!AZ791, IF(AND('Raw Data'!J791&lt;Analysis!$BC$2, 'Raw Data'!E791-'Raw Data'!D791&gt;2), 'Raw Data'!BB791, 0)))</f>
        <v/>
      </c>
      <c r="AQ796">
        <f>IF(ISBLANK('Raw Data'!A791), 0, IF(AND('Raw Data'!I791&lt;Analysis!$BC$2, 'Raw Data'!D791-'Raw Data'!E791&gt;3), 'Raw Data'!BC791, IF(AND('Raw Data'!J791&lt;Analysis!$BC$2, 'Raw Data'!E791-'Raw Data'!D791&gt;3), 'Raw Data'!BE791, 0)))</f>
        <v/>
      </c>
      <c r="AR796">
        <f>IF('Hidden Analysiss'!D792=1,IF(ABS('Raw Data'!E791-'Raw Data'!D791)&lt;2,'Raw Data'!AX791,0), 0)</f>
        <v/>
      </c>
      <c r="AS796">
        <f>IF('Hidden Analysiss'!D792=1,IF(ABS('Raw Data'!E791-'Raw Data'!D791)&lt;3,'Raw Data'!BA791,0), 0)</f>
        <v/>
      </c>
      <c r="AT796">
        <f>IF('Hidden Analysiss'!D792=1,IF(ABS('Raw Data'!E791-'Raw Data'!D791)&lt;4,'Raw Data'!BD791,0), 0)</f>
        <v/>
      </c>
      <c r="AU796">
        <f>IF(AND('Hidden Analysiss'!E792=1, ABS('Raw Data'!E791-'Raw Data'!D791)&lt;2), 'Raw Data'!AX791, 0)</f>
        <v/>
      </c>
      <c r="AV796">
        <f>IF(AND('Hidden Analysiss'!E792=1, ABS('Raw Data'!E791-'Raw Data'!D791)&lt;3), 'Raw Data'!BA791, 0)</f>
        <v/>
      </c>
      <c r="AW796">
        <f>IF(AND('Hidden Analysiss'!E792=1, ABS('Raw Data'!E791-'Raw Data'!D791)&lt;3), 'Raw Data'!BD791, 0)</f>
        <v/>
      </c>
    </row>
    <row r="797">
      <c r="A797" s="1">
        <f>'Raw Data'!A792</f>
        <v/>
      </c>
      <c r="B797">
        <f>IF('Raw Data'!E792&gt;'Raw Data'!D792, 'Raw Data'!J792, 0)</f>
        <v/>
      </c>
      <c r="C797">
        <f>IF('Raw Data'!D792&gt;'Raw Data'!E792, 'Raw Data'!I792, 0)</f>
        <v/>
      </c>
      <c r="D797">
        <f>SUM(G797:H797)</f>
        <v/>
      </c>
      <c r="E797">
        <f>IF(AND('Raw Data'!J792&lt;'Raw Data'!I792,'Raw Data'!E792&gt;'Raw Data'!D792,'Raw Data'!E792-'Raw Data'!D792&gt;3),'Raw Data'!N792,IF(AND('Raw Data'!I792&lt;'Raw Data'!J792,'Raw Data'!D792&gt;'Raw Data'!E792,'Raw Data'!D792-'Raw Data'!E792&gt;3),'Raw Data'!M792,0))</f>
        <v/>
      </c>
      <c r="F797">
        <f>IF(AND('Raw Data'!J792&lt;'Raw Data'!I792,'Raw Data'!E792&gt;'Raw Data'!D792,'Raw Data'!E792-'Raw Data'!D792&lt;4),'Raw Data'!L792,IF(AND('Raw Data'!I792&lt;'Raw Data'!J792,'Raw Data'!D792&gt;'Raw Data'!E792,'Raw Data'!D792-'Raw Data'!E792&lt;4),'Raw Data'!K792,0))</f>
        <v/>
      </c>
      <c r="G797">
        <f>IF(AND('Raw Data'!J792&lt;'Raw Data'!I792, 'Raw Data'!E792&gt;'Raw Data'!D792), 'Raw Data'!J792, 0)</f>
        <v/>
      </c>
      <c r="H797">
        <f>IF(AND('Raw Data'!J792&gt;'Raw Data'!I792, 'Raw Data'!E792&lt;'Raw Data'!D792), 'Raw Data'!I792, 0)</f>
        <v/>
      </c>
      <c r="I797">
        <f>SUM(J797:K797)</f>
        <v/>
      </c>
      <c r="J797">
        <f>IF(AND('Raw Data'!J792&gt;'Raw Data'!I792, 'Raw Data'!E792&gt;'Raw Data'!D792), 'Raw Data'!J792, 0)</f>
        <v/>
      </c>
      <c r="K797">
        <f>IF(AND('Raw Data'!I792&gt;'Raw Data'!J792, 'Raw Data'!D792&gt;'Raw Data'!E792), 'Raw Data'!I792, 0)</f>
        <v/>
      </c>
      <c r="L797">
        <f>IF('Raw Data'!E792-'Raw Data'!D792&gt;3, 'Raw Data'!N792, 0)</f>
        <v/>
      </c>
      <c r="M797">
        <f>IF('Raw Data'!D792-'Raw Data'!E792&gt;3, 'Raw Data'!M792, 0)</f>
        <v/>
      </c>
      <c r="N797">
        <f>IF(ISBLANK('Raw Data'!D792),0,IF(AND('Raw Data'!E792&gt;'Raw Data'!D792,'Raw Data'!E792-'Raw Data'!D792&gt;0,'Raw Data'!E792-'Raw Data'!D792&lt;4),'Raw Data'!L792, 0))</f>
        <v/>
      </c>
      <c r="O797">
        <f>IF(ISBLANK('Raw Data'!D792),0,IF(AND('Raw Data'!E792&gt;'Raw Data'!D792,'Raw Data'!E792-'Raw Data'!D792&gt;0,'Raw Data'!D792-'Raw Data'!E792&lt;4),'Raw Data'!K792, 0))</f>
        <v/>
      </c>
      <c r="P797">
        <f>IF('Raw Data'!E792-'Raw Data'!D792&gt;3, 'Raw Data'!N792, IF('Raw Data'!D792-'Raw Data'!E792&gt;3, 'Raw Data'!M792, 0))</f>
        <v/>
      </c>
      <c r="Q797">
        <f>IF(ISBLANK('Raw Data'!E792),0,IF(AND('Raw Data'!E792-'Raw Data'!D792&lt;4,'Raw Data'!E792-'Raw Data'!D792&gt;0),'Raw Data'!L792,IF(AND('Raw Data'!D792&gt;'Raw Data'!E792,'Raw Data'!D792-'Raw Data'!E792&gt;0),'Raw Data'!K792,0)))</f>
        <v/>
      </c>
      <c r="R797">
        <f>IF(ISBLANK('Raw Data'!K792),0,IFERROR(IF(MATCH(SMALL('Raw Data'!K792:N792,1),L797:O797,0),SMALL('Raw Data'!K792:N792,1)),0))</f>
        <v/>
      </c>
      <c r="S797">
        <f>IF(ISBLANK('Raw Data'!K792),0,IFERROR(IF(MATCH(SMALL('Raw Data'!K792:N792,2),L797:O797,0),SMALL('Raw Data'!K792:N792,2)),0))</f>
        <v/>
      </c>
      <c r="T797">
        <f>IF(ISBLANK('Raw Data'!K792),0,IFERROR(IF(MATCH(SMALL('Raw Data'!K792:N792,3),L797:O797,0),SMALL('Raw Data'!K792:N792,3)),0))</f>
        <v/>
      </c>
      <c r="U797">
        <f>IF(ISBLANK('Raw Data'!K792),0,IFERROR(IF(MATCH(SMALL('Raw Data'!K792:N792,4),L797:O797,0),SMALL('Raw Data'!K792:N792,4)),0))</f>
        <v/>
      </c>
      <c r="V797">
        <f>IF(AND('Raw Data'!D792&lt;3, 'Raw Data'!E792&lt;3, 'Raw Data'!A792&gt;0), 'Raw Data'!AF792, 0)</f>
        <v/>
      </c>
      <c r="W797">
        <f>IF(AND('Raw Data'!D792&lt;4, 'Raw Data'!E792&lt;4, 'Raw Data'!A792&gt;0), 'Raw Data'!AI792, 0)</f>
        <v/>
      </c>
      <c r="X797">
        <f>IF(AND('Raw Data'!D792&lt;5, 'Raw Data'!E792&lt;5, 'Raw Data'!A792&gt;0), 'Raw Data'!AL792, 0)</f>
        <v/>
      </c>
      <c r="Y797">
        <f>IF(AND('Raw Data'!D792&lt;6, 'Raw Data'!E792&lt;6, 'Raw Data'!A792&gt;0), 'Raw Data'!AO792, 0)</f>
        <v/>
      </c>
      <c r="Z797">
        <f>IF(ISBLANK('Raw Data'!D792), 0, IF('Raw Data'!D792-'Raw Data'!E792&gt;1, 'Raw Data'!AW792, 0))</f>
        <v/>
      </c>
      <c r="AA797">
        <f>IF(ISBLANK('Raw Data'!A792), 0, IF(ABS('Raw Data'!D792-'Raw Data'!E792)&lt;2, 'Raw Data'!AX792, 0))</f>
        <v/>
      </c>
      <c r="AB797">
        <f>IF(ISBLANK('Raw Data'!D792), 0, IF('Raw Data'!E792-'Raw Data'!D792&gt;1, 'Raw Data'!AY792, 0))</f>
        <v/>
      </c>
      <c r="AC797">
        <f>IF(ISBLANK('Raw Data'!D792), 0, IF('Raw Data'!D792-'Raw Data'!E792&gt;2, 'Raw Data'!AZ792, 0))</f>
        <v/>
      </c>
      <c r="AD797">
        <f>IF(ISBLANK('Raw Data'!A792), 0, IF(ABS('Raw Data'!D792-'Raw Data'!E792)&lt;3, 'Raw Data'!BA792, 0))</f>
        <v/>
      </c>
      <c r="AE797">
        <f>IF(ISBLANK('Raw Data'!D792), 0, IF('Raw Data'!E792-'Raw Data'!D792&gt;2, 'Raw Data'!BB792, 0))</f>
        <v/>
      </c>
      <c r="AF797">
        <f>IF(ISBLANK('Raw Data'!D792), 0, IF('Raw Data'!D792-'Raw Data'!E792&gt;3, 'Raw Data'!BC792, 0))</f>
        <v/>
      </c>
      <c r="AG797">
        <f>IF(ISBLANK('Raw Data'!A792), 0, IF(ABS('Raw Data'!D792-'Raw Data'!E792)&lt;4, 'Raw Data'!BD792, 0))</f>
        <v/>
      </c>
      <c r="AH797">
        <f>IF(ISBLANK('Raw Data'!D792), 0, IF('Raw Data'!E792-'Raw Data'!D792&gt;3, 'Raw Data'!BE792, 0))</f>
        <v/>
      </c>
      <c r="AI797">
        <f>IF(SUM('Raw Data'!D792:E792)&gt;'Raw Data'!F792, 'Raw Data'!G792, 0)</f>
        <v/>
      </c>
      <c r="AJ797">
        <f>IF(ISBLANK('Raw Data'!D792), 0, IF(SUM('Raw Data'!D792:E792)&lt;'Raw Data'!F792, 'Raw Data'!H792, 0))</f>
        <v/>
      </c>
      <c r="AK797">
        <f>IF(ISBLANK('Raw Data'!A792), 0, IF(AND('Raw Data'!D792&lt;3, 'Raw Data'!E792&lt;3, 'Raw Data'!F792&lt;BB$2), 'Raw Data'!AF792, 0))</f>
        <v/>
      </c>
      <c r="AL797">
        <f>IF(ISBLANK('Raw Data'!A792), 0, IF(AND('Raw Data'!D792&lt;4, 'Raw Data'!E792&lt;4, 'Raw Data'!F792&lt;BB$2), 'Raw Data'!AI792, 0))</f>
        <v/>
      </c>
      <c r="AM797">
        <f>IF(ISBLANK('Raw Data'!A792), 0, IF(AND('Raw Data'!D792&lt;5, 'Raw Data'!E792&lt;5, 'Raw Data'!F792&lt;BB$2), 'Raw Data'!AL792, 0))</f>
        <v/>
      </c>
      <c r="AN797">
        <f>IF(ISBLANK('Raw Data'!A792), 0, IF(AND('Raw Data'!D792&lt;6, 'Raw Data'!E792&lt;6, 'Raw Data'!F792&lt;BB$2), 'Raw Data'!AO792, 0))</f>
        <v/>
      </c>
      <c r="AO797">
        <f>IF(ISBLANK('Raw Data'!A792), 0, IF(AND('Raw Data'!I792&lt;Analysis!$BC$2, 'Raw Data'!D792-'Raw Data'!E792&gt;1), 'Raw Data'!AW792, IF(AND('Raw Data'!J792&lt;Analysis!$BC$2, 'Raw Data'!E792-'Raw Data'!D792&gt;1), 'Raw Data'!AY792, 0)))</f>
        <v/>
      </c>
      <c r="AP797">
        <f>IF(ISBLANK('Raw Data'!A792), 0, IF(AND('Raw Data'!I792&lt;Analysis!$BC$2, 'Raw Data'!D792-'Raw Data'!E792&gt;2), 'Raw Data'!AZ792, IF(AND('Raw Data'!J792&lt;Analysis!$BC$2, 'Raw Data'!E792-'Raw Data'!D792&gt;2), 'Raw Data'!BB792, 0)))</f>
        <v/>
      </c>
      <c r="AQ797">
        <f>IF(ISBLANK('Raw Data'!A792), 0, IF(AND('Raw Data'!I792&lt;Analysis!$BC$2, 'Raw Data'!D792-'Raw Data'!E792&gt;3), 'Raw Data'!BC792, IF(AND('Raw Data'!J792&lt;Analysis!$BC$2, 'Raw Data'!E792-'Raw Data'!D792&gt;3), 'Raw Data'!BE792, 0)))</f>
        <v/>
      </c>
      <c r="AR797">
        <f>IF('Hidden Analysiss'!D793=1,IF(ABS('Raw Data'!E792-'Raw Data'!D792)&lt;2,'Raw Data'!AX792,0), 0)</f>
        <v/>
      </c>
      <c r="AS797">
        <f>IF('Hidden Analysiss'!D793=1,IF(ABS('Raw Data'!E792-'Raw Data'!D792)&lt;3,'Raw Data'!BA792,0), 0)</f>
        <v/>
      </c>
      <c r="AT797">
        <f>IF('Hidden Analysiss'!D793=1,IF(ABS('Raw Data'!E792-'Raw Data'!D792)&lt;4,'Raw Data'!BD792,0), 0)</f>
        <v/>
      </c>
      <c r="AU797">
        <f>IF(AND('Hidden Analysiss'!E793=1, ABS('Raw Data'!E792-'Raw Data'!D792)&lt;2), 'Raw Data'!AX792, 0)</f>
        <v/>
      </c>
      <c r="AV797">
        <f>IF(AND('Hidden Analysiss'!E793=1, ABS('Raw Data'!E792-'Raw Data'!D792)&lt;3), 'Raw Data'!BA792, 0)</f>
        <v/>
      </c>
      <c r="AW797">
        <f>IF(AND('Hidden Analysiss'!E793=1, ABS('Raw Data'!E792-'Raw Data'!D792)&lt;3), 'Raw Data'!BD792, 0)</f>
        <v/>
      </c>
    </row>
    <row r="798">
      <c r="A798" s="1">
        <f>'Raw Data'!A793</f>
        <v/>
      </c>
      <c r="B798">
        <f>IF('Raw Data'!E793&gt;'Raw Data'!D793, 'Raw Data'!J793, 0)</f>
        <v/>
      </c>
      <c r="C798">
        <f>IF('Raw Data'!D793&gt;'Raw Data'!E793, 'Raw Data'!I793, 0)</f>
        <v/>
      </c>
      <c r="D798">
        <f>SUM(G798:H798)</f>
        <v/>
      </c>
      <c r="E798">
        <f>IF(AND('Raw Data'!J793&lt;'Raw Data'!I793,'Raw Data'!E793&gt;'Raw Data'!D793,'Raw Data'!E793-'Raw Data'!D793&gt;3),'Raw Data'!N793,IF(AND('Raw Data'!I793&lt;'Raw Data'!J793,'Raw Data'!D793&gt;'Raw Data'!E793,'Raw Data'!D793-'Raw Data'!E793&gt;3),'Raw Data'!M793,0))</f>
        <v/>
      </c>
      <c r="F798">
        <f>IF(AND('Raw Data'!J793&lt;'Raw Data'!I793,'Raw Data'!E793&gt;'Raw Data'!D793,'Raw Data'!E793-'Raw Data'!D793&lt;4),'Raw Data'!L793,IF(AND('Raw Data'!I793&lt;'Raw Data'!J793,'Raw Data'!D793&gt;'Raw Data'!E793,'Raw Data'!D793-'Raw Data'!E793&lt;4),'Raw Data'!K793,0))</f>
        <v/>
      </c>
      <c r="G798">
        <f>IF(AND('Raw Data'!J793&lt;'Raw Data'!I793, 'Raw Data'!E793&gt;'Raw Data'!D793), 'Raw Data'!J793, 0)</f>
        <v/>
      </c>
      <c r="H798">
        <f>IF(AND('Raw Data'!J793&gt;'Raw Data'!I793, 'Raw Data'!E793&lt;'Raw Data'!D793), 'Raw Data'!I793, 0)</f>
        <v/>
      </c>
      <c r="I798">
        <f>SUM(J798:K798)</f>
        <v/>
      </c>
      <c r="J798">
        <f>IF(AND('Raw Data'!J793&gt;'Raw Data'!I793, 'Raw Data'!E793&gt;'Raw Data'!D793), 'Raw Data'!J793, 0)</f>
        <v/>
      </c>
      <c r="K798">
        <f>IF(AND('Raw Data'!I793&gt;'Raw Data'!J793, 'Raw Data'!D793&gt;'Raw Data'!E793), 'Raw Data'!I793, 0)</f>
        <v/>
      </c>
      <c r="L798">
        <f>IF('Raw Data'!E793-'Raw Data'!D793&gt;3, 'Raw Data'!N793, 0)</f>
        <v/>
      </c>
      <c r="M798">
        <f>IF('Raw Data'!D793-'Raw Data'!E793&gt;3, 'Raw Data'!M793, 0)</f>
        <v/>
      </c>
      <c r="N798">
        <f>IF(ISBLANK('Raw Data'!D793),0,IF(AND('Raw Data'!E793&gt;'Raw Data'!D793,'Raw Data'!E793-'Raw Data'!D793&gt;0,'Raw Data'!E793-'Raw Data'!D793&lt;4),'Raw Data'!L793, 0))</f>
        <v/>
      </c>
      <c r="O798">
        <f>IF(ISBLANK('Raw Data'!D793),0,IF(AND('Raw Data'!E793&gt;'Raw Data'!D793,'Raw Data'!E793-'Raw Data'!D793&gt;0,'Raw Data'!D793-'Raw Data'!E793&lt;4),'Raw Data'!K793, 0))</f>
        <v/>
      </c>
      <c r="P798">
        <f>IF('Raw Data'!E793-'Raw Data'!D793&gt;3, 'Raw Data'!N793, IF('Raw Data'!D793-'Raw Data'!E793&gt;3, 'Raw Data'!M793, 0))</f>
        <v/>
      </c>
      <c r="Q798">
        <f>IF(ISBLANK('Raw Data'!E793),0,IF(AND('Raw Data'!E793-'Raw Data'!D793&lt;4,'Raw Data'!E793-'Raw Data'!D793&gt;0),'Raw Data'!L793,IF(AND('Raw Data'!D793&gt;'Raw Data'!E793,'Raw Data'!D793-'Raw Data'!E793&gt;0),'Raw Data'!K793,0)))</f>
        <v/>
      </c>
      <c r="R798">
        <f>IF(ISBLANK('Raw Data'!K793),0,IFERROR(IF(MATCH(SMALL('Raw Data'!K793:N793,1),L798:O798,0),SMALL('Raw Data'!K793:N793,1)),0))</f>
        <v/>
      </c>
      <c r="S798">
        <f>IF(ISBLANK('Raw Data'!K793),0,IFERROR(IF(MATCH(SMALL('Raw Data'!K793:N793,2),L798:O798,0),SMALL('Raw Data'!K793:N793,2)),0))</f>
        <v/>
      </c>
      <c r="T798">
        <f>IF(ISBLANK('Raw Data'!K793),0,IFERROR(IF(MATCH(SMALL('Raw Data'!K793:N793,3),L798:O798,0),SMALL('Raw Data'!K793:N793,3)),0))</f>
        <v/>
      </c>
      <c r="U798">
        <f>IF(ISBLANK('Raw Data'!K793),0,IFERROR(IF(MATCH(SMALL('Raw Data'!K793:N793,4),L798:O798,0),SMALL('Raw Data'!K793:N793,4)),0))</f>
        <v/>
      </c>
      <c r="V798">
        <f>IF(AND('Raw Data'!D793&lt;3, 'Raw Data'!E793&lt;3, 'Raw Data'!A793&gt;0), 'Raw Data'!AF793, 0)</f>
        <v/>
      </c>
      <c r="W798">
        <f>IF(AND('Raw Data'!D793&lt;4, 'Raw Data'!E793&lt;4, 'Raw Data'!A793&gt;0), 'Raw Data'!AI793, 0)</f>
        <v/>
      </c>
      <c r="X798">
        <f>IF(AND('Raw Data'!D793&lt;5, 'Raw Data'!E793&lt;5, 'Raw Data'!A793&gt;0), 'Raw Data'!AL793, 0)</f>
        <v/>
      </c>
      <c r="Y798">
        <f>IF(AND('Raw Data'!D793&lt;6, 'Raw Data'!E793&lt;6, 'Raw Data'!A793&gt;0), 'Raw Data'!AO793, 0)</f>
        <v/>
      </c>
      <c r="Z798">
        <f>IF(ISBLANK('Raw Data'!D793), 0, IF('Raw Data'!D793-'Raw Data'!E793&gt;1, 'Raw Data'!AW793, 0))</f>
        <v/>
      </c>
      <c r="AA798">
        <f>IF(ISBLANK('Raw Data'!A793), 0, IF(ABS('Raw Data'!D793-'Raw Data'!E793)&lt;2, 'Raw Data'!AX793, 0))</f>
        <v/>
      </c>
      <c r="AB798">
        <f>IF(ISBLANK('Raw Data'!D793), 0, IF('Raw Data'!E793-'Raw Data'!D793&gt;1, 'Raw Data'!AY793, 0))</f>
        <v/>
      </c>
      <c r="AC798">
        <f>IF(ISBLANK('Raw Data'!D793), 0, IF('Raw Data'!D793-'Raw Data'!E793&gt;2, 'Raw Data'!AZ793, 0))</f>
        <v/>
      </c>
      <c r="AD798">
        <f>IF(ISBLANK('Raw Data'!A793), 0, IF(ABS('Raw Data'!D793-'Raw Data'!E793)&lt;3, 'Raw Data'!BA793, 0))</f>
        <v/>
      </c>
      <c r="AE798">
        <f>IF(ISBLANK('Raw Data'!D793), 0, IF('Raw Data'!E793-'Raw Data'!D793&gt;2, 'Raw Data'!BB793, 0))</f>
        <v/>
      </c>
      <c r="AF798">
        <f>IF(ISBLANK('Raw Data'!D793), 0, IF('Raw Data'!D793-'Raw Data'!E793&gt;3, 'Raw Data'!BC793, 0))</f>
        <v/>
      </c>
      <c r="AG798">
        <f>IF(ISBLANK('Raw Data'!A793), 0, IF(ABS('Raw Data'!D793-'Raw Data'!E793)&lt;4, 'Raw Data'!BD793, 0))</f>
        <v/>
      </c>
      <c r="AH798">
        <f>IF(ISBLANK('Raw Data'!D793), 0, IF('Raw Data'!E793-'Raw Data'!D793&gt;3, 'Raw Data'!BE793, 0))</f>
        <v/>
      </c>
      <c r="AI798">
        <f>IF(SUM('Raw Data'!D793:E793)&gt;'Raw Data'!F793, 'Raw Data'!G793, 0)</f>
        <v/>
      </c>
      <c r="AJ798">
        <f>IF(ISBLANK('Raw Data'!D793), 0, IF(SUM('Raw Data'!D793:E793)&lt;'Raw Data'!F793, 'Raw Data'!H793, 0))</f>
        <v/>
      </c>
      <c r="AK798">
        <f>IF(ISBLANK('Raw Data'!A793), 0, IF(AND('Raw Data'!D793&lt;3, 'Raw Data'!E793&lt;3, 'Raw Data'!F793&lt;BB$2), 'Raw Data'!AF793, 0))</f>
        <v/>
      </c>
      <c r="AL798">
        <f>IF(ISBLANK('Raw Data'!A793), 0, IF(AND('Raw Data'!D793&lt;4, 'Raw Data'!E793&lt;4, 'Raw Data'!F793&lt;BB$2), 'Raw Data'!AI793, 0))</f>
        <v/>
      </c>
      <c r="AM798">
        <f>IF(ISBLANK('Raw Data'!A793), 0, IF(AND('Raw Data'!D793&lt;5, 'Raw Data'!E793&lt;5, 'Raw Data'!F793&lt;BB$2), 'Raw Data'!AL793, 0))</f>
        <v/>
      </c>
      <c r="AN798">
        <f>IF(ISBLANK('Raw Data'!A793), 0, IF(AND('Raw Data'!D793&lt;6, 'Raw Data'!E793&lt;6, 'Raw Data'!F793&lt;BB$2), 'Raw Data'!AO793, 0))</f>
        <v/>
      </c>
      <c r="AO798">
        <f>IF(ISBLANK('Raw Data'!A793), 0, IF(AND('Raw Data'!I793&lt;Analysis!$BC$2, 'Raw Data'!D793-'Raw Data'!E793&gt;1), 'Raw Data'!AW793, IF(AND('Raw Data'!J793&lt;Analysis!$BC$2, 'Raw Data'!E793-'Raw Data'!D793&gt;1), 'Raw Data'!AY793, 0)))</f>
        <v/>
      </c>
      <c r="AP798">
        <f>IF(ISBLANK('Raw Data'!A793), 0, IF(AND('Raw Data'!I793&lt;Analysis!$BC$2, 'Raw Data'!D793-'Raw Data'!E793&gt;2), 'Raw Data'!AZ793, IF(AND('Raw Data'!J793&lt;Analysis!$BC$2, 'Raw Data'!E793-'Raw Data'!D793&gt;2), 'Raw Data'!BB793, 0)))</f>
        <v/>
      </c>
      <c r="AQ798">
        <f>IF(ISBLANK('Raw Data'!A793), 0, IF(AND('Raw Data'!I793&lt;Analysis!$BC$2, 'Raw Data'!D793-'Raw Data'!E793&gt;3), 'Raw Data'!BC793, IF(AND('Raw Data'!J793&lt;Analysis!$BC$2, 'Raw Data'!E793-'Raw Data'!D793&gt;3), 'Raw Data'!BE793, 0)))</f>
        <v/>
      </c>
      <c r="AR798">
        <f>IF('Hidden Analysiss'!D794=1,IF(ABS('Raw Data'!E793-'Raw Data'!D793)&lt;2,'Raw Data'!AX793,0), 0)</f>
        <v/>
      </c>
      <c r="AS798">
        <f>IF('Hidden Analysiss'!D794=1,IF(ABS('Raw Data'!E793-'Raw Data'!D793)&lt;3,'Raw Data'!BA793,0), 0)</f>
        <v/>
      </c>
      <c r="AT798">
        <f>IF('Hidden Analysiss'!D794=1,IF(ABS('Raw Data'!E793-'Raw Data'!D793)&lt;4,'Raw Data'!BD793,0), 0)</f>
        <v/>
      </c>
      <c r="AU798">
        <f>IF(AND('Hidden Analysiss'!E794=1, ABS('Raw Data'!E793-'Raw Data'!D793)&lt;2), 'Raw Data'!AX793, 0)</f>
        <v/>
      </c>
      <c r="AV798">
        <f>IF(AND('Hidden Analysiss'!E794=1, ABS('Raw Data'!E793-'Raw Data'!D793)&lt;3), 'Raw Data'!BA793, 0)</f>
        <v/>
      </c>
      <c r="AW798">
        <f>IF(AND('Hidden Analysiss'!E794=1, ABS('Raw Data'!E793-'Raw Data'!D793)&lt;3), 'Raw Data'!BD793, 0)</f>
        <v/>
      </c>
    </row>
    <row r="799">
      <c r="A799" s="1">
        <f>'Raw Data'!A794</f>
        <v/>
      </c>
      <c r="B799">
        <f>IF('Raw Data'!E794&gt;'Raw Data'!D794, 'Raw Data'!J794, 0)</f>
        <v/>
      </c>
      <c r="C799">
        <f>IF('Raw Data'!D794&gt;'Raw Data'!E794, 'Raw Data'!I794, 0)</f>
        <v/>
      </c>
      <c r="D799">
        <f>SUM(G799:H799)</f>
        <v/>
      </c>
      <c r="E799">
        <f>IF(AND('Raw Data'!J794&lt;'Raw Data'!I794,'Raw Data'!E794&gt;'Raw Data'!D794,'Raw Data'!E794-'Raw Data'!D794&gt;3),'Raw Data'!N794,IF(AND('Raw Data'!I794&lt;'Raw Data'!J794,'Raw Data'!D794&gt;'Raw Data'!E794,'Raw Data'!D794-'Raw Data'!E794&gt;3),'Raw Data'!M794,0))</f>
        <v/>
      </c>
      <c r="F799">
        <f>IF(AND('Raw Data'!J794&lt;'Raw Data'!I794,'Raw Data'!E794&gt;'Raw Data'!D794,'Raw Data'!E794-'Raw Data'!D794&lt;4),'Raw Data'!L794,IF(AND('Raw Data'!I794&lt;'Raw Data'!J794,'Raw Data'!D794&gt;'Raw Data'!E794,'Raw Data'!D794-'Raw Data'!E794&lt;4),'Raw Data'!K794,0))</f>
        <v/>
      </c>
      <c r="G799">
        <f>IF(AND('Raw Data'!J794&lt;'Raw Data'!I794, 'Raw Data'!E794&gt;'Raw Data'!D794), 'Raw Data'!J794, 0)</f>
        <v/>
      </c>
      <c r="H799">
        <f>IF(AND('Raw Data'!J794&gt;'Raw Data'!I794, 'Raw Data'!E794&lt;'Raw Data'!D794), 'Raw Data'!I794, 0)</f>
        <v/>
      </c>
      <c r="I799">
        <f>SUM(J799:K799)</f>
        <v/>
      </c>
      <c r="J799">
        <f>IF(AND('Raw Data'!J794&gt;'Raw Data'!I794, 'Raw Data'!E794&gt;'Raw Data'!D794), 'Raw Data'!J794, 0)</f>
        <v/>
      </c>
      <c r="K799">
        <f>IF(AND('Raw Data'!I794&gt;'Raw Data'!J794, 'Raw Data'!D794&gt;'Raw Data'!E794), 'Raw Data'!I794, 0)</f>
        <v/>
      </c>
      <c r="L799">
        <f>IF('Raw Data'!E794-'Raw Data'!D794&gt;3, 'Raw Data'!N794, 0)</f>
        <v/>
      </c>
      <c r="M799">
        <f>IF('Raw Data'!D794-'Raw Data'!E794&gt;3, 'Raw Data'!M794, 0)</f>
        <v/>
      </c>
      <c r="N799">
        <f>IF(ISBLANK('Raw Data'!D794),0,IF(AND('Raw Data'!E794&gt;'Raw Data'!D794,'Raw Data'!E794-'Raw Data'!D794&gt;0,'Raw Data'!E794-'Raw Data'!D794&lt;4),'Raw Data'!L794, 0))</f>
        <v/>
      </c>
      <c r="O799">
        <f>IF(ISBLANK('Raw Data'!D794),0,IF(AND('Raw Data'!E794&gt;'Raw Data'!D794,'Raw Data'!E794-'Raw Data'!D794&gt;0,'Raw Data'!D794-'Raw Data'!E794&lt;4),'Raw Data'!K794, 0))</f>
        <v/>
      </c>
      <c r="P799">
        <f>IF('Raw Data'!E794-'Raw Data'!D794&gt;3, 'Raw Data'!N794, IF('Raw Data'!D794-'Raw Data'!E794&gt;3, 'Raw Data'!M794, 0))</f>
        <v/>
      </c>
      <c r="Q799">
        <f>IF(ISBLANK('Raw Data'!E794),0,IF(AND('Raw Data'!E794-'Raw Data'!D794&lt;4,'Raw Data'!E794-'Raw Data'!D794&gt;0),'Raw Data'!L794,IF(AND('Raw Data'!D794&gt;'Raw Data'!E794,'Raw Data'!D794-'Raw Data'!E794&gt;0),'Raw Data'!K794,0)))</f>
        <v/>
      </c>
      <c r="R799">
        <f>IF(ISBLANK('Raw Data'!K794),0,IFERROR(IF(MATCH(SMALL('Raw Data'!K794:N794,1),L799:O799,0),SMALL('Raw Data'!K794:N794,1)),0))</f>
        <v/>
      </c>
      <c r="S799">
        <f>IF(ISBLANK('Raw Data'!K794),0,IFERROR(IF(MATCH(SMALL('Raw Data'!K794:N794,2),L799:O799,0),SMALL('Raw Data'!K794:N794,2)),0))</f>
        <v/>
      </c>
      <c r="T799">
        <f>IF(ISBLANK('Raw Data'!K794),0,IFERROR(IF(MATCH(SMALL('Raw Data'!K794:N794,3),L799:O799,0),SMALL('Raw Data'!K794:N794,3)),0))</f>
        <v/>
      </c>
      <c r="U799">
        <f>IF(ISBLANK('Raw Data'!K794),0,IFERROR(IF(MATCH(SMALL('Raw Data'!K794:N794,4),L799:O799,0),SMALL('Raw Data'!K794:N794,4)),0))</f>
        <v/>
      </c>
      <c r="V799">
        <f>IF(AND('Raw Data'!D794&lt;3, 'Raw Data'!E794&lt;3, 'Raw Data'!A794&gt;0), 'Raw Data'!AF794, 0)</f>
        <v/>
      </c>
      <c r="W799">
        <f>IF(AND('Raw Data'!D794&lt;4, 'Raw Data'!E794&lt;4, 'Raw Data'!A794&gt;0), 'Raw Data'!AI794, 0)</f>
        <v/>
      </c>
      <c r="X799">
        <f>IF(AND('Raw Data'!D794&lt;5, 'Raw Data'!E794&lt;5, 'Raw Data'!A794&gt;0), 'Raw Data'!AL794, 0)</f>
        <v/>
      </c>
      <c r="Y799">
        <f>IF(AND('Raw Data'!D794&lt;6, 'Raw Data'!E794&lt;6, 'Raw Data'!A794&gt;0), 'Raw Data'!AO794, 0)</f>
        <v/>
      </c>
      <c r="Z799">
        <f>IF(ISBLANK('Raw Data'!D794), 0, IF('Raw Data'!D794-'Raw Data'!E794&gt;1, 'Raw Data'!AW794, 0))</f>
        <v/>
      </c>
      <c r="AA799">
        <f>IF(ISBLANK('Raw Data'!A794), 0, IF(ABS('Raw Data'!D794-'Raw Data'!E794)&lt;2, 'Raw Data'!AX794, 0))</f>
        <v/>
      </c>
      <c r="AB799">
        <f>IF(ISBLANK('Raw Data'!D794), 0, IF('Raw Data'!E794-'Raw Data'!D794&gt;1, 'Raw Data'!AY794, 0))</f>
        <v/>
      </c>
      <c r="AC799">
        <f>IF(ISBLANK('Raw Data'!D794), 0, IF('Raw Data'!D794-'Raw Data'!E794&gt;2, 'Raw Data'!AZ794, 0))</f>
        <v/>
      </c>
      <c r="AD799">
        <f>IF(ISBLANK('Raw Data'!A794), 0, IF(ABS('Raw Data'!D794-'Raw Data'!E794)&lt;3, 'Raw Data'!BA794, 0))</f>
        <v/>
      </c>
      <c r="AE799">
        <f>IF(ISBLANK('Raw Data'!D794), 0, IF('Raw Data'!E794-'Raw Data'!D794&gt;2, 'Raw Data'!BB794, 0))</f>
        <v/>
      </c>
      <c r="AF799">
        <f>IF(ISBLANK('Raw Data'!D794), 0, IF('Raw Data'!D794-'Raw Data'!E794&gt;3, 'Raw Data'!BC794, 0))</f>
        <v/>
      </c>
      <c r="AG799">
        <f>IF(ISBLANK('Raw Data'!A794), 0, IF(ABS('Raw Data'!D794-'Raw Data'!E794)&lt;4, 'Raw Data'!BD794, 0))</f>
        <v/>
      </c>
      <c r="AH799">
        <f>IF(ISBLANK('Raw Data'!D794), 0, IF('Raw Data'!E794-'Raw Data'!D794&gt;3, 'Raw Data'!BE794, 0))</f>
        <v/>
      </c>
      <c r="AI799">
        <f>IF(SUM('Raw Data'!D794:E794)&gt;'Raw Data'!F794, 'Raw Data'!G794, 0)</f>
        <v/>
      </c>
      <c r="AJ799">
        <f>IF(ISBLANK('Raw Data'!D794), 0, IF(SUM('Raw Data'!D794:E794)&lt;'Raw Data'!F794, 'Raw Data'!H794, 0))</f>
        <v/>
      </c>
      <c r="AK799">
        <f>IF(ISBLANK('Raw Data'!A794), 0, IF(AND('Raw Data'!D794&lt;3, 'Raw Data'!E794&lt;3, 'Raw Data'!F794&lt;BB$2), 'Raw Data'!AF794, 0))</f>
        <v/>
      </c>
      <c r="AL799">
        <f>IF(ISBLANK('Raw Data'!A794), 0, IF(AND('Raw Data'!D794&lt;4, 'Raw Data'!E794&lt;4, 'Raw Data'!F794&lt;BB$2), 'Raw Data'!AI794, 0))</f>
        <v/>
      </c>
      <c r="AM799">
        <f>IF(ISBLANK('Raw Data'!A794), 0, IF(AND('Raw Data'!D794&lt;5, 'Raw Data'!E794&lt;5, 'Raw Data'!F794&lt;BB$2), 'Raw Data'!AL794, 0))</f>
        <v/>
      </c>
      <c r="AN799">
        <f>IF(ISBLANK('Raw Data'!A794), 0, IF(AND('Raw Data'!D794&lt;6, 'Raw Data'!E794&lt;6, 'Raw Data'!F794&lt;BB$2), 'Raw Data'!AO794, 0))</f>
        <v/>
      </c>
      <c r="AO799">
        <f>IF(ISBLANK('Raw Data'!A794), 0, IF(AND('Raw Data'!I794&lt;Analysis!$BC$2, 'Raw Data'!D794-'Raw Data'!E794&gt;1), 'Raw Data'!AW794, IF(AND('Raw Data'!J794&lt;Analysis!$BC$2, 'Raw Data'!E794-'Raw Data'!D794&gt;1), 'Raw Data'!AY794, 0)))</f>
        <v/>
      </c>
      <c r="AP799">
        <f>IF(ISBLANK('Raw Data'!A794), 0, IF(AND('Raw Data'!I794&lt;Analysis!$BC$2, 'Raw Data'!D794-'Raw Data'!E794&gt;2), 'Raw Data'!AZ794, IF(AND('Raw Data'!J794&lt;Analysis!$BC$2, 'Raw Data'!E794-'Raw Data'!D794&gt;2), 'Raw Data'!BB794, 0)))</f>
        <v/>
      </c>
      <c r="AQ799">
        <f>IF(ISBLANK('Raw Data'!A794), 0, IF(AND('Raw Data'!I794&lt;Analysis!$BC$2, 'Raw Data'!D794-'Raw Data'!E794&gt;3), 'Raw Data'!BC794, IF(AND('Raw Data'!J794&lt;Analysis!$BC$2, 'Raw Data'!E794-'Raw Data'!D794&gt;3), 'Raw Data'!BE794, 0)))</f>
        <v/>
      </c>
      <c r="AR799">
        <f>IF('Hidden Analysiss'!D795=1,IF(ABS('Raw Data'!E794-'Raw Data'!D794)&lt;2,'Raw Data'!AX794,0), 0)</f>
        <v/>
      </c>
      <c r="AS799">
        <f>IF('Hidden Analysiss'!D795=1,IF(ABS('Raw Data'!E794-'Raw Data'!D794)&lt;3,'Raw Data'!BA794,0), 0)</f>
        <v/>
      </c>
      <c r="AT799">
        <f>IF('Hidden Analysiss'!D795=1,IF(ABS('Raw Data'!E794-'Raw Data'!D794)&lt;4,'Raw Data'!BD794,0), 0)</f>
        <v/>
      </c>
      <c r="AU799">
        <f>IF(AND('Hidden Analysiss'!E795=1, ABS('Raw Data'!E794-'Raw Data'!D794)&lt;2), 'Raw Data'!AX794, 0)</f>
        <v/>
      </c>
      <c r="AV799">
        <f>IF(AND('Hidden Analysiss'!E795=1, ABS('Raw Data'!E794-'Raw Data'!D794)&lt;3), 'Raw Data'!BA794, 0)</f>
        <v/>
      </c>
      <c r="AW799">
        <f>IF(AND('Hidden Analysiss'!E795=1, ABS('Raw Data'!E794-'Raw Data'!D794)&lt;3), 'Raw Data'!BD794, 0)</f>
        <v/>
      </c>
    </row>
    <row r="800">
      <c r="A800" s="1">
        <f>'Raw Data'!A795</f>
        <v/>
      </c>
      <c r="B800">
        <f>IF('Raw Data'!E795&gt;'Raw Data'!D795, 'Raw Data'!J795, 0)</f>
        <v/>
      </c>
      <c r="C800">
        <f>IF('Raw Data'!D795&gt;'Raw Data'!E795, 'Raw Data'!I795, 0)</f>
        <v/>
      </c>
      <c r="D800">
        <f>SUM(G800:H800)</f>
        <v/>
      </c>
      <c r="E800">
        <f>IF(AND('Raw Data'!J795&lt;'Raw Data'!I795,'Raw Data'!E795&gt;'Raw Data'!D795,'Raw Data'!E795-'Raw Data'!D795&gt;3),'Raw Data'!N795,IF(AND('Raw Data'!I795&lt;'Raw Data'!J795,'Raw Data'!D795&gt;'Raw Data'!E795,'Raw Data'!D795-'Raw Data'!E795&gt;3),'Raw Data'!M795,0))</f>
        <v/>
      </c>
      <c r="F800">
        <f>IF(AND('Raw Data'!J795&lt;'Raw Data'!I795,'Raw Data'!E795&gt;'Raw Data'!D795,'Raw Data'!E795-'Raw Data'!D795&lt;4),'Raw Data'!L795,IF(AND('Raw Data'!I795&lt;'Raw Data'!J795,'Raw Data'!D795&gt;'Raw Data'!E795,'Raw Data'!D795-'Raw Data'!E795&lt;4),'Raw Data'!K795,0))</f>
        <v/>
      </c>
      <c r="G800">
        <f>IF(AND('Raw Data'!J795&lt;'Raw Data'!I795, 'Raw Data'!E795&gt;'Raw Data'!D795), 'Raw Data'!J795, 0)</f>
        <v/>
      </c>
      <c r="H800">
        <f>IF(AND('Raw Data'!J795&gt;'Raw Data'!I795, 'Raw Data'!E795&lt;'Raw Data'!D795), 'Raw Data'!I795, 0)</f>
        <v/>
      </c>
      <c r="I800">
        <f>SUM(J800:K800)</f>
        <v/>
      </c>
      <c r="J800">
        <f>IF(AND('Raw Data'!J795&gt;'Raw Data'!I795, 'Raw Data'!E795&gt;'Raw Data'!D795), 'Raw Data'!J795, 0)</f>
        <v/>
      </c>
      <c r="K800">
        <f>IF(AND('Raw Data'!I795&gt;'Raw Data'!J795, 'Raw Data'!D795&gt;'Raw Data'!E795), 'Raw Data'!I795, 0)</f>
        <v/>
      </c>
      <c r="L800">
        <f>IF('Raw Data'!E795-'Raw Data'!D795&gt;3, 'Raw Data'!N795, 0)</f>
        <v/>
      </c>
      <c r="M800">
        <f>IF('Raw Data'!D795-'Raw Data'!E795&gt;3, 'Raw Data'!M795, 0)</f>
        <v/>
      </c>
      <c r="N800">
        <f>IF(ISBLANK('Raw Data'!D795),0,IF(AND('Raw Data'!E795&gt;'Raw Data'!D795,'Raw Data'!E795-'Raw Data'!D795&gt;0,'Raw Data'!E795-'Raw Data'!D795&lt;4),'Raw Data'!L795, 0))</f>
        <v/>
      </c>
      <c r="O800">
        <f>IF(ISBLANK('Raw Data'!D795),0,IF(AND('Raw Data'!E795&gt;'Raw Data'!D795,'Raw Data'!E795-'Raw Data'!D795&gt;0,'Raw Data'!D795-'Raw Data'!E795&lt;4),'Raw Data'!K795, 0))</f>
        <v/>
      </c>
      <c r="P800">
        <f>IF('Raw Data'!E795-'Raw Data'!D795&gt;3, 'Raw Data'!N795, IF('Raw Data'!D795-'Raw Data'!E795&gt;3, 'Raw Data'!M795, 0))</f>
        <v/>
      </c>
      <c r="Q800">
        <f>IF(ISBLANK('Raw Data'!E795),0,IF(AND('Raw Data'!E795-'Raw Data'!D795&lt;4,'Raw Data'!E795-'Raw Data'!D795&gt;0),'Raw Data'!L795,IF(AND('Raw Data'!D795&gt;'Raw Data'!E795,'Raw Data'!D795-'Raw Data'!E795&gt;0),'Raw Data'!K795,0)))</f>
        <v/>
      </c>
      <c r="R800">
        <f>IF(ISBLANK('Raw Data'!K795),0,IFERROR(IF(MATCH(SMALL('Raw Data'!K795:N795,1),L800:O800,0),SMALL('Raw Data'!K795:N795,1)),0))</f>
        <v/>
      </c>
      <c r="S800">
        <f>IF(ISBLANK('Raw Data'!K795),0,IFERROR(IF(MATCH(SMALL('Raw Data'!K795:N795,2),L800:O800,0),SMALL('Raw Data'!K795:N795,2)),0))</f>
        <v/>
      </c>
      <c r="T800">
        <f>IF(ISBLANK('Raw Data'!K795),0,IFERROR(IF(MATCH(SMALL('Raw Data'!K795:N795,3),L800:O800,0),SMALL('Raw Data'!K795:N795,3)),0))</f>
        <v/>
      </c>
      <c r="U800">
        <f>IF(ISBLANK('Raw Data'!K795),0,IFERROR(IF(MATCH(SMALL('Raw Data'!K795:N795,4),L800:O800,0),SMALL('Raw Data'!K795:N795,4)),0))</f>
        <v/>
      </c>
      <c r="V800">
        <f>IF(AND('Raw Data'!D795&lt;3, 'Raw Data'!E795&lt;3, 'Raw Data'!A795&gt;0), 'Raw Data'!AF795, 0)</f>
        <v/>
      </c>
      <c r="W800">
        <f>IF(AND('Raw Data'!D795&lt;4, 'Raw Data'!E795&lt;4, 'Raw Data'!A795&gt;0), 'Raw Data'!AI795, 0)</f>
        <v/>
      </c>
      <c r="X800">
        <f>IF(AND('Raw Data'!D795&lt;5, 'Raw Data'!E795&lt;5, 'Raw Data'!A795&gt;0), 'Raw Data'!AL795, 0)</f>
        <v/>
      </c>
      <c r="Y800">
        <f>IF(AND('Raw Data'!D795&lt;6, 'Raw Data'!E795&lt;6, 'Raw Data'!A795&gt;0), 'Raw Data'!AO795, 0)</f>
        <v/>
      </c>
      <c r="Z800">
        <f>IF(ISBLANK('Raw Data'!D795), 0, IF('Raw Data'!D795-'Raw Data'!E795&gt;1, 'Raw Data'!AW795, 0))</f>
        <v/>
      </c>
      <c r="AA800">
        <f>IF(ISBLANK('Raw Data'!A795), 0, IF(ABS('Raw Data'!D795-'Raw Data'!E795)&lt;2, 'Raw Data'!AX795, 0))</f>
        <v/>
      </c>
      <c r="AB800">
        <f>IF(ISBLANK('Raw Data'!D795), 0, IF('Raw Data'!E795-'Raw Data'!D795&gt;1, 'Raw Data'!AY795, 0))</f>
        <v/>
      </c>
      <c r="AC800">
        <f>IF(ISBLANK('Raw Data'!D795), 0, IF('Raw Data'!D795-'Raw Data'!E795&gt;2, 'Raw Data'!AZ795, 0))</f>
        <v/>
      </c>
      <c r="AD800">
        <f>IF(ISBLANK('Raw Data'!A795), 0, IF(ABS('Raw Data'!D795-'Raw Data'!E795)&lt;3, 'Raw Data'!BA795, 0))</f>
        <v/>
      </c>
      <c r="AE800">
        <f>IF(ISBLANK('Raw Data'!D795), 0, IF('Raw Data'!E795-'Raw Data'!D795&gt;2, 'Raw Data'!BB795, 0))</f>
        <v/>
      </c>
      <c r="AF800">
        <f>IF(ISBLANK('Raw Data'!D795), 0, IF('Raw Data'!D795-'Raw Data'!E795&gt;3, 'Raw Data'!BC795, 0))</f>
        <v/>
      </c>
      <c r="AG800">
        <f>IF(ISBLANK('Raw Data'!A795), 0, IF(ABS('Raw Data'!D795-'Raw Data'!E795)&lt;4, 'Raw Data'!BD795, 0))</f>
        <v/>
      </c>
      <c r="AH800">
        <f>IF(ISBLANK('Raw Data'!D795), 0, IF('Raw Data'!E795-'Raw Data'!D795&gt;3, 'Raw Data'!BE795, 0))</f>
        <v/>
      </c>
      <c r="AI800">
        <f>IF(SUM('Raw Data'!D795:E795)&gt;'Raw Data'!F795, 'Raw Data'!G795, 0)</f>
        <v/>
      </c>
      <c r="AJ800">
        <f>IF(ISBLANK('Raw Data'!D795), 0, IF(SUM('Raw Data'!D795:E795)&lt;'Raw Data'!F795, 'Raw Data'!H795, 0))</f>
        <v/>
      </c>
      <c r="AK800">
        <f>IF(ISBLANK('Raw Data'!A795), 0, IF(AND('Raw Data'!D795&lt;3, 'Raw Data'!E795&lt;3, 'Raw Data'!F795&lt;BB$2), 'Raw Data'!AF795, 0))</f>
        <v/>
      </c>
      <c r="AL800">
        <f>IF(ISBLANK('Raw Data'!A795), 0, IF(AND('Raw Data'!D795&lt;4, 'Raw Data'!E795&lt;4, 'Raw Data'!F795&lt;BB$2), 'Raw Data'!AI795, 0))</f>
        <v/>
      </c>
      <c r="AM800">
        <f>IF(ISBLANK('Raw Data'!A795), 0, IF(AND('Raw Data'!D795&lt;5, 'Raw Data'!E795&lt;5, 'Raw Data'!F795&lt;BB$2), 'Raw Data'!AL795, 0))</f>
        <v/>
      </c>
      <c r="AN800">
        <f>IF(ISBLANK('Raw Data'!A795), 0, IF(AND('Raw Data'!D795&lt;6, 'Raw Data'!E795&lt;6, 'Raw Data'!F795&lt;BB$2), 'Raw Data'!AO795, 0))</f>
        <v/>
      </c>
      <c r="AO800">
        <f>IF(ISBLANK('Raw Data'!A795), 0, IF(AND('Raw Data'!I795&lt;Analysis!$BC$2, 'Raw Data'!D795-'Raw Data'!E795&gt;1), 'Raw Data'!AW795, IF(AND('Raw Data'!J795&lt;Analysis!$BC$2, 'Raw Data'!E795-'Raw Data'!D795&gt;1), 'Raw Data'!AY795, 0)))</f>
        <v/>
      </c>
      <c r="AP800">
        <f>IF(ISBLANK('Raw Data'!A795), 0, IF(AND('Raw Data'!I795&lt;Analysis!$BC$2, 'Raw Data'!D795-'Raw Data'!E795&gt;2), 'Raw Data'!AZ795, IF(AND('Raw Data'!J795&lt;Analysis!$BC$2, 'Raw Data'!E795-'Raw Data'!D795&gt;2), 'Raw Data'!BB795, 0)))</f>
        <v/>
      </c>
      <c r="AQ800">
        <f>IF(ISBLANK('Raw Data'!A795), 0, IF(AND('Raw Data'!I795&lt;Analysis!$BC$2, 'Raw Data'!D795-'Raw Data'!E795&gt;3), 'Raw Data'!BC795, IF(AND('Raw Data'!J795&lt;Analysis!$BC$2, 'Raw Data'!E795-'Raw Data'!D795&gt;3), 'Raw Data'!BE795, 0)))</f>
        <v/>
      </c>
      <c r="AR800">
        <f>IF('Hidden Analysiss'!D796=1,IF(ABS('Raw Data'!E795-'Raw Data'!D795)&lt;2,'Raw Data'!AX795,0), 0)</f>
        <v/>
      </c>
      <c r="AS800">
        <f>IF('Hidden Analysiss'!D796=1,IF(ABS('Raw Data'!E795-'Raw Data'!D795)&lt;3,'Raw Data'!BA795,0), 0)</f>
        <v/>
      </c>
      <c r="AT800">
        <f>IF('Hidden Analysiss'!D796=1,IF(ABS('Raw Data'!E795-'Raw Data'!D795)&lt;4,'Raw Data'!BD795,0), 0)</f>
        <v/>
      </c>
      <c r="AU800">
        <f>IF(AND('Hidden Analysiss'!E796=1, ABS('Raw Data'!E795-'Raw Data'!D795)&lt;2), 'Raw Data'!AX795, 0)</f>
        <v/>
      </c>
      <c r="AV800">
        <f>IF(AND('Hidden Analysiss'!E796=1, ABS('Raw Data'!E795-'Raw Data'!D795)&lt;3), 'Raw Data'!BA795, 0)</f>
        <v/>
      </c>
      <c r="AW800">
        <f>IF(AND('Hidden Analysiss'!E796=1, ABS('Raw Data'!E795-'Raw Data'!D795)&lt;3), 'Raw Data'!BD795, 0)</f>
        <v/>
      </c>
    </row>
    <row r="801">
      <c r="A801" s="1">
        <f>'Raw Data'!A796</f>
        <v/>
      </c>
      <c r="B801">
        <f>IF('Raw Data'!E796&gt;'Raw Data'!D796, 'Raw Data'!J796, 0)</f>
        <v/>
      </c>
      <c r="C801">
        <f>IF('Raw Data'!D796&gt;'Raw Data'!E796, 'Raw Data'!I796, 0)</f>
        <v/>
      </c>
      <c r="D801">
        <f>SUM(G801:H801)</f>
        <v/>
      </c>
      <c r="E801">
        <f>IF(AND('Raw Data'!J796&lt;'Raw Data'!I796,'Raw Data'!E796&gt;'Raw Data'!D796,'Raw Data'!E796-'Raw Data'!D796&gt;3),'Raw Data'!N796,IF(AND('Raw Data'!I796&lt;'Raw Data'!J796,'Raw Data'!D796&gt;'Raw Data'!E796,'Raw Data'!D796-'Raw Data'!E796&gt;3),'Raw Data'!M796,0))</f>
        <v/>
      </c>
      <c r="F801">
        <f>IF(AND('Raw Data'!J796&lt;'Raw Data'!I796,'Raw Data'!E796&gt;'Raw Data'!D796,'Raw Data'!E796-'Raw Data'!D796&lt;4),'Raw Data'!L796,IF(AND('Raw Data'!I796&lt;'Raw Data'!J796,'Raw Data'!D796&gt;'Raw Data'!E796,'Raw Data'!D796-'Raw Data'!E796&lt;4),'Raw Data'!K796,0))</f>
        <v/>
      </c>
      <c r="G801">
        <f>IF(AND('Raw Data'!J796&lt;'Raw Data'!I796, 'Raw Data'!E796&gt;'Raw Data'!D796), 'Raw Data'!J796, 0)</f>
        <v/>
      </c>
      <c r="H801">
        <f>IF(AND('Raw Data'!J796&gt;'Raw Data'!I796, 'Raw Data'!E796&lt;'Raw Data'!D796), 'Raw Data'!I796, 0)</f>
        <v/>
      </c>
      <c r="I801">
        <f>SUM(J801:K801)</f>
        <v/>
      </c>
      <c r="J801">
        <f>IF(AND('Raw Data'!J796&gt;'Raw Data'!I796, 'Raw Data'!E796&gt;'Raw Data'!D796), 'Raw Data'!J796, 0)</f>
        <v/>
      </c>
      <c r="K801">
        <f>IF(AND('Raw Data'!I796&gt;'Raw Data'!J796, 'Raw Data'!D796&gt;'Raw Data'!E796), 'Raw Data'!I796, 0)</f>
        <v/>
      </c>
      <c r="L801">
        <f>IF('Raw Data'!E796-'Raw Data'!D796&gt;3, 'Raw Data'!N796, 0)</f>
        <v/>
      </c>
      <c r="M801">
        <f>IF('Raw Data'!D796-'Raw Data'!E796&gt;3, 'Raw Data'!M796, 0)</f>
        <v/>
      </c>
      <c r="N801">
        <f>IF(ISBLANK('Raw Data'!D796),0,IF(AND('Raw Data'!E796&gt;'Raw Data'!D796,'Raw Data'!E796-'Raw Data'!D796&gt;0,'Raw Data'!E796-'Raw Data'!D796&lt;4),'Raw Data'!L796, 0))</f>
        <v/>
      </c>
      <c r="O801">
        <f>IF(ISBLANK('Raw Data'!D796),0,IF(AND('Raw Data'!E796&gt;'Raw Data'!D796,'Raw Data'!E796-'Raw Data'!D796&gt;0,'Raw Data'!D796-'Raw Data'!E796&lt;4),'Raw Data'!K796, 0))</f>
        <v/>
      </c>
      <c r="P801">
        <f>IF('Raw Data'!E796-'Raw Data'!D796&gt;3, 'Raw Data'!N796, IF('Raw Data'!D796-'Raw Data'!E796&gt;3, 'Raw Data'!M796, 0))</f>
        <v/>
      </c>
      <c r="Q801">
        <f>IF(ISBLANK('Raw Data'!E796),0,IF(AND('Raw Data'!E796-'Raw Data'!D796&lt;4,'Raw Data'!E796-'Raw Data'!D796&gt;0),'Raw Data'!L796,IF(AND('Raw Data'!D796&gt;'Raw Data'!E796,'Raw Data'!D796-'Raw Data'!E796&gt;0),'Raw Data'!K796,0)))</f>
        <v/>
      </c>
      <c r="R801">
        <f>IF(ISBLANK('Raw Data'!K796),0,IFERROR(IF(MATCH(SMALL('Raw Data'!K796:N796,1),L801:O801,0),SMALL('Raw Data'!K796:N796,1)),0))</f>
        <v/>
      </c>
      <c r="S801">
        <f>IF(ISBLANK('Raw Data'!K796),0,IFERROR(IF(MATCH(SMALL('Raw Data'!K796:N796,2),L801:O801,0),SMALL('Raw Data'!K796:N796,2)),0))</f>
        <v/>
      </c>
      <c r="T801">
        <f>IF(ISBLANK('Raw Data'!K796),0,IFERROR(IF(MATCH(SMALL('Raw Data'!K796:N796,3),L801:O801,0),SMALL('Raw Data'!K796:N796,3)),0))</f>
        <v/>
      </c>
      <c r="U801">
        <f>IF(ISBLANK('Raw Data'!K796),0,IFERROR(IF(MATCH(SMALL('Raw Data'!K796:N796,4),L801:O801,0),SMALL('Raw Data'!K796:N796,4)),0))</f>
        <v/>
      </c>
      <c r="V801">
        <f>IF(AND('Raw Data'!D796&lt;3, 'Raw Data'!E796&lt;3, 'Raw Data'!A796&gt;0), 'Raw Data'!AF796, 0)</f>
        <v/>
      </c>
      <c r="W801">
        <f>IF(AND('Raw Data'!D796&lt;4, 'Raw Data'!E796&lt;4, 'Raw Data'!A796&gt;0), 'Raw Data'!AI796, 0)</f>
        <v/>
      </c>
      <c r="X801">
        <f>IF(AND('Raw Data'!D796&lt;5, 'Raw Data'!E796&lt;5, 'Raw Data'!A796&gt;0), 'Raw Data'!AL796, 0)</f>
        <v/>
      </c>
      <c r="Y801">
        <f>IF(AND('Raw Data'!D796&lt;6, 'Raw Data'!E796&lt;6, 'Raw Data'!A796&gt;0), 'Raw Data'!AO796, 0)</f>
        <v/>
      </c>
      <c r="Z801">
        <f>IF(ISBLANK('Raw Data'!D796), 0, IF('Raw Data'!D796-'Raw Data'!E796&gt;1, 'Raw Data'!AW796, 0))</f>
        <v/>
      </c>
      <c r="AA801">
        <f>IF(ISBLANK('Raw Data'!A796), 0, IF(ABS('Raw Data'!D796-'Raw Data'!E796)&lt;2, 'Raw Data'!AX796, 0))</f>
        <v/>
      </c>
      <c r="AB801">
        <f>IF(ISBLANK('Raw Data'!D796), 0, IF('Raw Data'!E796-'Raw Data'!D796&gt;1, 'Raw Data'!AY796, 0))</f>
        <v/>
      </c>
      <c r="AC801">
        <f>IF(ISBLANK('Raw Data'!D796), 0, IF('Raw Data'!D796-'Raw Data'!E796&gt;2, 'Raw Data'!AZ796, 0))</f>
        <v/>
      </c>
      <c r="AD801">
        <f>IF(ISBLANK('Raw Data'!A796), 0, IF(ABS('Raw Data'!D796-'Raw Data'!E796)&lt;3, 'Raw Data'!BA796, 0))</f>
        <v/>
      </c>
      <c r="AE801">
        <f>IF(ISBLANK('Raw Data'!D796), 0, IF('Raw Data'!E796-'Raw Data'!D796&gt;2, 'Raw Data'!BB796, 0))</f>
        <v/>
      </c>
      <c r="AF801">
        <f>IF(ISBLANK('Raw Data'!D796), 0, IF('Raw Data'!D796-'Raw Data'!E796&gt;3, 'Raw Data'!BC796, 0))</f>
        <v/>
      </c>
      <c r="AG801">
        <f>IF(ISBLANK('Raw Data'!A796), 0, IF(ABS('Raw Data'!D796-'Raw Data'!E796)&lt;4, 'Raw Data'!BD796, 0))</f>
        <v/>
      </c>
      <c r="AH801">
        <f>IF(ISBLANK('Raw Data'!D796), 0, IF('Raw Data'!E796-'Raw Data'!D796&gt;3, 'Raw Data'!BE796, 0))</f>
        <v/>
      </c>
      <c r="AI801">
        <f>IF(SUM('Raw Data'!D796:E796)&gt;'Raw Data'!F796, 'Raw Data'!G796, 0)</f>
        <v/>
      </c>
      <c r="AJ801">
        <f>IF(ISBLANK('Raw Data'!D796), 0, IF(SUM('Raw Data'!D796:E796)&lt;'Raw Data'!F796, 'Raw Data'!H796, 0))</f>
        <v/>
      </c>
      <c r="AK801">
        <f>IF(ISBLANK('Raw Data'!A796), 0, IF(AND('Raw Data'!D796&lt;3, 'Raw Data'!E796&lt;3, 'Raw Data'!F796&lt;BB$2), 'Raw Data'!AF796, 0))</f>
        <v/>
      </c>
      <c r="AL801">
        <f>IF(ISBLANK('Raw Data'!A796), 0, IF(AND('Raw Data'!D796&lt;4, 'Raw Data'!E796&lt;4, 'Raw Data'!F796&lt;BB$2), 'Raw Data'!AI796, 0))</f>
        <v/>
      </c>
      <c r="AM801">
        <f>IF(ISBLANK('Raw Data'!A796), 0, IF(AND('Raw Data'!D796&lt;5, 'Raw Data'!E796&lt;5, 'Raw Data'!F796&lt;BB$2), 'Raw Data'!AL796, 0))</f>
        <v/>
      </c>
      <c r="AN801">
        <f>IF(ISBLANK('Raw Data'!A796), 0, IF(AND('Raw Data'!D796&lt;6, 'Raw Data'!E796&lt;6, 'Raw Data'!F796&lt;BB$2), 'Raw Data'!AO796, 0))</f>
        <v/>
      </c>
      <c r="AO801">
        <f>IF(ISBLANK('Raw Data'!A796), 0, IF(AND('Raw Data'!I796&lt;Analysis!$BC$2, 'Raw Data'!D796-'Raw Data'!E796&gt;1), 'Raw Data'!AW796, IF(AND('Raw Data'!J796&lt;Analysis!$BC$2, 'Raw Data'!E796-'Raw Data'!D796&gt;1), 'Raw Data'!AY796, 0)))</f>
        <v/>
      </c>
      <c r="AP801">
        <f>IF(ISBLANK('Raw Data'!A796), 0, IF(AND('Raw Data'!I796&lt;Analysis!$BC$2, 'Raw Data'!D796-'Raw Data'!E796&gt;2), 'Raw Data'!AZ796, IF(AND('Raw Data'!J796&lt;Analysis!$BC$2, 'Raw Data'!E796-'Raw Data'!D796&gt;2), 'Raw Data'!BB796, 0)))</f>
        <v/>
      </c>
      <c r="AQ801">
        <f>IF(ISBLANK('Raw Data'!A796), 0, IF(AND('Raw Data'!I796&lt;Analysis!$BC$2, 'Raw Data'!D796-'Raw Data'!E796&gt;3), 'Raw Data'!BC796, IF(AND('Raw Data'!J796&lt;Analysis!$BC$2, 'Raw Data'!E796-'Raw Data'!D796&gt;3), 'Raw Data'!BE796, 0)))</f>
        <v/>
      </c>
      <c r="AR801">
        <f>IF('Hidden Analysiss'!D797=1,IF(ABS('Raw Data'!E796-'Raw Data'!D796)&lt;2,'Raw Data'!AX796,0), 0)</f>
        <v/>
      </c>
      <c r="AS801">
        <f>IF('Hidden Analysiss'!D797=1,IF(ABS('Raw Data'!E796-'Raw Data'!D796)&lt;3,'Raw Data'!BA796,0), 0)</f>
        <v/>
      </c>
      <c r="AT801">
        <f>IF('Hidden Analysiss'!D797=1,IF(ABS('Raw Data'!E796-'Raw Data'!D796)&lt;4,'Raw Data'!BD796,0), 0)</f>
        <v/>
      </c>
      <c r="AU801">
        <f>IF(AND('Hidden Analysiss'!E797=1, ABS('Raw Data'!E796-'Raw Data'!D796)&lt;2), 'Raw Data'!AX796, 0)</f>
        <v/>
      </c>
      <c r="AV801">
        <f>IF(AND('Hidden Analysiss'!E797=1, ABS('Raw Data'!E796-'Raw Data'!D796)&lt;3), 'Raw Data'!BA796, 0)</f>
        <v/>
      </c>
      <c r="AW801">
        <f>IF(AND('Hidden Analysiss'!E797=1, ABS('Raw Data'!E796-'Raw Data'!D796)&lt;3), 'Raw Data'!BD796, 0)</f>
        <v/>
      </c>
    </row>
    <row r="802">
      <c r="A802" s="1">
        <f>'Raw Data'!A797</f>
        <v/>
      </c>
      <c r="B802">
        <f>IF('Raw Data'!E797&gt;'Raw Data'!D797, 'Raw Data'!J797, 0)</f>
        <v/>
      </c>
      <c r="C802">
        <f>IF('Raw Data'!D797&gt;'Raw Data'!E797, 'Raw Data'!I797, 0)</f>
        <v/>
      </c>
      <c r="D802">
        <f>SUM(G802:H802)</f>
        <v/>
      </c>
      <c r="E802">
        <f>IF(AND('Raw Data'!J797&lt;'Raw Data'!I797,'Raw Data'!E797&gt;'Raw Data'!D797,'Raw Data'!E797-'Raw Data'!D797&gt;3),'Raw Data'!N797,IF(AND('Raw Data'!I797&lt;'Raw Data'!J797,'Raw Data'!D797&gt;'Raw Data'!E797,'Raw Data'!D797-'Raw Data'!E797&gt;3),'Raw Data'!M797,0))</f>
        <v/>
      </c>
      <c r="F802">
        <f>IF(AND('Raw Data'!J797&lt;'Raw Data'!I797,'Raw Data'!E797&gt;'Raw Data'!D797,'Raw Data'!E797-'Raw Data'!D797&lt;4),'Raw Data'!L797,IF(AND('Raw Data'!I797&lt;'Raw Data'!J797,'Raw Data'!D797&gt;'Raw Data'!E797,'Raw Data'!D797-'Raw Data'!E797&lt;4),'Raw Data'!K797,0))</f>
        <v/>
      </c>
      <c r="G802">
        <f>IF(AND('Raw Data'!J797&lt;'Raw Data'!I797, 'Raw Data'!E797&gt;'Raw Data'!D797), 'Raw Data'!J797, 0)</f>
        <v/>
      </c>
      <c r="H802">
        <f>IF(AND('Raw Data'!J797&gt;'Raw Data'!I797, 'Raw Data'!E797&lt;'Raw Data'!D797), 'Raw Data'!I797, 0)</f>
        <v/>
      </c>
      <c r="I802">
        <f>SUM(J802:K802)</f>
        <v/>
      </c>
      <c r="J802">
        <f>IF(AND('Raw Data'!J797&gt;'Raw Data'!I797, 'Raw Data'!E797&gt;'Raw Data'!D797), 'Raw Data'!J797, 0)</f>
        <v/>
      </c>
      <c r="K802">
        <f>IF(AND('Raw Data'!I797&gt;'Raw Data'!J797, 'Raw Data'!D797&gt;'Raw Data'!E797), 'Raw Data'!I797, 0)</f>
        <v/>
      </c>
      <c r="L802">
        <f>IF('Raw Data'!E797-'Raw Data'!D797&gt;3, 'Raw Data'!N797, 0)</f>
        <v/>
      </c>
      <c r="M802">
        <f>IF('Raw Data'!D797-'Raw Data'!E797&gt;3, 'Raw Data'!M797, 0)</f>
        <v/>
      </c>
      <c r="N802">
        <f>IF(ISBLANK('Raw Data'!D797),0,IF(AND('Raw Data'!E797&gt;'Raw Data'!D797,'Raw Data'!E797-'Raw Data'!D797&gt;0,'Raw Data'!E797-'Raw Data'!D797&lt;4),'Raw Data'!L797, 0))</f>
        <v/>
      </c>
      <c r="O802">
        <f>IF(ISBLANK('Raw Data'!D797),0,IF(AND('Raw Data'!E797&gt;'Raw Data'!D797,'Raw Data'!E797-'Raw Data'!D797&gt;0,'Raw Data'!D797-'Raw Data'!E797&lt;4),'Raw Data'!K797, 0))</f>
        <v/>
      </c>
      <c r="P802">
        <f>IF('Raw Data'!E797-'Raw Data'!D797&gt;3, 'Raw Data'!N797, IF('Raw Data'!D797-'Raw Data'!E797&gt;3, 'Raw Data'!M797, 0))</f>
        <v/>
      </c>
      <c r="Q802">
        <f>IF(ISBLANK('Raw Data'!E797),0,IF(AND('Raw Data'!E797-'Raw Data'!D797&lt;4,'Raw Data'!E797-'Raw Data'!D797&gt;0),'Raw Data'!L797,IF(AND('Raw Data'!D797&gt;'Raw Data'!E797,'Raw Data'!D797-'Raw Data'!E797&gt;0),'Raw Data'!K797,0)))</f>
        <v/>
      </c>
      <c r="R802">
        <f>IF(ISBLANK('Raw Data'!K797),0,IFERROR(IF(MATCH(SMALL('Raw Data'!K797:N797,1),L802:O802,0),SMALL('Raw Data'!K797:N797,1)),0))</f>
        <v/>
      </c>
      <c r="S802">
        <f>IF(ISBLANK('Raw Data'!K797),0,IFERROR(IF(MATCH(SMALL('Raw Data'!K797:N797,2),L802:O802,0),SMALL('Raw Data'!K797:N797,2)),0))</f>
        <v/>
      </c>
      <c r="T802">
        <f>IF(ISBLANK('Raw Data'!K797),0,IFERROR(IF(MATCH(SMALL('Raw Data'!K797:N797,3),L802:O802,0),SMALL('Raw Data'!K797:N797,3)),0))</f>
        <v/>
      </c>
      <c r="U802">
        <f>IF(ISBLANK('Raw Data'!K797),0,IFERROR(IF(MATCH(SMALL('Raw Data'!K797:N797,4),L802:O802,0),SMALL('Raw Data'!K797:N797,4)),0))</f>
        <v/>
      </c>
      <c r="V802">
        <f>IF(AND('Raw Data'!D797&lt;3, 'Raw Data'!E797&lt;3, 'Raw Data'!A797&gt;0), 'Raw Data'!AF797, 0)</f>
        <v/>
      </c>
      <c r="W802">
        <f>IF(AND('Raw Data'!D797&lt;4, 'Raw Data'!E797&lt;4, 'Raw Data'!A797&gt;0), 'Raw Data'!AI797, 0)</f>
        <v/>
      </c>
      <c r="X802">
        <f>IF(AND('Raw Data'!D797&lt;5, 'Raw Data'!E797&lt;5, 'Raw Data'!A797&gt;0), 'Raw Data'!AL797, 0)</f>
        <v/>
      </c>
      <c r="Y802">
        <f>IF(AND('Raw Data'!D797&lt;6, 'Raw Data'!E797&lt;6, 'Raw Data'!A797&gt;0), 'Raw Data'!AO797, 0)</f>
        <v/>
      </c>
      <c r="Z802">
        <f>IF(ISBLANK('Raw Data'!D797), 0, IF('Raw Data'!D797-'Raw Data'!E797&gt;1, 'Raw Data'!AW797, 0))</f>
        <v/>
      </c>
      <c r="AA802">
        <f>IF(ISBLANK('Raw Data'!A797), 0, IF(ABS('Raw Data'!D797-'Raw Data'!E797)&lt;2, 'Raw Data'!AX797, 0))</f>
        <v/>
      </c>
      <c r="AB802">
        <f>IF(ISBLANK('Raw Data'!D797), 0, IF('Raw Data'!E797-'Raw Data'!D797&gt;1, 'Raw Data'!AY797, 0))</f>
        <v/>
      </c>
      <c r="AC802">
        <f>IF(ISBLANK('Raw Data'!D797), 0, IF('Raw Data'!D797-'Raw Data'!E797&gt;2, 'Raw Data'!AZ797, 0))</f>
        <v/>
      </c>
      <c r="AD802">
        <f>IF(ISBLANK('Raw Data'!A797), 0, IF(ABS('Raw Data'!D797-'Raw Data'!E797)&lt;3, 'Raw Data'!BA797, 0))</f>
        <v/>
      </c>
      <c r="AE802">
        <f>IF(ISBLANK('Raw Data'!D797), 0, IF('Raw Data'!E797-'Raw Data'!D797&gt;2, 'Raw Data'!BB797, 0))</f>
        <v/>
      </c>
      <c r="AF802">
        <f>IF(ISBLANK('Raw Data'!D797), 0, IF('Raw Data'!D797-'Raw Data'!E797&gt;3, 'Raw Data'!BC797, 0))</f>
        <v/>
      </c>
      <c r="AG802">
        <f>IF(ISBLANK('Raw Data'!A797), 0, IF(ABS('Raw Data'!D797-'Raw Data'!E797)&lt;4, 'Raw Data'!BD797, 0))</f>
        <v/>
      </c>
      <c r="AH802">
        <f>IF(ISBLANK('Raw Data'!D797), 0, IF('Raw Data'!E797-'Raw Data'!D797&gt;3, 'Raw Data'!BE797, 0))</f>
        <v/>
      </c>
      <c r="AI802">
        <f>IF(SUM('Raw Data'!D797:E797)&gt;'Raw Data'!F797, 'Raw Data'!G797, 0)</f>
        <v/>
      </c>
      <c r="AJ802">
        <f>IF(ISBLANK('Raw Data'!D797), 0, IF(SUM('Raw Data'!D797:E797)&lt;'Raw Data'!F797, 'Raw Data'!H797, 0))</f>
        <v/>
      </c>
      <c r="AK802">
        <f>IF(ISBLANK('Raw Data'!A797), 0, IF(AND('Raw Data'!D797&lt;3, 'Raw Data'!E797&lt;3, 'Raw Data'!F797&lt;BB$2), 'Raw Data'!AF797, 0))</f>
        <v/>
      </c>
      <c r="AL802">
        <f>IF(ISBLANK('Raw Data'!A797), 0, IF(AND('Raw Data'!D797&lt;4, 'Raw Data'!E797&lt;4, 'Raw Data'!F797&lt;BB$2), 'Raw Data'!AI797, 0))</f>
        <v/>
      </c>
      <c r="AM802">
        <f>IF(ISBLANK('Raw Data'!A797), 0, IF(AND('Raw Data'!D797&lt;5, 'Raw Data'!E797&lt;5, 'Raw Data'!F797&lt;BB$2), 'Raw Data'!AL797, 0))</f>
        <v/>
      </c>
      <c r="AN802">
        <f>IF(ISBLANK('Raw Data'!A797), 0, IF(AND('Raw Data'!D797&lt;6, 'Raw Data'!E797&lt;6, 'Raw Data'!F797&lt;BB$2), 'Raw Data'!AO797, 0))</f>
        <v/>
      </c>
      <c r="AO802">
        <f>IF(ISBLANK('Raw Data'!A797), 0, IF(AND('Raw Data'!I797&lt;Analysis!$BC$2, 'Raw Data'!D797-'Raw Data'!E797&gt;1), 'Raw Data'!AW797, IF(AND('Raw Data'!J797&lt;Analysis!$BC$2, 'Raw Data'!E797-'Raw Data'!D797&gt;1), 'Raw Data'!AY797, 0)))</f>
        <v/>
      </c>
      <c r="AP802">
        <f>IF(ISBLANK('Raw Data'!A797), 0, IF(AND('Raw Data'!I797&lt;Analysis!$BC$2, 'Raw Data'!D797-'Raw Data'!E797&gt;2), 'Raw Data'!AZ797, IF(AND('Raw Data'!J797&lt;Analysis!$BC$2, 'Raw Data'!E797-'Raw Data'!D797&gt;2), 'Raw Data'!BB797, 0)))</f>
        <v/>
      </c>
      <c r="AQ802">
        <f>IF(ISBLANK('Raw Data'!A797), 0, IF(AND('Raw Data'!I797&lt;Analysis!$BC$2, 'Raw Data'!D797-'Raw Data'!E797&gt;3), 'Raw Data'!BC797, IF(AND('Raw Data'!J797&lt;Analysis!$BC$2, 'Raw Data'!E797-'Raw Data'!D797&gt;3), 'Raw Data'!BE797, 0)))</f>
        <v/>
      </c>
      <c r="AR802">
        <f>IF('Hidden Analysiss'!D798=1,IF(ABS('Raw Data'!E797-'Raw Data'!D797)&lt;2,'Raw Data'!AX797,0), 0)</f>
        <v/>
      </c>
      <c r="AS802">
        <f>IF('Hidden Analysiss'!D798=1,IF(ABS('Raw Data'!E797-'Raw Data'!D797)&lt;3,'Raw Data'!BA797,0), 0)</f>
        <v/>
      </c>
      <c r="AT802">
        <f>IF('Hidden Analysiss'!D798=1,IF(ABS('Raw Data'!E797-'Raw Data'!D797)&lt;4,'Raw Data'!BD797,0), 0)</f>
        <v/>
      </c>
      <c r="AU802">
        <f>IF(AND('Hidden Analysiss'!E798=1, ABS('Raw Data'!E797-'Raw Data'!D797)&lt;2), 'Raw Data'!AX797, 0)</f>
        <v/>
      </c>
      <c r="AV802">
        <f>IF(AND('Hidden Analysiss'!E798=1, ABS('Raw Data'!E797-'Raw Data'!D797)&lt;3), 'Raw Data'!BA797, 0)</f>
        <v/>
      </c>
      <c r="AW802">
        <f>IF(AND('Hidden Analysiss'!E798=1, ABS('Raw Data'!E797-'Raw Data'!D797)&lt;3), 'Raw Data'!BD797, 0)</f>
        <v/>
      </c>
    </row>
    <row r="803">
      <c r="A803" s="1">
        <f>'Raw Data'!A798</f>
        <v/>
      </c>
      <c r="B803">
        <f>IF('Raw Data'!E798&gt;'Raw Data'!D798, 'Raw Data'!J798, 0)</f>
        <v/>
      </c>
      <c r="C803">
        <f>IF('Raw Data'!D798&gt;'Raw Data'!E798, 'Raw Data'!I798, 0)</f>
        <v/>
      </c>
      <c r="D803">
        <f>SUM(G803:H803)</f>
        <v/>
      </c>
      <c r="E803">
        <f>IF(AND('Raw Data'!J798&lt;'Raw Data'!I798,'Raw Data'!E798&gt;'Raw Data'!D798,'Raw Data'!E798-'Raw Data'!D798&gt;3),'Raw Data'!N798,IF(AND('Raw Data'!I798&lt;'Raw Data'!J798,'Raw Data'!D798&gt;'Raw Data'!E798,'Raw Data'!D798-'Raw Data'!E798&gt;3),'Raw Data'!M798,0))</f>
        <v/>
      </c>
      <c r="F803">
        <f>IF(AND('Raw Data'!J798&lt;'Raw Data'!I798,'Raw Data'!E798&gt;'Raw Data'!D798,'Raw Data'!E798-'Raw Data'!D798&lt;4),'Raw Data'!L798,IF(AND('Raw Data'!I798&lt;'Raw Data'!J798,'Raw Data'!D798&gt;'Raw Data'!E798,'Raw Data'!D798-'Raw Data'!E798&lt;4),'Raw Data'!K798,0))</f>
        <v/>
      </c>
      <c r="G803">
        <f>IF(AND('Raw Data'!J798&lt;'Raw Data'!I798, 'Raw Data'!E798&gt;'Raw Data'!D798), 'Raw Data'!J798, 0)</f>
        <v/>
      </c>
      <c r="H803">
        <f>IF(AND('Raw Data'!J798&gt;'Raw Data'!I798, 'Raw Data'!E798&lt;'Raw Data'!D798), 'Raw Data'!I798, 0)</f>
        <v/>
      </c>
      <c r="I803">
        <f>SUM(J803:K803)</f>
        <v/>
      </c>
      <c r="J803">
        <f>IF(AND('Raw Data'!J798&gt;'Raw Data'!I798, 'Raw Data'!E798&gt;'Raw Data'!D798), 'Raw Data'!J798, 0)</f>
        <v/>
      </c>
      <c r="K803">
        <f>IF(AND('Raw Data'!I798&gt;'Raw Data'!J798, 'Raw Data'!D798&gt;'Raw Data'!E798), 'Raw Data'!I798, 0)</f>
        <v/>
      </c>
      <c r="L803">
        <f>IF('Raw Data'!E798-'Raw Data'!D798&gt;3, 'Raw Data'!N798, 0)</f>
        <v/>
      </c>
      <c r="M803">
        <f>IF('Raw Data'!D798-'Raw Data'!E798&gt;3, 'Raw Data'!M798, 0)</f>
        <v/>
      </c>
      <c r="N803">
        <f>IF(ISBLANK('Raw Data'!D798),0,IF(AND('Raw Data'!E798&gt;'Raw Data'!D798,'Raw Data'!E798-'Raw Data'!D798&gt;0,'Raw Data'!E798-'Raw Data'!D798&lt;4),'Raw Data'!L798, 0))</f>
        <v/>
      </c>
      <c r="O803">
        <f>IF(ISBLANK('Raw Data'!D798),0,IF(AND('Raw Data'!E798&gt;'Raw Data'!D798,'Raw Data'!E798-'Raw Data'!D798&gt;0,'Raw Data'!D798-'Raw Data'!E798&lt;4),'Raw Data'!K798, 0))</f>
        <v/>
      </c>
      <c r="P803">
        <f>IF('Raw Data'!E798-'Raw Data'!D798&gt;3, 'Raw Data'!N798, IF('Raw Data'!D798-'Raw Data'!E798&gt;3, 'Raw Data'!M798, 0))</f>
        <v/>
      </c>
      <c r="Q803">
        <f>IF(ISBLANK('Raw Data'!E798),0,IF(AND('Raw Data'!E798-'Raw Data'!D798&lt;4,'Raw Data'!E798-'Raw Data'!D798&gt;0),'Raw Data'!L798,IF(AND('Raw Data'!D798&gt;'Raw Data'!E798,'Raw Data'!D798-'Raw Data'!E798&gt;0),'Raw Data'!K798,0)))</f>
        <v/>
      </c>
      <c r="R803">
        <f>IF(ISBLANK('Raw Data'!K798),0,IFERROR(IF(MATCH(SMALL('Raw Data'!K798:N798,1),L803:O803,0),SMALL('Raw Data'!K798:N798,1)),0))</f>
        <v/>
      </c>
      <c r="S803">
        <f>IF(ISBLANK('Raw Data'!K798),0,IFERROR(IF(MATCH(SMALL('Raw Data'!K798:N798,2),L803:O803,0),SMALL('Raw Data'!K798:N798,2)),0))</f>
        <v/>
      </c>
      <c r="T803">
        <f>IF(ISBLANK('Raw Data'!K798),0,IFERROR(IF(MATCH(SMALL('Raw Data'!K798:N798,3),L803:O803,0),SMALL('Raw Data'!K798:N798,3)),0))</f>
        <v/>
      </c>
      <c r="U803">
        <f>IF(ISBLANK('Raw Data'!K798),0,IFERROR(IF(MATCH(SMALL('Raw Data'!K798:N798,4),L803:O803,0),SMALL('Raw Data'!K798:N798,4)),0))</f>
        <v/>
      </c>
      <c r="V803">
        <f>IF(AND('Raw Data'!D798&lt;3, 'Raw Data'!E798&lt;3, 'Raw Data'!A798&gt;0), 'Raw Data'!AF798, 0)</f>
        <v/>
      </c>
      <c r="W803">
        <f>IF(AND('Raw Data'!D798&lt;4, 'Raw Data'!E798&lt;4, 'Raw Data'!A798&gt;0), 'Raw Data'!AI798, 0)</f>
        <v/>
      </c>
      <c r="X803">
        <f>IF(AND('Raw Data'!D798&lt;5, 'Raw Data'!E798&lt;5, 'Raw Data'!A798&gt;0), 'Raw Data'!AL798, 0)</f>
        <v/>
      </c>
      <c r="Y803">
        <f>IF(AND('Raw Data'!D798&lt;6, 'Raw Data'!E798&lt;6, 'Raw Data'!A798&gt;0), 'Raw Data'!AO798, 0)</f>
        <v/>
      </c>
      <c r="Z803">
        <f>IF(ISBLANK('Raw Data'!D798), 0, IF('Raw Data'!D798-'Raw Data'!E798&gt;1, 'Raw Data'!AW798, 0))</f>
        <v/>
      </c>
      <c r="AA803">
        <f>IF(ISBLANK('Raw Data'!A798), 0, IF(ABS('Raw Data'!D798-'Raw Data'!E798)&lt;2, 'Raw Data'!AX798, 0))</f>
        <v/>
      </c>
      <c r="AB803">
        <f>IF(ISBLANK('Raw Data'!D798), 0, IF('Raw Data'!E798-'Raw Data'!D798&gt;1, 'Raw Data'!AY798, 0))</f>
        <v/>
      </c>
      <c r="AC803">
        <f>IF(ISBLANK('Raw Data'!D798), 0, IF('Raw Data'!D798-'Raw Data'!E798&gt;2, 'Raw Data'!AZ798, 0))</f>
        <v/>
      </c>
      <c r="AD803">
        <f>IF(ISBLANK('Raw Data'!A798), 0, IF(ABS('Raw Data'!D798-'Raw Data'!E798)&lt;3, 'Raw Data'!BA798, 0))</f>
        <v/>
      </c>
      <c r="AE803">
        <f>IF(ISBLANK('Raw Data'!D798), 0, IF('Raw Data'!E798-'Raw Data'!D798&gt;2, 'Raw Data'!BB798, 0))</f>
        <v/>
      </c>
      <c r="AF803">
        <f>IF(ISBLANK('Raw Data'!D798), 0, IF('Raw Data'!D798-'Raw Data'!E798&gt;3, 'Raw Data'!BC798, 0))</f>
        <v/>
      </c>
      <c r="AG803">
        <f>IF(ISBLANK('Raw Data'!A798), 0, IF(ABS('Raw Data'!D798-'Raw Data'!E798)&lt;4, 'Raw Data'!BD798, 0))</f>
        <v/>
      </c>
      <c r="AH803">
        <f>IF(ISBLANK('Raw Data'!D798), 0, IF('Raw Data'!E798-'Raw Data'!D798&gt;3, 'Raw Data'!BE798, 0))</f>
        <v/>
      </c>
      <c r="AI803">
        <f>IF(SUM('Raw Data'!D798:E798)&gt;'Raw Data'!F798, 'Raw Data'!G798, 0)</f>
        <v/>
      </c>
      <c r="AJ803">
        <f>IF(ISBLANK('Raw Data'!D798), 0, IF(SUM('Raw Data'!D798:E798)&lt;'Raw Data'!F798, 'Raw Data'!H798, 0))</f>
        <v/>
      </c>
      <c r="AK803">
        <f>IF(ISBLANK('Raw Data'!A798), 0, IF(AND('Raw Data'!D798&lt;3, 'Raw Data'!E798&lt;3, 'Raw Data'!F798&lt;BB$2), 'Raw Data'!AF798, 0))</f>
        <v/>
      </c>
      <c r="AL803">
        <f>IF(ISBLANK('Raw Data'!A798), 0, IF(AND('Raw Data'!D798&lt;4, 'Raw Data'!E798&lt;4, 'Raw Data'!F798&lt;BB$2), 'Raw Data'!AI798, 0))</f>
        <v/>
      </c>
      <c r="AM803">
        <f>IF(ISBLANK('Raw Data'!A798), 0, IF(AND('Raw Data'!D798&lt;5, 'Raw Data'!E798&lt;5, 'Raw Data'!F798&lt;BB$2), 'Raw Data'!AL798, 0))</f>
        <v/>
      </c>
      <c r="AN803">
        <f>IF(ISBLANK('Raw Data'!A798), 0, IF(AND('Raw Data'!D798&lt;6, 'Raw Data'!E798&lt;6, 'Raw Data'!F798&lt;BB$2), 'Raw Data'!AO798, 0))</f>
        <v/>
      </c>
      <c r="AO803">
        <f>IF(ISBLANK('Raw Data'!A798), 0, IF(AND('Raw Data'!I798&lt;Analysis!$BC$2, 'Raw Data'!D798-'Raw Data'!E798&gt;1), 'Raw Data'!AW798, IF(AND('Raw Data'!J798&lt;Analysis!$BC$2, 'Raw Data'!E798-'Raw Data'!D798&gt;1), 'Raw Data'!AY798, 0)))</f>
        <v/>
      </c>
      <c r="AP803">
        <f>IF(ISBLANK('Raw Data'!A798), 0, IF(AND('Raw Data'!I798&lt;Analysis!$BC$2, 'Raw Data'!D798-'Raw Data'!E798&gt;2), 'Raw Data'!AZ798, IF(AND('Raw Data'!J798&lt;Analysis!$BC$2, 'Raw Data'!E798-'Raw Data'!D798&gt;2), 'Raw Data'!BB798, 0)))</f>
        <v/>
      </c>
      <c r="AQ803">
        <f>IF(ISBLANK('Raw Data'!A798), 0, IF(AND('Raw Data'!I798&lt;Analysis!$BC$2, 'Raw Data'!D798-'Raw Data'!E798&gt;3), 'Raw Data'!BC798, IF(AND('Raw Data'!J798&lt;Analysis!$BC$2, 'Raw Data'!E798-'Raw Data'!D798&gt;3), 'Raw Data'!BE798, 0)))</f>
        <v/>
      </c>
      <c r="AR803">
        <f>IF('Hidden Analysiss'!D799=1,IF(ABS('Raw Data'!E798-'Raw Data'!D798)&lt;2,'Raw Data'!AX798,0), 0)</f>
        <v/>
      </c>
      <c r="AS803">
        <f>IF('Hidden Analysiss'!D799=1,IF(ABS('Raw Data'!E798-'Raw Data'!D798)&lt;3,'Raw Data'!BA798,0), 0)</f>
        <v/>
      </c>
      <c r="AT803">
        <f>IF('Hidden Analysiss'!D799=1,IF(ABS('Raw Data'!E798-'Raw Data'!D798)&lt;4,'Raw Data'!BD798,0), 0)</f>
        <v/>
      </c>
      <c r="AU803">
        <f>IF(AND('Hidden Analysiss'!E799=1, ABS('Raw Data'!E798-'Raw Data'!D798)&lt;2), 'Raw Data'!AX798, 0)</f>
        <v/>
      </c>
      <c r="AV803">
        <f>IF(AND('Hidden Analysiss'!E799=1, ABS('Raw Data'!E798-'Raw Data'!D798)&lt;3), 'Raw Data'!BA798, 0)</f>
        <v/>
      </c>
      <c r="AW803">
        <f>IF(AND('Hidden Analysiss'!E799=1, ABS('Raw Data'!E798-'Raw Data'!D798)&lt;3), 'Raw Data'!BD798, 0)</f>
        <v/>
      </c>
    </row>
    <row r="804">
      <c r="A804" s="1">
        <f>'Raw Data'!A799</f>
        <v/>
      </c>
      <c r="B804">
        <f>IF('Raw Data'!E799&gt;'Raw Data'!D799, 'Raw Data'!J799, 0)</f>
        <v/>
      </c>
      <c r="C804">
        <f>IF('Raw Data'!D799&gt;'Raw Data'!E799, 'Raw Data'!I799, 0)</f>
        <v/>
      </c>
      <c r="D804">
        <f>SUM(G804:H804)</f>
        <v/>
      </c>
      <c r="E804">
        <f>IF(AND('Raw Data'!J799&lt;'Raw Data'!I799,'Raw Data'!E799&gt;'Raw Data'!D799,'Raw Data'!E799-'Raw Data'!D799&gt;3),'Raw Data'!N799,IF(AND('Raw Data'!I799&lt;'Raw Data'!J799,'Raw Data'!D799&gt;'Raw Data'!E799,'Raw Data'!D799-'Raw Data'!E799&gt;3),'Raw Data'!M799,0))</f>
        <v/>
      </c>
      <c r="F804">
        <f>IF(AND('Raw Data'!J799&lt;'Raw Data'!I799,'Raw Data'!E799&gt;'Raw Data'!D799,'Raw Data'!E799-'Raw Data'!D799&lt;4),'Raw Data'!L799,IF(AND('Raw Data'!I799&lt;'Raw Data'!J799,'Raw Data'!D799&gt;'Raw Data'!E799,'Raw Data'!D799-'Raw Data'!E799&lt;4),'Raw Data'!K799,0))</f>
        <v/>
      </c>
      <c r="G804">
        <f>IF(AND('Raw Data'!J799&lt;'Raw Data'!I799, 'Raw Data'!E799&gt;'Raw Data'!D799), 'Raw Data'!J799, 0)</f>
        <v/>
      </c>
      <c r="H804">
        <f>IF(AND('Raw Data'!J799&gt;'Raw Data'!I799, 'Raw Data'!E799&lt;'Raw Data'!D799), 'Raw Data'!I799, 0)</f>
        <v/>
      </c>
      <c r="I804">
        <f>SUM(J804:K804)</f>
        <v/>
      </c>
      <c r="J804">
        <f>IF(AND('Raw Data'!J799&gt;'Raw Data'!I799, 'Raw Data'!E799&gt;'Raw Data'!D799), 'Raw Data'!J799, 0)</f>
        <v/>
      </c>
      <c r="K804">
        <f>IF(AND('Raw Data'!I799&gt;'Raw Data'!J799, 'Raw Data'!D799&gt;'Raw Data'!E799), 'Raw Data'!I799, 0)</f>
        <v/>
      </c>
      <c r="L804">
        <f>IF('Raw Data'!E799-'Raw Data'!D799&gt;3, 'Raw Data'!N799, 0)</f>
        <v/>
      </c>
      <c r="M804">
        <f>IF('Raw Data'!D799-'Raw Data'!E799&gt;3, 'Raw Data'!M799, 0)</f>
        <v/>
      </c>
      <c r="N804">
        <f>IF(ISBLANK('Raw Data'!D799),0,IF(AND('Raw Data'!E799&gt;'Raw Data'!D799,'Raw Data'!E799-'Raw Data'!D799&gt;0,'Raw Data'!E799-'Raw Data'!D799&lt;4),'Raw Data'!L799, 0))</f>
        <v/>
      </c>
      <c r="O804">
        <f>IF(ISBLANK('Raw Data'!D799),0,IF(AND('Raw Data'!E799&gt;'Raw Data'!D799,'Raw Data'!E799-'Raw Data'!D799&gt;0,'Raw Data'!D799-'Raw Data'!E799&lt;4),'Raw Data'!K799, 0))</f>
        <v/>
      </c>
      <c r="P804">
        <f>IF('Raw Data'!E799-'Raw Data'!D799&gt;3, 'Raw Data'!N799, IF('Raw Data'!D799-'Raw Data'!E799&gt;3, 'Raw Data'!M799, 0))</f>
        <v/>
      </c>
      <c r="Q804">
        <f>IF(ISBLANK('Raw Data'!E799),0,IF(AND('Raw Data'!E799-'Raw Data'!D799&lt;4,'Raw Data'!E799-'Raw Data'!D799&gt;0),'Raw Data'!L799,IF(AND('Raw Data'!D799&gt;'Raw Data'!E799,'Raw Data'!D799-'Raw Data'!E799&gt;0),'Raw Data'!K799,0)))</f>
        <v/>
      </c>
      <c r="R804">
        <f>IF(ISBLANK('Raw Data'!K799),0,IFERROR(IF(MATCH(SMALL('Raw Data'!K799:N799,1),L804:O804,0),SMALL('Raw Data'!K799:N799,1)),0))</f>
        <v/>
      </c>
      <c r="S804">
        <f>IF(ISBLANK('Raw Data'!K799),0,IFERROR(IF(MATCH(SMALL('Raw Data'!K799:N799,2),L804:O804,0),SMALL('Raw Data'!K799:N799,2)),0))</f>
        <v/>
      </c>
      <c r="T804">
        <f>IF(ISBLANK('Raw Data'!K799),0,IFERROR(IF(MATCH(SMALL('Raw Data'!K799:N799,3),L804:O804,0),SMALL('Raw Data'!K799:N799,3)),0))</f>
        <v/>
      </c>
      <c r="U804">
        <f>IF(ISBLANK('Raw Data'!K799),0,IFERROR(IF(MATCH(SMALL('Raw Data'!K799:N799,4),L804:O804,0),SMALL('Raw Data'!K799:N799,4)),0))</f>
        <v/>
      </c>
      <c r="V804">
        <f>IF(AND('Raw Data'!D799&lt;3, 'Raw Data'!E799&lt;3, 'Raw Data'!A799&gt;0), 'Raw Data'!AF799, 0)</f>
        <v/>
      </c>
      <c r="W804">
        <f>IF(AND('Raw Data'!D799&lt;4, 'Raw Data'!E799&lt;4, 'Raw Data'!A799&gt;0), 'Raw Data'!AI799, 0)</f>
        <v/>
      </c>
      <c r="X804">
        <f>IF(AND('Raw Data'!D799&lt;5, 'Raw Data'!E799&lt;5, 'Raw Data'!A799&gt;0), 'Raw Data'!AL799, 0)</f>
        <v/>
      </c>
      <c r="Y804">
        <f>IF(AND('Raw Data'!D799&lt;6, 'Raw Data'!E799&lt;6, 'Raw Data'!A799&gt;0), 'Raw Data'!AO799, 0)</f>
        <v/>
      </c>
      <c r="Z804">
        <f>IF(ISBLANK('Raw Data'!D799), 0, IF('Raw Data'!D799-'Raw Data'!E799&gt;1, 'Raw Data'!AW799, 0))</f>
        <v/>
      </c>
      <c r="AA804">
        <f>IF(ISBLANK('Raw Data'!A799), 0, IF(ABS('Raw Data'!D799-'Raw Data'!E799)&lt;2, 'Raw Data'!AX799, 0))</f>
        <v/>
      </c>
      <c r="AB804">
        <f>IF(ISBLANK('Raw Data'!D799), 0, IF('Raw Data'!E799-'Raw Data'!D799&gt;1, 'Raw Data'!AY799, 0))</f>
        <v/>
      </c>
      <c r="AC804">
        <f>IF(ISBLANK('Raw Data'!D799), 0, IF('Raw Data'!D799-'Raw Data'!E799&gt;2, 'Raw Data'!AZ799, 0))</f>
        <v/>
      </c>
      <c r="AD804">
        <f>IF(ISBLANK('Raw Data'!A799), 0, IF(ABS('Raw Data'!D799-'Raw Data'!E799)&lt;3, 'Raw Data'!BA799, 0))</f>
        <v/>
      </c>
      <c r="AE804">
        <f>IF(ISBLANK('Raw Data'!D799), 0, IF('Raw Data'!E799-'Raw Data'!D799&gt;2, 'Raw Data'!BB799, 0))</f>
        <v/>
      </c>
      <c r="AF804">
        <f>IF(ISBLANK('Raw Data'!D799), 0, IF('Raw Data'!D799-'Raw Data'!E799&gt;3, 'Raw Data'!BC799, 0))</f>
        <v/>
      </c>
      <c r="AG804">
        <f>IF(ISBLANK('Raw Data'!A799), 0, IF(ABS('Raw Data'!D799-'Raw Data'!E799)&lt;4, 'Raw Data'!BD799, 0))</f>
        <v/>
      </c>
      <c r="AH804">
        <f>IF(ISBLANK('Raw Data'!D799), 0, IF('Raw Data'!E799-'Raw Data'!D799&gt;3, 'Raw Data'!BE799, 0))</f>
        <v/>
      </c>
      <c r="AI804">
        <f>IF(SUM('Raw Data'!D799:E799)&gt;'Raw Data'!F799, 'Raw Data'!G799, 0)</f>
        <v/>
      </c>
      <c r="AJ804">
        <f>IF(ISBLANK('Raw Data'!D799), 0, IF(SUM('Raw Data'!D799:E799)&lt;'Raw Data'!F799, 'Raw Data'!H799, 0))</f>
        <v/>
      </c>
      <c r="AK804">
        <f>IF(ISBLANK('Raw Data'!A799), 0, IF(AND('Raw Data'!D799&lt;3, 'Raw Data'!E799&lt;3, 'Raw Data'!F799&lt;BB$2), 'Raw Data'!AF799, 0))</f>
        <v/>
      </c>
      <c r="AL804">
        <f>IF(ISBLANK('Raw Data'!A799), 0, IF(AND('Raw Data'!D799&lt;4, 'Raw Data'!E799&lt;4, 'Raw Data'!F799&lt;BB$2), 'Raw Data'!AI799, 0))</f>
        <v/>
      </c>
      <c r="AM804">
        <f>IF(ISBLANK('Raw Data'!A799), 0, IF(AND('Raw Data'!D799&lt;5, 'Raw Data'!E799&lt;5, 'Raw Data'!F799&lt;BB$2), 'Raw Data'!AL799, 0))</f>
        <v/>
      </c>
      <c r="AN804">
        <f>IF(ISBLANK('Raw Data'!A799), 0, IF(AND('Raw Data'!D799&lt;6, 'Raw Data'!E799&lt;6, 'Raw Data'!F799&lt;BB$2), 'Raw Data'!AO799, 0))</f>
        <v/>
      </c>
      <c r="AO804">
        <f>IF(ISBLANK('Raw Data'!A799), 0, IF(AND('Raw Data'!I799&lt;Analysis!$BC$2, 'Raw Data'!D799-'Raw Data'!E799&gt;1), 'Raw Data'!AW799, IF(AND('Raw Data'!J799&lt;Analysis!$BC$2, 'Raw Data'!E799-'Raw Data'!D799&gt;1), 'Raw Data'!AY799, 0)))</f>
        <v/>
      </c>
      <c r="AP804">
        <f>IF(ISBLANK('Raw Data'!A799), 0, IF(AND('Raw Data'!I799&lt;Analysis!$BC$2, 'Raw Data'!D799-'Raw Data'!E799&gt;2), 'Raw Data'!AZ799, IF(AND('Raw Data'!J799&lt;Analysis!$BC$2, 'Raw Data'!E799-'Raw Data'!D799&gt;2), 'Raw Data'!BB799, 0)))</f>
        <v/>
      </c>
      <c r="AQ804">
        <f>IF(ISBLANK('Raw Data'!A799), 0, IF(AND('Raw Data'!I799&lt;Analysis!$BC$2, 'Raw Data'!D799-'Raw Data'!E799&gt;3), 'Raw Data'!BC799, IF(AND('Raw Data'!J799&lt;Analysis!$BC$2, 'Raw Data'!E799-'Raw Data'!D799&gt;3), 'Raw Data'!BE799, 0)))</f>
        <v/>
      </c>
      <c r="AR804">
        <f>IF('Hidden Analysiss'!D800=1,IF(ABS('Raw Data'!E799-'Raw Data'!D799)&lt;2,'Raw Data'!AX799,0), 0)</f>
        <v/>
      </c>
      <c r="AS804">
        <f>IF('Hidden Analysiss'!D800=1,IF(ABS('Raw Data'!E799-'Raw Data'!D799)&lt;3,'Raw Data'!BA799,0), 0)</f>
        <v/>
      </c>
      <c r="AT804">
        <f>IF('Hidden Analysiss'!D800=1,IF(ABS('Raw Data'!E799-'Raw Data'!D799)&lt;4,'Raw Data'!BD799,0), 0)</f>
        <v/>
      </c>
      <c r="AU804">
        <f>IF(AND('Hidden Analysiss'!E800=1, ABS('Raw Data'!E799-'Raw Data'!D799)&lt;2), 'Raw Data'!AX799, 0)</f>
        <v/>
      </c>
      <c r="AV804">
        <f>IF(AND('Hidden Analysiss'!E800=1, ABS('Raw Data'!E799-'Raw Data'!D799)&lt;3), 'Raw Data'!BA799, 0)</f>
        <v/>
      </c>
      <c r="AW804">
        <f>IF(AND('Hidden Analysiss'!E800=1, ABS('Raw Data'!E799-'Raw Data'!D799)&lt;3), 'Raw Data'!BD799, 0)</f>
        <v/>
      </c>
    </row>
    <row r="805">
      <c r="A805" s="1">
        <f>'Raw Data'!A800</f>
        <v/>
      </c>
      <c r="B805">
        <f>IF('Raw Data'!E800&gt;'Raw Data'!D800, 'Raw Data'!J800, 0)</f>
        <v/>
      </c>
      <c r="C805">
        <f>IF('Raw Data'!D800&gt;'Raw Data'!E800, 'Raw Data'!I800, 0)</f>
        <v/>
      </c>
      <c r="D805">
        <f>SUM(G805:H805)</f>
        <v/>
      </c>
      <c r="E805">
        <f>IF(AND('Raw Data'!J800&lt;'Raw Data'!I800,'Raw Data'!E800&gt;'Raw Data'!D800,'Raw Data'!E800-'Raw Data'!D800&gt;3),'Raw Data'!N800,IF(AND('Raw Data'!I800&lt;'Raw Data'!J800,'Raw Data'!D800&gt;'Raw Data'!E800,'Raw Data'!D800-'Raw Data'!E800&gt;3),'Raw Data'!M800,0))</f>
        <v/>
      </c>
      <c r="F805">
        <f>IF(AND('Raw Data'!J800&lt;'Raw Data'!I800,'Raw Data'!E800&gt;'Raw Data'!D800,'Raw Data'!E800-'Raw Data'!D800&lt;4),'Raw Data'!L800,IF(AND('Raw Data'!I800&lt;'Raw Data'!J800,'Raw Data'!D800&gt;'Raw Data'!E800,'Raw Data'!D800-'Raw Data'!E800&lt;4),'Raw Data'!K800,0))</f>
        <v/>
      </c>
      <c r="G805">
        <f>IF(AND('Raw Data'!J800&lt;'Raw Data'!I800, 'Raw Data'!E800&gt;'Raw Data'!D800), 'Raw Data'!J800, 0)</f>
        <v/>
      </c>
      <c r="H805">
        <f>IF(AND('Raw Data'!J800&gt;'Raw Data'!I800, 'Raw Data'!E800&lt;'Raw Data'!D800), 'Raw Data'!I800, 0)</f>
        <v/>
      </c>
      <c r="I805">
        <f>SUM(J805:K805)</f>
        <v/>
      </c>
      <c r="J805">
        <f>IF(AND('Raw Data'!J800&gt;'Raw Data'!I800, 'Raw Data'!E800&gt;'Raw Data'!D800), 'Raw Data'!J800, 0)</f>
        <v/>
      </c>
      <c r="K805">
        <f>IF(AND('Raw Data'!I800&gt;'Raw Data'!J800, 'Raw Data'!D800&gt;'Raw Data'!E800), 'Raw Data'!I800, 0)</f>
        <v/>
      </c>
      <c r="L805">
        <f>IF('Raw Data'!E800-'Raw Data'!D800&gt;3, 'Raw Data'!N800, 0)</f>
        <v/>
      </c>
      <c r="M805">
        <f>IF('Raw Data'!D800-'Raw Data'!E800&gt;3, 'Raw Data'!M800, 0)</f>
        <v/>
      </c>
      <c r="N805">
        <f>IF(ISBLANK('Raw Data'!D800),0,IF(AND('Raw Data'!E800&gt;'Raw Data'!D800,'Raw Data'!E800-'Raw Data'!D800&gt;0,'Raw Data'!E800-'Raw Data'!D800&lt;4),'Raw Data'!L800, 0))</f>
        <v/>
      </c>
      <c r="O805">
        <f>IF(ISBLANK('Raw Data'!D800),0,IF(AND('Raw Data'!E800&gt;'Raw Data'!D800,'Raw Data'!E800-'Raw Data'!D800&gt;0,'Raw Data'!D800-'Raw Data'!E800&lt;4),'Raw Data'!K800, 0))</f>
        <v/>
      </c>
      <c r="P805">
        <f>IF('Raw Data'!E800-'Raw Data'!D800&gt;3, 'Raw Data'!N800, IF('Raw Data'!D800-'Raw Data'!E800&gt;3, 'Raw Data'!M800, 0))</f>
        <v/>
      </c>
      <c r="Q805">
        <f>IF(ISBLANK('Raw Data'!E800),0,IF(AND('Raw Data'!E800-'Raw Data'!D800&lt;4,'Raw Data'!E800-'Raw Data'!D800&gt;0),'Raw Data'!L800,IF(AND('Raw Data'!D800&gt;'Raw Data'!E800,'Raw Data'!D800-'Raw Data'!E800&gt;0),'Raw Data'!K800,0)))</f>
        <v/>
      </c>
      <c r="R805">
        <f>IF(ISBLANK('Raw Data'!K800),0,IFERROR(IF(MATCH(SMALL('Raw Data'!K800:N800,1),L805:O805,0),SMALL('Raw Data'!K800:N800,1)),0))</f>
        <v/>
      </c>
      <c r="S805">
        <f>IF(ISBLANK('Raw Data'!K800),0,IFERROR(IF(MATCH(SMALL('Raw Data'!K800:N800,2),L805:O805,0),SMALL('Raw Data'!K800:N800,2)),0))</f>
        <v/>
      </c>
      <c r="T805">
        <f>IF(ISBLANK('Raw Data'!K800),0,IFERROR(IF(MATCH(SMALL('Raw Data'!K800:N800,3),L805:O805,0),SMALL('Raw Data'!K800:N800,3)),0))</f>
        <v/>
      </c>
      <c r="U805">
        <f>IF(ISBLANK('Raw Data'!K800),0,IFERROR(IF(MATCH(SMALL('Raw Data'!K800:N800,4),L805:O805,0),SMALL('Raw Data'!K800:N800,4)),0))</f>
        <v/>
      </c>
      <c r="V805">
        <f>IF(AND('Raw Data'!D800&lt;3, 'Raw Data'!E800&lt;3, 'Raw Data'!A800&gt;0), 'Raw Data'!AF800, 0)</f>
        <v/>
      </c>
      <c r="W805">
        <f>IF(AND('Raw Data'!D800&lt;4, 'Raw Data'!E800&lt;4, 'Raw Data'!A800&gt;0), 'Raw Data'!AI800, 0)</f>
        <v/>
      </c>
      <c r="X805">
        <f>IF(AND('Raw Data'!D800&lt;5, 'Raw Data'!E800&lt;5, 'Raw Data'!A800&gt;0), 'Raw Data'!AL800, 0)</f>
        <v/>
      </c>
      <c r="Y805">
        <f>IF(AND('Raw Data'!D800&lt;6, 'Raw Data'!E800&lt;6, 'Raw Data'!A800&gt;0), 'Raw Data'!AO800, 0)</f>
        <v/>
      </c>
      <c r="Z805">
        <f>IF(ISBLANK('Raw Data'!D800), 0, IF('Raw Data'!D800-'Raw Data'!E800&gt;1, 'Raw Data'!AW800, 0))</f>
        <v/>
      </c>
      <c r="AA805">
        <f>IF(ISBLANK('Raw Data'!A800), 0, IF(ABS('Raw Data'!D800-'Raw Data'!E800)&lt;2, 'Raw Data'!AX800, 0))</f>
        <v/>
      </c>
      <c r="AB805">
        <f>IF(ISBLANK('Raw Data'!D800), 0, IF('Raw Data'!E800-'Raw Data'!D800&gt;1, 'Raw Data'!AY800, 0))</f>
        <v/>
      </c>
      <c r="AC805">
        <f>IF(ISBLANK('Raw Data'!D800), 0, IF('Raw Data'!D800-'Raw Data'!E800&gt;2, 'Raw Data'!AZ800, 0))</f>
        <v/>
      </c>
      <c r="AD805">
        <f>IF(ISBLANK('Raw Data'!A800), 0, IF(ABS('Raw Data'!D800-'Raw Data'!E800)&lt;3, 'Raw Data'!BA800, 0))</f>
        <v/>
      </c>
      <c r="AE805">
        <f>IF(ISBLANK('Raw Data'!D800), 0, IF('Raw Data'!E800-'Raw Data'!D800&gt;2, 'Raw Data'!BB800, 0))</f>
        <v/>
      </c>
      <c r="AF805">
        <f>IF(ISBLANK('Raw Data'!D800), 0, IF('Raw Data'!D800-'Raw Data'!E800&gt;3, 'Raw Data'!BC800, 0))</f>
        <v/>
      </c>
      <c r="AG805">
        <f>IF(ISBLANK('Raw Data'!A800), 0, IF(ABS('Raw Data'!D800-'Raw Data'!E800)&lt;4, 'Raw Data'!BD800, 0))</f>
        <v/>
      </c>
      <c r="AH805">
        <f>IF(ISBLANK('Raw Data'!D800), 0, IF('Raw Data'!E800-'Raw Data'!D800&gt;3, 'Raw Data'!BE800, 0))</f>
        <v/>
      </c>
      <c r="AI805">
        <f>IF(SUM('Raw Data'!D800:E800)&gt;'Raw Data'!F800, 'Raw Data'!G800, 0)</f>
        <v/>
      </c>
      <c r="AJ805">
        <f>IF(ISBLANK('Raw Data'!D800), 0, IF(SUM('Raw Data'!D800:E800)&lt;'Raw Data'!F800, 'Raw Data'!H800, 0))</f>
        <v/>
      </c>
      <c r="AK805">
        <f>IF(ISBLANK('Raw Data'!A800), 0, IF(AND('Raw Data'!D800&lt;3, 'Raw Data'!E800&lt;3, 'Raw Data'!F800&lt;BB$2), 'Raw Data'!AF800, 0))</f>
        <v/>
      </c>
      <c r="AL805">
        <f>IF(ISBLANK('Raw Data'!A800), 0, IF(AND('Raw Data'!D800&lt;4, 'Raw Data'!E800&lt;4, 'Raw Data'!F800&lt;BB$2), 'Raw Data'!AI800, 0))</f>
        <v/>
      </c>
      <c r="AM805">
        <f>IF(ISBLANK('Raw Data'!A800), 0, IF(AND('Raw Data'!D800&lt;5, 'Raw Data'!E800&lt;5, 'Raw Data'!F800&lt;BB$2), 'Raw Data'!AL800, 0))</f>
        <v/>
      </c>
      <c r="AN805">
        <f>IF(ISBLANK('Raw Data'!A800), 0, IF(AND('Raw Data'!D800&lt;6, 'Raw Data'!E800&lt;6, 'Raw Data'!F800&lt;BB$2), 'Raw Data'!AO800, 0))</f>
        <v/>
      </c>
      <c r="AO805">
        <f>IF(ISBLANK('Raw Data'!A800), 0, IF(AND('Raw Data'!I800&lt;Analysis!$BC$2, 'Raw Data'!D800-'Raw Data'!E800&gt;1), 'Raw Data'!AW800, IF(AND('Raw Data'!J800&lt;Analysis!$BC$2, 'Raw Data'!E800-'Raw Data'!D800&gt;1), 'Raw Data'!AY800, 0)))</f>
        <v/>
      </c>
      <c r="AP805">
        <f>IF(ISBLANK('Raw Data'!A800), 0, IF(AND('Raw Data'!I800&lt;Analysis!$BC$2, 'Raw Data'!D800-'Raw Data'!E800&gt;2), 'Raw Data'!AZ800, IF(AND('Raw Data'!J800&lt;Analysis!$BC$2, 'Raw Data'!E800-'Raw Data'!D800&gt;2), 'Raw Data'!BB800, 0)))</f>
        <v/>
      </c>
      <c r="AQ805">
        <f>IF(ISBLANK('Raw Data'!A800), 0, IF(AND('Raw Data'!I800&lt;Analysis!$BC$2, 'Raw Data'!D800-'Raw Data'!E800&gt;3), 'Raw Data'!BC800, IF(AND('Raw Data'!J800&lt;Analysis!$BC$2, 'Raw Data'!E800-'Raw Data'!D800&gt;3), 'Raw Data'!BE800, 0)))</f>
        <v/>
      </c>
      <c r="AR805">
        <f>IF('Hidden Analysiss'!D801=1,IF(ABS('Raw Data'!E800-'Raw Data'!D800)&lt;2,'Raw Data'!AX800,0), 0)</f>
        <v/>
      </c>
      <c r="AS805">
        <f>IF('Hidden Analysiss'!D801=1,IF(ABS('Raw Data'!E800-'Raw Data'!D800)&lt;3,'Raw Data'!BA800,0), 0)</f>
        <v/>
      </c>
      <c r="AT805">
        <f>IF('Hidden Analysiss'!D801=1,IF(ABS('Raw Data'!E800-'Raw Data'!D800)&lt;4,'Raw Data'!BD800,0), 0)</f>
        <v/>
      </c>
      <c r="AU805">
        <f>IF(AND('Hidden Analysiss'!E801=1, ABS('Raw Data'!E800-'Raw Data'!D800)&lt;2), 'Raw Data'!AX800, 0)</f>
        <v/>
      </c>
      <c r="AV805">
        <f>IF(AND('Hidden Analysiss'!E801=1, ABS('Raw Data'!E800-'Raw Data'!D800)&lt;3), 'Raw Data'!BA800, 0)</f>
        <v/>
      </c>
      <c r="AW805">
        <f>IF(AND('Hidden Analysiss'!E801=1, ABS('Raw Data'!E800-'Raw Data'!D800)&lt;3), 'Raw Data'!BD800, 0)</f>
        <v/>
      </c>
    </row>
    <row r="806">
      <c r="A806" s="1">
        <f>'Raw Data'!A801</f>
        <v/>
      </c>
      <c r="B806">
        <f>IF('Raw Data'!E801&gt;'Raw Data'!D801, 'Raw Data'!J801, 0)</f>
        <v/>
      </c>
      <c r="C806">
        <f>IF('Raw Data'!D801&gt;'Raw Data'!E801, 'Raw Data'!I801, 0)</f>
        <v/>
      </c>
      <c r="D806">
        <f>SUM(G806:H806)</f>
        <v/>
      </c>
      <c r="E806">
        <f>IF(AND('Raw Data'!J801&lt;'Raw Data'!I801,'Raw Data'!E801&gt;'Raw Data'!D801,'Raw Data'!E801-'Raw Data'!D801&gt;3),'Raw Data'!N801,IF(AND('Raw Data'!I801&lt;'Raw Data'!J801,'Raw Data'!D801&gt;'Raw Data'!E801,'Raw Data'!D801-'Raw Data'!E801&gt;3),'Raw Data'!M801,0))</f>
        <v/>
      </c>
      <c r="F806">
        <f>IF(AND('Raw Data'!J801&lt;'Raw Data'!I801,'Raw Data'!E801&gt;'Raw Data'!D801,'Raw Data'!E801-'Raw Data'!D801&lt;4),'Raw Data'!L801,IF(AND('Raw Data'!I801&lt;'Raw Data'!J801,'Raw Data'!D801&gt;'Raw Data'!E801,'Raw Data'!D801-'Raw Data'!E801&lt;4),'Raw Data'!K801,0))</f>
        <v/>
      </c>
      <c r="G806">
        <f>IF(AND('Raw Data'!J801&lt;'Raw Data'!I801, 'Raw Data'!E801&gt;'Raw Data'!D801), 'Raw Data'!J801, 0)</f>
        <v/>
      </c>
      <c r="H806">
        <f>IF(AND('Raw Data'!J801&gt;'Raw Data'!I801, 'Raw Data'!E801&lt;'Raw Data'!D801), 'Raw Data'!I801, 0)</f>
        <v/>
      </c>
      <c r="I806">
        <f>SUM(J806:K806)</f>
        <v/>
      </c>
      <c r="J806">
        <f>IF(AND('Raw Data'!J801&gt;'Raw Data'!I801, 'Raw Data'!E801&gt;'Raw Data'!D801), 'Raw Data'!J801, 0)</f>
        <v/>
      </c>
      <c r="K806">
        <f>IF(AND('Raw Data'!I801&gt;'Raw Data'!J801, 'Raw Data'!D801&gt;'Raw Data'!E801), 'Raw Data'!I801, 0)</f>
        <v/>
      </c>
      <c r="L806">
        <f>IF('Raw Data'!E801-'Raw Data'!D801&gt;3, 'Raw Data'!N801, 0)</f>
        <v/>
      </c>
      <c r="M806">
        <f>IF('Raw Data'!D801-'Raw Data'!E801&gt;3, 'Raw Data'!M801, 0)</f>
        <v/>
      </c>
      <c r="N806">
        <f>IF(ISBLANK('Raw Data'!D801),0,IF(AND('Raw Data'!E801&gt;'Raw Data'!D801,'Raw Data'!E801-'Raw Data'!D801&gt;0,'Raw Data'!E801-'Raw Data'!D801&lt;4),'Raw Data'!L801, 0))</f>
        <v/>
      </c>
      <c r="O806">
        <f>IF(ISBLANK('Raw Data'!D801),0,IF(AND('Raw Data'!E801&gt;'Raw Data'!D801,'Raw Data'!E801-'Raw Data'!D801&gt;0,'Raw Data'!D801-'Raw Data'!E801&lt;4),'Raw Data'!K801, 0))</f>
        <v/>
      </c>
      <c r="P806">
        <f>IF('Raw Data'!E801-'Raw Data'!D801&gt;3, 'Raw Data'!N801, IF('Raw Data'!D801-'Raw Data'!E801&gt;3, 'Raw Data'!M801, 0))</f>
        <v/>
      </c>
      <c r="Q806">
        <f>IF(ISBLANK('Raw Data'!E801),0,IF(AND('Raw Data'!E801-'Raw Data'!D801&lt;4,'Raw Data'!E801-'Raw Data'!D801&gt;0),'Raw Data'!L801,IF(AND('Raw Data'!D801&gt;'Raw Data'!E801,'Raw Data'!D801-'Raw Data'!E801&gt;0),'Raw Data'!K801,0)))</f>
        <v/>
      </c>
      <c r="R806">
        <f>IF(ISBLANK('Raw Data'!K801),0,IFERROR(IF(MATCH(SMALL('Raw Data'!K801:N801,1),L806:O806,0),SMALL('Raw Data'!K801:N801,1)),0))</f>
        <v/>
      </c>
      <c r="S806">
        <f>IF(ISBLANK('Raw Data'!K801),0,IFERROR(IF(MATCH(SMALL('Raw Data'!K801:N801,2),L806:O806,0),SMALL('Raw Data'!K801:N801,2)),0))</f>
        <v/>
      </c>
      <c r="T806">
        <f>IF(ISBLANK('Raw Data'!K801),0,IFERROR(IF(MATCH(SMALL('Raw Data'!K801:N801,3),L806:O806,0),SMALL('Raw Data'!K801:N801,3)),0))</f>
        <v/>
      </c>
      <c r="U806">
        <f>IF(ISBLANK('Raw Data'!K801),0,IFERROR(IF(MATCH(SMALL('Raw Data'!K801:N801,4),L806:O806,0),SMALL('Raw Data'!K801:N801,4)),0))</f>
        <v/>
      </c>
      <c r="V806">
        <f>IF(AND('Raw Data'!D801&lt;3, 'Raw Data'!E801&lt;3, 'Raw Data'!A801&gt;0), 'Raw Data'!AF801, 0)</f>
        <v/>
      </c>
      <c r="W806">
        <f>IF(AND('Raw Data'!D801&lt;4, 'Raw Data'!E801&lt;4, 'Raw Data'!A801&gt;0), 'Raw Data'!AI801, 0)</f>
        <v/>
      </c>
      <c r="X806">
        <f>IF(AND('Raw Data'!D801&lt;5, 'Raw Data'!E801&lt;5, 'Raw Data'!A801&gt;0), 'Raw Data'!AL801, 0)</f>
        <v/>
      </c>
      <c r="Y806">
        <f>IF(AND('Raw Data'!D801&lt;6, 'Raw Data'!E801&lt;6, 'Raw Data'!A801&gt;0), 'Raw Data'!AO801, 0)</f>
        <v/>
      </c>
      <c r="Z806">
        <f>IF(ISBLANK('Raw Data'!D801), 0, IF('Raw Data'!D801-'Raw Data'!E801&gt;1, 'Raw Data'!AW801, 0))</f>
        <v/>
      </c>
      <c r="AA806">
        <f>IF(ISBLANK('Raw Data'!A801), 0, IF(ABS('Raw Data'!D801-'Raw Data'!E801)&lt;2, 'Raw Data'!AX801, 0))</f>
        <v/>
      </c>
      <c r="AB806">
        <f>IF(ISBLANK('Raw Data'!D801), 0, IF('Raw Data'!E801-'Raw Data'!D801&gt;1, 'Raw Data'!AY801, 0))</f>
        <v/>
      </c>
      <c r="AC806">
        <f>IF(ISBLANK('Raw Data'!D801), 0, IF('Raw Data'!D801-'Raw Data'!E801&gt;2, 'Raw Data'!AZ801, 0))</f>
        <v/>
      </c>
      <c r="AD806">
        <f>IF(ISBLANK('Raw Data'!A801), 0, IF(ABS('Raw Data'!D801-'Raw Data'!E801)&lt;3, 'Raw Data'!BA801, 0))</f>
        <v/>
      </c>
      <c r="AE806">
        <f>IF(ISBLANK('Raw Data'!D801), 0, IF('Raw Data'!E801-'Raw Data'!D801&gt;2, 'Raw Data'!BB801, 0))</f>
        <v/>
      </c>
      <c r="AF806">
        <f>IF(ISBLANK('Raw Data'!D801), 0, IF('Raw Data'!D801-'Raw Data'!E801&gt;3, 'Raw Data'!BC801, 0))</f>
        <v/>
      </c>
      <c r="AG806">
        <f>IF(ISBLANK('Raw Data'!A801), 0, IF(ABS('Raw Data'!D801-'Raw Data'!E801)&lt;4, 'Raw Data'!BD801, 0))</f>
        <v/>
      </c>
      <c r="AH806">
        <f>IF(ISBLANK('Raw Data'!D801), 0, IF('Raw Data'!E801-'Raw Data'!D801&gt;3, 'Raw Data'!BE801, 0))</f>
        <v/>
      </c>
      <c r="AI806">
        <f>IF(SUM('Raw Data'!D801:E801)&gt;'Raw Data'!F801, 'Raw Data'!G801, 0)</f>
        <v/>
      </c>
      <c r="AJ806">
        <f>IF(ISBLANK('Raw Data'!D801), 0, IF(SUM('Raw Data'!D801:E801)&lt;'Raw Data'!F801, 'Raw Data'!H801, 0))</f>
        <v/>
      </c>
      <c r="AK806">
        <f>IF(ISBLANK('Raw Data'!A801), 0, IF(AND('Raw Data'!D801&lt;3, 'Raw Data'!E801&lt;3, 'Raw Data'!F801&lt;BB$2), 'Raw Data'!AF801, 0))</f>
        <v/>
      </c>
      <c r="AL806">
        <f>IF(ISBLANK('Raw Data'!A801), 0, IF(AND('Raw Data'!D801&lt;4, 'Raw Data'!E801&lt;4, 'Raw Data'!F801&lt;BB$2), 'Raw Data'!AI801, 0))</f>
        <v/>
      </c>
      <c r="AM806">
        <f>IF(ISBLANK('Raw Data'!A801), 0, IF(AND('Raw Data'!D801&lt;5, 'Raw Data'!E801&lt;5, 'Raw Data'!F801&lt;BB$2), 'Raw Data'!AL801, 0))</f>
        <v/>
      </c>
      <c r="AN806">
        <f>IF(ISBLANK('Raw Data'!A801), 0, IF(AND('Raw Data'!D801&lt;6, 'Raw Data'!E801&lt;6, 'Raw Data'!F801&lt;BB$2), 'Raw Data'!AO801, 0))</f>
        <v/>
      </c>
      <c r="AO806">
        <f>IF(ISBLANK('Raw Data'!A801), 0, IF(AND('Raw Data'!I801&lt;Analysis!$BC$2, 'Raw Data'!D801-'Raw Data'!E801&gt;1), 'Raw Data'!AW801, IF(AND('Raw Data'!J801&lt;Analysis!$BC$2, 'Raw Data'!E801-'Raw Data'!D801&gt;1), 'Raw Data'!AY801, 0)))</f>
        <v/>
      </c>
      <c r="AP806">
        <f>IF(ISBLANK('Raw Data'!A801), 0, IF(AND('Raw Data'!I801&lt;Analysis!$BC$2, 'Raw Data'!D801-'Raw Data'!E801&gt;2), 'Raw Data'!AZ801, IF(AND('Raw Data'!J801&lt;Analysis!$BC$2, 'Raw Data'!E801-'Raw Data'!D801&gt;2), 'Raw Data'!BB801, 0)))</f>
        <v/>
      </c>
      <c r="AQ806">
        <f>IF(ISBLANK('Raw Data'!A801), 0, IF(AND('Raw Data'!I801&lt;Analysis!$BC$2, 'Raw Data'!D801-'Raw Data'!E801&gt;3), 'Raw Data'!BC801, IF(AND('Raw Data'!J801&lt;Analysis!$BC$2, 'Raw Data'!E801-'Raw Data'!D801&gt;3), 'Raw Data'!BE801, 0)))</f>
        <v/>
      </c>
      <c r="AR806">
        <f>IF('Hidden Analysiss'!D802=1,IF(ABS('Raw Data'!E801-'Raw Data'!D801)&lt;2,'Raw Data'!AX801,0), 0)</f>
        <v/>
      </c>
      <c r="AS806">
        <f>IF('Hidden Analysiss'!D802=1,IF(ABS('Raw Data'!E801-'Raw Data'!D801)&lt;3,'Raw Data'!BA801,0), 0)</f>
        <v/>
      </c>
      <c r="AT806">
        <f>IF('Hidden Analysiss'!D802=1,IF(ABS('Raw Data'!E801-'Raw Data'!D801)&lt;4,'Raw Data'!BD801,0), 0)</f>
        <v/>
      </c>
      <c r="AU806">
        <f>IF(AND('Hidden Analysiss'!E802=1, ABS('Raw Data'!E801-'Raw Data'!D801)&lt;2), 'Raw Data'!AX801, 0)</f>
        <v/>
      </c>
      <c r="AV806">
        <f>IF(AND('Hidden Analysiss'!E802=1, ABS('Raw Data'!E801-'Raw Data'!D801)&lt;3), 'Raw Data'!BA801, 0)</f>
        <v/>
      </c>
      <c r="AW806">
        <f>IF(AND('Hidden Analysiss'!E802=1, ABS('Raw Data'!E801-'Raw Data'!D801)&lt;3), 'Raw Data'!BD801, 0)</f>
        <v/>
      </c>
    </row>
    <row r="807">
      <c r="A807" s="1">
        <f>'Raw Data'!A802</f>
        <v/>
      </c>
      <c r="B807">
        <f>IF('Raw Data'!E802&gt;'Raw Data'!D802, 'Raw Data'!J802, 0)</f>
        <v/>
      </c>
      <c r="C807">
        <f>IF('Raw Data'!D802&gt;'Raw Data'!E802, 'Raw Data'!I802, 0)</f>
        <v/>
      </c>
      <c r="D807">
        <f>SUM(G807:H807)</f>
        <v/>
      </c>
      <c r="E807">
        <f>IF(AND('Raw Data'!J802&lt;'Raw Data'!I802,'Raw Data'!E802&gt;'Raw Data'!D802,'Raw Data'!E802-'Raw Data'!D802&gt;3),'Raw Data'!N802,IF(AND('Raw Data'!I802&lt;'Raw Data'!J802,'Raw Data'!D802&gt;'Raw Data'!E802,'Raw Data'!D802-'Raw Data'!E802&gt;3),'Raw Data'!M802,0))</f>
        <v/>
      </c>
      <c r="F807">
        <f>IF(AND('Raw Data'!J802&lt;'Raw Data'!I802,'Raw Data'!E802&gt;'Raw Data'!D802,'Raw Data'!E802-'Raw Data'!D802&lt;4),'Raw Data'!L802,IF(AND('Raw Data'!I802&lt;'Raw Data'!J802,'Raw Data'!D802&gt;'Raw Data'!E802,'Raw Data'!D802-'Raw Data'!E802&lt;4),'Raw Data'!K802,0))</f>
        <v/>
      </c>
      <c r="G807">
        <f>IF(AND('Raw Data'!J802&lt;'Raw Data'!I802, 'Raw Data'!E802&gt;'Raw Data'!D802), 'Raw Data'!J802, 0)</f>
        <v/>
      </c>
      <c r="H807">
        <f>IF(AND('Raw Data'!J802&gt;'Raw Data'!I802, 'Raw Data'!E802&lt;'Raw Data'!D802), 'Raw Data'!I802, 0)</f>
        <v/>
      </c>
      <c r="I807">
        <f>SUM(J807:K807)</f>
        <v/>
      </c>
      <c r="J807">
        <f>IF(AND('Raw Data'!J802&gt;'Raw Data'!I802, 'Raw Data'!E802&gt;'Raw Data'!D802), 'Raw Data'!J802, 0)</f>
        <v/>
      </c>
      <c r="K807">
        <f>IF(AND('Raw Data'!I802&gt;'Raw Data'!J802, 'Raw Data'!D802&gt;'Raw Data'!E802), 'Raw Data'!I802, 0)</f>
        <v/>
      </c>
      <c r="L807">
        <f>IF('Raw Data'!E802-'Raw Data'!D802&gt;3, 'Raw Data'!N802, 0)</f>
        <v/>
      </c>
      <c r="M807">
        <f>IF('Raw Data'!D802-'Raw Data'!E802&gt;3, 'Raw Data'!M802, 0)</f>
        <v/>
      </c>
      <c r="N807">
        <f>IF(ISBLANK('Raw Data'!D802),0,IF(AND('Raw Data'!E802&gt;'Raw Data'!D802,'Raw Data'!E802-'Raw Data'!D802&gt;0,'Raw Data'!E802-'Raw Data'!D802&lt;4),'Raw Data'!L802, 0))</f>
        <v/>
      </c>
      <c r="O807">
        <f>IF(ISBLANK('Raw Data'!D802),0,IF(AND('Raw Data'!E802&gt;'Raw Data'!D802,'Raw Data'!E802-'Raw Data'!D802&gt;0,'Raw Data'!D802-'Raw Data'!E802&lt;4),'Raw Data'!K802, 0))</f>
        <v/>
      </c>
      <c r="P807">
        <f>IF('Raw Data'!E802-'Raw Data'!D802&gt;3, 'Raw Data'!N802, IF('Raw Data'!D802-'Raw Data'!E802&gt;3, 'Raw Data'!M802, 0))</f>
        <v/>
      </c>
      <c r="Q807">
        <f>IF(ISBLANK('Raw Data'!E802),0,IF(AND('Raw Data'!E802-'Raw Data'!D802&lt;4,'Raw Data'!E802-'Raw Data'!D802&gt;0),'Raw Data'!L802,IF(AND('Raw Data'!D802&gt;'Raw Data'!E802,'Raw Data'!D802-'Raw Data'!E802&gt;0),'Raw Data'!K802,0)))</f>
        <v/>
      </c>
      <c r="R807">
        <f>IF(ISBLANK('Raw Data'!K802),0,IFERROR(IF(MATCH(SMALL('Raw Data'!K802:N802,1),L807:O807,0),SMALL('Raw Data'!K802:N802,1)),0))</f>
        <v/>
      </c>
      <c r="S807">
        <f>IF(ISBLANK('Raw Data'!K802),0,IFERROR(IF(MATCH(SMALL('Raw Data'!K802:N802,2),L807:O807,0),SMALL('Raw Data'!K802:N802,2)),0))</f>
        <v/>
      </c>
      <c r="T807">
        <f>IF(ISBLANK('Raw Data'!K802),0,IFERROR(IF(MATCH(SMALL('Raw Data'!K802:N802,3),L807:O807,0),SMALL('Raw Data'!K802:N802,3)),0))</f>
        <v/>
      </c>
      <c r="U807">
        <f>IF(ISBLANK('Raw Data'!K802),0,IFERROR(IF(MATCH(SMALL('Raw Data'!K802:N802,4),L807:O807,0),SMALL('Raw Data'!K802:N802,4)),0))</f>
        <v/>
      </c>
      <c r="V807">
        <f>IF(AND('Raw Data'!D802&lt;3, 'Raw Data'!E802&lt;3, 'Raw Data'!A802&gt;0), 'Raw Data'!AF802, 0)</f>
        <v/>
      </c>
      <c r="W807">
        <f>IF(AND('Raw Data'!D802&lt;4, 'Raw Data'!E802&lt;4, 'Raw Data'!A802&gt;0), 'Raw Data'!AI802, 0)</f>
        <v/>
      </c>
      <c r="X807">
        <f>IF(AND('Raw Data'!D802&lt;5, 'Raw Data'!E802&lt;5, 'Raw Data'!A802&gt;0), 'Raw Data'!AL802, 0)</f>
        <v/>
      </c>
      <c r="Y807">
        <f>IF(AND('Raw Data'!D802&lt;6, 'Raw Data'!E802&lt;6, 'Raw Data'!A802&gt;0), 'Raw Data'!AO802, 0)</f>
        <v/>
      </c>
      <c r="Z807">
        <f>IF(ISBLANK('Raw Data'!D802), 0, IF('Raw Data'!D802-'Raw Data'!E802&gt;1, 'Raw Data'!AW802, 0))</f>
        <v/>
      </c>
      <c r="AA807">
        <f>IF(ISBLANK('Raw Data'!A802), 0, IF(ABS('Raw Data'!D802-'Raw Data'!E802)&lt;2, 'Raw Data'!AX802, 0))</f>
        <v/>
      </c>
      <c r="AB807">
        <f>IF(ISBLANK('Raw Data'!D802), 0, IF('Raw Data'!E802-'Raw Data'!D802&gt;1, 'Raw Data'!AY802, 0))</f>
        <v/>
      </c>
      <c r="AC807">
        <f>IF(ISBLANK('Raw Data'!D802), 0, IF('Raw Data'!D802-'Raw Data'!E802&gt;2, 'Raw Data'!AZ802, 0))</f>
        <v/>
      </c>
      <c r="AD807">
        <f>IF(ISBLANK('Raw Data'!A802), 0, IF(ABS('Raw Data'!D802-'Raw Data'!E802)&lt;3, 'Raw Data'!BA802, 0))</f>
        <v/>
      </c>
      <c r="AE807">
        <f>IF(ISBLANK('Raw Data'!D802), 0, IF('Raw Data'!E802-'Raw Data'!D802&gt;2, 'Raw Data'!BB802, 0))</f>
        <v/>
      </c>
      <c r="AF807">
        <f>IF(ISBLANK('Raw Data'!D802), 0, IF('Raw Data'!D802-'Raw Data'!E802&gt;3, 'Raw Data'!BC802, 0))</f>
        <v/>
      </c>
      <c r="AG807">
        <f>IF(ISBLANK('Raw Data'!A802), 0, IF(ABS('Raw Data'!D802-'Raw Data'!E802)&lt;4, 'Raw Data'!BD802, 0))</f>
        <v/>
      </c>
      <c r="AH807">
        <f>IF(ISBLANK('Raw Data'!D802), 0, IF('Raw Data'!E802-'Raw Data'!D802&gt;3, 'Raw Data'!BE802, 0))</f>
        <v/>
      </c>
      <c r="AI807">
        <f>IF(SUM('Raw Data'!D802:E802)&gt;'Raw Data'!F802, 'Raw Data'!G802, 0)</f>
        <v/>
      </c>
      <c r="AJ807">
        <f>IF(ISBLANK('Raw Data'!D802), 0, IF(SUM('Raw Data'!D802:E802)&lt;'Raw Data'!F802, 'Raw Data'!H802, 0))</f>
        <v/>
      </c>
      <c r="AK807">
        <f>IF(ISBLANK('Raw Data'!A802), 0, IF(AND('Raw Data'!D802&lt;3, 'Raw Data'!E802&lt;3, 'Raw Data'!F802&lt;BB$2), 'Raw Data'!AF802, 0))</f>
        <v/>
      </c>
      <c r="AL807">
        <f>IF(ISBLANK('Raw Data'!A802), 0, IF(AND('Raw Data'!D802&lt;4, 'Raw Data'!E802&lt;4, 'Raw Data'!F802&lt;BB$2), 'Raw Data'!AI802, 0))</f>
        <v/>
      </c>
      <c r="AM807">
        <f>IF(ISBLANK('Raw Data'!A802), 0, IF(AND('Raw Data'!D802&lt;5, 'Raw Data'!E802&lt;5, 'Raw Data'!F802&lt;BB$2), 'Raw Data'!AL802, 0))</f>
        <v/>
      </c>
      <c r="AN807">
        <f>IF(ISBLANK('Raw Data'!A802), 0, IF(AND('Raw Data'!D802&lt;6, 'Raw Data'!E802&lt;6, 'Raw Data'!F802&lt;BB$2), 'Raw Data'!AO802, 0))</f>
        <v/>
      </c>
      <c r="AO807">
        <f>IF(ISBLANK('Raw Data'!A802), 0, IF(AND('Raw Data'!I802&lt;Analysis!$BC$2, 'Raw Data'!D802-'Raw Data'!E802&gt;1), 'Raw Data'!AW802, IF(AND('Raw Data'!J802&lt;Analysis!$BC$2, 'Raw Data'!E802-'Raw Data'!D802&gt;1), 'Raw Data'!AY802, 0)))</f>
        <v/>
      </c>
      <c r="AP807">
        <f>IF(ISBLANK('Raw Data'!A802), 0, IF(AND('Raw Data'!I802&lt;Analysis!$BC$2, 'Raw Data'!D802-'Raw Data'!E802&gt;2), 'Raw Data'!AZ802, IF(AND('Raw Data'!J802&lt;Analysis!$BC$2, 'Raw Data'!E802-'Raw Data'!D802&gt;2), 'Raw Data'!BB802, 0)))</f>
        <v/>
      </c>
      <c r="AQ807">
        <f>IF(ISBLANK('Raw Data'!A802), 0, IF(AND('Raw Data'!I802&lt;Analysis!$BC$2, 'Raw Data'!D802-'Raw Data'!E802&gt;3), 'Raw Data'!BC802, IF(AND('Raw Data'!J802&lt;Analysis!$BC$2, 'Raw Data'!E802-'Raw Data'!D802&gt;3), 'Raw Data'!BE802, 0)))</f>
        <v/>
      </c>
      <c r="AR807">
        <f>IF('Hidden Analysiss'!D803=1,IF(ABS('Raw Data'!E802-'Raw Data'!D802)&lt;2,'Raw Data'!AX802,0), 0)</f>
        <v/>
      </c>
      <c r="AS807">
        <f>IF('Hidden Analysiss'!D803=1,IF(ABS('Raw Data'!E802-'Raw Data'!D802)&lt;3,'Raw Data'!BA802,0), 0)</f>
        <v/>
      </c>
      <c r="AT807">
        <f>IF('Hidden Analysiss'!D803=1,IF(ABS('Raw Data'!E802-'Raw Data'!D802)&lt;4,'Raw Data'!BD802,0), 0)</f>
        <v/>
      </c>
      <c r="AU807">
        <f>IF(AND('Hidden Analysiss'!E803=1, ABS('Raw Data'!E802-'Raw Data'!D802)&lt;2), 'Raw Data'!AX802, 0)</f>
        <v/>
      </c>
      <c r="AV807">
        <f>IF(AND('Hidden Analysiss'!E803=1, ABS('Raw Data'!E802-'Raw Data'!D802)&lt;3), 'Raw Data'!BA802, 0)</f>
        <v/>
      </c>
      <c r="AW807">
        <f>IF(AND('Hidden Analysiss'!E803=1, ABS('Raw Data'!E802-'Raw Data'!D802)&lt;3), 'Raw Data'!BD802, 0)</f>
        <v/>
      </c>
    </row>
    <row r="808">
      <c r="A808" s="1">
        <f>'Raw Data'!A803</f>
        <v/>
      </c>
      <c r="B808">
        <f>IF('Raw Data'!E803&gt;'Raw Data'!D803, 'Raw Data'!J803, 0)</f>
        <v/>
      </c>
      <c r="C808">
        <f>IF('Raw Data'!D803&gt;'Raw Data'!E803, 'Raw Data'!I803, 0)</f>
        <v/>
      </c>
      <c r="D808">
        <f>SUM(G808:H808)</f>
        <v/>
      </c>
      <c r="E808">
        <f>IF(AND('Raw Data'!J803&lt;'Raw Data'!I803,'Raw Data'!E803&gt;'Raw Data'!D803,'Raw Data'!E803-'Raw Data'!D803&gt;3),'Raw Data'!N803,IF(AND('Raw Data'!I803&lt;'Raw Data'!J803,'Raw Data'!D803&gt;'Raw Data'!E803,'Raw Data'!D803-'Raw Data'!E803&gt;3),'Raw Data'!M803,0))</f>
        <v/>
      </c>
      <c r="F808">
        <f>IF(AND('Raw Data'!J803&lt;'Raw Data'!I803,'Raw Data'!E803&gt;'Raw Data'!D803,'Raw Data'!E803-'Raw Data'!D803&lt;4),'Raw Data'!L803,IF(AND('Raw Data'!I803&lt;'Raw Data'!J803,'Raw Data'!D803&gt;'Raw Data'!E803,'Raw Data'!D803-'Raw Data'!E803&lt;4),'Raw Data'!K803,0))</f>
        <v/>
      </c>
      <c r="G808">
        <f>IF(AND('Raw Data'!J803&lt;'Raw Data'!I803, 'Raw Data'!E803&gt;'Raw Data'!D803), 'Raw Data'!J803, 0)</f>
        <v/>
      </c>
      <c r="H808">
        <f>IF(AND('Raw Data'!J803&gt;'Raw Data'!I803, 'Raw Data'!E803&lt;'Raw Data'!D803), 'Raw Data'!I803, 0)</f>
        <v/>
      </c>
      <c r="I808">
        <f>SUM(J808:K808)</f>
        <v/>
      </c>
      <c r="J808">
        <f>IF(AND('Raw Data'!J803&gt;'Raw Data'!I803, 'Raw Data'!E803&gt;'Raw Data'!D803), 'Raw Data'!J803, 0)</f>
        <v/>
      </c>
      <c r="K808">
        <f>IF(AND('Raw Data'!I803&gt;'Raw Data'!J803, 'Raw Data'!D803&gt;'Raw Data'!E803), 'Raw Data'!I803, 0)</f>
        <v/>
      </c>
      <c r="L808">
        <f>IF('Raw Data'!E803-'Raw Data'!D803&gt;3, 'Raw Data'!N803, 0)</f>
        <v/>
      </c>
      <c r="M808">
        <f>IF('Raw Data'!D803-'Raw Data'!E803&gt;3, 'Raw Data'!M803, 0)</f>
        <v/>
      </c>
      <c r="N808">
        <f>IF(ISBLANK('Raw Data'!D803),0,IF(AND('Raw Data'!E803&gt;'Raw Data'!D803,'Raw Data'!E803-'Raw Data'!D803&gt;0,'Raw Data'!E803-'Raw Data'!D803&lt;4),'Raw Data'!L803, 0))</f>
        <v/>
      </c>
      <c r="O808">
        <f>IF(ISBLANK('Raw Data'!D803),0,IF(AND('Raw Data'!E803&gt;'Raw Data'!D803,'Raw Data'!E803-'Raw Data'!D803&gt;0,'Raw Data'!D803-'Raw Data'!E803&lt;4),'Raw Data'!K803, 0))</f>
        <v/>
      </c>
      <c r="P808">
        <f>IF('Raw Data'!E803-'Raw Data'!D803&gt;3, 'Raw Data'!N803, IF('Raw Data'!D803-'Raw Data'!E803&gt;3, 'Raw Data'!M803, 0))</f>
        <v/>
      </c>
      <c r="Q808">
        <f>IF(ISBLANK('Raw Data'!E803),0,IF(AND('Raw Data'!E803-'Raw Data'!D803&lt;4,'Raw Data'!E803-'Raw Data'!D803&gt;0),'Raw Data'!L803,IF(AND('Raw Data'!D803&gt;'Raw Data'!E803,'Raw Data'!D803-'Raw Data'!E803&gt;0),'Raw Data'!K803,0)))</f>
        <v/>
      </c>
      <c r="R808">
        <f>IF(ISBLANK('Raw Data'!K803),0,IFERROR(IF(MATCH(SMALL('Raw Data'!K803:N803,1),L808:O808,0),SMALL('Raw Data'!K803:N803,1)),0))</f>
        <v/>
      </c>
      <c r="S808">
        <f>IF(ISBLANK('Raw Data'!K803),0,IFERROR(IF(MATCH(SMALL('Raw Data'!K803:N803,2),L808:O808,0),SMALL('Raw Data'!K803:N803,2)),0))</f>
        <v/>
      </c>
      <c r="T808">
        <f>IF(ISBLANK('Raw Data'!K803),0,IFERROR(IF(MATCH(SMALL('Raw Data'!K803:N803,3),L808:O808,0),SMALL('Raw Data'!K803:N803,3)),0))</f>
        <v/>
      </c>
      <c r="U808">
        <f>IF(ISBLANK('Raw Data'!K803),0,IFERROR(IF(MATCH(SMALL('Raw Data'!K803:N803,4),L808:O808,0),SMALL('Raw Data'!K803:N803,4)),0))</f>
        <v/>
      </c>
      <c r="V808">
        <f>IF(AND('Raw Data'!D803&lt;3, 'Raw Data'!E803&lt;3, 'Raw Data'!A803&gt;0), 'Raw Data'!AF803, 0)</f>
        <v/>
      </c>
      <c r="W808">
        <f>IF(AND('Raw Data'!D803&lt;4, 'Raw Data'!E803&lt;4, 'Raw Data'!A803&gt;0), 'Raw Data'!AI803, 0)</f>
        <v/>
      </c>
      <c r="X808">
        <f>IF(AND('Raw Data'!D803&lt;5, 'Raw Data'!E803&lt;5, 'Raw Data'!A803&gt;0), 'Raw Data'!AL803, 0)</f>
        <v/>
      </c>
      <c r="Y808">
        <f>IF(AND('Raw Data'!D803&lt;6, 'Raw Data'!E803&lt;6, 'Raw Data'!A803&gt;0), 'Raw Data'!AO803, 0)</f>
        <v/>
      </c>
      <c r="Z808">
        <f>IF(ISBLANK('Raw Data'!D803), 0, IF('Raw Data'!D803-'Raw Data'!E803&gt;1, 'Raw Data'!AW803, 0))</f>
        <v/>
      </c>
      <c r="AA808">
        <f>IF(ISBLANK('Raw Data'!A803), 0, IF(ABS('Raw Data'!D803-'Raw Data'!E803)&lt;2, 'Raw Data'!AX803, 0))</f>
        <v/>
      </c>
      <c r="AB808">
        <f>IF(ISBLANK('Raw Data'!D803), 0, IF('Raw Data'!E803-'Raw Data'!D803&gt;1, 'Raw Data'!AY803, 0))</f>
        <v/>
      </c>
      <c r="AC808">
        <f>IF(ISBLANK('Raw Data'!D803), 0, IF('Raw Data'!D803-'Raw Data'!E803&gt;2, 'Raw Data'!AZ803, 0))</f>
        <v/>
      </c>
      <c r="AD808">
        <f>IF(ISBLANK('Raw Data'!A803), 0, IF(ABS('Raw Data'!D803-'Raw Data'!E803)&lt;3, 'Raw Data'!BA803, 0))</f>
        <v/>
      </c>
      <c r="AE808">
        <f>IF(ISBLANK('Raw Data'!D803), 0, IF('Raw Data'!E803-'Raw Data'!D803&gt;2, 'Raw Data'!BB803, 0))</f>
        <v/>
      </c>
      <c r="AF808">
        <f>IF(ISBLANK('Raw Data'!D803), 0, IF('Raw Data'!D803-'Raw Data'!E803&gt;3, 'Raw Data'!BC803, 0))</f>
        <v/>
      </c>
      <c r="AG808">
        <f>IF(ISBLANK('Raw Data'!A803), 0, IF(ABS('Raw Data'!D803-'Raw Data'!E803)&lt;4, 'Raw Data'!BD803, 0))</f>
        <v/>
      </c>
      <c r="AH808">
        <f>IF(ISBLANK('Raw Data'!D803), 0, IF('Raw Data'!E803-'Raw Data'!D803&gt;3, 'Raw Data'!BE803, 0))</f>
        <v/>
      </c>
      <c r="AI808">
        <f>IF(SUM('Raw Data'!D803:E803)&gt;'Raw Data'!F803, 'Raw Data'!G803, 0)</f>
        <v/>
      </c>
      <c r="AJ808">
        <f>IF(ISBLANK('Raw Data'!D803), 0, IF(SUM('Raw Data'!D803:E803)&lt;'Raw Data'!F803, 'Raw Data'!H803, 0))</f>
        <v/>
      </c>
      <c r="AK808">
        <f>IF(ISBLANK('Raw Data'!A803), 0, IF(AND('Raw Data'!D803&lt;3, 'Raw Data'!E803&lt;3, 'Raw Data'!F803&lt;BB$2), 'Raw Data'!AF803, 0))</f>
        <v/>
      </c>
      <c r="AL808">
        <f>IF(ISBLANK('Raw Data'!A803), 0, IF(AND('Raw Data'!D803&lt;4, 'Raw Data'!E803&lt;4, 'Raw Data'!F803&lt;BB$2), 'Raw Data'!AI803, 0))</f>
        <v/>
      </c>
      <c r="AM808">
        <f>IF(ISBLANK('Raw Data'!A803), 0, IF(AND('Raw Data'!D803&lt;5, 'Raw Data'!E803&lt;5, 'Raw Data'!F803&lt;BB$2), 'Raw Data'!AL803, 0))</f>
        <v/>
      </c>
      <c r="AN808">
        <f>IF(ISBLANK('Raw Data'!A803), 0, IF(AND('Raw Data'!D803&lt;6, 'Raw Data'!E803&lt;6, 'Raw Data'!F803&lt;BB$2), 'Raw Data'!AO803, 0))</f>
        <v/>
      </c>
      <c r="AO808">
        <f>IF(ISBLANK('Raw Data'!A803), 0, IF(AND('Raw Data'!I803&lt;Analysis!$BC$2, 'Raw Data'!D803-'Raw Data'!E803&gt;1), 'Raw Data'!AW803, IF(AND('Raw Data'!J803&lt;Analysis!$BC$2, 'Raw Data'!E803-'Raw Data'!D803&gt;1), 'Raw Data'!AY803, 0)))</f>
        <v/>
      </c>
      <c r="AP808">
        <f>IF(ISBLANK('Raw Data'!A803), 0, IF(AND('Raw Data'!I803&lt;Analysis!$BC$2, 'Raw Data'!D803-'Raw Data'!E803&gt;2), 'Raw Data'!AZ803, IF(AND('Raw Data'!J803&lt;Analysis!$BC$2, 'Raw Data'!E803-'Raw Data'!D803&gt;2), 'Raw Data'!BB803, 0)))</f>
        <v/>
      </c>
      <c r="AQ808">
        <f>IF(ISBLANK('Raw Data'!A803), 0, IF(AND('Raw Data'!I803&lt;Analysis!$BC$2, 'Raw Data'!D803-'Raw Data'!E803&gt;3), 'Raw Data'!BC803, IF(AND('Raw Data'!J803&lt;Analysis!$BC$2, 'Raw Data'!E803-'Raw Data'!D803&gt;3), 'Raw Data'!BE803, 0)))</f>
        <v/>
      </c>
      <c r="AR808">
        <f>IF('Hidden Analysiss'!D804=1,IF(ABS('Raw Data'!E803-'Raw Data'!D803)&lt;2,'Raw Data'!AX803,0), 0)</f>
        <v/>
      </c>
      <c r="AS808">
        <f>IF('Hidden Analysiss'!D804=1,IF(ABS('Raw Data'!E803-'Raw Data'!D803)&lt;3,'Raw Data'!BA803,0), 0)</f>
        <v/>
      </c>
      <c r="AT808">
        <f>IF('Hidden Analysiss'!D804=1,IF(ABS('Raw Data'!E803-'Raw Data'!D803)&lt;4,'Raw Data'!BD803,0), 0)</f>
        <v/>
      </c>
      <c r="AU808">
        <f>IF(AND('Hidden Analysiss'!E804=1, ABS('Raw Data'!E803-'Raw Data'!D803)&lt;2), 'Raw Data'!AX803, 0)</f>
        <v/>
      </c>
      <c r="AV808">
        <f>IF(AND('Hidden Analysiss'!E804=1, ABS('Raw Data'!E803-'Raw Data'!D803)&lt;3), 'Raw Data'!BA803, 0)</f>
        <v/>
      </c>
      <c r="AW808">
        <f>IF(AND('Hidden Analysiss'!E804=1, ABS('Raw Data'!E803-'Raw Data'!D803)&lt;3), 'Raw Data'!BD803, 0)</f>
        <v/>
      </c>
    </row>
    <row r="809">
      <c r="A809" s="1">
        <f>'Raw Data'!A804</f>
        <v/>
      </c>
      <c r="B809">
        <f>IF('Raw Data'!E804&gt;'Raw Data'!D804, 'Raw Data'!J804, 0)</f>
        <v/>
      </c>
      <c r="C809">
        <f>IF('Raw Data'!D804&gt;'Raw Data'!E804, 'Raw Data'!I804, 0)</f>
        <v/>
      </c>
      <c r="D809">
        <f>SUM(G809:H809)</f>
        <v/>
      </c>
      <c r="E809">
        <f>IF(AND('Raw Data'!J804&lt;'Raw Data'!I804,'Raw Data'!E804&gt;'Raw Data'!D804,'Raw Data'!E804-'Raw Data'!D804&gt;3),'Raw Data'!N804,IF(AND('Raw Data'!I804&lt;'Raw Data'!J804,'Raw Data'!D804&gt;'Raw Data'!E804,'Raw Data'!D804-'Raw Data'!E804&gt;3),'Raw Data'!M804,0))</f>
        <v/>
      </c>
      <c r="F809">
        <f>IF(AND('Raw Data'!J804&lt;'Raw Data'!I804,'Raw Data'!E804&gt;'Raw Data'!D804,'Raw Data'!E804-'Raw Data'!D804&lt;4),'Raw Data'!L804,IF(AND('Raw Data'!I804&lt;'Raw Data'!J804,'Raw Data'!D804&gt;'Raw Data'!E804,'Raw Data'!D804-'Raw Data'!E804&lt;4),'Raw Data'!K804,0))</f>
        <v/>
      </c>
      <c r="G809">
        <f>IF(AND('Raw Data'!J804&lt;'Raw Data'!I804, 'Raw Data'!E804&gt;'Raw Data'!D804), 'Raw Data'!J804, 0)</f>
        <v/>
      </c>
      <c r="H809">
        <f>IF(AND('Raw Data'!J804&gt;'Raw Data'!I804, 'Raw Data'!E804&lt;'Raw Data'!D804), 'Raw Data'!I804, 0)</f>
        <v/>
      </c>
      <c r="I809">
        <f>SUM(J809:K809)</f>
        <v/>
      </c>
      <c r="J809">
        <f>IF(AND('Raw Data'!J804&gt;'Raw Data'!I804, 'Raw Data'!E804&gt;'Raw Data'!D804), 'Raw Data'!J804, 0)</f>
        <v/>
      </c>
      <c r="K809">
        <f>IF(AND('Raw Data'!I804&gt;'Raw Data'!J804, 'Raw Data'!D804&gt;'Raw Data'!E804), 'Raw Data'!I804, 0)</f>
        <v/>
      </c>
      <c r="L809">
        <f>IF('Raw Data'!E804-'Raw Data'!D804&gt;3, 'Raw Data'!N804, 0)</f>
        <v/>
      </c>
      <c r="M809">
        <f>IF('Raw Data'!D804-'Raw Data'!E804&gt;3, 'Raw Data'!M804, 0)</f>
        <v/>
      </c>
      <c r="N809">
        <f>IF(ISBLANK('Raw Data'!D804),0,IF(AND('Raw Data'!E804&gt;'Raw Data'!D804,'Raw Data'!E804-'Raw Data'!D804&gt;0,'Raw Data'!E804-'Raw Data'!D804&lt;4),'Raw Data'!L804, 0))</f>
        <v/>
      </c>
      <c r="O809">
        <f>IF(ISBLANK('Raw Data'!D804),0,IF(AND('Raw Data'!E804&gt;'Raw Data'!D804,'Raw Data'!E804-'Raw Data'!D804&gt;0,'Raw Data'!D804-'Raw Data'!E804&lt;4),'Raw Data'!K804, 0))</f>
        <v/>
      </c>
      <c r="P809">
        <f>IF('Raw Data'!E804-'Raw Data'!D804&gt;3, 'Raw Data'!N804, IF('Raw Data'!D804-'Raw Data'!E804&gt;3, 'Raw Data'!M804, 0))</f>
        <v/>
      </c>
      <c r="Q809">
        <f>IF(ISBLANK('Raw Data'!E804),0,IF(AND('Raw Data'!E804-'Raw Data'!D804&lt;4,'Raw Data'!E804-'Raw Data'!D804&gt;0),'Raw Data'!L804,IF(AND('Raw Data'!D804&gt;'Raw Data'!E804,'Raw Data'!D804-'Raw Data'!E804&gt;0),'Raw Data'!K804,0)))</f>
        <v/>
      </c>
      <c r="R809">
        <f>IF(ISBLANK('Raw Data'!K804),0,IFERROR(IF(MATCH(SMALL('Raw Data'!K804:N804,1),L809:O809,0),SMALL('Raw Data'!K804:N804,1)),0))</f>
        <v/>
      </c>
      <c r="S809">
        <f>IF(ISBLANK('Raw Data'!K804),0,IFERROR(IF(MATCH(SMALL('Raw Data'!K804:N804,2),L809:O809,0),SMALL('Raw Data'!K804:N804,2)),0))</f>
        <v/>
      </c>
      <c r="T809">
        <f>IF(ISBLANK('Raw Data'!K804),0,IFERROR(IF(MATCH(SMALL('Raw Data'!K804:N804,3),L809:O809,0),SMALL('Raw Data'!K804:N804,3)),0))</f>
        <v/>
      </c>
      <c r="U809">
        <f>IF(ISBLANK('Raw Data'!K804),0,IFERROR(IF(MATCH(SMALL('Raw Data'!K804:N804,4),L809:O809,0),SMALL('Raw Data'!K804:N804,4)),0))</f>
        <v/>
      </c>
      <c r="V809">
        <f>IF(AND('Raw Data'!D804&lt;3, 'Raw Data'!E804&lt;3, 'Raw Data'!A804&gt;0), 'Raw Data'!AF804, 0)</f>
        <v/>
      </c>
      <c r="W809">
        <f>IF(AND('Raw Data'!D804&lt;4, 'Raw Data'!E804&lt;4, 'Raw Data'!A804&gt;0), 'Raw Data'!AI804, 0)</f>
        <v/>
      </c>
      <c r="X809">
        <f>IF(AND('Raw Data'!D804&lt;5, 'Raw Data'!E804&lt;5, 'Raw Data'!A804&gt;0), 'Raw Data'!AL804, 0)</f>
        <v/>
      </c>
      <c r="Y809">
        <f>IF(AND('Raw Data'!D804&lt;6, 'Raw Data'!E804&lt;6, 'Raw Data'!A804&gt;0), 'Raw Data'!AO804, 0)</f>
        <v/>
      </c>
      <c r="Z809">
        <f>IF(ISBLANK('Raw Data'!D804), 0, IF('Raw Data'!D804-'Raw Data'!E804&gt;1, 'Raw Data'!AW804, 0))</f>
        <v/>
      </c>
      <c r="AA809">
        <f>IF(ISBLANK('Raw Data'!A804), 0, IF(ABS('Raw Data'!D804-'Raw Data'!E804)&lt;2, 'Raw Data'!AX804, 0))</f>
        <v/>
      </c>
      <c r="AB809">
        <f>IF(ISBLANK('Raw Data'!D804), 0, IF('Raw Data'!E804-'Raw Data'!D804&gt;1, 'Raw Data'!AY804, 0))</f>
        <v/>
      </c>
      <c r="AC809">
        <f>IF(ISBLANK('Raw Data'!D804), 0, IF('Raw Data'!D804-'Raw Data'!E804&gt;2, 'Raw Data'!AZ804, 0))</f>
        <v/>
      </c>
      <c r="AD809">
        <f>IF(ISBLANK('Raw Data'!A804), 0, IF(ABS('Raw Data'!D804-'Raw Data'!E804)&lt;3, 'Raw Data'!BA804, 0))</f>
        <v/>
      </c>
      <c r="AE809">
        <f>IF(ISBLANK('Raw Data'!D804), 0, IF('Raw Data'!E804-'Raw Data'!D804&gt;2, 'Raw Data'!BB804, 0))</f>
        <v/>
      </c>
      <c r="AF809">
        <f>IF(ISBLANK('Raw Data'!D804), 0, IF('Raw Data'!D804-'Raw Data'!E804&gt;3, 'Raw Data'!BC804, 0))</f>
        <v/>
      </c>
      <c r="AG809">
        <f>IF(ISBLANK('Raw Data'!A804), 0, IF(ABS('Raw Data'!D804-'Raw Data'!E804)&lt;4, 'Raw Data'!BD804, 0))</f>
        <v/>
      </c>
      <c r="AH809">
        <f>IF(ISBLANK('Raw Data'!D804), 0, IF('Raw Data'!E804-'Raw Data'!D804&gt;3, 'Raw Data'!BE804, 0))</f>
        <v/>
      </c>
      <c r="AI809">
        <f>IF(SUM('Raw Data'!D804:E804)&gt;'Raw Data'!F804, 'Raw Data'!G804, 0)</f>
        <v/>
      </c>
      <c r="AJ809">
        <f>IF(ISBLANK('Raw Data'!D804), 0, IF(SUM('Raw Data'!D804:E804)&lt;'Raw Data'!F804, 'Raw Data'!H804, 0))</f>
        <v/>
      </c>
      <c r="AK809">
        <f>IF(ISBLANK('Raw Data'!A804), 0, IF(AND('Raw Data'!D804&lt;3, 'Raw Data'!E804&lt;3, 'Raw Data'!F804&lt;BB$2), 'Raw Data'!AF804, 0))</f>
        <v/>
      </c>
      <c r="AL809">
        <f>IF(ISBLANK('Raw Data'!A804), 0, IF(AND('Raw Data'!D804&lt;4, 'Raw Data'!E804&lt;4, 'Raw Data'!F804&lt;BB$2), 'Raw Data'!AI804, 0))</f>
        <v/>
      </c>
      <c r="AM809">
        <f>IF(ISBLANK('Raw Data'!A804), 0, IF(AND('Raw Data'!D804&lt;5, 'Raw Data'!E804&lt;5, 'Raw Data'!F804&lt;BB$2), 'Raw Data'!AL804, 0))</f>
        <v/>
      </c>
      <c r="AN809">
        <f>IF(ISBLANK('Raw Data'!A804), 0, IF(AND('Raw Data'!D804&lt;6, 'Raw Data'!E804&lt;6, 'Raw Data'!F804&lt;BB$2), 'Raw Data'!AO804, 0))</f>
        <v/>
      </c>
      <c r="AO809">
        <f>IF(ISBLANK('Raw Data'!A804), 0, IF(AND('Raw Data'!I804&lt;Analysis!$BC$2, 'Raw Data'!D804-'Raw Data'!E804&gt;1), 'Raw Data'!AW804, IF(AND('Raw Data'!J804&lt;Analysis!$BC$2, 'Raw Data'!E804-'Raw Data'!D804&gt;1), 'Raw Data'!AY804, 0)))</f>
        <v/>
      </c>
      <c r="AP809">
        <f>IF(ISBLANK('Raw Data'!A804), 0, IF(AND('Raw Data'!I804&lt;Analysis!$BC$2, 'Raw Data'!D804-'Raw Data'!E804&gt;2), 'Raw Data'!AZ804, IF(AND('Raw Data'!J804&lt;Analysis!$BC$2, 'Raw Data'!E804-'Raw Data'!D804&gt;2), 'Raw Data'!BB804, 0)))</f>
        <v/>
      </c>
      <c r="AQ809">
        <f>IF(ISBLANK('Raw Data'!A804), 0, IF(AND('Raw Data'!I804&lt;Analysis!$BC$2, 'Raw Data'!D804-'Raw Data'!E804&gt;3), 'Raw Data'!BC804, IF(AND('Raw Data'!J804&lt;Analysis!$BC$2, 'Raw Data'!E804-'Raw Data'!D804&gt;3), 'Raw Data'!BE804, 0)))</f>
        <v/>
      </c>
      <c r="AR809">
        <f>IF('Hidden Analysiss'!D805=1,IF(ABS('Raw Data'!E804-'Raw Data'!D804)&lt;2,'Raw Data'!AX804,0), 0)</f>
        <v/>
      </c>
      <c r="AS809">
        <f>IF('Hidden Analysiss'!D805=1,IF(ABS('Raw Data'!E804-'Raw Data'!D804)&lt;3,'Raw Data'!BA804,0), 0)</f>
        <v/>
      </c>
      <c r="AT809">
        <f>IF('Hidden Analysiss'!D805=1,IF(ABS('Raw Data'!E804-'Raw Data'!D804)&lt;4,'Raw Data'!BD804,0), 0)</f>
        <v/>
      </c>
      <c r="AU809">
        <f>IF(AND('Hidden Analysiss'!E805=1, ABS('Raw Data'!E804-'Raw Data'!D804)&lt;2), 'Raw Data'!AX804, 0)</f>
        <v/>
      </c>
      <c r="AV809">
        <f>IF(AND('Hidden Analysiss'!E805=1, ABS('Raw Data'!E804-'Raw Data'!D804)&lt;3), 'Raw Data'!BA804, 0)</f>
        <v/>
      </c>
      <c r="AW809">
        <f>IF(AND('Hidden Analysiss'!E805=1, ABS('Raw Data'!E804-'Raw Data'!D804)&lt;3), 'Raw Data'!BD804, 0)</f>
        <v/>
      </c>
    </row>
    <row r="810">
      <c r="A810" s="1">
        <f>'Raw Data'!A805</f>
        <v/>
      </c>
      <c r="B810">
        <f>IF('Raw Data'!E805&gt;'Raw Data'!D805, 'Raw Data'!J805, 0)</f>
        <v/>
      </c>
      <c r="C810">
        <f>IF('Raw Data'!D805&gt;'Raw Data'!E805, 'Raw Data'!I805, 0)</f>
        <v/>
      </c>
      <c r="D810">
        <f>SUM(G810:H810)</f>
        <v/>
      </c>
      <c r="E810">
        <f>IF(AND('Raw Data'!J805&lt;'Raw Data'!I805,'Raw Data'!E805&gt;'Raw Data'!D805,'Raw Data'!E805-'Raw Data'!D805&gt;3),'Raw Data'!N805,IF(AND('Raw Data'!I805&lt;'Raw Data'!J805,'Raw Data'!D805&gt;'Raw Data'!E805,'Raw Data'!D805-'Raw Data'!E805&gt;3),'Raw Data'!M805,0))</f>
        <v/>
      </c>
      <c r="F810">
        <f>IF(AND('Raw Data'!J805&lt;'Raw Data'!I805,'Raw Data'!E805&gt;'Raw Data'!D805,'Raw Data'!E805-'Raw Data'!D805&lt;4),'Raw Data'!L805,IF(AND('Raw Data'!I805&lt;'Raw Data'!J805,'Raw Data'!D805&gt;'Raw Data'!E805,'Raw Data'!D805-'Raw Data'!E805&lt;4),'Raw Data'!K805,0))</f>
        <v/>
      </c>
      <c r="G810">
        <f>IF(AND('Raw Data'!J805&lt;'Raw Data'!I805, 'Raw Data'!E805&gt;'Raw Data'!D805), 'Raw Data'!J805, 0)</f>
        <v/>
      </c>
      <c r="H810">
        <f>IF(AND('Raw Data'!J805&gt;'Raw Data'!I805, 'Raw Data'!E805&lt;'Raw Data'!D805), 'Raw Data'!I805, 0)</f>
        <v/>
      </c>
      <c r="I810">
        <f>SUM(J810:K810)</f>
        <v/>
      </c>
      <c r="J810">
        <f>IF(AND('Raw Data'!J805&gt;'Raw Data'!I805, 'Raw Data'!E805&gt;'Raw Data'!D805), 'Raw Data'!J805, 0)</f>
        <v/>
      </c>
      <c r="K810">
        <f>IF(AND('Raw Data'!I805&gt;'Raw Data'!J805, 'Raw Data'!D805&gt;'Raw Data'!E805), 'Raw Data'!I805, 0)</f>
        <v/>
      </c>
      <c r="L810">
        <f>IF('Raw Data'!E805-'Raw Data'!D805&gt;3, 'Raw Data'!N805, 0)</f>
        <v/>
      </c>
      <c r="M810">
        <f>IF('Raw Data'!D805-'Raw Data'!E805&gt;3, 'Raw Data'!M805, 0)</f>
        <v/>
      </c>
      <c r="N810">
        <f>IF(ISBLANK('Raw Data'!D805),0,IF(AND('Raw Data'!E805&gt;'Raw Data'!D805,'Raw Data'!E805-'Raw Data'!D805&gt;0,'Raw Data'!E805-'Raw Data'!D805&lt;4),'Raw Data'!L805, 0))</f>
        <v/>
      </c>
      <c r="O810">
        <f>IF(ISBLANK('Raw Data'!D805),0,IF(AND('Raw Data'!E805&gt;'Raw Data'!D805,'Raw Data'!E805-'Raw Data'!D805&gt;0,'Raw Data'!D805-'Raw Data'!E805&lt;4),'Raw Data'!K805, 0))</f>
        <v/>
      </c>
      <c r="P810">
        <f>IF('Raw Data'!E805-'Raw Data'!D805&gt;3, 'Raw Data'!N805, IF('Raw Data'!D805-'Raw Data'!E805&gt;3, 'Raw Data'!M805, 0))</f>
        <v/>
      </c>
      <c r="Q810">
        <f>IF(ISBLANK('Raw Data'!E805),0,IF(AND('Raw Data'!E805-'Raw Data'!D805&lt;4,'Raw Data'!E805-'Raw Data'!D805&gt;0),'Raw Data'!L805,IF(AND('Raw Data'!D805&gt;'Raw Data'!E805,'Raw Data'!D805-'Raw Data'!E805&gt;0),'Raw Data'!K805,0)))</f>
        <v/>
      </c>
      <c r="R810">
        <f>IF(ISBLANK('Raw Data'!K805),0,IFERROR(IF(MATCH(SMALL('Raw Data'!K805:N805,1),L810:O810,0),SMALL('Raw Data'!K805:N805,1)),0))</f>
        <v/>
      </c>
      <c r="S810">
        <f>IF(ISBLANK('Raw Data'!K805),0,IFERROR(IF(MATCH(SMALL('Raw Data'!K805:N805,2),L810:O810,0),SMALL('Raw Data'!K805:N805,2)),0))</f>
        <v/>
      </c>
      <c r="T810">
        <f>IF(ISBLANK('Raw Data'!K805),0,IFERROR(IF(MATCH(SMALL('Raw Data'!K805:N805,3),L810:O810,0),SMALL('Raw Data'!K805:N805,3)),0))</f>
        <v/>
      </c>
      <c r="U810">
        <f>IF(ISBLANK('Raw Data'!K805),0,IFERROR(IF(MATCH(SMALL('Raw Data'!K805:N805,4),L810:O810,0),SMALL('Raw Data'!K805:N805,4)),0))</f>
        <v/>
      </c>
      <c r="V810">
        <f>IF(AND('Raw Data'!D805&lt;3, 'Raw Data'!E805&lt;3, 'Raw Data'!A805&gt;0), 'Raw Data'!AF805, 0)</f>
        <v/>
      </c>
      <c r="W810">
        <f>IF(AND('Raw Data'!D805&lt;4, 'Raw Data'!E805&lt;4, 'Raw Data'!A805&gt;0), 'Raw Data'!AI805, 0)</f>
        <v/>
      </c>
      <c r="X810">
        <f>IF(AND('Raw Data'!D805&lt;5, 'Raw Data'!E805&lt;5, 'Raw Data'!A805&gt;0), 'Raw Data'!AL805, 0)</f>
        <v/>
      </c>
      <c r="Y810">
        <f>IF(AND('Raw Data'!D805&lt;6, 'Raw Data'!E805&lt;6, 'Raw Data'!A805&gt;0), 'Raw Data'!AO805, 0)</f>
        <v/>
      </c>
      <c r="Z810">
        <f>IF(ISBLANK('Raw Data'!D805), 0, IF('Raw Data'!D805-'Raw Data'!E805&gt;1, 'Raw Data'!AW805, 0))</f>
        <v/>
      </c>
      <c r="AA810">
        <f>IF(ISBLANK('Raw Data'!A805), 0, IF(ABS('Raw Data'!D805-'Raw Data'!E805)&lt;2, 'Raw Data'!AX805, 0))</f>
        <v/>
      </c>
      <c r="AB810">
        <f>IF(ISBLANK('Raw Data'!D805), 0, IF('Raw Data'!E805-'Raw Data'!D805&gt;1, 'Raw Data'!AY805, 0))</f>
        <v/>
      </c>
      <c r="AC810">
        <f>IF(ISBLANK('Raw Data'!D805), 0, IF('Raw Data'!D805-'Raw Data'!E805&gt;2, 'Raw Data'!AZ805, 0))</f>
        <v/>
      </c>
      <c r="AD810">
        <f>IF(ISBLANK('Raw Data'!A805), 0, IF(ABS('Raw Data'!D805-'Raw Data'!E805)&lt;3, 'Raw Data'!BA805, 0))</f>
        <v/>
      </c>
      <c r="AE810">
        <f>IF(ISBLANK('Raw Data'!D805), 0, IF('Raw Data'!E805-'Raw Data'!D805&gt;2, 'Raw Data'!BB805, 0))</f>
        <v/>
      </c>
      <c r="AF810">
        <f>IF(ISBLANK('Raw Data'!D805), 0, IF('Raw Data'!D805-'Raw Data'!E805&gt;3, 'Raw Data'!BC805, 0))</f>
        <v/>
      </c>
      <c r="AG810">
        <f>IF(ISBLANK('Raw Data'!A805), 0, IF(ABS('Raw Data'!D805-'Raw Data'!E805)&lt;4, 'Raw Data'!BD805, 0))</f>
        <v/>
      </c>
      <c r="AH810">
        <f>IF(ISBLANK('Raw Data'!D805), 0, IF('Raw Data'!E805-'Raw Data'!D805&gt;3, 'Raw Data'!BE805, 0))</f>
        <v/>
      </c>
      <c r="AI810">
        <f>IF(SUM('Raw Data'!D805:E805)&gt;'Raw Data'!F805, 'Raw Data'!G805, 0)</f>
        <v/>
      </c>
      <c r="AJ810">
        <f>IF(ISBLANK('Raw Data'!D805), 0, IF(SUM('Raw Data'!D805:E805)&lt;'Raw Data'!F805, 'Raw Data'!H805, 0))</f>
        <v/>
      </c>
      <c r="AK810">
        <f>IF(ISBLANK('Raw Data'!A805), 0, IF(AND('Raw Data'!D805&lt;3, 'Raw Data'!E805&lt;3, 'Raw Data'!F805&lt;BB$2), 'Raw Data'!AF805, 0))</f>
        <v/>
      </c>
      <c r="AL810">
        <f>IF(ISBLANK('Raw Data'!A805), 0, IF(AND('Raw Data'!D805&lt;4, 'Raw Data'!E805&lt;4, 'Raw Data'!F805&lt;BB$2), 'Raw Data'!AI805, 0))</f>
        <v/>
      </c>
      <c r="AM810">
        <f>IF(ISBLANK('Raw Data'!A805), 0, IF(AND('Raw Data'!D805&lt;5, 'Raw Data'!E805&lt;5, 'Raw Data'!F805&lt;BB$2), 'Raw Data'!AL805, 0))</f>
        <v/>
      </c>
      <c r="AN810">
        <f>IF(ISBLANK('Raw Data'!A805), 0, IF(AND('Raw Data'!D805&lt;6, 'Raw Data'!E805&lt;6, 'Raw Data'!F805&lt;BB$2), 'Raw Data'!AO805, 0))</f>
        <v/>
      </c>
      <c r="AO810">
        <f>IF(ISBLANK('Raw Data'!A805), 0, IF(AND('Raw Data'!I805&lt;Analysis!$BC$2, 'Raw Data'!D805-'Raw Data'!E805&gt;1), 'Raw Data'!AW805, IF(AND('Raw Data'!J805&lt;Analysis!$BC$2, 'Raw Data'!E805-'Raw Data'!D805&gt;1), 'Raw Data'!AY805, 0)))</f>
        <v/>
      </c>
      <c r="AP810">
        <f>IF(ISBLANK('Raw Data'!A805), 0, IF(AND('Raw Data'!I805&lt;Analysis!$BC$2, 'Raw Data'!D805-'Raw Data'!E805&gt;2), 'Raw Data'!AZ805, IF(AND('Raw Data'!J805&lt;Analysis!$BC$2, 'Raw Data'!E805-'Raw Data'!D805&gt;2), 'Raw Data'!BB805, 0)))</f>
        <v/>
      </c>
      <c r="AQ810">
        <f>IF(ISBLANK('Raw Data'!A805), 0, IF(AND('Raw Data'!I805&lt;Analysis!$BC$2, 'Raw Data'!D805-'Raw Data'!E805&gt;3), 'Raw Data'!BC805, IF(AND('Raw Data'!J805&lt;Analysis!$BC$2, 'Raw Data'!E805-'Raw Data'!D805&gt;3), 'Raw Data'!BE805, 0)))</f>
        <v/>
      </c>
      <c r="AR810">
        <f>IF('Hidden Analysiss'!D806=1,IF(ABS('Raw Data'!E805-'Raw Data'!D805)&lt;2,'Raw Data'!AX805,0), 0)</f>
        <v/>
      </c>
      <c r="AS810">
        <f>IF('Hidden Analysiss'!D806=1,IF(ABS('Raw Data'!E805-'Raw Data'!D805)&lt;3,'Raw Data'!BA805,0), 0)</f>
        <v/>
      </c>
      <c r="AT810">
        <f>IF('Hidden Analysiss'!D806=1,IF(ABS('Raw Data'!E805-'Raw Data'!D805)&lt;4,'Raw Data'!BD805,0), 0)</f>
        <v/>
      </c>
      <c r="AU810">
        <f>IF(AND('Hidden Analysiss'!E806=1, ABS('Raw Data'!E805-'Raw Data'!D805)&lt;2), 'Raw Data'!AX805, 0)</f>
        <v/>
      </c>
      <c r="AV810">
        <f>IF(AND('Hidden Analysiss'!E806=1, ABS('Raw Data'!E805-'Raw Data'!D805)&lt;3), 'Raw Data'!BA805, 0)</f>
        <v/>
      </c>
      <c r="AW810">
        <f>IF(AND('Hidden Analysiss'!E806=1, ABS('Raw Data'!E805-'Raw Data'!D805)&lt;3), 'Raw Data'!BD805, 0)</f>
        <v/>
      </c>
    </row>
    <row r="811">
      <c r="A811" s="1">
        <f>'Raw Data'!A806</f>
        <v/>
      </c>
      <c r="B811">
        <f>IF('Raw Data'!E806&gt;'Raw Data'!D806, 'Raw Data'!J806, 0)</f>
        <v/>
      </c>
      <c r="C811">
        <f>IF('Raw Data'!D806&gt;'Raw Data'!E806, 'Raw Data'!I806, 0)</f>
        <v/>
      </c>
      <c r="D811">
        <f>SUM(G811:H811)</f>
        <v/>
      </c>
      <c r="E811">
        <f>IF(AND('Raw Data'!J806&lt;'Raw Data'!I806,'Raw Data'!E806&gt;'Raw Data'!D806,'Raw Data'!E806-'Raw Data'!D806&gt;3),'Raw Data'!N806,IF(AND('Raw Data'!I806&lt;'Raw Data'!J806,'Raw Data'!D806&gt;'Raw Data'!E806,'Raw Data'!D806-'Raw Data'!E806&gt;3),'Raw Data'!M806,0))</f>
        <v/>
      </c>
      <c r="F811">
        <f>IF(AND('Raw Data'!J806&lt;'Raw Data'!I806,'Raw Data'!E806&gt;'Raw Data'!D806,'Raw Data'!E806-'Raw Data'!D806&lt;4),'Raw Data'!L806,IF(AND('Raw Data'!I806&lt;'Raw Data'!J806,'Raw Data'!D806&gt;'Raw Data'!E806,'Raw Data'!D806-'Raw Data'!E806&lt;4),'Raw Data'!K806,0))</f>
        <v/>
      </c>
      <c r="G811">
        <f>IF(AND('Raw Data'!J806&lt;'Raw Data'!I806, 'Raw Data'!E806&gt;'Raw Data'!D806), 'Raw Data'!J806, 0)</f>
        <v/>
      </c>
      <c r="H811">
        <f>IF(AND('Raw Data'!J806&gt;'Raw Data'!I806, 'Raw Data'!E806&lt;'Raw Data'!D806), 'Raw Data'!I806, 0)</f>
        <v/>
      </c>
      <c r="I811">
        <f>SUM(J811:K811)</f>
        <v/>
      </c>
      <c r="J811">
        <f>IF(AND('Raw Data'!J806&gt;'Raw Data'!I806, 'Raw Data'!E806&gt;'Raw Data'!D806), 'Raw Data'!J806, 0)</f>
        <v/>
      </c>
      <c r="K811">
        <f>IF(AND('Raw Data'!I806&gt;'Raw Data'!J806, 'Raw Data'!D806&gt;'Raw Data'!E806), 'Raw Data'!I806, 0)</f>
        <v/>
      </c>
      <c r="L811">
        <f>IF('Raw Data'!E806-'Raw Data'!D806&gt;3, 'Raw Data'!N806, 0)</f>
        <v/>
      </c>
      <c r="M811">
        <f>IF('Raw Data'!D806-'Raw Data'!E806&gt;3, 'Raw Data'!M806, 0)</f>
        <v/>
      </c>
      <c r="N811">
        <f>IF(ISBLANK('Raw Data'!D806),0,IF(AND('Raw Data'!E806&gt;'Raw Data'!D806,'Raw Data'!E806-'Raw Data'!D806&gt;0,'Raw Data'!E806-'Raw Data'!D806&lt;4),'Raw Data'!L806, 0))</f>
        <v/>
      </c>
      <c r="O811">
        <f>IF(ISBLANK('Raw Data'!D806),0,IF(AND('Raw Data'!E806&gt;'Raw Data'!D806,'Raw Data'!E806-'Raw Data'!D806&gt;0,'Raw Data'!D806-'Raw Data'!E806&lt;4),'Raw Data'!K806, 0))</f>
        <v/>
      </c>
      <c r="P811">
        <f>IF('Raw Data'!E806-'Raw Data'!D806&gt;3, 'Raw Data'!N806, IF('Raw Data'!D806-'Raw Data'!E806&gt;3, 'Raw Data'!M806, 0))</f>
        <v/>
      </c>
      <c r="Q811">
        <f>IF(ISBLANK('Raw Data'!E806),0,IF(AND('Raw Data'!E806-'Raw Data'!D806&lt;4,'Raw Data'!E806-'Raw Data'!D806&gt;0),'Raw Data'!L806,IF(AND('Raw Data'!D806&gt;'Raw Data'!E806,'Raw Data'!D806-'Raw Data'!E806&gt;0),'Raw Data'!K806,0)))</f>
        <v/>
      </c>
      <c r="R811">
        <f>IF(ISBLANK('Raw Data'!K806),0,IFERROR(IF(MATCH(SMALL('Raw Data'!K806:N806,1),L811:O811,0),SMALL('Raw Data'!K806:N806,1)),0))</f>
        <v/>
      </c>
      <c r="S811">
        <f>IF(ISBLANK('Raw Data'!K806),0,IFERROR(IF(MATCH(SMALL('Raw Data'!K806:N806,2),L811:O811,0),SMALL('Raw Data'!K806:N806,2)),0))</f>
        <v/>
      </c>
      <c r="T811">
        <f>IF(ISBLANK('Raw Data'!K806),0,IFERROR(IF(MATCH(SMALL('Raw Data'!K806:N806,3),L811:O811,0),SMALL('Raw Data'!K806:N806,3)),0))</f>
        <v/>
      </c>
      <c r="U811">
        <f>IF(ISBLANK('Raw Data'!K806),0,IFERROR(IF(MATCH(SMALL('Raw Data'!K806:N806,4),L811:O811,0),SMALL('Raw Data'!K806:N806,4)),0))</f>
        <v/>
      </c>
      <c r="V811">
        <f>IF(AND('Raw Data'!D806&lt;3, 'Raw Data'!E806&lt;3, 'Raw Data'!A806&gt;0), 'Raw Data'!AF806, 0)</f>
        <v/>
      </c>
      <c r="W811">
        <f>IF(AND('Raw Data'!D806&lt;4, 'Raw Data'!E806&lt;4, 'Raw Data'!A806&gt;0), 'Raw Data'!AI806, 0)</f>
        <v/>
      </c>
      <c r="X811">
        <f>IF(AND('Raw Data'!D806&lt;5, 'Raw Data'!E806&lt;5, 'Raw Data'!A806&gt;0), 'Raw Data'!AL806, 0)</f>
        <v/>
      </c>
      <c r="Y811">
        <f>IF(AND('Raw Data'!D806&lt;6, 'Raw Data'!E806&lt;6, 'Raw Data'!A806&gt;0), 'Raw Data'!AO806, 0)</f>
        <v/>
      </c>
      <c r="Z811">
        <f>IF(ISBLANK('Raw Data'!D806), 0, IF('Raw Data'!D806-'Raw Data'!E806&gt;1, 'Raw Data'!AW806, 0))</f>
        <v/>
      </c>
      <c r="AA811">
        <f>IF(ISBLANK('Raw Data'!A806), 0, IF(ABS('Raw Data'!D806-'Raw Data'!E806)&lt;2, 'Raw Data'!AX806, 0))</f>
        <v/>
      </c>
      <c r="AB811">
        <f>IF(ISBLANK('Raw Data'!D806), 0, IF('Raw Data'!E806-'Raw Data'!D806&gt;1, 'Raw Data'!AY806, 0))</f>
        <v/>
      </c>
      <c r="AC811">
        <f>IF(ISBLANK('Raw Data'!D806), 0, IF('Raw Data'!D806-'Raw Data'!E806&gt;2, 'Raw Data'!AZ806, 0))</f>
        <v/>
      </c>
      <c r="AD811">
        <f>IF(ISBLANK('Raw Data'!A806), 0, IF(ABS('Raw Data'!D806-'Raw Data'!E806)&lt;3, 'Raw Data'!BA806, 0))</f>
        <v/>
      </c>
      <c r="AE811">
        <f>IF(ISBLANK('Raw Data'!D806), 0, IF('Raw Data'!E806-'Raw Data'!D806&gt;2, 'Raw Data'!BB806, 0))</f>
        <v/>
      </c>
      <c r="AF811">
        <f>IF(ISBLANK('Raw Data'!D806), 0, IF('Raw Data'!D806-'Raw Data'!E806&gt;3, 'Raw Data'!BC806, 0))</f>
        <v/>
      </c>
      <c r="AG811">
        <f>IF(ISBLANK('Raw Data'!A806), 0, IF(ABS('Raw Data'!D806-'Raw Data'!E806)&lt;4, 'Raw Data'!BD806, 0))</f>
        <v/>
      </c>
      <c r="AH811">
        <f>IF(ISBLANK('Raw Data'!D806), 0, IF('Raw Data'!E806-'Raw Data'!D806&gt;3, 'Raw Data'!BE806, 0))</f>
        <v/>
      </c>
      <c r="AI811">
        <f>IF(SUM('Raw Data'!D806:E806)&gt;'Raw Data'!F806, 'Raw Data'!G806, 0)</f>
        <v/>
      </c>
      <c r="AJ811">
        <f>IF(ISBLANK('Raw Data'!D806), 0, IF(SUM('Raw Data'!D806:E806)&lt;'Raw Data'!F806, 'Raw Data'!H806, 0))</f>
        <v/>
      </c>
      <c r="AK811">
        <f>IF(ISBLANK('Raw Data'!A806), 0, IF(AND('Raw Data'!D806&lt;3, 'Raw Data'!E806&lt;3, 'Raw Data'!F806&lt;BB$2), 'Raw Data'!AF806, 0))</f>
        <v/>
      </c>
      <c r="AL811">
        <f>IF(ISBLANK('Raw Data'!A806), 0, IF(AND('Raw Data'!D806&lt;4, 'Raw Data'!E806&lt;4, 'Raw Data'!F806&lt;BB$2), 'Raw Data'!AI806, 0))</f>
        <v/>
      </c>
      <c r="AM811">
        <f>IF(ISBLANK('Raw Data'!A806), 0, IF(AND('Raw Data'!D806&lt;5, 'Raw Data'!E806&lt;5, 'Raw Data'!F806&lt;BB$2), 'Raw Data'!AL806, 0))</f>
        <v/>
      </c>
      <c r="AN811">
        <f>IF(ISBLANK('Raw Data'!A806), 0, IF(AND('Raw Data'!D806&lt;6, 'Raw Data'!E806&lt;6, 'Raw Data'!F806&lt;BB$2), 'Raw Data'!AO806, 0))</f>
        <v/>
      </c>
      <c r="AO811">
        <f>IF(ISBLANK('Raw Data'!A806), 0, IF(AND('Raw Data'!I806&lt;Analysis!$BC$2, 'Raw Data'!D806-'Raw Data'!E806&gt;1), 'Raw Data'!AW806, IF(AND('Raw Data'!J806&lt;Analysis!$BC$2, 'Raw Data'!E806-'Raw Data'!D806&gt;1), 'Raw Data'!AY806, 0)))</f>
        <v/>
      </c>
      <c r="AP811">
        <f>IF(ISBLANK('Raw Data'!A806), 0, IF(AND('Raw Data'!I806&lt;Analysis!$BC$2, 'Raw Data'!D806-'Raw Data'!E806&gt;2), 'Raw Data'!AZ806, IF(AND('Raw Data'!J806&lt;Analysis!$BC$2, 'Raw Data'!E806-'Raw Data'!D806&gt;2), 'Raw Data'!BB806, 0)))</f>
        <v/>
      </c>
      <c r="AQ811">
        <f>IF(ISBLANK('Raw Data'!A806), 0, IF(AND('Raw Data'!I806&lt;Analysis!$BC$2, 'Raw Data'!D806-'Raw Data'!E806&gt;3), 'Raw Data'!BC806, IF(AND('Raw Data'!J806&lt;Analysis!$BC$2, 'Raw Data'!E806-'Raw Data'!D806&gt;3), 'Raw Data'!BE806, 0)))</f>
        <v/>
      </c>
      <c r="AR811">
        <f>IF('Hidden Analysiss'!D807=1,IF(ABS('Raw Data'!E806-'Raw Data'!D806)&lt;2,'Raw Data'!AX806,0), 0)</f>
        <v/>
      </c>
      <c r="AS811">
        <f>IF('Hidden Analysiss'!D807=1,IF(ABS('Raw Data'!E806-'Raw Data'!D806)&lt;3,'Raw Data'!BA806,0), 0)</f>
        <v/>
      </c>
      <c r="AT811">
        <f>IF('Hidden Analysiss'!D807=1,IF(ABS('Raw Data'!E806-'Raw Data'!D806)&lt;4,'Raw Data'!BD806,0), 0)</f>
        <v/>
      </c>
      <c r="AU811">
        <f>IF(AND('Hidden Analysiss'!E807=1, ABS('Raw Data'!E806-'Raw Data'!D806)&lt;2), 'Raw Data'!AX806, 0)</f>
        <v/>
      </c>
      <c r="AV811">
        <f>IF(AND('Hidden Analysiss'!E807=1, ABS('Raw Data'!E806-'Raw Data'!D806)&lt;3), 'Raw Data'!BA806, 0)</f>
        <v/>
      </c>
      <c r="AW811">
        <f>IF(AND('Hidden Analysiss'!E807=1, ABS('Raw Data'!E806-'Raw Data'!D806)&lt;3), 'Raw Data'!BD806, 0)</f>
        <v/>
      </c>
    </row>
    <row r="812">
      <c r="A812" s="1">
        <f>'Raw Data'!A807</f>
        <v/>
      </c>
      <c r="B812">
        <f>IF('Raw Data'!E807&gt;'Raw Data'!D807, 'Raw Data'!J807, 0)</f>
        <v/>
      </c>
      <c r="C812">
        <f>IF('Raw Data'!D807&gt;'Raw Data'!E807, 'Raw Data'!I807, 0)</f>
        <v/>
      </c>
      <c r="D812">
        <f>SUM(G812:H812)</f>
        <v/>
      </c>
      <c r="E812">
        <f>IF(AND('Raw Data'!J807&lt;'Raw Data'!I807,'Raw Data'!E807&gt;'Raw Data'!D807,'Raw Data'!E807-'Raw Data'!D807&gt;3),'Raw Data'!N807,IF(AND('Raw Data'!I807&lt;'Raw Data'!J807,'Raw Data'!D807&gt;'Raw Data'!E807,'Raw Data'!D807-'Raw Data'!E807&gt;3),'Raw Data'!M807,0))</f>
        <v/>
      </c>
      <c r="F812">
        <f>IF(AND('Raw Data'!J807&lt;'Raw Data'!I807,'Raw Data'!E807&gt;'Raw Data'!D807,'Raw Data'!E807-'Raw Data'!D807&lt;4),'Raw Data'!L807,IF(AND('Raw Data'!I807&lt;'Raw Data'!J807,'Raw Data'!D807&gt;'Raw Data'!E807,'Raw Data'!D807-'Raw Data'!E807&lt;4),'Raw Data'!K807,0))</f>
        <v/>
      </c>
      <c r="G812">
        <f>IF(AND('Raw Data'!J807&lt;'Raw Data'!I807, 'Raw Data'!E807&gt;'Raw Data'!D807), 'Raw Data'!J807, 0)</f>
        <v/>
      </c>
      <c r="H812">
        <f>IF(AND('Raw Data'!J807&gt;'Raw Data'!I807, 'Raw Data'!E807&lt;'Raw Data'!D807), 'Raw Data'!I807, 0)</f>
        <v/>
      </c>
      <c r="I812">
        <f>SUM(J812:K812)</f>
        <v/>
      </c>
      <c r="J812">
        <f>IF(AND('Raw Data'!J807&gt;'Raw Data'!I807, 'Raw Data'!E807&gt;'Raw Data'!D807), 'Raw Data'!J807, 0)</f>
        <v/>
      </c>
      <c r="K812">
        <f>IF(AND('Raw Data'!I807&gt;'Raw Data'!J807, 'Raw Data'!D807&gt;'Raw Data'!E807), 'Raw Data'!I807, 0)</f>
        <v/>
      </c>
      <c r="L812">
        <f>IF('Raw Data'!E807-'Raw Data'!D807&gt;3, 'Raw Data'!N807, 0)</f>
        <v/>
      </c>
      <c r="M812">
        <f>IF('Raw Data'!D807-'Raw Data'!E807&gt;3, 'Raw Data'!M807, 0)</f>
        <v/>
      </c>
      <c r="N812">
        <f>IF(ISBLANK('Raw Data'!D807),0,IF(AND('Raw Data'!E807&gt;'Raw Data'!D807,'Raw Data'!E807-'Raw Data'!D807&gt;0,'Raw Data'!E807-'Raw Data'!D807&lt;4),'Raw Data'!L807, 0))</f>
        <v/>
      </c>
      <c r="O812">
        <f>IF(ISBLANK('Raw Data'!D807),0,IF(AND('Raw Data'!E807&gt;'Raw Data'!D807,'Raw Data'!E807-'Raw Data'!D807&gt;0,'Raw Data'!D807-'Raw Data'!E807&lt;4),'Raw Data'!K807, 0))</f>
        <v/>
      </c>
      <c r="P812">
        <f>IF('Raw Data'!E807-'Raw Data'!D807&gt;3, 'Raw Data'!N807, IF('Raw Data'!D807-'Raw Data'!E807&gt;3, 'Raw Data'!M807, 0))</f>
        <v/>
      </c>
      <c r="Q812">
        <f>IF(ISBLANK('Raw Data'!E807),0,IF(AND('Raw Data'!E807-'Raw Data'!D807&lt;4,'Raw Data'!E807-'Raw Data'!D807&gt;0),'Raw Data'!L807,IF(AND('Raw Data'!D807&gt;'Raw Data'!E807,'Raw Data'!D807-'Raw Data'!E807&gt;0),'Raw Data'!K807,0)))</f>
        <v/>
      </c>
      <c r="R812">
        <f>IF(ISBLANK('Raw Data'!K807),0,IFERROR(IF(MATCH(SMALL('Raw Data'!K807:N807,1),L812:O812,0),SMALL('Raw Data'!K807:N807,1)),0))</f>
        <v/>
      </c>
      <c r="S812">
        <f>IF(ISBLANK('Raw Data'!K807),0,IFERROR(IF(MATCH(SMALL('Raw Data'!K807:N807,2),L812:O812,0),SMALL('Raw Data'!K807:N807,2)),0))</f>
        <v/>
      </c>
      <c r="T812">
        <f>IF(ISBLANK('Raw Data'!K807),0,IFERROR(IF(MATCH(SMALL('Raw Data'!K807:N807,3),L812:O812,0),SMALL('Raw Data'!K807:N807,3)),0))</f>
        <v/>
      </c>
      <c r="U812">
        <f>IF(ISBLANK('Raw Data'!K807),0,IFERROR(IF(MATCH(SMALL('Raw Data'!K807:N807,4),L812:O812,0),SMALL('Raw Data'!K807:N807,4)),0))</f>
        <v/>
      </c>
      <c r="V812">
        <f>IF(AND('Raw Data'!D807&lt;3, 'Raw Data'!E807&lt;3, 'Raw Data'!A807&gt;0), 'Raw Data'!AF807, 0)</f>
        <v/>
      </c>
      <c r="W812">
        <f>IF(AND('Raw Data'!D807&lt;4, 'Raw Data'!E807&lt;4, 'Raw Data'!A807&gt;0), 'Raw Data'!AI807, 0)</f>
        <v/>
      </c>
      <c r="X812">
        <f>IF(AND('Raw Data'!D807&lt;5, 'Raw Data'!E807&lt;5, 'Raw Data'!A807&gt;0), 'Raw Data'!AL807, 0)</f>
        <v/>
      </c>
      <c r="Y812">
        <f>IF(AND('Raw Data'!D807&lt;6, 'Raw Data'!E807&lt;6, 'Raw Data'!A807&gt;0), 'Raw Data'!AO807, 0)</f>
        <v/>
      </c>
      <c r="Z812">
        <f>IF(ISBLANK('Raw Data'!D807), 0, IF('Raw Data'!D807-'Raw Data'!E807&gt;1, 'Raw Data'!AW807, 0))</f>
        <v/>
      </c>
      <c r="AA812">
        <f>IF(ISBLANK('Raw Data'!A807), 0, IF(ABS('Raw Data'!D807-'Raw Data'!E807)&lt;2, 'Raw Data'!AX807, 0))</f>
        <v/>
      </c>
      <c r="AB812">
        <f>IF(ISBLANK('Raw Data'!D807), 0, IF('Raw Data'!E807-'Raw Data'!D807&gt;1, 'Raw Data'!AY807, 0))</f>
        <v/>
      </c>
      <c r="AC812">
        <f>IF(ISBLANK('Raw Data'!D807), 0, IF('Raw Data'!D807-'Raw Data'!E807&gt;2, 'Raw Data'!AZ807, 0))</f>
        <v/>
      </c>
      <c r="AD812">
        <f>IF(ISBLANK('Raw Data'!A807), 0, IF(ABS('Raw Data'!D807-'Raw Data'!E807)&lt;3, 'Raw Data'!BA807, 0))</f>
        <v/>
      </c>
      <c r="AE812">
        <f>IF(ISBLANK('Raw Data'!D807), 0, IF('Raw Data'!E807-'Raw Data'!D807&gt;2, 'Raw Data'!BB807, 0))</f>
        <v/>
      </c>
      <c r="AF812">
        <f>IF(ISBLANK('Raw Data'!D807), 0, IF('Raw Data'!D807-'Raw Data'!E807&gt;3, 'Raw Data'!BC807, 0))</f>
        <v/>
      </c>
      <c r="AG812">
        <f>IF(ISBLANK('Raw Data'!A807), 0, IF(ABS('Raw Data'!D807-'Raw Data'!E807)&lt;4, 'Raw Data'!BD807, 0))</f>
        <v/>
      </c>
      <c r="AH812">
        <f>IF(ISBLANK('Raw Data'!D807), 0, IF('Raw Data'!E807-'Raw Data'!D807&gt;3, 'Raw Data'!BE807, 0))</f>
        <v/>
      </c>
      <c r="AI812">
        <f>IF(SUM('Raw Data'!D807:E807)&gt;'Raw Data'!F807, 'Raw Data'!G807, 0)</f>
        <v/>
      </c>
      <c r="AJ812">
        <f>IF(ISBLANK('Raw Data'!D807), 0, IF(SUM('Raw Data'!D807:E807)&lt;'Raw Data'!F807, 'Raw Data'!H807, 0))</f>
        <v/>
      </c>
      <c r="AK812">
        <f>IF(ISBLANK('Raw Data'!A807), 0, IF(AND('Raw Data'!D807&lt;3, 'Raw Data'!E807&lt;3, 'Raw Data'!F807&lt;BB$2), 'Raw Data'!AF807, 0))</f>
        <v/>
      </c>
      <c r="AL812">
        <f>IF(ISBLANK('Raw Data'!A807), 0, IF(AND('Raw Data'!D807&lt;4, 'Raw Data'!E807&lt;4, 'Raw Data'!F807&lt;BB$2), 'Raw Data'!AI807, 0))</f>
        <v/>
      </c>
      <c r="AM812">
        <f>IF(ISBLANK('Raw Data'!A807), 0, IF(AND('Raw Data'!D807&lt;5, 'Raw Data'!E807&lt;5, 'Raw Data'!F807&lt;BB$2), 'Raw Data'!AL807, 0))</f>
        <v/>
      </c>
      <c r="AN812">
        <f>IF(ISBLANK('Raw Data'!A807), 0, IF(AND('Raw Data'!D807&lt;6, 'Raw Data'!E807&lt;6, 'Raw Data'!F807&lt;BB$2), 'Raw Data'!AO807, 0))</f>
        <v/>
      </c>
      <c r="AO812">
        <f>IF(ISBLANK('Raw Data'!A807), 0, IF(AND('Raw Data'!I807&lt;Analysis!$BC$2, 'Raw Data'!D807-'Raw Data'!E807&gt;1), 'Raw Data'!AW807, IF(AND('Raw Data'!J807&lt;Analysis!$BC$2, 'Raw Data'!E807-'Raw Data'!D807&gt;1), 'Raw Data'!AY807, 0)))</f>
        <v/>
      </c>
      <c r="AP812">
        <f>IF(ISBLANK('Raw Data'!A807), 0, IF(AND('Raw Data'!I807&lt;Analysis!$BC$2, 'Raw Data'!D807-'Raw Data'!E807&gt;2), 'Raw Data'!AZ807, IF(AND('Raw Data'!J807&lt;Analysis!$BC$2, 'Raw Data'!E807-'Raw Data'!D807&gt;2), 'Raw Data'!BB807, 0)))</f>
        <v/>
      </c>
      <c r="AQ812">
        <f>IF(ISBLANK('Raw Data'!A807), 0, IF(AND('Raw Data'!I807&lt;Analysis!$BC$2, 'Raw Data'!D807-'Raw Data'!E807&gt;3), 'Raw Data'!BC807, IF(AND('Raw Data'!J807&lt;Analysis!$BC$2, 'Raw Data'!E807-'Raw Data'!D807&gt;3), 'Raw Data'!BE807, 0)))</f>
        <v/>
      </c>
      <c r="AR812">
        <f>IF('Hidden Analysiss'!D808=1,IF(ABS('Raw Data'!E807-'Raw Data'!D807)&lt;2,'Raw Data'!AX807,0), 0)</f>
        <v/>
      </c>
      <c r="AS812">
        <f>IF('Hidden Analysiss'!D808=1,IF(ABS('Raw Data'!E807-'Raw Data'!D807)&lt;3,'Raw Data'!BA807,0), 0)</f>
        <v/>
      </c>
      <c r="AT812">
        <f>IF('Hidden Analysiss'!D808=1,IF(ABS('Raw Data'!E807-'Raw Data'!D807)&lt;4,'Raw Data'!BD807,0), 0)</f>
        <v/>
      </c>
      <c r="AU812">
        <f>IF(AND('Hidden Analysiss'!E808=1, ABS('Raw Data'!E807-'Raw Data'!D807)&lt;2), 'Raw Data'!AX807, 0)</f>
        <v/>
      </c>
      <c r="AV812">
        <f>IF(AND('Hidden Analysiss'!E808=1, ABS('Raw Data'!E807-'Raw Data'!D807)&lt;3), 'Raw Data'!BA807, 0)</f>
        <v/>
      </c>
      <c r="AW812">
        <f>IF(AND('Hidden Analysiss'!E808=1, ABS('Raw Data'!E807-'Raw Data'!D807)&lt;3), 'Raw Data'!BD807, 0)</f>
        <v/>
      </c>
    </row>
    <row r="813">
      <c r="A813" s="1">
        <f>'Raw Data'!A808</f>
        <v/>
      </c>
      <c r="B813">
        <f>IF('Raw Data'!E808&gt;'Raw Data'!D808, 'Raw Data'!J808, 0)</f>
        <v/>
      </c>
      <c r="C813">
        <f>IF('Raw Data'!D808&gt;'Raw Data'!E808, 'Raw Data'!I808, 0)</f>
        <v/>
      </c>
      <c r="D813">
        <f>SUM(G813:H813)</f>
        <v/>
      </c>
      <c r="E813">
        <f>IF(AND('Raw Data'!J808&lt;'Raw Data'!I808,'Raw Data'!E808&gt;'Raw Data'!D808,'Raw Data'!E808-'Raw Data'!D808&gt;3),'Raw Data'!N808,IF(AND('Raw Data'!I808&lt;'Raw Data'!J808,'Raw Data'!D808&gt;'Raw Data'!E808,'Raw Data'!D808-'Raw Data'!E808&gt;3),'Raw Data'!M808,0))</f>
        <v/>
      </c>
      <c r="F813">
        <f>IF(AND('Raw Data'!J808&lt;'Raw Data'!I808,'Raw Data'!E808&gt;'Raw Data'!D808,'Raw Data'!E808-'Raw Data'!D808&lt;4),'Raw Data'!L808,IF(AND('Raw Data'!I808&lt;'Raw Data'!J808,'Raw Data'!D808&gt;'Raw Data'!E808,'Raw Data'!D808-'Raw Data'!E808&lt;4),'Raw Data'!K808,0))</f>
        <v/>
      </c>
      <c r="G813">
        <f>IF(AND('Raw Data'!J808&lt;'Raw Data'!I808, 'Raw Data'!E808&gt;'Raw Data'!D808), 'Raw Data'!J808, 0)</f>
        <v/>
      </c>
      <c r="H813">
        <f>IF(AND('Raw Data'!J808&gt;'Raw Data'!I808, 'Raw Data'!E808&lt;'Raw Data'!D808), 'Raw Data'!I808, 0)</f>
        <v/>
      </c>
      <c r="I813">
        <f>SUM(J813:K813)</f>
        <v/>
      </c>
      <c r="J813">
        <f>IF(AND('Raw Data'!J808&gt;'Raw Data'!I808, 'Raw Data'!E808&gt;'Raw Data'!D808), 'Raw Data'!J808, 0)</f>
        <v/>
      </c>
      <c r="K813">
        <f>IF(AND('Raw Data'!I808&gt;'Raw Data'!J808, 'Raw Data'!D808&gt;'Raw Data'!E808), 'Raw Data'!I808, 0)</f>
        <v/>
      </c>
      <c r="L813">
        <f>IF('Raw Data'!E808-'Raw Data'!D808&gt;3, 'Raw Data'!N808, 0)</f>
        <v/>
      </c>
      <c r="M813">
        <f>IF('Raw Data'!D808-'Raw Data'!E808&gt;3, 'Raw Data'!M808, 0)</f>
        <v/>
      </c>
      <c r="N813">
        <f>IF(ISBLANK('Raw Data'!D808),0,IF(AND('Raw Data'!E808&gt;'Raw Data'!D808,'Raw Data'!E808-'Raw Data'!D808&gt;0,'Raw Data'!E808-'Raw Data'!D808&lt;4),'Raw Data'!L808, 0))</f>
        <v/>
      </c>
      <c r="O813">
        <f>IF(ISBLANK('Raw Data'!D808),0,IF(AND('Raw Data'!E808&gt;'Raw Data'!D808,'Raw Data'!E808-'Raw Data'!D808&gt;0,'Raw Data'!D808-'Raw Data'!E808&lt;4),'Raw Data'!K808, 0))</f>
        <v/>
      </c>
      <c r="P813">
        <f>IF('Raw Data'!E808-'Raw Data'!D808&gt;3, 'Raw Data'!N808, IF('Raw Data'!D808-'Raw Data'!E808&gt;3, 'Raw Data'!M808, 0))</f>
        <v/>
      </c>
      <c r="Q813">
        <f>IF(ISBLANK('Raw Data'!E808),0,IF(AND('Raw Data'!E808-'Raw Data'!D808&lt;4,'Raw Data'!E808-'Raw Data'!D808&gt;0),'Raw Data'!L808,IF(AND('Raw Data'!D808&gt;'Raw Data'!E808,'Raw Data'!D808-'Raw Data'!E808&gt;0),'Raw Data'!K808,0)))</f>
        <v/>
      </c>
      <c r="R813">
        <f>IF(ISBLANK('Raw Data'!K808),0,IFERROR(IF(MATCH(SMALL('Raw Data'!K808:N808,1),L813:O813,0),SMALL('Raw Data'!K808:N808,1)),0))</f>
        <v/>
      </c>
      <c r="S813">
        <f>IF(ISBLANK('Raw Data'!K808),0,IFERROR(IF(MATCH(SMALL('Raw Data'!K808:N808,2),L813:O813,0),SMALL('Raw Data'!K808:N808,2)),0))</f>
        <v/>
      </c>
      <c r="T813">
        <f>IF(ISBLANK('Raw Data'!K808),0,IFERROR(IF(MATCH(SMALL('Raw Data'!K808:N808,3),L813:O813,0),SMALL('Raw Data'!K808:N808,3)),0))</f>
        <v/>
      </c>
      <c r="U813">
        <f>IF(ISBLANK('Raw Data'!K808),0,IFERROR(IF(MATCH(SMALL('Raw Data'!K808:N808,4),L813:O813,0),SMALL('Raw Data'!K808:N808,4)),0))</f>
        <v/>
      </c>
      <c r="V813">
        <f>IF(AND('Raw Data'!D808&lt;3, 'Raw Data'!E808&lt;3, 'Raw Data'!A808&gt;0), 'Raw Data'!AF808, 0)</f>
        <v/>
      </c>
      <c r="W813">
        <f>IF(AND('Raw Data'!D808&lt;4, 'Raw Data'!E808&lt;4, 'Raw Data'!A808&gt;0), 'Raw Data'!AI808, 0)</f>
        <v/>
      </c>
      <c r="X813">
        <f>IF(AND('Raw Data'!D808&lt;5, 'Raw Data'!E808&lt;5, 'Raw Data'!A808&gt;0), 'Raw Data'!AL808, 0)</f>
        <v/>
      </c>
      <c r="Y813">
        <f>IF(AND('Raw Data'!D808&lt;6, 'Raw Data'!E808&lt;6, 'Raw Data'!A808&gt;0), 'Raw Data'!AO808, 0)</f>
        <v/>
      </c>
      <c r="Z813">
        <f>IF(ISBLANK('Raw Data'!D808), 0, IF('Raw Data'!D808-'Raw Data'!E808&gt;1, 'Raw Data'!AW808, 0))</f>
        <v/>
      </c>
      <c r="AA813">
        <f>IF(ISBLANK('Raw Data'!A808), 0, IF(ABS('Raw Data'!D808-'Raw Data'!E808)&lt;2, 'Raw Data'!AX808, 0))</f>
        <v/>
      </c>
      <c r="AB813">
        <f>IF(ISBLANK('Raw Data'!D808), 0, IF('Raw Data'!E808-'Raw Data'!D808&gt;1, 'Raw Data'!AY808, 0))</f>
        <v/>
      </c>
      <c r="AC813">
        <f>IF(ISBLANK('Raw Data'!D808), 0, IF('Raw Data'!D808-'Raw Data'!E808&gt;2, 'Raw Data'!AZ808, 0))</f>
        <v/>
      </c>
      <c r="AD813">
        <f>IF(ISBLANK('Raw Data'!A808), 0, IF(ABS('Raw Data'!D808-'Raw Data'!E808)&lt;3, 'Raw Data'!BA808, 0))</f>
        <v/>
      </c>
      <c r="AE813">
        <f>IF(ISBLANK('Raw Data'!D808), 0, IF('Raw Data'!E808-'Raw Data'!D808&gt;2, 'Raw Data'!BB808, 0))</f>
        <v/>
      </c>
      <c r="AF813">
        <f>IF(ISBLANK('Raw Data'!D808), 0, IF('Raw Data'!D808-'Raw Data'!E808&gt;3, 'Raw Data'!BC808, 0))</f>
        <v/>
      </c>
      <c r="AG813">
        <f>IF(ISBLANK('Raw Data'!A808), 0, IF(ABS('Raw Data'!D808-'Raw Data'!E808)&lt;4, 'Raw Data'!BD808, 0))</f>
        <v/>
      </c>
      <c r="AH813">
        <f>IF(ISBLANK('Raw Data'!D808), 0, IF('Raw Data'!E808-'Raw Data'!D808&gt;3, 'Raw Data'!BE808, 0))</f>
        <v/>
      </c>
      <c r="AI813">
        <f>IF(SUM('Raw Data'!D808:E808)&gt;'Raw Data'!F808, 'Raw Data'!G808, 0)</f>
        <v/>
      </c>
      <c r="AJ813">
        <f>IF(ISBLANK('Raw Data'!D808), 0, IF(SUM('Raw Data'!D808:E808)&lt;'Raw Data'!F808, 'Raw Data'!H808, 0))</f>
        <v/>
      </c>
      <c r="AK813">
        <f>IF(ISBLANK('Raw Data'!A808), 0, IF(AND('Raw Data'!D808&lt;3, 'Raw Data'!E808&lt;3, 'Raw Data'!F808&lt;BB$2), 'Raw Data'!AF808, 0))</f>
        <v/>
      </c>
      <c r="AL813">
        <f>IF(ISBLANK('Raw Data'!A808), 0, IF(AND('Raw Data'!D808&lt;4, 'Raw Data'!E808&lt;4, 'Raw Data'!F808&lt;BB$2), 'Raw Data'!AI808, 0))</f>
        <v/>
      </c>
      <c r="AM813">
        <f>IF(ISBLANK('Raw Data'!A808), 0, IF(AND('Raw Data'!D808&lt;5, 'Raw Data'!E808&lt;5, 'Raw Data'!F808&lt;BB$2), 'Raw Data'!AL808, 0))</f>
        <v/>
      </c>
      <c r="AN813">
        <f>IF(ISBLANK('Raw Data'!A808), 0, IF(AND('Raw Data'!D808&lt;6, 'Raw Data'!E808&lt;6, 'Raw Data'!F808&lt;BB$2), 'Raw Data'!AO808, 0))</f>
        <v/>
      </c>
      <c r="AO813">
        <f>IF(ISBLANK('Raw Data'!A808), 0, IF(AND('Raw Data'!I808&lt;Analysis!$BC$2, 'Raw Data'!D808-'Raw Data'!E808&gt;1), 'Raw Data'!AW808, IF(AND('Raw Data'!J808&lt;Analysis!$BC$2, 'Raw Data'!E808-'Raw Data'!D808&gt;1), 'Raw Data'!AY808, 0)))</f>
        <v/>
      </c>
      <c r="AP813">
        <f>IF(ISBLANK('Raw Data'!A808), 0, IF(AND('Raw Data'!I808&lt;Analysis!$BC$2, 'Raw Data'!D808-'Raw Data'!E808&gt;2), 'Raw Data'!AZ808, IF(AND('Raw Data'!J808&lt;Analysis!$BC$2, 'Raw Data'!E808-'Raw Data'!D808&gt;2), 'Raw Data'!BB808, 0)))</f>
        <v/>
      </c>
      <c r="AQ813">
        <f>IF(ISBLANK('Raw Data'!A808), 0, IF(AND('Raw Data'!I808&lt;Analysis!$BC$2, 'Raw Data'!D808-'Raw Data'!E808&gt;3), 'Raw Data'!BC808, IF(AND('Raw Data'!J808&lt;Analysis!$BC$2, 'Raw Data'!E808-'Raw Data'!D808&gt;3), 'Raw Data'!BE808, 0)))</f>
        <v/>
      </c>
      <c r="AR813">
        <f>IF('Hidden Analysiss'!D809=1,IF(ABS('Raw Data'!E808-'Raw Data'!D808)&lt;2,'Raw Data'!AX808,0), 0)</f>
        <v/>
      </c>
      <c r="AS813">
        <f>IF('Hidden Analysiss'!D809=1,IF(ABS('Raw Data'!E808-'Raw Data'!D808)&lt;3,'Raw Data'!BA808,0), 0)</f>
        <v/>
      </c>
      <c r="AT813">
        <f>IF('Hidden Analysiss'!D809=1,IF(ABS('Raw Data'!E808-'Raw Data'!D808)&lt;4,'Raw Data'!BD808,0), 0)</f>
        <v/>
      </c>
      <c r="AU813">
        <f>IF(AND('Hidden Analysiss'!E809=1, ABS('Raw Data'!E808-'Raw Data'!D808)&lt;2), 'Raw Data'!AX808, 0)</f>
        <v/>
      </c>
      <c r="AV813">
        <f>IF(AND('Hidden Analysiss'!E809=1, ABS('Raw Data'!E808-'Raw Data'!D808)&lt;3), 'Raw Data'!BA808, 0)</f>
        <v/>
      </c>
      <c r="AW813">
        <f>IF(AND('Hidden Analysiss'!E809=1, ABS('Raw Data'!E808-'Raw Data'!D808)&lt;3), 'Raw Data'!BD808, 0)</f>
        <v/>
      </c>
    </row>
    <row r="814">
      <c r="A814" s="1">
        <f>'Raw Data'!A809</f>
        <v/>
      </c>
      <c r="B814">
        <f>IF('Raw Data'!E809&gt;'Raw Data'!D809, 'Raw Data'!J809, 0)</f>
        <v/>
      </c>
      <c r="C814">
        <f>IF('Raw Data'!D809&gt;'Raw Data'!E809, 'Raw Data'!I809, 0)</f>
        <v/>
      </c>
      <c r="D814">
        <f>SUM(G814:H814)</f>
        <v/>
      </c>
      <c r="E814">
        <f>IF(AND('Raw Data'!J809&lt;'Raw Data'!I809,'Raw Data'!E809&gt;'Raw Data'!D809,'Raw Data'!E809-'Raw Data'!D809&gt;3),'Raw Data'!N809,IF(AND('Raw Data'!I809&lt;'Raw Data'!J809,'Raw Data'!D809&gt;'Raw Data'!E809,'Raw Data'!D809-'Raw Data'!E809&gt;3),'Raw Data'!M809,0))</f>
        <v/>
      </c>
      <c r="F814">
        <f>IF(AND('Raw Data'!J809&lt;'Raw Data'!I809,'Raw Data'!E809&gt;'Raw Data'!D809,'Raw Data'!E809-'Raw Data'!D809&lt;4),'Raw Data'!L809,IF(AND('Raw Data'!I809&lt;'Raw Data'!J809,'Raw Data'!D809&gt;'Raw Data'!E809,'Raw Data'!D809-'Raw Data'!E809&lt;4),'Raw Data'!K809,0))</f>
        <v/>
      </c>
      <c r="G814">
        <f>IF(AND('Raw Data'!J809&lt;'Raw Data'!I809, 'Raw Data'!E809&gt;'Raw Data'!D809), 'Raw Data'!J809, 0)</f>
        <v/>
      </c>
      <c r="H814">
        <f>IF(AND('Raw Data'!J809&gt;'Raw Data'!I809, 'Raw Data'!E809&lt;'Raw Data'!D809), 'Raw Data'!I809, 0)</f>
        <v/>
      </c>
      <c r="I814">
        <f>SUM(J814:K814)</f>
        <v/>
      </c>
      <c r="J814">
        <f>IF(AND('Raw Data'!J809&gt;'Raw Data'!I809, 'Raw Data'!E809&gt;'Raw Data'!D809), 'Raw Data'!J809, 0)</f>
        <v/>
      </c>
      <c r="K814">
        <f>IF(AND('Raw Data'!I809&gt;'Raw Data'!J809, 'Raw Data'!D809&gt;'Raw Data'!E809), 'Raw Data'!I809, 0)</f>
        <v/>
      </c>
      <c r="L814">
        <f>IF('Raw Data'!E809-'Raw Data'!D809&gt;3, 'Raw Data'!N809, 0)</f>
        <v/>
      </c>
      <c r="M814">
        <f>IF('Raw Data'!D809-'Raw Data'!E809&gt;3, 'Raw Data'!M809, 0)</f>
        <v/>
      </c>
      <c r="N814">
        <f>IF(ISBLANK('Raw Data'!D809),0,IF(AND('Raw Data'!E809&gt;'Raw Data'!D809,'Raw Data'!E809-'Raw Data'!D809&gt;0,'Raw Data'!E809-'Raw Data'!D809&lt;4),'Raw Data'!L809, 0))</f>
        <v/>
      </c>
      <c r="O814">
        <f>IF(ISBLANK('Raw Data'!D809),0,IF(AND('Raw Data'!E809&gt;'Raw Data'!D809,'Raw Data'!E809-'Raw Data'!D809&gt;0,'Raw Data'!D809-'Raw Data'!E809&lt;4),'Raw Data'!K809, 0))</f>
        <v/>
      </c>
      <c r="P814">
        <f>IF('Raw Data'!E809-'Raw Data'!D809&gt;3, 'Raw Data'!N809, IF('Raw Data'!D809-'Raw Data'!E809&gt;3, 'Raw Data'!M809, 0))</f>
        <v/>
      </c>
      <c r="Q814">
        <f>IF(ISBLANK('Raw Data'!E809),0,IF(AND('Raw Data'!E809-'Raw Data'!D809&lt;4,'Raw Data'!E809-'Raw Data'!D809&gt;0),'Raw Data'!L809,IF(AND('Raw Data'!D809&gt;'Raw Data'!E809,'Raw Data'!D809-'Raw Data'!E809&gt;0),'Raw Data'!K809,0)))</f>
        <v/>
      </c>
      <c r="R814">
        <f>IF(ISBLANK('Raw Data'!K809),0,IFERROR(IF(MATCH(SMALL('Raw Data'!K809:N809,1),L814:O814,0),SMALL('Raw Data'!K809:N809,1)),0))</f>
        <v/>
      </c>
      <c r="S814">
        <f>IF(ISBLANK('Raw Data'!K809),0,IFERROR(IF(MATCH(SMALL('Raw Data'!K809:N809,2),L814:O814,0),SMALL('Raw Data'!K809:N809,2)),0))</f>
        <v/>
      </c>
      <c r="T814">
        <f>IF(ISBLANK('Raw Data'!K809),0,IFERROR(IF(MATCH(SMALL('Raw Data'!K809:N809,3),L814:O814,0),SMALL('Raw Data'!K809:N809,3)),0))</f>
        <v/>
      </c>
      <c r="U814">
        <f>IF(ISBLANK('Raw Data'!K809),0,IFERROR(IF(MATCH(SMALL('Raw Data'!K809:N809,4),L814:O814,0),SMALL('Raw Data'!K809:N809,4)),0))</f>
        <v/>
      </c>
      <c r="V814">
        <f>IF(AND('Raw Data'!D809&lt;3, 'Raw Data'!E809&lt;3, 'Raw Data'!A809&gt;0), 'Raw Data'!AF809, 0)</f>
        <v/>
      </c>
      <c r="W814">
        <f>IF(AND('Raw Data'!D809&lt;4, 'Raw Data'!E809&lt;4, 'Raw Data'!A809&gt;0), 'Raw Data'!AI809, 0)</f>
        <v/>
      </c>
      <c r="X814">
        <f>IF(AND('Raw Data'!D809&lt;5, 'Raw Data'!E809&lt;5, 'Raw Data'!A809&gt;0), 'Raw Data'!AL809, 0)</f>
        <v/>
      </c>
      <c r="Y814">
        <f>IF(AND('Raw Data'!D809&lt;6, 'Raw Data'!E809&lt;6, 'Raw Data'!A809&gt;0), 'Raw Data'!AO809, 0)</f>
        <v/>
      </c>
      <c r="Z814">
        <f>IF(ISBLANK('Raw Data'!D809), 0, IF('Raw Data'!D809-'Raw Data'!E809&gt;1, 'Raw Data'!AW809, 0))</f>
        <v/>
      </c>
      <c r="AA814">
        <f>IF(ISBLANK('Raw Data'!A809), 0, IF(ABS('Raw Data'!D809-'Raw Data'!E809)&lt;2, 'Raw Data'!AX809, 0))</f>
        <v/>
      </c>
      <c r="AB814">
        <f>IF(ISBLANK('Raw Data'!D809), 0, IF('Raw Data'!E809-'Raw Data'!D809&gt;1, 'Raw Data'!AY809, 0))</f>
        <v/>
      </c>
      <c r="AC814">
        <f>IF(ISBLANK('Raw Data'!D809), 0, IF('Raw Data'!D809-'Raw Data'!E809&gt;2, 'Raw Data'!AZ809, 0))</f>
        <v/>
      </c>
      <c r="AD814">
        <f>IF(ISBLANK('Raw Data'!A809), 0, IF(ABS('Raw Data'!D809-'Raw Data'!E809)&lt;3, 'Raw Data'!BA809, 0))</f>
        <v/>
      </c>
      <c r="AE814">
        <f>IF(ISBLANK('Raw Data'!D809), 0, IF('Raw Data'!E809-'Raw Data'!D809&gt;2, 'Raw Data'!BB809, 0))</f>
        <v/>
      </c>
      <c r="AF814">
        <f>IF(ISBLANK('Raw Data'!D809), 0, IF('Raw Data'!D809-'Raw Data'!E809&gt;3, 'Raw Data'!BC809, 0))</f>
        <v/>
      </c>
      <c r="AG814">
        <f>IF(ISBLANK('Raw Data'!A809), 0, IF(ABS('Raw Data'!D809-'Raw Data'!E809)&lt;4, 'Raw Data'!BD809, 0))</f>
        <v/>
      </c>
      <c r="AH814">
        <f>IF(ISBLANK('Raw Data'!D809), 0, IF('Raw Data'!E809-'Raw Data'!D809&gt;3, 'Raw Data'!BE809, 0))</f>
        <v/>
      </c>
      <c r="AI814">
        <f>IF(SUM('Raw Data'!D809:E809)&gt;'Raw Data'!F809, 'Raw Data'!G809, 0)</f>
        <v/>
      </c>
      <c r="AJ814">
        <f>IF(ISBLANK('Raw Data'!D809), 0, IF(SUM('Raw Data'!D809:E809)&lt;'Raw Data'!F809, 'Raw Data'!H809, 0))</f>
        <v/>
      </c>
      <c r="AK814">
        <f>IF(ISBLANK('Raw Data'!A809), 0, IF(AND('Raw Data'!D809&lt;3, 'Raw Data'!E809&lt;3, 'Raw Data'!F809&lt;BB$2), 'Raw Data'!AF809, 0))</f>
        <v/>
      </c>
      <c r="AL814">
        <f>IF(ISBLANK('Raw Data'!A809), 0, IF(AND('Raw Data'!D809&lt;4, 'Raw Data'!E809&lt;4, 'Raw Data'!F809&lt;BB$2), 'Raw Data'!AI809, 0))</f>
        <v/>
      </c>
      <c r="AM814">
        <f>IF(ISBLANK('Raw Data'!A809), 0, IF(AND('Raw Data'!D809&lt;5, 'Raw Data'!E809&lt;5, 'Raw Data'!F809&lt;BB$2), 'Raw Data'!AL809, 0))</f>
        <v/>
      </c>
      <c r="AN814">
        <f>IF(ISBLANK('Raw Data'!A809), 0, IF(AND('Raw Data'!D809&lt;6, 'Raw Data'!E809&lt;6, 'Raw Data'!F809&lt;BB$2), 'Raw Data'!AO809, 0))</f>
        <v/>
      </c>
      <c r="AO814">
        <f>IF(ISBLANK('Raw Data'!A809), 0, IF(AND('Raw Data'!I809&lt;Analysis!$BC$2, 'Raw Data'!D809-'Raw Data'!E809&gt;1), 'Raw Data'!AW809, IF(AND('Raw Data'!J809&lt;Analysis!$BC$2, 'Raw Data'!E809-'Raw Data'!D809&gt;1), 'Raw Data'!AY809, 0)))</f>
        <v/>
      </c>
      <c r="AP814">
        <f>IF(ISBLANK('Raw Data'!A809), 0, IF(AND('Raw Data'!I809&lt;Analysis!$BC$2, 'Raw Data'!D809-'Raw Data'!E809&gt;2), 'Raw Data'!AZ809, IF(AND('Raw Data'!J809&lt;Analysis!$BC$2, 'Raw Data'!E809-'Raw Data'!D809&gt;2), 'Raw Data'!BB809, 0)))</f>
        <v/>
      </c>
      <c r="AQ814">
        <f>IF(ISBLANK('Raw Data'!A809), 0, IF(AND('Raw Data'!I809&lt;Analysis!$BC$2, 'Raw Data'!D809-'Raw Data'!E809&gt;3), 'Raw Data'!BC809, IF(AND('Raw Data'!J809&lt;Analysis!$BC$2, 'Raw Data'!E809-'Raw Data'!D809&gt;3), 'Raw Data'!BE809, 0)))</f>
        <v/>
      </c>
      <c r="AR814">
        <f>IF('Hidden Analysiss'!D810=1,IF(ABS('Raw Data'!E809-'Raw Data'!D809)&lt;2,'Raw Data'!AX809,0), 0)</f>
        <v/>
      </c>
      <c r="AS814">
        <f>IF('Hidden Analysiss'!D810=1,IF(ABS('Raw Data'!E809-'Raw Data'!D809)&lt;3,'Raw Data'!BA809,0), 0)</f>
        <v/>
      </c>
      <c r="AT814">
        <f>IF('Hidden Analysiss'!D810=1,IF(ABS('Raw Data'!E809-'Raw Data'!D809)&lt;4,'Raw Data'!BD809,0), 0)</f>
        <v/>
      </c>
      <c r="AU814">
        <f>IF(AND('Hidden Analysiss'!E810=1, ABS('Raw Data'!E809-'Raw Data'!D809)&lt;2), 'Raw Data'!AX809, 0)</f>
        <v/>
      </c>
      <c r="AV814">
        <f>IF(AND('Hidden Analysiss'!E810=1, ABS('Raw Data'!E809-'Raw Data'!D809)&lt;3), 'Raw Data'!BA809, 0)</f>
        <v/>
      </c>
      <c r="AW814">
        <f>IF(AND('Hidden Analysiss'!E810=1, ABS('Raw Data'!E809-'Raw Data'!D809)&lt;3), 'Raw Data'!BD809, 0)</f>
        <v/>
      </c>
    </row>
    <row r="815">
      <c r="A815" s="1">
        <f>'Raw Data'!A810</f>
        <v/>
      </c>
      <c r="B815">
        <f>IF('Raw Data'!E810&gt;'Raw Data'!D810, 'Raw Data'!J810, 0)</f>
        <v/>
      </c>
      <c r="C815">
        <f>IF('Raw Data'!D810&gt;'Raw Data'!E810, 'Raw Data'!I810, 0)</f>
        <v/>
      </c>
      <c r="D815">
        <f>SUM(G815:H815)</f>
        <v/>
      </c>
      <c r="E815">
        <f>IF(AND('Raw Data'!J810&lt;'Raw Data'!I810,'Raw Data'!E810&gt;'Raw Data'!D810,'Raw Data'!E810-'Raw Data'!D810&gt;3),'Raw Data'!N810,IF(AND('Raw Data'!I810&lt;'Raw Data'!J810,'Raw Data'!D810&gt;'Raw Data'!E810,'Raw Data'!D810-'Raw Data'!E810&gt;3),'Raw Data'!M810,0))</f>
        <v/>
      </c>
      <c r="F815">
        <f>IF(AND('Raw Data'!J810&lt;'Raw Data'!I810,'Raw Data'!E810&gt;'Raw Data'!D810,'Raw Data'!E810-'Raw Data'!D810&lt;4),'Raw Data'!L810,IF(AND('Raw Data'!I810&lt;'Raw Data'!J810,'Raw Data'!D810&gt;'Raw Data'!E810,'Raw Data'!D810-'Raw Data'!E810&lt;4),'Raw Data'!K810,0))</f>
        <v/>
      </c>
      <c r="G815">
        <f>IF(AND('Raw Data'!J810&lt;'Raw Data'!I810, 'Raw Data'!E810&gt;'Raw Data'!D810), 'Raw Data'!J810, 0)</f>
        <v/>
      </c>
      <c r="H815">
        <f>IF(AND('Raw Data'!J810&gt;'Raw Data'!I810, 'Raw Data'!E810&lt;'Raw Data'!D810), 'Raw Data'!I810, 0)</f>
        <v/>
      </c>
      <c r="I815">
        <f>SUM(J815:K815)</f>
        <v/>
      </c>
      <c r="J815">
        <f>IF(AND('Raw Data'!J810&gt;'Raw Data'!I810, 'Raw Data'!E810&gt;'Raw Data'!D810), 'Raw Data'!J810, 0)</f>
        <v/>
      </c>
      <c r="K815">
        <f>IF(AND('Raw Data'!I810&gt;'Raw Data'!J810, 'Raw Data'!D810&gt;'Raw Data'!E810), 'Raw Data'!I810, 0)</f>
        <v/>
      </c>
      <c r="L815">
        <f>IF('Raw Data'!E810-'Raw Data'!D810&gt;3, 'Raw Data'!N810, 0)</f>
        <v/>
      </c>
      <c r="M815">
        <f>IF('Raw Data'!D810-'Raw Data'!E810&gt;3, 'Raw Data'!M810, 0)</f>
        <v/>
      </c>
      <c r="N815">
        <f>IF(ISBLANK('Raw Data'!D810),0,IF(AND('Raw Data'!E810&gt;'Raw Data'!D810,'Raw Data'!E810-'Raw Data'!D810&gt;0,'Raw Data'!E810-'Raw Data'!D810&lt;4),'Raw Data'!L810, 0))</f>
        <v/>
      </c>
      <c r="O815">
        <f>IF(ISBLANK('Raw Data'!D810),0,IF(AND('Raw Data'!E810&gt;'Raw Data'!D810,'Raw Data'!E810-'Raw Data'!D810&gt;0,'Raw Data'!D810-'Raw Data'!E810&lt;4),'Raw Data'!K810, 0))</f>
        <v/>
      </c>
      <c r="P815">
        <f>IF('Raw Data'!E810-'Raw Data'!D810&gt;3, 'Raw Data'!N810, IF('Raw Data'!D810-'Raw Data'!E810&gt;3, 'Raw Data'!M810, 0))</f>
        <v/>
      </c>
      <c r="Q815">
        <f>IF(ISBLANK('Raw Data'!E810),0,IF(AND('Raw Data'!E810-'Raw Data'!D810&lt;4,'Raw Data'!E810-'Raw Data'!D810&gt;0),'Raw Data'!L810,IF(AND('Raw Data'!D810&gt;'Raw Data'!E810,'Raw Data'!D810-'Raw Data'!E810&gt;0),'Raw Data'!K810,0)))</f>
        <v/>
      </c>
      <c r="R815">
        <f>IF(ISBLANK('Raw Data'!K810),0,IFERROR(IF(MATCH(SMALL('Raw Data'!K810:N810,1),L815:O815,0),SMALL('Raw Data'!K810:N810,1)),0))</f>
        <v/>
      </c>
      <c r="S815">
        <f>IF(ISBLANK('Raw Data'!K810),0,IFERROR(IF(MATCH(SMALL('Raw Data'!K810:N810,2),L815:O815,0),SMALL('Raw Data'!K810:N810,2)),0))</f>
        <v/>
      </c>
      <c r="T815">
        <f>IF(ISBLANK('Raw Data'!K810),0,IFERROR(IF(MATCH(SMALL('Raw Data'!K810:N810,3),L815:O815,0),SMALL('Raw Data'!K810:N810,3)),0))</f>
        <v/>
      </c>
      <c r="U815">
        <f>IF(ISBLANK('Raw Data'!K810),0,IFERROR(IF(MATCH(SMALL('Raw Data'!K810:N810,4),L815:O815,0),SMALL('Raw Data'!K810:N810,4)),0))</f>
        <v/>
      </c>
      <c r="V815">
        <f>IF(AND('Raw Data'!D810&lt;3, 'Raw Data'!E810&lt;3, 'Raw Data'!A810&gt;0), 'Raw Data'!AF810, 0)</f>
        <v/>
      </c>
      <c r="W815">
        <f>IF(AND('Raw Data'!D810&lt;4, 'Raw Data'!E810&lt;4, 'Raw Data'!A810&gt;0), 'Raw Data'!AI810, 0)</f>
        <v/>
      </c>
      <c r="X815">
        <f>IF(AND('Raw Data'!D810&lt;5, 'Raw Data'!E810&lt;5, 'Raw Data'!A810&gt;0), 'Raw Data'!AL810, 0)</f>
        <v/>
      </c>
      <c r="Y815">
        <f>IF(AND('Raw Data'!D810&lt;6, 'Raw Data'!E810&lt;6, 'Raw Data'!A810&gt;0), 'Raw Data'!AO810, 0)</f>
        <v/>
      </c>
      <c r="Z815">
        <f>IF(ISBLANK('Raw Data'!D810), 0, IF('Raw Data'!D810-'Raw Data'!E810&gt;1, 'Raw Data'!AW810, 0))</f>
        <v/>
      </c>
      <c r="AA815">
        <f>IF(ISBLANK('Raw Data'!A810), 0, IF(ABS('Raw Data'!D810-'Raw Data'!E810)&lt;2, 'Raw Data'!AX810, 0))</f>
        <v/>
      </c>
      <c r="AB815">
        <f>IF(ISBLANK('Raw Data'!D810), 0, IF('Raw Data'!E810-'Raw Data'!D810&gt;1, 'Raw Data'!AY810, 0))</f>
        <v/>
      </c>
      <c r="AC815">
        <f>IF(ISBLANK('Raw Data'!D810), 0, IF('Raw Data'!D810-'Raw Data'!E810&gt;2, 'Raw Data'!AZ810, 0))</f>
        <v/>
      </c>
      <c r="AD815">
        <f>IF(ISBLANK('Raw Data'!A810), 0, IF(ABS('Raw Data'!D810-'Raw Data'!E810)&lt;3, 'Raw Data'!BA810, 0))</f>
        <v/>
      </c>
      <c r="AE815">
        <f>IF(ISBLANK('Raw Data'!D810), 0, IF('Raw Data'!E810-'Raw Data'!D810&gt;2, 'Raw Data'!BB810, 0))</f>
        <v/>
      </c>
      <c r="AF815">
        <f>IF(ISBLANK('Raw Data'!D810), 0, IF('Raw Data'!D810-'Raw Data'!E810&gt;3, 'Raw Data'!BC810, 0))</f>
        <v/>
      </c>
      <c r="AG815">
        <f>IF(ISBLANK('Raw Data'!A810), 0, IF(ABS('Raw Data'!D810-'Raw Data'!E810)&lt;4, 'Raw Data'!BD810, 0))</f>
        <v/>
      </c>
      <c r="AH815">
        <f>IF(ISBLANK('Raw Data'!D810), 0, IF('Raw Data'!E810-'Raw Data'!D810&gt;3, 'Raw Data'!BE810, 0))</f>
        <v/>
      </c>
      <c r="AI815">
        <f>IF(SUM('Raw Data'!D810:E810)&gt;'Raw Data'!F810, 'Raw Data'!G810, 0)</f>
        <v/>
      </c>
      <c r="AJ815">
        <f>IF(ISBLANK('Raw Data'!D810), 0, IF(SUM('Raw Data'!D810:E810)&lt;'Raw Data'!F810, 'Raw Data'!H810, 0))</f>
        <v/>
      </c>
      <c r="AK815">
        <f>IF(ISBLANK('Raw Data'!A810), 0, IF(AND('Raw Data'!D810&lt;3, 'Raw Data'!E810&lt;3, 'Raw Data'!F810&lt;BB$2), 'Raw Data'!AF810, 0))</f>
        <v/>
      </c>
      <c r="AL815">
        <f>IF(ISBLANK('Raw Data'!A810), 0, IF(AND('Raw Data'!D810&lt;4, 'Raw Data'!E810&lt;4, 'Raw Data'!F810&lt;BB$2), 'Raw Data'!AI810, 0))</f>
        <v/>
      </c>
      <c r="AM815">
        <f>IF(ISBLANK('Raw Data'!A810), 0, IF(AND('Raw Data'!D810&lt;5, 'Raw Data'!E810&lt;5, 'Raw Data'!F810&lt;BB$2), 'Raw Data'!AL810, 0))</f>
        <v/>
      </c>
      <c r="AN815">
        <f>IF(ISBLANK('Raw Data'!A810), 0, IF(AND('Raw Data'!D810&lt;6, 'Raw Data'!E810&lt;6, 'Raw Data'!F810&lt;BB$2), 'Raw Data'!AO810, 0))</f>
        <v/>
      </c>
      <c r="AO815">
        <f>IF(ISBLANK('Raw Data'!A810), 0, IF(AND('Raw Data'!I810&lt;Analysis!$BC$2, 'Raw Data'!D810-'Raw Data'!E810&gt;1), 'Raw Data'!AW810, IF(AND('Raw Data'!J810&lt;Analysis!$BC$2, 'Raw Data'!E810-'Raw Data'!D810&gt;1), 'Raw Data'!AY810, 0)))</f>
        <v/>
      </c>
      <c r="AP815">
        <f>IF(ISBLANK('Raw Data'!A810), 0, IF(AND('Raw Data'!I810&lt;Analysis!$BC$2, 'Raw Data'!D810-'Raw Data'!E810&gt;2), 'Raw Data'!AZ810, IF(AND('Raw Data'!J810&lt;Analysis!$BC$2, 'Raw Data'!E810-'Raw Data'!D810&gt;2), 'Raw Data'!BB810, 0)))</f>
        <v/>
      </c>
      <c r="AQ815">
        <f>IF(ISBLANK('Raw Data'!A810), 0, IF(AND('Raw Data'!I810&lt;Analysis!$BC$2, 'Raw Data'!D810-'Raw Data'!E810&gt;3), 'Raw Data'!BC810, IF(AND('Raw Data'!J810&lt;Analysis!$BC$2, 'Raw Data'!E810-'Raw Data'!D810&gt;3), 'Raw Data'!BE810, 0)))</f>
        <v/>
      </c>
      <c r="AR815">
        <f>IF('Hidden Analysiss'!D811=1,IF(ABS('Raw Data'!E810-'Raw Data'!D810)&lt;2,'Raw Data'!AX810,0), 0)</f>
        <v/>
      </c>
      <c r="AS815">
        <f>IF('Hidden Analysiss'!D811=1,IF(ABS('Raw Data'!E810-'Raw Data'!D810)&lt;3,'Raw Data'!BA810,0), 0)</f>
        <v/>
      </c>
      <c r="AT815">
        <f>IF('Hidden Analysiss'!D811=1,IF(ABS('Raw Data'!E810-'Raw Data'!D810)&lt;4,'Raw Data'!BD810,0), 0)</f>
        <v/>
      </c>
      <c r="AU815">
        <f>IF(AND('Hidden Analysiss'!E811=1, ABS('Raw Data'!E810-'Raw Data'!D810)&lt;2), 'Raw Data'!AX810, 0)</f>
        <v/>
      </c>
      <c r="AV815">
        <f>IF(AND('Hidden Analysiss'!E811=1, ABS('Raw Data'!E810-'Raw Data'!D810)&lt;3), 'Raw Data'!BA810, 0)</f>
        <v/>
      </c>
      <c r="AW815">
        <f>IF(AND('Hidden Analysiss'!E811=1, ABS('Raw Data'!E810-'Raw Data'!D810)&lt;3), 'Raw Data'!BD810, 0)</f>
        <v/>
      </c>
    </row>
    <row r="816">
      <c r="A816" s="1">
        <f>'Raw Data'!A811</f>
        <v/>
      </c>
      <c r="B816">
        <f>IF('Raw Data'!E811&gt;'Raw Data'!D811, 'Raw Data'!J811, 0)</f>
        <v/>
      </c>
      <c r="C816">
        <f>IF('Raw Data'!D811&gt;'Raw Data'!E811, 'Raw Data'!I811, 0)</f>
        <v/>
      </c>
      <c r="D816">
        <f>SUM(G816:H816)</f>
        <v/>
      </c>
      <c r="E816">
        <f>IF(AND('Raw Data'!J811&lt;'Raw Data'!I811,'Raw Data'!E811&gt;'Raw Data'!D811,'Raw Data'!E811-'Raw Data'!D811&gt;3),'Raw Data'!N811,IF(AND('Raw Data'!I811&lt;'Raw Data'!J811,'Raw Data'!D811&gt;'Raw Data'!E811,'Raw Data'!D811-'Raw Data'!E811&gt;3),'Raw Data'!M811,0))</f>
        <v/>
      </c>
      <c r="F816">
        <f>IF(AND('Raw Data'!J811&lt;'Raw Data'!I811,'Raw Data'!E811&gt;'Raw Data'!D811,'Raw Data'!E811-'Raw Data'!D811&lt;4),'Raw Data'!L811,IF(AND('Raw Data'!I811&lt;'Raw Data'!J811,'Raw Data'!D811&gt;'Raw Data'!E811,'Raw Data'!D811-'Raw Data'!E811&lt;4),'Raw Data'!K811,0))</f>
        <v/>
      </c>
      <c r="G816">
        <f>IF(AND('Raw Data'!J811&lt;'Raw Data'!I811, 'Raw Data'!E811&gt;'Raw Data'!D811), 'Raw Data'!J811, 0)</f>
        <v/>
      </c>
      <c r="H816">
        <f>IF(AND('Raw Data'!J811&gt;'Raw Data'!I811, 'Raw Data'!E811&lt;'Raw Data'!D811), 'Raw Data'!I811, 0)</f>
        <v/>
      </c>
      <c r="I816">
        <f>SUM(J816:K816)</f>
        <v/>
      </c>
      <c r="J816">
        <f>IF(AND('Raw Data'!J811&gt;'Raw Data'!I811, 'Raw Data'!E811&gt;'Raw Data'!D811), 'Raw Data'!J811, 0)</f>
        <v/>
      </c>
      <c r="K816">
        <f>IF(AND('Raw Data'!I811&gt;'Raw Data'!J811, 'Raw Data'!D811&gt;'Raw Data'!E811), 'Raw Data'!I811, 0)</f>
        <v/>
      </c>
      <c r="L816">
        <f>IF('Raw Data'!E811-'Raw Data'!D811&gt;3, 'Raw Data'!N811, 0)</f>
        <v/>
      </c>
      <c r="M816">
        <f>IF('Raw Data'!D811-'Raw Data'!E811&gt;3, 'Raw Data'!M811, 0)</f>
        <v/>
      </c>
      <c r="N816">
        <f>IF(ISBLANK('Raw Data'!D811),0,IF(AND('Raw Data'!E811&gt;'Raw Data'!D811,'Raw Data'!E811-'Raw Data'!D811&gt;0,'Raw Data'!E811-'Raw Data'!D811&lt;4),'Raw Data'!L811, 0))</f>
        <v/>
      </c>
      <c r="O816">
        <f>IF(ISBLANK('Raw Data'!D811),0,IF(AND('Raw Data'!E811&gt;'Raw Data'!D811,'Raw Data'!E811-'Raw Data'!D811&gt;0,'Raw Data'!D811-'Raw Data'!E811&lt;4),'Raw Data'!K811, 0))</f>
        <v/>
      </c>
      <c r="P816">
        <f>IF('Raw Data'!E811-'Raw Data'!D811&gt;3, 'Raw Data'!N811, IF('Raw Data'!D811-'Raw Data'!E811&gt;3, 'Raw Data'!M811, 0))</f>
        <v/>
      </c>
      <c r="Q816">
        <f>IF(ISBLANK('Raw Data'!E811),0,IF(AND('Raw Data'!E811-'Raw Data'!D811&lt;4,'Raw Data'!E811-'Raw Data'!D811&gt;0),'Raw Data'!L811,IF(AND('Raw Data'!D811&gt;'Raw Data'!E811,'Raw Data'!D811-'Raw Data'!E811&gt;0),'Raw Data'!K811,0)))</f>
        <v/>
      </c>
      <c r="R816">
        <f>IF(ISBLANK('Raw Data'!K811),0,IFERROR(IF(MATCH(SMALL('Raw Data'!K811:N811,1),L816:O816,0),SMALL('Raw Data'!K811:N811,1)),0))</f>
        <v/>
      </c>
      <c r="S816">
        <f>IF(ISBLANK('Raw Data'!K811),0,IFERROR(IF(MATCH(SMALL('Raw Data'!K811:N811,2),L816:O816,0),SMALL('Raw Data'!K811:N811,2)),0))</f>
        <v/>
      </c>
      <c r="T816">
        <f>IF(ISBLANK('Raw Data'!K811),0,IFERROR(IF(MATCH(SMALL('Raw Data'!K811:N811,3),L816:O816,0),SMALL('Raw Data'!K811:N811,3)),0))</f>
        <v/>
      </c>
      <c r="U816">
        <f>IF(ISBLANK('Raw Data'!K811),0,IFERROR(IF(MATCH(SMALL('Raw Data'!K811:N811,4),L816:O816,0),SMALL('Raw Data'!K811:N811,4)),0))</f>
        <v/>
      </c>
      <c r="V816">
        <f>IF(AND('Raw Data'!D811&lt;3, 'Raw Data'!E811&lt;3, 'Raw Data'!A811&gt;0), 'Raw Data'!AF811, 0)</f>
        <v/>
      </c>
      <c r="W816">
        <f>IF(AND('Raw Data'!D811&lt;4, 'Raw Data'!E811&lt;4, 'Raw Data'!A811&gt;0), 'Raw Data'!AI811, 0)</f>
        <v/>
      </c>
      <c r="X816">
        <f>IF(AND('Raw Data'!D811&lt;5, 'Raw Data'!E811&lt;5, 'Raw Data'!A811&gt;0), 'Raw Data'!AL811, 0)</f>
        <v/>
      </c>
      <c r="Y816">
        <f>IF(AND('Raw Data'!D811&lt;6, 'Raw Data'!E811&lt;6, 'Raw Data'!A811&gt;0), 'Raw Data'!AO811, 0)</f>
        <v/>
      </c>
      <c r="Z816">
        <f>IF(ISBLANK('Raw Data'!D811), 0, IF('Raw Data'!D811-'Raw Data'!E811&gt;1, 'Raw Data'!AW811, 0))</f>
        <v/>
      </c>
      <c r="AA816">
        <f>IF(ISBLANK('Raw Data'!A811), 0, IF(ABS('Raw Data'!D811-'Raw Data'!E811)&lt;2, 'Raw Data'!AX811, 0))</f>
        <v/>
      </c>
      <c r="AB816">
        <f>IF(ISBLANK('Raw Data'!D811), 0, IF('Raw Data'!E811-'Raw Data'!D811&gt;1, 'Raw Data'!AY811, 0))</f>
        <v/>
      </c>
      <c r="AC816">
        <f>IF(ISBLANK('Raw Data'!D811), 0, IF('Raw Data'!D811-'Raw Data'!E811&gt;2, 'Raw Data'!AZ811, 0))</f>
        <v/>
      </c>
      <c r="AD816">
        <f>IF(ISBLANK('Raw Data'!A811), 0, IF(ABS('Raw Data'!D811-'Raw Data'!E811)&lt;3, 'Raw Data'!BA811, 0))</f>
        <v/>
      </c>
      <c r="AE816">
        <f>IF(ISBLANK('Raw Data'!D811), 0, IF('Raw Data'!E811-'Raw Data'!D811&gt;2, 'Raw Data'!BB811, 0))</f>
        <v/>
      </c>
      <c r="AF816">
        <f>IF(ISBLANK('Raw Data'!D811), 0, IF('Raw Data'!D811-'Raw Data'!E811&gt;3, 'Raw Data'!BC811, 0))</f>
        <v/>
      </c>
      <c r="AG816">
        <f>IF(ISBLANK('Raw Data'!A811), 0, IF(ABS('Raw Data'!D811-'Raw Data'!E811)&lt;4, 'Raw Data'!BD811, 0))</f>
        <v/>
      </c>
      <c r="AH816">
        <f>IF(ISBLANK('Raw Data'!D811), 0, IF('Raw Data'!E811-'Raw Data'!D811&gt;3, 'Raw Data'!BE811, 0))</f>
        <v/>
      </c>
      <c r="AI816">
        <f>IF(SUM('Raw Data'!D811:E811)&gt;'Raw Data'!F811, 'Raw Data'!G811, 0)</f>
        <v/>
      </c>
      <c r="AJ816">
        <f>IF(ISBLANK('Raw Data'!D811), 0, IF(SUM('Raw Data'!D811:E811)&lt;'Raw Data'!F811, 'Raw Data'!H811, 0))</f>
        <v/>
      </c>
      <c r="AK816">
        <f>IF(ISBLANK('Raw Data'!A811), 0, IF(AND('Raw Data'!D811&lt;3, 'Raw Data'!E811&lt;3, 'Raw Data'!F811&lt;BB$2), 'Raw Data'!AF811, 0))</f>
        <v/>
      </c>
      <c r="AL816">
        <f>IF(ISBLANK('Raw Data'!A811), 0, IF(AND('Raw Data'!D811&lt;4, 'Raw Data'!E811&lt;4, 'Raw Data'!F811&lt;BB$2), 'Raw Data'!AI811, 0))</f>
        <v/>
      </c>
      <c r="AM816">
        <f>IF(ISBLANK('Raw Data'!A811), 0, IF(AND('Raw Data'!D811&lt;5, 'Raw Data'!E811&lt;5, 'Raw Data'!F811&lt;BB$2), 'Raw Data'!AL811, 0))</f>
        <v/>
      </c>
      <c r="AN816">
        <f>IF(ISBLANK('Raw Data'!A811), 0, IF(AND('Raw Data'!D811&lt;6, 'Raw Data'!E811&lt;6, 'Raw Data'!F811&lt;BB$2), 'Raw Data'!AO811, 0))</f>
        <v/>
      </c>
      <c r="AO816">
        <f>IF(ISBLANK('Raw Data'!A811), 0, IF(AND('Raw Data'!I811&lt;Analysis!$BC$2, 'Raw Data'!D811-'Raw Data'!E811&gt;1), 'Raw Data'!AW811, IF(AND('Raw Data'!J811&lt;Analysis!$BC$2, 'Raw Data'!E811-'Raw Data'!D811&gt;1), 'Raw Data'!AY811, 0)))</f>
        <v/>
      </c>
      <c r="AP816">
        <f>IF(ISBLANK('Raw Data'!A811), 0, IF(AND('Raw Data'!I811&lt;Analysis!$BC$2, 'Raw Data'!D811-'Raw Data'!E811&gt;2), 'Raw Data'!AZ811, IF(AND('Raw Data'!J811&lt;Analysis!$BC$2, 'Raw Data'!E811-'Raw Data'!D811&gt;2), 'Raw Data'!BB811, 0)))</f>
        <v/>
      </c>
      <c r="AQ816">
        <f>IF(ISBLANK('Raw Data'!A811), 0, IF(AND('Raw Data'!I811&lt;Analysis!$BC$2, 'Raw Data'!D811-'Raw Data'!E811&gt;3), 'Raw Data'!BC811, IF(AND('Raw Data'!J811&lt;Analysis!$BC$2, 'Raw Data'!E811-'Raw Data'!D811&gt;3), 'Raw Data'!BE811, 0)))</f>
        <v/>
      </c>
      <c r="AR816">
        <f>IF('Hidden Analysiss'!D812=1,IF(ABS('Raw Data'!E811-'Raw Data'!D811)&lt;2,'Raw Data'!AX811,0), 0)</f>
        <v/>
      </c>
      <c r="AS816">
        <f>IF('Hidden Analysiss'!D812=1,IF(ABS('Raw Data'!E811-'Raw Data'!D811)&lt;3,'Raw Data'!BA811,0), 0)</f>
        <v/>
      </c>
      <c r="AT816">
        <f>IF('Hidden Analysiss'!D812=1,IF(ABS('Raw Data'!E811-'Raw Data'!D811)&lt;4,'Raw Data'!BD811,0), 0)</f>
        <v/>
      </c>
      <c r="AU816">
        <f>IF(AND('Hidden Analysiss'!E812=1, ABS('Raw Data'!E811-'Raw Data'!D811)&lt;2), 'Raw Data'!AX811, 0)</f>
        <v/>
      </c>
      <c r="AV816">
        <f>IF(AND('Hidden Analysiss'!E812=1, ABS('Raw Data'!E811-'Raw Data'!D811)&lt;3), 'Raw Data'!BA811, 0)</f>
        <v/>
      </c>
      <c r="AW816">
        <f>IF(AND('Hidden Analysiss'!E812=1, ABS('Raw Data'!E811-'Raw Data'!D811)&lt;3), 'Raw Data'!BD811, 0)</f>
        <v/>
      </c>
    </row>
    <row r="817">
      <c r="A817" s="1">
        <f>'Raw Data'!A812</f>
        <v/>
      </c>
      <c r="B817">
        <f>IF('Raw Data'!E812&gt;'Raw Data'!D812, 'Raw Data'!J812, 0)</f>
        <v/>
      </c>
      <c r="C817">
        <f>IF('Raw Data'!D812&gt;'Raw Data'!E812, 'Raw Data'!I812, 0)</f>
        <v/>
      </c>
      <c r="D817">
        <f>SUM(G817:H817)</f>
        <v/>
      </c>
      <c r="E817">
        <f>IF(AND('Raw Data'!J812&lt;'Raw Data'!I812,'Raw Data'!E812&gt;'Raw Data'!D812,'Raw Data'!E812-'Raw Data'!D812&gt;3),'Raw Data'!N812,IF(AND('Raw Data'!I812&lt;'Raw Data'!J812,'Raw Data'!D812&gt;'Raw Data'!E812,'Raw Data'!D812-'Raw Data'!E812&gt;3),'Raw Data'!M812,0))</f>
        <v/>
      </c>
      <c r="F817">
        <f>IF(AND('Raw Data'!J812&lt;'Raw Data'!I812,'Raw Data'!E812&gt;'Raw Data'!D812,'Raw Data'!E812-'Raw Data'!D812&lt;4),'Raw Data'!L812,IF(AND('Raw Data'!I812&lt;'Raw Data'!J812,'Raw Data'!D812&gt;'Raw Data'!E812,'Raw Data'!D812-'Raw Data'!E812&lt;4),'Raw Data'!K812,0))</f>
        <v/>
      </c>
      <c r="G817">
        <f>IF(AND('Raw Data'!J812&lt;'Raw Data'!I812, 'Raw Data'!E812&gt;'Raw Data'!D812), 'Raw Data'!J812, 0)</f>
        <v/>
      </c>
      <c r="H817">
        <f>IF(AND('Raw Data'!J812&gt;'Raw Data'!I812, 'Raw Data'!E812&lt;'Raw Data'!D812), 'Raw Data'!I812, 0)</f>
        <v/>
      </c>
      <c r="I817">
        <f>SUM(J817:K817)</f>
        <v/>
      </c>
      <c r="J817">
        <f>IF(AND('Raw Data'!J812&gt;'Raw Data'!I812, 'Raw Data'!E812&gt;'Raw Data'!D812), 'Raw Data'!J812, 0)</f>
        <v/>
      </c>
      <c r="K817">
        <f>IF(AND('Raw Data'!I812&gt;'Raw Data'!J812, 'Raw Data'!D812&gt;'Raw Data'!E812), 'Raw Data'!I812, 0)</f>
        <v/>
      </c>
      <c r="L817">
        <f>IF('Raw Data'!E812-'Raw Data'!D812&gt;3, 'Raw Data'!N812, 0)</f>
        <v/>
      </c>
      <c r="M817">
        <f>IF('Raw Data'!D812-'Raw Data'!E812&gt;3, 'Raw Data'!M812, 0)</f>
        <v/>
      </c>
      <c r="N817">
        <f>IF(ISBLANK('Raw Data'!D812),0,IF(AND('Raw Data'!E812&gt;'Raw Data'!D812,'Raw Data'!E812-'Raw Data'!D812&gt;0,'Raw Data'!E812-'Raw Data'!D812&lt;4),'Raw Data'!L812, 0))</f>
        <v/>
      </c>
      <c r="O817">
        <f>IF(ISBLANK('Raw Data'!D812),0,IF(AND('Raw Data'!E812&gt;'Raw Data'!D812,'Raw Data'!E812-'Raw Data'!D812&gt;0,'Raw Data'!D812-'Raw Data'!E812&lt;4),'Raw Data'!K812, 0))</f>
        <v/>
      </c>
      <c r="P817">
        <f>IF('Raw Data'!E812-'Raw Data'!D812&gt;3, 'Raw Data'!N812, IF('Raw Data'!D812-'Raw Data'!E812&gt;3, 'Raw Data'!M812, 0))</f>
        <v/>
      </c>
      <c r="Q817">
        <f>IF(ISBLANK('Raw Data'!E812),0,IF(AND('Raw Data'!E812-'Raw Data'!D812&lt;4,'Raw Data'!E812-'Raw Data'!D812&gt;0),'Raw Data'!L812,IF(AND('Raw Data'!D812&gt;'Raw Data'!E812,'Raw Data'!D812-'Raw Data'!E812&gt;0),'Raw Data'!K812,0)))</f>
        <v/>
      </c>
      <c r="R817">
        <f>IF(ISBLANK('Raw Data'!K812),0,IFERROR(IF(MATCH(SMALL('Raw Data'!K812:N812,1),L817:O817,0),SMALL('Raw Data'!K812:N812,1)),0))</f>
        <v/>
      </c>
      <c r="S817">
        <f>IF(ISBLANK('Raw Data'!K812),0,IFERROR(IF(MATCH(SMALL('Raw Data'!K812:N812,2),L817:O817,0),SMALL('Raw Data'!K812:N812,2)),0))</f>
        <v/>
      </c>
      <c r="T817">
        <f>IF(ISBLANK('Raw Data'!K812),0,IFERROR(IF(MATCH(SMALL('Raw Data'!K812:N812,3),L817:O817,0),SMALL('Raw Data'!K812:N812,3)),0))</f>
        <v/>
      </c>
      <c r="U817">
        <f>IF(ISBLANK('Raw Data'!K812),0,IFERROR(IF(MATCH(SMALL('Raw Data'!K812:N812,4),L817:O817,0),SMALL('Raw Data'!K812:N812,4)),0))</f>
        <v/>
      </c>
      <c r="V817">
        <f>IF(AND('Raw Data'!D812&lt;3, 'Raw Data'!E812&lt;3, 'Raw Data'!A812&gt;0), 'Raw Data'!AF812, 0)</f>
        <v/>
      </c>
      <c r="W817">
        <f>IF(AND('Raw Data'!D812&lt;4, 'Raw Data'!E812&lt;4, 'Raw Data'!A812&gt;0), 'Raw Data'!AI812, 0)</f>
        <v/>
      </c>
      <c r="X817">
        <f>IF(AND('Raw Data'!D812&lt;5, 'Raw Data'!E812&lt;5, 'Raw Data'!A812&gt;0), 'Raw Data'!AL812, 0)</f>
        <v/>
      </c>
      <c r="Y817">
        <f>IF(AND('Raw Data'!D812&lt;6, 'Raw Data'!E812&lt;6, 'Raw Data'!A812&gt;0), 'Raw Data'!AO812, 0)</f>
        <v/>
      </c>
      <c r="Z817">
        <f>IF(ISBLANK('Raw Data'!D812), 0, IF('Raw Data'!D812-'Raw Data'!E812&gt;1, 'Raw Data'!AW812, 0))</f>
        <v/>
      </c>
      <c r="AA817">
        <f>IF(ISBLANK('Raw Data'!A812), 0, IF(ABS('Raw Data'!D812-'Raw Data'!E812)&lt;2, 'Raw Data'!AX812, 0))</f>
        <v/>
      </c>
      <c r="AB817">
        <f>IF(ISBLANK('Raw Data'!D812), 0, IF('Raw Data'!E812-'Raw Data'!D812&gt;1, 'Raw Data'!AY812, 0))</f>
        <v/>
      </c>
      <c r="AC817">
        <f>IF(ISBLANK('Raw Data'!D812), 0, IF('Raw Data'!D812-'Raw Data'!E812&gt;2, 'Raw Data'!AZ812, 0))</f>
        <v/>
      </c>
      <c r="AD817">
        <f>IF(ISBLANK('Raw Data'!A812), 0, IF(ABS('Raw Data'!D812-'Raw Data'!E812)&lt;3, 'Raw Data'!BA812, 0))</f>
        <v/>
      </c>
      <c r="AE817">
        <f>IF(ISBLANK('Raw Data'!D812), 0, IF('Raw Data'!E812-'Raw Data'!D812&gt;2, 'Raw Data'!BB812, 0))</f>
        <v/>
      </c>
      <c r="AF817">
        <f>IF(ISBLANK('Raw Data'!D812), 0, IF('Raw Data'!D812-'Raw Data'!E812&gt;3, 'Raw Data'!BC812, 0))</f>
        <v/>
      </c>
      <c r="AG817">
        <f>IF(ISBLANK('Raw Data'!A812), 0, IF(ABS('Raw Data'!D812-'Raw Data'!E812)&lt;4, 'Raw Data'!BD812, 0))</f>
        <v/>
      </c>
      <c r="AH817">
        <f>IF(ISBLANK('Raw Data'!D812), 0, IF('Raw Data'!E812-'Raw Data'!D812&gt;3, 'Raw Data'!BE812, 0))</f>
        <v/>
      </c>
      <c r="AI817">
        <f>IF(SUM('Raw Data'!D812:E812)&gt;'Raw Data'!F812, 'Raw Data'!G812, 0)</f>
        <v/>
      </c>
      <c r="AJ817">
        <f>IF(ISBLANK('Raw Data'!D812), 0, IF(SUM('Raw Data'!D812:E812)&lt;'Raw Data'!F812, 'Raw Data'!H812, 0))</f>
        <v/>
      </c>
      <c r="AK817">
        <f>IF(ISBLANK('Raw Data'!A812), 0, IF(AND('Raw Data'!D812&lt;3, 'Raw Data'!E812&lt;3, 'Raw Data'!F812&lt;BB$2), 'Raw Data'!AF812, 0))</f>
        <v/>
      </c>
      <c r="AL817">
        <f>IF(ISBLANK('Raw Data'!A812), 0, IF(AND('Raw Data'!D812&lt;4, 'Raw Data'!E812&lt;4, 'Raw Data'!F812&lt;BB$2), 'Raw Data'!AI812, 0))</f>
        <v/>
      </c>
      <c r="AM817">
        <f>IF(ISBLANK('Raw Data'!A812), 0, IF(AND('Raw Data'!D812&lt;5, 'Raw Data'!E812&lt;5, 'Raw Data'!F812&lt;BB$2), 'Raw Data'!AL812, 0))</f>
        <v/>
      </c>
      <c r="AN817">
        <f>IF(ISBLANK('Raw Data'!A812), 0, IF(AND('Raw Data'!D812&lt;6, 'Raw Data'!E812&lt;6, 'Raw Data'!F812&lt;BB$2), 'Raw Data'!AO812, 0))</f>
        <v/>
      </c>
      <c r="AO817">
        <f>IF(ISBLANK('Raw Data'!A812), 0, IF(AND('Raw Data'!I812&lt;Analysis!$BC$2, 'Raw Data'!D812-'Raw Data'!E812&gt;1), 'Raw Data'!AW812, IF(AND('Raw Data'!J812&lt;Analysis!$BC$2, 'Raw Data'!E812-'Raw Data'!D812&gt;1), 'Raw Data'!AY812, 0)))</f>
        <v/>
      </c>
      <c r="AP817">
        <f>IF(ISBLANK('Raw Data'!A812), 0, IF(AND('Raw Data'!I812&lt;Analysis!$BC$2, 'Raw Data'!D812-'Raw Data'!E812&gt;2), 'Raw Data'!AZ812, IF(AND('Raw Data'!J812&lt;Analysis!$BC$2, 'Raw Data'!E812-'Raw Data'!D812&gt;2), 'Raw Data'!BB812, 0)))</f>
        <v/>
      </c>
      <c r="AQ817">
        <f>IF(ISBLANK('Raw Data'!A812), 0, IF(AND('Raw Data'!I812&lt;Analysis!$BC$2, 'Raw Data'!D812-'Raw Data'!E812&gt;3), 'Raw Data'!BC812, IF(AND('Raw Data'!J812&lt;Analysis!$BC$2, 'Raw Data'!E812-'Raw Data'!D812&gt;3), 'Raw Data'!BE812, 0)))</f>
        <v/>
      </c>
      <c r="AR817">
        <f>IF('Hidden Analysiss'!D813=1,IF(ABS('Raw Data'!E812-'Raw Data'!D812)&lt;2,'Raw Data'!AX812,0), 0)</f>
        <v/>
      </c>
      <c r="AS817">
        <f>IF('Hidden Analysiss'!D813=1,IF(ABS('Raw Data'!E812-'Raw Data'!D812)&lt;3,'Raw Data'!BA812,0), 0)</f>
        <v/>
      </c>
      <c r="AT817">
        <f>IF('Hidden Analysiss'!D813=1,IF(ABS('Raw Data'!E812-'Raw Data'!D812)&lt;4,'Raw Data'!BD812,0), 0)</f>
        <v/>
      </c>
      <c r="AU817">
        <f>IF(AND('Hidden Analysiss'!E813=1, ABS('Raw Data'!E812-'Raw Data'!D812)&lt;2), 'Raw Data'!AX812, 0)</f>
        <v/>
      </c>
      <c r="AV817">
        <f>IF(AND('Hidden Analysiss'!E813=1, ABS('Raw Data'!E812-'Raw Data'!D812)&lt;3), 'Raw Data'!BA812, 0)</f>
        <v/>
      </c>
      <c r="AW817">
        <f>IF(AND('Hidden Analysiss'!E813=1, ABS('Raw Data'!E812-'Raw Data'!D812)&lt;3), 'Raw Data'!BD812, 0)</f>
        <v/>
      </c>
    </row>
    <row r="818">
      <c r="A818" s="1">
        <f>'Raw Data'!A813</f>
        <v/>
      </c>
      <c r="B818">
        <f>IF('Raw Data'!E813&gt;'Raw Data'!D813, 'Raw Data'!J813, 0)</f>
        <v/>
      </c>
      <c r="C818">
        <f>IF('Raw Data'!D813&gt;'Raw Data'!E813, 'Raw Data'!I813, 0)</f>
        <v/>
      </c>
      <c r="D818">
        <f>SUM(G818:H818)</f>
        <v/>
      </c>
      <c r="E818">
        <f>IF(AND('Raw Data'!J813&lt;'Raw Data'!I813,'Raw Data'!E813&gt;'Raw Data'!D813,'Raw Data'!E813-'Raw Data'!D813&gt;3),'Raw Data'!N813,IF(AND('Raw Data'!I813&lt;'Raw Data'!J813,'Raw Data'!D813&gt;'Raw Data'!E813,'Raw Data'!D813-'Raw Data'!E813&gt;3),'Raw Data'!M813,0))</f>
        <v/>
      </c>
      <c r="F818">
        <f>IF(AND('Raw Data'!J813&lt;'Raw Data'!I813,'Raw Data'!E813&gt;'Raw Data'!D813,'Raw Data'!E813-'Raw Data'!D813&lt;4),'Raw Data'!L813,IF(AND('Raw Data'!I813&lt;'Raw Data'!J813,'Raw Data'!D813&gt;'Raw Data'!E813,'Raw Data'!D813-'Raw Data'!E813&lt;4),'Raw Data'!K813,0))</f>
        <v/>
      </c>
      <c r="G818">
        <f>IF(AND('Raw Data'!J813&lt;'Raw Data'!I813, 'Raw Data'!E813&gt;'Raw Data'!D813), 'Raw Data'!J813, 0)</f>
        <v/>
      </c>
      <c r="H818">
        <f>IF(AND('Raw Data'!J813&gt;'Raw Data'!I813, 'Raw Data'!E813&lt;'Raw Data'!D813), 'Raw Data'!I813, 0)</f>
        <v/>
      </c>
      <c r="I818">
        <f>SUM(J818:K818)</f>
        <v/>
      </c>
      <c r="J818">
        <f>IF(AND('Raw Data'!J813&gt;'Raw Data'!I813, 'Raw Data'!E813&gt;'Raw Data'!D813), 'Raw Data'!J813, 0)</f>
        <v/>
      </c>
      <c r="K818">
        <f>IF(AND('Raw Data'!I813&gt;'Raw Data'!J813, 'Raw Data'!D813&gt;'Raw Data'!E813), 'Raw Data'!I813, 0)</f>
        <v/>
      </c>
      <c r="L818">
        <f>IF('Raw Data'!E813-'Raw Data'!D813&gt;3, 'Raw Data'!N813, 0)</f>
        <v/>
      </c>
      <c r="M818">
        <f>IF('Raw Data'!D813-'Raw Data'!E813&gt;3, 'Raw Data'!M813, 0)</f>
        <v/>
      </c>
      <c r="N818">
        <f>IF(ISBLANK('Raw Data'!D813),0,IF(AND('Raw Data'!E813&gt;'Raw Data'!D813,'Raw Data'!E813-'Raw Data'!D813&gt;0,'Raw Data'!E813-'Raw Data'!D813&lt;4),'Raw Data'!L813, 0))</f>
        <v/>
      </c>
      <c r="O818">
        <f>IF(ISBLANK('Raw Data'!D813),0,IF(AND('Raw Data'!E813&gt;'Raw Data'!D813,'Raw Data'!E813-'Raw Data'!D813&gt;0,'Raw Data'!D813-'Raw Data'!E813&lt;4),'Raw Data'!K813, 0))</f>
        <v/>
      </c>
      <c r="P818">
        <f>IF('Raw Data'!E813-'Raw Data'!D813&gt;3, 'Raw Data'!N813, IF('Raw Data'!D813-'Raw Data'!E813&gt;3, 'Raw Data'!M813, 0))</f>
        <v/>
      </c>
      <c r="Q818">
        <f>IF(ISBLANK('Raw Data'!E813),0,IF(AND('Raw Data'!E813-'Raw Data'!D813&lt;4,'Raw Data'!E813-'Raw Data'!D813&gt;0),'Raw Data'!L813,IF(AND('Raw Data'!D813&gt;'Raw Data'!E813,'Raw Data'!D813-'Raw Data'!E813&gt;0),'Raw Data'!K813,0)))</f>
        <v/>
      </c>
      <c r="R818">
        <f>IF(ISBLANK('Raw Data'!K813),0,IFERROR(IF(MATCH(SMALL('Raw Data'!K813:N813,1),L818:O818,0),SMALL('Raw Data'!K813:N813,1)),0))</f>
        <v/>
      </c>
      <c r="S818">
        <f>IF(ISBLANK('Raw Data'!K813),0,IFERROR(IF(MATCH(SMALL('Raw Data'!K813:N813,2),L818:O818,0),SMALL('Raw Data'!K813:N813,2)),0))</f>
        <v/>
      </c>
      <c r="T818">
        <f>IF(ISBLANK('Raw Data'!K813),0,IFERROR(IF(MATCH(SMALL('Raw Data'!K813:N813,3),L818:O818,0),SMALL('Raw Data'!K813:N813,3)),0))</f>
        <v/>
      </c>
      <c r="U818">
        <f>IF(ISBLANK('Raw Data'!K813),0,IFERROR(IF(MATCH(SMALL('Raw Data'!K813:N813,4),L818:O818,0),SMALL('Raw Data'!K813:N813,4)),0))</f>
        <v/>
      </c>
      <c r="V818">
        <f>IF(AND('Raw Data'!D813&lt;3, 'Raw Data'!E813&lt;3, 'Raw Data'!A813&gt;0), 'Raw Data'!AF813, 0)</f>
        <v/>
      </c>
      <c r="W818">
        <f>IF(AND('Raw Data'!D813&lt;4, 'Raw Data'!E813&lt;4, 'Raw Data'!A813&gt;0), 'Raw Data'!AI813, 0)</f>
        <v/>
      </c>
      <c r="X818">
        <f>IF(AND('Raw Data'!D813&lt;5, 'Raw Data'!E813&lt;5, 'Raw Data'!A813&gt;0), 'Raw Data'!AL813, 0)</f>
        <v/>
      </c>
      <c r="Y818">
        <f>IF(AND('Raw Data'!D813&lt;6, 'Raw Data'!E813&lt;6, 'Raw Data'!A813&gt;0), 'Raw Data'!AO813, 0)</f>
        <v/>
      </c>
      <c r="Z818">
        <f>IF(ISBLANK('Raw Data'!D813), 0, IF('Raw Data'!D813-'Raw Data'!E813&gt;1, 'Raw Data'!AW813, 0))</f>
        <v/>
      </c>
      <c r="AA818">
        <f>IF(ISBLANK('Raw Data'!A813), 0, IF(ABS('Raw Data'!D813-'Raw Data'!E813)&lt;2, 'Raw Data'!AX813, 0))</f>
        <v/>
      </c>
      <c r="AB818">
        <f>IF(ISBLANK('Raw Data'!D813), 0, IF('Raw Data'!E813-'Raw Data'!D813&gt;1, 'Raw Data'!AY813, 0))</f>
        <v/>
      </c>
      <c r="AC818">
        <f>IF(ISBLANK('Raw Data'!D813), 0, IF('Raw Data'!D813-'Raw Data'!E813&gt;2, 'Raw Data'!AZ813, 0))</f>
        <v/>
      </c>
      <c r="AD818">
        <f>IF(ISBLANK('Raw Data'!A813), 0, IF(ABS('Raw Data'!D813-'Raw Data'!E813)&lt;3, 'Raw Data'!BA813, 0))</f>
        <v/>
      </c>
      <c r="AE818">
        <f>IF(ISBLANK('Raw Data'!D813), 0, IF('Raw Data'!E813-'Raw Data'!D813&gt;2, 'Raw Data'!BB813, 0))</f>
        <v/>
      </c>
      <c r="AF818">
        <f>IF(ISBLANK('Raw Data'!D813), 0, IF('Raw Data'!D813-'Raw Data'!E813&gt;3, 'Raw Data'!BC813, 0))</f>
        <v/>
      </c>
      <c r="AG818">
        <f>IF(ISBLANK('Raw Data'!A813), 0, IF(ABS('Raw Data'!D813-'Raw Data'!E813)&lt;4, 'Raw Data'!BD813, 0))</f>
        <v/>
      </c>
      <c r="AH818">
        <f>IF(ISBLANK('Raw Data'!D813), 0, IF('Raw Data'!E813-'Raw Data'!D813&gt;3, 'Raw Data'!BE813, 0))</f>
        <v/>
      </c>
      <c r="AI818">
        <f>IF(SUM('Raw Data'!D813:E813)&gt;'Raw Data'!F813, 'Raw Data'!G813, 0)</f>
        <v/>
      </c>
      <c r="AJ818">
        <f>IF(ISBLANK('Raw Data'!D813), 0, IF(SUM('Raw Data'!D813:E813)&lt;'Raw Data'!F813, 'Raw Data'!H813, 0))</f>
        <v/>
      </c>
      <c r="AK818">
        <f>IF(ISBLANK('Raw Data'!A813), 0, IF(AND('Raw Data'!D813&lt;3, 'Raw Data'!E813&lt;3, 'Raw Data'!F813&lt;BB$2), 'Raw Data'!AF813, 0))</f>
        <v/>
      </c>
      <c r="AL818">
        <f>IF(ISBLANK('Raw Data'!A813), 0, IF(AND('Raw Data'!D813&lt;4, 'Raw Data'!E813&lt;4, 'Raw Data'!F813&lt;BB$2), 'Raw Data'!AI813, 0))</f>
        <v/>
      </c>
      <c r="AM818">
        <f>IF(ISBLANK('Raw Data'!A813), 0, IF(AND('Raw Data'!D813&lt;5, 'Raw Data'!E813&lt;5, 'Raw Data'!F813&lt;BB$2), 'Raw Data'!AL813, 0))</f>
        <v/>
      </c>
      <c r="AN818">
        <f>IF(ISBLANK('Raw Data'!A813), 0, IF(AND('Raw Data'!D813&lt;6, 'Raw Data'!E813&lt;6, 'Raw Data'!F813&lt;BB$2), 'Raw Data'!AO813, 0))</f>
        <v/>
      </c>
      <c r="AO818">
        <f>IF(ISBLANK('Raw Data'!A813), 0, IF(AND('Raw Data'!I813&lt;Analysis!$BC$2, 'Raw Data'!D813-'Raw Data'!E813&gt;1), 'Raw Data'!AW813, IF(AND('Raw Data'!J813&lt;Analysis!$BC$2, 'Raw Data'!E813-'Raw Data'!D813&gt;1), 'Raw Data'!AY813, 0)))</f>
        <v/>
      </c>
      <c r="AP818">
        <f>IF(ISBLANK('Raw Data'!A813), 0, IF(AND('Raw Data'!I813&lt;Analysis!$BC$2, 'Raw Data'!D813-'Raw Data'!E813&gt;2), 'Raw Data'!AZ813, IF(AND('Raw Data'!J813&lt;Analysis!$BC$2, 'Raw Data'!E813-'Raw Data'!D813&gt;2), 'Raw Data'!BB813, 0)))</f>
        <v/>
      </c>
      <c r="AQ818">
        <f>IF(ISBLANK('Raw Data'!A813), 0, IF(AND('Raw Data'!I813&lt;Analysis!$BC$2, 'Raw Data'!D813-'Raw Data'!E813&gt;3), 'Raw Data'!BC813, IF(AND('Raw Data'!J813&lt;Analysis!$BC$2, 'Raw Data'!E813-'Raw Data'!D813&gt;3), 'Raw Data'!BE813, 0)))</f>
        <v/>
      </c>
      <c r="AR818">
        <f>IF('Hidden Analysiss'!D814=1,IF(ABS('Raw Data'!E813-'Raw Data'!D813)&lt;2,'Raw Data'!AX813,0), 0)</f>
        <v/>
      </c>
      <c r="AS818">
        <f>IF('Hidden Analysiss'!D814=1,IF(ABS('Raw Data'!E813-'Raw Data'!D813)&lt;3,'Raw Data'!BA813,0), 0)</f>
        <v/>
      </c>
      <c r="AT818">
        <f>IF('Hidden Analysiss'!D814=1,IF(ABS('Raw Data'!E813-'Raw Data'!D813)&lt;4,'Raw Data'!BD813,0), 0)</f>
        <v/>
      </c>
      <c r="AU818">
        <f>IF(AND('Hidden Analysiss'!E814=1, ABS('Raw Data'!E813-'Raw Data'!D813)&lt;2), 'Raw Data'!AX813, 0)</f>
        <v/>
      </c>
      <c r="AV818">
        <f>IF(AND('Hidden Analysiss'!E814=1, ABS('Raw Data'!E813-'Raw Data'!D813)&lt;3), 'Raw Data'!BA813, 0)</f>
        <v/>
      </c>
      <c r="AW818">
        <f>IF(AND('Hidden Analysiss'!E814=1, ABS('Raw Data'!E813-'Raw Data'!D813)&lt;3), 'Raw Data'!BD813, 0)</f>
        <v/>
      </c>
    </row>
    <row r="819">
      <c r="A819" s="1">
        <f>'Raw Data'!A814</f>
        <v/>
      </c>
      <c r="B819">
        <f>IF('Raw Data'!E814&gt;'Raw Data'!D814, 'Raw Data'!J814, 0)</f>
        <v/>
      </c>
      <c r="C819">
        <f>IF('Raw Data'!D814&gt;'Raw Data'!E814, 'Raw Data'!I814, 0)</f>
        <v/>
      </c>
      <c r="D819">
        <f>SUM(G819:H819)</f>
        <v/>
      </c>
      <c r="E819">
        <f>IF(AND('Raw Data'!J814&lt;'Raw Data'!I814,'Raw Data'!E814&gt;'Raw Data'!D814,'Raw Data'!E814-'Raw Data'!D814&gt;3),'Raw Data'!N814,IF(AND('Raw Data'!I814&lt;'Raw Data'!J814,'Raw Data'!D814&gt;'Raw Data'!E814,'Raw Data'!D814-'Raw Data'!E814&gt;3),'Raw Data'!M814,0))</f>
        <v/>
      </c>
      <c r="F819">
        <f>IF(AND('Raw Data'!J814&lt;'Raw Data'!I814,'Raw Data'!E814&gt;'Raw Data'!D814,'Raw Data'!E814-'Raw Data'!D814&lt;4),'Raw Data'!L814,IF(AND('Raw Data'!I814&lt;'Raw Data'!J814,'Raw Data'!D814&gt;'Raw Data'!E814,'Raw Data'!D814-'Raw Data'!E814&lt;4),'Raw Data'!K814,0))</f>
        <v/>
      </c>
      <c r="G819">
        <f>IF(AND('Raw Data'!J814&lt;'Raw Data'!I814, 'Raw Data'!E814&gt;'Raw Data'!D814), 'Raw Data'!J814, 0)</f>
        <v/>
      </c>
      <c r="H819">
        <f>IF(AND('Raw Data'!J814&gt;'Raw Data'!I814, 'Raw Data'!E814&lt;'Raw Data'!D814), 'Raw Data'!I814, 0)</f>
        <v/>
      </c>
      <c r="I819">
        <f>SUM(J819:K819)</f>
        <v/>
      </c>
      <c r="J819">
        <f>IF(AND('Raw Data'!J814&gt;'Raw Data'!I814, 'Raw Data'!E814&gt;'Raw Data'!D814), 'Raw Data'!J814, 0)</f>
        <v/>
      </c>
      <c r="K819">
        <f>IF(AND('Raw Data'!I814&gt;'Raw Data'!J814, 'Raw Data'!D814&gt;'Raw Data'!E814), 'Raw Data'!I814, 0)</f>
        <v/>
      </c>
      <c r="L819">
        <f>IF('Raw Data'!E814-'Raw Data'!D814&gt;3, 'Raw Data'!N814, 0)</f>
        <v/>
      </c>
      <c r="M819">
        <f>IF('Raw Data'!D814-'Raw Data'!E814&gt;3, 'Raw Data'!M814, 0)</f>
        <v/>
      </c>
      <c r="N819">
        <f>IF(ISBLANK('Raw Data'!D814),0,IF(AND('Raw Data'!E814&gt;'Raw Data'!D814,'Raw Data'!E814-'Raw Data'!D814&gt;0,'Raw Data'!E814-'Raw Data'!D814&lt;4),'Raw Data'!L814, 0))</f>
        <v/>
      </c>
      <c r="O819">
        <f>IF(ISBLANK('Raw Data'!D814),0,IF(AND('Raw Data'!E814&gt;'Raw Data'!D814,'Raw Data'!E814-'Raw Data'!D814&gt;0,'Raw Data'!D814-'Raw Data'!E814&lt;4),'Raw Data'!K814, 0))</f>
        <v/>
      </c>
      <c r="P819">
        <f>IF('Raw Data'!E814-'Raw Data'!D814&gt;3, 'Raw Data'!N814, IF('Raw Data'!D814-'Raw Data'!E814&gt;3, 'Raw Data'!M814, 0))</f>
        <v/>
      </c>
      <c r="Q819">
        <f>IF(ISBLANK('Raw Data'!E814),0,IF(AND('Raw Data'!E814-'Raw Data'!D814&lt;4,'Raw Data'!E814-'Raw Data'!D814&gt;0),'Raw Data'!L814,IF(AND('Raw Data'!D814&gt;'Raw Data'!E814,'Raw Data'!D814-'Raw Data'!E814&gt;0),'Raw Data'!K814,0)))</f>
        <v/>
      </c>
      <c r="R819">
        <f>IF(ISBLANK('Raw Data'!K814),0,IFERROR(IF(MATCH(SMALL('Raw Data'!K814:N814,1),L819:O819,0),SMALL('Raw Data'!K814:N814,1)),0))</f>
        <v/>
      </c>
      <c r="S819">
        <f>IF(ISBLANK('Raw Data'!K814),0,IFERROR(IF(MATCH(SMALL('Raw Data'!K814:N814,2),L819:O819,0),SMALL('Raw Data'!K814:N814,2)),0))</f>
        <v/>
      </c>
      <c r="T819">
        <f>IF(ISBLANK('Raw Data'!K814),0,IFERROR(IF(MATCH(SMALL('Raw Data'!K814:N814,3),L819:O819,0),SMALL('Raw Data'!K814:N814,3)),0))</f>
        <v/>
      </c>
      <c r="U819">
        <f>IF(ISBLANK('Raw Data'!K814),0,IFERROR(IF(MATCH(SMALL('Raw Data'!K814:N814,4),L819:O819,0),SMALL('Raw Data'!K814:N814,4)),0))</f>
        <v/>
      </c>
      <c r="V819">
        <f>IF(AND('Raw Data'!D814&lt;3, 'Raw Data'!E814&lt;3, 'Raw Data'!A814&gt;0), 'Raw Data'!AF814, 0)</f>
        <v/>
      </c>
      <c r="W819">
        <f>IF(AND('Raw Data'!D814&lt;4, 'Raw Data'!E814&lt;4, 'Raw Data'!A814&gt;0), 'Raw Data'!AI814, 0)</f>
        <v/>
      </c>
      <c r="X819">
        <f>IF(AND('Raw Data'!D814&lt;5, 'Raw Data'!E814&lt;5, 'Raw Data'!A814&gt;0), 'Raw Data'!AL814, 0)</f>
        <v/>
      </c>
      <c r="Y819">
        <f>IF(AND('Raw Data'!D814&lt;6, 'Raw Data'!E814&lt;6, 'Raw Data'!A814&gt;0), 'Raw Data'!AO814, 0)</f>
        <v/>
      </c>
      <c r="Z819">
        <f>IF(ISBLANK('Raw Data'!D814), 0, IF('Raw Data'!D814-'Raw Data'!E814&gt;1, 'Raw Data'!AW814, 0))</f>
        <v/>
      </c>
      <c r="AA819">
        <f>IF(ISBLANK('Raw Data'!A814), 0, IF(ABS('Raw Data'!D814-'Raw Data'!E814)&lt;2, 'Raw Data'!AX814, 0))</f>
        <v/>
      </c>
      <c r="AB819">
        <f>IF(ISBLANK('Raw Data'!D814), 0, IF('Raw Data'!E814-'Raw Data'!D814&gt;1, 'Raw Data'!AY814, 0))</f>
        <v/>
      </c>
      <c r="AC819">
        <f>IF(ISBLANK('Raw Data'!D814), 0, IF('Raw Data'!D814-'Raw Data'!E814&gt;2, 'Raw Data'!AZ814, 0))</f>
        <v/>
      </c>
      <c r="AD819">
        <f>IF(ISBLANK('Raw Data'!A814), 0, IF(ABS('Raw Data'!D814-'Raw Data'!E814)&lt;3, 'Raw Data'!BA814, 0))</f>
        <v/>
      </c>
      <c r="AE819">
        <f>IF(ISBLANK('Raw Data'!D814), 0, IF('Raw Data'!E814-'Raw Data'!D814&gt;2, 'Raw Data'!BB814, 0))</f>
        <v/>
      </c>
      <c r="AF819">
        <f>IF(ISBLANK('Raw Data'!D814), 0, IF('Raw Data'!D814-'Raw Data'!E814&gt;3, 'Raw Data'!BC814, 0))</f>
        <v/>
      </c>
      <c r="AG819">
        <f>IF(ISBLANK('Raw Data'!A814), 0, IF(ABS('Raw Data'!D814-'Raw Data'!E814)&lt;4, 'Raw Data'!BD814, 0))</f>
        <v/>
      </c>
      <c r="AH819">
        <f>IF(ISBLANK('Raw Data'!D814), 0, IF('Raw Data'!E814-'Raw Data'!D814&gt;3, 'Raw Data'!BE814, 0))</f>
        <v/>
      </c>
      <c r="AI819">
        <f>IF(SUM('Raw Data'!D814:E814)&gt;'Raw Data'!F814, 'Raw Data'!G814, 0)</f>
        <v/>
      </c>
      <c r="AJ819">
        <f>IF(ISBLANK('Raw Data'!D814), 0, IF(SUM('Raw Data'!D814:E814)&lt;'Raw Data'!F814, 'Raw Data'!H814, 0))</f>
        <v/>
      </c>
      <c r="AK819">
        <f>IF(ISBLANK('Raw Data'!A814), 0, IF(AND('Raw Data'!D814&lt;3, 'Raw Data'!E814&lt;3, 'Raw Data'!F814&lt;BB$2), 'Raw Data'!AF814, 0))</f>
        <v/>
      </c>
      <c r="AL819">
        <f>IF(ISBLANK('Raw Data'!A814), 0, IF(AND('Raw Data'!D814&lt;4, 'Raw Data'!E814&lt;4, 'Raw Data'!F814&lt;BB$2), 'Raw Data'!AI814, 0))</f>
        <v/>
      </c>
      <c r="AM819">
        <f>IF(ISBLANK('Raw Data'!A814), 0, IF(AND('Raw Data'!D814&lt;5, 'Raw Data'!E814&lt;5, 'Raw Data'!F814&lt;BB$2), 'Raw Data'!AL814, 0))</f>
        <v/>
      </c>
      <c r="AN819">
        <f>IF(ISBLANK('Raw Data'!A814), 0, IF(AND('Raw Data'!D814&lt;6, 'Raw Data'!E814&lt;6, 'Raw Data'!F814&lt;BB$2), 'Raw Data'!AO814, 0))</f>
        <v/>
      </c>
      <c r="AO819">
        <f>IF(ISBLANK('Raw Data'!A814), 0, IF(AND('Raw Data'!I814&lt;Analysis!$BC$2, 'Raw Data'!D814-'Raw Data'!E814&gt;1), 'Raw Data'!AW814, IF(AND('Raw Data'!J814&lt;Analysis!$BC$2, 'Raw Data'!E814-'Raw Data'!D814&gt;1), 'Raw Data'!AY814, 0)))</f>
        <v/>
      </c>
      <c r="AP819">
        <f>IF(ISBLANK('Raw Data'!A814), 0, IF(AND('Raw Data'!I814&lt;Analysis!$BC$2, 'Raw Data'!D814-'Raw Data'!E814&gt;2), 'Raw Data'!AZ814, IF(AND('Raw Data'!J814&lt;Analysis!$BC$2, 'Raw Data'!E814-'Raw Data'!D814&gt;2), 'Raw Data'!BB814, 0)))</f>
        <v/>
      </c>
      <c r="AQ819">
        <f>IF(ISBLANK('Raw Data'!A814), 0, IF(AND('Raw Data'!I814&lt;Analysis!$BC$2, 'Raw Data'!D814-'Raw Data'!E814&gt;3), 'Raw Data'!BC814, IF(AND('Raw Data'!J814&lt;Analysis!$BC$2, 'Raw Data'!E814-'Raw Data'!D814&gt;3), 'Raw Data'!BE814, 0)))</f>
        <v/>
      </c>
      <c r="AR819">
        <f>IF('Hidden Analysiss'!D815=1,IF(ABS('Raw Data'!E814-'Raw Data'!D814)&lt;2,'Raw Data'!AX814,0), 0)</f>
        <v/>
      </c>
      <c r="AS819">
        <f>IF('Hidden Analysiss'!D815=1,IF(ABS('Raw Data'!E814-'Raw Data'!D814)&lt;3,'Raw Data'!BA814,0), 0)</f>
        <v/>
      </c>
      <c r="AT819">
        <f>IF('Hidden Analysiss'!D815=1,IF(ABS('Raw Data'!E814-'Raw Data'!D814)&lt;4,'Raw Data'!BD814,0), 0)</f>
        <v/>
      </c>
      <c r="AU819">
        <f>IF(AND('Hidden Analysiss'!E815=1, ABS('Raw Data'!E814-'Raw Data'!D814)&lt;2), 'Raw Data'!AX814, 0)</f>
        <v/>
      </c>
      <c r="AV819">
        <f>IF(AND('Hidden Analysiss'!E815=1, ABS('Raw Data'!E814-'Raw Data'!D814)&lt;3), 'Raw Data'!BA814, 0)</f>
        <v/>
      </c>
      <c r="AW819">
        <f>IF(AND('Hidden Analysiss'!E815=1, ABS('Raw Data'!E814-'Raw Data'!D814)&lt;3), 'Raw Data'!BD814, 0)</f>
        <v/>
      </c>
    </row>
    <row r="820">
      <c r="A820" s="1">
        <f>'Raw Data'!A815</f>
        <v/>
      </c>
      <c r="B820">
        <f>IF('Raw Data'!E815&gt;'Raw Data'!D815, 'Raw Data'!J815, 0)</f>
        <v/>
      </c>
      <c r="C820">
        <f>IF('Raw Data'!D815&gt;'Raw Data'!E815, 'Raw Data'!I815, 0)</f>
        <v/>
      </c>
      <c r="D820">
        <f>SUM(G820:H820)</f>
        <v/>
      </c>
      <c r="E820">
        <f>IF(AND('Raw Data'!J815&lt;'Raw Data'!I815,'Raw Data'!E815&gt;'Raw Data'!D815,'Raw Data'!E815-'Raw Data'!D815&gt;3),'Raw Data'!N815,IF(AND('Raw Data'!I815&lt;'Raw Data'!J815,'Raw Data'!D815&gt;'Raw Data'!E815,'Raw Data'!D815-'Raw Data'!E815&gt;3),'Raw Data'!M815,0))</f>
        <v/>
      </c>
      <c r="F820">
        <f>IF(AND('Raw Data'!J815&lt;'Raw Data'!I815,'Raw Data'!E815&gt;'Raw Data'!D815,'Raw Data'!E815-'Raw Data'!D815&lt;4),'Raw Data'!L815,IF(AND('Raw Data'!I815&lt;'Raw Data'!J815,'Raw Data'!D815&gt;'Raw Data'!E815,'Raw Data'!D815-'Raw Data'!E815&lt;4),'Raw Data'!K815,0))</f>
        <v/>
      </c>
      <c r="G820">
        <f>IF(AND('Raw Data'!J815&lt;'Raw Data'!I815, 'Raw Data'!E815&gt;'Raw Data'!D815), 'Raw Data'!J815, 0)</f>
        <v/>
      </c>
      <c r="H820">
        <f>IF(AND('Raw Data'!J815&gt;'Raw Data'!I815, 'Raw Data'!E815&lt;'Raw Data'!D815), 'Raw Data'!I815, 0)</f>
        <v/>
      </c>
      <c r="I820">
        <f>SUM(J820:K820)</f>
        <v/>
      </c>
      <c r="J820">
        <f>IF(AND('Raw Data'!J815&gt;'Raw Data'!I815, 'Raw Data'!E815&gt;'Raw Data'!D815), 'Raw Data'!J815, 0)</f>
        <v/>
      </c>
      <c r="K820">
        <f>IF(AND('Raw Data'!I815&gt;'Raw Data'!J815, 'Raw Data'!D815&gt;'Raw Data'!E815), 'Raw Data'!I815, 0)</f>
        <v/>
      </c>
      <c r="L820">
        <f>IF('Raw Data'!E815-'Raw Data'!D815&gt;3, 'Raw Data'!N815, 0)</f>
        <v/>
      </c>
      <c r="M820">
        <f>IF('Raw Data'!D815-'Raw Data'!E815&gt;3, 'Raw Data'!M815, 0)</f>
        <v/>
      </c>
      <c r="N820">
        <f>IF(ISBLANK('Raw Data'!D815),0,IF(AND('Raw Data'!E815&gt;'Raw Data'!D815,'Raw Data'!E815-'Raw Data'!D815&gt;0,'Raw Data'!E815-'Raw Data'!D815&lt;4),'Raw Data'!L815, 0))</f>
        <v/>
      </c>
      <c r="O820">
        <f>IF(ISBLANK('Raw Data'!D815),0,IF(AND('Raw Data'!E815&gt;'Raw Data'!D815,'Raw Data'!E815-'Raw Data'!D815&gt;0,'Raw Data'!D815-'Raw Data'!E815&lt;4),'Raw Data'!K815, 0))</f>
        <v/>
      </c>
      <c r="P820">
        <f>IF('Raw Data'!E815-'Raw Data'!D815&gt;3, 'Raw Data'!N815, IF('Raw Data'!D815-'Raw Data'!E815&gt;3, 'Raw Data'!M815, 0))</f>
        <v/>
      </c>
      <c r="Q820">
        <f>IF(ISBLANK('Raw Data'!E815),0,IF(AND('Raw Data'!E815-'Raw Data'!D815&lt;4,'Raw Data'!E815-'Raw Data'!D815&gt;0),'Raw Data'!L815,IF(AND('Raw Data'!D815&gt;'Raw Data'!E815,'Raw Data'!D815-'Raw Data'!E815&gt;0),'Raw Data'!K815,0)))</f>
        <v/>
      </c>
      <c r="R820">
        <f>IF(ISBLANK('Raw Data'!K815),0,IFERROR(IF(MATCH(SMALL('Raw Data'!K815:N815,1),L820:O820,0),SMALL('Raw Data'!K815:N815,1)),0))</f>
        <v/>
      </c>
      <c r="S820">
        <f>IF(ISBLANK('Raw Data'!K815),0,IFERROR(IF(MATCH(SMALL('Raw Data'!K815:N815,2),L820:O820,0),SMALL('Raw Data'!K815:N815,2)),0))</f>
        <v/>
      </c>
      <c r="T820">
        <f>IF(ISBLANK('Raw Data'!K815),0,IFERROR(IF(MATCH(SMALL('Raw Data'!K815:N815,3),L820:O820,0),SMALL('Raw Data'!K815:N815,3)),0))</f>
        <v/>
      </c>
      <c r="U820">
        <f>IF(ISBLANK('Raw Data'!K815),0,IFERROR(IF(MATCH(SMALL('Raw Data'!K815:N815,4),L820:O820,0),SMALL('Raw Data'!K815:N815,4)),0))</f>
        <v/>
      </c>
      <c r="V820">
        <f>IF(AND('Raw Data'!D815&lt;3, 'Raw Data'!E815&lt;3, 'Raw Data'!A815&gt;0), 'Raw Data'!AF815, 0)</f>
        <v/>
      </c>
      <c r="W820">
        <f>IF(AND('Raw Data'!D815&lt;4, 'Raw Data'!E815&lt;4, 'Raw Data'!A815&gt;0), 'Raw Data'!AI815, 0)</f>
        <v/>
      </c>
      <c r="X820">
        <f>IF(AND('Raw Data'!D815&lt;5, 'Raw Data'!E815&lt;5, 'Raw Data'!A815&gt;0), 'Raw Data'!AL815, 0)</f>
        <v/>
      </c>
      <c r="Y820">
        <f>IF(AND('Raw Data'!D815&lt;6, 'Raw Data'!E815&lt;6, 'Raw Data'!A815&gt;0), 'Raw Data'!AO815, 0)</f>
        <v/>
      </c>
      <c r="Z820">
        <f>IF(ISBLANK('Raw Data'!D815), 0, IF('Raw Data'!D815-'Raw Data'!E815&gt;1, 'Raw Data'!AW815, 0))</f>
        <v/>
      </c>
      <c r="AA820">
        <f>IF(ISBLANK('Raw Data'!A815), 0, IF(ABS('Raw Data'!D815-'Raw Data'!E815)&lt;2, 'Raw Data'!AX815, 0))</f>
        <v/>
      </c>
      <c r="AB820">
        <f>IF(ISBLANK('Raw Data'!D815), 0, IF('Raw Data'!E815-'Raw Data'!D815&gt;1, 'Raw Data'!AY815, 0))</f>
        <v/>
      </c>
      <c r="AC820">
        <f>IF(ISBLANK('Raw Data'!D815), 0, IF('Raw Data'!D815-'Raw Data'!E815&gt;2, 'Raw Data'!AZ815, 0))</f>
        <v/>
      </c>
      <c r="AD820">
        <f>IF(ISBLANK('Raw Data'!A815), 0, IF(ABS('Raw Data'!D815-'Raw Data'!E815)&lt;3, 'Raw Data'!BA815, 0))</f>
        <v/>
      </c>
      <c r="AE820">
        <f>IF(ISBLANK('Raw Data'!D815), 0, IF('Raw Data'!E815-'Raw Data'!D815&gt;2, 'Raw Data'!BB815, 0))</f>
        <v/>
      </c>
      <c r="AF820">
        <f>IF(ISBLANK('Raw Data'!D815), 0, IF('Raw Data'!D815-'Raw Data'!E815&gt;3, 'Raw Data'!BC815, 0))</f>
        <v/>
      </c>
      <c r="AG820">
        <f>IF(ISBLANK('Raw Data'!A815), 0, IF(ABS('Raw Data'!D815-'Raw Data'!E815)&lt;4, 'Raw Data'!BD815, 0))</f>
        <v/>
      </c>
      <c r="AH820">
        <f>IF(ISBLANK('Raw Data'!D815), 0, IF('Raw Data'!E815-'Raw Data'!D815&gt;3, 'Raw Data'!BE815, 0))</f>
        <v/>
      </c>
      <c r="AI820">
        <f>IF(SUM('Raw Data'!D815:E815)&gt;'Raw Data'!F815, 'Raw Data'!G815, 0)</f>
        <v/>
      </c>
      <c r="AJ820">
        <f>IF(ISBLANK('Raw Data'!D815), 0, IF(SUM('Raw Data'!D815:E815)&lt;'Raw Data'!F815, 'Raw Data'!H815, 0))</f>
        <v/>
      </c>
      <c r="AK820">
        <f>IF(ISBLANK('Raw Data'!A815), 0, IF(AND('Raw Data'!D815&lt;3, 'Raw Data'!E815&lt;3, 'Raw Data'!F815&lt;BB$2), 'Raw Data'!AF815, 0))</f>
        <v/>
      </c>
      <c r="AL820">
        <f>IF(ISBLANK('Raw Data'!A815), 0, IF(AND('Raw Data'!D815&lt;4, 'Raw Data'!E815&lt;4, 'Raw Data'!F815&lt;BB$2), 'Raw Data'!AI815, 0))</f>
        <v/>
      </c>
      <c r="AM820">
        <f>IF(ISBLANK('Raw Data'!A815), 0, IF(AND('Raw Data'!D815&lt;5, 'Raw Data'!E815&lt;5, 'Raw Data'!F815&lt;BB$2), 'Raw Data'!AL815, 0))</f>
        <v/>
      </c>
      <c r="AN820">
        <f>IF(ISBLANK('Raw Data'!A815), 0, IF(AND('Raw Data'!D815&lt;6, 'Raw Data'!E815&lt;6, 'Raw Data'!F815&lt;BB$2), 'Raw Data'!AO815, 0))</f>
        <v/>
      </c>
      <c r="AO820">
        <f>IF(ISBLANK('Raw Data'!A815), 0, IF(AND('Raw Data'!I815&lt;Analysis!$BC$2, 'Raw Data'!D815-'Raw Data'!E815&gt;1), 'Raw Data'!AW815, IF(AND('Raw Data'!J815&lt;Analysis!$BC$2, 'Raw Data'!E815-'Raw Data'!D815&gt;1), 'Raw Data'!AY815, 0)))</f>
        <v/>
      </c>
      <c r="AP820">
        <f>IF(ISBLANK('Raw Data'!A815), 0, IF(AND('Raw Data'!I815&lt;Analysis!$BC$2, 'Raw Data'!D815-'Raw Data'!E815&gt;2), 'Raw Data'!AZ815, IF(AND('Raw Data'!J815&lt;Analysis!$BC$2, 'Raw Data'!E815-'Raw Data'!D815&gt;2), 'Raw Data'!BB815, 0)))</f>
        <v/>
      </c>
      <c r="AQ820">
        <f>IF(ISBLANK('Raw Data'!A815), 0, IF(AND('Raw Data'!I815&lt;Analysis!$BC$2, 'Raw Data'!D815-'Raw Data'!E815&gt;3), 'Raw Data'!BC815, IF(AND('Raw Data'!J815&lt;Analysis!$BC$2, 'Raw Data'!E815-'Raw Data'!D815&gt;3), 'Raw Data'!BE815, 0)))</f>
        <v/>
      </c>
      <c r="AR820">
        <f>IF('Hidden Analysiss'!D816=1,IF(ABS('Raw Data'!E815-'Raw Data'!D815)&lt;2,'Raw Data'!AX815,0), 0)</f>
        <v/>
      </c>
      <c r="AS820">
        <f>IF('Hidden Analysiss'!D816=1,IF(ABS('Raw Data'!E815-'Raw Data'!D815)&lt;3,'Raw Data'!BA815,0), 0)</f>
        <v/>
      </c>
      <c r="AT820">
        <f>IF('Hidden Analysiss'!D816=1,IF(ABS('Raw Data'!E815-'Raw Data'!D815)&lt;4,'Raw Data'!BD815,0), 0)</f>
        <v/>
      </c>
      <c r="AU820">
        <f>IF(AND('Hidden Analysiss'!E816=1, ABS('Raw Data'!E815-'Raw Data'!D815)&lt;2), 'Raw Data'!AX815, 0)</f>
        <v/>
      </c>
      <c r="AV820">
        <f>IF(AND('Hidden Analysiss'!E816=1, ABS('Raw Data'!E815-'Raw Data'!D815)&lt;3), 'Raw Data'!BA815, 0)</f>
        <v/>
      </c>
      <c r="AW820">
        <f>IF(AND('Hidden Analysiss'!E816=1, ABS('Raw Data'!E815-'Raw Data'!D815)&lt;3), 'Raw Data'!BD815, 0)</f>
        <v/>
      </c>
    </row>
    <row r="821">
      <c r="A821" s="1">
        <f>'Raw Data'!A816</f>
        <v/>
      </c>
      <c r="B821">
        <f>IF('Raw Data'!E816&gt;'Raw Data'!D816, 'Raw Data'!J816, 0)</f>
        <v/>
      </c>
      <c r="C821">
        <f>IF('Raw Data'!D816&gt;'Raw Data'!E816, 'Raw Data'!I816, 0)</f>
        <v/>
      </c>
      <c r="D821">
        <f>SUM(G821:H821)</f>
        <v/>
      </c>
      <c r="E821">
        <f>IF(AND('Raw Data'!J816&lt;'Raw Data'!I816,'Raw Data'!E816&gt;'Raw Data'!D816,'Raw Data'!E816-'Raw Data'!D816&gt;3),'Raw Data'!N816,IF(AND('Raw Data'!I816&lt;'Raw Data'!J816,'Raw Data'!D816&gt;'Raw Data'!E816,'Raw Data'!D816-'Raw Data'!E816&gt;3),'Raw Data'!M816,0))</f>
        <v/>
      </c>
      <c r="F821">
        <f>IF(AND('Raw Data'!J816&lt;'Raw Data'!I816,'Raw Data'!E816&gt;'Raw Data'!D816,'Raw Data'!E816-'Raw Data'!D816&lt;4),'Raw Data'!L816,IF(AND('Raw Data'!I816&lt;'Raw Data'!J816,'Raw Data'!D816&gt;'Raw Data'!E816,'Raw Data'!D816-'Raw Data'!E816&lt;4),'Raw Data'!K816,0))</f>
        <v/>
      </c>
      <c r="G821">
        <f>IF(AND('Raw Data'!J816&lt;'Raw Data'!I816, 'Raw Data'!E816&gt;'Raw Data'!D816), 'Raw Data'!J816, 0)</f>
        <v/>
      </c>
      <c r="H821">
        <f>IF(AND('Raw Data'!J816&gt;'Raw Data'!I816, 'Raw Data'!E816&lt;'Raw Data'!D816), 'Raw Data'!I816, 0)</f>
        <v/>
      </c>
      <c r="I821">
        <f>SUM(J821:K821)</f>
        <v/>
      </c>
      <c r="J821">
        <f>IF(AND('Raw Data'!J816&gt;'Raw Data'!I816, 'Raw Data'!E816&gt;'Raw Data'!D816), 'Raw Data'!J816, 0)</f>
        <v/>
      </c>
      <c r="K821">
        <f>IF(AND('Raw Data'!I816&gt;'Raw Data'!J816, 'Raw Data'!D816&gt;'Raw Data'!E816), 'Raw Data'!I816, 0)</f>
        <v/>
      </c>
      <c r="L821">
        <f>IF('Raw Data'!E816-'Raw Data'!D816&gt;3, 'Raw Data'!N816, 0)</f>
        <v/>
      </c>
      <c r="M821">
        <f>IF('Raw Data'!D816-'Raw Data'!E816&gt;3, 'Raw Data'!M816, 0)</f>
        <v/>
      </c>
      <c r="N821">
        <f>IF(ISBLANK('Raw Data'!D816),0,IF(AND('Raw Data'!E816&gt;'Raw Data'!D816,'Raw Data'!E816-'Raw Data'!D816&gt;0,'Raw Data'!E816-'Raw Data'!D816&lt;4),'Raw Data'!L816, 0))</f>
        <v/>
      </c>
      <c r="O821">
        <f>IF(ISBLANK('Raw Data'!D816),0,IF(AND('Raw Data'!E816&gt;'Raw Data'!D816,'Raw Data'!E816-'Raw Data'!D816&gt;0,'Raw Data'!D816-'Raw Data'!E816&lt;4),'Raw Data'!K816, 0))</f>
        <v/>
      </c>
      <c r="P821">
        <f>IF('Raw Data'!E816-'Raw Data'!D816&gt;3, 'Raw Data'!N816, IF('Raw Data'!D816-'Raw Data'!E816&gt;3, 'Raw Data'!M816, 0))</f>
        <v/>
      </c>
      <c r="Q821">
        <f>IF(ISBLANK('Raw Data'!E816),0,IF(AND('Raw Data'!E816-'Raw Data'!D816&lt;4,'Raw Data'!E816-'Raw Data'!D816&gt;0),'Raw Data'!L816,IF(AND('Raw Data'!D816&gt;'Raw Data'!E816,'Raw Data'!D816-'Raw Data'!E816&gt;0),'Raw Data'!K816,0)))</f>
        <v/>
      </c>
      <c r="R821">
        <f>IF(ISBLANK('Raw Data'!K816),0,IFERROR(IF(MATCH(SMALL('Raw Data'!K816:N816,1),L821:O821,0),SMALL('Raw Data'!K816:N816,1)),0))</f>
        <v/>
      </c>
      <c r="S821">
        <f>IF(ISBLANK('Raw Data'!K816),0,IFERROR(IF(MATCH(SMALL('Raw Data'!K816:N816,2),L821:O821,0),SMALL('Raw Data'!K816:N816,2)),0))</f>
        <v/>
      </c>
      <c r="T821">
        <f>IF(ISBLANK('Raw Data'!K816),0,IFERROR(IF(MATCH(SMALL('Raw Data'!K816:N816,3),L821:O821,0),SMALL('Raw Data'!K816:N816,3)),0))</f>
        <v/>
      </c>
      <c r="U821">
        <f>IF(ISBLANK('Raw Data'!K816),0,IFERROR(IF(MATCH(SMALL('Raw Data'!K816:N816,4),L821:O821,0),SMALL('Raw Data'!K816:N816,4)),0))</f>
        <v/>
      </c>
      <c r="V821">
        <f>IF(AND('Raw Data'!D816&lt;3, 'Raw Data'!E816&lt;3, 'Raw Data'!A816&gt;0), 'Raw Data'!AF816, 0)</f>
        <v/>
      </c>
      <c r="W821">
        <f>IF(AND('Raw Data'!D816&lt;4, 'Raw Data'!E816&lt;4, 'Raw Data'!A816&gt;0), 'Raw Data'!AI816, 0)</f>
        <v/>
      </c>
      <c r="X821">
        <f>IF(AND('Raw Data'!D816&lt;5, 'Raw Data'!E816&lt;5, 'Raw Data'!A816&gt;0), 'Raw Data'!AL816, 0)</f>
        <v/>
      </c>
      <c r="Y821">
        <f>IF(AND('Raw Data'!D816&lt;6, 'Raw Data'!E816&lt;6, 'Raw Data'!A816&gt;0), 'Raw Data'!AO816, 0)</f>
        <v/>
      </c>
      <c r="Z821">
        <f>IF(ISBLANK('Raw Data'!D816), 0, IF('Raw Data'!D816-'Raw Data'!E816&gt;1, 'Raw Data'!AW816, 0))</f>
        <v/>
      </c>
      <c r="AA821">
        <f>IF(ISBLANK('Raw Data'!A816), 0, IF(ABS('Raw Data'!D816-'Raw Data'!E816)&lt;2, 'Raw Data'!AX816, 0))</f>
        <v/>
      </c>
      <c r="AB821">
        <f>IF(ISBLANK('Raw Data'!D816), 0, IF('Raw Data'!E816-'Raw Data'!D816&gt;1, 'Raw Data'!AY816, 0))</f>
        <v/>
      </c>
      <c r="AC821">
        <f>IF(ISBLANK('Raw Data'!D816), 0, IF('Raw Data'!D816-'Raw Data'!E816&gt;2, 'Raw Data'!AZ816, 0))</f>
        <v/>
      </c>
      <c r="AD821">
        <f>IF(ISBLANK('Raw Data'!A816), 0, IF(ABS('Raw Data'!D816-'Raw Data'!E816)&lt;3, 'Raw Data'!BA816, 0))</f>
        <v/>
      </c>
      <c r="AE821">
        <f>IF(ISBLANK('Raw Data'!D816), 0, IF('Raw Data'!E816-'Raw Data'!D816&gt;2, 'Raw Data'!BB816, 0))</f>
        <v/>
      </c>
      <c r="AF821">
        <f>IF(ISBLANK('Raw Data'!D816), 0, IF('Raw Data'!D816-'Raw Data'!E816&gt;3, 'Raw Data'!BC816, 0))</f>
        <v/>
      </c>
      <c r="AG821">
        <f>IF(ISBLANK('Raw Data'!A816), 0, IF(ABS('Raw Data'!D816-'Raw Data'!E816)&lt;4, 'Raw Data'!BD816, 0))</f>
        <v/>
      </c>
      <c r="AH821">
        <f>IF(ISBLANK('Raw Data'!D816), 0, IF('Raw Data'!E816-'Raw Data'!D816&gt;3, 'Raw Data'!BE816, 0))</f>
        <v/>
      </c>
      <c r="AI821">
        <f>IF(SUM('Raw Data'!D816:E816)&gt;'Raw Data'!F816, 'Raw Data'!G816, 0)</f>
        <v/>
      </c>
      <c r="AJ821">
        <f>IF(ISBLANK('Raw Data'!D816), 0, IF(SUM('Raw Data'!D816:E816)&lt;'Raw Data'!F816, 'Raw Data'!H816, 0))</f>
        <v/>
      </c>
      <c r="AK821">
        <f>IF(ISBLANK('Raw Data'!A816), 0, IF(AND('Raw Data'!D816&lt;3, 'Raw Data'!E816&lt;3, 'Raw Data'!F816&lt;BB$2), 'Raw Data'!AF816, 0))</f>
        <v/>
      </c>
      <c r="AL821">
        <f>IF(ISBLANK('Raw Data'!A816), 0, IF(AND('Raw Data'!D816&lt;4, 'Raw Data'!E816&lt;4, 'Raw Data'!F816&lt;BB$2), 'Raw Data'!AI816, 0))</f>
        <v/>
      </c>
      <c r="AM821">
        <f>IF(ISBLANK('Raw Data'!A816), 0, IF(AND('Raw Data'!D816&lt;5, 'Raw Data'!E816&lt;5, 'Raw Data'!F816&lt;BB$2), 'Raw Data'!AL816, 0))</f>
        <v/>
      </c>
      <c r="AN821">
        <f>IF(ISBLANK('Raw Data'!A816), 0, IF(AND('Raw Data'!D816&lt;6, 'Raw Data'!E816&lt;6, 'Raw Data'!F816&lt;BB$2), 'Raw Data'!AO816, 0))</f>
        <v/>
      </c>
      <c r="AO821">
        <f>IF(ISBLANK('Raw Data'!A816), 0, IF(AND('Raw Data'!I816&lt;Analysis!$BC$2, 'Raw Data'!D816-'Raw Data'!E816&gt;1), 'Raw Data'!AW816, IF(AND('Raw Data'!J816&lt;Analysis!$BC$2, 'Raw Data'!E816-'Raw Data'!D816&gt;1), 'Raw Data'!AY816, 0)))</f>
        <v/>
      </c>
      <c r="AP821">
        <f>IF(ISBLANK('Raw Data'!A816), 0, IF(AND('Raw Data'!I816&lt;Analysis!$BC$2, 'Raw Data'!D816-'Raw Data'!E816&gt;2), 'Raw Data'!AZ816, IF(AND('Raw Data'!J816&lt;Analysis!$BC$2, 'Raw Data'!E816-'Raw Data'!D816&gt;2), 'Raw Data'!BB816, 0)))</f>
        <v/>
      </c>
      <c r="AQ821">
        <f>IF(ISBLANK('Raw Data'!A816), 0, IF(AND('Raw Data'!I816&lt;Analysis!$BC$2, 'Raw Data'!D816-'Raw Data'!E816&gt;3), 'Raw Data'!BC816, IF(AND('Raw Data'!J816&lt;Analysis!$BC$2, 'Raw Data'!E816-'Raw Data'!D816&gt;3), 'Raw Data'!BE816, 0)))</f>
        <v/>
      </c>
      <c r="AR821">
        <f>IF('Hidden Analysiss'!D817=1,IF(ABS('Raw Data'!E816-'Raw Data'!D816)&lt;2,'Raw Data'!AX816,0), 0)</f>
        <v/>
      </c>
      <c r="AS821">
        <f>IF('Hidden Analysiss'!D817=1,IF(ABS('Raw Data'!E816-'Raw Data'!D816)&lt;3,'Raw Data'!BA816,0), 0)</f>
        <v/>
      </c>
      <c r="AT821">
        <f>IF('Hidden Analysiss'!D817=1,IF(ABS('Raw Data'!E816-'Raw Data'!D816)&lt;4,'Raw Data'!BD816,0), 0)</f>
        <v/>
      </c>
      <c r="AU821">
        <f>IF(AND('Hidden Analysiss'!E817=1, ABS('Raw Data'!E816-'Raw Data'!D816)&lt;2), 'Raw Data'!AX816, 0)</f>
        <v/>
      </c>
      <c r="AV821">
        <f>IF(AND('Hidden Analysiss'!E817=1, ABS('Raw Data'!E816-'Raw Data'!D816)&lt;3), 'Raw Data'!BA816, 0)</f>
        <v/>
      </c>
      <c r="AW821">
        <f>IF(AND('Hidden Analysiss'!E817=1, ABS('Raw Data'!E816-'Raw Data'!D816)&lt;3), 'Raw Data'!BD816, 0)</f>
        <v/>
      </c>
    </row>
    <row r="822">
      <c r="A822" s="1">
        <f>'Raw Data'!A817</f>
        <v/>
      </c>
      <c r="B822">
        <f>IF('Raw Data'!E817&gt;'Raw Data'!D817, 'Raw Data'!J817, 0)</f>
        <v/>
      </c>
      <c r="C822">
        <f>IF('Raw Data'!D817&gt;'Raw Data'!E817, 'Raw Data'!I817, 0)</f>
        <v/>
      </c>
      <c r="D822">
        <f>SUM(G822:H822)</f>
        <v/>
      </c>
      <c r="E822">
        <f>IF(AND('Raw Data'!J817&lt;'Raw Data'!I817,'Raw Data'!E817&gt;'Raw Data'!D817,'Raw Data'!E817-'Raw Data'!D817&gt;3),'Raw Data'!N817,IF(AND('Raw Data'!I817&lt;'Raw Data'!J817,'Raw Data'!D817&gt;'Raw Data'!E817,'Raw Data'!D817-'Raw Data'!E817&gt;3),'Raw Data'!M817,0))</f>
        <v/>
      </c>
      <c r="F822">
        <f>IF(AND('Raw Data'!J817&lt;'Raw Data'!I817,'Raw Data'!E817&gt;'Raw Data'!D817,'Raw Data'!E817-'Raw Data'!D817&lt;4),'Raw Data'!L817,IF(AND('Raw Data'!I817&lt;'Raw Data'!J817,'Raw Data'!D817&gt;'Raw Data'!E817,'Raw Data'!D817-'Raw Data'!E817&lt;4),'Raw Data'!K817,0))</f>
        <v/>
      </c>
      <c r="G822">
        <f>IF(AND('Raw Data'!J817&lt;'Raw Data'!I817, 'Raw Data'!E817&gt;'Raw Data'!D817), 'Raw Data'!J817, 0)</f>
        <v/>
      </c>
      <c r="H822">
        <f>IF(AND('Raw Data'!J817&gt;'Raw Data'!I817, 'Raw Data'!E817&lt;'Raw Data'!D817), 'Raw Data'!I817, 0)</f>
        <v/>
      </c>
      <c r="I822">
        <f>SUM(J822:K822)</f>
        <v/>
      </c>
      <c r="J822">
        <f>IF(AND('Raw Data'!J817&gt;'Raw Data'!I817, 'Raw Data'!E817&gt;'Raw Data'!D817), 'Raw Data'!J817, 0)</f>
        <v/>
      </c>
      <c r="K822">
        <f>IF(AND('Raw Data'!I817&gt;'Raw Data'!J817, 'Raw Data'!D817&gt;'Raw Data'!E817), 'Raw Data'!I817, 0)</f>
        <v/>
      </c>
      <c r="L822">
        <f>IF('Raw Data'!E817-'Raw Data'!D817&gt;3, 'Raw Data'!N817, 0)</f>
        <v/>
      </c>
      <c r="M822">
        <f>IF('Raw Data'!D817-'Raw Data'!E817&gt;3, 'Raw Data'!M817, 0)</f>
        <v/>
      </c>
      <c r="N822">
        <f>IF(ISBLANK('Raw Data'!D817),0,IF(AND('Raw Data'!E817&gt;'Raw Data'!D817,'Raw Data'!E817-'Raw Data'!D817&gt;0,'Raw Data'!E817-'Raw Data'!D817&lt;4),'Raw Data'!L817, 0))</f>
        <v/>
      </c>
      <c r="O822">
        <f>IF(ISBLANK('Raw Data'!D817),0,IF(AND('Raw Data'!E817&gt;'Raw Data'!D817,'Raw Data'!E817-'Raw Data'!D817&gt;0,'Raw Data'!D817-'Raw Data'!E817&lt;4),'Raw Data'!K817, 0))</f>
        <v/>
      </c>
      <c r="P822">
        <f>IF('Raw Data'!E817-'Raw Data'!D817&gt;3, 'Raw Data'!N817, IF('Raw Data'!D817-'Raw Data'!E817&gt;3, 'Raw Data'!M817, 0))</f>
        <v/>
      </c>
      <c r="Q822">
        <f>IF(ISBLANK('Raw Data'!E817),0,IF(AND('Raw Data'!E817-'Raw Data'!D817&lt;4,'Raw Data'!E817-'Raw Data'!D817&gt;0),'Raw Data'!L817,IF(AND('Raw Data'!D817&gt;'Raw Data'!E817,'Raw Data'!D817-'Raw Data'!E817&gt;0),'Raw Data'!K817,0)))</f>
        <v/>
      </c>
      <c r="R822">
        <f>IF(ISBLANK('Raw Data'!K817),0,IFERROR(IF(MATCH(SMALL('Raw Data'!K817:N817,1),L822:O822,0),SMALL('Raw Data'!K817:N817,1)),0))</f>
        <v/>
      </c>
      <c r="S822">
        <f>IF(ISBLANK('Raw Data'!K817),0,IFERROR(IF(MATCH(SMALL('Raw Data'!K817:N817,2),L822:O822,0),SMALL('Raw Data'!K817:N817,2)),0))</f>
        <v/>
      </c>
      <c r="T822">
        <f>IF(ISBLANK('Raw Data'!K817),0,IFERROR(IF(MATCH(SMALL('Raw Data'!K817:N817,3),L822:O822,0),SMALL('Raw Data'!K817:N817,3)),0))</f>
        <v/>
      </c>
      <c r="U822">
        <f>IF(ISBLANK('Raw Data'!K817),0,IFERROR(IF(MATCH(SMALL('Raw Data'!K817:N817,4),L822:O822,0),SMALL('Raw Data'!K817:N817,4)),0))</f>
        <v/>
      </c>
      <c r="V822">
        <f>IF(AND('Raw Data'!D817&lt;3, 'Raw Data'!E817&lt;3, 'Raw Data'!A817&gt;0), 'Raw Data'!AF817, 0)</f>
        <v/>
      </c>
      <c r="W822">
        <f>IF(AND('Raw Data'!D817&lt;4, 'Raw Data'!E817&lt;4, 'Raw Data'!A817&gt;0), 'Raw Data'!AI817, 0)</f>
        <v/>
      </c>
      <c r="X822">
        <f>IF(AND('Raw Data'!D817&lt;5, 'Raw Data'!E817&lt;5, 'Raw Data'!A817&gt;0), 'Raw Data'!AL817, 0)</f>
        <v/>
      </c>
      <c r="Y822">
        <f>IF(AND('Raw Data'!D817&lt;6, 'Raw Data'!E817&lt;6, 'Raw Data'!A817&gt;0), 'Raw Data'!AO817, 0)</f>
        <v/>
      </c>
      <c r="Z822">
        <f>IF(ISBLANK('Raw Data'!D817), 0, IF('Raw Data'!D817-'Raw Data'!E817&gt;1, 'Raw Data'!AW817, 0))</f>
        <v/>
      </c>
      <c r="AA822">
        <f>IF(ISBLANK('Raw Data'!A817), 0, IF(ABS('Raw Data'!D817-'Raw Data'!E817)&lt;2, 'Raw Data'!AX817, 0))</f>
        <v/>
      </c>
      <c r="AB822">
        <f>IF(ISBLANK('Raw Data'!D817), 0, IF('Raw Data'!E817-'Raw Data'!D817&gt;1, 'Raw Data'!AY817, 0))</f>
        <v/>
      </c>
      <c r="AC822">
        <f>IF(ISBLANK('Raw Data'!D817), 0, IF('Raw Data'!D817-'Raw Data'!E817&gt;2, 'Raw Data'!AZ817, 0))</f>
        <v/>
      </c>
      <c r="AD822">
        <f>IF(ISBLANK('Raw Data'!A817), 0, IF(ABS('Raw Data'!D817-'Raw Data'!E817)&lt;3, 'Raw Data'!BA817, 0))</f>
        <v/>
      </c>
      <c r="AE822">
        <f>IF(ISBLANK('Raw Data'!D817), 0, IF('Raw Data'!E817-'Raw Data'!D817&gt;2, 'Raw Data'!BB817, 0))</f>
        <v/>
      </c>
      <c r="AF822">
        <f>IF(ISBLANK('Raw Data'!D817), 0, IF('Raw Data'!D817-'Raw Data'!E817&gt;3, 'Raw Data'!BC817, 0))</f>
        <v/>
      </c>
      <c r="AG822">
        <f>IF(ISBLANK('Raw Data'!A817), 0, IF(ABS('Raw Data'!D817-'Raw Data'!E817)&lt;4, 'Raw Data'!BD817, 0))</f>
        <v/>
      </c>
      <c r="AH822">
        <f>IF(ISBLANK('Raw Data'!D817), 0, IF('Raw Data'!E817-'Raw Data'!D817&gt;3, 'Raw Data'!BE817, 0))</f>
        <v/>
      </c>
      <c r="AI822">
        <f>IF(SUM('Raw Data'!D817:E817)&gt;'Raw Data'!F817, 'Raw Data'!G817, 0)</f>
        <v/>
      </c>
      <c r="AJ822">
        <f>IF(ISBLANK('Raw Data'!D817), 0, IF(SUM('Raw Data'!D817:E817)&lt;'Raw Data'!F817, 'Raw Data'!H817, 0))</f>
        <v/>
      </c>
      <c r="AK822">
        <f>IF(ISBLANK('Raw Data'!A817), 0, IF(AND('Raw Data'!D817&lt;3, 'Raw Data'!E817&lt;3, 'Raw Data'!F817&lt;BB$2), 'Raw Data'!AF817, 0))</f>
        <v/>
      </c>
      <c r="AL822">
        <f>IF(ISBLANK('Raw Data'!A817), 0, IF(AND('Raw Data'!D817&lt;4, 'Raw Data'!E817&lt;4, 'Raw Data'!F817&lt;BB$2), 'Raw Data'!AI817, 0))</f>
        <v/>
      </c>
      <c r="AM822">
        <f>IF(ISBLANK('Raw Data'!A817), 0, IF(AND('Raw Data'!D817&lt;5, 'Raw Data'!E817&lt;5, 'Raw Data'!F817&lt;BB$2), 'Raw Data'!AL817, 0))</f>
        <v/>
      </c>
      <c r="AN822">
        <f>IF(ISBLANK('Raw Data'!A817), 0, IF(AND('Raw Data'!D817&lt;6, 'Raw Data'!E817&lt;6, 'Raw Data'!F817&lt;BB$2), 'Raw Data'!AO817, 0))</f>
        <v/>
      </c>
      <c r="AO822">
        <f>IF(ISBLANK('Raw Data'!A817), 0, IF(AND('Raw Data'!I817&lt;Analysis!$BC$2, 'Raw Data'!D817-'Raw Data'!E817&gt;1), 'Raw Data'!AW817, IF(AND('Raw Data'!J817&lt;Analysis!$BC$2, 'Raw Data'!E817-'Raw Data'!D817&gt;1), 'Raw Data'!AY817, 0)))</f>
        <v/>
      </c>
      <c r="AP822">
        <f>IF(ISBLANK('Raw Data'!A817), 0, IF(AND('Raw Data'!I817&lt;Analysis!$BC$2, 'Raw Data'!D817-'Raw Data'!E817&gt;2), 'Raw Data'!AZ817, IF(AND('Raw Data'!J817&lt;Analysis!$BC$2, 'Raw Data'!E817-'Raw Data'!D817&gt;2), 'Raw Data'!BB817, 0)))</f>
        <v/>
      </c>
      <c r="AQ822">
        <f>IF(ISBLANK('Raw Data'!A817), 0, IF(AND('Raw Data'!I817&lt;Analysis!$BC$2, 'Raw Data'!D817-'Raw Data'!E817&gt;3), 'Raw Data'!BC817, IF(AND('Raw Data'!J817&lt;Analysis!$BC$2, 'Raw Data'!E817-'Raw Data'!D817&gt;3), 'Raw Data'!BE817, 0)))</f>
        <v/>
      </c>
      <c r="AR822">
        <f>IF('Hidden Analysiss'!D818=1,IF(ABS('Raw Data'!E817-'Raw Data'!D817)&lt;2,'Raw Data'!AX817,0), 0)</f>
        <v/>
      </c>
      <c r="AS822">
        <f>IF('Hidden Analysiss'!D818=1,IF(ABS('Raw Data'!E817-'Raw Data'!D817)&lt;3,'Raw Data'!BA817,0), 0)</f>
        <v/>
      </c>
      <c r="AT822">
        <f>IF('Hidden Analysiss'!D818=1,IF(ABS('Raw Data'!E817-'Raw Data'!D817)&lt;4,'Raw Data'!BD817,0), 0)</f>
        <v/>
      </c>
      <c r="AU822">
        <f>IF(AND('Hidden Analysiss'!E818=1, ABS('Raw Data'!E817-'Raw Data'!D817)&lt;2), 'Raw Data'!AX817, 0)</f>
        <v/>
      </c>
      <c r="AV822">
        <f>IF(AND('Hidden Analysiss'!E818=1, ABS('Raw Data'!E817-'Raw Data'!D817)&lt;3), 'Raw Data'!BA817, 0)</f>
        <v/>
      </c>
      <c r="AW822">
        <f>IF(AND('Hidden Analysiss'!E818=1, ABS('Raw Data'!E817-'Raw Data'!D817)&lt;3), 'Raw Data'!BD817, 0)</f>
        <v/>
      </c>
    </row>
    <row r="823">
      <c r="A823" s="1">
        <f>'Raw Data'!A818</f>
        <v/>
      </c>
      <c r="B823">
        <f>IF('Raw Data'!E818&gt;'Raw Data'!D818, 'Raw Data'!J818, 0)</f>
        <v/>
      </c>
      <c r="C823">
        <f>IF('Raw Data'!D818&gt;'Raw Data'!E818, 'Raw Data'!I818, 0)</f>
        <v/>
      </c>
      <c r="D823">
        <f>SUM(G823:H823)</f>
        <v/>
      </c>
      <c r="E823">
        <f>IF(AND('Raw Data'!J818&lt;'Raw Data'!I818,'Raw Data'!E818&gt;'Raw Data'!D818,'Raw Data'!E818-'Raw Data'!D818&gt;3),'Raw Data'!N818,IF(AND('Raw Data'!I818&lt;'Raw Data'!J818,'Raw Data'!D818&gt;'Raw Data'!E818,'Raw Data'!D818-'Raw Data'!E818&gt;3),'Raw Data'!M818,0))</f>
        <v/>
      </c>
      <c r="F823">
        <f>IF(AND('Raw Data'!J818&lt;'Raw Data'!I818,'Raw Data'!E818&gt;'Raw Data'!D818,'Raw Data'!E818-'Raw Data'!D818&lt;4),'Raw Data'!L818,IF(AND('Raw Data'!I818&lt;'Raw Data'!J818,'Raw Data'!D818&gt;'Raw Data'!E818,'Raw Data'!D818-'Raw Data'!E818&lt;4),'Raw Data'!K818,0))</f>
        <v/>
      </c>
      <c r="G823">
        <f>IF(AND('Raw Data'!J818&lt;'Raw Data'!I818, 'Raw Data'!E818&gt;'Raw Data'!D818), 'Raw Data'!J818, 0)</f>
        <v/>
      </c>
      <c r="H823">
        <f>IF(AND('Raw Data'!J818&gt;'Raw Data'!I818, 'Raw Data'!E818&lt;'Raw Data'!D818), 'Raw Data'!I818, 0)</f>
        <v/>
      </c>
      <c r="I823">
        <f>SUM(J823:K823)</f>
        <v/>
      </c>
      <c r="J823">
        <f>IF(AND('Raw Data'!J818&gt;'Raw Data'!I818, 'Raw Data'!E818&gt;'Raw Data'!D818), 'Raw Data'!J818, 0)</f>
        <v/>
      </c>
      <c r="K823">
        <f>IF(AND('Raw Data'!I818&gt;'Raw Data'!J818, 'Raw Data'!D818&gt;'Raw Data'!E818), 'Raw Data'!I818, 0)</f>
        <v/>
      </c>
      <c r="L823">
        <f>IF('Raw Data'!E818-'Raw Data'!D818&gt;3, 'Raw Data'!N818, 0)</f>
        <v/>
      </c>
      <c r="M823">
        <f>IF('Raw Data'!D818-'Raw Data'!E818&gt;3, 'Raw Data'!M818, 0)</f>
        <v/>
      </c>
      <c r="N823">
        <f>IF(ISBLANK('Raw Data'!D818),0,IF(AND('Raw Data'!E818&gt;'Raw Data'!D818,'Raw Data'!E818-'Raw Data'!D818&gt;0,'Raw Data'!E818-'Raw Data'!D818&lt;4),'Raw Data'!L818, 0))</f>
        <v/>
      </c>
      <c r="O823">
        <f>IF(ISBLANK('Raw Data'!D818),0,IF(AND('Raw Data'!E818&gt;'Raw Data'!D818,'Raw Data'!E818-'Raw Data'!D818&gt;0,'Raw Data'!D818-'Raw Data'!E818&lt;4),'Raw Data'!K818, 0))</f>
        <v/>
      </c>
      <c r="P823">
        <f>IF('Raw Data'!E818-'Raw Data'!D818&gt;3, 'Raw Data'!N818, IF('Raw Data'!D818-'Raw Data'!E818&gt;3, 'Raw Data'!M818, 0))</f>
        <v/>
      </c>
      <c r="Q823">
        <f>IF(ISBLANK('Raw Data'!E818),0,IF(AND('Raw Data'!E818-'Raw Data'!D818&lt;4,'Raw Data'!E818-'Raw Data'!D818&gt;0),'Raw Data'!L818,IF(AND('Raw Data'!D818&gt;'Raw Data'!E818,'Raw Data'!D818-'Raw Data'!E818&gt;0),'Raw Data'!K818,0)))</f>
        <v/>
      </c>
      <c r="R823">
        <f>IF(ISBLANK('Raw Data'!K818),0,IFERROR(IF(MATCH(SMALL('Raw Data'!K818:N818,1),L823:O823,0),SMALL('Raw Data'!K818:N818,1)),0))</f>
        <v/>
      </c>
      <c r="S823">
        <f>IF(ISBLANK('Raw Data'!K818),0,IFERROR(IF(MATCH(SMALL('Raw Data'!K818:N818,2),L823:O823,0),SMALL('Raw Data'!K818:N818,2)),0))</f>
        <v/>
      </c>
      <c r="T823">
        <f>IF(ISBLANK('Raw Data'!K818),0,IFERROR(IF(MATCH(SMALL('Raw Data'!K818:N818,3),L823:O823,0),SMALL('Raw Data'!K818:N818,3)),0))</f>
        <v/>
      </c>
      <c r="U823">
        <f>IF(ISBLANK('Raw Data'!K818),0,IFERROR(IF(MATCH(SMALL('Raw Data'!K818:N818,4),L823:O823,0),SMALL('Raw Data'!K818:N818,4)),0))</f>
        <v/>
      </c>
      <c r="V823">
        <f>IF(AND('Raw Data'!D818&lt;3, 'Raw Data'!E818&lt;3, 'Raw Data'!A818&gt;0), 'Raw Data'!AF818, 0)</f>
        <v/>
      </c>
      <c r="W823">
        <f>IF(AND('Raw Data'!D818&lt;4, 'Raw Data'!E818&lt;4, 'Raw Data'!A818&gt;0), 'Raw Data'!AI818, 0)</f>
        <v/>
      </c>
      <c r="X823">
        <f>IF(AND('Raw Data'!D818&lt;5, 'Raw Data'!E818&lt;5, 'Raw Data'!A818&gt;0), 'Raw Data'!AL818, 0)</f>
        <v/>
      </c>
      <c r="Y823">
        <f>IF(AND('Raw Data'!D818&lt;6, 'Raw Data'!E818&lt;6, 'Raw Data'!A818&gt;0), 'Raw Data'!AO818, 0)</f>
        <v/>
      </c>
      <c r="Z823">
        <f>IF(ISBLANK('Raw Data'!D818), 0, IF('Raw Data'!D818-'Raw Data'!E818&gt;1, 'Raw Data'!AW818, 0))</f>
        <v/>
      </c>
      <c r="AA823">
        <f>IF(ISBLANK('Raw Data'!A818), 0, IF(ABS('Raw Data'!D818-'Raw Data'!E818)&lt;2, 'Raw Data'!AX818, 0))</f>
        <v/>
      </c>
      <c r="AB823">
        <f>IF(ISBLANK('Raw Data'!D818), 0, IF('Raw Data'!E818-'Raw Data'!D818&gt;1, 'Raw Data'!AY818, 0))</f>
        <v/>
      </c>
      <c r="AC823">
        <f>IF(ISBLANK('Raw Data'!D818), 0, IF('Raw Data'!D818-'Raw Data'!E818&gt;2, 'Raw Data'!AZ818, 0))</f>
        <v/>
      </c>
      <c r="AD823">
        <f>IF(ISBLANK('Raw Data'!A818), 0, IF(ABS('Raw Data'!D818-'Raw Data'!E818)&lt;3, 'Raw Data'!BA818, 0))</f>
        <v/>
      </c>
      <c r="AE823">
        <f>IF(ISBLANK('Raw Data'!D818), 0, IF('Raw Data'!E818-'Raw Data'!D818&gt;2, 'Raw Data'!BB818, 0))</f>
        <v/>
      </c>
      <c r="AF823">
        <f>IF(ISBLANK('Raw Data'!D818), 0, IF('Raw Data'!D818-'Raw Data'!E818&gt;3, 'Raw Data'!BC818, 0))</f>
        <v/>
      </c>
      <c r="AG823">
        <f>IF(ISBLANK('Raw Data'!A818), 0, IF(ABS('Raw Data'!D818-'Raw Data'!E818)&lt;4, 'Raw Data'!BD818, 0))</f>
        <v/>
      </c>
      <c r="AH823">
        <f>IF(ISBLANK('Raw Data'!D818), 0, IF('Raw Data'!E818-'Raw Data'!D818&gt;3, 'Raw Data'!BE818, 0))</f>
        <v/>
      </c>
      <c r="AI823">
        <f>IF(SUM('Raw Data'!D818:E818)&gt;'Raw Data'!F818, 'Raw Data'!G818, 0)</f>
        <v/>
      </c>
      <c r="AJ823">
        <f>IF(ISBLANK('Raw Data'!D818), 0, IF(SUM('Raw Data'!D818:E818)&lt;'Raw Data'!F818, 'Raw Data'!H818, 0))</f>
        <v/>
      </c>
      <c r="AK823">
        <f>IF(ISBLANK('Raw Data'!A818), 0, IF(AND('Raw Data'!D818&lt;3, 'Raw Data'!E818&lt;3, 'Raw Data'!F818&lt;BB$2), 'Raw Data'!AF818, 0))</f>
        <v/>
      </c>
      <c r="AL823">
        <f>IF(ISBLANK('Raw Data'!A818), 0, IF(AND('Raw Data'!D818&lt;4, 'Raw Data'!E818&lt;4, 'Raw Data'!F818&lt;BB$2), 'Raw Data'!AI818, 0))</f>
        <v/>
      </c>
      <c r="AM823">
        <f>IF(ISBLANK('Raw Data'!A818), 0, IF(AND('Raw Data'!D818&lt;5, 'Raw Data'!E818&lt;5, 'Raw Data'!F818&lt;BB$2), 'Raw Data'!AL818, 0))</f>
        <v/>
      </c>
      <c r="AN823">
        <f>IF(ISBLANK('Raw Data'!A818), 0, IF(AND('Raw Data'!D818&lt;6, 'Raw Data'!E818&lt;6, 'Raw Data'!F818&lt;BB$2), 'Raw Data'!AO818, 0))</f>
        <v/>
      </c>
      <c r="AO823">
        <f>IF(ISBLANK('Raw Data'!A818), 0, IF(AND('Raw Data'!I818&lt;Analysis!$BC$2, 'Raw Data'!D818-'Raw Data'!E818&gt;1), 'Raw Data'!AW818, IF(AND('Raw Data'!J818&lt;Analysis!$BC$2, 'Raw Data'!E818-'Raw Data'!D818&gt;1), 'Raw Data'!AY818, 0)))</f>
        <v/>
      </c>
      <c r="AP823">
        <f>IF(ISBLANK('Raw Data'!A818), 0, IF(AND('Raw Data'!I818&lt;Analysis!$BC$2, 'Raw Data'!D818-'Raw Data'!E818&gt;2), 'Raw Data'!AZ818, IF(AND('Raw Data'!J818&lt;Analysis!$BC$2, 'Raw Data'!E818-'Raw Data'!D818&gt;2), 'Raw Data'!BB818, 0)))</f>
        <v/>
      </c>
      <c r="AQ823">
        <f>IF(ISBLANK('Raw Data'!A818), 0, IF(AND('Raw Data'!I818&lt;Analysis!$BC$2, 'Raw Data'!D818-'Raw Data'!E818&gt;3), 'Raw Data'!BC818, IF(AND('Raw Data'!J818&lt;Analysis!$BC$2, 'Raw Data'!E818-'Raw Data'!D818&gt;3), 'Raw Data'!BE818, 0)))</f>
        <v/>
      </c>
      <c r="AR823">
        <f>IF('Hidden Analysiss'!D819=1,IF(ABS('Raw Data'!E818-'Raw Data'!D818)&lt;2,'Raw Data'!AX818,0), 0)</f>
        <v/>
      </c>
      <c r="AS823">
        <f>IF('Hidden Analysiss'!D819=1,IF(ABS('Raw Data'!E818-'Raw Data'!D818)&lt;3,'Raw Data'!BA818,0), 0)</f>
        <v/>
      </c>
      <c r="AT823">
        <f>IF('Hidden Analysiss'!D819=1,IF(ABS('Raw Data'!E818-'Raw Data'!D818)&lt;4,'Raw Data'!BD818,0), 0)</f>
        <v/>
      </c>
      <c r="AU823">
        <f>IF(AND('Hidden Analysiss'!E819=1, ABS('Raw Data'!E818-'Raw Data'!D818)&lt;2), 'Raw Data'!AX818, 0)</f>
        <v/>
      </c>
      <c r="AV823">
        <f>IF(AND('Hidden Analysiss'!E819=1, ABS('Raw Data'!E818-'Raw Data'!D818)&lt;3), 'Raw Data'!BA818, 0)</f>
        <v/>
      </c>
      <c r="AW823">
        <f>IF(AND('Hidden Analysiss'!E819=1, ABS('Raw Data'!E818-'Raw Data'!D818)&lt;3), 'Raw Data'!BD818, 0)</f>
        <v/>
      </c>
    </row>
    <row r="824">
      <c r="A824" s="1">
        <f>'Raw Data'!A819</f>
        <v/>
      </c>
      <c r="B824">
        <f>IF('Raw Data'!E819&gt;'Raw Data'!D819, 'Raw Data'!J819, 0)</f>
        <v/>
      </c>
      <c r="C824">
        <f>IF('Raw Data'!D819&gt;'Raw Data'!E819, 'Raw Data'!I819, 0)</f>
        <v/>
      </c>
      <c r="D824">
        <f>SUM(G824:H824)</f>
        <v/>
      </c>
      <c r="E824">
        <f>IF(AND('Raw Data'!J819&lt;'Raw Data'!I819,'Raw Data'!E819&gt;'Raw Data'!D819,'Raw Data'!E819-'Raw Data'!D819&gt;3),'Raw Data'!N819,IF(AND('Raw Data'!I819&lt;'Raw Data'!J819,'Raw Data'!D819&gt;'Raw Data'!E819,'Raw Data'!D819-'Raw Data'!E819&gt;3),'Raw Data'!M819,0))</f>
        <v/>
      </c>
      <c r="F824">
        <f>IF(AND('Raw Data'!J819&lt;'Raw Data'!I819,'Raw Data'!E819&gt;'Raw Data'!D819,'Raw Data'!E819-'Raw Data'!D819&lt;4),'Raw Data'!L819,IF(AND('Raw Data'!I819&lt;'Raw Data'!J819,'Raw Data'!D819&gt;'Raw Data'!E819,'Raw Data'!D819-'Raw Data'!E819&lt;4),'Raw Data'!K819,0))</f>
        <v/>
      </c>
      <c r="G824">
        <f>IF(AND('Raw Data'!J819&lt;'Raw Data'!I819, 'Raw Data'!E819&gt;'Raw Data'!D819), 'Raw Data'!J819, 0)</f>
        <v/>
      </c>
      <c r="H824">
        <f>IF(AND('Raw Data'!J819&gt;'Raw Data'!I819, 'Raw Data'!E819&lt;'Raw Data'!D819), 'Raw Data'!I819, 0)</f>
        <v/>
      </c>
      <c r="I824">
        <f>SUM(J824:K824)</f>
        <v/>
      </c>
      <c r="J824">
        <f>IF(AND('Raw Data'!J819&gt;'Raw Data'!I819, 'Raw Data'!E819&gt;'Raw Data'!D819), 'Raw Data'!J819, 0)</f>
        <v/>
      </c>
      <c r="K824">
        <f>IF(AND('Raw Data'!I819&gt;'Raw Data'!J819, 'Raw Data'!D819&gt;'Raw Data'!E819), 'Raw Data'!I819, 0)</f>
        <v/>
      </c>
      <c r="L824">
        <f>IF('Raw Data'!E819-'Raw Data'!D819&gt;3, 'Raw Data'!N819, 0)</f>
        <v/>
      </c>
      <c r="M824">
        <f>IF('Raw Data'!D819-'Raw Data'!E819&gt;3, 'Raw Data'!M819, 0)</f>
        <v/>
      </c>
      <c r="N824">
        <f>IF(ISBLANK('Raw Data'!D819),0,IF(AND('Raw Data'!E819&gt;'Raw Data'!D819,'Raw Data'!E819-'Raw Data'!D819&gt;0,'Raw Data'!E819-'Raw Data'!D819&lt;4),'Raw Data'!L819, 0))</f>
        <v/>
      </c>
      <c r="O824">
        <f>IF(ISBLANK('Raw Data'!D819),0,IF(AND('Raw Data'!E819&gt;'Raw Data'!D819,'Raw Data'!E819-'Raw Data'!D819&gt;0,'Raw Data'!D819-'Raw Data'!E819&lt;4),'Raw Data'!K819, 0))</f>
        <v/>
      </c>
      <c r="P824">
        <f>IF('Raw Data'!E819-'Raw Data'!D819&gt;3, 'Raw Data'!N819, IF('Raw Data'!D819-'Raw Data'!E819&gt;3, 'Raw Data'!M819, 0))</f>
        <v/>
      </c>
      <c r="Q824">
        <f>IF(ISBLANK('Raw Data'!E819),0,IF(AND('Raw Data'!E819-'Raw Data'!D819&lt;4,'Raw Data'!E819-'Raw Data'!D819&gt;0),'Raw Data'!L819,IF(AND('Raw Data'!D819&gt;'Raw Data'!E819,'Raw Data'!D819-'Raw Data'!E819&gt;0),'Raw Data'!K819,0)))</f>
        <v/>
      </c>
      <c r="R824">
        <f>IF(ISBLANK('Raw Data'!K819),0,IFERROR(IF(MATCH(SMALL('Raw Data'!K819:N819,1),L824:O824,0),SMALL('Raw Data'!K819:N819,1)),0))</f>
        <v/>
      </c>
      <c r="S824">
        <f>IF(ISBLANK('Raw Data'!K819),0,IFERROR(IF(MATCH(SMALL('Raw Data'!K819:N819,2),L824:O824,0),SMALL('Raw Data'!K819:N819,2)),0))</f>
        <v/>
      </c>
      <c r="T824">
        <f>IF(ISBLANK('Raw Data'!K819),0,IFERROR(IF(MATCH(SMALL('Raw Data'!K819:N819,3),L824:O824,0),SMALL('Raw Data'!K819:N819,3)),0))</f>
        <v/>
      </c>
      <c r="U824">
        <f>IF(ISBLANK('Raw Data'!K819),0,IFERROR(IF(MATCH(SMALL('Raw Data'!K819:N819,4),L824:O824,0),SMALL('Raw Data'!K819:N819,4)),0))</f>
        <v/>
      </c>
      <c r="V824">
        <f>IF(AND('Raw Data'!D819&lt;3, 'Raw Data'!E819&lt;3, 'Raw Data'!A819&gt;0), 'Raw Data'!AF819, 0)</f>
        <v/>
      </c>
      <c r="W824">
        <f>IF(AND('Raw Data'!D819&lt;4, 'Raw Data'!E819&lt;4, 'Raw Data'!A819&gt;0), 'Raw Data'!AI819, 0)</f>
        <v/>
      </c>
      <c r="X824">
        <f>IF(AND('Raw Data'!D819&lt;5, 'Raw Data'!E819&lt;5, 'Raw Data'!A819&gt;0), 'Raw Data'!AL819, 0)</f>
        <v/>
      </c>
      <c r="Y824">
        <f>IF(AND('Raw Data'!D819&lt;6, 'Raw Data'!E819&lt;6, 'Raw Data'!A819&gt;0), 'Raw Data'!AO819, 0)</f>
        <v/>
      </c>
      <c r="Z824">
        <f>IF(ISBLANK('Raw Data'!D819), 0, IF('Raw Data'!D819-'Raw Data'!E819&gt;1, 'Raw Data'!AW819, 0))</f>
        <v/>
      </c>
      <c r="AA824">
        <f>IF(ISBLANK('Raw Data'!A819), 0, IF(ABS('Raw Data'!D819-'Raw Data'!E819)&lt;2, 'Raw Data'!AX819, 0))</f>
        <v/>
      </c>
      <c r="AB824">
        <f>IF(ISBLANK('Raw Data'!D819), 0, IF('Raw Data'!E819-'Raw Data'!D819&gt;1, 'Raw Data'!AY819, 0))</f>
        <v/>
      </c>
      <c r="AC824">
        <f>IF(ISBLANK('Raw Data'!D819), 0, IF('Raw Data'!D819-'Raw Data'!E819&gt;2, 'Raw Data'!AZ819, 0))</f>
        <v/>
      </c>
      <c r="AD824">
        <f>IF(ISBLANK('Raw Data'!A819), 0, IF(ABS('Raw Data'!D819-'Raw Data'!E819)&lt;3, 'Raw Data'!BA819, 0))</f>
        <v/>
      </c>
      <c r="AE824">
        <f>IF(ISBLANK('Raw Data'!D819), 0, IF('Raw Data'!E819-'Raw Data'!D819&gt;2, 'Raw Data'!BB819, 0))</f>
        <v/>
      </c>
      <c r="AF824">
        <f>IF(ISBLANK('Raw Data'!D819), 0, IF('Raw Data'!D819-'Raw Data'!E819&gt;3, 'Raw Data'!BC819, 0))</f>
        <v/>
      </c>
      <c r="AG824">
        <f>IF(ISBLANK('Raw Data'!A819), 0, IF(ABS('Raw Data'!D819-'Raw Data'!E819)&lt;4, 'Raw Data'!BD819, 0))</f>
        <v/>
      </c>
      <c r="AH824">
        <f>IF(ISBLANK('Raw Data'!D819), 0, IF('Raw Data'!E819-'Raw Data'!D819&gt;3, 'Raw Data'!BE819, 0))</f>
        <v/>
      </c>
      <c r="AI824">
        <f>IF(SUM('Raw Data'!D819:E819)&gt;'Raw Data'!F819, 'Raw Data'!G819, 0)</f>
        <v/>
      </c>
      <c r="AJ824">
        <f>IF(ISBLANK('Raw Data'!D819), 0, IF(SUM('Raw Data'!D819:E819)&lt;'Raw Data'!F819, 'Raw Data'!H819, 0))</f>
        <v/>
      </c>
      <c r="AK824">
        <f>IF(ISBLANK('Raw Data'!A819), 0, IF(AND('Raw Data'!D819&lt;3, 'Raw Data'!E819&lt;3, 'Raw Data'!F819&lt;BB$2), 'Raw Data'!AF819, 0))</f>
        <v/>
      </c>
      <c r="AL824">
        <f>IF(ISBLANK('Raw Data'!A819), 0, IF(AND('Raw Data'!D819&lt;4, 'Raw Data'!E819&lt;4, 'Raw Data'!F819&lt;BB$2), 'Raw Data'!AI819, 0))</f>
        <v/>
      </c>
      <c r="AM824">
        <f>IF(ISBLANK('Raw Data'!A819), 0, IF(AND('Raw Data'!D819&lt;5, 'Raw Data'!E819&lt;5, 'Raw Data'!F819&lt;BB$2), 'Raw Data'!AL819, 0))</f>
        <v/>
      </c>
      <c r="AN824">
        <f>IF(ISBLANK('Raw Data'!A819), 0, IF(AND('Raw Data'!D819&lt;6, 'Raw Data'!E819&lt;6, 'Raw Data'!F819&lt;BB$2), 'Raw Data'!AO819, 0))</f>
        <v/>
      </c>
      <c r="AO824">
        <f>IF(ISBLANK('Raw Data'!A819), 0, IF(AND('Raw Data'!I819&lt;Analysis!$BC$2, 'Raw Data'!D819-'Raw Data'!E819&gt;1), 'Raw Data'!AW819, IF(AND('Raw Data'!J819&lt;Analysis!$BC$2, 'Raw Data'!E819-'Raw Data'!D819&gt;1), 'Raw Data'!AY819, 0)))</f>
        <v/>
      </c>
      <c r="AP824">
        <f>IF(ISBLANK('Raw Data'!A819), 0, IF(AND('Raw Data'!I819&lt;Analysis!$BC$2, 'Raw Data'!D819-'Raw Data'!E819&gt;2), 'Raw Data'!AZ819, IF(AND('Raw Data'!J819&lt;Analysis!$BC$2, 'Raw Data'!E819-'Raw Data'!D819&gt;2), 'Raw Data'!BB819, 0)))</f>
        <v/>
      </c>
      <c r="AQ824">
        <f>IF(ISBLANK('Raw Data'!A819), 0, IF(AND('Raw Data'!I819&lt;Analysis!$BC$2, 'Raw Data'!D819-'Raw Data'!E819&gt;3), 'Raw Data'!BC819, IF(AND('Raw Data'!J819&lt;Analysis!$BC$2, 'Raw Data'!E819-'Raw Data'!D819&gt;3), 'Raw Data'!BE819, 0)))</f>
        <v/>
      </c>
      <c r="AR824">
        <f>IF('Hidden Analysiss'!D820=1,IF(ABS('Raw Data'!E819-'Raw Data'!D819)&lt;2,'Raw Data'!AX819,0), 0)</f>
        <v/>
      </c>
      <c r="AS824">
        <f>IF('Hidden Analysiss'!D820=1,IF(ABS('Raw Data'!E819-'Raw Data'!D819)&lt;3,'Raw Data'!BA819,0), 0)</f>
        <v/>
      </c>
      <c r="AT824">
        <f>IF('Hidden Analysiss'!D820=1,IF(ABS('Raw Data'!E819-'Raw Data'!D819)&lt;4,'Raw Data'!BD819,0), 0)</f>
        <v/>
      </c>
      <c r="AU824">
        <f>IF(AND('Hidden Analysiss'!E820=1, ABS('Raw Data'!E819-'Raw Data'!D819)&lt;2), 'Raw Data'!AX819, 0)</f>
        <v/>
      </c>
      <c r="AV824">
        <f>IF(AND('Hidden Analysiss'!E820=1, ABS('Raw Data'!E819-'Raw Data'!D819)&lt;3), 'Raw Data'!BA819, 0)</f>
        <v/>
      </c>
      <c r="AW824">
        <f>IF(AND('Hidden Analysiss'!E820=1, ABS('Raw Data'!E819-'Raw Data'!D819)&lt;3), 'Raw Data'!BD819, 0)</f>
        <v/>
      </c>
    </row>
    <row r="825">
      <c r="A825" s="1">
        <f>'Raw Data'!A820</f>
        <v/>
      </c>
      <c r="B825">
        <f>IF('Raw Data'!E820&gt;'Raw Data'!D820, 'Raw Data'!J820, 0)</f>
        <v/>
      </c>
      <c r="C825">
        <f>IF('Raw Data'!D820&gt;'Raw Data'!E820, 'Raw Data'!I820, 0)</f>
        <v/>
      </c>
      <c r="D825">
        <f>SUM(G825:H825)</f>
        <v/>
      </c>
      <c r="E825">
        <f>IF(AND('Raw Data'!J820&lt;'Raw Data'!I820,'Raw Data'!E820&gt;'Raw Data'!D820,'Raw Data'!E820-'Raw Data'!D820&gt;3),'Raw Data'!N820,IF(AND('Raw Data'!I820&lt;'Raw Data'!J820,'Raw Data'!D820&gt;'Raw Data'!E820,'Raw Data'!D820-'Raw Data'!E820&gt;3),'Raw Data'!M820,0))</f>
        <v/>
      </c>
      <c r="F825">
        <f>IF(AND('Raw Data'!J820&lt;'Raw Data'!I820,'Raw Data'!E820&gt;'Raw Data'!D820,'Raw Data'!E820-'Raw Data'!D820&lt;4),'Raw Data'!L820,IF(AND('Raw Data'!I820&lt;'Raw Data'!J820,'Raw Data'!D820&gt;'Raw Data'!E820,'Raw Data'!D820-'Raw Data'!E820&lt;4),'Raw Data'!K820,0))</f>
        <v/>
      </c>
      <c r="G825">
        <f>IF(AND('Raw Data'!J820&lt;'Raw Data'!I820, 'Raw Data'!E820&gt;'Raw Data'!D820), 'Raw Data'!J820, 0)</f>
        <v/>
      </c>
      <c r="H825">
        <f>IF(AND('Raw Data'!J820&gt;'Raw Data'!I820, 'Raw Data'!E820&lt;'Raw Data'!D820), 'Raw Data'!I820, 0)</f>
        <v/>
      </c>
      <c r="I825">
        <f>SUM(J825:K825)</f>
        <v/>
      </c>
      <c r="J825">
        <f>IF(AND('Raw Data'!J820&gt;'Raw Data'!I820, 'Raw Data'!E820&gt;'Raw Data'!D820), 'Raw Data'!J820, 0)</f>
        <v/>
      </c>
      <c r="K825">
        <f>IF(AND('Raw Data'!I820&gt;'Raw Data'!J820, 'Raw Data'!D820&gt;'Raw Data'!E820), 'Raw Data'!I820, 0)</f>
        <v/>
      </c>
      <c r="L825">
        <f>IF('Raw Data'!E820-'Raw Data'!D820&gt;3, 'Raw Data'!N820, 0)</f>
        <v/>
      </c>
      <c r="M825">
        <f>IF('Raw Data'!D820-'Raw Data'!E820&gt;3, 'Raw Data'!M820, 0)</f>
        <v/>
      </c>
      <c r="N825">
        <f>IF(ISBLANK('Raw Data'!D820),0,IF(AND('Raw Data'!E820&gt;'Raw Data'!D820,'Raw Data'!E820-'Raw Data'!D820&gt;0,'Raw Data'!E820-'Raw Data'!D820&lt;4),'Raw Data'!L820, 0))</f>
        <v/>
      </c>
      <c r="O825">
        <f>IF(ISBLANK('Raw Data'!D820),0,IF(AND('Raw Data'!E820&gt;'Raw Data'!D820,'Raw Data'!E820-'Raw Data'!D820&gt;0,'Raw Data'!D820-'Raw Data'!E820&lt;4),'Raw Data'!K820, 0))</f>
        <v/>
      </c>
      <c r="P825">
        <f>IF('Raw Data'!E820-'Raw Data'!D820&gt;3, 'Raw Data'!N820, IF('Raw Data'!D820-'Raw Data'!E820&gt;3, 'Raw Data'!M820, 0))</f>
        <v/>
      </c>
      <c r="Q825">
        <f>IF(ISBLANK('Raw Data'!E820),0,IF(AND('Raw Data'!E820-'Raw Data'!D820&lt;4,'Raw Data'!E820-'Raw Data'!D820&gt;0),'Raw Data'!L820,IF(AND('Raw Data'!D820&gt;'Raw Data'!E820,'Raw Data'!D820-'Raw Data'!E820&gt;0),'Raw Data'!K820,0)))</f>
        <v/>
      </c>
      <c r="R825">
        <f>IF(ISBLANK('Raw Data'!K820),0,IFERROR(IF(MATCH(SMALL('Raw Data'!K820:N820,1),L825:O825,0),SMALL('Raw Data'!K820:N820,1)),0))</f>
        <v/>
      </c>
      <c r="S825">
        <f>IF(ISBLANK('Raw Data'!K820),0,IFERROR(IF(MATCH(SMALL('Raw Data'!K820:N820,2),L825:O825,0),SMALL('Raw Data'!K820:N820,2)),0))</f>
        <v/>
      </c>
      <c r="T825">
        <f>IF(ISBLANK('Raw Data'!K820),0,IFERROR(IF(MATCH(SMALL('Raw Data'!K820:N820,3),L825:O825,0),SMALL('Raw Data'!K820:N820,3)),0))</f>
        <v/>
      </c>
      <c r="U825">
        <f>IF(ISBLANK('Raw Data'!K820),0,IFERROR(IF(MATCH(SMALL('Raw Data'!K820:N820,4),L825:O825,0),SMALL('Raw Data'!K820:N820,4)),0))</f>
        <v/>
      </c>
      <c r="V825">
        <f>IF(AND('Raw Data'!D820&lt;3, 'Raw Data'!E820&lt;3, 'Raw Data'!A820&gt;0), 'Raw Data'!AF820, 0)</f>
        <v/>
      </c>
      <c r="W825">
        <f>IF(AND('Raw Data'!D820&lt;4, 'Raw Data'!E820&lt;4, 'Raw Data'!A820&gt;0), 'Raw Data'!AI820, 0)</f>
        <v/>
      </c>
      <c r="X825">
        <f>IF(AND('Raw Data'!D820&lt;5, 'Raw Data'!E820&lt;5, 'Raw Data'!A820&gt;0), 'Raw Data'!AL820, 0)</f>
        <v/>
      </c>
      <c r="Y825">
        <f>IF(AND('Raw Data'!D820&lt;6, 'Raw Data'!E820&lt;6, 'Raw Data'!A820&gt;0), 'Raw Data'!AO820, 0)</f>
        <v/>
      </c>
      <c r="Z825">
        <f>IF(ISBLANK('Raw Data'!D820), 0, IF('Raw Data'!D820-'Raw Data'!E820&gt;1, 'Raw Data'!AW820, 0))</f>
        <v/>
      </c>
      <c r="AA825">
        <f>IF(ISBLANK('Raw Data'!A820), 0, IF(ABS('Raw Data'!D820-'Raw Data'!E820)&lt;2, 'Raw Data'!AX820, 0))</f>
        <v/>
      </c>
      <c r="AB825">
        <f>IF(ISBLANK('Raw Data'!D820), 0, IF('Raw Data'!E820-'Raw Data'!D820&gt;1, 'Raw Data'!AY820, 0))</f>
        <v/>
      </c>
      <c r="AC825">
        <f>IF(ISBLANK('Raw Data'!D820), 0, IF('Raw Data'!D820-'Raw Data'!E820&gt;2, 'Raw Data'!AZ820, 0))</f>
        <v/>
      </c>
      <c r="AD825">
        <f>IF(ISBLANK('Raw Data'!A820), 0, IF(ABS('Raw Data'!D820-'Raw Data'!E820)&lt;3, 'Raw Data'!BA820, 0))</f>
        <v/>
      </c>
      <c r="AE825">
        <f>IF(ISBLANK('Raw Data'!D820), 0, IF('Raw Data'!E820-'Raw Data'!D820&gt;2, 'Raw Data'!BB820, 0))</f>
        <v/>
      </c>
      <c r="AF825">
        <f>IF(ISBLANK('Raw Data'!D820), 0, IF('Raw Data'!D820-'Raw Data'!E820&gt;3, 'Raw Data'!BC820, 0))</f>
        <v/>
      </c>
      <c r="AG825">
        <f>IF(ISBLANK('Raw Data'!A820), 0, IF(ABS('Raw Data'!D820-'Raw Data'!E820)&lt;4, 'Raw Data'!BD820, 0))</f>
        <v/>
      </c>
      <c r="AH825">
        <f>IF(ISBLANK('Raw Data'!D820), 0, IF('Raw Data'!E820-'Raw Data'!D820&gt;3, 'Raw Data'!BE820, 0))</f>
        <v/>
      </c>
      <c r="AI825">
        <f>IF(SUM('Raw Data'!D820:E820)&gt;'Raw Data'!F820, 'Raw Data'!G820, 0)</f>
        <v/>
      </c>
      <c r="AJ825">
        <f>IF(ISBLANK('Raw Data'!D820), 0, IF(SUM('Raw Data'!D820:E820)&lt;'Raw Data'!F820, 'Raw Data'!H820, 0))</f>
        <v/>
      </c>
      <c r="AK825">
        <f>IF(ISBLANK('Raw Data'!A820), 0, IF(AND('Raw Data'!D820&lt;3, 'Raw Data'!E820&lt;3, 'Raw Data'!F820&lt;BB$2), 'Raw Data'!AF820, 0))</f>
        <v/>
      </c>
      <c r="AL825">
        <f>IF(ISBLANK('Raw Data'!A820), 0, IF(AND('Raw Data'!D820&lt;4, 'Raw Data'!E820&lt;4, 'Raw Data'!F820&lt;BB$2), 'Raw Data'!AI820, 0))</f>
        <v/>
      </c>
      <c r="AM825">
        <f>IF(ISBLANK('Raw Data'!A820), 0, IF(AND('Raw Data'!D820&lt;5, 'Raw Data'!E820&lt;5, 'Raw Data'!F820&lt;BB$2), 'Raw Data'!AL820, 0))</f>
        <v/>
      </c>
      <c r="AN825">
        <f>IF(ISBLANK('Raw Data'!A820), 0, IF(AND('Raw Data'!D820&lt;6, 'Raw Data'!E820&lt;6, 'Raw Data'!F820&lt;BB$2), 'Raw Data'!AO820, 0))</f>
        <v/>
      </c>
      <c r="AO825">
        <f>IF(ISBLANK('Raw Data'!A820), 0, IF(AND('Raw Data'!I820&lt;Analysis!$BC$2, 'Raw Data'!D820-'Raw Data'!E820&gt;1), 'Raw Data'!AW820, IF(AND('Raw Data'!J820&lt;Analysis!$BC$2, 'Raw Data'!E820-'Raw Data'!D820&gt;1), 'Raw Data'!AY820, 0)))</f>
        <v/>
      </c>
      <c r="AP825">
        <f>IF(ISBLANK('Raw Data'!A820), 0, IF(AND('Raw Data'!I820&lt;Analysis!$BC$2, 'Raw Data'!D820-'Raw Data'!E820&gt;2), 'Raw Data'!AZ820, IF(AND('Raw Data'!J820&lt;Analysis!$BC$2, 'Raw Data'!E820-'Raw Data'!D820&gt;2), 'Raw Data'!BB820, 0)))</f>
        <v/>
      </c>
      <c r="AQ825">
        <f>IF(ISBLANK('Raw Data'!A820), 0, IF(AND('Raw Data'!I820&lt;Analysis!$BC$2, 'Raw Data'!D820-'Raw Data'!E820&gt;3), 'Raw Data'!BC820, IF(AND('Raw Data'!J820&lt;Analysis!$BC$2, 'Raw Data'!E820-'Raw Data'!D820&gt;3), 'Raw Data'!BE820, 0)))</f>
        <v/>
      </c>
      <c r="AR825">
        <f>IF('Hidden Analysiss'!D821=1,IF(ABS('Raw Data'!E820-'Raw Data'!D820)&lt;2,'Raw Data'!AX820,0), 0)</f>
        <v/>
      </c>
      <c r="AS825">
        <f>IF('Hidden Analysiss'!D821=1,IF(ABS('Raw Data'!E820-'Raw Data'!D820)&lt;3,'Raw Data'!BA820,0), 0)</f>
        <v/>
      </c>
      <c r="AT825">
        <f>IF('Hidden Analysiss'!D821=1,IF(ABS('Raw Data'!E820-'Raw Data'!D820)&lt;4,'Raw Data'!BD820,0), 0)</f>
        <v/>
      </c>
      <c r="AU825">
        <f>IF(AND('Hidden Analysiss'!E821=1, ABS('Raw Data'!E820-'Raw Data'!D820)&lt;2), 'Raw Data'!AX820, 0)</f>
        <v/>
      </c>
      <c r="AV825">
        <f>IF(AND('Hidden Analysiss'!E821=1, ABS('Raw Data'!E820-'Raw Data'!D820)&lt;3), 'Raw Data'!BA820, 0)</f>
        <v/>
      </c>
      <c r="AW825">
        <f>IF(AND('Hidden Analysiss'!E821=1, ABS('Raw Data'!E820-'Raw Data'!D820)&lt;3), 'Raw Data'!BD820, 0)</f>
        <v/>
      </c>
    </row>
    <row r="826">
      <c r="A826" s="1">
        <f>'Raw Data'!A821</f>
        <v/>
      </c>
      <c r="B826">
        <f>IF('Raw Data'!E821&gt;'Raw Data'!D821, 'Raw Data'!J821, 0)</f>
        <v/>
      </c>
      <c r="C826">
        <f>IF('Raw Data'!D821&gt;'Raw Data'!E821, 'Raw Data'!I821, 0)</f>
        <v/>
      </c>
      <c r="D826">
        <f>SUM(G826:H826)</f>
        <v/>
      </c>
      <c r="E826">
        <f>IF(AND('Raw Data'!J821&lt;'Raw Data'!I821,'Raw Data'!E821&gt;'Raw Data'!D821,'Raw Data'!E821-'Raw Data'!D821&gt;3),'Raw Data'!N821,IF(AND('Raw Data'!I821&lt;'Raw Data'!J821,'Raw Data'!D821&gt;'Raw Data'!E821,'Raw Data'!D821-'Raw Data'!E821&gt;3),'Raw Data'!M821,0))</f>
        <v/>
      </c>
      <c r="F826">
        <f>IF(AND('Raw Data'!J821&lt;'Raw Data'!I821,'Raw Data'!E821&gt;'Raw Data'!D821,'Raw Data'!E821-'Raw Data'!D821&lt;4),'Raw Data'!L821,IF(AND('Raw Data'!I821&lt;'Raw Data'!J821,'Raw Data'!D821&gt;'Raw Data'!E821,'Raw Data'!D821-'Raw Data'!E821&lt;4),'Raw Data'!K821,0))</f>
        <v/>
      </c>
      <c r="G826">
        <f>IF(AND('Raw Data'!J821&lt;'Raw Data'!I821, 'Raw Data'!E821&gt;'Raw Data'!D821), 'Raw Data'!J821, 0)</f>
        <v/>
      </c>
      <c r="H826">
        <f>IF(AND('Raw Data'!J821&gt;'Raw Data'!I821, 'Raw Data'!E821&lt;'Raw Data'!D821), 'Raw Data'!I821, 0)</f>
        <v/>
      </c>
      <c r="I826">
        <f>SUM(J826:K826)</f>
        <v/>
      </c>
      <c r="J826">
        <f>IF(AND('Raw Data'!J821&gt;'Raw Data'!I821, 'Raw Data'!E821&gt;'Raw Data'!D821), 'Raw Data'!J821, 0)</f>
        <v/>
      </c>
      <c r="K826">
        <f>IF(AND('Raw Data'!I821&gt;'Raw Data'!J821, 'Raw Data'!D821&gt;'Raw Data'!E821), 'Raw Data'!I821, 0)</f>
        <v/>
      </c>
      <c r="L826">
        <f>IF('Raw Data'!E821-'Raw Data'!D821&gt;3, 'Raw Data'!N821, 0)</f>
        <v/>
      </c>
      <c r="M826">
        <f>IF('Raw Data'!D821-'Raw Data'!E821&gt;3, 'Raw Data'!M821, 0)</f>
        <v/>
      </c>
      <c r="N826">
        <f>IF(ISBLANK('Raw Data'!D821),0,IF(AND('Raw Data'!E821&gt;'Raw Data'!D821,'Raw Data'!E821-'Raw Data'!D821&gt;0,'Raw Data'!E821-'Raw Data'!D821&lt;4),'Raw Data'!L821, 0))</f>
        <v/>
      </c>
      <c r="O826">
        <f>IF(ISBLANK('Raw Data'!D821),0,IF(AND('Raw Data'!E821&gt;'Raw Data'!D821,'Raw Data'!E821-'Raw Data'!D821&gt;0,'Raw Data'!D821-'Raw Data'!E821&lt;4),'Raw Data'!K821, 0))</f>
        <v/>
      </c>
      <c r="P826">
        <f>IF('Raw Data'!E821-'Raw Data'!D821&gt;3, 'Raw Data'!N821, IF('Raw Data'!D821-'Raw Data'!E821&gt;3, 'Raw Data'!M821, 0))</f>
        <v/>
      </c>
      <c r="Q826">
        <f>IF(ISBLANK('Raw Data'!E821),0,IF(AND('Raw Data'!E821-'Raw Data'!D821&lt;4,'Raw Data'!E821-'Raw Data'!D821&gt;0),'Raw Data'!L821,IF(AND('Raw Data'!D821&gt;'Raw Data'!E821,'Raw Data'!D821-'Raw Data'!E821&gt;0),'Raw Data'!K821,0)))</f>
        <v/>
      </c>
      <c r="R826">
        <f>IF(ISBLANK('Raw Data'!K821),0,IFERROR(IF(MATCH(SMALL('Raw Data'!K821:N821,1),L826:O826,0),SMALL('Raw Data'!K821:N821,1)),0))</f>
        <v/>
      </c>
      <c r="S826">
        <f>IF(ISBLANK('Raw Data'!K821),0,IFERROR(IF(MATCH(SMALL('Raw Data'!K821:N821,2),L826:O826,0),SMALL('Raw Data'!K821:N821,2)),0))</f>
        <v/>
      </c>
      <c r="T826">
        <f>IF(ISBLANK('Raw Data'!K821),0,IFERROR(IF(MATCH(SMALL('Raw Data'!K821:N821,3),L826:O826,0),SMALL('Raw Data'!K821:N821,3)),0))</f>
        <v/>
      </c>
      <c r="U826">
        <f>IF(ISBLANK('Raw Data'!K821),0,IFERROR(IF(MATCH(SMALL('Raw Data'!K821:N821,4),L826:O826,0),SMALL('Raw Data'!K821:N821,4)),0))</f>
        <v/>
      </c>
      <c r="V826">
        <f>IF(AND('Raw Data'!D821&lt;3, 'Raw Data'!E821&lt;3, 'Raw Data'!A821&gt;0), 'Raw Data'!AF821, 0)</f>
        <v/>
      </c>
      <c r="W826">
        <f>IF(AND('Raw Data'!D821&lt;4, 'Raw Data'!E821&lt;4, 'Raw Data'!A821&gt;0), 'Raw Data'!AI821, 0)</f>
        <v/>
      </c>
      <c r="X826">
        <f>IF(AND('Raw Data'!D821&lt;5, 'Raw Data'!E821&lt;5, 'Raw Data'!A821&gt;0), 'Raw Data'!AL821, 0)</f>
        <v/>
      </c>
      <c r="Y826">
        <f>IF(AND('Raw Data'!D821&lt;6, 'Raw Data'!E821&lt;6, 'Raw Data'!A821&gt;0), 'Raw Data'!AO821, 0)</f>
        <v/>
      </c>
      <c r="Z826">
        <f>IF(ISBLANK('Raw Data'!D821), 0, IF('Raw Data'!D821-'Raw Data'!E821&gt;1, 'Raw Data'!AW821, 0))</f>
        <v/>
      </c>
      <c r="AA826">
        <f>IF(ISBLANK('Raw Data'!A821), 0, IF(ABS('Raw Data'!D821-'Raw Data'!E821)&lt;2, 'Raw Data'!AX821, 0))</f>
        <v/>
      </c>
      <c r="AB826">
        <f>IF(ISBLANK('Raw Data'!D821), 0, IF('Raw Data'!E821-'Raw Data'!D821&gt;1, 'Raw Data'!AY821, 0))</f>
        <v/>
      </c>
      <c r="AC826">
        <f>IF(ISBLANK('Raw Data'!D821), 0, IF('Raw Data'!D821-'Raw Data'!E821&gt;2, 'Raw Data'!AZ821, 0))</f>
        <v/>
      </c>
      <c r="AD826">
        <f>IF(ISBLANK('Raw Data'!A821), 0, IF(ABS('Raw Data'!D821-'Raw Data'!E821)&lt;3, 'Raw Data'!BA821, 0))</f>
        <v/>
      </c>
      <c r="AE826">
        <f>IF(ISBLANK('Raw Data'!D821), 0, IF('Raw Data'!E821-'Raw Data'!D821&gt;2, 'Raw Data'!BB821, 0))</f>
        <v/>
      </c>
      <c r="AF826">
        <f>IF(ISBLANK('Raw Data'!D821), 0, IF('Raw Data'!D821-'Raw Data'!E821&gt;3, 'Raw Data'!BC821, 0))</f>
        <v/>
      </c>
      <c r="AG826">
        <f>IF(ISBLANK('Raw Data'!A821), 0, IF(ABS('Raw Data'!D821-'Raw Data'!E821)&lt;4, 'Raw Data'!BD821, 0))</f>
        <v/>
      </c>
      <c r="AH826">
        <f>IF(ISBLANK('Raw Data'!D821), 0, IF('Raw Data'!E821-'Raw Data'!D821&gt;3, 'Raw Data'!BE821, 0))</f>
        <v/>
      </c>
      <c r="AI826">
        <f>IF(SUM('Raw Data'!D821:E821)&gt;'Raw Data'!F821, 'Raw Data'!G821, 0)</f>
        <v/>
      </c>
      <c r="AJ826">
        <f>IF(ISBLANK('Raw Data'!D821), 0, IF(SUM('Raw Data'!D821:E821)&lt;'Raw Data'!F821, 'Raw Data'!H821, 0))</f>
        <v/>
      </c>
      <c r="AK826">
        <f>IF(ISBLANK('Raw Data'!A821), 0, IF(AND('Raw Data'!D821&lt;3, 'Raw Data'!E821&lt;3, 'Raw Data'!F821&lt;BB$2), 'Raw Data'!AF821, 0))</f>
        <v/>
      </c>
      <c r="AL826">
        <f>IF(ISBLANK('Raw Data'!A821), 0, IF(AND('Raw Data'!D821&lt;4, 'Raw Data'!E821&lt;4, 'Raw Data'!F821&lt;BB$2), 'Raw Data'!AI821, 0))</f>
        <v/>
      </c>
      <c r="AM826">
        <f>IF(ISBLANK('Raw Data'!A821), 0, IF(AND('Raw Data'!D821&lt;5, 'Raw Data'!E821&lt;5, 'Raw Data'!F821&lt;BB$2), 'Raw Data'!AL821, 0))</f>
        <v/>
      </c>
      <c r="AN826">
        <f>IF(ISBLANK('Raw Data'!A821), 0, IF(AND('Raw Data'!D821&lt;6, 'Raw Data'!E821&lt;6, 'Raw Data'!F821&lt;BB$2), 'Raw Data'!AO821, 0))</f>
        <v/>
      </c>
      <c r="AO826">
        <f>IF(ISBLANK('Raw Data'!A821), 0, IF(AND('Raw Data'!I821&lt;Analysis!$BC$2, 'Raw Data'!D821-'Raw Data'!E821&gt;1), 'Raw Data'!AW821, IF(AND('Raw Data'!J821&lt;Analysis!$BC$2, 'Raw Data'!E821-'Raw Data'!D821&gt;1), 'Raw Data'!AY821, 0)))</f>
        <v/>
      </c>
      <c r="AP826">
        <f>IF(ISBLANK('Raw Data'!A821), 0, IF(AND('Raw Data'!I821&lt;Analysis!$BC$2, 'Raw Data'!D821-'Raw Data'!E821&gt;2), 'Raw Data'!AZ821, IF(AND('Raw Data'!J821&lt;Analysis!$BC$2, 'Raw Data'!E821-'Raw Data'!D821&gt;2), 'Raw Data'!BB821, 0)))</f>
        <v/>
      </c>
      <c r="AQ826">
        <f>IF(ISBLANK('Raw Data'!A821), 0, IF(AND('Raw Data'!I821&lt;Analysis!$BC$2, 'Raw Data'!D821-'Raw Data'!E821&gt;3), 'Raw Data'!BC821, IF(AND('Raw Data'!J821&lt;Analysis!$BC$2, 'Raw Data'!E821-'Raw Data'!D821&gt;3), 'Raw Data'!BE821, 0)))</f>
        <v/>
      </c>
      <c r="AR826">
        <f>IF('Hidden Analysiss'!D822=1,IF(ABS('Raw Data'!E821-'Raw Data'!D821)&lt;2,'Raw Data'!AX821,0), 0)</f>
        <v/>
      </c>
      <c r="AS826">
        <f>IF('Hidden Analysiss'!D822=1,IF(ABS('Raw Data'!E821-'Raw Data'!D821)&lt;3,'Raw Data'!BA821,0), 0)</f>
        <v/>
      </c>
      <c r="AT826">
        <f>IF('Hidden Analysiss'!D822=1,IF(ABS('Raw Data'!E821-'Raw Data'!D821)&lt;4,'Raw Data'!BD821,0), 0)</f>
        <v/>
      </c>
      <c r="AU826">
        <f>IF(AND('Hidden Analysiss'!E822=1, ABS('Raw Data'!E821-'Raw Data'!D821)&lt;2), 'Raw Data'!AX821, 0)</f>
        <v/>
      </c>
      <c r="AV826">
        <f>IF(AND('Hidden Analysiss'!E822=1, ABS('Raw Data'!E821-'Raw Data'!D821)&lt;3), 'Raw Data'!BA821, 0)</f>
        <v/>
      </c>
      <c r="AW826">
        <f>IF(AND('Hidden Analysiss'!E822=1, ABS('Raw Data'!E821-'Raw Data'!D821)&lt;3), 'Raw Data'!BD821, 0)</f>
        <v/>
      </c>
    </row>
    <row r="827">
      <c r="A827" s="1">
        <f>'Raw Data'!A822</f>
        <v/>
      </c>
      <c r="B827">
        <f>IF('Raw Data'!E822&gt;'Raw Data'!D822, 'Raw Data'!J822, 0)</f>
        <v/>
      </c>
      <c r="C827">
        <f>IF('Raw Data'!D822&gt;'Raw Data'!E822, 'Raw Data'!I822, 0)</f>
        <v/>
      </c>
      <c r="D827">
        <f>SUM(G827:H827)</f>
        <v/>
      </c>
      <c r="E827">
        <f>IF(AND('Raw Data'!J822&lt;'Raw Data'!I822,'Raw Data'!E822&gt;'Raw Data'!D822,'Raw Data'!E822-'Raw Data'!D822&gt;3),'Raw Data'!N822,IF(AND('Raw Data'!I822&lt;'Raw Data'!J822,'Raw Data'!D822&gt;'Raw Data'!E822,'Raw Data'!D822-'Raw Data'!E822&gt;3),'Raw Data'!M822,0))</f>
        <v/>
      </c>
      <c r="F827">
        <f>IF(AND('Raw Data'!J822&lt;'Raw Data'!I822,'Raw Data'!E822&gt;'Raw Data'!D822,'Raw Data'!E822-'Raw Data'!D822&lt;4),'Raw Data'!L822,IF(AND('Raw Data'!I822&lt;'Raw Data'!J822,'Raw Data'!D822&gt;'Raw Data'!E822,'Raw Data'!D822-'Raw Data'!E822&lt;4),'Raw Data'!K822,0))</f>
        <v/>
      </c>
      <c r="G827">
        <f>IF(AND('Raw Data'!J822&lt;'Raw Data'!I822, 'Raw Data'!E822&gt;'Raw Data'!D822), 'Raw Data'!J822, 0)</f>
        <v/>
      </c>
      <c r="H827">
        <f>IF(AND('Raw Data'!J822&gt;'Raw Data'!I822, 'Raw Data'!E822&lt;'Raw Data'!D822), 'Raw Data'!I822, 0)</f>
        <v/>
      </c>
      <c r="I827">
        <f>SUM(J827:K827)</f>
        <v/>
      </c>
      <c r="J827">
        <f>IF(AND('Raw Data'!J822&gt;'Raw Data'!I822, 'Raw Data'!E822&gt;'Raw Data'!D822), 'Raw Data'!J822, 0)</f>
        <v/>
      </c>
      <c r="K827">
        <f>IF(AND('Raw Data'!I822&gt;'Raw Data'!J822, 'Raw Data'!D822&gt;'Raw Data'!E822), 'Raw Data'!I822, 0)</f>
        <v/>
      </c>
      <c r="L827">
        <f>IF('Raw Data'!E822-'Raw Data'!D822&gt;3, 'Raw Data'!N822, 0)</f>
        <v/>
      </c>
      <c r="M827">
        <f>IF('Raw Data'!D822-'Raw Data'!E822&gt;3, 'Raw Data'!M822, 0)</f>
        <v/>
      </c>
      <c r="N827">
        <f>IF(ISBLANK('Raw Data'!D822),0,IF(AND('Raw Data'!E822&gt;'Raw Data'!D822,'Raw Data'!E822-'Raw Data'!D822&gt;0,'Raw Data'!E822-'Raw Data'!D822&lt;4),'Raw Data'!L822, 0))</f>
        <v/>
      </c>
      <c r="O827">
        <f>IF(ISBLANK('Raw Data'!D822),0,IF(AND('Raw Data'!E822&gt;'Raw Data'!D822,'Raw Data'!E822-'Raw Data'!D822&gt;0,'Raw Data'!D822-'Raw Data'!E822&lt;4),'Raw Data'!K822, 0))</f>
        <v/>
      </c>
      <c r="P827">
        <f>IF('Raw Data'!E822-'Raw Data'!D822&gt;3, 'Raw Data'!N822, IF('Raw Data'!D822-'Raw Data'!E822&gt;3, 'Raw Data'!M822, 0))</f>
        <v/>
      </c>
      <c r="Q827">
        <f>IF(ISBLANK('Raw Data'!E822),0,IF(AND('Raw Data'!E822-'Raw Data'!D822&lt;4,'Raw Data'!E822-'Raw Data'!D822&gt;0),'Raw Data'!L822,IF(AND('Raw Data'!D822&gt;'Raw Data'!E822,'Raw Data'!D822-'Raw Data'!E822&gt;0),'Raw Data'!K822,0)))</f>
        <v/>
      </c>
      <c r="R827">
        <f>IF(ISBLANK('Raw Data'!K822),0,IFERROR(IF(MATCH(SMALL('Raw Data'!K822:N822,1),L827:O827,0),SMALL('Raw Data'!K822:N822,1)),0))</f>
        <v/>
      </c>
      <c r="S827">
        <f>IF(ISBLANK('Raw Data'!K822),0,IFERROR(IF(MATCH(SMALL('Raw Data'!K822:N822,2),L827:O827,0),SMALL('Raw Data'!K822:N822,2)),0))</f>
        <v/>
      </c>
      <c r="T827">
        <f>IF(ISBLANK('Raw Data'!K822),0,IFERROR(IF(MATCH(SMALL('Raw Data'!K822:N822,3),L827:O827,0),SMALL('Raw Data'!K822:N822,3)),0))</f>
        <v/>
      </c>
      <c r="U827">
        <f>IF(ISBLANK('Raw Data'!K822),0,IFERROR(IF(MATCH(SMALL('Raw Data'!K822:N822,4),L827:O827,0),SMALL('Raw Data'!K822:N822,4)),0))</f>
        <v/>
      </c>
      <c r="V827">
        <f>IF(AND('Raw Data'!D822&lt;3, 'Raw Data'!E822&lt;3, 'Raw Data'!A822&gt;0), 'Raw Data'!AF822, 0)</f>
        <v/>
      </c>
      <c r="W827">
        <f>IF(AND('Raw Data'!D822&lt;4, 'Raw Data'!E822&lt;4, 'Raw Data'!A822&gt;0), 'Raw Data'!AI822, 0)</f>
        <v/>
      </c>
      <c r="X827">
        <f>IF(AND('Raw Data'!D822&lt;5, 'Raw Data'!E822&lt;5, 'Raw Data'!A822&gt;0), 'Raw Data'!AL822, 0)</f>
        <v/>
      </c>
      <c r="Y827">
        <f>IF(AND('Raw Data'!D822&lt;6, 'Raw Data'!E822&lt;6, 'Raw Data'!A822&gt;0), 'Raw Data'!AO822, 0)</f>
        <v/>
      </c>
      <c r="Z827">
        <f>IF(ISBLANK('Raw Data'!D822), 0, IF('Raw Data'!D822-'Raw Data'!E822&gt;1, 'Raw Data'!AW822, 0))</f>
        <v/>
      </c>
      <c r="AA827">
        <f>IF(ISBLANK('Raw Data'!A822), 0, IF(ABS('Raw Data'!D822-'Raw Data'!E822)&lt;2, 'Raw Data'!AX822, 0))</f>
        <v/>
      </c>
      <c r="AB827">
        <f>IF(ISBLANK('Raw Data'!D822), 0, IF('Raw Data'!E822-'Raw Data'!D822&gt;1, 'Raw Data'!AY822, 0))</f>
        <v/>
      </c>
      <c r="AC827">
        <f>IF(ISBLANK('Raw Data'!D822), 0, IF('Raw Data'!D822-'Raw Data'!E822&gt;2, 'Raw Data'!AZ822, 0))</f>
        <v/>
      </c>
      <c r="AD827">
        <f>IF(ISBLANK('Raw Data'!A822), 0, IF(ABS('Raw Data'!D822-'Raw Data'!E822)&lt;3, 'Raw Data'!BA822, 0))</f>
        <v/>
      </c>
      <c r="AE827">
        <f>IF(ISBLANK('Raw Data'!D822), 0, IF('Raw Data'!E822-'Raw Data'!D822&gt;2, 'Raw Data'!BB822, 0))</f>
        <v/>
      </c>
      <c r="AF827">
        <f>IF(ISBLANK('Raw Data'!D822), 0, IF('Raw Data'!D822-'Raw Data'!E822&gt;3, 'Raw Data'!BC822, 0))</f>
        <v/>
      </c>
      <c r="AG827">
        <f>IF(ISBLANK('Raw Data'!A822), 0, IF(ABS('Raw Data'!D822-'Raw Data'!E822)&lt;4, 'Raw Data'!BD822, 0))</f>
        <v/>
      </c>
      <c r="AH827">
        <f>IF(ISBLANK('Raw Data'!D822), 0, IF('Raw Data'!E822-'Raw Data'!D822&gt;3, 'Raw Data'!BE822, 0))</f>
        <v/>
      </c>
      <c r="AI827">
        <f>IF(SUM('Raw Data'!D822:E822)&gt;'Raw Data'!F822, 'Raw Data'!G822, 0)</f>
        <v/>
      </c>
      <c r="AJ827">
        <f>IF(ISBLANK('Raw Data'!D822), 0, IF(SUM('Raw Data'!D822:E822)&lt;'Raw Data'!F822, 'Raw Data'!H822, 0))</f>
        <v/>
      </c>
      <c r="AK827">
        <f>IF(ISBLANK('Raw Data'!A822), 0, IF(AND('Raw Data'!D822&lt;3, 'Raw Data'!E822&lt;3, 'Raw Data'!F822&lt;BB$2), 'Raw Data'!AF822, 0))</f>
        <v/>
      </c>
      <c r="AL827">
        <f>IF(ISBLANK('Raw Data'!A822), 0, IF(AND('Raw Data'!D822&lt;4, 'Raw Data'!E822&lt;4, 'Raw Data'!F822&lt;BB$2), 'Raw Data'!AI822, 0))</f>
        <v/>
      </c>
      <c r="AM827">
        <f>IF(ISBLANK('Raw Data'!A822), 0, IF(AND('Raw Data'!D822&lt;5, 'Raw Data'!E822&lt;5, 'Raw Data'!F822&lt;BB$2), 'Raw Data'!AL822, 0))</f>
        <v/>
      </c>
      <c r="AN827">
        <f>IF(ISBLANK('Raw Data'!A822), 0, IF(AND('Raw Data'!D822&lt;6, 'Raw Data'!E822&lt;6, 'Raw Data'!F822&lt;BB$2), 'Raw Data'!AO822, 0))</f>
        <v/>
      </c>
      <c r="AO827">
        <f>IF(ISBLANK('Raw Data'!A822), 0, IF(AND('Raw Data'!I822&lt;Analysis!$BC$2, 'Raw Data'!D822-'Raw Data'!E822&gt;1), 'Raw Data'!AW822, IF(AND('Raw Data'!J822&lt;Analysis!$BC$2, 'Raw Data'!E822-'Raw Data'!D822&gt;1), 'Raw Data'!AY822, 0)))</f>
        <v/>
      </c>
      <c r="AP827">
        <f>IF(ISBLANK('Raw Data'!A822), 0, IF(AND('Raw Data'!I822&lt;Analysis!$BC$2, 'Raw Data'!D822-'Raw Data'!E822&gt;2), 'Raw Data'!AZ822, IF(AND('Raw Data'!J822&lt;Analysis!$BC$2, 'Raw Data'!E822-'Raw Data'!D822&gt;2), 'Raw Data'!BB822, 0)))</f>
        <v/>
      </c>
      <c r="AQ827">
        <f>IF(ISBLANK('Raw Data'!A822), 0, IF(AND('Raw Data'!I822&lt;Analysis!$BC$2, 'Raw Data'!D822-'Raw Data'!E822&gt;3), 'Raw Data'!BC822, IF(AND('Raw Data'!J822&lt;Analysis!$BC$2, 'Raw Data'!E822-'Raw Data'!D822&gt;3), 'Raw Data'!BE822, 0)))</f>
        <v/>
      </c>
      <c r="AR827">
        <f>IF('Hidden Analysiss'!D823=1,IF(ABS('Raw Data'!E822-'Raw Data'!D822)&lt;2,'Raw Data'!AX822,0), 0)</f>
        <v/>
      </c>
      <c r="AS827">
        <f>IF('Hidden Analysiss'!D823=1,IF(ABS('Raw Data'!E822-'Raw Data'!D822)&lt;3,'Raw Data'!BA822,0), 0)</f>
        <v/>
      </c>
      <c r="AT827">
        <f>IF('Hidden Analysiss'!D823=1,IF(ABS('Raw Data'!E822-'Raw Data'!D822)&lt;4,'Raw Data'!BD822,0), 0)</f>
        <v/>
      </c>
      <c r="AU827">
        <f>IF(AND('Hidden Analysiss'!E823=1, ABS('Raw Data'!E822-'Raw Data'!D822)&lt;2), 'Raw Data'!AX822, 0)</f>
        <v/>
      </c>
      <c r="AV827">
        <f>IF(AND('Hidden Analysiss'!E823=1, ABS('Raw Data'!E822-'Raw Data'!D822)&lt;3), 'Raw Data'!BA822, 0)</f>
        <v/>
      </c>
      <c r="AW827">
        <f>IF(AND('Hidden Analysiss'!E823=1, ABS('Raw Data'!E822-'Raw Data'!D822)&lt;3), 'Raw Data'!BD822, 0)</f>
        <v/>
      </c>
    </row>
    <row r="828">
      <c r="A828" s="1">
        <f>'Raw Data'!A823</f>
        <v/>
      </c>
      <c r="B828">
        <f>IF('Raw Data'!E823&gt;'Raw Data'!D823, 'Raw Data'!J823, 0)</f>
        <v/>
      </c>
      <c r="C828">
        <f>IF('Raw Data'!D823&gt;'Raw Data'!E823, 'Raw Data'!I823, 0)</f>
        <v/>
      </c>
      <c r="D828">
        <f>SUM(G828:H828)</f>
        <v/>
      </c>
      <c r="E828">
        <f>IF(AND('Raw Data'!J823&lt;'Raw Data'!I823,'Raw Data'!E823&gt;'Raw Data'!D823,'Raw Data'!E823-'Raw Data'!D823&gt;3),'Raw Data'!N823,IF(AND('Raw Data'!I823&lt;'Raw Data'!J823,'Raw Data'!D823&gt;'Raw Data'!E823,'Raw Data'!D823-'Raw Data'!E823&gt;3),'Raw Data'!M823,0))</f>
        <v/>
      </c>
      <c r="F828">
        <f>IF(AND('Raw Data'!J823&lt;'Raw Data'!I823,'Raw Data'!E823&gt;'Raw Data'!D823,'Raw Data'!E823-'Raw Data'!D823&lt;4),'Raw Data'!L823,IF(AND('Raw Data'!I823&lt;'Raw Data'!J823,'Raw Data'!D823&gt;'Raw Data'!E823,'Raw Data'!D823-'Raw Data'!E823&lt;4),'Raw Data'!K823,0))</f>
        <v/>
      </c>
      <c r="G828">
        <f>IF(AND('Raw Data'!J823&lt;'Raw Data'!I823, 'Raw Data'!E823&gt;'Raw Data'!D823), 'Raw Data'!J823, 0)</f>
        <v/>
      </c>
      <c r="H828">
        <f>IF(AND('Raw Data'!J823&gt;'Raw Data'!I823, 'Raw Data'!E823&lt;'Raw Data'!D823), 'Raw Data'!I823, 0)</f>
        <v/>
      </c>
      <c r="I828">
        <f>SUM(J828:K828)</f>
        <v/>
      </c>
      <c r="J828">
        <f>IF(AND('Raw Data'!J823&gt;'Raw Data'!I823, 'Raw Data'!E823&gt;'Raw Data'!D823), 'Raw Data'!J823, 0)</f>
        <v/>
      </c>
      <c r="K828">
        <f>IF(AND('Raw Data'!I823&gt;'Raw Data'!J823, 'Raw Data'!D823&gt;'Raw Data'!E823), 'Raw Data'!I823, 0)</f>
        <v/>
      </c>
      <c r="L828">
        <f>IF('Raw Data'!E823-'Raw Data'!D823&gt;3, 'Raw Data'!N823, 0)</f>
        <v/>
      </c>
      <c r="M828">
        <f>IF('Raw Data'!D823-'Raw Data'!E823&gt;3, 'Raw Data'!M823, 0)</f>
        <v/>
      </c>
      <c r="N828">
        <f>IF(ISBLANK('Raw Data'!D823),0,IF(AND('Raw Data'!E823&gt;'Raw Data'!D823,'Raw Data'!E823-'Raw Data'!D823&gt;0,'Raw Data'!E823-'Raw Data'!D823&lt;4),'Raw Data'!L823, 0))</f>
        <v/>
      </c>
      <c r="O828">
        <f>IF(ISBLANK('Raw Data'!D823),0,IF(AND('Raw Data'!E823&gt;'Raw Data'!D823,'Raw Data'!E823-'Raw Data'!D823&gt;0,'Raw Data'!D823-'Raw Data'!E823&lt;4),'Raw Data'!K823, 0))</f>
        <v/>
      </c>
      <c r="P828">
        <f>IF('Raw Data'!E823-'Raw Data'!D823&gt;3, 'Raw Data'!N823, IF('Raw Data'!D823-'Raw Data'!E823&gt;3, 'Raw Data'!M823, 0))</f>
        <v/>
      </c>
      <c r="Q828">
        <f>IF(ISBLANK('Raw Data'!E823),0,IF(AND('Raw Data'!E823-'Raw Data'!D823&lt;4,'Raw Data'!E823-'Raw Data'!D823&gt;0),'Raw Data'!L823,IF(AND('Raw Data'!D823&gt;'Raw Data'!E823,'Raw Data'!D823-'Raw Data'!E823&gt;0),'Raw Data'!K823,0)))</f>
        <v/>
      </c>
      <c r="R828">
        <f>IF(ISBLANK('Raw Data'!K823),0,IFERROR(IF(MATCH(SMALL('Raw Data'!K823:N823,1),L828:O828,0),SMALL('Raw Data'!K823:N823,1)),0))</f>
        <v/>
      </c>
      <c r="S828">
        <f>IF(ISBLANK('Raw Data'!K823),0,IFERROR(IF(MATCH(SMALL('Raw Data'!K823:N823,2),L828:O828,0),SMALL('Raw Data'!K823:N823,2)),0))</f>
        <v/>
      </c>
      <c r="T828">
        <f>IF(ISBLANK('Raw Data'!K823),0,IFERROR(IF(MATCH(SMALL('Raw Data'!K823:N823,3),L828:O828,0),SMALL('Raw Data'!K823:N823,3)),0))</f>
        <v/>
      </c>
      <c r="U828">
        <f>IF(ISBLANK('Raw Data'!K823),0,IFERROR(IF(MATCH(SMALL('Raw Data'!K823:N823,4),L828:O828,0),SMALL('Raw Data'!K823:N823,4)),0))</f>
        <v/>
      </c>
      <c r="V828">
        <f>IF(AND('Raw Data'!D823&lt;3, 'Raw Data'!E823&lt;3, 'Raw Data'!A823&gt;0), 'Raw Data'!AF823, 0)</f>
        <v/>
      </c>
      <c r="W828">
        <f>IF(AND('Raw Data'!D823&lt;4, 'Raw Data'!E823&lt;4, 'Raw Data'!A823&gt;0), 'Raw Data'!AI823, 0)</f>
        <v/>
      </c>
      <c r="X828">
        <f>IF(AND('Raw Data'!D823&lt;5, 'Raw Data'!E823&lt;5, 'Raw Data'!A823&gt;0), 'Raw Data'!AL823, 0)</f>
        <v/>
      </c>
      <c r="Y828">
        <f>IF(AND('Raw Data'!D823&lt;6, 'Raw Data'!E823&lt;6, 'Raw Data'!A823&gt;0), 'Raw Data'!AO823, 0)</f>
        <v/>
      </c>
      <c r="Z828">
        <f>IF(ISBLANK('Raw Data'!D823), 0, IF('Raw Data'!D823-'Raw Data'!E823&gt;1, 'Raw Data'!AW823, 0))</f>
        <v/>
      </c>
      <c r="AA828">
        <f>IF(ISBLANK('Raw Data'!A823), 0, IF(ABS('Raw Data'!D823-'Raw Data'!E823)&lt;2, 'Raw Data'!AX823, 0))</f>
        <v/>
      </c>
      <c r="AB828">
        <f>IF(ISBLANK('Raw Data'!D823), 0, IF('Raw Data'!E823-'Raw Data'!D823&gt;1, 'Raw Data'!AY823, 0))</f>
        <v/>
      </c>
      <c r="AC828">
        <f>IF(ISBLANK('Raw Data'!D823), 0, IF('Raw Data'!D823-'Raw Data'!E823&gt;2, 'Raw Data'!AZ823, 0))</f>
        <v/>
      </c>
      <c r="AD828">
        <f>IF(ISBLANK('Raw Data'!A823), 0, IF(ABS('Raw Data'!D823-'Raw Data'!E823)&lt;3, 'Raw Data'!BA823, 0))</f>
        <v/>
      </c>
      <c r="AE828">
        <f>IF(ISBLANK('Raw Data'!D823), 0, IF('Raw Data'!E823-'Raw Data'!D823&gt;2, 'Raw Data'!BB823, 0))</f>
        <v/>
      </c>
      <c r="AF828">
        <f>IF(ISBLANK('Raw Data'!D823), 0, IF('Raw Data'!D823-'Raw Data'!E823&gt;3, 'Raw Data'!BC823, 0))</f>
        <v/>
      </c>
      <c r="AG828">
        <f>IF(ISBLANK('Raw Data'!A823), 0, IF(ABS('Raw Data'!D823-'Raw Data'!E823)&lt;4, 'Raw Data'!BD823, 0))</f>
        <v/>
      </c>
      <c r="AH828">
        <f>IF(ISBLANK('Raw Data'!D823), 0, IF('Raw Data'!E823-'Raw Data'!D823&gt;3, 'Raw Data'!BE823, 0))</f>
        <v/>
      </c>
      <c r="AI828">
        <f>IF(SUM('Raw Data'!D823:E823)&gt;'Raw Data'!F823, 'Raw Data'!G823, 0)</f>
        <v/>
      </c>
      <c r="AJ828">
        <f>IF(ISBLANK('Raw Data'!D823), 0, IF(SUM('Raw Data'!D823:E823)&lt;'Raw Data'!F823, 'Raw Data'!H823, 0))</f>
        <v/>
      </c>
      <c r="AK828">
        <f>IF(ISBLANK('Raw Data'!A823), 0, IF(AND('Raw Data'!D823&lt;3, 'Raw Data'!E823&lt;3, 'Raw Data'!F823&lt;BB$2), 'Raw Data'!AF823, 0))</f>
        <v/>
      </c>
      <c r="AL828">
        <f>IF(ISBLANK('Raw Data'!A823), 0, IF(AND('Raw Data'!D823&lt;4, 'Raw Data'!E823&lt;4, 'Raw Data'!F823&lt;BB$2), 'Raw Data'!AI823, 0))</f>
        <v/>
      </c>
      <c r="AM828">
        <f>IF(ISBLANK('Raw Data'!A823), 0, IF(AND('Raw Data'!D823&lt;5, 'Raw Data'!E823&lt;5, 'Raw Data'!F823&lt;BB$2), 'Raw Data'!AL823, 0))</f>
        <v/>
      </c>
      <c r="AN828">
        <f>IF(ISBLANK('Raw Data'!A823), 0, IF(AND('Raw Data'!D823&lt;6, 'Raw Data'!E823&lt;6, 'Raw Data'!F823&lt;BB$2), 'Raw Data'!AO823, 0))</f>
        <v/>
      </c>
      <c r="AO828">
        <f>IF(ISBLANK('Raw Data'!A823), 0, IF(AND('Raw Data'!I823&lt;Analysis!$BC$2, 'Raw Data'!D823-'Raw Data'!E823&gt;1), 'Raw Data'!AW823, IF(AND('Raw Data'!J823&lt;Analysis!$BC$2, 'Raw Data'!E823-'Raw Data'!D823&gt;1), 'Raw Data'!AY823, 0)))</f>
        <v/>
      </c>
      <c r="AP828">
        <f>IF(ISBLANK('Raw Data'!A823), 0, IF(AND('Raw Data'!I823&lt;Analysis!$BC$2, 'Raw Data'!D823-'Raw Data'!E823&gt;2), 'Raw Data'!AZ823, IF(AND('Raw Data'!J823&lt;Analysis!$BC$2, 'Raw Data'!E823-'Raw Data'!D823&gt;2), 'Raw Data'!BB823, 0)))</f>
        <v/>
      </c>
      <c r="AQ828">
        <f>IF(ISBLANK('Raw Data'!A823), 0, IF(AND('Raw Data'!I823&lt;Analysis!$BC$2, 'Raw Data'!D823-'Raw Data'!E823&gt;3), 'Raw Data'!BC823, IF(AND('Raw Data'!J823&lt;Analysis!$BC$2, 'Raw Data'!E823-'Raw Data'!D823&gt;3), 'Raw Data'!BE823, 0)))</f>
        <v/>
      </c>
      <c r="AR828">
        <f>IF('Hidden Analysiss'!D824=1,IF(ABS('Raw Data'!E823-'Raw Data'!D823)&lt;2,'Raw Data'!AX823,0), 0)</f>
        <v/>
      </c>
      <c r="AS828">
        <f>IF('Hidden Analysiss'!D824=1,IF(ABS('Raw Data'!E823-'Raw Data'!D823)&lt;3,'Raw Data'!BA823,0), 0)</f>
        <v/>
      </c>
      <c r="AT828">
        <f>IF('Hidden Analysiss'!D824=1,IF(ABS('Raw Data'!E823-'Raw Data'!D823)&lt;4,'Raw Data'!BD823,0), 0)</f>
        <v/>
      </c>
      <c r="AU828">
        <f>IF(AND('Hidden Analysiss'!E824=1, ABS('Raw Data'!E823-'Raw Data'!D823)&lt;2), 'Raw Data'!AX823, 0)</f>
        <v/>
      </c>
      <c r="AV828">
        <f>IF(AND('Hidden Analysiss'!E824=1, ABS('Raw Data'!E823-'Raw Data'!D823)&lt;3), 'Raw Data'!BA823, 0)</f>
        <v/>
      </c>
      <c r="AW828">
        <f>IF(AND('Hidden Analysiss'!E824=1, ABS('Raw Data'!E823-'Raw Data'!D823)&lt;3), 'Raw Data'!BD823, 0)</f>
        <v/>
      </c>
    </row>
    <row r="829">
      <c r="A829" s="1">
        <f>'Raw Data'!A824</f>
        <v/>
      </c>
      <c r="B829">
        <f>IF('Raw Data'!E824&gt;'Raw Data'!D824, 'Raw Data'!J824, 0)</f>
        <v/>
      </c>
      <c r="C829">
        <f>IF('Raw Data'!D824&gt;'Raw Data'!E824, 'Raw Data'!I824, 0)</f>
        <v/>
      </c>
      <c r="D829">
        <f>SUM(G829:H829)</f>
        <v/>
      </c>
      <c r="E829">
        <f>IF(AND('Raw Data'!J824&lt;'Raw Data'!I824,'Raw Data'!E824&gt;'Raw Data'!D824,'Raw Data'!E824-'Raw Data'!D824&gt;3),'Raw Data'!N824,IF(AND('Raw Data'!I824&lt;'Raw Data'!J824,'Raw Data'!D824&gt;'Raw Data'!E824,'Raw Data'!D824-'Raw Data'!E824&gt;3),'Raw Data'!M824,0))</f>
        <v/>
      </c>
      <c r="F829">
        <f>IF(AND('Raw Data'!J824&lt;'Raw Data'!I824,'Raw Data'!E824&gt;'Raw Data'!D824,'Raw Data'!E824-'Raw Data'!D824&lt;4),'Raw Data'!L824,IF(AND('Raw Data'!I824&lt;'Raw Data'!J824,'Raw Data'!D824&gt;'Raw Data'!E824,'Raw Data'!D824-'Raw Data'!E824&lt;4),'Raw Data'!K824,0))</f>
        <v/>
      </c>
      <c r="G829">
        <f>IF(AND('Raw Data'!J824&lt;'Raw Data'!I824, 'Raw Data'!E824&gt;'Raw Data'!D824), 'Raw Data'!J824, 0)</f>
        <v/>
      </c>
      <c r="H829">
        <f>IF(AND('Raw Data'!J824&gt;'Raw Data'!I824, 'Raw Data'!E824&lt;'Raw Data'!D824), 'Raw Data'!I824, 0)</f>
        <v/>
      </c>
      <c r="I829">
        <f>SUM(J829:K829)</f>
        <v/>
      </c>
      <c r="J829">
        <f>IF(AND('Raw Data'!J824&gt;'Raw Data'!I824, 'Raw Data'!E824&gt;'Raw Data'!D824), 'Raw Data'!J824, 0)</f>
        <v/>
      </c>
      <c r="K829">
        <f>IF(AND('Raw Data'!I824&gt;'Raw Data'!J824, 'Raw Data'!D824&gt;'Raw Data'!E824), 'Raw Data'!I824, 0)</f>
        <v/>
      </c>
      <c r="L829">
        <f>IF('Raw Data'!E824-'Raw Data'!D824&gt;3, 'Raw Data'!N824, 0)</f>
        <v/>
      </c>
      <c r="M829">
        <f>IF('Raw Data'!D824-'Raw Data'!E824&gt;3, 'Raw Data'!M824, 0)</f>
        <v/>
      </c>
      <c r="N829">
        <f>IF(ISBLANK('Raw Data'!D824),0,IF(AND('Raw Data'!E824&gt;'Raw Data'!D824,'Raw Data'!E824-'Raw Data'!D824&gt;0,'Raw Data'!E824-'Raw Data'!D824&lt;4),'Raw Data'!L824, 0))</f>
        <v/>
      </c>
      <c r="O829">
        <f>IF(ISBLANK('Raw Data'!D824),0,IF(AND('Raw Data'!E824&gt;'Raw Data'!D824,'Raw Data'!E824-'Raw Data'!D824&gt;0,'Raw Data'!D824-'Raw Data'!E824&lt;4),'Raw Data'!K824, 0))</f>
        <v/>
      </c>
      <c r="P829">
        <f>IF('Raw Data'!E824-'Raw Data'!D824&gt;3, 'Raw Data'!N824, IF('Raw Data'!D824-'Raw Data'!E824&gt;3, 'Raw Data'!M824, 0))</f>
        <v/>
      </c>
      <c r="Q829">
        <f>IF(ISBLANK('Raw Data'!E824),0,IF(AND('Raw Data'!E824-'Raw Data'!D824&lt;4,'Raw Data'!E824-'Raw Data'!D824&gt;0),'Raw Data'!L824,IF(AND('Raw Data'!D824&gt;'Raw Data'!E824,'Raw Data'!D824-'Raw Data'!E824&gt;0),'Raw Data'!K824,0)))</f>
        <v/>
      </c>
      <c r="R829">
        <f>IF(ISBLANK('Raw Data'!K824),0,IFERROR(IF(MATCH(SMALL('Raw Data'!K824:N824,1),L829:O829,0),SMALL('Raw Data'!K824:N824,1)),0))</f>
        <v/>
      </c>
      <c r="S829">
        <f>IF(ISBLANK('Raw Data'!K824),0,IFERROR(IF(MATCH(SMALL('Raw Data'!K824:N824,2),L829:O829,0),SMALL('Raw Data'!K824:N824,2)),0))</f>
        <v/>
      </c>
      <c r="T829">
        <f>IF(ISBLANK('Raw Data'!K824),0,IFERROR(IF(MATCH(SMALL('Raw Data'!K824:N824,3),L829:O829,0),SMALL('Raw Data'!K824:N824,3)),0))</f>
        <v/>
      </c>
      <c r="U829">
        <f>IF(ISBLANK('Raw Data'!K824),0,IFERROR(IF(MATCH(SMALL('Raw Data'!K824:N824,4),L829:O829,0),SMALL('Raw Data'!K824:N824,4)),0))</f>
        <v/>
      </c>
      <c r="V829">
        <f>IF(AND('Raw Data'!D824&lt;3, 'Raw Data'!E824&lt;3, 'Raw Data'!A824&gt;0), 'Raw Data'!AF824, 0)</f>
        <v/>
      </c>
      <c r="W829">
        <f>IF(AND('Raw Data'!D824&lt;4, 'Raw Data'!E824&lt;4, 'Raw Data'!A824&gt;0), 'Raw Data'!AI824, 0)</f>
        <v/>
      </c>
      <c r="X829">
        <f>IF(AND('Raw Data'!D824&lt;5, 'Raw Data'!E824&lt;5, 'Raw Data'!A824&gt;0), 'Raw Data'!AL824, 0)</f>
        <v/>
      </c>
      <c r="Y829">
        <f>IF(AND('Raw Data'!D824&lt;6, 'Raw Data'!E824&lt;6, 'Raw Data'!A824&gt;0), 'Raw Data'!AO824, 0)</f>
        <v/>
      </c>
      <c r="Z829">
        <f>IF(ISBLANK('Raw Data'!D824), 0, IF('Raw Data'!D824-'Raw Data'!E824&gt;1, 'Raw Data'!AW824, 0))</f>
        <v/>
      </c>
      <c r="AA829">
        <f>IF(ISBLANK('Raw Data'!A824), 0, IF(ABS('Raw Data'!D824-'Raw Data'!E824)&lt;2, 'Raw Data'!AX824, 0))</f>
        <v/>
      </c>
      <c r="AB829">
        <f>IF(ISBLANK('Raw Data'!D824), 0, IF('Raw Data'!E824-'Raw Data'!D824&gt;1, 'Raw Data'!AY824, 0))</f>
        <v/>
      </c>
      <c r="AC829">
        <f>IF(ISBLANK('Raw Data'!D824), 0, IF('Raw Data'!D824-'Raw Data'!E824&gt;2, 'Raw Data'!AZ824, 0))</f>
        <v/>
      </c>
      <c r="AD829">
        <f>IF(ISBLANK('Raw Data'!A824), 0, IF(ABS('Raw Data'!D824-'Raw Data'!E824)&lt;3, 'Raw Data'!BA824, 0))</f>
        <v/>
      </c>
      <c r="AE829">
        <f>IF(ISBLANK('Raw Data'!D824), 0, IF('Raw Data'!E824-'Raw Data'!D824&gt;2, 'Raw Data'!BB824, 0))</f>
        <v/>
      </c>
      <c r="AF829">
        <f>IF(ISBLANK('Raw Data'!D824), 0, IF('Raw Data'!D824-'Raw Data'!E824&gt;3, 'Raw Data'!BC824, 0))</f>
        <v/>
      </c>
      <c r="AG829">
        <f>IF(ISBLANK('Raw Data'!A824), 0, IF(ABS('Raw Data'!D824-'Raw Data'!E824)&lt;4, 'Raw Data'!BD824, 0))</f>
        <v/>
      </c>
      <c r="AH829">
        <f>IF(ISBLANK('Raw Data'!D824), 0, IF('Raw Data'!E824-'Raw Data'!D824&gt;3, 'Raw Data'!BE824, 0))</f>
        <v/>
      </c>
      <c r="AI829">
        <f>IF(SUM('Raw Data'!D824:E824)&gt;'Raw Data'!F824, 'Raw Data'!G824, 0)</f>
        <v/>
      </c>
      <c r="AJ829">
        <f>IF(ISBLANK('Raw Data'!D824), 0, IF(SUM('Raw Data'!D824:E824)&lt;'Raw Data'!F824, 'Raw Data'!H824, 0))</f>
        <v/>
      </c>
      <c r="AK829">
        <f>IF(ISBLANK('Raw Data'!A824), 0, IF(AND('Raw Data'!D824&lt;3, 'Raw Data'!E824&lt;3, 'Raw Data'!F824&lt;BB$2), 'Raw Data'!AF824, 0))</f>
        <v/>
      </c>
      <c r="AL829">
        <f>IF(ISBLANK('Raw Data'!A824), 0, IF(AND('Raw Data'!D824&lt;4, 'Raw Data'!E824&lt;4, 'Raw Data'!F824&lt;BB$2), 'Raw Data'!AI824, 0))</f>
        <v/>
      </c>
      <c r="AM829">
        <f>IF(ISBLANK('Raw Data'!A824), 0, IF(AND('Raw Data'!D824&lt;5, 'Raw Data'!E824&lt;5, 'Raw Data'!F824&lt;BB$2), 'Raw Data'!AL824, 0))</f>
        <v/>
      </c>
      <c r="AN829">
        <f>IF(ISBLANK('Raw Data'!A824), 0, IF(AND('Raw Data'!D824&lt;6, 'Raw Data'!E824&lt;6, 'Raw Data'!F824&lt;BB$2), 'Raw Data'!AO824, 0))</f>
        <v/>
      </c>
      <c r="AO829">
        <f>IF(ISBLANK('Raw Data'!A824), 0, IF(AND('Raw Data'!I824&lt;Analysis!$BC$2, 'Raw Data'!D824-'Raw Data'!E824&gt;1), 'Raw Data'!AW824, IF(AND('Raw Data'!J824&lt;Analysis!$BC$2, 'Raw Data'!E824-'Raw Data'!D824&gt;1), 'Raw Data'!AY824, 0)))</f>
        <v/>
      </c>
      <c r="AP829">
        <f>IF(ISBLANK('Raw Data'!A824), 0, IF(AND('Raw Data'!I824&lt;Analysis!$BC$2, 'Raw Data'!D824-'Raw Data'!E824&gt;2), 'Raw Data'!AZ824, IF(AND('Raw Data'!J824&lt;Analysis!$BC$2, 'Raw Data'!E824-'Raw Data'!D824&gt;2), 'Raw Data'!BB824, 0)))</f>
        <v/>
      </c>
      <c r="AQ829">
        <f>IF(ISBLANK('Raw Data'!A824), 0, IF(AND('Raw Data'!I824&lt;Analysis!$BC$2, 'Raw Data'!D824-'Raw Data'!E824&gt;3), 'Raw Data'!BC824, IF(AND('Raw Data'!J824&lt;Analysis!$BC$2, 'Raw Data'!E824-'Raw Data'!D824&gt;3), 'Raw Data'!BE824, 0)))</f>
        <v/>
      </c>
      <c r="AR829">
        <f>IF('Hidden Analysiss'!D825=1,IF(ABS('Raw Data'!E824-'Raw Data'!D824)&lt;2,'Raw Data'!AX824,0), 0)</f>
        <v/>
      </c>
      <c r="AS829">
        <f>IF('Hidden Analysiss'!D825=1,IF(ABS('Raw Data'!E824-'Raw Data'!D824)&lt;3,'Raw Data'!BA824,0), 0)</f>
        <v/>
      </c>
      <c r="AT829">
        <f>IF('Hidden Analysiss'!D825=1,IF(ABS('Raw Data'!E824-'Raw Data'!D824)&lt;4,'Raw Data'!BD824,0), 0)</f>
        <v/>
      </c>
      <c r="AU829">
        <f>IF(AND('Hidden Analysiss'!E825=1, ABS('Raw Data'!E824-'Raw Data'!D824)&lt;2), 'Raw Data'!AX824, 0)</f>
        <v/>
      </c>
      <c r="AV829">
        <f>IF(AND('Hidden Analysiss'!E825=1, ABS('Raw Data'!E824-'Raw Data'!D824)&lt;3), 'Raw Data'!BA824, 0)</f>
        <v/>
      </c>
      <c r="AW829">
        <f>IF(AND('Hidden Analysiss'!E825=1, ABS('Raw Data'!E824-'Raw Data'!D824)&lt;3), 'Raw Data'!BD824, 0)</f>
        <v/>
      </c>
    </row>
    <row r="830">
      <c r="A830" s="1">
        <f>'Raw Data'!A825</f>
        <v/>
      </c>
      <c r="B830">
        <f>IF('Raw Data'!E825&gt;'Raw Data'!D825, 'Raw Data'!J825, 0)</f>
        <v/>
      </c>
      <c r="C830">
        <f>IF('Raw Data'!D825&gt;'Raw Data'!E825, 'Raw Data'!I825, 0)</f>
        <v/>
      </c>
      <c r="D830">
        <f>SUM(G830:H830)</f>
        <v/>
      </c>
      <c r="E830">
        <f>IF(AND('Raw Data'!J825&lt;'Raw Data'!I825,'Raw Data'!E825&gt;'Raw Data'!D825,'Raw Data'!E825-'Raw Data'!D825&gt;3),'Raw Data'!N825,IF(AND('Raw Data'!I825&lt;'Raw Data'!J825,'Raw Data'!D825&gt;'Raw Data'!E825,'Raw Data'!D825-'Raw Data'!E825&gt;3),'Raw Data'!M825,0))</f>
        <v/>
      </c>
      <c r="F830">
        <f>IF(AND('Raw Data'!J825&lt;'Raw Data'!I825,'Raw Data'!E825&gt;'Raw Data'!D825,'Raw Data'!E825-'Raw Data'!D825&lt;4),'Raw Data'!L825,IF(AND('Raw Data'!I825&lt;'Raw Data'!J825,'Raw Data'!D825&gt;'Raw Data'!E825,'Raw Data'!D825-'Raw Data'!E825&lt;4),'Raw Data'!K825,0))</f>
        <v/>
      </c>
      <c r="G830">
        <f>IF(AND('Raw Data'!J825&lt;'Raw Data'!I825, 'Raw Data'!E825&gt;'Raw Data'!D825), 'Raw Data'!J825, 0)</f>
        <v/>
      </c>
      <c r="H830">
        <f>IF(AND('Raw Data'!J825&gt;'Raw Data'!I825, 'Raw Data'!E825&lt;'Raw Data'!D825), 'Raw Data'!I825, 0)</f>
        <v/>
      </c>
      <c r="I830">
        <f>SUM(J830:K830)</f>
        <v/>
      </c>
      <c r="J830">
        <f>IF(AND('Raw Data'!J825&gt;'Raw Data'!I825, 'Raw Data'!E825&gt;'Raw Data'!D825), 'Raw Data'!J825, 0)</f>
        <v/>
      </c>
      <c r="K830">
        <f>IF(AND('Raw Data'!I825&gt;'Raw Data'!J825, 'Raw Data'!D825&gt;'Raw Data'!E825), 'Raw Data'!I825, 0)</f>
        <v/>
      </c>
      <c r="L830">
        <f>IF('Raw Data'!E825-'Raw Data'!D825&gt;3, 'Raw Data'!N825, 0)</f>
        <v/>
      </c>
      <c r="M830">
        <f>IF('Raw Data'!D825-'Raw Data'!E825&gt;3, 'Raw Data'!M825, 0)</f>
        <v/>
      </c>
      <c r="N830">
        <f>IF(ISBLANK('Raw Data'!D825),0,IF(AND('Raw Data'!E825&gt;'Raw Data'!D825,'Raw Data'!E825-'Raw Data'!D825&gt;0,'Raw Data'!E825-'Raw Data'!D825&lt;4),'Raw Data'!L825, 0))</f>
        <v/>
      </c>
      <c r="O830">
        <f>IF(ISBLANK('Raw Data'!D825),0,IF(AND('Raw Data'!E825&gt;'Raw Data'!D825,'Raw Data'!E825-'Raw Data'!D825&gt;0,'Raw Data'!D825-'Raw Data'!E825&lt;4),'Raw Data'!K825, 0))</f>
        <v/>
      </c>
      <c r="P830">
        <f>IF('Raw Data'!E825-'Raw Data'!D825&gt;3, 'Raw Data'!N825, IF('Raw Data'!D825-'Raw Data'!E825&gt;3, 'Raw Data'!M825, 0))</f>
        <v/>
      </c>
      <c r="Q830">
        <f>IF(ISBLANK('Raw Data'!E825),0,IF(AND('Raw Data'!E825-'Raw Data'!D825&lt;4,'Raw Data'!E825-'Raw Data'!D825&gt;0),'Raw Data'!L825,IF(AND('Raw Data'!D825&gt;'Raw Data'!E825,'Raw Data'!D825-'Raw Data'!E825&gt;0),'Raw Data'!K825,0)))</f>
        <v/>
      </c>
      <c r="R830">
        <f>IF(ISBLANK('Raw Data'!K825),0,IFERROR(IF(MATCH(SMALL('Raw Data'!K825:N825,1),L830:O830,0),SMALL('Raw Data'!K825:N825,1)),0))</f>
        <v/>
      </c>
      <c r="S830">
        <f>IF(ISBLANK('Raw Data'!K825),0,IFERROR(IF(MATCH(SMALL('Raw Data'!K825:N825,2),L830:O830,0),SMALL('Raw Data'!K825:N825,2)),0))</f>
        <v/>
      </c>
      <c r="T830">
        <f>IF(ISBLANK('Raw Data'!K825),0,IFERROR(IF(MATCH(SMALL('Raw Data'!K825:N825,3),L830:O830,0),SMALL('Raw Data'!K825:N825,3)),0))</f>
        <v/>
      </c>
      <c r="U830">
        <f>IF(ISBLANK('Raw Data'!K825),0,IFERROR(IF(MATCH(SMALL('Raw Data'!K825:N825,4),L830:O830,0),SMALL('Raw Data'!K825:N825,4)),0))</f>
        <v/>
      </c>
      <c r="V830">
        <f>IF(AND('Raw Data'!D825&lt;3, 'Raw Data'!E825&lt;3, 'Raw Data'!A825&gt;0), 'Raw Data'!AF825, 0)</f>
        <v/>
      </c>
      <c r="W830">
        <f>IF(AND('Raw Data'!D825&lt;4, 'Raw Data'!E825&lt;4, 'Raw Data'!A825&gt;0), 'Raw Data'!AI825, 0)</f>
        <v/>
      </c>
      <c r="X830">
        <f>IF(AND('Raw Data'!D825&lt;5, 'Raw Data'!E825&lt;5, 'Raw Data'!A825&gt;0), 'Raw Data'!AL825, 0)</f>
        <v/>
      </c>
      <c r="Y830">
        <f>IF(AND('Raw Data'!D825&lt;6, 'Raw Data'!E825&lt;6, 'Raw Data'!A825&gt;0), 'Raw Data'!AO825, 0)</f>
        <v/>
      </c>
      <c r="Z830">
        <f>IF(ISBLANK('Raw Data'!D825), 0, IF('Raw Data'!D825-'Raw Data'!E825&gt;1, 'Raw Data'!AW825, 0))</f>
        <v/>
      </c>
      <c r="AA830">
        <f>IF(ISBLANK('Raw Data'!A825), 0, IF(ABS('Raw Data'!D825-'Raw Data'!E825)&lt;2, 'Raw Data'!AX825, 0))</f>
        <v/>
      </c>
      <c r="AB830">
        <f>IF(ISBLANK('Raw Data'!D825), 0, IF('Raw Data'!E825-'Raw Data'!D825&gt;1, 'Raw Data'!AY825, 0))</f>
        <v/>
      </c>
      <c r="AC830">
        <f>IF(ISBLANK('Raw Data'!D825), 0, IF('Raw Data'!D825-'Raw Data'!E825&gt;2, 'Raw Data'!AZ825, 0))</f>
        <v/>
      </c>
      <c r="AD830">
        <f>IF(ISBLANK('Raw Data'!A825), 0, IF(ABS('Raw Data'!D825-'Raw Data'!E825)&lt;3, 'Raw Data'!BA825, 0))</f>
        <v/>
      </c>
      <c r="AE830">
        <f>IF(ISBLANK('Raw Data'!D825), 0, IF('Raw Data'!E825-'Raw Data'!D825&gt;2, 'Raw Data'!BB825, 0))</f>
        <v/>
      </c>
      <c r="AF830">
        <f>IF(ISBLANK('Raw Data'!D825), 0, IF('Raw Data'!D825-'Raw Data'!E825&gt;3, 'Raw Data'!BC825, 0))</f>
        <v/>
      </c>
      <c r="AG830">
        <f>IF(ISBLANK('Raw Data'!A825), 0, IF(ABS('Raw Data'!D825-'Raw Data'!E825)&lt;4, 'Raw Data'!BD825, 0))</f>
        <v/>
      </c>
      <c r="AH830">
        <f>IF(ISBLANK('Raw Data'!D825), 0, IF('Raw Data'!E825-'Raw Data'!D825&gt;3, 'Raw Data'!BE825, 0))</f>
        <v/>
      </c>
      <c r="AI830">
        <f>IF(SUM('Raw Data'!D825:E825)&gt;'Raw Data'!F825, 'Raw Data'!G825, 0)</f>
        <v/>
      </c>
      <c r="AJ830">
        <f>IF(ISBLANK('Raw Data'!D825), 0, IF(SUM('Raw Data'!D825:E825)&lt;'Raw Data'!F825, 'Raw Data'!H825, 0))</f>
        <v/>
      </c>
      <c r="AK830">
        <f>IF(ISBLANK('Raw Data'!A825), 0, IF(AND('Raw Data'!D825&lt;3, 'Raw Data'!E825&lt;3, 'Raw Data'!F825&lt;BB$2), 'Raw Data'!AF825, 0))</f>
        <v/>
      </c>
      <c r="AL830">
        <f>IF(ISBLANK('Raw Data'!A825), 0, IF(AND('Raw Data'!D825&lt;4, 'Raw Data'!E825&lt;4, 'Raw Data'!F825&lt;BB$2), 'Raw Data'!AI825, 0))</f>
        <v/>
      </c>
      <c r="AM830">
        <f>IF(ISBLANK('Raw Data'!A825), 0, IF(AND('Raw Data'!D825&lt;5, 'Raw Data'!E825&lt;5, 'Raw Data'!F825&lt;BB$2), 'Raw Data'!AL825, 0))</f>
        <v/>
      </c>
      <c r="AN830">
        <f>IF(ISBLANK('Raw Data'!A825), 0, IF(AND('Raw Data'!D825&lt;6, 'Raw Data'!E825&lt;6, 'Raw Data'!F825&lt;BB$2), 'Raw Data'!AO825, 0))</f>
        <v/>
      </c>
      <c r="AO830">
        <f>IF(ISBLANK('Raw Data'!A825), 0, IF(AND('Raw Data'!I825&lt;Analysis!$BC$2, 'Raw Data'!D825-'Raw Data'!E825&gt;1), 'Raw Data'!AW825, IF(AND('Raw Data'!J825&lt;Analysis!$BC$2, 'Raw Data'!E825-'Raw Data'!D825&gt;1), 'Raw Data'!AY825, 0)))</f>
        <v/>
      </c>
      <c r="AP830">
        <f>IF(ISBLANK('Raw Data'!A825), 0, IF(AND('Raw Data'!I825&lt;Analysis!$BC$2, 'Raw Data'!D825-'Raw Data'!E825&gt;2), 'Raw Data'!AZ825, IF(AND('Raw Data'!J825&lt;Analysis!$BC$2, 'Raw Data'!E825-'Raw Data'!D825&gt;2), 'Raw Data'!BB825, 0)))</f>
        <v/>
      </c>
      <c r="AQ830">
        <f>IF(ISBLANK('Raw Data'!A825), 0, IF(AND('Raw Data'!I825&lt;Analysis!$BC$2, 'Raw Data'!D825-'Raw Data'!E825&gt;3), 'Raw Data'!BC825, IF(AND('Raw Data'!J825&lt;Analysis!$BC$2, 'Raw Data'!E825-'Raw Data'!D825&gt;3), 'Raw Data'!BE825, 0)))</f>
        <v/>
      </c>
      <c r="AR830">
        <f>IF('Hidden Analysiss'!D826=1,IF(ABS('Raw Data'!E825-'Raw Data'!D825)&lt;2,'Raw Data'!AX825,0), 0)</f>
        <v/>
      </c>
      <c r="AS830">
        <f>IF('Hidden Analysiss'!D826=1,IF(ABS('Raw Data'!E825-'Raw Data'!D825)&lt;3,'Raw Data'!BA825,0), 0)</f>
        <v/>
      </c>
      <c r="AT830">
        <f>IF('Hidden Analysiss'!D826=1,IF(ABS('Raw Data'!E825-'Raw Data'!D825)&lt;4,'Raw Data'!BD825,0), 0)</f>
        <v/>
      </c>
      <c r="AU830">
        <f>IF(AND('Hidden Analysiss'!E826=1, ABS('Raw Data'!E825-'Raw Data'!D825)&lt;2), 'Raw Data'!AX825, 0)</f>
        <v/>
      </c>
      <c r="AV830">
        <f>IF(AND('Hidden Analysiss'!E826=1, ABS('Raw Data'!E825-'Raw Data'!D825)&lt;3), 'Raw Data'!BA825, 0)</f>
        <v/>
      </c>
      <c r="AW830">
        <f>IF(AND('Hidden Analysiss'!E826=1, ABS('Raw Data'!E825-'Raw Data'!D825)&lt;3), 'Raw Data'!BD825, 0)</f>
        <v/>
      </c>
    </row>
    <row r="831">
      <c r="A831" s="1">
        <f>'Raw Data'!A826</f>
        <v/>
      </c>
      <c r="B831">
        <f>IF('Raw Data'!E826&gt;'Raw Data'!D826, 'Raw Data'!J826, 0)</f>
        <v/>
      </c>
      <c r="C831">
        <f>IF('Raw Data'!D826&gt;'Raw Data'!E826, 'Raw Data'!I826, 0)</f>
        <v/>
      </c>
      <c r="D831">
        <f>SUM(G831:H831)</f>
        <v/>
      </c>
      <c r="E831">
        <f>IF(AND('Raw Data'!J826&lt;'Raw Data'!I826,'Raw Data'!E826&gt;'Raw Data'!D826,'Raw Data'!E826-'Raw Data'!D826&gt;3),'Raw Data'!N826,IF(AND('Raw Data'!I826&lt;'Raw Data'!J826,'Raw Data'!D826&gt;'Raw Data'!E826,'Raw Data'!D826-'Raw Data'!E826&gt;3),'Raw Data'!M826,0))</f>
        <v/>
      </c>
      <c r="F831">
        <f>IF(AND('Raw Data'!J826&lt;'Raw Data'!I826,'Raw Data'!E826&gt;'Raw Data'!D826,'Raw Data'!E826-'Raw Data'!D826&lt;4),'Raw Data'!L826,IF(AND('Raw Data'!I826&lt;'Raw Data'!J826,'Raw Data'!D826&gt;'Raw Data'!E826,'Raw Data'!D826-'Raw Data'!E826&lt;4),'Raw Data'!K826,0))</f>
        <v/>
      </c>
      <c r="G831">
        <f>IF(AND('Raw Data'!J826&lt;'Raw Data'!I826, 'Raw Data'!E826&gt;'Raw Data'!D826), 'Raw Data'!J826, 0)</f>
        <v/>
      </c>
      <c r="H831">
        <f>IF(AND('Raw Data'!J826&gt;'Raw Data'!I826, 'Raw Data'!E826&lt;'Raw Data'!D826), 'Raw Data'!I826, 0)</f>
        <v/>
      </c>
      <c r="I831">
        <f>SUM(J831:K831)</f>
        <v/>
      </c>
      <c r="J831">
        <f>IF(AND('Raw Data'!J826&gt;'Raw Data'!I826, 'Raw Data'!E826&gt;'Raw Data'!D826), 'Raw Data'!J826, 0)</f>
        <v/>
      </c>
      <c r="K831">
        <f>IF(AND('Raw Data'!I826&gt;'Raw Data'!J826, 'Raw Data'!D826&gt;'Raw Data'!E826), 'Raw Data'!I826, 0)</f>
        <v/>
      </c>
      <c r="L831">
        <f>IF('Raw Data'!E826-'Raw Data'!D826&gt;3, 'Raw Data'!N826, 0)</f>
        <v/>
      </c>
      <c r="M831">
        <f>IF('Raw Data'!D826-'Raw Data'!E826&gt;3, 'Raw Data'!M826, 0)</f>
        <v/>
      </c>
      <c r="N831">
        <f>IF(ISBLANK('Raw Data'!D826),0,IF(AND('Raw Data'!E826&gt;'Raw Data'!D826,'Raw Data'!E826-'Raw Data'!D826&gt;0,'Raw Data'!E826-'Raw Data'!D826&lt;4),'Raw Data'!L826, 0))</f>
        <v/>
      </c>
      <c r="O831">
        <f>IF(ISBLANK('Raw Data'!D826),0,IF(AND('Raw Data'!E826&gt;'Raw Data'!D826,'Raw Data'!E826-'Raw Data'!D826&gt;0,'Raw Data'!D826-'Raw Data'!E826&lt;4),'Raw Data'!K826, 0))</f>
        <v/>
      </c>
      <c r="P831">
        <f>IF('Raw Data'!E826-'Raw Data'!D826&gt;3, 'Raw Data'!N826, IF('Raw Data'!D826-'Raw Data'!E826&gt;3, 'Raw Data'!M826, 0))</f>
        <v/>
      </c>
      <c r="Q831">
        <f>IF(ISBLANK('Raw Data'!E826),0,IF(AND('Raw Data'!E826-'Raw Data'!D826&lt;4,'Raw Data'!E826-'Raw Data'!D826&gt;0),'Raw Data'!L826,IF(AND('Raw Data'!D826&gt;'Raw Data'!E826,'Raw Data'!D826-'Raw Data'!E826&gt;0),'Raw Data'!K826,0)))</f>
        <v/>
      </c>
      <c r="R831">
        <f>IF(ISBLANK('Raw Data'!K826),0,IFERROR(IF(MATCH(SMALL('Raw Data'!K826:N826,1),L831:O831,0),SMALL('Raw Data'!K826:N826,1)),0))</f>
        <v/>
      </c>
      <c r="S831">
        <f>IF(ISBLANK('Raw Data'!K826),0,IFERROR(IF(MATCH(SMALL('Raw Data'!K826:N826,2),L831:O831,0),SMALL('Raw Data'!K826:N826,2)),0))</f>
        <v/>
      </c>
      <c r="T831">
        <f>IF(ISBLANK('Raw Data'!K826),0,IFERROR(IF(MATCH(SMALL('Raw Data'!K826:N826,3),L831:O831,0),SMALL('Raw Data'!K826:N826,3)),0))</f>
        <v/>
      </c>
      <c r="U831">
        <f>IF(ISBLANK('Raw Data'!K826),0,IFERROR(IF(MATCH(SMALL('Raw Data'!K826:N826,4),L831:O831,0),SMALL('Raw Data'!K826:N826,4)),0))</f>
        <v/>
      </c>
      <c r="V831">
        <f>IF(AND('Raw Data'!D826&lt;3, 'Raw Data'!E826&lt;3, 'Raw Data'!A826&gt;0), 'Raw Data'!AF826, 0)</f>
        <v/>
      </c>
      <c r="W831">
        <f>IF(AND('Raw Data'!D826&lt;4, 'Raw Data'!E826&lt;4, 'Raw Data'!A826&gt;0), 'Raw Data'!AI826, 0)</f>
        <v/>
      </c>
      <c r="X831">
        <f>IF(AND('Raw Data'!D826&lt;5, 'Raw Data'!E826&lt;5, 'Raw Data'!A826&gt;0), 'Raw Data'!AL826, 0)</f>
        <v/>
      </c>
      <c r="Y831">
        <f>IF(AND('Raw Data'!D826&lt;6, 'Raw Data'!E826&lt;6, 'Raw Data'!A826&gt;0), 'Raw Data'!AO826, 0)</f>
        <v/>
      </c>
      <c r="Z831">
        <f>IF(ISBLANK('Raw Data'!D826), 0, IF('Raw Data'!D826-'Raw Data'!E826&gt;1, 'Raw Data'!AW826, 0))</f>
        <v/>
      </c>
      <c r="AA831">
        <f>IF(ISBLANK('Raw Data'!A826), 0, IF(ABS('Raw Data'!D826-'Raw Data'!E826)&lt;2, 'Raw Data'!AX826, 0))</f>
        <v/>
      </c>
      <c r="AB831">
        <f>IF(ISBLANK('Raw Data'!D826), 0, IF('Raw Data'!E826-'Raw Data'!D826&gt;1, 'Raw Data'!AY826, 0))</f>
        <v/>
      </c>
      <c r="AC831">
        <f>IF(ISBLANK('Raw Data'!D826), 0, IF('Raw Data'!D826-'Raw Data'!E826&gt;2, 'Raw Data'!AZ826, 0))</f>
        <v/>
      </c>
      <c r="AD831">
        <f>IF(ISBLANK('Raw Data'!A826), 0, IF(ABS('Raw Data'!D826-'Raw Data'!E826)&lt;3, 'Raw Data'!BA826, 0))</f>
        <v/>
      </c>
      <c r="AE831">
        <f>IF(ISBLANK('Raw Data'!D826), 0, IF('Raw Data'!E826-'Raw Data'!D826&gt;2, 'Raw Data'!BB826, 0))</f>
        <v/>
      </c>
      <c r="AF831">
        <f>IF(ISBLANK('Raw Data'!D826), 0, IF('Raw Data'!D826-'Raw Data'!E826&gt;3, 'Raw Data'!BC826, 0))</f>
        <v/>
      </c>
      <c r="AG831">
        <f>IF(ISBLANK('Raw Data'!A826), 0, IF(ABS('Raw Data'!D826-'Raw Data'!E826)&lt;4, 'Raw Data'!BD826, 0))</f>
        <v/>
      </c>
      <c r="AH831">
        <f>IF(ISBLANK('Raw Data'!D826), 0, IF('Raw Data'!E826-'Raw Data'!D826&gt;3, 'Raw Data'!BE826, 0))</f>
        <v/>
      </c>
      <c r="AI831">
        <f>IF(SUM('Raw Data'!D826:E826)&gt;'Raw Data'!F826, 'Raw Data'!G826, 0)</f>
        <v/>
      </c>
      <c r="AJ831">
        <f>IF(ISBLANK('Raw Data'!D826), 0, IF(SUM('Raw Data'!D826:E826)&lt;'Raw Data'!F826, 'Raw Data'!H826, 0))</f>
        <v/>
      </c>
      <c r="AK831">
        <f>IF(ISBLANK('Raw Data'!A826), 0, IF(AND('Raw Data'!D826&lt;3, 'Raw Data'!E826&lt;3, 'Raw Data'!F826&lt;BB$2), 'Raw Data'!AF826, 0))</f>
        <v/>
      </c>
      <c r="AL831">
        <f>IF(ISBLANK('Raw Data'!A826), 0, IF(AND('Raw Data'!D826&lt;4, 'Raw Data'!E826&lt;4, 'Raw Data'!F826&lt;BB$2), 'Raw Data'!AI826, 0))</f>
        <v/>
      </c>
      <c r="AM831">
        <f>IF(ISBLANK('Raw Data'!A826), 0, IF(AND('Raw Data'!D826&lt;5, 'Raw Data'!E826&lt;5, 'Raw Data'!F826&lt;BB$2), 'Raw Data'!AL826, 0))</f>
        <v/>
      </c>
      <c r="AN831">
        <f>IF(ISBLANK('Raw Data'!A826), 0, IF(AND('Raw Data'!D826&lt;6, 'Raw Data'!E826&lt;6, 'Raw Data'!F826&lt;BB$2), 'Raw Data'!AO826, 0))</f>
        <v/>
      </c>
      <c r="AO831">
        <f>IF(ISBLANK('Raw Data'!A826), 0, IF(AND('Raw Data'!I826&lt;Analysis!$BC$2, 'Raw Data'!D826-'Raw Data'!E826&gt;1), 'Raw Data'!AW826, IF(AND('Raw Data'!J826&lt;Analysis!$BC$2, 'Raw Data'!E826-'Raw Data'!D826&gt;1), 'Raw Data'!AY826, 0)))</f>
        <v/>
      </c>
      <c r="AP831">
        <f>IF(ISBLANK('Raw Data'!A826), 0, IF(AND('Raw Data'!I826&lt;Analysis!$BC$2, 'Raw Data'!D826-'Raw Data'!E826&gt;2), 'Raw Data'!AZ826, IF(AND('Raw Data'!J826&lt;Analysis!$BC$2, 'Raw Data'!E826-'Raw Data'!D826&gt;2), 'Raw Data'!BB826, 0)))</f>
        <v/>
      </c>
      <c r="AQ831">
        <f>IF(ISBLANK('Raw Data'!A826), 0, IF(AND('Raw Data'!I826&lt;Analysis!$BC$2, 'Raw Data'!D826-'Raw Data'!E826&gt;3), 'Raw Data'!BC826, IF(AND('Raw Data'!J826&lt;Analysis!$BC$2, 'Raw Data'!E826-'Raw Data'!D826&gt;3), 'Raw Data'!BE826, 0)))</f>
        <v/>
      </c>
      <c r="AR831">
        <f>IF('Hidden Analysiss'!D827=1,IF(ABS('Raw Data'!E826-'Raw Data'!D826)&lt;2,'Raw Data'!AX826,0), 0)</f>
        <v/>
      </c>
      <c r="AS831">
        <f>IF('Hidden Analysiss'!D827=1,IF(ABS('Raw Data'!E826-'Raw Data'!D826)&lt;3,'Raw Data'!BA826,0), 0)</f>
        <v/>
      </c>
      <c r="AT831">
        <f>IF('Hidden Analysiss'!D827=1,IF(ABS('Raw Data'!E826-'Raw Data'!D826)&lt;4,'Raw Data'!BD826,0), 0)</f>
        <v/>
      </c>
      <c r="AU831">
        <f>IF(AND('Hidden Analysiss'!E827=1, ABS('Raw Data'!E826-'Raw Data'!D826)&lt;2), 'Raw Data'!AX826, 0)</f>
        <v/>
      </c>
      <c r="AV831">
        <f>IF(AND('Hidden Analysiss'!E827=1, ABS('Raw Data'!E826-'Raw Data'!D826)&lt;3), 'Raw Data'!BA826, 0)</f>
        <v/>
      </c>
      <c r="AW831">
        <f>IF(AND('Hidden Analysiss'!E827=1, ABS('Raw Data'!E826-'Raw Data'!D826)&lt;3), 'Raw Data'!BD826, 0)</f>
        <v/>
      </c>
    </row>
    <row r="832">
      <c r="A832" s="1">
        <f>'Raw Data'!A827</f>
        <v/>
      </c>
      <c r="B832">
        <f>IF('Raw Data'!E827&gt;'Raw Data'!D827, 'Raw Data'!J827, 0)</f>
        <v/>
      </c>
      <c r="C832">
        <f>IF('Raw Data'!D827&gt;'Raw Data'!E827, 'Raw Data'!I827, 0)</f>
        <v/>
      </c>
      <c r="D832">
        <f>SUM(G832:H832)</f>
        <v/>
      </c>
      <c r="E832">
        <f>IF(AND('Raw Data'!J827&lt;'Raw Data'!I827,'Raw Data'!E827&gt;'Raw Data'!D827,'Raw Data'!E827-'Raw Data'!D827&gt;3),'Raw Data'!N827,IF(AND('Raw Data'!I827&lt;'Raw Data'!J827,'Raw Data'!D827&gt;'Raw Data'!E827,'Raw Data'!D827-'Raw Data'!E827&gt;3),'Raw Data'!M827,0))</f>
        <v/>
      </c>
      <c r="F832">
        <f>IF(AND('Raw Data'!J827&lt;'Raw Data'!I827,'Raw Data'!E827&gt;'Raw Data'!D827,'Raw Data'!E827-'Raw Data'!D827&lt;4),'Raw Data'!L827,IF(AND('Raw Data'!I827&lt;'Raw Data'!J827,'Raw Data'!D827&gt;'Raw Data'!E827,'Raw Data'!D827-'Raw Data'!E827&lt;4),'Raw Data'!K827,0))</f>
        <v/>
      </c>
      <c r="G832">
        <f>IF(AND('Raw Data'!J827&lt;'Raw Data'!I827, 'Raw Data'!E827&gt;'Raw Data'!D827), 'Raw Data'!J827, 0)</f>
        <v/>
      </c>
      <c r="H832">
        <f>IF(AND('Raw Data'!J827&gt;'Raw Data'!I827, 'Raw Data'!E827&lt;'Raw Data'!D827), 'Raw Data'!I827, 0)</f>
        <v/>
      </c>
      <c r="I832">
        <f>SUM(J832:K832)</f>
        <v/>
      </c>
      <c r="J832">
        <f>IF(AND('Raw Data'!J827&gt;'Raw Data'!I827, 'Raw Data'!E827&gt;'Raw Data'!D827), 'Raw Data'!J827, 0)</f>
        <v/>
      </c>
      <c r="K832">
        <f>IF(AND('Raw Data'!I827&gt;'Raw Data'!J827, 'Raw Data'!D827&gt;'Raw Data'!E827), 'Raw Data'!I827, 0)</f>
        <v/>
      </c>
      <c r="L832">
        <f>IF('Raw Data'!E827-'Raw Data'!D827&gt;3, 'Raw Data'!N827, 0)</f>
        <v/>
      </c>
      <c r="M832">
        <f>IF('Raw Data'!D827-'Raw Data'!E827&gt;3, 'Raw Data'!M827, 0)</f>
        <v/>
      </c>
      <c r="N832">
        <f>IF(ISBLANK('Raw Data'!D827),0,IF(AND('Raw Data'!E827&gt;'Raw Data'!D827,'Raw Data'!E827-'Raw Data'!D827&gt;0,'Raw Data'!E827-'Raw Data'!D827&lt;4),'Raw Data'!L827, 0))</f>
        <v/>
      </c>
      <c r="O832">
        <f>IF(ISBLANK('Raw Data'!D827),0,IF(AND('Raw Data'!E827&gt;'Raw Data'!D827,'Raw Data'!E827-'Raw Data'!D827&gt;0,'Raw Data'!D827-'Raw Data'!E827&lt;4),'Raw Data'!K827, 0))</f>
        <v/>
      </c>
      <c r="P832">
        <f>IF('Raw Data'!E827-'Raw Data'!D827&gt;3, 'Raw Data'!N827, IF('Raw Data'!D827-'Raw Data'!E827&gt;3, 'Raw Data'!M827, 0))</f>
        <v/>
      </c>
      <c r="Q832">
        <f>IF(ISBLANK('Raw Data'!E827),0,IF(AND('Raw Data'!E827-'Raw Data'!D827&lt;4,'Raw Data'!E827-'Raw Data'!D827&gt;0),'Raw Data'!L827,IF(AND('Raw Data'!D827&gt;'Raw Data'!E827,'Raw Data'!D827-'Raw Data'!E827&gt;0),'Raw Data'!K827,0)))</f>
        <v/>
      </c>
      <c r="R832">
        <f>IF(ISBLANK('Raw Data'!K827),0,IFERROR(IF(MATCH(SMALL('Raw Data'!K827:N827,1),L832:O832,0),SMALL('Raw Data'!K827:N827,1)),0))</f>
        <v/>
      </c>
      <c r="S832">
        <f>IF(ISBLANK('Raw Data'!K827),0,IFERROR(IF(MATCH(SMALL('Raw Data'!K827:N827,2),L832:O832,0),SMALL('Raw Data'!K827:N827,2)),0))</f>
        <v/>
      </c>
      <c r="T832">
        <f>IF(ISBLANK('Raw Data'!K827),0,IFERROR(IF(MATCH(SMALL('Raw Data'!K827:N827,3),L832:O832,0),SMALL('Raw Data'!K827:N827,3)),0))</f>
        <v/>
      </c>
      <c r="U832">
        <f>IF(ISBLANK('Raw Data'!K827),0,IFERROR(IF(MATCH(SMALL('Raw Data'!K827:N827,4),L832:O832,0),SMALL('Raw Data'!K827:N827,4)),0))</f>
        <v/>
      </c>
      <c r="V832">
        <f>IF(AND('Raw Data'!D827&lt;3, 'Raw Data'!E827&lt;3, 'Raw Data'!A827&gt;0), 'Raw Data'!AF827, 0)</f>
        <v/>
      </c>
      <c r="W832">
        <f>IF(AND('Raw Data'!D827&lt;4, 'Raw Data'!E827&lt;4, 'Raw Data'!A827&gt;0), 'Raw Data'!AI827, 0)</f>
        <v/>
      </c>
      <c r="X832">
        <f>IF(AND('Raw Data'!D827&lt;5, 'Raw Data'!E827&lt;5, 'Raw Data'!A827&gt;0), 'Raw Data'!AL827, 0)</f>
        <v/>
      </c>
      <c r="Y832">
        <f>IF(AND('Raw Data'!D827&lt;6, 'Raw Data'!E827&lt;6, 'Raw Data'!A827&gt;0), 'Raw Data'!AO827, 0)</f>
        <v/>
      </c>
      <c r="Z832">
        <f>IF(ISBLANK('Raw Data'!D827), 0, IF('Raw Data'!D827-'Raw Data'!E827&gt;1, 'Raw Data'!AW827, 0))</f>
        <v/>
      </c>
      <c r="AA832">
        <f>IF(ISBLANK('Raw Data'!A827), 0, IF(ABS('Raw Data'!D827-'Raw Data'!E827)&lt;2, 'Raw Data'!AX827, 0))</f>
        <v/>
      </c>
      <c r="AB832">
        <f>IF(ISBLANK('Raw Data'!D827), 0, IF('Raw Data'!E827-'Raw Data'!D827&gt;1, 'Raw Data'!AY827, 0))</f>
        <v/>
      </c>
      <c r="AC832">
        <f>IF(ISBLANK('Raw Data'!D827), 0, IF('Raw Data'!D827-'Raw Data'!E827&gt;2, 'Raw Data'!AZ827, 0))</f>
        <v/>
      </c>
      <c r="AD832">
        <f>IF(ISBLANK('Raw Data'!A827), 0, IF(ABS('Raw Data'!D827-'Raw Data'!E827)&lt;3, 'Raw Data'!BA827, 0))</f>
        <v/>
      </c>
      <c r="AE832">
        <f>IF(ISBLANK('Raw Data'!D827), 0, IF('Raw Data'!E827-'Raw Data'!D827&gt;2, 'Raw Data'!BB827, 0))</f>
        <v/>
      </c>
      <c r="AF832">
        <f>IF(ISBLANK('Raw Data'!D827), 0, IF('Raw Data'!D827-'Raw Data'!E827&gt;3, 'Raw Data'!BC827, 0))</f>
        <v/>
      </c>
      <c r="AG832">
        <f>IF(ISBLANK('Raw Data'!A827), 0, IF(ABS('Raw Data'!D827-'Raw Data'!E827)&lt;4, 'Raw Data'!BD827, 0))</f>
        <v/>
      </c>
      <c r="AH832">
        <f>IF(ISBLANK('Raw Data'!D827), 0, IF('Raw Data'!E827-'Raw Data'!D827&gt;3, 'Raw Data'!BE827, 0))</f>
        <v/>
      </c>
      <c r="AI832">
        <f>IF(SUM('Raw Data'!D827:E827)&gt;'Raw Data'!F827, 'Raw Data'!G827, 0)</f>
        <v/>
      </c>
      <c r="AJ832">
        <f>IF(ISBLANK('Raw Data'!D827), 0, IF(SUM('Raw Data'!D827:E827)&lt;'Raw Data'!F827, 'Raw Data'!H827, 0))</f>
        <v/>
      </c>
      <c r="AK832">
        <f>IF(ISBLANK('Raw Data'!A827), 0, IF(AND('Raw Data'!D827&lt;3, 'Raw Data'!E827&lt;3, 'Raw Data'!F827&lt;BB$2), 'Raw Data'!AF827, 0))</f>
        <v/>
      </c>
      <c r="AL832">
        <f>IF(ISBLANK('Raw Data'!A827), 0, IF(AND('Raw Data'!D827&lt;4, 'Raw Data'!E827&lt;4, 'Raw Data'!F827&lt;BB$2), 'Raw Data'!AI827, 0))</f>
        <v/>
      </c>
      <c r="AM832">
        <f>IF(ISBLANK('Raw Data'!A827), 0, IF(AND('Raw Data'!D827&lt;5, 'Raw Data'!E827&lt;5, 'Raw Data'!F827&lt;BB$2), 'Raw Data'!AL827, 0))</f>
        <v/>
      </c>
      <c r="AN832">
        <f>IF(ISBLANK('Raw Data'!A827), 0, IF(AND('Raw Data'!D827&lt;6, 'Raw Data'!E827&lt;6, 'Raw Data'!F827&lt;BB$2), 'Raw Data'!AO827, 0))</f>
        <v/>
      </c>
      <c r="AO832">
        <f>IF(ISBLANK('Raw Data'!A827), 0, IF(AND('Raw Data'!I827&lt;Analysis!$BC$2, 'Raw Data'!D827-'Raw Data'!E827&gt;1), 'Raw Data'!AW827, IF(AND('Raw Data'!J827&lt;Analysis!$BC$2, 'Raw Data'!E827-'Raw Data'!D827&gt;1), 'Raw Data'!AY827, 0)))</f>
        <v/>
      </c>
      <c r="AP832">
        <f>IF(ISBLANK('Raw Data'!A827), 0, IF(AND('Raw Data'!I827&lt;Analysis!$BC$2, 'Raw Data'!D827-'Raw Data'!E827&gt;2), 'Raw Data'!AZ827, IF(AND('Raw Data'!J827&lt;Analysis!$BC$2, 'Raw Data'!E827-'Raw Data'!D827&gt;2), 'Raw Data'!BB827, 0)))</f>
        <v/>
      </c>
      <c r="AQ832">
        <f>IF(ISBLANK('Raw Data'!A827), 0, IF(AND('Raw Data'!I827&lt;Analysis!$BC$2, 'Raw Data'!D827-'Raw Data'!E827&gt;3), 'Raw Data'!BC827, IF(AND('Raw Data'!J827&lt;Analysis!$BC$2, 'Raw Data'!E827-'Raw Data'!D827&gt;3), 'Raw Data'!BE827, 0)))</f>
        <v/>
      </c>
      <c r="AR832">
        <f>IF('Hidden Analysiss'!D828=1,IF(ABS('Raw Data'!E827-'Raw Data'!D827)&lt;2,'Raw Data'!AX827,0), 0)</f>
        <v/>
      </c>
      <c r="AS832">
        <f>IF('Hidden Analysiss'!D828=1,IF(ABS('Raw Data'!E827-'Raw Data'!D827)&lt;3,'Raw Data'!BA827,0), 0)</f>
        <v/>
      </c>
      <c r="AT832">
        <f>IF('Hidden Analysiss'!D828=1,IF(ABS('Raw Data'!E827-'Raw Data'!D827)&lt;4,'Raw Data'!BD827,0), 0)</f>
        <v/>
      </c>
      <c r="AU832">
        <f>IF(AND('Hidden Analysiss'!E828=1, ABS('Raw Data'!E827-'Raw Data'!D827)&lt;2), 'Raw Data'!AX827, 0)</f>
        <v/>
      </c>
      <c r="AV832">
        <f>IF(AND('Hidden Analysiss'!E828=1, ABS('Raw Data'!E827-'Raw Data'!D827)&lt;3), 'Raw Data'!BA827, 0)</f>
        <v/>
      </c>
      <c r="AW832">
        <f>IF(AND('Hidden Analysiss'!E828=1, ABS('Raw Data'!E827-'Raw Data'!D827)&lt;3), 'Raw Data'!BD827, 0)</f>
        <v/>
      </c>
    </row>
    <row r="833">
      <c r="A833" s="1">
        <f>'Raw Data'!A828</f>
        <v/>
      </c>
      <c r="B833">
        <f>IF('Raw Data'!E828&gt;'Raw Data'!D828, 'Raw Data'!J828, 0)</f>
        <v/>
      </c>
      <c r="C833">
        <f>IF('Raw Data'!D828&gt;'Raw Data'!E828, 'Raw Data'!I828, 0)</f>
        <v/>
      </c>
      <c r="D833">
        <f>SUM(G833:H833)</f>
        <v/>
      </c>
      <c r="E833">
        <f>IF(AND('Raw Data'!J828&lt;'Raw Data'!I828,'Raw Data'!E828&gt;'Raw Data'!D828,'Raw Data'!E828-'Raw Data'!D828&gt;3),'Raw Data'!N828,IF(AND('Raw Data'!I828&lt;'Raw Data'!J828,'Raw Data'!D828&gt;'Raw Data'!E828,'Raw Data'!D828-'Raw Data'!E828&gt;3),'Raw Data'!M828,0))</f>
        <v/>
      </c>
      <c r="F833">
        <f>IF(AND('Raw Data'!J828&lt;'Raw Data'!I828,'Raw Data'!E828&gt;'Raw Data'!D828,'Raw Data'!E828-'Raw Data'!D828&lt;4),'Raw Data'!L828,IF(AND('Raw Data'!I828&lt;'Raw Data'!J828,'Raw Data'!D828&gt;'Raw Data'!E828,'Raw Data'!D828-'Raw Data'!E828&lt;4),'Raw Data'!K828,0))</f>
        <v/>
      </c>
      <c r="G833">
        <f>IF(AND('Raw Data'!J828&lt;'Raw Data'!I828, 'Raw Data'!E828&gt;'Raw Data'!D828), 'Raw Data'!J828, 0)</f>
        <v/>
      </c>
      <c r="H833">
        <f>IF(AND('Raw Data'!J828&gt;'Raw Data'!I828, 'Raw Data'!E828&lt;'Raw Data'!D828), 'Raw Data'!I828, 0)</f>
        <v/>
      </c>
      <c r="I833">
        <f>SUM(J833:K833)</f>
        <v/>
      </c>
      <c r="J833">
        <f>IF(AND('Raw Data'!J828&gt;'Raw Data'!I828, 'Raw Data'!E828&gt;'Raw Data'!D828), 'Raw Data'!J828, 0)</f>
        <v/>
      </c>
      <c r="K833">
        <f>IF(AND('Raw Data'!I828&gt;'Raw Data'!J828, 'Raw Data'!D828&gt;'Raw Data'!E828), 'Raw Data'!I828, 0)</f>
        <v/>
      </c>
      <c r="L833">
        <f>IF('Raw Data'!E828-'Raw Data'!D828&gt;3, 'Raw Data'!N828, 0)</f>
        <v/>
      </c>
      <c r="M833">
        <f>IF('Raw Data'!D828-'Raw Data'!E828&gt;3, 'Raw Data'!M828, 0)</f>
        <v/>
      </c>
      <c r="N833">
        <f>IF(ISBLANK('Raw Data'!D828),0,IF(AND('Raw Data'!E828&gt;'Raw Data'!D828,'Raw Data'!E828-'Raw Data'!D828&gt;0,'Raw Data'!E828-'Raw Data'!D828&lt;4),'Raw Data'!L828, 0))</f>
        <v/>
      </c>
      <c r="O833">
        <f>IF(ISBLANK('Raw Data'!D828),0,IF(AND('Raw Data'!E828&gt;'Raw Data'!D828,'Raw Data'!E828-'Raw Data'!D828&gt;0,'Raw Data'!D828-'Raw Data'!E828&lt;4),'Raw Data'!K828, 0))</f>
        <v/>
      </c>
      <c r="P833">
        <f>IF('Raw Data'!E828-'Raw Data'!D828&gt;3, 'Raw Data'!N828, IF('Raw Data'!D828-'Raw Data'!E828&gt;3, 'Raw Data'!M828, 0))</f>
        <v/>
      </c>
      <c r="Q833">
        <f>IF(ISBLANK('Raw Data'!E828),0,IF(AND('Raw Data'!E828-'Raw Data'!D828&lt;4,'Raw Data'!E828-'Raw Data'!D828&gt;0),'Raw Data'!L828,IF(AND('Raw Data'!D828&gt;'Raw Data'!E828,'Raw Data'!D828-'Raw Data'!E828&gt;0),'Raw Data'!K828,0)))</f>
        <v/>
      </c>
      <c r="R833">
        <f>IF(ISBLANK('Raw Data'!K828),0,IFERROR(IF(MATCH(SMALL('Raw Data'!K828:N828,1),L833:O833,0),SMALL('Raw Data'!K828:N828,1)),0))</f>
        <v/>
      </c>
      <c r="S833">
        <f>IF(ISBLANK('Raw Data'!K828),0,IFERROR(IF(MATCH(SMALL('Raw Data'!K828:N828,2),L833:O833,0),SMALL('Raw Data'!K828:N828,2)),0))</f>
        <v/>
      </c>
      <c r="T833">
        <f>IF(ISBLANK('Raw Data'!K828),0,IFERROR(IF(MATCH(SMALL('Raw Data'!K828:N828,3),L833:O833,0),SMALL('Raw Data'!K828:N828,3)),0))</f>
        <v/>
      </c>
      <c r="U833">
        <f>IF(ISBLANK('Raw Data'!K828),0,IFERROR(IF(MATCH(SMALL('Raw Data'!K828:N828,4),L833:O833,0),SMALL('Raw Data'!K828:N828,4)),0))</f>
        <v/>
      </c>
      <c r="V833">
        <f>IF(AND('Raw Data'!D828&lt;3, 'Raw Data'!E828&lt;3, 'Raw Data'!A828&gt;0), 'Raw Data'!AF828, 0)</f>
        <v/>
      </c>
      <c r="W833">
        <f>IF(AND('Raw Data'!D828&lt;4, 'Raw Data'!E828&lt;4, 'Raw Data'!A828&gt;0), 'Raw Data'!AI828, 0)</f>
        <v/>
      </c>
      <c r="X833">
        <f>IF(AND('Raw Data'!D828&lt;5, 'Raw Data'!E828&lt;5, 'Raw Data'!A828&gt;0), 'Raw Data'!AL828, 0)</f>
        <v/>
      </c>
      <c r="Y833">
        <f>IF(AND('Raw Data'!D828&lt;6, 'Raw Data'!E828&lt;6, 'Raw Data'!A828&gt;0), 'Raw Data'!AO828, 0)</f>
        <v/>
      </c>
      <c r="Z833">
        <f>IF(ISBLANK('Raw Data'!D828), 0, IF('Raw Data'!D828-'Raw Data'!E828&gt;1, 'Raw Data'!AW828, 0))</f>
        <v/>
      </c>
      <c r="AA833">
        <f>IF(ISBLANK('Raw Data'!A828), 0, IF(ABS('Raw Data'!D828-'Raw Data'!E828)&lt;2, 'Raw Data'!AX828, 0))</f>
        <v/>
      </c>
      <c r="AB833">
        <f>IF(ISBLANK('Raw Data'!D828), 0, IF('Raw Data'!E828-'Raw Data'!D828&gt;1, 'Raw Data'!AY828, 0))</f>
        <v/>
      </c>
      <c r="AC833">
        <f>IF(ISBLANK('Raw Data'!D828), 0, IF('Raw Data'!D828-'Raw Data'!E828&gt;2, 'Raw Data'!AZ828, 0))</f>
        <v/>
      </c>
      <c r="AD833">
        <f>IF(ISBLANK('Raw Data'!A828), 0, IF(ABS('Raw Data'!D828-'Raw Data'!E828)&lt;3, 'Raw Data'!BA828, 0))</f>
        <v/>
      </c>
      <c r="AE833">
        <f>IF(ISBLANK('Raw Data'!D828), 0, IF('Raw Data'!E828-'Raw Data'!D828&gt;2, 'Raw Data'!BB828, 0))</f>
        <v/>
      </c>
      <c r="AF833">
        <f>IF(ISBLANK('Raw Data'!D828), 0, IF('Raw Data'!D828-'Raw Data'!E828&gt;3, 'Raw Data'!BC828, 0))</f>
        <v/>
      </c>
      <c r="AG833">
        <f>IF(ISBLANK('Raw Data'!A828), 0, IF(ABS('Raw Data'!D828-'Raw Data'!E828)&lt;4, 'Raw Data'!BD828, 0))</f>
        <v/>
      </c>
      <c r="AH833">
        <f>IF(ISBLANK('Raw Data'!D828), 0, IF('Raw Data'!E828-'Raw Data'!D828&gt;3, 'Raw Data'!BE828, 0))</f>
        <v/>
      </c>
      <c r="AI833">
        <f>IF(SUM('Raw Data'!D828:E828)&gt;'Raw Data'!F828, 'Raw Data'!G828, 0)</f>
        <v/>
      </c>
      <c r="AJ833">
        <f>IF(ISBLANK('Raw Data'!D828), 0, IF(SUM('Raw Data'!D828:E828)&lt;'Raw Data'!F828, 'Raw Data'!H828, 0))</f>
        <v/>
      </c>
      <c r="AK833">
        <f>IF(ISBLANK('Raw Data'!A828), 0, IF(AND('Raw Data'!D828&lt;3, 'Raw Data'!E828&lt;3, 'Raw Data'!F828&lt;BB$2), 'Raw Data'!AF828, 0))</f>
        <v/>
      </c>
      <c r="AL833">
        <f>IF(ISBLANK('Raw Data'!A828), 0, IF(AND('Raw Data'!D828&lt;4, 'Raw Data'!E828&lt;4, 'Raw Data'!F828&lt;BB$2), 'Raw Data'!AI828, 0))</f>
        <v/>
      </c>
      <c r="AM833">
        <f>IF(ISBLANK('Raw Data'!A828), 0, IF(AND('Raw Data'!D828&lt;5, 'Raw Data'!E828&lt;5, 'Raw Data'!F828&lt;BB$2), 'Raw Data'!AL828, 0))</f>
        <v/>
      </c>
      <c r="AN833">
        <f>IF(ISBLANK('Raw Data'!A828), 0, IF(AND('Raw Data'!D828&lt;6, 'Raw Data'!E828&lt;6, 'Raw Data'!F828&lt;BB$2), 'Raw Data'!AO828, 0))</f>
        <v/>
      </c>
      <c r="AO833">
        <f>IF(ISBLANK('Raw Data'!A828), 0, IF(AND('Raw Data'!I828&lt;Analysis!$BC$2, 'Raw Data'!D828-'Raw Data'!E828&gt;1), 'Raw Data'!AW828, IF(AND('Raw Data'!J828&lt;Analysis!$BC$2, 'Raw Data'!E828-'Raw Data'!D828&gt;1), 'Raw Data'!AY828, 0)))</f>
        <v/>
      </c>
      <c r="AP833">
        <f>IF(ISBLANK('Raw Data'!A828), 0, IF(AND('Raw Data'!I828&lt;Analysis!$BC$2, 'Raw Data'!D828-'Raw Data'!E828&gt;2), 'Raw Data'!AZ828, IF(AND('Raw Data'!J828&lt;Analysis!$BC$2, 'Raw Data'!E828-'Raw Data'!D828&gt;2), 'Raw Data'!BB828, 0)))</f>
        <v/>
      </c>
      <c r="AQ833">
        <f>IF(ISBLANK('Raw Data'!A828), 0, IF(AND('Raw Data'!I828&lt;Analysis!$BC$2, 'Raw Data'!D828-'Raw Data'!E828&gt;3), 'Raw Data'!BC828, IF(AND('Raw Data'!J828&lt;Analysis!$BC$2, 'Raw Data'!E828-'Raw Data'!D828&gt;3), 'Raw Data'!BE828, 0)))</f>
        <v/>
      </c>
      <c r="AR833">
        <f>IF('Hidden Analysiss'!D829=1,IF(ABS('Raw Data'!E828-'Raw Data'!D828)&lt;2,'Raw Data'!AX828,0), 0)</f>
        <v/>
      </c>
      <c r="AS833">
        <f>IF('Hidden Analysiss'!D829=1,IF(ABS('Raw Data'!E828-'Raw Data'!D828)&lt;3,'Raw Data'!BA828,0), 0)</f>
        <v/>
      </c>
      <c r="AT833">
        <f>IF('Hidden Analysiss'!D829=1,IF(ABS('Raw Data'!E828-'Raw Data'!D828)&lt;4,'Raw Data'!BD828,0), 0)</f>
        <v/>
      </c>
      <c r="AU833">
        <f>IF(AND('Hidden Analysiss'!E829=1, ABS('Raw Data'!E828-'Raw Data'!D828)&lt;2), 'Raw Data'!AX828, 0)</f>
        <v/>
      </c>
      <c r="AV833">
        <f>IF(AND('Hidden Analysiss'!E829=1, ABS('Raw Data'!E828-'Raw Data'!D828)&lt;3), 'Raw Data'!BA828, 0)</f>
        <v/>
      </c>
      <c r="AW833">
        <f>IF(AND('Hidden Analysiss'!E829=1, ABS('Raw Data'!E828-'Raw Data'!D828)&lt;3), 'Raw Data'!BD828, 0)</f>
        <v/>
      </c>
    </row>
    <row r="834">
      <c r="A834" s="1">
        <f>'Raw Data'!A829</f>
        <v/>
      </c>
      <c r="B834">
        <f>IF('Raw Data'!E829&gt;'Raw Data'!D829, 'Raw Data'!J829, 0)</f>
        <v/>
      </c>
      <c r="C834">
        <f>IF('Raw Data'!D829&gt;'Raw Data'!E829, 'Raw Data'!I829, 0)</f>
        <v/>
      </c>
      <c r="D834">
        <f>SUM(G834:H834)</f>
        <v/>
      </c>
      <c r="E834">
        <f>IF(AND('Raw Data'!J829&lt;'Raw Data'!I829,'Raw Data'!E829&gt;'Raw Data'!D829,'Raw Data'!E829-'Raw Data'!D829&gt;3),'Raw Data'!N829,IF(AND('Raw Data'!I829&lt;'Raw Data'!J829,'Raw Data'!D829&gt;'Raw Data'!E829,'Raw Data'!D829-'Raw Data'!E829&gt;3),'Raw Data'!M829,0))</f>
        <v/>
      </c>
      <c r="F834">
        <f>IF(AND('Raw Data'!J829&lt;'Raw Data'!I829,'Raw Data'!E829&gt;'Raw Data'!D829,'Raw Data'!E829-'Raw Data'!D829&lt;4),'Raw Data'!L829,IF(AND('Raw Data'!I829&lt;'Raw Data'!J829,'Raw Data'!D829&gt;'Raw Data'!E829,'Raw Data'!D829-'Raw Data'!E829&lt;4),'Raw Data'!K829,0))</f>
        <v/>
      </c>
      <c r="G834">
        <f>IF(AND('Raw Data'!J829&lt;'Raw Data'!I829, 'Raw Data'!E829&gt;'Raw Data'!D829), 'Raw Data'!J829, 0)</f>
        <v/>
      </c>
      <c r="H834">
        <f>IF(AND('Raw Data'!J829&gt;'Raw Data'!I829, 'Raw Data'!E829&lt;'Raw Data'!D829), 'Raw Data'!I829, 0)</f>
        <v/>
      </c>
      <c r="I834">
        <f>SUM(J834:K834)</f>
        <v/>
      </c>
      <c r="J834">
        <f>IF(AND('Raw Data'!J829&gt;'Raw Data'!I829, 'Raw Data'!E829&gt;'Raw Data'!D829), 'Raw Data'!J829, 0)</f>
        <v/>
      </c>
      <c r="K834">
        <f>IF(AND('Raw Data'!I829&gt;'Raw Data'!J829, 'Raw Data'!D829&gt;'Raw Data'!E829), 'Raw Data'!I829, 0)</f>
        <v/>
      </c>
      <c r="L834">
        <f>IF('Raw Data'!E829-'Raw Data'!D829&gt;3, 'Raw Data'!N829, 0)</f>
        <v/>
      </c>
      <c r="M834">
        <f>IF('Raw Data'!D829-'Raw Data'!E829&gt;3, 'Raw Data'!M829, 0)</f>
        <v/>
      </c>
      <c r="N834">
        <f>IF(ISBLANK('Raw Data'!D829),0,IF(AND('Raw Data'!E829&gt;'Raw Data'!D829,'Raw Data'!E829-'Raw Data'!D829&gt;0,'Raw Data'!E829-'Raw Data'!D829&lt;4),'Raw Data'!L829, 0))</f>
        <v/>
      </c>
      <c r="O834">
        <f>IF(ISBLANK('Raw Data'!D829),0,IF(AND('Raw Data'!E829&gt;'Raw Data'!D829,'Raw Data'!E829-'Raw Data'!D829&gt;0,'Raw Data'!D829-'Raw Data'!E829&lt;4),'Raw Data'!K829, 0))</f>
        <v/>
      </c>
      <c r="P834">
        <f>IF('Raw Data'!E829-'Raw Data'!D829&gt;3, 'Raw Data'!N829, IF('Raw Data'!D829-'Raw Data'!E829&gt;3, 'Raw Data'!M829, 0))</f>
        <v/>
      </c>
      <c r="Q834">
        <f>IF(ISBLANK('Raw Data'!E829),0,IF(AND('Raw Data'!E829-'Raw Data'!D829&lt;4,'Raw Data'!E829-'Raw Data'!D829&gt;0),'Raw Data'!L829,IF(AND('Raw Data'!D829&gt;'Raw Data'!E829,'Raw Data'!D829-'Raw Data'!E829&gt;0),'Raw Data'!K829,0)))</f>
        <v/>
      </c>
      <c r="R834">
        <f>IF(ISBLANK('Raw Data'!K829),0,IFERROR(IF(MATCH(SMALL('Raw Data'!K829:N829,1),L834:O834,0),SMALL('Raw Data'!K829:N829,1)),0))</f>
        <v/>
      </c>
      <c r="S834">
        <f>IF(ISBLANK('Raw Data'!K829),0,IFERROR(IF(MATCH(SMALL('Raw Data'!K829:N829,2),L834:O834,0),SMALL('Raw Data'!K829:N829,2)),0))</f>
        <v/>
      </c>
      <c r="T834">
        <f>IF(ISBLANK('Raw Data'!K829),0,IFERROR(IF(MATCH(SMALL('Raw Data'!K829:N829,3),L834:O834,0),SMALL('Raw Data'!K829:N829,3)),0))</f>
        <v/>
      </c>
      <c r="U834">
        <f>IF(ISBLANK('Raw Data'!K829),0,IFERROR(IF(MATCH(SMALL('Raw Data'!K829:N829,4),L834:O834,0),SMALL('Raw Data'!K829:N829,4)),0))</f>
        <v/>
      </c>
      <c r="V834">
        <f>IF(AND('Raw Data'!D829&lt;3, 'Raw Data'!E829&lt;3, 'Raw Data'!A829&gt;0), 'Raw Data'!AF829, 0)</f>
        <v/>
      </c>
      <c r="W834">
        <f>IF(AND('Raw Data'!D829&lt;4, 'Raw Data'!E829&lt;4, 'Raw Data'!A829&gt;0), 'Raw Data'!AI829, 0)</f>
        <v/>
      </c>
      <c r="X834">
        <f>IF(AND('Raw Data'!D829&lt;5, 'Raw Data'!E829&lt;5, 'Raw Data'!A829&gt;0), 'Raw Data'!AL829, 0)</f>
        <v/>
      </c>
      <c r="Y834">
        <f>IF(AND('Raw Data'!D829&lt;6, 'Raw Data'!E829&lt;6, 'Raw Data'!A829&gt;0), 'Raw Data'!AO829, 0)</f>
        <v/>
      </c>
      <c r="Z834">
        <f>IF(ISBLANK('Raw Data'!D829), 0, IF('Raw Data'!D829-'Raw Data'!E829&gt;1, 'Raw Data'!AW829, 0))</f>
        <v/>
      </c>
      <c r="AA834">
        <f>IF(ISBLANK('Raw Data'!A829), 0, IF(ABS('Raw Data'!D829-'Raw Data'!E829)&lt;2, 'Raw Data'!AX829, 0))</f>
        <v/>
      </c>
      <c r="AB834">
        <f>IF(ISBLANK('Raw Data'!D829), 0, IF('Raw Data'!E829-'Raw Data'!D829&gt;1, 'Raw Data'!AY829, 0))</f>
        <v/>
      </c>
      <c r="AC834">
        <f>IF(ISBLANK('Raw Data'!D829), 0, IF('Raw Data'!D829-'Raw Data'!E829&gt;2, 'Raw Data'!AZ829, 0))</f>
        <v/>
      </c>
      <c r="AD834">
        <f>IF(ISBLANK('Raw Data'!A829), 0, IF(ABS('Raw Data'!D829-'Raw Data'!E829)&lt;3, 'Raw Data'!BA829, 0))</f>
        <v/>
      </c>
      <c r="AE834">
        <f>IF(ISBLANK('Raw Data'!D829), 0, IF('Raw Data'!E829-'Raw Data'!D829&gt;2, 'Raw Data'!BB829, 0))</f>
        <v/>
      </c>
      <c r="AF834">
        <f>IF(ISBLANK('Raw Data'!D829), 0, IF('Raw Data'!D829-'Raw Data'!E829&gt;3, 'Raw Data'!BC829, 0))</f>
        <v/>
      </c>
      <c r="AG834">
        <f>IF(ISBLANK('Raw Data'!A829), 0, IF(ABS('Raw Data'!D829-'Raw Data'!E829)&lt;4, 'Raw Data'!BD829, 0))</f>
        <v/>
      </c>
      <c r="AH834">
        <f>IF(ISBLANK('Raw Data'!D829), 0, IF('Raw Data'!E829-'Raw Data'!D829&gt;3, 'Raw Data'!BE829, 0))</f>
        <v/>
      </c>
      <c r="AI834">
        <f>IF(SUM('Raw Data'!D829:E829)&gt;'Raw Data'!F829, 'Raw Data'!G829, 0)</f>
        <v/>
      </c>
      <c r="AJ834">
        <f>IF(ISBLANK('Raw Data'!D829), 0, IF(SUM('Raw Data'!D829:E829)&lt;'Raw Data'!F829, 'Raw Data'!H829, 0))</f>
        <v/>
      </c>
      <c r="AK834">
        <f>IF(ISBLANK('Raw Data'!A829), 0, IF(AND('Raw Data'!D829&lt;3, 'Raw Data'!E829&lt;3, 'Raw Data'!F829&lt;BB$2), 'Raw Data'!AF829, 0))</f>
        <v/>
      </c>
      <c r="AL834">
        <f>IF(ISBLANK('Raw Data'!A829), 0, IF(AND('Raw Data'!D829&lt;4, 'Raw Data'!E829&lt;4, 'Raw Data'!F829&lt;BB$2), 'Raw Data'!AI829, 0))</f>
        <v/>
      </c>
      <c r="AM834">
        <f>IF(ISBLANK('Raw Data'!A829), 0, IF(AND('Raw Data'!D829&lt;5, 'Raw Data'!E829&lt;5, 'Raw Data'!F829&lt;BB$2), 'Raw Data'!AL829, 0))</f>
        <v/>
      </c>
      <c r="AN834">
        <f>IF(ISBLANK('Raw Data'!A829), 0, IF(AND('Raw Data'!D829&lt;6, 'Raw Data'!E829&lt;6, 'Raw Data'!F829&lt;BB$2), 'Raw Data'!AO829, 0))</f>
        <v/>
      </c>
      <c r="AO834">
        <f>IF(ISBLANK('Raw Data'!A829), 0, IF(AND('Raw Data'!I829&lt;Analysis!$BC$2, 'Raw Data'!D829-'Raw Data'!E829&gt;1), 'Raw Data'!AW829, IF(AND('Raw Data'!J829&lt;Analysis!$BC$2, 'Raw Data'!E829-'Raw Data'!D829&gt;1), 'Raw Data'!AY829, 0)))</f>
        <v/>
      </c>
      <c r="AP834">
        <f>IF(ISBLANK('Raw Data'!A829), 0, IF(AND('Raw Data'!I829&lt;Analysis!$BC$2, 'Raw Data'!D829-'Raw Data'!E829&gt;2), 'Raw Data'!AZ829, IF(AND('Raw Data'!J829&lt;Analysis!$BC$2, 'Raw Data'!E829-'Raw Data'!D829&gt;2), 'Raw Data'!BB829, 0)))</f>
        <v/>
      </c>
      <c r="AQ834">
        <f>IF(ISBLANK('Raw Data'!A829), 0, IF(AND('Raw Data'!I829&lt;Analysis!$BC$2, 'Raw Data'!D829-'Raw Data'!E829&gt;3), 'Raw Data'!BC829, IF(AND('Raw Data'!J829&lt;Analysis!$BC$2, 'Raw Data'!E829-'Raw Data'!D829&gt;3), 'Raw Data'!BE829, 0)))</f>
        <v/>
      </c>
      <c r="AR834">
        <f>IF('Hidden Analysiss'!D830=1,IF(ABS('Raw Data'!E829-'Raw Data'!D829)&lt;2,'Raw Data'!AX829,0), 0)</f>
        <v/>
      </c>
      <c r="AS834">
        <f>IF('Hidden Analysiss'!D830=1,IF(ABS('Raw Data'!E829-'Raw Data'!D829)&lt;3,'Raw Data'!BA829,0), 0)</f>
        <v/>
      </c>
      <c r="AT834">
        <f>IF('Hidden Analysiss'!D830=1,IF(ABS('Raw Data'!E829-'Raw Data'!D829)&lt;4,'Raw Data'!BD829,0), 0)</f>
        <v/>
      </c>
      <c r="AU834">
        <f>IF(AND('Hidden Analysiss'!E830=1, ABS('Raw Data'!E829-'Raw Data'!D829)&lt;2), 'Raw Data'!AX829, 0)</f>
        <v/>
      </c>
      <c r="AV834">
        <f>IF(AND('Hidden Analysiss'!E830=1, ABS('Raw Data'!E829-'Raw Data'!D829)&lt;3), 'Raw Data'!BA829, 0)</f>
        <v/>
      </c>
      <c r="AW834">
        <f>IF(AND('Hidden Analysiss'!E830=1, ABS('Raw Data'!E829-'Raw Data'!D829)&lt;3), 'Raw Data'!BD829, 0)</f>
        <v/>
      </c>
    </row>
    <row r="835">
      <c r="A835" s="1">
        <f>'Raw Data'!A830</f>
        <v/>
      </c>
      <c r="B835">
        <f>IF('Raw Data'!E830&gt;'Raw Data'!D830, 'Raw Data'!J830, 0)</f>
        <v/>
      </c>
      <c r="C835">
        <f>IF('Raw Data'!D830&gt;'Raw Data'!E830, 'Raw Data'!I830, 0)</f>
        <v/>
      </c>
      <c r="D835">
        <f>SUM(G835:H835)</f>
        <v/>
      </c>
      <c r="E835">
        <f>IF(AND('Raw Data'!J830&lt;'Raw Data'!I830,'Raw Data'!E830&gt;'Raw Data'!D830,'Raw Data'!E830-'Raw Data'!D830&gt;3),'Raw Data'!N830,IF(AND('Raw Data'!I830&lt;'Raw Data'!J830,'Raw Data'!D830&gt;'Raw Data'!E830,'Raw Data'!D830-'Raw Data'!E830&gt;3),'Raw Data'!M830,0))</f>
        <v/>
      </c>
      <c r="F835">
        <f>IF(AND('Raw Data'!J830&lt;'Raw Data'!I830,'Raw Data'!E830&gt;'Raw Data'!D830,'Raw Data'!E830-'Raw Data'!D830&lt;4),'Raw Data'!L830,IF(AND('Raw Data'!I830&lt;'Raw Data'!J830,'Raw Data'!D830&gt;'Raw Data'!E830,'Raw Data'!D830-'Raw Data'!E830&lt;4),'Raw Data'!K830,0))</f>
        <v/>
      </c>
      <c r="G835">
        <f>IF(AND('Raw Data'!J830&lt;'Raw Data'!I830, 'Raw Data'!E830&gt;'Raw Data'!D830), 'Raw Data'!J830, 0)</f>
        <v/>
      </c>
      <c r="H835">
        <f>IF(AND('Raw Data'!J830&gt;'Raw Data'!I830, 'Raw Data'!E830&lt;'Raw Data'!D830), 'Raw Data'!I830, 0)</f>
        <v/>
      </c>
      <c r="I835">
        <f>SUM(J835:K835)</f>
        <v/>
      </c>
      <c r="J835">
        <f>IF(AND('Raw Data'!J830&gt;'Raw Data'!I830, 'Raw Data'!E830&gt;'Raw Data'!D830), 'Raw Data'!J830, 0)</f>
        <v/>
      </c>
      <c r="K835">
        <f>IF(AND('Raw Data'!I830&gt;'Raw Data'!J830, 'Raw Data'!D830&gt;'Raw Data'!E830), 'Raw Data'!I830, 0)</f>
        <v/>
      </c>
      <c r="L835">
        <f>IF('Raw Data'!E830-'Raw Data'!D830&gt;3, 'Raw Data'!N830, 0)</f>
        <v/>
      </c>
      <c r="M835">
        <f>IF('Raw Data'!D830-'Raw Data'!E830&gt;3, 'Raw Data'!M830, 0)</f>
        <v/>
      </c>
      <c r="N835">
        <f>IF(ISBLANK('Raw Data'!D830),0,IF(AND('Raw Data'!E830&gt;'Raw Data'!D830,'Raw Data'!E830-'Raw Data'!D830&gt;0,'Raw Data'!E830-'Raw Data'!D830&lt;4),'Raw Data'!L830, 0))</f>
        <v/>
      </c>
      <c r="O835">
        <f>IF(ISBLANK('Raw Data'!D830),0,IF(AND('Raw Data'!E830&gt;'Raw Data'!D830,'Raw Data'!E830-'Raw Data'!D830&gt;0,'Raw Data'!D830-'Raw Data'!E830&lt;4),'Raw Data'!K830, 0))</f>
        <v/>
      </c>
      <c r="P835">
        <f>IF('Raw Data'!E830-'Raw Data'!D830&gt;3, 'Raw Data'!N830, IF('Raw Data'!D830-'Raw Data'!E830&gt;3, 'Raw Data'!M830, 0))</f>
        <v/>
      </c>
      <c r="Q835">
        <f>IF(ISBLANK('Raw Data'!E830),0,IF(AND('Raw Data'!E830-'Raw Data'!D830&lt;4,'Raw Data'!E830-'Raw Data'!D830&gt;0),'Raw Data'!L830,IF(AND('Raw Data'!D830&gt;'Raw Data'!E830,'Raw Data'!D830-'Raw Data'!E830&gt;0),'Raw Data'!K830,0)))</f>
        <v/>
      </c>
      <c r="R835">
        <f>IF(ISBLANK('Raw Data'!K830),0,IFERROR(IF(MATCH(SMALL('Raw Data'!K830:N830,1),L835:O835,0),SMALL('Raw Data'!K830:N830,1)),0))</f>
        <v/>
      </c>
      <c r="S835">
        <f>IF(ISBLANK('Raw Data'!K830),0,IFERROR(IF(MATCH(SMALL('Raw Data'!K830:N830,2),L835:O835,0),SMALL('Raw Data'!K830:N830,2)),0))</f>
        <v/>
      </c>
      <c r="T835">
        <f>IF(ISBLANK('Raw Data'!K830),0,IFERROR(IF(MATCH(SMALL('Raw Data'!K830:N830,3),L835:O835,0),SMALL('Raw Data'!K830:N830,3)),0))</f>
        <v/>
      </c>
      <c r="U835">
        <f>IF(ISBLANK('Raw Data'!K830),0,IFERROR(IF(MATCH(SMALL('Raw Data'!K830:N830,4),L835:O835,0),SMALL('Raw Data'!K830:N830,4)),0))</f>
        <v/>
      </c>
      <c r="V835">
        <f>IF(AND('Raw Data'!D830&lt;3, 'Raw Data'!E830&lt;3, 'Raw Data'!A830&gt;0), 'Raw Data'!AF830, 0)</f>
        <v/>
      </c>
      <c r="W835">
        <f>IF(AND('Raw Data'!D830&lt;4, 'Raw Data'!E830&lt;4, 'Raw Data'!A830&gt;0), 'Raw Data'!AI830, 0)</f>
        <v/>
      </c>
      <c r="X835">
        <f>IF(AND('Raw Data'!D830&lt;5, 'Raw Data'!E830&lt;5, 'Raw Data'!A830&gt;0), 'Raw Data'!AL830, 0)</f>
        <v/>
      </c>
      <c r="Y835">
        <f>IF(AND('Raw Data'!D830&lt;6, 'Raw Data'!E830&lt;6, 'Raw Data'!A830&gt;0), 'Raw Data'!AO830, 0)</f>
        <v/>
      </c>
      <c r="Z835">
        <f>IF(ISBLANK('Raw Data'!D830), 0, IF('Raw Data'!D830-'Raw Data'!E830&gt;1, 'Raw Data'!AW830, 0))</f>
        <v/>
      </c>
      <c r="AA835">
        <f>IF(ISBLANK('Raw Data'!A830), 0, IF(ABS('Raw Data'!D830-'Raw Data'!E830)&lt;2, 'Raw Data'!AX830, 0))</f>
        <v/>
      </c>
      <c r="AB835">
        <f>IF(ISBLANK('Raw Data'!D830), 0, IF('Raw Data'!E830-'Raw Data'!D830&gt;1, 'Raw Data'!AY830, 0))</f>
        <v/>
      </c>
      <c r="AC835">
        <f>IF(ISBLANK('Raw Data'!D830), 0, IF('Raw Data'!D830-'Raw Data'!E830&gt;2, 'Raw Data'!AZ830, 0))</f>
        <v/>
      </c>
      <c r="AD835">
        <f>IF(ISBLANK('Raw Data'!A830), 0, IF(ABS('Raw Data'!D830-'Raw Data'!E830)&lt;3, 'Raw Data'!BA830, 0))</f>
        <v/>
      </c>
      <c r="AE835">
        <f>IF(ISBLANK('Raw Data'!D830), 0, IF('Raw Data'!E830-'Raw Data'!D830&gt;2, 'Raw Data'!BB830, 0))</f>
        <v/>
      </c>
      <c r="AF835">
        <f>IF(ISBLANK('Raw Data'!D830), 0, IF('Raw Data'!D830-'Raw Data'!E830&gt;3, 'Raw Data'!BC830, 0))</f>
        <v/>
      </c>
      <c r="AG835">
        <f>IF(ISBLANK('Raw Data'!A830), 0, IF(ABS('Raw Data'!D830-'Raw Data'!E830)&lt;4, 'Raw Data'!BD830, 0))</f>
        <v/>
      </c>
      <c r="AH835">
        <f>IF(ISBLANK('Raw Data'!D830), 0, IF('Raw Data'!E830-'Raw Data'!D830&gt;3, 'Raw Data'!BE830, 0))</f>
        <v/>
      </c>
      <c r="AI835">
        <f>IF(SUM('Raw Data'!D830:E830)&gt;'Raw Data'!F830, 'Raw Data'!G830, 0)</f>
        <v/>
      </c>
      <c r="AJ835">
        <f>IF(ISBLANK('Raw Data'!D830), 0, IF(SUM('Raw Data'!D830:E830)&lt;'Raw Data'!F830, 'Raw Data'!H830, 0))</f>
        <v/>
      </c>
      <c r="AK835">
        <f>IF(ISBLANK('Raw Data'!A830), 0, IF(AND('Raw Data'!D830&lt;3, 'Raw Data'!E830&lt;3, 'Raw Data'!F830&lt;BB$2), 'Raw Data'!AF830, 0))</f>
        <v/>
      </c>
      <c r="AL835">
        <f>IF(ISBLANK('Raw Data'!A830), 0, IF(AND('Raw Data'!D830&lt;4, 'Raw Data'!E830&lt;4, 'Raw Data'!F830&lt;BB$2), 'Raw Data'!AI830, 0))</f>
        <v/>
      </c>
      <c r="AM835">
        <f>IF(ISBLANK('Raw Data'!A830), 0, IF(AND('Raw Data'!D830&lt;5, 'Raw Data'!E830&lt;5, 'Raw Data'!F830&lt;BB$2), 'Raw Data'!AL830, 0))</f>
        <v/>
      </c>
      <c r="AN835">
        <f>IF(ISBLANK('Raw Data'!A830), 0, IF(AND('Raw Data'!D830&lt;6, 'Raw Data'!E830&lt;6, 'Raw Data'!F830&lt;BB$2), 'Raw Data'!AO830, 0))</f>
        <v/>
      </c>
      <c r="AO835">
        <f>IF(ISBLANK('Raw Data'!A830), 0, IF(AND('Raw Data'!I830&lt;Analysis!$BC$2, 'Raw Data'!D830-'Raw Data'!E830&gt;1), 'Raw Data'!AW830, IF(AND('Raw Data'!J830&lt;Analysis!$BC$2, 'Raw Data'!E830-'Raw Data'!D830&gt;1), 'Raw Data'!AY830, 0)))</f>
        <v/>
      </c>
      <c r="AP835">
        <f>IF(ISBLANK('Raw Data'!A830), 0, IF(AND('Raw Data'!I830&lt;Analysis!$BC$2, 'Raw Data'!D830-'Raw Data'!E830&gt;2), 'Raw Data'!AZ830, IF(AND('Raw Data'!J830&lt;Analysis!$BC$2, 'Raw Data'!E830-'Raw Data'!D830&gt;2), 'Raw Data'!BB830, 0)))</f>
        <v/>
      </c>
      <c r="AQ835">
        <f>IF(ISBLANK('Raw Data'!A830), 0, IF(AND('Raw Data'!I830&lt;Analysis!$BC$2, 'Raw Data'!D830-'Raw Data'!E830&gt;3), 'Raw Data'!BC830, IF(AND('Raw Data'!J830&lt;Analysis!$BC$2, 'Raw Data'!E830-'Raw Data'!D830&gt;3), 'Raw Data'!BE830, 0)))</f>
        <v/>
      </c>
      <c r="AR835">
        <f>IF('Hidden Analysiss'!D831=1,IF(ABS('Raw Data'!E830-'Raw Data'!D830)&lt;2,'Raw Data'!AX830,0), 0)</f>
        <v/>
      </c>
      <c r="AS835">
        <f>IF('Hidden Analysiss'!D831=1,IF(ABS('Raw Data'!E830-'Raw Data'!D830)&lt;3,'Raw Data'!BA830,0), 0)</f>
        <v/>
      </c>
      <c r="AT835">
        <f>IF('Hidden Analysiss'!D831=1,IF(ABS('Raw Data'!E830-'Raw Data'!D830)&lt;4,'Raw Data'!BD830,0), 0)</f>
        <v/>
      </c>
      <c r="AU835">
        <f>IF(AND('Hidden Analysiss'!E831=1, ABS('Raw Data'!E830-'Raw Data'!D830)&lt;2), 'Raw Data'!AX830, 0)</f>
        <v/>
      </c>
      <c r="AV835">
        <f>IF(AND('Hidden Analysiss'!E831=1, ABS('Raw Data'!E830-'Raw Data'!D830)&lt;3), 'Raw Data'!BA830, 0)</f>
        <v/>
      </c>
      <c r="AW835">
        <f>IF(AND('Hidden Analysiss'!E831=1, ABS('Raw Data'!E830-'Raw Data'!D830)&lt;3), 'Raw Data'!BD830, 0)</f>
        <v/>
      </c>
    </row>
    <row r="836">
      <c r="A836" s="1">
        <f>'Raw Data'!A831</f>
        <v/>
      </c>
      <c r="B836">
        <f>IF('Raw Data'!E831&gt;'Raw Data'!D831, 'Raw Data'!J831, 0)</f>
        <v/>
      </c>
      <c r="C836">
        <f>IF('Raw Data'!D831&gt;'Raw Data'!E831, 'Raw Data'!I831, 0)</f>
        <v/>
      </c>
      <c r="D836">
        <f>SUM(G836:H836)</f>
        <v/>
      </c>
      <c r="E836">
        <f>IF(AND('Raw Data'!J831&lt;'Raw Data'!I831,'Raw Data'!E831&gt;'Raw Data'!D831,'Raw Data'!E831-'Raw Data'!D831&gt;3),'Raw Data'!N831,IF(AND('Raw Data'!I831&lt;'Raw Data'!J831,'Raw Data'!D831&gt;'Raw Data'!E831,'Raw Data'!D831-'Raw Data'!E831&gt;3),'Raw Data'!M831,0))</f>
        <v/>
      </c>
      <c r="F836">
        <f>IF(AND('Raw Data'!J831&lt;'Raw Data'!I831,'Raw Data'!E831&gt;'Raw Data'!D831,'Raw Data'!E831-'Raw Data'!D831&lt;4),'Raw Data'!L831,IF(AND('Raw Data'!I831&lt;'Raw Data'!J831,'Raw Data'!D831&gt;'Raw Data'!E831,'Raw Data'!D831-'Raw Data'!E831&lt;4),'Raw Data'!K831,0))</f>
        <v/>
      </c>
      <c r="G836">
        <f>IF(AND('Raw Data'!J831&lt;'Raw Data'!I831, 'Raw Data'!E831&gt;'Raw Data'!D831), 'Raw Data'!J831, 0)</f>
        <v/>
      </c>
      <c r="H836">
        <f>IF(AND('Raw Data'!J831&gt;'Raw Data'!I831, 'Raw Data'!E831&lt;'Raw Data'!D831), 'Raw Data'!I831, 0)</f>
        <v/>
      </c>
      <c r="I836">
        <f>SUM(J836:K836)</f>
        <v/>
      </c>
      <c r="J836">
        <f>IF(AND('Raw Data'!J831&gt;'Raw Data'!I831, 'Raw Data'!E831&gt;'Raw Data'!D831), 'Raw Data'!J831, 0)</f>
        <v/>
      </c>
      <c r="K836">
        <f>IF(AND('Raw Data'!I831&gt;'Raw Data'!J831, 'Raw Data'!D831&gt;'Raw Data'!E831), 'Raw Data'!I831, 0)</f>
        <v/>
      </c>
      <c r="L836">
        <f>IF('Raw Data'!E831-'Raw Data'!D831&gt;3, 'Raw Data'!N831, 0)</f>
        <v/>
      </c>
      <c r="M836">
        <f>IF('Raw Data'!D831-'Raw Data'!E831&gt;3, 'Raw Data'!M831, 0)</f>
        <v/>
      </c>
      <c r="N836">
        <f>IF(ISBLANK('Raw Data'!D831),0,IF(AND('Raw Data'!E831&gt;'Raw Data'!D831,'Raw Data'!E831-'Raw Data'!D831&gt;0,'Raw Data'!E831-'Raw Data'!D831&lt;4),'Raw Data'!L831, 0))</f>
        <v/>
      </c>
      <c r="O836">
        <f>IF(ISBLANK('Raw Data'!D831),0,IF(AND('Raw Data'!E831&gt;'Raw Data'!D831,'Raw Data'!E831-'Raw Data'!D831&gt;0,'Raw Data'!D831-'Raw Data'!E831&lt;4),'Raw Data'!K831, 0))</f>
        <v/>
      </c>
      <c r="P836">
        <f>IF('Raw Data'!E831-'Raw Data'!D831&gt;3, 'Raw Data'!N831, IF('Raw Data'!D831-'Raw Data'!E831&gt;3, 'Raw Data'!M831, 0))</f>
        <v/>
      </c>
      <c r="Q836">
        <f>IF(ISBLANK('Raw Data'!E831),0,IF(AND('Raw Data'!E831-'Raw Data'!D831&lt;4,'Raw Data'!E831-'Raw Data'!D831&gt;0),'Raw Data'!L831,IF(AND('Raw Data'!D831&gt;'Raw Data'!E831,'Raw Data'!D831-'Raw Data'!E831&gt;0),'Raw Data'!K831,0)))</f>
        <v/>
      </c>
      <c r="R836">
        <f>IF(ISBLANK('Raw Data'!K831),0,IFERROR(IF(MATCH(SMALL('Raw Data'!K831:N831,1),L836:O836,0),SMALL('Raw Data'!K831:N831,1)),0))</f>
        <v/>
      </c>
      <c r="S836">
        <f>IF(ISBLANK('Raw Data'!K831),0,IFERROR(IF(MATCH(SMALL('Raw Data'!K831:N831,2),L836:O836,0),SMALL('Raw Data'!K831:N831,2)),0))</f>
        <v/>
      </c>
      <c r="T836">
        <f>IF(ISBLANK('Raw Data'!K831),0,IFERROR(IF(MATCH(SMALL('Raw Data'!K831:N831,3),L836:O836,0),SMALL('Raw Data'!K831:N831,3)),0))</f>
        <v/>
      </c>
      <c r="U836">
        <f>IF(ISBLANK('Raw Data'!K831),0,IFERROR(IF(MATCH(SMALL('Raw Data'!K831:N831,4),L836:O836,0),SMALL('Raw Data'!K831:N831,4)),0))</f>
        <v/>
      </c>
      <c r="V836">
        <f>IF(AND('Raw Data'!D831&lt;3, 'Raw Data'!E831&lt;3, 'Raw Data'!A831&gt;0), 'Raw Data'!AF831, 0)</f>
        <v/>
      </c>
      <c r="W836">
        <f>IF(AND('Raw Data'!D831&lt;4, 'Raw Data'!E831&lt;4, 'Raw Data'!A831&gt;0), 'Raw Data'!AI831, 0)</f>
        <v/>
      </c>
      <c r="X836">
        <f>IF(AND('Raw Data'!D831&lt;5, 'Raw Data'!E831&lt;5, 'Raw Data'!A831&gt;0), 'Raw Data'!AL831, 0)</f>
        <v/>
      </c>
      <c r="Y836">
        <f>IF(AND('Raw Data'!D831&lt;6, 'Raw Data'!E831&lt;6, 'Raw Data'!A831&gt;0), 'Raw Data'!AO831, 0)</f>
        <v/>
      </c>
      <c r="Z836">
        <f>IF(ISBLANK('Raw Data'!D831), 0, IF('Raw Data'!D831-'Raw Data'!E831&gt;1, 'Raw Data'!AW831, 0))</f>
        <v/>
      </c>
      <c r="AA836">
        <f>IF(ISBLANK('Raw Data'!A831), 0, IF(ABS('Raw Data'!D831-'Raw Data'!E831)&lt;2, 'Raw Data'!AX831, 0))</f>
        <v/>
      </c>
      <c r="AB836">
        <f>IF(ISBLANK('Raw Data'!D831), 0, IF('Raw Data'!E831-'Raw Data'!D831&gt;1, 'Raw Data'!AY831, 0))</f>
        <v/>
      </c>
      <c r="AC836">
        <f>IF(ISBLANK('Raw Data'!D831), 0, IF('Raw Data'!D831-'Raw Data'!E831&gt;2, 'Raw Data'!AZ831, 0))</f>
        <v/>
      </c>
      <c r="AD836">
        <f>IF(ISBLANK('Raw Data'!A831), 0, IF(ABS('Raw Data'!D831-'Raw Data'!E831)&lt;3, 'Raw Data'!BA831, 0))</f>
        <v/>
      </c>
      <c r="AE836">
        <f>IF(ISBLANK('Raw Data'!D831), 0, IF('Raw Data'!E831-'Raw Data'!D831&gt;2, 'Raw Data'!BB831, 0))</f>
        <v/>
      </c>
      <c r="AF836">
        <f>IF(ISBLANK('Raw Data'!D831), 0, IF('Raw Data'!D831-'Raw Data'!E831&gt;3, 'Raw Data'!BC831, 0))</f>
        <v/>
      </c>
      <c r="AG836">
        <f>IF(ISBLANK('Raw Data'!A831), 0, IF(ABS('Raw Data'!D831-'Raw Data'!E831)&lt;4, 'Raw Data'!BD831, 0))</f>
        <v/>
      </c>
      <c r="AH836">
        <f>IF(ISBLANK('Raw Data'!D831), 0, IF('Raw Data'!E831-'Raw Data'!D831&gt;3, 'Raw Data'!BE831, 0))</f>
        <v/>
      </c>
      <c r="AI836">
        <f>IF(SUM('Raw Data'!D831:E831)&gt;'Raw Data'!F831, 'Raw Data'!G831, 0)</f>
        <v/>
      </c>
      <c r="AJ836">
        <f>IF(ISBLANK('Raw Data'!D831), 0, IF(SUM('Raw Data'!D831:E831)&lt;'Raw Data'!F831, 'Raw Data'!H831, 0))</f>
        <v/>
      </c>
      <c r="AK836">
        <f>IF(ISBLANK('Raw Data'!A831), 0, IF(AND('Raw Data'!D831&lt;3, 'Raw Data'!E831&lt;3, 'Raw Data'!F831&lt;BB$2), 'Raw Data'!AF831, 0))</f>
        <v/>
      </c>
      <c r="AL836">
        <f>IF(ISBLANK('Raw Data'!A831), 0, IF(AND('Raw Data'!D831&lt;4, 'Raw Data'!E831&lt;4, 'Raw Data'!F831&lt;BB$2), 'Raw Data'!AI831, 0))</f>
        <v/>
      </c>
      <c r="AM836">
        <f>IF(ISBLANK('Raw Data'!A831), 0, IF(AND('Raw Data'!D831&lt;5, 'Raw Data'!E831&lt;5, 'Raw Data'!F831&lt;BB$2), 'Raw Data'!AL831, 0))</f>
        <v/>
      </c>
      <c r="AN836">
        <f>IF(ISBLANK('Raw Data'!A831), 0, IF(AND('Raw Data'!D831&lt;6, 'Raw Data'!E831&lt;6, 'Raw Data'!F831&lt;BB$2), 'Raw Data'!AO831, 0))</f>
        <v/>
      </c>
      <c r="AO836">
        <f>IF(ISBLANK('Raw Data'!A831), 0, IF(AND('Raw Data'!I831&lt;Analysis!$BC$2, 'Raw Data'!D831-'Raw Data'!E831&gt;1), 'Raw Data'!AW831, IF(AND('Raw Data'!J831&lt;Analysis!$BC$2, 'Raw Data'!E831-'Raw Data'!D831&gt;1), 'Raw Data'!AY831, 0)))</f>
        <v/>
      </c>
      <c r="AP836">
        <f>IF(ISBLANK('Raw Data'!A831), 0, IF(AND('Raw Data'!I831&lt;Analysis!$BC$2, 'Raw Data'!D831-'Raw Data'!E831&gt;2), 'Raw Data'!AZ831, IF(AND('Raw Data'!J831&lt;Analysis!$BC$2, 'Raw Data'!E831-'Raw Data'!D831&gt;2), 'Raw Data'!BB831, 0)))</f>
        <v/>
      </c>
      <c r="AQ836">
        <f>IF(ISBLANK('Raw Data'!A831), 0, IF(AND('Raw Data'!I831&lt;Analysis!$BC$2, 'Raw Data'!D831-'Raw Data'!E831&gt;3), 'Raw Data'!BC831, IF(AND('Raw Data'!J831&lt;Analysis!$BC$2, 'Raw Data'!E831-'Raw Data'!D831&gt;3), 'Raw Data'!BE831, 0)))</f>
        <v/>
      </c>
      <c r="AR836">
        <f>IF('Hidden Analysiss'!D832=1,IF(ABS('Raw Data'!E831-'Raw Data'!D831)&lt;2,'Raw Data'!AX831,0), 0)</f>
        <v/>
      </c>
      <c r="AS836">
        <f>IF('Hidden Analysiss'!D832=1,IF(ABS('Raw Data'!E831-'Raw Data'!D831)&lt;3,'Raw Data'!BA831,0), 0)</f>
        <v/>
      </c>
      <c r="AT836">
        <f>IF('Hidden Analysiss'!D832=1,IF(ABS('Raw Data'!E831-'Raw Data'!D831)&lt;4,'Raw Data'!BD831,0), 0)</f>
        <v/>
      </c>
      <c r="AU836">
        <f>IF(AND('Hidden Analysiss'!E832=1, ABS('Raw Data'!E831-'Raw Data'!D831)&lt;2), 'Raw Data'!AX831, 0)</f>
        <v/>
      </c>
      <c r="AV836">
        <f>IF(AND('Hidden Analysiss'!E832=1, ABS('Raw Data'!E831-'Raw Data'!D831)&lt;3), 'Raw Data'!BA831, 0)</f>
        <v/>
      </c>
      <c r="AW836">
        <f>IF(AND('Hidden Analysiss'!E832=1, ABS('Raw Data'!E831-'Raw Data'!D831)&lt;3), 'Raw Data'!BD831, 0)</f>
        <v/>
      </c>
    </row>
    <row r="837">
      <c r="A837" s="1">
        <f>'Raw Data'!A832</f>
        <v/>
      </c>
      <c r="B837">
        <f>IF('Raw Data'!E832&gt;'Raw Data'!D832, 'Raw Data'!J832, 0)</f>
        <v/>
      </c>
      <c r="C837">
        <f>IF('Raw Data'!D832&gt;'Raw Data'!E832, 'Raw Data'!I832, 0)</f>
        <v/>
      </c>
      <c r="D837">
        <f>SUM(G837:H837)</f>
        <v/>
      </c>
      <c r="E837">
        <f>IF(AND('Raw Data'!J832&lt;'Raw Data'!I832,'Raw Data'!E832&gt;'Raw Data'!D832,'Raw Data'!E832-'Raw Data'!D832&gt;3),'Raw Data'!N832,IF(AND('Raw Data'!I832&lt;'Raw Data'!J832,'Raw Data'!D832&gt;'Raw Data'!E832,'Raw Data'!D832-'Raw Data'!E832&gt;3),'Raw Data'!M832,0))</f>
        <v/>
      </c>
      <c r="F837">
        <f>IF(AND('Raw Data'!J832&lt;'Raw Data'!I832,'Raw Data'!E832&gt;'Raw Data'!D832,'Raw Data'!E832-'Raw Data'!D832&lt;4),'Raw Data'!L832,IF(AND('Raw Data'!I832&lt;'Raw Data'!J832,'Raw Data'!D832&gt;'Raw Data'!E832,'Raw Data'!D832-'Raw Data'!E832&lt;4),'Raw Data'!K832,0))</f>
        <v/>
      </c>
      <c r="G837">
        <f>IF(AND('Raw Data'!J832&lt;'Raw Data'!I832, 'Raw Data'!E832&gt;'Raw Data'!D832), 'Raw Data'!J832, 0)</f>
        <v/>
      </c>
      <c r="H837">
        <f>IF(AND('Raw Data'!J832&gt;'Raw Data'!I832, 'Raw Data'!E832&lt;'Raw Data'!D832), 'Raw Data'!I832, 0)</f>
        <v/>
      </c>
      <c r="I837">
        <f>SUM(J837:K837)</f>
        <v/>
      </c>
      <c r="J837">
        <f>IF(AND('Raw Data'!J832&gt;'Raw Data'!I832, 'Raw Data'!E832&gt;'Raw Data'!D832), 'Raw Data'!J832, 0)</f>
        <v/>
      </c>
      <c r="K837">
        <f>IF(AND('Raw Data'!I832&gt;'Raw Data'!J832, 'Raw Data'!D832&gt;'Raw Data'!E832), 'Raw Data'!I832, 0)</f>
        <v/>
      </c>
      <c r="L837">
        <f>IF('Raw Data'!E832-'Raw Data'!D832&gt;3, 'Raw Data'!N832, 0)</f>
        <v/>
      </c>
      <c r="M837">
        <f>IF('Raw Data'!D832-'Raw Data'!E832&gt;3, 'Raw Data'!M832, 0)</f>
        <v/>
      </c>
      <c r="N837">
        <f>IF(ISBLANK('Raw Data'!D832),0,IF(AND('Raw Data'!E832&gt;'Raw Data'!D832,'Raw Data'!E832-'Raw Data'!D832&gt;0,'Raw Data'!E832-'Raw Data'!D832&lt;4),'Raw Data'!L832, 0))</f>
        <v/>
      </c>
      <c r="O837">
        <f>IF(ISBLANK('Raw Data'!D832),0,IF(AND('Raw Data'!E832&gt;'Raw Data'!D832,'Raw Data'!E832-'Raw Data'!D832&gt;0,'Raw Data'!D832-'Raw Data'!E832&lt;4),'Raw Data'!K832, 0))</f>
        <v/>
      </c>
      <c r="P837">
        <f>IF('Raw Data'!E832-'Raw Data'!D832&gt;3, 'Raw Data'!N832, IF('Raw Data'!D832-'Raw Data'!E832&gt;3, 'Raw Data'!M832, 0))</f>
        <v/>
      </c>
      <c r="Q837">
        <f>IF(ISBLANK('Raw Data'!E832),0,IF(AND('Raw Data'!E832-'Raw Data'!D832&lt;4,'Raw Data'!E832-'Raw Data'!D832&gt;0),'Raw Data'!L832,IF(AND('Raw Data'!D832&gt;'Raw Data'!E832,'Raw Data'!D832-'Raw Data'!E832&gt;0),'Raw Data'!K832,0)))</f>
        <v/>
      </c>
      <c r="R837">
        <f>IF(ISBLANK('Raw Data'!K832),0,IFERROR(IF(MATCH(SMALL('Raw Data'!K832:N832,1),L837:O837,0),SMALL('Raw Data'!K832:N832,1)),0))</f>
        <v/>
      </c>
      <c r="S837">
        <f>IF(ISBLANK('Raw Data'!K832),0,IFERROR(IF(MATCH(SMALL('Raw Data'!K832:N832,2),L837:O837,0),SMALL('Raw Data'!K832:N832,2)),0))</f>
        <v/>
      </c>
      <c r="T837">
        <f>IF(ISBLANK('Raw Data'!K832),0,IFERROR(IF(MATCH(SMALL('Raw Data'!K832:N832,3),L837:O837,0),SMALL('Raw Data'!K832:N832,3)),0))</f>
        <v/>
      </c>
      <c r="U837">
        <f>IF(ISBLANK('Raw Data'!K832),0,IFERROR(IF(MATCH(SMALL('Raw Data'!K832:N832,4),L837:O837,0),SMALL('Raw Data'!K832:N832,4)),0))</f>
        <v/>
      </c>
      <c r="V837">
        <f>IF(AND('Raw Data'!D832&lt;3, 'Raw Data'!E832&lt;3, 'Raw Data'!A832&gt;0), 'Raw Data'!AF832, 0)</f>
        <v/>
      </c>
      <c r="W837">
        <f>IF(AND('Raw Data'!D832&lt;4, 'Raw Data'!E832&lt;4, 'Raw Data'!A832&gt;0), 'Raw Data'!AI832, 0)</f>
        <v/>
      </c>
      <c r="X837">
        <f>IF(AND('Raw Data'!D832&lt;5, 'Raw Data'!E832&lt;5, 'Raw Data'!A832&gt;0), 'Raw Data'!AL832, 0)</f>
        <v/>
      </c>
      <c r="Y837">
        <f>IF(AND('Raw Data'!D832&lt;6, 'Raw Data'!E832&lt;6, 'Raw Data'!A832&gt;0), 'Raw Data'!AO832, 0)</f>
        <v/>
      </c>
      <c r="Z837">
        <f>IF(ISBLANK('Raw Data'!D832), 0, IF('Raw Data'!D832-'Raw Data'!E832&gt;1, 'Raw Data'!AW832, 0))</f>
        <v/>
      </c>
      <c r="AA837">
        <f>IF(ISBLANK('Raw Data'!A832), 0, IF(ABS('Raw Data'!D832-'Raw Data'!E832)&lt;2, 'Raw Data'!AX832, 0))</f>
        <v/>
      </c>
      <c r="AB837">
        <f>IF(ISBLANK('Raw Data'!D832), 0, IF('Raw Data'!E832-'Raw Data'!D832&gt;1, 'Raw Data'!AY832, 0))</f>
        <v/>
      </c>
      <c r="AC837">
        <f>IF(ISBLANK('Raw Data'!D832), 0, IF('Raw Data'!D832-'Raw Data'!E832&gt;2, 'Raw Data'!AZ832, 0))</f>
        <v/>
      </c>
      <c r="AD837">
        <f>IF(ISBLANK('Raw Data'!A832), 0, IF(ABS('Raw Data'!D832-'Raw Data'!E832)&lt;3, 'Raw Data'!BA832, 0))</f>
        <v/>
      </c>
      <c r="AE837">
        <f>IF(ISBLANK('Raw Data'!D832), 0, IF('Raw Data'!E832-'Raw Data'!D832&gt;2, 'Raw Data'!BB832, 0))</f>
        <v/>
      </c>
      <c r="AF837">
        <f>IF(ISBLANK('Raw Data'!D832), 0, IF('Raw Data'!D832-'Raw Data'!E832&gt;3, 'Raw Data'!BC832, 0))</f>
        <v/>
      </c>
      <c r="AG837">
        <f>IF(ISBLANK('Raw Data'!A832), 0, IF(ABS('Raw Data'!D832-'Raw Data'!E832)&lt;4, 'Raw Data'!BD832, 0))</f>
        <v/>
      </c>
      <c r="AH837">
        <f>IF(ISBLANK('Raw Data'!D832), 0, IF('Raw Data'!E832-'Raw Data'!D832&gt;3, 'Raw Data'!BE832, 0))</f>
        <v/>
      </c>
      <c r="AI837">
        <f>IF(SUM('Raw Data'!D832:E832)&gt;'Raw Data'!F832, 'Raw Data'!G832, 0)</f>
        <v/>
      </c>
      <c r="AJ837">
        <f>IF(ISBLANK('Raw Data'!D832), 0, IF(SUM('Raw Data'!D832:E832)&lt;'Raw Data'!F832, 'Raw Data'!H832, 0))</f>
        <v/>
      </c>
      <c r="AK837">
        <f>IF(ISBLANK('Raw Data'!A832), 0, IF(AND('Raw Data'!D832&lt;3, 'Raw Data'!E832&lt;3, 'Raw Data'!F832&lt;BB$2), 'Raw Data'!AF832, 0))</f>
        <v/>
      </c>
      <c r="AL837">
        <f>IF(ISBLANK('Raw Data'!A832), 0, IF(AND('Raw Data'!D832&lt;4, 'Raw Data'!E832&lt;4, 'Raw Data'!F832&lt;BB$2), 'Raw Data'!AI832, 0))</f>
        <v/>
      </c>
      <c r="AM837">
        <f>IF(ISBLANK('Raw Data'!A832), 0, IF(AND('Raw Data'!D832&lt;5, 'Raw Data'!E832&lt;5, 'Raw Data'!F832&lt;BB$2), 'Raw Data'!AL832, 0))</f>
        <v/>
      </c>
      <c r="AN837">
        <f>IF(ISBLANK('Raw Data'!A832), 0, IF(AND('Raw Data'!D832&lt;6, 'Raw Data'!E832&lt;6, 'Raw Data'!F832&lt;BB$2), 'Raw Data'!AO832, 0))</f>
        <v/>
      </c>
      <c r="AO837">
        <f>IF(ISBLANK('Raw Data'!A832), 0, IF(AND('Raw Data'!I832&lt;Analysis!$BC$2, 'Raw Data'!D832-'Raw Data'!E832&gt;1), 'Raw Data'!AW832, IF(AND('Raw Data'!J832&lt;Analysis!$BC$2, 'Raw Data'!E832-'Raw Data'!D832&gt;1), 'Raw Data'!AY832, 0)))</f>
        <v/>
      </c>
      <c r="AP837">
        <f>IF(ISBLANK('Raw Data'!A832), 0, IF(AND('Raw Data'!I832&lt;Analysis!$BC$2, 'Raw Data'!D832-'Raw Data'!E832&gt;2), 'Raw Data'!AZ832, IF(AND('Raw Data'!J832&lt;Analysis!$BC$2, 'Raw Data'!E832-'Raw Data'!D832&gt;2), 'Raw Data'!BB832, 0)))</f>
        <v/>
      </c>
      <c r="AQ837">
        <f>IF(ISBLANK('Raw Data'!A832), 0, IF(AND('Raw Data'!I832&lt;Analysis!$BC$2, 'Raw Data'!D832-'Raw Data'!E832&gt;3), 'Raw Data'!BC832, IF(AND('Raw Data'!J832&lt;Analysis!$BC$2, 'Raw Data'!E832-'Raw Data'!D832&gt;3), 'Raw Data'!BE832, 0)))</f>
        <v/>
      </c>
      <c r="AR837">
        <f>IF('Hidden Analysiss'!D833=1,IF(ABS('Raw Data'!E832-'Raw Data'!D832)&lt;2,'Raw Data'!AX832,0), 0)</f>
        <v/>
      </c>
      <c r="AS837">
        <f>IF('Hidden Analysiss'!D833=1,IF(ABS('Raw Data'!E832-'Raw Data'!D832)&lt;3,'Raw Data'!BA832,0), 0)</f>
        <v/>
      </c>
      <c r="AT837">
        <f>IF('Hidden Analysiss'!D833=1,IF(ABS('Raw Data'!E832-'Raw Data'!D832)&lt;4,'Raw Data'!BD832,0), 0)</f>
        <v/>
      </c>
      <c r="AU837">
        <f>IF(AND('Hidden Analysiss'!E833=1, ABS('Raw Data'!E832-'Raw Data'!D832)&lt;2), 'Raw Data'!AX832, 0)</f>
        <v/>
      </c>
      <c r="AV837">
        <f>IF(AND('Hidden Analysiss'!E833=1, ABS('Raw Data'!E832-'Raw Data'!D832)&lt;3), 'Raw Data'!BA832, 0)</f>
        <v/>
      </c>
      <c r="AW837">
        <f>IF(AND('Hidden Analysiss'!E833=1, ABS('Raw Data'!E832-'Raw Data'!D832)&lt;3), 'Raw Data'!BD832, 0)</f>
        <v/>
      </c>
    </row>
    <row r="838">
      <c r="A838" s="1">
        <f>'Raw Data'!A833</f>
        <v/>
      </c>
      <c r="B838">
        <f>IF('Raw Data'!E833&gt;'Raw Data'!D833, 'Raw Data'!J833, 0)</f>
        <v/>
      </c>
      <c r="C838">
        <f>IF('Raw Data'!D833&gt;'Raw Data'!E833, 'Raw Data'!I833, 0)</f>
        <v/>
      </c>
      <c r="D838">
        <f>SUM(G838:H838)</f>
        <v/>
      </c>
      <c r="E838">
        <f>IF(AND('Raw Data'!J833&lt;'Raw Data'!I833,'Raw Data'!E833&gt;'Raw Data'!D833,'Raw Data'!E833-'Raw Data'!D833&gt;3),'Raw Data'!N833,IF(AND('Raw Data'!I833&lt;'Raw Data'!J833,'Raw Data'!D833&gt;'Raw Data'!E833,'Raw Data'!D833-'Raw Data'!E833&gt;3),'Raw Data'!M833,0))</f>
        <v/>
      </c>
      <c r="F838">
        <f>IF(AND('Raw Data'!J833&lt;'Raw Data'!I833,'Raw Data'!E833&gt;'Raw Data'!D833,'Raw Data'!E833-'Raw Data'!D833&lt;4),'Raw Data'!L833,IF(AND('Raw Data'!I833&lt;'Raw Data'!J833,'Raw Data'!D833&gt;'Raw Data'!E833,'Raw Data'!D833-'Raw Data'!E833&lt;4),'Raw Data'!K833,0))</f>
        <v/>
      </c>
      <c r="G838">
        <f>IF(AND('Raw Data'!J833&lt;'Raw Data'!I833, 'Raw Data'!E833&gt;'Raw Data'!D833), 'Raw Data'!J833, 0)</f>
        <v/>
      </c>
      <c r="H838">
        <f>IF(AND('Raw Data'!J833&gt;'Raw Data'!I833, 'Raw Data'!E833&lt;'Raw Data'!D833), 'Raw Data'!I833, 0)</f>
        <v/>
      </c>
      <c r="I838">
        <f>SUM(J838:K838)</f>
        <v/>
      </c>
      <c r="J838">
        <f>IF(AND('Raw Data'!J833&gt;'Raw Data'!I833, 'Raw Data'!E833&gt;'Raw Data'!D833), 'Raw Data'!J833, 0)</f>
        <v/>
      </c>
      <c r="K838">
        <f>IF(AND('Raw Data'!I833&gt;'Raw Data'!J833, 'Raw Data'!D833&gt;'Raw Data'!E833), 'Raw Data'!I833, 0)</f>
        <v/>
      </c>
      <c r="L838">
        <f>IF('Raw Data'!E833-'Raw Data'!D833&gt;3, 'Raw Data'!N833, 0)</f>
        <v/>
      </c>
      <c r="M838">
        <f>IF('Raw Data'!D833-'Raw Data'!E833&gt;3, 'Raw Data'!M833, 0)</f>
        <v/>
      </c>
      <c r="N838">
        <f>IF(ISBLANK('Raw Data'!D833),0,IF(AND('Raw Data'!E833&gt;'Raw Data'!D833,'Raw Data'!E833-'Raw Data'!D833&gt;0,'Raw Data'!E833-'Raw Data'!D833&lt;4),'Raw Data'!L833, 0))</f>
        <v/>
      </c>
      <c r="O838">
        <f>IF(ISBLANK('Raw Data'!D833),0,IF(AND('Raw Data'!E833&gt;'Raw Data'!D833,'Raw Data'!E833-'Raw Data'!D833&gt;0,'Raw Data'!D833-'Raw Data'!E833&lt;4),'Raw Data'!K833, 0))</f>
        <v/>
      </c>
      <c r="P838">
        <f>IF('Raw Data'!E833-'Raw Data'!D833&gt;3, 'Raw Data'!N833, IF('Raw Data'!D833-'Raw Data'!E833&gt;3, 'Raw Data'!M833, 0))</f>
        <v/>
      </c>
      <c r="Q838">
        <f>IF(ISBLANK('Raw Data'!E833),0,IF(AND('Raw Data'!E833-'Raw Data'!D833&lt;4,'Raw Data'!E833-'Raw Data'!D833&gt;0),'Raw Data'!L833,IF(AND('Raw Data'!D833&gt;'Raw Data'!E833,'Raw Data'!D833-'Raw Data'!E833&gt;0),'Raw Data'!K833,0)))</f>
        <v/>
      </c>
      <c r="R838">
        <f>IF(ISBLANK('Raw Data'!K833),0,IFERROR(IF(MATCH(SMALL('Raw Data'!K833:N833,1),L838:O838,0),SMALL('Raw Data'!K833:N833,1)),0))</f>
        <v/>
      </c>
      <c r="S838">
        <f>IF(ISBLANK('Raw Data'!K833),0,IFERROR(IF(MATCH(SMALL('Raw Data'!K833:N833,2),L838:O838,0),SMALL('Raw Data'!K833:N833,2)),0))</f>
        <v/>
      </c>
      <c r="T838">
        <f>IF(ISBLANK('Raw Data'!K833),0,IFERROR(IF(MATCH(SMALL('Raw Data'!K833:N833,3),L838:O838,0),SMALL('Raw Data'!K833:N833,3)),0))</f>
        <v/>
      </c>
      <c r="U838">
        <f>IF(ISBLANK('Raw Data'!K833),0,IFERROR(IF(MATCH(SMALL('Raw Data'!K833:N833,4),L838:O838,0),SMALL('Raw Data'!K833:N833,4)),0))</f>
        <v/>
      </c>
      <c r="V838">
        <f>IF(AND('Raw Data'!D833&lt;3, 'Raw Data'!E833&lt;3, 'Raw Data'!A833&gt;0), 'Raw Data'!AF833, 0)</f>
        <v/>
      </c>
      <c r="W838">
        <f>IF(AND('Raw Data'!D833&lt;4, 'Raw Data'!E833&lt;4, 'Raw Data'!A833&gt;0), 'Raw Data'!AI833, 0)</f>
        <v/>
      </c>
      <c r="X838">
        <f>IF(AND('Raw Data'!D833&lt;5, 'Raw Data'!E833&lt;5, 'Raw Data'!A833&gt;0), 'Raw Data'!AL833, 0)</f>
        <v/>
      </c>
      <c r="Y838">
        <f>IF(AND('Raw Data'!D833&lt;6, 'Raw Data'!E833&lt;6, 'Raw Data'!A833&gt;0), 'Raw Data'!AO833, 0)</f>
        <v/>
      </c>
      <c r="Z838">
        <f>IF(ISBLANK('Raw Data'!D833), 0, IF('Raw Data'!D833-'Raw Data'!E833&gt;1, 'Raw Data'!AW833, 0))</f>
        <v/>
      </c>
      <c r="AA838">
        <f>IF(ISBLANK('Raw Data'!A833), 0, IF(ABS('Raw Data'!D833-'Raw Data'!E833)&lt;2, 'Raw Data'!AX833, 0))</f>
        <v/>
      </c>
      <c r="AB838">
        <f>IF(ISBLANK('Raw Data'!D833), 0, IF('Raw Data'!E833-'Raw Data'!D833&gt;1, 'Raw Data'!AY833, 0))</f>
        <v/>
      </c>
      <c r="AC838">
        <f>IF(ISBLANK('Raw Data'!D833), 0, IF('Raw Data'!D833-'Raw Data'!E833&gt;2, 'Raw Data'!AZ833, 0))</f>
        <v/>
      </c>
      <c r="AD838">
        <f>IF(ISBLANK('Raw Data'!A833), 0, IF(ABS('Raw Data'!D833-'Raw Data'!E833)&lt;3, 'Raw Data'!BA833, 0))</f>
        <v/>
      </c>
      <c r="AE838">
        <f>IF(ISBLANK('Raw Data'!D833), 0, IF('Raw Data'!E833-'Raw Data'!D833&gt;2, 'Raw Data'!BB833, 0))</f>
        <v/>
      </c>
      <c r="AF838">
        <f>IF(ISBLANK('Raw Data'!D833), 0, IF('Raw Data'!D833-'Raw Data'!E833&gt;3, 'Raw Data'!BC833, 0))</f>
        <v/>
      </c>
      <c r="AG838">
        <f>IF(ISBLANK('Raw Data'!A833), 0, IF(ABS('Raw Data'!D833-'Raw Data'!E833)&lt;4, 'Raw Data'!BD833, 0))</f>
        <v/>
      </c>
      <c r="AH838">
        <f>IF(ISBLANK('Raw Data'!D833), 0, IF('Raw Data'!E833-'Raw Data'!D833&gt;3, 'Raw Data'!BE833, 0))</f>
        <v/>
      </c>
      <c r="AI838">
        <f>IF(SUM('Raw Data'!D833:E833)&gt;'Raw Data'!F833, 'Raw Data'!G833, 0)</f>
        <v/>
      </c>
      <c r="AJ838">
        <f>IF(ISBLANK('Raw Data'!D833), 0, IF(SUM('Raw Data'!D833:E833)&lt;'Raw Data'!F833, 'Raw Data'!H833, 0))</f>
        <v/>
      </c>
      <c r="AK838">
        <f>IF(ISBLANK('Raw Data'!A833), 0, IF(AND('Raw Data'!D833&lt;3, 'Raw Data'!E833&lt;3, 'Raw Data'!F833&lt;BB$2), 'Raw Data'!AF833, 0))</f>
        <v/>
      </c>
      <c r="AL838">
        <f>IF(ISBLANK('Raw Data'!A833), 0, IF(AND('Raw Data'!D833&lt;4, 'Raw Data'!E833&lt;4, 'Raw Data'!F833&lt;BB$2), 'Raw Data'!AI833, 0))</f>
        <v/>
      </c>
      <c r="AM838">
        <f>IF(ISBLANK('Raw Data'!A833), 0, IF(AND('Raw Data'!D833&lt;5, 'Raw Data'!E833&lt;5, 'Raw Data'!F833&lt;BB$2), 'Raw Data'!AL833, 0))</f>
        <v/>
      </c>
      <c r="AN838">
        <f>IF(ISBLANK('Raw Data'!A833), 0, IF(AND('Raw Data'!D833&lt;6, 'Raw Data'!E833&lt;6, 'Raw Data'!F833&lt;BB$2), 'Raw Data'!AO833, 0))</f>
        <v/>
      </c>
      <c r="AO838">
        <f>IF(ISBLANK('Raw Data'!A833), 0, IF(AND('Raw Data'!I833&lt;Analysis!$BC$2, 'Raw Data'!D833-'Raw Data'!E833&gt;1), 'Raw Data'!AW833, IF(AND('Raw Data'!J833&lt;Analysis!$BC$2, 'Raw Data'!E833-'Raw Data'!D833&gt;1), 'Raw Data'!AY833, 0)))</f>
        <v/>
      </c>
      <c r="AP838">
        <f>IF(ISBLANK('Raw Data'!A833), 0, IF(AND('Raw Data'!I833&lt;Analysis!$BC$2, 'Raw Data'!D833-'Raw Data'!E833&gt;2), 'Raw Data'!AZ833, IF(AND('Raw Data'!J833&lt;Analysis!$BC$2, 'Raw Data'!E833-'Raw Data'!D833&gt;2), 'Raw Data'!BB833, 0)))</f>
        <v/>
      </c>
      <c r="AQ838">
        <f>IF(ISBLANK('Raw Data'!A833), 0, IF(AND('Raw Data'!I833&lt;Analysis!$BC$2, 'Raw Data'!D833-'Raw Data'!E833&gt;3), 'Raw Data'!BC833, IF(AND('Raw Data'!J833&lt;Analysis!$BC$2, 'Raw Data'!E833-'Raw Data'!D833&gt;3), 'Raw Data'!BE833, 0)))</f>
        <v/>
      </c>
      <c r="AR838">
        <f>IF('Hidden Analysiss'!D834=1,IF(ABS('Raw Data'!E833-'Raw Data'!D833)&lt;2,'Raw Data'!AX833,0), 0)</f>
        <v/>
      </c>
      <c r="AS838">
        <f>IF('Hidden Analysiss'!D834=1,IF(ABS('Raw Data'!E833-'Raw Data'!D833)&lt;3,'Raw Data'!BA833,0), 0)</f>
        <v/>
      </c>
      <c r="AT838">
        <f>IF('Hidden Analysiss'!D834=1,IF(ABS('Raw Data'!E833-'Raw Data'!D833)&lt;4,'Raw Data'!BD833,0), 0)</f>
        <v/>
      </c>
      <c r="AU838">
        <f>IF(AND('Hidden Analysiss'!E834=1, ABS('Raw Data'!E833-'Raw Data'!D833)&lt;2), 'Raw Data'!AX833, 0)</f>
        <v/>
      </c>
      <c r="AV838">
        <f>IF(AND('Hidden Analysiss'!E834=1, ABS('Raw Data'!E833-'Raw Data'!D833)&lt;3), 'Raw Data'!BA833, 0)</f>
        <v/>
      </c>
      <c r="AW838">
        <f>IF(AND('Hidden Analysiss'!E834=1, ABS('Raw Data'!E833-'Raw Data'!D833)&lt;3), 'Raw Data'!BD833, 0)</f>
        <v/>
      </c>
    </row>
    <row r="839">
      <c r="A839" s="1">
        <f>'Raw Data'!A834</f>
        <v/>
      </c>
      <c r="B839">
        <f>IF('Raw Data'!E834&gt;'Raw Data'!D834, 'Raw Data'!J834, 0)</f>
        <v/>
      </c>
      <c r="C839">
        <f>IF('Raw Data'!D834&gt;'Raw Data'!E834, 'Raw Data'!I834, 0)</f>
        <v/>
      </c>
      <c r="D839">
        <f>SUM(G839:H839)</f>
        <v/>
      </c>
      <c r="E839">
        <f>IF(AND('Raw Data'!J834&lt;'Raw Data'!I834,'Raw Data'!E834&gt;'Raw Data'!D834,'Raw Data'!E834-'Raw Data'!D834&gt;3),'Raw Data'!N834,IF(AND('Raw Data'!I834&lt;'Raw Data'!J834,'Raw Data'!D834&gt;'Raw Data'!E834,'Raw Data'!D834-'Raw Data'!E834&gt;3),'Raw Data'!M834,0))</f>
        <v/>
      </c>
      <c r="F839">
        <f>IF(AND('Raw Data'!J834&lt;'Raw Data'!I834,'Raw Data'!E834&gt;'Raw Data'!D834,'Raw Data'!E834-'Raw Data'!D834&lt;4),'Raw Data'!L834,IF(AND('Raw Data'!I834&lt;'Raw Data'!J834,'Raw Data'!D834&gt;'Raw Data'!E834,'Raw Data'!D834-'Raw Data'!E834&lt;4),'Raw Data'!K834,0))</f>
        <v/>
      </c>
      <c r="G839">
        <f>IF(AND('Raw Data'!J834&lt;'Raw Data'!I834, 'Raw Data'!E834&gt;'Raw Data'!D834), 'Raw Data'!J834, 0)</f>
        <v/>
      </c>
      <c r="H839">
        <f>IF(AND('Raw Data'!J834&gt;'Raw Data'!I834, 'Raw Data'!E834&lt;'Raw Data'!D834), 'Raw Data'!I834, 0)</f>
        <v/>
      </c>
      <c r="I839">
        <f>SUM(J839:K839)</f>
        <v/>
      </c>
      <c r="J839">
        <f>IF(AND('Raw Data'!J834&gt;'Raw Data'!I834, 'Raw Data'!E834&gt;'Raw Data'!D834), 'Raw Data'!J834, 0)</f>
        <v/>
      </c>
      <c r="K839">
        <f>IF(AND('Raw Data'!I834&gt;'Raw Data'!J834, 'Raw Data'!D834&gt;'Raw Data'!E834), 'Raw Data'!I834, 0)</f>
        <v/>
      </c>
      <c r="L839">
        <f>IF('Raw Data'!E834-'Raw Data'!D834&gt;3, 'Raw Data'!N834, 0)</f>
        <v/>
      </c>
      <c r="M839">
        <f>IF('Raw Data'!D834-'Raw Data'!E834&gt;3, 'Raw Data'!M834, 0)</f>
        <v/>
      </c>
      <c r="N839">
        <f>IF(ISBLANK('Raw Data'!D834),0,IF(AND('Raw Data'!E834&gt;'Raw Data'!D834,'Raw Data'!E834-'Raw Data'!D834&gt;0,'Raw Data'!E834-'Raw Data'!D834&lt;4),'Raw Data'!L834, 0))</f>
        <v/>
      </c>
      <c r="O839">
        <f>IF(ISBLANK('Raw Data'!D834),0,IF(AND('Raw Data'!E834&gt;'Raw Data'!D834,'Raw Data'!E834-'Raw Data'!D834&gt;0,'Raw Data'!D834-'Raw Data'!E834&lt;4),'Raw Data'!K834, 0))</f>
        <v/>
      </c>
      <c r="P839">
        <f>IF('Raw Data'!E834-'Raw Data'!D834&gt;3, 'Raw Data'!N834, IF('Raw Data'!D834-'Raw Data'!E834&gt;3, 'Raw Data'!M834, 0))</f>
        <v/>
      </c>
      <c r="Q839">
        <f>IF(ISBLANK('Raw Data'!E834),0,IF(AND('Raw Data'!E834-'Raw Data'!D834&lt;4,'Raw Data'!E834-'Raw Data'!D834&gt;0),'Raw Data'!L834,IF(AND('Raw Data'!D834&gt;'Raw Data'!E834,'Raw Data'!D834-'Raw Data'!E834&gt;0),'Raw Data'!K834,0)))</f>
        <v/>
      </c>
      <c r="R839">
        <f>IF(ISBLANK('Raw Data'!K834),0,IFERROR(IF(MATCH(SMALL('Raw Data'!K834:N834,1),L839:O839,0),SMALL('Raw Data'!K834:N834,1)),0))</f>
        <v/>
      </c>
      <c r="S839">
        <f>IF(ISBLANK('Raw Data'!K834),0,IFERROR(IF(MATCH(SMALL('Raw Data'!K834:N834,2),L839:O839,0),SMALL('Raw Data'!K834:N834,2)),0))</f>
        <v/>
      </c>
      <c r="T839">
        <f>IF(ISBLANK('Raw Data'!K834),0,IFERROR(IF(MATCH(SMALL('Raw Data'!K834:N834,3),L839:O839,0),SMALL('Raw Data'!K834:N834,3)),0))</f>
        <v/>
      </c>
      <c r="U839">
        <f>IF(ISBLANK('Raw Data'!K834),0,IFERROR(IF(MATCH(SMALL('Raw Data'!K834:N834,4),L839:O839,0),SMALL('Raw Data'!K834:N834,4)),0))</f>
        <v/>
      </c>
      <c r="V839">
        <f>IF(AND('Raw Data'!D834&lt;3, 'Raw Data'!E834&lt;3, 'Raw Data'!A834&gt;0), 'Raw Data'!AF834, 0)</f>
        <v/>
      </c>
      <c r="W839">
        <f>IF(AND('Raw Data'!D834&lt;4, 'Raw Data'!E834&lt;4, 'Raw Data'!A834&gt;0), 'Raw Data'!AI834, 0)</f>
        <v/>
      </c>
      <c r="X839">
        <f>IF(AND('Raw Data'!D834&lt;5, 'Raw Data'!E834&lt;5, 'Raw Data'!A834&gt;0), 'Raw Data'!AL834, 0)</f>
        <v/>
      </c>
      <c r="Y839">
        <f>IF(AND('Raw Data'!D834&lt;6, 'Raw Data'!E834&lt;6, 'Raw Data'!A834&gt;0), 'Raw Data'!AO834, 0)</f>
        <v/>
      </c>
      <c r="Z839">
        <f>IF(ISBLANK('Raw Data'!D834), 0, IF('Raw Data'!D834-'Raw Data'!E834&gt;1, 'Raw Data'!AW834, 0))</f>
        <v/>
      </c>
      <c r="AA839">
        <f>IF(ISBLANK('Raw Data'!A834), 0, IF(ABS('Raw Data'!D834-'Raw Data'!E834)&lt;2, 'Raw Data'!AX834, 0))</f>
        <v/>
      </c>
      <c r="AB839">
        <f>IF(ISBLANK('Raw Data'!D834), 0, IF('Raw Data'!E834-'Raw Data'!D834&gt;1, 'Raw Data'!AY834, 0))</f>
        <v/>
      </c>
      <c r="AC839">
        <f>IF(ISBLANK('Raw Data'!D834), 0, IF('Raw Data'!D834-'Raw Data'!E834&gt;2, 'Raw Data'!AZ834, 0))</f>
        <v/>
      </c>
      <c r="AD839">
        <f>IF(ISBLANK('Raw Data'!A834), 0, IF(ABS('Raw Data'!D834-'Raw Data'!E834)&lt;3, 'Raw Data'!BA834, 0))</f>
        <v/>
      </c>
      <c r="AE839">
        <f>IF(ISBLANK('Raw Data'!D834), 0, IF('Raw Data'!E834-'Raw Data'!D834&gt;2, 'Raw Data'!BB834, 0))</f>
        <v/>
      </c>
      <c r="AF839">
        <f>IF(ISBLANK('Raw Data'!D834), 0, IF('Raw Data'!D834-'Raw Data'!E834&gt;3, 'Raw Data'!BC834, 0))</f>
        <v/>
      </c>
      <c r="AG839">
        <f>IF(ISBLANK('Raw Data'!A834), 0, IF(ABS('Raw Data'!D834-'Raw Data'!E834)&lt;4, 'Raw Data'!BD834, 0))</f>
        <v/>
      </c>
      <c r="AH839">
        <f>IF(ISBLANK('Raw Data'!D834), 0, IF('Raw Data'!E834-'Raw Data'!D834&gt;3, 'Raw Data'!BE834, 0))</f>
        <v/>
      </c>
      <c r="AI839">
        <f>IF(SUM('Raw Data'!D834:E834)&gt;'Raw Data'!F834, 'Raw Data'!G834, 0)</f>
        <v/>
      </c>
      <c r="AJ839">
        <f>IF(ISBLANK('Raw Data'!D834), 0, IF(SUM('Raw Data'!D834:E834)&lt;'Raw Data'!F834, 'Raw Data'!H834, 0))</f>
        <v/>
      </c>
      <c r="AK839">
        <f>IF(ISBLANK('Raw Data'!A834), 0, IF(AND('Raw Data'!D834&lt;3, 'Raw Data'!E834&lt;3, 'Raw Data'!F834&lt;BB$2), 'Raw Data'!AF834, 0))</f>
        <v/>
      </c>
      <c r="AL839">
        <f>IF(ISBLANK('Raw Data'!A834), 0, IF(AND('Raw Data'!D834&lt;4, 'Raw Data'!E834&lt;4, 'Raw Data'!F834&lt;BB$2), 'Raw Data'!AI834, 0))</f>
        <v/>
      </c>
      <c r="AM839">
        <f>IF(ISBLANK('Raw Data'!A834), 0, IF(AND('Raw Data'!D834&lt;5, 'Raw Data'!E834&lt;5, 'Raw Data'!F834&lt;BB$2), 'Raw Data'!AL834, 0))</f>
        <v/>
      </c>
      <c r="AN839">
        <f>IF(ISBLANK('Raw Data'!A834), 0, IF(AND('Raw Data'!D834&lt;6, 'Raw Data'!E834&lt;6, 'Raw Data'!F834&lt;BB$2), 'Raw Data'!AO834, 0))</f>
        <v/>
      </c>
      <c r="AO839">
        <f>IF(ISBLANK('Raw Data'!A834), 0, IF(AND('Raw Data'!I834&lt;Analysis!$BC$2, 'Raw Data'!D834-'Raw Data'!E834&gt;1), 'Raw Data'!AW834, IF(AND('Raw Data'!J834&lt;Analysis!$BC$2, 'Raw Data'!E834-'Raw Data'!D834&gt;1), 'Raw Data'!AY834, 0)))</f>
        <v/>
      </c>
      <c r="AP839">
        <f>IF(ISBLANK('Raw Data'!A834), 0, IF(AND('Raw Data'!I834&lt;Analysis!$BC$2, 'Raw Data'!D834-'Raw Data'!E834&gt;2), 'Raw Data'!AZ834, IF(AND('Raw Data'!J834&lt;Analysis!$BC$2, 'Raw Data'!E834-'Raw Data'!D834&gt;2), 'Raw Data'!BB834, 0)))</f>
        <v/>
      </c>
      <c r="AQ839">
        <f>IF(ISBLANK('Raw Data'!A834), 0, IF(AND('Raw Data'!I834&lt;Analysis!$BC$2, 'Raw Data'!D834-'Raw Data'!E834&gt;3), 'Raw Data'!BC834, IF(AND('Raw Data'!J834&lt;Analysis!$BC$2, 'Raw Data'!E834-'Raw Data'!D834&gt;3), 'Raw Data'!BE834, 0)))</f>
        <v/>
      </c>
      <c r="AR839">
        <f>IF('Hidden Analysiss'!D835=1,IF(ABS('Raw Data'!E834-'Raw Data'!D834)&lt;2,'Raw Data'!AX834,0), 0)</f>
        <v/>
      </c>
      <c r="AS839">
        <f>IF('Hidden Analysiss'!D835=1,IF(ABS('Raw Data'!E834-'Raw Data'!D834)&lt;3,'Raw Data'!BA834,0), 0)</f>
        <v/>
      </c>
      <c r="AT839">
        <f>IF('Hidden Analysiss'!D835=1,IF(ABS('Raw Data'!E834-'Raw Data'!D834)&lt;4,'Raw Data'!BD834,0), 0)</f>
        <v/>
      </c>
      <c r="AU839">
        <f>IF(AND('Hidden Analysiss'!E835=1, ABS('Raw Data'!E834-'Raw Data'!D834)&lt;2), 'Raw Data'!AX834, 0)</f>
        <v/>
      </c>
      <c r="AV839">
        <f>IF(AND('Hidden Analysiss'!E835=1, ABS('Raw Data'!E834-'Raw Data'!D834)&lt;3), 'Raw Data'!BA834, 0)</f>
        <v/>
      </c>
      <c r="AW839">
        <f>IF(AND('Hidden Analysiss'!E835=1, ABS('Raw Data'!E834-'Raw Data'!D834)&lt;3), 'Raw Data'!BD834, 0)</f>
        <v/>
      </c>
    </row>
    <row r="840">
      <c r="A840" s="1">
        <f>'Raw Data'!A835</f>
        <v/>
      </c>
      <c r="B840">
        <f>IF('Raw Data'!E835&gt;'Raw Data'!D835, 'Raw Data'!J835, 0)</f>
        <v/>
      </c>
      <c r="C840">
        <f>IF('Raw Data'!D835&gt;'Raw Data'!E835, 'Raw Data'!I835, 0)</f>
        <v/>
      </c>
      <c r="D840">
        <f>SUM(G840:H840)</f>
        <v/>
      </c>
      <c r="E840">
        <f>IF(AND('Raw Data'!J835&lt;'Raw Data'!I835,'Raw Data'!E835&gt;'Raw Data'!D835,'Raw Data'!E835-'Raw Data'!D835&gt;3),'Raw Data'!N835,IF(AND('Raw Data'!I835&lt;'Raw Data'!J835,'Raw Data'!D835&gt;'Raw Data'!E835,'Raw Data'!D835-'Raw Data'!E835&gt;3),'Raw Data'!M835,0))</f>
        <v/>
      </c>
      <c r="F840">
        <f>IF(AND('Raw Data'!J835&lt;'Raw Data'!I835,'Raw Data'!E835&gt;'Raw Data'!D835,'Raw Data'!E835-'Raw Data'!D835&lt;4),'Raw Data'!L835,IF(AND('Raw Data'!I835&lt;'Raw Data'!J835,'Raw Data'!D835&gt;'Raw Data'!E835,'Raw Data'!D835-'Raw Data'!E835&lt;4),'Raw Data'!K835,0))</f>
        <v/>
      </c>
      <c r="G840">
        <f>IF(AND('Raw Data'!J835&lt;'Raw Data'!I835, 'Raw Data'!E835&gt;'Raw Data'!D835), 'Raw Data'!J835, 0)</f>
        <v/>
      </c>
      <c r="H840">
        <f>IF(AND('Raw Data'!J835&gt;'Raw Data'!I835, 'Raw Data'!E835&lt;'Raw Data'!D835), 'Raw Data'!I835, 0)</f>
        <v/>
      </c>
      <c r="I840">
        <f>SUM(J840:K840)</f>
        <v/>
      </c>
      <c r="J840">
        <f>IF(AND('Raw Data'!J835&gt;'Raw Data'!I835, 'Raw Data'!E835&gt;'Raw Data'!D835), 'Raw Data'!J835, 0)</f>
        <v/>
      </c>
      <c r="K840">
        <f>IF(AND('Raw Data'!I835&gt;'Raw Data'!J835, 'Raw Data'!D835&gt;'Raw Data'!E835), 'Raw Data'!I835, 0)</f>
        <v/>
      </c>
      <c r="L840">
        <f>IF('Raw Data'!E835-'Raw Data'!D835&gt;3, 'Raw Data'!N835, 0)</f>
        <v/>
      </c>
      <c r="M840">
        <f>IF('Raw Data'!D835-'Raw Data'!E835&gt;3, 'Raw Data'!M835, 0)</f>
        <v/>
      </c>
      <c r="N840">
        <f>IF(ISBLANK('Raw Data'!D835),0,IF(AND('Raw Data'!E835&gt;'Raw Data'!D835,'Raw Data'!E835-'Raw Data'!D835&gt;0,'Raw Data'!E835-'Raw Data'!D835&lt;4),'Raw Data'!L835, 0))</f>
        <v/>
      </c>
      <c r="O840">
        <f>IF(ISBLANK('Raw Data'!D835),0,IF(AND('Raw Data'!E835&gt;'Raw Data'!D835,'Raw Data'!E835-'Raw Data'!D835&gt;0,'Raw Data'!D835-'Raw Data'!E835&lt;4),'Raw Data'!K835, 0))</f>
        <v/>
      </c>
      <c r="P840">
        <f>IF('Raw Data'!E835-'Raw Data'!D835&gt;3, 'Raw Data'!N835, IF('Raw Data'!D835-'Raw Data'!E835&gt;3, 'Raw Data'!M835, 0))</f>
        <v/>
      </c>
      <c r="Q840">
        <f>IF(ISBLANK('Raw Data'!E835),0,IF(AND('Raw Data'!E835-'Raw Data'!D835&lt;4,'Raw Data'!E835-'Raw Data'!D835&gt;0),'Raw Data'!L835,IF(AND('Raw Data'!D835&gt;'Raw Data'!E835,'Raw Data'!D835-'Raw Data'!E835&gt;0),'Raw Data'!K835,0)))</f>
        <v/>
      </c>
      <c r="R840">
        <f>IF(ISBLANK('Raw Data'!K835),0,IFERROR(IF(MATCH(SMALL('Raw Data'!K835:N835,1),L840:O840,0),SMALL('Raw Data'!K835:N835,1)),0))</f>
        <v/>
      </c>
      <c r="S840">
        <f>IF(ISBLANK('Raw Data'!K835),0,IFERROR(IF(MATCH(SMALL('Raw Data'!K835:N835,2),L840:O840,0),SMALL('Raw Data'!K835:N835,2)),0))</f>
        <v/>
      </c>
      <c r="T840">
        <f>IF(ISBLANK('Raw Data'!K835),0,IFERROR(IF(MATCH(SMALL('Raw Data'!K835:N835,3),L840:O840,0),SMALL('Raw Data'!K835:N835,3)),0))</f>
        <v/>
      </c>
      <c r="U840">
        <f>IF(ISBLANK('Raw Data'!K835),0,IFERROR(IF(MATCH(SMALL('Raw Data'!K835:N835,4),L840:O840,0),SMALL('Raw Data'!K835:N835,4)),0))</f>
        <v/>
      </c>
      <c r="V840">
        <f>IF(AND('Raw Data'!D835&lt;3, 'Raw Data'!E835&lt;3, 'Raw Data'!A835&gt;0), 'Raw Data'!AF835, 0)</f>
        <v/>
      </c>
      <c r="W840">
        <f>IF(AND('Raw Data'!D835&lt;4, 'Raw Data'!E835&lt;4, 'Raw Data'!A835&gt;0), 'Raw Data'!AI835, 0)</f>
        <v/>
      </c>
      <c r="X840">
        <f>IF(AND('Raw Data'!D835&lt;5, 'Raw Data'!E835&lt;5, 'Raw Data'!A835&gt;0), 'Raw Data'!AL835, 0)</f>
        <v/>
      </c>
      <c r="Y840">
        <f>IF(AND('Raw Data'!D835&lt;6, 'Raw Data'!E835&lt;6, 'Raw Data'!A835&gt;0), 'Raw Data'!AO835, 0)</f>
        <v/>
      </c>
      <c r="Z840">
        <f>IF(ISBLANK('Raw Data'!D835), 0, IF('Raw Data'!D835-'Raw Data'!E835&gt;1, 'Raw Data'!AW835, 0))</f>
        <v/>
      </c>
      <c r="AA840">
        <f>IF(ISBLANK('Raw Data'!A835), 0, IF(ABS('Raw Data'!D835-'Raw Data'!E835)&lt;2, 'Raw Data'!AX835, 0))</f>
        <v/>
      </c>
      <c r="AB840">
        <f>IF(ISBLANK('Raw Data'!D835), 0, IF('Raw Data'!E835-'Raw Data'!D835&gt;1, 'Raw Data'!AY835, 0))</f>
        <v/>
      </c>
      <c r="AC840">
        <f>IF(ISBLANK('Raw Data'!D835), 0, IF('Raw Data'!D835-'Raw Data'!E835&gt;2, 'Raw Data'!AZ835, 0))</f>
        <v/>
      </c>
      <c r="AD840">
        <f>IF(ISBLANK('Raw Data'!A835), 0, IF(ABS('Raw Data'!D835-'Raw Data'!E835)&lt;3, 'Raw Data'!BA835, 0))</f>
        <v/>
      </c>
      <c r="AE840">
        <f>IF(ISBLANK('Raw Data'!D835), 0, IF('Raw Data'!E835-'Raw Data'!D835&gt;2, 'Raw Data'!BB835, 0))</f>
        <v/>
      </c>
      <c r="AF840">
        <f>IF(ISBLANK('Raw Data'!D835), 0, IF('Raw Data'!D835-'Raw Data'!E835&gt;3, 'Raw Data'!BC835, 0))</f>
        <v/>
      </c>
      <c r="AG840">
        <f>IF(ISBLANK('Raw Data'!A835), 0, IF(ABS('Raw Data'!D835-'Raw Data'!E835)&lt;4, 'Raw Data'!BD835, 0))</f>
        <v/>
      </c>
      <c r="AH840">
        <f>IF(ISBLANK('Raw Data'!D835), 0, IF('Raw Data'!E835-'Raw Data'!D835&gt;3, 'Raw Data'!BE835, 0))</f>
        <v/>
      </c>
      <c r="AI840">
        <f>IF(SUM('Raw Data'!D835:E835)&gt;'Raw Data'!F835, 'Raw Data'!G835, 0)</f>
        <v/>
      </c>
      <c r="AJ840">
        <f>IF(ISBLANK('Raw Data'!D835), 0, IF(SUM('Raw Data'!D835:E835)&lt;'Raw Data'!F835, 'Raw Data'!H835, 0))</f>
        <v/>
      </c>
      <c r="AK840">
        <f>IF(ISBLANK('Raw Data'!A835), 0, IF(AND('Raw Data'!D835&lt;3, 'Raw Data'!E835&lt;3, 'Raw Data'!F835&lt;BB$2), 'Raw Data'!AF835, 0))</f>
        <v/>
      </c>
      <c r="AL840">
        <f>IF(ISBLANK('Raw Data'!A835), 0, IF(AND('Raw Data'!D835&lt;4, 'Raw Data'!E835&lt;4, 'Raw Data'!F835&lt;BB$2), 'Raw Data'!AI835, 0))</f>
        <v/>
      </c>
      <c r="AM840">
        <f>IF(ISBLANK('Raw Data'!A835), 0, IF(AND('Raw Data'!D835&lt;5, 'Raw Data'!E835&lt;5, 'Raw Data'!F835&lt;BB$2), 'Raw Data'!AL835, 0))</f>
        <v/>
      </c>
      <c r="AN840">
        <f>IF(ISBLANK('Raw Data'!A835), 0, IF(AND('Raw Data'!D835&lt;6, 'Raw Data'!E835&lt;6, 'Raw Data'!F835&lt;BB$2), 'Raw Data'!AO835, 0))</f>
        <v/>
      </c>
      <c r="AO840">
        <f>IF(ISBLANK('Raw Data'!A835), 0, IF(AND('Raw Data'!I835&lt;Analysis!$BC$2, 'Raw Data'!D835-'Raw Data'!E835&gt;1), 'Raw Data'!AW835, IF(AND('Raw Data'!J835&lt;Analysis!$BC$2, 'Raw Data'!E835-'Raw Data'!D835&gt;1), 'Raw Data'!AY835, 0)))</f>
        <v/>
      </c>
      <c r="AP840">
        <f>IF(ISBLANK('Raw Data'!A835), 0, IF(AND('Raw Data'!I835&lt;Analysis!$BC$2, 'Raw Data'!D835-'Raw Data'!E835&gt;2), 'Raw Data'!AZ835, IF(AND('Raw Data'!J835&lt;Analysis!$BC$2, 'Raw Data'!E835-'Raw Data'!D835&gt;2), 'Raw Data'!BB835, 0)))</f>
        <v/>
      </c>
      <c r="AQ840">
        <f>IF(ISBLANK('Raw Data'!A835), 0, IF(AND('Raw Data'!I835&lt;Analysis!$BC$2, 'Raw Data'!D835-'Raw Data'!E835&gt;3), 'Raw Data'!BC835, IF(AND('Raw Data'!J835&lt;Analysis!$BC$2, 'Raw Data'!E835-'Raw Data'!D835&gt;3), 'Raw Data'!BE835, 0)))</f>
        <v/>
      </c>
      <c r="AR840">
        <f>IF('Hidden Analysiss'!D836=1,IF(ABS('Raw Data'!E835-'Raw Data'!D835)&lt;2,'Raw Data'!AX835,0), 0)</f>
        <v/>
      </c>
      <c r="AS840">
        <f>IF('Hidden Analysiss'!D836=1,IF(ABS('Raw Data'!E835-'Raw Data'!D835)&lt;3,'Raw Data'!BA835,0), 0)</f>
        <v/>
      </c>
      <c r="AT840">
        <f>IF('Hidden Analysiss'!D836=1,IF(ABS('Raw Data'!E835-'Raw Data'!D835)&lt;4,'Raw Data'!BD835,0), 0)</f>
        <v/>
      </c>
      <c r="AU840">
        <f>IF(AND('Hidden Analysiss'!E836=1, ABS('Raw Data'!E835-'Raw Data'!D835)&lt;2), 'Raw Data'!AX835, 0)</f>
        <v/>
      </c>
      <c r="AV840">
        <f>IF(AND('Hidden Analysiss'!E836=1, ABS('Raw Data'!E835-'Raw Data'!D835)&lt;3), 'Raw Data'!BA835, 0)</f>
        <v/>
      </c>
      <c r="AW840">
        <f>IF(AND('Hidden Analysiss'!E836=1, ABS('Raw Data'!E835-'Raw Data'!D835)&lt;3), 'Raw Data'!BD835, 0)</f>
        <v/>
      </c>
    </row>
    <row r="841">
      <c r="A841" s="1">
        <f>'Raw Data'!A836</f>
        <v/>
      </c>
      <c r="B841">
        <f>IF('Raw Data'!E836&gt;'Raw Data'!D836, 'Raw Data'!J836, 0)</f>
        <v/>
      </c>
      <c r="C841">
        <f>IF('Raw Data'!D836&gt;'Raw Data'!E836, 'Raw Data'!I836, 0)</f>
        <v/>
      </c>
      <c r="D841">
        <f>SUM(G841:H841)</f>
        <v/>
      </c>
      <c r="E841">
        <f>IF(AND('Raw Data'!J836&lt;'Raw Data'!I836,'Raw Data'!E836&gt;'Raw Data'!D836,'Raw Data'!E836-'Raw Data'!D836&gt;3),'Raw Data'!N836,IF(AND('Raw Data'!I836&lt;'Raw Data'!J836,'Raw Data'!D836&gt;'Raw Data'!E836,'Raw Data'!D836-'Raw Data'!E836&gt;3),'Raw Data'!M836,0))</f>
        <v/>
      </c>
      <c r="F841">
        <f>IF(AND('Raw Data'!J836&lt;'Raw Data'!I836,'Raw Data'!E836&gt;'Raw Data'!D836,'Raw Data'!E836-'Raw Data'!D836&lt;4),'Raw Data'!L836,IF(AND('Raw Data'!I836&lt;'Raw Data'!J836,'Raw Data'!D836&gt;'Raw Data'!E836,'Raw Data'!D836-'Raw Data'!E836&lt;4),'Raw Data'!K836,0))</f>
        <v/>
      </c>
      <c r="G841">
        <f>IF(AND('Raw Data'!J836&lt;'Raw Data'!I836, 'Raw Data'!E836&gt;'Raw Data'!D836), 'Raw Data'!J836, 0)</f>
        <v/>
      </c>
      <c r="H841">
        <f>IF(AND('Raw Data'!J836&gt;'Raw Data'!I836, 'Raw Data'!E836&lt;'Raw Data'!D836), 'Raw Data'!I836, 0)</f>
        <v/>
      </c>
      <c r="I841">
        <f>SUM(J841:K841)</f>
        <v/>
      </c>
      <c r="J841">
        <f>IF(AND('Raw Data'!J836&gt;'Raw Data'!I836, 'Raw Data'!E836&gt;'Raw Data'!D836), 'Raw Data'!J836, 0)</f>
        <v/>
      </c>
      <c r="K841">
        <f>IF(AND('Raw Data'!I836&gt;'Raw Data'!J836, 'Raw Data'!D836&gt;'Raw Data'!E836), 'Raw Data'!I836, 0)</f>
        <v/>
      </c>
      <c r="L841">
        <f>IF('Raw Data'!E836-'Raw Data'!D836&gt;3, 'Raw Data'!N836, 0)</f>
        <v/>
      </c>
      <c r="M841">
        <f>IF('Raw Data'!D836-'Raw Data'!E836&gt;3, 'Raw Data'!M836, 0)</f>
        <v/>
      </c>
      <c r="N841">
        <f>IF(ISBLANK('Raw Data'!D836),0,IF(AND('Raw Data'!E836&gt;'Raw Data'!D836,'Raw Data'!E836-'Raw Data'!D836&gt;0,'Raw Data'!E836-'Raw Data'!D836&lt;4),'Raw Data'!L836, 0))</f>
        <v/>
      </c>
      <c r="O841">
        <f>IF(ISBLANK('Raw Data'!D836),0,IF(AND('Raw Data'!E836&gt;'Raw Data'!D836,'Raw Data'!E836-'Raw Data'!D836&gt;0,'Raw Data'!D836-'Raw Data'!E836&lt;4),'Raw Data'!K836, 0))</f>
        <v/>
      </c>
      <c r="P841">
        <f>IF('Raw Data'!E836-'Raw Data'!D836&gt;3, 'Raw Data'!N836, IF('Raw Data'!D836-'Raw Data'!E836&gt;3, 'Raw Data'!M836, 0))</f>
        <v/>
      </c>
      <c r="Q841">
        <f>IF(ISBLANK('Raw Data'!E836),0,IF(AND('Raw Data'!E836-'Raw Data'!D836&lt;4,'Raw Data'!E836-'Raw Data'!D836&gt;0),'Raw Data'!L836,IF(AND('Raw Data'!D836&gt;'Raw Data'!E836,'Raw Data'!D836-'Raw Data'!E836&gt;0),'Raw Data'!K836,0)))</f>
        <v/>
      </c>
      <c r="R841">
        <f>IF(ISBLANK('Raw Data'!K836),0,IFERROR(IF(MATCH(SMALL('Raw Data'!K836:N836,1),L841:O841,0),SMALL('Raw Data'!K836:N836,1)),0))</f>
        <v/>
      </c>
      <c r="S841">
        <f>IF(ISBLANK('Raw Data'!K836),0,IFERROR(IF(MATCH(SMALL('Raw Data'!K836:N836,2),L841:O841,0),SMALL('Raw Data'!K836:N836,2)),0))</f>
        <v/>
      </c>
      <c r="T841">
        <f>IF(ISBLANK('Raw Data'!K836),0,IFERROR(IF(MATCH(SMALL('Raw Data'!K836:N836,3),L841:O841,0),SMALL('Raw Data'!K836:N836,3)),0))</f>
        <v/>
      </c>
      <c r="U841">
        <f>IF(ISBLANK('Raw Data'!K836),0,IFERROR(IF(MATCH(SMALL('Raw Data'!K836:N836,4),L841:O841,0),SMALL('Raw Data'!K836:N836,4)),0))</f>
        <v/>
      </c>
      <c r="V841">
        <f>IF(AND('Raw Data'!D836&lt;3, 'Raw Data'!E836&lt;3, 'Raw Data'!A836&gt;0), 'Raw Data'!AF836, 0)</f>
        <v/>
      </c>
      <c r="W841">
        <f>IF(AND('Raw Data'!D836&lt;4, 'Raw Data'!E836&lt;4, 'Raw Data'!A836&gt;0), 'Raw Data'!AI836, 0)</f>
        <v/>
      </c>
      <c r="X841">
        <f>IF(AND('Raw Data'!D836&lt;5, 'Raw Data'!E836&lt;5, 'Raw Data'!A836&gt;0), 'Raw Data'!AL836, 0)</f>
        <v/>
      </c>
      <c r="Y841">
        <f>IF(AND('Raw Data'!D836&lt;6, 'Raw Data'!E836&lt;6, 'Raw Data'!A836&gt;0), 'Raw Data'!AO836, 0)</f>
        <v/>
      </c>
      <c r="Z841">
        <f>IF(ISBLANK('Raw Data'!D836), 0, IF('Raw Data'!D836-'Raw Data'!E836&gt;1, 'Raw Data'!AW836, 0))</f>
        <v/>
      </c>
      <c r="AA841">
        <f>IF(ISBLANK('Raw Data'!A836), 0, IF(ABS('Raw Data'!D836-'Raw Data'!E836)&lt;2, 'Raw Data'!AX836, 0))</f>
        <v/>
      </c>
      <c r="AB841">
        <f>IF(ISBLANK('Raw Data'!D836), 0, IF('Raw Data'!E836-'Raw Data'!D836&gt;1, 'Raw Data'!AY836, 0))</f>
        <v/>
      </c>
      <c r="AC841">
        <f>IF(ISBLANK('Raw Data'!D836), 0, IF('Raw Data'!D836-'Raw Data'!E836&gt;2, 'Raw Data'!AZ836, 0))</f>
        <v/>
      </c>
      <c r="AD841">
        <f>IF(ISBLANK('Raw Data'!A836), 0, IF(ABS('Raw Data'!D836-'Raw Data'!E836)&lt;3, 'Raw Data'!BA836, 0))</f>
        <v/>
      </c>
      <c r="AE841">
        <f>IF(ISBLANK('Raw Data'!D836), 0, IF('Raw Data'!E836-'Raw Data'!D836&gt;2, 'Raw Data'!BB836, 0))</f>
        <v/>
      </c>
      <c r="AF841">
        <f>IF(ISBLANK('Raw Data'!D836), 0, IF('Raw Data'!D836-'Raw Data'!E836&gt;3, 'Raw Data'!BC836, 0))</f>
        <v/>
      </c>
      <c r="AG841">
        <f>IF(ISBLANK('Raw Data'!A836), 0, IF(ABS('Raw Data'!D836-'Raw Data'!E836)&lt;4, 'Raw Data'!BD836, 0))</f>
        <v/>
      </c>
      <c r="AH841">
        <f>IF(ISBLANK('Raw Data'!D836), 0, IF('Raw Data'!E836-'Raw Data'!D836&gt;3, 'Raw Data'!BE836, 0))</f>
        <v/>
      </c>
      <c r="AI841">
        <f>IF(SUM('Raw Data'!D836:E836)&gt;'Raw Data'!F836, 'Raw Data'!G836, 0)</f>
        <v/>
      </c>
      <c r="AJ841">
        <f>IF(ISBLANK('Raw Data'!D836), 0, IF(SUM('Raw Data'!D836:E836)&lt;'Raw Data'!F836, 'Raw Data'!H836, 0))</f>
        <v/>
      </c>
      <c r="AK841">
        <f>IF(ISBLANK('Raw Data'!A836), 0, IF(AND('Raw Data'!D836&lt;3, 'Raw Data'!E836&lt;3, 'Raw Data'!F836&lt;BB$2), 'Raw Data'!AF836, 0))</f>
        <v/>
      </c>
      <c r="AL841">
        <f>IF(ISBLANK('Raw Data'!A836), 0, IF(AND('Raw Data'!D836&lt;4, 'Raw Data'!E836&lt;4, 'Raw Data'!F836&lt;BB$2), 'Raw Data'!AI836, 0))</f>
        <v/>
      </c>
      <c r="AM841">
        <f>IF(ISBLANK('Raw Data'!A836), 0, IF(AND('Raw Data'!D836&lt;5, 'Raw Data'!E836&lt;5, 'Raw Data'!F836&lt;BB$2), 'Raw Data'!AL836, 0))</f>
        <v/>
      </c>
      <c r="AN841">
        <f>IF(ISBLANK('Raw Data'!A836), 0, IF(AND('Raw Data'!D836&lt;6, 'Raw Data'!E836&lt;6, 'Raw Data'!F836&lt;BB$2), 'Raw Data'!AO836, 0))</f>
        <v/>
      </c>
      <c r="AO841">
        <f>IF(ISBLANK('Raw Data'!A836), 0, IF(AND('Raw Data'!I836&lt;Analysis!$BC$2, 'Raw Data'!D836-'Raw Data'!E836&gt;1), 'Raw Data'!AW836, IF(AND('Raw Data'!J836&lt;Analysis!$BC$2, 'Raw Data'!E836-'Raw Data'!D836&gt;1), 'Raw Data'!AY836, 0)))</f>
        <v/>
      </c>
      <c r="AP841">
        <f>IF(ISBLANK('Raw Data'!A836), 0, IF(AND('Raw Data'!I836&lt;Analysis!$BC$2, 'Raw Data'!D836-'Raw Data'!E836&gt;2), 'Raw Data'!AZ836, IF(AND('Raw Data'!J836&lt;Analysis!$BC$2, 'Raw Data'!E836-'Raw Data'!D836&gt;2), 'Raw Data'!BB836, 0)))</f>
        <v/>
      </c>
      <c r="AQ841">
        <f>IF(ISBLANK('Raw Data'!A836), 0, IF(AND('Raw Data'!I836&lt;Analysis!$BC$2, 'Raw Data'!D836-'Raw Data'!E836&gt;3), 'Raw Data'!BC836, IF(AND('Raw Data'!J836&lt;Analysis!$BC$2, 'Raw Data'!E836-'Raw Data'!D836&gt;3), 'Raw Data'!BE836, 0)))</f>
        <v/>
      </c>
      <c r="AR841">
        <f>IF('Hidden Analysiss'!D837=1,IF(ABS('Raw Data'!E836-'Raw Data'!D836)&lt;2,'Raw Data'!AX836,0), 0)</f>
        <v/>
      </c>
      <c r="AS841">
        <f>IF('Hidden Analysiss'!D837=1,IF(ABS('Raw Data'!E836-'Raw Data'!D836)&lt;3,'Raw Data'!BA836,0), 0)</f>
        <v/>
      </c>
      <c r="AT841">
        <f>IF('Hidden Analysiss'!D837=1,IF(ABS('Raw Data'!E836-'Raw Data'!D836)&lt;4,'Raw Data'!BD836,0), 0)</f>
        <v/>
      </c>
      <c r="AU841">
        <f>IF(AND('Hidden Analysiss'!E837=1, ABS('Raw Data'!E836-'Raw Data'!D836)&lt;2), 'Raw Data'!AX836, 0)</f>
        <v/>
      </c>
      <c r="AV841">
        <f>IF(AND('Hidden Analysiss'!E837=1, ABS('Raw Data'!E836-'Raw Data'!D836)&lt;3), 'Raw Data'!BA836, 0)</f>
        <v/>
      </c>
      <c r="AW841">
        <f>IF(AND('Hidden Analysiss'!E837=1, ABS('Raw Data'!E836-'Raw Data'!D836)&lt;3), 'Raw Data'!BD836, 0)</f>
        <v/>
      </c>
    </row>
    <row r="842">
      <c r="A842" s="1">
        <f>'Raw Data'!A837</f>
        <v/>
      </c>
      <c r="B842">
        <f>IF('Raw Data'!E837&gt;'Raw Data'!D837, 'Raw Data'!J837, 0)</f>
        <v/>
      </c>
      <c r="C842">
        <f>IF('Raw Data'!D837&gt;'Raw Data'!E837, 'Raw Data'!I837, 0)</f>
        <v/>
      </c>
      <c r="D842">
        <f>SUM(G842:H842)</f>
        <v/>
      </c>
      <c r="E842">
        <f>IF(AND('Raw Data'!J837&lt;'Raw Data'!I837,'Raw Data'!E837&gt;'Raw Data'!D837,'Raw Data'!E837-'Raw Data'!D837&gt;3),'Raw Data'!N837,IF(AND('Raw Data'!I837&lt;'Raw Data'!J837,'Raw Data'!D837&gt;'Raw Data'!E837,'Raw Data'!D837-'Raw Data'!E837&gt;3),'Raw Data'!M837,0))</f>
        <v/>
      </c>
      <c r="F842">
        <f>IF(AND('Raw Data'!J837&lt;'Raw Data'!I837,'Raw Data'!E837&gt;'Raw Data'!D837,'Raw Data'!E837-'Raw Data'!D837&lt;4),'Raw Data'!L837,IF(AND('Raw Data'!I837&lt;'Raw Data'!J837,'Raw Data'!D837&gt;'Raw Data'!E837,'Raw Data'!D837-'Raw Data'!E837&lt;4),'Raw Data'!K837,0))</f>
        <v/>
      </c>
      <c r="G842">
        <f>IF(AND('Raw Data'!J837&lt;'Raw Data'!I837, 'Raw Data'!E837&gt;'Raw Data'!D837), 'Raw Data'!J837, 0)</f>
        <v/>
      </c>
      <c r="H842">
        <f>IF(AND('Raw Data'!J837&gt;'Raw Data'!I837, 'Raw Data'!E837&lt;'Raw Data'!D837), 'Raw Data'!I837, 0)</f>
        <v/>
      </c>
      <c r="I842">
        <f>SUM(J842:K842)</f>
        <v/>
      </c>
      <c r="J842">
        <f>IF(AND('Raw Data'!J837&gt;'Raw Data'!I837, 'Raw Data'!E837&gt;'Raw Data'!D837), 'Raw Data'!J837, 0)</f>
        <v/>
      </c>
      <c r="K842">
        <f>IF(AND('Raw Data'!I837&gt;'Raw Data'!J837, 'Raw Data'!D837&gt;'Raw Data'!E837), 'Raw Data'!I837, 0)</f>
        <v/>
      </c>
      <c r="L842">
        <f>IF('Raw Data'!E837-'Raw Data'!D837&gt;3, 'Raw Data'!N837, 0)</f>
        <v/>
      </c>
      <c r="M842">
        <f>IF('Raw Data'!D837-'Raw Data'!E837&gt;3, 'Raw Data'!M837, 0)</f>
        <v/>
      </c>
      <c r="N842">
        <f>IF(ISBLANK('Raw Data'!D837),0,IF(AND('Raw Data'!E837&gt;'Raw Data'!D837,'Raw Data'!E837-'Raw Data'!D837&gt;0,'Raw Data'!E837-'Raw Data'!D837&lt;4),'Raw Data'!L837, 0))</f>
        <v/>
      </c>
      <c r="O842">
        <f>IF(ISBLANK('Raw Data'!D837),0,IF(AND('Raw Data'!E837&gt;'Raw Data'!D837,'Raw Data'!E837-'Raw Data'!D837&gt;0,'Raw Data'!D837-'Raw Data'!E837&lt;4),'Raw Data'!K837, 0))</f>
        <v/>
      </c>
      <c r="P842">
        <f>IF('Raw Data'!E837-'Raw Data'!D837&gt;3, 'Raw Data'!N837, IF('Raw Data'!D837-'Raw Data'!E837&gt;3, 'Raw Data'!M837, 0))</f>
        <v/>
      </c>
      <c r="Q842">
        <f>IF(ISBLANK('Raw Data'!E837),0,IF(AND('Raw Data'!E837-'Raw Data'!D837&lt;4,'Raw Data'!E837-'Raw Data'!D837&gt;0),'Raw Data'!L837,IF(AND('Raw Data'!D837&gt;'Raw Data'!E837,'Raw Data'!D837-'Raw Data'!E837&gt;0),'Raw Data'!K837,0)))</f>
        <v/>
      </c>
      <c r="R842">
        <f>IF(ISBLANK('Raw Data'!K837),0,IFERROR(IF(MATCH(SMALL('Raw Data'!K837:N837,1),L842:O842,0),SMALL('Raw Data'!K837:N837,1)),0))</f>
        <v/>
      </c>
      <c r="S842">
        <f>IF(ISBLANK('Raw Data'!K837),0,IFERROR(IF(MATCH(SMALL('Raw Data'!K837:N837,2),L842:O842,0),SMALL('Raw Data'!K837:N837,2)),0))</f>
        <v/>
      </c>
      <c r="T842">
        <f>IF(ISBLANK('Raw Data'!K837),0,IFERROR(IF(MATCH(SMALL('Raw Data'!K837:N837,3),L842:O842,0),SMALL('Raw Data'!K837:N837,3)),0))</f>
        <v/>
      </c>
      <c r="U842">
        <f>IF(ISBLANK('Raw Data'!K837),0,IFERROR(IF(MATCH(SMALL('Raw Data'!K837:N837,4),L842:O842,0),SMALL('Raw Data'!K837:N837,4)),0))</f>
        <v/>
      </c>
      <c r="V842">
        <f>IF(AND('Raw Data'!D837&lt;3, 'Raw Data'!E837&lt;3, 'Raw Data'!A837&gt;0), 'Raw Data'!AF837, 0)</f>
        <v/>
      </c>
      <c r="W842">
        <f>IF(AND('Raw Data'!D837&lt;4, 'Raw Data'!E837&lt;4, 'Raw Data'!A837&gt;0), 'Raw Data'!AI837, 0)</f>
        <v/>
      </c>
      <c r="X842">
        <f>IF(AND('Raw Data'!D837&lt;5, 'Raw Data'!E837&lt;5, 'Raw Data'!A837&gt;0), 'Raw Data'!AL837, 0)</f>
        <v/>
      </c>
      <c r="Y842">
        <f>IF(AND('Raw Data'!D837&lt;6, 'Raw Data'!E837&lt;6, 'Raw Data'!A837&gt;0), 'Raw Data'!AO837, 0)</f>
        <v/>
      </c>
      <c r="Z842">
        <f>IF(ISBLANK('Raw Data'!D837), 0, IF('Raw Data'!D837-'Raw Data'!E837&gt;1, 'Raw Data'!AW837, 0))</f>
        <v/>
      </c>
      <c r="AA842">
        <f>IF(ISBLANK('Raw Data'!A837), 0, IF(ABS('Raw Data'!D837-'Raw Data'!E837)&lt;2, 'Raw Data'!AX837, 0))</f>
        <v/>
      </c>
      <c r="AB842">
        <f>IF(ISBLANK('Raw Data'!D837), 0, IF('Raw Data'!E837-'Raw Data'!D837&gt;1, 'Raw Data'!AY837, 0))</f>
        <v/>
      </c>
      <c r="AC842">
        <f>IF(ISBLANK('Raw Data'!D837), 0, IF('Raw Data'!D837-'Raw Data'!E837&gt;2, 'Raw Data'!AZ837, 0))</f>
        <v/>
      </c>
      <c r="AD842">
        <f>IF(ISBLANK('Raw Data'!A837), 0, IF(ABS('Raw Data'!D837-'Raw Data'!E837)&lt;3, 'Raw Data'!BA837, 0))</f>
        <v/>
      </c>
      <c r="AE842">
        <f>IF(ISBLANK('Raw Data'!D837), 0, IF('Raw Data'!E837-'Raw Data'!D837&gt;2, 'Raw Data'!BB837, 0))</f>
        <v/>
      </c>
      <c r="AF842">
        <f>IF(ISBLANK('Raw Data'!D837), 0, IF('Raw Data'!D837-'Raw Data'!E837&gt;3, 'Raw Data'!BC837, 0))</f>
        <v/>
      </c>
      <c r="AG842">
        <f>IF(ISBLANK('Raw Data'!A837), 0, IF(ABS('Raw Data'!D837-'Raw Data'!E837)&lt;4, 'Raw Data'!BD837, 0))</f>
        <v/>
      </c>
      <c r="AH842">
        <f>IF(ISBLANK('Raw Data'!D837), 0, IF('Raw Data'!E837-'Raw Data'!D837&gt;3, 'Raw Data'!BE837, 0))</f>
        <v/>
      </c>
      <c r="AI842">
        <f>IF(SUM('Raw Data'!D837:E837)&gt;'Raw Data'!F837, 'Raw Data'!G837, 0)</f>
        <v/>
      </c>
      <c r="AJ842">
        <f>IF(ISBLANK('Raw Data'!D837), 0, IF(SUM('Raw Data'!D837:E837)&lt;'Raw Data'!F837, 'Raw Data'!H837, 0))</f>
        <v/>
      </c>
      <c r="AK842">
        <f>IF(ISBLANK('Raw Data'!A837), 0, IF(AND('Raw Data'!D837&lt;3, 'Raw Data'!E837&lt;3, 'Raw Data'!F837&lt;BB$2), 'Raw Data'!AF837, 0))</f>
        <v/>
      </c>
      <c r="AL842">
        <f>IF(ISBLANK('Raw Data'!A837), 0, IF(AND('Raw Data'!D837&lt;4, 'Raw Data'!E837&lt;4, 'Raw Data'!F837&lt;BB$2), 'Raw Data'!AI837, 0))</f>
        <v/>
      </c>
      <c r="AM842">
        <f>IF(ISBLANK('Raw Data'!A837), 0, IF(AND('Raw Data'!D837&lt;5, 'Raw Data'!E837&lt;5, 'Raw Data'!F837&lt;BB$2), 'Raw Data'!AL837, 0))</f>
        <v/>
      </c>
      <c r="AN842">
        <f>IF(ISBLANK('Raw Data'!A837), 0, IF(AND('Raw Data'!D837&lt;6, 'Raw Data'!E837&lt;6, 'Raw Data'!F837&lt;BB$2), 'Raw Data'!AO837, 0))</f>
        <v/>
      </c>
      <c r="AO842">
        <f>IF(ISBLANK('Raw Data'!A837), 0, IF(AND('Raw Data'!I837&lt;Analysis!$BC$2, 'Raw Data'!D837-'Raw Data'!E837&gt;1), 'Raw Data'!AW837, IF(AND('Raw Data'!J837&lt;Analysis!$BC$2, 'Raw Data'!E837-'Raw Data'!D837&gt;1), 'Raw Data'!AY837, 0)))</f>
        <v/>
      </c>
      <c r="AP842">
        <f>IF(ISBLANK('Raw Data'!A837), 0, IF(AND('Raw Data'!I837&lt;Analysis!$BC$2, 'Raw Data'!D837-'Raw Data'!E837&gt;2), 'Raw Data'!AZ837, IF(AND('Raw Data'!J837&lt;Analysis!$BC$2, 'Raw Data'!E837-'Raw Data'!D837&gt;2), 'Raw Data'!BB837, 0)))</f>
        <v/>
      </c>
      <c r="AQ842">
        <f>IF(ISBLANK('Raw Data'!A837), 0, IF(AND('Raw Data'!I837&lt;Analysis!$BC$2, 'Raw Data'!D837-'Raw Data'!E837&gt;3), 'Raw Data'!BC837, IF(AND('Raw Data'!J837&lt;Analysis!$BC$2, 'Raw Data'!E837-'Raw Data'!D837&gt;3), 'Raw Data'!BE837, 0)))</f>
        <v/>
      </c>
      <c r="AR842">
        <f>IF('Hidden Analysiss'!D838=1,IF(ABS('Raw Data'!E837-'Raw Data'!D837)&lt;2,'Raw Data'!AX837,0), 0)</f>
        <v/>
      </c>
      <c r="AS842">
        <f>IF('Hidden Analysiss'!D838=1,IF(ABS('Raw Data'!E837-'Raw Data'!D837)&lt;3,'Raw Data'!BA837,0), 0)</f>
        <v/>
      </c>
      <c r="AT842">
        <f>IF('Hidden Analysiss'!D838=1,IF(ABS('Raw Data'!E837-'Raw Data'!D837)&lt;4,'Raw Data'!BD837,0), 0)</f>
        <v/>
      </c>
      <c r="AU842">
        <f>IF(AND('Hidden Analysiss'!E838=1, ABS('Raw Data'!E837-'Raw Data'!D837)&lt;2), 'Raw Data'!AX837, 0)</f>
        <v/>
      </c>
      <c r="AV842">
        <f>IF(AND('Hidden Analysiss'!E838=1, ABS('Raw Data'!E837-'Raw Data'!D837)&lt;3), 'Raw Data'!BA837, 0)</f>
        <v/>
      </c>
      <c r="AW842">
        <f>IF(AND('Hidden Analysiss'!E838=1, ABS('Raw Data'!E837-'Raw Data'!D837)&lt;3), 'Raw Data'!BD837, 0)</f>
        <v/>
      </c>
    </row>
    <row r="843">
      <c r="A843" s="1">
        <f>'Raw Data'!A838</f>
        <v/>
      </c>
      <c r="B843">
        <f>IF('Raw Data'!E838&gt;'Raw Data'!D838, 'Raw Data'!J838, 0)</f>
        <v/>
      </c>
      <c r="C843">
        <f>IF('Raw Data'!D838&gt;'Raw Data'!E838, 'Raw Data'!I838, 0)</f>
        <v/>
      </c>
      <c r="D843">
        <f>SUM(G843:H843)</f>
        <v/>
      </c>
      <c r="E843">
        <f>IF(AND('Raw Data'!J838&lt;'Raw Data'!I838,'Raw Data'!E838&gt;'Raw Data'!D838,'Raw Data'!E838-'Raw Data'!D838&gt;3),'Raw Data'!N838,IF(AND('Raw Data'!I838&lt;'Raw Data'!J838,'Raw Data'!D838&gt;'Raw Data'!E838,'Raw Data'!D838-'Raw Data'!E838&gt;3),'Raw Data'!M838,0))</f>
        <v/>
      </c>
      <c r="F843">
        <f>IF(AND('Raw Data'!J838&lt;'Raw Data'!I838,'Raw Data'!E838&gt;'Raw Data'!D838,'Raw Data'!E838-'Raw Data'!D838&lt;4),'Raw Data'!L838,IF(AND('Raw Data'!I838&lt;'Raw Data'!J838,'Raw Data'!D838&gt;'Raw Data'!E838,'Raw Data'!D838-'Raw Data'!E838&lt;4),'Raw Data'!K838,0))</f>
        <v/>
      </c>
      <c r="G843">
        <f>IF(AND('Raw Data'!J838&lt;'Raw Data'!I838, 'Raw Data'!E838&gt;'Raw Data'!D838), 'Raw Data'!J838, 0)</f>
        <v/>
      </c>
      <c r="H843">
        <f>IF(AND('Raw Data'!J838&gt;'Raw Data'!I838, 'Raw Data'!E838&lt;'Raw Data'!D838), 'Raw Data'!I838, 0)</f>
        <v/>
      </c>
      <c r="I843">
        <f>SUM(J843:K843)</f>
        <v/>
      </c>
      <c r="J843">
        <f>IF(AND('Raw Data'!J838&gt;'Raw Data'!I838, 'Raw Data'!E838&gt;'Raw Data'!D838), 'Raw Data'!J838, 0)</f>
        <v/>
      </c>
      <c r="K843">
        <f>IF(AND('Raw Data'!I838&gt;'Raw Data'!J838, 'Raw Data'!D838&gt;'Raw Data'!E838), 'Raw Data'!I838, 0)</f>
        <v/>
      </c>
      <c r="L843">
        <f>IF('Raw Data'!E838-'Raw Data'!D838&gt;3, 'Raw Data'!N838, 0)</f>
        <v/>
      </c>
      <c r="M843">
        <f>IF('Raw Data'!D838-'Raw Data'!E838&gt;3, 'Raw Data'!M838, 0)</f>
        <v/>
      </c>
      <c r="N843">
        <f>IF(ISBLANK('Raw Data'!D838),0,IF(AND('Raw Data'!E838&gt;'Raw Data'!D838,'Raw Data'!E838-'Raw Data'!D838&gt;0,'Raw Data'!E838-'Raw Data'!D838&lt;4),'Raw Data'!L838, 0))</f>
        <v/>
      </c>
      <c r="O843">
        <f>IF(ISBLANK('Raw Data'!D838),0,IF(AND('Raw Data'!E838&gt;'Raw Data'!D838,'Raw Data'!E838-'Raw Data'!D838&gt;0,'Raw Data'!D838-'Raw Data'!E838&lt;4),'Raw Data'!K838, 0))</f>
        <v/>
      </c>
      <c r="P843">
        <f>IF('Raw Data'!E838-'Raw Data'!D838&gt;3, 'Raw Data'!N838, IF('Raw Data'!D838-'Raw Data'!E838&gt;3, 'Raw Data'!M838, 0))</f>
        <v/>
      </c>
      <c r="Q843">
        <f>IF(ISBLANK('Raw Data'!E838),0,IF(AND('Raw Data'!E838-'Raw Data'!D838&lt;4,'Raw Data'!E838-'Raw Data'!D838&gt;0),'Raw Data'!L838,IF(AND('Raw Data'!D838&gt;'Raw Data'!E838,'Raw Data'!D838-'Raw Data'!E838&gt;0),'Raw Data'!K838,0)))</f>
        <v/>
      </c>
      <c r="R843">
        <f>IF(ISBLANK('Raw Data'!K838),0,IFERROR(IF(MATCH(SMALL('Raw Data'!K838:N838,1),L843:O843,0),SMALL('Raw Data'!K838:N838,1)),0))</f>
        <v/>
      </c>
      <c r="S843">
        <f>IF(ISBLANK('Raw Data'!K838),0,IFERROR(IF(MATCH(SMALL('Raw Data'!K838:N838,2),L843:O843,0),SMALL('Raw Data'!K838:N838,2)),0))</f>
        <v/>
      </c>
      <c r="T843">
        <f>IF(ISBLANK('Raw Data'!K838),0,IFERROR(IF(MATCH(SMALL('Raw Data'!K838:N838,3),L843:O843,0),SMALL('Raw Data'!K838:N838,3)),0))</f>
        <v/>
      </c>
      <c r="U843">
        <f>IF(ISBLANK('Raw Data'!K838),0,IFERROR(IF(MATCH(SMALL('Raw Data'!K838:N838,4),L843:O843,0),SMALL('Raw Data'!K838:N838,4)),0))</f>
        <v/>
      </c>
      <c r="V843">
        <f>IF(AND('Raw Data'!D838&lt;3, 'Raw Data'!E838&lt;3, 'Raw Data'!A838&gt;0), 'Raw Data'!AF838, 0)</f>
        <v/>
      </c>
      <c r="W843">
        <f>IF(AND('Raw Data'!D838&lt;4, 'Raw Data'!E838&lt;4, 'Raw Data'!A838&gt;0), 'Raw Data'!AI838, 0)</f>
        <v/>
      </c>
      <c r="X843">
        <f>IF(AND('Raw Data'!D838&lt;5, 'Raw Data'!E838&lt;5, 'Raw Data'!A838&gt;0), 'Raw Data'!AL838, 0)</f>
        <v/>
      </c>
      <c r="Y843">
        <f>IF(AND('Raw Data'!D838&lt;6, 'Raw Data'!E838&lt;6, 'Raw Data'!A838&gt;0), 'Raw Data'!AO838, 0)</f>
        <v/>
      </c>
      <c r="Z843">
        <f>IF(ISBLANK('Raw Data'!D838), 0, IF('Raw Data'!D838-'Raw Data'!E838&gt;1, 'Raw Data'!AW838, 0))</f>
        <v/>
      </c>
      <c r="AA843">
        <f>IF(ISBLANK('Raw Data'!A838), 0, IF(ABS('Raw Data'!D838-'Raw Data'!E838)&lt;2, 'Raw Data'!AX838, 0))</f>
        <v/>
      </c>
      <c r="AB843">
        <f>IF(ISBLANK('Raw Data'!D838), 0, IF('Raw Data'!E838-'Raw Data'!D838&gt;1, 'Raw Data'!AY838, 0))</f>
        <v/>
      </c>
      <c r="AC843">
        <f>IF(ISBLANK('Raw Data'!D838), 0, IF('Raw Data'!D838-'Raw Data'!E838&gt;2, 'Raw Data'!AZ838, 0))</f>
        <v/>
      </c>
      <c r="AD843">
        <f>IF(ISBLANK('Raw Data'!A838), 0, IF(ABS('Raw Data'!D838-'Raw Data'!E838)&lt;3, 'Raw Data'!BA838, 0))</f>
        <v/>
      </c>
      <c r="AE843">
        <f>IF(ISBLANK('Raw Data'!D838), 0, IF('Raw Data'!E838-'Raw Data'!D838&gt;2, 'Raw Data'!BB838, 0))</f>
        <v/>
      </c>
      <c r="AF843">
        <f>IF(ISBLANK('Raw Data'!D838), 0, IF('Raw Data'!D838-'Raw Data'!E838&gt;3, 'Raw Data'!BC838, 0))</f>
        <v/>
      </c>
      <c r="AG843">
        <f>IF(ISBLANK('Raw Data'!A838), 0, IF(ABS('Raw Data'!D838-'Raw Data'!E838)&lt;4, 'Raw Data'!BD838, 0))</f>
        <v/>
      </c>
      <c r="AH843">
        <f>IF(ISBLANK('Raw Data'!D838), 0, IF('Raw Data'!E838-'Raw Data'!D838&gt;3, 'Raw Data'!BE838, 0))</f>
        <v/>
      </c>
      <c r="AI843">
        <f>IF(SUM('Raw Data'!D838:E838)&gt;'Raw Data'!F838, 'Raw Data'!G838, 0)</f>
        <v/>
      </c>
      <c r="AJ843">
        <f>IF(ISBLANK('Raw Data'!D838), 0, IF(SUM('Raw Data'!D838:E838)&lt;'Raw Data'!F838, 'Raw Data'!H838, 0))</f>
        <v/>
      </c>
      <c r="AK843">
        <f>IF(ISBLANK('Raw Data'!A838), 0, IF(AND('Raw Data'!D838&lt;3, 'Raw Data'!E838&lt;3, 'Raw Data'!F838&lt;BB$2), 'Raw Data'!AF838, 0))</f>
        <v/>
      </c>
      <c r="AL843">
        <f>IF(ISBLANK('Raw Data'!A838), 0, IF(AND('Raw Data'!D838&lt;4, 'Raw Data'!E838&lt;4, 'Raw Data'!F838&lt;BB$2), 'Raw Data'!AI838, 0))</f>
        <v/>
      </c>
      <c r="AM843">
        <f>IF(ISBLANK('Raw Data'!A838), 0, IF(AND('Raw Data'!D838&lt;5, 'Raw Data'!E838&lt;5, 'Raw Data'!F838&lt;BB$2), 'Raw Data'!AL838, 0))</f>
        <v/>
      </c>
      <c r="AN843">
        <f>IF(ISBLANK('Raw Data'!A838), 0, IF(AND('Raw Data'!D838&lt;6, 'Raw Data'!E838&lt;6, 'Raw Data'!F838&lt;BB$2), 'Raw Data'!AO838, 0))</f>
        <v/>
      </c>
      <c r="AO843">
        <f>IF(ISBLANK('Raw Data'!A838), 0, IF(AND('Raw Data'!I838&lt;Analysis!$BC$2, 'Raw Data'!D838-'Raw Data'!E838&gt;1), 'Raw Data'!AW838, IF(AND('Raw Data'!J838&lt;Analysis!$BC$2, 'Raw Data'!E838-'Raw Data'!D838&gt;1), 'Raw Data'!AY838, 0)))</f>
        <v/>
      </c>
      <c r="AP843">
        <f>IF(ISBLANK('Raw Data'!A838), 0, IF(AND('Raw Data'!I838&lt;Analysis!$BC$2, 'Raw Data'!D838-'Raw Data'!E838&gt;2), 'Raw Data'!AZ838, IF(AND('Raw Data'!J838&lt;Analysis!$BC$2, 'Raw Data'!E838-'Raw Data'!D838&gt;2), 'Raw Data'!BB838, 0)))</f>
        <v/>
      </c>
      <c r="AQ843">
        <f>IF(ISBLANK('Raw Data'!A838), 0, IF(AND('Raw Data'!I838&lt;Analysis!$BC$2, 'Raw Data'!D838-'Raw Data'!E838&gt;3), 'Raw Data'!BC838, IF(AND('Raw Data'!J838&lt;Analysis!$BC$2, 'Raw Data'!E838-'Raw Data'!D838&gt;3), 'Raw Data'!BE838, 0)))</f>
        <v/>
      </c>
      <c r="AR843">
        <f>IF('Hidden Analysiss'!D839=1,IF(ABS('Raw Data'!E838-'Raw Data'!D838)&lt;2,'Raw Data'!AX838,0), 0)</f>
        <v/>
      </c>
      <c r="AS843">
        <f>IF('Hidden Analysiss'!D839=1,IF(ABS('Raw Data'!E838-'Raw Data'!D838)&lt;3,'Raw Data'!BA838,0), 0)</f>
        <v/>
      </c>
      <c r="AT843">
        <f>IF('Hidden Analysiss'!D839=1,IF(ABS('Raw Data'!E838-'Raw Data'!D838)&lt;4,'Raw Data'!BD838,0), 0)</f>
        <v/>
      </c>
      <c r="AU843">
        <f>IF(AND('Hidden Analysiss'!E839=1, ABS('Raw Data'!E838-'Raw Data'!D838)&lt;2), 'Raw Data'!AX838, 0)</f>
        <v/>
      </c>
      <c r="AV843">
        <f>IF(AND('Hidden Analysiss'!E839=1, ABS('Raw Data'!E838-'Raw Data'!D838)&lt;3), 'Raw Data'!BA838, 0)</f>
        <v/>
      </c>
      <c r="AW843">
        <f>IF(AND('Hidden Analysiss'!E839=1, ABS('Raw Data'!E838-'Raw Data'!D838)&lt;3), 'Raw Data'!BD838, 0)</f>
        <v/>
      </c>
    </row>
    <row r="844">
      <c r="A844" s="1">
        <f>'Raw Data'!A839</f>
        <v/>
      </c>
      <c r="B844">
        <f>IF('Raw Data'!E839&gt;'Raw Data'!D839, 'Raw Data'!J839, 0)</f>
        <v/>
      </c>
      <c r="C844">
        <f>IF('Raw Data'!D839&gt;'Raw Data'!E839, 'Raw Data'!I839, 0)</f>
        <v/>
      </c>
      <c r="D844">
        <f>SUM(G844:H844)</f>
        <v/>
      </c>
      <c r="E844">
        <f>IF(AND('Raw Data'!J839&lt;'Raw Data'!I839,'Raw Data'!E839&gt;'Raw Data'!D839,'Raw Data'!E839-'Raw Data'!D839&gt;3),'Raw Data'!N839,IF(AND('Raw Data'!I839&lt;'Raw Data'!J839,'Raw Data'!D839&gt;'Raw Data'!E839,'Raw Data'!D839-'Raw Data'!E839&gt;3),'Raw Data'!M839,0))</f>
        <v/>
      </c>
      <c r="F844">
        <f>IF(AND('Raw Data'!J839&lt;'Raw Data'!I839,'Raw Data'!E839&gt;'Raw Data'!D839,'Raw Data'!E839-'Raw Data'!D839&lt;4),'Raw Data'!L839,IF(AND('Raw Data'!I839&lt;'Raw Data'!J839,'Raw Data'!D839&gt;'Raw Data'!E839,'Raw Data'!D839-'Raw Data'!E839&lt;4),'Raw Data'!K839,0))</f>
        <v/>
      </c>
      <c r="G844">
        <f>IF(AND('Raw Data'!J839&lt;'Raw Data'!I839, 'Raw Data'!E839&gt;'Raw Data'!D839), 'Raw Data'!J839, 0)</f>
        <v/>
      </c>
      <c r="H844">
        <f>IF(AND('Raw Data'!J839&gt;'Raw Data'!I839, 'Raw Data'!E839&lt;'Raw Data'!D839), 'Raw Data'!I839, 0)</f>
        <v/>
      </c>
      <c r="I844">
        <f>SUM(J844:K844)</f>
        <v/>
      </c>
      <c r="J844">
        <f>IF(AND('Raw Data'!J839&gt;'Raw Data'!I839, 'Raw Data'!E839&gt;'Raw Data'!D839), 'Raw Data'!J839, 0)</f>
        <v/>
      </c>
      <c r="K844">
        <f>IF(AND('Raw Data'!I839&gt;'Raw Data'!J839, 'Raw Data'!D839&gt;'Raw Data'!E839), 'Raw Data'!I839, 0)</f>
        <v/>
      </c>
      <c r="L844">
        <f>IF('Raw Data'!E839-'Raw Data'!D839&gt;3, 'Raw Data'!N839, 0)</f>
        <v/>
      </c>
      <c r="M844">
        <f>IF('Raw Data'!D839-'Raw Data'!E839&gt;3, 'Raw Data'!M839, 0)</f>
        <v/>
      </c>
      <c r="N844">
        <f>IF(ISBLANK('Raw Data'!D839),0,IF(AND('Raw Data'!E839&gt;'Raw Data'!D839,'Raw Data'!E839-'Raw Data'!D839&gt;0,'Raw Data'!E839-'Raw Data'!D839&lt;4),'Raw Data'!L839, 0))</f>
        <v/>
      </c>
      <c r="O844">
        <f>IF(ISBLANK('Raw Data'!D839),0,IF(AND('Raw Data'!E839&gt;'Raw Data'!D839,'Raw Data'!E839-'Raw Data'!D839&gt;0,'Raw Data'!D839-'Raw Data'!E839&lt;4),'Raw Data'!K839, 0))</f>
        <v/>
      </c>
      <c r="P844">
        <f>IF('Raw Data'!E839-'Raw Data'!D839&gt;3, 'Raw Data'!N839, IF('Raw Data'!D839-'Raw Data'!E839&gt;3, 'Raw Data'!M839, 0))</f>
        <v/>
      </c>
      <c r="Q844">
        <f>IF(ISBLANK('Raw Data'!E839),0,IF(AND('Raw Data'!E839-'Raw Data'!D839&lt;4,'Raw Data'!E839-'Raw Data'!D839&gt;0),'Raw Data'!L839,IF(AND('Raw Data'!D839&gt;'Raw Data'!E839,'Raw Data'!D839-'Raw Data'!E839&gt;0),'Raw Data'!K839,0)))</f>
        <v/>
      </c>
      <c r="R844">
        <f>IF(ISBLANK('Raw Data'!K839),0,IFERROR(IF(MATCH(SMALL('Raw Data'!K839:N839,1),L844:O844,0),SMALL('Raw Data'!K839:N839,1)),0))</f>
        <v/>
      </c>
      <c r="S844">
        <f>IF(ISBLANK('Raw Data'!K839),0,IFERROR(IF(MATCH(SMALL('Raw Data'!K839:N839,2),L844:O844,0),SMALL('Raw Data'!K839:N839,2)),0))</f>
        <v/>
      </c>
      <c r="T844">
        <f>IF(ISBLANK('Raw Data'!K839),0,IFERROR(IF(MATCH(SMALL('Raw Data'!K839:N839,3),L844:O844,0),SMALL('Raw Data'!K839:N839,3)),0))</f>
        <v/>
      </c>
      <c r="U844">
        <f>IF(ISBLANK('Raw Data'!K839),0,IFERROR(IF(MATCH(SMALL('Raw Data'!K839:N839,4),L844:O844,0),SMALL('Raw Data'!K839:N839,4)),0))</f>
        <v/>
      </c>
      <c r="V844">
        <f>IF(AND('Raw Data'!D839&lt;3, 'Raw Data'!E839&lt;3, 'Raw Data'!A839&gt;0), 'Raw Data'!AF839, 0)</f>
        <v/>
      </c>
      <c r="W844">
        <f>IF(AND('Raw Data'!D839&lt;4, 'Raw Data'!E839&lt;4, 'Raw Data'!A839&gt;0), 'Raw Data'!AI839, 0)</f>
        <v/>
      </c>
      <c r="X844">
        <f>IF(AND('Raw Data'!D839&lt;5, 'Raw Data'!E839&lt;5, 'Raw Data'!A839&gt;0), 'Raw Data'!AL839, 0)</f>
        <v/>
      </c>
      <c r="Y844">
        <f>IF(AND('Raw Data'!D839&lt;6, 'Raw Data'!E839&lt;6, 'Raw Data'!A839&gt;0), 'Raw Data'!AO839, 0)</f>
        <v/>
      </c>
      <c r="Z844">
        <f>IF(ISBLANK('Raw Data'!D839), 0, IF('Raw Data'!D839-'Raw Data'!E839&gt;1, 'Raw Data'!AW839, 0))</f>
        <v/>
      </c>
      <c r="AA844">
        <f>IF(ISBLANK('Raw Data'!A839), 0, IF(ABS('Raw Data'!D839-'Raw Data'!E839)&lt;2, 'Raw Data'!AX839, 0))</f>
        <v/>
      </c>
      <c r="AB844">
        <f>IF(ISBLANK('Raw Data'!D839), 0, IF('Raw Data'!E839-'Raw Data'!D839&gt;1, 'Raw Data'!AY839, 0))</f>
        <v/>
      </c>
      <c r="AC844">
        <f>IF(ISBLANK('Raw Data'!D839), 0, IF('Raw Data'!D839-'Raw Data'!E839&gt;2, 'Raw Data'!AZ839, 0))</f>
        <v/>
      </c>
      <c r="AD844">
        <f>IF(ISBLANK('Raw Data'!A839), 0, IF(ABS('Raw Data'!D839-'Raw Data'!E839)&lt;3, 'Raw Data'!BA839, 0))</f>
        <v/>
      </c>
      <c r="AE844">
        <f>IF(ISBLANK('Raw Data'!D839), 0, IF('Raw Data'!E839-'Raw Data'!D839&gt;2, 'Raw Data'!BB839, 0))</f>
        <v/>
      </c>
      <c r="AF844">
        <f>IF(ISBLANK('Raw Data'!D839), 0, IF('Raw Data'!D839-'Raw Data'!E839&gt;3, 'Raw Data'!BC839, 0))</f>
        <v/>
      </c>
      <c r="AG844">
        <f>IF(ISBLANK('Raw Data'!A839), 0, IF(ABS('Raw Data'!D839-'Raw Data'!E839)&lt;4, 'Raw Data'!BD839, 0))</f>
        <v/>
      </c>
      <c r="AH844">
        <f>IF(ISBLANK('Raw Data'!D839), 0, IF('Raw Data'!E839-'Raw Data'!D839&gt;3, 'Raw Data'!BE839, 0))</f>
        <v/>
      </c>
      <c r="AI844">
        <f>IF(SUM('Raw Data'!D839:E839)&gt;'Raw Data'!F839, 'Raw Data'!G839, 0)</f>
        <v/>
      </c>
      <c r="AJ844">
        <f>IF(ISBLANK('Raw Data'!D839), 0, IF(SUM('Raw Data'!D839:E839)&lt;'Raw Data'!F839, 'Raw Data'!H839, 0))</f>
        <v/>
      </c>
      <c r="AK844">
        <f>IF(ISBLANK('Raw Data'!A839), 0, IF(AND('Raw Data'!D839&lt;3, 'Raw Data'!E839&lt;3, 'Raw Data'!F839&lt;BB$2), 'Raw Data'!AF839, 0))</f>
        <v/>
      </c>
      <c r="AL844">
        <f>IF(ISBLANK('Raw Data'!A839), 0, IF(AND('Raw Data'!D839&lt;4, 'Raw Data'!E839&lt;4, 'Raw Data'!F839&lt;BB$2), 'Raw Data'!AI839, 0))</f>
        <v/>
      </c>
      <c r="AM844">
        <f>IF(ISBLANK('Raw Data'!A839), 0, IF(AND('Raw Data'!D839&lt;5, 'Raw Data'!E839&lt;5, 'Raw Data'!F839&lt;BB$2), 'Raw Data'!AL839, 0))</f>
        <v/>
      </c>
      <c r="AN844">
        <f>IF(ISBLANK('Raw Data'!A839), 0, IF(AND('Raw Data'!D839&lt;6, 'Raw Data'!E839&lt;6, 'Raw Data'!F839&lt;BB$2), 'Raw Data'!AO839, 0))</f>
        <v/>
      </c>
      <c r="AO844">
        <f>IF(ISBLANK('Raw Data'!A839), 0, IF(AND('Raw Data'!I839&lt;Analysis!$BC$2, 'Raw Data'!D839-'Raw Data'!E839&gt;1), 'Raw Data'!AW839, IF(AND('Raw Data'!J839&lt;Analysis!$BC$2, 'Raw Data'!E839-'Raw Data'!D839&gt;1), 'Raw Data'!AY839, 0)))</f>
        <v/>
      </c>
      <c r="AP844">
        <f>IF(ISBLANK('Raw Data'!A839), 0, IF(AND('Raw Data'!I839&lt;Analysis!$BC$2, 'Raw Data'!D839-'Raw Data'!E839&gt;2), 'Raw Data'!AZ839, IF(AND('Raw Data'!J839&lt;Analysis!$BC$2, 'Raw Data'!E839-'Raw Data'!D839&gt;2), 'Raw Data'!BB839, 0)))</f>
        <v/>
      </c>
      <c r="AQ844">
        <f>IF(ISBLANK('Raw Data'!A839), 0, IF(AND('Raw Data'!I839&lt;Analysis!$BC$2, 'Raw Data'!D839-'Raw Data'!E839&gt;3), 'Raw Data'!BC839, IF(AND('Raw Data'!J839&lt;Analysis!$BC$2, 'Raw Data'!E839-'Raw Data'!D839&gt;3), 'Raw Data'!BE839, 0)))</f>
        <v/>
      </c>
      <c r="AR844">
        <f>IF('Hidden Analysiss'!D840=1,IF(ABS('Raw Data'!E839-'Raw Data'!D839)&lt;2,'Raw Data'!AX839,0), 0)</f>
        <v/>
      </c>
      <c r="AS844">
        <f>IF('Hidden Analysiss'!D840=1,IF(ABS('Raw Data'!E839-'Raw Data'!D839)&lt;3,'Raw Data'!BA839,0), 0)</f>
        <v/>
      </c>
      <c r="AT844">
        <f>IF('Hidden Analysiss'!D840=1,IF(ABS('Raw Data'!E839-'Raw Data'!D839)&lt;4,'Raw Data'!BD839,0), 0)</f>
        <v/>
      </c>
      <c r="AU844">
        <f>IF(AND('Hidden Analysiss'!E840=1, ABS('Raw Data'!E839-'Raw Data'!D839)&lt;2), 'Raw Data'!AX839, 0)</f>
        <v/>
      </c>
      <c r="AV844">
        <f>IF(AND('Hidden Analysiss'!E840=1, ABS('Raw Data'!E839-'Raw Data'!D839)&lt;3), 'Raw Data'!BA839, 0)</f>
        <v/>
      </c>
      <c r="AW844">
        <f>IF(AND('Hidden Analysiss'!E840=1, ABS('Raw Data'!E839-'Raw Data'!D839)&lt;3), 'Raw Data'!BD839, 0)</f>
        <v/>
      </c>
    </row>
    <row r="845">
      <c r="A845" s="1">
        <f>'Raw Data'!A840</f>
        <v/>
      </c>
      <c r="B845">
        <f>IF('Raw Data'!E840&gt;'Raw Data'!D840, 'Raw Data'!J840, 0)</f>
        <v/>
      </c>
      <c r="C845">
        <f>IF('Raw Data'!D840&gt;'Raw Data'!E840, 'Raw Data'!I840, 0)</f>
        <v/>
      </c>
      <c r="D845">
        <f>SUM(G845:H845)</f>
        <v/>
      </c>
      <c r="E845">
        <f>IF(AND('Raw Data'!J840&lt;'Raw Data'!I840,'Raw Data'!E840&gt;'Raw Data'!D840,'Raw Data'!E840-'Raw Data'!D840&gt;3),'Raw Data'!N840,IF(AND('Raw Data'!I840&lt;'Raw Data'!J840,'Raw Data'!D840&gt;'Raw Data'!E840,'Raw Data'!D840-'Raw Data'!E840&gt;3),'Raw Data'!M840,0))</f>
        <v/>
      </c>
      <c r="F845">
        <f>IF(AND('Raw Data'!J840&lt;'Raw Data'!I840,'Raw Data'!E840&gt;'Raw Data'!D840,'Raw Data'!E840-'Raw Data'!D840&lt;4),'Raw Data'!L840,IF(AND('Raw Data'!I840&lt;'Raw Data'!J840,'Raw Data'!D840&gt;'Raw Data'!E840,'Raw Data'!D840-'Raw Data'!E840&lt;4),'Raw Data'!K840,0))</f>
        <v/>
      </c>
      <c r="G845">
        <f>IF(AND('Raw Data'!J840&lt;'Raw Data'!I840, 'Raw Data'!E840&gt;'Raw Data'!D840), 'Raw Data'!J840, 0)</f>
        <v/>
      </c>
      <c r="H845">
        <f>IF(AND('Raw Data'!J840&gt;'Raw Data'!I840, 'Raw Data'!E840&lt;'Raw Data'!D840), 'Raw Data'!I840, 0)</f>
        <v/>
      </c>
      <c r="I845">
        <f>SUM(J845:K845)</f>
        <v/>
      </c>
      <c r="J845">
        <f>IF(AND('Raw Data'!J840&gt;'Raw Data'!I840, 'Raw Data'!E840&gt;'Raw Data'!D840), 'Raw Data'!J840, 0)</f>
        <v/>
      </c>
      <c r="K845">
        <f>IF(AND('Raw Data'!I840&gt;'Raw Data'!J840, 'Raw Data'!D840&gt;'Raw Data'!E840), 'Raw Data'!I840, 0)</f>
        <v/>
      </c>
      <c r="L845">
        <f>IF('Raw Data'!E840-'Raw Data'!D840&gt;3, 'Raw Data'!N840, 0)</f>
        <v/>
      </c>
      <c r="M845">
        <f>IF('Raw Data'!D840-'Raw Data'!E840&gt;3, 'Raw Data'!M840, 0)</f>
        <v/>
      </c>
      <c r="N845">
        <f>IF(ISBLANK('Raw Data'!D840),0,IF(AND('Raw Data'!E840&gt;'Raw Data'!D840,'Raw Data'!E840-'Raw Data'!D840&gt;0,'Raw Data'!E840-'Raw Data'!D840&lt;4),'Raw Data'!L840, 0))</f>
        <v/>
      </c>
      <c r="O845">
        <f>IF(ISBLANK('Raw Data'!D840),0,IF(AND('Raw Data'!E840&gt;'Raw Data'!D840,'Raw Data'!E840-'Raw Data'!D840&gt;0,'Raw Data'!D840-'Raw Data'!E840&lt;4),'Raw Data'!K840, 0))</f>
        <v/>
      </c>
      <c r="P845">
        <f>IF('Raw Data'!E840-'Raw Data'!D840&gt;3, 'Raw Data'!N840, IF('Raw Data'!D840-'Raw Data'!E840&gt;3, 'Raw Data'!M840, 0))</f>
        <v/>
      </c>
      <c r="Q845">
        <f>IF(ISBLANK('Raw Data'!E840),0,IF(AND('Raw Data'!E840-'Raw Data'!D840&lt;4,'Raw Data'!E840-'Raw Data'!D840&gt;0),'Raw Data'!L840,IF(AND('Raw Data'!D840&gt;'Raw Data'!E840,'Raw Data'!D840-'Raw Data'!E840&gt;0),'Raw Data'!K840,0)))</f>
        <v/>
      </c>
      <c r="R845">
        <f>IF(ISBLANK('Raw Data'!K840),0,IFERROR(IF(MATCH(SMALL('Raw Data'!K840:N840,1),L845:O845,0),SMALL('Raw Data'!K840:N840,1)),0))</f>
        <v/>
      </c>
      <c r="S845">
        <f>IF(ISBLANK('Raw Data'!K840),0,IFERROR(IF(MATCH(SMALL('Raw Data'!K840:N840,2),L845:O845,0),SMALL('Raw Data'!K840:N840,2)),0))</f>
        <v/>
      </c>
      <c r="T845">
        <f>IF(ISBLANK('Raw Data'!K840),0,IFERROR(IF(MATCH(SMALL('Raw Data'!K840:N840,3),L845:O845,0),SMALL('Raw Data'!K840:N840,3)),0))</f>
        <v/>
      </c>
      <c r="U845">
        <f>IF(ISBLANK('Raw Data'!K840),0,IFERROR(IF(MATCH(SMALL('Raw Data'!K840:N840,4),L845:O845,0),SMALL('Raw Data'!K840:N840,4)),0))</f>
        <v/>
      </c>
      <c r="V845">
        <f>IF(AND('Raw Data'!D840&lt;3, 'Raw Data'!E840&lt;3, 'Raw Data'!A840&gt;0), 'Raw Data'!AF840, 0)</f>
        <v/>
      </c>
      <c r="W845">
        <f>IF(AND('Raw Data'!D840&lt;4, 'Raw Data'!E840&lt;4, 'Raw Data'!A840&gt;0), 'Raw Data'!AI840, 0)</f>
        <v/>
      </c>
      <c r="X845">
        <f>IF(AND('Raw Data'!D840&lt;5, 'Raw Data'!E840&lt;5, 'Raw Data'!A840&gt;0), 'Raw Data'!AL840, 0)</f>
        <v/>
      </c>
      <c r="Y845">
        <f>IF(AND('Raw Data'!D840&lt;6, 'Raw Data'!E840&lt;6, 'Raw Data'!A840&gt;0), 'Raw Data'!AO840, 0)</f>
        <v/>
      </c>
      <c r="Z845">
        <f>IF(ISBLANK('Raw Data'!D840), 0, IF('Raw Data'!D840-'Raw Data'!E840&gt;1, 'Raw Data'!AW840, 0))</f>
        <v/>
      </c>
      <c r="AA845">
        <f>IF(ISBLANK('Raw Data'!A840), 0, IF(ABS('Raw Data'!D840-'Raw Data'!E840)&lt;2, 'Raw Data'!AX840, 0))</f>
        <v/>
      </c>
      <c r="AB845">
        <f>IF(ISBLANK('Raw Data'!D840), 0, IF('Raw Data'!E840-'Raw Data'!D840&gt;1, 'Raw Data'!AY840, 0))</f>
        <v/>
      </c>
      <c r="AC845">
        <f>IF(ISBLANK('Raw Data'!D840), 0, IF('Raw Data'!D840-'Raw Data'!E840&gt;2, 'Raw Data'!AZ840, 0))</f>
        <v/>
      </c>
      <c r="AD845">
        <f>IF(ISBLANK('Raw Data'!A840), 0, IF(ABS('Raw Data'!D840-'Raw Data'!E840)&lt;3, 'Raw Data'!BA840, 0))</f>
        <v/>
      </c>
      <c r="AE845">
        <f>IF(ISBLANK('Raw Data'!D840), 0, IF('Raw Data'!E840-'Raw Data'!D840&gt;2, 'Raw Data'!BB840, 0))</f>
        <v/>
      </c>
      <c r="AF845">
        <f>IF(ISBLANK('Raw Data'!D840), 0, IF('Raw Data'!D840-'Raw Data'!E840&gt;3, 'Raw Data'!BC840, 0))</f>
        <v/>
      </c>
      <c r="AG845">
        <f>IF(ISBLANK('Raw Data'!A840), 0, IF(ABS('Raw Data'!D840-'Raw Data'!E840)&lt;4, 'Raw Data'!BD840, 0))</f>
        <v/>
      </c>
      <c r="AH845">
        <f>IF(ISBLANK('Raw Data'!D840), 0, IF('Raw Data'!E840-'Raw Data'!D840&gt;3, 'Raw Data'!BE840, 0))</f>
        <v/>
      </c>
      <c r="AI845">
        <f>IF(SUM('Raw Data'!D840:E840)&gt;'Raw Data'!F840, 'Raw Data'!G840, 0)</f>
        <v/>
      </c>
      <c r="AJ845">
        <f>IF(ISBLANK('Raw Data'!D840), 0, IF(SUM('Raw Data'!D840:E840)&lt;'Raw Data'!F840, 'Raw Data'!H840, 0))</f>
        <v/>
      </c>
      <c r="AK845">
        <f>IF(ISBLANK('Raw Data'!A840), 0, IF(AND('Raw Data'!D840&lt;3, 'Raw Data'!E840&lt;3, 'Raw Data'!F840&lt;BB$2), 'Raw Data'!AF840, 0))</f>
        <v/>
      </c>
      <c r="AL845">
        <f>IF(ISBLANK('Raw Data'!A840), 0, IF(AND('Raw Data'!D840&lt;4, 'Raw Data'!E840&lt;4, 'Raw Data'!F840&lt;BB$2), 'Raw Data'!AI840, 0))</f>
        <v/>
      </c>
      <c r="AM845">
        <f>IF(ISBLANK('Raw Data'!A840), 0, IF(AND('Raw Data'!D840&lt;5, 'Raw Data'!E840&lt;5, 'Raw Data'!F840&lt;BB$2), 'Raw Data'!AL840, 0))</f>
        <v/>
      </c>
      <c r="AN845">
        <f>IF(ISBLANK('Raw Data'!A840), 0, IF(AND('Raw Data'!D840&lt;6, 'Raw Data'!E840&lt;6, 'Raw Data'!F840&lt;BB$2), 'Raw Data'!AO840, 0))</f>
        <v/>
      </c>
      <c r="AO845">
        <f>IF(ISBLANK('Raw Data'!A840), 0, IF(AND('Raw Data'!I840&lt;Analysis!$BC$2, 'Raw Data'!D840-'Raw Data'!E840&gt;1), 'Raw Data'!AW840, IF(AND('Raw Data'!J840&lt;Analysis!$BC$2, 'Raw Data'!E840-'Raw Data'!D840&gt;1), 'Raw Data'!AY840, 0)))</f>
        <v/>
      </c>
      <c r="AP845">
        <f>IF(ISBLANK('Raw Data'!A840), 0, IF(AND('Raw Data'!I840&lt;Analysis!$BC$2, 'Raw Data'!D840-'Raw Data'!E840&gt;2), 'Raw Data'!AZ840, IF(AND('Raw Data'!J840&lt;Analysis!$BC$2, 'Raw Data'!E840-'Raw Data'!D840&gt;2), 'Raw Data'!BB840, 0)))</f>
        <v/>
      </c>
      <c r="AQ845">
        <f>IF(ISBLANK('Raw Data'!A840), 0, IF(AND('Raw Data'!I840&lt;Analysis!$BC$2, 'Raw Data'!D840-'Raw Data'!E840&gt;3), 'Raw Data'!BC840, IF(AND('Raw Data'!J840&lt;Analysis!$BC$2, 'Raw Data'!E840-'Raw Data'!D840&gt;3), 'Raw Data'!BE840, 0)))</f>
        <v/>
      </c>
      <c r="AR845">
        <f>IF('Hidden Analysiss'!D841=1,IF(ABS('Raw Data'!E840-'Raw Data'!D840)&lt;2,'Raw Data'!AX840,0), 0)</f>
        <v/>
      </c>
      <c r="AS845">
        <f>IF('Hidden Analysiss'!D841=1,IF(ABS('Raw Data'!E840-'Raw Data'!D840)&lt;3,'Raw Data'!BA840,0), 0)</f>
        <v/>
      </c>
      <c r="AT845">
        <f>IF('Hidden Analysiss'!D841=1,IF(ABS('Raw Data'!E840-'Raw Data'!D840)&lt;4,'Raw Data'!BD840,0), 0)</f>
        <v/>
      </c>
      <c r="AU845">
        <f>IF(AND('Hidden Analysiss'!E841=1, ABS('Raw Data'!E840-'Raw Data'!D840)&lt;2), 'Raw Data'!AX840, 0)</f>
        <v/>
      </c>
      <c r="AV845">
        <f>IF(AND('Hidden Analysiss'!E841=1, ABS('Raw Data'!E840-'Raw Data'!D840)&lt;3), 'Raw Data'!BA840, 0)</f>
        <v/>
      </c>
      <c r="AW845">
        <f>IF(AND('Hidden Analysiss'!E841=1, ABS('Raw Data'!E840-'Raw Data'!D840)&lt;3), 'Raw Data'!BD840, 0)</f>
        <v/>
      </c>
    </row>
    <row r="846">
      <c r="A846" s="1">
        <f>'Raw Data'!A841</f>
        <v/>
      </c>
      <c r="B846">
        <f>IF('Raw Data'!E841&gt;'Raw Data'!D841, 'Raw Data'!J841, 0)</f>
        <v/>
      </c>
      <c r="C846">
        <f>IF('Raw Data'!D841&gt;'Raw Data'!E841, 'Raw Data'!I841, 0)</f>
        <v/>
      </c>
      <c r="D846">
        <f>SUM(G846:H846)</f>
        <v/>
      </c>
      <c r="E846">
        <f>IF(AND('Raw Data'!J841&lt;'Raw Data'!I841,'Raw Data'!E841&gt;'Raw Data'!D841,'Raw Data'!E841-'Raw Data'!D841&gt;3),'Raw Data'!N841,IF(AND('Raw Data'!I841&lt;'Raw Data'!J841,'Raw Data'!D841&gt;'Raw Data'!E841,'Raw Data'!D841-'Raw Data'!E841&gt;3),'Raw Data'!M841,0))</f>
        <v/>
      </c>
      <c r="F846">
        <f>IF(AND('Raw Data'!J841&lt;'Raw Data'!I841,'Raw Data'!E841&gt;'Raw Data'!D841,'Raw Data'!E841-'Raw Data'!D841&lt;4),'Raw Data'!L841,IF(AND('Raw Data'!I841&lt;'Raw Data'!J841,'Raw Data'!D841&gt;'Raw Data'!E841,'Raw Data'!D841-'Raw Data'!E841&lt;4),'Raw Data'!K841,0))</f>
        <v/>
      </c>
      <c r="G846">
        <f>IF(AND('Raw Data'!J841&lt;'Raw Data'!I841, 'Raw Data'!E841&gt;'Raw Data'!D841), 'Raw Data'!J841, 0)</f>
        <v/>
      </c>
      <c r="H846">
        <f>IF(AND('Raw Data'!J841&gt;'Raw Data'!I841, 'Raw Data'!E841&lt;'Raw Data'!D841), 'Raw Data'!I841, 0)</f>
        <v/>
      </c>
      <c r="I846">
        <f>SUM(J846:K846)</f>
        <v/>
      </c>
      <c r="J846">
        <f>IF(AND('Raw Data'!J841&gt;'Raw Data'!I841, 'Raw Data'!E841&gt;'Raw Data'!D841), 'Raw Data'!J841, 0)</f>
        <v/>
      </c>
      <c r="K846">
        <f>IF(AND('Raw Data'!I841&gt;'Raw Data'!J841, 'Raw Data'!D841&gt;'Raw Data'!E841), 'Raw Data'!I841, 0)</f>
        <v/>
      </c>
      <c r="L846">
        <f>IF('Raw Data'!E841-'Raw Data'!D841&gt;3, 'Raw Data'!N841, 0)</f>
        <v/>
      </c>
      <c r="M846">
        <f>IF('Raw Data'!D841-'Raw Data'!E841&gt;3, 'Raw Data'!M841, 0)</f>
        <v/>
      </c>
      <c r="N846">
        <f>IF(ISBLANK('Raw Data'!D841),0,IF(AND('Raw Data'!E841&gt;'Raw Data'!D841,'Raw Data'!E841-'Raw Data'!D841&gt;0,'Raw Data'!E841-'Raw Data'!D841&lt;4),'Raw Data'!L841, 0))</f>
        <v/>
      </c>
      <c r="O846">
        <f>IF(ISBLANK('Raw Data'!D841),0,IF(AND('Raw Data'!E841&gt;'Raw Data'!D841,'Raw Data'!E841-'Raw Data'!D841&gt;0,'Raw Data'!D841-'Raw Data'!E841&lt;4),'Raw Data'!K841, 0))</f>
        <v/>
      </c>
      <c r="P846">
        <f>IF('Raw Data'!E841-'Raw Data'!D841&gt;3, 'Raw Data'!N841, IF('Raw Data'!D841-'Raw Data'!E841&gt;3, 'Raw Data'!M841, 0))</f>
        <v/>
      </c>
      <c r="Q846">
        <f>IF(ISBLANK('Raw Data'!E841),0,IF(AND('Raw Data'!E841-'Raw Data'!D841&lt;4,'Raw Data'!E841-'Raw Data'!D841&gt;0),'Raw Data'!L841,IF(AND('Raw Data'!D841&gt;'Raw Data'!E841,'Raw Data'!D841-'Raw Data'!E841&gt;0),'Raw Data'!K841,0)))</f>
        <v/>
      </c>
      <c r="R846">
        <f>IF(ISBLANK('Raw Data'!K841),0,IFERROR(IF(MATCH(SMALL('Raw Data'!K841:N841,1),L846:O846,0),SMALL('Raw Data'!K841:N841,1)),0))</f>
        <v/>
      </c>
      <c r="S846">
        <f>IF(ISBLANK('Raw Data'!K841),0,IFERROR(IF(MATCH(SMALL('Raw Data'!K841:N841,2),L846:O846,0),SMALL('Raw Data'!K841:N841,2)),0))</f>
        <v/>
      </c>
      <c r="T846">
        <f>IF(ISBLANK('Raw Data'!K841),0,IFERROR(IF(MATCH(SMALL('Raw Data'!K841:N841,3),L846:O846,0),SMALL('Raw Data'!K841:N841,3)),0))</f>
        <v/>
      </c>
      <c r="U846">
        <f>IF(ISBLANK('Raw Data'!K841),0,IFERROR(IF(MATCH(SMALL('Raw Data'!K841:N841,4),L846:O846,0),SMALL('Raw Data'!K841:N841,4)),0))</f>
        <v/>
      </c>
      <c r="V846">
        <f>IF(AND('Raw Data'!D841&lt;3, 'Raw Data'!E841&lt;3, 'Raw Data'!A841&gt;0), 'Raw Data'!AF841, 0)</f>
        <v/>
      </c>
      <c r="W846">
        <f>IF(AND('Raw Data'!D841&lt;4, 'Raw Data'!E841&lt;4, 'Raw Data'!A841&gt;0), 'Raw Data'!AI841, 0)</f>
        <v/>
      </c>
      <c r="X846">
        <f>IF(AND('Raw Data'!D841&lt;5, 'Raw Data'!E841&lt;5, 'Raw Data'!A841&gt;0), 'Raw Data'!AL841, 0)</f>
        <v/>
      </c>
      <c r="Y846">
        <f>IF(AND('Raw Data'!D841&lt;6, 'Raw Data'!E841&lt;6, 'Raw Data'!A841&gt;0), 'Raw Data'!AO841, 0)</f>
        <v/>
      </c>
      <c r="Z846">
        <f>IF(ISBLANK('Raw Data'!D841), 0, IF('Raw Data'!D841-'Raw Data'!E841&gt;1, 'Raw Data'!AW841, 0))</f>
        <v/>
      </c>
      <c r="AA846">
        <f>IF(ISBLANK('Raw Data'!A841), 0, IF(ABS('Raw Data'!D841-'Raw Data'!E841)&lt;2, 'Raw Data'!AX841, 0))</f>
        <v/>
      </c>
      <c r="AB846">
        <f>IF(ISBLANK('Raw Data'!D841), 0, IF('Raw Data'!E841-'Raw Data'!D841&gt;1, 'Raw Data'!AY841, 0))</f>
        <v/>
      </c>
      <c r="AC846">
        <f>IF(ISBLANK('Raw Data'!D841), 0, IF('Raw Data'!D841-'Raw Data'!E841&gt;2, 'Raw Data'!AZ841, 0))</f>
        <v/>
      </c>
      <c r="AD846">
        <f>IF(ISBLANK('Raw Data'!A841), 0, IF(ABS('Raw Data'!D841-'Raw Data'!E841)&lt;3, 'Raw Data'!BA841, 0))</f>
        <v/>
      </c>
      <c r="AE846">
        <f>IF(ISBLANK('Raw Data'!D841), 0, IF('Raw Data'!E841-'Raw Data'!D841&gt;2, 'Raw Data'!BB841, 0))</f>
        <v/>
      </c>
      <c r="AF846">
        <f>IF(ISBLANK('Raw Data'!D841), 0, IF('Raw Data'!D841-'Raw Data'!E841&gt;3, 'Raw Data'!BC841, 0))</f>
        <v/>
      </c>
      <c r="AG846">
        <f>IF(ISBLANK('Raw Data'!A841), 0, IF(ABS('Raw Data'!D841-'Raw Data'!E841)&lt;4, 'Raw Data'!BD841, 0))</f>
        <v/>
      </c>
      <c r="AH846">
        <f>IF(ISBLANK('Raw Data'!D841), 0, IF('Raw Data'!E841-'Raw Data'!D841&gt;3, 'Raw Data'!BE841, 0))</f>
        <v/>
      </c>
      <c r="AI846">
        <f>IF(SUM('Raw Data'!D841:E841)&gt;'Raw Data'!F841, 'Raw Data'!G841, 0)</f>
        <v/>
      </c>
      <c r="AJ846">
        <f>IF(ISBLANK('Raw Data'!D841), 0, IF(SUM('Raw Data'!D841:E841)&lt;'Raw Data'!F841, 'Raw Data'!H841, 0))</f>
        <v/>
      </c>
      <c r="AK846">
        <f>IF(ISBLANK('Raw Data'!A841), 0, IF(AND('Raw Data'!D841&lt;3, 'Raw Data'!E841&lt;3, 'Raw Data'!F841&lt;BB$2), 'Raw Data'!AF841, 0))</f>
        <v/>
      </c>
      <c r="AL846">
        <f>IF(ISBLANK('Raw Data'!A841), 0, IF(AND('Raw Data'!D841&lt;4, 'Raw Data'!E841&lt;4, 'Raw Data'!F841&lt;BB$2), 'Raw Data'!AI841, 0))</f>
        <v/>
      </c>
      <c r="AM846">
        <f>IF(ISBLANK('Raw Data'!A841), 0, IF(AND('Raw Data'!D841&lt;5, 'Raw Data'!E841&lt;5, 'Raw Data'!F841&lt;BB$2), 'Raw Data'!AL841, 0))</f>
        <v/>
      </c>
      <c r="AN846">
        <f>IF(ISBLANK('Raw Data'!A841), 0, IF(AND('Raw Data'!D841&lt;6, 'Raw Data'!E841&lt;6, 'Raw Data'!F841&lt;BB$2), 'Raw Data'!AO841, 0))</f>
        <v/>
      </c>
      <c r="AO846">
        <f>IF(ISBLANK('Raw Data'!A841), 0, IF(AND('Raw Data'!I841&lt;Analysis!$BC$2, 'Raw Data'!D841-'Raw Data'!E841&gt;1), 'Raw Data'!AW841, IF(AND('Raw Data'!J841&lt;Analysis!$BC$2, 'Raw Data'!E841-'Raw Data'!D841&gt;1), 'Raw Data'!AY841, 0)))</f>
        <v/>
      </c>
      <c r="AP846">
        <f>IF(ISBLANK('Raw Data'!A841), 0, IF(AND('Raw Data'!I841&lt;Analysis!$BC$2, 'Raw Data'!D841-'Raw Data'!E841&gt;2), 'Raw Data'!AZ841, IF(AND('Raw Data'!J841&lt;Analysis!$BC$2, 'Raw Data'!E841-'Raw Data'!D841&gt;2), 'Raw Data'!BB841, 0)))</f>
        <v/>
      </c>
      <c r="AQ846">
        <f>IF(ISBLANK('Raw Data'!A841), 0, IF(AND('Raw Data'!I841&lt;Analysis!$BC$2, 'Raw Data'!D841-'Raw Data'!E841&gt;3), 'Raw Data'!BC841, IF(AND('Raw Data'!J841&lt;Analysis!$BC$2, 'Raw Data'!E841-'Raw Data'!D841&gt;3), 'Raw Data'!BE841, 0)))</f>
        <v/>
      </c>
      <c r="AR846">
        <f>IF('Hidden Analysiss'!D842=1,IF(ABS('Raw Data'!E841-'Raw Data'!D841)&lt;2,'Raw Data'!AX841,0), 0)</f>
        <v/>
      </c>
      <c r="AS846">
        <f>IF('Hidden Analysiss'!D842=1,IF(ABS('Raw Data'!E841-'Raw Data'!D841)&lt;3,'Raw Data'!BA841,0), 0)</f>
        <v/>
      </c>
      <c r="AT846">
        <f>IF('Hidden Analysiss'!D842=1,IF(ABS('Raw Data'!E841-'Raw Data'!D841)&lt;4,'Raw Data'!BD841,0), 0)</f>
        <v/>
      </c>
      <c r="AU846">
        <f>IF(AND('Hidden Analysiss'!E842=1, ABS('Raw Data'!E841-'Raw Data'!D841)&lt;2), 'Raw Data'!AX841, 0)</f>
        <v/>
      </c>
      <c r="AV846">
        <f>IF(AND('Hidden Analysiss'!E842=1, ABS('Raw Data'!E841-'Raw Data'!D841)&lt;3), 'Raw Data'!BA841, 0)</f>
        <v/>
      </c>
      <c r="AW846">
        <f>IF(AND('Hidden Analysiss'!E842=1, ABS('Raw Data'!E841-'Raw Data'!D841)&lt;3), 'Raw Data'!BD841, 0)</f>
        <v/>
      </c>
    </row>
    <row r="847">
      <c r="A847" s="1">
        <f>'Raw Data'!A842</f>
        <v/>
      </c>
      <c r="B847">
        <f>IF('Raw Data'!E842&gt;'Raw Data'!D842, 'Raw Data'!J842, 0)</f>
        <v/>
      </c>
      <c r="C847">
        <f>IF('Raw Data'!D842&gt;'Raw Data'!E842, 'Raw Data'!I842, 0)</f>
        <v/>
      </c>
      <c r="D847">
        <f>SUM(G847:H847)</f>
        <v/>
      </c>
      <c r="E847">
        <f>IF(AND('Raw Data'!J842&lt;'Raw Data'!I842,'Raw Data'!E842&gt;'Raw Data'!D842,'Raw Data'!E842-'Raw Data'!D842&gt;3),'Raw Data'!N842,IF(AND('Raw Data'!I842&lt;'Raw Data'!J842,'Raw Data'!D842&gt;'Raw Data'!E842,'Raw Data'!D842-'Raw Data'!E842&gt;3),'Raw Data'!M842,0))</f>
        <v/>
      </c>
      <c r="F847">
        <f>IF(AND('Raw Data'!J842&lt;'Raw Data'!I842,'Raw Data'!E842&gt;'Raw Data'!D842,'Raw Data'!E842-'Raw Data'!D842&lt;4),'Raw Data'!L842,IF(AND('Raw Data'!I842&lt;'Raw Data'!J842,'Raw Data'!D842&gt;'Raw Data'!E842,'Raw Data'!D842-'Raw Data'!E842&lt;4),'Raw Data'!K842,0))</f>
        <v/>
      </c>
      <c r="G847">
        <f>IF(AND('Raw Data'!J842&lt;'Raw Data'!I842, 'Raw Data'!E842&gt;'Raw Data'!D842), 'Raw Data'!J842, 0)</f>
        <v/>
      </c>
      <c r="H847">
        <f>IF(AND('Raw Data'!J842&gt;'Raw Data'!I842, 'Raw Data'!E842&lt;'Raw Data'!D842), 'Raw Data'!I842, 0)</f>
        <v/>
      </c>
      <c r="I847">
        <f>SUM(J847:K847)</f>
        <v/>
      </c>
      <c r="J847">
        <f>IF(AND('Raw Data'!J842&gt;'Raw Data'!I842, 'Raw Data'!E842&gt;'Raw Data'!D842), 'Raw Data'!J842, 0)</f>
        <v/>
      </c>
      <c r="K847">
        <f>IF(AND('Raw Data'!I842&gt;'Raw Data'!J842, 'Raw Data'!D842&gt;'Raw Data'!E842), 'Raw Data'!I842, 0)</f>
        <v/>
      </c>
      <c r="L847">
        <f>IF('Raw Data'!E842-'Raw Data'!D842&gt;3, 'Raw Data'!N842, 0)</f>
        <v/>
      </c>
      <c r="M847">
        <f>IF('Raw Data'!D842-'Raw Data'!E842&gt;3, 'Raw Data'!M842, 0)</f>
        <v/>
      </c>
      <c r="N847">
        <f>IF(ISBLANK('Raw Data'!D842),0,IF(AND('Raw Data'!E842&gt;'Raw Data'!D842,'Raw Data'!E842-'Raw Data'!D842&gt;0,'Raw Data'!E842-'Raw Data'!D842&lt;4),'Raw Data'!L842, 0))</f>
        <v/>
      </c>
      <c r="O847">
        <f>IF(ISBLANK('Raw Data'!D842),0,IF(AND('Raw Data'!E842&gt;'Raw Data'!D842,'Raw Data'!E842-'Raw Data'!D842&gt;0,'Raw Data'!D842-'Raw Data'!E842&lt;4),'Raw Data'!K842, 0))</f>
        <v/>
      </c>
      <c r="P847">
        <f>IF('Raw Data'!E842-'Raw Data'!D842&gt;3, 'Raw Data'!N842, IF('Raw Data'!D842-'Raw Data'!E842&gt;3, 'Raw Data'!M842, 0))</f>
        <v/>
      </c>
      <c r="Q847">
        <f>IF(ISBLANK('Raw Data'!E842),0,IF(AND('Raw Data'!E842-'Raw Data'!D842&lt;4,'Raw Data'!E842-'Raw Data'!D842&gt;0),'Raw Data'!L842,IF(AND('Raw Data'!D842&gt;'Raw Data'!E842,'Raw Data'!D842-'Raw Data'!E842&gt;0),'Raw Data'!K842,0)))</f>
        <v/>
      </c>
      <c r="R847">
        <f>IF(ISBLANK('Raw Data'!K842),0,IFERROR(IF(MATCH(SMALL('Raw Data'!K842:N842,1),L847:O847,0),SMALL('Raw Data'!K842:N842,1)),0))</f>
        <v/>
      </c>
      <c r="S847">
        <f>IF(ISBLANK('Raw Data'!K842),0,IFERROR(IF(MATCH(SMALL('Raw Data'!K842:N842,2),L847:O847,0),SMALL('Raw Data'!K842:N842,2)),0))</f>
        <v/>
      </c>
      <c r="T847">
        <f>IF(ISBLANK('Raw Data'!K842),0,IFERROR(IF(MATCH(SMALL('Raw Data'!K842:N842,3),L847:O847,0),SMALL('Raw Data'!K842:N842,3)),0))</f>
        <v/>
      </c>
      <c r="U847">
        <f>IF(ISBLANK('Raw Data'!K842),0,IFERROR(IF(MATCH(SMALL('Raw Data'!K842:N842,4),L847:O847,0),SMALL('Raw Data'!K842:N842,4)),0))</f>
        <v/>
      </c>
      <c r="V847">
        <f>IF(AND('Raw Data'!D842&lt;3, 'Raw Data'!E842&lt;3, 'Raw Data'!A842&gt;0), 'Raw Data'!AF842, 0)</f>
        <v/>
      </c>
      <c r="W847">
        <f>IF(AND('Raw Data'!D842&lt;4, 'Raw Data'!E842&lt;4, 'Raw Data'!A842&gt;0), 'Raw Data'!AI842, 0)</f>
        <v/>
      </c>
      <c r="X847">
        <f>IF(AND('Raw Data'!D842&lt;5, 'Raw Data'!E842&lt;5, 'Raw Data'!A842&gt;0), 'Raw Data'!AL842, 0)</f>
        <v/>
      </c>
      <c r="Y847">
        <f>IF(AND('Raw Data'!D842&lt;6, 'Raw Data'!E842&lt;6, 'Raw Data'!A842&gt;0), 'Raw Data'!AO842, 0)</f>
        <v/>
      </c>
      <c r="Z847">
        <f>IF(ISBLANK('Raw Data'!D842), 0, IF('Raw Data'!D842-'Raw Data'!E842&gt;1, 'Raw Data'!AW842, 0))</f>
        <v/>
      </c>
      <c r="AA847">
        <f>IF(ISBLANK('Raw Data'!A842), 0, IF(ABS('Raw Data'!D842-'Raw Data'!E842)&lt;2, 'Raw Data'!AX842, 0))</f>
        <v/>
      </c>
      <c r="AB847">
        <f>IF(ISBLANK('Raw Data'!D842), 0, IF('Raw Data'!E842-'Raw Data'!D842&gt;1, 'Raw Data'!AY842, 0))</f>
        <v/>
      </c>
      <c r="AC847">
        <f>IF(ISBLANK('Raw Data'!D842), 0, IF('Raw Data'!D842-'Raw Data'!E842&gt;2, 'Raw Data'!AZ842, 0))</f>
        <v/>
      </c>
      <c r="AD847">
        <f>IF(ISBLANK('Raw Data'!A842), 0, IF(ABS('Raw Data'!D842-'Raw Data'!E842)&lt;3, 'Raw Data'!BA842, 0))</f>
        <v/>
      </c>
      <c r="AE847">
        <f>IF(ISBLANK('Raw Data'!D842), 0, IF('Raw Data'!E842-'Raw Data'!D842&gt;2, 'Raw Data'!BB842, 0))</f>
        <v/>
      </c>
      <c r="AF847">
        <f>IF(ISBLANK('Raw Data'!D842), 0, IF('Raw Data'!D842-'Raw Data'!E842&gt;3, 'Raw Data'!BC842, 0))</f>
        <v/>
      </c>
      <c r="AG847">
        <f>IF(ISBLANK('Raw Data'!A842), 0, IF(ABS('Raw Data'!D842-'Raw Data'!E842)&lt;4, 'Raw Data'!BD842, 0))</f>
        <v/>
      </c>
      <c r="AH847">
        <f>IF(ISBLANK('Raw Data'!D842), 0, IF('Raw Data'!E842-'Raw Data'!D842&gt;3, 'Raw Data'!BE842, 0))</f>
        <v/>
      </c>
      <c r="AI847">
        <f>IF(SUM('Raw Data'!D842:E842)&gt;'Raw Data'!F842, 'Raw Data'!G842, 0)</f>
        <v/>
      </c>
      <c r="AJ847">
        <f>IF(ISBLANK('Raw Data'!D842), 0, IF(SUM('Raw Data'!D842:E842)&lt;'Raw Data'!F842, 'Raw Data'!H842, 0))</f>
        <v/>
      </c>
      <c r="AK847">
        <f>IF(ISBLANK('Raw Data'!A842), 0, IF(AND('Raw Data'!D842&lt;3, 'Raw Data'!E842&lt;3, 'Raw Data'!F842&lt;BB$2), 'Raw Data'!AF842, 0))</f>
        <v/>
      </c>
      <c r="AL847">
        <f>IF(ISBLANK('Raw Data'!A842), 0, IF(AND('Raw Data'!D842&lt;4, 'Raw Data'!E842&lt;4, 'Raw Data'!F842&lt;BB$2), 'Raw Data'!AI842, 0))</f>
        <v/>
      </c>
      <c r="AM847">
        <f>IF(ISBLANK('Raw Data'!A842), 0, IF(AND('Raw Data'!D842&lt;5, 'Raw Data'!E842&lt;5, 'Raw Data'!F842&lt;BB$2), 'Raw Data'!AL842, 0))</f>
        <v/>
      </c>
      <c r="AN847">
        <f>IF(ISBLANK('Raw Data'!A842), 0, IF(AND('Raw Data'!D842&lt;6, 'Raw Data'!E842&lt;6, 'Raw Data'!F842&lt;BB$2), 'Raw Data'!AO842, 0))</f>
        <v/>
      </c>
      <c r="AO847">
        <f>IF(ISBLANK('Raw Data'!A842), 0, IF(AND('Raw Data'!I842&lt;Analysis!$BC$2, 'Raw Data'!D842-'Raw Data'!E842&gt;1), 'Raw Data'!AW842, IF(AND('Raw Data'!J842&lt;Analysis!$BC$2, 'Raw Data'!E842-'Raw Data'!D842&gt;1), 'Raw Data'!AY842, 0)))</f>
        <v/>
      </c>
      <c r="AP847">
        <f>IF(ISBLANK('Raw Data'!A842), 0, IF(AND('Raw Data'!I842&lt;Analysis!$BC$2, 'Raw Data'!D842-'Raw Data'!E842&gt;2), 'Raw Data'!AZ842, IF(AND('Raw Data'!J842&lt;Analysis!$BC$2, 'Raw Data'!E842-'Raw Data'!D842&gt;2), 'Raw Data'!BB842, 0)))</f>
        <v/>
      </c>
      <c r="AQ847">
        <f>IF(ISBLANK('Raw Data'!A842), 0, IF(AND('Raw Data'!I842&lt;Analysis!$BC$2, 'Raw Data'!D842-'Raw Data'!E842&gt;3), 'Raw Data'!BC842, IF(AND('Raw Data'!J842&lt;Analysis!$BC$2, 'Raw Data'!E842-'Raw Data'!D842&gt;3), 'Raw Data'!BE842, 0)))</f>
        <v/>
      </c>
      <c r="AR847">
        <f>IF('Hidden Analysiss'!D843=1,IF(ABS('Raw Data'!E842-'Raw Data'!D842)&lt;2,'Raw Data'!AX842,0), 0)</f>
        <v/>
      </c>
      <c r="AS847">
        <f>IF('Hidden Analysiss'!D843=1,IF(ABS('Raw Data'!E842-'Raw Data'!D842)&lt;3,'Raw Data'!BA842,0), 0)</f>
        <v/>
      </c>
      <c r="AT847">
        <f>IF('Hidden Analysiss'!D843=1,IF(ABS('Raw Data'!E842-'Raw Data'!D842)&lt;4,'Raw Data'!BD842,0), 0)</f>
        <v/>
      </c>
      <c r="AU847">
        <f>IF(AND('Hidden Analysiss'!E843=1, ABS('Raw Data'!E842-'Raw Data'!D842)&lt;2), 'Raw Data'!AX842, 0)</f>
        <v/>
      </c>
      <c r="AV847">
        <f>IF(AND('Hidden Analysiss'!E843=1, ABS('Raw Data'!E842-'Raw Data'!D842)&lt;3), 'Raw Data'!BA842, 0)</f>
        <v/>
      </c>
      <c r="AW847">
        <f>IF(AND('Hidden Analysiss'!E843=1, ABS('Raw Data'!E842-'Raw Data'!D842)&lt;3), 'Raw Data'!BD842, 0)</f>
        <v/>
      </c>
    </row>
    <row r="848">
      <c r="A848" s="1">
        <f>'Raw Data'!A843</f>
        <v/>
      </c>
      <c r="B848">
        <f>IF('Raw Data'!E843&gt;'Raw Data'!D843, 'Raw Data'!J843, 0)</f>
        <v/>
      </c>
      <c r="C848">
        <f>IF('Raw Data'!D843&gt;'Raw Data'!E843, 'Raw Data'!I843, 0)</f>
        <v/>
      </c>
      <c r="D848">
        <f>SUM(G848:H848)</f>
        <v/>
      </c>
      <c r="E848">
        <f>IF(AND('Raw Data'!J843&lt;'Raw Data'!I843,'Raw Data'!E843&gt;'Raw Data'!D843,'Raw Data'!E843-'Raw Data'!D843&gt;3),'Raw Data'!N843,IF(AND('Raw Data'!I843&lt;'Raw Data'!J843,'Raw Data'!D843&gt;'Raw Data'!E843,'Raw Data'!D843-'Raw Data'!E843&gt;3),'Raw Data'!M843,0))</f>
        <v/>
      </c>
      <c r="F848">
        <f>IF(AND('Raw Data'!J843&lt;'Raw Data'!I843,'Raw Data'!E843&gt;'Raw Data'!D843,'Raw Data'!E843-'Raw Data'!D843&lt;4),'Raw Data'!L843,IF(AND('Raw Data'!I843&lt;'Raw Data'!J843,'Raw Data'!D843&gt;'Raw Data'!E843,'Raw Data'!D843-'Raw Data'!E843&lt;4),'Raw Data'!K843,0))</f>
        <v/>
      </c>
      <c r="G848">
        <f>IF(AND('Raw Data'!J843&lt;'Raw Data'!I843, 'Raw Data'!E843&gt;'Raw Data'!D843), 'Raw Data'!J843, 0)</f>
        <v/>
      </c>
      <c r="H848">
        <f>IF(AND('Raw Data'!J843&gt;'Raw Data'!I843, 'Raw Data'!E843&lt;'Raw Data'!D843), 'Raw Data'!I843, 0)</f>
        <v/>
      </c>
      <c r="I848">
        <f>SUM(J848:K848)</f>
        <v/>
      </c>
      <c r="J848">
        <f>IF(AND('Raw Data'!J843&gt;'Raw Data'!I843, 'Raw Data'!E843&gt;'Raw Data'!D843), 'Raw Data'!J843, 0)</f>
        <v/>
      </c>
      <c r="K848">
        <f>IF(AND('Raw Data'!I843&gt;'Raw Data'!J843, 'Raw Data'!D843&gt;'Raw Data'!E843), 'Raw Data'!I843, 0)</f>
        <v/>
      </c>
      <c r="L848">
        <f>IF('Raw Data'!E843-'Raw Data'!D843&gt;3, 'Raw Data'!N843, 0)</f>
        <v/>
      </c>
      <c r="M848">
        <f>IF('Raw Data'!D843-'Raw Data'!E843&gt;3, 'Raw Data'!M843, 0)</f>
        <v/>
      </c>
      <c r="N848">
        <f>IF(ISBLANK('Raw Data'!D843),0,IF(AND('Raw Data'!E843&gt;'Raw Data'!D843,'Raw Data'!E843-'Raw Data'!D843&gt;0,'Raw Data'!E843-'Raw Data'!D843&lt;4),'Raw Data'!L843, 0))</f>
        <v/>
      </c>
      <c r="O848">
        <f>IF(ISBLANK('Raw Data'!D843),0,IF(AND('Raw Data'!E843&gt;'Raw Data'!D843,'Raw Data'!E843-'Raw Data'!D843&gt;0,'Raw Data'!D843-'Raw Data'!E843&lt;4),'Raw Data'!K843, 0))</f>
        <v/>
      </c>
      <c r="P848">
        <f>IF('Raw Data'!E843-'Raw Data'!D843&gt;3, 'Raw Data'!N843, IF('Raw Data'!D843-'Raw Data'!E843&gt;3, 'Raw Data'!M843, 0))</f>
        <v/>
      </c>
      <c r="Q848">
        <f>IF(ISBLANK('Raw Data'!E843),0,IF(AND('Raw Data'!E843-'Raw Data'!D843&lt;4,'Raw Data'!E843-'Raw Data'!D843&gt;0),'Raw Data'!L843,IF(AND('Raw Data'!D843&gt;'Raw Data'!E843,'Raw Data'!D843-'Raw Data'!E843&gt;0),'Raw Data'!K843,0)))</f>
        <v/>
      </c>
      <c r="R848">
        <f>IF(ISBLANK('Raw Data'!K843),0,IFERROR(IF(MATCH(SMALL('Raw Data'!K843:N843,1),L848:O848,0),SMALL('Raw Data'!K843:N843,1)),0))</f>
        <v/>
      </c>
      <c r="S848">
        <f>IF(ISBLANK('Raw Data'!K843),0,IFERROR(IF(MATCH(SMALL('Raw Data'!K843:N843,2),L848:O848,0),SMALL('Raw Data'!K843:N843,2)),0))</f>
        <v/>
      </c>
      <c r="T848">
        <f>IF(ISBLANK('Raw Data'!K843),0,IFERROR(IF(MATCH(SMALL('Raw Data'!K843:N843,3),L848:O848,0),SMALL('Raw Data'!K843:N843,3)),0))</f>
        <v/>
      </c>
      <c r="U848">
        <f>IF(ISBLANK('Raw Data'!K843),0,IFERROR(IF(MATCH(SMALL('Raw Data'!K843:N843,4),L848:O848,0),SMALL('Raw Data'!K843:N843,4)),0))</f>
        <v/>
      </c>
      <c r="V848">
        <f>IF(AND('Raw Data'!D843&lt;3, 'Raw Data'!E843&lt;3, 'Raw Data'!A843&gt;0), 'Raw Data'!AF843, 0)</f>
        <v/>
      </c>
      <c r="W848">
        <f>IF(AND('Raw Data'!D843&lt;4, 'Raw Data'!E843&lt;4, 'Raw Data'!A843&gt;0), 'Raw Data'!AI843, 0)</f>
        <v/>
      </c>
      <c r="X848">
        <f>IF(AND('Raw Data'!D843&lt;5, 'Raw Data'!E843&lt;5, 'Raw Data'!A843&gt;0), 'Raw Data'!AL843, 0)</f>
        <v/>
      </c>
      <c r="Y848">
        <f>IF(AND('Raw Data'!D843&lt;6, 'Raw Data'!E843&lt;6, 'Raw Data'!A843&gt;0), 'Raw Data'!AO843, 0)</f>
        <v/>
      </c>
      <c r="Z848">
        <f>IF(ISBLANK('Raw Data'!D843), 0, IF('Raw Data'!D843-'Raw Data'!E843&gt;1, 'Raw Data'!AW843, 0))</f>
        <v/>
      </c>
      <c r="AA848">
        <f>IF(ISBLANK('Raw Data'!A843), 0, IF(ABS('Raw Data'!D843-'Raw Data'!E843)&lt;2, 'Raw Data'!AX843, 0))</f>
        <v/>
      </c>
      <c r="AB848">
        <f>IF(ISBLANK('Raw Data'!D843), 0, IF('Raw Data'!E843-'Raw Data'!D843&gt;1, 'Raw Data'!AY843, 0))</f>
        <v/>
      </c>
      <c r="AC848">
        <f>IF(ISBLANK('Raw Data'!D843), 0, IF('Raw Data'!D843-'Raw Data'!E843&gt;2, 'Raw Data'!AZ843, 0))</f>
        <v/>
      </c>
      <c r="AD848">
        <f>IF(ISBLANK('Raw Data'!A843), 0, IF(ABS('Raw Data'!D843-'Raw Data'!E843)&lt;3, 'Raw Data'!BA843, 0))</f>
        <v/>
      </c>
      <c r="AE848">
        <f>IF(ISBLANK('Raw Data'!D843), 0, IF('Raw Data'!E843-'Raw Data'!D843&gt;2, 'Raw Data'!BB843, 0))</f>
        <v/>
      </c>
      <c r="AF848">
        <f>IF(ISBLANK('Raw Data'!D843), 0, IF('Raw Data'!D843-'Raw Data'!E843&gt;3, 'Raw Data'!BC843, 0))</f>
        <v/>
      </c>
      <c r="AG848">
        <f>IF(ISBLANK('Raw Data'!A843), 0, IF(ABS('Raw Data'!D843-'Raw Data'!E843)&lt;4, 'Raw Data'!BD843, 0))</f>
        <v/>
      </c>
      <c r="AH848">
        <f>IF(ISBLANK('Raw Data'!D843), 0, IF('Raw Data'!E843-'Raw Data'!D843&gt;3, 'Raw Data'!BE843, 0))</f>
        <v/>
      </c>
      <c r="AI848">
        <f>IF(SUM('Raw Data'!D843:E843)&gt;'Raw Data'!F843, 'Raw Data'!G843, 0)</f>
        <v/>
      </c>
      <c r="AJ848">
        <f>IF(ISBLANK('Raw Data'!D843), 0, IF(SUM('Raw Data'!D843:E843)&lt;'Raw Data'!F843, 'Raw Data'!H843, 0))</f>
        <v/>
      </c>
      <c r="AK848">
        <f>IF(ISBLANK('Raw Data'!A843), 0, IF(AND('Raw Data'!D843&lt;3, 'Raw Data'!E843&lt;3, 'Raw Data'!F843&lt;BB$2), 'Raw Data'!AF843, 0))</f>
        <v/>
      </c>
      <c r="AL848">
        <f>IF(ISBLANK('Raw Data'!A843), 0, IF(AND('Raw Data'!D843&lt;4, 'Raw Data'!E843&lt;4, 'Raw Data'!F843&lt;BB$2), 'Raw Data'!AI843, 0))</f>
        <v/>
      </c>
      <c r="AM848">
        <f>IF(ISBLANK('Raw Data'!A843), 0, IF(AND('Raw Data'!D843&lt;5, 'Raw Data'!E843&lt;5, 'Raw Data'!F843&lt;BB$2), 'Raw Data'!AL843, 0))</f>
        <v/>
      </c>
      <c r="AN848">
        <f>IF(ISBLANK('Raw Data'!A843), 0, IF(AND('Raw Data'!D843&lt;6, 'Raw Data'!E843&lt;6, 'Raw Data'!F843&lt;BB$2), 'Raw Data'!AO843, 0))</f>
        <v/>
      </c>
      <c r="AO848">
        <f>IF(ISBLANK('Raw Data'!A843), 0, IF(AND('Raw Data'!I843&lt;Analysis!$BC$2, 'Raw Data'!D843-'Raw Data'!E843&gt;1), 'Raw Data'!AW843, IF(AND('Raw Data'!J843&lt;Analysis!$BC$2, 'Raw Data'!E843-'Raw Data'!D843&gt;1), 'Raw Data'!AY843, 0)))</f>
        <v/>
      </c>
      <c r="AP848">
        <f>IF(ISBLANK('Raw Data'!A843), 0, IF(AND('Raw Data'!I843&lt;Analysis!$BC$2, 'Raw Data'!D843-'Raw Data'!E843&gt;2), 'Raw Data'!AZ843, IF(AND('Raw Data'!J843&lt;Analysis!$BC$2, 'Raw Data'!E843-'Raw Data'!D843&gt;2), 'Raw Data'!BB843, 0)))</f>
        <v/>
      </c>
      <c r="AQ848">
        <f>IF(ISBLANK('Raw Data'!A843), 0, IF(AND('Raw Data'!I843&lt;Analysis!$BC$2, 'Raw Data'!D843-'Raw Data'!E843&gt;3), 'Raw Data'!BC843, IF(AND('Raw Data'!J843&lt;Analysis!$BC$2, 'Raw Data'!E843-'Raw Data'!D843&gt;3), 'Raw Data'!BE843, 0)))</f>
        <v/>
      </c>
      <c r="AR848">
        <f>IF('Hidden Analysiss'!D844=1,IF(ABS('Raw Data'!E843-'Raw Data'!D843)&lt;2,'Raw Data'!AX843,0), 0)</f>
        <v/>
      </c>
      <c r="AS848">
        <f>IF('Hidden Analysiss'!D844=1,IF(ABS('Raw Data'!E843-'Raw Data'!D843)&lt;3,'Raw Data'!BA843,0), 0)</f>
        <v/>
      </c>
      <c r="AT848">
        <f>IF('Hidden Analysiss'!D844=1,IF(ABS('Raw Data'!E843-'Raw Data'!D843)&lt;4,'Raw Data'!BD843,0), 0)</f>
        <v/>
      </c>
      <c r="AU848">
        <f>IF(AND('Hidden Analysiss'!E844=1, ABS('Raw Data'!E843-'Raw Data'!D843)&lt;2), 'Raw Data'!AX843, 0)</f>
        <v/>
      </c>
      <c r="AV848">
        <f>IF(AND('Hidden Analysiss'!E844=1, ABS('Raw Data'!E843-'Raw Data'!D843)&lt;3), 'Raw Data'!BA843, 0)</f>
        <v/>
      </c>
      <c r="AW848">
        <f>IF(AND('Hidden Analysiss'!E844=1, ABS('Raw Data'!E843-'Raw Data'!D843)&lt;3), 'Raw Data'!BD843, 0)</f>
        <v/>
      </c>
    </row>
    <row r="849">
      <c r="A849" s="1">
        <f>'Raw Data'!A844</f>
        <v/>
      </c>
      <c r="B849">
        <f>IF('Raw Data'!E844&gt;'Raw Data'!D844, 'Raw Data'!J844, 0)</f>
        <v/>
      </c>
      <c r="C849">
        <f>IF('Raw Data'!D844&gt;'Raw Data'!E844, 'Raw Data'!I844, 0)</f>
        <v/>
      </c>
      <c r="D849">
        <f>SUM(G849:H849)</f>
        <v/>
      </c>
      <c r="E849">
        <f>IF(AND('Raw Data'!J844&lt;'Raw Data'!I844,'Raw Data'!E844&gt;'Raw Data'!D844,'Raw Data'!E844-'Raw Data'!D844&gt;3),'Raw Data'!N844,IF(AND('Raw Data'!I844&lt;'Raw Data'!J844,'Raw Data'!D844&gt;'Raw Data'!E844,'Raw Data'!D844-'Raw Data'!E844&gt;3),'Raw Data'!M844,0))</f>
        <v/>
      </c>
      <c r="F849">
        <f>IF(AND('Raw Data'!J844&lt;'Raw Data'!I844,'Raw Data'!E844&gt;'Raw Data'!D844,'Raw Data'!E844-'Raw Data'!D844&lt;4),'Raw Data'!L844,IF(AND('Raw Data'!I844&lt;'Raw Data'!J844,'Raw Data'!D844&gt;'Raw Data'!E844,'Raw Data'!D844-'Raw Data'!E844&lt;4),'Raw Data'!K844,0))</f>
        <v/>
      </c>
      <c r="G849">
        <f>IF(AND('Raw Data'!J844&lt;'Raw Data'!I844, 'Raw Data'!E844&gt;'Raw Data'!D844), 'Raw Data'!J844, 0)</f>
        <v/>
      </c>
      <c r="H849">
        <f>IF(AND('Raw Data'!J844&gt;'Raw Data'!I844, 'Raw Data'!E844&lt;'Raw Data'!D844), 'Raw Data'!I844, 0)</f>
        <v/>
      </c>
      <c r="I849">
        <f>SUM(J849:K849)</f>
        <v/>
      </c>
      <c r="J849">
        <f>IF(AND('Raw Data'!J844&gt;'Raw Data'!I844, 'Raw Data'!E844&gt;'Raw Data'!D844), 'Raw Data'!J844, 0)</f>
        <v/>
      </c>
      <c r="K849">
        <f>IF(AND('Raw Data'!I844&gt;'Raw Data'!J844, 'Raw Data'!D844&gt;'Raw Data'!E844), 'Raw Data'!I844, 0)</f>
        <v/>
      </c>
      <c r="L849">
        <f>IF('Raw Data'!E844-'Raw Data'!D844&gt;3, 'Raw Data'!N844, 0)</f>
        <v/>
      </c>
      <c r="M849">
        <f>IF('Raw Data'!D844-'Raw Data'!E844&gt;3, 'Raw Data'!M844, 0)</f>
        <v/>
      </c>
      <c r="N849">
        <f>IF(ISBLANK('Raw Data'!D844),0,IF(AND('Raw Data'!E844&gt;'Raw Data'!D844,'Raw Data'!E844-'Raw Data'!D844&gt;0,'Raw Data'!E844-'Raw Data'!D844&lt;4),'Raw Data'!L844, 0))</f>
        <v/>
      </c>
      <c r="O849">
        <f>IF(ISBLANK('Raw Data'!D844),0,IF(AND('Raw Data'!E844&gt;'Raw Data'!D844,'Raw Data'!E844-'Raw Data'!D844&gt;0,'Raw Data'!D844-'Raw Data'!E844&lt;4),'Raw Data'!K844, 0))</f>
        <v/>
      </c>
      <c r="P849">
        <f>IF('Raw Data'!E844-'Raw Data'!D844&gt;3, 'Raw Data'!N844, IF('Raw Data'!D844-'Raw Data'!E844&gt;3, 'Raw Data'!M844, 0))</f>
        <v/>
      </c>
      <c r="Q849">
        <f>IF(ISBLANK('Raw Data'!E844),0,IF(AND('Raw Data'!E844-'Raw Data'!D844&lt;4,'Raw Data'!E844-'Raw Data'!D844&gt;0),'Raw Data'!L844,IF(AND('Raw Data'!D844&gt;'Raw Data'!E844,'Raw Data'!D844-'Raw Data'!E844&gt;0),'Raw Data'!K844,0)))</f>
        <v/>
      </c>
      <c r="R849">
        <f>IF(ISBLANK('Raw Data'!K844),0,IFERROR(IF(MATCH(SMALL('Raw Data'!K844:N844,1),L849:O849,0),SMALL('Raw Data'!K844:N844,1)),0))</f>
        <v/>
      </c>
      <c r="S849">
        <f>IF(ISBLANK('Raw Data'!K844),0,IFERROR(IF(MATCH(SMALL('Raw Data'!K844:N844,2),L849:O849,0),SMALL('Raw Data'!K844:N844,2)),0))</f>
        <v/>
      </c>
      <c r="T849">
        <f>IF(ISBLANK('Raw Data'!K844),0,IFERROR(IF(MATCH(SMALL('Raw Data'!K844:N844,3),L849:O849,0),SMALL('Raw Data'!K844:N844,3)),0))</f>
        <v/>
      </c>
      <c r="U849">
        <f>IF(ISBLANK('Raw Data'!K844),0,IFERROR(IF(MATCH(SMALL('Raw Data'!K844:N844,4),L849:O849,0),SMALL('Raw Data'!K844:N844,4)),0))</f>
        <v/>
      </c>
      <c r="V849">
        <f>IF(AND('Raw Data'!D844&lt;3, 'Raw Data'!E844&lt;3, 'Raw Data'!A844&gt;0), 'Raw Data'!AF844, 0)</f>
        <v/>
      </c>
      <c r="W849">
        <f>IF(AND('Raw Data'!D844&lt;4, 'Raw Data'!E844&lt;4, 'Raw Data'!A844&gt;0), 'Raw Data'!AI844, 0)</f>
        <v/>
      </c>
      <c r="X849">
        <f>IF(AND('Raw Data'!D844&lt;5, 'Raw Data'!E844&lt;5, 'Raw Data'!A844&gt;0), 'Raw Data'!AL844, 0)</f>
        <v/>
      </c>
      <c r="Y849">
        <f>IF(AND('Raw Data'!D844&lt;6, 'Raw Data'!E844&lt;6, 'Raw Data'!A844&gt;0), 'Raw Data'!AO844, 0)</f>
        <v/>
      </c>
      <c r="Z849">
        <f>IF(ISBLANK('Raw Data'!D844), 0, IF('Raw Data'!D844-'Raw Data'!E844&gt;1, 'Raw Data'!AW844, 0))</f>
        <v/>
      </c>
      <c r="AA849">
        <f>IF(ISBLANK('Raw Data'!A844), 0, IF(ABS('Raw Data'!D844-'Raw Data'!E844)&lt;2, 'Raw Data'!AX844, 0))</f>
        <v/>
      </c>
      <c r="AB849">
        <f>IF(ISBLANK('Raw Data'!D844), 0, IF('Raw Data'!E844-'Raw Data'!D844&gt;1, 'Raw Data'!AY844, 0))</f>
        <v/>
      </c>
      <c r="AC849">
        <f>IF(ISBLANK('Raw Data'!D844), 0, IF('Raw Data'!D844-'Raw Data'!E844&gt;2, 'Raw Data'!AZ844, 0))</f>
        <v/>
      </c>
      <c r="AD849">
        <f>IF(ISBLANK('Raw Data'!A844), 0, IF(ABS('Raw Data'!D844-'Raw Data'!E844)&lt;3, 'Raw Data'!BA844, 0))</f>
        <v/>
      </c>
      <c r="AE849">
        <f>IF(ISBLANK('Raw Data'!D844), 0, IF('Raw Data'!E844-'Raw Data'!D844&gt;2, 'Raw Data'!BB844, 0))</f>
        <v/>
      </c>
      <c r="AF849">
        <f>IF(ISBLANK('Raw Data'!D844), 0, IF('Raw Data'!D844-'Raw Data'!E844&gt;3, 'Raw Data'!BC844, 0))</f>
        <v/>
      </c>
      <c r="AG849">
        <f>IF(ISBLANK('Raw Data'!A844), 0, IF(ABS('Raw Data'!D844-'Raw Data'!E844)&lt;4, 'Raw Data'!BD844, 0))</f>
        <v/>
      </c>
      <c r="AH849">
        <f>IF(ISBLANK('Raw Data'!D844), 0, IF('Raw Data'!E844-'Raw Data'!D844&gt;3, 'Raw Data'!BE844, 0))</f>
        <v/>
      </c>
      <c r="AI849">
        <f>IF(SUM('Raw Data'!D844:E844)&gt;'Raw Data'!F844, 'Raw Data'!G844, 0)</f>
        <v/>
      </c>
      <c r="AJ849">
        <f>IF(ISBLANK('Raw Data'!D844), 0, IF(SUM('Raw Data'!D844:E844)&lt;'Raw Data'!F844, 'Raw Data'!H844, 0))</f>
        <v/>
      </c>
      <c r="AK849">
        <f>IF(ISBLANK('Raw Data'!A844), 0, IF(AND('Raw Data'!D844&lt;3, 'Raw Data'!E844&lt;3, 'Raw Data'!F844&lt;BB$2), 'Raw Data'!AF844, 0))</f>
        <v/>
      </c>
      <c r="AL849">
        <f>IF(ISBLANK('Raw Data'!A844), 0, IF(AND('Raw Data'!D844&lt;4, 'Raw Data'!E844&lt;4, 'Raw Data'!F844&lt;BB$2), 'Raw Data'!AI844, 0))</f>
        <v/>
      </c>
      <c r="AM849">
        <f>IF(ISBLANK('Raw Data'!A844), 0, IF(AND('Raw Data'!D844&lt;5, 'Raw Data'!E844&lt;5, 'Raw Data'!F844&lt;BB$2), 'Raw Data'!AL844, 0))</f>
        <v/>
      </c>
      <c r="AN849">
        <f>IF(ISBLANK('Raw Data'!A844), 0, IF(AND('Raw Data'!D844&lt;6, 'Raw Data'!E844&lt;6, 'Raw Data'!F844&lt;BB$2), 'Raw Data'!AO844, 0))</f>
        <v/>
      </c>
      <c r="AO849">
        <f>IF(ISBLANK('Raw Data'!A844), 0, IF(AND('Raw Data'!I844&lt;Analysis!$BC$2, 'Raw Data'!D844-'Raw Data'!E844&gt;1), 'Raw Data'!AW844, IF(AND('Raw Data'!J844&lt;Analysis!$BC$2, 'Raw Data'!E844-'Raw Data'!D844&gt;1), 'Raw Data'!AY844, 0)))</f>
        <v/>
      </c>
      <c r="AP849">
        <f>IF(ISBLANK('Raw Data'!A844), 0, IF(AND('Raw Data'!I844&lt;Analysis!$BC$2, 'Raw Data'!D844-'Raw Data'!E844&gt;2), 'Raw Data'!AZ844, IF(AND('Raw Data'!J844&lt;Analysis!$BC$2, 'Raw Data'!E844-'Raw Data'!D844&gt;2), 'Raw Data'!BB844, 0)))</f>
        <v/>
      </c>
      <c r="AQ849">
        <f>IF(ISBLANK('Raw Data'!A844), 0, IF(AND('Raw Data'!I844&lt;Analysis!$BC$2, 'Raw Data'!D844-'Raw Data'!E844&gt;3), 'Raw Data'!BC844, IF(AND('Raw Data'!J844&lt;Analysis!$BC$2, 'Raw Data'!E844-'Raw Data'!D844&gt;3), 'Raw Data'!BE844, 0)))</f>
        <v/>
      </c>
      <c r="AR849">
        <f>IF('Hidden Analysiss'!D845=1,IF(ABS('Raw Data'!E844-'Raw Data'!D844)&lt;2,'Raw Data'!AX844,0), 0)</f>
        <v/>
      </c>
      <c r="AS849">
        <f>IF('Hidden Analysiss'!D845=1,IF(ABS('Raw Data'!E844-'Raw Data'!D844)&lt;3,'Raw Data'!BA844,0), 0)</f>
        <v/>
      </c>
      <c r="AT849">
        <f>IF('Hidden Analysiss'!D845=1,IF(ABS('Raw Data'!E844-'Raw Data'!D844)&lt;4,'Raw Data'!BD844,0), 0)</f>
        <v/>
      </c>
      <c r="AU849">
        <f>IF(AND('Hidden Analysiss'!E845=1, ABS('Raw Data'!E844-'Raw Data'!D844)&lt;2), 'Raw Data'!AX844, 0)</f>
        <v/>
      </c>
      <c r="AV849">
        <f>IF(AND('Hidden Analysiss'!E845=1, ABS('Raw Data'!E844-'Raw Data'!D844)&lt;3), 'Raw Data'!BA844, 0)</f>
        <v/>
      </c>
      <c r="AW849">
        <f>IF(AND('Hidden Analysiss'!E845=1, ABS('Raw Data'!E844-'Raw Data'!D844)&lt;3), 'Raw Data'!BD844, 0)</f>
        <v/>
      </c>
    </row>
    <row r="850">
      <c r="A850" s="1">
        <f>'Raw Data'!A845</f>
        <v/>
      </c>
      <c r="B850">
        <f>IF('Raw Data'!E845&gt;'Raw Data'!D845, 'Raw Data'!J845, 0)</f>
        <v/>
      </c>
      <c r="C850">
        <f>IF('Raw Data'!D845&gt;'Raw Data'!E845, 'Raw Data'!I845, 0)</f>
        <v/>
      </c>
      <c r="D850">
        <f>SUM(G850:H850)</f>
        <v/>
      </c>
      <c r="E850">
        <f>IF(AND('Raw Data'!J845&lt;'Raw Data'!I845,'Raw Data'!E845&gt;'Raw Data'!D845,'Raw Data'!E845-'Raw Data'!D845&gt;3),'Raw Data'!N845,IF(AND('Raw Data'!I845&lt;'Raw Data'!J845,'Raw Data'!D845&gt;'Raw Data'!E845,'Raw Data'!D845-'Raw Data'!E845&gt;3),'Raw Data'!M845,0))</f>
        <v/>
      </c>
      <c r="F850">
        <f>IF(AND('Raw Data'!J845&lt;'Raw Data'!I845,'Raw Data'!E845&gt;'Raw Data'!D845,'Raw Data'!E845-'Raw Data'!D845&lt;4),'Raw Data'!L845,IF(AND('Raw Data'!I845&lt;'Raw Data'!J845,'Raw Data'!D845&gt;'Raw Data'!E845,'Raw Data'!D845-'Raw Data'!E845&lt;4),'Raw Data'!K845,0))</f>
        <v/>
      </c>
      <c r="G850">
        <f>IF(AND('Raw Data'!J845&lt;'Raw Data'!I845, 'Raw Data'!E845&gt;'Raw Data'!D845), 'Raw Data'!J845, 0)</f>
        <v/>
      </c>
      <c r="H850">
        <f>IF(AND('Raw Data'!J845&gt;'Raw Data'!I845, 'Raw Data'!E845&lt;'Raw Data'!D845), 'Raw Data'!I845, 0)</f>
        <v/>
      </c>
      <c r="I850">
        <f>SUM(J850:K850)</f>
        <v/>
      </c>
      <c r="J850">
        <f>IF(AND('Raw Data'!J845&gt;'Raw Data'!I845, 'Raw Data'!E845&gt;'Raw Data'!D845), 'Raw Data'!J845, 0)</f>
        <v/>
      </c>
      <c r="K850">
        <f>IF(AND('Raw Data'!I845&gt;'Raw Data'!J845, 'Raw Data'!D845&gt;'Raw Data'!E845), 'Raw Data'!I845, 0)</f>
        <v/>
      </c>
      <c r="L850">
        <f>IF('Raw Data'!E845-'Raw Data'!D845&gt;3, 'Raw Data'!N845, 0)</f>
        <v/>
      </c>
      <c r="M850">
        <f>IF('Raw Data'!D845-'Raw Data'!E845&gt;3, 'Raw Data'!M845, 0)</f>
        <v/>
      </c>
      <c r="N850">
        <f>IF(ISBLANK('Raw Data'!D845),0,IF(AND('Raw Data'!E845&gt;'Raw Data'!D845,'Raw Data'!E845-'Raw Data'!D845&gt;0,'Raw Data'!E845-'Raw Data'!D845&lt;4),'Raw Data'!L845, 0))</f>
        <v/>
      </c>
      <c r="O850">
        <f>IF(ISBLANK('Raw Data'!D845),0,IF(AND('Raw Data'!E845&gt;'Raw Data'!D845,'Raw Data'!E845-'Raw Data'!D845&gt;0,'Raw Data'!D845-'Raw Data'!E845&lt;4),'Raw Data'!K845, 0))</f>
        <v/>
      </c>
      <c r="P850">
        <f>IF('Raw Data'!E845-'Raw Data'!D845&gt;3, 'Raw Data'!N845, IF('Raw Data'!D845-'Raw Data'!E845&gt;3, 'Raw Data'!M845, 0))</f>
        <v/>
      </c>
      <c r="Q850">
        <f>IF(ISBLANK('Raw Data'!E845),0,IF(AND('Raw Data'!E845-'Raw Data'!D845&lt;4,'Raw Data'!E845-'Raw Data'!D845&gt;0),'Raw Data'!L845,IF(AND('Raw Data'!D845&gt;'Raw Data'!E845,'Raw Data'!D845-'Raw Data'!E845&gt;0),'Raw Data'!K845,0)))</f>
        <v/>
      </c>
      <c r="R850">
        <f>IF(ISBLANK('Raw Data'!K845),0,IFERROR(IF(MATCH(SMALL('Raw Data'!K845:N845,1),L850:O850,0),SMALL('Raw Data'!K845:N845,1)),0))</f>
        <v/>
      </c>
      <c r="S850">
        <f>IF(ISBLANK('Raw Data'!K845),0,IFERROR(IF(MATCH(SMALL('Raw Data'!K845:N845,2),L850:O850,0),SMALL('Raw Data'!K845:N845,2)),0))</f>
        <v/>
      </c>
      <c r="T850">
        <f>IF(ISBLANK('Raw Data'!K845),0,IFERROR(IF(MATCH(SMALL('Raw Data'!K845:N845,3),L850:O850,0),SMALL('Raw Data'!K845:N845,3)),0))</f>
        <v/>
      </c>
      <c r="U850">
        <f>IF(ISBLANK('Raw Data'!K845),0,IFERROR(IF(MATCH(SMALL('Raw Data'!K845:N845,4),L850:O850,0),SMALL('Raw Data'!K845:N845,4)),0))</f>
        <v/>
      </c>
      <c r="V850">
        <f>IF(AND('Raw Data'!D845&lt;3, 'Raw Data'!E845&lt;3, 'Raw Data'!A845&gt;0), 'Raw Data'!AF845, 0)</f>
        <v/>
      </c>
      <c r="W850">
        <f>IF(AND('Raw Data'!D845&lt;4, 'Raw Data'!E845&lt;4, 'Raw Data'!A845&gt;0), 'Raw Data'!AI845, 0)</f>
        <v/>
      </c>
      <c r="X850">
        <f>IF(AND('Raw Data'!D845&lt;5, 'Raw Data'!E845&lt;5, 'Raw Data'!A845&gt;0), 'Raw Data'!AL845, 0)</f>
        <v/>
      </c>
      <c r="Y850">
        <f>IF(AND('Raw Data'!D845&lt;6, 'Raw Data'!E845&lt;6, 'Raw Data'!A845&gt;0), 'Raw Data'!AO845, 0)</f>
        <v/>
      </c>
      <c r="Z850">
        <f>IF(ISBLANK('Raw Data'!D845), 0, IF('Raw Data'!D845-'Raw Data'!E845&gt;1, 'Raw Data'!AW845, 0))</f>
        <v/>
      </c>
      <c r="AA850">
        <f>IF(ISBLANK('Raw Data'!A845), 0, IF(ABS('Raw Data'!D845-'Raw Data'!E845)&lt;2, 'Raw Data'!AX845, 0))</f>
        <v/>
      </c>
      <c r="AB850">
        <f>IF(ISBLANK('Raw Data'!D845), 0, IF('Raw Data'!E845-'Raw Data'!D845&gt;1, 'Raw Data'!AY845, 0))</f>
        <v/>
      </c>
      <c r="AC850">
        <f>IF(ISBLANK('Raw Data'!D845), 0, IF('Raw Data'!D845-'Raw Data'!E845&gt;2, 'Raw Data'!AZ845, 0))</f>
        <v/>
      </c>
      <c r="AD850">
        <f>IF(ISBLANK('Raw Data'!A845), 0, IF(ABS('Raw Data'!D845-'Raw Data'!E845)&lt;3, 'Raw Data'!BA845, 0))</f>
        <v/>
      </c>
      <c r="AE850">
        <f>IF(ISBLANK('Raw Data'!D845), 0, IF('Raw Data'!E845-'Raw Data'!D845&gt;2, 'Raw Data'!BB845, 0))</f>
        <v/>
      </c>
      <c r="AF850">
        <f>IF(ISBLANK('Raw Data'!D845), 0, IF('Raw Data'!D845-'Raw Data'!E845&gt;3, 'Raw Data'!BC845, 0))</f>
        <v/>
      </c>
      <c r="AG850">
        <f>IF(ISBLANK('Raw Data'!A845), 0, IF(ABS('Raw Data'!D845-'Raw Data'!E845)&lt;4, 'Raw Data'!BD845, 0))</f>
        <v/>
      </c>
      <c r="AH850">
        <f>IF(ISBLANK('Raw Data'!D845), 0, IF('Raw Data'!E845-'Raw Data'!D845&gt;3, 'Raw Data'!BE845, 0))</f>
        <v/>
      </c>
      <c r="AI850">
        <f>IF(SUM('Raw Data'!D845:E845)&gt;'Raw Data'!F845, 'Raw Data'!G845, 0)</f>
        <v/>
      </c>
      <c r="AJ850">
        <f>IF(ISBLANK('Raw Data'!D845), 0, IF(SUM('Raw Data'!D845:E845)&lt;'Raw Data'!F845, 'Raw Data'!H845, 0))</f>
        <v/>
      </c>
      <c r="AK850">
        <f>IF(ISBLANK('Raw Data'!A845), 0, IF(AND('Raw Data'!D845&lt;3, 'Raw Data'!E845&lt;3, 'Raw Data'!F845&lt;BB$2), 'Raw Data'!AF845, 0))</f>
        <v/>
      </c>
      <c r="AL850">
        <f>IF(ISBLANK('Raw Data'!A845), 0, IF(AND('Raw Data'!D845&lt;4, 'Raw Data'!E845&lt;4, 'Raw Data'!F845&lt;BB$2), 'Raw Data'!AI845, 0))</f>
        <v/>
      </c>
      <c r="AM850">
        <f>IF(ISBLANK('Raw Data'!A845), 0, IF(AND('Raw Data'!D845&lt;5, 'Raw Data'!E845&lt;5, 'Raw Data'!F845&lt;BB$2), 'Raw Data'!AL845, 0))</f>
        <v/>
      </c>
      <c r="AN850">
        <f>IF(ISBLANK('Raw Data'!A845), 0, IF(AND('Raw Data'!D845&lt;6, 'Raw Data'!E845&lt;6, 'Raw Data'!F845&lt;BB$2), 'Raw Data'!AO845, 0))</f>
        <v/>
      </c>
      <c r="AO850">
        <f>IF(ISBLANK('Raw Data'!A845), 0, IF(AND('Raw Data'!I845&lt;Analysis!$BC$2, 'Raw Data'!D845-'Raw Data'!E845&gt;1), 'Raw Data'!AW845, IF(AND('Raw Data'!J845&lt;Analysis!$BC$2, 'Raw Data'!E845-'Raw Data'!D845&gt;1), 'Raw Data'!AY845, 0)))</f>
        <v/>
      </c>
      <c r="AP850">
        <f>IF(ISBLANK('Raw Data'!A845), 0, IF(AND('Raw Data'!I845&lt;Analysis!$BC$2, 'Raw Data'!D845-'Raw Data'!E845&gt;2), 'Raw Data'!AZ845, IF(AND('Raw Data'!J845&lt;Analysis!$BC$2, 'Raw Data'!E845-'Raw Data'!D845&gt;2), 'Raw Data'!BB845, 0)))</f>
        <v/>
      </c>
      <c r="AQ850">
        <f>IF(ISBLANK('Raw Data'!A845), 0, IF(AND('Raw Data'!I845&lt;Analysis!$BC$2, 'Raw Data'!D845-'Raw Data'!E845&gt;3), 'Raw Data'!BC845, IF(AND('Raw Data'!J845&lt;Analysis!$BC$2, 'Raw Data'!E845-'Raw Data'!D845&gt;3), 'Raw Data'!BE845, 0)))</f>
        <v/>
      </c>
      <c r="AR850">
        <f>IF('Hidden Analysiss'!D846=1,IF(ABS('Raw Data'!E845-'Raw Data'!D845)&lt;2,'Raw Data'!AX845,0), 0)</f>
        <v/>
      </c>
      <c r="AS850">
        <f>IF('Hidden Analysiss'!D846=1,IF(ABS('Raw Data'!E845-'Raw Data'!D845)&lt;3,'Raw Data'!BA845,0), 0)</f>
        <v/>
      </c>
      <c r="AT850">
        <f>IF('Hidden Analysiss'!D846=1,IF(ABS('Raw Data'!E845-'Raw Data'!D845)&lt;4,'Raw Data'!BD845,0), 0)</f>
        <v/>
      </c>
      <c r="AU850">
        <f>IF(AND('Hidden Analysiss'!E846=1, ABS('Raw Data'!E845-'Raw Data'!D845)&lt;2), 'Raw Data'!AX845, 0)</f>
        <v/>
      </c>
      <c r="AV850">
        <f>IF(AND('Hidden Analysiss'!E846=1, ABS('Raw Data'!E845-'Raw Data'!D845)&lt;3), 'Raw Data'!BA845, 0)</f>
        <v/>
      </c>
      <c r="AW850">
        <f>IF(AND('Hidden Analysiss'!E846=1, ABS('Raw Data'!E845-'Raw Data'!D845)&lt;3), 'Raw Data'!BD845, 0)</f>
        <v/>
      </c>
    </row>
    <row r="851">
      <c r="A851" s="1">
        <f>'Raw Data'!A846</f>
        <v/>
      </c>
      <c r="B851">
        <f>IF('Raw Data'!E846&gt;'Raw Data'!D846, 'Raw Data'!J846, 0)</f>
        <v/>
      </c>
      <c r="C851">
        <f>IF('Raw Data'!D846&gt;'Raw Data'!E846, 'Raw Data'!I846, 0)</f>
        <v/>
      </c>
      <c r="D851">
        <f>SUM(G851:H851)</f>
        <v/>
      </c>
      <c r="E851">
        <f>IF(AND('Raw Data'!J846&lt;'Raw Data'!I846,'Raw Data'!E846&gt;'Raw Data'!D846,'Raw Data'!E846-'Raw Data'!D846&gt;3),'Raw Data'!N846,IF(AND('Raw Data'!I846&lt;'Raw Data'!J846,'Raw Data'!D846&gt;'Raw Data'!E846,'Raw Data'!D846-'Raw Data'!E846&gt;3),'Raw Data'!M846,0))</f>
        <v/>
      </c>
      <c r="F851">
        <f>IF(AND('Raw Data'!J846&lt;'Raw Data'!I846,'Raw Data'!E846&gt;'Raw Data'!D846,'Raw Data'!E846-'Raw Data'!D846&lt;4),'Raw Data'!L846,IF(AND('Raw Data'!I846&lt;'Raw Data'!J846,'Raw Data'!D846&gt;'Raw Data'!E846,'Raw Data'!D846-'Raw Data'!E846&lt;4),'Raw Data'!K846,0))</f>
        <v/>
      </c>
      <c r="G851">
        <f>IF(AND('Raw Data'!J846&lt;'Raw Data'!I846, 'Raw Data'!E846&gt;'Raw Data'!D846), 'Raw Data'!J846, 0)</f>
        <v/>
      </c>
      <c r="H851">
        <f>IF(AND('Raw Data'!J846&gt;'Raw Data'!I846, 'Raw Data'!E846&lt;'Raw Data'!D846), 'Raw Data'!I846, 0)</f>
        <v/>
      </c>
      <c r="I851">
        <f>SUM(J851:K851)</f>
        <v/>
      </c>
      <c r="J851">
        <f>IF(AND('Raw Data'!J846&gt;'Raw Data'!I846, 'Raw Data'!E846&gt;'Raw Data'!D846), 'Raw Data'!J846, 0)</f>
        <v/>
      </c>
      <c r="K851">
        <f>IF(AND('Raw Data'!I846&gt;'Raw Data'!J846, 'Raw Data'!D846&gt;'Raw Data'!E846), 'Raw Data'!I846, 0)</f>
        <v/>
      </c>
      <c r="L851">
        <f>IF('Raw Data'!E846-'Raw Data'!D846&gt;3, 'Raw Data'!N846, 0)</f>
        <v/>
      </c>
      <c r="M851">
        <f>IF('Raw Data'!D846-'Raw Data'!E846&gt;3, 'Raw Data'!M846, 0)</f>
        <v/>
      </c>
      <c r="N851">
        <f>IF(ISBLANK('Raw Data'!D846),0,IF(AND('Raw Data'!E846&gt;'Raw Data'!D846,'Raw Data'!E846-'Raw Data'!D846&gt;0,'Raw Data'!E846-'Raw Data'!D846&lt;4),'Raw Data'!L846, 0))</f>
        <v/>
      </c>
      <c r="O851">
        <f>IF(ISBLANK('Raw Data'!D846),0,IF(AND('Raw Data'!E846&gt;'Raw Data'!D846,'Raw Data'!E846-'Raw Data'!D846&gt;0,'Raw Data'!D846-'Raw Data'!E846&lt;4),'Raw Data'!K846, 0))</f>
        <v/>
      </c>
      <c r="P851">
        <f>IF('Raw Data'!E846-'Raw Data'!D846&gt;3, 'Raw Data'!N846, IF('Raw Data'!D846-'Raw Data'!E846&gt;3, 'Raw Data'!M846, 0))</f>
        <v/>
      </c>
      <c r="Q851">
        <f>IF(ISBLANK('Raw Data'!E846),0,IF(AND('Raw Data'!E846-'Raw Data'!D846&lt;4,'Raw Data'!E846-'Raw Data'!D846&gt;0),'Raw Data'!L846,IF(AND('Raw Data'!D846&gt;'Raw Data'!E846,'Raw Data'!D846-'Raw Data'!E846&gt;0),'Raw Data'!K846,0)))</f>
        <v/>
      </c>
      <c r="R851">
        <f>IF(ISBLANK('Raw Data'!K846),0,IFERROR(IF(MATCH(SMALL('Raw Data'!K846:N846,1),L851:O851,0),SMALL('Raw Data'!K846:N846,1)),0))</f>
        <v/>
      </c>
      <c r="S851">
        <f>IF(ISBLANK('Raw Data'!K846),0,IFERROR(IF(MATCH(SMALL('Raw Data'!K846:N846,2),L851:O851,0),SMALL('Raw Data'!K846:N846,2)),0))</f>
        <v/>
      </c>
      <c r="T851">
        <f>IF(ISBLANK('Raw Data'!K846),0,IFERROR(IF(MATCH(SMALL('Raw Data'!K846:N846,3),L851:O851,0),SMALL('Raw Data'!K846:N846,3)),0))</f>
        <v/>
      </c>
      <c r="U851">
        <f>IF(ISBLANK('Raw Data'!K846),0,IFERROR(IF(MATCH(SMALL('Raw Data'!K846:N846,4),L851:O851,0),SMALL('Raw Data'!K846:N846,4)),0))</f>
        <v/>
      </c>
      <c r="V851">
        <f>IF(AND('Raw Data'!D846&lt;3, 'Raw Data'!E846&lt;3, 'Raw Data'!A846&gt;0), 'Raw Data'!AF846, 0)</f>
        <v/>
      </c>
      <c r="W851">
        <f>IF(AND('Raw Data'!D846&lt;4, 'Raw Data'!E846&lt;4, 'Raw Data'!A846&gt;0), 'Raw Data'!AI846, 0)</f>
        <v/>
      </c>
      <c r="X851">
        <f>IF(AND('Raw Data'!D846&lt;5, 'Raw Data'!E846&lt;5, 'Raw Data'!A846&gt;0), 'Raw Data'!AL846, 0)</f>
        <v/>
      </c>
      <c r="Y851">
        <f>IF(AND('Raw Data'!D846&lt;6, 'Raw Data'!E846&lt;6, 'Raw Data'!A846&gt;0), 'Raw Data'!AO846, 0)</f>
        <v/>
      </c>
      <c r="Z851">
        <f>IF(ISBLANK('Raw Data'!D846), 0, IF('Raw Data'!D846-'Raw Data'!E846&gt;1, 'Raw Data'!AW846, 0))</f>
        <v/>
      </c>
      <c r="AA851">
        <f>IF(ISBLANK('Raw Data'!A846), 0, IF(ABS('Raw Data'!D846-'Raw Data'!E846)&lt;2, 'Raw Data'!AX846, 0))</f>
        <v/>
      </c>
      <c r="AB851">
        <f>IF(ISBLANK('Raw Data'!D846), 0, IF('Raw Data'!E846-'Raw Data'!D846&gt;1, 'Raw Data'!AY846, 0))</f>
        <v/>
      </c>
      <c r="AC851">
        <f>IF(ISBLANK('Raw Data'!D846), 0, IF('Raw Data'!D846-'Raw Data'!E846&gt;2, 'Raw Data'!AZ846, 0))</f>
        <v/>
      </c>
      <c r="AD851">
        <f>IF(ISBLANK('Raw Data'!A846), 0, IF(ABS('Raw Data'!D846-'Raw Data'!E846)&lt;3, 'Raw Data'!BA846, 0))</f>
        <v/>
      </c>
      <c r="AE851">
        <f>IF(ISBLANK('Raw Data'!D846), 0, IF('Raw Data'!E846-'Raw Data'!D846&gt;2, 'Raw Data'!BB846, 0))</f>
        <v/>
      </c>
      <c r="AF851">
        <f>IF(ISBLANK('Raw Data'!D846), 0, IF('Raw Data'!D846-'Raw Data'!E846&gt;3, 'Raw Data'!BC846, 0))</f>
        <v/>
      </c>
      <c r="AG851">
        <f>IF(ISBLANK('Raw Data'!A846), 0, IF(ABS('Raw Data'!D846-'Raw Data'!E846)&lt;4, 'Raw Data'!BD846, 0))</f>
        <v/>
      </c>
      <c r="AH851">
        <f>IF(ISBLANK('Raw Data'!D846), 0, IF('Raw Data'!E846-'Raw Data'!D846&gt;3, 'Raw Data'!BE846, 0))</f>
        <v/>
      </c>
      <c r="AI851">
        <f>IF(SUM('Raw Data'!D846:E846)&gt;'Raw Data'!F846, 'Raw Data'!G846, 0)</f>
        <v/>
      </c>
      <c r="AJ851">
        <f>IF(ISBLANK('Raw Data'!D846), 0, IF(SUM('Raw Data'!D846:E846)&lt;'Raw Data'!F846, 'Raw Data'!H846, 0))</f>
        <v/>
      </c>
      <c r="AK851">
        <f>IF(ISBLANK('Raw Data'!A846), 0, IF(AND('Raw Data'!D846&lt;3, 'Raw Data'!E846&lt;3, 'Raw Data'!F846&lt;BB$2), 'Raw Data'!AF846, 0))</f>
        <v/>
      </c>
      <c r="AL851">
        <f>IF(ISBLANK('Raw Data'!A846), 0, IF(AND('Raw Data'!D846&lt;4, 'Raw Data'!E846&lt;4, 'Raw Data'!F846&lt;BB$2), 'Raw Data'!AI846, 0))</f>
        <v/>
      </c>
      <c r="AM851">
        <f>IF(ISBLANK('Raw Data'!A846), 0, IF(AND('Raw Data'!D846&lt;5, 'Raw Data'!E846&lt;5, 'Raw Data'!F846&lt;BB$2), 'Raw Data'!AL846, 0))</f>
        <v/>
      </c>
      <c r="AN851">
        <f>IF(ISBLANK('Raw Data'!A846), 0, IF(AND('Raw Data'!D846&lt;6, 'Raw Data'!E846&lt;6, 'Raw Data'!F846&lt;BB$2), 'Raw Data'!AO846, 0))</f>
        <v/>
      </c>
      <c r="AO851">
        <f>IF(ISBLANK('Raw Data'!A846), 0, IF(AND('Raw Data'!I846&lt;Analysis!$BC$2, 'Raw Data'!D846-'Raw Data'!E846&gt;1), 'Raw Data'!AW846, IF(AND('Raw Data'!J846&lt;Analysis!$BC$2, 'Raw Data'!E846-'Raw Data'!D846&gt;1), 'Raw Data'!AY846, 0)))</f>
        <v/>
      </c>
      <c r="AP851">
        <f>IF(ISBLANK('Raw Data'!A846), 0, IF(AND('Raw Data'!I846&lt;Analysis!$BC$2, 'Raw Data'!D846-'Raw Data'!E846&gt;2), 'Raw Data'!AZ846, IF(AND('Raw Data'!J846&lt;Analysis!$BC$2, 'Raw Data'!E846-'Raw Data'!D846&gt;2), 'Raw Data'!BB846, 0)))</f>
        <v/>
      </c>
      <c r="AQ851">
        <f>IF(ISBLANK('Raw Data'!A846), 0, IF(AND('Raw Data'!I846&lt;Analysis!$BC$2, 'Raw Data'!D846-'Raw Data'!E846&gt;3), 'Raw Data'!BC846, IF(AND('Raw Data'!J846&lt;Analysis!$BC$2, 'Raw Data'!E846-'Raw Data'!D846&gt;3), 'Raw Data'!BE846, 0)))</f>
        <v/>
      </c>
      <c r="AR851">
        <f>IF('Hidden Analysiss'!D847=1,IF(ABS('Raw Data'!E846-'Raw Data'!D846)&lt;2,'Raw Data'!AX846,0), 0)</f>
        <v/>
      </c>
      <c r="AS851">
        <f>IF('Hidden Analysiss'!D847=1,IF(ABS('Raw Data'!E846-'Raw Data'!D846)&lt;3,'Raw Data'!BA846,0), 0)</f>
        <v/>
      </c>
      <c r="AT851">
        <f>IF('Hidden Analysiss'!D847=1,IF(ABS('Raw Data'!E846-'Raw Data'!D846)&lt;4,'Raw Data'!BD846,0), 0)</f>
        <v/>
      </c>
      <c r="AU851">
        <f>IF(AND('Hidden Analysiss'!E847=1, ABS('Raw Data'!E846-'Raw Data'!D846)&lt;2), 'Raw Data'!AX846, 0)</f>
        <v/>
      </c>
      <c r="AV851">
        <f>IF(AND('Hidden Analysiss'!E847=1, ABS('Raw Data'!E846-'Raw Data'!D846)&lt;3), 'Raw Data'!BA846, 0)</f>
        <v/>
      </c>
      <c r="AW851">
        <f>IF(AND('Hidden Analysiss'!E847=1, ABS('Raw Data'!E846-'Raw Data'!D846)&lt;3), 'Raw Data'!BD846, 0)</f>
        <v/>
      </c>
    </row>
    <row r="852">
      <c r="A852" s="1">
        <f>'Raw Data'!A847</f>
        <v/>
      </c>
      <c r="B852">
        <f>IF('Raw Data'!E847&gt;'Raw Data'!D847, 'Raw Data'!J847, 0)</f>
        <v/>
      </c>
      <c r="C852">
        <f>IF('Raw Data'!D847&gt;'Raw Data'!E847, 'Raw Data'!I847, 0)</f>
        <v/>
      </c>
      <c r="D852">
        <f>SUM(G852:H852)</f>
        <v/>
      </c>
      <c r="E852">
        <f>IF(AND('Raw Data'!J847&lt;'Raw Data'!I847,'Raw Data'!E847&gt;'Raw Data'!D847,'Raw Data'!E847-'Raw Data'!D847&gt;3),'Raw Data'!N847,IF(AND('Raw Data'!I847&lt;'Raw Data'!J847,'Raw Data'!D847&gt;'Raw Data'!E847,'Raw Data'!D847-'Raw Data'!E847&gt;3),'Raw Data'!M847,0))</f>
        <v/>
      </c>
      <c r="F852">
        <f>IF(AND('Raw Data'!J847&lt;'Raw Data'!I847,'Raw Data'!E847&gt;'Raw Data'!D847,'Raw Data'!E847-'Raw Data'!D847&lt;4),'Raw Data'!L847,IF(AND('Raw Data'!I847&lt;'Raw Data'!J847,'Raw Data'!D847&gt;'Raw Data'!E847,'Raw Data'!D847-'Raw Data'!E847&lt;4),'Raw Data'!K847,0))</f>
        <v/>
      </c>
      <c r="G852">
        <f>IF(AND('Raw Data'!J847&lt;'Raw Data'!I847, 'Raw Data'!E847&gt;'Raw Data'!D847), 'Raw Data'!J847, 0)</f>
        <v/>
      </c>
      <c r="H852">
        <f>IF(AND('Raw Data'!J847&gt;'Raw Data'!I847, 'Raw Data'!E847&lt;'Raw Data'!D847), 'Raw Data'!I847, 0)</f>
        <v/>
      </c>
      <c r="I852">
        <f>SUM(J852:K852)</f>
        <v/>
      </c>
      <c r="J852">
        <f>IF(AND('Raw Data'!J847&gt;'Raw Data'!I847, 'Raw Data'!E847&gt;'Raw Data'!D847), 'Raw Data'!J847, 0)</f>
        <v/>
      </c>
      <c r="K852">
        <f>IF(AND('Raw Data'!I847&gt;'Raw Data'!J847, 'Raw Data'!D847&gt;'Raw Data'!E847), 'Raw Data'!I847, 0)</f>
        <v/>
      </c>
      <c r="L852">
        <f>IF('Raw Data'!E847-'Raw Data'!D847&gt;3, 'Raw Data'!N847, 0)</f>
        <v/>
      </c>
      <c r="M852">
        <f>IF('Raw Data'!D847-'Raw Data'!E847&gt;3, 'Raw Data'!M847, 0)</f>
        <v/>
      </c>
      <c r="N852">
        <f>IF(ISBLANK('Raw Data'!D847),0,IF(AND('Raw Data'!E847&gt;'Raw Data'!D847,'Raw Data'!E847-'Raw Data'!D847&gt;0,'Raw Data'!E847-'Raw Data'!D847&lt;4),'Raw Data'!L847, 0))</f>
        <v/>
      </c>
      <c r="O852">
        <f>IF(ISBLANK('Raw Data'!D847),0,IF(AND('Raw Data'!E847&gt;'Raw Data'!D847,'Raw Data'!E847-'Raw Data'!D847&gt;0,'Raw Data'!D847-'Raw Data'!E847&lt;4),'Raw Data'!K847, 0))</f>
        <v/>
      </c>
      <c r="P852">
        <f>IF('Raw Data'!E847-'Raw Data'!D847&gt;3, 'Raw Data'!N847, IF('Raw Data'!D847-'Raw Data'!E847&gt;3, 'Raw Data'!M847, 0))</f>
        <v/>
      </c>
      <c r="Q852">
        <f>IF(ISBLANK('Raw Data'!E847),0,IF(AND('Raw Data'!E847-'Raw Data'!D847&lt;4,'Raw Data'!E847-'Raw Data'!D847&gt;0),'Raw Data'!L847,IF(AND('Raw Data'!D847&gt;'Raw Data'!E847,'Raw Data'!D847-'Raw Data'!E847&gt;0),'Raw Data'!K847,0)))</f>
        <v/>
      </c>
      <c r="R852">
        <f>IF(ISBLANK('Raw Data'!K847),0,IFERROR(IF(MATCH(SMALL('Raw Data'!K847:N847,1),L852:O852,0),SMALL('Raw Data'!K847:N847,1)),0))</f>
        <v/>
      </c>
      <c r="S852">
        <f>IF(ISBLANK('Raw Data'!K847),0,IFERROR(IF(MATCH(SMALL('Raw Data'!K847:N847,2),L852:O852,0),SMALL('Raw Data'!K847:N847,2)),0))</f>
        <v/>
      </c>
      <c r="T852">
        <f>IF(ISBLANK('Raw Data'!K847),0,IFERROR(IF(MATCH(SMALL('Raw Data'!K847:N847,3),L852:O852,0),SMALL('Raw Data'!K847:N847,3)),0))</f>
        <v/>
      </c>
      <c r="U852">
        <f>IF(ISBLANK('Raw Data'!K847),0,IFERROR(IF(MATCH(SMALL('Raw Data'!K847:N847,4),L852:O852,0),SMALL('Raw Data'!K847:N847,4)),0))</f>
        <v/>
      </c>
      <c r="V852">
        <f>IF(AND('Raw Data'!D847&lt;3, 'Raw Data'!E847&lt;3, 'Raw Data'!A847&gt;0), 'Raw Data'!AF847, 0)</f>
        <v/>
      </c>
      <c r="W852">
        <f>IF(AND('Raw Data'!D847&lt;4, 'Raw Data'!E847&lt;4, 'Raw Data'!A847&gt;0), 'Raw Data'!AI847, 0)</f>
        <v/>
      </c>
      <c r="X852">
        <f>IF(AND('Raw Data'!D847&lt;5, 'Raw Data'!E847&lt;5, 'Raw Data'!A847&gt;0), 'Raw Data'!AL847, 0)</f>
        <v/>
      </c>
      <c r="Y852">
        <f>IF(AND('Raw Data'!D847&lt;6, 'Raw Data'!E847&lt;6, 'Raw Data'!A847&gt;0), 'Raw Data'!AO847, 0)</f>
        <v/>
      </c>
      <c r="Z852">
        <f>IF(ISBLANK('Raw Data'!D847), 0, IF('Raw Data'!D847-'Raw Data'!E847&gt;1, 'Raw Data'!AW847, 0))</f>
        <v/>
      </c>
      <c r="AA852">
        <f>IF(ISBLANK('Raw Data'!A847), 0, IF(ABS('Raw Data'!D847-'Raw Data'!E847)&lt;2, 'Raw Data'!AX847, 0))</f>
        <v/>
      </c>
      <c r="AB852">
        <f>IF(ISBLANK('Raw Data'!D847), 0, IF('Raw Data'!E847-'Raw Data'!D847&gt;1, 'Raw Data'!AY847, 0))</f>
        <v/>
      </c>
      <c r="AC852">
        <f>IF(ISBLANK('Raw Data'!D847), 0, IF('Raw Data'!D847-'Raw Data'!E847&gt;2, 'Raw Data'!AZ847, 0))</f>
        <v/>
      </c>
      <c r="AD852">
        <f>IF(ISBLANK('Raw Data'!A847), 0, IF(ABS('Raw Data'!D847-'Raw Data'!E847)&lt;3, 'Raw Data'!BA847, 0))</f>
        <v/>
      </c>
      <c r="AE852">
        <f>IF(ISBLANK('Raw Data'!D847), 0, IF('Raw Data'!E847-'Raw Data'!D847&gt;2, 'Raw Data'!BB847, 0))</f>
        <v/>
      </c>
      <c r="AF852">
        <f>IF(ISBLANK('Raw Data'!D847), 0, IF('Raw Data'!D847-'Raw Data'!E847&gt;3, 'Raw Data'!BC847, 0))</f>
        <v/>
      </c>
      <c r="AG852">
        <f>IF(ISBLANK('Raw Data'!A847), 0, IF(ABS('Raw Data'!D847-'Raw Data'!E847)&lt;4, 'Raw Data'!BD847, 0))</f>
        <v/>
      </c>
      <c r="AH852">
        <f>IF(ISBLANK('Raw Data'!D847), 0, IF('Raw Data'!E847-'Raw Data'!D847&gt;3, 'Raw Data'!BE847, 0))</f>
        <v/>
      </c>
      <c r="AI852">
        <f>IF(SUM('Raw Data'!D847:E847)&gt;'Raw Data'!F847, 'Raw Data'!G847, 0)</f>
        <v/>
      </c>
      <c r="AJ852">
        <f>IF(ISBLANK('Raw Data'!D847), 0, IF(SUM('Raw Data'!D847:E847)&lt;'Raw Data'!F847, 'Raw Data'!H847, 0))</f>
        <v/>
      </c>
      <c r="AK852">
        <f>IF(ISBLANK('Raw Data'!A847), 0, IF(AND('Raw Data'!D847&lt;3, 'Raw Data'!E847&lt;3, 'Raw Data'!F847&lt;BB$2), 'Raw Data'!AF847, 0))</f>
        <v/>
      </c>
      <c r="AL852">
        <f>IF(ISBLANK('Raw Data'!A847), 0, IF(AND('Raw Data'!D847&lt;4, 'Raw Data'!E847&lt;4, 'Raw Data'!F847&lt;BB$2), 'Raw Data'!AI847, 0))</f>
        <v/>
      </c>
      <c r="AM852">
        <f>IF(ISBLANK('Raw Data'!A847), 0, IF(AND('Raw Data'!D847&lt;5, 'Raw Data'!E847&lt;5, 'Raw Data'!F847&lt;BB$2), 'Raw Data'!AL847, 0))</f>
        <v/>
      </c>
      <c r="AN852">
        <f>IF(ISBLANK('Raw Data'!A847), 0, IF(AND('Raw Data'!D847&lt;6, 'Raw Data'!E847&lt;6, 'Raw Data'!F847&lt;BB$2), 'Raw Data'!AO847, 0))</f>
        <v/>
      </c>
      <c r="AO852">
        <f>IF(ISBLANK('Raw Data'!A847), 0, IF(AND('Raw Data'!I847&lt;Analysis!$BC$2, 'Raw Data'!D847-'Raw Data'!E847&gt;1), 'Raw Data'!AW847, IF(AND('Raw Data'!J847&lt;Analysis!$BC$2, 'Raw Data'!E847-'Raw Data'!D847&gt;1), 'Raw Data'!AY847, 0)))</f>
        <v/>
      </c>
      <c r="AP852">
        <f>IF(ISBLANK('Raw Data'!A847), 0, IF(AND('Raw Data'!I847&lt;Analysis!$BC$2, 'Raw Data'!D847-'Raw Data'!E847&gt;2), 'Raw Data'!AZ847, IF(AND('Raw Data'!J847&lt;Analysis!$BC$2, 'Raw Data'!E847-'Raw Data'!D847&gt;2), 'Raw Data'!BB847, 0)))</f>
        <v/>
      </c>
      <c r="AQ852">
        <f>IF(ISBLANK('Raw Data'!A847), 0, IF(AND('Raw Data'!I847&lt;Analysis!$BC$2, 'Raw Data'!D847-'Raw Data'!E847&gt;3), 'Raw Data'!BC847, IF(AND('Raw Data'!J847&lt;Analysis!$BC$2, 'Raw Data'!E847-'Raw Data'!D847&gt;3), 'Raw Data'!BE847, 0)))</f>
        <v/>
      </c>
      <c r="AR852">
        <f>IF('Hidden Analysiss'!D848=1,IF(ABS('Raw Data'!E847-'Raw Data'!D847)&lt;2,'Raw Data'!AX847,0), 0)</f>
        <v/>
      </c>
      <c r="AS852">
        <f>IF('Hidden Analysiss'!D848=1,IF(ABS('Raw Data'!E847-'Raw Data'!D847)&lt;3,'Raw Data'!BA847,0), 0)</f>
        <v/>
      </c>
      <c r="AT852">
        <f>IF('Hidden Analysiss'!D848=1,IF(ABS('Raw Data'!E847-'Raw Data'!D847)&lt;4,'Raw Data'!BD847,0), 0)</f>
        <v/>
      </c>
      <c r="AU852">
        <f>IF(AND('Hidden Analysiss'!E848=1, ABS('Raw Data'!E847-'Raw Data'!D847)&lt;2), 'Raw Data'!AX847, 0)</f>
        <v/>
      </c>
      <c r="AV852">
        <f>IF(AND('Hidden Analysiss'!E848=1, ABS('Raw Data'!E847-'Raw Data'!D847)&lt;3), 'Raw Data'!BA847, 0)</f>
        <v/>
      </c>
      <c r="AW852">
        <f>IF(AND('Hidden Analysiss'!E848=1, ABS('Raw Data'!E847-'Raw Data'!D847)&lt;3), 'Raw Data'!BD847, 0)</f>
        <v/>
      </c>
    </row>
    <row r="853">
      <c r="A853" s="1">
        <f>'Raw Data'!A848</f>
        <v/>
      </c>
      <c r="B853">
        <f>IF('Raw Data'!E848&gt;'Raw Data'!D848, 'Raw Data'!J848, 0)</f>
        <v/>
      </c>
      <c r="C853">
        <f>IF('Raw Data'!D848&gt;'Raw Data'!E848, 'Raw Data'!I848, 0)</f>
        <v/>
      </c>
      <c r="D853">
        <f>SUM(G853:H853)</f>
        <v/>
      </c>
      <c r="E853">
        <f>IF(AND('Raw Data'!J848&lt;'Raw Data'!I848,'Raw Data'!E848&gt;'Raw Data'!D848,'Raw Data'!E848-'Raw Data'!D848&gt;3),'Raw Data'!N848,IF(AND('Raw Data'!I848&lt;'Raw Data'!J848,'Raw Data'!D848&gt;'Raw Data'!E848,'Raw Data'!D848-'Raw Data'!E848&gt;3),'Raw Data'!M848,0))</f>
        <v/>
      </c>
      <c r="F853">
        <f>IF(AND('Raw Data'!J848&lt;'Raw Data'!I848,'Raw Data'!E848&gt;'Raw Data'!D848,'Raw Data'!E848-'Raw Data'!D848&lt;4),'Raw Data'!L848,IF(AND('Raw Data'!I848&lt;'Raw Data'!J848,'Raw Data'!D848&gt;'Raw Data'!E848,'Raw Data'!D848-'Raw Data'!E848&lt;4),'Raw Data'!K848,0))</f>
        <v/>
      </c>
      <c r="G853">
        <f>IF(AND('Raw Data'!J848&lt;'Raw Data'!I848, 'Raw Data'!E848&gt;'Raw Data'!D848), 'Raw Data'!J848, 0)</f>
        <v/>
      </c>
      <c r="H853">
        <f>IF(AND('Raw Data'!J848&gt;'Raw Data'!I848, 'Raw Data'!E848&lt;'Raw Data'!D848), 'Raw Data'!I848, 0)</f>
        <v/>
      </c>
      <c r="I853">
        <f>SUM(J853:K853)</f>
        <v/>
      </c>
      <c r="J853">
        <f>IF(AND('Raw Data'!J848&gt;'Raw Data'!I848, 'Raw Data'!E848&gt;'Raw Data'!D848), 'Raw Data'!J848, 0)</f>
        <v/>
      </c>
      <c r="K853">
        <f>IF(AND('Raw Data'!I848&gt;'Raw Data'!J848, 'Raw Data'!D848&gt;'Raw Data'!E848), 'Raw Data'!I848, 0)</f>
        <v/>
      </c>
      <c r="L853">
        <f>IF('Raw Data'!E848-'Raw Data'!D848&gt;3, 'Raw Data'!N848, 0)</f>
        <v/>
      </c>
      <c r="M853">
        <f>IF('Raw Data'!D848-'Raw Data'!E848&gt;3, 'Raw Data'!M848, 0)</f>
        <v/>
      </c>
      <c r="N853">
        <f>IF(ISBLANK('Raw Data'!D848),0,IF(AND('Raw Data'!E848&gt;'Raw Data'!D848,'Raw Data'!E848-'Raw Data'!D848&gt;0,'Raw Data'!E848-'Raw Data'!D848&lt;4),'Raw Data'!L848, 0))</f>
        <v/>
      </c>
      <c r="O853">
        <f>IF(ISBLANK('Raw Data'!D848),0,IF(AND('Raw Data'!E848&gt;'Raw Data'!D848,'Raw Data'!E848-'Raw Data'!D848&gt;0,'Raw Data'!D848-'Raw Data'!E848&lt;4),'Raw Data'!K848, 0))</f>
        <v/>
      </c>
      <c r="P853">
        <f>IF('Raw Data'!E848-'Raw Data'!D848&gt;3, 'Raw Data'!N848, IF('Raw Data'!D848-'Raw Data'!E848&gt;3, 'Raw Data'!M848, 0))</f>
        <v/>
      </c>
      <c r="Q853">
        <f>IF(ISBLANK('Raw Data'!E848),0,IF(AND('Raw Data'!E848-'Raw Data'!D848&lt;4,'Raw Data'!E848-'Raw Data'!D848&gt;0),'Raw Data'!L848,IF(AND('Raw Data'!D848&gt;'Raw Data'!E848,'Raw Data'!D848-'Raw Data'!E848&gt;0),'Raw Data'!K848,0)))</f>
        <v/>
      </c>
      <c r="R853">
        <f>IF(ISBLANK('Raw Data'!K848),0,IFERROR(IF(MATCH(SMALL('Raw Data'!K848:N848,1),L853:O853,0),SMALL('Raw Data'!K848:N848,1)),0))</f>
        <v/>
      </c>
      <c r="S853">
        <f>IF(ISBLANK('Raw Data'!K848),0,IFERROR(IF(MATCH(SMALL('Raw Data'!K848:N848,2),L853:O853,0),SMALL('Raw Data'!K848:N848,2)),0))</f>
        <v/>
      </c>
      <c r="T853">
        <f>IF(ISBLANK('Raw Data'!K848),0,IFERROR(IF(MATCH(SMALL('Raw Data'!K848:N848,3),L853:O853,0),SMALL('Raw Data'!K848:N848,3)),0))</f>
        <v/>
      </c>
      <c r="U853">
        <f>IF(ISBLANK('Raw Data'!K848),0,IFERROR(IF(MATCH(SMALL('Raw Data'!K848:N848,4),L853:O853,0),SMALL('Raw Data'!K848:N848,4)),0))</f>
        <v/>
      </c>
      <c r="V853">
        <f>IF(AND('Raw Data'!D848&lt;3, 'Raw Data'!E848&lt;3, 'Raw Data'!A848&gt;0), 'Raw Data'!AF848, 0)</f>
        <v/>
      </c>
      <c r="W853">
        <f>IF(AND('Raw Data'!D848&lt;4, 'Raw Data'!E848&lt;4, 'Raw Data'!A848&gt;0), 'Raw Data'!AI848, 0)</f>
        <v/>
      </c>
      <c r="X853">
        <f>IF(AND('Raw Data'!D848&lt;5, 'Raw Data'!E848&lt;5, 'Raw Data'!A848&gt;0), 'Raw Data'!AL848, 0)</f>
        <v/>
      </c>
      <c r="Y853">
        <f>IF(AND('Raw Data'!D848&lt;6, 'Raw Data'!E848&lt;6, 'Raw Data'!A848&gt;0), 'Raw Data'!AO848, 0)</f>
        <v/>
      </c>
      <c r="Z853">
        <f>IF(ISBLANK('Raw Data'!D848), 0, IF('Raw Data'!D848-'Raw Data'!E848&gt;1, 'Raw Data'!AW848, 0))</f>
        <v/>
      </c>
      <c r="AA853">
        <f>IF(ISBLANK('Raw Data'!A848), 0, IF(ABS('Raw Data'!D848-'Raw Data'!E848)&lt;2, 'Raw Data'!AX848, 0))</f>
        <v/>
      </c>
      <c r="AB853">
        <f>IF(ISBLANK('Raw Data'!D848), 0, IF('Raw Data'!E848-'Raw Data'!D848&gt;1, 'Raw Data'!AY848, 0))</f>
        <v/>
      </c>
      <c r="AC853">
        <f>IF(ISBLANK('Raw Data'!D848), 0, IF('Raw Data'!D848-'Raw Data'!E848&gt;2, 'Raw Data'!AZ848, 0))</f>
        <v/>
      </c>
      <c r="AD853">
        <f>IF(ISBLANK('Raw Data'!A848), 0, IF(ABS('Raw Data'!D848-'Raw Data'!E848)&lt;3, 'Raw Data'!BA848, 0))</f>
        <v/>
      </c>
      <c r="AE853">
        <f>IF(ISBLANK('Raw Data'!D848), 0, IF('Raw Data'!E848-'Raw Data'!D848&gt;2, 'Raw Data'!BB848, 0))</f>
        <v/>
      </c>
      <c r="AF853">
        <f>IF(ISBLANK('Raw Data'!D848), 0, IF('Raw Data'!D848-'Raw Data'!E848&gt;3, 'Raw Data'!BC848, 0))</f>
        <v/>
      </c>
      <c r="AG853">
        <f>IF(ISBLANK('Raw Data'!A848), 0, IF(ABS('Raw Data'!D848-'Raw Data'!E848)&lt;4, 'Raw Data'!BD848, 0))</f>
        <v/>
      </c>
      <c r="AH853">
        <f>IF(ISBLANK('Raw Data'!D848), 0, IF('Raw Data'!E848-'Raw Data'!D848&gt;3, 'Raw Data'!BE848, 0))</f>
        <v/>
      </c>
      <c r="AI853">
        <f>IF(SUM('Raw Data'!D848:E848)&gt;'Raw Data'!F848, 'Raw Data'!G848, 0)</f>
        <v/>
      </c>
      <c r="AJ853">
        <f>IF(ISBLANK('Raw Data'!D848), 0, IF(SUM('Raw Data'!D848:E848)&lt;'Raw Data'!F848, 'Raw Data'!H848, 0))</f>
        <v/>
      </c>
      <c r="AK853">
        <f>IF(ISBLANK('Raw Data'!A848), 0, IF(AND('Raw Data'!D848&lt;3, 'Raw Data'!E848&lt;3, 'Raw Data'!F848&lt;BB$2), 'Raw Data'!AF848, 0))</f>
        <v/>
      </c>
      <c r="AL853">
        <f>IF(ISBLANK('Raw Data'!A848), 0, IF(AND('Raw Data'!D848&lt;4, 'Raw Data'!E848&lt;4, 'Raw Data'!F848&lt;BB$2), 'Raw Data'!AI848, 0))</f>
        <v/>
      </c>
      <c r="AM853">
        <f>IF(ISBLANK('Raw Data'!A848), 0, IF(AND('Raw Data'!D848&lt;5, 'Raw Data'!E848&lt;5, 'Raw Data'!F848&lt;BB$2), 'Raw Data'!AL848, 0))</f>
        <v/>
      </c>
      <c r="AN853">
        <f>IF(ISBLANK('Raw Data'!A848), 0, IF(AND('Raw Data'!D848&lt;6, 'Raw Data'!E848&lt;6, 'Raw Data'!F848&lt;BB$2), 'Raw Data'!AO848, 0))</f>
        <v/>
      </c>
      <c r="AO853">
        <f>IF(ISBLANK('Raw Data'!A848), 0, IF(AND('Raw Data'!I848&lt;Analysis!$BC$2, 'Raw Data'!D848-'Raw Data'!E848&gt;1), 'Raw Data'!AW848, IF(AND('Raw Data'!J848&lt;Analysis!$BC$2, 'Raw Data'!E848-'Raw Data'!D848&gt;1), 'Raw Data'!AY848, 0)))</f>
        <v/>
      </c>
      <c r="AP853">
        <f>IF(ISBLANK('Raw Data'!A848), 0, IF(AND('Raw Data'!I848&lt;Analysis!$BC$2, 'Raw Data'!D848-'Raw Data'!E848&gt;2), 'Raw Data'!AZ848, IF(AND('Raw Data'!J848&lt;Analysis!$BC$2, 'Raw Data'!E848-'Raw Data'!D848&gt;2), 'Raw Data'!BB848, 0)))</f>
        <v/>
      </c>
      <c r="AQ853">
        <f>IF(ISBLANK('Raw Data'!A848), 0, IF(AND('Raw Data'!I848&lt;Analysis!$BC$2, 'Raw Data'!D848-'Raw Data'!E848&gt;3), 'Raw Data'!BC848, IF(AND('Raw Data'!J848&lt;Analysis!$BC$2, 'Raw Data'!E848-'Raw Data'!D848&gt;3), 'Raw Data'!BE848, 0)))</f>
        <v/>
      </c>
      <c r="AR853">
        <f>IF('Hidden Analysiss'!D849=1,IF(ABS('Raw Data'!E848-'Raw Data'!D848)&lt;2,'Raw Data'!AX848,0), 0)</f>
        <v/>
      </c>
      <c r="AS853">
        <f>IF('Hidden Analysiss'!D849=1,IF(ABS('Raw Data'!E848-'Raw Data'!D848)&lt;3,'Raw Data'!BA848,0), 0)</f>
        <v/>
      </c>
      <c r="AT853">
        <f>IF('Hidden Analysiss'!D849=1,IF(ABS('Raw Data'!E848-'Raw Data'!D848)&lt;4,'Raw Data'!BD848,0), 0)</f>
        <v/>
      </c>
      <c r="AU853">
        <f>IF(AND('Hidden Analysiss'!E849=1, ABS('Raw Data'!E848-'Raw Data'!D848)&lt;2), 'Raw Data'!AX848, 0)</f>
        <v/>
      </c>
      <c r="AV853">
        <f>IF(AND('Hidden Analysiss'!E849=1, ABS('Raw Data'!E848-'Raw Data'!D848)&lt;3), 'Raw Data'!BA848, 0)</f>
        <v/>
      </c>
      <c r="AW853">
        <f>IF(AND('Hidden Analysiss'!E849=1, ABS('Raw Data'!E848-'Raw Data'!D848)&lt;3), 'Raw Data'!BD848, 0)</f>
        <v/>
      </c>
    </row>
    <row r="854">
      <c r="A854" s="1">
        <f>'Raw Data'!A849</f>
        <v/>
      </c>
      <c r="B854">
        <f>IF('Raw Data'!E849&gt;'Raw Data'!D849, 'Raw Data'!J849, 0)</f>
        <v/>
      </c>
      <c r="C854">
        <f>IF('Raw Data'!D849&gt;'Raw Data'!E849, 'Raw Data'!I849, 0)</f>
        <v/>
      </c>
      <c r="D854">
        <f>SUM(G854:H854)</f>
        <v/>
      </c>
      <c r="E854">
        <f>IF(AND('Raw Data'!J849&lt;'Raw Data'!I849,'Raw Data'!E849&gt;'Raw Data'!D849,'Raw Data'!E849-'Raw Data'!D849&gt;3),'Raw Data'!N849,IF(AND('Raw Data'!I849&lt;'Raw Data'!J849,'Raw Data'!D849&gt;'Raw Data'!E849,'Raw Data'!D849-'Raw Data'!E849&gt;3),'Raw Data'!M849,0))</f>
        <v/>
      </c>
      <c r="F854">
        <f>IF(AND('Raw Data'!J849&lt;'Raw Data'!I849,'Raw Data'!E849&gt;'Raw Data'!D849,'Raw Data'!E849-'Raw Data'!D849&lt;4),'Raw Data'!L849,IF(AND('Raw Data'!I849&lt;'Raw Data'!J849,'Raw Data'!D849&gt;'Raw Data'!E849,'Raw Data'!D849-'Raw Data'!E849&lt;4),'Raw Data'!K849,0))</f>
        <v/>
      </c>
      <c r="G854">
        <f>IF(AND('Raw Data'!J849&lt;'Raw Data'!I849, 'Raw Data'!E849&gt;'Raw Data'!D849), 'Raw Data'!J849, 0)</f>
        <v/>
      </c>
      <c r="H854">
        <f>IF(AND('Raw Data'!J849&gt;'Raw Data'!I849, 'Raw Data'!E849&lt;'Raw Data'!D849), 'Raw Data'!I849, 0)</f>
        <v/>
      </c>
      <c r="I854">
        <f>SUM(J854:K854)</f>
        <v/>
      </c>
      <c r="J854">
        <f>IF(AND('Raw Data'!J849&gt;'Raw Data'!I849, 'Raw Data'!E849&gt;'Raw Data'!D849), 'Raw Data'!J849, 0)</f>
        <v/>
      </c>
      <c r="K854">
        <f>IF(AND('Raw Data'!I849&gt;'Raw Data'!J849, 'Raw Data'!D849&gt;'Raw Data'!E849), 'Raw Data'!I849, 0)</f>
        <v/>
      </c>
      <c r="L854">
        <f>IF('Raw Data'!E849-'Raw Data'!D849&gt;3, 'Raw Data'!N849, 0)</f>
        <v/>
      </c>
      <c r="M854">
        <f>IF('Raw Data'!D849-'Raw Data'!E849&gt;3, 'Raw Data'!M849, 0)</f>
        <v/>
      </c>
      <c r="N854">
        <f>IF(ISBLANK('Raw Data'!D849),0,IF(AND('Raw Data'!E849&gt;'Raw Data'!D849,'Raw Data'!E849-'Raw Data'!D849&gt;0,'Raw Data'!E849-'Raw Data'!D849&lt;4),'Raw Data'!L849, 0))</f>
        <v/>
      </c>
      <c r="O854">
        <f>IF(ISBLANK('Raw Data'!D849),0,IF(AND('Raw Data'!E849&gt;'Raw Data'!D849,'Raw Data'!E849-'Raw Data'!D849&gt;0,'Raw Data'!D849-'Raw Data'!E849&lt;4),'Raw Data'!K849, 0))</f>
        <v/>
      </c>
      <c r="P854">
        <f>IF('Raw Data'!E849-'Raw Data'!D849&gt;3, 'Raw Data'!N849, IF('Raw Data'!D849-'Raw Data'!E849&gt;3, 'Raw Data'!M849, 0))</f>
        <v/>
      </c>
      <c r="Q854">
        <f>IF(ISBLANK('Raw Data'!E849),0,IF(AND('Raw Data'!E849-'Raw Data'!D849&lt;4,'Raw Data'!E849-'Raw Data'!D849&gt;0),'Raw Data'!L849,IF(AND('Raw Data'!D849&gt;'Raw Data'!E849,'Raw Data'!D849-'Raw Data'!E849&gt;0),'Raw Data'!K849,0)))</f>
        <v/>
      </c>
      <c r="R854">
        <f>IF(ISBLANK('Raw Data'!K849),0,IFERROR(IF(MATCH(SMALL('Raw Data'!K849:N849,1),L854:O854,0),SMALL('Raw Data'!K849:N849,1)),0))</f>
        <v/>
      </c>
      <c r="S854">
        <f>IF(ISBLANK('Raw Data'!K849),0,IFERROR(IF(MATCH(SMALL('Raw Data'!K849:N849,2),L854:O854,0),SMALL('Raw Data'!K849:N849,2)),0))</f>
        <v/>
      </c>
      <c r="T854">
        <f>IF(ISBLANK('Raw Data'!K849),0,IFERROR(IF(MATCH(SMALL('Raw Data'!K849:N849,3),L854:O854,0),SMALL('Raw Data'!K849:N849,3)),0))</f>
        <v/>
      </c>
      <c r="U854">
        <f>IF(ISBLANK('Raw Data'!K849),0,IFERROR(IF(MATCH(SMALL('Raw Data'!K849:N849,4),L854:O854,0),SMALL('Raw Data'!K849:N849,4)),0))</f>
        <v/>
      </c>
      <c r="V854">
        <f>IF(AND('Raw Data'!D849&lt;3, 'Raw Data'!E849&lt;3, 'Raw Data'!A849&gt;0), 'Raw Data'!AF849, 0)</f>
        <v/>
      </c>
      <c r="W854">
        <f>IF(AND('Raw Data'!D849&lt;4, 'Raw Data'!E849&lt;4, 'Raw Data'!A849&gt;0), 'Raw Data'!AI849, 0)</f>
        <v/>
      </c>
      <c r="X854">
        <f>IF(AND('Raw Data'!D849&lt;5, 'Raw Data'!E849&lt;5, 'Raw Data'!A849&gt;0), 'Raw Data'!AL849, 0)</f>
        <v/>
      </c>
      <c r="Y854">
        <f>IF(AND('Raw Data'!D849&lt;6, 'Raw Data'!E849&lt;6, 'Raw Data'!A849&gt;0), 'Raw Data'!AO849, 0)</f>
        <v/>
      </c>
      <c r="Z854">
        <f>IF(ISBLANK('Raw Data'!D849), 0, IF('Raw Data'!D849-'Raw Data'!E849&gt;1, 'Raw Data'!AW849, 0))</f>
        <v/>
      </c>
      <c r="AA854">
        <f>IF(ISBLANK('Raw Data'!A849), 0, IF(ABS('Raw Data'!D849-'Raw Data'!E849)&lt;2, 'Raw Data'!AX849, 0))</f>
        <v/>
      </c>
      <c r="AB854">
        <f>IF(ISBLANK('Raw Data'!D849), 0, IF('Raw Data'!E849-'Raw Data'!D849&gt;1, 'Raw Data'!AY849, 0))</f>
        <v/>
      </c>
      <c r="AC854">
        <f>IF(ISBLANK('Raw Data'!D849), 0, IF('Raw Data'!D849-'Raw Data'!E849&gt;2, 'Raw Data'!AZ849, 0))</f>
        <v/>
      </c>
      <c r="AD854">
        <f>IF(ISBLANK('Raw Data'!A849), 0, IF(ABS('Raw Data'!D849-'Raw Data'!E849)&lt;3, 'Raw Data'!BA849, 0))</f>
        <v/>
      </c>
      <c r="AE854">
        <f>IF(ISBLANK('Raw Data'!D849), 0, IF('Raw Data'!E849-'Raw Data'!D849&gt;2, 'Raw Data'!BB849, 0))</f>
        <v/>
      </c>
      <c r="AF854">
        <f>IF(ISBLANK('Raw Data'!D849), 0, IF('Raw Data'!D849-'Raw Data'!E849&gt;3, 'Raw Data'!BC849, 0))</f>
        <v/>
      </c>
      <c r="AG854">
        <f>IF(ISBLANK('Raw Data'!A849), 0, IF(ABS('Raw Data'!D849-'Raw Data'!E849)&lt;4, 'Raw Data'!BD849, 0))</f>
        <v/>
      </c>
      <c r="AH854">
        <f>IF(ISBLANK('Raw Data'!D849), 0, IF('Raw Data'!E849-'Raw Data'!D849&gt;3, 'Raw Data'!BE849, 0))</f>
        <v/>
      </c>
      <c r="AI854">
        <f>IF(SUM('Raw Data'!D849:E849)&gt;'Raw Data'!F849, 'Raw Data'!G849, 0)</f>
        <v/>
      </c>
      <c r="AJ854">
        <f>IF(ISBLANK('Raw Data'!D849), 0, IF(SUM('Raw Data'!D849:E849)&lt;'Raw Data'!F849, 'Raw Data'!H849, 0))</f>
        <v/>
      </c>
      <c r="AK854">
        <f>IF(ISBLANK('Raw Data'!A849), 0, IF(AND('Raw Data'!D849&lt;3, 'Raw Data'!E849&lt;3, 'Raw Data'!F849&lt;BB$2), 'Raw Data'!AF849, 0))</f>
        <v/>
      </c>
      <c r="AL854">
        <f>IF(ISBLANK('Raw Data'!A849), 0, IF(AND('Raw Data'!D849&lt;4, 'Raw Data'!E849&lt;4, 'Raw Data'!F849&lt;BB$2), 'Raw Data'!AI849, 0))</f>
        <v/>
      </c>
      <c r="AM854">
        <f>IF(ISBLANK('Raw Data'!A849), 0, IF(AND('Raw Data'!D849&lt;5, 'Raw Data'!E849&lt;5, 'Raw Data'!F849&lt;BB$2), 'Raw Data'!AL849, 0))</f>
        <v/>
      </c>
      <c r="AN854">
        <f>IF(ISBLANK('Raw Data'!A849), 0, IF(AND('Raw Data'!D849&lt;6, 'Raw Data'!E849&lt;6, 'Raw Data'!F849&lt;BB$2), 'Raw Data'!AO849, 0))</f>
        <v/>
      </c>
      <c r="AO854">
        <f>IF(ISBLANK('Raw Data'!A849), 0, IF(AND('Raw Data'!I849&lt;Analysis!$BC$2, 'Raw Data'!D849-'Raw Data'!E849&gt;1), 'Raw Data'!AW849, IF(AND('Raw Data'!J849&lt;Analysis!$BC$2, 'Raw Data'!E849-'Raw Data'!D849&gt;1), 'Raw Data'!AY849, 0)))</f>
        <v/>
      </c>
      <c r="AP854">
        <f>IF(ISBLANK('Raw Data'!A849), 0, IF(AND('Raw Data'!I849&lt;Analysis!$BC$2, 'Raw Data'!D849-'Raw Data'!E849&gt;2), 'Raw Data'!AZ849, IF(AND('Raw Data'!J849&lt;Analysis!$BC$2, 'Raw Data'!E849-'Raw Data'!D849&gt;2), 'Raw Data'!BB849, 0)))</f>
        <v/>
      </c>
      <c r="AQ854">
        <f>IF(ISBLANK('Raw Data'!A849), 0, IF(AND('Raw Data'!I849&lt;Analysis!$BC$2, 'Raw Data'!D849-'Raw Data'!E849&gt;3), 'Raw Data'!BC849, IF(AND('Raw Data'!J849&lt;Analysis!$BC$2, 'Raw Data'!E849-'Raw Data'!D849&gt;3), 'Raw Data'!BE849, 0)))</f>
        <v/>
      </c>
      <c r="AR854">
        <f>IF('Hidden Analysiss'!D850=1,IF(ABS('Raw Data'!E849-'Raw Data'!D849)&lt;2,'Raw Data'!AX849,0), 0)</f>
        <v/>
      </c>
      <c r="AS854">
        <f>IF('Hidden Analysiss'!D850=1,IF(ABS('Raw Data'!E849-'Raw Data'!D849)&lt;3,'Raw Data'!BA849,0), 0)</f>
        <v/>
      </c>
      <c r="AT854">
        <f>IF('Hidden Analysiss'!D850=1,IF(ABS('Raw Data'!E849-'Raw Data'!D849)&lt;4,'Raw Data'!BD849,0), 0)</f>
        <v/>
      </c>
      <c r="AU854">
        <f>IF(AND('Hidden Analysiss'!E850=1, ABS('Raw Data'!E849-'Raw Data'!D849)&lt;2), 'Raw Data'!AX849, 0)</f>
        <v/>
      </c>
      <c r="AV854">
        <f>IF(AND('Hidden Analysiss'!E850=1, ABS('Raw Data'!E849-'Raw Data'!D849)&lt;3), 'Raw Data'!BA849, 0)</f>
        <v/>
      </c>
      <c r="AW854">
        <f>IF(AND('Hidden Analysiss'!E850=1, ABS('Raw Data'!E849-'Raw Data'!D849)&lt;3), 'Raw Data'!BD849, 0)</f>
        <v/>
      </c>
    </row>
    <row r="855">
      <c r="A855" s="1">
        <f>'Raw Data'!A850</f>
        <v/>
      </c>
      <c r="B855">
        <f>IF('Raw Data'!E850&gt;'Raw Data'!D850, 'Raw Data'!J850, 0)</f>
        <v/>
      </c>
      <c r="C855">
        <f>IF('Raw Data'!D850&gt;'Raw Data'!E850, 'Raw Data'!I850, 0)</f>
        <v/>
      </c>
      <c r="D855">
        <f>SUM(G855:H855)</f>
        <v/>
      </c>
      <c r="E855">
        <f>IF(AND('Raw Data'!J850&lt;'Raw Data'!I850,'Raw Data'!E850&gt;'Raw Data'!D850,'Raw Data'!E850-'Raw Data'!D850&gt;3),'Raw Data'!N850,IF(AND('Raw Data'!I850&lt;'Raw Data'!J850,'Raw Data'!D850&gt;'Raw Data'!E850,'Raw Data'!D850-'Raw Data'!E850&gt;3),'Raw Data'!M850,0))</f>
        <v/>
      </c>
      <c r="F855">
        <f>IF(AND('Raw Data'!J850&lt;'Raw Data'!I850,'Raw Data'!E850&gt;'Raw Data'!D850,'Raw Data'!E850-'Raw Data'!D850&lt;4),'Raw Data'!L850,IF(AND('Raw Data'!I850&lt;'Raw Data'!J850,'Raw Data'!D850&gt;'Raw Data'!E850,'Raw Data'!D850-'Raw Data'!E850&lt;4),'Raw Data'!K850,0))</f>
        <v/>
      </c>
      <c r="G855">
        <f>IF(AND('Raw Data'!J850&lt;'Raw Data'!I850, 'Raw Data'!E850&gt;'Raw Data'!D850), 'Raw Data'!J850, 0)</f>
        <v/>
      </c>
      <c r="H855">
        <f>IF(AND('Raw Data'!J850&gt;'Raw Data'!I850, 'Raw Data'!E850&lt;'Raw Data'!D850), 'Raw Data'!I850, 0)</f>
        <v/>
      </c>
      <c r="I855">
        <f>SUM(J855:K855)</f>
        <v/>
      </c>
      <c r="J855">
        <f>IF(AND('Raw Data'!J850&gt;'Raw Data'!I850, 'Raw Data'!E850&gt;'Raw Data'!D850), 'Raw Data'!J850, 0)</f>
        <v/>
      </c>
      <c r="K855">
        <f>IF(AND('Raw Data'!I850&gt;'Raw Data'!J850, 'Raw Data'!D850&gt;'Raw Data'!E850), 'Raw Data'!I850, 0)</f>
        <v/>
      </c>
      <c r="L855">
        <f>IF('Raw Data'!E850-'Raw Data'!D850&gt;3, 'Raw Data'!N850, 0)</f>
        <v/>
      </c>
      <c r="M855">
        <f>IF('Raw Data'!D850-'Raw Data'!E850&gt;3, 'Raw Data'!M850, 0)</f>
        <v/>
      </c>
      <c r="N855">
        <f>IF(ISBLANK('Raw Data'!D850),0,IF(AND('Raw Data'!E850&gt;'Raw Data'!D850,'Raw Data'!E850-'Raw Data'!D850&gt;0,'Raw Data'!E850-'Raw Data'!D850&lt;4),'Raw Data'!L850, 0))</f>
        <v/>
      </c>
      <c r="O855">
        <f>IF(ISBLANK('Raw Data'!D850),0,IF(AND('Raw Data'!E850&gt;'Raw Data'!D850,'Raw Data'!E850-'Raw Data'!D850&gt;0,'Raw Data'!D850-'Raw Data'!E850&lt;4),'Raw Data'!K850, 0))</f>
        <v/>
      </c>
      <c r="P855">
        <f>IF('Raw Data'!E850-'Raw Data'!D850&gt;3, 'Raw Data'!N850, IF('Raw Data'!D850-'Raw Data'!E850&gt;3, 'Raw Data'!M850, 0))</f>
        <v/>
      </c>
      <c r="Q855">
        <f>IF(ISBLANK('Raw Data'!E850),0,IF(AND('Raw Data'!E850-'Raw Data'!D850&lt;4,'Raw Data'!E850-'Raw Data'!D850&gt;0),'Raw Data'!L850,IF(AND('Raw Data'!D850&gt;'Raw Data'!E850,'Raw Data'!D850-'Raw Data'!E850&gt;0),'Raw Data'!K850,0)))</f>
        <v/>
      </c>
      <c r="R855">
        <f>IF(ISBLANK('Raw Data'!K850),0,IFERROR(IF(MATCH(SMALL('Raw Data'!K850:N850,1),L855:O855,0),SMALL('Raw Data'!K850:N850,1)),0))</f>
        <v/>
      </c>
      <c r="S855">
        <f>IF(ISBLANK('Raw Data'!K850),0,IFERROR(IF(MATCH(SMALL('Raw Data'!K850:N850,2),L855:O855,0),SMALL('Raw Data'!K850:N850,2)),0))</f>
        <v/>
      </c>
      <c r="T855">
        <f>IF(ISBLANK('Raw Data'!K850),0,IFERROR(IF(MATCH(SMALL('Raw Data'!K850:N850,3),L855:O855,0),SMALL('Raw Data'!K850:N850,3)),0))</f>
        <v/>
      </c>
      <c r="U855">
        <f>IF(ISBLANK('Raw Data'!K850),0,IFERROR(IF(MATCH(SMALL('Raw Data'!K850:N850,4),L855:O855,0),SMALL('Raw Data'!K850:N850,4)),0))</f>
        <v/>
      </c>
      <c r="V855">
        <f>IF(AND('Raw Data'!D850&lt;3, 'Raw Data'!E850&lt;3, 'Raw Data'!A850&gt;0), 'Raw Data'!AF850, 0)</f>
        <v/>
      </c>
      <c r="W855">
        <f>IF(AND('Raw Data'!D850&lt;4, 'Raw Data'!E850&lt;4, 'Raw Data'!A850&gt;0), 'Raw Data'!AI850, 0)</f>
        <v/>
      </c>
      <c r="X855">
        <f>IF(AND('Raw Data'!D850&lt;5, 'Raw Data'!E850&lt;5, 'Raw Data'!A850&gt;0), 'Raw Data'!AL850, 0)</f>
        <v/>
      </c>
      <c r="Y855">
        <f>IF(AND('Raw Data'!D850&lt;6, 'Raw Data'!E850&lt;6, 'Raw Data'!A850&gt;0), 'Raw Data'!AO850, 0)</f>
        <v/>
      </c>
      <c r="Z855">
        <f>IF(ISBLANK('Raw Data'!D850), 0, IF('Raw Data'!D850-'Raw Data'!E850&gt;1, 'Raw Data'!AW850, 0))</f>
        <v/>
      </c>
      <c r="AA855">
        <f>IF(ISBLANK('Raw Data'!A850), 0, IF(ABS('Raw Data'!D850-'Raw Data'!E850)&lt;2, 'Raw Data'!AX850, 0))</f>
        <v/>
      </c>
      <c r="AB855">
        <f>IF(ISBLANK('Raw Data'!D850), 0, IF('Raw Data'!E850-'Raw Data'!D850&gt;1, 'Raw Data'!AY850, 0))</f>
        <v/>
      </c>
      <c r="AC855">
        <f>IF(ISBLANK('Raw Data'!D850), 0, IF('Raw Data'!D850-'Raw Data'!E850&gt;2, 'Raw Data'!AZ850, 0))</f>
        <v/>
      </c>
      <c r="AD855">
        <f>IF(ISBLANK('Raw Data'!A850), 0, IF(ABS('Raw Data'!D850-'Raw Data'!E850)&lt;3, 'Raw Data'!BA850, 0))</f>
        <v/>
      </c>
      <c r="AE855">
        <f>IF(ISBLANK('Raw Data'!D850), 0, IF('Raw Data'!E850-'Raw Data'!D850&gt;2, 'Raw Data'!BB850, 0))</f>
        <v/>
      </c>
      <c r="AF855">
        <f>IF(ISBLANK('Raw Data'!D850), 0, IF('Raw Data'!D850-'Raw Data'!E850&gt;3, 'Raw Data'!BC850, 0))</f>
        <v/>
      </c>
      <c r="AG855">
        <f>IF(ISBLANK('Raw Data'!A850), 0, IF(ABS('Raw Data'!D850-'Raw Data'!E850)&lt;4, 'Raw Data'!BD850, 0))</f>
        <v/>
      </c>
      <c r="AH855">
        <f>IF(ISBLANK('Raw Data'!D850), 0, IF('Raw Data'!E850-'Raw Data'!D850&gt;3, 'Raw Data'!BE850, 0))</f>
        <v/>
      </c>
      <c r="AI855">
        <f>IF(SUM('Raw Data'!D850:E850)&gt;'Raw Data'!F850, 'Raw Data'!G850, 0)</f>
        <v/>
      </c>
      <c r="AJ855">
        <f>IF(ISBLANK('Raw Data'!D850), 0, IF(SUM('Raw Data'!D850:E850)&lt;'Raw Data'!F850, 'Raw Data'!H850, 0))</f>
        <v/>
      </c>
      <c r="AK855">
        <f>IF(ISBLANK('Raw Data'!A850), 0, IF(AND('Raw Data'!D850&lt;3, 'Raw Data'!E850&lt;3, 'Raw Data'!F850&lt;BB$2), 'Raw Data'!AF850, 0))</f>
        <v/>
      </c>
      <c r="AL855">
        <f>IF(ISBLANK('Raw Data'!A850), 0, IF(AND('Raw Data'!D850&lt;4, 'Raw Data'!E850&lt;4, 'Raw Data'!F850&lt;BB$2), 'Raw Data'!AI850, 0))</f>
        <v/>
      </c>
      <c r="AM855">
        <f>IF(ISBLANK('Raw Data'!A850), 0, IF(AND('Raw Data'!D850&lt;5, 'Raw Data'!E850&lt;5, 'Raw Data'!F850&lt;BB$2), 'Raw Data'!AL850, 0))</f>
        <v/>
      </c>
      <c r="AN855">
        <f>IF(ISBLANK('Raw Data'!A850), 0, IF(AND('Raw Data'!D850&lt;6, 'Raw Data'!E850&lt;6, 'Raw Data'!F850&lt;BB$2), 'Raw Data'!AO850, 0))</f>
        <v/>
      </c>
      <c r="AO855">
        <f>IF(ISBLANK('Raw Data'!A850), 0, IF(AND('Raw Data'!I850&lt;Analysis!$BC$2, 'Raw Data'!D850-'Raw Data'!E850&gt;1), 'Raw Data'!AW850, IF(AND('Raw Data'!J850&lt;Analysis!$BC$2, 'Raw Data'!E850-'Raw Data'!D850&gt;1), 'Raw Data'!AY850, 0)))</f>
        <v/>
      </c>
      <c r="AP855">
        <f>IF(ISBLANK('Raw Data'!A850), 0, IF(AND('Raw Data'!I850&lt;Analysis!$BC$2, 'Raw Data'!D850-'Raw Data'!E850&gt;2), 'Raw Data'!AZ850, IF(AND('Raw Data'!J850&lt;Analysis!$BC$2, 'Raw Data'!E850-'Raw Data'!D850&gt;2), 'Raw Data'!BB850, 0)))</f>
        <v/>
      </c>
      <c r="AQ855">
        <f>IF(ISBLANK('Raw Data'!A850), 0, IF(AND('Raw Data'!I850&lt;Analysis!$BC$2, 'Raw Data'!D850-'Raw Data'!E850&gt;3), 'Raw Data'!BC850, IF(AND('Raw Data'!J850&lt;Analysis!$BC$2, 'Raw Data'!E850-'Raw Data'!D850&gt;3), 'Raw Data'!BE850, 0)))</f>
        <v/>
      </c>
      <c r="AR855">
        <f>IF('Hidden Analysiss'!D851=1,IF(ABS('Raw Data'!E850-'Raw Data'!D850)&lt;2,'Raw Data'!AX850,0), 0)</f>
        <v/>
      </c>
      <c r="AS855">
        <f>IF('Hidden Analysiss'!D851=1,IF(ABS('Raw Data'!E850-'Raw Data'!D850)&lt;3,'Raw Data'!BA850,0), 0)</f>
        <v/>
      </c>
      <c r="AT855">
        <f>IF('Hidden Analysiss'!D851=1,IF(ABS('Raw Data'!E850-'Raw Data'!D850)&lt;4,'Raw Data'!BD850,0), 0)</f>
        <v/>
      </c>
      <c r="AU855">
        <f>IF(AND('Hidden Analysiss'!E851=1, ABS('Raw Data'!E850-'Raw Data'!D850)&lt;2), 'Raw Data'!AX850, 0)</f>
        <v/>
      </c>
      <c r="AV855">
        <f>IF(AND('Hidden Analysiss'!E851=1, ABS('Raw Data'!E850-'Raw Data'!D850)&lt;3), 'Raw Data'!BA850, 0)</f>
        <v/>
      </c>
      <c r="AW855">
        <f>IF(AND('Hidden Analysiss'!E851=1, ABS('Raw Data'!E850-'Raw Data'!D850)&lt;3), 'Raw Data'!BD850, 0)</f>
        <v/>
      </c>
    </row>
    <row r="856">
      <c r="A856" s="1">
        <f>'Raw Data'!A851</f>
        <v/>
      </c>
      <c r="B856">
        <f>IF('Raw Data'!E851&gt;'Raw Data'!D851, 'Raw Data'!J851, 0)</f>
        <v/>
      </c>
      <c r="C856">
        <f>IF('Raw Data'!D851&gt;'Raw Data'!E851, 'Raw Data'!I851, 0)</f>
        <v/>
      </c>
      <c r="D856">
        <f>SUM(G856:H856)</f>
        <v/>
      </c>
      <c r="E856">
        <f>IF(AND('Raw Data'!J851&lt;'Raw Data'!I851,'Raw Data'!E851&gt;'Raw Data'!D851,'Raw Data'!E851-'Raw Data'!D851&gt;3),'Raw Data'!N851,IF(AND('Raw Data'!I851&lt;'Raw Data'!J851,'Raw Data'!D851&gt;'Raw Data'!E851,'Raw Data'!D851-'Raw Data'!E851&gt;3),'Raw Data'!M851,0))</f>
        <v/>
      </c>
      <c r="F856">
        <f>IF(AND('Raw Data'!J851&lt;'Raw Data'!I851,'Raw Data'!E851&gt;'Raw Data'!D851,'Raw Data'!E851-'Raw Data'!D851&lt;4),'Raw Data'!L851,IF(AND('Raw Data'!I851&lt;'Raw Data'!J851,'Raw Data'!D851&gt;'Raw Data'!E851,'Raw Data'!D851-'Raw Data'!E851&lt;4),'Raw Data'!K851,0))</f>
        <v/>
      </c>
      <c r="G856">
        <f>IF(AND('Raw Data'!J851&lt;'Raw Data'!I851, 'Raw Data'!E851&gt;'Raw Data'!D851), 'Raw Data'!J851, 0)</f>
        <v/>
      </c>
      <c r="H856">
        <f>IF(AND('Raw Data'!J851&gt;'Raw Data'!I851, 'Raw Data'!E851&lt;'Raw Data'!D851), 'Raw Data'!I851, 0)</f>
        <v/>
      </c>
      <c r="I856">
        <f>SUM(J856:K856)</f>
        <v/>
      </c>
      <c r="J856">
        <f>IF(AND('Raw Data'!J851&gt;'Raw Data'!I851, 'Raw Data'!E851&gt;'Raw Data'!D851), 'Raw Data'!J851, 0)</f>
        <v/>
      </c>
      <c r="K856">
        <f>IF(AND('Raw Data'!I851&gt;'Raw Data'!J851, 'Raw Data'!D851&gt;'Raw Data'!E851), 'Raw Data'!I851, 0)</f>
        <v/>
      </c>
      <c r="L856">
        <f>IF('Raw Data'!E851-'Raw Data'!D851&gt;3, 'Raw Data'!N851, 0)</f>
        <v/>
      </c>
      <c r="M856">
        <f>IF('Raw Data'!D851-'Raw Data'!E851&gt;3, 'Raw Data'!M851, 0)</f>
        <v/>
      </c>
      <c r="N856">
        <f>IF(ISBLANK('Raw Data'!D851),0,IF(AND('Raw Data'!E851&gt;'Raw Data'!D851,'Raw Data'!E851-'Raw Data'!D851&gt;0,'Raw Data'!E851-'Raw Data'!D851&lt;4),'Raw Data'!L851, 0))</f>
        <v/>
      </c>
      <c r="O856">
        <f>IF(ISBLANK('Raw Data'!D851),0,IF(AND('Raw Data'!E851&gt;'Raw Data'!D851,'Raw Data'!E851-'Raw Data'!D851&gt;0,'Raw Data'!D851-'Raw Data'!E851&lt;4),'Raw Data'!K851, 0))</f>
        <v/>
      </c>
      <c r="P856">
        <f>IF('Raw Data'!E851-'Raw Data'!D851&gt;3, 'Raw Data'!N851, IF('Raw Data'!D851-'Raw Data'!E851&gt;3, 'Raw Data'!M851, 0))</f>
        <v/>
      </c>
      <c r="Q856">
        <f>IF(ISBLANK('Raw Data'!E851),0,IF(AND('Raw Data'!E851-'Raw Data'!D851&lt;4,'Raw Data'!E851-'Raw Data'!D851&gt;0),'Raw Data'!L851,IF(AND('Raw Data'!D851&gt;'Raw Data'!E851,'Raw Data'!D851-'Raw Data'!E851&gt;0),'Raw Data'!K851,0)))</f>
        <v/>
      </c>
      <c r="R856">
        <f>IF(ISBLANK('Raw Data'!K851),0,IFERROR(IF(MATCH(SMALL('Raw Data'!K851:N851,1),L856:O856,0),SMALL('Raw Data'!K851:N851,1)),0))</f>
        <v/>
      </c>
      <c r="S856">
        <f>IF(ISBLANK('Raw Data'!K851),0,IFERROR(IF(MATCH(SMALL('Raw Data'!K851:N851,2),L856:O856,0),SMALL('Raw Data'!K851:N851,2)),0))</f>
        <v/>
      </c>
      <c r="T856">
        <f>IF(ISBLANK('Raw Data'!K851),0,IFERROR(IF(MATCH(SMALL('Raw Data'!K851:N851,3),L856:O856,0),SMALL('Raw Data'!K851:N851,3)),0))</f>
        <v/>
      </c>
      <c r="U856">
        <f>IF(ISBLANK('Raw Data'!K851),0,IFERROR(IF(MATCH(SMALL('Raw Data'!K851:N851,4),L856:O856,0),SMALL('Raw Data'!K851:N851,4)),0))</f>
        <v/>
      </c>
      <c r="V856">
        <f>IF(AND('Raw Data'!D851&lt;3, 'Raw Data'!E851&lt;3, 'Raw Data'!A851&gt;0), 'Raw Data'!AF851, 0)</f>
        <v/>
      </c>
      <c r="W856">
        <f>IF(AND('Raw Data'!D851&lt;4, 'Raw Data'!E851&lt;4, 'Raw Data'!A851&gt;0), 'Raw Data'!AI851, 0)</f>
        <v/>
      </c>
      <c r="X856">
        <f>IF(AND('Raw Data'!D851&lt;5, 'Raw Data'!E851&lt;5, 'Raw Data'!A851&gt;0), 'Raw Data'!AL851, 0)</f>
        <v/>
      </c>
      <c r="Y856">
        <f>IF(AND('Raw Data'!D851&lt;6, 'Raw Data'!E851&lt;6, 'Raw Data'!A851&gt;0), 'Raw Data'!AO851, 0)</f>
        <v/>
      </c>
      <c r="Z856">
        <f>IF(ISBLANK('Raw Data'!D851), 0, IF('Raw Data'!D851-'Raw Data'!E851&gt;1, 'Raw Data'!AW851, 0))</f>
        <v/>
      </c>
      <c r="AA856">
        <f>IF(ISBLANK('Raw Data'!A851), 0, IF(ABS('Raw Data'!D851-'Raw Data'!E851)&lt;2, 'Raw Data'!AX851, 0))</f>
        <v/>
      </c>
      <c r="AB856">
        <f>IF(ISBLANK('Raw Data'!D851), 0, IF('Raw Data'!E851-'Raw Data'!D851&gt;1, 'Raw Data'!AY851, 0))</f>
        <v/>
      </c>
      <c r="AC856">
        <f>IF(ISBLANK('Raw Data'!D851), 0, IF('Raw Data'!D851-'Raw Data'!E851&gt;2, 'Raw Data'!AZ851, 0))</f>
        <v/>
      </c>
      <c r="AD856">
        <f>IF(ISBLANK('Raw Data'!A851), 0, IF(ABS('Raw Data'!D851-'Raw Data'!E851)&lt;3, 'Raw Data'!BA851, 0))</f>
        <v/>
      </c>
      <c r="AE856">
        <f>IF(ISBLANK('Raw Data'!D851), 0, IF('Raw Data'!E851-'Raw Data'!D851&gt;2, 'Raw Data'!BB851, 0))</f>
        <v/>
      </c>
      <c r="AF856">
        <f>IF(ISBLANK('Raw Data'!D851), 0, IF('Raw Data'!D851-'Raw Data'!E851&gt;3, 'Raw Data'!BC851, 0))</f>
        <v/>
      </c>
      <c r="AG856">
        <f>IF(ISBLANK('Raw Data'!A851), 0, IF(ABS('Raw Data'!D851-'Raw Data'!E851)&lt;4, 'Raw Data'!BD851, 0))</f>
        <v/>
      </c>
      <c r="AH856">
        <f>IF(ISBLANK('Raw Data'!D851), 0, IF('Raw Data'!E851-'Raw Data'!D851&gt;3, 'Raw Data'!BE851, 0))</f>
        <v/>
      </c>
      <c r="AI856">
        <f>IF(SUM('Raw Data'!D851:E851)&gt;'Raw Data'!F851, 'Raw Data'!G851, 0)</f>
        <v/>
      </c>
      <c r="AJ856">
        <f>IF(ISBLANK('Raw Data'!D851), 0, IF(SUM('Raw Data'!D851:E851)&lt;'Raw Data'!F851, 'Raw Data'!H851, 0))</f>
        <v/>
      </c>
      <c r="AK856">
        <f>IF(ISBLANK('Raw Data'!A851), 0, IF(AND('Raw Data'!D851&lt;3, 'Raw Data'!E851&lt;3, 'Raw Data'!F851&lt;BB$2), 'Raw Data'!AF851, 0))</f>
        <v/>
      </c>
      <c r="AL856">
        <f>IF(ISBLANK('Raw Data'!A851), 0, IF(AND('Raw Data'!D851&lt;4, 'Raw Data'!E851&lt;4, 'Raw Data'!F851&lt;BB$2), 'Raw Data'!AI851, 0))</f>
        <v/>
      </c>
      <c r="AM856">
        <f>IF(ISBLANK('Raw Data'!A851), 0, IF(AND('Raw Data'!D851&lt;5, 'Raw Data'!E851&lt;5, 'Raw Data'!F851&lt;BB$2), 'Raw Data'!AL851, 0))</f>
        <v/>
      </c>
      <c r="AN856">
        <f>IF(ISBLANK('Raw Data'!A851), 0, IF(AND('Raw Data'!D851&lt;6, 'Raw Data'!E851&lt;6, 'Raw Data'!F851&lt;BB$2), 'Raw Data'!AO851, 0))</f>
        <v/>
      </c>
      <c r="AO856">
        <f>IF(ISBLANK('Raw Data'!A851), 0, IF(AND('Raw Data'!I851&lt;Analysis!$BC$2, 'Raw Data'!D851-'Raw Data'!E851&gt;1), 'Raw Data'!AW851, IF(AND('Raw Data'!J851&lt;Analysis!$BC$2, 'Raw Data'!E851-'Raw Data'!D851&gt;1), 'Raw Data'!AY851, 0)))</f>
        <v/>
      </c>
      <c r="AP856">
        <f>IF(ISBLANK('Raw Data'!A851), 0, IF(AND('Raw Data'!I851&lt;Analysis!$BC$2, 'Raw Data'!D851-'Raw Data'!E851&gt;2), 'Raw Data'!AZ851, IF(AND('Raw Data'!J851&lt;Analysis!$BC$2, 'Raw Data'!E851-'Raw Data'!D851&gt;2), 'Raw Data'!BB851, 0)))</f>
        <v/>
      </c>
      <c r="AQ856">
        <f>IF(ISBLANK('Raw Data'!A851), 0, IF(AND('Raw Data'!I851&lt;Analysis!$BC$2, 'Raw Data'!D851-'Raw Data'!E851&gt;3), 'Raw Data'!BC851, IF(AND('Raw Data'!J851&lt;Analysis!$BC$2, 'Raw Data'!E851-'Raw Data'!D851&gt;3), 'Raw Data'!BE851, 0)))</f>
        <v/>
      </c>
      <c r="AR856">
        <f>IF('Hidden Analysiss'!D852=1,IF(ABS('Raw Data'!E851-'Raw Data'!D851)&lt;2,'Raw Data'!AX851,0), 0)</f>
        <v/>
      </c>
      <c r="AS856">
        <f>IF('Hidden Analysiss'!D852=1,IF(ABS('Raw Data'!E851-'Raw Data'!D851)&lt;3,'Raw Data'!BA851,0), 0)</f>
        <v/>
      </c>
      <c r="AT856">
        <f>IF('Hidden Analysiss'!D852=1,IF(ABS('Raw Data'!E851-'Raw Data'!D851)&lt;4,'Raw Data'!BD851,0), 0)</f>
        <v/>
      </c>
      <c r="AU856">
        <f>IF(AND('Hidden Analysiss'!E852=1, ABS('Raw Data'!E851-'Raw Data'!D851)&lt;2), 'Raw Data'!AX851, 0)</f>
        <v/>
      </c>
      <c r="AV856">
        <f>IF(AND('Hidden Analysiss'!E852=1, ABS('Raw Data'!E851-'Raw Data'!D851)&lt;3), 'Raw Data'!BA851, 0)</f>
        <v/>
      </c>
      <c r="AW856">
        <f>IF(AND('Hidden Analysiss'!E852=1, ABS('Raw Data'!E851-'Raw Data'!D851)&lt;3), 'Raw Data'!BD851, 0)</f>
        <v/>
      </c>
    </row>
    <row r="857">
      <c r="A857" s="1">
        <f>'Raw Data'!A852</f>
        <v/>
      </c>
      <c r="B857">
        <f>IF('Raw Data'!E852&gt;'Raw Data'!D852, 'Raw Data'!J852, 0)</f>
        <v/>
      </c>
      <c r="C857">
        <f>IF('Raw Data'!D852&gt;'Raw Data'!E852, 'Raw Data'!I852, 0)</f>
        <v/>
      </c>
      <c r="D857">
        <f>SUM(G857:H857)</f>
        <v/>
      </c>
      <c r="E857">
        <f>IF(AND('Raw Data'!J852&lt;'Raw Data'!I852,'Raw Data'!E852&gt;'Raw Data'!D852,'Raw Data'!E852-'Raw Data'!D852&gt;3),'Raw Data'!N852,IF(AND('Raw Data'!I852&lt;'Raw Data'!J852,'Raw Data'!D852&gt;'Raw Data'!E852,'Raw Data'!D852-'Raw Data'!E852&gt;3),'Raw Data'!M852,0))</f>
        <v/>
      </c>
      <c r="F857">
        <f>IF(AND('Raw Data'!J852&lt;'Raw Data'!I852,'Raw Data'!E852&gt;'Raw Data'!D852,'Raw Data'!E852-'Raw Data'!D852&lt;4),'Raw Data'!L852,IF(AND('Raw Data'!I852&lt;'Raw Data'!J852,'Raw Data'!D852&gt;'Raw Data'!E852,'Raw Data'!D852-'Raw Data'!E852&lt;4),'Raw Data'!K852,0))</f>
        <v/>
      </c>
      <c r="G857">
        <f>IF(AND('Raw Data'!J852&lt;'Raw Data'!I852, 'Raw Data'!E852&gt;'Raw Data'!D852), 'Raw Data'!J852, 0)</f>
        <v/>
      </c>
      <c r="H857">
        <f>IF(AND('Raw Data'!J852&gt;'Raw Data'!I852, 'Raw Data'!E852&lt;'Raw Data'!D852), 'Raw Data'!I852, 0)</f>
        <v/>
      </c>
      <c r="I857">
        <f>SUM(J857:K857)</f>
        <v/>
      </c>
      <c r="J857">
        <f>IF(AND('Raw Data'!J852&gt;'Raw Data'!I852, 'Raw Data'!E852&gt;'Raw Data'!D852), 'Raw Data'!J852, 0)</f>
        <v/>
      </c>
      <c r="K857">
        <f>IF(AND('Raw Data'!I852&gt;'Raw Data'!J852, 'Raw Data'!D852&gt;'Raw Data'!E852), 'Raw Data'!I852, 0)</f>
        <v/>
      </c>
      <c r="L857">
        <f>IF('Raw Data'!E852-'Raw Data'!D852&gt;3, 'Raw Data'!N852, 0)</f>
        <v/>
      </c>
      <c r="M857">
        <f>IF('Raw Data'!D852-'Raw Data'!E852&gt;3, 'Raw Data'!M852, 0)</f>
        <v/>
      </c>
      <c r="N857">
        <f>IF(ISBLANK('Raw Data'!D852),0,IF(AND('Raw Data'!E852&gt;'Raw Data'!D852,'Raw Data'!E852-'Raw Data'!D852&gt;0,'Raw Data'!E852-'Raw Data'!D852&lt;4),'Raw Data'!L852, 0))</f>
        <v/>
      </c>
      <c r="O857">
        <f>IF(ISBLANK('Raw Data'!D852),0,IF(AND('Raw Data'!E852&gt;'Raw Data'!D852,'Raw Data'!E852-'Raw Data'!D852&gt;0,'Raw Data'!D852-'Raw Data'!E852&lt;4),'Raw Data'!K852, 0))</f>
        <v/>
      </c>
      <c r="P857">
        <f>IF('Raw Data'!E852-'Raw Data'!D852&gt;3, 'Raw Data'!N852, IF('Raw Data'!D852-'Raw Data'!E852&gt;3, 'Raw Data'!M852, 0))</f>
        <v/>
      </c>
      <c r="Q857">
        <f>IF(ISBLANK('Raw Data'!E852),0,IF(AND('Raw Data'!E852-'Raw Data'!D852&lt;4,'Raw Data'!E852-'Raw Data'!D852&gt;0),'Raw Data'!L852,IF(AND('Raw Data'!D852&gt;'Raw Data'!E852,'Raw Data'!D852-'Raw Data'!E852&gt;0),'Raw Data'!K852,0)))</f>
        <v/>
      </c>
      <c r="R857">
        <f>IF(ISBLANK('Raw Data'!K852),0,IFERROR(IF(MATCH(SMALL('Raw Data'!K852:N852,1),L857:O857,0),SMALL('Raw Data'!K852:N852,1)),0))</f>
        <v/>
      </c>
      <c r="S857">
        <f>IF(ISBLANK('Raw Data'!K852),0,IFERROR(IF(MATCH(SMALL('Raw Data'!K852:N852,2),L857:O857,0),SMALL('Raw Data'!K852:N852,2)),0))</f>
        <v/>
      </c>
      <c r="T857">
        <f>IF(ISBLANK('Raw Data'!K852),0,IFERROR(IF(MATCH(SMALL('Raw Data'!K852:N852,3),L857:O857,0),SMALL('Raw Data'!K852:N852,3)),0))</f>
        <v/>
      </c>
      <c r="U857">
        <f>IF(ISBLANK('Raw Data'!K852),0,IFERROR(IF(MATCH(SMALL('Raw Data'!K852:N852,4),L857:O857,0),SMALL('Raw Data'!K852:N852,4)),0))</f>
        <v/>
      </c>
      <c r="V857">
        <f>IF(AND('Raw Data'!D852&lt;3, 'Raw Data'!E852&lt;3, 'Raw Data'!A852&gt;0), 'Raw Data'!AF852, 0)</f>
        <v/>
      </c>
      <c r="W857">
        <f>IF(AND('Raw Data'!D852&lt;4, 'Raw Data'!E852&lt;4, 'Raw Data'!A852&gt;0), 'Raw Data'!AI852, 0)</f>
        <v/>
      </c>
      <c r="X857">
        <f>IF(AND('Raw Data'!D852&lt;5, 'Raw Data'!E852&lt;5, 'Raw Data'!A852&gt;0), 'Raw Data'!AL852, 0)</f>
        <v/>
      </c>
      <c r="Y857">
        <f>IF(AND('Raw Data'!D852&lt;6, 'Raw Data'!E852&lt;6, 'Raw Data'!A852&gt;0), 'Raw Data'!AO852, 0)</f>
        <v/>
      </c>
      <c r="Z857">
        <f>IF(ISBLANK('Raw Data'!D852), 0, IF('Raw Data'!D852-'Raw Data'!E852&gt;1, 'Raw Data'!AW852, 0))</f>
        <v/>
      </c>
      <c r="AA857">
        <f>IF(ISBLANK('Raw Data'!A852), 0, IF(ABS('Raw Data'!D852-'Raw Data'!E852)&lt;2, 'Raw Data'!AX852, 0))</f>
        <v/>
      </c>
      <c r="AB857">
        <f>IF(ISBLANK('Raw Data'!D852), 0, IF('Raw Data'!E852-'Raw Data'!D852&gt;1, 'Raw Data'!AY852, 0))</f>
        <v/>
      </c>
      <c r="AC857">
        <f>IF(ISBLANK('Raw Data'!D852), 0, IF('Raw Data'!D852-'Raw Data'!E852&gt;2, 'Raw Data'!AZ852, 0))</f>
        <v/>
      </c>
      <c r="AD857">
        <f>IF(ISBLANK('Raw Data'!A852), 0, IF(ABS('Raw Data'!D852-'Raw Data'!E852)&lt;3, 'Raw Data'!BA852, 0))</f>
        <v/>
      </c>
      <c r="AE857">
        <f>IF(ISBLANK('Raw Data'!D852), 0, IF('Raw Data'!E852-'Raw Data'!D852&gt;2, 'Raw Data'!BB852, 0))</f>
        <v/>
      </c>
      <c r="AF857">
        <f>IF(ISBLANK('Raw Data'!D852), 0, IF('Raw Data'!D852-'Raw Data'!E852&gt;3, 'Raw Data'!BC852, 0))</f>
        <v/>
      </c>
      <c r="AG857">
        <f>IF(ISBLANK('Raw Data'!A852), 0, IF(ABS('Raw Data'!D852-'Raw Data'!E852)&lt;4, 'Raw Data'!BD852, 0))</f>
        <v/>
      </c>
      <c r="AH857">
        <f>IF(ISBLANK('Raw Data'!D852), 0, IF('Raw Data'!E852-'Raw Data'!D852&gt;3, 'Raw Data'!BE852, 0))</f>
        <v/>
      </c>
      <c r="AI857">
        <f>IF(SUM('Raw Data'!D852:E852)&gt;'Raw Data'!F852, 'Raw Data'!G852, 0)</f>
        <v/>
      </c>
      <c r="AJ857">
        <f>IF(ISBLANK('Raw Data'!D852), 0, IF(SUM('Raw Data'!D852:E852)&lt;'Raw Data'!F852, 'Raw Data'!H852, 0))</f>
        <v/>
      </c>
      <c r="AK857">
        <f>IF(ISBLANK('Raw Data'!A852), 0, IF(AND('Raw Data'!D852&lt;3, 'Raw Data'!E852&lt;3, 'Raw Data'!F852&lt;BB$2), 'Raw Data'!AF852, 0))</f>
        <v/>
      </c>
      <c r="AL857">
        <f>IF(ISBLANK('Raw Data'!A852), 0, IF(AND('Raw Data'!D852&lt;4, 'Raw Data'!E852&lt;4, 'Raw Data'!F852&lt;BB$2), 'Raw Data'!AI852, 0))</f>
        <v/>
      </c>
      <c r="AM857">
        <f>IF(ISBLANK('Raw Data'!A852), 0, IF(AND('Raw Data'!D852&lt;5, 'Raw Data'!E852&lt;5, 'Raw Data'!F852&lt;BB$2), 'Raw Data'!AL852, 0))</f>
        <v/>
      </c>
      <c r="AN857">
        <f>IF(ISBLANK('Raw Data'!A852), 0, IF(AND('Raw Data'!D852&lt;6, 'Raw Data'!E852&lt;6, 'Raw Data'!F852&lt;BB$2), 'Raw Data'!AO852, 0))</f>
        <v/>
      </c>
      <c r="AO857">
        <f>IF(ISBLANK('Raw Data'!A852), 0, IF(AND('Raw Data'!I852&lt;Analysis!$BC$2, 'Raw Data'!D852-'Raw Data'!E852&gt;1), 'Raw Data'!AW852, IF(AND('Raw Data'!J852&lt;Analysis!$BC$2, 'Raw Data'!E852-'Raw Data'!D852&gt;1), 'Raw Data'!AY852, 0)))</f>
        <v/>
      </c>
      <c r="AP857">
        <f>IF(ISBLANK('Raw Data'!A852), 0, IF(AND('Raw Data'!I852&lt;Analysis!$BC$2, 'Raw Data'!D852-'Raw Data'!E852&gt;2), 'Raw Data'!AZ852, IF(AND('Raw Data'!J852&lt;Analysis!$BC$2, 'Raw Data'!E852-'Raw Data'!D852&gt;2), 'Raw Data'!BB852, 0)))</f>
        <v/>
      </c>
      <c r="AQ857">
        <f>IF(ISBLANK('Raw Data'!A852), 0, IF(AND('Raw Data'!I852&lt;Analysis!$BC$2, 'Raw Data'!D852-'Raw Data'!E852&gt;3), 'Raw Data'!BC852, IF(AND('Raw Data'!J852&lt;Analysis!$BC$2, 'Raw Data'!E852-'Raw Data'!D852&gt;3), 'Raw Data'!BE852, 0)))</f>
        <v/>
      </c>
      <c r="AR857">
        <f>IF('Hidden Analysiss'!D853=1,IF(ABS('Raw Data'!E852-'Raw Data'!D852)&lt;2,'Raw Data'!AX852,0), 0)</f>
        <v/>
      </c>
      <c r="AS857">
        <f>IF('Hidden Analysiss'!D853=1,IF(ABS('Raw Data'!E852-'Raw Data'!D852)&lt;3,'Raw Data'!BA852,0), 0)</f>
        <v/>
      </c>
      <c r="AT857">
        <f>IF('Hidden Analysiss'!D853=1,IF(ABS('Raw Data'!E852-'Raw Data'!D852)&lt;4,'Raw Data'!BD852,0), 0)</f>
        <v/>
      </c>
      <c r="AU857">
        <f>IF(AND('Hidden Analysiss'!E853=1, ABS('Raw Data'!E852-'Raw Data'!D852)&lt;2), 'Raw Data'!AX852, 0)</f>
        <v/>
      </c>
      <c r="AV857">
        <f>IF(AND('Hidden Analysiss'!E853=1, ABS('Raw Data'!E852-'Raw Data'!D852)&lt;3), 'Raw Data'!BA852, 0)</f>
        <v/>
      </c>
      <c r="AW857">
        <f>IF(AND('Hidden Analysiss'!E853=1, ABS('Raw Data'!E852-'Raw Data'!D852)&lt;3), 'Raw Data'!BD852, 0)</f>
        <v/>
      </c>
    </row>
    <row r="858">
      <c r="A858" s="1">
        <f>'Raw Data'!A853</f>
        <v/>
      </c>
      <c r="B858">
        <f>IF('Raw Data'!E853&gt;'Raw Data'!D853, 'Raw Data'!J853, 0)</f>
        <v/>
      </c>
      <c r="C858">
        <f>IF('Raw Data'!D853&gt;'Raw Data'!E853, 'Raw Data'!I853, 0)</f>
        <v/>
      </c>
      <c r="D858">
        <f>SUM(G858:H858)</f>
        <v/>
      </c>
      <c r="E858">
        <f>IF(AND('Raw Data'!J853&lt;'Raw Data'!I853,'Raw Data'!E853&gt;'Raw Data'!D853,'Raw Data'!E853-'Raw Data'!D853&gt;3),'Raw Data'!N853,IF(AND('Raw Data'!I853&lt;'Raw Data'!J853,'Raw Data'!D853&gt;'Raw Data'!E853,'Raw Data'!D853-'Raw Data'!E853&gt;3),'Raw Data'!M853,0))</f>
        <v/>
      </c>
      <c r="F858">
        <f>IF(AND('Raw Data'!J853&lt;'Raw Data'!I853,'Raw Data'!E853&gt;'Raw Data'!D853,'Raw Data'!E853-'Raw Data'!D853&lt;4),'Raw Data'!L853,IF(AND('Raw Data'!I853&lt;'Raw Data'!J853,'Raw Data'!D853&gt;'Raw Data'!E853,'Raw Data'!D853-'Raw Data'!E853&lt;4),'Raw Data'!K853,0))</f>
        <v/>
      </c>
      <c r="G858">
        <f>IF(AND('Raw Data'!J853&lt;'Raw Data'!I853, 'Raw Data'!E853&gt;'Raw Data'!D853), 'Raw Data'!J853, 0)</f>
        <v/>
      </c>
      <c r="H858">
        <f>IF(AND('Raw Data'!J853&gt;'Raw Data'!I853, 'Raw Data'!E853&lt;'Raw Data'!D853), 'Raw Data'!I853, 0)</f>
        <v/>
      </c>
      <c r="I858">
        <f>SUM(J858:K858)</f>
        <v/>
      </c>
      <c r="J858">
        <f>IF(AND('Raw Data'!J853&gt;'Raw Data'!I853, 'Raw Data'!E853&gt;'Raw Data'!D853), 'Raw Data'!J853, 0)</f>
        <v/>
      </c>
      <c r="K858">
        <f>IF(AND('Raw Data'!I853&gt;'Raw Data'!J853, 'Raw Data'!D853&gt;'Raw Data'!E853), 'Raw Data'!I853, 0)</f>
        <v/>
      </c>
      <c r="L858">
        <f>IF('Raw Data'!E853-'Raw Data'!D853&gt;3, 'Raw Data'!N853, 0)</f>
        <v/>
      </c>
      <c r="M858">
        <f>IF('Raw Data'!D853-'Raw Data'!E853&gt;3, 'Raw Data'!M853, 0)</f>
        <v/>
      </c>
      <c r="N858">
        <f>IF(ISBLANK('Raw Data'!D853),0,IF(AND('Raw Data'!E853&gt;'Raw Data'!D853,'Raw Data'!E853-'Raw Data'!D853&gt;0,'Raw Data'!E853-'Raw Data'!D853&lt;4),'Raw Data'!L853, 0))</f>
        <v/>
      </c>
      <c r="O858">
        <f>IF(ISBLANK('Raw Data'!D853),0,IF(AND('Raw Data'!E853&gt;'Raw Data'!D853,'Raw Data'!E853-'Raw Data'!D853&gt;0,'Raw Data'!D853-'Raw Data'!E853&lt;4),'Raw Data'!K853, 0))</f>
        <v/>
      </c>
      <c r="P858">
        <f>IF('Raw Data'!E853-'Raw Data'!D853&gt;3, 'Raw Data'!N853, IF('Raw Data'!D853-'Raw Data'!E853&gt;3, 'Raw Data'!M853, 0))</f>
        <v/>
      </c>
      <c r="Q858">
        <f>IF(ISBLANK('Raw Data'!E853),0,IF(AND('Raw Data'!E853-'Raw Data'!D853&lt;4,'Raw Data'!E853-'Raw Data'!D853&gt;0),'Raw Data'!L853,IF(AND('Raw Data'!D853&gt;'Raw Data'!E853,'Raw Data'!D853-'Raw Data'!E853&gt;0),'Raw Data'!K853,0)))</f>
        <v/>
      </c>
      <c r="R858">
        <f>IF(ISBLANK('Raw Data'!K853),0,IFERROR(IF(MATCH(SMALL('Raw Data'!K853:N853,1),L858:O858,0),SMALL('Raw Data'!K853:N853,1)),0))</f>
        <v/>
      </c>
      <c r="S858">
        <f>IF(ISBLANK('Raw Data'!K853),0,IFERROR(IF(MATCH(SMALL('Raw Data'!K853:N853,2),L858:O858,0),SMALL('Raw Data'!K853:N853,2)),0))</f>
        <v/>
      </c>
      <c r="T858">
        <f>IF(ISBLANK('Raw Data'!K853),0,IFERROR(IF(MATCH(SMALL('Raw Data'!K853:N853,3),L858:O858,0),SMALL('Raw Data'!K853:N853,3)),0))</f>
        <v/>
      </c>
      <c r="U858">
        <f>IF(ISBLANK('Raw Data'!K853),0,IFERROR(IF(MATCH(SMALL('Raw Data'!K853:N853,4),L858:O858,0),SMALL('Raw Data'!K853:N853,4)),0))</f>
        <v/>
      </c>
      <c r="V858">
        <f>IF(AND('Raw Data'!D853&lt;3, 'Raw Data'!E853&lt;3, 'Raw Data'!A853&gt;0), 'Raw Data'!AF853, 0)</f>
        <v/>
      </c>
      <c r="W858">
        <f>IF(AND('Raw Data'!D853&lt;4, 'Raw Data'!E853&lt;4, 'Raw Data'!A853&gt;0), 'Raw Data'!AI853, 0)</f>
        <v/>
      </c>
      <c r="X858">
        <f>IF(AND('Raw Data'!D853&lt;5, 'Raw Data'!E853&lt;5, 'Raw Data'!A853&gt;0), 'Raw Data'!AL853, 0)</f>
        <v/>
      </c>
      <c r="Y858">
        <f>IF(AND('Raw Data'!D853&lt;6, 'Raw Data'!E853&lt;6, 'Raw Data'!A853&gt;0), 'Raw Data'!AO853, 0)</f>
        <v/>
      </c>
      <c r="Z858">
        <f>IF(ISBLANK('Raw Data'!D853), 0, IF('Raw Data'!D853-'Raw Data'!E853&gt;1, 'Raw Data'!AW853, 0))</f>
        <v/>
      </c>
      <c r="AA858">
        <f>IF(ISBLANK('Raw Data'!A853), 0, IF(ABS('Raw Data'!D853-'Raw Data'!E853)&lt;2, 'Raw Data'!AX853, 0))</f>
        <v/>
      </c>
      <c r="AB858">
        <f>IF(ISBLANK('Raw Data'!D853), 0, IF('Raw Data'!E853-'Raw Data'!D853&gt;1, 'Raw Data'!AY853, 0))</f>
        <v/>
      </c>
      <c r="AC858">
        <f>IF(ISBLANK('Raw Data'!D853), 0, IF('Raw Data'!D853-'Raw Data'!E853&gt;2, 'Raw Data'!AZ853, 0))</f>
        <v/>
      </c>
      <c r="AD858">
        <f>IF(ISBLANK('Raw Data'!A853), 0, IF(ABS('Raw Data'!D853-'Raw Data'!E853)&lt;3, 'Raw Data'!BA853, 0))</f>
        <v/>
      </c>
      <c r="AE858">
        <f>IF(ISBLANK('Raw Data'!D853), 0, IF('Raw Data'!E853-'Raw Data'!D853&gt;2, 'Raw Data'!BB853, 0))</f>
        <v/>
      </c>
      <c r="AF858">
        <f>IF(ISBLANK('Raw Data'!D853), 0, IF('Raw Data'!D853-'Raw Data'!E853&gt;3, 'Raw Data'!BC853, 0))</f>
        <v/>
      </c>
      <c r="AG858">
        <f>IF(ISBLANK('Raw Data'!A853), 0, IF(ABS('Raw Data'!D853-'Raw Data'!E853)&lt;4, 'Raw Data'!BD853, 0))</f>
        <v/>
      </c>
      <c r="AH858">
        <f>IF(ISBLANK('Raw Data'!D853), 0, IF('Raw Data'!E853-'Raw Data'!D853&gt;3, 'Raw Data'!BE853, 0))</f>
        <v/>
      </c>
      <c r="AI858">
        <f>IF(SUM('Raw Data'!D853:E853)&gt;'Raw Data'!F853, 'Raw Data'!G853, 0)</f>
        <v/>
      </c>
      <c r="AJ858">
        <f>IF(ISBLANK('Raw Data'!D853), 0, IF(SUM('Raw Data'!D853:E853)&lt;'Raw Data'!F853, 'Raw Data'!H853, 0))</f>
        <v/>
      </c>
      <c r="AK858">
        <f>IF(ISBLANK('Raw Data'!A853), 0, IF(AND('Raw Data'!D853&lt;3, 'Raw Data'!E853&lt;3, 'Raw Data'!F853&lt;BB$2), 'Raw Data'!AF853, 0))</f>
        <v/>
      </c>
      <c r="AL858">
        <f>IF(ISBLANK('Raw Data'!A853), 0, IF(AND('Raw Data'!D853&lt;4, 'Raw Data'!E853&lt;4, 'Raw Data'!F853&lt;BB$2), 'Raw Data'!AI853, 0))</f>
        <v/>
      </c>
      <c r="AM858">
        <f>IF(ISBLANK('Raw Data'!A853), 0, IF(AND('Raw Data'!D853&lt;5, 'Raw Data'!E853&lt;5, 'Raw Data'!F853&lt;BB$2), 'Raw Data'!AL853, 0))</f>
        <v/>
      </c>
      <c r="AN858">
        <f>IF(ISBLANK('Raw Data'!A853), 0, IF(AND('Raw Data'!D853&lt;6, 'Raw Data'!E853&lt;6, 'Raw Data'!F853&lt;BB$2), 'Raw Data'!AO853, 0))</f>
        <v/>
      </c>
      <c r="AO858">
        <f>IF(ISBLANK('Raw Data'!A853), 0, IF(AND('Raw Data'!I853&lt;Analysis!$BC$2, 'Raw Data'!D853-'Raw Data'!E853&gt;1), 'Raw Data'!AW853, IF(AND('Raw Data'!J853&lt;Analysis!$BC$2, 'Raw Data'!E853-'Raw Data'!D853&gt;1), 'Raw Data'!AY853, 0)))</f>
        <v/>
      </c>
      <c r="AP858">
        <f>IF(ISBLANK('Raw Data'!A853), 0, IF(AND('Raw Data'!I853&lt;Analysis!$BC$2, 'Raw Data'!D853-'Raw Data'!E853&gt;2), 'Raw Data'!AZ853, IF(AND('Raw Data'!J853&lt;Analysis!$BC$2, 'Raw Data'!E853-'Raw Data'!D853&gt;2), 'Raw Data'!BB853, 0)))</f>
        <v/>
      </c>
      <c r="AQ858">
        <f>IF(ISBLANK('Raw Data'!A853), 0, IF(AND('Raw Data'!I853&lt;Analysis!$BC$2, 'Raw Data'!D853-'Raw Data'!E853&gt;3), 'Raw Data'!BC853, IF(AND('Raw Data'!J853&lt;Analysis!$BC$2, 'Raw Data'!E853-'Raw Data'!D853&gt;3), 'Raw Data'!BE853, 0)))</f>
        <v/>
      </c>
      <c r="AR858">
        <f>IF('Hidden Analysiss'!D854=1,IF(ABS('Raw Data'!E853-'Raw Data'!D853)&lt;2,'Raw Data'!AX853,0), 0)</f>
        <v/>
      </c>
      <c r="AS858">
        <f>IF('Hidden Analysiss'!D854=1,IF(ABS('Raw Data'!E853-'Raw Data'!D853)&lt;3,'Raw Data'!BA853,0), 0)</f>
        <v/>
      </c>
      <c r="AT858">
        <f>IF('Hidden Analysiss'!D854=1,IF(ABS('Raw Data'!E853-'Raw Data'!D853)&lt;4,'Raw Data'!BD853,0), 0)</f>
        <v/>
      </c>
      <c r="AU858">
        <f>IF(AND('Hidden Analysiss'!E854=1, ABS('Raw Data'!E853-'Raw Data'!D853)&lt;2), 'Raw Data'!AX853, 0)</f>
        <v/>
      </c>
      <c r="AV858">
        <f>IF(AND('Hidden Analysiss'!E854=1, ABS('Raw Data'!E853-'Raw Data'!D853)&lt;3), 'Raw Data'!BA853, 0)</f>
        <v/>
      </c>
      <c r="AW858">
        <f>IF(AND('Hidden Analysiss'!E854=1, ABS('Raw Data'!E853-'Raw Data'!D853)&lt;3), 'Raw Data'!BD853, 0)</f>
        <v/>
      </c>
    </row>
    <row r="859">
      <c r="A859" s="1">
        <f>'Raw Data'!A854</f>
        <v/>
      </c>
      <c r="B859">
        <f>IF('Raw Data'!E854&gt;'Raw Data'!D854, 'Raw Data'!J854, 0)</f>
        <v/>
      </c>
      <c r="C859">
        <f>IF('Raw Data'!D854&gt;'Raw Data'!E854, 'Raw Data'!I854, 0)</f>
        <v/>
      </c>
      <c r="D859">
        <f>SUM(G859:H859)</f>
        <v/>
      </c>
      <c r="E859">
        <f>IF(AND('Raw Data'!J854&lt;'Raw Data'!I854,'Raw Data'!E854&gt;'Raw Data'!D854,'Raw Data'!E854-'Raw Data'!D854&gt;3),'Raw Data'!N854,IF(AND('Raw Data'!I854&lt;'Raw Data'!J854,'Raw Data'!D854&gt;'Raw Data'!E854,'Raw Data'!D854-'Raw Data'!E854&gt;3),'Raw Data'!M854,0))</f>
        <v/>
      </c>
      <c r="F859">
        <f>IF(AND('Raw Data'!J854&lt;'Raw Data'!I854,'Raw Data'!E854&gt;'Raw Data'!D854,'Raw Data'!E854-'Raw Data'!D854&lt;4),'Raw Data'!L854,IF(AND('Raw Data'!I854&lt;'Raw Data'!J854,'Raw Data'!D854&gt;'Raw Data'!E854,'Raw Data'!D854-'Raw Data'!E854&lt;4),'Raw Data'!K854,0))</f>
        <v/>
      </c>
      <c r="G859">
        <f>IF(AND('Raw Data'!J854&lt;'Raw Data'!I854, 'Raw Data'!E854&gt;'Raw Data'!D854), 'Raw Data'!J854, 0)</f>
        <v/>
      </c>
      <c r="H859">
        <f>IF(AND('Raw Data'!J854&gt;'Raw Data'!I854, 'Raw Data'!E854&lt;'Raw Data'!D854), 'Raw Data'!I854, 0)</f>
        <v/>
      </c>
      <c r="I859">
        <f>SUM(J859:K859)</f>
        <v/>
      </c>
      <c r="J859">
        <f>IF(AND('Raw Data'!J854&gt;'Raw Data'!I854, 'Raw Data'!E854&gt;'Raw Data'!D854), 'Raw Data'!J854, 0)</f>
        <v/>
      </c>
      <c r="K859">
        <f>IF(AND('Raw Data'!I854&gt;'Raw Data'!J854, 'Raw Data'!D854&gt;'Raw Data'!E854), 'Raw Data'!I854, 0)</f>
        <v/>
      </c>
      <c r="L859">
        <f>IF('Raw Data'!E854-'Raw Data'!D854&gt;3, 'Raw Data'!N854, 0)</f>
        <v/>
      </c>
      <c r="M859">
        <f>IF('Raw Data'!D854-'Raw Data'!E854&gt;3, 'Raw Data'!M854, 0)</f>
        <v/>
      </c>
      <c r="N859">
        <f>IF(ISBLANK('Raw Data'!D854),0,IF(AND('Raw Data'!E854&gt;'Raw Data'!D854,'Raw Data'!E854-'Raw Data'!D854&gt;0,'Raw Data'!E854-'Raw Data'!D854&lt;4),'Raw Data'!L854, 0))</f>
        <v/>
      </c>
      <c r="O859">
        <f>IF(ISBLANK('Raw Data'!D854),0,IF(AND('Raw Data'!E854&gt;'Raw Data'!D854,'Raw Data'!E854-'Raw Data'!D854&gt;0,'Raw Data'!D854-'Raw Data'!E854&lt;4),'Raw Data'!K854, 0))</f>
        <v/>
      </c>
      <c r="P859">
        <f>IF('Raw Data'!E854-'Raw Data'!D854&gt;3, 'Raw Data'!N854, IF('Raw Data'!D854-'Raw Data'!E854&gt;3, 'Raw Data'!M854, 0))</f>
        <v/>
      </c>
      <c r="Q859">
        <f>IF(ISBLANK('Raw Data'!E854),0,IF(AND('Raw Data'!E854-'Raw Data'!D854&lt;4,'Raw Data'!E854-'Raw Data'!D854&gt;0),'Raw Data'!L854,IF(AND('Raw Data'!D854&gt;'Raw Data'!E854,'Raw Data'!D854-'Raw Data'!E854&gt;0),'Raw Data'!K854,0)))</f>
        <v/>
      </c>
      <c r="R859">
        <f>IF(ISBLANK('Raw Data'!K854),0,IFERROR(IF(MATCH(SMALL('Raw Data'!K854:N854,1),L859:O859,0),SMALL('Raw Data'!K854:N854,1)),0))</f>
        <v/>
      </c>
      <c r="S859">
        <f>IF(ISBLANK('Raw Data'!K854),0,IFERROR(IF(MATCH(SMALL('Raw Data'!K854:N854,2),L859:O859,0),SMALL('Raw Data'!K854:N854,2)),0))</f>
        <v/>
      </c>
      <c r="T859">
        <f>IF(ISBLANK('Raw Data'!K854),0,IFERROR(IF(MATCH(SMALL('Raw Data'!K854:N854,3),L859:O859,0),SMALL('Raw Data'!K854:N854,3)),0))</f>
        <v/>
      </c>
      <c r="U859">
        <f>IF(ISBLANK('Raw Data'!K854),0,IFERROR(IF(MATCH(SMALL('Raw Data'!K854:N854,4),L859:O859,0),SMALL('Raw Data'!K854:N854,4)),0))</f>
        <v/>
      </c>
      <c r="V859">
        <f>IF(AND('Raw Data'!D854&lt;3, 'Raw Data'!E854&lt;3, 'Raw Data'!A854&gt;0), 'Raw Data'!AF854, 0)</f>
        <v/>
      </c>
      <c r="W859">
        <f>IF(AND('Raw Data'!D854&lt;4, 'Raw Data'!E854&lt;4, 'Raw Data'!A854&gt;0), 'Raw Data'!AI854, 0)</f>
        <v/>
      </c>
      <c r="X859">
        <f>IF(AND('Raw Data'!D854&lt;5, 'Raw Data'!E854&lt;5, 'Raw Data'!A854&gt;0), 'Raw Data'!AL854, 0)</f>
        <v/>
      </c>
      <c r="Y859">
        <f>IF(AND('Raw Data'!D854&lt;6, 'Raw Data'!E854&lt;6, 'Raw Data'!A854&gt;0), 'Raw Data'!AO854, 0)</f>
        <v/>
      </c>
      <c r="Z859">
        <f>IF(ISBLANK('Raw Data'!D854), 0, IF('Raw Data'!D854-'Raw Data'!E854&gt;1, 'Raw Data'!AW854, 0))</f>
        <v/>
      </c>
      <c r="AA859">
        <f>IF(ISBLANK('Raw Data'!A854), 0, IF(ABS('Raw Data'!D854-'Raw Data'!E854)&lt;2, 'Raw Data'!AX854, 0))</f>
        <v/>
      </c>
      <c r="AB859">
        <f>IF(ISBLANK('Raw Data'!D854), 0, IF('Raw Data'!E854-'Raw Data'!D854&gt;1, 'Raw Data'!AY854, 0))</f>
        <v/>
      </c>
      <c r="AC859">
        <f>IF(ISBLANK('Raw Data'!D854), 0, IF('Raw Data'!D854-'Raw Data'!E854&gt;2, 'Raw Data'!AZ854, 0))</f>
        <v/>
      </c>
      <c r="AD859">
        <f>IF(ISBLANK('Raw Data'!A854), 0, IF(ABS('Raw Data'!D854-'Raw Data'!E854)&lt;3, 'Raw Data'!BA854, 0))</f>
        <v/>
      </c>
      <c r="AE859">
        <f>IF(ISBLANK('Raw Data'!D854), 0, IF('Raw Data'!E854-'Raw Data'!D854&gt;2, 'Raw Data'!BB854, 0))</f>
        <v/>
      </c>
      <c r="AF859">
        <f>IF(ISBLANK('Raw Data'!D854), 0, IF('Raw Data'!D854-'Raw Data'!E854&gt;3, 'Raw Data'!BC854, 0))</f>
        <v/>
      </c>
      <c r="AG859">
        <f>IF(ISBLANK('Raw Data'!A854), 0, IF(ABS('Raw Data'!D854-'Raw Data'!E854)&lt;4, 'Raw Data'!BD854, 0))</f>
        <v/>
      </c>
      <c r="AH859">
        <f>IF(ISBLANK('Raw Data'!D854), 0, IF('Raw Data'!E854-'Raw Data'!D854&gt;3, 'Raw Data'!BE854, 0))</f>
        <v/>
      </c>
      <c r="AI859">
        <f>IF(SUM('Raw Data'!D854:E854)&gt;'Raw Data'!F854, 'Raw Data'!G854, 0)</f>
        <v/>
      </c>
      <c r="AJ859">
        <f>IF(ISBLANK('Raw Data'!D854), 0, IF(SUM('Raw Data'!D854:E854)&lt;'Raw Data'!F854, 'Raw Data'!H854, 0))</f>
        <v/>
      </c>
      <c r="AK859">
        <f>IF(ISBLANK('Raw Data'!A854), 0, IF(AND('Raw Data'!D854&lt;3, 'Raw Data'!E854&lt;3, 'Raw Data'!F854&lt;BB$2), 'Raw Data'!AF854, 0))</f>
        <v/>
      </c>
      <c r="AL859">
        <f>IF(ISBLANK('Raw Data'!A854), 0, IF(AND('Raw Data'!D854&lt;4, 'Raw Data'!E854&lt;4, 'Raw Data'!F854&lt;BB$2), 'Raw Data'!AI854, 0))</f>
        <v/>
      </c>
      <c r="AM859">
        <f>IF(ISBLANK('Raw Data'!A854), 0, IF(AND('Raw Data'!D854&lt;5, 'Raw Data'!E854&lt;5, 'Raw Data'!F854&lt;BB$2), 'Raw Data'!AL854, 0))</f>
        <v/>
      </c>
      <c r="AN859">
        <f>IF(ISBLANK('Raw Data'!A854), 0, IF(AND('Raw Data'!D854&lt;6, 'Raw Data'!E854&lt;6, 'Raw Data'!F854&lt;BB$2), 'Raw Data'!AO854, 0))</f>
        <v/>
      </c>
      <c r="AO859">
        <f>IF(ISBLANK('Raw Data'!A854), 0, IF(AND('Raw Data'!I854&lt;Analysis!$BC$2, 'Raw Data'!D854-'Raw Data'!E854&gt;1), 'Raw Data'!AW854, IF(AND('Raw Data'!J854&lt;Analysis!$BC$2, 'Raw Data'!E854-'Raw Data'!D854&gt;1), 'Raw Data'!AY854, 0)))</f>
        <v/>
      </c>
      <c r="AP859">
        <f>IF(ISBLANK('Raw Data'!A854), 0, IF(AND('Raw Data'!I854&lt;Analysis!$BC$2, 'Raw Data'!D854-'Raw Data'!E854&gt;2), 'Raw Data'!AZ854, IF(AND('Raw Data'!J854&lt;Analysis!$BC$2, 'Raw Data'!E854-'Raw Data'!D854&gt;2), 'Raw Data'!BB854, 0)))</f>
        <v/>
      </c>
      <c r="AQ859">
        <f>IF(ISBLANK('Raw Data'!A854), 0, IF(AND('Raw Data'!I854&lt;Analysis!$BC$2, 'Raw Data'!D854-'Raw Data'!E854&gt;3), 'Raw Data'!BC854, IF(AND('Raw Data'!J854&lt;Analysis!$BC$2, 'Raw Data'!E854-'Raw Data'!D854&gt;3), 'Raw Data'!BE854, 0)))</f>
        <v/>
      </c>
      <c r="AR859">
        <f>IF('Hidden Analysiss'!D855=1,IF(ABS('Raw Data'!E854-'Raw Data'!D854)&lt;2,'Raw Data'!AX854,0), 0)</f>
        <v/>
      </c>
      <c r="AS859">
        <f>IF('Hidden Analysiss'!D855=1,IF(ABS('Raw Data'!E854-'Raw Data'!D854)&lt;3,'Raw Data'!BA854,0), 0)</f>
        <v/>
      </c>
      <c r="AT859">
        <f>IF('Hidden Analysiss'!D855=1,IF(ABS('Raw Data'!E854-'Raw Data'!D854)&lt;4,'Raw Data'!BD854,0), 0)</f>
        <v/>
      </c>
      <c r="AU859">
        <f>IF(AND('Hidden Analysiss'!E855=1, ABS('Raw Data'!E854-'Raw Data'!D854)&lt;2), 'Raw Data'!AX854, 0)</f>
        <v/>
      </c>
      <c r="AV859">
        <f>IF(AND('Hidden Analysiss'!E855=1, ABS('Raw Data'!E854-'Raw Data'!D854)&lt;3), 'Raw Data'!BA854, 0)</f>
        <v/>
      </c>
      <c r="AW859">
        <f>IF(AND('Hidden Analysiss'!E855=1, ABS('Raw Data'!E854-'Raw Data'!D854)&lt;3), 'Raw Data'!BD854, 0)</f>
        <v/>
      </c>
    </row>
    <row r="860">
      <c r="A860" s="1">
        <f>'Raw Data'!A855</f>
        <v/>
      </c>
      <c r="B860">
        <f>IF('Raw Data'!E855&gt;'Raw Data'!D855, 'Raw Data'!J855, 0)</f>
        <v/>
      </c>
      <c r="C860">
        <f>IF('Raw Data'!D855&gt;'Raw Data'!E855, 'Raw Data'!I855, 0)</f>
        <v/>
      </c>
      <c r="D860">
        <f>SUM(G860:H860)</f>
        <v/>
      </c>
      <c r="E860">
        <f>IF(AND('Raw Data'!J855&lt;'Raw Data'!I855,'Raw Data'!E855&gt;'Raw Data'!D855,'Raw Data'!E855-'Raw Data'!D855&gt;3),'Raw Data'!N855,IF(AND('Raw Data'!I855&lt;'Raw Data'!J855,'Raw Data'!D855&gt;'Raw Data'!E855,'Raw Data'!D855-'Raw Data'!E855&gt;3),'Raw Data'!M855,0))</f>
        <v/>
      </c>
      <c r="F860">
        <f>IF(AND('Raw Data'!J855&lt;'Raw Data'!I855,'Raw Data'!E855&gt;'Raw Data'!D855,'Raw Data'!E855-'Raw Data'!D855&lt;4),'Raw Data'!L855,IF(AND('Raw Data'!I855&lt;'Raw Data'!J855,'Raw Data'!D855&gt;'Raw Data'!E855,'Raw Data'!D855-'Raw Data'!E855&lt;4),'Raw Data'!K855,0))</f>
        <v/>
      </c>
      <c r="G860">
        <f>IF(AND('Raw Data'!J855&lt;'Raw Data'!I855, 'Raw Data'!E855&gt;'Raw Data'!D855), 'Raw Data'!J855, 0)</f>
        <v/>
      </c>
      <c r="H860">
        <f>IF(AND('Raw Data'!J855&gt;'Raw Data'!I855, 'Raw Data'!E855&lt;'Raw Data'!D855), 'Raw Data'!I855, 0)</f>
        <v/>
      </c>
      <c r="I860">
        <f>SUM(J860:K860)</f>
        <v/>
      </c>
      <c r="J860">
        <f>IF(AND('Raw Data'!J855&gt;'Raw Data'!I855, 'Raw Data'!E855&gt;'Raw Data'!D855), 'Raw Data'!J855, 0)</f>
        <v/>
      </c>
      <c r="K860">
        <f>IF(AND('Raw Data'!I855&gt;'Raw Data'!J855, 'Raw Data'!D855&gt;'Raw Data'!E855), 'Raw Data'!I855, 0)</f>
        <v/>
      </c>
      <c r="L860">
        <f>IF('Raw Data'!E855-'Raw Data'!D855&gt;3, 'Raw Data'!N855, 0)</f>
        <v/>
      </c>
      <c r="M860">
        <f>IF('Raw Data'!D855-'Raw Data'!E855&gt;3, 'Raw Data'!M855, 0)</f>
        <v/>
      </c>
      <c r="N860">
        <f>IF(ISBLANK('Raw Data'!D855),0,IF(AND('Raw Data'!E855&gt;'Raw Data'!D855,'Raw Data'!E855-'Raw Data'!D855&gt;0,'Raw Data'!E855-'Raw Data'!D855&lt;4),'Raw Data'!L855, 0))</f>
        <v/>
      </c>
      <c r="O860">
        <f>IF(ISBLANK('Raw Data'!D855),0,IF(AND('Raw Data'!E855&gt;'Raw Data'!D855,'Raw Data'!E855-'Raw Data'!D855&gt;0,'Raw Data'!D855-'Raw Data'!E855&lt;4),'Raw Data'!K855, 0))</f>
        <v/>
      </c>
      <c r="P860">
        <f>IF('Raw Data'!E855-'Raw Data'!D855&gt;3, 'Raw Data'!N855, IF('Raw Data'!D855-'Raw Data'!E855&gt;3, 'Raw Data'!M855, 0))</f>
        <v/>
      </c>
      <c r="Q860">
        <f>IF(ISBLANK('Raw Data'!E855),0,IF(AND('Raw Data'!E855-'Raw Data'!D855&lt;4,'Raw Data'!E855-'Raw Data'!D855&gt;0),'Raw Data'!L855,IF(AND('Raw Data'!D855&gt;'Raw Data'!E855,'Raw Data'!D855-'Raw Data'!E855&gt;0),'Raw Data'!K855,0)))</f>
        <v/>
      </c>
      <c r="R860">
        <f>IF(ISBLANK('Raw Data'!K855),0,IFERROR(IF(MATCH(SMALL('Raw Data'!K855:N855,1),L860:O860,0),SMALL('Raw Data'!K855:N855,1)),0))</f>
        <v/>
      </c>
      <c r="S860">
        <f>IF(ISBLANK('Raw Data'!K855),0,IFERROR(IF(MATCH(SMALL('Raw Data'!K855:N855,2),L860:O860,0),SMALL('Raw Data'!K855:N855,2)),0))</f>
        <v/>
      </c>
      <c r="T860">
        <f>IF(ISBLANK('Raw Data'!K855),0,IFERROR(IF(MATCH(SMALL('Raw Data'!K855:N855,3),L860:O860,0),SMALL('Raw Data'!K855:N855,3)),0))</f>
        <v/>
      </c>
      <c r="U860">
        <f>IF(ISBLANK('Raw Data'!K855),0,IFERROR(IF(MATCH(SMALL('Raw Data'!K855:N855,4),L860:O860,0),SMALL('Raw Data'!K855:N855,4)),0))</f>
        <v/>
      </c>
      <c r="V860">
        <f>IF(AND('Raw Data'!D855&lt;3, 'Raw Data'!E855&lt;3, 'Raw Data'!A855&gt;0), 'Raw Data'!AF855, 0)</f>
        <v/>
      </c>
      <c r="W860">
        <f>IF(AND('Raw Data'!D855&lt;4, 'Raw Data'!E855&lt;4, 'Raw Data'!A855&gt;0), 'Raw Data'!AI855, 0)</f>
        <v/>
      </c>
      <c r="X860">
        <f>IF(AND('Raw Data'!D855&lt;5, 'Raw Data'!E855&lt;5, 'Raw Data'!A855&gt;0), 'Raw Data'!AL855, 0)</f>
        <v/>
      </c>
      <c r="Y860">
        <f>IF(AND('Raw Data'!D855&lt;6, 'Raw Data'!E855&lt;6, 'Raw Data'!A855&gt;0), 'Raw Data'!AO855, 0)</f>
        <v/>
      </c>
      <c r="Z860">
        <f>IF(ISBLANK('Raw Data'!D855), 0, IF('Raw Data'!D855-'Raw Data'!E855&gt;1, 'Raw Data'!AW855, 0))</f>
        <v/>
      </c>
      <c r="AA860">
        <f>IF(ISBLANK('Raw Data'!A855), 0, IF(ABS('Raw Data'!D855-'Raw Data'!E855)&lt;2, 'Raw Data'!AX855, 0))</f>
        <v/>
      </c>
      <c r="AB860">
        <f>IF(ISBLANK('Raw Data'!D855), 0, IF('Raw Data'!E855-'Raw Data'!D855&gt;1, 'Raw Data'!AY855, 0))</f>
        <v/>
      </c>
      <c r="AC860">
        <f>IF(ISBLANK('Raw Data'!D855), 0, IF('Raw Data'!D855-'Raw Data'!E855&gt;2, 'Raw Data'!AZ855, 0))</f>
        <v/>
      </c>
      <c r="AD860">
        <f>IF(ISBLANK('Raw Data'!A855), 0, IF(ABS('Raw Data'!D855-'Raw Data'!E855)&lt;3, 'Raw Data'!BA855, 0))</f>
        <v/>
      </c>
      <c r="AE860">
        <f>IF(ISBLANK('Raw Data'!D855), 0, IF('Raw Data'!E855-'Raw Data'!D855&gt;2, 'Raw Data'!BB855, 0))</f>
        <v/>
      </c>
      <c r="AF860">
        <f>IF(ISBLANK('Raw Data'!D855), 0, IF('Raw Data'!D855-'Raw Data'!E855&gt;3, 'Raw Data'!BC855, 0))</f>
        <v/>
      </c>
      <c r="AG860">
        <f>IF(ISBLANK('Raw Data'!A855), 0, IF(ABS('Raw Data'!D855-'Raw Data'!E855)&lt;4, 'Raw Data'!BD855, 0))</f>
        <v/>
      </c>
      <c r="AH860">
        <f>IF(ISBLANK('Raw Data'!D855), 0, IF('Raw Data'!E855-'Raw Data'!D855&gt;3, 'Raw Data'!BE855, 0))</f>
        <v/>
      </c>
      <c r="AI860">
        <f>IF(SUM('Raw Data'!D855:E855)&gt;'Raw Data'!F855, 'Raw Data'!G855, 0)</f>
        <v/>
      </c>
      <c r="AJ860">
        <f>IF(ISBLANK('Raw Data'!D855), 0, IF(SUM('Raw Data'!D855:E855)&lt;'Raw Data'!F855, 'Raw Data'!H855, 0))</f>
        <v/>
      </c>
      <c r="AK860">
        <f>IF(ISBLANK('Raw Data'!A855), 0, IF(AND('Raw Data'!D855&lt;3, 'Raw Data'!E855&lt;3, 'Raw Data'!F855&lt;BB$2), 'Raw Data'!AF855, 0))</f>
        <v/>
      </c>
      <c r="AL860">
        <f>IF(ISBLANK('Raw Data'!A855), 0, IF(AND('Raw Data'!D855&lt;4, 'Raw Data'!E855&lt;4, 'Raw Data'!F855&lt;BB$2), 'Raw Data'!AI855, 0))</f>
        <v/>
      </c>
      <c r="AM860">
        <f>IF(ISBLANK('Raw Data'!A855), 0, IF(AND('Raw Data'!D855&lt;5, 'Raw Data'!E855&lt;5, 'Raw Data'!F855&lt;BB$2), 'Raw Data'!AL855, 0))</f>
        <v/>
      </c>
      <c r="AN860">
        <f>IF(ISBLANK('Raw Data'!A855), 0, IF(AND('Raw Data'!D855&lt;6, 'Raw Data'!E855&lt;6, 'Raw Data'!F855&lt;BB$2), 'Raw Data'!AO855, 0))</f>
        <v/>
      </c>
      <c r="AO860">
        <f>IF(ISBLANK('Raw Data'!A855), 0, IF(AND('Raw Data'!I855&lt;Analysis!$BC$2, 'Raw Data'!D855-'Raw Data'!E855&gt;1), 'Raw Data'!AW855, IF(AND('Raw Data'!J855&lt;Analysis!$BC$2, 'Raw Data'!E855-'Raw Data'!D855&gt;1), 'Raw Data'!AY855, 0)))</f>
        <v/>
      </c>
      <c r="AP860">
        <f>IF(ISBLANK('Raw Data'!A855), 0, IF(AND('Raw Data'!I855&lt;Analysis!$BC$2, 'Raw Data'!D855-'Raw Data'!E855&gt;2), 'Raw Data'!AZ855, IF(AND('Raw Data'!J855&lt;Analysis!$BC$2, 'Raw Data'!E855-'Raw Data'!D855&gt;2), 'Raw Data'!BB855, 0)))</f>
        <v/>
      </c>
      <c r="AQ860">
        <f>IF(ISBLANK('Raw Data'!A855), 0, IF(AND('Raw Data'!I855&lt;Analysis!$BC$2, 'Raw Data'!D855-'Raw Data'!E855&gt;3), 'Raw Data'!BC855, IF(AND('Raw Data'!J855&lt;Analysis!$BC$2, 'Raw Data'!E855-'Raw Data'!D855&gt;3), 'Raw Data'!BE855, 0)))</f>
        <v/>
      </c>
      <c r="AR860">
        <f>IF('Hidden Analysiss'!D856=1,IF(ABS('Raw Data'!E855-'Raw Data'!D855)&lt;2,'Raw Data'!AX855,0), 0)</f>
        <v/>
      </c>
      <c r="AS860">
        <f>IF('Hidden Analysiss'!D856=1,IF(ABS('Raw Data'!E855-'Raw Data'!D855)&lt;3,'Raw Data'!BA855,0), 0)</f>
        <v/>
      </c>
      <c r="AT860">
        <f>IF('Hidden Analysiss'!D856=1,IF(ABS('Raw Data'!E855-'Raw Data'!D855)&lt;4,'Raw Data'!BD855,0), 0)</f>
        <v/>
      </c>
      <c r="AU860">
        <f>IF(AND('Hidden Analysiss'!E856=1, ABS('Raw Data'!E855-'Raw Data'!D855)&lt;2), 'Raw Data'!AX855, 0)</f>
        <v/>
      </c>
      <c r="AV860">
        <f>IF(AND('Hidden Analysiss'!E856=1, ABS('Raw Data'!E855-'Raw Data'!D855)&lt;3), 'Raw Data'!BA855, 0)</f>
        <v/>
      </c>
      <c r="AW860">
        <f>IF(AND('Hidden Analysiss'!E856=1, ABS('Raw Data'!E855-'Raw Data'!D855)&lt;3), 'Raw Data'!BD855, 0)</f>
        <v/>
      </c>
    </row>
    <row r="861">
      <c r="A861" s="1">
        <f>'Raw Data'!A856</f>
        <v/>
      </c>
      <c r="B861">
        <f>IF('Raw Data'!E856&gt;'Raw Data'!D856, 'Raw Data'!J856, 0)</f>
        <v/>
      </c>
      <c r="C861">
        <f>IF('Raw Data'!D856&gt;'Raw Data'!E856, 'Raw Data'!I856, 0)</f>
        <v/>
      </c>
      <c r="D861">
        <f>SUM(G861:H861)</f>
        <v/>
      </c>
      <c r="E861">
        <f>IF(AND('Raw Data'!J856&lt;'Raw Data'!I856,'Raw Data'!E856&gt;'Raw Data'!D856,'Raw Data'!E856-'Raw Data'!D856&gt;3),'Raw Data'!N856,IF(AND('Raw Data'!I856&lt;'Raw Data'!J856,'Raw Data'!D856&gt;'Raw Data'!E856,'Raw Data'!D856-'Raw Data'!E856&gt;3),'Raw Data'!M856,0))</f>
        <v/>
      </c>
      <c r="F861">
        <f>IF(AND('Raw Data'!J856&lt;'Raw Data'!I856,'Raw Data'!E856&gt;'Raw Data'!D856,'Raw Data'!E856-'Raw Data'!D856&lt;4),'Raw Data'!L856,IF(AND('Raw Data'!I856&lt;'Raw Data'!J856,'Raw Data'!D856&gt;'Raw Data'!E856,'Raw Data'!D856-'Raw Data'!E856&lt;4),'Raw Data'!K856,0))</f>
        <v/>
      </c>
      <c r="G861">
        <f>IF(AND('Raw Data'!J856&lt;'Raw Data'!I856, 'Raw Data'!E856&gt;'Raw Data'!D856), 'Raw Data'!J856, 0)</f>
        <v/>
      </c>
      <c r="H861">
        <f>IF(AND('Raw Data'!J856&gt;'Raw Data'!I856, 'Raw Data'!E856&lt;'Raw Data'!D856), 'Raw Data'!I856, 0)</f>
        <v/>
      </c>
      <c r="I861">
        <f>SUM(J861:K861)</f>
        <v/>
      </c>
      <c r="J861">
        <f>IF(AND('Raw Data'!J856&gt;'Raw Data'!I856, 'Raw Data'!E856&gt;'Raw Data'!D856), 'Raw Data'!J856, 0)</f>
        <v/>
      </c>
      <c r="K861">
        <f>IF(AND('Raw Data'!I856&gt;'Raw Data'!J856, 'Raw Data'!D856&gt;'Raw Data'!E856), 'Raw Data'!I856, 0)</f>
        <v/>
      </c>
      <c r="L861">
        <f>IF('Raw Data'!E856-'Raw Data'!D856&gt;3, 'Raw Data'!N856, 0)</f>
        <v/>
      </c>
      <c r="M861">
        <f>IF('Raw Data'!D856-'Raw Data'!E856&gt;3, 'Raw Data'!M856, 0)</f>
        <v/>
      </c>
      <c r="N861">
        <f>IF(ISBLANK('Raw Data'!D856),0,IF(AND('Raw Data'!E856&gt;'Raw Data'!D856,'Raw Data'!E856-'Raw Data'!D856&gt;0,'Raw Data'!E856-'Raw Data'!D856&lt;4),'Raw Data'!L856, 0))</f>
        <v/>
      </c>
      <c r="O861">
        <f>IF(ISBLANK('Raw Data'!D856),0,IF(AND('Raw Data'!E856&gt;'Raw Data'!D856,'Raw Data'!E856-'Raw Data'!D856&gt;0,'Raw Data'!D856-'Raw Data'!E856&lt;4),'Raw Data'!K856, 0))</f>
        <v/>
      </c>
      <c r="P861">
        <f>IF('Raw Data'!E856-'Raw Data'!D856&gt;3, 'Raw Data'!N856, IF('Raw Data'!D856-'Raw Data'!E856&gt;3, 'Raw Data'!M856, 0))</f>
        <v/>
      </c>
      <c r="Q861">
        <f>IF(ISBLANK('Raw Data'!E856),0,IF(AND('Raw Data'!E856-'Raw Data'!D856&lt;4,'Raw Data'!E856-'Raw Data'!D856&gt;0),'Raw Data'!L856,IF(AND('Raw Data'!D856&gt;'Raw Data'!E856,'Raw Data'!D856-'Raw Data'!E856&gt;0),'Raw Data'!K856,0)))</f>
        <v/>
      </c>
      <c r="R861">
        <f>IF(ISBLANK('Raw Data'!K856),0,IFERROR(IF(MATCH(SMALL('Raw Data'!K856:N856,1),L861:O861,0),SMALL('Raw Data'!K856:N856,1)),0))</f>
        <v/>
      </c>
      <c r="S861">
        <f>IF(ISBLANK('Raw Data'!K856),0,IFERROR(IF(MATCH(SMALL('Raw Data'!K856:N856,2),L861:O861,0),SMALL('Raw Data'!K856:N856,2)),0))</f>
        <v/>
      </c>
      <c r="T861">
        <f>IF(ISBLANK('Raw Data'!K856),0,IFERROR(IF(MATCH(SMALL('Raw Data'!K856:N856,3),L861:O861,0),SMALL('Raw Data'!K856:N856,3)),0))</f>
        <v/>
      </c>
      <c r="U861">
        <f>IF(ISBLANK('Raw Data'!K856),0,IFERROR(IF(MATCH(SMALL('Raw Data'!K856:N856,4),L861:O861,0),SMALL('Raw Data'!K856:N856,4)),0))</f>
        <v/>
      </c>
      <c r="V861">
        <f>IF(AND('Raw Data'!D856&lt;3, 'Raw Data'!E856&lt;3, 'Raw Data'!A856&gt;0), 'Raw Data'!AF856, 0)</f>
        <v/>
      </c>
      <c r="W861">
        <f>IF(AND('Raw Data'!D856&lt;4, 'Raw Data'!E856&lt;4, 'Raw Data'!A856&gt;0), 'Raw Data'!AI856, 0)</f>
        <v/>
      </c>
      <c r="X861">
        <f>IF(AND('Raw Data'!D856&lt;5, 'Raw Data'!E856&lt;5, 'Raw Data'!A856&gt;0), 'Raw Data'!AL856, 0)</f>
        <v/>
      </c>
      <c r="Y861">
        <f>IF(AND('Raw Data'!D856&lt;6, 'Raw Data'!E856&lt;6, 'Raw Data'!A856&gt;0), 'Raw Data'!AO856, 0)</f>
        <v/>
      </c>
      <c r="Z861">
        <f>IF(ISBLANK('Raw Data'!D856), 0, IF('Raw Data'!D856-'Raw Data'!E856&gt;1, 'Raw Data'!AW856, 0))</f>
        <v/>
      </c>
      <c r="AA861">
        <f>IF(ISBLANK('Raw Data'!A856), 0, IF(ABS('Raw Data'!D856-'Raw Data'!E856)&lt;2, 'Raw Data'!AX856, 0))</f>
        <v/>
      </c>
      <c r="AB861">
        <f>IF(ISBLANK('Raw Data'!D856), 0, IF('Raw Data'!E856-'Raw Data'!D856&gt;1, 'Raw Data'!AY856, 0))</f>
        <v/>
      </c>
      <c r="AC861">
        <f>IF(ISBLANK('Raw Data'!D856), 0, IF('Raw Data'!D856-'Raw Data'!E856&gt;2, 'Raw Data'!AZ856, 0))</f>
        <v/>
      </c>
      <c r="AD861">
        <f>IF(ISBLANK('Raw Data'!A856), 0, IF(ABS('Raw Data'!D856-'Raw Data'!E856)&lt;3, 'Raw Data'!BA856, 0))</f>
        <v/>
      </c>
      <c r="AE861">
        <f>IF(ISBLANK('Raw Data'!D856), 0, IF('Raw Data'!E856-'Raw Data'!D856&gt;2, 'Raw Data'!BB856, 0))</f>
        <v/>
      </c>
      <c r="AF861">
        <f>IF(ISBLANK('Raw Data'!D856), 0, IF('Raw Data'!D856-'Raw Data'!E856&gt;3, 'Raw Data'!BC856, 0))</f>
        <v/>
      </c>
      <c r="AG861">
        <f>IF(ISBLANK('Raw Data'!A856), 0, IF(ABS('Raw Data'!D856-'Raw Data'!E856)&lt;4, 'Raw Data'!BD856, 0))</f>
        <v/>
      </c>
      <c r="AH861">
        <f>IF(ISBLANK('Raw Data'!D856), 0, IF('Raw Data'!E856-'Raw Data'!D856&gt;3, 'Raw Data'!BE856, 0))</f>
        <v/>
      </c>
      <c r="AI861">
        <f>IF(SUM('Raw Data'!D856:E856)&gt;'Raw Data'!F856, 'Raw Data'!G856, 0)</f>
        <v/>
      </c>
      <c r="AJ861">
        <f>IF(ISBLANK('Raw Data'!D856), 0, IF(SUM('Raw Data'!D856:E856)&lt;'Raw Data'!F856, 'Raw Data'!H856, 0))</f>
        <v/>
      </c>
      <c r="AK861">
        <f>IF(ISBLANK('Raw Data'!A856), 0, IF(AND('Raw Data'!D856&lt;3, 'Raw Data'!E856&lt;3, 'Raw Data'!F856&lt;BB$2), 'Raw Data'!AF856, 0))</f>
        <v/>
      </c>
      <c r="AL861">
        <f>IF(ISBLANK('Raw Data'!A856), 0, IF(AND('Raw Data'!D856&lt;4, 'Raw Data'!E856&lt;4, 'Raw Data'!F856&lt;BB$2), 'Raw Data'!AI856, 0))</f>
        <v/>
      </c>
      <c r="AM861">
        <f>IF(ISBLANK('Raw Data'!A856), 0, IF(AND('Raw Data'!D856&lt;5, 'Raw Data'!E856&lt;5, 'Raw Data'!F856&lt;BB$2), 'Raw Data'!AL856, 0))</f>
        <v/>
      </c>
      <c r="AN861">
        <f>IF(ISBLANK('Raw Data'!A856), 0, IF(AND('Raw Data'!D856&lt;6, 'Raw Data'!E856&lt;6, 'Raw Data'!F856&lt;BB$2), 'Raw Data'!AO856, 0))</f>
        <v/>
      </c>
      <c r="AO861">
        <f>IF(ISBLANK('Raw Data'!A856), 0, IF(AND('Raw Data'!I856&lt;Analysis!$BC$2, 'Raw Data'!D856-'Raw Data'!E856&gt;1), 'Raw Data'!AW856, IF(AND('Raw Data'!J856&lt;Analysis!$BC$2, 'Raw Data'!E856-'Raw Data'!D856&gt;1), 'Raw Data'!AY856, 0)))</f>
        <v/>
      </c>
      <c r="AP861">
        <f>IF(ISBLANK('Raw Data'!A856), 0, IF(AND('Raw Data'!I856&lt;Analysis!$BC$2, 'Raw Data'!D856-'Raw Data'!E856&gt;2), 'Raw Data'!AZ856, IF(AND('Raw Data'!J856&lt;Analysis!$BC$2, 'Raw Data'!E856-'Raw Data'!D856&gt;2), 'Raw Data'!BB856, 0)))</f>
        <v/>
      </c>
      <c r="AQ861">
        <f>IF(ISBLANK('Raw Data'!A856), 0, IF(AND('Raw Data'!I856&lt;Analysis!$BC$2, 'Raw Data'!D856-'Raw Data'!E856&gt;3), 'Raw Data'!BC856, IF(AND('Raw Data'!J856&lt;Analysis!$BC$2, 'Raw Data'!E856-'Raw Data'!D856&gt;3), 'Raw Data'!BE856, 0)))</f>
        <v/>
      </c>
      <c r="AR861">
        <f>IF('Hidden Analysiss'!D857=1,IF(ABS('Raw Data'!E856-'Raw Data'!D856)&lt;2,'Raw Data'!AX856,0), 0)</f>
        <v/>
      </c>
      <c r="AS861">
        <f>IF('Hidden Analysiss'!D857=1,IF(ABS('Raw Data'!E856-'Raw Data'!D856)&lt;3,'Raw Data'!BA856,0), 0)</f>
        <v/>
      </c>
      <c r="AT861">
        <f>IF('Hidden Analysiss'!D857=1,IF(ABS('Raw Data'!E856-'Raw Data'!D856)&lt;4,'Raw Data'!BD856,0), 0)</f>
        <v/>
      </c>
      <c r="AU861">
        <f>IF(AND('Hidden Analysiss'!E857=1, ABS('Raw Data'!E856-'Raw Data'!D856)&lt;2), 'Raw Data'!AX856, 0)</f>
        <v/>
      </c>
      <c r="AV861">
        <f>IF(AND('Hidden Analysiss'!E857=1, ABS('Raw Data'!E856-'Raw Data'!D856)&lt;3), 'Raw Data'!BA856, 0)</f>
        <v/>
      </c>
      <c r="AW861">
        <f>IF(AND('Hidden Analysiss'!E857=1, ABS('Raw Data'!E856-'Raw Data'!D856)&lt;3), 'Raw Data'!BD856, 0)</f>
        <v/>
      </c>
    </row>
    <row r="862">
      <c r="A862" s="1">
        <f>'Raw Data'!A857</f>
        <v/>
      </c>
      <c r="B862">
        <f>IF('Raw Data'!E857&gt;'Raw Data'!D857, 'Raw Data'!J857, 0)</f>
        <v/>
      </c>
      <c r="C862">
        <f>IF('Raw Data'!D857&gt;'Raw Data'!E857, 'Raw Data'!I857, 0)</f>
        <v/>
      </c>
      <c r="D862">
        <f>SUM(G862:H862)</f>
        <v/>
      </c>
      <c r="E862">
        <f>IF(AND('Raw Data'!J857&lt;'Raw Data'!I857,'Raw Data'!E857&gt;'Raw Data'!D857,'Raw Data'!E857-'Raw Data'!D857&gt;3),'Raw Data'!N857,IF(AND('Raw Data'!I857&lt;'Raw Data'!J857,'Raw Data'!D857&gt;'Raw Data'!E857,'Raw Data'!D857-'Raw Data'!E857&gt;3),'Raw Data'!M857,0))</f>
        <v/>
      </c>
      <c r="F862">
        <f>IF(AND('Raw Data'!J857&lt;'Raw Data'!I857,'Raw Data'!E857&gt;'Raw Data'!D857,'Raw Data'!E857-'Raw Data'!D857&lt;4),'Raw Data'!L857,IF(AND('Raw Data'!I857&lt;'Raw Data'!J857,'Raw Data'!D857&gt;'Raw Data'!E857,'Raw Data'!D857-'Raw Data'!E857&lt;4),'Raw Data'!K857,0))</f>
        <v/>
      </c>
      <c r="G862">
        <f>IF(AND('Raw Data'!J857&lt;'Raw Data'!I857, 'Raw Data'!E857&gt;'Raw Data'!D857), 'Raw Data'!J857, 0)</f>
        <v/>
      </c>
      <c r="H862">
        <f>IF(AND('Raw Data'!J857&gt;'Raw Data'!I857, 'Raw Data'!E857&lt;'Raw Data'!D857), 'Raw Data'!I857, 0)</f>
        <v/>
      </c>
      <c r="I862">
        <f>SUM(J862:K862)</f>
        <v/>
      </c>
      <c r="J862">
        <f>IF(AND('Raw Data'!J857&gt;'Raw Data'!I857, 'Raw Data'!E857&gt;'Raw Data'!D857), 'Raw Data'!J857, 0)</f>
        <v/>
      </c>
      <c r="K862">
        <f>IF(AND('Raw Data'!I857&gt;'Raw Data'!J857, 'Raw Data'!D857&gt;'Raw Data'!E857), 'Raw Data'!I857, 0)</f>
        <v/>
      </c>
      <c r="L862">
        <f>IF('Raw Data'!E857-'Raw Data'!D857&gt;3, 'Raw Data'!N857, 0)</f>
        <v/>
      </c>
      <c r="M862">
        <f>IF('Raw Data'!D857-'Raw Data'!E857&gt;3, 'Raw Data'!M857, 0)</f>
        <v/>
      </c>
      <c r="N862">
        <f>IF(ISBLANK('Raw Data'!D857),0,IF(AND('Raw Data'!E857&gt;'Raw Data'!D857,'Raw Data'!E857-'Raw Data'!D857&gt;0,'Raw Data'!E857-'Raw Data'!D857&lt;4),'Raw Data'!L857, 0))</f>
        <v/>
      </c>
      <c r="O862">
        <f>IF(ISBLANK('Raw Data'!D857),0,IF(AND('Raw Data'!E857&gt;'Raw Data'!D857,'Raw Data'!E857-'Raw Data'!D857&gt;0,'Raw Data'!D857-'Raw Data'!E857&lt;4),'Raw Data'!K857, 0))</f>
        <v/>
      </c>
      <c r="P862">
        <f>IF('Raw Data'!E857-'Raw Data'!D857&gt;3, 'Raw Data'!N857, IF('Raw Data'!D857-'Raw Data'!E857&gt;3, 'Raw Data'!M857, 0))</f>
        <v/>
      </c>
      <c r="Q862">
        <f>IF(ISBLANK('Raw Data'!E857),0,IF(AND('Raw Data'!E857-'Raw Data'!D857&lt;4,'Raw Data'!E857-'Raw Data'!D857&gt;0),'Raw Data'!L857,IF(AND('Raw Data'!D857&gt;'Raw Data'!E857,'Raw Data'!D857-'Raw Data'!E857&gt;0),'Raw Data'!K857,0)))</f>
        <v/>
      </c>
      <c r="R862">
        <f>IF(ISBLANK('Raw Data'!K857),0,IFERROR(IF(MATCH(SMALL('Raw Data'!K857:N857,1),L862:O862,0),SMALL('Raw Data'!K857:N857,1)),0))</f>
        <v/>
      </c>
      <c r="S862">
        <f>IF(ISBLANK('Raw Data'!K857),0,IFERROR(IF(MATCH(SMALL('Raw Data'!K857:N857,2),L862:O862,0),SMALL('Raw Data'!K857:N857,2)),0))</f>
        <v/>
      </c>
      <c r="T862">
        <f>IF(ISBLANK('Raw Data'!K857),0,IFERROR(IF(MATCH(SMALL('Raw Data'!K857:N857,3),L862:O862,0),SMALL('Raw Data'!K857:N857,3)),0))</f>
        <v/>
      </c>
      <c r="U862">
        <f>IF(ISBLANK('Raw Data'!K857),0,IFERROR(IF(MATCH(SMALL('Raw Data'!K857:N857,4),L862:O862,0),SMALL('Raw Data'!K857:N857,4)),0))</f>
        <v/>
      </c>
      <c r="V862">
        <f>IF(AND('Raw Data'!D857&lt;3, 'Raw Data'!E857&lt;3, 'Raw Data'!A857&gt;0), 'Raw Data'!AF857, 0)</f>
        <v/>
      </c>
      <c r="W862">
        <f>IF(AND('Raw Data'!D857&lt;4, 'Raw Data'!E857&lt;4, 'Raw Data'!A857&gt;0), 'Raw Data'!AI857, 0)</f>
        <v/>
      </c>
      <c r="X862">
        <f>IF(AND('Raw Data'!D857&lt;5, 'Raw Data'!E857&lt;5, 'Raw Data'!A857&gt;0), 'Raw Data'!AL857, 0)</f>
        <v/>
      </c>
      <c r="Y862">
        <f>IF(AND('Raw Data'!D857&lt;6, 'Raw Data'!E857&lt;6, 'Raw Data'!A857&gt;0), 'Raw Data'!AO857, 0)</f>
        <v/>
      </c>
      <c r="Z862">
        <f>IF(ISBLANK('Raw Data'!D857), 0, IF('Raw Data'!D857-'Raw Data'!E857&gt;1, 'Raw Data'!AW857, 0))</f>
        <v/>
      </c>
      <c r="AA862">
        <f>IF(ISBLANK('Raw Data'!A857), 0, IF(ABS('Raw Data'!D857-'Raw Data'!E857)&lt;2, 'Raw Data'!AX857, 0))</f>
        <v/>
      </c>
      <c r="AB862">
        <f>IF(ISBLANK('Raw Data'!D857), 0, IF('Raw Data'!E857-'Raw Data'!D857&gt;1, 'Raw Data'!AY857, 0))</f>
        <v/>
      </c>
      <c r="AC862">
        <f>IF(ISBLANK('Raw Data'!D857), 0, IF('Raw Data'!D857-'Raw Data'!E857&gt;2, 'Raw Data'!AZ857, 0))</f>
        <v/>
      </c>
      <c r="AD862">
        <f>IF(ISBLANK('Raw Data'!A857), 0, IF(ABS('Raw Data'!D857-'Raw Data'!E857)&lt;3, 'Raw Data'!BA857, 0))</f>
        <v/>
      </c>
      <c r="AE862">
        <f>IF(ISBLANK('Raw Data'!D857), 0, IF('Raw Data'!E857-'Raw Data'!D857&gt;2, 'Raw Data'!BB857, 0))</f>
        <v/>
      </c>
      <c r="AF862">
        <f>IF(ISBLANK('Raw Data'!D857), 0, IF('Raw Data'!D857-'Raw Data'!E857&gt;3, 'Raw Data'!BC857, 0))</f>
        <v/>
      </c>
      <c r="AG862">
        <f>IF(ISBLANK('Raw Data'!A857), 0, IF(ABS('Raw Data'!D857-'Raw Data'!E857)&lt;4, 'Raw Data'!BD857, 0))</f>
        <v/>
      </c>
      <c r="AH862">
        <f>IF(ISBLANK('Raw Data'!D857), 0, IF('Raw Data'!E857-'Raw Data'!D857&gt;3, 'Raw Data'!BE857, 0))</f>
        <v/>
      </c>
      <c r="AI862">
        <f>IF(SUM('Raw Data'!D857:E857)&gt;'Raw Data'!F857, 'Raw Data'!G857, 0)</f>
        <v/>
      </c>
      <c r="AJ862">
        <f>IF(ISBLANK('Raw Data'!D857), 0, IF(SUM('Raw Data'!D857:E857)&lt;'Raw Data'!F857, 'Raw Data'!H857, 0))</f>
        <v/>
      </c>
      <c r="AK862">
        <f>IF(ISBLANK('Raw Data'!A857), 0, IF(AND('Raw Data'!D857&lt;3, 'Raw Data'!E857&lt;3, 'Raw Data'!F857&lt;BB$2), 'Raw Data'!AF857, 0))</f>
        <v/>
      </c>
      <c r="AL862">
        <f>IF(ISBLANK('Raw Data'!A857), 0, IF(AND('Raw Data'!D857&lt;4, 'Raw Data'!E857&lt;4, 'Raw Data'!F857&lt;BB$2), 'Raw Data'!AI857, 0))</f>
        <v/>
      </c>
      <c r="AM862">
        <f>IF(ISBLANK('Raw Data'!A857), 0, IF(AND('Raw Data'!D857&lt;5, 'Raw Data'!E857&lt;5, 'Raw Data'!F857&lt;BB$2), 'Raw Data'!AL857, 0))</f>
        <v/>
      </c>
      <c r="AN862">
        <f>IF(ISBLANK('Raw Data'!A857), 0, IF(AND('Raw Data'!D857&lt;6, 'Raw Data'!E857&lt;6, 'Raw Data'!F857&lt;BB$2), 'Raw Data'!AO857, 0))</f>
        <v/>
      </c>
      <c r="AO862">
        <f>IF(ISBLANK('Raw Data'!A857), 0, IF(AND('Raw Data'!I857&lt;Analysis!$BC$2, 'Raw Data'!D857-'Raw Data'!E857&gt;1), 'Raw Data'!AW857, IF(AND('Raw Data'!J857&lt;Analysis!$BC$2, 'Raw Data'!E857-'Raw Data'!D857&gt;1), 'Raw Data'!AY857, 0)))</f>
        <v/>
      </c>
      <c r="AP862">
        <f>IF(ISBLANK('Raw Data'!A857), 0, IF(AND('Raw Data'!I857&lt;Analysis!$BC$2, 'Raw Data'!D857-'Raw Data'!E857&gt;2), 'Raw Data'!AZ857, IF(AND('Raw Data'!J857&lt;Analysis!$BC$2, 'Raw Data'!E857-'Raw Data'!D857&gt;2), 'Raw Data'!BB857, 0)))</f>
        <v/>
      </c>
      <c r="AQ862">
        <f>IF(ISBLANK('Raw Data'!A857), 0, IF(AND('Raw Data'!I857&lt;Analysis!$BC$2, 'Raw Data'!D857-'Raw Data'!E857&gt;3), 'Raw Data'!BC857, IF(AND('Raw Data'!J857&lt;Analysis!$BC$2, 'Raw Data'!E857-'Raw Data'!D857&gt;3), 'Raw Data'!BE857, 0)))</f>
        <v/>
      </c>
      <c r="AR862">
        <f>IF('Hidden Analysiss'!D858=1,IF(ABS('Raw Data'!E857-'Raw Data'!D857)&lt;2,'Raw Data'!AX857,0), 0)</f>
        <v/>
      </c>
      <c r="AS862">
        <f>IF('Hidden Analysiss'!D858=1,IF(ABS('Raw Data'!E857-'Raw Data'!D857)&lt;3,'Raw Data'!BA857,0), 0)</f>
        <v/>
      </c>
      <c r="AT862">
        <f>IF('Hidden Analysiss'!D858=1,IF(ABS('Raw Data'!E857-'Raw Data'!D857)&lt;4,'Raw Data'!BD857,0), 0)</f>
        <v/>
      </c>
      <c r="AU862">
        <f>IF(AND('Hidden Analysiss'!E858=1, ABS('Raw Data'!E857-'Raw Data'!D857)&lt;2), 'Raw Data'!AX857, 0)</f>
        <v/>
      </c>
      <c r="AV862">
        <f>IF(AND('Hidden Analysiss'!E858=1, ABS('Raw Data'!E857-'Raw Data'!D857)&lt;3), 'Raw Data'!BA857, 0)</f>
        <v/>
      </c>
      <c r="AW862">
        <f>IF(AND('Hidden Analysiss'!E858=1, ABS('Raw Data'!E857-'Raw Data'!D857)&lt;3), 'Raw Data'!BD857, 0)</f>
        <v/>
      </c>
    </row>
    <row r="863">
      <c r="A863" s="1">
        <f>'Raw Data'!A858</f>
        <v/>
      </c>
      <c r="B863">
        <f>IF('Raw Data'!E858&gt;'Raw Data'!D858, 'Raw Data'!J858, 0)</f>
        <v/>
      </c>
      <c r="C863">
        <f>IF('Raw Data'!D858&gt;'Raw Data'!E858, 'Raw Data'!I858, 0)</f>
        <v/>
      </c>
      <c r="D863">
        <f>SUM(G863:H863)</f>
        <v/>
      </c>
      <c r="E863">
        <f>IF(AND('Raw Data'!J858&lt;'Raw Data'!I858,'Raw Data'!E858&gt;'Raw Data'!D858,'Raw Data'!E858-'Raw Data'!D858&gt;3),'Raw Data'!N858,IF(AND('Raw Data'!I858&lt;'Raw Data'!J858,'Raw Data'!D858&gt;'Raw Data'!E858,'Raw Data'!D858-'Raw Data'!E858&gt;3),'Raw Data'!M858,0))</f>
        <v/>
      </c>
      <c r="F863">
        <f>IF(AND('Raw Data'!J858&lt;'Raw Data'!I858,'Raw Data'!E858&gt;'Raw Data'!D858,'Raw Data'!E858-'Raw Data'!D858&lt;4),'Raw Data'!L858,IF(AND('Raw Data'!I858&lt;'Raw Data'!J858,'Raw Data'!D858&gt;'Raw Data'!E858,'Raw Data'!D858-'Raw Data'!E858&lt;4),'Raw Data'!K858,0))</f>
        <v/>
      </c>
      <c r="G863">
        <f>IF(AND('Raw Data'!J858&lt;'Raw Data'!I858, 'Raw Data'!E858&gt;'Raw Data'!D858), 'Raw Data'!J858, 0)</f>
        <v/>
      </c>
      <c r="H863">
        <f>IF(AND('Raw Data'!J858&gt;'Raw Data'!I858, 'Raw Data'!E858&lt;'Raw Data'!D858), 'Raw Data'!I858, 0)</f>
        <v/>
      </c>
      <c r="I863">
        <f>SUM(J863:K863)</f>
        <v/>
      </c>
      <c r="J863">
        <f>IF(AND('Raw Data'!J858&gt;'Raw Data'!I858, 'Raw Data'!E858&gt;'Raw Data'!D858), 'Raw Data'!J858, 0)</f>
        <v/>
      </c>
      <c r="K863">
        <f>IF(AND('Raw Data'!I858&gt;'Raw Data'!J858, 'Raw Data'!D858&gt;'Raw Data'!E858), 'Raw Data'!I858, 0)</f>
        <v/>
      </c>
      <c r="L863">
        <f>IF('Raw Data'!E858-'Raw Data'!D858&gt;3, 'Raw Data'!N858, 0)</f>
        <v/>
      </c>
      <c r="M863">
        <f>IF('Raw Data'!D858-'Raw Data'!E858&gt;3, 'Raw Data'!M858, 0)</f>
        <v/>
      </c>
      <c r="N863">
        <f>IF(ISBLANK('Raw Data'!D858),0,IF(AND('Raw Data'!E858&gt;'Raw Data'!D858,'Raw Data'!E858-'Raw Data'!D858&gt;0,'Raw Data'!E858-'Raw Data'!D858&lt;4),'Raw Data'!L858, 0))</f>
        <v/>
      </c>
      <c r="O863">
        <f>IF(ISBLANK('Raw Data'!D858),0,IF(AND('Raw Data'!E858&gt;'Raw Data'!D858,'Raw Data'!E858-'Raw Data'!D858&gt;0,'Raw Data'!D858-'Raw Data'!E858&lt;4),'Raw Data'!K858, 0))</f>
        <v/>
      </c>
      <c r="P863">
        <f>IF('Raw Data'!E858-'Raw Data'!D858&gt;3, 'Raw Data'!N858, IF('Raw Data'!D858-'Raw Data'!E858&gt;3, 'Raw Data'!M858, 0))</f>
        <v/>
      </c>
      <c r="Q863">
        <f>IF(ISBLANK('Raw Data'!E858),0,IF(AND('Raw Data'!E858-'Raw Data'!D858&lt;4,'Raw Data'!E858-'Raw Data'!D858&gt;0),'Raw Data'!L858,IF(AND('Raw Data'!D858&gt;'Raw Data'!E858,'Raw Data'!D858-'Raw Data'!E858&gt;0),'Raw Data'!K858,0)))</f>
        <v/>
      </c>
      <c r="R863">
        <f>IF(ISBLANK('Raw Data'!K858),0,IFERROR(IF(MATCH(SMALL('Raw Data'!K858:N858,1),L863:O863,0),SMALL('Raw Data'!K858:N858,1)),0))</f>
        <v/>
      </c>
      <c r="S863">
        <f>IF(ISBLANK('Raw Data'!K858),0,IFERROR(IF(MATCH(SMALL('Raw Data'!K858:N858,2),L863:O863,0),SMALL('Raw Data'!K858:N858,2)),0))</f>
        <v/>
      </c>
      <c r="T863">
        <f>IF(ISBLANK('Raw Data'!K858),0,IFERROR(IF(MATCH(SMALL('Raw Data'!K858:N858,3),L863:O863,0),SMALL('Raw Data'!K858:N858,3)),0))</f>
        <v/>
      </c>
      <c r="U863">
        <f>IF(ISBLANK('Raw Data'!K858),0,IFERROR(IF(MATCH(SMALL('Raw Data'!K858:N858,4),L863:O863,0),SMALL('Raw Data'!K858:N858,4)),0))</f>
        <v/>
      </c>
      <c r="V863">
        <f>IF(AND('Raw Data'!D858&lt;3, 'Raw Data'!E858&lt;3, 'Raw Data'!A858&gt;0), 'Raw Data'!AF858, 0)</f>
        <v/>
      </c>
      <c r="W863">
        <f>IF(AND('Raw Data'!D858&lt;4, 'Raw Data'!E858&lt;4, 'Raw Data'!A858&gt;0), 'Raw Data'!AI858, 0)</f>
        <v/>
      </c>
      <c r="X863">
        <f>IF(AND('Raw Data'!D858&lt;5, 'Raw Data'!E858&lt;5, 'Raw Data'!A858&gt;0), 'Raw Data'!AL858, 0)</f>
        <v/>
      </c>
      <c r="Y863">
        <f>IF(AND('Raw Data'!D858&lt;6, 'Raw Data'!E858&lt;6, 'Raw Data'!A858&gt;0), 'Raw Data'!AO858, 0)</f>
        <v/>
      </c>
      <c r="Z863">
        <f>IF(ISBLANK('Raw Data'!D858), 0, IF('Raw Data'!D858-'Raw Data'!E858&gt;1, 'Raw Data'!AW858, 0))</f>
        <v/>
      </c>
      <c r="AA863">
        <f>IF(ISBLANK('Raw Data'!A858), 0, IF(ABS('Raw Data'!D858-'Raw Data'!E858)&lt;2, 'Raw Data'!AX858, 0))</f>
        <v/>
      </c>
      <c r="AB863">
        <f>IF(ISBLANK('Raw Data'!D858), 0, IF('Raw Data'!E858-'Raw Data'!D858&gt;1, 'Raw Data'!AY858, 0))</f>
        <v/>
      </c>
      <c r="AC863">
        <f>IF(ISBLANK('Raw Data'!D858), 0, IF('Raw Data'!D858-'Raw Data'!E858&gt;2, 'Raw Data'!AZ858, 0))</f>
        <v/>
      </c>
      <c r="AD863">
        <f>IF(ISBLANK('Raw Data'!A858), 0, IF(ABS('Raw Data'!D858-'Raw Data'!E858)&lt;3, 'Raw Data'!BA858, 0))</f>
        <v/>
      </c>
      <c r="AE863">
        <f>IF(ISBLANK('Raw Data'!D858), 0, IF('Raw Data'!E858-'Raw Data'!D858&gt;2, 'Raw Data'!BB858, 0))</f>
        <v/>
      </c>
      <c r="AF863">
        <f>IF(ISBLANK('Raw Data'!D858), 0, IF('Raw Data'!D858-'Raw Data'!E858&gt;3, 'Raw Data'!BC858, 0))</f>
        <v/>
      </c>
      <c r="AG863">
        <f>IF(ISBLANK('Raw Data'!A858), 0, IF(ABS('Raw Data'!D858-'Raw Data'!E858)&lt;4, 'Raw Data'!BD858, 0))</f>
        <v/>
      </c>
      <c r="AH863">
        <f>IF(ISBLANK('Raw Data'!D858), 0, IF('Raw Data'!E858-'Raw Data'!D858&gt;3, 'Raw Data'!BE858, 0))</f>
        <v/>
      </c>
      <c r="AI863">
        <f>IF(SUM('Raw Data'!D858:E858)&gt;'Raw Data'!F858, 'Raw Data'!G858, 0)</f>
        <v/>
      </c>
      <c r="AJ863">
        <f>IF(ISBLANK('Raw Data'!D858), 0, IF(SUM('Raw Data'!D858:E858)&lt;'Raw Data'!F858, 'Raw Data'!H858, 0))</f>
        <v/>
      </c>
      <c r="AK863">
        <f>IF(ISBLANK('Raw Data'!A858), 0, IF(AND('Raw Data'!D858&lt;3, 'Raw Data'!E858&lt;3, 'Raw Data'!F858&lt;BB$2), 'Raw Data'!AF858, 0))</f>
        <v/>
      </c>
      <c r="AL863">
        <f>IF(ISBLANK('Raw Data'!A858), 0, IF(AND('Raw Data'!D858&lt;4, 'Raw Data'!E858&lt;4, 'Raw Data'!F858&lt;BB$2), 'Raw Data'!AI858, 0))</f>
        <v/>
      </c>
      <c r="AM863">
        <f>IF(ISBLANK('Raw Data'!A858), 0, IF(AND('Raw Data'!D858&lt;5, 'Raw Data'!E858&lt;5, 'Raw Data'!F858&lt;BB$2), 'Raw Data'!AL858, 0))</f>
        <v/>
      </c>
      <c r="AN863">
        <f>IF(ISBLANK('Raw Data'!A858), 0, IF(AND('Raw Data'!D858&lt;6, 'Raw Data'!E858&lt;6, 'Raw Data'!F858&lt;BB$2), 'Raw Data'!AO858, 0))</f>
        <v/>
      </c>
      <c r="AO863">
        <f>IF(ISBLANK('Raw Data'!A858), 0, IF(AND('Raw Data'!I858&lt;Analysis!$BC$2, 'Raw Data'!D858-'Raw Data'!E858&gt;1), 'Raw Data'!AW858, IF(AND('Raw Data'!J858&lt;Analysis!$BC$2, 'Raw Data'!E858-'Raw Data'!D858&gt;1), 'Raw Data'!AY858, 0)))</f>
        <v/>
      </c>
      <c r="AP863">
        <f>IF(ISBLANK('Raw Data'!A858), 0, IF(AND('Raw Data'!I858&lt;Analysis!$BC$2, 'Raw Data'!D858-'Raw Data'!E858&gt;2), 'Raw Data'!AZ858, IF(AND('Raw Data'!J858&lt;Analysis!$BC$2, 'Raw Data'!E858-'Raw Data'!D858&gt;2), 'Raw Data'!BB858, 0)))</f>
        <v/>
      </c>
      <c r="AQ863">
        <f>IF(ISBLANK('Raw Data'!A858), 0, IF(AND('Raw Data'!I858&lt;Analysis!$BC$2, 'Raw Data'!D858-'Raw Data'!E858&gt;3), 'Raw Data'!BC858, IF(AND('Raw Data'!J858&lt;Analysis!$BC$2, 'Raw Data'!E858-'Raw Data'!D858&gt;3), 'Raw Data'!BE858, 0)))</f>
        <v/>
      </c>
      <c r="AR863">
        <f>IF('Hidden Analysiss'!D859=1,IF(ABS('Raw Data'!E858-'Raw Data'!D858)&lt;2,'Raw Data'!AX858,0), 0)</f>
        <v/>
      </c>
      <c r="AS863">
        <f>IF('Hidden Analysiss'!D859=1,IF(ABS('Raw Data'!E858-'Raw Data'!D858)&lt;3,'Raw Data'!BA858,0), 0)</f>
        <v/>
      </c>
      <c r="AT863">
        <f>IF('Hidden Analysiss'!D859=1,IF(ABS('Raw Data'!E858-'Raw Data'!D858)&lt;4,'Raw Data'!BD858,0), 0)</f>
        <v/>
      </c>
      <c r="AU863">
        <f>IF(AND('Hidden Analysiss'!E859=1, ABS('Raw Data'!E858-'Raw Data'!D858)&lt;2), 'Raw Data'!AX858, 0)</f>
        <v/>
      </c>
      <c r="AV863">
        <f>IF(AND('Hidden Analysiss'!E859=1, ABS('Raw Data'!E858-'Raw Data'!D858)&lt;3), 'Raw Data'!BA858, 0)</f>
        <v/>
      </c>
      <c r="AW863">
        <f>IF(AND('Hidden Analysiss'!E859=1, ABS('Raw Data'!E858-'Raw Data'!D858)&lt;3), 'Raw Data'!BD858, 0)</f>
        <v/>
      </c>
    </row>
    <row r="864">
      <c r="A864" s="1">
        <f>'Raw Data'!A859</f>
        <v/>
      </c>
      <c r="B864">
        <f>IF('Raw Data'!E859&gt;'Raw Data'!D859, 'Raw Data'!J859, 0)</f>
        <v/>
      </c>
      <c r="C864">
        <f>IF('Raw Data'!D859&gt;'Raw Data'!E859, 'Raw Data'!I859, 0)</f>
        <v/>
      </c>
      <c r="D864">
        <f>SUM(G864:H864)</f>
        <v/>
      </c>
      <c r="E864">
        <f>IF(AND('Raw Data'!J859&lt;'Raw Data'!I859,'Raw Data'!E859&gt;'Raw Data'!D859,'Raw Data'!E859-'Raw Data'!D859&gt;3),'Raw Data'!N859,IF(AND('Raw Data'!I859&lt;'Raw Data'!J859,'Raw Data'!D859&gt;'Raw Data'!E859,'Raw Data'!D859-'Raw Data'!E859&gt;3),'Raw Data'!M859,0))</f>
        <v/>
      </c>
      <c r="F864">
        <f>IF(AND('Raw Data'!J859&lt;'Raw Data'!I859,'Raw Data'!E859&gt;'Raw Data'!D859,'Raw Data'!E859-'Raw Data'!D859&lt;4),'Raw Data'!L859,IF(AND('Raw Data'!I859&lt;'Raw Data'!J859,'Raw Data'!D859&gt;'Raw Data'!E859,'Raw Data'!D859-'Raw Data'!E859&lt;4),'Raw Data'!K859,0))</f>
        <v/>
      </c>
      <c r="G864">
        <f>IF(AND('Raw Data'!J859&lt;'Raw Data'!I859, 'Raw Data'!E859&gt;'Raw Data'!D859), 'Raw Data'!J859, 0)</f>
        <v/>
      </c>
      <c r="H864">
        <f>IF(AND('Raw Data'!J859&gt;'Raw Data'!I859, 'Raw Data'!E859&lt;'Raw Data'!D859), 'Raw Data'!I859, 0)</f>
        <v/>
      </c>
      <c r="I864">
        <f>SUM(J864:K864)</f>
        <v/>
      </c>
      <c r="J864">
        <f>IF(AND('Raw Data'!J859&gt;'Raw Data'!I859, 'Raw Data'!E859&gt;'Raw Data'!D859), 'Raw Data'!J859, 0)</f>
        <v/>
      </c>
      <c r="K864">
        <f>IF(AND('Raw Data'!I859&gt;'Raw Data'!J859, 'Raw Data'!D859&gt;'Raw Data'!E859), 'Raw Data'!I859, 0)</f>
        <v/>
      </c>
      <c r="L864">
        <f>IF('Raw Data'!E859-'Raw Data'!D859&gt;3, 'Raw Data'!N859, 0)</f>
        <v/>
      </c>
      <c r="M864">
        <f>IF('Raw Data'!D859-'Raw Data'!E859&gt;3, 'Raw Data'!M859, 0)</f>
        <v/>
      </c>
      <c r="N864">
        <f>IF(ISBLANK('Raw Data'!D859),0,IF(AND('Raw Data'!E859&gt;'Raw Data'!D859,'Raw Data'!E859-'Raw Data'!D859&gt;0,'Raw Data'!E859-'Raw Data'!D859&lt;4),'Raw Data'!L859, 0))</f>
        <v/>
      </c>
      <c r="O864">
        <f>IF(ISBLANK('Raw Data'!D859),0,IF(AND('Raw Data'!E859&gt;'Raw Data'!D859,'Raw Data'!E859-'Raw Data'!D859&gt;0,'Raw Data'!D859-'Raw Data'!E859&lt;4),'Raw Data'!K859, 0))</f>
        <v/>
      </c>
      <c r="P864">
        <f>IF('Raw Data'!E859-'Raw Data'!D859&gt;3, 'Raw Data'!N859, IF('Raw Data'!D859-'Raw Data'!E859&gt;3, 'Raw Data'!M859, 0))</f>
        <v/>
      </c>
      <c r="Q864">
        <f>IF(ISBLANK('Raw Data'!E859),0,IF(AND('Raw Data'!E859-'Raw Data'!D859&lt;4,'Raw Data'!E859-'Raw Data'!D859&gt;0),'Raw Data'!L859,IF(AND('Raw Data'!D859&gt;'Raw Data'!E859,'Raw Data'!D859-'Raw Data'!E859&gt;0),'Raw Data'!K859,0)))</f>
        <v/>
      </c>
      <c r="R864">
        <f>IF(ISBLANK('Raw Data'!K859),0,IFERROR(IF(MATCH(SMALL('Raw Data'!K859:N859,1),L864:O864,0),SMALL('Raw Data'!K859:N859,1)),0))</f>
        <v/>
      </c>
      <c r="S864">
        <f>IF(ISBLANK('Raw Data'!K859),0,IFERROR(IF(MATCH(SMALL('Raw Data'!K859:N859,2),L864:O864,0),SMALL('Raw Data'!K859:N859,2)),0))</f>
        <v/>
      </c>
      <c r="T864">
        <f>IF(ISBLANK('Raw Data'!K859),0,IFERROR(IF(MATCH(SMALL('Raw Data'!K859:N859,3),L864:O864,0),SMALL('Raw Data'!K859:N859,3)),0))</f>
        <v/>
      </c>
      <c r="U864">
        <f>IF(ISBLANK('Raw Data'!K859),0,IFERROR(IF(MATCH(SMALL('Raw Data'!K859:N859,4),L864:O864,0),SMALL('Raw Data'!K859:N859,4)),0))</f>
        <v/>
      </c>
      <c r="V864">
        <f>IF(AND('Raw Data'!D859&lt;3, 'Raw Data'!E859&lt;3, 'Raw Data'!A859&gt;0), 'Raw Data'!AF859, 0)</f>
        <v/>
      </c>
      <c r="W864">
        <f>IF(AND('Raw Data'!D859&lt;4, 'Raw Data'!E859&lt;4, 'Raw Data'!A859&gt;0), 'Raw Data'!AI859, 0)</f>
        <v/>
      </c>
      <c r="X864">
        <f>IF(AND('Raw Data'!D859&lt;5, 'Raw Data'!E859&lt;5, 'Raw Data'!A859&gt;0), 'Raw Data'!AL859, 0)</f>
        <v/>
      </c>
      <c r="Y864">
        <f>IF(AND('Raw Data'!D859&lt;6, 'Raw Data'!E859&lt;6, 'Raw Data'!A859&gt;0), 'Raw Data'!AO859, 0)</f>
        <v/>
      </c>
      <c r="Z864">
        <f>IF(ISBLANK('Raw Data'!D859), 0, IF('Raw Data'!D859-'Raw Data'!E859&gt;1, 'Raw Data'!AW859, 0))</f>
        <v/>
      </c>
      <c r="AA864">
        <f>IF(ISBLANK('Raw Data'!A859), 0, IF(ABS('Raw Data'!D859-'Raw Data'!E859)&lt;2, 'Raw Data'!AX859, 0))</f>
        <v/>
      </c>
      <c r="AB864">
        <f>IF(ISBLANK('Raw Data'!D859), 0, IF('Raw Data'!E859-'Raw Data'!D859&gt;1, 'Raw Data'!AY859, 0))</f>
        <v/>
      </c>
      <c r="AC864">
        <f>IF(ISBLANK('Raw Data'!D859), 0, IF('Raw Data'!D859-'Raw Data'!E859&gt;2, 'Raw Data'!AZ859, 0))</f>
        <v/>
      </c>
      <c r="AD864">
        <f>IF(ISBLANK('Raw Data'!A859), 0, IF(ABS('Raw Data'!D859-'Raw Data'!E859)&lt;3, 'Raw Data'!BA859, 0))</f>
        <v/>
      </c>
      <c r="AE864">
        <f>IF(ISBLANK('Raw Data'!D859), 0, IF('Raw Data'!E859-'Raw Data'!D859&gt;2, 'Raw Data'!BB859, 0))</f>
        <v/>
      </c>
      <c r="AF864">
        <f>IF(ISBLANK('Raw Data'!D859), 0, IF('Raw Data'!D859-'Raw Data'!E859&gt;3, 'Raw Data'!BC859, 0))</f>
        <v/>
      </c>
      <c r="AG864">
        <f>IF(ISBLANK('Raw Data'!A859), 0, IF(ABS('Raw Data'!D859-'Raw Data'!E859)&lt;4, 'Raw Data'!BD859, 0))</f>
        <v/>
      </c>
      <c r="AH864">
        <f>IF(ISBLANK('Raw Data'!D859), 0, IF('Raw Data'!E859-'Raw Data'!D859&gt;3, 'Raw Data'!BE859, 0))</f>
        <v/>
      </c>
      <c r="AI864">
        <f>IF(SUM('Raw Data'!D859:E859)&gt;'Raw Data'!F859, 'Raw Data'!G859, 0)</f>
        <v/>
      </c>
      <c r="AJ864">
        <f>IF(ISBLANK('Raw Data'!D859), 0, IF(SUM('Raw Data'!D859:E859)&lt;'Raw Data'!F859, 'Raw Data'!H859, 0))</f>
        <v/>
      </c>
      <c r="AK864">
        <f>IF(ISBLANK('Raw Data'!A859), 0, IF(AND('Raw Data'!D859&lt;3, 'Raw Data'!E859&lt;3, 'Raw Data'!F859&lt;BB$2), 'Raw Data'!AF859, 0))</f>
        <v/>
      </c>
      <c r="AL864">
        <f>IF(ISBLANK('Raw Data'!A859), 0, IF(AND('Raw Data'!D859&lt;4, 'Raw Data'!E859&lt;4, 'Raw Data'!F859&lt;BB$2), 'Raw Data'!AI859, 0))</f>
        <v/>
      </c>
      <c r="AM864">
        <f>IF(ISBLANK('Raw Data'!A859), 0, IF(AND('Raw Data'!D859&lt;5, 'Raw Data'!E859&lt;5, 'Raw Data'!F859&lt;BB$2), 'Raw Data'!AL859, 0))</f>
        <v/>
      </c>
      <c r="AN864">
        <f>IF(ISBLANK('Raw Data'!A859), 0, IF(AND('Raw Data'!D859&lt;6, 'Raw Data'!E859&lt;6, 'Raw Data'!F859&lt;BB$2), 'Raw Data'!AO859, 0))</f>
        <v/>
      </c>
      <c r="AO864">
        <f>IF(ISBLANK('Raw Data'!A859), 0, IF(AND('Raw Data'!I859&lt;Analysis!$BC$2, 'Raw Data'!D859-'Raw Data'!E859&gt;1), 'Raw Data'!AW859, IF(AND('Raw Data'!J859&lt;Analysis!$BC$2, 'Raw Data'!E859-'Raw Data'!D859&gt;1), 'Raw Data'!AY859, 0)))</f>
        <v/>
      </c>
      <c r="AP864">
        <f>IF(ISBLANK('Raw Data'!A859), 0, IF(AND('Raw Data'!I859&lt;Analysis!$BC$2, 'Raw Data'!D859-'Raw Data'!E859&gt;2), 'Raw Data'!AZ859, IF(AND('Raw Data'!J859&lt;Analysis!$BC$2, 'Raw Data'!E859-'Raw Data'!D859&gt;2), 'Raw Data'!BB859, 0)))</f>
        <v/>
      </c>
      <c r="AQ864">
        <f>IF(ISBLANK('Raw Data'!A859), 0, IF(AND('Raw Data'!I859&lt;Analysis!$BC$2, 'Raw Data'!D859-'Raw Data'!E859&gt;3), 'Raw Data'!BC859, IF(AND('Raw Data'!J859&lt;Analysis!$BC$2, 'Raw Data'!E859-'Raw Data'!D859&gt;3), 'Raw Data'!BE859, 0)))</f>
        <v/>
      </c>
      <c r="AR864">
        <f>IF('Hidden Analysiss'!D860=1,IF(ABS('Raw Data'!E859-'Raw Data'!D859)&lt;2,'Raw Data'!AX859,0), 0)</f>
        <v/>
      </c>
      <c r="AS864">
        <f>IF('Hidden Analysiss'!D860=1,IF(ABS('Raw Data'!E859-'Raw Data'!D859)&lt;3,'Raw Data'!BA859,0), 0)</f>
        <v/>
      </c>
      <c r="AT864">
        <f>IF('Hidden Analysiss'!D860=1,IF(ABS('Raw Data'!E859-'Raw Data'!D859)&lt;4,'Raw Data'!BD859,0), 0)</f>
        <v/>
      </c>
      <c r="AU864">
        <f>IF(AND('Hidden Analysiss'!E860=1, ABS('Raw Data'!E859-'Raw Data'!D859)&lt;2), 'Raw Data'!AX859, 0)</f>
        <v/>
      </c>
      <c r="AV864">
        <f>IF(AND('Hidden Analysiss'!E860=1, ABS('Raw Data'!E859-'Raw Data'!D859)&lt;3), 'Raw Data'!BA859, 0)</f>
        <v/>
      </c>
      <c r="AW864">
        <f>IF(AND('Hidden Analysiss'!E860=1, ABS('Raw Data'!E859-'Raw Data'!D859)&lt;3), 'Raw Data'!BD859, 0)</f>
        <v/>
      </c>
    </row>
    <row r="865">
      <c r="A865" s="1">
        <f>'Raw Data'!A860</f>
        <v/>
      </c>
      <c r="B865">
        <f>IF('Raw Data'!E860&gt;'Raw Data'!D860, 'Raw Data'!J860, 0)</f>
        <v/>
      </c>
      <c r="C865">
        <f>IF('Raw Data'!D860&gt;'Raw Data'!E860, 'Raw Data'!I860, 0)</f>
        <v/>
      </c>
      <c r="D865">
        <f>SUM(G865:H865)</f>
        <v/>
      </c>
      <c r="E865">
        <f>IF(AND('Raw Data'!J860&lt;'Raw Data'!I860,'Raw Data'!E860&gt;'Raw Data'!D860,'Raw Data'!E860-'Raw Data'!D860&gt;3),'Raw Data'!N860,IF(AND('Raw Data'!I860&lt;'Raw Data'!J860,'Raw Data'!D860&gt;'Raw Data'!E860,'Raw Data'!D860-'Raw Data'!E860&gt;3),'Raw Data'!M860,0))</f>
        <v/>
      </c>
      <c r="F865">
        <f>IF(AND('Raw Data'!J860&lt;'Raw Data'!I860,'Raw Data'!E860&gt;'Raw Data'!D860,'Raw Data'!E860-'Raw Data'!D860&lt;4),'Raw Data'!L860,IF(AND('Raw Data'!I860&lt;'Raw Data'!J860,'Raw Data'!D860&gt;'Raw Data'!E860,'Raw Data'!D860-'Raw Data'!E860&lt;4),'Raw Data'!K860,0))</f>
        <v/>
      </c>
      <c r="G865">
        <f>IF(AND('Raw Data'!J860&lt;'Raw Data'!I860, 'Raw Data'!E860&gt;'Raw Data'!D860), 'Raw Data'!J860, 0)</f>
        <v/>
      </c>
      <c r="H865">
        <f>IF(AND('Raw Data'!J860&gt;'Raw Data'!I860, 'Raw Data'!E860&lt;'Raw Data'!D860), 'Raw Data'!I860, 0)</f>
        <v/>
      </c>
      <c r="I865">
        <f>SUM(J865:K865)</f>
        <v/>
      </c>
      <c r="J865">
        <f>IF(AND('Raw Data'!J860&gt;'Raw Data'!I860, 'Raw Data'!E860&gt;'Raw Data'!D860), 'Raw Data'!J860, 0)</f>
        <v/>
      </c>
      <c r="K865">
        <f>IF(AND('Raw Data'!I860&gt;'Raw Data'!J860, 'Raw Data'!D860&gt;'Raw Data'!E860), 'Raw Data'!I860, 0)</f>
        <v/>
      </c>
      <c r="L865">
        <f>IF('Raw Data'!E860-'Raw Data'!D860&gt;3, 'Raw Data'!N860, 0)</f>
        <v/>
      </c>
      <c r="M865">
        <f>IF('Raw Data'!D860-'Raw Data'!E860&gt;3, 'Raw Data'!M860, 0)</f>
        <v/>
      </c>
      <c r="N865">
        <f>IF(ISBLANK('Raw Data'!D860),0,IF(AND('Raw Data'!E860&gt;'Raw Data'!D860,'Raw Data'!E860-'Raw Data'!D860&gt;0,'Raw Data'!E860-'Raw Data'!D860&lt;4),'Raw Data'!L860, 0))</f>
        <v/>
      </c>
      <c r="O865">
        <f>IF(ISBLANK('Raw Data'!D860),0,IF(AND('Raw Data'!E860&gt;'Raw Data'!D860,'Raw Data'!E860-'Raw Data'!D860&gt;0,'Raw Data'!D860-'Raw Data'!E860&lt;4),'Raw Data'!K860, 0))</f>
        <v/>
      </c>
      <c r="P865">
        <f>IF('Raw Data'!E860-'Raw Data'!D860&gt;3, 'Raw Data'!N860, IF('Raw Data'!D860-'Raw Data'!E860&gt;3, 'Raw Data'!M860, 0))</f>
        <v/>
      </c>
      <c r="Q865">
        <f>IF(ISBLANK('Raw Data'!E860),0,IF(AND('Raw Data'!E860-'Raw Data'!D860&lt;4,'Raw Data'!E860-'Raw Data'!D860&gt;0),'Raw Data'!L860,IF(AND('Raw Data'!D860&gt;'Raw Data'!E860,'Raw Data'!D860-'Raw Data'!E860&gt;0),'Raw Data'!K860,0)))</f>
        <v/>
      </c>
      <c r="R865">
        <f>IF(ISBLANK('Raw Data'!K860),0,IFERROR(IF(MATCH(SMALL('Raw Data'!K860:N860,1),L865:O865,0),SMALL('Raw Data'!K860:N860,1)),0))</f>
        <v/>
      </c>
      <c r="S865">
        <f>IF(ISBLANK('Raw Data'!K860),0,IFERROR(IF(MATCH(SMALL('Raw Data'!K860:N860,2),L865:O865,0),SMALL('Raw Data'!K860:N860,2)),0))</f>
        <v/>
      </c>
      <c r="T865">
        <f>IF(ISBLANK('Raw Data'!K860),0,IFERROR(IF(MATCH(SMALL('Raw Data'!K860:N860,3),L865:O865,0),SMALL('Raw Data'!K860:N860,3)),0))</f>
        <v/>
      </c>
      <c r="U865">
        <f>IF(ISBLANK('Raw Data'!K860),0,IFERROR(IF(MATCH(SMALL('Raw Data'!K860:N860,4),L865:O865,0),SMALL('Raw Data'!K860:N860,4)),0))</f>
        <v/>
      </c>
      <c r="V865">
        <f>IF(AND('Raw Data'!D860&lt;3, 'Raw Data'!E860&lt;3, 'Raw Data'!A860&gt;0), 'Raw Data'!AF860, 0)</f>
        <v/>
      </c>
      <c r="W865">
        <f>IF(AND('Raw Data'!D860&lt;4, 'Raw Data'!E860&lt;4, 'Raw Data'!A860&gt;0), 'Raw Data'!AI860, 0)</f>
        <v/>
      </c>
      <c r="X865">
        <f>IF(AND('Raw Data'!D860&lt;5, 'Raw Data'!E860&lt;5, 'Raw Data'!A860&gt;0), 'Raw Data'!AL860, 0)</f>
        <v/>
      </c>
      <c r="Y865">
        <f>IF(AND('Raw Data'!D860&lt;6, 'Raw Data'!E860&lt;6, 'Raw Data'!A860&gt;0), 'Raw Data'!AO860, 0)</f>
        <v/>
      </c>
      <c r="Z865">
        <f>IF(ISBLANK('Raw Data'!D860), 0, IF('Raw Data'!D860-'Raw Data'!E860&gt;1, 'Raw Data'!AW860, 0))</f>
        <v/>
      </c>
      <c r="AA865">
        <f>IF(ISBLANK('Raw Data'!A860), 0, IF(ABS('Raw Data'!D860-'Raw Data'!E860)&lt;2, 'Raw Data'!AX860, 0))</f>
        <v/>
      </c>
      <c r="AB865">
        <f>IF(ISBLANK('Raw Data'!D860), 0, IF('Raw Data'!E860-'Raw Data'!D860&gt;1, 'Raw Data'!AY860, 0))</f>
        <v/>
      </c>
      <c r="AC865">
        <f>IF(ISBLANK('Raw Data'!D860), 0, IF('Raw Data'!D860-'Raw Data'!E860&gt;2, 'Raw Data'!AZ860, 0))</f>
        <v/>
      </c>
      <c r="AD865">
        <f>IF(ISBLANK('Raw Data'!A860), 0, IF(ABS('Raw Data'!D860-'Raw Data'!E860)&lt;3, 'Raw Data'!BA860, 0))</f>
        <v/>
      </c>
      <c r="AE865">
        <f>IF(ISBLANK('Raw Data'!D860), 0, IF('Raw Data'!E860-'Raw Data'!D860&gt;2, 'Raw Data'!BB860, 0))</f>
        <v/>
      </c>
      <c r="AF865">
        <f>IF(ISBLANK('Raw Data'!D860), 0, IF('Raw Data'!D860-'Raw Data'!E860&gt;3, 'Raw Data'!BC860, 0))</f>
        <v/>
      </c>
      <c r="AG865">
        <f>IF(ISBLANK('Raw Data'!A860), 0, IF(ABS('Raw Data'!D860-'Raw Data'!E860)&lt;4, 'Raw Data'!BD860, 0))</f>
        <v/>
      </c>
      <c r="AH865">
        <f>IF(ISBLANK('Raw Data'!D860), 0, IF('Raw Data'!E860-'Raw Data'!D860&gt;3, 'Raw Data'!BE860, 0))</f>
        <v/>
      </c>
      <c r="AI865">
        <f>IF(SUM('Raw Data'!D860:E860)&gt;'Raw Data'!F860, 'Raw Data'!G860, 0)</f>
        <v/>
      </c>
      <c r="AJ865">
        <f>IF(ISBLANK('Raw Data'!D860), 0, IF(SUM('Raw Data'!D860:E860)&lt;'Raw Data'!F860, 'Raw Data'!H860, 0))</f>
        <v/>
      </c>
      <c r="AK865">
        <f>IF(ISBLANK('Raw Data'!A860), 0, IF(AND('Raw Data'!D860&lt;3, 'Raw Data'!E860&lt;3, 'Raw Data'!F860&lt;BB$2), 'Raw Data'!AF860, 0))</f>
        <v/>
      </c>
      <c r="AL865">
        <f>IF(ISBLANK('Raw Data'!A860), 0, IF(AND('Raw Data'!D860&lt;4, 'Raw Data'!E860&lt;4, 'Raw Data'!F860&lt;BB$2), 'Raw Data'!AI860, 0))</f>
        <v/>
      </c>
      <c r="AM865">
        <f>IF(ISBLANK('Raw Data'!A860), 0, IF(AND('Raw Data'!D860&lt;5, 'Raw Data'!E860&lt;5, 'Raw Data'!F860&lt;BB$2), 'Raw Data'!AL860, 0))</f>
        <v/>
      </c>
      <c r="AN865">
        <f>IF(ISBLANK('Raw Data'!A860), 0, IF(AND('Raw Data'!D860&lt;6, 'Raw Data'!E860&lt;6, 'Raw Data'!F860&lt;BB$2), 'Raw Data'!AO860, 0))</f>
        <v/>
      </c>
      <c r="AO865">
        <f>IF(ISBLANK('Raw Data'!A860), 0, IF(AND('Raw Data'!I860&lt;Analysis!$BC$2, 'Raw Data'!D860-'Raw Data'!E860&gt;1), 'Raw Data'!AW860, IF(AND('Raw Data'!J860&lt;Analysis!$BC$2, 'Raw Data'!E860-'Raw Data'!D860&gt;1), 'Raw Data'!AY860, 0)))</f>
        <v/>
      </c>
      <c r="AP865">
        <f>IF(ISBLANK('Raw Data'!A860), 0, IF(AND('Raw Data'!I860&lt;Analysis!$BC$2, 'Raw Data'!D860-'Raw Data'!E860&gt;2), 'Raw Data'!AZ860, IF(AND('Raw Data'!J860&lt;Analysis!$BC$2, 'Raw Data'!E860-'Raw Data'!D860&gt;2), 'Raw Data'!BB860, 0)))</f>
        <v/>
      </c>
      <c r="AQ865">
        <f>IF(ISBLANK('Raw Data'!A860), 0, IF(AND('Raw Data'!I860&lt;Analysis!$BC$2, 'Raw Data'!D860-'Raw Data'!E860&gt;3), 'Raw Data'!BC860, IF(AND('Raw Data'!J860&lt;Analysis!$BC$2, 'Raw Data'!E860-'Raw Data'!D860&gt;3), 'Raw Data'!BE860, 0)))</f>
        <v/>
      </c>
      <c r="AR865">
        <f>IF('Hidden Analysiss'!D861=1,IF(ABS('Raw Data'!E860-'Raw Data'!D860)&lt;2,'Raw Data'!AX860,0), 0)</f>
        <v/>
      </c>
      <c r="AS865">
        <f>IF('Hidden Analysiss'!D861=1,IF(ABS('Raw Data'!E860-'Raw Data'!D860)&lt;3,'Raw Data'!BA860,0), 0)</f>
        <v/>
      </c>
      <c r="AT865">
        <f>IF('Hidden Analysiss'!D861=1,IF(ABS('Raw Data'!E860-'Raw Data'!D860)&lt;4,'Raw Data'!BD860,0), 0)</f>
        <v/>
      </c>
      <c r="AU865">
        <f>IF(AND('Hidden Analysiss'!E861=1, ABS('Raw Data'!E860-'Raw Data'!D860)&lt;2), 'Raw Data'!AX860, 0)</f>
        <v/>
      </c>
      <c r="AV865">
        <f>IF(AND('Hidden Analysiss'!E861=1, ABS('Raw Data'!E860-'Raw Data'!D860)&lt;3), 'Raw Data'!BA860, 0)</f>
        <v/>
      </c>
      <c r="AW865">
        <f>IF(AND('Hidden Analysiss'!E861=1, ABS('Raw Data'!E860-'Raw Data'!D860)&lt;3), 'Raw Data'!BD860, 0)</f>
        <v/>
      </c>
    </row>
    <row r="866">
      <c r="A866" s="1">
        <f>'Raw Data'!A861</f>
        <v/>
      </c>
      <c r="B866">
        <f>IF('Raw Data'!E861&gt;'Raw Data'!D861, 'Raw Data'!J861, 0)</f>
        <v/>
      </c>
      <c r="C866">
        <f>IF('Raw Data'!D861&gt;'Raw Data'!E861, 'Raw Data'!I861, 0)</f>
        <v/>
      </c>
      <c r="D866">
        <f>SUM(G866:H866)</f>
        <v/>
      </c>
      <c r="E866">
        <f>IF(AND('Raw Data'!J861&lt;'Raw Data'!I861,'Raw Data'!E861&gt;'Raw Data'!D861,'Raw Data'!E861-'Raw Data'!D861&gt;3),'Raw Data'!N861,IF(AND('Raw Data'!I861&lt;'Raw Data'!J861,'Raw Data'!D861&gt;'Raw Data'!E861,'Raw Data'!D861-'Raw Data'!E861&gt;3),'Raw Data'!M861,0))</f>
        <v/>
      </c>
      <c r="F866">
        <f>IF(AND('Raw Data'!J861&lt;'Raw Data'!I861,'Raw Data'!E861&gt;'Raw Data'!D861,'Raw Data'!E861-'Raw Data'!D861&lt;4),'Raw Data'!L861,IF(AND('Raw Data'!I861&lt;'Raw Data'!J861,'Raw Data'!D861&gt;'Raw Data'!E861,'Raw Data'!D861-'Raw Data'!E861&lt;4),'Raw Data'!K861,0))</f>
        <v/>
      </c>
      <c r="G866">
        <f>IF(AND('Raw Data'!J861&lt;'Raw Data'!I861, 'Raw Data'!E861&gt;'Raw Data'!D861), 'Raw Data'!J861, 0)</f>
        <v/>
      </c>
      <c r="H866">
        <f>IF(AND('Raw Data'!J861&gt;'Raw Data'!I861, 'Raw Data'!E861&lt;'Raw Data'!D861), 'Raw Data'!I861, 0)</f>
        <v/>
      </c>
      <c r="I866">
        <f>SUM(J866:K866)</f>
        <v/>
      </c>
      <c r="J866">
        <f>IF(AND('Raw Data'!J861&gt;'Raw Data'!I861, 'Raw Data'!E861&gt;'Raw Data'!D861), 'Raw Data'!J861, 0)</f>
        <v/>
      </c>
      <c r="K866">
        <f>IF(AND('Raw Data'!I861&gt;'Raw Data'!J861, 'Raw Data'!D861&gt;'Raw Data'!E861), 'Raw Data'!I861, 0)</f>
        <v/>
      </c>
      <c r="L866">
        <f>IF('Raw Data'!E861-'Raw Data'!D861&gt;3, 'Raw Data'!N861, 0)</f>
        <v/>
      </c>
      <c r="M866">
        <f>IF('Raw Data'!D861-'Raw Data'!E861&gt;3, 'Raw Data'!M861, 0)</f>
        <v/>
      </c>
      <c r="N866">
        <f>IF(ISBLANK('Raw Data'!D861),0,IF(AND('Raw Data'!E861&gt;'Raw Data'!D861,'Raw Data'!E861-'Raw Data'!D861&gt;0,'Raw Data'!E861-'Raw Data'!D861&lt;4),'Raw Data'!L861, 0))</f>
        <v/>
      </c>
      <c r="O866">
        <f>IF(ISBLANK('Raw Data'!D861),0,IF(AND('Raw Data'!E861&gt;'Raw Data'!D861,'Raw Data'!E861-'Raw Data'!D861&gt;0,'Raw Data'!D861-'Raw Data'!E861&lt;4),'Raw Data'!K861, 0))</f>
        <v/>
      </c>
      <c r="P866">
        <f>IF('Raw Data'!E861-'Raw Data'!D861&gt;3, 'Raw Data'!N861, IF('Raw Data'!D861-'Raw Data'!E861&gt;3, 'Raw Data'!M861, 0))</f>
        <v/>
      </c>
      <c r="Q866">
        <f>IF(ISBLANK('Raw Data'!E861),0,IF(AND('Raw Data'!E861-'Raw Data'!D861&lt;4,'Raw Data'!E861-'Raw Data'!D861&gt;0),'Raw Data'!L861,IF(AND('Raw Data'!D861&gt;'Raw Data'!E861,'Raw Data'!D861-'Raw Data'!E861&gt;0),'Raw Data'!K861,0)))</f>
        <v/>
      </c>
      <c r="R866">
        <f>IF(ISBLANK('Raw Data'!K861),0,IFERROR(IF(MATCH(SMALL('Raw Data'!K861:N861,1),L866:O866,0),SMALL('Raw Data'!K861:N861,1)),0))</f>
        <v/>
      </c>
      <c r="S866">
        <f>IF(ISBLANK('Raw Data'!K861),0,IFERROR(IF(MATCH(SMALL('Raw Data'!K861:N861,2),L866:O866,0),SMALL('Raw Data'!K861:N861,2)),0))</f>
        <v/>
      </c>
      <c r="T866">
        <f>IF(ISBLANK('Raw Data'!K861),0,IFERROR(IF(MATCH(SMALL('Raw Data'!K861:N861,3),L866:O866,0),SMALL('Raw Data'!K861:N861,3)),0))</f>
        <v/>
      </c>
      <c r="U866">
        <f>IF(ISBLANK('Raw Data'!K861),0,IFERROR(IF(MATCH(SMALL('Raw Data'!K861:N861,4),L866:O866,0),SMALL('Raw Data'!K861:N861,4)),0))</f>
        <v/>
      </c>
      <c r="V866">
        <f>IF(AND('Raw Data'!D861&lt;3, 'Raw Data'!E861&lt;3, 'Raw Data'!A861&gt;0), 'Raw Data'!AF861, 0)</f>
        <v/>
      </c>
      <c r="W866">
        <f>IF(AND('Raw Data'!D861&lt;4, 'Raw Data'!E861&lt;4, 'Raw Data'!A861&gt;0), 'Raw Data'!AI861, 0)</f>
        <v/>
      </c>
      <c r="X866">
        <f>IF(AND('Raw Data'!D861&lt;5, 'Raw Data'!E861&lt;5, 'Raw Data'!A861&gt;0), 'Raw Data'!AL861, 0)</f>
        <v/>
      </c>
      <c r="Y866">
        <f>IF(AND('Raw Data'!D861&lt;6, 'Raw Data'!E861&lt;6, 'Raw Data'!A861&gt;0), 'Raw Data'!AO861, 0)</f>
        <v/>
      </c>
      <c r="Z866">
        <f>IF(ISBLANK('Raw Data'!D861), 0, IF('Raw Data'!D861-'Raw Data'!E861&gt;1, 'Raw Data'!AW861, 0))</f>
        <v/>
      </c>
      <c r="AA866">
        <f>IF(ISBLANK('Raw Data'!A861), 0, IF(ABS('Raw Data'!D861-'Raw Data'!E861)&lt;2, 'Raw Data'!AX861, 0))</f>
        <v/>
      </c>
      <c r="AB866">
        <f>IF(ISBLANK('Raw Data'!D861), 0, IF('Raw Data'!E861-'Raw Data'!D861&gt;1, 'Raw Data'!AY861, 0))</f>
        <v/>
      </c>
      <c r="AC866">
        <f>IF(ISBLANK('Raw Data'!D861), 0, IF('Raw Data'!D861-'Raw Data'!E861&gt;2, 'Raw Data'!AZ861, 0))</f>
        <v/>
      </c>
      <c r="AD866">
        <f>IF(ISBLANK('Raw Data'!A861), 0, IF(ABS('Raw Data'!D861-'Raw Data'!E861)&lt;3, 'Raw Data'!BA861, 0))</f>
        <v/>
      </c>
      <c r="AE866">
        <f>IF(ISBLANK('Raw Data'!D861), 0, IF('Raw Data'!E861-'Raw Data'!D861&gt;2, 'Raw Data'!BB861, 0))</f>
        <v/>
      </c>
      <c r="AF866">
        <f>IF(ISBLANK('Raw Data'!D861), 0, IF('Raw Data'!D861-'Raw Data'!E861&gt;3, 'Raw Data'!BC861, 0))</f>
        <v/>
      </c>
      <c r="AG866">
        <f>IF(ISBLANK('Raw Data'!A861), 0, IF(ABS('Raw Data'!D861-'Raw Data'!E861)&lt;4, 'Raw Data'!BD861, 0))</f>
        <v/>
      </c>
      <c r="AH866">
        <f>IF(ISBLANK('Raw Data'!D861), 0, IF('Raw Data'!E861-'Raw Data'!D861&gt;3, 'Raw Data'!BE861, 0))</f>
        <v/>
      </c>
      <c r="AI866">
        <f>IF(SUM('Raw Data'!D861:E861)&gt;'Raw Data'!F861, 'Raw Data'!G861, 0)</f>
        <v/>
      </c>
      <c r="AJ866">
        <f>IF(ISBLANK('Raw Data'!D861), 0, IF(SUM('Raw Data'!D861:E861)&lt;'Raw Data'!F861, 'Raw Data'!H861, 0))</f>
        <v/>
      </c>
      <c r="AK866">
        <f>IF(ISBLANK('Raw Data'!A861), 0, IF(AND('Raw Data'!D861&lt;3, 'Raw Data'!E861&lt;3, 'Raw Data'!F861&lt;BB$2), 'Raw Data'!AF861, 0))</f>
        <v/>
      </c>
      <c r="AL866">
        <f>IF(ISBLANK('Raw Data'!A861), 0, IF(AND('Raw Data'!D861&lt;4, 'Raw Data'!E861&lt;4, 'Raw Data'!F861&lt;BB$2), 'Raw Data'!AI861, 0))</f>
        <v/>
      </c>
      <c r="AM866">
        <f>IF(ISBLANK('Raw Data'!A861), 0, IF(AND('Raw Data'!D861&lt;5, 'Raw Data'!E861&lt;5, 'Raw Data'!F861&lt;BB$2), 'Raw Data'!AL861, 0))</f>
        <v/>
      </c>
      <c r="AN866">
        <f>IF(ISBLANK('Raw Data'!A861), 0, IF(AND('Raw Data'!D861&lt;6, 'Raw Data'!E861&lt;6, 'Raw Data'!F861&lt;BB$2), 'Raw Data'!AO861, 0))</f>
        <v/>
      </c>
      <c r="AO866">
        <f>IF(ISBLANK('Raw Data'!A861), 0, IF(AND('Raw Data'!I861&lt;Analysis!$BC$2, 'Raw Data'!D861-'Raw Data'!E861&gt;1), 'Raw Data'!AW861, IF(AND('Raw Data'!J861&lt;Analysis!$BC$2, 'Raw Data'!E861-'Raw Data'!D861&gt;1), 'Raw Data'!AY861, 0)))</f>
        <v/>
      </c>
      <c r="AP866">
        <f>IF(ISBLANK('Raw Data'!A861), 0, IF(AND('Raw Data'!I861&lt;Analysis!$BC$2, 'Raw Data'!D861-'Raw Data'!E861&gt;2), 'Raw Data'!AZ861, IF(AND('Raw Data'!J861&lt;Analysis!$BC$2, 'Raw Data'!E861-'Raw Data'!D861&gt;2), 'Raw Data'!BB861, 0)))</f>
        <v/>
      </c>
      <c r="AQ866">
        <f>IF(ISBLANK('Raw Data'!A861), 0, IF(AND('Raw Data'!I861&lt;Analysis!$BC$2, 'Raw Data'!D861-'Raw Data'!E861&gt;3), 'Raw Data'!BC861, IF(AND('Raw Data'!J861&lt;Analysis!$BC$2, 'Raw Data'!E861-'Raw Data'!D861&gt;3), 'Raw Data'!BE861, 0)))</f>
        <v/>
      </c>
      <c r="AR866">
        <f>IF('Hidden Analysiss'!D862=1,IF(ABS('Raw Data'!E861-'Raw Data'!D861)&lt;2,'Raw Data'!AX861,0), 0)</f>
        <v/>
      </c>
      <c r="AS866">
        <f>IF('Hidden Analysiss'!D862=1,IF(ABS('Raw Data'!E861-'Raw Data'!D861)&lt;3,'Raw Data'!BA861,0), 0)</f>
        <v/>
      </c>
      <c r="AT866">
        <f>IF('Hidden Analysiss'!D862=1,IF(ABS('Raw Data'!E861-'Raw Data'!D861)&lt;4,'Raw Data'!BD861,0), 0)</f>
        <v/>
      </c>
      <c r="AU866">
        <f>IF(AND('Hidden Analysiss'!E862=1, ABS('Raw Data'!E861-'Raw Data'!D861)&lt;2), 'Raw Data'!AX861, 0)</f>
        <v/>
      </c>
      <c r="AV866">
        <f>IF(AND('Hidden Analysiss'!E862=1, ABS('Raw Data'!E861-'Raw Data'!D861)&lt;3), 'Raw Data'!BA861, 0)</f>
        <v/>
      </c>
      <c r="AW866">
        <f>IF(AND('Hidden Analysiss'!E862=1, ABS('Raw Data'!E861-'Raw Data'!D861)&lt;3), 'Raw Data'!BD861, 0)</f>
        <v/>
      </c>
    </row>
    <row r="867">
      <c r="A867" s="1">
        <f>'Raw Data'!A862</f>
        <v/>
      </c>
      <c r="B867">
        <f>IF('Raw Data'!E862&gt;'Raw Data'!D862, 'Raw Data'!J862, 0)</f>
        <v/>
      </c>
      <c r="C867">
        <f>IF('Raw Data'!D862&gt;'Raw Data'!E862, 'Raw Data'!I862, 0)</f>
        <v/>
      </c>
      <c r="D867">
        <f>SUM(G867:H867)</f>
        <v/>
      </c>
      <c r="E867">
        <f>IF(AND('Raw Data'!J862&lt;'Raw Data'!I862,'Raw Data'!E862&gt;'Raw Data'!D862,'Raw Data'!E862-'Raw Data'!D862&gt;3),'Raw Data'!N862,IF(AND('Raw Data'!I862&lt;'Raw Data'!J862,'Raw Data'!D862&gt;'Raw Data'!E862,'Raw Data'!D862-'Raw Data'!E862&gt;3),'Raw Data'!M862,0))</f>
        <v/>
      </c>
      <c r="F867">
        <f>IF(AND('Raw Data'!J862&lt;'Raw Data'!I862,'Raw Data'!E862&gt;'Raw Data'!D862,'Raw Data'!E862-'Raw Data'!D862&lt;4),'Raw Data'!L862,IF(AND('Raw Data'!I862&lt;'Raw Data'!J862,'Raw Data'!D862&gt;'Raw Data'!E862,'Raw Data'!D862-'Raw Data'!E862&lt;4),'Raw Data'!K862,0))</f>
        <v/>
      </c>
      <c r="G867">
        <f>IF(AND('Raw Data'!J862&lt;'Raw Data'!I862, 'Raw Data'!E862&gt;'Raw Data'!D862), 'Raw Data'!J862, 0)</f>
        <v/>
      </c>
      <c r="H867">
        <f>IF(AND('Raw Data'!J862&gt;'Raw Data'!I862, 'Raw Data'!E862&lt;'Raw Data'!D862), 'Raw Data'!I862, 0)</f>
        <v/>
      </c>
      <c r="I867">
        <f>SUM(J867:K867)</f>
        <v/>
      </c>
      <c r="J867">
        <f>IF(AND('Raw Data'!J862&gt;'Raw Data'!I862, 'Raw Data'!E862&gt;'Raw Data'!D862), 'Raw Data'!J862, 0)</f>
        <v/>
      </c>
      <c r="K867">
        <f>IF(AND('Raw Data'!I862&gt;'Raw Data'!J862, 'Raw Data'!D862&gt;'Raw Data'!E862), 'Raw Data'!I862, 0)</f>
        <v/>
      </c>
      <c r="L867">
        <f>IF('Raw Data'!E862-'Raw Data'!D862&gt;3, 'Raw Data'!N862, 0)</f>
        <v/>
      </c>
      <c r="M867">
        <f>IF('Raw Data'!D862-'Raw Data'!E862&gt;3, 'Raw Data'!M862, 0)</f>
        <v/>
      </c>
      <c r="N867">
        <f>IF(ISBLANK('Raw Data'!D862),0,IF(AND('Raw Data'!E862&gt;'Raw Data'!D862,'Raw Data'!E862-'Raw Data'!D862&gt;0,'Raw Data'!E862-'Raw Data'!D862&lt;4),'Raw Data'!L862, 0))</f>
        <v/>
      </c>
      <c r="O867">
        <f>IF(ISBLANK('Raw Data'!D862),0,IF(AND('Raw Data'!E862&gt;'Raw Data'!D862,'Raw Data'!E862-'Raw Data'!D862&gt;0,'Raw Data'!D862-'Raw Data'!E862&lt;4),'Raw Data'!K862, 0))</f>
        <v/>
      </c>
      <c r="P867">
        <f>IF('Raw Data'!E862-'Raw Data'!D862&gt;3, 'Raw Data'!N862, IF('Raw Data'!D862-'Raw Data'!E862&gt;3, 'Raw Data'!M862, 0))</f>
        <v/>
      </c>
      <c r="Q867">
        <f>IF(ISBLANK('Raw Data'!E862),0,IF(AND('Raw Data'!E862-'Raw Data'!D862&lt;4,'Raw Data'!E862-'Raw Data'!D862&gt;0),'Raw Data'!L862,IF(AND('Raw Data'!D862&gt;'Raw Data'!E862,'Raw Data'!D862-'Raw Data'!E862&gt;0),'Raw Data'!K862,0)))</f>
        <v/>
      </c>
      <c r="R867">
        <f>IF(ISBLANK('Raw Data'!K862),0,IFERROR(IF(MATCH(SMALL('Raw Data'!K862:N862,1),L867:O867,0),SMALL('Raw Data'!K862:N862,1)),0))</f>
        <v/>
      </c>
      <c r="S867">
        <f>IF(ISBLANK('Raw Data'!K862),0,IFERROR(IF(MATCH(SMALL('Raw Data'!K862:N862,2),L867:O867,0),SMALL('Raw Data'!K862:N862,2)),0))</f>
        <v/>
      </c>
      <c r="T867">
        <f>IF(ISBLANK('Raw Data'!K862),0,IFERROR(IF(MATCH(SMALL('Raw Data'!K862:N862,3),L867:O867,0),SMALL('Raw Data'!K862:N862,3)),0))</f>
        <v/>
      </c>
      <c r="U867">
        <f>IF(ISBLANK('Raw Data'!K862),0,IFERROR(IF(MATCH(SMALL('Raw Data'!K862:N862,4),L867:O867,0),SMALL('Raw Data'!K862:N862,4)),0))</f>
        <v/>
      </c>
      <c r="V867">
        <f>IF(AND('Raw Data'!D862&lt;3, 'Raw Data'!E862&lt;3, 'Raw Data'!A862&gt;0), 'Raw Data'!AF862, 0)</f>
        <v/>
      </c>
      <c r="W867">
        <f>IF(AND('Raw Data'!D862&lt;4, 'Raw Data'!E862&lt;4, 'Raw Data'!A862&gt;0), 'Raw Data'!AI862, 0)</f>
        <v/>
      </c>
      <c r="X867">
        <f>IF(AND('Raw Data'!D862&lt;5, 'Raw Data'!E862&lt;5, 'Raw Data'!A862&gt;0), 'Raw Data'!AL862, 0)</f>
        <v/>
      </c>
      <c r="Y867">
        <f>IF(AND('Raw Data'!D862&lt;6, 'Raw Data'!E862&lt;6, 'Raw Data'!A862&gt;0), 'Raw Data'!AO862, 0)</f>
        <v/>
      </c>
      <c r="Z867">
        <f>IF(ISBLANK('Raw Data'!D862), 0, IF('Raw Data'!D862-'Raw Data'!E862&gt;1, 'Raw Data'!AW862, 0))</f>
        <v/>
      </c>
      <c r="AA867">
        <f>IF(ISBLANK('Raw Data'!A862), 0, IF(ABS('Raw Data'!D862-'Raw Data'!E862)&lt;2, 'Raw Data'!AX862, 0))</f>
        <v/>
      </c>
      <c r="AB867">
        <f>IF(ISBLANK('Raw Data'!D862), 0, IF('Raw Data'!E862-'Raw Data'!D862&gt;1, 'Raw Data'!AY862, 0))</f>
        <v/>
      </c>
      <c r="AC867">
        <f>IF(ISBLANK('Raw Data'!D862), 0, IF('Raw Data'!D862-'Raw Data'!E862&gt;2, 'Raw Data'!AZ862, 0))</f>
        <v/>
      </c>
      <c r="AD867">
        <f>IF(ISBLANK('Raw Data'!A862), 0, IF(ABS('Raw Data'!D862-'Raw Data'!E862)&lt;3, 'Raw Data'!BA862, 0))</f>
        <v/>
      </c>
      <c r="AE867">
        <f>IF(ISBLANK('Raw Data'!D862), 0, IF('Raw Data'!E862-'Raw Data'!D862&gt;2, 'Raw Data'!BB862, 0))</f>
        <v/>
      </c>
      <c r="AF867">
        <f>IF(ISBLANK('Raw Data'!D862), 0, IF('Raw Data'!D862-'Raw Data'!E862&gt;3, 'Raw Data'!BC862, 0))</f>
        <v/>
      </c>
      <c r="AG867">
        <f>IF(ISBLANK('Raw Data'!A862), 0, IF(ABS('Raw Data'!D862-'Raw Data'!E862)&lt;4, 'Raw Data'!BD862, 0))</f>
        <v/>
      </c>
      <c r="AH867">
        <f>IF(ISBLANK('Raw Data'!D862), 0, IF('Raw Data'!E862-'Raw Data'!D862&gt;3, 'Raw Data'!BE862, 0))</f>
        <v/>
      </c>
      <c r="AI867">
        <f>IF(SUM('Raw Data'!D862:E862)&gt;'Raw Data'!F862, 'Raw Data'!G862, 0)</f>
        <v/>
      </c>
      <c r="AJ867">
        <f>IF(ISBLANK('Raw Data'!D862), 0, IF(SUM('Raw Data'!D862:E862)&lt;'Raw Data'!F862, 'Raw Data'!H862, 0))</f>
        <v/>
      </c>
      <c r="AK867">
        <f>IF(ISBLANK('Raw Data'!A862), 0, IF(AND('Raw Data'!D862&lt;3, 'Raw Data'!E862&lt;3, 'Raw Data'!F862&lt;BB$2), 'Raw Data'!AF862, 0))</f>
        <v/>
      </c>
      <c r="AL867">
        <f>IF(ISBLANK('Raw Data'!A862), 0, IF(AND('Raw Data'!D862&lt;4, 'Raw Data'!E862&lt;4, 'Raw Data'!F862&lt;BB$2), 'Raw Data'!AI862, 0))</f>
        <v/>
      </c>
      <c r="AM867">
        <f>IF(ISBLANK('Raw Data'!A862), 0, IF(AND('Raw Data'!D862&lt;5, 'Raw Data'!E862&lt;5, 'Raw Data'!F862&lt;BB$2), 'Raw Data'!AL862, 0))</f>
        <v/>
      </c>
      <c r="AN867">
        <f>IF(ISBLANK('Raw Data'!A862), 0, IF(AND('Raw Data'!D862&lt;6, 'Raw Data'!E862&lt;6, 'Raw Data'!F862&lt;BB$2), 'Raw Data'!AO862, 0))</f>
        <v/>
      </c>
      <c r="AO867">
        <f>IF(ISBLANK('Raw Data'!A862), 0, IF(AND('Raw Data'!I862&lt;Analysis!$BC$2, 'Raw Data'!D862-'Raw Data'!E862&gt;1), 'Raw Data'!AW862, IF(AND('Raw Data'!J862&lt;Analysis!$BC$2, 'Raw Data'!E862-'Raw Data'!D862&gt;1), 'Raw Data'!AY862, 0)))</f>
        <v/>
      </c>
      <c r="AP867">
        <f>IF(ISBLANK('Raw Data'!A862), 0, IF(AND('Raw Data'!I862&lt;Analysis!$BC$2, 'Raw Data'!D862-'Raw Data'!E862&gt;2), 'Raw Data'!AZ862, IF(AND('Raw Data'!J862&lt;Analysis!$BC$2, 'Raw Data'!E862-'Raw Data'!D862&gt;2), 'Raw Data'!BB862, 0)))</f>
        <v/>
      </c>
      <c r="AQ867">
        <f>IF(ISBLANK('Raw Data'!A862), 0, IF(AND('Raw Data'!I862&lt;Analysis!$BC$2, 'Raw Data'!D862-'Raw Data'!E862&gt;3), 'Raw Data'!BC862, IF(AND('Raw Data'!J862&lt;Analysis!$BC$2, 'Raw Data'!E862-'Raw Data'!D862&gt;3), 'Raw Data'!BE862, 0)))</f>
        <v/>
      </c>
      <c r="AR867">
        <f>IF('Hidden Analysiss'!D863=1,IF(ABS('Raw Data'!E862-'Raw Data'!D862)&lt;2,'Raw Data'!AX862,0), 0)</f>
        <v/>
      </c>
      <c r="AS867">
        <f>IF('Hidden Analysiss'!D863=1,IF(ABS('Raw Data'!E862-'Raw Data'!D862)&lt;3,'Raw Data'!BA862,0), 0)</f>
        <v/>
      </c>
      <c r="AT867">
        <f>IF('Hidden Analysiss'!D863=1,IF(ABS('Raw Data'!E862-'Raw Data'!D862)&lt;4,'Raw Data'!BD862,0), 0)</f>
        <v/>
      </c>
      <c r="AU867">
        <f>IF(AND('Hidden Analysiss'!E863=1, ABS('Raw Data'!E862-'Raw Data'!D862)&lt;2), 'Raw Data'!AX862, 0)</f>
        <v/>
      </c>
      <c r="AV867">
        <f>IF(AND('Hidden Analysiss'!E863=1, ABS('Raw Data'!E862-'Raw Data'!D862)&lt;3), 'Raw Data'!BA862, 0)</f>
        <v/>
      </c>
      <c r="AW867">
        <f>IF(AND('Hidden Analysiss'!E863=1, ABS('Raw Data'!E862-'Raw Data'!D862)&lt;3), 'Raw Data'!BD862, 0)</f>
        <v/>
      </c>
    </row>
    <row r="868">
      <c r="A868" s="1">
        <f>'Raw Data'!A863</f>
        <v/>
      </c>
      <c r="B868">
        <f>IF('Raw Data'!E863&gt;'Raw Data'!D863, 'Raw Data'!J863, 0)</f>
        <v/>
      </c>
      <c r="C868">
        <f>IF('Raw Data'!D863&gt;'Raw Data'!E863, 'Raw Data'!I863, 0)</f>
        <v/>
      </c>
      <c r="D868">
        <f>SUM(G868:H868)</f>
        <v/>
      </c>
      <c r="E868">
        <f>IF(AND('Raw Data'!J863&lt;'Raw Data'!I863,'Raw Data'!E863&gt;'Raw Data'!D863,'Raw Data'!E863-'Raw Data'!D863&gt;3),'Raw Data'!N863,IF(AND('Raw Data'!I863&lt;'Raw Data'!J863,'Raw Data'!D863&gt;'Raw Data'!E863,'Raw Data'!D863-'Raw Data'!E863&gt;3),'Raw Data'!M863,0))</f>
        <v/>
      </c>
      <c r="F868">
        <f>IF(AND('Raw Data'!J863&lt;'Raw Data'!I863,'Raw Data'!E863&gt;'Raw Data'!D863,'Raw Data'!E863-'Raw Data'!D863&lt;4),'Raw Data'!L863,IF(AND('Raw Data'!I863&lt;'Raw Data'!J863,'Raw Data'!D863&gt;'Raw Data'!E863,'Raw Data'!D863-'Raw Data'!E863&lt;4),'Raw Data'!K863,0))</f>
        <v/>
      </c>
      <c r="G868">
        <f>IF(AND('Raw Data'!J863&lt;'Raw Data'!I863, 'Raw Data'!E863&gt;'Raw Data'!D863), 'Raw Data'!J863, 0)</f>
        <v/>
      </c>
      <c r="H868">
        <f>IF(AND('Raw Data'!J863&gt;'Raw Data'!I863, 'Raw Data'!E863&lt;'Raw Data'!D863), 'Raw Data'!I863, 0)</f>
        <v/>
      </c>
      <c r="I868">
        <f>SUM(J868:K868)</f>
        <v/>
      </c>
      <c r="J868">
        <f>IF(AND('Raw Data'!J863&gt;'Raw Data'!I863, 'Raw Data'!E863&gt;'Raw Data'!D863), 'Raw Data'!J863, 0)</f>
        <v/>
      </c>
      <c r="K868">
        <f>IF(AND('Raw Data'!I863&gt;'Raw Data'!J863, 'Raw Data'!D863&gt;'Raw Data'!E863), 'Raw Data'!I863, 0)</f>
        <v/>
      </c>
      <c r="L868">
        <f>IF('Raw Data'!E863-'Raw Data'!D863&gt;3, 'Raw Data'!N863, 0)</f>
        <v/>
      </c>
      <c r="M868">
        <f>IF('Raw Data'!D863-'Raw Data'!E863&gt;3, 'Raw Data'!M863, 0)</f>
        <v/>
      </c>
      <c r="N868">
        <f>IF(ISBLANK('Raw Data'!D863),0,IF(AND('Raw Data'!E863&gt;'Raw Data'!D863,'Raw Data'!E863-'Raw Data'!D863&gt;0,'Raw Data'!E863-'Raw Data'!D863&lt;4),'Raw Data'!L863, 0))</f>
        <v/>
      </c>
      <c r="O868">
        <f>IF(ISBLANK('Raw Data'!D863),0,IF(AND('Raw Data'!E863&gt;'Raw Data'!D863,'Raw Data'!E863-'Raw Data'!D863&gt;0,'Raw Data'!D863-'Raw Data'!E863&lt;4),'Raw Data'!K863, 0))</f>
        <v/>
      </c>
      <c r="P868">
        <f>IF('Raw Data'!E863-'Raw Data'!D863&gt;3, 'Raw Data'!N863, IF('Raw Data'!D863-'Raw Data'!E863&gt;3, 'Raw Data'!M863, 0))</f>
        <v/>
      </c>
      <c r="Q868">
        <f>IF(ISBLANK('Raw Data'!E863),0,IF(AND('Raw Data'!E863-'Raw Data'!D863&lt;4,'Raw Data'!E863-'Raw Data'!D863&gt;0),'Raw Data'!L863,IF(AND('Raw Data'!D863&gt;'Raw Data'!E863,'Raw Data'!D863-'Raw Data'!E863&gt;0),'Raw Data'!K863,0)))</f>
        <v/>
      </c>
      <c r="R868">
        <f>IF(ISBLANK('Raw Data'!K863),0,IFERROR(IF(MATCH(SMALL('Raw Data'!K863:N863,1),L868:O868,0),SMALL('Raw Data'!K863:N863,1)),0))</f>
        <v/>
      </c>
      <c r="S868">
        <f>IF(ISBLANK('Raw Data'!K863),0,IFERROR(IF(MATCH(SMALL('Raw Data'!K863:N863,2),L868:O868,0),SMALL('Raw Data'!K863:N863,2)),0))</f>
        <v/>
      </c>
      <c r="T868">
        <f>IF(ISBLANK('Raw Data'!K863),0,IFERROR(IF(MATCH(SMALL('Raw Data'!K863:N863,3),L868:O868,0),SMALL('Raw Data'!K863:N863,3)),0))</f>
        <v/>
      </c>
      <c r="U868">
        <f>IF(ISBLANK('Raw Data'!K863),0,IFERROR(IF(MATCH(SMALL('Raw Data'!K863:N863,4),L868:O868,0),SMALL('Raw Data'!K863:N863,4)),0))</f>
        <v/>
      </c>
      <c r="V868">
        <f>IF(AND('Raw Data'!D863&lt;3, 'Raw Data'!E863&lt;3, 'Raw Data'!A863&gt;0), 'Raw Data'!AF863, 0)</f>
        <v/>
      </c>
      <c r="W868">
        <f>IF(AND('Raw Data'!D863&lt;4, 'Raw Data'!E863&lt;4, 'Raw Data'!A863&gt;0), 'Raw Data'!AI863, 0)</f>
        <v/>
      </c>
      <c r="X868">
        <f>IF(AND('Raw Data'!D863&lt;5, 'Raw Data'!E863&lt;5, 'Raw Data'!A863&gt;0), 'Raw Data'!AL863, 0)</f>
        <v/>
      </c>
      <c r="Y868">
        <f>IF(AND('Raw Data'!D863&lt;6, 'Raw Data'!E863&lt;6, 'Raw Data'!A863&gt;0), 'Raw Data'!AO863, 0)</f>
        <v/>
      </c>
      <c r="Z868">
        <f>IF(ISBLANK('Raw Data'!D863), 0, IF('Raw Data'!D863-'Raw Data'!E863&gt;1, 'Raw Data'!AW863, 0))</f>
        <v/>
      </c>
      <c r="AA868">
        <f>IF(ISBLANK('Raw Data'!A863), 0, IF(ABS('Raw Data'!D863-'Raw Data'!E863)&lt;2, 'Raw Data'!AX863, 0))</f>
        <v/>
      </c>
      <c r="AB868">
        <f>IF(ISBLANK('Raw Data'!D863), 0, IF('Raw Data'!E863-'Raw Data'!D863&gt;1, 'Raw Data'!AY863, 0))</f>
        <v/>
      </c>
      <c r="AC868">
        <f>IF(ISBLANK('Raw Data'!D863), 0, IF('Raw Data'!D863-'Raw Data'!E863&gt;2, 'Raw Data'!AZ863, 0))</f>
        <v/>
      </c>
      <c r="AD868">
        <f>IF(ISBLANK('Raw Data'!A863), 0, IF(ABS('Raw Data'!D863-'Raw Data'!E863)&lt;3, 'Raw Data'!BA863, 0))</f>
        <v/>
      </c>
      <c r="AE868">
        <f>IF(ISBLANK('Raw Data'!D863), 0, IF('Raw Data'!E863-'Raw Data'!D863&gt;2, 'Raw Data'!BB863, 0))</f>
        <v/>
      </c>
      <c r="AF868">
        <f>IF(ISBLANK('Raw Data'!D863), 0, IF('Raw Data'!D863-'Raw Data'!E863&gt;3, 'Raw Data'!BC863, 0))</f>
        <v/>
      </c>
      <c r="AG868">
        <f>IF(ISBLANK('Raw Data'!A863), 0, IF(ABS('Raw Data'!D863-'Raw Data'!E863)&lt;4, 'Raw Data'!BD863, 0))</f>
        <v/>
      </c>
      <c r="AH868">
        <f>IF(ISBLANK('Raw Data'!D863), 0, IF('Raw Data'!E863-'Raw Data'!D863&gt;3, 'Raw Data'!BE863, 0))</f>
        <v/>
      </c>
      <c r="AI868">
        <f>IF(SUM('Raw Data'!D863:E863)&gt;'Raw Data'!F863, 'Raw Data'!G863, 0)</f>
        <v/>
      </c>
      <c r="AJ868">
        <f>IF(ISBLANK('Raw Data'!D863), 0, IF(SUM('Raw Data'!D863:E863)&lt;'Raw Data'!F863, 'Raw Data'!H863, 0))</f>
        <v/>
      </c>
      <c r="AK868">
        <f>IF(ISBLANK('Raw Data'!A863), 0, IF(AND('Raw Data'!D863&lt;3, 'Raw Data'!E863&lt;3, 'Raw Data'!F863&lt;BB$2), 'Raw Data'!AF863, 0))</f>
        <v/>
      </c>
      <c r="AL868">
        <f>IF(ISBLANK('Raw Data'!A863), 0, IF(AND('Raw Data'!D863&lt;4, 'Raw Data'!E863&lt;4, 'Raw Data'!F863&lt;BB$2), 'Raw Data'!AI863, 0))</f>
        <v/>
      </c>
      <c r="AM868">
        <f>IF(ISBLANK('Raw Data'!A863), 0, IF(AND('Raw Data'!D863&lt;5, 'Raw Data'!E863&lt;5, 'Raw Data'!F863&lt;BB$2), 'Raw Data'!AL863, 0))</f>
        <v/>
      </c>
      <c r="AN868">
        <f>IF(ISBLANK('Raw Data'!A863), 0, IF(AND('Raw Data'!D863&lt;6, 'Raw Data'!E863&lt;6, 'Raw Data'!F863&lt;BB$2), 'Raw Data'!AO863, 0))</f>
        <v/>
      </c>
      <c r="AO868">
        <f>IF(ISBLANK('Raw Data'!A863), 0, IF(AND('Raw Data'!I863&lt;Analysis!$BC$2, 'Raw Data'!D863-'Raw Data'!E863&gt;1), 'Raw Data'!AW863, IF(AND('Raw Data'!J863&lt;Analysis!$BC$2, 'Raw Data'!E863-'Raw Data'!D863&gt;1), 'Raw Data'!AY863, 0)))</f>
        <v/>
      </c>
      <c r="AP868">
        <f>IF(ISBLANK('Raw Data'!A863), 0, IF(AND('Raw Data'!I863&lt;Analysis!$BC$2, 'Raw Data'!D863-'Raw Data'!E863&gt;2), 'Raw Data'!AZ863, IF(AND('Raw Data'!J863&lt;Analysis!$BC$2, 'Raw Data'!E863-'Raw Data'!D863&gt;2), 'Raw Data'!BB863, 0)))</f>
        <v/>
      </c>
      <c r="AQ868">
        <f>IF(ISBLANK('Raw Data'!A863), 0, IF(AND('Raw Data'!I863&lt;Analysis!$BC$2, 'Raw Data'!D863-'Raw Data'!E863&gt;3), 'Raw Data'!BC863, IF(AND('Raw Data'!J863&lt;Analysis!$BC$2, 'Raw Data'!E863-'Raw Data'!D863&gt;3), 'Raw Data'!BE863, 0)))</f>
        <v/>
      </c>
      <c r="AR868">
        <f>IF('Hidden Analysiss'!D864=1,IF(ABS('Raw Data'!E863-'Raw Data'!D863)&lt;2,'Raw Data'!AX863,0), 0)</f>
        <v/>
      </c>
      <c r="AS868">
        <f>IF('Hidden Analysiss'!D864=1,IF(ABS('Raw Data'!E863-'Raw Data'!D863)&lt;3,'Raw Data'!BA863,0), 0)</f>
        <v/>
      </c>
      <c r="AT868">
        <f>IF('Hidden Analysiss'!D864=1,IF(ABS('Raw Data'!E863-'Raw Data'!D863)&lt;4,'Raw Data'!BD863,0), 0)</f>
        <v/>
      </c>
      <c r="AU868">
        <f>IF(AND('Hidden Analysiss'!E864=1, ABS('Raw Data'!E863-'Raw Data'!D863)&lt;2), 'Raw Data'!AX863, 0)</f>
        <v/>
      </c>
      <c r="AV868">
        <f>IF(AND('Hidden Analysiss'!E864=1, ABS('Raw Data'!E863-'Raw Data'!D863)&lt;3), 'Raw Data'!BA863, 0)</f>
        <v/>
      </c>
      <c r="AW868">
        <f>IF(AND('Hidden Analysiss'!E864=1, ABS('Raw Data'!E863-'Raw Data'!D863)&lt;3), 'Raw Data'!BD863, 0)</f>
        <v/>
      </c>
    </row>
    <row r="869">
      <c r="A869" s="1">
        <f>'Raw Data'!A864</f>
        <v/>
      </c>
      <c r="B869">
        <f>IF('Raw Data'!E864&gt;'Raw Data'!D864, 'Raw Data'!J864, 0)</f>
        <v/>
      </c>
      <c r="C869">
        <f>IF('Raw Data'!D864&gt;'Raw Data'!E864, 'Raw Data'!I864, 0)</f>
        <v/>
      </c>
      <c r="D869">
        <f>SUM(G869:H869)</f>
        <v/>
      </c>
      <c r="E869">
        <f>IF(AND('Raw Data'!J864&lt;'Raw Data'!I864,'Raw Data'!E864&gt;'Raw Data'!D864,'Raw Data'!E864-'Raw Data'!D864&gt;3),'Raw Data'!N864,IF(AND('Raw Data'!I864&lt;'Raw Data'!J864,'Raw Data'!D864&gt;'Raw Data'!E864,'Raw Data'!D864-'Raw Data'!E864&gt;3),'Raw Data'!M864,0))</f>
        <v/>
      </c>
      <c r="F869">
        <f>IF(AND('Raw Data'!J864&lt;'Raw Data'!I864,'Raw Data'!E864&gt;'Raw Data'!D864,'Raw Data'!E864-'Raw Data'!D864&lt;4),'Raw Data'!L864,IF(AND('Raw Data'!I864&lt;'Raw Data'!J864,'Raw Data'!D864&gt;'Raw Data'!E864,'Raw Data'!D864-'Raw Data'!E864&lt;4),'Raw Data'!K864,0))</f>
        <v/>
      </c>
      <c r="G869">
        <f>IF(AND('Raw Data'!J864&lt;'Raw Data'!I864, 'Raw Data'!E864&gt;'Raw Data'!D864), 'Raw Data'!J864, 0)</f>
        <v/>
      </c>
      <c r="H869">
        <f>IF(AND('Raw Data'!J864&gt;'Raw Data'!I864, 'Raw Data'!E864&lt;'Raw Data'!D864), 'Raw Data'!I864, 0)</f>
        <v/>
      </c>
      <c r="I869">
        <f>SUM(J869:K869)</f>
        <v/>
      </c>
      <c r="J869">
        <f>IF(AND('Raw Data'!J864&gt;'Raw Data'!I864, 'Raw Data'!E864&gt;'Raw Data'!D864), 'Raw Data'!J864, 0)</f>
        <v/>
      </c>
      <c r="K869">
        <f>IF(AND('Raw Data'!I864&gt;'Raw Data'!J864, 'Raw Data'!D864&gt;'Raw Data'!E864), 'Raw Data'!I864, 0)</f>
        <v/>
      </c>
      <c r="L869">
        <f>IF('Raw Data'!E864-'Raw Data'!D864&gt;3, 'Raw Data'!N864, 0)</f>
        <v/>
      </c>
      <c r="M869">
        <f>IF('Raw Data'!D864-'Raw Data'!E864&gt;3, 'Raw Data'!M864, 0)</f>
        <v/>
      </c>
      <c r="N869">
        <f>IF(ISBLANK('Raw Data'!D864),0,IF(AND('Raw Data'!E864&gt;'Raw Data'!D864,'Raw Data'!E864-'Raw Data'!D864&gt;0,'Raw Data'!E864-'Raw Data'!D864&lt;4),'Raw Data'!L864, 0))</f>
        <v/>
      </c>
      <c r="O869">
        <f>IF(ISBLANK('Raw Data'!D864),0,IF(AND('Raw Data'!E864&gt;'Raw Data'!D864,'Raw Data'!E864-'Raw Data'!D864&gt;0,'Raw Data'!D864-'Raw Data'!E864&lt;4),'Raw Data'!K864, 0))</f>
        <v/>
      </c>
      <c r="P869">
        <f>IF('Raw Data'!E864-'Raw Data'!D864&gt;3, 'Raw Data'!N864, IF('Raw Data'!D864-'Raw Data'!E864&gt;3, 'Raw Data'!M864, 0))</f>
        <v/>
      </c>
      <c r="Q869">
        <f>IF(ISBLANK('Raw Data'!E864),0,IF(AND('Raw Data'!E864-'Raw Data'!D864&lt;4,'Raw Data'!E864-'Raw Data'!D864&gt;0),'Raw Data'!L864,IF(AND('Raw Data'!D864&gt;'Raw Data'!E864,'Raw Data'!D864-'Raw Data'!E864&gt;0),'Raw Data'!K864,0)))</f>
        <v/>
      </c>
      <c r="R869">
        <f>IF(ISBLANK('Raw Data'!K864),0,IFERROR(IF(MATCH(SMALL('Raw Data'!K864:N864,1),L869:O869,0),SMALL('Raw Data'!K864:N864,1)),0))</f>
        <v/>
      </c>
      <c r="S869">
        <f>IF(ISBLANK('Raw Data'!K864),0,IFERROR(IF(MATCH(SMALL('Raw Data'!K864:N864,2),L869:O869,0),SMALL('Raw Data'!K864:N864,2)),0))</f>
        <v/>
      </c>
      <c r="T869">
        <f>IF(ISBLANK('Raw Data'!K864),0,IFERROR(IF(MATCH(SMALL('Raw Data'!K864:N864,3),L869:O869,0),SMALL('Raw Data'!K864:N864,3)),0))</f>
        <v/>
      </c>
      <c r="U869">
        <f>IF(ISBLANK('Raw Data'!K864),0,IFERROR(IF(MATCH(SMALL('Raw Data'!K864:N864,4),L869:O869,0),SMALL('Raw Data'!K864:N864,4)),0))</f>
        <v/>
      </c>
      <c r="V869">
        <f>IF(AND('Raw Data'!D864&lt;3, 'Raw Data'!E864&lt;3, 'Raw Data'!A864&gt;0), 'Raw Data'!AF864, 0)</f>
        <v/>
      </c>
      <c r="W869">
        <f>IF(AND('Raw Data'!D864&lt;4, 'Raw Data'!E864&lt;4, 'Raw Data'!A864&gt;0), 'Raw Data'!AI864, 0)</f>
        <v/>
      </c>
      <c r="X869">
        <f>IF(AND('Raw Data'!D864&lt;5, 'Raw Data'!E864&lt;5, 'Raw Data'!A864&gt;0), 'Raw Data'!AL864, 0)</f>
        <v/>
      </c>
      <c r="Y869">
        <f>IF(AND('Raw Data'!D864&lt;6, 'Raw Data'!E864&lt;6, 'Raw Data'!A864&gt;0), 'Raw Data'!AO864, 0)</f>
        <v/>
      </c>
      <c r="Z869">
        <f>IF(ISBLANK('Raw Data'!D864), 0, IF('Raw Data'!D864-'Raw Data'!E864&gt;1, 'Raw Data'!AW864, 0))</f>
        <v/>
      </c>
      <c r="AA869">
        <f>IF(ISBLANK('Raw Data'!A864), 0, IF(ABS('Raw Data'!D864-'Raw Data'!E864)&lt;2, 'Raw Data'!AX864, 0))</f>
        <v/>
      </c>
      <c r="AB869">
        <f>IF(ISBLANK('Raw Data'!D864), 0, IF('Raw Data'!E864-'Raw Data'!D864&gt;1, 'Raw Data'!AY864, 0))</f>
        <v/>
      </c>
      <c r="AC869">
        <f>IF(ISBLANK('Raw Data'!D864), 0, IF('Raw Data'!D864-'Raw Data'!E864&gt;2, 'Raw Data'!AZ864, 0))</f>
        <v/>
      </c>
      <c r="AD869">
        <f>IF(ISBLANK('Raw Data'!A864), 0, IF(ABS('Raw Data'!D864-'Raw Data'!E864)&lt;3, 'Raw Data'!BA864, 0))</f>
        <v/>
      </c>
      <c r="AE869">
        <f>IF(ISBLANK('Raw Data'!D864), 0, IF('Raw Data'!E864-'Raw Data'!D864&gt;2, 'Raw Data'!BB864, 0))</f>
        <v/>
      </c>
      <c r="AF869">
        <f>IF(ISBLANK('Raw Data'!D864), 0, IF('Raw Data'!D864-'Raw Data'!E864&gt;3, 'Raw Data'!BC864, 0))</f>
        <v/>
      </c>
      <c r="AG869">
        <f>IF(ISBLANK('Raw Data'!A864), 0, IF(ABS('Raw Data'!D864-'Raw Data'!E864)&lt;4, 'Raw Data'!BD864, 0))</f>
        <v/>
      </c>
      <c r="AH869">
        <f>IF(ISBLANK('Raw Data'!D864), 0, IF('Raw Data'!E864-'Raw Data'!D864&gt;3, 'Raw Data'!BE864, 0))</f>
        <v/>
      </c>
      <c r="AI869">
        <f>IF(SUM('Raw Data'!D864:E864)&gt;'Raw Data'!F864, 'Raw Data'!G864, 0)</f>
        <v/>
      </c>
      <c r="AJ869">
        <f>IF(ISBLANK('Raw Data'!D864), 0, IF(SUM('Raw Data'!D864:E864)&lt;'Raw Data'!F864, 'Raw Data'!H864, 0))</f>
        <v/>
      </c>
      <c r="AK869">
        <f>IF(ISBLANK('Raw Data'!A864), 0, IF(AND('Raw Data'!D864&lt;3, 'Raw Data'!E864&lt;3, 'Raw Data'!F864&lt;BB$2), 'Raw Data'!AF864, 0))</f>
        <v/>
      </c>
      <c r="AL869">
        <f>IF(ISBLANK('Raw Data'!A864), 0, IF(AND('Raw Data'!D864&lt;4, 'Raw Data'!E864&lt;4, 'Raw Data'!F864&lt;BB$2), 'Raw Data'!AI864, 0))</f>
        <v/>
      </c>
      <c r="AM869">
        <f>IF(ISBLANK('Raw Data'!A864), 0, IF(AND('Raw Data'!D864&lt;5, 'Raw Data'!E864&lt;5, 'Raw Data'!F864&lt;BB$2), 'Raw Data'!AL864, 0))</f>
        <v/>
      </c>
      <c r="AN869">
        <f>IF(ISBLANK('Raw Data'!A864), 0, IF(AND('Raw Data'!D864&lt;6, 'Raw Data'!E864&lt;6, 'Raw Data'!F864&lt;BB$2), 'Raw Data'!AO864, 0))</f>
        <v/>
      </c>
      <c r="AO869">
        <f>IF(ISBLANK('Raw Data'!A864), 0, IF(AND('Raw Data'!I864&lt;Analysis!$BC$2, 'Raw Data'!D864-'Raw Data'!E864&gt;1), 'Raw Data'!AW864, IF(AND('Raw Data'!J864&lt;Analysis!$BC$2, 'Raw Data'!E864-'Raw Data'!D864&gt;1), 'Raw Data'!AY864, 0)))</f>
        <v/>
      </c>
      <c r="AP869">
        <f>IF(ISBLANK('Raw Data'!A864), 0, IF(AND('Raw Data'!I864&lt;Analysis!$BC$2, 'Raw Data'!D864-'Raw Data'!E864&gt;2), 'Raw Data'!AZ864, IF(AND('Raw Data'!J864&lt;Analysis!$BC$2, 'Raw Data'!E864-'Raw Data'!D864&gt;2), 'Raw Data'!BB864, 0)))</f>
        <v/>
      </c>
      <c r="AQ869">
        <f>IF(ISBLANK('Raw Data'!A864), 0, IF(AND('Raw Data'!I864&lt;Analysis!$BC$2, 'Raw Data'!D864-'Raw Data'!E864&gt;3), 'Raw Data'!BC864, IF(AND('Raw Data'!J864&lt;Analysis!$BC$2, 'Raw Data'!E864-'Raw Data'!D864&gt;3), 'Raw Data'!BE864, 0)))</f>
        <v/>
      </c>
      <c r="AR869">
        <f>IF('Hidden Analysiss'!D865=1,IF(ABS('Raw Data'!E864-'Raw Data'!D864)&lt;2,'Raw Data'!AX864,0), 0)</f>
        <v/>
      </c>
      <c r="AS869">
        <f>IF('Hidden Analysiss'!D865=1,IF(ABS('Raw Data'!E864-'Raw Data'!D864)&lt;3,'Raw Data'!BA864,0), 0)</f>
        <v/>
      </c>
      <c r="AT869">
        <f>IF('Hidden Analysiss'!D865=1,IF(ABS('Raw Data'!E864-'Raw Data'!D864)&lt;4,'Raw Data'!BD864,0), 0)</f>
        <v/>
      </c>
      <c r="AU869">
        <f>IF(AND('Hidden Analysiss'!E865=1, ABS('Raw Data'!E864-'Raw Data'!D864)&lt;2), 'Raw Data'!AX864, 0)</f>
        <v/>
      </c>
      <c r="AV869">
        <f>IF(AND('Hidden Analysiss'!E865=1, ABS('Raw Data'!E864-'Raw Data'!D864)&lt;3), 'Raw Data'!BA864, 0)</f>
        <v/>
      </c>
      <c r="AW869">
        <f>IF(AND('Hidden Analysiss'!E865=1, ABS('Raw Data'!E864-'Raw Data'!D864)&lt;3), 'Raw Data'!BD864, 0)</f>
        <v/>
      </c>
    </row>
    <row r="870">
      <c r="A870" s="1">
        <f>'Raw Data'!A865</f>
        <v/>
      </c>
      <c r="B870">
        <f>IF('Raw Data'!E865&gt;'Raw Data'!D865, 'Raw Data'!J865, 0)</f>
        <v/>
      </c>
      <c r="C870">
        <f>IF('Raw Data'!D865&gt;'Raw Data'!E865, 'Raw Data'!I865, 0)</f>
        <v/>
      </c>
      <c r="D870">
        <f>SUM(G870:H870)</f>
        <v/>
      </c>
      <c r="E870">
        <f>IF(AND('Raw Data'!J865&lt;'Raw Data'!I865,'Raw Data'!E865&gt;'Raw Data'!D865,'Raw Data'!E865-'Raw Data'!D865&gt;3),'Raw Data'!N865,IF(AND('Raw Data'!I865&lt;'Raw Data'!J865,'Raw Data'!D865&gt;'Raw Data'!E865,'Raw Data'!D865-'Raw Data'!E865&gt;3),'Raw Data'!M865,0))</f>
        <v/>
      </c>
      <c r="F870">
        <f>IF(AND('Raw Data'!J865&lt;'Raw Data'!I865,'Raw Data'!E865&gt;'Raw Data'!D865,'Raw Data'!E865-'Raw Data'!D865&lt;4),'Raw Data'!L865,IF(AND('Raw Data'!I865&lt;'Raw Data'!J865,'Raw Data'!D865&gt;'Raw Data'!E865,'Raw Data'!D865-'Raw Data'!E865&lt;4),'Raw Data'!K865,0))</f>
        <v/>
      </c>
      <c r="G870">
        <f>IF(AND('Raw Data'!J865&lt;'Raw Data'!I865, 'Raw Data'!E865&gt;'Raw Data'!D865), 'Raw Data'!J865, 0)</f>
        <v/>
      </c>
      <c r="H870">
        <f>IF(AND('Raw Data'!J865&gt;'Raw Data'!I865, 'Raw Data'!E865&lt;'Raw Data'!D865), 'Raw Data'!I865, 0)</f>
        <v/>
      </c>
      <c r="I870">
        <f>SUM(J870:K870)</f>
        <v/>
      </c>
      <c r="J870">
        <f>IF(AND('Raw Data'!J865&gt;'Raw Data'!I865, 'Raw Data'!E865&gt;'Raw Data'!D865), 'Raw Data'!J865, 0)</f>
        <v/>
      </c>
      <c r="K870">
        <f>IF(AND('Raw Data'!I865&gt;'Raw Data'!J865, 'Raw Data'!D865&gt;'Raw Data'!E865), 'Raw Data'!I865, 0)</f>
        <v/>
      </c>
      <c r="L870">
        <f>IF('Raw Data'!E865-'Raw Data'!D865&gt;3, 'Raw Data'!N865, 0)</f>
        <v/>
      </c>
      <c r="M870">
        <f>IF('Raw Data'!D865-'Raw Data'!E865&gt;3, 'Raw Data'!M865, 0)</f>
        <v/>
      </c>
      <c r="N870">
        <f>IF(ISBLANK('Raw Data'!D865),0,IF(AND('Raw Data'!E865&gt;'Raw Data'!D865,'Raw Data'!E865-'Raw Data'!D865&gt;0,'Raw Data'!E865-'Raw Data'!D865&lt;4),'Raw Data'!L865, 0))</f>
        <v/>
      </c>
      <c r="O870">
        <f>IF(ISBLANK('Raw Data'!D865),0,IF(AND('Raw Data'!E865&gt;'Raw Data'!D865,'Raw Data'!E865-'Raw Data'!D865&gt;0,'Raw Data'!D865-'Raw Data'!E865&lt;4),'Raw Data'!K865, 0))</f>
        <v/>
      </c>
      <c r="P870">
        <f>IF('Raw Data'!E865-'Raw Data'!D865&gt;3, 'Raw Data'!N865, IF('Raw Data'!D865-'Raw Data'!E865&gt;3, 'Raw Data'!M865, 0))</f>
        <v/>
      </c>
      <c r="Q870">
        <f>IF(ISBLANK('Raw Data'!E865),0,IF(AND('Raw Data'!E865-'Raw Data'!D865&lt;4,'Raw Data'!E865-'Raw Data'!D865&gt;0),'Raw Data'!L865,IF(AND('Raw Data'!D865&gt;'Raw Data'!E865,'Raw Data'!D865-'Raw Data'!E865&gt;0),'Raw Data'!K865,0)))</f>
        <v/>
      </c>
      <c r="R870">
        <f>IF(ISBLANK('Raw Data'!K865),0,IFERROR(IF(MATCH(SMALL('Raw Data'!K865:N865,1),L870:O870,0),SMALL('Raw Data'!K865:N865,1)),0))</f>
        <v/>
      </c>
      <c r="S870">
        <f>IF(ISBLANK('Raw Data'!K865),0,IFERROR(IF(MATCH(SMALL('Raw Data'!K865:N865,2),L870:O870,0),SMALL('Raw Data'!K865:N865,2)),0))</f>
        <v/>
      </c>
      <c r="T870">
        <f>IF(ISBLANK('Raw Data'!K865),0,IFERROR(IF(MATCH(SMALL('Raw Data'!K865:N865,3),L870:O870,0),SMALL('Raw Data'!K865:N865,3)),0))</f>
        <v/>
      </c>
      <c r="U870">
        <f>IF(ISBLANK('Raw Data'!K865),0,IFERROR(IF(MATCH(SMALL('Raw Data'!K865:N865,4),L870:O870,0),SMALL('Raw Data'!K865:N865,4)),0))</f>
        <v/>
      </c>
      <c r="V870">
        <f>IF(AND('Raw Data'!D865&lt;3, 'Raw Data'!E865&lt;3, 'Raw Data'!A865&gt;0), 'Raw Data'!AF865, 0)</f>
        <v/>
      </c>
      <c r="W870">
        <f>IF(AND('Raw Data'!D865&lt;4, 'Raw Data'!E865&lt;4, 'Raw Data'!A865&gt;0), 'Raw Data'!AI865, 0)</f>
        <v/>
      </c>
      <c r="X870">
        <f>IF(AND('Raw Data'!D865&lt;5, 'Raw Data'!E865&lt;5, 'Raw Data'!A865&gt;0), 'Raw Data'!AL865, 0)</f>
        <v/>
      </c>
      <c r="Y870">
        <f>IF(AND('Raw Data'!D865&lt;6, 'Raw Data'!E865&lt;6, 'Raw Data'!A865&gt;0), 'Raw Data'!AO865, 0)</f>
        <v/>
      </c>
      <c r="Z870">
        <f>IF(ISBLANK('Raw Data'!D865), 0, IF('Raw Data'!D865-'Raw Data'!E865&gt;1, 'Raw Data'!AW865, 0))</f>
        <v/>
      </c>
      <c r="AA870">
        <f>IF(ISBLANK('Raw Data'!A865), 0, IF(ABS('Raw Data'!D865-'Raw Data'!E865)&lt;2, 'Raw Data'!AX865, 0))</f>
        <v/>
      </c>
      <c r="AB870">
        <f>IF(ISBLANK('Raw Data'!D865), 0, IF('Raw Data'!E865-'Raw Data'!D865&gt;1, 'Raw Data'!AY865, 0))</f>
        <v/>
      </c>
      <c r="AC870">
        <f>IF(ISBLANK('Raw Data'!D865), 0, IF('Raw Data'!D865-'Raw Data'!E865&gt;2, 'Raw Data'!AZ865, 0))</f>
        <v/>
      </c>
      <c r="AD870">
        <f>IF(ISBLANK('Raw Data'!A865), 0, IF(ABS('Raw Data'!D865-'Raw Data'!E865)&lt;3, 'Raw Data'!BA865, 0))</f>
        <v/>
      </c>
      <c r="AE870">
        <f>IF(ISBLANK('Raw Data'!D865), 0, IF('Raw Data'!E865-'Raw Data'!D865&gt;2, 'Raw Data'!BB865, 0))</f>
        <v/>
      </c>
      <c r="AF870">
        <f>IF(ISBLANK('Raw Data'!D865), 0, IF('Raw Data'!D865-'Raw Data'!E865&gt;3, 'Raw Data'!BC865, 0))</f>
        <v/>
      </c>
      <c r="AG870">
        <f>IF(ISBLANK('Raw Data'!A865), 0, IF(ABS('Raw Data'!D865-'Raw Data'!E865)&lt;4, 'Raw Data'!BD865, 0))</f>
        <v/>
      </c>
      <c r="AH870">
        <f>IF(ISBLANK('Raw Data'!D865), 0, IF('Raw Data'!E865-'Raw Data'!D865&gt;3, 'Raw Data'!BE865, 0))</f>
        <v/>
      </c>
      <c r="AI870">
        <f>IF(SUM('Raw Data'!D865:E865)&gt;'Raw Data'!F865, 'Raw Data'!G865, 0)</f>
        <v/>
      </c>
      <c r="AJ870">
        <f>IF(ISBLANK('Raw Data'!D865), 0, IF(SUM('Raw Data'!D865:E865)&lt;'Raw Data'!F865, 'Raw Data'!H865, 0))</f>
        <v/>
      </c>
      <c r="AK870">
        <f>IF(ISBLANK('Raw Data'!A865), 0, IF(AND('Raw Data'!D865&lt;3, 'Raw Data'!E865&lt;3, 'Raw Data'!F865&lt;BB$2), 'Raw Data'!AF865, 0))</f>
        <v/>
      </c>
      <c r="AL870">
        <f>IF(ISBLANK('Raw Data'!A865), 0, IF(AND('Raw Data'!D865&lt;4, 'Raw Data'!E865&lt;4, 'Raw Data'!F865&lt;BB$2), 'Raw Data'!AI865, 0))</f>
        <v/>
      </c>
      <c r="AM870">
        <f>IF(ISBLANK('Raw Data'!A865), 0, IF(AND('Raw Data'!D865&lt;5, 'Raw Data'!E865&lt;5, 'Raw Data'!F865&lt;BB$2), 'Raw Data'!AL865, 0))</f>
        <v/>
      </c>
      <c r="AN870">
        <f>IF(ISBLANK('Raw Data'!A865), 0, IF(AND('Raw Data'!D865&lt;6, 'Raw Data'!E865&lt;6, 'Raw Data'!F865&lt;BB$2), 'Raw Data'!AO865, 0))</f>
        <v/>
      </c>
      <c r="AO870">
        <f>IF(ISBLANK('Raw Data'!A865), 0, IF(AND('Raw Data'!I865&lt;Analysis!$BC$2, 'Raw Data'!D865-'Raw Data'!E865&gt;1), 'Raw Data'!AW865, IF(AND('Raw Data'!J865&lt;Analysis!$BC$2, 'Raw Data'!E865-'Raw Data'!D865&gt;1), 'Raw Data'!AY865, 0)))</f>
        <v/>
      </c>
      <c r="AP870">
        <f>IF(ISBLANK('Raw Data'!A865), 0, IF(AND('Raw Data'!I865&lt;Analysis!$BC$2, 'Raw Data'!D865-'Raw Data'!E865&gt;2), 'Raw Data'!AZ865, IF(AND('Raw Data'!J865&lt;Analysis!$BC$2, 'Raw Data'!E865-'Raw Data'!D865&gt;2), 'Raw Data'!BB865, 0)))</f>
        <v/>
      </c>
      <c r="AQ870">
        <f>IF(ISBLANK('Raw Data'!A865), 0, IF(AND('Raw Data'!I865&lt;Analysis!$BC$2, 'Raw Data'!D865-'Raw Data'!E865&gt;3), 'Raw Data'!BC865, IF(AND('Raw Data'!J865&lt;Analysis!$BC$2, 'Raw Data'!E865-'Raw Data'!D865&gt;3), 'Raw Data'!BE865, 0)))</f>
        <v/>
      </c>
      <c r="AR870">
        <f>IF('Hidden Analysiss'!D866=1,IF(ABS('Raw Data'!E865-'Raw Data'!D865)&lt;2,'Raw Data'!AX865,0), 0)</f>
        <v/>
      </c>
      <c r="AS870">
        <f>IF('Hidden Analysiss'!D866=1,IF(ABS('Raw Data'!E865-'Raw Data'!D865)&lt;3,'Raw Data'!BA865,0), 0)</f>
        <v/>
      </c>
      <c r="AT870">
        <f>IF('Hidden Analysiss'!D866=1,IF(ABS('Raw Data'!E865-'Raw Data'!D865)&lt;4,'Raw Data'!BD865,0), 0)</f>
        <v/>
      </c>
      <c r="AU870">
        <f>IF(AND('Hidden Analysiss'!E866=1, ABS('Raw Data'!E865-'Raw Data'!D865)&lt;2), 'Raw Data'!AX865, 0)</f>
        <v/>
      </c>
      <c r="AV870">
        <f>IF(AND('Hidden Analysiss'!E866=1, ABS('Raw Data'!E865-'Raw Data'!D865)&lt;3), 'Raw Data'!BA865, 0)</f>
        <v/>
      </c>
      <c r="AW870">
        <f>IF(AND('Hidden Analysiss'!E866=1, ABS('Raw Data'!E865-'Raw Data'!D865)&lt;3), 'Raw Data'!BD865, 0)</f>
        <v/>
      </c>
    </row>
    <row r="871">
      <c r="A871" s="1">
        <f>'Raw Data'!A866</f>
        <v/>
      </c>
      <c r="B871">
        <f>IF('Raw Data'!E866&gt;'Raw Data'!D866, 'Raw Data'!J866, 0)</f>
        <v/>
      </c>
      <c r="C871">
        <f>IF('Raw Data'!D866&gt;'Raw Data'!E866, 'Raw Data'!I866, 0)</f>
        <v/>
      </c>
      <c r="D871">
        <f>SUM(G871:H871)</f>
        <v/>
      </c>
      <c r="E871">
        <f>IF(AND('Raw Data'!J866&lt;'Raw Data'!I866,'Raw Data'!E866&gt;'Raw Data'!D866,'Raw Data'!E866-'Raw Data'!D866&gt;3),'Raw Data'!N866,IF(AND('Raw Data'!I866&lt;'Raw Data'!J866,'Raw Data'!D866&gt;'Raw Data'!E866,'Raw Data'!D866-'Raw Data'!E866&gt;3),'Raw Data'!M866,0))</f>
        <v/>
      </c>
      <c r="F871">
        <f>IF(AND('Raw Data'!J866&lt;'Raw Data'!I866,'Raw Data'!E866&gt;'Raw Data'!D866,'Raw Data'!E866-'Raw Data'!D866&lt;4),'Raw Data'!L866,IF(AND('Raw Data'!I866&lt;'Raw Data'!J866,'Raw Data'!D866&gt;'Raw Data'!E866,'Raw Data'!D866-'Raw Data'!E866&lt;4),'Raw Data'!K866,0))</f>
        <v/>
      </c>
      <c r="G871">
        <f>IF(AND('Raw Data'!J866&lt;'Raw Data'!I866, 'Raw Data'!E866&gt;'Raw Data'!D866), 'Raw Data'!J866, 0)</f>
        <v/>
      </c>
      <c r="H871">
        <f>IF(AND('Raw Data'!J866&gt;'Raw Data'!I866, 'Raw Data'!E866&lt;'Raw Data'!D866), 'Raw Data'!I866, 0)</f>
        <v/>
      </c>
      <c r="I871">
        <f>SUM(J871:K871)</f>
        <v/>
      </c>
      <c r="J871">
        <f>IF(AND('Raw Data'!J866&gt;'Raw Data'!I866, 'Raw Data'!E866&gt;'Raw Data'!D866), 'Raw Data'!J866, 0)</f>
        <v/>
      </c>
      <c r="K871">
        <f>IF(AND('Raw Data'!I866&gt;'Raw Data'!J866, 'Raw Data'!D866&gt;'Raw Data'!E866), 'Raw Data'!I866, 0)</f>
        <v/>
      </c>
      <c r="L871">
        <f>IF('Raw Data'!E866-'Raw Data'!D866&gt;3, 'Raw Data'!N866, 0)</f>
        <v/>
      </c>
      <c r="M871">
        <f>IF('Raw Data'!D866-'Raw Data'!E866&gt;3, 'Raw Data'!M866, 0)</f>
        <v/>
      </c>
      <c r="N871">
        <f>IF(ISBLANK('Raw Data'!D866),0,IF(AND('Raw Data'!E866&gt;'Raw Data'!D866,'Raw Data'!E866-'Raw Data'!D866&gt;0,'Raw Data'!E866-'Raw Data'!D866&lt;4),'Raw Data'!L866, 0))</f>
        <v/>
      </c>
      <c r="O871">
        <f>IF(ISBLANK('Raw Data'!D866),0,IF(AND('Raw Data'!E866&gt;'Raw Data'!D866,'Raw Data'!E866-'Raw Data'!D866&gt;0,'Raw Data'!D866-'Raw Data'!E866&lt;4),'Raw Data'!K866, 0))</f>
        <v/>
      </c>
      <c r="P871">
        <f>IF('Raw Data'!E866-'Raw Data'!D866&gt;3, 'Raw Data'!N866, IF('Raw Data'!D866-'Raw Data'!E866&gt;3, 'Raw Data'!M866, 0))</f>
        <v/>
      </c>
      <c r="Q871">
        <f>IF(ISBLANK('Raw Data'!E866),0,IF(AND('Raw Data'!E866-'Raw Data'!D866&lt;4,'Raw Data'!E866-'Raw Data'!D866&gt;0),'Raw Data'!L866,IF(AND('Raw Data'!D866&gt;'Raw Data'!E866,'Raw Data'!D866-'Raw Data'!E866&gt;0),'Raw Data'!K866,0)))</f>
        <v/>
      </c>
      <c r="R871">
        <f>IF(ISBLANK('Raw Data'!K866),0,IFERROR(IF(MATCH(SMALL('Raw Data'!K866:N866,1),L871:O871,0),SMALL('Raw Data'!K866:N866,1)),0))</f>
        <v/>
      </c>
      <c r="S871">
        <f>IF(ISBLANK('Raw Data'!K866),0,IFERROR(IF(MATCH(SMALL('Raw Data'!K866:N866,2),L871:O871,0),SMALL('Raw Data'!K866:N866,2)),0))</f>
        <v/>
      </c>
      <c r="T871">
        <f>IF(ISBLANK('Raw Data'!K866),0,IFERROR(IF(MATCH(SMALL('Raw Data'!K866:N866,3),L871:O871,0),SMALL('Raw Data'!K866:N866,3)),0))</f>
        <v/>
      </c>
      <c r="U871">
        <f>IF(ISBLANK('Raw Data'!K866),0,IFERROR(IF(MATCH(SMALL('Raw Data'!K866:N866,4),L871:O871,0),SMALL('Raw Data'!K866:N866,4)),0))</f>
        <v/>
      </c>
      <c r="V871">
        <f>IF(AND('Raw Data'!D866&lt;3, 'Raw Data'!E866&lt;3, 'Raw Data'!A866&gt;0), 'Raw Data'!AF866, 0)</f>
        <v/>
      </c>
      <c r="W871">
        <f>IF(AND('Raw Data'!D866&lt;4, 'Raw Data'!E866&lt;4, 'Raw Data'!A866&gt;0), 'Raw Data'!AI866, 0)</f>
        <v/>
      </c>
      <c r="X871">
        <f>IF(AND('Raw Data'!D866&lt;5, 'Raw Data'!E866&lt;5, 'Raw Data'!A866&gt;0), 'Raw Data'!AL866, 0)</f>
        <v/>
      </c>
      <c r="Y871">
        <f>IF(AND('Raw Data'!D866&lt;6, 'Raw Data'!E866&lt;6, 'Raw Data'!A866&gt;0), 'Raw Data'!AO866, 0)</f>
        <v/>
      </c>
      <c r="Z871">
        <f>IF(ISBLANK('Raw Data'!D866), 0, IF('Raw Data'!D866-'Raw Data'!E866&gt;1, 'Raw Data'!AW866, 0))</f>
        <v/>
      </c>
      <c r="AA871">
        <f>IF(ISBLANK('Raw Data'!A866), 0, IF(ABS('Raw Data'!D866-'Raw Data'!E866)&lt;2, 'Raw Data'!AX866, 0))</f>
        <v/>
      </c>
      <c r="AB871">
        <f>IF(ISBLANK('Raw Data'!D866), 0, IF('Raw Data'!E866-'Raw Data'!D866&gt;1, 'Raw Data'!AY866, 0))</f>
        <v/>
      </c>
      <c r="AC871">
        <f>IF(ISBLANK('Raw Data'!D866), 0, IF('Raw Data'!D866-'Raw Data'!E866&gt;2, 'Raw Data'!AZ866, 0))</f>
        <v/>
      </c>
      <c r="AD871">
        <f>IF(ISBLANK('Raw Data'!A866), 0, IF(ABS('Raw Data'!D866-'Raw Data'!E866)&lt;3, 'Raw Data'!BA866, 0))</f>
        <v/>
      </c>
      <c r="AE871">
        <f>IF(ISBLANK('Raw Data'!D866), 0, IF('Raw Data'!E866-'Raw Data'!D866&gt;2, 'Raw Data'!BB866, 0))</f>
        <v/>
      </c>
      <c r="AF871">
        <f>IF(ISBLANK('Raw Data'!D866), 0, IF('Raw Data'!D866-'Raw Data'!E866&gt;3, 'Raw Data'!BC866, 0))</f>
        <v/>
      </c>
      <c r="AG871">
        <f>IF(ISBLANK('Raw Data'!A866), 0, IF(ABS('Raw Data'!D866-'Raw Data'!E866)&lt;4, 'Raw Data'!BD866, 0))</f>
        <v/>
      </c>
      <c r="AH871">
        <f>IF(ISBLANK('Raw Data'!D866), 0, IF('Raw Data'!E866-'Raw Data'!D866&gt;3, 'Raw Data'!BE866, 0))</f>
        <v/>
      </c>
      <c r="AI871">
        <f>IF(SUM('Raw Data'!D866:E866)&gt;'Raw Data'!F866, 'Raw Data'!G866, 0)</f>
        <v/>
      </c>
      <c r="AJ871">
        <f>IF(ISBLANK('Raw Data'!D866), 0, IF(SUM('Raw Data'!D866:E866)&lt;'Raw Data'!F866, 'Raw Data'!H866, 0))</f>
        <v/>
      </c>
      <c r="AK871">
        <f>IF(ISBLANK('Raw Data'!A866), 0, IF(AND('Raw Data'!D866&lt;3, 'Raw Data'!E866&lt;3, 'Raw Data'!F866&lt;BB$2), 'Raw Data'!AF866, 0))</f>
        <v/>
      </c>
      <c r="AL871">
        <f>IF(ISBLANK('Raw Data'!A866), 0, IF(AND('Raw Data'!D866&lt;4, 'Raw Data'!E866&lt;4, 'Raw Data'!F866&lt;BB$2), 'Raw Data'!AI866, 0))</f>
        <v/>
      </c>
      <c r="AM871">
        <f>IF(ISBLANK('Raw Data'!A866), 0, IF(AND('Raw Data'!D866&lt;5, 'Raw Data'!E866&lt;5, 'Raw Data'!F866&lt;BB$2), 'Raw Data'!AL866, 0))</f>
        <v/>
      </c>
      <c r="AN871">
        <f>IF(ISBLANK('Raw Data'!A866), 0, IF(AND('Raw Data'!D866&lt;6, 'Raw Data'!E866&lt;6, 'Raw Data'!F866&lt;BB$2), 'Raw Data'!AO866, 0))</f>
        <v/>
      </c>
      <c r="AO871">
        <f>IF(ISBLANK('Raw Data'!A866), 0, IF(AND('Raw Data'!I866&lt;Analysis!$BC$2, 'Raw Data'!D866-'Raw Data'!E866&gt;1), 'Raw Data'!AW866, IF(AND('Raw Data'!J866&lt;Analysis!$BC$2, 'Raw Data'!E866-'Raw Data'!D866&gt;1), 'Raw Data'!AY866, 0)))</f>
        <v/>
      </c>
      <c r="AP871">
        <f>IF(ISBLANK('Raw Data'!A866), 0, IF(AND('Raw Data'!I866&lt;Analysis!$BC$2, 'Raw Data'!D866-'Raw Data'!E866&gt;2), 'Raw Data'!AZ866, IF(AND('Raw Data'!J866&lt;Analysis!$BC$2, 'Raw Data'!E866-'Raw Data'!D866&gt;2), 'Raw Data'!BB866, 0)))</f>
        <v/>
      </c>
      <c r="AQ871">
        <f>IF(ISBLANK('Raw Data'!A866), 0, IF(AND('Raw Data'!I866&lt;Analysis!$BC$2, 'Raw Data'!D866-'Raw Data'!E866&gt;3), 'Raw Data'!BC866, IF(AND('Raw Data'!J866&lt;Analysis!$BC$2, 'Raw Data'!E866-'Raw Data'!D866&gt;3), 'Raw Data'!BE866, 0)))</f>
        <v/>
      </c>
      <c r="AR871">
        <f>IF('Hidden Analysiss'!D867=1,IF(ABS('Raw Data'!E866-'Raw Data'!D866)&lt;2,'Raw Data'!AX866,0), 0)</f>
        <v/>
      </c>
      <c r="AS871">
        <f>IF('Hidden Analysiss'!D867=1,IF(ABS('Raw Data'!E866-'Raw Data'!D866)&lt;3,'Raw Data'!BA866,0), 0)</f>
        <v/>
      </c>
      <c r="AT871">
        <f>IF('Hidden Analysiss'!D867=1,IF(ABS('Raw Data'!E866-'Raw Data'!D866)&lt;4,'Raw Data'!BD866,0), 0)</f>
        <v/>
      </c>
      <c r="AU871">
        <f>IF(AND('Hidden Analysiss'!E867=1, ABS('Raw Data'!E866-'Raw Data'!D866)&lt;2), 'Raw Data'!AX866, 0)</f>
        <v/>
      </c>
      <c r="AV871">
        <f>IF(AND('Hidden Analysiss'!E867=1, ABS('Raw Data'!E866-'Raw Data'!D866)&lt;3), 'Raw Data'!BA866, 0)</f>
        <v/>
      </c>
      <c r="AW871">
        <f>IF(AND('Hidden Analysiss'!E867=1, ABS('Raw Data'!E866-'Raw Data'!D866)&lt;3), 'Raw Data'!BD866, 0)</f>
        <v/>
      </c>
    </row>
    <row r="872">
      <c r="A872" s="1">
        <f>'Raw Data'!A867</f>
        <v/>
      </c>
      <c r="B872">
        <f>IF('Raw Data'!E867&gt;'Raw Data'!D867, 'Raw Data'!J867, 0)</f>
        <v/>
      </c>
      <c r="C872">
        <f>IF('Raw Data'!D867&gt;'Raw Data'!E867, 'Raw Data'!I867, 0)</f>
        <v/>
      </c>
      <c r="D872">
        <f>SUM(G872:H872)</f>
        <v/>
      </c>
      <c r="E872">
        <f>IF(AND('Raw Data'!J867&lt;'Raw Data'!I867,'Raw Data'!E867&gt;'Raw Data'!D867,'Raw Data'!E867-'Raw Data'!D867&gt;3),'Raw Data'!N867,IF(AND('Raw Data'!I867&lt;'Raw Data'!J867,'Raw Data'!D867&gt;'Raw Data'!E867,'Raw Data'!D867-'Raw Data'!E867&gt;3),'Raw Data'!M867,0))</f>
        <v/>
      </c>
      <c r="F872">
        <f>IF(AND('Raw Data'!J867&lt;'Raw Data'!I867,'Raw Data'!E867&gt;'Raw Data'!D867,'Raw Data'!E867-'Raw Data'!D867&lt;4),'Raw Data'!L867,IF(AND('Raw Data'!I867&lt;'Raw Data'!J867,'Raw Data'!D867&gt;'Raw Data'!E867,'Raw Data'!D867-'Raw Data'!E867&lt;4),'Raw Data'!K867,0))</f>
        <v/>
      </c>
      <c r="G872">
        <f>IF(AND('Raw Data'!J867&lt;'Raw Data'!I867, 'Raw Data'!E867&gt;'Raw Data'!D867), 'Raw Data'!J867, 0)</f>
        <v/>
      </c>
      <c r="H872">
        <f>IF(AND('Raw Data'!J867&gt;'Raw Data'!I867, 'Raw Data'!E867&lt;'Raw Data'!D867), 'Raw Data'!I867, 0)</f>
        <v/>
      </c>
      <c r="I872">
        <f>SUM(J872:K872)</f>
        <v/>
      </c>
      <c r="J872">
        <f>IF(AND('Raw Data'!J867&gt;'Raw Data'!I867, 'Raw Data'!E867&gt;'Raw Data'!D867), 'Raw Data'!J867, 0)</f>
        <v/>
      </c>
      <c r="K872">
        <f>IF(AND('Raw Data'!I867&gt;'Raw Data'!J867, 'Raw Data'!D867&gt;'Raw Data'!E867), 'Raw Data'!I867, 0)</f>
        <v/>
      </c>
      <c r="L872">
        <f>IF('Raw Data'!E867-'Raw Data'!D867&gt;3, 'Raw Data'!N867, 0)</f>
        <v/>
      </c>
      <c r="M872">
        <f>IF('Raw Data'!D867-'Raw Data'!E867&gt;3, 'Raw Data'!M867, 0)</f>
        <v/>
      </c>
      <c r="N872">
        <f>IF(ISBLANK('Raw Data'!D867),0,IF(AND('Raw Data'!E867&gt;'Raw Data'!D867,'Raw Data'!E867-'Raw Data'!D867&gt;0,'Raw Data'!E867-'Raw Data'!D867&lt;4),'Raw Data'!L867, 0))</f>
        <v/>
      </c>
      <c r="O872">
        <f>IF(ISBLANK('Raw Data'!D867),0,IF(AND('Raw Data'!E867&gt;'Raw Data'!D867,'Raw Data'!E867-'Raw Data'!D867&gt;0,'Raw Data'!D867-'Raw Data'!E867&lt;4),'Raw Data'!K867, 0))</f>
        <v/>
      </c>
      <c r="P872">
        <f>IF('Raw Data'!E867-'Raw Data'!D867&gt;3, 'Raw Data'!N867, IF('Raw Data'!D867-'Raw Data'!E867&gt;3, 'Raw Data'!M867, 0))</f>
        <v/>
      </c>
      <c r="Q872">
        <f>IF(ISBLANK('Raw Data'!E867),0,IF(AND('Raw Data'!E867-'Raw Data'!D867&lt;4,'Raw Data'!E867-'Raw Data'!D867&gt;0),'Raw Data'!L867,IF(AND('Raw Data'!D867&gt;'Raw Data'!E867,'Raw Data'!D867-'Raw Data'!E867&gt;0),'Raw Data'!K867,0)))</f>
        <v/>
      </c>
      <c r="R872">
        <f>IF(ISBLANK('Raw Data'!K867),0,IFERROR(IF(MATCH(SMALL('Raw Data'!K867:N867,1),L872:O872,0),SMALL('Raw Data'!K867:N867,1)),0))</f>
        <v/>
      </c>
      <c r="S872">
        <f>IF(ISBLANK('Raw Data'!K867),0,IFERROR(IF(MATCH(SMALL('Raw Data'!K867:N867,2),L872:O872,0),SMALL('Raw Data'!K867:N867,2)),0))</f>
        <v/>
      </c>
      <c r="T872">
        <f>IF(ISBLANK('Raw Data'!K867),0,IFERROR(IF(MATCH(SMALL('Raw Data'!K867:N867,3),L872:O872,0),SMALL('Raw Data'!K867:N867,3)),0))</f>
        <v/>
      </c>
      <c r="U872">
        <f>IF(ISBLANK('Raw Data'!K867),0,IFERROR(IF(MATCH(SMALL('Raw Data'!K867:N867,4),L872:O872,0),SMALL('Raw Data'!K867:N867,4)),0))</f>
        <v/>
      </c>
      <c r="V872">
        <f>IF(AND('Raw Data'!D867&lt;3, 'Raw Data'!E867&lt;3, 'Raw Data'!A867&gt;0), 'Raw Data'!AF867, 0)</f>
        <v/>
      </c>
      <c r="W872">
        <f>IF(AND('Raw Data'!D867&lt;4, 'Raw Data'!E867&lt;4, 'Raw Data'!A867&gt;0), 'Raw Data'!AI867, 0)</f>
        <v/>
      </c>
      <c r="X872">
        <f>IF(AND('Raw Data'!D867&lt;5, 'Raw Data'!E867&lt;5, 'Raw Data'!A867&gt;0), 'Raw Data'!AL867, 0)</f>
        <v/>
      </c>
      <c r="Y872">
        <f>IF(AND('Raw Data'!D867&lt;6, 'Raw Data'!E867&lt;6, 'Raw Data'!A867&gt;0), 'Raw Data'!AO867, 0)</f>
        <v/>
      </c>
      <c r="Z872">
        <f>IF(ISBLANK('Raw Data'!D867), 0, IF('Raw Data'!D867-'Raw Data'!E867&gt;1, 'Raw Data'!AW867, 0))</f>
        <v/>
      </c>
      <c r="AA872">
        <f>IF(ISBLANK('Raw Data'!A867), 0, IF(ABS('Raw Data'!D867-'Raw Data'!E867)&lt;2, 'Raw Data'!AX867, 0))</f>
        <v/>
      </c>
      <c r="AB872">
        <f>IF(ISBLANK('Raw Data'!D867), 0, IF('Raw Data'!E867-'Raw Data'!D867&gt;1, 'Raw Data'!AY867, 0))</f>
        <v/>
      </c>
      <c r="AC872">
        <f>IF(ISBLANK('Raw Data'!D867), 0, IF('Raw Data'!D867-'Raw Data'!E867&gt;2, 'Raw Data'!AZ867, 0))</f>
        <v/>
      </c>
      <c r="AD872">
        <f>IF(ISBLANK('Raw Data'!A867), 0, IF(ABS('Raw Data'!D867-'Raw Data'!E867)&lt;3, 'Raw Data'!BA867, 0))</f>
        <v/>
      </c>
      <c r="AE872">
        <f>IF(ISBLANK('Raw Data'!D867), 0, IF('Raw Data'!E867-'Raw Data'!D867&gt;2, 'Raw Data'!BB867, 0))</f>
        <v/>
      </c>
      <c r="AF872">
        <f>IF(ISBLANK('Raw Data'!D867), 0, IF('Raw Data'!D867-'Raw Data'!E867&gt;3, 'Raw Data'!BC867, 0))</f>
        <v/>
      </c>
      <c r="AG872">
        <f>IF(ISBLANK('Raw Data'!A867), 0, IF(ABS('Raw Data'!D867-'Raw Data'!E867)&lt;4, 'Raw Data'!BD867, 0))</f>
        <v/>
      </c>
      <c r="AH872">
        <f>IF(ISBLANK('Raw Data'!D867), 0, IF('Raw Data'!E867-'Raw Data'!D867&gt;3, 'Raw Data'!BE867, 0))</f>
        <v/>
      </c>
      <c r="AI872">
        <f>IF(SUM('Raw Data'!D867:E867)&gt;'Raw Data'!F867, 'Raw Data'!G867, 0)</f>
        <v/>
      </c>
      <c r="AJ872">
        <f>IF(ISBLANK('Raw Data'!D867), 0, IF(SUM('Raw Data'!D867:E867)&lt;'Raw Data'!F867, 'Raw Data'!H867, 0))</f>
        <v/>
      </c>
      <c r="AK872">
        <f>IF(ISBLANK('Raw Data'!A867), 0, IF(AND('Raw Data'!D867&lt;3, 'Raw Data'!E867&lt;3, 'Raw Data'!F867&lt;BB$2), 'Raw Data'!AF867, 0))</f>
        <v/>
      </c>
      <c r="AL872">
        <f>IF(ISBLANK('Raw Data'!A867), 0, IF(AND('Raw Data'!D867&lt;4, 'Raw Data'!E867&lt;4, 'Raw Data'!F867&lt;BB$2), 'Raw Data'!AI867, 0))</f>
        <v/>
      </c>
      <c r="AM872">
        <f>IF(ISBLANK('Raw Data'!A867), 0, IF(AND('Raw Data'!D867&lt;5, 'Raw Data'!E867&lt;5, 'Raw Data'!F867&lt;BB$2), 'Raw Data'!AL867, 0))</f>
        <v/>
      </c>
      <c r="AN872">
        <f>IF(ISBLANK('Raw Data'!A867), 0, IF(AND('Raw Data'!D867&lt;6, 'Raw Data'!E867&lt;6, 'Raw Data'!F867&lt;BB$2), 'Raw Data'!AO867, 0))</f>
        <v/>
      </c>
      <c r="AO872">
        <f>IF(ISBLANK('Raw Data'!A867), 0, IF(AND('Raw Data'!I867&lt;Analysis!$BC$2, 'Raw Data'!D867-'Raw Data'!E867&gt;1), 'Raw Data'!AW867, IF(AND('Raw Data'!J867&lt;Analysis!$BC$2, 'Raw Data'!E867-'Raw Data'!D867&gt;1), 'Raw Data'!AY867, 0)))</f>
        <v/>
      </c>
      <c r="AP872">
        <f>IF(ISBLANK('Raw Data'!A867), 0, IF(AND('Raw Data'!I867&lt;Analysis!$BC$2, 'Raw Data'!D867-'Raw Data'!E867&gt;2), 'Raw Data'!AZ867, IF(AND('Raw Data'!J867&lt;Analysis!$BC$2, 'Raw Data'!E867-'Raw Data'!D867&gt;2), 'Raw Data'!BB867, 0)))</f>
        <v/>
      </c>
      <c r="AQ872">
        <f>IF(ISBLANK('Raw Data'!A867), 0, IF(AND('Raw Data'!I867&lt;Analysis!$BC$2, 'Raw Data'!D867-'Raw Data'!E867&gt;3), 'Raw Data'!BC867, IF(AND('Raw Data'!J867&lt;Analysis!$BC$2, 'Raw Data'!E867-'Raw Data'!D867&gt;3), 'Raw Data'!BE867, 0)))</f>
        <v/>
      </c>
      <c r="AR872">
        <f>IF('Hidden Analysiss'!D868=1,IF(ABS('Raw Data'!E867-'Raw Data'!D867)&lt;2,'Raw Data'!AX867,0), 0)</f>
        <v/>
      </c>
      <c r="AS872">
        <f>IF('Hidden Analysiss'!D868=1,IF(ABS('Raw Data'!E867-'Raw Data'!D867)&lt;3,'Raw Data'!BA867,0), 0)</f>
        <v/>
      </c>
      <c r="AT872">
        <f>IF('Hidden Analysiss'!D868=1,IF(ABS('Raw Data'!E867-'Raw Data'!D867)&lt;4,'Raw Data'!BD867,0), 0)</f>
        <v/>
      </c>
      <c r="AU872">
        <f>IF(AND('Hidden Analysiss'!E868=1, ABS('Raw Data'!E867-'Raw Data'!D867)&lt;2), 'Raw Data'!AX867, 0)</f>
        <v/>
      </c>
      <c r="AV872">
        <f>IF(AND('Hidden Analysiss'!E868=1, ABS('Raw Data'!E867-'Raw Data'!D867)&lt;3), 'Raw Data'!BA867, 0)</f>
        <v/>
      </c>
      <c r="AW872">
        <f>IF(AND('Hidden Analysiss'!E868=1, ABS('Raw Data'!E867-'Raw Data'!D867)&lt;3), 'Raw Data'!BD867, 0)</f>
        <v/>
      </c>
    </row>
    <row r="873">
      <c r="A873" s="1">
        <f>'Raw Data'!A868</f>
        <v/>
      </c>
      <c r="B873">
        <f>IF('Raw Data'!E868&gt;'Raw Data'!D868, 'Raw Data'!J868, 0)</f>
        <v/>
      </c>
      <c r="C873">
        <f>IF('Raw Data'!D868&gt;'Raw Data'!E868, 'Raw Data'!I868, 0)</f>
        <v/>
      </c>
      <c r="D873">
        <f>SUM(G873:H873)</f>
        <v/>
      </c>
      <c r="E873">
        <f>IF(AND('Raw Data'!J868&lt;'Raw Data'!I868,'Raw Data'!E868&gt;'Raw Data'!D868,'Raw Data'!E868-'Raw Data'!D868&gt;3),'Raw Data'!N868,IF(AND('Raw Data'!I868&lt;'Raw Data'!J868,'Raw Data'!D868&gt;'Raw Data'!E868,'Raw Data'!D868-'Raw Data'!E868&gt;3),'Raw Data'!M868,0))</f>
        <v/>
      </c>
      <c r="F873">
        <f>IF(AND('Raw Data'!J868&lt;'Raw Data'!I868,'Raw Data'!E868&gt;'Raw Data'!D868,'Raw Data'!E868-'Raw Data'!D868&lt;4),'Raw Data'!L868,IF(AND('Raw Data'!I868&lt;'Raw Data'!J868,'Raw Data'!D868&gt;'Raw Data'!E868,'Raw Data'!D868-'Raw Data'!E868&lt;4),'Raw Data'!K868,0))</f>
        <v/>
      </c>
      <c r="G873">
        <f>IF(AND('Raw Data'!J868&lt;'Raw Data'!I868, 'Raw Data'!E868&gt;'Raw Data'!D868), 'Raw Data'!J868, 0)</f>
        <v/>
      </c>
      <c r="H873">
        <f>IF(AND('Raw Data'!J868&gt;'Raw Data'!I868, 'Raw Data'!E868&lt;'Raw Data'!D868), 'Raw Data'!I868, 0)</f>
        <v/>
      </c>
      <c r="I873">
        <f>SUM(J873:K873)</f>
        <v/>
      </c>
      <c r="J873">
        <f>IF(AND('Raw Data'!J868&gt;'Raw Data'!I868, 'Raw Data'!E868&gt;'Raw Data'!D868), 'Raw Data'!J868, 0)</f>
        <v/>
      </c>
      <c r="K873">
        <f>IF(AND('Raw Data'!I868&gt;'Raw Data'!J868, 'Raw Data'!D868&gt;'Raw Data'!E868), 'Raw Data'!I868, 0)</f>
        <v/>
      </c>
      <c r="L873">
        <f>IF('Raw Data'!E868-'Raw Data'!D868&gt;3, 'Raw Data'!N868, 0)</f>
        <v/>
      </c>
      <c r="M873">
        <f>IF('Raw Data'!D868-'Raw Data'!E868&gt;3, 'Raw Data'!M868, 0)</f>
        <v/>
      </c>
      <c r="N873">
        <f>IF(ISBLANK('Raw Data'!D868),0,IF(AND('Raw Data'!E868&gt;'Raw Data'!D868,'Raw Data'!E868-'Raw Data'!D868&gt;0,'Raw Data'!E868-'Raw Data'!D868&lt;4),'Raw Data'!L868, 0))</f>
        <v/>
      </c>
      <c r="O873">
        <f>IF(ISBLANK('Raw Data'!D868),0,IF(AND('Raw Data'!E868&gt;'Raw Data'!D868,'Raw Data'!E868-'Raw Data'!D868&gt;0,'Raw Data'!D868-'Raw Data'!E868&lt;4),'Raw Data'!K868, 0))</f>
        <v/>
      </c>
      <c r="P873">
        <f>IF('Raw Data'!E868-'Raw Data'!D868&gt;3, 'Raw Data'!N868, IF('Raw Data'!D868-'Raw Data'!E868&gt;3, 'Raw Data'!M868, 0))</f>
        <v/>
      </c>
      <c r="Q873">
        <f>IF(ISBLANK('Raw Data'!E868),0,IF(AND('Raw Data'!E868-'Raw Data'!D868&lt;4,'Raw Data'!E868-'Raw Data'!D868&gt;0),'Raw Data'!L868,IF(AND('Raw Data'!D868&gt;'Raw Data'!E868,'Raw Data'!D868-'Raw Data'!E868&gt;0),'Raw Data'!K868,0)))</f>
        <v/>
      </c>
      <c r="R873">
        <f>IF(ISBLANK('Raw Data'!K868),0,IFERROR(IF(MATCH(SMALL('Raw Data'!K868:N868,1),L873:O873,0),SMALL('Raw Data'!K868:N868,1)),0))</f>
        <v/>
      </c>
      <c r="S873">
        <f>IF(ISBLANK('Raw Data'!K868),0,IFERROR(IF(MATCH(SMALL('Raw Data'!K868:N868,2),L873:O873,0),SMALL('Raw Data'!K868:N868,2)),0))</f>
        <v/>
      </c>
      <c r="T873">
        <f>IF(ISBLANK('Raw Data'!K868),0,IFERROR(IF(MATCH(SMALL('Raw Data'!K868:N868,3),L873:O873,0),SMALL('Raw Data'!K868:N868,3)),0))</f>
        <v/>
      </c>
      <c r="U873">
        <f>IF(ISBLANK('Raw Data'!K868),0,IFERROR(IF(MATCH(SMALL('Raw Data'!K868:N868,4),L873:O873,0),SMALL('Raw Data'!K868:N868,4)),0))</f>
        <v/>
      </c>
      <c r="V873">
        <f>IF(AND('Raw Data'!D868&lt;3, 'Raw Data'!E868&lt;3, 'Raw Data'!A868&gt;0), 'Raw Data'!AF868, 0)</f>
        <v/>
      </c>
      <c r="W873">
        <f>IF(AND('Raw Data'!D868&lt;4, 'Raw Data'!E868&lt;4, 'Raw Data'!A868&gt;0), 'Raw Data'!AI868, 0)</f>
        <v/>
      </c>
      <c r="X873">
        <f>IF(AND('Raw Data'!D868&lt;5, 'Raw Data'!E868&lt;5, 'Raw Data'!A868&gt;0), 'Raw Data'!AL868, 0)</f>
        <v/>
      </c>
      <c r="Y873">
        <f>IF(AND('Raw Data'!D868&lt;6, 'Raw Data'!E868&lt;6, 'Raw Data'!A868&gt;0), 'Raw Data'!AO868, 0)</f>
        <v/>
      </c>
      <c r="Z873">
        <f>IF(ISBLANK('Raw Data'!D868), 0, IF('Raw Data'!D868-'Raw Data'!E868&gt;1, 'Raw Data'!AW868, 0))</f>
        <v/>
      </c>
      <c r="AA873">
        <f>IF(ISBLANK('Raw Data'!A868), 0, IF(ABS('Raw Data'!D868-'Raw Data'!E868)&lt;2, 'Raw Data'!AX868, 0))</f>
        <v/>
      </c>
      <c r="AB873">
        <f>IF(ISBLANK('Raw Data'!D868), 0, IF('Raw Data'!E868-'Raw Data'!D868&gt;1, 'Raw Data'!AY868, 0))</f>
        <v/>
      </c>
      <c r="AC873">
        <f>IF(ISBLANK('Raw Data'!D868), 0, IF('Raw Data'!D868-'Raw Data'!E868&gt;2, 'Raw Data'!AZ868, 0))</f>
        <v/>
      </c>
      <c r="AD873">
        <f>IF(ISBLANK('Raw Data'!A868), 0, IF(ABS('Raw Data'!D868-'Raw Data'!E868)&lt;3, 'Raw Data'!BA868, 0))</f>
        <v/>
      </c>
      <c r="AE873">
        <f>IF(ISBLANK('Raw Data'!D868), 0, IF('Raw Data'!E868-'Raw Data'!D868&gt;2, 'Raw Data'!BB868, 0))</f>
        <v/>
      </c>
      <c r="AF873">
        <f>IF(ISBLANK('Raw Data'!D868), 0, IF('Raw Data'!D868-'Raw Data'!E868&gt;3, 'Raw Data'!BC868, 0))</f>
        <v/>
      </c>
      <c r="AG873">
        <f>IF(ISBLANK('Raw Data'!A868), 0, IF(ABS('Raw Data'!D868-'Raw Data'!E868)&lt;4, 'Raw Data'!BD868, 0))</f>
        <v/>
      </c>
      <c r="AH873">
        <f>IF(ISBLANK('Raw Data'!D868), 0, IF('Raw Data'!E868-'Raw Data'!D868&gt;3, 'Raw Data'!BE868, 0))</f>
        <v/>
      </c>
      <c r="AI873">
        <f>IF(SUM('Raw Data'!D868:E868)&gt;'Raw Data'!F868, 'Raw Data'!G868, 0)</f>
        <v/>
      </c>
      <c r="AJ873">
        <f>IF(ISBLANK('Raw Data'!D868), 0, IF(SUM('Raw Data'!D868:E868)&lt;'Raw Data'!F868, 'Raw Data'!H868, 0))</f>
        <v/>
      </c>
      <c r="AK873">
        <f>IF(ISBLANK('Raw Data'!A868), 0, IF(AND('Raw Data'!D868&lt;3, 'Raw Data'!E868&lt;3, 'Raw Data'!F868&lt;BB$2), 'Raw Data'!AF868, 0))</f>
        <v/>
      </c>
      <c r="AL873">
        <f>IF(ISBLANK('Raw Data'!A868), 0, IF(AND('Raw Data'!D868&lt;4, 'Raw Data'!E868&lt;4, 'Raw Data'!F868&lt;BB$2), 'Raw Data'!AI868, 0))</f>
        <v/>
      </c>
      <c r="AM873">
        <f>IF(ISBLANK('Raw Data'!A868), 0, IF(AND('Raw Data'!D868&lt;5, 'Raw Data'!E868&lt;5, 'Raw Data'!F868&lt;BB$2), 'Raw Data'!AL868, 0))</f>
        <v/>
      </c>
      <c r="AN873">
        <f>IF(ISBLANK('Raw Data'!A868), 0, IF(AND('Raw Data'!D868&lt;6, 'Raw Data'!E868&lt;6, 'Raw Data'!F868&lt;BB$2), 'Raw Data'!AO868, 0))</f>
        <v/>
      </c>
      <c r="AO873">
        <f>IF(ISBLANK('Raw Data'!A868), 0, IF(AND('Raw Data'!I868&lt;Analysis!$BC$2, 'Raw Data'!D868-'Raw Data'!E868&gt;1), 'Raw Data'!AW868, IF(AND('Raw Data'!J868&lt;Analysis!$BC$2, 'Raw Data'!E868-'Raw Data'!D868&gt;1), 'Raw Data'!AY868, 0)))</f>
        <v/>
      </c>
      <c r="AP873">
        <f>IF(ISBLANK('Raw Data'!A868), 0, IF(AND('Raw Data'!I868&lt;Analysis!$BC$2, 'Raw Data'!D868-'Raw Data'!E868&gt;2), 'Raw Data'!AZ868, IF(AND('Raw Data'!J868&lt;Analysis!$BC$2, 'Raw Data'!E868-'Raw Data'!D868&gt;2), 'Raw Data'!BB868, 0)))</f>
        <v/>
      </c>
      <c r="AQ873">
        <f>IF(ISBLANK('Raw Data'!A868), 0, IF(AND('Raw Data'!I868&lt;Analysis!$BC$2, 'Raw Data'!D868-'Raw Data'!E868&gt;3), 'Raw Data'!BC868, IF(AND('Raw Data'!J868&lt;Analysis!$BC$2, 'Raw Data'!E868-'Raw Data'!D868&gt;3), 'Raw Data'!BE868, 0)))</f>
        <v/>
      </c>
      <c r="AR873">
        <f>IF('Hidden Analysiss'!D869=1,IF(ABS('Raw Data'!E868-'Raw Data'!D868)&lt;2,'Raw Data'!AX868,0), 0)</f>
        <v/>
      </c>
      <c r="AS873">
        <f>IF('Hidden Analysiss'!D869=1,IF(ABS('Raw Data'!E868-'Raw Data'!D868)&lt;3,'Raw Data'!BA868,0), 0)</f>
        <v/>
      </c>
      <c r="AT873">
        <f>IF('Hidden Analysiss'!D869=1,IF(ABS('Raw Data'!E868-'Raw Data'!D868)&lt;4,'Raw Data'!BD868,0), 0)</f>
        <v/>
      </c>
      <c r="AU873">
        <f>IF(AND('Hidden Analysiss'!E869=1, ABS('Raw Data'!E868-'Raw Data'!D868)&lt;2), 'Raw Data'!AX868, 0)</f>
        <v/>
      </c>
      <c r="AV873">
        <f>IF(AND('Hidden Analysiss'!E869=1, ABS('Raw Data'!E868-'Raw Data'!D868)&lt;3), 'Raw Data'!BA868, 0)</f>
        <v/>
      </c>
      <c r="AW873">
        <f>IF(AND('Hidden Analysiss'!E869=1, ABS('Raw Data'!E868-'Raw Data'!D868)&lt;3), 'Raw Data'!BD868, 0)</f>
        <v/>
      </c>
    </row>
    <row r="874">
      <c r="A874" s="1">
        <f>'Raw Data'!A869</f>
        <v/>
      </c>
      <c r="B874">
        <f>IF('Raw Data'!E869&gt;'Raw Data'!D869, 'Raw Data'!J869, 0)</f>
        <v/>
      </c>
      <c r="C874">
        <f>IF('Raw Data'!D869&gt;'Raw Data'!E869, 'Raw Data'!I869, 0)</f>
        <v/>
      </c>
      <c r="D874">
        <f>SUM(G874:H874)</f>
        <v/>
      </c>
      <c r="E874">
        <f>IF(AND('Raw Data'!J869&lt;'Raw Data'!I869,'Raw Data'!E869&gt;'Raw Data'!D869,'Raw Data'!E869-'Raw Data'!D869&gt;3),'Raw Data'!N869,IF(AND('Raw Data'!I869&lt;'Raw Data'!J869,'Raw Data'!D869&gt;'Raw Data'!E869,'Raw Data'!D869-'Raw Data'!E869&gt;3),'Raw Data'!M869,0))</f>
        <v/>
      </c>
      <c r="F874">
        <f>IF(AND('Raw Data'!J869&lt;'Raw Data'!I869,'Raw Data'!E869&gt;'Raw Data'!D869,'Raw Data'!E869-'Raw Data'!D869&lt;4),'Raw Data'!L869,IF(AND('Raw Data'!I869&lt;'Raw Data'!J869,'Raw Data'!D869&gt;'Raw Data'!E869,'Raw Data'!D869-'Raw Data'!E869&lt;4),'Raw Data'!K869,0))</f>
        <v/>
      </c>
      <c r="G874">
        <f>IF(AND('Raw Data'!J869&lt;'Raw Data'!I869, 'Raw Data'!E869&gt;'Raw Data'!D869), 'Raw Data'!J869, 0)</f>
        <v/>
      </c>
      <c r="H874">
        <f>IF(AND('Raw Data'!J869&gt;'Raw Data'!I869, 'Raw Data'!E869&lt;'Raw Data'!D869), 'Raw Data'!I869, 0)</f>
        <v/>
      </c>
      <c r="I874">
        <f>SUM(J874:K874)</f>
        <v/>
      </c>
      <c r="J874">
        <f>IF(AND('Raw Data'!J869&gt;'Raw Data'!I869, 'Raw Data'!E869&gt;'Raw Data'!D869), 'Raw Data'!J869, 0)</f>
        <v/>
      </c>
      <c r="K874">
        <f>IF(AND('Raw Data'!I869&gt;'Raw Data'!J869, 'Raw Data'!D869&gt;'Raw Data'!E869), 'Raw Data'!I869, 0)</f>
        <v/>
      </c>
      <c r="L874">
        <f>IF('Raw Data'!E869-'Raw Data'!D869&gt;3, 'Raw Data'!N869, 0)</f>
        <v/>
      </c>
      <c r="M874">
        <f>IF('Raw Data'!D869-'Raw Data'!E869&gt;3, 'Raw Data'!M869, 0)</f>
        <v/>
      </c>
      <c r="N874">
        <f>IF(ISBLANK('Raw Data'!D869),0,IF(AND('Raw Data'!E869&gt;'Raw Data'!D869,'Raw Data'!E869-'Raw Data'!D869&gt;0,'Raw Data'!E869-'Raw Data'!D869&lt;4),'Raw Data'!L869, 0))</f>
        <v/>
      </c>
      <c r="O874">
        <f>IF(ISBLANK('Raw Data'!D869),0,IF(AND('Raw Data'!E869&gt;'Raw Data'!D869,'Raw Data'!E869-'Raw Data'!D869&gt;0,'Raw Data'!D869-'Raw Data'!E869&lt;4),'Raw Data'!K869, 0))</f>
        <v/>
      </c>
      <c r="P874">
        <f>IF('Raw Data'!E869-'Raw Data'!D869&gt;3, 'Raw Data'!N869, IF('Raw Data'!D869-'Raw Data'!E869&gt;3, 'Raw Data'!M869, 0))</f>
        <v/>
      </c>
      <c r="Q874">
        <f>IF(ISBLANK('Raw Data'!E869),0,IF(AND('Raw Data'!E869-'Raw Data'!D869&lt;4,'Raw Data'!E869-'Raw Data'!D869&gt;0),'Raw Data'!L869,IF(AND('Raw Data'!D869&gt;'Raw Data'!E869,'Raw Data'!D869-'Raw Data'!E869&gt;0),'Raw Data'!K869,0)))</f>
        <v/>
      </c>
      <c r="R874">
        <f>IF(ISBLANK('Raw Data'!K869),0,IFERROR(IF(MATCH(SMALL('Raw Data'!K869:N869,1),L874:O874,0),SMALL('Raw Data'!K869:N869,1)),0))</f>
        <v/>
      </c>
      <c r="S874">
        <f>IF(ISBLANK('Raw Data'!K869),0,IFERROR(IF(MATCH(SMALL('Raw Data'!K869:N869,2),L874:O874,0),SMALL('Raw Data'!K869:N869,2)),0))</f>
        <v/>
      </c>
      <c r="T874">
        <f>IF(ISBLANK('Raw Data'!K869),0,IFERROR(IF(MATCH(SMALL('Raw Data'!K869:N869,3),L874:O874,0),SMALL('Raw Data'!K869:N869,3)),0))</f>
        <v/>
      </c>
      <c r="U874">
        <f>IF(ISBLANK('Raw Data'!K869),0,IFERROR(IF(MATCH(SMALL('Raw Data'!K869:N869,4),L874:O874,0),SMALL('Raw Data'!K869:N869,4)),0))</f>
        <v/>
      </c>
      <c r="V874">
        <f>IF(AND('Raw Data'!D869&lt;3, 'Raw Data'!E869&lt;3, 'Raw Data'!A869&gt;0), 'Raw Data'!AF869, 0)</f>
        <v/>
      </c>
      <c r="W874">
        <f>IF(AND('Raw Data'!D869&lt;4, 'Raw Data'!E869&lt;4, 'Raw Data'!A869&gt;0), 'Raw Data'!AI869, 0)</f>
        <v/>
      </c>
      <c r="X874">
        <f>IF(AND('Raw Data'!D869&lt;5, 'Raw Data'!E869&lt;5, 'Raw Data'!A869&gt;0), 'Raw Data'!AL869, 0)</f>
        <v/>
      </c>
      <c r="Y874">
        <f>IF(AND('Raw Data'!D869&lt;6, 'Raw Data'!E869&lt;6, 'Raw Data'!A869&gt;0), 'Raw Data'!AO869, 0)</f>
        <v/>
      </c>
      <c r="Z874">
        <f>IF(ISBLANK('Raw Data'!D869), 0, IF('Raw Data'!D869-'Raw Data'!E869&gt;1, 'Raw Data'!AW869, 0))</f>
        <v/>
      </c>
      <c r="AA874">
        <f>IF(ISBLANK('Raw Data'!A869), 0, IF(ABS('Raw Data'!D869-'Raw Data'!E869)&lt;2, 'Raw Data'!AX869, 0))</f>
        <v/>
      </c>
      <c r="AB874">
        <f>IF(ISBLANK('Raw Data'!D869), 0, IF('Raw Data'!E869-'Raw Data'!D869&gt;1, 'Raw Data'!AY869, 0))</f>
        <v/>
      </c>
      <c r="AC874">
        <f>IF(ISBLANK('Raw Data'!D869), 0, IF('Raw Data'!D869-'Raw Data'!E869&gt;2, 'Raw Data'!AZ869, 0))</f>
        <v/>
      </c>
      <c r="AD874">
        <f>IF(ISBLANK('Raw Data'!A869), 0, IF(ABS('Raw Data'!D869-'Raw Data'!E869)&lt;3, 'Raw Data'!BA869, 0))</f>
        <v/>
      </c>
      <c r="AE874">
        <f>IF(ISBLANK('Raw Data'!D869), 0, IF('Raw Data'!E869-'Raw Data'!D869&gt;2, 'Raw Data'!BB869, 0))</f>
        <v/>
      </c>
      <c r="AF874">
        <f>IF(ISBLANK('Raw Data'!D869), 0, IF('Raw Data'!D869-'Raw Data'!E869&gt;3, 'Raw Data'!BC869, 0))</f>
        <v/>
      </c>
      <c r="AG874">
        <f>IF(ISBLANK('Raw Data'!A869), 0, IF(ABS('Raw Data'!D869-'Raw Data'!E869)&lt;4, 'Raw Data'!BD869, 0))</f>
        <v/>
      </c>
      <c r="AH874">
        <f>IF(ISBLANK('Raw Data'!D869), 0, IF('Raw Data'!E869-'Raw Data'!D869&gt;3, 'Raw Data'!BE869, 0))</f>
        <v/>
      </c>
      <c r="AI874">
        <f>IF(SUM('Raw Data'!D869:E869)&gt;'Raw Data'!F869, 'Raw Data'!G869, 0)</f>
        <v/>
      </c>
      <c r="AJ874">
        <f>IF(ISBLANK('Raw Data'!D869), 0, IF(SUM('Raw Data'!D869:E869)&lt;'Raw Data'!F869, 'Raw Data'!H869, 0))</f>
        <v/>
      </c>
      <c r="AK874">
        <f>IF(ISBLANK('Raw Data'!A869), 0, IF(AND('Raw Data'!D869&lt;3, 'Raw Data'!E869&lt;3, 'Raw Data'!F869&lt;BB$2), 'Raw Data'!AF869, 0))</f>
        <v/>
      </c>
      <c r="AL874">
        <f>IF(ISBLANK('Raw Data'!A869), 0, IF(AND('Raw Data'!D869&lt;4, 'Raw Data'!E869&lt;4, 'Raw Data'!F869&lt;BB$2), 'Raw Data'!AI869, 0))</f>
        <v/>
      </c>
      <c r="AM874">
        <f>IF(ISBLANK('Raw Data'!A869), 0, IF(AND('Raw Data'!D869&lt;5, 'Raw Data'!E869&lt;5, 'Raw Data'!F869&lt;BB$2), 'Raw Data'!AL869, 0))</f>
        <v/>
      </c>
      <c r="AN874">
        <f>IF(ISBLANK('Raw Data'!A869), 0, IF(AND('Raw Data'!D869&lt;6, 'Raw Data'!E869&lt;6, 'Raw Data'!F869&lt;BB$2), 'Raw Data'!AO869, 0))</f>
        <v/>
      </c>
      <c r="AO874">
        <f>IF(ISBLANK('Raw Data'!A869), 0, IF(AND('Raw Data'!I869&lt;Analysis!$BC$2, 'Raw Data'!D869-'Raw Data'!E869&gt;1), 'Raw Data'!AW869, IF(AND('Raw Data'!J869&lt;Analysis!$BC$2, 'Raw Data'!E869-'Raw Data'!D869&gt;1), 'Raw Data'!AY869, 0)))</f>
        <v/>
      </c>
      <c r="AP874">
        <f>IF(ISBLANK('Raw Data'!A869), 0, IF(AND('Raw Data'!I869&lt;Analysis!$BC$2, 'Raw Data'!D869-'Raw Data'!E869&gt;2), 'Raw Data'!AZ869, IF(AND('Raw Data'!J869&lt;Analysis!$BC$2, 'Raw Data'!E869-'Raw Data'!D869&gt;2), 'Raw Data'!BB869, 0)))</f>
        <v/>
      </c>
      <c r="AQ874">
        <f>IF(ISBLANK('Raw Data'!A869), 0, IF(AND('Raw Data'!I869&lt;Analysis!$BC$2, 'Raw Data'!D869-'Raw Data'!E869&gt;3), 'Raw Data'!BC869, IF(AND('Raw Data'!J869&lt;Analysis!$BC$2, 'Raw Data'!E869-'Raw Data'!D869&gt;3), 'Raw Data'!BE869, 0)))</f>
        <v/>
      </c>
      <c r="AR874">
        <f>IF('Hidden Analysiss'!D870=1,IF(ABS('Raw Data'!E869-'Raw Data'!D869)&lt;2,'Raw Data'!AX869,0), 0)</f>
        <v/>
      </c>
      <c r="AS874">
        <f>IF('Hidden Analysiss'!D870=1,IF(ABS('Raw Data'!E869-'Raw Data'!D869)&lt;3,'Raw Data'!BA869,0), 0)</f>
        <v/>
      </c>
      <c r="AT874">
        <f>IF('Hidden Analysiss'!D870=1,IF(ABS('Raw Data'!E869-'Raw Data'!D869)&lt;4,'Raw Data'!BD869,0), 0)</f>
        <v/>
      </c>
      <c r="AU874">
        <f>IF(AND('Hidden Analysiss'!E870=1, ABS('Raw Data'!E869-'Raw Data'!D869)&lt;2), 'Raw Data'!AX869, 0)</f>
        <v/>
      </c>
      <c r="AV874">
        <f>IF(AND('Hidden Analysiss'!E870=1, ABS('Raw Data'!E869-'Raw Data'!D869)&lt;3), 'Raw Data'!BA869, 0)</f>
        <v/>
      </c>
      <c r="AW874">
        <f>IF(AND('Hidden Analysiss'!E870=1, ABS('Raw Data'!E869-'Raw Data'!D869)&lt;3), 'Raw Data'!BD869, 0)</f>
        <v/>
      </c>
    </row>
    <row r="875">
      <c r="A875" s="1">
        <f>'Raw Data'!A870</f>
        <v/>
      </c>
      <c r="B875">
        <f>IF('Raw Data'!E870&gt;'Raw Data'!D870, 'Raw Data'!J870, 0)</f>
        <v/>
      </c>
      <c r="C875">
        <f>IF('Raw Data'!D870&gt;'Raw Data'!E870, 'Raw Data'!I870, 0)</f>
        <v/>
      </c>
      <c r="D875">
        <f>SUM(G875:H875)</f>
        <v/>
      </c>
      <c r="E875">
        <f>IF(AND('Raw Data'!J870&lt;'Raw Data'!I870,'Raw Data'!E870&gt;'Raw Data'!D870,'Raw Data'!E870-'Raw Data'!D870&gt;3),'Raw Data'!N870,IF(AND('Raw Data'!I870&lt;'Raw Data'!J870,'Raw Data'!D870&gt;'Raw Data'!E870,'Raw Data'!D870-'Raw Data'!E870&gt;3),'Raw Data'!M870,0))</f>
        <v/>
      </c>
      <c r="F875">
        <f>IF(AND('Raw Data'!J870&lt;'Raw Data'!I870,'Raw Data'!E870&gt;'Raw Data'!D870,'Raw Data'!E870-'Raw Data'!D870&lt;4),'Raw Data'!L870,IF(AND('Raw Data'!I870&lt;'Raw Data'!J870,'Raw Data'!D870&gt;'Raw Data'!E870,'Raw Data'!D870-'Raw Data'!E870&lt;4),'Raw Data'!K870,0))</f>
        <v/>
      </c>
      <c r="G875">
        <f>IF(AND('Raw Data'!J870&lt;'Raw Data'!I870, 'Raw Data'!E870&gt;'Raw Data'!D870), 'Raw Data'!J870, 0)</f>
        <v/>
      </c>
      <c r="H875">
        <f>IF(AND('Raw Data'!J870&gt;'Raw Data'!I870, 'Raw Data'!E870&lt;'Raw Data'!D870), 'Raw Data'!I870, 0)</f>
        <v/>
      </c>
      <c r="I875">
        <f>SUM(J875:K875)</f>
        <v/>
      </c>
      <c r="J875">
        <f>IF(AND('Raw Data'!J870&gt;'Raw Data'!I870, 'Raw Data'!E870&gt;'Raw Data'!D870), 'Raw Data'!J870, 0)</f>
        <v/>
      </c>
      <c r="K875">
        <f>IF(AND('Raw Data'!I870&gt;'Raw Data'!J870, 'Raw Data'!D870&gt;'Raw Data'!E870), 'Raw Data'!I870, 0)</f>
        <v/>
      </c>
      <c r="L875">
        <f>IF('Raw Data'!E870-'Raw Data'!D870&gt;3, 'Raw Data'!N870, 0)</f>
        <v/>
      </c>
      <c r="M875">
        <f>IF('Raw Data'!D870-'Raw Data'!E870&gt;3, 'Raw Data'!M870, 0)</f>
        <v/>
      </c>
      <c r="N875">
        <f>IF(ISBLANK('Raw Data'!D870),0,IF(AND('Raw Data'!E870&gt;'Raw Data'!D870,'Raw Data'!E870-'Raw Data'!D870&gt;0,'Raw Data'!E870-'Raw Data'!D870&lt;4),'Raw Data'!L870, 0))</f>
        <v/>
      </c>
      <c r="O875">
        <f>IF(ISBLANK('Raw Data'!D870),0,IF(AND('Raw Data'!E870&gt;'Raw Data'!D870,'Raw Data'!E870-'Raw Data'!D870&gt;0,'Raw Data'!D870-'Raw Data'!E870&lt;4),'Raw Data'!K870, 0))</f>
        <v/>
      </c>
      <c r="P875">
        <f>IF('Raw Data'!E870-'Raw Data'!D870&gt;3, 'Raw Data'!N870, IF('Raw Data'!D870-'Raw Data'!E870&gt;3, 'Raw Data'!M870, 0))</f>
        <v/>
      </c>
      <c r="Q875">
        <f>IF(ISBLANK('Raw Data'!E870),0,IF(AND('Raw Data'!E870-'Raw Data'!D870&lt;4,'Raw Data'!E870-'Raw Data'!D870&gt;0),'Raw Data'!L870,IF(AND('Raw Data'!D870&gt;'Raw Data'!E870,'Raw Data'!D870-'Raw Data'!E870&gt;0),'Raw Data'!K870,0)))</f>
        <v/>
      </c>
      <c r="R875">
        <f>IF(ISBLANK('Raw Data'!K870),0,IFERROR(IF(MATCH(SMALL('Raw Data'!K870:N870,1),L875:O875,0),SMALL('Raw Data'!K870:N870,1)),0))</f>
        <v/>
      </c>
      <c r="S875">
        <f>IF(ISBLANK('Raw Data'!K870),0,IFERROR(IF(MATCH(SMALL('Raw Data'!K870:N870,2),L875:O875,0),SMALL('Raw Data'!K870:N870,2)),0))</f>
        <v/>
      </c>
      <c r="T875">
        <f>IF(ISBLANK('Raw Data'!K870),0,IFERROR(IF(MATCH(SMALL('Raw Data'!K870:N870,3),L875:O875,0),SMALL('Raw Data'!K870:N870,3)),0))</f>
        <v/>
      </c>
      <c r="U875">
        <f>IF(ISBLANK('Raw Data'!K870),0,IFERROR(IF(MATCH(SMALL('Raw Data'!K870:N870,4),L875:O875,0),SMALL('Raw Data'!K870:N870,4)),0))</f>
        <v/>
      </c>
      <c r="V875">
        <f>IF(AND('Raw Data'!D870&lt;3, 'Raw Data'!E870&lt;3, 'Raw Data'!A870&gt;0), 'Raw Data'!AF870, 0)</f>
        <v/>
      </c>
      <c r="W875">
        <f>IF(AND('Raw Data'!D870&lt;4, 'Raw Data'!E870&lt;4, 'Raw Data'!A870&gt;0), 'Raw Data'!AI870, 0)</f>
        <v/>
      </c>
      <c r="X875">
        <f>IF(AND('Raw Data'!D870&lt;5, 'Raw Data'!E870&lt;5, 'Raw Data'!A870&gt;0), 'Raw Data'!AL870, 0)</f>
        <v/>
      </c>
      <c r="Y875">
        <f>IF(AND('Raw Data'!D870&lt;6, 'Raw Data'!E870&lt;6, 'Raw Data'!A870&gt;0), 'Raw Data'!AO870, 0)</f>
        <v/>
      </c>
      <c r="Z875">
        <f>IF(ISBLANK('Raw Data'!D870), 0, IF('Raw Data'!D870-'Raw Data'!E870&gt;1, 'Raw Data'!AW870, 0))</f>
        <v/>
      </c>
      <c r="AA875">
        <f>IF(ISBLANK('Raw Data'!A870), 0, IF(ABS('Raw Data'!D870-'Raw Data'!E870)&lt;2, 'Raw Data'!AX870, 0))</f>
        <v/>
      </c>
      <c r="AB875">
        <f>IF(ISBLANK('Raw Data'!D870), 0, IF('Raw Data'!E870-'Raw Data'!D870&gt;1, 'Raw Data'!AY870, 0))</f>
        <v/>
      </c>
      <c r="AC875">
        <f>IF(ISBLANK('Raw Data'!D870), 0, IF('Raw Data'!D870-'Raw Data'!E870&gt;2, 'Raw Data'!AZ870, 0))</f>
        <v/>
      </c>
      <c r="AD875">
        <f>IF(ISBLANK('Raw Data'!A870), 0, IF(ABS('Raw Data'!D870-'Raw Data'!E870)&lt;3, 'Raw Data'!BA870, 0))</f>
        <v/>
      </c>
      <c r="AE875">
        <f>IF(ISBLANK('Raw Data'!D870), 0, IF('Raw Data'!E870-'Raw Data'!D870&gt;2, 'Raw Data'!BB870, 0))</f>
        <v/>
      </c>
      <c r="AF875">
        <f>IF(ISBLANK('Raw Data'!D870), 0, IF('Raw Data'!D870-'Raw Data'!E870&gt;3, 'Raw Data'!BC870, 0))</f>
        <v/>
      </c>
      <c r="AG875">
        <f>IF(ISBLANK('Raw Data'!A870), 0, IF(ABS('Raw Data'!D870-'Raw Data'!E870)&lt;4, 'Raw Data'!BD870, 0))</f>
        <v/>
      </c>
      <c r="AH875">
        <f>IF(ISBLANK('Raw Data'!D870), 0, IF('Raw Data'!E870-'Raw Data'!D870&gt;3, 'Raw Data'!BE870, 0))</f>
        <v/>
      </c>
      <c r="AI875">
        <f>IF(SUM('Raw Data'!D870:E870)&gt;'Raw Data'!F870, 'Raw Data'!G870, 0)</f>
        <v/>
      </c>
      <c r="AJ875">
        <f>IF(ISBLANK('Raw Data'!D870), 0, IF(SUM('Raw Data'!D870:E870)&lt;'Raw Data'!F870, 'Raw Data'!H870, 0))</f>
        <v/>
      </c>
      <c r="AK875">
        <f>IF(ISBLANK('Raw Data'!A870), 0, IF(AND('Raw Data'!D870&lt;3, 'Raw Data'!E870&lt;3, 'Raw Data'!F870&lt;BB$2), 'Raw Data'!AF870, 0))</f>
        <v/>
      </c>
      <c r="AL875">
        <f>IF(ISBLANK('Raw Data'!A870), 0, IF(AND('Raw Data'!D870&lt;4, 'Raw Data'!E870&lt;4, 'Raw Data'!F870&lt;BB$2), 'Raw Data'!AI870, 0))</f>
        <v/>
      </c>
      <c r="AM875">
        <f>IF(ISBLANK('Raw Data'!A870), 0, IF(AND('Raw Data'!D870&lt;5, 'Raw Data'!E870&lt;5, 'Raw Data'!F870&lt;BB$2), 'Raw Data'!AL870, 0))</f>
        <v/>
      </c>
      <c r="AN875">
        <f>IF(ISBLANK('Raw Data'!A870), 0, IF(AND('Raw Data'!D870&lt;6, 'Raw Data'!E870&lt;6, 'Raw Data'!F870&lt;BB$2), 'Raw Data'!AO870, 0))</f>
        <v/>
      </c>
      <c r="AO875">
        <f>IF(ISBLANK('Raw Data'!A870), 0, IF(AND('Raw Data'!I870&lt;Analysis!$BC$2, 'Raw Data'!D870-'Raw Data'!E870&gt;1), 'Raw Data'!AW870, IF(AND('Raw Data'!J870&lt;Analysis!$BC$2, 'Raw Data'!E870-'Raw Data'!D870&gt;1), 'Raw Data'!AY870, 0)))</f>
        <v/>
      </c>
      <c r="AP875">
        <f>IF(ISBLANK('Raw Data'!A870), 0, IF(AND('Raw Data'!I870&lt;Analysis!$BC$2, 'Raw Data'!D870-'Raw Data'!E870&gt;2), 'Raw Data'!AZ870, IF(AND('Raw Data'!J870&lt;Analysis!$BC$2, 'Raw Data'!E870-'Raw Data'!D870&gt;2), 'Raw Data'!BB870, 0)))</f>
        <v/>
      </c>
      <c r="AQ875">
        <f>IF(ISBLANK('Raw Data'!A870), 0, IF(AND('Raw Data'!I870&lt;Analysis!$BC$2, 'Raw Data'!D870-'Raw Data'!E870&gt;3), 'Raw Data'!BC870, IF(AND('Raw Data'!J870&lt;Analysis!$BC$2, 'Raw Data'!E870-'Raw Data'!D870&gt;3), 'Raw Data'!BE870, 0)))</f>
        <v/>
      </c>
      <c r="AR875">
        <f>IF('Hidden Analysiss'!D871=1,IF(ABS('Raw Data'!E870-'Raw Data'!D870)&lt;2,'Raw Data'!AX870,0), 0)</f>
        <v/>
      </c>
      <c r="AS875">
        <f>IF('Hidden Analysiss'!D871=1,IF(ABS('Raw Data'!E870-'Raw Data'!D870)&lt;3,'Raw Data'!BA870,0), 0)</f>
        <v/>
      </c>
      <c r="AT875">
        <f>IF('Hidden Analysiss'!D871=1,IF(ABS('Raw Data'!E870-'Raw Data'!D870)&lt;4,'Raw Data'!BD870,0), 0)</f>
        <v/>
      </c>
      <c r="AU875">
        <f>IF(AND('Hidden Analysiss'!E871=1, ABS('Raw Data'!E870-'Raw Data'!D870)&lt;2), 'Raw Data'!AX870, 0)</f>
        <v/>
      </c>
      <c r="AV875">
        <f>IF(AND('Hidden Analysiss'!E871=1, ABS('Raw Data'!E870-'Raw Data'!D870)&lt;3), 'Raw Data'!BA870, 0)</f>
        <v/>
      </c>
      <c r="AW875">
        <f>IF(AND('Hidden Analysiss'!E871=1, ABS('Raw Data'!E870-'Raw Data'!D870)&lt;3), 'Raw Data'!BD870, 0)</f>
        <v/>
      </c>
    </row>
    <row r="876">
      <c r="A876" s="1">
        <f>'Raw Data'!A871</f>
        <v/>
      </c>
      <c r="B876">
        <f>IF('Raw Data'!E871&gt;'Raw Data'!D871, 'Raw Data'!J871, 0)</f>
        <v/>
      </c>
      <c r="C876">
        <f>IF('Raw Data'!D871&gt;'Raw Data'!E871, 'Raw Data'!I871, 0)</f>
        <v/>
      </c>
      <c r="D876">
        <f>SUM(G876:H876)</f>
        <v/>
      </c>
      <c r="E876">
        <f>IF(AND('Raw Data'!J871&lt;'Raw Data'!I871,'Raw Data'!E871&gt;'Raw Data'!D871,'Raw Data'!E871-'Raw Data'!D871&gt;3),'Raw Data'!N871,IF(AND('Raw Data'!I871&lt;'Raw Data'!J871,'Raw Data'!D871&gt;'Raw Data'!E871,'Raw Data'!D871-'Raw Data'!E871&gt;3),'Raw Data'!M871,0))</f>
        <v/>
      </c>
      <c r="F876">
        <f>IF(AND('Raw Data'!J871&lt;'Raw Data'!I871,'Raw Data'!E871&gt;'Raw Data'!D871,'Raw Data'!E871-'Raw Data'!D871&lt;4),'Raw Data'!L871,IF(AND('Raw Data'!I871&lt;'Raw Data'!J871,'Raw Data'!D871&gt;'Raw Data'!E871,'Raw Data'!D871-'Raw Data'!E871&lt;4),'Raw Data'!K871,0))</f>
        <v/>
      </c>
      <c r="G876">
        <f>IF(AND('Raw Data'!J871&lt;'Raw Data'!I871, 'Raw Data'!E871&gt;'Raw Data'!D871), 'Raw Data'!J871, 0)</f>
        <v/>
      </c>
      <c r="H876">
        <f>IF(AND('Raw Data'!J871&gt;'Raw Data'!I871, 'Raw Data'!E871&lt;'Raw Data'!D871), 'Raw Data'!I871, 0)</f>
        <v/>
      </c>
      <c r="I876">
        <f>SUM(J876:K876)</f>
        <v/>
      </c>
      <c r="J876">
        <f>IF(AND('Raw Data'!J871&gt;'Raw Data'!I871, 'Raw Data'!E871&gt;'Raw Data'!D871), 'Raw Data'!J871, 0)</f>
        <v/>
      </c>
      <c r="K876">
        <f>IF(AND('Raw Data'!I871&gt;'Raw Data'!J871, 'Raw Data'!D871&gt;'Raw Data'!E871), 'Raw Data'!I871, 0)</f>
        <v/>
      </c>
      <c r="L876">
        <f>IF('Raw Data'!E871-'Raw Data'!D871&gt;3, 'Raw Data'!N871, 0)</f>
        <v/>
      </c>
      <c r="M876">
        <f>IF('Raw Data'!D871-'Raw Data'!E871&gt;3, 'Raw Data'!M871, 0)</f>
        <v/>
      </c>
      <c r="N876">
        <f>IF(ISBLANK('Raw Data'!D871),0,IF(AND('Raw Data'!E871&gt;'Raw Data'!D871,'Raw Data'!E871-'Raw Data'!D871&gt;0,'Raw Data'!E871-'Raw Data'!D871&lt;4),'Raw Data'!L871, 0))</f>
        <v/>
      </c>
      <c r="O876">
        <f>IF(ISBLANK('Raw Data'!D871),0,IF(AND('Raw Data'!E871&gt;'Raw Data'!D871,'Raw Data'!E871-'Raw Data'!D871&gt;0,'Raw Data'!D871-'Raw Data'!E871&lt;4),'Raw Data'!K871, 0))</f>
        <v/>
      </c>
      <c r="P876">
        <f>IF('Raw Data'!E871-'Raw Data'!D871&gt;3, 'Raw Data'!N871, IF('Raw Data'!D871-'Raw Data'!E871&gt;3, 'Raw Data'!M871, 0))</f>
        <v/>
      </c>
      <c r="Q876">
        <f>IF(ISBLANK('Raw Data'!E871),0,IF(AND('Raw Data'!E871-'Raw Data'!D871&lt;4,'Raw Data'!E871-'Raw Data'!D871&gt;0),'Raw Data'!L871,IF(AND('Raw Data'!D871&gt;'Raw Data'!E871,'Raw Data'!D871-'Raw Data'!E871&gt;0),'Raw Data'!K871,0)))</f>
        <v/>
      </c>
      <c r="R876">
        <f>IF(ISBLANK('Raw Data'!K871),0,IFERROR(IF(MATCH(SMALL('Raw Data'!K871:N871,1),L876:O876,0),SMALL('Raw Data'!K871:N871,1)),0))</f>
        <v/>
      </c>
      <c r="S876">
        <f>IF(ISBLANK('Raw Data'!K871),0,IFERROR(IF(MATCH(SMALL('Raw Data'!K871:N871,2),L876:O876,0),SMALL('Raw Data'!K871:N871,2)),0))</f>
        <v/>
      </c>
      <c r="T876">
        <f>IF(ISBLANK('Raw Data'!K871),0,IFERROR(IF(MATCH(SMALL('Raw Data'!K871:N871,3),L876:O876,0),SMALL('Raw Data'!K871:N871,3)),0))</f>
        <v/>
      </c>
      <c r="U876">
        <f>IF(ISBLANK('Raw Data'!K871),0,IFERROR(IF(MATCH(SMALL('Raw Data'!K871:N871,4),L876:O876,0),SMALL('Raw Data'!K871:N871,4)),0))</f>
        <v/>
      </c>
      <c r="V876">
        <f>IF(AND('Raw Data'!D871&lt;3, 'Raw Data'!E871&lt;3, 'Raw Data'!A871&gt;0), 'Raw Data'!AF871, 0)</f>
        <v/>
      </c>
      <c r="W876">
        <f>IF(AND('Raw Data'!D871&lt;4, 'Raw Data'!E871&lt;4, 'Raw Data'!A871&gt;0), 'Raw Data'!AI871, 0)</f>
        <v/>
      </c>
      <c r="X876">
        <f>IF(AND('Raw Data'!D871&lt;5, 'Raw Data'!E871&lt;5, 'Raw Data'!A871&gt;0), 'Raw Data'!AL871, 0)</f>
        <v/>
      </c>
      <c r="Y876">
        <f>IF(AND('Raw Data'!D871&lt;6, 'Raw Data'!E871&lt;6, 'Raw Data'!A871&gt;0), 'Raw Data'!AO871, 0)</f>
        <v/>
      </c>
      <c r="Z876">
        <f>IF(ISBLANK('Raw Data'!D871), 0, IF('Raw Data'!D871-'Raw Data'!E871&gt;1, 'Raw Data'!AW871, 0))</f>
        <v/>
      </c>
      <c r="AA876">
        <f>IF(ISBLANK('Raw Data'!A871), 0, IF(ABS('Raw Data'!D871-'Raw Data'!E871)&lt;2, 'Raw Data'!AX871, 0))</f>
        <v/>
      </c>
      <c r="AB876">
        <f>IF(ISBLANK('Raw Data'!D871), 0, IF('Raw Data'!E871-'Raw Data'!D871&gt;1, 'Raw Data'!AY871, 0))</f>
        <v/>
      </c>
      <c r="AC876">
        <f>IF(ISBLANK('Raw Data'!D871), 0, IF('Raw Data'!D871-'Raw Data'!E871&gt;2, 'Raw Data'!AZ871, 0))</f>
        <v/>
      </c>
      <c r="AD876">
        <f>IF(ISBLANK('Raw Data'!A871), 0, IF(ABS('Raw Data'!D871-'Raw Data'!E871)&lt;3, 'Raw Data'!BA871, 0))</f>
        <v/>
      </c>
      <c r="AE876">
        <f>IF(ISBLANK('Raw Data'!D871), 0, IF('Raw Data'!E871-'Raw Data'!D871&gt;2, 'Raw Data'!BB871, 0))</f>
        <v/>
      </c>
      <c r="AF876">
        <f>IF(ISBLANK('Raw Data'!D871), 0, IF('Raw Data'!D871-'Raw Data'!E871&gt;3, 'Raw Data'!BC871, 0))</f>
        <v/>
      </c>
      <c r="AG876">
        <f>IF(ISBLANK('Raw Data'!A871), 0, IF(ABS('Raw Data'!D871-'Raw Data'!E871)&lt;4, 'Raw Data'!BD871, 0))</f>
        <v/>
      </c>
      <c r="AH876">
        <f>IF(ISBLANK('Raw Data'!D871), 0, IF('Raw Data'!E871-'Raw Data'!D871&gt;3, 'Raw Data'!BE871, 0))</f>
        <v/>
      </c>
      <c r="AI876">
        <f>IF(SUM('Raw Data'!D871:E871)&gt;'Raw Data'!F871, 'Raw Data'!G871, 0)</f>
        <v/>
      </c>
      <c r="AJ876">
        <f>IF(ISBLANK('Raw Data'!D871), 0, IF(SUM('Raw Data'!D871:E871)&lt;'Raw Data'!F871, 'Raw Data'!H871, 0))</f>
        <v/>
      </c>
      <c r="AK876">
        <f>IF(ISBLANK('Raw Data'!A871), 0, IF(AND('Raw Data'!D871&lt;3, 'Raw Data'!E871&lt;3, 'Raw Data'!F871&lt;BB$2), 'Raw Data'!AF871, 0))</f>
        <v/>
      </c>
      <c r="AL876">
        <f>IF(ISBLANK('Raw Data'!A871), 0, IF(AND('Raw Data'!D871&lt;4, 'Raw Data'!E871&lt;4, 'Raw Data'!F871&lt;BB$2), 'Raw Data'!AI871, 0))</f>
        <v/>
      </c>
      <c r="AM876">
        <f>IF(ISBLANK('Raw Data'!A871), 0, IF(AND('Raw Data'!D871&lt;5, 'Raw Data'!E871&lt;5, 'Raw Data'!F871&lt;BB$2), 'Raw Data'!AL871, 0))</f>
        <v/>
      </c>
      <c r="AN876">
        <f>IF(ISBLANK('Raw Data'!A871), 0, IF(AND('Raw Data'!D871&lt;6, 'Raw Data'!E871&lt;6, 'Raw Data'!F871&lt;BB$2), 'Raw Data'!AO871, 0))</f>
        <v/>
      </c>
      <c r="AO876">
        <f>IF(ISBLANK('Raw Data'!A871), 0, IF(AND('Raw Data'!I871&lt;Analysis!$BC$2, 'Raw Data'!D871-'Raw Data'!E871&gt;1), 'Raw Data'!AW871, IF(AND('Raw Data'!J871&lt;Analysis!$BC$2, 'Raw Data'!E871-'Raw Data'!D871&gt;1), 'Raw Data'!AY871, 0)))</f>
        <v/>
      </c>
      <c r="AP876">
        <f>IF(ISBLANK('Raw Data'!A871), 0, IF(AND('Raw Data'!I871&lt;Analysis!$BC$2, 'Raw Data'!D871-'Raw Data'!E871&gt;2), 'Raw Data'!AZ871, IF(AND('Raw Data'!J871&lt;Analysis!$BC$2, 'Raw Data'!E871-'Raw Data'!D871&gt;2), 'Raw Data'!BB871, 0)))</f>
        <v/>
      </c>
      <c r="AQ876">
        <f>IF(ISBLANK('Raw Data'!A871), 0, IF(AND('Raw Data'!I871&lt;Analysis!$BC$2, 'Raw Data'!D871-'Raw Data'!E871&gt;3), 'Raw Data'!BC871, IF(AND('Raw Data'!J871&lt;Analysis!$BC$2, 'Raw Data'!E871-'Raw Data'!D871&gt;3), 'Raw Data'!BE871, 0)))</f>
        <v/>
      </c>
      <c r="AR876">
        <f>IF('Hidden Analysiss'!D872=1,IF(ABS('Raw Data'!E871-'Raw Data'!D871)&lt;2,'Raw Data'!AX871,0), 0)</f>
        <v/>
      </c>
      <c r="AS876">
        <f>IF('Hidden Analysiss'!D872=1,IF(ABS('Raw Data'!E871-'Raw Data'!D871)&lt;3,'Raw Data'!BA871,0), 0)</f>
        <v/>
      </c>
      <c r="AT876">
        <f>IF('Hidden Analysiss'!D872=1,IF(ABS('Raw Data'!E871-'Raw Data'!D871)&lt;4,'Raw Data'!BD871,0), 0)</f>
        <v/>
      </c>
      <c r="AU876">
        <f>IF(AND('Hidden Analysiss'!E872=1, ABS('Raw Data'!E871-'Raw Data'!D871)&lt;2), 'Raw Data'!AX871, 0)</f>
        <v/>
      </c>
      <c r="AV876">
        <f>IF(AND('Hidden Analysiss'!E872=1, ABS('Raw Data'!E871-'Raw Data'!D871)&lt;3), 'Raw Data'!BA871, 0)</f>
        <v/>
      </c>
      <c r="AW876">
        <f>IF(AND('Hidden Analysiss'!E872=1, ABS('Raw Data'!E871-'Raw Data'!D871)&lt;3), 'Raw Data'!BD871, 0)</f>
        <v/>
      </c>
    </row>
    <row r="877">
      <c r="A877" s="1">
        <f>'Raw Data'!A872</f>
        <v/>
      </c>
      <c r="B877">
        <f>IF('Raw Data'!E872&gt;'Raw Data'!D872, 'Raw Data'!J872, 0)</f>
        <v/>
      </c>
      <c r="C877">
        <f>IF('Raw Data'!D872&gt;'Raw Data'!E872, 'Raw Data'!I872, 0)</f>
        <v/>
      </c>
      <c r="D877">
        <f>SUM(G877:H877)</f>
        <v/>
      </c>
      <c r="E877">
        <f>IF(AND('Raw Data'!J872&lt;'Raw Data'!I872,'Raw Data'!E872&gt;'Raw Data'!D872,'Raw Data'!E872-'Raw Data'!D872&gt;3),'Raw Data'!N872,IF(AND('Raw Data'!I872&lt;'Raw Data'!J872,'Raw Data'!D872&gt;'Raw Data'!E872,'Raw Data'!D872-'Raw Data'!E872&gt;3),'Raw Data'!M872,0))</f>
        <v/>
      </c>
      <c r="F877">
        <f>IF(AND('Raw Data'!J872&lt;'Raw Data'!I872,'Raw Data'!E872&gt;'Raw Data'!D872,'Raw Data'!E872-'Raw Data'!D872&lt;4),'Raw Data'!L872,IF(AND('Raw Data'!I872&lt;'Raw Data'!J872,'Raw Data'!D872&gt;'Raw Data'!E872,'Raw Data'!D872-'Raw Data'!E872&lt;4),'Raw Data'!K872,0))</f>
        <v/>
      </c>
      <c r="G877">
        <f>IF(AND('Raw Data'!J872&lt;'Raw Data'!I872, 'Raw Data'!E872&gt;'Raw Data'!D872), 'Raw Data'!J872, 0)</f>
        <v/>
      </c>
      <c r="H877">
        <f>IF(AND('Raw Data'!J872&gt;'Raw Data'!I872, 'Raw Data'!E872&lt;'Raw Data'!D872), 'Raw Data'!I872, 0)</f>
        <v/>
      </c>
      <c r="I877">
        <f>SUM(J877:K877)</f>
        <v/>
      </c>
      <c r="J877">
        <f>IF(AND('Raw Data'!J872&gt;'Raw Data'!I872, 'Raw Data'!E872&gt;'Raw Data'!D872), 'Raw Data'!J872, 0)</f>
        <v/>
      </c>
      <c r="K877">
        <f>IF(AND('Raw Data'!I872&gt;'Raw Data'!J872, 'Raw Data'!D872&gt;'Raw Data'!E872), 'Raw Data'!I872, 0)</f>
        <v/>
      </c>
      <c r="L877">
        <f>IF('Raw Data'!E872-'Raw Data'!D872&gt;3, 'Raw Data'!N872, 0)</f>
        <v/>
      </c>
      <c r="M877">
        <f>IF('Raw Data'!D872-'Raw Data'!E872&gt;3, 'Raw Data'!M872, 0)</f>
        <v/>
      </c>
      <c r="N877">
        <f>IF(ISBLANK('Raw Data'!D872),0,IF(AND('Raw Data'!E872&gt;'Raw Data'!D872,'Raw Data'!E872-'Raw Data'!D872&gt;0,'Raw Data'!E872-'Raw Data'!D872&lt;4),'Raw Data'!L872, 0))</f>
        <v/>
      </c>
      <c r="O877">
        <f>IF(ISBLANK('Raw Data'!D872),0,IF(AND('Raw Data'!E872&gt;'Raw Data'!D872,'Raw Data'!E872-'Raw Data'!D872&gt;0,'Raw Data'!D872-'Raw Data'!E872&lt;4),'Raw Data'!K872, 0))</f>
        <v/>
      </c>
      <c r="P877">
        <f>IF('Raw Data'!E872-'Raw Data'!D872&gt;3, 'Raw Data'!N872, IF('Raw Data'!D872-'Raw Data'!E872&gt;3, 'Raw Data'!M872, 0))</f>
        <v/>
      </c>
      <c r="Q877">
        <f>IF(ISBLANK('Raw Data'!E872),0,IF(AND('Raw Data'!E872-'Raw Data'!D872&lt;4,'Raw Data'!E872-'Raw Data'!D872&gt;0),'Raw Data'!L872,IF(AND('Raw Data'!D872&gt;'Raw Data'!E872,'Raw Data'!D872-'Raw Data'!E872&gt;0),'Raw Data'!K872,0)))</f>
        <v/>
      </c>
      <c r="R877">
        <f>IF(ISBLANK('Raw Data'!K872),0,IFERROR(IF(MATCH(SMALL('Raw Data'!K872:N872,1),L877:O877,0),SMALL('Raw Data'!K872:N872,1)),0))</f>
        <v/>
      </c>
      <c r="S877">
        <f>IF(ISBLANK('Raw Data'!K872),0,IFERROR(IF(MATCH(SMALL('Raw Data'!K872:N872,2),L877:O877,0),SMALL('Raw Data'!K872:N872,2)),0))</f>
        <v/>
      </c>
      <c r="T877">
        <f>IF(ISBLANK('Raw Data'!K872),0,IFERROR(IF(MATCH(SMALL('Raw Data'!K872:N872,3),L877:O877,0),SMALL('Raw Data'!K872:N872,3)),0))</f>
        <v/>
      </c>
      <c r="U877">
        <f>IF(ISBLANK('Raw Data'!K872),0,IFERROR(IF(MATCH(SMALL('Raw Data'!K872:N872,4),L877:O877,0),SMALL('Raw Data'!K872:N872,4)),0))</f>
        <v/>
      </c>
      <c r="V877">
        <f>IF(AND('Raw Data'!D872&lt;3, 'Raw Data'!E872&lt;3, 'Raw Data'!A872&gt;0), 'Raw Data'!AF872, 0)</f>
        <v/>
      </c>
      <c r="W877">
        <f>IF(AND('Raw Data'!D872&lt;4, 'Raw Data'!E872&lt;4, 'Raw Data'!A872&gt;0), 'Raw Data'!AI872, 0)</f>
        <v/>
      </c>
      <c r="X877">
        <f>IF(AND('Raw Data'!D872&lt;5, 'Raw Data'!E872&lt;5, 'Raw Data'!A872&gt;0), 'Raw Data'!AL872, 0)</f>
        <v/>
      </c>
      <c r="Y877">
        <f>IF(AND('Raw Data'!D872&lt;6, 'Raw Data'!E872&lt;6, 'Raw Data'!A872&gt;0), 'Raw Data'!AO872, 0)</f>
        <v/>
      </c>
      <c r="Z877">
        <f>IF(ISBLANK('Raw Data'!D872), 0, IF('Raw Data'!D872-'Raw Data'!E872&gt;1, 'Raw Data'!AW872, 0))</f>
        <v/>
      </c>
      <c r="AA877">
        <f>IF(ISBLANK('Raw Data'!A872), 0, IF(ABS('Raw Data'!D872-'Raw Data'!E872)&lt;2, 'Raw Data'!AX872, 0))</f>
        <v/>
      </c>
      <c r="AB877">
        <f>IF(ISBLANK('Raw Data'!D872), 0, IF('Raw Data'!E872-'Raw Data'!D872&gt;1, 'Raw Data'!AY872, 0))</f>
        <v/>
      </c>
      <c r="AC877">
        <f>IF(ISBLANK('Raw Data'!D872), 0, IF('Raw Data'!D872-'Raw Data'!E872&gt;2, 'Raw Data'!AZ872, 0))</f>
        <v/>
      </c>
      <c r="AD877">
        <f>IF(ISBLANK('Raw Data'!A872), 0, IF(ABS('Raw Data'!D872-'Raw Data'!E872)&lt;3, 'Raw Data'!BA872, 0))</f>
        <v/>
      </c>
      <c r="AE877">
        <f>IF(ISBLANK('Raw Data'!D872), 0, IF('Raw Data'!E872-'Raw Data'!D872&gt;2, 'Raw Data'!BB872, 0))</f>
        <v/>
      </c>
      <c r="AF877">
        <f>IF(ISBLANK('Raw Data'!D872), 0, IF('Raw Data'!D872-'Raw Data'!E872&gt;3, 'Raw Data'!BC872, 0))</f>
        <v/>
      </c>
      <c r="AG877">
        <f>IF(ISBLANK('Raw Data'!A872), 0, IF(ABS('Raw Data'!D872-'Raw Data'!E872)&lt;4, 'Raw Data'!BD872, 0))</f>
        <v/>
      </c>
      <c r="AH877">
        <f>IF(ISBLANK('Raw Data'!D872), 0, IF('Raw Data'!E872-'Raw Data'!D872&gt;3, 'Raw Data'!BE872, 0))</f>
        <v/>
      </c>
      <c r="AI877">
        <f>IF(SUM('Raw Data'!D872:E872)&gt;'Raw Data'!F872, 'Raw Data'!G872, 0)</f>
        <v/>
      </c>
      <c r="AJ877">
        <f>IF(ISBLANK('Raw Data'!D872), 0, IF(SUM('Raw Data'!D872:E872)&lt;'Raw Data'!F872, 'Raw Data'!H872, 0))</f>
        <v/>
      </c>
      <c r="AK877">
        <f>IF(ISBLANK('Raw Data'!A872), 0, IF(AND('Raw Data'!D872&lt;3, 'Raw Data'!E872&lt;3, 'Raw Data'!F872&lt;BB$2), 'Raw Data'!AF872, 0))</f>
        <v/>
      </c>
      <c r="AL877">
        <f>IF(ISBLANK('Raw Data'!A872), 0, IF(AND('Raw Data'!D872&lt;4, 'Raw Data'!E872&lt;4, 'Raw Data'!F872&lt;BB$2), 'Raw Data'!AI872, 0))</f>
        <v/>
      </c>
      <c r="AM877">
        <f>IF(ISBLANK('Raw Data'!A872), 0, IF(AND('Raw Data'!D872&lt;5, 'Raw Data'!E872&lt;5, 'Raw Data'!F872&lt;BB$2), 'Raw Data'!AL872, 0))</f>
        <v/>
      </c>
      <c r="AN877">
        <f>IF(ISBLANK('Raw Data'!A872), 0, IF(AND('Raw Data'!D872&lt;6, 'Raw Data'!E872&lt;6, 'Raw Data'!F872&lt;BB$2), 'Raw Data'!AO872, 0))</f>
        <v/>
      </c>
      <c r="AO877">
        <f>IF(ISBLANK('Raw Data'!A872), 0, IF(AND('Raw Data'!I872&lt;Analysis!$BC$2, 'Raw Data'!D872-'Raw Data'!E872&gt;1), 'Raw Data'!AW872, IF(AND('Raw Data'!J872&lt;Analysis!$BC$2, 'Raw Data'!E872-'Raw Data'!D872&gt;1), 'Raw Data'!AY872, 0)))</f>
        <v/>
      </c>
      <c r="AP877">
        <f>IF(ISBLANK('Raw Data'!A872), 0, IF(AND('Raw Data'!I872&lt;Analysis!$BC$2, 'Raw Data'!D872-'Raw Data'!E872&gt;2), 'Raw Data'!AZ872, IF(AND('Raw Data'!J872&lt;Analysis!$BC$2, 'Raw Data'!E872-'Raw Data'!D872&gt;2), 'Raw Data'!BB872, 0)))</f>
        <v/>
      </c>
      <c r="AQ877">
        <f>IF(ISBLANK('Raw Data'!A872), 0, IF(AND('Raw Data'!I872&lt;Analysis!$BC$2, 'Raw Data'!D872-'Raw Data'!E872&gt;3), 'Raw Data'!BC872, IF(AND('Raw Data'!J872&lt;Analysis!$BC$2, 'Raw Data'!E872-'Raw Data'!D872&gt;3), 'Raw Data'!BE872, 0)))</f>
        <v/>
      </c>
      <c r="AR877">
        <f>IF('Hidden Analysiss'!D873=1,IF(ABS('Raw Data'!E872-'Raw Data'!D872)&lt;2,'Raw Data'!AX872,0), 0)</f>
        <v/>
      </c>
      <c r="AS877">
        <f>IF('Hidden Analysiss'!D873=1,IF(ABS('Raw Data'!E872-'Raw Data'!D872)&lt;3,'Raw Data'!BA872,0), 0)</f>
        <v/>
      </c>
      <c r="AT877">
        <f>IF('Hidden Analysiss'!D873=1,IF(ABS('Raw Data'!E872-'Raw Data'!D872)&lt;4,'Raw Data'!BD872,0), 0)</f>
        <v/>
      </c>
      <c r="AU877">
        <f>IF(AND('Hidden Analysiss'!E873=1, ABS('Raw Data'!E872-'Raw Data'!D872)&lt;2), 'Raw Data'!AX872, 0)</f>
        <v/>
      </c>
      <c r="AV877">
        <f>IF(AND('Hidden Analysiss'!E873=1, ABS('Raw Data'!E872-'Raw Data'!D872)&lt;3), 'Raw Data'!BA872, 0)</f>
        <v/>
      </c>
      <c r="AW877">
        <f>IF(AND('Hidden Analysiss'!E873=1, ABS('Raw Data'!E872-'Raw Data'!D872)&lt;3), 'Raw Data'!BD872, 0)</f>
        <v/>
      </c>
    </row>
    <row r="878">
      <c r="A878" s="1">
        <f>'Raw Data'!A873</f>
        <v/>
      </c>
      <c r="B878">
        <f>IF('Raw Data'!E873&gt;'Raw Data'!D873, 'Raw Data'!J873, 0)</f>
        <v/>
      </c>
      <c r="C878">
        <f>IF('Raw Data'!D873&gt;'Raw Data'!E873, 'Raw Data'!I873, 0)</f>
        <v/>
      </c>
      <c r="D878">
        <f>SUM(G878:H878)</f>
        <v/>
      </c>
      <c r="E878">
        <f>IF(AND('Raw Data'!J873&lt;'Raw Data'!I873,'Raw Data'!E873&gt;'Raw Data'!D873,'Raw Data'!E873-'Raw Data'!D873&gt;3),'Raw Data'!N873,IF(AND('Raw Data'!I873&lt;'Raw Data'!J873,'Raw Data'!D873&gt;'Raw Data'!E873,'Raw Data'!D873-'Raw Data'!E873&gt;3),'Raw Data'!M873,0))</f>
        <v/>
      </c>
      <c r="F878">
        <f>IF(AND('Raw Data'!J873&lt;'Raw Data'!I873,'Raw Data'!E873&gt;'Raw Data'!D873,'Raw Data'!E873-'Raw Data'!D873&lt;4),'Raw Data'!L873,IF(AND('Raw Data'!I873&lt;'Raw Data'!J873,'Raw Data'!D873&gt;'Raw Data'!E873,'Raw Data'!D873-'Raw Data'!E873&lt;4),'Raw Data'!K873,0))</f>
        <v/>
      </c>
      <c r="G878">
        <f>IF(AND('Raw Data'!J873&lt;'Raw Data'!I873, 'Raw Data'!E873&gt;'Raw Data'!D873), 'Raw Data'!J873, 0)</f>
        <v/>
      </c>
      <c r="H878">
        <f>IF(AND('Raw Data'!J873&gt;'Raw Data'!I873, 'Raw Data'!E873&lt;'Raw Data'!D873), 'Raw Data'!I873, 0)</f>
        <v/>
      </c>
      <c r="I878">
        <f>SUM(J878:K878)</f>
        <v/>
      </c>
      <c r="J878">
        <f>IF(AND('Raw Data'!J873&gt;'Raw Data'!I873, 'Raw Data'!E873&gt;'Raw Data'!D873), 'Raw Data'!J873, 0)</f>
        <v/>
      </c>
      <c r="K878">
        <f>IF(AND('Raw Data'!I873&gt;'Raw Data'!J873, 'Raw Data'!D873&gt;'Raw Data'!E873), 'Raw Data'!I873, 0)</f>
        <v/>
      </c>
      <c r="L878">
        <f>IF('Raw Data'!E873-'Raw Data'!D873&gt;3, 'Raw Data'!N873, 0)</f>
        <v/>
      </c>
      <c r="M878">
        <f>IF('Raw Data'!D873-'Raw Data'!E873&gt;3, 'Raw Data'!M873, 0)</f>
        <v/>
      </c>
      <c r="N878">
        <f>IF(ISBLANK('Raw Data'!D873),0,IF(AND('Raw Data'!E873&gt;'Raw Data'!D873,'Raw Data'!E873-'Raw Data'!D873&gt;0,'Raw Data'!E873-'Raw Data'!D873&lt;4),'Raw Data'!L873, 0))</f>
        <v/>
      </c>
      <c r="O878">
        <f>IF(ISBLANK('Raw Data'!D873),0,IF(AND('Raw Data'!E873&gt;'Raw Data'!D873,'Raw Data'!E873-'Raw Data'!D873&gt;0,'Raw Data'!D873-'Raw Data'!E873&lt;4),'Raw Data'!K873, 0))</f>
        <v/>
      </c>
      <c r="P878">
        <f>IF('Raw Data'!E873-'Raw Data'!D873&gt;3, 'Raw Data'!N873, IF('Raw Data'!D873-'Raw Data'!E873&gt;3, 'Raw Data'!M873, 0))</f>
        <v/>
      </c>
      <c r="Q878">
        <f>IF(ISBLANK('Raw Data'!E873),0,IF(AND('Raw Data'!E873-'Raw Data'!D873&lt;4,'Raw Data'!E873-'Raw Data'!D873&gt;0),'Raw Data'!L873,IF(AND('Raw Data'!D873&gt;'Raw Data'!E873,'Raw Data'!D873-'Raw Data'!E873&gt;0),'Raw Data'!K873,0)))</f>
        <v/>
      </c>
      <c r="R878">
        <f>IF(ISBLANK('Raw Data'!K873),0,IFERROR(IF(MATCH(SMALL('Raw Data'!K873:N873,1),L878:O878,0),SMALL('Raw Data'!K873:N873,1)),0))</f>
        <v/>
      </c>
      <c r="S878">
        <f>IF(ISBLANK('Raw Data'!K873),0,IFERROR(IF(MATCH(SMALL('Raw Data'!K873:N873,2),L878:O878,0),SMALL('Raw Data'!K873:N873,2)),0))</f>
        <v/>
      </c>
      <c r="T878">
        <f>IF(ISBLANK('Raw Data'!K873),0,IFERROR(IF(MATCH(SMALL('Raw Data'!K873:N873,3),L878:O878,0),SMALL('Raw Data'!K873:N873,3)),0))</f>
        <v/>
      </c>
      <c r="U878">
        <f>IF(ISBLANK('Raw Data'!K873),0,IFERROR(IF(MATCH(SMALL('Raw Data'!K873:N873,4),L878:O878,0),SMALL('Raw Data'!K873:N873,4)),0))</f>
        <v/>
      </c>
      <c r="V878">
        <f>IF(AND('Raw Data'!D873&lt;3, 'Raw Data'!E873&lt;3, 'Raw Data'!A873&gt;0), 'Raw Data'!AF873, 0)</f>
        <v/>
      </c>
      <c r="W878">
        <f>IF(AND('Raw Data'!D873&lt;4, 'Raw Data'!E873&lt;4, 'Raw Data'!A873&gt;0), 'Raw Data'!AI873, 0)</f>
        <v/>
      </c>
      <c r="X878">
        <f>IF(AND('Raw Data'!D873&lt;5, 'Raw Data'!E873&lt;5, 'Raw Data'!A873&gt;0), 'Raw Data'!AL873, 0)</f>
        <v/>
      </c>
      <c r="Y878">
        <f>IF(AND('Raw Data'!D873&lt;6, 'Raw Data'!E873&lt;6, 'Raw Data'!A873&gt;0), 'Raw Data'!AO873, 0)</f>
        <v/>
      </c>
      <c r="Z878">
        <f>IF(ISBLANK('Raw Data'!D873), 0, IF('Raw Data'!D873-'Raw Data'!E873&gt;1, 'Raw Data'!AW873, 0))</f>
        <v/>
      </c>
      <c r="AA878">
        <f>IF(ISBLANK('Raw Data'!A873), 0, IF(ABS('Raw Data'!D873-'Raw Data'!E873)&lt;2, 'Raw Data'!AX873, 0))</f>
        <v/>
      </c>
      <c r="AB878">
        <f>IF(ISBLANK('Raw Data'!D873), 0, IF('Raw Data'!E873-'Raw Data'!D873&gt;1, 'Raw Data'!AY873, 0))</f>
        <v/>
      </c>
      <c r="AC878">
        <f>IF(ISBLANK('Raw Data'!D873), 0, IF('Raw Data'!D873-'Raw Data'!E873&gt;2, 'Raw Data'!AZ873, 0))</f>
        <v/>
      </c>
      <c r="AD878">
        <f>IF(ISBLANK('Raw Data'!A873), 0, IF(ABS('Raw Data'!D873-'Raw Data'!E873)&lt;3, 'Raw Data'!BA873, 0))</f>
        <v/>
      </c>
      <c r="AE878">
        <f>IF(ISBLANK('Raw Data'!D873), 0, IF('Raw Data'!E873-'Raw Data'!D873&gt;2, 'Raw Data'!BB873, 0))</f>
        <v/>
      </c>
      <c r="AF878">
        <f>IF(ISBLANK('Raw Data'!D873), 0, IF('Raw Data'!D873-'Raw Data'!E873&gt;3, 'Raw Data'!BC873, 0))</f>
        <v/>
      </c>
      <c r="AG878">
        <f>IF(ISBLANK('Raw Data'!A873), 0, IF(ABS('Raw Data'!D873-'Raw Data'!E873)&lt;4, 'Raw Data'!BD873, 0))</f>
        <v/>
      </c>
      <c r="AH878">
        <f>IF(ISBLANK('Raw Data'!D873), 0, IF('Raw Data'!E873-'Raw Data'!D873&gt;3, 'Raw Data'!BE873, 0))</f>
        <v/>
      </c>
      <c r="AI878">
        <f>IF(SUM('Raw Data'!D873:E873)&gt;'Raw Data'!F873, 'Raw Data'!G873, 0)</f>
        <v/>
      </c>
      <c r="AJ878">
        <f>IF(ISBLANK('Raw Data'!D873), 0, IF(SUM('Raw Data'!D873:E873)&lt;'Raw Data'!F873, 'Raw Data'!H873, 0))</f>
        <v/>
      </c>
      <c r="AK878">
        <f>IF(ISBLANK('Raw Data'!A873), 0, IF(AND('Raw Data'!D873&lt;3, 'Raw Data'!E873&lt;3, 'Raw Data'!F873&lt;BB$2), 'Raw Data'!AF873, 0))</f>
        <v/>
      </c>
      <c r="AL878">
        <f>IF(ISBLANK('Raw Data'!A873), 0, IF(AND('Raw Data'!D873&lt;4, 'Raw Data'!E873&lt;4, 'Raw Data'!F873&lt;BB$2), 'Raw Data'!AI873, 0))</f>
        <v/>
      </c>
      <c r="AM878">
        <f>IF(ISBLANK('Raw Data'!A873), 0, IF(AND('Raw Data'!D873&lt;5, 'Raw Data'!E873&lt;5, 'Raw Data'!F873&lt;BB$2), 'Raw Data'!AL873, 0))</f>
        <v/>
      </c>
      <c r="AN878">
        <f>IF(ISBLANK('Raw Data'!A873), 0, IF(AND('Raw Data'!D873&lt;6, 'Raw Data'!E873&lt;6, 'Raw Data'!F873&lt;BB$2), 'Raw Data'!AO873, 0))</f>
        <v/>
      </c>
      <c r="AO878">
        <f>IF(ISBLANK('Raw Data'!A873), 0, IF(AND('Raw Data'!I873&lt;Analysis!$BC$2, 'Raw Data'!D873-'Raw Data'!E873&gt;1), 'Raw Data'!AW873, IF(AND('Raw Data'!J873&lt;Analysis!$BC$2, 'Raw Data'!E873-'Raw Data'!D873&gt;1), 'Raw Data'!AY873, 0)))</f>
        <v/>
      </c>
      <c r="AP878">
        <f>IF(ISBLANK('Raw Data'!A873), 0, IF(AND('Raw Data'!I873&lt;Analysis!$BC$2, 'Raw Data'!D873-'Raw Data'!E873&gt;2), 'Raw Data'!AZ873, IF(AND('Raw Data'!J873&lt;Analysis!$BC$2, 'Raw Data'!E873-'Raw Data'!D873&gt;2), 'Raw Data'!BB873, 0)))</f>
        <v/>
      </c>
      <c r="AQ878">
        <f>IF(ISBLANK('Raw Data'!A873), 0, IF(AND('Raw Data'!I873&lt;Analysis!$BC$2, 'Raw Data'!D873-'Raw Data'!E873&gt;3), 'Raw Data'!BC873, IF(AND('Raw Data'!J873&lt;Analysis!$BC$2, 'Raw Data'!E873-'Raw Data'!D873&gt;3), 'Raw Data'!BE873, 0)))</f>
        <v/>
      </c>
      <c r="AR878">
        <f>IF('Hidden Analysiss'!D874=1,IF(ABS('Raw Data'!E873-'Raw Data'!D873)&lt;2,'Raw Data'!AX873,0), 0)</f>
        <v/>
      </c>
      <c r="AS878">
        <f>IF('Hidden Analysiss'!D874=1,IF(ABS('Raw Data'!E873-'Raw Data'!D873)&lt;3,'Raw Data'!BA873,0), 0)</f>
        <v/>
      </c>
      <c r="AT878">
        <f>IF('Hidden Analysiss'!D874=1,IF(ABS('Raw Data'!E873-'Raw Data'!D873)&lt;4,'Raw Data'!BD873,0), 0)</f>
        <v/>
      </c>
      <c r="AU878">
        <f>IF(AND('Hidden Analysiss'!E874=1, ABS('Raw Data'!E873-'Raw Data'!D873)&lt;2), 'Raw Data'!AX873, 0)</f>
        <v/>
      </c>
      <c r="AV878">
        <f>IF(AND('Hidden Analysiss'!E874=1, ABS('Raw Data'!E873-'Raw Data'!D873)&lt;3), 'Raw Data'!BA873, 0)</f>
        <v/>
      </c>
      <c r="AW878">
        <f>IF(AND('Hidden Analysiss'!E874=1, ABS('Raw Data'!E873-'Raw Data'!D873)&lt;3), 'Raw Data'!BD873, 0)</f>
        <v/>
      </c>
    </row>
    <row r="879">
      <c r="A879" s="1">
        <f>'Raw Data'!A874</f>
        <v/>
      </c>
      <c r="B879">
        <f>IF('Raw Data'!E874&gt;'Raw Data'!D874, 'Raw Data'!J874, 0)</f>
        <v/>
      </c>
      <c r="C879">
        <f>IF('Raw Data'!D874&gt;'Raw Data'!E874, 'Raw Data'!I874, 0)</f>
        <v/>
      </c>
      <c r="D879">
        <f>SUM(G879:H879)</f>
        <v/>
      </c>
      <c r="E879">
        <f>IF(AND('Raw Data'!J874&lt;'Raw Data'!I874,'Raw Data'!E874&gt;'Raw Data'!D874,'Raw Data'!E874-'Raw Data'!D874&gt;3),'Raw Data'!N874,IF(AND('Raw Data'!I874&lt;'Raw Data'!J874,'Raw Data'!D874&gt;'Raw Data'!E874,'Raw Data'!D874-'Raw Data'!E874&gt;3),'Raw Data'!M874,0))</f>
        <v/>
      </c>
      <c r="F879">
        <f>IF(AND('Raw Data'!J874&lt;'Raw Data'!I874,'Raw Data'!E874&gt;'Raw Data'!D874,'Raw Data'!E874-'Raw Data'!D874&lt;4),'Raw Data'!L874,IF(AND('Raw Data'!I874&lt;'Raw Data'!J874,'Raw Data'!D874&gt;'Raw Data'!E874,'Raw Data'!D874-'Raw Data'!E874&lt;4),'Raw Data'!K874,0))</f>
        <v/>
      </c>
      <c r="G879">
        <f>IF(AND('Raw Data'!J874&lt;'Raw Data'!I874, 'Raw Data'!E874&gt;'Raw Data'!D874), 'Raw Data'!J874, 0)</f>
        <v/>
      </c>
      <c r="H879">
        <f>IF(AND('Raw Data'!J874&gt;'Raw Data'!I874, 'Raw Data'!E874&lt;'Raw Data'!D874), 'Raw Data'!I874, 0)</f>
        <v/>
      </c>
      <c r="I879">
        <f>SUM(J879:K879)</f>
        <v/>
      </c>
      <c r="J879">
        <f>IF(AND('Raw Data'!J874&gt;'Raw Data'!I874, 'Raw Data'!E874&gt;'Raw Data'!D874), 'Raw Data'!J874, 0)</f>
        <v/>
      </c>
      <c r="K879">
        <f>IF(AND('Raw Data'!I874&gt;'Raw Data'!J874, 'Raw Data'!D874&gt;'Raw Data'!E874), 'Raw Data'!I874, 0)</f>
        <v/>
      </c>
      <c r="L879">
        <f>IF('Raw Data'!E874-'Raw Data'!D874&gt;3, 'Raw Data'!N874, 0)</f>
        <v/>
      </c>
      <c r="M879">
        <f>IF('Raw Data'!D874-'Raw Data'!E874&gt;3, 'Raw Data'!M874, 0)</f>
        <v/>
      </c>
      <c r="N879">
        <f>IF(ISBLANK('Raw Data'!D874),0,IF(AND('Raw Data'!E874&gt;'Raw Data'!D874,'Raw Data'!E874-'Raw Data'!D874&gt;0,'Raw Data'!E874-'Raw Data'!D874&lt;4),'Raw Data'!L874, 0))</f>
        <v/>
      </c>
      <c r="O879">
        <f>IF(ISBLANK('Raw Data'!D874),0,IF(AND('Raw Data'!E874&gt;'Raw Data'!D874,'Raw Data'!E874-'Raw Data'!D874&gt;0,'Raw Data'!D874-'Raw Data'!E874&lt;4),'Raw Data'!K874, 0))</f>
        <v/>
      </c>
      <c r="P879">
        <f>IF('Raw Data'!E874-'Raw Data'!D874&gt;3, 'Raw Data'!N874, IF('Raw Data'!D874-'Raw Data'!E874&gt;3, 'Raw Data'!M874, 0))</f>
        <v/>
      </c>
      <c r="Q879">
        <f>IF(ISBLANK('Raw Data'!E874),0,IF(AND('Raw Data'!E874-'Raw Data'!D874&lt;4,'Raw Data'!E874-'Raw Data'!D874&gt;0),'Raw Data'!L874,IF(AND('Raw Data'!D874&gt;'Raw Data'!E874,'Raw Data'!D874-'Raw Data'!E874&gt;0),'Raw Data'!K874,0)))</f>
        <v/>
      </c>
      <c r="R879">
        <f>IF(ISBLANK('Raw Data'!K874),0,IFERROR(IF(MATCH(SMALL('Raw Data'!K874:N874,1),L879:O879,0),SMALL('Raw Data'!K874:N874,1)),0))</f>
        <v/>
      </c>
      <c r="S879">
        <f>IF(ISBLANK('Raw Data'!K874),0,IFERROR(IF(MATCH(SMALL('Raw Data'!K874:N874,2),L879:O879,0),SMALL('Raw Data'!K874:N874,2)),0))</f>
        <v/>
      </c>
      <c r="T879">
        <f>IF(ISBLANK('Raw Data'!K874),0,IFERROR(IF(MATCH(SMALL('Raw Data'!K874:N874,3),L879:O879,0),SMALL('Raw Data'!K874:N874,3)),0))</f>
        <v/>
      </c>
      <c r="U879">
        <f>IF(ISBLANK('Raw Data'!K874),0,IFERROR(IF(MATCH(SMALL('Raw Data'!K874:N874,4),L879:O879,0),SMALL('Raw Data'!K874:N874,4)),0))</f>
        <v/>
      </c>
      <c r="V879">
        <f>IF(AND('Raw Data'!D874&lt;3, 'Raw Data'!E874&lt;3, 'Raw Data'!A874&gt;0), 'Raw Data'!AF874, 0)</f>
        <v/>
      </c>
      <c r="W879">
        <f>IF(AND('Raw Data'!D874&lt;4, 'Raw Data'!E874&lt;4, 'Raw Data'!A874&gt;0), 'Raw Data'!AI874, 0)</f>
        <v/>
      </c>
      <c r="X879">
        <f>IF(AND('Raw Data'!D874&lt;5, 'Raw Data'!E874&lt;5, 'Raw Data'!A874&gt;0), 'Raw Data'!AL874, 0)</f>
        <v/>
      </c>
      <c r="Y879">
        <f>IF(AND('Raw Data'!D874&lt;6, 'Raw Data'!E874&lt;6, 'Raw Data'!A874&gt;0), 'Raw Data'!AO874, 0)</f>
        <v/>
      </c>
      <c r="Z879">
        <f>IF(ISBLANK('Raw Data'!D874), 0, IF('Raw Data'!D874-'Raw Data'!E874&gt;1, 'Raw Data'!AW874, 0))</f>
        <v/>
      </c>
      <c r="AA879">
        <f>IF(ISBLANK('Raw Data'!A874), 0, IF(ABS('Raw Data'!D874-'Raw Data'!E874)&lt;2, 'Raw Data'!AX874, 0))</f>
        <v/>
      </c>
      <c r="AB879">
        <f>IF(ISBLANK('Raw Data'!D874), 0, IF('Raw Data'!E874-'Raw Data'!D874&gt;1, 'Raw Data'!AY874, 0))</f>
        <v/>
      </c>
      <c r="AC879">
        <f>IF(ISBLANK('Raw Data'!D874), 0, IF('Raw Data'!D874-'Raw Data'!E874&gt;2, 'Raw Data'!AZ874, 0))</f>
        <v/>
      </c>
      <c r="AD879">
        <f>IF(ISBLANK('Raw Data'!A874), 0, IF(ABS('Raw Data'!D874-'Raw Data'!E874)&lt;3, 'Raw Data'!BA874, 0))</f>
        <v/>
      </c>
      <c r="AE879">
        <f>IF(ISBLANK('Raw Data'!D874), 0, IF('Raw Data'!E874-'Raw Data'!D874&gt;2, 'Raw Data'!BB874, 0))</f>
        <v/>
      </c>
      <c r="AF879">
        <f>IF(ISBLANK('Raw Data'!D874), 0, IF('Raw Data'!D874-'Raw Data'!E874&gt;3, 'Raw Data'!BC874, 0))</f>
        <v/>
      </c>
      <c r="AG879">
        <f>IF(ISBLANK('Raw Data'!A874), 0, IF(ABS('Raw Data'!D874-'Raw Data'!E874)&lt;4, 'Raw Data'!BD874, 0))</f>
        <v/>
      </c>
      <c r="AH879">
        <f>IF(ISBLANK('Raw Data'!D874), 0, IF('Raw Data'!E874-'Raw Data'!D874&gt;3, 'Raw Data'!BE874, 0))</f>
        <v/>
      </c>
      <c r="AI879">
        <f>IF(SUM('Raw Data'!D874:E874)&gt;'Raw Data'!F874, 'Raw Data'!G874, 0)</f>
        <v/>
      </c>
      <c r="AJ879">
        <f>IF(ISBLANK('Raw Data'!D874), 0, IF(SUM('Raw Data'!D874:E874)&lt;'Raw Data'!F874, 'Raw Data'!H874, 0))</f>
        <v/>
      </c>
      <c r="AK879">
        <f>IF(ISBLANK('Raw Data'!A874), 0, IF(AND('Raw Data'!D874&lt;3, 'Raw Data'!E874&lt;3, 'Raw Data'!F874&lt;BB$2), 'Raw Data'!AF874, 0))</f>
        <v/>
      </c>
      <c r="AL879">
        <f>IF(ISBLANK('Raw Data'!A874), 0, IF(AND('Raw Data'!D874&lt;4, 'Raw Data'!E874&lt;4, 'Raw Data'!F874&lt;BB$2), 'Raw Data'!AI874, 0))</f>
        <v/>
      </c>
      <c r="AM879">
        <f>IF(ISBLANK('Raw Data'!A874), 0, IF(AND('Raw Data'!D874&lt;5, 'Raw Data'!E874&lt;5, 'Raw Data'!F874&lt;BB$2), 'Raw Data'!AL874, 0))</f>
        <v/>
      </c>
      <c r="AN879">
        <f>IF(ISBLANK('Raw Data'!A874), 0, IF(AND('Raw Data'!D874&lt;6, 'Raw Data'!E874&lt;6, 'Raw Data'!F874&lt;BB$2), 'Raw Data'!AO874, 0))</f>
        <v/>
      </c>
      <c r="AO879">
        <f>IF(ISBLANK('Raw Data'!A874), 0, IF(AND('Raw Data'!I874&lt;Analysis!$BC$2, 'Raw Data'!D874-'Raw Data'!E874&gt;1), 'Raw Data'!AW874, IF(AND('Raw Data'!J874&lt;Analysis!$BC$2, 'Raw Data'!E874-'Raw Data'!D874&gt;1), 'Raw Data'!AY874, 0)))</f>
        <v/>
      </c>
      <c r="AP879">
        <f>IF(ISBLANK('Raw Data'!A874), 0, IF(AND('Raw Data'!I874&lt;Analysis!$BC$2, 'Raw Data'!D874-'Raw Data'!E874&gt;2), 'Raw Data'!AZ874, IF(AND('Raw Data'!J874&lt;Analysis!$BC$2, 'Raw Data'!E874-'Raw Data'!D874&gt;2), 'Raw Data'!BB874, 0)))</f>
        <v/>
      </c>
      <c r="AQ879">
        <f>IF(ISBLANK('Raw Data'!A874), 0, IF(AND('Raw Data'!I874&lt;Analysis!$BC$2, 'Raw Data'!D874-'Raw Data'!E874&gt;3), 'Raw Data'!BC874, IF(AND('Raw Data'!J874&lt;Analysis!$BC$2, 'Raw Data'!E874-'Raw Data'!D874&gt;3), 'Raw Data'!BE874, 0)))</f>
        <v/>
      </c>
      <c r="AR879">
        <f>IF('Hidden Analysiss'!D875=1,IF(ABS('Raw Data'!E874-'Raw Data'!D874)&lt;2,'Raw Data'!AX874,0), 0)</f>
        <v/>
      </c>
      <c r="AS879">
        <f>IF('Hidden Analysiss'!D875=1,IF(ABS('Raw Data'!E874-'Raw Data'!D874)&lt;3,'Raw Data'!BA874,0), 0)</f>
        <v/>
      </c>
      <c r="AT879">
        <f>IF('Hidden Analysiss'!D875=1,IF(ABS('Raw Data'!E874-'Raw Data'!D874)&lt;4,'Raw Data'!BD874,0), 0)</f>
        <v/>
      </c>
      <c r="AU879">
        <f>IF(AND('Hidden Analysiss'!E875=1, ABS('Raw Data'!E874-'Raw Data'!D874)&lt;2), 'Raw Data'!AX874, 0)</f>
        <v/>
      </c>
      <c r="AV879">
        <f>IF(AND('Hidden Analysiss'!E875=1, ABS('Raw Data'!E874-'Raw Data'!D874)&lt;3), 'Raw Data'!BA874, 0)</f>
        <v/>
      </c>
      <c r="AW879">
        <f>IF(AND('Hidden Analysiss'!E875=1, ABS('Raw Data'!E874-'Raw Data'!D874)&lt;3), 'Raw Data'!BD874, 0)</f>
        <v/>
      </c>
    </row>
    <row r="880">
      <c r="A880" s="1">
        <f>'Raw Data'!A875</f>
        <v/>
      </c>
      <c r="B880">
        <f>IF('Raw Data'!E875&gt;'Raw Data'!D875, 'Raw Data'!J875, 0)</f>
        <v/>
      </c>
      <c r="C880">
        <f>IF('Raw Data'!D875&gt;'Raw Data'!E875, 'Raw Data'!I875, 0)</f>
        <v/>
      </c>
      <c r="D880">
        <f>SUM(G880:H880)</f>
        <v/>
      </c>
      <c r="E880">
        <f>IF(AND('Raw Data'!J875&lt;'Raw Data'!I875,'Raw Data'!E875&gt;'Raw Data'!D875,'Raw Data'!E875-'Raw Data'!D875&gt;3),'Raw Data'!N875,IF(AND('Raw Data'!I875&lt;'Raw Data'!J875,'Raw Data'!D875&gt;'Raw Data'!E875,'Raw Data'!D875-'Raw Data'!E875&gt;3),'Raw Data'!M875,0))</f>
        <v/>
      </c>
      <c r="F880">
        <f>IF(AND('Raw Data'!J875&lt;'Raw Data'!I875,'Raw Data'!E875&gt;'Raw Data'!D875,'Raw Data'!E875-'Raw Data'!D875&lt;4),'Raw Data'!L875,IF(AND('Raw Data'!I875&lt;'Raw Data'!J875,'Raw Data'!D875&gt;'Raw Data'!E875,'Raw Data'!D875-'Raw Data'!E875&lt;4),'Raw Data'!K875,0))</f>
        <v/>
      </c>
      <c r="G880">
        <f>IF(AND('Raw Data'!J875&lt;'Raw Data'!I875, 'Raw Data'!E875&gt;'Raw Data'!D875), 'Raw Data'!J875, 0)</f>
        <v/>
      </c>
      <c r="H880">
        <f>IF(AND('Raw Data'!J875&gt;'Raw Data'!I875, 'Raw Data'!E875&lt;'Raw Data'!D875), 'Raw Data'!I875, 0)</f>
        <v/>
      </c>
      <c r="I880">
        <f>SUM(J880:K880)</f>
        <v/>
      </c>
      <c r="J880">
        <f>IF(AND('Raw Data'!J875&gt;'Raw Data'!I875, 'Raw Data'!E875&gt;'Raw Data'!D875), 'Raw Data'!J875, 0)</f>
        <v/>
      </c>
      <c r="K880">
        <f>IF(AND('Raw Data'!I875&gt;'Raw Data'!J875, 'Raw Data'!D875&gt;'Raw Data'!E875), 'Raw Data'!I875, 0)</f>
        <v/>
      </c>
      <c r="L880">
        <f>IF('Raw Data'!E875-'Raw Data'!D875&gt;3, 'Raw Data'!N875, 0)</f>
        <v/>
      </c>
      <c r="M880">
        <f>IF('Raw Data'!D875-'Raw Data'!E875&gt;3, 'Raw Data'!M875, 0)</f>
        <v/>
      </c>
      <c r="N880">
        <f>IF(ISBLANK('Raw Data'!D875),0,IF(AND('Raw Data'!E875&gt;'Raw Data'!D875,'Raw Data'!E875-'Raw Data'!D875&gt;0,'Raw Data'!E875-'Raw Data'!D875&lt;4),'Raw Data'!L875, 0))</f>
        <v/>
      </c>
      <c r="O880">
        <f>IF(ISBLANK('Raw Data'!D875),0,IF(AND('Raw Data'!E875&gt;'Raw Data'!D875,'Raw Data'!E875-'Raw Data'!D875&gt;0,'Raw Data'!D875-'Raw Data'!E875&lt;4),'Raw Data'!K875, 0))</f>
        <v/>
      </c>
      <c r="P880">
        <f>IF('Raw Data'!E875-'Raw Data'!D875&gt;3, 'Raw Data'!N875, IF('Raw Data'!D875-'Raw Data'!E875&gt;3, 'Raw Data'!M875, 0))</f>
        <v/>
      </c>
      <c r="Q880">
        <f>IF(ISBLANK('Raw Data'!E875),0,IF(AND('Raw Data'!E875-'Raw Data'!D875&lt;4,'Raw Data'!E875-'Raw Data'!D875&gt;0),'Raw Data'!L875,IF(AND('Raw Data'!D875&gt;'Raw Data'!E875,'Raw Data'!D875-'Raw Data'!E875&gt;0),'Raw Data'!K875,0)))</f>
        <v/>
      </c>
      <c r="R880">
        <f>IF(ISBLANK('Raw Data'!K875),0,IFERROR(IF(MATCH(SMALL('Raw Data'!K875:N875,1),L880:O880,0),SMALL('Raw Data'!K875:N875,1)),0))</f>
        <v/>
      </c>
      <c r="S880">
        <f>IF(ISBLANK('Raw Data'!K875),0,IFERROR(IF(MATCH(SMALL('Raw Data'!K875:N875,2),L880:O880,0),SMALL('Raw Data'!K875:N875,2)),0))</f>
        <v/>
      </c>
      <c r="T880">
        <f>IF(ISBLANK('Raw Data'!K875),0,IFERROR(IF(MATCH(SMALL('Raw Data'!K875:N875,3),L880:O880,0),SMALL('Raw Data'!K875:N875,3)),0))</f>
        <v/>
      </c>
      <c r="U880">
        <f>IF(ISBLANK('Raw Data'!K875),0,IFERROR(IF(MATCH(SMALL('Raw Data'!K875:N875,4),L880:O880,0),SMALL('Raw Data'!K875:N875,4)),0))</f>
        <v/>
      </c>
      <c r="V880">
        <f>IF(AND('Raw Data'!D875&lt;3, 'Raw Data'!E875&lt;3, 'Raw Data'!A875&gt;0), 'Raw Data'!AF875, 0)</f>
        <v/>
      </c>
      <c r="W880">
        <f>IF(AND('Raw Data'!D875&lt;4, 'Raw Data'!E875&lt;4, 'Raw Data'!A875&gt;0), 'Raw Data'!AI875, 0)</f>
        <v/>
      </c>
      <c r="X880">
        <f>IF(AND('Raw Data'!D875&lt;5, 'Raw Data'!E875&lt;5, 'Raw Data'!A875&gt;0), 'Raw Data'!AL875, 0)</f>
        <v/>
      </c>
      <c r="Y880">
        <f>IF(AND('Raw Data'!D875&lt;6, 'Raw Data'!E875&lt;6, 'Raw Data'!A875&gt;0), 'Raw Data'!AO875, 0)</f>
        <v/>
      </c>
      <c r="Z880">
        <f>IF(ISBLANK('Raw Data'!D875), 0, IF('Raw Data'!D875-'Raw Data'!E875&gt;1, 'Raw Data'!AW875, 0))</f>
        <v/>
      </c>
      <c r="AA880">
        <f>IF(ISBLANK('Raw Data'!A875), 0, IF(ABS('Raw Data'!D875-'Raw Data'!E875)&lt;2, 'Raw Data'!AX875, 0))</f>
        <v/>
      </c>
      <c r="AB880">
        <f>IF(ISBLANK('Raw Data'!D875), 0, IF('Raw Data'!E875-'Raw Data'!D875&gt;1, 'Raw Data'!AY875, 0))</f>
        <v/>
      </c>
      <c r="AC880">
        <f>IF(ISBLANK('Raw Data'!D875), 0, IF('Raw Data'!D875-'Raw Data'!E875&gt;2, 'Raw Data'!AZ875, 0))</f>
        <v/>
      </c>
      <c r="AD880">
        <f>IF(ISBLANK('Raw Data'!A875), 0, IF(ABS('Raw Data'!D875-'Raw Data'!E875)&lt;3, 'Raw Data'!BA875, 0))</f>
        <v/>
      </c>
      <c r="AE880">
        <f>IF(ISBLANK('Raw Data'!D875), 0, IF('Raw Data'!E875-'Raw Data'!D875&gt;2, 'Raw Data'!BB875, 0))</f>
        <v/>
      </c>
      <c r="AF880">
        <f>IF(ISBLANK('Raw Data'!D875), 0, IF('Raw Data'!D875-'Raw Data'!E875&gt;3, 'Raw Data'!BC875, 0))</f>
        <v/>
      </c>
      <c r="AG880">
        <f>IF(ISBLANK('Raw Data'!A875), 0, IF(ABS('Raw Data'!D875-'Raw Data'!E875)&lt;4, 'Raw Data'!BD875, 0))</f>
        <v/>
      </c>
      <c r="AH880">
        <f>IF(ISBLANK('Raw Data'!D875), 0, IF('Raw Data'!E875-'Raw Data'!D875&gt;3, 'Raw Data'!BE875, 0))</f>
        <v/>
      </c>
      <c r="AI880">
        <f>IF(SUM('Raw Data'!D875:E875)&gt;'Raw Data'!F875, 'Raw Data'!G875, 0)</f>
        <v/>
      </c>
      <c r="AJ880">
        <f>IF(ISBLANK('Raw Data'!D875), 0, IF(SUM('Raw Data'!D875:E875)&lt;'Raw Data'!F875, 'Raw Data'!H875, 0))</f>
        <v/>
      </c>
      <c r="AK880">
        <f>IF(ISBLANK('Raw Data'!A875), 0, IF(AND('Raw Data'!D875&lt;3, 'Raw Data'!E875&lt;3, 'Raw Data'!F875&lt;BB$2), 'Raw Data'!AF875, 0))</f>
        <v/>
      </c>
      <c r="AL880">
        <f>IF(ISBLANK('Raw Data'!A875), 0, IF(AND('Raw Data'!D875&lt;4, 'Raw Data'!E875&lt;4, 'Raw Data'!F875&lt;BB$2), 'Raw Data'!AI875, 0))</f>
        <v/>
      </c>
      <c r="AM880">
        <f>IF(ISBLANK('Raw Data'!A875), 0, IF(AND('Raw Data'!D875&lt;5, 'Raw Data'!E875&lt;5, 'Raw Data'!F875&lt;BB$2), 'Raw Data'!AL875, 0))</f>
        <v/>
      </c>
      <c r="AN880">
        <f>IF(ISBLANK('Raw Data'!A875), 0, IF(AND('Raw Data'!D875&lt;6, 'Raw Data'!E875&lt;6, 'Raw Data'!F875&lt;BB$2), 'Raw Data'!AO875, 0))</f>
        <v/>
      </c>
      <c r="AO880">
        <f>IF(ISBLANK('Raw Data'!A875), 0, IF(AND('Raw Data'!I875&lt;Analysis!$BC$2, 'Raw Data'!D875-'Raw Data'!E875&gt;1), 'Raw Data'!AW875, IF(AND('Raw Data'!J875&lt;Analysis!$BC$2, 'Raw Data'!E875-'Raw Data'!D875&gt;1), 'Raw Data'!AY875, 0)))</f>
        <v/>
      </c>
      <c r="AP880">
        <f>IF(ISBLANK('Raw Data'!A875), 0, IF(AND('Raw Data'!I875&lt;Analysis!$BC$2, 'Raw Data'!D875-'Raw Data'!E875&gt;2), 'Raw Data'!AZ875, IF(AND('Raw Data'!J875&lt;Analysis!$BC$2, 'Raw Data'!E875-'Raw Data'!D875&gt;2), 'Raw Data'!BB875, 0)))</f>
        <v/>
      </c>
      <c r="AQ880">
        <f>IF(ISBLANK('Raw Data'!A875), 0, IF(AND('Raw Data'!I875&lt;Analysis!$BC$2, 'Raw Data'!D875-'Raw Data'!E875&gt;3), 'Raw Data'!BC875, IF(AND('Raw Data'!J875&lt;Analysis!$BC$2, 'Raw Data'!E875-'Raw Data'!D875&gt;3), 'Raw Data'!BE875, 0)))</f>
        <v/>
      </c>
      <c r="AR880">
        <f>IF('Hidden Analysiss'!D876=1,IF(ABS('Raw Data'!E875-'Raw Data'!D875)&lt;2,'Raw Data'!AX875,0), 0)</f>
        <v/>
      </c>
      <c r="AS880">
        <f>IF('Hidden Analysiss'!D876=1,IF(ABS('Raw Data'!E875-'Raw Data'!D875)&lt;3,'Raw Data'!BA875,0), 0)</f>
        <v/>
      </c>
      <c r="AT880">
        <f>IF('Hidden Analysiss'!D876=1,IF(ABS('Raw Data'!E875-'Raw Data'!D875)&lt;4,'Raw Data'!BD875,0), 0)</f>
        <v/>
      </c>
      <c r="AU880">
        <f>IF(AND('Hidden Analysiss'!E876=1, ABS('Raw Data'!E875-'Raw Data'!D875)&lt;2), 'Raw Data'!AX875, 0)</f>
        <v/>
      </c>
      <c r="AV880">
        <f>IF(AND('Hidden Analysiss'!E876=1, ABS('Raw Data'!E875-'Raw Data'!D875)&lt;3), 'Raw Data'!BA875, 0)</f>
        <v/>
      </c>
      <c r="AW880">
        <f>IF(AND('Hidden Analysiss'!E876=1, ABS('Raw Data'!E875-'Raw Data'!D875)&lt;3), 'Raw Data'!BD875, 0)</f>
        <v/>
      </c>
    </row>
    <row r="881">
      <c r="A881" s="1">
        <f>'Raw Data'!A876</f>
        <v/>
      </c>
      <c r="B881">
        <f>IF('Raw Data'!E876&gt;'Raw Data'!D876, 'Raw Data'!J876, 0)</f>
        <v/>
      </c>
      <c r="C881">
        <f>IF('Raw Data'!D876&gt;'Raw Data'!E876, 'Raw Data'!I876, 0)</f>
        <v/>
      </c>
      <c r="D881">
        <f>SUM(G881:H881)</f>
        <v/>
      </c>
      <c r="E881">
        <f>IF(AND('Raw Data'!J876&lt;'Raw Data'!I876,'Raw Data'!E876&gt;'Raw Data'!D876,'Raw Data'!E876-'Raw Data'!D876&gt;3),'Raw Data'!N876,IF(AND('Raw Data'!I876&lt;'Raw Data'!J876,'Raw Data'!D876&gt;'Raw Data'!E876,'Raw Data'!D876-'Raw Data'!E876&gt;3),'Raw Data'!M876,0))</f>
        <v/>
      </c>
      <c r="F881">
        <f>IF(AND('Raw Data'!J876&lt;'Raw Data'!I876,'Raw Data'!E876&gt;'Raw Data'!D876,'Raw Data'!E876-'Raw Data'!D876&lt;4),'Raw Data'!L876,IF(AND('Raw Data'!I876&lt;'Raw Data'!J876,'Raw Data'!D876&gt;'Raw Data'!E876,'Raw Data'!D876-'Raw Data'!E876&lt;4),'Raw Data'!K876,0))</f>
        <v/>
      </c>
      <c r="G881">
        <f>IF(AND('Raw Data'!J876&lt;'Raw Data'!I876, 'Raw Data'!E876&gt;'Raw Data'!D876), 'Raw Data'!J876, 0)</f>
        <v/>
      </c>
      <c r="H881">
        <f>IF(AND('Raw Data'!J876&gt;'Raw Data'!I876, 'Raw Data'!E876&lt;'Raw Data'!D876), 'Raw Data'!I876, 0)</f>
        <v/>
      </c>
      <c r="I881">
        <f>SUM(J881:K881)</f>
        <v/>
      </c>
      <c r="J881">
        <f>IF(AND('Raw Data'!J876&gt;'Raw Data'!I876, 'Raw Data'!E876&gt;'Raw Data'!D876), 'Raw Data'!J876, 0)</f>
        <v/>
      </c>
      <c r="K881">
        <f>IF(AND('Raw Data'!I876&gt;'Raw Data'!J876, 'Raw Data'!D876&gt;'Raw Data'!E876), 'Raw Data'!I876, 0)</f>
        <v/>
      </c>
      <c r="L881">
        <f>IF('Raw Data'!E876-'Raw Data'!D876&gt;3, 'Raw Data'!N876, 0)</f>
        <v/>
      </c>
      <c r="M881">
        <f>IF('Raw Data'!D876-'Raw Data'!E876&gt;3, 'Raw Data'!M876, 0)</f>
        <v/>
      </c>
      <c r="N881">
        <f>IF(ISBLANK('Raw Data'!D876),0,IF(AND('Raw Data'!E876&gt;'Raw Data'!D876,'Raw Data'!E876-'Raw Data'!D876&gt;0,'Raw Data'!E876-'Raw Data'!D876&lt;4),'Raw Data'!L876, 0))</f>
        <v/>
      </c>
      <c r="O881">
        <f>IF(ISBLANK('Raw Data'!D876),0,IF(AND('Raw Data'!E876&gt;'Raw Data'!D876,'Raw Data'!E876-'Raw Data'!D876&gt;0,'Raw Data'!D876-'Raw Data'!E876&lt;4),'Raw Data'!K876, 0))</f>
        <v/>
      </c>
      <c r="P881">
        <f>IF('Raw Data'!E876-'Raw Data'!D876&gt;3, 'Raw Data'!N876, IF('Raw Data'!D876-'Raw Data'!E876&gt;3, 'Raw Data'!M876, 0))</f>
        <v/>
      </c>
      <c r="Q881">
        <f>IF(ISBLANK('Raw Data'!E876),0,IF(AND('Raw Data'!E876-'Raw Data'!D876&lt;4,'Raw Data'!E876-'Raw Data'!D876&gt;0),'Raw Data'!L876,IF(AND('Raw Data'!D876&gt;'Raw Data'!E876,'Raw Data'!D876-'Raw Data'!E876&gt;0),'Raw Data'!K876,0)))</f>
        <v/>
      </c>
      <c r="R881">
        <f>IF(ISBLANK('Raw Data'!K876),0,IFERROR(IF(MATCH(SMALL('Raw Data'!K876:N876,1),L881:O881,0),SMALL('Raw Data'!K876:N876,1)),0))</f>
        <v/>
      </c>
      <c r="S881">
        <f>IF(ISBLANK('Raw Data'!K876),0,IFERROR(IF(MATCH(SMALL('Raw Data'!K876:N876,2),L881:O881,0),SMALL('Raw Data'!K876:N876,2)),0))</f>
        <v/>
      </c>
      <c r="T881">
        <f>IF(ISBLANK('Raw Data'!K876),0,IFERROR(IF(MATCH(SMALL('Raw Data'!K876:N876,3),L881:O881,0),SMALL('Raw Data'!K876:N876,3)),0))</f>
        <v/>
      </c>
      <c r="U881">
        <f>IF(ISBLANK('Raw Data'!K876),0,IFERROR(IF(MATCH(SMALL('Raw Data'!K876:N876,4),L881:O881,0),SMALL('Raw Data'!K876:N876,4)),0))</f>
        <v/>
      </c>
      <c r="V881">
        <f>IF(AND('Raw Data'!D876&lt;3, 'Raw Data'!E876&lt;3, 'Raw Data'!A876&gt;0), 'Raw Data'!AF876, 0)</f>
        <v/>
      </c>
      <c r="W881">
        <f>IF(AND('Raw Data'!D876&lt;4, 'Raw Data'!E876&lt;4, 'Raw Data'!A876&gt;0), 'Raw Data'!AI876, 0)</f>
        <v/>
      </c>
      <c r="X881">
        <f>IF(AND('Raw Data'!D876&lt;5, 'Raw Data'!E876&lt;5, 'Raw Data'!A876&gt;0), 'Raw Data'!AL876, 0)</f>
        <v/>
      </c>
      <c r="Y881">
        <f>IF(AND('Raw Data'!D876&lt;6, 'Raw Data'!E876&lt;6, 'Raw Data'!A876&gt;0), 'Raw Data'!AO876, 0)</f>
        <v/>
      </c>
      <c r="Z881">
        <f>IF(ISBLANK('Raw Data'!D876), 0, IF('Raw Data'!D876-'Raw Data'!E876&gt;1, 'Raw Data'!AW876, 0))</f>
        <v/>
      </c>
      <c r="AA881">
        <f>IF(ISBLANK('Raw Data'!A876), 0, IF(ABS('Raw Data'!D876-'Raw Data'!E876)&lt;2, 'Raw Data'!AX876, 0))</f>
        <v/>
      </c>
      <c r="AB881">
        <f>IF(ISBLANK('Raw Data'!D876), 0, IF('Raw Data'!E876-'Raw Data'!D876&gt;1, 'Raw Data'!AY876, 0))</f>
        <v/>
      </c>
      <c r="AC881">
        <f>IF(ISBLANK('Raw Data'!D876), 0, IF('Raw Data'!D876-'Raw Data'!E876&gt;2, 'Raw Data'!AZ876, 0))</f>
        <v/>
      </c>
      <c r="AD881">
        <f>IF(ISBLANK('Raw Data'!A876), 0, IF(ABS('Raw Data'!D876-'Raw Data'!E876)&lt;3, 'Raw Data'!BA876, 0))</f>
        <v/>
      </c>
      <c r="AE881">
        <f>IF(ISBLANK('Raw Data'!D876), 0, IF('Raw Data'!E876-'Raw Data'!D876&gt;2, 'Raw Data'!BB876, 0))</f>
        <v/>
      </c>
      <c r="AF881">
        <f>IF(ISBLANK('Raw Data'!D876), 0, IF('Raw Data'!D876-'Raw Data'!E876&gt;3, 'Raw Data'!BC876, 0))</f>
        <v/>
      </c>
      <c r="AG881">
        <f>IF(ISBLANK('Raw Data'!A876), 0, IF(ABS('Raw Data'!D876-'Raw Data'!E876)&lt;4, 'Raw Data'!BD876, 0))</f>
        <v/>
      </c>
      <c r="AH881">
        <f>IF(ISBLANK('Raw Data'!D876), 0, IF('Raw Data'!E876-'Raw Data'!D876&gt;3, 'Raw Data'!BE876, 0))</f>
        <v/>
      </c>
      <c r="AI881">
        <f>IF(SUM('Raw Data'!D876:E876)&gt;'Raw Data'!F876, 'Raw Data'!G876, 0)</f>
        <v/>
      </c>
      <c r="AJ881">
        <f>IF(ISBLANK('Raw Data'!D876), 0, IF(SUM('Raw Data'!D876:E876)&lt;'Raw Data'!F876, 'Raw Data'!H876, 0))</f>
        <v/>
      </c>
      <c r="AK881">
        <f>IF(ISBLANK('Raw Data'!A876), 0, IF(AND('Raw Data'!D876&lt;3, 'Raw Data'!E876&lt;3, 'Raw Data'!F876&lt;BB$2), 'Raw Data'!AF876, 0))</f>
        <v/>
      </c>
      <c r="AL881">
        <f>IF(ISBLANK('Raw Data'!A876), 0, IF(AND('Raw Data'!D876&lt;4, 'Raw Data'!E876&lt;4, 'Raw Data'!F876&lt;BB$2), 'Raw Data'!AI876, 0))</f>
        <v/>
      </c>
      <c r="AM881">
        <f>IF(ISBLANK('Raw Data'!A876), 0, IF(AND('Raw Data'!D876&lt;5, 'Raw Data'!E876&lt;5, 'Raw Data'!F876&lt;BB$2), 'Raw Data'!AL876, 0))</f>
        <v/>
      </c>
      <c r="AN881">
        <f>IF(ISBLANK('Raw Data'!A876), 0, IF(AND('Raw Data'!D876&lt;6, 'Raw Data'!E876&lt;6, 'Raw Data'!F876&lt;BB$2), 'Raw Data'!AO876, 0))</f>
        <v/>
      </c>
      <c r="AO881">
        <f>IF(ISBLANK('Raw Data'!A876), 0, IF(AND('Raw Data'!I876&lt;Analysis!$BC$2, 'Raw Data'!D876-'Raw Data'!E876&gt;1), 'Raw Data'!AW876, IF(AND('Raw Data'!J876&lt;Analysis!$BC$2, 'Raw Data'!E876-'Raw Data'!D876&gt;1), 'Raw Data'!AY876, 0)))</f>
        <v/>
      </c>
      <c r="AP881">
        <f>IF(ISBLANK('Raw Data'!A876), 0, IF(AND('Raw Data'!I876&lt;Analysis!$BC$2, 'Raw Data'!D876-'Raw Data'!E876&gt;2), 'Raw Data'!AZ876, IF(AND('Raw Data'!J876&lt;Analysis!$BC$2, 'Raw Data'!E876-'Raw Data'!D876&gt;2), 'Raw Data'!BB876, 0)))</f>
        <v/>
      </c>
      <c r="AQ881">
        <f>IF(ISBLANK('Raw Data'!A876), 0, IF(AND('Raw Data'!I876&lt;Analysis!$BC$2, 'Raw Data'!D876-'Raw Data'!E876&gt;3), 'Raw Data'!BC876, IF(AND('Raw Data'!J876&lt;Analysis!$BC$2, 'Raw Data'!E876-'Raw Data'!D876&gt;3), 'Raw Data'!BE876, 0)))</f>
        <v/>
      </c>
      <c r="AR881">
        <f>IF('Hidden Analysiss'!D877=1,IF(ABS('Raw Data'!E876-'Raw Data'!D876)&lt;2,'Raw Data'!AX876,0), 0)</f>
        <v/>
      </c>
      <c r="AS881">
        <f>IF('Hidden Analysiss'!D877=1,IF(ABS('Raw Data'!E876-'Raw Data'!D876)&lt;3,'Raw Data'!BA876,0), 0)</f>
        <v/>
      </c>
      <c r="AT881">
        <f>IF('Hidden Analysiss'!D877=1,IF(ABS('Raw Data'!E876-'Raw Data'!D876)&lt;4,'Raw Data'!BD876,0), 0)</f>
        <v/>
      </c>
      <c r="AU881">
        <f>IF(AND('Hidden Analysiss'!E877=1, ABS('Raw Data'!E876-'Raw Data'!D876)&lt;2), 'Raw Data'!AX876, 0)</f>
        <v/>
      </c>
      <c r="AV881">
        <f>IF(AND('Hidden Analysiss'!E877=1, ABS('Raw Data'!E876-'Raw Data'!D876)&lt;3), 'Raw Data'!BA876, 0)</f>
        <v/>
      </c>
      <c r="AW881">
        <f>IF(AND('Hidden Analysiss'!E877=1, ABS('Raw Data'!E876-'Raw Data'!D876)&lt;3), 'Raw Data'!BD876, 0)</f>
        <v/>
      </c>
    </row>
    <row r="882">
      <c r="A882" s="1">
        <f>'Raw Data'!A877</f>
        <v/>
      </c>
      <c r="B882">
        <f>IF('Raw Data'!E877&gt;'Raw Data'!D877, 'Raw Data'!J877, 0)</f>
        <v/>
      </c>
      <c r="C882">
        <f>IF('Raw Data'!D877&gt;'Raw Data'!E877, 'Raw Data'!I877, 0)</f>
        <v/>
      </c>
      <c r="D882">
        <f>SUM(G882:H882)</f>
        <v/>
      </c>
      <c r="E882">
        <f>IF(AND('Raw Data'!J877&lt;'Raw Data'!I877,'Raw Data'!E877&gt;'Raw Data'!D877,'Raw Data'!E877-'Raw Data'!D877&gt;3),'Raw Data'!N877,IF(AND('Raw Data'!I877&lt;'Raw Data'!J877,'Raw Data'!D877&gt;'Raw Data'!E877,'Raw Data'!D877-'Raw Data'!E877&gt;3),'Raw Data'!M877,0))</f>
        <v/>
      </c>
      <c r="F882">
        <f>IF(AND('Raw Data'!J877&lt;'Raw Data'!I877,'Raw Data'!E877&gt;'Raw Data'!D877,'Raw Data'!E877-'Raw Data'!D877&lt;4),'Raw Data'!L877,IF(AND('Raw Data'!I877&lt;'Raw Data'!J877,'Raw Data'!D877&gt;'Raw Data'!E877,'Raw Data'!D877-'Raw Data'!E877&lt;4),'Raw Data'!K877,0))</f>
        <v/>
      </c>
      <c r="G882">
        <f>IF(AND('Raw Data'!J877&lt;'Raw Data'!I877, 'Raw Data'!E877&gt;'Raw Data'!D877), 'Raw Data'!J877, 0)</f>
        <v/>
      </c>
      <c r="H882">
        <f>IF(AND('Raw Data'!J877&gt;'Raw Data'!I877, 'Raw Data'!E877&lt;'Raw Data'!D877), 'Raw Data'!I877, 0)</f>
        <v/>
      </c>
      <c r="I882">
        <f>SUM(J882:K882)</f>
        <v/>
      </c>
      <c r="J882">
        <f>IF(AND('Raw Data'!J877&gt;'Raw Data'!I877, 'Raw Data'!E877&gt;'Raw Data'!D877), 'Raw Data'!J877, 0)</f>
        <v/>
      </c>
      <c r="K882">
        <f>IF(AND('Raw Data'!I877&gt;'Raw Data'!J877, 'Raw Data'!D877&gt;'Raw Data'!E877), 'Raw Data'!I877, 0)</f>
        <v/>
      </c>
      <c r="L882">
        <f>IF('Raw Data'!E877-'Raw Data'!D877&gt;3, 'Raw Data'!N877, 0)</f>
        <v/>
      </c>
      <c r="M882">
        <f>IF('Raw Data'!D877-'Raw Data'!E877&gt;3, 'Raw Data'!M877, 0)</f>
        <v/>
      </c>
      <c r="N882">
        <f>IF(ISBLANK('Raw Data'!D877),0,IF(AND('Raw Data'!E877&gt;'Raw Data'!D877,'Raw Data'!E877-'Raw Data'!D877&gt;0,'Raw Data'!E877-'Raw Data'!D877&lt;4),'Raw Data'!L877, 0))</f>
        <v/>
      </c>
      <c r="O882">
        <f>IF(ISBLANK('Raw Data'!D877),0,IF(AND('Raw Data'!E877&gt;'Raw Data'!D877,'Raw Data'!E877-'Raw Data'!D877&gt;0,'Raw Data'!D877-'Raw Data'!E877&lt;4),'Raw Data'!K877, 0))</f>
        <v/>
      </c>
      <c r="P882">
        <f>IF('Raw Data'!E877-'Raw Data'!D877&gt;3, 'Raw Data'!N877, IF('Raw Data'!D877-'Raw Data'!E877&gt;3, 'Raw Data'!M877, 0))</f>
        <v/>
      </c>
      <c r="Q882">
        <f>IF(ISBLANK('Raw Data'!E877),0,IF(AND('Raw Data'!E877-'Raw Data'!D877&lt;4,'Raw Data'!E877-'Raw Data'!D877&gt;0),'Raw Data'!L877,IF(AND('Raw Data'!D877&gt;'Raw Data'!E877,'Raw Data'!D877-'Raw Data'!E877&gt;0),'Raw Data'!K877,0)))</f>
        <v/>
      </c>
      <c r="R882">
        <f>IF(ISBLANK('Raw Data'!K877),0,IFERROR(IF(MATCH(SMALL('Raw Data'!K877:N877,1),L882:O882,0),SMALL('Raw Data'!K877:N877,1)),0))</f>
        <v/>
      </c>
      <c r="S882">
        <f>IF(ISBLANK('Raw Data'!K877),0,IFERROR(IF(MATCH(SMALL('Raw Data'!K877:N877,2),L882:O882,0),SMALL('Raw Data'!K877:N877,2)),0))</f>
        <v/>
      </c>
      <c r="T882">
        <f>IF(ISBLANK('Raw Data'!K877),0,IFERROR(IF(MATCH(SMALL('Raw Data'!K877:N877,3),L882:O882,0),SMALL('Raw Data'!K877:N877,3)),0))</f>
        <v/>
      </c>
      <c r="U882">
        <f>IF(ISBLANK('Raw Data'!K877),0,IFERROR(IF(MATCH(SMALL('Raw Data'!K877:N877,4),L882:O882,0),SMALL('Raw Data'!K877:N877,4)),0))</f>
        <v/>
      </c>
      <c r="V882">
        <f>IF(AND('Raw Data'!D877&lt;3, 'Raw Data'!E877&lt;3, 'Raw Data'!A877&gt;0), 'Raw Data'!AF877, 0)</f>
        <v/>
      </c>
      <c r="W882">
        <f>IF(AND('Raw Data'!D877&lt;4, 'Raw Data'!E877&lt;4, 'Raw Data'!A877&gt;0), 'Raw Data'!AI877, 0)</f>
        <v/>
      </c>
      <c r="X882">
        <f>IF(AND('Raw Data'!D877&lt;5, 'Raw Data'!E877&lt;5, 'Raw Data'!A877&gt;0), 'Raw Data'!AL877, 0)</f>
        <v/>
      </c>
      <c r="Y882">
        <f>IF(AND('Raw Data'!D877&lt;6, 'Raw Data'!E877&lt;6, 'Raw Data'!A877&gt;0), 'Raw Data'!AO877, 0)</f>
        <v/>
      </c>
      <c r="Z882">
        <f>IF(ISBLANK('Raw Data'!D877), 0, IF('Raw Data'!D877-'Raw Data'!E877&gt;1, 'Raw Data'!AW877, 0))</f>
        <v/>
      </c>
      <c r="AA882">
        <f>IF(ISBLANK('Raw Data'!A877), 0, IF(ABS('Raw Data'!D877-'Raw Data'!E877)&lt;2, 'Raw Data'!AX877, 0))</f>
        <v/>
      </c>
      <c r="AB882">
        <f>IF(ISBLANK('Raw Data'!D877), 0, IF('Raw Data'!E877-'Raw Data'!D877&gt;1, 'Raw Data'!AY877, 0))</f>
        <v/>
      </c>
      <c r="AC882">
        <f>IF(ISBLANK('Raw Data'!D877), 0, IF('Raw Data'!D877-'Raw Data'!E877&gt;2, 'Raw Data'!AZ877, 0))</f>
        <v/>
      </c>
      <c r="AD882">
        <f>IF(ISBLANK('Raw Data'!A877), 0, IF(ABS('Raw Data'!D877-'Raw Data'!E877)&lt;3, 'Raw Data'!BA877, 0))</f>
        <v/>
      </c>
      <c r="AE882">
        <f>IF(ISBLANK('Raw Data'!D877), 0, IF('Raw Data'!E877-'Raw Data'!D877&gt;2, 'Raw Data'!BB877, 0))</f>
        <v/>
      </c>
      <c r="AF882">
        <f>IF(ISBLANK('Raw Data'!D877), 0, IF('Raw Data'!D877-'Raw Data'!E877&gt;3, 'Raw Data'!BC877, 0))</f>
        <v/>
      </c>
      <c r="AG882">
        <f>IF(ISBLANK('Raw Data'!A877), 0, IF(ABS('Raw Data'!D877-'Raw Data'!E877)&lt;4, 'Raw Data'!BD877, 0))</f>
        <v/>
      </c>
      <c r="AH882">
        <f>IF(ISBLANK('Raw Data'!D877), 0, IF('Raw Data'!E877-'Raw Data'!D877&gt;3, 'Raw Data'!BE877, 0))</f>
        <v/>
      </c>
      <c r="AI882">
        <f>IF(SUM('Raw Data'!D877:E877)&gt;'Raw Data'!F877, 'Raw Data'!G877, 0)</f>
        <v/>
      </c>
      <c r="AJ882">
        <f>IF(ISBLANK('Raw Data'!D877), 0, IF(SUM('Raw Data'!D877:E877)&lt;'Raw Data'!F877, 'Raw Data'!H877, 0))</f>
        <v/>
      </c>
      <c r="AK882">
        <f>IF(ISBLANK('Raw Data'!A877), 0, IF(AND('Raw Data'!D877&lt;3, 'Raw Data'!E877&lt;3, 'Raw Data'!F877&lt;BB$2), 'Raw Data'!AF877, 0))</f>
        <v/>
      </c>
      <c r="AL882">
        <f>IF(ISBLANK('Raw Data'!A877), 0, IF(AND('Raw Data'!D877&lt;4, 'Raw Data'!E877&lt;4, 'Raw Data'!F877&lt;BB$2), 'Raw Data'!AI877, 0))</f>
        <v/>
      </c>
      <c r="AM882">
        <f>IF(ISBLANK('Raw Data'!A877), 0, IF(AND('Raw Data'!D877&lt;5, 'Raw Data'!E877&lt;5, 'Raw Data'!F877&lt;BB$2), 'Raw Data'!AL877, 0))</f>
        <v/>
      </c>
      <c r="AN882">
        <f>IF(ISBLANK('Raw Data'!A877), 0, IF(AND('Raw Data'!D877&lt;6, 'Raw Data'!E877&lt;6, 'Raw Data'!F877&lt;BB$2), 'Raw Data'!AO877, 0))</f>
        <v/>
      </c>
      <c r="AO882">
        <f>IF(ISBLANK('Raw Data'!A877), 0, IF(AND('Raw Data'!I877&lt;Analysis!$BC$2, 'Raw Data'!D877-'Raw Data'!E877&gt;1), 'Raw Data'!AW877, IF(AND('Raw Data'!J877&lt;Analysis!$BC$2, 'Raw Data'!E877-'Raw Data'!D877&gt;1), 'Raw Data'!AY877, 0)))</f>
        <v/>
      </c>
      <c r="AP882">
        <f>IF(ISBLANK('Raw Data'!A877), 0, IF(AND('Raw Data'!I877&lt;Analysis!$BC$2, 'Raw Data'!D877-'Raw Data'!E877&gt;2), 'Raw Data'!AZ877, IF(AND('Raw Data'!J877&lt;Analysis!$BC$2, 'Raw Data'!E877-'Raw Data'!D877&gt;2), 'Raw Data'!BB877, 0)))</f>
        <v/>
      </c>
      <c r="AQ882">
        <f>IF(ISBLANK('Raw Data'!A877), 0, IF(AND('Raw Data'!I877&lt;Analysis!$BC$2, 'Raw Data'!D877-'Raw Data'!E877&gt;3), 'Raw Data'!BC877, IF(AND('Raw Data'!J877&lt;Analysis!$BC$2, 'Raw Data'!E877-'Raw Data'!D877&gt;3), 'Raw Data'!BE877, 0)))</f>
        <v/>
      </c>
      <c r="AR882">
        <f>IF('Hidden Analysiss'!D878=1,IF(ABS('Raw Data'!E877-'Raw Data'!D877)&lt;2,'Raw Data'!AX877,0), 0)</f>
        <v/>
      </c>
      <c r="AS882">
        <f>IF('Hidden Analysiss'!D878=1,IF(ABS('Raw Data'!E877-'Raw Data'!D877)&lt;3,'Raw Data'!BA877,0), 0)</f>
        <v/>
      </c>
      <c r="AT882">
        <f>IF('Hidden Analysiss'!D878=1,IF(ABS('Raw Data'!E877-'Raw Data'!D877)&lt;4,'Raw Data'!BD877,0), 0)</f>
        <v/>
      </c>
      <c r="AU882">
        <f>IF(AND('Hidden Analysiss'!E878=1, ABS('Raw Data'!E877-'Raw Data'!D877)&lt;2), 'Raw Data'!AX877, 0)</f>
        <v/>
      </c>
      <c r="AV882">
        <f>IF(AND('Hidden Analysiss'!E878=1, ABS('Raw Data'!E877-'Raw Data'!D877)&lt;3), 'Raw Data'!BA877, 0)</f>
        <v/>
      </c>
      <c r="AW882">
        <f>IF(AND('Hidden Analysiss'!E878=1, ABS('Raw Data'!E877-'Raw Data'!D877)&lt;3), 'Raw Data'!BD877, 0)</f>
        <v/>
      </c>
    </row>
    <row r="883">
      <c r="A883" s="1">
        <f>'Raw Data'!A878</f>
        <v/>
      </c>
      <c r="B883">
        <f>IF('Raw Data'!E878&gt;'Raw Data'!D878, 'Raw Data'!J878, 0)</f>
        <v/>
      </c>
      <c r="C883">
        <f>IF('Raw Data'!D878&gt;'Raw Data'!E878, 'Raw Data'!I878, 0)</f>
        <v/>
      </c>
      <c r="D883">
        <f>SUM(G883:H883)</f>
        <v/>
      </c>
      <c r="E883">
        <f>IF(AND('Raw Data'!J878&lt;'Raw Data'!I878,'Raw Data'!E878&gt;'Raw Data'!D878,'Raw Data'!E878-'Raw Data'!D878&gt;3),'Raw Data'!N878,IF(AND('Raw Data'!I878&lt;'Raw Data'!J878,'Raw Data'!D878&gt;'Raw Data'!E878,'Raw Data'!D878-'Raw Data'!E878&gt;3),'Raw Data'!M878,0))</f>
        <v/>
      </c>
      <c r="F883">
        <f>IF(AND('Raw Data'!J878&lt;'Raw Data'!I878,'Raw Data'!E878&gt;'Raw Data'!D878,'Raw Data'!E878-'Raw Data'!D878&lt;4),'Raw Data'!L878,IF(AND('Raw Data'!I878&lt;'Raw Data'!J878,'Raw Data'!D878&gt;'Raw Data'!E878,'Raw Data'!D878-'Raw Data'!E878&lt;4),'Raw Data'!K878,0))</f>
        <v/>
      </c>
      <c r="G883">
        <f>IF(AND('Raw Data'!J878&lt;'Raw Data'!I878, 'Raw Data'!E878&gt;'Raw Data'!D878), 'Raw Data'!J878, 0)</f>
        <v/>
      </c>
      <c r="H883">
        <f>IF(AND('Raw Data'!J878&gt;'Raw Data'!I878, 'Raw Data'!E878&lt;'Raw Data'!D878), 'Raw Data'!I878, 0)</f>
        <v/>
      </c>
      <c r="I883">
        <f>SUM(J883:K883)</f>
        <v/>
      </c>
      <c r="J883">
        <f>IF(AND('Raw Data'!J878&gt;'Raw Data'!I878, 'Raw Data'!E878&gt;'Raw Data'!D878), 'Raw Data'!J878, 0)</f>
        <v/>
      </c>
      <c r="K883">
        <f>IF(AND('Raw Data'!I878&gt;'Raw Data'!J878, 'Raw Data'!D878&gt;'Raw Data'!E878), 'Raw Data'!I878, 0)</f>
        <v/>
      </c>
      <c r="L883">
        <f>IF('Raw Data'!E878-'Raw Data'!D878&gt;3, 'Raw Data'!N878, 0)</f>
        <v/>
      </c>
      <c r="M883">
        <f>IF('Raw Data'!D878-'Raw Data'!E878&gt;3, 'Raw Data'!M878, 0)</f>
        <v/>
      </c>
      <c r="N883">
        <f>IF(ISBLANK('Raw Data'!D878),0,IF(AND('Raw Data'!E878&gt;'Raw Data'!D878,'Raw Data'!E878-'Raw Data'!D878&gt;0,'Raw Data'!E878-'Raw Data'!D878&lt;4),'Raw Data'!L878, 0))</f>
        <v/>
      </c>
      <c r="O883">
        <f>IF(ISBLANK('Raw Data'!D878),0,IF(AND('Raw Data'!E878&gt;'Raw Data'!D878,'Raw Data'!E878-'Raw Data'!D878&gt;0,'Raw Data'!D878-'Raw Data'!E878&lt;4),'Raw Data'!K878, 0))</f>
        <v/>
      </c>
      <c r="P883">
        <f>IF('Raw Data'!E878-'Raw Data'!D878&gt;3, 'Raw Data'!N878, IF('Raw Data'!D878-'Raw Data'!E878&gt;3, 'Raw Data'!M878, 0))</f>
        <v/>
      </c>
      <c r="Q883">
        <f>IF(ISBLANK('Raw Data'!E878),0,IF(AND('Raw Data'!E878-'Raw Data'!D878&lt;4,'Raw Data'!E878-'Raw Data'!D878&gt;0),'Raw Data'!L878,IF(AND('Raw Data'!D878&gt;'Raw Data'!E878,'Raw Data'!D878-'Raw Data'!E878&gt;0),'Raw Data'!K878,0)))</f>
        <v/>
      </c>
      <c r="R883">
        <f>IF(ISBLANK('Raw Data'!K878),0,IFERROR(IF(MATCH(SMALL('Raw Data'!K878:N878,1),L883:O883,0),SMALL('Raw Data'!K878:N878,1)),0))</f>
        <v/>
      </c>
      <c r="S883">
        <f>IF(ISBLANK('Raw Data'!K878),0,IFERROR(IF(MATCH(SMALL('Raw Data'!K878:N878,2),L883:O883,0),SMALL('Raw Data'!K878:N878,2)),0))</f>
        <v/>
      </c>
      <c r="T883">
        <f>IF(ISBLANK('Raw Data'!K878),0,IFERROR(IF(MATCH(SMALL('Raw Data'!K878:N878,3),L883:O883,0),SMALL('Raw Data'!K878:N878,3)),0))</f>
        <v/>
      </c>
      <c r="U883">
        <f>IF(ISBLANK('Raw Data'!K878),0,IFERROR(IF(MATCH(SMALL('Raw Data'!K878:N878,4),L883:O883,0),SMALL('Raw Data'!K878:N878,4)),0))</f>
        <v/>
      </c>
      <c r="V883">
        <f>IF(AND('Raw Data'!D878&lt;3, 'Raw Data'!E878&lt;3, 'Raw Data'!A878&gt;0), 'Raw Data'!AF878, 0)</f>
        <v/>
      </c>
      <c r="W883">
        <f>IF(AND('Raw Data'!D878&lt;4, 'Raw Data'!E878&lt;4, 'Raw Data'!A878&gt;0), 'Raw Data'!AI878, 0)</f>
        <v/>
      </c>
      <c r="X883">
        <f>IF(AND('Raw Data'!D878&lt;5, 'Raw Data'!E878&lt;5, 'Raw Data'!A878&gt;0), 'Raw Data'!AL878, 0)</f>
        <v/>
      </c>
      <c r="Y883">
        <f>IF(AND('Raw Data'!D878&lt;6, 'Raw Data'!E878&lt;6, 'Raw Data'!A878&gt;0), 'Raw Data'!AO878, 0)</f>
        <v/>
      </c>
      <c r="Z883">
        <f>IF(ISBLANK('Raw Data'!D878), 0, IF('Raw Data'!D878-'Raw Data'!E878&gt;1, 'Raw Data'!AW878, 0))</f>
        <v/>
      </c>
      <c r="AA883">
        <f>IF(ISBLANK('Raw Data'!A878), 0, IF(ABS('Raw Data'!D878-'Raw Data'!E878)&lt;2, 'Raw Data'!AX878, 0))</f>
        <v/>
      </c>
      <c r="AB883">
        <f>IF(ISBLANK('Raw Data'!D878), 0, IF('Raw Data'!E878-'Raw Data'!D878&gt;1, 'Raw Data'!AY878, 0))</f>
        <v/>
      </c>
      <c r="AC883">
        <f>IF(ISBLANK('Raw Data'!D878), 0, IF('Raw Data'!D878-'Raw Data'!E878&gt;2, 'Raw Data'!AZ878, 0))</f>
        <v/>
      </c>
      <c r="AD883">
        <f>IF(ISBLANK('Raw Data'!A878), 0, IF(ABS('Raw Data'!D878-'Raw Data'!E878)&lt;3, 'Raw Data'!BA878, 0))</f>
        <v/>
      </c>
      <c r="AE883">
        <f>IF(ISBLANK('Raw Data'!D878), 0, IF('Raw Data'!E878-'Raw Data'!D878&gt;2, 'Raw Data'!BB878, 0))</f>
        <v/>
      </c>
      <c r="AF883">
        <f>IF(ISBLANK('Raw Data'!D878), 0, IF('Raw Data'!D878-'Raw Data'!E878&gt;3, 'Raw Data'!BC878, 0))</f>
        <v/>
      </c>
      <c r="AG883">
        <f>IF(ISBLANK('Raw Data'!A878), 0, IF(ABS('Raw Data'!D878-'Raw Data'!E878)&lt;4, 'Raw Data'!BD878, 0))</f>
        <v/>
      </c>
      <c r="AH883">
        <f>IF(ISBLANK('Raw Data'!D878), 0, IF('Raw Data'!E878-'Raw Data'!D878&gt;3, 'Raw Data'!BE878, 0))</f>
        <v/>
      </c>
      <c r="AI883">
        <f>IF(SUM('Raw Data'!D878:E878)&gt;'Raw Data'!F878, 'Raw Data'!G878, 0)</f>
        <v/>
      </c>
      <c r="AJ883">
        <f>IF(ISBLANK('Raw Data'!D878), 0, IF(SUM('Raw Data'!D878:E878)&lt;'Raw Data'!F878, 'Raw Data'!H878, 0))</f>
        <v/>
      </c>
      <c r="AK883">
        <f>IF(ISBLANK('Raw Data'!A878), 0, IF(AND('Raw Data'!D878&lt;3, 'Raw Data'!E878&lt;3, 'Raw Data'!F878&lt;BB$2), 'Raw Data'!AF878, 0))</f>
        <v/>
      </c>
      <c r="AL883">
        <f>IF(ISBLANK('Raw Data'!A878), 0, IF(AND('Raw Data'!D878&lt;4, 'Raw Data'!E878&lt;4, 'Raw Data'!F878&lt;BB$2), 'Raw Data'!AI878, 0))</f>
        <v/>
      </c>
      <c r="AM883">
        <f>IF(ISBLANK('Raw Data'!A878), 0, IF(AND('Raw Data'!D878&lt;5, 'Raw Data'!E878&lt;5, 'Raw Data'!F878&lt;BB$2), 'Raw Data'!AL878, 0))</f>
        <v/>
      </c>
      <c r="AN883">
        <f>IF(ISBLANK('Raw Data'!A878), 0, IF(AND('Raw Data'!D878&lt;6, 'Raw Data'!E878&lt;6, 'Raw Data'!F878&lt;BB$2), 'Raw Data'!AO878, 0))</f>
        <v/>
      </c>
      <c r="AO883">
        <f>IF(ISBLANK('Raw Data'!A878), 0, IF(AND('Raw Data'!I878&lt;Analysis!$BC$2, 'Raw Data'!D878-'Raw Data'!E878&gt;1), 'Raw Data'!AW878, IF(AND('Raw Data'!J878&lt;Analysis!$BC$2, 'Raw Data'!E878-'Raw Data'!D878&gt;1), 'Raw Data'!AY878, 0)))</f>
        <v/>
      </c>
      <c r="AP883">
        <f>IF(ISBLANK('Raw Data'!A878), 0, IF(AND('Raw Data'!I878&lt;Analysis!$BC$2, 'Raw Data'!D878-'Raw Data'!E878&gt;2), 'Raw Data'!AZ878, IF(AND('Raw Data'!J878&lt;Analysis!$BC$2, 'Raw Data'!E878-'Raw Data'!D878&gt;2), 'Raw Data'!BB878, 0)))</f>
        <v/>
      </c>
      <c r="AQ883">
        <f>IF(ISBLANK('Raw Data'!A878), 0, IF(AND('Raw Data'!I878&lt;Analysis!$BC$2, 'Raw Data'!D878-'Raw Data'!E878&gt;3), 'Raw Data'!BC878, IF(AND('Raw Data'!J878&lt;Analysis!$BC$2, 'Raw Data'!E878-'Raw Data'!D878&gt;3), 'Raw Data'!BE878, 0)))</f>
        <v/>
      </c>
      <c r="AR883">
        <f>IF('Hidden Analysiss'!D879=1,IF(ABS('Raw Data'!E878-'Raw Data'!D878)&lt;2,'Raw Data'!AX878,0), 0)</f>
        <v/>
      </c>
      <c r="AS883">
        <f>IF('Hidden Analysiss'!D879=1,IF(ABS('Raw Data'!E878-'Raw Data'!D878)&lt;3,'Raw Data'!BA878,0), 0)</f>
        <v/>
      </c>
      <c r="AT883">
        <f>IF('Hidden Analysiss'!D879=1,IF(ABS('Raw Data'!E878-'Raw Data'!D878)&lt;4,'Raw Data'!BD878,0), 0)</f>
        <v/>
      </c>
      <c r="AU883">
        <f>IF(AND('Hidden Analysiss'!E879=1, ABS('Raw Data'!E878-'Raw Data'!D878)&lt;2), 'Raw Data'!AX878, 0)</f>
        <v/>
      </c>
      <c r="AV883">
        <f>IF(AND('Hidden Analysiss'!E879=1, ABS('Raw Data'!E878-'Raw Data'!D878)&lt;3), 'Raw Data'!BA878, 0)</f>
        <v/>
      </c>
      <c r="AW883">
        <f>IF(AND('Hidden Analysiss'!E879=1, ABS('Raw Data'!E878-'Raw Data'!D878)&lt;3), 'Raw Data'!BD878, 0)</f>
        <v/>
      </c>
    </row>
    <row r="884">
      <c r="A884" s="1">
        <f>'Raw Data'!A879</f>
        <v/>
      </c>
      <c r="B884">
        <f>IF('Raw Data'!E879&gt;'Raw Data'!D879, 'Raw Data'!J879, 0)</f>
        <v/>
      </c>
      <c r="C884">
        <f>IF('Raw Data'!D879&gt;'Raw Data'!E879, 'Raw Data'!I879, 0)</f>
        <v/>
      </c>
      <c r="D884">
        <f>SUM(G884:H884)</f>
        <v/>
      </c>
      <c r="E884">
        <f>IF(AND('Raw Data'!J879&lt;'Raw Data'!I879,'Raw Data'!E879&gt;'Raw Data'!D879,'Raw Data'!E879-'Raw Data'!D879&gt;3),'Raw Data'!N879,IF(AND('Raw Data'!I879&lt;'Raw Data'!J879,'Raw Data'!D879&gt;'Raw Data'!E879,'Raw Data'!D879-'Raw Data'!E879&gt;3),'Raw Data'!M879,0))</f>
        <v/>
      </c>
      <c r="F884">
        <f>IF(AND('Raw Data'!J879&lt;'Raw Data'!I879,'Raw Data'!E879&gt;'Raw Data'!D879,'Raw Data'!E879-'Raw Data'!D879&lt;4),'Raw Data'!L879,IF(AND('Raw Data'!I879&lt;'Raw Data'!J879,'Raw Data'!D879&gt;'Raw Data'!E879,'Raw Data'!D879-'Raw Data'!E879&lt;4),'Raw Data'!K879,0))</f>
        <v/>
      </c>
      <c r="G884">
        <f>IF(AND('Raw Data'!J879&lt;'Raw Data'!I879, 'Raw Data'!E879&gt;'Raw Data'!D879), 'Raw Data'!J879, 0)</f>
        <v/>
      </c>
      <c r="H884">
        <f>IF(AND('Raw Data'!J879&gt;'Raw Data'!I879, 'Raw Data'!E879&lt;'Raw Data'!D879), 'Raw Data'!I879, 0)</f>
        <v/>
      </c>
      <c r="I884">
        <f>SUM(J884:K884)</f>
        <v/>
      </c>
      <c r="J884">
        <f>IF(AND('Raw Data'!J879&gt;'Raw Data'!I879, 'Raw Data'!E879&gt;'Raw Data'!D879), 'Raw Data'!J879, 0)</f>
        <v/>
      </c>
      <c r="K884">
        <f>IF(AND('Raw Data'!I879&gt;'Raw Data'!J879, 'Raw Data'!D879&gt;'Raw Data'!E879), 'Raw Data'!I879, 0)</f>
        <v/>
      </c>
      <c r="L884">
        <f>IF('Raw Data'!E879-'Raw Data'!D879&gt;3, 'Raw Data'!N879, 0)</f>
        <v/>
      </c>
      <c r="M884">
        <f>IF('Raw Data'!D879-'Raw Data'!E879&gt;3, 'Raw Data'!M879, 0)</f>
        <v/>
      </c>
      <c r="N884">
        <f>IF(ISBLANK('Raw Data'!D879),0,IF(AND('Raw Data'!E879&gt;'Raw Data'!D879,'Raw Data'!E879-'Raw Data'!D879&gt;0,'Raw Data'!E879-'Raw Data'!D879&lt;4),'Raw Data'!L879, 0))</f>
        <v/>
      </c>
      <c r="O884">
        <f>IF(ISBLANK('Raw Data'!D879),0,IF(AND('Raw Data'!E879&gt;'Raw Data'!D879,'Raw Data'!E879-'Raw Data'!D879&gt;0,'Raw Data'!D879-'Raw Data'!E879&lt;4),'Raw Data'!K879, 0))</f>
        <v/>
      </c>
      <c r="P884">
        <f>IF('Raw Data'!E879-'Raw Data'!D879&gt;3, 'Raw Data'!N879, IF('Raw Data'!D879-'Raw Data'!E879&gt;3, 'Raw Data'!M879, 0))</f>
        <v/>
      </c>
      <c r="Q884">
        <f>IF(ISBLANK('Raw Data'!E879),0,IF(AND('Raw Data'!E879-'Raw Data'!D879&lt;4,'Raw Data'!E879-'Raw Data'!D879&gt;0),'Raw Data'!L879,IF(AND('Raw Data'!D879&gt;'Raw Data'!E879,'Raw Data'!D879-'Raw Data'!E879&gt;0),'Raw Data'!K879,0)))</f>
        <v/>
      </c>
      <c r="R884">
        <f>IF(ISBLANK('Raw Data'!K879),0,IFERROR(IF(MATCH(SMALL('Raw Data'!K879:N879,1),L884:O884,0),SMALL('Raw Data'!K879:N879,1)),0))</f>
        <v/>
      </c>
      <c r="S884">
        <f>IF(ISBLANK('Raw Data'!K879),0,IFERROR(IF(MATCH(SMALL('Raw Data'!K879:N879,2),L884:O884,0),SMALL('Raw Data'!K879:N879,2)),0))</f>
        <v/>
      </c>
      <c r="T884">
        <f>IF(ISBLANK('Raw Data'!K879),0,IFERROR(IF(MATCH(SMALL('Raw Data'!K879:N879,3),L884:O884,0),SMALL('Raw Data'!K879:N879,3)),0))</f>
        <v/>
      </c>
      <c r="U884">
        <f>IF(ISBLANK('Raw Data'!K879),0,IFERROR(IF(MATCH(SMALL('Raw Data'!K879:N879,4),L884:O884,0),SMALL('Raw Data'!K879:N879,4)),0))</f>
        <v/>
      </c>
      <c r="V884">
        <f>IF(AND('Raw Data'!D879&lt;3, 'Raw Data'!E879&lt;3, 'Raw Data'!A879&gt;0), 'Raw Data'!AF879, 0)</f>
        <v/>
      </c>
      <c r="W884">
        <f>IF(AND('Raw Data'!D879&lt;4, 'Raw Data'!E879&lt;4, 'Raw Data'!A879&gt;0), 'Raw Data'!AI879, 0)</f>
        <v/>
      </c>
      <c r="X884">
        <f>IF(AND('Raw Data'!D879&lt;5, 'Raw Data'!E879&lt;5, 'Raw Data'!A879&gt;0), 'Raw Data'!AL879, 0)</f>
        <v/>
      </c>
      <c r="Y884">
        <f>IF(AND('Raw Data'!D879&lt;6, 'Raw Data'!E879&lt;6, 'Raw Data'!A879&gt;0), 'Raw Data'!AO879, 0)</f>
        <v/>
      </c>
      <c r="Z884">
        <f>IF(ISBLANK('Raw Data'!D879), 0, IF('Raw Data'!D879-'Raw Data'!E879&gt;1, 'Raw Data'!AW879, 0))</f>
        <v/>
      </c>
      <c r="AA884">
        <f>IF(ISBLANK('Raw Data'!A879), 0, IF(ABS('Raw Data'!D879-'Raw Data'!E879)&lt;2, 'Raw Data'!AX879, 0))</f>
        <v/>
      </c>
      <c r="AB884">
        <f>IF(ISBLANK('Raw Data'!D879), 0, IF('Raw Data'!E879-'Raw Data'!D879&gt;1, 'Raw Data'!AY879, 0))</f>
        <v/>
      </c>
      <c r="AC884">
        <f>IF(ISBLANK('Raw Data'!D879), 0, IF('Raw Data'!D879-'Raw Data'!E879&gt;2, 'Raw Data'!AZ879, 0))</f>
        <v/>
      </c>
      <c r="AD884">
        <f>IF(ISBLANK('Raw Data'!A879), 0, IF(ABS('Raw Data'!D879-'Raw Data'!E879)&lt;3, 'Raw Data'!BA879, 0))</f>
        <v/>
      </c>
      <c r="AE884">
        <f>IF(ISBLANK('Raw Data'!D879), 0, IF('Raw Data'!E879-'Raw Data'!D879&gt;2, 'Raw Data'!BB879, 0))</f>
        <v/>
      </c>
      <c r="AF884">
        <f>IF(ISBLANK('Raw Data'!D879), 0, IF('Raw Data'!D879-'Raw Data'!E879&gt;3, 'Raw Data'!BC879, 0))</f>
        <v/>
      </c>
      <c r="AG884">
        <f>IF(ISBLANK('Raw Data'!A879), 0, IF(ABS('Raw Data'!D879-'Raw Data'!E879)&lt;4, 'Raw Data'!BD879, 0))</f>
        <v/>
      </c>
      <c r="AH884">
        <f>IF(ISBLANK('Raw Data'!D879), 0, IF('Raw Data'!E879-'Raw Data'!D879&gt;3, 'Raw Data'!BE879, 0))</f>
        <v/>
      </c>
      <c r="AI884">
        <f>IF(SUM('Raw Data'!D879:E879)&gt;'Raw Data'!F879, 'Raw Data'!G879, 0)</f>
        <v/>
      </c>
      <c r="AJ884">
        <f>IF(ISBLANK('Raw Data'!D879), 0, IF(SUM('Raw Data'!D879:E879)&lt;'Raw Data'!F879, 'Raw Data'!H879, 0))</f>
        <v/>
      </c>
      <c r="AK884">
        <f>IF(ISBLANK('Raw Data'!A879), 0, IF(AND('Raw Data'!D879&lt;3, 'Raw Data'!E879&lt;3, 'Raw Data'!F879&lt;BB$2), 'Raw Data'!AF879, 0))</f>
        <v/>
      </c>
      <c r="AL884">
        <f>IF(ISBLANK('Raw Data'!A879), 0, IF(AND('Raw Data'!D879&lt;4, 'Raw Data'!E879&lt;4, 'Raw Data'!F879&lt;BB$2), 'Raw Data'!AI879, 0))</f>
        <v/>
      </c>
      <c r="AM884">
        <f>IF(ISBLANK('Raw Data'!A879), 0, IF(AND('Raw Data'!D879&lt;5, 'Raw Data'!E879&lt;5, 'Raw Data'!F879&lt;BB$2), 'Raw Data'!AL879, 0))</f>
        <v/>
      </c>
      <c r="AN884">
        <f>IF(ISBLANK('Raw Data'!A879), 0, IF(AND('Raw Data'!D879&lt;6, 'Raw Data'!E879&lt;6, 'Raw Data'!F879&lt;BB$2), 'Raw Data'!AO879, 0))</f>
        <v/>
      </c>
      <c r="AO884">
        <f>IF(ISBLANK('Raw Data'!A879), 0, IF(AND('Raw Data'!I879&lt;Analysis!$BC$2, 'Raw Data'!D879-'Raw Data'!E879&gt;1), 'Raw Data'!AW879, IF(AND('Raw Data'!J879&lt;Analysis!$BC$2, 'Raw Data'!E879-'Raw Data'!D879&gt;1), 'Raw Data'!AY879, 0)))</f>
        <v/>
      </c>
      <c r="AP884">
        <f>IF(ISBLANK('Raw Data'!A879), 0, IF(AND('Raw Data'!I879&lt;Analysis!$BC$2, 'Raw Data'!D879-'Raw Data'!E879&gt;2), 'Raw Data'!AZ879, IF(AND('Raw Data'!J879&lt;Analysis!$BC$2, 'Raw Data'!E879-'Raw Data'!D879&gt;2), 'Raw Data'!BB879, 0)))</f>
        <v/>
      </c>
      <c r="AQ884">
        <f>IF(ISBLANK('Raw Data'!A879), 0, IF(AND('Raw Data'!I879&lt;Analysis!$BC$2, 'Raw Data'!D879-'Raw Data'!E879&gt;3), 'Raw Data'!BC879, IF(AND('Raw Data'!J879&lt;Analysis!$BC$2, 'Raw Data'!E879-'Raw Data'!D879&gt;3), 'Raw Data'!BE879, 0)))</f>
        <v/>
      </c>
      <c r="AR884">
        <f>IF('Hidden Analysiss'!D880=1,IF(ABS('Raw Data'!E879-'Raw Data'!D879)&lt;2,'Raw Data'!AX879,0), 0)</f>
        <v/>
      </c>
      <c r="AS884">
        <f>IF('Hidden Analysiss'!D880=1,IF(ABS('Raw Data'!E879-'Raw Data'!D879)&lt;3,'Raw Data'!BA879,0), 0)</f>
        <v/>
      </c>
      <c r="AT884">
        <f>IF('Hidden Analysiss'!D880=1,IF(ABS('Raw Data'!E879-'Raw Data'!D879)&lt;4,'Raw Data'!BD879,0), 0)</f>
        <v/>
      </c>
      <c r="AU884">
        <f>IF(AND('Hidden Analysiss'!E880=1, ABS('Raw Data'!E879-'Raw Data'!D879)&lt;2), 'Raw Data'!AX879, 0)</f>
        <v/>
      </c>
      <c r="AV884">
        <f>IF(AND('Hidden Analysiss'!E880=1, ABS('Raw Data'!E879-'Raw Data'!D879)&lt;3), 'Raw Data'!BA879, 0)</f>
        <v/>
      </c>
      <c r="AW884">
        <f>IF(AND('Hidden Analysiss'!E880=1, ABS('Raw Data'!E879-'Raw Data'!D879)&lt;3), 'Raw Data'!BD879, 0)</f>
        <v/>
      </c>
    </row>
    <row r="885">
      <c r="A885" s="1">
        <f>'Raw Data'!A880</f>
        <v/>
      </c>
      <c r="B885">
        <f>IF('Raw Data'!E880&gt;'Raw Data'!D880, 'Raw Data'!J880, 0)</f>
        <v/>
      </c>
      <c r="C885">
        <f>IF('Raw Data'!D880&gt;'Raw Data'!E880, 'Raw Data'!I880, 0)</f>
        <v/>
      </c>
      <c r="D885">
        <f>SUM(G885:H885)</f>
        <v/>
      </c>
      <c r="E885">
        <f>IF(AND('Raw Data'!J880&lt;'Raw Data'!I880,'Raw Data'!E880&gt;'Raw Data'!D880,'Raw Data'!E880-'Raw Data'!D880&gt;3),'Raw Data'!N880,IF(AND('Raw Data'!I880&lt;'Raw Data'!J880,'Raw Data'!D880&gt;'Raw Data'!E880,'Raw Data'!D880-'Raw Data'!E880&gt;3),'Raw Data'!M880,0))</f>
        <v/>
      </c>
      <c r="F885">
        <f>IF(AND('Raw Data'!J880&lt;'Raw Data'!I880,'Raw Data'!E880&gt;'Raw Data'!D880,'Raw Data'!E880-'Raw Data'!D880&lt;4),'Raw Data'!L880,IF(AND('Raw Data'!I880&lt;'Raw Data'!J880,'Raw Data'!D880&gt;'Raw Data'!E880,'Raw Data'!D880-'Raw Data'!E880&lt;4),'Raw Data'!K880,0))</f>
        <v/>
      </c>
      <c r="G885">
        <f>IF(AND('Raw Data'!J880&lt;'Raw Data'!I880, 'Raw Data'!E880&gt;'Raw Data'!D880), 'Raw Data'!J880, 0)</f>
        <v/>
      </c>
      <c r="H885">
        <f>IF(AND('Raw Data'!J880&gt;'Raw Data'!I880, 'Raw Data'!E880&lt;'Raw Data'!D880), 'Raw Data'!I880, 0)</f>
        <v/>
      </c>
      <c r="I885">
        <f>SUM(J885:K885)</f>
        <v/>
      </c>
      <c r="J885">
        <f>IF(AND('Raw Data'!J880&gt;'Raw Data'!I880, 'Raw Data'!E880&gt;'Raw Data'!D880), 'Raw Data'!J880, 0)</f>
        <v/>
      </c>
      <c r="K885">
        <f>IF(AND('Raw Data'!I880&gt;'Raw Data'!J880, 'Raw Data'!D880&gt;'Raw Data'!E880), 'Raw Data'!I880, 0)</f>
        <v/>
      </c>
      <c r="L885">
        <f>IF('Raw Data'!E880-'Raw Data'!D880&gt;3, 'Raw Data'!N880, 0)</f>
        <v/>
      </c>
      <c r="M885">
        <f>IF('Raw Data'!D880-'Raw Data'!E880&gt;3, 'Raw Data'!M880, 0)</f>
        <v/>
      </c>
      <c r="N885">
        <f>IF(ISBLANK('Raw Data'!D880),0,IF(AND('Raw Data'!E880&gt;'Raw Data'!D880,'Raw Data'!E880-'Raw Data'!D880&gt;0,'Raw Data'!E880-'Raw Data'!D880&lt;4),'Raw Data'!L880, 0))</f>
        <v/>
      </c>
      <c r="O885">
        <f>IF(ISBLANK('Raw Data'!D880),0,IF(AND('Raw Data'!E880&gt;'Raw Data'!D880,'Raw Data'!E880-'Raw Data'!D880&gt;0,'Raw Data'!D880-'Raw Data'!E880&lt;4),'Raw Data'!K880, 0))</f>
        <v/>
      </c>
      <c r="P885">
        <f>IF('Raw Data'!E880-'Raw Data'!D880&gt;3, 'Raw Data'!N880, IF('Raw Data'!D880-'Raw Data'!E880&gt;3, 'Raw Data'!M880, 0))</f>
        <v/>
      </c>
      <c r="Q885">
        <f>IF(ISBLANK('Raw Data'!E880),0,IF(AND('Raw Data'!E880-'Raw Data'!D880&lt;4,'Raw Data'!E880-'Raw Data'!D880&gt;0),'Raw Data'!L880,IF(AND('Raw Data'!D880&gt;'Raw Data'!E880,'Raw Data'!D880-'Raw Data'!E880&gt;0),'Raw Data'!K880,0)))</f>
        <v/>
      </c>
      <c r="R885">
        <f>IF(ISBLANK('Raw Data'!K880),0,IFERROR(IF(MATCH(SMALL('Raw Data'!K880:N880,1),L885:O885,0),SMALL('Raw Data'!K880:N880,1)),0))</f>
        <v/>
      </c>
      <c r="S885">
        <f>IF(ISBLANK('Raw Data'!K880),0,IFERROR(IF(MATCH(SMALL('Raw Data'!K880:N880,2),L885:O885,0),SMALL('Raw Data'!K880:N880,2)),0))</f>
        <v/>
      </c>
      <c r="T885">
        <f>IF(ISBLANK('Raw Data'!K880),0,IFERROR(IF(MATCH(SMALL('Raw Data'!K880:N880,3),L885:O885,0),SMALL('Raw Data'!K880:N880,3)),0))</f>
        <v/>
      </c>
      <c r="U885">
        <f>IF(ISBLANK('Raw Data'!K880),0,IFERROR(IF(MATCH(SMALL('Raw Data'!K880:N880,4),L885:O885,0),SMALL('Raw Data'!K880:N880,4)),0))</f>
        <v/>
      </c>
      <c r="V885">
        <f>IF(AND('Raw Data'!D880&lt;3, 'Raw Data'!E880&lt;3, 'Raw Data'!A880&gt;0), 'Raw Data'!AF880, 0)</f>
        <v/>
      </c>
      <c r="W885">
        <f>IF(AND('Raw Data'!D880&lt;4, 'Raw Data'!E880&lt;4, 'Raw Data'!A880&gt;0), 'Raw Data'!AI880, 0)</f>
        <v/>
      </c>
      <c r="X885">
        <f>IF(AND('Raw Data'!D880&lt;5, 'Raw Data'!E880&lt;5, 'Raw Data'!A880&gt;0), 'Raw Data'!AL880, 0)</f>
        <v/>
      </c>
      <c r="Y885">
        <f>IF(AND('Raw Data'!D880&lt;6, 'Raw Data'!E880&lt;6, 'Raw Data'!A880&gt;0), 'Raw Data'!AO880, 0)</f>
        <v/>
      </c>
      <c r="Z885">
        <f>IF(ISBLANK('Raw Data'!D880), 0, IF('Raw Data'!D880-'Raw Data'!E880&gt;1, 'Raw Data'!AW880, 0))</f>
        <v/>
      </c>
      <c r="AA885">
        <f>IF(ISBLANK('Raw Data'!A880), 0, IF(ABS('Raw Data'!D880-'Raw Data'!E880)&lt;2, 'Raw Data'!AX880, 0))</f>
        <v/>
      </c>
      <c r="AB885">
        <f>IF(ISBLANK('Raw Data'!D880), 0, IF('Raw Data'!E880-'Raw Data'!D880&gt;1, 'Raw Data'!AY880, 0))</f>
        <v/>
      </c>
      <c r="AC885">
        <f>IF(ISBLANK('Raw Data'!D880), 0, IF('Raw Data'!D880-'Raw Data'!E880&gt;2, 'Raw Data'!AZ880, 0))</f>
        <v/>
      </c>
      <c r="AD885">
        <f>IF(ISBLANK('Raw Data'!A880), 0, IF(ABS('Raw Data'!D880-'Raw Data'!E880)&lt;3, 'Raw Data'!BA880, 0))</f>
        <v/>
      </c>
      <c r="AE885">
        <f>IF(ISBLANK('Raw Data'!D880), 0, IF('Raw Data'!E880-'Raw Data'!D880&gt;2, 'Raw Data'!BB880, 0))</f>
        <v/>
      </c>
      <c r="AF885">
        <f>IF(ISBLANK('Raw Data'!D880), 0, IF('Raw Data'!D880-'Raw Data'!E880&gt;3, 'Raw Data'!BC880, 0))</f>
        <v/>
      </c>
      <c r="AG885">
        <f>IF(ISBLANK('Raw Data'!A880), 0, IF(ABS('Raw Data'!D880-'Raw Data'!E880)&lt;4, 'Raw Data'!BD880, 0))</f>
        <v/>
      </c>
      <c r="AH885">
        <f>IF(ISBLANK('Raw Data'!D880), 0, IF('Raw Data'!E880-'Raw Data'!D880&gt;3, 'Raw Data'!BE880, 0))</f>
        <v/>
      </c>
      <c r="AI885">
        <f>IF(SUM('Raw Data'!D880:E880)&gt;'Raw Data'!F880, 'Raw Data'!G880, 0)</f>
        <v/>
      </c>
      <c r="AJ885">
        <f>IF(ISBLANK('Raw Data'!D880), 0, IF(SUM('Raw Data'!D880:E880)&lt;'Raw Data'!F880, 'Raw Data'!H880, 0))</f>
        <v/>
      </c>
      <c r="AK885">
        <f>IF(ISBLANK('Raw Data'!A880), 0, IF(AND('Raw Data'!D880&lt;3, 'Raw Data'!E880&lt;3, 'Raw Data'!F880&lt;BB$2), 'Raw Data'!AF880, 0))</f>
        <v/>
      </c>
      <c r="AL885">
        <f>IF(ISBLANK('Raw Data'!A880), 0, IF(AND('Raw Data'!D880&lt;4, 'Raw Data'!E880&lt;4, 'Raw Data'!F880&lt;BB$2), 'Raw Data'!AI880, 0))</f>
        <v/>
      </c>
      <c r="AM885">
        <f>IF(ISBLANK('Raw Data'!A880), 0, IF(AND('Raw Data'!D880&lt;5, 'Raw Data'!E880&lt;5, 'Raw Data'!F880&lt;BB$2), 'Raw Data'!AL880, 0))</f>
        <v/>
      </c>
      <c r="AN885">
        <f>IF(ISBLANK('Raw Data'!A880), 0, IF(AND('Raw Data'!D880&lt;6, 'Raw Data'!E880&lt;6, 'Raw Data'!F880&lt;BB$2), 'Raw Data'!AO880, 0))</f>
        <v/>
      </c>
      <c r="AO885">
        <f>IF(ISBLANK('Raw Data'!A880), 0, IF(AND('Raw Data'!I880&lt;Analysis!$BC$2, 'Raw Data'!D880-'Raw Data'!E880&gt;1), 'Raw Data'!AW880, IF(AND('Raw Data'!J880&lt;Analysis!$BC$2, 'Raw Data'!E880-'Raw Data'!D880&gt;1), 'Raw Data'!AY880, 0)))</f>
        <v/>
      </c>
      <c r="AP885">
        <f>IF(ISBLANK('Raw Data'!A880), 0, IF(AND('Raw Data'!I880&lt;Analysis!$BC$2, 'Raw Data'!D880-'Raw Data'!E880&gt;2), 'Raw Data'!AZ880, IF(AND('Raw Data'!J880&lt;Analysis!$BC$2, 'Raw Data'!E880-'Raw Data'!D880&gt;2), 'Raw Data'!BB880, 0)))</f>
        <v/>
      </c>
      <c r="AQ885">
        <f>IF(ISBLANK('Raw Data'!A880), 0, IF(AND('Raw Data'!I880&lt;Analysis!$BC$2, 'Raw Data'!D880-'Raw Data'!E880&gt;3), 'Raw Data'!BC880, IF(AND('Raw Data'!J880&lt;Analysis!$BC$2, 'Raw Data'!E880-'Raw Data'!D880&gt;3), 'Raw Data'!BE880, 0)))</f>
        <v/>
      </c>
      <c r="AR885">
        <f>IF('Hidden Analysiss'!D881=1,IF(ABS('Raw Data'!E880-'Raw Data'!D880)&lt;2,'Raw Data'!AX880,0), 0)</f>
        <v/>
      </c>
      <c r="AS885">
        <f>IF('Hidden Analysiss'!D881=1,IF(ABS('Raw Data'!E880-'Raw Data'!D880)&lt;3,'Raw Data'!BA880,0), 0)</f>
        <v/>
      </c>
      <c r="AT885">
        <f>IF('Hidden Analysiss'!D881=1,IF(ABS('Raw Data'!E880-'Raw Data'!D880)&lt;4,'Raw Data'!BD880,0), 0)</f>
        <v/>
      </c>
      <c r="AU885">
        <f>IF(AND('Hidden Analysiss'!E881=1, ABS('Raw Data'!E880-'Raw Data'!D880)&lt;2), 'Raw Data'!AX880, 0)</f>
        <v/>
      </c>
      <c r="AV885">
        <f>IF(AND('Hidden Analysiss'!E881=1, ABS('Raw Data'!E880-'Raw Data'!D880)&lt;3), 'Raw Data'!BA880, 0)</f>
        <v/>
      </c>
      <c r="AW885">
        <f>IF(AND('Hidden Analysiss'!E881=1, ABS('Raw Data'!E880-'Raw Data'!D880)&lt;3), 'Raw Data'!BD880, 0)</f>
        <v/>
      </c>
    </row>
    <row r="886">
      <c r="A886" s="1">
        <f>'Raw Data'!A881</f>
        <v/>
      </c>
      <c r="B886">
        <f>IF('Raw Data'!E881&gt;'Raw Data'!D881, 'Raw Data'!J881, 0)</f>
        <v/>
      </c>
      <c r="C886">
        <f>IF('Raw Data'!D881&gt;'Raw Data'!E881, 'Raw Data'!I881, 0)</f>
        <v/>
      </c>
      <c r="D886">
        <f>SUM(G886:H886)</f>
        <v/>
      </c>
      <c r="E886">
        <f>IF(AND('Raw Data'!J881&lt;'Raw Data'!I881,'Raw Data'!E881&gt;'Raw Data'!D881,'Raw Data'!E881-'Raw Data'!D881&gt;3),'Raw Data'!N881,IF(AND('Raw Data'!I881&lt;'Raw Data'!J881,'Raw Data'!D881&gt;'Raw Data'!E881,'Raw Data'!D881-'Raw Data'!E881&gt;3),'Raw Data'!M881,0))</f>
        <v/>
      </c>
      <c r="F886">
        <f>IF(AND('Raw Data'!J881&lt;'Raw Data'!I881,'Raw Data'!E881&gt;'Raw Data'!D881,'Raw Data'!E881-'Raw Data'!D881&lt;4),'Raw Data'!L881,IF(AND('Raw Data'!I881&lt;'Raw Data'!J881,'Raw Data'!D881&gt;'Raw Data'!E881,'Raw Data'!D881-'Raw Data'!E881&lt;4),'Raw Data'!K881,0))</f>
        <v/>
      </c>
      <c r="G886">
        <f>IF(AND('Raw Data'!J881&lt;'Raw Data'!I881, 'Raw Data'!E881&gt;'Raw Data'!D881), 'Raw Data'!J881, 0)</f>
        <v/>
      </c>
      <c r="H886">
        <f>IF(AND('Raw Data'!J881&gt;'Raw Data'!I881, 'Raw Data'!E881&lt;'Raw Data'!D881), 'Raw Data'!I881, 0)</f>
        <v/>
      </c>
      <c r="I886">
        <f>SUM(J886:K886)</f>
        <v/>
      </c>
      <c r="J886">
        <f>IF(AND('Raw Data'!J881&gt;'Raw Data'!I881, 'Raw Data'!E881&gt;'Raw Data'!D881), 'Raw Data'!J881, 0)</f>
        <v/>
      </c>
      <c r="K886">
        <f>IF(AND('Raw Data'!I881&gt;'Raw Data'!J881, 'Raw Data'!D881&gt;'Raw Data'!E881), 'Raw Data'!I881, 0)</f>
        <v/>
      </c>
      <c r="L886">
        <f>IF('Raw Data'!E881-'Raw Data'!D881&gt;3, 'Raw Data'!N881, 0)</f>
        <v/>
      </c>
      <c r="M886">
        <f>IF('Raw Data'!D881-'Raw Data'!E881&gt;3, 'Raw Data'!M881, 0)</f>
        <v/>
      </c>
      <c r="N886">
        <f>IF(ISBLANK('Raw Data'!D881),0,IF(AND('Raw Data'!E881&gt;'Raw Data'!D881,'Raw Data'!E881-'Raw Data'!D881&gt;0,'Raw Data'!E881-'Raw Data'!D881&lt;4),'Raw Data'!L881, 0))</f>
        <v/>
      </c>
      <c r="O886">
        <f>IF(ISBLANK('Raw Data'!D881),0,IF(AND('Raw Data'!E881&gt;'Raw Data'!D881,'Raw Data'!E881-'Raw Data'!D881&gt;0,'Raw Data'!D881-'Raw Data'!E881&lt;4),'Raw Data'!K881, 0))</f>
        <v/>
      </c>
      <c r="P886">
        <f>IF('Raw Data'!E881-'Raw Data'!D881&gt;3, 'Raw Data'!N881, IF('Raw Data'!D881-'Raw Data'!E881&gt;3, 'Raw Data'!M881, 0))</f>
        <v/>
      </c>
      <c r="Q886">
        <f>IF(ISBLANK('Raw Data'!E881),0,IF(AND('Raw Data'!E881-'Raw Data'!D881&lt;4,'Raw Data'!E881-'Raw Data'!D881&gt;0),'Raw Data'!L881,IF(AND('Raw Data'!D881&gt;'Raw Data'!E881,'Raw Data'!D881-'Raw Data'!E881&gt;0),'Raw Data'!K881,0)))</f>
        <v/>
      </c>
      <c r="R886">
        <f>IF(ISBLANK('Raw Data'!K881),0,IFERROR(IF(MATCH(SMALL('Raw Data'!K881:N881,1),L886:O886,0),SMALL('Raw Data'!K881:N881,1)),0))</f>
        <v/>
      </c>
      <c r="S886">
        <f>IF(ISBLANK('Raw Data'!K881),0,IFERROR(IF(MATCH(SMALL('Raw Data'!K881:N881,2),L886:O886,0),SMALL('Raw Data'!K881:N881,2)),0))</f>
        <v/>
      </c>
      <c r="T886">
        <f>IF(ISBLANK('Raw Data'!K881),0,IFERROR(IF(MATCH(SMALL('Raw Data'!K881:N881,3),L886:O886,0),SMALL('Raw Data'!K881:N881,3)),0))</f>
        <v/>
      </c>
      <c r="U886">
        <f>IF(ISBLANK('Raw Data'!K881),0,IFERROR(IF(MATCH(SMALL('Raw Data'!K881:N881,4),L886:O886,0),SMALL('Raw Data'!K881:N881,4)),0))</f>
        <v/>
      </c>
      <c r="V886">
        <f>IF(AND('Raw Data'!D881&lt;3, 'Raw Data'!E881&lt;3, 'Raw Data'!A881&gt;0), 'Raw Data'!AF881, 0)</f>
        <v/>
      </c>
      <c r="W886">
        <f>IF(AND('Raw Data'!D881&lt;4, 'Raw Data'!E881&lt;4, 'Raw Data'!A881&gt;0), 'Raw Data'!AI881, 0)</f>
        <v/>
      </c>
      <c r="X886">
        <f>IF(AND('Raw Data'!D881&lt;5, 'Raw Data'!E881&lt;5, 'Raw Data'!A881&gt;0), 'Raw Data'!AL881, 0)</f>
        <v/>
      </c>
      <c r="Y886">
        <f>IF(AND('Raw Data'!D881&lt;6, 'Raw Data'!E881&lt;6, 'Raw Data'!A881&gt;0), 'Raw Data'!AO881, 0)</f>
        <v/>
      </c>
      <c r="Z886">
        <f>IF(ISBLANK('Raw Data'!D881), 0, IF('Raw Data'!D881-'Raw Data'!E881&gt;1, 'Raw Data'!AW881, 0))</f>
        <v/>
      </c>
      <c r="AA886">
        <f>IF(ISBLANK('Raw Data'!A881), 0, IF(ABS('Raw Data'!D881-'Raw Data'!E881)&lt;2, 'Raw Data'!AX881, 0))</f>
        <v/>
      </c>
      <c r="AB886">
        <f>IF(ISBLANK('Raw Data'!D881), 0, IF('Raw Data'!E881-'Raw Data'!D881&gt;1, 'Raw Data'!AY881, 0))</f>
        <v/>
      </c>
      <c r="AC886">
        <f>IF(ISBLANK('Raw Data'!D881), 0, IF('Raw Data'!D881-'Raw Data'!E881&gt;2, 'Raw Data'!AZ881, 0))</f>
        <v/>
      </c>
      <c r="AD886">
        <f>IF(ISBLANK('Raw Data'!A881), 0, IF(ABS('Raw Data'!D881-'Raw Data'!E881)&lt;3, 'Raw Data'!BA881, 0))</f>
        <v/>
      </c>
      <c r="AE886">
        <f>IF(ISBLANK('Raw Data'!D881), 0, IF('Raw Data'!E881-'Raw Data'!D881&gt;2, 'Raw Data'!BB881, 0))</f>
        <v/>
      </c>
      <c r="AF886">
        <f>IF(ISBLANK('Raw Data'!D881), 0, IF('Raw Data'!D881-'Raw Data'!E881&gt;3, 'Raw Data'!BC881, 0))</f>
        <v/>
      </c>
      <c r="AG886">
        <f>IF(ISBLANK('Raw Data'!A881), 0, IF(ABS('Raw Data'!D881-'Raw Data'!E881)&lt;4, 'Raw Data'!BD881, 0))</f>
        <v/>
      </c>
      <c r="AH886">
        <f>IF(ISBLANK('Raw Data'!D881), 0, IF('Raw Data'!E881-'Raw Data'!D881&gt;3, 'Raw Data'!BE881, 0))</f>
        <v/>
      </c>
      <c r="AI886">
        <f>IF(SUM('Raw Data'!D881:E881)&gt;'Raw Data'!F881, 'Raw Data'!G881, 0)</f>
        <v/>
      </c>
      <c r="AJ886">
        <f>IF(ISBLANK('Raw Data'!D881), 0, IF(SUM('Raw Data'!D881:E881)&lt;'Raw Data'!F881, 'Raw Data'!H881, 0))</f>
        <v/>
      </c>
      <c r="AK886">
        <f>IF(ISBLANK('Raw Data'!A881), 0, IF(AND('Raw Data'!D881&lt;3, 'Raw Data'!E881&lt;3, 'Raw Data'!F881&lt;BB$2), 'Raw Data'!AF881, 0))</f>
        <v/>
      </c>
      <c r="AL886">
        <f>IF(ISBLANK('Raw Data'!A881), 0, IF(AND('Raw Data'!D881&lt;4, 'Raw Data'!E881&lt;4, 'Raw Data'!F881&lt;BB$2), 'Raw Data'!AI881, 0))</f>
        <v/>
      </c>
      <c r="AM886">
        <f>IF(ISBLANK('Raw Data'!A881), 0, IF(AND('Raw Data'!D881&lt;5, 'Raw Data'!E881&lt;5, 'Raw Data'!F881&lt;BB$2), 'Raw Data'!AL881, 0))</f>
        <v/>
      </c>
      <c r="AN886">
        <f>IF(ISBLANK('Raw Data'!A881), 0, IF(AND('Raw Data'!D881&lt;6, 'Raw Data'!E881&lt;6, 'Raw Data'!F881&lt;BB$2), 'Raw Data'!AO881, 0))</f>
        <v/>
      </c>
      <c r="AO886">
        <f>IF(ISBLANK('Raw Data'!A881), 0, IF(AND('Raw Data'!I881&lt;Analysis!$BC$2, 'Raw Data'!D881-'Raw Data'!E881&gt;1), 'Raw Data'!AW881, IF(AND('Raw Data'!J881&lt;Analysis!$BC$2, 'Raw Data'!E881-'Raw Data'!D881&gt;1), 'Raw Data'!AY881, 0)))</f>
        <v/>
      </c>
      <c r="AP886">
        <f>IF(ISBLANK('Raw Data'!A881), 0, IF(AND('Raw Data'!I881&lt;Analysis!$BC$2, 'Raw Data'!D881-'Raw Data'!E881&gt;2), 'Raw Data'!AZ881, IF(AND('Raw Data'!J881&lt;Analysis!$BC$2, 'Raw Data'!E881-'Raw Data'!D881&gt;2), 'Raw Data'!BB881, 0)))</f>
        <v/>
      </c>
      <c r="AQ886">
        <f>IF(ISBLANK('Raw Data'!A881), 0, IF(AND('Raw Data'!I881&lt;Analysis!$BC$2, 'Raw Data'!D881-'Raw Data'!E881&gt;3), 'Raw Data'!BC881, IF(AND('Raw Data'!J881&lt;Analysis!$BC$2, 'Raw Data'!E881-'Raw Data'!D881&gt;3), 'Raw Data'!BE881, 0)))</f>
        <v/>
      </c>
      <c r="AR886">
        <f>IF('Hidden Analysiss'!D882=1,IF(ABS('Raw Data'!E881-'Raw Data'!D881)&lt;2,'Raw Data'!AX881,0), 0)</f>
        <v/>
      </c>
      <c r="AS886">
        <f>IF('Hidden Analysiss'!D882=1,IF(ABS('Raw Data'!E881-'Raw Data'!D881)&lt;3,'Raw Data'!BA881,0), 0)</f>
        <v/>
      </c>
      <c r="AT886">
        <f>IF('Hidden Analysiss'!D882=1,IF(ABS('Raw Data'!E881-'Raw Data'!D881)&lt;4,'Raw Data'!BD881,0), 0)</f>
        <v/>
      </c>
      <c r="AU886">
        <f>IF(AND('Hidden Analysiss'!E882=1, ABS('Raw Data'!E881-'Raw Data'!D881)&lt;2), 'Raw Data'!AX881, 0)</f>
        <v/>
      </c>
      <c r="AV886">
        <f>IF(AND('Hidden Analysiss'!E882=1, ABS('Raw Data'!E881-'Raw Data'!D881)&lt;3), 'Raw Data'!BA881, 0)</f>
        <v/>
      </c>
      <c r="AW886">
        <f>IF(AND('Hidden Analysiss'!E882=1, ABS('Raw Data'!E881-'Raw Data'!D881)&lt;3), 'Raw Data'!BD881, 0)</f>
        <v/>
      </c>
    </row>
    <row r="887">
      <c r="A887" s="1">
        <f>'Raw Data'!A882</f>
        <v/>
      </c>
      <c r="B887">
        <f>IF('Raw Data'!E882&gt;'Raw Data'!D882, 'Raw Data'!J882, 0)</f>
        <v/>
      </c>
      <c r="C887">
        <f>IF('Raw Data'!D882&gt;'Raw Data'!E882, 'Raw Data'!I882, 0)</f>
        <v/>
      </c>
      <c r="D887">
        <f>SUM(G887:H887)</f>
        <v/>
      </c>
      <c r="E887">
        <f>IF(AND('Raw Data'!J882&lt;'Raw Data'!I882,'Raw Data'!E882&gt;'Raw Data'!D882,'Raw Data'!E882-'Raw Data'!D882&gt;3),'Raw Data'!N882,IF(AND('Raw Data'!I882&lt;'Raw Data'!J882,'Raw Data'!D882&gt;'Raw Data'!E882,'Raw Data'!D882-'Raw Data'!E882&gt;3),'Raw Data'!M882,0))</f>
        <v/>
      </c>
      <c r="F887">
        <f>IF(AND('Raw Data'!J882&lt;'Raw Data'!I882,'Raw Data'!E882&gt;'Raw Data'!D882,'Raw Data'!E882-'Raw Data'!D882&lt;4),'Raw Data'!L882,IF(AND('Raw Data'!I882&lt;'Raw Data'!J882,'Raw Data'!D882&gt;'Raw Data'!E882,'Raw Data'!D882-'Raw Data'!E882&lt;4),'Raw Data'!K882,0))</f>
        <v/>
      </c>
      <c r="G887">
        <f>IF(AND('Raw Data'!J882&lt;'Raw Data'!I882, 'Raw Data'!E882&gt;'Raw Data'!D882), 'Raw Data'!J882, 0)</f>
        <v/>
      </c>
      <c r="H887">
        <f>IF(AND('Raw Data'!J882&gt;'Raw Data'!I882, 'Raw Data'!E882&lt;'Raw Data'!D882), 'Raw Data'!I882, 0)</f>
        <v/>
      </c>
      <c r="I887">
        <f>SUM(J887:K887)</f>
        <v/>
      </c>
      <c r="J887">
        <f>IF(AND('Raw Data'!J882&gt;'Raw Data'!I882, 'Raw Data'!E882&gt;'Raw Data'!D882), 'Raw Data'!J882, 0)</f>
        <v/>
      </c>
      <c r="K887">
        <f>IF(AND('Raw Data'!I882&gt;'Raw Data'!J882, 'Raw Data'!D882&gt;'Raw Data'!E882), 'Raw Data'!I882, 0)</f>
        <v/>
      </c>
      <c r="L887">
        <f>IF('Raw Data'!E882-'Raw Data'!D882&gt;3, 'Raw Data'!N882, 0)</f>
        <v/>
      </c>
      <c r="M887">
        <f>IF('Raw Data'!D882-'Raw Data'!E882&gt;3, 'Raw Data'!M882, 0)</f>
        <v/>
      </c>
      <c r="N887">
        <f>IF(ISBLANK('Raw Data'!D882),0,IF(AND('Raw Data'!E882&gt;'Raw Data'!D882,'Raw Data'!E882-'Raw Data'!D882&gt;0,'Raw Data'!E882-'Raw Data'!D882&lt;4),'Raw Data'!L882, 0))</f>
        <v/>
      </c>
      <c r="O887">
        <f>IF(ISBLANK('Raw Data'!D882),0,IF(AND('Raw Data'!E882&gt;'Raw Data'!D882,'Raw Data'!E882-'Raw Data'!D882&gt;0,'Raw Data'!D882-'Raw Data'!E882&lt;4),'Raw Data'!K882, 0))</f>
        <v/>
      </c>
      <c r="P887">
        <f>IF('Raw Data'!E882-'Raw Data'!D882&gt;3, 'Raw Data'!N882, IF('Raw Data'!D882-'Raw Data'!E882&gt;3, 'Raw Data'!M882, 0))</f>
        <v/>
      </c>
      <c r="Q887">
        <f>IF(ISBLANK('Raw Data'!E882),0,IF(AND('Raw Data'!E882-'Raw Data'!D882&lt;4,'Raw Data'!E882-'Raw Data'!D882&gt;0),'Raw Data'!L882,IF(AND('Raw Data'!D882&gt;'Raw Data'!E882,'Raw Data'!D882-'Raw Data'!E882&gt;0),'Raw Data'!K882,0)))</f>
        <v/>
      </c>
      <c r="R887">
        <f>IF(ISBLANK('Raw Data'!K882),0,IFERROR(IF(MATCH(SMALL('Raw Data'!K882:N882,1),L887:O887,0),SMALL('Raw Data'!K882:N882,1)),0))</f>
        <v/>
      </c>
      <c r="S887">
        <f>IF(ISBLANK('Raw Data'!K882),0,IFERROR(IF(MATCH(SMALL('Raw Data'!K882:N882,2),L887:O887,0),SMALL('Raw Data'!K882:N882,2)),0))</f>
        <v/>
      </c>
      <c r="T887">
        <f>IF(ISBLANK('Raw Data'!K882),0,IFERROR(IF(MATCH(SMALL('Raw Data'!K882:N882,3),L887:O887,0),SMALL('Raw Data'!K882:N882,3)),0))</f>
        <v/>
      </c>
      <c r="U887">
        <f>IF(ISBLANK('Raw Data'!K882),0,IFERROR(IF(MATCH(SMALL('Raw Data'!K882:N882,4),L887:O887,0),SMALL('Raw Data'!K882:N882,4)),0))</f>
        <v/>
      </c>
      <c r="V887">
        <f>IF(AND('Raw Data'!D882&lt;3, 'Raw Data'!E882&lt;3, 'Raw Data'!A882&gt;0), 'Raw Data'!AF882, 0)</f>
        <v/>
      </c>
      <c r="W887">
        <f>IF(AND('Raw Data'!D882&lt;4, 'Raw Data'!E882&lt;4, 'Raw Data'!A882&gt;0), 'Raw Data'!AI882, 0)</f>
        <v/>
      </c>
      <c r="X887">
        <f>IF(AND('Raw Data'!D882&lt;5, 'Raw Data'!E882&lt;5, 'Raw Data'!A882&gt;0), 'Raw Data'!AL882, 0)</f>
        <v/>
      </c>
      <c r="Y887">
        <f>IF(AND('Raw Data'!D882&lt;6, 'Raw Data'!E882&lt;6, 'Raw Data'!A882&gt;0), 'Raw Data'!AO882, 0)</f>
        <v/>
      </c>
      <c r="Z887">
        <f>IF(ISBLANK('Raw Data'!D882), 0, IF('Raw Data'!D882-'Raw Data'!E882&gt;1, 'Raw Data'!AW882, 0))</f>
        <v/>
      </c>
      <c r="AA887">
        <f>IF(ISBLANK('Raw Data'!A882), 0, IF(ABS('Raw Data'!D882-'Raw Data'!E882)&lt;2, 'Raw Data'!AX882, 0))</f>
        <v/>
      </c>
      <c r="AB887">
        <f>IF(ISBLANK('Raw Data'!D882), 0, IF('Raw Data'!E882-'Raw Data'!D882&gt;1, 'Raw Data'!AY882, 0))</f>
        <v/>
      </c>
      <c r="AC887">
        <f>IF(ISBLANK('Raw Data'!D882), 0, IF('Raw Data'!D882-'Raw Data'!E882&gt;2, 'Raw Data'!AZ882, 0))</f>
        <v/>
      </c>
      <c r="AD887">
        <f>IF(ISBLANK('Raw Data'!A882), 0, IF(ABS('Raw Data'!D882-'Raw Data'!E882)&lt;3, 'Raw Data'!BA882, 0))</f>
        <v/>
      </c>
      <c r="AE887">
        <f>IF(ISBLANK('Raw Data'!D882), 0, IF('Raw Data'!E882-'Raw Data'!D882&gt;2, 'Raw Data'!BB882, 0))</f>
        <v/>
      </c>
      <c r="AF887">
        <f>IF(ISBLANK('Raw Data'!D882), 0, IF('Raw Data'!D882-'Raw Data'!E882&gt;3, 'Raw Data'!BC882, 0))</f>
        <v/>
      </c>
      <c r="AG887">
        <f>IF(ISBLANK('Raw Data'!A882), 0, IF(ABS('Raw Data'!D882-'Raw Data'!E882)&lt;4, 'Raw Data'!BD882, 0))</f>
        <v/>
      </c>
      <c r="AH887">
        <f>IF(ISBLANK('Raw Data'!D882), 0, IF('Raw Data'!E882-'Raw Data'!D882&gt;3, 'Raw Data'!BE882, 0))</f>
        <v/>
      </c>
      <c r="AI887">
        <f>IF(SUM('Raw Data'!D882:E882)&gt;'Raw Data'!F882, 'Raw Data'!G882, 0)</f>
        <v/>
      </c>
      <c r="AJ887">
        <f>IF(ISBLANK('Raw Data'!D882), 0, IF(SUM('Raw Data'!D882:E882)&lt;'Raw Data'!F882, 'Raw Data'!H882, 0))</f>
        <v/>
      </c>
      <c r="AK887">
        <f>IF(ISBLANK('Raw Data'!A882), 0, IF(AND('Raw Data'!D882&lt;3, 'Raw Data'!E882&lt;3, 'Raw Data'!F882&lt;BB$2), 'Raw Data'!AF882, 0))</f>
        <v/>
      </c>
      <c r="AL887">
        <f>IF(ISBLANK('Raw Data'!A882), 0, IF(AND('Raw Data'!D882&lt;4, 'Raw Data'!E882&lt;4, 'Raw Data'!F882&lt;BB$2), 'Raw Data'!AI882, 0))</f>
        <v/>
      </c>
      <c r="AM887">
        <f>IF(ISBLANK('Raw Data'!A882), 0, IF(AND('Raw Data'!D882&lt;5, 'Raw Data'!E882&lt;5, 'Raw Data'!F882&lt;BB$2), 'Raw Data'!AL882, 0))</f>
        <v/>
      </c>
      <c r="AN887">
        <f>IF(ISBLANK('Raw Data'!A882), 0, IF(AND('Raw Data'!D882&lt;6, 'Raw Data'!E882&lt;6, 'Raw Data'!F882&lt;BB$2), 'Raw Data'!AO882, 0))</f>
        <v/>
      </c>
      <c r="AO887">
        <f>IF(ISBLANK('Raw Data'!A882), 0, IF(AND('Raw Data'!I882&lt;Analysis!$BC$2, 'Raw Data'!D882-'Raw Data'!E882&gt;1), 'Raw Data'!AW882, IF(AND('Raw Data'!J882&lt;Analysis!$BC$2, 'Raw Data'!E882-'Raw Data'!D882&gt;1), 'Raw Data'!AY882, 0)))</f>
        <v/>
      </c>
      <c r="AP887">
        <f>IF(ISBLANK('Raw Data'!A882), 0, IF(AND('Raw Data'!I882&lt;Analysis!$BC$2, 'Raw Data'!D882-'Raw Data'!E882&gt;2), 'Raw Data'!AZ882, IF(AND('Raw Data'!J882&lt;Analysis!$BC$2, 'Raw Data'!E882-'Raw Data'!D882&gt;2), 'Raw Data'!BB882, 0)))</f>
        <v/>
      </c>
      <c r="AQ887">
        <f>IF(ISBLANK('Raw Data'!A882), 0, IF(AND('Raw Data'!I882&lt;Analysis!$BC$2, 'Raw Data'!D882-'Raw Data'!E882&gt;3), 'Raw Data'!BC882, IF(AND('Raw Data'!J882&lt;Analysis!$BC$2, 'Raw Data'!E882-'Raw Data'!D882&gt;3), 'Raw Data'!BE882, 0)))</f>
        <v/>
      </c>
      <c r="AR887">
        <f>IF('Hidden Analysiss'!D883=1,IF(ABS('Raw Data'!E882-'Raw Data'!D882)&lt;2,'Raw Data'!AX882,0), 0)</f>
        <v/>
      </c>
      <c r="AS887">
        <f>IF('Hidden Analysiss'!D883=1,IF(ABS('Raw Data'!E882-'Raw Data'!D882)&lt;3,'Raw Data'!BA882,0), 0)</f>
        <v/>
      </c>
      <c r="AT887">
        <f>IF('Hidden Analysiss'!D883=1,IF(ABS('Raw Data'!E882-'Raw Data'!D882)&lt;4,'Raw Data'!BD882,0), 0)</f>
        <v/>
      </c>
      <c r="AU887">
        <f>IF(AND('Hidden Analysiss'!E883=1, ABS('Raw Data'!E882-'Raw Data'!D882)&lt;2), 'Raw Data'!AX882, 0)</f>
        <v/>
      </c>
      <c r="AV887">
        <f>IF(AND('Hidden Analysiss'!E883=1, ABS('Raw Data'!E882-'Raw Data'!D882)&lt;3), 'Raw Data'!BA882, 0)</f>
        <v/>
      </c>
      <c r="AW887">
        <f>IF(AND('Hidden Analysiss'!E883=1, ABS('Raw Data'!E882-'Raw Data'!D882)&lt;3), 'Raw Data'!BD882, 0)</f>
        <v/>
      </c>
    </row>
    <row r="888">
      <c r="A888" s="1">
        <f>'Raw Data'!A883</f>
        <v/>
      </c>
      <c r="B888">
        <f>IF('Raw Data'!E883&gt;'Raw Data'!D883, 'Raw Data'!J883, 0)</f>
        <v/>
      </c>
      <c r="C888">
        <f>IF('Raw Data'!D883&gt;'Raw Data'!E883, 'Raw Data'!I883, 0)</f>
        <v/>
      </c>
      <c r="D888">
        <f>SUM(G888:H888)</f>
        <v/>
      </c>
      <c r="E888">
        <f>IF(AND('Raw Data'!J883&lt;'Raw Data'!I883,'Raw Data'!E883&gt;'Raw Data'!D883,'Raw Data'!E883-'Raw Data'!D883&gt;3),'Raw Data'!N883,IF(AND('Raw Data'!I883&lt;'Raw Data'!J883,'Raw Data'!D883&gt;'Raw Data'!E883,'Raw Data'!D883-'Raw Data'!E883&gt;3),'Raw Data'!M883,0))</f>
        <v/>
      </c>
      <c r="F888">
        <f>IF(AND('Raw Data'!J883&lt;'Raw Data'!I883,'Raw Data'!E883&gt;'Raw Data'!D883,'Raw Data'!E883-'Raw Data'!D883&lt;4),'Raw Data'!L883,IF(AND('Raw Data'!I883&lt;'Raw Data'!J883,'Raw Data'!D883&gt;'Raw Data'!E883,'Raw Data'!D883-'Raw Data'!E883&lt;4),'Raw Data'!K883,0))</f>
        <v/>
      </c>
      <c r="G888">
        <f>IF(AND('Raw Data'!J883&lt;'Raw Data'!I883, 'Raw Data'!E883&gt;'Raw Data'!D883), 'Raw Data'!J883, 0)</f>
        <v/>
      </c>
      <c r="H888">
        <f>IF(AND('Raw Data'!J883&gt;'Raw Data'!I883, 'Raw Data'!E883&lt;'Raw Data'!D883), 'Raw Data'!I883, 0)</f>
        <v/>
      </c>
      <c r="I888">
        <f>SUM(J888:K888)</f>
        <v/>
      </c>
      <c r="J888">
        <f>IF(AND('Raw Data'!J883&gt;'Raw Data'!I883, 'Raw Data'!E883&gt;'Raw Data'!D883), 'Raw Data'!J883, 0)</f>
        <v/>
      </c>
      <c r="K888">
        <f>IF(AND('Raw Data'!I883&gt;'Raw Data'!J883, 'Raw Data'!D883&gt;'Raw Data'!E883), 'Raw Data'!I883, 0)</f>
        <v/>
      </c>
      <c r="L888">
        <f>IF('Raw Data'!E883-'Raw Data'!D883&gt;3, 'Raw Data'!N883, 0)</f>
        <v/>
      </c>
      <c r="M888">
        <f>IF('Raw Data'!D883-'Raw Data'!E883&gt;3, 'Raw Data'!M883, 0)</f>
        <v/>
      </c>
      <c r="N888">
        <f>IF(ISBLANK('Raw Data'!D883),0,IF(AND('Raw Data'!E883&gt;'Raw Data'!D883,'Raw Data'!E883-'Raw Data'!D883&gt;0,'Raw Data'!E883-'Raw Data'!D883&lt;4),'Raw Data'!L883, 0))</f>
        <v/>
      </c>
      <c r="O888">
        <f>IF(ISBLANK('Raw Data'!D883),0,IF(AND('Raw Data'!E883&gt;'Raw Data'!D883,'Raw Data'!E883-'Raw Data'!D883&gt;0,'Raw Data'!D883-'Raw Data'!E883&lt;4),'Raw Data'!K883, 0))</f>
        <v/>
      </c>
      <c r="P888">
        <f>IF('Raw Data'!E883-'Raw Data'!D883&gt;3, 'Raw Data'!N883, IF('Raw Data'!D883-'Raw Data'!E883&gt;3, 'Raw Data'!M883, 0))</f>
        <v/>
      </c>
      <c r="Q888">
        <f>IF(ISBLANK('Raw Data'!E883),0,IF(AND('Raw Data'!E883-'Raw Data'!D883&lt;4,'Raw Data'!E883-'Raw Data'!D883&gt;0),'Raw Data'!L883,IF(AND('Raw Data'!D883&gt;'Raw Data'!E883,'Raw Data'!D883-'Raw Data'!E883&gt;0),'Raw Data'!K883,0)))</f>
        <v/>
      </c>
      <c r="R888">
        <f>IF(ISBLANK('Raw Data'!K883),0,IFERROR(IF(MATCH(SMALL('Raw Data'!K883:N883,1),L888:O888,0),SMALL('Raw Data'!K883:N883,1)),0))</f>
        <v/>
      </c>
      <c r="S888">
        <f>IF(ISBLANK('Raw Data'!K883),0,IFERROR(IF(MATCH(SMALL('Raw Data'!K883:N883,2),L888:O888,0),SMALL('Raw Data'!K883:N883,2)),0))</f>
        <v/>
      </c>
      <c r="T888">
        <f>IF(ISBLANK('Raw Data'!K883),0,IFERROR(IF(MATCH(SMALL('Raw Data'!K883:N883,3),L888:O888,0),SMALL('Raw Data'!K883:N883,3)),0))</f>
        <v/>
      </c>
      <c r="U888">
        <f>IF(ISBLANK('Raw Data'!K883),0,IFERROR(IF(MATCH(SMALL('Raw Data'!K883:N883,4),L888:O888,0),SMALL('Raw Data'!K883:N883,4)),0))</f>
        <v/>
      </c>
      <c r="V888">
        <f>IF(AND('Raw Data'!D883&lt;3, 'Raw Data'!E883&lt;3, 'Raw Data'!A883&gt;0), 'Raw Data'!AF883, 0)</f>
        <v/>
      </c>
      <c r="W888">
        <f>IF(AND('Raw Data'!D883&lt;4, 'Raw Data'!E883&lt;4, 'Raw Data'!A883&gt;0), 'Raw Data'!AI883, 0)</f>
        <v/>
      </c>
      <c r="X888">
        <f>IF(AND('Raw Data'!D883&lt;5, 'Raw Data'!E883&lt;5, 'Raw Data'!A883&gt;0), 'Raw Data'!AL883, 0)</f>
        <v/>
      </c>
      <c r="Y888">
        <f>IF(AND('Raw Data'!D883&lt;6, 'Raw Data'!E883&lt;6, 'Raw Data'!A883&gt;0), 'Raw Data'!AO883, 0)</f>
        <v/>
      </c>
      <c r="Z888">
        <f>IF(ISBLANK('Raw Data'!D883), 0, IF('Raw Data'!D883-'Raw Data'!E883&gt;1, 'Raw Data'!AW883, 0))</f>
        <v/>
      </c>
      <c r="AA888">
        <f>IF(ISBLANK('Raw Data'!A883), 0, IF(ABS('Raw Data'!D883-'Raw Data'!E883)&lt;2, 'Raw Data'!AX883, 0))</f>
        <v/>
      </c>
      <c r="AB888">
        <f>IF(ISBLANK('Raw Data'!D883), 0, IF('Raw Data'!E883-'Raw Data'!D883&gt;1, 'Raw Data'!AY883, 0))</f>
        <v/>
      </c>
      <c r="AC888">
        <f>IF(ISBLANK('Raw Data'!D883), 0, IF('Raw Data'!D883-'Raw Data'!E883&gt;2, 'Raw Data'!AZ883, 0))</f>
        <v/>
      </c>
      <c r="AD888">
        <f>IF(ISBLANK('Raw Data'!A883), 0, IF(ABS('Raw Data'!D883-'Raw Data'!E883)&lt;3, 'Raw Data'!BA883, 0))</f>
        <v/>
      </c>
      <c r="AE888">
        <f>IF(ISBLANK('Raw Data'!D883), 0, IF('Raw Data'!E883-'Raw Data'!D883&gt;2, 'Raw Data'!BB883, 0))</f>
        <v/>
      </c>
      <c r="AF888">
        <f>IF(ISBLANK('Raw Data'!D883), 0, IF('Raw Data'!D883-'Raw Data'!E883&gt;3, 'Raw Data'!BC883, 0))</f>
        <v/>
      </c>
      <c r="AG888">
        <f>IF(ISBLANK('Raw Data'!A883), 0, IF(ABS('Raw Data'!D883-'Raw Data'!E883)&lt;4, 'Raw Data'!BD883, 0))</f>
        <v/>
      </c>
      <c r="AH888">
        <f>IF(ISBLANK('Raw Data'!D883), 0, IF('Raw Data'!E883-'Raw Data'!D883&gt;3, 'Raw Data'!BE883, 0))</f>
        <v/>
      </c>
      <c r="AI888">
        <f>IF(SUM('Raw Data'!D883:E883)&gt;'Raw Data'!F883, 'Raw Data'!G883, 0)</f>
        <v/>
      </c>
      <c r="AJ888">
        <f>IF(ISBLANK('Raw Data'!D883), 0, IF(SUM('Raw Data'!D883:E883)&lt;'Raw Data'!F883, 'Raw Data'!H883, 0))</f>
        <v/>
      </c>
      <c r="AK888">
        <f>IF(ISBLANK('Raw Data'!A883), 0, IF(AND('Raw Data'!D883&lt;3, 'Raw Data'!E883&lt;3, 'Raw Data'!F883&lt;BB$2), 'Raw Data'!AF883, 0))</f>
        <v/>
      </c>
      <c r="AL888">
        <f>IF(ISBLANK('Raw Data'!A883), 0, IF(AND('Raw Data'!D883&lt;4, 'Raw Data'!E883&lt;4, 'Raw Data'!F883&lt;BB$2), 'Raw Data'!AI883, 0))</f>
        <v/>
      </c>
      <c r="AM888">
        <f>IF(ISBLANK('Raw Data'!A883), 0, IF(AND('Raw Data'!D883&lt;5, 'Raw Data'!E883&lt;5, 'Raw Data'!F883&lt;BB$2), 'Raw Data'!AL883, 0))</f>
        <v/>
      </c>
      <c r="AN888">
        <f>IF(ISBLANK('Raw Data'!A883), 0, IF(AND('Raw Data'!D883&lt;6, 'Raw Data'!E883&lt;6, 'Raw Data'!F883&lt;BB$2), 'Raw Data'!AO883, 0))</f>
        <v/>
      </c>
      <c r="AO888">
        <f>IF(ISBLANK('Raw Data'!A883), 0, IF(AND('Raw Data'!I883&lt;Analysis!$BC$2, 'Raw Data'!D883-'Raw Data'!E883&gt;1), 'Raw Data'!AW883, IF(AND('Raw Data'!J883&lt;Analysis!$BC$2, 'Raw Data'!E883-'Raw Data'!D883&gt;1), 'Raw Data'!AY883, 0)))</f>
        <v/>
      </c>
      <c r="AP888">
        <f>IF(ISBLANK('Raw Data'!A883), 0, IF(AND('Raw Data'!I883&lt;Analysis!$BC$2, 'Raw Data'!D883-'Raw Data'!E883&gt;2), 'Raw Data'!AZ883, IF(AND('Raw Data'!J883&lt;Analysis!$BC$2, 'Raw Data'!E883-'Raw Data'!D883&gt;2), 'Raw Data'!BB883, 0)))</f>
        <v/>
      </c>
      <c r="AQ888">
        <f>IF(ISBLANK('Raw Data'!A883), 0, IF(AND('Raw Data'!I883&lt;Analysis!$BC$2, 'Raw Data'!D883-'Raw Data'!E883&gt;3), 'Raw Data'!BC883, IF(AND('Raw Data'!J883&lt;Analysis!$BC$2, 'Raw Data'!E883-'Raw Data'!D883&gt;3), 'Raw Data'!BE883, 0)))</f>
        <v/>
      </c>
      <c r="AR888">
        <f>IF('Hidden Analysiss'!D884=1,IF(ABS('Raw Data'!E883-'Raw Data'!D883)&lt;2,'Raw Data'!AX883,0), 0)</f>
        <v/>
      </c>
      <c r="AS888">
        <f>IF('Hidden Analysiss'!D884=1,IF(ABS('Raw Data'!E883-'Raw Data'!D883)&lt;3,'Raw Data'!BA883,0), 0)</f>
        <v/>
      </c>
      <c r="AT888">
        <f>IF('Hidden Analysiss'!D884=1,IF(ABS('Raw Data'!E883-'Raw Data'!D883)&lt;4,'Raw Data'!BD883,0), 0)</f>
        <v/>
      </c>
      <c r="AU888">
        <f>IF(AND('Hidden Analysiss'!E884=1, ABS('Raw Data'!E883-'Raw Data'!D883)&lt;2), 'Raw Data'!AX883, 0)</f>
        <v/>
      </c>
      <c r="AV888">
        <f>IF(AND('Hidden Analysiss'!E884=1, ABS('Raw Data'!E883-'Raw Data'!D883)&lt;3), 'Raw Data'!BA883, 0)</f>
        <v/>
      </c>
      <c r="AW888">
        <f>IF(AND('Hidden Analysiss'!E884=1, ABS('Raw Data'!E883-'Raw Data'!D883)&lt;3), 'Raw Data'!BD883, 0)</f>
        <v/>
      </c>
    </row>
    <row r="889">
      <c r="A889" s="1">
        <f>'Raw Data'!A884</f>
        <v/>
      </c>
      <c r="B889">
        <f>IF('Raw Data'!E884&gt;'Raw Data'!D884, 'Raw Data'!J884, 0)</f>
        <v/>
      </c>
      <c r="C889">
        <f>IF('Raw Data'!D884&gt;'Raw Data'!E884, 'Raw Data'!I884, 0)</f>
        <v/>
      </c>
      <c r="D889">
        <f>SUM(G889:H889)</f>
        <v/>
      </c>
      <c r="E889">
        <f>IF(AND('Raw Data'!J884&lt;'Raw Data'!I884,'Raw Data'!E884&gt;'Raw Data'!D884,'Raw Data'!E884-'Raw Data'!D884&gt;3),'Raw Data'!N884,IF(AND('Raw Data'!I884&lt;'Raw Data'!J884,'Raw Data'!D884&gt;'Raw Data'!E884,'Raw Data'!D884-'Raw Data'!E884&gt;3),'Raw Data'!M884,0))</f>
        <v/>
      </c>
      <c r="F889">
        <f>IF(AND('Raw Data'!J884&lt;'Raw Data'!I884,'Raw Data'!E884&gt;'Raw Data'!D884,'Raw Data'!E884-'Raw Data'!D884&lt;4),'Raw Data'!L884,IF(AND('Raw Data'!I884&lt;'Raw Data'!J884,'Raw Data'!D884&gt;'Raw Data'!E884,'Raw Data'!D884-'Raw Data'!E884&lt;4),'Raw Data'!K884,0))</f>
        <v/>
      </c>
      <c r="G889">
        <f>IF(AND('Raw Data'!J884&lt;'Raw Data'!I884, 'Raw Data'!E884&gt;'Raw Data'!D884), 'Raw Data'!J884, 0)</f>
        <v/>
      </c>
      <c r="H889">
        <f>IF(AND('Raw Data'!J884&gt;'Raw Data'!I884, 'Raw Data'!E884&lt;'Raw Data'!D884), 'Raw Data'!I884, 0)</f>
        <v/>
      </c>
      <c r="I889">
        <f>SUM(J889:K889)</f>
        <v/>
      </c>
      <c r="J889">
        <f>IF(AND('Raw Data'!J884&gt;'Raw Data'!I884, 'Raw Data'!E884&gt;'Raw Data'!D884), 'Raw Data'!J884, 0)</f>
        <v/>
      </c>
      <c r="K889">
        <f>IF(AND('Raw Data'!I884&gt;'Raw Data'!J884, 'Raw Data'!D884&gt;'Raw Data'!E884), 'Raw Data'!I884, 0)</f>
        <v/>
      </c>
      <c r="L889">
        <f>IF('Raw Data'!E884-'Raw Data'!D884&gt;3, 'Raw Data'!N884, 0)</f>
        <v/>
      </c>
      <c r="M889">
        <f>IF('Raw Data'!D884-'Raw Data'!E884&gt;3, 'Raw Data'!M884, 0)</f>
        <v/>
      </c>
      <c r="N889">
        <f>IF(ISBLANK('Raw Data'!D884),0,IF(AND('Raw Data'!E884&gt;'Raw Data'!D884,'Raw Data'!E884-'Raw Data'!D884&gt;0,'Raw Data'!E884-'Raw Data'!D884&lt;4),'Raw Data'!L884, 0))</f>
        <v/>
      </c>
      <c r="O889">
        <f>IF(ISBLANK('Raw Data'!D884),0,IF(AND('Raw Data'!E884&gt;'Raw Data'!D884,'Raw Data'!E884-'Raw Data'!D884&gt;0,'Raw Data'!D884-'Raw Data'!E884&lt;4),'Raw Data'!K884, 0))</f>
        <v/>
      </c>
      <c r="P889">
        <f>IF('Raw Data'!E884-'Raw Data'!D884&gt;3, 'Raw Data'!N884, IF('Raw Data'!D884-'Raw Data'!E884&gt;3, 'Raw Data'!M884, 0))</f>
        <v/>
      </c>
      <c r="Q889">
        <f>IF(ISBLANK('Raw Data'!E884),0,IF(AND('Raw Data'!E884-'Raw Data'!D884&lt;4,'Raw Data'!E884-'Raw Data'!D884&gt;0),'Raw Data'!L884,IF(AND('Raw Data'!D884&gt;'Raw Data'!E884,'Raw Data'!D884-'Raw Data'!E884&gt;0),'Raw Data'!K884,0)))</f>
        <v/>
      </c>
      <c r="R889">
        <f>IF(ISBLANK('Raw Data'!K884),0,IFERROR(IF(MATCH(SMALL('Raw Data'!K884:N884,1),L889:O889,0),SMALL('Raw Data'!K884:N884,1)),0))</f>
        <v/>
      </c>
      <c r="S889">
        <f>IF(ISBLANK('Raw Data'!K884),0,IFERROR(IF(MATCH(SMALL('Raw Data'!K884:N884,2),L889:O889,0),SMALL('Raw Data'!K884:N884,2)),0))</f>
        <v/>
      </c>
      <c r="T889">
        <f>IF(ISBLANK('Raw Data'!K884),0,IFERROR(IF(MATCH(SMALL('Raw Data'!K884:N884,3),L889:O889,0),SMALL('Raw Data'!K884:N884,3)),0))</f>
        <v/>
      </c>
      <c r="U889">
        <f>IF(ISBLANK('Raw Data'!K884),0,IFERROR(IF(MATCH(SMALL('Raw Data'!K884:N884,4),L889:O889,0),SMALL('Raw Data'!K884:N884,4)),0))</f>
        <v/>
      </c>
      <c r="V889">
        <f>IF(AND('Raw Data'!D884&lt;3, 'Raw Data'!E884&lt;3, 'Raw Data'!A884&gt;0), 'Raw Data'!AF884, 0)</f>
        <v/>
      </c>
      <c r="W889">
        <f>IF(AND('Raw Data'!D884&lt;4, 'Raw Data'!E884&lt;4, 'Raw Data'!A884&gt;0), 'Raw Data'!AI884, 0)</f>
        <v/>
      </c>
      <c r="X889">
        <f>IF(AND('Raw Data'!D884&lt;5, 'Raw Data'!E884&lt;5, 'Raw Data'!A884&gt;0), 'Raw Data'!AL884, 0)</f>
        <v/>
      </c>
      <c r="Y889">
        <f>IF(AND('Raw Data'!D884&lt;6, 'Raw Data'!E884&lt;6, 'Raw Data'!A884&gt;0), 'Raw Data'!AO884, 0)</f>
        <v/>
      </c>
      <c r="Z889">
        <f>IF(ISBLANK('Raw Data'!D884), 0, IF('Raw Data'!D884-'Raw Data'!E884&gt;1, 'Raw Data'!AW884, 0))</f>
        <v/>
      </c>
      <c r="AA889">
        <f>IF(ISBLANK('Raw Data'!A884), 0, IF(ABS('Raw Data'!D884-'Raw Data'!E884)&lt;2, 'Raw Data'!AX884, 0))</f>
        <v/>
      </c>
      <c r="AB889">
        <f>IF(ISBLANK('Raw Data'!D884), 0, IF('Raw Data'!E884-'Raw Data'!D884&gt;1, 'Raw Data'!AY884, 0))</f>
        <v/>
      </c>
      <c r="AC889">
        <f>IF(ISBLANK('Raw Data'!D884), 0, IF('Raw Data'!D884-'Raw Data'!E884&gt;2, 'Raw Data'!AZ884, 0))</f>
        <v/>
      </c>
      <c r="AD889">
        <f>IF(ISBLANK('Raw Data'!A884), 0, IF(ABS('Raw Data'!D884-'Raw Data'!E884)&lt;3, 'Raw Data'!BA884, 0))</f>
        <v/>
      </c>
      <c r="AE889">
        <f>IF(ISBLANK('Raw Data'!D884), 0, IF('Raw Data'!E884-'Raw Data'!D884&gt;2, 'Raw Data'!BB884, 0))</f>
        <v/>
      </c>
      <c r="AF889">
        <f>IF(ISBLANK('Raw Data'!D884), 0, IF('Raw Data'!D884-'Raw Data'!E884&gt;3, 'Raw Data'!BC884, 0))</f>
        <v/>
      </c>
      <c r="AG889">
        <f>IF(ISBLANK('Raw Data'!A884), 0, IF(ABS('Raw Data'!D884-'Raw Data'!E884)&lt;4, 'Raw Data'!BD884, 0))</f>
        <v/>
      </c>
      <c r="AH889">
        <f>IF(ISBLANK('Raw Data'!D884), 0, IF('Raw Data'!E884-'Raw Data'!D884&gt;3, 'Raw Data'!BE884, 0))</f>
        <v/>
      </c>
      <c r="AI889">
        <f>IF(SUM('Raw Data'!D884:E884)&gt;'Raw Data'!F884, 'Raw Data'!G884, 0)</f>
        <v/>
      </c>
      <c r="AJ889">
        <f>IF(ISBLANK('Raw Data'!D884), 0, IF(SUM('Raw Data'!D884:E884)&lt;'Raw Data'!F884, 'Raw Data'!H884, 0))</f>
        <v/>
      </c>
      <c r="AK889">
        <f>IF(ISBLANK('Raw Data'!A884), 0, IF(AND('Raw Data'!D884&lt;3, 'Raw Data'!E884&lt;3, 'Raw Data'!F884&lt;BB$2), 'Raw Data'!AF884, 0))</f>
        <v/>
      </c>
      <c r="AL889">
        <f>IF(ISBLANK('Raw Data'!A884), 0, IF(AND('Raw Data'!D884&lt;4, 'Raw Data'!E884&lt;4, 'Raw Data'!F884&lt;BB$2), 'Raw Data'!AI884, 0))</f>
        <v/>
      </c>
      <c r="AM889">
        <f>IF(ISBLANK('Raw Data'!A884), 0, IF(AND('Raw Data'!D884&lt;5, 'Raw Data'!E884&lt;5, 'Raw Data'!F884&lt;BB$2), 'Raw Data'!AL884, 0))</f>
        <v/>
      </c>
      <c r="AN889">
        <f>IF(ISBLANK('Raw Data'!A884), 0, IF(AND('Raw Data'!D884&lt;6, 'Raw Data'!E884&lt;6, 'Raw Data'!F884&lt;BB$2), 'Raw Data'!AO884, 0))</f>
        <v/>
      </c>
      <c r="AO889">
        <f>IF(ISBLANK('Raw Data'!A884), 0, IF(AND('Raw Data'!I884&lt;Analysis!$BC$2, 'Raw Data'!D884-'Raw Data'!E884&gt;1), 'Raw Data'!AW884, IF(AND('Raw Data'!J884&lt;Analysis!$BC$2, 'Raw Data'!E884-'Raw Data'!D884&gt;1), 'Raw Data'!AY884, 0)))</f>
        <v/>
      </c>
      <c r="AP889">
        <f>IF(ISBLANK('Raw Data'!A884), 0, IF(AND('Raw Data'!I884&lt;Analysis!$BC$2, 'Raw Data'!D884-'Raw Data'!E884&gt;2), 'Raw Data'!AZ884, IF(AND('Raw Data'!J884&lt;Analysis!$BC$2, 'Raw Data'!E884-'Raw Data'!D884&gt;2), 'Raw Data'!BB884, 0)))</f>
        <v/>
      </c>
      <c r="AQ889">
        <f>IF(ISBLANK('Raw Data'!A884), 0, IF(AND('Raw Data'!I884&lt;Analysis!$BC$2, 'Raw Data'!D884-'Raw Data'!E884&gt;3), 'Raw Data'!BC884, IF(AND('Raw Data'!J884&lt;Analysis!$BC$2, 'Raw Data'!E884-'Raw Data'!D884&gt;3), 'Raw Data'!BE884, 0)))</f>
        <v/>
      </c>
      <c r="AR889">
        <f>IF('Hidden Analysiss'!D885=1,IF(ABS('Raw Data'!E884-'Raw Data'!D884)&lt;2,'Raw Data'!AX884,0), 0)</f>
        <v/>
      </c>
      <c r="AS889">
        <f>IF('Hidden Analysiss'!D885=1,IF(ABS('Raw Data'!E884-'Raw Data'!D884)&lt;3,'Raw Data'!BA884,0), 0)</f>
        <v/>
      </c>
      <c r="AT889">
        <f>IF('Hidden Analysiss'!D885=1,IF(ABS('Raw Data'!E884-'Raw Data'!D884)&lt;4,'Raw Data'!BD884,0), 0)</f>
        <v/>
      </c>
      <c r="AU889">
        <f>IF(AND('Hidden Analysiss'!E885=1, ABS('Raw Data'!E884-'Raw Data'!D884)&lt;2), 'Raw Data'!AX884, 0)</f>
        <v/>
      </c>
      <c r="AV889">
        <f>IF(AND('Hidden Analysiss'!E885=1, ABS('Raw Data'!E884-'Raw Data'!D884)&lt;3), 'Raw Data'!BA884, 0)</f>
        <v/>
      </c>
      <c r="AW889">
        <f>IF(AND('Hidden Analysiss'!E885=1, ABS('Raw Data'!E884-'Raw Data'!D884)&lt;3), 'Raw Data'!BD884, 0)</f>
        <v/>
      </c>
    </row>
    <row r="890">
      <c r="A890" s="1">
        <f>'Raw Data'!A885</f>
        <v/>
      </c>
      <c r="B890">
        <f>IF('Raw Data'!E885&gt;'Raw Data'!D885, 'Raw Data'!J885, 0)</f>
        <v/>
      </c>
      <c r="C890">
        <f>IF('Raw Data'!D885&gt;'Raw Data'!E885, 'Raw Data'!I885, 0)</f>
        <v/>
      </c>
      <c r="D890">
        <f>SUM(G890:H890)</f>
        <v/>
      </c>
      <c r="E890">
        <f>IF(AND('Raw Data'!J885&lt;'Raw Data'!I885,'Raw Data'!E885&gt;'Raw Data'!D885,'Raw Data'!E885-'Raw Data'!D885&gt;3),'Raw Data'!N885,IF(AND('Raw Data'!I885&lt;'Raw Data'!J885,'Raw Data'!D885&gt;'Raw Data'!E885,'Raw Data'!D885-'Raw Data'!E885&gt;3),'Raw Data'!M885,0))</f>
        <v/>
      </c>
      <c r="F890">
        <f>IF(AND('Raw Data'!J885&lt;'Raw Data'!I885,'Raw Data'!E885&gt;'Raw Data'!D885,'Raw Data'!E885-'Raw Data'!D885&lt;4),'Raw Data'!L885,IF(AND('Raw Data'!I885&lt;'Raw Data'!J885,'Raw Data'!D885&gt;'Raw Data'!E885,'Raw Data'!D885-'Raw Data'!E885&lt;4),'Raw Data'!K885,0))</f>
        <v/>
      </c>
      <c r="G890">
        <f>IF(AND('Raw Data'!J885&lt;'Raw Data'!I885, 'Raw Data'!E885&gt;'Raw Data'!D885), 'Raw Data'!J885, 0)</f>
        <v/>
      </c>
      <c r="H890">
        <f>IF(AND('Raw Data'!J885&gt;'Raw Data'!I885, 'Raw Data'!E885&lt;'Raw Data'!D885), 'Raw Data'!I885, 0)</f>
        <v/>
      </c>
      <c r="I890">
        <f>SUM(J890:K890)</f>
        <v/>
      </c>
      <c r="J890">
        <f>IF(AND('Raw Data'!J885&gt;'Raw Data'!I885, 'Raw Data'!E885&gt;'Raw Data'!D885), 'Raw Data'!J885, 0)</f>
        <v/>
      </c>
      <c r="K890">
        <f>IF(AND('Raw Data'!I885&gt;'Raw Data'!J885, 'Raw Data'!D885&gt;'Raw Data'!E885), 'Raw Data'!I885, 0)</f>
        <v/>
      </c>
      <c r="L890">
        <f>IF('Raw Data'!E885-'Raw Data'!D885&gt;3, 'Raw Data'!N885, 0)</f>
        <v/>
      </c>
      <c r="M890">
        <f>IF('Raw Data'!D885-'Raw Data'!E885&gt;3, 'Raw Data'!M885, 0)</f>
        <v/>
      </c>
      <c r="N890">
        <f>IF(ISBLANK('Raw Data'!D885),0,IF(AND('Raw Data'!E885&gt;'Raw Data'!D885,'Raw Data'!E885-'Raw Data'!D885&gt;0,'Raw Data'!E885-'Raw Data'!D885&lt;4),'Raw Data'!L885, 0))</f>
        <v/>
      </c>
      <c r="O890">
        <f>IF(ISBLANK('Raw Data'!D885),0,IF(AND('Raw Data'!E885&gt;'Raw Data'!D885,'Raw Data'!E885-'Raw Data'!D885&gt;0,'Raw Data'!D885-'Raw Data'!E885&lt;4),'Raw Data'!K885, 0))</f>
        <v/>
      </c>
      <c r="P890">
        <f>IF('Raw Data'!E885-'Raw Data'!D885&gt;3, 'Raw Data'!N885, IF('Raw Data'!D885-'Raw Data'!E885&gt;3, 'Raw Data'!M885, 0))</f>
        <v/>
      </c>
      <c r="Q890">
        <f>IF(ISBLANK('Raw Data'!E885),0,IF(AND('Raw Data'!E885-'Raw Data'!D885&lt;4,'Raw Data'!E885-'Raw Data'!D885&gt;0),'Raw Data'!L885,IF(AND('Raw Data'!D885&gt;'Raw Data'!E885,'Raw Data'!D885-'Raw Data'!E885&gt;0),'Raw Data'!K885,0)))</f>
        <v/>
      </c>
      <c r="R890">
        <f>IF(ISBLANK('Raw Data'!K885),0,IFERROR(IF(MATCH(SMALL('Raw Data'!K885:N885,1),L890:O890,0),SMALL('Raw Data'!K885:N885,1)),0))</f>
        <v/>
      </c>
      <c r="S890">
        <f>IF(ISBLANK('Raw Data'!K885),0,IFERROR(IF(MATCH(SMALL('Raw Data'!K885:N885,2),L890:O890,0),SMALL('Raw Data'!K885:N885,2)),0))</f>
        <v/>
      </c>
      <c r="T890">
        <f>IF(ISBLANK('Raw Data'!K885),0,IFERROR(IF(MATCH(SMALL('Raw Data'!K885:N885,3),L890:O890,0),SMALL('Raw Data'!K885:N885,3)),0))</f>
        <v/>
      </c>
      <c r="U890">
        <f>IF(ISBLANK('Raw Data'!K885),0,IFERROR(IF(MATCH(SMALL('Raw Data'!K885:N885,4),L890:O890,0),SMALL('Raw Data'!K885:N885,4)),0))</f>
        <v/>
      </c>
      <c r="V890">
        <f>IF(AND('Raw Data'!D885&lt;3, 'Raw Data'!E885&lt;3, 'Raw Data'!A885&gt;0), 'Raw Data'!AF885, 0)</f>
        <v/>
      </c>
      <c r="W890">
        <f>IF(AND('Raw Data'!D885&lt;4, 'Raw Data'!E885&lt;4, 'Raw Data'!A885&gt;0), 'Raw Data'!AI885, 0)</f>
        <v/>
      </c>
      <c r="X890">
        <f>IF(AND('Raw Data'!D885&lt;5, 'Raw Data'!E885&lt;5, 'Raw Data'!A885&gt;0), 'Raw Data'!AL885, 0)</f>
        <v/>
      </c>
      <c r="Y890">
        <f>IF(AND('Raw Data'!D885&lt;6, 'Raw Data'!E885&lt;6, 'Raw Data'!A885&gt;0), 'Raw Data'!AO885, 0)</f>
        <v/>
      </c>
      <c r="Z890">
        <f>IF(ISBLANK('Raw Data'!D885), 0, IF('Raw Data'!D885-'Raw Data'!E885&gt;1, 'Raw Data'!AW885, 0))</f>
        <v/>
      </c>
      <c r="AA890">
        <f>IF(ISBLANK('Raw Data'!A885), 0, IF(ABS('Raw Data'!D885-'Raw Data'!E885)&lt;2, 'Raw Data'!AX885, 0))</f>
        <v/>
      </c>
      <c r="AB890">
        <f>IF(ISBLANK('Raw Data'!D885), 0, IF('Raw Data'!E885-'Raw Data'!D885&gt;1, 'Raw Data'!AY885, 0))</f>
        <v/>
      </c>
      <c r="AC890">
        <f>IF(ISBLANK('Raw Data'!D885), 0, IF('Raw Data'!D885-'Raw Data'!E885&gt;2, 'Raw Data'!AZ885, 0))</f>
        <v/>
      </c>
      <c r="AD890">
        <f>IF(ISBLANK('Raw Data'!A885), 0, IF(ABS('Raw Data'!D885-'Raw Data'!E885)&lt;3, 'Raw Data'!BA885, 0))</f>
        <v/>
      </c>
      <c r="AE890">
        <f>IF(ISBLANK('Raw Data'!D885), 0, IF('Raw Data'!E885-'Raw Data'!D885&gt;2, 'Raw Data'!BB885, 0))</f>
        <v/>
      </c>
      <c r="AF890">
        <f>IF(ISBLANK('Raw Data'!D885), 0, IF('Raw Data'!D885-'Raw Data'!E885&gt;3, 'Raw Data'!BC885, 0))</f>
        <v/>
      </c>
      <c r="AG890">
        <f>IF(ISBLANK('Raw Data'!A885), 0, IF(ABS('Raw Data'!D885-'Raw Data'!E885)&lt;4, 'Raw Data'!BD885, 0))</f>
        <v/>
      </c>
      <c r="AH890">
        <f>IF(ISBLANK('Raw Data'!D885), 0, IF('Raw Data'!E885-'Raw Data'!D885&gt;3, 'Raw Data'!BE885, 0))</f>
        <v/>
      </c>
      <c r="AI890">
        <f>IF(SUM('Raw Data'!D885:E885)&gt;'Raw Data'!F885, 'Raw Data'!G885, 0)</f>
        <v/>
      </c>
      <c r="AJ890">
        <f>IF(ISBLANK('Raw Data'!D885), 0, IF(SUM('Raw Data'!D885:E885)&lt;'Raw Data'!F885, 'Raw Data'!H885, 0))</f>
        <v/>
      </c>
      <c r="AK890">
        <f>IF(ISBLANK('Raw Data'!A885), 0, IF(AND('Raw Data'!D885&lt;3, 'Raw Data'!E885&lt;3, 'Raw Data'!F885&lt;BB$2), 'Raw Data'!AF885, 0))</f>
        <v/>
      </c>
      <c r="AL890">
        <f>IF(ISBLANK('Raw Data'!A885), 0, IF(AND('Raw Data'!D885&lt;4, 'Raw Data'!E885&lt;4, 'Raw Data'!F885&lt;BB$2), 'Raw Data'!AI885, 0))</f>
        <v/>
      </c>
      <c r="AM890">
        <f>IF(ISBLANK('Raw Data'!A885), 0, IF(AND('Raw Data'!D885&lt;5, 'Raw Data'!E885&lt;5, 'Raw Data'!F885&lt;BB$2), 'Raw Data'!AL885, 0))</f>
        <v/>
      </c>
      <c r="AN890">
        <f>IF(ISBLANK('Raw Data'!A885), 0, IF(AND('Raw Data'!D885&lt;6, 'Raw Data'!E885&lt;6, 'Raw Data'!F885&lt;BB$2), 'Raw Data'!AO885, 0))</f>
        <v/>
      </c>
      <c r="AO890">
        <f>IF(ISBLANK('Raw Data'!A885), 0, IF(AND('Raw Data'!I885&lt;Analysis!$BC$2, 'Raw Data'!D885-'Raw Data'!E885&gt;1), 'Raw Data'!AW885, IF(AND('Raw Data'!J885&lt;Analysis!$BC$2, 'Raw Data'!E885-'Raw Data'!D885&gt;1), 'Raw Data'!AY885, 0)))</f>
        <v/>
      </c>
      <c r="AP890">
        <f>IF(ISBLANK('Raw Data'!A885), 0, IF(AND('Raw Data'!I885&lt;Analysis!$BC$2, 'Raw Data'!D885-'Raw Data'!E885&gt;2), 'Raw Data'!AZ885, IF(AND('Raw Data'!J885&lt;Analysis!$BC$2, 'Raw Data'!E885-'Raw Data'!D885&gt;2), 'Raw Data'!BB885, 0)))</f>
        <v/>
      </c>
      <c r="AQ890">
        <f>IF(ISBLANK('Raw Data'!A885), 0, IF(AND('Raw Data'!I885&lt;Analysis!$BC$2, 'Raw Data'!D885-'Raw Data'!E885&gt;3), 'Raw Data'!BC885, IF(AND('Raw Data'!J885&lt;Analysis!$BC$2, 'Raw Data'!E885-'Raw Data'!D885&gt;3), 'Raw Data'!BE885, 0)))</f>
        <v/>
      </c>
      <c r="AR890">
        <f>IF('Hidden Analysiss'!D886=1,IF(ABS('Raw Data'!E885-'Raw Data'!D885)&lt;2,'Raw Data'!AX885,0), 0)</f>
        <v/>
      </c>
      <c r="AS890">
        <f>IF('Hidden Analysiss'!D886=1,IF(ABS('Raw Data'!E885-'Raw Data'!D885)&lt;3,'Raw Data'!BA885,0), 0)</f>
        <v/>
      </c>
      <c r="AT890">
        <f>IF('Hidden Analysiss'!D886=1,IF(ABS('Raw Data'!E885-'Raw Data'!D885)&lt;4,'Raw Data'!BD885,0), 0)</f>
        <v/>
      </c>
      <c r="AU890">
        <f>IF(AND('Hidden Analysiss'!E886=1, ABS('Raw Data'!E885-'Raw Data'!D885)&lt;2), 'Raw Data'!AX885, 0)</f>
        <v/>
      </c>
      <c r="AV890">
        <f>IF(AND('Hidden Analysiss'!E886=1, ABS('Raw Data'!E885-'Raw Data'!D885)&lt;3), 'Raw Data'!BA885, 0)</f>
        <v/>
      </c>
      <c r="AW890">
        <f>IF(AND('Hidden Analysiss'!E886=1, ABS('Raw Data'!E885-'Raw Data'!D885)&lt;3), 'Raw Data'!BD885, 0)</f>
        <v/>
      </c>
    </row>
    <row r="891">
      <c r="A891" s="1">
        <f>'Raw Data'!A886</f>
        <v/>
      </c>
      <c r="B891">
        <f>IF('Raw Data'!E886&gt;'Raw Data'!D886, 'Raw Data'!J886, 0)</f>
        <v/>
      </c>
      <c r="C891">
        <f>IF('Raw Data'!D886&gt;'Raw Data'!E886, 'Raw Data'!I886, 0)</f>
        <v/>
      </c>
      <c r="D891">
        <f>SUM(G891:H891)</f>
        <v/>
      </c>
      <c r="E891">
        <f>IF(AND('Raw Data'!J886&lt;'Raw Data'!I886,'Raw Data'!E886&gt;'Raw Data'!D886,'Raw Data'!E886-'Raw Data'!D886&gt;3),'Raw Data'!N886,IF(AND('Raw Data'!I886&lt;'Raw Data'!J886,'Raw Data'!D886&gt;'Raw Data'!E886,'Raw Data'!D886-'Raw Data'!E886&gt;3),'Raw Data'!M886,0))</f>
        <v/>
      </c>
      <c r="F891">
        <f>IF(AND('Raw Data'!J886&lt;'Raw Data'!I886,'Raw Data'!E886&gt;'Raw Data'!D886,'Raw Data'!E886-'Raw Data'!D886&lt;4),'Raw Data'!L886,IF(AND('Raw Data'!I886&lt;'Raw Data'!J886,'Raw Data'!D886&gt;'Raw Data'!E886,'Raw Data'!D886-'Raw Data'!E886&lt;4),'Raw Data'!K886,0))</f>
        <v/>
      </c>
      <c r="G891">
        <f>IF(AND('Raw Data'!J886&lt;'Raw Data'!I886, 'Raw Data'!E886&gt;'Raw Data'!D886), 'Raw Data'!J886, 0)</f>
        <v/>
      </c>
      <c r="H891">
        <f>IF(AND('Raw Data'!J886&gt;'Raw Data'!I886, 'Raw Data'!E886&lt;'Raw Data'!D886), 'Raw Data'!I886, 0)</f>
        <v/>
      </c>
      <c r="I891">
        <f>SUM(J891:K891)</f>
        <v/>
      </c>
      <c r="J891">
        <f>IF(AND('Raw Data'!J886&gt;'Raw Data'!I886, 'Raw Data'!E886&gt;'Raw Data'!D886), 'Raw Data'!J886, 0)</f>
        <v/>
      </c>
      <c r="K891">
        <f>IF(AND('Raw Data'!I886&gt;'Raw Data'!J886, 'Raw Data'!D886&gt;'Raw Data'!E886), 'Raw Data'!I886, 0)</f>
        <v/>
      </c>
      <c r="L891">
        <f>IF('Raw Data'!E886-'Raw Data'!D886&gt;3, 'Raw Data'!N886, 0)</f>
        <v/>
      </c>
      <c r="M891">
        <f>IF('Raw Data'!D886-'Raw Data'!E886&gt;3, 'Raw Data'!M886, 0)</f>
        <v/>
      </c>
      <c r="N891">
        <f>IF(ISBLANK('Raw Data'!D886),0,IF(AND('Raw Data'!E886&gt;'Raw Data'!D886,'Raw Data'!E886-'Raw Data'!D886&gt;0,'Raw Data'!E886-'Raw Data'!D886&lt;4),'Raw Data'!L886, 0))</f>
        <v/>
      </c>
      <c r="O891">
        <f>IF(ISBLANK('Raw Data'!D886),0,IF(AND('Raw Data'!E886&gt;'Raw Data'!D886,'Raw Data'!E886-'Raw Data'!D886&gt;0,'Raw Data'!D886-'Raw Data'!E886&lt;4),'Raw Data'!K886, 0))</f>
        <v/>
      </c>
      <c r="P891">
        <f>IF('Raw Data'!E886-'Raw Data'!D886&gt;3, 'Raw Data'!N886, IF('Raw Data'!D886-'Raw Data'!E886&gt;3, 'Raw Data'!M886, 0))</f>
        <v/>
      </c>
      <c r="Q891">
        <f>IF(ISBLANK('Raw Data'!E886),0,IF(AND('Raw Data'!E886-'Raw Data'!D886&lt;4,'Raw Data'!E886-'Raw Data'!D886&gt;0),'Raw Data'!L886,IF(AND('Raw Data'!D886&gt;'Raw Data'!E886,'Raw Data'!D886-'Raw Data'!E886&gt;0),'Raw Data'!K886,0)))</f>
        <v/>
      </c>
      <c r="R891">
        <f>IF(ISBLANK('Raw Data'!K886),0,IFERROR(IF(MATCH(SMALL('Raw Data'!K886:N886,1),L891:O891,0),SMALL('Raw Data'!K886:N886,1)),0))</f>
        <v/>
      </c>
      <c r="S891">
        <f>IF(ISBLANK('Raw Data'!K886),0,IFERROR(IF(MATCH(SMALL('Raw Data'!K886:N886,2),L891:O891,0),SMALL('Raw Data'!K886:N886,2)),0))</f>
        <v/>
      </c>
      <c r="T891">
        <f>IF(ISBLANK('Raw Data'!K886),0,IFERROR(IF(MATCH(SMALL('Raw Data'!K886:N886,3),L891:O891,0),SMALL('Raw Data'!K886:N886,3)),0))</f>
        <v/>
      </c>
      <c r="U891">
        <f>IF(ISBLANK('Raw Data'!K886),0,IFERROR(IF(MATCH(SMALL('Raw Data'!K886:N886,4),L891:O891,0),SMALL('Raw Data'!K886:N886,4)),0))</f>
        <v/>
      </c>
      <c r="V891">
        <f>IF(AND('Raw Data'!D886&lt;3, 'Raw Data'!E886&lt;3, 'Raw Data'!A886&gt;0), 'Raw Data'!AF886, 0)</f>
        <v/>
      </c>
      <c r="W891">
        <f>IF(AND('Raw Data'!D886&lt;4, 'Raw Data'!E886&lt;4, 'Raw Data'!A886&gt;0), 'Raw Data'!AI886, 0)</f>
        <v/>
      </c>
      <c r="X891">
        <f>IF(AND('Raw Data'!D886&lt;5, 'Raw Data'!E886&lt;5, 'Raw Data'!A886&gt;0), 'Raw Data'!AL886, 0)</f>
        <v/>
      </c>
      <c r="Y891">
        <f>IF(AND('Raw Data'!D886&lt;6, 'Raw Data'!E886&lt;6, 'Raw Data'!A886&gt;0), 'Raw Data'!AO886, 0)</f>
        <v/>
      </c>
      <c r="Z891">
        <f>IF(ISBLANK('Raw Data'!D886), 0, IF('Raw Data'!D886-'Raw Data'!E886&gt;1, 'Raw Data'!AW886, 0))</f>
        <v/>
      </c>
      <c r="AA891">
        <f>IF(ISBLANK('Raw Data'!A886), 0, IF(ABS('Raw Data'!D886-'Raw Data'!E886)&lt;2, 'Raw Data'!AX886, 0))</f>
        <v/>
      </c>
      <c r="AB891">
        <f>IF(ISBLANK('Raw Data'!D886), 0, IF('Raw Data'!E886-'Raw Data'!D886&gt;1, 'Raw Data'!AY886, 0))</f>
        <v/>
      </c>
      <c r="AC891">
        <f>IF(ISBLANK('Raw Data'!D886), 0, IF('Raw Data'!D886-'Raw Data'!E886&gt;2, 'Raw Data'!AZ886, 0))</f>
        <v/>
      </c>
      <c r="AD891">
        <f>IF(ISBLANK('Raw Data'!A886), 0, IF(ABS('Raw Data'!D886-'Raw Data'!E886)&lt;3, 'Raw Data'!BA886, 0))</f>
        <v/>
      </c>
      <c r="AE891">
        <f>IF(ISBLANK('Raw Data'!D886), 0, IF('Raw Data'!E886-'Raw Data'!D886&gt;2, 'Raw Data'!BB886, 0))</f>
        <v/>
      </c>
      <c r="AF891">
        <f>IF(ISBLANK('Raw Data'!D886), 0, IF('Raw Data'!D886-'Raw Data'!E886&gt;3, 'Raw Data'!BC886, 0))</f>
        <v/>
      </c>
      <c r="AG891">
        <f>IF(ISBLANK('Raw Data'!A886), 0, IF(ABS('Raw Data'!D886-'Raw Data'!E886)&lt;4, 'Raw Data'!BD886, 0))</f>
        <v/>
      </c>
      <c r="AH891">
        <f>IF(ISBLANK('Raw Data'!D886), 0, IF('Raw Data'!E886-'Raw Data'!D886&gt;3, 'Raw Data'!BE886, 0))</f>
        <v/>
      </c>
      <c r="AI891">
        <f>IF(SUM('Raw Data'!D886:E886)&gt;'Raw Data'!F886, 'Raw Data'!G886, 0)</f>
        <v/>
      </c>
      <c r="AJ891">
        <f>IF(ISBLANK('Raw Data'!D886), 0, IF(SUM('Raw Data'!D886:E886)&lt;'Raw Data'!F886, 'Raw Data'!H886, 0))</f>
        <v/>
      </c>
      <c r="AK891">
        <f>IF(ISBLANK('Raw Data'!A886), 0, IF(AND('Raw Data'!D886&lt;3, 'Raw Data'!E886&lt;3, 'Raw Data'!F886&lt;BB$2), 'Raw Data'!AF886, 0))</f>
        <v/>
      </c>
      <c r="AL891">
        <f>IF(ISBLANK('Raw Data'!A886), 0, IF(AND('Raw Data'!D886&lt;4, 'Raw Data'!E886&lt;4, 'Raw Data'!F886&lt;BB$2), 'Raw Data'!AI886, 0))</f>
        <v/>
      </c>
      <c r="AM891">
        <f>IF(ISBLANK('Raw Data'!A886), 0, IF(AND('Raw Data'!D886&lt;5, 'Raw Data'!E886&lt;5, 'Raw Data'!F886&lt;BB$2), 'Raw Data'!AL886, 0))</f>
        <v/>
      </c>
      <c r="AN891">
        <f>IF(ISBLANK('Raw Data'!A886), 0, IF(AND('Raw Data'!D886&lt;6, 'Raw Data'!E886&lt;6, 'Raw Data'!F886&lt;BB$2), 'Raw Data'!AO886, 0))</f>
        <v/>
      </c>
      <c r="AO891">
        <f>IF(ISBLANK('Raw Data'!A886), 0, IF(AND('Raw Data'!I886&lt;Analysis!$BC$2, 'Raw Data'!D886-'Raw Data'!E886&gt;1), 'Raw Data'!AW886, IF(AND('Raw Data'!J886&lt;Analysis!$BC$2, 'Raw Data'!E886-'Raw Data'!D886&gt;1), 'Raw Data'!AY886, 0)))</f>
        <v/>
      </c>
      <c r="AP891">
        <f>IF(ISBLANK('Raw Data'!A886), 0, IF(AND('Raw Data'!I886&lt;Analysis!$BC$2, 'Raw Data'!D886-'Raw Data'!E886&gt;2), 'Raw Data'!AZ886, IF(AND('Raw Data'!J886&lt;Analysis!$BC$2, 'Raw Data'!E886-'Raw Data'!D886&gt;2), 'Raw Data'!BB886, 0)))</f>
        <v/>
      </c>
      <c r="AQ891">
        <f>IF(ISBLANK('Raw Data'!A886), 0, IF(AND('Raw Data'!I886&lt;Analysis!$BC$2, 'Raw Data'!D886-'Raw Data'!E886&gt;3), 'Raw Data'!BC886, IF(AND('Raw Data'!J886&lt;Analysis!$BC$2, 'Raw Data'!E886-'Raw Data'!D886&gt;3), 'Raw Data'!BE886, 0)))</f>
        <v/>
      </c>
      <c r="AR891">
        <f>IF('Hidden Analysiss'!D887=1,IF(ABS('Raw Data'!E886-'Raw Data'!D886)&lt;2,'Raw Data'!AX886,0), 0)</f>
        <v/>
      </c>
      <c r="AS891">
        <f>IF('Hidden Analysiss'!D887=1,IF(ABS('Raw Data'!E886-'Raw Data'!D886)&lt;3,'Raw Data'!BA886,0), 0)</f>
        <v/>
      </c>
      <c r="AT891">
        <f>IF('Hidden Analysiss'!D887=1,IF(ABS('Raw Data'!E886-'Raw Data'!D886)&lt;4,'Raw Data'!BD886,0), 0)</f>
        <v/>
      </c>
      <c r="AU891">
        <f>IF(AND('Hidden Analysiss'!E887=1, ABS('Raw Data'!E886-'Raw Data'!D886)&lt;2), 'Raw Data'!AX886, 0)</f>
        <v/>
      </c>
      <c r="AV891">
        <f>IF(AND('Hidden Analysiss'!E887=1, ABS('Raw Data'!E886-'Raw Data'!D886)&lt;3), 'Raw Data'!BA886, 0)</f>
        <v/>
      </c>
      <c r="AW891">
        <f>IF(AND('Hidden Analysiss'!E887=1, ABS('Raw Data'!E886-'Raw Data'!D886)&lt;3), 'Raw Data'!BD886, 0)</f>
        <v/>
      </c>
    </row>
    <row r="892">
      <c r="A892" s="1">
        <f>'Raw Data'!A887</f>
        <v/>
      </c>
      <c r="B892">
        <f>IF('Raw Data'!E887&gt;'Raw Data'!D887, 'Raw Data'!J887, 0)</f>
        <v/>
      </c>
      <c r="C892">
        <f>IF('Raw Data'!D887&gt;'Raw Data'!E887, 'Raw Data'!I887, 0)</f>
        <v/>
      </c>
      <c r="D892">
        <f>SUM(G892:H892)</f>
        <v/>
      </c>
      <c r="E892">
        <f>IF(AND('Raw Data'!J887&lt;'Raw Data'!I887,'Raw Data'!E887&gt;'Raw Data'!D887,'Raw Data'!E887-'Raw Data'!D887&gt;3),'Raw Data'!N887,IF(AND('Raw Data'!I887&lt;'Raw Data'!J887,'Raw Data'!D887&gt;'Raw Data'!E887,'Raw Data'!D887-'Raw Data'!E887&gt;3),'Raw Data'!M887,0))</f>
        <v/>
      </c>
      <c r="F892">
        <f>IF(AND('Raw Data'!J887&lt;'Raw Data'!I887,'Raw Data'!E887&gt;'Raw Data'!D887,'Raw Data'!E887-'Raw Data'!D887&lt;4),'Raw Data'!L887,IF(AND('Raw Data'!I887&lt;'Raw Data'!J887,'Raw Data'!D887&gt;'Raw Data'!E887,'Raw Data'!D887-'Raw Data'!E887&lt;4),'Raw Data'!K887,0))</f>
        <v/>
      </c>
      <c r="G892">
        <f>IF(AND('Raw Data'!J887&lt;'Raw Data'!I887, 'Raw Data'!E887&gt;'Raw Data'!D887), 'Raw Data'!J887, 0)</f>
        <v/>
      </c>
      <c r="H892">
        <f>IF(AND('Raw Data'!J887&gt;'Raw Data'!I887, 'Raw Data'!E887&lt;'Raw Data'!D887), 'Raw Data'!I887, 0)</f>
        <v/>
      </c>
      <c r="I892">
        <f>SUM(J892:K892)</f>
        <v/>
      </c>
      <c r="J892">
        <f>IF(AND('Raw Data'!J887&gt;'Raw Data'!I887, 'Raw Data'!E887&gt;'Raw Data'!D887), 'Raw Data'!J887, 0)</f>
        <v/>
      </c>
      <c r="K892">
        <f>IF(AND('Raw Data'!I887&gt;'Raw Data'!J887, 'Raw Data'!D887&gt;'Raw Data'!E887), 'Raw Data'!I887, 0)</f>
        <v/>
      </c>
      <c r="L892">
        <f>IF('Raw Data'!E887-'Raw Data'!D887&gt;3, 'Raw Data'!N887, 0)</f>
        <v/>
      </c>
      <c r="M892">
        <f>IF('Raw Data'!D887-'Raw Data'!E887&gt;3, 'Raw Data'!M887, 0)</f>
        <v/>
      </c>
      <c r="N892">
        <f>IF(ISBLANK('Raw Data'!D887),0,IF(AND('Raw Data'!E887&gt;'Raw Data'!D887,'Raw Data'!E887-'Raw Data'!D887&gt;0,'Raw Data'!E887-'Raw Data'!D887&lt;4),'Raw Data'!L887, 0))</f>
        <v/>
      </c>
      <c r="O892">
        <f>IF(ISBLANK('Raw Data'!D887),0,IF(AND('Raw Data'!E887&gt;'Raw Data'!D887,'Raw Data'!E887-'Raw Data'!D887&gt;0,'Raw Data'!D887-'Raw Data'!E887&lt;4),'Raw Data'!K887, 0))</f>
        <v/>
      </c>
      <c r="P892">
        <f>IF('Raw Data'!E887-'Raw Data'!D887&gt;3, 'Raw Data'!N887, IF('Raw Data'!D887-'Raw Data'!E887&gt;3, 'Raw Data'!M887, 0))</f>
        <v/>
      </c>
      <c r="Q892">
        <f>IF(ISBLANK('Raw Data'!E887),0,IF(AND('Raw Data'!E887-'Raw Data'!D887&lt;4,'Raw Data'!E887-'Raw Data'!D887&gt;0),'Raw Data'!L887,IF(AND('Raw Data'!D887&gt;'Raw Data'!E887,'Raw Data'!D887-'Raw Data'!E887&gt;0),'Raw Data'!K887,0)))</f>
        <v/>
      </c>
      <c r="R892">
        <f>IF(ISBLANK('Raw Data'!K887),0,IFERROR(IF(MATCH(SMALL('Raw Data'!K887:N887,1),L892:O892,0),SMALL('Raw Data'!K887:N887,1)),0))</f>
        <v/>
      </c>
      <c r="S892">
        <f>IF(ISBLANK('Raw Data'!K887),0,IFERROR(IF(MATCH(SMALL('Raw Data'!K887:N887,2),L892:O892,0),SMALL('Raw Data'!K887:N887,2)),0))</f>
        <v/>
      </c>
      <c r="T892">
        <f>IF(ISBLANK('Raw Data'!K887),0,IFERROR(IF(MATCH(SMALL('Raw Data'!K887:N887,3),L892:O892,0),SMALL('Raw Data'!K887:N887,3)),0))</f>
        <v/>
      </c>
      <c r="U892">
        <f>IF(ISBLANK('Raw Data'!K887),0,IFERROR(IF(MATCH(SMALL('Raw Data'!K887:N887,4),L892:O892,0),SMALL('Raw Data'!K887:N887,4)),0))</f>
        <v/>
      </c>
      <c r="V892">
        <f>IF(AND('Raw Data'!D887&lt;3, 'Raw Data'!E887&lt;3, 'Raw Data'!A887&gt;0), 'Raw Data'!AF887, 0)</f>
        <v/>
      </c>
      <c r="W892">
        <f>IF(AND('Raw Data'!D887&lt;4, 'Raw Data'!E887&lt;4, 'Raw Data'!A887&gt;0), 'Raw Data'!AI887, 0)</f>
        <v/>
      </c>
      <c r="X892">
        <f>IF(AND('Raw Data'!D887&lt;5, 'Raw Data'!E887&lt;5, 'Raw Data'!A887&gt;0), 'Raw Data'!AL887, 0)</f>
        <v/>
      </c>
      <c r="Y892">
        <f>IF(AND('Raw Data'!D887&lt;6, 'Raw Data'!E887&lt;6, 'Raw Data'!A887&gt;0), 'Raw Data'!AO887, 0)</f>
        <v/>
      </c>
      <c r="Z892">
        <f>IF(ISBLANK('Raw Data'!D887), 0, IF('Raw Data'!D887-'Raw Data'!E887&gt;1, 'Raw Data'!AW887, 0))</f>
        <v/>
      </c>
      <c r="AA892">
        <f>IF(ISBLANK('Raw Data'!A887), 0, IF(ABS('Raw Data'!D887-'Raw Data'!E887)&lt;2, 'Raw Data'!AX887, 0))</f>
        <v/>
      </c>
      <c r="AB892">
        <f>IF(ISBLANK('Raw Data'!D887), 0, IF('Raw Data'!E887-'Raw Data'!D887&gt;1, 'Raw Data'!AY887, 0))</f>
        <v/>
      </c>
      <c r="AC892">
        <f>IF(ISBLANK('Raw Data'!D887), 0, IF('Raw Data'!D887-'Raw Data'!E887&gt;2, 'Raw Data'!AZ887, 0))</f>
        <v/>
      </c>
      <c r="AD892">
        <f>IF(ISBLANK('Raw Data'!A887), 0, IF(ABS('Raw Data'!D887-'Raw Data'!E887)&lt;3, 'Raw Data'!BA887, 0))</f>
        <v/>
      </c>
      <c r="AE892">
        <f>IF(ISBLANK('Raw Data'!D887), 0, IF('Raw Data'!E887-'Raw Data'!D887&gt;2, 'Raw Data'!BB887, 0))</f>
        <v/>
      </c>
      <c r="AF892">
        <f>IF(ISBLANK('Raw Data'!D887), 0, IF('Raw Data'!D887-'Raw Data'!E887&gt;3, 'Raw Data'!BC887, 0))</f>
        <v/>
      </c>
      <c r="AG892">
        <f>IF(ISBLANK('Raw Data'!A887), 0, IF(ABS('Raw Data'!D887-'Raw Data'!E887)&lt;4, 'Raw Data'!BD887, 0))</f>
        <v/>
      </c>
      <c r="AH892">
        <f>IF(ISBLANK('Raw Data'!D887), 0, IF('Raw Data'!E887-'Raw Data'!D887&gt;3, 'Raw Data'!BE887, 0))</f>
        <v/>
      </c>
      <c r="AI892">
        <f>IF(SUM('Raw Data'!D887:E887)&gt;'Raw Data'!F887, 'Raw Data'!G887, 0)</f>
        <v/>
      </c>
      <c r="AJ892">
        <f>IF(ISBLANK('Raw Data'!D887), 0, IF(SUM('Raw Data'!D887:E887)&lt;'Raw Data'!F887, 'Raw Data'!H887, 0))</f>
        <v/>
      </c>
      <c r="AK892">
        <f>IF(ISBLANK('Raw Data'!A887), 0, IF(AND('Raw Data'!D887&lt;3, 'Raw Data'!E887&lt;3, 'Raw Data'!F887&lt;BB$2), 'Raw Data'!AF887, 0))</f>
        <v/>
      </c>
      <c r="AL892">
        <f>IF(ISBLANK('Raw Data'!A887), 0, IF(AND('Raw Data'!D887&lt;4, 'Raw Data'!E887&lt;4, 'Raw Data'!F887&lt;BB$2), 'Raw Data'!AI887, 0))</f>
        <v/>
      </c>
      <c r="AM892">
        <f>IF(ISBLANK('Raw Data'!A887), 0, IF(AND('Raw Data'!D887&lt;5, 'Raw Data'!E887&lt;5, 'Raw Data'!F887&lt;BB$2), 'Raw Data'!AL887, 0))</f>
        <v/>
      </c>
      <c r="AN892">
        <f>IF(ISBLANK('Raw Data'!A887), 0, IF(AND('Raw Data'!D887&lt;6, 'Raw Data'!E887&lt;6, 'Raw Data'!F887&lt;BB$2), 'Raw Data'!AO887, 0))</f>
        <v/>
      </c>
      <c r="AO892">
        <f>IF(ISBLANK('Raw Data'!A887), 0, IF(AND('Raw Data'!I887&lt;Analysis!$BC$2, 'Raw Data'!D887-'Raw Data'!E887&gt;1), 'Raw Data'!AW887, IF(AND('Raw Data'!J887&lt;Analysis!$BC$2, 'Raw Data'!E887-'Raw Data'!D887&gt;1), 'Raw Data'!AY887, 0)))</f>
        <v/>
      </c>
      <c r="AP892">
        <f>IF(ISBLANK('Raw Data'!A887), 0, IF(AND('Raw Data'!I887&lt;Analysis!$BC$2, 'Raw Data'!D887-'Raw Data'!E887&gt;2), 'Raw Data'!AZ887, IF(AND('Raw Data'!J887&lt;Analysis!$BC$2, 'Raw Data'!E887-'Raw Data'!D887&gt;2), 'Raw Data'!BB887, 0)))</f>
        <v/>
      </c>
      <c r="AQ892">
        <f>IF(ISBLANK('Raw Data'!A887), 0, IF(AND('Raw Data'!I887&lt;Analysis!$BC$2, 'Raw Data'!D887-'Raw Data'!E887&gt;3), 'Raw Data'!BC887, IF(AND('Raw Data'!J887&lt;Analysis!$BC$2, 'Raw Data'!E887-'Raw Data'!D887&gt;3), 'Raw Data'!BE887, 0)))</f>
        <v/>
      </c>
      <c r="AR892">
        <f>IF('Hidden Analysiss'!D888=1,IF(ABS('Raw Data'!E887-'Raw Data'!D887)&lt;2,'Raw Data'!AX887,0), 0)</f>
        <v/>
      </c>
      <c r="AS892">
        <f>IF('Hidden Analysiss'!D888=1,IF(ABS('Raw Data'!E887-'Raw Data'!D887)&lt;3,'Raw Data'!BA887,0), 0)</f>
        <v/>
      </c>
      <c r="AT892">
        <f>IF('Hidden Analysiss'!D888=1,IF(ABS('Raw Data'!E887-'Raw Data'!D887)&lt;4,'Raw Data'!BD887,0), 0)</f>
        <v/>
      </c>
      <c r="AU892">
        <f>IF(AND('Hidden Analysiss'!E888=1, ABS('Raw Data'!E887-'Raw Data'!D887)&lt;2), 'Raw Data'!AX887, 0)</f>
        <v/>
      </c>
      <c r="AV892">
        <f>IF(AND('Hidden Analysiss'!E888=1, ABS('Raw Data'!E887-'Raw Data'!D887)&lt;3), 'Raw Data'!BA887, 0)</f>
        <v/>
      </c>
      <c r="AW892">
        <f>IF(AND('Hidden Analysiss'!E888=1, ABS('Raw Data'!E887-'Raw Data'!D887)&lt;3), 'Raw Data'!BD887, 0)</f>
        <v/>
      </c>
    </row>
    <row r="893">
      <c r="A893" s="1">
        <f>'Raw Data'!A888</f>
        <v/>
      </c>
      <c r="B893">
        <f>IF('Raw Data'!E888&gt;'Raw Data'!D888, 'Raw Data'!J888, 0)</f>
        <v/>
      </c>
      <c r="C893">
        <f>IF('Raw Data'!D888&gt;'Raw Data'!E888, 'Raw Data'!I888, 0)</f>
        <v/>
      </c>
      <c r="D893">
        <f>SUM(G893:H893)</f>
        <v/>
      </c>
      <c r="E893">
        <f>IF(AND('Raw Data'!J888&lt;'Raw Data'!I888,'Raw Data'!E888&gt;'Raw Data'!D888,'Raw Data'!E888-'Raw Data'!D888&gt;3),'Raw Data'!N888,IF(AND('Raw Data'!I888&lt;'Raw Data'!J888,'Raw Data'!D888&gt;'Raw Data'!E888,'Raw Data'!D888-'Raw Data'!E888&gt;3),'Raw Data'!M888,0))</f>
        <v/>
      </c>
      <c r="F893">
        <f>IF(AND('Raw Data'!J888&lt;'Raw Data'!I888,'Raw Data'!E888&gt;'Raw Data'!D888,'Raw Data'!E888-'Raw Data'!D888&lt;4),'Raw Data'!L888,IF(AND('Raw Data'!I888&lt;'Raw Data'!J888,'Raw Data'!D888&gt;'Raw Data'!E888,'Raw Data'!D888-'Raw Data'!E888&lt;4),'Raw Data'!K888,0))</f>
        <v/>
      </c>
      <c r="G893">
        <f>IF(AND('Raw Data'!J888&lt;'Raw Data'!I888, 'Raw Data'!E888&gt;'Raw Data'!D888), 'Raw Data'!J888, 0)</f>
        <v/>
      </c>
      <c r="H893">
        <f>IF(AND('Raw Data'!J888&gt;'Raw Data'!I888, 'Raw Data'!E888&lt;'Raw Data'!D888), 'Raw Data'!I888, 0)</f>
        <v/>
      </c>
      <c r="I893">
        <f>SUM(J893:K893)</f>
        <v/>
      </c>
      <c r="J893">
        <f>IF(AND('Raw Data'!J888&gt;'Raw Data'!I888, 'Raw Data'!E888&gt;'Raw Data'!D888), 'Raw Data'!J888, 0)</f>
        <v/>
      </c>
      <c r="K893">
        <f>IF(AND('Raw Data'!I888&gt;'Raw Data'!J888, 'Raw Data'!D888&gt;'Raw Data'!E888), 'Raw Data'!I888, 0)</f>
        <v/>
      </c>
      <c r="L893">
        <f>IF('Raw Data'!E888-'Raw Data'!D888&gt;3, 'Raw Data'!N888, 0)</f>
        <v/>
      </c>
      <c r="M893">
        <f>IF('Raw Data'!D888-'Raw Data'!E888&gt;3, 'Raw Data'!M888, 0)</f>
        <v/>
      </c>
      <c r="N893">
        <f>IF(ISBLANK('Raw Data'!D888),0,IF(AND('Raw Data'!E888&gt;'Raw Data'!D888,'Raw Data'!E888-'Raw Data'!D888&gt;0,'Raw Data'!E888-'Raw Data'!D888&lt;4),'Raw Data'!L888, 0))</f>
        <v/>
      </c>
      <c r="O893">
        <f>IF(ISBLANK('Raw Data'!D888),0,IF(AND('Raw Data'!E888&gt;'Raw Data'!D888,'Raw Data'!E888-'Raw Data'!D888&gt;0,'Raw Data'!D888-'Raw Data'!E888&lt;4),'Raw Data'!K888, 0))</f>
        <v/>
      </c>
      <c r="P893">
        <f>IF('Raw Data'!E888-'Raw Data'!D888&gt;3, 'Raw Data'!N888, IF('Raw Data'!D888-'Raw Data'!E888&gt;3, 'Raw Data'!M888, 0))</f>
        <v/>
      </c>
      <c r="Q893">
        <f>IF(ISBLANK('Raw Data'!E888),0,IF(AND('Raw Data'!E888-'Raw Data'!D888&lt;4,'Raw Data'!E888-'Raw Data'!D888&gt;0),'Raw Data'!L888,IF(AND('Raw Data'!D888&gt;'Raw Data'!E888,'Raw Data'!D888-'Raw Data'!E888&gt;0),'Raw Data'!K888,0)))</f>
        <v/>
      </c>
      <c r="R893">
        <f>IF(ISBLANK('Raw Data'!K888),0,IFERROR(IF(MATCH(SMALL('Raw Data'!K888:N888,1),L893:O893,0),SMALL('Raw Data'!K888:N888,1)),0))</f>
        <v/>
      </c>
      <c r="S893">
        <f>IF(ISBLANK('Raw Data'!K888),0,IFERROR(IF(MATCH(SMALL('Raw Data'!K888:N888,2),L893:O893,0),SMALL('Raw Data'!K888:N888,2)),0))</f>
        <v/>
      </c>
      <c r="T893">
        <f>IF(ISBLANK('Raw Data'!K888),0,IFERROR(IF(MATCH(SMALL('Raw Data'!K888:N888,3),L893:O893,0),SMALL('Raw Data'!K888:N888,3)),0))</f>
        <v/>
      </c>
      <c r="U893">
        <f>IF(ISBLANK('Raw Data'!K888),0,IFERROR(IF(MATCH(SMALL('Raw Data'!K888:N888,4),L893:O893,0),SMALL('Raw Data'!K888:N888,4)),0))</f>
        <v/>
      </c>
      <c r="V893">
        <f>IF(AND('Raw Data'!D888&lt;3, 'Raw Data'!E888&lt;3, 'Raw Data'!A888&gt;0), 'Raw Data'!AF888, 0)</f>
        <v/>
      </c>
      <c r="W893">
        <f>IF(AND('Raw Data'!D888&lt;4, 'Raw Data'!E888&lt;4, 'Raw Data'!A888&gt;0), 'Raw Data'!AI888, 0)</f>
        <v/>
      </c>
      <c r="X893">
        <f>IF(AND('Raw Data'!D888&lt;5, 'Raw Data'!E888&lt;5, 'Raw Data'!A888&gt;0), 'Raw Data'!AL888, 0)</f>
        <v/>
      </c>
      <c r="Y893">
        <f>IF(AND('Raw Data'!D888&lt;6, 'Raw Data'!E888&lt;6, 'Raw Data'!A888&gt;0), 'Raw Data'!AO888, 0)</f>
        <v/>
      </c>
      <c r="Z893">
        <f>IF(ISBLANK('Raw Data'!D888), 0, IF('Raw Data'!D888-'Raw Data'!E888&gt;1, 'Raw Data'!AW888, 0))</f>
        <v/>
      </c>
      <c r="AA893">
        <f>IF(ISBLANK('Raw Data'!A888), 0, IF(ABS('Raw Data'!D888-'Raw Data'!E888)&lt;2, 'Raw Data'!AX888, 0))</f>
        <v/>
      </c>
      <c r="AB893">
        <f>IF(ISBLANK('Raw Data'!D888), 0, IF('Raw Data'!E888-'Raw Data'!D888&gt;1, 'Raw Data'!AY888, 0))</f>
        <v/>
      </c>
      <c r="AC893">
        <f>IF(ISBLANK('Raw Data'!D888), 0, IF('Raw Data'!D888-'Raw Data'!E888&gt;2, 'Raw Data'!AZ888, 0))</f>
        <v/>
      </c>
      <c r="AD893">
        <f>IF(ISBLANK('Raw Data'!A888), 0, IF(ABS('Raw Data'!D888-'Raw Data'!E888)&lt;3, 'Raw Data'!BA888, 0))</f>
        <v/>
      </c>
      <c r="AE893">
        <f>IF(ISBLANK('Raw Data'!D888), 0, IF('Raw Data'!E888-'Raw Data'!D888&gt;2, 'Raw Data'!BB888, 0))</f>
        <v/>
      </c>
      <c r="AF893">
        <f>IF(ISBLANK('Raw Data'!D888), 0, IF('Raw Data'!D888-'Raw Data'!E888&gt;3, 'Raw Data'!BC888, 0))</f>
        <v/>
      </c>
      <c r="AG893">
        <f>IF(ISBLANK('Raw Data'!A888), 0, IF(ABS('Raw Data'!D888-'Raw Data'!E888)&lt;4, 'Raw Data'!BD888, 0))</f>
        <v/>
      </c>
      <c r="AH893">
        <f>IF(ISBLANK('Raw Data'!D888), 0, IF('Raw Data'!E888-'Raw Data'!D888&gt;3, 'Raw Data'!BE888, 0))</f>
        <v/>
      </c>
      <c r="AI893">
        <f>IF(SUM('Raw Data'!D888:E888)&gt;'Raw Data'!F888, 'Raw Data'!G888, 0)</f>
        <v/>
      </c>
      <c r="AJ893">
        <f>IF(ISBLANK('Raw Data'!D888), 0, IF(SUM('Raw Data'!D888:E888)&lt;'Raw Data'!F888, 'Raw Data'!H888, 0))</f>
        <v/>
      </c>
      <c r="AK893">
        <f>IF(ISBLANK('Raw Data'!A888), 0, IF(AND('Raw Data'!D888&lt;3, 'Raw Data'!E888&lt;3, 'Raw Data'!F888&lt;BB$2), 'Raw Data'!AF888, 0))</f>
        <v/>
      </c>
      <c r="AL893">
        <f>IF(ISBLANK('Raw Data'!A888), 0, IF(AND('Raw Data'!D888&lt;4, 'Raw Data'!E888&lt;4, 'Raw Data'!F888&lt;BB$2), 'Raw Data'!AI888, 0))</f>
        <v/>
      </c>
      <c r="AM893">
        <f>IF(ISBLANK('Raw Data'!A888), 0, IF(AND('Raw Data'!D888&lt;5, 'Raw Data'!E888&lt;5, 'Raw Data'!F888&lt;BB$2), 'Raw Data'!AL888, 0))</f>
        <v/>
      </c>
      <c r="AN893">
        <f>IF(ISBLANK('Raw Data'!A888), 0, IF(AND('Raw Data'!D888&lt;6, 'Raw Data'!E888&lt;6, 'Raw Data'!F888&lt;BB$2), 'Raw Data'!AO888, 0))</f>
        <v/>
      </c>
      <c r="AO893">
        <f>IF(ISBLANK('Raw Data'!A888), 0, IF(AND('Raw Data'!I888&lt;Analysis!$BC$2, 'Raw Data'!D888-'Raw Data'!E888&gt;1), 'Raw Data'!AW888, IF(AND('Raw Data'!J888&lt;Analysis!$BC$2, 'Raw Data'!E888-'Raw Data'!D888&gt;1), 'Raw Data'!AY888, 0)))</f>
        <v/>
      </c>
      <c r="AP893">
        <f>IF(ISBLANK('Raw Data'!A888), 0, IF(AND('Raw Data'!I888&lt;Analysis!$BC$2, 'Raw Data'!D888-'Raw Data'!E888&gt;2), 'Raw Data'!AZ888, IF(AND('Raw Data'!J888&lt;Analysis!$BC$2, 'Raw Data'!E888-'Raw Data'!D888&gt;2), 'Raw Data'!BB888, 0)))</f>
        <v/>
      </c>
      <c r="AQ893">
        <f>IF(ISBLANK('Raw Data'!A888), 0, IF(AND('Raw Data'!I888&lt;Analysis!$BC$2, 'Raw Data'!D888-'Raw Data'!E888&gt;3), 'Raw Data'!BC888, IF(AND('Raw Data'!J888&lt;Analysis!$BC$2, 'Raw Data'!E888-'Raw Data'!D888&gt;3), 'Raw Data'!BE888, 0)))</f>
        <v/>
      </c>
      <c r="AR893">
        <f>IF('Hidden Analysiss'!D889=1,IF(ABS('Raw Data'!E888-'Raw Data'!D888)&lt;2,'Raw Data'!AX888,0), 0)</f>
        <v/>
      </c>
      <c r="AS893">
        <f>IF('Hidden Analysiss'!D889=1,IF(ABS('Raw Data'!E888-'Raw Data'!D888)&lt;3,'Raw Data'!BA888,0), 0)</f>
        <v/>
      </c>
      <c r="AT893">
        <f>IF('Hidden Analysiss'!D889=1,IF(ABS('Raw Data'!E888-'Raw Data'!D888)&lt;4,'Raw Data'!BD888,0), 0)</f>
        <v/>
      </c>
      <c r="AU893">
        <f>IF(AND('Hidden Analysiss'!E889=1, ABS('Raw Data'!E888-'Raw Data'!D888)&lt;2), 'Raw Data'!AX888, 0)</f>
        <v/>
      </c>
      <c r="AV893">
        <f>IF(AND('Hidden Analysiss'!E889=1, ABS('Raw Data'!E888-'Raw Data'!D888)&lt;3), 'Raw Data'!BA888, 0)</f>
        <v/>
      </c>
      <c r="AW893">
        <f>IF(AND('Hidden Analysiss'!E889=1, ABS('Raw Data'!E888-'Raw Data'!D888)&lt;3), 'Raw Data'!BD888, 0)</f>
        <v/>
      </c>
    </row>
    <row r="894">
      <c r="A894" s="1">
        <f>'Raw Data'!A889</f>
        <v/>
      </c>
      <c r="B894">
        <f>IF('Raw Data'!E889&gt;'Raw Data'!D889, 'Raw Data'!J889, 0)</f>
        <v/>
      </c>
      <c r="C894">
        <f>IF('Raw Data'!D889&gt;'Raw Data'!E889, 'Raw Data'!I889, 0)</f>
        <v/>
      </c>
      <c r="D894">
        <f>SUM(G894:H894)</f>
        <v/>
      </c>
      <c r="E894">
        <f>IF(AND('Raw Data'!J889&lt;'Raw Data'!I889,'Raw Data'!E889&gt;'Raw Data'!D889,'Raw Data'!E889-'Raw Data'!D889&gt;3),'Raw Data'!N889,IF(AND('Raw Data'!I889&lt;'Raw Data'!J889,'Raw Data'!D889&gt;'Raw Data'!E889,'Raw Data'!D889-'Raw Data'!E889&gt;3),'Raw Data'!M889,0))</f>
        <v/>
      </c>
      <c r="F894">
        <f>IF(AND('Raw Data'!J889&lt;'Raw Data'!I889,'Raw Data'!E889&gt;'Raw Data'!D889,'Raw Data'!E889-'Raw Data'!D889&lt;4),'Raw Data'!L889,IF(AND('Raw Data'!I889&lt;'Raw Data'!J889,'Raw Data'!D889&gt;'Raw Data'!E889,'Raw Data'!D889-'Raw Data'!E889&lt;4),'Raw Data'!K889,0))</f>
        <v/>
      </c>
      <c r="G894">
        <f>IF(AND('Raw Data'!J889&lt;'Raw Data'!I889, 'Raw Data'!E889&gt;'Raw Data'!D889), 'Raw Data'!J889, 0)</f>
        <v/>
      </c>
      <c r="H894">
        <f>IF(AND('Raw Data'!J889&gt;'Raw Data'!I889, 'Raw Data'!E889&lt;'Raw Data'!D889), 'Raw Data'!I889, 0)</f>
        <v/>
      </c>
      <c r="I894">
        <f>SUM(J894:K894)</f>
        <v/>
      </c>
      <c r="J894">
        <f>IF(AND('Raw Data'!J889&gt;'Raw Data'!I889, 'Raw Data'!E889&gt;'Raw Data'!D889), 'Raw Data'!J889, 0)</f>
        <v/>
      </c>
      <c r="K894">
        <f>IF(AND('Raw Data'!I889&gt;'Raw Data'!J889, 'Raw Data'!D889&gt;'Raw Data'!E889), 'Raw Data'!I889, 0)</f>
        <v/>
      </c>
      <c r="L894">
        <f>IF('Raw Data'!E889-'Raw Data'!D889&gt;3, 'Raw Data'!N889, 0)</f>
        <v/>
      </c>
      <c r="M894">
        <f>IF('Raw Data'!D889-'Raw Data'!E889&gt;3, 'Raw Data'!M889, 0)</f>
        <v/>
      </c>
      <c r="N894">
        <f>IF(ISBLANK('Raw Data'!D889),0,IF(AND('Raw Data'!E889&gt;'Raw Data'!D889,'Raw Data'!E889-'Raw Data'!D889&gt;0,'Raw Data'!E889-'Raw Data'!D889&lt;4),'Raw Data'!L889, 0))</f>
        <v/>
      </c>
      <c r="O894">
        <f>IF(ISBLANK('Raw Data'!D889),0,IF(AND('Raw Data'!E889&gt;'Raw Data'!D889,'Raw Data'!E889-'Raw Data'!D889&gt;0,'Raw Data'!D889-'Raw Data'!E889&lt;4),'Raw Data'!K889, 0))</f>
        <v/>
      </c>
      <c r="P894">
        <f>IF('Raw Data'!E889-'Raw Data'!D889&gt;3, 'Raw Data'!N889, IF('Raw Data'!D889-'Raw Data'!E889&gt;3, 'Raw Data'!M889, 0))</f>
        <v/>
      </c>
      <c r="Q894">
        <f>IF(ISBLANK('Raw Data'!E889),0,IF(AND('Raw Data'!E889-'Raw Data'!D889&lt;4,'Raw Data'!E889-'Raw Data'!D889&gt;0),'Raw Data'!L889,IF(AND('Raw Data'!D889&gt;'Raw Data'!E889,'Raw Data'!D889-'Raw Data'!E889&gt;0),'Raw Data'!K889,0)))</f>
        <v/>
      </c>
      <c r="R894">
        <f>IF(ISBLANK('Raw Data'!K889),0,IFERROR(IF(MATCH(SMALL('Raw Data'!K889:N889,1),L894:O894,0),SMALL('Raw Data'!K889:N889,1)),0))</f>
        <v/>
      </c>
      <c r="S894">
        <f>IF(ISBLANK('Raw Data'!K889),0,IFERROR(IF(MATCH(SMALL('Raw Data'!K889:N889,2),L894:O894,0),SMALL('Raw Data'!K889:N889,2)),0))</f>
        <v/>
      </c>
      <c r="T894">
        <f>IF(ISBLANK('Raw Data'!K889),0,IFERROR(IF(MATCH(SMALL('Raw Data'!K889:N889,3),L894:O894,0),SMALL('Raw Data'!K889:N889,3)),0))</f>
        <v/>
      </c>
      <c r="U894">
        <f>IF(ISBLANK('Raw Data'!K889),0,IFERROR(IF(MATCH(SMALL('Raw Data'!K889:N889,4),L894:O894,0),SMALL('Raw Data'!K889:N889,4)),0))</f>
        <v/>
      </c>
      <c r="V894">
        <f>IF(AND('Raw Data'!D889&lt;3, 'Raw Data'!E889&lt;3, 'Raw Data'!A889&gt;0), 'Raw Data'!AF889, 0)</f>
        <v/>
      </c>
      <c r="W894">
        <f>IF(AND('Raw Data'!D889&lt;4, 'Raw Data'!E889&lt;4, 'Raw Data'!A889&gt;0), 'Raw Data'!AI889, 0)</f>
        <v/>
      </c>
      <c r="X894">
        <f>IF(AND('Raw Data'!D889&lt;5, 'Raw Data'!E889&lt;5, 'Raw Data'!A889&gt;0), 'Raw Data'!AL889, 0)</f>
        <v/>
      </c>
      <c r="Y894">
        <f>IF(AND('Raw Data'!D889&lt;6, 'Raw Data'!E889&lt;6, 'Raw Data'!A889&gt;0), 'Raw Data'!AO889, 0)</f>
        <v/>
      </c>
      <c r="Z894">
        <f>IF(ISBLANK('Raw Data'!D889), 0, IF('Raw Data'!D889-'Raw Data'!E889&gt;1, 'Raw Data'!AW889, 0))</f>
        <v/>
      </c>
      <c r="AA894">
        <f>IF(ISBLANK('Raw Data'!A889), 0, IF(ABS('Raw Data'!D889-'Raw Data'!E889)&lt;2, 'Raw Data'!AX889, 0))</f>
        <v/>
      </c>
      <c r="AB894">
        <f>IF(ISBLANK('Raw Data'!D889), 0, IF('Raw Data'!E889-'Raw Data'!D889&gt;1, 'Raw Data'!AY889, 0))</f>
        <v/>
      </c>
      <c r="AC894">
        <f>IF(ISBLANK('Raw Data'!D889), 0, IF('Raw Data'!D889-'Raw Data'!E889&gt;2, 'Raw Data'!AZ889, 0))</f>
        <v/>
      </c>
      <c r="AD894">
        <f>IF(ISBLANK('Raw Data'!A889), 0, IF(ABS('Raw Data'!D889-'Raw Data'!E889)&lt;3, 'Raw Data'!BA889, 0))</f>
        <v/>
      </c>
      <c r="AE894">
        <f>IF(ISBLANK('Raw Data'!D889), 0, IF('Raw Data'!E889-'Raw Data'!D889&gt;2, 'Raw Data'!BB889, 0))</f>
        <v/>
      </c>
      <c r="AF894">
        <f>IF(ISBLANK('Raw Data'!D889), 0, IF('Raw Data'!D889-'Raw Data'!E889&gt;3, 'Raw Data'!BC889, 0))</f>
        <v/>
      </c>
      <c r="AG894">
        <f>IF(ISBLANK('Raw Data'!A889), 0, IF(ABS('Raw Data'!D889-'Raw Data'!E889)&lt;4, 'Raw Data'!BD889, 0))</f>
        <v/>
      </c>
      <c r="AH894">
        <f>IF(ISBLANK('Raw Data'!D889), 0, IF('Raw Data'!E889-'Raw Data'!D889&gt;3, 'Raw Data'!BE889, 0))</f>
        <v/>
      </c>
      <c r="AI894">
        <f>IF(SUM('Raw Data'!D889:E889)&gt;'Raw Data'!F889, 'Raw Data'!G889, 0)</f>
        <v/>
      </c>
      <c r="AJ894">
        <f>IF(ISBLANK('Raw Data'!D889), 0, IF(SUM('Raw Data'!D889:E889)&lt;'Raw Data'!F889, 'Raw Data'!H889, 0))</f>
        <v/>
      </c>
      <c r="AK894">
        <f>IF(ISBLANK('Raw Data'!A889), 0, IF(AND('Raw Data'!D889&lt;3, 'Raw Data'!E889&lt;3, 'Raw Data'!F889&lt;BB$2), 'Raw Data'!AF889, 0))</f>
        <v/>
      </c>
      <c r="AL894">
        <f>IF(ISBLANK('Raw Data'!A889), 0, IF(AND('Raw Data'!D889&lt;4, 'Raw Data'!E889&lt;4, 'Raw Data'!F889&lt;BB$2), 'Raw Data'!AI889, 0))</f>
        <v/>
      </c>
      <c r="AM894">
        <f>IF(ISBLANK('Raw Data'!A889), 0, IF(AND('Raw Data'!D889&lt;5, 'Raw Data'!E889&lt;5, 'Raw Data'!F889&lt;BB$2), 'Raw Data'!AL889, 0))</f>
        <v/>
      </c>
      <c r="AN894">
        <f>IF(ISBLANK('Raw Data'!A889), 0, IF(AND('Raw Data'!D889&lt;6, 'Raw Data'!E889&lt;6, 'Raw Data'!F889&lt;BB$2), 'Raw Data'!AO889, 0))</f>
        <v/>
      </c>
      <c r="AO894">
        <f>IF(ISBLANK('Raw Data'!A889), 0, IF(AND('Raw Data'!I889&lt;Analysis!$BC$2, 'Raw Data'!D889-'Raw Data'!E889&gt;1), 'Raw Data'!AW889, IF(AND('Raw Data'!J889&lt;Analysis!$BC$2, 'Raw Data'!E889-'Raw Data'!D889&gt;1), 'Raw Data'!AY889, 0)))</f>
        <v/>
      </c>
      <c r="AP894">
        <f>IF(ISBLANK('Raw Data'!A889), 0, IF(AND('Raw Data'!I889&lt;Analysis!$BC$2, 'Raw Data'!D889-'Raw Data'!E889&gt;2), 'Raw Data'!AZ889, IF(AND('Raw Data'!J889&lt;Analysis!$BC$2, 'Raw Data'!E889-'Raw Data'!D889&gt;2), 'Raw Data'!BB889, 0)))</f>
        <v/>
      </c>
      <c r="AQ894">
        <f>IF(ISBLANK('Raw Data'!A889), 0, IF(AND('Raw Data'!I889&lt;Analysis!$BC$2, 'Raw Data'!D889-'Raw Data'!E889&gt;3), 'Raw Data'!BC889, IF(AND('Raw Data'!J889&lt;Analysis!$BC$2, 'Raw Data'!E889-'Raw Data'!D889&gt;3), 'Raw Data'!BE889, 0)))</f>
        <v/>
      </c>
      <c r="AR894">
        <f>IF('Hidden Analysiss'!D890=1,IF(ABS('Raw Data'!E889-'Raw Data'!D889)&lt;2,'Raw Data'!AX889,0), 0)</f>
        <v/>
      </c>
      <c r="AS894">
        <f>IF('Hidden Analysiss'!D890=1,IF(ABS('Raw Data'!E889-'Raw Data'!D889)&lt;3,'Raw Data'!BA889,0), 0)</f>
        <v/>
      </c>
      <c r="AT894">
        <f>IF('Hidden Analysiss'!D890=1,IF(ABS('Raw Data'!E889-'Raw Data'!D889)&lt;4,'Raw Data'!BD889,0), 0)</f>
        <v/>
      </c>
      <c r="AU894">
        <f>IF(AND('Hidden Analysiss'!E890=1, ABS('Raw Data'!E889-'Raw Data'!D889)&lt;2), 'Raw Data'!AX889, 0)</f>
        <v/>
      </c>
      <c r="AV894">
        <f>IF(AND('Hidden Analysiss'!E890=1, ABS('Raw Data'!E889-'Raw Data'!D889)&lt;3), 'Raw Data'!BA889, 0)</f>
        <v/>
      </c>
      <c r="AW894">
        <f>IF(AND('Hidden Analysiss'!E890=1, ABS('Raw Data'!E889-'Raw Data'!D889)&lt;3), 'Raw Data'!BD889, 0)</f>
        <v/>
      </c>
    </row>
    <row r="895">
      <c r="A895" s="1">
        <f>'Raw Data'!A890</f>
        <v/>
      </c>
      <c r="B895">
        <f>IF('Raw Data'!E890&gt;'Raw Data'!D890, 'Raw Data'!J890, 0)</f>
        <v/>
      </c>
      <c r="C895">
        <f>IF('Raw Data'!D890&gt;'Raw Data'!E890, 'Raw Data'!I890, 0)</f>
        <v/>
      </c>
      <c r="D895">
        <f>SUM(G895:H895)</f>
        <v/>
      </c>
      <c r="E895">
        <f>IF(AND('Raw Data'!J890&lt;'Raw Data'!I890,'Raw Data'!E890&gt;'Raw Data'!D890,'Raw Data'!E890-'Raw Data'!D890&gt;3),'Raw Data'!N890,IF(AND('Raw Data'!I890&lt;'Raw Data'!J890,'Raw Data'!D890&gt;'Raw Data'!E890,'Raw Data'!D890-'Raw Data'!E890&gt;3),'Raw Data'!M890,0))</f>
        <v/>
      </c>
      <c r="F895">
        <f>IF(AND('Raw Data'!J890&lt;'Raw Data'!I890,'Raw Data'!E890&gt;'Raw Data'!D890,'Raw Data'!E890-'Raw Data'!D890&lt;4),'Raw Data'!L890,IF(AND('Raw Data'!I890&lt;'Raw Data'!J890,'Raw Data'!D890&gt;'Raw Data'!E890,'Raw Data'!D890-'Raw Data'!E890&lt;4),'Raw Data'!K890,0))</f>
        <v/>
      </c>
      <c r="G895">
        <f>IF(AND('Raw Data'!J890&lt;'Raw Data'!I890, 'Raw Data'!E890&gt;'Raw Data'!D890), 'Raw Data'!J890, 0)</f>
        <v/>
      </c>
      <c r="H895">
        <f>IF(AND('Raw Data'!J890&gt;'Raw Data'!I890, 'Raw Data'!E890&lt;'Raw Data'!D890), 'Raw Data'!I890, 0)</f>
        <v/>
      </c>
      <c r="I895">
        <f>SUM(J895:K895)</f>
        <v/>
      </c>
      <c r="J895">
        <f>IF(AND('Raw Data'!J890&gt;'Raw Data'!I890, 'Raw Data'!E890&gt;'Raw Data'!D890), 'Raw Data'!J890, 0)</f>
        <v/>
      </c>
      <c r="K895">
        <f>IF(AND('Raw Data'!I890&gt;'Raw Data'!J890, 'Raw Data'!D890&gt;'Raw Data'!E890), 'Raw Data'!I890, 0)</f>
        <v/>
      </c>
      <c r="L895">
        <f>IF('Raw Data'!E890-'Raw Data'!D890&gt;3, 'Raw Data'!N890, 0)</f>
        <v/>
      </c>
      <c r="M895">
        <f>IF('Raw Data'!D890-'Raw Data'!E890&gt;3, 'Raw Data'!M890, 0)</f>
        <v/>
      </c>
      <c r="N895">
        <f>IF(ISBLANK('Raw Data'!D890),0,IF(AND('Raw Data'!E890&gt;'Raw Data'!D890,'Raw Data'!E890-'Raw Data'!D890&gt;0,'Raw Data'!E890-'Raw Data'!D890&lt;4),'Raw Data'!L890, 0))</f>
        <v/>
      </c>
      <c r="O895">
        <f>IF(ISBLANK('Raw Data'!D890),0,IF(AND('Raw Data'!E890&gt;'Raw Data'!D890,'Raw Data'!E890-'Raw Data'!D890&gt;0,'Raw Data'!D890-'Raw Data'!E890&lt;4),'Raw Data'!K890, 0))</f>
        <v/>
      </c>
      <c r="P895">
        <f>IF('Raw Data'!E890-'Raw Data'!D890&gt;3, 'Raw Data'!N890, IF('Raw Data'!D890-'Raw Data'!E890&gt;3, 'Raw Data'!M890, 0))</f>
        <v/>
      </c>
      <c r="Q895">
        <f>IF(ISBLANK('Raw Data'!E890),0,IF(AND('Raw Data'!E890-'Raw Data'!D890&lt;4,'Raw Data'!E890-'Raw Data'!D890&gt;0),'Raw Data'!L890,IF(AND('Raw Data'!D890&gt;'Raw Data'!E890,'Raw Data'!D890-'Raw Data'!E890&gt;0),'Raw Data'!K890,0)))</f>
        <v/>
      </c>
      <c r="R895">
        <f>IF(ISBLANK('Raw Data'!K890),0,IFERROR(IF(MATCH(SMALL('Raw Data'!K890:N890,1),L895:O895,0),SMALL('Raw Data'!K890:N890,1)),0))</f>
        <v/>
      </c>
      <c r="S895">
        <f>IF(ISBLANK('Raw Data'!K890),0,IFERROR(IF(MATCH(SMALL('Raw Data'!K890:N890,2),L895:O895,0),SMALL('Raw Data'!K890:N890,2)),0))</f>
        <v/>
      </c>
      <c r="T895">
        <f>IF(ISBLANK('Raw Data'!K890),0,IFERROR(IF(MATCH(SMALL('Raw Data'!K890:N890,3),L895:O895,0),SMALL('Raw Data'!K890:N890,3)),0))</f>
        <v/>
      </c>
      <c r="U895">
        <f>IF(ISBLANK('Raw Data'!K890),0,IFERROR(IF(MATCH(SMALL('Raw Data'!K890:N890,4),L895:O895,0),SMALL('Raw Data'!K890:N890,4)),0))</f>
        <v/>
      </c>
      <c r="V895">
        <f>IF(AND('Raw Data'!D890&lt;3, 'Raw Data'!E890&lt;3, 'Raw Data'!A890&gt;0), 'Raw Data'!AF890, 0)</f>
        <v/>
      </c>
      <c r="W895">
        <f>IF(AND('Raw Data'!D890&lt;4, 'Raw Data'!E890&lt;4, 'Raw Data'!A890&gt;0), 'Raw Data'!AI890, 0)</f>
        <v/>
      </c>
      <c r="X895">
        <f>IF(AND('Raw Data'!D890&lt;5, 'Raw Data'!E890&lt;5, 'Raw Data'!A890&gt;0), 'Raw Data'!AL890, 0)</f>
        <v/>
      </c>
      <c r="Y895">
        <f>IF(AND('Raw Data'!D890&lt;6, 'Raw Data'!E890&lt;6, 'Raw Data'!A890&gt;0), 'Raw Data'!AO890, 0)</f>
        <v/>
      </c>
      <c r="Z895">
        <f>IF(ISBLANK('Raw Data'!D890), 0, IF('Raw Data'!D890-'Raw Data'!E890&gt;1, 'Raw Data'!AW890, 0))</f>
        <v/>
      </c>
      <c r="AA895">
        <f>IF(ISBLANK('Raw Data'!A890), 0, IF(ABS('Raw Data'!D890-'Raw Data'!E890)&lt;2, 'Raw Data'!AX890, 0))</f>
        <v/>
      </c>
      <c r="AB895">
        <f>IF(ISBLANK('Raw Data'!D890), 0, IF('Raw Data'!E890-'Raw Data'!D890&gt;1, 'Raw Data'!AY890, 0))</f>
        <v/>
      </c>
      <c r="AC895">
        <f>IF(ISBLANK('Raw Data'!D890), 0, IF('Raw Data'!D890-'Raw Data'!E890&gt;2, 'Raw Data'!AZ890, 0))</f>
        <v/>
      </c>
      <c r="AD895">
        <f>IF(ISBLANK('Raw Data'!A890), 0, IF(ABS('Raw Data'!D890-'Raw Data'!E890)&lt;3, 'Raw Data'!BA890, 0))</f>
        <v/>
      </c>
      <c r="AE895">
        <f>IF(ISBLANK('Raw Data'!D890), 0, IF('Raw Data'!E890-'Raw Data'!D890&gt;2, 'Raw Data'!BB890, 0))</f>
        <v/>
      </c>
      <c r="AF895">
        <f>IF(ISBLANK('Raw Data'!D890), 0, IF('Raw Data'!D890-'Raw Data'!E890&gt;3, 'Raw Data'!BC890, 0))</f>
        <v/>
      </c>
      <c r="AG895">
        <f>IF(ISBLANK('Raw Data'!A890), 0, IF(ABS('Raw Data'!D890-'Raw Data'!E890)&lt;4, 'Raw Data'!BD890, 0))</f>
        <v/>
      </c>
      <c r="AH895">
        <f>IF(ISBLANK('Raw Data'!D890), 0, IF('Raw Data'!E890-'Raw Data'!D890&gt;3, 'Raw Data'!BE890, 0))</f>
        <v/>
      </c>
      <c r="AI895">
        <f>IF(SUM('Raw Data'!D890:E890)&gt;'Raw Data'!F890, 'Raw Data'!G890, 0)</f>
        <v/>
      </c>
      <c r="AJ895">
        <f>IF(ISBLANK('Raw Data'!D890), 0, IF(SUM('Raw Data'!D890:E890)&lt;'Raw Data'!F890, 'Raw Data'!H890, 0))</f>
        <v/>
      </c>
      <c r="AK895">
        <f>IF(ISBLANK('Raw Data'!A890), 0, IF(AND('Raw Data'!D890&lt;3, 'Raw Data'!E890&lt;3, 'Raw Data'!F890&lt;BB$2), 'Raw Data'!AF890, 0))</f>
        <v/>
      </c>
      <c r="AL895">
        <f>IF(ISBLANK('Raw Data'!A890), 0, IF(AND('Raw Data'!D890&lt;4, 'Raw Data'!E890&lt;4, 'Raw Data'!F890&lt;BB$2), 'Raw Data'!AI890, 0))</f>
        <v/>
      </c>
      <c r="AM895">
        <f>IF(ISBLANK('Raw Data'!A890), 0, IF(AND('Raw Data'!D890&lt;5, 'Raw Data'!E890&lt;5, 'Raw Data'!F890&lt;BB$2), 'Raw Data'!AL890, 0))</f>
        <v/>
      </c>
      <c r="AN895">
        <f>IF(ISBLANK('Raw Data'!A890), 0, IF(AND('Raw Data'!D890&lt;6, 'Raw Data'!E890&lt;6, 'Raw Data'!F890&lt;BB$2), 'Raw Data'!AO890, 0))</f>
        <v/>
      </c>
      <c r="AO895">
        <f>IF(ISBLANK('Raw Data'!A890), 0, IF(AND('Raw Data'!I890&lt;Analysis!$BC$2, 'Raw Data'!D890-'Raw Data'!E890&gt;1), 'Raw Data'!AW890, IF(AND('Raw Data'!J890&lt;Analysis!$BC$2, 'Raw Data'!E890-'Raw Data'!D890&gt;1), 'Raw Data'!AY890, 0)))</f>
        <v/>
      </c>
      <c r="AP895">
        <f>IF(ISBLANK('Raw Data'!A890), 0, IF(AND('Raw Data'!I890&lt;Analysis!$BC$2, 'Raw Data'!D890-'Raw Data'!E890&gt;2), 'Raw Data'!AZ890, IF(AND('Raw Data'!J890&lt;Analysis!$BC$2, 'Raw Data'!E890-'Raw Data'!D890&gt;2), 'Raw Data'!BB890, 0)))</f>
        <v/>
      </c>
      <c r="AQ895">
        <f>IF(ISBLANK('Raw Data'!A890), 0, IF(AND('Raw Data'!I890&lt;Analysis!$BC$2, 'Raw Data'!D890-'Raw Data'!E890&gt;3), 'Raw Data'!BC890, IF(AND('Raw Data'!J890&lt;Analysis!$BC$2, 'Raw Data'!E890-'Raw Data'!D890&gt;3), 'Raw Data'!BE890, 0)))</f>
        <v/>
      </c>
      <c r="AR895">
        <f>IF('Hidden Analysiss'!D891=1,IF(ABS('Raw Data'!E890-'Raw Data'!D890)&lt;2,'Raw Data'!AX890,0), 0)</f>
        <v/>
      </c>
      <c r="AS895">
        <f>IF('Hidden Analysiss'!D891=1,IF(ABS('Raw Data'!E890-'Raw Data'!D890)&lt;3,'Raw Data'!BA890,0), 0)</f>
        <v/>
      </c>
      <c r="AT895">
        <f>IF('Hidden Analysiss'!D891=1,IF(ABS('Raw Data'!E890-'Raw Data'!D890)&lt;4,'Raw Data'!BD890,0), 0)</f>
        <v/>
      </c>
      <c r="AU895">
        <f>IF(AND('Hidden Analysiss'!E891=1, ABS('Raw Data'!E890-'Raw Data'!D890)&lt;2), 'Raw Data'!AX890, 0)</f>
        <v/>
      </c>
      <c r="AV895">
        <f>IF(AND('Hidden Analysiss'!E891=1, ABS('Raw Data'!E890-'Raw Data'!D890)&lt;3), 'Raw Data'!BA890, 0)</f>
        <v/>
      </c>
      <c r="AW895">
        <f>IF(AND('Hidden Analysiss'!E891=1, ABS('Raw Data'!E890-'Raw Data'!D890)&lt;3), 'Raw Data'!BD890, 0)</f>
        <v/>
      </c>
    </row>
    <row r="896">
      <c r="A896" s="1">
        <f>'Raw Data'!A891</f>
        <v/>
      </c>
      <c r="B896">
        <f>IF('Raw Data'!E891&gt;'Raw Data'!D891, 'Raw Data'!J891, 0)</f>
        <v/>
      </c>
      <c r="C896">
        <f>IF('Raw Data'!D891&gt;'Raw Data'!E891, 'Raw Data'!I891, 0)</f>
        <v/>
      </c>
      <c r="D896">
        <f>SUM(G896:H896)</f>
        <v/>
      </c>
      <c r="E896">
        <f>IF(AND('Raw Data'!J891&lt;'Raw Data'!I891,'Raw Data'!E891&gt;'Raw Data'!D891,'Raw Data'!E891-'Raw Data'!D891&gt;3),'Raw Data'!N891,IF(AND('Raw Data'!I891&lt;'Raw Data'!J891,'Raw Data'!D891&gt;'Raw Data'!E891,'Raw Data'!D891-'Raw Data'!E891&gt;3),'Raw Data'!M891,0))</f>
        <v/>
      </c>
      <c r="F896">
        <f>IF(AND('Raw Data'!J891&lt;'Raw Data'!I891,'Raw Data'!E891&gt;'Raw Data'!D891,'Raw Data'!E891-'Raw Data'!D891&lt;4),'Raw Data'!L891,IF(AND('Raw Data'!I891&lt;'Raw Data'!J891,'Raw Data'!D891&gt;'Raw Data'!E891,'Raw Data'!D891-'Raw Data'!E891&lt;4),'Raw Data'!K891,0))</f>
        <v/>
      </c>
      <c r="G896">
        <f>IF(AND('Raw Data'!J891&lt;'Raw Data'!I891, 'Raw Data'!E891&gt;'Raw Data'!D891), 'Raw Data'!J891, 0)</f>
        <v/>
      </c>
      <c r="H896">
        <f>IF(AND('Raw Data'!J891&gt;'Raw Data'!I891, 'Raw Data'!E891&lt;'Raw Data'!D891), 'Raw Data'!I891, 0)</f>
        <v/>
      </c>
      <c r="I896">
        <f>SUM(J896:K896)</f>
        <v/>
      </c>
      <c r="J896">
        <f>IF(AND('Raw Data'!J891&gt;'Raw Data'!I891, 'Raw Data'!E891&gt;'Raw Data'!D891), 'Raw Data'!J891, 0)</f>
        <v/>
      </c>
      <c r="K896">
        <f>IF(AND('Raw Data'!I891&gt;'Raw Data'!J891, 'Raw Data'!D891&gt;'Raw Data'!E891), 'Raw Data'!I891, 0)</f>
        <v/>
      </c>
      <c r="L896">
        <f>IF('Raw Data'!E891-'Raw Data'!D891&gt;3, 'Raw Data'!N891, 0)</f>
        <v/>
      </c>
      <c r="M896">
        <f>IF('Raw Data'!D891-'Raw Data'!E891&gt;3, 'Raw Data'!M891, 0)</f>
        <v/>
      </c>
      <c r="N896">
        <f>IF(ISBLANK('Raw Data'!D891),0,IF(AND('Raw Data'!E891&gt;'Raw Data'!D891,'Raw Data'!E891-'Raw Data'!D891&gt;0,'Raw Data'!E891-'Raw Data'!D891&lt;4),'Raw Data'!L891, 0))</f>
        <v/>
      </c>
      <c r="O896">
        <f>IF(ISBLANK('Raw Data'!D891),0,IF(AND('Raw Data'!E891&gt;'Raw Data'!D891,'Raw Data'!E891-'Raw Data'!D891&gt;0,'Raw Data'!D891-'Raw Data'!E891&lt;4),'Raw Data'!K891, 0))</f>
        <v/>
      </c>
      <c r="P896">
        <f>IF('Raw Data'!E891-'Raw Data'!D891&gt;3, 'Raw Data'!N891, IF('Raw Data'!D891-'Raw Data'!E891&gt;3, 'Raw Data'!M891, 0))</f>
        <v/>
      </c>
      <c r="Q896">
        <f>IF(ISBLANK('Raw Data'!E891),0,IF(AND('Raw Data'!E891-'Raw Data'!D891&lt;4,'Raw Data'!E891-'Raw Data'!D891&gt;0),'Raw Data'!L891,IF(AND('Raw Data'!D891&gt;'Raw Data'!E891,'Raw Data'!D891-'Raw Data'!E891&gt;0),'Raw Data'!K891,0)))</f>
        <v/>
      </c>
      <c r="R896">
        <f>IF(ISBLANK('Raw Data'!K891),0,IFERROR(IF(MATCH(SMALL('Raw Data'!K891:N891,1),L896:O896,0),SMALL('Raw Data'!K891:N891,1)),0))</f>
        <v/>
      </c>
      <c r="S896">
        <f>IF(ISBLANK('Raw Data'!K891),0,IFERROR(IF(MATCH(SMALL('Raw Data'!K891:N891,2),L896:O896,0),SMALL('Raw Data'!K891:N891,2)),0))</f>
        <v/>
      </c>
      <c r="T896">
        <f>IF(ISBLANK('Raw Data'!K891),0,IFERROR(IF(MATCH(SMALL('Raw Data'!K891:N891,3),L896:O896,0),SMALL('Raw Data'!K891:N891,3)),0))</f>
        <v/>
      </c>
      <c r="U896">
        <f>IF(ISBLANK('Raw Data'!K891),0,IFERROR(IF(MATCH(SMALL('Raw Data'!K891:N891,4),L896:O896,0),SMALL('Raw Data'!K891:N891,4)),0))</f>
        <v/>
      </c>
      <c r="V896">
        <f>IF(AND('Raw Data'!D891&lt;3, 'Raw Data'!E891&lt;3, 'Raw Data'!A891&gt;0), 'Raw Data'!AF891, 0)</f>
        <v/>
      </c>
      <c r="W896">
        <f>IF(AND('Raw Data'!D891&lt;4, 'Raw Data'!E891&lt;4, 'Raw Data'!A891&gt;0), 'Raw Data'!AI891, 0)</f>
        <v/>
      </c>
      <c r="X896">
        <f>IF(AND('Raw Data'!D891&lt;5, 'Raw Data'!E891&lt;5, 'Raw Data'!A891&gt;0), 'Raw Data'!AL891, 0)</f>
        <v/>
      </c>
      <c r="Y896">
        <f>IF(AND('Raw Data'!D891&lt;6, 'Raw Data'!E891&lt;6, 'Raw Data'!A891&gt;0), 'Raw Data'!AO891, 0)</f>
        <v/>
      </c>
      <c r="Z896">
        <f>IF(ISBLANK('Raw Data'!D891), 0, IF('Raw Data'!D891-'Raw Data'!E891&gt;1, 'Raw Data'!AW891, 0))</f>
        <v/>
      </c>
      <c r="AA896">
        <f>IF(ISBLANK('Raw Data'!A891), 0, IF(ABS('Raw Data'!D891-'Raw Data'!E891)&lt;2, 'Raw Data'!AX891, 0))</f>
        <v/>
      </c>
      <c r="AB896">
        <f>IF(ISBLANK('Raw Data'!D891), 0, IF('Raw Data'!E891-'Raw Data'!D891&gt;1, 'Raw Data'!AY891, 0))</f>
        <v/>
      </c>
      <c r="AC896">
        <f>IF(ISBLANK('Raw Data'!D891), 0, IF('Raw Data'!D891-'Raw Data'!E891&gt;2, 'Raw Data'!AZ891, 0))</f>
        <v/>
      </c>
      <c r="AD896">
        <f>IF(ISBLANK('Raw Data'!A891), 0, IF(ABS('Raw Data'!D891-'Raw Data'!E891)&lt;3, 'Raw Data'!BA891, 0))</f>
        <v/>
      </c>
      <c r="AE896">
        <f>IF(ISBLANK('Raw Data'!D891), 0, IF('Raw Data'!E891-'Raw Data'!D891&gt;2, 'Raw Data'!BB891, 0))</f>
        <v/>
      </c>
      <c r="AF896">
        <f>IF(ISBLANK('Raw Data'!D891), 0, IF('Raw Data'!D891-'Raw Data'!E891&gt;3, 'Raw Data'!BC891, 0))</f>
        <v/>
      </c>
      <c r="AG896">
        <f>IF(ISBLANK('Raw Data'!A891), 0, IF(ABS('Raw Data'!D891-'Raw Data'!E891)&lt;4, 'Raw Data'!BD891, 0))</f>
        <v/>
      </c>
      <c r="AH896">
        <f>IF(ISBLANK('Raw Data'!D891), 0, IF('Raw Data'!E891-'Raw Data'!D891&gt;3, 'Raw Data'!BE891, 0))</f>
        <v/>
      </c>
      <c r="AI896">
        <f>IF(SUM('Raw Data'!D891:E891)&gt;'Raw Data'!F891, 'Raw Data'!G891, 0)</f>
        <v/>
      </c>
      <c r="AJ896">
        <f>IF(ISBLANK('Raw Data'!D891), 0, IF(SUM('Raw Data'!D891:E891)&lt;'Raw Data'!F891, 'Raw Data'!H891, 0))</f>
        <v/>
      </c>
      <c r="AK896">
        <f>IF(ISBLANK('Raw Data'!A891), 0, IF(AND('Raw Data'!D891&lt;3, 'Raw Data'!E891&lt;3, 'Raw Data'!F891&lt;BB$2), 'Raw Data'!AF891, 0))</f>
        <v/>
      </c>
      <c r="AL896">
        <f>IF(ISBLANK('Raw Data'!A891), 0, IF(AND('Raw Data'!D891&lt;4, 'Raw Data'!E891&lt;4, 'Raw Data'!F891&lt;BB$2), 'Raw Data'!AI891, 0))</f>
        <v/>
      </c>
      <c r="AM896">
        <f>IF(ISBLANK('Raw Data'!A891), 0, IF(AND('Raw Data'!D891&lt;5, 'Raw Data'!E891&lt;5, 'Raw Data'!F891&lt;BB$2), 'Raw Data'!AL891, 0))</f>
        <v/>
      </c>
      <c r="AN896">
        <f>IF(ISBLANK('Raw Data'!A891), 0, IF(AND('Raw Data'!D891&lt;6, 'Raw Data'!E891&lt;6, 'Raw Data'!F891&lt;BB$2), 'Raw Data'!AO891, 0))</f>
        <v/>
      </c>
      <c r="AO896">
        <f>IF(ISBLANK('Raw Data'!A891), 0, IF(AND('Raw Data'!I891&lt;Analysis!$BC$2, 'Raw Data'!D891-'Raw Data'!E891&gt;1), 'Raw Data'!AW891, IF(AND('Raw Data'!J891&lt;Analysis!$BC$2, 'Raw Data'!E891-'Raw Data'!D891&gt;1), 'Raw Data'!AY891, 0)))</f>
        <v/>
      </c>
      <c r="AP896">
        <f>IF(ISBLANK('Raw Data'!A891), 0, IF(AND('Raw Data'!I891&lt;Analysis!$BC$2, 'Raw Data'!D891-'Raw Data'!E891&gt;2), 'Raw Data'!AZ891, IF(AND('Raw Data'!J891&lt;Analysis!$BC$2, 'Raw Data'!E891-'Raw Data'!D891&gt;2), 'Raw Data'!BB891, 0)))</f>
        <v/>
      </c>
      <c r="AQ896">
        <f>IF(ISBLANK('Raw Data'!A891), 0, IF(AND('Raw Data'!I891&lt;Analysis!$BC$2, 'Raw Data'!D891-'Raw Data'!E891&gt;3), 'Raw Data'!BC891, IF(AND('Raw Data'!J891&lt;Analysis!$BC$2, 'Raw Data'!E891-'Raw Data'!D891&gt;3), 'Raw Data'!BE891, 0)))</f>
        <v/>
      </c>
      <c r="AR896">
        <f>IF('Hidden Analysiss'!D892=1,IF(ABS('Raw Data'!E891-'Raw Data'!D891)&lt;2,'Raw Data'!AX891,0), 0)</f>
        <v/>
      </c>
      <c r="AS896">
        <f>IF('Hidden Analysiss'!D892=1,IF(ABS('Raw Data'!E891-'Raw Data'!D891)&lt;3,'Raw Data'!BA891,0), 0)</f>
        <v/>
      </c>
      <c r="AT896">
        <f>IF('Hidden Analysiss'!D892=1,IF(ABS('Raw Data'!E891-'Raw Data'!D891)&lt;4,'Raw Data'!BD891,0), 0)</f>
        <v/>
      </c>
      <c r="AU896">
        <f>IF(AND('Hidden Analysiss'!E892=1, ABS('Raw Data'!E891-'Raw Data'!D891)&lt;2), 'Raw Data'!AX891, 0)</f>
        <v/>
      </c>
      <c r="AV896">
        <f>IF(AND('Hidden Analysiss'!E892=1, ABS('Raw Data'!E891-'Raw Data'!D891)&lt;3), 'Raw Data'!BA891, 0)</f>
        <v/>
      </c>
      <c r="AW896">
        <f>IF(AND('Hidden Analysiss'!E892=1, ABS('Raw Data'!E891-'Raw Data'!D891)&lt;3), 'Raw Data'!BD891, 0)</f>
        <v/>
      </c>
    </row>
    <row r="897">
      <c r="A897" s="1">
        <f>'Raw Data'!A892</f>
        <v/>
      </c>
      <c r="B897">
        <f>IF('Raw Data'!E892&gt;'Raw Data'!D892, 'Raw Data'!J892, 0)</f>
        <v/>
      </c>
      <c r="C897">
        <f>IF('Raw Data'!D892&gt;'Raw Data'!E892, 'Raw Data'!I892, 0)</f>
        <v/>
      </c>
      <c r="D897">
        <f>SUM(G897:H897)</f>
        <v/>
      </c>
      <c r="E897">
        <f>IF(AND('Raw Data'!J892&lt;'Raw Data'!I892,'Raw Data'!E892&gt;'Raw Data'!D892,'Raw Data'!E892-'Raw Data'!D892&gt;3),'Raw Data'!N892,IF(AND('Raw Data'!I892&lt;'Raw Data'!J892,'Raw Data'!D892&gt;'Raw Data'!E892,'Raw Data'!D892-'Raw Data'!E892&gt;3),'Raw Data'!M892,0))</f>
        <v/>
      </c>
      <c r="F897">
        <f>IF(AND('Raw Data'!J892&lt;'Raw Data'!I892,'Raw Data'!E892&gt;'Raw Data'!D892,'Raw Data'!E892-'Raw Data'!D892&lt;4),'Raw Data'!L892,IF(AND('Raw Data'!I892&lt;'Raw Data'!J892,'Raw Data'!D892&gt;'Raw Data'!E892,'Raw Data'!D892-'Raw Data'!E892&lt;4),'Raw Data'!K892,0))</f>
        <v/>
      </c>
      <c r="G897">
        <f>IF(AND('Raw Data'!J892&lt;'Raw Data'!I892, 'Raw Data'!E892&gt;'Raw Data'!D892), 'Raw Data'!J892, 0)</f>
        <v/>
      </c>
      <c r="H897">
        <f>IF(AND('Raw Data'!J892&gt;'Raw Data'!I892, 'Raw Data'!E892&lt;'Raw Data'!D892), 'Raw Data'!I892, 0)</f>
        <v/>
      </c>
      <c r="I897">
        <f>SUM(J897:K897)</f>
        <v/>
      </c>
      <c r="J897">
        <f>IF(AND('Raw Data'!J892&gt;'Raw Data'!I892, 'Raw Data'!E892&gt;'Raw Data'!D892), 'Raw Data'!J892, 0)</f>
        <v/>
      </c>
      <c r="K897">
        <f>IF(AND('Raw Data'!I892&gt;'Raw Data'!J892, 'Raw Data'!D892&gt;'Raw Data'!E892), 'Raw Data'!I892, 0)</f>
        <v/>
      </c>
      <c r="L897">
        <f>IF('Raw Data'!E892-'Raw Data'!D892&gt;3, 'Raw Data'!N892, 0)</f>
        <v/>
      </c>
      <c r="M897">
        <f>IF('Raw Data'!D892-'Raw Data'!E892&gt;3, 'Raw Data'!M892, 0)</f>
        <v/>
      </c>
      <c r="N897">
        <f>IF(ISBLANK('Raw Data'!D892),0,IF(AND('Raw Data'!E892&gt;'Raw Data'!D892,'Raw Data'!E892-'Raw Data'!D892&gt;0,'Raw Data'!E892-'Raw Data'!D892&lt;4),'Raw Data'!L892, 0))</f>
        <v/>
      </c>
      <c r="O897">
        <f>IF(ISBLANK('Raw Data'!D892),0,IF(AND('Raw Data'!E892&gt;'Raw Data'!D892,'Raw Data'!E892-'Raw Data'!D892&gt;0,'Raw Data'!D892-'Raw Data'!E892&lt;4),'Raw Data'!K892, 0))</f>
        <v/>
      </c>
      <c r="P897">
        <f>IF('Raw Data'!E892-'Raw Data'!D892&gt;3, 'Raw Data'!N892, IF('Raw Data'!D892-'Raw Data'!E892&gt;3, 'Raw Data'!M892, 0))</f>
        <v/>
      </c>
      <c r="Q897">
        <f>IF(ISBLANK('Raw Data'!E892),0,IF(AND('Raw Data'!E892-'Raw Data'!D892&lt;4,'Raw Data'!E892-'Raw Data'!D892&gt;0),'Raw Data'!L892,IF(AND('Raw Data'!D892&gt;'Raw Data'!E892,'Raw Data'!D892-'Raw Data'!E892&gt;0),'Raw Data'!K892,0)))</f>
        <v/>
      </c>
      <c r="R897">
        <f>IF(ISBLANK('Raw Data'!K892),0,IFERROR(IF(MATCH(SMALL('Raw Data'!K892:N892,1),L897:O897,0),SMALL('Raw Data'!K892:N892,1)),0))</f>
        <v/>
      </c>
      <c r="S897">
        <f>IF(ISBLANK('Raw Data'!K892),0,IFERROR(IF(MATCH(SMALL('Raw Data'!K892:N892,2),L897:O897,0),SMALL('Raw Data'!K892:N892,2)),0))</f>
        <v/>
      </c>
      <c r="T897">
        <f>IF(ISBLANK('Raw Data'!K892),0,IFERROR(IF(MATCH(SMALL('Raw Data'!K892:N892,3),L897:O897,0),SMALL('Raw Data'!K892:N892,3)),0))</f>
        <v/>
      </c>
      <c r="U897">
        <f>IF(ISBLANK('Raw Data'!K892),0,IFERROR(IF(MATCH(SMALL('Raw Data'!K892:N892,4),L897:O897,0),SMALL('Raw Data'!K892:N892,4)),0))</f>
        <v/>
      </c>
      <c r="V897">
        <f>IF(AND('Raw Data'!D892&lt;3, 'Raw Data'!E892&lt;3, 'Raw Data'!A892&gt;0), 'Raw Data'!AF892, 0)</f>
        <v/>
      </c>
      <c r="W897">
        <f>IF(AND('Raw Data'!D892&lt;4, 'Raw Data'!E892&lt;4, 'Raw Data'!A892&gt;0), 'Raw Data'!AI892, 0)</f>
        <v/>
      </c>
      <c r="X897">
        <f>IF(AND('Raw Data'!D892&lt;5, 'Raw Data'!E892&lt;5, 'Raw Data'!A892&gt;0), 'Raw Data'!AL892, 0)</f>
        <v/>
      </c>
      <c r="Y897">
        <f>IF(AND('Raw Data'!D892&lt;6, 'Raw Data'!E892&lt;6, 'Raw Data'!A892&gt;0), 'Raw Data'!AO892, 0)</f>
        <v/>
      </c>
      <c r="Z897">
        <f>IF(ISBLANK('Raw Data'!D892), 0, IF('Raw Data'!D892-'Raw Data'!E892&gt;1, 'Raw Data'!AW892, 0))</f>
        <v/>
      </c>
      <c r="AA897">
        <f>IF(ISBLANK('Raw Data'!A892), 0, IF(ABS('Raw Data'!D892-'Raw Data'!E892)&lt;2, 'Raw Data'!AX892, 0))</f>
        <v/>
      </c>
      <c r="AB897">
        <f>IF(ISBLANK('Raw Data'!D892), 0, IF('Raw Data'!E892-'Raw Data'!D892&gt;1, 'Raw Data'!AY892, 0))</f>
        <v/>
      </c>
      <c r="AC897">
        <f>IF(ISBLANK('Raw Data'!D892), 0, IF('Raw Data'!D892-'Raw Data'!E892&gt;2, 'Raw Data'!AZ892, 0))</f>
        <v/>
      </c>
      <c r="AD897">
        <f>IF(ISBLANK('Raw Data'!A892), 0, IF(ABS('Raw Data'!D892-'Raw Data'!E892)&lt;3, 'Raw Data'!BA892, 0))</f>
        <v/>
      </c>
      <c r="AE897">
        <f>IF(ISBLANK('Raw Data'!D892), 0, IF('Raw Data'!E892-'Raw Data'!D892&gt;2, 'Raw Data'!BB892, 0))</f>
        <v/>
      </c>
      <c r="AF897">
        <f>IF(ISBLANK('Raw Data'!D892), 0, IF('Raw Data'!D892-'Raw Data'!E892&gt;3, 'Raw Data'!BC892, 0))</f>
        <v/>
      </c>
      <c r="AG897">
        <f>IF(ISBLANK('Raw Data'!A892), 0, IF(ABS('Raw Data'!D892-'Raw Data'!E892)&lt;4, 'Raw Data'!BD892, 0))</f>
        <v/>
      </c>
      <c r="AH897">
        <f>IF(ISBLANK('Raw Data'!D892), 0, IF('Raw Data'!E892-'Raw Data'!D892&gt;3, 'Raw Data'!BE892, 0))</f>
        <v/>
      </c>
      <c r="AI897">
        <f>IF(SUM('Raw Data'!D892:E892)&gt;'Raw Data'!F892, 'Raw Data'!G892, 0)</f>
        <v/>
      </c>
      <c r="AJ897">
        <f>IF(ISBLANK('Raw Data'!D892), 0, IF(SUM('Raw Data'!D892:E892)&lt;'Raw Data'!F892, 'Raw Data'!H892, 0))</f>
        <v/>
      </c>
      <c r="AK897">
        <f>IF(ISBLANK('Raw Data'!A892), 0, IF(AND('Raw Data'!D892&lt;3, 'Raw Data'!E892&lt;3, 'Raw Data'!F892&lt;BB$2), 'Raw Data'!AF892, 0))</f>
        <v/>
      </c>
      <c r="AL897">
        <f>IF(ISBLANK('Raw Data'!A892), 0, IF(AND('Raw Data'!D892&lt;4, 'Raw Data'!E892&lt;4, 'Raw Data'!F892&lt;BB$2), 'Raw Data'!AI892, 0))</f>
        <v/>
      </c>
      <c r="AM897">
        <f>IF(ISBLANK('Raw Data'!A892), 0, IF(AND('Raw Data'!D892&lt;5, 'Raw Data'!E892&lt;5, 'Raw Data'!F892&lt;BB$2), 'Raw Data'!AL892, 0))</f>
        <v/>
      </c>
      <c r="AN897">
        <f>IF(ISBLANK('Raw Data'!A892), 0, IF(AND('Raw Data'!D892&lt;6, 'Raw Data'!E892&lt;6, 'Raw Data'!F892&lt;BB$2), 'Raw Data'!AO892, 0))</f>
        <v/>
      </c>
      <c r="AO897">
        <f>IF(ISBLANK('Raw Data'!A892), 0, IF(AND('Raw Data'!I892&lt;Analysis!$BC$2, 'Raw Data'!D892-'Raw Data'!E892&gt;1), 'Raw Data'!AW892, IF(AND('Raw Data'!J892&lt;Analysis!$BC$2, 'Raw Data'!E892-'Raw Data'!D892&gt;1), 'Raw Data'!AY892, 0)))</f>
        <v/>
      </c>
      <c r="AP897">
        <f>IF(ISBLANK('Raw Data'!A892), 0, IF(AND('Raw Data'!I892&lt;Analysis!$BC$2, 'Raw Data'!D892-'Raw Data'!E892&gt;2), 'Raw Data'!AZ892, IF(AND('Raw Data'!J892&lt;Analysis!$BC$2, 'Raw Data'!E892-'Raw Data'!D892&gt;2), 'Raw Data'!BB892, 0)))</f>
        <v/>
      </c>
      <c r="AQ897">
        <f>IF(ISBLANK('Raw Data'!A892), 0, IF(AND('Raw Data'!I892&lt;Analysis!$BC$2, 'Raw Data'!D892-'Raw Data'!E892&gt;3), 'Raw Data'!BC892, IF(AND('Raw Data'!J892&lt;Analysis!$BC$2, 'Raw Data'!E892-'Raw Data'!D892&gt;3), 'Raw Data'!BE892, 0)))</f>
        <v/>
      </c>
      <c r="AR897">
        <f>IF('Hidden Analysiss'!D893=1,IF(ABS('Raw Data'!E892-'Raw Data'!D892)&lt;2,'Raw Data'!AX892,0), 0)</f>
        <v/>
      </c>
      <c r="AS897">
        <f>IF('Hidden Analysiss'!D893=1,IF(ABS('Raw Data'!E892-'Raw Data'!D892)&lt;3,'Raw Data'!BA892,0), 0)</f>
        <v/>
      </c>
      <c r="AT897">
        <f>IF('Hidden Analysiss'!D893=1,IF(ABS('Raw Data'!E892-'Raw Data'!D892)&lt;4,'Raw Data'!BD892,0), 0)</f>
        <v/>
      </c>
      <c r="AU897">
        <f>IF(AND('Hidden Analysiss'!E893=1, ABS('Raw Data'!E892-'Raw Data'!D892)&lt;2), 'Raw Data'!AX892, 0)</f>
        <v/>
      </c>
      <c r="AV897">
        <f>IF(AND('Hidden Analysiss'!E893=1, ABS('Raw Data'!E892-'Raw Data'!D892)&lt;3), 'Raw Data'!BA892, 0)</f>
        <v/>
      </c>
      <c r="AW897">
        <f>IF(AND('Hidden Analysiss'!E893=1, ABS('Raw Data'!E892-'Raw Data'!D892)&lt;3), 'Raw Data'!BD892, 0)</f>
        <v/>
      </c>
    </row>
    <row r="898">
      <c r="A898" s="1">
        <f>'Raw Data'!A893</f>
        <v/>
      </c>
      <c r="B898">
        <f>IF('Raw Data'!E893&gt;'Raw Data'!D893, 'Raw Data'!J893, 0)</f>
        <v/>
      </c>
      <c r="C898">
        <f>IF('Raw Data'!D893&gt;'Raw Data'!E893, 'Raw Data'!I893, 0)</f>
        <v/>
      </c>
      <c r="D898">
        <f>SUM(G898:H898)</f>
        <v/>
      </c>
      <c r="E898">
        <f>IF(AND('Raw Data'!J893&lt;'Raw Data'!I893,'Raw Data'!E893&gt;'Raw Data'!D893,'Raw Data'!E893-'Raw Data'!D893&gt;3),'Raw Data'!N893,IF(AND('Raw Data'!I893&lt;'Raw Data'!J893,'Raw Data'!D893&gt;'Raw Data'!E893,'Raw Data'!D893-'Raw Data'!E893&gt;3),'Raw Data'!M893,0))</f>
        <v/>
      </c>
      <c r="F898">
        <f>IF(AND('Raw Data'!J893&lt;'Raw Data'!I893,'Raw Data'!E893&gt;'Raw Data'!D893,'Raw Data'!E893-'Raw Data'!D893&lt;4),'Raw Data'!L893,IF(AND('Raw Data'!I893&lt;'Raw Data'!J893,'Raw Data'!D893&gt;'Raw Data'!E893,'Raw Data'!D893-'Raw Data'!E893&lt;4),'Raw Data'!K893,0))</f>
        <v/>
      </c>
      <c r="G898">
        <f>IF(AND('Raw Data'!J893&lt;'Raw Data'!I893, 'Raw Data'!E893&gt;'Raw Data'!D893), 'Raw Data'!J893, 0)</f>
        <v/>
      </c>
      <c r="H898">
        <f>IF(AND('Raw Data'!J893&gt;'Raw Data'!I893, 'Raw Data'!E893&lt;'Raw Data'!D893), 'Raw Data'!I893, 0)</f>
        <v/>
      </c>
      <c r="I898">
        <f>SUM(J898:K898)</f>
        <v/>
      </c>
      <c r="J898">
        <f>IF(AND('Raw Data'!J893&gt;'Raw Data'!I893, 'Raw Data'!E893&gt;'Raw Data'!D893), 'Raw Data'!J893, 0)</f>
        <v/>
      </c>
      <c r="K898">
        <f>IF(AND('Raw Data'!I893&gt;'Raw Data'!J893, 'Raw Data'!D893&gt;'Raw Data'!E893), 'Raw Data'!I893, 0)</f>
        <v/>
      </c>
      <c r="L898">
        <f>IF('Raw Data'!E893-'Raw Data'!D893&gt;3, 'Raw Data'!N893, 0)</f>
        <v/>
      </c>
      <c r="M898">
        <f>IF('Raw Data'!D893-'Raw Data'!E893&gt;3, 'Raw Data'!M893, 0)</f>
        <v/>
      </c>
      <c r="N898">
        <f>IF(ISBLANK('Raw Data'!D893),0,IF(AND('Raw Data'!E893&gt;'Raw Data'!D893,'Raw Data'!E893-'Raw Data'!D893&gt;0,'Raw Data'!E893-'Raw Data'!D893&lt;4),'Raw Data'!L893, 0))</f>
        <v/>
      </c>
      <c r="O898">
        <f>IF(ISBLANK('Raw Data'!D893),0,IF(AND('Raw Data'!E893&gt;'Raw Data'!D893,'Raw Data'!E893-'Raw Data'!D893&gt;0,'Raw Data'!D893-'Raw Data'!E893&lt;4),'Raw Data'!K893, 0))</f>
        <v/>
      </c>
      <c r="P898">
        <f>IF('Raw Data'!E893-'Raw Data'!D893&gt;3, 'Raw Data'!N893, IF('Raw Data'!D893-'Raw Data'!E893&gt;3, 'Raw Data'!M893, 0))</f>
        <v/>
      </c>
      <c r="Q898">
        <f>IF(ISBLANK('Raw Data'!E893),0,IF(AND('Raw Data'!E893-'Raw Data'!D893&lt;4,'Raw Data'!E893-'Raw Data'!D893&gt;0),'Raw Data'!L893,IF(AND('Raw Data'!D893&gt;'Raw Data'!E893,'Raw Data'!D893-'Raw Data'!E893&gt;0),'Raw Data'!K893,0)))</f>
        <v/>
      </c>
      <c r="R898">
        <f>IF(ISBLANK('Raw Data'!K893),0,IFERROR(IF(MATCH(SMALL('Raw Data'!K893:N893,1),L898:O898,0),SMALL('Raw Data'!K893:N893,1)),0))</f>
        <v/>
      </c>
      <c r="S898">
        <f>IF(ISBLANK('Raw Data'!K893),0,IFERROR(IF(MATCH(SMALL('Raw Data'!K893:N893,2),L898:O898,0),SMALL('Raw Data'!K893:N893,2)),0))</f>
        <v/>
      </c>
      <c r="T898">
        <f>IF(ISBLANK('Raw Data'!K893),0,IFERROR(IF(MATCH(SMALL('Raw Data'!K893:N893,3),L898:O898,0),SMALL('Raw Data'!K893:N893,3)),0))</f>
        <v/>
      </c>
      <c r="U898">
        <f>IF(ISBLANK('Raw Data'!K893),0,IFERROR(IF(MATCH(SMALL('Raw Data'!K893:N893,4),L898:O898,0),SMALL('Raw Data'!K893:N893,4)),0))</f>
        <v/>
      </c>
      <c r="V898">
        <f>IF(AND('Raw Data'!D893&lt;3, 'Raw Data'!E893&lt;3, 'Raw Data'!A893&gt;0), 'Raw Data'!AF893, 0)</f>
        <v/>
      </c>
      <c r="W898">
        <f>IF(AND('Raw Data'!D893&lt;4, 'Raw Data'!E893&lt;4, 'Raw Data'!A893&gt;0), 'Raw Data'!AI893, 0)</f>
        <v/>
      </c>
      <c r="X898">
        <f>IF(AND('Raw Data'!D893&lt;5, 'Raw Data'!E893&lt;5, 'Raw Data'!A893&gt;0), 'Raw Data'!AL893, 0)</f>
        <v/>
      </c>
      <c r="Y898">
        <f>IF(AND('Raw Data'!D893&lt;6, 'Raw Data'!E893&lt;6, 'Raw Data'!A893&gt;0), 'Raw Data'!AO893, 0)</f>
        <v/>
      </c>
      <c r="Z898">
        <f>IF(ISBLANK('Raw Data'!D893), 0, IF('Raw Data'!D893-'Raw Data'!E893&gt;1, 'Raw Data'!AW893, 0))</f>
        <v/>
      </c>
      <c r="AA898">
        <f>IF(ISBLANK('Raw Data'!A893), 0, IF(ABS('Raw Data'!D893-'Raw Data'!E893)&lt;2, 'Raw Data'!AX893, 0))</f>
        <v/>
      </c>
      <c r="AB898">
        <f>IF(ISBLANK('Raw Data'!D893), 0, IF('Raw Data'!E893-'Raw Data'!D893&gt;1, 'Raw Data'!AY893, 0))</f>
        <v/>
      </c>
      <c r="AC898">
        <f>IF(ISBLANK('Raw Data'!D893), 0, IF('Raw Data'!D893-'Raw Data'!E893&gt;2, 'Raw Data'!AZ893, 0))</f>
        <v/>
      </c>
      <c r="AD898">
        <f>IF(ISBLANK('Raw Data'!A893), 0, IF(ABS('Raw Data'!D893-'Raw Data'!E893)&lt;3, 'Raw Data'!BA893, 0))</f>
        <v/>
      </c>
      <c r="AE898">
        <f>IF(ISBLANK('Raw Data'!D893), 0, IF('Raw Data'!E893-'Raw Data'!D893&gt;2, 'Raw Data'!BB893, 0))</f>
        <v/>
      </c>
      <c r="AF898">
        <f>IF(ISBLANK('Raw Data'!D893), 0, IF('Raw Data'!D893-'Raw Data'!E893&gt;3, 'Raw Data'!BC893, 0))</f>
        <v/>
      </c>
      <c r="AG898">
        <f>IF(ISBLANK('Raw Data'!A893), 0, IF(ABS('Raw Data'!D893-'Raw Data'!E893)&lt;4, 'Raw Data'!BD893, 0))</f>
        <v/>
      </c>
      <c r="AH898">
        <f>IF(ISBLANK('Raw Data'!D893), 0, IF('Raw Data'!E893-'Raw Data'!D893&gt;3, 'Raw Data'!BE893, 0))</f>
        <v/>
      </c>
      <c r="AI898">
        <f>IF(SUM('Raw Data'!D893:E893)&gt;'Raw Data'!F893, 'Raw Data'!G893, 0)</f>
        <v/>
      </c>
      <c r="AJ898">
        <f>IF(ISBLANK('Raw Data'!D893), 0, IF(SUM('Raw Data'!D893:E893)&lt;'Raw Data'!F893, 'Raw Data'!H893, 0))</f>
        <v/>
      </c>
      <c r="AK898">
        <f>IF(ISBLANK('Raw Data'!A893), 0, IF(AND('Raw Data'!D893&lt;3, 'Raw Data'!E893&lt;3, 'Raw Data'!F893&lt;BB$2), 'Raw Data'!AF893, 0))</f>
        <v/>
      </c>
      <c r="AL898">
        <f>IF(ISBLANK('Raw Data'!A893), 0, IF(AND('Raw Data'!D893&lt;4, 'Raw Data'!E893&lt;4, 'Raw Data'!F893&lt;BB$2), 'Raw Data'!AI893, 0))</f>
        <v/>
      </c>
      <c r="AM898">
        <f>IF(ISBLANK('Raw Data'!A893), 0, IF(AND('Raw Data'!D893&lt;5, 'Raw Data'!E893&lt;5, 'Raw Data'!F893&lt;BB$2), 'Raw Data'!AL893, 0))</f>
        <v/>
      </c>
      <c r="AN898">
        <f>IF(ISBLANK('Raw Data'!A893), 0, IF(AND('Raw Data'!D893&lt;6, 'Raw Data'!E893&lt;6, 'Raw Data'!F893&lt;BB$2), 'Raw Data'!AO893, 0))</f>
        <v/>
      </c>
      <c r="AO898">
        <f>IF(ISBLANK('Raw Data'!A893), 0, IF(AND('Raw Data'!I893&lt;Analysis!$BC$2, 'Raw Data'!D893-'Raw Data'!E893&gt;1), 'Raw Data'!AW893, IF(AND('Raw Data'!J893&lt;Analysis!$BC$2, 'Raw Data'!E893-'Raw Data'!D893&gt;1), 'Raw Data'!AY893, 0)))</f>
        <v/>
      </c>
      <c r="AP898">
        <f>IF(ISBLANK('Raw Data'!A893), 0, IF(AND('Raw Data'!I893&lt;Analysis!$BC$2, 'Raw Data'!D893-'Raw Data'!E893&gt;2), 'Raw Data'!AZ893, IF(AND('Raw Data'!J893&lt;Analysis!$BC$2, 'Raw Data'!E893-'Raw Data'!D893&gt;2), 'Raw Data'!BB893, 0)))</f>
        <v/>
      </c>
      <c r="AQ898">
        <f>IF(ISBLANK('Raw Data'!A893), 0, IF(AND('Raw Data'!I893&lt;Analysis!$BC$2, 'Raw Data'!D893-'Raw Data'!E893&gt;3), 'Raw Data'!BC893, IF(AND('Raw Data'!J893&lt;Analysis!$BC$2, 'Raw Data'!E893-'Raw Data'!D893&gt;3), 'Raw Data'!BE893, 0)))</f>
        <v/>
      </c>
      <c r="AR898">
        <f>IF('Hidden Analysiss'!D894=1,IF(ABS('Raw Data'!E893-'Raw Data'!D893)&lt;2,'Raw Data'!AX893,0), 0)</f>
        <v/>
      </c>
      <c r="AS898">
        <f>IF('Hidden Analysiss'!D894=1,IF(ABS('Raw Data'!E893-'Raw Data'!D893)&lt;3,'Raw Data'!BA893,0), 0)</f>
        <v/>
      </c>
      <c r="AT898">
        <f>IF('Hidden Analysiss'!D894=1,IF(ABS('Raw Data'!E893-'Raw Data'!D893)&lt;4,'Raw Data'!BD893,0), 0)</f>
        <v/>
      </c>
      <c r="AU898">
        <f>IF(AND('Hidden Analysiss'!E894=1, ABS('Raw Data'!E893-'Raw Data'!D893)&lt;2), 'Raw Data'!AX893, 0)</f>
        <v/>
      </c>
      <c r="AV898">
        <f>IF(AND('Hidden Analysiss'!E894=1, ABS('Raw Data'!E893-'Raw Data'!D893)&lt;3), 'Raw Data'!BA893, 0)</f>
        <v/>
      </c>
      <c r="AW898">
        <f>IF(AND('Hidden Analysiss'!E894=1, ABS('Raw Data'!E893-'Raw Data'!D893)&lt;3), 'Raw Data'!BD893, 0)</f>
        <v/>
      </c>
    </row>
    <row r="899">
      <c r="A899" s="1">
        <f>'Raw Data'!A894</f>
        <v/>
      </c>
      <c r="B899">
        <f>IF('Raw Data'!E894&gt;'Raw Data'!D894, 'Raw Data'!J894, 0)</f>
        <v/>
      </c>
      <c r="C899">
        <f>IF('Raw Data'!D894&gt;'Raw Data'!E894, 'Raw Data'!I894, 0)</f>
        <v/>
      </c>
      <c r="D899">
        <f>SUM(G899:H899)</f>
        <v/>
      </c>
      <c r="E899">
        <f>IF(AND('Raw Data'!J894&lt;'Raw Data'!I894,'Raw Data'!E894&gt;'Raw Data'!D894,'Raw Data'!E894-'Raw Data'!D894&gt;3),'Raw Data'!N894,IF(AND('Raw Data'!I894&lt;'Raw Data'!J894,'Raw Data'!D894&gt;'Raw Data'!E894,'Raw Data'!D894-'Raw Data'!E894&gt;3),'Raw Data'!M894,0))</f>
        <v/>
      </c>
      <c r="F899">
        <f>IF(AND('Raw Data'!J894&lt;'Raw Data'!I894,'Raw Data'!E894&gt;'Raw Data'!D894,'Raw Data'!E894-'Raw Data'!D894&lt;4),'Raw Data'!L894,IF(AND('Raw Data'!I894&lt;'Raw Data'!J894,'Raw Data'!D894&gt;'Raw Data'!E894,'Raw Data'!D894-'Raw Data'!E894&lt;4),'Raw Data'!K894,0))</f>
        <v/>
      </c>
      <c r="G899">
        <f>IF(AND('Raw Data'!J894&lt;'Raw Data'!I894, 'Raw Data'!E894&gt;'Raw Data'!D894), 'Raw Data'!J894, 0)</f>
        <v/>
      </c>
      <c r="H899">
        <f>IF(AND('Raw Data'!J894&gt;'Raw Data'!I894, 'Raw Data'!E894&lt;'Raw Data'!D894), 'Raw Data'!I894, 0)</f>
        <v/>
      </c>
      <c r="I899">
        <f>SUM(J899:K899)</f>
        <v/>
      </c>
      <c r="J899">
        <f>IF(AND('Raw Data'!J894&gt;'Raw Data'!I894, 'Raw Data'!E894&gt;'Raw Data'!D894), 'Raw Data'!J894, 0)</f>
        <v/>
      </c>
      <c r="K899">
        <f>IF(AND('Raw Data'!I894&gt;'Raw Data'!J894, 'Raw Data'!D894&gt;'Raw Data'!E894), 'Raw Data'!I894, 0)</f>
        <v/>
      </c>
      <c r="L899">
        <f>IF('Raw Data'!E894-'Raw Data'!D894&gt;3, 'Raw Data'!N894, 0)</f>
        <v/>
      </c>
      <c r="M899">
        <f>IF('Raw Data'!D894-'Raw Data'!E894&gt;3, 'Raw Data'!M894, 0)</f>
        <v/>
      </c>
      <c r="N899">
        <f>IF(ISBLANK('Raw Data'!D894),0,IF(AND('Raw Data'!E894&gt;'Raw Data'!D894,'Raw Data'!E894-'Raw Data'!D894&gt;0,'Raw Data'!E894-'Raw Data'!D894&lt;4),'Raw Data'!L894, 0))</f>
        <v/>
      </c>
      <c r="O899">
        <f>IF(ISBLANK('Raw Data'!D894),0,IF(AND('Raw Data'!E894&gt;'Raw Data'!D894,'Raw Data'!E894-'Raw Data'!D894&gt;0,'Raw Data'!D894-'Raw Data'!E894&lt;4),'Raw Data'!K894, 0))</f>
        <v/>
      </c>
      <c r="P899">
        <f>IF('Raw Data'!E894-'Raw Data'!D894&gt;3, 'Raw Data'!N894, IF('Raw Data'!D894-'Raw Data'!E894&gt;3, 'Raw Data'!M894, 0))</f>
        <v/>
      </c>
      <c r="Q899">
        <f>IF(ISBLANK('Raw Data'!E894),0,IF(AND('Raw Data'!E894-'Raw Data'!D894&lt;4,'Raw Data'!E894-'Raw Data'!D894&gt;0),'Raw Data'!L894,IF(AND('Raw Data'!D894&gt;'Raw Data'!E894,'Raw Data'!D894-'Raw Data'!E894&gt;0),'Raw Data'!K894,0)))</f>
        <v/>
      </c>
      <c r="R899">
        <f>IF(ISBLANK('Raw Data'!K894),0,IFERROR(IF(MATCH(SMALL('Raw Data'!K894:N894,1),L899:O899,0),SMALL('Raw Data'!K894:N894,1)),0))</f>
        <v/>
      </c>
      <c r="S899">
        <f>IF(ISBLANK('Raw Data'!K894),0,IFERROR(IF(MATCH(SMALL('Raw Data'!K894:N894,2),L899:O899,0),SMALL('Raw Data'!K894:N894,2)),0))</f>
        <v/>
      </c>
      <c r="T899">
        <f>IF(ISBLANK('Raw Data'!K894),0,IFERROR(IF(MATCH(SMALL('Raw Data'!K894:N894,3),L899:O899,0),SMALL('Raw Data'!K894:N894,3)),0))</f>
        <v/>
      </c>
      <c r="U899">
        <f>IF(ISBLANK('Raw Data'!K894),0,IFERROR(IF(MATCH(SMALL('Raw Data'!K894:N894,4),L899:O899,0),SMALL('Raw Data'!K894:N894,4)),0))</f>
        <v/>
      </c>
      <c r="V899">
        <f>IF(AND('Raw Data'!D894&lt;3, 'Raw Data'!E894&lt;3, 'Raw Data'!A894&gt;0), 'Raw Data'!AF894, 0)</f>
        <v/>
      </c>
      <c r="W899">
        <f>IF(AND('Raw Data'!D894&lt;4, 'Raw Data'!E894&lt;4, 'Raw Data'!A894&gt;0), 'Raw Data'!AI894, 0)</f>
        <v/>
      </c>
      <c r="X899">
        <f>IF(AND('Raw Data'!D894&lt;5, 'Raw Data'!E894&lt;5, 'Raw Data'!A894&gt;0), 'Raw Data'!AL894, 0)</f>
        <v/>
      </c>
      <c r="Y899">
        <f>IF(AND('Raw Data'!D894&lt;6, 'Raw Data'!E894&lt;6, 'Raw Data'!A894&gt;0), 'Raw Data'!AO894, 0)</f>
        <v/>
      </c>
      <c r="Z899">
        <f>IF(ISBLANK('Raw Data'!D894), 0, IF('Raw Data'!D894-'Raw Data'!E894&gt;1, 'Raw Data'!AW894, 0))</f>
        <v/>
      </c>
      <c r="AA899">
        <f>IF(ISBLANK('Raw Data'!A894), 0, IF(ABS('Raw Data'!D894-'Raw Data'!E894)&lt;2, 'Raw Data'!AX894, 0))</f>
        <v/>
      </c>
      <c r="AB899">
        <f>IF(ISBLANK('Raw Data'!D894), 0, IF('Raw Data'!E894-'Raw Data'!D894&gt;1, 'Raw Data'!AY894, 0))</f>
        <v/>
      </c>
      <c r="AC899">
        <f>IF(ISBLANK('Raw Data'!D894), 0, IF('Raw Data'!D894-'Raw Data'!E894&gt;2, 'Raw Data'!AZ894, 0))</f>
        <v/>
      </c>
      <c r="AD899">
        <f>IF(ISBLANK('Raw Data'!A894), 0, IF(ABS('Raw Data'!D894-'Raw Data'!E894)&lt;3, 'Raw Data'!BA894, 0))</f>
        <v/>
      </c>
      <c r="AE899">
        <f>IF(ISBLANK('Raw Data'!D894), 0, IF('Raw Data'!E894-'Raw Data'!D894&gt;2, 'Raw Data'!BB894, 0))</f>
        <v/>
      </c>
      <c r="AF899">
        <f>IF(ISBLANK('Raw Data'!D894), 0, IF('Raw Data'!D894-'Raw Data'!E894&gt;3, 'Raw Data'!BC894, 0))</f>
        <v/>
      </c>
      <c r="AG899">
        <f>IF(ISBLANK('Raw Data'!A894), 0, IF(ABS('Raw Data'!D894-'Raw Data'!E894)&lt;4, 'Raw Data'!BD894, 0))</f>
        <v/>
      </c>
      <c r="AH899">
        <f>IF(ISBLANK('Raw Data'!D894), 0, IF('Raw Data'!E894-'Raw Data'!D894&gt;3, 'Raw Data'!BE894, 0))</f>
        <v/>
      </c>
      <c r="AI899">
        <f>IF(SUM('Raw Data'!D894:E894)&gt;'Raw Data'!F894, 'Raw Data'!G894, 0)</f>
        <v/>
      </c>
      <c r="AJ899">
        <f>IF(ISBLANK('Raw Data'!D894), 0, IF(SUM('Raw Data'!D894:E894)&lt;'Raw Data'!F894, 'Raw Data'!H894, 0))</f>
        <v/>
      </c>
      <c r="AK899">
        <f>IF(ISBLANK('Raw Data'!A894), 0, IF(AND('Raw Data'!D894&lt;3, 'Raw Data'!E894&lt;3, 'Raw Data'!F894&lt;BB$2), 'Raw Data'!AF894, 0))</f>
        <v/>
      </c>
      <c r="AL899">
        <f>IF(ISBLANK('Raw Data'!A894), 0, IF(AND('Raw Data'!D894&lt;4, 'Raw Data'!E894&lt;4, 'Raw Data'!F894&lt;BB$2), 'Raw Data'!AI894, 0))</f>
        <v/>
      </c>
      <c r="AM899">
        <f>IF(ISBLANK('Raw Data'!A894), 0, IF(AND('Raw Data'!D894&lt;5, 'Raw Data'!E894&lt;5, 'Raw Data'!F894&lt;BB$2), 'Raw Data'!AL894, 0))</f>
        <v/>
      </c>
      <c r="AN899">
        <f>IF(ISBLANK('Raw Data'!A894), 0, IF(AND('Raw Data'!D894&lt;6, 'Raw Data'!E894&lt;6, 'Raw Data'!F894&lt;BB$2), 'Raw Data'!AO894, 0))</f>
        <v/>
      </c>
      <c r="AO899">
        <f>IF(ISBLANK('Raw Data'!A894), 0, IF(AND('Raw Data'!I894&lt;Analysis!$BC$2, 'Raw Data'!D894-'Raw Data'!E894&gt;1), 'Raw Data'!AW894, IF(AND('Raw Data'!J894&lt;Analysis!$BC$2, 'Raw Data'!E894-'Raw Data'!D894&gt;1), 'Raw Data'!AY894, 0)))</f>
        <v/>
      </c>
      <c r="AP899">
        <f>IF(ISBLANK('Raw Data'!A894), 0, IF(AND('Raw Data'!I894&lt;Analysis!$BC$2, 'Raw Data'!D894-'Raw Data'!E894&gt;2), 'Raw Data'!AZ894, IF(AND('Raw Data'!J894&lt;Analysis!$BC$2, 'Raw Data'!E894-'Raw Data'!D894&gt;2), 'Raw Data'!BB894, 0)))</f>
        <v/>
      </c>
      <c r="AQ899">
        <f>IF(ISBLANK('Raw Data'!A894), 0, IF(AND('Raw Data'!I894&lt;Analysis!$BC$2, 'Raw Data'!D894-'Raw Data'!E894&gt;3), 'Raw Data'!BC894, IF(AND('Raw Data'!J894&lt;Analysis!$BC$2, 'Raw Data'!E894-'Raw Data'!D894&gt;3), 'Raw Data'!BE894, 0)))</f>
        <v/>
      </c>
      <c r="AR899">
        <f>IF('Hidden Analysiss'!D895=1,IF(ABS('Raw Data'!E894-'Raw Data'!D894)&lt;2,'Raw Data'!AX894,0), 0)</f>
        <v/>
      </c>
      <c r="AS899">
        <f>IF('Hidden Analysiss'!D895=1,IF(ABS('Raw Data'!E894-'Raw Data'!D894)&lt;3,'Raw Data'!BA894,0), 0)</f>
        <v/>
      </c>
      <c r="AT899">
        <f>IF('Hidden Analysiss'!D895=1,IF(ABS('Raw Data'!E894-'Raw Data'!D894)&lt;4,'Raw Data'!BD894,0), 0)</f>
        <v/>
      </c>
      <c r="AU899">
        <f>IF(AND('Hidden Analysiss'!E895=1, ABS('Raw Data'!E894-'Raw Data'!D894)&lt;2), 'Raw Data'!AX894, 0)</f>
        <v/>
      </c>
      <c r="AV899">
        <f>IF(AND('Hidden Analysiss'!E895=1, ABS('Raw Data'!E894-'Raw Data'!D894)&lt;3), 'Raw Data'!BA894, 0)</f>
        <v/>
      </c>
      <c r="AW899">
        <f>IF(AND('Hidden Analysiss'!E895=1, ABS('Raw Data'!E894-'Raw Data'!D894)&lt;3), 'Raw Data'!BD894, 0)</f>
        <v/>
      </c>
    </row>
    <row r="900">
      <c r="A900" s="1">
        <f>'Raw Data'!A895</f>
        <v/>
      </c>
      <c r="B900">
        <f>IF('Raw Data'!E895&gt;'Raw Data'!D895, 'Raw Data'!J895, 0)</f>
        <v/>
      </c>
      <c r="C900">
        <f>IF('Raw Data'!D895&gt;'Raw Data'!E895, 'Raw Data'!I895, 0)</f>
        <v/>
      </c>
      <c r="D900">
        <f>SUM(G900:H900)</f>
        <v/>
      </c>
      <c r="E900">
        <f>IF(AND('Raw Data'!J895&lt;'Raw Data'!I895,'Raw Data'!E895&gt;'Raw Data'!D895,'Raw Data'!E895-'Raw Data'!D895&gt;3),'Raw Data'!N895,IF(AND('Raw Data'!I895&lt;'Raw Data'!J895,'Raw Data'!D895&gt;'Raw Data'!E895,'Raw Data'!D895-'Raw Data'!E895&gt;3),'Raw Data'!M895,0))</f>
        <v/>
      </c>
      <c r="F900">
        <f>IF(AND('Raw Data'!J895&lt;'Raw Data'!I895,'Raw Data'!E895&gt;'Raw Data'!D895,'Raw Data'!E895-'Raw Data'!D895&lt;4),'Raw Data'!L895,IF(AND('Raw Data'!I895&lt;'Raw Data'!J895,'Raw Data'!D895&gt;'Raw Data'!E895,'Raw Data'!D895-'Raw Data'!E895&lt;4),'Raw Data'!K895,0))</f>
        <v/>
      </c>
      <c r="G900">
        <f>IF(AND('Raw Data'!J895&lt;'Raw Data'!I895, 'Raw Data'!E895&gt;'Raw Data'!D895), 'Raw Data'!J895, 0)</f>
        <v/>
      </c>
      <c r="H900">
        <f>IF(AND('Raw Data'!J895&gt;'Raw Data'!I895, 'Raw Data'!E895&lt;'Raw Data'!D895), 'Raw Data'!I895, 0)</f>
        <v/>
      </c>
      <c r="I900">
        <f>SUM(J900:K900)</f>
        <v/>
      </c>
      <c r="J900">
        <f>IF(AND('Raw Data'!J895&gt;'Raw Data'!I895, 'Raw Data'!E895&gt;'Raw Data'!D895), 'Raw Data'!J895, 0)</f>
        <v/>
      </c>
      <c r="K900">
        <f>IF(AND('Raw Data'!I895&gt;'Raw Data'!J895, 'Raw Data'!D895&gt;'Raw Data'!E895), 'Raw Data'!I895, 0)</f>
        <v/>
      </c>
      <c r="L900">
        <f>IF('Raw Data'!E895-'Raw Data'!D895&gt;3, 'Raw Data'!N895, 0)</f>
        <v/>
      </c>
      <c r="M900">
        <f>IF('Raw Data'!D895-'Raw Data'!E895&gt;3, 'Raw Data'!M895, 0)</f>
        <v/>
      </c>
      <c r="N900">
        <f>IF(ISBLANK('Raw Data'!D895),0,IF(AND('Raw Data'!E895&gt;'Raw Data'!D895,'Raw Data'!E895-'Raw Data'!D895&gt;0,'Raw Data'!E895-'Raw Data'!D895&lt;4),'Raw Data'!L895, 0))</f>
        <v/>
      </c>
      <c r="O900">
        <f>IF(ISBLANK('Raw Data'!D895),0,IF(AND('Raw Data'!E895&gt;'Raw Data'!D895,'Raw Data'!E895-'Raw Data'!D895&gt;0,'Raw Data'!D895-'Raw Data'!E895&lt;4),'Raw Data'!K895, 0))</f>
        <v/>
      </c>
      <c r="P900">
        <f>IF('Raw Data'!E895-'Raw Data'!D895&gt;3, 'Raw Data'!N895, IF('Raw Data'!D895-'Raw Data'!E895&gt;3, 'Raw Data'!M895, 0))</f>
        <v/>
      </c>
      <c r="Q900">
        <f>IF(ISBLANK('Raw Data'!E895),0,IF(AND('Raw Data'!E895-'Raw Data'!D895&lt;4,'Raw Data'!E895-'Raw Data'!D895&gt;0),'Raw Data'!L895,IF(AND('Raw Data'!D895&gt;'Raw Data'!E895,'Raw Data'!D895-'Raw Data'!E895&gt;0),'Raw Data'!K895,0)))</f>
        <v/>
      </c>
      <c r="R900">
        <f>IF(ISBLANK('Raw Data'!K895),0,IFERROR(IF(MATCH(SMALL('Raw Data'!K895:N895,1),L900:O900,0),SMALL('Raw Data'!K895:N895,1)),0))</f>
        <v/>
      </c>
      <c r="S900">
        <f>IF(ISBLANK('Raw Data'!K895),0,IFERROR(IF(MATCH(SMALL('Raw Data'!K895:N895,2),L900:O900,0),SMALL('Raw Data'!K895:N895,2)),0))</f>
        <v/>
      </c>
      <c r="T900">
        <f>IF(ISBLANK('Raw Data'!K895),0,IFERROR(IF(MATCH(SMALL('Raw Data'!K895:N895,3),L900:O900,0),SMALL('Raw Data'!K895:N895,3)),0))</f>
        <v/>
      </c>
      <c r="U900">
        <f>IF(ISBLANK('Raw Data'!K895),0,IFERROR(IF(MATCH(SMALL('Raw Data'!K895:N895,4),L900:O900,0),SMALL('Raw Data'!K895:N895,4)),0))</f>
        <v/>
      </c>
      <c r="V900">
        <f>IF(AND('Raw Data'!D895&lt;3, 'Raw Data'!E895&lt;3, 'Raw Data'!A895&gt;0), 'Raw Data'!AF895, 0)</f>
        <v/>
      </c>
      <c r="W900">
        <f>IF(AND('Raw Data'!D895&lt;4, 'Raw Data'!E895&lt;4, 'Raw Data'!A895&gt;0), 'Raw Data'!AI895, 0)</f>
        <v/>
      </c>
      <c r="X900">
        <f>IF(AND('Raw Data'!D895&lt;5, 'Raw Data'!E895&lt;5, 'Raw Data'!A895&gt;0), 'Raw Data'!AL895, 0)</f>
        <v/>
      </c>
      <c r="Y900">
        <f>IF(AND('Raw Data'!D895&lt;6, 'Raw Data'!E895&lt;6, 'Raw Data'!A895&gt;0), 'Raw Data'!AO895, 0)</f>
        <v/>
      </c>
      <c r="Z900">
        <f>IF(ISBLANK('Raw Data'!D895), 0, IF('Raw Data'!D895-'Raw Data'!E895&gt;1, 'Raw Data'!AW895, 0))</f>
        <v/>
      </c>
      <c r="AA900">
        <f>IF(ISBLANK('Raw Data'!A895), 0, IF(ABS('Raw Data'!D895-'Raw Data'!E895)&lt;2, 'Raw Data'!AX895, 0))</f>
        <v/>
      </c>
      <c r="AB900">
        <f>IF(ISBLANK('Raw Data'!D895), 0, IF('Raw Data'!E895-'Raw Data'!D895&gt;1, 'Raw Data'!AY895, 0))</f>
        <v/>
      </c>
      <c r="AC900">
        <f>IF(ISBLANK('Raw Data'!D895), 0, IF('Raw Data'!D895-'Raw Data'!E895&gt;2, 'Raw Data'!AZ895, 0))</f>
        <v/>
      </c>
      <c r="AD900">
        <f>IF(ISBLANK('Raw Data'!A895), 0, IF(ABS('Raw Data'!D895-'Raw Data'!E895)&lt;3, 'Raw Data'!BA895, 0))</f>
        <v/>
      </c>
      <c r="AE900">
        <f>IF(ISBLANK('Raw Data'!D895), 0, IF('Raw Data'!E895-'Raw Data'!D895&gt;2, 'Raw Data'!BB895, 0))</f>
        <v/>
      </c>
      <c r="AF900">
        <f>IF(ISBLANK('Raw Data'!D895), 0, IF('Raw Data'!D895-'Raw Data'!E895&gt;3, 'Raw Data'!BC895, 0))</f>
        <v/>
      </c>
      <c r="AG900">
        <f>IF(ISBLANK('Raw Data'!A895), 0, IF(ABS('Raw Data'!D895-'Raw Data'!E895)&lt;4, 'Raw Data'!BD895, 0))</f>
        <v/>
      </c>
      <c r="AH900">
        <f>IF(ISBLANK('Raw Data'!D895), 0, IF('Raw Data'!E895-'Raw Data'!D895&gt;3, 'Raw Data'!BE895, 0))</f>
        <v/>
      </c>
      <c r="AI900">
        <f>IF(SUM('Raw Data'!D895:E895)&gt;'Raw Data'!F895, 'Raw Data'!G895, 0)</f>
        <v/>
      </c>
      <c r="AJ900">
        <f>IF(ISBLANK('Raw Data'!D895), 0, IF(SUM('Raw Data'!D895:E895)&lt;'Raw Data'!F895, 'Raw Data'!H895, 0))</f>
        <v/>
      </c>
      <c r="AK900">
        <f>IF(ISBLANK('Raw Data'!A895), 0, IF(AND('Raw Data'!D895&lt;3, 'Raw Data'!E895&lt;3, 'Raw Data'!F895&lt;BB$2), 'Raw Data'!AF895, 0))</f>
        <v/>
      </c>
      <c r="AL900">
        <f>IF(ISBLANK('Raw Data'!A895), 0, IF(AND('Raw Data'!D895&lt;4, 'Raw Data'!E895&lt;4, 'Raw Data'!F895&lt;BB$2), 'Raw Data'!AI895, 0))</f>
        <v/>
      </c>
      <c r="AM900">
        <f>IF(ISBLANK('Raw Data'!A895), 0, IF(AND('Raw Data'!D895&lt;5, 'Raw Data'!E895&lt;5, 'Raw Data'!F895&lt;BB$2), 'Raw Data'!AL895, 0))</f>
        <v/>
      </c>
      <c r="AN900">
        <f>IF(ISBLANK('Raw Data'!A895), 0, IF(AND('Raw Data'!D895&lt;6, 'Raw Data'!E895&lt;6, 'Raw Data'!F895&lt;BB$2), 'Raw Data'!AO895, 0))</f>
        <v/>
      </c>
      <c r="AO900">
        <f>IF(ISBLANK('Raw Data'!A895), 0, IF(AND('Raw Data'!I895&lt;Analysis!$BC$2, 'Raw Data'!D895-'Raw Data'!E895&gt;1), 'Raw Data'!AW895, IF(AND('Raw Data'!J895&lt;Analysis!$BC$2, 'Raw Data'!E895-'Raw Data'!D895&gt;1), 'Raw Data'!AY895, 0)))</f>
        <v/>
      </c>
      <c r="AP900">
        <f>IF(ISBLANK('Raw Data'!A895), 0, IF(AND('Raw Data'!I895&lt;Analysis!$BC$2, 'Raw Data'!D895-'Raw Data'!E895&gt;2), 'Raw Data'!AZ895, IF(AND('Raw Data'!J895&lt;Analysis!$BC$2, 'Raw Data'!E895-'Raw Data'!D895&gt;2), 'Raw Data'!BB895, 0)))</f>
        <v/>
      </c>
      <c r="AQ900">
        <f>IF(ISBLANK('Raw Data'!A895), 0, IF(AND('Raw Data'!I895&lt;Analysis!$BC$2, 'Raw Data'!D895-'Raw Data'!E895&gt;3), 'Raw Data'!BC895, IF(AND('Raw Data'!J895&lt;Analysis!$BC$2, 'Raw Data'!E895-'Raw Data'!D895&gt;3), 'Raw Data'!BE895, 0)))</f>
        <v/>
      </c>
      <c r="AR900">
        <f>IF('Hidden Analysiss'!D896=1,IF(ABS('Raw Data'!E895-'Raw Data'!D895)&lt;2,'Raw Data'!AX895,0), 0)</f>
        <v/>
      </c>
      <c r="AS900">
        <f>IF('Hidden Analysiss'!D896=1,IF(ABS('Raw Data'!E895-'Raw Data'!D895)&lt;3,'Raw Data'!BA895,0), 0)</f>
        <v/>
      </c>
      <c r="AT900">
        <f>IF('Hidden Analysiss'!D896=1,IF(ABS('Raw Data'!E895-'Raw Data'!D895)&lt;4,'Raw Data'!BD895,0), 0)</f>
        <v/>
      </c>
      <c r="AU900">
        <f>IF(AND('Hidden Analysiss'!E896=1, ABS('Raw Data'!E895-'Raw Data'!D895)&lt;2), 'Raw Data'!AX895, 0)</f>
        <v/>
      </c>
      <c r="AV900">
        <f>IF(AND('Hidden Analysiss'!E896=1, ABS('Raw Data'!E895-'Raw Data'!D895)&lt;3), 'Raw Data'!BA895, 0)</f>
        <v/>
      </c>
      <c r="AW900">
        <f>IF(AND('Hidden Analysiss'!E896=1, ABS('Raw Data'!E895-'Raw Data'!D895)&lt;3), 'Raw Data'!BD895, 0)</f>
        <v/>
      </c>
    </row>
    <row r="901">
      <c r="A901" s="1">
        <f>'Raw Data'!A896</f>
        <v/>
      </c>
      <c r="B901">
        <f>IF('Raw Data'!E896&gt;'Raw Data'!D896, 'Raw Data'!J896, 0)</f>
        <v/>
      </c>
      <c r="C901">
        <f>IF('Raw Data'!D896&gt;'Raw Data'!E896, 'Raw Data'!I896, 0)</f>
        <v/>
      </c>
      <c r="D901">
        <f>SUM(G901:H901)</f>
        <v/>
      </c>
      <c r="E901">
        <f>IF(AND('Raw Data'!J896&lt;'Raw Data'!I896,'Raw Data'!E896&gt;'Raw Data'!D896,'Raw Data'!E896-'Raw Data'!D896&gt;3),'Raw Data'!N896,IF(AND('Raw Data'!I896&lt;'Raw Data'!J896,'Raw Data'!D896&gt;'Raw Data'!E896,'Raw Data'!D896-'Raw Data'!E896&gt;3),'Raw Data'!M896,0))</f>
        <v/>
      </c>
      <c r="F901">
        <f>IF(AND('Raw Data'!J896&lt;'Raw Data'!I896,'Raw Data'!E896&gt;'Raw Data'!D896,'Raw Data'!E896-'Raw Data'!D896&lt;4),'Raw Data'!L896,IF(AND('Raw Data'!I896&lt;'Raw Data'!J896,'Raw Data'!D896&gt;'Raw Data'!E896,'Raw Data'!D896-'Raw Data'!E896&lt;4),'Raw Data'!K896,0))</f>
        <v/>
      </c>
      <c r="G901">
        <f>IF(AND('Raw Data'!J896&lt;'Raw Data'!I896, 'Raw Data'!E896&gt;'Raw Data'!D896), 'Raw Data'!J896, 0)</f>
        <v/>
      </c>
      <c r="H901">
        <f>IF(AND('Raw Data'!J896&gt;'Raw Data'!I896, 'Raw Data'!E896&lt;'Raw Data'!D896), 'Raw Data'!I896, 0)</f>
        <v/>
      </c>
      <c r="I901">
        <f>SUM(J901:K901)</f>
        <v/>
      </c>
      <c r="J901">
        <f>IF(AND('Raw Data'!J896&gt;'Raw Data'!I896, 'Raw Data'!E896&gt;'Raw Data'!D896), 'Raw Data'!J896, 0)</f>
        <v/>
      </c>
      <c r="K901">
        <f>IF(AND('Raw Data'!I896&gt;'Raw Data'!J896, 'Raw Data'!D896&gt;'Raw Data'!E896), 'Raw Data'!I896, 0)</f>
        <v/>
      </c>
      <c r="L901">
        <f>IF('Raw Data'!E896-'Raw Data'!D896&gt;3, 'Raw Data'!N896, 0)</f>
        <v/>
      </c>
      <c r="M901">
        <f>IF('Raw Data'!D896-'Raw Data'!E896&gt;3, 'Raw Data'!M896, 0)</f>
        <v/>
      </c>
      <c r="N901">
        <f>IF(ISBLANK('Raw Data'!D896),0,IF(AND('Raw Data'!E896&gt;'Raw Data'!D896,'Raw Data'!E896-'Raw Data'!D896&gt;0,'Raw Data'!E896-'Raw Data'!D896&lt;4),'Raw Data'!L896, 0))</f>
        <v/>
      </c>
      <c r="O901">
        <f>IF(ISBLANK('Raw Data'!D896),0,IF(AND('Raw Data'!E896&gt;'Raw Data'!D896,'Raw Data'!E896-'Raw Data'!D896&gt;0,'Raw Data'!D896-'Raw Data'!E896&lt;4),'Raw Data'!K896, 0))</f>
        <v/>
      </c>
      <c r="P901">
        <f>IF('Raw Data'!E896-'Raw Data'!D896&gt;3, 'Raw Data'!N896, IF('Raw Data'!D896-'Raw Data'!E896&gt;3, 'Raw Data'!M896, 0))</f>
        <v/>
      </c>
      <c r="Q901">
        <f>IF(ISBLANK('Raw Data'!E896),0,IF(AND('Raw Data'!E896-'Raw Data'!D896&lt;4,'Raw Data'!E896-'Raw Data'!D896&gt;0),'Raw Data'!L896,IF(AND('Raw Data'!D896&gt;'Raw Data'!E896,'Raw Data'!D896-'Raw Data'!E896&gt;0),'Raw Data'!K896,0)))</f>
        <v/>
      </c>
      <c r="R901">
        <f>IF(ISBLANK('Raw Data'!K896),0,IFERROR(IF(MATCH(SMALL('Raw Data'!K896:N896,1),L901:O901,0),SMALL('Raw Data'!K896:N896,1)),0))</f>
        <v/>
      </c>
      <c r="S901">
        <f>IF(ISBLANK('Raw Data'!K896),0,IFERROR(IF(MATCH(SMALL('Raw Data'!K896:N896,2),L901:O901,0),SMALL('Raw Data'!K896:N896,2)),0))</f>
        <v/>
      </c>
      <c r="T901">
        <f>IF(ISBLANK('Raw Data'!K896),0,IFERROR(IF(MATCH(SMALL('Raw Data'!K896:N896,3),L901:O901,0),SMALL('Raw Data'!K896:N896,3)),0))</f>
        <v/>
      </c>
      <c r="U901">
        <f>IF(ISBLANK('Raw Data'!K896),0,IFERROR(IF(MATCH(SMALL('Raw Data'!K896:N896,4),L901:O901,0),SMALL('Raw Data'!K896:N896,4)),0))</f>
        <v/>
      </c>
      <c r="V901">
        <f>IF(AND('Raw Data'!D896&lt;3, 'Raw Data'!E896&lt;3, 'Raw Data'!A896&gt;0), 'Raw Data'!AF896, 0)</f>
        <v/>
      </c>
      <c r="W901">
        <f>IF(AND('Raw Data'!D896&lt;4, 'Raw Data'!E896&lt;4, 'Raw Data'!A896&gt;0), 'Raw Data'!AI896, 0)</f>
        <v/>
      </c>
      <c r="X901">
        <f>IF(AND('Raw Data'!D896&lt;5, 'Raw Data'!E896&lt;5, 'Raw Data'!A896&gt;0), 'Raw Data'!AL896, 0)</f>
        <v/>
      </c>
      <c r="Y901">
        <f>IF(AND('Raw Data'!D896&lt;6, 'Raw Data'!E896&lt;6, 'Raw Data'!A896&gt;0), 'Raw Data'!AO896, 0)</f>
        <v/>
      </c>
      <c r="Z901">
        <f>IF(ISBLANK('Raw Data'!D896), 0, IF('Raw Data'!D896-'Raw Data'!E896&gt;1, 'Raw Data'!AW896, 0))</f>
        <v/>
      </c>
      <c r="AA901">
        <f>IF(ISBLANK('Raw Data'!A896), 0, IF(ABS('Raw Data'!D896-'Raw Data'!E896)&lt;2, 'Raw Data'!AX896, 0))</f>
        <v/>
      </c>
      <c r="AB901">
        <f>IF(ISBLANK('Raw Data'!D896), 0, IF('Raw Data'!E896-'Raw Data'!D896&gt;1, 'Raw Data'!AY896, 0))</f>
        <v/>
      </c>
      <c r="AC901">
        <f>IF(ISBLANK('Raw Data'!D896), 0, IF('Raw Data'!D896-'Raw Data'!E896&gt;2, 'Raw Data'!AZ896, 0))</f>
        <v/>
      </c>
      <c r="AD901">
        <f>IF(ISBLANK('Raw Data'!A896), 0, IF(ABS('Raw Data'!D896-'Raw Data'!E896)&lt;3, 'Raw Data'!BA896, 0))</f>
        <v/>
      </c>
      <c r="AE901">
        <f>IF(ISBLANK('Raw Data'!D896), 0, IF('Raw Data'!E896-'Raw Data'!D896&gt;2, 'Raw Data'!BB896, 0))</f>
        <v/>
      </c>
      <c r="AF901">
        <f>IF(ISBLANK('Raw Data'!D896), 0, IF('Raw Data'!D896-'Raw Data'!E896&gt;3, 'Raw Data'!BC896, 0))</f>
        <v/>
      </c>
      <c r="AG901">
        <f>IF(ISBLANK('Raw Data'!A896), 0, IF(ABS('Raw Data'!D896-'Raw Data'!E896)&lt;4, 'Raw Data'!BD896, 0))</f>
        <v/>
      </c>
      <c r="AH901">
        <f>IF(ISBLANK('Raw Data'!D896), 0, IF('Raw Data'!E896-'Raw Data'!D896&gt;3, 'Raw Data'!BE896, 0))</f>
        <v/>
      </c>
      <c r="AI901">
        <f>IF(SUM('Raw Data'!D896:E896)&gt;'Raw Data'!F896, 'Raw Data'!G896, 0)</f>
        <v/>
      </c>
      <c r="AJ901">
        <f>IF(ISBLANK('Raw Data'!D896), 0, IF(SUM('Raw Data'!D896:E896)&lt;'Raw Data'!F896, 'Raw Data'!H896, 0))</f>
        <v/>
      </c>
      <c r="AK901">
        <f>IF(ISBLANK('Raw Data'!A896), 0, IF(AND('Raw Data'!D896&lt;3, 'Raw Data'!E896&lt;3, 'Raw Data'!F896&lt;BB$2), 'Raw Data'!AF896, 0))</f>
        <v/>
      </c>
      <c r="AL901">
        <f>IF(ISBLANK('Raw Data'!A896), 0, IF(AND('Raw Data'!D896&lt;4, 'Raw Data'!E896&lt;4, 'Raw Data'!F896&lt;BB$2), 'Raw Data'!AI896, 0))</f>
        <v/>
      </c>
      <c r="AM901">
        <f>IF(ISBLANK('Raw Data'!A896), 0, IF(AND('Raw Data'!D896&lt;5, 'Raw Data'!E896&lt;5, 'Raw Data'!F896&lt;BB$2), 'Raw Data'!AL896, 0))</f>
        <v/>
      </c>
      <c r="AN901">
        <f>IF(ISBLANK('Raw Data'!A896), 0, IF(AND('Raw Data'!D896&lt;6, 'Raw Data'!E896&lt;6, 'Raw Data'!F896&lt;BB$2), 'Raw Data'!AO896, 0))</f>
        <v/>
      </c>
      <c r="AO901">
        <f>IF(ISBLANK('Raw Data'!A896), 0, IF(AND('Raw Data'!I896&lt;Analysis!$BC$2, 'Raw Data'!D896-'Raw Data'!E896&gt;1), 'Raw Data'!AW896, IF(AND('Raw Data'!J896&lt;Analysis!$BC$2, 'Raw Data'!E896-'Raw Data'!D896&gt;1), 'Raw Data'!AY896, 0)))</f>
        <v/>
      </c>
      <c r="AP901">
        <f>IF(ISBLANK('Raw Data'!A896), 0, IF(AND('Raw Data'!I896&lt;Analysis!$BC$2, 'Raw Data'!D896-'Raw Data'!E896&gt;2), 'Raw Data'!AZ896, IF(AND('Raw Data'!J896&lt;Analysis!$BC$2, 'Raw Data'!E896-'Raw Data'!D896&gt;2), 'Raw Data'!BB896, 0)))</f>
        <v/>
      </c>
      <c r="AQ901">
        <f>IF(ISBLANK('Raw Data'!A896), 0, IF(AND('Raw Data'!I896&lt;Analysis!$BC$2, 'Raw Data'!D896-'Raw Data'!E896&gt;3), 'Raw Data'!BC896, IF(AND('Raw Data'!J896&lt;Analysis!$BC$2, 'Raw Data'!E896-'Raw Data'!D896&gt;3), 'Raw Data'!BE896, 0)))</f>
        <v/>
      </c>
      <c r="AR901">
        <f>IF('Hidden Analysiss'!D897=1,IF(ABS('Raw Data'!E896-'Raw Data'!D896)&lt;2,'Raw Data'!AX896,0), 0)</f>
        <v/>
      </c>
      <c r="AS901">
        <f>IF('Hidden Analysiss'!D897=1,IF(ABS('Raw Data'!E896-'Raw Data'!D896)&lt;3,'Raw Data'!BA896,0), 0)</f>
        <v/>
      </c>
      <c r="AT901">
        <f>IF('Hidden Analysiss'!D897=1,IF(ABS('Raw Data'!E896-'Raw Data'!D896)&lt;4,'Raw Data'!BD896,0), 0)</f>
        <v/>
      </c>
      <c r="AU901">
        <f>IF(AND('Hidden Analysiss'!E897=1, ABS('Raw Data'!E896-'Raw Data'!D896)&lt;2), 'Raw Data'!AX896, 0)</f>
        <v/>
      </c>
      <c r="AV901">
        <f>IF(AND('Hidden Analysiss'!E897=1, ABS('Raw Data'!E896-'Raw Data'!D896)&lt;3), 'Raw Data'!BA896, 0)</f>
        <v/>
      </c>
      <c r="AW901">
        <f>IF(AND('Hidden Analysiss'!E897=1, ABS('Raw Data'!E896-'Raw Data'!D896)&lt;3), 'Raw Data'!BD896, 0)</f>
        <v/>
      </c>
    </row>
    <row r="902">
      <c r="A902" s="1">
        <f>'Raw Data'!A897</f>
        <v/>
      </c>
      <c r="B902">
        <f>IF('Raw Data'!E897&gt;'Raw Data'!D897, 'Raw Data'!J897, 0)</f>
        <v/>
      </c>
      <c r="C902">
        <f>IF('Raw Data'!D897&gt;'Raw Data'!E897, 'Raw Data'!I897, 0)</f>
        <v/>
      </c>
      <c r="D902">
        <f>SUM(G902:H902)</f>
        <v/>
      </c>
      <c r="E902">
        <f>IF(AND('Raw Data'!J897&lt;'Raw Data'!I897,'Raw Data'!E897&gt;'Raw Data'!D897,'Raw Data'!E897-'Raw Data'!D897&gt;3),'Raw Data'!N897,IF(AND('Raw Data'!I897&lt;'Raw Data'!J897,'Raw Data'!D897&gt;'Raw Data'!E897,'Raw Data'!D897-'Raw Data'!E897&gt;3),'Raw Data'!M897,0))</f>
        <v/>
      </c>
      <c r="F902">
        <f>IF(AND('Raw Data'!J897&lt;'Raw Data'!I897,'Raw Data'!E897&gt;'Raw Data'!D897,'Raw Data'!E897-'Raw Data'!D897&lt;4),'Raw Data'!L897,IF(AND('Raw Data'!I897&lt;'Raw Data'!J897,'Raw Data'!D897&gt;'Raw Data'!E897,'Raw Data'!D897-'Raw Data'!E897&lt;4),'Raw Data'!K897,0))</f>
        <v/>
      </c>
      <c r="G902">
        <f>IF(AND('Raw Data'!J897&lt;'Raw Data'!I897, 'Raw Data'!E897&gt;'Raw Data'!D897), 'Raw Data'!J897, 0)</f>
        <v/>
      </c>
      <c r="H902">
        <f>IF(AND('Raw Data'!J897&gt;'Raw Data'!I897, 'Raw Data'!E897&lt;'Raw Data'!D897), 'Raw Data'!I897, 0)</f>
        <v/>
      </c>
      <c r="I902">
        <f>SUM(J902:K902)</f>
        <v/>
      </c>
      <c r="J902">
        <f>IF(AND('Raw Data'!J897&gt;'Raw Data'!I897, 'Raw Data'!E897&gt;'Raw Data'!D897), 'Raw Data'!J897, 0)</f>
        <v/>
      </c>
      <c r="K902">
        <f>IF(AND('Raw Data'!I897&gt;'Raw Data'!J897, 'Raw Data'!D897&gt;'Raw Data'!E897), 'Raw Data'!I897, 0)</f>
        <v/>
      </c>
      <c r="L902">
        <f>IF('Raw Data'!E897-'Raw Data'!D897&gt;3, 'Raw Data'!N897, 0)</f>
        <v/>
      </c>
      <c r="M902">
        <f>IF('Raw Data'!D897-'Raw Data'!E897&gt;3, 'Raw Data'!M897, 0)</f>
        <v/>
      </c>
      <c r="N902">
        <f>IF(ISBLANK('Raw Data'!D897),0,IF(AND('Raw Data'!E897&gt;'Raw Data'!D897,'Raw Data'!E897-'Raw Data'!D897&gt;0,'Raw Data'!E897-'Raw Data'!D897&lt;4),'Raw Data'!L897, 0))</f>
        <v/>
      </c>
      <c r="O902">
        <f>IF(ISBLANK('Raw Data'!D897),0,IF(AND('Raw Data'!E897&gt;'Raw Data'!D897,'Raw Data'!E897-'Raw Data'!D897&gt;0,'Raw Data'!D897-'Raw Data'!E897&lt;4),'Raw Data'!K897, 0))</f>
        <v/>
      </c>
      <c r="P902">
        <f>IF('Raw Data'!E897-'Raw Data'!D897&gt;3, 'Raw Data'!N897, IF('Raw Data'!D897-'Raw Data'!E897&gt;3, 'Raw Data'!M897, 0))</f>
        <v/>
      </c>
      <c r="Q902">
        <f>IF(ISBLANK('Raw Data'!E897),0,IF(AND('Raw Data'!E897-'Raw Data'!D897&lt;4,'Raw Data'!E897-'Raw Data'!D897&gt;0),'Raw Data'!L897,IF(AND('Raw Data'!D897&gt;'Raw Data'!E897,'Raw Data'!D897-'Raw Data'!E897&gt;0),'Raw Data'!K897,0)))</f>
        <v/>
      </c>
      <c r="R902">
        <f>IF(ISBLANK('Raw Data'!K897),0,IFERROR(IF(MATCH(SMALL('Raw Data'!K897:N897,1),L902:O902,0),SMALL('Raw Data'!K897:N897,1)),0))</f>
        <v/>
      </c>
      <c r="S902">
        <f>IF(ISBLANK('Raw Data'!K897),0,IFERROR(IF(MATCH(SMALL('Raw Data'!K897:N897,2),L902:O902,0),SMALL('Raw Data'!K897:N897,2)),0))</f>
        <v/>
      </c>
      <c r="T902">
        <f>IF(ISBLANK('Raw Data'!K897),0,IFERROR(IF(MATCH(SMALL('Raw Data'!K897:N897,3),L902:O902,0),SMALL('Raw Data'!K897:N897,3)),0))</f>
        <v/>
      </c>
      <c r="U902">
        <f>IF(ISBLANK('Raw Data'!K897),0,IFERROR(IF(MATCH(SMALL('Raw Data'!K897:N897,4),L902:O902,0),SMALL('Raw Data'!K897:N897,4)),0))</f>
        <v/>
      </c>
      <c r="V902">
        <f>IF(AND('Raw Data'!D897&lt;3, 'Raw Data'!E897&lt;3, 'Raw Data'!A897&gt;0), 'Raw Data'!AF897, 0)</f>
        <v/>
      </c>
      <c r="W902">
        <f>IF(AND('Raw Data'!D897&lt;4, 'Raw Data'!E897&lt;4, 'Raw Data'!A897&gt;0), 'Raw Data'!AI897, 0)</f>
        <v/>
      </c>
      <c r="X902">
        <f>IF(AND('Raw Data'!D897&lt;5, 'Raw Data'!E897&lt;5, 'Raw Data'!A897&gt;0), 'Raw Data'!AL897, 0)</f>
        <v/>
      </c>
      <c r="Y902">
        <f>IF(AND('Raw Data'!D897&lt;6, 'Raw Data'!E897&lt;6, 'Raw Data'!A897&gt;0), 'Raw Data'!AO897, 0)</f>
        <v/>
      </c>
      <c r="Z902">
        <f>IF(ISBLANK('Raw Data'!D897), 0, IF('Raw Data'!D897-'Raw Data'!E897&gt;1, 'Raw Data'!AW897, 0))</f>
        <v/>
      </c>
      <c r="AA902">
        <f>IF(ISBLANK('Raw Data'!A897), 0, IF(ABS('Raw Data'!D897-'Raw Data'!E897)&lt;2, 'Raw Data'!AX897, 0))</f>
        <v/>
      </c>
      <c r="AB902">
        <f>IF(ISBLANK('Raw Data'!D897), 0, IF('Raw Data'!E897-'Raw Data'!D897&gt;1, 'Raw Data'!AY897, 0))</f>
        <v/>
      </c>
      <c r="AC902">
        <f>IF(ISBLANK('Raw Data'!D897), 0, IF('Raw Data'!D897-'Raw Data'!E897&gt;2, 'Raw Data'!AZ897, 0))</f>
        <v/>
      </c>
      <c r="AD902">
        <f>IF(ISBLANK('Raw Data'!A897), 0, IF(ABS('Raw Data'!D897-'Raw Data'!E897)&lt;3, 'Raw Data'!BA897, 0))</f>
        <v/>
      </c>
      <c r="AE902">
        <f>IF(ISBLANK('Raw Data'!D897), 0, IF('Raw Data'!E897-'Raw Data'!D897&gt;2, 'Raw Data'!BB897, 0))</f>
        <v/>
      </c>
      <c r="AF902">
        <f>IF(ISBLANK('Raw Data'!D897), 0, IF('Raw Data'!D897-'Raw Data'!E897&gt;3, 'Raw Data'!BC897, 0))</f>
        <v/>
      </c>
      <c r="AG902">
        <f>IF(ISBLANK('Raw Data'!A897), 0, IF(ABS('Raw Data'!D897-'Raw Data'!E897)&lt;4, 'Raw Data'!BD897, 0))</f>
        <v/>
      </c>
      <c r="AH902">
        <f>IF(ISBLANK('Raw Data'!D897), 0, IF('Raw Data'!E897-'Raw Data'!D897&gt;3, 'Raw Data'!BE897, 0))</f>
        <v/>
      </c>
      <c r="AI902">
        <f>IF(SUM('Raw Data'!D897:E897)&gt;'Raw Data'!F897, 'Raw Data'!G897, 0)</f>
        <v/>
      </c>
      <c r="AJ902">
        <f>IF(ISBLANK('Raw Data'!D897), 0, IF(SUM('Raw Data'!D897:E897)&lt;'Raw Data'!F897, 'Raw Data'!H897, 0))</f>
        <v/>
      </c>
      <c r="AK902">
        <f>IF(ISBLANK('Raw Data'!A897), 0, IF(AND('Raw Data'!D897&lt;3, 'Raw Data'!E897&lt;3, 'Raw Data'!F897&lt;BB$2), 'Raw Data'!AF897, 0))</f>
        <v/>
      </c>
      <c r="AL902">
        <f>IF(ISBLANK('Raw Data'!A897), 0, IF(AND('Raw Data'!D897&lt;4, 'Raw Data'!E897&lt;4, 'Raw Data'!F897&lt;BB$2), 'Raw Data'!AI897, 0))</f>
        <v/>
      </c>
      <c r="AM902">
        <f>IF(ISBLANK('Raw Data'!A897), 0, IF(AND('Raw Data'!D897&lt;5, 'Raw Data'!E897&lt;5, 'Raw Data'!F897&lt;BB$2), 'Raw Data'!AL897, 0))</f>
        <v/>
      </c>
      <c r="AN902">
        <f>IF(ISBLANK('Raw Data'!A897), 0, IF(AND('Raw Data'!D897&lt;6, 'Raw Data'!E897&lt;6, 'Raw Data'!F897&lt;BB$2), 'Raw Data'!AO897, 0))</f>
        <v/>
      </c>
      <c r="AO902">
        <f>IF(ISBLANK('Raw Data'!A897), 0, IF(AND('Raw Data'!I897&lt;Analysis!$BC$2, 'Raw Data'!D897-'Raw Data'!E897&gt;1), 'Raw Data'!AW897, IF(AND('Raw Data'!J897&lt;Analysis!$BC$2, 'Raw Data'!E897-'Raw Data'!D897&gt;1), 'Raw Data'!AY897, 0)))</f>
        <v/>
      </c>
      <c r="AP902">
        <f>IF(ISBLANK('Raw Data'!A897), 0, IF(AND('Raw Data'!I897&lt;Analysis!$BC$2, 'Raw Data'!D897-'Raw Data'!E897&gt;2), 'Raw Data'!AZ897, IF(AND('Raw Data'!J897&lt;Analysis!$BC$2, 'Raw Data'!E897-'Raw Data'!D897&gt;2), 'Raw Data'!BB897, 0)))</f>
        <v/>
      </c>
      <c r="AQ902">
        <f>IF(ISBLANK('Raw Data'!A897), 0, IF(AND('Raw Data'!I897&lt;Analysis!$BC$2, 'Raw Data'!D897-'Raw Data'!E897&gt;3), 'Raw Data'!BC897, IF(AND('Raw Data'!J897&lt;Analysis!$BC$2, 'Raw Data'!E897-'Raw Data'!D897&gt;3), 'Raw Data'!BE897, 0)))</f>
        <v/>
      </c>
      <c r="AR902">
        <f>IF('Hidden Analysiss'!D898=1,IF(ABS('Raw Data'!E897-'Raw Data'!D897)&lt;2,'Raw Data'!AX897,0), 0)</f>
        <v/>
      </c>
      <c r="AS902">
        <f>IF('Hidden Analysiss'!D898=1,IF(ABS('Raw Data'!E897-'Raw Data'!D897)&lt;3,'Raw Data'!BA897,0), 0)</f>
        <v/>
      </c>
      <c r="AT902">
        <f>IF('Hidden Analysiss'!D898=1,IF(ABS('Raw Data'!E897-'Raw Data'!D897)&lt;4,'Raw Data'!BD897,0), 0)</f>
        <v/>
      </c>
      <c r="AU902">
        <f>IF(AND('Hidden Analysiss'!E898=1, ABS('Raw Data'!E897-'Raw Data'!D897)&lt;2), 'Raw Data'!AX897, 0)</f>
        <v/>
      </c>
      <c r="AV902">
        <f>IF(AND('Hidden Analysiss'!E898=1, ABS('Raw Data'!E897-'Raw Data'!D897)&lt;3), 'Raw Data'!BA897, 0)</f>
        <v/>
      </c>
      <c r="AW902">
        <f>IF(AND('Hidden Analysiss'!E898=1, ABS('Raw Data'!E897-'Raw Data'!D897)&lt;3), 'Raw Data'!BD897, 0)</f>
        <v/>
      </c>
    </row>
    <row r="903">
      <c r="A903" s="1">
        <f>'Raw Data'!A898</f>
        <v/>
      </c>
      <c r="B903">
        <f>IF('Raw Data'!E898&gt;'Raw Data'!D898, 'Raw Data'!J898, 0)</f>
        <v/>
      </c>
      <c r="C903">
        <f>IF('Raw Data'!D898&gt;'Raw Data'!E898, 'Raw Data'!I898, 0)</f>
        <v/>
      </c>
      <c r="D903">
        <f>SUM(G903:H903)</f>
        <v/>
      </c>
      <c r="E903">
        <f>IF(AND('Raw Data'!J898&lt;'Raw Data'!I898,'Raw Data'!E898&gt;'Raw Data'!D898,'Raw Data'!E898-'Raw Data'!D898&gt;3),'Raw Data'!N898,IF(AND('Raw Data'!I898&lt;'Raw Data'!J898,'Raw Data'!D898&gt;'Raw Data'!E898,'Raw Data'!D898-'Raw Data'!E898&gt;3),'Raw Data'!M898,0))</f>
        <v/>
      </c>
      <c r="F903">
        <f>IF(AND('Raw Data'!J898&lt;'Raw Data'!I898,'Raw Data'!E898&gt;'Raw Data'!D898,'Raw Data'!E898-'Raw Data'!D898&lt;4),'Raw Data'!L898,IF(AND('Raw Data'!I898&lt;'Raw Data'!J898,'Raw Data'!D898&gt;'Raw Data'!E898,'Raw Data'!D898-'Raw Data'!E898&lt;4),'Raw Data'!K898,0))</f>
        <v/>
      </c>
      <c r="G903">
        <f>IF(AND('Raw Data'!J898&lt;'Raw Data'!I898, 'Raw Data'!E898&gt;'Raw Data'!D898), 'Raw Data'!J898, 0)</f>
        <v/>
      </c>
      <c r="H903">
        <f>IF(AND('Raw Data'!J898&gt;'Raw Data'!I898, 'Raw Data'!E898&lt;'Raw Data'!D898), 'Raw Data'!I898, 0)</f>
        <v/>
      </c>
      <c r="I903">
        <f>SUM(J903:K903)</f>
        <v/>
      </c>
      <c r="J903">
        <f>IF(AND('Raw Data'!J898&gt;'Raw Data'!I898, 'Raw Data'!E898&gt;'Raw Data'!D898), 'Raw Data'!J898, 0)</f>
        <v/>
      </c>
      <c r="K903">
        <f>IF(AND('Raw Data'!I898&gt;'Raw Data'!J898, 'Raw Data'!D898&gt;'Raw Data'!E898), 'Raw Data'!I898, 0)</f>
        <v/>
      </c>
      <c r="L903">
        <f>IF('Raw Data'!E898-'Raw Data'!D898&gt;3, 'Raw Data'!N898, 0)</f>
        <v/>
      </c>
      <c r="M903">
        <f>IF('Raw Data'!D898-'Raw Data'!E898&gt;3, 'Raw Data'!M898, 0)</f>
        <v/>
      </c>
      <c r="N903">
        <f>IF(ISBLANK('Raw Data'!D898),0,IF(AND('Raw Data'!E898&gt;'Raw Data'!D898,'Raw Data'!E898-'Raw Data'!D898&gt;0,'Raw Data'!E898-'Raw Data'!D898&lt;4),'Raw Data'!L898, 0))</f>
        <v/>
      </c>
      <c r="O903">
        <f>IF(ISBLANK('Raw Data'!D898),0,IF(AND('Raw Data'!E898&gt;'Raw Data'!D898,'Raw Data'!E898-'Raw Data'!D898&gt;0,'Raw Data'!D898-'Raw Data'!E898&lt;4),'Raw Data'!K898, 0))</f>
        <v/>
      </c>
      <c r="P903">
        <f>IF('Raw Data'!E898-'Raw Data'!D898&gt;3, 'Raw Data'!N898, IF('Raw Data'!D898-'Raw Data'!E898&gt;3, 'Raw Data'!M898, 0))</f>
        <v/>
      </c>
      <c r="Q903">
        <f>IF(ISBLANK('Raw Data'!E898),0,IF(AND('Raw Data'!E898-'Raw Data'!D898&lt;4,'Raw Data'!E898-'Raw Data'!D898&gt;0),'Raw Data'!L898,IF(AND('Raw Data'!D898&gt;'Raw Data'!E898,'Raw Data'!D898-'Raw Data'!E898&gt;0),'Raw Data'!K898,0)))</f>
        <v/>
      </c>
      <c r="R903">
        <f>IF(ISBLANK('Raw Data'!K898),0,IFERROR(IF(MATCH(SMALL('Raw Data'!K898:N898,1),L903:O903,0),SMALL('Raw Data'!K898:N898,1)),0))</f>
        <v/>
      </c>
      <c r="S903">
        <f>IF(ISBLANK('Raw Data'!K898),0,IFERROR(IF(MATCH(SMALL('Raw Data'!K898:N898,2),L903:O903,0),SMALL('Raw Data'!K898:N898,2)),0))</f>
        <v/>
      </c>
      <c r="T903">
        <f>IF(ISBLANK('Raw Data'!K898),0,IFERROR(IF(MATCH(SMALL('Raw Data'!K898:N898,3),L903:O903,0),SMALL('Raw Data'!K898:N898,3)),0))</f>
        <v/>
      </c>
      <c r="U903">
        <f>IF(ISBLANK('Raw Data'!K898),0,IFERROR(IF(MATCH(SMALL('Raw Data'!K898:N898,4),L903:O903,0),SMALL('Raw Data'!K898:N898,4)),0))</f>
        <v/>
      </c>
      <c r="V903">
        <f>IF(AND('Raw Data'!D898&lt;3, 'Raw Data'!E898&lt;3, 'Raw Data'!A898&gt;0), 'Raw Data'!AF898, 0)</f>
        <v/>
      </c>
      <c r="W903">
        <f>IF(AND('Raw Data'!D898&lt;4, 'Raw Data'!E898&lt;4, 'Raw Data'!A898&gt;0), 'Raw Data'!AI898, 0)</f>
        <v/>
      </c>
      <c r="X903">
        <f>IF(AND('Raw Data'!D898&lt;5, 'Raw Data'!E898&lt;5, 'Raw Data'!A898&gt;0), 'Raw Data'!AL898, 0)</f>
        <v/>
      </c>
      <c r="Y903">
        <f>IF(AND('Raw Data'!D898&lt;6, 'Raw Data'!E898&lt;6, 'Raw Data'!A898&gt;0), 'Raw Data'!AO898, 0)</f>
        <v/>
      </c>
      <c r="Z903">
        <f>IF(ISBLANK('Raw Data'!D898), 0, IF('Raw Data'!D898-'Raw Data'!E898&gt;1, 'Raw Data'!AW898, 0))</f>
        <v/>
      </c>
      <c r="AA903">
        <f>IF(ISBLANK('Raw Data'!A898), 0, IF(ABS('Raw Data'!D898-'Raw Data'!E898)&lt;2, 'Raw Data'!AX898, 0))</f>
        <v/>
      </c>
      <c r="AB903">
        <f>IF(ISBLANK('Raw Data'!D898), 0, IF('Raw Data'!E898-'Raw Data'!D898&gt;1, 'Raw Data'!AY898, 0))</f>
        <v/>
      </c>
      <c r="AC903">
        <f>IF(ISBLANK('Raw Data'!D898), 0, IF('Raw Data'!D898-'Raw Data'!E898&gt;2, 'Raw Data'!AZ898, 0))</f>
        <v/>
      </c>
      <c r="AD903">
        <f>IF(ISBLANK('Raw Data'!A898), 0, IF(ABS('Raw Data'!D898-'Raw Data'!E898)&lt;3, 'Raw Data'!BA898, 0))</f>
        <v/>
      </c>
      <c r="AE903">
        <f>IF(ISBLANK('Raw Data'!D898), 0, IF('Raw Data'!E898-'Raw Data'!D898&gt;2, 'Raw Data'!BB898, 0))</f>
        <v/>
      </c>
      <c r="AF903">
        <f>IF(ISBLANK('Raw Data'!D898), 0, IF('Raw Data'!D898-'Raw Data'!E898&gt;3, 'Raw Data'!BC898, 0))</f>
        <v/>
      </c>
      <c r="AG903">
        <f>IF(ISBLANK('Raw Data'!A898), 0, IF(ABS('Raw Data'!D898-'Raw Data'!E898)&lt;4, 'Raw Data'!BD898, 0))</f>
        <v/>
      </c>
      <c r="AH903">
        <f>IF(ISBLANK('Raw Data'!D898), 0, IF('Raw Data'!E898-'Raw Data'!D898&gt;3, 'Raw Data'!BE898, 0))</f>
        <v/>
      </c>
      <c r="AI903">
        <f>IF(SUM('Raw Data'!D898:E898)&gt;'Raw Data'!F898, 'Raw Data'!G898, 0)</f>
        <v/>
      </c>
      <c r="AJ903">
        <f>IF(ISBLANK('Raw Data'!D898), 0, IF(SUM('Raw Data'!D898:E898)&lt;'Raw Data'!F898, 'Raw Data'!H898, 0))</f>
        <v/>
      </c>
      <c r="AK903">
        <f>IF(ISBLANK('Raw Data'!A898), 0, IF(AND('Raw Data'!D898&lt;3, 'Raw Data'!E898&lt;3, 'Raw Data'!F898&lt;BB$2), 'Raw Data'!AF898, 0))</f>
        <v/>
      </c>
      <c r="AL903">
        <f>IF(ISBLANK('Raw Data'!A898), 0, IF(AND('Raw Data'!D898&lt;4, 'Raw Data'!E898&lt;4, 'Raw Data'!F898&lt;BB$2), 'Raw Data'!AI898, 0))</f>
        <v/>
      </c>
      <c r="AM903">
        <f>IF(ISBLANK('Raw Data'!A898), 0, IF(AND('Raw Data'!D898&lt;5, 'Raw Data'!E898&lt;5, 'Raw Data'!F898&lt;BB$2), 'Raw Data'!AL898, 0))</f>
        <v/>
      </c>
      <c r="AN903">
        <f>IF(ISBLANK('Raw Data'!A898), 0, IF(AND('Raw Data'!D898&lt;6, 'Raw Data'!E898&lt;6, 'Raw Data'!F898&lt;BB$2), 'Raw Data'!AO898, 0))</f>
        <v/>
      </c>
      <c r="AO903">
        <f>IF(ISBLANK('Raw Data'!A898), 0, IF(AND('Raw Data'!I898&lt;Analysis!$BC$2, 'Raw Data'!D898-'Raw Data'!E898&gt;1), 'Raw Data'!AW898, IF(AND('Raw Data'!J898&lt;Analysis!$BC$2, 'Raw Data'!E898-'Raw Data'!D898&gt;1), 'Raw Data'!AY898, 0)))</f>
        <v/>
      </c>
      <c r="AP903">
        <f>IF(ISBLANK('Raw Data'!A898), 0, IF(AND('Raw Data'!I898&lt;Analysis!$BC$2, 'Raw Data'!D898-'Raw Data'!E898&gt;2), 'Raw Data'!AZ898, IF(AND('Raw Data'!J898&lt;Analysis!$BC$2, 'Raw Data'!E898-'Raw Data'!D898&gt;2), 'Raw Data'!BB898, 0)))</f>
        <v/>
      </c>
      <c r="AQ903">
        <f>IF(ISBLANK('Raw Data'!A898), 0, IF(AND('Raw Data'!I898&lt;Analysis!$BC$2, 'Raw Data'!D898-'Raw Data'!E898&gt;3), 'Raw Data'!BC898, IF(AND('Raw Data'!J898&lt;Analysis!$BC$2, 'Raw Data'!E898-'Raw Data'!D898&gt;3), 'Raw Data'!BE898, 0)))</f>
        <v/>
      </c>
      <c r="AR903">
        <f>IF('Hidden Analysiss'!D899=1,IF(ABS('Raw Data'!E898-'Raw Data'!D898)&lt;2,'Raw Data'!AX898,0), 0)</f>
        <v/>
      </c>
      <c r="AS903">
        <f>IF('Hidden Analysiss'!D899=1,IF(ABS('Raw Data'!E898-'Raw Data'!D898)&lt;3,'Raw Data'!BA898,0), 0)</f>
        <v/>
      </c>
      <c r="AT903">
        <f>IF('Hidden Analysiss'!D899=1,IF(ABS('Raw Data'!E898-'Raw Data'!D898)&lt;4,'Raw Data'!BD898,0), 0)</f>
        <v/>
      </c>
      <c r="AU903">
        <f>IF(AND('Hidden Analysiss'!E899=1, ABS('Raw Data'!E898-'Raw Data'!D898)&lt;2), 'Raw Data'!AX898, 0)</f>
        <v/>
      </c>
      <c r="AV903">
        <f>IF(AND('Hidden Analysiss'!E899=1, ABS('Raw Data'!E898-'Raw Data'!D898)&lt;3), 'Raw Data'!BA898, 0)</f>
        <v/>
      </c>
      <c r="AW903">
        <f>IF(AND('Hidden Analysiss'!E899=1, ABS('Raw Data'!E898-'Raw Data'!D898)&lt;3), 'Raw Data'!BD898, 0)</f>
        <v/>
      </c>
    </row>
    <row r="904">
      <c r="A904" s="1">
        <f>'Raw Data'!A899</f>
        <v/>
      </c>
      <c r="B904">
        <f>IF('Raw Data'!E899&gt;'Raw Data'!D899, 'Raw Data'!J899, 0)</f>
        <v/>
      </c>
      <c r="C904">
        <f>IF('Raw Data'!D899&gt;'Raw Data'!E899, 'Raw Data'!I899, 0)</f>
        <v/>
      </c>
      <c r="D904">
        <f>SUM(G904:H904)</f>
        <v/>
      </c>
      <c r="E904">
        <f>IF(AND('Raw Data'!J899&lt;'Raw Data'!I899,'Raw Data'!E899&gt;'Raw Data'!D899,'Raw Data'!E899-'Raw Data'!D899&gt;3),'Raw Data'!N899,IF(AND('Raw Data'!I899&lt;'Raw Data'!J899,'Raw Data'!D899&gt;'Raw Data'!E899,'Raw Data'!D899-'Raw Data'!E899&gt;3),'Raw Data'!M899,0))</f>
        <v/>
      </c>
      <c r="F904">
        <f>IF(AND('Raw Data'!J899&lt;'Raw Data'!I899,'Raw Data'!E899&gt;'Raw Data'!D899,'Raw Data'!E899-'Raw Data'!D899&lt;4),'Raw Data'!L899,IF(AND('Raw Data'!I899&lt;'Raw Data'!J899,'Raw Data'!D899&gt;'Raw Data'!E899,'Raw Data'!D899-'Raw Data'!E899&lt;4),'Raw Data'!K899,0))</f>
        <v/>
      </c>
      <c r="G904">
        <f>IF(AND('Raw Data'!J899&lt;'Raw Data'!I899, 'Raw Data'!E899&gt;'Raw Data'!D899), 'Raw Data'!J899, 0)</f>
        <v/>
      </c>
      <c r="H904">
        <f>IF(AND('Raw Data'!J899&gt;'Raw Data'!I899, 'Raw Data'!E899&lt;'Raw Data'!D899), 'Raw Data'!I899, 0)</f>
        <v/>
      </c>
      <c r="I904">
        <f>SUM(J904:K904)</f>
        <v/>
      </c>
      <c r="J904">
        <f>IF(AND('Raw Data'!J899&gt;'Raw Data'!I899, 'Raw Data'!E899&gt;'Raw Data'!D899), 'Raw Data'!J899, 0)</f>
        <v/>
      </c>
      <c r="K904">
        <f>IF(AND('Raw Data'!I899&gt;'Raw Data'!J899, 'Raw Data'!D899&gt;'Raw Data'!E899), 'Raw Data'!I899, 0)</f>
        <v/>
      </c>
      <c r="L904">
        <f>IF('Raw Data'!E899-'Raw Data'!D899&gt;3, 'Raw Data'!N899, 0)</f>
        <v/>
      </c>
      <c r="M904">
        <f>IF('Raw Data'!D899-'Raw Data'!E899&gt;3, 'Raw Data'!M899, 0)</f>
        <v/>
      </c>
      <c r="N904">
        <f>IF(ISBLANK('Raw Data'!D899),0,IF(AND('Raw Data'!E899&gt;'Raw Data'!D899,'Raw Data'!E899-'Raw Data'!D899&gt;0,'Raw Data'!E899-'Raw Data'!D899&lt;4),'Raw Data'!L899, 0))</f>
        <v/>
      </c>
      <c r="O904">
        <f>IF(ISBLANK('Raw Data'!D899),0,IF(AND('Raw Data'!E899&gt;'Raw Data'!D899,'Raw Data'!E899-'Raw Data'!D899&gt;0,'Raw Data'!D899-'Raw Data'!E899&lt;4),'Raw Data'!K899, 0))</f>
        <v/>
      </c>
      <c r="P904">
        <f>IF('Raw Data'!E899-'Raw Data'!D899&gt;3, 'Raw Data'!N899, IF('Raw Data'!D899-'Raw Data'!E899&gt;3, 'Raw Data'!M899, 0))</f>
        <v/>
      </c>
      <c r="Q904">
        <f>IF(ISBLANK('Raw Data'!E899),0,IF(AND('Raw Data'!E899-'Raw Data'!D899&lt;4,'Raw Data'!E899-'Raw Data'!D899&gt;0),'Raw Data'!L899,IF(AND('Raw Data'!D899&gt;'Raw Data'!E899,'Raw Data'!D899-'Raw Data'!E899&gt;0),'Raw Data'!K899,0)))</f>
        <v/>
      </c>
      <c r="R904">
        <f>IF(ISBLANK('Raw Data'!K899),0,IFERROR(IF(MATCH(SMALL('Raw Data'!K899:N899,1),L904:O904,0),SMALL('Raw Data'!K899:N899,1)),0))</f>
        <v/>
      </c>
      <c r="S904">
        <f>IF(ISBLANK('Raw Data'!K899),0,IFERROR(IF(MATCH(SMALL('Raw Data'!K899:N899,2),L904:O904,0),SMALL('Raw Data'!K899:N899,2)),0))</f>
        <v/>
      </c>
      <c r="T904">
        <f>IF(ISBLANK('Raw Data'!K899),0,IFERROR(IF(MATCH(SMALL('Raw Data'!K899:N899,3),L904:O904,0),SMALL('Raw Data'!K899:N899,3)),0))</f>
        <v/>
      </c>
      <c r="U904">
        <f>IF(ISBLANK('Raw Data'!K899),0,IFERROR(IF(MATCH(SMALL('Raw Data'!K899:N899,4),L904:O904,0),SMALL('Raw Data'!K899:N899,4)),0))</f>
        <v/>
      </c>
      <c r="V904">
        <f>IF(AND('Raw Data'!D899&lt;3, 'Raw Data'!E899&lt;3, 'Raw Data'!A899&gt;0), 'Raw Data'!AF899, 0)</f>
        <v/>
      </c>
      <c r="W904">
        <f>IF(AND('Raw Data'!D899&lt;4, 'Raw Data'!E899&lt;4, 'Raw Data'!A899&gt;0), 'Raw Data'!AI899, 0)</f>
        <v/>
      </c>
      <c r="X904">
        <f>IF(AND('Raw Data'!D899&lt;5, 'Raw Data'!E899&lt;5, 'Raw Data'!A899&gt;0), 'Raw Data'!AL899, 0)</f>
        <v/>
      </c>
      <c r="Y904">
        <f>IF(AND('Raw Data'!D899&lt;6, 'Raw Data'!E899&lt;6, 'Raw Data'!A899&gt;0), 'Raw Data'!AO899, 0)</f>
        <v/>
      </c>
      <c r="Z904">
        <f>IF(ISBLANK('Raw Data'!D899), 0, IF('Raw Data'!D899-'Raw Data'!E899&gt;1, 'Raw Data'!AW899, 0))</f>
        <v/>
      </c>
      <c r="AA904">
        <f>IF(ISBLANK('Raw Data'!A899), 0, IF(ABS('Raw Data'!D899-'Raw Data'!E899)&lt;2, 'Raw Data'!AX899, 0))</f>
        <v/>
      </c>
      <c r="AB904">
        <f>IF(ISBLANK('Raw Data'!D899), 0, IF('Raw Data'!E899-'Raw Data'!D899&gt;1, 'Raw Data'!AY899, 0))</f>
        <v/>
      </c>
      <c r="AC904">
        <f>IF(ISBLANK('Raw Data'!D899), 0, IF('Raw Data'!D899-'Raw Data'!E899&gt;2, 'Raw Data'!AZ899, 0))</f>
        <v/>
      </c>
      <c r="AD904">
        <f>IF(ISBLANK('Raw Data'!A899), 0, IF(ABS('Raw Data'!D899-'Raw Data'!E899)&lt;3, 'Raw Data'!BA899, 0))</f>
        <v/>
      </c>
      <c r="AE904">
        <f>IF(ISBLANK('Raw Data'!D899), 0, IF('Raw Data'!E899-'Raw Data'!D899&gt;2, 'Raw Data'!BB899, 0))</f>
        <v/>
      </c>
      <c r="AF904">
        <f>IF(ISBLANK('Raw Data'!D899), 0, IF('Raw Data'!D899-'Raw Data'!E899&gt;3, 'Raw Data'!BC899, 0))</f>
        <v/>
      </c>
      <c r="AG904">
        <f>IF(ISBLANK('Raw Data'!A899), 0, IF(ABS('Raw Data'!D899-'Raw Data'!E899)&lt;4, 'Raw Data'!BD899, 0))</f>
        <v/>
      </c>
      <c r="AH904">
        <f>IF(ISBLANK('Raw Data'!D899), 0, IF('Raw Data'!E899-'Raw Data'!D899&gt;3, 'Raw Data'!BE899, 0))</f>
        <v/>
      </c>
      <c r="AI904">
        <f>IF(SUM('Raw Data'!D899:E899)&gt;'Raw Data'!F899, 'Raw Data'!G899, 0)</f>
        <v/>
      </c>
      <c r="AJ904">
        <f>IF(ISBLANK('Raw Data'!D899), 0, IF(SUM('Raw Data'!D899:E899)&lt;'Raw Data'!F899, 'Raw Data'!H899, 0))</f>
        <v/>
      </c>
      <c r="AK904">
        <f>IF(ISBLANK('Raw Data'!A899), 0, IF(AND('Raw Data'!D899&lt;3, 'Raw Data'!E899&lt;3, 'Raw Data'!F899&lt;BB$2), 'Raw Data'!AF899, 0))</f>
        <v/>
      </c>
      <c r="AL904">
        <f>IF(ISBLANK('Raw Data'!A899), 0, IF(AND('Raw Data'!D899&lt;4, 'Raw Data'!E899&lt;4, 'Raw Data'!F899&lt;BB$2), 'Raw Data'!AI899, 0))</f>
        <v/>
      </c>
      <c r="AM904">
        <f>IF(ISBLANK('Raw Data'!A899), 0, IF(AND('Raw Data'!D899&lt;5, 'Raw Data'!E899&lt;5, 'Raw Data'!F899&lt;BB$2), 'Raw Data'!AL899, 0))</f>
        <v/>
      </c>
      <c r="AN904">
        <f>IF(ISBLANK('Raw Data'!A899), 0, IF(AND('Raw Data'!D899&lt;6, 'Raw Data'!E899&lt;6, 'Raw Data'!F899&lt;BB$2), 'Raw Data'!AO899, 0))</f>
        <v/>
      </c>
      <c r="AO904">
        <f>IF(ISBLANK('Raw Data'!A899), 0, IF(AND('Raw Data'!I899&lt;Analysis!$BC$2, 'Raw Data'!D899-'Raw Data'!E899&gt;1), 'Raw Data'!AW899, IF(AND('Raw Data'!J899&lt;Analysis!$BC$2, 'Raw Data'!E899-'Raw Data'!D899&gt;1), 'Raw Data'!AY899, 0)))</f>
        <v/>
      </c>
      <c r="AP904">
        <f>IF(ISBLANK('Raw Data'!A899), 0, IF(AND('Raw Data'!I899&lt;Analysis!$BC$2, 'Raw Data'!D899-'Raw Data'!E899&gt;2), 'Raw Data'!AZ899, IF(AND('Raw Data'!J899&lt;Analysis!$BC$2, 'Raw Data'!E899-'Raw Data'!D899&gt;2), 'Raw Data'!BB899, 0)))</f>
        <v/>
      </c>
      <c r="AQ904">
        <f>IF(ISBLANK('Raw Data'!A899), 0, IF(AND('Raw Data'!I899&lt;Analysis!$BC$2, 'Raw Data'!D899-'Raw Data'!E899&gt;3), 'Raw Data'!BC899, IF(AND('Raw Data'!J899&lt;Analysis!$BC$2, 'Raw Data'!E899-'Raw Data'!D899&gt;3), 'Raw Data'!BE899, 0)))</f>
        <v/>
      </c>
      <c r="AR904">
        <f>IF('Hidden Analysiss'!D900=1,IF(ABS('Raw Data'!E899-'Raw Data'!D899)&lt;2,'Raw Data'!AX899,0), 0)</f>
        <v/>
      </c>
      <c r="AS904">
        <f>IF('Hidden Analysiss'!D900=1,IF(ABS('Raw Data'!E899-'Raw Data'!D899)&lt;3,'Raw Data'!BA899,0), 0)</f>
        <v/>
      </c>
      <c r="AT904">
        <f>IF('Hidden Analysiss'!D900=1,IF(ABS('Raw Data'!E899-'Raw Data'!D899)&lt;4,'Raw Data'!BD899,0), 0)</f>
        <v/>
      </c>
      <c r="AU904">
        <f>IF(AND('Hidden Analysiss'!E900=1, ABS('Raw Data'!E899-'Raw Data'!D899)&lt;2), 'Raw Data'!AX899, 0)</f>
        <v/>
      </c>
      <c r="AV904">
        <f>IF(AND('Hidden Analysiss'!E900=1, ABS('Raw Data'!E899-'Raw Data'!D899)&lt;3), 'Raw Data'!BA899, 0)</f>
        <v/>
      </c>
      <c r="AW904">
        <f>IF(AND('Hidden Analysiss'!E900=1, ABS('Raw Data'!E899-'Raw Data'!D899)&lt;3), 'Raw Data'!BD899, 0)</f>
        <v/>
      </c>
    </row>
    <row r="905">
      <c r="A905" s="1">
        <f>'Raw Data'!A900</f>
        <v/>
      </c>
      <c r="B905">
        <f>IF('Raw Data'!E900&gt;'Raw Data'!D900, 'Raw Data'!J900, 0)</f>
        <v/>
      </c>
      <c r="C905">
        <f>IF('Raw Data'!D900&gt;'Raw Data'!E900, 'Raw Data'!I900, 0)</f>
        <v/>
      </c>
      <c r="D905">
        <f>SUM(G905:H905)</f>
        <v/>
      </c>
      <c r="E905">
        <f>IF(AND('Raw Data'!J900&lt;'Raw Data'!I900,'Raw Data'!E900&gt;'Raw Data'!D900,'Raw Data'!E900-'Raw Data'!D900&gt;3),'Raw Data'!N900,IF(AND('Raw Data'!I900&lt;'Raw Data'!J900,'Raw Data'!D900&gt;'Raw Data'!E900,'Raw Data'!D900-'Raw Data'!E900&gt;3),'Raw Data'!M900,0))</f>
        <v/>
      </c>
      <c r="F905">
        <f>IF(AND('Raw Data'!J900&lt;'Raw Data'!I900,'Raw Data'!E900&gt;'Raw Data'!D900,'Raw Data'!E900-'Raw Data'!D900&lt;4),'Raw Data'!L900,IF(AND('Raw Data'!I900&lt;'Raw Data'!J900,'Raw Data'!D900&gt;'Raw Data'!E900,'Raw Data'!D900-'Raw Data'!E900&lt;4),'Raw Data'!K900,0))</f>
        <v/>
      </c>
      <c r="G905">
        <f>IF(AND('Raw Data'!J900&lt;'Raw Data'!I900, 'Raw Data'!E900&gt;'Raw Data'!D900), 'Raw Data'!J900, 0)</f>
        <v/>
      </c>
      <c r="H905">
        <f>IF(AND('Raw Data'!J900&gt;'Raw Data'!I900, 'Raw Data'!E900&lt;'Raw Data'!D900), 'Raw Data'!I900, 0)</f>
        <v/>
      </c>
      <c r="I905">
        <f>SUM(J905:K905)</f>
        <v/>
      </c>
      <c r="J905">
        <f>IF(AND('Raw Data'!J900&gt;'Raw Data'!I900, 'Raw Data'!E900&gt;'Raw Data'!D900), 'Raw Data'!J900, 0)</f>
        <v/>
      </c>
      <c r="K905">
        <f>IF(AND('Raw Data'!I900&gt;'Raw Data'!J900, 'Raw Data'!D900&gt;'Raw Data'!E900), 'Raw Data'!I900, 0)</f>
        <v/>
      </c>
      <c r="L905">
        <f>IF('Raw Data'!E900-'Raw Data'!D900&gt;3, 'Raw Data'!N900, 0)</f>
        <v/>
      </c>
      <c r="M905">
        <f>IF('Raw Data'!D900-'Raw Data'!E900&gt;3, 'Raw Data'!M900, 0)</f>
        <v/>
      </c>
      <c r="N905">
        <f>IF(ISBLANK('Raw Data'!D900),0,IF(AND('Raw Data'!E900&gt;'Raw Data'!D900,'Raw Data'!E900-'Raw Data'!D900&gt;0,'Raw Data'!E900-'Raw Data'!D900&lt;4),'Raw Data'!L900, 0))</f>
        <v/>
      </c>
      <c r="O905">
        <f>IF(ISBLANK('Raw Data'!D900),0,IF(AND('Raw Data'!E900&gt;'Raw Data'!D900,'Raw Data'!E900-'Raw Data'!D900&gt;0,'Raw Data'!D900-'Raw Data'!E900&lt;4),'Raw Data'!K900, 0))</f>
        <v/>
      </c>
      <c r="P905">
        <f>IF('Raw Data'!E900-'Raw Data'!D900&gt;3, 'Raw Data'!N900, IF('Raw Data'!D900-'Raw Data'!E900&gt;3, 'Raw Data'!M900, 0))</f>
        <v/>
      </c>
      <c r="Q905">
        <f>IF(ISBLANK('Raw Data'!E900),0,IF(AND('Raw Data'!E900-'Raw Data'!D900&lt;4,'Raw Data'!E900-'Raw Data'!D900&gt;0),'Raw Data'!L900,IF(AND('Raw Data'!D900&gt;'Raw Data'!E900,'Raw Data'!D900-'Raw Data'!E900&gt;0),'Raw Data'!K900,0)))</f>
        <v/>
      </c>
      <c r="R905">
        <f>IF(ISBLANK('Raw Data'!K900),0,IFERROR(IF(MATCH(SMALL('Raw Data'!K900:N900,1),L905:O905,0),SMALL('Raw Data'!K900:N900,1)),0))</f>
        <v/>
      </c>
      <c r="S905">
        <f>IF(ISBLANK('Raw Data'!K900),0,IFERROR(IF(MATCH(SMALL('Raw Data'!K900:N900,2),L905:O905,0),SMALL('Raw Data'!K900:N900,2)),0))</f>
        <v/>
      </c>
      <c r="T905">
        <f>IF(ISBLANK('Raw Data'!K900),0,IFERROR(IF(MATCH(SMALL('Raw Data'!K900:N900,3),L905:O905,0),SMALL('Raw Data'!K900:N900,3)),0))</f>
        <v/>
      </c>
      <c r="U905">
        <f>IF(ISBLANK('Raw Data'!K900),0,IFERROR(IF(MATCH(SMALL('Raw Data'!K900:N900,4),L905:O905,0),SMALL('Raw Data'!K900:N900,4)),0))</f>
        <v/>
      </c>
      <c r="V905">
        <f>IF(AND('Raw Data'!D900&lt;3, 'Raw Data'!E900&lt;3, 'Raw Data'!A900&gt;0), 'Raw Data'!AF900, 0)</f>
        <v/>
      </c>
      <c r="W905">
        <f>IF(AND('Raw Data'!D900&lt;4, 'Raw Data'!E900&lt;4, 'Raw Data'!A900&gt;0), 'Raw Data'!AI900, 0)</f>
        <v/>
      </c>
      <c r="X905">
        <f>IF(AND('Raw Data'!D900&lt;5, 'Raw Data'!E900&lt;5, 'Raw Data'!A900&gt;0), 'Raw Data'!AL900, 0)</f>
        <v/>
      </c>
      <c r="Y905">
        <f>IF(AND('Raw Data'!D900&lt;6, 'Raw Data'!E900&lt;6, 'Raw Data'!A900&gt;0), 'Raw Data'!AO900, 0)</f>
        <v/>
      </c>
      <c r="Z905">
        <f>IF(ISBLANK('Raw Data'!D900), 0, IF('Raw Data'!D900-'Raw Data'!E900&gt;1, 'Raw Data'!AW900, 0))</f>
        <v/>
      </c>
      <c r="AA905">
        <f>IF(ISBLANK('Raw Data'!A900), 0, IF(ABS('Raw Data'!D900-'Raw Data'!E900)&lt;2, 'Raw Data'!AX900, 0))</f>
        <v/>
      </c>
      <c r="AB905">
        <f>IF(ISBLANK('Raw Data'!D900), 0, IF('Raw Data'!E900-'Raw Data'!D900&gt;1, 'Raw Data'!AY900, 0))</f>
        <v/>
      </c>
      <c r="AC905">
        <f>IF(ISBLANK('Raw Data'!D900), 0, IF('Raw Data'!D900-'Raw Data'!E900&gt;2, 'Raw Data'!AZ900, 0))</f>
        <v/>
      </c>
      <c r="AD905">
        <f>IF(ISBLANK('Raw Data'!A900), 0, IF(ABS('Raw Data'!D900-'Raw Data'!E900)&lt;3, 'Raw Data'!BA900, 0))</f>
        <v/>
      </c>
      <c r="AE905">
        <f>IF(ISBLANK('Raw Data'!D900), 0, IF('Raw Data'!E900-'Raw Data'!D900&gt;2, 'Raw Data'!BB900, 0))</f>
        <v/>
      </c>
      <c r="AF905">
        <f>IF(ISBLANK('Raw Data'!D900), 0, IF('Raw Data'!D900-'Raw Data'!E900&gt;3, 'Raw Data'!BC900, 0))</f>
        <v/>
      </c>
      <c r="AG905">
        <f>IF(ISBLANK('Raw Data'!A900), 0, IF(ABS('Raw Data'!D900-'Raw Data'!E900)&lt;4, 'Raw Data'!BD900, 0))</f>
        <v/>
      </c>
      <c r="AH905">
        <f>IF(ISBLANK('Raw Data'!D900), 0, IF('Raw Data'!E900-'Raw Data'!D900&gt;3, 'Raw Data'!BE900, 0))</f>
        <v/>
      </c>
      <c r="AI905">
        <f>IF(SUM('Raw Data'!D900:E900)&gt;'Raw Data'!F900, 'Raw Data'!G900, 0)</f>
        <v/>
      </c>
      <c r="AJ905">
        <f>IF(ISBLANK('Raw Data'!D900), 0, IF(SUM('Raw Data'!D900:E900)&lt;'Raw Data'!F900, 'Raw Data'!H900, 0))</f>
        <v/>
      </c>
      <c r="AK905">
        <f>IF(ISBLANK('Raw Data'!A900), 0, IF(AND('Raw Data'!D900&lt;3, 'Raw Data'!E900&lt;3, 'Raw Data'!F900&lt;BB$2), 'Raw Data'!AF900, 0))</f>
        <v/>
      </c>
      <c r="AL905">
        <f>IF(ISBLANK('Raw Data'!A900), 0, IF(AND('Raw Data'!D900&lt;4, 'Raw Data'!E900&lt;4, 'Raw Data'!F900&lt;BB$2), 'Raw Data'!AI900, 0))</f>
        <v/>
      </c>
      <c r="AM905">
        <f>IF(ISBLANK('Raw Data'!A900), 0, IF(AND('Raw Data'!D900&lt;5, 'Raw Data'!E900&lt;5, 'Raw Data'!F900&lt;BB$2), 'Raw Data'!AL900, 0))</f>
        <v/>
      </c>
      <c r="AN905">
        <f>IF(ISBLANK('Raw Data'!A900), 0, IF(AND('Raw Data'!D900&lt;6, 'Raw Data'!E900&lt;6, 'Raw Data'!F900&lt;BB$2), 'Raw Data'!AO900, 0))</f>
        <v/>
      </c>
      <c r="AO905">
        <f>IF(ISBLANK('Raw Data'!A900), 0, IF(AND('Raw Data'!I900&lt;Analysis!$BC$2, 'Raw Data'!D900-'Raw Data'!E900&gt;1), 'Raw Data'!AW900, IF(AND('Raw Data'!J900&lt;Analysis!$BC$2, 'Raw Data'!E900-'Raw Data'!D900&gt;1), 'Raw Data'!AY900, 0)))</f>
        <v/>
      </c>
      <c r="AP905">
        <f>IF(ISBLANK('Raw Data'!A900), 0, IF(AND('Raw Data'!I900&lt;Analysis!$BC$2, 'Raw Data'!D900-'Raw Data'!E900&gt;2), 'Raw Data'!AZ900, IF(AND('Raw Data'!J900&lt;Analysis!$BC$2, 'Raw Data'!E900-'Raw Data'!D900&gt;2), 'Raw Data'!BB900, 0)))</f>
        <v/>
      </c>
      <c r="AQ905">
        <f>IF(ISBLANK('Raw Data'!A900), 0, IF(AND('Raw Data'!I900&lt;Analysis!$BC$2, 'Raw Data'!D900-'Raw Data'!E900&gt;3), 'Raw Data'!BC900, IF(AND('Raw Data'!J900&lt;Analysis!$BC$2, 'Raw Data'!E900-'Raw Data'!D900&gt;3), 'Raw Data'!BE900, 0)))</f>
        <v/>
      </c>
      <c r="AR905">
        <f>IF('Hidden Analysiss'!D901=1,IF(ABS('Raw Data'!E900-'Raw Data'!D900)&lt;2,'Raw Data'!AX900,0), 0)</f>
        <v/>
      </c>
      <c r="AS905">
        <f>IF('Hidden Analysiss'!D901=1,IF(ABS('Raw Data'!E900-'Raw Data'!D900)&lt;3,'Raw Data'!BA900,0), 0)</f>
        <v/>
      </c>
      <c r="AT905">
        <f>IF('Hidden Analysiss'!D901=1,IF(ABS('Raw Data'!E900-'Raw Data'!D900)&lt;4,'Raw Data'!BD900,0), 0)</f>
        <v/>
      </c>
      <c r="AU905">
        <f>IF(AND('Hidden Analysiss'!E901=1, ABS('Raw Data'!E900-'Raw Data'!D900)&lt;2), 'Raw Data'!AX900, 0)</f>
        <v/>
      </c>
      <c r="AV905">
        <f>IF(AND('Hidden Analysiss'!E901=1, ABS('Raw Data'!E900-'Raw Data'!D900)&lt;3), 'Raw Data'!BA900, 0)</f>
        <v/>
      </c>
      <c r="AW905">
        <f>IF(AND('Hidden Analysiss'!E901=1, ABS('Raw Data'!E900-'Raw Data'!D900)&lt;3), 'Raw Data'!BD900, 0)</f>
        <v/>
      </c>
    </row>
    <row r="906">
      <c r="A906" s="1">
        <f>'Raw Data'!A901</f>
        <v/>
      </c>
      <c r="B906">
        <f>IF('Raw Data'!E901&gt;'Raw Data'!D901, 'Raw Data'!J901, 0)</f>
        <v/>
      </c>
      <c r="C906">
        <f>IF('Raw Data'!D901&gt;'Raw Data'!E901, 'Raw Data'!I901, 0)</f>
        <v/>
      </c>
      <c r="D906">
        <f>SUM(G906:H906)</f>
        <v/>
      </c>
      <c r="E906">
        <f>IF(AND('Raw Data'!J901&lt;'Raw Data'!I901,'Raw Data'!E901&gt;'Raw Data'!D901,'Raw Data'!E901-'Raw Data'!D901&gt;3),'Raw Data'!N901,IF(AND('Raw Data'!I901&lt;'Raw Data'!J901,'Raw Data'!D901&gt;'Raw Data'!E901,'Raw Data'!D901-'Raw Data'!E901&gt;3),'Raw Data'!M901,0))</f>
        <v/>
      </c>
      <c r="F906">
        <f>IF(AND('Raw Data'!J901&lt;'Raw Data'!I901,'Raw Data'!E901&gt;'Raw Data'!D901,'Raw Data'!E901-'Raw Data'!D901&lt;4),'Raw Data'!L901,IF(AND('Raw Data'!I901&lt;'Raw Data'!J901,'Raw Data'!D901&gt;'Raw Data'!E901,'Raw Data'!D901-'Raw Data'!E901&lt;4),'Raw Data'!K901,0))</f>
        <v/>
      </c>
      <c r="G906">
        <f>IF(AND('Raw Data'!J901&lt;'Raw Data'!I901, 'Raw Data'!E901&gt;'Raw Data'!D901), 'Raw Data'!J901, 0)</f>
        <v/>
      </c>
      <c r="H906">
        <f>IF(AND('Raw Data'!J901&gt;'Raw Data'!I901, 'Raw Data'!E901&lt;'Raw Data'!D901), 'Raw Data'!I901, 0)</f>
        <v/>
      </c>
      <c r="I906">
        <f>SUM(J906:K906)</f>
        <v/>
      </c>
      <c r="J906">
        <f>IF(AND('Raw Data'!J901&gt;'Raw Data'!I901, 'Raw Data'!E901&gt;'Raw Data'!D901), 'Raw Data'!J901, 0)</f>
        <v/>
      </c>
      <c r="K906">
        <f>IF(AND('Raw Data'!I901&gt;'Raw Data'!J901, 'Raw Data'!D901&gt;'Raw Data'!E901), 'Raw Data'!I901, 0)</f>
        <v/>
      </c>
      <c r="L906">
        <f>IF('Raw Data'!E901-'Raw Data'!D901&gt;3, 'Raw Data'!N901, 0)</f>
        <v/>
      </c>
      <c r="M906">
        <f>IF('Raw Data'!D901-'Raw Data'!E901&gt;3, 'Raw Data'!M901, 0)</f>
        <v/>
      </c>
      <c r="N906">
        <f>IF(ISBLANK('Raw Data'!D901),0,IF(AND('Raw Data'!E901&gt;'Raw Data'!D901,'Raw Data'!E901-'Raw Data'!D901&gt;0,'Raw Data'!E901-'Raw Data'!D901&lt;4),'Raw Data'!L901, 0))</f>
        <v/>
      </c>
      <c r="O906">
        <f>IF(ISBLANK('Raw Data'!D901),0,IF(AND('Raw Data'!E901&gt;'Raw Data'!D901,'Raw Data'!E901-'Raw Data'!D901&gt;0,'Raw Data'!D901-'Raw Data'!E901&lt;4),'Raw Data'!K901, 0))</f>
        <v/>
      </c>
      <c r="P906">
        <f>IF('Raw Data'!E901-'Raw Data'!D901&gt;3, 'Raw Data'!N901, IF('Raw Data'!D901-'Raw Data'!E901&gt;3, 'Raw Data'!M901, 0))</f>
        <v/>
      </c>
      <c r="Q906">
        <f>IF(ISBLANK('Raw Data'!E901),0,IF(AND('Raw Data'!E901-'Raw Data'!D901&lt;4,'Raw Data'!E901-'Raw Data'!D901&gt;0),'Raw Data'!L901,IF(AND('Raw Data'!D901&gt;'Raw Data'!E901,'Raw Data'!D901-'Raw Data'!E901&gt;0),'Raw Data'!K901,0)))</f>
        <v/>
      </c>
      <c r="R906">
        <f>IF(ISBLANK('Raw Data'!K901),0,IFERROR(IF(MATCH(SMALL('Raw Data'!K901:N901,1),L906:O906,0),SMALL('Raw Data'!K901:N901,1)),0))</f>
        <v/>
      </c>
      <c r="S906">
        <f>IF(ISBLANK('Raw Data'!K901),0,IFERROR(IF(MATCH(SMALL('Raw Data'!K901:N901,2),L906:O906,0),SMALL('Raw Data'!K901:N901,2)),0))</f>
        <v/>
      </c>
      <c r="T906">
        <f>IF(ISBLANK('Raw Data'!K901),0,IFERROR(IF(MATCH(SMALL('Raw Data'!K901:N901,3),L906:O906,0),SMALL('Raw Data'!K901:N901,3)),0))</f>
        <v/>
      </c>
      <c r="U906">
        <f>IF(ISBLANK('Raw Data'!K901),0,IFERROR(IF(MATCH(SMALL('Raw Data'!K901:N901,4),L906:O906,0),SMALL('Raw Data'!K901:N901,4)),0))</f>
        <v/>
      </c>
      <c r="V906">
        <f>IF(AND('Raw Data'!D901&lt;3, 'Raw Data'!E901&lt;3, 'Raw Data'!A901&gt;0), 'Raw Data'!AF901, 0)</f>
        <v/>
      </c>
      <c r="W906">
        <f>IF(AND('Raw Data'!D901&lt;4, 'Raw Data'!E901&lt;4, 'Raw Data'!A901&gt;0), 'Raw Data'!AI901, 0)</f>
        <v/>
      </c>
      <c r="X906">
        <f>IF(AND('Raw Data'!D901&lt;5, 'Raw Data'!E901&lt;5, 'Raw Data'!A901&gt;0), 'Raw Data'!AL901, 0)</f>
        <v/>
      </c>
      <c r="Y906">
        <f>IF(AND('Raw Data'!D901&lt;6, 'Raw Data'!E901&lt;6, 'Raw Data'!A901&gt;0), 'Raw Data'!AO901, 0)</f>
        <v/>
      </c>
      <c r="Z906">
        <f>IF(ISBLANK('Raw Data'!D901), 0, IF('Raw Data'!D901-'Raw Data'!E901&gt;1, 'Raw Data'!AW901, 0))</f>
        <v/>
      </c>
      <c r="AA906">
        <f>IF(ISBLANK('Raw Data'!A901), 0, IF(ABS('Raw Data'!D901-'Raw Data'!E901)&lt;2, 'Raw Data'!AX901, 0))</f>
        <v/>
      </c>
      <c r="AB906">
        <f>IF(ISBLANK('Raw Data'!D901), 0, IF('Raw Data'!E901-'Raw Data'!D901&gt;1, 'Raw Data'!AY901, 0))</f>
        <v/>
      </c>
      <c r="AC906">
        <f>IF(ISBLANK('Raw Data'!D901), 0, IF('Raw Data'!D901-'Raw Data'!E901&gt;2, 'Raw Data'!AZ901, 0))</f>
        <v/>
      </c>
      <c r="AD906">
        <f>IF(ISBLANK('Raw Data'!A901), 0, IF(ABS('Raw Data'!D901-'Raw Data'!E901)&lt;3, 'Raw Data'!BA901, 0))</f>
        <v/>
      </c>
      <c r="AE906">
        <f>IF(ISBLANK('Raw Data'!D901), 0, IF('Raw Data'!E901-'Raw Data'!D901&gt;2, 'Raw Data'!BB901, 0))</f>
        <v/>
      </c>
      <c r="AF906">
        <f>IF(ISBLANK('Raw Data'!D901), 0, IF('Raw Data'!D901-'Raw Data'!E901&gt;3, 'Raw Data'!BC901, 0))</f>
        <v/>
      </c>
      <c r="AG906">
        <f>IF(ISBLANK('Raw Data'!A901), 0, IF(ABS('Raw Data'!D901-'Raw Data'!E901)&lt;4, 'Raw Data'!BD901, 0))</f>
        <v/>
      </c>
      <c r="AH906">
        <f>IF(ISBLANK('Raw Data'!D901), 0, IF('Raw Data'!E901-'Raw Data'!D901&gt;3, 'Raw Data'!BE901, 0))</f>
        <v/>
      </c>
      <c r="AI906">
        <f>IF(SUM('Raw Data'!D901:E901)&gt;'Raw Data'!F901, 'Raw Data'!G901, 0)</f>
        <v/>
      </c>
      <c r="AJ906">
        <f>IF(ISBLANK('Raw Data'!D901), 0, IF(SUM('Raw Data'!D901:E901)&lt;'Raw Data'!F901, 'Raw Data'!H901, 0))</f>
        <v/>
      </c>
      <c r="AK906">
        <f>IF(ISBLANK('Raw Data'!A901), 0, IF(AND('Raw Data'!D901&lt;3, 'Raw Data'!E901&lt;3, 'Raw Data'!F901&lt;BB$2), 'Raw Data'!AF901, 0))</f>
        <v/>
      </c>
      <c r="AL906">
        <f>IF(ISBLANK('Raw Data'!A901), 0, IF(AND('Raw Data'!D901&lt;4, 'Raw Data'!E901&lt;4, 'Raw Data'!F901&lt;BB$2), 'Raw Data'!AI901, 0))</f>
        <v/>
      </c>
      <c r="AM906">
        <f>IF(ISBLANK('Raw Data'!A901), 0, IF(AND('Raw Data'!D901&lt;5, 'Raw Data'!E901&lt;5, 'Raw Data'!F901&lt;BB$2), 'Raw Data'!AL901, 0))</f>
        <v/>
      </c>
      <c r="AN906">
        <f>IF(ISBLANK('Raw Data'!A901), 0, IF(AND('Raw Data'!D901&lt;6, 'Raw Data'!E901&lt;6, 'Raw Data'!F901&lt;BB$2), 'Raw Data'!AO901, 0))</f>
        <v/>
      </c>
      <c r="AO906">
        <f>IF(ISBLANK('Raw Data'!A901), 0, IF(AND('Raw Data'!I901&lt;Analysis!$BC$2, 'Raw Data'!D901-'Raw Data'!E901&gt;1), 'Raw Data'!AW901, IF(AND('Raw Data'!J901&lt;Analysis!$BC$2, 'Raw Data'!E901-'Raw Data'!D901&gt;1), 'Raw Data'!AY901, 0)))</f>
        <v/>
      </c>
      <c r="AP906">
        <f>IF(ISBLANK('Raw Data'!A901), 0, IF(AND('Raw Data'!I901&lt;Analysis!$BC$2, 'Raw Data'!D901-'Raw Data'!E901&gt;2), 'Raw Data'!AZ901, IF(AND('Raw Data'!J901&lt;Analysis!$BC$2, 'Raw Data'!E901-'Raw Data'!D901&gt;2), 'Raw Data'!BB901, 0)))</f>
        <v/>
      </c>
      <c r="AQ906">
        <f>IF(ISBLANK('Raw Data'!A901), 0, IF(AND('Raw Data'!I901&lt;Analysis!$BC$2, 'Raw Data'!D901-'Raw Data'!E901&gt;3), 'Raw Data'!BC901, IF(AND('Raw Data'!J901&lt;Analysis!$BC$2, 'Raw Data'!E901-'Raw Data'!D901&gt;3), 'Raw Data'!BE901, 0)))</f>
        <v/>
      </c>
      <c r="AR906">
        <f>IF('Hidden Analysiss'!D902=1,IF(ABS('Raw Data'!E901-'Raw Data'!D901)&lt;2,'Raw Data'!AX901,0), 0)</f>
        <v/>
      </c>
      <c r="AS906">
        <f>IF('Hidden Analysiss'!D902=1,IF(ABS('Raw Data'!E901-'Raw Data'!D901)&lt;3,'Raw Data'!BA901,0), 0)</f>
        <v/>
      </c>
      <c r="AT906">
        <f>IF('Hidden Analysiss'!D902=1,IF(ABS('Raw Data'!E901-'Raw Data'!D901)&lt;4,'Raw Data'!BD901,0), 0)</f>
        <v/>
      </c>
      <c r="AU906">
        <f>IF(AND('Hidden Analysiss'!E902=1, ABS('Raw Data'!E901-'Raw Data'!D901)&lt;2), 'Raw Data'!AX901, 0)</f>
        <v/>
      </c>
      <c r="AV906">
        <f>IF(AND('Hidden Analysiss'!E902=1, ABS('Raw Data'!E901-'Raw Data'!D901)&lt;3), 'Raw Data'!BA901, 0)</f>
        <v/>
      </c>
      <c r="AW906">
        <f>IF(AND('Hidden Analysiss'!E902=1, ABS('Raw Data'!E901-'Raw Data'!D901)&lt;3), 'Raw Data'!BD901, 0)</f>
        <v/>
      </c>
    </row>
    <row r="907">
      <c r="A907" s="1">
        <f>'Raw Data'!A902</f>
        <v/>
      </c>
      <c r="B907">
        <f>IF('Raw Data'!E902&gt;'Raw Data'!D902, 'Raw Data'!J902, 0)</f>
        <v/>
      </c>
      <c r="C907">
        <f>IF('Raw Data'!D902&gt;'Raw Data'!E902, 'Raw Data'!I902, 0)</f>
        <v/>
      </c>
      <c r="D907">
        <f>SUM(G907:H907)</f>
        <v/>
      </c>
      <c r="E907">
        <f>IF(AND('Raw Data'!J902&lt;'Raw Data'!I902,'Raw Data'!E902&gt;'Raw Data'!D902,'Raw Data'!E902-'Raw Data'!D902&gt;3),'Raw Data'!N902,IF(AND('Raw Data'!I902&lt;'Raw Data'!J902,'Raw Data'!D902&gt;'Raw Data'!E902,'Raw Data'!D902-'Raw Data'!E902&gt;3),'Raw Data'!M902,0))</f>
        <v/>
      </c>
      <c r="F907">
        <f>IF(AND('Raw Data'!J902&lt;'Raw Data'!I902,'Raw Data'!E902&gt;'Raw Data'!D902,'Raw Data'!E902-'Raw Data'!D902&lt;4),'Raw Data'!L902,IF(AND('Raw Data'!I902&lt;'Raw Data'!J902,'Raw Data'!D902&gt;'Raw Data'!E902,'Raw Data'!D902-'Raw Data'!E902&lt;4),'Raw Data'!K902,0))</f>
        <v/>
      </c>
      <c r="G907">
        <f>IF(AND('Raw Data'!J902&lt;'Raw Data'!I902, 'Raw Data'!E902&gt;'Raw Data'!D902), 'Raw Data'!J902, 0)</f>
        <v/>
      </c>
      <c r="H907">
        <f>IF(AND('Raw Data'!J902&gt;'Raw Data'!I902, 'Raw Data'!E902&lt;'Raw Data'!D902), 'Raw Data'!I902, 0)</f>
        <v/>
      </c>
      <c r="I907">
        <f>SUM(J907:K907)</f>
        <v/>
      </c>
      <c r="J907">
        <f>IF(AND('Raw Data'!J902&gt;'Raw Data'!I902, 'Raw Data'!E902&gt;'Raw Data'!D902), 'Raw Data'!J902, 0)</f>
        <v/>
      </c>
      <c r="K907">
        <f>IF(AND('Raw Data'!I902&gt;'Raw Data'!J902, 'Raw Data'!D902&gt;'Raw Data'!E902), 'Raw Data'!I902, 0)</f>
        <v/>
      </c>
      <c r="L907">
        <f>IF('Raw Data'!E902-'Raw Data'!D902&gt;3, 'Raw Data'!N902, 0)</f>
        <v/>
      </c>
      <c r="M907">
        <f>IF('Raw Data'!D902-'Raw Data'!E902&gt;3, 'Raw Data'!M902, 0)</f>
        <v/>
      </c>
      <c r="N907">
        <f>IF(ISBLANK('Raw Data'!D902),0,IF(AND('Raw Data'!E902&gt;'Raw Data'!D902,'Raw Data'!E902-'Raw Data'!D902&gt;0,'Raw Data'!E902-'Raw Data'!D902&lt;4),'Raw Data'!L902, 0))</f>
        <v/>
      </c>
      <c r="O907">
        <f>IF(ISBLANK('Raw Data'!D902),0,IF(AND('Raw Data'!E902&gt;'Raw Data'!D902,'Raw Data'!E902-'Raw Data'!D902&gt;0,'Raw Data'!D902-'Raw Data'!E902&lt;4),'Raw Data'!K902, 0))</f>
        <v/>
      </c>
      <c r="P907">
        <f>IF('Raw Data'!E902-'Raw Data'!D902&gt;3, 'Raw Data'!N902, IF('Raw Data'!D902-'Raw Data'!E902&gt;3, 'Raw Data'!M902, 0))</f>
        <v/>
      </c>
      <c r="Q907">
        <f>IF(ISBLANK('Raw Data'!E902),0,IF(AND('Raw Data'!E902-'Raw Data'!D902&lt;4,'Raw Data'!E902-'Raw Data'!D902&gt;0),'Raw Data'!L902,IF(AND('Raw Data'!D902&gt;'Raw Data'!E902,'Raw Data'!D902-'Raw Data'!E902&gt;0),'Raw Data'!K902,0)))</f>
        <v/>
      </c>
      <c r="R907">
        <f>IF(ISBLANK('Raw Data'!K902),0,IFERROR(IF(MATCH(SMALL('Raw Data'!K902:N902,1),L907:O907,0),SMALL('Raw Data'!K902:N902,1)),0))</f>
        <v/>
      </c>
      <c r="S907">
        <f>IF(ISBLANK('Raw Data'!K902),0,IFERROR(IF(MATCH(SMALL('Raw Data'!K902:N902,2),L907:O907,0),SMALL('Raw Data'!K902:N902,2)),0))</f>
        <v/>
      </c>
      <c r="T907">
        <f>IF(ISBLANK('Raw Data'!K902),0,IFERROR(IF(MATCH(SMALL('Raw Data'!K902:N902,3),L907:O907,0),SMALL('Raw Data'!K902:N902,3)),0))</f>
        <v/>
      </c>
      <c r="U907">
        <f>IF(ISBLANK('Raw Data'!K902),0,IFERROR(IF(MATCH(SMALL('Raw Data'!K902:N902,4),L907:O907,0),SMALL('Raw Data'!K902:N902,4)),0))</f>
        <v/>
      </c>
      <c r="V907">
        <f>IF(AND('Raw Data'!D902&lt;3, 'Raw Data'!E902&lt;3, 'Raw Data'!A902&gt;0), 'Raw Data'!AF902, 0)</f>
        <v/>
      </c>
      <c r="W907">
        <f>IF(AND('Raw Data'!D902&lt;4, 'Raw Data'!E902&lt;4, 'Raw Data'!A902&gt;0), 'Raw Data'!AI902, 0)</f>
        <v/>
      </c>
      <c r="X907">
        <f>IF(AND('Raw Data'!D902&lt;5, 'Raw Data'!E902&lt;5, 'Raw Data'!A902&gt;0), 'Raw Data'!AL902, 0)</f>
        <v/>
      </c>
      <c r="Y907">
        <f>IF(AND('Raw Data'!D902&lt;6, 'Raw Data'!E902&lt;6, 'Raw Data'!A902&gt;0), 'Raw Data'!AO902, 0)</f>
        <v/>
      </c>
      <c r="Z907">
        <f>IF(ISBLANK('Raw Data'!D902), 0, IF('Raw Data'!D902-'Raw Data'!E902&gt;1, 'Raw Data'!AW902, 0))</f>
        <v/>
      </c>
      <c r="AA907">
        <f>IF(ISBLANK('Raw Data'!A902), 0, IF(ABS('Raw Data'!D902-'Raw Data'!E902)&lt;2, 'Raw Data'!AX902, 0))</f>
        <v/>
      </c>
      <c r="AB907">
        <f>IF(ISBLANK('Raw Data'!D902), 0, IF('Raw Data'!E902-'Raw Data'!D902&gt;1, 'Raw Data'!AY902, 0))</f>
        <v/>
      </c>
      <c r="AC907">
        <f>IF(ISBLANK('Raw Data'!D902), 0, IF('Raw Data'!D902-'Raw Data'!E902&gt;2, 'Raw Data'!AZ902, 0))</f>
        <v/>
      </c>
      <c r="AD907">
        <f>IF(ISBLANK('Raw Data'!A902), 0, IF(ABS('Raw Data'!D902-'Raw Data'!E902)&lt;3, 'Raw Data'!BA902, 0))</f>
        <v/>
      </c>
      <c r="AE907">
        <f>IF(ISBLANK('Raw Data'!D902), 0, IF('Raw Data'!E902-'Raw Data'!D902&gt;2, 'Raw Data'!BB902, 0))</f>
        <v/>
      </c>
      <c r="AF907">
        <f>IF(ISBLANK('Raw Data'!D902), 0, IF('Raw Data'!D902-'Raw Data'!E902&gt;3, 'Raw Data'!BC902, 0))</f>
        <v/>
      </c>
      <c r="AG907">
        <f>IF(ISBLANK('Raw Data'!A902), 0, IF(ABS('Raw Data'!D902-'Raw Data'!E902)&lt;4, 'Raw Data'!BD902, 0))</f>
        <v/>
      </c>
      <c r="AH907">
        <f>IF(ISBLANK('Raw Data'!D902), 0, IF('Raw Data'!E902-'Raw Data'!D902&gt;3, 'Raw Data'!BE902, 0))</f>
        <v/>
      </c>
      <c r="AI907">
        <f>IF(SUM('Raw Data'!D902:E902)&gt;'Raw Data'!F902, 'Raw Data'!G902, 0)</f>
        <v/>
      </c>
      <c r="AJ907">
        <f>IF(ISBLANK('Raw Data'!D902), 0, IF(SUM('Raw Data'!D902:E902)&lt;'Raw Data'!F902, 'Raw Data'!H902, 0))</f>
        <v/>
      </c>
      <c r="AK907">
        <f>IF(ISBLANK('Raw Data'!A902), 0, IF(AND('Raw Data'!D902&lt;3, 'Raw Data'!E902&lt;3, 'Raw Data'!F902&lt;BB$2), 'Raw Data'!AF902, 0))</f>
        <v/>
      </c>
      <c r="AL907">
        <f>IF(ISBLANK('Raw Data'!A902), 0, IF(AND('Raw Data'!D902&lt;4, 'Raw Data'!E902&lt;4, 'Raw Data'!F902&lt;BB$2), 'Raw Data'!AI902, 0))</f>
        <v/>
      </c>
      <c r="AM907">
        <f>IF(ISBLANK('Raw Data'!A902), 0, IF(AND('Raw Data'!D902&lt;5, 'Raw Data'!E902&lt;5, 'Raw Data'!F902&lt;BB$2), 'Raw Data'!AL902, 0))</f>
        <v/>
      </c>
      <c r="AN907">
        <f>IF(ISBLANK('Raw Data'!A902), 0, IF(AND('Raw Data'!D902&lt;6, 'Raw Data'!E902&lt;6, 'Raw Data'!F902&lt;BB$2), 'Raw Data'!AO902, 0))</f>
        <v/>
      </c>
      <c r="AO907">
        <f>IF(ISBLANK('Raw Data'!A902), 0, IF(AND('Raw Data'!I902&lt;Analysis!$BC$2, 'Raw Data'!D902-'Raw Data'!E902&gt;1), 'Raw Data'!AW902, IF(AND('Raw Data'!J902&lt;Analysis!$BC$2, 'Raw Data'!E902-'Raw Data'!D902&gt;1), 'Raw Data'!AY902, 0)))</f>
        <v/>
      </c>
      <c r="AP907">
        <f>IF(ISBLANK('Raw Data'!A902), 0, IF(AND('Raw Data'!I902&lt;Analysis!$BC$2, 'Raw Data'!D902-'Raw Data'!E902&gt;2), 'Raw Data'!AZ902, IF(AND('Raw Data'!J902&lt;Analysis!$BC$2, 'Raw Data'!E902-'Raw Data'!D902&gt;2), 'Raw Data'!BB902, 0)))</f>
        <v/>
      </c>
      <c r="AQ907">
        <f>IF(ISBLANK('Raw Data'!A902), 0, IF(AND('Raw Data'!I902&lt;Analysis!$BC$2, 'Raw Data'!D902-'Raw Data'!E902&gt;3), 'Raw Data'!BC902, IF(AND('Raw Data'!J902&lt;Analysis!$BC$2, 'Raw Data'!E902-'Raw Data'!D902&gt;3), 'Raw Data'!BE902, 0)))</f>
        <v/>
      </c>
      <c r="AR907">
        <f>IF('Hidden Analysiss'!D903=1,IF(ABS('Raw Data'!E902-'Raw Data'!D902)&lt;2,'Raw Data'!AX902,0), 0)</f>
        <v/>
      </c>
      <c r="AS907">
        <f>IF('Hidden Analysiss'!D903=1,IF(ABS('Raw Data'!E902-'Raw Data'!D902)&lt;3,'Raw Data'!BA902,0), 0)</f>
        <v/>
      </c>
      <c r="AT907">
        <f>IF('Hidden Analysiss'!D903=1,IF(ABS('Raw Data'!E902-'Raw Data'!D902)&lt;4,'Raw Data'!BD902,0), 0)</f>
        <v/>
      </c>
      <c r="AU907">
        <f>IF(AND('Hidden Analysiss'!E903=1, ABS('Raw Data'!E902-'Raw Data'!D902)&lt;2), 'Raw Data'!AX902, 0)</f>
        <v/>
      </c>
      <c r="AV907">
        <f>IF(AND('Hidden Analysiss'!E903=1, ABS('Raw Data'!E902-'Raw Data'!D902)&lt;3), 'Raw Data'!BA902, 0)</f>
        <v/>
      </c>
      <c r="AW907">
        <f>IF(AND('Hidden Analysiss'!E903=1, ABS('Raw Data'!E902-'Raw Data'!D902)&lt;3), 'Raw Data'!BD902, 0)</f>
        <v/>
      </c>
    </row>
    <row r="908">
      <c r="A908" s="1">
        <f>'Raw Data'!A903</f>
        <v/>
      </c>
      <c r="B908">
        <f>IF('Raw Data'!E903&gt;'Raw Data'!D903, 'Raw Data'!J903, 0)</f>
        <v/>
      </c>
      <c r="C908">
        <f>IF('Raw Data'!D903&gt;'Raw Data'!E903, 'Raw Data'!I903, 0)</f>
        <v/>
      </c>
      <c r="D908">
        <f>SUM(G908:H908)</f>
        <v/>
      </c>
      <c r="E908">
        <f>IF(AND('Raw Data'!J903&lt;'Raw Data'!I903,'Raw Data'!E903&gt;'Raw Data'!D903,'Raw Data'!E903-'Raw Data'!D903&gt;3),'Raw Data'!N903,IF(AND('Raw Data'!I903&lt;'Raw Data'!J903,'Raw Data'!D903&gt;'Raw Data'!E903,'Raw Data'!D903-'Raw Data'!E903&gt;3),'Raw Data'!M903,0))</f>
        <v/>
      </c>
      <c r="F908">
        <f>IF(AND('Raw Data'!J903&lt;'Raw Data'!I903,'Raw Data'!E903&gt;'Raw Data'!D903,'Raw Data'!E903-'Raw Data'!D903&lt;4),'Raw Data'!L903,IF(AND('Raw Data'!I903&lt;'Raw Data'!J903,'Raw Data'!D903&gt;'Raw Data'!E903,'Raw Data'!D903-'Raw Data'!E903&lt;4),'Raw Data'!K903,0))</f>
        <v/>
      </c>
      <c r="G908">
        <f>IF(AND('Raw Data'!J903&lt;'Raw Data'!I903, 'Raw Data'!E903&gt;'Raw Data'!D903), 'Raw Data'!J903, 0)</f>
        <v/>
      </c>
      <c r="H908">
        <f>IF(AND('Raw Data'!J903&gt;'Raw Data'!I903, 'Raw Data'!E903&lt;'Raw Data'!D903), 'Raw Data'!I903, 0)</f>
        <v/>
      </c>
      <c r="I908">
        <f>SUM(J908:K908)</f>
        <v/>
      </c>
      <c r="J908">
        <f>IF(AND('Raw Data'!J903&gt;'Raw Data'!I903, 'Raw Data'!E903&gt;'Raw Data'!D903), 'Raw Data'!J903, 0)</f>
        <v/>
      </c>
      <c r="K908">
        <f>IF(AND('Raw Data'!I903&gt;'Raw Data'!J903, 'Raw Data'!D903&gt;'Raw Data'!E903), 'Raw Data'!I903, 0)</f>
        <v/>
      </c>
      <c r="L908">
        <f>IF('Raw Data'!E903-'Raw Data'!D903&gt;3, 'Raw Data'!N903, 0)</f>
        <v/>
      </c>
      <c r="M908">
        <f>IF('Raw Data'!D903-'Raw Data'!E903&gt;3, 'Raw Data'!M903, 0)</f>
        <v/>
      </c>
      <c r="N908">
        <f>IF(ISBLANK('Raw Data'!D903),0,IF(AND('Raw Data'!E903&gt;'Raw Data'!D903,'Raw Data'!E903-'Raw Data'!D903&gt;0,'Raw Data'!E903-'Raw Data'!D903&lt;4),'Raw Data'!L903, 0))</f>
        <v/>
      </c>
      <c r="O908">
        <f>IF(ISBLANK('Raw Data'!D903),0,IF(AND('Raw Data'!E903&gt;'Raw Data'!D903,'Raw Data'!E903-'Raw Data'!D903&gt;0,'Raw Data'!D903-'Raw Data'!E903&lt;4),'Raw Data'!K903, 0))</f>
        <v/>
      </c>
      <c r="P908">
        <f>IF('Raw Data'!E903-'Raw Data'!D903&gt;3, 'Raw Data'!N903, IF('Raw Data'!D903-'Raw Data'!E903&gt;3, 'Raw Data'!M903, 0))</f>
        <v/>
      </c>
      <c r="Q908">
        <f>IF(ISBLANK('Raw Data'!E903),0,IF(AND('Raw Data'!E903-'Raw Data'!D903&lt;4,'Raw Data'!E903-'Raw Data'!D903&gt;0),'Raw Data'!L903,IF(AND('Raw Data'!D903&gt;'Raw Data'!E903,'Raw Data'!D903-'Raw Data'!E903&gt;0),'Raw Data'!K903,0)))</f>
        <v/>
      </c>
      <c r="R908">
        <f>IF(ISBLANK('Raw Data'!K903),0,IFERROR(IF(MATCH(SMALL('Raw Data'!K903:N903,1),L908:O908,0),SMALL('Raw Data'!K903:N903,1)),0))</f>
        <v/>
      </c>
      <c r="S908">
        <f>IF(ISBLANK('Raw Data'!K903),0,IFERROR(IF(MATCH(SMALL('Raw Data'!K903:N903,2),L908:O908,0),SMALL('Raw Data'!K903:N903,2)),0))</f>
        <v/>
      </c>
      <c r="T908">
        <f>IF(ISBLANK('Raw Data'!K903),0,IFERROR(IF(MATCH(SMALL('Raw Data'!K903:N903,3),L908:O908,0),SMALL('Raw Data'!K903:N903,3)),0))</f>
        <v/>
      </c>
      <c r="U908">
        <f>IF(ISBLANK('Raw Data'!K903),0,IFERROR(IF(MATCH(SMALL('Raw Data'!K903:N903,4),L908:O908,0),SMALL('Raw Data'!K903:N903,4)),0))</f>
        <v/>
      </c>
      <c r="V908">
        <f>IF(AND('Raw Data'!D903&lt;3, 'Raw Data'!E903&lt;3, 'Raw Data'!A903&gt;0), 'Raw Data'!AF903, 0)</f>
        <v/>
      </c>
      <c r="W908">
        <f>IF(AND('Raw Data'!D903&lt;4, 'Raw Data'!E903&lt;4, 'Raw Data'!A903&gt;0), 'Raw Data'!AI903, 0)</f>
        <v/>
      </c>
      <c r="X908">
        <f>IF(AND('Raw Data'!D903&lt;5, 'Raw Data'!E903&lt;5, 'Raw Data'!A903&gt;0), 'Raw Data'!AL903, 0)</f>
        <v/>
      </c>
      <c r="Y908">
        <f>IF(AND('Raw Data'!D903&lt;6, 'Raw Data'!E903&lt;6, 'Raw Data'!A903&gt;0), 'Raw Data'!AO903, 0)</f>
        <v/>
      </c>
      <c r="Z908">
        <f>IF(ISBLANK('Raw Data'!D903), 0, IF('Raw Data'!D903-'Raw Data'!E903&gt;1, 'Raw Data'!AW903, 0))</f>
        <v/>
      </c>
      <c r="AA908">
        <f>IF(ISBLANK('Raw Data'!A903), 0, IF(ABS('Raw Data'!D903-'Raw Data'!E903)&lt;2, 'Raw Data'!AX903, 0))</f>
        <v/>
      </c>
      <c r="AB908">
        <f>IF(ISBLANK('Raw Data'!D903), 0, IF('Raw Data'!E903-'Raw Data'!D903&gt;1, 'Raw Data'!AY903, 0))</f>
        <v/>
      </c>
      <c r="AC908">
        <f>IF(ISBLANK('Raw Data'!D903), 0, IF('Raw Data'!D903-'Raw Data'!E903&gt;2, 'Raw Data'!AZ903, 0))</f>
        <v/>
      </c>
      <c r="AD908">
        <f>IF(ISBLANK('Raw Data'!A903), 0, IF(ABS('Raw Data'!D903-'Raw Data'!E903)&lt;3, 'Raw Data'!BA903, 0))</f>
        <v/>
      </c>
      <c r="AE908">
        <f>IF(ISBLANK('Raw Data'!D903), 0, IF('Raw Data'!E903-'Raw Data'!D903&gt;2, 'Raw Data'!BB903, 0))</f>
        <v/>
      </c>
      <c r="AF908">
        <f>IF(ISBLANK('Raw Data'!D903), 0, IF('Raw Data'!D903-'Raw Data'!E903&gt;3, 'Raw Data'!BC903, 0))</f>
        <v/>
      </c>
      <c r="AG908">
        <f>IF(ISBLANK('Raw Data'!A903), 0, IF(ABS('Raw Data'!D903-'Raw Data'!E903)&lt;4, 'Raw Data'!BD903, 0))</f>
        <v/>
      </c>
      <c r="AH908">
        <f>IF(ISBLANK('Raw Data'!D903), 0, IF('Raw Data'!E903-'Raw Data'!D903&gt;3, 'Raw Data'!BE903, 0))</f>
        <v/>
      </c>
      <c r="AI908">
        <f>IF(SUM('Raw Data'!D903:E903)&gt;'Raw Data'!F903, 'Raw Data'!G903, 0)</f>
        <v/>
      </c>
      <c r="AJ908">
        <f>IF(ISBLANK('Raw Data'!D903), 0, IF(SUM('Raw Data'!D903:E903)&lt;'Raw Data'!F903, 'Raw Data'!H903, 0))</f>
        <v/>
      </c>
      <c r="AK908">
        <f>IF(ISBLANK('Raw Data'!A903), 0, IF(AND('Raw Data'!D903&lt;3, 'Raw Data'!E903&lt;3, 'Raw Data'!F903&lt;BB$2), 'Raw Data'!AF903, 0))</f>
        <v/>
      </c>
      <c r="AL908">
        <f>IF(ISBLANK('Raw Data'!A903), 0, IF(AND('Raw Data'!D903&lt;4, 'Raw Data'!E903&lt;4, 'Raw Data'!F903&lt;BB$2), 'Raw Data'!AI903, 0))</f>
        <v/>
      </c>
      <c r="AM908">
        <f>IF(ISBLANK('Raw Data'!A903), 0, IF(AND('Raw Data'!D903&lt;5, 'Raw Data'!E903&lt;5, 'Raw Data'!F903&lt;BB$2), 'Raw Data'!AL903, 0))</f>
        <v/>
      </c>
      <c r="AN908">
        <f>IF(ISBLANK('Raw Data'!A903), 0, IF(AND('Raw Data'!D903&lt;6, 'Raw Data'!E903&lt;6, 'Raw Data'!F903&lt;BB$2), 'Raw Data'!AO903, 0))</f>
        <v/>
      </c>
      <c r="AO908">
        <f>IF(ISBLANK('Raw Data'!A903), 0, IF(AND('Raw Data'!I903&lt;Analysis!$BC$2, 'Raw Data'!D903-'Raw Data'!E903&gt;1), 'Raw Data'!AW903, IF(AND('Raw Data'!J903&lt;Analysis!$BC$2, 'Raw Data'!E903-'Raw Data'!D903&gt;1), 'Raw Data'!AY903, 0)))</f>
        <v/>
      </c>
      <c r="AP908">
        <f>IF(ISBLANK('Raw Data'!A903), 0, IF(AND('Raw Data'!I903&lt;Analysis!$BC$2, 'Raw Data'!D903-'Raw Data'!E903&gt;2), 'Raw Data'!AZ903, IF(AND('Raw Data'!J903&lt;Analysis!$BC$2, 'Raw Data'!E903-'Raw Data'!D903&gt;2), 'Raw Data'!BB903, 0)))</f>
        <v/>
      </c>
      <c r="AQ908">
        <f>IF(ISBLANK('Raw Data'!A903), 0, IF(AND('Raw Data'!I903&lt;Analysis!$BC$2, 'Raw Data'!D903-'Raw Data'!E903&gt;3), 'Raw Data'!BC903, IF(AND('Raw Data'!J903&lt;Analysis!$BC$2, 'Raw Data'!E903-'Raw Data'!D903&gt;3), 'Raw Data'!BE903, 0)))</f>
        <v/>
      </c>
      <c r="AR908">
        <f>IF('Hidden Analysiss'!D904=1,IF(ABS('Raw Data'!E903-'Raw Data'!D903)&lt;2,'Raw Data'!AX903,0), 0)</f>
        <v/>
      </c>
      <c r="AS908">
        <f>IF('Hidden Analysiss'!D904=1,IF(ABS('Raw Data'!E903-'Raw Data'!D903)&lt;3,'Raw Data'!BA903,0), 0)</f>
        <v/>
      </c>
      <c r="AT908">
        <f>IF('Hidden Analysiss'!D904=1,IF(ABS('Raw Data'!E903-'Raw Data'!D903)&lt;4,'Raw Data'!BD903,0), 0)</f>
        <v/>
      </c>
      <c r="AU908">
        <f>IF(AND('Hidden Analysiss'!E904=1, ABS('Raw Data'!E903-'Raw Data'!D903)&lt;2), 'Raw Data'!AX903, 0)</f>
        <v/>
      </c>
      <c r="AV908">
        <f>IF(AND('Hidden Analysiss'!E904=1, ABS('Raw Data'!E903-'Raw Data'!D903)&lt;3), 'Raw Data'!BA903, 0)</f>
        <v/>
      </c>
      <c r="AW908">
        <f>IF(AND('Hidden Analysiss'!E904=1, ABS('Raw Data'!E903-'Raw Data'!D903)&lt;3), 'Raw Data'!BD903, 0)</f>
        <v/>
      </c>
    </row>
    <row r="909">
      <c r="A909" s="1">
        <f>'Raw Data'!A904</f>
        <v/>
      </c>
      <c r="B909">
        <f>IF('Raw Data'!E904&gt;'Raw Data'!D904, 'Raw Data'!J904, 0)</f>
        <v/>
      </c>
      <c r="C909">
        <f>IF('Raw Data'!D904&gt;'Raw Data'!E904, 'Raw Data'!I904, 0)</f>
        <v/>
      </c>
      <c r="D909">
        <f>SUM(G909:H909)</f>
        <v/>
      </c>
      <c r="E909">
        <f>IF(AND('Raw Data'!J904&lt;'Raw Data'!I904,'Raw Data'!E904&gt;'Raw Data'!D904,'Raw Data'!E904-'Raw Data'!D904&gt;3),'Raw Data'!N904,IF(AND('Raw Data'!I904&lt;'Raw Data'!J904,'Raw Data'!D904&gt;'Raw Data'!E904,'Raw Data'!D904-'Raw Data'!E904&gt;3),'Raw Data'!M904,0))</f>
        <v/>
      </c>
      <c r="F909">
        <f>IF(AND('Raw Data'!J904&lt;'Raw Data'!I904,'Raw Data'!E904&gt;'Raw Data'!D904,'Raw Data'!E904-'Raw Data'!D904&lt;4),'Raw Data'!L904,IF(AND('Raw Data'!I904&lt;'Raw Data'!J904,'Raw Data'!D904&gt;'Raw Data'!E904,'Raw Data'!D904-'Raw Data'!E904&lt;4),'Raw Data'!K904,0))</f>
        <v/>
      </c>
      <c r="G909">
        <f>IF(AND('Raw Data'!J904&lt;'Raw Data'!I904, 'Raw Data'!E904&gt;'Raw Data'!D904), 'Raw Data'!J904, 0)</f>
        <v/>
      </c>
      <c r="H909">
        <f>IF(AND('Raw Data'!J904&gt;'Raw Data'!I904, 'Raw Data'!E904&lt;'Raw Data'!D904), 'Raw Data'!I904, 0)</f>
        <v/>
      </c>
      <c r="I909">
        <f>SUM(J909:K909)</f>
        <v/>
      </c>
      <c r="J909">
        <f>IF(AND('Raw Data'!J904&gt;'Raw Data'!I904, 'Raw Data'!E904&gt;'Raw Data'!D904), 'Raw Data'!J904, 0)</f>
        <v/>
      </c>
      <c r="K909">
        <f>IF(AND('Raw Data'!I904&gt;'Raw Data'!J904, 'Raw Data'!D904&gt;'Raw Data'!E904), 'Raw Data'!I904, 0)</f>
        <v/>
      </c>
      <c r="L909">
        <f>IF('Raw Data'!E904-'Raw Data'!D904&gt;3, 'Raw Data'!N904, 0)</f>
        <v/>
      </c>
      <c r="M909">
        <f>IF('Raw Data'!D904-'Raw Data'!E904&gt;3, 'Raw Data'!M904, 0)</f>
        <v/>
      </c>
      <c r="N909">
        <f>IF(ISBLANK('Raw Data'!D904),0,IF(AND('Raw Data'!E904&gt;'Raw Data'!D904,'Raw Data'!E904-'Raw Data'!D904&gt;0,'Raw Data'!E904-'Raw Data'!D904&lt;4),'Raw Data'!L904, 0))</f>
        <v/>
      </c>
      <c r="O909">
        <f>IF(ISBLANK('Raw Data'!D904),0,IF(AND('Raw Data'!E904&gt;'Raw Data'!D904,'Raw Data'!E904-'Raw Data'!D904&gt;0,'Raw Data'!D904-'Raw Data'!E904&lt;4),'Raw Data'!K904, 0))</f>
        <v/>
      </c>
      <c r="P909">
        <f>IF('Raw Data'!E904-'Raw Data'!D904&gt;3, 'Raw Data'!N904, IF('Raw Data'!D904-'Raw Data'!E904&gt;3, 'Raw Data'!M904, 0))</f>
        <v/>
      </c>
      <c r="Q909">
        <f>IF(ISBLANK('Raw Data'!E904),0,IF(AND('Raw Data'!E904-'Raw Data'!D904&lt;4,'Raw Data'!E904-'Raw Data'!D904&gt;0),'Raw Data'!L904,IF(AND('Raw Data'!D904&gt;'Raw Data'!E904,'Raw Data'!D904-'Raw Data'!E904&gt;0),'Raw Data'!K904,0)))</f>
        <v/>
      </c>
      <c r="R909">
        <f>IF(ISBLANK('Raw Data'!K904),0,IFERROR(IF(MATCH(SMALL('Raw Data'!K904:N904,1),L909:O909,0),SMALL('Raw Data'!K904:N904,1)),0))</f>
        <v/>
      </c>
      <c r="S909">
        <f>IF(ISBLANK('Raw Data'!K904),0,IFERROR(IF(MATCH(SMALL('Raw Data'!K904:N904,2),L909:O909,0),SMALL('Raw Data'!K904:N904,2)),0))</f>
        <v/>
      </c>
      <c r="T909">
        <f>IF(ISBLANK('Raw Data'!K904),0,IFERROR(IF(MATCH(SMALL('Raw Data'!K904:N904,3),L909:O909,0),SMALL('Raw Data'!K904:N904,3)),0))</f>
        <v/>
      </c>
      <c r="U909">
        <f>IF(ISBLANK('Raw Data'!K904),0,IFERROR(IF(MATCH(SMALL('Raw Data'!K904:N904,4),L909:O909,0),SMALL('Raw Data'!K904:N904,4)),0))</f>
        <v/>
      </c>
      <c r="V909">
        <f>IF(AND('Raw Data'!D904&lt;3, 'Raw Data'!E904&lt;3, 'Raw Data'!A904&gt;0), 'Raw Data'!AF904, 0)</f>
        <v/>
      </c>
      <c r="W909">
        <f>IF(AND('Raw Data'!D904&lt;4, 'Raw Data'!E904&lt;4, 'Raw Data'!A904&gt;0), 'Raw Data'!AI904, 0)</f>
        <v/>
      </c>
      <c r="X909">
        <f>IF(AND('Raw Data'!D904&lt;5, 'Raw Data'!E904&lt;5, 'Raw Data'!A904&gt;0), 'Raw Data'!AL904, 0)</f>
        <v/>
      </c>
      <c r="Y909">
        <f>IF(AND('Raw Data'!D904&lt;6, 'Raw Data'!E904&lt;6, 'Raw Data'!A904&gt;0), 'Raw Data'!AO904, 0)</f>
        <v/>
      </c>
      <c r="Z909">
        <f>IF(ISBLANK('Raw Data'!D904), 0, IF('Raw Data'!D904-'Raw Data'!E904&gt;1, 'Raw Data'!AW904, 0))</f>
        <v/>
      </c>
      <c r="AA909">
        <f>IF(ISBLANK('Raw Data'!A904), 0, IF(ABS('Raw Data'!D904-'Raw Data'!E904)&lt;2, 'Raw Data'!AX904, 0))</f>
        <v/>
      </c>
      <c r="AB909">
        <f>IF(ISBLANK('Raw Data'!D904), 0, IF('Raw Data'!E904-'Raw Data'!D904&gt;1, 'Raw Data'!AY904, 0))</f>
        <v/>
      </c>
      <c r="AC909">
        <f>IF(ISBLANK('Raw Data'!D904), 0, IF('Raw Data'!D904-'Raw Data'!E904&gt;2, 'Raw Data'!AZ904, 0))</f>
        <v/>
      </c>
      <c r="AD909">
        <f>IF(ISBLANK('Raw Data'!A904), 0, IF(ABS('Raw Data'!D904-'Raw Data'!E904)&lt;3, 'Raw Data'!BA904, 0))</f>
        <v/>
      </c>
      <c r="AE909">
        <f>IF(ISBLANK('Raw Data'!D904), 0, IF('Raw Data'!E904-'Raw Data'!D904&gt;2, 'Raw Data'!BB904, 0))</f>
        <v/>
      </c>
      <c r="AF909">
        <f>IF(ISBLANK('Raw Data'!D904), 0, IF('Raw Data'!D904-'Raw Data'!E904&gt;3, 'Raw Data'!BC904, 0))</f>
        <v/>
      </c>
      <c r="AG909">
        <f>IF(ISBLANK('Raw Data'!A904), 0, IF(ABS('Raw Data'!D904-'Raw Data'!E904)&lt;4, 'Raw Data'!BD904, 0))</f>
        <v/>
      </c>
      <c r="AH909">
        <f>IF(ISBLANK('Raw Data'!D904), 0, IF('Raw Data'!E904-'Raw Data'!D904&gt;3, 'Raw Data'!BE904, 0))</f>
        <v/>
      </c>
      <c r="AI909">
        <f>IF(SUM('Raw Data'!D904:E904)&gt;'Raw Data'!F904, 'Raw Data'!G904, 0)</f>
        <v/>
      </c>
      <c r="AJ909">
        <f>IF(ISBLANK('Raw Data'!D904), 0, IF(SUM('Raw Data'!D904:E904)&lt;'Raw Data'!F904, 'Raw Data'!H904, 0))</f>
        <v/>
      </c>
      <c r="AK909">
        <f>IF(ISBLANK('Raw Data'!A904), 0, IF(AND('Raw Data'!D904&lt;3, 'Raw Data'!E904&lt;3, 'Raw Data'!F904&lt;BB$2), 'Raw Data'!AF904, 0))</f>
        <v/>
      </c>
      <c r="AL909">
        <f>IF(ISBLANK('Raw Data'!A904), 0, IF(AND('Raw Data'!D904&lt;4, 'Raw Data'!E904&lt;4, 'Raw Data'!F904&lt;BB$2), 'Raw Data'!AI904, 0))</f>
        <v/>
      </c>
      <c r="AM909">
        <f>IF(ISBLANK('Raw Data'!A904), 0, IF(AND('Raw Data'!D904&lt;5, 'Raw Data'!E904&lt;5, 'Raw Data'!F904&lt;BB$2), 'Raw Data'!AL904, 0))</f>
        <v/>
      </c>
      <c r="AN909">
        <f>IF(ISBLANK('Raw Data'!A904), 0, IF(AND('Raw Data'!D904&lt;6, 'Raw Data'!E904&lt;6, 'Raw Data'!F904&lt;BB$2), 'Raw Data'!AO904, 0))</f>
        <v/>
      </c>
      <c r="AO909">
        <f>IF(ISBLANK('Raw Data'!A904), 0, IF(AND('Raw Data'!I904&lt;Analysis!$BC$2, 'Raw Data'!D904-'Raw Data'!E904&gt;1), 'Raw Data'!AW904, IF(AND('Raw Data'!J904&lt;Analysis!$BC$2, 'Raw Data'!E904-'Raw Data'!D904&gt;1), 'Raw Data'!AY904, 0)))</f>
        <v/>
      </c>
      <c r="AP909">
        <f>IF(ISBLANK('Raw Data'!A904), 0, IF(AND('Raw Data'!I904&lt;Analysis!$BC$2, 'Raw Data'!D904-'Raw Data'!E904&gt;2), 'Raw Data'!AZ904, IF(AND('Raw Data'!J904&lt;Analysis!$BC$2, 'Raw Data'!E904-'Raw Data'!D904&gt;2), 'Raw Data'!BB904, 0)))</f>
        <v/>
      </c>
      <c r="AQ909">
        <f>IF(ISBLANK('Raw Data'!A904), 0, IF(AND('Raw Data'!I904&lt;Analysis!$BC$2, 'Raw Data'!D904-'Raw Data'!E904&gt;3), 'Raw Data'!BC904, IF(AND('Raw Data'!J904&lt;Analysis!$BC$2, 'Raw Data'!E904-'Raw Data'!D904&gt;3), 'Raw Data'!BE904, 0)))</f>
        <v/>
      </c>
      <c r="AR909">
        <f>IF('Hidden Analysiss'!D905=1,IF(ABS('Raw Data'!E904-'Raw Data'!D904)&lt;2,'Raw Data'!AX904,0), 0)</f>
        <v/>
      </c>
      <c r="AS909">
        <f>IF('Hidden Analysiss'!D905=1,IF(ABS('Raw Data'!E904-'Raw Data'!D904)&lt;3,'Raw Data'!BA904,0), 0)</f>
        <v/>
      </c>
      <c r="AT909">
        <f>IF('Hidden Analysiss'!D905=1,IF(ABS('Raw Data'!E904-'Raw Data'!D904)&lt;4,'Raw Data'!BD904,0), 0)</f>
        <v/>
      </c>
      <c r="AU909">
        <f>IF(AND('Hidden Analysiss'!E905=1, ABS('Raw Data'!E904-'Raw Data'!D904)&lt;2), 'Raw Data'!AX904, 0)</f>
        <v/>
      </c>
      <c r="AV909">
        <f>IF(AND('Hidden Analysiss'!E905=1, ABS('Raw Data'!E904-'Raw Data'!D904)&lt;3), 'Raw Data'!BA904, 0)</f>
        <v/>
      </c>
      <c r="AW909">
        <f>IF(AND('Hidden Analysiss'!E905=1, ABS('Raw Data'!E904-'Raw Data'!D904)&lt;3), 'Raw Data'!BD904, 0)</f>
        <v/>
      </c>
    </row>
    <row r="910">
      <c r="A910" s="1">
        <f>'Raw Data'!A905</f>
        <v/>
      </c>
      <c r="B910">
        <f>IF('Raw Data'!E905&gt;'Raw Data'!D905, 'Raw Data'!J905, 0)</f>
        <v/>
      </c>
      <c r="C910">
        <f>IF('Raw Data'!D905&gt;'Raw Data'!E905, 'Raw Data'!I905, 0)</f>
        <v/>
      </c>
      <c r="D910">
        <f>SUM(G910:H910)</f>
        <v/>
      </c>
      <c r="E910">
        <f>IF(AND('Raw Data'!J905&lt;'Raw Data'!I905,'Raw Data'!E905&gt;'Raw Data'!D905,'Raw Data'!E905-'Raw Data'!D905&gt;3),'Raw Data'!N905,IF(AND('Raw Data'!I905&lt;'Raw Data'!J905,'Raw Data'!D905&gt;'Raw Data'!E905,'Raw Data'!D905-'Raw Data'!E905&gt;3),'Raw Data'!M905,0))</f>
        <v/>
      </c>
      <c r="F910">
        <f>IF(AND('Raw Data'!J905&lt;'Raw Data'!I905,'Raw Data'!E905&gt;'Raw Data'!D905,'Raw Data'!E905-'Raw Data'!D905&lt;4),'Raw Data'!L905,IF(AND('Raw Data'!I905&lt;'Raw Data'!J905,'Raw Data'!D905&gt;'Raw Data'!E905,'Raw Data'!D905-'Raw Data'!E905&lt;4),'Raw Data'!K905,0))</f>
        <v/>
      </c>
      <c r="G910">
        <f>IF(AND('Raw Data'!J905&lt;'Raw Data'!I905, 'Raw Data'!E905&gt;'Raw Data'!D905), 'Raw Data'!J905, 0)</f>
        <v/>
      </c>
      <c r="H910">
        <f>IF(AND('Raw Data'!J905&gt;'Raw Data'!I905, 'Raw Data'!E905&lt;'Raw Data'!D905), 'Raw Data'!I905, 0)</f>
        <v/>
      </c>
      <c r="I910">
        <f>SUM(J910:K910)</f>
        <v/>
      </c>
      <c r="J910">
        <f>IF(AND('Raw Data'!J905&gt;'Raw Data'!I905, 'Raw Data'!E905&gt;'Raw Data'!D905), 'Raw Data'!J905, 0)</f>
        <v/>
      </c>
      <c r="K910">
        <f>IF(AND('Raw Data'!I905&gt;'Raw Data'!J905, 'Raw Data'!D905&gt;'Raw Data'!E905), 'Raw Data'!I905, 0)</f>
        <v/>
      </c>
      <c r="L910">
        <f>IF('Raw Data'!E905-'Raw Data'!D905&gt;3, 'Raw Data'!N905, 0)</f>
        <v/>
      </c>
      <c r="M910">
        <f>IF('Raw Data'!D905-'Raw Data'!E905&gt;3, 'Raw Data'!M905, 0)</f>
        <v/>
      </c>
      <c r="N910">
        <f>IF(ISBLANK('Raw Data'!D905),0,IF(AND('Raw Data'!E905&gt;'Raw Data'!D905,'Raw Data'!E905-'Raw Data'!D905&gt;0,'Raw Data'!E905-'Raw Data'!D905&lt;4),'Raw Data'!L905, 0))</f>
        <v/>
      </c>
      <c r="O910">
        <f>IF(ISBLANK('Raw Data'!D905),0,IF(AND('Raw Data'!E905&gt;'Raw Data'!D905,'Raw Data'!E905-'Raw Data'!D905&gt;0,'Raw Data'!D905-'Raw Data'!E905&lt;4),'Raw Data'!K905, 0))</f>
        <v/>
      </c>
      <c r="P910">
        <f>IF('Raw Data'!E905-'Raw Data'!D905&gt;3, 'Raw Data'!N905, IF('Raw Data'!D905-'Raw Data'!E905&gt;3, 'Raw Data'!M905, 0))</f>
        <v/>
      </c>
      <c r="Q910">
        <f>IF(ISBLANK('Raw Data'!E905),0,IF(AND('Raw Data'!E905-'Raw Data'!D905&lt;4,'Raw Data'!E905-'Raw Data'!D905&gt;0),'Raw Data'!L905,IF(AND('Raw Data'!D905&gt;'Raw Data'!E905,'Raw Data'!D905-'Raw Data'!E905&gt;0),'Raw Data'!K905,0)))</f>
        <v/>
      </c>
      <c r="R910">
        <f>IF(ISBLANK('Raw Data'!K905),0,IFERROR(IF(MATCH(SMALL('Raw Data'!K905:N905,1),L910:O910,0),SMALL('Raw Data'!K905:N905,1)),0))</f>
        <v/>
      </c>
      <c r="S910">
        <f>IF(ISBLANK('Raw Data'!K905),0,IFERROR(IF(MATCH(SMALL('Raw Data'!K905:N905,2),L910:O910,0),SMALL('Raw Data'!K905:N905,2)),0))</f>
        <v/>
      </c>
      <c r="T910">
        <f>IF(ISBLANK('Raw Data'!K905),0,IFERROR(IF(MATCH(SMALL('Raw Data'!K905:N905,3),L910:O910,0),SMALL('Raw Data'!K905:N905,3)),0))</f>
        <v/>
      </c>
      <c r="U910">
        <f>IF(ISBLANK('Raw Data'!K905),0,IFERROR(IF(MATCH(SMALL('Raw Data'!K905:N905,4),L910:O910,0),SMALL('Raw Data'!K905:N905,4)),0))</f>
        <v/>
      </c>
      <c r="V910">
        <f>IF(AND('Raw Data'!D905&lt;3, 'Raw Data'!E905&lt;3, 'Raw Data'!A905&gt;0), 'Raw Data'!AF905, 0)</f>
        <v/>
      </c>
      <c r="W910">
        <f>IF(AND('Raw Data'!D905&lt;4, 'Raw Data'!E905&lt;4, 'Raw Data'!A905&gt;0), 'Raw Data'!AI905, 0)</f>
        <v/>
      </c>
      <c r="X910">
        <f>IF(AND('Raw Data'!D905&lt;5, 'Raw Data'!E905&lt;5, 'Raw Data'!A905&gt;0), 'Raw Data'!AL905, 0)</f>
        <v/>
      </c>
      <c r="Y910">
        <f>IF(AND('Raw Data'!D905&lt;6, 'Raw Data'!E905&lt;6, 'Raw Data'!A905&gt;0), 'Raw Data'!AO905, 0)</f>
        <v/>
      </c>
      <c r="Z910">
        <f>IF(ISBLANK('Raw Data'!D905), 0, IF('Raw Data'!D905-'Raw Data'!E905&gt;1, 'Raw Data'!AW905, 0))</f>
        <v/>
      </c>
      <c r="AA910">
        <f>IF(ISBLANK('Raw Data'!A905), 0, IF(ABS('Raw Data'!D905-'Raw Data'!E905)&lt;2, 'Raw Data'!AX905, 0))</f>
        <v/>
      </c>
      <c r="AB910">
        <f>IF(ISBLANK('Raw Data'!D905), 0, IF('Raw Data'!E905-'Raw Data'!D905&gt;1, 'Raw Data'!AY905, 0))</f>
        <v/>
      </c>
      <c r="AC910">
        <f>IF(ISBLANK('Raw Data'!D905), 0, IF('Raw Data'!D905-'Raw Data'!E905&gt;2, 'Raw Data'!AZ905, 0))</f>
        <v/>
      </c>
      <c r="AD910">
        <f>IF(ISBLANK('Raw Data'!A905), 0, IF(ABS('Raw Data'!D905-'Raw Data'!E905)&lt;3, 'Raw Data'!BA905, 0))</f>
        <v/>
      </c>
      <c r="AE910">
        <f>IF(ISBLANK('Raw Data'!D905), 0, IF('Raw Data'!E905-'Raw Data'!D905&gt;2, 'Raw Data'!BB905, 0))</f>
        <v/>
      </c>
      <c r="AF910">
        <f>IF(ISBLANK('Raw Data'!D905), 0, IF('Raw Data'!D905-'Raw Data'!E905&gt;3, 'Raw Data'!BC905, 0))</f>
        <v/>
      </c>
      <c r="AG910">
        <f>IF(ISBLANK('Raw Data'!A905), 0, IF(ABS('Raw Data'!D905-'Raw Data'!E905)&lt;4, 'Raw Data'!BD905, 0))</f>
        <v/>
      </c>
      <c r="AH910">
        <f>IF(ISBLANK('Raw Data'!D905), 0, IF('Raw Data'!E905-'Raw Data'!D905&gt;3, 'Raw Data'!BE905, 0))</f>
        <v/>
      </c>
      <c r="AI910">
        <f>IF(SUM('Raw Data'!D905:E905)&gt;'Raw Data'!F905, 'Raw Data'!G905, 0)</f>
        <v/>
      </c>
      <c r="AJ910">
        <f>IF(ISBLANK('Raw Data'!D905), 0, IF(SUM('Raw Data'!D905:E905)&lt;'Raw Data'!F905, 'Raw Data'!H905, 0))</f>
        <v/>
      </c>
      <c r="AK910">
        <f>IF(ISBLANK('Raw Data'!A905), 0, IF(AND('Raw Data'!D905&lt;3, 'Raw Data'!E905&lt;3, 'Raw Data'!F905&lt;BB$2), 'Raw Data'!AF905, 0))</f>
        <v/>
      </c>
      <c r="AL910">
        <f>IF(ISBLANK('Raw Data'!A905), 0, IF(AND('Raw Data'!D905&lt;4, 'Raw Data'!E905&lt;4, 'Raw Data'!F905&lt;BB$2), 'Raw Data'!AI905, 0))</f>
        <v/>
      </c>
      <c r="AM910">
        <f>IF(ISBLANK('Raw Data'!A905), 0, IF(AND('Raw Data'!D905&lt;5, 'Raw Data'!E905&lt;5, 'Raw Data'!F905&lt;BB$2), 'Raw Data'!AL905, 0))</f>
        <v/>
      </c>
      <c r="AN910">
        <f>IF(ISBLANK('Raw Data'!A905), 0, IF(AND('Raw Data'!D905&lt;6, 'Raw Data'!E905&lt;6, 'Raw Data'!F905&lt;BB$2), 'Raw Data'!AO905, 0))</f>
        <v/>
      </c>
      <c r="AO910">
        <f>IF(ISBLANK('Raw Data'!A905), 0, IF(AND('Raw Data'!I905&lt;Analysis!$BC$2, 'Raw Data'!D905-'Raw Data'!E905&gt;1), 'Raw Data'!AW905, IF(AND('Raw Data'!J905&lt;Analysis!$BC$2, 'Raw Data'!E905-'Raw Data'!D905&gt;1), 'Raw Data'!AY905, 0)))</f>
        <v/>
      </c>
      <c r="AP910">
        <f>IF(ISBLANK('Raw Data'!A905), 0, IF(AND('Raw Data'!I905&lt;Analysis!$BC$2, 'Raw Data'!D905-'Raw Data'!E905&gt;2), 'Raw Data'!AZ905, IF(AND('Raw Data'!J905&lt;Analysis!$BC$2, 'Raw Data'!E905-'Raw Data'!D905&gt;2), 'Raw Data'!BB905, 0)))</f>
        <v/>
      </c>
      <c r="AQ910">
        <f>IF(ISBLANK('Raw Data'!A905), 0, IF(AND('Raw Data'!I905&lt;Analysis!$BC$2, 'Raw Data'!D905-'Raw Data'!E905&gt;3), 'Raw Data'!BC905, IF(AND('Raw Data'!J905&lt;Analysis!$BC$2, 'Raw Data'!E905-'Raw Data'!D905&gt;3), 'Raw Data'!BE905, 0)))</f>
        <v/>
      </c>
      <c r="AR910">
        <f>IF('Hidden Analysiss'!D906=1,IF(ABS('Raw Data'!E905-'Raw Data'!D905)&lt;2,'Raw Data'!AX905,0), 0)</f>
        <v/>
      </c>
      <c r="AS910">
        <f>IF('Hidden Analysiss'!D906=1,IF(ABS('Raw Data'!E905-'Raw Data'!D905)&lt;3,'Raw Data'!BA905,0), 0)</f>
        <v/>
      </c>
      <c r="AT910">
        <f>IF('Hidden Analysiss'!D906=1,IF(ABS('Raw Data'!E905-'Raw Data'!D905)&lt;4,'Raw Data'!BD905,0), 0)</f>
        <v/>
      </c>
      <c r="AU910">
        <f>IF(AND('Hidden Analysiss'!E906=1, ABS('Raw Data'!E905-'Raw Data'!D905)&lt;2), 'Raw Data'!AX905, 0)</f>
        <v/>
      </c>
      <c r="AV910">
        <f>IF(AND('Hidden Analysiss'!E906=1, ABS('Raw Data'!E905-'Raw Data'!D905)&lt;3), 'Raw Data'!BA905, 0)</f>
        <v/>
      </c>
      <c r="AW910">
        <f>IF(AND('Hidden Analysiss'!E906=1, ABS('Raw Data'!E905-'Raw Data'!D905)&lt;3), 'Raw Data'!BD905, 0)</f>
        <v/>
      </c>
    </row>
    <row r="911">
      <c r="A911" s="1">
        <f>'Raw Data'!A906</f>
        <v/>
      </c>
      <c r="B911">
        <f>IF('Raw Data'!E906&gt;'Raw Data'!D906, 'Raw Data'!J906, 0)</f>
        <v/>
      </c>
      <c r="C911">
        <f>IF('Raw Data'!D906&gt;'Raw Data'!E906, 'Raw Data'!I906, 0)</f>
        <v/>
      </c>
      <c r="D911">
        <f>SUM(G911:H911)</f>
        <v/>
      </c>
      <c r="E911">
        <f>IF(AND('Raw Data'!J906&lt;'Raw Data'!I906,'Raw Data'!E906&gt;'Raw Data'!D906,'Raw Data'!E906-'Raw Data'!D906&gt;3),'Raw Data'!N906,IF(AND('Raw Data'!I906&lt;'Raw Data'!J906,'Raw Data'!D906&gt;'Raw Data'!E906,'Raw Data'!D906-'Raw Data'!E906&gt;3),'Raw Data'!M906,0))</f>
        <v/>
      </c>
      <c r="F911">
        <f>IF(AND('Raw Data'!J906&lt;'Raw Data'!I906,'Raw Data'!E906&gt;'Raw Data'!D906,'Raw Data'!E906-'Raw Data'!D906&lt;4),'Raw Data'!L906,IF(AND('Raw Data'!I906&lt;'Raw Data'!J906,'Raw Data'!D906&gt;'Raw Data'!E906,'Raw Data'!D906-'Raw Data'!E906&lt;4),'Raw Data'!K906,0))</f>
        <v/>
      </c>
      <c r="G911">
        <f>IF(AND('Raw Data'!J906&lt;'Raw Data'!I906, 'Raw Data'!E906&gt;'Raw Data'!D906), 'Raw Data'!J906, 0)</f>
        <v/>
      </c>
      <c r="H911">
        <f>IF(AND('Raw Data'!J906&gt;'Raw Data'!I906, 'Raw Data'!E906&lt;'Raw Data'!D906), 'Raw Data'!I906, 0)</f>
        <v/>
      </c>
      <c r="I911">
        <f>SUM(J911:K911)</f>
        <v/>
      </c>
      <c r="J911">
        <f>IF(AND('Raw Data'!J906&gt;'Raw Data'!I906, 'Raw Data'!E906&gt;'Raw Data'!D906), 'Raw Data'!J906, 0)</f>
        <v/>
      </c>
      <c r="K911">
        <f>IF(AND('Raw Data'!I906&gt;'Raw Data'!J906, 'Raw Data'!D906&gt;'Raw Data'!E906), 'Raw Data'!I906, 0)</f>
        <v/>
      </c>
      <c r="L911">
        <f>IF('Raw Data'!E906-'Raw Data'!D906&gt;3, 'Raw Data'!N906, 0)</f>
        <v/>
      </c>
      <c r="M911">
        <f>IF('Raw Data'!D906-'Raw Data'!E906&gt;3, 'Raw Data'!M906, 0)</f>
        <v/>
      </c>
      <c r="N911">
        <f>IF(ISBLANK('Raw Data'!D906),0,IF(AND('Raw Data'!E906&gt;'Raw Data'!D906,'Raw Data'!E906-'Raw Data'!D906&gt;0,'Raw Data'!E906-'Raw Data'!D906&lt;4),'Raw Data'!L906, 0))</f>
        <v/>
      </c>
      <c r="O911">
        <f>IF(ISBLANK('Raw Data'!D906),0,IF(AND('Raw Data'!E906&gt;'Raw Data'!D906,'Raw Data'!E906-'Raw Data'!D906&gt;0,'Raw Data'!D906-'Raw Data'!E906&lt;4),'Raw Data'!K906, 0))</f>
        <v/>
      </c>
      <c r="P911">
        <f>IF('Raw Data'!E906-'Raw Data'!D906&gt;3, 'Raw Data'!N906, IF('Raw Data'!D906-'Raw Data'!E906&gt;3, 'Raw Data'!M906, 0))</f>
        <v/>
      </c>
      <c r="Q911">
        <f>IF(ISBLANK('Raw Data'!E906),0,IF(AND('Raw Data'!E906-'Raw Data'!D906&lt;4,'Raw Data'!E906-'Raw Data'!D906&gt;0),'Raw Data'!L906,IF(AND('Raw Data'!D906&gt;'Raw Data'!E906,'Raw Data'!D906-'Raw Data'!E906&gt;0),'Raw Data'!K906,0)))</f>
        <v/>
      </c>
      <c r="R911">
        <f>IF(ISBLANK('Raw Data'!K906),0,IFERROR(IF(MATCH(SMALL('Raw Data'!K906:N906,1),L911:O911,0),SMALL('Raw Data'!K906:N906,1)),0))</f>
        <v/>
      </c>
      <c r="S911">
        <f>IF(ISBLANK('Raw Data'!K906),0,IFERROR(IF(MATCH(SMALL('Raw Data'!K906:N906,2),L911:O911,0),SMALL('Raw Data'!K906:N906,2)),0))</f>
        <v/>
      </c>
      <c r="T911">
        <f>IF(ISBLANK('Raw Data'!K906),0,IFERROR(IF(MATCH(SMALL('Raw Data'!K906:N906,3),L911:O911,0),SMALL('Raw Data'!K906:N906,3)),0))</f>
        <v/>
      </c>
      <c r="U911">
        <f>IF(ISBLANK('Raw Data'!K906),0,IFERROR(IF(MATCH(SMALL('Raw Data'!K906:N906,4),L911:O911,0),SMALL('Raw Data'!K906:N906,4)),0))</f>
        <v/>
      </c>
      <c r="V911">
        <f>IF(AND('Raw Data'!D906&lt;3, 'Raw Data'!E906&lt;3, 'Raw Data'!A906&gt;0), 'Raw Data'!AF906, 0)</f>
        <v/>
      </c>
      <c r="W911">
        <f>IF(AND('Raw Data'!D906&lt;4, 'Raw Data'!E906&lt;4, 'Raw Data'!A906&gt;0), 'Raw Data'!AI906, 0)</f>
        <v/>
      </c>
      <c r="X911">
        <f>IF(AND('Raw Data'!D906&lt;5, 'Raw Data'!E906&lt;5, 'Raw Data'!A906&gt;0), 'Raw Data'!AL906, 0)</f>
        <v/>
      </c>
      <c r="Y911">
        <f>IF(AND('Raw Data'!D906&lt;6, 'Raw Data'!E906&lt;6, 'Raw Data'!A906&gt;0), 'Raw Data'!AO906, 0)</f>
        <v/>
      </c>
      <c r="Z911">
        <f>IF(ISBLANK('Raw Data'!D906), 0, IF('Raw Data'!D906-'Raw Data'!E906&gt;1, 'Raw Data'!AW906, 0))</f>
        <v/>
      </c>
      <c r="AA911">
        <f>IF(ISBLANK('Raw Data'!A906), 0, IF(ABS('Raw Data'!D906-'Raw Data'!E906)&lt;2, 'Raw Data'!AX906, 0))</f>
        <v/>
      </c>
      <c r="AB911">
        <f>IF(ISBLANK('Raw Data'!D906), 0, IF('Raw Data'!E906-'Raw Data'!D906&gt;1, 'Raw Data'!AY906, 0))</f>
        <v/>
      </c>
      <c r="AC911">
        <f>IF(ISBLANK('Raw Data'!D906), 0, IF('Raw Data'!D906-'Raw Data'!E906&gt;2, 'Raw Data'!AZ906, 0))</f>
        <v/>
      </c>
      <c r="AD911">
        <f>IF(ISBLANK('Raw Data'!A906), 0, IF(ABS('Raw Data'!D906-'Raw Data'!E906)&lt;3, 'Raw Data'!BA906, 0))</f>
        <v/>
      </c>
      <c r="AE911">
        <f>IF(ISBLANK('Raw Data'!D906), 0, IF('Raw Data'!E906-'Raw Data'!D906&gt;2, 'Raw Data'!BB906, 0))</f>
        <v/>
      </c>
      <c r="AF911">
        <f>IF(ISBLANK('Raw Data'!D906), 0, IF('Raw Data'!D906-'Raw Data'!E906&gt;3, 'Raw Data'!BC906, 0))</f>
        <v/>
      </c>
      <c r="AG911">
        <f>IF(ISBLANK('Raw Data'!A906), 0, IF(ABS('Raw Data'!D906-'Raw Data'!E906)&lt;4, 'Raw Data'!BD906, 0))</f>
        <v/>
      </c>
      <c r="AH911">
        <f>IF(ISBLANK('Raw Data'!D906), 0, IF('Raw Data'!E906-'Raw Data'!D906&gt;3, 'Raw Data'!BE906, 0))</f>
        <v/>
      </c>
      <c r="AI911">
        <f>IF(SUM('Raw Data'!D906:E906)&gt;'Raw Data'!F906, 'Raw Data'!G906, 0)</f>
        <v/>
      </c>
      <c r="AJ911">
        <f>IF(ISBLANK('Raw Data'!D906), 0, IF(SUM('Raw Data'!D906:E906)&lt;'Raw Data'!F906, 'Raw Data'!H906, 0))</f>
        <v/>
      </c>
      <c r="AK911">
        <f>IF(ISBLANK('Raw Data'!A906), 0, IF(AND('Raw Data'!D906&lt;3, 'Raw Data'!E906&lt;3, 'Raw Data'!F906&lt;BB$2), 'Raw Data'!AF906, 0))</f>
        <v/>
      </c>
      <c r="AL911">
        <f>IF(ISBLANK('Raw Data'!A906), 0, IF(AND('Raw Data'!D906&lt;4, 'Raw Data'!E906&lt;4, 'Raw Data'!F906&lt;BB$2), 'Raw Data'!AI906, 0))</f>
        <v/>
      </c>
      <c r="AM911">
        <f>IF(ISBLANK('Raw Data'!A906), 0, IF(AND('Raw Data'!D906&lt;5, 'Raw Data'!E906&lt;5, 'Raw Data'!F906&lt;BB$2), 'Raw Data'!AL906, 0))</f>
        <v/>
      </c>
      <c r="AN911">
        <f>IF(ISBLANK('Raw Data'!A906), 0, IF(AND('Raw Data'!D906&lt;6, 'Raw Data'!E906&lt;6, 'Raw Data'!F906&lt;BB$2), 'Raw Data'!AO906, 0))</f>
        <v/>
      </c>
      <c r="AO911">
        <f>IF(ISBLANK('Raw Data'!A906), 0, IF(AND('Raw Data'!I906&lt;Analysis!$BC$2, 'Raw Data'!D906-'Raw Data'!E906&gt;1), 'Raw Data'!AW906, IF(AND('Raw Data'!J906&lt;Analysis!$BC$2, 'Raw Data'!E906-'Raw Data'!D906&gt;1), 'Raw Data'!AY906, 0)))</f>
        <v/>
      </c>
      <c r="AP911">
        <f>IF(ISBLANK('Raw Data'!A906), 0, IF(AND('Raw Data'!I906&lt;Analysis!$BC$2, 'Raw Data'!D906-'Raw Data'!E906&gt;2), 'Raw Data'!AZ906, IF(AND('Raw Data'!J906&lt;Analysis!$BC$2, 'Raw Data'!E906-'Raw Data'!D906&gt;2), 'Raw Data'!BB906, 0)))</f>
        <v/>
      </c>
      <c r="AQ911">
        <f>IF(ISBLANK('Raw Data'!A906), 0, IF(AND('Raw Data'!I906&lt;Analysis!$BC$2, 'Raw Data'!D906-'Raw Data'!E906&gt;3), 'Raw Data'!BC906, IF(AND('Raw Data'!J906&lt;Analysis!$BC$2, 'Raw Data'!E906-'Raw Data'!D906&gt;3), 'Raw Data'!BE906, 0)))</f>
        <v/>
      </c>
      <c r="AR911">
        <f>IF('Hidden Analysiss'!D907=1,IF(ABS('Raw Data'!E906-'Raw Data'!D906)&lt;2,'Raw Data'!AX906,0), 0)</f>
        <v/>
      </c>
      <c r="AS911">
        <f>IF('Hidden Analysiss'!D907=1,IF(ABS('Raw Data'!E906-'Raw Data'!D906)&lt;3,'Raw Data'!BA906,0), 0)</f>
        <v/>
      </c>
      <c r="AT911">
        <f>IF('Hidden Analysiss'!D907=1,IF(ABS('Raw Data'!E906-'Raw Data'!D906)&lt;4,'Raw Data'!BD906,0), 0)</f>
        <v/>
      </c>
      <c r="AU911">
        <f>IF(AND('Hidden Analysiss'!E907=1, ABS('Raw Data'!E906-'Raw Data'!D906)&lt;2), 'Raw Data'!AX906, 0)</f>
        <v/>
      </c>
      <c r="AV911">
        <f>IF(AND('Hidden Analysiss'!E907=1, ABS('Raw Data'!E906-'Raw Data'!D906)&lt;3), 'Raw Data'!BA906, 0)</f>
        <v/>
      </c>
      <c r="AW911">
        <f>IF(AND('Hidden Analysiss'!E907=1, ABS('Raw Data'!E906-'Raw Data'!D906)&lt;3), 'Raw Data'!BD906, 0)</f>
        <v/>
      </c>
    </row>
    <row r="912">
      <c r="A912" s="1">
        <f>'Raw Data'!A907</f>
        <v/>
      </c>
      <c r="B912">
        <f>IF('Raw Data'!E907&gt;'Raw Data'!D907, 'Raw Data'!J907, 0)</f>
        <v/>
      </c>
      <c r="C912">
        <f>IF('Raw Data'!D907&gt;'Raw Data'!E907, 'Raw Data'!I907, 0)</f>
        <v/>
      </c>
      <c r="D912">
        <f>SUM(G912:H912)</f>
        <v/>
      </c>
      <c r="E912">
        <f>IF(AND('Raw Data'!J907&lt;'Raw Data'!I907,'Raw Data'!E907&gt;'Raw Data'!D907,'Raw Data'!E907-'Raw Data'!D907&gt;3),'Raw Data'!N907,IF(AND('Raw Data'!I907&lt;'Raw Data'!J907,'Raw Data'!D907&gt;'Raw Data'!E907,'Raw Data'!D907-'Raw Data'!E907&gt;3),'Raw Data'!M907,0))</f>
        <v/>
      </c>
      <c r="F912">
        <f>IF(AND('Raw Data'!J907&lt;'Raw Data'!I907,'Raw Data'!E907&gt;'Raw Data'!D907,'Raw Data'!E907-'Raw Data'!D907&lt;4),'Raw Data'!L907,IF(AND('Raw Data'!I907&lt;'Raw Data'!J907,'Raw Data'!D907&gt;'Raw Data'!E907,'Raw Data'!D907-'Raw Data'!E907&lt;4),'Raw Data'!K907,0))</f>
        <v/>
      </c>
      <c r="G912">
        <f>IF(AND('Raw Data'!J907&lt;'Raw Data'!I907, 'Raw Data'!E907&gt;'Raw Data'!D907), 'Raw Data'!J907, 0)</f>
        <v/>
      </c>
      <c r="H912">
        <f>IF(AND('Raw Data'!J907&gt;'Raw Data'!I907, 'Raw Data'!E907&lt;'Raw Data'!D907), 'Raw Data'!I907, 0)</f>
        <v/>
      </c>
      <c r="I912">
        <f>SUM(J912:K912)</f>
        <v/>
      </c>
      <c r="J912">
        <f>IF(AND('Raw Data'!J907&gt;'Raw Data'!I907, 'Raw Data'!E907&gt;'Raw Data'!D907), 'Raw Data'!J907, 0)</f>
        <v/>
      </c>
      <c r="K912">
        <f>IF(AND('Raw Data'!I907&gt;'Raw Data'!J907, 'Raw Data'!D907&gt;'Raw Data'!E907), 'Raw Data'!I907, 0)</f>
        <v/>
      </c>
      <c r="L912">
        <f>IF('Raw Data'!E907-'Raw Data'!D907&gt;3, 'Raw Data'!N907, 0)</f>
        <v/>
      </c>
      <c r="M912">
        <f>IF('Raw Data'!D907-'Raw Data'!E907&gt;3, 'Raw Data'!M907, 0)</f>
        <v/>
      </c>
      <c r="N912">
        <f>IF(ISBLANK('Raw Data'!D907),0,IF(AND('Raw Data'!E907&gt;'Raw Data'!D907,'Raw Data'!E907-'Raw Data'!D907&gt;0,'Raw Data'!E907-'Raw Data'!D907&lt;4),'Raw Data'!L907, 0))</f>
        <v/>
      </c>
      <c r="O912">
        <f>IF(ISBLANK('Raw Data'!D907),0,IF(AND('Raw Data'!E907&gt;'Raw Data'!D907,'Raw Data'!E907-'Raw Data'!D907&gt;0,'Raw Data'!D907-'Raw Data'!E907&lt;4),'Raw Data'!K907, 0))</f>
        <v/>
      </c>
      <c r="P912">
        <f>IF('Raw Data'!E907-'Raw Data'!D907&gt;3, 'Raw Data'!N907, IF('Raw Data'!D907-'Raw Data'!E907&gt;3, 'Raw Data'!M907, 0))</f>
        <v/>
      </c>
      <c r="Q912">
        <f>IF(ISBLANK('Raw Data'!E907),0,IF(AND('Raw Data'!E907-'Raw Data'!D907&lt;4,'Raw Data'!E907-'Raw Data'!D907&gt;0),'Raw Data'!L907,IF(AND('Raw Data'!D907&gt;'Raw Data'!E907,'Raw Data'!D907-'Raw Data'!E907&gt;0),'Raw Data'!K907,0)))</f>
        <v/>
      </c>
      <c r="R912">
        <f>IF(ISBLANK('Raw Data'!K907),0,IFERROR(IF(MATCH(SMALL('Raw Data'!K907:N907,1),L912:O912,0),SMALL('Raw Data'!K907:N907,1)),0))</f>
        <v/>
      </c>
      <c r="S912">
        <f>IF(ISBLANK('Raw Data'!K907),0,IFERROR(IF(MATCH(SMALL('Raw Data'!K907:N907,2),L912:O912,0),SMALL('Raw Data'!K907:N907,2)),0))</f>
        <v/>
      </c>
      <c r="T912">
        <f>IF(ISBLANK('Raw Data'!K907),0,IFERROR(IF(MATCH(SMALL('Raw Data'!K907:N907,3),L912:O912,0),SMALL('Raw Data'!K907:N907,3)),0))</f>
        <v/>
      </c>
      <c r="U912">
        <f>IF(ISBLANK('Raw Data'!K907),0,IFERROR(IF(MATCH(SMALL('Raw Data'!K907:N907,4),L912:O912,0),SMALL('Raw Data'!K907:N907,4)),0))</f>
        <v/>
      </c>
      <c r="V912">
        <f>IF(AND('Raw Data'!D907&lt;3, 'Raw Data'!E907&lt;3, 'Raw Data'!A907&gt;0), 'Raw Data'!AF907, 0)</f>
        <v/>
      </c>
      <c r="W912">
        <f>IF(AND('Raw Data'!D907&lt;4, 'Raw Data'!E907&lt;4, 'Raw Data'!A907&gt;0), 'Raw Data'!AI907, 0)</f>
        <v/>
      </c>
      <c r="X912">
        <f>IF(AND('Raw Data'!D907&lt;5, 'Raw Data'!E907&lt;5, 'Raw Data'!A907&gt;0), 'Raw Data'!AL907, 0)</f>
        <v/>
      </c>
      <c r="Y912">
        <f>IF(AND('Raw Data'!D907&lt;6, 'Raw Data'!E907&lt;6, 'Raw Data'!A907&gt;0), 'Raw Data'!AO907, 0)</f>
        <v/>
      </c>
      <c r="Z912">
        <f>IF(ISBLANK('Raw Data'!D907), 0, IF('Raw Data'!D907-'Raw Data'!E907&gt;1, 'Raw Data'!AW907, 0))</f>
        <v/>
      </c>
      <c r="AA912">
        <f>IF(ISBLANK('Raw Data'!A907), 0, IF(ABS('Raw Data'!D907-'Raw Data'!E907)&lt;2, 'Raw Data'!AX907, 0))</f>
        <v/>
      </c>
      <c r="AB912">
        <f>IF(ISBLANK('Raw Data'!D907), 0, IF('Raw Data'!E907-'Raw Data'!D907&gt;1, 'Raw Data'!AY907, 0))</f>
        <v/>
      </c>
      <c r="AC912">
        <f>IF(ISBLANK('Raw Data'!D907), 0, IF('Raw Data'!D907-'Raw Data'!E907&gt;2, 'Raw Data'!AZ907, 0))</f>
        <v/>
      </c>
      <c r="AD912">
        <f>IF(ISBLANK('Raw Data'!A907), 0, IF(ABS('Raw Data'!D907-'Raw Data'!E907)&lt;3, 'Raw Data'!BA907, 0))</f>
        <v/>
      </c>
      <c r="AE912">
        <f>IF(ISBLANK('Raw Data'!D907), 0, IF('Raw Data'!E907-'Raw Data'!D907&gt;2, 'Raw Data'!BB907, 0))</f>
        <v/>
      </c>
      <c r="AF912">
        <f>IF(ISBLANK('Raw Data'!D907), 0, IF('Raw Data'!D907-'Raw Data'!E907&gt;3, 'Raw Data'!BC907, 0))</f>
        <v/>
      </c>
      <c r="AG912">
        <f>IF(ISBLANK('Raw Data'!A907), 0, IF(ABS('Raw Data'!D907-'Raw Data'!E907)&lt;4, 'Raw Data'!BD907, 0))</f>
        <v/>
      </c>
      <c r="AH912">
        <f>IF(ISBLANK('Raw Data'!D907), 0, IF('Raw Data'!E907-'Raw Data'!D907&gt;3, 'Raw Data'!BE907, 0))</f>
        <v/>
      </c>
      <c r="AI912">
        <f>IF(SUM('Raw Data'!D907:E907)&gt;'Raw Data'!F907, 'Raw Data'!G907, 0)</f>
        <v/>
      </c>
      <c r="AJ912">
        <f>IF(ISBLANK('Raw Data'!D907), 0, IF(SUM('Raw Data'!D907:E907)&lt;'Raw Data'!F907, 'Raw Data'!H907, 0))</f>
        <v/>
      </c>
      <c r="AK912">
        <f>IF(ISBLANK('Raw Data'!A907), 0, IF(AND('Raw Data'!D907&lt;3, 'Raw Data'!E907&lt;3, 'Raw Data'!F907&lt;BB$2), 'Raw Data'!AF907, 0))</f>
        <v/>
      </c>
      <c r="AL912">
        <f>IF(ISBLANK('Raw Data'!A907), 0, IF(AND('Raw Data'!D907&lt;4, 'Raw Data'!E907&lt;4, 'Raw Data'!F907&lt;BB$2), 'Raw Data'!AI907, 0))</f>
        <v/>
      </c>
      <c r="AM912">
        <f>IF(ISBLANK('Raw Data'!A907), 0, IF(AND('Raw Data'!D907&lt;5, 'Raw Data'!E907&lt;5, 'Raw Data'!F907&lt;BB$2), 'Raw Data'!AL907, 0))</f>
        <v/>
      </c>
      <c r="AN912">
        <f>IF(ISBLANK('Raw Data'!A907), 0, IF(AND('Raw Data'!D907&lt;6, 'Raw Data'!E907&lt;6, 'Raw Data'!F907&lt;BB$2), 'Raw Data'!AO907, 0))</f>
        <v/>
      </c>
      <c r="AO912">
        <f>IF(ISBLANK('Raw Data'!A907), 0, IF(AND('Raw Data'!I907&lt;Analysis!$BC$2, 'Raw Data'!D907-'Raw Data'!E907&gt;1), 'Raw Data'!AW907, IF(AND('Raw Data'!J907&lt;Analysis!$BC$2, 'Raw Data'!E907-'Raw Data'!D907&gt;1), 'Raw Data'!AY907, 0)))</f>
        <v/>
      </c>
      <c r="AP912">
        <f>IF(ISBLANK('Raw Data'!A907), 0, IF(AND('Raw Data'!I907&lt;Analysis!$BC$2, 'Raw Data'!D907-'Raw Data'!E907&gt;2), 'Raw Data'!AZ907, IF(AND('Raw Data'!J907&lt;Analysis!$BC$2, 'Raw Data'!E907-'Raw Data'!D907&gt;2), 'Raw Data'!BB907, 0)))</f>
        <v/>
      </c>
      <c r="AQ912">
        <f>IF(ISBLANK('Raw Data'!A907), 0, IF(AND('Raw Data'!I907&lt;Analysis!$BC$2, 'Raw Data'!D907-'Raw Data'!E907&gt;3), 'Raw Data'!BC907, IF(AND('Raw Data'!J907&lt;Analysis!$BC$2, 'Raw Data'!E907-'Raw Data'!D907&gt;3), 'Raw Data'!BE907, 0)))</f>
        <v/>
      </c>
      <c r="AR912">
        <f>IF('Hidden Analysiss'!D908=1,IF(ABS('Raw Data'!E907-'Raw Data'!D907)&lt;2,'Raw Data'!AX907,0), 0)</f>
        <v/>
      </c>
      <c r="AS912">
        <f>IF('Hidden Analysiss'!D908=1,IF(ABS('Raw Data'!E907-'Raw Data'!D907)&lt;3,'Raw Data'!BA907,0), 0)</f>
        <v/>
      </c>
      <c r="AT912">
        <f>IF('Hidden Analysiss'!D908=1,IF(ABS('Raw Data'!E907-'Raw Data'!D907)&lt;4,'Raw Data'!BD907,0), 0)</f>
        <v/>
      </c>
      <c r="AU912">
        <f>IF(AND('Hidden Analysiss'!E908=1, ABS('Raw Data'!E907-'Raw Data'!D907)&lt;2), 'Raw Data'!AX907, 0)</f>
        <v/>
      </c>
      <c r="AV912">
        <f>IF(AND('Hidden Analysiss'!E908=1, ABS('Raw Data'!E907-'Raw Data'!D907)&lt;3), 'Raw Data'!BA907, 0)</f>
        <v/>
      </c>
      <c r="AW912">
        <f>IF(AND('Hidden Analysiss'!E908=1, ABS('Raw Data'!E907-'Raw Data'!D907)&lt;3), 'Raw Data'!BD907, 0)</f>
        <v/>
      </c>
    </row>
    <row r="913">
      <c r="A913" s="1">
        <f>'Raw Data'!A908</f>
        <v/>
      </c>
      <c r="B913">
        <f>IF('Raw Data'!E908&gt;'Raw Data'!D908, 'Raw Data'!J908, 0)</f>
        <v/>
      </c>
      <c r="C913">
        <f>IF('Raw Data'!D908&gt;'Raw Data'!E908, 'Raw Data'!I908, 0)</f>
        <v/>
      </c>
      <c r="D913">
        <f>SUM(G913:H913)</f>
        <v/>
      </c>
      <c r="E913">
        <f>IF(AND('Raw Data'!J908&lt;'Raw Data'!I908,'Raw Data'!E908&gt;'Raw Data'!D908,'Raw Data'!E908-'Raw Data'!D908&gt;3),'Raw Data'!N908,IF(AND('Raw Data'!I908&lt;'Raw Data'!J908,'Raw Data'!D908&gt;'Raw Data'!E908,'Raw Data'!D908-'Raw Data'!E908&gt;3),'Raw Data'!M908,0))</f>
        <v/>
      </c>
      <c r="F913">
        <f>IF(AND('Raw Data'!J908&lt;'Raw Data'!I908,'Raw Data'!E908&gt;'Raw Data'!D908,'Raw Data'!E908-'Raw Data'!D908&lt;4),'Raw Data'!L908,IF(AND('Raw Data'!I908&lt;'Raw Data'!J908,'Raw Data'!D908&gt;'Raw Data'!E908,'Raw Data'!D908-'Raw Data'!E908&lt;4),'Raw Data'!K908,0))</f>
        <v/>
      </c>
      <c r="G913">
        <f>IF(AND('Raw Data'!J908&lt;'Raw Data'!I908, 'Raw Data'!E908&gt;'Raw Data'!D908), 'Raw Data'!J908, 0)</f>
        <v/>
      </c>
      <c r="H913">
        <f>IF(AND('Raw Data'!J908&gt;'Raw Data'!I908, 'Raw Data'!E908&lt;'Raw Data'!D908), 'Raw Data'!I908, 0)</f>
        <v/>
      </c>
      <c r="I913">
        <f>SUM(J913:K913)</f>
        <v/>
      </c>
      <c r="J913">
        <f>IF(AND('Raw Data'!J908&gt;'Raw Data'!I908, 'Raw Data'!E908&gt;'Raw Data'!D908), 'Raw Data'!J908, 0)</f>
        <v/>
      </c>
      <c r="K913">
        <f>IF(AND('Raw Data'!I908&gt;'Raw Data'!J908, 'Raw Data'!D908&gt;'Raw Data'!E908), 'Raw Data'!I908, 0)</f>
        <v/>
      </c>
      <c r="L913">
        <f>IF('Raw Data'!E908-'Raw Data'!D908&gt;3, 'Raw Data'!N908, 0)</f>
        <v/>
      </c>
      <c r="M913">
        <f>IF('Raw Data'!D908-'Raw Data'!E908&gt;3, 'Raw Data'!M908, 0)</f>
        <v/>
      </c>
      <c r="N913">
        <f>IF(ISBLANK('Raw Data'!D908),0,IF(AND('Raw Data'!E908&gt;'Raw Data'!D908,'Raw Data'!E908-'Raw Data'!D908&gt;0,'Raw Data'!E908-'Raw Data'!D908&lt;4),'Raw Data'!L908, 0))</f>
        <v/>
      </c>
      <c r="O913">
        <f>IF(ISBLANK('Raw Data'!D908),0,IF(AND('Raw Data'!E908&gt;'Raw Data'!D908,'Raw Data'!E908-'Raw Data'!D908&gt;0,'Raw Data'!D908-'Raw Data'!E908&lt;4),'Raw Data'!K908, 0))</f>
        <v/>
      </c>
      <c r="P913">
        <f>IF('Raw Data'!E908-'Raw Data'!D908&gt;3, 'Raw Data'!N908, IF('Raw Data'!D908-'Raw Data'!E908&gt;3, 'Raw Data'!M908, 0))</f>
        <v/>
      </c>
      <c r="Q913">
        <f>IF(ISBLANK('Raw Data'!E908),0,IF(AND('Raw Data'!E908-'Raw Data'!D908&lt;4,'Raw Data'!E908-'Raw Data'!D908&gt;0),'Raw Data'!L908,IF(AND('Raw Data'!D908&gt;'Raw Data'!E908,'Raw Data'!D908-'Raw Data'!E908&gt;0),'Raw Data'!K908,0)))</f>
        <v/>
      </c>
      <c r="R913">
        <f>IF(ISBLANK('Raw Data'!K908),0,IFERROR(IF(MATCH(SMALL('Raw Data'!K908:N908,1),L913:O913,0),SMALL('Raw Data'!K908:N908,1)),0))</f>
        <v/>
      </c>
      <c r="S913">
        <f>IF(ISBLANK('Raw Data'!K908),0,IFERROR(IF(MATCH(SMALL('Raw Data'!K908:N908,2),L913:O913,0),SMALL('Raw Data'!K908:N908,2)),0))</f>
        <v/>
      </c>
      <c r="T913">
        <f>IF(ISBLANK('Raw Data'!K908),0,IFERROR(IF(MATCH(SMALL('Raw Data'!K908:N908,3),L913:O913,0),SMALL('Raw Data'!K908:N908,3)),0))</f>
        <v/>
      </c>
      <c r="U913">
        <f>IF(ISBLANK('Raw Data'!K908),0,IFERROR(IF(MATCH(SMALL('Raw Data'!K908:N908,4),L913:O913,0),SMALL('Raw Data'!K908:N908,4)),0))</f>
        <v/>
      </c>
      <c r="V913">
        <f>IF(AND('Raw Data'!D908&lt;3, 'Raw Data'!E908&lt;3, 'Raw Data'!A908&gt;0), 'Raw Data'!AF908, 0)</f>
        <v/>
      </c>
      <c r="W913">
        <f>IF(AND('Raw Data'!D908&lt;4, 'Raw Data'!E908&lt;4, 'Raw Data'!A908&gt;0), 'Raw Data'!AI908, 0)</f>
        <v/>
      </c>
      <c r="X913">
        <f>IF(AND('Raw Data'!D908&lt;5, 'Raw Data'!E908&lt;5, 'Raw Data'!A908&gt;0), 'Raw Data'!AL908, 0)</f>
        <v/>
      </c>
      <c r="Y913">
        <f>IF(AND('Raw Data'!D908&lt;6, 'Raw Data'!E908&lt;6, 'Raw Data'!A908&gt;0), 'Raw Data'!AO908, 0)</f>
        <v/>
      </c>
      <c r="Z913">
        <f>IF(ISBLANK('Raw Data'!D908), 0, IF('Raw Data'!D908-'Raw Data'!E908&gt;1, 'Raw Data'!AW908, 0))</f>
        <v/>
      </c>
      <c r="AA913">
        <f>IF(ISBLANK('Raw Data'!A908), 0, IF(ABS('Raw Data'!D908-'Raw Data'!E908)&lt;2, 'Raw Data'!AX908, 0))</f>
        <v/>
      </c>
      <c r="AB913">
        <f>IF(ISBLANK('Raw Data'!D908), 0, IF('Raw Data'!E908-'Raw Data'!D908&gt;1, 'Raw Data'!AY908, 0))</f>
        <v/>
      </c>
      <c r="AC913">
        <f>IF(ISBLANK('Raw Data'!D908), 0, IF('Raw Data'!D908-'Raw Data'!E908&gt;2, 'Raw Data'!AZ908, 0))</f>
        <v/>
      </c>
      <c r="AD913">
        <f>IF(ISBLANK('Raw Data'!A908), 0, IF(ABS('Raw Data'!D908-'Raw Data'!E908)&lt;3, 'Raw Data'!BA908, 0))</f>
        <v/>
      </c>
      <c r="AE913">
        <f>IF(ISBLANK('Raw Data'!D908), 0, IF('Raw Data'!E908-'Raw Data'!D908&gt;2, 'Raw Data'!BB908, 0))</f>
        <v/>
      </c>
      <c r="AF913">
        <f>IF(ISBLANK('Raw Data'!D908), 0, IF('Raw Data'!D908-'Raw Data'!E908&gt;3, 'Raw Data'!BC908, 0))</f>
        <v/>
      </c>
      <c r="AG913">
        <f>IF(ISBLANK('Raw Data'!A908), 0, IF(ABS('Raw Data'!D908-'Raw Data'!E908)&lt;4, 'Raw Data'!BD908, 0))</f>
        <v/>
      </c>
      <c r="AH913">
        <f>IF(ISBLANK('Raw Data'!D908), 0, IF('Raw Data'!E908-'Raw Data'!D908&gt;3, 'Raw Data'!BE908, 0))</f>
        <v/>
      </c>
      <c r="AI913">
        <f>IF(SUM('Raw Data'!D908:E908)&gt;'Raw Data'!F908, 'Raw Data'!G908, 0)</f>
        <v/>
      </c>
      <c r="AJ913">
        <f>IF(ISBLANK('Raw Data'!D908), 0, IF(SUM('Raw Data'!D908:E908)&lt;'Raw Data'!F908, 'Raw Data'!H908, 0))</f>
        <v/>
      </c>
      <c r="AK913">
        <f>IF(ISBLANK('Raw Data'!A908), 0, IF(AND('Raw Data'!D908&lt;3, 'Raw Data'!E908&lt;3, 'Raw Data'!F908&lt;BB$2), 'Raw Data'!AF908, 0))</f>
        <v/>
      </c>
      <c r="AL913">
        <f>IF(ISBLANK('Raw Data'!A908), 0, IF(AND('Raw Data'!D908&lt;4, 'Raw Data'!E908&lt;4, 'Raw Data'!F908&lt;BB$2), 'Raw Data'!AI908, 0))</f>
        <v/>
      </c>
      <c r="AM913">
        <f>IF(ISBLANK('Raw Data'!A908), 0, IF(AND('Raw Data'!D908&lt;5, 'Raw Data'!E908&lt;5, 'Raw Data'!F908&lt;BB$2), 'Raw Data'!AL908, 0))</f>
        <v/>
      </c>
      <c r="AN913">
        <f>IF(ISBLANK('Raw Data'!A908), 0, IF(AND('Raw Data'!D908&lt;6, 'Raw Data'!E908&lt;6, 'Raw Data'!F908&lt;BB$2), 'Raw Data'!AO908, 0))</f>
        <v/>
      </c>
      <c r="AO913">
        <f>IF(ISBLANK('Raw Data'!A908), 0, IF(AND('Raw Data'!I908&lt;Analysis!$BC$2, 'Raw Data'!D908-'Raw Data'!E908&gt;1), 'Raw Data'!AW908, IF(AND('Raw Data'!J908&lt;Analysis!$BC$2, 'Raw Data'!E908-'Raw Data'!D908&gt;1), 'Raw Data'!AY908, 0)))</f>
        <v/>
      </c>
      <c r="AP913">
        <f>IF(ISBLANK('Raw Data'!A908), 0, IF(AND('Raw Data'!I908&lt;Analysis!$BC$2, 'Raw Data'!D908-'Raw Data'!E908&gt;2), 'Raw Data'!AZ908, IF(AND('Raw Data'!J908&lt;Analysis!$BC$2, 'Raw Data'!E908-'Raw Data'!D908&gt;2), 'Raw Data'!BB908, 0)))</f>
        <v/>
      </c>
      <c r="AQ913">
        <f>IF(ISBLANK('Raw Data'!A908), 0, IF(AND('Raw Data'!I908&lt;Analysis!$BC$2, 'Raw Data'!D908-'Raw Data'!E908&gt;3), 'Raw Data'!BC908, IF(AND('Raw Data'!J908&lt;Analysis!$BC$2, 'Raw Data'!E908-'Raw Data'!D908&gt;3), 'Raw Data'!BE908, 0)))</f>
        <v/>
      </c>
      <c r="AR913">
        <f>IF('Hidden Analysiss'!D909=1,IF(ABS('Raw Data'!E908-'Raw Data'!D908)&lt;2,'Raw Data'!AX908,0), 0)</f>
        <v/>
      </c>
      <c r="AS913">
        <f>IF('Hidden Analysiss'!D909=1,IF(ABS('Raw Data'!E908-'Raw Data'!D908)&lt;3,'Raw Data'!BA908,0), 0)</f>
        <v/>
      </c>
      <c r="AT913">
        <f>IF('Hidden Analysiss'!D909=1,IF(ABS('Raw Data'!E908-'Raw Data'!D908)&lt;4,'Raw Data'!BD908,0), 0)</f>
        <v/>
      </c>
      <c r="AU913">
        <f>IF(AND('Hidden Analysiss'!E909=1, ABS('Raw Data'!E908-'Raw Data'!D908)&lt;2), 'Raw Data'!AX908, 0)</f>
        <v/>
      </c>
      <c r="AV913">
        <f>IF(AND('Hidden Analysiss'!E909=1, ABS('Raw Data'!E908-'Raw Data'!D908)&lt;3), 'Raw Data'!BA908, 0)</f>
        <v/>
      </c>
      <c r="AW913">
        <f>IF(AND('Hidden Analysiss'!E909=1, ABS('Raw Data'!E908-'Raw Data'!D908)&lt;3), 'Raw Data'!BD908, 0)</f>
        <v/>
      </c>
    </row>
    <row r="914">
      <c r="A914" s="1">
        <f>'Raw Data'!A909</f>
        <v/>
      </c>
      <c r="B914">
        <f>IF('Raw Data'!E909&gt;'Raw Data'!D909, 'Raw Data'!J909, 0)</f>
        <v/>
      </c>
      <c r="C914">
        <f>IF('Raw Data'!D909&gt;'Raw Data'!E909, 'Raw Data'!I909, 0)</f>
        <v/>
      </c>
      <c r="D914">
        <f>SUM(G914:H914)</f>
        <v/>
      </c>
      <c r="E914">
        <f>IF(AND('Raw Data'!J909&lt;'Raw Data'!I909,'Raw Data'!E909&gt;'Raw Data'!D909,'Raw Data'!E909-'Raw Data'!D909&gt;3),'Raw Data'!N909,IF(AND('Raw Data'!I909&lt;'Raw Data'!J909,'Raw Data'!D909&gt;'Raw Data'!E909,'Raw Data'!D909-'Raw Data'!E909&gt;3),'Raw Data'!M909,0))</f>
        <v/>
      </c>
      <c r="F914">
        <f>IF(AND('Raw Data'!J909&lt;'Raw Data'!I909,'Raw Data'!E909&gt;'Raw Data'!D909,'Raw Data'!E909-'Raw Data'!D909&lt;4),'Raw Data'!L909,IF(AND('Raw Data'!I909&lt;'Raw Data'!J909,'Raw Data'!D909&gt;'Raw Data'!E909,'Raw Data'!D909-'Raw Data'!E909&lt;4),'Raw Data'!K909,0))</f>
        <v/>
      </c>
      <c r="G914">
        <f>IF(AND('Raw Data'!J909&lt;'Raw Data'!I909, 'Raw Data'!E909&gt;'Raw Data'!D909), 'Raw Data'!J909, 0)</f>
        <v/>
      </c>
      <c r="H914">
        <f>IF(AND('Raw Data'!J909&gt;'Raw Data'!I909, 'Raw Data'!E909&lt;'Raw Data'!D909), 'Raw Data'!I909, 0)</f>
        <v/>
      </c>
      <c r="I914">
        <f>SUM(J914:K914)</f>
        <v/>
      </c>
      <c r="J914">
        <f>IF(AND('Raw Data'!J909&gt;'Raw Data'!I909, 'Raw Data'!E909&gt;'Raw Data'!D909), 'Raw Data'!J909, 0)</f>
        <v/>
      </c>
      <c r="K914">
        <f>IF(AND('Raw Data'!I909&gt;'Raw Data'!J909, 'Raw Data'!D909&gt;'Raw Data'!E909), 'Raw Data'!I909, 0)</f>
        <v/>
      </c>
      <c r="L914">
        <f>IF('Raw Data'!E909-'Raw Data'!D909&gt;3, 'Raw Data'!N909, 0)</f>
        <v/>
      </c>
      <c r="M914">
        <f>IF('Raw Data'!D909-'Raw Data'!E909&gt;3, 'Raw Data'!M909, 0)</f>
        <v/>
      </c>
      <c r="N914">
        <f>IF(ISBLANK('Raw Data'!D909),0,IF(AND('Raw Data'!E909&gt;'Raw Data'!D909,'Raw Data'!E909-'Raw Data'!D909&gt;0,'Raw Data'!E909-'Raw Data'!D909&lt;4),'Raw Data'!L909, 0))</f>
        <v/>
      </c>
      <c r="O914">
        <f>IF(ISBLANK('Raw Data'!D909),0,IF(AND('Raw Data'!E909&gt;'Raw Data'!D909,'Raw Data'!E909-'Raw Data'!D909&gt;0,'Raw Data'!D909-'Raw Data'!E909&lt;4),'Raw Data'!K909, 0))</f>
        <v/>
      </c>
      <c r="P914">
        <f>IF('Raw Data'!E909-'Raw Data'!D909&gt;3, 'Raw Data'!N909, IF('Raw Data'!D909-'Raw Data'!E909&gt;3, 'Raw Data'!M909, 0))</f>
        <v/>
      </c>
      <c r="Q914">
        <f>IF(ISBLANK('Raw Data'!E909),0,IF(AND('Raw Data'!E909-'Raw Data'!D909&lt;4,'Raw Data'!E909-'Raw Data'!D909&gt;0),'Raw Data'!L909,IF(AND('Raw Data'!D909&gt;'Raw Data'!E909,'Raw Data'!D909-'Raw Data'!E909&gt;0),'Raw Data'!K909,0)))</f>
        <v/>
      </c>
      <c r="R914">
        <f>IF(ISBLANK('Raw Data'!K909),0,IFERROR(IF(MATCH(SMALL('Raw Data'!K909:N909,1),L914:O914,0),SMALL('Raw Data'!K909:N909,1)),0))</f>
        <v/>
      </c>
      <c r="S914">
        <f>IF(ISBLANK('Raw Data'!K909),0,IFERROR(IF(MATCH(SMALL('Raw Data'!K909:N909,2),L914:O914,0),SMALL('Raw Data'!K909:N909,2)),0))</f>
        <v/>
      </c>
      <c r="T914">
        <f>IF(ISBLANK('Raw Data'!K909),0,IFERROR(IF(MATCH(SMALL('Raw Data'!K909:N909,3),L914:O914,0),SMALL('Raw Data'!K909:N909,3)),0))</f>
        <v/>
      </c>
      <c r="U914">
        <f>IF(ISBLANK('Raw Data'!K909),0,IFERROR(IF(MATCH(SMALL('Raw Data'!K909:N909,4),L914:O914,0),SMALL('Raw Data'!K909:N909,4)),0))</f>
        <v/>
      </c>
      <c r="V914">
        <f>IF(AND('Raw Data'!D909&lt;3, 'Raw Data'!E909&lt;3, 'Raw Data'!A909&gt;0), 'Raw Data'!AF909, 0)</f>
        <v/>
      </c>
      <c r="W914">
        <f>IF(AND('Raw Data'!D909&lt;4, 'Raw Data'!E909&lt;4, 'Raw Data'!A909&gt;0), 'Raw Data'!AI909, 0)</f>
        <v/>
      </c>
      <c r="X914">
        <f>IF(AND('Raw Data'!D909&lt;5, 'Raw Data'!E909&lt;5, 'Raw Data'!A909&gt;0), 'Raw Data'!AL909, 0)</f>
        <v/>
      </c>
      <c r="Y914">
        <f>IF(AND('Raw Data'!D909&lt;6, 'Raw Data'!E909&lt;6, 'Raw Data'!A909&gt;0), 'Raw Data'!AO909, 0)</f>
        <v/>
      </c>
      <c r="Z914">
        <f>IF(ISBLANK('Raw Data'!D909), 0, IF('Raw Data'!D909-'Raw Data'!E909&gt;1, 'Raw Data'!AW909, 0))</f>
        <v/>
      </c>
      <c r="AA914">
        <f>IF(ISBLANK('Raw Data'!A909), 0, IF(ABS('Raw Data'!D909-'Raw Data'!E909)&lt;2, 'Raw Data'!AX909, 0))</f>
        <v/>
      </c>
      <c r="AB914">
        <f>IF(ISBLANK('Raw Data'!D909), 0, IF('Raw Data'!E909-'Raw Data'!D909&gt;1, 'Raw Data'!AY909, 0))</f>
        <v/>
      </c>
      <c r="AC914">
        <f>IF(ISBLANK('Raw Data'!D909), 0, IF('Raw Data'!D909-'Raw Data'!E909&gt;2, 'Raw Data'!AZ909, 0))</f>
        <v/>
      </c>
      <c r="AD914">
        <f>IF(ISBLANK('Raw Data'!A909), 0, IF(ABS('Raw Data'!D909-'Raw Data'!E909)&lt;3, 'Raw Data'!BA909, 0))</f>
        <v/>
      </c>
      <c r="AE914">
        <f>IF(ISBLANK('Raw Data'!D909), 0, IF('Raw Data'!E909-'Raw Data'!D909&gt;2, 'Raw Data'!BB909, 0))</f>
        <v/>
      </c>
      <c r="AF914">
        <f>IF(ISBLANK('Raw Data'!D909), 0, IF('Raw Data'!D909-'Raw Data'!E909&gt;3, 'Raw Data'!BC909, 0))</f>
        <v/>
      </c>
      <c r="AG914">
        <f>IF(ISBLANK('Raw Data'!A909), 0, IF(ABS('Raw Data'!D909-'Raw Data'!E909)&lt;4, 'Raw Data'!BD909, 0))</f>
        <v/>
      </c>
      <c r="AH914">
        <f>IF(ISBLANK('Raw Data'!D909), 0, IF('Raw Data'!E909-'Raw Data'!D909&gt;3, 'Raw Data'!BE909, 0))</f>
        <v/>
      </c>
      <c r="AI914">
        <f>IF(SUM('Raw Data'!D909:E909)&gt;'Raw Data'!F909, 'Raw Data'!G909, 0)</f>
        <v/>
      </c>
      <c r="AJ914">
        <f>IF(ISBLANK('Raw Data'!D909), 0, IF(SUM('Raw Data'!D909:E909)&lt;'Raw Data'!F909, 'Raw Data'!H909, 0))</f>
        <v/>
      </c>
      <c r="AK914">
        <f>IF(ISBLANK('Raw Data'!A909), 0, IF(AND('Raw Data'!D909&lt;3, 'Raw Data'!E909&lt;3, 'Raw Data'!F909&lt;BB$2), 'Raw Data'!AF909, 0))</f>
        <v/>
      </c>
      <c r="AL914">
        <f>IF(ISBLANK('Raw Data'!A909), 0, IF(AND('Raw Data'!D909&lt;4, 'Raw Data'!E909&lt;4, 'Raw Data'!F909&lt;BB$2), 'Raw Data'!AI909, 0))</f>
        <v/>
      </c>
      <c r="AM914">
        <f>IF(ISBLANK('Raw Data'!A909), 0, IF(AND('Raw Data'!D909&lt;5, 'Raw Data'!E909&lt;5, 'Raw Data'!F909&lt;BB$2), 'Raw Data'!AL909, 0))</f>
        <v/>
      </c>
      <c r="AN914">
        <f>IF(ISBLANK('Raw Data'!A909), 0, IF(AND('Raw Data'!D909&lt;6, 'Raw Data'!E909&lt;6, 'Raw Data'!F909&lt;BB$2), 'Raw Data'!AO909, 0))</f>
        <v/>
      </c>
      <c r="AO914">
        <f>IF(ISBLANK('Raw Data'!A909), 0, IF(AND('Raw Data'!I909&lt;Analysis!$BC$2, 'Raw Data'!D909-'Raw Data'!E909&gt;1), 'Raw Data'!AW909, IF(AND('Raw Data'!J909&lt;Analysis!$BC$2, 'Raw Data'!E909-'Raw Data'!D909&gt;1), 'Raw Data'!AY909, 0)))</f>
        <v/>
      </c>
      <c r="AP914">
        <f>IF(ISBLANK('Raw Data'!A909), 0, IF(AND('Raw Data'!I909&lt;Analysis!$BC$2, 'Raw Data'!D909-'Raw Data'!E909&gt;2), 'Raw Data'!AZ909, IF(AND('Raw Data'!J909&lt;Analysis!$BC$2, 'Raw Data'!E909-'Raw Data'!D909&gt;2), 'Raw Data'!BB909, 0)))</f>
        <v/>
      </c>
      <c r="AQ914">
        <f>IF(ISBLANK('Raw Data'!A909), 0, IF(AND('Raw Data'!I909&lt;Analysis!$BC$2, 'Raw Data'!D909-'Raw Data'!E909&gt;3), 'Raw Data'!BC909, IF(AND('Raw Data'!J909&lt;Analysis!$BC$2, 'Raw Data'!E909-'Raw Data'!D909&gt;3), 'Raw Data'!BE909, 0)))</f>
        <v/>
      </c>
      <c r="AR914">
        <f>IF('Hidden Analysiss'!D910=1,IF(ABS('Raw Data'!E909-'Raw Data'!D909)&lt;2,'Raw Data'!AX909,0), 0)</f>
        <v/>
      </c>
      <c r="AS914">
        <f>IF('Hidden Analysiss'!D910=1,IF(ABS('Raw Data'!E909-'Raw Data'!D909)&lt;3,'Raw Data'!BA909,0), 0)</f>
        <v/>
      </c>
      <c r="AT914">
        <f>IF('Hidden Analysiss'!D910=1,IF(ABS('Raw Data'!E909-'Raw Data'!D909)&lt;4,'Raw Data'!BD909,0), 0)</f>
        <v/>
      </c>
      <c r="AU914">
        <f>IF(AND('Hidden Analysiss'!E910=1, ABS('Raw Data'!E909-'Raw Data'!D909)&lt;2), 'Raw Data'!AX909, 0)</f>
        <v/>
      </c>
      <c r="AV914">
        <f>IF(AND('Hidden Analysiss'!E910=1, ABS('Raw Data'!E909-'Raw Data'!D909)&lt;3), 'Raw Data'!BA909, 0)</f>
        <v/>
      </c>
      <c r="AW914">
        <f>IF(AND('Hidden Analysiss'!E910=1, ABS('Raw Data'!E909-'Raw Data'!D909)&lt;3), 'Raw Data'!BD909, 0)</f>
        <v/>
      </c>
    </row>
    <row r="915">
      <c r="A915" s="1">
        <f>'Raw Data'!A910</f>
        <v/>
      </c>
      <c r="B915">
        <f>IF('Raw Data'!E910&gt;'Raw Data'!D910, 'Raw Data'!J910, 0)</f>
        <v/>
      </c>
      <c r="C915">
        <f>IF('Raw Data'!D910&gt;'Raw Data'!E910, 'Raw Data'!I910, 0)</f>
        <v/>
      </c>
      <c r="D915">
        <f>SUM(G915:H915)</f>
        <v/>
      </c>
      <c r="E915">
        <f>IF(AND('Raw Data'!J910&lt;'Raw Data'!I910,'Raw Data'!E910&gt;'Raw Data'!D910,'Raw Data'!E910-'Raw Data'!D910&gt;3),'Raw Data'!N910,IF(AND('Raw Data'!I910&lt;'Raw Data'!J910,'Raw Data'!D910&gt;'Raw Data'!E910,'Raw Data'!D910-'Raw Data'!E910&gt;3),'Raw Data'!M910,0))</f>
        <v/>
      </c>
      <c r="F915">
        <f>IF(AND('Raw Data'!J910&lt;'Raw Data'!I910,'Raw Data'!E910&gt;'Raw Data'!D910,'Raw Data'!E910-'Raw Data'!D910&lt;4),'Raw Data'!L910,IF(AND('Raw Data'!I910&lt;'Raw Data'!J910,'Raw Data'!D910&gt;'Raw Data'!E910,'Raw Data'!D910-'Raw Data'!E910&lt;4),'Raw Data'!K910,0))</f>
        <v/>
      </c>
      <c r="G915">
        <f>IF(AND('Raw Data'!J910&lt;'Raw Data'!I910, 'Raw Data'!E910&gt;'Raw Data'!D910), 'Raw Data'!J910, 0)</f>
        <v/>
      </c>
      <c r="H915">
        <f>IF(AND('Raw Data'!J910&gt;'Raw Data'!I910, 'Raw Data'!E910&lt;'Raw Data'!D910), 'Raw Data'!I910, 0)</f>
        <v/>
      </c>
      <c r="I915">
        <f>SUM(J915:K915)</f>
        <v/>
      </c>
      <c r="J915">
        <f>IF(AND('Raw Data'!J910&gt;'Raw Data'!I910, 'Raw Data'!E910&gt;'Raw Data'!D910), 'Raw Data'!J910, 0)</f>
        <v/>
      </c>
      <c r="K915">
        <f>IF(AND('Raw Data'!I910&gt;'Raw Data'!J910, 'Raw Data'!D910&gt;'Raw Data'!E910), 'Raw Data'!I910, 0)</f>
        <v/>
      </c>
      <c r="L915">
        <f>IF('Raw Data'!E910-'Raw Data'!D910&gt;3, 'Raw Data'!N910, 0)</f>
        <v/>
      </c>
      <c r="M915">
        <f>IF('Raw Data'!D910-'Raw Data'!E910&gt;3, 'Raw Data'!M910, 0)</f>
        <v/>
      </c>
      <c r="N915">
        <f>IF(ISBLANK('Raw Data'!D910),0,IF(AND('Raw Data'!E910&gt;'Raw Data'!D910,'Raw Data'!E910-'Raw Data'!D910&gt;0,'Raw Data'!E910-'Raw Data'!D910&lt;4),'Raw Data'!L910, 0))</f>
        <v/>
      </c>
      <c r="O915">
        <f>IF(ISBLANK('Raw Data'!D910),0,IF(AND('Raw Data'!E910&gt;'Raw Data'!D910,'Raw Data'!E910-'Raw Data'!D910&gt;0,'Raw Data'!D910-'Raw Data'!E910&lt;4),'Raw Data'!K910, 0))</f>
        <v/>
      </c>
      <c r="P915">
        <f>IF('Raw Data'!E910-'Raw Data'!D910&gt;3, 'Raw Data'!N910, IF('Raw Data'!D910-'Raw Data'!E910&gt;3, 'Raw Data'!M910, 0))</f>
        <v/>
      </c>
      <c r="Q915">
        <f>IF(ISBLANK('Raw Data'!E910),0,IF(AND('Raw Data'!E910-'Raw Data'!D910&lt;4,'Raw Data'!E910-'Raw Data'!D910&gt;0),'Raw Data'!L910,IF(AND('Raw Data'!D910&gt;'Raw Data'!E910,'Raw Data'!D910-'Raw Data'!E910&gt;0),'Raw Data'!K910,0)))</f>
        <v/>
      </c>
      <c r="R915">
        <f>IF(ISBLANK('Raw Data'!K910),0,IFERROR(IF(MATCH(SMALL('Raw Data'!K910:N910,1),L915:O915,0),SMALL('Raw Data'!K910:N910,1)),0))</f>
        <v/>
      </c>
      <c r="S915">
        <f>IF(ISBLANK('Raw Data'!K910),0,IFERROR(IF(MATCH(SMALL('Raw Data'!K910:N910,2),L915:O915,0),SMALL('Raw Data'!K910:N910,2)),0))</f>
        <v/>
      </c>
      <c r="T915">
        <f>IF(ISBLANK('Raw Data'!K910),0,IFERROR(IF(MATCH(SMALL('Raw Data'!K910:N910,3),L915:O915,0),SMALL('Raw Data'!K910:N910,3)),0))</f>
        <v/>
      </c>
      <c r="U915">
        <f>IF(ISBLANK('Raw Data'!K910),0,IFERROR(IF(MATCH(SMALL('Raw Data'!K910:N910,4),L915:O915,0),SMALL('Raw Data'!K910:N910,4)),0))</f>
        <v/>
      </c>
      <c r="V915">
        <f>IF(AND('Raw Data'!D910&lt;3, 'Raw Data'!E910&lt;3, 'Raw Data'!A910&gt;0), 'Raw Data'!AF910, 0)</f>
        <v/>
      </c>
      <c r="W915">
        <f>IF(AND('Raw Data'!D910&lt;4, 'Raw Data'!E910&lt;4, 'Raw Data'!A910&gt;0), 'Raw Data'!AI910, 0)</f>
        <v/>
      </c>
      <c r="X915">
        <f>IF(AND('Raw Data'!D910&lt;5, 'Raw Data'!E910&lt;5, 'Raw Data'!A910&gt;0), 'Raw Data'!AL910, 0)</f>
        <v/>
      </c>
      <c r="Y915">
        <f>IF(AND('Raw Data'!D910&lt;6, 'Raw Data'!E910&lt;6, 'Raw Data'!A910&gt;0), 'Raw Data'!AO910, 0)</f>
        <v/>
      </c>
      <c r="Z915">
        <f>IF(ISBLANK('Raw Data'!D910), 0, IF('Raw Data'!D910-'Raw Data'!E910&gt;1, 'Raw Data'!AW910, 0))</f>
        <v/>
      </c>
      <c r="AA915">
        <f>IF(ISBLANK('Raw Data'!A910), 0, IF(ABS('Raw Data'!D910-'Raw Data'!E910)&lt;2, 'Raw Data'!AX910, 0))</f>
        <v/>
      </c>
      <c r="AB915">
        <f>IF(ISBLANK('Raw Data'!D910), 0, IF('Raw Data'!E910-'Raw Data'!D910&gt;1, 'Raw Data'!AY910, 0))</f>
        <v/>
      </c>
      <c r="AC915">
        <f>IF(ISBLANK('Raw Data'!D910), 0, IF('Raw Data'!D910-'Raw Data'!E910&gt;2, 'Raw Data'!AZ910, 0))</f>
        <v/>
      </c>
      <c r="AD915">
        <f>IF(ISBLANK('Raw Data'!A910), 0, IF(ABS('Raw Data'!D910-'Raw Data'!E910)&lt;3, 'Raw Data'!BA910, 0))</f>
        <v/>
      </c>
      <c r="AE915">
        <f>IF(ISBLANK('Raw Data'!D910), 0, IF('Raw Data'!E910-'Raw Data'!D910&gt;2, 'Raw Data'!BB910, 0))</f>
        <v/>
      </c>
      <c r="AF915">
        <f>IF(ISBLANK('Raw Data'!D910), 0, IF('Raw Data'!D910-'Raw Data'!E910&gt;3, 'Raw Data'!BC910, 0))</f>
        <v/>
      </c>
      <c r="AG915">
        <f>IF(ISBLANK('Raw Data'!A910), 0, IF(ABS('Raw Data'!D910-'Raw Data'!E910)&lt;4, 'Raw Data'!BD910, 0))</f>
        <v/>
      </c>
      <c r="AH915">
        <f>IF(ISBLANK('Raw Data'!D910), 0, IF('Raw Data'!E910-'Raw Data'!D910&gt;3, 'Raw Data'!BE910, 0))</f>
        <v/>
      </c>
      <c r="AI915">
        <f>IF(SUM('Raw Data'!D910:E910)&gt;'Raw Data'!F910, 'Raw Data'!G910, 0)</f>
        <v/>
      </c>
      <c r="AJ915">
        <f>IF(ISBLANK('Raw Data'!D910), 0, IF(SUM('Raw Data'!D910:E910)&lt;'Raw Data'!F910, 'Raw Data'!H910, 0))</f>
        <v/>
      </c>
      <c r="AK915">
        <f>IF(ISBLANK('Raw Data'!A910), 0, IF(AND('Raw Data'!D910&lt;3, 'Raw Data'!E910&lt;3, 'Raw Data'!F910&lt;BB$2), 'Raw Data'!AF910, 0))</f>
        <v/>
      </c>
      <c r="AL915">
        <f>IF(ISBLANK('Raw Data'!A910), 0, IF(AND('Raw Data'!D910&lt;4, 'Raw Data'!E910&lt;4, 'Raw Data'!F910&lt;BB$2), 'Raw Data'!AI910, 0))</f>
        <v/>
      </c>
      <c r="AM915">
        <f>IF(ISBLANK('Raw Data'!A910), 0, IF(AND('Raw Data'!D910&lt;5, 'Raw Data'!E910&lt;5, 'Raw Data'!F910&lt;BB$2), 'Raw Data'!AL910, 0))</f>
        <v/>
      </c>
      <c r="AN915">
        <f>IF(ISBLANK('Raw Data'!A910), 0, IF(AND('Raw Data'!D910&lt;6, 'Raw Data'!E910&lt;6, 'Raw Data'!F910&lt;BB$2), 'Raw Data'!AO910, 0))</f>
        <v/>
      </c>
      <c r="AO915">
        <f>IF(ISBLANK('Raw Data'!A910), 0, IF(AND('Raw Data'!I910&lt;Analysis!$BC$2, 'Raw Data'!D910-'Raw Data'!E910&gt;1), 'Raw Data'!AW910, IF(AND('Raw Data'!J910&lt;Analysis!$BC$2, 'Raw Data'!E910-'Raw Data'!D910&gt;1), 'Raw Data'!AY910, 0)))</f>
        <v/>
      </c>
      <c r="AP915">
        <f>IF(ISBLANK('Raw Data'!A910), 0, IF(AND('Raw Data'!I910&lt;Analysis!$BC$2, 'Raw Data'!D910-'Raw Data'!E910&gt;2), 'Raw Data'!AZ910, IF(AND('Raw Data'!J910&lt;Analysis!$BC$2, 'Raw Data'!E910-'Raw Data'!D910&gt;2), 'Raw Data'!BB910, 0)))</f>
        <v/>
      </c>
      <c r="AQ915">
        <f>IF(ISBLANK('Raw Data'!A910), 0, IF(AND('Raw Data'!I910&lt;Analysis!$BC$2, 'Raw Data'!D910-'Raw Data'!E910&gt;3), 'Raw Data'!BC910, IF(AND('Raw Data'!J910&lt;Analysis!$BC$2, 'Raw Data'!E910-'Raw Data'!D910&gt;3), 'Raw Data'!BE910, 0)))</f>
        <v/>
      </c>
      <c r="AR915">
        <f>IF('Hidden Analysiss'!D911=1,IF(ABS('Raw Data'!E910-'Raw Data'!D910)&lt;2,'Raw Data'!AX910,0), 0)</f>
        <v/>
      </c>
      <c r="AS915">
        <f>IF('Hidden Analysiss'!D911=1,IF(ABS('Raw Data'!E910-'Raw Data'!D910)&lt;3,'Raw Data'!BA910,0), 0)</f>
        <v/>
      </c>
      <c r="AT915">
        <f>IF('Hidden Analysiss'!D911=1,IF(ABS('Raw Data'!E910-'Raw Data'!D910)&lt;4,'Raw Data'!BD910,0), 0)</f>
        <v/>
      </c>
      <c r="AU915">
        <f>IF(AND('Hidden Analysiss'!E911=1, ABS('Raw Data'!E910-'Raw Data'!D910)&lt;2), 'Raw Data'!AX910, 0)</f>
        <v/>
      </c>
      <c r="AV915">
        <f>IF(AND('Hidden Analysiss'!E911=1, ABS('Raw Data'!E910-'Raw Data'!D910)&lt;3), 'Raw Data'!BA910, 0)</f>
        <v/>
      </c>
      <c r="AW915">
        <f>IF(AND('Hidden Analysiss'!E911=1, ABS('Raw Data'!E910-'Raw Data'!D910)&lt;3), 'Raw Data'!BD910, 0)</f>
        <v/>
      </c>
    </row>
    <row r="916">
      <c r="A916" s="1">
        <f>'Raw Data'!A911</f>
        <v/>
      </c>
      <c r="B916">
        <f>IF('Raw Data'!E911&gt;'Raw Data'!D911, 'Raw Data'!J911, 0)</f>
        <v/>
      </c>
      <c r="C916">
        <f>IF('Raw Data'!D911&gt;'Raw Data'!E911, 'Raw Data'!I911, 0)</f>
        <v/>
      </c>
      <c r="D916">
        <f>SUM(G916:H916)</f>
        <v/>
      </c>
      <c r="E916">
        <f>IF(AND('Raw Data'!J911&lt;'Raw Data'!I911,'Raw Data'!E911&gt;'Raw Data'!D911,'Raw Data'!E911-'Raw Data'!D911&gt;3),'Raw Data'!N911,IF(AND('Raw Data'!I911&lt;'Raw Data'!J911,'Raw Data'!D911&gt;'Raw Data'!E911,'Raw Data'!D911-'Raw Data'!E911&gt;3),'Raw Data'!M911,0))</f>
        <v/>
      </c>
      <c r="F916">
        <f>IF(AND('Raw Data'!J911&lt;'Raw Data'!I911,'Raw Data'!E911&gt;'Raw Data'!D911,'Raw Data'!E911-'Raw Data'!D911&lt;4),'Raw Data'!L911,IF(AND('Raw Data'!I911&lt;'Raw Data'!J911,'Raw Data'!D911&gt;'Raw Data'!E911,'Raw Data'!D911-'Raw Data'!E911&lt;4),'Raw Data'!K911,0))</f>
        <v/>
      </c>
      <c r="G916">
        <f>IF(AND('Raw Data'!J911&lt;'Raw Data'!I911, 'Raw Data'!E911&gt;'Raw Data'!D911), 'Raw Data'!J911, 0)</f>
        <v/>
      </c>
      <c r="H916">
        <f>IF(AND('Raw Data'!J911&gt;'Raw Data'!I911, 'Raw Data'!E911&lt;'Raw Data'!D911), 'Raw Data'!I911, 0)</f>
        <v/>
      </c>
      <c r="I916">
        <f>SUM(J916:K916)</f>
        <v/>
      </c>
      <c r="J916">
        <f>IF(AND('Raw Data'!J911&gt;'Raw Data'!I911, 'Raw Data'!E911&gt;'Raw Data'!D911), 'Raw Data'!J911, 0)</f>
        <v/>
      </c>
      <c r="K916">
        <f>IF(AND('Raw Data'!I911&gt;'Raw Data'!J911, 'Raw Data'!D911&gt;'Raw Data'!E911), 'Raw Data'!I911, 0)</f>
        <v/>
      </c>
      <c r="L916">
        <f>IF('Raw Data'!E911-'Raw Data'!D911&gt;3, 'Raw Data'!N911, 0)</f>
        <v/>
      </c>
      <c r="M916">
        <f>IF('Raw Data'!D911-'Raw Data'!E911&gt;3, 'Raw Data'!M911, 0)</f>
        <v/>
      </c>
      <c r="N916">
        <f>IF(ISBLANK('Raw Data'!D911),0,IF(AND('Raw Data'!E911&gt;'Raw Data'!D911,'Raw Data'!E911-'Raw Data'!D911&gt;0,'Raw Data'!E911-'Raw Data'!D911&lt;4),'Raw Data'!L911, 0))</f>
        <v/>
      </c>
      <c r="O916">
        <f>IF(ISBLANK('Raw Data'!D911),0,IF(AND('Raw Data'!E911&gt;'Raw Data'!D911,'Raw Data'!E911-'Raw Data'!D911&gt;0,'Raw Data'!D911-'Raw Data'!E911&lt;4),'Raw Data'!K911, 0))</f>
        <v/>
      </c>
      <c r="P916">
        <f>IF('Raw Data'!E911-'Raw Data'!D911&gt;3, 'Raw Data'!N911, IF('Raw Data'!D911-'Raw Data'!E911&gt;3, 'Raw Data'!M911, 0))</f>
        <v/>
      </c>
      <c r="Q916">
        <f>IF(ISBLANK('Raw Data'!E911),0,IF(AND('Raw Data'!E911-'Raw Data'!D911&lt;4,'Raw Data'!E911-'Raw Data'!D911&gt;0),'Raw Data'!L911,IF(AND('Raw Data'!D911&gt;'Raw Data'!E911,'Raw Data'!D911-'Raw Data'!E911&gt;0),'Raw Data'!K911,0)))</f>
        <v/>
      </c>
      <c r="R916">
        <f>IF(ISBLANK('Raw Data'!K911),0,IFERROR(IF(MATCH(SMALL('Raw Data'!K911:N911,1),L916:O916,0),SMALL('Raw Data'!K911:N911,1)),0))</f>
        <v/>
      </c>
      <c r="S916">
        <f>IF(ISBLANK('Raw Data'!K911),0,IFERROR(IF(MATCH(SMALL('Raw Data'!K911:N911,2),L916:O916,0),SMALL('Raw Data'!K911:N911,2)),0))</f>
        <v/>
      </c>
      <c r="T916">
        <f>IF(ISBLANK('Raw Data'!K911),0,IFERROR(IF(MATCH(SMALL('Raw Data'!K911:N911,3),L916:O916,0),SMALL('Raw Data'!K911:N911,3)),0))</f>
        <v/>
      </c>
      <c r="U916">
        <f>IF(ISBLANK('Raw Data'!K911),0,IFERROR(IF(MATCH(SMALL('Raw Data'!K911:N911,4),L916:O916,0),SMALL('Raw Data'!K911:N911,4)),0))</f>
        <v/>
      </c>
      <c r="V916">
        <f>IF(AND('Raw Data'!D911&lt;3, 'Raw Data'!E911&lt;3, 'Raw Data'!A911&gt;0), 'Raw Data'!AF911, 0)</f>
        <v/>
      </c>
      <c r="W916">
        <f>IF(AND('Raw Data'!D911&lt;4, 'Raw Data'!E911&lt;4, 'Raw Data'!A911&gt;0), 'Raw Data'!AI911, 0)</f>
        <v/>
      </c>
      <c r="X916">
        <f>IF(AND('Raw Data'!D911&lt;5, 'Raw Data'!E911&lt;5, 'Raw Data'!A911&gt;0), 'Raw Data'!AL911, 0)</f>
        <v/>
      </c>
      <c r="Y916">
        <f>IF(AND('Raw Data'!D911&lt;6, 'Raw Data'!E911&lt;6, 'Raw Data'!A911&gt;0), 'Raw Data'!AO911, 0)</f>
        <v/>
      </c>
      <c r="Z916">
        <f>IF(ISBLANK('Raw Data'!D911), 0, IF('Raw Data'!D911-'Raw Data'!E911&gt;1, 'Raw Data'!AW911, 0))</f>
        <v/>
      </c>
      <c r="AA916">
        <f>IF(ISBLANK('Raw Data'!A911), 0, IF(ABS('Raw Data'!D911-'Raw Data'!E911)&lt;2, 'Raw Data'!AX911, 0))</f>
        <v/>
      </c>
      <c r="AB916">
        <f>IF(ISBLANK('Raw Data'!D911), 0, IF('Raw Data'!E911-'Raw Data'!D911&gt;1, 'Raw Data'!AY911, 0))</f>
        <v/>
      </c>
      <c r="AC916">
        <f>IF(ISBLANK('Raw Data'!D911), 0, IF('Raw Data'!D911-'Raw Data'!E911&gt;2, 'Raw Data'!AZ911, 0))</f>
        <v/>
      </c>
      <c r="AD916">
        <f>IF(ISBLANK('Raw Data'!A911), 0, IF(ABS('Raw Data'!D911-'Raw Data'!E911)&lt;3, 'Raw Data'!BA911, 0))</f>
        <v/>
      </c>
      <c r="AE916">
        <f>IF(ISBLANK('Raw Data'!D911), 0, IF('Raw Data'!E911-'Raw Data'!D911&gt;2, 'Raw Data'!BB911, 0))</f>
        <v/>
      </c>
      <c r="AF916">
        <f>IF(ISBLANK('Raw Data'!D911), 0, IF('Raw Data'!D911-'Raw Data'!E911&gt;3, 'Raw Data'!BC911, 0))</f>
        <v/>
      </c>
      <c r="AG916">
        <f>IF(ISBLANK('Raw Data'!A911), 0, IF(ABS('Raw Data'!D911-'Raw Data'!E911)&lt;4, 'Raw Data'!BD911, 0))</f>
        <v/>
      </c>
      <c r="AH916">
        <f>IF(ISBLANK('Raw Data'!D911), 0, IF('Raw Data'!E911-'Raw Data'!D911&gt;3, 'Raw Data'!BE911, 0))</f>
        <v/>
      </c>
      <c r="AI916">
        <f>IF(SUM('Raw Data'!D911:E911)&gt;'Raw Data'!F911, 'Raw Data'!G911, 0)</f>
        <v/>
      </c>
      <c r="AJ916">
        <f>IF(ISBLANK('Raw Data'!D911), 0, IF(SUM('Raw Data'!D911:E911)&lt;'Raw Data'!F911, 'Raw Data'!H911, 0))</f>
        <v/>
      </c>
      <c r="AK916">
        <f>IF(ISBLANK('Raw Data'!A911), 0, IF(AND('Raw Data'!D911&lt;3, 'Raw Data'!E911&lt;3, 'Raw Data'!F911&lt;BB$2), 'Raw Data'!AF911, 0))</f>
        <v/>
      </c>
      <c r="AL916">
        <f>IF(ISBLANK('Raw Data'!A911), 0, IF(AND('Raw Data'!D911&lt;4, 'Raw Data'!E911&lt;4, 'Raw Data'!F911&lt;BB$2), 'Raw Data'!AI911, 0))</f>
        <v/>
      </c>
      <c r="AM916">
        <f>IF(ISBLANK('Raw Data'!A911), 0, IF(AND('Raw Data'!D911&lt;5, 'Raw Data'!E911&lt;5, 'Raw Data'!F911&lt;BB$2), 'Raw Data'!AL911, 0))</f>
        <v/>
      </c>
      <c r="AN916">
        <f>IF(ISBLANK('Raw Data'!A911), 0, IF(AND('Raw Data'!D911&lt;6, 'Raw Data'!E911&lt;6, 'Raw Data'!F911&lt;BB$2), 'Raw Data'!AO911, 0))</f>
        <v/>
      </c>
      <c r="AO916">
        <f>IF(ISBLANK('Raw Data'!A911), 0, IF(AND('Raw Data'!I911&lt;Analysis!$BC$2, 'Raw Data'!D911-'Raw Data'!E911&gt;1), 'Raw Data'!AW911, IF(AND('Raw Data'!J911&lt;Analysis!$BC$2, 'Raw Data'!E911-'Raw Data'!D911&gt;1), 'Raw Data'!AY911, 0)))</f>
        <v/>
      </c>
      <c r="AP916">
        <f>IF(ISBLANK('Raw Data'!A911), 0, IF(AND('Raw Data'!I911&lt;Analysis!$BC$2, 'Raw Data'!D911-'Raw Data'!E911&gt;2), 'Raw Data'!AZ911, IF(AND('Raw Data'!J911&lt;Analysis!$BC$2, 'Raw Data'!E911-'Raw Data'!D911&gt;2), 'Raw Data'!BB911, 0)))</f>
        <v/>
      </c>
      <c r="AQ916">
        <f>IF(ISBLANK('Raw Data'!A911), 0, IF(AND('Raw Data'!I911&lt;Analysis!$BC$2, 'Raw Data'!D911-'Raw Data'!E911&gt;3), 'Raw Data'!BC911, IF(AND('Raw Data'!J911&lt;Analysis!$BC$2, 'Raw Data'!E911-'Raw Data'!D911&gt;3), 'Raw Data'!BE911, 0)))</f>
        <v/>
      </c>
      <c r="AR916">
        <f>IF('Hidden Analysiss'!D912=1,IF(ABS('Raw Data'!E911-'Raw Data'!D911)&lt;2,'Raw Data'!AX911,0), 0)</f>
        <v/>
      </c>
      <c r="AS916">
        <f>IF('Hidden Analysiss'!D912=1,IF(ABS('Raw Data'!E911-'Raw Data'!D911)&lt;3,'Raw Data'!BA911,0), 0)</f>
        <v/>
      </c>
      <c r="AT916">
        <f>IF('Hidden Analysiss'!D912=1,IF(ABS('Raw Data'!E911-'Raw Data'!D911)&lt;4,'Raw Data'!BD911,0), 0)</f>
        <v/>
      </c>
      <c r="AU916">
        <f>IF(AND('Hidden Analysiss'!E912=1, ABS('Raw Data'!E911-'Raw Data'!D911)&lt;2), 'Raw Data'!AX911, 0)</f>
        <v/>
      </c>
      <c r="AV916">
        <f>IF(AND('Hidden Analysiss'!E912=1, ABS('Raw Data'!E911-'Raw Data'!D911)&lt;3), 'Raw Data'!BA911, 0)</f>
        <v/>
      </c>
      <c r="AW916">
        <f>IF(AND('Hidden Analysiss'!E912=1, ABS('Raw Data'!E911-'Raw Data'!D911)&lt;3), 'Raw Data'!BD911, 0)</f>
        <v/>
      </c>
    </row>
    <row r="917">
      <c r="A917" s="1">
        <f>'Raw Data'!A912</f>
        <v/>
      </c>
      <c r="B917">
        <f>IF('Raw Data'!E912&gt;'Raw Data'!D912, 'Raw Data'!J912, 0)</f>
        <v/>
      </c>
      <c r="C917">
        <f>IF('Raw Data'!D912&gt;'Raw Data'!E912, 'Raw Data'!I912, 0)</f>
        <v/>
      </c>
      <c r="D917">
        <f>SUM(G917:H917)</f>
        <v/>
      </c>
      <c r="E917">
        <f>IF(AND('Raw Data'!J912&lt;'Raw Data'!I912,'Raw Data'!E912&gt;'Raw Data'!D912,'Raw Data'!E912-'Raw Data'!D912&gt;3),'Raw Data'!N912,IF(AND('Raw Data'!I912&lt;'Raw Data'!J912,'Raw Data'!D912&gt;'Raw Data'!E912,'Raw Data'!D912-'Raw Data'!E912&gt;3),'Raw Data'!M912,0))</f>
        <v/>
      </c>
      <c r="F917">
        <f>IF(AND('Raw Data'!J912&lt;'Raw Data'!I912,'Raw Data'!E912&gt;'Raw Data'!D912,'Raw Data'!E912-'Raw Data'!D912&lt;4),'Raw Data'!L912,IF(AND('Raw Data'!I912&lt;'Raw Data'!J912,'Raw Data'!D912&gt;'Raw Data'!E912,'Raw Data'!D912-'Raw Data'!E912&lt;4),'Raw Data'!K912,0))</f>
        <v/>
      </c>
      <c r="G917">
        <f>IF(AND('Raw Data'!J912&lt;'Raw Data'!I912, 'Raw Data'!E912&gt;'Raw Data'!D912), 'Raw Data'!J912, 0)</f>
        <v/>
      </c>
      <c r="H917">
        <f>IF(AND('Raw Data'!J912&gt;'Raw Data'!I912, 'Raw Data'!E912&lt;'Raw Data'!D912), 'Raw Data'!I912, 0)</f>
        <v/>
      </c>
      <c r="I917">
        <f>SUM(J917:K917)</f>
        <v/>
      </c>
      <c r="J917">
        <f>IF(AND('Raw Data'!J912&gt;'Raw Data'!I912, 'Raw Data'!E912&gt;'Raw Data'!D912), 'Raw Data'!J912, 0)</f>
        <v/>
      </c>
      <c r="K917">
        <f>IF(AND('Raw Data'!I912&gt;'Raw Data'!J912, 'Raw Data'!D912&gt;'Raw Data'!E912), 'Raw Data'!I912, 0)</f>
        <v/>
      </c>
      <c r="L917">
        <f>IF('Raw Data'!E912-'Raw Data'!D912&gt;3, 'Raw Data'!N912, 0)</f>
        <v/>
      </c>
      <c r="M917">
        <f>IF('Raw Data'!D912-'Raw Data'!E912&gt;3, 'Raw Data'!M912, 0)</f>
        <v/>
      </c>
      <c r="N917">
        <f>IF(ISBLANK('Raw Data'!D912),0,IF(AND('Raw Data'!E912&gt;'Raw Data'!D912,'Raw Data'!E912-'Raw Data'!D912&gt;0,'Raw Data'!E912-'Raw Data'!D912&lt;4),'Raw Data'!L912, 0))</f>
        <v/>
      </c>
      <c r="O917">
        <f>IF(ISBLANK('Raw Data'!D912),0,IF(AND('Raw Data'!E912&gt;'Raw Data'!D912,'Raw Data'!E912-'Raw Data'!D912&gt;0,'Raw Data'!D912-'Raw Data'!E912&lt;4),'Raw Data'!K912, 0))</f>
        <v/>
      </c>
      <c r="P917">
        <f>IF('Raw Data'!E912-'Raw Data'!D912&gt;3, 'Raw Data'!N912, IF('Raw Data'!D912-'Raw Data'!E912&gt;3, 'Raw Data'!M912, 0))</f>
        <v/>
      </c>
      <c r="Q917">
        <f>IF(ISBLANK('Raw Data'!E912),0,IF(AND('Raw Data'!E912-'Raw Data'!D912&lt;4,'Raw Data'!E912-'Raw Data'!D912&gt;0),'Raw Data'!L912,IF(AND('Raw Data'!D912&gt;'Raw Data'!E912,'Raw Data'!D912-'Raw Data'!E912&gt;0),'Raw Data'!K912,0)))</f>
        <v/>
      </c>
      <c r="R917">
        <f>IF(ISBLANK('Raw Data'!K912),0,IFERROR(IF(MATCH(SMALL('Raw Data'!K912:N912,1),L917:O917,0),SMALL('Raw Data'!K912:N912,1)),0))</f>
        <v/>
      </c>
      <c r="S917">
        <f>IF(ISBLANK('Raw Data'!K912),0,IFERROR(IF(MATCH(SMALL('Raw Data'!K912:N912,2),L917:O917,0),SMALL('Raw Data'!K912:N912,2)),0))</f>
        <v/>
      </c>
      <c r="T917">
        <f>IF(ISBLANK('Raw Data'!K912),0,IFERROR(IF(MATCH(SMALL('Raw Data'!K912:N912,3),L917:O917,0),SMALL('Raw Data'!K912:N912,3)),0))</f>
        <v/>
      </c>
      <c r="U917">
        <f>IF(ISBLANK('Raw Data'!K912),0,IFERROR(IF(MATCH(SMALL('Raw Data'!K912:N912,4),L917:O917,0),SMALL('Raw Data'!K912:N912,4)),0))</f>
        <v/>
      </c>
      <c r="V917">
        <f>IF(AND('Raw Data'!D912&lt;3, 'Raw Data'!E912&lt;3, 'Raw Data'!A912&gt;0), 'Raw Data'!AF912, 0)</f>
        <v/>
      </c>
      <c r="W917">
        <f>IF(AND('Raw Data'!D912&lt;4, 'Raw Data'!E912&lt;4, 'Raw Data'!A912&gt;0), 'Raw Data'!AI912, 0)</f>
        <v/>
      </c>
      <c r="X917">
        <f>IF(AND('Raw Data'!D912&lt;5, 'Raw Data'!E912&lt;5, 'Raw Data'!A912&gt;0), 'Raw Data'!AL912, 0)</f>
        <v/>
      </c>
      <c r="Y917">
        <f>IF(AND('Raw Data'!D912&lt;6, 'Raw Data'!E912&lt;6, 'Raw Data'!A912&gt;0), 'Raw Data'!AO912, 0)</f>
        <v/>
      </c>
      <c r="Z917">
        <f>IF(ISBLANK('Raw Data'!D912), 0, IF('Raw Data'!D912-'Raw Data'!E912&gt;1, 'Raw Data'!AW912, 0))</f>
        <v/>
      </c>
      <c r="AA917">
        <f>IF(ISBLANK('Raw Data'!A912), 0, IF(ABS('Raw Data'!D912-'Raw Data'!E912)&lt;2, 'Raw Data'!AX912, 0))</f>
        <v/>
      </c>
      <c r="AB917">
        <f>IF(ISBLANK('Raw Data'!D912), 0, IF('Raw Data'!E912-'Raw Data'!D912&gt;1, 'Raw Data'!AY912, 0))</f>
        <v/>
      </c>
      <c r="AC917">
        <f>IF(ISBLANK('Raw Data'!D912), 0, IF('Raw Data'!D912-'Raw Data'!E912&gt;2, 'Raw Data'!AZ912, 0))</f>
        <v/>
      </c>
      <c r="AD917">
        <f>IF(ISBLANK('Raw Data'!A912), 0, IF(ABS('Raw Data'!D912-'Raw Data'!E912)&lt;3, 'Raw Data'!BA912, 0))</f>
        <v/>
      </c>
      <c r="AE917">
        <f>IF(ISBLANK('Raw Data'!D912), 0, IF('Raw Data'!E912-'Raw Data'!D912&gt;2, 'Raw Data'!BB912, 0))</f>
        <v/>
      </c>
      <c r="AF917">
        <f>IF(ISBLANK('Raw Data'!D912), 0, IF('Raw Data'!D912-'Raw Data'!E912&gt;3, 'Raw Data'!BC912, 0))</f>
        <v/>
      </c>
      <c r="AG917">
        <f>IF(ISBLANK('Raw Data'!A912), 0, IF(ABS('Raw Data'!D912-'Raw Data'!E912)&lt;4, 'Raw Data'!BD912, 0))</f>
        <v/>
      </c>
      <c r="AH917">
        <f>IF(ISBLANK('Raw Data'!D912), 0, IF('Raw Data'!E912-'Raw Data'!D912&gt;3, 'Raw Data'!BE912, 0))</f>
        <v/>
      </c>
      <c r="AI917">
        <f>IF(SUM('Raw Data'!D912:E912)&gt;'Raw Data'!F912, 'Raw Data'!G912, 0)</f>
        <v/>
      </c>
      <c r="AJ917">
        <f>IF(ISBLANK('Raw Data'!D912), 0, IF(SUM('Raw Data'!D912:E912)&lt;'Raw Data'!F912, 'Raw Data'!H912, 0))</f>
        <v/>
      </c>
      <c r="AK917">
        <f>IF(ISBLANK('Raw Data'!A912), 0, IF(AND('Raw Data'!D912&lt;3, 'Raw Data'!E912&lt;3, 'Raw Data'!F912&lt;BB$2), 'Raw Data'!AF912, 0))</f>
        <v/>
      </c>
      <c r="AL917">
        <f>IF(ISBLANK('Raw Data'!A912), 0, IF(AND('Raw Data'!D912&lt;4, 'Raw Data'!E912&lt;4, 'Raw Data'!F912&lt;BB$2), 'Raw Data'!AI912, 0))</f>
        <v/>
      </c>
      <c r="AM917">
        <f>IF(ISBLANK('Raw Data'!A912), 0, IF(AND('Raw Data'!D912&lt;5, 'Raw Data'!E912&lt;5, 'Raw Data'!F912&lt;BB$2), 'Raw Data'!AL912, 0))</f>
        <v/>
      </c>
      <c r="AN917">
        <f>IF(ISBLANK('Raw Data'!A912), 0, IF(AND('Raw Data'!D912&lt;6, 'Raw Data'!E912&lt;6, 'Raw Data'!F912&lt;BB$2), 'Raw Data'!AO912, 0))</f>
        <v/>
      </c>
      <c r="AO917">
        <f>IF(ISBLANK('Raw Data'!A912), 0, IF(AND('Raw Data'!I912&lt;Analysis!$BC$2, 'Raw Data'!D912-'Raw Data'!E912&gt;1), 'Raw Data'!AW912, IF(AND('Raw Data'!J912&lt;Analysis!$BC$2, 'Raw Data'!E912-'Raw Data'!D912&gt;1), 'Raw Data'!AY912, 0)))</f>
        <v/>
      </c>
      <c r="AP917">
        <f>IF(ISBLANK('Raw Data'!A912), 0, IF(AND('Raw Data'!I912&lt;Analysis!$BC$2, 'Raw Data'!D912-'Raw Data'!E912&gt;2), 'Raw Data'!AZ912, IF(AND('Raw Data'!J912&lt;Analysis!$BC$2, 'Raw Data'!E912-'Raw Data'!D912&gt;2), 'Raw Data'!BB912, 0)))</f>
        <v/>
      </c>
      <c r="AQ917">
        <f>IF(ISBLANK('Raw Data'!A912), 0, IF(AND('Raw Data'!I912&lt;Analysis!$BC$2, 'Raw Data'!D912-'Raw Data'!E912&gt;3), 'Raw Data'!BC912, IF(AND('Raw Data'!J912&lt;Analysis!$BC$2, 'Raw Data'!E912-'Raw Data'!D912&gt;3), 'Raw Data'!BE912, 0)))</f>
        <v/>
      </c>
      <c r="AR917">
        <f>IF('Hidden Analysiss'!D913=1,IF(ABS('Raw Data'!E912-'Raw Data'!D912)&lt;2,'Raw Data'!AX912,0), 0)</f>
        <v/>
      </c>
      <c r="AS917">
        <f>IF('Hidden Analysiss'!D913=1,IF(ABS('Raw Data'!E912-'Raw Data'!D912)&lt;3,'Raw Data'!BA912,0), 0)</f>
        <v/>
      </c>
      <c r="AT917">
        <f>IF('Hidden Analysiss'!D913=1,IF(ABS('Raw Data'!E912-'Raw Data'!D912)&lt;4,'Raw Data'!BD912,0), 0)</f>
        <v/>
      </c>
      <c r="AU917">
        <f>IF(AND('Hidden Analysiss'!E913=1, ABS('Raw Data'!E912-'Raw Data'!D912)&lt;2), 'Raw Data'!AX912, 0)</f>
        <v/>
      </c>
      <c r="AV917">
        <f>IF(AND('Hidden Analysiss'!E913=1, ABS('Raw Data'!E912-'Raw Data'!D912)&lt;3), 'Raw Data'!BA912, 0)</f>
        <v/>
      </c>
      <c r="AW917">
        <f>IF(AND('Hidden Analysiss'!E913=1, ABS('Raw Data'!E912-'Raw Data'!D912)&lt;3), 'Raw Data'!BD912, 0)</f>
        <v/>
      </c>
    </row>
    <row r="918">
      <c r="A918" s="1">
        <f>'Raw Data'!A913</f>
        <v/>
      </c>
      <c r="B918">
        <f>IF('Raw Data'!E913&gt;'Raw Data'!D913, 'Raw Data'!J913, 0)</f>
        <v/>
      </c>
      <c r="C918">
        <f>IF('Raw Data'!D913&gt;'Raw Data'!E913, 'Raw Data'!I913, 0)</f>
        <v/>
      </c>
      <c r="D918">
        <f>SUM(G918:H918)</f>
        <v/>
      </c>
      <c r="E918">
        <f>IF(AND('Raw Data'!J913&lt;'Raw Data'!I913,'Raw Data'!E913&gt;'Raw Data'!D913,'Raw Data'!E913-'Raw Data'!D913&gt;3),'Raw Data'!N913,IF(AND('Raw Data'!I913&lt;'Raw Data'!J913,'Raw Data'!D913&gt;'Raw Data'!E913,'Raw Data'!D913-'Raw Data'!E913&gt;3),'Raw Data'!M913,0))</f>
        <v/>
      </c>
      <c r="F918">
        <f>IF(AND('Raw Data'!J913&lt;'Raw Data'!I913,'Raw Data'!E913&gt;'Raw Data'!D913,'Raw Data'!E913-'Raw Data'!D913&lt;4),'Raw Data'!L913,IF(AND('Raw Data'!I913&lt;'Raw Data'!J913,'Raw Data'!D913&gt;'Raw Data'!E913,'Raw Data'!D913-'Raw Data'!E913&lt;4),'Raw Data'!K913,0))</f>
        <v/>
      </c>
      <c r="G918">
        <f>IF(AND('Raw Data'!J913&lt;'Raw Data'!I913, 'Raw Data'!E913&gt;'Raw Data'!D913), 'Raw Data'!J913, 0)</f>
        <v/>
      </c>
      <c r="H918">
        <f>IF(AND('Raw Data'!J913&gt;'Raw Data'!I913, 'Raw Data'!E913&lt;'Raw Data'!D913), 'Raw Data'!I913, 0)</f>
        <v/>
      </c>
      <c r="I918">
        <f>SUM(J918:K918)</f>
        <v/>
      </c>
      <c r="J918">
        <f>IF(AND('Raw Data'!J913&gt;'Raw Data'!I913, 'Raw Data'!E913&gt;'Raw Data'!D913), 'Raw Data'!J913, 0)</f>
        <v/>
      </c>
      <c r="K918">
        <f>IF(AND('Raw Data'!I913&gt;'Raw Data'!J913, 'Raw Data'!D913&gt;'Raw Data'!E913), 'Raw Data'!I913, 0)</f>
        <v/>
      </c>
      <c r="L918">
        <f>IF('Raw Data'!E913-'Raw Data'!D913&gt;3, 'Raw Data'!N913, 0)</f>
        <v/>
      </c>
      <c r="M918">
        <f>IF('Raw Data'!D913-'Raw Data'!E913&gt;3, 'Raw Data'!M913, 0)</f>
        <v/>
      </c>
      <c r="N918">
        <f>IF(ISBLANK('Raw Data'!D913),0,IF(AND('Raw Data'!E913&gt;'Raw Data'!D913,'Raw Data'!E913-'Raw Data'!D913&gt;0,'Raw Data'!E913-'Raw Data'!D913&lt;4),'Raw Data'!L913, 0))</f>
        <v/>
      </c>
      <c r="O918">
        <f>IF(ISBLANK('Raw Data'!D913),0,IF(AND('Raw Data'!E913&gt;'Raw Data'!D913,'Raw Data'!E913-'Raw Data'!D913&gt;0,'Raw Data'!D913-'Raw Data'!E913&lt;4),'Raw Data'!K913, 0))</f>
        <v/>
      </c>
      <c r="P918">
        <f>IF('Raw Data'!E913-'Raw Data'!D913&gt;3, 'Raw Data'!N913, IF('Raw Data'!D913-'Raw Data'!E913&gt;3, 'Raw Data'!M913, 0))</f>
        <v/>
      </c>
      <c r="Q918">
        <f>IF(ISBLANK('Raw Data'!E913),0,IF(AND('Raw Data'!E913-'Raw Data'!D913&lt;4,'Raw Data'!E913-'Raw Data'!D913&gt;0),'Raw Data'!L913,IF(AND('Raw Data'!D913&gt;'Raw Data'!E913,'Raw Data'!D913-'Raw Data'!E913&gt;0),'Raw Data'!K913,0)))</f>
        <v/>
      </c>
      <c r="R918">
        <f>IF(ISBLANK('Raw Data'!K913),0,IFERROR(IF(MATCH(SMALL('Raw Data'!K913:N913,1),L918:O918,0),SMALL('Raw Data'!K913:N913,1)),0))</f>
        <v/>
      </c>
      <c r="S918">
        <f>IF(ISBLANK('Raw Data'!K913),0,IFERROR(IF(MATCH(SMALL('Raw Data'!K913:N913,2),L918:O918,0),SMALL('Raw Data'!K913:N913,2)),0))</f>
        <v/>
      </c>
      <c r="T918">
        <f>IF(ISBLANK('Raw Data'!K913),0,IFERROR(IF(MATCH(SMALL('Raw Data'!K913:N913,3),L918:O918,0),SMALL('Raw Data'!K913:N913,3)),0))</f>
        <v/>
      </c>
      <c r="U918">
        <f>IF(ISBLANK('Raw Data'!K913),0,IFERROR(IF(MATCH(SMALL('Raw Data'!K913:N913,4),L918:O918,0),SMALL('Raw Data'!K913:N913,4)),0))</f>
        <v/>
      </c>
      <c r="V918">
        <f>IF(AND('Raw Data'!D913&lt;3, 'Raw Data'!E913&lt;3, 'Raw Data'!A913&gt;0), 'Raw Data'!AF913, 0)</f>
        <v/>
      </c>
      <c r="W918">
        <f>IF(AND('Raw Data'!D913&lt;4, 'Raw Data'!E913&lt;4, 'Raw Data'!A913&gt;0), 'Raw Data'!AI913, 0)</f>
        <v/>
      </c>
      <c r="X918">
        <f>IF(AND('Raw Data'!D913&lt;5, 'Raw Data'!E913&lt;5, 'Raw Data'!A913&gt;0), 'Raw Data'!AL913, 0)</f>
        <v/>
      </c>
      <c r="Y918">
        <f>IF(AND('Raw Data'!D913&lt;6, 'Raw Data'!E913&lt;6, 'Raw Data'!A913&gt;0), 'Raw Data'!AO913, 0)</f>
        <v/>
      </c>
      <c r="Z918">
        <f>IF(ISBLANK('Raw Data'!D913), 0, IF('Raw Data'!D913-'Raw Data'!E913&gt;1, 'Raw Data'!AW913, 0))</f>
        <v/>
      </c>
      <c r="AA918">
        <f>IF(ISBLANK('Raw Data'!A913), 0, IF(ABS('Raw Data'!D913-'Raw Data'!E913)&lt;2, 'Raw Data'!AX913, 0))</f>
        <v/>
      </c>
      <c r="AB918">
        <f>IF(ISBLANK('Raw Data'!D913), 0, IF('Raw Data'!E913-'Raw Data'!D913&gt;1, 'Raw Data'!AY913, 0))</f>
        <v/>
      </c>
      <c r="AC918">
        <f>IF(ISBLANK('Raw Data'!D913), 0, IF('Raw Data'!D913-'Raw Data'!E913&gt;2, 'Raw Data'!AZ913, 0))</f>
        <v/>
      </c>
      <c r="AD918">
        <f>IF(ISBLANK('Raw Data'!A913), 0, IF(ABS('Raw Data'!D913-'Raw Data'!E913)&lt;3, 'Raw Data'!BA913, 0))</f>
        <v/>
      </c>
      <c r="AE918">
        <f>IF(ISBLANK('Raw Data'!D913), 0, IF('Raw Data'!E913-'Raw Data'!D913&gt;2, 'Raw Data'!BB913, 0))</f>
        <v/>
      </c>
      <c r="AF918">
        <f>IF(ISBLANK('Raw Data'!D913), 0, IF('Raw Data'!D913-'Raw Data'!E913&gt;3, 'Raw Data'!BC913, 0))</f>
        <v/>
      </c>
      <c r="AG918">
        <f>IF(ISBLANK('Raw Data'!A913), 0, IF(ABS('Raw Data'!D913-'Raw Data'!E913)&lt;4, 'Raw Data'!BD913, 0))</f>
        <v/>
      </c>
      <c r="AH918">
        <f>IF(ISBLANK('Raw Data'!D913), 0, IF('Raw Data'!E913-'Raw Data'!D913&gt;3, 'Raw Data'!BE913, 0))</f>
        <v/>
      </c>
      <c r="AI918">
        <f>IF(SUM('Raw Data'!D913:E913)&gt;'Raw Data'!F913, 'Raw Data'!G913, 0)</f>
        <v/>
      </c>
      <c r="AJ918">
        <f>IF(ISBLANK('Raw Data'!D913), 0, IF(SUM('Raw Data'!D913:E913)&lt;'Raw Data'!F913, 'Raw Data'!H913, 0))</f>
        <v/>
      </c>
      <c r="AK918">
        <f>IF(ISBLANK('Raw Data'!A913), 0, IF(AND('Raw Data'!D913&lt;3, 'Raw Data'!E913&lt;3, 'Raw Data'!F913&lt;BB$2), 'Raw Data'!AF913, 0))</f>
        <v/>
      </c>
      <c r="AL918">
        <f>IF(ISBLANK('Raw Data'!A913), 0, IF(AND('Raw Data'!D913&lt;4, 'Raw Data'!E913&lt;4, 'Raw Data'!F913&lt;BB$2), 'Raw Data'!AI913, 0))</f>
        <v/>
      </c>
      <c r="AM918">
        <f>IF(ISBLANK('Raw Data'!A913), 0, IF(AND('Raw Data'!D913&lt;5, 'Raw Data'!E913&lt;5, 'Raw Data'!F913&lt;BB$2), 'Raw Data'!AL913, 0))</f>
        <v/>
      </c>
      <c r="AN918">
        <f>IF(ISBLANK('Raw Data'!A913), 0, IF(AND('Raw Data'!D913&lt;6, 'Raw Data'!E913&lt;6, 'Raw Data'!F913&lt;BB$2), 'Raw Data'!AO913, 0))</f>
        <v/>
      </c>
      <c r="AO918">
        <f>IF(ISBLANK('Raw Data'!A913), 0, IF(AND('Raw Data'!I913&lt;Analysis!$BC$2, 'Raw Data'!D913-'Raw Data'!E913&gt;1), 'Raw Data'!AW913, IF(AND('Raw Data'!J913&lt;Analysis!$BC$2, 'Raw Data'!E913-'Raw Data'!D913&gt;1), 'Raw Data'!AY913, 0)))</f>
        <v/>
      </c>
      <c r="AP918">
        <f>IF(ISBLANK('Raw Data'!A913), 0, IF(AND('Raw Data'!I913&lt;Analysis!$BC$2, 'Raw Data'!D913-'Raw Data'!E913&gt;2), 'Raw Data'!AZ913, IF(AND('Raw Data'!J913&lt;Analysis!$BC$2, 'Raw Data'!E913-'Raw Data'!D913&gt;2), 'Raw Data'!BB913, 0)))</f>
        <v/>
      </c>
      <c r="AQ918">
        <f>IF(ISBLANK('Raw Data'!A913), 0, IF(AND('Raw Data'!I913&lt;Analysis!$BC$2, 'Raw Data'!D913-'Raw Data'!E913&gt;3), 'Raw Data'!BC913, IF(AND('Raw Data'!J913&lt;Analysis!$BC$2, 'Raw Data'!E913-'Raw Data'!D913&gt;3), 'Raw Data'!BE913, 0)))</f>
        <v/>
      </c>
      <c r="AR918">
        <f>IF('Hidden Analysiss'!D914=1,IF(ABS('Raw Data'!E913-'Raw Data'!D913)&lt;2,'Raw Data'!AX913,0), 0)</f>
        <v/>
      </c>
      <c r="AS918">
        <f>IF('Hidden Analysiss'!D914=1,IF(ABS('Raw Data'!E913-'Raw Data'!D913)&lt;3,'Raw Data'!BA913,0), 0)</f>
        <v/>
      </c>
      <c r="AT918">
        <f>IF('Hidden Analysiss'!D914=1,IF(ABS('Raw Data'!E913-'Raw Data'!D913)&lt;4,'Raw Data'!BD913,0), 0)</f>
        <v/>
      </c>
      <c r="AU918">
        <f>IF(AND('Hidden Analysiss'!E914=1, ABS('Raw Data'!E913-'Raw Data'!D913)&lt;2), 'Raw Data'!AX913, 0)</f>
        <v/>
      </c>
      <c r="AV918">
        <f>IF(AND('Hidden Analysiss'!E914=1, ABS('Raw Data'!E913-'Raw Data'!D913)&lt;3), 'Raw Data'!BA913, 0)</f>
        <v/>
      </c>
      <c r="AW918">
        <f>IF(AND('Hidden Analysiss'!E914=1, ABS('Raw Data'!E913-'Raw Data'!D913)&lt;3), 'Raw Data'!BD913, 0)</f>
        <v/>
      </c>
    </row>
    <row r="919">
      <c r="A919" s="1">
        <f>'Raw Data'!A914</f>
        <v/>
      </c>
      <c r="B919">
        <f>IF('Raw Data'!E914&gt;'Raw Data'!D914, 'Raw Data'!J914, 0)</f>
        <v/>
      </c>
      <c r="C919">
        <f>IF('Raw Data'!D914&gt;'Raw Data'!E914, 'Raw Data'!I914, 0)</f>
        <v/>
      </c>
      <c r="D919">
        <f>SUM(G919:H919)</f>
        <v/>
      </c>
      <c r="E919">
        <f>IF(AND('Raw Data'!J914&lt;'Raw Data'!I914,'Raw Data'!E914&gt;'Raw Data'!D914,'Raw Data'!E914-'Raw Data'!D914&gt;3),'Raw Data'!N914,IF(AND('Raw Data'!I914&lt;'Raw Data'!J914,'Raw Data'!D914&gt;'Raw Data'!E914,'Raw Data'!D914-'Raw Data'!E914&gt;3),'Raw Data'!M914,0))</f>
        <v/>
      </c>
      <c r="F919">
        <f>IF(AND('Raw Data'!J914&lt;'Raw Data'!I914,'Raw Data'!E914&gt;'Raw Data'!D914,'Raw Data'!E914-'Raw Data'!D914&lt;4),'Raw Data'!L914,IF(AND('Raw Data'!I914&lt;'Raw Data'!J914,'Raw Data'!D914&gt;'Raw Data'!E914,'Raw Data'!D914-'Raw Data'!E914&lt;4),'Raw Data'!K914,0))</f>
        <v/>
      </c>
      <c r="G919">
        <f>IF(AND('Raw Data'!J914&lt;'Raw Data'!I914, 'Raw Data'!E914&gt;'Raw Data'!D914), 'Raw Data'!J914, 0)</f>
        <v/>
      </c>
      <c r="H919">
        <f>IF(AND('Raw Data'!J914&gt;'Raw Data'!I914, 'Raw Data'!E914&lt;'Raw Data'!D914), 'Raw Data'!I914, 0)</f>
        <v/>
      </c>
      <c r="I919">
        <f>SUM(J919:K919)</f>
        <v/>
      </c>
      <c r="J919">
        <f>IF(AND('Raw Data'!J914&gt;'Raw Data'!I914, 'Raw Data'!E914&gt;'Raw Data'!D914), 'Raw Data'!J914, 0)</f>
        <v/>
      </c>
      <c r="K919">
        <f>IF(AND('Raw Data'!I914&gt;'Raw Data'!J914, 'Raw Data'!D914&gt;'Raw Data'!E914), 'Raw Data'!I914, 0)</f>
        <v/>
      </c>
      <c r="L919">
        <f>IF('Raw Data'!E914-'Raw Data'!D914&gt;3, 'Raw Data'!N914, 0)</f>
        <v/>
      </c>
      <c r="M919">
        <f>IF('Raw Data'!D914-'Raw Data'!E914&gt;3, 'Raw Data'!M914, 0)</f>
        <v/>
      </c>
      <c r="N919">
        <f>IF(ISBLANK('Raw Data'!D914),0,IF(AND('Raw Data'!E914&gt;'Raw Data'!D914,'Raw Data'!E914-'Raw Data'!D914&gt;0,'Raw Data'!E914-'Raw Data'!D914&lt;4),'Raw Data'!L914, 0))</f>
        <v/>
      </c>
      <c r="O919">
        <f>IF(ISBLANK('Raw Data'!D914),0,IF(AND('Raw Data'!E914&gt;'Raw Data'!D914,'Raw Data'!E914-'Raw Data'!D914&gt;0,'Raw Data'!D914-'Raw Data'!E914&lt;4),'Raw Data'!K914, 0))</f>
        <v/>
      </c>
      <c r="P919">
        <f>IF('Raw Data'!E914-'Raw Data'!D914&gt;3, 'Raw Data'!N914, IF('Raw Data'!D914-'Raw Data'!E914&gt;3, 'Raw Data'!M914, 0))</f>
        <v/>
      </c>
      <c r="Q919">
        <f>IF(ISBLANK('Raw Data'!E914),0,IF(AND('Raw Data'!E914-'Raw Data'!D914&lt;4,'Raw Data'!E914-'Raw Data'!D914&gt;0),'Raw Data'!L914,IF(AND('Raw Data'!D914&gt;'Raw Data'!E914,'Raw Data'!D914-'Raw Data'!E914&gt;0),'Raw Data'!K914,0)))</f>
        <v/>
      </c>
      <c r="R919">
        <f>IF(ISBLANK('Raw Data'!K914),0,IFERROR(IF(MATCH(SMALL('Raw Data'!K914:N914,1),L919:O919,0),SMALL('Raw Data'!K914:N914,1)),0))</f>
        <v/>
      </c>
      <c r="S919">
        <f>IF(ISBLANK('Raw Data'!K914),0,IFERROR(IF(MATCH(SMALL('Raw Data'!K914:N914,2),L919:O919,0),SMALL('Raw Data'!K914:N914,2)),0))</f>
        <v/>
      </c>
      <c r="T919">
        <f>IF(ISBLANK('Raw Data'!K914),0,IFERROR(IF(MATCH(SMALL('Raw Data'!K914:N914,3),L919:O919,0),SMALL('Raw Data'!K914:N914,3)),0))</f>
        <v/>
      </c>
      <c r="U919">
        <f>IF(ISBLANK('Raw Data'!K914),0,IFERROR(IF(MATCH(SMALL('Raw Data'!K914:N914,4),L919:O919,0),SMALL('Raw Data'!K914:N914,4)),0))</f>
        <v/>
      </c>
      <c r="V919">
        <f>IF(AND('Raw Data'!D914&lt;3, 'Raw Data'!E914&lt;3, 'Raw Data'!A914&gt;0), 'Raw Data'!AF914, 0)</f>
        <v/>
      </c>
      <c r="W919">
        <f>IF(AND('Raw Data'!D914&lt;4, 'Raw Data'!E914&lt;4, 'Raw Data'!A914&gt;0), 'Raw Data'!AI914, 0)</f>
        <v/>
      </c>
      <c r="X919">
        <f>IF(AND('Raw Data'!D914&lt;5, 'Raw Data'!E914&lt;5, 'Raw Data'!A914&gt;0), 'Raw Data'!AL914, 0)</f>
        <v/>
      </c>
      <c r="Y919">
        <f>IF(AND('Raw Data'!D914&lt;6, 'Raw Data'!E914&lt;6, 'Raw Data'!A914&gt;0), 'Raw Data'!AO914, 0)</f>
        <v/>
      </c>
      <c r="Z919">
        <f>IF(ISBLANK('Raw Data'!D914), 0, IF('Raw Data'!D914-'Raw Data'!E914&gt;1, 'Raw Data'!AW914, 0))</f>
        <v/>
      </c>
      <c r="AA919">
        <f>IF(ISBLANK('Raw Data'!A914), 0, IF(ABS('Raw Data'!D914-'Raw Data'!E914)&lt;2, 'Raw Data'!AX914, 0))</f>
        <v/>
      </c>
      <c r="AB919">
        <f>IF(ISBLANK('Raw Data'!D914), 0, IF('Raw Data'!E914-'Raw Data'!D914&gt;1, 'Raw Data'!AY914, 0))</f>
        <v/>
      </c>
      <c r="AC919">
        <f>IF(ISBLANK('Raw Data'!D914), 0, IF('Raw Data'!D914-'Raw Data'!E914&gt;2, 'Raw Data'!AZ914, 0))</f>
        <v/>
      </c>
      <c r="AD919">
        <f>IF(ISBLANK('Raw Data'!A914), 0, IF(ABS('Raw Data'!D914-'Raw Data'!E914)&lt;3, 'Raw Data'!BA914, 0))</f>
        <v/>
      </c>
      <c r="AE919">
        <f>IF(ISBLANK('Raw Data'!D914), 0, IF('Raw Data'!E914-'Raw Data'!D914&gt;2, 'Raw Data'!BB914, 0))</f>
        <v/>
      </c>
      <c r="AF919">
        <f>IF(ISBLANK('Raw Data'!D914), 0, IF('Raw Data'!D914-'Raw Data'!E914&gt;3, 'Raw Data'!BC914, 0))</f>
        <v/>
      </c>
      <c r="AG919">
        <f>IF(ISBLANK('Raw Data'!A914), 0, IF(ABS('Raw Data'!D914-'Raw Data'!E914)&lt;4, 'Raw Data'!BD914, 0))</f>
        <v/>
      </c>
      <c r="AH919">
        <f>IF(ISBLANK('Raw Data'!D914), 0, IF('Raw Data'!E914-'Raw Data'!D914&gt;3, 'Raw Data'!BE914, 0))</f>
        <v/>
      </c>
      <c r="AI919">
        <f>IF(SUM('Raw Data'!D914:E914)&gt;'Raw Data'!F914, 'Raw Data'!G914, 0)</f>
        <v/>
      </c>
      <c r="AJ919">
        <f>IF(ISBLANK('Raw Data'!D914), 0, IF(SUM('Raw Data'!D914:E914)&lt;'Raw Data'!F914, 'Raw Data'!H914, 0))</f>
        <v/>
      </c>
      <c r="AK919">
        <f>IF(ISBLANK('Raw Data'!A914), 0, IF(AND('Raw Data'!D914&lt;3, 'Raw Data'!E914&lt;3, 'Raw Data'!F914&lt;BB$2), 'Raw Data'!AF914, 0))</f>
        <v/>
      </c>
      <c r="AL919">
        <f>IF(ISBLANK('Raw Data'!A914), 0, IF(AND('Raw Data'!D914&lt;4, 'Raw Data'!E914&lt;4, 'Raw Data'!F914&lt;BB$2), 'Raw Data'!AI914, 0))</f>
        <v/>
      </c>
      <c r="AM919">
        <f>IF(ISBLANK('Raw Data'!A914), 0, IF(AND('Raw Data'!D914&lt;5, 'Raw Data'!E914&lt;5, 'Raw Data'!F914&lt;BB$2), 'Raw Data'!AL914, 0))</f>
        <v/>
      </c>
      <c r="AN919">
        <f>IF(ISBLANK('Raw Data'!A914), 0, IF(AND('Raw Data'!D914&lt;6, 'Raw Data'!E914&lt;6, 'Raw Data'!F914&lt;BB$2), 'Raw Data'!AO914, 0))</f>
        <v/>
      </c>
      <c r="AO919">
        <f>IF(ISBLANK('Raw Data'!A914), 0, IF(AND('Raw Data'!I914&lt;Analysis!$BC$2, 'Raw Data'!D914-'Raw Data'!E914&gt;1), 'Raw Data'!AW914, IF(AND('Raw Data'!J914&lt;Analysis!$BC$2, 'Raw Data'!E914-'Raw Data'!D914&gt;1), 'Raw Data'!AY914, 0)))</f>
        <v/>
      </c>
      <c r="AP919">
        <f>IF(ISBLANK('Raw Data'!A914), 0, IF(AND('Raw Data'!I914&lt;Analysis!$BC$2, 'Raw Data'!D914-'Raw Data'!E914&gt;2), 'Raw Data'!AZ914, IF(AND('Raw Data'!J914&lt;Analysis!$BC$2, 'Raw Data'!E914-'Raw Data'!D914&gt;2), 'Raw Data'!BB914, 0)))</f>
        <v/>
      </c>
      <c r="AQ919">
        <f>IF(ISBLANK('Raw Data'!A914), 0, IF(AND('Raw Data'!I914&lt;Analysis!$BC$2, 'Raw Data'!D914-'Raw Data'!E914&gt;3), 'Raw Data'!BC914, IF(AND('Raw Data'!J914&lt;Analysis!$BC$2, 'Raw Data'!E914-'Raw Data'!D914&gt;3), 'Raw Data'!BE914, 0)))</f>
        <v/>
      </c>
      <c r="AR919">
        <f>IF('Hidden Analysiss'!D915=1,IF(ABS('Raw Data'!E914-'Raw Data'!D914)&lt;2,'Raw Data'!AX914,0), 0)</f>
        <v/>
      </c>
      <c r="AS919">
        <f>IF('Hidden Analysiss'!D915=1,IF(ABS('Raw Data'!E914-'Raw Data'!D914)&lt;3,'Raw Data'!BA914,0), 0)</f>
        <v/>
      </c>
      <c r="AT919">
        <f>IF('Hidden Analysiss'!D915=1,IF(ABS('Raw Data'!E914-'Raw Data'!D914)&lt;4,'Raw Data'!BD914,0), 0)</f>
        <v/>
      </c>
      <c r="AU919">
        <f>IF(AND('Hidden Analysiss'!E915=1, ABS('Raw Data'!E914-'Raw Data'!D914)&lt;2), 'Raw Data'!AX914, 0)</f>
        <v/>
      </c>
      <c r="AV919">
        <f>IF(AND('Hidden Analysiss'!E915=1, ABS('Raw Data'!E914-'Raw Data'!D914)&lt;3), 'Raw Data'!BA914, 0)</f>
        <v/>
      </c>
      <c r="AW919">
        <f>IF(AND('Hidden Analysiss'!E915=1, ABS('Raw Data'!E914-'Raw Data'!D914)&lt;3), 'Raw Data'!BD914, 0)</f>
        <v/>
      </c>
    </row>
    <row r="920">
      <c r="A920" s="1">
        <f>'Raw Data'!A915</f>
        <v/>
      </c>
      <c r="B920">
        <f>IF('Raw Data'!E915&gt;'Raw Data'!D915, 'Raw Data'!J915, 0)</f>
        <v/>
      </c>
      <c r="C920">
        <f>IF('Raw Data'!D915&gt;'Raw Data'!E915, 'Raw Data'!I915, 0)</f>
        <v/>
      </c>
      <c r="D920">
        <f>SUM(G920:H920)</f>
        <v/>
      </c>
      <c r="E920">
        <f>IF(AND('Raw Data'!J915&lt;'Raw Data'!I915,'Raw Data'!E915&gt;'Raw Data'!D915,'Raw Data'!E915-'Raw Data'!D915&gt;3),'Raw Data'!N915,IF(AND('Raw Data'!I915&lt;'Raw Data'!J915,'Raw Data'!D915&gt;'Raw Data'!E915,'Raw Data'!D915-'Raw Data'!E915&gt;3),'Raw Data'!M915,0))</f>
        <v/>
      </c>
      <c r="F920">
        <f>IF(AND('Raw Data'!J915&lt;'Raw Data'!I915,'Raw Data'!E915&gt;'Raw Data'!D915,'Raw Data'!E915-'Raw Data'!D915&lt;4),'Raw Data'!L915,IF(AND('Raw Data'!I915&lt;'Raw Data'!J915,'Raw Data'!D915&gt;'Raw Data'!E915,'Raw Data'!D915-'Raw Data'!E915&lt;4),'Raw Data'!K915,0))</f>
        <v/>
      </c>
      <c r="G920">
        <f>IF(AND('Raw Data'!J915&lt;'Raw Data'!I915, 'Raw Data'!E915&gt;'Raw Data'!D915), 'Raw Data'!J915, 0)</f>
        <v/>
      </c>
      <c r="H920">
        <f>IF(AND('Raw Data'!J915&gt;'Raw Data'!I915, 'Raw Data'!E915&lt;'Raw Data'!D915), 'Raw Data'!I915, 0)</f>
        <v/>
      </c>
      <c r="I920">
        <f>SUM(J920:K920)</f>
        <v/>
      </c>
      <c r="J920">
        <f>IF(AND('Raw Data'!J915&gt;'Raw Data'!I915, 'Raw Data'!E915&gt;'Raw Data'!D915), 'Raw Data'!J915, 0)</f>
        <v/>
      </c>
      <c r="K920">
        <f>IF(AND('Raw Data'!I915&gt;'Raw Data'!J915, 'Raw Data'!D915&gt;'Raw Data'!E915), 'Raw Data'!I915, 0)</f>
        <v/>
      </c>
      <c r="L920">
        <f>IF('Raw Data'!E915-'Raw Data'!D915&gt;3, 'Raw Data'!N915, 0)</f>
        <v/>
      </c>
      <c r="M920">
        <f>IF('Raw Data'!D915-'Raw Data'!E915&gt;3, 'Raw Data'!M915, 0)</f>
        <v/>
      </c>
      <c r="N920">
        <f>IF(ISBLANK('Raw Data'!D915),0,IF(AND('Raw Data'!E915&gt;'Raw Data'!D915,'Raw Data'!E915-'Raw Data'!D915&gt;0,'Raw Data'!E915-'Raw Data'!D915&lt;4),'Raw Data'!L915, 0))</f>
        <v/>
      </c>
      <c r="O920">
        <f>IF(ISBLANK('Raw Data'!D915),0,IF(AND('Raw Data'!E915&gt;'Raw Data'!D915,'Raw Data'!E915-'Raw Data'!D915&gt;0,'Raw Data'!D915-'Raw Data'!E915&lt;4),'Raw Data'!K915, 0))</f>
        <v/>
      </c>
      <c r="P920">
        <f>IF('Raw Data'!E915-'Raw Data'!D915&gt;3, 'Raw Data'!N915, IF('Raw Data'!D915-'Raw Data'!E915&gt;3, 'Raw Data'!M915, 0))</f>
        <v/>
      </c>
      <c r="Q920">
        <f>IF(ISBLANK('Raw Data'!E915),0,IF(AND('Raw Data'!E915-'Raw Data'!D915&lt;4,'Raw Data'!E915-'Raw Data'!D915&gt;0),'Raw Data'!L915,IF(AND('Raw Data'!D915&gt;'Raw Data'!E915,'Raw Data'!D915-'Raw Data'!E915&gt;0),'Raw Data'!K915,0)))</f>
        <v/>
      </c>
      <c r="R920">
        <f>IF(ISBLANK('Raw Data'!K915),0,IFERROR(IF(MATCH(SMALL('Raw Data'!K915:N915,1),L920:O920,0),SMALL('Raw Data'!K915:N915,1)),0))</f>
        <v/>
      </c>
      <c r="S920">
        <f>IF(ISBLANK('Raw Data'!K915),0,IFERROR(IF(MATCH(SMALL('Raw Data'!K915:N915,2),L920:O920,0),SMALL('Raw Data'!K915:N915,2)),0))</f>
        <v/>
      </c>
      <c r="T920">
        <f>IF(ISBLANK('Raw Data'!K915),0,IFERROR(IF(MATCH(SMALL('Raw Data'!K915:N915,3),L920:O920,0),SMALL('Raw Data'!K915:N915,3)),0))</f>
        <v/>
      </c>
      <c r="U920">
        <f>IF(ISBLANK('Raw Data'!K915),0,IFERROR(IF(MATCH(SMALL('Raw Data'!K915:N915,4),L920:O920,0),SMALL('Raw Data'!K915:N915,4)),0))</f>
        <v/>
      </c>
      <c r="V920">
        <f>IF(AND('Raw Data'!D915&lt;3, 'Raw Data'!E915&lt;3, 'Raw Data'!A915&gt;0), 'Raw Data'!AF915, 0)</f>
        <v/>
      </c>
      <c r="W920">
        <f>IF(AND('Raw Data'!D915&lt;4, 'Raw Data'!E915&lt;4, 'Raw Data'!A915&gt;0), 'Raw Data'!AI915, 0)</f>
        <v/>
      </c>
      <c r="X920">
        <f>IF(AND('Raw Data'!D915&lt;5, 'Raw Data'!E915&lt;5, 'Raw Data'!A915&gt;0), 'Raw Data'!AL915, 0)</f>
        <v/>
      </c>
      <c r="Y920">
        <f>IF(AND('Raw Data'!D915&lt;6, 'Raw Data'!E915&lt;6, 'Raw Data'!A915&gt;0), 'Raw Data'!AO915, 0)</f>
        <v/>
      </c>
      <c r="Z920">
        <f>IF(ISBLANK('Raw Data'!D915), 0, IF('Raw Data'!D915-'Raw Data'!E915&gt;1, 'Raw Data'!AW915, 0))</f>
        <v/>
      </c>
      <c r="AA920">
        <f>IF(ISBLANK('Raw Data'!A915), 0, IF(ABS('Raw Data'!D915-'Raw Data'!E915)&lt;2, 'Raw Data'!AX915, 0))</f>
        <v/>
      </c>
      <c r="AB920">
        <f>IF(ISBLANK('Raw Data'!D915), 0, IF('Raw Data'!E915-'Raw Data'!D915&gt;1, 'Raw Data'!AY915, 0))</f>
        <v/>
      </c>
      <c r="AC920">
        <f>IF(ISBLANK('Raw Data'!D915), 0, IF('Raw Data'!D915-'Raw Data'!E915&gt;2, 'Raw Data'!AZ915, 0))</f>
        <v/>
      </c>
      <c r="AD920">
        <f>IF(ISBLANK('Raw Data'!A915), 0, IF(ABS('Raw Data'!D915-'Raw Data'!E915)&lt;3, 'Raw Data'!BA915, 0))</f>
        <v/>
      </c>
      <c r="AE920">
        <f>IF(ISBLANK('Raw Data'!D915), 0, IF('Raw Data'!E915-'Raw Data'!D915&gt;2, 'Raw Data'!BB915, 0))</f>
        <v/>
      </c>
      <c r="AF920">
        <f>IF(ISBLANK('Raw Data'!D915), 0, IF('Raw Data'!D915-'Raw Data'!E915&gt;3, 'Raw Data'!BC915, 0))</f>
        <v/>
      </c>
      <c r="AG920">
        <f>IF(ISBLANK('Raw Data'!A915), 0, IF(ABS('Raw Data'!D915-'Raw Data'!E915)&lt;4, 'Raw Data'!BD915, 0))</f>
        <v/>
      </c>
      <c r="AH920">
        <f>IF(ISBLANK('Raw Data'!D915), 0, IF('Raw Data'!E915-'Raw Data'!D915&gt;3, 'Raw Data'!BE915, 0))</f>
        <v/>
      </c>
      <c r="AI920">
        <f>IF(SUM('Raw Data'!D915:E915)&gt;'Raw Data'!F915, 'Raw Data'!G915, 0)</f>
        <v/>
      </c>
      <c r="AJ920">
        <f>IF(ISBLANK('Raw Data'!D915), 0, IF(SUM('Raw Data'!D915:E915)&lt;'Raw Data'!F915, 'Raw Data'!H915, 0))</f>
        <v/>
      </c>
      <c r="AK920">
        <f>IF(ISBLANK('Raw Data'!A915), 0, IF(AND('Raw Data'!D915&lt;3, 'Raw Data'!E915&lt;3, 'Raw Data'!F915&lt;BB$2), 'Raw Data'!AF915, 0))</f>
        <v/>
      </c>
      <c r="AL920">
        <f>IF(ISBLANK('Raw Data'!A915), 0, IF(AND('Raw Data'!D915&lt;4, 'Raw Data'!E915&lt;4, 'Raw Data'!F915&lt;BB$2), 'Raw Data'!AI915, 0))</f>
        <v/>
      </c>
      <c r="AM920">
        <f>IF(ISBLANK('Raw Data'!A915), 0, IF(AND('Raw Data'!D915&lt;5, 'Raw Data'!E915&lt;5, 'Raw Data'!F915&lt;BB$2), 'Raw Data'!AL915, 0))</f>
        <v/>
      </c>
      <c r="AN920">
        <f>IF(ISBLANK('Raw Data'!A915), 0, IF(AND('Raw Data'!D915&lt;6, 'Raw Data'!E915&lt;6, 'Raw Data'!F915&lt;BB$2), 'Raw Data'!AO915, 0))</f>
        <v/>
      </c>
      <c r="AO920">
        <f>IF(ISBLANK('Raw Data'!A915), 0, IF(AND('Raw Data'!I915&lt;Analysis!$BC$2, 'Raw Data'!D915-'Raw Data'!E915&gt;1), 'Raw Data'!AW915, IF(AND('Raw Data'!J915&lt;Analysis!$BC$2, 'Raw Data'!E915-'Raw Data'!D915&gt;1), 'Raw Data'!AY915, 0)))</f>
        <v/>
      </c>
      <c r="AP920">
        <f>IF(ISBLANK('Raw Data'!A915), 0, IF(AND('Raw Data'!I915&lt;Analysis!$BC$2, 'Raw Data'!D915-'Raw Data'!E915&gt;2), 'Raw Data'!AZ915, IF(AND('Raw Data'!J915&lt;Analysis!$BC$2, 'Raw Data'!E915-'Raw Data'!D915&gt;2), 'Raw Data'!BB915, 0)))</f>
        <v/>
      </c>
      <c r="AQ920">
        <f>IF(ISBLANK('Raw Data'!A915), 0, IF(AND('Raw Data'!I915&lt;Analysis!$BC$2, 'Raw Data'!D915-'Raw Data'!E915&gt;3), 'Raw Data'!BC915, IF(AND('Raw Data'!J915&lt;Analysis!$BC$2, 'Raw Data'!E915-'Raw Data'!D915&gt;3), 'Raw Data'!BE915, 0)))</f>
        <v/>
      </c>
      <c r="AR920">
        <f>IF('Hidden Analysiss'!D916=1,IF(ABS('Raw Data'!E915-'Raw Data'!D915)&lt;2,'Raw Data'!AX915,0), 0)</f>
        <v/>
      </c>
      <c r="AS920">
        <f>IF('Hidden Analysiss'!D916=1,IF(ABS('Raw Data'!E915-'Raw Data'!D915)&lt;3,'Raw Data'!BA915,0), 0)</f>
        <v/>
      </c>
      <c r="AT920">
        <f>IF('Hidden Analysiss'!D916=1,IF(ABS('Raw Data'!E915-'Raw Data'!D915)&lt;4,'Raw Data'!BD915,0), 0)</f>
        <v/>
      </c>
      <c r="AU920">
        <f>IF(AND('Hidden Analysiss'!E916=1, ABS('Raw Data'!E915-'Raw Data'!D915)&lt;2), 'Raw Data'!AX915, 0)</f>
        <v/>
      </c>
      <c r="AV920">
        <f>IF(AND('Hidden Analysiss'!E916=1, ABS('Raw Data'!E915-'Raw Data'!D915)&lt;3), 'Raw Data'!BA915, 0)</f>
        <v/>
      </c>
      <c r="AW920">
        <f>IF(AND('Hidden Analysiss'!E916=1, ABS('Raw Data'!E915-'Raw Data'!D915)&lt;3), 'Raw Data'!BD915, 0)</f>
        <v/>
      </c>
    </row>
    <row r="921">
      <c r="A921" s="1">
        <f>'Raw Data'!A916</f>
        <v/>
      </c>
      <c r="B921">
        <f>IF('Raw Data'!E916&gt;'Raw Data'!D916, 'Raw Data'!J916, 0)</f>
        <v/>
      </c>
      <c r="C921">
        <f>IF('Raw Data'!D916&gt;'Raw Data'!E916, 'Raw Data'!I916, 0)</f>
        <v/>
      </c>
      <c r="D921">
        <f>SUM(G921:H921)</f>
        <v/>
      </c>
      <c r="E921">
        <f>IF(AND('Raw Data'!J916&lt;'Raw Data'!I916,'Raw Data'!E916&gt;'Raw Data'!D916,'Raw Data'!E916-'Raw Data'!D916&gt;3),'Raw Data'!N916,IF(AND('Raw Data'!I916&lt;'Raw Data'!J916,'Raw Data'!D916&gt;'Raw Data'!E916,'Raw Data'!D916-'Raw Data'!E916&gt;3),'Raw Data'!M916,0))</f>
        <v/>
      </c>
      <c r="F921">
        <f>IF(AND('Raw Data'!J916&lt;'Raw Data'!I916,'Raw Data'!E916&gt;'Raw Data'!D916,'Raw Data'!E916-'Raw Data'!D916&lt;4),'Raw Data'!L916,IF(AND('Raw Data'!I916&lt;'Raw Data'!J916,'Raw Data'!D916&gt;'Raw Data'!E916,'Raw Data'!D916-'Raw Data'!E916&lt;4),'Raw Data'!K916,0))</f>
        <v/>
      </c>
      <c r="G921">
        <f>IF(AND('Raw Data'!J916&lt;'Raw Data'!I916, 'Raw Data'!E916&gt;'Raw Data'!D916), 'Raw Data'!J916, 0)</f>
        <v/>
      </c>
      <c r="H921">
        <f>IF(AND('Raw Data'!J916&gt;'Raw Data'!I916, 'Raw Data'!E916&lt;'Raw Data'!D916), 'Raw Data'!I916, 0)</f>
        <v/>
      </c>
      <c r="I921">
        <f>SUM(J921:K921)</f>
        <v/>
      </c>
      <c r="J921">
        <f>IF(AND('Raw Data'!J916&gt;'Raw Data'!I916, 'Raw Data'!E916&gt;'Raw Data'!D916), 'Raw Data'!J916, 0)</f>
        <v/>
      </c>
      <c r="K921">
        <f>IF(AND('Raw Data'!I916&gt;'Raw Data'!J916, 'Raw Data'!D916&gt;'Raw Data'!E916), 'Raw Data'!I916, 0)</f>
        <v/>
      </c>
      <c r="L921">
        <f>IF('Raw Data'!E916-'Raw Data'!D916&gt;3, 'Raw Data'!N916, 0)</f>
        <v/>
      </c>
      <c r="M921">
        <f>IF('Raw Data'!D916-'Raw Data'!E916&gt;3, 'Raw Data'!M916, 0)</f>
        <v/>
      </c>
      <c r="N921">
        <f>IF(ISBLANK('Raw Data'!D916),0,IF(AND('Raw Data'!E916&gt;'Raw Data'!D916,'Raw Data'!E916-'Raw Data'!D916&gt;0,'Raw Data'!E916-'Raw Data'!D916&lt;4),'Raw Data'!L916, 0))</f>
        <v/>
      </c>
      <c r="O921">
        <f>IF(ISBLANK('Raw Data'!D916),0,IF(AND('Raw Data'!E916&gt;'Raw Data'!D916,'Raw Data'!E916-'Raw Data'!D916&gt;0,'Raw Data'!D916-'Raw Data'!E916&lt;4),'Raw Data'!K916, 0))</f>
        <v/>
      </c>
      <c r="P921">
        <f>IF('Raw Data'!E916-'Raw Data'!D916&gt;3, 'Raw Data'!N916, IF('Raw Data'!D916-'Raw Data'!E916&gt;3, 'Raw Data'!M916, 0))</f>
        <v/>
      </c>
      <c r="Q921">
        <f>IF(ISBLANK('Raw Data'!E916),0,IF(AND('Raw Data'!E916-'Raw Data'!D916&lt;4,'Raw Data'!E916-'Raw Data'!D916&gt;0),'Raw Data'!L916,IF(AND('Raw Data'!D916&gt;'Raw Data'!E916,'Raw Data'!D916-'Raw Data'!E916&gt;0),'Raw Data'!K916,0)))</f>
        <v/>
      </c>
      <c r="R921">
        <f>IF(ISBLANK('Raw Data'!K916),0,IFERROR(IF(MATCH(SMALL('Raw Data'!K916:N916,1),L921:O921,0),SMALL('Raw Data'!K916:N916,1)),0))</f>
        <v/>
      </c>
      <c r="S921">
        <f>IF(ISBLANK('Raw Data'!K916),0,IFERROR(IF(MATCH(SMALL('Raw Data'!K916:N916,2),L921:O921,0),SMALL('Raw Data'!K916:N916,2)),0))</f>
        <v/>
      </c>
      <c r="T921">
        <f>IF(ISBLANK('Raw Data'!K916),0,IFERROR(IF(MATCH(SMALL('Raw Data'!K916:N916,3),L921:O921,0),SMALL('Raw Data'!K916:N916,3)),0))</f>
        <v/>
      </c>
      <c r="U921">
        <f>IF(ISBLANK('Raw Data'!K916),0,IFERROR(IF(MATCH(SMALL('Raw Data'!K916:N916,4),L921:O921,0),SMALL('Raw Data'!K916:N916,4)),0))</f>
        <v/>
      </c>
      <c r="V921">
        <f>IF(AND('Raw Data'!D916&lt;3, 'Raw Data'!E916&lt;3, 'Raw Data'!A916&gt;0), 'Raw Data'!AF916, 0)</f>
        <v/>
      </c>
      <c r="W921">
        <f>IF(AND('Raw Data'!D916&lt;4, 'Raw Data'!E916&lt;4, 'Raw Data'!A916&gt;0), 'Raw Data'!AI916, 0)</f>
        <v/>
      </c>
      <c r="X921">
        <f>IF(AND('Raw Data'!D916&lt;5, 'Raw Data'!E916&lt;5, 'Raw Data'!A916&gt;0), 'Raw Data'!AL916, 0)</f>
        <v/>
      </c>
      <c r="Y921">
        <f>IF(AND('Raw Data'!D916&lt;6, 'Raw Data'!E916&lt;6, 'Raw Data'!A916&gt;0), 'Raw Data'!AO916, 0)</f>
        <v/>
      </c>
      <c r="Z921">
        <f>IF(ISBLANK('Raw Data'!D916), 0, IF('Raw Data'!D916-'Raw Data'!E916&gt;1, 'Raw Data'!AW916, 0))</f>
        <v/>
      </c>
      <c r="AA921">
        <f>IF(ISBLANK('Raw Data'!A916), 0, IF(ABS('Raw Data'!D916-'Raw Data'!E916)&lt;2, 'Raw Data'!AX916, 0))</f>
        <v/>
      </c>
      <c r="AB921">
        <f>IF(ISBLANK('Raw Data'!D916), 0, IF('Raw Data'!E916-'Raw Data'!D916&gt;1, 'Raw Data'!AY916, 0))</f>
        <v/>
      </c>
      <c r="AC921">
        <f>IF(ISBLANK('Raw Data'!D916), 0, IF('Raw Data'!D916-'Raw Data'!E916&gt;2, 'Raw Data'!AZ916, 0))</f>
        <v/>
      </c>
      <c r="AD921">
        <f>IF(ISBLANK('Raw Data'!A916), 0, IF(ABS('Raw Data'!D916-'Raw Data'!E916)&lt;3, 'Raw Data'!BA916, 0))</f>
        <v/>
      </c>
      <c r="AE921">
        <f>IF(ISBLANK('Raw Data'!D916), 0, IF('Raw Data'!E916-'Raw Data'!D916&gt;2, 'Raw Data'!BB916, 0))</f>
        <v/>
      </c>
      <c r="AF921">
        <f>IF(ISBLANK('Raw Data'!D916), 0, IF('Raw Data'!D916-'Raw Data'!E916&gt;3, 'Raw Data'!BC916, 0))</f>
        <v/>
      </c>
      <c r="AG921">
        <f>IF(ISBLANK('Raw Data'!A916), 0, IF(ABS('Raw Data'!D916-'Raw Data'!E916)&lt;4, 'Raw Data'!BD916, 0))</f>
        <v/>
      </c>
      <c r="AH921">
        <f>IF(ISBLANK('Raw Data'!D916), 0, IF('Raw Data'!E916-'Raw Data'!D916&gt;3, 'Raw Data'!BE916, 0))</f>
        <v/>
      </c>
      <c r="AI921">
        <f>IF(SUM('Raw Data'!D916:E916)&gt;'Raw Data'!F916, 'Raw Data'!G916, 0)</f>
        <v/>
      </c>
      <c r="AJ921">
        <f>IF(ISBLANK('Raw Data'!D916), 0, IF(SUM('Raw Data'!D916:E916)&lt;'Raw Data'!F916, 'Raw Data'!H916, 0))</f>
        <v/>
      </c>
      <c r="AK921">
        <f>IF(ISBLANK('Raw Data'!A916), 0, IF(AND('Raw Data'!D916&lt;3, 'Raw Data'!E916&lt;3, 'Raw Data'!F916&lt;BB$2), 'Raw Data'!AF916, 0))</f>
        <v/>
      </c>
      <c r="AL921">
        <f>IF(ISBLANK('Raw Data'!A916), 0, IF(AND('Raw Data'!D916&lt;4, 'Raw Data'!E916&lt;4, 'Raw Data'!F916&lt;BB$2), 'Raw Data'!AI916, 0))</f>
        <v/>
      </c>
      <c r="AM921">
        <f>IF(ISBLANK('Raw Data'!A916), 0, IF(AND('Raw Data'!D916&lt;5, 'Raw Data'!E916&lt;5, 'Raw Data'!F916&lt;BB$2), 'Raw Data'!AL916, 0))</f>
        <v/>
      </c>
      <c r="AN921">
        <f>IF(ISBLANK('Raw Data'!A916), 0, IF(AND('Raw Data'!D916&lt;6, 'Raw Data'!E916&lt;6, 'Raw Data'!F916&lt;BB$2), 'Raw Data'!AO916, 0))</f>
        <v/>
      </c>
      <c r="AO921">
        <f>IF(ISBLANK('Raw Data'!A916), 0, IF(AND('Raw Data'!I916&lt;Analysis!$BC$2, 'Raw Data'!D916-'Raw Data'!E916&gt;1), 'Raw Data'!AW916, IF(AND('Raw Data'!J916&lt;Analysis!$BC$2, 'Raw Data'!E916-'Raw Data'!D916&gt;1), 'Raw Data'!AY916, 0)))</f>
        <v/>
      </c>
      <c r="AP921">
        <f>IF(ISBLANK('Raw Data'!A916), 0, IF(AND('Raw Data'!I916&lt;Analysis!$BC$2, 'Raw Data'!D916-'Raw Data'!E916&gt;2), 'Raw Data'!AZ916, IF(AND('Raw Data'!J916&lt;Analysis!$BC$2, 'Raw Data'!E916-'Raw Data'!D916&gt;2), 'Raw Data'!BB916, 0)))</f>
        <v/>
      </c>
      <c r="AQ921">
        <f>IF(ISBLANK('Raw Data'!A916), 0, IF(AND('Raw Data'!I916&lt;Analysis!$BC$2, 'Raw Data'!D916-'Raw Data'!E916&gt;3), 'Raw Data'!BC916, IF(AND('Raw Data'!J916&lt;Analysis!$BC$2, 'Raw Data'!E916-'Raw Data'!D916&gt;3), 'Raw Data'!BE916, 0)))</f>
        <v/>
      </c>
      <c r="AR921">
        <f>IF('Hidden Analysiss'!D917=1,IF(ABS('Raw Data'!E916-'Raw Data'!D916)&lt;2,'Raw Data'!AX916,0), 0)</f>
        <v/>
      </c>
      <c r="AS921">
        <f>IF('Hidden Analysiss'!D917=1,IF(ABS('Raw Data'!E916-'Raw Data'!D916)&lt;3,'Raw Data'!BA916,0), 0)</f>
        <v/>
      </c>
      <c r="AT921">
        <f>IF('Hidden Analysiss'!D917=1,IF(ABS('Raw Data'!E916-'Raw Data'!D916)&lt;4,'Raw Data'!BD916,0), 0)</f>
        <v/>
      </c>
      <c r="AU921">
        <f>IF(AND('Hidden Analysiss'!E917=1, ABS('Raw Data'!E916-'Raw Data'!D916)&lt;2), 'Raw Data'!AX916, 0)</f>
        <v/>
      </c>
      <c r="AV921">
        <f>IF(AND('Hidden Analysiss'!E917=1, ABS('Raw Data'!E916-'Raw Data'!D916)&lt;3), 'Raw Data'!BA916, 0)</f>
        <v/>
      </c>
      <c r="AW921">
        <f>IF(AND('Hidden Analysiss'!E917=1, ABS('Raw Data'!E916-'Raw Data'!D916)&lt;3), 'Raw Data'!BD916, 0)</f>
        <v/>
      </c>
    </row>
    <row r="922">
      <c r="A922" s="1">
        <f>'Raw Data'!A917</f>
        <v/>
      </c>
      <c r="B922">
        <f>IF('Raw Data'!E917&gt;'Raw Data'!D917, 'Raw Data'!J917, 0)</f>
        <v/>
      </c>
      <c r="C922">
        <f>IF('Raw Data'!D917&gt;'Raw Data'!E917, 'Raw Data'!I917, 0)</f>
        <v/>
      </c>
      <c r="D922">
        <f>SUM(G922:H922)</f>
        <v/>
      </c>
      <c r="E922">
        <f>IF(AND('Raw Data'!J917&lt;'Raw Data'!I917,'Raw Data'!E917&gt;'Raw Data'!D917,'Raw Data'!E917-'Raw Data'!D917&gt;3),'Raw Data'!N917,IF(AND('Raw Data'!I917&lt;'Raw Data'!J917,'Raw Data'!D917&gt;'Raw Data'!E917,'Raw Data'!D917-'Raw Data'!E917&gt;3),'Raw Data'!M917,0))</f>
        <v/>
      </c>
      <c r="F922">
        <f>IF(AND('Raw Data'!J917&lt;'Raw Data'!I917,'Raw Data'!E917&gt;'Raw Data'!D917,'Raw Data'!E917-'Raw Data'!D917&lt;4),'Raw Data'!L917,IF(AND('Raw Data'!I917&lt;'Raw Data'!J917,'Raw Data'!D917&gt;'Raw Data'!E917,'Raw Data'!D917-'Raw Data'!E917&lt;4),'Raw Data'!K917,0))</f>
        <v/>
      </c>
      <c r="G922">
        <f>IF(AND('Raw Data'!J917&lt;'Raw Data'!I917, 'Raw Data'!E917&gt;'Raw Data'!D917), 'Raw Data'!J917, 0)</f>
        <v/>
      </c>
      <c r="H922">
        <f>IF(AND('Raw Data'!J917&gt;'Raw Data'!I917, 'Raw Data'!E917&lt;'Raw Data'!D917), 'Raw Data'!I917, 0)</f>
        <v/>
      </c>
      <c r="I922">
        <f>SUM(J922:K922)</f>
        <v/>
      </c>
      <c r="J922">
        <f>IF(AND('Raw Data'!J917&gt;'Raw Data'!I917, 'Raw Data'!E917&gt;'Raw Data'!D917), 'Raw Data'!J917, 0)</f>
        <v/>
      </c>
      <c r="K922">
        <f>IF(AND('Raw Data'!I917&gt;'Raw Data'!J917, 'Raw Data'!D917&gt;'Raw Data'!E917), 'Raw Data'!I917, 0)</f>
        <v/>
      </c>
      <c r="L922">
        <f>IF('Raw Data'!E917-'Raw Data'!D917&gt;3, 'Raw Data'!N917, 0)</f>
        <v/>
      </c>
      <c r="M922">
        <f>IF('Raw Data'!D917-'Raw Data'!E917&gt;3, 'Raw Data'!M917, 0)</f>
        <v/>
      </c>
      <c r="N922">
        <f>IF(ISBLANK('Raw Data'!D917),0,IF(AND('Raw Data'!E917&gt;'Raw Data'!D917,'Raw Data'!E917-'Raw Data'!D917&gt;0,'Raw Data'!E917-'Raw Data'!D917&lt;4),'Raw Data'!L917, 0))</f>
        <v/>
      </c>
      <c r="O922">
        <f>IF(ISBLANK('Raw Data'!D917),0,IF(AND('Raw Data'!E917&gt;'Raw Data'!D917,'Raw Data'!E917-'Raw Data'!D917&gt;0,'Raw Data'!D917-'Raw Data'!E917&lt;4),'Raw Data'!K917, 0))</f>
        <v/>
      </c>
      <c r="P922">
        <f>IF('Raw Data'!E917-'Raw Data'!D917&gt;3, 'Raw Data'!N917, IF('Raw Data'!D917-'Raw Data'!E917&gt;3, 'Raw Data'!M917, 0))</f>
        <v/>
      </c>
      <c r="Q922">
        <f>IF(ISBLANK('Raw Data'!E917),0,IF(AND('Raw Data'!E917-'Raw Data'!D917&lt;4,'Raw Data'!E917-'Raw Data'!D917&gt;0),'Raw Data'!L917,IF(AND('Raw Data'!D917&gt;'Raw Data'!E917,'Raw Data'!D917-'Raw Data'!E917&gt;0),'Raw Data'!K917,0)))</f>
        <v/>
      </c>
      <c r="R922">
        <f>IF(ISBLANK('Raw Data'!K917),0,IFERROR(IF(MATCH(SMALL('Raw Data'!K917:N917,1),L922:O922,0),SMALL('Raw Data'!K917:N917,1)),0))</f>
        <v/>
      </c>
      <c r="S922">
        <f>IF(ISBLANK('Raw Data'!K917),0,IFERROR(IF(MATCH(SMALL('Raw Data'!K917:N917,2),L922:O922,0),SMALL('Raw Data'!K917:N917,2)),0))</f>
        <v/>
      </c>
      <c r="T922">
        <f>IF(ISBLANK('Raw Data'!K917),0,IFERROR(IF(MATCH(SMALL('Raw Data'!K917:N917,3),L922:O922,0),SMALL('Raw Data'!K917:N917,3)),0))</f>
        <v/>
      </c>
      <c r="U922">
        <f>IF(ISBLANK('Raw Data'!K917),0,IFERROR(IF(MATCH(SMALL('Raw Data'!K917:N917,4),L922:O922,0),SMALL('Raw Data'!K917:N917,4)),0))</f>
        <v/>
      </c>
      <c r="V922">
        <f>IF(AND('Raw Data'!D917&lt;3, 'Raw Data'!E917&lt;3, 'Raw Data'!A917&gt;0), 'Raw Data'!AF917, 0)</f>
        <v/>
      </c>
      <c r="W922">
        <f>IF(AND('Raw Data'!D917&lt;4, 'Raw Data'!E917&lt;4, 'Raw Data'!A917&gt;0), 'Raw Data'!AI917, 0)</f>
        <v/>
      </c>
      <c r="X922">
        <f>IF(AND('Raw Data'!D917&lt;5, 'Raw Data'!E917&lt;5, 'Raw Data'!A917&gt;0), 'Raw Data'!AL917, 0)</f>
        <v/>
      </c>
      <c r="Y922">
        <f>IF(AND('Raw Data'!D917&lt;6, 'Raw Data'!E917&lt;6, 'Raw Data'!A917&gt;0), 'Raw Data'!AO917, 0)</f>
        <v/>
      </c>
      <c r="Z922">
        <f>IF(ISBLANK('Raw Data'!D917), 0, IF('Raw Data'!D917-'Raw Data'!E917&gt;1, 'Raw Data'!AW917, 0))</f>
        <v/>
      </c>
      <c r="AA922">
        <f>IF(ISBLANK('Raw Data'!A917), 0, IF(ABS('Raw Data'!D917-'Raw Data'!E917)&lt;2, 'Raw Data'!AX917, 0))</f>
        <v/>
      </c>
      <c r="AB922">
        <f>IF(ISBLANK('Raw Data'!D917), 0, IF('Raw Data'!E917-'Raw Data'!D917&gt;1, 'Raw Data'!AY917, 0))</f>
        <v/>
      </c>
      <c r="AC922">
        <f>IF(ISBLANK('Raw Data'!D917), 0, IF('Raw Data'!D917-'Raw Data'!E917&gt;2, 'Raw Data'!AZ917, 0))</f>
        <v/>
      </c>
      <c r="AD922">
        <f>IF(ISBLANK('Raw Data'!A917), 0, IF(ABS('Raw Data'!D917-'Raw Data'!E917)&lt;3, 'Raw Data'!BA917, 0))</f>
        <v/>
      </c>
      <c r="AE922">
        <f>IF(ISBLANK('Raw Data'!D917), 0, IF('Raw Data'!E917-'Raw Data'!D917&gt;2, 'Raw Data'!BB917, 0))</f>
        <v/>
      </c>
      <c r="AF922">
        <f>IF(ISBLANK('Raw Data'!D917), 0, IF('Raw Data'!D917-'Raw Data'!E917&gt;3, 'Raw Data'!BC917, 0))</f>
        <v/>
      </c>
      <c r="AG922">
        <f>IF(ISBLANK('Raw Data'!A917), 0, IF(ABS('Raw Data'!D917-'Raw Data'!E917)&lt;4, 'Raw Data'!BD917, 0))</f>
        <v/>
      </c>
      <c r="AH922">
        <f>IF(ISBLANK('Raw Data'!D917), 0, IF('Raw Data'!E917-'Raw Data'!D917&gt;3, 'Raw Data'!BE917, 0))</f>
        <v/>
      </c>
      <c r="AI922">
        <f>IF(SUM('Raw Data'!D917:E917)&gt;'Raw Data'!F917, 'Raw Data'!G917, 0)</f>
        <v/>
      </c>
      <c r="AJ922">
        <f>IF(ISBLANK('Raw Data'!D917), 0, IF(SUM('Raw Data'!D917:E917)&lt;'Raw Data'!F917, 'Raw Data'!H917, 0))</f>
        <v/>
      </c>
      <c r="AK922">
        <f>IF(ISBLANK('Raw Data'!A917), 0, IF(AND('Raw Data'!D917&lt;3, 'Raw Data'!E917&lt;3, 'Raw Data'!F917&lt;BB$2), 'Raw Data'!AF917, 0))</f>
        <v/>
      </c>
      <c r="AL922">
        <f>IF(ISBLANK('Raw Data'!A917), 0, IF(AND('Raw Data'!D917&lt;4, 'Raw Data'!E917&lt;4, 'Raw Data'!F917&lt;BB$2), 'Raw Data'!AI917, 0))</f>
        <v/>
      </c>
      <c r="AM922">
        <f>IF(ISBLANK('Raw Data'!A917), 0, IF(AND('Raw Data'!D917&lt;5, 'Raw Data'!E917&lt;5, 'Raw Data'!F917&lt;BB$2), 'Raw Data'!AL917, 0))</f>
        <v/>
      </c>
      <c r="AN922">
        <f>IF(ISBLANK('Raw Data'!A917), 0, IF(AND('Raw Data'!D917&lt;6, 'Raw Data'!E917&lt;6, 'Raw Data'!F917&lt;BB$2), 'Raw Data'!AO917, 0))</f>
        <v/>
      </c>
      <c r="AO922">
        <f>IF(ISBLANK('Raw Data'!A917), 0, IF(AND('Raw Data'!I917&lt;Analysis!$BC$2, 'Raw Data'!D917-'Raw Data'!E917&gt;1), 'Raw Data'!AW917, IF(AND('Raw Data'!J917&lt;Analysis!$BC$2, 'Raw Data'!E917-'Raw Data'!D917&gt;1), 'Raw Data'!AY917, 0)))</f>
        <v/>
      </c>
      <c r="AP922">
        <f>IF(ISBLANK('Raw Data'!A917), 0, IF(AND('Raw Data'!I917&lt;Analysis!$BC$2, 'Raw Data'!D917-'Raw Data'!E917&gt;2), 'Raw Data'!AZ917, IF(AND('Raw Data'!J917&lt;Analysis!$BC$2, 'Raw Data'!E917-'Raw Data'!D917&gt;2), 'Raw Data'!BB917, 0)))</f>
        <v/>
      </c>
      <c r="AQ922">
        <f>IF(ISBLANK('Raw Data'!A917), 0, IF(AND('Raw Data'!I917&lt;Analysis!$BC$2, 'Raw Data'!D917-'Raw Data'!E917&gt;3), 'Raw Data'!BC917, IF(AND('Raw Data'!J917&lt;Analysis!$BC$2, 'Raw Data'!E917-'Raw Data'!D917&gt;3), 'Raw Data'!BE917, 0)))</f>
        <v/>
      </c>
      <c r="AR922">
        <f>IF('Hidden Analysiss'!D918=1,IF(ABS('Raw Data'!E917-'Raw Data'!D917)&lt;2,'Raw Data'!AX917,0), 0)</f>
        <v/>
      </c>
      <c r="AS922">
        <f>IF('Hidden Analysiss'!D918=1,IF(ABS('Raw Data'!E917-'Raw Data'!D917)&lt;3,'Raw Data'!BA917,0), 0)</f>
        <v/>
      </c>
      <c r="AT922">
        <f>IF('Hidden Analysiss'!D918=1,IF(ABS('Raw Data'!E917-'Raw Data'!D917)&lt;4,'Raw Data'!BD917,0), 0)</f>
        <v/>
      </c>
      <c r="AU922">
        <f>IF(AND('Hidden Analysiss'!E918=1, ABS('Raw Data'!E917-'Raw Data'!D917)&lt;2), 'Raw Data'!AX917, 0)</f>
        <v/>
      </c>
      <c r="AV922">
        <f>IF(AND('Hidden Analysiss'!E918=1, ABS('Raw Data'!E917-'Raw Data'!D917)&lt;3), 'Raw Data'!BA917, 0)</f>
        <v/>
      </c>
      <c r="AW922">
        <f>IF(AND('Hidden Analysiss'!E918=1, ABS('Raw Data'!E917-'Raw Data'!D917)&lt;3), 'Raw Data'!BD917, 0)</f>
        <v/>
      </c>
    </row>
    <row r="923">
      <c r="A923" s="1">
        <f>'Raw Data'!A918</f>
        <v/>
      </c>
      <c r="B923">
        <f>IF('Raw Data'!E918&gt;'Raw Data'!D918, 'Raw Data'!J918, 0)</f>
        <v/>
      </c>
      <c r="C923">
        <f>IF('Raw Data'!D918&gt;'Raw Data'!E918, 'Raw Data'!I918, 0)</f>
        <v/>
      </c>
      <c r="D923">
        <f>SUM(G923:H923)</f>
        <v/>
      </c>
      <c r="E923">
        <f>IF(AND('Raw Data'!J918&lt;'Raw Data'!I918,'Raw Data'!E918&gt;'Raw Data'!D918,'Raw Data'!E918-'Raw Data'!D918&gt;3),'Raw Data'!N918,IF(AND('Raw Data'!I918&lt;'Raw Data'!J918,'Raw Data'!D918&gt;'Raw Data'!E918,'Raw Data'!D918-'Raw Data'!E918&gt;3),'Raw Data'!M918,0))</f>
        <v/>
      </c>
      <c r="F923">
        <f>IF(AND('Raw Data'!J918&lt;'Raw Data'!I918,'Raw Data'!E918&gt;'Raw Data'!D918,'Raw Data'!E918-'Raw Data'!D918&lt;4),'Raw Data'!L918,IF(AND('Raw Data'!I918&lt;'Raw Data'!J918,'Raw Data'!D918&gt;'Raw Data'!E918,'Raw Data'!D918-'Raw Data'!E918&lt;4),'Raw Data'!K918,0))</f>
        <v/>
      </c>
      <c r="G923">
        <f>IF(AND('Raw Data'!J918&lt;'Raw Data'!I918, 'Raw Data'!E918&gt;'Raw Data'!D918), 'Raw Data'!J918, 0)</f>
        <v/>
      </c>
      <c r="H923">
        <f>IF(AND('Raw Data'!J918&gt;'Raw Data'!I918, 'Raw Data'!E918&lt;'Raw Data'!D918), 'Raw Data'!I918, 0)</f>
        <v/>
      </c>
      <c r="I923">
        <f>SUM(J923:K923)</f>
        <v/>
      </c>
      <c r="J923">
        <f>IF(AND('Raw Data'!J918&gt;'Raw Data'!I918, 'Raw Data'!E918&gt;'Raw Data'!D918), 'Raw Data'!J918, 0)</f>
        <v/>
      </c>
      <c r="K923">
        <f>IF(AND('Raw Data'!I918&gt;'Raw Data'!J918, 'Raw Data'!D918&gt;'Raw Data'!E918), 'Raw Data'!I918, 0)</f>
        <v/>
      </c>
      <c r="L923">
        <f>IF('Raw Data'!E918-'Raw Data'!D918&gt;3, 'Raw Data'!N918, 0)</f>
        <v/>
      </c>
      <c r="M923">
        <f>IF('Raw Data'!D918-'Raw Data'!E918&gt;3, 'Raw Data'!M918, 0)</f>
        <v/>
      </c>
      <c r="N923">
        <f>IF(ISBLANK('Raw Data'!D918),0,IF(AND('Raw Data'!E918&gt;'Raw Data'!D918,'Raw Data'!E918-'Raw Data'!D918&gt;0,'Raw Data'!E918-'Raw Data'!D918&lt;4),'Raw Data'!L918, 0))</f>
        <v/>
      </c>
      <c r="O923">
        <f>IF(ISBLANK('Raw Data'!D918),0,IF(AND('Raw Data'!E918&gt;'Raw Data'!D918,'Raw Data'!E918-'Raw Data'!D918&gt;0,'Raw Data'!D918-'Raw Data'!E918&lt;4),'Raw Data'!K918, 0))</f>
        <v/>
      </c>
      <c r="P923">
        <f>IF('Raw Data'!E918-'Raw Data'!D918&gt;3, 'Raw Data'!N918, IF('Raw Data'!D918-'Raw Data'!E918&gt;3, 'Raw Data'!M918, 0))</f>
        <v/>
      </c>
      <c r="Q923">
        <f>IF(ISBLANK('Raw Data'!E918),0,IF(AND('Raw Data'!E918-'Raw Data'!D918&lt;4,'Raw Data'!E918-'Raw Data'!D918&gt;0),'Raw Data'!L918,IF(AND('Raw Data'!D918&gt;'Raw Data'!E918,'Raw Data'!D918-'Raw Data'!E918&gt;0),'Raw Data'!K918,0)))</f>
        <v/>
      </c>
      <c r="R923">
        <f>IF(ISBLANK('Raw Data'!K918),0,IFERROR(IF(MATCH(SMALL('Raw Data'!K918:N918,1),L923:O923,0),SMALL('Raw Data'!K918:N918,1)),0))</f>
        <v/>
      </c>
      <c r="S923">
        <f>IF(ISBLANK('Raw Data'!K918),0,IFERROR(IF(MATCH(SMALL('Raw Data'!K918:N918,2),L923:O923,0),SMALL('Raw Data'!K918:N918,2)),0))</f>
        <v/>
      </c>
      <c r="T923">
        <f>IF(ISBLANK('Raw Data'!K918),0,IFERROR(IF(MATCH(SMALL('Raw Data'!K918:N918,3),L923:O923,0),SMALL('Raw Data'!K918:N918,3)),0))</f>
        <v/>
      </c>
      <c r="U923">
        <f>IF(ISBLANK('Raw Data'!K918),0,IFERROR(IF(MATCH(SMALL('Raw Data'!K918:N918,4),L923:O923,0),SMALL('Raw Data'!K918:N918,4)),0))</f>
        <v/>
      </c>
      <c r="V923">
        <f>IF(AND('Raw Data'!D918&lt;3, 'Raw Data'!E918&lt;3, 'Raw Data'!A918&gt;0), 'Raw Data'!AF918, 0)</f>
        <v/>
      </c>
      <c r="W923">
        <f>IF(AND('Raw Data'!D918&lt;4, 'Raw Data'!E918&lt;4, 'Raw Data'!A918&gt;0), 'Raw Data'!AI918, 0)</f>
        <v/>
      </c>
      <c r="X923">
        <f>IF(AND('Raw Data'!D918&lt;5, 'Raw Data'!E918&lt;5, 'Raw Data'!A918&gt;0), 'Raw Data'!AL918, 0)</f>
        <v/>
      </c>
      <c r="Y923">
        <f>IF(AND('Raw Data'!D918&lt;6, 'Raw Data'!E918&lt;6, 'Raw Data'!A918&gt;0), 'Raw Data'!AO918, 0)</f>
        <v/>
      </c>
      <c r="Z923">
        <f>IF(ISBLANK('Raw Data'!D918), 0, IF('Raw Data'!D918-'Raw Data'!E918&gt;1, 'Raw Data'!AW918, 0))</f>
        <v/>
      </c>
      <c r="AA923">
        <f>IF(ISBLANK('Raw Data'!A918), 0, IF(ABS('Raw Data'!D918-'Raw Data'!E918)&lt;2, 'Raw Data'!AX918, 0))</f>
        <v/>
      </c>
      <c r="AB923">
        <f>IF(ISBLANK('Raw Data'!D918), 0, IF('Raw Data'!E918-'Raw Data'!D918&gt;1, 'Raw Data'!AY918, 0))</f>
        <v/>
      </c>
      <c r="AC923">
        <f>IF(ISBLANK('Raw Data'!D918), 0, IF('Raw Data'!D918-'Raw Data'!E918&gt;2, 'Raw Data'!AZ918, 0))</f>
        <v/>
      </c>
      <c r="AD923">
        <f>IF(ISBLANK('Raw Data'!A918), 0, IF(ABS('Raw Data'!D918-'Raw Data'!E918)&lt;3, 'Raw Data'!BA918, 0))</f>
        <v/>
      </c>
      <c r="AE923">
        <f>IF(ISBLANK('Raw Data'!D918), 0, IF('Raw Data'!E918-'Raw Data'!D918&gt;2, 'Raw Data'!BB918, 0))</f>
        <v/>
      </c>
      <c r="AF923">
        <f>IF(ISBLANK('Raw Data'!D918), 0, IF('Raw Data'!D918-'Raw Data'!E918&gt;3, 'Raw Data'!BC918, 0))</f>
        <v/>
      </c>
      <c r="AG923">
        <f>IF(ISBLANK('Raw Data'!A918), 0, IF(ABS('Raw Data'!D918-'Raw Data'!E918)&lt;4, 'Raw Data'!BD918, 0))</f>
        <v/>
      </c>
      <c r="AH923">
        <f>IF(ISBLANK('Raw Data'!D918), 0, IF('Raw Data'!E918-'Raw Data'!D918&gt;3, 'Raw Data'!BE918, 0))</f>
        <v/>
      </c>
      <c r="AI923">
        <f>IF(SUM('Raw Data'!D918:E918)&gt;'Raw Data'!F918, 'Raw Data'!G918, 0)</f>
        <v/>
      </c>
      <c r="AJ923">
        <f>IF(ISBLANK('Raw Data'!D918), 0, IF(SUM('Raw Data'!D918:E918)&lt;'Raw Data'!F918, 'Raw Data'!H918, 0))</f>
        <v/>
      </c>
      <c r="AK923">
        <f>IF(ISBLANK('Raw Data'!A918), 0, IF(AND('Raw Data'!D918&lt;3, 'Raw Data'!E918&lt;3, 'Raw Data'!F918&lt;BB$2), 'Raw Data'!AF918, 0))</f>
        <v/>
      </c>
      <c r="AL923">
        <f>IF(ISBLANK('Raw Data'!A918), 0, IF(AND('Raw Data'!D918&lt;4, 'Raw Data'!E918&lt;4, 'Raw Data'!F918&lt;BB$2), 'Raw Data'!AI918, 0))</f>
        <v/>
      </c>
      <c r="AM923">
        <f>IF(ISBLANK('Raw Data'!A918), 0, IF(AND('Raw Data'!D918&lt;5, 'Raw Data'!E918&lt;5, 'Raw Data'!F918&lt;BB$2), 'Raw Data'!AL918, 0))</f>
        <v/>
      </c>
      <c r="AN923">
        <f>IF(ISBLANK('Raw Data'!A918), 0, IF(AND('Raw Data'!D918&lt;6, 'Raw Data'!E918&lt;6, 'Raw Data'!F918&lt;BB$2), 'Raw Data'!AO918, 0))</f>
        <v/>
      </c>
      <c r="AO923">
        <f>IF(ISBLANK('Raw Data'!A918), 0, IF(AND('Raw Data'!I918&lt;Analysis!$BC$2, 'Raw Data'!D918-'Raw Data'!E918&gt;1), 'Raw Data'!AW918, IF(AND('Raw Data'!J918&lt;Analysis!$BC$2, 'Raw Data'!E918-'Raw Data'!D918&gt;1), 'Raw Data'!AY918, 0)))</f>
        <v/>
      </c>
      <c r="AP923">
        <f>IF(ISBLANK('Raw Data'!A918), 0, IF(AND('Raw Data'!I918&lt;Analysis!$BC$2, 'Raw Data'!D918-'Raw Data'!E918&gt;2), 'Raw Data'!AZ918, IF(AND('Raw Data'!J918&lt;Analysis!$BC$2, 'Raw Data'!E918-'Raw Data'!D918&gt;2), 'Raw Data'!BB918, 0)))</f>
        <v/>
      </c>
      <c r="AQ923">
        <f>IF(ISBLANK('Raw Data'!A918), 0, IF(AND('Raw Data'!I918&lt;Analysis!$BC$2, 'Raw Data'!D918-'Raw Data'!E918&gt;3), 'Raw Data'!BC918, IF(AND('Raw Data'!J918&lt;Analysis!$BC$2, 'Raw Data'!E918-'Raw Data'!D918&gt;3), 'Raw Data'!BE918, 0)))</f>
        <v/>
      </c>
      <c r="AR923">
        <f>IF('Hidden Analysiss'!D919=1,IF(ABS('Raw Data'!E918-'Raw Data'!D918)&lt;2,'Raw Data'!AX918,0), 0)</f>
        <v/>
      </c>
      <c r="AS923">
        <f>IF('Hidden Analysiss'!D919=1,IF(ABS('Raw Data'!E918-'Raw Data'!D918)&lt;3,'Raw Data'!BA918,0), 0)</f>
        <v/>
      </c>
      <c r="AT923">
        <f>IF('Hidden Analysiss'!D919=1,IF(ABS('Raw Data'!E918-'Raw Data'!D918)&lt;4,'Raw Data'!BD918,0), 0)</f>
        <v/>
      </c>
      <c r="AU923">
        <f>IF(AND('Hidden Analysiss'!E919=1, ABS('Raw Data'!E918-'Raw Data'!D918)&lt;2), 'Raw Data'!AX918, 0)</f>
        <v/>
      </c>
      <c r="AV923">
        <f>IF(AND('Hidden Analysiss'!E919=1, ABS('Raw Data'!E918-'Raw Data'!D918)&lt;3), 'Raw Data'!BA918, 0)</f>
        <v/>
      </c>
      <c r="AW923">
        <f>IF(AND('Hidden Analysiss'!E919=1, ABS('Raw Data'!E918-'Raw Data'!D918)&lt;3), 'Raw Data'!BD918, 0)</f>
        <v/>
      </c>
    </row>
    <row r="924">
      <c r="A924" s="1">
        <f>'Raw Data'!A919</f>
        <v/>
      </c>
      <c r="B924">
        <f>IF('Raw Data'!E919&gt;'Raw Data'!D919, 'Raw Data'!J919, 0)</f>
        <v/>
      </c>
      <c r="C924">
        <f>IF('Raw Data'!D919&gt;'Raw Data'!E919, 'Raw Data'!I919, 0)</f>
        <v/>
      </c>
      <c r="D924">
        <f>SUM(G924:H924)</f>
        <v/>
      </c>
      <c r="E924">
        <f>IF(AND('Raw Data'!J919&lt;'Raw Data'!I919,'Raw Data'!E919&gt;'Raw Data'!D919,'Raw Data'!E919-'Raw Data'!D919&gt;3),'Raw Data'!N919,IF(AND('Raw Data'!I919&lt;'Raw Data'!J919,'Raw Data'!D919&gt;'Raw Data'!E919,'Raw Data'!D919-'Raw Data'!E919&gt;3),'Raw Data'!M919,0))</f>
        <v/>
      </c>
      <c r="F924">
        <f>IF(AND('Raw Data'!J919&lt;'Raw Data'!I919,'Raw Data'!E919&gt;'Raw Data'!D919,'Raw Data'!E919-'Raw Data'!D919&lt;4),'Raw Data'!L919,IF(AND('Raw Data'!I919&lt;'Raw Data'!J919,'Raw Data'!D919&gt;'Raw Data'!E919,'Raw Data'!D919-'Raw Data'!E919&lt;4),'Raw Data'!K919,0))</f>
        <v/>
      </c>
      <c r="G924">
        <f>IF(AND('Raw Data'!J919&lt;'Raw Data'!I919, 'Raw Data'!E919&gt;'Raw Data'!D919), 'Raw Data'!J919, 0)</f>
        <v/>
      </c>
      <c r="H924">
        <f>IF(AND('Raw Data'!J919&gt;'Raw Data'!I919, 'Raw Data'!E919&lt;'Raw Data'!D919), 'Raw Data'!I919, 0)</f>
        <v/>
      </c>
      <c r="I924">
        <f>SUM(J924:K924)</f>
        <v/>
      </c>
      <c r="J924">
        <f>IF(AND('Raw Data'!J919&gt;'Raw Data'!I919, 'Raw Data'!E919&gt;'Raw Data'!D919), 'Raw Data'!J919, 0)</f>
        <v/>
      </c>
      <c r="K924">
        <f>IF(AND('Raw Data'!I919&gt;'Raw Data'!J919, 'Raw Data'!D919&gt;'Raw Data'!E919), 'Raw Data'!I919, 0)</f>
        <v/>
      </c>
      <c r="L924">
        <f>IF('Raw Data'!E919-'Raw Data'!D919&gt;3, 'Raw Data'!N919, 0)</f>
        <v/>
      </c>
      <c r="M924">
        <f>IF('Raw Data'!D919-'Raw Data'!E919&gt;3, 'Raw Data'!M919, 0)</f>
        <v/>
      </c>
      <c r="N924">
        <f>IF(ISBLANK('Raw Data'!D919),0,IF(AND('Raw Data'!E919&gt;'Raw Data'!D919,'Raw Data'!E919-'Raw Data'!D919&gt;0,'Raw Data'!E919-'Raw Data'!D919&lt;4),'Raw Data'!L919, 0))</f>
        <v/>
      </c>
      <c r="O924">
        <f>IF(ISBLANK('Raw Data'!D919),0,IF(AND('Raw Data'!E919&gt;'Raw Data'!D919,'Raw Data'!E919-'Raw Data'!D919&gt;0,'Raw Data'!D919-'Raw Data'!E919&lt;4),'Raw Data'!K919, 0))</f>
        <v/>
      </c>
      <c r="P924">
        <f>IF('Raw Data'!E919-'Raw Data'!D919&gt;3, 'Raw Data'!N919, IF('Raw Data'!D919-'Raw Data'!E919&gt;3, 'Raw Data'!M919, 0))</f>
        <v/>
      </c>
      <c r="Q924">
        <f>IF(ISBLANK('Raw Data'!E919),0,IF(AND('Raw Data'!E919-'Raw Data'!D919&lt;4,'Raw Data'!E919-'Raw Data'!D919&gt;0),'Raw Data'!L919,IF(AND('Raw Data'!D919&gt;'Raw Data'!E919,'Raw Data'!D919-'Raw Data'!E919&gt;0),'Raw Data'!K919,0)))</f>
        <v/>
      </c>
      <c r="R924">
        <f>IF(ISBLANK('Raw Data'!K919),0,IFERROR(IF(MATCH(SMALL('Raw Data'!K919:N919,1),L924:O924,0),SMALL('Raw Data'!K919:N919,1)),0))</f>
        <v/>
      </c>
      <c r="S924">
        <f>IF(ISBLANK('Raw Data'!K919),0,IFERROR(IF(MATCH(SMALL('Raw Data'!K919:N919,2),L924:O924,0),SMALL('Raw Data'!K919:N919,2)),0))</f>
        <v/>
      </c>
      <c r="T924">
        <f>IF(ISBLANK('Raw Data'!K919),0,IFERROR(IF(MATCH(SMALL('Raw Data'!K919:N919,3),L924:O924,0),SMALL('Raw Data'!K919:N919,3)),0))</f>
        <v/>
      </c>
      <c r="U924">
        <f>IF(ISBLANK('Raw Data'!K919),0,IFERROR(IF(MATCH(SMALL('Raw Data'!K919:N919,4),L924:O924,0),SMALL('Raw Data'!K919:N919,4)),0))</f>
        <v/>
      </c>
      <c r="V924">
        <f>IF(AND('Raw Data'!D919&lt;3, 'Raw Data'!E919&lt;3, 'Raw Data'!A919&gt;0), 'Raw Data'!AF919, 0)</f>
        <v/>
      </c>
      <c r="W924">
        <f>IF(AND('Raw Data'!D919&lt;4, 'Raw Data'!E919&lt;4, 'Raw Data'!A919&gt;0), 'Raw Data'!AI919, 0)</f>
        <v/>
      </c>
      <c r="X924">
        <f>IF(AND('Raw Data'!D919&lt;5, 'Raw Data'!E919&lt;5, 'Raw Data'!A919&gt;0), 'Raw Data'!AL919, 0)</f>
        <v/>
      </c>
      <c r="Y924">
        <f>IF(AND('Raw Data'!D919&lt;6, 'Raw Data'!E919&lt;6, 'Raw Data'!A919&gt;0), 'Raw Data'!AO919, 0)</f>
        <v/>
      </c>
      <c r="Z924">
        <f>IF(ISBLANK('Raw Data'!D919), 0, IF('Raw Data'!D919-'Raw Data'!E919&gt;1, 'Raw Data'!AW919, 0))</f>
        <v/>
      </c>
      <c r="AA924">
        <f>IF(ISBLANK('Raw Data'!A919), 0, IF(ABS('Raw Data'!D919-'Raw Data'!E919)&lt;2, 'Raw Data'!AX919, 0))</f>
        <v/>
      </c>
      <c r="AB924">
        <f>IF(ISBLANK('Raw Data'!D919), 0, IF('Raw Data'!E919-'Raw Data'!D919&gt;1, 'Raw Data'!AY919, 0))</f>
        <v/>
      </c>
      <c r="AC924">
        <f>IF(ISBLANK('Raw Data'!D919), 0, IF('Raw Data'!D919-'Raw Data'!E919&gt;2, 'Raw Data'!AZ919, 0))</f>
        <v/>
      </c>
      <c r="AD924">
        <f>IF(ISBLANK('Raw Data'!A919), 0, IF(ABS('Raw Data'!D919-'Raw Data'!E919)&lt;3, 'Raw Data'!BA919, 0))</f>
        <v/>
      </c>
      <c r="AE924">
        <f>IF(ISBLANK('Raw Data'!D919), 0, IF('Raw Data'!E919-'Raw Data'!D919&gt;2, 'Raw Data'!BB919, 0))</f>
        <v/>
      </c>
      <c r="AF924">
        <f>IF(ISBLANK('Raw Data'!D919), 0, IF('Raw Data'!D919-'Raw Data'!E919&gt;3, 'Raw Data'!BC919, 0))</f>
        <v/>
      </c>
      <c r="AG924">
        <f>IF(ISBLANK('Raw Data'!A919), 0, IF(ABS('Raw Data'!D919-'Raw Data'!E919)&lt;4, 'Raw Data'!BD919, 0))</f>
        <v/>
      </c>
      <c r="AH924">
        <f>IF(ISBLANK('Raw Data'!D919), 0, IF('Raw Data'!E919-'Raw Data'!D919&gt;3, 'Raw Data'!BE919, 0))</f>
        <v/>
      </c>
      <c r="AI924">
        <f>IF(SUM('Raw Data'!D919:E919)&gt;'Raw Data'!F919, 'Raw Data'!G919, 0)</f>
        <v/>
      </c>
      <c r="AJ924">
        <f>IF(ISBLANK('Raw Data'!D919), 0, IF(SUM('Raw Data'!D919:E919)&lt;'Raw Data'!F919, 'Raw Data'!H919, 0))</f>
        <v/>
      </c>
      <c r="AK924">
        <f>IF(ISBLANK('Raw Data'!A919), 0, IF(AND('Raw Data'!D919&lt;3, 'Raw Data'!E919&lt;3, 'Raw Data'!F919&lt;BB$2), 'Raw Data'!AF919, 0))</f>
        <v/>
      </c>
      <c r="AL924">
        <f>IF(ISBLANK('Raw Data'!A919), 0, IF(AND('Raw Data'!D919&lt;4, 'Raw Data'!E919&lt;4, 'Raw Data'!F919&lt;BB$2), 'Raw Data'!AI919, 0))</f>
        <v/>
      </c>
      <c r="AM924">
        <f>IF(ISBLANK('Raw Data'!A919), 0, IF(AND('Raw Data'!D919&lt;5, 'Raw Data'!E919&lt;5, 'Raw Data'!F919&lt;BB$2), 'Raw Data'!AL919, 0))</f>
        <v/>
      </c>
      <c r="AN924">
        <f>IF(ISBLANK('Raw Data'!A919), 0, IF(AND('Raw Data'!D919&lt;6, 'Raw Data'!E919&lt;6, 'Raw Data'!F919&lt;BB$2), 'Raw Data'!AO919, 0))</f>
        <v/>
      </c>
      <c r="AO924">
        <f>IF(ISBLANK('Raw Data'!A919), 0, IF(AND('Raw Data'!I919&lt;Analysis!$BC$2, 'Raw Data'!D919-'Raw Data'!E919&gt;1), 'Raw Data'!AW919, IF(AND('Raw Data'!J919&lt;Analysis!$BC$2, 'Raw Data'!E919-'Raw Data'!D919&gt;1), 'Raw Data'!AY919, 0)))</f>
        <v/>
      </c>
      <c r="AP924">
        <f>IF(ISBLANK('Raw Data'!A919), 0, IF(AND('Raw Data'!I919&lt;Analysis!$BC$2, 'Raw Data'!D919-'Raw Data'!E919&gt;2), 'Raw Data'!AZ919, IF(AND('Raw Data'!J919&lt;Analysis!$BC$2, 'Raw Data'!E919-'Raw Data'!D919&gt;2), 'Raw Data'!BB919, 0)))</f>
        <v/>
      </c>
      <c r="AQ924">
        <f>IF(ISBLANK('Raw Data'!A919), 0, IF(AND('Raw Data'!I919&lt;Analysis!$BC$2, 'Raw Data'!D919-'Raw Data'!E919&gt;3), 'Raw Data'!BC919, IF(AND('Raw Data'!J919&lt;Analysis!$BC$2, 'Raw Data'!E919-'Raw Data'!D919&gt;3), 'Raw Data'!BE919, 0)))</f>
        <v/>
      </c>
      <c r="AR924">
        <f>IF('Hidden Analysiss'!D920=1,IF(ABS('Raw Data'!E919-'Raw Data'!D919)&lt;2,'Raw Data'!AX919,0), 0)</f>
        <v/>
      </c>
      <c r="AS924">
        <f>IF('Hidden Analysiss'!D920=1,IF(ABS('Raw Data'!E919-'Raw Data'!D919)&lt;3,'Raw Data'!BA919,0), 0)</f>
        <v/>
      </c>
      <c r="AT924">
        <f>IF('Hidden Analysiss'!D920=1,IF(ABS('Raw Data'!E919-'Raw Data'!D919)&lt;4,'Raw Data'!BD919,0), 0)</f>
        <v/>
      </c>
      <c r="AU924">
        <f>IF(AND('Hidden Analysiss'!E920=1, ABS('Raw Data'!E919-'Raw Data'!D919)&lt;2), 'Raw Data'!AX919, 0)</f>
        <v/>
      </c>
      <c r="AV924">
        <f>IF(AND('Hidden Analysiss'!E920=1, ABS('Raw Data'!E919-'Raw Data'!D919)&lt;3), 'Raw Data'!BA919, 0)</f>
        <v/>
      </c>
      <c r="AW924">
        <f>IF(AND('Hidden Analysiss'!E920=1, ABS('Raw Data'!E919-'Raw Data'!D919)&lt;3), 'Raw Data'!BD919, 0)</f>
        <v/>
      </c>
    </row>
    <row r="925">
      <c r="A925" s="1">
        <f>'Raw Data'!A920</f>
        <v/>
      </c>
      <c r="B925">
        <f>IF('Raw Data'!E920&gt;'Raw Data'!D920, 'Raw Data'!J920, 0)</f>
        <v/>
      </c>
      <c r="C925">
        <f>IF('Raw Data'!D920&gt;'Raw Data'!E920, 'Raw Data'!I920, 0)</f>
        <v/>
      </c>
      <c r="D925">
        <f>SUM(G925:H925)</f>
        <v/>
      </c>
      <c r="E925">
        <f>IF(AND('Raw Data'!J920&lt;'Raw Data'!I920,'Raw Data'!E920&gt;'Raw Data'!D920,'Raw Data'!E920-'Raw Data'!D920&gt;3),'Raw Data'!N920,IF(AND('Raw Data'!I920&lt;'Raw Data'!J920,'Raw Data'!D920&gt;'Raw Data'!E920,'Raw Data'!D920-'Raw Data'!E920&gt;3),'Raw Data'!M920,0))</f>
        <v/>
      </c>
      <c r="F925">
        <f>IF(AND('Raw Data'!J920&lt;'Raw Data'!I920,'Raw Data'!E920&gt;'Raw Data'!D920,'Raw Data'!E920-'Raw Data'!D920&lt;4),'Raw Data'!L920,IF(AND('Raw Data'!I920&lt;'Raw Data'!J920,'Raw Data'!D920&gt;'Raw Data'!E920,'Raw Data'!D920-'Raw Data'!E920&lt;4),'Raw Data'!K920,0))</f>
        <v/>
      </c>
      <c r="G925">
        <f>IF(AND('Raw Data'!J920&lt;'Raw Data'!I920, 'Raw Data'!E920&gt;'Raw Data'!D920), 'Raw Data'!J920, 0)</f>
        <v/>
      </c>
      <c r="H925">
        <f>IF(AND('Raw Data'!J920&gt;'Raw Data'!I920, 'Raw Data'!E920&lt;'Raw Data'!D920), 'Raw Data'!I920, 0)</f>
        <v/>
      </c>
      <c r="I925">
        <f>SUM(J925:K925)</f>
        <v/>
      </c>
      <c r="J925">
        <f>IF(AND('Raw Data'!J920&gt;'Raw Data'!I920, 'Raw Data'!E920&gt;'Raw Data'!D920), 'Raw Data'!J920, 0)</f>
        <v/>
      </c>
      <c r="K925">
        <f>IF(AND('Raw Data'!I920&gt;'Raw Data'!J920, 'Raw Data'!D920&gt;'Raw Data'!E920), 'Raw Data'!I920, 0)</f>
        <v/>
      </c>
      <c r="L925">
        <f>IF('Raw Data'!E920-'Raw Data'!D920&gt;3, 'Raw Data'!N920, 0)</f>
        <v/>
      </c>
      <c r="M925">
        <f>IF('Raw Data'!D920-'Raw Data'!E920&gt;3, 'Raw Data'!M920, 0)</f>
        <v/>
      </c>
      <c r="N925">
        <f>IF(ISBLANK('Raw Data'!D920),0,IF(AND('Raw Data'!E920&gt;'Raw Data'!D920,'Raw Data'!E920-'Raw Data'!D920&gt;0,'Raw Data'!E920-'Raw Data'!D920&lt;4),'Raw Data'!L920, 0))</f>
        <v/>
      </c>
      <c r="O925">
        <f>IF(ISBLANK('Raw Data'!D920),0,IF(AND('Raw Data'!E920&gt;'Raw Data'!D920,'Raw Data'!E920-'Raw Data'!D920&gt;0,'Raw Data'!D920-'Raw Data'!E920&lt;4),'Raw Data'!K920, 0))</f>
        <v/>
      </c>
      <c r="P925">
        <f>IF('Raw Data'!E920-'Raw Data'!D920&gt;3, 'Raw Data'!N920, IF('Raw Data'!D920-'Raw Data'!E920&gt;3, 'Raw Data'!M920, 0))</f>
        <v/>
      </c>
      <c r="Q925">
        <f>IF(ISBLANK('Raw Data'!E920),0,IF(AND('Raw Data'!E920-'Raw Data'!D920&lt;4,'Raw Data'!E920-'Raw Data'!D920&gt;0),'Raw Data'!L920,IF(AND('Raw Data'!D920&gt;'Raw Data'!E920,'Raw Data'!D920-'Raw Data'!E920&gt;0),'Raw Data'!K920,0)))</f>
        <v/>
      </c>
      <c r="R925">
        <f>IF(ISBLANK('Raw Data'!K920),0,IFERROR(IF(MATCH(SMALL('Raw Data'!K920:N920,1),L925:O925,0),SMALL('Raw Data'!K920:N920,1)),0))</f>
        <v/>
      </c>
      <c r="S925">
        <f>IF(ISBLANK('Raw Data'!K920),0,IFERROR(IF(MATCH(SMALL('Raw Data'!K920:N920,2),L925:O925,0),SMALL('Raw Data'!K920:N920,2)),0))</f>
        <v/>
      </c>
      <c r="T925">
        <f>IF(ISBLANK('Raw Data'!K920),0,IFERROR(IF(MATCH(SMALL('Raw Data'!K920:N920,3),L925:O925,0),SMALL('Raw Data'!K920:N920,3)),0))</f>
        <v/>
      </c>
      <c r="U925">
        <f>IF(ISBLANK('Raw Data'!K920),0,IFERROR(IF(MATCH(SMALL('Raw Data'!K920:N920,4),L925:O925,0),SMALL('Raw Data'!K920:N920,4)),0))</f>
        <v/>
      </c>
      <c r="V925">
        <f>IF(AND('Raw Data'!D920&lt;3, 'Raw Data'!E920&lt;3, 'Raw Data'!A920&gt;0), 'Raw Data'!AF920, 0)</f>
        <v/>
      </c>
      <c r="W925">
        <f>IF(AND('Raw Data'!D920&lt;4, 'Raw Data'!E920&lt;4, 'Raw Data'!A920&gt;0), 'Raw Data'!AI920, 0)</f>
        <v/>
      </c>
      <c r="X925">
        <f>IF(AND('Raw Data'!D920&lt;5, 'Raw Data'!E920&lt;5, 'Raw Data'!A920&gt;0), 'Raw Data'!AL920, 0)</f>
        <v/>
      </c>
      <c r="Y925">
        <f>IF(AND('Raw Data'!D920&lt;6, 'Raw Data'!E920&lt;6, 'Raw Data'!A920&gt;0), 'Raw Data'!AO920, 0)</f>
        <v/>
      </c>
      <c r="Z925">
        <f>IF(ISBLANK('Raw Data'!D920), 0, IF('Raw Data'!D920-'Raw Data'!E920&gt;1, 'Raw Data'!AW920, 0))</f>
        <v/>
      </c>
      <c r="AA925">
        <f>IF(ISBLANK('Raw Data'!A920), 0, IF(ABS('Raw Data'!D920-'Raw Data'!E920)&lt;2, 'Raw Data'!AX920, 0))</f>
        <v/>
      </c>
      <c r="AB925">
        <f>IF(ISBLANK('Raw Data'!D920), 0, IF('Raw Data'!E920-'Raw Data'!D920&gt;1, 'Raw Data'!AY920, 0))</f>
        <v/>
      </c>
      <c r="AC925">
        <f>IF(ISBLANK('Raw Data'!D920), 0, IF('Raw Data'!D920-'Raw Data'!E920&gt;2, 'Raw Data'!AZ920, 0))</f>
        <v/>
      </c>
      <c r="AD925">
        <f>IF(ISBLANK('Raw Data'!A920), 0, IF(ABS('Raw Data'!D920-'Raw Data'!E920)&lt;3, 'Raw Data'!BA920, 0))</f>
        <v/>
      </c>
      <c r="AE925">
        <f>IF(ISBLANK('Raw Data'!D920), 0, IF('Raw Data'!E920-'Raw Data'!D920&gt;2, 'Raw Data'!BB920, 0))</f>
        <v/>
      </c>
      <c r="AF925">
        <f>IF(ISBLANK('Raw Data'!D920), 0, IF('Raw Data'!D920-'Raw Data'!E920&gt;3, 'Raw Data'!BC920, 0))</f>
        <v/>
      </c>
      <c r="AG925">
        <f>IF(ISBLANK('Raw Data'!A920), 0, IF(ABS('Raw Data'!D920-'Raw Data'!E920)&lt;4, 'Raw Data'!BD920, 0))</f>
        <v/>
      </c>
      <c r="AH925">
        <f>IF(ISBLANK('Raw Data'!D920), 0, IF('Raw Data'!E920-'Raw Data'!D920&gt;3, 'Raw Data'!BE920, 0))</f>
        <v/>
      </c>
      <c r="AI925">
        <f>IF(SUM('Raw Data'!D920:E920)&gt;'Raw Data'!F920, 'Raw Data'!G920, 0)</f>
        <v/>
      </c>
      <c r="AJ925">
        <f>IF(ISBLANK('Raw Data'!D920), 0, IF(SUM('Raw Data'!D920:E920)&lt;'Raw Data'!F920, 'Raw Data'!H920, 0))</f>
        <v/>
      </c>
      <c r="AK925">
        <f>IF(ISBLANK('Raw Data'!A920), 0, IF(AND('Raw Data'!D920&lt;3, 'Raw Data'!E920&lt;3, 'Raw Data'!F920&lt;BB$2), 'Raw Data'!AF920, 0))</f>
        <v/>
      </c>
      <c r="AL925">
        <f>IF(ISBLANK('Raw Data'!A920), 0, IF(AND('Raw Data'!D920&lt;4, 'Raw Data'!E920&lt;4, 'Raw Data'!F920&lt;BB$2), 'Raw Data'!AI920, 0))</f>
        <v/>
      </c>
      <c r="AM925">
        <f>IF(ISBLANK('Raw Data'!A920), 0, IF(AND('Raw Data'!D920&lt;5, 'Raw Data'!E920&lt;5, 'Raw Data'!F920&lt;BB$2), 'Raw Data'!AL920, 0))</f>
        <v/>
      </c>
      <c r="AN925">
        <f>IF(ISBLANK('Raw Data'!A920), 0, IF(AND('Raw Data'!D920&lt;6, 'Raw Data'!E920&lt;6, 'Raw Data'!F920&lt;BB$2), 'Raw Data'!AO920, 0))</f>
        <v/>
      </c>
      <c r="AO925">
        <f>IF(ISBLANK('Raw Data'!A920), 0, IF(AND('Raw Data'!I920&lt;Analysis!$BC$2, 'Raw Data'!D920-'Raw Data'!E920&gt;1), 'Raw Data'!AW920, IF(AND('Raw Data'!J920&lt;Analysis!$BC$2, 'Raw Data'!E920-'Raw Data'!D920&gt;1), 'Raw Data'!AY920, 0)))</f>
        <v/>
      </c>
      <c r="AP925">
        <f>IF(ISBLANK('Raw Data'!A920), 0, IF(AND('Raw Data'!I920&lt;Analysis!$BC$2, 'Raw Data'!D920-'Raw Data'!E920&gt;2), 'Raw Data'!AZ920, IF(AND('Raw Data'!J920&lt;Analysis!$BC$2, 'Raw Data'!E920-'Raw Data'!D920&gt;2), 'Raw Data'!BB920, 0)))</f>
        <v/>
      </c>
      <c r="AQ925">
        <f>IF(ISBLANK('Raw Data'!A920), 0, IF(AND('Raw Data'!I920&lt;Analysis!$BC$2, 'Raw Data'!D920-'Raw Data'!E920&gt;3), 'Raw Data'!BC920, IF(AND('Raw Data'!J920&lt;Analysis!$BC$2, 'Raw Data'!E920-'Raw Data'!D920&gt;3), 'Raw Data'!BE920, 0)))</f>
        <v/>
      </c>
      <c r="AR925">
        <f>IF('Hidden Analysiss'!D921=1,IF(ABS('Raw Data'!E920-'Raw Data'!D920)&lt;2,'Raw Data'!AX920,0), 0)</f>
        <v/>
      </c>
      <c r="AS925">
        <f>IF('Hidden Analysiss'!D921=1,IF(ABS('Raw Data'!E920-'Raw Data'!D920)&lt;3,'Raw Data'!BA920,0), 0)</f>
        <v/>
      </c>
      <c r="AT925">
        <f>IF('Hidden Analysiss'!D921=1,IF(ABS('Raw Data'!E920-'Raw Data'!D920)&lt;4,'Raw Data'!BD920,0), 0)</f>
        <v/>
      </c>
      <c r="AU925">
        <f>IF(AND('Hidden Analysiss'!E921=1, ABS('Raw Data'!E920-'Raw Data'!D920)&lt;2), 'Raw Data'!AX920, 0)</f>
        <v/>
      </c>
      <c r="AV925">
        <f>IF(AND('Hidden Analysiss'!E921=1, ABS('Raw Data'!E920-'Raw Data'!D920)&lt;3), 'Raw Data'!BA920, 0)</f>
        <v/>
      </c>
      <c r="AW925">
        <f>IF(AND('Hidden Analysiss'!E921=1, ABS('Raw Data'!E920-'Raw Data'!D920)&lt;3), 'Raw Data'!BD920, 0)</f>
        <v/>
      </c>
    </row>
    <row r="926">
      <c r="A926" s="1">
        <f>'Raw Data'!A921</f>
        <v/>
      </c>
      <c r="B926">
        <f>IF('Raw Data'!E921&gt;'Raw Data'!D921, 'Raw Data'!J921, 0)</f>
        <v/>
      </c>
      <c r="C926">
        <f>IF('Raw Data'!D921&gt;'Raw Data'!E921, 'Raw Data'!I921, 0)</f>
        <v/>
      </c>
      <c r="D926">
        <f>SUM(G926:H926)</f>
        <v/>
      </c>
      <c r="E926">
        <f>IF(AND('Raw Data'!J921&lt;'Raw Data'!I921,'Raw Data'!E921&gt;'Raw Data'!D921,'Raw Data'!E921-'Raw Data'!D921&gt;3),'Raw Data'!N921,IF(AND('Raw Data'!I921&lt;'Raw Data'!J921,'Raw Data'!D921&gt;'Raw Data'!E921,'Raw Data'!D921-'Raw Data'!E921&gt;3),'Raw Data'!M921,0))</f>
        <v/>
      </c>
      <c r="F926">
        <f>IF(AND('Raw Data'!J921&lt;'Raw Data'!I921,'Raw Data'!E921&gt;'Raw Data'!D921,'Raw Data'!E921-'Raw Data'!D921&lt;4),'Raw Data'!L921,IF(AND('Raw Data'!I921&lt;'Raw Data'!J921,'Raw Data'!D921&gt;'Raw Data'!E921,'Raw Data'!D921-'Raw Data'!E921&lt;4),'Raw Data'!K921,0))</f>
        <v/>
      </c>
      <c r="G926">
        <f>IF(AND('Raw Data'!J921&lt;'Raw Data'!I921, 'Raw Data'!E921&gt;'Raw Data'!D921), 'Raw Data'!J921, 0)</f>
        <v/>
      </c>
      <c r="H926">
        <f>IF(AND('Raw Data'!J921&gt;'Raw Data'!I921, 'Raw Data'!E921&lt;'Raw Data'!D921), 'Raw Data'!I921, 0)</f>
        <v/>
      </c>
      <c r="I926">
        <f>SUM(J926:K926)</f>
        <v/>
      </c>
      <c r="J926">
        <f>IF(AND('Raw Data'!J921&gt;'Raw Data'!I921, 'Raw Data'!E921&gt;'Raw Data'!D921), 'Raw Data'!J921, 0)</f>
        <v/>
      </c>
      <c r="K926">
        <f>IF(AND('Raw Data'!I921&gt;'Raw Data'!J921, 'Raw Data'!D921&gt;'Raw Data'!E921), 'Raw Data'!I921, 0)</f>
        <v/>
      </c>
      <c r="L926">
        <f>IF('Raw Data'!E921-'Raw Data'!D921&gt;3, 'Raw Data'!N921, 0)</f>
        <v/>
      </c>
      <c r="M926">
        <f>IF('Raw Data'!D921-'Raw Data'!E921&gt;3, 'Raw Data'!M921, 0)</f>
        <v/>
      </c>
      <c r="N926">
        <f>IF(ISBLANK('Raw Data'!D921),0,IF(AND('Raw Data'!E921&gt;'Raw Data'!D921,'Raw Data'!E921-'Raw Data'!D921&gt;0,'Raw Data'!E921-'Raw Data'!D921&lt;4),'Raw Data'!L921, 0))</f>
        <v/>
      </c>
      <c r="O926">
        <f>IF(ISBLANK('Raw Data'!D921),0,IF(AND('Raw Data'!E921&gt;'Raw Data'!D921,'Raw Data'!E921-'Raw Data'!D921&gt;0,'Raw Data'!D921-'Raw Data'!E921&lt;4),'Raw Data'!K921, 0))</f>
        <v/>
      </c>
      <c r="P926">
        <f>IF('Raw Data'!E921-'Raw Data'!D921&gt;3, 'Raw Data'!N921, IF('Raw Data'!D921-'Raw Data'!E921&gt;3, 'Raw Data'!M921, 0))</f>
        <v/>
      </c>
      <c r="Q926">
        <f>IF(ISBLANK('Raw Data'!E921),0,IF(AND('Raw Data'!E921-'Raw Data'!D921&lt;4,'Raw Data'!E921-'Raw Data'!D921&gt;0),'Raw Data'!L921,IF(AND('Raw Data'!D921&gt;'Raw Data'!E921,'Raw Data'!D921-'Raw Data'!E921&gt;0),'Raw Data'!K921,0)))</f>
        <v/>
      </c>
      <c r="R926">
        <f>IF(ISBLANK('Raw Data'!K921),0,IFERROR(IF(MATCH(SMALL('Raw Data'!K921:N921,1),L926:O926,0),SMALL('Raw Data'!K921:N921,1)),0))</f>
        <v/>
      </c>
      <c r="S926">
        <f>IF(ISBLANK('Raw Data'!K921),0,IFERROR(IF(MATCH(SMALL('Raw Data'!K921:N921,2),L926:O926,0),SMALL('Raw Data'!K921:N921,2)),0))</f>
        <v/>
      </c>
      <c r="T926">
        <f>IF(ISBLANK('Raw Data'!K921),0,IFERROR(IF(MATCH(SMALL('Raw Data'!K921:N921,3),L926:O926,0),SMALL('Raw Data'!K921:N921,3)),0))</f>
        <v/>
      </c>
      <c r="U926">
        <f>IF(ISBLANK('Raw Data'!K921),0,IFERROR(IF(MATCH(SMALL('Raw Data'!K921:N921,4),L926:O926,0),SMALL('Raw Data'!K921:N921,4)),0))</f>
        <v/>
      </c>
      <c r="V926">
        <f>IF(AND('Raw Data'!D921&lt;3, 'Raw Data'!E921&lt;3, 'Raw Data'!A921&gt;0), 'Raw Data'!AF921, 0)</f>
        <v/>
      </c>
      <c r="W926">
        <f>IF(AND('Raw Data'!D921&lt;4, 'Raw Data'!E921&lt;4, 'Raw Data'!A921&gt;0), 'Raw Data'!AI921, 0)</f>
        <v/>
      </c>
      <c r="X926">
        <f>IF(AND('Raw Data'!D921&lt;5, 'Raw Data'!E921&lt;5, 'Raw Data'!A921&gt;0), 'Raw Data'!AL921, 0)</f>
        <v/>
      </c>
      <c r="Y926">
        <f>IF(AND('Raw Data'!D921&lt;6, 'Raw Data'!E921&lt;6, 'Raw Data'!A921&gt;0), 'Raw Data'!AO921, 0)</f>
        <v/>
      </c>
      <c r="Z926">
        <f>IF(ISBLANK('Raw Data'!D921), 0, IF('Raw Data'!D921-'Raw Data'!E921&gt;1, 'Raw Data'!AW921, 0))</f>
        <v/>
      </c>
      <c r="AA926">
        <f>IF(ISBLANK('Raw Data'!A921), 0, IF(ABS('Raw Data'!D921-'Raw Data'!E921)&lt;2, 'Raw Data'!AX921, 0))</f>
        <v/>
      </c>
      <c r="AB926">
        <f>IF(ISBLANK('Raw Data'!D921), 0, IF('Raw Data'!E921-'Raw Data'!D921&gt;1, 'Raw Data'!AY921, 0))</f>
        <v/>
      </c>
      <c r="AC926">
        <f>IF(ISBLANK('Raw Data'!D921), 0, IF('Raw Data'!D921-'Raw Data'!E921&gt;2, 'Raw Data'!AZ921, 0))</f>
        <v/>
      </c>
      <c r="AD926">
        <f>IF(ISBLANK('Raw Data'!A921), 0, IF(ABS('Raw Data'!D921-'Raw Data'!E921)&lt;3, 'Raw Data'!BA921, 0))</f>
        <v/>
      </c>
      <c r="AE926">
        <f>IF(ISBLANK('Raw Data'!D921), 0, IF('Raw Data'!E921-'Raw Data'!D921&gt;2, 'Raw Data'!BB921, 0))</f>
        <v/>
      </c>
      <c r="AF926">
        <f>IF(ISBLANK('Raw Data'!D921), 0, IF('Raw Data'!D921-'Raw Data'!E921&gt;3, 'Raw Data'!BC921, 0))</f>
        <v/>
      </c>
      <c r="AG926">
        <f>IF(ISBLANK('Raw Data'!A921), 0, IF(ABS('Raw Data'!D921-'Raw Data'!E921)&lt;4, 'Raw Data'!BD921, 0))</f>
        <v/>
      </c>
      <c r="AH926">
        <f>IF(ISBLANK('Raw Data'!D921), 0, IF('Raw Data'!E921-'Raw Data'!D921&gt;3, 'Raw Data'!BE921, 0))</f>
        <v/>
      </c>
      <c r="AI926">
        <f>IF(SUM('Raw Data'!D921:E921)&gt;'Raw Data'!F921, 'Raw Data'!G921, 0)</f>
        <v/>
      </c>
      <c r="AJ926">
        <f>IF(ISBLANK('Raw Data'!D921), 0, IF(SUM('Raw Data'!D921:E921)&lt;'Raw Data'!F921, 'Raw Data'!H921, 0))</f>
        <v/>
      </c>
      <c r="AK926">
        <f>IF(ISBLANK('Raw Data'!A921), 0, IF(AND('Raw Data'!D921&lt;3, 'Raw Data'!E921&lt;3, 'Raw Data'!F921&lt;BB$2), 'Raw Data'!AF921, 0))</f>
        <v/>
      </c>
      <c r="AL926">
        <f>IF(ISBLANK('Raw Data'!A921), 0, IF(AND('Raw Data'!D921&lt;4, 'Raw Data'!E921&lt;4, 'Raw Data'!F921&lt;BB$2), 'Raw Data'!AI921, 0))</f>
        <v/>
      </c>
      <c r="AM926">
        <f>IF(ISBLANK('Raw Data'!A921), 0, IF(AND('Raw Data'!D921&lt;5, 'Raw Data'!E921&lt;5, 'Raw Data'!F921&lt;BB$2), 'Raw Data'!AL921, 0))</f>
        <v/>
      </c>
      <c r="AN926">
        <f>IF(ISBLANK('Raw Data'!A921), 0, IF(AND('Raw Data'!D921&lt;6, 'Raw Data'!E921&lt;6, 'Raw Data'!F921&lt;BB$2), 'Raw Data'!AO921, 0))</f>
        <v/>
      </c>
      <c r="AO926">
        <f>IF(ISBLANK('Raw Data'!A921), 0, IF(AND('Raw Data'!I921&lt;Analysis!$BC$2, 'Raw Data'!D921-'Raw Data'!E921&gt;1), 'Raw Data'!AW921, IF(AND('Raw Data'!J921&lt;Analysis!$BC$2, 'Raw Data'!E921-'Raw Data'!D921&gt;1), 'Raw Data'!AY921, 0)))</f>
        <v/>
      </c>
      <c r="AP926">
        <f>IF(ISBLANK('Raw Data'!A921), 0, IF(AND('Raw Data'!I921&lt;Analysis!$BC$2, 'Raw Data'!D921-'Raw Data'!E921&gt;2), 'Raw Data'!AZ921, IF(AND('Raw Data'!J921&lt;Analysis!$BC$2, 'Raw Data'!E921-'Raw Data'!D921&gt;2), 'Raw Data'!BB921, 0)))</f>
        <v/>
      </c>
      <c r="AQ926">
        <f>IF(ISBLANK('Raw Data'!A921), 0, IF(AND('Raw Data'!I921&lt;Analysis!$BC$2, 'Raw Data'!D921-'Raw Data'!E921&gt;3), 'Raw Data'!BC921, IF(AND('Raw Data'!J921&lt;Analysis!$BC$2, 'Raw Data'!E921-'Raw Data'!D921&gt;3), 'Raw Data'!BE921, 0)))</f>
        <v/>
      </c>
      <c r="AR926">
        <f>IF('Hidden Analysiss'!D922=1,IF(ABS('Raw Data'!E921-'Raw Data'!D921)&lt;2,'Raw Data'!AX921,0), 0)</f>
        <v/>
      </c>
      <c r="AS926">
        <f>IF('Hidden Analysiss'!D922=1,IF(ABS('Raw Data'!E921-'Raw Data'!D921)&lt;3,'Raw Data'!BA921,0), 0)</f>
        <v/>
      </c>
      <c r="AT926">
        <f>IF('Hidden Analysiss'!D922=1,IF(ABS('Raw Data'!E921-'Raw Data'!D921)&lt;4,'Raw Data'!BD921,0), 0)</f>
        <v/>
      </c>
      <c r="AU926">
        <f>IF(AND('Hidden Analysiss'!E922=1, ABS('Raw Data'!E921-'Raw Data'!D921)&lt;2), 'Raw Data'!AX921, 0)</f>
        <v/>
      </c>
      <c r="AV926">
        <f>IF(AND('Hidden Analysiss'!E922=1, ABS('Raw Data'!E921-'Raw Data'!D921)&lt;3), 'Raw Data'!BA921, 0)</f>
        <v/>
      </c>
      <c r="AW926">
        <f>IF(AND('Hidden Analysiss'!E922=1, ABS('Raw Data'!E921-'Raw Data'!D921)&lt;3), 'Raw Data'!BD921, 0)</f>
        <v/>
      </c>
    </row>
    <row r="927">
      <c r="A927" s="1">
        <f>'Raw Data'!A922</f>
        <v/>
      </c>
      <c r="B927">
        <f>IF('Raw Data'!E922&gt;'Raw Data'!D922, 'Raw Data'!J922, 0)</f>
        <v/>
      </c>
      <c r="C927">
        <f>IF('Raw Data'!D922&gt;'Raw Data'!E922, 'Raw Data'!I922, 0)</f>
        <v/>
      </c>
      <c r="D927">
        <f>SUM(G927:H927)</f>
        <v/>
      </c>
      <c r="E927">
        <f>IF(AND('Raw Data'!J922&lt;'Raw Data'!I922,'Raw Data'!E922&gt;'Raw Data'!D922,'Raw Data'!E922-'Raw Data'!D922&gt;3),'Raw Data'!N922,IF(AND('Raw Data'!I922&lt;'Raw Data'!J922,'Raw Data'!D922&gt;'Raw Data'!E922,'Raw Data'!D922-'Raw Data'!E922&gt;3),'Raw Data'!M922,0))</f>
        <v/>
      </c>
      <c r="F927">
        <f>IF(AND('Raw Data'!J922&lt;'Raw Data'!I922,'Raw Data'!E922&gt;'Raw Data'!D922,'Raw Data'!E922-'Raw Data'!D922&lt;4),'Raw Data'!L922,IF(AND('Raw Data'!I922&lt;'Raw Data'!J922,'Raw Data'!D922&gt;'Raw Data'!E922,'Raw Data'!D922-'Raw Data'!E922&lt;4),'Raw Data'!K922,0))</f>
        <v/>
      </c>
      <c r="G927">
        <f>IF(AND('Raw Data'!J922&lt;'Raw Data'!I922, 'Raw Data'!E922&gt;'Raw Data'!D922), 'Raw Data'!J922, 0)</f>
        <v/>
      </c>
      <c r="H927">
        <f>IF(AND('Raw Data'!J922&gt;'Raw Data'!I922, 'Raw Data'!E922&lt;'Raw Data'!D922), 'Raw Data'!I922, 0)</f>
        <v/>
      </c>
      <c r="I927">
        <f>SUM(J927:K927)</f>
        <v/>
      </c>
      <c r="J927">
        <f>IF(AND('Raw Data'!J922&gt;'Raw Data'!I922, 'Raw Data'!E922&gt;'Raw Data'!D922), 'Raw Data'!J922, 0)</f>
        <v/>
      </c>
      <c r="K927">
        <f>IF(AND('Raw Data'!I922&gt;'Raw Data'!J922, 'Raw Data'!D922&gt;'Raw Data'!E922), 'Raw Data'!I922, 0)</f>
        <v/>
      </c>
      <c r="L927">
        <f>IF('Raw Data'!E922-'Raw Data'!D922&gt;3, 'Raw Data'!N922, 0)</f>
        <v/>
      </c>
      <c r="M927">
        <f>IF('Raw Data'!D922-'Raw Data'!E922&gt;3, 'Raw Data'!M922, 0)</f>
        <v/>
      </c>
      <c r="N927">
        <f>IF(ISBLANK('Raw Data'!D922),0,IF(AND('Raw Data'!E922&gt;'Raw Data'!D922,'Raw Data'!E922-'Raw Data'!D922&gt;0,'Raw Data'!E922-'Raw Data'!D922&lt;4),'Raw Data'!L922, 0))</f>
        <v/>
      </c>
      <c r="O927">
        <f>IF(ISBLANK('Raw Data'!D922),0,IF(AND('Raw Data'!E922&gt;'Raw Data'!D922,'Raw Data'!E922-'Raw Data'!D922&gt;0,'Raw Data'!D922-'Raw Data'!E922&lt;4),'Raw Data'!K922, 0))</f>
        <v/>
      </c>
      <c r="P927">
        <f>IF('Raw Data'!E922-'Raw Data'!D922&gt;3, 'Raw Data'!N922, IF('Raw Data'!D922-'Raw Data'!E922&gt;3, 'Raw Data'!M922, 0))</f>
        <v/>
      </c>
      <c r="Q927">
        <f>IF(ISBLANK('Raw Data'!E922),0,IF(AND('Raw Data'!E922-'Raw Data'!D922&lt;4,'Raw Data'!E922-'Raw Data'!D922&gt;0),'Raw Data'!L922,IF(AND('Raw Data'!D922&gt;'Raw Data'!E922,'Raw Data'!D922-'Raw Data'!E922&gt;0),'Raw Data'!K922,0)))</f>
        <v/>
      </c>
      <c r="R927">
        <f>IF(ISBLANK('Raw Data'!K922),0,IFERROR(IF(MATCH(SMALL('Raw Data'!K922:N922,1),L927:O927,0),SMALL('Raw Data'!K922:N922,1)),0))</f>
        <v/>
      </c>
      <c r="S927">
        <f>IF(ISBLANK('Raw Data'!K922),0,IFERROR(IF(MATCH(SMALL('Raw Data'!K922:N922,2),L927:O927,0),SMALL('Raw Data'!K922:N922,2)),0))</f>
        <v/>
      </c>
      <c r="T927">
        <f>IF(ISBLANK('Raw Data'!K922),0,IFERROR(IF(MATCH(SMALL('Raw Data'!K922:N922,3),L927:O927,0),SMALL('Raw Data'!K922:N922,3)),0))</f>
        <v/>
      </c>
      <c r="U927">
        <f>IF(ISBLANK('Raw Data'!K922),0,IFERROR(IF(MATCH(SMALL('Raw Data'!K922:N922,4),L927:O927,0),SMALL('Raw Data'!K922:N922,4)),0))</f>
        <v/>
      </c>
      <c r="V927">
        <f>IF(AND('Raw Data'!D922&lt;3, 'Raw Data'!E922&lt;3, 'Raw Data'!A922&gt;0), 'Raw Data'!AF922, 0)</f>
        <v/>
      </c>
      <c r="W927">
        <f>IF(AND('Raw Data'!D922&lt;4, 'Raw Data'!E922&lt;4, 'Raw Data'!A922&gt;0), 'Raw Data'!AI922, 0)</f>
        <v/>
      </c>
      <c r="X927">
        <f>IF(AND('Raw Data'!D922&lt;5, 'Raw Data'!E922&lt;5, 'Raw Data'!A922&gt;0), 'Raw Data'!AL922, 0)</f>
        <v/>
      </c>
      <c r="Y927">
        <f>IF(AND('Raw Data'!D922&lt;6, 'Raw Data'!E922&lt;6, 'Raw Data'!A922&gt;0), 'Raw Data'!AO922, 0)</f>
        <v/>
      </c>
      <c r="Z927">
        <f>IF(ISBLANK('Raw Data'!D922), 0, IF('Raw Data'!D922-'Raw Data'!E922&gt;1, 'Raw Data'!AW922, 0))</f>
        <v/>
      </c>
      <c r="AA927">
        <f>IF(ISBLANK('Raw Data'!A922), 0, IF(ABS('Raw Data'!D922-'Raw Data'!E922)&lt;2, 'Raw Data'!AX922, 0))</f>
        <v/>
      </c>
      <c r="AB927">
        <f>IF(ISBLANK('Raw Data'!D922), 0, IF('Raw Data'!E922-'Raw Data'!D922&gt;1, 'Raw Data'!AY922, 0))</f>
        <v/>
      </c>
      <c r="AC927">
        <f>IF(ISBLANK('Raw Data'!D922), 0, IF('Raw Data'!D922-'Raw Data'!E922&gt;2, 'Raw Data'!AZ922, 0))</f>
        <v/>
      </c>
      <c r="AD927">
        <f>IF(ISBLANK('Raw Data'!A922), 0, IF(ABS('Raw Data'!D922-'Raw Data'!E922)&lt;3, 'Raw Data'!BA922, 0))</f>
        <v/>
      </c>
      <c r="AE927">
        <f>IF(ISBLANK('Raw Data'!D922), 0, IF('Raw Data'!E922-'Raw Data'!D922&gt;2, 'Raw Data'!BB922, 0))</f>
        <v/>
      </c>
      <c r="AF927">
        <f>IF(ISBLANK('Raw Data'!D922), 0, IF('Raw Data'!D922-'Raw Data'!E922&gt;3, 'Raw Data'!BC922, 0))</f>
        <v/>
      </c>
      <c r="AG927">
        <f>IF(ISBLANK('Raw Data'!A922), 0, IF(ABS('Raw Data'!D922-'Raw Data'!E922)&lt;4, 'Raw Data'!BD922, 0))</f>
        <v/>
      </c>
      <c r="AH927">
        <f>IF(ISBLANK('Raw Data'!D922), 0, IF('Raw Data'!E922-'Raw Data'!D922&gt;3, 'Raw Data'!BE922, 0))</f>
        <v/>
      </c>
      <c r="AI927">
        <f>IF(SUM('Raw Data'!D922:E922)&gt;'Raw Data'!F922, 'Raw Data'!G922, 0)</f>
        <v/>
      </c>
      <c r="AJ927">
        <f>IF(ISBLANK('Raw Data'!D922), 0, IF(SUM('Raw Data'!D922:E922)&lt;'Raw Data'!F922, 'Raw Data'!H922, 0))</f>
        <v/>
      </c>
      <c r="AK927">
        <f>IF(ISBLANK('Raw Data'!A922), 0, IF(AND('Raw Data'!D922&lt;3, 'Raw Data'!E922&lt;3, 'Raw Data'!F922&lt;BB$2), 'Raw Data'!AF922, 0))</f>
        <v/>
      </c>
      <c r="AL927">
        <f>IF(ISBLANK('Raw Data'!A922), 0, IF(AND('Raw Data'!D922&lt;4, 'Raw Data'!E922&lt;4, 'Raw Data'!F922&lt;BB$2), 'Raw Data'!AI922, 0))</f>
        <v/>
      </c>
      <c r="AM927">
        <f>IF(ISBLANK('Raw Data'!A922), 0, IF(AND('Raw Data'!D922&lt;5, 'Raw Data'!E922&lt;5, 'Raw Data'!F922&lt;BB$2), 'Raw Data'!AL922, 0))</f>
        <v/>
      </c>
      <c r="AN927">
        <f>IF(ISBLANK('Raw Data'!A922), 0, IF(AND('Raw Data'!D922&lt;6, 'Raw Data'!E922&lt;6, 'Raw Data'!F922&lt;BB$2), 'Raw Data'!AO922, 0))</f>
        <v/>
      </c>
      <c r="AO927">
        <f>IF(ISBLANK('Raw Data'!A922), 0, IF(AND('Raw Data'!I922&lt;Analysis!$BC$2, 'Raw Data'!D922-'Raw Data'!E922&gt;1), 'Raw Data'!AW922, IF(AND('Raw Data'!J922&lt;Analysis!$BC$2, 'Raw Data'!E922-'Raw Data'!D922&gt;1), 'Raw Data'!AY922, 0)))</f>
        <v/>
      </c>
      <c r="AP927">
        <f>IF(ISBLANK('Raw Data'!A922), 0, IF(AND('Raw Data'!I922&lt;Analysis!$BC$2, 'Raw Data'!D922-'Raw Data'!E922&gt;2), 'Raw Data'!AZ922, IF(AND('Raw Data'!J922&lt;Analysis!$BC$2, 'Raw Data'!E922-'Raw Data'!D922&gt;2), 'Raw Data'!BB922, 0)))</f>
        <v/>
      </c>
      <c r="AQ927">
        <f>IF(ISBLANK('Raw Data'!A922), 0, IF(AND('Raw Data'!I922&lt;Analysis!$BC$2, 'Raw Data'!D922-'Raw Data'!E922&gt;3), 'Raw Data'!BC922, IF(AND('Raw Data'!J922&lt;Analysis!$BC$2, 'Raw Data'!E922-'Raw Data'!D922&gt;3), 'Raw Data'!BE922, 0)))</f>
        <v/>
      </c>
      <c r="AR927">
        <f>IF('Hidden Analysiss'!D923=1,IF(ABS('Raw Data'!E922-'Raw Data'!D922)&lt;2,'Raw Data'!AX922,0), 0)</f>
        <v/>
      </c>
      <c r="AS927">
        <f>IF('Hidden Analysiss'!D923=1,IF(ABS('Raw Data'!E922-'Raw Data'!D922)&lt;3,'Raw Data'!BA922,0), 0)</f>
        <v/>
      </c>
      <c r="AT927">
        <f>IF('Hidden Analysiss'!D923=1,IF(ABS('Raw Data'!E922-'Raw Data'!D922)&lt;4,'Raw Data'!BD922,0), 0)</f>
        <v/>
      </c>
      <c r="AU927">
        <f>IF(AND('Hidden Analysiss'!E923=1, ABS('Raw Data'!E922-'Raw Data'!D922)&lt;2), 'Raw Data'!AX922, 0)</f>
        <v/>
      </c>
      <c r="AV927">
        <f>IF(AND('Hidden Analysiss'!E923=1, ABS('Raw Data'!E922-'Raw Data'!D922)&lt;3), 'Raw Data'!BA922, 0)</f>
        <v/>
      </c>
      <c r="AW927">
        <f>IF(AND('Hidden Analysiss'!E923=1, ABS('Raw Data'!E922-'Raw Data'!D922)&lt;3), 'Raw Data'!BD922, 0)</f>
        <v/>
      </c>
    </row>
    <row r="928">
      <c r="A928" s="1">
        <f>'Raw Data'!A923</f>
        <v/>
      </c>
      <c r="B928">
        <f>IF('Raw Data'!E923&gt;'Raw Data'!D923, 'Raw Data'!J923, 0)</f>
        <v/>
      </c>
      <c r="C928">
        <f>IF('Raw Data'!D923&gt;'Raw Data'!E923, 'Raw Data'!I923, 0)</f>
        <v/>
      </c>
      <c r="D928">
        <f>SUM(G928:H928)</f>
        <v/>
      </c>
      <c r="E928">
        <f>IF(AND('Raw Data'!J923&lt;'Raw Data'!I923,'Raw Data'!E923&gt;'Raw Data'!D923,'Raw Data'!E923-'Raw Data'!D923&gt;3),'Raw Data'!N923,IF(AND('Raw Data'!I923&lt;'Raw Data'!J923,'Raw Data'!D923&gt;'Raw Data'!E923,'Raw Data'!D923-'Raw Data'!E923&gt;3),'Raw Data'!M923,0))</f>
        <v/>
      </c>
      <c r="F928">
        <f>IF(AND('Raw Data'!J923&lt;'Raw Data'!I923,'Raw Data'!E923&gt;'Raw Data'!D923,'Raw Data'!E923-'Raw Data'!D923&lt;4),'Raw Data'!L923,IF(AND('Raw Data'!I923&lt;'Raw Data'!J923,'Raw Data'!D923&gt;'Raw Data'!E923,'Raw Data'!D923-'Raw Data'!E923&lt;4),'Raw Data'!K923,0))</f>
        <v/>
      </c>
      <c r="G928">
        <f>IF(AND('Raw Data'!J923&lt;'Raw Data'!I923, 'Raw Data'!E923&gt;'Raw Data'!D923), 'Raw Data'!J923, 0)</f>
        <v/>
      </c>
      <c r="H928">
        <f>IF(AND('Raw Data'!J923&gt;'Raw Data'!I923, 'Raw Data'!E923&lt;'Raw Data'!D923), 'Raw Data'!I923, 0)</f>
        <v/>
      </c>
      <c r="I928">
        <f>SUM(J928:K928)</f>
        <v/>
      </c>
      <c r="J928">
        <f>IF(AND('Raw Data'!J923&gt;'Raw Data'!I923, 'Raw Data'!E923&gt;'Raw Data'!D923), 'Raw Data'!J923, 0)</f>
        <v/>
      </c>
      <c r="K928">
        <f>IF(AND('Raw Data'!I923&gt;'Raw Data'!J923, 'Raw Data'!D923&gt;'Raw Data'!E923), 'Raw Data'!I923, 0)</f>
        <v/>
      </c>
      <c r="L928">
        <f>IF('Raw Data'!E923-'Raw Data'!D923&gt;3, 'Raw Data'!N923, 0)</f>
        <v/>
      </c>
      <c r="M928">
        <f>IF('Raw Data'!D923-'Raw Data'!E923&gt;3, 'Raw Data'!M923, 0)</f>
        <v/>
      </c>
      <c r="N928">
        <f>IF(ISBLANK('Raw Data'!D923),0,IF(AND('Raw Data'!E923&gt;'Raw Data'!D923,'Raw Data'!E923-'Raw Data'!D923&gt;0,'Raw Data'!E923-'Raw Data'!D923&lt;4),'Raw Data'!L923, 0))</f>
        <v/>
      </c>
      <c r="O928">
        <f>IF(ISBLANK('Raw Data'!D923),0,IF(AND('Raw Data'!E923&gt;'Raw Data'!D923,'Raw Data'!E923-'Raw Data'!D923&gt;0,'Raw Data'!D923-'Raw Data'!E923&lt;4),'Raw Data'!K923, 0))</f>
        <v/>
      </c>
      <c r="P928">
        <f>IF('Raw Data'!E923-'Raw Data'!D923&gt;3, 'Raw Data'!N923, IF('Raw Data'!D923-'Raw Data'!E923&gt;3, 'Raw Data'!M923, 0))</f>
        <v/>
      </c>
      <c r="Q928">
        <f>IF(ISBLANK('Raw Data'!E923),0,IF(AND('Raw Data'!E923-'Raw Data'!D923&lt;4,'Raw Data'!E923-'Raw Data'!D923&gt;0),'Raw Data'!L923,IF(AND('Raw Data'!D923&gt;'Raw Data'!E923,'Raw Data'!D923-'Raw Data'!E923&gt;0),'Raw Data'!K923,0)))</f>
        <v/>
      </c>
      <c r="R928">
        <f>IF(ISBLANK('Raw Data'!K923),0,IFERROR(IF(MATCH(SMALL('Raw Data'!K923:N923,1),L928:O928,0),SMALL('Raw Data'!K923:N923,1)),0))</f>
        <v/>
      </c>
      <c r="S928">
        <f>IF(ISBLANK('Raw Data'!K923),0,IFERROR(IF(MATCH(SMALL('Raw Data'!K923:N923,2),L928:O928,0),SMALL('Raw Data'!K923:N923,2)),0))</f>
        <v/>
      </c>
      <c r="T928">
        <f>IF(ISBLANK('Raw Data'!K923),0,IFERROR(IF(MATCH(SMALL('Raw Data'!K923:N923,3),L928:O928,0),SMALL('Raw Data'!K923:N923,3)),0))</f>
        <v/>
      </c>
      <c r="U928">
        <f>IF(ISBLANK('Raw Data'!K923),0,IFERROR(IF(MATCH(SMALL('Raw Data'!K923:N923,4),L928:O928,0),SMALL('Raw Data'!K923:N923,4)),0))</f>
        <v/>
      </c>
      <c r="V928">
        <f>IF(AND('Raw Data'!D923&lt;3, 'Raw Data'!E923&lt;3, 'Raw Data'!A923&gt;0), 'Raw Data'!AF923, 0)</f>
        <v/>
      </c>
      <c r="W928">
        <f>IF(AND('Raw Data'!D923&lt;4, 'Raw Data'!E923&lt;4, 'Raw Data'!A923&gt;0), 'Raw Data'!AI923, 0)</f>
        <v/>
      </c>
      <c r="X928">
        <f>IF(AND('Raw Data'!D923&lt;5, 'Raw Data'!E923&lt;5, 'Raw Data'!A923&gt;0), 'Raw Data'!AL923, 0)</f>
        <v/>
      </c>
      <c r="Y928">
        <f>IF(AND('Raw Data'!D923&lt;6, 'Raw Data'!E923&lt;6, 'Raw Data'!A923&gt;0), 'Raw Data'!AO923, 0)</f>
        <v/>
      </c>
      <c r="Z928">
        <f>IF(ISBLANK('Raw Data'!D923), 0, IF('Raw Data'!D923-'Raw Data'!E923&gt;1, 'Raw Data'!AW923, 0))</f>
        <v/>
      </c>
      <c r="AA928">
        <f>IF(ISBLANK('Raw Data'!A923), 0, IF(ABS('Raw Data'!D923-'Raw Data'!E923)&lt;2, 'Raw Data'!AX923, 0))</f>
        <v/>
      </c>
      <c r="AB928">
        <f>IF(ISBLANK('Raw Data'!D923), 0, IF('Raw Data'!E923-'Raw Data'!D923&gt;1, 'Raw Data'!AY923, 0))</f>
        <v/>
      </c>
      <c r="AC928">
        <f>IF(ISBLANK('Raw Data'!D923), 0, IF('Raw Data'!D923-'Raw Data'!E923&gt;2, 'Raw Data'!AZ923, 0))</f>
        <v/>
      </c>
      <c r="AD928">
        <f>IF(ISBLANK('Raw Data'!A923), 0, IF(ABS('Raw Data'!D923-'Raw Data'!E923)&lt;3, 'Raw Data'!BA923, 0))</f>
        <v/>
      </c>
      <c r="AE928">
        <f>IF(ISBLANK('Raw Data'!D923), 0, IF('Raw Data'!E923-'Raw Data'!D923&gt;2, 'Raw Data'!BB923, 0))</f>
        <v/>
      </c>
      <c r="AF928">
        <f>IF(ISBLANK('Raw Data'!D923), 0, IF('Raw Data'!D923-'Raw Data'!E923&gt;3, 'Raw Data'!BC923, 0))</f>
        <v/>
      </c>
      <c r="AG928">
        <f>IF(ISBLANK('Raw Data'!A923), 0, IF(ABS('Raw Data'!D923-'Raw Data'!E923)&lt;4, 'Raw Data'!BD923, 0))</f>
        <v/>
      </c>
      <c r="AH928">
        <f>IF(ISBLANK('Raw Data'!D923), 0, IF('Raw Data'!E923-'Raw Data'!D923&gt;3, 'Raw Data'!BE923, 0))</f>
        <v/>
      </c>
      <c r="AI928">
        <f>IF(SUM('Raw Data'!D923:E923)&gt;'Raw Data'!F923, 'Raw Data'!G923, 0)</f>
        <v/>
      </c>
      <c r="AJ928">
        <f>IF(ISBLANK('Raw Data'!D923), 0, IF(SUM('Raw Data'!D923:E923)&lt;'Raw Data'!F923, 'Raw Data'!H923, 0))</f>
        <v/>
      </c>
      <c r="AK928">
        <f>IF(ISBLANK('Raw Data'!A923), 0, IF(AND('Raw Data'!D923&lt;3, 'Raw Data'!E923&lt;3, 'Raw Data'!F923&lt;BB$2), 'Raw Data'!AF923, 0))</f>
        <v/>
      </c>
      <c r="AL928">
        <f>IF(ISBLANK('Raw Data'!A923), 0, IF(AND('Raw Data'!D923&lt;4, 'Raw Data'!E923&lt;4, 'Raw Data'!F923&lt;BB$2), 'Raw Data'!AI923, 0))</f>
        <v/>
      </c>
      <c r="AM928">
        <f>IF(ISBLANK('Raw Data'!A923), 0, IF(AND('Raw Data'!D923&lt;5, 'Raw Data'!E923&lt;5, 'Raw Data'!F923&lt;BB$2), 'Raw Data'!AL923, 0))</f>
        <v/>
      </c>
      <c r="AN928">
        <f>IF(ISBLANK('Raw Data'!A923), 0, IF(AND('Raw Data'!D923&lt;6, 'Raw Data'!E923&lt;6, 'Raw Data'!F923&lt;BB$2), 'Raw Data'!AO923, 0))</f>
        <v/>
      </c>
      <c r="AO928">
        <f>IF(ISBLANK('Raw Data'!A923), 0, IF(AND('Raw Data'!I923&lt;Analysis!$BC$2, 'Raw Data'!D923-'Raw Data'!E923&gt;1), 'Raw Data'!AW923, IF(AND('Raw Data'!J923&lt;Analysis!$BC$2, 'Raw Data'!E923-'Raw Data'!D923&gt;1), 'Raw Data'!AY923, 0)))</f>
        <v/>
      </c>
      <c r="AP928">
        <f>IF(ISBLANK('Raw Data'!A923), 0, IF(AND('Raw Data'!I923&lt;Analysis!$BC$2, 'Raw Data'!D923-'Raw Data'!E923&gt;2), 'Raw Data'!AZ923, IF(AND('Raw Data'!J923&lt;Analysis!$BC$2, 'Raw Data'!E923-'Raw Data'!D923&gt;2), 'Raw Data'!BB923, 0)))</f>
        <v/>
      </c>
      <c r="AQ928">
        <f>IF(ISBLANK('Raw Data'!A923), 0, IF(AND('Raw Data'!I923&lt;Analysis!$BC$2, 'Raw Data'!D923-'Raw Data'!E923&gt;3), 'Raw Data'!BC923, IF(AND('Raw Data'!J923&lt;Analysis!$BC$2, 'Raw Data'!E923-'Raw Data'!D923&gt;3), 'Raw Data'!BE923, 0)))</f>
        <v/>
      </c>
      <c r="AR928">
        <f>IF('Hidden Analysiss'!D924=1,IF(ABS('Raw Data'!E923-'Raw Data'!D923)&lt;2,'Raw Data'!AX923,0), 0)</f>
        <v/>
      </c>
      <c r="AS928">
        <f>IF('Hidden Analysiss'!D924=1,IF(ABS('Raw Data'!E923-'Raw Data'!D923)&lt;3,'Raw Data'!BA923,0), 0)</f>
        <v/>
      </c>
      <c r="AT928">
        <f>IF('Hidden Analysiss'!D924=1,IF(ABS('Raw Data'!E923-'Raw Data'!D923)&lt;4,'Raw Data'!BD923,0), 0)</f>
        <v/>
      </c>
      <c r="AU928">
        <f>IF(AND('Hidden Analysiss'!E924=1, ABS('Raw Data'!E923-'Raw Data'!D923)&lt;2), 'Raw Data'!AX923, 0)</f>
        <v/>
      </c>
      <c r="AV928">
        <f>IF(AND('Hidden Analysiss'!E924=1, ABS('Raw Data'!E923-'Raw Data'!D923)&lt;3), 'Raw Data'!BA923, 0)</f>
        <v/>
      </c>
      <c r="AW928">
        <f>IF(AND('Hidden Analysiss'!E924=1, ABS('Raw Data'!E923-'Raw Data'!D923)&lt;3), 'Raw Data'!BD923, 0)</f>
        <v/>
      </c>
    </row>
    <row r="929">
      <c r="A929" s="1">
        <f>'Raw Data'!A924</f>
        <v/>
      </c>
      <c r="B929">
        <f>IF('Raw Data'!E924&gt;'Raw Data'!D924, 'Raw Data'!J924, 0)</f>
        <v/>
      </c>
      <c r="C929">
        <f>IF('Raw Data'!D924&gt;'Raw Data'!E924, 'Raw Data'!I924, 0)</f>
        <v/>
      </c>
      <c r="D929">
        <f>SUM(G929:H929)</f>
        <v/>
      </c>
      <c r="E929">
        <f>IF(AND('Raw Data'!J924&lt;'Raw Data'!I924,'Raw Data'!E924&gt;'Raw Data'!D924,'Raw Data'!E924-'Raw Data'!D924&gt;3),'Raw Data'!N924,IF(AND('Raw Data'!I924&lt;'Raw Data'!J924,'Raw Data'!D924&gt;'Raw Data'!E924,'Raw Data'!D924-'Raw Data'!E924&gt;3),'Raw Data'!M924,0))</f>
        <v/>
      </c>
      <c r="F929">
        <f>IF(AND('Raw Data'!J924&lt;'Raw Data'!I924,'Raw Data'!E924&gt;'Raw Data'!D924,'Raw Data'!E924-'Raw Data'!D924&lt;4),'Raw Data'!L924,IF(AND('Raw Data'!I924&lt;'Raw Data'!J924,'Raw Data'!D924&gt;'Raw Data'!E924,'Raw Data'!D924-'Raw Data'!E924&lt;4),'Raw Data'!K924,0))</f>
        <v/>
      </c>
      <c r="G929">
        <f>IF(AND('Raw Data'!J924&lt;'Raw Data'!I924, 'Raw Data'!E924&gt;'Raw Data'!D924), 'Raw Data'!J924, 0)</f>
        <v/>
      </c>
      <c r="H929">
        <f>IF(AND('Raw Data'!J924&gt;'Raw Data'!I924, 'Raw Data'!E924&lt;'Raw Data'!D924), 'Raw Data'!I924, 0)</f>
        <v/>
      </c>
      <c r="I929">
        <f>SUM(J929:K929)</f>
        <v/>
      </c>
      <c r="J929">
        <f>IF(AND('Raw Data'!J924&gt;'Raw Data'!I924, 'Raw Data'!E924&gt;'Raw Data'!D924), 'Raw Data'!J924, 0)</f>
        <v/>
      </c>
      <c r="K929">
        <f>IF(AND('Raw Data'!I924&gt;'Raw Data'!J924, 'Raw Data'!D924&gt;'Raw Data'!E924), 'Raw Data'!I924, 0)</f>
        <v/>
      </c>
      <c r="L929">
        <f>IF('Raw Data'!E924-'Raw Data'!D924&gt;3, 'Raw Data'!N924, 0)</f>
        <v/>
      </c>
      <c r="M929">
        <f>IF('Raw Data'!D924-'Raw Data'!E924&gt;3, 'Raw Data'!M924, 0)</f>
        <v/>
      </c>
      <c r="N929">
        <f>IF(ISBLANK('Raw Data'!D924),0,IF(AND('Raw Data'!E924&gt;'Raw Data'!D924,'Raw Data'!E924-'Raw Data'!D924&gt;0,'Raw Data'!E924-'Raw Data'!D924&lt;4),'Raw Data'!L924, 0))</f>
        <v/>
      </c>
      <c r="O929">
        <f>IF(ISBLANK('Raw Data'!D924),0,IF(AND('Raw Data'!E924&gt;'Raw Data'!D924,'Raw Data'!E924-'Raw Data'!D924&gt;0,'Raw Data'!D924-'Raw Data'!E924&lt;4),'Raw Data'!K924, 0))</f>
        <v/>
      </c>
      <c r="P929">
        <f>IF('Raw Data'!E924-'Raw Data'!D924&gt;3, 'Raw Data'!N924, IF('Raw Data'!D924-'Raw Data'!E924&gt;3, 'Raw Data'!M924, 0))</f>
        <v/>
      </c>
      <c r="Q929">
        <f>IF(ISBLANK('Raw Data'!E924),0,IF(AND('Raw Data'!E924-'Raw Data'!D924&lt;4,'Raw Data'!E924-'Raw Data'!D924&gt;0),'Raw Data'!L924,IF(AND('Raw Data'!D924&gt;'Raw Data'!E924,'Raw Data'!D924-'Raw Data'!E924&gt;0),'Raw Data'!K924,0)))</f>
        <v/>
      </c>
      <c r="R929">
        <f>IF(ISBLANK('Raw Data'!K924),0,IFERROR(IF(MATCH(SMALL('Raw Data'!K924:N924,1),L929:O929,0),SMALL('Raw Data'!K924:N924,1)),0))</f>
        <v/>
      </c>
      <c r="S929">
        <f>IF(ISBLANK('Raw Data'!K924),0,IFERROR(IF(MATCH(SMALL('Raw Data'!K924:N924,2),L929:O929,0),SMALL('Raw Data'!K924:N924,2)),0))</f>
        <v/>
      </c>
      <c r="T929">
        <f>IF(ISBLANK('Raw Data'!K924),0,IFERROR(IF(MATCH(SMALL('Raw Data'!K924:N924,3),L929:O929,0),SMALL('Raw Data'!K924:N924,3)),0))</f>
        <v/>
      </c>
      <c r="U929">
        <f>IF(ISBLANK('Raw Data'!K924),0,IFERROR(IF(MATCH(SMALL('Raw Data'!K924:N924,4),L929:O929,0),SMALL('Raw Data'!K924:N924,4)),0))</f>
        <v/>
      </c>
      <c r="V929">
        <f>IF(AND('Raw Data'!D924&lt;3, 'Raw Data'!E924&lt;3, 'Raw Data'!A924&gt;0), 'Raw Data'!AF924, 0)</f>
        <v/>
      </c>
      <c r="W929">
        <f>IF(AND('Raw Data'!D924&lt;4, 'Raw Data'!E924&lt;4, 'Raw Data'!A924&gt;0), 'Raw Data'!AI924, 0)</f>
        <v/>
      </c>
      <c r="X929">
        <f>IF(AND('Raw Data'!D924&lt;5, 'Raw Data'!E924&lt;5, 'Raw Data'!A924&gt;0), 'Raw Data'!AL924, 0)</f>
        <v/>
      </c>
      <c r="Y929">
        <f>IF(AND('Raw Data'!D924&lt;6, 'Raw Data'!E924&lt;6, 'Raw Data'!A924&gt;0), 'Raw Data'!AO924, 0)</f>
        <v/>
      </c>
      <c r="Z929">
        <f>IF(ISBLANK('Raw Data'!D924), 0, IF('Raw Data'!D924-'Raw Data'!E924&gt;1, 'Raw Data'!AW924, 0))</f>
        <v/>
      </c>
      <c r="AA929">
        <f>IF(ISBLANK('Raw Data'!A924), 0, IF(ABS('Raw Data'!D924-'Raw Data'!E924)&lt;2, 'Raw Data'!AX924, 0))</f>
        <v/>
      </c>
      <c r="AB929">
        <f>IF(ISBLANK('Raw Data'!D924), 0, IF('Raw Data'!E924-'Raw Data'!D924&gt;1, 'Raw Data'!AY924, 0))</f>
        <v/>
      </c>
      <c r="AC929">
        <f>IF(ISBLANK('Raw Data'!D924), 0, IF('Raw Data'!D924-'Raw Data'!E924&gt;2, 'Raw Data'!AZ924, 0))</f>
        <v/>
      </c>
      <c r="AD929">
        <f>IF(ISBLANK('Raw Data'!A924), 0, IF(ABS('Raw Data'!D924-'Raw Data'!E924)&lt;3, 'Raw Data'!BA924, 0))</f>
        <v/>
      </c>
      <c r="AE929">
        <f>IF(ISBLANK('Raw Data'!D924), 0, IF('Raw Data'!E924-'Raw Data'!D924&gt;2, 'Raw Data'!BB924, 0))</f>
        <v/>
      </c>
      <c r="AF929">
        <f>IF(ISBLANK('Raw Data'!D924), 0, IF('Raw Data'!D924-'Raw Data'!E924&gt;3, 'Raw Data'!BC924, 0))</f>
        <v/>
      </c>
      <c r="AG929">
        <f>IF(ISBLANK('Raw Data'!A924), 0, IF(ABS('Raw Data'!D924-'Raw Data'!E924)&lt;4, 'Raw Data'!BD924, 0))</f>
        <v/>
      </c>
      <c r="AH929">
        <f>IF(ISBLANK('Raw Data'!D924), 0, IF('Raw Data'!E924-'Raw Data'!D924&gt;3, 'Raw Data'!BE924, 0))</f>
        <v/>
      </c>
      <c r="AI929">
        <f>IF(SUM('Raw Data'!D924:E924)&gt;'Raw Data'!F924, 'Raw Data'!G924, 0)</f>
        <v/>
      </c>
      <c r="AJ929">
        <f>IF(ISBLANK('Raw Data'!D924), 0, IF(SUM('Raw Data'!D924:E924)&lt;'Raw Data'!F924, 'Raw Data'!H924, 0))</f>
        <v/>
      </c>
      <c r="AK929">
        <f>IF(ISBLANK('Raw Data'!A924), 0, IF(AND('Raw Data'!D924&lt;3, 'Raw Data'!E924&lt;3, 'Raw Data'!F924&lt;BB$2), 'Raw Data'!AF924, 0))</f>
        <v/>
      </c>
      <c r="AL929">
        <f>IF(ISBLANK('Raw Data'!A924), 0, IF(AND('Raw Data'!D924&lt;4, 'Raw Data'!E924&lt;4, 'Raw Data'!F924&lt;BB$2), 'Raw Data'!AI924, 0))</f>
        <v/>
      </c>
      <c r="AM929">
        <f>IF(ISBLANK('Raw Data'!A924), 0, IF(AND('Raw Data'!D924&lt;5, 'Raw Data'!E924&lt;5, 'Raw Data'!F924&lt;BB$2), 'Raw Data'!AL924, 0))</f>
        <v/>
      </c>
      <c r="AN929">
        <f>IF(ISBLANK('Raw Data'!A924), 0, IF(AND('Raw Data'!D924&lt;6, 'Raw Data'!E924&lt;6, 'Raw Data'!F924&lt;BB$2), 'Raw Data'!AO924, 0))</f>
        <v/>
      </c>
      <c r="AO929">
        <f>IF(ISBLANK('Raw Data'!A924), 0, IF(AND('Raw Data'!I924&lt;Analysis!$BC$2, 'Raw Data'!D924-'Raw Data'!E924&gt;1), 'Raw Data'!AW924, IF(AND('Raw Data'!J924&lt;Analysis!$BC$2, 'Raw Data'!E924-'Raw Data'!D924&gt;1), 'Raw Data'!AY924, 0)))</f>
        <v/>
      </c>
      <c r="AP929">
        <f>IF(ISBLANK('Raw Data'!A924), 0, IF(AND('Raw Data'!I924&lt;Analysis!$BC$2, 'Raw Data'!D924-'Raw Data'!E924&gt;2), 'Raw Data'!AZ924, IF(AND('Raw Data'!J924&lt;Analysis!$BC$2, 'Raw Data'!E924-'Raw Data'!D924&gt;2), 'Raw Data'!BB924, 0)))</f>
        <v/>
      </c>
      <c r="AQ929">
        <f>IF(ISBLANK('Raw Data'!A924), 0, IF(AND('Raw Data'!I924&lt;Analysis!$BC$2, 'Raw Data'!D924-'Raw Data'!E924&gt;3), 'Raw Data'!BC924, IF(AND('Raw Data'!J924&lt;Analysis!$BC$2, 'Raw Data'!E924-'Raw Data'!D924&gt;3), 'Raw Data'!BE924, 0)))</f>
        <v/>
      </c>
      <c r="AR929">
        <f>IF('Hidden Analysiss'!D925=1,IF(ABS('Raw Data'!E924-'Raw Data'!D924)&lt;2,'Raw Data'!AX924,0), 0)</f>
        <v/>
      </c>
      <c r="AS929">
        <f>IF('Hidden Analysiss'!D925=1,IF(ABS('Raw Data'!E924-'Raw Data'!D924)&lt;3,'Raw Data'!BA924,0), 0)</f>
        <v/>
      </c>
      <c r="AT929">
        <f>IF('Hidden Analysiss'!D925=1,IF(ABS('Raw Data'!E924-'Raw Data'!D924)&lt;4,'Raw Data'!BD924,0), 0)</f>
        <v/>
      </c>
      <c r="AU929">
        <f>IF(AND('Hidden Analysiss'!E925=1, ABS('Raw Data'!E924-'Raw Data'!D924)&lt;2), 'Raw Data'!AX924, 0)</f>
        <v/>
      </c>
      <c r="AV929">
        <f>IF(AND('Hidden Analysiss'!E925=1, ABS('Raw Data'!E924-'Raw Data'!D924)&lt;3), 'Raw Data'!BA924, 0)</f>
        <v/>
      </c>
      <c r="AW929">
        <f>IF(AND('Hidden Analysiss'!E925=1, ABS('Raw Data'!E924-'Raw Data'!D924)&lt;3), 'Raw Data'!BD924, 0)</f>
        <v/>
      </c>
    </row>
    <row r="930">
      <c r="A930" s="1">
        <f>'Raw Data'!A925</f>
        <v/>
      </c>
      <c r="B930">
        <f>IF('Raw Data'!E925&gt;'Raw Data'!D925, 'Raw Data'!J925, 0)</f>
        <v/>
      </c>
      <c r="C930">
        <f>IF('Raw Data'!D925&gt;'Raw Data'!E925, 'Raw Data'!I925, 0)</f>
        <v/>
      </c>
      <c r="D930">
        <f>SUM(G930:H930)</f>
        <v/>
      </c>
      <c r="E930">
        <f>IF(AND('Raw Data'!J925&lt;'Raw Data'!I925,'Raw Data'!E925&gt;'Raw Data'!D925,'Raw Data'!E925-'Raw Data'!D925&gt;3),'Raw Data'!N925,IF(AND('Raw Data'!I925&lt;'Raw Data'!J925,'Raw Data'!D925&gt;'Raw Data'!E925,'Raw Data'!D925-'Raw Data'!E925&gt;3),'Raw Data'!M925,0))</f>
        <v/>
      </c>
      <c r="F930">
        <f>IF(AND('Raw Data'!J925&lt;'Raw Data'!I925,'Raw Data'!E925&gt;'Raw Data'!D925,'Raw Data'!E925-'Raw Data'!D925&lt;4),'Raw Data'!L925,IF(AND('Raw Data'!I925&lt;'Raw Data'!J925,'Raw Data'!D925&gt;'Raw Data'!E925,'Raw Data'!D925-'Raw Data'!E925&lt;4),'Raw Data'!K925,0))</f>
        <v/>
      </c>
      <c r="G930">
        <f>IF(AND('Raw Data'!J925&lt;'Raw Data'!I925, 'Raw Data'!E925&gt;'Raw Data'!D925), 'Raw Data'!J925, 0)</f>
        <v/>
      </c>
      <c r="H930">
        <f>IF(AND('Raw Data'!J925&gt;'Raw Data'!I925, 'Raw Data'!E925&lt;'Raw Data'!D925), 'Raw Data'!I925, 0)</f>
        <v/>
      </c>
      <c r="I930">
        <f>SUM(J930:K930)</f>
        <v/>
      </c>
      <c r="J930">
        <f>IF(AND('Raw Data'!J925&gt;'Raw Data'!I925, 'Raw Data'!E925&gt;'Raw Data'!D925), 'Raw Data'!J925, 0)</f>
        <v/>
      </c>
      <c r="K930">
        <f>IF(AND('Raw Data'!I925&gt;'Raw Data'!J925, 'Raw Data'!D925&gt;'Raw Data'!E925), 'Raw Data'!I925, 0)</f>
        <v/>
      </c>
      <c r="L930">
        <f>IF('Raw Data'!E925-'Raw Data'!D925&gt;3, 'Raw Data'!N925, 0)</f>
        <v/>
      </c>
      <c r="M930">
        <f>IF('Raw Data'!D925-'Raw Data'!E925&gt;3, 'Raw Data'!M925, 0)</f>
        <v/>
      </c>
      <c r="N930">
        <f>IF(ISBLANK('Raw Data'!D925),0,IF(AND('Raw Data'!E925&gt;'Raw Data'!D925,'Raw Data'!E925-'Raw Data'!D925&gt;0,'Raw Data'!E925-'Raw Data'!D925&lt;4),'Raw Data'!L925, 0))</f>
        <v/>
      </c>
      <c r="O930">
        <f>IF(ISBLANK('Raw Data'!D925),0,IF(AND('Raw Data'!E925&gt;'Raw Data'!D925,'Raw Data'!E925-'Raw Data'!D925&gt;0,'Raw Data'!D925-'Raw Data'!E925&lt;4),'Raw Data'!K925, 0))</f>
        <v/>
      </c>
      <c r="P930">
        <f>IF('Raw Data'!E925-'Raw Data'!D925&gt;3, 'Raw Data'!N925, IF('Raw Data'!D925-'Raw Data'!E925&gt;3, 'Raw Data'!M925, 0))</f>
        <v/>
      </c>
      <c r="Q930">
        <f>IF(ISBLANK('Raw Data'!E925),0,IF(AND('Raw Data'!E925-'Raw Data'!D925&lt;4,'Raw Data'!E925-'Raw Data'!D925&gt;0),'Raw Data'!L925,IF(AND('Raw Data'!D925&gt;'Raw Data'!E925,'Raw Data'!D925-'Raw Data'!E925&gt;0),'Raw Data'!K925,0)))</f>
        <v/>
      </c>
      <c r="R930">
        <f>IF(ISBLANK('Raw Data'!K925),0,IFERROR(IF(MATCH(SMALL('Raw Data'!K925:N925,1),L930:O930,0),SMALL('Raw Data'!K925:N925,1)),0))</f>
        <v/>
      </c>
      <c r="S930">
        <f>IF(ISBLANK('Raw Data'!K925),0,IFERROR(IF(MATCH(SMALL('Raw Data'!K925:N925,2),L930:O930,0),SMALL('Raw Data'!K925:N925,2)),0))</f>
        <v/>
      </c>
      <c r="T930">
        <f>IF(ISBLANK('Raw Data'!K925),0,IFERROR(IF(MATCH(SMALL('Raw Data'!K925:N925,3),L930:O930,0),SMALL('Raw Data'!K925:N925,3)),0))</f>
        <v/>
      </c>
      <c r="U930">
        <f>IF(ISBLANK('Raw Data'!K925),0,IFERROR(IF(MATCH(SMALL('Raw Data'!K925:N925,4),L930:O930,0),SMALL('Raw Data'!K925:N925,4)),0))</f>
        <v/>
      </c>
      <c r="V930">
        <f>IF(AND('Raw Data'!D925&lt;3, 'Raw Data'!E925&lt;3, 'Raw Data'!A925&gt;0), 'Raw Data'!AF925, 0)</f>
        <v/>
      </c>
      <c r="W930">
        <f>IF(AND('Raw Data'!D925&lt;4, 'Raw Data'!E925&lt;4, 'Raw Data'!A925&gt;0), 'Raw Data'!AI925, 0)</f>
        <v/>
      </c>
      <c r="X930">
        <f>IF(AND('Raw Data'!D925&lt;5, 'Raw Data'!E925&lt;5, 'Raw Data'!A925&gt;0), 'Raw Data'!AL925, 0)</f>
        <v/>
      </c>
      <c r="Y930">
        <f>IF(AND('Raw Data'!D925&lt;6, 'Raw Data'!E925&lt;6, 'Raw Data'!A925&gt;0), 'Raw Data'!AO925, 0)</f>
        <v/>
      </c>
      <c r="Z930">
        <f>IF(ISBLANK('Raw Data'!D925), 0, IF('Raw Data'!D925-'Raw Data'!E925&gt;1, 'Raw Data'!AW925, 0))</f>
        <v/>
      </c>
      <c r="AA930">
        <f>IF(ISBLANK('Raw Data'!A925), 0, IF(ABS('Raw Data'!D925-'Raw Data'!E925)&lt;2, 'Raw Data'!AX925, 0))</f>
        <v/>
      </c>
      <c r="AB930">
        <f>IF(ISBLANK('Raw Data'!D925), 0, IF('Raw Data'!E925-'Raw Data'!D925&gt;1, 'Raw Data'!AY925, 0))</f>
        <v/>
      </c>
      <c r="AC930">
        <f>IF(ISBLANK('Raw Data'!D925), 0, IF('Raw Data'!D925-'Raw Data'!E925&gt;2, 'Raw Data'!AZ925, 0))</f>
        <v/>
      </c>
      <c r="AD930">
        <f>IF(ISBLANK('Raw Data'!A925), 0, IF(ABS('Raw Data'!D925-'Raw Data'!E925)&lt;3, 'Raw Data'!BA925, 0))</f>
        <v/>
      </c>
      <c r="AE930">
        <f>IF(ISBLANK('Raw Data'!D925), 0, IF('Raw Data'!E925-'Raw Data'!D925&gt;2, 'Raw Data'!BB925, 0))</f>
        <v/>
      </c>
      <c r="AF930">
        <f>IF(ISBLANK('Raw Data'!D925), 0, IF('Raw Data'!D925-'Raw Data'!E925&gt;3, 'Raw Data'!BC925, 0))</f>
        <v/>
      </c>
      <c r="AG930">
        <f>IF(ISBLANK('Raw Data'!A925), 0, IF(ABS('Raw Data'!D925-'Raw Data'!E925)&lt;4, 'Raw Data'!BD925, 0))</f>
        <v/>
      </c>
      <c r="AH930">
        <f>IF(ISBLANK('Raw Data'!D925), 0, IF('Raw Data'!E925-'Raw Data'!D925&gt;3, 'Raw Data'!BE925, 0))</f>
        <v/>
      </c>
      <c r="AI930">
        <f>IF(SUM('Raw Data'!D925:E925)&gt;'Raw Data'!F925, 'Raw Data'!G925, 0)</f>
        <v/>
      </c>
      <c r="AJ930">
        <f>IF(ISBLANK('Raw Data'!D925), 0, IF(SUM('Raw Data'!D925:E925)&lt;'Raw Data'!F925, 'Raw Data'!H925, 0))</f>
        <v/>
      </c>
      <c r="AK930">
        <f>IF(ISBLANK('Raw Data'!A925), 0, IF(AND('Raw Data'!D925&lt;3, 'Raw Data'!E925&lt;3, 'Raw Data'!F925&lt;BB$2), 'Raw Data'!AF925, 0))</f>
        <v/>
      </c>
      <c r="AL930">
        <f>IF(ISBLANK('Raw Data'!A925), 0, IF(AND('Raw Data'!D925&lt;4, 'Raw Data'!E925&lt;4, 'Raw Data'!F925&lt;BB$2), 'Raw Data'!AI925, 0))</f>
        <v/>
      </c>
      <c r="AM930">
        <f>IF(ISBLANK('Raw Data'!A925), 0, IF(AND('Raw Data'!D925&lt;5, 'Raw Data'!E925&lt;5, 'Raw Data'!F925&lt;BB$2), 'Raw Data'!AL925, 0))</f>
        <v/>
      </c>
      <c r="AN930">
        <f>IF(ISBLANK('Raw Data'!A925), 0, IF(AND('Raw Data'!D925&lt;6, 'Raw Data'!E925&lt;6, 'Raw Data'!F925&lt;BB$2), 'Raw Data'!AO925, 0))</f>
        <v/>
      </c>
      <c r="AO930">
        <f>IF(ISBLANK('Raw Data'!A925), 0, IF(AND('Raw Data'!I925&lt;Analysis!$BC$2, 'Raw Data'!D925-'Raw Data'!E925&gt;1), 'Raw Data'!AW925, IF(AND('Raw Data'!J925&lt;Analysis!$BC$2, 'Raw Data'!E925-'Raw Data'!D925&gt;1), 'Raw Data'!AY925, 0)))</f>
        <v/>
      </c>
      <c r="AP930">
        <f>IF(ISBLANK('Raw Data'!A925), 0, IF(AND('Raw Data'!I925&lt;Analysis!$BC$2, 'Raw Data'!D925-'Raw Data'!E925&gt;2), 'Raw Data'!AZ925, IF(AND('Raw Data'!J925&lt;Analysis!$BC$2, 'Raw Data'!E925-'Raw Data'!D925&gt;2), 'Raw Data'!BB925, 0)))</f>
        <v/>
      </c>
      <c r="AQ930">
        <f>IF(ISBLANK('Raw Data'!A925), 0, IF(AND('Raw Data'!I925&lt;Analysis!$BC$2, 'Raw Data'!D925-'Raw Data'!E925&gt;3), 'Raw Data'!BC925, IF(AND('Raw Data'!J925&lt;Analysis!$BC$2, 'Raw Data'!E925-'Raw Data'!D925&gt;3), 'Raw Data'!BE925, 0)))</f>
        <v/>
      </c>
      <c r="AR930">
        <f>IF('Hidden Analysiss'!D926=1,IF(ABS('Raw Data'!E925-'Raw Data'!D925)&lt;2,'Raw Data'!AX925,0), 0)</f>
        <v/>
      </c>
      <c r="AS930">
        <f>IF('Hidden Analysiss'!D926=1,IF(ABS('Raw Data'!E925-'Raw Data'!D925)&lt;3,'Raw Data'!BA925,0), 0)</f>
        <v/>
      </c>
      <c r="AT930">
        <f>IF('Hidden Analysiss'!D926=1,IF(ABS('Raw Data'!E925-'Raw Data'!D925)&lt;4,'Raw Data'!BD925,0), 0)</f>
        <v/>
      </c>
      <c r="AU930">
        <f>IF(AND('Hidden Analysiss'!E926=1, ABS('Raw Data'!E925-'Raw Data'!D925)&lt;2), 'Raw Data'!AX925, 0)</f>
        <v/>
      </c>
      <c r="AV930">
        <f>IF(AND('Hidden Analysiss'!E926=1, ABS('Raw Data'!E925-'Raw Data'!D925)&lt;3), 'Raw Data'!BA925, 0)</f>
        <v/>
      </c>
      <c r="AW930">
        <f>IF(AND('Hidden Analysiss'!E926=1, ABS('Raw Data'!E925-'Raw Data'!D925)&lt;3), 'Raw Data'!BD925, 0)</f>
        <v/>
      </c>
    </row>
    <row r="931">
      <c r="A931" s="1">
        <f>'Raw Data'!A926</f>
        <v/>
      </c>
      <c r="B931">
        <f>IF('Raw Data'!E926&gt;'Raw Data'!D926, 'Raw Data'!J926, 0)</f>
        <v/>
      </c>
      <c r="C931">
        <f>IF('Raw Data'!D926&gt;'Raw Data'!E926, 'Raw Data'!I926, 0)</f>
        <v/>
      </c>
      <c r="D931">
        <f>SUM(G931:H931)</f>
        <v/>
      </c>
      <c r="E931">
        <f>IF(AND('Raw Data'!J926&lt;'Raw Data'!I926,'Raw Data'!E926&gt;'Raw Data'!D926,'Raw Data'!E926-'Raw Data'!D926&gt;3),'Raw Data'!N926,IF(AND('Raw Data'!I926&lt;'Raw Data'!J926,'Raw Data'!D926&gt;'Raw Data'!E926,'Raw Data'!D926-'Raw Data'!E926&gt;3),'Raw Data'!M926,0))</f>
        <v/>
      </c>
      <c r="F931">
        <f>IF(AND('Raw Data'!J926&lt;'Raw Data'!I926,'Raw Data'!E926&gt;'Raw Data'!D926,'Raw Data'!E926-'Raw Data'!D926&lt;4),'Raw Data'!L926,IF(AND('Raw Data'!I926&lt;'Raw Data'!J926,'Raw Data'!D926&gt;'Raw Data'!E926,'Raw Data'!D926-'Raw Data'!E926&lt;4),'Raw Data'!K926,0))</f>
        <v/>
      </c>
      <c r="G931">
        <f>IF(AND('Raw Data'!J926&lt;'Raw Data'!I926, 'Raw Data'!E926&gt;'Raw Data'!D926), 'Raw Data'!J926, 0)</f>
        <v/>
      </c>
      <c r="H931">
        <f>IF(AND('Raw Data'!J926&gt;'Raw Data'!I926, 'Raw Data'!E926&lt;'Raw Data'!D926), 'Raw Data'!I926, 0)</f>
        <v/>
      </c>
      <c r="I931">
        <f>SUM(J931:K931)</f>
        <v/>
      </c>
      <c r="J931">
        <f>IF(AND('Raw Data'!J926&gt;'Raw Data'!I926, 'Raw Data'!E926&gt;'Raw Data'!D926), 'Raw Data'!J926, 0)</f>
        <v/>
      </c>
      <c r="K931">
        <f>IF(AND('Raw Data'!I926&gt;'Raw Data'!J926, 'Raw Data'!D926&gt;'Raw Data'!E926), 'Raw Data'!I926, 0)</f>
        <v/>
      </c>
      <c r="L931">
        <f>IF('Raw Data'!E926-'Raw Data'!D926&gt;3, 'Raw Data'!N926, 0)</f>
        <v/>
      </c>
      <c r="M931">
        <f>IF('Raw Data'!D926-'Raw Data'!E926&gt;3, 'Raw Data'!M926, 0)</f>
        <v/>
      </c>
      <c r="N931">
        <f>IF(ISBLANK('Raw Data'!D926),0,IF(AND('Raw Data'!E926&gt;'Raw Data'!D926,'Raw Data'!E926-'Raw Data'!D926&gt;0,'Raw Data'!E926-'Raw Data'!D926&lt;4),'Raw Data'!L926, 0))</f>
        <v/>
      </c>
      <c r="O931">
        <f>IF(ISBLANK('Raw Data'!D926),0,IF(AND('Raw Data'!E926&gt;'Raw Data'!D926,'Raw Data'!E926-'Raw Data'!D926&gt;0,'Raw Data'!D926-'Raw Data'!E926&lt;4),'Raw Data'!K926, 0))</f>
        <v/>
      </c>
      <c r="P931">
        <f>IF('Raw Data'!E926-'Raw Data'!D926&gt;3, 'Raw Data'!N926, IF('Raw Data'!D926-'Raw Data'!E926&gt;3, 'Raw Data'!M926, 0))</f>
        <v/>
      </c>
      <c r="Q931">
        <f>IF(ISBLANK('Raw Data'!E926),0,IF(AND('Raw Data'!E926-'Raw Data'!D926&lt;4,'Raw Data'!E926-'Raw Data'!D926&gt;0),'Raw Data'!L926,IF(AND('Raw Data'!D926&gt;'Raw Data'!E926,'Raw Data'!D926-'Raw Data'!E926&gt;0),'Raw Data'!K926,0)))</f>
        <v/>
      </c>
      <c r="R931">
        <f>IF(ISBLANK('Raw Data'!K926),0,IFERROR(IF(MATCH(SMALL('Raw Data'!K926:N926,1),L931:O931,0),SMALL('Raw Data'!K926:N926,1)),0))</f>
        <v/>
      </c>
      <c r="S931">
        <f>IF(ISBLANK('Raw Data'!K926),0,IFERROR(IF(MATCH(SMALL('Raw Data'!K926:N926,2),L931:O931,0),SMALL('Raw Data'!K926:N926,2)),0))</f>
        <v/>
      </c>
      <c r="T931">
        <f>IF(ISBLANK('Raw Data'!K926),0,IFERROR(IF(MATCH(SMALL('Raw Data'!K926:N926,3),L931:O931,0),SMALL('Raw Data'!K926:N926,3)),0))</f>
        <v/>
      </c>
      <c r="U931">
        <f>IF(ISBLANK('Raw Data'!K926),0,IFERROR(IF(MATCH(SMALL('Raw Data'!K926:N926,4),L931:O931,0),SMALL('Raw Data'!K926:N926,4)),0))</f>
        <v/>
      </c>
      <c r="V931">
        <f>IF(AND('Raw Data'!D926&lt;3, 'Raw Data'!E926&lt;3, 'Raw Data'!A926&gt;0), 'Raw Data'!AF926, 0)</f>
        <v/>
      </c>
      <c r="W931">
        <f>IF(AND('Raw Data'!D926&lt;4, 'Raw Data'!E926&lt;4, 'Raw Data'!A926&gt;0), 'Raw Data'!AI926, 0)</f>
        <v/>
      </c>
      <c r="X931">
        <f>IF(AND('Raw Data'!D926&lt;5, 'Raw Data'!E926&lt;5, 'Raw Data'!A926&gt;0), 'Raw Data'!AL926, 0)</f>
        <v/>
      </c>
      <c r="Y931">
        <f>IF(AND('Raw Data'!D926&lt;6, 'Raw Data'!E926&lt;6, 'Raw Data'!A926&gt;0), 'Raw Data'!AO926, 0)</f>
        <v/>
      </c>
      <c r="Z931">
        <f>IF(ISBLANK('Raw Data'!D926), 0, IF('Raw Data'!D926-'Raw Data'!E926&gt;1, 'Raw Data'!AW926, 0))</f>
        <v/>
      </c>
      <c r="AA931">
        <f>IF(ISBLANK('Raw Data'!A926), 0, IF(ABS('Raw Data'!D926-'Raw Data'!E926)&lt;2, 'Raw Data'!AX926, 0))</f>
        <v/>
      </c>
      <c r="AB931">
        <f>IF(ISBLANK('Raw Data'!D926), 0, IF('Raw Data'!E926-'Raw Data'!D926&gt;1, 'Raw Data'!AY926, 0))</f>
        <v/>
      </c>
      <c r="AC931">
        <f>IF(ISBLANK('Raw Data'!D926), 0, IF('Raw Data'!D926-'Raw Data'!E926&gt;2, 'Raw Data'!AZ926, 0))</f>
        <v/>
      </c>
      <c r="AD931">
        <f>IF(ISBLANK('Raw Data'!A926), 0, IF(ABS('Raw Data'!D926-'Raw Data'!E926)&lt;3, 'Raw Data'!BA926, 0))</f>
        <v/>
      </c>
      <c r="AE931">
        <f>IF(ISBLANK('Raw Data'!D926), 0, IF('Raw Data'!E926-'Raw Data'!D926&gt;2, 'Raw Data'!BB926, 0))</f>
        <v/>
      </c>
      <c r="AF931">
        <f>IF(ISBLANK('Raw Data'!D926), 0, IF('Raw Data'!D926-'Raw Data'!E926&gt;3, 'Raw Data'!BC926, 0))</f>
        <v/>
      </c>
      <c r="AG931">
        <f>IF(ISBLANK('Raw Data'!A926), 0, IF(ABS('Raw Data'!D926-'Raw Data'!E926)&lt;4, 'Raw Data'!BD926, 0))</f>
        <v/>
      </c>
      <c r="AH931">
        <f>IF(ISBLANK('Raw Data'!D926), 0, IF('Raw Data'!E926-'Raw Data'!D926&gt;3, 'Raw Data'!BE926, 0))</f>
        <v/>
      </c>
      <c r="AI931">
        <f>IF(SUM('Raw Data'!D926:E926)&gt;'Raw Data'!F926, 'Raw Data'!G926, 0)</f>
        <v/>
      </c>
      <c r="AJ931">
        <f>IF(ISBLANK('Raw Data'!D926), 0, IF(SUM('Raw Data'!D926:E926)&lt;'Raw Data'!F926, 'Raw Data'!H926, 0))</f>
        <v/>
      </c>
      <c r="AK931">
        <f>IF(ISBLANK('Raw Data'!A926), 0, IF(AND('Raw Data'!D926&lt;3, 'Raw Data'!E926&lt;3, 'Raw Data'!F926&lt;BB$2), 'Raw Data'!AF926, 0))</f>
        <v/>
      </c>
      <c r="AL931">
        <f>IF(ISBLANK('Raw Data'!A926), 0, IF(AND('Raw Data'!D926&lt;4, 'Raw Data'!E926&lt;4, 'Raw Data'!F926&lt;BB$2), 'Raw Data'!AI926, 0))</f>
        <v/>
      </c>
      <c r="AM931">
        <f>IF(ISBLANK('Raw Data'!A926), 0, IF(AND('Raw Data'!D926&lt;5, 'Raw Data'!E926&lt;5, 'Raw Data'!F926&lt;BB$2), 'Raw Data'!AL926, 0))</f>
        <v/>
      </c>
      <c r="AN931">
        <f>IF(ISBLANK('Raw Data'!A926), 0, IF(AND('Raw Data'!D926&lt;6, 'Raw Data'!E926&lt;6, 'Raw Data'!F926&lt;BB$2), 'Raw Data'!AO926, 0))</f>
        <v/>
      </c>
      <c r="AO931">
        <f>IF(ISBLANK('Raw Data'!A926), 0, IF(AND('Raw Data'!I926&lt;Analysis!$BC$2, 'Raw Data'!D926-'Raw Data'!E926&gt;1), 'Raw Data'!AW926, IF(AND('Raw Data'!J926&lt;Analysis!$BC$2, 'Raw Data'!E926-'Raw Data'!D926&gt;1), 'Raw Data'!AY926, 0)))</f>
        <v/>
      </c>
      <c r="AP931">
        <f>IF(ISBLANK('Raw Data'!A926), 0, IF(AND('Raw Data'!I926&lt;Analysis!$BC$2, 'Raw Data'!D926-'Raw Data'!E926&gt;2), 'Raw Data'!AZ926, IF(AND('Raw Data'!J926&lt;Analysis!$BC$2, 'Raw Data'!E926-'Raw Data'!D926&gt;2), 'Raw Data'!BB926, 0)))</f>
        <v/>
      </c>
      <c r="AQ931">
        <f>IF(ISBLANK('Raw Data'!A926), 0, IF(AND('Raw Data'!I926&lt;Analysis!$BC$2, 'Raw Data'!D926-'Raw Data'!E926&gt;3), 'Raw Data'!BC926, IF(AND('Raw Data'!J926&lt;Analysis!$BC$2, 'Raw Data'!E926-'Raw Data'!D926&gt;3), 'Raw Data'!BE926, 0)))</f>
        <v/>
      </c>
      <c r="AR931">
        <f>IF('Hidden Analysiss'!D927=1,IF(ABS('Raw Data'!E926-'Raw Data'!D926)&lt;2,'Raw Data'!AX926,0), 0)</f>
        <v/>
      </c>
      <c r="AS931">
        <f>IF('Hidden Analysiss'!D927=1,IF(ABS('Raw Data'!E926-'Raw Data'!D926)&lt;3,'Raw Data'!BA926,0), 0)</f>
        <v/>
      </c>
      <c r="AT931">
        <f>IF('Hidden Analysiss'!D927=1,IF(ABS('Raw Data'!E926-'Raw Data'!D926)&lt;4,'Raw Data'!BD926,0), 0)</f>
        <v/>
      </c>
      <c r="AU931">
        <f>IF(AND('Hidden Analysiss'!E927=1, ABS('Raw Data'!E926-'Raw Data'!D926)&lt;2), 'Raw Data'!AX926, 0)</f>
        <v/>
      </c>
      <c r="AV931">
        <f>IF(AND('Hidden Analysiss'!E927=1, ABS('Raw Data'!E926-'Raw Data'!D926)&lt;3), 'Raw Data'!BA926, 0)</f>
        <v/>
      </c>
      <c r="AW931">
        <f>IF(AND('Hidden Analysiss'!E927=1, ABS('Raw Data'!E926-'Raw Data'!D926)&lt;3), 'Raw Data'!BD926, 0)</f>
        <v/>
      </c>
    </row>
    <row r="932">
      <c r="A932" s="1">
        <f>'Raw Data'!A927</f>
        <v/>
      </c>
      <c r="B932">
        <f>IF('Raw Data'!E927&gt;'Raw Data'!D927, 'Raw Data'!J927, 0)</f>
        <v/>
      </c>
      <c r="C932">
        <f>IF('Raw Data'!D927&gt;'Raw Data'!E927, 'Raw Data'!I927, 0)</f>
        <v/>
      </c>
      <c r="D932">
        <f>SUM(G932:H932)</f>
        <v/>
      </c>
      <c r="E932">
        <f>IF(AND('Raw Data'!J927&lt;'Raw Data'!I927,'Raw Data'!E927&gt;'Raw Data'!D927,'Raw Data'!E927-'Raw Data'!D927&gt;3),'Raw Data'!N927,IF(AND('Raw Data'!I927&lt;'Raw Data'!J927,'Raw Data'!D927&gt;'Raw Data'!E927,'Raw Data'!D927-'Raw Data'!E927&gt;3),'Raw Data'!M927,0))</f>
        <v/>
      </c>
      <c r="F932">
        <f>IF(AND('Raw Data'!J927&lt;'Raw Data'!I927,'Raw Data'!E927&gt;'Raw Data'!D927,'Raw Data'!E927-'Raw Data'!D927&lt;4),'Raw Data'!L927,IF(AND('Raw Data'!I927&lt;'Raw Data'!J927,'Raw Data'!D927&gt;'Raw Data'!E927,'Raw Data'!D927-'Raw Data'!E927&lt;4),'Raw Data'!K927,0))</f>
        <v/>
      </c>
      <c r="G932">
        <f>IF(AND('Raw Data'!J927&lt;'Raw Data'!I927, 'Raw Data'!E927&gt;'Raw Data'!D927), 'Raw Data'!J927, 0)</f>
        <v/>
      </c>
      <c r="H932">
        <f>IF(AND('Raw Data'!J927&gt;'Raw Data'!I927, 'Raw Data'!E927&lt;'Raw Data'!D927), 'Raw Data'!I927, 0)</f>
        <v/>
      </c>
      <c r="I932">
        <f>SUM(J932:K932)</f>
        <v/>
      </c>
      <c r="J932">
        <f>IF(AND('Raw Data'!J927&gt;'Raw Data'!I927, 'Raw Data'!E927&gt;'Raw Data'!D927), 'Raw Data'!J927, 0)</f>
        <v/>
      </c>
      <c r="K932">
        <f>IF(AND('Raw Data'!I927&gt;'Raw Data'!J927, 'Raw Data'!D927&gt;'Raw Data'!E927), 'Raw Data'!I927, 0)</f>
        <v/>
      </c>
      <c r="L932">
        <f>IF('Raw Data'!E927-'Raw Data'!D927&gt;3, 'Raw Data'!N927, 0)</f>
        <v/>
      </c>
      <c r="M932">
        <f>IF('Raw Data'!D927-'Raw Data'!E927&gt;3, 'Raw Data'!M927, 0)</f>
        <v/>
      </c>
      <c r="N932">
        <f>IF(ISBLANK('Raw Data'!D927),0,IF(AND('Raw Data'!E927&gt;'Raw Data'!D927,'Raw Data'!E927-'Raw Data'!D927&gt;0,'Raw Data'!E927-'Raw Data'!D927&lt;4),'Raw Data'!L927, 0))</f>
        <v/>
      </c>
      <c r="O932">
        <f>IF(ISBLANK('Raw Data'!D927),0,IF(AND('Raw Data'!E927&gt;'Raw Data'!D927,'Raw Data'!E927-'Raw Data'!D927&gt;0,'Raw Data'!D927-'Raw Data'!E927&lt;4),'Raw Data'!K927, 0))</f>
        <v/>
      </c>
      <c r="P932">
        <f>IF('Raw Data'!E927-'Raw Data'!D927&gt;3, 'Raw Data'!N927, IF('Raw Data'!D927-'Raw Data'!E927&gt;3, 'Raw Data'!M927, 0))</f>
        <v/>
      </c>
      <c r="Q932">
        <f>IF(ISBLANK('Raw Data'!E927),0,IF(AND('Raw Data'!E927-'Raw Data'!D927&lt;4,'Raw Data'!E927-'Raw Data'!D927&gt;0),'Raw Data'!L927,IF(AND('Raw Data'!D927&gt;'Raw Data'!E927,'Raw Data'!D927-'Raw Data'!E927&gt;0),'Raw Data'!K927,0)))</f>
        <v/>
      </c>
      <c r="R932">
        <f>IF(ISBLANK('Raw Data'!K927),0,IFERROR(IF(MATCH(SMALL('Raw Data'!K927:N927,1),L932:O932,0),SMALL('Raw Data'!K927:N927,1)),0))</f>
        <v/>
      </c>
      <c r="S932">
        <f>IF(ISBLANK('Raw Data'!K927),0,IFERROR(IF(MATCH(SMALL('Raw Data'!K927:N927,2),L932:O932,0),SMALL('Raw Data'!K927:N927,2)),0))</f>
        <v/>
      </c>
      <c r="T932">
        <f>IF(ISBLANK('Raw Data'!K927),0,IFERROR(IF(MATCH(SMALL('Raw Data'!K927:N927,3),L932:O932,0),SMALL('Raw Data'!K927:N927,3)),0))</f>
        <v/>
      </c>
      <c r="U932">
        <f>IF(ISBLANK('Raw Data'!K927),0,IFERROR(IF(MATCH(SMALL('Raw Data'!K927:N927,4),L932:O932,0),SMALL('Raw Data'!K927:N927,4)),0))</f>
        <v/>
      </c>
      <c r="V932">
        <f>IF(AND('Raw Data'!D927&lt;3, 'Raw Data'!E927&lt;3, 'Raw Data'!A927&gt;0), 'Raw Data'!AF927, 0)</f>
        <v/>
      </c>
      <c r="W932">
        <f>IF(AND('Raw Data'!D927&lt;4, 'Raw Data'!E927&lt;4, 'Raw Data'!A927&gt;0), 'Raw Data'!AI927, 0)</f>
        <v/>
      </c>
      <c r="X932">
        <f>IF(AND('Raw Data'!D927&lt;5, 'Raw Data'!E927&lt;5, 'Raw Data'!A927&gt;0), 'Raw Data'!AL927, 0)</f>
        <v/>
      </c>
      <c r="Y932">
        <f>IF(AND('Raw Data'!D927&lt;6, 'Raw Data'!E927&lt;6, 'Raw Data'!A927&gt;0), 'Raw Data'!AO927, 0)</f>
        <v/>
      </c>
      <c r="Z932">
        <f>IF(ISBLANK('Raw Data'!D927), 0, IF('Raw Data'!D927-'Raw Data'!E927&gt;1, 'Raw Data'!AW927, 0))</f>
        <v/>
      </c>
      <c r="AA932">
        <f>IF(ISBLANK('Raw Data'!A927), 0, IF(ABS('Raw Data'!D927-'Raw Data'!E927)&lt;2, 'Raw Data'!AX927, 0))</f>
        <v/>
      </c>
      <c r="AB932">
        <f>IF(ISBLANK('Raw Data'!D927), 0, IF('Raw Data'!E927-'Raw Data'!D927&gt;1, 'Raw Data'!AY927, 0))</f>
        <v/>
      </c>
      <c r="AC932">
        <f>IF(ISBLANK('Raw Data'!D927), 0, IF('Raw Data'!D927-'Raw Data'!E927&gt;2, 'Raw Data'!AZ927, 0))</f>
        <v/>
      </c>
      <c r="AD932">
        <f>IF(ISBLANK('Raw Data'!A927), 0, IF(ABS('Raw Data'!D927-'Raw Data'!E927)&lt;3, 'Raw Data'!BA927, 0))</f>
        <v/>
      </c>
      <c r="AE932">
        <f>IF(ISBLANK('Raw Data'!D927), 0, IF('Raw Data'!E927-'Raw Data'!D927&gt;2, 'Raw Data'!BB927, 0))</f>
        <v/>
      </c>
      <c r="AF932">
        <f>IF(ISBLANK('Raw Data'!D927), 0, IF('Raw Data'!D927-'Raw Data'!E927&gt;3, 'Raw Data'!BC927, 0))</f>
        <v/>
      </c>
      <c r="AG932">
        <f>IF(ISBLANK('Raw Data'!A927), 0, IF(ABS('Raw Data'!D927-'Raw Data'!E927)&lt;4, 'Raw Data'!BD927, 0))</f>
        <v/>
      </c>
      <c r="AH932">
        <f>IF(ISBLANK('Raw Data'!D927), 0, IF('Raw Data'!E927-'Raw Data'!D927&gt;3, 'Raw Data'!BE927, 0))</f>
        <v/>
      </c>
      <c r="AI932">
        <f>IF(SUM('Raw Data'!D927:E927)&gt;'Raw Data'!F927, 'Raw Data'!G927, 0)</f>
        <v/>
      </c>
      <c r="AJ932">
        <f>IF(ISBLANK('Raw Data'!D927), 0, IF(SUM('Raw Data'!D927:E927)&lt;'Raw Data'!F927, 'Raw Data'!H927, 0))</f>
        <v/>
      </c>
      <c r="AK932">
        <f>IF(ISBLANK('Raw Data'!A927), 0, IF(AND('Raw Data'!D927&lt;3, 'Raw Data'!E927&lt;3, 'Raw Data'!F927&lt;BB$2), 'Raw Data'!AF927, 0))</f>
        <v/>
      </c>
      <c r="AL932">
        <f>IF(ISBLANK('Raw Data'!A927), 0, IF(AND('Raw Data'!D927&lt;4, 'Raw Data'!E927&lt;4, 'Raw Data'!F927&lt;BB$2), 'Raw Data'!AI927, 0))</f>
        <v/>
      </c>
      <c r="AM932">
        <f>IF(ISBLANK('Raw Data'!A927), 0, IF(AND('Raw Data'!D927&lt;5, 'Raw Data'!E927&lt;5, 'Raw Data'!F927&lt;BB$2), 'Raw Data'!AL927, 0))</f>
        <v/>
      </c>
      <c r="AN932">
        <f>IF(ISBLANK('Raw Data'!A927), 0, IF(AND('Raw Data'!D927&lt;6, 'Raw Data'!E927&lt;6, 'Raw Data'!F927&lt;BB$2), 'Raw Data'!AO927, 0))</f>
        <v/>
      </c>
      <c r="AO932">
        <f>IF(ISBLANK('Raw Data'!A927), 0, IF(AND('Raw Data'!I927&lt;Analysis!$BC$2, 'Raw Data'!D927-'Raw Data'!E927&gt;1), 'Raw Data'!AW927, IF(AND('Raw Data'!J927&lt;Analysis!$BC$2, 'Raw Data'!E927-'Raw Data'!D927&gt;1), 'Raw Data'!AY927, 0)))</f>
        <v/>
      </c>
      <c r="AP932">
        <f>IF(ISBLANK('Raw Data'!A927), 0, IF(AND('Raw Data'!I927&lt;Analysis!$BC$2, 'Raw Data'!D927-'Raw Data'!E927&gt;2), 'Raw Data'!AZ927, IF(AND('Raw Data'!J927&lt;Analysis!$BC$2, 'Raw Data'!E927-'Raw Data'!D927&gt;2), 'Raw Data'!BB927, 0)))</f>
        <v/>
      </c>
      <c r="AQ932">
        <f>IF(ISBLANK('Raw Data'!A927), 0, IF(AND('Raw Data'!I927&lt;Analysis!$BC$2, 'Raw Data'!D927-'Raw Data'!E927&gt;3), 'Raw Data'!BC927, IF(AND('Raw Data'!J927&lt;Analysis!$BC$2, 'Raw Data'!E927-'Raw Data'!D927&gt;3), 'Raw Data'!BE927, 0)))</f>
        <v/>
      </c>
      <c r="AR932">
        <f>IF('Hidden Analysiss'!D928=1,IF(ABS('Raw Data'!E927-'Raw Data'!D927)&lt;2,'Raw Data'!AX927,0), 0)</f>
        <v/>
      </c>
      <c r="AS932">
        <f>IF('Hidden Analysiss'!D928=1,IF(ABS('Raw Data'!E927-'Raw Data'!D927)&lt;3,'Raw Data'!BA927,0), 0)</f>
        <v/>
      </c>
      <c r="AT932">
        <f>IF('Hidden Analysiss'!D928=1,IF(ABS('Raw Data'!E927-'Raw Data'!D927)&lt;4,'Raw Data'!BD927,0), 0)</f>
        <v/>
      </c>
      <c r="AU932">
        <f>IF(AND('Hidden Analysiss'!E928=1, ABS('Raw Data'!E927-'Raw Data'!D927)&lt;2), 'Raw Data'!AX927, 0)</f>
        <v/>
      </c>
      <c r="AV932">
        <f>IF(AND('Hidden Analysiss'!E928=1, ABS('Raw Data'!E927-'Raw Data'!D927)&lt;3), 'Raw Data'!BA927, 0)</f>
        <v/>
      </c>
      <c r="AW932">
        <f>IF(AND('Hidden Analysiss'!E928=1, ABS('Raw Data'!E927-'Raw Data'!D927)&lt;3), 'Raw Data'!BD927, 0)</f>
        <v/>
      </c>
    </row>
    <row r="933">
      <c r="A933" s="1">
        <f>'Raw Data'!A928</f>
        <v/>
      </c>
      <c r="B933">
        <f>IF('Raw Data'!E928&gt;'Raw Data'!D928, 'Raw Data'!J928, 0)</f>
        <v/>
      </c>
      <c r="C933">
        <f>IF('Raw Data'!D928&gt;'Raw Data'!E928, 'Raw Data'!I928, 0)</f>
        <v/>
      </c>
      <c r="D933">
        <f>SUM(G933:H933)</f>
        <v/>
      </c>
      <c r="E933">
        <f>IF(AND('Raw Data'!J928&lt;'Raw Data'!I928,'Raw Data'!E928&gt;'Raw Data'!D928,'Raw Data'!E928-'Raw Data'!D928&gt;3),'Raw Data'!N928,IF(AND('Raw Data'!I928&lt;'Raw Data'!J928,'Raw Data'!D928&gt;'Raw Data'!E928,'Raw Data'!D928-'Raw Data'!E928&gt;3),'Raw Data'!M928,0))</f>
        <v/>
      </c>
      <c r="F933">
        <f>IF(AND('Raw Data'!J928&lt;'Raw Data'!I928,'Raw Data'!E928&gt;'Raw Data'!D928,'Raw Data'!E928-'Raw Data'!D928&lt;4),'Raw Data'!L928,IF(AND('Raw Data'!I928&lt;'Raw Data'!J928,'Raw Data'!D928&gt;'Raw Data'!E928,'Raw Data'!D928-'Raw Data'!E928&lt;4),'Raw Data'!K928,0))</f>
        <v/>
      </c>
      <c r="G933">
        <f>IF(AND('Raw Data'!J928&lt;'Raw Data'!I928, 'Raw Data'!E928&gt;'Raw Data'!D928), 'Raw Data'!J928, 0)</f>
        <v/>
      </c>
      <c r="H933">
        <f>IF(AND('Raw Data'!J928&gt;'Raw Data'!I928, 'Raw Data'!E928&lt;'Raw Data'!D928), 'Raw Data'!I928, 0)</f>
        <v/>
      </c>
      <c r="I933">
        <f>SUM(J933:K933)</f>
        <v/>
      </c>
      <c r="J933">
        <f>IF(AND('Raw Data'!J928&gt;'Raw Data'!I928, 'Raw Data'!E928&gt;'Raw Data'!D928), 'Raw Data'!J928, 0)</f>
        <v/>
      </c>
      <c r="K933">
        <f>IF(AND('Raw Data'!I928&gt;'Raw Data'!J928, 'Raw Data'!D928&gt;'Raw Data'!E928), 'Raw Data'!I928, 0)</f>
        <v/>
      </c>
      <c r="L933">
        <f>IF('Raw Data'!E928-'Raw Data'!D928&gt;3, 'Raw Data'!N928, 0)</f>
        <v/>
      </c>
      <c r="M933">
        <f>IF('Raw Data'!D928-'Raw Data'!E928&gt;3, 'Raw Data'!M928, 0)</f>
        <v/>
      </c>
      <c r="N933">
        <f>IF(ISBLANK('Raw Data'!D928),0,IF(AND('Raw Data'!E928&gt;'Raw Data'!D928,'Raw Data'!E928-'Raw Data'!D928&gt;0,'Raw Data'!E928-'Raw Data'!D928&lt;4),'Raw Data'!L928, 0))</f>
        <v/>
      </c>
      <c r="O933">
        <f>IF(ISBLANK('Raw Data'!D928),0,IF(AND('Raw Data'!E928&gt;'Raw Data'!D928,'Raw Data'!E928-'Raw Data'!D928&gt;0,'Raw Data'!D928-'Raw Data'!E928&lt;4),'Raw Data'!K928, 0))</f>
        <v/>
      </c>
      <c r="P933">
        <f>IF('Raw Data'!E928-'Raw Data'!D928&gt;3, 'Raw Data'!N928, IF('Raw Data'!D928-'Raw Data'!E928&gt;3, 'Raw Data'!M928, 0))</f>
        <v/>
      </c>
      <c r="Q933">
        <f>IF(ISBLANK('Raw Data'!E928),0,IF(AND('Raw Data'!E928-'Raw Data'!D928&lt;4,'Raw Data'!E928-'Raw Data'!D928&gt;0),'Raw Data'!L928,IF(AND('Raw Data'!D928&gt;'Raw Data'!E928,'Raw Data'!D928-'Raw Data'!E928&gt;0),'Raw Data'!K928,0)))</f>
        <v/>
      </c>
      <c r="R933">
        <f>IF(ISBLANK('Raw Data'!K928),0,IFERROR(IF(MATCH(SMALL('Raw Data'!K928:N928,1),L933:O933,0),SMALL('Raw Data'!K928:N928,1)),0))</f>
        <v/>
      </c>
      <c r="S933">
        <f>IF(ISBLANK('Raw Data'!K928),0,IFERROR(IF(MATCH(SMALL('Raw Data'!K928:N928,2),L933:O933,0),SMALL('Raw Data'!K928:N928,2)),0))</f>
        <v/>
      </c>
      <c r="T933">
        <f>IF(ISBLANK('Raw Data'!K928),0,IFERROR(IF(MATCH(SMALL('Raw Data'!K928:N928,3),L933:O933,0),SMALL('Raw Data'!K928:N928,3)),0))</f>
        <v/>
      </c>
      <c r="U933">
        <f>IF(ISBLANK('Raw Data'!K928),0,IFERROR(IF(MATCH(SMALL('Raw Data'!K928:N928,4),L933:O933,0),SMALL('Raw Data'!K928:N928,4)),0))</f>
        <v/>
      </c>
      <c r="V933">
        <f>IF(AND('Raw Data'!D928&lt;3, 'Raw Data'!E928&lt;3, 'Raw Data'!A928&gt;0), 'Raw Data'!AF928, 0)</f>
        <v/>
      </c>
      <c r="W933">
        <f>IF(AND('Raw Data'!D928&lt;4, 'Raw Data'!E928&lt;4, 'Raw Data'!A928&gt;0), 'Raw Data'!AI928, 0)</f>
        <v/>
      </c>
      <c r="X933">
        <f>IF(AND('Raw Data'!D928&lt;5, 'Raw Data'!E928&lt;5, 'Raw Data'!A928&gt;0), 'Raw Data'!AL928, 0)</f>
        <v/>
      </c>
      <c r="Y933">
        <f>IF(AND('Raw Data'!D928&lt;6, 'Raw Data'!E928&lt;6, 'Raw Data'!A928&gt;0), 'Raw Data'!AO928, 0)</f>
        <v/>
      </c>
      <c r="Z933">
        <f>IF(ISBLANK('Raw Data'!D928), 0, IF('Raw Data'!D928-'Raw Data'!E928&gt;1, 'Raw Data'!AW928, 0))</f>
        <v/>
      </c>
      <c r="AA933">
        <f>IF(ISBLANK('Raw Data'!A928), 0, IF(ABS('Raw Data'!D928-'Raw Data'!E928)&lt;2, 'Raw Data'!AX928, 0))</f>
        <v/>
      </c>
      <c r="AB933">
        <f>IF(ISBLANK('Raw Data'!D928), 0, IF('Raw Data'!E928-'Raw Data'!D928&gt;1, 'Raw Data'!AY928, 0))</f>
        <v/>
      </c>
      <c r="AC933">
        <f>IF(ISBLANK('Raw Data'!D928), 0, IF('Raw Data'!D928-'Raw Data'!E928&gt;2, 'Raw Data'!AZ928, 0))</f>
        <v/>
      </c>
      <c r="AD933">
        <f>IF(ISBLANK('Raw Data'!A928), 0, IF(ABS('Raw Data'!D928-'Raw Data'!E928)&lt;3, 'Raw Data'!BA928, 0))</f>
        <v/>
      </c>
      <c r="AE933">
        <f>IF(ISBLANK('Raw Data'!D928), 0, IF('Raw Data'!E928-'Raw Data'!D928&gt;2, 'Raw Data'!BB928, 0))</f>
        <v/>
      </c>
      <c r="AF933">
        <f>IF(ISBLANK('Raw Data'!D928), 0, IF('Raw Data'!D928-'Raw Data'!E928&gt;3, 'Raw Data'!BC928, 0))</f>
        <v/>
      </c>
      <c r="AG933">
        <f>IF(ISBLANK('Raw Data'!A928), 0, IF(ABS('Raw Data'!D928-'Raw Data'!E928)&lt;4, 'Raw Data'!BD928, 0))</f>
        <v/>
      </c>
      <c r="AH933">
        <f>IF(ISBLANK('Raw Data'!D928), 0, IF('Raw Data'!E928-'Raw Data'!D928&gt;3, 'Raw Data'!BE928, 0))</f>
        <v/>
      </c>
      <c r="AI933">
        <f>IF(SUM('Raw Data'!D928:E928)&gt;'Raw Data'!F928, 'Raw Data'!G928, 0)</f>
        <v/>
      </c>
      <c r="AJ933">
        <f>IF(ISBLANK('Raw Data'!D928), 0, IF(SUM('Raw Data'!D928:E928)&lt;'Raw Data'!F928, 'Raw Data'!H928, 0))</f>
        <v/>
      </c>
      <c r="AK933">
        <f>IF(ISBLANK('Raw Data'!A928), 0, IF(AND('Raw Data'!D928&lt;3, 'Raw Data'!E928&lt;3, 'Raw Data'!F928&lt;BB$2), 'Raw Data'!AF928, 0))</f>
        <v/>
      </c>
      <c r="AL933">
        <f>IF(ISBLANK('Raw Data'!A928), 0, IF(AND('Raw Data'!D928&lt;4, 'Raw Data'!E928&lt;4, 'Raw Data'!F928&lt;BB$2), 'Raw Data'!AI928, 0))</f>
        <v/>
      </c>
      <c r="AM933">
        <f>IF(ISBLANK('Raw Data'!A928), 0, IF(AND('Raw Data'!D928&lt;5, 'Raw Data'!E928&lt;5, 'Raw Data'!F928&lt;BB$2), 'Raw Data'!AL928, 0))</f>
        <v/>
      </c>
      <c r="AN933">
        <f>IF(ISBLANK('Raw Data'!A928), 0, IF(AND('Raw Data'!D928&lt;6, 'Raw Data'!E928&lt;6, 'Raw Data'!F928&lt;BB$2), 'Raw Data'!AO928, 0))</f>
        <v/>
      </c>
      <c r="AO933">
        <f>IF(ISBLANK('Raw Data'!A928), 0, IF(AND('Raw Data'!I928&lt;Analysis!$BC$2, 'Raw Data'!D928-'Raw Data'!E928&gt;1), 'Raw Data'!AW928, IF(AND('Raw Data'!J928&lt;Analysis!$BC$2, 'Raw Data'!E928-'Raw Data'!D928&gt;1), 'Raw Data'!AY928, 0)))</f>
        <v/>
      </c>
      <c r="AP933">
        <f>IF(ISBLANK('Raw Data'!A928), 0, IF(AND('Raw Data'!I928&lt;Analysis!$BC$2, 'Raw Data'!D928-'Raw Data'!E928&gt;2), 'Raw Data'!AZ928, IF(AND('Raw Data'!J928&lt;Analysis!$BC$2, 'Raw Data'!E928-'Raw Data'!D928&gt;2), 'Raw Data'!BB928, 0)))</f>
        <v/>
      </c>
      <c r="AQ933">
        <f>IF(ISBLANK('Raw Data'!A928), 0, IF(AND('Raw Data'!I928&lt;Analysis!$BC$2, 'Raw Data'!D928-'Raw Data'!E928&gt;3), 'Raw Data'!BC928, IF(AND('Raw Data'!J928&lt;Analysis!$BC$2, 'Raw Data'!E928-'Raw Data'!D928&gt;3), 'Raw Data'!BE928, 0)))</f>
        <v/>
      </c>
      <c r="AR933">
        <f>IF('Hidden Analysiss'!D929=1,IF(ABS('Raw Data'!E928-'Raw Data'!D928)&lt;2,'Raw Data'!AX928,0), 0)</f>
        <v/>
      </c>
      <c r="AS933">
        <f>IF('Hidden Analysiss'!D929=1,IF(ABS('Raw Data'!E928-'Raw Data'!D928)&lt;3,'Raw Data'!BA928,0), 0)</f>
        <v/>
      </c>
      <c r="AT933">
        <f>IF('Hidden Analysiss'!D929=1,IF(ABS('Raw Data'!E928-'Raw Data'!D928)&lt;4,'Raw Data'!BD928,0), 0)</f>
        <v/>
      </c>
      <c r="AU933">
        <f>IF(AND('Hidden Analysiss'!E929=1, ABS('Raw Data'!E928-'Raw Data'!D928)&lt;2), 'Raw Data'!AX928, 0)</f>
        <v/>
      </c>
      <c r="AV933">
        <f>IF(AND('Hidden Analysiss'!E929=1, ABS('Raw Data'!E928-'Raw Data'!D928)&lt;3), 'Raw Data'!BA928, 0)</f>
        <v/>
      </c>
      <c r="AW933">
        <f>IF(AND('Hidden Analysiss'!E929=1, ABS('Raw Data'!E928-'Raw Data'!D928)&lt;3), 'Raw Data'!BD928, 0)</f>
        <v/>
      </c>
    </row>
    <row r="934">
      <c r="A934" s="1">
        <f>'Raw Data'!A929</f>
        <v/>
      </c>
      <c r="B934">
        <f>IF('Raw Data'!E929&gt;'Raw Data'!D929, 'Raw Data'!J929, 0)</f>
        <v/>
      </c>
      <c r="C934">
        <f>IF('Raw Data'!D929&gt;'Raw Data'!E929, 'Raw Data'!I929, 0)</f>
        <v/>
      </c>
      <c r="D934">
        <f>SUM(G934:H934)</f>
        <v/>
      </c>
      <c r="E934">
        <f>IF(AND('Raw Data'!J929&lt;'Raw Data'!I929,'Raw Data'!E929&gt;'Raw Data'!D929,'Raw Data'!E929-'Raw Data'!D929&gt;3),'Raw Data'!N929,IF(AND('Raw Data'!I929&lt;'Raw Data'!J929,'Raw Data'!D929&gt;'Raw Data'!E929,'Raw Data'!D929-'Raw Data'!E929&gt;3),'Raw Data'!M929,0))</f>
        <v/>
      </c>
      <c r="F934">
        <f>IF(AND('Raw Data'!J929&lt;'Raw Data'!I929,'Raw Data'!E929&gt;'Raw Data'!D929,'Raw Data'!E929-'Raw Data'!D929&lt;4),'Raw Data'!L929,IF(AND('Raw Data'!I929&lt;'Raw Data'!J929,'Raw Data'!D929&gt;'Raw Data'!E929,'Raw Data'!D929-'Raw Data'!E929&lt;4),'Raw Data'!K929,0))</f>
        <v/>
      </c>
      <c r="G934">
        <f>IF(AND('Raw Data'!J929&lt;'Raw Data'!I929, 'Raw Data'!E929&gt;'Raw Data'!D929), 'Raw Data'!J929, 0)</f>
        <v/>
      </c>
      <c r="H934">
        <f>IF(AND('Raw Data'!J929&gt;'Raw Data'!I929, 'Raw Data'!E929&lt;'Raw Data'!D929), 'Raw Data'!I929, 0)</f>
        <v/>
      </c>
      <c r="I934">
        <f>SUM(J934:K934)</f>
        <v/>
      </c>
      <c r="J934">
        <f>IF(AND('Raw Data'!J929&gt;'Raw Data'!I929, 'Raw Data'!E929&gt;'Raw Data'!D929), 'Raw Data'!J929, 0)</f>
        <v/>
      </c>
      <c r="K934">
        <f>IF(AND('Raw Data'!I929&gt;'Raw Data'!J929, 'Raw Data'!D929&gt;'Raw Data'!E929), 'Raw Data'!I929, 0)</f>
        <v/>
      </c>
      <c r="L934">
        <f>IF('Raw Data'!E929-'Raw Data'!D929&gt;3, 'Raw Data'!N929, 0)</f>
        <v/>
      </c>
      <c r="M934">
        <f>IF('Raw Data'!D929-'Raw Data'!E929&gt;3, 'Raw Data'!M929, 0)</f>
        <v/>
      </c>
      <c r="N934">
        <f>IF(ISBLANK('Raw Data'!D929),0,IF(AND('Raw Data'!E929&gt;'Raw Data'!D929,'Raw Data'!E929-'Raw Data'!D929&gt;0,'Raw Data'!E929-'Raw Data'!D929&lt;4),'Raw Data'!L929, 0))</f>
        <v/>
      </c>
      <c r="O934">
        <f>IF(ISBLANK('Raw Data'!D929),0,IF(AND('Raw Data'!E929&gt;'Raw Data'!D929,'Raw Data'!E929-'Raw Data'!D929&gt;0,'Raw Data'!D929-'Raw Data'!E929&lt;4),'Raw Data'!K929, 0))</f>
        <v/>
      </c>
      <c r="P934">
        <f>IF('Raw Data'!E929-'Raw Data'!D929&gt;3, 'Raw Data'!N929, IF('Raw Data'!D929-'Raw Data'!E929&gt;3, 'Raw Data'!M929, 0))</f>
        <v/>
      </c>
      <c r="Q934">
        <f>IF(ISBLANK('Raw Data'!E929),0,IF(AND('Raw Data'!E929-'Raw Data'!D929&lt;4,'Raw Data'!E929-'Raw Data'!D929&gt;0),'Raw Data'!L929,IF(AND('Raw Data'!D929&gt;'Raw Data'!E929,'Raw Data'!D929-'Raw Data'!E929&gt;0),'Raw Data'!K929,0)))</f>
        <v/>
      </c>
      <c r="R934">
        <f>IF(ISBLANK('Raw Data'!K929),0,IFERROR(IF(MATCH(SMALL('Raw Data'!K929:N929,1),L934:O934,0),SMALL('Raw Data'!K929:N929,1)),0))</f>
        <v/>
      </c>
      <c r="S934">
        <f>IF(ISBLANK('Raw Data'!K929),0,IFERROR(IF(MATCH(SMALL('Raw Data'!K929:N929,2),L934:O934,0),SMALL('Raw Data'!K929:N929,2)),0))</f>
        <v/>
      </c>
      <c r="T934">
        <f>IF(ISBLANK('Raw Data'!K929),0,IFERROR(IF(MATCH(SMALL('Raw Data'!K929:N929,3),L934:O934,0),SMALL('Raw Data'!K929:N929,3)),0))</f>
        <v/>
      </c>
      <c r="U934">
        <f>IF(ISBLANK('Raw Data'!K929),0,IFERROR(IF(MATCH(SMALL('Raw Data'!K929:N929,4),L934:O934,0),SMALL('Raw Data'!K929:N929,4)),0))</f>
        <v/>
      </c>
      <c r="V934">
        <f>IF(AND('Raw Data'!D929&lt;3, 'Raw Data'!E929&lt;3, 'Raw Data'!A929&gt;0), 'Raw Data'!AF929, 0)</f>
        <v/>
      </c>
      <c r="W934">
        <f>IF(AND('Raw Data'!D929&lt;4, 'Raw Data'!E929&lt;4, 'Raw Data'!A929&gt;0), 'Raw Data'!AI929, 0)</f>
        <v/>
      </c>
      <c r="X934">
        <f>IF(AND('Raw Data'!D929&lt;5, 'Raw Data'!E929&lt;5, 'Raw Data'!A929&gt;0), 'Raw Data'!AL929, 0)</f>
        <v/>
      </c>
      <c r="Y934">
        <f>IF(AND('Raw Data'!D929&lt;6, 'Raw Data'!E929&lt;6, 'Raw Data'!A929&gt;0), 'Raw Data'!AO929, 0)</f>
        <v/>
      </c>
      <c r="Z934">
        <f>IF(ISBLANK('Raw Data'!D929), 0, IF('Raw Data'!D929-'Raw Data'!E929&gt;1, 'Raw Data'!AW929, 0))</f>
        <v/>
      </c>
      <c r="AA934">
        <f>IF(ISBLANK('Raw Data'!A929), 0, IF(ABS('Raw Data'!D929-'Raw Data'!E929)&lt;2, 'Raw Data'!AX929, 0))</f>
        <v/>
      </c>
      <c r="AB934">
        <f>IF(ISBLANK('Raw Data'!D929), 0, IF('Raw Data'!E929-'Raw Data'!D929&gt;1, 'Raw Data'!AY929, 0))</f>
        <v/>
      </c>
      <c r="AC934">
        <f>IF(ISBLANK('Raw Data'!D929), 0, IF('Raw Data'!D929-'Raw Data'!E929&gt;2, 'Raw Data'!AZ929, 0))</f>
        <v/>
      </c>
      <c r="AD934">
        <f>IF(ISBLANK('Raw Data'!A929), 0, IF(ABS('Raw Data'!D929-'Raw Data'!E929)&lt;3, 'Raw Data'!BA929, 0))</f>
        <v/>
      </c>
      <c r="AE934">
        <f>IF(ISBLANK('Raw Data'!D929), 0, IF('Raw Data'!E929-'Raw Data'!D929&gt;2, 'Raw Data'!BB929, 0))</f>
        <v/>
      </c>
      <c r="AF934">
        <f>IF(ISBLANK('Raw Data'!D929), 0, IF('Raw Data'!D929-'Raw Data'!E929&gt;3, 'Raw Data'!BC929, 0))</f>
        <v/>
      </c>
      <c r="AG934">
        <f>IF(ISBLANK('Raw Data'!A929), 0, IF(ABS('Raw Data'!D929-'Raw Data'!E929)&lt;4, 'Raw Data'!BD929, 0))</f>
        <v/>
      </c>
      <c r="AH934">
        <f>IF(ISBLANK('Raw Data'!D929), 0, IF('Raw Data'!E929-'Raw Data'!D929&gt;3, 'Raw Data'!BE929, 0))</f>
        <v/>
      </c>
      <c r="AI934">
        <f>IF(SUM('Raw Data'!D929:E929)&gt;'Raw Data'!F929, 'Raw Data'!G929, 0)</f>
        <v/>
      </c>
      <c r="AJ934">
        <f>IF(ISBLANK('Raw Data'!D929), 0, IF(SUM('Raw Data'!D929:E929)&lt;'Raw Data'!F929, 'Raw Data'!H929, 0))</f>
        <v/>
      </c>
      <c r="AK934">
        <f>IF(ISBLANK('Raw Data'!A929), 0, IF(AND('Raw Data'!D929&lt;3, 'Raw Data'!E929&lt;3, 'Raw Data'!F929&lt;BB$2), 'Raw Data'!AF929, 0))</f>
        <v/>
      </c>
      <c r="AL934">
        <f>IF(ISBLANK('Raw Data'!A929), 0, IF(AND('Raw Data'!D929&lt;4, 'Raw Data'!E929&lt;4, 'Raw Data'!F929&lt;BB$2), 'Raw Data'!AI929, 0))</f>
        <v/>
      </c>
      <c r="AM934">
        <f>IF(ISBLANK('Raw Data'!A929), 0, IF(AND('Raw Data'!D929&lt;5, 'Raw Data'!E929&lt;5, 'Raw Data'!F929&lt;BB$2), 'Raw Data'!AL929, 0))</f>
        <v/>
      </c>
      <c r="AN934">
        <f>IF(ISBLANK('Raw Data'!A929), 0, IF(AND('Raw Data'!D929&lt;6, 'Raw Data'!E929&lt;6, 'Raw Data'!F929&lt;BB$2), 'Raw Data'!AO929, 0))</f>
        <v/>
      </c>
      <c r="AO934">
        <f>IF(ISBLANK('Raw Data'!A929), 0, IF(AND('Raw Data'!I929&lt;Analysis!$BC$2, 'Raw Data'!D929-'Raw Data'!E929&gt;1), 'Raw Data'!AW929, IF(AND('Raw Data'!J929&lt;Analysis!$BC$2, 'Raw Data'!E929-'Raw Data'!D929&gt;1), 'Raw Data'!AY929, 0)))</f>
        <v/>
      </c>
      <c r="AP934">
        <f>IF(ISBLANK('Raw Data'!A929), 0, IF(AND('Raw Data'!I929&lt;Analysis!$BC$2, 'Raw Data'!D929-'Raw Data'!E929&gt;2), 'Raw Data'!AZ929, IF(AND('Raw Data'!J929&lt;Analysis!$BC$2, 'Raw Data'!E929-'Raw Data'!D929&gt;2), 'Raw Data'!BB929, 0)))</f>
        <v/>
      </c>
      <c r="AQ934">
        <f>IF(ISBLANK('Raw Data'!A929), 0, IF(AND('Raw Data'!I929&lt;Analysis!$BC$2, 'Raw Data'!D929-'Raw Data'!E929&gt;3), 'Raw Data'!BC929, IF(AND('Raw Data'!J929&lt;Analysis!$BC$2, 'Raw Data'!E929-'Raw Data'!D929&gt;3), 'Raw Data'!BE929, 0)))</f>
        <v/>
      </c>
      <c r="AR934">
        <f>IF('Hidden Analysiss'!D930=1,IF(ABS('Raw Data'!E929-'Raw Data'!D929)&lt;2,'Raw Data'!AX929,0), 0)</f>
        <v/>
      </c>
      <c r="AS934">
        <f>IF('Hidden Analysiss'!D930=1,IF(ABS('Raw Data'!E929-'Raw Data'!D929)&lt;3,'Raw Data'!BA929,0), 0)</f>
        <v/>
      </c>
      <c r="AT934">
        <f>IF('Hidden Analysiss'!D930=1,IF(ABS('Raw Data'!E929-'Raw Data'!D929)&lt;4,'Raw Data'!BD929,0), 0)</f>
        <v/>
      </c>
      <c r="AU934">
        <f>IF(AND('Hidden Analysiss'!E930=1, ABS('Raw Data'!E929-'Raw Data'!D929)&lt;2), 'Raw Data'!AX929, 0)</f>
        <v/>
      </c>
      <c r="AV934">
        <f>IF(AND('Hidden Analysiss'!E930=1, ABS('Raw Data'!E929-'Raw Data'!D929)&lt;3), 'Raw Data'!BA929, 0)</f>
        <v/>
      </c>
      <c r="AW934">
        <f>IF(AND('Hidden Analysiss'!E930=1, ABS('Raw Data'!E929-'Raw Data'!D929)&lt;3), 'Raw Data'!BD929, 0)</f>
        <v/>
      </c>
    </row>
    <row r="935">
      <c r="A935" s="1">
        <f>'Raw Data'!A930</f>
        <v/>
      </c>
      <c r="B935">
        <f>IF('Raw Data'!E930&gt;'Raw Data'!D930, 'Raw Data'!J930, 0)</f>
        <v/>
      </c>
      <c r="C935">
        <f>IF('Raw Data'!D930&gt;'Raw Data'!E930, 'Raw Data'!I930, 0)</f>
        <v/>
      </c>
      <c r="D935">
        <f>SUM(G935:H935)</f>
        <v/>
      </c>
      <c r="E935">
        <f>IF(AND('Raw Data'!J930&lt;'Raw Data'!I930,'Raw Data'!E930&gt;'Raw Data'!D930,'Raw Data'!E930-'Raw Data'!D930&gt;3),'Raw Data'!N930,IF(AND('Raw Data'!I930&lt;'Raw Data'!J930,'Raw Data'!D930&gt;'Raw Data'!E930,'Raw Data'!D930-'Raw Data'!E930&gt;3),'Raw Data'!M930,0))</f>
        <v/>
      </c>
      <c r="F935">
        <f>IF(AND('Raw Data'!J930&lt;'Raw Data'!I930,'Raw Data'!E930&gt;'Raw Data'!D930,'Raw Data'!E930-'Raw Data'!D930&lt;4),'Raw Data'!L930,IF(AND('Raw Data'!I930&lt;'Raw Data'!J930,'Raw Data'!D930&gt;'Raw Data'!E930,'Raw Data'!D930-'Raw Data'!E930&lt;4),'Raw Data'!K930,0))</f>
        <v/>
      </c>
      <c r="G935">
        <f>IF(AND('Raw Data'!J930&lt;'Raw Data'!I930, 'Raw Data'!E930&gt;'Raw Data'!D930), 'Raw Data'!J930, 0)</f>
        <v/>
      </c>
      <c r="H935">
        <f>IF(AND('Raw Data'!J930&gt;'Raw Data'!I930, 'Raw Data'!E930&lt;'Raw Data'!D930), 'Raw Data'!I930, 0)</f>
        <v/>
      </c>
      <c r="I935">
        <f>SUM(J935:K935)</f>
        <v/>
      </c>
      <c r="J935">
        <f>IF(AND('Raw Data'!J930&gt;'Raw Data'!I930, 'Raw Data'!E930&gt;'Raw Data'!D930), 'Raw Data'!J930, 0)</f>
        <v/>
      </c>
      <c r="K935">
        <f>IF(AND('Raw Data'!I930&gt;'Raw Data'!J930, 'Raw Data'!D930&gt;'Raw Data'!E930), 'Raw Data'!I930, 0)</f>
        <v/>
      </c>
      <c r="L935">
        <f>IF('Raw Data'!E930-'Raw Data'!D930&gt;3, 'Raw Data'!N930, 0)</f>
        <v/>
      </c>
      <c r="M935">
        <f>IF('Raw Data'!D930-'Raw Data'!E930&gt;3, 'Raw Data'!M930, 0)</f>
        <v/>
      </c>
      <c r="N935">
        <f>IF(ISBLANK('Raw Data'!D930),0,IF(AND('Raw Data'!E930&gt;'Raw Data'!D930,'Raw Data'!E930-'Raw Data'!D930&gt;0,'Raw Data'!E930-'Raw Data'!D930&lt;4),'Raw Data'!L930, 0))</f>
        <v/>
      </c>
      <c r="O935">
        <f>IF(ISBLANK('Raw Data'!D930),0,IF(AND('Raw Data'!E930&gt;'Raw Data'!D930,'Raw Data'!E930-'Raw Data'!D930&gt;0,'Raw Data'!D930-'Raw Data'!E930&lt;4),'Raw Data'!K930, 0))</f>
        <v/>
      </c>
      <c r="P935">
        <f>IF('Raw Data'!E930-'Raw Data'!D930&gt;3, 'Raw Data'!N930, IF('Raw Data'!D930-'Raw Data'!E930&gt;3, 'Raw Data'!M930, 0))</f>
        <v/>
      </c>
      <c r="Q935">
        <f>IF(ISBLANK('Raw Data'!E930),0,IF(AND('Raw Data'!E930-'Raw Data'!D930&lt;4,'Raw Data'!E930-'Raw Data'!D930&gt;0),'Raw Data'!L930,IF(AND('Raw Data'!D930&gt;'Raw Data'!E930,'Raw Data'!D930-'Raw Data'!E930&gt;0),'Raw Data'!K930,0)))</f>
        <v/>
      </c>
      <c r="R935">
        <f>IF(ISBLANK('Raw Data'!K930),0,IFERROR(IF(MATCH(SMALL('Raw Data'!K930:N930,1),L935:O935,0),SMALL('Raw Data'!K930:N930,1)),0))</f>
        <v/>
      </c>
      <c r="S935">
        <f>IF(ISBLANK('Raw Data'!K930),0,IFERROR(IF(MATCH(SMALL('Raw Data'!K930:N930,2),L935:O935,0),SMALL('Raw Data'!K930:N930,2)),0))</f>
        <v/>
      </c>
      <c r="T935">
        <f>IF(ISBLANK('Raw Data'!K930),0,IFERROR(IF(MATCH(SMALL('Raw Data'!K930:N930,3),L935:O935,0),SMALL('Raw Data'!K930:N930,3)),0))</f>
        <v/>
      </c>
      <c r="U935">
        <f>IF(ISBLANK('Raw Data'!K930),0,IFERROR(IF(MATCH(SMALL('Raw Data'!K930:N930,4),L935:O935,0),SMALL('Raw Data'!K930:N930,4)),0))</f>
        <v/>
      </c>
      <c r="V935">
        <f>IF(AND('Raw Data'!D930&lt;3, 'Raw Data'!E930&lt;3, 'Raw Data'!A930&gt;0), 'Raw Data'!AF930, 0)</f>
        <v/>
      </c>
      <c r="W935">
        <f>IF(AND('Raw Data'!D930&lt;4, 'Raw Data'!E930&lt;4, 'Raw Data'!A930&gt;0), 'Raw Data'!AI930, 0)</f>
        <v/>
      </c>
      <c r="X935">
        <f>IF(AND('Raw Data'!D930&lt;5, 'Raw Data'!E930&lt;5, 'Raw Data'!A930&gt;0), 'Raw Data'!AL930, 0)</f>
        <v/>
      </c>
      <c r="Y935">
        <f>IF(AND('Raw Data'!D930&lt;6, 'Raw Data'!E930&lt;6, 'Raw Data'!A930&gt;0), 'Raw Data'!AO930, 0)</f>
        <v/>
      </c>
      <c r="Z935">
        <f>IF(ISBLANK('Raw Data'!D930), 0, IF('Raw Data'!D930-'Raw Data'!E930&gt;1, 'Raw Data'!AW930, 0))</f>
        <v/>
      </c>
      <c r="AA935">
        <f>IF(ISBLANK('Raw Data'!A930), 0, IF(ABS('Raw Data'!D930-'Raw Data'!E930)&lt;2, 'Raw Data'!AX930, 0))</f>
        <v/>
      </c>
      <c r="AB935">
        <f>IF(ISBLANK('Raw Data'!D930), 0, IF('Raw Data'!E930-'Raw Data'!D930&gt;1, 'Raw Data'!AY930, 0))</f>
        <v/>
      </c>
      <c r="AC935">
        <f>IF(ISBLANK('Raw Data'!D930), 0, IF('Raw Data'!D930-'Raw Data'!E930&gt;2, 'Raw Data'!AZ930, 0))</f>
        <v/>
      </c>
      <c r="AD935">
        <f>IF(ISBLANK('Raw Data'!A930), 0, IF(ABS('Raw Data'!D930-'Raw Data'!E930)&lt;3, 'Raw Data'!BA930, 0))</f>
        <v/>
      </c>
      <c r="AE935">
        <f>IF(ISBLANK('Raw Data'!D930), 0, IF('Raw Data'!E930-'Raw Data'!D930&gt;2, 'Raw Data'!BB930, 0))</f>
        <v/>
      </c>
      <c r="AF935">
        <f>IF(ISBLANK('Raw Data'!D930), 0, IF('Raw Data'!D930-'Raw Data'!E930&gt;3, 'Raw Data'!BC930, 0))</f>
        <v/>
      </c>
      <c r="AG935">
        <f>IF(ISBLANK('Raw Data'!A930), 0, IF(ABS('Raw Data'!D930-'Raw Data'!E930)&lt;4, 'Raw Data'!BD930, 0))</f>
        <v/>
      </c>
      <c r="AH935">
        <f>IF(ISBLANK('Raw Data'!D930), 0, IF('Raw Data'!E930-'Raw Data'!D930&gt;3, 'Raw Data'!BE930, 0))</f>
        <v/>
      </c>
      <c r="AI935">
        <f>IF(SUM('Raw Data'!D930:E930)&gt;'Raw Data'!F930, 'Raw Data'!G930, 0)</f>
        <v/>
      </c>
      <c r="AJ935">
        <f>IF(ISBLANK('Raw Data'!D930), 0, IF(SUM('Raw Data'!D930:E930)&lt;'Raw Data'!F930, 'Raw Data'!H930, 0))</f>
        <v/>
      </c>
      <c r="AK935">
        <f>IF(ISBLANK('Raw Data'!A930), 0, IF(AND('Raw Data'!D930&lt;3, 'Raw Data'!E930&lt;3, 'Raw Data'!F930&lt;BB$2), 'Raw Data'!AF930, 0))</f>
        <v/>
      </c>
      <c r="AL935">
        <f>IF(ISBLANK('Raw Data'!A930), 0, IF(AND('Raw Data'!D930&lt;4, 'Raw Data'!E930&lt;4, 'Raw Data'!F930&lt;BB$2), 'Raw Data'!AI930, 0))</f>
        <v/>
      </c>
      <c r="AM935">
        <f>IF(ISBLANK('Raw Data'!A930), 0, IF(AND('Raw Data'!D930&lt;5, 'Raw Data'!E930&lt;5, 'Raw Data'!F930&lt;BB$2), 'Raw Data'!AL930, 0))</f>
        <v/>
      </c>
      <c r="AN935">
        <f>IF(ISBLANK('Raw Data'!A930), 0, IF(AND('Raw Data'!D930&lt;6, 'Raw Data'!E930&lt;6, 'Raw Data'!F930&lt;BB$2), 'Raw Data'!AO930, 0))</f>
        <v/>
      </c>
      <c r="AO935">
        <f>IF(ISBLANK('Raw Data'!A930), 0, IF(AND('Raw Data'!I930&lt;Analysis!$BC$2, 'Raw Data'!D930-'Raw Data'!E930&gt;1), 'Raw Data'!AW930, IF(AND('Raw Data'!J930&lt;Analysis!$BC$2, 'Raw Data'!E930-'Raw Data'!D930&gt;1), 'Raw Data'!AY930, 0)))</f>
        <v/>
      </c>
      <c r="AP935">
        <f>IF(ISBLANK('Raw Data'!A930), 0, IF(AND('Raw Data'!I930&lt;Analysis!$BC$2, 'Raw Data'!D930-'Raw Data'!E930&gt;2), 'Raw Data'!AZ930, IF(AND('Raw Data'!J930&lt;Analysis!$BC$2, 'Raw Data'!E930-'Raw Data'!D930&gt;2), 'Raw Data'!BB930, 0)))</f>
        <v/>
      </c>
      <c r="AQ935">
        <f>IF(ISBLANK('Raw Data'!A930), 0, IF(AND('Raw Data'!I930&lt;Analysis!$BC$2, 'Raw Data'!D930-'Raw Data'!E930&gt;3), 'Raw Data'!BC930, IF(AND('Raw Data'!J930&lt;Analysis!$BC$2, 'Raw Data'!E930-'Raw Data'!D930&gt;3), 'Raw Data'!BE930, 0)))</f>
        <v/>
      </c>
      <c r="AR935">
        <f>IF('Hidden Analysiss'!D931=1,IF(ABS('Raw Data'!E930-'Raw Data'!D930)&lt;2,'Raw Data'!AX930,0), 0)</f>
        <v/>
      </c>
      <c r="AS935">
        <f>IF('Hidden Analysiss'!D931=1,IF(ABS('Raw Data'!E930-'Raw Data'!D930)&lt;3,'Raw Data'!BA930,0), 0)</f>
        <v/>
      </c>
      <c r="AT935">
        <f>IF('Hidden Analysiss'!D931=1,IF(ABS('Raw Data'!E930-'Raw Data'!D930)&lt;4,'Raw Data'!BD930,0), 0)</f>
        <v/>
      </c>
      <c r="AU935">
        <f>IF(AND('Hidden Analysiss'!E931=1, ABS('Raw Data'!E930-'Raw Data'!D930)&lt;2), 'Raw Data'!AX930, 0)</f>
        <v/>
      </c>
      <c r="AV935">
        <f>IF(AND('Hidden Analysiss'!E931=1, ABS('Raw Data'!E930-'Raw Data'!D930)&lt;3), 'Raw Data'!BA930, 0)</f>
        <v/>
      </c>
      <c r="AW935">
        <f>IF(AND('Hidden Analysiss'!E931=1, ABS('Raw Data'!E930-'Raw Data'!D930)&lt;3), 'Raw Data'!BD930, 0)</f>
        <v/>
      </c>
    </row>
    <row r="936">
      <c r="A936" s="1">
        <f>'Raw Data'!A931</f>
        <v/>
      </c>
      <c r="B936">
        <f>IF('Raw Data'!E931&gt;'Raw Data'!D931, 'Raw Data'!J931, 0)</f>
        <v/>
      </c>
      <c r="C936">
        <f>IF('Raw Data'!D931&gt;'Raw Data'!E931, 'Raw Data'!I931, 0)</f>
        <v/>
      </c>
      <c r="D936">
        <f>SUM(G936:H936)</f>
        <v/>
      </c>
      <c r="E936">
        <f>IF(AND('Raw Data'!J931&lt;'Raw Data'!I931,'Raw Data'!E931&gt;'Raw Data'!D931,'Raw Data'!E931-'Raw Data'!D931&gt;3),'Raw Data'!N931,IF(AND('Raw Data'!I931&lt;'Raw Data'!J931,'Raw Data'!D931&gt;'Raw Data'!E931,'Raw Data'!D931-'Raw Data'!E931&gt;3),'Raw Data'!M931,0))</f>
        <v/>
      </c>
      <c r="F936">
        <f>IF(AND('Raw Data'!J931&lt;'Raw Data'!I931,'Raw Data'!E931&gt;'Raw Data'!D931,'Raw Data'!E931-'Raw Data'!D931&lt;4),'Raw Data'!L931,IF(AND('Raw Data'!I931&lt;'Raw Data'!J931,'Raw Data'!D931&gt;'Raw Data'!E931,'Raw Data'!D931-'Raw Data'!E931&lt;4),'Raw Data'!K931,0))</f>
        <v/>
      </c>
      <c r="G936">
        <f>IF(AND('Raw Data'!J931&lt;'Raw Data'!I931, 'Raw Data'!E931&gt;'Raw Data'!D931), 'Raw Data'!J931, 0)</f>
        <v/>
      </c>
      <c r="H936">
        <f>IF(AND('Raw Data'!J931&gt;'Raw Data'!I931, 'Raw Data'!E931&lt;'Raw Data'!D931), 'Raw Data'!I931, 0)</f>
        <v/>
      </c>
      <c r="I936">
        <f>SUM(J936:K936)</f>
        <v/>
      </c>
      <c r="J936">
        <f>IF(AND('Raw Data'!J931&gt;'Raw Data'!I931, 'Raw Data'!E931&gt;'Raw Data'!D931), 'Raw Data'!J931, 0)</f>
        <v/>
      </c>
      <c r="K936">
        <f>IF(AND('Raw Data'!I931&gt;'Raw Data'!J931, 'Raw Data'!D931&gt;'Raw Data'!E931), 'Raw Data'!I931, 0)</f>
        <v/>
      </c>
      <c r="L936">
        <f>IF('Raw Data'!E931-'Raw Data'!D931&gt;3, 'Raw Data'!N931, 0)</f>
        <v/>
      </c>
      <c r="M936">
        <f>IF('Raw Data'!D931-'Raw Data'!E931&gt;3, 'Raw Data'!M931, 0)</f>
        <v/>
      </c>
      <c r="N936">
        <f>IF(ISBLANK('Raw Data'!D931),0,IF(AND('Raw Data'!E931&gt;'Raw Data'!D931,'Raw Data'!E931-'Raw Data'!D931&gt;0,'Raw Data'!E931-'Raw Data'!D931&lt;4),'Raw Data'!L931, 0))</f>
        <v/>
      </c>
      <c r="O936">
        <f>IF(ISBLANK('Raw Data'!D931),0,IF(AND('Raw Data'!E931&gt;'Raw Data'!D931,'Raw Data'!E931-'Raw Data'!D931&gt;0,'Raw Data'!D931-'Raw Data'!E931&lt;4),'Raw Data'!K931, 0))</f>
        <v/>
      </c>
      <c r="P936">
        <f>IF('Raw Data'!E931-'Raw Data'!D931&gt;3, 'Raw Data'!N931, IF('Raw Data'!D931-'Raw Data'!E931&gt;3, 'Raw Data'!M931, 0))</f>
        <v/>
      </c>
      <c r="Q936">
        <f>IF(ISBLANK('Raw Data'!E931),0,IF(AND('Raw Data'!E931-'Raw Data'!D931&lt;4,'Raw Data'!E931-'Raw Data'!D931&gt;0),'Raw Data'!L931,IF(AND('Raw Data'!D931&gt;'Raw Data'!E931,'Raw Data'!D931-'Raw Data'!E931&gt;0),'Raw Data'!K931,0)))</f>
        <v/>
      </c>
      <c r="R936">
        <f>IF(ISBLANK('Raw Data'!K931),0,IFERROR(IF(MATCH(SMALL('Raw Data'!K931:N931,1),L936:O936,0),SMALL('Raw Data'!K931:N931,1)),0))</f>
        <v/>
      </c>
      <c r="S936">
        <f>IF(ISBLANK('Raw Data'!K931),0,IFERROR(IF(MATCH(SMALL('Raw Data'!K931:N931,2),L936:O936,0),SMALL('Raw Data'!K931:N931,2)),0))</f>
        <v/>
      </c>
      <c r="T936">
        <f>IF(ISBLANK('Raw Data'!K931),0,IFERROR(IF(MATCH(SMALL('Raw Data'!K931:N931,3),L936:O936,0),SMALL('Raw Data'!K931:N931,3)),0))</f>
        <v/>
      </c>
      <c r="U936">
        <f>IF(ISBLANK('Raw Data'!K931),0,IFERROR(IF(MATCH(SMALL('Raw Data'!K931:N931,4),L936:O936,0),SMALL('Raw Data'!K931:N931,4)),0))</f>
        <v/>
      </c>
      <c r="V936">
        <f>IF(AND('Raw Data'!D931&lt;3, 'Raw Data'!E931&lt;3, 'Raw Data'!A931&gt;0), 'Raw Data'!AF931, 0)</f>
        <v/>
      </c>
      <c r="W936">
        <f>IF(AND('Raw Data'!D931&lt;4, 'Raw Data'!E931&lt;4, 'Raw Data'!A931&gt;0), 'Raw Data'!AI931, 0)</f>
        <v/>
      </c>
      <c r="X936">
        <f>IF(AND('Raw Data'!D931&lt;5, 'Raw Data'!E931&lt;5, 'Raw Data'!A931&gt;0), 'Raw Data'!AL931, 0)</f>
        <v/>
      </c>
      <c r="Y936">
        <f>IF(AND('Raw Data'!D931&lt;6, 'Raw Data'!E931&lt;6, 'Raw Data'!A931&gt;0), 'Raw Data'!AO931, 0)</f>
        <v/>
      </c>
      <c r="Z936">
        <f>IF(ISBLANK('Raw Data'!D931), 0, IF('Raw Data'!D931-'Raw Data'!E931&gt;1, 'Raw Data'!AW931, 0))</f>
        <v/>
      </c>
      <c r="AA936">
        <f>IF(ISBLANK('Raw Data'!A931), 0, IF(ABS('Raw Data'!D931-'Raw Data'!E931)&lt;2, 'Raw Data'!AX931, 0))</f>
        <v/>
      </c>
      <c r="AB936">
        <f>IF(ISBLANK('Raw Data'!D931), 0, IF('Raw Data'!E931-'Raw Data'!D931&gt;1, 'Raw Data'!AY931, 0))</f>
        <v/>
      </c>
      <c r="AC936">
        <f>IF(ISBLANK('Raw Data'!D931), 0, IF('Raw Data'!D931-'Raw Data'!E931&gt;2, 'Raw Data'!AZ931, 0))</f>
        <v/>
      </c>
      <c r="AD936">
        <f>IF(ISBLANK('Raw Data'!A931), 0, IF(ABS('Raw Data'!D931-'Raw Data'!E931)&lt;3, 'Raw Data'!BA931, 0))</f>
        <v/>
      </c>
      <c r="AE936">
        <f>IF(ISBLANK('Raw Data'!D931), 0, IF('Raw Data'!E931-'Raw Data'!D931&gt;2, 'Raw Data'!BB931, 0))</f>
        <v/>
      </c>
      <c r="AF936">
        <f>IF(ISBLANK('Raw Data'!D931), 0, IF('Raw Data'!D931-'Raw Data'!E931&gt;3, 'Raw Data'!BC931, 0))</f>
        <v/>
      </c>
      <c r="AG936">
        <f>IF(ISBLANK('Raw Data'!A931), 0, IF(ABS('Raw Data'!D931-'Raw Data'!E931)&lt;4, 'Raw Data'!BD931, 0))</f>
        <v/>
      </c>
      <c r="AH936">
        <f>IF(ISBLANK('Raw Data'!D931), 0, IF('Raw Data'!E931-'Raw Data'!D931&gt;3, 'Raw Data'!BE931, 0))</f>
        <v/>
      </c>
      <c r="AI936">
        <f>IF(SUM('Raw Data'!D931:E931)&gt;'Raw Data'!F931, 'Raw Data'!G931, 0)</f>
        <v/>
      </c>
      <c r="AJ936">
        <f>IF(ISBLANK('Raw Data'!D931), 0, IF(SUM('Raw Data'!D931:E931)&lt;'Raw Data'!F931, 'Raw Data'!H931, 0))</f>
        <v/>
      </c>
      <c r="AK936">
        <f>IF(ISBLANK('Raw Data'!A931), 0, IF(AND('Raw Data'!D931&lt;3, 'Raw Data'!E931&lt;3, 'Raw Data'!F931&lt;BB$2), 'Raw Data'!AF931, 0))</f>
        <v/>
      </c>
      <c r="AL936">
        <f>IF(ISBLANK('Raw Data'!A931), 0, IF(AND('Raw Data'!D931&lt;4, 'Raw Data'!E931&lt;4, 'Raw Data'!F931&lt;BB$2), 'Raw Data'!AI931, 0))</f>
        <v/>
      </c>
      <c r="AM936">
        <f>IF(ISBLANK('Raw Data'!A931), 0, IF(AND('Raw Data'!D931&lt;5, 'Raw Data'!E931&lt;5, 'Raw Data'!F931&lt;BB$2), 'Raw Data'!AL931, 0))</f>
        <v/>
      </c>
      <c r="AN936">
        <f>IF(ISBLANK('Raw Data'!A931), 0, IF(AND('Raw Data'!D931&lt;6, 'Raw Data'!E931&lt;6, 'Raw Data'!F931&lt;BB$2), 'Raw Data'!AO931, 0))</f>
        <v/>
      </c>
      <c r="AO936">
        <f>IF(ISBLANK('Raw Data'!A931), 0, IF(AND('Raw Data'!I931&lt;Analysis!$BC$2, 'Raw Data'!D931-'Raw Data'!E931&gt;1), 'Raw Data'!AW931, IF(AND('Raw Data'!J931&lt;Analysis!$BC$2, 'Raw Data'!E931-'Raw Data'!D931&gt;1), 'Raw Data'!AY931, 0)))</f>
        <v/>
      </c>
      <c r="AP936">
        <f>IF(ISBLANK('Raw Data'!A931), 0, IF(AND('Raw Data'!I931&lt;Analysis!$BC$2, 'Raw Data'!D931-'Raw Data'!E931&gt;2), 'Raw Data'!AZ931, IF(AND('Raw Data'!J931&lt;Analysis!$BC$2, 'Raw Data'!E931-'Raw Data'!D931&gt;2), 'Raw Data'!BB931, 0)))</f>
        <v/>
      </c>
      <c r="AQ936">
        <f>IF(ISBLANK('Raw Data'!A931), 0, IF(AND('Raw Data'!I931&lt;Analysis!$BC$2, 'Raw Data'!D931-'Raw Data'!E931&gt;3), 'Raw Data'!BC931, IF(AND('Raw Data'!J931&lt;Analysis!$BC$2, 'Raw Data'!E931-'Raw Data'!D931&gt;3), 'Raw Data'!BE931, 0)))</f>
        <v/>
      </c>
      <c r="AR936">
        <f>IF('Hidden Analysiss'!D932=1,IF(ABS('Raw Data'!E931-'Raw Data'!D931)&lt;2,'Raw Data'!AX931,0), 0)</f>
        <v/>
      </c>
      <c r="AS936">
        <f>IF('Hidden Analysiss'!D932=1,IF(ABS('Raw Data'!E931-'Raw Data'!D931)&lt;3,'Raw Data'!BA931,0), 0)</f>
        <v/>
      </c>
      <c r="AT936">
        <f>IF('Hidden Analysiss'!D932=1,IF(ABS('Raw Data'!E931-'Raw Data'!D931)&lt;4,'Raw Data'!BD931,0), 0)</f>
        <v/>
      </c>
      <c r="AU936">
        <f>IF(AND('Hidden Analysiss'!E932=1, ABS('Raw Data'!E931-'Raw Data'!D931)&lt;2), 'Raw Data'!AX931, 0)</f>
        <v/>
      </c>
      <c r="AV936">
        <f>IF(AND('Hidden Analysiss'!E932=1, ABS('Raw Data'!E931-'Raw Data'!D931)&lt;3), 'Raw Data'!BA931, 0)</f>
        <v/>
      </c>
      <c r="AW936">
        <f>IF(AND('Hidden Analysiss'!E932=1, ABS('Raw Data'!E931-'Raw Data'!D931)&lt;3), 'Raw Data'!BD931, 0)</f>
        <v/>
      </c>
    </row>
    <row r="937">
      <c r="A937" s="1">
        <f>'Raw Data'!A932</f>
        <v/>
      </c>
      <c r="B937">
        <f>IF('Raw Data'!E932&gt;'Raw Data'!D932, 'Raw Data'!J932, 0)</f>
        <v/>
      </c>
      <c r="C937">
        <f>IF('Raw Data'!D932&gt;'Raw Data'!E932, 'Raw Data'!I932, 0)</f>
        <v/>
      </c>
      <c r="D937">
        <f>SUM(G937:H937)</f>
        <v/>
      </c>
      <c r="E937">
        <f>IF(AND('Raw Data'!J932&lt;'Raw Data'!I932,'Raw Data'!E932&gt;'Raw Data'!D932,'Raw Data'!E932-'Raw Data'!D932&gt;3),'Raw Data'!N932,IF(AND('Raw Data'!I932&lt;'Raw Data'!J932,'Raw Data'!D932&gt;'Raw Data'!E932,'Raw Data'!D932-'Raw Data'!E932&gt;3),'Raw Data'!M932,0))</f>
        <v/>
      </c>
      <c r="F937">
        <f>IF(AND('Raw Data'!J932&lt;'Raw Data'!I932,'Raw Data'!E932&gt;'Raw Data'!D932,'Raw Data'!E932-'Raw Data'!D932&lt;4),'Raw Data'!L932,IF(AND('Raw Data'!I932&lt;'Raw Data'!J932,'Raw Data'!D932&gt;'Raw Data'!E932,'Raw Data'!D932-'Raw Data'!E932&lt;4),'Raw Data'!K932,0))</f>
        <v/>
      </c>
      <c r="G937">
        <f>IF(AND('Raw Data'!J932&lt;'Raw Data'!I932, 'Raw Data'!E932&gt;'Raw Data'!D932), 'Raw Data'!J932, 0)</f>
        <v/>
      </c>
      <c r="H937">
        <f>IF(AND('Raw Data'!J932&gt;'Raw Data'!I932, 'Raw Data'!E932&lt;'Raw Data'!D932), 'Raw Data'!I932, 0)</f>
        <v/>
      </c>
      <c r="I937">
        <f>SUM(J937:K937)</f>
        <v/>
      </c>
      <c r="J937">
        <f>IF(AND('Raw Data'!J932&gt;'Raw Data'!I932, 'Raw Data'!E932&gt;'Raw Data'!D932), 'Raw Data'!J932, 0)</f>
        <v/>
      </c>
      <c r="K937">
        <f>IF(AND('Raw Data'!I932&gt;'Raw Data'!J932, 'Raw Data'!D932&gt;'Raw Data'!E932), 'Raw Data'!I932, 0)</f>
        <v/>
      </c>
      <c r="L937">
        <f>IF('Raw Data'!E932-'Raw Data'!D932&gt;3, 'Raw Data'!N932, 0)</f>
        <v/>
      </c>
      <c r="M937">
        <f>IF('Raw Data'!D932-'Raw Data'!E932&gt;3, 'Raw Data'!M932, 0)</f>
        <v/>
      </c>
      <c r="N937">
        <f>IF(ISBLANK('Raw Data'!D932),0,IF(AND('Raw Data'!E932&gt;'Raw Data'!D932,'Raw Data'!E932-'Raw Data'!D932&gt;0,'Raw Data'!E932-'Raw Data'!D932&lt;4),'Raw Data'!L932, 0))</f>
        <v/>
      </c>
      <c r="O937">
        <f>IF(ISBLANK('Raw Data'!D932),0,IF(AND('Raw Data'!E932&gt;'Raw Data'!D932,'Raw Data'!E932-'Raw Data'!D932&gt;0,'Raw Data'!D932-'Raw Data'!E932&lt;4),'Raw Data'!K932, 0))</f>
        <v/>
      </c>
      <c r="P937">
        <f>IF('Raw Data'!E932-'Raw Data'!D932&gt;3, 'Raw Data'!N932, IF('Raw Data'!D932-'Raw Data'!E932&gt;3, 'Raw Data'!M932, 0))</f>
        <v/>
      </c>
      <c r="Q937">
        <f>IF(ISBLANK('Raw Data'!E932),0,IF(AND('Raw Data'!E932-'Raw Data'!D932&lt;4,'Raw Data'!E932-'Raw Data'!D932&gt;0),'Raw Data'!L932,IF(AND('Raw Data'!D932&gt;'Raw Data'!E932,'Raw Data'!D932-'Raw Data'!E932&gt;0),'Raw Data'!K932,0)))</f>
        <v/>
      </c>
      <c r="R937">
        <f>IF(ISBLANK('Raw Data'!K932),0,IFERROR(IF(MATCH(SMALL('Raw Data'!K932:N932,1),L937:O937,0),SMALL('Raw Data'!K932:N932,1)),0))</f>
        <v/>
      </c>
      <c r="S937">
        <f>IF(ISBLANK('Raw Data'!K932),0,IFERROR(IF(MATCH(SMALL('Raw Data'!K932:N932,2),L937:O937,0),SMALL('Raw Data'!K932:N932,2)),0))</f>
        <v/>
      </c>
      <c r="T937">
        <f>IF(ISBLANK('Raw Data'!K932),0,IFERROR(IF(MATCH(SMALL('Raw Data'!K932:N932,3),L937:O937,0),SMALL('Raw Data'!K932:N932,3)),0))</f>
        <v/>
      </c>
      <c r="U937">
        <f>IF(ISBLANK('Raw Data'!K932),0,IFERROR(IF(MATCH(SMALL('Raw Data'!K932:N932,4),L937:O937,0),SMALL('Raw Data'!K932:N932,4)),0))</f>
        <v/>
      </c>
      <c r="V937">
        <f>IF(AND('Raw Data'!D932&lt;3, 'Raw Data'!E932&lt;3, 'Raw Data'!A932&gt;0), 'Raw Data'!AF932, 0)</f>
        <v/>
      </c>
      <c r="W937">
        <f>IF(AND('Raw Data'!D932&lt;4, 'Raw Data'!E932&lt;4, 'Raw Data'!A932&gt;0), 'Raw Data'!AI932, 0)</f>
        <v/>
      </c>
      <c r="X937">
        <f>IF(AND('Raw Data'!D932&lt;5, 'Raw Data'!E932&lt;5, 'Raw Data'!A932&gt;0), 'Raw Data'!AL932, 0)</f>
        <v/>
      </c>
      <c r="Y937">
        <f>IF(AND('Raw Data'!D932&lt;6, 'Raw Data'!E932&lt;6, 'Raw Data'!A932&gt;0), 'Raw Data'!AO932, 0)</f>
        <v/>
      </c>
      <c r="Z937">
        <f>IF(ISBLANK('Raw Data'!D932), 0, IF('Raw Data'!D932-'Raw Data'!E932&gt;1, 'Raw Data'!AW932, 0))</f>
        <v/>
      </c>
      <c r="AA937">
        <f>IF(ISBLANK('Raw Data'!A932), 0, IF(ABS('Raw Data'!D932-'Raw Data'!E932)&lt;2, 'Raw Data'!AX932, 0))</f>
        <v/>
      </c>
      <c r="AB937">
        <f>IF(ISBLANK('Raw Data'!D932), 0, IF('Raw Data'!E932-'Raw Data'!D932&gt;1, 'Raw Data'!AY932, 0))</f>
        <v/>
      </c>
      <c r="AC937">
        <f>IF(ISBLANK('Raw Data'!D932), 0, IF('Raw Data'!D932-'Raw Data'!E932&gt;2, 'Raw Data'!AZ932, 0))</f>
        <v/>
      </c>
      <c r="AD937">
        <f>IF(ISBLANK('Raw Data'!A932), 0, IF(ABS('Raw Data'!D932-'Raw Data'!E932)&lt;3, 'Raw Data'!BA932, 0))</f>
        <v/>
      </c>
      <c r="AE937">
        <f>IF(ISBLANK('Raw Data'!D932), 0, IF('Raw Data'!E932-'Raw Data'!D932&gt;2, 'Raw Data'!BB932, 0))</f>
        <v/>
      </c>
      <c r="AF937">
        <f>IF(ISBLANK('Raw Data'!D932), 0, IF('Raw Data'!D932-'Raw Data'!E932&gt;3, 'Raw Data'!BC932, 0))</f>
        <v/>
      </c>
      <c r="AG937">
        <f>IF(ISBLANK('Raw Data'!A932), 0, IF(ABS('Raw Data'!D932-'Raw Data'!E932)&lt;4, 'Raw Data'!BD932, 0))</f>
        <v/>
      </c>
      <c r="AH937">
        <f>IF(ISBLANK('Raw Data'!D932), 0, IF('Raw Data'!E932-'Raw Data'!D932&gt;3, 'Raw Data'!BE932, 0))</f>
        <v/>
      </c>
      <c r="AI937">
        <f>IF(SUM('Raw Data'!D932:E932)&gt;'Raw Data'!F932, 'Raw Data'!G932, 0)</f>
        <v/>
      </c>
      <c r="AJ937">
        <f>IF(ISBLANK('Raw Data'!D932), 0, IF(SUM('Raw Data'!D932:E932)&lt;'Raw Data'!F932, 'Raw Data'!H932, 0))</f>
        <v/>
      </c>
      <c r="AK937">
        <f>IF(ISBLANK('Raw Data'!A932), 0, IF(AND('Raw Data'!D932&lt;3, 'Raw Data'!E932&lt;3, 'Raw Data'!F932&lt;BB$2), 'Raw Data'!AF932, 0))</f>
        <v/>
      </c>
      <c r="AL937">
        <f>IF(ISBLANK('Raw Data'!A932), 0, IF(AND('Raw Data'!D932&lt;4, 'Raw Data'!E932&lt;4, 'Raw Data'!F932&lt;BB$2), 'Raw Data'!AI932, 0))</f>
        <v/>
      </c>
      <c r="AM937">
        <f>IF(ISBLANK('Raw Data'!A932), 0, IF(AND('Raw Data'!D932&lt;5, 'Raw Data'!E932&lt;5, 'Raw Data'!F932&lt;BB$2), 'Raw Data'!AL932, 0))</f>
        <v/>
      </c>
      <c r="AN937">
        <f>IF(ISBLANK('Raw Data'!A932), 0, IF(AND('Raw Data'!D932&lt;6, 'Raw Data'!E932&lt;6, 'Raw Data'!F932&lt;BB$2), 'Raw Data'!AO932, 0))</f>
        <v/>
      </c>
      <c r="AO937">
        <f>IF(ISBLANK('Raw Data'!A932), 0, IF(AND('Raw Data'!I932&lt;Analysis!$BC$2, 'Raw Data'!D932-'Raw Data'!E932&gt;1), 'Raw Data'!AW932, IF(AND('Raw Data'!J932&lt;Analysis!$BC$2, 'Raw Data'!E932-'Raw Data'!D932&gt;1), 'Raw Data'!AY932, 0)))</f>
        <v/>
      </c>
      <c r="AP937">
        <f>IF(ISBLANK('Raw Data'!A932), 0, IF(AND('Raw Data'!I932&lt;Analysis!$BC$2, 'Raw Data'!D932-'Raw Data'!E932&gt;2), 'Raw Data'!AZ932, IF(AND('Raw Data'!J932&lt;Analysis!$BC$2, 'Raw Data'!E932-'Raw Data'!D932&gt;2), 'Raw Data'!BB932, 0)))</f>
        <v/>
      </c>
      <c r="AQ937">
        <f>IF(ISBLANK('Raw Data'!A932), 0, IF(AND('Raw Data'!I932&lt;Analysis!$BC$2, 'Raw Data'!D932-'Raw Data'!E932&gt;3), 'Raw Data'!BC932, IF(AND('Raw Data'!J932&lt;Analysis!$BC$2, 'Raw Data'!E932-'Raw Data'!D932&gt;3), 'Raw Data'!BE932, 0)))</f>
        <v/>
      </c>
      <c r="AR937">
        <f>IF('Hidden Analysiss'!D933=1,IF(ABS('Raw Data'!E932-'Raw Data'!D932)&lt;2,'Raw Data'!AX932,0), 0)</f>
        <v/>
      </c>
      <c r="AS937">
        <f>IF('Hidden Analysiss'!D933=1,IF(ABS('Raw Data'!E932-'Raw Data'!D932)&lt;3,'Raw Data'!BA932,0), 0)</f>
        <v/>
      </c>
      <c r="AT937">
        <f>IF('Hidden Analysiss'!D933=1,IF(ABS('Raw Data'!E932-'Raw Data'!D932)&lt;4,'Raw Data'!BD932,0), 0)</f>
        <v/>
      </c>
      <c r="AU937">
        <f>IF(AND('Hidden Analysiss'!E933=1, ABS('Raw Data'!E932-'Raw Data'!D932)&lt;2), 'Raw Data'!AX932, 0)</f>
        <v/>
      </c>
      <c r="AV937">
        <f>IF(AND('Hidden Analysiss'!E933=1, ABS('Raw Data'!E932-'Raw Data'!D932)&lt;3), 'Raw Data'!BA932, 0)</f>
        <v/>
      </c>
      <c r="AW937">
        <f>IF(AND('Hidden Analysiss'!E933=1, ABS('Raw Data'!E932-'Raw Data'!D932)&lt;3), 'Raw Data'!BD932, 0)</f>
        <v/>
      </c>
    </row>
    <row r="938">
      <c r="A938" s="1">
        <f>'Raw Data'!A933</f>
        <v/>
      </c>
      <c r="B938">
        <f>IF('Raw Data'!E933&gt;'Raw Data'!D933, 'Raw Data'!J933, 0)</f>
        <v/>
      </c>
      <c r="C938">
        <f>IF('Raw Data'!D933&gt;'Raw Data'!E933, 'Raw Data'!I933, 0)</f>
        <v/>
      </c>
      <c r="D938">
        <f>SUM(G938:H938)</f>
        <v/>
      </c>
      <c r="E938">
        <f>IF(AND('Raw Data'!J933&lt;'Raw Data'!I933,'Raw Data'!E933&gt;'Raw Data'!D933,'Raw Data'!E933-'Raw Data'!D933&gt;3),'Raw Data'!N933,IF(AND('Raw Data'!I933&lt;'Raw Data'!J933,'Raw Data'!D933&gt;'Raw Data'!E933,'Raw Data'!D933-'Raw Data'!E933&gt;3),'Raw Data'!M933,0))</f>
        <v/>
      </c>
      <c r="F938">
        <f>IF(AND('Raw Data'!J933&lt;'Raw Data'!I933,'Raw Data'!E933&gt;'Raw Data'!D933,'Raw Data'!E933-'Raw Data'!D933&lt;4),'Raw Data'!L933,IF(AND('Raw Data'!I933&lt;'Raw Data'!J933,'Raw Data'!D933&gt;'Raw Data'!E933,'Raw Data'!D933-'Raw Data'!E933&lt;4),'Raw Data'!K933,0))</f>
        <v/>
      </c>
      <c r="G938">
        <f>IF(AND('Raw Data'!J933&lt;'Raw Data'!I933, 'Raw Data'!E933&gt;'Raw Data'!D933), 'Raw Data'!J933, 0)</f>
        <v/>
      </c>
      <c r="H938">
        <f>IF(AND('Raw Data'!J933&gt;'Raw Data'!I933, 'Raw Data'!E933&lt;'Raw Data'!D933), 'Raw Data'!I933, 0)</f>
        <v/>
      </c>
      <c r="I938">
        <f>SUM(J938:K938)</f>
        <v/>
      </c>
      <c r="J938">
        <f>IF(AND('Raw Data'!J933&gt;'Raw Data'!I933, 'Raw Data'!E933&gt;'Raw Data'!D933), 'Raw Data'!J933, 0)</f>
        <v/>
      </c>
      <c r="K938">
        <f>IF(AND('Raw Data'!I933&gt;'Raw Data'!J933, 'Raw Data'!D933&gt;'Raw Data'!E933), 'Raw Data'!I933, 0)</f>
        <v/>
      </c>
      <c r="L938">
        <f>IF('Raw Data'!E933-'Raw Data'!D933&gt;3, 'Raw Data'!N933, 0)</f>
        <v/>
      </c>
      <c r="M938">
        <f>IF('Raw Data'!D933-'Raw Data'!E933&gt;3, 'Raw Data'!M933, 0)</f>
        <v/>
      </c>
      <c r="N938">
        <f>IF(ISBLANK('Raw Data'!D933),0,IF(AND('Raw Data'!E933&gt;'Raw Data'!D933,'Raw Data'!E933-'Raw Data'!D933&gt;0,'Raw Data'!E933-'Raw Data'!D933&lt;4),'Raw Data'!L933, 0))</f>
        <v/>
      </c>
      <c r="O938">
        <f>IF(ISBLANK('Raw Data'!D933),0,IF(AND('Raw Data'!E933&gt;'Raw Data'!D933,'Raw Data'!E933-'Raw Data'!D933&gt;0,'Raw Data'!D933-'Raw Data'!E933&lt;4),'Raw Data'!K933, 0))</f>
        <v/>
      </c>
      <c r="P938">
        <f>IF('Raw Data'!E933-'Raw Data'!D933&gt;3, 'Raw Data'!N933, IF('Raw Data'!D933-'Raw Data'!E933&gt;3, 'Raw Data'!M933, 0))</f>
        <v/>
      </c>
      <c r="Q938">
        <f>IF(ISBLANK('Raw Data'!E933),0,IF(AND('Raw Data'!E933-'Raw Data'!D933&lt;4,'Raw Data'!E933-'Raw Data'!D933&gt;0),'Raw Data'!L933,IF(AND('Raw Data'!D933&gt;'Raw Data'!E933,'Raw Data'!D933-'Raw Data'!E933&gt;0),'Raw Data'!K933,0)))</f>
        <v/>
      </c>
      <c r="R938">
        <f>IF(ISBLANK('Raw Data'!K933),0,IFERROR(IF(MATCH(SMALL('Raw Data'!K933:N933,1),L938:O938,0),SMALL('Raw Data'!K933:N933,1)),0))</f>
        <v/>
      </c>
      <c r="S938">
        <f>IF(ISBLANK('Raw Data'!K933),0,IFERROR(IF(MATCH(SMALL('Raw Data'!K933:N933,2),L938:O938,0),SMALL('Raw Data'!K933:N933,2)),0))</f>
        <v/>
      </c>
      <c r="T938">
        <f>IF(ISBLANK('Raw Data'!K933),0,IFERROR(IF(MATCH(SMALL('Raw Data'!K933:N933,3),L938:O938,0),SMALL('Raw Data'!K933:N933,3)),0))</f>
        <v/>
      </c>
      <c r="U938">
        <f>IF(ISBLANK('Raw Data'!K933),0,IFERROR(IF(MATCH(SMALL('Raw Data'!K933:N933,4),L938:O938,0),SMALL('Raw Data'!K933:N933,4)),0))</f>
        <v/>
      </c>
      <c r="V938">
        <f>IF(AND('Raw Data'!D933&lt;3, 'Raw Data'!E933&lt;3, 'Raw Data'!A933&gt;0), 'Raw Data'!AF933, 0)</f>
        <v/>
      </c>
      <c r="W938">
        <f>IF(AND('Raw Data'!D933&lt;4, 'Raw Data'!E933&lt;4, 'Raw Data'!A933&gt;0), 'Raw Data'!AI933, 0)</f>
        <v/>
      </c>
      <c r="X938">
        <f>IF(AND('Raw Data'!D933&lt;5, 'Raw Data'!E933&lt;5, 'Raw Data'!A933&gt;0), 'Raw Data'!AL933, 0)</f>
        <v/>
      </c>
      <c r="Y938">
        <f>IF(AND('Raw Data'!D933&lt;6, 'Raw Data'!E933&lt;6, 'Raw Data'!A933&gt;0), 'Raw Data'!AO933, 0)</f>
        <v/>
      </c>
      <c r="Z938">
        <f>IF(ISBLANK('Raw Data'!D933), 0, IF('Raw Data'!D933-'Raw Data'!E933&gt;1, 'Raw Data'!AW933, 0))</f>
        <v/>
      </c>
      <c r="AA938">
        <f>IF(ISBLANK('Raw Data'!A933), 0, IF(ABS('Raw Data'!D933-'Raw Data'!E933)&lt;2, 'Raw Data'!AX933, 0))</f>
        <v/>
      </c>
      <c r="AB938">
        <f>IF(ISBLANK('Raw Data'!D933), 0, IF('Raw Data'!E933-'Raw Data'!D933&gt;1, 'Raw Data'!AY933, 0))</f>
        <v/>
      </c>
      <c r="AC938">
        <f>IF(ISBLANK('Raw Data'!D933), 0, IF('Raw Data'!D933-'Raw Data'!E933&gt;2, 'Raw Data'!AZ933, 0))</f>
        <v/>
      </c>
      <c r="AD938">
        <f>IF(ISBLANK('Raw Data'!A933), 0, IF(ABS('Raw Data'!D933-'Raw Data'!E933)&lt;3, 'Raw Data'!BA933, 0))</f>
        <v/>
      </c>
      <c r="AE938">
        <f>IF(ISBLANK('Raw Data'!D933), 0, IF('Raw Data'!E933-'Raw Data'!D933&gt;2, 'Raw Data'!BB933, 0))</f>
        <v/>
      </c>
      <c r="AF938">
        <f>IF(ISBLANK('Raw Data'!D933), 0, IF('Raw Data'!D933-'Raw Data'!E933&gt;3, 'Raw Data'!BC933, 0))</f>
        <v/>
      </c>
      <c r="AG938">
        <f>IF(ISBLANK('Raw Data'!A933), 0, IF(ABS('Raw Data'!D933-'Raw Data'!E933)&lt;4, 'Raw Data'!BD933, 0))</f>
        <v/>
      </c>
      <c r="AH938">
        <f>IF(ISBLANK('Raw Data'!D933), 0, IF('Raw Data'!E933-'Raw Data'!D933&gt;3, 'Raw Data'!BE933, 0))</f>
        <v/>
      </c>
      <c r="AI938">
        <f>IF(SUM('Raw Data'!D933:E933)&gt;'Raw Data'!F933, 'Raw Data'!G933, 0)</f>
        <v/>
      </c>
      <c r="AJ938">
        <f>IF(ISBLANK('Raw Data'!D933), 0, IF(SUM('Raw Data'!D933:E933)&lt;'Raw Data'!F933, 'Raw Data'!H933, 0))</f>
        <v/>
      </c>
      <c r="AK938">
        <f>IF(ISBLANK('Raw Data'!A933), 0, IF(AND('Raw Data'!D933&lt;3, 'Raw Data'!E933&lt;3, 'Raw Data'!F933&lt;BB$2), 'Raw Data'!AF933, 0))</f>
        <v/>
      </c>
      <c r="AL938">
        <f>IF(ISBLANK('Raw Data'!A933), 0, IF(AND('Raw Data'!D933&lt;4, 'Raw Data'!E933&lt;4, 'Raw Data'!F933&lt;BB$2), 'Raw Data'!AI933, 0))</f>
        <v/>
      </c>
      <c r="AM938">
        <f>IF(ISBLANK('Raw Data'!A933), 0, IF(AND('Raw Data'!D933&lt;5, 'Raw Data'!E933&lt;5, 'Raw Data'!F933&lt;BB$2), 'Raw Data'!AL933, 0))</f>
        <v/>
      </c>
      <c r="AN938">
        <f>IF(ISBLANK('Raw Data'!A933), 0, IF(AND('Raw Data'!D933&lt;6, 'Raw Data'!E933&lt;6, 'Raw Data'!F933&lt;BB$2), 'Raw Data'!AO933, 0))</f>
        <v/>
      </c>
      <c r="AO938">
        <f>IF(ISBLANK('Raw Data'!A933), 0, IF(AND('Raw Data'!I933&lt;Analysis!$BC$2, 'Raw Data'!D933-'Raw Data'!E933&gt;1), 'Raw Data'!AW933, IF(AND('Raw Data'!J933&lt;Analysis!$BC$2, 'Raw Data'!E933-'Raw Data'!D933&gt;1), 'Raw Data'!AY933, 0)))</f>
        <v/>
      </c>
      <c r="AP938">
        <f>IF(ISBLANK('Raw Data'!A933), 0, IF(AND('Raw Data'!I933&lt;Analysis!$BC$2, 'Raw Data'!D933-'Raw Data'!E933&gt;2), 'Raw Data'!AZ933, IF(AND('Raw Data'!J933&lt;Analysis!$BC$2, 'Raw Data'!E933-'Raw Data'!D933&gt;2), 'Raw Data'!BB933, 0)))</f>
        <v/>
      </c>
      <c r="AQ938">
        <f>IF(ISBLANK('Raw Data'!A933), 0, IF(AND('Raw Data'!I933&lt;Analysis!$BC$2, 'Raw Data'!D933-'Raw Data'!E933&gt;3), 'Raw Data'!BC933, IF(AND('Raw Data'!J933&lt;Analysis!$BC$2, 'Raw Data'!E933-'Raw Data'!D933&gt;3), 'Raw Data'!BE933, 0)))</f>
        <v/>
      </c>
      <c r="AR938">
        <f>IF('Hidden Analysiss'!D934=1,IF(ABS('Raw Data'!E933-'Raw Data'!D933)&lt;2,'Raw Data'!AX933,0), 0)</f>
        <v/>
      </c>
      <c r="AS938">
        <f>IF('Hidden Analysiss'!D934=1,IF(ABS('Raw Data'!E933-'Raw Data'!D933)&lt;3,'Raw Data'!BA933,0), 0)</f>
        <v/>
      </c>
      <c r="AT938">
        <f>IF('Hidden Analysiss'!D934=1,IF(ABS('Raw Data'!E933-'Raw Data'!D933)&lt;4,'Raw Data'!BD933,0), 0)</f>
        <v/>
      </c>
      <c r="AU938">
        <f>IF(AND('Hidden Analysiss'!E934=1, ABS('Raw Data'!E933-'Raw Data'!D933)&lt;2), 'Raw Data'!AX933, 0)</f>
        <v/>
      </c>
      <c r="AV938">
        <f>IF(AND('Hidden Analysiss'!E934=1, ABS('Raw Data'!E933-'Raw Data'!D933)&lt;3), 'Raw Data'!BA933, 0)</f>
        <v/>
      </c>
      <c r="AW938">
        <f>IF(AND('Hidden Analysiss'!E934=1, ABS('Raw Data'!E933-'Raw Data'!D933)&lt;3), 'Raw Data'!BD933, 0)</f>
        <v/>
      </c>
    </row>
    <row r="939">
      <c r="A939" s="1">
        <f>'Raw Data'!A934</f>
        <v/>
      </c>
      <c r="B939">
        <f>IF('Raw Data'!E934&gt;'Raw Data'!D934, 'Raw Data'!J934, 0)</f>
        <v/>
      </c>
      <c r="C939">
        <f>IF('Raw Data'!D934&gt;'Raw Data'!E934, 'Raw Data'!I934, 0)</f>
        <v/>
      </c>
      <c r="D939">
        <f>SUM(G939:H939)</f>
        <v/>
      </c>
      <c r="E939">
        <f>IF(AND('Raw Data'!J934&lt;'Raw Data'!I934,'Raw Data'!E934&gt;'Raw Data'!D934,'Raw Data'!E934-'Raw Data'!D934&gt;3),'Raw Data'!N934,IF(AND('Raw Data'!I934&lt;'Raw Data'!J934,'Raw Data'!D934&gt;'Raw Data'!E934,'Raw Data'!D934-'Raw Data'!E934&gt;3),'Raw Data'!M934,0))</f>
        <v/>
      </c>
      <c r="F939">
        <f>IF(AND('Raw Data'!J934&lt;'Raw Data'!I934,'Raw Data'!E934&gt;'Raw Data'!D934,'Raw Data'!E934-'Raw Data'!D934&lt;4),'Raw Data'!L934,IF(AND('Raw Data'!I934&lt;'Raw Data'!J934,'Raw Data'!D934&gt;'Raw Data'!E934,'Raw Data'!D934-'Raw Data'!E934&lt;4),'Raw Data'!K934,0))</f>
        <v/>
      </c>
      <c r="G939">
        <f>IF(AND('Raw Data'!J934&lt;'Raw Data'!I934, 'Raw Data'!E934&gt;'Raw Data'!D934), 'Raw Data'!J934, 0)</f>
        <v/>
      </c>
      <c r="H939">
        <f>IF(AND('Raw Data'!J934&gt;'Raw Data'!I934, 'Raw Data'!E934&lt;'Raw Data'!D934), 'Raw Data'!I934, 0)</f>
        <v/>
      </c>
      <c r="I939">
        <f>SUM(J939:K939)</f>
        <v/>
      </c>
      <c r="J939">
        <f>IF(AND('Raw Data'!J934&gt;'Raw Data'!I934, 'Raw Data'!E934&gt;'Raw Data'!D934), 'Raw Data'!J934, 0)</f>
        <v/>
      </c>
      <c r="K939">
        <f>IF(AND('Raw Data'!I934&gt;'Raw Data'!J934, 'Raw Data'!D934&gt;'Raw Data'!E934), 'Raw Data'!I934, 0)</f>
        <v/>
      </c>
      <c r="L939">
        <f>IF('Raw Data'!E934-'Raw Data'!D934&gt;3, 'Raw Data'!N934, 0)</f>
        <v/>
      </c>
      <c r="M939">
        <f>IF('Raw Data'!D934-'Raw Data'!E934&gt;3, 'Raw Data'!M934, 0)</f>
        <v/>
      </c>
      <c r="N939">
        <f>IF(ISBLANK('Raw Data'!D934),0,IF(AND('Raw Data'!E934&gt;'Raw Data'!D934,'Raw Data'!E934-'Raw Data'!D934&gt;0,'Raw Data'!E934-'Raw Data'!D934&lt;4),'Raw Data'!L934, 0))</f>
        <v/>
      </c>
      <c r="O939">
        <f>IF(ISBLANK('Raw Data'!D934),0,IF(AND('Raw Data'!E934&gt;'Raw Data'!D934,'Raw Data'!E934-'Raw Data'!D934&gt;0,'Raw Data'!D934-'Raw Data'!E934&lt;4),'Raw Data'!K934, 0))</f>
        <v/>
      </c>
      <c r="P939">
        <f>IF('Raw Data'!E934-'Raw Data'!D934&gt;3, 'Raw Data'!N934, IF('Raw Data'!D934-'Raw Data'!E934&gt;3, 'Raw Data'!M934, 0))</f>
        <v/>
      </c>
      <c r="Q939">
        <f>IF(ISBLANK('Raw Data'!E934),0,IF(AND('Raw Data'!E934-'Raw Data'!D934&lt;4,'Raw Data'!E934-'Raw Data'!D934&gt;0),'Raw Data'!L934,IF(AND('Raw Data'!D934&gt;'Raw Data'!E934,'Raw Data'!D934-'Raw Data'!E934&gt;0),'Raw Data'!K934,0)))</f>
        <v/>
      </c>
      <c r="R939">
        <f>IF(ISBLANK('Raw Data'!K934),0,IFERROR(IF(MATCH(SMALL('Raw Data'!K934:N934,1),L939:O939,0),SMALL('Raw Data'!K934:N934,1)),0))</f>
        <v/>
      </c>
      <c r="S939">
        <f>IF(ISBLANK('Raw Data'!K934),0,IFERROR(IF(MATCH(SMALL('Raw Data'!K934:N934,2),L939:O939,0),SMALL('Raw Data'!K934:N934,2)),0))</f>
        <v/>
      </c>
      <c r="T939">
        <f>IF(ISBLANK('Raw Data'!K934),0,IFERROR(IF(MATCH(SMALL('Raw Data'!K934:N934,3),L939:O939,0),SMALL('Raw Data'!K934:N934,3)),0))</f>
        <v/>
      </c>
      <c r="U939">
        <f>IF(ISBLANK('Raw Data'!K934),0,IFERROR(IF(MATCH(SMALL('Raw Data'!K934:N934,4),L939:O939,0),SMALL('Raw Data'!K934:N934,4)),0))</f>
        <v/>
      </c>
      <c r="V939">
        <f>IF(AND('Raw Data'!D934&lt;3, 'Raw Data'!E934&lt;3, 'Raw Data'!A934&gt;0), 'Raw Data'!AF934, 0)</f>
        <v/>
      </c>
      <c r="W939">
        <f>IF(AND('Raw Data'!D934&lt;4, 'Raw Data'!E934&lt;4, 'Raw Data'!A934&gt;0), 'Raw Data'!AI934, 0)</f>
        <v/>
      </c>
      <c r="X939">
        <f>IF(AND('Raw Data'!D934&lt;5, 'Raw Data'!E934&lt;5, 'Raw Data'!A934&gt;0), 'Raw Data'!AL934, 0)</f>
        <v/>
      </c>
      <c r="Y939">
        <f>IF(AND('Raw Data'!D934&lt;6, 'Raw Data'!E934&lt;6, 'Raw Data'!A934&gt;0), 'Raw Data'!AO934, 0)</f>
        <v/>
      </c>
      <c r="Z939">
        <f>IF(ISBLANK('Raw Data'!D934), 0, IF('Raw Data'!D934-'Raw Data'!E934&gt;1, 'Raw Data'!AW934, 0))</f>
        <v/>
      </c>
      <c r="AA939">
        <f>IF(ISBLANK('Raw Data'!A934), 0, IF(ABS('Raw Data'!D934-'Raw Data'!E934)&lt;2, 'Raw Data'!AX934, 0))</f>
        <v/>
      </c>
      <c r="AB939">
        <f>IF(ISBLANK('Raw Data'!D934), 0, IF('Raw Data'!E934-'Raw Data'!D934&gt;1, 'Raw Data'!AY934, 0))</f>
        <v/>
      </c>
      <c r="AC939">
        <f>IF(ISBLANK('Raw Data'!D934), 0, IF('Raw Data'!D934-'Raw Data'!E934&gt;2, 'Raw Data'!AZ934, 0))</f>
        <v/>
      </c>
      <c r="AD939">
        <f>IF(ISBLANK('Raw Data'!A934), 0, IF(ABS('Raw Data'!D934-'Raw Data'!E934)&lt;3, 'Raw Data'!BA934, 0))</f>
        <v/>
      </c>
      <c r="AE939">
        <f>IF(ISBLANK('Raw Data'!D934), 0, IF('Raw Data'!E934-'Raw Data'!D934&gt;2, 'Raw Data'!BB934, 0))</f>
        <v/>
      </c>
      <c r="AF939">
        <f>IF(ISBLANK('Raw Data'!D934), 0, IF('Raw Data'!D934-'Raw Data'!E934&gt;3, 'Raw Data'!BC934, 0))</f>
        <v/>
      </c>
      <c r="AG939">
        <f>IF(ISBLANK('Raw Data'!A934), 0, IF(ABS('Raw Data'!D934-'Raw Data'!E934)&lt;4, 'Raw Data'!BD934, 0))</f>
        <v/>
      </c>
      <c r="AH939">
        <f>IF(ISBLANK('Raw Data'!D934), 0, IF('Raw Data'!E934-'Raw Data'!D934&gt;3, 'Raw Data'!BE934, 0))</f>
        <v/>
      </c>
      <c r="AI939">
        <f>IF(SUM('Raw Data'!D934:E934)&gt;'Raw Data'!F934, 'Raw Data'!G934, 0)</f>
        <v/>
      </c>
      <c r="AJ939">
        <f>IF(ISBLANK('Raw Data'!D934), 0, IF(SUM('Raw Data'!D934:E934)&lt;'Raw Data'!F934, 'Raw Data'!H934, 0))</f>
        <v/>
      </c>
      <c r="AK939">
        <f>IF(ISBLANK('Raw Data'!A934), 0, IF(AND('Raw Data'!D934&lt;3, 'Raw Data'!E934&lt;3, 'Raw Data'!F934&lt;BB$2), 'Raw Data'!AF934, 0))</f>
        <v/>
      </c>
      <c r="AL939">
        <f>IF(ISBLANK('Raw Data'!A934), 0, IF(AND('Raw Data'!D934&lt;4, 'Raw Data'!E934&lt;4, 'Raw Data'!F934&lt;BB$2), 'Raw Data'!AI934, 0))</f>
        <v/>
      </c>
      <c r="AM939">
        <f>IF(ISBLANK('Raw Data'!A934), 0, IF(AND('Raw Data'!D934&lt;5, 'Raw Data'!E934&lt;5, 'Raw Data'!F934&lt;BB$2), 'Raw Data'!AL934, 0))</f>
        <v/>
      </c>
      <c r="AN939">
        <f>IF(ISBLANK('Raw Data'!A934), 0, IF(AND('Raw Data'!D934&lt;6, 'Raw Data'!E934&lt;6, 'Raw Data'!F934&lt;BB$2), 'Raw Data'!AO934, 0))</f>
        <v/>
      </c>
      <c r="AO939">
        <f>IF(ISBLANK('Raw Data'!A934), 0, IF(AND('Raw Data'!I934&lt;Analysis!$BC$2, 'Raw Data'!D934-'Raw Data'!E934&gt;1), 'Raw Data'!AW934, IF(AND('Raw Data'!J934&lt;Analysis!$BC$2, 'Raw Data'!E934-'Raw Data'!D934&gt;1), 'Raw Data'!AY934, 0)))</f>
        <v/>
      </c>
      <c r="AP939">
        <f>IF(ISBLANK('Raw Data'!A934), 0, IF(AND('Raw Data'!I934&lt;Analysis!$BC$2, 'Raw Data'!D934-'Raw Data'!E934&gt;2), 'Raw Data'!AZ934, IF(AND('Raw Data'!J934&lt;Analysis!$BC$2, 'Raw Data'!E934-'Raw Data'!D934&gt;2), 'Raw Data'!BB934, 0)))</f>
        <v/>
      </c>
      <c r="AQ939">
        <f>IF(ISBLANK('Raw Data'!A934), 0, IF(AND('Raw Data'!I934&lt;Analysis!$BC$2, 'Raw Data'!D934-'Raw Data'!E934&gt;3), 'Raw Data'!BC934, IF(AND('Raw Data'!J934&lt;Analysis!$BC$2, 'Raw Data'!E934-'Raw Data'!D934&gt;3), 'Raw Data'!BE934, 0)))</f>
        <v/>
      </c>
      <c r="AR939">
        <f>IF('Hidden Analysiss'!D935=1,IF(ABS('Raw Data'!E934-'Raw Data'!D934)&lt;2,'Raw Data'!AX934,0), 0)</f>
        <v/>
      </c>
      <c r="AS939">
        <f>IF('Hidden Analysiss'!D935=1,IF(ABS('Raw Data'!E934-'Raw Data'!D934)&lt;3,'Raw Data'!BA934,0), 0)</f>
        <v/>
      </c>
      <c r="AT939">
        <f>IF('Hidden Analysiss'!D935=1,IF(ABS('Raw Data'!E934-'Raw Data'!D934)&lt;4,'Raw Data'!BD934,0), 0)</f>
        <v/>
      </c>
      <c r="AU939">
        <f>IF(AND('Hidden Analysiss'!E935=1, ABS('Raw Data'!E934-'Raw Data'!D934)&lt;2), 'Raw Data'!AX934, 0)</f>
        <v/>
      </c>
      <c r="AV939">
        <f>IF(AND('Hidden Analysiss'!E935=1, ABS('Raw Data'!E934-'Raw Data'!D934)&lt;3), 'Raw Data'!BA934, 0)</f>
        <v/>
      </c>
      <c r="AW939">
        <f>IF(AND('Hidden Analysiss'!E935=1, ABS('Raw Data'!E934-'Raw Data'!D934)&lt;3), 'Raw Data'!BD934, 0)</f>
        <v/>
      </c>
    </row>
    <row r="940">
      <c r="A940" s="1">
        <f>'Raw Data'!A935</f>
        <v/>
      </c>
      <c r="B940">
        <f>IF('Raw Data'!E935&gt;'Raw Data'!D935, 'Raw Data'!J935, 0)</f>
        <v/>
      </c>
      <c r="C940">
        <f>IF('Raw Data'!D935&gt;'Raw Data'!E935, 'Raw Data'!I935, 0)</f>
        <v/>
      </c>
      <c r="D940">
        <f>SUM(G940:H940)</f>
        <v/>
      </c>
      <c r="E940">
        <f>IF(AND('Raw Data'!J935&lt;'Raw Data'!I935,'Raw Data'!E935&gt;'Raw Data'!D935,'Raw Data'!E935-'Raw Data'!D935&gt;3),'Raw Data'!N935,IF(AND('Raw Data'!I935&lt;'Raw Data'!J935,'Raw Data'!D935&gt;'Raw Data'!E935,'Raw Data'!D935-'Raw Data'!E935&gt;3),'Raw Data'!M935,0))</f>
        <v/>
      </c>
      <c r="F940">
        <f>IF(AND('Raw Data'!J935&lt;'Raw Data'!I935,'Raw Data'!E935&gt;'Raw Data'!D935,'Raw Data'!E935-'Raw Data'!D935&lt;4),'Raw Data'!L935,IF(AND('Raw Data'!I935&lt;'Raw Data'!J935,'Raw Data'!D935&gt;'Raw Data'!E935,'Raw Data'!D935-'Raw Data'!E935&lt;4),'Raw Data'!K935,0))</f>
        <v/>
      </c>
      <c r="G940">
        <f>IF(AND('Raw Data'!J935&lt;'Raw Data'!I935, 'Raw Data'!E935&gt;'Raw Data'!D935), 'Raw Data'!J935, 0)</f>
        <v/>
      </c>
      <c r="H940">
        <f>IF(AND('Raw Data'!J935&gt;'Raw Data'!I935, 'Raw Data'!E935&lt;'Raw Data'!D935), 'Raw Data'!I935, 0)</f>
        <v/>
      </c>
      <c r="I940">
        <f>SUM(J940:K940)</f>
        <v/>
      </c>
      <c r="J940">
        <f>IF(AND('Raw Data'!J935&gt;'Raw Data'!I935, 'Raw Data'!E935&gt;'Raw Data'!D935), 'Raw Data'!J935, 0)</f>
        <v/>
      </c>
      <c r="K940">
        <f>IF(AND('Raw Data'!I935&gt;'Raw Data'!J935, 'Raw Data'!D935&gt;'Raw Data'!E935), 'Raw Data'!I935, 0)</f>
        <v/>
      </c>
      <c r="L940">
        <f>IF('Raw Data'!E935-'Raw Data'!D935&gt;3, 'Raw Data'!N935, 0)</f>
        <v/>
      </c>
      <c r="M940">
        <f>IF('Raw Data'!D935-'Raw Data'!E935&gt;3, 'Raw Data'!M935, 0)</f>
        <v/>
      </c>
      <c r="N940">
        <f>IF(ISBLANK('Raw Data'!D935),0,IF(AND('Raw Data'!E935&gt;'Raw Data'!D935,'Raw Data'!E935-'Raw Data'!D935&gt;0,'Raw Data'!E935-'Raw Data'!D935&lt;4),'Raw Data'!L935, 0))</f>
        <v/>
      </c>
      <c r="O940">
        <f>IF(ISBLANK('Raw Data'!D935),0,IF(AND('Raw Data'!E935&gt;'Raw Data'!D935,'Raw Data'!E935-'Raw Data'!D935&gt;0,'Raw Data'!D935-'Raw Data'!E935&lt;4),'Raw Data'!K935, 0))</f>
        <v/>
      </c>
      <c r="P940">
        <f>IF('Raw Data'!E935-'Raw Data'!D935&gt;3, 'Raw Data'!N935, IF('Raw Data'!D935-'Raw Data'!E935&gt;3, 'Raw Data'!M935, 0))</f>
        <v/>
      </c>
      <c r="Q940">
        <f>IF(ISBLANK('Raw Data'!E935),0,IF(AND('Raw Data'!E935-'Raw Data'!D935&lt;4,'Raw Data'!E935-'Raw Data'!D935&gt;0),'Raw Data'!L935,IF(AND('Raw Data'!D935&gt;'Raw Data'!E935,'Raw Data'!D935-'Raw Data'!E935&gt;0),'Raw Data'!K935,0)))</f>
        <v/>
      </c>
      <c r="R940">
        <f>IF(ISBLANK('Raw Data'!K935),0,IFERROR(IF(MATCH(SMALL('Raw Data'!K935:N935,1),L940:O940,0),SMALL('Raw Data'!K935:N935,1)),0))</f>
        <v/>
      </c>
      <c r="S940">
        <f>IF(ISBLANK('Raw Data'!K935),0,IFERROR(IF(MATCH(SMALL('Raw Data'!K935:N935,2),L940:O940,0),SMALL('Raw Data'!K935:N935,2)),0))</f>
        <v/>
      </c>
      <c r="T940">
        <f>IF(ISBLANK('Raw Data'!K935),0,IFERROR(IF(MATCH(SMALL('Raw Data'!K935:N935,3),L940:O940,0),SMALL('Raw Data'!K935:N935,3)),0))</f>
        <v/>
      </c>
      <c r="U940">
        <f>IF(ISBLANK('Raw Data'!K935),0,IFERROR(IF(MATCH(SMALL('Raw Data'!K935:N935,4),L940:O940,0),SMALL('Raw Data'!K935:N935,4)),0))</f>
        <v/>
      </c>
      <c r="V940">
        <f>IF(AND('Raw Data'!D935&lt;3, 'Raw Data'!E935&lt;3, 'Raw Data'!A935&gt;0), 'Raw Data'!AF935, 0)</f>
        <v/>
      </c>
      <c r="W940">
        <f>IF(AND('Raw Data'!D935&lt;4, 'Raw Data'!E935&lt;4, 'Raw Data'!A935&gt;0), 'Raw Data'!AI935, 0)</f>
        <v/>
      </c>
      <c r="X940">
        <f>IF(AND('Raw Data'!D935&lt;5, 'Raw Data'!E935&lt;5, 'Raw Data'!A935&gt;0), 'Raw Data'!AL935, 0)</f>
        <v/>
      </c>
      <c r="Y940">
        <f>IF(AND('Raw Data'!D935&lt;6, 'Raw Data'!E935&lt;6, 'Raw Data'!A935&gt;0), 'Raw Data'!AO935, 0)</f>
        <v/>
      </c>
      <c r="Z940">
        <f>IF(ISBLANK('Raw Data'!D935), 0, IF('Raw Data'!D935-'Raw Data'!E935&gt;1, 'Raw Data'!AW935, 0))</f>
        <v/>
      </c>
      <c r="AA940">
        <f>IF(ISBLANK('Raw Data'!A935), 0, IF(ABS('Raw Data'!D935-'Raw Data'!E935)&lt;2, 'Raw Data'!AX935, 0))</f>
        <v/>
      </c>
      <c r="AB940">
        <f>IF(ISBLANK('Raw Data'!D935), 0, IF('Raw Data'!E935-'Raw Data'!D935&gt;1, 'Raw Data'!AY935, 0))</f>
        <v/>
      </c>
      <c r="AC940">
        <f>IF(ISBLANK('Raw Data'!D935), 0, IF('Raw Data'!D935-'Raw Data'!E935&gt;2, 'Raw Data'!AZ935, 0))</f>
        <v/>
      </c>
      <c r="AD940">
        <f>IF(ISBLANK('Raw Data'!A935), 0, IF(ABS('Raw Data'!D935-'Raw Data'!E935)&lt;3, 'Raw Data'!BA935, 0))</f>
        <v/>
      </c>
      <c r="AE940">
        <f>IF(ISBLANK('Raw Data'!D935), 0, IF('Raw Data'!E935-'Raw Data'!D935&gt;2, 'Raw Data'!BB935, 0))</f>
        <v/>
      </c>
      <c r="AF940">
        <f>IF(ISBLANK('Raw Data'!D935), 0, IF('Raw Data'!D935-'Raw Data'!E935&gt;3, 'Raw Data'!BC935, 0))</f>
        <v/>
      </c>
      <c r="AG940">
        <f>IF(ISBLANK('Raw Data'!A935), 0, IF(ABS('Raw Data'!D935-'Raw Data'!E935)&lt;4, 'Raw Data'!BD935, 0))</f>
        <v/>
      </c>
      <c r="AH940">
        <f>IF(ISBLANK('Raw Data'!D935), 0, IF('Raw Data'!E935-'Raw Data'!D935&gt;3, 'Raw Data'!BE935, 0))</f>
        <v/>
      </c>
      <c r="AI940">
        <f>IF(SUM('Raw Data'!D935:E935)&gt;'Raw Data'!F935, 'Raw Data'!G935, 0)</f>
        <v/>
      </c>
      <c r="AJ940">
        <f>IF(ISBLANK('Raw Data'!D935), 0, IF(SUM('Raw Data'!D935:E935)&lt;'Raw Data'!F935, 'Raw Data'!H935, 0))</f>
        <v/>
      </c>
      <c r="AK940">
        <f>IF(ISBLANK('Raw Data'!A935), 0, IF(AND('Raw Data'!D935&lt;3, 'Raw Data'!E935&lt;3, 'Raw Data'!F935&lt;BB$2), 'Raw Data'!AF935, 0))</f>
        <v/>
      </c>
      <c r="AL940">
        <f>IF(ISBLANK('Raw Data'!A935), 0, IF(AND('Raw Data'!D935&lt;4, 'Raw Data'!E935&lt;4, 'Raw Data'!F935&lt;BB$2), 'Raw Data'!AI935, 0))</f>
        <v/>
      </c>
      <c r="AM940">
        <f>IF(ISBLANK('Raw Data'!A935), 0, IF(AND('Raw Data'!D935&lt;5, 'Raw Data'!E935&lt;5, 'Raw Data'!F935&lt;BB$2), 'Raw Data'!AL935, 0))</f>
        <v/>
      </c>
      <c r="AN940">
        <f>IF(ISBLANK('Raw Data'!A935), 0, IF(AND('Raw Data'!D935&lt;6, 'Raw Data'!E935&lt;6, 'Raw Data'!F935&lt;BB$2), 'Raw Data'!AO935, 0))</f>
        <v/>
      </c>
      <c r="AO940">
        <f>IF(ISBLANK('Raw Data'!A935), 0, IF(AND('Raw Data'!I935&lt;Analysis!$BC$2, 'Raw Data'!D935-'Raw Data'!E935&gt;1), 'Raw Data'!AW935, IF(AND('Raw Data'!J935&lt;Analysis!$BC$2, 'Raw Data'!E935-'Raw Data'!D935&gt;1), 'Raw Data'!AY935, 0)))</f>
        <v/>
      </c>
      <c r="AP940">
        <f>IF(ISBLANK('Raw Data'!A935), 0, IF(AND('Raw Data'!I935&lt;Analysis!$BC$2, 'Raw Data'!D935-'Raw Data'!E935&gt;2), 'Raw Data'!AZ935, IF(AND('Raw Data'!J935&lt;Analysis!$BC$2, 'Raw Data'!E935-'Raw Data'!D935&gt;2), 'Raw Data'!BB935, 0)))</f>
        <v/>
      </c>
      <c r="AQ940">
        <f>IF(ISBLANK('Raw Data'!A935), 0, IF(AND('Raw Data'!I935&lt;Analysis!$BC$2, 'Raw Data'!D935-'Raw Data'!E935&gt;3), 'Raw Data'!BC935, IF(AND('Raw Data'!J935&lt;Analysis!$BC$2, 'Raw Data'!E935-'Raw Data'!D935&gt;3), 'Raw Data'!BE935, 0)))</f>
        <v/>
      </c>
      <c r="AR940">
        <f>IF('Hidden Analysiss'!D936=1,IF(ABS('Raw Data'!E935-'Raw Data'!D935)&lt;2,'Raw Data'!AX935,0), 0)</f>
        <v/>
      </c>
      <c r="AS940">
        <f>IF('Hidden Analysiss'!D936=1,IF(ABS('Raw Data'!E935-'Raw Data'!D935)&lt;3,'Raw Data'!BA935,0), 0)</f>
        <v/>
      </c>
      <c r="AT940">
        <f>IF('Hidden Analysiss'!D936=1,IF(ABS('Raw Data'!E935-'Raw Data'!D935)&lt;4,'Raw Data'!BD935,0), 0)</f>
        <v/>
      </c>
      <c r="AU940">
        <f>IF(AND('Hidden Analysiss'!E936=1, ABS('Raw Data'!E935-'Raw Data'!D935)&lt;2), 'Raw Data'!AX935, 0)</f>
        <v/>
      </c>
      <c r="AV940">
        <f>IF(AND('Hidden Analysiss'!E936=1, ABS('Raw Data'!E935-'Raw Data'!D935)&lt;3), 'Raw Data'!BA935, 0)</f>
        <v/>
      </c>
      <c r="AW940">
        <f>IF(AND('Hidden Analysiss'!E936=1, ABS('Raw Data'!E935-'Raw Data'!D935)&lt;3), 'Raw Data'!BD935, 0)</f>
        <v/>
      </c>
    </row>
    <row r="941">
      <c r="A941" s="1">
        <f>'Raw Data'!A936</f>
        <v/>
      </c>
      <c r="B941">
        <f>IF('Raw Data'!E936&gt;'Raw Data'!D936, 'Raw Data'!J936, 0)</f>
        <v/>
      </c>
      <c r="C941">
        <f>IF('Raw Data'!D936&gt;'Raw Data'!E936, 'Raw Data'!I936, 0)</f>
        <v/>
      </c>
      <c r="D941">
        <f>SUM(G941:H941)</f>
        <v/>
      </c>
      <c r="E941">
        <f>IF(AND('Raw Data'!J936&lt;'Raw Data'!I936,'Raw Data'!E936&gt;'Raw Data'!D936,'Raw Data'!E936-'Raw Data'!D936&gt;3),'Raw Data'!N936,IF(AND('Raw Data'!I936&lt;'Raw Data'!J936,'Raw Data'!D936&gt;'Raw Data'!E936,'Raw Data'!D936-'Raw Data'!E936&gt;3),'Raw Data'!M936,0))</f>
        <v/>
      </c>
      <c r="F941">
        <f>IF(AND('Raw Data'!J936&lt;'Raw Data'!I936,'Raw Data'!E936&gt;'Raw Data'!D936,'Raw Data'!E936-'Raw Data'!D936&lt;4),'Raw Data'!L936,IF(AND('Raw Data'!I936&lt;'Raw Data'!J936,'Raw Data'!D936&gt;'Raw Data'!E936,'Raw Data'!D936-'Raw Data'!E936&lt;4),'Raw Data'!K936,0))</f>
        <v/>
      </c>
      <c r="G941">
        <f>IF(AND('Raw Data'!J936&lt;'Raw Data'!I936, 'Raw Data'!E936&gt;'Raw Data'!D936), 'Raw Data'!J936, 0)</f>
        <v/>
      </c>
      <c r="H941">
        <f>IF(AND('Raw Data'!J936&gt;'Raw Data'!I936, 'Raw Data'!E936&lt;'Raw Data'!D936), 'Raw Data'!I936, 0)</f>
        <v/>
      </c>
      <c r="I941">
        <f>SUM(J941:K941)</f>
        <v/>
      </c>
      <c r="J941">
        <f>IF(AND('Raw Data'!J936&gt;'Raw Data'!I936, 'Raw Data'!E936&gt;'Raw Data'!D936), 'Raw Data'!J936, 0)</f>
        <v/>
      </c>
      <c r="K941">
        <f>IF(AND('Raw Data'!I936&gt;'Raw Data'!J936, 'Raw Data'!D936&gt;'Raw Data'!E936), 'Raw Data'!I936, 0)</f>
        <v/>
      </c>
      <c r="L941">
        <f>IF('Raw Data'!E936-'Raw Data'!D936&gt;3, 'Raw Data'!N936, 0)</f>
        <v/>
      </c>
      <c r="M941">
        <f>IF('Raw Data'!D936-'Raw Data'!E936&gt;3, 'Raw Data'!M936, 0)</f>
        <v/>
      </c>
      <c r="N941">
        <f>IF(ISBLANK('Raw Data'!D936),0,IF(AND('Raw Data'!E936&gt;'Raw Data'!D936,'Raw Data'!E936-'Raw Data'!D936&gt;0,'Raw Data'!E936-'Raw Data'!D936&lt;4),'Raw Data'!L936, 0))</f>
        <v/>
      </c>
      <c r="O941">
        <f>IF(ISBLANK('Raw Data'!D936),0,IF(AND('Raw Data'!E936&gt;'Raw Data'!D936,'Raw Data'!E936-'Raw Data'!D936&gt;0,'Raw Data'!D936-'Raw Data'!E936&lt;4),'Raw Data'!K936, 0))</f>
        <v/>
      </c>
      <c r="P941">
        <f>IF('Raw Data'!E936-'Raw Data'!D936&gt;3, 'Raw Data'!N936, IF('Raw Data'!D936-'Raw Data'!E936&gt;3, 'Raw Data'!M936, 0))</f>
        <v/>
      </c>
      <c r="Q941">
        <f>IF(ISBLANK('Raw Data'!E936),0,IF(AND('Raw Data'!E936-'Raw Data'!D936&lt;4,'Raw Data'!E936-'Raw Data'!D936&gt;0),'Raw Data'!L936,IF(AND('Raw Data'!D936&gt;'Raw Data'!E936,'Raw Data'!D936-'Raw Data'!E936&gt;0),'Raw Data'!K936,0)))</f>
        <v/>
      </c>
      <c r="R941">
        <f>IF(ISBLANK('Raw Data'!K936),0,IFERROR(IF(MATCH(SMALL('Raw Data'!K936:N936,1),L941:O941,0),SMALL('Raw Data'!K936:N936,1)),0))</f>
        <v/>
      </c>
      <c r="S941">
        <f>IF(ISBLANK('Raw Data'!K936),0,IFERROR(IF(MATCH(SMALL('Raw Data'!K936:N936,2),L941:O941,0),SMALL('Raw Data'!K936:N936,2)),0))</f>
        <v/>
      </c>
      <c r="T941">
        <f>IF(ISBLANK('Raw Data'!K936),0,IFERROR(IF(MATCH(SMALL('Raw Data'!K936:N936,3),L941:O941,0),SMALL('Raw Data'!K936:N936,3)),0))</f>
        <v/>
      </c>
      <c r="U941">
        <f>IF(ISBLANK('Raw Data'!K936),0,IFERROR(IF(MATCH(SMALL('Raw Data'!K936:N936,4),L941:O941,0),SMALL('Raw Data'!K936:N936,4)),0))</f>
        <v/>
      </c>
      <c r="V941">
        <f>IF(AND('Raw Data'!D936&lt;3, 'Raw Data'!E936&lt;3, 'Raw Data'!A936&gt;0), 'Raw Data'!AF936, 0)</f>
        <v/>
      </c>
      <c r="W941">
        <f>IF(AND('Raw Data'!D936&lt;4, 'Raw Data'!E936&lt;4, 'Raw Data'!A936&gt;0), 'Raw Data'!AI936, 0)</f>
        <v/>
      </c>
      <c r="X941">
        <f>IF(AND('Raw Data'!D936&lt;5, 'Raw Data'!E936&lt;5, 'Raw Data'!A936&gt;0), 'Raw Data'!AL936, 0)</f>
        <v/>
      </c>
      <c r="Y941">
        <f>IF(AND('Raw Data'!D936&lt;6, 'Raw Data'!E936&lt;6, 'Raw Data'!A936&gt;0), 'Raw Data'!AO936, 0)</f>
        <v/>
      </c>
      <c r="Z941">
        <f>IF(ISBLANK('Raw Data'!D936), 0, IF('Raw Data'!D936-'Raw Data'!E936&gt;1, 'Raw Data'!AW936, 0))</f>
        <v/>
      </c>
      <c r="AA941">
        <f>IF(ISBLANK('Raw Data'!A936), 0, IF(ABS('Raw Data'!D936-'Raw Data'!E936)&lt;2, 'Raw Data'!AX936, 0))</f>
        <v/>
      </c>
      <c r="AB941">
        <f>IF(ISBLANK('Raw Data'!D936), 0, IF('Raw Data'!E936-'Raw Data'!D936&gt;1, 'Raw Data'!AY936, 0))</f>
        <v/>
      </c>
      <c r="AC941">
        <f>IF(ISBLANK('Raw Data'!D936), 0, IF('Raw Data'!D936-'Raw Data'!E936&gt;2, 'Raw Data'!AZ936, 0))</f>
        <v/>
      </c>
      <c r="AD941">
        <f>IF(ISBLANK('Raw Data'!A936), 0, IF(ABS('Raw Data'!D936-'Raw Data'!E936)&lt;3, 'Raw Data'!BA936, 0))</f>
        <v/>
      </c>
      <c r="AE941">
        <f>IF(ISBLANK('Raw Data'!D936), 0, IF('Raw Data'!E936-'Raw Data'!D936&gt;2, 'Raw Data'!BB936, 0))</f>
        <v/>
      </c>
      <c r="AF941">
        <f>IF(ISBLANK('Raw Data'!D936), 0, IF('Raw Data'!D936-'Raw Data'!E936&gt;3, 'Raw Data'!BC936, 0))</f>
        <v/>
      </c>
      <c r="AG941">
        <f>IF(ISBLANK('Raw Data'!A936), 0, IF(ABS('Raw Data'!D936-'Raw Data'!E936)&lt;4, 'Raw Data'!BD936, 0))</f>
        <v/>
      </c>
      <c r="AH941">
        <f>IF(ISBLANK('Raw Data'!D936), 0, IF('Raw Data'!E936-'Raw Data'!D936&gt;3, 'Raw Data'!BE936, 0))</f>
        <v/>
      </c>
      <c r="AI941">
        <f>IF(SUM('Raw Data'!D936:E936)&gt;'Raw Data'!F936, 'Raw Data'!G936, 0)</f>
        <v/>
      </c>
      <c r="AJ941">
        <f>IF(ISBLANK('Raw Data'!D936), 0, IF(SUM('Raw Data'!D936:E936)&lt;'Raw Data'!F936, 'Raw Data'!H936, 0))</f>
        <v/>
      </c>
      <c r="AK941">
        <f>IF(ISBLANK('Raw Data'!A936), 0, IF(AND('Raw Data'!D936&lt;3, 'Raw Data'!E936&lt;3, 'Raw Data'!F936&lt;BB$2), 'Raw Data'!AF936, 0))</f>
        <v/>
      </c>
      <c r="AL941">
        <f>IF(ISBLANK('Raw Data'!A936), 0, IF(AND('Raw Data'!D936&lt;4, 'Raw Data'!E936&lt;4, 'Raw Data'!F936&lt;BB$2), 'Raw Data'!AI936, 0))</f>
        <v/>
      </c>
      <c r="AM941">
        <f>IF(ISBLANK('Raw Data'!A936), 0, IF(AND('Raw Data'!D936&lt;5, 'Raw Data'!E936&lt;5, 'Raw Data'!F936&lt;BB$2), 'Raw Data'!AL936, 0))</f>
        <v/>
      </c>
      <c r="AN941">
        <f>IF(ISBLANK('Raw Data'!A936), 0, IF(AND('Raw Data'!D936&lt;6, 'Raw Data'!E936&lt;6, 'Raw Data'!F936&lt;BB$2), 'Raw Data'!AO936, 0))</f>
        <v/>
      </c>
      <c r="AO941">
        <f>IF(ISBLANK('Raw Data'!A936), 0, IF(AND('Raw Data'!I936&lt;Analysis!$BC$2, 'Raw Data'!D936-'Raw Data'!E936&gt;1), 'Raw Data'!AW936, IF(AND('Raw Data'!J936&lt;Analysis!$BC$2, 'Raw Data'!E936-'Raw Data'!D936&gt;1), 'Raw Data'!AY936, 0)))</f>
        <v/>
      </c>
      <c r="AP941">
        <f>IF(ISBLANK('Raw Data'!A936), 0, IF(AND('Raw Data'!I936&lt;Analysis!$BC$2, 'Raw Data'!D936-'Raw Data'!E936&gt;2), 'Raw Data'!AZ936, IF(AND('Raw Data'!J936&lt;Analysis!$BC$2, 'Raw Data'!E936-'Raw Data'!D936&gt;2), 'Raw Data'!BB936, 0)))</f>
        <v/>
      </c>
      <c r="AQ941">
        <f>IF(ISBLANK('Raw Data'!A936), 0, IF(AND('Raw Data'!I936&lt;Analysis!$BC$2, 'Raw Data'!D936-'Raw Data'!E936&gt;3), 'Raw Data'!BC936, IF(AND('Raw Data'!J936&lt;Analysis!$BC$2, 'Raw Data'!E936-'Raw Data'!D936&gt;3), 'Raw Data'!BE936, 0)))</f>
        <v/>
      </c>
      <c r="AR941">
        <f>IF('Hidden Analysiss'!D937=1,IF(ABS('Raw Data'!E936-'Raw Data'!D936)&lt;2,'Raw Data'!AX936,0), 0)</f>
        <v/>
      </c>
      <c r="AS941">
        <f>IF('Hidden Analysiss'!D937=1,IF(ABS('Raw Data'!E936-'Raw Data'!D936)&lt;3,'Raw Data'!BA936,0), 0)</f>
        <v/>
      </c>
      <c r="AT941">
        <f>IF('Hidden Analysiss'!D937=1,IF(ABS('Raw Data'!E936-'Raw Data'!D936)&lt;4,'Raw Data'!BD936,0), 0)</f>
        <v/>
      </c>
      <c r="AU941">
        <f>IF(AND('Hidden Analysiss'!E937=1, ABS('Raw Data'!E936-'Raw Data'!D936)&lt;2), 'Raw Data'!AX936, 0)</f>
        <v/>
      </c>
      <c r="AV941">
        <f>IF(AND('Hidden Analysiss'!E937=1, ABS('Raw Data'!E936-'Raw Data'!D936)&lt;3), 'Raw Data'!BA936, 0)</f>
        <v/>
      </c>
      <c r="AW941">
        <f>IF(AND('Hidden Analysiss'!E937=1, ABS('Raw Data'!E936-'Raw Data'!D936)&lt;3), 'Raw Data'!BD936, 0)</f>
        <v/>
      </c>
    </row>
    <row r="942">
      <c r="A942" s="1">
        <f>'Raw Data'!A937</f>
        <v/>
      </c>
      <c r="B942">
        <f>IF('Raw Data'!E937&gt;'Raw Data'!D937, 'Raw Data'!J937, 0)</f>
        <v/>
      </c>
      <c r="C942">
        <f>IF('Raw Data'!D937&gt;'Raw Data'!E937, 'Raw Data'!I937, 0)</f>
        <v/>
      </c>
      <c r="D942">
        <f>SUM(G942:H942)</f>
        <v/>
      </c>
      <c r="E942">
        <f>IF(AND('Raw Data'!J937&lt;'Raw Data'!I937,'Raw Data'!E937&gt;'Raw Data'!D937,'Raw Data'!E937-'Raw Data'!D937&gt;3),'Raw Data'!N937,IF(AND('Raw Data'!I937&lt;'Raw Data'!J937,'Raw Data'!D937&gt;'Raw Data'!E937,'Raw Data'!D937-'Raw Data'!E937&gt;3),'Raw Data'!M937,0))</f>
        <v/>
      </c>
      <c r="F942">
        <f>IF(AND('Raw Data'!J937&lt;'Raw Data'!I937,'Raw Data'!E937&gt;'Raw Data'!D937,'Raw Data'!E937-'Raw Data'!D937&lt;4),'Raw Data'!L937,IF(AND('Raw Data'!I937&lt;'Raw Data'!J937,'Raw Data'!D937&gt;'Raw Data'!E937,'Raw Data'!D937-'Raw Data'!E937&lt;4),'Raw Data'!K937,0))</f>
        <v/>
      </c>
      <c r="G942">
        <f>IF(AND('Raw Data'!J937&lt;'Raw Data'!I937, 'Raw Data'!E937&gt;'Raw Data'!D937), 'Raw Data'!J937, 0)</f>
        <v/>
      </c>
      <c r="H942">
        <f>IF(AND('Raw Data'!J937&gt;'Raw Data'!I937, 'Raw Data'!E937&lt;'Raw Data'!D937), 'Raw Data'!I937, 0)</f>
        <v/>
      </c>
      <c r="I942">
        <f>SUM(J942:K942)</f>
        <v/>
      </c>
      <c r="J942">
        <f>IF(AND('Raw Data'!J937&gt;'Raw Data'!I937, 'Raw Data'!E937&gt;'Raw Data'!D937), 'Raw Data'!J937, 0)</f>
        <v/>
      </c>
      <c r="K942">
        <f>IF(AND('Raw Data'!I937&gt;'Raw Data'!J937, 'Raw Data'!D937&gt;'Raw Data'!E937), 'Raw Data'!I937, 0)</f>
        <v/>
      </c>
      <c r="L942">
        <f>IF('Raw Data'!E937-'Raw Data'!D937&gt;3, 'Raw Data'!N937, 0)</f>
        <v/>
      </c>
      <c r="M942">
        <f>IF('Raw Data'!D937-'Raw Data'!E937&gt;3, 'Raw Data'!M937, 0)</f>
        <v/>
      </c>
      <c r="N942">
        <f>IF(ISBLANK('Raw Data'!D937),0,IF(AND('Raw Data'!E937&gt;'Raw Data'!D937,'Raw Data'!E937-'Raw Data'!D937&gt;0,'Raw Data'!E937-'Raw Data'!D937&lt;4),'Raw Data'!L937, 0))</f>
        <v/>
      </c>
      <c r="O942">
        <f>IF(ISBLANK('Raw Data'!D937),0,IF(AND('Raw Data'!E937&gt;'Raw Data'!D937,'Raw Data'!E937-'Raw Data'!D937&gt;0,'Raw Data'!D937-'Raw Data'!E937&lt;4),'Raw Data'!K937, 0))</f>
        <v/>
      </c>
      <c r="P942">
        <f>IF('Raw Data'!E937-'Raw Data'!D937&gt;3, 'Raw Data'!N937, IF('Raw Data'!D937-'Raw Data'!E937&gt;3, 'Raw Data'!M937, 0))</f>
        <v/>
      </c>
      <c r="Q942">
        <f>IF(ISBLANK('Raw Data'!E937),0,IF(AND('Raw Data'!E937-'Raw Data'!D937&lt;4,'Raw Data'!E937-'Raw Data'!D937&gt;0),'Raw Data'!L937,IF(AND('Raw Data'!D937&gt;'Raw Data'!E937,'Raw Data'!D937-'Raw Data'!E937&gt;0),'Raw Data'!K937,0)))</f>
        <v/>
      </c>
      <c r="R942">
        <f>IF(ISBLANK('Raw Data'!K937),0,IFERROR(IF(MATCH(SMALL('Raw Data'!K937:N937,1),L942:O942,0),SMALL('Raw Data'!K937:N937,1)),0))</f>
        <v/>
      </c>
      <c r="S942">
        <f>IF(ISBLANK('Raw Data'!K937),0,IFERROR(IF(MATCH(SMALL('Raw Data'!K937:N937,2),L942:O942,0),SMALL('Raw Data'!K937:N937,2)),0))</f>
        <v/>
      </c>
      <c r="T942">
        <f>IF(ISBLANK('Raw Data'!K937),0,IFERROR(IF(MATCH(SMALL('Raw Data'!K937:N937,3),L942:O942,0),SMALL('Raw Data'!K937:N937,3)),0))</f>
        <v/>
      </c>
      <c r="U942">
        <f>IF(ISBLANK('Raw Data'!K937),0,IFERROR(IF(MATCH(SMALL('Raw Data'!K937:N937,4),L942:O942,0),SMALL('Raw Data'!K937:N937,4)),0))</f>
        <v/>
      </c>
      <c r="V942">
        <f>IF(AND('Raw Data'!D937&lt;3, 'Raw Data'!E937&lt;3, 'Raw Data'!A937&gt;0), 'Raw Data'!AF937, 0)</f>
        <v/>
      </c>
      <c r="W942">
        <f>IF(AND('Raw Data'!D937&lt;4, 'Raw Data'!E937&lt;4, 'Raw Data'!A937&gt;0), 'Raw Data'!AI937, 0)</f>
        <v/>
      </c>
      <c r="X942">
        <f>IF(AND('Raw Data'!D937&lt;5, 'Raw Data'!E937&lt;5, 'Raw Data'!A937&gt;0), 'Raw Data'!AL937, 0)</f>
        <v/>
      </c>
      <c r="Y942">
        <f>IF(AND('Raw Data'!D937&lt;6, 'Raw Data'!E937&lt;6, 'Raw Data'!A937&gt;0), 'Raw Data'!AO937, 0)</f>
        <v/>
      </c>
      <c r="Z942">
        <f>IF(ISBLANK('Raw Data'!D937), 0, IF('Raw Data'!D937-'Raw Data'!E937&gt;1, 'Raw Data'!AW937, 0))</f>
        <v/>
      </c>
      <c r="AA942">
        <f>IF(ISBLANK('Raw Data'!A937), 0, IF(ABS('Raw Data'!D937-'Raw Data'!E937)&lt;2, 'Raw Data'!AX937, 0))</f>
        <v/>
      </c>
      <c r="AB942">
        <f>IF(ISBLANK('Raw Data'!D937), 0, IF('Raw Data'!E937-'Raw Data'!D937&gt;1, 'Raw Data'!AY937, 0))</f>
        <v/>
      </c>
      <c r="AC942">
        <f>IF(ISBLANK('Raw Data'!D937), 0, IF('Raw Data'!D937-'Raw Data'!E937&gt;2, 'Raw Data'!AZ937, 0))</f>
        <v/>
      </c>
      <c r="AD942">
        <f>IF(ISBLANK('Raw Data'!A937), 0, IF(ABS('Raw Data'!D937-'Raw Data'!E937)&lt;3, 'Raw Data'!BA937, 0))</f>
        <v/>
      </c>
      <c r="AE942">
        <f>IF(ISBLANK('Raw Data'!D937), 0, IF('Raw Data'!E937-'Raw Data'!D937&gt;2, 'Raw Data'!BB937, 0))</f>
        <v/>
      </c>
      <c r="AF942">
        <f>IF(ISBLANK('Raw Data'!D937), 0, IF('Raw Data'!D937-'Raw Data'!E937&gt;3, 'Raw Data'!BC937, 0))</f>
        <v/>
      </c>
      <c r="AG942">
        <f>IF(ISBLANK('Raw Data'!A937), 0, IF(ABS('Raw Data'!D937-'Raw Data'!E937)&lt;4, 'Raw Data'!BD937, 0))</f>
        <v/>
      </c>
      <c r="AH942">
        <f>IF(ISBLANK('Raw Data'!D937), 0, IF('Raw Data'!E937-'Raw Data'!D937&gt;3, 'Raw Data'!BE937, 0))</f>
        <v/>
      </c>
      <c r="AI942">
        <f>IF(SUM('Raw Data'!D937:E937)&gt;'Raw Data'!F937, 'Raw Data'!G937, 0)</f>
        <v/>
      </c>
      <c r="AJ942">
        <f>IF(ISBLANK('Raw Data'!D937), 0, IF(SUM('Raw Data'!D937:E937)&lt;'Raw Data'!F937, 'Raw Data'!H937, 0))</f>
        <v/>
      </c>
      <c r="AK942">
        <f>IF(ISBLANK('Raw Data'!A937), 0, IF(AND('Raw Data'!D937&lt;3, 'Raw Data'!E937&lt;3, 'Raw Data'!F937&lt;BB$2), 'Raw Data'!AF937, 0))</f>
        <v/>
      </c>
      <c r="AL942">
        <f>IF(ISBLANK('Raw Data'!A937), 0, IF(AND('Raw Data'!D937&lt;4, 'Raw Data'!E937&lt;4, 'Raw Data'!F937&lt;BB$2), 'Raw Data'!AI937, 0))</f>
        <v/>
      </c>
      <c r="AM942">
        <f>IF(ISBLANK('Raw Data'!A937), 0, IF(AND('Raw Data'!D937&lt;5, 'Raw Data'!E937&lt;5, 'Raw Data'!F937&lt;BB$2), 'Raw Data'!AL937, 0))</f>
        <v/>
      </c>
      <c r="AN942">
        <f>IF(ISBLANK('Raw Data'!A937), 0, IF(AND('Raw Data'!D937&lt;6, 'Raw Data'!E937&lt;6, 'Raw Data'!F937&lt;BB$2), 'Raw Data'!AO937, 0))</f>
        <v/>
      </c>
      <c r="AO942">
        <f>IF(ISBLANK('Raw Data'!A937), 0, IF(AND('Raw Data'!I937&lt;Analysis!$BC$2, 'Raw Data'!D937-'Raw Data'!E937&gt;1), 'Raw Data'!AW937, IF(AND('Raw Data'!J937&lt;Analysis!$BC$2, 'Raw Data'!E937-'Raw Data'!D937&gt;1), 'Raw Data'!AY937, 0)))</f>
        <v/>
      </c>
      <c r="AP942">
        <f>IF(ISBLANK('Raw Data'!A937), 0, IF(AND('Raw Data'!I937&lt;Analysis!$BC$2, 'Raw Data'!D937-'Raw Data'!E937&gt;2), 'Raw Data'!AZ937, IF(AND('Raw Data'!J937&lt;Analysis!$BC$2, 'Raw Data'!E937-'Raw Data'!D937&gt;2), 'Raw Data'!BB937, 0)))</f>
        <v/>
      </c>
      <c r="AQ942">
        <f>IF(ISBLANK('Raw Data'!A937), 0, IF(AND('Raw Data'!I937&lt;Analysis!$BC$2, 'Raw Data'!D937-'Raw Data'!E937&gt;3), 'Raw Data'!BC937, IF(AND('Raw Data'!J937&lt;Analysis!$BC$2, 'Raw Data'!E937-'Raw Data'!D937&gt;3), 'Raw Data'!BE937, 0)))</f>
        <v/>
      </c>
      <c r="AR942">
        <f>IF('Hidden Analysiss'!D938=1,IF(ABS('Raw Data'!E937-'Raw Data'!D937)&lt;2,'Raw Data'!AX937,0), 0)</f>
        <v/>
      </c>
      <c r="AS942">
        <f>IF('Hidden Analysiss'!D938=1,IF(ABS('Raw Data'!E937-'Raw Data'!D937)&lt;3,'Raw Data'!BA937,0), 0)</f>
        <v/>
      </c>
      <c r="AT942">
        <f>IF('Hidden Analysiss'!D938=1,IF(ABS('Raw Data'!E937-'Raw Data'!D937)&lt;4,'Raw Data'!BD937,0), 0)</f>
        <v/>
      </c>
      <c r="AU942">
        <f>IF(AND('Hidden Analysiss'!E938=1, ABS('Raw Data'!E937-'Raw Data'!D937)&lt;2), 'Raw Data'!AX937, 0)</f>
        <v/>
      </c>
      <c r="AV942">
        <f>IF(AND('Hidden Analysiss'!E938=1, ABS('Raw Data'!E937-'Raw Data'!D937)&lt;3), 'Raw Data'!BA937, 0)</f>
        <v/>
      </c>
      <c r="AW942">
        <f>IF(AND('Hidden Analysiss'!E938=1, ABS('Raw Data'!E937-'Raw Data'!D937)&lt;3), 'Raw Data'!BD937, 0)</f>
        <v/>
      </c>
    </row>
    <row r="943">
      <c r="A943" s="1">
        <f>'Raw Data'!A938</f>
        <v/>
      </c>
      <c r="B943">
        <f>IF('Raw Data'!E938&gt;'Raw Data'!D938, 'Raw Data'!J938, 0)</f>
        <v/>
      </c>
      <c r="C943">
        <f>IF('Raw Data'!D938&gt;'Raw Data'!E938, 'Raw Data'!I938, 0)</f>
        <v/>
      </c>
      <c r="D943">
        <f>SUM(G943:H943)</f>
        <v/>
      </c>
      <c r="E943">
        <f>IF(AND('Raw Data'!J938&lt;'Raw Data'!I938,'Raw Data'!E938&gt;'Raw Data'!D938,'Raw Data'!E938-'Raw Data'!D938&gt;3),'Raw Data'!N938,IF(AND('Raw Data'!I938&lt;'Raw Data'!J938,'Raw Data'!D938&gt;'Raw Data'!E938,'Raw Data'!D938-'Raw Data'!E938&gt;3),'Raw Data'!M938,0))</f>
        <v/>
      </c>
      <c r="F943">
        <f>IF(AND('Raw Data'!J938&lt;'Raw Data'!I938,'Raw Data'!E938&gt;'Raw Data'!D938,'Raw Data'!E938-'Raw Data'!D938&lt;4),'Raw Data'!L938,IF(AND('Raw Data'!I938&lt;'Raw Data'!J938,'Raw Data'!D938&gt;'Raw Data'!E938,'Raw Data'!D938-'Raw Data'!E938&lt;4),'Raw Data'!K938,0))</f>
        <v/>
      </c>
      <c r="G943">
        <f>IF(AND('Raw Data'!J938&lt;'Raw Data'!I938, 'Raw Data'!E938&gt;'Raw Data'!D938), 'Raw Data'!J938, 0)</f>
        <v/>
      </c>
      <c r="H943">
        <f>IF(AND('Raw Data'!J938&gt;'Raw Data'!I938, 'Raw Data'!E938&lt;'Raw Data'!D938), 'Raw Data'!I938, 0)</f>
        <v/>
      </c>
      <c r="I943">
        <f>SUM(J943:K943)</f>
        <v/>
      </c>
      <c r="J943">
        <f>IF(AND('Raw Data'!J938&gt;'Raw Data'!I938, 'Raw Data'!E938&gt;'Raw Data'!D938), 'Raw Data'!J938, 0)</f>
        <v/>
      </c>
      <c r="K943">
        <f>IF(AND('Raw Data'!I938&gt;'Raw Data'!J938, 'Raw Data'!D938&gt;'Raw Data'!E938), 'Raw Data'!I938, 0)</f>
        <v/>
      </c>
      <c r="L943">
        <f>IF('Raw Data'!E938-'Raw Data'!D938&gt;3, 'Raw Data'!N938, 0)</f>
        <v/>
      </c>
      <c r="M943">
        <f>IF('Raw Data'!D938-'Raw Data'!E938&gt;3, 'Raw Data'!M938, 0)</f>
        <v/>
      </c>
      <c r="N943">
        <f>IF(ISBLANK('Raw Data'!D938),0,IF(AND('Raw Data'!E938&gt;'Raw Data'!D938,'Raw Data'!E938-'Raw Data'!D938&gt;0,'Raw Data'!E938-'Raw Data'!D938&lt;4),'Raw Data'!L938, 0))</f>
        <v/>
      </c>
      <c r="O943">
        <f>IF(ISBLANK('Raw Data'!D938),0,IF(AND('Raw Data'!E938&gt;'Raw Data'!D938,'Raw Data'!E938-'Raw Data'!D938&gt;0,'Raw Data'!D938-'Raw Data'!E938&lt;4),'Raw Data'!K938, 0))</f>
        <v/>
      </c>
      <c r="P943">
        <f>IF('Raw Data'!E938-'Raw Data'!D938&gt;3, 'Raw Data'!N938, IF('Raw Data'!D938-'Raw Data'!E938&gt;3, 'Raw Data'!M938, 0))</f>
        <v/>
      </c>
      <c r="Q943">
        <f>IF(ISBLANK('Raw Data'!E938),0,IF(AND('Raw Data'!E938-'Raw Data'!D938&lt;4,'Raw Data'!E938-'Raw Data'!D938&gt;0),'Raw Data'!L938,IF(AND('Raw Data'!D938&gt;'Raw Data'!E938,'Raw Data'!D938-'Raw Data'!E938&gt;0),'Raw Data'!K938,0)))</f>
        <v/>
      </c>
      <c r="R943">
        <f>IF(ISBLANK('Raw Data'!K938),0,IFERROR(IF(MATCH(SMALL('Raw Data'!K938:N938,1),L943:O943,0),SMALL('Raw Data'!K938:N938,1)),0))</f>
        <v/>
      </c>
      <c r="S943">
        <f>IF(ISBLANK('Raw Data'!K938),0,IFERROR(IF(MATCH(SMALL('Raw Data'!K938:N938,2),L943:O943,0),SMALL('Raw Data'!K938:N938,2)),0))</f>
        <v/>
      </c>
      <c r="T943">
        <f>IF(ISBLANK('Raw Data'!K938),0,IFERROR(IF(MATCH(SMALL('Raw Data'!K938:N938,3),L943:O943,0),SMALL('Raw Data'!K938:N938,3)),0))</f>
        <v/>
      </c>
      <c r="U943">
        <f>IF(ISBLANK('Raw Data'!K938),0,IFERROR(IF(MATCH(SMALL('Raw Data'!K938:N938,4),L943:O943,0),SMALL('Raw Data'!K938:N938,4)),0))</f>
        <v/>
      </c>
      <c r="V943">
        <f>IF(AND('Raw Data'!D938&lt;3, 'Raw Data'!E938&lt;3, 'Raw Data'!A938&gt;0), 'Raw Data'!AF938, 0)</f>
        <v/>
      </c>
      <c r="W943">
        <f>IF(AND('Raw Data'!D938&lt;4, 'Raw Data'!E938&lt;4, 'Raw Data'!A938&gt;0), 'Raw Data'!AI938, 0)</f>
        <v/>
      </c>
      <c r="X943">
        <f>IF(AND('Raw Data'!D938&lt;5, 'Raw Data'!E938&lt;5, 'Raw Data'!A938&gt;0), 'Raw Data'!AL938, 0)</f>
        <v/>
      </c>
      <c r="Y943">
        <f>IF(AND('Raw Data'!D938&lt;6, 'Raw Data'!E938&lt;6, 'Raw Data'!A938&gt;0), 'Raw Data'!AO938, 0)</f>
        <v/>
      </c>
      <c r="Z943">
        <f>IF(ISBLANK('Raw Data'!D938), 0, IF('Raw Data'!D938-'Raw Data'!E938&gt;1, 'Raw Data'!AW938, 0))</f>
        <v/>
      </c>
      <c r="AA943">
        <f>IF(ISBLANK('Raw Data'!A938), 0, IF(ABS('Raw Data'!D938-'Raw Data'!E938)&lt;2, 'Raw Data'!AX938, 0))</f>
        <v/>
      </c>
      <c r="AB943">
        <f>IF(ISBLANK('Raw Data'!D938), 0, IF('Raw Data'!E938-'Raw Data'!D938&gt;1, 'Raw Data'!AY938, 0))</f>
        <v/>
      </c>
      <c r="AC943">
        <f>IF(ISBLANK('Raw Data'!D938), 0, IF('Raw Data'!D938-'Raw Data'!E938&gt;2, 'Raw Data'!AZ938, 0))</f>
        <v/>
      </c>
      <c r="AD943">
        <f>IF(ISBLANK('Raw Data'!A938), 0, IF(ABS('Raw Data'!D938-'Raw Data'!E938)&lt;3, 'Raw Data'!BA938, 0))</f>
        <v/>
      </c>
      <c r="AE943">
        <f>IF(ISBLANK('Raw Data'!D938), 0, IF('Raw Data'!E938-'Raw Data'!D938&gt;2, 'Raw Data'!BB938, 0))</f>
        <v/>
      </c>
      <c r="AF943">
        <f>IF(ISBLANK('Raw Data'!D938), 0, IF('Raw Data'!D938-'Raw Data'!E938&gt;3, 'Raw Data'!BC938, 0))</f>
        <v/>
      </c>
      <c r="AG943">
        <f>IF(ISBLANK('Raw Data'!A938), 0, IF(ABS('Raw Data'!D938-'Raw Data'!E938)&lt;4, 'Raw Data'!BD938, 0))</f>
        <v/>
      </c>
      <c r="AH943">
        <f>IF(ISBLANK('Raw Data'!D938), 0, IF('Raw Data'!E938-'Raw Data'!D938&gt;3, 'Raw Data'!BE938, 0))</f>
        <v/>
      </c>
      <c r="AI943">
        <f>IF(SUM('Raw Data'!D938:E938)&gt;'Raw Data'!F938, 'Raw Data'!G938, 0)</f>
        <v/>
      </c>
      <c r="AJ943">
        <f>IF(ISBLANK('Raw Data'!D938), 0, IF(SUM('Raw Data'!D938:E938)&lt;'Raw Data'!F938, 'Raw Data'!H938, 0))</f>
        <v/>
      </c>
      <c r="AK943">
        <f>IF(ISBLANK('Raw Data'!A938), 0, IF(AND('Raw Data'!D938&lt;3, 'Raw Data'!E938&lt;3, 'Raw Data'!F938&lt;BB$2), 'Raw Data'!AF938, 0))</f>
        <v/>
      </c>
      <c r="AL943">
        <f>IF(ISBLANK('Raw Data'!A938), 0, IF(AND('Raw Data'!D938&lt;4, 'Raw Data'!E938&lt;4, 'Raw Data'!F938&lt;BB$2), 'Raw Data'!AI938, 0))</f>
        <v/>
      </c>
      <c r="AM943">
        <f>IF(ISBLANK('Raw Data'!A938), 0, IF(AND('Raw Data'!D938&lt;5, 'Raw Data'!E938&lt;5, 'Raw Data'!F938&lt;BB$2), 'Raw Data'!AL938, 0))</f>
        <v/>
      </c>
      <c r="AN943">
        <f>IF(ISBLANK('Raw Data'!A938), 0, IF(AND('Raw Data'!D938&lt;6, 'Raw Data'!E938&lt;6, 'Raw Data'!F938&lt;BB$2), 'Raw Data'!AO938, 0))</f>
        <v/>
      </c>
      <c r="AO943">
        <f>IF(ISBLANK('Raw Data'!A938), 0, IF(AND('Raw Data'!I938&lt;Analysis!$BC$2, 'Raw Data'!D938-'Raw Data'!E938&gt;1), 'Raw Data'!AW938, IF(AND('Raw Data'!J938&lt;Analysis!$BC$2, 'Raw Data'!E938-'Raw Data'!D938&gt;1), 'Raw Data'!AY938, 0)))</f>
        <v/>
      </c>
      <c r="AP943">
        <f>IF(ISBLANK('Raw Data'!A938), 0, IF(AND('Raw Data'!I938&lt;Analysis!$BC$2, 'Raw Data'!D938-'Raw Data'!E938&gt;2), 'Raw Data'!AZ938, IF(AND('Raw Data'!J938&lt;Analysis!$BC$2, 'Raw Data'!E938-'Raw Data'!D938&gt;2), 'Raw Data'!BB938, 0)))</f>
        <v/>
      </c>
      <c r="AQ943">
        <f>IF(ISBLANK('Raw Data'!A938), 0, IF(AND('Raw Data'!I938&lt;Analysis!$BC$2, 'Raw Data'!D938-'Raw Data'!E938&gt;3), 'Raw Data'!BC938, IF(AND('Raw Data'!J938&lt;Analysis!$BC$2, 'Raw Data'!E938-'Raw Data'!D938&gt;3), 'Raw Data'!BE938, 0)))</f>
        <v/>
      </c>
      <c r="AR943">
        <f>IF('Hidden Analysiss'!D939=1,IF(ABS('Raw Data'!E938-'Raw Data'!D938)&lt;2,'Raw Data'!AX938,0), 0)</f>
        <v/>
      </c>
      <c r="AS943">
        <f>IF('Hidden Analysiss'!D939=1,IF(ABS('Raw Data'!E938-'Raw Data'!D938)&lt;3,'Raw Data'!BA938,0), 0)</f>
        <v/>
      </c>
      <c r="AT943">
        <f>IF('Hidden Analysiss'!D939=1,IF(ABS('Raw Data'!E938-'Raw Data'!D938)&lt;4,'Raw Data'!BD938,0), 0)</f>
        <v/>
      </c>
      <c r="AU943">
        <f>IF(AND('Hidden Analysiss'!E939=1, ABS('Raw Data'!E938-'Raw Data'!D938)&lt;2), 'Raw Data'!AX938, 0)</f>
        <v/>
      </c>
      <c r="AV943">
        <f>IF(AND('Hidden Analysiss'!E939=1, ABS('Raw Data'!E938-'Raw Data'!D938)&lt;3), 'Raw Data'!BA938, 0)</f>
        <v/>
      </c>
      <c r="AW943">
        <f>IF(AND('Hidden Analysiss'!E939=1, ABS('Raw Data'!E938-'Raw Data'!D938)&lt;3), 'Raw Data'!BD938, 0)</f>
        <v/>
      </c>
    </row>
    <row r="944">
      <c r="A944" s="1">
        <f>'Raw Data'!A939</f>
        <v/>
      </c>
      <c r="B944">
        <f>IF('Raw Data'!E939&gt;'Raw Data'!D939, 'Raw Data'!J939, 0)</f>
        <v/>
      </c>
      <c r="C944">
        <f>IF('Raw Data'!D939&gt;'Raw Data'!E939, 'Raw Data'!I939, 0)</f>
        <v/>
      </c>
      <c r="D944">
        <f>SUM(G944:H944)</f>
        <v/>
      </c>
      <c r="E944">
        <f>IF(AND('Raw Data'!J939&lt;'Raw Data'!I939,'Raw Data'!E939&gt;'Raw Data'!D939,'Raw Data'!E939-'Raw Data'!D939&gt;3),'Raw Data'!N939,IF(AND('Raw Data'!I939&lt;'Raw Data'!J939,'Raw Data'!D939&gt;'Raw Data'!E939,'Raw Data'!D939-'Raw Data'!E939&gt;3),'Raw Data'!M939,0))</f>
        <v/>
      </c>
      <c r="F944">
        <f>IF(AND('Raw Data'!J939&lt;'Raw Data'!I939,'Raw Data'!E939&gt;'Raw Data'!D939,'Raw Data'!E939-'Raw Data'!D939&lt;4),'Raw Data'!L939,IF(AND('Raw Data'!I939&lt;'Raw Data'!J939,'Raw Data'!D939&gt;'Raw Data'!E939,'Raw Data'!D939-'Raw Data'!E939&lt;4),'Raw Data'!K939,0))</f>
        <v/>
      </c>
      <c r="G944">
        <f>IF(AND('Raw Data'!J939&lt;'Raw Data'!I939, 'Raw Data'!E939&gt;'Raw Data'!D939), 'Raw Data'!J939, 0)</f>
        <v/>
      </c>
      <c r="H944">
        <f>IF(AND('Raw Data'!J939&gt;'Raw Data'!I939, 'Raw Data'!E939&lt;'Raw Data'!D939), 'Raw Data'!I939, 0)</f>
        <v/>
      </c>
      <c r="I944">
        <f>SUM(J944:K944)</f>
        <v/>
      </c>
      <c r="J944">
        <f>IF(AND('Raw Data'!J939&gt;'Raw Data'!I939, 'Raw Data'!E939&gt;'Raw Data'!D939), 'Raw Data'!J939, 0)</f>
        <v/>
      </c>
      <c r="K944">
        <f>IF(AND('Raw Data'!I939&gt;'Raw Data'!J939, 'Raw Data'!D939&gt;'Raw Data'!E939), 'Raw Data'!I939, 0)</f>
        <v/>
      </c>
      <c r="L944">
        <f>IF('Raw Data'!E939-'Raw Data'!D939&gt;3, 'Raw Data'!N939, 0)</f>
        <v/>
      </c>
      <c r="M944">
        <f>IF('Raw Data'!D939-'Raw Data'!E939&gt;3, 'Raw Data'!M939, 0)</f>
        <v/>
      </c>
      <c r="N944">
        <f>IF(ISBLANK('Raw Data'!D939),0,IF(AND('Raw Data'!E939&gt;'Raw Data'!D939,'Raw Data'!E939-'Raw Data'!D939&gt;0,'Raw Data'!E939-'Raw Data'!D939&lt;4),'Raw Data'!L939, 0))</f>
        <v/>
      </c>
      <c r="O944">
        <f>IF(ISBLANK('Raw Data'!D939),0,IF(AND('Raw Data'!E939&gt;'Raw Data'!D939,'Raw Data'!E939-'Raw Data'!D939&gt;0,'Raw Data'!D939-'Raw Data'!E939&lt;4),'Raw Data'!K939, 0))</f>
        <v/>
      </c>
      <c r="P944">
        <f>IF('Raw Data'!E939-'Raw Data'!D939&gt;3, 'Raw Data'!N939, IF('Raw Data'!D939-'Raw Data'!E939&gt;3, 'Raw Data'!M939, 0))</f>
        <v/>
      </c>
      <c r="Q944">
        <f>IF(ISBLANK('Raw Data'!E939),0,IF(AND('Raw Data'!E939-'Raw Data'!D939&lt;4,'Raw Data'!E939-'Raw Data'!D939&gt;0),'Raw Data'!L939,IF(AND('Raw Data'!D939&gt;'Raw Data'!E939,'Raw Data'!D939-'Raw Data'!E939&gt;0),'Raw Data'!K939,0)))</f>
        <v/>
      </c>
      <c r="R944">
        <f>IF(ISBLANK('Raw Data'!K939),0,IFERROR(IF(MATCH(SMALL('Raw Data'!K939:N939,1),L944:O944,0),SMALL('Raw Data'!K939:N939,1)),0))</f>
        <v/>
      </c>
      <c r="S944">
        <f>IF(ISBLANK('Raw Data'!K939),0,IFERROR(IF(MATCH(SMALL('Raw Data'!K939:N939,2),L944:O944,0),SMALL('Raw Data'!K939:N939,2)),0))</f>
        <v/>
      </c>
      <c r="T944">
        <f>IF(ISBLANK('Raw Data'!K939),0,IFERROR(IF(MATCH(SMALL('Raw Data'!K939:N939,3),L944:O944,0),SMALL('Raw Data'!K939:N939,3)),0))</f>
        <v/>
      </c>
      <c r="U944">
        <f>IF(ISBLANK('Raw Data'!K939),0,IFERROR(IF(MATCH(SMALL('Raw Data'!K939:N939,4),L944:O944,0),SMALL('Raw Data'!K939:N939,4)),0))</f>
        <v/>
      </c>
      <c r="V944">
        <f>IF(AND('Raw Data'!D939&lt;3, 'Raw Data'!E939&lt;3, 'Raw Data'!A939&gt;0), 'Raw Data'!AF939, 0)</f>
        <v/>
      </c>
      <c r="W944">
        <f>IF(AND('Raw Data'!D939&lt;4, 'Raw Data'!E939&lt;4, 'Raw Data'!A939&gt;0), 'Raw Data'!AI939, 0)</f>
        <v/>
      </c>
      <c r="X944">
        <f>IF(AND('Raw Data'!D939&lt;5, 'Raw Data'!E939&lt;5, 'Raw Data'!A939&gt;0), 'Raw Data'!AL939, 0)</f>
        <v/>
      </c>
      <c r="Y944">
        <f>IF(AND('Raw Data'!D939&lt;6, 'Raw Data'!E939&lt;6, 'Raw Data'!A939&gt;0), 'Raw Data'!AO939, 0)</f>
        <v/>
      </c>
      <c r="Z944">
        <f>IF(ISBLANK('Raw Data'!D939), 0, IF('Raw Data'!D939-'Raw Data'!E939&gt;1, 'Raw Data'!AW939, 0))</f>
        <v/>
      </c>
      <c r="AA944">
        <f>IF(ISBLANK('Raw Data'!A939), 0, IF(ABS('Raw Data'!D939-'Raw Data'!E939)&lt;2, 'Raw Data'!AX939, 0))</f>
        <v/>
      </c>
      <c r="AB944">
        <f>IF(ISBLANK('Raw Data'!D939), 0, IF('Raw Data'!E939-'Raw Data'!D939&gt;1, 'Raw Data'!AY939, 0))</f>
        <v/>
      </c>
      <c r="AC944">
        <f>IF(ISBLANK('Raw Data'!D939), 0, IF('Raw Data'!D939-'Raw Data'!E939&gt;2, 'Raw Data'!AZ939, 0))</f>
        <v/>
      </c>
      <c r="AD944">
        <f>IF(ISBLANK('Raw Data'!A939), 0, IF(ABS('Raw Data'!D939-'Raw Data'!E939)&lt;3, 'Raw Data'!BA939, 0))</f>
        <v/>
      </c>
      <c r="AE944">
        <f>IF(ISBLANK('Raw Data'!D939), 0, IF('Raw Data'!E939-'Raw Data'!D939&gt;2, 'Raw Data'!BB939, 0))</f>
        <v/>
      </c>
      <c r="AF944">
        <f>IF(ISBLANK('Raw Data'!D939), 0, IF('Raw Data'!D939-'Raw Data'!E939&gt;3, 'Raw Data'!BC939, 0))</f>
        <v/>
      </c>
      <c r="AG944">
        <f>IF(ISBLANK('Raw Data'!A939), 0, IF(ABS('Raw Data'!D939-'Raw Data'!E939)&lt;4, 'Raw Data'!BD939, 0))</f>
        <v/>
      </c>
      <c r="AH944">
        <f>IF(ISBLANK('Raw Data'!D939), 0, IF('Raw Data'!E939-'Raw Data'!D939&gt;3, 'Raw Data'!BE939, 0))</f>
        <v/>
      </c>
      <c r="AI944">
        <f>IF(SUM('Raw Data'!D939:E939)&gt;'Raw Data'!F939, 'Raw Data'!G939, 0)</f>
        <v/>
      </c>
      <c r="AJ944">
        <f>IF(ISBLANK('Raw Data'!D939), 0, IF(SUM('Raw Data'!D939:E939)&lt;'Raw Data'!F939, 'Raw Data'!H939, 0))</f>
        <v/>
      </c>
      <c r="AK944">
        <f>IF(ISBLANK('Raw Data'!A939), 0, IF(AND('Raw Data'!D939&lt;3, 'Raw Data'!E939&lt;3, 'Raw Data'!F939&lt;BB$2), 'Raw Data'!AF939, 0))</f>
        <v/>
      </c>
      <c r="AL944">
        <f>IF(ISBLANK('Raw Data'!A939), 0, IF(AND('Raw Data'!D939&lt;4, 'Raw Data'!E939&lt;4, 'Raw Data'!F939&lt;BB$2), 'Raw Data'!AI939, 0))</f>
        <v/>
      </c>
      <c r="AM944">
        <f>IF(ISBLANK('Raw Data'!A939), 0, IF(AND('Raw Data'!D939&lt;5, 'Raw Data'!E939&lt;5, 'Raw Data'!F939&lt;BB$2), 'Raw Data'!AL939, 0))</f>
        <v/>
      </c>
      <c r="AN944">
        <f>IF(ISBLANK('Raw Data'!A939), 0, IF(AND('Raw Data'!D939&lt;6, 'Raw Data'!E939&lt;6, 'Raw Data'!F939&lt;BB$2), 'Raw Data'!AO939, 0))</f>
        <v/>
      </c>
      <c r="AO944">
        <f>IF(ISBLANK('Raw Data'!A939), 0, IF(AND('Raw Data'!I939&lt;Analysis!$BC$2, 'Raw Data'!D939-'Raw Data'!E939&gt;1), 'Raw Data'!AW939, IF(AND('Raw Data'!J939&lt;Analysis!$BC$2, 'Raw Data'!E939-'Raw Data'!D939&gt;1), 'Raw Data'!AY939, 0)))</f>
        <v/>
      </c>
      <c r="AP944">
        <f>IF(ISBLANK('Raw Data'!A939), 0, IF(AND('Raw Data'!I939&lt;Analysis!$BC$2, 'Raw Data'!D939-'Raw Data'!E939&gt;2), 'Raw Data'!AZ939, IF(AND('Raw Data'!J939&lt;Analysis!$BC$2, 'Raw Data'!E939-'Raw Data'!D939&gt;2), 'Raw Data'!BB939, 0)))</f>
        <v/>
      </c>
      <c r="AQ944">
        <f>IF(ISBLANK('Raw Data'!A939), 0, IF(AND('Raw Data'!I939&lt;Analysis!$BC$2, 'Raw Data'!D939-'Raw Data'!E939&gt;3), 'Raw Data'!BC939, IF(AND('Raw Data'!J939&lt;Analysis!$BC$2, 'Raw Data'!E939-'Raw Data'!D939&gt;3), 'Raw Data'!BE939, 0)))</f>
        <v/>
      </c>
      <c r="AR944">
        <f>IF('Hidden Analysiss'!D940=1,IF(ABS('Raw Data'!E939-'Raw Data'!D939)&lt;2,'Raw Data'!AX939,0), 0)</f>
        <v/>
      </c>
      <c r="AS944">
        <f>IF('Hidden Analysiss'!D940=1,IF(ABS('Raw Data'!E939-'Raw Data'!D939)&lt;3,'Raw Data'!BA939,0), 0)</f>
        <v/>
      </c>
      <c r="AT944">
        <f>IF('Hidden Analysiss'!D940=1,IF(ABS('Raw Data'!E939-'Raw Data'!D939)&lt;4,'Raw Data'!BD939,0), 0)</f>
        <v/>
      </c>
      <c r="AU944">
        <f>IF(AND('Hidden Analysiss'!E940=1, ABS('Raw Data'!E939-'Raw Data'!D939)&lt;2), 'Raw Data'!AX939, 0)</f>
        <v/>
      </c>
      <c r="AV944">
        <f>IF(AND('Hidden Analysiss'!E940=1, ABS('Raw Data'!E939-'Raw Data'!D939)&lt;3), 'Raw Data'!BA939, 0)</f>
        <v/>
      </c>
      <c r="AW944">
        <f>IF(AND('Hidden Analysiss'!E940=1, ABS('Raw Data'!E939-'Raw Data'!D939)&lt;3), 'Raw Data'!BD939, 0)</f>
        <v/>
      </c>
    </row>
    <row r="945">
      <c r="A945" s="1">
        <f>'Raw Data'!A940</f>
        <v/>
      </c>
      <c r="B945">
        <f>IF('Raw Data'!E940&gt;'Raw Data'!D940, 'Raw Data'!J940, 0)</f>
        <v/>
      </c>
      <c r="C945">
        <f>IF('Raw Data'!D940&gt;'Raw Data'!E940, 'Raw Data'!I940, 0)</f>
        <v/>
      </c>
      <c r="D945">
        <f>SUM(G945:H945)</f>
        <v/>
      </c>
      <c r="E945">
        <f>IF(AND('Raw Data'!J940&lt;'Raw Data'!I940,'Raw Data'!E940&gt;'Raw Data'!D940,'Raw Data'!E940-'Raw Data'!D940&gt;3),'Raw Data'!N940,IF(AND('Raw Data'!I940&lt;'Raw Data'!J940,'Raw Data'!D940&gt;'Raw Data'!E940,'Raw Data'!D940-'Raw Data'!E940&gt;3),'Raw Data'!M940,0))</f>
        <v/>
      </c>
      <c r="F945">
        <f>IF(AND('Raw Data'!J940&lt;'Raw Data'!I940,'Raw Data'!E940&gt;'Raw Data'!D940,'Raw Data'!E940-'Raw Data'!D940&lt;4),'Raw Data'!L940,IF(AND('Raw Data'!I940&lt;'Raw Data'!J940,'Raw Data'!D940&gt;'Raw Data'!E940,'Raw Data'!D940-'Raw Data'!E940&lt;4),'Raw Data'!K940,0))</f>
        <v/>
      </c>
      <c r="G945">
        <f>IF(AND('Raw Data'!J940&lt;'Raw Data'!I940, 'Raw Data'!E940&gt;'Raw Data'!D940), 'Raw Data'!J940, 0)</f>
        <v/>
      </c>
      <c r="H945">
        <f>IF(AND('Raw Data'!J940&gt;'Raw Data'!I940, 'Raw Data'!E940&lt;'Raw Data'!D940), 'Raw Data'!I940, 0)</f>
        <v/>
      </c>
      <c r="I945">
        <f>SUM(J945:K945)</f>
        <v/>
      </c>
      <c r="J945">
        <f>IF(AND('Raw Data'!J940&gt;'Raw Data'!I940, 'Raw Data'!E940&gt;'Raw Data'!D940), 'Raw Data'!J940, 0)</f>
        <v/>
      </c>
      <c r="K945">
        <f>IF(AND('Raw Data'!I940&gt;'Raw Data'!J940, 'Raw Data'!D940&gt;'Raw Data'!E940), 'Raw Data'!I940, 0)</f>
        <v/>
      </c>
      <c r="L945">
        <f>IF('Raw Data'!E940-'Raw Data'!D940&gt;3, 'Raw Data'!N940, 0)</f>
        <v/>
      </c>
      <c r="M945">
        <f>IF('Raw Data'!D940-'Raw Data'!E940&gt;3, 'Raw Data'!M940, 0)</f>
        <v/>
      </c>
      <c r="N945">
        <f>IF(ISBLANK('Raw Data'!D940),0,IF(AND('Raw Data'!E940&gt;'Raw Data'!D940,'Raw Data'!E940-'Raw Data'!D940&gt;0,'Raw Data'!E940-'Raw Data'!D940&lt;4),'Raw Data'!L940, 0))</f>
        <v/>
      </c>
      <c r="O945">
        <f>IF(ISBLANK('Raw Data'!D940),0,IF(AND('Raw Data'!E940&gt;'Raw Data'!D940,'Raw Data'!E940-'Raw Data'!D940&gt;0,'Raw Data'!D940-'Raw Data'!E940&lt;4),'Raw Data'!K940, 0))</f>
        <v/>
      </c>
      <c r="P945">
        <f>IF('Raw Data'!E940-'Raw Data'!D940&gt;3, 'Raw Data'!N940, IF('Raw Data'!D940-'Raw Data'!E940&gt;3, 'Raw Data'!M940, 0))</f>
        <v/>
      </c>
      <c r="Q945">
        <f>IF(ISBLANK('Raw Data'!E940),0,IF(AND('Raw Data'!E940-'Raw Data'!D940&lt;4,'Raw Data'!E940-'Raw Data'!D940&gt;0),'Raw Data'!L940,IF(AND('Raw Data'!D940&gt;'Raw Data'!E940,'Raw Data'!D940-'Raw Data'!E940&gt;0),'Raw Data'!K940,0)))</f>
        <v/>
      </c>
      <c r="R945">
        <f>IF(ISBLANK('Raw Data'!K940),0,IFERROR(IF(MATCH(SMALL('Raw Data'!K940:N940,1),L945:O945,0),SMALL('Raw Data'!K940:N940,1)),0))</f>
        <v/>
      </c>
      <c r="S945">
        <f>IF(ISBLANK('Raw Data'!K940),0,IFERROR(IF(MATCH(SMALL('Raw Data'!K940:N940,2),L945:O945,0),SMALL('Raw Data'!K940:N940,2)),0))</f>
        <v/>
      </c>
      <c r="T945">
        <f>IF(ISBLANK('Raw Data'!K940),0,IFERROR(IF(MATCH(SMALL('Raw Data'!K940:N940,3),L945:O945,0),SMALL('Raw Data'!K940:N940,3)),0))</f>
        <v/>
      </c>
      <c r="U945">
        <f>IF(ISBLANK('Raw Data'!K940),0,IFERROR(IF(MATCH(SMALL('Raw Data'!K940:N940,4),L945:O945,0),SMALL('Raw Data'!K940:N940,4)),0))</f>
        <v/>
      </c>
      <c r="V945">
        <f>IF(AND('Raw Data'!D940&lt;3, 'Raw Data'!E940&lt;3, 'Raw Data'!A940&gt;0), 'Raw Data'!AF940, 0)</f>
        <v/>
      </c>
      <c r="W945">
        <f>IF(AND('Raw Data'!D940&lt;4, 'Raw Data'!E940&lt;4, 'Raw Data'!A940&gt;0), 'Raw Data'!AI940, 0)</f>
        <v/>
      </c>
      <c r="X945">
        <f>IF(AND('Raw Data'!D940&lt;5, 'Raw Data'!E940&lt;5, 'Raw Data'!A940&gt;0), 'Raw Data'!AL940, 0)</f>
        <v/>
      </c>
      <c r="Y945">
        <f>IF(AND('Raw Data'!D940&lt;6, 'Raw Data'!E940&lt;6, 'Raw Data'!A940&gt;0), 'Raw Data'!AO940, 0)</f>
        <v/>
      </c>
      <c r="Z945">
        <f>IF(ISBLANK('Raw Data'!D940), 0, IF('Raw Data'!D940-'Raw Data'!E940&gt;1, 'Raw Data'!AW940, 0))</f>
        <v/>
      </c>
      <c r="AA945">
        <f>IF(ISBLANK('Raw Data'!A940), 0, IF(ABS('Raw Data'!D940-'Raw Data'!E940)&lt;2, 'Raw Data'!AX940, 0))</f>
        <v/>
      </c>
      <c r="AB945">
        <f>IF(ISBLANK('Raw Data'!D940), 0, IF('Raw Data'!E940-'Raw Data'!D940&gt;1, 'Raw Data'!AY940, 0))</f>
        <v/>
      </c>
      <c r="AC945">
        <f>IF(ISBLANK('Raw Data'!D940), 0, IF('Raw Data'!D940-'Raw Data'!E940&gt;2, 'Raw Data'!AZ940, 0))</f>
        <v/>
      </c>
      <c r="AD945">
        <f>IF(ISBLANK('Raw Data'!A940), 0, IF(ABS('Raw Data'!D940-'Raw Data'!E940)&lt;3, 'Raw Data'!BA940, 0))</f>
        <v/>
      </c>
      <c r="AE945">
        <f>IF(ISBLANK('Raw Data'!D940), 0, IF('Raw Data'!E940-'Raw Data'!D940&gt;2, 'Raw Data'!BB940, 0))</f>
        <v/>
      </c>
      <c r="AF945">
        <f>IF(ISBLANK('Raw Data'!D940), 0, IF('Raw Data'!D940-'Raw Data'!E940&gt;3, 'Raw Data'!BC940, 0))</f>
        <v/>
      </c>
      <c r="AG945">
        <f>IF(ISBLANK('Raw Data'!A940), 0, IF(ABS('Raw Data'!D940-'Raw Data'!E940)&lt;4, 'Raw Data'!BD940, 0))</f>
        <v/>
      </c>
      <c r="AH945">
        <f>IF(ISBLANK('Raw Data'!D940), 0, IF('Raw Data'!E940-'Raw Data'!D940&gt;3, 'Raw Data'!BE940, 0))</f>
        <v/>
      </c>
      <c r="AI945">
        <f>IF(SUM('Raw Data'!D940:E940)&gt;'Raw Data'!F940, 'Raw Data'!G940, 0)</f>
        <v/>
      </c>
      <c r="AJ945">
        <f>IF(ISBLANK('Raw Data'!D940), 0, IF(SUM('Raw Data'!D940:E940)&lt;'Raw Data'!F940, 'Raw Data'!H940, 0))</f>
        <v/>
      </c>
      <c r="AK945">
        <f>IF(ISBLANK('Raw Data'!A940), 0, IF(AND('Raw Data'!D940&lt;3, 'Raw Data'!E940&lt;3, 'Raw Data'!F940&lt;BB$2), 'Raw Data'!AF940, 0))</f>
        <v/>
      </c>
      <c r="AL945">
        <f>IF(ISBLANK('Raw Data'!A940), 0, IF(AND('Raw Data'!D940&lt;4, 'Raw Data'!E940&lt;4, 'Raw Data'!F940&lt;BB$2), 'Raw Data'!AI940, 0))</f>
        <v/>
      </c>
      <c r="AM945">
        <f>IF(ISBLANK('Raw Data'!A940), 0, IF(AND('Raw Data'!D940&lt;5, 'Raw Data'!E940&lt;5, 'Raw Data'!F940&lt;BB$2), 'Raw Data'!AL940, 0))</f>
        <v/>
      </c>
      <c r="AN945">
        <f>IF(ISBLANK('Raw Data'!A940), 0, IF(AND('Raw Data'!D940&lt;6, 'Raw Data'!E940&lt;6, 'Raw Data'!F940&lt;BB$2), 'Raw Data'!AO940, 0))</f>
        <v/>
      </c>
      <c r="AO945">
        <f>IF(ISBLANK('Raw Data'!A940), 0, IF(AND('Raw Data'!I940&lt;Analysis!$BC$2, 'Raw Data'!D940-'Raw Data'!E940&gt;1), 'Raw Data'!AW940, IF(AND('Raw Data'!J940&lt;Analysis!$BC$2, 'Raw Data'!E940-'Raw Data'!D940&gt;1), 'Raw Data'!AY940, 0)))</f>
        <v/>
      </c>
      <c r="AP945">
        <f>IF(ISBLANK('Raw Data'!A940), 0, IF(AND('Raw Data'!I940&lt;Analysis!$BC$2, 'Raw Data'!D940-'Raw Data'!E940&gt;2), 'Raw Data'!AZ940, IF(AND('Raw Data'!J940&lt;Analysis!$BC$2, 'Raw Data'!E940-'Raw Data'!D940&gt;2), 'Raw Data'!BB940, 0)))</f>
        <v/>
      </c>
      <c r="AQ945">
        <f>IF(ISBLANK('Raw Data'!A940), 0, IF(AND('Raw Data'!I940&lt;Analysis!$BC$2, 'Raw Data'!D940-'Raw Data'!E940&gt;3), 'Raw Data'!BC940, IF(AND('Raw Data'!J940&lt;Analysis!$BC$2, 'Raw Data'!E940-'Raw Data'!D940&gt;3), 'Raw Data'!BE940, 0)))</f>
        <v/>
      </c>
      <c r="AR945">
        <f>IF('Hidden Analysiss'!D941=1,IF(ABS('Raw Data'!E940-'Raw Data'!D940)&lt;2,'Raw Data'!AX940,0), 0)</f>
        <v/>
      </c>
      <c r="AS945">
        <f>IF('Hidden Analysiss'!D941=1,IF(ABS('Raw Data'!E940-'Raw Data'!D940)&lt;3,'Raw Data'!BA940,0), 0)</f>
        <v/>
      </c>
      <c r="AT945">
        <f>IF('Hidden Analysiss'!D941=1,IF(ABS('Raw Data'!E940-'Raw Data'!D940)&lt;4,'Raw Data'!BD940,0), 0)</f>
        <v/>
      </c>
      <c r="AU945">
        <f>IF(AND('Hidden Analysiss'!E941=1, ABS('Raw Data'!E940-'Raw Data'!D940)&lt;2), 'Raw Data'!AX940, 0)</f>
        <v/>
      </c>
      <c r="AV945">
        <f>IF(AND('Hidden Analysiss'!E941=1, ABS('Raw Data'!E940-'Raw Data'!D940)&lt;3), 'Raw Data'!BA940, 0)</f>
        <v/>
      </c>
      <c r="AW945">
        <f>IF(AND('Hidden Analysiss'!E941=1, ABS('Raw Data'!E940-'Raw Data'!D940)&lt;3), 'Raw Data'!BD940, 0)</f>
        <v/>
      </c>
    </row>
    <row r="946">
      <c r="A946" s="1">
        <f>'Raw Data'!A941</f>
        <v/>
      </c>
      <c r="B946">
        <f>IF('Raw Data'!E941&gt;'Raw Data'!D941, 'Raw Data'!J941, 0)</f>
        <v/>
      </c>
      <c r="C946">
        <f>IF('Raw Data'!D941&gt;'Raw Data'!E941, 'Raw Data'!I941, 0)</f>
        <v/>
      </c>
      <c r="D946">
        <f>SUM(G946:H946)</f>
        <v/>
      </c>
      <c r="E946">
        <f>IF(AND('Raw Data'!J941&lt;'Raw Data'!I941,'Raw Data'!E941&gt;'Raw Data'!D941,'Raw Data'!E941-'Raw Data'!D941&gt;3),'Raw Data'!N941,IF(AND('Raw Data'!I941&lt;'Raw Data'!J941,'Raw Data'!D941&gt;'Raw Data'!E941,'Raw Data'!D941-'Raw Data'!E941&gt;3),'Raw Data'!M941,0))</f>
        <v/>
      </c>
      <c r="F946">
        <f>IF(AND('Raw Data'!J941&lt;'Raw Data'!I941,'Raw Data'!E941&gt;'Raw Data'!D941,'Raw Data'!E941-'Raw Data'!D941&lt;4),'Raw Data'!L941,IF(AND('Raw Data'!I941&lt;'Raw Data'!J941,'Raw Data'!D941&gt;'Raw Data'!E941,'Raw Data'!D941-'Raw Data'!E941&lt;4),'Raw Data'!K941,0))</f>
        <v/>
      </c>
      <c r="G946">
        <f>IF(AND('Raw Data'!J941&lt;'Raw Data'!I941, 'Raw Data'!E941&gt;'Raw Data'!D941), 'Raw Data'!J941, 0)</f>
        <v/>
      </c>
      <c r="H946">
        <f>IF(AND('Raw Data'!J941&gt;'Raw Data'!I941, 'Raw Data'!E941&lt;'Raw Data'!D941), 'Raw Data'!I941, 0)</f>
        <v/>
      </c>
      <c r="I946">
        <f>SUM(J946:K946)</f>
        <v/>
      </c>
      <c r="J946">
        <f>IF(AND('Raw Data'!J941&gt;'Raw Data'!I941, 'Raw Data'!E941&gt;'Raw Data'!D941), 'Raw Data'!J941, 0)</f>
        <v/>
      </c>
      <c r="K946">
        <f>IF(AND('Raw Data'!I941&gt;'Raw Data'!J941, 'Raw Data'!D941&gt;'Raw Data'!E941), 'Raw Data'!I941, 0)</f>
        <v/>
      </c>
      <c r="L946">
        <f>IF('Raw Data'!E941-'Raw Data'!D941&gt;3, 'Raw Data'!N941, 0)</f>
        <v/>
      </c>
      <c r="M946">
        <f>IF('Raw Data'!D941-'Raw Data'!E941&gt;3, 'Raw Data'!M941, 0)</f>
        <v/>
      </c>
      <c r="N946">
        <f>IF(ISBLANK('Raw Data'!D941),0,IF(AND('Raw Data'!E941&gt;'Raw Data'!D941,'Raw Data'!E941-'Raw Data'!D941&gt;0,'Raw Data'!E941-'Raw Data'!D941&lt;4),'Raw Data'!L941, 0))</f>
        <v/>
      </c>
      <c r="O946">
        <f>IF(ISBLANK('Raw Data'!D941),0,IF(AND('Raw Data'!E941&gt;'Raw Data'!D941,'Raw Data'!E941-'Raw Data'!D941&gt;0,'Raw Data'!D941-'Raw Data'!E941&lt;4),'Raw Data'!K941, 0))</f>
        <v/>
      </c>
      <c r="P946">
        <f>IF('Raw Data'!E941-'Raw Data'!D941&gt;3, 'Raw Data'!N941, IF('Raw Data'!D941-'Raw Data'!E941&gt;3, 'Raw Data'!M941, 0))</f>
        <v/>
      </c>
      <c r="Q946">
        <f>IF(ISBLANK('Raw Data'!E941),0,IF(AND('Raw Data'!E941-'Raw Data'!D941&lt;4,'Raw Data'!E941-'Raw Data'!D941&gt;0),'Raw Data'!L941,IF(AND('Raw Data'!D941&gt;'Raw Data'!E941,'Raw Data'!D941-'Raw Data'!E941&gt;0),'Raw Data'!K941,0)))</f>
        <v/>
      </c>
      <c r="R946">
        <f>IF(ISBLANK('Raw Data'!K941),0,IFERROR(IF(MATCH(SMALL('Raw Data'!K941:N941,1),L946:O946,0),SMALL('Raw Data'!K941:N941,1)),0))</f>
        <v/>
      </c>
      <c r="S946">
        <f>IF(ISBLANK('Raw Data'!K941),0,IFERROR(IF(MATCH(SMALL('Raw Data'!K941:N941,2),L946:O946,0),SMALL('Raw Data'!K941:N941,2)),0))</f>
        <v/>
      </c>
      <c r="T946">
        <f>IF(ISBLANK('Raw Data'!K941),0,IFERROR(IF(MATCH(SMALL('Raw Data'!K941:N941,3),L946:O946,0),SMALL('Raw Data'!K941:N941,3)),0))</f>
        <v/>
      </c>
      <c r="U946">
        <f>IF(ISBLANK('Raw Data'!K941),0,IFERROR(IF(MATCH(SMALL('Raw Data'!K941:N941,4),L946:O946,0),SMALL('Raw Data'!K941:N941,4)),0))</f>
        <v/>
      </c>
      <c r="V946">
        <f>IF(AND('Raw Data'!D941&lt;3, 'Raw Data'!E941&lt;3, 'Raw Data'!A941&gt;0), 'Raw Data'!AF941, 0)</f>
        <v/>
      </c>
      <c r="W946">
        <f>IF(AND('Raw Data'!D941&lt;4, 'Raw Data'!E941&lt;4, 'Raw Data'!A941&gt;0), 'Raw Data'!AI941, 0)</f>
        <v/>
      </c>
      <c r="X946">
        <f>IF(AND('Raw Data'!D941&lt;5, 'Raw Data'!E941&lt;5, 'Raw Data'!A941&gt;0), 'Raw Data'!AL941, 0)</f>
        <v/>
      </c>
      <c r="Y946">
        <f>IF(AND('Raw Data'!D941&lt;6, 'Raw Data'!E941&lt;6, 'Raw Data'!A941&gt;0), 'Raw Data'!AO941, 0)</f>
        <v/>
      </c>
      <c r="Z946">
        <f>IF(ISBLANK('Raw Data'!D941), 0, IF('Raw Data'!D941-'Raw Data'!E941&gt;1, 'Raw Data'!AW941, 0))</f>
        <v/>
      </c>
      <c r="AA946">
        <f>IF(ISBLANK('Raw Data'!A941), 0, IF(ABS('Raw Data'!D941-'Raw Data'!E941)&lt;2, 'Raw Data'!AX941, 0))</f>
        <v/>
      </c>
      <c r="AB946">
        <f>IF(ISBLANK('Raw Data'!D941), 0, IF('Raw Data'!E941-'Raw Data'!D941&gt;1, 'Raw Data'!AY941, 0))</f>
        <v/>
      </c>
      <c r="AC946">
        <f>IF(ISBLANK('Raw Data'!D941), 0, IF('Raw Data'!D941-'Raw Data'!E941&gt;2, 'Raw Data'!AZ941, 0))</f>
        <v/>
      </c>
      <c r="AD946">
        <f>IF(ISBLANK('Raw Data'!A941), 0, IF(ABS('Raw Data'!D941-'Raw Data'!E941)&lt;3, 'Raw Data'!BA941, 0))</f>
        <v/>
      </c>
      <c r="AE946">
        <f>IF(ISBLANK('Raw Data'!D941), 0, IF('Raw Data'!E941-'Raw Data'!D941&gt;2, 'Raw Data'!BB941, 0))</f>
        <v/>
      </c>
      <c r="AF946">
        <f>IF(ISBLANK('Raw Data'!D941), 0, IF('Raw Data'!D941-'Raw Data'!E941&gt;3, 'Raw Data'!BC941, 0))</f>
        <v/>
      </c>
      <c r="AG946">
        <f>IF(ISBLANK('Raw Data'!A941), 0, IF(ABS('Raw Data'!D941-'Raw Data'!E941)&lt;4, 'Raw Data'!BD941, 0))</f>
        <v/>
      </c>
      <c r="AH946">
        <f>IF(ISBLANK('Raw Data'!D941), 0, IF('Raw Data'!E941-'Raw Data'!D941&gt;3, 'Raw Data'!BE941, 0))</f>
        <v/>
      </c>
      <c r="AI946">
        <f>IF(SUM('Raw Data'!D941:E941)&gt;'Raw Data'!F941, 'Raw Data'!G941, 0)</f>
        <v/>
      </c>
      <c r="AJ946">
        <f>IF(ISBLANK('Raw Data'!D941), 0, IF(SUM('Raw Data'!D941:E941)&lt;'Raw Data'!F941, 'Raw Data'!H941, 0))</f>
        <v/>
      </c>
      <c r="AK946">
        <f>IF(ISBLANK('Raw Data'!A941), 0, IF(AND('Raw Data'!D941&lt;3, 'Raw Data'!E941&lt;3, 'Raw Data'!F941&lt;BB$2), 'Raw Data'!AF941, 0))</f>
        <v/>
      </c>
      <c r="AL946">
        <f>IF(ISBLANK('Raw Data'!A941), 0, IF(AND('Raw Data'!D941&lt;4, 'Raw Data'!E941&lt;4, 'Raw Data'!F941&lt;BB$2), 'Raw Data'!AI941, 0))</f>
        <v/>
      </c>
      <c r="AM946">
        <f>IF(ISBLANK('Raw Data'!A941), 0, IF(AND('Raw Data'!D941&lt;5, 'Raw Data'!E941&lt;5, 'Raw Data'!F941&lt;BB$2), 'Raw Data'!AL941, 0))</f>
        <v/>
      </c>
      <c r="AN946">
        <f>IF(ISBLANK('Raw Data'!A941), 0, IF(AND('Raw Data'!D941&lt;6, 'Raw Data'!E941&lt;6, 'Raw Data'!F941&lt;BB$2), 'Raw Data'!AO941, 0))</f>
        <v/>
      </c>
      <c r="AO946">
        <f>IF(ISBLANK('Raw Data'!A941), 0, IF(AND('Raw Data'!I941&lt;Analysis!$BC$2, 'Raw Data'!D941-'Raw Data'!E941&gt;1), 'Raw Data'!AW941, IF(AND('Raw Data'!J941&lt;Analysis!$BC$2, 'Raw Data'!E941-'Raw Data'!D941&gt;1), 'Raw Data'!AY941, 0)))</f>
        <v/>
      </c>
      <c r="AP946">
        <f>IF(ISBLANK('Raw Data'!A941), 0, IF(AND('Raw Data'!I941&lt;Analysis!$BC$2, 'Raw Data'!D941-'Raw Data'!E941&gt;2), 'Raw Data'!AZ941, IF(AND('Raw Data'!J941&lt;Analysis!$BC$2, 'Raw Data'!E941-'Raw Data'!D941&gt;2), 'Raw Data'!BB941, 0)))</f>
        <v/>
      </c>
      <c r="AQ946">
        <f>IF(ISBLANK('Raw Data'!A941), 0, IF(AND('Raw Data'!I941&lt;Analysis!$BC$2, 'Raw Data'!D941-'Raw Data'!E941&gt;3), 'Raw Data'!BC941, IF(AND('Raw Data'!J941&lt;Analysis!$BC$2, 'Raw Data'!E941-'Raw Data'!D941&gt;3), 'Raw Data'!BE941, 0)))</f>
        <v/>
      </c>
      <c r="AR946">
        <f>IF('Hidden Analysiss'!D942=1,IF(ABS('Raw Data'!E941-'Raw Data'!D941)&lt;2,'Raw Data'!AX941,0), 0)</f>
        <v/>
      </c>
      <c r="AS946">
        <f>IF('Hidden Analysiss'!D942=1,IF(ABS('Raw Data'!E941-'Raw Data'!D941)&lt;3,'Raw Data'!BA941,0), 0)</f>
        <v/>
      </c>
      <c r="AT946">
        <f>IF('Hidden Analysiss'!D942=1,IF(ABS('Raw Data'!E941-'Raw Data'!D941)&lt;4,'Raw Data'!BD941,0), 0)</f>
        <v/>
      </c>
      <c r="AU946">
        <f>IF(AND('Hidden Analysiss'!E942=1, ABS('Raw Data'!E941-'Raw Data'!D941)&lt;2), 'Raw Data'!AX941, 0)</f>
        <v/>
      </c>
      <c r="AV946">
        <f>IF(AND('Hidden Analysiss'!E942=1, ABS('Raw Data'!E941-'Raw Data'!D941)&lt;3), 'Raw Data'!BA941, 0)</f>
        <v/>
      </c>
      <c r="AW946">
        <f>IF(AND('Hidden Analysiss'!E942=1, ABS('Raw Data'!E941-'Raw Data'!D941)&lt;3), 'Raw Data'!BD941, 0)</f>
        <v/>
      </c>
    </row>
    <row r="947">
      <c r="A947" s="1">
        <f>'Raw Data'!A942</f>
        <v/>
      </c>
      <c r="B947">
        <f>IF('Raw Data'!E942&gt;'Raw Data'!D942, 'Raw Data'!J942, 0)</f>
        <v/>
      </c>
      <c r="C947">
        <f>IF('Raw Data'!D942&gt;'Raw Data'!E942, 'Raw Data'!I942, 0)</f>
        <v/>
      </c>
      <c r="D947">
        <f>SUM(G947:H947)</f>
        <v/>
      </c>
      <c r="E947">
        <f>IF(AND('Raw Data'!J942&lt;'Raw Data'!I942,'Raw Data'!E942&gt;'Raw Data'!D942,'Raw Data'!E942-'Raw Data'!D942&gt;3),'Raw Data'!N942,IF(AND('Raw Data'!I942&lt;'Raw Data'!J942,'Raw Data'!D942&gt;'Raw Data'!E942,'Raw Data'!D942-'Raw Data'!E942&gt;3),'Raw Data'!M942,0))</f>
        <v/>
      </c>
      <c r="F947">
        <f>IF(AND('Raw Data'!J942&lt;'Raw Data'!I942,'Raw Data'!E942&gt;'Raw Data'!D942,'Raw Data'!E942-'Raw Data'!D942&lt;4),'Raw Data'!L942,IF(AND('Raw Data'!I942&lt;'Raw Data'!J942,'Raw Data'!D942&gt;'Raw Data'!E942,'Raw Data'!D942-'Raw Data'!E942&lt;4),'Raw Data'!K942,0))</f>
        <v/>
      </c>
      <c r="G947">
        <f>IF(AND('Raw Data'!J942&lt;'Raw Data'!I942, 'Raw Data'!E942&gt;'Raw Data'!D942), 'Raw Data'!J942, 0)</f>
        <v/>
      </c>
      <c r="H947">
        <f>IF(AND('Raw Data'!J942&gt;'Raw Data'!I942, 'Raw Data'!E942&lt;'Raw Data'!D942), 'Raw Data'!I942, 0)</f>
        <v/>
      </c>
      <c r="I947">
        <f>SUM(J947:K947)</f>
        <v/>
      </c>
      <c r="J947">
        <f>IF(AND('Raw Data'!J942&gt;'Raw Data'!I942, 'Raw Data'!E942&gt;'Raw Data'!D942), 'Raw Data'!J942, 0)</f>
        <v/>
      </c>
      <c r="K947">
        <f>IF(AND('Raw Data'!I942&gt;'Raw Data'!J942, 'Raw Data'!D942&gt;'Raw Data'!E942), 'Raw Data'!I942, 0)</f>
        <v/>
      </c>
      <c r="L947">
        <f>IF('Raw Data'!E942-'Raw Data'!D942&gt;3, 'Raw Data'!N942, 0)</f>
        <v/>
      </c>
      <c r="M947">
        <f>IF('Raw Data'!D942-'Raw Data'!E942&gt;3, 'Raw Data'!M942, 0)</f>
        <v/>
      </c>
      <c r="N947">
        <f>IF(ISBLANK('Raw Data'!D942),0,IF(AND('Raw Data'!E942&gt;'Raw Data'!D942,'Raw Data'!E942-'Raw Data'!D942&gt;0,'Raw Data'!E942-'Raw Data'!D942&lt;4),'Raw Data'!L942, 0))</f>
        <v/>
      </c>
      <c r="O947">
        <f>IF(ISBLANK('Raw Data'!D942),0,IF(AND('Raw Data'!E942&gt;'Raw Data'!D942,'Raw Data'!E942-'Raw Data'!D942&gt;0,'Raw Data'!D942-'Raw Data'!E942&lt;4),'Raw Data'!K942, 0))</f>
        <v/>
      </c>
      <c r="P947">
        <f>IF('Raw Data'!E942-'Raw Data'!D942&gt;3, 'Raw Data'!N942, IF('Raw Data'!D942-'Raw Data'!E942&gt;3, 'Raw Data'!M942, 0))</f>
        <v/>
      </c>
      <c r="Q947">
        <f>IF(ISBLANK('Raw Data'!E942),0,IF(AND('Raw Data'!E942-'Raw Data'!D942&lt;4,'Raw Data'!E942-'Raw Data'!D942&gt;0),'Raw Data'!L942,IF(AND('Raw Data'!D942&gt;'Raw Data'!E942,'Raw Data'!D942-'Raw Data'!E942&gt;0),'Raw Data'!K942,0)))</f>
        <v/>
      </c>
      <c r="R947">
        <f>IF(ISBLANK('Raw Data'!K942),0,IFERROR(IF(MATCH(SMALL('Raw Data'!K942:N942,1),L947:O947,0),SMALL('Raw Data'!K942:N942,1)),0))</f>
        <v/>
      </c>
      <c r="S947">
        <f>IF(ISBLANK('Raw Data'!K942),0,IFERROR(IF(MATCH(SMALL('Raw Data'!K942:N942,2),L947:O947,0),SMALL('Raw Data'!K942:N942,2)),0))</f>
        <v/>
      </c>
      <c r="T947">
        <f>IF(ISBLANK('Raw Data'!K942),0,IFERROR(IF(MATCH(SMALL('Raw Data'!K942:N942,3),L947:O947,0),SMALL('Raw Data'!K942:N942,3)),0))</f>
        <v/>
      </c>
      <c r="U947">
        <f>IF(ISBLANK('Raw Data'!K942),0,IFERROR(IF(MATCH(SMALL('Raw Data'!K942:N942,4),L947:O947,0),SMALL('Raw Data'!K942:N942,4)),0))</f>
        <v/>
      </c>
      <c r="V947">
        <f>IF(AND('Raw Data'!D942&lt;3, 'Raw Data'!E942&lt;3, 'Raw Data'!A942&gt;0), 'Raw Data'!AF942, 0)</f>
        <v/>
      </c>
      <c r="W947">
        <f>IF(AND('Raw Data'!D942&lt;4, 'Raw Data'!E942&lt;4, 'Raw Data'!A942&gt;0), 'Raw Data'!AI942, 0)</f>
        <v/>
      </c>
      <c r="X947">
        <f>IF(AND('Raw Data'!D942&lt;5, 'Raw Data'!E942&lt;5, 'Raw Data'!A942&gt;0), 'Raw Data'!AL942, 0)</f>
        <v/>
      </c>
      <c r="Y947">
        <f>IF(AND('Raw Data'!D942&lt;6, 'Raw Data'!E942&lt;6, 'Raw Data'!A942&gt;0), 'Raw Data'!AO942, 0)</f>
        <v/>
      </c>
      <c r="Z947">
        <f>IF(ISBLANK('Raw Data'!D942), 0, IF('Raw Data'!D942-'Raw Data'!E942&gt;1, 'Raw Data'!AW942, 0))</f>
        <v/>
      </c>
      <c r="AA947">
        <f>IF(ISBLANK('Raw Data'!A942), 0, IF(ABS('Raw Data'!D942-'Raw Data'!E942)&lt;2, 'Raw Data'!AX942, 0))</f>
        <v/>
      </c>
      <c r="AB947">
        <f>IF(ISBLANK('Raw Data'!D942), 0, IF('Raw Data'!E942-'Raw Data'!D942&gt;1, 'Raw Data'!AY942, 0))</f>
        <v/>
      </c>
      <c r="AC947">
        <f>IF(ISBLANK('Raw Data'!D942), 0, IF('Raw Data'!D942-'Raw Data'!E942&gt;2, 'Raw Data'!AZ942, 0))</f>
        <v/>
      </c>
      <c r="AD947">
        <f>IF(ISBLANK('Raw Data'!A942), 0, IF(ABS('Raw Data'!D942-'Raw Data'!E942)&lt;3, 'Raw Data'!BA942, 0))</f>
        <v/>
      </c>
      <c r="AE947">
        <f>IF(ISBLANK('Raw Data'!D942), 0, IF('Raw Data'!E942-'Raw Data'!D942&gt;2, 'Raw Data'!BB942, 0))</f>
        <v/>
      </c>
      <c r="AF947">
        <f>IF(ISBLANK('Raw Data'!D942), 0, IF('Raw Data'!D942-'Raw Data'!E942&gt;3, 'Raw Data'!BC942, 0))</f>
        <v/>
      </c>
      <c r="AG947">
        <f>IF(ISBLANK('Raw Data'!A942), 0, IF(ABS('Raw Data'!D942-'Raw Data'!E942)&lt;4, 'Raw Data'!BD942, 0))</f>
        <v/>
      </c>
      <c r="AH947">
        <f>IF(ISBLANK('Raw Data'!D942), 0, IF('Raw Data'!E942-'Raw Data'!D942&gt;3, 'Raw Data'!BE942, 0))</f>
        <v/>
      </c>
      <c r="AI947">
        <f>IF(SUM('Raw Data'!D942:E942)&gt;'Raw Data'!F942, 'Raw Data'!G942, 0)</f>
        <v/>
      </c>
      <c r="AJ947">
        <f>IF(ISBLANK('Raw Data'!D942), 0, IF(SUM('Raw Data'!D942:E942)&lt;'Raw Data'!F942, 'Raw Data'!H942, 0))</f>
        <v/>
      </c>
      <c r="AK947">
        <f>IF(ISBLANK('Raw Data'!A942), 0, IF(AND('Raw Data'!D942&lt;3, 'Raw Data'!E942&lt;3, 'Raw Data'!F942&lt;BB$2), 'Raw Data'!AF942, 0))</f>
        <v/>
      </c>
      <c r="AL947">
        <f>IF(ISBLANK('Raw Data'!A942), 0, IF(AND('Raw Data'!D942&lt;4, 'Raw Data'!E942&lt;4, 'Raw Data'!F942&lt;BB$2), 'Raw Data'!AI942, 0))</f>
        <v/>
      </c>
      <c r="AM947">
        <f>IF(ISBLANK('Raw Data'!A942), 0, IF(AND('Raw Data'!D942&lt;5, 'Raw Data'!E942&lt;5, 'Raw Data'!F942&lt;BB$2), 'Raw Data'!AL942, 0))</f>
        <v/>
      </c>
      <c r="AN947">
        <f>IF(ISBLANK('Raw Data'!A942), 0, IF(AND('Raw Data'!D942&lt;6, 'Raw Data'!E942&lt;6, 'Raw Data'!F942&lt;BB$2), 'Raw Data'!AO942, 0))</f>
        <v/>
      </c>
      <c r="AO947">
        <f>IF(ISBLANK('Raw Data'!A942), 0, IF(AND('Raw Data'!I942&lt;Analysis!$BC$2, 'Raw Data'!D942-'Raw Data'!E942&gt;1), 'Raw Data'!AW942, IF(AND('Raw Data'!J942&lt;Analysis!$BC$2, 'Raw Data'!E942-'Raw Data'!D942&gt;1), 'Raw Data'!AY942, 0)))</f>
        <v/>
      </c>
      <c r="AP947">
        <f>IF(ISBLANK('Raw Data'!A942), 0, IF(AND('Raw Data'!I942&lt;Analysis!$BC$2, 'Raw Data'!D942-'Raw Data'!E942&gt;2), 'Raw Data'!AZ942, IF(AND('Raw Data'!J942&lt;Analysis!$BC$2, 'Raw Data'!E942-'Raw Data'!D942&gt;2), 'Raw Data'!BB942, 0)))</f>
        <v/>
      </c>
      <c r="AQ947">
        <f>IF(ISBLANK('Raw Data'!A942), 0, IF(AND('Raw Data'!I942&lt;Analysis!$BC$2, 'Raw Data'!D942-'Raw Data'!E942&gt;3), 'Raw Data'!BC942, IF(AND('Raw Data'!J942&lt;Analysis!$BC$2, 'Raw Data'!E942-'Raw Data'!D942&gt;3), 'Raw Data'!BE942, 0)))</f>
        <v/>
      </c>
      <c r="AR947">
        <f>IF('Hidden Analysiss'!D943=1,IF(ABS('Raw Data'!E942-'Raw Data'!D942)&lt;2,'Raw Data'!AX942,0), 0)</f>
        <v/>
      </c>
      <c r="AS947">
        <f>IF('Hidden Analysiss'!D943=1,IF(ABS('Raw Data'!E942-'Raw Data'!D942)&lt;3,'Raw Data'!BA942,0), 0)</f>
        <v/>
      </c>
      <c r="AT947">
        <f>IF('Hidden Analysiss'!D943=1,IF(ABS('Raw Data'!E942-'Raw Data'!D942)&lt;4,'Raw Data'!BD942,0), 0)</f>
        <v/>
      </c>
      <c r="AU947">
        <f>IF(AND('Hidden Analysiss'!E943=1, ABS('Raw Data'!E942-'Raw Data'!D942)&lt;2), 'Raw Data'!AX942, 0)</f>
        <v/>
      </c>
      <c r="AV947">
        <f>IF(AND('Hidden Analysiss'!E943=1, ABS('Raw Data'!E942-'Raw Data'!D942)&lt;3), 'Raw Data'!BA942, 0)</f>
        <v/>
      </c>
      <c r="AW947">
        <f>IF(AND('Hidden Analysiss'!E943=1, ABS('Raw Data'!E942-'Raw Data'!D942)&lt;3), 'Raw Data'!BD942, 0)</f>
        <v/>
      </c>
    </row>
    <row r="948">
      <c r="A948" s="1">
        <f>'Raw Data'!A943</f>
        <v/>
      </c>
      <c r="B948">
        <f>IF('Raw Data'!E943&gt;'Raw Data'!D943, 'Raw Data'!J943, 0)</f>
        <v/>
      </c>
      <c r="C948">
        <f>IF('Raw Data'!D943&gt;'Raw Data'!E943, 'Raw Data'!I943, 0)</f>
        <v/>
      </c>
      <c r="D948">
        <f>SUM(G948:H948)</f>
        <v/>
      </c>
      <c r="E948">
        <f>IF(AND('Raw Data'!J943&lt;'Raw Data'!I943,'Raw Data'!E943&gt;'Raw Data'!D943,'Raw Data'!E943-'Raw Data'!D943&gt;3),'Raw Data'!N943,IF(AND('Raw Data'!I943&lt;'Raw Data'!J943,'Raw Data'!D943&gt;'Raw Data'!E943,'Raw Data'!D943-'Raw Data'!E943&gt;3),'Raw Data'!M943,0))</f>
        <v/>
      </c>
      <c r="F948">
        <f>IF(AND('Raw Data'!J943&lt;'Raw Data'!I943,'Raw Data'!E943&gt;'Raw Data'!D943,'Raw Data'!E943-'Raw Data'!D943&lt;4),'Raw Data'!L943,IF(AND('Raw Data'!I943&lt;'Raw Data'!J943,'Raw Data'!D943&gt;'Raw Data'!E943,'Raw Data'!D943-'Raw Data'!E943&lt;4),'Raw Data'!K943,0))</f>
        <v/>
      </c>
      <c r="G948">
        <f>IF(AND('Raw Data'!J943&lt;'Raw Data'!I943, 'Raw Data'!E943&gt;'Raw Data'!D943), 'Raw Data'!J943, 0)</f>
        <v/>
      </c>
      <c r="H948">
        <f>IF(AND('Raw Data'!J943&gt;'Raw Data'!I943, 'Raw Data'!E943&lt;'Raw Data'!D943), 'Raw Data'!I943, 0)</f>
        <v/>
      </c>
      <c r="I948">
        <f>SUM(J948:K948)</f>
        <v/>
      </c>
      <c r="J948">
        <f>IF(AND('Raw Data'!J943&gt;'Raw Data'!I943, 'Raw Data'!E943&gt;'Raw Data'!D943), 'Raw Data'!J943, 0)</f>
        <v/>
      </c>
      <c r="K948">
        <f>IF(AND('Raw Data'!I943&gt;'Raw Data'!J943, 'Raw Data'!D943&gt;'Raw Data'!E943), 'Raw Data'!I943, 0)</f>
        <v/>
      </c>
      <c r="L948">
        <f>IF('Raw Data'!E943-'Raw Data'!D943&gt;3, 'Raw Data'!N943, 0)</f>
        <v/>
      </c>
      <c r="M948">
        <f>IF('Raw Data'!D943-'Raw Data'!E943&gt;3, 'Raw Data'!M943, 0)</f>
        <v/>
      </c>
      <c r="N948">
        <f>IF(ISBLANK('Raw Data'!D943),0,IF(AND('Raw Data'!E943&gt;'Raw Data'!D943,'Raw Data'!E943-'Raw Data'!D943&gt;0,'Raw Data'!E943-'Raw Data'!D943&lt;4),'Raw Data'!L943, 0))</f>
        <v/>
      </c>
      <c r="O948">
        <f>IF(ISBLANK('Raw Data'!D943),0,IF(AND('Raw Data'!E943&gt;'Raw Data'!D943,'Raw Data'!E943-'Raw Data'!D943&gt;0,'Raw Data'!D943-'Raw Data'!E943&lt;4),'Raw Data'!K943, 0))</f>
        <v/>
      </c>
      <c r="P948">
        <f>IF('Raw Data'!E943-'Raw Data'!D943&gt;3, 'Raw Data'!N943, IF('Raw Data'!D943-'Raw Data'!E943&gt;3, 'Raw Data'!M943, 0))</f>
        <v/>
      </c>
      <c r="Q948">
        <f>IF(ISBLANK('Raw Data'!E943),0,IF(AND('Raw Data'!E943-'Raw Data'!D943&lt;4,'Raw Data'!E943-'Raw Data'!D943&gt;0),'Raw Data'!L943,IF(AND('Raw Data'!D943&gt;'Raw Data'!E943,'Raw Data'!D943-'Raw Data'!E943&gt;0),'Raw Data'!K943,0)))</f>
        <v/>
      </c>
      <c r="R948">
        <f>IF(ISBLANK('Raw Data'!K943),0,IFERROR(IF(MATCH(SMALL('Raw Data'!K943:N943,1),L948:O948,0),SMALL('Raw Data'!K943:N943,1)),0))</f>
        <v/>
      </c>
      <c r="S948">
        <f>IF(ISBLANK('Raw Data'!K943),0,IFERROR(IF(MATCH(SMALL('Raw Data'!K943:N943,2),L948:O948,0),SMALL('Raw Data'!K943:N943,2)),0))</f>
        <v/>
      </c>
      <c r="T948">
        <f>IF(ISBLANK('Raw Data'!K943),0,IFERROR(IF(MATCH(SMALL('Raw Data'!K943:N943,3),L948:O948,0),SMALL('Raw Data'!K943:N943,3)),0))</f>
        <v/>
      </c>
      <c r="U948">
        <f>IF(ISBLANK('Raw Data'!K943),0,IFERROR(IF(MATCH(SMALL('Raw Data'!K943:N943,4),L948:O948,0),SMALL('Raw Data'!K943:N943,4)),0))</f>
        <v/>
      </c>
      <c r="V948">
        <f>IF(AND('Raw Data'!D943&lt;3, 'Raw Data'!E943&lt;3, 'Raw Data'!A943&gt;0), 'Raw Data'!AF943, 0)</f>
        <v/>
      </c>
      <c r="W948">
        <f>IF(AND('Raw Data'!D943&lt;4, 'Raw Data'!E943&lt;4, 'Raw Data'!A943&gt;0), 'Raw Data'!AI943, 0)</f>
        <v/>
      </c>
      <c r="X948">
        <f>IF(AND('Raw Data'!D943&lt;5, 'Raw Data'!E943&lt;5, 'Raw Data'!A943&gt;0), 'Raw Data'!AL943, 0)</f>
        <v/>
      </c>
      <c r="Y948">
        <f>IF(AND('Raw Data'!D943&lt;6, 'Raw Data'!E943&lt;6, 'Raw Data'!A943&gt;0), 'Raw Data'!AO943, 0)</f>
        <v/>
      </c>
      <c r="Z948">
        <f>IF(ISBLANK('Raw Data'!D943), 0, IF('Raw Data'!D943-'Raw Data'!E943&gt;1, 'Raw Data'!AW943, 0))</f>
        <v/>
      </c>
      <c r="AA948">
        <f>IF(ISBLANK('Raw Data'!A943), 0, IF(ABS('Raw Data'!D943-'Raw Data'!E943)&lt;2, 'Raw Data'!AX943, 0))</f>
        <v/>
      </c>
      <c r="AB948">
        <f>IF(ISBLANK('Raw Data'!D943), 0, IF('Raw Data'!E943-'Raw Data'!D943&gt;1, 'Raw Data'!AY943, 0))</f>
        <v/>
      </c>
      <c r="AC948">
        <f>IF(ISBLANK('Raw Data'!D943), 0, IF('Raw Data'!D943-'Raw Data'!E943&gt;2, 'Raw Data'!AZ943, 0))</f>
        <v/>
      </c>
      <c r="AD948">
        <f>IF(ISBLANK('Raw Data'!A943), 0, IF(ABS('Raw Data'!D943-'Raw Data'!E943)&lt;3, 'Raw Data'!BA943, 0))</f>
        <v/>
      </c>
      <c r="AE948">
        <f>IF(ISBLANK('Raw Data'!D943), 0, IF('Raw Data'!E943-'Raw Data'!D943&gt;2, 'Raw Data'!BB943, 0))</f>
        <v/>
      </c>
      <c r="AF948">
        <f>IF(ISBLANK('Raw Data'!D943), 0, IF('Raw Data'!D943-'Raw Data'!E943&gt;3, 'Raw Data'!BC943, 0))</f>
        <v/>
      </c>
      <c r="AG948">
        <f>IF(ISBLANK('Raw Data'!A943), 0, IF(ABS('Raw Data'!D943-'Raw Data'!E943)&lt;4, 'Raw Data'!BD943, 0))</f>
        <v/>
      </c>
      <c r="AH948">
        <f>IF(ISBLANK('Raw Data'!D943), 0, IF('Raw Data'!E943-'Raw Data'!D943&gt;3, 'Raw Data'!BE943, 0))</f>
        <v/>
      </c>
      <c r="AI948">
        <f>IF(SUM('Raw Data'!D943:E943)&gt;'Raw Data'!F943, 'Raw Data'!G943, 0)</f>
        <v/>
      </c>
      <c r="AJ948">
        <f>IF(ISBLANK('Raw Data'!D943), 0, IF(SUM('Raw Data'!D943:E943)&lt;'Raw Data'!F943, 'Raw Data'!H943, 0))</f>
        <v/>
      </c>
      <c r="AK948">
        <f>IF(ISBLANK('Raw Data'!A943), 0, IF(AND('Raw Data'!D943&lt;3, 'Raw Data'!E943&lt;3, 'Raw Data'!F943&lt;BB$2), 'Raw Data'!AF943, 0))</f>
        <v/>
      </c>
      <c r="AL948">
        <f>IF(ISBLANK('Raw Data'!A943), 0, IF(AND('Raw Data'!D943&lt;4, 'Raw Data'!E943&lt;4, 'Raw Data'!F943&lt;BB$2), 'Raw Data'!AI943, 0))</f>
        <v/>
      </c>
      <c r="AM948">
        <f>IF(ISBLANK('Raw Data'!A943), 0, IF(AND('Raw Data'!D943&lt;5, 'Raw Data'!E943&lt;5, 'Raw Data'!F943&lt;BB$2), 'Raw Data'!AL943, 0))</f>
        <v/>
      </c>
      <c r="AN948">
        <f>IF(ISBLANK('Raw Data'!A943), 0, IF(AND('Raw Data'!D943&lt;6, 'Raw Data'!E943&lt;6, 'Raw Data'!F943&lt;BB$2), 'Raw Data'!AO943, 0))</f>
        <v/>
      </c>
      <c r="AO948">
        <f>IF(ISBLANK('Raw Data'!A943), 0, IF(AND('Raw Data'!I943&lt;Analysis!$BC$2, 'Raw Data'!D943-'Raw Data'!E943&gt;1), 'Raw Data'!AW943, IF(AND('Raw Data'!J943&lt;Analysis!$BC$2, 'Raw Data'!E943-'Raw Data'!D943&gt;1), 'Raw Data'!AY943, 0)))</f>
        <v/>
      </c>
      <c r="AP948">
        <f>IF(ISBLANK('Raw Data'!A943), 0, IF(AND('Raw Data'!I943&lt;Analysis!$BC$2, 'Raw Data'!D943-'Raw Data'!E943&gt;2), 'Raw Data'!AZ943, IF(AND('Raw Data'!J943&lt;Analysis!$BC$2, 'Raw Data'!E943-'Raw Data'!D943&gt;2), 'Raw Data'!BB943, 0)))</f>
        <v/>
      </c>
      <c r="AQ948">
        <f>IF(ISBLANK('Raw Data'!A943), 0, IF(AND('Raw Data'!I943&lt;Analysis!$BC$2, 'Raw Data'!D943-'Raw Data'!E943&gt;3), 'Raw Data'!BC943, IF(AND('Raw Data'!J943&lt;Analysis!$BC$2, 'Raw Data'!E943-'Raw Data'!D943&gt;3), 'Raw Data'!BE943, 0)))</f>
        <v/>
      </c>
      <c r="AR948">
        <f>IF('Hidden Analysiss'!D944=1,IF(ABS('Raw Data'!E943-'Raw Data'!D943)&lt;2,'Raw Data'!AX943,0), 0)</f>
        <v/>
      </c>
      <c r="AS948">
        <f>IF('Hidden Analysiss'!D944=1,IF(ABS('Raw Data'!E943-'Raw Data'!D943)&lt;3,'Raw Data'!BA943,0), 0)</f>
        <v/>
      </c>
      <c r="AT948">
        <f>IF('Hidden Analysiss'!D944=1,IF(ABS('Raw Data'!E943-'Raw Data'!D943)&lt;4,'Raw Data'!BD943,0), 0)</f>
        <v/>
      </c>
      <c r="AU948">
        <f>IF(AND('Hidden Analysiss'!E944=1, ABS('Raw Data'!E943-'Raw Data'!D943)&lt;2), 'Raw Data'!AX943, 0)</f>
        <v/>
      </c>
      <c r="AV948">
        <f>IF(AND('Hidden Analysiss'!E944=1, ABS('Raw Data'!E943-'Raw Data'!D943)&lt;3), 'Raw Data'!BA943, 0)</f>
        <v/>
      </c>
      <c r="AW948">
        <f>IF(AND('Hidden Analysiss'!E944=1, ABS('Raw Data'!E943-'Raw Data'!D943)&lt;3), 'Raw Data'!BD943, 0)</f>
        <v/>
      </c>
    </row>
    <row r="949">
      <c r="A949" s="1">
        <f>'Raw Data'!A944</f>
        <v/>
      </c>
      <c r="B949">
        <f>IF('Raw Data'!E944&gt;'Raw Data'!D944, 'Raw Data'!J944, 0)</f>
        <v/>
      </c>
      <c r="C949">
        <f>IF('Raw Data'!D944&gt;'Raw Data'!E944, 'Raw Data'!I944, 0)</f>
        <v/>
      </c>
      <c r="D949">
        <f>SUM(G949:H949)</f>
        <v/>
      </c>
      <c r="E949">
        <f>IF(AND('Raw Data'!J944&lt;'Raw Data'!I944,'Raw Data'!E944&gt;'Raw Data'!D944,'Raw Data'!E944-'Raw Data'!D944&gt;3),'Raw Data'!N944,IF(AND('Raw Data'!I944&lt;'Raw Data'!J944,'Raw Data'!D944&gt;'Raw Data'!E944,'Raw Data'!D944-'Raw Data'!E944&gt;3),'Raw Data'!M944,0))</f>
        <v/>
      </c>
      <c r="F949">
        <f>IF(AND('Raw Data'!J944&lt;'Raw Data'!I944,'Raw Data'!E944&gt;'Raw Data'!D944,'Raw Data'!E944-'Raw Data'!D944&lt;4),'Raw Data'!L944,IF(AND('Raw Data'!I944&lt;'Raw Data'!J944,'Raw Data'!D944&gt;'Raw Data'!E944,'Raw Data'!D944-'Raw Data'!E944&lt;4),'Raw Data'!K944,0))</f>
        <v/>
      </c>
      <c r="G949">
        <f>IF(AND('Raw Data'!J944&lt;'Raw Data'!I944, 'Raw Data'!E944&gt;'Raw Data'!D944), 'Raw Data'!J944, 0)</f>
        <v/>
      </c>
      <c r="H949">
        <f>IF(AND('Raw Data'!J944&gt;'Raw Data'!I944, 'Raw Data'!E944&lt;'Raw Data'!D944), 'Raw Data'!I944, 0)</f>
        <v/>
      </c>
      <c r="I949">
        <f>SUM(J949:K949)</f>
        <v/>
      </c>
      <c r="J949">
        <f>IF(AND('Raw Data'!J944&gt;'Raw Data'!I944, 'Raw Data'!E944&gt;'Raw Data'!D944), 'Raw Data'!J944, 0)</f>
        <v/>
      </c>
      <c r="K949">
        <f>IF(AND('Raw Data'!I944&gt;'Raw Data'!J944, 'Raw Data'!D944&gt;'Raw Data'!E944), 'Raw Data'!I944, 0)</f>
        <v/>
      </c>
      <c r="L949">
        <f>IF('Raw Data'!E944-'Raw Data'!D944&gt;3, 'Raw Data'!N944, 0)</f>
        <v/>
      </c>
      <c r="M949">
        <f>IF('Raw Data'!D944-'Raw Data'!E944&gt;3, 'Raw Data'!M944, 0)</f>
        <v/>
      </c>
      <c r="N949">
        <f>IF(ISBLANK('Raw Data'!D944),0,IF(AND('Raw Data'!E944&gt;'Raw Data'!D944,'Raw Data'!E944-'Raw Data'!D944&gt;0,'Raw Data'!E944-'Raw Data'!D944&lt;4),'Raw Data'!L944, 0))</f>
        <v/>
      </c>
      <c r="O949">
        <f>IF(ISBLANK('Raw Data'!D944),0,IF(AND('Raw Data'!E944&gt;'Raw Data'!D944,'Raw Data'!E944-'Raw Data'!D944&gt;0,'Raw Data'!D944-'Raw Data'!E944&lt;4),'Raw Data'!K944, 0))</f>
        <v/>
      </c>
      <c r="P949">
        <f>IF('Raw Data'!E944-'Raw Data'!D944&gt;3, 'Raw Data'!N944, IF('Raw Data'!D944-'Raw Data'!E944&gt;3, 'Raw Data'!M944, 0))</f>
        <v/>
      </c>
      <c r="Q949">
        <f>IF(ISBLANK('Raw Data'!E944),0,IF(AND('Raw Data'!E944-'Raw Data'!D944&lt;4,'Raw Data'!E944-'Raw Data'!D944&gt;0),'Raw Data'!L944,IF(AND('Raw Data'!D944&gt;'Raw Data'!E944,'Raw Data'!D944-'Raw Data'!E944&gt;0),'Raw Data'!K944,0)))</f>
        <v/>
      </c>
      <c r="R949">
        <f>IF(ISBLANK('Raw Data'!K944),0,IFERROR(IF(MATCH(SMALL('Raw Data'!K944:N944,1),L949:O949,0),SMALL('Raw Data'!K944:N944,1)),0))</f>
        <v/>
      </c>
      <c r="S949">
        <f>IF(ISBLANK('Raw Data'!K944),0,IFERROR(IF(MATCH(SMALL('Raw Data'!K944:N944,2),L949:O949,0),SMALL('Raw Data'!K944:N944,2)),0))</f>
        <v/>
      </c>
      <c r="T949">
        <f>IF(ISBLANK('Raw Data'!K944),0,IFERROR(IF(MATCH(SMALL('Raw Data'!K944:N944,3),L949:O949,0),SMALL('Raw Data'!K944:N944,3)),0))</f>
        <v/>
      </c>
      <c r="U949">
        <f>IF(ISBLANK('Raw Data'!K944),0,IFERROR(IF(MATCH(SMALL('Raw Data'!K944:N944,4),L949:O949,0),SMALL('Raw Data'!K944:N944,4)),0))</f>
        <v/>
      </c>
      <c r="V949">
        <f>IF(AND('Raw Data'!D944&lt;3, 'Raw Data'!E944&lt;3, 'Raw Data'!A944&gt;0), 'Raw Data'!AF944, 0)</f>
        <v/>
      </c>
      <c r="W949">
        <f>IF(AND('Raw Data'!D944&lt;4, 'Raw Data'!E944&lt;4, 'Raw Data'!A944&gt;0), 'Raw Data'!AI944, 0)</f>
        <v/>
      </c>
      <c r="X949">
        <f>IF(AND('Raw Data'!D944&lt;5, 'Raw Data'!E944&lt;5, 'Raw Data'!A944&gt;0), 'Raw Data'!AL944, 0)</f>
        <v/>
      </c>
      <c r="Y949">
        <f>IF(AND('Raw Data'!D944&lt;6, 'Raw Data'!E944&lt;6, 'Raw Data'!A944&gt;0), 'Raw Data'!AO944, 0)</f>
        <v/>
      </c>
      <c r="Z949">
        <f>IF(ISBLANK('Raw Data'!D944), 0, IF('Raw Data'!D944-'Raw Data'!E944&gt;1, 'Raw Data'!AW944, 0))</f>
        <v/>
      </c>
      <c r="AA949">
        <f>IF(ISBLANK('Raw Data'!A944), 0, IF(ABS('Raw Data'!D944-'Raw Data'!E944)&lt;2, 'Raw Data'!AX944, 0))</f>
        <v/>
      </c>
      <c r="AB949">
        <f>IF(ISBLANK('Raw Data'!D944), 0, IF('Raw Data'!E944-'Raw Data'!D944&gt;1, 'Raw Data'!AY944, 0))</f>
        <v/>
      </c>
      <c r="AC949">
        <f>IF(ISBLANK('Raw Data'!D944), 0, IF('Raw Data'!D944-'Raw Data'!E944&gt;2, 'Raw Data'!AZ944, 0))</f>
        <v/>
      </c>
      <c r="AD949">
        <f>IF(ISBLANK('Raw Data'!A944), 0, IF(ABS('Raw Data'!D944-'Raw Data'!E944)&lt;3, 'Raw Data'!BA944, 0))</f>
        <v/>
      </c>
      <c r="AE949">
        <f>IF(ISBLANK('Raw Data'!D944), 0, IF('Raw Data'!E944-'Raw Data'!D944&gt;2, 'Raw Data'!BB944, 0))</f>
        <v/>
      </c>
      <c r="AF949">
        <f>IF(ISBLANK('Raw Data'!D944), 0, IF('Raw Data'!D944-'Raw Data'!E944&gt;3, 'Raw Data'!BC944, 0))</f>
        <v/>
      </c>
      <c r="AG949">
        <f>IF(ISBLANK('Raw Data'!A944), 0, IF(ABS('Raw Data'!D944-'Raw Data'!E944)&lt;4, 'Raw Data'!BD944, 0))</f>
        <v/>
      </c>
      <c r="AH949">
        <f>IF(ISBLANK('Raw Data'!D944), 0, IF('Raw Data'!E944-'Raw Data'!D944&gt;3, 'Raw Data'!BE944, 0))</f>
        <v/>
      </c>
      <c r="AI949">
        <f>IF(SUM('Raw Data'!D944:E944)&gt;'Raw Data'!F944, 'Raw Data'!G944, 0)</f>
        <v/>
      </c>
      <c r="AJ949">
        <f>IF(ISBLANK('Raw Data'!D944), 0, IF(SUM('Raw Data'!D944:E944)&lt;'Raw Data'!F944, 'Raw Data'!H944, 0))</f>
        <v/>
      </c>
      <c r="AK949">
        <f>IF(ISBLANK('Raw Data'!A944), 0, IF(AND('Raw Data'!D944&lt;3, 'Raw Data'!E944&lt;3, 'Raw Data'!F944&lt;BB$2), 'Raw Data'!AF944, 0))</f>
        <v/>
      </c>
      <c r="AL949">
        <f>IF(ISBLANK('Raw Data'!A944), 0, IF(AND('Raw Data'!D944&lt;4, 'Raw Data'!E944&lt;4, 'Raw Data'!F944&lt;BB$2), 'Raw Data'!AI944, 0))</f>
        <v/>
      </c>
      <c r="AM949">
        <f>IF(ISBLANK('Raw Data'!A944), 0, IF(AND('Raw Data'!D944&lt;5, 'Raw Data'!E944&lt;5, 'Raw Data'!F944&lt;BB$2), 'Raw Data'!AL944, 0))</f>
        <v/>
      </c>
      <c r="AN949">
        <f>IF(ISBLANK('Raw Data'!A944), 0, IF(AND('Raw Data'!D944&lt;6, 'Raw Data'!E944&lt;6, 'Raw Data'!F944&lt;BB$2), 'Raw Data'!AO944, 0))</f>
        <v/>
      </c>
      <c r="AO949">
        <f>IF(ISBLANK('Raw Data'!A944), 0, IF(AND('Raw Data'!I944&lt;Analysis!$BC$2, 'Raw Data'!D944-'Raw Data'!E944&gt;1), 'Raw Data'!AW944, IF(AND('Raw Data'!J944&lt;Analysis!$BC$2, 'Raw Data'!E944-'Raw Data'!D944&gt;1), 'Raw Data'!AY944, 0)))</f>
        <v/>
      </c>
      <c r="AP949">
        <f>IF(ISBLANK('Raw Data'!A944), 0, IF(AND('Raw Data'!I944&lt;Analysis!$BC$2, 'Raw Data'!D944-'Raw Data'!E944&gt;2), 'Raw Data'!AZ944, IF(AND('Raw Data'!J944&lt;Analysis!$BC$2, 'Raw Data'!E944-'Raw Data'!D944&gt;2), 'Raw Data'!BB944, 0)))</f>
        <v/>
      </c>
      <c r="AQ949">
        <f>IF(ISBLANK('Raw Data'!A944), 0, IF(AND('Raw Data'!I944&lt;Analysis!$BC$2, 'Raw Data'!D944-'Raw Data'!E944&gt;3), 'Raw Data'!BC944, IF(AND('Raw Data'!J944&lt;Analysis!$BC$2, 'Raw Data'!E944-'Raw Data'!D944&gt;3), 'Raw Data'!BE944, 0)))</f>
        <v/>
      </c>
      <c r="AR949">
        <f>IF('Hidden Analysiss'!D945=1,IF(ABS('Raw Data'!E944-'Raw Data'!D944)&lt;2,'Raw Data'!AX944,0), 0)</f>
        <v/>
      </c>
      <c r="AS949">
        <f>IF('Hidden Analysiss'!D945=1,IF(ABS('Raw Data'!E944-'Raw Data'!D944)&lt;3,'Raw Data'!BA944,0), 0)</f>
        <v/>
      </c>
      <c r="AT949">
        <f>IF('Hidden Analysiss'!D945=1,IF(ABS('Raw Data'!E944-'Raw Data'!D944)&lt;4,'Raw Data'!BD944,0), 0)</f>
        <v/>
      </c>
      <c r="AU949">
        <f>IF(AND('Hidden Analysiss'!E945=1, ABS('Raw Data'!E944-'Raw Data'!D944)&lt;2), 'Raw Data'!AX944, 0)</f>
        <v/>
      </c>
      <c r="AV949">
        <f>IF(AND('Hidden Analysiss'!E945=1, ABS('Raw Data'!E944-'Raw Data'!D944)&lt;3), 'Raw Data'!BA944, 0)</f>
        <v/>
      </c>
      <c r="AW949">
        <f>IF(AND('Hidden Analysiss'!E945=1, ABS('Raw Data'!E944-'Raw Data'!D944)&lt;3), 'Raw Data'!BD944, 0)</f>
        <v/>
      </c>
    </row>
    <row r="950">
      <c r="A950" s="1">
        <f>'Raw Data'!A945</f>
        <v/>
      </c>
      <c r="B950">
        <f>IF('Raw Data'!E945&gt;'Raw Data'!D945, 'Raw Data'!J945, 0)</f>
        <v/>
      </c>
      <c r="C950">
        <f>IF('Raw Data'!D945&gt;'Raw Data'!E945, 'Raw Data'!I945, 0)</f>
        <v/>
      </c>
      <c r="D950">
        <f>SUM(G950:H950)</f>
        <v/>
      </c>
      <c r="E950">
        <f>IF(AND('Raw Data'!J945&lt;'Raw Data'!I945,'Raw Data'!E945&gt;'Raw Data'!D945,'Raw Data'!E945-'Raw Data'!D945&gt;3),'Raw Data'!N945,IF(AND('Raw Data'!I945&lt;'Raw Data'!J945,'Raw Data'!D945&gt;'Raw Data'!E945,'Raw Data'!D945-'Raw Data'!E945&gt;3),'Raw Data'!M945,0))</f>
        <v/>
      </c>
      <c r="F950">
        <f>IF(AND('Raw Data'!J945&lt;'Raw Data'!I945,'Raw Data'!E945&gt;'Raw Data'!D945,'Raw Data'!E945-'Raw Data'!D945&lt;4),'Raw Data'!L945,IF(AND('Raw Data'!I945&lt;'Raw Data'!J945,'Raw Data'!D945&gt;'Raw Data'!E945,'Raw Data'!D945-'Raw Data'!E945&lt;4),'Raw Data'!K945,0))</f>
        <v/>
      </c>
      <c r="G950">
        <f>IF(AND('Raw Data'!J945&lt;'Raw Data'!I945, 'Raw Data'!E945&gt;'Raw Data'!D945), 'Raw Data'!J945, 0)</f>
        <v/>
      </c>
      <c r="H950">
        <f>IF(AND('Raw Data'!J945&gt;'Raw Data'!I945, 'Raw Data'!E945&lt;'Raw Data'!D945), 'Raw Data'!I945, 0)</f>
        <v/>
      </c>
      <c r="I950">
        <f>SUM(J950:K950)</f>
        <v/>
      </c>
      <c r="J950">
        <f>IF(AND('Raw Data'!J945&gt;'Raw Data'!I945, 'Raw Data'!E945&gt;'Raw Data'!D945), 'Raw Data'!J945, 0)</f>
        <v/>
      </c>
      <c r="K950">
        <f>IF(AND('Raw Data'!I945&gt;'Raw Data'!J945, 'Raw Data'!D945&gt;'Raw Data'!E945), 'Raw Data'!I945, 0)</f>
        <v/>
      </c>
      <c r="L950">
        <f>IF('Raw Data'!E945-'Raw Data'!D945&gt;3, 'Raw Data'!N945, 0)</f>
        <v/>
      </c>
      <c r="M950">
        <f>IF('Raw Data'!D945-'Raw Data'!E945&gt;3, 'Raw Data'!M945, 0)</f>
        <v/>
      </c>
      <c r="N950">
        <f>IF(ISBLANK('Raw Data'!D945),0,IF(AND('Raw Data'!E945&gt;'Raw Data'!D945,'Raw Data'!E945-'Raw Data'!D945&gt;0,'Raw Data'!E945-'Raw Data'!D945&lt;4),'Raw Data'!L945, 0))</f>
        <v/>
      </c>
      <c r="O950">
        <f>IF(ISBLANK('Raw Data'!D945),0,IF(AND('Raw Data'!E945&gt;'Raw Data'!D945,'Raw Data'!E945-'Raw Data'!D945&gt;0,'Raw Data'!D945-'Raw Data'!E945&lt;4),'Raw Data'!K945, 0))</f>
        <v/>
      </c>
      <c r="P950">
        <f>IF('Raw Data'!E945-'Raw Data'!D945&gt;3, 'Raw Data'!N945, IF('Raw Data'!D945-'Raw Data'!E945&gt;3, 'Raw Data'!M945, 0))</f>
        <v/>
      </c>
      <c r="Q950">
        <f>IF(ISBLANK('Raw Data'!E945),0,IF(AND('Raw Data'!E945-'Raw Data'!D945&lt;4,'Raw Data'!E945-'Raw Data'!D945&gt;0),'Raw Data'!L945,IF(AND('Raw Data'!D945&gt;'Raw Data'!E945,'Raw Data'!D945-'Raw Data'!E945&gt;0),'Raw Data'!K945,0)))</f>
        <v/>
      </c>
      <c r="R950">
        <f>IF(ISBLANK('Raw Data'!K945),0,IFERROR(IF(MATCH(SMALL('Raw Data'!K945:N945,1),L950:O950,0),SMALL('Raw Data'!K945:N945,1)),0))</f>
        <v/>
      </c>
      <c r="S950">
        <f>IF(ISBLANK('Raw Data'!K945),0,IFERROR(IF(MATCH(SMALL('Raw Data'!K945:N945,2),L950:O950,0),SMALL('Raw Data'!K945:N945,2)),0))</f>
        <v/>
      </c>
      <c r="T950">
        <f>IF(ISBLANK('Raw Data'!K945),0,IFERROR(IF(MATCH(SMALL('Raw Data'!K945:N945,3),L950:O950,0),SMALL('Raw Data'!K945:N945,3)),0))</f>
        <v/>
      </c>
      <c r="U950">
        <f>IF(ISBLANK('Raw Data'!K945),0,IFERROR(IF(MATCH(SMALL('Raw Data'!K945:N945,4),L950:O950,0),SMALL('Raw Data'!K945:N945,4)),0))</f>
        <v/>
      </c>
      <c r="V950">
        <f>IF(AND('Raw Data'!D945&lt;3, 'Raw Data'!E945&lt;3, 'Raw Data'!A945&gt;0), 'Raw Data'!AF945, 0)</f>
        <v/>
      </c>
      <c r="W950">
        <f>IF(AND('Raw Data'!D945&lt;4, 'Raw Data'!E945&lt;4, 'Raw Data'!A945&gt;0), 'Raw Data'!AI945, 0)</f>
        <v/>
      </c>
      <c r="X950">
        <f>IF(AND('Raw Data'!D945&lt;5, 'Raw Data'!E945&lt;5, 'Raw Data'!A945&gt;0), 'Raw Data'!AL945, 0)</f>
        <v/>
      </c>
      <c r="Y950">
        <f>IF(AND('Raw Data'!D945&lt;6, 'Raw Data'!E945&lt;6, 'Raw Data'!A945&gt;0), 'Raw Data'!AO945, 0)</f>
        <v/>
      </c>
      <c r="Z950">
        <f>IF(ISBLANK('Raw Data'!D945), 0, IF('Raw Data'!D945-'Raw Data'!E945&gt;1, 'Raw Data'!AW945, 0))</f>
        <v/>
      </c>
      <c r="AA950">
        <f>IF(ISBLANK('Raw Data'!A945), 0, IF(ABS('Raw Data'!D945-'Raw Data'!E945)&lt;2, 'Raw Data'!AX945, 0))</f>
        <v/>
      </c>
      <c r="AB950">
        <f>IF(ISBLANK('Raw Data'!D945), 0, IF('Raw Data'!E945-'Raw Data'!D945&gt;1, 'Raw Data'!AY945, 0))</f>
        <v/>
      </c>
      <c r="AC950">
        <f>IF(ISBLANK('Raw Data'!D945), 0, IF('Raw Data'!D945-'Raw Data'!E945&gt;2, 'Raw Data'!AZ945, 0))</f>
        <v/>
      </c>
      <c r="AD950">
        <f>IF(ISBLANK('Raw Data'!A945), 0, IF(ABS('Raw Data'!D945-'Raw Data'!E945)&lt;3, 'Raw Data'!BA945, 0))</f>
        <v/>
      </c>
      <c r="AE950">
        <f>IF(ISBLANK('Raw Data'!D945), 0, IF('Raw Data'!E945-'Raw Data'!D945&gt;2, 'Raw Data'!BB945, 0))</f>
        <v/>
      </c>
      <c r="AF950">
        <f>IF(ISBLANK('Raw Data'!D945), 0, IF('Raw Data'!D945-'Raw Data'!E945&gt;3, 'Raw Data'!BC945, 0))</f>
        <v/>
      </c>
      <c r="AG950">
        <f>IF(ISBLANK('Raw Data'!A945), 0, IF(ABS('Raw Data'!D945-'Raw Data'!E945)&lt;4, 'Raw Data'!BD945, 0))</f>
        <v/>
      </c>
      <c r="AH950">
        <f>IF(ISBLANK('Raw Data'!D945), 0, IF('Raw Data'!E945-'Raw Data'!D945&gt;3, 'Raw Data'!BE945, 0))</f>
        <v/>
      </c>
      <c r="AI950">
        <f>IF(SUM('Raw Data'!D945:E945)&gt;'Raw Data'!F945, 'Raw Data'!G945, 0)</f>
        <v/>
      </c>
      <c r="AJ950">
        <f>IF(ISBLANK('Raw Data'!D945), 0, IF(SUM('Raw Data'!D945:E945)&lt;'Raw Data'!F945, 'Raw Data'!H945, 0))</f>
        <v/>
      </c>
      <c r="AK950">
        <f>IF(ISBLANK('Raw Data'!A945), 0, IF(AND('Raw Data'!D945&lt;3, 'Raw Data'!E945&lt;3, 'Raw Data'!F945&lt;BB$2), 'Raw Data'!AF945, 0))</f>
        <v/>
      </c>
      <c r="AL950">
        <f>IF(ISBLANK('Raw Data'!A945), 0, IF(AND('Raw Data'!D945&lt;4, 'Raw Data'!E945&lt;4, 'Raw Data'!F945&lt;BB$2), 'Raw Data'!AI945, 0))</f>
        <v/>
      </c>
      <c r="AM950">
        <f>IF(ISBLANK('Raw Data'!A945), 0, IF(AND('Raw Data'!D945&lt;5, 'Raw Data'!E945&lt;5, 'Raw Data'!F945&lt;BB$2), 'Raw Data'!AL945, 0))</f>
        <v/>
      </c>
      <c r="AN950">
        <f>IF(ISBLANK('Raw Data'!A945), 0, IF(AND('Raw Data'!D945&lt;6, 'Raw Data'!E945&lt;6, 'Raw Data'!F945&lt;BB$2), 'Raw Data'!AO945, 0))</f>
        <v/>
      </c>
      <c r="AO950">
        <f>IF(ISBLANK('Raw Data'!A945), 0, IF(AND('Raw Data'!I945&lt;Analysis!$BC$2, 'Raw Data'!D945-'Raw Data'!E945&gt;1), 'Raw Data'!AW945, IF(AND('Raw Data'!J945&lt;Analysis!$BC$2, 'Raw Data'!E945-'Raw Data'!D945&gt;1), 'Raw Data'!AY945, 0)))</f>
        <v/>
      </c>
      <c r="AP950">
        <f>IF(ISBLANK('Raw Data'!A945), 0, IF(AND('Raw Data'!I945&lt;Analysis!$BC$2, 'Raw Data'!D945-'Raw Data'!E945&gt;2), 'Raw Data'!AZ945, IF(AND('Raw Data'!J945&lt;Analysis!$BC$2, 'Raw Data'!E945-'Raw Data'!D945&gt;2), 'Raw Data'!BB945, 0)))</f>
        <v/>
      </c>
      <c r="AQ950">
        <f>IF(ISBLANK('Raw Data'!A945), 0, IF(AND('Raw Data'!I945&lt;Analysis!$BC$2, 'Raw Data'!D945-'Raw Data'!E945&gt;3), 'Raw Data'!BC945, IF(AND('Raw Data'!J945&lt;Analysis!$BC$2, 'Raw Data'!E945-'Raw Data'!D945&gt;3), 'Raw Data'!BE945, 0)))</f>
        <v/>
      </c>
      <c r="AR950">
        <f>IF('Hidden Analysiss'!D946=1,IF(ABS('Raw Data'!E945-'Raw Data'!D945)&lt;2,'Raw Data'!AX945,0), 0)</f>
        <v/>
      </c>
      <c r="AS950">
        <f>IF('Hidden Analysiss'!D946=1,IF(ABS('Raw Data'!E945-'Raw Data'!D945)&lt;3,'Raw Data'!BA945,0), 0)</f>
        <v/>
      </c>
      <c r="AT950">
        <f>IF('Hidden Analysiss'!D946=1,IF(ABS('Raw Data'!E945-'Raw Data'!D945)&lt;4,'Raw Data'!BD945,0), 0)</f>
        <v/>
      </c>
      <c r="AU950">
        <f>IF(AND('Hidden Analysiss'!E946=1, ABS('Raw Data'!E945-'Raw Data'!D945)&lt;2), 'Raw Data'!AX945, 0)</f>
        <v/>
      </c>
      <c r="AV950">
        <f>IF(AND('Hidden Analysiss'!E946=1, ABS('Raw Data'!E945-'Raw Data'!D945)&lt;3), 'Raw Data'!BA945, 0)</f>
        <v/>
      </c>
      <c r="AW950">
        <f>IF(AND('Hidden Analysiss'!E946=1, ABS('Raw Data'!E945-'Raw Data'!D945)&lt;3), 'Raw Data'!BD945, 0)</f>
        <v/>
      </c>
    </row>
    <row r="951">
      <c r="A951" s="1">
        <f>'Raw Data'!A946</f>
        <v/>
      </c>
      <c r="B951">
        <f>IF('Raw Data'!E946&gt;'Raw Data'!D946, 'Raw Data'!J946, 0)</f>
        <v/>
      </c>
      <c r="C951">
        <f>IF('Raw Data'!D946&gt;'Raw Data'!E946, 'Raw Data'!I946, 0)</f>
        <v/>
      </c>
      <c r="D951">
        <f>SUM(G951:H951)</f>
        <v/>
      </c>
      <c r="E951">
        <f>IF(AND('Raw Data'!J946&lt;'Raw Data'!I946,'Raw Data'!E946&gt;'Raw Data'!D946,'Raw Data'!E946-'Raw Data'!D946&gt;3),'Raw Data'!N946,IF(AND('Raw Data'!I946&lt;'Raw Data'!J946,'Raw Data'!D946&gt;'Raw Data'!E946,'Raw Data'!D946-'Raw Data'!E946&gt;3),'Raw Data'!M946,0))</f>
        <v/>
      </c>
      <c r="F951">
        <f>IF(AND('Raw Data'!J946&lt;'Raw Data'!I946,'Raw Data'!E946&gt;'Raw Data'!D946,'Raw Data'!E946-'Raw Data'!D946&lt;4),'Raw Data'!L946,IF(AND('Raw Data'!I946&lt;'Raw Data'!J946,'Raw Data'!D946&gt;'Raw Data'!E946,'Raw Data'!D946-'Raw Data'!E946&lt;4),'Raw Data'!K946,0))</f>
        <v/>
      </c>
      <c r="G951">
        <f>IF(AND('Raw Data'!J946&lt;'Raw Data'!I946, 'Raw Data'!E946&gt;'Raw Data'!D946), 'Raw Data'!J946, 0)</f>
        <v/>
      </c>
      <c r="H951">
        <f>IF(AND('Raw Data'!J946&gt;'Raw Data'!I946, 'Raw Data'!E946&lt;'Raw Data'!D946), 'Raw Data'!I946, 0)</f>
        <v/>
      </c>
      <c r="I951">
        <f>SUM(J951:K951)</f>
        <v/>
      </c>
      <c r="J951">
        <f>IF(AND('Raw Data'!J946&gt;'Raw Data'!I946, 'Raw Data'!E946&gt;'Raw Data'!D946), 'Raw Data'!J946, 0)</f>
        <v/>
      </c>
      <c r="K951">
        <f>IF(AND('Raw Data'!I946&gt;'Raw Data'!J946, 'Raw Data'!D946&gt;'Raw Data'!E946), 'Raw Data'!I946, 0)</f>
        <v/>
      </c>
      <c r="L951">
        <f>IF('Raw Data'!E946-'Raw Data'!D946&gt;3, 'Raw Data'!N946, 0)</f>
        <v/>
      </c>
      <c r="M951">
        <f>IF('Raw Data'!D946-'Raw Data'!E946&gt;3, 'Raw Data'!M946, 0)</f>
        <v/>
      </c>
      <c r="N951">
        <f>IF(ISBLANK('Raw Data'!D946),0,IF(AND('Raw Data'!E946&gt;'Raw Data'!D946,'Raw Data'!E946-'Raw Data'!D946&gt;0,'Raw Data'!E946-'Raw Data'!D946&lt;4),'Raw Data'!L946, 0))</f>
        <v/>
      </c>
      <c r="O951">
        <f>IF(ISBLANK('Raw Data'!D946),0,IF(AND('Raw Data'!E946&gt;'Raw Data'!D946,'Raw Data'!E946-'Raw Data'!D946&gt;0,'Raw Data'!D946-'Raw Data'!E946&lt;4),'Raw Data'!K946, 0))</f>
        <v/>
      </c>
      <c r="P951">
        <f>IF('Raw Data'!E946-'Raw Data'!D946&gt;3, 'Raw Data'!N946, IF('Raw Data'!D946-'Raw Data'!E946&gt;3, 'Raw Data'!M946, 0))</f>
        <v/>
      </c>
      <c r="Q951">
        <f>IF(ISBLANK('Raw Data'!E946),0,IF(AND('Raw Data'!E946-'Raw Data'!D946&lt;4,'Raw Data'!E946-'Raw Data'!D946&gt;0),'Raw Data'!L946,IF(AND('Raw Data'!D946&gt;'Raw Data'!E946,'Raw Data'!D946-'Raw Data'!E946&gt;0),'Raw Data'!K946,0)))</f>
        <v/>
      </c>
      <c r="R951">
        <f>IF(ISBLANK('Raw Data'!K946),0,IFERROR(IF(MATCH(SMALL('Raw Data'!K946:N946,1),L951:O951,0),SMALL('Raw Data'!K946:N946,1)),0))</f>
        <v/>
      </c>
      <c r="S951">
        <f>IF(ISBLANK('Raw Data'!K946),0,IFERROR(IF(MATCH(SMALL('Raw Data'!K946:N946,2),L951:O951,0),SMALL('Raw Data'!K946:N946,2)),0))</f>
        <v/>
      </c>
      <c r="T951">
        <f>IF(ISBLANK('Raw Data'!K946),0,IFERROR(IF(MATCH(SMALL('Raw Data'!K946:N946,3),L951:O951,0),SMALL('Raw Data'!K946:N946,3)),0))</f>
        <v/>
      </c>
      <c r="U951">
        <f>IF(ISBLANK('Raw Data'!K946),0,IFERROR(IF(MATCH(SMALL('Raw Data'!K946:N946,4),L951:O951,0),SMALL('Raw Data'!K946:N946,4)),0))</f>
        <v/>
      </c>
      <c r="V951">
        <f>IF(AND('Raw Data'!D946&lt;3, 'Raw Data'!E946&lt;3, 'Raw Data'!A946&gt;0), 'Raw Data'!AF946, 0)</f>
        <v/>
      </c>
      <c r="W951">
        <f>IF(AND('Raw Data'!D946&lt;4, 'Raw Data'!E946&lt;4, 'Raw Data'!A946&gt;0), 'Raw Data'!AI946, 0)</f>
        <v/>
      </c>
      <c r="X951">
        <f>IF(AND('Raw Data'!D946&lt;5, 'Raw Data'!E946&lt;5, 'Raw Data'!A946&gt;0), 'Raw Data'!AL946, 0)</f>
        <v/>
      </c>
      <c r="Y951">
        <f>IF(AND('Raw Data'!D946&lt;6, 'Raw Data'!E946&lt;6, 'Raw Data'!A946&gt;0), 'Raw Data'!AO946, 0)</f>
        <v/>
      </c>
      <c r="Z951">
        <f>IF(ISBLANK('Raw Data'!D946), 0, IF('Raw Data'!D946-'Raw Data'!E946&gt;1, 'Raw Data'!AW946, 0))</f>
        <v/>
      </c>
      <c r="AA951">
        <f>IF(ISBLANK('Raw Data'!A946), 0, IF(ABS('Raw Data'!D946-'Raw Data'!E946)&lt;2, 'Raw Data'!AX946, 0))</f>
        <v/>
      </c>
      <c r="AB951">
        <f>IF(ISBLANK('Raw Data'!D946), 0, IF('Raw Data'!E946-'Raw Data'!D946&gt;1, 'Raw Data'!AY946, 0))</f>
        <v/>
      </c>
      <c r="AC951">
        <f>IF(ISBLANK('Raw Data'!D946), 0, IF('Raw Data'!D946-'Raw Data'!E946&gt;2, 'Raw Data'!AZ946, 0))</f>
        <v/>
      </c>
      <c r="AD951">
        <f>IF(ISBLANK('Raw Data'!A946), 0, IF(ABS('Raw Data'!D946-'Raw Data'!E946)&lt;3, 'Raw Data'!BA946, 0))</f>
        <v/>
      </c>
      <c r="AE951">
        <f>IF(ISBLANK('Raw Data'!D946), 0, IF('Raw Data'!E946-'Raw Data'!D946&gt;2, 'Raw Data'!BB946, 0))</f>
        <v/>
      </c>
      <c r="AF951">
        <f>IF(ISBLANK('Raw Data'!D946), 0, IF('Raw Data'!D946-'Raw Data'!E946&gt;3, 'Raw Data'!BC946, 0))</f>
        <v/>
      </c>
      <c r="AG951">
        <f>IF(ISBLANK('Raw Data'!A946), 0, IF(ABS('Raw Data'!D946-'Raw Data'!E946)&lt;4, 'Raw Data'!BD946, 0))</f>
        <v/>
      </c>
      <c r="AH951">
        <f>IF(ISBLANK('Raw Data'!D946), 0, IF('Raw Data'!E946-'Raw Data'!D946&gt;3, 'Raw Data'!BE946, 0))</f>
        <v/>
      </c>
      <c r="AI951">
        <f>IF(SUM('Raw Data'!D946:E946)&gt;'Raw Data'!F946, 'Raw Data'!G946, 0)</f>
        <v/>
      </c>
      <c r="AJ951">
        <f>IF(ISBLANK('Raw Data'!D946), 0, IF(SUM('Raw Data'!D946:E946)&lt;'Raw Data'!F946, 'Raw Data'!H946, 0))</f>
        <v/>
      </c>
      <c r="AK951">
        <f>IF(ISBLANK('Raw Data'!A946), 0, IF(AND('Raw Data'!D946&lt;3, 'Raw Data'!E946&lt;3, 'Raw Data'!F946&lt;BB$2), 'Raw Data'!AF946, 0))</f>
        <v/>
      </c>
      <c r="AL951">
        <f>IF(ISBLANK('Raw Data'!A946), 0, IF(AND('Raw Data'!D946&lt;4, 'Raw Data'!E946&lt;4, 'Raw Data'!F946&lt;BB$2), 'Raw Data'!AI946, 0))</f>
        <v/>
      </c>
      <c r="AM951">
        <f>IF(ISBLANK('Raw Data'!A946), 0, IF(AND('Raw Data'!D946&lt;5, 'Raw Data'!E946&lt;5, 'Raw Data'!F946&lt;BB$2), 'Raw Data'!AL946, 0))</f>
        <v/>
      </c>
      <c r="AN951">
        <f>IF(ISBLANK('Raw Data'!A946), 0, IF(AND('Raw Data'!D946&lt;6, 'Raw Data'!E946&lt;6, 'Raw Data'!F946&lt;BB$2), 'Raw Data'!AO946, 0))</f>
        <v/>
      </c>
      <c r="AO951">
        <f>IF(ISBLANK('Raw Data'!A946), 0, IF(AND('Raw Data'!I946&lt;Analysis!$BC$2, 'Raw Data'!D946-'Raw Data'!E946&gt;1), 'Raw Data'!AW946, IF(AND('Raw Data'!J946&lt;Analysis!$BC$2, 'Raw Data'!E946-'Raw Data'!D946&gt;1), 'Raw Data'!AY946, 0)))</f>
        <v/>
      </c>
      <c r="AP951">
        <f>IF(ISBLANK('Raw Data'!A946), 0, IF(AND('Raw Data'!I946&lt;Analysis!$BC$2, 'Raw Data'!D946-'Raw Data'!E946&gt;2), 'Raw Data'!AZ946, IF(AND('Raw Data'!J946&lt;Analysis!$BC$2, 'Raw Data'!E946-'Raw Data'!D946&gt;2), 'Raw Data'!BB946, 0)))</f>
        <v/>
      </c>
      <c r="AQ951">
        <f>IF(ISBLANK('Raw Data'!A946), 0, IF(AND('Raw Data'!I946&lt;Analysis!$BC$2, 'Raw Data'!D946-'Raw Data'!E946&gt;3), 'Raw Data'!BC946, IF(AND('Raw Data'!J946&lt;Analysis!$BC$2, 'Raw Data'!E946-'Raw Data'!D946&gt;3), 'Raw Data'!BE946, 0)))</f>
        <v/>
      </c>
      <c r="AR951">
        <f>IF('Hidden Analysiss'!D947=1,IF(ABS('Raw Data'!E946-'Raw Data'!D946)&lt;2,'Raw Data'!AX946,0), 0)</f>
        <v/>
      </c>
      <c r="AS951">
        <f>IF('Hidden Analysiss'!D947=1,IF(ABS('Raw Data'!E946-'Raw Data'!D946)&lt;3,'Raw Data'!BA946,0), 0)</f>
        <v/>
      </c>
      <c r="AT951">
        <f>IF('Hidden Analysiss'!D947=1,IF(ABS('Raw Data'!E946-'Raw Data'!D946)&lt;4,'Raw Data'!BD946,0), 0)</f>
        <v/>
      </c>
      <c r="AU951">
        <f>IF(AND('Hidden Analysiss'!E947=1, ABS('Raw Data'!E946-'Raw Data'!D946)&lt;2), 'Raw Data'!AX946, 0)</f>
        <v/>
      </c>
      <c r="AV951">
        <f>IF(AND('Hidden Analysiss'!E947=1, ABS('Raw Data'!E946-'Raw Data'!D946)&lt;3), 'Raw Data'!BA946, 0)</f>
        <v/>
      </c>
      <c r="AW951">
        <f>IF(AND('Hidden Analysiss'!E947=1, ABS('Raw Data'!E946-'Raw Data'!D946)&lt;3), 'Raw Data'!BD946, 0)</f>
        <v/>
      </c>
    </row>
    <row r="952">
      <c r="A952" s="1">
        <f>'Raw Data'!A947</f>
        <v/>
      </c>
      <c r="B952">
        <f>IF('Raw Data'!E947&gt;'Raw Data'!D947, 'Raw Data'!J947, 0)</f>
        <v/>
      </c>
      <c r="C952">
        <f>IF('Raw Data'!D947&gt;'Raw Data'!E947, 'Raw Data'!I947, 0)</f>
        <v/>
      </c>
      <c r="D952">
        <f>SUM(G952:H952)</f>
        <v/>
      </c>
      <c r="E952">
        <f>IF(AND('Raw Data'!J947&lt;'Raw Data'!I947,'Raw Data'!E947&gt;'Raw Data'!D947,'Raw Data'!E947-'Raw Data'!D947&gt;3),'Raw Data'!N947,IF(AND('Raw Data'!I947&lt;'Raw Data'!J947,'Raw Data'!D947&gt;'Raw Data'!E947,'Raw Data'!D947-'Raw Data'!E947&gt;3),'Raw Data'!M947,0))</f>
        <v/>
      </c>
      <c r="F952">
        <f>IF(AND('Raw Data'!J947&lt;'Raw Data'!I947,'Raw Data'!E947&gt;'Raw Data'!D947,'Raw Data'!E947-'Raw Data'!D947&lt;4),'Raw Data'!L947,IF(AND('Raw Data'!I947&lt;'Raw Data'!J947,'Raw Data'!D947&gt;'Raw Data'!E947,'Raw Data'!D947-'Raw Data'!E947&lt;4),'Raw Data'!K947,0))</f>
        <v/>
      </c>
      <c r="G952">
        <f>IF(AND('Raw Data'!J947&lt;'Raw Data'!I947, 'Raw Data'!E947&gt;'Raw Data'!D947), 'Raw Data'!J947, 0)</f>
        <v/>
      </c>
      <c r="H952">
        <f>IF(AND('Raw Data'!J947&gt;'Raw Data'!I947, 'Raw Data'!E947&lt;'Raw Data'!D947), 'Raw Data'!I947, 0)</f>
        <v/>
      </c>
      <c r="I952">
        <f>SUM(J952:K952)</f>
        <v/>
      </c>
      <c r="J952">
        <f>IF(AND('Raw Data'!J947&gt;'Raw Data'!I947, 'Raw Data'!E947&gt;'Raw Data'!D947), 'Raw Data'!J947, 0)</f>
        <v/>
      </c>
      <c r="K952">
        <f>IF(AND('Raw Data'!I947&gt;'Raw Data'!J947, 'Raw Data'!D947&gt;'Raw Data'!E947), 'Raw Data'!I947, 0)</f>
        <v/>
      </c>
      <c r="L952">
        <f>IF('Raw Data'!E947-'Raw Data'!D947&gt;3, 'Raw Data'!N947, 0)</f>
        <v/>
      </c>
      <c r="M952">
        <f>IF('Raw Data'!D947-'Raw Data'!E947&gt;3, 'Raw Data'!M947, 0)</f>
        <v/>
      </c>
      <c r="N952">
        <f>IF(ISBLANK('Raw Data'!D947),0,IF(AND('Raw Data'!E947&gt;'Raw Data'!D947,'Raw Data'!E947-'Raw Data'!D947&gt;0,'Raw Data'!E947-'Raw Data'!D947&lt;4),'Raw Data'!L947, 0))</f>
        <v/>
      </c>
      <c r="O952">
        <f>IF(ISBLANK('Raw Data'!D947),0,IF(AND('Raw Data'!E947&gt;'Raw Data'!D947,'Raw Data'!E947-'Raw Data'!D947&gt;0,'Raw Data'!D947-'Raw Data'!E947&lt;4),'Raw Data'!K947, 0))</f>
        <v/>
      </c>
      <c r="P952">
        <f>IF('Raw Data'!E947-'Raw Data'!D947&gt;3, 'Raw Data'!N947, IF('Raw Data'!D947-'Raw Data'!E947&gt;3, 'Raw Data'!M947, 0))</f>
        <v/>
      </c>
      <c r="Q952">
        <f>IF(ISBLANK('Raw Data'!E947),0,IF(AND('Raw Data'!E947-'Raw Data'!D947&lt;4,'Raw Data'!E947-'Raw Data'!D947&gt;0),'Raw Data'!L947,IF(AND('Raw Data'!D947&gt;'Raw Data'!E947,'Raw Data'!D947-'Raw Data'!E947&gt;0),'Raw Data'!K947,0)))</f>
        <v/>
      </c>
      <c r="R952">
        <f>IF(ISBLANK('Raw Data'!K947),0,IFERROR(IF(MATCH(SMALL('Raw Data'!K947:N947,1),L952:O952,0),SMALL('Raw Data'!K947:N947,1)),0))</f>
        <v/>
      </c>
      <c r="S952">
        <f>IF(ISBLANK('Raw Data'!K947),0,IFERROR(IF(MATCH(SMALL('Raw Data'!K947:N947,2),L952:O952,0),SMALL('Raw Data'!K947:N947,2)),0))</f>
        <v/>
      </c>
      <c r="T952">
        <f>IF(ISBLANK('Raw Data'!K947),0,IFERROR(IF(MATCH(SMALL('Raw Data'!K947:N947,3),L952:O952,0),SMALL('Raw Data'!K947:N947,3)),0))</f>
        <v/>
      </c>
      <c r="U952">
        <f>IF(ISBLANK('Raw Data'!K947),0,IFERROR(IF(MATCH(SMALL('Raw Data'!K947:N947,4),L952:O952,0),SMALL('Raw Data'!K947:N947,4)),0))</f>
        <v/>
      </c>
      <c r="V952">
        <f>IF(AND('Raw Data'!D947&lt;3, 'Raw Data'!E947&lt;3, 'Raw Data'!A947&gt;0), 'Raw Data'!AF947, 0)</f>
        <v/>
      </c>
      <c r="W952">
        <f>IF(AND('Raw Data'!D947&lt;4, 'Raw Data'!E947&lt;4, 'Raw Data'!A947&gt;0), 'Raw Data'!AI947, 0)</f>
        <v/>
      </c>
      <c r="X952">
        <f>IF(AND('Raw Data'!D947&lt;5, 'Raw Data'!E947&lt;5, 'Raw Data'!A947&gt;0), 'Raw Data'!AL947, 0)</f>
        <v/>
      </c>
      <c r="Y952">
        <f>IF(AND('Raw Data'!D947&lt;6, 'Raw Data'!E947&lt;6, 'Raw Data'!A947&gt;0), 'Raw Data'!AO947, 0)</f>
        <v/>
      </c>
      <c r="Z952">
        <f>IF(ISBLANK('Raw Data'!D947), 0, IF('Raw Data'!D947-'Raw Data'!E947&gt;1, 'Raw Data'!AW947, 0))</f>
        <v/>
      </c>
      <c r="AA952">
        <f>IF(ISBLANK('Raw Data'!A947), 0, IF(ABS('Raw Data'!D947-'Raw Data'!E947)&lt;2, 'Raw Data'!AX947, 0))</f>
        <v/>
      </c>
      <c r="AB952">
        <f>IF(ISBLANK('Raw Data'!D947), 0, IF('Raw Data'!E947-'Raw Data'!D947&gt;1, 'Raw Data'!AY947, 0))</f>
        <v/>
      </c>
      <c r="AC952">
        <f>IF(ISBLANK('Raw Data'!D947), 0, IF('Raw Data'!D947-'Raw Data'!E947&gt;2, 'Raw Data'!AZ947, 0))</f>
        <v/>
      </c>
      <c r="AD952">
        <f>IF(ISBLANK('Raw Data'!A947), 0, IF(ABS('Raw Data'!D947-'Raw Data'!E947)&lt;3, 'Raw Data'!BA947, 0))</f>
        <v/>
      </c>
      <c r="AE952">
        <f>IF(ISBLANK('Raw Data'!D947), 0, IF('Raw Data'!E947-'Raw Data'!D947&gt;2, 'Raw Data'!BB947, 0))</f>
        <v/>
      </c>
      <c r="AF952">
        <f>IF(ISBLANK('Raw Data'!D947), 0, IF('Raw Data'!D947-'Raw Data'!E947&gt;3, 'Raw Data'!BC947, 0))</f>
        <v/>
      </c>
      <c r="AG952">
        <f>IF(ISBLANK('Raw Data'!A947), 0, IF(ABS('Raw Data'!D947-'Raw Data'!E947)&lt;4, 'Raw Data'!BD947, 0))</f>
        <v/>
      </c>
      <c r="AH952">
        <f>IF(ISBLANK('Raw Data'!D947), 0, IF('Raw Data'!E947-'Raw Data'!D947&gt;3, 'Raw Data'!BE947, 0))</f>
        <v/>
      </c>
      <c r="AI952">
        <f>IF(SUM('Raw Data'!D947:E947)&gt;'Raw Data'!F947, 'Raw Data'!G947, 0)</f>
        <v/>
      </c>
      <c r="AJ952">
        <f>IF(ISBLANK('Raw Data'!D947), 0, IF(SUM('Raw Data'!D947:E947)&lt;'Raw Data'!F947, 'Raw Data'!H947, 0))</f>
        <v/>
      </c>
      <c r="AK952">
        <f>IF(ISBLANK('Raw Data'!A947), 0, IF(AND('Raw Data'!D947&lt;3, 'Raw Data'!E947&lt;3, 'Raw Data'!F947&lt;BB$2), 'Raw Data'!AF947, 0))</f>
        <v/>
      </c>
      <c r="AL952">
        <f>IF(ISBLANK('Raw Data'!A947), 0, IF(AND('Raw Data'!D947&lt;4, 'Raw Data'!E947&lt;4, 'Raw Data'!F947&lt;BB$2), 'Raw Data'!AI947, 0))</f>
        <v/>
      </c>
      <c r="AM952">
        <f>IF(ISBLANK('Raw Data'!A947), 0, IF(AND('Raw Data'!D947&lt;5, 'Raw Data'!E947&lt;5, 'Raw Data'!F947&lt;BB$2), 'Raw Data'!AL947, 0))</f>
        <v/>
      </c>
      <c r="AN952">
        <f>IF(ISBLANK('Raw Data'!A947), 0, IF(AND('Raw Data'!D947&lt;6, 'Raw Data'!E947&lt;6, 'Raw Data'!F947&lt;BB$2), 'Raw Data'!AO947, 0))</f>
        <v/>
      </c>
      <c r="AO952">
        <f>IF(ISBLANK('Raw Data'!A947), 0, IF(AND('Raw Data'!I947&lt;Analysis!$BC$2, 'Raw Data'!D947-'Raw Data'!E947&gt;1), 'Raw Data'!AW947, IF(AND('Raw Data'!J947&lt;Analysis!$BC$2, 'Raw Data'!E947-'Raw Data'!D947&gt;1), 'Raw Data'!AY947, 0)))</f>
        <v/>
      </c>
      <c r="AP952">
        <f>IF(ISBLANK('Raw Data'!A947), 0, IF(AND('Raw Data'!I947&lt;Analysis!$BC$2, 'Raw Data'!D947-'Raw Data'!E947&gt;2), 'Raw Data'!AZ947, IF(AND('Raw Data'!J947&lt;Analysis!$BC$2, 'Raw Data'!E947-'Raw Data'!D947&gt;2), 'Raw Data'!BB947, 0)))</f>
        <v/>
      </c>
      <c r="AQ952">
        <f>IF(ISBLANK('Raw Data'!A947), 0, IF(AND('Raw Data'!I947&lt;Analysis!$BC$2, 'Raw Data'!D947-'Raw Data'!E947&gt;3), 'Raw Data'!BC947, IF(AND('Raw Data'!J947&lt;Analysis!$BC$2, 'Raw Data'!E947-'Raw Data'!D947&gt;3), 'Raw Data'!BE947, 0)))</f>
        <v/>
      </c>
      <c r="AR952">
        <f>IF('Hidden Analysiss'!D948=1,IF(ABS('Raw Data'!E947-'Raw Data'!D947)&lt;2,'Raw Data'!AX947,0), 0)</f>
        <v/>
      </c>
      <c r="AS952">
        <f>IF('Hidden Analysiss'!D948=1,IF(ABS('Raw Data'!E947-'Raw Data'!D947)&lt;3,'Raw Data'!BA947,0), 0)</f>
        <v/>
      </c>
      <c r="AT952">
        <f>IF('Hidden Analysiss'!D948=1,IF(ABS('Raw Data'!E947-'Raw Data'!D947)&lt;4,'Raw Data'!BD947,0), 0)</f>
        <v/>
      </c>
      <c r="AU952">
        <f>IF(AND('Hidden Analysiss'!E948=1, ABS('Raw Data'!E947-'Raw Data'!D947)&lt;2), 'Raw Data'!AX947, 0)</f>
        <v/>
      </c>
      <c r="AV952">
        <f>IF(AND('Hidden Analysiss'!E948=1, ABS('Raw Data'!E947-'Raw Data'!D947)&lt;3), 'Raw Data'!BA947, 0)</f>
        <v/>
      </c>
      <c r="AW952">
        <f>IF(AND('Hidden Analysiss'!E948=1, ABS('Raw Data'!E947-'Raw Data'!D947)&lt;3), 'Raw Data'!BD947, 0)</f>
        <v/>
      </c>
    </row>
    <row r="953">
      <c r="A953" s="1">
        <f>'Raw Data'!A948</f>
        <v/>
      </c>
      <c r="B953">
        <f>IF('Raw Data'!E948&gt;'Raw Data'!D948, 'Raw Data'!J948, 0)</f>
        <v/>
      </c>
      <c r="C953">
        <f>IF('Raw Data'!D948&gt;'Raw Data'!E948, 'Raw Data'!I948, 0)</f>
        <v/>
      </c>
      <c r="D953">
        <f>SUM(G953:H953)</f>
        <v/>
      </c>
      <c r="E953">
        <f>IF(AND('Raw Data'!J948&lt;'Raw Data'!I948,'Raw Data'!E948&gt;'Raw Data'!D948,'Raw Data'!E948-'Raw Data'!D948&gt;3),'Raw Data'!N948,IF(AND('Raw Data'!I948&lt;'Raw Data'!J948,'Raw Data'!D948&gt;'Raw Data'!E948,'Raw Data'!D948-'Raw Data'!E948&gt;3),'Raw Data'!M948,0))</f>
        <v/>
      </c>
      <c r="F953">
        <f>IF(AND('Raw Data'!J948&lt;'Raw Data'!I948,'Raw Data'!E948&gt;'Raw Data'!D948,'Raw Data'!E948-'Raw Data'!D948&lt;4),'Raw Data'!L948,IF(AND('Raw Data'!I948&lt;'Raw Data'!J948,'Raw Data'!D948&gt;'Raw Data'!E948,'Raw Data'!D948-'Raw Data'!E948&lt;4),'Raw Data'!K948,0))</f>
        <v/>
      </c>
      <c r="G953">
        <f>IF(AND('Raw Data'!J948&lt;'Raw Data'!I948, 'Raw Data'!E948&gt;'Raw Data'!D948), 'Raw Data'!J948, 0)</f>
        <v/>
      </c>
      <c r="H953">
        <f>IF(AND('Raw Data'!J948&gt;'Raw Data'!I948, 'Raw Data'!E948&lt;'Raw Data'!D948), 'Raw Data'!I948, 0)</f>
        <v/>
      </c>
      <c r="I953">
        <f>SUM(J953:K953)</f>
        <v/>
      </c>
      <c r="J953">
        <f>IF(AND('Raw Data'!J948&gt;'Raw Data'!I948, 'Raw Data'!E948&gt;'Raw Data'!D948), 'Raw Data'!J948, 0)</f>
        <v/>
      </c>
      <c r="K953">
        <f>IF(AND('Raw Data'!I948&gt;'Raw Data'!J948, 'Raw Data'!D948&gt;'Raw Data'!E948), 'Raw Data'!I948, 0)</f>
        <v/>
      </c>
      <c r="L953">
        <f>IF('Raw Data'!E948-'Raw Data'!D948&gt;3, 'Raw Data'!N948, 0)</f>
        <v/>
      </c>
      <c r="M953">
        <f>IF('Raw Data'!D948-'Raw Data'!E948&gt;3, 'Raw Data'!M948, 0)</f>
        <v/>
      </c>
      <c r="N953">
        <f>IF(ISBLANK('Raw Data'!D948),0,IF(AND('Raw Data'!E948&gt;'Raw Data'!D948,'Raw Data'!E948-'Raw Data'!D948&gt;0,'Raw Data'!E948-'Raw Data'!D948&lt;4),'Raw Data'!L948, 0))</f>
        <v/>
      </c>
      <c r="O953">
        <f>IF(ISBLANK('Raw Data'!D948),0,IF(AND('Raw Data'!E948&gt;'Raw Data'!D948,'Raw Data'!E948-'Raw Data'!D948&gt;0,'Raw Data'!D948-'Raw Data'!E948&lt;4),'Raw Data'!K948, 0))</f>
        <v/>
      </c>
      <c r="P953">
        <f>IF('Raw Data'!E948-'Raw Data'!D948&gt;3, 'Raw Data'!N948, IF('Raw Data'!D948-'Raw Data'!E948&gt;3, 'Raw Data'!M948, 0))</f>
        <v/>
      </c>
      <c r="Q953">
        <f>IF(ISBLANK('Raw Data'!E948),0,IF(AND('Raw Data'!E948-'Raw Data'!D948&lt;4,'Raw Data'!E948-'Raw Data'!D948&gt;0),'Raw Data'!L948,IF(AND('Raw Data'!D948&gt;'Raw Data'!E948,'Raw Data'!D948-'Raw Data'!E948&gt;0),'Raw Data'!K948,0)))</f>
        <v/>
      </c>
      <c r="R953">
        <f>IF(ISBLANK('Raw Data'!K948),0,IFERROR(IF(MATCH(SMALL('Raw Data'!K948:N948,1),L953:O953,0),SMALL('Raw Data'!K948:N948,1)),0))</f>
        <v/>
      </c>
      <c r="S953">
        <f>IF(ISBLANK('Raw Data'!K948),0,IFERROR(IF(MATCH(SMALL('Raw Data'!K948:N948,2),L953:O953,0),SMALL('Raw Data'!K948:N948,2)),0))</f>
        <v/>
      </c>
      <c r="T953">
        <f>IF(ISBLANK('Raw Data'!K948),0,IFERROR(IF(MATCH(SMALL('Raw Data'!K948:N948,3),L953:O953,0),SMALL('Raw Data'!K948:N948,3)),0))</f>
        <v/>
      </c>
      <c r="U953">
        <f>IF(ISBLANK('Raw Data'!K948),0,IFERROR(IF(MATCH(SMALL('Raw Data'!K948:N948,4),L953:O953,0),SMALL('Raw Data'!K948:N948,4)),0))</f>
        <v/>
      </c>
      <c r="V953">
        <f>IF(AND('Raw Data'!D948&lt;3, 'Raw Data'!E948&lt;3, 'Raw Data'!A948&gt;0), 'Raw Data'!AF948, 0)</f>
        <v/>
      </c>
      <c r="W953">
        <f>IF(AND('Raw Data'!D948&lt;4, 'Raw Data'!E948&lt;4, 'Raw Data'!A948&gt;0), 'Raw Data'!AI948, 0)</f>
        <v/>
      </c>
      <c r="X953">
        <f>IF(AND('Raw Data'!D948&lt;5, 'Raw Data'!E948&lt;5, 'Raw Data'!A948&gt;0), 'Raw Data'!AL948, 0)</f>
        <v/>
      </c>
      <c r="Y953">
        <f>IF(AND('Raw Data'!D948&lt;6, 'Raw Data'!E948&lt;6, 'Raw Data'!A948&gt;0), 'Raw Data'!AO948, 0)</f>
        <v/>
      </c>
      <c r="Z953">
        <f>IF(ISBLANK('Raw Data'!D948), 0, IF('Raw Data'!D948-'Raw Data'!E948&gt;1, 'Raw Data'!AW948, 0))</f>
        <v/>
      </c>
      <c r="AA953">
        <f>IF(ISBLANK('Raw Data'!A948), 0, IF(ABS('Raw Data'!D948-'Raw Data'!E948)&lt;2, 'Raw Data'!AX948, 0))</f>
        <v/>
      </c>
      <c r="AB953">
        <f>IF(ISBLANK('Raw Data'!D948), 0, IF('Raw Data'!E948-'Raw Data'!D948&gt;1, 'Raw Data'!AY948, 0))</f>
        <v/>
      </c>
      <c r="AC953">
        <f>IF(ISBLANK('Raw Data'!D948), 0, IF('Raw Data'!D948-'Raw Data'!E948&gt;2, 'Raw Data'!AZ948, 0))</f>
        <v/>
      </c>
      <c r="AD953">
        <f>IF(ISBLANK('Raw Data'!A948), 0, IF(ABS('Raw Data'!D948-'Raw Data'!E948)&lt;3, 'Raw Data'!BA948, 0))</f>
        <v/>
      </c>
      <c r="AE953">
        <f>IF(ISBLANK('Raw Data'!D948), 0, IF('Raw Data'!E948-'Raw Data'!D948&gt;2, 'Raw Data'!BB948, 0))</f>
        <v/>
      </c>
      <c r="AF953">
        <f>IF(ISBLANK('Raw Data'!D948), 0, IF('Raw Data'!D948-'Raw Data'!E948&gt;3, 'Raw Data'!BC948, 0))</f>
        <v/>
      </c>
      <c r="AG953">
        <f>IF(ISBLANK('Raw Data'!A948), 0, IF(ABS('Raw Data'!D948-'Raw Data'!E948)&lt;4, 'Raw Data'!BD948, 0))</f>
        <v/>
      </c>
      <c r="AH953">
        <f>IF(ISBLANK('Raw Data'!D948), 0, IF('Raw Data'!E948-'Raw Data'!D948&gt;3, 'Raw Data'!BE948, 0))</f>
        <v/>
      </c>
      <c r="AI953">
        <f>IF(SUM('Raw Data'!D948:E948)&gt;'Raw Data'!F948, 'Raw Data'!G948, 0)</f>
        <v/>
      </c>
      <c r="AJ953">
        <f>IF(ISBLANK('Raw Data'!D948), 0, IF(SUM('Raw Data'!D948:E948)&lt;'Raw Data'!F948, 'Raw Data'!H948, 0))</f>
        <v/>
      </c>
      <c r="AK953">
        <f>IF(ISBLANK('Raw Data'!A948), 0, IF(AND('Raw Data'!D948&lt;3, 'Raw Data'!E948&lt;3, 'Raw Data'!F948&lt;BB$2), 'Raw Data'!AF948, 0))</f>
        <v/>
      </c>
      <c r="AL953">
        <f>IF(ISBLANK('Raw Data'!A948), 0, IF(AND('Raw Data'!D948&lt;4, 'Raw Data'!E948&lt;4, 'Raw Data'!F948&lt;BB$2), 'Raw Data'!AI948, 0))</f>
        <v/>
      </c>
      <c r="AM953">
        <f>IF(ISBLANK('Raw Data'!A948), 0, IF(AND('Raw Data'!D948&lt;5, 'Raw Data'!E948&lt;5, 'Raw Data'!F948&lt;BB$2), 'Raw Data'!AL948, 0))</f>
        <v/>
      </c>
      <c r="AN953">
        <f>IF(ISBLANK('Raw Data'!A948), 0, IF(AND('Raw Data'!D948&lt;6, 'Raw Data'!E948&lt;6, 'Raw Data'!F948&lt;BB$2), 'Raw Data'!AO948, 0))</f>
        <v/>
      </c>
      <c r="AO953">
        <f>IF(ISBLANK('Raw Data'!A948), 0, IF(AND('Raw Data'!I948&lt;Analysis!$BC$2, 'Raw Data'!D948-'Raw Data'!E948&gt;1), 'Raw Data'!AW948, IF(AND('Raw Data'!J948&lt;Analysis!$BC$2, 'Raw Data'!E948-'Raw Data'!D948&gt;1), 'Raw Data'!AY948, 0)))</f>
        <v/>
      </c>
      <c r="AP953">
        <f>IF(ISBLANK('Raw Data'!A948), 0, IF(AND('Raw Data'!I948&lt;Analysis!$BC$2, 'Raw Data'!D948-'Raw Data'!E948&gt;2), 'Raw Data'!AZ948, IF(AND('Raw Data'!J948&lt;Analysis!$BC$2, 'Raw Data'!E948-'Raw Data'!D948&gt;2), 'Raw Data'!BB948, 0)))</f>
        <v/>
      </c>
      <c r="AQ953">
        <f>IF(ISBLANK('Raw Data'!A948), 0, IF(AND('Raw Data'!I948&lt;Analysis!$BC$2, 'Raw Data'!D948-'Raw Data'!E948&gt;3), 'Raw Data'!BC948, IF(AND('Raw Data'!J948&lt;Analysis!$BC$2, 'Raw Data'!E948-'Raw Data'!D948&gt;3), 'Raw Data'!BE948, 0)))</f>
        <v/>
      </c>
      <c r="AR953">
        <f>IF('Hidden Analysiss'!D949=1,IF(ABS('Raw Data'!E948-'Raw Data'!D948)&lt;2,'Raw Data'!AX948,0), 0)</f>
        <v/>
      </c>
      <c r="AS953">
        <f>IF('Hidden Analysiss'!D949=1,IF(ABS('Raw Data'!E948-'Raw Data'!D948)&lt;3,'Raw Data'!BA948,0), 0)</f>
        <v/>
      </c>
      <c r="AT953">
        <f>IF('Hidden Analysiss'!D949=1,IF(ABS('Raw Data'!E948-'Raw Data'!D948)&lt;4,'Raw Data'!BD948,0), 0)</f>
        <v/>
      </c>
      <c r="AU953">
        <f>IF(AND('Hidden Analysiss'!E949=1, ABS('Raw Data'!E948-'Raw Data'!D948)&lt;2), 'Raw Data'!AX948, 0)</f>
        <v/>
      </c>
      <c r="AV953">
        <f>IF(AND('Hidden Analysiss'!E949=1, ABS('Raw Data'!E948-'Raw Data'!D948)&lt;3), 'Raw Data'!BA948, 0)</f>
        <v/>
      </c>
      <c r="AW953">
        <f>IF(AND('Hidden Analysiss'!E949=1, ABS('Raw Data'!E948-'Raw Data'!D948)&lt;3), 'Raw Data'!BD948, 0)</f>
        <v/>
      </c>
    </row>
    <row r="954">
      <c r="A954" s="1">
        <f>'Raw Data'!A949</f>
        <v/>
      </c>
      <c r="B954">
        <f>IF('Raw Data'!E949&gt;'Raw Data'!D949, 'Raw Data'!J949, 0)</f>
        <v/>
      </c>
      <c r="C954">
        <f>IF('Raw Data'!D949&gt;'Raw Data'!E949, 'Raw Data'!I949, 0)</f>
        <v/>
      </c>
      <c r="D954">
        <f>SUM(G954:H954)</f>
        <v/>
      </c>
      <c r="E954">
        <f>IF(AND('Raw Data'!J949&lt;'Raw Data'!I949,'Raw Data'!E949&gt;'Raw Data'!D949,'Raw Data'!E949-'Raw Data'!D949&gt;3),'Raw Data'!N949,IF(AND('Raw Data'!I949&lt;'Raw Data'!J949,'Raw Data'!D949&gt;'Raw Data'!E949,'Raw Data'!D949-'Raw Data'!E949&gt;3),'Raw Data'!M949,0))</f>
        <v/>
      </c>
      <c r="F954">
        <f>IF(AND('Raw Data'!J949&lt;'Raw Data'!I949,'Raw Data'!E949&gt;'Raw Data'!D949,'Raw Data'!E949-'Raw Data'!D949&lt;4),'Raw Data'!L949,IF(AND('Raw Data'!I949&lt;'Raw Data'!J949,'Raw Data'!D949&gt;'Raw Data'!E949,'Raw Data'!D949-'Raw Data'!E949&lt;4),'Raw Data'!K949,0))</f>
        <v/>
      </c>
      <c r="G954">
        <f>IF(AND('Raw Data'!J949&lt;'Raw Data'!I949, 'Raw Data'!E949&gt;'Raw Data'!D949), 'Raw Data'!J949, 0)</f>
        <v/>
      </c>
      <c r="H954">
        <f>IF(AND('Raw Data'!J949&gt;'Raw Data'!I949, 'Raw Data'!E949&lt;'Raw Data'!D949), 'Raw Data'!I949, 0)</f>
        <v/>
      </c>
      <c r="I954">
        <f>SUM(J954:K954)</f>
        <v/>
      </c>
      <c r="J954">
        <f>IF(AND('Raw Data'!J949&gt;'Raw Data'!I949, 'Raw Data'!E949&gt;'Raw Data'!D949), 'Raw Data'!J949, 0)</f>
        <v/>
      </c>
      <c r="K954">
        <f>IF(AND('Raw Data'!I949&gt;'Raw Data'!J949, 'Raw Data'!D949&gt;'Raw Data'!E949), 'Raw Data'!I949, 0)</f>
        <v/>
      </c>
      <c r="L954">
        <f>IF('Raw Data'!E949-'Raw Data'!D949&gt;3, 'Raw Data'!N949, 0)</f>
        <v/>
      </c>
      <c r="M954">
        <f>IF('Raw Data'!D949-'Raw Data'!E949&gt;3, 'Raw Data'!M949, 0)</f>
        <v/>
      </c>
      <c r="N954">
        <f>IF(ISBLANK('Raw Data'!D949),0,IF(AND('Raw Data'!E949&gt;'Raw Data'!D949,'Raw Data'!E949-'Raw Data'!D949&gt;0,'Raw Data'!E949-'Raw Data'!D949&lt;4),'Raw Data'!L949, 0))</f>
        <v/>
      </c>
      <c r="O954">
        <f>IF(ISBLANK('Raw Data'!D949),0,IF(AND('Raw Data'!E949&gt;'Raw Data'!D949,'Raw Data'!E949-'Raw Data'!D949&gt;0,'Raw Data'!D949-'Raw Data'!E949&lt;4),'Raw Data'!K949, 0))</f>
        <v/>
      </c>
      <c r="P954">
        <f>IF('Raw Data'!E949-'Raw Data'!D949&gt;3, 'Raw Data'!N949, IF('Raw Data'!D949-'Raw Data'!E949&gt;3, 'Raw Data'!M949, 0))</f>
        <v/>
      </c>
      <c r="Q954">
        <f>IF(ISBLANK('Raw Data'!E949),0,IF(AND('Raw Data'!E949-'Raw Data'!D949&lt;4,'Raw Data'!E949-'Raw Data'!D949&gt;0),'Raw Data'!L949,IF(AND('Raw Data'!D949&gt;'Raw Data'!E949,'Raw Data'!D949-'Raw Data'!E949&gt;0),'Raw Data'!K949,0)))</f>
        <v/>
      </c>
      <c r="R954">
        <f>IF(ISBLANK('Raw Data'!K949),0,IFERROR(IF(MATCH(SMALL('Raw Data'!K949:N949,1),L954:O954,0),SMALL('Raw Data'!K949:N949,1)),0))</f>
        <v/>
      </c>
      <c r="S954">
        <f>IF(ISBLANK('Raw Data'!K949),0,IFERROR(IF(MATCH(SMALL('Raw Data'!K949:N949,2),L954:O954,0),SMALL('Raw Data'!K949:N949,2)),0))</f>
        <v/>
      </c>
      <c r="T954">
        <f>IF(ISBLANK('Raw Data'!K949),0,IFERROR(IF(MATCH(SMALL('Raw Data'!K949:N949,3),L954:O954,0),SMALL('Raw Data'!K949:N949,3)),0))</f>
        <v/>
      </c>
      <c r="U954">
        <f>IF(ISBLANK('Raw Data'!K949),0,IFERROR(IF(MATCH(SMALL('Raw Data'!K949:N949,4),L954:O954,0),SMALL('Raw Data'!K949:N949,4)),0))</f>
        <v/>
      </c>
      <c r="V954">
        <f>IF(AND('Raw Data'!D949&lt;3, 'Raw Data'!E949&lt;3, 'Raw Data'!A949&gt;0), 'Raw Data'!AF949, 0)</f>
        <v/>
      </c>
      <c r="W954">
        <f>IF(AND('Raw Data'!D949&lt;4, 'Raw Data'!E949&lt;4, 'Raw Data'!A949&gt;0), 'Raw Data'!AI949, 0)</f>
        <v/>
      </c>
      <c r="X954">
        <f>IF(AND('Raw Data'!D949&lt;5, 'Raw Data'!E949&lt;5, 'Raw Data'!A949&gt;0), 'Raw Data'!AL949, 0)</f>
        <v/>
      </c>
      <c r="Y954">
        <f>IF(AND('Raw Data'!D949&lt;6, 'Raw Data'!E949&lt;6, 'Raw Data'!A949&gt;0), 'Raw Data'!AO949, 0)</f>
        <v/>
      </c>
      <c r="Z954">
        <f>IF(ISBLANK('Raw Data'!D949), 0, IF('Raw Data'!D949-'Raw Data'!E949&gt;1, 'Raw Data'!AW949, 0))</f>
        <v/>
      </c>
      <c r="AA954">
        <f>IF(ISBLANK('Raw Data'!A949), 0, IF(ABS('Raw Data'!D949-'Raw Data'!E949)&lt;2, 'Raw Data'!AX949, 0))</f>
        <v/>
      </c>
      <c r="AB954">
        <f>IF(ISBLANK('Raw Data'!D949), 0, IF('Raw Data'!E949-'Raw Data'!D949&gt;1, 'Raw Data'!AY949, 0))</f>
        <v/>
      </c>
      <c r="AC954">
        <f>IF(ISBLANK('Raw Data'!D949), 0, IF('Raw Data'!D949-'Raw Data'!E949&gt;2, 'Raw Data'!AZ949, 0))</f>
        <v/>
      </c>
      <c r="AD954">
        <f>IF(ISBLANK('Raw Data'!A949), 0, IF(ABS('Raw Data'!D949-'Raw Data'!E949)&lt;3, 'Raw Data'!BA949, 0))</f>
        <v/>
      </c>
      <c r="AE954">
        <f>IF(ISBLANK('Raw Data'!D949), 0, IF('Raw Data'!E949-'Raw Data'!D949&gt;2, 'Raw Data'!BB949, 0))</f>
        <v/>
      </c>
      <c r="AF954">
        <f>IF(ISBLANK('Raw Data'!D949), 0, IF('Raw Data'!D949-'Raw Data'!E949&gt;3, 'Raw Data'!BC949, 0))</f>
        <v/>
      </c>
      <c r="AG954">
        <f>IF(ISBLANK('Raw Data'!A949), 0, IF(ABS('Raw Data'!D949-'Raw Data'!E949)&lt;4, 'Raw Data'!BD949, 0))</f>
        <v/>
      </c>
      <c r="AH954">
        <f>IF(ISBLANK('Raw Data'!D949), 0, IF('Raw Data'!E949-'Raw Data'!D949&gt;3, 'Raw Data'!BE949, 0))</f>
        <v/>
      </c>
      <c r="AI954">
        <f>IF(SUM('Raw Data'!D949:E949)&gt;'Raw Data'!F949, 'Raw Data'!G949, 0)</f>
        <v/>
      </c>
      <c r="AJ954">
        <f>IF(ISBLANK('Raw Data'!D949), 0, IF(SUM('Raw Data'!D949:E949)&lt;'Raw Data'!F949, 'Raw Data'!H949, 0))</f>
        <v/>
      </c>
      <c r="AK954">
        <f>IF(ISBLANK('Raw Data'!A949), 0, IF(AND('Raw Data'!D949&lt;3, 'Raw Data'!E949&lt;3, 'Raw Data'!F949&lt;BB$2), 'Raw Data'!AF949, 0))</f>
        <v/>
      </c>
      <c r="AL954">
        <f>IF(ISBLANK('Raw Data'!A949), 0, IF(AND('Raw Data'!D949&lt;4, 'Raw Data'!E949&lt;4, 'Raw Data'!F949&lt;BB$2), 'Raw Data'!AI949, 0))</f>
        <v/>
      </c>
      <c r="AM954">
        <f>IF(ISBLANK('Raw Data'!A949), 0, IF(AND('Raw Data'!D949&lt;5, 'Raw Data'!E949&lt;5, 'Raw Data'!F949&lt;BB$2), 'Raw Data'!AL949, 0))</f>
        <v/>
      </c>
      <c r="AN954">
        <f>IF(ISBLANK('Raw Data'!A949), 0, IF(AND('Raw Data'!D949&lt;6, 'Raw Data'!E949&lt;6, 'Raw Data'!F949&lt;BB$2), 'Raw Data'!AO949, 0))</f>
        <v/>
      </c>
      <c r="AO954">
        <f>IF(ISBLANK('Raw Data'!A949), 0, IF(AND('Raw Data'!I949&lt;Analysis!$BC$2, 'Raw Data'!D949-'Raw Data'!E949&gt;1), 'Raw Data'!AW949, IF(AND('Raw Data'!J949&lt;Analysis!$BC$2, 'Raw Data'!E949-'Raw Data'!D949&gt;1), 'Raw Data'!AY949, 0)))</f>
        <v/>
      </c>
      <c r="AP954">
        <f>IF(ISBLANK('Raw Data'!A949), 0, IF(AND('Raw Data'!I949&lt;Analysis!$BC$2, 'Raw Data'!D949-'Raw Data'!E949&gt;2), 'Raw Data'!AZ949, IF(AND('Raw Data'!J949&lt;Analysis!$BC$2, 'Raw Data'!E949-'Raw Data'!D949&gt;2), 'Raw Data'!BB949, 0)))</f>
        <v/>
      </c>
      <c r="AQ954">
        <f>IF(ISBLANK('Raw Data'!A949), 0, IF(AND('Raw Data'!I949&lt;Analysis!$BC$2, 'Raw Data'!D949-'Raw Data'!E949&gt;3), 'Raw Data'!BC949, IF(AND('Raw Data'!J949&lt;Analysis!$BC$2, 'Raw Data'!E949-'Raw Data'!D949&gt;3), 'Raw Data'!BE949, 0)))</f>
        <v/>
      </c>
      <c r="AR954">
        <f>IF('Hidden Analysiss'!D950=1,IF(ABS('Raw Data'!E949-'Raw Data'!D949)&lt;2,'Raw Data'!AX949,0), 0)</f>
        <v/>
      </c>
      <c r="AS954">
        <f>IF('Hidden Analysiss'!D950=1,IF(ABS('Raw Data'!E949-'Raw Data'!D949)&lt;3,'Raw Data'!BA949,0), 0)</f>
        <v/>
      </c>
      <c r="AT954">
        <f>IF('Hidden Analysiss'!D950=1,IF(ABS('Raw Data'!E949-'Raw Data'!D949)&lt;4,'Raw Data'!BD949,0), 0)</f>
        <v/>
      </c>
      <c r="AU954">
        <f>IF(AND('Hidden Analysiss'!E950=1, ABS('Raw Data'!E949-'Raw Data'!D949)&lt;2), 'Raw Data'!AX949, 0)</f>
        <v/>
      </c>
      <c r="AV954">
        <f>IF(AND('Hidden Analysiss'!E950=1, ABS('Raw Data'!E949-'Raw Data'!D949)&lt;3), 'Raw Data'!BA949, 0)</f>
        <v/>
      </c>
      <c r="AW954">
        <f>IF(AND('Hidden Analysiss'!E950=1, ABS('Raw Data'!E949-'Raw Data'!D949)&lt;3), 'Raw Data'!BD949, 0)</f>
        <v/>
      </c>
    </row>
    <row r="955">
      <c r="A955" s="1">
        <f>'Raw Data'!A950</f>
        <v/>
      </c>
      <c r="B955">
        <f>IF('Raw Data'!E950&gt;'Raw Data'!D950, 'Raw Data'!J950, 0)</f>
        <v/>
      </c>
      <c r="C955">
        <f>IF('Raw Data'!D950&gt;'Raw Data'!E950, 'Raw Data'!I950, 0)</f>
        <v/>
      </c>
      <c r="D955">
        <f>SUM(G955:H955)</f>
        <v/>
      </c>
      <c r="E955">
        <f>IF(AND('Raw Data'!J950&lt;'Raw Data'!I950,'Raw Data'!E950&gt;'Raw Data'!D950,'Raw Data'!E950-'Raw Data'!D950&gt;3),'Raw Data'!N950,IF(AND('Raw Data'!I950&lt;'Raw Data'!J950,'Raw Data'!D950&gt;'Raw Data'!E950,'Raw Data'!D950-'Raw Data'!E950&gt;3),'Raw Data'!M950,0))</f>
        <v/>
      </c>
      <c r="F955">
        <f>IF(AND('Raw Data'!J950&lt;'Raw Data'!I950,'Raw Data'!E950&gt;'Raw Data'!D950,'Raw Data'!E950-'Raw Data'!D950&lt;4),'Raw Data'!L950,IF(AND('Raw Data'!I950&lt;'Raw Data'!J950,'Raw Data'!D950&gt;'Raw Data'!E950,'Raw Data'!D950-'Raw Data'!E950&lt;4),'Raw Data'!K950,0))</f>
        <v/>
      </c>
      <c r="G955">
        <f>IF(AND('Raw Data'!J950&lt;'Raw Data'!I950, 'Raw Data'!E950&gt;'Raw Data'!D950), 'Raw Data'!J950, 0)</f>
        <v/>
      </c>
      <c r="H955">
        <f>IF(AND('Raw Data'!J950&gt;'Raw Data'!I950, 'Raw Data'!E950&lt;'Raw Data'!D950), 'Raw Data'!I950, 0)</f>
        <v/>
      </c>
      <c r="I955">
        <f>SUM(J955:K955)</f>
        <v/>
      </c>
      <c r="J955">
        <f>IF(AND('Raw Data'!J950&gt;'Raw Data'!I950, 'Raw Data'!E950&gt;'Raw Data'!D950), 'Raw Data'!J950, 0)</f>
        <v/>
      </c>
      <c r="K955">
        <f>IF(AND('Raw Data'!I950&gt;'Raw Data'!J950, 'Raw Data'!D950&gt;'Raw Data'!E950), 'Raw Data'!I950, 0)</f>
        <v/>
      </c>
      <c r="L955">
        <f>IF('Raw Data'!E950-'Raw Data'!D950&gt;3, 'Raw Data'!N950, 0)</f>
        <v/>
      </c>
      <c r="M955">
        <f>IF('Raw Data'!D950-'Raw Data'!E950&gt;3, 'Raw Data'!M950, 0)</f>
        <v/>
      </c>
      <c r="N955">
        <f>IF(ISBLANK('Raw Data'!D950),0,IF(AND('Raw Data'!E950&gt;'Raw Data'!D950,'Raw Data'!E950-'Raw Data'!D950&gt;0,'Raw Data'!E950-'Raw Data'!D950&lt;4),'Raw Data'!L950, 0))</f>
        <v/>
      </c>
      <c r="O955">
        <f>IF(ISBLANK('Raw Data'!D950),0,IF(AND('Raw Data'!E950&gt;'Raw Data'!D950,'Raw Data'!E950-'Raw Data'!D950&gt;0,'Raw Data'!D950-'Raw Data'!E950&lt;4),'Raw Data'!K950, 0))</f>
        <v/>
      </c>
      <c r="P955">
        <f>IF('Raw Data'!E950-'Raw Data'!D950&gt;3, 'Raw Data'!N950, IF('Raw Data'!D950-'Raw Data'!E950&gt;3, 'Raw Data'!M950, 0))</f>
        <v/>
      </c>
      <c r="Q955">
        <f>IF(ISBLANK('Raw Data'!E950),0,IF(AND('Raw Data'!E950-'Raw Data'!D950&lt;4,'Raw Data'!E950-'Raw Data'!D950&gt;0),'Raw Data'!L950,IF(AND('Raw Data'!D950&gt;'Raw Data'!E950,'Raw Data'!D950-'Raw Data'!E950&gt;0),'Raw Data'!K950,0)))</f>
        <v/>
      </c>
      <c r="R955">
        <f>IF(ISBLANK('Raw Data'!K950),0,IFERROR(IF(MATCH(SMALL('Raw Data'!K950:N950,1),L955:O955,0),SMALL('Raw Data'!K950:N950,1)),0))</f>
        <v/>
      </c>
      <c r="S955">
        <f>IF(ISBLANK('Raw Data'!K950),0,IFERROR(IF(MATCH(SMALL('Raw Data'!K950:N950,2),L955:O955,0),SMALL('Raw Data'!K950:N950,2)),0))</f>
        <v/>
      </c>
      <c r="T955">
        <f>IF(ISBLANK('Raw Data'!K950),0,IFERROR(IF(MATCH(SMALL('Raw Data'!K950:N950,3),L955:O955,0),SMALL('Raw Data'!K950:N950,3)),0))</f>
        <v/>
      </c>
      <c r="U955">
        <f>IF(ISBLANK('Raw Data'!K950),0,IFERROR(IF(MATCH(SMALL('Raw Data'!K950:N950,4),L955:O955,0),SMALL('Raw Data'!K950:N950,4)),0))</f>
        <v/>
      </c>
      <c r="V955">
        <f>IF(AND('Raw Data'!D950&lt;3, 'Raw Data'!E950&lt;3, 'Raw Data'!A950&gt;0), 'Raw Data'!AF950, 0)</f>
        <v/>
      </c>
      <c r="W955">
        <f>IF(AND('Raw Data'!D950&lt;4, 'Raw Data'!E950&lt;4, 'Raw Data'!A950&gt;0), 'Raw Data'!AI950, 0)</f>
        <v/>
      </c>
      <c r="X955">
        <f>IF(AND('Raw Data'!D950&lt;5, 'Raw Data'!E950&lt;5, 'Raw Data'!A950&gt;0), 'Raw Data'!AL950, 0)</f>
        <v/>
      </c>
      <c r="Y955">
        <f>IF(AND('Raw Data'!D950&lt;6, 'Raw Data'!E950&lt;6, 'Raw Data'!A950&gt;0), 'Raw Data'!AO950, 0)</f>
        <v/>
      </c>
      <c r="Z955">
        <f>IF(ISBLANK('Raw Data'!D950), 0, IF('Raw Data'!D950-'Raw Data'!E950&gt;1, 'Raw Data'!AW950, 0))</f>
        <v/>
      </c>
      <c r="AA955">
        <f>IF(ISBLANK('Raw Data'!A950), 0, IF(ABS('Raw Data'!D950-'Raw Data'!E950)&lt;2, 'Raw Data'!AX950, 0))</f>
        <v/>
      </c>
      <c r="AB955">
        <f>IF(ISBLANK('Raw Data'!D950), 0, IF('Raw Data'!E950-'Raw Data'!D950&gt;1, 'Raw Data'!AY950, 0))</f>
        <v/>
      </c>
      <c r="AC955">
        <f>IF(ISBLANK('Raw Data'!D950), 0, IF('Raw Data'!D950-'Raw Data'!E950&gt;2, 'Raw Data'!AZ950, 0))</f>
        <v/>
      </c>
      <c r="AD955">
        <f>IF(ISBLANK('Raw Data'!A950), 0, IF(ABS('Raw Data'!D950-'Raw Data'!E950)&lt;3, 'Raw Data'!BA950, 0))</f>
        <v/>
      </c>
      <c r="AE955">
        <f>IF(ISBLANK('Raw Data'!D950), 0, IF('Raw Data'!E950-'Raw Data'!D950&gt;2, 'Raw Data'!BB950, 0))</f>
        <v/>
      </c>
      <c r="AF955">
        <f>IF(ISBLANK('Raw Data'!D950), 0, IF('Raw Data'!D950-'Raw Data'!E950&gt;3, 'Raw Data'!BC950, 0))</f>
        <v/>
      </c>
      <c r="AG955">
        <f>IF(ISBLANK('Raw Data'!A950), 0, IF(ABS('Raw Data'!D950-'Raw Data'!E950)&lt;4, 'Raw Data'!BD950, 0))</f>
        <v/>
      </c>
      <c r="AH955">
        <f>IF(ISBLANK('Raw Data'!D950), 0, IF('Raw Data'!E950-'Raw Data'!D950&gt;3, 'Raw Data'!BE950, 0))</f>
        <v/>
      </c>
      <c r="AI955">
        <f>IF(SUM('Raw Data'!D950:E950)&gt;'Raw Data'!F950, 'Raw Data'!G950, 0)</f>
        <v/>
      </c>
      <c r="AJ955">
        <f>IF(ISBLANK('Raw Data'!D950), 0, IF(SUM('Raw Data'!D950:E950)&lt;'Raw Data'!F950, 'Raw Data'!H950, 0))</f>
        <v/>
      </c>
      <c r="AK955">
        <f>IF(ISBLANK('Raw Data'!A950), 0, IF(AND('Raw Data'!D950&lt;3, 'Raw Data'!E950&lt;3, 'Raw Data'!F950&lt;BB$2), 'Raw Data'!AF950, 0))</f>
        <v/>
      </c>
      <c r="AL955">
        <f>IF(ISBLANK('Raw Data'!A950), 0, IF(AND('Raw Data'!D950&lt;4, 'Raw Data'!E950&lt;4, 'Raw Data'!F950&lt;BB$2), 'Raw Data'!AI950, 0))</f>
        <v/>
      </c>
      <c r="AM955">
        <f>IF(ISBLANK('Raw Data'!A950), 0, IF(AND('Raw Data'!D950&lt;5, 'Raw Data'!E950&lt;5, 'Raw Data'!F950&lt;BB$2), 'Raw Data'!AL950, 0))</f>
        <v/>
      </c>
      <c r="AN955">
        <f>IF(ISBLANK('Raw Data'!A950), 0, IF(AND('Raw Data'!D950&lt;6, 'Raw Data'!E950&lt;6, 'Raw Data'!F950&lt;BB$2), 'Raw Data'!AO950, 0))</f>
        <v/>
      </c>
      <c r="AO955">
        <f>IF(ISBLANK('Raw Data'!A950), 0, IF(AND('Raw Data'!I950&lt;Analysis!$BC$2, 'Raw Data'!D950-'Raw Data'!E950&gt;1), 'Raw Data'!AW950, IF(AND('Raw Data'!J950&lt;Analysis!$BC$2, 'Raw Data'!E950-'Raw Data'!D950&gt;1), 'Raw Data'!AY950, 0)))</f>
        <v/>
      </c>
      <c r="AP955">
        <f>IF(ISBLANK('Raw Data'!A950), 0, IF(AND('Raw Data'!I950&lt;Analysis!$BC$2, 'Raw Data'!D950-'Raw Data'!E950&gt;2), 'Raw Data'!AZ950, IF(AND('Raw Data'!J950&lt;Analysis!$BC$2, 'Raw Data'!E950-'Raw Data'!D950&gt;2), 'Raw Data'!BB950, 0)))</f>
        <v/>
      </c>
      <c r="AQ955">
        <f>IF(ISBLANK('Raw Data'!A950), 0, IF(AND('Raw Data'!I950&lt;Analysis!$BC$2, 'Raw Data'!D950-'Raw Data'!E950&gt;3), 'Raw Data'!BC950, IF(AND('Raw Data'!J950&lt;Analysis!$BC$2, 'Raw Data'!E950-'Raw Data'!D950&gt;3), 'Raw Data'!BE950, 0)))</f>
        <v/>
      </c>
      <c r="AR955">
        <f>IF('Hidden Analysiss'!D951=1,IF(ABS('Raw Data'!E950-'Raw Data'!D950)&lt;2,'Raw Data'!AX950,0), 0)</f>
        <v/>
      </c>
      <c r="AS955">
        <f>IF('Hidden Analysiss'!D951=1,IF(ABS('Raw Data'!E950-'Raw Data'!D950)&lt;3,'Raw Data'!BA950,0), 0)</f>
        <v/>
      </c>
      <c r="AT955">
        <f>IF('Hidden Analysiss'!D951=1,IF(ABS('Raw Data'!E950-'Raw Data'!D950)&lt;4,'Raw Data'!BD950,0), 0)</f>
        <v/>
      </c>
      <c r="AU955">
        <f>IF(AND('Hidden Analysiss'!E951=1, ABS('Raw Data'!E950-'Raw Data'!D950)&lt;2), 'Raw Data'!AX950, 0)</f>
        <v/>
      </c>
      <c r="AV955">
        <f>IF(AND('Hidden Analysiss'!E951=1, ABS('Raw Data'!E950-'Raw Data'!D950)&lt;3), 'Raw Data'!BA950, 0)</f>
        <v/>
      </c>
      <c r="AW955">
        <f>IF(AND('Hidden Analysiss'!E951=1, ABS('Raw Data'!E950-'Raw Data'!D950)&lt;3), 'Raw Data'!BD950, 0)</f>
        <v/>
      </c>
    </row>
    <row r="956">
      <c r="A956" s="1">
        <f>'Raw Data'!A951</f>
        <v/>
      </c>
      <c r="B956">
        <f>IF('Raw Data'!E951&gt;'Raw Data'!D951, 'Raw Data'!J951, 0)</f>
        <v/>
      </c>
      <c r="C956">
        <f>IF('Raw Data'!D951&gt;'Raw Data'!E951, 'Raw Data'!I951, 0)</f>
        <v/>
      </c>
      <c r="D956">
        <f>SUM(G956:H956)</f>
        <v/>
      </c>
      <c r="E956">
        <f>IF(AND('Raw Data'!J951&lt;'Raw Data'!I951,'Raw Data'!E951&gt;'Raw Data'!D951,'Raw Data'!E951-'Raw Data'!D951&gt;3),'Raw Data'!N951,IF(AND('Raw Data'!I951&lt;'Raw Data'!J951,'Raw Data'!D951&gt;'Raw Data'!E951,'Raw Data'!D951-'Raw Data'!E951&gt;3),'Raw Data'!M951,0))</f>
        <v/>
      </c>
      <c r="F956">
        <f>IF(AND('Raw Data'!J951&lt;'Raw Data'!I951,'Raw Data'!E951&gt;'Raw Data'!D951,'Raw Data'!E951-'Raw Data'!D951&lt;4),'Raw Data'!L951,IF(AND('Raw Data'!I951&lt;'Raw Data'!J951,'Raw Data'!D951&gt;'Raw Data'!E951,'Raw Data'!D951-'Raw Data'!E951&lt;4),'Raw Data'!K951,0))</f>
        <v/>
      </c>
      <c r="G956">
        <f>IF(AND('Raw Data'!J951&lt;'Raw Data'!I951, 'Raw Data'!E951&gt;'Raw Data'!D951), 'Raw Data'!J951, 0)</f>
        <v/>
      </c>
      <c r="H956">
        <f>IF(AND('Raw Data'!J951&gt;'Raw Data'!I951, 'Raw Data'!E951&lt;'Raw Data'!D951), 'Raw Data'!I951, 0)</f>
        <v/>
      </c>
      <c r="I956">
        <f>SUM(J956:K956)</f>
        <v/>
      </c>
      <c r="J956">
        <f>IF(AND('Raw Data'!J951&gt;'Raw Data'!I951, 'Raw Data'!E951&gt;'Raw Data'!D951), 'Raw Data'!J951, 0)</f>
        <v/>
      </c>
      <c r="K956">
        <f>IF(AND('Raw Data'!I951&gt;'Raw Data'!J951, 'Raw Data'!D951&gt;'Raw Data'!E951), 'Raw Data'!I951, 0)</f>
        <v/>
      </c>
      <c r="L956">
        <f>IF('Raw Data'!E951-'Raw Data'!D951&gt;3, 'Raw Data'!N951, 0)</f>
        <v/>
      </c>
      <c r="M956">
        <f>IF('Raw Data'!D951-'Raw Data'!E951&gt;3, 'Raw Data'!M951, 0)</f>
        <v/>
      </c>
      <c r="N956">
        <f>IF(ISBLANK('Raw Data'!D951),0,IF(AND('Raw Data'!E951&gt;'Raw Data'!D951,'Raw Data'!E951-'Raw Data'!D951&gt;0,'Raw Data'!E951-'Raw Data'!D951&lt;4),'Raw Data'!L951, 0))</f>
        <v/>
      </c>
      <c r="O956">
        <f>IF(ISBLANK('Raw Data'!D951),0,IF(AND('Raw Data'!E951&gt;'Raw Data'!D951,'Raw Data'!E951-'Raw Data'!D951&gt;0,'Raw Data'!D951-'Raw Data'!E951&lt;4),'Raw Data'!K951, 0))</f>
        <v/>
      </c>
      <c r="P956">
        <f>IF('Raw Data'!E951-'Raw Data'!D951&gt;3, 'Raw Data'!N951, IF('Raw Data'!D951-'Raw Data'!E951&gt;3, 'Raw Data'!M951, 0))</f>
        <v/>
      </c>
      <c r="Q956">
        <f>IF(ISBLANK('Raw Data'!E951),0,IF(AND('Raw Data'!E951-'Raw Data'!D951&lt;4,'Raw Data'!E951-'Raw Data'!D951&gt;0),'Raw Data'!L951,IF(AND('Raw Data'!D951&gt;'Raw Data'!E951,'Raw Data'!D951-'Raw Data'!E951&gt;0),'Raw Data'!K951,0)))</f>
        <v/>
      </c>
      <c r="R956">
        <f>IF(ISBLANK('Raw Data'!K951),0,IFERROR(IF(MATCH(SMALL('Raw Data'!K951:N951,1),L956:O956,0),SMALL('Raw Data'!K951:N951,1)),0))</f>
        <v/>
      </c>
      <c r="S956">
        <f>IF(ISBLANK('Raw Data'!K951),0,IFERROR(IF(MATCH(SMALL('Raw Data'!K951:N951,2),L956:O956,0),SMALL('Raw Data'!K951:N951,2)),0))</f>
        <v/>
      </c>
      <c r="T956">
        <f>IF(ISBLANK('Raw Data'!K951),0,IFERROR(IF(MATCH(SMALL('Raw Data'!K951:N951,3),L956:O956,0),SMALL('Raw Data'!K951:N951,3)),0))</f>
        <v/>
      </c>
      <c r="U956">
        <f>IF(ISBLANK('Raw Data'!K951),0,IFERROR(IF(MATCH(SMALL('Raw Data'!K951:N951,4),L956:O956,0),SMALL('Raw Data'!K951:N951,4)),0))</f>
        <v/>
      </c>
      <c r="V956">
        <f>IF(AND('Raw Data'!D951&lt;3, 'Raw Data'!E951&lt;3, 'Raw Data'!A951&gt;0), 'Raw Data'!AF951, 0)</f>
        <v/>
      </c>
      <c r="W956">
        <f>IF(AND('Raw Data'!D951&lt;4, 'Raw Data'!E951&lt;4, 'Raw Data'!A951&gt;0), 'Raw Data'!AI951, 0)</f>
        <v/>
      </c>
      <c r="X956">
        <f>IF(AND('Raw Data'!D951&lt;5, 'Raw Data'!E951&lt;5, 'Raw Data'!A951&gt;0), 'Raw Data'!AL951, 0)</f>
        <v/>
      </c>
      <c r="Y956">
        <f>IF(AND('Raw Data'!D951&lt;6, 'Raw Data'!E951&lt;6, 'Raw Data'!A951&gt;0), 'Raw Data'!AO951, 0)</f>
        <v/>
      </c>
      <c r="Z956">
        <f>IF(ISBLANK('Raw Data'!D951), 0, IF('Raw Data'!D951-'Raw Data'!E951&gt;1, 'Raw Data'!AW951, 0))</f>
        <v/>
      </c>
      <c r="AA956">
        <f>IF(ISBLANK('Raw Data'!A951), 0, IF(ABS('Raw Data'!D951-'Raw Data'!E951)&lt;2, 'Raw Data'!AX951, 0))</f>
        <v/>
      </c>
      <c r="AB956">
        <f>IF(ISBLANK('Raw Data'!D951), 0, IF('Raw Data'!E951-'Raw Data'!D951&gt;1, 'Raw Data'!AY951, 0))</f>
        <v/>
      </c>
      <c r="AC956">
        <f>IF(ISBLANK('Raw Data'!D951), 0, IF('Raw Data'!D951-'Raw Data'!E951&gt;2, 'Raw Data'!AZ951, 0))</f>
        <v/>
      </c>
      <c r="AD956">
        <f>IF(ISBLANK('Raw Data'!A951), 0, IF(ABS('Raw Data'!D951-'Raw Data'!E951)&lt;3, 'Raw Data'!BA951, 0))</f>
        <v/>
      </c>
      <c r="AE956">
        <f>IF(ISBLANK('Raw Data'!D951), 0, IF('Raw Data'!E951-'Raw Data'!D951&gt;2, 'Raw Data'!BB951, 0))</f>
        <v/>
      </c>
      <c r="AF956">
        <f>IF(ISBLANK('Raw Data'!D951), 0, IF('Raw Data'!D951-'Raw Data'!E951&gt;3, 'Raw Data'!BC951, 0))</f>
        <v/>
      </c>
      <c r="AG956">
        <f>IF(ISBLANK('Raw Data'!A951), 0, IF(ABS('Raw Data'!D951-'Raw Data'!E951)&lt;4, 'Raw Data'!BD951, 0))</f>
        <v/>
      </c>
      <c r="AH956">
        <f>IF(ISBLANK('Raw Data'!D951), 0, IF('Raw Data'!E951-'Raw Data'!D951&gt;3, 'Raw Data'!BE951, 0))</f>
        <v/>
      </c>
      <c r="AI956">
        <f>IF(SUM('Raw Data'!D951:E951)&gt;'Raw Data'!F951, 'Raw Data'!G951, 0)</f>
        <v/>
      </c>
      <c r="AJ956">
        <f>IF(ISBLANK('Raw Data'!D951), 0, IF(SUM('Raw Data'!D951:E951)&lt;'Raw Data'!F951, 'Raw Data'!H951, 0))</f>
        <v/>
      </c>
      <c r="AK956">
        <f>IF(ISBLANK('Raw Data'!A951), 0, IF(AND('Raw Data'!D951&lt;3, 'Raw Data'!E951&lt;3, 'Raw Data'!F951&lt;BB$2), 'Raw Data'!AF951, 0))</f>
        <v/>
      </c>
      <c r="AL956">
        <f>IF(ISBLANK('Raw Data'!A951), 0, IF(AND('Raw Data'!D951&lt;4, 'Raw Data'!E951&lt;4, 'Raw Data'!F951&lt;BB$2), 'Raw Data'!AI951, 0))</f>
        <v/>
      </c>
      <c r="AM956">
        <f>IF(ISBLANK('Raw Data'!A951), 0, IF(AND('Raw Data'!D951&lt;5, 'Raw Data'!E951&lt;5, 'Raw Data'!F951&lt;BB$2), 'Raw Data'!AL951, 0))</f>
        <v/>
      </c>
      <c r="AN956">
        <f>IF(ISBLANK('Raw Data'!A951), 0, IF(AND('Raw Data'!D951&lt;6, 'Raw Data'!E951&lt;6, 'Raw Data'!F951&lt;BB$2), 'Raw Data'!AO951, 0))</f>
        <v/>
      </c>
      <c r="AO956">
        <f>IF(ISBLANK('Raw Data'!A951), 0, IF(AND('Raw Data'!I951&lt;Analysis!$BC$2, 'Raw Data'!D951-'Raw Data'!E951&gt;1), 'Raw Data'!AW951, IF(AND('Raw Data'!J951&lt;Analysis!$BC$2, 'Raw Data'!E951-'Raw Data'!D951&gt;1), 'Raw Data'!AY951, 0)))</f>
        <v/>
      </c>
      <c r="AP956">
        <f>IF(ISBLANK('Raw Data'!A951), 0, IF(AND('Raw Data'!I951&lt;Analysis!$BC$2, 'Raw Data'!D951-'Raw Data'!E951&gt;2), 'Raw Data'!AZ951, IF(AND('Raw Data'!J951&lt;Analysis!$BC$2, 'Raw Data'!E951-'Raw Data'!D951&gt;2), 'Raw Data'!BB951, 0)))</f>
        <v/>
      </c>
      <c r="AQ956">
        <f>IF(ISBLANK('Raw Data'!A951), 0, IF(AND('Raw Data'!I951&lt;Analysis!$BC$2, 'Raw Data'!D951-'Raw Data'!E951&gt;3), 'Raw Data'!BC951, IF(AND('Raw Data'!J951&lt;Analysis!$BC$2, 'Raw Data'!E951-'Raw Data'!D951&gt;3), 'Raw Data'!BE951, 0)))</f>
        <v/>
      </c>
      <c r="AR956">
        <f>IF('Hidden Analysiss'!D952=1,IF(ABS('Raw Data'!E951-'Raw Data'!D951)&lt;2,'Raw Data'!AX951,0), 0)</f>
        <v/>
      </c>
      <c r="AS956">
        <f>IF('Hidden Analysiss'!D952=1,IF(ABS('Raw Data'!E951-'Raw Data'!D951)&lt;3,'Raw Data'!BA951,0), 0)</f>
        <v/>
      </c>
      <c r="AT956">
        <f>IF('Hidden Analysiss'!D952=1,IF(ABS('Raw Data'!E951-'Raw Data'!D951)&lt;4,'Raw Data'!BD951,0), 0)</f>
        <v/>
      </c>
      <c r="AU956">
        <f>IF(AND('Hidden Analysiss'!E952=1, ABS('Raw Data'!E951-'Raw Data'!D951)&lt;2), 'Raw Data'!AX951, 0)</f>
        <v/>
      </c>
      <c r="AV956">
        <f>IF(AND('Hidden Analysiss'!E952=1, ABS('Raw Data'!E951-'Raw Data'!D951)&lt;3), 'Raw Data'!BA951, 0)</f>
        <v/>
      </c>
      <c r="AW956">
        <f>IF(AND('Hidden Analysiss'!E952=1, ABS('Raw Data'!E951-'Raw Data'!D951)&lt;3), 'Raw Data'!BD951, 0)</f>
        <v/>
      </c>
    </row>
    <row r="957">
      <c r="A957" s="1">
        <f>'Raw Data'!A952</f>
        <v/>
      </c>
      <c r="B957">
        <f>IF('Raw Data'!E952&gt;'Raw Data'!D952, 'Raw Data'!J952, 0)</f>
        <v/>
      </c>
      <c r="C957">
        <f>IF('Raw Data'!D952&gt;'Raw Data'!E952, 'Raw Data'!I952, 0)</f>
        <v/>
      </c>
      <c r="D957">
        <f>SUM(G957:H957)</f>
        <v/>
      </c>
      <c r="E957">
        <f>IF(AND('Raw Data'!J952&lt;'Raw Data'!I952,'Raw Data'!E952&gt;'Raw Data'!D952,'Raw Data'!E952-'Raw Data'!D952&gt;3),'Raw Data'!N952,IF(AND('Raw Data'!I952&lt;'Raw Data'!J952,'Raw Data'!D952&gt;'Raw Data'!E952,'Raw Data'!D952-'Raw Data'!E952&gt;3),'Raw Data'!M952,0))</f>
        <v/>
      </c>
      <c r="F957">
        <f>IF(AND('Raw Data'!J952&lt;'Raw Data'!I952,'Raw Data'!E952&gt;'Raw Data'!D952,'Raw Data'!E952-'Raw Data'!D952&lt;4),'Raw Data'!L952,IF(AND('Raw Data'!I952&lt;'Raw Data'!J952,'Raw Data'!D952&gt;'Raw Data'!E952,'Raw Data'!D952-'Raw Data'!E952&lt;4),'Raw Data'!K952,0))</f>
        <v/>
      </c>
      <c r="G957">
        <f>IF(AND('Raw Data'!J952&lt;'Raw Data'!I952, 'Raw Data'!E952&gt;'Raw Data'!D952), 'Raw Data'!J952, 0)</f>
        <v/>
      </c>
      <c r="H957">
        <f>IF(AND('Raw Data'!J952&gt;'Raw Data'!I952, 'Raw Data'!E952&lt;'Raw Data'!D952), 'Raw Data'!I952, 0)</f>
        <v/>
      </c>
      <c r="I957">
        <f>SUM(J957:K957)</f>
        <v/>
      </c>
      <c r="J957">
        <f>IF(AND('Raw Data'!J952&gt;'Raw Data'!I952, 'Raw Data'!E952&gt;'Raw Data'!D952), 'Raw Data'!J952, 0)</f>
        <v/>
      </c>
      <c r="K957">
        <f>IF(AND('Raw Data'!I952&gt;'Raw Data'!J952, 'Raw Data'!D952&gt;'Raw Data'!E952), 'Raw Data'!I952, 0)</f>
        <v/>
      </c>
      <c r="L957">
        <f>IF('Raw Data'!E952-'Raw Data'!D952&gt;3, 'Raw Data'!N952, 0)</f>
        <v/>
      </c>
      <c r="M957">
        <f>IF('Raw Data'!D952-'Raw Data'!E952&gt;3, 'Raw Data'!M952, 0)</f>
        <v/>
      </c>
      <c r="N957">
        <f>IF(ISBLANK('Raw Data'!D952),0,IF(AND('Raw Data'!E952&gt;'Raw Data'!D952,'Raw Data'!E952-'Raw Data'!D952&gt;0,'Raw Data'!E952-'Raw Data'!D952&lt;4),'Raw Data'!L952, 0))</f>
        <v/>
      </c>
      <c r="O957">
        <f>IF(ISBLANK('Raw Data'!D952),0,IF(AND('Raw Data'!E952&gt;'Raw Data'!D952,'Raw Data'!E952-'Raw Data'!D952&gt;0,'Raw Data'!D952-'Raw Data'!E952&lt;4),'Raw Data'!K952, 0))</f>
        <v/>
      </c>
      <c r="P957">
        <f>IF('Raw Data'!E952-'Raw Data'!D952&gt;3, 'Raw Data'!N952, IF('Raw Data'!D952-'Raw Data'!E952&gt;3, 'Raw Data'!M952, 0))</f>
        <v/>
      </c>
      <c r="Q957">
        <f>IF(ISBLANK('Raw Data'!E952),0,IF(AND('Raw Data'!E952-'Raw Data'!D952&lt;4,'Raw Data'!E952-'Raw Data'!D952&gt;0),'Raw Data'!L952,IF(AND('Raw Data'!D952&gt;'Raw Data'!E952,'Raw Data'!D952-'Raw Data'!E952&gt;0),'Raw Data'!K952,0)))</f>
        <v/>
      </c>
      <c r="R957">
        <f>IF(ISBLANK('Raw Data'!K952),0,IFERROR(IF(MATCH(SMALL('Raw Data'!K952:N952,1),L957:O957,0),SMALL('Raw Data'!K952:N952,1)),0))</f>
        <v/>
      </c>
      <c r="S957">
        <f>IF(ISBLANK('Raw Data'!K952),0,IFERROR(IF(MATCH(SMALL('Raw Data'!K952:N952,2),L957:O957,0),SMALL('Raw Data'!K952:N952,2)),0))</f>
        <v/>
      </c>
      <c r="T957">
        <f>IF(ISBLANK('Raw Data'!K952),0,IFERROR(IF(MATCH(SMALL('Raw Data'!K952:N952,3),L957:O957,0),SMALL('Raw Data'!K952:N952,3)),0))</f>
        <v/>
      </c>
      <c r="U957">
        <f>IF(ISBLANK('Raw Data'!K952),0,IFERROR(IF(MATCH(SMALL('Raw Data'!K952:N952,4),L957:O957,0),SMALL('Raw Data'!K952:N952,4)),0))</f>
        <v/>
      </c>
      <c r="V957">
        <f>IF(AND('Raw Data'!D952&lt;3, 'Raw Data'!E952&lt;3, 'Raw Data'!A952&gt;0), 'Raw Data'!AF952, 0)</f>
        <v/>
      </c>
      <c r="W957">
        <f>IF(AND('Raw Data'!D952&lt;4, 'Raw Data'!E952&lt;4, 'Raw Data'!A952&gt;0), 'Raw Data'!AI952, 0)</f>
        <v/>
      </c>
      <c r="X957">
        <f>IF(AND('Raw Data'!D952&lt;5, 'Raw Data'!E952&lt;5, 'Raw Data'!A952&gt;0), 'Raw Data'!AL952, 0)</f>
        <v/>
      </c>
      <c r="Y957">
        <f>IF(AND('Raw Data'!D952&lt;6, 'Raw Data'!E952&lt;6, 'Raw Data'!A952&gt;0), 'Raw Data'!AO952, 0)</f>
        <v/>
      </c>
      <c r="Z957">
        <f>IF(ISBLANK('Raw Data'!D952), 0, IF('Raw Data'!D952-'Raw Data'!E952&gt;1, 'Raw Data'!AW952, 0))</f>
        <v/>
      </c>
      <c r="AA957">
        <f>IF(ISBLANK('Raw Data'!A952), 0, IF(ABS('Raw Data'!D952-'Raw Data'!E952)&lt;2, 'Raw Data'!AX952, 0))</f>
        <v/>
      </c>
      <c r="AB957">
        <f>IF(ISBLANK('Raw Data'!D952), 0, IF('Raw Data'!E952-'Raw Data'!D952&gt;1, 'Raw Data'!AY952, 0))</f>
        <v/>
      </c>
      <c r="AC957">
        <f>IF(ISBLANK('Raw Data'!D952), 0, IF('Raw Data'!D952-'Raw Data'!E952&gt;2, 'Raw Data'!AZ952, 0))</f>
        <v/>
      </c>
      <c r="AD957">
        <f>IF(ISBLANK('Raw Data'!A952), 0, IF(ABS('Raw Data'!D952-'Raw Data'!E952)&lt;3, 'Raw Data'!BA952, 0))</f>
        <v/>
      </c>
      <c r="AE957">
        <f>IF(ISBLANK('Raw Data'!D952), 0, IF('Raw Data'!E952-'Raw Data'!D952&gt;2, 'Raw Data'!BB952, 0))</f>
        <v/>
      </c>
      <c r="AF957">
        <f>IF(ISBLANK('Raw Data'!D952), 0, IF('Raw Data'!D952-'Raw Data'!E952&gt;3, 'Raw Data'!BC952, 0))</f>
        <v/>
      </c>
      <c r="AG957">
        <f>IF(ISBLANK('Raw Data'!A952), 0, IF(ABS('Raw Data'!D952-'Raw Data'!E952)&lt;4, 'Raw Data'!BD952, 0))</f>
        <v/>
      </c>
      <c r="AH957">
        <f>IF(ISBLANK('Raw Data'!D952), 0, IF('Raw Data'!E952-'Raw Data'!D952&gt;3, 'Raw Data'!BE952, 0))</f>
        <v/>
      </c>
      <c r="AI957">
        <f>IF(SUM('Raw Data'!D952:E952)&gt;'Raw Data'!F952, 'Raw Data'!G952, 0)</f>
        <v/>
      </c>
      <c r="AJ957">
        <f>IF(ISBLANK('Raw Data'!D952), 0, IF(SUM('Raw Data'!D952:E952)&lt;'Raw Data'!F952, 'Raw Data'!H952, 0))</f>
        <v/>
      </c>
      <c r="AK957">
        <f>IF(ISBLANK('Raw Data'!A952), 0, IF(AND('Raw Data'!D952&lt;3, 'Raw Data'!E952&lt;3, 'Raw Data'!F952&lt;BB$2), 'Raw Data'!AF952, 0))</f>
        <v/>
      </c>
      <c r="AL957">
        <f>IF(ISBLANK('Raw Data'!A952), 0, IF(AND('Raw Data'!D952&lt;4, 'Raw Data'!E952&lt;4, 'Raw Data'!F952&lt;BB$2), 'Raw Data'!AI952, 0))</f>
        <v/>
      </c>
      <c r="AM957">
        <f>IF(ISBLANK('Raw Data'!A952), 0, IF(AND('Raw Data'!D952&lt;5, 'Raw Data'!E952&lt;5, 'Raw Data'!F952&lt;BB$2), 'Raw Data'!AL952, 0))</f>
        <v/>
      </c>
      <c r="AN957">
        <f>IF(ISBLANK('Raw Data'!A952), 0, IF(AND('Raw Data'!D952&lt;6, 'Raw Data'!E952&lt;6, 'Raw Data'!F952&lt;BB$2), 'Raw Data'!AO952, 0))</f>
        <v/>
      </c>
      <c r="AO957">
        <f>IF(ISBLANK('Raw Data'!A952), 0, IF(AND('Raw Data'!I952&lt;Analysis!$BC$2, 'Raw Data'!D952-'Raw Data'!E952&gt;1), 'Raw Data'!AW952, IF(AND('Raw Data'!J952&lt;Analysis!$BC$2, 'Raw Data'!E952-'Raw Data'!D952&gt;1), 'Raw Data'!AY952, 0)))</f>
        <v/>
      </c>
      <c r="AP957">
        <f>IF(ISBLANK('Raw Data'!A952), 0, IF(AND('Raw Data'!I952&lt;Analysis!$BC$2, 'Raw Data'!D952-'Raw Data'!E952&gt;2), 'Raw Data'!AZ952, IF(AND('Raw Data'!J952&lt;Analysis!$BC$2, 'Raw Data'!E952-'Raw Data'!D952&gt;2), 'Raw Data'!BB952, 0)))</f>
        <v/>
      </c>
      <c r="AQ957">
        <f>IF(ISBLANK('Raw Data'!A952), 0, IF(AND('Raw Data'!I952&lt;Analysis!$BC$2, 'Raw Data'!D952-'Raw Data'!E952&gt;3), 'Raw Data'!BC952, IF(AND('Raw Data'!J952&lt;Analysis!$BC$2, 'Raw Data'!E952-'Raw Data'!D952&gt;3), 'Raw Data'!BE952, 0)))</f>
        <v/>
      </c>
      <c r="AR957">
        <f>IF('Hidden Analysiss'!D953=1,IF(ABS('Raw Data'!E952-'Raw Data'!D952)&lt;2,'Raw Data'!AX952,0), 0)</f>
        <v/>
      </c>
      <c r="AS957">
        <f>IF('Hidden Analysiss'!D953=1,IF(ABS('Raw Data'!E952-'Raw Data'!D952)&lt;3,'Raw Data'!BA952,0), 0)</f>
        <v/>
      </c>
      <c r="AT957">
        <f>IF('Hidden Analysiss'!D953=1,IF(ABS('Raw Data'!E952-'Raw Data'!D952)&lt;4,'Raw Data'!BD952,0), 0)</f>
        <v/>
      </c>
      <c r="AU957">
        <f>IF(AND('Hidden Analysiss'!E953=1, ABS('Raw Data'!E952-'Raw Data'!D952)&lt;2), 'Raw Data'!AX952, 0)</f>
        <v/>
      </c>
      <c r="AV957">
        <f>IF(AND('Hidden Analysiss'!E953=1, ABS('Raw Data'!E952-'Raw Data'!D952)&lt;3), 'Raw Data'!BA952, 0)</f>
        <v/>
      </c>
      <c r="AW957">
        <f>IF(AND('Hidden Analysiss'!E953=1, ABS('Raw Data'!E952-'Raw Data'!D952)&lt;3), 'Raw Data'!BD952, 0)</f>
        <v/>
      </c>
    </row>
    <row r="958">
      <c r="A958" s="1">
        <f>'Raw Data'!A953</f>
        <v/>
      </c>
      <c r="B958">
        <f>IF('Raw Data'!E953&gt;'Raw Data'!D953, 'Raw Data'!J953, 0)</f>
        <v/>
      </c>
      <c r="C958">
        <f>IF('Raw Data'!D953&gt;'Raw Data'!E953, 'Raw Data'!I953, 0)</f>
        <v/>
      </c>
      <c r="D958">
        <f>SUM(G958:H958)</f>
        <v/>
      </c>
      <c r="E958">
        <f>IF(AND('Raw Data'!J953&lt;'Raw Data'!I953,'Raw Data'!E953&gt;'Raw Data'!D953,'Raw Data'!E953-'Raw Data'!D953&gt;3),'Raw Data'!N953,IF(AND('Raw Data'!I953&lt;'Raw Data'!J953,'Raw Data'!D953&gt;'Raw Data'!E953,'Raw Data'!D953-'Raw Data'!E953&gt;3),'Raw Data'!M953,0))</f>
        <v/>
      </c>
      <c r="F958">
        <f>IF(AND('Raw Data'!J953&lt;'Raw Data'!I953,'Raw Data'!E953&gt;'Raw Data'!D953,'Raw Data'!E953-'Raw Data'!D953&lt;4),'Raw Data'!L953,IF(AND('Raw Data'!I953&lt;'Raw Data'!J953,'Raw Data'!D953&gt;'Raw Data'!E953,'Raw Data'!D953-'Raw Data'!E953&lt;4),'Raw Data'!K953,0))</f>
        <v/>
      </c>
      <c r="G958">
        <f>IF(AND('Raw Data'!J953&lt;'Raw Data'!I953, 'Raw Data'!E953&gt;'Raw Data'!D953), 'Raw Data'!J953, 0)</f>
        <v/>
      </c>
      <c r="H958">
        <f>IF(AND('Raw Data'!J953&gt;'Raw Data'!I953, 'Raw Data'!E953&lt;'Raw Data'!D953), 'Raw Data'!I953, 0)</f>
        <v/>
      </c>
      <c r="I958">
        <f>SUM(J958:K958)</f>
        <v/>
      </c>
      <c r="J958">
        <f>IF(AND('Raw Data'!J953&gt;'Raw Data'!I953, 'Raw Data'!E953&gt;'Raw Data'!D953), 'Raw Data'!J953, 0)</f>
        <v/>
      </c>
      <c r="K958">
        <f>IF(AND('Raw Data'!I953&gt;'Raw Data'!J953, 'Raw Data'!D953&gt;'Raw Data'!E953), 'Raw Data'!I953, 0)</f>
        <v/>
      </c>
      <c r="L958">
        <f>IF('Raw Data'!E953-'Raw Data'!D953&gt;3, 'Raw Data'!N953, 0)</f>
        <v/>
      </c>
      <c r="M958">
        <f>IF('Raw Data'!D953-'Raw Data'!E953&gt;3, 'Raw Data'!M953, 0)</f>
        <v/>
      </c>
      <c r="N958">
        <f>IF(ISBLANK('Raw Data'!D953),0,IF(AND('Raw Data'!E953&gt;'Raw Data'!D953,'Raw Data'!E953-'Raw Data'!D953&gt;0,'Raw Data'!E953-'Raw Data'!D953&lt;4),'Raw Data'!L953, 0))</f>
        <v/>
      </c>
      <c r="O958">
        <f>IF(ISBLANK('Raw Data'!D953),0,IF(AND('Raw Data'!E953&gt;'Raw Data'!D953,'Raw Data'!E953-'Raw Data'!D953&gt;0,'Raw Data'!D953-'Raw Data'!E953&lt;4),'Raw Data'!K953, 0))</f>
        <v/>
      </c>
      <c r="P958">
        <f>IF('Raw Data'!E953-'Raw Data'!D953&gt;3, 'Raw Data'!N953, IF('Raw Data'!D953-'Raw Data'!E953&gt;3, 'Raw Data'!M953, 0))</f>
        <v/>
      </c>
      <c r="Q958">
        <f>IF(ISBLANK('Raw Data'!E953),0,IF(AND('Raw Data'!E953-'Raw Data'!D953&lt;4,'Raw Data'!E953-'Raw Data'!D953&gt;0),'Raw Data'!L953,IF(AND('Raw Data'!D953&gt;'Raw Data'!E953,'Raw Data'!D953-'Raw Data'!E953&gt;0),'Raw Data'!K953,0)))</f>
        <v/>
      </c>
      <c r="R958">
        <f>IF(ISBLANK('Raw Data'!K953),0,IFERROR(IF(MATCH(SMALL('Raw Data'!K953:N953,1),L958:O958,0),SMALL('Raw Data'!K953:N953,1)),0))</f>
        <v/>
      </c>
      <c r="S958">
        <f>IF(ISBLANK('Raw Data'!K953),0,IFERROR(IF(MATCH(SMALL('Raw Data'!K953:N953,2),L958:O958,0),SMALL('Raw Data'!K953:N953,2)),0))</f>
        <v/>
      </c>
      <c r="T958">
        <f>IF(ISBLANK('Raw Data'!K953),0,IFERROR(IF(MATCH(SMALL('Raw Data'!K953:N953,3),L958:O958,0),SMALL('Raw Data'!K953:N953,3)),0))</f>
        <v/>
      </c>
      <c r="U958">
        <f>IF(ISBLANK('Raw Data'!K953),0,IFERROR(IF(MATCH(SMALL('Raw Data'!K953:N953,4),L958:O958,0),SMALL('Raw Data'!K953:N953,4)),0))</f>
        <v/>
      </c>
      <c r="V958">
        <f>IF(AND('Raw Data'!D953&lt;3, 'Raw Data'!E953&lt;3, 'Raw Data'!A953&gt;0), 'Raw Data'!AF953, 0)</f>
        <v/>
      </c>
      <c r="W958">
        <f>IF(AND('Raw Data'!D953&lt;4, 'Raw Data'!E953&lt;4, 'Raw Data'!A953&gt;0), 'Raw Data'!AI953, 0)</f>
        <v/>
      </c>
      <c r="X958">
        <f>IF(AND('Raw Data'!D953&lt;5, 'Raw Data'!E953&lt;5, 'Raw Data'!A953&gt;0), 'Raw Data'!AL953, 0)</f>
        <v/>
      </c>
      <c r="Y958">
        <f>IF(AND('Raw Data'!D953&lt;6, 'Raw Data'!E953&lt;6, 'Raw Data'!A953&gt;0), 'Raw Data'!AO953, 0)</f>
        <v/>
      </c>
      <c r="Z958">
        <f>IF(ISBLANK('Raw Data'!D953), 0, IF('Raw Data'!D953-'Raw Data'!E953&gt;1, 'Raw Data'!AW953, 0))</f>
        <v/>
      </c>
      <c r="AA958">
        <f>IF(ISBLANK('Raw Data'!A953), 0, IF(ABS('Raw Data'!D953-'Raw Data'!E953)&lt;2, 'Raw Data'!AX953, 0))</f>
        <v/>
      </c>
      <c r="AB958">
        <f>IF(ISBLANK('Raw Data'!D953), 0, IF('Raw Data'!E953-'Raw Data'!D953&gt;1, 'Raw Data'!AY953, 0))</f>
        <v/>
      </c>
      <c r="AC958">
        <f>IF(ISBLANK('Raw Data'!D953), 0, IF('Raw Data'!D953-'Raw Data'!E953&gt;2, 'Raw Data'!AZ953, 0))</f>
        <v/>
      </c>
      <c r="AD958">
        <f>IF(ISBLANK('Raw Data'!A953), 0, IF(ABS('Raw Data'!D953-'Raw Data'!E953)&lt;3, 'Raw Data'!BA953, 0))</f>
        <v/>
      </c>
      <c r="AE958">
        <f>IF(ISBLANK('Raw Data'!D953), 0, IF('Raw Data'!E953-'Raw Data'!D953&gt;2, 'Raw Data'!BB953, 0))</f>
        <v/>
      </c>
      <c r="AF958">
        <f>IF(ISBLANK('Raw Data'!D953), 0, IF('Raw Data'!D953-'Raw Data'!E953&gt;3, 'Raw Data'!BC953, 0))</f>
        <v/>
      </c>
      <c r="AG958">
        <f>IF(ISBLANK('Raw Data'!A953), 0, IF(ABS('Raw Data'!D953-'Raw Data'!E953)&lt;4, 'Raw Data'!BD953, 0))</f>
        <v/>
      </c>
      <c r="AH958">
        <f>IF(ISBLANK('Raw Data'!D953), 0, IF('Raw Data'!E953-'Raw Data'!D953&gt;3, 'Raw Data'!BE953, 0))</f>
        <v/>
      </c>
      <c r="AI958">
        <f>IF(SUM('Raw Data'!D953:E953)&gt;'Raw Data'!F953, 'Raw Data'!G953, 0)</f>
        <v/>
      </c>
      <c r="AJ958">
        <f>IF(ISBLANK('Raw Data'!D953), 0, IF(SUM('Raw Data'!D953:E953)&lt;'Raw Data'!F953, 'Raw Data'!H953, 0))</f>
        <v/>
      </c>
      <c r="AK958">
        <f>IF(ISBLANK('Raw Data'!A953), 0, IF(AND('Raw Data'!D953&lt;3, 'Raw Data'!E953&lt;3, 'Raw Data'!F953&lt;BB$2), 'Raw Data'!AF953, 0))</f>
        <v/>
      </c>
      <c r="AL958">
        <f>IF(ISBLANK('Raw Data'!A953), 0, IF(AND('Raw Data'!D953&lt;4, 'Raw Data'!E953&lt;4, 'Raw Data'!F953&lt;BB$2), 'Raw Data'!AI953, 0))</f>
        <v/>
      </c>
      <c r="AM958">
        <f>IF(ISBLANK('Raw Data'!A953), 0, IF(AND('Raw Data'!D953&lt;5, 'Raw Data'!E953&lt;5, 'Raw Data'!F953&lt;BB$2), 'Raw Data'!AL953, 0))</f>
        <v/>
      </c>
      <c r="AN958">
        <f>IF(ISBLANK('Raw Data'!A953), 0, IF(AND('Raw Data'!D953&lt;6, 'Raw Data'!E953&lt;6, 'Raw Data'!F953&lt;BB$2), 'Raw Data'!AO953, 0))</f>
        <v/>
      </c>
      <c r="AO958">
        <f>IF(ISBLANK('Raw Data'!A953), 0, IF(AND('Raw Data'!I953&lt;Analysis!$BC$2, 'Raw Data'!D953-'Raw Data'!E953&gt;1), 'Raw Data'!AW953, IF(AND('Raw Data'!J953&lt;Analysis!$BC$2, 'Raw Data'!E953-'Raw Data'!D953&gt;1), 'Raw Data'!AY953, 0)))</f>
        <v/>
      </c>
      <c r="AP958">
        <f>IF(ISBLANK('Raw Data'!A953), 0, IF(AND('Raw Data'!I953&lt;Analysis!$BC$2, 'Raw Data'!D953-'Raw Data'!E953&gt;2), 'Raw Data'!AZ953, IF(AND('Raw Data'!J953&lt;Analysis!$BC$2, 'Raw Data'!E953-'Raw Data'!D953&gt;2), 'Raw Data'!BB953, 0)))</f>
        <v/>
      </c>
      <c r="AQ958">
        <f>IF(ISBLANK('Raw Data'!A953), 0, IF(AND('Raw Data'!I953&lt;Analysis!$BC$2, 'Raw Data'!D953-'Raw Data'!E953&gt;3), 'Raw Data'!BC953, IF(AND('Raw Data'!J953&lt;Analysis!$BC$2, 'Raw Data'!E953-'Raw Data'!D953&gt;3), 'Raw Data'!BE953, 0)))</f>
        <v/>
      </c>
      <c r="AR958">
        <f>IF('Hidden Analysiss'!D954=1,IF(ABS('Raw Data'!E953-'Raw Data'!D953)&lt;2,'Raw Data'!AX953,0), 0)</f>
        <v/>
      </c>
      <c r="AS958">
        <f>IF('Hidden Analysiss'!D954=1,IF(ABS('Raw Data'!E953-'Raw Data'!D953)&lt;3,'Raw Data'!BA953,0), 0)</f>
        <v/>
      </c>
      <c r="AT958">
        <f>IF('Hidden Analysiss'!D954=1,IF(ABS('Raw Data'!E953-'Raw Data'!D953)&lt;4,'Raw Data'!BD953,0), 0)</f>
        <v/>
      </c>
      <c r="AU958">
        <f>IF(AND('Hidden Analysiss'!E954=1, ABS('Raw Data'!E953-'Raw Data'!D953)&lt;2), 'Raw Data'!AX953, 0)</f>
        <v/>
      </c>
      <c r="AV958">
        <f>IF(AND('Hidden Analysiss'!E954=1, ABS('Raw Data'!E953-'Raw Data'!D953)&lt;3), 'Raw Data'!BA953, 0)</f>
        <v/>
      </c>
      <c r="AW958">
        <f>IF(AND('Hidden Analysiss'!E954=1, ABS('Raw Data'!E953-'Raw Data'!D953)&lt;3), 'Raw Data'!BD953, 0)</f>
        <v/>
      </c>
    </row>
    <row r="959">
      <c r="A959" s="1">
        <f>'Raw Data'!A954</f>
        <v/>
      </c>
      <c r="B959">
        <f>IF('Raw Data'!E954&gt;'Raw Data'!D954, 'Raw Data'!J954, 0)</f>
        <v/>
      </c>
      <c r="C959">
        <f>IF('Raw Data'!D954&gt;'Raw Data'!E954, 'Raw Data'!I954, 0)</f>
        <v/>
      </c>
      <c r="D959">
        <f>SUM(G959:H959)</f>
        <v/>
      </c>
      <c r="E959">
        <f>IF(AND('Raw Data'!J954&lt;'Raw Data'!I954,'Raw Data'!E954&gt;'Raw Data'!D954,'Raw Data'!E954-'Raw Data'!D954&gt;3),'Raw Data'!N954,IF(AND('Raw Data'!I954&lt;'Raw Data'!J954,'Raw Data'!D954&gt;'Raw Data'!E954,'Raw Data'!D954-'Raw Data'!E954&gt;3),'Raw Data'!M954,0))</f>
        <v/>
      </c>
      <c r="F959">
        <f>IF(AND('Raw Data'!J954&lt;'Raw Data'!I954,'Raw Data'!E954&gt;'Raw Data'!D954,'Raw Data'!E954-'Raw Data'!D954&lt;4),'Raw Data'!L954,IF(AND('Raw Data'!I954&lt;'Raw Data'!J954,'Raw Data'!D954&gt;'Raw Data'!E954,'Raw Data'!D954-'Raw Data'!E954&lt;4),'Raw Data'!K954,0))</f>
        <v/>
      </c>
      <c r="G959">
        <f>IF(AND('Raw Data'!J954&lt;'Raw Data'!I954, 'Raw Data'!E954&gt;'Raw Data'!D954), 'Raw Data'!J954, 0)</f>
        <v/>
      </c>
      <c r="H959">
        <f>IF(AND('Raw Data'!J954&gt;'Raw Data'!I954, 'Raw Data'!E954&lt;'Raw Data'!D954), 'Raw Data'!I954, 0)</f>
        <v/>
      </c>
      <c r="I959">
        <f>SUM(J959:K959)</f>
        <v/>
      </c>
      <c r="J959">
        <f>IF(AND('Raw Data'!J954&gt;'Raw Data'!I954, 'Raw Data'!E954&gt;'Raw Data'!D954), 'Raw Data'!J954, 0)</f>
        <v/>
      </c>
      <c r="K959">
        <f>IF(AND('Raw Data'!I954&gt;'Raw Data'!J954, 'Raw Data'!D954&gt;'Raw Data'!E954), 'Raw Data'!I954, 0)</f>
        <v/>
      </c>
      <c r="L959">
        <f>IF('Raw Data'!E954-'Raw Data'!D954&gt;3, 'Raw Data'!N954, 0)</f>
        <v/>
      </c>
      <c r="M959">
        <f>IF('Raw Data'!D954-'Raw Data'!E954&gt;3, 'Raw Data'!M954, 0)</f>
        <v/>
      </c>
      <c r="N959">
        <f>IF(ISBLANK('Raw Data'!D954),0,IF(AND('Raw Data'!E954&gt;'Raw Data'!D954,'Raw Data'!E954-'Raw Data'!D954&gt;0,'Raw Data'!E954-'Raw Data'!D954&lt;4),'Raw Data'!L954, 0))</f>
        <v/>
      </c>
      <c r="O959">
        <f>IF(ISBLANK('Raw Data'!D954),0,IF(AND('Raw Data'!E954&gt;'Raw Data'!D954,'Raw Data'!E954-'Raw Data'!D954&gt;0,'Raw Data'!D954-'Raw Data'!E954&lt;4),'Raw Data'!K954, 0))</f>
        <v/>
      </c>
      <c r="P959">
        <f>IF('Raw Data'!E954-'Raw Data'!D954&gt;3, 'Raw Data'!N954, IF('Raw Data'!D954-'Raw Data'!E954&gt;3, 'Raw Data'!M954, 0))</f>
        <v/>
      </c>
      <c r="Q959">
        <f>IF(ISBLANK('Raw Data'!E954),0,IF(AND('Raw Data'!E954-'Raw Data'!D954&lt;4,'Raw Data'!E954-'Raw Data'!D954&gt;0),'Raw Data'!L954,IF(AND('Raw Data'!D954&gt;'Raw Data'!E954,'Raw Data'!D954-'Raw Data'!E954&gt;0),'Raw Data'!K954,0)))</f>
        <v/>
      </c>
      <c r="R959">
        <f>IF(ISBLANK('Raw Data'!K954),0,IFERROR(IF(MATCH(SMALL('Raw Data'!K954:N954,1),L959:O959,0),SMALL('Raw Data'!K954:N954,1)),0))</f>
        <v/>
      </c>
      <c r="S959">
        <f>IF(ISBLANK('Raw Data'!K954),0,IFERROR(IF(MATCH(SMALL('Raw Data'!K954:N954,2),L959:O959,0),SMALL('Raw Data'!K954:N954,2)),0))</f>
        <v/>
      </c>
      <c r="T959">
        <f>IF(ISBLANK('Raw Data'!K954),0,IFERROR(IF(MATCH(SMALL('Raw Data'!K954:N954,3),L959:O959,0),SMALL('Raw Data'!K954:N954,3)),0))</f>
        <v/>
      </c>
      <c r="U959">
        <f>IF(ISBLANK('Raw Data'!K954),0,IFERROR(IF(MATCH(SMALL('Raw Data'!K954:N954,4),L959:O959,0),SMALL('Raw Data'!K954:N954,4)),0))</f>
        <v/>
      </c>
      <c r="V959">
        <f>IF(AND('Raw Data'!D954&lt;3, 'Raw Data'!E954&lt;3, 'Raw Data'!A954&gt;0), 'Raw Data'!AF954, 0)</f>
        <v/>
      </c>
      <c r="W959">
        <f>IF(AND('Raw Data'!D954&lt;4, 'Raw Data'!E954&lt;4, 'Raw Data'!A954&gt;0), 'Raw Data'!AI954, 0)</f>
        <v/>
      </c>
      <c r="X959">
        <f>IF(AND('Raw Data'!D954&lt;5, 'Raw Data'!E954&lt;5, 'Raw Data'!A954&gt;0), 'Raw Data'!AL954, 0)</f>
        <v/>
      </c>
      <c r="Y959">
        <f>IF(AND('Raw Data'!D954&lt;6, 'Raw Data'!E954&lt;6, 'Raw Data'!A954&gt;0), 'Raw Data'!AO954, 0)</f>
        <v/>
      </c>
      <c r="Z959">
        <f>IF(ISBLANK('Raw Data'!D954), 0, IF('Raw Data'!D954-'Raw Data'!E954&gt;1, 'Raw Data'!AW954, 0))</f>
        <v/>
      </c>
      <c r="AA959">
        <f>IF(ISBLANK('Raw Data'!A954), 0, IF(ABS('Raw Data'!D954-'Raw Data'!E954)&lt;2, 'Raw Data'!AX954, 0))</f>
        <v/>
      </c>
      <c r="AB959">
        <f>IF(ISBLANK('Raw Data'!D954), 0, IF('Raw Data'!E954-'Raw Data'!D954&gt;1, 'Raw Data'!AY954, 0))</f>
        <v/>
      </c>
      <c r="AC959">
        <f>IF(ISBLANK('Raw Data'!D954), 0, IF('Raw Data'!D954-'Raw Data'!E954&gt;2, 'Raw Data'!AZ954, 0))</f>
        <v/>
      </c>
      <c r="AD959">
        <f>IF(ISBLANK('Raw Data'!A954), 0, IF(ABS('Raw Data'!D954-'Raw Data'!E954)&lt;3, 'Raw Data'!BA954, 0))</f>
        <v/>
      </c>
      <c r="AE959">
        <f>IF(ISBLANK('Raw Data'!D954), 0, IF('Raw Data'!E954-'Raw Data'!D954&gt;2, 'Raw Data'!BB954, 0))</f>
        <v/>
      </c>
      <c r="AF959">
        <f>IF(ISBLANK('Raw Data'!D954), 0, IF('Raw Data'!D954-'Raw Data'!E954&gt;3, 'Raw Data'!BC954, 0))</f>
        <v/>
      </c>
      <c r="AG959">
        <f>IF(ISBLANK('Raw Data'!A954), 0, IF(ABS('Raw Data'!D954-'Raw Data'!E954)&lt;4, 'Raw Data'!BD954, 0))</f>
        <v/>
      </c>
      <c r="AH959">
        <f>IF(ISBLANK('Raw Data'!D954), 0, IF('Raw Data'!E954-'Raw Data'!D954&gt;3, 'Raw Data'!BE954, 0))</f>
        <v/>
      </c>
      <c r="AI959">
        <f>IF(SUM('Raw Data'!D954:E954)&gt;'Raw Data'!F954, 'Raw Data'!G954, 0)</f>
        <v/>
      </c>
      <c r="AJ959">
        <f>IF(ISBLANK('Raw Data'!D954), 0, IF(SUM('Raw Data'!D954:E954)&lt;'Raw Data'!F954, 'Raw Data'!H954, 0))</f>
        <v/>
      </c>
      <c r="AK959">
        <f>IF(ISBLANK('Raw Data'!A954), 0, IF(AND('Raw Data'!D954&lt;3, 'Raw Data'!E954&lt;3, 'Raw Data'!F954&lt;BB$2), 'Raw Data'!AF954, 0))</f>
        <v/>
      </c>
      <c r="AL959">
        <f>IF(ISBLANK('Raw Data'!A954), 0, IF(AND('Raw Data'!D954&lt;4, 'Raw Data'!E954&lt;4, 'Raw Data'!F954&lt;BB$2), 'Raw Data'!AI954, 0))</f>
        <v/>
      </c>
      <c r="AM959">
        <f>IF(ISBLANK('Raw Data'!A954), 0, IF(AND('Raw Data'!D954&lt;5, 'Raw Data'!E954&lt;5, 'Raw Data'!F954&lt;BB$2), 'Raw Data'!AL954, 0))</f>
        <v/>
      </c>
      <c r="AN959">
        <f>IF(ISBLANK('Raw Data'!A954), 0, IF(AND('Raw Data'!D954&lt;6, 'Raw Data'!E954&lt;6, 'Raw Data'!F954&lt;BB$2), 'Raw Data'!AO954, 0))</f>
        <v/>
      </c>
      <c r="AO959">
        <f>IF(ISBLANK('Raw Data'!A954), 0, IF(AND('Raw Data'!I954&lt;Analysis!$BC$2, 'Raw Data'!D954-'Raw Data'!E954&gt;1), 'Raw Data'!AW954, IF(AND('Raw Data'!J954&lt;Analysis!$BC$2, 'Raw Data'!E954-'Raw Data'!D954&gt;1), 'Raw Data'!AY954, 0)))</f>
        <v/>
      </c>
      <c r="AP959">
        <f>IF(ISBLANK('Raw Data'!A954), 0, IF(AND('Raw Data'!I954&lt;Analysis!$BC$2, 'Raw Data'!D954-'Raw Data'!E954&gt;2), 'Raw Data'!AZ954, IF(AND('Raw Data'!J954&lt;Analysis!$BC$2, 'Raw Data'!E954-'Raw Data'!D954&gt;2), 'Raw Data'!BB954, 0)))</f>
        <v/>
      </c>
      <c r="AQ959">
        <f>IF(ISBLANK('Raw Data'!A954), 0, IF(AND('Raw Data'!I954&lt;Analysis!$BC$2, 'Raw Data'!D954-'Raw Data'!E954&gt;3), 'Raw Data'!BC954, IF(AND('Raw Data'!J954&lt;Analysis!$BC$2, 'Raw Data'!E954-'Raw Data'!D954&gt;3), 'Raw Data'!BE954, 0)))</f>
        <v/>
      </c>
      <c r="AR959">
        <f>IF('Hidden Analysiss'!D955=1,IF(ABS('Raw Data'!E954-'Raw Data'!D954)&lt;2,'Raw Data'!AX954,0), 0)</f>
        <v/>
      </c>
      <c r="AS959">
        <f>IF('Hidden Analysiss'!D955=1,IF(ABS('Raw Data'!E954-'Raw Data'!D954)&lt;3,'Raw Data'!BA954,0), 0)</f>
        <v/>
      </c>
      <c r="AT959">
        <f>IF('Hidden Analysiss'!D955=1,IF(ABS('Raw Data'!E954-'Raw Data'!D954)&lt;4,'Raw Data'!BD954,0), 0)</f>
        <v/>
      </c>
      <c r="AU959">
        <f>IF(AND('Hidden Analysiss'!E955=1, ABS('Raw Data'!E954-'Raw Data'!D954)&lt;2), 'Raw Data'!AX954, 0)</f>
        <v/>
      </c>
      <c r="AV959">
        <f>IF(AND('Hidden Analysiss'!E955=1, ABS('Raw Data'!E954-'Raw Data'!D954)&lt;3), 'Raw Data'!BA954, 0)</f>
        <v/>
      </c>
      <c r="AW959">
        <f>IF(AND('Hidden Analysiss'!E955=1, ABS('Raw Data'!E954-'Raw Data'!D954)&lt;3), 'Raw Data'!BD954, 0)</f>
        <v/>
      </c>
    </row>
    <row r="960">
      <c r="A960" s="1">
        <f>'Raw Data'!A955</f>
        <v/>
      </c>
      <c r="B960">
        <f>IF('Raw Data'!E955&gt;'Raw Data'!D955, 'Raw Data'!J955, 0)</f>
        <v/>
      </c>
      <c r="C960">
        <f>IF('Raw Data'!D955&gt;'Raw Data'!E955, 'Raw Data'!I955, 0)</f>
        <v/>
      </c>
      <c r="D960">
        <f>SUM(G960:H960)</f>
        <v/>
      </c>
      <c r="E960">
        <f>IF(AND('Raw Data'!J955&lt;'Raw Data'!I955,'Raw Data'!E955&gt;'Raw Data'!D955,'Raw Data'!E955-'Raw Data'!D955&gt;3),'Raw Data'!N955,IF(AND('Raw Data'!I955&lt;'Raw Data'!J955,'Raw Data'!D955&gt;'Raw Data'!E955,'Raw Data'!D955-'Raw Data'!E955&gt;3),'Raw Data'!M955,0))</f>
        <v/>
      </c>
      <c r="F960">
        <f>IF(AND('Raw Data'!J955&lt;'Raw Data'!I955,'Raw Data'!E955&gt;'Raw Data'!D955,'Raw Data'!E955-'Raw Data'!D955&lt;4),'Raw Data'!L955,IF(AND('Raw Data'!I955&lt;'Raw Data'!J955,'Raw Data'!D955&gt;'Raw Data'!E955,'Raw Data'!D955-'Raw Data'!E955&lt;4),'Raw Data'!K955,0))</f>
        <v/>
      </c>
      <c r="G960">
        <f>IF(AND('Raw Data'!J955&lt;'Raw Data'!I955, 'Raw Data'!E955&gt;'Raw Data'!D955), 'Raw Data'!J955, 0)</f>
        <v/>
      </c>
      <c r="H960">
        <f>IF(AND('Raw Data'!J955&gt;'Raw Data'!I955, 'Raw Data'!E955&lt;'Raw Data'!D955), 'Raw Data'!I955, 0)</f>
        <v/>
      </c>
      <c r="I960">
        <f>SUM(J960:K960)</f>
        <v/>
      </c>
      <c r="J960">
        <f>IF(AND('Raw Data'!J955&gt;'Raw Data'!I955, 'Raw Data'!E955&gt;'Raw Data'!D955), 'Raw Data'!J955, 0)</f>
        <v/>
      </c>
      <c r="K960">
        <f>IF(AND('Raw Data'!I955&gt;'Raw Data'!J955, 'Raw Data'!D955&gt;'Raw Data'!E955), 'Raw Data'!I955, 0)</f>
        <v/>
      </c>
      <c r="L960">
        <f>IF('Raw Data'!E955-'Raw Data'!D955&gt;3, 'Raw Data'!N955, 0)</f>
        <v/>
      </c>
      <c r="M960">
        <f>IF('Raw Data'!D955-'Raw Data'!E955&gt;3, 'Raw Data'!M955, 0)</f>
        <v/>
      </c>
      <c r="N960">
        <f>IF(ISBLANK('Raw Data'!D955),0,IF(AND('Raw Data'!E955&gt;'Raw Data'!D955,'Raw Data'!E955-'Raw Data'!D955&gt;0,'Raw Data'!E955-'Raw Data'!D955&lt;4),'Raw Data'!L955, 0))</f>
        <v/>
      </c>
      <c r="O960">
        <f>IF(ISBLANK('Raw Data'!D955),0,IF(AND('Raw Data'!E955&gt;'Raw Data'!D955,'Raw Data'!E955-'Raw Data'!D955&gt;0,'Raw Data'!D955-'Raw Data'!E955&lt;4),'Raw Data'!K955, 0))</f>
        <v/>
      </c>
      <c r="P960">
        <f>IF('Raw Data'!E955-'Raw Data'!D955&gt;3, 'Raw Data'!N955, IF('Raw Data'!D955-'Raw Data'!E955&gt;3, 'Raw Data'!M955, 0))</f>
        <v/>
      </c>
      <c r="Q960">
        <f>IF(ISBLANK('Raw Data'!E955),0,IF(AND('Raw Data'!E955-'Raw Data'!D955&lt;4,'Raw Data'!E955-'Raw Data'!D955&gt;0),'Raw Data'!L955,IF(AND('Raw Data'!D955&gt;'Raw Data'!E955,'Raw Data'!D955-'Raw Data'!E955&gt;0),'Raw Data'!K955,0)))</f>
        <v/>
      </c>
      <c r="R960">
        <f>IF(ISBLANK('Raw Data'!K955),0,IFERROR(IF(MATCH(SMALL('Raw Data'!K955:N955,1),L960:O960,0),SMALL('Raw Data'!K955:N955,1)),0))</f>
        <v/>
      </c>
      <c r="S960">
        <f>IF(ISBLANK('Raw Data'!K955),0,IFERROR(IF(MATCH(SMALL('Raw Data'!K955:N955,2),L960:O960,0),SMALL('Raw Data'!K955:N955,2)),0))</f>
        <v/>
      </c>
      <c r="T960">
        <f>IF(ISBLANK('Raw Data'!K955),0,IFERROR(IF(MATCH(SMALL('Raw Data'!K955:N955,3),L960:O960,0),SMALL('Raw Data'!K955:N955,3)),0))</f>
        <v/>
      </c>
      <c r="U960">
        <f>IF(ISBLANK('Raw Data'!K955),0,IFERROR(IF(MATCH(SMALL('Raw Data'!K955:N955,4),L960:O960,0),SMALL('Raw Data'!K955:N955,4)),0))</f>
        <v/>
      </c>
      <c r="V960">
        <f>IF(AND('Raw Data'!D955&lt;3, 'Raw Data'!E955&lt;3, 'Raw Data'!A955&gt;0), 'Raw Data'!AF955, 0)</f>
        <v/>
      </c>
      <c r="W960">
        <f>IF(AND('Raw Data'!D955&lt;4, 'Raw Data'!E955&lt;4, 'Raw Data'!A955&gt;0), 'Raw Data'!AI955, 0)</f>
        <v/>
      </c>
      <c r="X960">
        <f>IF(AND('Raw Data'!D955&lt;5, 'Raw Data'!E955&lt;5, 'Raw Data'!A955&gt;0), 'Raw Data'!AL955, 0)</f>
        <v/>
      </c>
      <c r="Y960">
        <f>IF(AND('Raw Data'!D955&lt;6, 'Raw Data'!E955&lt;6, 'Raw Data'!A955&gt;0), 'Raw Data'!AO955, 0)</f>
        <v/>
      </c>
      <c r="Z960">
        <f>IF(ISBLANK('Raw Data'!D955), 0, IF('Raw Data'!D955-'Raw Data'!E955&gt;1, 'Raw Data'!AW955, 0))</f>
        <v/>
      </c>
      <c r="AA960">
        <f>IF(ISBLANK('Raw Data'!A955), 0, IF(ABS('Raw Data'!D955-'Raw Data'!E955)&lt;2, 'Raw Data'!AX955, 0))</f>
        <v/>
      </c>
      <c r="AB960">
        <f>IF(ISBLANK('Raw Data'!D955), 0, IF('Raw Data'!E955-'Raw Data'!D955&gt;1, 'Raw Data'!AY955, 0))</f>
        <v/>
      </c>
      <c r="AC960">
        <f>IF(ISBLANK('Raw Data'!D955), 0, IF('Raw Data'!D955-'Raw Data'!E955&gt;2, 'Raw Data'!AZ955, 0))</f>
        <v/>
      </c>
      <c r="AD960">
        <f>IF(ISBLANK('Raw Data'!A955), 0, IF(ABS('Raw Data'!D955-'Raw Data'!E955)&lt;3, 'Raw Data'!BA955, 0))</f>
        <v/>
      </c>
      <c r="AE960">
        <f>IF(ISBLANK('Raw Data'!D955), 0, IF('Raw Data'!E955-'Raw Data'!D955&gt;2, 'Raw Data'!BB955, 0))</f>
        <v/>
      </c>
      <c r="AF960">
        <f>IF(ISBLANK('Raw Data'!D955), 0, IF('Raw Data'!D955-'Raw Data'!E955&gt;3, 'Raw Data'!BC955, 0))</f>
        <v/>
      </c>
      <c r="AG960">
        <f>IF(ISBLANK('Raw Data'!A955), 0, IF(ABS('Raw Data'!D955-'Raw Data'!E955)&lt;4, 'Raw Data'!BD955, 0))</f>
        <v/>
      </c>
      <c r="AH960">
        <f>IF(ISBLANK('Raw Data'!D955), 0, IF('Raw Data'!E955-'Raw Data'!D955&gt;3, 'Raw Data'!BE955, 0))</f>
        <v/>
      </c>
      <c r="AI960">
        <f>IF(SUM('Raw Data'!D955:E955)&gt;'Raw Data'!F955, 'Raw Data'!G955, 0)</f>
        <v/>
      </c>
      <c r="AJ960">
        <f>IF(ISBLANK('Raw Data'!D955), 0, IF(SUM('Raw Data'!D955:E955)&lt;'Raw Data'!F955, 'Raw Data'!H955, 0))</f>
        <v/>
      </c>
      <c r="AK960">
        <f>IF(ISBLANK('Raw Data'!A955), 0, IF(AND('Raw Data'!D955&lt;3, 'Raw Data'!E955&lt;3, 'Raw Data'!F955&lt;BB$2), 'Raw Data'!AF955, 0))</f>
        <v/>
      </c>
      <c r="AL960">
        <f>IF(ISBLANK('Raw Data'!A955), 0, IF(AND('Raw Data'!D955&lt;4, 'Raw Data'!E955&lt;4, 'Raw Data'!F955&lt;BB$2), 'Raw Data'!AI955, 0))</f>
        <v/>
      </c>
      <c r="AM960">
        <f>IF(ISBLANK('Raw Data'!A955), 0, IF(AND('Raw Data'!D955&lt;5, 'Raw Data'!E955&lt;5, 'Raw Data'!F955&lt;BB$2), 'Raw Data'!AL955, 0))</f>
        <v/>
      </c>
      <c r="AN960">
        <f>IF(ISBLANK('Raw Data'!A955), 0, IF(AND('Raw Data'!D955&lt;6, 'Raw Data'!E955&lt;6, 'Raw Data'!F955&lt;BB$2), 'Raw Data'!AO955, 0))</f>
        <v/>
      </c>
      <c r="AO960">
        <f>IF(ISBLANK('Raw Data'!A955), 0, IF(AND('Raw Data'!I955&lt;Analysis!$BC$2, 'Raw Data'!D955-'Raw Data'!E955&gt;1), 'Raw Data'!AW955, IF(AND('Raw Data'!J955&lt;Analysis!$BC$2, 'Raw Data'!E955-'Raw Data'!D955&gt;1), 'Raw Data'!AY955, 0)))</f>
        <v/>
      </c>
      <c r="AP960">
        <f>IF(ISBLANK('Raw Data'!A955), 0, IF(AND('Raw Data'!I955&lt;Analysis!$BC$2, 'Raw Data'!D955-'Raw Data'!E955&gt;2), 'Raw Data'!AZ955, IF(AND('Raw Data'!J955&lt;Analysis!$BC$2, 'Raw Data'!E955-'Raw Data'!D955&gt;2), 'Raw Data'!BB955, 0)))</f>
        <v/>
      </c>
      <c r="AQ960">
        <f>IF(ISBLANK('Raw Data'!A955), 0, IF(AND('Raw Data'!I955&lt;Analysis!$BC$2, 'Raw Data'!D955-'Raw Data'!E955&gt;3), 'Raw Data'!BC955, IF(AND('Raw Data'!J955&lt;Analysis!$BC$2, 'Raw Data'!E955-'Raw Data'!D955&gt;3), 'Raw Data'!BE955, 0)))</f>
        <v/>
      </c>
      <c r="AR960">
        <f>IF('Hidden Analysiss'!D956=1,IF(ABS('Raw Data'!E955-'Raw Data'!D955)&lt;2,'Raw Data'!AX955,0), 0)</f>
        <v/>
      </c>
      <c r="AS960">
        <f>IF('Hidden Analysiss'!D956=1,IF(ABS('Raw Data'!E955-'Raw Data'!D955)&lt;3,'Raw Data'!BA955,0), 0)</f>
        <v/>
      </c>
      <c r="AT960">
        <f>IF('Hidden Analysiss'!D956=1,IF(ABS('Raw Data'!E955-'Raw Data'!D955)&lt;4,'Raw Data'!BD955,0), 0)</f>
        <v/>
      </c>
      <c r="AU960">
        <f>IF(AND('Hidden Analysiss'!E956=1, ABS('Raw Data'!E955-'Raw Data'!D955)&lt;2), 'Raw Data'!AX955, 0)</f>
        <v/>
      </c>
      <c r="AV960">
        <f>IF(AND('Hidden Analysiss'!E956=1, ABS('Raw Data'!E955-'Raw Data'!D955)&lt;3), 'Raw Data'!BA955, 0)</f>
        <v/>
      </c>
      <c r="AW960">
        <f>IF(AND('Hidden Analysiss'!E956=1, ABS('Raw Data'!E955-'Raw Data'!D955)&lt;3), 'Raw Data'!BD955, 0)</f>
        <v/>
      </c>
    </row>
    <row r="961">
      <c r="A961" s="1">
        <f>'Raw Data'!A956</f>
        <v/>
      </c>
      <c r="B961">
        <f>IF('Raw Data'!E956&gt;'Raw Data'!D956, 'Raw Data'!J956, 0)</f>
        <v/>
      </c>
      <c r="C961">
        <f>IF('Raw Data'!D956&gt;'Raw Data'!E956, 'Raw Data'!I956, 0)</f>
        <v/>
      </c>
      <c r="D961">
        <f>SUM(G961:H961)</f>
        <v/>
      </c>
      <c r="E961">
        <f>IF(AND('Raw Data'!J956&lt;'Raw Data'!I956,'Raw Data'!E956&gt;'Raw Data'!D956,'Raw Data'!E956-'Raw Data'!D956&gt;3),'Raw Data'!N956,IF(AND('Raw Data'!I956&lt;'Raw Data'!J956,'Raw Data'!D956&gt;'Raw Data'!E956,'Raw Data'!D956-'Raw Data'!E956&gt;3),'Raw Data'!M956,0))</f>
        <v/>
      </c>
      <c r="F961">
        <f>IF(AND('Raw Data'!J956&lt;'Raw Data'!I956,'Raw Data'!E956&gt;'Raw Data'!D956,'Raw Data'!E956-'Raw Data'!D956&lt;4),'Raw Data'!L956,IF(AND('Raw Data'!I956&lt;'Raw Data'!J956,'Raw Data'!D956&gt;'Raw Data'!E956,'Raw Data'!D956-'Raw Data'!E956&lt;4),'Raw Data'!K956,0))</f>
        <v/>
      </c>
      <c r="G961">
        <f>IF(AND('Raw Data'!J956&lt;'Raw Data'!I956, 'Raw Data'!E956&gt;'Raw Data'!D956), 'Raw Data'!J956, 0)</f>
        <v/>
      </c>
      <c r="H961">
        <f>IF(AND('Raw Data'!J956&gt;'Raw Data'!I956, 'Raw Data'!E956&lt;'Raw Data'!D956), 'Raw Data'!I956, 0)</f>
        <v/>
      </c>
      <c r="I961">
        <f>SUM(J961:K961)</f>
        <v/>
      </c>
      <c r="J961">
        <f>IF(AND('Raw Data'!J956&gt;'Raw Data'!I956, 'Raw Data'!E956&gt;'Raw Data'!D956), 'Raw Data'!J956, 0)</f>
        <v/>
      </c>
      <c r="K961">
        <f>IF(AND('Raw Data'!I956&gt;'Raw Data'!J956, 'Raw Data'!D956&gt;'Raw Data'!E956), 'Raw Data'!I956, 0)</f>
        <v/>
      </c>
      <c r="L961">
        <f>IF('Raw Data'!E956-'Raw Data'!D956&gt;3, 'Raw Data'!N956, 0)</f>
        <v/>
      </c>
      <c r="M961">
        <f>IF('Raw Data'!D956-'Raw Data'!E956&gt;3, 'Raw Data'!M956, 0)</f>
        <v/>
      </c>
      <c r="N961">
        <f>IF(ISBLANK('Raw Data'!D956),0,IF(AND('Raw Data'!E956&gt;'Raw Data'!D956,'Raw Data'!E956-'Raw Data'!D956&gt;0,'Raw Data'!E956-'Raw Data'!D956&lt;4),'Raw Data'!L956, 0))</f>
        <v/>
      </c>
      <c r="O961">
        <f>IF(ISBLANK('Raw Data'!D956),0,IF(AND('Raw Data'!E956&gt;'Raw Data'!D956,'Raw Data'!E956-'Raw Data'!D956&gt;0,'Raw Data'!D956-'Raw Data'!E956&lt;4),'Raw Data'!K956, 0))</f>
        <v/>
      </c>
      <c r="P961">
        <f>IF('Raw Data'!E956-'Raw Data'!D956&gt;3, 'Raw Data'!N956, IF('Raw Data'!D956-'Raw Data'!E956&gt;3, 'Raw Data'!M956, 0))</f>
        <v/>
      </c>
      <c r="Q961">
        <f>IF(ISBLANK('Raw Data'!E956),0,IF(AND('Raw Data'!E956-'Raw Data'!D956&lt;4,'Raw Data'!E956-'Raw Data'!D956&gt;0),'Raw Data'!L956,IF(AND('Raw Data'!D956&gt;'Raw Data'!E956,'Raw Data'!D956-'Raw Data'!E956&gt;0),'Raw Data'!K956,0)))</f>
        <v/>
      </c>
      <c r="R961">
        <f>IF(ISBLANK('Raw Data'!K956),0,IFERROR(IF(MATCH(SMALL('Raw Data'!K956:N956,1),L961:O961,0),SMALL('Raw Data'!K956:N956,1)),0))</f>
        <v/>
      </c>
      <c r="S961">
        <f>IF(ISBLANK('Raw Data'!K956),0,IFERROR(IF(MATCH(SMALL('Raw Data'!K956:N956,2),L961:O961,0),SMALL('Raw Data'!K956:N956,2)),0))</f>
        <v/>
      </c>
      <c r="T961">
        <f>IF(ISBLANK('Raw Data'!K956),0,IFERROR(IF(MATCH(SMALL('Raw Data'!K956:N956,3),L961:O961,0),SMALL('Raw Data'!K956:N956,3)),0))</f>
        <v/>
      </c>
      <c r="U961">
        <f>IF(ISBLANK('Raw Data'!K956),0,IFERROR(IF(MATCH(SMALL('Raw Data'!K956:N956,4),L961:O961,0),SMALL('Raw Data'!K956:N956,4)),0))</f>
        <v/>
      </c>
      <c r="V961">
        <f>IF(AND('Raw Data'!D956&lt;3, 'Raw Data'!E956&lt;3, 'Raw Data'!A956&gt;0), 'Raw Data'!AF956, 0)</f>
        <v/>
      </c>
      <c r="W961">
        <f>IF(AND('Raw Data'!D956&lt;4, 'Raw Data'!E956&lt;4, 'Raw Data'!A956&gt;0), 'Raw Data'!AI956, 0)</f>
        <v/>
      </c>
      <c r="X961">
        <f>IF(AND('Raw Data'!D956&lt;5, 'Raw Data'!E956&lt;5, 'Raw Data'!A956&gt;0), 'Raw Data'!AL956, 0)</f>
        <v/>
      </c>
      <c r="Y961">
        <f>IF(AND('Raw Data'!D956&lt;6, 'Raw Data'!E956&lt;6, 'Raw Data'!A956&gt;0), 'Raw Data'!AO956, 0)</f>
        <v/>
      </c>
      <c r="Z961">
        <f>IF(ISBLANK('Raw Data'!D956), 0, IF('Raw Data'!D956-'Raw Data'!E956&gt;1, 'Raw Data'!AW956, 0))</f>
        <v/>
      </c>
      <c r="AA961">
        <f>IF(ISBLANK('Raw Data'!A956), 0, IF(ABS('Raw Data'!D956-'Raw Data'!E956)&lt;2, 'Raw Data'!AX956, 0))</f>
        <v/>
      </c>
      <c r="AB961">
        <f>IF(ISBLANK('Raw Data'!D956), 0, IF('Raw Data'!E956-'Raw Data'!D956&gt;1, 'Raw Data'!AY956, 0))</f>
        <v/>
      </c>
      <c r="AC961">
        <f>IF(ISBLANK('Raw Data'!D956), 0, IF('Raw Data'!D956-'Raw Data'!E956&gt;2, 'Raw Data'!AZ956, 0))</f>
        <v/>
      </c>
      <c r="AD961">
        <f>IF(ISBLANK('Raw Data'!A956), 0, IF(ABS('Raw Data'!D956-'Raw Data'!E956)&lt;3, 'Raw Data'!BA956, 0))</f>
        <v/>
      </c>
      <c r="AE961">
        <f>IF(ISBLANK('Raw Data'!D956), 0, IF('Raw Data'!E956-'Raw Data'!D956&gt;2, 'Raw Data'!BB956, 0))</f>
        <v/>
      </c>
      <c r="AF961">
        <f>IF(ISBLANK('Raw Data'!D956), 0, IF('Raw Data'!D956-'Raw Data'!E956&gt;3, 'Raw Data'!BC956, 0))</f>
        <v/>
      </c>
      <c r="AG961">
        <f>IF(ISBLANK('Raw Data'!A956), 0, IF(ABS('Raw Data'!D956-'Raw Data'!E956)&lt;4, 'Raw Data'!BD956, 0))</f>
        <v/>
      </c>
      <c r="AH961">
        <f>IF(ISBLANK('Raw Data'!D956), 0, IF('Raw Data'!E956-'Raw Data'!D956&gt;3, 'Raw Data'!BE956, 0))</f>
        <v/>
      </c>
      <c r="AI961">
        <f>IF(SUM('Raw Data'!D956:E956)&gt;'Raw Data'!F956, 'Raw Data'!G956, 0)</f>
        <v/>
      </c>
      <c r="AJ961">
        <f>IF(ISBLANK('Raw Data'!D956), 0, IF(SUM('Raw Data'!D956:E956)&lt;'Raw Data'!F956, 'Raw Data'!H956, 0))</f>
        <v/>
      </c>
      <c r="AK961">
        <f>IF(ISBLANK('Raw Data'!A956), 0, IF(AND('Raw Data'!D956&lt;3, 'Raw Data'!E956&lt;3, 'Raw Data'!F956&lt;BB$2), 'Raw Data'!AF956, 0))</f>
        <v/>
      </c>
      <c r="AL961">
        <f>IF(ISBLANK('Raw Data'!A956), 0, IF(AND('Raw Data'!D956&lt;4, 'Raw Data'!E956&lt;4, 'Raw Data'!F956&lt;BB$2), 'Raw Data'!AI956, 0))</f>
        <v/>
      </c>
      <c r="AM961">
        <f>IF(ISBLANK('Raw Data'!A956), 0, IF(AND('Raw Data'!D956&lt;5, 'Raw Data'!E956&lt;5, 'Raw Data'!F956&lt;BB$2), 'Raw Data'!AL956, 0))</f>
        <v/>
      </c>
      <c r="AN961">
        <f>IF(ISBLANK('Raw Data'!A956), 0, IF(AND('Raw Data'!D956&lt;6, 'Raw Data'!E956&lt;6, 'Raw Data'!F956&lt;BB$2), 'Raw Data'!AO956, 0))</f>
        <v/>
      </c>
      <c r="AO961">
        <f>IF(ISBLANK('Raw Data'!A956), 0, IF(AND('Raw Data'!I956&lt;Analysis!$BC$2, 'Raw Data'!D956-'Raw Data'!E956&gt;1), 'Raw Data'!AW956, IF(AND('Raw Data'!J956&lt;Analysis!$BC$2, 'Raw Data'!E956-'Raw Data'!D956&gt;1), 'Raw Data'!AY956, 0)))</f>
        <v/>
      </c>
      <c r="AP961">
        <f>IF(ISBLANK('Raw Data'!A956), 0, IF(AND('Raw Data'!I956&lt;Analysis!$BC$2, 'Raw Data'!D956-'Raw Data'!E956&gt;2), 'Raw Data'!AZ956, IF(AND('Raw Data'!J956&lt;Analysis!$BC$2, 'Raw Data'!E956-'Raw Data'!D956&gt;2), 'Raw Data'!BB956, 0)))</f>
        <v/>
      </c>
      <c r="AQ961">
        <f>IF(ISBLANK('Raw Data'!A956), 0, IF(AND('Raw Data'!I956&lt;Analysis!$BC$2, 'Raw Data'!D956-'Raw Data'!E956&gt;3), 'Raw Data'!BC956, IF(AND('Raw Data'!J956&lt;Analysis!$BC$2, 'Raw Data'!E956-'Raw Data'!D956&gt;3), 'Raw Data'!BE956, 0)))</f>
        <v/>
      </c>
      <c r="AR961">
        <f>IF('Hidden Analysiss'!D957=1,IF(ABS('Raw Data'!E956-'Raw Data'!D956)&lt;2,'Raw Data'!AX956,0), 0)</f>
        <v/>
      </c>
      <c r="AS961">
        <f>IF('Hidden Analysiss'!D957=1,IF(ABS('Raw Data'!E956-'Raw Data'!D956)&lt;3,'Raw Data'!BA956,0), 0)</f>
        <v/>
      </c>
      <c r="AT961">
        <f>IF('Hidden Analysiss'!D957=1,IF(ABS('Raw Data'!E956-'Raw Data'!D956)&lt;4,'Raw Data'!BD956,0), 0)</f>
        <v/>
      </c>
      <c r="AU961">
        <f>IF(AND('Hidden Analysiss'!E957=1, ABS('Raw Data'!E956-'Raw Data'!D956)&lt;2), 'Raw Data'!AX956, 0)</f>
        <v/>
      </c>
      <c r="AV961">
        <f>IF(AND('Hidden Analysiss'!E957=1, ABS('Raw Data'!E956-'Raw Data'!D956)&lt;3), 'Raw Data'!BA956, 0)</f>
        <v/>
      </c>
      <c r="AW961">
        <f>IF(AND('Hidden Analysiss'!E957=1, ABS('Raw Data'!E956-'Raw Data'!D956)&lt;3), 'Raw Data'!BD956, 0)</f>
        <v/>
      </c>
    </row>
    <row r="962">
      <c r="A962" s="1">
        <f>'Raw Data'!A957</f>
        <v/>
      </c>
      <c r="B962">
        <f>IF('Raw Data'!E957&gt;'Raw Data'!D957, 'Raw Data'!J957, 0)</f>
        <v/>
      </c>
      <c r="C962">
        <f>IF('Raw Data'!D957&gt;'Raw Data'!E957, 'Raw Data'!I957, 0)</f>
        <v/>
      </c>
      <c r="D962">
        <f>SUM(G962:H962)</f>
        <v/>
      </c>
      <c r="E962">
        <f>IF(AND('Raw Data'!J957&lt;'Raw Data'!I957,'Raw Data'!E957&gt;'Raw Data'!D957,'Raw Data'!E957-'Raw Data'!D957&gt;3),'Raw Data'!N957,IF(AND('Raw Data'!I957&lt;'Raw Data'!J957,'Raw Data'!D957&gt;'Raw Data'!E957,'Raw Data'!D957-'Raw Data'!E957&gt;3),'Raw Data'!M957,0))</f>
        <v/>
      </c>
      <c r="F962">
        <f>IF(AND('Raw Data'!J957&lt;'Raw Data'!I957,'Raw Data'!E957&gt;'Raw Data'!D957,'Raw Data'!E957-'Raw Data'!D957&lt;4),'Raw Data'!L957,IF(AND('Raw Data'!I957&lt;'Raw Data'!J957,'Raw Data'!D957&gt;'Raw Data'!E957,'Raw Data'!D957-'Raw Data'!E957&lt;4),'Raw Data'!K957,0))</f>
        <v/>
      </c>
      <c r="G962">
        <f>IF(AND('Raw Data'!J957&lt;'Raw Data'!I957, 'Raw Data'!E957&gt;'Raw Data'!D957), 'Raw Data'!J957, 0)</f>
        <v/>
      </c>
      <c r="H962">
        <f>IF(AND('Raw Data'!J957&gt;'Raw Data'!I957, 'Raw Data'!E957&lt;'Raw Data'!D957), 'Raw Data'!I957, 0)</f>
        <v/>
      </c>
      <c r="I962">
        <f>SUM(J962:K962)</f>
        <v/>
      </c>
      <c r="J962">
        <f>IF(AND('Raw Data'!J957&gt;'Raw Data'!I957, 'Raw Data'!E957&gt;'Raw Data'!D957), 'Raw Data'!J957, 0)</f>
        <v/>
      </c>
      <c r="K962">
        <f>IF(AND('Raw Data'!I957&gt;'Raw Data'!J957, 'Raw Data'!D957&gt;'Raw Data'!E957), 'Raw Data'!I957, 0)</f>
        <v/>
      </c>
      <c r="L962">
        <f>IF('Raw Data'!E957-'Raw Data'!D957&gt;3, 'Raw Data'!N957, 0)</f>
        <v/>
      </c>
      <c r="M962">
        <f>IF('Raw Data'!D957-'Raw Data'!E957&gt;3, 'Raw Data'!M957, 0)</f>
        <v/>
      </c>
      <c r="N962">
        <f>IF(ISBLANK('Raw Data'!D957),0,IF(AND('Raw Data'!E957&gt;'Raw Data'!D957,'Raw Data'!E957-'Raw Data'!D957&gt;0,'Raw Data'!E957-'Raw Data'!D957&lt;4),'Raw Data'!L957, 0))</f>
        <v/>
      </c>
      <c r="O962">
        <f>IF(ISBLANK('Raw Data'!D957),0,IF(AND('Raw Data'!E957&gt;'Raw Data'!D957,'Raw Data'!E957-'Raw Data'!D957&gt;0,'Raw Data'!D957-'Raw Data'!E957&lt;4),'Raw Data'!K957, 0))</f>
        <v/>
      </c>
      <c r="P962">
        <f>IF('Raw Data'!E957-'Raw Data'!D957&gt;3, 'Raw Data'!N957, IF('Raw Data'!D957-'Raw Data'!E957&gt;3, 'Raw Data'!M957, 0))</f>
        <v/>
      </c>
      <c r="Q962">
        <f>IF(ISBLANK('Raw Data'!E957),0,IF(AND('Raw Data'!E957-'Raw Data'!D957&lt;4,'Raw Data'!E957-'Raw Data'!D957&gt;0),'Raw Data'!L957,IF(AND('Raw Data'!D957&gt;'Raw Data'!E957,'Raw Data'!D957-'Raw Data'!E957&gt;0),'Raw Data'!K957,0)))</f>
        <v/>
      </c>
      <c r="R962">
        <f>IF(ISBLANK('Raw Data'!K957),0,IFERROR(IF(MATCH(SMALL('Raw Data'!K957:N957,1),L962:O962,0),SMALL('Raw Data'!K957:N957,1)),0))</f>
        <v/>
      </c>
      <c r="S962">
        <f>IF(ISBLANK('Raw Data'!K957),0,IFERROR(IF(MATCH(SMALL('Raw Data'!K957:N957,2),L962:O962,0),SMALL('Raw Data'!K957:N957,2)),0))</f>
        <v/>
      </c>
      <c r="T962">
        <f>IF(ISBLANK('Raw Data'!K957),0,IFERROR(IF(MATCH(SMALL('Raw Data'!K957:N957,3),L962:O962,0),SMALL('Raw Data'!K957:N957,3)),0))</f>
        <v/>
      </c>
      <c r="U962">
        <f>IF(ISBLANK('Raw Data'!K957),0,IFERROR(IF(MATCH(SMALL('Raw Data'!K957:N957,4),L962:O962,0),SMALL('Raw Data'!K957:N957,4)),0))</f>
        <v/>
      </c>
      <c r="V962">
        <f>IF(AND('Raw Data'!D957&lt;3, 'Raw Data'!E957&lt;3, 'Raw Data'!A957&gt;0), 'Raw Data'!AF957, 0)</f>
        <v/>
      </c>
      <c r="W962">
        <f>IF(AND('Raw Data'!D957&lt;4, 'Raw Data'!E957&lt;4, 'Raw Data'!A957&gt;0), 'Raw Data'!AI957, 0)</f>
        <v/>
      </c>
      <c r="X962">
        <f>IF(AND('Raw Data'!D957&lt;5, 'Raw Data'!E957&lt;5, 'Raw Data'!A957&gt;0), 'Raw Data'!AL957, 0)</f>
        <v/>
      </c>
      <c r="Y962">
        <f>IF(AND('Raw Data'!D957&lt;6, 'Raw Data'!E957&lt;6, 'Raw Data'!A957&gt;0), 'Raw Data'!AO957, 0)</f>
        <v/>
      </c>
      <c r="Z962">
        <f>IF(ISBLANK('Raw Data'!D957), 0, IF('Raw Data'!D957-'Raw Data'!E957&gt;1, 'Raw Data'!AW957, 0))</f>
        <v/>
      </c>
      <c r="AA962">
        <f>IF(ISBLANK('Raw Data'!A957), 0, IF(ABS('Raw Data'!D957-'Raw Data'!E957)&lt;2, 'Raw Data'!AX957, 0))</f>
        <v/>
      </c>
      <c r="AB962">
        <f>IF(ISBLANK('Raw Data'!D957), 0, IF('Raw Data'!E957-'Raw Data'!D957&gt;1, 'Raw Data'!AY957, 0))</f>
        <v/>
      </c>
      <c r="AC962">
        <f>IF(ISBLANK('Raw Data'!D957), 0, IF('Raw Data'!D957-'Raw Data'!E957&gt;2, 'Raw Data'!AZ957, 0))</f>
        <v/>
      </c>
      <c r="AD962">
        <f>IF(ISBLANK('Raw Data'!A957), 0, IF(ABS('Raw Data'!D957-'Raw Data'!E957)&lt;3, 'Raw Data'!BA957, 0))</f>
        <v/>
      </c>
      <c r="AE962">
        <f>IF(ISBLANK('Raw Data'!D957), 0, IF('Raw Data'!E957-'Raw Data'!D957&gt;2, 'Raw Data'!BB957, 0))</f>
        <v/>
      </c>
      <c r="AF962">
        <f>IF(ISBLANK('Raw Data'!D957), 0, IF('Raw Data'!D957-'Raw Data'!E957&gt;3, 'Raw Data'!BC957, 0))</f>
        <v/>
      </c>
      <c r="AG962">
        <f>IF(ISBLANK('Raw Data'!A957), 0, IF(ABS('Raw Data'!D957-'Raw Data'!E957)&lt;4, 'Raw Data'!BD957, 0))</f>
        <v/>
      </c>
      <c r="AH962">
        <f>IF(ISBLANK('Raw Data'!D957), 0, IF('Raw Data'!E957-'Raw Data'!D957&gt;3, 'Raw Data'!BE957, 0))</f>
        <v/>
      </c>
      <c r="AI962">
        <f>IF(SUM('Raw Data'!D957:E957)&gt;'Raw Data'!F957, 'Raw Data'!G957, 0)</f>
        <v/>
      </c>
      <c r="AJ962">
        <f>IF(ISBLANK('Raw Data'!D957), 0, IF(SUM('Raw Data'!D957:E957)&lt;'Raw Data'!F957, 'Raw Data'!H957, 0))</f>
        <v/>
      </c>
      <c r="AK962">
        <f>IF(ISBLANK('Raw Data'!A957), 0, IF(AND('Raw Data'!D957&lt;3, 'Raw Data'!E957&lt;3, 'Raw Data'!F957&lt;BB$2), 'Raw Data'!AF957, 0))</f>
        <v/>
      </c>
      <c r="AL962">
        <f>IF(ISBLANK('Raw Data'!A957), 0, IF(AND('Raw Data'!D957&lt;4, 'Raw Data'!E957&lt;4, 'Raw Data'!F957&lt;BB$2), 'Raw Data'!AI957, 0))</f>
        <v/>
      </c>
      <c r="AM962">
        <f>IF(ISBLANK('Raw Data'!A957), 0, IF(AND('Raw Data'!D957&lt;5, 'Raw Data'!E957&lt;5, 'Raw Data'!F957&lt;BB$2), 'Raw Data'!AL957, 0))</f>
        <v/>
      </c>
      <c r="AN962">
        <f>IF(ISBLANK('Raw Data'!A957), 0, IF(AND('Raw Data'!D957&lt;6, 'Raw Data'!E957&lt;6, 'Raw Data'!F957&lt;BB$2), 'Raw Data'!AO957, 0))</f>
        <v/>
      </c>
      <c r="AO962">
        <f>IF(ISBLANK('Raw Data'!A957), 0, IF(AND('Raw Data'!I957&lt;Analysis!$BC$2, 'Raw Data'!D957-'Raw Data'!E957&gt;1), 'Raw Data'!AW957, IF(AND('Raw Data'!J957&lt;Analysis!$BC$2, 'Raw Data'!E957-'Raw Data'!D957&gt;1), 'Raw Data'!AY957, 0)))</f>
        <v/>
      </c>
      <c r="AP962">
        <f>IF(ISBLANK('Raw Data'!A957), 0, IF(AND('Raw Data'!I957&lt;Analysis!$BC$2, 'Raw Data'!D957-'Raw Data'!E957&gt;2), 'Raw Data'!AZ957, IF(AND('Raw Data'!J957&lt;Analysis!$BC$2, 'Raw Data'!E957-'Raw Data'!D957&gt;2), 'Raw Data'!BB957, 0)))</f>
        <v/>
      </c>
      <c r="AQ962">
        <f>IF(ISBLANK('Raw Data'!A957), 0, IF(AND('Raw Data'!I957&lt;Analysis!$BC$2, 'Raw Data'!D957-'Raw Data'!E957&gt;3), 'Raw Data'!BC957, IF(AND('Raw Data'!J957&lt;Analysis!$BC$2, 'Raw Data'!E957-'Raw Data'!D957&gt;3), 'Raw Data'!BE957, 0)))</f>
        <v/>
      </c>
      <c r="AR962">
        <f>IF('Hidden Analysiss'!D958=1,IF(ABS('Raw Data'!E957-'Raw Data'!D957)&lt;2,'Raw Data'!AX957,0), 0)</f>
        <v/>
      </c>
      <c r="AS962">
        <f>IF('Hidden Analysiss'!D958=1,IF(ABS('Raw Data'!E957-'Raw Data'!D957)&lt;3,'Raw Data'!BA957,0), 0)</f>
        <v/>
      </c>
      <c r="AT962">
        <f>IF('Hidden Analysiss'!D958=1,IF(ABS('Raw Data'!E957-'Raw Data'!D957)&lt;4,'Raw Data'!BD957,0), 0)</f>
        <v/>
      </c>
      <c r="AU962">
        <f>IF(AND('Hidden Analysiss'!E958=1, ABS('Raw Data'!E957-'Raw Data'!D957)&lt;2), 'Raw Data'!AX957, 0)</f>
        <v/>
      </c>
      <c r="AV962">
        <f>IF(AND('Hidden Analysiss'!E958=1, ABS('Raw Data'!E957-'Raw Data'!D957)&lt;3), 'Raw Data'!BA957, 0)</f>
        <v/>
      </c>
      <c r="AW962">
        <f>IF(AND('Hidden Analysiss'!E958=1, ABS('Raw Data'!E957-'Raw Data'!D957)&lt;3), 'Raw Data'!BD957, 0)</f>
        <v/>
      </c>
    </row>
    <row r="963">
      <c r="A963" s="1">
        <f>'Raw Data'!A958</f>
        <v/>
      </c>
      <c r="B963">
        <f>IF('Raw Data'!E958&gt;'Raw Data'!D958, 'Raw Data'!J958, 0)</f>
        <v/>
      </c>
      <c r="C963">
        <f>IF('Raw Data'!D958&gt;'Raw Data'!E958, 'Raw Data'!I958, 0)</f>
        <v/>
      </c>
      <c r="D963">
        <f>SUM(G963:H963)</f>
        <v/>
      </c>
      <c r="E963">
        <f>IF(AND('Raw Data'!J958&lt;'Raw Data'!I958,'Raw Data'!E958&gt;'Raw Data'!D958,'Raw Data'!E958-'Raw Data'!D958&gt;3),'Raw Data'!N958,IF(AND('Raw Data'!I958&lt;'Raw Data'!J958,'Raw Data'!D958&gt;'Raw Data'!E958,'Raw Data'!D958-'Raw Data'!E958&gt;3),'Raw Data'!M958,0))</f>
        <v/>
      </c>
      <c r="F963">
        <f>IF(AND('Raw Data'!J958&lt;'Raw Data'!I958,'Raw Data'!E958&gt;'Raw Data'!D958,'Raw Data'!E958-'Raw Data'!D958&lt;4),'Raw Data'!L958,IF(AND('Raw Data'!I958&lt;'Raw Data'!J958,'Raw Data'!D958&gt;'Raw Data'!E958,'Raw Data'!D958-'Raw Data'!E958&lt;4),'Raw Data'!K958,0))</f>
        <v/>
      </c>
      <c r="G963">
        <f>IF(AND('Raw Data'!J958&lt;'Raw Data'!I958, 'Raw Data'!E958&gt;'Raw Data'!D958), 'Raw Data'!J958, 0)</f>
        <v/>
      </c>
      <c r="H963">
        <f>IF(AND('Raw Data'!J958&gt;'Raw Data'!I958, 'Raw Data'!E958&lt;'Raw Data'!D958), 'Raw Data'!I958, 0)</f>
        <v/>
      </c>
      <c r="I963">
        <f>SUM(J963:K963)</f>
        <v/>
      </c>
      <c r="J963">
        <f>IF(AND('Raw Data'!J958&gt;'Raw Data'!I958, 'Raw Data'!E958&gt;'Raw Data'!D958), 'Raw Data'!J958, 0)</f>
        <v/>
      </c>
      <c r="K963">
        <f>IF(AND('Raw Data'!I958&gt;'Raw Data'!J958, 'Raw Data'!D958&gt;'Raw Data'!E958), 'Raw Data'!I958, 0)</f>
        <v/>
      </c>
      <c r="L963">
        <f>IF('Raw Data'!E958-'Raw Data'!D958&gt;3, 'Raw Data'!N958, 0)</f>
        <v/>
      </c>
      <c r="M963">
        <f>IF('Raw Data'!D958-'Raw Data'!E958&gt;3, 'Raw Data'!M958, 0)</f>
        <v/>
      </c>
      <c r="N963">
        <f>IF(ISBLANK('Raw Data'!D958),0,IF(AND('Raw Data'!E958&gt;'Raw Data'!D958,'Raw Data'!E958-'Raw Data'!D958&gt;0,'Raw Data'!E958-'Raw Data'!D958&lt;4),'Raw Data'!L958, 0))</f>
        <v/>
      </c>
      <c r="O963">
        <f>IF(ISBLANK('Raw Data'!D958),0,IF(AND('Raw Data'!E958&gt;'Raw Data'!D958,'Raw Data'!E958-'Raw Data'!D958&gt;0,'Raw Data'!D958-'Raw Data'!E958&lt;4),'Raw Data'!K958, 0))</f>
        <v/>
      </c>
      <c r="P963">
        <f>IF('Raw Data'!E958-'Raw Data'!D958&gt;3, 'Raw Data'!N958, IF('Raw Data'!D958-'Raw Data'!E958&gt;3, 'Raw Data'!M958, 0))</f>
        <v/>
      </c>
      <c r="Q963">
        <f>IF(ISBLANK('Raw Data'!E958),0,IF(AND('Raw Data'!E958-'Raw Data'!D958&lt;4,'Raw Data'!E958-'Raw Data'!D958&gt;0),'Raw Data'!L958,IF(AND('Raw Data'!D958&gt;'Raw Data'!E958,'Raw Data'!D958-'Raw Data'!E958&gt;0),'Raw Data'!K958,0)))</f>
        <v/>
      </c>
      <c r="R963">
        <f>IF(ISBLANK('Raw Data'!K958),0,IFERROR(IF(MATCH(SMALL('Raw Data'!K958:N958,1),L963:O963,0),SMALL('Raw Data'!K958:N958,1)),0))</f>
        <v/>
      </c>
      <c r="S963">
        <f>IF(ISBLANK('Raw Data'!K958),0,IFERROR(IF(MATCH(SMALL('Raw Data'!K958:N958,2),L963:O963,0),SMALL('Raw Data'!K958:N958,2)),0))</f>
        <v/>
      </c>
      <c r="T963">
        <f>IF(ISBLANK('Raw Data'!K958),0,IFERROR(IF(MATCH(SMALL('Raw Data'!K958:N958,3),L963:O963,0),SMALL('Raw Data'!K958:N958,3)),0))</f>
        <v/>
      </c>
      <c r="U963">
        <f>IF(ISBLANK('Raw Data'!K958),0,IFERROR(IF(MATCH(SMALL('Raw Data'!K958:N958,4),L963:O963,0),SMALL('Raw Data'!K958:N958,4)),0))</f>
        <v/>
      </c>
      <c r="V963">
        <f>IF(AND('Raw Data'!D958&lt;3, 'Raw Data'!E958&lt;3, 'Raw Data'!A958&gt;0), 'Raw Data'!AF958, 0)</f>
        <v/>
      </c>
      <c r="W963">
        <f>IF(AND('Raw Data'!D958&lt;4, 'Raw Data'!E958&lt;4, 'Raw Data'!A958&gt;0), 'Raw Data'!AI958, 0)</f>
        <v/>
      </c>
      <c r="X963">
        <f>IF(AND('Raw Data'!D958&lt;5, 'Raw Data'!E958&lt;5, 'Raw Data'!A958&gt;0), 'Raw Data'!AL958, 0)</f>
        <v/>
      </c>
      <c r="Y963">
        <f>IF(AND('Raw Data'!D958&lt;6, 'Raw Data'!E958&lt;6, 'Raw Data'!A958&gt;0), 'Raw Data'!AO958, 0)</f>
        <v/>
      </c>
      <c r="Z963">
        <f>IF(ISBLANK('Raw Data'!D958), 0, IF('Raw Data'!D958-'Raw Data'!E958&gt;1, 'Raw Data'!AW958, 0))</f>
        <v/>
      </c>
      <c r="AA963">
        <f>IF(ISBLANK('Raw Data'!A958), 0, IF(ABS('Raw Data'!D958-'Raw Data'!E958)&lt;2, 'Raw Data'!AX958, 0))</f>
        <v/>
      </c>
      <c r="AB963">
        <f>IF(ISBLANK('Raw Data'!D958), 0, IF('Raw Data'!E958-'Raw Data'!D958&gt;1, 'Raw Data'!AY958, 0))</f>
        <v/>
      </c>
      <c r="AC963">
        <f>IF(ISBLANK('Raw Data'!D958), 0, IF('Raw Data'!D958-'Raw Data'!E958&gt;2, 'Raw Data'!AZ958, 0))</f>
        <v/>
      </c>
      <c r="AD963">
        <f>IF(ISBLANK('Raw Data'!A958), 0, IF(ABS('Raw Data'!D958-'Raw Data'!E958)&lt;3, 'Raw Data'!BA958, 0))</f>
        <v/>
      </c>
      <c r="AE963">
        <f>IF(ISBLANK('Raw Data'!D958), 0, IF('Raw Data'!E958-'Raw Data'!D958&gt;2, 'Raw Data'!BB958, 0))</f>
        <v/>
      </c>
      <c r="AF963">
        <f>IF(ISBLANK('Raw Data'!D958), 0, IF('Raw Data'!D958-'Raw Data'!E958&gt;3, 'Raw Data'!BC958, 0))</f>
        <v/>
      </c>
      <c r="AG963">
        <f>IF(ISBLANK('Raw Data'!A958), 0, IF(ABS('Raw Data'!D958-'Raw Data'!E958)&lt;4, 'Raw Data'!BD958, 0))</f>
        <v/>
      </c>
      <c r="AH963">
        <f>IF(ISBLANK('Raw Data'!D958), 0, IF('Raw Data'!E958-'Raw Data'!D958&gt;3, 'Raw Data'!BE958, 0))</f>
        <v/>
      </c>
      <c r="AI963">
        <f>IF(SUM('Raw Data'!D958:E958)&gt;'Raw Data'!F958, 'Raw Data'!G958, 0)</f>
        <v/>
      </c>
      <c r="AJ963">
        <f>IF(ISBLANK('Raw Data'!D958), 0, IF(SUM('Raw Data'!D958:E958)&lt;'Raw Data'!F958, 'Raw Data'!H958, 0))</f>
        <v/>
      </c>
      <c r="AK963">
        <f>IF(ISBLANK('Raw Data'!A958), 0, IF(AND('Raw Data'!D958&lt;3, 'Raw Data'!E958&lt;3, 'Raw Data'!F958&lt;BB$2), 'Raw Data'!AF958, 0))</f>
        <v/>
      </c>
      <c r="AL963">
        <f>IF(ISBLANK('Raw Data'!A958), 0, IF(AND('Raw Data'!D958&lt;4, 'Raw Data'!E958&lt;4, 'Raw Data'!F958&lt;BB$2), 'Raw Data'!AI958, 0))</f>
        <v/>
      </c>
      <c r="AM963">
        <f>IF(ISBLANK('Raw Data'!A958), 0, IF(AND('Raw Data'!D958&lt;5, 'Raw Data'!E958&lt;5, 'Raw Data'!F958&lt;BB$2), 'Raw Data'!AL958, 0))</f>
        <v/>
      </c>
      <c r="AN963">
        <f>IF(ISBLANK('Raw Data'!A958), 0, IF(AND('Raw Data'!D958&lt;6, 'Raw Data'!E958&lt;6, 'Raw Data'!F958&lt;BB$2), 'Raw Data'!AO958, 0))</f>
        <v/>
      </c>
      <c r="AO963">
        <f>IF(ISBLANK('Raw Data'!A958), 0, IF(AND('Raw Data'!I958&lt;Analysis!$BC$2, 'Raw Data'!D958-'Raw Data'!E958&gt;1), 'Raw Data'!AW958, IF(AND('Raw Data'!J958&lt;Analysis!$BC$2, 'Raw Data'!E958-'Raw Data'!D958&gt;1), 'Raw Data'!AY958, 0)))</f>
        <v/>
      </c>
      <c r="AP963">
        <f>IF(ISBLANK('Raw Data'!A958), 0, IF(AND('Raw Data'!I958&lt;Analysis!$BC$2, 'Raw Data'!D958-'Raw Data'!E958&gt;2), 'Raw Data'!AZ958, IF(AND('Raw Data'!J958&lt;Analysis!$BC$2, 'Raw Data'!E958-'Raw Data'!D958&gt;2), 'Raw Data'!BB958, 0)))</f>
        <v/>
      </c>
      <c r="AQ963">
        <f>IF(ISBLANK('Raw Data'!A958), 0, IF(AND('Raw Data'!I958&lt;Analysis!$BC$2, 'Raw Data'!D958-'Raw Data'!E958&gt;3), 'Raw Data'!BC958, IF(AND('Raw Data'!J958&lt;Analysis!$BC$2, 'Raw Data'!E958-'Raw Data'!D958&gt;3), 'Raw Data'!BE958, 0)))</f>
        <v/>
      </c>
      <c r="AR963">
        <f>IF('Hidden Analysiss'!D959=1,IF(ABS('Raw Data'!E958-'Raw Data'!D958)&lt;2,'Raw Data'!AX958,0), 0)</f>
        <v/>
      </c>
      <c r="AS963">
        <f>IF('Hidden Analysiss'!D959=1,IF(ABS('Raw Data'!E958-'Raw Data'!D958)&lt;3,'Raw Data'!BA958,0), 0)</f>
        <v/>
      </c>
      <c r="AT963">
        <f>IF('Hidden Analysiss'!D959=1,IF(ABS('Raw Data'!E958-'Raw Data'!D958)&lt;4,'Raw Data'!BD958,0), 0)</f>
        <v/>
      </c>
      <c r="AU963">
        <f>IF(AND('Hidden Analysiss'!E959=1, ABS('Raw Data'!E958-'Raw Data'!D958)&lt;2), 'Raw Data'!AX958, 0)</f>
        <v/>
      </c>
      <c r="AV963">
        <f>IF(AND('Hidden Analysiss'!E959=1, ABS('Raw Data'!E958-'Raw Data'!D958)&lt;3), 'Raw Data'!BA958, 0)</f>
        <v/>
      </c>
      <c r="AW963">
        <f>IF(AND('Hidden Analysiss'!E959=1, ABS('Raw Data'!E958-'Raw Data'!D958)&lt;3), 'Raw Data'!BD958, 0)</f>
        <v/>
      </c>
    </row>
    <row r="964">
      <c r="A964" s="1">
        <f>'Raw Data'!A959</f>
        <v/>
      </c>
      <c r="B964">
        <f>IF('Raw Data'!E959&gt;'Raw Data'!D959, 'Raw Data'!J959, 0)</f>
        <v/>
      </c>
      <c r="C964">
        <f>IF('Raw Data'!D959&gt;'Raw Data'!E959, 'Raw Data'!I959, 0)</f>
        <v/>
      </c>
      <c r="D964">
        <f>SUM(G964:H964)</f>
        <v/>
      </c>
      <c r="E964">
        <f>IF(AND('Raw Data'!J959&lt;'Raw Data'!I959,'Raw Data'!E959&gt;'Raw Data'!D959,'Raw Data'!E959-'Raw Data'!D959&gt;3),'Raw Data'!N959,IF(AND('Raw Data'!I959&lt;'Raw Data'!J959,'Raw Data'!D959&gt;'Raw Data'!E959,'Raw Data'!D959-'Raw Data'!E959&gt;3),'Raw Data'!M959,0))</f>
        <v/>
      </c>
      <c r="F964">
        <f>IF(AND('Raw Data'!J959&lt;'Raw Data'!I959,'Raw Data'!E959&gt;'Raw Data'!D959,'Raw Data'!E959-'Raw Data'!D959&lt;4),'Raw Data'!L959,IF(AND('Raw Data'!I959&lt;'Raw Data'!J959,'Raw Data'!D959&gt;'Raw Data'!E959,'Raw Data'!D959-'Raw Data'!E959&lt;4),'Raw Data'!K959,0))</f>
        <v/>
      </c>
      <c r="G964">
        <f>IF(AND('Raw Data'!J959&lt;'Raw Data'!I959, 'Raw Data'!E959&gt;'Raw Data'!D959), 'Raw Data'!J959, 0)</f>
        <v/>
      </c>
      <c r="H964">
        <f>IF(AND('Raw Data'!J959&gt;'Raw Data'!I959, 'Raw Data'!E959&lt;'Raw Data'!D959), 'Raw Data'!I959, 0)</f>
        <v/>
      </c>
      <c r="I964">
        <f>SUM(J964:K964)</f>
        <v/>
      </c>
      <c r="J964">
        <f>IF(AND('Raw Data'!J959&gt;'Raw Data'!I959, 'Raw Data'!E959&gt;'Raw Data'!D959), 'Raw Data'!J959, 0)</f>
        <v/>
      </c>
      <c r="K964">
        <f>IF(AND('Raw Data'!I959&gt;'Raw Data'!J959, 'Raw Data'!D959&gt;'Raw Data'!E959), 'Raw Data'!I959, 0)</f>
        <v/>
      </c>
      <c r="L964">
        <f>IF('Raw Data'!E959-'Raw Data'!D959&gt;3, 'Raw Data'!N959, 0)</f>
        <v/>
      </c>
      <c r="M964">
        <f>IF('Raw Data'!D959-'Raw Data'!E959&gt;3, 'Raw Data'!M959, 0)</f>
        <v/>
      </c>
      <c r="N964">
        <f>IF(ISBLANK('Raw Data'!D959),0,IF(AND('Raw Data'!E959&gt;'Raw Data'!D959,'Raw Data'!E959-'Raw Data'!D959&gt;0,'Raw Data'!E959-'Raw Data'!D959&lt;4),'Raw Data'!L959, 0))</f>
        <v/>
      </c>
      <c r="O964">
        <f>IF(ISBLANK('Raw Data'!D959),0,IF(AND('Raw Data'!E959&gt;'Raw Data'!D959,'Raw Data'!E959-'Raw Data'!D959&gt;0,'Raw Data'!D959-'Raw Data'!E959&lt;4),'Raw Data'!K959, 0))</f>
        <v/>
      </c>
      <c r="P964">
        <f>IF('Raw Data'!E959-'Raw Data'!D959&gt;3, 'Raw Data'!N959, IF('Raw Data'!D959-'Raw Data'!E959&gt;3, 'Raw Data'!M959, 0))</f>
        <v/>
      </c>
      <c r="Q964">
        <f>IF(ISBLANK('Raw Data'!E959),0,IF(AND('Raw Data'!E959-'Raw Data'!D959&lt;4,'Raw Data'!E959-'Raw Data'!D959&gt;0),'Raw Data'!L959,IF(AND('Raw Data'!D959&gt;'Raw Data'!E959,'Raw Data'!D959-'Raw Data'!E959&gt;0),'Raw Data'!K959,0)))</f>
        <v/>
      </c>
      <c r="R964">
        <f>IF(ISBLANK('Raw Data'!K959),0,IFERROR(IF(MATCH(SMALL('Raw Data'!K959:N959,1),L964:O964,0),SMALL('Raw Data'!K959:N959,1)),0))</f>
        <v/>
      </c>
      <c r="S964">
        <f>IF(ISBLANK('Raw Data'!K959),0,IFERROR(IF(MATCH(SMALL('Raw Data'!K959:N959,2),L964:O964,0),SMALL('Raw Data'!K959:N959,2)),0))</f>
        <v/>
      </c>
      <c r="T964">
        <f>IF(ISBLANK('Raw Data'!K959),0,IFERROR(IF(MATCH(SMALL('Raw Data'!K959:N959,3),L964:O964,0),SMALL('Raw Data'!K959:N959,3)),0))</f>
        <v/>
      </c>
      <c r="U964">
        <f>IF(ISBLANK('Raw Data'!K959),0,IFERROR(IF(MATCH(SMALL('Raw Data'!K959:N959,4),L964:O964,0),SMALL('Raw Data'!K959:N959,4)),0))</f>
        <v/>
      </c>
      <c r="V964">
        <f>IF(AND('Raw Data'!D959&lt;3, 'Raw Data'!E959&lt;3, 'Raw Data'!A959&gt;0), 'Raw Data'!AF959, 0)</f>
        <v/>
      </c>
      <c r="W964">
        <f>IF(AND('Raw Data'!D959&lt;4, 'Raw Data'!E959&lt;4, 'Raw Data'!A959&gt;0), 'Raw Data'!AI959, 0)</f>
        <v/>
      </c>
      <c r="X964">
        <f>IF(AND('Raw Data'!D959&lt;5, 'Raw Data'!E959&lt;5, 'Raw Data'!A959&gt;0), 'Raw Data'!AL959, 0)</f>
        <v/>
      </c>
      <c r="Y964">
        <f>IF(AND('Raw Data'!D959&lt;6, 'Raw Data'!E959&lt;6, 'Raw Data'!A959&gt;0), 'Raw Data'!AO959, 0)</f>
        <v/>
      </c>
      <c r="Z964">
        <f>IF(ISBLANK('Raw Data'!D959), 0, IF('Raw Data'!D959-'Raw Data'!E959&gt;1, 'Raw Data'!AW959, 0))</f>
        <v/>
      </c>
      <c r="AA964">
        <f>IF(ISBLANK('Raw Data'!A959), 0, IF(ABS('Raw Data'!D959-'Raw Data'!E959)&lt;2, 'Raw Data'!AX959, 0))</f>
        <v/>
      </c>
      <c r="AB964">
        <f>IF(ISBLANK('Raw Data'!D959), 0, IF('Raw Data'!E959-'Raw Data'!D959&gt;1, 'Raw Data'!AY959, 0))</f>
        <v/>
      </c>
      <c r="AC964">
        <f>IF(ISBLANK('Raw Data'!D959), 0, IF('Raw Data'!D959-'Raw Data'!E959&gt;2, 'Raw Data'!AZ959, 0))</f>
        <v/>
      </c>
      <c r="AD964">
        <f>IF(ISBLANK('Raw Data'!A959), 0, IF(ABS('Raw Data'!D959-'Raw Data'!E959)&lt;3, 'Raw Data'!BA959, 0))</f>
        <v/>
      </c>
      <c r="AE964">
        <f>IF(ISBLANK('Raw Data'!D959), 0, IF('Raw Data'!E959-'Raw Data'!D959&gt;2, 'Raw Data'!BB959, 0))</f>
        <v/>
      </c>
      <c r="AF964">
        <f>IF(ISBLANK('Raw Data'!D959), 0, IF('Raw Data'!D959-'Raw Data'!E959&gt;3, 'Raw Data'!BC959, 0))</f>
        <v/>
      </c>
      <c r="AG964">
        <f>IF(ISBLANK('Raw Data'!A959), 0, IF(ABS('Raw Data'!D959-'Raw Data'!E959)&lt;4, 'Raw Data'!BD959, 0))</f>
        <v/>
      </c>
      <c r="AH964">
        <f>IF(ISBLANK('Raw Data'!D959), 0, IF('Raw Data'!E959-'Raw Data'!D959&gt;3, 'Raw Data'!BE959, 0))</f>
        <v/>
      </c>
      <c r="AI964">
        <f>IF(SUM('Raw Data'!D959:E959)&gt;'Raw Data'!F959, 'Raw Data'!G959, 0)</f>
        <v/>
      </c>
      <c r="AJ964">
        <f>IF(ISBLANK('Raw Data'!D959), 0, IF(SUM('Raw Data'!D959:E959)&lt;'Raw Data'!F959, 'Raw Data'!H959, 0))</f>
        <v/>
      </c>
      <c r="AK964">
        <f>IF(ISBLANK('Raw Data'!A959), 0, IF(AND('Raw Data'!D959&lt;3, 'Raw Data'!E959&lt;3, 'Raw Data'!F959&lt;BB$2), 'Raw Data'!AF959, 0))</f>
        <v/>
      </c>
      <c r="AL964">
        <f>IF(ISBLANK('Raw Data'!A959), 0, IF(AND('Raw Data'!D959&lt;4, 'Raw Data'!E959&lt;4, 'Raw Data'!F959&lt;BB$2), 'Raw Data'!AI959, 0))</f>
        <v/>
      </c>
      <c r="AM964">
        <f>IF(ISBLANK('Raw Data'!A959), 0, IF(AND('Raw Data'!D959&lt;5, 'Raw Data'!E959&lt;5, 'Raw Data'!F959&lt;BB$2), 'Raw Data'!AL959, 0))</f>
        <v/>
      </c>
      <c r="AN964">
        <f>IF(ISBLANK('Raw Data'!A959), 0, IF(AND('Raw Data'!D959&lt;6, 'Raw Data'!E959&lt;6, 'Raw Data'!F959&lt;BB$2), 'Raw Data'!AO959, 0))</f>
        <v/>
      </c>
      <c r="AO964">
        <f>IF(ISBLANK('Raw Data'!A959), 0, IF(AND('Raw Data'!I959&lt;Analysis!$BC$2, 'Raw Data'!D959-'Raw Data'!E959&gt;1), 'Raw Data'!AW959, IF(AND('Raw Data'!J959&lt;Analysis!$BC$2, 'Raw Data'!E959-'Raw Data'!D959&gt;1), 'Raw Data'!AY959, 0)))</f>
        <v/>
      </c>
      <c r="AP964">
        <f>IF(ISBLANK('Raw Data'!A959), 0, IF(AND('Raw Data'!I959&lt;Analysis!$BC$2, 'Raw Data'!D959-'Raw Data'!E959&gt;2), 'Raw Data'!AZ959, IF(AND('Raw Data'!J959&lt;Analysis!$BC$2, 'Raw Data'!E959-'Raw Data'!D959&gt;2), 'Raw Data'!BB959, 0)))</f>
        <v/>
      </c>
      <c r="AQ964">
        <f>IF(ISBLANK('Raw Data'!A959), 0, IF(AND('Raw Data'!I959&lt;Analysis!$BC$2, 'Raw Data'!D959-'Raw Data'!E959&gt;3), 'Raw Data'!BC959, IF(AND('Raw Data'!J959&lt;Analysis!$BC$2, 'Raw Data'!E959-'Raw Data'!D959&gt;3), 'Raw Data'!BE959, 0)))</f>
        <v/>
      </c>
      <c r="AR964">
        <f>IF('Hidden Analysiss'!D960=1,IF(ABS('Raw Data'!E959-'Raw Data'!D959)&lt;2,'Raw Data'!AX959,0), 0)</f>
        <v/>
      </c>
      <c r="AS964">
        <f>IF('Hidden Analysiss'!D960=1,IF(ABS('Raw Data'!E959-'Raw Data'!D959)&lt;3,'Raw Data'!BA959,0), 0)</f>
        <v/>
      </c>
      <c r="AT964">
        <f>IF('Hidden Analysiss'!D960=1,IF(ABS('Raw Data'!E959-'Raw Data'!D959)&lt;4,'Raw Data'!BD959,0), 0)</f>
        <v/>
      </c>
      <c r="AU964">
        <f>IF(AND('Hidden Analysiss'!E960=1, ABS('Raw Data'!E959-'Raw Data'!D959)&lt;2), 'Raw Data'!AX959, 0)</f>
        <v/>
      </c>
      <c r="AV964">
        <f>IF(AND('Hidden Analysiss'!E960=1, ABS('Raw Data'!E959-'Raw Data'!D959)&lt;3), 'Raw Data'!BA959, 0)</f>
        <v/>
      </c>
      <c r="AW964">
        <f>IF(AND('Hidden Analysiss'!E960=1, ABS('Raw Data'!E959-'Raw Data'!D959)&lt;3), 'Raw Data'!BD959, 0)</f>
        <v/>
      </c>
    </row>
    <row r="965">
      <c r="A965" s="1">
        <f>'Raw Data'!A960</f>
        <v/>
      </c>
      <c r="B965">
        <f>IF('Raw Data'!E960&gt;'Raw Data'!D960, 'Raw Data'!J960, 0)</f>
        <v/>
      </c>
      <c r="C965">
        <f>IF('Raw Data'!D960&gt;'Raw Data'!E960, 'Raw Data'!I960, 0)</f>
        <v/>
      </c>
      <c r="D965">
        <f>SUM(G965:H965)</f>
        <v/>
      </c>
      <c r="E965">
        <f>IF(AND('Raw Data'!J960&lt;'Raw Data'!I960,'Raw Data'!E960&gt;'Raw Data'!D960,'Raw Data'!E960-'Raw Data'!D960&gt;3),'Raw Data'!N960,IF(AND('Raw Data'!I960&lt;'Raw Data'!J960,'Raw Data'!D960&gt;'Raw Data'!E960,'Raw Data'!D960-'Raw Data'!E960&gt;3),'Raw Data'!M960,0))</f>
        <v/>
      </c>
      <c r="F965">
        <f>IF(AND('Raw Data'!J960&lt;'Raw Data'!I960,'Raw Data'!E960&gt;'Raw Data'!D960,'Raw Data'!E960-'Raw Data'!D960&lt;4),'Raw Data'!L960,IF(AND('Raw Data'!I960&lt;'Raw Data'!J960,'Raw Data'!D960&gt;'Raw Data'!E960,'Raw Data'!D960-'Raw Data'!E960&lt;4),'Raw Data'!K960,0))</f>
        <v/>
      </c>
      <c r="G965">
        <f>IF(AND('Raw Data'!J960&lt;'Raw Data'!I960, 'Raw Data'!E960&gt;'Raw Data'!D960), 'Raw Data'!J960, 0)</f>
        <v/>
      </c>
      <c r="H965">
        <f>IF(AND('Raw Data'!J960&gt;'Raw Data'!I960, 'Raw Data'!E960&lt;'Raw Data'!D960), 'Raw Data'!I960, 0)</f>
        <v/>
      </c>
      <c r="I965">
        <f>SUM(J965:K965)</f>
        <v/>
      </c>
      <c r="J965">
        <f>IF(AND('Raw Data'!J960&gt;'Raw Data'!I960, 'Raw Data'!E960&gt;'Raw Data'!D960), 'Raw Data'!J960, 0)</f>
        <v/>
      </c>
      <c r="K965">
        <f>IF(AND('Raw Data'!I960&gt;'Raw Data'!J960, 'Raw Data'!D960&gt;'Raw Data'!E960), 'Raw Data'!I960, 0)</f>
        <v/>
      </c>
      <c r="L965">
        <f>IF('Raw Data'!E960-'Raw Data'!D960&gt;3, 'Raw Data'!N960, 0)</f>
        <v/>
      </c>
      <c r="M965">
        <f>IF('Raw Data'!D960-'Raw Data'!E960&gt;3, 'Raw Data'!M960, 0)</f>
        <v/>
      </c>
      <c r="N965">
        <f>IF(ISBLANK('Raw Data'!D960),0,IF(AND('Raw Data'!E960&gt;'Raw Data'!D960,'Raw Data'!E960-'Raw Data'!D960&gt;0,'Raw Data'!E960-'Raw Data'!D960&lt;4),'Raw Data'!L960, 0))</f>
        <v/>
      </c>
      <c r="O965">
        <f>IF(ISBLANK('Raw Data'!D960),0,IF(AND('Raw Data'!E960&gt;'Raw Data'!D960,'Raw Data'!E960-'Raw Data'!D960&gt;0,'Raw Data'!D960-'Raw Data'!E960&lt;4),'Raw Data'!K960, 0))</f>
        <v/>
      </c>
      <c r="P965">
        <f>IF('Raw Data'!E960-'Raw Data'!D960&gt;3, 'Raw Data'!N960, IF('Raw Data'!D960-'Raw Data'!E960&gt;3, 'Raw Data'!M960, 0))</f>
        <v/>
      </c>
      <c r="Q965">
        <f>IF(ISBLANK('Raw Data'!E960),0,IF(AND('Raw Data'!E960-'Raw Data'!D960&lt;4,'Raw Data'!E960-'Raw Data'!D960&gt;0),'Raw Data'!L960,IF(AND('Raw Data'!D960&gt;'Raw Data'!E960,'Raw Data'!D960-'Raw Data'!E960&gt;0),'Raw Data'!K960,0)))</f>
        <v/>
      </c>
      <c r="R965">
        <f>IF(ISBLANK('Raw Data'!K960),0,IFERROR(IF(MATCH(SMALL('Raw Data'!K960:N960,1),L965:O965,0),SMALL('Raw Data'!K960:N960,1)),0))</f>
        <v/>
      </c>
      <c r="S965">
        <f>IF(ISBLANK('Raw Data'!K960),0,IFERROR(IF(MATCH(SMALL('Raw Data'!K960:N960,2),L965:O965,0),SMALL('Raw Data'!K960:N960,2)),0))</f>
        <v/>
      </c>
      <c r="T965">
        <f>IF(ISBLANK('Raw Data'!K960),0,IFERROR(IF(MATCH(SMALL('Raw Data'!K960:N960,3),L965:O965,0),SMALL('Raw Data'!K960:N960,3)),0))</f>
        <v/>
      </c>
      <c r="U965">
        <f>IF(ISBLANK('Raw Data'!K960),0,IFERROR(IF(MATCH(SMALL('Raw Data'!K960:N960,4),L965:O965,0),SMALL('Raw Data'!K960:N960,4)),0))</f>
        <v/>
      </c>
      <c r="V965">
        <f>IF(AND('Raw Data'!D960&lt;3, 'Raw Data'!E960&lt;3, 'Raw Data'!A960&gt;0), 'Raw Data'!AF960, 0)</f>
        <v/>
      </c>
      <c r="W965">
        <f>IF(AND('Raw Data'!D960&lt;4, 'Raw Data'!E960&lt;4, 'Raw Data'!A960&gt;0), 'Raw Data'!AI960, 0)</f>
        <v/>
      </c>
      <c r="X965">
        <f>IF(AND('Raw Data'!D960&lt;5, 'Raw Data'!E960&lt;5, 'Raw Data'!A960&gt;0), 'Raw Data'!AL960, 0)</f>
        <v/>
      </c>
      <c r="Y965">
        <f>IF(AND('Raw Data'!D960&lt;6, 'Raw Data'!E960&lt;6, 'Raw Data'!A960&gt;0), 'Raw Data'!AO960, 0)</f>
        <v/>
      </c>
      <c r="Z965">
        <f>IF(ISBLANK('Raw Data'!D960), 0, IF('Raw Data'!D960-'Raw Data'!E960&gt;1, 'Raw Data'!AW960, 0))</f>
        <v/>
      </c>
      <c r="AA965">
        <f>IF(ISBLANK('Raw Data'!A960), 0, IF(ABS('Raw Data'!D960-'Raw Data'!E960)&lt;2, 'Raw Data'!AX960, 0))</f>
        <v/>
      </c>
      <c r="AB965">
        <f>IF(ISBLANK('Raw Data'!D960), 0, IF('Raw Data'!E960-'Raw Data'!D960&gt;1, 'Raw Data'!AY960, 0))</f>
        <v/>
      </c>
      <c r="AC965">
        <f>IF(ISBLANK('Raw Data'!D960), 0, IF('Raw Data'!D960-'Raw Data'!E960&gt;2, 'Raw Data'!AZ960, 0))</f>
        <v/>
      </c>
      <c r="AD965">
        <f>IF(ISBLANK('Raw Data'!A960), 0, IF(ABS('Raw Data'!D960-'Raw Data'!E960)&lt;3, 'Raw Data'!BA960, 0))</f>
        <v/>
      </c>
      <c r="AE965">
        <f>IF(ISBLANK('Raw Data'!D960), 0, IF('Raw Data'!E960-'Raw Data'!D960&gt;2, 'Raw Data'!BB960, 0))</f>
        <v/>
      </c>
      <c r="AF965">
        <f>IF(ISBLANK('Raw Data'!D960), 0, IF('Raw Data'!D960-'Raw Data'!E960&gt;3, 'Raw Data'!BC960, 0))</f>
        <v/>
      </c>
      <c r="AG965">
        <f>IF(ISBLANK('Raw Data'!A960), 0, IF(ABS('Raw Data'!D960-'Raw Data'!E960)&lt;4, 'Raw Data'!BD960, 0))</f>
        <v/>
      </c>
      <c r="AH965">
        <f>IF(ISBLANK('Raw Data'!D960), 0, IF('Raw Data'!E960-'Raw Data'!D960&gt;3, 'Raw Data'!BE960, 0))</f>
        <v/>
      </c>
      <c r="AI965">
        <f>IF(SUM('Raw Data'!D960:E960)&gt;'Raw Data'!F960, 'Raw Data'!G960, 0)</f>
        <v/>
      </c>
      <c r="AJ965">
        <f>IF(ISBLANK('Raw Data'!D960), 0, IF(SUM('Raw Data'!D960:E960)&lt;'Raw Data'!F960, 'Raw Data'!H960, 0))</f>
        <v/>
      </c>
      <c r="AK965">
        <f>IF(ISBLANK('Raw Data'!A960), 0, IF(AND('Raw Data'!D960&lt;3, 'Raw Data'!E960&lt;3, 'Raw Data'!F960&lt;BB$2), 'Raw Data'!AF960, 0))</f>
        <v/>
      </c>
      <c r="AL965">
        <f>IF(ISBLANK('Raw Data'!A960), 0, IF(AND('Raw Data'!D960&lt;4, 'Raw Data'!E960&lt;4, 'Raw Data'!F960&lt;BB$2), 'Raw Data'!AI960, 0))</f>
        <v/>
      </c>
      <c r="AM965">
        <f>IF(ISBLANK('Raw Data'!A960), 0, IF(AND('Raw Data'!D960&lt;5, 'Raw Data'!E960&lt;5, 'Raw Data'!F960&lt;BB$2), 'Raw Data'!AL960, 0))</f>
        <v/>
      </c>
      <c r="AN965">
        <f>IF(ISBLANK('Raw Data'!A960), 0, IF(AND('Raw Data'!D960&lt;6, 'Raw Data'!E960&lt;6, 'Raw Data'!F960&lt;BB$2), 'Raw Data'!AO960, 0))</f>
        <v/>
      </c>
      <c r="AO965">
        <f>IF(ISBLANK('Raw Data'!A960), 0, IF(AND('Raw Data'!I960&lt;Analysis!$BC$2, 'Raw Data'!D960-'Raw Data'!E960&gt;1), 'Raw Data'!AW960, IF(AND('Raw Data'!J960&lt;Analysis!$BC$2, 'Raw Data'!E960-'Raw Data'!D960&gt;1), 'Raw Data'!AY960, 0)))</f>
        <v/>
      </c>
      <c r="AP965">
        <f>IF(ISBLANK('Raw Data'!A960), 0, IF(AND('Raw Data'!I960&lt;Analysis!$BC$2, 'Raw Data'!D960-'Raw Data'!E960&gt;2), 'Raw Data'!AZ960, IF(AND('Raw Data'!J960&lt;Analysis!$BC$2, 'Raw Data'!E960-'Raw Data'!D960&gt;2), 'Raw Data'!BB960, 0)))</f>
        <v/>
      </c>
      <c r="AQ965">
        <f>IF(ISBLANK('Raw Data'!A960), 0, IF(AND('Raw Data'!I960&lt;Analysis!$BC$2, 'Raw Data'!D960-'Raw Data'!E960&gt;3), 'Raw Data'!BC960, IF(AND('Raw Data'!J960&lt;Analysis!$BC$2, 'Raw Data'!E960-'Raw Data'!D960&gt;3), 'Raw Data'!BE960, 0)))</f>
        <v/>
      </c>
      <c r="AR965">
        <f>IF('Hidden Analysiss'!D961=1,IF(ABS('Raw Data'!E960-'Raw Data'!D960)&lt;2,'Raw Data'!AX960,0), 0)</f>
        <v/>
      </c>
      <c r="AS965">
        <f>IF('Hidden Analysiss'!D961=1,IF(ABS('Raw Data'!E960-'Raw Data'!D960)&lt;3,'Raw Data'!BA960,0), 0)</f>
        <v/>
      </c>
      <c r="AT965">
        <f>IF('Hidden Analysiss'!D961=1,IF(ABS('Raw Data'!E960-'Raw Data'!D960)&lt;4,'Raw Data'!BD960,0), 0)</f>
        <v/>
      </c>
      <c r="AU965">
        <f>IF(AND('Hidden Analysiss'!E961=1, ABS('Raw Data'!E960-'Raw Data'!D960)&lt;2), 'Raw Data'!AX960, 0)</f>
        <v/>
      </c>
      <c r="AV965">
        <f>IF(AND('Hidden Analysiss'!E961=1, ABS('Raw Data'!E960-'Raw Data'!D960)&lt;3), 'Raw Data'!BA960, 0)</f>
        <v/>
      </c>
      <c r="AW965">
        <f>IF(AND('Hidden Analysiss'!E961=1, ABS('Raw Data'!E960-'Raw Data'!D960)&lt;3), 'Raw Data'!BD960, 0)</f>
        <v/>
      </c>
    </row>
    <row r="966">
      <c r="A966" s="1">
        <f>'Raw Data'!A961</f>
        <v/>
      </c>
      <c r="B966">
        <f>IF('Raw Data'!E961&gt;'Raw Data'!D961, 'Raw Data'!J961, 0)</f>
        <v/>
      </c>
      <c r="C966">
        <f>IF('Raw Data'!D961&gt;'Raw Data'!E961, 'Raw Data'!I961, 0)</f>
        <v/>
      </c>
      <c r="D966">
        <f>SUM(G966:H966)</f>
        <v/>
      </c>
      <c r="E966">
        <f>IF(AND('Raw Data'!J961&lt;'Raw Data'!I961,'Raw Data'!E961&gt;'Raw Data'!D961,'Raw Data'!E961-'Raw Data'!D961&gt;3),'Raw Data'!N961,IF(AND('Raw Data'!I961&lt;'Raw Data'!J961,'Raw Data'!D961&gt;'Raw Data'!E961,'Raw Data'!D961-'Raw Data'!E961&gt;3),'Raw Data'!M961,0))</f>
        <v/>
      </c>
      <c r="F966">
        <f>IF(AND('Raw Data'!J961&lt;'Raw Data'!I961,'Raw Data'!E961&gt;'Raw Data'!D961,'Raw Data'!E961-'Raw Data'!D961&lt;4),'Raw Data'!L961,IF(AND('Raw Data'!I961&lt;'Raw Data'!J961,'Raw Data'!D961&gt;'Raw Data'!E961,'Raw Data'!D961-'Raw Data'!E961&lt;4),'Raw Data'!K961,0))</f>
        <v/>
      </c>
      <c r="G966">
        <f>IF(AND('Raw Data'!J961&lt;'Raw Data'!I961, 'Raw Data'!E961&gt;'Raw Data'!D961), 'Raw Data'!J961, 0)</f>
        <v/>
      </c>
      <c r="H966">
        <f>IF(AND('Raw Data'!J961&gt;'Raw Data'!I961, 'Raw Data'!E961&lt;'Raw Data'!D961), 'Raw Data'!I961, 0)</f>
        <v/>
      </c>
      <c r="I966">
        <f>SUM(J966:K966)</f>
        <v/>
      </c>
      <c r="J966">
        <f>IF(AND('Raw Data'!J961&gt;'Raw Data'!I961, 'Raw Data'!E961&gt;'Raw Data'!D961), 'Raw Data'!J961, 0)</f>
        <v/>
      </c>
      <c r="K966">
        <f>IF(AND('Raw Data'!I961&gt;'Raw Data'!J961, 'Raw Data'!D961&gt;'Raw Data'!E961), 'Raw Data'!I961, 0)</f>
        <v/>
      </c>
      <c r="L966">
        <f>IF('Raw Data'!E961-'Raw Data'!D961&gt;3, 'Raw Data'!N961, 0)</f>
        <v/>
      </c>
      <c r="M966">
        <f>IF('Raw Data'!D961-'Raw Data'!E961&gt;3, 'Raw Data'!M961, 0)</f>
        <v/>
      </c>
      <c r="N966">
        <f>IF(ISBLANK('Raw Data'!D961),0,IF(AND('Raw Data'!E961&gt;'Raw Data'!D961,'Raw Data'!E961-'Raw Data'!D961&gt;0,'Raw Data'!E961-'Raw Data'!D961&lt;4),'Raw Data'!L961, 0))</f>
        <v/>
      </c>
      <c r="O966">
        <f>IF(ISBLANK('Raw Data'!D961),0,IF(AND('Raw Data'!E961&gt;'Raw Data'!D961,'Raw Data'!E961-'Raw Data'!D961&gt;0,'Raw Data'!D961-'Raw Data'!E961&lt;4),'Raw Data'!K961, 0))</f>
        <v/>
      </c>
      <c r="P966">
        <f>IF('Raw Data'!E961-'Raw Data'!D961&gt;3, 'Raw Data'!N961, IF('Raw Data'!D961-'Raw Data'!E961&gt;3, 'Raw Data'!M961, 0))</f>
        <v/>
      </c>
      <c r="Q966">
        <f>IF(ISBLANK('Raw Data'!E961),0,IF(AND('Raw Data'!E961-'Raw Data'!D961&lt;4,'Raw Data'!E961-'Raw Data'!D961&gt;0),'Raw Data'!L961,IF(AND('Raw Data'!D961&gt;'Raw Data'!E961,'Raw Data'!D961-'Raw Data'!E961&gt;0),'Raw Data'!K961,0)))</f>
        <v/>
      </c>
      <c r="R966">
        <f>IF(ISBLANK('Raw Data'!K961),0,IFERROR(IF(MATCH(SMALL('Raw Data'!K961:N961,1),L966:O966,0),SMALL('Raw Data'!K961:N961,1)),0))</f>
        <v/>
      </c>
      <c r="S966">
        <f>IF(ISBLANK('Raw Data'!K961),0,IFERROR(IF(MATCH(SMALL('Raw Data'!K961:N961,2),L966:O966,0),SMALL('Raw Data'!K961:N961,2)),0))</f>
        <v/>
      </c>
      <c r="T966">
        <f>IF(ISBLANK('Raw Data'!K961),0,IFERROR(IF(MATCH(SMALL('Raw Data'!K961:N961,3),L966:O966,0),SMALL('Raw Data'!K961:N961,3)),0))</f>
        <v/>
      </c>
      <c r="U966">
        <f>IF(ISBLANK('Raw Data'!K961),0,IFERROR(IF(MATCH(SMALL('Raw Data'!K961:N961,4),L966:O966,0),SMALL('Raw Data'!K961:N961,4)),0))</f>
        <v/>
      </c>
      <c r="V966">
        <f>IF(AND('Raw Data'!D961&lt;3, 'Raw Data'!E961&lt;3, 'Raw Data'!A961&gt;0), 'Raw Data'!AF961, 0)</f>
        <v/>
      </c>
      <c r="W966">
        <f>IF(AND('Raw Data'!D961&lt;4, 'Raw Data'!E961&lt;4, 'Raw Data'!A961&gt;0), 'Raw Data'!AI961, 0)</f>
        <v/>
      </c>
      <c r="X966">
        <f>IF(AND('Raw Data'!D961&lt;5, 'Raw Data'!E961&lt;5, 'Raw Data'!A961&gt;0), 'Raw Data'!AL961, 0)</f>
        <v/>
      </c>
      <c r="Y966">
        <f>IF(AND('Raw Data'!D961&lt;6, 'Raw Data'!E961&lt;6, 'Raw Data'!A961&gt;0), 'Raw Data'!AO961, 0)</f>
        <v/>
      </c>
      <c r="Z966">
        <f>IF(ISBLANK('Raw Data'!D961), 0, IF('Raw Data'!D961-'Raw Data'!E961&gt;1, 'Raw Data'!AW961, 0))</f>
        <v/>
      </c>
      <c r="AA966">
        <f>IF(ISBLANK('Raw Data'!A961), 0, IF(ABS('Raw Data'!D961-'Raw Data'!E961)&lt;2, 'Raw Data'!AX961, 0))</f>
        <v/>
      </c>
      <c r="AB966">
        <f>IF(ISBLANK('Raw Data'!D961), 0, IF('Raw Data'!E961-'Raw Data'!D961&gt;1, 'Raw Data'!AY961, 0))</f>
        <v/>
      </c>
      <c r="AC966">
        <f>IF(ISBLANK('Raw Data'!D961), 0, IF('Raw Data'!D961-'Raw Data'!E961&gt;2, 'Raw Data'!AZ961, 0))</f>
        <v/>
      </c>
      <c r="AD966">
        <f>IF(ISBLANK('Raw Data'!A961), 0, IF(ABS('Raw Data'!D961-'Raw Data'!E961)&lt;3, 'Raw Data'!BA961, 0))</f>
        <v/>
      </c>
      <c r="AE966">
        <f>IF(ISBLANK('Raw Data'!D961), 0, IF('Raw Data'!E961-'Raw Data'!D961&gt;2, 'Raw Data'!BB961, 0))</f>
        <v/>
      </c>
      <c r="AF966">
        <f>IF(ISBLANK('Raw Data'!D961), 0, IF('Raw Data'!D961-'Raw Data'!E961&gt;3, 'Raw Data'!BC961, 0))</f>
        <v/>
      </c>
      <c r="AG966">
        <f>IF(ISBLANK('Raw Data'!A961), 0, IF(ABS('Raw Data'!D961-'Raw Data'!E961)&lt;4, 'Raw Data'!BD961, 0))</f>
        <v/>
      </c>
      <c r="AH966">
        <f>IF(ISBLANK('Raw Data'!D961), 0, IF('Raw Data'!E961-'Raw Data'!D961&gt;3, 'Raw Data'!BE961, 0))</f>
        <v/>
      </c>
      <c r="AI966">
        <f>IF(SUM('Raw Data'!D961:E961)&gt;'Raw Data'!F961, 'Raw Data'!G961, 0)</f>
        <v/>
      </c>
      <c r="AJ966">
        <f>IF(ISBLANK('Raw Data'!D961), 0, IF(SUM('Raw Data'!D961:E961)&lt;'Raw Data'!F961, 'Raw Data'!H961, 0))</f>
        <v/>
      </c>
      <c r="AK966">
        <f>IF(ISBLANK('Raw Data'!A961), 0, IF(AND('Raw Data'!D961&lt;3, 'Raw Data'!E961&lt;3, 'Raw Data'!F961&lt;BB$2), 'Raw Data'!AF961, 0))</f>
        <v/>
      </c>
      <c r="AL966">
        <f>IF(ISBLANK('Raw Data'!A961), 0, IF(AND('Raw Data'!D961&lt;4, 'Raw Data'!E961&lt;4, 'Raw Data'!F961&lt;BB$2), 'Raw Data'!AI961, 0))</f>
        <v/>
      </c>
      <c r="AM966">
        <f>IF(ISBLANK('Raw Data'!A961), 0, IF(AND('Raw Data'!D961&lt;5, 'Raw Data'!E961&lt;5, 'Raw Data'!F961&lt;BB$2), 'Raw Data'!AL961, 0))</f>
        <v/>
      </c>
      <c r="AN966">
        <f>IF(ISBLANK('Raw Data'!A961), 0, IF(AND('Raw Data'!D961&lt;6, 'Raw Data'!E961&lt;6, 'Raw Data'!F961&lt;BB$2), 'Raw Data'!AO961, 0))</f>
        <v/>
      </c>
      <c r="AO966">
        <f>IF(ISBLANK('Raw Data'!A961), 0, IF(AND('Raw Data'!I961&lt;Analysis!$BC$2, 'Raw Data'!D961-'Raw Data'!E961&gt;1), 'Raw Data'!AW961, IF(AND('Raw Data'!J961&lt;Analysis!$BC$2, 'Raw Data'!E961-'Raw Data'!D961&gt;1), 'Raw Data'!AY961, 0)))</f>
        <v/>
      </c>
      <c r="AP966">
        <f>IF(ISBLANK('Raw Data'!A961), 0, IF(AND('Raw Data'!I961&lt;Analysis!$BC$2, 'Raw Data'!D961-'Raw Data'!E961&gt;2), 'Raw Data'!AZ961, IF(AND('Raw Data'!J961&lt;Analysis!$BC$2, 'Raw Data'!E961-'Raw Data'!D961&gt;2), 'Raw Data'!BB961, 0)))</f>
        <v/>
      </c>
      <c r="AQ966">
        <f>IF(ISBLANK('Raw Data'!A961), 0, IF(AND('Raw Data'!I961&lt;Analysis!$BC$2, 'Raw Data'!D961-'Raw Data'!E961&gt;3), 'Raw Data'!BC961, IF(AND('Raw Data'!J961&lt;Analysis!$BC$2, 'Raw Data'!E961-'Raw Data'!D961&gt;3), 'Raw Data'!BE961, 0)))</f>
        <v/>
      </c>
      <c r="AR966">
        <f>IF('Hidden Analysiss'!D962=1,IF(ABS('Raw Data'!E961-'Raw Data'!D961)&lt;2,'Raw Data'!AX961,0), 0)</f>
        <v/>
      </c>
      <c r="AS966">
        <f>IF('Hidden Analysiss'!D962=1,IF(ABS('Raw Data'!E961-'Raw Data'!D961)&lt;3,'Raw Data'!BA961,0), 0)</f>
        <v/>
      </c>
      <c r="AT966">
        <f>IF('Hidden Analysiss'!D962=1,IF(ABS('Raw Data'!E961-'Raw Data'!D961)&lt;4,'Raw Data'!BD961,0), 0)</f>
        <v/>
      </c>
      <c r="AU966">
        <f>IF(AND('Hidden Analysiss'!E962=1, ABS('Raw Data'!E961-'Raw Data'!D961)&lt;2), 'Raw Data'!AX961, 0)</f>
        <v/>
      </c>
      <c r="AV966">
        <f>IF(AND('Hidden Analysiss'!E962=1, ABS('Raw Data'!E961-'Raw Data'!D961)&lt;3), 'Raw Data'!BA961, 0)</f>
        <v/>
      </c>
      <c r="AW966">
        <f>IF(AND('Hidden Analysiss'!E962=1, ABS('Raw Data'!E961-'Raw Data'!D961)&lt;3), 'Raw Data'!BD961, 0)</f>
        <v/>
      </c>
    </row>
    <row r="967">
      <c r="A967" s="1">
        <f>'Raw Data'!A962</f>
        <v/>
      </c>
      <c r="B967">
        <f>IF('Raw Data'!E962&gt;'Raw Data'!D962, 'Raw Data'!J962, 0)</f>
        <v/>
      </c>
      <c r="C967">
        <f>IF('Raw Data'!D962&gt;'Raw Data'!E962, 'Raw Data'!I962, 0)</f>
        <v/>
      </c>
      <c r="D967">
        <f>SUM(G967:H967)</f>
        <v/>
      </c>
      <c r="E967">
        <f>IF(AND('Raw Data'!J962&lt;'Raw Data'!I962,'Raw Data'!E962&gt;'Raw Data'!D962,'Raw Data'!E962-'Raw Data'!D962&gt;3),'Raw Data'!N962,IF(AND('Raw Data'!I962&lt;'Raw Data'!J962,'Raw Data'!D962&gt;'Raw Data'!E962,'Raw Data'!D962-'Raw Data'!E962&gt;3),'Raw Data'!M962,0))</f>
        <v/>
      </c>
      <c r="F967">
        <f>IF(AND('Raw Data'!J962&lt;'Raw Data'!I962,'Raw Data'!E962&gt;'Raw Data'!D962,'Raw Data'!E962-'Raw Data'!D962&lt;4),'Raw Data'!L962,IF(AND('Raw Data'!I962&lt;'Raw Data'!J962,'Raw Data'!D962&gt;'Raw Data'!E962,'Raw Data'!D962-'Raw Data'!E962&lt;4),'Raw Data'!K962,0))</f>
        <v/>
      </c>
      <c r="G967">
        <f>IF(AND('Raw Data'!J962&lt;'Raw Data'!I962, 'Raw Data'!E962&gt;'Raw Data'!D962), 'Raw Data'!J962, 0)</f>
        <v/>
      </c>
      <c r="H967">
        <f>IF(AND('Raw Data'!J962&gt;'Raw Data'!I962, 'Raw Data'!E962&lt;'Raw Data'!D962), 'Raw Data'!I962, 0)</f>
        <v/>
      </c>
      <c r="I967">
        <f>SUM(J967:K967)</f>
        <v/>
      </c>
      <c r="J967">
        <f>IF(AND('Raw Data'!J962&gt;'Raw Data'!I962, 'Raw Data'!E962&gt;'Raw Data'!D962), 'Raw Data'!J962, 0)</f>
        <v/>
      </c>
      <c r="K967">
        <f>IF(AND('Raw Data'!I962&gt;'Raw Data'!J962, 'Raw Data'!D962&gt;'Raw Data'!E962), 'Raw Data'!I962, 0)</f>
        <v/>
      </c>
      <c r="L967">
        <f>IF('Raw Data'!E962-'Raw Data'!D962&gt;3, 'Raw Data'!N962, 0)</f>
        <v/>
      </c>
      <c r="M967">
        <f>IF('Raw Data'!D962-'Raw Data'!E962&gt;3, 'Raw Data'!M962, 0)</f>
        <v/>
      </c>
      <c r="N967">
        <f>IF(ISBLANK('Raw Data'!D962),0,IF(AND('Raw Data'!E962&gt;'Raw Data'!D962,'Raw Data'!E962-'Raw Data'!D962&gt;0,'Raw Data'!E962-'Raw Data'!D962&lt;4),'Raw Data'!L962, 0))</f>
        <v/>
      </c>
      <c r="O967">
        <f>IF(ISBLANK('Raw Data'!D962),0,IF(AND('Raw Data'!E962&gt;'Raw Data'!D962,'Raw Data'!E962-'Raw Data'!D962&gt;0,'Raw Data'!D962-'Raw Data'!E962&lt;4),'Raw Data'!K962, 0))</f>
        <v/>
      </c>
      <c r="P967">
        <f>IF('Raw Data'!E962-'Raw Data'!D962&gt;3, 'Raw Data'!N962, IF('Raw Data'!D962-'Raw Data'!E962&gt;3, 'Raw Data'!M962, 0))</f>
        <v/>
      </c>
      <c r="Q967">
        <f>IF(ISBLANK('Raw Data'!E962),0,IF(AND('Raw Data'!E962-'Raw Data'!D962&lt;4,'Raw Data'!E962-'Raw Data'!D962&gt;0),'Raw Data'!L962,IF(AND('Raw Data'!D962&gt;'Raw Data'!E962,'Raw Data'!D962-'Raw Data'!E962&gt;0),'Raw Data'!K962,0)))</f>
        <v/>
      </c>
      <c r="R967">
        <f>IF(ISBLANK('Raw Data'!K962),0,IFERROR(IF(MATCH(SMALL('Raw Data'!K962:N962,1),L967:O967,0),SMALL('Raw Data'!K962:N962,1)),0))</f>
        <v/>
      </c>
      <c r="S967">
        <f>IF(ISBLANK('Raw Data'!K962),0,IFERROR(IF(MATCH(SMALL('Raw Data'!K962:N962,2),L967:O967,0),SMALL('Raw Data'!K962:N962,2)),0))</f>
        <v/>
      </c>
      <c r="T967">
        <f>IF(ISBLANK('Raw Data'!K962),0,IFERROR(IF(MATCH(SMALL('Raw Data'!K962:N962,3),L967:O967,0),SMALL('Raw Data'!K962:N962,3)),0))</f>
        <v/>
      </c>
      <c r="U967">
        <f>IF(ISBLANK('Raw Data'!K962),0,IFERROR(IF(MATCH(SMALL('Raw Data'!K962:N962,4),L967:O967,0),SMALL('Raw Data'!K962:N962,4)),0))</f>
        <v/>
      </c>
      <c r="V967">
        <f>IF(AND('Raw Data'!D962&lt;3, 'Raw Data'!E962&lt;3, 'Raw Data'!A962&gt;0), 'Raw Data'!AF962, 0)</f>
        <v/>
      </c>
      <c r="W967">
        <f>IF(AND('Raw Data'!D962&lt;4, 'Raw Data'!E962&lt;4, 'Raw Data'!A962&gt;0), 'Raw Data'!AI962, 0)</f>
        <v/>
      </c>
      <c r="X967">
        <f>IF(AND('Raw Data'!D962&lt;5, 'Raw Data'!E962&lt;5, 'Raw Data'!A962&gt;0), 'Raw Data'!AL962, 0)</f>
        <v/>
      </c>
      <c r="Y967">
        <f>IF(AND('Raw Data'!D962&lt;6, 'Raw Data'!E962&lt;6, 'Raw Data'!A962&gt;0), 'Raw Data'!AO962, 0)</f>
        <v/>
      </c>
      <c r="Z967">
        <f>IF(ISBLANK('Raw Data'!D962), 0, IF('Raw Data'!D962-'Raw Data'!E962&gt;1, 'Raw Data'!AW962, 0))</f>
        <v/>
      </c>
      <c r="AA967">
        <f>IF(ISBLANK('Raw Data'!A962), 0, IF(ABS('Raw Data'!D962-'Raw Data'!E962)&lt;2, 'Raw Data'!AX962, 0))</f>
        <v/>
      </c>
      <c r="AB967">
        <f>IF(ISBLANK('Raw Data'!D962), 0, IF('Raw Data'!E962-'Raw Data'!D962&gt;1, 'Raw Data'!AY962, 0))</f>
        <v/>
      </c>
      <c r="AC967">
        <f>IF(ISBLANK('Raw Data'!D962), 0, IF('Raw Data'!D962-'Raw Data'!E962&gt;2, 'Raw Data'!AZ962, 0))</f>
        <v/>
      </c>
      <c r="AD967">
        <f>IF(ISBLANK('Raw Data'!A962), 0, IF(ABS('Raw Data'!D962-'Raw Data'!E962)&lt;3, 'Raw Data'!BA962, 0))</f>
        <v/>
      </c>
      <c r="AE967">
        <f>IF(ISBLANK('Raw Data'!D962), 0, IF('Raw Data'!E962-'Raw Data'!D962&gt;2, 'Raw Data'!BB962, 0))</f>
        <v/>
      </c>
      <c r="AF967">
        <f>IF(ISBLANK('Raw Data'!D962), 0, IF('Raw Data'!D962-'Raw Data'!E962&gt;3, 'Raw Data'!BC962, 0))</f>
        <v/>
      </c>
      <c r="AG967">
        <f>IF(ISBLANK('Raw Data'!A962), 0, IF(ABS('Raw Data'!D962-'Raw Data'!E962)&lt;4, 'Raw Data'!BD962, 0))</f>
        <v/>
      </c>
      <c r="AH967">
        <f>IF(ISBLANK('Raw Data'!D962), 0, IF('Raw Data'!E962-'Raw Data'!D962&gt;3, 'Raw Data'!BE962, 0))</f>
        <v/>
      </c>
      <c r="AI967">
        <f>IF(SUM('Raw Data'!D962:E962)&gt;'Raw Data'!F962, 'Raw Data'!G962, 0)</f>
        <v/>
      </c>
      <c r="AJ967">
        <f>IF(ISBLANK('Raw Data'!D962), 0, IF(SUM('Raw Data'!D962:E962)&lt;'Raw Data'!F962, 'Raw Data'!H962, 0))</f>
        <v/>
      </c>
      <c r="AK967">
        <f>IF(ISBLANK('Raw Data'!A962), 0, IF(AND('Raw Data'!D962&lt;3, 'Raw Data'!E962&lt;3, 'Raw Data'!F962&lt;BB$2), 'Raw Data'!AF962, 0))</f>
        <v/>
      </c>
      <c r="AL967">
        <f>IF(ISBLANK('Raw Data'!A962), 0, IF(AND('Raw Data'!D962&lt;4, 'Raw Data'!E962&lt;4, 'Raw Data'!F962&lt;BB$2), 'Raw Data'!AI962, 0))</f>
        <v/>
      </c>
      <c r="AM967">
        <f>IF(ISBLANK('Raw Data'!A962), 0, IF(AND('Raw Data'!D962&lt;5, 'Raw Data'!E962&lt;5, 'Raw Data'!F962&lt;BB$2), 'Raw Data'!AL962, 0))</f>
        <v/>
      </c>
      <c r="AN967">
        <f>IF(ISBLANK('Raw Data'!A962), 0, IF(AND('Raw Data'!D962&lt;6, 'Raw Data'!E962&lt;6, 'Raw Data'!F962&lt;BB$2), 'Raw Data'!AO962, 0))</f>
        <v/>
      </c>
      <c r="AO967">
        <f>IF(ISBLANK('Raw Data'!A962), 0, IF(AND('Raw Data'!I962&lt;Analysis!$BC$2, 'Raw Data'!D962-'Raw Data'!E962&gt;1), 'Raw Data'!AW962, IF(AND('Raw Data'!J962&lt;Analysis!$BC$2, 'Raw Data'!E962-'Raw Data'!D962&gt;1), 'Raw Data'!AY962, 0)))</f>
        <v/>
      </c>
      <c r="AP967">
        <f>IF(ISBLANK('Raw Data'!A962), 0, IF(AND('Raw Data'!I962&lt;Analysis!$BC$2, 'Raw Data'!D962-'Raw Data'!E962&gt;2), 'Raw Data'!AZ962, IF(AND('Raw Data'!J962&lt;Analysis!$BC$2, 'Raw Data'!E962-'Raw Data'!D962&gt;2), 'Raw Data'!BB962, 0)))</f>
        <v/>
      </c>
      <c r="AQ967">
        <f>IF(ISBLANK('Raw Data'!A962), 0, IF(AND('Raw Data'!I962&lt;Analysis!$BC$2, 'Raw Data'!D962-'Raw Data'!E962&gt;3), 'Raw Data'!BC962, IF(AND('Raw Data'!J962&lt;Analysis!$BC$2, 'Raw Data'!E962-'Raw Data'!D962&gt;3), 'Raw Data'!BE962, 0)))</f>
        <v/>
      </c>
      <c r="AR967">
        <f>IF('Hidden Analysiss'!D963=1,IF(ABS('Raw Data'!E962-'Raw Data'!D962)&lt;2,'Raw Data'!AX962,0), 0)</f>
        <v/>
      </c>
      <c r="AS967">
        <f>IF('Hidden Analysiss'!D963=1,IF(ABS('Raw Data'!E962-'Raw Data'!D962)&lt;3,'Raw Data'!BA962,0), 0)</f>
        <v/>
      </c>
      <c r="AT967">
        <f>IF('Hidden Analysiss'!D963=1,IF(ABS('Raw Data'!E962-'Raw Data'!D962)&lt;4,'Raw Data'!BD962,0), 0)</f>
        <v/>
      </c>
      <c r="AU967">
        <f>IF(AND('Hidden Analysiss'!E963=1, ABS('Raw Data'!E962-'Raw Data'!D962)&lt;2), 'Raw Data'!AX962, 0)</f>
        <v/>
      </c>
      <c r="AV967">
        <f>IF(AND('Hidden Analysiss'!E963=1, ABS('Raw Data'!E962-'Raw Data'!D962)&lt;3), 'Raw Data'!BA962, 0)</f>
        <v/>
      </c>
      <c r="AW967">
        <f>IF(AND('Hidden Analysiss'!E963=1, ABS('Raw Data'!E962-'Raw Data'!D962)&lt;3), 'Raw Data'!BD962, 0)</f>
        <v/>
      </c>
    </row>
    <row r="968">
      <c r="A968" s="1">
        <f>'Raw Data'!A963</f>
        <v/>
      </c>
      <c r="B968">
        <f>IF('Raw Data'!E963&gt;'Raw Data'!D963, 'Raw Data'!J963, 0)</f>
        <v/>
      </c>
      <c r="C968">
        <f>IF('Raw Data'!D963&gt;'Raw Data'!E963, 'Raw Data'!I963, 0)</f>
        <v/>
      </c>
      <c r="D968">
        <f>SUM(G968:H968)</f>
        <v/>
      </c>
      <c r="E968">
        <f>IF(AND('Raw Data'!J963&lt;'Raw Data'!I963,'Raw Data'!E963&gt;'Raw Data'!D963,'Raw Data'!E963-'Raw Data'!D963&gt;3),'Raw Data'!N963,IF(AND('Raw Data'!I963&lt;'Raw Data'!J963,'Raw Data'!D963&gt;'Raw Data'!E963,'Raw Data'!D963-'Raw Data'!E963&gt;3),'Raw Data'!M963,0))</f>
        <v/>
      </c>
      <c r="F968">
        <f>IF(AND('Raw Data'!J963&lt;'Raw Data'!I963,'Raw Data'!E963&gt;'Raw Data'!D963,'Raw Data'!E963-'Raw Data'!D963&lt;4),'Raw Data'!L963,IF(AND('Raw Data'!I963&lt;'Raw Data'!J963,'Raw Data'!D963&gt;'Raw Data'!E963,'Raw Data'!D963-'Raw Data'!E963&lt;4),'Raw Data'!K963,0))</f>
        <v/>
      </c>
      <c r="G968">
        <f>IF(AND('Raw Data'!J963&lt;'Raw Data'!I963, 'Raw Data'!E963&gt;'Raw Data'!D963), 'Raw Data'!J963, 0)</f>
        <v/>
      </c>
      <c r="H968">
        <f>IF(AND('Raw Data'!J963&gt;'Raw Data'!I963, 'Raw Data'!E963&lt;'Raw Data'!D963), 'Raw Data'!I963, 0)</f>
        <v/>
      </c>
      <c r="I968">
        <f>SUM(J968:K968)</f>
        <v/>
      </c>
      <c r="J968">
        <f>IF(AND('Raw Data'!J963&gt;'Raw Data'!I963, 'Raw Data'!E963&gt;'Raw Data'!D963), 'Raw Data'!J963, 0)</f>
        <v/>
      </c>
      <c r="K968">
        <f>IF(AND('Raw Data'!I963&gt;'Raw Data'!J963, 'Raw Data'!D963&gt;'Raw Data'!E963), 'Raw Data'!I963, 0)</f>
        <v/>
      </c>
      <c r="L968">
        <f>IF('Raw Data'!E963-'Raw Data'!D963&gt;3, 'Raw Data'!N963, 0)</f>
        <v/>
      </c>
      <c r="M968">
        <f>IF('Raw Data'!D963-'Raw Data'!E963&gt;3, 'Raw Data'!M963, 0)</f>
        <v/>
      </c>
      <c r="N968">
        <f>IF(ISBLANK('Raw Data'!D963),0,IF(AND('Raw Data'!E963&gt;'Raw Data'!D963,'Raw Data'!E963-'Raw Data'!D963&gt;0,'Raw Data'!E963-'Raw Data'!D963&lt;4),'Raw Data'!L963, 0))</f>
        <v/>
      </c>
      <c r="O968">
        <f>IF(ISBLANK('Raw Data'!D963),0,IF(AND('Raw Data'!E963&gt;'Raw Data'!D963,'Raw Data'!E963-'Raw Data'!D963&gt;0,'Raw Data'!D963-'Raw Data'!E963&lt;4),'Raw Data'!K963, 0))</f>
        <v/>
      </c>
      <c r="P968">
        <f>IF('Raw Data'!E963-'Raw Data'!D963&gt;3, 'Raw Data'!N963, IF('Raw Data'!D963-'Raw Data'!E963&gt;3, 'Raw Data'!M963, 0))</f>
        <v/>
      </c>
      <c r="Q968">
        <f>IF(ISBLANK('Raw Data'!E963),0,IF(AND('Raw Data'!E963-'Raw Data'!D963&lt;4,'Raw Data'!E963-'Raw Data'!D963&gt;0),'Raw Data'!L963,IF(AND('Raw Data'!D963&gt;'Raw Data'!E963,'Raw Data'!D963-'Raw Data'!E963&gt;0),'Raw Data'!K963,0)))</f>
        <v/>
      </c>
      <c r="R968">
        <f>IF(ISBLANK('Raw Data'!K963),0,IFERROR(IF(MATCH(SMALL('Raw Data'!K963:N963,1),L968:O968,0),SMALL('Raw Data'!K963:N963,1)),0))</f>
        <v/>
      </c>
      <c r="S968">
        <f>IF(ISBLANK('Raw Data'!K963),0,IFERROR(IF(MATCH(SMALL('Raw Data'!K963:N963,2),L968:O968,0),SMALL('Raw Data'!K963:N963,2)),0))</f>
        <v/>
      </c>
      <c r="T968">
        <f>IF(ISBLANK('Raw Data'!K963),0,IFERROR(IF(MATCH(SMALL('Raw Data'!K963:N963,3),L968:O968,0),SMALL('Raw Data'!K963:N963,3)),0))</f>
        <v/>
      </c>
      <c r="U968">
        <f>IF(ISBLANK('Raw Data'!K963),0,IFERROR(IF(MATCH(SMALL('Raw Data'!K963:N963,4),L968:O968,0),SMALL('Raw Data'!K963:N963,4)),0))</f>
        <v/>
      </c>
      <c r="V968">
        <f>IF(AND('Raw Data'!D963&lt;3, 'Raw Data'!E963&lt;3, 'Raw Data'!A963&gt;0), 'Raw Data'!AF963, 0)</f>
        <v/>
      </c>
      <c r="W968">
        <f>IF(AND('Raw Data'!D963&lt;4, 'Raw Data'!E963&lt;4, 'Raw Data'!A963&gt;0), 'Raw Data'!AI963, 0)</f>
        <v/>
      </c>
      <c r="X968">
        <f>IF(AND('Raw Data'!D963&lt;5, 'Raw Data'!E963&lt;5, 'Raw Data'!A963&gt;0), 'Raw Data'!AL963, 0)</f>
        <v/>
      </c>
      <c r="Y968">
        <f>IF(AND('Raw Data'!D963&lt;6, 'Raw Data'!E963&lt;6, 'Raw Data'!A963&gt;0), 'Raw Data'!AO963, 0)</f>
        <v/>
      </c>
      <c r="Z968">
        <f>IF(ISBLANK('Raw Data'!D963), 0, IF('Raw Data'!D963-'Raw Data'!E963&gt;1, 'Raw Data'!AW963, 0))</f>
        <v/>
      </c>
      <c r="AA968">
        <f>IF(ISBLANK('Raw Data'!A963), 0, IF(ABS('Raw Data'!D963-'Raw Data'!E963)&lt;2, 'Raw Data'!AX963, 0))</f>
        <v/>
      </c>
      <c r="AB968">
        <f>IF(ISBLANK('Raw Data'!D963), 0, IF('Raw Data'!E963-'Raw Data'!D963&gt;1, 'Raw Data'!AY963, 0))</f>
        <v/>
      </c>
      <c r="AC968">
        <f>IF(ISBLANK('Raw Data'!D963), 0, IF('Raw Data'!D963-'Raw Data'!E963&gt;2, 'Raw Data'!AZ963, 0))</f>
        <v/>
      </c>
      <c r="AD968">
        <f>IF(ISBLANK('Raw Data'!A963), 0, IF(ABS('Raw Data'!D963-'Raw Data'!E963)&lt;3, 'Raw Data'!BA963, 0))</f>
        <v/>
      </c>
      <c r="AE968">
        <f>IF(ISBLANK('Raw Data'!D963), 0, IF('Raw Data'!E963-'Raw Data'!D963&gt;2, 'Raw Data'!BB963, 0))</f>
        <v/>
      </c>
      <c r="AF968">
        <f>IF(ISBLANK('Raw Data'!D963), 0, IF('Raw Data'!D963-'Raw Data'!E963&gt;3, 'Raw Data'!BC963, 0))</f>
        <v/>
      </c>
      <c r="AG968">
        <f>IF(ISBLANK('Raw Data'!A963), 0, IF(ABS('Raw Data'!D963-'Raw Data'!E963)&lt;4, 'Raw Data'!BD963, 0))</f>
        <v/>
      </c>
      <c r="AH968">
        <f>IF(ISBLANK('Raw Data'!D963), 0, IF('Raw Data'!E963-'Raw Data'!D963&gt;3, 'Raw Data'!BE963, 0))</f>
        <v/>
      </c>
      <c r="AI968">
        <f>IF(SUM('Raw Data'!D963:E963)&gt;'Raw Data'!F963, 'Raw Data'!G963, 0)</f>
        <v/>
      </c>
      <c r="AJ968">
        <f>IF(ISBLANK('Raw Data'!D963), 0, IF(SUM('Raw Data'!D963:E963)&lt;'Raw Data'!F963, 'Raw Data'!H963, 0))</f>
        <v/>
      </c>
      <c r="AK968">
        <f>IF(ISBLANK('Raw Data'!A963), 0, IF(AND('Raw Data'!D963&lt;3, 'Raw Data'!E963&lt;3, 'Raw Data'!F963&lt;BB$2), 'Raw Data'!AF963, 0))</f>
        <v/>
      </c>
      <c r="AL968">
        <f>IF(ISBLANK('Raw Data'!A963), 0, IF(AND('Raw Data'!D963&lt;4, 'Raw Data'!E963&lt;4, 'Raw Data'!F963&lt;BB$2), 'Raw Data'!AI963, 0))</f>
        <v/>
      </c>
      <c r="AM968">
        <f>IF(ISBLANK('Raw Data'!A963), 0, IF(AND('Raw Data'!D963&lt;5, 'Raw Data'!E963&lt;5, 'Raw Data'!F963&lt;BB$2), 'Raw Data'!AL963, 0))</f>
        <v/>
      </c>
      <c r="AN968">
        <f>IF(ISBLANK('Raw Data'!A963), 0, IF(AND('Raw Data'!D963&lt;6, 'Raw Data'!E963&lt;6, 'Raw Data'!F963&lt;BB$2), 'Raw Data'!AO963, 0))</f>
        <v/>
      </c>
      <c r="AO968">
        <f>IF(ISBLANK('Raw Data'!A963), 0, IF(AND('Raw Data'!I963&lt;Analysis!$BC$2, 'Raw Data'!D963-'Raw Data'!E963&gt;1), 'Raw Data'!AW963, IF(AND('Raw Data'!J963&lt;Analysis!$BC$2, 'Raw Data'!E963-'Raw Data'!D963&gt;1), 'Raw Data'!AY963, 0)))</f>
        <v/>
      </c>
      <c r="AP968">
        <f>IF(ISBLANK('Raw Data'!A963), 0, IF(AND('Raw Data'!I963&lt;Analysis!$BC$2, 'Raw Data'!D963-'Raw Data'!E963&gt;2), 'Raw Data'!AZ963, IF(AND('Raw Data'!J963&lt;Analysis!$BC$2, 'Raw Data'!E963-'Raw Data'!D963&gt;2), 'Raw Data'!BB963, 0)))</f>
        <v/>
      </c>
      <c r="AQ968">
        <f>IF(ISBLANK('Raw Data'!A963), 0, IF(AND('Raw Data'!I963&lt;Analysis!$BC$2, 'Raw Data'!D963-'Raw Data'!E963&gt;3), 'Raw Data'!BC963, IF(AND('Raw Data'!J963&lt;Analysis!$BC$2, 'Raw Data'!E963-'Raw Data'!D963&gt;3), 'Raw Data'!BE963, 0)))</f>
        <v/>
      </c>
      <c r="AR968">
        <f>IF('Hidden Analysiss'!D964=1,IF(ABS('Raw Data'!E963-'Raw Data'!D963)&lt;2,'Raw Data'!AX963,0), 0)</f>
        <v/>
      </c>
      <c r="AS968">
        <f>IF('Hidden Analysiss'!D964=1,IF(ABS('Raw Data'!E963-'Raw Data'!D963)&lt;3,'Raw Data'!BA963,0), 0)</f>
        <v/>
      </c>
      <c r="AT968">
        <f>IF('Hidden Analysiss'!D964=1,IF(ABS('Raw Data'!E963-'Raw Data'!D963)&lt;4,'Raw Data'!BD963,0), 0)</f>
        <v/>
      </c>
      <c r="AU968">
        <f>IF(AND('Hidden Analysiss'!E964=1, ABS('Raw Data'!E963-'Raw Data'!D963)&lt;2), 'Raw Data'!AX963, 0)</f>
        <v/>
      </c>
      <c r="AV968">
        <f>IF(AND('Hidden Analysiss'!E964=1, ABS('Raw Data'!E963-'Raw Data'!D963)&lt;3), 'Raw Data'!BA963, 0)</f>
        <v/>
      </c>
      <c r="AW968">
        <f>IF(AND('Hidden Analysiss'!E964=1, ABS('Raw Data'!E963-'Raw Data'!D963)&lt;3), 'Raw Data'!BD963, 0)</f>
        <v/>
      </c>
    </row>
    <row r="969">
      <c r="A969" s="1">
        <f>'Raw Data'!A964</f>
        <v/>
      </c>
      <c r="B969">
        <f>IF('Raw Data'!E964&gt;'Raw Data'!D964, 'Raw Data'!J964, 0)</f>
        <v/>
      </c>
      <c r="C969">
        <f>IF('Raw Data'!D964&gt;'Raw Data'!E964, 'Raw Data'!I964, 0)</f>
        <v/>
      </c>
      <c r="D969">
        <f>SUM(G969:H969)</f>
        <v/>
      </c>
      <c r="E969">
        <f>IF(AND('Raw Data'!J964&lt;'Raw Data'!I964,'Raw Data'!E964&gt;'Raw Data'!D964,'Raw Data'!E964-'Raw Data'!D964&gt;3),'Raw Data'!N964,IF(AND('Raw Data'!I964&lt;'Raw Data'!J964,'Raw Data'!D964&gt;'Raw Data'!E964,'Raw Data'!D964-'Raw Data'!E964&gt;3),'Raw Data'!M964,0))</f>
        <v/>
      </c>
      <c r="F969">
        <f>IF(AND('Raw Data'!J964&lt;'Raw Data'!I964,'Raw Data'!E964&gt;'Raw Data'!D964,'Raw Data'!E964-'Raw Data'!D964&lt;4),'Raw Data'!L964,IF(AND('Raw Data'!I964&lt;'Raw Data'!J964,'Raw Data'!D964&gt;'Raw Data'!E964,'Raw Data'!D964-'Raw Data'!E964&lt;4),'Raw Data'!K964,0))</f>
        <v/>
      </c>
      <c r="G969">
        <f>IF(AND('Raw Data'!J964&lt;'Raw Data'!I964, 'Raw Data'!E964&gt;'Raw Data'!D964), 'Raw Data'!J964, 0)</f>
        <v/>
      </c>
      <c r="H969">
        <f>IF(AND('Raw Data'!J964&gt;'Raw Data'!I964, 'Raw Data'!E964&lt;'Raw Data'!D964), 'Raw Data'!I964, 0)</f>
        <v/>
      </c>
      <c r="I969">
        <f>SUM(J969:K969)</f>
        <v/>
      </c>
      <c r="J969">
        <f>IF(AND('Raw Data'!J964&gt;'Raw Data'!I964, 'Raw Data'!E964&gt;'Raw Data'!D964), 'Raw Data'!J964, 0)</f>
        <v/>
      </c>
      <c r="K969">
        <f>IF(AND('Raw Data'!I964&gt;'Raw Data'!J964, 'Raw Data'!D964&gt;'Raw Data'!E964), 'Raw Data'!I964, 0)</f>
        <v/>
      </c>
      <c r="L969">
        <f>IF('Raw Data'!E964-'Raw Data'!D964&gt;3, 'Raw Data'!N964, 0)</f>
        <v/>
      </c>
      <c r="M969">
        <f>IF('Raw Data'!D964-'Raw Data'!E964&gt;3, 'Raw Data'!M964, 0)</f>
        <v/>
      </c>
      <c r="N969">
        <f>IF(ISBLANK('Raw Data'!D964),0,IF(AND('Raw Data'!E964&gt;'Raw Data'!D964,'Raw Data'!E964-'Raw Data'!D964&gt;0,'Raw Data'!E964-'Raw Data'!D964&lt;4),'Raw Data'!L964, 0))</f>
        <v/>
      </c>
      <c r="O969">
        <f>IF(ISBLANK('Raw Data'!D964),0,IF(AND('Raw Data'!E964&gt;'Raw Data'!D964,'Raw Data'!E964-'Raw Data'!D964&gt;0,'Raw Data'!D964-'Raw Data'!E964&lt;4),'Raw Data'!K964, 0))</f>
        <v/>
      </c>
      <c r="P969">
        <f>IF('Raw Data'!E964-'Raw Data'!D964&gt;3, 'Raw Data'!N964, IF('Raw Data'!D964-'Raw Data'!E964&gt;3, 'Raw Data'!M964, 0))</f>
        <v/>
      </c>
      <c r="Q969">
        <f>IF(ISBLANK('Raw Data'!E964),0,IF(AND('Raw Data'!E964-'Raw Data'!D964&lt;4,'Raw Data'!E964-'Raw Data'!D964&gt;0),'Raw Data'!L964,IF(AND('Raw Data'!D964&gt;'Raw Data'!E964,'Raw Data'!D964-'Raw Data'!E964&gt;0),'Raw Data'!K964,0)))</f>
        <v/>
      </c>
      <c r="R969">
        <f>IF(ISBLANK('Raw Data'!K964),0,IFERROR(IF(MATCH(SMALL('Raw Data'!K964:N964,1),L969:O969,0),SMALL('Raw Data'!K964:N964,1)),0))</f>
        <v/>
      </c>
      <c r="S969">
        <f>IF(ISBLANK('Raw Data'!K964),0,IFERROR(IF(MATCH(SMALL('Raw Data'!K964:N964,2),L969:O969,0),SMALL('Raw Data'!K964:N964,2)),0))</f>
        <v/>
      </c>
      <c r="T969">
        <f>IF(ISBLANK('Raw Data'!K964),0,IFERROR(IF(MATCH(SMALL('Raw Data'!K964:N964,3),L969:O969,0),SMALL('Raw Data'!K964:N964,3)),0))</f>
        <v/>
      </c>
      <c r="U969">
        <f>IF(ISBLANK('Raw Data'!K964),0,IFERROR(IF(MATCH(SMALL('Raw Data'!K964:N964,4),L969:O969,0),SMALL('Raw Data'!K964:N964,4)),0))</f>
        <v/>
      </c>
      <c r="V969">
        <f>IF(AND('Raw Data'!D964&lt;3, 'Raw Data'!E964&lt;3, 'Raw Data'!A964&gt;0), 'Raw Data'!AF964, 0)</f>
        <v/>
      </c>
      <c r="W969">
        <f>IF(AND('Raw Data'!D964&lt;4, 'Raw Data'!E964&lt;4, 'Raw Data'!A964&gt;0), 'Raw Data'!AI964, 0)</f>
        <v/>
      </c>
      <c r="X969">
        <f>IF(AND('Raw Data'!D964&lt;5, 'Raw Data'!E964&lt;5, 'Raw Data'!A964&gt;0), 'Raw Data'!AL964, 0)</f>
        <v/>
      </c>
      <c r="Y969">
        <f>IF(AND('Raw Data'!D964&lt;6, 'Raw Data'!E964&lt;6, 'Raw Data'!A964&gt;0), 'Raw Data'!AO964, 0)</f>
        <v/>
      </c>
      <c r="Z969">
        <f>IF(ISBLANK('Raw Data'!D964), 0, IF('Raw Data'!D964-'Raw Data'!E964&gt;1, 'Raw Data'!AW964, 0))</f>
        <v/>
      </c>
      <c r="AA969">
        <f>IF(ISBLANK('Raw Data'!A964), 0, IF(ABS('Raw Data'!D964-'Raw Data'!E964)&lt;2, 'Raw Data'!AX964, 0))</f>
        <v/>
      </c>
      <c r="AB969">
        <f>IF(ISBLANK('Raw Data'!D964), 0, IF('Raw Data'!E964-'Raw Data'!D964&gt;1, 'Raw Data'!AY964, 0))</f>
        <v/>
      </c>
      <c r="AC969">
        <f>IF(ISBLANK('Raw Data'!D964), 0, IF('Raw Data'!D964-'Raw Data'!E964&gt;2, 'Raw Data'!AZ964, 0))</f>
        <v/>
      </c>
      <c r="AD969">
        <f>IF(ISBLANK('Raw Data'!A964), 0, IF(ABS('Raw Data'!D964-'Raw Data'!E964)&lt;3, 'Raw Data'!BA964, 0))</f>
        <v/>
      </c>
      <c r="AE969">
        <f>IF(ISBLANK('Raw Data'!D964), 0, IF('Raw Data'!E964-'Raw Data'!D964&gt;2, 'Raw Data'!BB964, 0))</f>
        <v/>
      </c>
      <c r="AF969">
        <f>IF(ISBLANK('Raw Data'!D964), 0, IF('Raw Data'!D964-'Raw Data'!E964&gt;3, 'Raw Data'!BC964, 0))</f>
        <v/>
      </c>
      <c r="AG969">
        <f>IF(ISBLANK('Raw Data'!A964), 0, IF(ABS('Raw Data'!D964-'Raw Data'!E964)&lt;4, 'Raw Data'!BD964, 0))</f>
        <v/>
      </c>
      <c r="AH969">
        <f>IF(ISBLANK('Raw Data'!D964), 0, IF('Raw Data'!E964-'Raw Data'!D964&gt;3, 'Raw Data'!BE964, 0))</f>
        <v/>
      </c>
      <c r="AI969">
        <f>IF(SUM('Raw Data'!D964:E964)&gt;'Raw Data'!F964, 'Raw Data'!G964, 0)</f>
        <v/>
      </c>
      <c r="AJ969">
        <f>IF(ISBLANK('Raw Data'!D964), 0, IF(SUM('Raw Data'!D964:E964)&lt;'Raw Data'!F964, 'Raw Data'!H964, 0))</f>
        <v/>
      </c>
      <c r="AK969">
        <f>IF(ISBLANK('Raw Data'!A964), 0, IF(AND('Raw Data'!D964&lt;3, 'Raw Data'!E964&lt;3, 'Raw Data'!F964&lt;BB$2), 'Raw Data'!AF964, 0))</f>
        <v/>
      </c>
      <c r="AL969">
        <f>IF(ISBLANK('Raw Data'!A964), 0, IF(AND('Raw Data'!D964&lt;4, 'Raw Data'!E964&lt;4, 'Raw Data'!F964&lt;BB$2), 'Raw Data'!AI964, 0))</f>
        <v/>
      </c>
      <c r="AM969">
        <f>IF(ISBLANK('Raw Data'!A964), 0, IF(AND('Raw Data'!D964&lt;5, 'Raw Data'!E964&lt;5, 'Raw Data'!F964&lt;BB$2), 'Raw Data'!AL964, 0))</f>
        <v/>
      </c>
      <c r="AN969">
        <f>IF(ISBLANK('Raw Data'!A964), 0, IF(AND('Raw Data'!D964&lt;6, 'Raw Data'!E964&lt;6, 'Raw Data'!F964&lt;BB$2), 'Raw Data'!AO964, 0))</f>
        <v/>
      </c>
      <c r="AO969">
        <f>IF(ISBLANK('Raw Data'!A964), 0, IF(AND('Raw Data'!I964&lt;Analysis!$BC$2, 'Raw Data'!D964-'Raw Data'!E964&gt;1), 'Raw Data'!AW964, IF(AND('Raw Data'!J964&lt;Analysis!$BC$2, 'Raw Data'!E964-'Raw Data'!D964&gt;1), 'Raw Data'!AY964, 0)))</f>
        <v/>
      </c>
      <c r="AP969">
        <f>IF(ISBLANK('Raw Data'!A964), 0, IF(AND('Raw Data'!I964&lt;Analysis!$BC$2, 'Raw Data'!D964-'Raw Data'!E964&gt;2), 'Raw Data'!AZ964, IF(AND('Raw Data'!J964&lt;Analysis!$BC$2, 'Raw Data'!E964-'Raw Data'!D964&gt;2), 'Raw Data'!BB964, 0)))</f>
        <v/>
      </c>
      <c r="AQ969">
        <f>IF(ISBLANK('Raw Data'!A964), 0, IF(AND('Raw Data'!I964&lt;Analysis!$BC$2, 'Raw Data'!D964-'Raw Data'!E964&gt;3), 'Raw Data'!BC964, IF(AND('Raw Data'!J964&lt;Analysis!$BC$2, 'Raw Data'!E964-'Raw Data'!D964&gt;3), 'Raw Data'!BE964, 0)))</f>
        <v/>
      </c>
      <c r="AR969">
        <f>IF('Hidden Analysiss'!D965=1,IF(ABS('Raw Data'!E964-'Raw Data'!D964)&lt;2,'Raw Data'!AX964,0), 0)</f>
        <v/>
      </c>
      <c r="AS969">
        <f>IF('Hidden Analysiss'!D965=1,IF(ABS('Raw Data'!E964-'Raw Data'!D964)&lt;3,'Raw Data'!BA964,0), 0)</f>
        <v/>
      </c>
      <c r="AT969">
        <f>IF('Hidden Analysiss'!D965=1,IF(ABS('Raw Data'!E964-'Raw Data'!D964)&lt;4,'Raw Data'!BD964,0), 0)</f>
        <v/>
      </c>
      <c r="AU969">
        <f>IF(AND('Hidden Analysiss'!E965=1, ABS('Raw Data'!E964-'Raw Data'!D964)&lt;2), 'Raw Data'!AX964, 0)</f>
        <v/>
      </c>
      <c r="AV969">
        <f>IF(AND('Hidden Analysiss'!E965=1, ABS('Raw Data'!E964-'Raw Data'!D964)&lt;3), 'Raw Data'!BA964, 0)</f>
        <v/>
      </c>
      <c r="AW969">
        <f>IF(AND('Hidden Analysiss'!E965=1, ABS('Raw Data'!E964-'Raw Data'!D964)&lt;3), 'Raw Data'!BD964, 0)</f>
        <v/>
      </c>
    </row>
    <row r="970">
      <c r="A970" s="1">
        <f>'Raw Data'!A965</f>
        <v/>
      </c>
      <c r="B970">
        <f>IF('Raw Data'!E965&gt;'Raw Data'!D965, 'Raw Data'!J965, 0)</f>
        <v/>
      </c>
      <c r="C970">
        <f>IF('Raw Data'!D965&gt;'Raw Data'!E965, 'Raw Data'!I965, 0)</f>
        <v/>
      </c>
      <c r="D970">
        <f>SUM(G970:H970)</f>
        <v/>
      </c>
      <c r="E970">
        <f>IF(AND('Raw Data'!J965&lt;'Raw Data'!I965,'Raw Data'!E965&gt;'Raw Data'!D965,'Raw Data'!E965-'Raw Data'!D965&gt;3),'Raw Data'!N965,IF(AND('Raw Data'!I965&lt;'Raw Data'!J965,'Raw Data'!D965&gt;'Raw Data'!E965,'Raw Data'!D965-'Raw Data'!E965&gt;3),'Raw Data'!M965,0))</f>
        <v/>
      </c>
      <c r="F970">
        <f>IF(AND('Raw Data'!J965&lt;'Raw Data'!I965,'Raw Data'!E965&gt;'Raw Data'!D965,'Raw Data'!E965-'Raw Data'!D965&lt;4),'Raw Data'!L965,IF(AND('Raw Data'!I965&lt;'Raw Data'!J965,'Raw Data'!D965&gt;'Raw Data'!E965,'Raw Data'!D965-'Raw Data'!E965&lt;4),'Raw Data'!K965,0))</f>
        <v/>
      </c>
      <c r="G970">
        <f>IF(AND('Raw Data'!J965&lt;'Raw Data'!I965, 'Raw Data'!E965&gt;'Raw Data'!D965), 'Raw Data'!J965, 0)</f>
        <v/>
      </c>
      <c r="H970">
        <f>IF(AND('Raw Data'!J965&gt;'Raw Data'!I965, 'Raw Data'!E965&lt;'Raw Data'!D965), 'Raw Data'!I965, 0)</f>
        <v/>
      </c>
      <c r="I970">
        <f>SUM(J970:K970)</f>
        <v/>
      </c>
      <c r="J970">
        <f>IF(AND('Raw Data'!J965&gt;'Raw Data'!I965, 'Raw Data'!E965&gt;'Raw Data'!D965), 'Raw Data'!J965, 0)</f>
        <v/>
      </c>
      <c r="K970">
        <f>IF(AND('Raw Data'!I965&gt;'Raw Data'!J965, 'Raw Data'!D965&gt;'Raw Data'!E965), 'Raw Data'!I965, 0)</f>
        <v/>
      </c>
      <c r="L970">
        <f>IF('Raw Data'!E965-'Raw Data'!D965&gt;3, 'Raw Data'!N965, 0)</f>
        <v/>
      </c>
      <c r="M970">
        <f>IF('Raw Data'!D965-'Raw Data'!E965&gt;3, 'Raw Data'!M965, 0)</f>
        <v/>
      </c>
      <c r="N970">
        <f>IF(ISBLANK('Raw Data'!D965),0,IF(AND('Raw Data'!E965&gt;'Raw Data'!D965,'Raw Data'!E965-'Raw Data'!D965&gt;0,'Raw Data'!E965-'Raw Data'!D965&lt;4),'Raw Data'!L965, 0))</f>
        <v/>
      </c>
      <c r="O970">
        <f>IF(ISBLANK('Raw Data'!D965),0,IF(AND('Raw Data'!E965&gt;'Raw Data'!D965,'Raw Data'!E965-'Raw Data'!D965&gt;0,'Raw Data'!D965-'Raw Data'!E965&lt;4),'Raw Data'!K965, 0))</f>
        <v/>
      </c>
      <c r="P970">
        <f>IF('Raw Data'!E965-'Raw Data'!D965&gt;3, 'Raw Data'!N965, IF('Raw Data'!D965-'Raw Data'!E965&gt;3, 'Raw Data'!M965, 0))</f>
        <v/>
      </c>
      <c r="Q970">
        <f>IF(ISBLANK('Raw Data'!E965),0,IF(AND('Raw Data'!E965-'Raw Data'!D965&lt;4,'Raw Data'!E965-'Raw Data'!D965&gt;0),'Raw Data'!L965,IF(AND('Raw Data'!D965&gt;'Raw Data'!E965,'Raw Data'!D965-'Raw Data'!E965&gt;0),'Raw Data'!K965,0)))</f>
        <v/>
      </c>
      <c r="R970">
        <f>IF(ISBLANK('Raw Data'!K965),0,IFERROR(IF(MATCH(SMALL('Raw Data'!K965:N965,1),L970:O970,0),SMALL('Raw Data'!K965:N965,1)),0))</f>
        <v/>
      </c>
      <c r="S970">
        <f>IF(ISBLANK('Raw Data'!K965),0,IFERROR(IF(MATCH(SMALL('Raw Data'!K965:N965,2),L970:O970,0),SMALL('Raw Data'!K965:N965,2)),0))</f>
        <v/>
      </c>
      <c r="T970">
        <f>IF(ISBLANK('Raw Data'!K965),0,IFERROR(IF(MATCH(SMALL('Raw Data'!K965:N965,3),L970:O970,0),SMALL('Raw Data'!K965:N965,3)),0))</f>
        <v/>
      </c>
      <c r="U970">
        <f>IF(ISBLANK('Raw Data'!K965),0,IFERROR(IF(MATCH(SMALL('Raw Data'!K965:N965,4),L970:O970,0),SMALL('Raw Data'!K965:N965,4)),0))</f>
        <v/>
      </c>
      <c r="V970">
        <f>IF(AND('Raw Data'!D965&lt;3, 'Raw Data'!E965&lt;3, 'Raw Data'!A965&gt;0), 'Raw Data'!AF965, 0)</f>
        <v/>
      </c>
      <c r="W970">
        <f>IF(AND('Raw Data'!D965&lt;4, 'Raw Data'!E965&lt;4, 'Raw Data'!A965&gt;0), 'Raw Data'!AI965, 0)</f>
        <v/>
      </c>
      <c r="X970">
        <f>IF(AND('Raw Data'!D965&lt;5, 'Raw Data'!E965&lt;5, 'Raw Data'!A965&gt;0), 'Raw Data'!AL965, 0)</f>
        <v/>
      </c>
      <c r="Y970">
        <f>IF(AND('Raw Data'!D965&lt;6, 'Raw Data'!E965&lt;6, 'Raw Data'!A965&gt;0), 'Raw Data'!AO965, 0)</f>
        <v/>
      </c>
      <c r="Z970">
        <f>IF(ISBLANK('Raw Data'!D965), 0, IF('Raw Data'!D965-'Raw Data'!E965&gt;1, 'Raw Data'!AW965, 0))</f>
        <v/>
      </c>
      <c r="AA970">
        <f>IF(ISBLANK('Raw Data'!A965), 0, IF(ABS('Raw Data'!D965-'Raw Data'!E965)&lt;2, 'Raw Data'!AX965, 0))</f>
        <v/>
      </c>
      <c r="AB970">
        <f>IF(ISBLANK('Raw Data'!D965), 0, IF('Raw Data'!E965-'Raw Data'!D965&gt;1, 'Raw Data'!AY965, 0))</f>
        <v/>
      </c>
      <c r="AC970">
        <f>IF(ISBLANK('Raw Data'!D965), 0, IF('Raw Data'!D965-'Raw Data'!E965&gt;2, 'Raw Data'!AZ965, 0))</f>
        <v/>
      </c>
      <c r="AD970">
        <f>IF(ISBLANK('Raw Data'!A965), 0, IF(ABS('Raw Data'!D965-'Raw Data'!E965)&lt;3, 'Raw Data'!BA965, 0))</f>
        <v/>
      </c>
      <c r="AE970">
        <f>IF(ISBLANK('Raw Data'!D965), 0, IF('Raw Data'!E965-'Raw Data'!D965&gt;2, 'Raw Data'!BB965, 0))</f>
        <v/>
      </c>
      <c r="AF970">
        <f>IF(ISBLANK('Raw Data'!D965), 0, IF('Raw Data'!D965-'Raw Data'!E965&gt;3, 'Raw Data'!BC965, 0))</f>
        <v/>
      </c>
      <c r="AG970">
        <f>IF(ISBLANK('Raw Data'!A965), 0, IF(ABS('Raw Data'!D965-'Raw Data'!E965)&lt;4, 'Raw Data'!BD965, 0))</f>
        <v/>
      </c>
      <c r="AH970">
        <f>IF(ISBLANK('Raw Data'!D965), 0, IF('Raw Data'!E965-'Raw Data'!D965&gt;3, 'Raw Data'!BE965, 0))</f>
        <v/>
      </c>
      <c r="AI970">
        <f>IF(SUM('Raw Data'!D965:E965)&gt;'Raw Data'!F965, 'Raw Data'!G965, 0)</f>
        <v/>
      </c>
      <c r="AJ970">
        <f>IF(ISBLANK('Raw Data'!D965), 0, IF(SUM('Raw Data'!D965:E965)&lt;'Raw Data'!F965, 'Raw Data'!H965, 0))</f>
        <v/>
      </c>
      <c r="AK970">
        <f>IF(ISBLANK('Raw Data'!A965), 0, IF(AND('Raw Data'!D965&lt;3, 'Raw Data'!E965&lt;3, 'Raw Data'!F965&lt;BB$2), 'Raw Data'!AF965, 0))</f>
        <v/>
      </c>
      <c r="AL970">
        <f>IF(ISBLANK('Raw Data'!A965), 0, IF(AND('Raw Data'!D965&lt;4, 'Raw Data'!E965&lt;4, 'Raw Data'!F965&lt;BB$2), 'Raw Data'!AI965, 0))</f>
        <v/>
      </c>
      <c r="AM970">
        <f>IF(ISBLANK('Raw Data'!A965), 0, IF(AND('Raw Data'!D965&lt;5, 'Raw Data'!E965&lt;5, 'Raw Data'!F965&lt;BB$2), 'Raw Data'!AL965, 0))</f>
        <v/>
      </c>
      <c r="AN970">
        <f>IF(ISBLANK('Raw Data'!A965), 0, IF(AND('Raw Data'!D965&lt;6, 'Raw Data'!E965&lt;6, 'Raw Data'!F965&lt;BB$2), 'Raw Data'!AO965, 0))</f>
        <v/>
      </c>
      <c r="AO970">
        <f>IF(ISBLANK('Raw Data'!A965), 0, IF(AND('Raw Data'!I965&lt;Analysis!$BC$2, 'Raw Data'!D965-'Raw Data'!E965&gt;1), 'Raw Data'!AW965, IF(AND('Raw Data'!J965&lt;Analysis!$BC$2, 'Raw Data'!E965-'Raw Data'!D965&gt;1), 'Raw Data'!AY965, 0)))</f>
        <v/>
      </c>
      <c r="AP970">
        <f>IF(ISBLANK('Raw Data'!A965), 0, IF(AND('Raw Data'!I965&lt;Analysis!$BC$2, 'Raw Data'!D965-'Raw Data'!E965&gt;2), 'Raw Data'!AZ965, IF(AND('Raw Data'!J965&lt;Analysis!$BC$2, 'Raw Data'!E965-'Raw Data'!D965&gt;2), 'Raw Data'!BB965, 0)))</f>
        <v/>
      </c>
      <c r="AQ970">
        <f>IF(ISBLANK('Raw Data'!A965), 0, IF(AND('Raw Data'!I965&lt;Analysis!$BC$2, 'Raw Data'!D965-'Raw Data'!E965&gt;3), 'Raw Data'!BC965, IF(AND('Raw Data'!J965&lt;Analysis!$BC$2, 'Raw Data'!E965-'Raw Data'!D965&gt;3), 'Raw Data'!BE965, 0)))</f>
        <v/>
      </c>
      <c r="AR970">
        <f>IF('Hidden Analysiss'!D966=1,IF(ABS('Raw Data'!E965-'Raw Data'!D965)&lt;2,'Raw Data'!AX965,0), 0)</f>
        <v/>
      </c>
      <c r="AS970">
        <f>IF('Hidden Analysiss'!D966=1,IF(ABS('Raw Data'!E965-'Raw Data'!D965)&lt;3,'Raw Data'!BA965,0), 0)</f>
        <v/>
      </c>
      <c r="AT970">
        <f>IF('Hidden Analysiss'!D966=1,IF(ABS('Raw Data'!E965-'Raw Data'!D965)&lt;4,'Raw Data'!BD965,0), 0)</f>
        <v/>
      </c>
      <c r="AU970">
        <f>IF(AND('Hidden Analysiss'!E966=1, ABS('Raw Data'!E965-'Raw Data'!D965)&lt;2), 'Raw Data'!AX965, 0)</f>
        <v/>
      </c>
      <c r="AV970">
        <f>IF(AND('Hidden Analysiss'!E966=1, ABS('Raw Data'!E965-'Raw Data'!D965)&lt;3), 'Raw Data'!BA965, 0)</f>
        <v/>
      </c>
      <c r="AW970">
        <f>IF(AND('Hidden Analysiss'!E966=1, ABS('Raw Data'!E965-'Raw Data'!D965)&lt;3), 'Raw Data'!BD965, 0)</f>
        <v/>
      </c>
    </row>
    <row r="971">
      <c r="A971" s="1">
        <f>'Raw Data'!A966</f>
        <v/>
      </c>
      <c r="B971">
        <f>IF('Raw Data'!E966&gt;'Raw Data'!D966, 'Raw Data'!J966, 0)</f>
        <v/>
      </c>
      <c r="C971">
        <f>IF('Raw Data'!D966&gt;'Raw Data'!E966, 'Raw Data'!I966, 0)</f>
        <v/>
      </c>
      <c r="D971">
        <f>SUM(G971:H971)</f>
        <v/>
      </c>
      <c r="E971">
        <f>IF(AND('Raw Data'!J966&lt;'Raw Data'!I966,'Raw Data'!E966&gt;'Raw Data'!D966,'Raw Data'!E966-'Raw Data'!D966&gt;3),'Raw Data'!N966,IF(AND('Raw Data'!I966&lt;'Raw Data'!J966,'Raw Data'!D966&gt;'Raw Data'!E966,'Raw Data'!D966-'Raw Data'!E966&gt;3),'Raw Data'!M966,0))</f>
        <v/>
      </c>
      <c r="F971">
        <f>IF(AND('Raw Data'!J966&lt;'Raw Data'!I966,'Raw Data'!E966&gt;'Raw Data'!D966,'Raw Data'!E966-'Raw Data'!D966&lt;4),'Raw Data'!L966,IF(AND('Raw Data'!I966&lt;'Raw Data'!J966,'Raw Data'!D966&gt;'Raw Data'!E966,'Raw Data'!D966-'Raw Data'!E966&lt;4),'Raw Data'!K966,0))</f>
        <v/>
      </c>
      <c r="G971">
        <f>IF(AND('Raw Data'!J966&lt;'Raw Data'!I966, 'Raw Data'!E966&gt;'Raw Data'!D966), 'Raw Data'!J966, 0)</f>
        <v/>
      </c>
      <c r="H971">
        <f>IF(AND('Raw Data'!J966&gt;'Raw Data'!I966, 'Raw Data'!E966&lt;'Raw Data'!D966), 'Raw Data'!I966, 0)</f>
        <v/>
      </c>
      <c r="I971">
        <f>SUM(J971:K971)</f>
        <v/>
      </c>
      <c r="J971">
        <f>IF(AND('Raw Data'!J966&gt;'Raw Data'!I966, 'Raw Data'!E966&gt;'Raw Data'!D966), 'Raw Data'!J966, 0)</f>
        <v/>
      </c>
      <c r="K971">
        <f>IF(AND('Raw Data'!I966&gt;'Raw Data'!J966, 'Raw Data'!D966&gt;'Raw Data'!E966), 'Raw Data'!I966, 0)</f>
        <v/>
      </c>
      <c r="L971">
        <f>IF('Raw Data'!E966-'Raw Data'!D966&gt;3, 'Raw Data'!N966, 0)</f>
        <v/>
      </c>
      <c r="M971">
        <f>IF('Raw Data'!D966-'Raw Data'!E966&gt;3, 'Raw Data'!M966, 0)</f>
        <v/>
      </c>
      <c r="N971">
        <f>IF(ISBLANK('Raw Data'!D966),0,IF(AND('Raw Data'!E966&gt;'Raw Data'!D966,'Raw Data'!E966-'Raw Data'!D966&gt;0,'Raw Data'!E966-'Raw Data'!D966&lt;4),'Raw Data'!L966, 0))</f>
        <v/>
      </c>
      <c r="O971">
        <f>IF(ISBLANK('Raw Data'!D966),0,IF(AND('Raw Data'!E966&gt;'Raw Data'!D966,'Raw Data'!E966-'Raw Data'!D966&gt;0,'Raw Data'!D966-'Raw Data'!E966&lt;4),'Raw Data'!K966, 0))</f>
        <v/>
      </c>
      <c r="P971">
        <f>IF('Raw Data'!E966-'Raw Data'!D966&gt;3, 'Raw Data'!N966, IF('Raw Data'!D966-'Raw Data'!E966&gt;3, 'Raw Data'!M966, 0))</f>
        <v/>
      </c>
      <c r="Q971">
        <f>IF(ISBLANK('Raw Data'!E966),0,IF(AND('Raw Data'!E966-'Raw Data'!D966&lt;4,'Raw Data'!E966-'Raw Data'!D966&gt;0),'Raw Data'!L966,IF(AND('Raw Data'!D966&gt;'Raw Data'!E966,'Raw Data'!D966-'Raw Data'!E966&gt;0),'Raw Data'!K966,0)))</f>
        <v/>
      </c>
      <c r="R971">
        <f>IF(ISBLANK('Raw Data'!K966),0,IFERROR(IF(MATCH(SMALL('Raw Data'!K966:N966,1),L971:O971,0),SMALL('Raw Data'!K966:N966,1)),0))</f>
        <v/>
      </c>
      <c r="S971">
        <f>IF(ISBLANK('Raw Data'!K966),0,IFERROR(IF(MATCH(SMALL('Raw Data'!K966:N966,2),L971:O971,0),SMALL('Raw Data'!K966:N966,2)),0))</f>
        <v/>
      </c>
      <c r="T971">
        <f>IF(ISBLANK('Raw Data'!K966),0,IFERROR(IF(MATCH(SMALL('Raw Data'!K966:N966,3),L971:O971,0),SMALL('Raw Data'!K966:N966,3)),0))</f>
        <v/>
      </c>
      <c r="U971">
        <f>IF(ISBLANK('Raw Data'!K966),0,IFERROR(IF(MATCH(SMALL('Raw Data'!K966:N966,4),L971:O971,0),SMALL('Raw Data'!K966:N966,4)),0))</f>
        <v/>
      </c>
      <c r="V971">
        <f>IF(AND('Raw Data'!D966&lt;3, 'Raw Data'!E966&lt;3, 'Raw Data'!A966&gt;0), 'Raw Data'!AF966, 0)</f>
        <v/>
      </c>
      <c r="W971">
        <f>IF(AND('Raw Data'!D966&lt;4, 'Raw Data'!E966&lt;4, 'Raw Data'!A966&gt;0), 'Raw Data'!AI966, 0)</f>
        <v/>
      </c>
      <c r="X971">
        <f>IF(AND('Raw Data'!D966&lt;5, 'Raw Data'!E966&lt;5, 'Raw Data'!A966&gt;0), 'Raw Data'!AL966, 0)</f>
        <v/>
      </c>
      <c r="Y971">
        <f>IF(AND('Raw Data'!D966&lt;6, 'Raw Data'!E966&lt;6, 'Raw Data'!A966&gt;0), 'Raw Data'!AO966, 0)</f>
        <v/>
      </c>
      <c r="Z971">
        <f>IF(ISBLANK('Raw Data'!D966), 0, IF('Raw Data'!D966-'Raw Data'!E966&gt;1, 'Raw Data'!AW966, 0))</f>
        <v/>
      </c>
      <c r="AA971">
        <f>IF(ISBLANK('Raw Data'!A966), 0, IF(ABS('Raw Data'!D966-'Raw Data'!E966)&lt;2, 'Raw Data'!AX966, 0))</f>
        <v/>
      </c>
      <c r="AB971">
        <f>IF(ISBLANK('Raw Data'!D966), 0, IF('Raw Data'!E966-'Raw Data'!D966&gt;1, 'Raw Data'!AY966, 0))</f>
        <v/>
      </c>
      <c r="AC971">
        <f>IF(ISBLANK('Raw Data'!D966), 0, IF('Raw Data'!D966-'Raw Data'!E966&gt;2, 'Raw Data'!AZ966, 0))</f>
        <v/>
      </c>
      <c r="AD971">
        <f>IF(ISBLANK('Raw Data'!A966), 0, IF(ABS('Raw Data'!D966-'Raw Data'!E966)&lt;3, 'Raw Data'!BA966, 0))</f>
        <v/>
      </c>
      <c r="AE971">
        <f>IF(ISBLANK('Raw Data'!D966), 0, IF('Raw Data'!E966-'Raw Data'!D966&gt;2, 'Raw Data'!BB966, 0))</f>
        <v/>
      </c>
      <c r="AF971">
        <f>IF(ISBLANK('Raw Data'!D966), 0, IF('Raw Data'!D966-'Raw Data'!E966&gt;3, 'Raw Data'!BC966, 0))</f>
        <v/>
      </c>
      <c r="AG971">
        <f>IF(ISBLANK('Raw Data'!A966), 0, IF(ABS('Raw Data'!D966-'Raw Data'!E966)&lt;4, 'Raw Data'!BD966, 0))</f>
        <v/>
      </c>
      <c r="AH971">
        <f>IF(ISBLANK('Raw Data'!D966), 0, IF('Raw Data'!E966-'Raw Data'!D966&gt;3, 'Raw Data'!BE966, 0))</f>
        <v/>
      </c>
      <c r="AI971">
        <f>IF(SUM('Raw Data'!D966:E966)&gt;'Raw Data'!F966, 'Raw Data'!G966, 0)</f>
        <v/>
      </c>
      <c r="AJ971">
        <f>IF(ISBLANK('Raw Data'!D966), 0, IF(SUM('Raw Data'!D966:E966)&lt;'Raw Data'!F966, 'Raw Data'!H966, 0))</f>
        <v/>
      </c>
      <c r="AK971">
        <f>IF(ISBLANK('Raw Data'!A966), 0, IF(AND('Raw Data'!D966&lt;3, 'Raw Data'!E966&lt;3, 'Raw Data'!F966&lt;BB$2), 'Raw Data'!AF966, 0))</f>
        <v/>
      </c>
      <c r="AL971">
        <f>IF(ISBLANK('Raw Data'!A966), 0, IF(AND('Raw Data'!D966&lt;4, 'Raw Data'!E966&lt;4, 'Raw Data'!F966&lt;BB$2), 'Raw Data'!AI966, 0))</f>
        <v/>
      </c>
      <c r="AM971">
        <f>IF(ISBLANK('Raw Data'!A966), 0, IF(AND('Raw Data'!D966&lt;5, 'Raw Data'!E966&lt;5, 'Raw Data'!F966&lt;BB$2), 'Raw Data'!AL966, 0))</f>
        <v/>
      </c>
      <c r="AN971">
        <f>IF(ISBLANK('Raw Data'!A966), 0, IF(AND('Raw Data'!D966&lt;6, 'Raw Data'!E966&lt;6, 'Raw Data'!F966&lt;BB$2), 'Raw Data'!AO966, 0))</f>
        <v/>
      </c>
      <c r="AO971">
        <f>IF(ISBLANK('Raw Data'!A966), 0, IF(AND('Raw Data'!I966&lt;Analysis!$BC$2, 'Raw Data'!D966-'Raw Data'!E966&gt;1), 'Raw Data'!AW966, IF(AND('Raw Data'!J966&lt;Analysis!$BC$2, 'Raw Data'!E966-'Raw Data'!D966&gt;1), 'Raw Data'!AY966, 0)))</f>
        <v/>
      </c>
      <c r="AP971">
        <f>IF(ISBLANK('Raw Data'!A966), 0, IF(AND('Raw Data'!I966&lt;Analysis!$BC$2, 'Raw Data'!D966-'Raw Data'!E966&gt;2), 'Raw Data'!AZ966, IF(AND('Raw Data'!J966&lt;Analysis!$BC$2, 'Raw Data'!E966-'Raw Data'!D966&gt;2), 'Raw Data'!BB966, 0)))</f>
        <v/>
      </c>
      <c r="AQ971">
        <f>IF(ISBLANK('Raw Data'!A966), 0, IF(AND('Raw Data'!I966&lt;Analysis!$BC$2, 'Raw Data'!D966-'Raw Data'!E966&gt;3), 'Raw Data'!BC966, IF(AND('Raw Data'!J966&lt;Analysis!$BC$2, 'Raw Data'!E966-'Raw Data'!D966&gt;3), 'Raw Data'!BE966, 0)))</f>
        <v/>
      </c>
      <c r="AR971">
        <f>IF('Hidden Analysiss'!D967=1,IF(ABS('Raw Data'!E966-'Raw Data'!D966)&lt;2,'Raw Data'!AX966,0), 0)</f>
        <v/>
      </c>
      <c r="AS971">
        <f>IF('Hidden Analysiss'!D967=1,IF(ABS('Raw Data'!E966-'Raw Data'!D966)&lt;3,'Raw Data'!BA966,0), 0)</f>
        <v/>
      </c>
      <c r="AT971">
        <f>IF('Hidden Analysiss'!D967=1,IF(ABS('Raw Data'!E966-'Raw Data'!D966)&lt;4,'Raw Data'!BD966,0), 0)</f>
        <v/>
      </c>
      <c r="AU971">
        <f>IF(AND('Hidden Analysiss'!E967=1, ABS('Raw Data'!E966-'Raw Data'!D966)&lt;2), 'Raw Data'!AX966, 0)</f>
        <v/>
      </c>
      <c r="AV971">
        <f>IF(AND('Hidden Analysiss'!E967=1, ABS('Raw Data'!E966-'Raw Data'!D966)&lt;3), 'Raw Data'!BA966, 0)</f>
        <v/>
      </c>
      <c r="AW971">
        <f>IF(AND('Hidden Analysiss'!E967=1, ABS('Raw Data'!E966-'Raw Data'!D966)&lt;3), 'Raw Data'!BD966, 0)</f>
        <v/>
      </c>
    </row>
    <row r="972">
      <c r="A972" s="1">
        <f>'Raw Data'!A967</f>
        <v/>
      </c>
      <c r="B972">
        <f>IF('Raw Data'!E967&gt;'Raw Data'!D967, 'Raw Data'!J967, 0)</f>
        <v/>
      </c>
      <c r="C972">
        <f>IF('Raw Data'!D967&gt;'Raw Data'!E967, 'Raw Data'!I967, 0)</f>
        <v/>
      </c>
      <c r="D972">
        <f>SUM(G972:H972)</f>
        <v/>
      </c>
      <c r="E972">
        <f>IF(AND('Raw Data'!J967&lt;'Raw Data'!I967,'Raw Data'!E967&gt;'Raw Data'!D967,'Raw Data'!E967-'Raw Data'!D967&gt;3),'Raw Data'!N967,IF(AND('Raw Data'!I967&lt;'Raw Data'!J967,'Raw Data'!D967&gt;'Raw Data'!E967,'Raw Data'!D967-'Raw Data'!E967&gt;3),'Raw Data'!M967,0))</f>
        <v/>
      </c>
      <c r="F972">
        <f>IF(AND('Raw Data'!J967&lt;'Raw Data'!I967,'Raw Data'!E967&gt;'Raw Data'!D967,'Raw Data'!E967-'Raw Data'!D967&lt;4),'Raw Data'!L967,IF(AND('Raw Data'!I967&lt;'Raw Data'!J967,'Raw Data'!D967&gt;'Raw Data'!E967,'Raw Data'!D967-'Raw Data'!E967&lt;4),'Raw Data'!K967,0))</f>
        <v/>
      </c>
      <c r="G972">
        <f>IF(AND('Raw Data'!J967&lt;'Raw Data'!I967, 'Raw Data'!E967&gt;'Raw Data'!D967), 'Raw Data'!J967, 0)</f>
        <v/>
      </c>
      <c r="H972">
        <f>IF(AND('Raw Data'!J967&gt;'Raw Data'!I967, 'Raw Data'!E967&lt;'Raw Data'!D967), 'Raw Data'!I967, 0)</f>
        <v/>
      </c>
      <c r="I972">
        <f>SUM(J972:K972)</f>
        <v/>
      </c>
      <c r="J972">
        <f>IF(AND('Raw Data'!J967&gt;'Raw Data'!I967, 'Raw Data'!E967&gt;'Raw Data'!D967), 'Raw Data'!J967, 0)</f>
        <v/>
      </c>
      <c r="K972">
        <f>IF(AND('Raw Data'!I967&gt;'Raw Data'!J967, 'Raw Data'!D967&gt;'Raw Data'!E967), 'Raw Data'!I967, 0)</f>
        <v/>
      </c>
      <c r="L972">
        <f>IF('Raw Data'!E967-'Raw Data'!D967&gt;3, 'Raw Data'!N967, 0)</f>
        <v/>
      </c>
      <c r="M972">
        <f>IF('Raw Data'!D967-'Raw Data'!E967&gt;3, 'Raw Data'!M967, 0)</f>
        <v/>
      </c>
      <c r="N972">
        <f>IF(ISBLANK('Raw Data'!D967),0,IF(AND('Raw Data'!E967&gt;'Raw Data'!D967,'Raw Data'!E967-'Raw Data'!D967&gt;0,'Raw Data'!E967-'Raw Data'!D967&lt;4),'Raw Data'!L967, 0))</f>
        <v/>
      </c>
      <c r="O972">
        <f>IF(ISBLANK('Raw Data'!D967),0,IF(AND('Raw Data'!E967&gt;'Raw Data'!D967,'Raw Data'!E967-'Raw Data'!D967&gt;0,'Raw Data'!D967-'Raw Data'!E967&lt;4),'Raw Data'!K967, 0))</f>
        <v/>
      </c>
      <c r="P972">
        <f>IF('Raw Data'!E967-'Raw Data'!D967&gt;3, 'Raw Data'!N967, IF('Raw Data'!D967-'Raw Data'!E967&gt;3, 'Raw Data'!M967, 0))</f>
        <v/>
      </c>
      <c r="Q972">
        <f>IF(ISBLANK('Raw Data'!E967),0,IF(AND('Raw Data'!E967-'Raw Data'!D967&lt;4,'Raw Data'!E967-'Raw Data'!D967&gt;0),'Raw Data'!L967,IF(AND('Raw Data'!D967&gt;'Raw Data'!E967,'Raw Data'!D967-'Raw Data'!E967&gt;0),'Raw Data'!K967,0)))</f>
        <v/>
      </c>
      <c r="R972">
        <f>IF(ISBLANK('Raw Data'!K967),0,IFERROR(IF(MATCH(SMALL('Raw Data'!K967:N967,1),L972:O972,0),SMALL('Raw Data'!K967:N967,1)),0))</f>
        <v/>
      </c>
      <c r="S972">
        <f>IF(ISBLANK('Raw Data'!K967),0,IFERROR(IF(MATCH(SMALL('Raw Data'!K967:N967,2),L972:O972,0),SMALL('Raw Data'!K967:N967,2)),0))</f>
        <v/>
      </c>
      <c r="T972">
        <f>IF(ISBLANK('Raw Data'!K967),0,IFERROR(IF(MATCH(SMALL('Raw Data'!K967:N967,3),L972:O972,0),SMALL('Raw Data'!K967:N967,3)),0))</f>
        <v/>
      </c>
      <c r="U972">
        <f>IF(ISBLANK('Raw Data'!K967),0,IFERROR(IF(MATCH(SMALL('Raw Data'!K967:N967,4),L972:O972,0),SMALL('Raw Data'!K967:N967,4)),0))</f>
        <v/>
      </c>
      <c r="V972">
        <f>IF(AND('Raw Data'!D967&lt;3, 'Raw Data'!E967&lt;3, 'Raw Data'!A967&gt;0), 'Raw Data'!AF967, 0)</f>
        <v/>
      </c>
      <c r="W972">
        <f>IF(AND('Raw Data'!D967&lt;4, 'Raw Data'!E967&lt;4, 'Raw Data'!A967&gt;0), 'Raw Data'!AI967, 0)</f>
        <v/>
      </c>
      <c r="X972">
        <f>IF(AND('Raw Data'!D967&lt;5, 'Raw Data'!E967&lt;5, 'Raw Data'!A967&gt;0), 'Raw Data'!AL967, 0)</f>
        <v/>
      </c>
      <c r="Y972">
        <f>IF(AND('Raw Data'!D967&lt;6, 'Raw Data'!E967&lt;6, 'Raw Data'!A967&gt;0), 'Raw Data'!AO967, 0)</f>
        <v/>
      </c>
      <c r="Z972">
        <f>IF(ISBLANK('Raw Data'!D967), 0, IF('Raw Data'!D967-'Raw Data'!E967&gt;1, 'Raw Data'!AW967, 0))</f>
        <v/>
      </c>
      <c r="AA972">
        <f>IF(ISBLANK('Raw Data'!A967), 0, IF(ABS('Raw Data'!D967-'Raw Data'!E967)&lt;2, 'Raw Data'!AX967, 0))</f>
        <v/>
      </c>
      <c r="AB972">
        <f>IF(ISBLANK('Raw Data'!D967), 0, IF('Raw Data'!E967-'Raw Data'!D967&gt;1, 'Raw Data'!AY967, 0))</f>
        <v/>
      </c>
      <c r="AC972">
        <f>IF(ISBLANK('Raw Data'!D967), 0, IF('Raw Data'!D967-'Raw Data'!E967&gt;2, 'Raw Data'!AZ967, 0))</f>
        <v/>
      </c>
      <c r="AD972">
        <f>IF(ISBLANK('Raw Data'!A967), 0, IF(ABS('Raw Data'!D967-'Raw Data'!E967)&lt;3, 'Raw Data'!BA967, 0))</f>
        <v/>
      </c>
      <c r="AE972">
        <f>IF(ISBLANK('Raw Data'!D967), 0, IF('Raw Data'!E967-'Raw Data'!D967&gt;2, 'Raw Data'!BB967, 0))</f>
        <v/>
      </c>
      <c r="AF972">
        <f>IF(ISBLANK('Raw Data'!D967), 0, IF('Raw Data'!D967-'Raw Data'!E967&gt;3, 'Raw Data'!BC967, 0))</f>
        <v/>
      </c>
      <c r="AG972">
        <f>IF(ISBLANK('Raw Data'!A967), 0, IF(ABS('Raw Data'!D967-'Raw Data'!E967)&lt;4, 'Raw Data'!BD967, 0))</f>
        <v/>
      </c>
      <c r="AH972">
        <f>IF(ISBLANK('Raw Data'!D967), 0, IF('Raw Data'!E967-'Raw Data'!D967&gt;3, 'Raw Data'!BE967, 0))</f>
        <v/>
      </c>
      <c r="AI972">
        <f>IF(SUM('Raw Data'!D967:E967)&gt;'Raw Data'!F967, 'Raw Data'!G967, 0)</f>
        <v/>
      </c>
      <c r="AJ972">
        <f>IF(ISBLANK('Raw Data'!D967), 0, IF(SUM('Raw Data'!D967:E967)&lt;'Raw Data'!F967, 'Raw Data'!H967, 0))</f>
        <v/>
      </c>
      <c r="AK972">
        <f>IF(ISBLANK('Raw Data'!A967), 0, IF(AND('Raw Data'!D967&lt;3, 'Raw Data'!E967&lt;3, 'Raw Data'!F967&lt;BB$2), 'Raw Data'!AF967, 0))</f>
        <v/>
      </c>
      <c r="AL972">
        <f>IF(ISBLANK('Raw Data'!A967), 0, IF(AND('Raw Data'!D967&lt;4, 'Raw Data'!E967&lt;4, 'Raw Data'!F967&lt;BB$2), 'Raw Data'!AI967, 0))</f>
        <v/>
      </c>
      <c r="AM972">
        <f>IF(ISBLANK('Raw Data'!A967), 0, IF(AND('Raw Data'!D967&lt;5, 'Raw Data'!E967&lt;5, 'Raw Data'!F967&lt;BB$2), 'Raw Data'!AL967, 0))</f>
        <v/>
      </c>
      <c r="AN972">
        <f>IF(ISBLANK('Raw Data'!A967), 0, IF(AND('Raw Data'!D967&lt;6, 'Raw Data'!E967&lt;6, 'Raw Data'!F967&lt;BB$2), 'Raw Data'!AO967, 0))</f>
        <v/>
      </c>
      <c r="AO972">
        <f>IF(ISBLANK('Raw Data'!A967), 0, IF(AND('Raw Data'!I967&lt;Analysis!$BC$2, 'Raw Data'!D967-'Raw Data'!E967&gt;1), 'Raw Data'!AW967, IF(AND('Raw Data'!J967&lt;Analysis!$BC$2, 'Raw Data'!E967-'Raw Data'!D967&gt;1), 'Raw Data'!AY967, 0)))</f>
        <v/>
      </c>
      <c r="AP972">
        <f>IF(ISBLANK('Raw Data'!A967), 0, IF(AND('Raw Data'!I967&lt;Analysis!$BC$2, 'Raw Data'!D967-'Raw Data'!E967&gt;2), 'Raw Data'!AZ967, IF(AND('Raw Data'!J967&lt;Analysis!$BC$2, 'Raw Data'!E967-'Raw Data'!D967&gt;2), 'Raw Data'!BB967, 0)))</f>
        <v/>
      </c>
      <c r="AQ972">
        <f>IF(ISBLANK('Raw Data'!A967), 0, IF(AND('Raw Data'!I967&lt;Analysis!$BC$2, 'Raw Data'!D967-'Raw Data'!E967&gt;3), 'Raw Data'!BC967, IF(AND('Raw Data'!J967&lt;Analysis!$BC$2, 'Raw Data'!E967-'Raw Data'!D967&gt;3), 'Raw Data'!BE967, 0)))</f>
        <v/>
      </c>
      <c r="AR972">
        <f>IF('Hidden Analysiss'!D968=1,IF(ABS('Raw Data'!E967-'Raw Data'!D967)&lt;2,'Raw Data'!AX967,0), 0)</f>
        <v/>
      </c>
      <c r="AS972">
        <f>IF('Hidden Analysiss'!D968=1,IF(ABS('Raw Data'!E967-'Raw Data'!D967)&lt;3,'Raw Data'!BA967,0), 0)</f>
        <v/>
      </c>
      <c r="AT972">
        <f>IF('Hidden Analysiss'!D968=1,IF(ABS('Raw Data'!E967-'Raw Data'!D967)&lt;4,'Raw Data'!BD967,0), 0)</f>
        <v/>
      </c>
      <c r="AU972">
        <f>IF(AND('Hidden Analysiss'!E968=1, ABS('Raw Data'!E967-'Raw Data'!D967)&lt;2), 'Raw Data'!AX967, 0)</f>
        <v/>
      </c>
      <c r="AV972">
        <f>IF(AND('Hidden Analysiss'!E968=1, ABS('Raw Data'!E967-'Raw Data'!D967)&lt;3), 'Raw Data'!BA967, 0)</f>
        <v/>
      </c>
      <c r="AW972">
        <f>IF(AND('Hidden Analysiss'!E968=1, ABS('Raw Data'!E967-'Raw Data'!D967)&lt;3), 'Raw Data'!BD967, 0)</f>
        <v/>
      </c>
    </row>
    <row r="973">
      <c r="A973" s="1">
        <f>'Raw Data'!A968</f>
        <v/>
      </c>
      <c r="B973">
        <f>IF('Raw Data'!E968&gt;'Raw Data'!D968, 'Raw Data'!J968, 0)</f>
        <v/>
      </c>
      <c r="C973">
        <f>IF('Raw Data'!D968&gt;'Raw Data'!E968, 'Raw Data'!I968, 0)</f>
        <v/>
      </c>
      <c r="D973">
        <f>SUM(G973:H973)</f>
        <v/>
      </c>
      <c r="E973">
        <f>IF(AND('Raw Data'!J968&lt;'Raw Data'!I968,'Raw Data'!E968&gt;'Raw Data'!D968,'Raw Data'!E968-'Raw Data'!D968&gt;3),'Raw Data'!N968,IF(AND('Raw Data'!I968&lt;'Raw Data'!J968,'Raw Data'!D968&gt;'Raw Data'!E968,'Raw Data'!D968-'Raw Data'!E968&gt;3),'Raw Data'!M968,0))</f>
        <v/>
      </c>
      <c r="F973">
        <f>IF(AND('Raw Data'!J968&lt;'Raw Data'!I968,'Raw Data'!E968&gt;'Raw Data'!D968,'Raw Data'!E968-'Raw Data'!D968&lt;4),'Raw Data'!L968,IF(AND('Raw Data'!I968&lt;'Raw Data'!J968,'Raw Data'!D968&gt;'Raw Data'!E968,'Raw Data'!D968-'Raw Data'!E968&lt;4),'Raw Data'!K968,0))</f>
        <v/>
      </c>
      <c r="G973">
        <f>IF(AND('Raw Data'!J968&lt;'Raw Data'!I968, 'Raw Data'!E968&gt;'Raw Data'!D968), 'Raw Data'!J968, 0)</f>
        <v/>
      </c>
      <c r="H973">
        <f>IF(AND('Raw Data'!J968&gt;'Raw Data'!I968, 'Raw Data'!E968&lt;'Raw Data'!D968), 'Raw Data'!I968, 0)</f>
        <v/>
      </c>
      <c r="I973">
        <f>SUM(J973:K973)</f>
        <v/>
      </c>
      <c r="J973">
        <f>IF(AND('Raw Data'!J968&gt;'Raw Data'!I968, 'Raw Data'!E968&gt;'Raw Data'!D968), 'Raw Data'!J968, 0)</f>
        <v/>
      </c>
      <c r="K973">
        <f>IF(AND('Raw Data'!I968&gt;'Raw Data'!J968, 'Raw Data'!D968&gt;'Raw Data'!E968), 'Raw Data'!I968, 0)</f>
        <v/>
      </c>
      <c r="L973">
        <f>IF('Raw Data'!E968-'Raw Data'!D968&gt;3, 'Raw Data'!N968, 0)</f>
        <v/>
      </c>
      <c r="M973">
        <f>IF('Raw Data'!D968-'Raw Data'!E968&gt;3, 'Raw Data'!M968, 0)</f>
        <v/>
      </c>
      <c r="N973">
        <f>IF(ISBLANK('Raw Data'!D968),0,IF(AND('Raw Data'!E968&gt;'Raw Data'!D968,'Raw Data'!E968-'Raw Data'!D968&gt;0,'Raw Data'!E968-'Raw Data'!D968&lt;4),'Raw Data'!L968, 0))</f>
        <v/>
      </c>
      <c r="O973">
        <f>IF(ISBLANK('Raw Data'!D968),0,IF(AND('Raw Data'!E968&gt;'Raw Data'!D968,'Raw Data'!E968-'Raw Data'!D968&gt;0,'Raw Data'!D968-'Raw Data'!E968&lt;4),'Raw Data'!K968, 0))</f>
        <v/>
      </c>
      <c r="P973">
        <f>IF('Raw Data'!E968-'Raw Data'!D968&gt;3, 'Raw Data'!N968, IF('Raw Data'!D968-'Raw Data'!E968&gt;3, 'Raw Data'!M968, 0))</f>
        <v/>
      </c>
      <c r="Q973">
        <f>IF(ISBLANK('Raw Data'!E968),0,IF(AND('Raw Data'!E968-'Raw Data'!D968&lt;4,'Raw Data'!E968-'Raw Data'!D968&gt;0),'Raw Data'!L968,IF(AND('Raw Data'!D968&gt;'Raw Data'!E968,'Raw Data'!D968-'Raw Data'!E968&gt;0),'Raw Data'!K968,0)))</f>
        <v/>
      </c>
      <c r="R973">
        <f>IF(ISBLANK('Raw Data'!K968),0,IFERROR(IF(MATCH(SMALL('Raw Data'!K968:N968,1),L973:O973,0),SMALL('Raw Data'!K968:N968,1)),0))</f>
        <v/>
      </c>
      <c r="S973">
        <f>IF(ISBLANK('Raw Data'!K968),0,IFERROR(IF(MATCH(SMALL('Raw Data'!K968:N968,2),L973:O973,0),SMALL('Raw Data'!K968:N968,2)),0))</f>
        <v/>
      </c>
      <c r="T973">
        <f>IF(ISBLANK('Raw Data'!K968),0,IFERROR(IF(MATCH(SMALL('Raw Data'!K968:N968,3),L973:O973,0),SMALL('Raw Data'!K968:N968,3)),0))</f>
        <v/>
      </c>
      <c r="U973">
        <f>IF(ISBLANK('Raw Data'!K968),0,IFERROR(IF(MATCH(SMALL('Raw Data'!K968:N968,4),L973:O973,0),SMALL('Raw Data'!K968:N968,4)),0))</f>
        <v/>
      </c>
      <c r="V973">
        <f>IF(AND('Raw Data'!D968&lt;3, 'Raw Data'!E968&lt;3, 'Raw Data'!A968&gt;0), 'Raw Data'!AF968, 0)</f>
        <v/>
      </c>
      <c r="W973">
        <f>IF(AND('Raw Data'!D968&lt;4, 'Raw Data'!E968&lt;4, 'Raw Data'!A968&gt;0), 'Raw Data'!AI968, 0)</f>
        <v/>
      </c>
      <c r="X973">
        <f>IF(AND('Raw Data'!D968&lt;5, 'Raw Data'!E968&lt;5, 'Raw Data'!A968&gt;0), 'Raw Data'!AL968, 0)</f>
        <v/>
      </c>
      <c r="Y973">
        <f>IF(AND('Raw Data'!D968&lt;6, 'Raw Data'!E968&lt;6, 'Raw Data'!A968&gt;0), 'Raw Data'!AO968, 0)</f>
        <v/>
      </c>
      <c r="Z973">
        <f>IF(ISBLANK('Raw Data'!D968), 0, IF('Raw Data'!D968-'Raw Data'!E968&gt;1, 'Raw Data'!AW968, 0))</f>
        <v/>
      </c>
      <c r="AA973">
        <f>IF(ISBLANK('Raw Data'!A968), 0, IF(ABS('Raw Data'!D968-'Raw Data'!E968)&lt;2, 'Raw Data'!AX968, 0))</f>
        <v/>
      </c>
      <c r="AB973">
        <f>IF(ISBLANK('Raw Data'!D968), 0, IF('Raw Data'!E968-'Raw Data'!D968&gt;1, 'Raw Data'!AY968, 0))</f>
        <v/>
      </c>
      <c r="AC973">
        <f>IF(ISBLANK('Raw Data'!D968), 0, IF('Raw Data'!D968-'Raw Data'!E968&gt;2, 'Raw Data'!AZ968, 0))</f>
        <v/>
      </c>
      <c r="AD973">
        <f>IF(ISBLANK('Raw Data'!A968), 0, IF(ABS('Raw Data'!D968-'Raw Data'!E968)&lt;3, 'Raw Data'!BA968, 0))</f>
        <v/>
      </c>
      <c r="AE973">
        <f>IF(ISBLANK('Raw Data'!D968), 0, IF('Raw Data'!E968-'Raw Data'!D968&gt;2, 'Raw Data'!BB968, 0))</f>
        <v/>
      </c>
      <c r="AF973">
        <f>IF(ISBLANK('Raw Data'!D968), 0, IF('Raw Data'!D968-'Raw Data'!E968&gt;3, 'Raw Data'!BC968, 0))</f>
        <v/>
      </c>
      <c r="AG973">
        <f>IF(ISBLANK('Raw Data'!A968), 0, IF(ABS('Raw Data'!D968-'Raw Data'!E968)&lt;4, 'Raw Data'!BD968, 0))</f>
        <v/>
      </c>
      <c r="AH973">
        <f>IF(ISBLANK('Raw Data'!D968), 0, IF('Raw Data'!E968-'Raw Data'!D968&gt;3, 'Raw Data'!BE968, 0))</f>
        <v/>
      </c>
      <c r="AI973">
        <f>IF(SUM('Raw Data'!D968:E968)&gt;'Raw Data'!F968, 'Raw Data'!G968, 0)</f>
        <v/>
      </c>
      <c r="AJ973">
        <f>IF(ISBLANK('Raw Data'!D968), 0, IF(SUM('Raw Data'!D968:E968)&lt;'Raw Data'!F968, 'Raw Data'!H968, 0))</f>
        <v/>
      </c>
      <c r="AK973">
        <f>IF(ISBLANK('Raw Data'!A968), 0, IF(AND('Raw Data'!D968&lt;3, 'Raw Data'!E968&lt;3, 'Raw Data'!F968&lt;BB$2), 'Raw Data'!AF968, 0))</f>
        <v/>
      </c>
      <c r="AL973">
        <f>IF(ISBLANK('Raw Data'!A968), 0, IF(AND('Raw Data'!D968&lt;4, 'Raw Data'!E968&lt;4, 'Raw Data'!F968&lt;BB$2), 'Raw Data'!AI968, 0))</f>
        <v/>
      </c>
      <c r="AM973">
        <f>IF(ISBLANK('Raw Data'!A968), 0, IF(AND('Raw Data'!D968&lt;5, 'Raw Data'!E968&lt;5, 'Raw Data'!F968&lt;BB$2), 'Raw Data'!AL968, 0))</f>
        <v/>
      </c>
      <c r="AN973">
        <f>IF(ISBLANK('Raw Data'!A968), 0, IF(AND('Raw Data'!D968&lt;6, 'Raw Data'!E968&lt;6, 'Raw Data'!F968&lt;BB$2), 'Raw Data'!AO968, 0))</f>
        <v/>
      </c>
      <c r="AO973">
        <f>IF(ISBLANK('Raw Data'!A968), 0, IF(AND('Raw Data'!I968&lt;Analysis!$BC$2, 'Raw Data'!D968-'Raw Data'!E968&gt;1), 'Raw Data'!AW968, IF(AND('Raw Data'!J968&lt;Analysis!$BC$2, 'Raw Data'!E968-'Raw Data'!D968&gt;1), 'Raw Data'!AY968, 0)))</f>
        <v/>
      </c>
      <c r="AP973">
        <f>IF(ISBLANK('Raw Data'!A968), 0, IF(AND('Raw Data'!I968&lt;Analysis!$BC$2, 'Raw Data'!D968-'Raw Data'!E968&gt;2), 'Raw Data'!AZ968, IF(AND('Raw Data'!J968&lt;Analysis!$BC$2, 'Raw Data'!E968-'Raw Data'!D968&gt;2), 'Raw Data'!BB968, 0)))</f>
        <v/>
      </c>
      <c r="AQ973">
        <f>IF(ISBLANK('Raw Data'!A968), 0, IF(AND('Raw Data'!I968&lt;Analysis!$BC$2, 'Raw Data'!D968-'Raw Data'!E968&gt;3), 'Raw Data'!BC968, IF(AND('Raw Data'!J968&lt;Analysis!$BC$2, 'Raw Data'!E968-'Raw Data'!D968&gt;3), 'Raw Data'!BE968, 0)))</f>
        <v/>
      </c>
      <c r="AR973">
        <f>IF('Hidden Analysiss'!D969=1,IF(ABS('Raw Data'!E968-'Raw Data'!D968)&lt;2,'Raw Data'!AX968,0), 0)</f>
        <v/>
      </c>
      <c r="AS973">
        <f>IF('Hidden Analysiss'!D969=1,IF(ABS('Raw Data'!E968-'Raw Data'!D968)&lt;3,'Raw Data'!BA968,0), 0)</f>
        <v/>
      </c>
      <c r="AT973">
        <f>IF('Hidden Analysiss'!D969=1,IF(ABS('Raw Data'!E968-'Raw Data'!D968)&lt;4,'Raw Data'!BD968,0), 0)</f>
        <v/>
      </c>
      <c r="AU973">
        <f>IF(AND('Hidden Analysiss'!E969=1, ABS('Raw Data'!E968-'Raw Data'!D968)&lt;2), 'Raw Data'!AX968, 0)</f>
        <v/>
      </c>
      <c r="AV973">
        <f>IF(AND('Hidden Analysiss'!E969=1, ABS('Raw Data'!E968-'Raw Data'!D968)&lt;3), 'Raw Data'!BA968, 0)</f>
        <v/>
      </c>
      <c r="AW973">
        <f>IF(AND('Hidden Analysiss'!E969=1, ABS('Raw Data'!E968-'Raw Data'!D968)&lt;3), 'Raw Data'!BD968, 0)</f>
        <v/>
      </c>
    </row>
    <row r="974">
      <c r="A974" s="1">
        <f>'Raw Data'!A969</f>
        <v/>
      </c>
      <c r="B974">
        <f>IF('Raw Data'!E969&gt;'Raw Data'!D969, 'Raw Data'!J969, 0)</f>
        <v/>
      </c>
      <c r="C974">
        <f>IF('Raw Data'!D969&gt;'Raw Data'!E969, 'Raw Data'!I969, 0)</f>
        <v/>
      </c>
      <c r="D974">
        <f>SUM(G974:H974)</f>
        <v/>
      </c>
      <c r="E974">
        <f>IF(AND('Raw Data'!J969&lt;'Raw Data'!I969,'Raw Data'!E969&gt;'Raw Data'!D969,'Raw Data'!E969-'Raw Data'!D969&gt;3),'Raw Data'!N969,IF(AND('Raw Data'!I969&lt;'Raw Data'!J969,'Raw Data'!D969&gt;'Raw Data'!E969,'Raw Data'!D969-'Raw Data'!E969&gt;3),'Raw Data'!M969,0))</f>
        <v/>
      </c>
      <c r="F974">
        <f>IF(AND('Raw Data'!J969&lt;'Raw Data'!I969,'Raw Data'!E969&gt;'Raw Data'!D969,'Raw Data'!E969-'Raw Data'!D969&lt;4),'Raw Data'!L969,IF(AND('Raw Data'!I969&lt;'Raw Data'!J969,'Raw Data'!D969&gt;'Raw Data'!E969,'Raw Data'!D969-'Raw Data'!E969&lt;4),'Raw Data'!K969,0))</f>
        <v/>
      </c>
      <c r="G974">
        <f>IF(AND('Raw Data'!J969&lt;'Raw Data'!I969, 'Raw Data'!E969&gt;'Raw Data'!D969), 'Raw Data'!J969, 0)</f>
        <v/>
      </c>
      <c r="H974">
        <f>IF(AND('Raw Data'!J969&gt;'Raw Data'!I969, 'Raw Data'!E969&lt;'Raw Data'!D969), 'Raw Data'!I969, 0)</f>
        <v/>
      </c>
      <c r="I974">
        <f>SUM(J974:K974)</f>
        <v/>
      </c>
      <c r="J974">
        <f>IF(AND('Raw Data'!J969&gt;'Raw Data'!I969, 'Raw Data'!E969&gt;'Raw Data'!D969), 'Raw Data'!J969, 0)</f>
        <v/>
      </c>
      <c r="K974">
        <f>IF(AND('Raw Data'!I969&gt;'Raw Data'!J969, 'Raw Data'!D969&gt;'Raw Data'!E969), 'Raw Data'!I969, 0)</f>
        <v/>
      </c>
      <c r="L974">
        <f>IF('Raw Data'!E969-'Raw Data'!D969&gt;3, 'Raw Data'!N969, 0)</f>
        <v/>
      </c>
      <c r="M974">
        <f>IF('Raw Data'!D969-'Raw Data'!E969&gt;3, 'Raw Data'!M969, 0)</f>
        <v/>
      </c>
      <c r="N974">
        <f>IF(ISBLANK('Raw Data'!D969),0,IF(AND('Raw Data'!E969&gt;'Raw Data'!D969,'Raw Data'!E969-'Raw Data'!D969&gt;0,'Raw Data'!E969-'Raw Data'!D969&lt;4),'Raw Data'!L969, 0))</f>
        <v/>
      </c>
      <c r="O974">
        <f>IF(ISBLANK('Raw Data'!D969),0,IF(AND('Raw Data'!E969&gt;'Raw Data'!D969,'Raw Data'!E969-'Raw Data'!D969&gt;0,'Raw Data'!D969-'Raw Data'!E969&lt;4),'Raw Data'!K969, 0))</f>
        <v/>
      </c>
      <c r="P974">
        <f>IF('Raw Data'!E969-'Raw Data'!D969&gt;3, 'Raw Data'!N969, IF('Raw Data'!D969-'Raw Data'!E969&gt;3, 'Raw Data'!M969, 0))</f>
        <v/>
      </c>
      <c r="Q974">
        <f>IF(ISBLANK('Raw Data'!E969),0,IF(AND('Raw Data'!E969-'Raw Data'!D969&lt;4,'Raw Data'!E969-'Raw Data'!D969&gt;0),'Raw Data'!L969,IF(AND('Raw Data'!D969&gt;'Raw Data'!E969,'Raw Data'!D969-'Raw Data'!E969&gt;0),'Raw Data'!K969,0)))</f>
        <v/>
      </c>
      <c r="R974">
        <f>IF(ISBLANK('Raw Data'!K969),0,IFERROR(IF(MATCH(SMALL('Raw Data'!K969:N969,1),L974:O974,0),SMALL('Raw Data'!K969:N969,1)),0))</f>
        <v/>
      </c>
      <c r="S974">
        <f>IF(ISBLANK('Raw Data'!K969),0,IFERROR(IF(MATCH(SMALL('Raw Data'!K969:N969,2),L974:O974,0),SMALL('Raw Data'!K969:N969,2)),0))</f>
        <v/>
      </c>
      <c r="T974">
        <f>IF(ISBLANK('Raw Data'!K969),0,IFERROR(IF(MATCH(SMALL('Raw Data'!K969:N969,3),L974:O974,0),SMALL('Raw Data'!K969:N969,3)),0))</f>
        <v/>
      </c>
      <c r="U974">
        <f>IF(ISBLANK('Raw Data'!K969),0,IFERROR(IF(MATCH(SMALL('Raw Data'!K969:N969,4),L974:O974,0),SMALL('Raw Data'!K969:N969,4)),0))</f>
        <v/>
      </c>
      <c r="V974">
        <f>IF(AND('Raw Data'!D969&lt;3, 'Raw Data'!E969&lt;3, 'Raw Data'!A969&gt;0), 'Raw Data'!AF969, 0)</f>
        <v/>
      </c>
      <c r="W974">
        <f>IF(AND('Raw Data'!D969&lt;4, 'Raw Data'!E969&lt;4, 'Raw Data'!A969&gt;0), 'Raw Data'!AI969, 0)</f>
        <v/>
      </c>
      <c r="X974">
        <f>IF(AND('Raw Data'!D969&lt;5, 'Raw Data'!E969&lt;5, 'Raw Data'!A969&gt;0), 'Raw Data'!AL969, 0)</f>
        <v/>
      </c>
      <c r="Y974">
        <f>IF(AND('Raw Data'!D969&lt;6, 'Raw Data'!E969&lt;6, 'Raw Data'!A969&gt;0), 'Raw Data'!AO969, 0)</f>
        <v/>
      </c>
      <c r="Z974">
        <f>IF(ISBLANK('Raw Data'!D969), 0, IF('Raw Data'!D969-'Raw Data'!E969&gt;1, 'Raw Data'!AW969, 0))</f>
        <v/>
      </c>
      <c r="AA974">
        <f>IF(ISBLANK('Raw Data'!A969), 0, IF(ABS('Raw Data'!D969-'Raw Data'!E969)&lt;2, 'Raw Data'!AX969, 0))</f>
        <v/>
      </c>
      <c r="AB974">
        <f>IF(ISBLANK('Raw Data'!D969), 0, IF('Raw Data'!E969-'Raw Data'!D969&gt;1, 'Raw Data'!AY969, 0))</f>
        <v/>
      </c>
      <c r="AC974">
        <f>IF(ISBLANK('Raw Data'!D969), 0, IF('Raw Data'!D969-'Raw Data'!E969&gt;2, 'Raw Data'!AZ969, 0))</f>
        <v/>
      </c>
      <c r="AD974">
        <f>IF(ISBLANK('Raw Data'!A969), 0, IF(ABS('Raw Data'!D969-'Raw Data'!E969)&lt;3, 'Raw Data'!BA969, 0))</f>
        <v/>
      </c>
      <c r="AE974">
        <f>IF(ISBLANK('Raw Data'!D969), 0, IF('Raw Data'!E969-'Raw Data'!D969&gt;2, 'Raw Data'!BB969, 0))</f>
        <v/>
      </c>
      <c r="AF974">
        <f>IF(ISBLANK('Raw Data'!D969), 0, IF('Raw Data'!D969-'Raw Data'!E969&gt;3, 'Raw Data'!BC969, 0))</f>
        <v/>
      </c>
      <c r="AG974">
        <f>IF(ISBLANK('Raw Data'!A969), 0, IF(ABS('Raw Data'!D969-'Raw Data'!E969)&lt;4, 'Raw Data'!BD969, 0))</f>
        <v/>
      </c>
      <c r="AH974">
        <f>IF(ISBLANK('Raw Data'!D969), 0, IF('Raw Data'!E969-'Raw Data'!D969&gt;3, 'Raw Data'!BE969, 0))</f>
        <v/>
      </c>
      <c r="AI974">
        <f>IF(SUM('Raw Data'!D969:E969)&gt;'Raw Data'!F969, 'Raw Data'!G969, 0)</f>
        <v/>
      </c>
      <c r="AJ974">
        <f>IF(ISBLANK('Raw Data'!D969), 0, IF(SUM('Raw Data'!D969:E969)&lt;'Raw Data'!F969, 'Raw Data'!H969, 0))</f>
        <v/>
      </c>
      <c r="AK974">
        <f>IF(ISBLANK('Raw Data'!A969), 0, IF(AND('Raw Data'!D969&lt;3, 'Raw Data'!E969&lt;3, 'Raw Data'!F969&lt;BB$2), 'Raw Data'!AF969, 0))</f>
        <v/>
      </c>
      <c r="AL974">
        <f>IF(ISBLANK('Raw Data'!A969), 0, IF(AND('Raw Data'!D969&lt;4, 'Raw Data'!E969&lt;4, 'Raw Data'!F969&lt;BB$2), 'Raw Data'!AI969, 0))</f>
        <v/>
      </c>
      <c r="AM974">
        <f>IF(ISBLANK('Raw Data'!A969), 0, IF(AND('Raw Data'!D969&lt;5, 'Raw Data'!E969&lt;5, 'Raw Data'!F969&lt;BB$2), 'Raw Data'!AL969, 0))</f>
        <v/>
      </c>
      <c r="AN974">
        <f>IF(ISBLANK('Raw Data'!A969), 0, IF(AND('Raw Data'!D969&lt;6, 'Raw Data'!E969&lt;6, 'Raw Data'!F969&lt;BB$2), 'Raw Data'!AO969, 0))</f>
        <v/>
      </c>
      <c r="AO974">
        <f>IF(ISBLANK('Raw Data'!A969), 0, IF(AND('Raw Data'!I969&lt;Analysis!$BC$2, 'Raw Data'!D969-'Raw Data'!E969&gt;1), 'Raw Data'!AW969, IF(AND('Raw Data'!J969&lt;Analysis!$BC$2, 'Raw Data'!E969-'Raw Data'!D969&gt;1), 'Raw Data'!AY969, 0)))</f>
        <v/>
      </c>
      <c r="AP974">
        <f>IF(ISBLANK('Raw Data'!A969), 0, IF(AND('Raw Data'!I969&lt;Analysis!$BC$2, 'Raw Data'!D969-'Raw Data'!E969&gt;2), 'Raw Data'!AZ969, IF(AND('Raw Data'!J969&lt;Analysis!$BC$2, 'Raw Data'!E969-'Raw Data'!D969&gt;2), 'Raw Data'!BB969, 0)))</f>
        <v/>
      </c>
      <c r="AQ974">
        <f>IF(ISBLANK('Raw Data'!A969), 0, IF(AND('Raw Data'!I969&lt;Analysis!$BC$2, 'Raw Data'!D969-'Raw Data'!E969&gt;3), 'Raw Data'!BC969, IF(AND('Raw Data'!J969&lt;Analysis!$BC$2, 'Raw Data'!E969-'Raw Data'!D969&gt;3), 'Raw Data'!BE969, 0)))</f>
        <v/>
      </c>
      <c r="AR974">
        <f>IF('Hidden Analysiss'!D970=1,IF(ABS('Raw Data'!E969-'Raw Data'!D969)&lt;2,'Raw Data'!AX969,0), 0)</f>
        <v/>
      </c>
      <c r="AS974">
        <f>IF('Hidden Analysiss'!D970=1,IF(ABS('Raw Data'!E969-'Raw Data'!D969)&lt;3,'Raw Data'!BA969,0), 0)</f>
        <v/>
      </c>
      <c r="AT974">
        <f>IF('Hidden Analysiss'!D970=1,IF(ABS('Raw Data'!E969-'Raw Data'!D969)&lt;4,'Raw Data'!BD969,0), 0)</f>
        <v/>
      </c>
      <c r="AU974">
        <f>IF(AND('Hidden Analysiss'!E970=1, ABS('Raw Data'!E969-'Raw Data'!D969)&lt;2), 'Raw Data'!AX969, 0)</f>
        <v/>
      </c>
      <c r="AV974">
        <f>IF(AND('Hidden Analysiss'!E970=1, ABS('Raw Data'!E969-'Raw Data'!D969)&lt;3), 'Raw Data'!BA969, 0)</f>
        <v/>
      </c>
      <c r="AW974">
        <f>IF(AND('Hidden Analysiss'!E970=1, ABS('Raw Data'!E969-'Raw Data'!D969)&lt;3), 'Raw Data'!BD969, 0)</f>
        <v/>
      </c>
    </row>
    <row r="975">
      <c r="A975" s="1">
        <f>'Raw Data'!A970</f>
        <v/>
      </c>
      <c r="B975">
        <f>IF('Raw Data'!E970&gt;'Raw Data'!D970, 'Raw Data'!J970, 0)</f>
        <v/>
      </c>
      <c r="C975">
        <f>IF('Raw Data'!D970&gt;'Raw Data'!E970, 'Raw Data'!I970, 0)</f>
        <v/>
      </c>
      <c r="D975">
        <f>SUM(G975:H975)</f>
        <v/>
      </c>
      <c r="E975">
        <f>IF(AND('Raw Data'!J970&lt;'Raw Data'!I970,'Raw Data'!E970&gt;'Raw Data'!D970,'Raw Data'!E970-'Raw Data'!D970&gt;3),'Raw Data'!N970,IF(AND('Raw Data'!I970&lt;'Raw Data'!J970,'Raw Data'!D970&gt;'Raw Data'!E970,'Raw Data'!D970-'Raw Data'!E970&gt;3),'Raw Data'!M970,0))</f>
        <v/>
      </c>
      <c r="F975">
        <f>IF(AND('Raw Data'!J970&lt;'Raw Data'!I970,'Raw Data'!E970&gt;'Raw Data'!D970,'Raw Data'!E970-'Raw Data'!D970&lt;4),'Raw Data'!L970,IF(AND('Raw Data'!I970&lt;'Raw Data'!J970,'Raw Data'!D970&gt;'Raw Data'!E970,'Raw Data'!D970-'Raw Data'!E970&lt;4),'Raw Data'!K970,0))</f>
        <v/>
      </c>
      <c r="G975">
        <f>IF(AND('Raw Data'!J970&lt;'Raw Data'!I970, 'Raw Data'!E970&gt;'Raw Data'!D970), 'Raw Data'!J970, 0)</f>
        <v/>
      </c>
      <c r="H975">
        <f>IF(AND('Raw Data'!J970&gt;'Raw Data'!I970, 'Raw Data'!E970&lt;'Raw Data'!D970), 'Raw Data'!I970, 0)</f>
        <v/>
      </c>
      <c r="I975">
        <f>SUM(J975:K975)</f>
        <v/>
      </c>
      <c r="J975">
        <f>IF(AND('Raw Data'!J970&gt;'Raw Data'!I970, 'Raw Data'!E970&gt;'Raw Data'!D970), 'Raw Data'!J970, 0)</f>
        <v/>
      </c>
      <c r="K975">
        <f>IF(AND('Raw Data'!I970&gt;'Raw Data'!J970, 'Raw Data'!D970&gt;'Raw Data'!E970), 'Raw Data'!I970, 0)</f>
        <v/>
      </c>
      <c r="L975">
        <f>IF('Raw Data'!E970-'Raw Data'!D970&gt;3, 'Raw Data'!N970, 0)</f>
        <v/>
      </c>
      <c r="M975">
        <f>IF('Raw Data'!D970-'Raw Data'!E970&gt;3, 'Raw Data'!M970, 0)</f>
        <v/>
      </c>
      <c r="N975">
        <f>IF(ISBLANK('Raw Data'!D970),0,IF(AND('Raw Data'!E970&gt;'Raw Data'!D970,'Raw Data'!E970-'Raw Data'!D970&gt;0,'Raw Data'!E970-'Raw Data'!D970&lt;4),'Raw Data'!L970, 0))</f>
        <v/>
      </c>
      <c r="O975">
        <f>IF(ISBLANK('Raw Data'!D970),0,IF(AND('Raw Data'!E970&gt;'Raw Data'!D970,'Raw Data'!E970-'Raw Data'!D970&gt;0,'Raw Data'!D970-'Raw Data'!E970&lt;4),'Raw Data'!K970, 0))</f>
        <v/>
      </c>
      <c r="P975">
        <f>IF('Raw Data'!E970-'Raw Data'!D970&gt;3, 'Raw Data'!N970, IF('Raw Data'!D970-'Raw Data'!E970&gt;3, 'Raw Data'!M970, 0))</f>
        <v/>
      </c>
      <c r="Q975">
        <f>IF(ISBLANK('Raw Data'!E970),0,IF(AND('Raw Data'!E970-'Raw Data'!D970&lt;4,'Raw Data'!E970-'Raw Data'!D970&gt;0),'Raw Data'!L970,IF(AND('Raw Data'!D970&gt;'Raw Data'!E970,'Raw Data'!D970-'Raw Data'!E970&gt;0),'Raw Data'!K970,0)))</f>
        <v/>
      </c>
      <c r="R975">
        <f>IF(ISBLANK('Raw Data'!K970),0,IFERROR(IF(MATCH(SMALL('Raw Data'!K970:N970,1),L975:O975,0),SMALL('Raw Data'!K970:N970,1)),0))</f>
        <v/>
      </c>
      <c r="S975">
        <f>IF(ISBLANK('Raw Data'!K970),0,IFERROR(IF(MATCH(SMALL('Raw Data'!K970:N970,2),L975:O975,0),SMALL('Raw Data'!K970:N970,2)),0))</f>
        <v/>
      </c>
      <c r="T975">
        <f>IF(ISBLANK('Raw Data'!K970),0,IFERROR(IF(MATCH(SMALL('Raw Data'!K970:N970,3),L975:O975,0),SMALL('Raw Data'!K970:N970,3)),0))</f>
        <v/>
      </c>
      <c r="U975">
        <f>IF(ISBLANK('Raw Data'!K970),0,IFERROR(IF(MATCH(SMALL('Raw Data'!K970:N970,4),L975:O975,0),SMALL('Raw Data'!K970:N970,4)),0))</f>
        <v/>
      </c>
      <c r="V975">
        <f>IF(AND('Raw Data'!D970&lt;3, 'Raw Data'!E970&lt;3, 'Raw Data'!A970&gt;0), 'Raw Data'!AF970, 0)</f>
        <v/>
      </c>
      <c r="W975">
        <f>IF(AND('Raw Data'!D970&lt;4, 'Raw Data'!E970&lt;4, 'Raw Data'!A970&gt;0), 'Raw Data'!AI970, 0)</f>
        <v/>
      </c>
      <c r="X975">
        <f>IF(AND('Raw Data'!D970&lt;5, 'Raw Data'!E970&lt;5, 'Raw Data'!A970&gt;0), 'Raw Data'!AL970, 0)</f>
        <v/>
      </c>
      <c r="Y975">
        <f>IF(AND('Raw Data'!D970&lt;6, 'Raw Data'!E970&lt;6, 'Raw Data'!A970&gt;0), 'Raw Data'!AO970, 0)</f>
        <v/>
      </c>
      <c r="Z975">
        <f>IF(ISBLANK('Raw Data'!D970), 0, IF('Raw Data'!D970-'Raw Data'!E970&gt;1, 'Raw Data'!AW970, 0))</f>
        <v/>
      </c>
      <c r="AA975">
        <f>IF(ISBLANK('Raw Data'!A970), 0, IF(ABS('Raw Data'!D970-'Raw Data'!E970)&lt;2, 'Raw Data'!AX970, 0))</f>
        <v/>
      </c>
      <c r="AB975">
        <f>IF(ISBLANK('Raw Data'!D970), 0, IF('Raw Data'!E970-'Raw Data'!D970&gt;1, 'Raw Data'!AY970, 0))</f>
        <v/>
      </c>
      <c r="AC975">
        <f>IF(ISBLANK('Raw Data'!D970), 0, IF('Raw Data'!D970-'Raw Data'!E970&gt;2, 'Raw Data'!AZ970, 0))</f>
        <v/>
      </c>
      <c r="AD975">
        <f>IF(ISBLANK('Raw Data'!A970), 0, IF(ABS('Raw Data'!D970-'Raw Data'!E970)&lt;3, 'Raw Data'!BA970, 0))</f>
        <v/>
      </c>
      <c r="AE975">
        <f>IF(ISBLANK('Raw Data'!D970), 0, IF('Raw Data'!E970-'Raw Data'!D970&gt;2, 'Raw Data'!BB970, 0))</f>
        <v/>
      </c>
      <c r="AF975">
        <f>IF(ISBLANK('Raw Data'!D970), 0, IF('Raw Data'!D970-'Raw Data'!E970&gt;3, 'Raw Data'!BC970, 0))</f>
        <v/>
      </c>
      <c r="AG975">
        <f>IF(ISBLANK('Raw Data'!A970), 0, IF(ABS('Raw Data'!D970-'Raw Data'!E970)&lt;4, 'Raw Data'!BD970, 0))</f>
        <v/>
      </c>
      <c r="AH975">
        <f>IF(ISBLANK('Raw Data'!D970), 0, IF('Raw Data'!E970-'Raw Data'!D970&gt;3, 'Raw Data'!BE970, 0))</f>
        <v/>
      </c>
      <c r="AI975">
        <f>IF(SUM('Raw Data'!D970:E970)&gt;'Raw Data'!F970, 'Raw Data'!G970, 0)</f>
        <v/>
      </c>
      <c r="AJ975">
        <f>IF(ISBLANK('Raw Data'!D970), 0, IF(SUM('Raw Data'!D970:E970)&lt;'Raw Data'!F970, 'Raw Data'!H970, 0))</f>
        <v/>
      </c>
      <c r="AK975">
        <f>IF(ISBLANK('Raw Data'!A970), 0, IF(AND('Raw Data'!D970&lt;3, 'Raw Data'!E970&lt;3, 'Raw Data'!F970&lt;BB$2), 'Raw Data'!AF970, 0))</f>
        <v/>
      </c>
      <c r="AL975">
        <f>IF(ISBLANK('Raw Data'!A970), 0, IF(AND('Raw Data'!D970&lt;4, 'Raw Data'!E970&lt;4, 'Raw Data'!F970&lt;BB$2), 'Raw Data'!AI970, 0))</f>
        <v/>
      </c>
      <c r="AM975">
        <f>IF(ISBLANK('Raw Data'!A970), 0, IF(AND('Raw Data'!D970&lt;5, 'Raw Data'!E970&lt;5, 'Raw Data'!F970&lt;BB$2), 'Raw Data'!AL970, 0))</f>
        <v/>
      </c>
      <c r="AN975">
        <f>IF(ISBLANK('Raw Data'!A970), 0, IF(AND('Raw Data'!D970&lt;6, 'Raw Data'!E970&lt;6, 'Raw Data'!F970&lt;BB$2), 'Raw Data'!AO970, 0))</f>
        <v/>
      </c>
      <c r="AO975">
        <f>IF(ISBLANK('Raw Data'!A970), 0, IF(AND('Raw Data'!I970&lt;Analysis!$BC$2, 'Raw Data'!D970-'Raw Data'!E970&gt;1), 'Raw Data'!AW970, IF(AND('Raw Data'!J970&lt;Analysis!$BC$2, 'Raw Data'!E970-'Raw Data'!D970&gt;1), 'Raw Data'!AY970, 0)))</f>
        <v/>
      </c>
      <c r="AP975">
        <f>IF(ISBLANK('Raw Data'!A970), 0, IF(AND('Raw Data'!I970&lt;Analysis!$BC$2, 'Raw Data'!D970-'Raw Data'!E970&gt;2), 'Raw Data'!AZ970, IF(AND('Raw Data'!J970&lt;Analysis!$BC$2, 'Raw Data'!E970-'Raw Data'!D970&gt;2), 'Raw Data'!BB970, 0)))</f>
        <v/>
      </c>
      <c r="AQ975">
        <f>IF(ISBLANK('Raw Data'!A970), 0, IF(AND('Raw Data'!I970&lt;Analysis!$BC$2, 'Raw Data'!D970-'Raw Data'!E970&gt;3), 'Raw Data'!BC970, IF(AND('Raw Data'!J970&lt;Analysis!$BC$2, 'Raw Data'!E970-'Raw Data'!D970&gt;3), 'Raw Data'!BE970, 0)))</f>
        <v/>
      </c>
      <c r="AR975">
        <f>IF('Hidden Analysiss'!D971=1,IF(ABS('Raw Data'!E970-'Raw Data'!D970)&lt;2,'Raw Data'!AX970,0), 0)</f>
        <v/>
      </c>
      <c r="AS975">
        <f>IF('Hidden Analysiss'!D971=1,IF(ABS('Raw Data'!E970-'Raw Data'!D970)&lt;3,'Raw Data'!BA970,0), 0)</f>
        <v/>
      </c>
      <c r="AT975">
        <f>IF('Hidden Analysiss'!D971=1,IF(ABS('Raw Data'!E970-'Raw Data'!D970)&lt;4,'Raw Data'!BD970,0), 0)</f>
        <v/>
      </c>
      <c r="AU975">
        <f>IF(AND('Hidden Analysiss'!E971=1, ABS('Raw Data'!E970-'Raw Data'!D970)&lt;2), 'Raw Data'!AX970, 0)</f>
        <v/>
      </c>
      <c r="AV975">
        <f>IF(AND('Hidden Analysiss'!E971=1, ABS('Raw Data'!E970-'Raw Data'!D970)&lt;3), 'Raw Data'!BA970, 0)</f>
        <v/>
      </c>
      <c r="AW975">
        <f>IF(AND('Hidden Analysiss'!E971=1, ABS('Raw Data'!E970-'Raw Data'!D970)&lt;3), 'Raw Data'!BD970, 0)</f>
        <v/>
      </c>
    </row>
    <row r="976">
      <c r="A976" s="1">
        <f>'Raw Data'!A971</f>
        <v/>
      </c>
      <c r="B976">
        <f>IF('Raw Data'!E971&gt;'Raw Data'!D971, 'Raw Data'!J971, 0)</f>
        <v/>
      </c>
      <c r="C976">
        <f>IF('Raw Data'!D971&gt;'Raw Data'!E971, 'Raw Data'!I971, 0)</f>
        <v/>
      </c>
      <c r="D976">
        <f>SUM(G976:H976)</f>
        <v/>
      </c>
      <c r="E976">
        <f>IF(AND('Raw Data'!J971&lt;'Raw Data'!I971,'Raw Data'!E971&gt;'Raw Data'!D971,'Raw Data'!E971-'Raw Data'!D971&gt;3),'Raw Data'!N971,IF(AND('Raw Data'!I971&lt;'Raw Data'!J971,'Raw Data'!D971&gt;'Raw Data'!E971,'Raw Data'!D971-'Raw Data'!E971&gt;3),'Raw Data'!M971,0))</f>
        <v/>
      </c>
      <c r="F976">
        <f>IF(AND('Raw Data'!J971&lt;'Raw Data'!I971,'Raw Data'!E971&gt;'Raw Data'!D971,'Raw Data'!E971-'Raw Data'!D971&lt;4),'Raw Data'!L971,IF(AND('Raw Data'!I971&lt;'Raw Data'!J971,'Raw Data'!D971&gt;'Raw Data'!E971,'Raw Data'!D971-'Raw Data'!E971&lt;4),'Raw Data'!K971,0))</f>
        <v/>
      </c>
      <c r="G976">
        <f>IF(AND('Raw Data'!J971&lt;'Raw Data'!I971, 'Raw Data'!E971&gt;'Raw Data'!D971), 'Raw Data'!J971, 0)</f>
        <v/>
      </c>
      <c r="H976">
        <f>IF(AND('Raw Data'!J971&gt;'Raw Data'!I971, 'Raw Data'!E971&lt;'Raw Data'!D971), 'Raw Data'!I971, 0)</f>
        <v/>
      </c>
      <c r="I976">
        <f>SUM(J976:K976)</f>
        <v/>
      </c>
      <c r="J976">
        <f>IF(AND('Raw Data'!J971&gt;'Raw Data'!I971, 'Raw Data'!E971&gt;'Raw Data'!D971), 'Raw Data'!J971, 0)</f>
        <v/>
      </c>
      <c r="K976">
        <f>IF(AND('Raw Data'!I971&gt;'Raw Data'!J971, 'Raw Data'!D971&gt;'Raw Data'!E971), 'Raw Data'!I971, 0)</f>
        <v/>
      </c>
      <c r="L976">
        <f>IF('Raw Data'!E971-'Raw Data'!D971&gt;3, 'Raw Data'!N971, 0)</f>
        <v/>
      </c>
      <c r="M976">
        <f>IF('Raw Data'!D971-'Raw Data'!E971&gt;3, 'Raw Data'!M971, 0)</f>
        <v/>
      </c>
      <c r="N976">
        <f>IF(ISBLANK('Raw Data'!D971),0,IF(AND('Raw Data'!E971&gt;'Raw Data'!D971,'Raw Data'!E971-'Raw Data'!D971&gt;0,'Raw Data'!E971-'Raw Data'!D971&lt;4),'Raw Data'!L971, 0))</f>
        <v/>
      </c>
      <c r="O976">
        <f>IF(ISBLANK('Raw Data'!D971),0,IF(AND('Raw Data'!E971&gt;'Raw Data'!D971,'Raw Data'!E971-'Raw Data'!D971&gt;0,'Raw Data'!D971-'Raw Data'!E971&lt;4),'Raw Data'!K971, 0))</f>
        <v/>
      </c>
      <c r="P976">
        <f>IF('Raw Data'!E971-'Raw Data'!D971&gt;3, 'Raw Data'!N971, IF('Raw Data'!D971-'Raw Data'!E971&gt;3, 'Raw Data'!M971, 0))</f>
        <v/>
      </c>
      <c r="Q976">
        <f>IF(ISBLANK('Raw Data'!E971),0,IF(AND('Raw Data'!E971-'Raw Data'!D971&lt;4,'Raw Data'!E971-'Raw Data'!D971&gt;0),'Raw Data'!L971,IF(AND('Raw Data'!D971&gt;'Raw Data'!E971,'Raw Data'!D971-'Raw Data'!E971&gt;0),'Raw Data'!K971,0)))</f>
        <v/>
      </c>
      <c r="R976">
        <f>IF(ISBLANK('Raw Data'!K971),0,IFERROR(IF(MATCH(SMALL('Raw Data'!K971:N971,1),L976:O976,0),SMALL('Raw Data'!K971:N971,1)),0))</f>
        <v/>
      </c>
      <c r="S976">
        <f>IF(ISBLANK('Raw Data'!K971),0,IFERROR(IF(MATCH(SMALL('Raw Data'!K971:N971,2),L976:O976,0),SMALL('Raw Data'!K971:N971,2)),0))</f>
        <v/>
      </c>
      <c r="T976">
        <f>IF(ISBLANK('Raw Data'!K971),0,IFERROR(IF(MATCH(SMALL('Raw Data'!K971:N971,3),L976:O976,0),SMALL('Raw Data'!K971:N971,3)),0))</f>
        <v/>
      </c>
      <c r="U976">
        <f>IF(ISBLANK('Raw Data'!K971),0,IFERROR(IF(MATCH(SMALL('Raw Data'!K971:N971,4),L976:O976,0),SMALL('Raw Data'!K971:N971,4)),0))</f>
        <v/>
      </c>
      <c r="V976">
        <f>IF(AND('Raw Data'!D971&lt;3, 'Raw Data'!E971&lt;3, 'Raw Data'!A971&gt;0), 'Raw Data'!AF971, 0)</f>
        <v/>
      </c>
      <c r="W976">
        <f>IF(AND('Raw Data'!D971&lt;4, 'Raw Data'!E971&lt;4, 'Raw Data'!A971&gt;0), 'Raw Data'!AI971, 0)</f>
        <v/>
      </c>
      <c r="X976">
        <f>IF(AND('Raw Data'!D971&lt;5, 'Raw Data'!E971&lt;5, 'Raw Data'!A971&gt;0), 'Raw Data'!AL971, 0)</f>
        <v/>
      </c>
      <c r="Y976">
        <f>IF(AND('Raw Data'!D971&lt;6, 'Raw Data'!E971&lt;6, 'Raw Data'!A971&gt;0), 'Raw Data'!AO971, 0)</f>
        <v/>
      </c>
      <c r="Z976">
        <f>IF(ISBLANK('Raw Data'!D971), 0, IF('Raw Data'!D971-'Raw Data'!E971&gt;1, 'Raw Data'!AW971, 0))</f>
        <v/>
      </c>
      <c r="AA976">
        <f>IF(ISBLANK('Raw Data'!A971), 0, IF(ABS('Raw Data'!D971-'Raw Data'!E971)&lt;2, 'Raw Data'!AX971, 0))</f>
        <v/>
      </c>
      <c r="AB976">
        <f>IF(ISBLANK('Raw Data'!D971), 0, IF('Raw Data'!E971-'Raw Data'!D971&gt;1, 'Raw Data'!AY971, 0))</f>
        <v/>
      </c>
      <c r="AC976">
        <f>IF(ISBLANK('Raw Data'!D971), 0, IF('Raw Data'!D971-'Raw Data'!E971&gt;2, 'Raw Data'!AZ971, 0))</f>
        <v/>
      </c>
      <c r="AD976">
        <f>IF(ISBLANK('Raw Data'!A971), 0, IF(ABS('Raw Data'!D971-'Raw Data'!E971)&lt;3, 'Raw Data'!BA971, 0))</f>
        <v/>
      </c>
      <c r="AE976">
        <f>IF(ISBLANK('Raw Data'!D971), 0, IF('Raw Data'!E971-'Raw Data'!D971&gt;2, 'Raw Data'!BB971, 0))</f>
        <v/>
      </c>
      <c r="AF976">
        <f>IF(ISBLANK('Raw Data'!D971), 0, IF('Raw Data'!D971-'Raw Data'!E971&gt;3, 'Raw Data'!BC971, 0))</f>
        <v/>
      </c>
      <c r="AG976">
        <f>IF(ISBLANK('Raw Data'!A971), 0, IF(ABS('Raw Data'!D971-'Raw Data'!E971)&lt;4, 'Raw Data'!BD971, 0))</f>
        <v/>
      </c>
      <c r="AH976">
        <f>IF(ISBLANK('Raw Data'!D971), 0, IF('Raw Data'!E971-'Raw Data'!D971&gt;3, 'Raw Data'!BE971, 0))</f>
        <v/>
      </c>
      <c r="AI976">
        <f>IF(SUM('Raw Data'!D971:E971)&gt;'Raw Data'!F971, 'Raw Data'!G971, 0)</f>
        <v/>
      </c>
      <c r="AJ976">
        <f>IF(ISBLANK('Raw Data'!D971), 0, IF(SUM('Raw Data'!D971:E971)&lt;'Raw Data'!F971, 'Raw Data'!H971, 0))</f>
        <v/>
      </c>
      <c r="AK976">
        <f>IF(ISBLANK('Raw Data'!A971), 0, IF(AND('Raw Data'!D971&lt;3, 'Raw Data'!E971&lt;3, 'Raw Data'!F971&lt;BB$2), 'Raw Data'!AF971, 0))</f>
        <v/>
      </c>
      <c r="AL976">
        <f>IF(ISBLANK('Raw Data'!A971), 0, IF(AND('Raw Data'!D971&lt;4, 'Raw Data'!E971&lt;4, 'Raw Data'!F971&lt;BB$2), 'Raw Data'!AI971, 0))</f>
        <v/>
      </c>
      <c r="AM976">
        <f>IF(ISBLANK('Raw Data'!A971), 0, IF(AND('Raw Data'!D971&lt;5, 'Raw Data'!E971&lt;5, 'Raw Data'!F971&lt;BB$2), 'Raw Data'!AL971, 0))</f>
        <v/>
      </c>
      <c r="AN976">
        <f>IF(ISBLANK('Raw Data'!A971), 0, IF(AND('Raw Data'!D971&lt;6, 'Raw Data'!E971&lt;6, 'Raw Data'!F971&lt;BB$2), 'Raw Data'!AO971, 0))</f>
        <v/>
      </c>
      <c r="AO976">
        <f>IF(ISBLANK('Raw Data'!A971), 0, IF(AND('Raw Data'!I971&lt;Analysis!$BC$2, 'Raw Data'!D971-'Raw Data'!E971&gt;1), 'Raw Data'!AW971, IF(AND('Raw Data'!J971&lt;Analysis!$BC$2, 'Raw Data'!E971-'Raw Data'!D971&gt;1), 'Raw Data'!AY971, 0)))</f>
        <v/>
      </c>
      <c r="AP976">
        <f>IF(ISBLANK('Raw Data'!A971), 0, IF(AND('Raw Data'!I971&lt;Analysis!$BC$2, 'Raw Data'!D971-'Raw Data'!E971&gt;2), 'Raw Data'!AZ971, IF(AND('Raw Data'!J971&lt;Analysis!$BC$2, 'Raw Data'!E971-'Raw Data'!D971&gt;2), 'Raw Data'!BB971, 0)))</f>
        <v/>
      </c>
      <c r="AQ976">
        <f>IF(ISBLANK('Raw Data'!A971), 0, IF(AND('Raw Data'!I971&lt;Analysis!$BC$2, 'Raw Data'!D971-'Raw Data'!E971&gt;3), 'Raw Data'!BC971, IF(AND('Raw Data'!J971&lt;Analysis!$BC$2, 'Raw Data'!E971-'Raw Data'!D971&gt;3), 'Raw Data'!BE971, 0)))</f>
        <v/>
      </c>
      <c r="AR976">
        <f>IF('Hidden Analysiss'!D972=1,IF(ABS('Raw Data'!E971-'Raw Data'!D971)&lt;2,'Raw Data'!AX971,0), 0)</f>
        <v/>
      </c>
      <c r="AS976">
        <f>IF('Hidden Analysiss'!D972=1,IF(ABS('Raw Data'!E971-'Raw Data'!D971)&lt;3,'Raw Data'!BA971,0), 0)</f>
        <v/>
      </c>
      <c r="AT976">
        <f>IF('Hidden Analysiss'!D972=1,IF(ABS('Raw Data'!E971-'Raw Data'!D971)&lt;4,'Raw Data'!BD971,0), 0)</f>
        <v/>
      </c>
      <c r="AU976">
        <f>IF(AND('Hidden Analysiss'!E972=1, ABS('Raw Data'!E971-'Raw Data'!D971)&lt;2), 'Raw Data'!AX971, 0)</f>
        <v/>
      </c>
      <c r="AV976">
        <f>IF(AND('Hidden Analysiss'!E972=1, ABS('Raw Data'!E971-'Raw Data'!D971)&lt;3), 'Raw Data'!BA971, 0)</f>
        <v/>
      </c>
      <c r="AW976">
        <f>IF(AND('Hidden Analysiss'!E972=1, ABS('Raw Data'!E971-'Raw Data'!D971)&lt;3), 'Raw Data'!BD971, 0)</f>
        <v/>
      </c>
    </row>
    <row r="977">
      <c r="A977" s="1">
        <f>'Raw Data'!A972</f>
        <v/>
      </c>
      <c r="B977">
        <f>IF('Raw Data'!E972&gt;'Raw Data'!D972, 'Raw Data'!J972, 0)</f>
        <v/>
      </c>
      <c r="C977">
        <f>IF('Raw Data'!D972&gt;'Raw Data'!E972, 'Raw Data'!I972, 0)</f>
        <v/>
      </c>
      <c r="D977">
        <f>SUM(G977:H977)</f>
        <v/>
      </c>
      <c r="E977">
        <f>IF(AND('Raw Data'!J972&lt;'Raw Data'!I972,'Raw Data'!E972&gt;'Raw Data'!D972,'Raw Data'!E972-'Raw Data'!D972&gt;3),'Raw Data'!N972,IF(AND('Raw Data'!I972&lt;'Raw Data'!J972,'Raw Data'!D972&gt;'Raw Data'!E972,'Raw Data'!D972-'Raw Data'!E972&gt;3),'Raw Data'!M972,0))</f>
        <v/>
      </c>
      <c r="F977">
        <f>IF(AND('Raw Data'!J972&lt;'Raw Data'!I972,'Raw Data'!E972&gt;'Raw Data'!D972,'Raw Data'!E972-'Raw Data'!D972&lt;4),'Raw Data'!L972,IF(AND('Raw Data'!I972&lt;'Raw Data'!J972,'Raw Data'!D972&gt;'Raw Data'!E972,'Raw Data'!D972-'Raw Data'!E972&lt;4),'Raw Data'!K972,0))</f>
        <v/>
      </c>
      <c r="G977">
        <f>IF(AND('Raw Data'!J972&lt;'Raw Data'!I972, 'Raw Data'!E972&gt;'Raw Data'!D972), 'Raw Data'!J972, 0)</f>
        <v/>
      </c>
      <c r="H977">
        <f>IF(AND('Raw Data'!J972&gt;'Raw Data'!I972, 'Raw Data'!E972&lt;'Raw Data'!D972), 'Raw Data'!I972, 0)</f>
        <v/>
      </c>
      <c r="I977">
        <f>SUM(J977:K977)</f>
        <v/>
      </c>
      <c r="J977">
        <f>IF(AND('Raw Data'!J972&gt;'Raw Data'!I972, 'Raw Data'!E972&gt;'Raw Data'!D972), 'Raw Data'!J972, 0)</f>
        <v/>
      </c>
      <c r="K977">
        <f>IF(AND('Raw Data'!I972&gt;'Raw Data'!J972, 'Raw Data'!D972&gt;'Raw Data'!E972), 'Raw Data'!I972, 0)</f>
        <v/>
      </c>
      <c r="L977">
        <f>IF('Raw Data'!E972-'Raw Data'!D972&gt;3, 'Raw Data'!N972, 0)</f>
        <v/>
      </c>
      <c r="M977">
        <f>IF('Raw Data'!D972-'Raw Data'!E972&gt;3, 'Raw Data'!M972, 0)</f>
        <v/>
      </c>
      <c r="N977">
        <f>IF(ISBLANK('Raw Data'!D972),0,IF(AND('Raw Data'!E972&gt;'Raw Data'!D972,'Raw Data'!E972-'Raw Data'!D972&gt;0,'Raw Data'!E972-'Raw Data'!D972&lt;4),'Raw Data'!L972, 0))</f>
        <v/>
      </c>
      <c r="O977">
        <f>IF(ISBLANK('Raw Data'!D972),0,IF(AND('Raw Data'!E972&gt;'Raw Data'!D972,'Raw Data'!E972-'Raw Data'!D972&gt;0,'Raw Data'!D972-'Raw Data'!E972&lt;4),'Raw Data'!K972, 0))</f>
        <v/>
      </c>
      <c r="P977">
        <f>IF('Raw Data'!E972-'Raw Data'!D972&gt;3, 'Raw Data'!N972, IF('Raw Data'!D972-'Raw Data'!E972&gt;3, 'Raw Data'!M972, 0))</f>
        <v/>
      </c>
      <c r="Q977">
        <f>IF(ISBLANK('Raw Data'!E972),0,IF(AND('Raw Data'!E972-'Raw Data'!D972&lt;4,'Raw Data'!E972-'Raw Data'!D972&gt;0),'Raw Data'!L972,IF(AND('Raw Data'!D972&gt;'Raw Data'!E972,'Raw Data'!D972-'Raw Data'!E972&gt;0),'Raw Data'!K972,0)))</f>
        <v/>
      </c>
      <c r="R977">
        <f>IF(ISBLANK('Raw Data'!K972),0,IFERROR(IF(MATCH(SMALL('Raw Data'!K972:N972,1),L977:O977,0),SMALL('Raw Data'!K972:N972,1)),0))</f>
        <v/>
      </c>
      <c r="S977">
        <f>IF(ISBLANK('Raw Data'!K972),0,IFERROR(IF(MATCH(SMALL('Raw Data'!K972:N972,2),L977:O977,0),SMALL('Raw Data'!K972:N972,2)),0))</f>
        <v/>
      </c>
      <c r="T977">
        <f>IF(ISBLANK('Raw Data'!K972),0,IFERROR(IF(MATCH(SMALL('Raw Data'!K972:N972,3),L977:O977,0),SMALL('Raw Data'!K972:N972,3)),0))</f>
        <v/>
      </c>
      <c r="U977">
        <f>IF(ISBLANK('Raw Data'!K972),0,IFERROR(IF(MATCH(SMALL('Raw Data'!K972:N972,4),L977:O977,0),SMALL('Raw Data'!K972:N972,4)),0))</f>
        <v/>
      </c>
      <c r="V977">
        <f>IF(AND('Raw Data'!D972&lt;3, 'Raw Data'!E972&lt;3, 'Raw Data'!A972&gt;0), 'Raw Data'!AF972, 0)</f>
        <v/>
      </c>
      <c r="W977">
        <f>IF(AND('Raw Data'!D972&lt;4, 'Raw Data'!E972&lt;4, 'Raw Data'!A972&gt;0), 'Raw Data'!AI972, 0)</f>
        <v/>
      </c>
      <c r="X977">
        <f>IF(AND('Raw Data'!D972&lt;5, 'Raw Data'!E972&lt;5, 'Raw Data'!A972&gt;0), 'Raw Data'!AL972, 0)</f>
        <v/>
      </c>
      <c r="Y977">
        <f>IF(AND('Raw Data'!D972&lt;6, 'Raw Data'!E972&lt;6, 'Raw Data'!A972&gt;0), 'Raw Data'!AO972, 0)</f>
        <v/>
      </c>
      <c r="Z977">
        <f>IF(ISBLANK('Raw Data'!D972), 0, IF('Raw Data'!D972-'Raw Data'!E972&gt;1, 'Raw Data'!AW972, 0))</f>
        <v/>
      </c>
      <c r="AA977">
        <f>IF(ISBLANK('Raw Data'!A972), 0, IF(ABS('Raw Data'!D972-'Raw Data'!E972)&lt;2, 'Raw Data'!AX972, 0))</f>
        <v/>
      </c>
      <c r="AB977">
        <f>IF(ISBLANK('Raw Data'!D972), 0, IF('Raw Data'!E972-'Raw Data'!D972&gt;1, 'Raw Data'!AY972, 0))</f>
        <v/>
      </c>
      <c r="AC977">
        <f>IF(ISBLANK('Raw Data'!D972), 0, IF('Raw Data'!D972-'Raw Data'!E972&gt;2, 'Raw Data'!AZ972, 0))</f>
        <v/>
      </c>
      <c r="AD977">
        <f>IF(ISBLANK('Raw Data'!A972), 0, IF(ABS('Raw Data'!D972-'Raw Data'!E972)&lt;3, 'Raw Data'!BA972, 0))</f>
        <v/>
      </c>
      <c r="AE977">
        <f>IF(ISBLANK('Raw Data'!D972), 0, IF('Raw Data'!E972-'Raw Data'!D972&gt;2, 'Raw Data'!BB972, 0))</f>
        <v/>
      </c>
      <c r="AF977">
        <f>IF(ISBLANK('Raw Data'!D972), 0, IF('Raw Data'!D972-'Raw Data'!E972&gt;3, 'Raw Data'!BC972, 0))</f>
        <v/>
      </c>
      <c r="AG977">
        <f>IF(ISBLANK('Raw Data'!A972), 0, IF(ABS('Raw Data'!D972-'Raw Data'!E972)&lt;4, 'Raw Data'!BD972, 0))</f>
        <v/>
      </c>
      <c r="AH977">
        <f>IF(ISBLANK('Raw Data'!D972), 0, IF('Raw Data'!E972-'Raw Data'!D972&gt;3, 'Raw Data'!BE972, 0))</f>
        <v/>
      </c>
      <c r="AI977">
        <f>IF(SUM('Raw Data'!D972:E972)&gt;'Raw Data'!F972, 'Raw Data'!G972, 0)</f>
        <v/>
      </c>
      <c r="AJ977">
        <f>IF(ISBLANK('Raw Data'!D972), 0, IF(SUM('Raw Data'!D972:E972)&lt;'Raw Data'!F972, 'Raw Data'!H972, 0))</f>
        <v/>
      </c>
      <c r="AK977">
        <f>IF(ISBLANK('Raw Data'!A972), 0, IF(AND('Raw Data'!D972&lt;3, 'Raw Data'!E972&lt;3, 'Raw Data'!F972&lt;BB$2), 'Raw Data'!AF972, 0))</f>
        <v/>
      </c>
      <c r="AL977">
        <f>IF(ISBLANK('Raw Data'!A972), 0, IF(AND('Raw Data'!D972&lt;4, 'Raw Data'!E972&lt;4, 'Raw Data'!F972&lt;BB$2), 'Raw Data'!AI972, 0))</f>
        <v/>
      </c>
      <c r="AM977">
        <f>IF(ISBLANK('Raw Data'!A972), 0, IF(AND('Raw Data'!D972&lt;5, 'Raw Data'!E972&lt;5, 'Raw Data'!F972&lt;BB$2), 'Raw Data'!AL972, 0))</f>
        <v/>
      </c>
      <c r="AN977">
        <f>IF(ISBLANK('Raw Data'!A972), 0, IF(AND('Raw Data'!D972&lt;6, 'Raw Data'!E972&lt;6, 'Raw Data'!F972&lt;BB$2), 'Raw Data'!AO972, 0))</f>
        <v/>
      </c>
      <c r="AO977">
        <f>IF(ISBLANK('Raw Data'!A972), 0, IF(AND('Raw Data'!I972&lt;Analysis!$BC$2, 'Raw Data'!D972-'Raw Data'!E972&gt;1), 'Raw Data'!AW972, IF(AND('Raw Data'!J972&lt;Analysis!$BC$2, 'Raw Data'!E972-'Raw Data'!D972&gt;1), 'Raw Data'!AY972, 0)))</f>
        <v/>
      </c>
      <c r="AP977">
        <f>IF(ISBLANK('Raw Data'!A972), 0, IF(AND('Raw Data'!I972&lt;Analysis!$BC$2, 'Raw Data'!D972-'Raw Data'!E972&gt;2), 'Raw Data'!AZ972, IF(AND('Raw Data'!J972&lt;Analysis!$BC$2, 'Raw Data'!E972-'Raw Data'!D972&gt;2), 'Raw Data'!BB972, 0)))</f>
        <v/>
      </c>
      <c r="AQ977">
        <f>IF(ISBLANK('Raw Data'!A972), 0, IF(AND('Raw Data'!I972&lt;Analysis!$BC$2, 'Raw Data'!D972-'Raw Data'!E972&gt;3), 'Raw Data'!BC972, IF(AND('Raw Data'!J972&lt;Analysis!$BC$2, 'Raw Data'!E972-'Raw Data'!D972&gt;3), 'Raw Data'!BE972, 0)))</f>
        <v/>
      </c>
      <c r="AR977">
        <f>IF('Hidden Analysiss'!D973=1,IF(ABS('Raw Data'!E972-'Raw Data'!D972)&lt;2,'Raw Data'!AX972,0), 0)</f>
        <v/>
      </c>
      <c r="AS977">
        <f>IF('Hidden Analysiss'!D973=1,IF(ABS('Raw Data'!E972-'Raw Data'!D972)&lt;3,'Raw Data'!BA972,0), 0)</f>
        <v/>
      </c>
      <c r="AT977">
        <f>IF('Hidden Analysiss'!D973=1,IF(ABS('Raw Data'!E972-'Raw Data'!D972)&lt;4,'Raw Data'!BD972,0), 0)</f>
        <v/>
      </c>
      <c r="AU977">
        <f>IF(AND('Hidden Analysiss'!E973=1, ABS('Raw Data'!E972-'Raw Data'!D972)&lt;2), 'Raw Data'!AX972, 0)</f>
        <v/>
      </c>
      <c r="AV977">
        <f>IF(AND('Hidden Analysiss'!E973=1, ABS('Raw Data'!E972-'Raw Data'!D972)&lt;3), 'Raw Data'!BA972, 0)</f>
        <v/>
      </c>
      <c r="AW977">
        <f>IF(AND('Hidden Analysiss'!E973=1, ABS('Raw Data'!E972-'Raw Data'!D972)&lt;3), 'Raw Data'!BD972, 0)</f>
        <v/>
      </c>
    </row>
    <row r="978">
      <c r="A978" s="1">
        <f>'Raw Data'!A973</f>
        <v/>
      </c>
      <c r="B978">
        <f>IF('Raw Data'!E973&gt;'Raw Data'!D973, 'Raw Data'!J973, 0)</f>
        <v/>
      </c>
      <c r="C978">
        <f>IF('Raw Data'!D973&gt;'Raw Data'!E973, 'Raw Data'!I973, 0)</f>
        <v/>
      </c>
      <c r="D978">
        <f>SUM(G978:H978)</f>
        <v/>
      </c>
      <c r="E978">
        <f>IF(AND('Raw Data'!J973&lt;'Raw Data'!I973,'Raw Data'!E973&gt;'Raw Data'!D973,'Raw Data'!E973-'Raw Data'!D973&gt;3),'Raw Data'!N973,IF(AND('Raw Data'!I973&lt;'Raw Data'!J973,'Raw Data'!D973&gt;'Raw Data'!E973,'Raw Data'!D973-'Raw Data'!E973&gt;3),'Raw Data'!M973,0))</f>
        <v/>
      </c>
      <c r="F978">
        <f>IF(AND('Raw Data'!J973&lt;'Raw Data'!I973,'Raw Data'!E973&gt;'Raw Data'!D973,'Raw Data'!E973-'Raw Data'!D973&lt;4),'Raw Data'!L973,IF(AND('Raw Data'!I973&lt;'Raw Data'!J973,'Raw Data'!D973&gt;'Raw Data'!E973,'Raw Data'!D973-'Raw Data'!E973&lt;4),'Raw Data'!K973,0))</f>
        <v/>
      </c>
      <c r="G978">
        <f>IF(AND('Raw Data'!J973&lt;'Raw Data'!I973, 'Raw Data'!E973&gt;'Raw Data'!D973), 'Raw Data'!J973, 0)</f>
        <v/>
      </c>
      <c r="H978">
        <f>IF(AND('Raw Data'!J973&gt;'Raw Data'!I973, 'Raw Data'!E973&lt;'Raw Data'!D973), 'Raw Data'!I973, 0)</f>
        <v/>
      </c>
      <c r="I978">
        <f>SUM(J978:K978)</f>
        <v/>
      </c>
      <c r="J978">
        <f>IF(AND('Raw Data'!J973&gt;'Raw Data'!I973, 'Raw Data'!E973&gt;'Raw Data'!D973), 'Raw Data'!J973, 0)</f>
        <v/>
      </c>
      <c r="K978">
        <f>IF(AND('Raw Data'!I973&gt;'Raw Data'!J973, 'Raw Data'!D973&gt;'Raw Data'!E973), 'Raw Data'!I973, 0)</f>
        <v/>
      </c>
      <c r="L978">
        <f>IF('Raw Data'!E973-'Raw Data'!D973&gt;3, 'Raw Data'!N973, 0)</f>
        <v/>
      </c>
      <c r="M978">
        <f>IF('Raw Data'!D973-'Raw Data'!E973&gt;3, 'Raw Data'!M973, 0)</f>
        <v/>
      </c>
      <c r="N978">
        <f>IF(ISBLANK('Raw Data'!D973),0,IF(AND('Raw Data'!E973&gt;'Raw Data'!D973,'Raw Data'!E973-'Raw Data'!D973&gt;0,'Raw Data'!E973-'Raw Data'!D973&lt;4),'Raw Data'!L973, 0))</f>
        <v/>
      </c>
      <c r="O978">
        <f>IF(ISBLANK('Raw Data'!D973),0,IF(AND('Raw Data'!E973&gt;'Raw Data'!D973,'Raw Data'!E973-'Raw Data'!D973&gt;0,'Raw Data'!D973-'Raw Data'!E973&lt;4),'Raw Data'!K973, 0))</f>
        <v/>
      </c>
      <c r="P978">
        <f>IF('Raw Data'!E973-'Raw Data'!D973&gt;3, 'Raw Data'!N973, IF('Raw Data'!D973-'Raw Data'!E973&gt;3, 'Raw Data'!M973, 0))</f>
        <v/>
      </c>
      <c r="Q978">
        <f>IF(ISBLANK('Raw Data'!E973),0,IF(AND('Raw Data'!E973-'Raw Data'!D973&lt;4,'Raw Data'!E973-'Raw Data'!D973&gt;0),'Raw Data'!L973,IF(AND('Raw Data'!D973&gt;'Raw Data'!E973,'Raw Data'!D973-'Raw Data'!E973&gt;0),'Raw Data'!K973,0)))</f>
        <v/>
      </c>
      <c r="R978">
        <f>IF(ISBLANK('Raw Data'!K973),0,IFERROR(IF(MATCH(SMALL('Raw Data'!K973:N973,1),L978:O978,0),SMALL('Raw Data'!K973:N973,1)),0))</f>
        <v/>
      </c>
      <c r="S978">
        <f>IF(ISBLANK('Raw Data'!K973),0,IFERROR(IF(MATCH(SMALL('Raw Data'!K973:N973,2),L978:O978,0),SMALL('Raw Data'!K973:N973,2)),0))</f>
        <v/>
      </c>
      <c r="T978">
        <f>IF(ISBLANK('Raw Data'!K973),0,IFERROR(IF(MATCH(SMALL('Raw Data'!K973:N973,3),L978:O978,0),SMALL('Raw Data'!K973:N973,3)),0))</f>
        <v/>
      </c>
      <c r="U978">
        <f>IF(ISBLANK('Raw Data'!K973),0,IFERROR(IF(MATCH(SMALL('Raw Data'!K973:N973,4),L978:O978,0),SMALL('Raw Data'!K973:N973,4)),0))</f>
        <v/>
      </c>
      <c r="V978">
        <f>IF(AND('Raw Data'!D973&lt;3, 'Raw Data'!E973&lt;3, 'Raw Data'!A973&gt;0), 'Raw Data'!AF973, 0)</f>
        <v/>
      </c>
      <c r="W978">
        <f>IF(AND('Raw Data'!D973&lt;4, 'Raw Data'!E973&lt;4, 'Raw Data'!A973&gt;0), 'Raw Data'!AI973, 0)</f>
        <v/>
      </c>
      <c r="X978">
        <f>IF(AND('Raw Data'!D973&lt;5, 'Raw Data'!E973&lt;5, 'Raw Data'!A973&gt;0), 'Raw Data'!AL973, 0)</f>
        <v/>
      </c>
      <c r="Y978">
        <f>IF(AND('Raw Data'!D973&lt;6, 'Raw Data'!E973&lt;6, 'Raw Data'!A973&gt;0), 'Raw Data'!AO973, 0)</f>
        <v/>
      </c>
      <c r="Z978">
        <f>IF(ISBLANK('Raw Data'!D973), 0, IF('Raw Data'!D973-'Raw Data'!E973&gt;1, 'Raw Data'!AW973, 0))</f>
        <v/>
      </c>
      <c r="AA978">
        <f>IF(ISBLANK('Raw Data'!A973), 0, IF(ABS('Raw Data'!D973-'Raw Data'!E973)&lt;2, 'Raw Data'!AX973, 0))</f>
        <v/>
      </c>
      <c r="AB978">
        <f>IF(ISBLANK('Raw Data'!D973), 0, IF('Raw Data'!E973-'Raw Data'!D973&gt;1, 'Raw Data'!AY973, 0))</f>
        <v/>
      </c>
      <c r="AC978">
        <f>IF(ISBLANK('Raw Data'!D973), 0, IF('Raw Data'!D973-'Raw Data'!E973&gt;2, 'Raw Data'!AZ973, 0))</f>
        <v/>
      </c>
      <c r="AD978">
        <f>IF(ISBLANK('Raw Data'!A973), 0, IF(ABS('Raw Data'!D973-'Raw Data'!E973)&lt;3, 'Raw Data'!BA973, 0))</f>
        <v/>
      </c>
      <c r="AE978">
        <f>IF(ISBLANK('Raw Data'!D973), 0, IF('Raw Data'!E973-'Raw Data'!D973&gt;2, 'Raw Data'!BB973, 0))</f>
        <v/>
      </c>
      <c r="AF978">
        <f>IF(ISBLANK('Raw Data'!D973), 0, IF('Raw Data'!D973-'Raw Data'!E973&gt;3, 'Raw Data'!BC973, 0))</f>
        <v/>
      </c>
      <c r="AG978">
        <f>IF(ISBLANK('Raw Data'!A973), 0, IF(ABS('Raw Data'!D973-'Raw Data'!E973)&lt;4, 'Raw Data'!BD973, 0))</f>
        <v/>
      </c>
      <c r="AH978">
        <f>IF(ISBLANK('Raw Data'!D973), 0, IF('Raw Data'!E973-'Raw Data'!D973&gt;3, 'Raw Data'!BE973, 0))</f>
        <v/>
      </c>
      <c r="AI978">
        <f>IF(SUM('Raw Data'!D973:E973)&gt;'Raw Data'!F973, 'Raw Data'!G973, 0)</f>
        <v/>
      </c>
      <c r="AJ978">
        <f>IF(ISBLANK('Raw Data'!D973), 0, IF(SUM('Raw Data'!D973:E973)&lt;'Raw Data'!F973, 'Raw Data'!H973, 0))</f>
        <v/>
      </c>
      <c r="AK978">
        <f>IF(ISBLANK('Raw Data'!A973), 0, IF(AND('Raw Data'!D973&lt;3, 'Raw Data'!E973&lt;3, 'Raw Data'!F973&lt;BB$2), 'Raw Data'!AF973, 0))</f>
        <v/>
      </c>
      <c r="AL978">
        <f>IF(ISBLANK('Raw Data'!A973), 0, IF(AND('Raw Data'!D973&lt;4, 'Raw Data'!E973&lt;4, 'Raw Data'!F973&lt;BB$2), 'Raw Data'!AI973, 0))</f>
        <v/>
      </c>
      <c r="AM978">
        <f>IF(ISBLANK('Raw Data'!A973), 0, IF(AND('Raw Data'!D973&lt;5, 'Raw Data'!E973&lt;5, 'Raw Data'!F973&lt;BB$2), 'Raw Data'!AL973, 0))</f>
        <v/>
      </c>
      <c r="AN978">
        <f>IF(ISBLANK('Raw Data'!A973), 0, IF(AND('Raw Data'!D973&lt;6, 'Raw Data'!E973&lt;6, 'Raw Data'!F973&lt;BB$2), 'Raw Data'!AO973, 0))</f>
        <v/>
      </c>
      <c r="AO978">
        <f>IF(ISBLANK('Raw Data'!A973), 0, IF(AND('Raw Data'!I973&lt;Analysis!$BC$2, 'Raw Data'!D973-'Raw Data'!E973&gt;1), 'Raw Data'!AW973, IF(AND('Raw Data'!J973&lt;Analysis!$BC$2, 'Raw Data'!E973-'Raw Data'!D973&gt;1), 'Raw Data'!AY973, 0)))</f>
        <v/>
      </c>
      <c r="AP978">
        <f>IF(ISBLANK('Raw Data'!A973), 0, IF(AND('Raw Data'!I973&lt;Analysis!$BC$2, 'Raw Data'!D973-'Raw Data'!E973&gt;2), 'Raw Data'!AZ973, IF(AND('Raw Data'!J973&lt;Analysis!$BC$2, 'Raw Data'!E973-'Raw Data'!D973&gt;2), 'Raw Data'!BB973, 0)))</f>
        <v/>
      </c>
      <c r="AQ978">
        <f>IF(ISBLANK('Raw Data'!A973), 0, IF(AND('Raw Data'!I973&lt;Analysis!$BC$2, 'Raw Data'!D973-'Raw Data'!E973&gt;3), 'Raw Data'!BC973, IF(AND('Raw Data'!J973&lt;Analysis!$BC$2, 'Raw Data'!E973-'Raw Data'!D973&gt;3), 'Raw Data'!BE973, 0)))</f>
        <v/>
      </c>
      <c r="AR978">
        <f>IF('Hidden Analysiss'!D974=1,IF(ABS('Raw Data'!E973-'Raw Data'!D973)&lt;2,'Raw Data'!AX973,0), 0)</f>
        <v/>
      </c>
      <c r="AS978">
        <f>IF('Hidden Analysiss'!D974=1,IF(ABS('Raw Data'!E973-'Raw Data'!D973)&lt;3,'Raw Data'!BA973,0), 0)</f>
        <v/>
      </c>
      <c r="AT978">
        <f>IF('Hidden Analysiss'!D974=1,IF(ABS('Raw Data'!E973-'Raw Data'!D973)&lt;4,'Raw Data'!BD973,0), 0)</f>
        <v/>
      </c>
      <c r="AU978">
        <f>IF(AND('Hidden Analysiss'!E974=1, ABS('Raw Data'!E973-'Raw Data'!D973)&lt;2), 'Raw Data'!AX973, 0)</f>
        <v/>
      </c>
      <c r="AV978">
        <f>IF(AND('Hidden Analysiss'!E974=1, ABS('Raw Data'!E973-'Raw Data'!D973)&lt;3), 'Raw Data'!BA973, 0)</f>
        <v/>
      </c>
      <c r="AW978">
        <f>IF(AND('Hidden Analysiss'!E974=1, ABS('Raw Data'!E973-'Raw Data'!D973)&lt;3), 'Raw Data'!BD973, 0)</f>
        <v/>
      </c>
    </row>
    <row r="979">
      <c r="A979" s="1">
        <f>'Raw Data'!A974</f>
        <v/>
      </c>
      <c r="B979">
        <f>IF('Raw Data'!E974&gt;'Raw Data'!D974, 'Raw Data'!J974, 0)</f>
        <v/>
      </c>
      <c r="C979">
        <f>IF('Raw Data'!D974&gt;'Raw Data'!E974, 'Raw Data'!I974, 0)</f>
        <v/>
      </c>
      <c r="D979">
        <f>SUM(G979:H979)</f>
        <v/>
      </c>
      <c r="E979">
        <f>IF(AND('Raw Data'!J974&lt;'Raw Data'!I974,'Raw Data'!E974&gt;'Raw Data'!D974,'Raw Data'!E974-'Raw Data'!D974&gt;3),'Raw Data'!N974,IF(AND('Raw Data'!I974&lt;'Raw Data'!J974,'Raw Data'!D974&gt;'Raw Data'!E974,'Raw Data'!D974-'Raw Data'!E974&gt;3),'Raw Data'!M974,0))</f>
        <v/>
      </c>
      <c r="F979">
        <f>IF(AND('Raw Data'!J974&lt;'Raw Data'!I974,'Raw Data'!E974&gt;'Raw Data'!D974,'Raw Data'!E974-'Raw Data'!D974&lt;4),'Raw Data'!L974,IF(AND('Raw Data'!I974&lt;'Raw Data'!J974,'Raw Data'!D974&gt;'Raw Data'!E974,'Raw Data'!D974-'Raw Data'!E974&lt;4),'Raw Data'!K974,0))</f>
        <v/>
      </c>
      <c r="G979">
        <f>IF(AND('Raw Data'!J974&lt;'Raw Data'!I974, 'Raw Data'!E974&gt;'Raw Data'!D974), 'Raw Data'!J974, 0)</f>
        <v/>
      </c>
      <c r="H979">
        <f>IF(AND('Raw Data'!J974&gt;'Raw Data'!I974, 'Raw Data'!E974&lt;'Raw Data'!D974), 'Raw Data'!I974, 0)</f>
        <v/>
      </c>
      <c r="I979">
        <f>SUM(J979:K979)</f>
        <v/>
      </c>
      <c r="J979">
        <f>IF(AND('Raw Data'!J974&gt;'Raw Data'!I974, 'Raw Data'!E974&gt;'Raw Data'!D974), 'Raw Data'!J974, 0)</f>
        <v/>
      </c>
      <c r="K979">
        <f>IF(AND('Raw Data'!I974&gt;'Raw Data'!J974, 'Raw Data'!D974&gt;'Raw Data'!E974), 'Raw Data'!I974, 0)</f>
        <v/>
      </c>
      <c r="L979">
        <f>IF('Raw Data'!E974-'Raw Data'!D974&gt;3, 'Raw Data'!N974, 0)</f>
        <v/>
      </c>
      <c r="M979">
        <f>IF('Raw Data'!D974-'Raw Data'!E974&gt;3, 'Raw Data'!M974, 0)</f>
        <v/>
      </c>
      <c r="N979">
        <f>IF(ISBLANK('Raw Data'!D974),0,IF(AND('Raw Data'!E974&gt;'Raw Data'!D974,'Raw Data'!E974-'Raw Data'!D974&gt;0,'Raw Data'!E974-'Raw Data'!D974&lt;4),'Raw Data'!L974, 0))</f>
        <v/>
      </c>
      <c r="O979">
        <f>IF(ISBLANK('Raw Data'!D974),0,IF(AND('Raw Data'!E974&gt;'Raw Data'!D974,'Raw Data'!E974-'Raw Data'!D974&gt;0,'Raw Data'!D974-'Raw Data'!E974&lt;4),'Raw Data'!K974, 0))</f>
        <v/>
      </c>
      <c r="P979">
        <f>IF('Raw Data'!E974-'Raw Data'!D974&gt;3, 'Raw Data'!N974, IF('Raw Data'!D974-'Raw Data'!E974&gt;3, 'Raw Data'!M974, 0))</f>
        <v/>
      </c>
      <c r="Q979">
        <f>IF(ISBLANK('Raw Data'!E974),0,IF(AND('Raw Data'!E974-'Raw Data'!D974&lt;4,'Raw Data'!E974-'Raw Data'!D974&gt;0),'Raw Data'!L974,IF(AND('Raw Data'!D974&gt;'Raw Data'!E974,'Raw Data'!D974-'Raw Data'!E974&gt;0),'Raw Data'!K974,0)))</f>
        <v/>
      </c>
      <c r="R979">
        <f>IF(ISBLANK('Raw Data'!K974),0,IFERROR(IF(MATCH(SMALL('Raw Data'!K974:N974,1),L979:O979,0),SMALL('Raw Data'!K974:N974,1)),0))</f>
        <v/>
      </c>
      <c r="S979">
        <f>IF(ISBLANK('Raw Data'!K974),0,IFERROR(IF(MATCH(SMALL('Raw Data'!K974:N974,2),L979:O979,0),SMALL('Raw Data'!K974:N974,2)),0))</f>
        <v/>
      </c>
      <c r="T979">
        <f>IF(ISBLANK('Raw Data'!K974),0,IFERROR(IF(MATCH(SMALL('Raw Data'!K974:N974,3),L979:O979,0),SMALL('Raw Data'!K974:N974,3)),0))</f>
        <v/>
      </c>
      <c r="U979">
        <f>IF(ISBLANK('Raw Data'!K974),0,IFERROR(IF(MATCH(SMALL('Raw Data'!K974:N974,4),L979:O979,0),SMALL('Raw Data'!K974:N974,4)),0))</f>
        <v/>
      </c>
      <c r="V979">
        <f>IF(AND('Raw Data'!D974&lt;3, 'Raw Data'!E974&lt;3, 'Raw Data'!A974&gt;0), 'Raw Data'!AF974, 0)</f>
        <v/>
      </c>
      <c r="W979">
        <f>IF(AND('Raw Data'!D974&lt;4, 'Raw Data'!E974&lt;4, 'Raw Data'!A974&gt;0), 'Raw Data'!AI974, 0)</f>
        <v/>
      </c>
      <c r="X979">
        <f>IF(AND('Raw Data'!D974&lt;5, 'Raw Data'!E974&lt;5, 'Raw Data'!A974&gt;0), 'Raw Data'!AL974, 0)</f>
        <v/>
      </c>
      <c r="Y979">
        <f>IF(AND('Raw Data'!D974&lt;6, 'Raw Data'!E974&lt;6, 'Raw Data'!A974&gt;0), 'Raw Data'!AO974, 0)</f>
        <v/>
      </c>
      <c r="Z979">
        <f>IF(ISBLANK('Raw Data'!D974), 0, IF('Raw Data'!D974-'Raw Data'!E974&gt;1, 'Raw Data'!AW974, 0))</f>
        <v/>
      </c>
      <c r="AA979">
        <f>IF(ISBLANK('Raw Data'!A974), 0, IF(ABS('Raw Data'!D974-'Raw Data'!E974)&lt;2, 'Raw Data'!AX974, 0))</f>
        <v/>
      </c>
      <c r="AB979">
        <f>IF(ISBLANK('Raw Data'!D974), 0, IF('Raw Data'!E974-'Raw Data'!D974&gt;1, 'Raw Data'!AY974, 0))</f>
        <v/>
      </c>
      <c r="AC979">
        <f>IF(ISBLANK('Raw Data'!D974), 0, IF('Raw Data'!D974-'Raw Data'!E974&gt;2, 'Raw Data'!AZ974, 0))</f>
        <v/>
      </c>
      <c r="AD979">
        <f>IF(ISBLANK('Raw Data'!A974), 0, IF(ABS('Raw Data'!D974-'Raw Data'!E974)&lt;3, 'Raw Data'!BA974, 0))</f>
        <v/>
      </c>
      <c r="AE979">
        <f>IF(ISBLANK('Raw Data'!D974), 0, IF('Raw Data'!E974-'Raw Data'!D974&gt;2, 'Raw Data'!BB974, 0))</f>
        <v/>
      </c>
      <c r="AF979">
        <f>IF(ISBLANK('Raw Data'!D974), 0, IF('Raw Data'!D974-'Raw Data'!E974&gt;3, 'Raw Data'!BC974, 0))</f>
        <v/>
      </c>
      <c r="AG979">
        <f>IF(ISBLANK('Raw Data'!A974), 0, IF(ABS('Raw Data'!D974-'Raw Data'!E974)&lt;4, 'Raw Data'!BD974, 0))</f>
        <v/>
      </c>
      <c r="AH979">
        <f>IF(ISBLANK('Raw Data'!D974), 0, IF('Raw Data'!E974-'Raw Data'!D974&gt;3, 'Raw Data'!BE974, 0))</f>
        <v/>
      </c>
      <c r="AI979">
        <f>IF(SUM('Raw Data'!D974:E974)&gt;'Raw Data'!F974, 'Raw Data'!G974, 0)</f>
        <v/>
      </c>
      <c r="AJ979">
        <f>IF(ISBLANK('Raw Data'!D974), 0, IF(SUM('Raw Data'!D974:E974)&lt;'Raw Data'!F974, 'Raw Data'!H974, 0))</f>
        <v/>
      </c>
      <c r="AK979">
        <f>IF(ISBLANK('Raw Data'!A974), 0, IF(AND('Raw Data'!D974&lt;3, 'Raw Data'!E974&lt;3, 'Raw Data'!F974&lt;BB$2), 'Raw Data'!AF974, 0))</f>
        <v/>
      </c>
      <c r="AL979">
        <f>IF(ISBLANK('Raw Data'!A974), 0, IF(AND('Raw Data'!D974&lt;4, 'Raw Data'!E974&lt;4, 'Raw Data'!F974&lt;BB$2), 'Raw Data'!AI974, 0))</f>
        <v/>
      </c>
      <c r="AM979">
        <f>IF(ISBLANK('Raw Data'!A974), 0, IF(AND('Raw Data'!D974&lt;5, 'Raw Data'!E974&lt;5, 'Raw Data'!F974&lt;BB$2), 'Raw Data'!AL974, 0))</f>
        <v/>
      </c>
      <c r="AN979">
        <f>IF(ISBLANK('Raw Data'!A974), 0, IF(AND('Raw Data'!D974&lt;6, 'Raw Data'!E974&lt;6, 'Raw Data'!F974&lt;BB$2), 'Raw Data'!AO974, 0))</f>
        <v/>
      </c>
      <c r="AO979">
        <f>IF(ISBLANK('Raw Data'!A974), 0, IF(AND('Raw Data'!I974&lt;Analysis!$BC$2, 'Raw Data'!D974-'Raw Data'!E974&gt;1), 'Raw Data'!AW974, IF(AND('Raw Data'!J974&lt;Analysis!$BC$2, 'Raw Data'!E974-'Raw Data'!D974&gt;1), 'Raw Data'!AY974, 0)))</f>
        <v/>
      </c>
      <c r="AP979">
        <f>IF(ISBLANK('Raw Data'!A974), 0, IF(AND('Raw Data'!I974&lt;Analysis!$BC$2, 'Raw Data'!D974-'Raw Data'!E974&gt;2), 'Raw Data'!AZ974, IF(AND('Raw Data'!J974&lt;Analysis!$BC$2, 'Raw Data'!E974-'Raw Data'!D974&gt;2), 'Raw Data'!BB974, 0)))</f>
        <v/>
      </c>
      <c r="AQ979">
        <f>IF(ISBLANK('Raw Data'!A974), 0, IF(AND('Raw Data'!I974&lt;Analysis!$BC$2, 'Raw Data'!D974-'Raw Data'!E974&gt;3), 'Raw Data'!BC974, IF(AND('Raw Data'!J974&lt;Analysis!$BC$2, 'Raw Data'!E974-'Raw Data'!D974&gt;3), 'Raw Data'!BE974, 0)))</f>
        <v/>
      </c>
      <c r="AR979">
        <f>IF('Hidden Analysiss'!D975=1,IF(ABS('Raw Data'!E974-'Raw Data'!D974)&lt;2,'Raw Data'!AX974,0), 0)</f>
        <v/>
      </c>
      <c r="AS979">
        <f>IF('Hidden Analysiss'!D975=1,IF(ABS('Raw Data'!E974-'Raw Data'!D974)&lt;3,'Raw Data'!BA974,0), 0)</f>
        <v/>
      </c>
      <c r="AT979">
        <f>IF('Hidden Analysiss'!D975=1,IF(ABS('Raw Data'!E974-'Raw Data'!D974)&lt;4,'Raw Data'!BD974,0), 0)</f>
        <v/>
      </c>
      <c r="AU979">
        <f>IF(AND('Hidden Analysiss'!E975=1, ABS('Raw Data'!E974-'Raw Data'!D974)&lt;2), 'Raw Data'!AX974, 0)</f>
        <v/>
      </c>
      <c r="AV979">
        <f>IF(AND('Hidden Analysiss'!E975=1, ABS('Raw Data'!E974-'Raw Data'!D974)&lt;3), 'Raw Data'!BA974, 0)</f>
        <v/>
      </c>
      <c r="AW979">
        <f>IF(AND('Hidden Analysiss'!E975=1, ABS('Raw Data'!E974-'Raw Data'!D974)&lt;3), 'Raw Data'!BD974, 0)</f>
        <v/>
      </c>
    </row>
    <row r="980">
      <c r="A980" s="1">
        <f>'Raw Data'!A975</f>
        <v/>
      </c>
      <c r="B980">
        <f>IF('Raw Data'!E975&gt;'Raw Data'!D975, 'Raw Data'!J975, 0)</f>
        <v/>
      </c>
      <c r="C980">
        <f>IF('Raw Data'!D975&gt;'Raw Data'!E975, 'Raw Data'!I975, 0)</f>
        <v/>
      </c>
      <c r="D980">
        <f>SUM(G980:H980)</f>
        <v/>
      </c>
      <c r="E980">
        <f>IF(AND('Raw Data'!J975&lt;'Raw Data'!I975,'Raw Data'!E975&gt;'Raw Data'!D975,'Raw Data'!E975-'Raw Data'!D975&gt;3),'Raw Data'!N975,IF(AND('Raw Data'!I975&lt;'Raw Data'!J975,'Raw Data'!D975&gt;'Raw Data'!E975,'Raw Data'!D975-'Raw Data'!E975&gt;3),'Raw Data'!M975,0))</f>
        <v/>
      </c>
      <c r="F980">
        <f>IF(AND('Raw Data'!J975&lt;'Raw Data'!I975,'Raw Data'!E975&gt;'Raw Data'!D975,'Raw Data'!E975-'Raw Data'!D975&lt;4),'Raw Data'!L975,IF(AND('Raw Data'!I975&lt;'Raw Data'!J975,'Raw Data'!D975&gt;'Raw Data'!E975,'Raw Data'!D975-'Raw Data'!E975&lt;4),'Raw Data'!K975,0))</f>
        <v/>
      </c>
      <c r="G980">
        <f>IF(AND('Raw Data'!J975&lt;'Raw Data'!I975, 'Raw Data'!E975&gt;'Raw Data'!D975), 'Raw Data'!J975, 0)</f>
        <v/>
      </c>
      <c r="H980">
        <f>IF(AND('Raw Data'!J975&gt;'Raw Data'!I975, 'Raw Data'!E975&lt;'Raw Data'!D975), 'Raw Data'!I975, 0)</f>
        <v/>
      </c>
      <c r="I980">
        <f>SUM(J980:K980)</f>
        <v/>
      </c>
      <c r="J980">
        <f>IF(AND('Raw Data'!J975&gt;'Raw Data'!I975, 'Raw Data'!E975&gt;'Raw Data'!D975), 'Raw Data'!J975, 0)</f>
        <v/>
      </c>
      <c r="K980">
        <f>IF(AND('Raw Data'!I975&gt;'Raw Data'!J975, 'Raw Data'!D975&gt;'Raw Data'!E975), 'Raw Data'!I975, 0)</f>
        <v/>
      </c>
      <c r="L980">
        <f>IF('Raw Data'!E975-'Raw Data'!D975&gt;3, 'Raw Data'!N975, 0)</f>
        <v/>
      </c>
      <c r="M980">
        <f>IF('Raw Data'!D975-'Raw Data'!E975&gt;3, 'Raw Data'!M975, 0)</f>
        <v/>
      </c>
      <c r="N980">
        <f>IF(ISBLANK('Raw Data'!D975),0,IF(AND('Raw Data'!E975&gt;'Raw Data'!D975,'Raw Data'!E975-'Raw Data'!D975&gt;0,'Raw Data'!E975-'Raw Data'!D975&lt;4),'Raw Data'!L975, 0))</f>
        <v/>
      </c>
      <c r="O980">
        <f>IF(ISBLANK('Raw Data'!D975),0,IF(AND('Raw Data'!E975&gt;'Raw Data'!D975,'Raw Data'!E975-'Raw Data'!D975&gt;0,'Raw Data'!D975-'Raw Data'!E975&lt;4),'Raw Data'!K975, 0))</f>
        <v/>
      </c>
      <c r="P980">
        <f>IF('Raw Data'!E975-'Raw Data'!D975&gt;3, 'Raw Data'!N975, IF('Raw Data'!D975-'Raw Data'!E975&gt;3, 'Raw Data'!M975, 0))</f>
        <v/>
      </c>
      <c r="Q980">
        <f>IF(ISBLANK('Raw Data'!E975),0,IF(AND('Raw Data'!E975-'Raw Data'!D975&lt;4,'Raw Data'!E975-'Raw Data'!D975&gt;0),'Raw Data'!L975,IF(AND('Raw Data'!D975&gt;'Raw Data'!E975,'Raw Data'!D975-'Raw Data'!E975&gt;0),'Raw Data'!K975,0)))</f>
        <v/>
      </c>
      <c r="R980">
        <f>IF(ISBLANK('Raw Data'!K975),0,IFERROR(IF(MATCH(SMALL('Raw Data'!K975:N975,1),L980:O980,0),SMALL('Raw Data'!K975:N975,1)),0))</f>
        <v/>
      </c>
      <c r="S980">
        <f>IF(ISBLANK('Raw Data'!K975),0,IFERROR(IF(MATCH(SMALL('Raw Data'!K975:N975,2),L980:O980,0),SMALL('Raw Data'!K975:N975,2)),0))</f>
        <v/>
      </c>
      <c r="T980">
        <f>IF(ISBLANK('Raw Data'!K975),0,IFERROR(IF(MATCH(SMALL('Raw Data'!K975:N975,3),L980:O980,0),SMALL('Raw Data'!K975:N975,3)),0))</f>
        <v/>
      </c>
      <c r="U980">
        <f>IF(ISBLANK('Raw Data'!K975),0,IFERROR(IF(MATCH(SMALL('Raw Data'!K975:N975,4),L980:O980,0),SMALL('Raw Data'!K975:N975,4)),0))</f>
        <v/>
      </c>
      <c r="V980">
        <f>IF(AND('Raw Data'!D975&lt;3, 'Raw Data'!E975&lt;3, 'Raw Data'!A975&gt;0), 'Raw Data'!AF975, 0)</f>
        <v/>
      </c>
      <c r="W980">
        <f>IF(AND('Raw Data'!D975&lt;4, 'Raw Data'!E975&lt;4, 'Raw Data'!A975&gt;0), 'Raw Data'!AI975, 0)</f>
        <v/>
      </c>
      <c r="X980">
        <f>IF(AND('Raw Data'!D975&lt;5, 'Raw Data'!E975&lt;5, 'Raw Data'!A975&gt;0), 'Raw Data'!AL975, 0)</f>
        <v/>
      </c>
      <c r="Y980">
        <f>IF(AND('Raw Data'!D975&lt;6, 'Raw Data'!E975&lt;6, 'Raw Data'!A975&gt;0), 'Raw Data'!AO975, 0)</f>
        <v/>
      </c>
      <c r="Z980">
        <f>IF(ISBLANK('Raw Data'!D975), 0, IF('Raw Data'!D975-'Raw Data'!E975&gt;1, 'Raw Data'!AW975, 0))</f>
        <v/>
      </c>
      <c r="AA980">
        <f>IF(ISBLANK('Raw Data'!A975), 0, IF(ABS('Raw Data'!D975-'Raw Data'!E975)&lt;2, 'Raw Data'!AX975, 0))</f>
        <v/>
      </c>
      <c r="AB980">
        <f>IF(ISBLANK('Raw Data'!D975), 0, IF('Raw Data'!E975-'Raw Data'!D975&gt;1, 'Raw Data'!AY975, 0))</f>
        <v/>
      </c>
      <c r="AC980">
        <f>IF(ISBLANK('Raw Data'!D975), 0, IF('Raw Data'!D975-'Raw Data'!E975&gt;2, 'Raw Data'!AZ975, 0))</f>
        <v/>
      </c>
      <c r="AD980">
        <f>IF(ISBLANK('Raw Data'!A975), 0, IF(ABS('Raw Data'!D975-'Raw Data'!E975)&lt;3, 'Raw Data'!BA975, 0))</f>
        <v/>
      </c>
      <c r="AE980">
        <f>IF(ISBLANK('Raw Data'!D975), 0, IF('Raw Data'!E975-'Raw Data'!D975&gt;2, 'Raw Data'!BB975, 0))</f>
        <v/>
      </c>
      <c r="AF980">
        <f>IF(ISBLANK('Raw Data'!D975), 0, IF('Raw Data'!D975-'Raw Data'!E975&gt;3, 'Raw Data'!BC975, 0))</f>
        <v/>
      </c>
      <c r="AG980">
        <f>IF(ISBLANK('Raw Data'!A975), 0, IF(ABS('Raw Data'!D975-'Raw Data'!E975)&lt;4, 'Raw Data'!BD975, 0))</f>
        <v/>
      </c>
      <c r="AH980">
        <f>IF(ISBLANK('Raw Data'!D975), 0, IF('Raw Data'!E975-'Raw Data'!D975&gt;3, 'Raw Data'!BE975, 0))</f>
        <v/>
      </c>
      <c r="AI980">
        <f>IF(SUM('Raw Data'!D975:E975)&gt;'Raw Data'!F975, 'Raw Data'!G975, 0)</f>
        <v/>
      </c>
      <c r="AJ980">
        <f>IF(ISBLANK('Raw Data'!D975), 0, IF(SUM('Raw Data'!D975:E975)&lt;'Raw Data'!F975, 'Raw Data'!H975, 0))</f>
        <v/>
      </c>
      <c r="AK980">
        <f>IF(ISBLANK('Raw Data'!A975), 0, IF(AND('Raw Data'!D975&lt;3, 'Raw Data'!E975&lt;3, 'Raw Data'!F975&lt;BB$2), 'Raw Data'!AF975, 0))</f>
        <v/>
      </c>
      <c r="AL980">
        <f>IF(ISBLANK('Raw Data'!A975), 0, IF(AND('Raw Data'!D975&lt;4, 'Raw Data'!E975&lt;4, 'Raw Data'!F975&lt;BB$2), 'Raw Data'!AI975, 0))</f>
        <v/>
      </c>
      <c r="AM980">
        <f>IF(ISBLANK('Raw Data'!A975), 0, IF(AND('Raw Data'!D975&lt;5, 'Raw Data'!E975&lt;5, 'Raw Data'!F975&lt;BB$2), 'Raw Data'!AL975, 0))</f>
        <v/>
      </c>
      <c r="AN980">
        <f>IF(ISBLANK('Raw Data'!A975), 0, IF(AND('Raw Data'!D975&lt;6, 'Raw Data'!E975&lt;6, 'Raw Data'!F975&lt;BB$2), 'Raw Data'!AO975, 0))</f>
        <v/>
      </c>
      <c r="AO980">
        <f>IF(ISBLANK('Raw Data'!A975), 0, IF(AND('Raw Data'!I975&lt;Analysis!$BC$2, 'Raw Data'!D975-'Raw Data'!E975&gt;1), 'Raw Data'!AW975, IF(AND('Raw Data'!J975&lt;Analysis!$BC$2, 'Raw Data'!E975-'Raw Data'!D975&gt;1), 'Raw Data'!AY975, 0)))</f>
        <v/>
      </c>
      <c r="AP980">
        <f>IF(ISBLANK('Raw Data'!A975), 0, IF(AND('Raw Data'!I975&lt;Analysis!$BC$2, 'Raw Data'!D975-'Raw Data'!E975&gt;2), 'Raw Data'!AZ975, IF(AND('Raw Data'!J975&lt;Analysis!$BC$2, 'Raw Data'!E975-'Raw Data'!D975&gt;2), 'Raw Data'!BB975, 0)))</f>
        <v/>
      </c>
      <c r="AQ980">
        <f>IF(ISBLANK('Raw Data'!A975), 0, IF(AND('Raw Data'!I975&lt;Analysis!$BC$2, 'Raw Data'!D975-'Raw Data'!E975&gt;3), 'Raw Data'!BC975, IF(AND('Raw Data'!J975&lt;Analysis!$BC$2, 'Raw Data'!E975-'Raw Data'!D975&gt;3), 'Raw Data'!BE975, 0)))</f>
        <v/>
      </c>
      <c r="AR980">
        <f>IF('Hidden Analysiss'!D976=1,IF(ABS('Raw Data'!E975-'Raw Data'!D975)&lt;2,'Raw Data'!AX975,0), 0)</f>
        <v/>
      </c>
      <c r="AS980">
        <f>IF('Hidden Analysiss'!D976=1,IF(ABS('Raw Data'!E975-'Raw Data'!D975)&lt;3,'Raw Data'!BA975,0), 0)</f>
        <v/>
      </c>
      <c r="AT980">
        <f>IF('Hidden Analysiss'!D976=1,IF(ABS('Raw Data'!E975-'Raw Data'!D975)&lt;4,'Raw Data'!BD975,0), 0)</f>
        <v/>
      </c>
      <c r="AU980">
        <f>IF(AND('Hidden Analysiss'!E976=1, ABS('Raw Data'!E975-'Raw Data'!D975)&lt;2), 'Raw Data'!AX975, 0)</f>
        <v/>
      </c>
      <c r="AV980">
        <f>IF(AND('Hidden Analysiss'!E976=1, ABS('Raw Data'!E975-'Raw Data'!D975)&lt;3), 'Raw Data'!BA975, 0)</f>
        <v/>
      </c>
      <c r="AW980">
        <f>IF(AND('Hidden Analysiss'!E976=1, ABS('Raw Data'!E975-'Raw Data'!D975)&lt;3), 'Raw Data'!BD975, 0)</f>
        <v/>
      </c>
    </row>
    <row r="981">
      <c r="A981" s="1">
        <f>'Raw Data'!A976</f>
        <v/>
      </c>
      <c r="B981">
        <f>IF('Raw Data'!E976&gt;'Raw Data'!D976, 'Raw Data'!J976, 0)</f>
        <v/>
      </c>
      <c r="C981">
        <f>IF('Raw Data'!D976&gt;'Raw Data'!E976, 'Raw Data'!I976, 0)</f>
        <v/>
      </c>
      <c r="D981">
        <f>SUM(G981:H981)</f>
        <v/>
      </c>
      <c r="E981">
        <f>IF(AND('Raw Data'!J976&lt;'Raw Data'!I976,'Raw Data'!E976&gt;'Raw Data'!D976,'Raw Data'!E976-'Raw Data'!D976&gt;3),'Raw Data'!N976,IF(AND('Raw Data'!I976&lt;'Raw Data'!J976,'Raw Data'!D976&gt;'Raw Data'!E976,'Raw Data'!D976-'Raw Data'!E976&gt;3),'Raw Data'!M976,0))</f>
        <v/>
      </c>
      <c r="F981">
        <f>IF(AND('Raw Data'!J976&lt;'Raw Data'!I976,'Raw Data'!E976&gt;'Raw Data'!D976,'Raw Data'!E976-'Raw Data'!D976&lt;4),'Raw Data'!L976,IF(AND('Raw Data'!I976&lt;'Raw Data'!J976,'Raw Data'!D976&gt;'Raw Data'!E976,'Raw Data'!D976-'Raw Data'!E976&lt;4),'Raw Data'!K976,0))</f>
        <v/>
      </c>
      <c r="G981">
        <f>IF(AND('Raw Data'!J976&lt;'Raw Data'!I976, 'Raw Data'!E976&gt;'Raw Data'!D976), 'Raw Data'!J976, 0)</f>
        <v/>
      </c>
      <c r="H981">
        <f>IF(AND('Raw Data'!J976&gt;'Raw Data'!I976, 'Raw Data'!E976&lt;'Raw Data'!D976), 'Raw Data'!I976, 0)</f>
        <v/>
      </c>
      <c r="I981">
        <f>SUM(J981:K981)</f>
        <v/>
      </c>
      <c r="J981">
        <f>IF(AND('Raw Data'!J976&gt;'Raw Data'!I976, 'Raw Data'!E976&gt;'Raw Data'!D976), 'Raw Data'!J976, 0)</f>
        <v/>
      </c>
      <c r="K981">
        <f>IF(AND('Raw Data'!I976&gt;'Raw Data'!J976, 'Raw Data'!D976&gt;'Raw Data'!E976), 'Raw Data'!I976, 0)</f>
        <v/>
      </c>
      <c r="L981">
        <f>IF('Raw Data'!E976-'Raw Data'!D976&gt;3, 'Raw Data'!N976, 0)</f>
        <v/>
      </c>
      <c r="M981">
        <f>IF('Raw Data'!D976-'Raw Data'!E976&gt;3, 'Raw Data'!M976, 0)</f>
        <v/>
      </c>
      <c r="N981">
        <f>IF(ISBLANK('Raw Data'!D976),0,IF(AND('Raw Data'!E976&gt;'Raw Data'!D976,'Raw Data'!E976-'Raw Data'!D976&gt;0,'Raw Data'!E976-'Raw Data'!D976&lt;4),'Raw Data'!L976, 0))</f>
        <v/>
      </c>
      <c r="O981">
        <f>IF(ISBLANK('Raw Data'!D976),0,IF(AND('Raw Data'!E976&gt;'Raw Data'!D976,'Raw Data'!E976-'Raw Data'!D976&gt;0,'Raw Data'!D976-'Raw Data'!E976&lt;4),'Raw Data'!K976, 0))</f>
        <v/>
      </c>
      <c r="P981">
        <f>IF('Raw Data'!E976-'Raw Data'!D976&gt;3, 'Raw Data'!N976, IF('Raw Data'!D976-'Raw Data'!E976&gt;3, 'Raw Data'!M976, 0))</f>
        <v/>
      </c>
      <c r="Q981">
        <f>IF(ISBLANK('Raw Data'!E976),0,IF(AND('Raw Data'!E976-'Raw Data'!D976&lt;4,'Raw Data'!E976-'Raw Data'!D976&gt;0),'Raw Data'!L976,IF(AND('Raw Data'!D976&gt;'Raw Data'!E976,'Raw Data'!D976-'Raw Data'!E976&gt;0),'Raw Data'!K976,0)))</f>
        <v/>
      </c>
      <c r="R981">
        <f>IF(ISBLANK('Raw Data'!K976),0,IFERROR(IF(MATCH(SMALL('Raw Data'!K976:N976,1),L981:O981,0),SMALL('Raw Data'!K976:N976,1)),0))</f>
        <v/>
      </c>
      <c r="S981">
        <f>IF(ISBLANK('Raw Data'!K976),0,IFERROR(IF(MATCH(SMALL('Raw Data'!K976:N976,2),L981:O981,0),SMALL('Raw Data'!K976:N976,2)),0))</f>
        <v/>
      </c>
      <c r="T981">
        <f>IF(ISBLANK('Raw Data'!K976),0,IFERROR(IF(MATCH(SMALL('Raw Data'!K976:N976,3),L981:O981,0),SMALL('Raw Data'!K976:N976,3)),0))</f>
        <v/>
      </c>
      <c r="U981">
        <f>IF(ISBLANK('Raw Data'!K976),0,IFERROR(IF(MATCH(SMALL('Raw Data'!K976:N976,4),L981:O981,0),SMALL('Raw Data'!K976:N976,4)),0))</f>
        <v/>
      </c>
      <c r="V981">
        <f>IF(AND('Raw Data'!D976&lt;3, 'Raw Data'!E976&lt;3, 'Raw Data'!A976&gt;0), 'Raw Data'!AF976, 0)</f>
        <v/>
      </c>
      <c r="W981">
        <f>IF(AND('Raw Data'!D976&lt;4, 'Raw Data'!E976&lt;4, 'Raw Data'!A976&gt;0), 'Raw Data'!AI976, 0)</f>
        <v/>
      </c>
      <c r="X981">
        <f>IF(AND('Raw Data'!D976&lt;5, 'Raw Data'!E976&lt;5, 'Raw Data'!A976&gt;0), 'Raw Data'!AL976, 0)</f>
        <v/>
      </c>
      <c r="Y981">
        <f>IF(AND('Raw Data'!D976&lt;6, 'Raw Data'!E976&lt;6, 'Raw Data'!A976&gt;0), 'Raw Data'!AO976, 0)</f>
        <v/>
      </c>
      <c r="Z981">
        <f>IF(ISBLANK('Raw Data'!D976), 0, IF('Raw Data'!D976-'Raw Data'!E976&gt;1, 'Raw Data'!AW976, 0))</f>
        <v/>
      </c>
      <c r="AA981">
        <f>IF(ISBLANK('Raw Data'!A976), 0, IF(ABS('Raw Data'!D976-'Raw Data'!E976)&lt;2, 'Raw Data'!AX976, 0))</f>
        <v/>
      </c>
      <c r="AB981">
        <f>IF(ISBLANK('Raw Data'!D976), 0, IF('Raw Data'!E976-'Raw Data'!D976&gt;1, 'Raw Data'!AY976, 0))</f>
        <v/>
      </c>
      <c r="AC981">
        <f>IF(ISBLANK('Raw Data'!D976), 0, IF('Raw Data'!D976-'Raw Data'!E976&gt;2, 'Raw Data'!AZ976, 0))</f>
        <v/>
      </c>
      <c r="AD981">
        <f>IF(ISBLANK('Raw Data'!A976), 0, IF(ABS('Raw Data'!D976-'Raw Data'!E976)&lt;3, 'Raw Data'!BA976, 0))</f>
        <v/>
      </c>
      <c r="AE981">
        <f>IF(ISBLANK('Raw Data'!D976), 0, IF('Raw Data'!E976-'Raw Data'!D976&gt;2, 'Raw Data'!BB976, 0))</f>
        <v/>
      </c>
      <c r="AF981">
        <f>IF(ISBLANK('Raw Data'!D976), 0, IF('Raw Data'!D976-'Raw Data'!E976&gt;3, 'Raw Data'!BC976, 0))</f>
        <v/>
      </c>
      <c r="AG981">
        <f>IF(ISBLANK('Raw Data'!A976), 0, IF(ABS('Raw Data'!D976-'Raw Data'!E976)&lt;4, 'Raw Data'!BD976, 0))</f>
        <v/>
      </c>
      <c r="AH981">
        <f>IF(ISBLANK('Raw Data'!D976), 0, IF('Raw Data'!E976-'Raw Data'!D976&gt;3, 'Raw Data'!BE976, 0))</f>
        <v/>
      </c>
      <c r="AI981">
        <f>IF(SUM('Raw Data'!D976:E976)&gt;'Raw Data'!F976, 'Raw Data'!G976, 0)</f>
        <v/>
      </c>
      <c r="AJ981">
        <f>IF(ISBLANK('Raw Data'!D976), 0, IF(SUM('Raw Data'!D976:E976)&lt;'Raw Data'!F976, 'Raw Data'!H976, 0))</f>
        <v/>
      </c>
      <c r="AK981">
        <f>IF(ISBLANK('Raw Data'!A976), 0, IF(AND('Raw Data'!D976&lt;3, 'Raw Data'!E976&lt;3, 'Raw Data'!F976&lt;BB$2), 'Raw Data'!AF976, 0))</f>
        <v/>
      </c>
      <c r="AL981">
        <f>IF(ISBLANK('Raw Data'!A976), 0, IF(AND('Raw Data'!D976&lt;4, 'Raw Data'!E976&lt;4, 'Raw Data'!F976&lt;BB$2), 'Raw Data'!AI976, 0))</f>
        <v/>
      </c>
      <c r="AM981">
        <f>IF(ISBLANK('Raw Data'!A976), 0, IF(AND('Raw Data'!D976&lt;5, 'Raw Data'!E976&lt;5, 'Raw Data'!F976&lt;BB$2), 'Raw Data'!AL976, 0))</f>
        <v/>
      </c>
      <c r="AN981">
        <f>IF(ISBLANK('Raw Data'!A976), 0, IF(AND('Raw Data'!D976&lt;6, 'Raw Data'!E976&lt;6, 'Raw Data'!F976&lt;BB$2), 'Raw Data'!AO976, 0))</f>
        <v/>
      </c>
      <c r="AO981">
        <f>IF(ISBLANK('Raw Data'!A976), 0, IF(AND('Raw Data'!I976&lt;Analysis!$BC$2, 'Raw Data'!D976-'Raw Data'!E976&gt;1), 'Raw Data'!AW976, IF(AND('Raw Data'!J976&lt;Analysis!$BC$2, 'Raw Data'!E976-'Raw Data'!D976&gt;1), 'Raw Data'!AY976, 0)))</f>
        <v/>
      </c>
      <c r="AP981">
        <f>IF(ISBLANK('Raw Data'!A976), 0, IF(AND('Raw Data'!I976&lt;Analysis!$BC$2, 'Raw Data'!D976-'Raw Data'!E976&gt;2), 'Raw Data'!AZ976, IF(AND('Raw Data'!J976&lt;Analysis!$BC$2, 'Raw Data'!E976-'Raw Data'!D976&gt;2), 'Raw Data'!BB976, 0)))</f>
        <v/>
      </c>
      <c r="AQ981">
        <f>IF(ISBLANK('Raw Data'!A976), 0, IF(AND('Raw Data'!I976&lt;Analysis!$BC$2, 'Raw Data'!D976-'Raw Data'!E976&gt;3), 'Raw Data'!BC976, IF(AND('Raw Data'!J976&lt;Analysis!$BC$2, 'Raw Data'!E976-'Raw Data'!D976&gt;3), 'Raw Data'!BE976, 0)))</f>
        <v/>
      </c>
      <c r="AR981">
        <f>IF('Hidden Analysiss'!D977=1,IF(ABS('Raw Data'!E976-'Raw Data'!D976)&lt;2,'Raw Data'!AX976,0), 0)</f>
        <v/>
      </c>
      <c r="AS981">
        <f>IF('Hidden Analysiss'!D977=1,IF(ABS('Raw Data'!E976-'Raw Data'!D976)&lt;3,'Raw Data'!BA976,0), 0)</f>
        <v/>
      </c>
      <c r="AT981">
        <f>IF('Hidden Analysiss'!D977=1,IF(ABS('Raw Data'!E976-'Raw Data'!D976)&lt;4,'Raw Data'!BD976,0), 0)</f>
        <v/>
      </c>
      <c r="AU981">
        <f>IF(AND('Hidden Analysiss'!E977=1, ABS('Raw Data'!E976-'Raw Data'!D976)&lt;2), 'Raw Data'!AX976, 0)</f>
        <v/>
      </c>
      <c r="AV981">
        <f>IF(AND('Hidden Analysiss'!E977=1, ABS('Raw Data'!E976-'Raw Data'!D976)&lt;3), 'Raw Data'!BA976, 0)</f>
        <v/>
      </c>
      <c r="AW981">
        <f>IF(AND('Hidden Analysiss'!E977=1, ABS('Raw Data'!E976-'Raw Data'!D976)&lt;3), 'Raw Data'!BD976, 0)</f>
        <v/>
      </c>
    </row>
    <row r="982">
      <c r="A982" s="1">
        <f>'Raw Data'!A977</f>
        <v/>
      </c>
      <c r="B982">
        <f>IF('Raw Data'!E977&gt;'Raw Data'!D977, 'Raw Data'!J977, 0)</f>
        <v/>
      </c>
      <c r="C982">
        <f>IF('Raw Data'!D977&gt;'Raw Data'!E977, 'Raw Data'!I977, 0)</f>
        <v/>
      </c>
      <c r="D982">
        <f>SUM(G982:H982)</f>
        <v/>
      </c>
      <c r="E982">
        <f>IF(AND('Raw Data'!J977&lt;'Raw Data'!I977,'Raw Data'!E977&gt;'Raw Data'!D977,'Raw Data'!E977-'Raw Data'!D977&gt;3),'Raw Data'!N977,IF(AND('Raw Data'!I977&lt;'Raw Data'!J977,'Raw Data'!D977&gt;'Raw Data'!E977,'Raw Data'!D977-'Raw Data'!E977&gt;3),'Raw Data'!M977,0))</f>
        <v/>
      </c>
      <c r="F982">
        <f>IF(AND('Raw Data'!J977&lt;'Raw Data'!I977,'Raw Data'!E977&gt;'Raw Data'!D977,'Raw Data'!E977-'Raw Data'!D977&lt;4),'Raw Data'!L977,IF(AND('Raw Data'!I977&lt;'Raw Data'!J977,'Raw Data'!D977&gt;'Raw Data'!E977,'Raw Data'!D977-'Raw Data'!E977&lt;4),'Raw Data'!K977,0))</f>
        <v/>
      </c>
      <c r="G982">
        <f>IF(AND('Raw Data'!J977&lt;'Raw Data'!I977, 'Raw Data'!E977&gt;'Raw Data'!D977), 'Raw Data'!J977, 0)</f>
        <v/>
      </c>
      <c r="H982">
        <f>IF(AND('Raw Data'!J977&gt;'Raw Data'!I977, 'Raw Data'!E977&lt;'Raw Data'!D977), 'Raw Data'!I977, 0)</f>
        <v/>
      </c>
      <c r="I982">
        <f>SUM(J982:K982)</f>
        <v/>
      </c>
      <c r="J982">
        <f>IF(AND('Raw Data'!J977&gt;'Raw Data'!I977, 'Raw Data'!E977&gt;'Raw Data'!D977), 'Raw Data'!J977, 0)</f>
        <v/>
      </c>
      <c r="K982">
        <f>IF(AND('Raw Data'!I977&gt;'Raw Data'!J977, 'Raw Data'!D977&gt;'Raw Data'!E977), 'Raw Data'!I977, 0)</f>
        <v/>
      </c>
      <c r="L982">
        <f>IF('Raw Data'!E977-'Raw Data'!D977&gt;3, 'Raw Data'!N977, 0)</f>
        <v/>
      </c>
      <c r="M982">
        <f>IF('Raw Data'!D977-'Raw Data'!E977&gt;3, 'Raw Data'!M977, 0)</f>
        <v/>
      </c>
      <c r="N982">
        <f>IF(ISBLANK('Raw Data'!D977),0,IF(AND('Raw Data'!E977&gt;'Raw Data'!D977,'Raw Data'!E977-'Raw Data'!D977&gt;0,'Raw Data'!E977-'Raw Data'!D977&lt;4),'Raw Data'!L977, 0))</f>
        <v/>
      </c>
      <c r="O982">
        <f>IF(ISBLANK('Raw Data'!D977),0,IF(AND('Raw Data'!E977&gt;'Raw Data'!D977,'Raw Data'!E977-'Raw Data'!D977&gt;0,'Raw Data'!D977-'Raw Data'!E977&lt;4),'Raw Data'!K977, 0))</f>
        <v/>
      </c>
      <c r="P982">
        <f>IF('Raw Data'!E977-'Raw Data'!D977&gt;3, 'Raw Data'!N977, IF('Raw Data'!D977-'Raw Data'!E977&gt;3, 'Raw Data'!M977, 0))</f>
        <v/>
      </c>
      <c r="Q982">
        <f>IF(ISBLANK('Raw Data'!E977),0,IF(AND('Raw Data'!E977-'Raw Data'!D977&lt;4,'Raw Data'!E977-'Raw Data'!D977&gt;0),'Raw Data'!L977,IF(AND('Raw Data'!D977&gt;'Raw Data'!E977,'Raw Data'!D977-'Raw Data'!E977&gt;0),'Raw Data'!K977,0)))</f>
        <v/>
      </c>
      <c r="R982">
        <f>IF(ISBLANK('Raw Data'!K977),0,IFERROR(IF(MATCH(SMALL('Raw Data'!K977:N977,1),L982:O982,0),SMALL('Raw Data'!K977:N977,1)),0))</f>
        <v/>
      </c>
      <c r="S982">
        <f>IF(ISBLANK('Raw Data'!K977),0,IFERROR(IF(MATCH(SMALL('Raw Data'!K977:N977,2),L982:O982,0),SMALL('Raw Data'!K977:N977,2)),0))</f>
        <v/>
      </c>
      <c r="T982">
        <f>IF(ISBLANK('Raw Data'!K977),0,IFERROR(IF(MATCH(SMALL('Raw Data'!K977:N977,3),L982:O982,0),SMALL('Raw Data'!K977:N977,3)),0))</f>
        <v/>
      </c>
      <c r="U982">
        <f>IF(ISBLANK('Raw Data'!K977),0,IFERROR(IF(MATCH(SMALL('Raw Data'!K977:N977,4),L982:O982,0),SMALL('Raw Data'!K977:N977,4)),0))</f>
        <v/>
      </c>
      <c r="V982">
        <f>IF(AND('Raw Data'!D977&lt;3, 'Raw Data'!E977&lt;3, 'Raw Data'!A977&gt;0), 'Raw Data'!AF977, 0)</f>
        <v/>
      </c>
      <c r="W982">
        <f>IF(AND('Raw Data'!D977&lt;4, 'Raw Data'!E977&lt;4, 'Raw Data'!A977&gt;0), 'Raw Data'!AI977, 0)</f>
        <v/>
      </c>
      <c r="X982">
        <f>IF(AND('Raw Data'!D977&lt;5, 'Raw Data'!E977&lt;5, 'Raw Data'!A977&gt;0), 'Raw Data'!AL977, 0)</f>
        <v/>
      </c>
      <c r="Y982">
        <f>IF(AND('Raw Data'!D977&lt;6, 'Raw Data'!E977&lt;6, 'Raw Data'!A977&gt;0), 'Raw Data'!AO977, 0)</f>
        <v/>
      </c>
      <c r="Z982">
        <f>IF(ISBLANK('Raw Data'!D977), 0, IF('Raw Data'!D977-'Raw Data'!E977&gt;1, 'Raw Data'!AW977, 0))</f>
        <v/>
      </c>
      <c r="AA982">
        <f>IF(ISBLANK('Raw Data'!A977), 0, IF(ABS('Raw Data'!D977-'Raw Data'!E977)&lt;2, 'Raw Data'!AX977, 0))</f>
        <v/>
      </c>
      <c r="AB982">
        <f>IF(ISBLANK('Raw Data'!D977), 0, IF('Raw Data'!E977-'Raw Data'!D977&gt;1, 'Raw Data'!AY977, 0))</f>
        <v/>
      </c>
      <c r="AC982">
        <f>IF(ISBLANK('Raw Data'!D977), 0, IF('Raw Data'!D977-'Raw Data'!E977&gt;2, 'Raw Data'!AZ977, 0))</f>
        <v/>
      </c>
      <c r="AD982">
        <f>IF(ISBLANK('Raw Data'!A977), 0, IF(ABS('Raw Data'!D977-'Raw Data'!E977)&lt;3, 'Raw Data'!BA977, 0))</f>
        <v/>
      </c>
      <c r="AE982">
        <f>IF(ISBLANK('Raw Data'!D977), 0, IF('Raw Data'!E977-'Raw Data'!D977&gt;2, 'Raw Data'!BB977, 0))</f>
        <v/>
      </c>
      <c r="AF982">
        <f>IF(ISBLANK('Raw Data'!D977), 0, IF('Raw Data'!D977-'Raw Data'!E977&gt;3, 'Raw Data'!BC977, 0))</f>
        <v/>
      </c>
      <c r="AG982">
        <f>IF(ISBLANK('Raw Data'!A977), 0, IF(ABS('Raw Data'!D977-'Raw Data'!E977)&lt;4, 'Raw Data'!BD977, 0))</f>
        <v/>
      </c>
      <c r="AH982">
        <f>IF(ISBLANK('Raw Data'!D977), 0, IF('Raw Data'!E977-'Raw Data'!D977&gt;3, 'Raw Data'!BE977, 0))</f>
        <v/>
      </c>
      <c r="AI982">
        <f>IF(SUM('Raw Data'!D977:E977)&gt;'Raw Data'!F977, 'Raw Data'!G977, 0)</f>
        <v/>
      </c>
      <c r="AJ982">
        <f>IF(ISBLANK('Raw Data'!D977), 0, IF(SUM('Raw Data'!D977:E977)&lt;'Raw Data'!F977, 'Raw Data'!H977, 0))</f>
        <v/>
      </c>
      <c r="AK982">
        <f>IF(ISBLANK('Raw Data'!A977), 0, IF(AND('Raw Data'!D977&lt;3, 'Raw Data'!E977&lt;3, 'Raw Data'!F977&lt;BB$2), 'Raw Data'!AF977, 0))</f>
        <v/>
      </c>
      <c r="AL982">
        <f>IF(ISBLANK('Raw Data'!A977), 0, IF(AND('Raw Data'!D977&lt;4, 'Raw Data'!E977&lt;4, 'Raw Data'!F977&lt;BB$2), 'Raw Data'!AI977, 0))</f>
        <v/>
      </c>
      <c r="AM982">
        <f>IF(ISBLANK('Raw Data'!A977), 0, IF(AND('Raw Data'!D977&lt;5, 'Raw Data'!E977&lt;5, 'Raw Data'!F977&lt;BB$2), 'Raw Data'!AL977, 0))</f>
        <v/>
      </c>
      <c r="AN982">
        <f>IF(ISBLANK('Raw Data'!A977), 0, IF(AND('Raw Data'!D977&lt;6, 'Raw Data'!E977&lt;6, 'Raw Data'!F977&lt;BB$2), 'Raw Data'!AO977, 0))</f>
        <v/>
      </c>
      <c r="AO982">
        <f>IF(ISBLANK('Raw Data'!A977), 0, IF(AND('Raw Data'!I977&lt;Analysis!$BC$2, 'Raw Data'!D977-'Raw Data'!E977&gt;1), 'Raw Data'!AW977, IF(AND('Raw Data'!J977&lt;Analysis!$BC$2, 'Raw Data'!E977-'Raw Data'!D977&gt;1), 'Raw Data'!AY977, 0)))</f>
        <v/>
      </c>
      <c r="AP982">
        <f>IF(ISBLANK('Raw Data'!A977), 0, IF(AND('Raw Data'!I977&lt;Analysis!$BC$2, 'Raw Data'!D977-'Raw Data'!E977&gt;2), 'Raw Data'!AZ977, IF(AND('Raw Data'!J977&lt;Analysis!$BC$2, 'Raw Data'!E977-'Raw Data'!D977&gt;2), 'Raw Data'!BB977, 0)))</f>
        <v/>
      </c>
      <c r="AQ982">
        <f>IF(ISBLANK('Raw Data'!A977), 0, IF(AND('Raw Data'!I977&lt;Analysis!$BC$2, 'Raw Data'!D977-'Raw Data'!E977&gt;3), 'Raw Data'!BC977, IF(AND('Raw Data'!J977&lt;Analysis!$BC$2, 'Raw Data'!E977-'Raw Data'!D977&gt;3), 'Raw Data'!BE977, 0)))</f>
        <v/>
      </c>
      <c r="AR982">
        <f>IF('Hidden Analysiss'!D978=1,IF(ABS('Raw Data'!E977-'Raw Data'!D977)&lt;2,'Raw Data'!AX977,0), 0)</f>
        <v/>
      </c>
      <c r="AS982">
        <f>IF('Hidden Analysiss'!D978=1,IF(ABS('Raw Data'!E977-'Raw Data'!D977)&lt;3,'Raw Data'!BA977,0), 0)</f>
        <v/>
      </c>
      <c r="AT982">
        <f>IF('Hidden Analysiss'!D978=1,IF(ABS('Raw Data'!E977-'Raw Data'!D977)&lt;4,'Raw Data'!BD977,0), 0)</f>
        <v/>
      </c>
      <c r="AU982">
        <f>IF(AND('Hidden Analysiss'!E978=1, ABS('Raw Data'!E977-'Raw Data'!D977)&lt;2), 'Raw Data'!AX977, 0)</f>
        <v/>
      </c>
      <c r="AV982">
        <f>IF(AND('Hidden Analysiss'!E978=1, ABS('Raw Data'!E977-'Raw Data'!D977)&lt;3), 'Raw Data'!BA977, 0)</f>
        <v/>
      </c>
      <c r="AW982">
        <f>IF(AND('Hidden Analysiss'!E978=1, ABS('Raw Data'!E977-'Raw Data'!D977)&lt;3), 'Raw Data'!BD977, 0)</f>
        <v/>
      </c>
    </row>
    <row r="983">
      <c r="A983" s="1">
        <f>'Raw Data'!A978</f>
        <v/>
      </c>
      <c r="B983">
        <f>IF('Raw Data'!E978&gt;'Raw Data'!D978, 'Raw Data'!J978, 0)</f>
        <v/>
      </c>
      <c r="C983">
        <f>IF('Raw Data'!D978&gt;'Raw Data'!E978, 'Raw Data'!I978, 0)</f>
        <v/>
      </c>
      <c r="D983">
        <f>SUM(G983:H983)</f>
        <v/>
      </c>
      <c r="E983">
        <f>IF(AND('Raw Data'!J978&lt;'Raw Data'!I978,'Raw Data'!E978&gt;'Raw Data'!D978,'Raw Data'!E978-'Raw Data'!D978&gt;3),'Raw Data'!N978,IF(AND('Raw Data'!I978&lt;'Raw Data'!J978,'Raw Data'!D978&gt;'Raw Data'!E978,'Raw Data'!D978-'Raw Data'!E978&gt;3),'Raw Data'!M978,0))</f>
        <v/>
      </c>
      <c r="F983">
        <f>IF(AND('Raw Data'!J978&lt;'Raw Data'!I978,'Raw Data'!E978&gt;'Raw Data'!D978,'Raw Data'!E978-'Raw Data'!D978&lt;4),'Raw Data'!L978,IF(AND('Raw Data'!I978&lt;'Raw Data'!J978,'Raw Data'!D978&gt;'Raw Data'!E978,'Raw Data'!D978-'Raw Data'!E978&lt;4),'Raw Data'!K978,0))</f>
        <v/>
      </c>
      <c r="G983">
        <f>IF(AND('Raw Data'!J978&lt;'Raw Data'!I978, 'Raw Data'!E978&gt;'Raw Data'!D978), 'Raw Data'!J978, 0)</f>
        <v/>
      </c>
      <c r="H983">
        <f>IF(AND('Raw Data'!J978&gt;'Raw Data'!I978, 'Raw Data'!E978&lt;'Raw Data'!D978), 'Raw Data'!I978, 0)</f>
        <v/>
      </c>
      <c r="I983">
        <f>SUM(J983:K983)</f>
        <v/>
      </c>
      <c r="J983">
        <f>IF(AND('Raw Data'!J978&gt;'Raw Data'!I978, 'Raw Data'!E978&gt;'Raw Data'!D978), 'Raw Data'!J978, 0)</f>
        <v/>
      </c>
      <c r="K983">
        <f>IF(AND('Raw Data'!I978&gt;'Raw Data'!J978, 'Raw Data'!D978&gt;'Raw Data'!E978), 'Raw Data'!I978, 0)</f>
        <v/>
      </c>
      <c r="L983">
        <f>IF('Raw Data'!E978-'Raw Data'!D978&gt;3, 'Raw Data'!N978, 0)</f>
        <v/>
      </c>
      <c r="M983">
        <f>IF('Raw Data'!D978-'Raw Data'!E978&gt;3, 'Raw Data'!M978, 0)</f>
        <v/>
      </c>
      <c r="N983">
        <f>IF(ISBLANK('Raw Data'!D978),0,IF(AND('Raw Data'!E978&gt;'Raw Data'!D978,'Raw Data'!E978-'Raw Data'!D978&gt;0,'Raw Data'!E978-'Raw Data'!D978&lt;4),'Raw Data'!L978, 0))</f>
        <v/>
      </c>
      <c r="O983">
        <f>IF(ISBLANK('Raw Data'!D978),0,IF(AND('Raw Data'!E978&gt;'Raw Data'!D978,'Raw Data'!E978-'Raw Data'!D978&gt;0,'Raw Data'!D978-'Raw Data'!E978&lt;4),'Raw Data'!K978, 0))</f>
        <v/>
      </c>
      <c r="P983">
        <f>IF('Raw Data'!E978-'Raw Data'!D978&gt;3, 'Raw Data'!N978, IF('Raw Data'!D978-'Raw Data'!E978&gt;3, 'Raw Data'!M978, 0))</f>
        <v/>
      </c>
      <c r="Q983">
        <f>IF(ISBLANK('Raw Data'!E978),0,IF(AND('Raw Data'!E978-'Raw Data'!D978&lt;4,'Raw Data'!E978-'Raw Data'!D978&gt;0),'Raw Data'!L978,IF(AND('Raw Data'!D978&gt;'Raw Data'!E978,'Raw Data'!D978-'Raw Data'!E978&gt;0),'Raw Data'!K978,0)))</f>
        <v/>
      </c>
      <c r="R983">
        <f>IF(ISBLANK('Raw Data'!K978),0,IFERROR(IF(MATCH(SMALL('Raw Data'!K978:N978,1),L983:O983,0),SMALL('Raw Data'!K978:N978,1)),0))</f>
        <v/>
      </c>
      <c r="S983">
        <f>IF(ISBLANK('Raw Data'!K978),0,IFERROR(IF(MATCH(SMALL('Raw Data'!K978:N978,2),L983:O983,0),SMALL('Raw Data'!K978:N978,2)),0))</f>
        <v/>
      </c>
      <c r="T983">
        <f>IF(ISBLANK('Raw Data'!K978),0,IFERROR(IF(MATCH(SMALL('Raw Data'!K978:N978,3),L983:O983,0),SMALL('Raw Data'!K978:N978,3)),0))</f>
        <v/>
      </c>
      <c r="U983">
        <f>IF(ISBLANK('Raw Data'!K978),0,IFERROR(IF(MATCH(SMALL('Raw Data'!K978:N978,4),L983:O983,0),SMALL('Raw Data'!K978:N978,4)),0))</f>
        <v/>
      </c>
      <c r="V983">
        <f>IF(AND('Raw Data'!D978&lt;3, 'Raw Data'!E978&lt;3, 'Raw Data'!A978&gt;0), 'Raw Data'!AF978, 0)</f>
        <v/>
      </c>
      <c r="W983">
        <f>IF(AND('Raw Data'!D978&lt;4, 'Raw Data'!E978&lt;4, 'Raw Data'!A978&gt;0), 'Raw Data'!AI978, 0)</f>
        <v/>
      </c>
      <c r="X983">
        <f>IF(AND('Raw Data'!D978&lt;5, 'Raw Data'!E978&lt;5, 'Raw Data'!A978&gt;0), 'Raw Data'!AL978, 0)</f>
        <v/>
      </c>
      <c r="Y983">
        <f>IF(AND('Raw Data'!D978&lt;6, 'Raw Data'!E978&lt;6, 'Raw Data'!A978&gt;0), 'Raw Data'!AO978, 0)</f>
        <v/>
      </c>
      <c r="Z983">
        <f>IF(ISBLANK('Raw Data'!D978), 0, IF('Raw Data'!D978-'Raw Data'!E978&gt;1, 'Raw Data'!AW978, 0))</f>
        <v/>
      </c>
      <c r="AA983">
        <f>IF(ISBLANK('Raw Data'!A978), 0, IF(ABS('Raw Data'!D978-'Raw Data'!E978)&lt;2, 'Raw Data'!AX978, 0))</f>
        <v/>
      </c>
      <c r="AB983">
        <f>IF(ISBLANK('Raw Data'!D978), 0, IF('Raw Data'!E978-'Raw Data'!D978&gt;1, 'Raw Data'!AY978, 0))</f>
        <v/>
      </c>
      <c r="AC983">
        <f>IF(ISBLANK('Raw Data'!D978), 0, IF('Raw Data'!D978-'Raw Data'!E978&gt;2, 'Raw Data'!AZ978, 0))</f>
        <v/>
      </c>
      <c r="AD983">
        <f>IF(ISBLANK('Raw Data'!A978), 0, IF(ABS('Raw Data'!D978-'Raw Data'!E978)&lt;3, 'Raw Data'!BA978, 0))</f>
        <v/>
      </c>
      <c r="AE983">
        <f>IF(ISBLANK('Raw Data'!D978), 0, IF('Raw Data'!E978-'Raw Data'!D978&gt;2, 'Raw Data'!BB978, 0))</f>
        <v/>
      </c>
      <c r="AF983">
        <f>IF(ISBLANK('Raw Data'!D978), 0, IF('Raw Data'!D978-'Raw Data'!E978&gt;3, 'Raw Data'!BC978, 0))</f>
        <v/>
      </c>
      <c r="AG983">
        <f>IF(ISBLANK('Raw Data'!A978), 0, IF(ABS('Raw Data'!D978-'Raw Data'!E978)&lt;4, 'Raw Data'!BD978, 0))</f>
        <v/>
      </c>
      <c r="AH983">
        <f>IF(ISBLANK('Raw Data'!D978), 0, IF('Raw Data'!E978-'Raw Data'!D978&gt;3, 'Raw Data'!BE978, 0))</f>
        <v/>
      </c>
      <c r="AI983">
        <f>IF(SUM('Raw Data'!D978:E978)&gt;'Raw Data'!F978, 'Raw Data'!G978, 0)</f>
        <v/>
      </c>
      <c r="AJ983">
        <f>IF(ISBLANK('Raw Data'!D978), 0, IF(SUM('Raw Data'!D978:E978)&lt;'Raw Data'!F978, 'Raw Data'!H978, 0))</f>
        <v/>
      </c>
      <c r="AK983">
        <f>IF(ISBLANK('Raw Data'!A978), 0, IF(AND('Raw Data'!D978&lt;3, 'Raw Data'!E978&lt;3, 'Raw Data'!F978&lt;BB$2), 'Raw Data'!AF978, 0))</f>
        <v/>
      </c>
      <c r="AL983">
        <f>IF(ISBLANK('Raw Data'!A978), 0, IF(AND('Raw Data'!D978&lt;4, 'Raw Data'!E978&lt;4, 'Raw Data'!F978&lt;BB$2), 'Raw Data'!AI978, 0))</f>
        <v/>
      </c>
      <c r="AM983">
        <f>IF(ISBLANK('Raw Data'!A978), 0, IF(AND('Raw Data'!D978&lt;5, 'Raw Data'!E978&lt;5, 'Raw Data'!F978&lt;BB$2), 'Raw Data'!AL978, 0))</f>
        <v/>
      </c>
      <c r="AN983">
        <f>IF(ISBLANK('Raw Data'!A978), 0, IF(AND('Raw Data'!D978&lt;6, 'Raw Data'!E978&lt;6, 'Raw Data'!F978&lt;BB$2), 'Raw Data'!AO978, 0))</f>
        <v/>
      </c>
      <c r="AO983">
        <f>IF(ISBLANK('Raw Data'!A978), 0, IF(AND('Raw Data'!I978&lt;Analysis!$BC$2, 'Raw Data'!D978-'Raw Data'!E978&gt;1), 'Raw Data'!AW978, IF(AND('Raw Data'!J978&lt;Analysis!$BC$2, 'Raw Data'!E978-'Raw Data'!D978&gt;1), 'Raw Data'!AY978, 0)))</f>
        <v/>
      </c>
      <c r="AP983">
        <f>IF(ISBLANK('Raw Data'!A978), 0, IF(AND('Raw Data'!I978&lt;Analysis!$BC$2, 'Raw Data'!D978-'Raw Data'!E978&gt;2), 'Raw Data'!AZ978, IF(AND('Raw Data'!J978&lt;Analysis!$BC$2, 'Raw Data'!E978-'Raw Data'!D978&gt;2), 'Raw Data'!BB978, 0)))</f>
        <v/>
      </c>
      <c r="AQ983">
        <f>IF(ISBLANK('Raw Data'!A978), 0, IF(AND('Raw Data'!I978&lt;Analysis!$BC$2, 'Raw Data'!D978-'Raw Data'!E978&gt;3), 'Raw Data'!BC978, IF(AND('Raw Data'!J978&lt;Analysis!$BC$2, 'Raw Data'!E978-'Raw Data'!D978&gt;3), 'Raw Data'!BE978, 0)))</f>
        <v/>
      </c>
      <c r="AR983">
        <f>IF('Hidden Analysiss'!D979=1,IF(ABS('Raw Data'!E978-'Raw Data'!D978)&lt;2,'Raw Data'!AX978,0), 0)</f>
        <v/>
      </c>
      <c r="AS983">
        <f>IF('Hidden Analysiss'!D979=1,IF(ABS('Raw Data'!E978-'Raw Data'!D978)&lt;3,'Raw Data'!BA978,0), 0)</f>
        <v/>
      </c>
      <c r="AT983">
        <f>IF('Hidden Analysiss'!D979=1,IF(ABS('Raw Data'!E978-'Raw Data'!D978)&lt;4,'Raw Data'!BD978,0), 0)</f>
        <v/>
      </c>
      <c r="AU983">
        <f>IF(AND('Hidden Analysiss'!E979=1, ABS('Raw Data'!E978-'Raw Data'!D978)&lt;2), 'Raw Data'!AX978, 0)</f>
        <v/>
      </c>
      <c r="AV983">
        <f>IF(AND('Hidden Analysiss'!E979=1, ABS('Raw Data'!E978-'Raw Data'!D978)&lt;3), 'Raw Data'!BA978, 0)</f>
        <v/>
      </c>
      <c r="AW983">
        <f>IF(AND('Hidden Analysiss'!E979=1, ABS('Raw Data'!E978-'Raw Data'!D978)&lt;3), 'Raw Data'!BD978, 0)</f>
        <v/>
      </c>
    </row>
    <row r="984">
      <c r="A984" s="1">
        <f>'Raw Data'!A979</f>
        <v/>
      </c>
      <c r="B984">
        <f>IF('Raw Data'!E979&gt;'Raw Data'!D979, 'Raw Data'!J979, 0)</f>
        <v/>
      </c>
      <c r="C984">
        <f>IF('Raw Data'!D979&gt;'Raw Data'!E979, 'Raw Data'!I979, 0)</f>
        <v/>
      </c>
      <c r="D984">
        <f>SUM(G984:H984)</f>
        <v/>
      </c>
      <c r="E984">
        <f>IF(AND('Raw Data'!J979&lt;'Raw Data'!I979,'Raw Data'!E979&gt;'Raw Data'!D979,'Raw Data'!E979-'Raw Data'!D979&gt;3),'Raw Data'!N979,IF(AND('Raw Data'!I979&lt;'Raw Data'!J979,'Raw Data'!D979&gt;'Raw Data'!E979,'Raw Data'!D979-'Raw Data'!E979&gt;3),'Raw Data'!M979,0))</f>
        <v/>
      </c>
      <c r="F984">
        <f>IF(AND('Raw Data'!J979&lt;'Raw Data'!I979,'Raw Data'!E979&gt;'Raw Data'!D979,'Raw Data'!E979-'Raw Data'!D979&lt;4),'Raw Data'!L979,IF(AND('Raw Data'!I979&lt;'Raw Data'!J979,'Raw Data'!D979&gt;'Raw Data'!E979,'Raw Data'!D979-'Raw Data'!E979&lt;4),'Raw Data'!K979,0))</f>
        <v/>
      </c>
      <c r="G984">
        <f>IF(AND('Raw Data'!J979&lt;'Raw Data'!I979, 'Raw Data'!E979&gt;'Raw Data'!D979), 'Raw Data'!J979, 0)</f>
        <v/>
      </c>
      <c r="H984">
        <f>IF(AND('Raw Data'!J979&gt;'Raw Data'!I979, 'Raw Data'!E979&lt;'Raw Data'!D979), 'Raw Data'!I979, 0)</f>
        <v/>
      </c>
      <c r="I984">
        <f>SUM(J984:K984)</f>
        <v/>
      </c>
      <c r="J984">
        <f>IF(AND('Raw Data'!J979&gt;'Raw Data'!I979, 'Raw Data'!E979&gt;'Raw Data'!D979), 'Raw Data'!J979, 0)</f>
        <v/>
      </c>
      <c r="K984">
        <f>IF(AND('Raw Data'!I979&gt;'Raw Data'!J979, 'Raw Data'!D979&gt;'Raw Data'!E979), 'Raw Data'!I979, 0)</f>
        <v/>
      </c>
      <c r="L984">
        <f>IF('Raw Data'!E979-'Raw Data'!D979&gt;3, 'Raw Data'!N979, 0)</f>
        <v/>
      </c>
      <c r="M984">
        <f>IF('Raw Data'!D979-'Raw Data'!E979&gt;3, 'Raw Data'!M979, 0)</f>
        <v/>
      </c>
      <c r="N984">
        <f>IF(ISBLANK('Raw Data'!D979),0,IF(AND('Raw Data'!E979&gt;'Raw Data'!D979,'Raw Data'!E979-'Raw Data'!D979&gt;0,'Raw Data'!E979-'Raw Data'!D979&lt;4),'Raw Data'!L979, 0))</f>
        <v/>
      </c>
      <c r="O984">
        <f>IF(ISBLANK('Raw Data'!D979),0,IF(AND('Raw Data'!E979&gt;'Raw Data'!D979,'Raw Data'!E979-'Raw Data'!D979&gt;0,'Raw Data'!D979-'Raw Data'!E979&lt;4),'Raw Data'!K979, 0))</f>
        <v/>
      </c>
      <c r="P984">
        <f>IF('Raw Data'!E979-'Raw Data'!D979&gt;3, 'Raw Data'!N979, IF('Raw Data'!D979-'Raw Data'!E979&gt;3, 'Raw Data'!M979, 0))</f>
        <v/>
      </c>
      <c r="Q984">
        <f>IF(ISBLANK('Raw Data'!E979),0,IF(AND('Raw Data'!E979-'Raw Data'!D979&lt;4,'Raw Data'!E979-'Raw Data'!D979&gt;0),'Raw Data'!L979,IF(AND('Raw Data'!D979&gt;'Raw Data'!E979,'Raw Data'!D979-'Raw Data'!E979&gt;0),'Raw Data'!K979,0)))</f>
        <v/>
      </c>
      <c r="R984">
        <f>IF(ISBLANK('Raw Data'!K979),0,IFERROR(IF(MATCH(SMALL('Raw Data'!K979:N979,1),L984:O984,0),SMALL('Raw Data'!K979:N979,1)),0))</f>
        <v/>
      </c>
      <c r="S984">
        <f>IF(ISBLANK('Raw Data'!K979),0,IFERROR(IF(MATCH(SMALL('Raw Data'!K979:N979,2),L984:O984,0),SMALL('Raw Data'!K979:N979,2)),0))</f>
        <v/>
      </c>
      <c r="T984">
        <f>IF(ISBLANK('Raw Data'!K979),0,IFERROR(IF(MATCH(SMALL('Raw Data'!K979:N979,3),L984:O984,0),SMALL('Raw Data'!K979:N979,3)),0))</f>
        <v/>
      </c>
      <c r="U984">
        <f>IF(ISBLANK('Raw Data'!K979),0,IFERROR(IF(MATCH(SMALL('Raw Data'!K979:N979,4),L984:O984,0),SMALL('Raw Data'!K979:N979,4)),0))</f>
        <v/>
      </c>
      <c r="V984">
        <f>IF(AND('Raw Data'!D979&lt;3, 'Raw Data'!E979&lt;3, 'Raw Data'!A979&gt;0), 'Raw Data'!AF979, 0)</f>
        <v/>
      </c>
      <c r="W984">
        <f>IF(AND('Raw Data'!D979&lt;4, 'Raw Data'!E979&lt;4, 'Raw Data'!A979&gt;0), 'Raw Data'!AI979, 0)</f>
        <v/>
      </c>
      <c r="X984">
        <f>IF(AND('Raw Data'!D979&lt;5, 'Raw Data'!E979&lt;5, 'Raw Data'!A979&gt;0), 'Raw Data'!AL979, 0)</f>
        <v/>
      </c>
      <c r="Y984">
        <f>IF(AND('Raw Data'!D979&lt;6, 'Raw Data'!E979&lt;6, 'Raw Data'!A979&gt;0), 'Raw Data'!AO979, 0)</f>
        <v/>
      </c>
      <c r="Z984">
        <f>IF(ISBLANK('Raw Data'!D979), 0, IF('Raw Data'!D979-'Raw Data'!E979&gt;1, 'Raw Data'!AW979, 0))</f>
        <v/>
      </c>
      <c r="AA984">
        <f>IF(ISBLANK('Raw Data'!A979), 0, IF(ABS('Raw Data'!D979-'Raw Data'!E979)&lt;2, 'Raw Data'!AX979, 0))</f>
        <v/>
      </c>
      <c r="AB984">
        <f>IF(ISBLANK('Raw Data'!D979), 0, IF('Raw Data'!E979-'Raw Data'!D979&gt;1, 'Raw Data'!AY979, 0))</f>
        <v/>
      </c>
      <c r="AC984">
        <f>IF(ISBLANK('Raw Data'!D979), 0, IF('Raw Data'!D979-'Raw Data'!E979&gt;2, 'Raw Data'!AZ979, 0))</f>
        <v/>
      </c>
      <c r="AD984">
        <f>IF(ISBLANK('Raw Data'!A979), 0, IF(ABS('Raw Data'!D979-'Raw Data'!E979)&lt;3, 'Raw Data'!BA979, 0))</f>
        <v/>
      </c>
      <c r="AE984">
        <f>IF(ISBLANK('Raw Data'!D979), 0, IF('Raw Data'!E979-'Raw Data'!D979&gt;2, 'Raw Data'!BB979, 0))</f>
        <v/>
      </c>
      <c r="AF984">
        <f>IF(ISBLANK('Raw Data'!D979), 0, IF('Raw Data'!D979-'Raw Data'!E979&gt;3, 'Raw Data'!BC979, 0))</f>
        <v/>
      </c>
      <c r="AG984">
        <f>IF(ISBLANK('Raw Data'!A979), 0, IF(ABS('Raw Data'!D979-'Raw Data'!E979)&lt;4, 'Raw Data'!BD979, 0))</f>
        <v/>
      </c>
      <c r="AH984">
        <f>IF(ISBLANK('Raw Data'!D979), 0, IF('Raw Data'!E979-'Raw Data'!D979&gt;3, 'Raw Data'!BE979, 0))</f>
        <v/>
      </c>
      <c r="AI984">
        <f>IF(SUM('Raw Data'!D979:E979)&gt;'Raw Data'!F979, 'Raw Data'!G979, 0)</f>
        <v/>
      </c>
      <c r="AJ984">
        <f>IF(ISBLANK('Raw Data'!D979), 0, IF(SUM('Raw Data'!D979:E979)&lt;'Raw Data'!F979, 'Raw Data'!H979, 0))</f>
        <v/>
      </c>
      <c r="AK984">
        <f>IF(ISBLANK('Raw Data'!A979), 0, IF(AND('Raw Data'!D979&lt;3, 'Raw Data'!E979&lt;3, 'Raw Data'!F979&lt;BB$2), 'Raw Data'!AF979, 0))</f>
        <v/>
      </c>
      <c r="AL984">
        <f>IF(ISBLANK('Raw Data'!A979), 0, IF(AND('Raw Data'!D979&lt;4, 'Raw Data'!E979&lt;4, 'Raw Data'!F979&lt;BB$2), 'Raw Data'!AI979, 0))</f>
        <v/>
      </c>
      <c r="AM984">
        <f>IF(ISBLANK('Raw Data'!A979), 0, IF(AND('Raw Data'!D979&lt;5, 'Raw Data'!E979&lt;5, 'Raw Data'!F979&lt;BB$2), 'Raw Data'!AL979, 0))</f>
        <v/>
      </c>
      <c r="AN984">
        <f>IF(ISBLANK('Raw Data'!A979), 0, IF(AND('Raw Data'!D979&lt;6, 'Raw Data'!E979&lt;6, 'Raw Data'!F979&lt;BB$2), 'Raw Data'!AO979, 0))</f>
        <v/>
      </c>
      <c r="AO984">
        <f>IF(ISBLANK('Raw Data'!A979), 0, IF(AND('Raw Data'!I979&lt;Analysis!$BC$2, 'Raw Data'!D979-'Raw Data'!E979&gt;1), 'Raw Data'!AW979, IF(AND('Raw Data'!J979&lt;Analysis!$BC$2, 'Raw Data'!E979-'Raw Data'!D979&gt;1), 'Raw Data'!AY979, 0)))</f>
        <v/>
      </c>
      <c r="AP984">
        <f>IF(ISBLANK('Raw Data'!A979), 0, IF(AND('Raw Data'!I979&lt;Analysis!$BC$2, 'Raw Data'!D979-'Raw Data'!E979&gt;2), 'Raw Data'!AZ979, IF(AND('Raw Data'!J979&lt;Analysis!$BC$2, 'Raw Data'!E979-'Raw Data'!D979&gt;2), 'Raw Data'!BB979, 0)))</f>
        <v/>
      </c>
      <c r="AQ984">
        <f>IF(ISBLANK('Raw Data'!A979), 0, IF(AND('Raw Data'!I979&lt;Analysis!$BC$2, 'Raw Data'!D979-'Raw Data'!E979&gt;3), 'Raw Data'!BC979, IF(AND('Raw Data'!J979&lt;Analysis!$BC$2, 'Raw Data'!E979-'Raw Data'!D979&gt;3), 'Raw Data'!BE979, 0)))</f>
        <v/>
      </c>
      <c r="AR984">
        <f>IF('Hidden Analysiss'!D980=1,IF(ABS('Raw Data'!E979-'Raw Data'!D979)&lt;2,'Raw Data'!AX979,0), 0)</f>
        <v/>
      </c>
      <c r="AS984">
        <f>IF('Hidden Analysiss'!D980=1,IF(ABS('Raw Data'!E979-'Raw Data'!D979)&lt;3,'Raw Data'!BA979,0), 0)</f>
        <v/>
      </c>
      <c r="AT984">
        <f>IF('Hidden Analysiss'!D980=1,IF(ABS('Raw Data'!E979-'Raw Data'!D979)&lt;4,'Raw Data'!BD979,0), 0)</f>
        <v/>
      </c>
      <c r="AU984">
        <f>IF(AND('Hidden Analysiss'!E980=1, ABS('Raw Data'!E979-'Raw Data'!D979)&lt;2), 'Raw Data'!AX979, 0)</f>
        <v/>
      </c>
      <c r="AV984">
        <f>IF(AND('Hidden Analysiss'!E980=1, ABS('Raw Data'!E979-'Raw Data'!D979)&lt;3), 'Raw Data'!BA979, 0)</f>
        <v/>
      </c>
      <c r="AW984">
        <f>IF(AND('Hidden Analysiss'!E980=1, ABS('Raw Data'!E979-'Raw Data'!D979)&lt;3), 'Raw Data'!BD979, 0)</f>
        <v/>
      </c>
    </row>
    <row r="985">
      <c r="A985" s="1">
        <f>'Raw Data'!A980</f>
        <v/>
      </c>
      <c r="B985">
        <f>IF('Raw Data'!E980&gt;'Raw Data'!D980, 'Raw Data'!J980, 0)</f>
        <v/>
      </c>
      <c r="C985">
        <f>IF('Raw Data'!D980&gt;'Raw Data'!E980, 'Raw Data'!I980, 0)</f>
        <v/>
      </c>
      <c r="D985">
        <f>SUM(G985:H985)</f>
        <v/>
      </c>
      <c r="E985">
        <f>IF(AND('Raw Data'!J980&lt;'Raw Data'!I980,'Raw Data'!E980&gt;'Raw Data'!D980,'Raw Data'!E980-'Raw Data'!D980&gt;3),'Raw Data'!N980,IF(AND('Raw Data'!I980&lt;'Raw Data'!J980,'Raw Data'!D980&gt;'Raw Data'!E980,'Raw Data'!D980-'Raw Data'!E980&gt;3),'Raw Data'!M980,0))</f>
        <v/>
      </c>
      <c r="F985">
        <f>IF(AND('Raw Data'!J980&lt;'Raw Data'!I980,'Raw Data'!E980&gt;'Raw Data'!D980,'Raw Data'!E980-'Raw Data'!D980&lt;4),'Raw Data'!L980,IF(AND('Raw Data'!I980&lt;'Raw Data'!J980,'Raw Data'!D980&gt;'Raw Data'!E980,'Raw Data'!D980-'Raw Data'!E980&lt;4),'Raw Data'!K980,0))</f>
        <v/>
      </c>
      <c r="G985">
        <f>IF(AND('Raw Data'!J980&lt;'Raw Data'!I980, 'Raw Data'!E980&gt;'Raw Data'!D980), 'Raw Data'!J980, 0)</f>
        <v/>
      </c>
      <c r="H985">
        <f>IF(AND('Raw Data'!J980&gt;'Raw Data'!I980, 'Raw Data'!E980&lt;'Raw Data'!D980), 'Raw Data'!I980, 0)</f>
        <v/>
      </c>
      <c r="I985">
        <f>SUM(J985:K985)</f>
        <v/>
      </c>
      <c r="J985">
        <f>IF(AND('Raw Data'!J980&gt;'Raw Data'!I980, 'Raw Data'!E980&gt;'Raw Data'!D980), 'Raw Data'!J980, 0)</f>
        <v/>
      </c>
      <c r="K985">
        <f>IF(AND('Raw Data'!I980&gt;'Raw Data'!J980, 'Raw Data'!D980&gt;'Raw Data'!E980), 'Raw Data'!I980, 0)</f>
        <v/>
      </c>
      <c r="L985">
        <f>IF('Raw Data'!E980-'Raw Data'!D980&gt;3, 'Raw Data'!N980, 0)</f>
        <v/>
      </c>
      <c r="M985">
        <f>IF('Raw Data'!D980-'Raw Data'!E980&gt;3, 'Raw Data'!M980, 0)</f>
        <v/>
      </c>
      <c r="N985">
        <f>IF(ISBLANK('Raw Data'!D980),0,IF(AND('Raw Data'!E980&gt;'Raw Data'!D980,'Raw Data'!E980-'Raw Data'!D980&gt;0,'Raw Data'!E980-'Raw Data'!D980&lt;4),'Raw Data'!L980, 0))</f>
        <v/>
      </c>
      <c r="O985">
        <f>IF(ISBLANK('Raw Data'!D980),0,IF(AND('Raw Data'!E980&gt;'Raw Data'!D980,'Raw Data'!E980-'Raw Data'!D980&gt;0,'Raw Data'!D980-'Raw Data'!E980&lt;4),'Raw Data'!K980, 0))</f>
        <v/>
      </c>
      <c r="P985">
        <f>IF('Raw Data'!E980-'Raw Data'!D980&gt;3, 'Raw Data'!N980, IF('Raw Data'!D980-'Raw Data'!E980&gt;3, 'Raw Data'!M980, 0))</f>
        <v/>
      </c>
      <c r="Q985">
        <f>IF(ISBLANK('Raw Data'!E980),0,IF(AND('Raw Data'!E980-'Raw Data'!D980&lt;4,'Raw Data'!E980-'Raw Data'!D980&gt;0),'Raw Data'!L980,IF(AND('Raw Data'!D980&gt;'Raw Data'!E980,'Raw Data'!D980-'Raw Data'!E980&gt;0),'Raw Data'!K980,0)))</f>
        <v/>
      </c>
      <c r="R985">
        <f>IF(ISBLANK('Raw Data'!K980),0,IFERROR(IF(MATCH(SMALL('Raw Data'!K980:N980,1),L985:O985,0),SMALL('Raw Data'!K980:N980,1)),0))</f>
        <v/>
      </c>
      <c r="S985">
        <f>IF(ISBLANK('Raw Data'!K980),0,IFERROR(IF(MATCH(SMALL('Raw Data'!K980:N980,2),L985:O985,0),SMALL('Raw Data'!K980:N980,2)),0))</f>
        <v/>
      </c>
      <c r="T985">
        <f>IF(ISBLANK('Raw Data'!K980),0,IFERROR(IF(MATCH(SMALL('Raw Data'!K980:N980,3),L985:O985,0),SMALL('Raw Data'!K980:N980,3)),0))</f>
        <v/>
      </c>
      <c r="U985">
        <f>IF(ISBLANK('Raw Data'!K980),0,IFERROR(IF(MATCH(SMALL('Raw Data'!K980:N980,4),L985:O985,0),SMALL('Raw Data'!K980:N980,4)),0))</f>
        <v/>
      </c>
      <c r="V985">
        <f>IF(AND('Raw Data'!D980&lt;3, 'Raw Data'!E980&lt;3, 'Raw Data'!A980&gt;0), 'Raw Data'!AF980, 0)</f>
        <v/>
      </c>
      <c r="W985">
        <f>IF(AND('Raw Data'!D980&lt;4, 'Raw Data'!E980&lt;4, 'Raw Data'!A980&gt;0), 'Raw Data'!AI980, 0)</f>
        <v/>
      </c>
      <c r="X985">
        <f>IF(AND('Raw Data'!D980&lt;5, 'Raw Data'!E980&lt;5, 'Raw Data'!A980&gt;0), 'Raw Data'!AL980, 0)</f>
        <v/>
      </c>
      <c r="Y985">
        <f>IF(AND('Raw Data'!D980&lt;6, 'Raw Data'!E980&lt;6, 'Raw Data'!A980&gt;0), 'Raw Data'!AO980, 0)</f>
        <v/>
      </c>
      <c r="Z985">
        <f>IF(ISBLANK('Raw Data'!D980), 0, IF('Raw Data'!D980-'Raw Data'!E980&gt;1, 'Raw Data'!AW980, 0))</f>
        <v/>
      </c>
      <c r="AA985">
        <f>IF(ISBLANK('Raw Data'!A980), 0, IF(ABS('Raw Data'!D980-'Raw Data'!E980)&lt;2, 'Raw Data'!AX980, 0))</f>
        <v/>
      </c>
      <c r="AB985">
        <f>IF(ISBLANK('Raw Data'!D980), 0, IF('Raw Data'!E980-'Raw Data'!D980&gt;1, 'Raw Data'!AY980, 0))</f>
        <v/>
      </c>
      <c r="AC985">
        <f>IF(ISBLANK('Raw Data'!D980), 0, IF('Raw Data'!D980-'Raw Data'!E980&gt;2, 'Raw Data'!AZ980, 0))</f>
        <v/>
      </c>
      <c r="AD985">
        <f>IF(ISBLANK('Raw Data'!A980), 0, IF(ABS('Raw Data'!D980-'Raw Data'!E980)&lt;3, 'Raw Data'!BA980, 0))</f>
        <v/>
      </c>
      <c r="AE985">
        <f>IF(ISBLANK('Raw Data'!D980), 0, IF('Raw Data'!E980-'Raw Data'!D980&gt;2, 'Raw Data'!BB980, 0))</f>
        <v/>
      </c>
      <c r="AF985">
        <f>IF(ISBLANK('Raw Data'!D980), 0, IF('Raw Data'!D980-'Raw Data'!E980&gt;3, 'Raw Data'!BC980, 0))</f>
        <v/>
      </c>
      <c r="AG985">
        <f>IF(ISBLANK('Raw Data'!A980), 0, IF(ABS('Raw Data'!D980-'Raw Data'!E980)&lt;4, 'Raw Data'!BD980, 0))</f>
        <v/>
      </c>
      <c r="AH985">
        <f>IF(ISBLANK('Raw Data'!D980), 0, IF('Raw Data'!E980-'Raw Data'!D980&gt;3, 'Raw Data'!BE980, 0))</f>
        <v/>
      </c>
      <c r="AI985">
        <f>IF(SUM('Raw Data'!D980:E980)&gt;'Raw Data'!F980, 'Raw Data'!G980, 0)</f>
        <v/>
      </c>
      <c r="AJ985">
        <f>IF(ISBLANK('Raw Data'!D980), 0, IF(SUM('Raw Data'!D980:E980)&lt;'Raw Data'!F980, 'Raw Data'!H980, 0))</f>
        <v/>
      </c>
      <c r="AK985">
        <f>IF(ISBLANK('Raw Data'!A980), 0, IF(AND('Raw Data'!D980&lt;3, 'Raw Data'!E980&lt;3, 'Raw Data'!F980&lt;BB$2), 'Raw Data'!AF980, 0))</f>
        <v/>
      </c>
      <c r="AL985">
        <f>IF(ISBLANK('Raw Data'!A980), 0, IF(AND('Raw Data'!D980&lt;4, 'Raw Data'!E980&lt;4, 'Raw Data'!F980&lt;BB$2), 'Raw Data'!AI980, 0))</f>
        <v/>
      </c>
      <c r="AM985">
        <f>IF(ISBLANK('Raw Data'!A980), 0, IF(AND('Raw Data'!D980&lt;5, 'Raw Data'!E980&lt;5, 'Raw Data'!F980&lt;BB$2), 'Raw Data'!AL980, 0))</f>
        <v/>
      </c>
      <c r="AN985">
        <f>IF(ISBLANK('Raw Data'!A980), 0, IF(AND('Raw Data'!D980&lt;6, 'Raw Data'!E980&lt;6, 'Raw Data'!F980&lt;BB$2), 'Raw Data'!AO980, 0))</f>
        <v/>
      </c>
      <c r="AO985">
        <f>IF(ISBLANK('Raw Data'!A980), 0, IF(AND('Raw Data'!I980&lt;Analysis!$BC$2, 'Raw Data'!D980-'Raw Data'!E980&gt;1), 'Raw Data'!AW980, IF(AND('Raw Data'!J980&lt;Analysis!$BC$2, 'Raw Data'!E980-'Raw Data'!D980&gt;1), 'Raw Data'!AY980, 0)))</f>
        <v/>
      </c>
      <c r="AP985">
        <f>IF(ISBLANK('Raw Data'!A980), 0, IF(AND('Raw Data'!I980&lt;Analysis!$BC$2, 'Raw Data'!D980-'Raw Data'!E980&gt;2), 'Raw Data'!AZ980, IF(AND('Raw Data'!J980&lt;Analysis!$BC$2, 'Raw Data'!E980-'Raw Data'!D980&gt;2), 'Raw Data'!BB980, 0)))</f>
        <v/>
      </c>
      <c r="AQ985">
        <f>IF(ISBLANK('Raw Data'!A980), 0, IF(AND('Raw Data'!I980&lt;Analysis!$BC$2, 'Raw Data'!D980-'Raw Data'!E980&gt;3), 'Raw Data'!BC980, IF(AND('Raw Data'!J980&lt;Analysis!$BC$2, 'Raw Data'!E980-'Raw Data'!D980&gt;3), 'Raw Data'!BE980, 0)))</f>
        <v/>
      </c>
      <c r="AR985">
        <f>IF('Hidden Analysiss'!D981=1,IF(ABS('Raw Data'!E980-'Raw Data'!D980)&lt;2,'Raw Data'!AX980,0), 0)</f>
        <v/>
      </c>
      <c r="AS985">
        <f>IF('Hidden Analysiss'!D981=1,IF(ABS('Raw Data'!E980-'Raw Data'!D980)&lt;3,'Raw Data'!BA980,0), 0)</f>
        <v/>
      </c>
      <c r="AT985">
        <f>IF('Hidden Analysiss'!D981=1,IF(ABS('Raw Data'!E980-'Raw Data'!D980)&lt;4,'Raw Data'!BD980,0), 0)</f>
        <v/>
      </c>
      <c r="AU985">
        <f>IF(AND('Hidden Analysiss'!E981=1, ABS('Raw Data'!E980-'Raw Data'!D980)&lt;2), 'Raw Data'!AX980, 0)</f>
        <v/>
      </c>
      <c r="AV985">
        <f>IF(AND('Hidden Analysiss'!E981=1, ABS('Raw Data'!E980-'Raw Data'!D980)&lt;3), 'Raw Data'!BA980, 0)</f>
        <v/>
      </c>
      <c r="AW985">
        <f>IF(AND('Hidden Analysiss'!E981=1, ABS('Raw Data'!E980-'Raw Data'!D980)&lt;3), 'Raw Data'!BD980, 0)</f>
        <v/>
      </c>
    </row>
    <row r="986">
      <c r="A986" s="1">
        <f>'Raw Data'!A981</f>
        <v/>
      </c>
      <c r="B986">
        <f>IF('Raw Data'!E981&gt;'Raw Data'!D981, 'Raw Data'!J981, 0)</f>
        <v/>
      </c>
      <c r="C986">
        <f>IF('Raw Data'!D981&gt;'Raw Data'!E981, 'Raw Data'!I981, 0)</f>
        <v/>
      </c>
      <c r="D986">
        <f>SUM(G986:H986)</f>
        <v/>
      </c>
      <c r="E986">
        <f>IF(AND('Raw Data'!J981&lt;'Raw Data'!I981,'Raw Data'!E981&gt;'Raw Data'!D981,'Raw Data'!E981-'Raw Data'!D981&gt;3),'Raw Data'!N981,IF(AND('Raw Data'!I981&lt;'Raw Data'!J981,'Raw Data'!D981&gt;'Raw Data'!E981,'Raw Data'!D981-'Raw Data'!E981&gt;3),'Raw Data'!M981,0))</f>
        <v/>
      </c>
      <c r="F986">
        <f>IF(AND('Raw Data'!J981&lt;'Raw Data'!I981,'Raw Data'!E981&gt;'Raw Data'!D981,'Raw Data'!E981-'Raw Data'!D981&lt;4),'Raw Data'!L981,IF(AND('Raw Data'!I981&lt;'Raw Data'!J981,'Raw Data'!D981&gt;'Raw Data'!E981,'Raw Data'!D981-'Raw Data'!E981&lt;4),'Raw Data'!K981,0))</f>
        <v/>
      </c>
      <c r="G986">
        <f>IF(AND('Raw Data'!J981&lt;'Raw Data'!I981, 'Raw Data'!E981&gt;'Raw Data'!D981), 'Raw Data'!J981, 0)</f>
        <v/>
      </c>
      <c r="H986">
        <f>IF(AND('Raw Data'!J981&gt;'Raw Data'!I981, 'Raw Data'!E981&lt;'Raw Data'!D981), 'Raw Data'!I981, 0)</f>
        <v/>
      </c>
      <c r="I986">
        <f>SUM(J986:K986)</f>
        <v/>
      </c>
      <c r="J986">
        <f>IF(AND('Raw Data'!J981&gt;'Raw Data'!I981, 'Raw Data'!E981&gt;'Raw Data'!D981), 'Raw Data'!J981, 0)</f>
        <v/>
      </c>
      <c r="K986">
        <f>IF(AND('Raw Data'!I981&gt;'Raw Data'!J981, 'Raw Data'!D981&gt;'Raw Data'!E981), 'Raw Data'!I981, 0)</f>
        <v/>
      </c>
      <c r="L986">
        <f>IF('Raw Data'!E981-'Raw Data'!D981&gt;3, 'Raw Data'!N981, 0)</f>
        <v/>
      </c>
      <c r="M986">
        <f>IF('Raw Data'!D981-'Raw Data'!E981&gt;3, 'Raw Data'!M981, 0)</f>
        <v/>
      </c>
      <c r="N986">
        <f>IF(ISBLANK('Raw Data'!D981),0,IF(AND('Raw Data'!E981&gt;'Raw Data'!D981,'Raw Data'!E981-'Raw Data'!D981&gt;0,'Raw Data'!E981-'Raw Data'!D981&lt;4),'Raw Data'!L981, 0))</f>
        <v/>
      </c>
      <c r="O986">
        <f>IF(ISBLANK('Raw Data'!D981),0,IF(AND('Raw Data'!E981&gt;'Raw Data'!D981,'Raw Data'!E981-'Raw Data'!D981&gt;0,'Raw Data'!D981-'Raw Data'!E981&lt;4),'Raw Data'!K981, 0))</f>
        <v/>
      </c>
      <c r="P986">
        <f>IF('Raw Data'!E981-'Raw Data'!D981&gt;3, 'Raw Data'!N981, IF('Raw Data'!D981-'Raw Data'!E981&gt;3, 'Raw Data'!M981, 0))</f>
        <v/>
      </c>
      <c r="Q986">
        <f>IF(ISBLANK('Raw Data'!E981),0,IF(AND('Raw Data'!E981-'Raw Data'!D981&lt;4,'Raw Data'!E981-'Raw Data'!D981&gt;0),'Raw Data'!L981,IF(AND('Raw Data'!D981&gt;'Raw Data'!E981,'Raw Data'!D981-'Raw Data'!E981&gt;0),'Raw Data'!K981,0)))</f>
        <v/>
      </c>
      <c r="R986">
        <f>IF(ISBLANK('Raw Data'!K981),0,IFERROR(IF(MATCH(SMALL('Raw Data'!K981:N981,1),L986:O986,0),SMALL('Raw Data'!K981:N981,1)),0))</f>
        <v/>
      </c>
      <c r="S986">
        <f>IF(ISBLANK('Raw Data'!K981),0,IFERROR(IF(MATCH(SMALL('Raw Data'!K981:N981,2),L986:O986,0),SMALL('Raw Data'!K981:N981,2)),0))</f>
        <v/>
      </c>
      <c r="T986">
        <f>IF(ISBLANK('Raw Data'!K981),0,IFERROR(IF(MATCH(SMALL('Raw Data'!K981:N981,3),L986:O986,0),SMALL('Raw Data'!K981:N981,3)),0))</f>
        <v/>
      </c>
      <c r="U986">
        <f>IF(ISBLANK('Raw Data'!K981),0,IFERROR(IF(MATCH(SMALL('Raw Data'!K981:N981,4),L986:O986,0),SMALL('Raw Data'!K981:N981,4)),0))</f>
        <v/>
      </c>
      <c r="V986">
        <f>IF(AND('Raw Data'!D981&lt;3, 'Raw Data'!E981&lt;3, 'Raw Data'!A981&gt;0), 'Raw Data'!AF981, 0)</f>
        <v/>
      </c>
      <c r="W986">
        <f>IF(AND('Raw Data'!D981&lt;4, 'Raw Data'!E981&lt;4, 'Raw Data'!A981&gt;0), 'Raw Data'!AI981, 0)</f>
        <v/>
      </c>
      <c r="X986">
        <f>IF(AND('Raw Data'!D981&lt;5, 'Raw Data'!E981&lt;5, 'Raw Data'!A981&gt;0), 'Raw Data'!AL981, 0)</f>
        <v/>
      </c>
      <c r="Y986">
        <f>IF(AND('Raw Data'!D981&lt;6, 'Raw Data'!E981&lt;6, 'Raw Data'!A981&gt;0), 'Raw Data'!AO981, 0)</f>
        <v/>
      </c>
      <c r="Z986">
        <f>IF(ISBLANK('Raw Data'!D981), 0, IF('Raw Data'!D981-'Raw Data'!E981&gt;1, 'Raw Data'!AW981, 0))</f>
        <v/>
      </c>
      <c r="AA986">
        <f>IF(ISBLANK('Raw Data'!A981), 0, IF(ABS('Raw Data'!D981-'Raw Data'!E981)&lt;2, 'Raw Data'!AX981, 0))</f>
        <v/>
      </c>
      <c r="AB986">
        <f>IF(ISBLANK('Raw Data'!D981), 0, IF('Raw Data'!E981-'Raw Data'!D981&gt;1, 'Raw Data'!AY981, 0))</f>
        <v/>
      </c>
      <c r="AC986">
        <f>IF(ISBLANK('Raw Data'!D981), 0, IF('Raw Data'!D981-'Raw Data'!E981&gt;2, 'Raw Data'!AZ981, 0))</f>
        <v/>
      </c>
      <c r="AD986">
        <f>IF(ISBLANK('Raw Data'!A981), 0, IF(ABS('Raw Data'!D981-'Raw Data'!E981)&lt;3, 'Raw Data'!BA981, 0))</f>
        <v/>
      </c>
      <c r="AE986">
        <f>IF(ISBLANK('Raw Data'!D981), 0, IF('Raw Data'!E981-'Raw Data'!D981&gt;2, 'Raw Data'!BB981, 0))</f>
        <v/>
      </c>
      <c r="AF986">
        <f>IF(ISBLANK('Raw Data'!D981), 0, IF('Raw Data'!D981-'Raw Data'!E981&gt;3, 'Raw Data'!BC981, 0))</f>
        <v/>
      </c>
      <c r="AG986">
        <f>IF(ISBLANK('Raw Data'!A981), 0, IF(ABS('Raw Data'!D981-'Raw Data'!E981)&lt;4, 'Raw Data'!BD981, 0))</f>
        <v/>
      </c>
      <c r="AH986">
        <f>IF(ISBLANK('Raw Data'!D981), 0, IF('Raw Data'!E981-'Raw Data'!D981&gt;3, 'Raw Data'!BE981, 0))</f>
        <v/>
      </c>
      <c r="AI986">
        <f>IF(SUM('Raw Data'!D981:E981)&gt;'Raw Data'!F981, 'Raw Data'!G981, 0)</f>
        <v/>
      </c>
      <c r="AJ986">
        <f>IF(ISBLANK('Raw Data'!D981), 0, IF(SUM('Raw Data'!D981:E981)&lt;'Raw Data'!F981, 'Raw Data'!H981, 0))</f>
        <v/>
      </c>
      <c r="AK986">
        <f>IF(ISBLANK('Raw Data'!A981), 0, IF(AND('Raw Data'!D981&lt;3, 'Raw Data'!E981&lt;3, 'Raw Data'!F981&lt;BB$2), 'Raw Data'!AF981, 0))</f>
        <v/>
      </c>
      <c r="AL986">
        <f>IF(ISBLANK('Raw Data'!A981), 0, IF(AND('Raw Data'!D981&lt;4, 'Raw Data'!E981&lt;4, 'Raw Data'!F981&lt;BB$2), 'Raw Data'!AI981, 0))</f>
        <v/>
      </c>
      <c r="AM986">
        <f>IF(ISBLANK('Raw Data'!A981), 0, IF(AND('Raw Data'!D981&lt;5, 'Raw Data'!E981&lt;5, 'Raw Data'!F981&lt;BB$2), 'Raw Data'!AL981, 0))</f>
        <v/>
      </c>
      <c r="AN986">
        <f>IF(ISBLANK('Raw Data'!A981), 0, IF(AND('Raw Data'!D981&lt;6, 'Raw Data'!E981&lt;6, 'Raw Data'!F981&lt;BB$2), 'Raw Data'!AO981, 0))</f>
        <v/>
      </c>
      <c r="AO986">
        <f>IF(ISBLANK('Raw Data'!A981), 0, IF(AND('Raw Data'!I981&lt;Analysis!$BC$2, 'Raw Data'!D981-'Raw Data'!E981&gt;1), 'Raw Data'!AW981, IF(AND('Raw Data'!J981&lt;Analysis!$BC$2, 'Raw Data'!E981-'Raw Data'!D981&gt;1), 'Raw Data'!AY981, 0)))</f>
        <v/>
      </c>
      <c r="AP986">
        <f>IF(ISBLANK('Raw Data'!A981), 0, IF(AND('Raw Data'!I981&lt;Analysis!$BC$2, 'Raw Data'!D981-'Raw Data'!E981&gt;2), 'Raw Data'!AZ981, IF(AND('Raw Data'!J981&lt;Analysis!$BC$2, 'Raw Data'!E981-'Raw Data'!D981&gt;2), 'Raw Data'!BB981, 0)))</f>
        <v/>
      </c>
      <c r="AQ986">
        <f>IF(ISBLANK('Raw Data'!A981), 0, IF(AND('Raw Data'!I981&lt;Analysis!$BC$2, 'Raw Data'!D981-'Raw Data'!E981&gt;3), 'Raw Data'!BC981, IF(AND('Raw Data'!J981&lt;Analysis!$BC$2, 'Raw Data'!E981-'Raw Data'!D981&gt;3), 'Raw Data'!BE981, 0)))</f>
        <v/>
      </c>
      <c r="AR986">
        <f>IF('Hidden Analysiss'!D982=1,IF(ABS('Raw Data'!E981-'Raw Data'!D981)&lt;2,'Raw Data'!AX981,0), 0)</f>
        <v/>
      </c>
      <c r="AS986">
        <f>IF('Hidden Analysiss'!D982=1,IF(ABS('Raw Data'!E981-'Raw Data'!D981)&lt;3,'Raw Data'!BA981,0), 0)</f>
        <v/>
      </c>
      <c r="AT986">
        <f>IF('Hidden Analysiss'!D982=1,IF(ABS('Raw Data'!E981-'Raw Data'!D981)&lt;4,'Raw Data'!BD981,0), 0)</f>
        <v/>
      </c>
      <c r="AU986">
        <f>IF(AND('Hidden Analysiss'!E982=1, ABS('Raw Data'!E981-'Raw Data'!D981)&lt;2), 'Raw Data'!AX981, 0)</f>
        <v/>
      </c>
      <c r="AV986">
        <f>IF(AND('Hidden Analysiss'!E982=1, ABS('Raw Data'!E981-'Raw Data'!D981)&lt;3), 'Raw Data'!BA981, 0)</f>
        <v/>
      </c>
      <c r="AW986">
        <f>IF(AND('Hidden Analysiss'!E982=1, ABS('Raw Data'!E981-'Raw Data'!D981)&lt;3), 'Raw Data'!BD981, 0)</f>
        <v/>
      </c>
    </row>
    <row r="987">
      <c r="A987" s="1">
        <f>'Raw Data'!A982</f>
        <v/>
      </c>
      <c r="B987">
        <f>IF('Raw Data'!E982&gt;'Raw Data'!D982, 'Raw Data'!J982, 0)</f>
        <v/>
      </c>
      <c r="C987">
        <f>IF('Raw Data'!D982&gt;'Raw Data'!E982, 'Raw Data'!I982, 0)</f>
        <v/>
      </c>
      <c r="D987">
        <f>SUM(G987:H987)</f>
        <v/>
      </c>
      <c r="E987">
        <f>IF(AND('Raw Data'!J982&lt;'Raw Data'!I982,'Raw Data'!E982&gt;'Raw Data'!D982,'Raw Data'!E982-'Raw Data'!D982&gt;3),'Raw Data'!N982,IF(AND('Raw Data'!I982&lt;'Raw Data'!J982,'Raw Data'!D982&gt;'Raw Data'!E982,'Raw Data'!D982-'Raw Data'!E982&gt;3),'Raw Data'!M982,0))</f>
        <v/>
      </c>
      <c r="F987">
        <f>IF(AND('Raw Data'!J982&lt;'Raw Data'!I982,'Raw Data'!E982&gt;'Raw Data'!D982,'Raw Data'!E982-'Raw Data'!D982&lt;4),'Raw Data'!L982,IF(AND('Raw Data'!I982&lt;'Raw Data'!J982,'Raw Data'!D982&gt;'Raw Data'!E982,'Raw Data'!D982-'Raw Data'!E982&lt;4),'Raw Data'!K982,0))</f>
        <v/>
      </c>
      <c r="G987">
        <f>IF(AND('Raw Data'!J982&lt;'Raw Data'!I982, 'Raw Data'!E982&gt;'Raw Data'!D982), 'Raw Data'!J982, 0)</f>
        <v/>
      </c>
      <c r="H987">
        <f>IF(AND('Raw Data'!J982&gt;'Raw Data'!I982, 'Raw Data'!E982&lt;'Raw Data'!D982), 'Raw Data'!I982, 0)</f>
        <v/>
      </c>
      <c r="I987">
        <f>SUM(J987:K987)</f>
        <v/>
      </c>
      <c r="J987">
        <f>IF(AND('Raw Data'!J982&gt;'Raw Data'!I982, 'Raw Data'!E982&gt;'Raw Data'!D982), 'Raw Data'!J982, 0)</f>
        <v/>
      </c>
      <c r="K987">
        <f>IF(AND('Raw Data'!I982&gt;'Raw Data'!J982, 'Raw Data'!D982&gt;'Raw Data'!E982), 'Raw Data'!I982, 0)</f>
        <v/>
      </c>
      <c r="L987">
        <f>IF('Raw Data'!E982-'Raw Data'!D982&gt;3, 'Raw Data'!N982, 0)</f>
        <v/>
      </c>
      <c r="M987">
        <f>IF('Raw Data'!D982-'Raw Data'!E982&gt;3, 'Raw Data'!M982, 0)</f>
        <v/>
      </c>
      <c r="N987">
        <f>IF(ISBLANK('Raw Data'!D982),0,IF(AND('Raw Data'!E982&gt;'Raw Data'!D982,'Raw Data'!E982-'Raw Data'!D982&gt;0,'Raw Data'!E982-'Raw Data'!D982&lt;4),'Raw Data'!L982, 0))</f>
        <v/>
      </c>
      <c r="O987">
        <f>IF(ISBLANK('Raw Data'!D982),0,IF(AND('Raw Data'!E982&gt;'Raw Data'!D982,'Raw Data'!E982-'Raw Data'!D982&gt;0,'Raw Data'!D982-'Raw Data'!E982&lt;4),'Raw Data'!K982, 0))</f>
        <v/>
      </c>
      <c r="P987">
        <f>IF('Raw Data'!E982-'Raw Data'!D982&gt;3, 'Raw Data'!N982, IF('Raw Data'!D982-'Raw Data'!E982&gt;3, 'Raw Data'!M982, 0))</f>
        <v/>
      </c>
      <c r="Q987">
        <f>IF(ISBLANK('Raw Data'!E982),0,IF(AND('Raw Data'!E982-'Raw Data'!D982&lt;4,'Raw Data'!E982-'Raw Data'!D982&gt;0),'Raw Data'!L982,IF(AND('Raw Data'!D982&gt;'Raw Data'!E982,'Raw Data'!D982-'Raw Data'!E982&gt;0),'Raw Data'!K982,0)))</f>
        <v/>
      </c>
      <c r="R987">
        <f>IF(ISBLANK('Raw Data'!K982),0,IFERROR(IF(MATCH(SMALL('Raw Data'!K982:N982,1),L987:O987,0),SMALL('Raw Data'!K982:N982,1)),0))</f>
        <v/>
      </c>
      <c r="S987">
        <f>IF(ISBLANK('Raw Data'!K982),0,IFERROR(IF(MATCH(SMALL('Raw Data'!K982:N982,2),L987:O987,0),SMALL('Raw Data'!K982:N982,2)),0))</f>
        <v/>
      </c>
      <c r="T987">
        <f>IF(ISBLANK('Raw Data'!K982),0,IFERROR(IF(MATCH(SMALL('Raw Data'!K982:N982,3),L987:O987,0),SMALL('Raw Data'!K982:N982,3)),0))</f>
        <v/>
      </c>
      <c r="U987">
        <f>IF(ISBLANK('Raw Data'!K982),0,IFERROR(IF(MATCH(SMALL('Raw Data'!K982:N982,4),L987:O987,0),SMALL('Raw Data'!K982:N982,4)),0))</f>
        <v/>
      </c>
      <c r="V987">
        <f>IF(AND('Raw Data'!D982&lt;3, 'Raw Data'!E982&lt;3, 'Raw Data'!A982&gt;0), 'Raw Data'!AF982, 0)</f>
        <v/>
      </c>
      <c r="W987">
        <f>IF(AND('Raw Data'!D982&lt;4, 'Raw Data'!E982&lt;4, 'Raw Data'!A982&gt;0), 'Raw Data'!AI982, 0)</f>
        <v/>
      </c>
      <c r="X987">
        <f>IF(AND('Raw Data'!D982&lt;5, 'Raw Data'!E982&lt;5, 'Raw Data'!A982&gt;0), 'Raw Data'!AL982, 0)</f>
        <v/>
      </c>
      <c r="Y987">
        <f>IF(AND('Raw Data'!D982&lt;6, 'Raw Data'!E982&lt;6, 'Raw Data'!A982&gt;0), 'Raw Data'!AO982, 0)</f>
        <v/>
      </c>
      <c r="Z987">
        <f>IF(ISBLANK('Raw Data'!D982), 0, IF('Raw Data'!D982-'Raw Data'!E982&gt;1, 'Raw Data'!AW982, 0))</f>
        <v/>
      </c>
      <c r="AA987">
        <f>IF(ISBLANK('Raw Data'!A982), 0, IF(ABS('Raw Data'!D982-'Raw Data'!E982)&lt;2, 'Raw Data'!AX982, 0))</f>
        <v/>
      </c>
      <c r="AB987">
        <f>IF(ISBLANK('Raw Data'!D982), 0, IF('Raw Data'!E982-'Raw Data'!D982&gt;1, 'Raw Data'!AY982, 0))</f>
        <v/>
      </c>
      <c r="AC987">
        <f>IF(ISBLANK('Raw Data'!D982), 0, IF('Raw Data'!D982-'Raw Data'!E982&gt;2, 'Raw Data'!AZ982, 0))</f>
        <v/>
      </c>
      <c r="AD987">
        <f>IF(ISBLANK('Raw Data'!A982), 0, IF(ABS('Raw Data'!D982-'Raw Data'!E982)&lt;3, 'Raw Data'!BA982, 0))</f>
        <v/>
      </c>
      <c r="AE987">
        <f>IF(ISBLANK('Raw Data'!D982), 0, IF('Raw Data'!E982-'Raw Data'!D982&gt;2, 'Raw Data'!BB982, 0))</f>
        <v/>
      </c>
      <c r="AF987">
        <f>IF(ISBLANK('Raw Data'!D982), 0, IF('Raw Data'!D982-'Raw Data'!E982&gt;3, 'Raw Data'!BC982, 0))</f>
        <v/>
      </c>
      <c r="AG987">
        <f>IF(ISBLANK('Raw Data'!A982), 0, IF(ABS('Raw Data'!D982-'Raw Data'!E982)&lt;4, 'Raw Data'!BD982, 0))</f>
        <v/>
      </c>
      <c r="AH987">
        <f>IF(ISBLANK('Raw Data'!D982), 0, IF('Raw Data'!E982-'Raw Data'!D982&gt;3, 'Raw Data'!BE982, 0))</f>
        <v/>
      </c>
      <c r="AI987">
        <f>IF(SUM('Raw Data'!D982:E982)&gt;'Raw Data'!F982, 'Raw Data'!G982, 0)</f>
        <v/>
      </c>
      <c r="AJ987">
        <f>IF(ISBLANK('Raw Data'!D982), 0, IF(SUM('Raw Data'!D982:E982)&lt;'Raw Data'!F982, 'Raw Data'!H982, 0))</f>
        <v/>
      </c>
      <c r="AK987">
        <f>IF(ISBLANK('Raw Data'!A982), 0, IF(AND('Raw Data'!D982&lt;3, 'Raw Data'!E982&lt;3, 'Raw Data'!F982&lt;BB$2), 'Raw Data'!AF982, 0))</f>
        <v/>
      </c>
      <c r="AL987">
        <f>IF(ISBLANK('Raw Data'!A982), 0, IF(AND('Raw Data'!D982&lt;4, 'Raw Data'!E982&lt;4, 'Raw Data'!F982&lt;BB$2), 'Raw Data'!AI982, 0))</f>
        <v/>
      </c>
      <c r="AM987">
        <f>IF(ISBLANK('Raw Data'!A982), 0, IF(AND('Raw Data'!D982&lt;5, 'Raw Data'!E982&lt;5, 'Raw Data'!F982&lt;BB$2), 'Raw Data'!AL982, 0))</f>
        <v/>
      </c>
      <c r="AN987">
        <f>IF(ISBLANK('Raw Data'!A982), 0, IF(AND('Raw Data'!D982&lt;6, 'Raw Data'!E982&lt;6, 'Raw Data'!F982&lt;BB$2), 'Raw Data'!AO982, 0))</f>
        <v/>
      </c>
      <c r="AO987">
        <f>IF(ISBLANK('Raw Data'!A982), 0, IF(AND('Raw Data'!I982&lt;Analysis!$BC$2, 'Raw Data'!D982-'Raw Data'!E982&gt;1), 'Raw Data'!AW982, IF(AND('Raw Data'!J982&lt;Analysis!$BC$2, 'Raw Data'!E982-'Raw Data'!D982&gt;1), 'Raw Data'!AY982, 0)))</f>
        <v/>
      </c>
      <c r="AP987">
        <f>IF(ISBLANK('Raw Data'!A982), 0, IF(AND('Raw Data'!I982&lt;Analysis!$BC$2, 'Raw Data'!D982-'Raw Data'!E982&gt;2), 'Raw Data'!AZ982, IF(AND('Raw Data'!J982&lt;Analysis!$BC$2, 'Raw Data'!E982-'Raw Data'!D982&gt;2), 'Raw Data'!BB982, 0)))</f>
        <v/>
      </c>
      <c r="AQ987">
        <f>IF(ISBLANK('Raw Data'!A982), 0, IF(AND('Raw Data'!I982&lt;Analysis!$BC$2, 'Raw Data'!D982-'Raw Data'!E982&gt;3), 'Raw Data'!BC982, IF(AND('Raw Data'!J982&lt;Analysis!$BC$2, 'Raw Data'!E982-'Raw Data'!D982&gt;3), 'Raw Data'!BE982, 0)))</f>
        <v/>
      </c>
      <c r="AR987">
        <f>IF('Hidden Analysiss'!D983=1,IF(ABS('Raw Data'!E982-'Raw Data'!D982)&lt;2,'Raw Data'!AX982,0), 0)</f>
        <v/>
      </c>
      <c r="AS987">
        <f>IF('Hidden Analysiss'!D983=1,IF(ABS('Raw Data'!E982-'Raw Data'!D982)&lt;3,'Raw Data'!BA982,0), 0)</f>
        <v/>
      </c>
      <c r="AT987">
        <f>IF('Hidden Analysiss'!D983=1,IF(ABS('Raw Data'!E982-'Raw Data'!D982)&lt;4,'Raw Data'!BD982,0), 0)</f>
        <v/>
      </c>
      <c r="AU987">
        <f>IF(AND('Hidden Analysiss'!E983=1, ABS('Raw Data'!E982-'Raw Data'!D982)&lt;2), 'Raw Data'!AX982, 0)</f>
        <v/>
      </c>
      <c r="AV987">
        <f>IF(AND('Hidden Analysiss'!E983=1, ABS('Raw Data'!E982-'Raw Data'!D982)&lt;3), 'Raw Data'!BA982, 0)</f>
        <v/>
      </c>
      <c r="AW987">
        <f>IF(AND('Hidden Analysiss'!E983=1, ABS('Raw Data'!E982-'Raw Data'!D982)&lt;3), 'Raw Data'!BD982, 0)</f>
        <v/>
      </c>
    </row>
    <row r="988">
      <c r="A988" s="1">
        <f>'Raw Data'!A983</f>
        <v/>
      </c>
      <c r="B988">
        <f>IF('Raw Data'!E983&gt;'Raw Data'!D983, 'Raw Data'!J983, 0)</f>
        <v/>
      </c>
      <c r="C988">
        <f>IF('Raw Data'!D983&gt;'Raw Data'!E983, 'Raw Data'!I983, 0)</f>
        <v/>
      </c>
      <c r="D988">
        <f>SUM(G988:H988)</f>
        <v/>
      </c>
      <c r="E988">
        <f>IF(AND('Raw Data'!J983&lt;'Raw Data'!I983,'Raw Data'!E983&gt;'Raw Data'!D983,'Raw Data'!E983-'Raw Data'!D983&gt;3),'Raw Data'!N983,IF(AND('Raw Data'!I983&lt;'Raw Data'!J983,'Raw Data'!D983&gt;'Raw Data'!E983,'Raw Data'!D983-'Raw Data'!E983&gt;3),'Raw Data'!M983,0))</f>
        <v/>
      </c>
      <c r="F988">
        <f>IF(AND('Raw Data'!J983&lt;'Raw Data'!I983,'Raw Data'!E983&gt;'Raw Data'!D983,'Raw Data'!E983-'Raw Data'!D983&lt;4),'Raw Data'!L983,IF(AND('Raw Data'!I983&lt;'Raw Data'!J983,'Raw Data'!D983&gt;'Raw Data'!E983,'Raw Data'!D983-'Raw Data'!E983&lt;4),'Raw Data'!K983,0))</f>
        <v/>
      </c>
      <c r="G988">
        <f>IF(AND('Raw Data'!J983&lt;'Raw Data'!I983, 'Raw Data'!E983&gt;'Raw Data'!D983), 'Raw Data'!J983, 0)</f>
        <v/>
      </c>
      <c r="H988">
        <f>IF(AND('Raw Data'!J983&gt;'Raw Data'!I983, 'Raw Data'!E983&lt;'Raw Data'!D983), 'Raw Data'!I983, 0)</f>
        <v/>
      </c>
      <c r="I988">
        <f>SUM(J988:K988)</f>
        <v/>
      </c>
      <c r="J988">
        <f>IF(AND('Raw Data'!J983&gt;'Raw Data'!I983, 'Raw Data'!E983&gt;'Raw Data'!D983), 'Raw Data'!J983, 0)</f>
        <v/>
      </c>
      <c r="K988">
        <f>IF(AND('Raw Data'!I983&gt;'Raw Data'!J983, 'Raw Data'!D983&gt;'Raw Data'!E983), 'Raw Data'!I983, 0)</f>
        <v/>
      </c>
      <c r="L988">
        <f>IF('Raw Data'!E983-'Raw Data'!D983&gt;3, 'Raw Data'!N983, 0)</f>
        <v/>
      </c>
      <c r="M988">
        <f>IF('Raw Data'!D983-'Raw Data'!E983&gt;3, 'Raw Data'!M983, 0)</f>
        <v/>
      </c>
      <c r="N988">
        <f>IF(ISBLANK('Raw Data'!D983),0,IF(AND('Raw Data'!E983&gt;'Raw Data'!D983,'Raw Data'!E983-'Raw Data'!D983&gt;0,'Raw Data'!E983-'Raw Data'!D983&lt;4),'Raw Data'!L983, 0))</f>
        <v/>
      </c>
      <c r="O988">
        <f>IF(ISBLANK('Raw Data'!D983),0,IF(AND('Raw Data'!E983&gt;'Raw Data'!D983,'Raw Data'!E983-'Raw Data'!D983&gt;0,'Raw Data'!D983-'Raw Data'!E983&lt;4),'Raw Data'!K983, 0))</f>
        <v/>
      </c>
      <c r="P988">
        <f>IF('Raw Data'!E983-'Raw Data'!D983&gt;3, 'Raw Data'!N983, IF('Raw Data'!D983-'Raw Data'!E983&gt;3, 'Raw Data'!M983, 0))</f>
        <v/>
      </c>
      <c r="Q988">
        <f>IF(ISBLANK('Raw Data'!E983),0,IF(AND('Raw Data'!E983-'Raw Data'!D983&lt;4,'Raw Data'!E983-'Raw Data'!D983&gt;0),'Raw Data'!L983,IF(AND('Raw Data'!D983&gt;'Raw Data'!E983,'Raw Data'!D983-'Raw Data'!E983&gt;0),'Raw Data'!K983,0)))</f>
        <v/>
      </c>
      <c r="R988">
        <f>IF(ISBLANK('Raw Data'!K983),0,IFERROR(IF(MATCH(SMALL('Raw Data'!K983:N983,1),L988:O988,0),SMALL('Raw Data'!K983:N983,1)),0))</f>
        <v/>
      </c>
      <c r="S988">
        <f>IF(ISBLANK('Raw Data'!K983),0,IFERROR(IF(MATCH(SMALL('Raw Data'!K983:N983,2),L988:O988,0),SMALL('Raw Data'!K983:N983,2)),0))</f>
        <v/>
      </c>
      <c r="T988">
        <f>IF(ISBLANK('Raw Data'!K983),0,IFERROR(IF(MATCH(SMALL('Raw Data'!K983:N983,3),L988:O988,0),SMALL('Raw Data'!K983:N983,3)),0))</f>
        <v/>
      </c>
      <c r="U988">
        <f>IF(ISBLANK('Raw Data'!K983),0,IFERROR(IF(MATCH(SMALL('Raw Data'!K983:N983,4),L988:O988,0),SMALL('Raw Data'!K983:N983,4)),0))</f>
        <v/>
      </c>
      <c r="V988">
        <f>IF(AND('Raw Data'!D983&lt;3, 'Raw Data'!E983&lt;3, 'Raw Data'!A983&gt;0), 'Raw Data'!AF983, 0)</f>
        <v/>
      </c>
      <c r="W988">
        <f>IF(AND('Raw Data'!D983&lt;4, 'Raw Data'!E983&lt;4, 'Raw Data'!A983&gt;0), 'Raw Data'!AI983, 0)</f>
        <v/>
      </c>
      <c r="X988">
        <f>IF(AND('Raw Data'!D983&lt;5, 'Raw Data'!E983&lt;5, 'Raw Data'!A983&gt;0), 'Raw Data'!AL983, 0)</f>
        <v/>
      </c>
      <c r="Y988">
        <f>IF(AND('Raw Data'!D983&lt;6, 'Raw Data'!E983&lt;6, 'Raw Data'!A983&gt;0), 'Raw Data'!AO983, 0)</f>
        <v/>
      </c>
      <c r="Z988">
        <f>IF(ISBLANK('Raw Data'!D983), 0, IF('Raw Data'!D983-'Raw Data'!E983&gt;1, 'Raw Data'!AW983, 0))</f>
        <v/>
      </c>
      <c r="AA988">
        <f>IF(ISBLANK('Raw Data'!A983), 0, IF(ABS('Raw Data'!D983-'Raw Data'!E983)&lt;2, 'Raw Data'!AX983, 0))</f>
        <v/>
      </c>
      <c r="AB988">
        <f>IF(ISBLANK('Raw Data'!D983), 0, IF('Raw Data'!E983-'Raw Data'!D983&gt;1, 'Raw Data'!AY983, 0))</f>
        <v/>
      </c>
      <c r="AC988">
        <f>IF(ISBLANK('Raw Data'!D983), 0, IF('Raw Data'!D983-'Raw Data'!E983&gt;2, 'Raw Data'!AZ983, 0))</f>
        <v/>
      </c>
      <c r="AD988">
        <f>IF(ISBLANK('Raw Data'!A983), 0, IF(ABS('Raw Data'!D983-'Raw Data'!E983)&lt;3, 'Raw Data'!BA983, 0))</f>
        <v/>
      </c>
      <c r="AE988">
        <f>IF(ISBLANK('Raw Data'!D983), 0, IF('Raw Data'!E983-'Raw Data'!D983&gt;2, 'Raw Data'!BB983, 0))</f>
        <v/>
      </c>
      <c r="AF988">
        <f>IF(ISBLANK('Raw Data'!D983), 0, IF('Raw Data'!D983-'Raw Data'!E983&gt;3, 'Raw Data'!BC983, 0))</f>
        <v/>
      </c>
      <c r="AG988">
        <f>IF(ISBLANK('Raw Data'!A983), 0, IF(ABS('Raw Data'!D983-'Raw Data'!E983)&lt;4, 'Raw Data'!BD983, 0))</f>
        <v/>
      </c>
      <c r="AH988">
        <f>IF(ISBLANK('Raw Data'!D983), 0, IF('Raw Data'!E983-'Raw Data'!D983&gt;3, 'Raw Data'!BE983, 0))</f>
        <v/>
      </c>
      <c r="AI988">
        <f>IF(SUM('Raw Data'!D983:E983)&gt;'Raw Data'!F983, 'Raw Data'!G983, 0)</f>
        <v/>
      </c>
      <c r="AJ988">
        <f>IF(ISBLANK('Raw Data'!D983), 0, IF(SUM('Raw Data'!D983:E983)&lt;'Raw Data'!F983, 'Raw Data'!H983, 0))</f>
        <v/>
      </c>
      <c r="AK988">
        <f>IF(ISBLANK('Raw Data'!A983), 0, IF(AND('Raw Data'!D983&lt;3, 'Raw Data'!E983&lt;3, 'Raw Data'!F983&lt;BB$2), 'Raw Data'!AF983, 0))</f>
        <v/>
      </c>
      <c r="AL988">
        <f>IF(ISBLANK('Raw Data'!A983), 0, IF(AND('Raw Data'!D983&lt;4, 'Raw Data'!E983&lt;4, 'Raw Data'!F983&lt;BB$2), 'Raw Data'!AI983, 0))</f>
        <v/>
      </c>
      <c r="AM988">
        <f>IF(ISBLANK('Raw Data'!A983), 0, IF(AND('Raw Data'!D983&lt;5, 'Raw Data'!E983&lt;5, 'Raw Data'!F983&lt;BB$2), 'Raw Data'!AL983, 0))</f>
        <v/>
      </c>
      <c r="AN988">
        <f>IF(ISBLANK('Raw Data'!A983), 0, IF(AND('Raw Data'!D983&lt;6, 'Raw Data'!E983&lt;6, 'Raw Data'!F983&lt;BB$2), 'Raw Data'!AO983, 0))</f>
        <v/>
      </c>
      <c r="AO988">
        <f>IF(ISBLANK('Raw Data'!A983), 0, IF(AND('Raw Data'!I983&lt;Analysis!$BC$2, 'Raw Data'!D983-'Raw Data'!E983&gt;1), 'Raw Data'!AW983, IF(AND('Raw Data'!J983&lt;Analysis!$BC$2, 'Raw Data'!E983-'Raw Data'!D983&gt;1), 'Raw Data'!AY983, 0)))</f>
        <v/>
      </c>
      <c r="AP988">
        <f>IF(ISBLANK('Raw Data'!A983), 0, IF(AND('Raw Data'!I983&lt;Analysis!$BC$2, 'Raw Data'!D983-'Raw Data'!E983&gt;2), 'Raw Data'!AZ983, IF(AND('Raw Data'!J983&lt;Analysis!$BC$2, 'Raw Data'!E983-'Raw Data'!D983&gt;2), 'Raw Data'!BB983, 0)))</f>
        <v/>
      </c>
      <c r="AQ988">
        <f>IF(ISBLANK('Raw Data'!A983), 0, IF(AND('Raw Data'!I983&lt;Analysis!$BC$2, 'Raw Data'!D983-'Raw Data'!E983&gt;3), 'Raw Data'!BC983, IF(AND('Raw Data'!J983&lt;Analysis!$BC$2, 'Raw Data'!E983-'Raw Data'!D983&gt;3), 'Raw Data'!BE983, 0)))</f>
        <v/>
      </c>
      <c r="AR988">
        <f>IF('Hidden Analysiss'!D984=1,IF(ABS('Raw Data'!E983-'Raw Data'!D983)&lt;2,'Raw Data'!AX983,0), 0)</f>
        <v/>
      </c>
      <c r="AS988">
        <f>IF('Hidden Analysiss'!D984=1,IF(ABS('Raw Data'!E983-'Raw Data'!D983)&lt;3,'Raw Data'!BA983,0), 0)</f>
        <v/>
      </c>
      <c r="AT988">
        <f>IF('Hidden Analysiss'!D984=1,IF(ABS('Raw Data'!E983-'Raw Data'!D983)&lt;4,'Raw Data'!BD983,0), 0)</f>
        <v/>
      </c>
      <c r="AU988">
        <f>IF(AND('Hidden Analysiss'!E984=1, ABS('Raw Data'!E983-'Raw Data'!D983)&lt;2), 'Raw Data'!AX983, 0)</f>
        <v/>
      </c>
      <c r="AV988">
        <f>IF(AND('Hidden Analysiss'!E984=1, ABS('Raw Data'!E983-'Raw Data'!D983)&lt;3), 'Raw Data'!BA983, 0)</f>
        <v/>
      </c>
      <c r="AW988">
        <f>IF(AND('Hidden Analysiss'!E984=1, ABS('Raw Data'!E983-'Raw Data'!D983)&lt;3), 'Raw Data'!BD983, 0)</f>
        <v/>
      </c>
    </row>
    <row r="989">
      <c r="A989" s="1">
        <f>'Raw Data'!A984</f>
        <v/>
      </c>
      <c r="B989">
        <f>IF('Raw Data'!E984&gt;'Raw Data'!D984, 'Raw Data'!J984, 0)</f>
        <v/>
      </c>
      <c r="C989">
        <f>IF('Raw Data'!D984&gt;'Raw Data'!E984, 'Raw Data'!I984, 0)</f>
        <v/>
      </c>
      <c r="D989">
        <f>SUM(G989:H989)</f>
        <v/>
      </c>
      <c r="E989">
        <f>IF(AND('Raw Data'!J984&lt;'Raw Data'!I984,'Raw Data'!E984&gt;'Raw Data'!D984,'Raw Data'!E984-'Raw Data'!D984&gt;3),'Raw Data'!N984,IF(AND('Raw Data'!I984&lt;'Raw Data'!J984,'Raw Data'!D984&gt;'Raw Data'!E984,'Raw Data'!D984-'Raw Data'!E984&gt;3),'Raw Data'!M984,0))</f>
        <v/>
      </c>
      <c r="F989">
        <f>IF(AND('Raw Data'!J984&lt;'Raw Data'!I984,'Raw Data'!E984&gt;'Raw Data'!D984,'Raw Data'!E984-'Raw Data'!D984&lt;4),'Raw Data'!L984,IF(AND('Raw Data'!I984&lt;'Raw Data'!J984,'Raw Data'!D984&gt;'Raw Data'!E984,'Raw Data'!D984-'Raw Data'!E984&lt;4),'Raw Data'!K984,0))</f>
        <v/>
      </c>
      <c r="G989">
        <f>IF(AND('Raw Data'!J984&lt;'Raw Data'!I984, 'Raw Data'!E984&gt;'Raw Data'!D984), 'Raw Data'!J984, 0)</f>
        <v/>
      </c>
      <c r="H989">
        <f>IF(AND('Raw Data'!J984&gt;'Raw Data'!I984, 'Raw Data'!E984&lt;'Raw Data'!D984), 'Raw Data'!I984, 0)</f>
        <v/>
      </c>
      <c r="I989">
        <f>SUM(J989:K989)</f>
        <v/>
      </c>
      <c r="J989">
        <f>IF(AND('Raw Data'!J984&gt;'Raw Data'!I984, 'Raw Data'!E984&gt;'Raw Data'!D984), 'Raw Data'!J984, 0)</f>
        <v/>
      </c>
      <c r="K989">
        <f>IF(AND('Raw Data'!I984&gt;'Raw Data'!J984, 'Raw Data'!D984&gt;'Raw Data'!E984), 'Raw Data'!I984, 0)</f>
        <v/>
      </c>
      <c r="L989">
        <f>IF('Raw Data'!E984-'Raw Data'!D984&gt;3, 'Raw Data'!N984, 0)</f>
        <v/>
      </c>
      <c r="M989">
        <f>IF('Raw Data'!D984-'Raw Data'!E984&gt;3, 'Raw Data'!M984, 0)</f>
        <v/>
      </c>
      <c r="N989">
        <f>IF(ISBLANK('Raw Data'!D984),0,IF(AND('Raw Data'!E984&gt;'Raw Data'!D984,'Raw Data'!E984-'Raw Data'!D984&gt;0,'Raw Data'!E984-'Raw Data'!D984&lt;4),'Raw Data'!L984, 0))</f>
        <v/>
      </c>
      <c r="O989">
        <f>IF(ISBLANK('Raw Data'!D984),0,IF(AND('Raw Data'!E984&gt;'Raw Data'!D984,'Raw Data'!E984-'Raw Data'!D984&gt;0,'Raw Data'!D984-'Raw Data'!E984&lt;4),'Raw Data'!K984, 0))</f>
        <v/>
      </c>
      <c r="P989">
        <f>IF('Raw Data'!E984-'Raw Data'!D984&gt;3, 'Raw Data'!N984, IF('Raw Data'!D984-'Raw Data'!E984&gt;3, 'Raw Data'!M984, 0))</f>
        <v/>
      </c>
      <c r="Q989">
        <f>IF(ISBLANK('Raw Data'!E984),0,IF(AND('Raw Data'!E984-'Raw Data'!D984&lt;4,'Raw Data'!E984-'Raw Data'!D984&gt;0),'Raw Data'!L984,IF(AND('Raw Data'!D984&gt;'Raw Data'!E984,'Raw Data'!D984-'Raw Data'!E984&gt;0),'Raw Data'!K984,0)))</f>
        <v/>
      </c>
      <c r="R989">
        <f>IF(ISBLANK('Raw Data'!K984),0,IFERROR(IF(MATCH(SMALL('Raw Data'!K984:N984,1),L989:O989,0),SMALL('Raw Data'!K984:N984,1)),0))</f>
        <v/>
      </c>
      <c r="S989">
        <f>IF(ISBLANK('Raw Data'!K984),0,IFERROR(IF(MATCH(SMALL('Raw Data'!K984:N984,2),L989:O989,0),SMALL('Raw Data'!K984:N984,2)),0))</f>
        <v/>
      </c>
      <c r="T989">
        <f>IF(ISBLANK('Raw Data'!K984),0,IFERROR(IF(MATCH(SMALL('Raw Data'!K984:N984,3),L989:O989,0),SMALL('Raw Data'!K984:N984,3)),0))</f>
        <v/>
      </c>
      <c r="U989">
        <f>IF(ISBLANK('Raw Data'!K984),0,IFERROR(IF(MATCH(SMALL('Raw Data'!K984:N984,4),L989:O989,0),SMALL('Raw Data'!K984:N984,4)),0))</f>
        <v/>
      </c>
      <c r="V989">
        <f>IF(AND('Raw Data'!D984&lt;3, 'Raw Data'!E984&lt;3, 'Raw Data'!A984&gt;0), 'Raw Data'!AF984, 0)</f>
        <v/>
      </c>
      <c r="W989">
        <f>IF(AND('Raw Data'!D984&lt;4, 'Raw Data'!E984&lt;4, 'Raw Data'!A984&gt;0), 'Raw Data'!AI984, 0)</f>
        <v/>
      </c>
      <c r="X989">
        <f>IF(AND('Raw Data'!D984&lt;5, 'Raw Data'!E984&lt;5, 'Raw Data'!A984&gt;0), 'Raw Data'!AL984, 0)</f>
        <v/>
      </c>
      <c r="Y989">
        <f>IF(AND('Raw Data'!D984&lt;6, 'Raw Data'!E984&lt;6, 'Raw Data'!A984&gt;0), 'Raw Data'!AO984, 0)</f>
        <v/>
      </c>
      <c r="Z989">
        <f>IF(ISBLANK('Raw Data'!D984), 0, IF('Raw Data'!D984-'Raw Data'!E984&gt;1, 'Raw Data'!AW984, 0))</f>
        <v/>
      </c>
      <c r="AA989">
        <f>IF(ISBLANK('Raw Data'!A984), 0, IF(ABS('Raw Data'!D984-'Raw Data'!E984)&lt;2, 'Raw Data'!AX984, 0))</f>
        <v/>
      </c>
      <c r="AB989">
        <f>IF(ISBLANK('Raw Data'!D984), 0, IF('Raw Data'!E984-'Raw Data'!D984&gt;1, 'Raw Data'!AY984, 0))</f>
        <v/>
      </c>
      <c r="AC989">
        <f>IF(ISBLANK('Raw Data'!D984), 0, IF('Raw Data'!D984-'Raw Data'!E984&gt;2, 'Raw Data'!AZ984, 0))</f>
        <v/>
      </c>
      <c r="AD989">
        <f>IF(ISBLANK('Raw Data'!A984), 0, IF(ABS('Raw Data'!D984-'Raw Data'!E984)&lt;3, 'Raw Data'!BA984, 0))</f>
        <v/>
      </c>
      <c r="AE989">
        <f>IF(ISBLANK('Raw Data'!D984), 0, IF('Raw Data'!E984-'Raw Data'!D984&gt;2, 'Raw Data'!BB984, 0))</f>
        <v/>
      </c>
      <c r="AF989">
        <f>IF(ISBLANK('Raw Data'!D984), 0, IF('Raw Data'!D984-'Raw Data'!E984&gt;3, 'Raw Data'!BC984, 0))</f>
        <v/>
      </c>
      <c r="AG989">
        <f>IF(ISBLANK('Raw Data'!A984), 0, IF(ABS('Raw Data'!D984-'Raw Data'!E984)&lt;4, 'Raw Data'!BD984, 0))</f>
        <v/>
      </c>
      <c r="AH989">
        <f>IF(ISBLANK('Raw Data'!D984), 0, IF('Raw Data'!E984-'Raw Data'!D984&gt;3, 'Raw Data'!BE984, 0))</f>
        <v/>
      </c>
      <c r="AI989">
        <f>IF(SUM('Raw Data'!D984:E984)&gt;'Raw Data'!F984, 'Raw Data'!G984, 0)</f>
        <v/>
      </c>
      <c r="AJ989">
        <f>IF(ISBLANK('Raw Data'!D984), 0, IF(SUM('Raw Data'!D984:E984)&lt;'Raw Data'!F984, 'Raw Data'!H984, 0))</f>
        <v/>
      </c>
      <c r="AK989">
        <f>IF(ISBLANK('Raw Data'!A984), 0, IF(AND('Raw Data'!D984&lt;3, 'Raw Data'!E984&lt;3, 'Raw Data'!F984&lt;BB$2), 'Raw Data'!AF984, 0))</f>
        <v/>
      </c>
      <c r="AL989">
        <f>IF(ISBLANK('Raw Data'!A984), 0, IF(AND('Raw Data'!D984&lt;4, 'Raw Data'!E984&lt;4, 'Raw Data'!F984&lt;BB$2), 'Raw Data'!AI984, 0))</f>
        <v/>
      </c>
      <c r="AM989">
        <f>IF(ISBLANK('Raw Data'!A984), 0, IF(AND('Raw Data'!D984&lt;5, 'Raw Data'!E984&lt;5, 'Raw Data'!F984&lt;BB$2), 'Raw Data'!AL984, 0))</f>
        <v/>
      </c>
      <c r="AN989">
        <f>IF(ISBLANK('Raw Data'!A984), 0, IF(AND('Raw Data'!D984&lt;6, 'Raw Data'!E984&lt;6, 'Raw Data'!F984&lt;BB$2), 'Raw Data'!AO984, 0))</f>
        <v/>
      </c>
      <c r="AO989">
        <f>IF(ISBLANK('Raw Data'!A984), 0, IF(AND('Raw Data'!I984&lt;Analysis!$BC$2, 'Raw Data'!D984-'Raw Data'!E984&gt;1), 'Raw Data'!AW984, IF(AND('Raw Data'!J984&lt;Analysis!$BC$2, 'Raw Data'!E984-'Raw Data'!D984&gt;1), 'Raw Data'!AY984, 0)))</f>
        <v/>
      </c>
      <c r="AP989">
        <f>IF(ISBLANK('Raw Data'!A984), 0, IF(AND('Raw Data'!I984&lt;Analysis!$BC$2, 'Raw Data'!D984-'Raw Data'!E984&gt;2), 'Raw Data'!AZ984, IF(AND('Raw Data'!J984&lt;Analysis!$BC$2, 'Raw Data'!E984-'Raw Data'!D984&gt;2), 'Raw Data'!BB984, 0)))</f>
        <v/>
      </c>
      <c r="AQ989">
        <f>IF(ISBLANK('Raw Data'!A984), 0, IF(AND('Raw Data'!I984&lt;Analysis!$BC$2, 'Raw Data'!D984-'Raw Data'!E984&gt;3), 'Raw Data'!BC984, IF(AND('Raw Data'!J984&lt;Analysis!$BC$2, 'Raw Data'!E984-'Raw Data'!D984&gt;3), 'Raw Data'!BE984, 0)))</f>
        <v/>
      </c>
      <c r="AR989">
        <f>IF('Hidden Analysiss'!D985=1,IF(ABS('Raw Data'!E984-'Raw Data'!D984)&lt;2,'Raw Data'!AX984,0), 0)</f>
        <v/>
      </c>
      <c r="AS989">
        <f>IF('Hidden Analysiss'!D985=1,IF(ABS('Raw Data'!E984-'Raw Data'!D984)&lt;3,'Raw Data'!BA984,0), 0)</f>
        <v/>
      </c>
      <c r="AT989">
        <f>IF('Hidden Analysiss'!D985=1,IF(ABS('Raw Data'!E984-'Raw Data'!D984)&lt;4,'Raw Data'!BD984,0), 0)</f>
        <v/>
      </c>
      <c r="AU989">
        <f>IF(AND('Hidden Analysiss'!E985=1, ABS('Raw Data'!E984-'Raw Data'!D984)&lt;2), 'Raw Data'!AX984, 0)</f>
        <v/>
      </c>
      <c r="AV989">
        <f>IF(AND('Hidden Analysiss'!E985=1, ABS('Raw Data'!E984-'Raw Data'!D984)&lt;3), 'Raw Data'!BA984, 0)</f>
        <v/>
      </c>
      <c r="AW989">
        <f>IF(AND('Hidden Analysiss'!E985=1, ABS('Raw Data'!E984-'Raw Data'!D984)&lt;3), 'Raw Data'!BD984, 0)</f>
        <v/>
      </c>
    </row>
    <row r="990">
      <c r="A990" s="1">
        <f>'Raw Data'!A985</f>
        <v/>
      </c>
      <c r="B990">
        <f>IF('Raw Data'!E985&gt;'Raw Data'!D985, 'Raw Data'!J985, 0)</f>
        <v/>
      </c>
      <c r="C990">
        <f>IF('Raw Data'!D985&gt;'Raw Data'!E985, 'Raw Data'!I985, 0)</f>
        <v/>
      </c>
      <c r="D990">
        <f>SUM(G990:H990)</f>
        <v/>
      </c>
      <c r="E990">
        <f>IF(AND('Raw Data'!J985&lt;'Raw Data'!I985,'Raw Data'!E985&gt;'Raw Data'!D985,'Raw Data'!E985-'Raw Data'!D985&gt;3),'Raw Data'!N985,IF(AND('Raw Data'!I985&lt;'Raw Data'!J985,'Raw Data'!D985&gt;'Raw Data'!E985,'Raw Data'!D985-'Raw Data'!E985&gt;3),'Raw Data'!M985,0))</f>
        <v/>
      </c>
      <c r="F990">
        <f>IF(AND('Raw Data'!J985&lt;'Raw Data'!I985,'Raw Data'!E985&gt;'Raw Data'!D985,'Raw Data'!E985-'Raw Data'!D985&lt;4),'Raw Data'!L985,IF(AND('Raw Data'!I985&lt;'Raw Data'!J985,'Raw Data'!D985&gt;'Raw Data'!E985,'Raw Data'!D985-'Raw Data'!E985&lt;4),'Raw Data'!K985,0))</f>
        <v/>
      </c>
      <c r="G990">
        <f>IF(AND('Raw Data'!J985&lt;'Raw Data'!I985, 'Raw Data'!E985&gt;'Raw Data'!D985), 'Raw Data'!J985, 0)</f>
        <v/>
      </c>
      <c r="H990">
        <f>IF(AND('Raw Data'!J985&gt;'Raw Data'!I985, 'Raw Data'!E985&lt;'Raw Data'!D985), 'Raw Data'!I985, 0)</f>
        <v/>
      </c>
      <c r="I990">
        <f>SUM(J990:K990)</f>
        <v/>
      </c>
      <c r="J990">
        <f>IF(AND('Raw Data'!J985&gt;'Raw Data'!I985, 'Raw Data'!E985&gt;'Raw Data'!D985), 'Raw Data'!J985, 0)</f>
        <v/>
      </c>
      <c r="K990">
        <f>IF(AND('Raw Data'!I985&gt;'Raw Data'!J985, 'Raw Data'!D985&gt;'Raw Data'!E985), 'Raw Data'!I985, 0)</f>
        <v/>
      </c>
      <c r="L990">
        <f>IF('Raw Data'!E985-'Raw Data'!D985&gt;3, 'Raw Data'!N985, 0)</f>
        <v/>
      </c>
      <c r="M990">
        <f>IF('Raw Data'!D985-'Raw Data'!E985&gt;3, 'Raw Data'!M985, 0)</f>
        <v/>
      </c>
      <c r="N990">
        <f>IF(ISBLANK('Raw Data'!D985),0,IF(AND('Raw Data'!E985&gt;'Raw Data'!D985,'Raw Data'!E985-'Raw Data'!D985&gt;0,'Raw Data'!E985-'Raw Data'!D985&lt;4),'Raw Data'!L985, 0))</f>
        <v/>
      </c>
      <c r="O990">
        <f>IF(ISBLANK('Raw Data'!D985),0,IF(AND('Raw Data'!E985&gt;'Raw Data'!D985,'Raw Data'!E985-'Raw Data'!D985&gt;0,'Raw Data'!D985-'Raw Data'!E985&lt;4),'Raw Data'!K985, 0))</f>
        <v/>
      </c>
      <c r="P990">
        <f>IF('Raw Data'!E985-'Raw Data'!D985&gt;3, 'Raw Data'!N985, IF('Raw Data'!D985-'Raw Data'!E985&gt;3, 'Raw Data'!M985, 0))</f>
        <v/>
      </c>
      <c r="Q990">
        <f>IF(ISBLANK('Raw Data'!E985),0,IF(AND('Raw Data'!E985-'Raw Data'!D985&lt;4,'Raw Data'!E985-'Raw Data'!D985&gt;0),'Raw Data'!L985,IF(AND('Raw Data'!D985&gt;'Raw Data'!E985,'Raw Data'!D985-'Raw Data'!E985&gt;0),'Raw Data'!K985,0)))</f>
        <v/>
      </c>
      <c r="R990">
        <f>IF(ISBLANK('Raw Data'!K985),0,IFERROR(IF(MATCH(SMALL('Raw Data'!K985:N985,1),L990:O990,0),SMALL('Raw Data'!K985:N985,1)),0))</f>
        <v/>
      </c>
      <c r="S990">
        <f>IF(ISBLANK('Raw Data'!K985),0,IFERROR(IF(MATCH(SMALL('Raw Data'!K985:N985,2),L990:O990,0),SMALL('Raw Data'!K985:N985,2)),0))</f>
        <v/>
      </c>
      <c r="T990">
        <f>IF(ISBLANK('Raw Data'!K985),0,IFERROR(IF(MATCH(SMALL('Raw Data'!K985:N985,3),L990:O990,0),SMALL('Raw Data'!K985:N985,3)),0))</f>
        <v/>
      </c>
      <c r="U990">
        <f>IF(ISBLANK('Raw Data'!K985),0,IFERROR(IF(MATCH(SMALL('Raw Data'!K985:N985,4),L990:O990,0),SMALL('Raw Data'!K985:N985,4)),0))</f>
        <v/>
      </c>
      <c r="V990">
        <f>IF(AND('Raw Data'!D985&lt;3, 'Raw Data'!E985&lt;3, 'Raw Data'!A985&gt;0), 'Raw Data'!AF985, 0)</f>
        <v/>
      </c>
      <c r="W990">
        <f>IF(AND('Raw Data'!D985&lt;4, 'Raw Data'!E985&lt;4, 'Raw Data'!A985&gt;0), 'Raw Data'!AI985, 0)</f>
        <v/>
      </c>
      <c r="X990">
        <f>IF(AND('Raw Data'!D985&lt;5, 'Raw Data'!E985&lt;5, 'Raw Data'!A985&gt;0), 'Raw Data'!AL985, 0)</f>
        <v/>
      </c>
      <c r="Y990">
        <f>IF(AND('Raw Data'!D985&lt;6, 'Raw Data'!E985&lt;6, 'Raw Data'!A985&gt;0), 'Raw Data'!AO985, 0)</f>
        <v/>
      </c>
      <c r="Z990">
        <f>IF(ISBLANK('Raw Data'!D985), 0, IF('Raw Data'!D985-'Raw Data'!E985&gt;1, 'Raw Data'!AW985, 0))</f>
        <v/>
      </c>
      <c r="AA990">
        <f>IF(ISBLANK('Raw Data'!A985), 0, IF(ABS('Raw Data'!D985-'Raw Data'!E985)&lt;2, 'Raw Data'!AX985, 0))</f>
        <v/>
      </c>
      <c r="AB990">
        <f>IF(ISBLANK('Raw Data'!D985), 0, IF('Raw Data'!E985-'Raw Data'!D985&gt;1, 'Raw Data'!AY985, 0))</f>
        <v/>
      </c>
      <c r="AC990">
        <f>IF(ISBLANK('Raw Data'!D985), 0, IF('Raw Data'!D985-'Raw Data'!E985&gt;2, 'Raw Data'!AZ985, 0))</f>
        <v/>
      </c>
      <c r="AD990">
        <f>IF(ISBLANK('Raw Data'!A985), 0, IF(ABS('Raw Data'!D985-'Raw Data'!E985)&lt;3, 'Raw Data'!BA985, 0))</f>
        <v/>
      </c>
      <c r="AE990">
        <f>IF(ISBLANK('Raw Data'!D985), 0, IF('Raw Data'!E985-'Raw Data'!D985&gt;2, 'Raw Data'!BB985, 0))</f>
        <v/>
      </c>
      <c r="AF990">
        <f>IF(ISBLANK('Raw Data'!D985), 0, IF('Raw Data'!D985-'Raw Data'!E985&gt;3, 'Raw Data'!BC985, 0))</f>
        <v/>
      </c>
      <c r="AG990">
        <f>IF(ISBLANK('Raw Data'!A985), 0, IF(ABS('Raw Data'!D985-'Raw Data'!E985)&lt;4, 'Raw Data'!BD985, 0))</f>
        <v/>
      </c>
      <c r="AH990">
        <f>IF(ISBLANK('Raw Data'!D985), 0, IF('Raw Data'!E985-'Raw Data'!D985&gt;3, 'Raw Data'!BE985, 0))</f>
        <v/>
      </c>
      <c r="AI990">
        <f>IF(SUM('Raw Data'!D985:E985)&gt;'Raw Data'!F985, 'Raw Data'!G985, 0)</f>
        <v/>
      </c>
      <c r="AJ990">
        <f>IF(ISBLANK('Raw Data'!D985), 0, IF(SUM('Raw Data'!D985:E985)&lt;'Raw Data'!F985, 'Raw Data'!H985, 0))</f>
        <v/>
      </c>
      <c r="AK990">
        <f>IF(ISBLANK('Raw Data'!A985), 0, IF(AND('Raw Data'!D985&lt;3, 'Raw Data'!E985&lt;3, 'Raw Data'!F985&lt;BB$2), 'Raw Data'!AF985, 0))</f>
        <v/>
      </c>
      <c r="AL990">
        <f>IF(ISBLANK('Raw Data'!A985), 0, IF(AND('Raw Data'!D985&lt;4, 'Raw Data'!E985&lt;4, 'Raw Data'!F985&lt;BB$2), 'Raw Data'!AI985, 0))</f>
        <v/>
      </c>
      <c r="AM990">
        <f>IF(ISBLANK('Raw Data'!A985), 0, IF(AND('Raw Data'!D985&lt;5, 'Raw Data'!E985&lt;5, 'Raw Data'!F985&lt;BB$2), 'Raw Data'!AL985, 0))</f>
        <v/>
      </c>
      <c r="AN990">
        <f>IF(ISBLANK('Raw Data'!A985), 0, IF(AND('Raw Data'!D985&lt;6, 'Raw Data'!E985&lt;6, 'Raw Data'!F985&lt;BB$2), 'Raw Data'!AO985, 0))</f>
        <v/>
      </c>
      <c r="AO990">
        <f>IF(ISBLANK('Raw Data'!A985), 0, IF(AND('Raw Data'!I985&lt;Analysis!$BC$2, 'Raw Data'!D985-'Raw Data'!E985&gt;1), 'Raw Data'!AW985, IF(AND('Raw Data'!J985&lt;Analysis!$BC$2, 'Raw Data'!E985-'Raw Data'!D985&gt;1), 'Raw Data'!AY985, 0)))</f>
        <v/>
      </c>
      <c r="AP990">
        <f>IF(ISBLANK('Raw Data'!A985), 0, IF(AND('Raw Data'!I985&lt;Analysis!$BC$2, 'Raw Data'!D985-'Raw Data'!E985&gt;2), 'Raw Data'!AZ985, IF(AND('Raw Data'!J985&lt;Analysis!$BC$2, 'Raw Data'!E985-'Raw Data'!D985&gt;2), 'Raw Data'!BB985, 0)))</f>
        <v/>
      </c>
      <c r="AQ990">
        <f>IF(ISBLANK('Raw Data'!A985), 0, IF(AND('Raw Data'!I985&lt;Analysis!$BC$2, 'Raw Data'!D985-'Raw Data'!E985&gt;3), 'Raw Data'!BC985, IF(AND('Raw Data'!J985&lt;Analysis!$BC$2, 'Raw Data'!E985-'Raw Data'!D985&gt;3), 'Raw Data'!BE985, 0)))</f>
        <v/>
      </c>
      <c r="AR990">
        <f>IF('Hidden Analysiss'!D986=1,IF(ABS('Raw Data'!E985-'Raw Data'!D985)&lt;2,'Raw Data'!AX985,0), 0)</f>
        <v/>
      </c>
      <c r="AS990">
        <f>IF('Hidden Analysiss'!D986=1,IF(ABS('Raw Data'!E985-'Raw Data'!D985)&lt;3,'Raw Data'!BA985,0), 0)</f>
        <v/>
      </c>
      <c r="AT990">
        <f>IF('Hidden Analysiss'!D986=1,IF(ABS('Raw Data'!E985-'Raw Data'!D985)&lt;4,'Raw Data'!BD985,0), 0)</f>
        <v/>
      </c>
      <c r="AU990">
        <f>IF(AND('Hidden Analysiss'!E986=1, ABS('Raw Data'!E985-'Raw Data'!D985)&lt;2), 'Raw Data'!AX985, 0)</f>
        <v/>
      </c>
      <c r="AV990">
        <f>IF(AND('Hidden Analysiss'!E986=1, ABS('Raw Data'!E985-'Raw Data'!D985)&lt;3), 'Raw Data'!BA985, 0)</f>
        <v/>
      </c>
      <c r="AW990">
        <f>IF(AND('Hidden Analysiss'!E986=1, ABS('Raw Data'!E985-'Raw Data'!D985)&lt;3), 'Raw Data'!BD985, 0)</f>
        <v/>
      </c>
    </row>
    <row r="991">
      <c r="A991" s="1">
        <f>'Raw Data'!A986</f>
        <v/>
      </c>
      <c r="B991">
        <f>IF('Raw Data'!E986&gt;'Raw Data'!D986, 'Raw Data'!J986, 0)</f>
        <v/>
      </c>
      <c r="C991">
        <f>IF('Raw Data'!D986&gt;'Raw Data'!E986, 'Raw Data'!I986, 0)</f>
        <v/>
      </c>
      <c r="D991">
        <f>SUM(G991:H991)</f>
        <v/>
      </c>
      <c r="E991">
        <f>IF(AND('Raw Data'!J986&lt;'Raw Data'!I986,'Raw Data'!E986&gt;'Raw Data'!D986,'Raw Data'!E986-'Raw Data'!D986&gt;3),'Raw Data'!N986,IF(AND('Raw Data'!I986&lt;'Raw Data'!J986,'Raw Data'!D986&gt;'Raw Data'!E986,'Raw Data'!D986-'Raw Data'!E986&gt;3),'Raw Data'!M986,0))</f>
        <v/>
      </c>
      <c r="F991">
        <f>IF(AND('Raw Data'!J986&lt;'Raw Data'!I986,'Raw Data'!E986&gt;'Raw Data'!D986,'Raw Data'!E986-'Raw Data'!D986&lt;4),'Raw Data'!L986,IF(AND('Raw Data'!I986&lt;'Raw Data'!J986,'Raw Data'!D986&gt;'Raw Data'!E986,'Raw Data'!D986-'Raw Data'!E986&lt;4),'Raw Data'!K986,0))</f>
        <v/>
      </c>
      <c r="G991">
        <f>IF(AND('Raw Data'!J986&lt;'Raw Data'!I986, 'Raw Data'!E986&gt;'Raw Data'!D986), 'Raw Data'!J986, 0)</f>
        <v/>
      </c>
      <c r="H991">
        <f>IF(AND('Raw Data'!J986&gt;'Raw Data'!I986, 'Raw Data'!E986&lt;'Raw Data'!D986), 'Raw Data'!I986, 0)</f>
        <v/>
      </c>
      <c r="I991">
        <f>SUM(J991:K991)</f>
        <v/>
      </c>
      <c r="J991">
        <f>IF(AND('Raw Data'!J986&gt;'Raw Data'!I986, 'Raw Data'!E986&gt;'Raw Data'!D986), 'Raw Data'!J986, 0)</f>
        <v/>
      </c>
      <c r="K991">
        <f>IF(AND('Raw Data'!I986&gt;'Raw Data'!J986, 'Raw Data'!D986&gt;'Raw Data'!E986), 'Raw Data'!I986, 0)</f>
        <v/>
      </c>
      <c r="L991">
        <f>IF('Raw Data'!E986-'Raw Data'!D986&gt;3, 'Raw Data'!N986, 0)</f>
        <v/>
      </c>
      <c r="M991">
        <f>IF('Raw Data'!D986-'Raw Data'!E986&gt;3, 'Raw Data'!M986, 0)</f>
        <v/>
      </c>
      <c r="N991">
        <f>IF(ISBLANK('Raw Data'!D986),0,IF(AND('Raw Data'!E986&gt;'Raw Data'!D986,'Raw Data'!E986-'Raw Data'!D986&gt;0,'Raw Data'!E986-'Raw Data'!D986&lt;4),'Raw Data'!L986, 0))</f>
        <v/>
      </c>
      <c r="O991">
        <f>IF(ISBLANK('Raw Data'!D986),0,IF(AND('Raw Data'!E986&gt;'Raw Data'!D986,'Raw Data'!E986-'Raw Data'!D986&gt;0,'Raw Data'!D986-'Raw Data'!E986&lt;4),'Raw Data'!K986, 0))</f>
        <v/>
      </c>
      <c r="P991">
        <f>IF('Raw Data'!E986-'Raw Data'!D986&gt;3, 'Raw Data'!N986, IF('Raw Data'!D986-'Raw Data'!E986&gt;3, 'Raw Data'!M986, 0))</f>
        <v/>
      </c>
      <c r="Q991">
        <f>IF(ISBLANK('Raw Data'!E986),0,IF(AND('Raw Data'!E986-'Raw Data'!D986&lt;4,'Raw Data'!E986-'Raw Data'!D986&gt;0),'Raw Data'!L986,IF(AND('Raw Data'!D986&gt;'Raw Data'!E986,'Raw Data'!D986-'Raw Data'!E986&gt;0),'Raw Data'!K986,0)))</f>
        <v/>
      </c>
      <c r="R991">
        <f>IF(ISBLANK('Raw Data'!K986),0,IFERROR(IF(MATCH(SMALL('Raw Data'!K986:N986,1),L991:O991,0),SMALL('Raw Data'!K986:N986,1)),0))</f>
        <v/>
      </c>
      <c r="S991">
        <f>IF(ISBLANK('Raw Data'!K986),0,IFERROR(IF(MATCH(SMALL('Raw Data'!K986:N986,2),L991:O991,0),SMALL('Raw Data'!K986:N986,2)),0))</f>
        <v/>
      </c>
      <c r="T991">
        <f>IF(ISBLANK('Raw Data'!K986),0,IFERROR(IF(MATCH(SMALL('Raw Data'!K986:N986,3),L991:O991,0),SMALL('Raw Data'!K986:N986,3)),0))</f>
        <v/>
      </c>
      <c r="U991">
        <f>IF(ISBLANK('Raw Data'!K986),0,IFERROR(IF(MATCH(SMALL('Raw Data'!K986:N986,4),L991:O991,0),SMALL('Raw Data'!K986:N986,4)),0))</f>
        <v/>
      </c>
      <c r="V991">
        <f>IF(AND('Raw Data'!D986&lt;3, 'Raw Data'!E986&lt;3, 'Raw Data'!A986&gt;0), 'Raw Data'!AF986, 0)</f>
        <v/>
      </c>
      <c r="W991">
        <f>IF(AND('Raw Data'!D986&lt;4, 'Raw Data'!E986&lt;4, 'Raw Data'!A986&gt;0), 'Raw Data'!AI986, 0)</f>
        <v/>
      </c>
      <c r="X991">
        <f>IF(AND('Raw Data'!D986&lt;5, 'Raw Data'!E986&lt;5, 'Raw Data'!A986&gt;0), 'Raw Data'!AL986, 0)</f>
        <v/>
      </c>
      <c r="Y991">
        <f>IF(AND('Raw Data'!D986&lt;6, 'Raw Data'!E986&lt;6, 'Raw Data'!A986&gt;0), 'Raw Data'!AO986, 0)</f>
        <v/>
      </c>
      <c r="Z991">
        <f>IF(ISBLANK('Raw Data'!D986), 0, IF('Raw Data'!D986-'Raw Data'!E986&gt;1, 'Raw Data'!AW986, 0))</f>
        <v/>
      </c>
      <c r="AA991">
        <f>IF(ISBLANK('Raw Data'!A986), 0, IF(ABS('Raw Data'!D986-'Raw Data'!E986)&lt;2, 'Raw Data'!AX986, 0))</f>
        <v/>
      </c>
      <c r="AB991">
        <f>IF(ISBLANK('Raw Data'!D986), 0, IF('Raw Data'!E986-'Raw Data'!D986&gt;1, 'Raw Data'!AY986, 0))</f>
        <v/>
      </c>
      <c r="AC991">
        <f>IF(ISBLANK('Raw Data'!D986), 0, IF('Raw Data'!D986-'Raw Data'!E986&gt;2, 'Raw Data'!AZ986, 0))</f>
        <v/>
      </c>
      <c r="AD991">
        <f>IF(ISBLANK('Raw Data'!A986), 0, IF(ABS('Raw Data'!D986-'Raw Data'!E986)&lt;3, 'Raw Data'!BA986, 0))</f>
        <v/>
      </c>
      <c r="AE991">
        <f>IF(ISBLANK('Raw Data'!D986), 0, IF('Raw Data'!E986-'Raw Data'!D986&gt;2, 'Raw Data'!BB986, 0))</f>
        <v/>
      </c>
      <c r="AF991">
        <f>IF(ISBLANK('Raw Data'!D986), 0, IF('Raw Data'!D986-'Raw Data'!E986&gt;3, 'Raw Data'!BC986, 0))</f>
        <v/>
      </c>
      <c r="AG991">
        <f>IF(ISBLANK('Raw Data'!A986), 0, IF(ABS('Raw Data'!D986-'Raw Data'!E986)&lt;4, 'Raw Data'!BD986, 0))</f>
        <v/>
      </c>
      <c r="AH991">
        <f>IF(ISBLANK('Raw Data'!D986), 0, IF('Raw Data'!E986-'Raw Data'!D986&gt;3, 'Raw Data'!BE986, 0))</f>
        <v/>
      </c>
      <c r="AI991">
        <f>IF(SUM('Raw Data'!D986:E986)&gt;'Raw Data'!F986, 'Raw Data'!G986, 0)</f>
        <v/>
      </c>
      <c r="AJ991">
        <f>IF(ISBLANK('Raw Data'!D986), 0, IF(SUM('Raw Data'!D986:E986)&lt;'Raw Data'!F986, 'Raw Data'!H986, 0))</f>
        <v/>
      </c>
      <c r="AK991">
        <f>IF(ISBLANK('Raw Data'!A986), 0, IF(AND('Raw Data'!D986&lt;3, 'Raw Data'!E986&lt;3, 'Raw Data'!F986&lt;BB$2), 'Raw Data'!AF986, 0))</f>
        <v/>
      </c>
      <c r="AL991">
        <f>IF(ISBLANK('Raw Data'!A986), 0, IF(AND('Raw Data'!D986&lt;4, 'Raw Data'!E986&lt;4, 'Raw Data'!F986&lt;BB$2), 'Raw Data'!AI986, 0))</f>
        <v/>
      </c>
      <c r="AM991">
        <f>IF(ISBLANK('Raw Data'!A986), 0, IF(AND('Raw Data'!D986&lt;5, 'Raw Data'!E986&lt;5, 'Raw Data'!F986&lt;BB$2), 'Raw Data'!AL986, 0))</f>
        <v/>
      </c>
      <c r="AN991">
        <f>IF(ISBLANK('Raw Data'!A986), 0, IF(AND('Raw Data'!D986&lt;6, 'Raw Data'!E986&lt;6, 'Raw Data'!F986&lt;BB$2), 'Raw Data'!AO986, 0))</f>
        <v/>
      </c>
      <c r="AO991">
        <f>IF(ISBLANK('Raw Data'!A986), 0, IF(AND('Raw Data'!I986&lt;Analysis!$BC$2, 'Raw Data'!D986-'Raw Data'!E986&gt;1), 'Raw Data'!AW986, IF(AND('Raw Data'!J986&lt;Analysis!$BC$2, 'Raw Data'!E986-'Raw Data'!D986&gt;1), 'Raw Data'!AY986, 0)))</f>
        <v/>
      </c>
      <c r="AP991">
        <f>IF(ISBLANK('Raw Data'!A986), 0, IF(AND('Raw Data'!I986&lt;Analysis!$BC$2, 'Raw Data'!D986-'Raw Data'!E986&gt;2), 'Raw Data'!AZ986, IF(AND('Raw Data'!J986&lt;Analysis!$BC$2, 'Raw Data'!E986-'Raw Data'!D986&gt;2), 'Raw Data'!BB986, 0)))</f>
        <v/>
      </c>
      <c r="AQ991">
        <f>IF(ISBLANK('Raw Data'!A986), 0, IF(AND('Raw Data'!I986&lt;Analysis!$BC$2, 'Raw Data'!D986-'Raw Data'!E986&gt;3), 'Raw Data'!BC986, IF(AND('Raw Data'!J986&lt;Analysis!$BC$2, 'Raw Data'!E986-'Raw Data'!D986&gt;3), 'Raw Data'!BE986, 0)))</f>
        <v/>
      </c>
      <c r="AR991">
        <f>IF('Hidden Analysiss'!D987=1,IF(ABS('Raw Data'!E986-'Raw Data'!D986)&lt;2,'Raw Data'!AX986,0), 0)</f>
        <v/>
      </c>
      <c r="AS991">
        <f>IF('Hidden Analysiss'!D987=1,IF(ABS('Raw Data'!E986-'Raw Data'!D986)&lt;3,'Raw Data'!BA986,0), 0)</f>
        <v/>
      </c>
      <c r="AT991">
        <f>IF('Hidden Analysiss'!D987=1,IF(ABS('Raw Data'!E986-'Raw Data'!D986)&lt;4,'Raw Data'!BD986,0), 0)</f>
        <v/>
      </c>
      <c r="AU991">
        <f>IF(AND('Hidden Analysiss'!E987=1, ABS('Raw Data'!E986-'Raw Data'!D986)&lt;2), 'Raw Data'!AX986, 0)</f>
        <v/>
      </c>
      <c r="AV991">
        <f>IF(AND('Hidden Analysiss'!E987=1, ABS('Raw Data'!E986-'Raw Data'!D986)&lt;3), 'Raw Data'!BA986, 0)</f>
        <v/>
      </c>
      <c r="AW991">
        <f>IF(AND('Hidden Analysiss'!E987=1, ABS('Raw Data'!E986-'Raw Data'!D986)&lt;3), 'Raw Data'!BD986, 0)</f>
        <v/>
      </c>
    </row>
    <row r="992">
      <c r="A992" s="1">
        <f>'Raw Data'!A987</f>
        <v/>
      </c>
      <c r="B992">
        <f>IF('Raw Data'!E987&gt;'Raw Data'!D987, 'Raw Data'!J987, 0)</f>
        <v/>
      </c>
      <c r="C992">
        <f>IF('Raw Data'!D987&gt;'Raw Data'!E987, 'Raw Data'!I987, 0)</f>
        <v/>
      </c>
      <c r="D992">
        <f>SUM(G992:H992)</f>
        <v/>
      </c>
      <c r="E992">
        <f>IF(AND('Raw Data'!J987&lt;'Raw Data'!I987,'Raw Data'!E987&gt;'Raw Data'!D987,'Raw Data'!E987-'Raw Data'!D987&gt;3),'Raw Data'!N987,IF(AND('Raw Data'!I987&lt;'Raw Data'!J987,'Raw Data'!D987&gt;'Raw Data'!E987,'Raw Data'!D987-'Raw Data'!E987&gt;3),'Raw Data'!M987,0))</f>
        <v/>
      </c>
      <c r="F992">
        <f>IF(AND('Raw Data'!J987&lt;'Raw Data'!I987,'Raw Data'!E987&gt;'Raw Data'!D987,'Raw Data'!E987-'Raw Data'!D987&lt;4),'Raw Data'!L987,IF(AND('Raw Data'!I987&lt;'Raw Data'!J987,'Raw Data'!D987&gt;'Raw Data'!E987,'Raw Data'!D987-'Raw Data'!E987&lt;4),'Raw Data'!K987,0))</f>
        <v/>
      </c>
      <c r="G992">
        <f>IF(AND('Raw Data'!J987&lt;'Raw Data'!I987, 'Raw Data'!E987&gt;'Raw Data'!D987), 'Raw Data'!J987, 0)</f>
        <v/>
      </c>
      <c r="H992">
        <f>IF(AND('Raw Data'!J987&gt;'Raw Data'!I987, 'Raw Data'!E987&lt;'Raw Data'!D987), 'Raw Data'!I987, 0)</f>
        <v/>
      </c>
      <c r="I992">
        <f>SUM(J992:K992)</f>
        <v/>
      </c>
      <c r="J992">
        <f>IF(AND('Raw Data'!J987&gt;'Raw Data'!I987, 'Raw Data'!E987&gt;'Raw Data'!D987), 'Raw Data'!J987, 0)</f>
        <v/>
      </c>
      <c r="K992">
        <f>IF(AND('Raw Data'!I987&gt;'Raw Data'!J987, 'Raw Data'!D987&gt;'Raw Data'!E987), 'Raw Data'!I987, 0)</f>
        <v/>
      </c>
      <c r="L992">
        <f>IF('Raw Data'!E987-'Raw Data'!D987&gt;3, 'Raw Data'!N987, 0)</f>
        <v/>
      </c>
      <c r="M992">
        <f>IF('Raw Data'!D987-'Raw Data'!E987&gt;3, 'Raw Data'!M987, 0)</f>
        <v/>
      </c>
      <c r="N992">
        <f>IF(ISBLANK('Raw Data'!D987),0,IF(AND('Raw Data'!E987&gt;'Raw Data'!D987,'Raw Data'!E987-'Raw Data'!D987&gt;0,'Raw Data'!E987-'Raw Data'!D987&lt;4),'Raw Data'!L987, 0))</f>
        <v/>
      </c>
      <c r="O992">
        <f>IF(ISBLANK('Raw Data'!D987),0,IF(AND('Raw Data'!E987&gt;'Raw Data'!D987,'Raw Data'!E987-'Raw Data'!D987&gt;0,'Raw Data'!D987-'Raw Data'!E987&lt;4),'Raw Data'!K987, 0))</f>
        <v/>
      </c>
      <c r="P992">
        <f>IF('Raw Data'!E987-'Raw Data'!D987&gt;3, 'Raw Data'!N987, IF('Raw Data'!D987-'Raw Data'!E987&gt;3, 'Raw Data'!M987, 0))</f>
        <v/>
      </c>
      <c r="Q992">
        <f>IF(ISBLANK('Raw Data'!E987),0,IF(AND('Raw Data'!E987-'Raw Data'!D987&lt;4,'Raw Data'!E987-'Raw Data'!D987&gt;0),'Raw Data'!L987,IF(AND('Raw Data'!D987&gt;'Raw Data'!E987,'Raw Data'!D987-'Raw Data'!E987&gt;0),'Raw Data'!K987,0)))</f>
        <v/>
      </c>
      <c r="R992">
        <f>IF(ISBLANK('Raw Data'!K987),0,IFERROR(IF(MATCH(SMALL('Raw Data'!K987:N987,1),L992:O992,0),SMALL('Raw Data'!K987:N987,1)),0))</f>
        <v/>
      </c>
      <c r="S992">
        <f>IF(ISBLANK('Raw Data'!K987),0,IFERROR(IF(MATCH(SMALL('Raw Data'!K987:N987,2),L992:O992,0),SMALL('Raw Data'!K987:N987,2)),0))</f>
        <v/>
      </c>
      <c r="T992">
        <f>IF(ISBLANK('Raw Data'!K987),0,IFERROR(IF(MATCH(SMALL('Raw Data'!K987:N987,3),L992:O992,0),SMALL('Raw Data'!K987:N987,3)),0))</f>
        <v/>
      </c>
      <c r="U992">
        <f>IF(ISBLANK('Raw Data'!K987),0,IFERROR(IF(MATCH(SMALL('Raw Data'!K987:N987,4),L992:O992,0),SMALL('Raw Data'!K987:N987,4)),0))</f>
        <v/>
      </c>
      <c r="V992">
        <f>IF(AND('Raw Data'!D987&lt;3, 'Raw Data'!E987&lt;3, 'Raw Data'!A987&gt;0), 'Raw Data'!AF987, 0)</f>
        <v/>
      </c>
      <c r="W992">
        <f>IF(AND('Raw Data'!D987&lt;4, 'Raw Data'!E987&lt;4, 'Raw Data'!A987&gt;0), 'Raw Data'!AI987, 0)</f>
        <v/>
      </c>
      <c r="X992">
        <f>IF(AND('Raw Data'!D987&lt;5, 'Raw Data'!E987&lt;5, 'Raw Data'!A987&gt;0), 'Raw Data'!AL987, 0)</f>
        <v/>
      </c>
      <c r="Y992">
        <f>IF(AND('Raw Data'!D987&lt;6, 'Raw Data'!E987&lt;6, 'Raw Data'!A987&gt;0), 'Raw Data'!AO987, 0)</f>
        <v/>
      </c>
      <c r="Z992">
        <f>IF(ISBLANK('Raw Data'!D987), 0, IF('Raw Data'!D987-'Raw Data'!E987&gt;1, 'Raw Data'!AW987, 0))</f>
        <v/>
      </c>
      <c r="AA992">
        <f>IF(ISBLANK('Raw Data'!A987), 0, IF(ABS('Raw Data'!D987-'Raw Data'!E987)&lt;2, 'Raw Data'!AX987, 0))</f>
        <v/>
      </c>
      <c r="AB992">
        <f>IF(ISBLANK('Raw Data'!D987), 0, IF('Raw Data'!E987-'Raw Data'!D987&gt;1, 'Raw Data'!AY987, 0))</f>
        <v/>
      </c>
      <c r="AC992">
        <f>IF(ISBLANK('Raw Data'!D987), 0, IF('Raw Data'!D987-'Raw Data'!E987&gt;2, 'Raw Data'!AZ987, 0))</f>
        <v/>
      </c>
      <c r="AD992">
        <f>IF(ISBLANK('Raw Data'!A987), 0, IF(ABS('Raw Data'!D987-'Raw Data'!E987)&lt;3, 'Raw Data'!BA987, 0))</f>
        <v/>
      </c>
      <c r="AE992">
        <f>IF(ISBLANK('Raw Data'!D987), 0, IF('Raw Data'!E987-'Raw Data'!D987&gt;2, 'Raw Data'!BB987, 0))</f>
        <v/>
      </c>
      <c r="AF992">
        <f>IF(ISBLANK('Raw Data'!D987), 0, IF('Raw Data'!D987-'Raw Data'!E987&gt;3, 'Raw Data'!BC987, 0))</f>
        <v/>
      </c>
      <c r="AG992">
        <f>IF(ISBLANK('Raw Data'!A987), 0, IF(ABS('Raw Data'!D987-'Raw Data'!E987)&lt;4, 'Raw Data'!BD987, 0))</f>
        <v/>
      </c>
      <c r="AH992">
        <f>IF(ISBLANK('Raw Data'!D987), 0, IF('Raw Data'!E987-'Raw Data'!D987&gt;3, 'Raw Data'!BE987, 0))</f>
        <v/>
      </c>
      <c r="AI992">
        <f>IF(SUM('Raw Data'!D987:E987)&gt;'Raw Data'!F987, 'Raw Data'!G987, 0)</f>
        <v/>
      </c>
      <c r="AJ992">
        <f>IF(ISBLANK('Raw Data'!D987), 0, IF(SUM('Raw Data'!D987:E987)&lt;'Raw Data'!F987, 'Raw Data'!H987, 0))</f>
        <v/>
      </c>
      <c r="AK992">
        <f>IF(ISBLANK('Raw Data'!A987), 0, IF(AND('Raw Data'!D987&lt;3, 'Raw Data'!E987&lt;3, 'Raw Data'!F987&lt;BB$2), 'Raw Data'!AF987, 0))</f>
        <v/>
      </c>
      <c r="AL992">
        <f>IF(ISBLANK('Raw Data'!A987), 0, IF(AND('Raw Data'!D987&lt;4, 'Raw Data'!E987&lt;4, 'Raw Data'!F987&lt;BB$2), 'Raw Data'!AI987, 0))</f>
        <v/>
      </c>
      <c r="AM992">
        <f>IF(ISBLANK('Raw Data'!A987), 0, IF(AND('Raw Data'!D987&lt;5, 'Raw Data'!E987&lt;5, 'Raw Data'!F987&lt;BB$2), 'Raw Data'!AL987, 0))</f>
        <v/>
      </c>
      <c r="AN992">
        <f>IF(ISBLANK('Raw Data'!A987), 0, IF(AND('Raw Data'!D987&lt;6, 'Raw Data'!E987&lt;6, 'Raw Data'!F987&lt;BB$2), 'Raw Data'!AO987, 0))</f>
        <v/>
      </c>
      <c r="AO992">
        <f>IF(ISBLANK('Raw Data'!A987), 0, IF(AND('Raw Data'!I987&lt;Analysis!$BC$2, 'Raw Data'!D987-'Raw Data'!E987&gt;1), 'Raw Data'!AW987, IF(AND('Raw Data'!J987&lt;Analysis!$BC$2, 'Raw Data'!E987-'Raw Data'!D987&gt;1), 'Raw Data'!AY987, 0)))</f>
        <v/>
      </c>
      <c r="AP992">
        <f>IF(ISBLANK('Raw Data'!A987), 0, IF(AND('Raw Data'!I987&lt;Analysis!$BC$2, 'Raw Data'!D987-'Raw Data'!E987&gt;2), 'Raw Data'!AZ987, IF(AND('Raw Data'!J987&lt;Analysis!$BC$2, 'Raw Data'!E987-'Raw Data'!D987&gt;2), 'Raw Data'!BB987, 0)))</f>
        <v/>
      </c>
      <c r="AQ992">
        <f>IF(ISBLANK('Raw Data'!A987), 0, IF(AND('Raw Data'!I987&lt;Analysis!$BC$2, 'Raw Data'!D987-'Raw Data'!E987&gt;3), 'Raw Data'!BC987, IF(AND('Raw Data'!J987&lt;Analysis!$BC$2, 'Raw Data'!E987-'Raw Data'!D987&gt;3), 'Raw Data'!BE987, 0)))</f>
        <v/>
      </c>
      <c r="AR992">
        <f>IF('Hidden Analysiss'!D988=1,IF(ABS('Raw Data'!E987-'Raw Data'!D987)&lt;2,'Raw Data'!AX987,0), 0)</f>
        <v/>
      </c>
      <c r="AS992">
        <f>IF('Hidden Analysiss'!D988=1,IF(ABS('Raw Data'!E987-'Raw Data'!D987)&lt;3,'Raw Data'!BA987,0), 0)</f>
        <v/>
      </c>
      <c r="AT992">
        <f>IF('Hidden Analysiss'!D988=1,IF(ABS('Raw Data'!E987-'Raw Data'!D987)&lt;4,'Raw Data'!BD987,0), 0)</f>
        <v/>
      </c>
      <c r="AU992">
        <f>IF(AND('Hidden Analysiss'!E988=1, ABS('Raw Data'!E987-'Raw Data'!D987)&lt;2), 'Raw Data'!AX987, 0)</f>
        <v/>
      </c>
      <c r="AV992">
        <f>IF(AND('Hidden Analysiss'!E988=1, ABS('Raw Data'!E987-'Raw Data'!D987)&lt;3), 'Raw Data'!BA987, 0)</f>
        <v/>
      </c>
      <c r="AW992">
        <f>IF(AND('Hidden Analysiss'!E988=1, ABS('Raw Data'!E987-'Raw Data'!D987)&lt;3), 'Raw Data'!BD987, 0)</f>
        <v/>
      </c>
    </row>
    <row r="993">
      <c r="A993" s="1">
        <f>'Raw Data'!A988</f>
        <v/>
      </c>
      <c r="B993">
        <f>IF('Raw Data'!E988&gt;'Raw Data'!D988, 'Raw Data'!J988, 0)</f>
        <v/>
      </c>
      <c r="C993">
        <f>IF('Raw Data'!D988&gt;'Raw Data'!E988, 'Raw Data'!I988, 0)</f>
        <v/>
      </c>
      <c r="D993">
        <f>SUM(G993:H993)</f>
        <v/>
      </c>
      <c r="E993">
        <f>IF(AND('Raw Data'!J988&lt;'Raw Data'!I988,'Raw Data'!E988&gt;'Raw Data'!D988,'Raw Data'!E988-'Raw Data'!D988&gt;3),'Raw Data'!N988,IF(AND('Raw Data'!I988&lt;'Raw Data'!J988,'Raw Data'!D988&gt;'Raw Data'!E988,'Raw Data'!D988-'Raw Data'!E988&gt;3),'Raw Data'!M988,0))</f>
        <v/>
      </c>
      <c r="F993">
        <f>IF(AND('Raw Data'!J988&lt;'Raw Data'!I988,'Raw Data'!E988&gt;'Raw Data'!D988,'Raw Data'!E988-'Raw Data'!D988&lt;4),'Raw Data'!L988,IF(AND('Raw Data'!I988&lt;'Raw Data'!J988,'Raw Data'!D988&gt;'Raw Data'!E988,'Raw Data'!D988-'Raw Data'!E988&lt;4),'Raw Data'!K988,0))</f>
        <v/>
      </c>
      <c r="G993">
        <f>IF(AND('Raw Data'!J988&lt;'Raw Data'!I988, 'Raw Data'!E988&gt;'Raw Data'!D988), 'Raw Data'!J988, 0)</f>
        <v/>
      </c>
      <c r="H993">
        <f>IF(AND('Raw Data'!J988&gt;'Raw Data'!I988, 'Raw Data'!E988&lt;'Raw Data'!D988), 'Raw Data'!I988, 0)</f>
        <v/>
      </c>
      <c r="I993">
        <f>SUM(J993:K993)</f>
        <v/>
      </c>
      <c r="J993">
        <f>IF(AND('Raw Data'!J988&gt;'Raw Data'!I988, 'Raw Data'!E988&gt;'Raw Data'!D988), 'Raw Data'!J988, 0)</f>
        <v/>
      </c>
      <c r="K993">
        <f>IF(AND('Raw Data'!I988&gt;'Raw Data'!J988, 'Raw Data'!D988&gt;'Raw Data'!E988), 'Raw Data'!I988, 0)</f>
        <v/>
      </c>
      <c r="L993">
        <f>IF('Raw Data'!E988-'Raw Data'!D988&gt;3, 'Raw Data'!N988, 0)</f>
        <v/>
      </c>
      <c r="M993">
        <f>IF('Raw Data'!D988-'Raw Data'!E988&gt;3, 'Raw Data'!M988, 0)</f>
        <v/>
      </c>
      <c r="N993">
        <f>IF(ISBLANK('Raw Data'!D988),0,IF(AND('Raw Data'!E988&gt;'Raw Data'!D988,'Raw Data'!E988-'Raw Data'!D988&gt;0,'Raw Data'!E988-'Raw Data'!D988&lt;4),'Raw Data'!L988, 0))</f>
        <v/>
      </c>
      <c r="O993">
        <f>IF(ISBLANK('Raw Data'!D988),0,IF(AND('Raw Data'!E988&gt;'Raw Data'!D988,'Raw Data'!E988-'Raw Data'!D988&gt;0,'Raw Data'!D988-'Raw Data'!E988&lt;4),'Raw Data'!K988, 0))</f>
        <v/>
      </c>
      <c r="P993">
        <f>IF('Raw Data'!E988-'Raw Data'!D988&gt;3, 'Raw Data'!N988, IF('Raw Data'!D988-'Raw Data'!E988&gt;3, 'Raw Data'!M988, 0))</f>
        <v/>
      </c>
      <c r="Q993">
        <f>IF(ISBLANK('Raw Data'!E988),0,IF(AND('Raw Data'!E988-'Raw Data'!D988&lt;4,'Raw Data'!E988-'Raw Data'!D988&gt;0),'Raw Data'!L988,IF(AND('Raw Data'!D988&gt;'Raw Data'!E988,'Raw Data'!D988-'Raw Data'!E988&gt;0),'Raw Data'!K988,0)))</f>
        <v/>
      </c>
      <c r="R993">
        <f>IF(ISBLANK('Raw Data'!K988),0,IFERROR(IF(MATCH(SMALL('Raw Data'!K988:N988,1),L993:O993,0),SMALL('Raw Data'!K988:N988,1)),0))</f>
        <v/>
      </c>
      <c r="S993">
        <f>IF(ISBLANK('Raw Data'!K988),0,IFERROR(IF(MATCH(SMALL('Raw Data'!K988:N988,2),L993:O993,0),SMALL('Raw Data'!K988:N988,2)),0))</f>
        <v/>
      </c>
      <c r="T993">
        <f>IF(ISBLANK('Raw Data'!K988),0,IFERROR(IF(MATCH(SMALL('Raw Data'!K988:N988,3),L993:O993,0),SMALL('Raw Data'!K988:N988,3)),0))</f>
        <v/>
      </c>
      <c r="U993">
        <f>IF(ISBLANK('Raw Data'!K988),0,IFERROR(IF(MATCH(SMALL('Raw Data'!K988:N988,4),L993:O993,0),SMALL('Raw Data'!K988:N988,4)),0))</f>
        <v/>
      </c>
      <c r="V993">
        <f>IF(AND('Raw Data'!D988&lt;3, 'Raw Data'!E988&lt;3, 'Raw Data'!A988&gt;0), 'Raw Data'!AF988, 0)</f>
        <v/>
      </c>
      <c r="W993">
        <f>IF(AND('Raw Data'!D988&lt;4, 'Raw Data'!E988&lt;4, 'Raw Data'!A988&gt;0), 'Raw Data'!AI988, 0)</f>
        <v/>
      </c>
      <c r="X993">
        <f>IF(AND('Raw Data'!D988&lt;5, 'Raw Data'!E988&lt;5, 'Raw Data'!A988&gt;0), 'Raw Data'!AL988, 0)</f>
        <v/>
      </c>
      <c r="Y993">
        <f>IF(AND('Raw Data'!D988&lt;6, 'Raw Data'!E988&lt;6, 'Raw Data'!A988&gt;0), 'Raw Data'!AO988, 0)</f>
        <v/>
      </c>
      <c r="Z993">
        <f>IF(ISBLANK('Raw Data'!D988), 0, IF('Raw Data'!D988-'Raw Data'!E988&gt;1, 'Raw Data'!AW988, 0))</f>
        <v/>
      </c>
      <c r="AA993">
        <f>IF(ISBLANK('Raw Data'!A988), 0, IF(ABS('Raw Data'!D988-'Raw Data'!E988)&lt;2, 'Raw Data'!AX988, 0))</f>
        <v/>
      </c>
      <c r="AB993">
        <f>IF(ISBLANK('Raw Data'!D988), 0, IF('Raw Data'!E988-'Raw Data'!D988&gt;1, 'Raw Data'!AY988, 0))</f>
        <v/>
      </c>
      <c r="AC993">
        <f>IF(ISBLANK('Raw Data'!D988), 0, IF('Raw Data'!D988-'Raw Data'!E988&gt;2, 'Raw Data'!AZ988, 0))</f>
        <v/>
      </c>
      <c r="AD993">
        <f>IF(ISBLANK('Raw Data'!A988), 0, IF(ABS('Raw Data'!D988-'Raw Data'!E988)&lt;3, 'Raw Data'!BA988, 0))</f>
        <v/>
      </c>
      <c r="AE993">
        <f>IF(ISBLANK('Raw Data'!D988), 0, IF('Raw Data'!E988-'Raw Data'!D988&gt;2, 'Raw Data'!BB988, 0))</f>
        <v/>
      </c>
      <c r="AF993">
        <f>IF(ISBLANK('Raw Data'!D988), 0, IF('Raw Data'!D988-'Raw Data'!E988&gt;3, 'Raw Data'!BC988, 0))</f>
        <v/>
      </c>
      <c r="AG993">
        <f>IF(ISBLANK('Raw Data'!A988), 0, IF(ABS('Raw Data'!D988-'Raw Data'!E988)&lt;4, 'Raw Data'!BD988, 0))</f>
        <v/>
      </c>
      <c r="AH993">
        <f>IF(ISBLANK('Raw Data'!D988), 0, IF('Raw Data'!E988-'Raw Data'!D988&gt;3, 'Raw Data'!BE988, 0))</f>
        <v/>
      </c>
      <c r="AI993">
        <f>IF(SUM('Raw Data'!D988:E988)&gt;'Raw Data'!F988, 'Raw Data'!G988, 0)</f>
        <v/>
      </c>
      <c r="AJ993">
        <f>IF(ISBLANK('Raw Data'!D988), 0, IF(SUM('Raw Data'!D988:E988)&lt;'Raw Data'!F988, 'Raw Data'!H988, 0))</f>
        <v/>
      </c>
      <c r="AK993">
        <f>IF(ISBLANK('Raw Data'!A988), 0, IF(AND('Raw Data'!D988&lt;3, 'Raw Data'!E988&lt;3, 'Raw Data'!F988&lt;BB$2), 'Raw Data'!AF988, 0))</f>
        <v/>
      </c>
      <c r="AL993">
        <f>IF(ISBLANK('Raw Data'!A988), 0, IF(AND('Raw Data'!D988&lt;4, 'Raw Data'!E988&lt;4, 'Raw Data'!F988&lt;BB$2), 'Raw Data'!AI988, 0))</f>
        <v/>
      </c>
      <c r="AM993">
        <f>IF(ISBLANK('Raw Data'!A988), 0, IF(AND('Raw Data'!D988&lt;5, 'Raw Data'!E988&lt;5, 'Raw Data'!F988&lt;BB$2), 'Raw Data'!AL988, 0))</f>
        <v/>
      </c>
      <c r="AN993">
        <f>IF(ISBLANK('Raw Data'!A988), 0, IF(AND('Raw Data'!D988&lt;6, 'Raw Data'!E988&lt;6, 'Raw Data'!F988&lt;BB$2), 'Raw Data'!AO988, 0))</f>
        <v/>
      </c>
      <c r="AO993">
        <f>IF(ISBLANK('Raw Data'!A988), 0, IF(AND('Raw Data'!I988&lt;Analysis!$BC$2, 'Raw Data'!D988-'Raw Data'!E988&gt;1), 'Raw Data'!AW988, IF(AND('Raw Data'!J988&lt;Analysis!$BC$2, 'Raw Data'!E988-'Raw Data'!D988&gt;1), 'Raw Data'!AY988, 0)))</f>
        <v/>
      </c>
      <c r="AP993">
        <f>IF(ISBLANK('Raw Data'!A988), 0, IF(AND('Raw Data'!I988&lt;Analysis!$BC$2, 'Raw Data'!D988-'Raw Data'!E988&gt;2), 'Raw Data'!AZ988, IF(AND('Raw Data'!J988&lt;Analysis!$BC$2, 'Raw Data'!E988-'Raw Data'!D988&gt;2), 'Raw Data'!BB988, 0)))</f>
        <v/>
      </c>
      <c r="AQ993">
        <f>IF(ISBLANK('Raw Data'!A988), 0, IF(AND('Raw Data'!I988&lt;Analysis!$BC$2, 'Raw Data'!D988-'Raw Data'!E988&gt;3), 'Raw Data'!BC988, IF(AND('Raw Data'!J988&lt;Analysis!$BC$2, 'Raw Data'!E988-'Raw Data'!D988&gt;3), 'Raw Data'!BE988, 0)))</f>
        <v/>
      </c>
      <c r="AR993">
        <f>IF('Hidden Analysiss'!D989=1,IF(ABS('Raw Data'!E988-'Raw Data'!D988)&lt;2,'Raw Data'!AX988,0), 0)</f>
        <v/>
      </c>
      <c r="AS993">
        <f>IF('Hidden Analysiss'!D989=1,IF(ABS('Raw Data'!E988-'Raw Data'!D988)&lt;3,'Raw Data'!BA988,0), 0)</f>
        <v/>
      </c>
      <c r="AT993">
        <f>IF('Hidden Analysiss'!D989=1,IF(ABS('Raw Data'!E988-'Raw Data'!D988)&lt;4,'Raw Data'!BD988,0), 0)</f>
        <v/>
      </c>
      <c r="AU993">
        <f>IF(AND('Hidden Analysiss'!E989=1, ABS('Raw Data'!E988-'Raw Data'!D988)&lt;2), 'Raw Data'!AX988, 0)</f>
        <v/>
      </c>
      <c r="AV993">
        <f>IF(AND('Hidden Analysiss'!E989=1, ABS('Raw Data'!E988-'Raw Data'!D988)&lt;3), 'Raw Data'!BA988, 0)</f>
        <v/>
      </c>
      <c r="AW993">
        <f>IF(AND('Hidden Analysiss'!E989=1, ABS('Raw Data'!E988-'Raw Data'!D988)&lt;3), 'Raw Data'!BD988, 0)</f>
        <v/>
      </c>
    </row>
    <row r="994">
      <c r="A994" s="1">
        <f>'Raw Data'!A989</f>
        <v/>
      </c>
      <c r="B994">
        <f>IF('Raw Data'!E989&gt;'Raw Data'!D989, 'Raw Data'!J989, 0)</f>
        <v/>
      </c>
      <c r="C994">
        <f>IF('Raw Data'!D989&gt;'Raw Data'!E989, 'Raw Data'!I989, 0)</f>
        <v/>
      </c>
      <c r="D994">
        <f>SUM(G994:H994)</f>
        <v/>
      </c>
      <c r="E994">
        <f>IF(AND('Raw Data'!J989&lt;'Raw Data'!I989,'Raw Data'!E989&gt;'Raw Data'!D989,'Raw Data'!E989-'Raw Data'!D989&gt;3),'Raw Data'!N989,IF(AND('Raw Data'!I989&lt;'Raw Data'!J989,'Raw Data'!D989&gt;'Raw Data'!E989,'Raw Data'!D989-'Raw Data'!E989&gt;3),'Raw Data'!M989,0))</f>
        <v/>
      </c>
      <c r="F994">
        <f>IF(AND('Raw Data'!J989&lt;'Raw Data'!I989,'Raw Data'!E989&gt;'Raw Data'!D989,'Raw Data'!E989-'Raw Data'!D989&lt;4),'Raw Data'!L989,IF(AND('Raw Data'!I989&lt;'Raw Data'!J989,'Raw Data'!D989&gt;'Raw Data'!E989,'Raw Data'!D989-'Raw Data'!E989&lt;4),'Raw Data'!K989,0))</f>
        <v/>
      </c>
      <c r="G994">
        <f>IF(AND('Raw Data'!J989&lt;'Raw Data'!I989, 'Raw Data'!E989&gt;'Raw Data'!D989), 'Raw Data'!J989, 0)</f>
        <v/>
      </c>
      <c r="H994">
        <f>IF(AND('Raw Data'!J989&gt;'Raw Data'!I989, 'Raw Data'!E989&lt;'Raw Data'!D989), 'Raw Data'!I989, 0)</f>
        <v/>
      </c>
      <c r="I994">
        <f>SUM(J994:K994)</f>
        <v/>
      </c>
      <c r="J994">
        <f>IF(AND('Raw Data'!J989&gt;'Raw Data'!I989, 'Raw Data'!E989&gt;'Raw Data'!D989), 'Raw Data'!J989, 0)</f>
        <v/>
      </c>
      <c r="K994">
        <f>IF(AND('Raw Data'!I989&gt;'Raw Data'!J989, 'Raw Data'!D989&gt;'Raw Data'!E989), 'Raw Data'!I989, 0)</f>
        <v/>
      </c>
      <c r="L994">
        <f>IF('Raw Data'!E989-'Raw Data'!D989&gt;3, 'Raw Data'!N989, 0)</f>
        <v/>
      </c>
      <c r="M994">
        <f>IF('Raw Data'!D989-'Raw Data'!E989&gt;3, 'Raw Data'!M989, 0)</f>
        <v/>
      </c>
      <c r="N994">
        <f>IF(ISBLANK('Raw Data'!D989),0,IF(AND('Raw Data'!E989&gt;'Raw Data'!D989,'Raw Data'!E989-'Raw Data'!D989&gt;0,'Raw Data'!E989-'Raw Data'!D989&lt;4),'Raw Data'!L989, 0))</f>
        <v/>
      </c>
      <c r="O994">
        <f>IF(ISBLANK('Raw Data'!D989),0,IF(AND('Raw Data'!E989&gt;'Raw Data'!D989,'Raw Data'!E989-'Raw Data'!D989&gt;0,'Raw Data'!D989-'Raw Data'!E989&lt;4),'Raw Data'!K989, 0))</f>
        <v/>
      </c>
      <c r="P994">
        <f>IF('Raw Data'!E989-'Raw Data'!D989&gt;3, 'Raw Data'!N989, IF('Raw Data'!D989-'Raw Data'!E989&gt;3, 'Raw Data'!M989, 0))</f>
        <v/>
      </c>
      <c r="Q994">
        <f>IF(ISBLANK('Raw Data'!E989),0,IF(AND('Raw Data'!E989-'Raw Data'!D989&lt;4,'Raw Data'!E989-'Raw Data'!D989&gt;0),'Raw Data'!L989,IF(AND('Raw Data'!D989&gt;'Raw Data'!E989,'Raw Data'!D989-'Raw Data'!E989&gt;0),'Raw Data'!K989,0)))</f>
        <v/>
      </c>
      <c r="R994">
        <f>IF(ISBLANK('Raw Data'!K989),0,IFERROR(IF(MATCH(SMALL('Raw Data'!K989:N989,1),L994:O994,0),SMALL('Raw Data'!K989:N989,1)),0))</f>
        <v/>
      </c>
      <c r="S994">
        <f>IF(ISBLANK('Raw Data'!K989),0,IFERROR(IF(MATCH(SMALL('Raw Data'!K989:N989,2),L994:O994,0),SMALL('Raw Data'!K989:N989,2)),0))</f>
        <v/>
      </c>
      <c r="T994">
        <f>IF(ISBLANK('Raw Data'!K989),0,IFERROR(IF(MATCH(SMALL('Raw Data'!K989:N989,3),L994:O994,0),SMALL('Raw Data'!K989:N989,3)),0))</f>
        <v/>
      </c>
      <c r="U994">
        <f>IF(ISBLANK('Raw Data'!K989),0,IFERROR(IF(MATCH(SMALL('Raw Data'!K989:N989,4),L994:O994,0),SMALL('Raw Data'!K989:N989,4)),0))</f>
        <v/>
      </c>
      <c r="V994">
        <f>IF(AND('Raw Data'!D989&lt;3, 'Raw Data'!E989&lt;3, 'Raw Data'!A989&gt;0), 'Raw Data'!AF989, 0)</f>
        <v/>
      </c>
      <c r="W994">
        <f>IF(AND('Raw Data'!D989&lt;4, 'Raw Data'!E989&lt;4, 'Raw Data'!A989&gt;0), 'Raw Data'!AI989, 0)</f>
        <v/>
      </c>
      <c r="X994">
        <f>IF(AND('Raw Data'!D989&lt;5, 'Raw Data'!E989&lt;5, 'Raw Data'!A989&gt;0), 'Raw Data'!AL989, 0)</f>
        <v/>
      </c>
      <c r="Y994">
        <f>IF(AND('Raw Data'!D989&lt;6, 'Raw Data'!E989&lt;6, 'Raw Data'!A989&gt;0), 'Raw Data'!AO989, 0)</f>
        <v/>
      </c>
      <c r="Z994">
        <f>IF(ISBLANK('Raw Data'!D989), 0, IF('Raw Data'!D989-'Raw Data'!E989&gt;1, 'Raw Data'!AW989, 0))</f>
        <v/>
      </c>
      <c r="AA994">
        <f>IF(ISBLANK('Raw Data'!A989), 0, IF(ABS('Raw Data'!D989-'Raw Data'!E989)&lt;2, 'Raw Data'!AX989, 0))</f>
        <v/>
      </c>
      <c r="AB994">
        <f>IF(ISBLANK('Raw Data'!D989), 0, IF('Raw Data'!E989-'Raw Data'!D989&gt;1, 'Raw Data'!AY989, 0))</f>
        <v/>
      </c>
      <c r="AC994">
        <f>IF(ISBLANK('Raw Data'!D989), 0, IF('Raw Data'!D989-'Raw Data'!E989&gt;2, 'Raw Data'!AZ989, 0))</f>
        <v/>
      </c>
      <c r="AD994">
        <f>IF(ISBLANK('Raw Data'!A989), 0, IF(ABS('Raw Data'!D989-'Raw Data'!E989)&lt;3, 'Raw Data'!BA989, 0))</f>
        <v/>
      </c>
      <c r="AE994">
        <f>IF(ISBLANK('Raw Data'!D989), 0, IF('Raw Data'!E989-'Raw Data'!D989&gt;2, 'Raw Data'!BB989, 0))</f>
        <v/>
      </c>
      <c r="AF994">
        <f>IF(ISBLANK('Raw Data'!D989), 0, IF('Raw Data'!D989-'Raw Data'!E989&gt;3, 'Raw Data'!BC989, 0))</f>
        <v/>
      </c>
      <c r="AG994">
        <f>IF(ISBLANK('Raw Data'!A989), 0, IF(ABS('Raw Data'!D989-'Raw Data'!E989)&lt;4, 'Raw Data'!BD989, 0))</f>
        <v/>
      </c>
      <c r="AH994">
        <f>IF(ISBLANK('Raw Data'!D989), 0, IF('Raw Data'!E989-'Raw Data'!D989&gt;3, 'Raw Data'!BE989, 0))</f>
        <v/>
      </c>
      <c r="AI994">
        <f>IF(SUM('Raw Data'!D989:E989)&gt;'Raw Data'!F989, 'Raw Data'!G989, 0)</f>
        <v/>
      </c>
      <c r="AJ994">
        <f>IF(ISBLANK('Raw Data'!D989), 0, IF(SUM('Raw Data'!D989:E989)&lt;'Raw Data'!F989, 'Raw Data'!H989, 0))</f>
        <v/>
      </c>
      <c r="AK994">
        <f>IF(ISBLANK('Raw Data'!A989), 0, IF(AND('Raw Data'!D989&lt;3, 'Raw Data'!E989&lt;3, 'Raw Data'!F989&lt;BB$2), 'Raw Data'!AF989, 0))</f>
        <v/>
      </c>
      <c r="AL994">
        <f>IF(ISBLANK('Raw Data'!A989), 0, IF(AND('Raw Data'!D989&lt;4, 'Raw Data'!E989&lt;4, 'Raw Data'!F989&lt;BB$2), 'Raw Data'!AI989, 0))</f>
        <v/>
      </c>
      <c r="AM994">
        <f>IF(ISBLANK('Raw Data'!A989), 0, IF(AND('Raw Data'!D989&lt;5, 'Raw Data'!E989&lt;5, 'Raw Data'!F989&lt;BB$2), 'Raw Data'!AL989, 0))</f>
        <v/>
      </c>
      <c r="AN994">
        <f>IF(ISBLANK('Raw Data'!A989), 0, IF(AND('Raw Data'!D989&lt;6, 'Raw Data'!E989&lt;6, 'Raw Data'!F989&lt;BB$2), 'Raw Data'!AO989, 0))</f>
        <v/>
      </c>
      <c r="AO994">
        <f>IF(ISBLANK('Raw Data'!A989), 0, IF(AND('Raw Data'!I989&lt;Analysis!$BC$2, 'Raw Data'!D989-'Raw Data'!E989&gt;1), 'Raw Data'!AW989, IF(AND('Raw Data'!J989&lt;Analysis!$BC$2, 'Raw Data'!E989-'Raw Data'!D989&gt;1), 'Raw Data'!AY989, 0)))</f>
        <v/>
      </c>
      <c r="AP994">
        <f>IF(ISBLANK('Raw Data'!A989), 0, IF(AND('Raw Data'!I989&lt;Analysis!$BC$2, 'Raw Data'!D989-'Raw Data'!E989&gt;2), 'Raw Data'!AZ989, IF(AND('Raw Data'!J989&lt;Analysis!$BC$2, 'Raw Data'!E989-'Raw Data'!D989&gt;2), 'Raw Data'!BB989, 0)))</f>
        <v/>
      </c>
      <c r="AQ994">
        <f>IF(ISBLANK('Raw Data'!A989), 0, IF(AND('Raw Data'!I989&lt;Analysis!$BC$2, 'Raw Data'!D989-'Raw Data'!E989&gt;3), 'Raw Data'!BC989, IF(AND('Raw Data'!J989&lt;Analysis!$BC$2, 'Raw Data'!E989-'Raw Data'!D989&gt;3), 'Raw Data'!BE989, 0)))</f>
        <v/>
      </c>
      <c r="AR994">
        <f>IF('Hidden Analysiss'!D990=1,IF(ABS('Raw Data'!E989-'Raw Data'!D989)&lt;2,'Raw Data'!AX989,0), 0)</f>
        <v/>
      </c>
      <c r="AS994">
        <f>IF('Hidden Analysiss'!D990=1,IF(ABS('Raw Data'!E989-'Raw Data'!D989)&lt;3,'Raw Data'!BA989,0), 0)</f>
        <v/>
      </c>
      <c r="AT994">
        <f>IF('Hidden Analysiss'!D990=1,IF(ABS('Raw Data'!E989-'Raw Data'!D989)&lt;4,'Raw Data'!BD989,0), 0)</f>
        <v/>
      </c>
      <c r="AU994">
        <f>IF(AND('Hidden Analysiss'!E990=1, ABS('Raw Data'!E989-'Raw Data'!D989)&lt;2), 'Raw Data'!AX989, 0)</f>
        <v/>
      </c>
      <c r="AV994">
        <f>IF(AND('Hidden Analysiss'!E990=1, ABS('Raw Data'!E989-'Raw Data'!D989)&lt;3), 'Raw Data'!BA989, 0)</f>
        <v/>
      </c>
      <c r="AW994">
        <f>IF(AND('Hidden Analysiss'!E990=1, ABS('Raw Data'!E989-'Raw Data'!D989)&lt;3), 'Raw Data'!BD989, 0)</f>
        <v/>
      </c>
    </row>
    <row r="995">
      <c r="A995" s="1">
        <f>'Raw Data'!A990</f>
        <v/>
      </c>
      <c r="B995">
        <f>IF('Raw Data'!E990&gt;'Raw Data'!D990, 'Raw Data'!J990, 0)</f>
        <v/>
      </c>
      <c r="C995">
        <f>IF('Raw Data'!D990&gt;'Raw Data'!E990, 'Raw Data'!I990, 0)</f>
        <v/>
      </c>
      <c r="D995">
        <f>SUM(G995:H995)</f>
        <v/>
      </c>
      <c r="E995">
        <f>IF(AND('Raw Data'!J990&lt;'Raw Data'!I990,'Raw Data'!E990&gt;'Raw Data'!D990,'Raw Data'!E990-'Raw Data'!D990&gt;3),'Raw Data'!N990,IF(AND('Raw Data'!I990&lt;'Raw Data'!J990,'Raw Data'!D990&gt;'Raw Data'!E990,'Raw Data'!D990-'Raw Data'!E990&gt;3),'Raw Data'!M990,0))</f>
        <v/>
      </c>
      <c r="F995">
        <f>IF(AND('Raw Data'!J990&lt;'Raw Data'!I990,'Raw Data'!E990&gt;'Raw Data'!D990,'Raw Data'!E990-'Raw Data'!D990&lt;4),'Raw Data'!L990,IF(AND('Raw Data'!I990&lt;'Raw Data'!J990,'Raw Data'!D990&gt;'Raw Data'!E990,'Raw Data'!D990-'Raw Data'!E990&lt;4),'Raw Data'!K990,0))</f>
        <v/>
      </c>
      <c r="G995">
        <f>IF(AND('Raw Data'!J990&lt;'Raw Data'!I990, 'Raw Data'!E990&gt;'Raw Data'!D990), 'Raw Data'!J990, 0)</f>
        <v/>
      </c>
      <c r="H995">
        <f>IF(AND('Raw Data'!J990&gt;'Raw Data'!I990, 'Raw Data'!E990&lt;'Raw Data'!D990), 'Raw Data'!I990, 0)</f>
        <v/>
      </c>
      <c r="I995">
        <f>SUM(J995:K995)</f>
        <v/>
      </c>
      <c r="J995">
        <f>IF(AND('Raw Data'!J990&gt;'Raw Data'!I990, 'Raw Data'!E990&gt;'Raw Data'!D990), 'Raw Data'!J990, 0)</f>
        <v/>
      </c>
      <c r="K995">
        <f>IF(AND('Raw Data'!I990&gt;'Raw Data'!J990, 'Raw Data'!D990&gt;'Raw Data'!E990), 'Raw Data'!I990, 0)</f>
        <v/>
      </c>
      <c r="L995">
        <f>IF('Raw Data'!E990-'Raw Data'!D990&gt;3, 'Raw Data'!N990, 0)</f>
        <v/>
      </c>
      <c r="M995">
        <f>IF('Raw Data'!D990-'Raw Data'!E990&gt;3, 'Raw Data'!M990, 0)</f>
        <v/>
      </c>
      <c r="N995">
        <f>IF(ISBLANK('Raw Data'!D990),0,IF(AND('Raw Data'!E990&gt;'Raw Data'!D990,'Raw Data'!E990-'Raw Data'!D990&gt;0,'Raw Data'!E990-'Raw Data'!D990&lt;4),'Raw Data'!L990, 0))</f>
        <v/>
      </c>
      <c r="O995">
        <f>IF(ISBLANK('Raw Data'!D990),0,IF(AND('Raw Data'!E990&gt;'Raw Data'!D990,'Raw Data'!E990-'Raw Data'!D990&gt;0,'Raw Data'!D990-'Raw Data'!E990&lt;4),'Raw Data'!K990, 0))</f>
        <v/>
      </c>
      <c r="P995">
        <f>IF('Raw Data'!E990-'Raw Data'!D990&gt;3, 'Raw Data'!N990, IF('Raw Data'!D990-'Raw Data'!E990&gt;3, 'Raw Data'!M990, 0))</f>
        <v/>
      </c>
      <c r="Q995">
        <f>IF(ISBLANK('Raw Data'!E990),0,IF(AND('Raw Data'!E990-'Raw Data'!D990&lt;4,'Raw Data'!E990-'Raw Data'!D990&gt;0),'Raw Data'!L990,IF(AND('Raw Data'!D990&gt;'Raw Data'!E990,'Raw Data'!D990-'Raw Data'!E990&gt;0),'Raw Data'!K990,0)))</f>
        <v/>
      </c>
      <c r="R995">
        <f>IF(ISBLANK('Raw Data'!K990),0,IFERROR(IF(MATCH(SMALL('Raw Data'!K990:N990,1),L995:O995,0),SMALL('Raw Data'!K990:N990,1)),0))</f>
        <v/>
      </c>
      <c r="S995">
        <f>IF(ISBLANK('Raw Data'!K990),0,IFERROR(IF(MATCH(SMALL('Raw Data'!K990:N990,2),L995:O995,0),SMALL('Raw Data'!K990:N990,2)),0))</f>
        <v/>
      </c>
      <c r="T995">
        <f>IF(ISBLANK('Raw Data'!K990),0,IFERROR(IF(MATCH(SMALL('Raw Data'!K990:N990,3),L995:O995,0),SMALL('Raw Data'!K990:N990,3)),0))</f>
        <v/>
      </c>
      <c r="U995">
        <f>IF(ISBLANK('Raw Data'!K990),0,IFERROR(IF(MATCH(SMALL('Raw Data'!K990:N990,4),L995:O995,0),SMALL('Raw Data'!K990:N990,4)),0))</f>
        <v/>
      </c>
      <c r="V995">
        <f>IF(AND('Raw Data'!D990&lt;3, 'Raw Data'!E990&lt;3, 'Raw Data'!A990&gt;0), 'Raw Data'!AF990, 0)</f>
        <v/>
      </c>
      <c r="W995">
        <f>IF(AND('Raw Data'!D990&lt;4, 'Raw Data'!E990&lt;4, 'Raw Data'!A990&gt;0), 'Raw Data'!AI990, 0)</f>
        <v/>
      </c>
      <c r="X995">
        <f>IF(AND('Raw Data'!D990&lt;5, 'Raw Data'!E990&lt;5, 'Raw Data'!A990&gt;0), 'Raw Data'!AL990, 0)</f>
        <v/>
      </c>
      <c r="Y995">
        <f>IF(AND('Raw Data'!D990&lt;6, 'Raw Data'!E990&lt;6, 'Raw Data'!A990&gt;0), 'Raw Data'!AO990, 0)</f>
        <v/>
      </c>
      <c r="Z995">
        <f>IF(ISBLANK('Raw Data'!D990), 0, IF('Raw Data'!D990-'Raw Data'!E990&gt;1, 'Raw Data'!AW990, 0))</f>
        <v/>
      </c>
      <c r="AA995">
        <f>IF(ISBLANK('Raw Data'!A990), 0, IF(ABS('Raw Data'!D990-'Raw Data'!E990)&lt;2, 'Raw Data'!AX990, 0))</f>
        <v/>
      </c>
      <c r="AB995">
        <f>IF(ISBLANK('Raw Data'!D990), 0, IF('Raw Data'!E990-'Raw Data'!D990&gt;1, 'Raw Data'!AY990, 0))</f>
        <v/>
      </c>
      <c r="AC995">
        <f>IF(ISBLANK('Raw Data'!D990), 0, IF('Raw Data'!D990-'Raw Data'!E990&gt;2, 'Raw Data'!AZ990, 0))</f>
        <v/>
      </c>
      <c r="AD995">
        <f>IF(ISBLANK('Raw Data'!A990), 0, IF(ABS('Raw Data'!D990-'Raw Data'!E990)&lt;3, 'Raw Data'!BA990, 0))</f>
        <v/>
      </c>
      <c r="AE995">
        <f>IF(ISBLANK('Raw Data'!D990), 0, IF('Raw Data'!E990-'Raw Data'!D990&gt;2, 'Raw Data'!BB990, 0))</f>
        <v/>
      </c>
      <c r="AF995">
        <f>IF(ISBLANK('Raw Data'!D990), 0, IF('Raw Data'!D990-'Raw Data'!E990&gt;3, 'Raw Data'!BC990, 0))</f>
        <v/>
      </c>
      <c r="AG995">
        <f>IF(ISBLANK('Raw Data'!A990), 0, IF(ABS('Raw Data'!D990-'Raw Data'!E990)&lt;4, 'Raw Data'!BD990, 0))</f>
        <v/>
      </c>
      <c r="AH995">
        <f>IF(ISBLANK('Raw Data'!D990), 0, IF('Raw Data'!E990-'Raw Data'!D990&gt;3, 'Raw Data'!BE990, 0))</f>
        <v/>
      </c>
      <c r="AI995">
        <f>IF(SUM('Raw Data'!D990:E990)&gt;'Raw Data'!F990, 'Raw Data'!G990, 0)</f>
        <v/>
      </c>
      <c r="AJ995">
        <f>IF(ISBLANK('Raw Data'!D990), 0, IF(SUM('Raw Data'!D990:E990)&lt;'Raw Data'!F990, 'Raw Data'!H990, 0))</f>
        <v/>
      </c>
      <c r="AK995">
        <f>IF(ISBLANK('Raw Data'!A990), 0, IF(AND('Raw Data'!D990&lt;3, 'Raw Data'!E990&lt;3, 'Raw Data'!F990&lt;BB$2), 'Raw Data'!AF990, 0))</f>
        <v/>
      </c>
      <c r="AL995">
        <f>IF(ISBLANK('Raw Data'!A990), 0, IF(AND('Raw Data'!D990&lt;4, 'Raw Data'!E990&lt;4, 'Raw Data'!F990&lt;BB$2), 'Raw Data'!AI990, 0))</f>
        <v/>
      </c>
      <c r="AM995">
        <f>IF(ISBLANK('Raw Data'!A990), 0, IF(AND('Raw Data'!D990&lt;5, 'Raw Data'!E990&lt;5, 'Raw Data'!F990&lt;BB$2), 'Raw Data'!AL990, 0))</f>
        <v/>
      </c>
      <c r="AN995">
        <f>IF(ISBLANK('Raw Data'!A990), 0, IF(AND('Raw Data'!D990&lt;6, 'Raw Data'!E990&lt;6, 'Raw Data'!F990&lt;BB$2), 'Raw Data'!AO990, 0))</f>
        <v/>
      </c>
      <c r="AO995">
        <f>IF(ISBLANK('Raw Data'!A990), 0, IF(AND('Raw Data'!I990&lt;Analysis!$BC$2, 'Raw Data'!D990-'Raw Data'!E990&gt;1), 'Raw Data'!AW990, IF(AND('Raw Data'!J990&lt;Analysis!$BC$2, 'Raw Data'!E990-'Raw Data'!D990&gt;1), 'Raw Data'!AY990, 0)))</f>
        <v/>
      </c>
      <c r="AP995">
        <f>IF(ISBLANK('Raw Data'!A990), 0, IF(AND('Raw Data'!I990&lt;Analysis!$BC$2, 'Raw Data'!D990-'Raw Data'!E990&gt;2), 'Raw Data'!AZ990, IF(AND('Raw Data'!J990&lt;Analysis!$BC$2, 'Raw Data'!E990-'Raw Data'!D990&gt;2), 'Raw Data'!BB990, 0)))</f>
        <v/>
      </c>
      <c r="AQ995">
        <f>IF(ISBLANK('Raw Data'!A990), 0, IF(AND('Raw Data'!I990&lt;Analysis!$BC$2, 'Raw Data'!D990-'Raw Data'!E990&gt;3), 'Raw Data'!BC990, IF(AND('Raw Data'!J990&lt;Analysis!$BC$2, 'Raw Data'!E990-'Raw Data'!D990&gt;3), 'Raw Data'!BE990, 0)))</f>
        <v/>
      </c>
      <c r="AR995">
        <f>IF('Hidden Analysiss'!D991=1,IF(ABS('Raw Data'!E990-'Raw Data'!D990)&lt;2,'Raw Data'!AX990,0), 0)</f>
        <v/>
      </c>
      <c r="AS995">
        <f>IF('Hidden Analysiss'!D991=1,IF(ABS('Raw Data'!E990-'Raw Data'!D990)&lt;3,'Raw Data'!BA990,0), 0)</f>
        <v/>
      </c>
      <c r="AT995">
        <f>IF('Hidden Analysiss'!D991=1,IF(ABS('Raw Data'!E990-'Raw Data'!D990)&lt;4,'Raw Data'!BD990,0), 0)</f>
        <v/>
      </c>
      <c r="AU995">
        <f>IF(AND('Hidden Analysiss'!E991=1, ABS('Raw Data'!E990-'Raw Data'!D990)&lt;2), 'Raw Data'!AX990, 0)</f>
        <v/>
      </c>
      <c r="AV995">
        <f>IF(AND('Hidden Analysiss'!E991=1, ABS('Raw Data'!E990-'Raw Data'!D990)&lt;3), 'Raw Data'!BA990, 0)</f>
        <v/>
      </c>
      <c r="AW995">
        <f>IF(AND('Hidden Analysiss'!E991=1, ABS('Raw Data'!E990-'Raw Data'!D990)&lt;3), 'Raw Data'!BD990, 0)</f>
        <v/>
      </c>
    </row>
    <row r="996">
      <c r="A996" s="1">
        <f>'Raw Data'!A991</f>
        <v/>
      </c>
      <c r="B996">
        <f>IF('Raw Data'!E991&gt;'Raw Data'!D991, 'Raw Data'!J991, 0)</f>
        <v/>
      </c>
      <c r="C996">
        <f>IF('Raw Data'!D991&gt;'Raw Data'!E991, 'Raw Data'!I991, 0)</f>
        <v/>
      </c>
      <c r="D996">
        <f>SUM(G996:H996)</f>
        <v/>
      </c>
      <c r="E996">
        <f>IF(AND('Raw Data'!J991&lt;'Raw Data'!I991,'Raw Data'!E991&gt;'Raw Data'!D991,'Raw Data'!E991-'Raw Data'!D991&gt;3),'Raw Data'!N991,IF(AND('Raw Data'!I991&lt;'Raw Data'!J991,'Raw Data'!D991&gt;'Raw Data'!E991,'Raw Data'!D991-'Raw Data'!E991&gt;3),'Raw Data'!M991,0))</f>
        <v/>
      </c>
      <c r="F996">
        <f>IF(AND('Raw Data'!J991&lt;'Raw Data'!I991,'Raw Data'!E991&gt;'Raw Data'!D991,'Raw Data'!E991-'Raw Data'!D991&lt;4),'Raw Data'!L991,IF(AND('Raw Data'!I991&lt;'Raw Data'!J991,'Raw Data'!D991&gt;'Raw Data'!E991,'Raw Data'!D991-'Raw Data'!E991&lt;4),'Raw Data'!K991,0))</f>
        <v/>
      </c>
      <c r="G996">
        <f>IF(AND('Raw Data'!J991&lt;'Raw Data'!I991, 'Raw Data'!E991&gt;'Raw Data'!D991), 'Raw Data'!J991, 0)</f>
        <v/>
      </c>
      <c r="H996">
        <f>IF(AND('Raw Data'!J991&gt;'Raw Data'!I991, 'Raw Data'!E991&lt;'Raw Data'!D991), 'Raw Data'!I991, 0)</f>
        <v/>
      </c>
      <c r="I996">
        <f>SUM(J996:K996)</f>
        <v/>
      </c>
      <c r="J996">
        <f>IF(AND('Raw Data'!J991&gt;'Raw Data'!I991, 'Raw Data'!E991&gt;'Raw Data'!D991), 'Raw Data'!J991, 0)</f>
        <v/>
      </c>
      <c r="K996">
        <f>IF(AND('Raw Data'!I991&gt;'Raw Data'!J991, 'Raw Data'!D991&gt;'Raw Data'!E991), 'Raw Data'!I991, 0)</f>
        <v/>
      </c>
      <c r="L996">
        <f>IF('Raw Data'!E991-'Raw Data'!D991&gt;3, 'Raw Data'!N991, 0)</f>
        <v/>
      </c>
      <c r="M996">
        <f>IF('Raw Data'!D991-'Raw Data'!E991&gt;3, 'Raw Data'!M991, 0)</f>
        <v/>
      </c>
      <c r="N996">
        <f>IF(ISBLANK('Raw Data'!D991),0,IF(AND('Raw Data'!E991&gt;'Raw Data'!D991,'Raw Data'!E991-'Raw Data'!D991&gt;0,'Raw Data'!E991-'Raw Data'!D991&lt;4),'Raw Data'!L991, 0))</f>
        <v/>
      </c>
      <c r="O996">
        <f>IF(ISBLANK('Raw Data'!D991),0,IF(AND('Raw Data'!E991&gt;'Raw Data'!D991,'Raw Data'!E991-'Raw Data'!D991&gt;0,'Raw Data'!D991-'Raw Data'!E991&lt;4),'Raw Data'!K991, 0))</f>
        <v/>
      </c>
      <c r="P996">
        <f>IF('Raw Data'!E991-'Raw Data'!D991&gt;3, 'Raw Data'!N991, IF('Raw Data'!D991-'Raw Data'!E991&gt;3, 'Raw Data'!M991, 0))</f>
        <v/>
      </c>
      <c r="Q996">
        <f>IF(ISBLANK('Raw Data'!E991),0,IF(AND('Raw Data'!E991-'Raw Data'!D991&lt;4,'Raw Data'!E991-'Raw Data'!D991&gt;0),'Raw Data'!L991,IF(AND('Raw Data'!D991&gt;'Raw Data'!E991,'Raw Data'!D991-'Raw Data'!E991&gt;0),'Raw Data'!K991,0)))</f>
        <v/>
      </c>
      <c r="R996">
        <f>IF(ISBLANK('Raw Data'!K991),0,IFERROR(IF(MATCH(SMALL('Raw Data'!K991:N991,1),L996:O996,0),SMALL('Raw Data'!K991:N991,1)),0))</f>
        <v/>
      </c>
      <c r="S996">
        <f>IF(ISBLANK('Raw Data'!K991),0,IFERROR(IF(MATCH(SMALL('Raw Data'!K991:N991,2),L996:O996,0),SMALL('Raw Data'!K991:N991,2)),0))</f>
        <v/>
      </c>
      <c r="T996">
        <f>IF(ISBLANK('Raw Data'!K991),0,IFERROR(IF(MATCH(SMALL('Raw Data'!K991:N991,3),L996:O996,0),SMALL('Raw Data'!K991:N991,3)),0))</f>
        <v/>
      </c>
      <c r="U996">
        <f>IF(ISBLANK('Raw Data'!K991),0,IFERROR(IF(MATCH(SMALL('Raw Data'!K991:N991,4),L996:O996,0),SMALL('Raw Data'!K991:N991,4)),0))</f>
        <v/>
      </c>
      <c r="V996">
        <f>IF(AND('Raw Data'!D991&lt;3, 'Raw Data'!E991&lt;3, 'Raw Data'!A991&gt;0), 'Raw Data'!AF991, 0)</f>
        <v/>
      </c>
      <c r="W996">
        <f>IF(AND('Raw Data'!D991&lt;4, 'Raw Data'!E991&lt;4, 'Raw Data'!A991&gt;0), 'Raw Data'!AI991, 0)</f>
        <v/>
      </c>
      <c r="X996">
        <f>IF(AND('Raw Data'!D991&lt;5, 'Raw Data'!E991&lt;5, 'Raw Data'!A991&gt;0), 'Raw Data'!AL991, 0)</f>
        <v/>
      </c>
      <c r="Y996">
        <f>IF(AND('Raw Data'!D991&lt;6, 'Raw Data'!E991&lt;6, 'Raw Data'!A991&gt;0), 'Raw Data'!AO991, 0)</f>
        <v/>
      </c>
      <c r="Z996">
        <f>IF(ISBLANK('Raw Data'!D991), 0, IF('Raw Data'!D991-'Raw Data'!E991&gt;1, 'Raw Data'!AW991, 0))</f>
        <v/>
      </c>
      <c r="AA996">
        <f>IF(ISBLANK('Raw Data'!A991), 0, IF(ABS('Raw Data'!D991-'Raw Data'!E991)&lt;2, 'Raw Data'!AX991, 0))</f>
        <v/>
      </c>
      <c r="AB996">
        <f>IF(ISBLANK('Raw Data'!D991), 0, IF('Raw Data'!E991-'Raw Data'!D991&gt;1, 'Raw Data'!AY991, 0))</f>
        <v/>
      </c>
      <c r="AC996">
        <f>IF(ISBLANK('Raw Data'!D991), 0, IF('Raw Data'!D991-'Raw Data'!E991&gt;2, 'Raw Data'!AZ991, 0))</f>
        <v/>
      </c>
      <c r="AD996">
        <f>IF(ISBLANK('Raw Data'!A991), 0, IF(ABS('Raw Data'!D991-'Raw Data'!E991)&lt;3, 'Raw Data'!BA991, 0))</f>
        <v/>
      </c>
      <c r="AE996">
        <f>IF(ISBLANK('Raw Data'!D991), 0, IF('Raw Data'!E991-'Raw Data'!D991&gt;2, 'Raw Data'!BB991, 0))</f>
        <v/>
      </c>
      <c r="AF996">
        <f>IF(ISBLANK('Raw Data'!D991), 0, IF('Raw Data'!D991-'Raw Data'!E991&gt;3, 'Raw Data'!BC991, 0))</f>
        <v/>
      </c>
      <c r="AG996">
        <f>IF(ISBLANK('Raw Data'!A991), 0, IF(ABS('Raw Data'!D991-'Raw Data'!E991)&lt;4, 'Raw Data'!BD991, 0))</f>
        <v/>
      </c>
      <c r="AH996">
        <f>IF(ISBLANK('Raw Data'!D991), 0, IF('Raw Data'!E991-'Raw Data'!D991&gt;3, 'Raw Data'!BE991, 0))</f>
        <v/>
      </c>
      <c r="AI996">
        <f>IF(SUM('Raw Data'!D991:E991)&gt;'Raw Data'!F991, 'Raw Data'!G991, 0)</f>
        <v/>
      </c>
      <c r="AJ996">
        <f>IF(ISBLANK('Raw Data'!D991), 0, IF(SUM('Raw Data'!D991:E991)&lt;'Raw Data'!F991, 'Raw Data'!H991, 0))</f>
        <v/>
      </c>
      <c r="AK996">
        <f>IF(ISBLANK('Raw Data'!A991), 0, IF(AND('Raw Data'!D991&lt;3, 'Raw Data'!E991&lt;3, 'Raw Data'!F991&lt;BB$2), 'Raw Data'!AF991, 0))</f>
        <v/>
      </c>
      <c r="AL996">
        <f>IF(ISBLANK('Raw Data'!A991), 0, IF(AND('Raw Data'!D991&lt;4, 'Raw Data'!E991&lt;4, 'Raw Data'!F991&lt;BB$2), 'Raw Data'!AI991, 0))</f>
        <v/>
      </c>
      <c r="AM996">
        <f>IF(ISBLANK('Raw Data'!A991), 0, IF(AND('Raw Data'!D991&lt;5, 'Raw Data'!E991&lt;5, 'Raw Data'!F991&lt;BB$2), 'Raw Data'!AL991, 0))</f>
        <v/>
      </c>
      <c r="AN996">
        <f>IF(ISBLANK('Raw Data'!A991), 0, IF(AND('Raw Data'!D991&lt;6, 'Raw Data'!E991&lt;6, 'Raw Data'!F991&lt;BB$2), 'Raw Data'!AO991, 0))</f>
        <v/>
      </c>
      <c r="AO996">
        <f>IF(ISBLANK('Raw Data'!A991), 0, IF(AND('Raw Data'!I991&lt;Analysis!$BC$2, 'Raw Data'!D991-'Raw Data'!E991&gt;1), 'Raw Data'!AW991, IF(AND('Raw Data'!J991&lt;Analysis!$BC$2, 'Raw Data'!E991-'Raw Data'!D991&gt;1), 'Raw Data'!AY991, 0)))</f>
        <v/>
      </c>
      <c r="AP996">
        <f>IF(ISBLANK('Raw Data'!A991), 0, IF(AND('Raw Data'!I991&lt;Analysis!$BC$2, 'Raw Data'!D991-'Raw Data'!E991&gt;2), 'Raw Data'!AZ991, IF(AND('Raw Data'!J991&lt;Analysis!$BC$2, 'Raw Data'!E991-'Raw Data'!D991&gt;2), 'Raw Data'!BB991, 0)))</f>
        <v/>
      </c>
      <c r="AQ996">
        <f>IF(ISBLANK('Raw Data'!A991), 0, IF(AND('Raw Data'!I991&lt;Analysis!$BC$2, 'Raw Data'!D991-'Raw Data'!E991&gt;3), 'Raw Data'!BC991, IF(AND('Raw Data'!J991&lt;Analysis!$BC$2, 'Raw Data'!E991-'Raw Data'!D991&gt;3), 'Raw Data'!BE991, 0)))</f>
        <v/>
      </c>
      <c r="AR996">
        <f>IF('Hidden Analysiss'!D992=1,IF(ABS('Raw Data'!E991-'Raw Data'!D991)&lt;2,'Raw Data'!AX991,0), 0)</f>
        <v/>
      </c>
      <c r="AS996">
        <f>IF('Hidden Analysiss'!D992=1,IF(ABS('Raw Data'!E991-'Raw Data'!D991)&lt;3,'Raw Data'!BA991,0), 0)</f>
        <v/>
      </c>
      <c r="AT996">
        <f>IF('Hidden Analysiss'!D992=1,IF(ABS('Raw Data'!E991-'Raw Data'!D991)&lt;4,'Raw Data'!BD991,0), 0)</f>
        <v/>
      </c>
      <c r="AU996">
        <f>IF(AND('Hidden Analysiss'!E992=1, ABS('Raw Data'!E991-'Raw Data'!D991)&lt;2), 'Raw Data'!AX991, 0)</f>
        <v/>
      </c>
      <c r="AV996">
        <f>IF(AND('Hidden Analysiss'!E992=1, ABS('Raw Data'!E991-'Raw Data'!D991)&lt;3), 'Raw Data'!BA991, 0)</f>
        <v/>
      </c>
      <c r="AW996">
        <f>IF(AND('Hidden Analysiss'!E992=1, ABS('Raw Data'!E991-'Raw Data'!D991)&lt;3), 'Raw Data'!BD991, 0)</f>
        <v/>
      </c>
    </row>
    <row r="997">
      <c r="A997" s="1">
        <f>'Raw Data'!A992</f>
        <v/>
      </c>
      <c r="B997">
        <f>IF('Raw Data'!E992&gt;'Raw Data'!D992, 'Raw Data'!J992, 0)</f>
        <v/>
      </c>
      <c r="C997">
        <f>IF('Raw Data'!D992&gt;'Raw Data'!E992, 'Raw Data'!I992, 0)</f>
        <v/>
      </c>
      <c r="D997">
        <f>SUM(G997:H997)</f>
        <v/>
      </c>
      <c r="E997">
        <f>IF(AND('Raw Data'!J992&lt;'Raw Data'!I992,'Raw Data'!E992&gt;'Raw Data'!D992,'Raw Data'!E992-'Raw Data'!D992&gt;3),'Raw Data'!N992,IF(AND('Raw Data'!I992&lt;'Raw Data'!J992,'Raw Data'!D992&gt;'Raw Data'!E992,'Raw Data'!D992-'Raw Data'!E992&gt;3),'Raw Data'!M992,0))</f>
        <v/>
      </c>
      <c r="F997">
        <f>IF(AND('Raw Data'!J992&lt;'Raw Data'!I992,'Raw Data'!E992&gt;'Raw Data'!D992,'Raw Data'!E992-'Raw Data'!D992&lt;4),'Raw Data'!L992,IF(AND('Raw Data'!I992&lt;'Raw Data'!J992,'Raw Data'!D992&gt;'Raw Data'!E992,'Raw Data'!D992-'Raw Data'!E992&lt;4),'Raw Data'!K992,0))</f>
        <v/>
      </c>
      <c r="G997">
        <f>IF(AND('Raw Data'!J992&lt;'Raw Data'!I992, 'Raw Data'!E992&gt;'Raw Data'!D992), 'Raw Data'!J992, 0)</f>
        <v/>
      </c>
      <c r="H997">
        <f>IF(AND('Raw Data'!J992&gt;'Raw Data'!I992, 'Raw Data'!E992&lt;'Raw Data'!D992), 'Raw Data'!I992, 0)</f>
        <v/>
      </c>
      <c r="I997">
        <f>SUM(J997:K997)</f>
        <v/>
      </c>
      <c r="J997">
        <f>IF(AND('Raw Data'!J992&gt;'Raw Data'!I992, 'Raw Data'!E992&gt;'Raw Data'!D992), 'Raw Data'!J992, 0)</f>
        <v/>
      </c>
      <c r="K997">
        <f>IF(AND('Raw Data'!I992&gt;'Raw Data'!J992, 'Raw Data'!D992&gt;'Raw Data'!E992), 'Raw Data'!I992, 0)</f>
        <v/>
      </c>
      <c r="L997">
        <f>IF('Raw Data'!E992-'Raw Data'!D992&gt;3, 'Raw Data'!N992, 0)</f>
        <v/>
      </c>
      <c r="M997">
        <f>IF('Raw Data'!D992-'Raw Data'!E992&gt;3, 'Raw Data'!M992, 0)</f>
        <v/>
      </c>
      <c r="N997">
        <f>IF(ISBLANK('Raw Data'!D992),0,IF(AND('Raw Data'!E992&gt;'Raw Data'!D992,'Raw Data'!E992-'Raw Data'!D992&gt;0,'Raw Data'!E992-'Raw Data'!D992&lt;4),'Raw Data'!L992, 0))</f>
        <v/>
      </c>
      <c r="O997">
        <f>IF(ISBLANK('Raw Data'!D992),0,IF(AND('Raw Data'!E992&gt;'Raw Data'!D992,'Raw Data'!E992-'Raw Data'!D992&gt;0,'Raw Data'!D992-'Raw Data'!E992&lt;4),'Raw Data'!K992, 0))</f>
        <v/>
      </c>
      <c r="P997">
        <f>IF('Raw Data'!E992-'Raw Data'!D992&gt;3, 'Raw Data'!N992, IF('Raw Data'!D992-'Raw Data'!E992&gt;3, 'Raw Data'!M992, 0))</f>
        <v/>
      </c>
      <c r="Q997">
        <f>IF(ISBLANK('Raw Data'!E992),0,IF(AND('Raw Data'!E992-'Raw Data'!D992&lt;4,'Raw Data'!E992-'Raw Data'!D992&gt;0),'Raw Data'!L992,IF(AND('Raw Data'!D992&gt;'Raw Data'!E992,'Raw Data'!D992-'Raw Data'!E992&gt;0),'Raw Data'!K992,0)))</f>
        <v/>
      </c>
      <c r="R997">
        <f>IF(ISBLANK('Raw Data'!K992),0,IFERROR(IF(MATCH(SMALL('Raw Data'!K992:N992,1),L997:O997,0),SMALL('Raw Data'!K992:N992,1)),0))</f>
        <v/>
      </c>
      <c r="S997">
        <f>IF(ISBLANK('Raw Data'!K992),0,IFERROR(IF(MATCH(SMALL('Raw Data'!K992:N992,2),L997:O997,0),SMALL('Raw Data'!K992:N992,2)),0))</f>
        <v/>
      </c>
      <c r="T997">
        <f>IF(ISBLANK('Raw Data'!K992),0,IFERROR(IF(MATCH(SMALL('Raw Data'!K992:N992,3),L997:O997,0),SMALL('Raw Data'!K992:N992,3)),0))</f>
        <v/>
      </c>
      <c r="U997">
        <f>IF(ISBLANK('Raw Data'!K992),0,IFERROR(IF(MATCH(SMALL('Raw Data'!K992:N992,4),L997:O997,0),SMALL('Raw Data'!K992:N992,4)),0))</f>
        <v/>
      </c>
      <c r="V997">
        <f>IF(AND('Raw Data'!D992&lt;3, 'Raw Data'!E992&lt;3, 'Raw Data'!A992&gt;0), 'Raw Data'!AF992, 0)</f>
        <v/>
      </c>
      <c r="W997">
        <f>IF(AND('Raw Data'!D992&lt;4, 'Raw Data'!E992&lt;4, 'Raw Data'!A992&gt;0), 'Raw Data'!AI992, 0)</f>
        <v/>
      </c>
      <c r="X997">
        <f>IF(AND('Raw Data'!D992&lt;5, 'Raw Data'!E992&lt;5, 'Raw Data'!A992&gt;0), 'Raw Data'!AL992, 0)</f>
        <v/>
      </c>
      <c r="Y997">
        <f>IF(AND('Raw Data'!D992&lt;6, 'Raw Data'!E992&lt;6, 'Raw Data'!A992&gt;0), 'Raw Data'!AO992, 0)</f>
        <v/>
      </c>
      <c r="Z997">
        <f>IF(ISBLANK('Raw Data'!D992), 0, IF('Raw Data'!D992-'Raw Data'!E992&gt;1, 'Raw Data'!AW992, 0))</f>
        <v/>
      </c>
      <c r="AA997">
        <f>IF(ISBLANK('Raw Data'!A992), 0, IF(ABS('Raw Data'!D992-'Raw Data'!E992)&lt;2, 'Raw Data'!AX992, 0))</f>
        <v/>
      </c>
      <c r="AB997">
        <f>IF(ISBLANK('Raw Data'!D992), 0, IF('Raw Data'!E992-'Raw Data'!D992&gt;1, 'Raw Data'!AY992, 0))</f>
        <v/>
      </c>
      <c r="AC997">
        <f>IF(ISBLANK('Raw Data'!D992), 0, IF('Raw Data'!D992-'Raw Data'!E992&gt;2, 'Raw Data'!AZ992, 0))</f>
        <v/>
      </c>
      <c r="AD997">
        <f>IF(ISBLANK('Raw Data'!A992), 0, IF(ABS('Raw Data'!D992-'Raw Data'!E992)&lt;3, 'Raw Data'!BA992, 0))</f>
        <v/>
      </c>
      <c r="AE997">
        <f>IF(ISBLANK('Raw Data'!D992), 0, IF('Raw Data'!E992-'Raw Data'!D992&gt;2, 'Raw Data'!BB992, 0))</f>
        <v/>
      </c>
      <c r="AF997">
        <f>IF(ISBLANK('Raw Data'!D992), 0, IF('Raw Data'!D992-'Raw Data'!E992&gt;3, 'Raw Data'!BC992, 0))</f>
        <v/>
      </c>
      <c r="AG997">
        <f>IF(ISBLANK('Raw Data'!A992), 0, IF(ABS('Raw Data'!D992-'Raw Data'!E992)&lt;4, 'Raw Data'!BD992, 0))</f>
        <v/>
      </c>
      <c r="AH997">
        <f>IF(ISBLANK('Raw Data'!D992), 0, IF('Raw Data'!E992-'Raw Data'!D992&gt;3, 'Raw Data'!BE992, 0))</f>
        <v/>
      </c>
      <c r="AI997">
        <f>IF(SUM('Raw Data'!D992:E992)&gt;'Raw Data'!F992, 'Raw Data'!G992, 0)</f>
        <v/>
      </c>
      <c r="AJ997">
        <f>IF(ISBLANK('Raw Data'!D992), 0, IF(SUM('Raw Data'!D992:E992)&lt;'Raw Data'!F992, 'Raw Data'!H992, 0))</f>
        <v/>
      </c>
      <c r="AK997">
        <f>IF(ISBLANK('Raw Data'!A992), 0, IF(AND('Raw Data'!D992&lt;3, 'Raw Data'!E992&lt;3, 'Raw Data'!F992&lt;BB$2), 'Raw Data'!AF992, 0))</f>
        <v/>
      </c>
      <c r="AL997">
        <f>IF(ISBLANK('Raw Data'!A992), 0, IF(AND('Raw Data'!D992&lt;4, 'Raw Data'!E992&lt;4, 'Raw Data'!F992&lt;BB$2), 'Raw Data'!AI992, 0))</f>
        <v/>
      </c>
      <c r="AM997">
        <f>IF(ISBLANK('Raw Data'!A992), 0, IF(AND('Raw Data'!D992&lt;5, 'Raw Data'!E992&lt;5, 'Raw Data'!F992&lt;BB$2), 'Raw Data'!AL992, 0))</f>
        <v/>
      </c>
      <c r="AN997">
        <f>IF(ISBLANK('Raw Data'!A992), 0, IF(AND('Raw Data'!D992&lt;6, 'Raw Data'!E992&lt;6, 'Raw Data'!F992&lt;BB$2), 'Raw Data'!AO992, 0))</f>
        <v/>
      </c>
      <c r="AO997">
        <f>IF(ISBLANK('Raw Data'!A992), 0, IF(AND('Raw Data'!I992&lt;Analysis!$BC$2, 'Raw Data'!D992-'Raw Data'!E992&gt;1), 'Raw Data'!AW992, IF(AND('Raw Data'!J992&lt;Analysis!$BC$2, 'Raw Data'!E992-'Raw Data'!D992&gt;1), 'Raw Data'!AY992, 0)))</f>
        <v/>
      </c>
      <c r="AP997">
        <f>IF(ISBLANK('Raw Data'!A992), 0, IF(AND('Raw Data'!I992&lt;Analysis!$BC$2, 'Raw Data'!D992-'Raw Data'!E992&gt;2), 'Raw Data'!AZ992, IF(AND('Raw Data'!J992&lt;Analysis!$BC$2, 'Raw Data'!E992-'Raw Data'!D992&gt;2), 'Raw Data'!BB992, 0)))</f>
        <v/>
      </c>
      <c r="AQ997">
        <f>IF(ISBLANK('Raw Data'!A992), 0, IF(AND('Raw Data'!I992&lt;Analysis!$BC$2, 'Raw Data'!D992-'Raw Data'!E992&gt;3), 'Raw Data'!BC992, IF(AND('Raw Data'!J992&lt;Analysis!$BC$2, 'Raw Data'!E992-'Raw Data'!D992&gt;3), 'Raw Data'!BE992, 0)))</f>
        <v/>
      </c>
      <c r="AR997">
        <f>IF('Hidden Analysiss'!D993=1,IF(ABS('Raw Data'!E992-'Raw Data'!D992)&lt;2,'Raw Data'!AX992,0), 0)</f>
        <v/>
      </c>
      <c r="AS997">
        <f>IF('Hidden Analysiss'!D993=1,IF(ABS('Raw Data'!E992-'Raw Data'!D992)&lt;3,'Raw Data'!BA992,0), 0)</f>
        <v/>
      </c>
      <c r="AT997">
        <f>IF('Hidden Analysiss'!D993=1,IF(ABS('Raw Data'!E992-'Raw Data'!D992)&lt;4,'Raw Data'!BD992,0), 0)</f>
        <v/>
      </c>
      <c r="AU997">
        <f>IF(AND('Hidden Analysiss'!E993=1, ABS('Raw Data'!E992-'Raw Data'!D992)&lt;2), 'Raw Data'!AX992, 0)</f>
        <v/>
      </c>
      <c r="AV997">
        <f>IF(AND('Hidden Analysiss'!E993=1, ABS('Raw Data'!E992-'Raw Data'!D992)&lt;3), 'Raw Data'!BA992, 0)</f>
        <v/>
      </c>
      <c r="AW997">
        <f>IF(AND('Hidden Analysiss'!E993=1, ABS('Raw Data'!E992-'Raw Data'!D992)&lt;3), 'Raw Data'!BD992, 0)</f>
        <v/>
      </c>
    </row>
    <row r="998">
      <c r="A998" s="1">
        <f>'Raw Data'!A993</f>
        <v/>
      </c>
      <c r="B998">
        <f>IF('Raw Data'!E993&gt;'Raw Data'!D993, 'Raw Data'!J993, 0)</f>
        <v/>
      </c>
      <c r="C998">
        <f>IF('Raw Data'!D993&gt;'Raw Data'!E993, 'Raw Data'!I993, 0)</f>
        <v/>
      </c>
      <c r="D998">
        <f>SUM(G998:H998)</f>
        <v/>
      </c>
      <c r="E998">
        <f>IF(AND('Raw Data'!J993&lt;'Raw Data'!I993,'Raw Data'!E993&gt;'Raw Data'!D993,'Raw Data'!E993-'Raw Data'!D993&gt;3),'Raw Data'!N993,IF(AND('Raw Data'!I993&lt;'Raw Data'!J993,'Raw Data'!D993&gt;'Raw Data'!E993,'Raw Data'!D993-'Raw Data'!E993&gt;3),'Raw Data'!M993,0))</f>
        <v/>
      </c>
      <c r="F998">
        <f>IF(AND('Raw Data'!J993&lt;'Raw Data'!I993,'Raw Data'!E993&gt;'Raw Data'!D993,'Raw Data'!E993-'Raw Data'!D993&lt;4),'Raw Data'!L993,IF(AND('Raw Data'!I993&lt;'Raw Data'!J993,'Raw Data'!D993&gt;'Raw Data'!E993,'Raw Data'!D993-'Raw Data'!E993&lt;4),'Raw Data'!K993,0))</f>
        <v/>
      </c>
      <c r="G998">
        <f>IF(AND('Raw Data'!J993&lt;'Raw Data'!I993, 'Raw Data'!E993&gt;'Raw Data'!D993), 'Raw Data'!J993, 0)</f>
        <v/>
      </c>
      <c r="H998">
        <f>IF(AND('Raw Data'!J993&gt;'Raw Data'!I993, 'Raw Data'!E993&lt;'Raw Data'!D993), 'Raw Data'!I993, 0)</f>
        <v/>
      </c>
      <c r="I998">
        <f>SUM(J998:K998)</f>
        <v/>
      </c>
      <c r="J998">
        <f>IF(AND('Raw Data'!J993&gt;'Raw Data'!I993, 'Raw Data'!E993&gt;'Raw Data'!D993), 'Raw Data'!J993, 0)</f>
        <v/>
      </c>
      <c r="K998">
        <f>IF(AND('Raw Data'!I993&gt;'Raw Data'!J993, 'Raw Data'!D993&gt;'Raw Data'!E993), 'Raw Data'!I993, 0)</f>
        <v/>
      </c>
      <c r="L998">
        <f>IF('Raw Data'!E993-'Raw Data'!D993&gt;3, 'Raw Data'!N993, 0)</f>
        <v/>
      </c>
      <c r="M998">
        <f>IF('Raw Data'!D993-'Raw Data'!E993&gt;3, 'Raw Data'!M993, 0)</f>
        <v/>
      </c>
      <c r="N998">
        <f>IF(ISBLANK('Raw Data'!D993),0,IF(AND('Raw Data'!E993&gt;'Raw Data'!D993,'Raw Data'!E993-'Raw Data'!D993&gt;0,'Raw Data'!E993-'Raw Data'!D993&lt;4),'Raw Data'!L993, 0))</f>
        <v/>
      </c>
      <c r="O998">
        <f>IF(ISBLANK('Raw Data'!D993),0,IF(AND('Raw Data'!E993&gt;'Raw Data'!D993,'Raw Data'!E993-'Raw Data'!D993&gt;0,'Raw Data'!D993-'Raw Data'!E993&lt;4),'Raw Data'!K993, 0))</f>
        <v/>
      </c>
      <c r="P998">
        <f>IF('Raw Data'!E993-'Raw Data'!D993&gt;3, 'Raw Data'!N993, IF('Raw Data'!D993-'Raw Data'!E993&gt;3, 'Raw Data'!M993, 0))</f>
        <v/>
      </c>
      <c r="Q998">
        <f>IF(ISBLANK('Raw Data'!E993),0,IF(AND('Raw Data'!E993-'Raw Data'!D993&lt;4,'Raw Data'!E993-'Raw Data'!D993&gt;0),'Raw Data'!L993,IF(AND('Raw Data'!D993&gt;'Raw Data'!E993,'Raw Data'!D993-'Raw Data'!E993&gt;0),'Raw Data'!K993,0)))</f>
        <v/>
      </c>
      <c r="R998">
        <f>IF(ISBLANK('Raw Data'!K993),0,IFERROR(IF(MATCH(SMALL('Raw Data'!K993:N993,1),L998:O998,0),SMALL('Raw Data'!K993:N993,1)),0))</f>
        <v/>
      </c>
      <c r="S998">
        <f>IF(ISBLANK('Raw Data'!K993),0,IFERROR(IF(MATCH(SMALL('Raw Data'!K993:N993,2),L998:O998,0),SMALL('Raw Data'!K993:N993,2)),0))</f>
        <v/>
      </c>
      <c r="T998">
        <f>IF(ISBLANK('Raw Data'!K993),0,IFERROR(IF(MATCH(SMALL('Raw Data'!K993:N993,3),L998:O998,0),SMALL('Raw Data'!K993:N993,3)),0))</f>
        <v/>
      </c>
      <c r="U998">
        <f>IF(ISBLANK('Raw Data'!K993),0,IFERROR(IF(MATCH(SMALL('Raw Data'!K993:N993,4),L998:O998,0),SMALL('Raw Data'!K993:N993,4)),0))</f>
        <v/>
      </c>
      <c r="V998">
        <f>IF(AND('Raw Data'!D993&lt;3, 'Raw Data'!E993&lt;3, 'Raw Data'!A993&gt;0), 'Raw Data'!AF993, 0)</f>
        <v/>
      </c>
      <c r="W998">
        <f>IF(AND('Raw Data'!D993&lt;4, 'Raw Data'!E993&lt;4, 'Raw Data'!A993&gt;0), 'Raw Data'!AI993, 0)</f>
        <v/>
      </c>
      <c r="X998">
        <f>IF(AND('Raw Data'!D993&lt;5, 'Raw Data'!E993&lt;5, 'Raw Data'!A993&gt;0), 'Raw Data'!AL993, 0)</f>
        <v/>
      </c>
      <c r="Y998">
        <f>IF(AND('Raw Data'!D993&lt;6, 'Raw Data'!E993&lt;6, 'Raw Data'!A993&gt;0), 'Raw Data'!AO993, 0)</f>
        <v/>
      </c>
      <c r="Z998">
        <f>IF(ISBLANK('Raw Data'!D993), 0, IF('Raw Data'!D993-'Raw Data'!E993&gt;1, 'Raw Data'!AW993, 0))</f>
        <v/>
      </c>
      <c r="AA998">
        <f>IF(ISBLANK('Raw Data'!A993), 0, IF(ABS('Raw Data'!D993-'Raw Data'!E993)&lt;2, 'Raw Data'!AX993, 0))</f>
        <v/>
      </c>
      <c r="AB998">
        <f>IF(ISBLANK('Raw Data'!D993), 0, IF('Raw Data'!E993-'Raw Data'!D993&gt;1, 'Raw Data'!AY993, 0))</f>
        <v/>
      </c>
      <c r="AC998">
        <f>IF(ISBLANK('Raw Data'!D993), 0, IF('Raw Data'!D993-'Raw Data'!E993&gt;2, 'Raw Data'!AZ993, 0))</f>
        <v/>
      </c>
      <c r="AD998">
        <f>IF(ISBLANK('Raw Data'!A993), 0, IF(ABS('Raw Data'!D993-'Raw Data'!E993)&lt;3, 'Raw Data'!BA993, 0))</f>
        <v/>
      </c>
      <c r="AE998">
        <f>IF(ISBLANK('Raw Data'!D993), 0, IF('Raw Data'!E993-'Raw Data'!D993&gt;2, 'Raw Data'!BB993, 0))</f>
        <v/>
      </c>
      <c r="AF998">
        <f>IF(ISBLANK('Raw Data'!D993), 0, IF('Raw Data'!D993-'Raw Data'!E993&gt;3, 'Raw Data'!BC993, 0))</f>
        <v/>
      </c>
      <c r="AG998">
        <f>IF(ISBLANK('Raw Data'!A993), 0, IF(ABS('Raw Data'!D993-'Raw Data'!E993)&lt;4, 'Raw Data'!BD993, 0))</f>
        <v/>
      </c>
      <c r="AH998">
        <f>IF(ISBLANK('Raw Data'!D993), 0, IF('Raw Data'!E993-'Raw Data'!D993&gt;3, 'Raw Data'!BE993, 0))</f>
        <v/>
      </c>
      <c r="AI998">
        <f>IF(SUM('Raw Data'!D993:E993)&gt;'Raw Data'!F993, 'Raw Data'!G993, 0)</f>
        <v/>
      </c>
      <c r="AJ998">
        <f>IF(ISBLANK('Raw Data'!D993), 0, IF(SUM('Raw Data'!D993:E993)&lt;'Raw Data'!F993, 'Raw Data'!H993, 0))</f>
        <v/>
      </c>
      <c r="AK998">
        <f>IF(ISBLANK('Raw Data'!A993), 0, IF(AND('Raw Data'!D993&lt;3, 'Raw Data'!E993&lt;3, 'Raw Data'!F993&lt;BB$2), 'Raw Data'!AF993, 0))</f>
        <v/>
      </c>
      <c r="AL998">
        <f>IF(ISBLANK('Raw Data'!A993), 0, IF(AND('Raw Data'!D993&lt;4, 'Raw Data'!E993&lt;4, 'Raw Data'!F993&lt;BB$2), 'Raw Data'!AI993, 0))</f>
        <v/>
      </c>
      <c r="AM998">
        <f>IF(ISBLANK('Raw Data'!A993), 0, IF(AND('Raw Data'!D993&lt;5, 'Raw Data'!E993&lt;5, 'Raw Data'!F993&lt;BB$2), 'Raw Data'!AL993, 0))</f>
        <v/>
      </c>
      <c r="AN998">
        <f>IF(ISBLANK('Raw Data'!A993), 0, IF(AND('Raw Data'!D993&lt;6, 'Raw Data'!E993&lt;6, 'Raw Data'!F993&lt;BB$2), 'Raw Data'!AO993, 0))</f>
        <v/>
      </c>
      <c r="AO998">
        <f>IF(ISBLANK('Raw Data'!A993), 0, IF(AND('Raw Data'!I993&lt;Analysis!$BC$2, 'Raw Data'!D993-'Raw Data'!E993&gt;1), 'Raw Data'!AW993, IF(AND('Raw Data'!J993&lt;Analysis!$BC$2, 'Raw Data'!E993-'Raw Data'!D993&gt;1), 'Raw Data'!AY993, 0)))</f>
        <v/>
      </c>
      <c r="AP998">
        <f>IF(ISBLANK('Raw Data'!A993), 0, IF(AND('Raw Data'!I993&lt;Analysis!$BC$2, 'Raw Data'!D993-'Raw Data'!E993&gt;2), 'Raw Data'!AZ993, IF(AND('Raw Data'!J993&lt;Analysis!$BC$2, 'Raw Data'!E993-'Raw Data'!D993&gt;2), 'Raw Data'!BB993, 0)))</f>
        <v/>
      </c>
      <c r="AQ998">
        <f>IF(ISBLANK('Raw Data'!A993), 0, IF(AND('Raw Data'!I993&lt;Analysis!$BC$2, 'Raw Data'!D993-'Raw Data'!E993&gt;3), 'Raw Data'!BC993, IF(AND('Raw Data'!J993&lt;Analysis!$BC$2, 'Raw Data'!E993-'Raw Data'!D993&gt;3), 'Raw Data'!BE993, 0)))</f>
        <v/>
      </c>
      <c r="AR998">
        <f>IF('Hidden Analysiss'!D994=1,IF(ABS('Raw Data'!E993-'Raw Data'!D993)&lt;2,'Raw Data'!AX993,0), 0)</f>
        <v/>
      </c>
      <c r="AS998">
        <f>IF('Hidden Analysiss'!D994=1,IF(ABS('Raw Data'!E993-'Raw Data'!D993)&lt;3,'Raw Data'!BA993,0), 0)</f>
        <v/>
      </c>
      <c r="AT998">
        <f>IF('Hidden Analysiss'!D994=1,IF(ABS('Raw Data'!E993-'Raw Data'!D993)&lt;4,'Raw Data'!BD993,0), 0)</f>
        <v/>
      </c>
      <c r="AU998">
        <f>IF(AND('Hidden Analysiss'!E994=1, ABS('Raw Data'!E993-'Raw Data'!D993)&lt;2), 'Raw Data'!AX993, 0)</f>
        <v/>
      </c>
      <c r="AV998">
        <f>IF(AND('Hidden Analysiss'!E994=1, ABS('Raw Data'!E993-'Raw Data'!D993)&lt;3), 'Raw Data'!BA993, 0)</f>
        <v/>
      </c>
      <c r="AW998">
        <f>IF(AND('Hidden Analysiss'!E994=1, ABS('Raw Data'!E993-'Raw Data'!D993)&lt;3), 'Raw Data'!BD993, 0)</f>
        <v/>
      </c>
    </row>
    <row r="999">
      <c r="A999" s="1">
        <f>'Raw Data'!A994</f>
        <v/>
      </c>
      <c r="B999">
        <f>IF('Raw Data'!E994&gt;'Raw Data'!D994, 'Raw Data'!J994, 0)</f>
        <v/>
      </c>
      <c r="C999">
        <f>IF('Raw Data'!D994&gt;'Raw Data'!E994, 'Raw Data'!I994, 0)</f>
        <v/>
      </c>
      <c r="D999">
        <f>SUM(G999:H999)</f>
        <v/>
      </c>
      <c r="E999">
        <f>IF(AND('Raw Data'!J994&lt;'Raw Data'!I994,'Raw Data'!E994&gt;'Raw Data'!D994,'Raw Data'!E994-'Raw Data'!D994&gt;3),'Raw Data'!N994,IF(AND('Raw Data'!I994&lt;'Raw Data'!J994,'Raw Data'!D994&gt;'Raw Data'!E994,'Raw Data'!D994-'Raw Data'!E994&gt;3),'Raw Data'!M994,0))</f>
        <v/>
      </c>
      <c r="F999">
        <f>IF(AND('Raw Data'!J994&lt;'Raw Data'!I994,'Raw Data'!E994&gt;'Raw Data'!D994,'Raw Data'!E994-'Raw Data'!D994&lt;4),'Raw Data'!L994,IF(AND('Raw Data'!I994&lt;'Raw Data'!J994,'Raw Data'!D994&gt;'Raw Data'!E994,'Raw Data'!D994-'Raw Data'!E994&lt;4),'Raw Data'!K994,0))</f>
        <v/>
      </c>
      <c r="G999">
        <f>IF(AND('Raw Data'!J994&lt;'Raw Data'!I994, 'Raw Data'!E994&gt;'Raw Data'!D994), 'Raw Data'!J994, 0)</f>
        <v/>
      </c>
      <c r="H999">
        <f>IF(AND('Raw Data'!J994&gt;'Raw Data'!I994, 'Raw Data'!E994&lt;'Raw Data'!D994), 'Raw Data'!I994, 0)</f>
        <v/>
      </c>
      <c r="I999">
        <f>SUM(J999:K999)</f>
        <v/>
      </c>
      <c r="J999">
        <f>IF(AND('Raw Data'!J994&gt;'Raw Data'!I994, 'Raw Data'!E994&gt;'Raw Data'!D994), 'Raw Data'!J994, 0)</f>
        <v/>
      </c>
      <c r="K999">
        <f>IF(AND('Raw Data'!I994&gt;'Raw Data'!J994, 'Raw Data'!D994&gt;'Raw Data'!E994), 'Raw Data'!I994, 0)</f>
        <v/>
      </c>
      <c r="L999">
        <f>IF('Raw Data'!E994-'Raw Data'!D994&gt;3, 'Raw Data'!N994, 0)</f>
        <v/>
      </c>
      <c r="M999">
        <f>IF('Raw Data'!D994-'Raw Data'!E994&gt;3, 'Raw Data'!M994, 0)</f>
        <v/>
      </c>
      <c r="N999">
        <f>IF(ISBLANK('Raw Data'!D994),0,IF(AND('Raw Data'!E994&gt;'Raw Data'!D994,'Raw Data'!E994-'Raw Data'!D994&gt;0,'Raw Data'!E994-'Raw Data'!D994&lt;4),'Raw Data'!L994, 0))</f>
        <v/>
      </c>
      <c r="O999">
        <f>IF(ISBLANK('Raw Data'!D994),0,IF(AND('Raw Data'!E994&gt;'Raw Data'!D994,'Raw Data'!E994-'Raw Data'!D994&gt;0,'Raw Data'!D994-'Raw Data'!E994&lt;4),'Raw Data'!K994, 0))</f>
        <v/>
      </c>
      <c r="P999">
        <f>IF('Raw Data'!E994-'Raw Data'!D994&gt;3, 'Raw Data'!N994, IF('Raw Data'!D994-'Raw Data'!E994&gt;3, 'Raw Data'!M994, 0))</f>
        <v/>
      </c>
      <c r="Q999">
        <f>IF(ISBLANK('Raw Data'!E994),0,IF(AND('Raw Data'!E994-'Raw Data'!D994&lt;4,'Raw Data'!E994-'Raw Data'!D994&gt;0),'Raw Data'!L994,IF(AND('Raw Data'!D994&gt;'Raw Data'!E994,'Raw Data'!D994-'Raw Data'!E994&gt;0),'Raw Data'!K994,0)))</f>
        <v/>
      </c>
      <c r="R999">
        <f>IF(ISBLANK('Raw Data'!K994),0,IFERROR(IF(MATCH(SMALL('Raw Data'!K994:N994,1),L999:O999,0),SMALL('Raw Data'!K994:N994,1)),0))</f>
        <v/>
      </c>
      <c r="S999">
        <f>IF(ISBLANK('Raw Data'!K994),0,IFERROR(IF(MATCH(SMALL('Raw Data'!K994:N994,2),L999:O999,0),SMALL('Raw Data'!K994:N994,2)),0))</f>
        <v/>
      </c>
      <c r="T999">
        <f>IF(ISBLANK('Raw Data'!K994),0,IFERROR(IF(MATCH(SMALL('Raw Data'!K994:N994,3),L999:O999,0),SMALL('Raw Data'!K994:N994,3)),0))</f>
        <v/>
      </c>
      <c r="U999">
        <f>IF(ISBLANK('Raw Data'!K994),0,IFERROR(IF(MATCH(SMALL('Raw Data'!K994:N994,4),L999:O999,0),SMALL('Raw Data'!K994:N994,4)),0))</f>
        <v/>
      </c>
      <c r="V999">
        <f>IF(AND('Raw Data'!D994&lt;3, 'Raw Data'!E994&lt;3, 'Raw Data'!A994&gt;0), 'Raw Data'!AF994, 0)</f>
        <v/>
      </c>
      <c r="W999">
        <f>IF(AND('Raw Data'!D994&lt;4, 'Raw Data'!E994&lt;4, 'Raw Data'!A994&gt;0), 'Raw Data'!AI994, 0)</f>
        <v/>
      </c>
      <c r="X999">
        <f>IF(AND('Raw Data'!D994&lt;5, 'Raw Data'!E994&lt;5, 'Raw Data'!A994&gt;0), 'Raw Data'!AL994, 0)</f>
        <v/>
      </c>
      <c r="Y999">
        <f>IF(AND('Raw Data'!D994&lt;6, 'Raw Data'!E994&lt;6, 'Raw Data'!A994&gt;0), 'Raw Data'!AO994, 0)</f>
        <v/>
      </c>
      <c r="Z999">
        <f>IF(ISBLANK('Raw Data'!D994), 0, IF('Raw Data'!D994-'Raw Data'!E994&gt;1, 'Raw Data'!AW994, 0))</f>
        <v/>
      </c>
      <c r="AA999">
        <f>IF(ISBLANK('Raw Data'!A994), 0, IF(ABS('Raw Data'!D994-'Raw Data'!E994)&lt;2, 'Raw Data'!AX994, 0))</f>
        <v/>
      </c>
      <c r="AB999">
        <f>IF(ISBLANK('Raw Data'!D994), 0, IF('Raw Data'!E994-'Raw Data'!D994&gt;1, 'Raw Data'!AY994, 0))</f>
        <v/>
      </c>
      <c r="AC999">
        <f>IF(ISBLANK('Raw Data'!D994), 0, IF('Raw Data'!D994-'Raw Data'!E994&gt;2, 'Raw Data'!AZ994, 0))</f>
        <v/>
      </c>
      <c r="AD999">
        <f>IF(ISBLANK('Raw Data'!A994), 0, IF(ABS('Raw Data'!D994-'Raw Data'!E994)&lt;3, 'Raw Data'!BA994, 0))</f>
        <v/>
      </c>
      <c r="AE999">
        <f>IF(ISBLANK('Raw Data'!D994), 0, IF('Raw Data'!E994-'Raw Data'!D994&gt;2, 'Raw Data'!BB994, 0))</f>
        <v/>
      </c>
      <c r="AF999">
        <f>IF(ISBLANK('Raw Data'!D994), 0, IF('Raw Data'!D994-'Raw Data'!E994&gt;3, 'Raw Data'!BC994, 0))</f>
        <v/>
      </c>
      <c r="AG999">
        <f>IF(ISBLANK('Raw Data'!A994), 0, IF(ABS('Raw Data'!D994-'Raw Data'!E994)&lt;4, 'Raw Data'!BD994, 0))</f>
        <v/>
      </c>
      <c r="AH999">
        <f>IF(ISBLANK('Raw Data'!D994), 0, IF('Raw Data'!E994-'Raw Data'!D994&gt;3, 'Raw Data'!BE994, 0))</f>
        <v/>
      </c>
      <c r="AI999">
        <f>IF(SUM('Raw Data'!D994:E994)&gt;'Raw Data'!F994, 'Raw Data'!G994, 0)</f>
        <v/>
      </c>
      <c r="AJ999">
        <f>IF(ISBLANK('Raw Data'!D994), 0, IF(SUM('Raw Data'!D994:E994)&lt;'Raw Data'!F994, 'Raw Data'!H994, 0))</f>
        <v/>
      </c>
      <c r="AK999">
        <f>IF(ISBLANK('Raw Data'!A994), 0, IF(AND('Raw Data'!D994&lt;3, 'Raw Data'!E994&lt;3, 'Raw Data'!F994&lt;BB$2), 'Raw Data'!AF994, 0))</f>
        <v/>
      </c>
      <c r="AL999">
        <f>IF(ISBLANK('Raw Data'!A994), 0, IF(AND('Raw Data'!D994&lt;4, 'Raw Data'!E994&lt;4, 'Raw Data'!F994&lt;BB$2), 'Raw Data'!AI994, 0))</f>
        <v/>
      </c>
      <c r="AM999">
        <f>IF(ISBLANK('Raw Data'!A994), 0, IF(AND('Raw Data'!D994&lt;5, 'Raw Data'!E994&lt;5, 'Raw Data'!F994&lt;BB$2), 'Raw Data'!AL994, 0))</f>
        <v/>
      </c>
      <c r="AN999">
        <f>IF(ISBLANK('Raw Data'!A994), 0, IF(AND('Raw Data'!D994&lt;6, 'Raw Data'!E994&lt;6, 'Raw Data'!F994&lt;BB$2), 'Raw Data'!AO994, 0))</f>
        <v/>
      </c>
      <c r="AO999">
        <f>IF(ISBLANK('Raw Data'!A994), 0, IF(AND('Raw Data'!I994&lt;Analysis!$BC$2, 'Raw Data'!D994-'Raw Data'!E994&gt;1), 'Raw Data'!AW994, IF(AND('Raw Data'!J994&lt;Analysis!$BC$2, 'Raw Data'!E994-'Raw Data'!D994&gt;1), 'Raw Data'!AY994, 0)))</f>
        <v/>
      </c>
      <c r="AP999">
        <f>IF(ISBLANK('Raw Data'!A994), 0, IF(AND('Raw Data'!I994&lt;Analysis!$BC$2, 'Raw Data'!D994-'Raw Data'!E994&gt;2), 'Raw Data'!AZ994, IF(AND('Raw Data'!J994&lt;Analysis!$BC$2, 'Raw Data'!E994-'Raw Data'!D994&gt;2), 'Raw Data'!BB994, 0)))</f>
        <v/>
      </c>
      <c r="AQ999">
        <f>IF(ISBLANK('Raw Data'!A994), 0, IF(AND('Raw Data'!I994&lt;Analysis!$BC$2, 'Raw Data'!D994-'Raw Data'!E994&gt;3), 'Raw Data'!BC994, IF(AND('Raw Data'!J994&lt;Analysis!$BC$2, 'Raw Data'!E994-'Raw Data'!D994&gt;3), 'Raw Data'!BE994, 0)))</f>
        <v/>
      </c>
      <c r="AR999">
        <f>IF('Hidden Analysiss'!D995=1,IF(ABS('Raw Data'!E994-'Raw Data'!D994)&lt;2,'Raw Data'!AX994,0), 0)</f>
        <v/>
      </c>
      <c r="AS999">
        <f>IF('Hidden Analysiss'!D995=1,IF(ABS('Raw Data'!E994-'Raw Data'!D994)&lt;3,'Raw Data'!BA994,0), 0)</f>
        <v/>
      </c>
      <c r="AT999">
        <f>IF('Hidden Analysiss'!D995=1,IF(ABS('Raw Data'!E994-'Raw Data'!D994)&lt;4,'Raw Data'!BD994,0), 0)</f>
        <v/>
      </c>
      <c r="AU999">
        <f>IF(AND('Hidden Analysiss'!E995=1, ABS('Raw Data'!E994-'Raw Data'!D994)&lt;2), 'Raw Data'!AX994, 0)</f>
        <v/>
      </c>
      <c r="AV999">
        <f>IF(AND('Hidden Analysiss'!E995=1, ABS('Raw Data'!E994-'Raw Data'!D994)&lt;3), 'Raw Data'!BA994, 0)</f>
        <v/>
      </c>
      <c r="AW999">
        <f>IF(AND('Hidden Analysiss'!E995=1, ABS('Raw Data'!E994-'Raw Data'!D994)&lt;3), 'Raw Data'!BD994, 0)</f>
        <v/>
      </c>
    </row>
    <row r="1000">
      <c r="A1000" s="1">
        <f>'Raw Data'!A995</f>
        <v/>
      </c>
      <c r="B1000">
        <f>IF('Raw Data'!E995&gt;'Raw Data'!D995, 'Raw Data'!J995, 0)</f>
        <v/>
      </c>
      <c r="C1000">
        <f>IF('Raw Data'!D995&gt;'Raw Data'!E995, 'Raw Data'!I995, 0)</f>
        <v/>
      </c>
      <c r="D1000">
        <f>SUM(G1000:H1000)</f>
        <v/>
      </c>
      <c r="E1000">
        <f>IF(AND('Raw Data'!J995&lt;'Raw Data'!I995,'Raw Data'!E995&gt;'Raw Data'!D995,'Raw Data'!E995-'Raw Data'!D995&gt;3),'Raw Data'!N995,IF(AND('Raw Data'!I995&lt;'Raw Data'!J995,'Raw Data'!D995&gt;'Raw Data'!E995,'Raw Data'!D995-'Raw Data'!E995&gt;3),'Raw Data'!M995,0))</f>
        <v/>
      </c>
      <c r="F1000">
        <f>IF(AND('Raw Data'!J995&lt;'Raw Data'!I995,'Raw Data'!E995&gt;'Raw Data'!D995,'Raw Data'!E995-'Raw Data'!D995&lt;4),'Raw Data'!L995,IF(AND('Raw Data'!I995&lt;'Raw Data'!J995,'Raw Data'!D995&gt;'Raw Data'!E995,'Raw Data'!D995-'Raw Data'!E995&lt;4),'Raw Data'!K995,0))</f>
        <v/>
      </c>
      <c r="G1000">
        <f>IF(AND('Raw Data'!J995&lt;'Raw Data'!I995, 'Raw Data'!E995&gt;'Raw Data'!D995), 'Raw Data'!J995, 0)</f>
        <v/>
      </c>
      <c r="H1000">
        <f>IF(AND('Raw Data'!J995&gt;'Raw Data'!I995, 'Raw Data'!E995&lt;'Raw Data'!D995), 'Raw Data'!I995, 0)</f>
        <v/>
      </c>
      <c r="I1000">
        <f>SUM(J1000:K1000)</f>
        <v/>
      </c>
      <c r="J1000">
        <f>IF(AND('Raw Data'!J995&gt;'Raw Data'!I995, 'Raw Data'!E995&gt;'Raw Data'!D995), 'Raw Data'!J995, 0)</f>
        <v/>
      </c>
      <c r="K1000">
        <f>IF(AND('Raw Data'!I995&gt;'Raw Data'!J995, 'Raw Data'!D995&gt;'Raw Data'!E995), 'Raw Data'!I995, 0)</f>
        <v/>
      </c>
      <c r="L1000">
        <f>IF('Raw Data'!E995-'Raw Data'!D995&gt;3, 'Raw Data'!N995, 0)</f>
        <v/>
      </c>
      <c r="M1000">
        <f>IF('Raw Data'!D995-'Raw Data'!E995&gt;3, 'Raw Data'!M995, 0)</f>
        <v/>
      </c>
      <c r="N1000">
        <f>IF(ISBLANK('Raw Data'!D995),0,IF(AND('Raw Data'!E995&gt;'Raw Data'!D995,'Raw Data'!E995-'Raw Data'!D995&gt;0,'Raw Data'!E995-'Raw Data'!D995&lt;4),'Raw Data'!L995, 0))</f>
        <v/>
      </c>
      <c r="O1000">
        <f>IF(ISBLANK('Raw Data'!D995),0,IF(AND('Raw Data'!E995&gt;'Raw Data'!D995,'Raw Data'!E995-'Raw Data'!D995&gt;0,'Raw Data'!D995-'Raw Data'!E995&lt;4),'Raw Data'!K995, 0))</f>
        <v/>
      </c>
      <c r="P1000">
        <f>IF('Raw Data'!E995-'Raw Data'!D995&gt;3, 'Raw Data'!N995, IF('Raw Data'!D995-'Raw Data'!E995&gt;3, 'Raw Data'!M995, 0))</f>
        <v/>
      </c>
      <c r="Q1000">
        <f>IF(ISBLANK('Raw Data'!E995),0,IF(AND('Raw Data'!E995-'Raw Data'!D995&lt;4,'Raw Data'!E995-'Raw Data'!D995&gt;0),'Raw Data'!L995,IF(AND('Raw Data'!D995&gt;'Raw Data'!E995,'Raw Data'!D995-'Raw Data'!E995&gt;0),'Raw Data'!K995,0)))</f>
        <v/>
      </c>
      <c r="R1000">
        <f>IF(ISBLANK('Raw Data'!K995),0,IFERROR(IF(MATCH(SMALL('Raw Data'!K995:N995,1),L1000:O1000,0),SMALL('Raw Data'!K995:N995,1)),0))</f>
        <v/>
      </c>
      <c r="S1000">
        <f>IF(ISBLANK('Raw Data'!K995),0,IFERROR(IF(MATCH(SMALL('Raw Data'!K995:N995,2),L1000:O1000,0),SMALL('Raw Data'!K995:N995,2)),0))</f>
        <v/>
      </c>
      <c r="T1000">
        <f>IF(ISBLANK('Raw Data'!K995),0,IFERROR(IF(MATCH(SMALL('Raw Data'!K995:N995,3),L1000:O1000,0),SMALL('Raw Data'!K995:N995,3)),0))</f>
        <v/>
      </c>
      <c r="U1000">
        <f>IF(ISBLANK('Raw Data'!K995),0,IFERROR(IF(MATCH(SMALL('Raw Data'!K995:N995,4),L1000:O1000,0),SMALL('Raw Data'!K995:N995,4)),0))</f>
        <v/>
      </c>
      <c r="V1000">
        <f>IF(AND('Raw Data'!D995&lt;3, 'Raw Data'!E995&lt;3, 'Raw Data'!A995&gt;0), 'Raw Data'!AF995, 0)</f>
        <v/>
      </c>
      <c r="W1000">
        <f>IF(AND('Raw Data'!D995&lt;4, 'Raw Data'!E995&lt;4, 'Raw Data'!A995&gt;0), 'Raw Data'!AI995, 0)</f>
        <v/>
      </c>
      <c r="X1000">
        <f>IF(AND('Raw Data'!D995&lt;5, 'Raw Data'!E995&lt;5, 'Raw Data'!A995&gt;0), 'Raw Data'!AL995, 0)</f>
        <v/>
      </c>
      <c r="Y1000">
        <f>IF(AND('Raw Data'!D995&lt;6, 'Raw Data'!E995&lt;6, 'Raw Data'!A995&gt;0), 'Raw Data'!AO995, 0)</f>
        <v/>
      </c>
      <c r="Z1000">
        <f>IF(ISBLANK('Raw Data'!D995), 0, IF('Raw Data'!D995-'Raw Data'!E995&gt;1, 'Raw Data'!AW995, 0))</f>
        <v/>
      </c>
      <c r="AA1000">
        <f>IF(ISBLANK('Raw Data'!A995), 0, IF(ABS('Raw Data'!D995-'Raw Data'!E995)&lt;2, 'Raw Data'!AX995, 0))</f>
        <v/>
      </c>
      <c r="AB1000">
        <f>IF(ISBLANK('Raw Data'!D995), 0, IF('Raw Data'!E995-'Raw Data'!D995&gt;1, 'Raw Data'!AY995, 0))</f>
        <v/>
      </c>
      <c r="AC1000">
        <f>IF(ISBLANK('Raw Data'!D995), 0, IF('Raw Data'!D995-'Raw Data'!E995&gt;2, 'Raw Data'!AZ995, 0))</f>
        <v/>
      </c>
      <c r="AD1000">
        <f>IF(ISBLANK('Raw Data'!A995), 0, IF(ABS('Raw Data'!D995-'Raw Data'!E995)&lt;3, 'Raw Data'!BA995, 0))</f>
        <v/>
      </c>
      <c r="AE1000">
        <f>IF(ISBLANK('Raw Data'!D995), 0, IF('Raw Data'!E995-'Raw Data'!D995&gt;2, 'Raw Data'!BB995, 0))</f>
        <v/>
      </c>
      <c r="AF1000">
        <f>IF(ISBLANK('Raw Data'!D995), 0, IF('Raw Data'!D995-'Raw Data'!E995&gt;3, 'Raw Data'!BC995, 0))</f>
        <v/>
      </c>
      <c r="AG1000">
        <f>IF(ISBLANK('Raw Data'!A995), 0, IF(ABS('Raw Data'!D995-'Raw Data'!E995)&lt;4, 'Raw Data'!BD995, 0))</f>
        <v/>
      </c>
      <c r="AH1000">
        <f>IF(ISBLANK('Raw Data'!D995), 0, IF('Raw Data'!E995-'Raw Data'!D995&gt;3, 'Raw Data'!BE995, 0))</f>
        <v/>
      </c>
      <c r="AI1000">
        <f>IF(SUM('Raw Data'!D995:E995)&gt;'Raw Data'!F995, 'Raw Data'!G995, 0)</f>
        <v/>
      </c>
      <c r="AJ1000">
        <f>IF(ISBLANK('Raw Data'!D995), 0, IF(SUM('Raw Data'!D995:E995)&lt;'Raw Data'!F995, 'Raw Data'!H995, 0))</f>
        <v/>
      </c>
      <c r="AK1000">
        <f>IF(ISBLANK('Raw Data'!A995), 0, IF(AND('Raw Data'!D995&lt;3, 'Raw Data'!E995&lt;3, 'Raw Data'!F995&lt;BB$2), 'Raw Data'!AF995, 0))</f>
        <v/>
      </c>
      <c r="AL1000">
        <f>IF(ISBLANK('Raw Data'!A995), 0, IF(AND('Raw Data'!D995&lt;4, 'Raw Data'!E995&lt;4, 'Raw Data'!F995&lt;BB$2), 'Raw Data'!AI995, 0))</f>
        <v/>
      </c>
      <c r="AM1000">
        <f>IF(ISBLANK('Raw Data'!A995), 0, IF(AND('Raw Data'!D995&lt;5, 'Raw Data'!E995&lt;5, 'Raw Data'!F995&lt;BB$2), 'Raw Data'!AL995, 0))</f>
        <v/>
      </c>
      <c r="AN1000">
        <f>IF(ISBLANK('Raw Data'!A995), 0, IF(AND('Raw Data'!D995&lt;6, 'Raw Data'!E995&lt;6, 'Raw Data'!F995&lt;BB$2), 'Raw Data'!AO995, 0))</f>
        <v/>
      </c>
      <c r="AO1000">
        <f>IF(ISBLANK('Raw Data'!A995), 0, IF(AND('Raw Data'!I995&lt;Analysis!$BC$2, 'Raw Data'!D995-'Raw Data'!E995&gt;1), 'Raw Data'!AW995, IF(AND('Raw Data'!J995&lt;Analysis!$BC$2, 'Raw Data'!E995-'Raw Data'!D995&gt;1), 'Raw Data'!AY995, 0)))</f>
        <v/>
      </c>
      <c r="AP1000">
        <f>IF(ISBLANK('Raw Data'!A995), 0, IF(AND('Raw Data'!I995&lt;Analysis!$BC$2, 'Raw Data'!D995-'Raw Data'!E995&gt;2), 'Raw Data'!AZ995, IF(AND('Raw Data'!J995&lt;Analysis!$BC$2, 'Raw Data'!E995-'Raw Data'!D995&gt;2), 'Raw Data'!BB995, 0)))</f>
        <v/>
      </c>
      <c r="AQ1000">
        <f>IF(ISBLANK('Raw Data'!A995), 0, IF(AND('Raw Data'!I995&lt;Analysis!$BC$2, 'Raw Data'!D995-'Raw Data'!E995&gt;3), 'Raw Data'!BC995, IF(AND('Raw Data'!J995&lt;Analysis!$BC$2, 'Raw Data'!E995-'Raw Data'!D995&gt;3), 'Raw Data'!BE995, 0)))</f>
        <v/>
      </c>
      <c r="AR1000">
        <f>IF('Hidden Analysiss'!D996=1,IF(ABS('Raw Data'!E995-'Raw Data'!D995)&lt;2,'Raw Data'!AX995,0), 0)</f>
        <v/>
      </c>
      <c r="AS1000">
        <f>IF('Hidden Analysiss'!D996=1,IF(ABS('Raw Data'!E995-'Raw Data'!D995)&lt;3,'Raw Data'!BA995,0), 0)</f>
        <v/>
      </c>
      <c r="AT1000">
        <f>IF('Hidden Analysiss'!D996=1,IF(ABS('Raw Data'!E995-'Raw Data'!D995)&lt;4,'Raw Data'!BD995,0), 0)</f>
        <v/>
      </c>
      <c r="AU1000">
        <f>IF(AND('Hidden Analysiss'!E996=1, ABS('Raw Data'!E995-'Raw Data'!D995)&lt;2), 'Raw Data'!AX995, 0)</f>
        <v/>
      </c>
      <c r="AV1000">
        <f>IF(AND('Hidden Analysiss'!E996=1, ABS('Raw Data'!E995-'Raw Data'!D995)&lt;3), 'Raw Data'!BA995, 0)</f>
        <v/>
      </c>
      <c r="AW1000">
        <f>IF(AND('Hidden Analysiss'!E996=1, ABS('Raw Data'!E995-'Raw Data'!D995)&lt;3), 'Raw Data'!BD995, 0)</f>
        <v/>
      </c>
    </row>
    <row r="1001">
      <c r="A1001" s="1">
        <f>'Raw Data'!A996</f>
        <v/>
      </c>
      <c r="B1001">
        <f>IF('Raw Data'!E996&gt;'Raw Data'!D996, 'Raw Data'!J996, 0)</f>
        <v/>
      </c>
      <c r="C1001">
        <f>IF('Raw Data'!D996&gt;'Raw Data'!E996, 'Raw Data'!I996, 0)</f>
        <v/>
      </c>
      <c r="D1001">
        <f>SUM(G1001:H1001)</f>
        <v/>
      </c>
      <c r="E1001">
        <f>IF(AND('Raw Data'!J996&lt;'Raw Data'!I996,'Raw Data'!E996&gt;'Raw Data'!D996,'Raw Data'!E996-'Raw Data'!D996&gt;3),'Raw Data'!N996,IF(AND('Raw Data'!I996&lt;'Raw Data'!J996,'Raw Data'!D996&gt;'Raw Data'!E996,'Raw Data'!D996-'Raw Data'!E996&gt;3),'Raw Data'!M996,0))</f>
        <v/>
      </c>
      <c r="F1001">
        <f>IF(AND('Raw Data'!J996&lt;'Raw Data'!I996,'Raw Data'!E996&gt;'Raw Data'!D996,'Raw Data'!E996-'Raw Data'!D996&lt;4),'Raw Data'!L996,IF(AND('Raw Data'!I996&lt;'Raw Data'!J996,'Raw Data'!D996&gt;'Raw Data'!E996,'Raw Data'!D996-'Raw Data'!E996&lt;4),'Raw Data'!K996,0))</f>
        <v/>
      </c>
      <c r="G1001">
        <f>IF(AND('Raw Data'!J996&lt;'Raw Data'!I996, 'Raw Data'!E996&gt;'Raw Data'!D996), 'Raw Data'!J996, 0)</f>
        <v/>
      </c>
      <c r="H1001">
        <f>IF(AND('Raw Data'!J996&gt;'Raw Data'!I996, 'Raw Data'!E996&lt;'Raw Data'!D996), 'Raw Data'!I996, 0)</f>
        <v/>
      </c>
      <c r="I1001">
        <f>SUM(J1001:K1001)</f>
        <v/>
      </c>
      <c r="J1001">
        <f>IF(AND('Raw Data'!J996&gt;'Raw Data'!I996, 'Raw Data'!E996&gt;'Raw Data'!D996), 'Raw Data'!J996, 0)</f>
        <v/>
      </c>
      <c r="K1001">
        <f>IF(AND('Raw Data'!I996&gt;'Raw Data'!J996, 'Raw Data'!D996&gt;'Raw Data'!E996), 'Raw Data'!I996, 0)</f>
        <v/>
      </c>
      <c r="L1001">
        <f>IF('Raw Data'!E996-'Raw Data'!D996&gt;3, 'Raw Data'!N996, 0)</f>
        <v/>
      </c>
      <c r="M1001">
        <f>IF('Raw Data'!D996-'Raw Data'!E996&gt;3, 'Raw Data'!M996, 0)</f>
        <v/>
      </c>
      <c r="N1001">
        <f>IF(ISBLANK('Raw Data'!D996),0,IF(AND('Raw Data'!E996&gt;'Raw Data'!D996,'Raw Data'!E996-'Raw Data'!D996&gt;0,'Raw Data'!E996-'Raw Data'!D996&lt;4),'Raw Data'!L996, 0))</f>
        <v/>
      </c>
      <c r="O1001">
        <f>IF(ISBLANK('Raw Data'!D996),0,IF(AND('Raw Data'!E996&gt;'Raw Data'!D996,'Raw Data'!E996-'Raw Data'!D996&gt;0,'Raw Data'!D996-'Raw Data'!E996&lt;4),'Raw Data'!K996, 0))</f>
        <v/>
      </c>
      <c r="P1001">
        <f>IF('Raw Data'!E996-'Raw Data'!D996&gt;3, 'Raw Data'!N996, IF('Raw Data'!D996-'Raw Data'!E996&gt;3, 'Raw Data'!M996, 0))</f>
        <v/>
      </c>
      <c r="Q1001">
        <f>IF(ISBLANK('Raw Data'!E996),0,IF(AND('Raw Data'!E996-'Raw Data'!D996&lt;4,'Raw Data'!E996-'Raw Data'!D996&gt;0),'Raw Data'!L996,IF(AND('Raw Data'!D996&gt;'Raw Data'!E996,'Raw Data'!D996-'Raw Data'!E996&gt;0),'Raw Data'!K996,0)))</f>
        <v/>
      </c>
      <c r="R1001">
        <f>IF(ISBLANK('Raw Data'!K996),0,IFERROR(IF(MATCH(SMALL('Raw Data'!K996:N996,1),L1001:O1001,0),SMALL('Raw Data'!K996:N996,1)),0))</f>
        <v/>
      </c>
      <c r="S1001">
        <f>IF(ISBLANK('Raw Data'!K996),0,IFERROR(IF(MATCH(SMALL('Raw Data'!K996:N996,2),L1001:O1001,0),SMALL('Raw Data'!K996:N996,2)),0))</f>
        <v/>
      </c>
      <c r="T1001">
        <f>IF(ISBLANK('Raw Data'!K996),0,IFERROR(IF(MATCH(SMALL('Raw Data'!K996:N996,3),L1001:O1001,0),SMALL('Raw Data'!K996:N996,3)),0))</f>
        <v/>
      </c>
      <c r="U1001">
        <f>IF(ISBLANK('Raw Data'!K996),0,IFERROR(IF(MATCH(SMALL('Raw Data'!K996:N996,4),L1001:O1001,0),SMALL('Raw Data'!K996:N996,4)),0))</f>
        <v/>
      </c>
      <c r="V1001">
        <f>IF(AND('Raw Data'!D996&lt;3, 'Raw Data'!E996&lt;3, 'Raw Data'!A996&gt;0), 'Raw Data'!AF996, 0)</f>
        <v/>
      </c>
      <c r="W1001">
        <f>IF(AND('Raw Data'!D996&lt;4, 'Raw Data'!E996&lt;4, 'Raw Data'!A996&gt;0), 'Raw Data'!AI996, 0)</f>
        <v/>
      </c>
      <c r="X1001">
        <f>IF(AND('Raw Data'!D996&lt;5, 'Raw Data'!E996&lt;5, 'Raw Data'!A996&gt;0), 'Raw Data'!AL996, 0)</f>
        <v/>
      </c>
      <c r="Y1001">
        <f>IF(AND('Raw Data'!D996&lt;6, 'Raw Data'!E996&lt;6, 'Raw Data'!A996&gt;0), 'Raw Data'!AO996, 0)</f>
        <v/>
      </c>
      <c r="Z1001">
        <f>IF(ISBLANK('Raw Data'!D996), 0, IF('Raw Data'!D996-'Raw Data'!E996&gt;1, 'Raw Data'!AW996, 0))</f>
        <v/>
      </c>
      <c r="AA1001">
        <f>IF(ISBLANK('Raw Data'!A996), 0, IF(ABS('Raw Data'!D996-'Raw Data'!E996)&lt;2, 'Raw Data'!AX996, 0))</f>
        <v/>
      </c>
      <c r="AB1001">
        <f>IF(ISBLANK('Raw Data'!D996), 0, IF('Raw Data'!E996-'Raw Data'!D996&gt;1, 'Raw Data'!AY996, 0))</f>
        <v/>
      </c>
      <c r="AC1001">
        <f>IF(ISBLANK('Raw Data'!D996), 0, IF('Raw Data'!D996-'Raw Data'!E996&gt;2, 'Raw Data'!AZ996, 0))</f>
        <v/>
      </c>
      <c r="AD1001">
        <f>IF(ISBLANK('Raw Data'!A996), 0, IF(ABS('Raw Data'!D996-'Raw Data'!E996)&lt;3, 'Raw Data'!BA996, 0))</f>
        <v/>
      </c>
      <c r="AE1001">
        <f>IF(ISBLANK('Raw Data'!D996), 0, IF('Raw Data'!E996-'Raw Data'!D996&gt;2, 'Raw Data'!BB996, 0))</f>
        <v/>
      </c>
      <c r="AF1001">
        <f>IF(ISBLANK('Raw Data'!D996), 0, IF('Raw Data'!D996-'Raw Data'!E996&gt;3, 'Raw Data'!BC996, 0))</f>
        <v/>
      </c>
      <c r="AG1001">
        <f>IF(ISBLANK('Raw Data'!A996), 0, IF(ABS('Raw Data'!D996-'Raw Data'!E996)&lt;4, 'Raw Data'!BD996, 0))</f>
        <v/>
      </c>
      <c r="AH1001">
        <f>IF(ISBLANK('Raw Data'!D996), 0, IF('Raw Data'!E996-'Raw Data'!D996&gt;3, 'Raw Data'!BE996, 0))</f>
        <v/>
      </c>
      <c r="AI1001">
        <f>IF(SUM('Raw Data'!D996:E996)&gt;'Raw Data'!F996, 'Raw Data'!G996, 0)</f>
        <v/>
      </c>
      <c r="AJ1001">
        <f>IF(ISBLANK('Raw Data'!D996), 0, IF(SUM('Raw Data'!D996:E996)&lt;'Raw Data'!F996, 'Raw Data'!H996, 0))</f>
        <v/>
      </c>
      <c r="AK1001">
        <f>IF(ISBLANK('Raw Data'!A996), 0, IF(AND('Raw Data'!D996&lt;3, 'Raw Data'!E996&lt;3, 'Raw Data'!F996&lt;BB$2), 'Raw Data'!AF996, 0))</f>
        <v/>
      </c>
      <c r="AL1001">
        <f>IF(ISBLANK('Raw Data'!A996), 0, IF(AND('Raw Data'!D996&lt;4, 'Raw Data'!E996&lt;4, 'Raw Data'!F996&lt;BB$2), 'Raw Data'!AI996, 0))</f>
        <v/>
      </c>
      <c r="AM1001">
        <f>IF(ISBLANK('Raw Data'!A996), 0, IF(AND('Raw Data'!D996&lt;5, 'Raw Data'!E996&lt;5, 'Raw Data'!F996&lt;BB$2), 'Raw Data'!AL996, 0))</f>
        <v/>
      </c>
      <c r="AN1001">
        <f>IF(ISBLANK('Raw Data'!A996), 0, IF(AND('Raw Data'!D996&lt;6, 'Raw Data'!E996&lt;6, 'Raw Data'!F996&lt;BB$2), 'Raw Data'!AO996, 0))</f>
        <v/>
      </c>
      <c r="AO1001">
        <f>IF(ISBLANK('Raw Data'!A996), 0, IF(AND('Raw Data'!I996&lt;Analysis!$BC$2, 'Raw Data'!D996-'Raw Data'!E996&gt;1), 'Raw Data'!AW996, IF(AND('Raw Data'!J996&lt;Analysis!$BC$2, 'Raw Data'!E996-'Raw Data'!D996&gt;1), 'Raw Data'!AY996, 0)))</f>
        <v/>
      </c>
      <c r="AP1001">
        <f>IF(ISBLANK('Raw Data'!A996), 0, IF(AND('Raw Data'!I996&lt;Analysis!$BC$2, 'Raw Data'!D996-'Raw Data'!E996&gt;2), 'Raw Data'!AZ996, IF(AND('Raw Data'!J996&lt;Analysis!$BC$2, 'Raw Data'!E996-'Raw Data'!D996&gt;2), 'Raw Data'!BB996, 0)))</f>
        <v/>
      </c>
      <c r="AQ1001">
        <f>IF(ISBLANK('Raw Data'!A996), 0, IF(AND('Raw Data'!I996&lt;Analysis!$BC$2, 'Raw Data'!D996-'Raw Data'!E996&gt;3), 'Raw Data'!BC996, IF(AND('Raw Data'!J996&lt;Analysis!$BC$2, 'Raw Data'!E996-'Raw Data'!D996&gt;3), 'Raw Data'!BE996, 0)))</f>
        <v/>
      </c>
      <c r="AR1001">
        <f>IF('Hidden Analysiss'!D997=1,IF(ABS('Raw Data'!E996-'Raw Data'!D996)&lt;2,'Raw Data'!AX996,0), 0)</f>
        <v/>
      </c>
      <c r="AS1001">
        <f>IF('Hidden Analysiss'!D997=1,IF(ABS('Raw Data'!E996-'Raw Data'!D996)&lt;3,'Raw Data'!BA996,0), 0)</f>
        <v/>
      </c>
      <c r="AT1001">
        <f>IF('Hidden Analysiss'!D997=1,IF(ABS('Raw Data'!E996-'Raw Data'!D996)&lt;4,'Raw Data'!BD996,0), 0)</f>
        <v/>
      </c>
      <c r="AU1001">
        <f>IF(AND('Hidden Analysiss'!E997=1, ABS('Raw Data'!E996-'Raw Data'!D996)&lt;2), 'Raw Data'!AX996, 0)</f>
        <v/>
      </c>
      <c r="AV1001">
        <f>IF(AND('Hidden Analysiss'!E997=1, ABS('Raw Data'!E996-'Raw Data'!D996)&lt;3), 'Raw Data'!BA996, 0)</f>
        <v/>
      </c>
      <c r="AW1001">
        <f>IF(AND('Hidden Analysiss'!E997=1, ABS('Raw Data'!E996-'Raw Data'!D996)&lt;3), 'Raw Data'!BD996, 0)</f>
        <v/>
      </c>
    </row>
    <row r="1002">
      <c r="A1002" s="1">
        <f>'Raw Data'!A997</f>
        <v/>
      </c>
      <c r="B1002">
        <f>IF('Raw Data'!E997&gt;'Raw Data'!D997, 'Raw Data'!J997, 0)</f>
        <v/>
      </c>
      <c r="C1002">
        <f>IF('Raw Data'!D997&gt;'Raw Data'!E997, 'Raw Data'!I997, 0)</f>
        <v/>
      </c>
      <c r="D1002">
        <f>SUM(G1002:H1002)</f>
        <v/>
      </c>
      <c r="E1002">
        <f>IF(AND('Raw Data'!J997&lt;'Raw Data'!I997,'Raw Data'!E997&gt;'Raw Data'!D997,'Raw Data'!E997-'Raw Data'!D997&gt;3),'Raw Data'!N997,IF(AND('Raw Data'!I997&lt;'Raw Data'!J997,'Raw Data'!D997&gt;'Raw Data'!E997,'Raw Data'!D997-'Raw Data'!E997&gt;3),'Raw Data'!M997,0))</f>
        <v/>
      </c>
      <c r="F1002">
        <f>IF(AND('Raw Data'!J997&lt;'Raw Data'!I997,'Raw Data'!E997&gt;'Raw Data'!D997,'Raw Data'!E997-'Raw Data'!D997&lt;4),'Raw Data'!L997,IF(AND('Raw Data'!I997&lt;'Raw Data'!J997,'Raw Data'!D997&gt;'Raw Data'!E997,'Raw Data'!D997-'Raw Data'!E997&lt;4),'Raw Data'!K997,0))</f>
        <v/>
      </c>
      <c r="G1002">
        <f>IF(AND('Raw Data'!J997&lt;'Raw Data'!I997, 'Raw Data'!E997&gt;'Raw Data'!D997), 'Raw Data'!J997, 0)</f>
        <v/>
      </c>
      <c r="H1002">
        <f>IF(AND('Raw Data'!J997&gt;'Raw Data'!I997, 'Raw Data'!E997&lt;'Raw Data'!D997), 'Raw Data'!I997, 0)</f>
        <v/>
      </c>
      <c r="I1002">
        <f>SUM(J1002:K1002)</f>
        <v/>
      </c>
      <c r="J1002">
        <f>IF(AND('Raw Data'!J997&gt;'Raw Data'!I997, 'Raw Data'!E997&gt;'Raw Data'!D997), 'Raw Data'!J997, 0)</f>
        <v/>
      </c>
      <c r="K1002">
        <f>IF(AND('Raw Data'!I997&gt;'Raw Data'!J997, 'Raw Data'!D997&gt;'Raw Data'!E997), 'Raw Data'!I997, 0)</f>
        <v/>
      </c>
      <c r="L1002">
        <f>IF('Raw Data'!E997-'Raw Data'!D997&gt;3, 'Raw Data'!N997, 0)</f>
        <v/>
      </c>
      <c r="M1002">
        <f>IF('Raw Data'!D997-'Raw Data'!E997&gt;3, 'Raw Data'!M997, 0)</f>
        <v/>
      </c>
      <c r="N1002">
        <f>IF(ISBLANK('Raw Data'!D997),0,IF(AND('Raw Data'!E997&gt;'Raw Data'!D997,'Raw Data'!E997-'Raw Data'!D997&gt;0,'Raw Data'!E997-'Raw Data'!D997&lt;4),'Raw Data'!L997, 0))</f>
        <v/>
      </c>
      <c r="O1002">
        <f>IF(ISBLANK('Raw Data'!D997),0,IF(AND('Raw Data'!E997&gt;'Raw Data'!D997,'Raw Data'!E997-'Raw Data'!D997&gt;0,'Raw Data'!D997-'Raw Data'!E997&lt;4),'Raw Data'!K997, 0))</f>
        <v/>
      </c>
      <c r="P1002">
        <f>IF('Raw Data'!E997-'Raw Data'!D997&gt;3, 'Raw Data'!N997, IF('Raw Data'!D997-'Raw Data'!E997&gt;3, 'Raw Data'!M997, 0))</f>
        <v/>
      </c>
      <c r="Q1002">
        <f>IF(ISBLANK('Raw Data'!E997),0,IF(AND('Raw Data'!E997-'Raw Data'!D997&lt;4,'Raw Data'!E997-'Raw Data'!D997&gt;0),'Raw Data'!L997,IF(AND('Raw Data'!D997&gt;'Raw Data'!E997,'Raw Data'!D997-'Raw Data'!E997&gt;0),'Raw Data'!K997,0)))</f>
        <v/>
      </c>
      <c r="R1002">
        <f>IF(ISBLANK('Raw Data'!K997),0,IFERROR(IF(MATCH(SMALL('Raw Data'!K997:N997,1),L1002:O1002,0),SMALL('Raw Data'!K997:N997,1)),0))</f>
        <v/>
      </c>
      <c r="S1002">
        <f>IF(ISBLANK('Raw Data'!K997),0,IFERROR(IF(MATCH(SMALL('Raw Data'!K997:N997,2),L1002:O1002,0),SMALL('Raw Data'!K997:N997,2)),0))</f>
        <v/>
      </c>
      <c r="T1002">
        <f>IF(ISBLANK('Raw Data'!K997),0,IFERROR(IF(MATCH(SMALL('Raw Data'!K997:N997,3),L1002:O1002,0),SMALL('Raw Data'!K997:N997,3)),0))</f>
        <v/>
      </c>
      <c r="U1002">
        <f>IF(ISBLANK('Raw Data'!K997),0,IFERROR(IF(MATCH(SMALL('Raw Data'!K997:N997,4),L1002:O1002,0),SMALL('Raw Data'!K997:N997,4)),0))</f>
        <v/>
      </c>
      <c r="V1002">
        <f>IF(AND('Raw Data'!D997&lt;3, 'Raw Data'!E997&lt;3, 'Raw Data'!A997&gt;0), 'Raw Data'!AF997, 0)</f>
        <v/>
      </c>
      <c r="W1002">
        <f>IF(AND('Raw Data'!D997&lt;4, 'Raw Data'!E997&lt;4, 'Raw Data'!A997&gt;0), 'Raw Data'!AI997, 0)</f>
        <v/>
      </c>
      <c r="X1002">
        <f>IF(AND('Raw Data'!D997&lt;5, 'Raw Data'!E997&lt;5, 'Raw Data'!A997&gt;0), 'Raw Data'!AL997, 0)</f>
        <v/>
      </c>
      <c r="Y1002">
        <f>IF(AND('Raw Data'!D997&lt;6, 'Raw Data'!E997&lt;6, 'Raw Data'!A997&gt;0), 'Raw Data'!AO997, 0)</f>
        <v/>
      </c>
      <c r="Z1002">
        <f>IF(ISBLANK('Raw Data'!D997), 0, IF('Raw Data'!D997-'Raw Data'!E997&gt;1, 'Raw Data'!AW997, 0))</f>
        <v/>
      </c>
      <c r="AA1002">
        <f>IF(ISBLANK('Raw Data'!A997), 0, IF(ABS('Raw Data'!D997-'Raw Data'!E997)&lt;2, 'Raw Data'!AX997, 0))</f>
        <v/>
      </c>
      <c r="AB1002">
        <f>IF(ISBLANK('Raw Data'!D997), 0, IF('Raw Data'!E997-'Raw Data'!D997&gt;1, 'Raw Data'!AY997, 0))</f>
        <v/>
      </c>
      <c r="AC1002">
        <f>IF(ISBLANK('Raw Data'!D997), 0, IF('Raw Data'!D997-'Raw Data'!E997&gt;2, 'Raw Data'!AZ997, 0))</f>
        <v/>
      </c>
      <c r="AD1002">
        <f>IF(ISBLANK('Raw Data'!A997), 0, IF(ABS('Raw Data'!D997-'Raw Data'!E997)&lt;3, 'Raw Data'!BA997, 0))</f>
        <v/>
      </c>
      <c r="AE1002">
        <f>IF(ISBLANK('Raw Data'!D997), 0, IF('Raw Data'!E997-'Raw Data'!D997&gt;2, 'Raw Data'!BB997, 0))</f>
        <v/>
      </c>
      <c r="AF1002">
        <f>IF(ISBLANK('Raw Data'!D997), 0, IF('Raw Data'!D997-'Raw Data'!E997&gt;3, 'Raw Data'!BC997, 0))</f>
        <v/>
      </c>
      <c r="AG1002">
        <f>IF(ISBLANK('Raw Data'!A997), 0, IF(ABS('Raw Data'!D997-'Raw Data'!E997)&lt;4, 'Raw Data'!BD997, 0))</f>
        <v/>
      </c>
      <c r="AH1002">
        <f>IF(ISBLANK('Raw Data'!D997), 0, IF('Raw Data'!E997-'Raw Data'!D997&gt;3, 'Raw Data'!BE997, 0))</f>
        <v/>
      </c>
      <c r="AI1002">
        <f>IF(SUM('Raw Data'!D997:E997)&gt;'Raw Data'!F997, 'Raw Data'!G997, 0)</f>
        <v/>
      </c>
      <c r="AJ1002">
        <f>IF(ISBLANK('Raw Data'!D997), 0, IF(SUM('Raw Data'!D997:E997)&lt;'Raw Data'!F997, 'Raw Data'!H997, 0))</f>
        <v/>
      </c>
      <c r="AK1002">
        <f>IF(ISBLANK('Raw Data'!A997), 0, IF(AND('Raw Data'!D997&lt;3, 'Raw Data'!E997&lt;3, 'Raw Data'!F997&lt;BB$2), 'Raw Data'!AF997, 0))</f>
        <v/>
      </c>
      <c r="AL1002">
        <f>IF(ISBLANK('Raw Data'!A997), 0, IF(AND('Raw Data'!D997&lt;4, 'Raw Data'!E997&lt;4, 'Raw Data'!F997&lt;BB$2), 'Raw Data'!AI997, 0))</f>
        <v/>
      </c>
      <c r="AM1002">
        <f>IF(ISBLANK('Raw Data'!A997), 0, IF(AND('Raw Data'!D997&lt;5, 'Raw Data'!E997&lt;5, 'Raw Data'!F997&lt;BB$2), 'Raw Data'!AL997, 0))</f>
        <v/>
      </c>
      <c r="AN1002">
        <f>IF(ISBLANK('Raw Data'!A997), 0, IF(AND('Raw Data'!D997&lt;6, 'Raw Data'!E997&lt;6, 'Raw Data'!F997&lt;BB$2), 'Raw Data'!AO997, 0))</f>
        <v/>
      </c>
      <c r="AO1002">
        <f>IF(ISBLANK('Raw Data'!A997), 0, IF(AND('Raw Data'!I997&lt;Analysis!$BC$2, 'Raw Data'!D997-'Raw Data'!E997&gt;1), 'Raw Data'!AW997, IF(AND('Raw Data'!J997&lt;Analysis!$BC$2, 'Raw Data'!E997-'Raw Data'!D997&gt;1), 'Raw Data'!AY997, 0)))</f>
        <v/>
      </c>
      <c r="AP1002">
        <f>IF(ISBLANK('Raw Data'!A997), 0, IF(AND('Raw Data'!I997&lt;Analysis!$BC$2, 'Raw Data'!D997-'Raw Data'!E997&gt;2), 'Raw Data'!AZ997, IF(AND('Raw Data'!J997&lt;Analysis!$BC$2, 'Raw Data'!E997-'Raw Data'!D997&gt;2), 'Raw Data'!BB997, 0)))</f>
        <v/>
      </c>
      <c r="AQ1002">
        <f>IF(ISBLANK('Raw Data'!A997), 0, IF(AND('Raw Data'!I997&lt;Analysis!$BC$2, 'Raw Data'!D997-'Raw Data'!E997&gt;3), 'Raw Data'!BC997, IF(AND('Raw Data'!J997&lt;Analysis!$BC$2, 'Raw Data'!E997-'Raw Data'!D997&gt;3), 'Raw Data'!BE997, 0)))</f>
        <v/>
      </c>
      <c r="AR1002">
        <f>IF('Hidden Analysiss'!D998=1,IF(ABS('Raw Data'!E997-'Raw Data'!D997)&lt;2,'Raw Data'!AX997,0), 0)</f>
        <v/>
      </c>
      <c r="AS1002">
        <f>IF('Hidden Analysiss'!D998=1,IF(ABS('Raw Data'!E997-'Raw Data'!D997)&lt;3,'Raw Data'!BA997,0), 0)</f>
        <v/>
      </c>
      <c r="AT1002">
        <f>IF('Hidden Analysiss'!D998=1,IF(ABS('Raw Data'!E997-'Raw Data'!D997)&lt;4,'Raw Data'!BD997,0), 0)</f>
        <v/>
      </c>
      <c r="AU1002">
        <f>IF(AND('Hidden Analysiss'!E998=1, ABS('Raw Data'!E997-'Raw Data'!D997)&lt;2), 'Raw Data'!AX997, 0)</f>
        <v/>
      </c>
      <c r="AV1002">
        <f>IF(AND('Hidden Analysiss'!E998=1, ABS('Raw Data'!E997-'Raw Data'!D997)&lt;3), 'Raw Data'!BA997, 0)</f>
        <v/>
      </c>
      <c r="AW1002">
        <f>IF(AND('Hidden Analysiss'!E998=1, ABS('Raw Data'!E997-'Raw Data'!D997)&lt;3), 'Raw Data'!BD997, 0)</f>
        <v/>
      </c>
    </row>
    <row r="1003">
      <c r="A1003" s="1">
        <f>'Raw Data'!A998</f>
        <v/>
      </c>
      <c r="B1003">
        <f>IF('Raw Data'!E998&gt;'Raw Data'!D998, 'Raw Data'!J998, 0)</f>
        <v/>
      </c>
      <c r="C1003">
        <f>IF('Raw Data'!D998&gt;'Raw Data'!E998, 'Raw Data'!I998, 0)</f>
        <v/>
      </c>
      <c r="D1003">
        <f>SUM(G1003:H1003)</f>
        <v/>
      </c>
      <c r="E1003">
        <f>IF(AND('Raw Data'!J998&lt;'Raw Data'!I998,'Raw Data'!E998&gt;'Raw Data'!D998,'Raw Data'!E998-'Raw Data'!D998&gt;3),'Raw Data'!N998,IF(AND('Raw Data'!I998&lt;'Raw Data'!J998,'Raw Data'!D998&gt;'Raw Data'!E998,'Raw Data'!D998-'Raw Data'!E998&gt;3),'Raw Data'!M998,0))</f>
        <v/>
      </c>
      <c r="F1003">
        <f>IF(AND('Raw Data'!J998&lt;'Raw Data'!I998,'Raw Data'!E998&gt;'Raw Data'!D998,'Raw Data'!E998-'Raw Data'!D998&lt;4),'Raw Data'!L998,IF(AND('Raw Data'!I998&lt;'Raw Data'!J998,'Raw Data'!D998&gt;'Raw Data'!E998,'Raw Data'!D998-'Raw Data'!E998&lt;4),'Raw Data'!K998,0))</f>
        <v/>
      </c>
      <c r="G1003">
        <f>IF(AND('Raw Data'!J998&lt;'Raw Data'!I998, 'Raw Data'!E998&gt;'Raw Data'!D998), 'Raw Data'!J998, 0)</f>
        <v/>
      </c>
      <c r="H1003">
        <f>IF(AND('Raw Data'!J998&gt;'Raw Data'!I998, 'Raw Data'!E998&lt;'Raw Data'!D998), 'Raw Data'!I998, 0)</f>
        <v/>
      </c>
      <c r="I1003">
        <f>SUM(J1003:K1003)</f>
        <v/>
      </c>
      <c r="J1003">
        <f>IF(AND('Raw Data'!J998&gt;'Raw Data'!I998, 'Raw Data'!E998&gt;'Raw Data'!D998), 'Raw Data'!J998, 0)</f>
        <v/>
      </c>
      <c r="K1003">
        <f>IF(AND('Raw Data'!I998&gt;'Raw Data'!J998, 'Raw Data'!D998&gt;'Raw Data'!E998), 'Raw Data'!I998, 0)</f>
        <v/>
      </c>
      <c r="L1003">
        <f>IF('Raw Data'!E998-'Raw Data'!D998&gt;3, 'Raw Data'!N998, 0)</f>
        <v/>
      </c>
      <c r="M1003">
        <f>IF('Raw Data'!D998-'Raw Data'!E998&gt;3, 'Raw Data'!M998, 0)</f>
        <v/>
      </c>
      <c r="N1003">
        <f>IF(ISBLANK('Raw Data'!D998),0,IF(AND('Raw Data'!E998&gt;'Raw Data'!D998,'Raw Data'!E998-'Raw Data'!D998&gt;0,'Raw Data'!E998-'Raw Data'!D998&lt;4),'Raw Data'!L998, 0))</f>
        <v/>
      </c>
      <c r="O1003">
        <f>IF(ISBLANK('Raw Data'!D998),0,IF(AND('Raw Data'!E998&gt;'Raw Data'!D998,'Raw Data'!E998-'Raw Data'!D998&gt;0,'Raw Data'!D998-'Raw Data'!E998&lt;4),'Raw Data'!K998, 0))</f>
        <v/>
      </c>
      <c r="P1003">
        <f>IF('Raw Data'!E998-'Raw Data'!D998&gt;3, 'Raw Data'!N998, IF('Raw Data'!D998-'Raw Data'!E998&gt;3, 'Raw Data'!M998, 0))</f>
        <v/>
      </c>
      <c r="Q1003">
        <f>IF(ISBLANK('Raw Data'!E998),0,IF(AND('Raw Data'!E998-'Raw Data'!D998&lt;4,'Raw Data'!E998-'Raw Data'!D998&gt;0),'Raw Data'!L998,IF(AND('Raw Data'!D998&gt;'Raw Data'!E998,'Raw Data'!D998-'Raw Data'!E998&gt;0),'Raw Data'!K998,0)))</f>
        <v/>
      </c>
      <c r="R1003">
        <f>IF(ISBLANK('Raw Data'!K998),0,IFERROR(IF(MATCH(SMALL('Raw Data'!K998:N998,1),L1003:O1003,0),SMALL('Raw Data'!K998:N998,1)),0))</f>
        <v/>
      </c>
      <c r="S1003">
        <f>IF(ISBLANK('Raw Data'!K998),0,IFERROR(IF(MATCH(SMALL('Raw Data'!K998:N998,2),L1003:O1003,0),SMALL('Raw Data'!K998:N998,2)),0))</f>
        <v/>
      </c>
      <c r="T1003">
        <f>IF(ISBLANK('Raw Data'!K998),0,IFERROR(IF(MATCH(SMALL('Raw Data'!K998:N998,3),L1003:O1003,0),SMALL('Raw Data'!K998:N998,3)),0))</f>
        <v/>
      </c>
      <c r="U1003">
        <f>IF(ISBLANK('Raw Data'!K998),0,IFERROR(IF(MATCH(SMALL('Raw Data'!K998:N998,4),L1003:O1003,0),SMALL('Raw Data'!K998:N998,4)),0))</f>
        <v/>
      </c>
      <c r="V1003">
        <f>IF(AND('Raw Data'!D998&lt;3, 'Raw Data'!E998&lt;3, 'Raw Data'!A998&gt;0), 'Raw Data'!AF998, 0)</f>
        <v/>
      </c>
      <c r="W1003">
        <f>IF(AND('Raw Data'!D998&lt;4, 'Raw Data'!E998&lt;4, 'Raw Data'!A998&gt;0), 'Raw Data'!AI998, 0)</f>
        <v/>
      </c>
      <c r="X1003">
        <f>IF(AND('Raw Data'!D998&lt;5, 'Raw Data'!E998&lt;5, 'Raw Data'!A998&gt;0), 'Raw Data'!AL998, 0)</f>
        <v/>
      </c>
      <c r="Y1003">
        <f>IF(AND('Raw Data'!D998&lt;6, 'Raw Data'!E998&lt;6, 'Raw Data'!A998&gt;0), 'Raw Data'!AO998, 0)</f>
        <v/>
      </c>
      <c r="Z1003">
        <f>IF(ISBLANK('Raw Data'!D998), 0, IF('Raw Data'!D998-'Raw Data'!E998&gt;1, 'Raw Data'!AW998, 0))</f>
        <v/>
      </c>
      <c r="AA1003">
        <f>IF(ISBLANK('Raw Data'!A998), 0, IF(ABS('Raw Data'!D998-'Raw Data'!E998)&lt;2, 'Raw Data'!AX998, 0))</f>
        <v/>
      </c>
      <c r="AB1003">
        <f>IF(ISBLANK('Raw Data'!D998), 0, IF('Raw Data'!E998-'Raw Data'!D998&gt;1, 'Raw Data'!AY998, 0))</f>
        <v/>
      </c>
      <c r="AC1003">
        <f>IF(ISBLANK('Raw Data'!D998), 0, IF('Raw Data'!D998-'Raw Data'!E998&gt;2, 'Raw Data'!AZ998, 0))</f>
        <v/>
      </c>
      <c r="AD1003">
        <f>IF(ISBLANK('Raw Data'!A998), 0, IF(ABS('Raw Data'!D998-'Raw Data'!E998)&lt;3, 'Raw Data'!BA998, 0))</f>
        <v/>
      </c>
      <c r="AE1003">
        <f>IF(ISBLANK('Raw Data'!D998), 0, IF('Raw Data'!E998-'Raw Data'!D998&gt;2, 'Raw Data'!BB998, 0))</f>
        <v/>
      </c>
      <c r="AF1003">
        <f>IF(ISBLANK('Raw Data'!D998), 0, IF('Raw Data'!D998-'Raw Data'!E998&gt;3, 'Raw Data'!BC998, 0))</f>
        <v/>
      </c>
      <c r="AG1003">
        <f>IF(ISBLANK('Raw Data'!A998), 0, IF(ABS('Raw Data'!D998-'Raw Data'!E998)&lt;4, 'Raw Data'!BD998, 0))</f>
        <v/>
      </c>
      <c r="AH1003">
        <f>IF(ISBLANK('Raw Data'!D998), 0, IF('Raw Data'!E998-'Raw Data'!D998&gt;3, 'Raw Data'!BE998, 0))</f>
        <v/>
      </c>
      <c r="AI1003">
        <f>IF(SUM('Raw Data'!D998:E998)&gt;'Raw Data'!F998, 'Raw Data'!G998, 0)</f>
        <v/>
      </c>
      <c r="AJ1003">
        <f>IF(ISBLANK('Raw Data'!D998), 0, IF(SUM('Raw Data'!D998:E998)&lt;'Raw Data'!F998, 'Raw Data'!H998, 0))</f>
        <v/>
      </c>
      <c r="AK1003">
        <f>IF(ISBLANK('Raw Data'!A998), 0, IF(AND('Raw Data'!D998&lt;3, 'Raw Data'!E998&lt;3, 'Raw Data'!F998&lt;BB$2), 'Raw Data'!AF998, 0))</f>
        <v/>
      </c>
      <c r="AL1003">
        <f>IF(ISBLANK('Raw Data'!A998), 0, IF(AND('Raw Data'!D998&lt;4, 'Raw Data'!E998&lt;4, 'Raw Data'!F998&lt;BB$2), 'Raw Data'!AI998, 0))</f>
        <v/>
      </c>
      <c r="AM1003">
        <f>IF(ISBLANK('Raw Data'!A998), 0, IF(AND('Raw Data'!D998&lt;5, 'Raw Data'!E998&lt;5, 'Raw Data'!F998&lt;BB$2), 'Raw Data'!AL998, 0))</f>
        <v/>
      </c>
      <c r="AN1003">
        <f>IF(ISBLANK('Raw Data'!A998), 0, IF(AND('Raw Data'!D998&lt;6, 'Raw Data'!E998&lt;6, 'Raw Data'!F998&lt;BB$2), 'Raw Data'!AO998, 0))</f>
        <v/>
      </c>
      <c r="AO1003">
        <f>IF(ISBLANK('Raw Data'!A998), 0, IF(AND('Raw Data'!I998&lt;Analysis!$BC$2, 'Raw Data'!D998-'Raw Data'!E998&gt;1), 'Raw Data'!AW998, IF(AND('Raw Data'!J998&lt;Analysis!$BC$2, 'Raw Data'!E998-'Raw Data'!D998&gt;1), 'Raw Data'!AY998, 0)))</f>
        <v/>
      </c>
      <c r="AP1003">
        <f>IF(ISBLANK('Raw Data'!A998), 0, IF(AND('Raw Data'!I998&lt;Analysis!$BC$2, 'Raw Data'!D998-'Raw Data'!E998&gt;2), 'Raw Data'!AZ998, IF(AND('Raw Data'!J998&lt;Analysis!$BC$2, 'Raw Data'!E998-'Raw Data'!D998&gt;2), 'Raw Data'!BB998, 0)))</f>
        <v/>
      </c>
      <c r="AQ1003">
        <f>IF(ISBLANK('Raw Data'!A998), 0, IF(AND('Raw Data'!I998&lt;Analysis!$BC$2, 'Raw Data'!D998-'Raw Data'!E998&gt;3), 'Raw Data'!BC998, IF(AND('Raw Data'!J998&lt;Analysis!$BC$2, 'Raw Data'!E998-'Raw Data'!D998&gt;3), 'Raw Data'!BE998, 0)))</f>
        <v/>
      </c>
      <c r="AR1003">
        <f>IF('Hidden Analysiss'!D999=1,IF(ABS('Raw Data'!E998-'Raw Data'!D998)&lt;2,'Raw Data'!AX998,0), 0)</f>
        <v/>
      </c>
      <c r="AS1003">
        <f>IF('Hidden Analysiss'!D999=1,IF(ABS('Raw Data'!E998-'Raw Data'!D998)&lt;3,'Raw Data'!BA998,0), 0)</f>
        <v/>
      </c>
      <c r="AT1003">
        <f>IF('Hidden Analysiss'!D999=1,IF(ABS('Raw Data'!E998-'Raw Data'!D998)&lt;4,'Raw Data'!BD998,0), 0)</f>
        <v/>
      </c>
      <c r="AU1003">
        <f>IF(AND('Hidden Analysiss'!E999=1, ABS('Raw Data'!E998-'Raw Data'!D998)&lt;2), 'Raw Data'!AX998, 0)</f>
        <v/>
      </c>
      <c r="AV1003">
        <f>IF(AND('Hidden Analysiss'!E999=1, ABS('Raw Data'!E998-'Raw Data'!D998)&lt;3), 'Raw Data'!BA998, 0)</f>
        <v/>
      </c>
      <c r="AW1003">
        <f>IF(AND('Hidden Analysiss'!E999=1, ABS('Raw Data'!E998-'Raw Data'!D998)&lt;3), 'Raw Data'!BD998, 0)</f>
        <v/>
      </c>
    </row>
    <row r="1004">
      <c r="A1004" s="1">
        <f>'Raw Data'!A999</f>
        <v/>
      </c>
      <c r="B1004">
        <f>IF('Raw Data'!E999&gt;'Raw Data'!D999, 'Raw Data'!J999, 0)</f>
        <v/>
      </c>
      <c r="C1004">
        <f>IF('Raw Data'!D999&gt;'Raw Data'!E999, 'Raw Data'!I999, 0)</f>
        <v/>
      </c>
      <c r="D1004">
        <f>SUM(G1004:H1004)</f>
        <v/>
      </c>
      <c r="E1004">
        <f>IF(AND('Raw Data'!J999&lt;'Raw Data'!I999,'Raw Data'!E999&gt;'Raw Data'!D999,'Raw Data'!E999-'Raw Data'!D999&gt;3),'Raw Data'!N999,IF(AND('Raw Data'!I999&lt;'Raw Data'!J999,'Raw Data'!D999&gt;'Raw Data'!E999,'Raw Data'!D999-'Raw Data'!E999&gt;3),'Raw Data'!M999,0))</f>
        <v/>
      </c>
      <c r="F1004">
        <f>IF(AND('Raw Data'!J999&lt;'Raw Data'!I999,'Raw Data'!E999&gt;'Raw Data'!D999,'Raw Data'!E999-'Raw Data'!D999&lt;4),'Raw Data'!L999,IF(AND('Raw Data'!I999&lt;'Raw Data'!J999,'Raw Data'!D999&gt;'Raw Data'!E999,'Raw Data'!D999-'Raw Data'!E999&lt;4),'Raw Data'!K999,0))</f>
        <v/>
      </c>
      <c r="G1004">
        <f>IF(AND('Raw Data'!J999&lt;'Raw Data'!I999, 'Raw Data'!E999&gt;'Raw Data'!D999), 'Raw Data'!J999, 0)</f>
        <v/>
      </c>
      <c r="H1004">
        <f>IF(AND('Raw Data'!J999&gt;'Raw Data'!I999, 'Raw Data'!E999&lt;'Raw Data'!D999), 'Raw Data'!I999, 0)</f>
        <v/>
      </c>
      <c r="I1004">
        <f>SUM(J1004:K1004)</f>
        <v/>
      </c>
      <c r="J1004">
        <f>IF(AND('Raw Data'!J999&gt;'Raw Data'!I999, 'Raw Data'!E999&gt;'Raw Data'!D999), 'Raw Data'!J999, 0)</f>
        <v/>
      </c>
      <c r="K1004">
        <f>IF(AND('Raw Data'!I999&gt;'Raw Data'!J999, 'Raw Data'!D999&gt;'Raw Data'!E999), 'Raw Data'!I999, 0)</f>
        <v/>
      </c>
      <c r="L1004">
        <f>IF('Raw Data'!E999-'Raw Data'!D999&gt;3, 'Raw Data'!N999, 0)</f>
        <v/>
      </c>
      <c r="M1004">
        <f>IF('Raw Data'!D999-'Raw Data'!E999&gt;3, 'Raw Data'!M999, 0)</f>
        <v/>
      </c>
      <c r="N1004">
        <f>IF(ISBLANK('Raw Data'!D999),0,IF(AND('Raw Data'!E999&gt;'Raw Data'!D999,'Raw Data'!E999-'Raw Data'!D999&gt;0,'Raw Data'!E999-'Raw Data'!D999&lt;4),'Raw Data'!L999, 0))</f>
        <v/>
      </c>
      <c r="O1004">
        <f>IF(ISBLANK('Raw Data'!D999),0,IF(AND('Raw Data'!E999&gt;'Raw Data'!D999,'Raw Data'!E999-'Raw Data'!D999&gt;0,'Raw Data'!D999-'Raw Data'!E999&lt;4),'Raw Data'!K999, 0))</f>
        <v/>
      </c>
      <c r="P1004">
        <f>IF('Raw Data'!E999-'Raw Data'!D999&gt;3, 'Raw Data'!N999, IF('Raw Data'!D999-'Raw Data'!E999&gt;3, 'Raw Data'!M999, 0))</f>
        <v/>
      </c>
      <c r="Q1004">
        <f>IF(ISBLANK('Raw Data'!E999),0,IF(AND('Raw Data'!E999-'Raw Data'!D999&lt;4,'Raw Data'!E999-'Raw Data'!D999&gt;0),'Raw Data'!L999,IF(AND('Raw Data'!D999&gt;'Raw Data'!E999,'Raw Data'!D999-'Raw Data'!E999&gt;0),'Raw Data'!K999,0)))</f>
        <v/>
      </c>
      <c r="R1004">
        <f>IF(ISBLANK('Raw Data'!K999),0,IFERROR(IF(MATCH(SMALL('Raw Data'!K999:N999,1),L1004:O1004,0),SMALL('Raw Data'!K999:N999,1)),0))</f>
        <v/>
      </c>
      <c r="S1004">
        <f>IF(ISBLANK('Raw Data'!K999),0,IFERROR(IF(MATCH(SMALL('Raw Data'!K999:N999,2),L1004:O1004,0),SMALL('Raw Data'!K999:N999,2)),0))</f>
        <v/>
      </c>
      <c r="T1004">
        <f>IF(ISBLANK('Raw Data'!K999),0,IFERROR(IF(MATCH(SMALL('Raw Data'!K999:N999,3),L1004:O1004,0),SMALL('Raw Data'!K999:N999,3)),0))</f>
        <v/>
      </c>
      <c r="U1004">
        <f>IF(ISBLANK('Raw Data'!K999),0,IFERROR(IF(MATCH(SMALL('Raw Data'!K999:N999,4),L1004:O1004,0),SMALL('Raw Data'!K999:N999,4)),0))</f>
        <v/>
      </c>
      <c r="V1004">
        <f>IF(AND('Raw Data'!D999&lt;3, 'Raw Data'!E999&lt;3, 'Raw Data'!A999&gt;0), 'Raw Data'!AF999, 0)</f>
        <v/>
      </c>
      <c r="W1004">
        <f>IF(AND('Raw Data'!D999&lt;4, 'Raw Data'!E999&lt;4, 'Raw Data'!A999&gt;0), 'Raw Data'!AI999, 0)</f>
        <v/>
      </c>
      <c r="X1004">
        <f>IF(AND('Raw Data'!D999&lt;5, 'Raw Data'!E999&lt;5, 'Raw Data'!A999&gt;0), 'Raw Data'!AL999, 0)</f>
        <v/>
      </c>
      <c r="Y1004">
        <f>IF(AND('Raw Data'!D999&lt;6, 'Raw Data'!E999&lt;6, 'Raw Data'!A999&gt;0), 'Raw Data'!AO999, 0)</f>
        <v/>
      </c>
      <c r="Z1004">
        <f>IF(ISBLANK('Raw Data'!D999), 0, IF('Raw Data'!D999-'Raw Data'!E999&gt;1, 'Raw Data'!AW999, 0))</f>
        <v/>
      </c>
      <c r="AA1004">
        <f>IF(ISBLANK('Raw Data'!A999), 0, IF(ABS('Raw Data'!D999-'Raw Data'!E999)&lt;2, 'Raw Data'!AX999, 0))</f>
        <v/>
      </c>
      <c r="AB1004">
        <f>IF(ISBLANK('Raw Data'!D999), 0, IF('Raw Data'!E999-'Raw Data'!D999&gt;1, 'Raw Data'!AY999, 0))</f>
        <v/>
      </c>
      <c r="AC1004">
        <f>IF(ISBLANK('Raw Data'!D999), 0, IF('Raw Data'!D999-'Raw Data'!E999&gt;2, 'Raw Data'!AZ999, 0))</f>
        <v/>
      </c>
      <c r="AD1004">
        <f>IF(ISBLANK('Raw Data'!A999), 0, IF(ABS('Raw Data'!D999-'Raw Data'!E999)&lt;3, 'Raw Data'!BA999, 0))</f>
        <v/>
      </c>
      <c r="AE1004">
        <f>IF(ISBLANK('Raw Data'!D999), 0, IF('Raw Data'!E999-'Raw Data'!D999&gt;2, 'Raw Data'!BB999, 0))</f>
        <v/>
      </c>
      <c r="AF1004">
        <f>IF(ISBLANK('Raw Data'!D999), 0, IF('Raw Data'!D999-'Raw Data'!E999&gt;3, 'Raw Data'!BC999, 0))</f>
        <v/>
      </c>
      <c r="AG1004">
        <f>IF(ISBLANK('Raw Data'!A999), 0, IF(ABS('Raw Data'!D999-'Raw Data'!E999)&lt;4, 'Raw Data'!BD999, 0))</f>
        <v/>
      </c>
      <c r="AH1004">
        <f>IF(ISBLANK('Raw Data'!D999), 0, IF('Raw Data'!E999-'Raw Data'!D999&gt;3, 'Raw Data'!BE999, 0))</f>
        <v/>
      </c>
      <c r="AI1004">
        <f>IF(SUM('Raw Data'!D999:E999)&gt;'Raw Data'!F999, 'Raw Data'!G999, 0)</f>
        <v/>
      </c>
      <c r="AJ1004">
        <f>IF(ISBLANK('Raw Data'!D999), 0, IF(SUM('Raw Data'!D999:E999)&lt;'Raw Data'!F999, 'Raw Data'!H999, 0))</f>
        <v/>
      </c>
      <c r="AK1004">
        <f>IF(ISBLANK('Raw Data'!A999), 0, IF(AND('Raw Data'!D999&lt;3, 'Raw Data'!E999&lt;3, 'Raw Data'!F999&lt;BB$2), 'Raw Data'!AF999, 0))</f>
        <v/>
      </c>
      <c r="AL1004">
        <f>IF(ISBLANK('Raw Data'!A999), 0, IF(AND('Raw Data'!D999&lt;4, 'Raw Data'!E999&lt;4, 'Raw Data'!F999&lt;BB$2), 'Raw Data'!AI999, 0))</f>
        <v/>
      </c>
      <c r="AM1004">
        <f>IF(ISBLANK('Raw Data'!A999), 0, IF(AND('Raw Data'!D999&lt;5, 'Raw Data'!E999&lt;5, 'Raw Data'!F999&lt;BB$2), 'Raw Data'!AL999, 0))</f>
        <v/>
      </c>
      <c r="AN1004">
        <f>IF(ISBLANK('Raw Data'!A999), 0, IF(AND('Raw Data'!D999&lt;6, 'Raw Data'!E999&lt;6, 'Raw Data'!F999&lt;BB$2), 'Raw Data'!AO999, 0))</f>
        <v/>
      </c>
      <c r="AO1004">
        <f>IF(ISBLANK('Raw Data'!A999), 0, IF(AND('Raw Data'!I999&lt;Analysis!$BC$2, 'Raw Data'!D999-'Raw Data'!E999&gt;1), 'Raw Data'!AW999, IF(AND('Raw Data'!J999&lt;Analysis!$BC$2, 'Raw Data'!E999-'Raw Data'!D999&gt;1), 'Raw Data'!AY999, 0)))</f>
        <v/>
      </c>
      <c r="AP1004">
        <f>IF(ISBLANK('Raw Data'!A999), 0, IF(AND('Raw Data'!I999&lt;Analysis!$BC$2, 'Raw Data'!D999-'Raw Data'!E999&gt;2), 'Raw Data'!AZ999, IF(AND('Raw Data'!J999&lt;Analysis!$BC$2, 'Raw Data'!E999-'Raw Data'!D999&gt;2), 'Raw Data'!BB999, 0)))</f>
        <v/>
      </c>
      <c r="AQ1004">
        <f>IF(ISBLANK('Raw Data'!A999), 0, IF(AND('Raw Data'!I999&lt;Analysis!$BC$2, 'Raw Data'!D999-'Raw Data'!E999&gt;3), 'Raw Data'!BC999, IF(AND('Raw Data'!J999&lt;Analysis!$BC$2, 'Raw Data'!E999-'Raw Data'!D999&gt;3), 'Raw Data'!BE999, 0)))</f>
        <v/>
      </c>
      <c r="AR1004">
        <f>IF('Hidden Analysiss'!D1000=1,IF(ABS('Raw Data'!E999-'Raw Data'!D999)&lt;2,'Raw Data'!AX999,0), 0)</f>
        <v/>
      </c>
      <c r="AS1004">
        <f>IF('Hidden Analysiss'!D1000=1,IF(ABS('Raw Data'!E999-'Raw Data'!D999)&lt;3,'Raw Data'!BA999,0), 0)</f>
        <v/>
      </c>
      <c r="AT1004">
        <f>IF('Hidden Analysiss'!D1000=1,IF(ABS('Raw Data'!E999-'Raw Data'!D999)&lt;4,'Raw Data'!BD999,0), 0)</f>
        <v/>
      </c>
      <c r="AU1004">
        <f>IF(AND('Hidden Analysiss'!E1000=1, ABS('Raw Data'!E999-'Raw Data'!D999)&lt;2), 'Raw Data'!AX999, 0)</f>
        <v/>
      </c>
      <c r="AV1004">
        <f>IF(AND('Hidden Analysiss'!E1000=1, ABS('Raw Data'!E999-'Raw Data'!D999)&lt;3), 'Raw Data'!BA999, 0)</f>
        <v/>
      </c>
      <c r="AW1004">
        <f>IF(AND('Hidden Analysiss'!E1000=1, ABS('Raw Data'!E999-'Raw Data'!D999)&lt;3), 'Raw Data'!BD999, 0)</f>
        <v/>
      </c>
    </row>
    <row r="1005">
      <c r="A1005" s="1">
        <f>'Raw Data'!A1000</f>
        <v/>
      </c>
      <c r="B1005">
        <f>IF('Raw Data'!E1000&gt;'Raw Data'!D1000, 'Raw Data'!J1000, 0)</f>
        <v/>
      </c>
      <c r="C1005">
        <f>IF('Raw Data'!D1000&gt;'Raw Data'!E1000, 'Raw Data'!I1000, 0)</f>
        <v/>
      </c>
      <c r="D1005">
        <f>SUM(G1005:H1005)</f>
        <v/>
      </c>
      <c r="E1005">
        <f>IF(AND('Raw Data'!J1000&lt;'Raw Data'!I1000,'Raw Data'!E1000&gt;'Raw Data'!D1000,'Raw Data'!E1000-'Raw Data'!D1000&gt;3),'Raw Data'!N1000,IF(AND('Raw Data'!I1000&lt;'Raw Data'!J1000,'Raw Data'!D1000&gt;'Raw Data'!E1000,'Raw Data'!D1000-'Raw Data'!E1000&gt;3),'Raw Data'!M1000,0))</f>
        <v/>
      </c>
      <c r="F1005">
        <f>IF(AND('Raw Data'!J1000&lt;'Raw Data'!I1000,'Raw Data'!E1000&gt;'Raw Data'!D1000,'Raw Data'!E1000-'Raw Data'!D1000&lt;4),'Raw Data'!L1000,IF(AND('Raw Data'!I1000&lt;'Raw Data'!J1000,'Raw Data'!D1000&gt;'Raw Data'!E1000,'Raw Data'!D1000-'Raw Data'!E1000&lt;4),'Raw Data'!K1000,0))</f>
        <v/>
      </c>
      <c r="G1005">
        <f>IF(AND('Raw Data'!J1000&lt;'Raw Data'!I1000, 'Raw Data'!E1000&gt;'Raw Data'!D1000), 'Raw Data'!J1000, 0)</f>
        <v/>
      </c>
      <c r="H1005">
        <f>IF(AND('Raw Data'!J1000&gt;'Raw Data'!I1000, 'Raw Data'!E1000&lt;'Raw Data'!D1000), 'Raw Data'!I1000, 0)</f>
        <v/>
      </c>
      <c r="I1005">
        <f>SUM(J1005:K1005)</f>
        <v/>
      </c>
      <c r="J1005">
        <f>IF(AND('Raw Data'!J1000&gt;'Raw Data'!I1000, 'Raw Data'!E1000&gt;'Raw Data'!D1000), 'Raw Data'!J1000, 0)</f>
        <v/>
      </c>
      <c r="K1005">
        <f>IF(AND('Raw Data'!I1000&gt;'Raw Data'!J1000, 'Raw Data'!D1000&gt;'Raw Data'!E1000), 'Raw Data'!I1000, 0)</f>
        <v/>
      </c>
      <c r="L1005">
        <f>IF('Raw Data'!E1000-'Raw Data'!D1000&gt;3, 'Raw Data'!N1000, 0)</f>
        <v/>
      </c>
      <c r="M1005">
        <f>IF('Raw Data'!D1000-'Raw Data'!E1000&gt;3, 'Raw Data'!M1000, 0)</f>
        <v/>
      </c>
      <c r="N1005">
        <f>IF(ISBLANK('Raw Data'!D1000),0,IF(AND('Raw Data'!E1000&gt;'Raw Data'!D1000,'Raw Data'!E1000-'Raw Data'!D1000&gt;0,'Raw Data'!E1000-'Raw Data'!D1000&lt;4),'Raw Data'!L1000, 0))</f>
        <v/>
      </c>
      <c r="O1005">
        <f>IF(ISBLANK('Raw Data'!D1000),0,IF(AND('Raw Data'!E1000&gt;'Raw Data'!D1000,'Raw Data'!E1000-'Raw Data'!D1000&gt;0,'Raw Data'!D1000-'Raw Data'!E1000&lt;4),'Raw Data'!K1000, 0))</f>
        <v/>
      </c>
      <c r="P1005">
        <f>IF('Raw Data'!E1000-'Raw Data'!D1000&gt;3, 'Raw Data'!N1000, IF('Raw Data'!D1000-'Raw Data'!E1000&gt;3, 'Raw Data'!M1000, 0))</f>
        <v/>
      </c>
      <c r="Q1005">
        <f>IF(ISBLANK('Raw Data'!E1000),0,IF(AND('Raw Data'!E1000-'Raw Data'!D1000&lt;4,'Raw Data'!E1000-'Raw Data'!D1000&gt;0),'Raw Data'!L1000,IF(AND('Raw Data'!D1000&gt;'Raw Data'!E1000,'Raw Data'!D1000-'Raw Data'!E1000&gt;0),'Raw Data'!K1000,0)))</f>
        <v/>
      </c>
      <c r="R1005">
        <f>IF(ISBLANK('Raw Data'!K1000),0,IFERROR(IF(MATCH(SMALL('Raw Data'!K1000:N1000,1),L1005:O1005,0),SMALL('Raw Data'!K1000:N1000,1)),0))</f>
        <v/>
      </c>
      <c r="S1005">
        <f>IF(ISBLANK('Raw Data'!K1000),0,IFERROR(IF(MATCH(SMALL('Raw Data'!K1000:N1000,2),L1005:O1005,0),SMALL('Raw Data'!K1000:N1000,2)),0))</f>
        <v/>
      </c>
      <c r="T1005">
        <f>IF(ISBLANK('Raw Data'!K1000),0,IFERROR(IF(MATCH(SMALL('Raw Data'!K1000:N1000,3),L1005:O1005,0),SMALL('Raw Data'!K1000:N1000,3)),0))</f>
        <v/>
      </c>
      <c r="U1005">
        <f>IF(ISBLANK('Raw Data'!K1000),0,IFERROR(IF(MATCH(SMALL('Raw Data'!K1000:N1000,4),L1005:O1005,0),SMALL('Raw Data'!K1000:N1000,4)),0))</f>
        <v/>
      </c>
      <c r="V1005">
        <f>IF(AND('Raw Data'!D1000&lt;3, 'Raw Data'!E1000&lt;3, 'Raw Data'!A1000&gt;0), 'Raw Data'!AF1000, 0)</f>
        <v/>
      </c>
      <c r="W1005">
        <f>IF(AND('Raw Data'!D1000&lt;4, 'Raw Data'!E1000&lt;4, 'Raw Data'!A1000&gt;0), 'Raw Data'!AI1000, 0)</f>
        <v/>
      </c>
      <c r="X1005">
        <f>IF(AND('Raw Data'!D1000&lt;5, 'Raw Data'!E1000&lt;5, 'Raw Data'!A1000&gt;0), 'Raw Data'!AL1000, 0)</f>
        <v/>
      </c>
      <c r="Y1005">
        <f>IF(AND('Raw Data'!D1000&lt;6, 'Raw Data'!E1000&lt;6, 'Raw Data'!A1000&gt;0), 'Raw Data'!AO1000, 0)</f>
        <v/>
      </c>
      <c r="Z1005">
        <f>IF(ISBLANK('Raw Data'!D1000), 0, IF('Raw Data'!D1000-'Raw Data'!E1000&gt;1, 'Raw Data'!AW1000, 0))</f>
        <v/>
      </c>
      <c r="AA1005">
        <f>IF(ISBLANK('Raw Data'!A1000), 0, IF(ABS('Raw Data'!D1000-'Raw Data'!E1000)&lt;2, 'Raw Data'!AX1000, 0))</f>
        <v/>
      </c>
      <c r="AB1005">
        <f>IF(ISBLANK('Raw Data'!D1000), 0, IF('Raw Data'!E1000-'Raw Data'!D1000&gt;1, 'Raw Data'!AY1000, 0))</f>
        <v/>
      </c>
      <c r="AC1005">
        <f>IF(ISBLANK('Raw Data'!D1000), 0, IF('Raw Data'!D1000-'Raw Data'!E1000&gt;2, 'Raw Data'!AZ1000, 0))</f>
        <v/>
      </c>
      <c r="AD1005">
        <f>IF(ISBLANK('Raw Data'!A1000), 0, IF(ABS('Raw Data'!D1000-'Raw Data'!E1000)&lt;3, 'Raw Data'!BA1000, 0))</f>
        <v/>
      </c>
      <c r="AE1005">
        <f>IF(ISBLANK('Raw Data'!D1000), 0, IF('Raw Data'!E1000-'Raw Data'!D1000&gt;2, 'Raw Data'!BB1000, 0))</f>
        <v/>
      </c>
      <c r="AF1005">
        <f>IF(ISBLANK('Raw Data'!D1000), 0, IF('Raw Data'!D1000-'Raw Data'!E1000&gt;3, 'Raw Data'!BC1000, 0))</f>
        <v/>
      </c>
      <c r="AG1005">
        <f>IF(ISBLANK('Raw Data'!A1000), 0, IF(ABS('Raw Data'!D1000-'Raw Data'!E1000)&lt;4, 'Raw Data'!BD1000, 0))</f>
        <v/>
      </c>
      <c r="AH1005">
        <f>IF(ISBLANK('Raw Data'!D1000), 0, IF('Raw Data'!E1000-'Raw Data'!D1000&gt;3, 'Raw Data'!BE1000, 0))</f>
        <v/>
      </c>
      <c r="AI1005">
        <f>IF(SUM('Raw Data'!D1000:E1000)&gt;'Raw Data'!F1000, 'Raw Data'!G1000, 0)</f>
        <v/>
      </c>
      <c r="AJ1005">
        <f>IF(ISBLANK('Raw Data'!D1000), 0, IF(SUM('Raw Data'!D1000:E1000)&lt;'Raw Data'!F1000, 'Raw Data'!H1000, 0))</f>
        <v/>
      </c>
      <c r="AK1005">
        <f>IF(ISBLANK('Raw Data'!A1000), 0, IF(AND('Raw Data'!D1000&lt;3, 'Raw Data'!E1000&lt;3, 'Raw Data'!F1000&lt;BB$2), 'Raw Data'!AF1000, 0))</f>
        <v/>
      </c>
      <c r="AL1005">
        <f>IF(ISBLANK('Raw Data'!A1000), 0, IF(AND('Raw Data'!D1000&lt;4, 'Raw Data'!E1000&lt;4, 'Raw Data'!F1000&lt;BB$2), 'Raw Data'!AI1000, 0))</f>
        <v/>
      </c>
      <c r="AM1005">
        <f>IF(ISBLANK('Raw Data'!A1000), 0, IF(AND('Raw Data'!D1000&lt;5, 'Raw Data'!E1000&lt;5, 'Raw Data'!F1000&lt;BB$2), 'Raw Data'!AL1000, 0))</f>
        <v/>
      </c>
      <c r="AN1005">
        <f>IF(ISBLANK('Raw Data'!A1000), 0, IF(AND('Raw Data'!D1000&lt;6, 'Raw Data'!E1000&lt;6, 'Raw Data'!F1000&lt;BB$2), 'Raw Data'!AO1000, 0))</f>
        <v/>
      </c>
      <c r="AO1005">
        <f>IF(ISBLANK('Raw Data'!A1000), 0, IF(AND('Raw Data'!I1000&lt;Analysis!$BC$2, 'Raw Data'!D1000-'Raw Data'!E1000&gt;1), 'Raw Data'!AW1000, IF(AND('Raw Data'!J1000&lt;Analysis!$BC$2, 'Raw Data'!E1000-'Raw Data'!D1000&gt;1), 'Raw Data'!AY1000, 0)))</f>
        <v/>
      </c>
      <c r="AP1005">
        <f>IF(ISBLANK('Raw Data'!A1000), 0, IF(AND('Raw Data'!I1000&lt;Analysis!$BC$2, 'Raw Data'!D1000-'Raw Data'!E1000&gt;2), 'Raw Data'!AZ1000, IF(AND('Raw Data'!J1000&lt;Analysis!$BC$2, 'Raw Data'!E1000-'Raw Data'!D1000&gt;2), 'Raw Data'!BB1000, 0)))</f>
        <v/>
      </c>
      <c r="AQ1005">
        <f>IF(ISBLANK('Raw Data'!A1000), 0, IF(AND('Raw Data'!I1000&lt;Analysis!$BC$2, 'Raw Data'!D1000-'Raw Data'!E1000&gt;3), 'Raw Data'!BC1000, IF(AND('Raw Data'!J1000&lt;Analysis!$BC$2, 'Raw Data'!E1000-'Raw Data'!D1000&gt;3), 'Raw Data'!BE1000, 0)))</f>
        <v/>
      </c>
      <c r="AR1005">
        <f>IF('Hidden Analysiss'!D1001=1,IF(ABS('Raw Data'!E1000-'Raw Data'!D1000)&lt;2,'Raw Data'!AX1000,0), 0)</f>
        <v/>
      </c>
      <c r="AS1005">
        <f>IF('Hidden Analysiss'!D1001=1,IF(ABS('Raw Data'!E1000-'Raw Data'!D1000)&lt;3,'Raw Data'!BA1000,0), 0)</f>
        <v/>
      </c>
      <c r="AT1005">
        <f>IF('Hidden Analysiss'!D1001=1,IF(ABS('Raw Data'!E1000-'Raw Data'!D1000)&lt;4,'Raw Data'!BD1000,0), 0)</f>
        <v/>
      </c>
      <c r="AU1005">
        <f>IF(AND('Hidden Analysiss'!E1001=1, ABS('Raw Data'!E1000-'Raw Data'!D1000)&lt;2), 'Raw Data'!AX1000, 0)</f>
        <v/>
      </c>
      <c r="AV1005">
        <f>IF(AND('Hidden Analysiss'!E1001=1, ABS('Raw Data'!E1000-'Raw Data'!D1000)&lt;3), 'Raw Data'!BA1000, 0)</f>
        <v/>
      </c>
      <c r="AW1005">
        <f>IF(AND('Hidden Analysiss'!E1001=1, ABS('Raw Data'!E1000-'Raw Data'!D1000)&lt;3), 'Raw Data'!BD1000, 0)</f>
        <v/>
      </c>
    </row>
    <row r="1006">
      <c r="A1006" s="1">
        <f>'Raw Data'!A1001</f>
        <v/>
      </c>
      <c r="B1006">
        <f>IF('Raw Data'!E1001&gt;'Raw Data'!D1001, 'Raw Data'!J1001, 0)</f>
        <v/>
      </c>
      <c r="C1006">
        <f>IF('Raw Data'!D1001&gt;'Raw Data'!E1001, 'Raw Data'!I1001, 0)</f>
        <v/>
      </c>
      <c r="D1006">
        <f>SUM(G1006:H1006)</f>
        <v/>
      </c>
      <c r="E1006">
        <f>IF(AND('Raw Data'!J1001&lt;'Raw Data'!I1001,'Raw Data'!E1001&gt;'Raw Data'!D1001,'Raw Data'!E1001-'Raw Data'!D1001&gt;3),'Raw Data'!N1001,IF(AND('Raw Data'!I1001&lt;'Raw Data'!J1001,'Raw Data'!D1001&gt;'Raw Data'!E1001,'Raw Data'!D1001-'Raw Data'!E1001&gt;3),'Raw Data'!M1001,0))</f>
        <v/>
      </c>
      <c r="F1006">
        <f>IF(AND('Raw Data'!J1001&lt;'Raw Data'!I1001,'Raw Data'!E1001&gt;'Raw Data'!D1001,'Raw Data'!E1001-'Raw Data'!D1001&lt;4),'Raw Data'!L1001,IF(AND('Raw Data'!I1001&lt;'Raw Data'!J1001,'Raw Data'!D1001&gt;'Raw Data'!E1001,'Raw Data'!D1001-'Raw Data'!E1001&lt;4),'Raw Data'!K1001,0))</f>
        <v/>
      </c>
      <c r="G1006">
        <f>IF(AND('Raw Data'!J1001&lt;'Raw Data'!I1001, 'Raw Data'!E1001&gt;'Raw Data'!D1001), 'Raw Data'!J1001, 0)</f>
        <v/>
      </c>
      <c r="H1006">
        <f>IF(AND('Raw Data'!J1001&gt;'Raw Data'!I1001, 'Raw Data'!E1001&lt;'Raw Data'!D1001), 'Raw Data'!I1001, 0)</f>
        <v/>
      </c>
      <c r="I1006">
        <f>SUM(J1006:K1006)</f>
        <v/>
      </c>
      <c r="J1006">
        <f>IF(AND('Raw Data'!J1001&gt;'Raw Data'!I1001, 'Raw Data'!E1001&gt;'Raw Data'!D1001), 'Raw Data'!J1001, 0)</f>
        <v/>
      </c>
      <c r="K1006">
        <f>IF(AND('Raw Data'!I1001&gt;'Raw Data'!J1001, 'Raw Data'!D1001&gt;'Raw Data'!E1001), 'Raw Data'!I1001, 0)</f>
        <v/>
      </c>
      <c r="L1006">
        <f>IF('Raw Data'!E1001-'Raw Data'!D1001&gt;3, 'Raw Data'!N1001, 0)</f>
        <v/>
      </c>
      <c r="M1006">
        <f>IF('Raw Data'!D1001-'Raw Data'!E1001&gt;3, 'Raw Data'!M1001, 0)</f>
        <v/>
      </c>
      <c r="N1006">
        <f>IF(ISBLANK('Raw Data'!D1001),0,IF(AND('Raw Data'!E1001&gt;'Raw Data'!D1001,'Raw Data'!E1001-'Raw Data'!D1001&gt;0,'Raw Data'!E1001-'Raw Data'!D1001&lt;4),'Raw Data'!L1001, 0))</f>
        <v/>
      </c>
      <c r="O1006">
        <f>IF(ISBLANK('Raw Data'!D1001),0,IF(AND('Raw Data'!E1001&gt;'Raw Data'!D1001,'Raw Data'!E1001-'Raw Data'!D1001&gt;0,'Raw Data'!D1001-'Raw Data'!E1001&lt;4),'Raw Data'!K1001, 0))</f>
        <v/>
      </c>
      <c r="P1006">
        <f>IF('Raw Data'!E1001-'Raw Data'!D1001&gt;3, 'Raw Data'!N1001, IF('Raw Data'!D1001-'Raw Data'!E1001&gt;3, 'Raw Data'!M1001, 0))</f>
        <v/>
      </c>
      <c r="Q1006">
        <f>IF(ISBLANK('Raw Data'!E1001),0,IF(AND('Raw Data'!E1001-'Raw Data'!D1001&lt;4,'Raw Data'!E1001-'Raw Data'!D1001&gt;0),'Raw Data'!L1001,IF(AND('Raw Data'!D1001&gt;'Raw Data'!E1001,'Raw Data'!D1001-'Raw Data'!E1001&gt;0),'Raw Data'!K1001,0)))</f>
        <v/>
      </c>
      <c r="R1006">
        <f>IF(ISBLANK('Raw Data'!K1001),0,IFERROR(IF(MATCH(SMALL('Raw Data'!K1001:N1001,1),L1006:O1006,0),SMALL('Raw Data'!K1001:N1001,1)),0))</f>
        <v/>
      </c>
      <c r="S1006">
        <f>IF(ISBLANK('Raw Data'!K1001),0,IFERROR(IF(MATCH(SMALL('Raw Data'!K1001:N1001,2),L1006:O1006,0),SMALL('Raw Data'!K1001:N1001,2)),0))</f>
        <v/>
      </c>
      <c r="T1006">
        <f>IF(ISBLANK('Raw Data'!K1001),0,IFERROR(IF(MATCH(SMALL('Raw Data'!K1001:N1001,3),L1006:O1006,0),SMALL('Raw Data'!K1001:N1001,3)),0))</f>
        <v/>
      </c>
      <c r="U1006">
        <f>IF(ISBLANK('Raw Data'!K1001),0,IFERROR(IF(MATCH(SMALL('Raw Data'!K1001:N1001,4),L1006:O1006,0),SMALL('Raw Data'!K1001:N1001,4)),0))</f>
        <v/>
      </c>
      <c r="V1006">
        <f>IF(AND('Raw Data'!D1001&lt;3, 'Raw Data'!E1001&lt;3, 'Raw Data'!A1001&gt;0), 'Raw Data'!AF1001, 0)</f>
        <v/>
      </c>
      <c r="W1006">
        <f>IF(AND('Raw Data'!D1001&lt;4, 'Raw Data'!E1001&lt;4, 'Raw Data'!A1001&gt;0), 'Raw Data'!AI1001, 0)</f>
        <v/>
      </c>
      <c r="X1006">
        <f>IF(AND('Raw Data'!D1001&lt;5, 'Raw Data'!E1001&lt;5, 'Raw Data'!A1001&gt;0), 'Raw Data'!AL1001, 0)</f>
        <v/>
      </c>
      <c r="Y1006">
        <f>IF(AND('Raw Data'!D1001&lt;6, 'Raw Data'!E1001&lt;6, 'Raw Data'!A1001&gt;0), 'Raw Data'!AO1001, 0)</f>
        <v/>
      </c>
      <c r="Z1006">
        <f>IF(ISBLANK('Raw Data'!D1001), 0, IF('Raw Data'!D1001-'Raw Data'!E1001&gt;1, 'Raw Data'!AW1001, 0))</f>
        <v/>
      </c>
      <c r="AA1006">
        <f>IF(ISBLANK('Raw Data'!A1001), 0, IF(ABS('Raw Data'!D1001-'Raw Data'!E1001)&lt;2, 'Raw Data'!AX1001, 0))</f>
        <v/>
      </c>
      <c r="AB1006">
        <f>IF(ISBLANK('Raw Data'!D1001), 0, IF('Raw Data'!E1001-'Raw Data'!D1001&gt;1, 'Raw Data'!AY1001, 0))</f>
        <v/>
      </c>
      <c r="AC1006">
        <f>IF(ISBLANK('Raw Data'!D1001), 0, IF('Raw Data'!D1001-'Raw Data'!E1001&gt;2, 'Raw Data'!AZ1001, 0))</f>
        <v/>
      </c>
      <c r="AD1006">
        <f>IF(ISBLANK('Raw Data'!A1001), 0, IF(ABS('Raw Data'!D1001-'Raw Data'!E1001)&lt;3, 'Raw Data'!BA1001, 0))</f>
        <v/>
      </c>
      <c r="AE1006">
        <f>IF(ISBLANK('Raw Data'!D1001), 0, IF('Raw Data'!E1001-'Raw Data'!D1001&gt;2, 'Raw Data'!BB1001, 0))</f>
        <v/>
      </c>
      <c r="AF1006">
        <f>IF(ISBLANK('Raw Data'!D1001), 0, IF('Raw Data'!D1001-'Raw Data'!E1001&gt;3, 'Raw Data'!BC1001, 0))</f>
        <v/>
      </c>
      <c r="AG1006">
        <f>IF(ISBLANK('Raw Data'!A1001), 0, IF(ABS('Raw Data'!D1001-'Raw Data'!E1001)&lt;4, 'Raw Data'!BD1001, 0))</f>
        <v/>
      </c>
      <c r="AH1006">
        <f>IF(ISBLANK('Raw Data'!D1001), 0, IF('Raw Data'!E1001-'Raw Data'!D1001&gt;3, 'Raw Data'!BE1001, 0))</f>
        <v/>
      </c>
      <c r="AI1006">
        <f>IF(SUM('Raw Data'!D1001:E1001)&gt;'Raw Data'!F1001, 'Raw Data'!G1001, 0)</f>
        <v/>
      </c>
      <c r="AJ1006">
        <f>IF(ISBLANK('Raw Data'!D1001), 0, IF(SUM('Raw Data'!D1001:E1001)&lt;'Raw Data'!F1001, 'Raw Data'!H1001, 0))</f>
        <v/>
      </c>
      <c r="AK1006">
        <f>IF(ISBLANK('Raw Data'!A1001), 0, IF(AND('Raw Data'!D1001&lt;3, 'Raw Data'!E1001&lt;3, 'Raw Data'!F1001&lt;BB$2), 'Raw Data'!AF1001, 0))</f>
        <v/>
      </c>
      <c r="AL1006">
        <f>IF(ISBLANK('Raw Data'!A1001), 0, IF(AND('Raw Data'!D1001&lt;4, 'Raw Data'!E1001&lt;4, 'Raw Data'!F1001&lt;BB$2), 'Raw Data'!AI1001, 0))</f>
        <v/>
      </c>
      <c r="AM1006">
        <f>IF(ISBLANK('Raw Data'!A1001), 0, IF(AND('Raw Data'!D1001&lt;5, 'Raw Data'!E1001&lt;5, 'Raw Data'!F1001&lt;BB$2), 'Raw Data'!AL1001, 0))</f>
        <v/>
      </c>
      <c r="AN1006">
        <f>IF(ISBLANK('Raw Data'!A1001), 0, IF(AND('Raw Data'!D1001&lt;6, 'Raw Data'!E1001&lt;6, 'Raw Data'!F1001&lt;BB$2), 'Raw Data'!AO1001, 0))</f>
        <v/>
      </c>
      <c r="AO1006">
        <f>IF(ISBLANK('Raw Data'!A1001), 0, IF(AND('Raw Data'!I1001&lt;Analysis!$BC$2, 'Raw Data'!D1001-'Raw Data'!E1001&gt;1), 'Raw Data'!AW1001, IF(AND('Raw Data'!J1001&lt;Analysis!$BC$2, 'Raw Data'!E1001-'Raw Data'!D1001&gt;1), 'Raw Data'!AY1001, 0)))</f>
        <v/>
      </c>
      <c r="AP1006">
        <f>IF(ISBLANK('Raw Data'!A1001), 0, IF(AND('Raw Data'!I1001&lt;Analysis!$BC$2, 'Raw Data'!D1001-'Raw Data'!E1001&gt;2), 'Raw Data'!AZ1001, IF(AND('Raw Data'!J1001&lt;Analysis!$BC$2, 'Raw Data'!E1001-'Raw Data'!D1001&gt;2), 'Raw Data'!BB1001, 0)))</f>
        <v/>
      </c>
      <c r="AQ1006">
        <f>IF(ISBLANK('Raw Data'!A1001), 0, IF(AND('Raw Data'!I1001&lt;Analysis!$BC$2, 'Raw Data'!D1001-'Raw Data'!E1001&gt;3), 'Raw Data'!BC1001, IF(AND('Raw Data'!J1001&lt;Analysis!$BC$2, 'Raw Data'!E1001-'Raw Data'!D1001&gt;3), 'Raw Data'!BE1001, 0)))</f>
        <v/>
      </c>
      <c r="AR1006">
        <f>IF('Hidden Analysiss'!D1002=1,IF(ABS('Raw Data'!E1001-'Raw Data'!D1001)&lt;2,'Raw Data'!AX1001,0), 0)</f>
        <v/>
      </c>
      <c r="AS1006">
        <f>IF('Hidden Analysiss'!D1002=1,IF(ABS('Raw Data'!E1001-'Raw Data'!D1001)&lt;3,'Raw Data'!BA1001,0), 0)</f>
        <v/>
      </c>
      <c r="AT1006">
        <f>IF('Hidden Analysiss'!D1002=1,IF(ABS('Raw Data'!E1001-'Raw Data'!D1001)&lt;4,'Raw Data'!BD1001,0), 0)</f>
        <v/>
      </c>
      <c r="AU1006">
        <f>IF(AND('Hidden Analysiss'!E1002=1, ABS('Raw Data'!E1001-'Raw Data'!D1001)&lt;2), 'Raw Data'!AX1001, 0)</f>
        <v/>
      </c>
      <c r="AV1006">
        <f>IF(AND('Hidden Analysiss'!E1002=1, ABS('Raw Data'!E1001-'Raw Data'!D1001)&lt;3), 'Raw Data'!BA1001, 0)</f>
        <v/>
      </c>
      <c r="AW1006">
        <f>IF(AND('Hidden Analysiss'!E1002=1, ABS('Raw Data'!E1001-'Raw Data'!D1001)&lt;3), 'Raw Data'!BD1001, 0)</f>
        <v/>
      </c>
    </row>
    <row r="1007">
      <c r="A1007" s="1">
        <f>'Raw Data'!A1002</f>
        <v/>
      </c>
      <c r="B1007">
        <f>IF('Raw Data'!E1002&gt;'Raw Data'!D1002, 'Raw Data'!J1002, 0)</f>
        <v/>
      </c>
      <c r="C1007">
        <f>IF('Raw Data'!D1002&gt;'Raw Data'!E1002, 'Raw Data'!I1002, 0)</f>
        <v/>
      </c>
      <c r="D1007">
        <f>SUM(G1007:H1007)</f>
        <v/>
      </c>
      <c r="E1007">
        <f>IF(AND('Raw Data'!J1002&lt;'Raw Data'!I1002,'Raw Data'!E1002&gt;'Raw Data'!D1002,'Raw Data'!E1002-'Raw Data'!D1002&gt;3),'Raw Data'!N1002,IF(AND('Raw Data'!I1002&lt;'Raw Data'!J1002,'Raw Data'!D1002&gt;'Raw Data'!E1002,'Raw Data'!D1002-'Raw Data'!E1002&gt;3),'Raw Data'!M1002,0))</f>
        <v/>
      </c>
      <c r="F1007">
        <f>IF(AND('Raw Data'!J1002&lt;'Raw Data'!I1002,'Raw Data'!E1002&gt;'Raw Data'!D1002,'Raw Data'!E1002-'Raw Data'!D1002&lt;4),'Raw Data'!L1002,IF(AND('Raw Data'!I1002&lt;'Raw Data'!J1002,'Raw Data'!D1002&gt;'Raw Data'!E1002,'Raw Data'!D1002-'Raw Data'!E1002&lt;4),'Raw Data'!K1002,0))</f>
        <v/>
      </c>
      <c r="G1007">
        <f>IF(AND('Raw Data'!J1002&lt;'Raw Data'!I1002, 'Raw Data'!E1002&gt;'Raw Data'!D1002), 'Raw Data'!J1002, 0)</f>
        <v/>
      </c>
      <c r="H1007">
        <f>IF(AND('Raw Data'!J1002&gt;'Raw Data'!I1002, 'Raw Data'!E1002&lt;'Raw Data'!D1002), 'Raw Data'!I1002, 0)</f>
        <v/>
      </c>
      <c r="I1007">
        <f>SUM(J1007:K1007)</f>
        <v/>
      </c>
      <c r="J1007">
        <f>IF(AND('Raw Data'!J1002&gt;'Raw Data'!I1002, 'Raw Data'!E1002&gt;'Raw Data'!D1002), 'Raw Data'!J1002, 0)</f>
        <v/>
      </c>
      <c r="K1007">
        <f>IF(AND('Raw Data'!I1002&gt;'Raw Data'!J1002, 'Raw Data'!D1002&gt;'Raw Data'!E1002), 'Raw Data'!I1002, 0)</f>
        <v/>
      </c>
      <c r="L1007">
        <f>IF('Raw Data'!E1002-'Raw Data'!D1002&gt;3, 'Raw Data'!N1002, 0)</f>
        <v/>
      </c>
      <c r="M1007">
        <f>IF('Raw Data'!D1002-'Raw Data'!E1002&gt;3, 'Raw Data'!M1002, 0)</f>
        <v/>
      </c>
      <c r="N1007">
        <f>IF(ISBLANK('Raw Data'!D1002),0,IF(AND('Raw Data'!E1002&gt;'Raw Data'!D1002,'Raw Data'!E1002-'Raw Data'!D1002&gt;0,'Raw Data'!E1002-'Raw Data'!D1002&lt;4),'Raw Data'!L1002, 0))</f>
        <v/>
      </c>
      <c r="O1007">
        <f>IF(ISBLANK('Raw Data'!D1002),0,IF(AND('Raw Data'!E1002&gt;'Raw Data'!D1002,'Raw Data'!E1002-'Raw Data'!D1002&gt;0,'Raw Data'!D1002-'Raw Data'!E1002&lt;4),'Raw Data'!K1002, 0))</f>
        <v/>
      </c>
      <c r="P1007">
        <f>IF('Raw Data'!E1002-'Raw Data'!D1002&gt;3, 'Raw Data'!N1002, IF('Raw Data'!D1002-'Raw Data'!E1002&gt;3, 'Raw Data'!M1002, 0))</f>
        <v/>
      </c>
      <c r="Q1007">
        <f>IF(ISBLANK('Raw Data'!E1002),0,IF(AND('Raw Data'!E1002-'Raw Data'!D1002&lt;4,'Raw Data'!E1002-'Raw Data'!D1002&gt;0),'Raw Data'!L1002,IF(AND('Raw Data'!D1002&gt;'Raw Data'!E1002,'Raw Data'!D1002-'Raw Data'!E1002&gt;0),'Raw Data'!K1002,0)))</f>
        <v/>
      </c>
      <c r="R1007">
        <f>IF(ISBLANK('Raw Data'!K1002),0,IFERROR(IF(MATCH(SMALL('Raw Data'!K1002:N1002,1),L1007:O1007,0),SMALL('Raw Data'!K1002:N1002,1)),0))</f>
        <v/>
      </c>
      <c r="S1007">
        <f>IF(ISBLANK('Raw Data'!K1002),0,IFERROR(IF(MATCH(SMALL('Raw Data'!K1002:N1002,2),L1007:O1007,0),SMALL('Raw Data'!K1002:N1002,2)),0))</f>
        <v/>
      </c>
      <c r="T1007">
        <f>IF(ISBLANK('Raw Data'!K1002),0,IFERROR(IF(MATCH(SMALL('Raw Data'!K1002:N1002,3),L1007:O1007,0),SMALL('Raw Data'!K1002:N1002,3)),0))</f>
        <v/>
      </c>
      <c r="U1007">
        <f>IF(ISBLANK('Raw Data'!K1002),0,IFERROR(IF(MATCH(SMALL('Raw Data'!K1002:N1002,4),L1007:O1007,0),SMALL('Raw Data'!K1002:N1002,4)),0))</f>
        <v/>
      </c>
      <c r="V1007">
        <f>IF(AND('Raw Data'!D1002&lt;3, 'Raw Data'!E1002&lt;3, 'Raw Data'!A1002&gt;0), 'Raw Data'!AF1002, 0)</f>
        <v/>
      </c>
      <c r="W1007">
        <f>IF(AND('Raw Data'!D1002&lt;4, 'Raw Data'!E1002&lt;4, 'Raw Data'!A1002&gt;0), 'Raw Data'!AI1002, 0)</f>
        <v/>
      </c>
      <c r="X1007">
        <f>IF(AND('Raw Data'!D1002&lt;5, 'Raw Data'!E1002&lt;5, 'Raw Data'!A1002&gt;0), 'Raw Data'!AL1002, 0)</f>
        <v/>
      </c>
      <c r="Y1007">
        <f>IF(AND('Raw Data'!D1002&lt;6, 'Raw Data'!E1002&lt;6, 'Raw Data'!A1002&gt;0), 'Raw Data'!AO1002, 0)</f>
        <v/>
      </c>
      <c r="Z1007">
        <f>IF(ISBLANK('Raw Data'!D1002), 0, IF('Raw Data'!D1002-'Raw Data'!E1002&gt;1, 'Raw Data'!AW1002, 0))</f>
        <v/>
      </c>
      <c r="AA1007">
        <f>IF(ISBLANK('Raw Data'!A1002), 0, IF(ABS('Raw Data'!D1002-'Raw Data'!E1002)&lt;2, 'Raw Data'!AX1002, 0))</f>
        <v/>
      </c>
      <c r="AB1007">
        <f>IF(ISBLANK('Raw Data'!D1002), 0, IF('Raw Data'!E1002-'Raw Data'!D1002&gt;1, 'Raw Data'!AY1002, 0))</f>
        <v/>
      </c>
      <c r="AC1007">
        <f>IF(ISBLANK('Raw Data'!D1002), 0, IF('Raw Data'!D1002-'Raw Data'!E1002&gt;2, 'Raw Data'!AZ1002, 0))</f>
        <v/>
      </c>
      <c r="AD1007">
        <f>IF(ISBLANK('Raw Data'!A1002), 0, IF(ABS('Raw Data'!D1002-'Raw Data'!E1002)&lt;3, 'Raw Data'!BA1002, 0))</f>
        <v/>
      </c>
      <c r="AE1007">
        <f>IF(ISBLANK('Raw Data'!D1002), 0, IF('Raw Data'!E1002-'Raw Data'!D1002&gt;2, 'Raw Data'!BB1002, 0))</f>
        <v/>
      </c>
      <c r="AF1007">
        <f>IF(ISBLANK('Raw Data'!D1002), 0, IF('Raw Data'!D1002-'Raw Data'!E1002&gt;3, 'Raw Data'!BC1002, 0))</f>
        <v/>
      </c>
      <c r="AG1007">
        <f>IF(ISBLANK('Raw Data'!A1002), 0, IF(ABS('Raw Data'!D1002-'Raw Data'!E1002)&lt;4, 'Raw Data'!BD1002, 0))</f>
        <v/>
      </c>
      <c r="AH1007">
        <f>IF(ISBLANK('Raw Data'!D1002), 0, IF('Raw Data'!E1002-'Raw Data'!D1002&gt;3, 'Raw Data'!BE1002, 0))</f>
        <v/>
      </c>
      <c r="AI1007">
        <f>IF(SUM('Raw Data'!D1002:E1002)&gt;'Raw Data'!F1002, 'Raw Data'!G1002, 0)</f>
        <v/>
      </c>
      <c r="AJ1007">
        <f>IF(ISBLANK('Raw Data'!D1002), 0, IF(SUM('Raw Data'!D1002:E1002)&lt;'Raw Data'!F1002, 'Raw Data'!H1002, 0))</f>
        <v/>
      </c>
      <c r="AK1007">
        <f>IF(ISBLANK('Raw Data'!A1002), 0, IF(AND('Raw Data'!D1002&lt;3, 'Raw Data'!E1002&lt;3, 'Raw Data'!F1002&lt;BB$2), 'Raw Data'!AF1002, 0))</f>
        <v/>
      </c>
      <c r="AL1007">
        <f>IF(ISBLANK('Raw Data'!A1002), 0, IF(AND('Raw Data'!D1002&lt;4, 'Raw Data'!E1002&lt;4, 'Raw Data'!F1002&lt;BB$2), 'Raw Data'!AI1002, 0))</f>
        <v/>
      </c>
      <c r="AM1007">
        <f>IF(ISBLANK('Raw Data'!A1002), 0, IF(AND('Raw Data'!D1002&lt;5, 'Raw Data'!E1002&lt;5, 'Raw Data'!F1002&lt;BB$2), 'Raw Data'!AL1002, 0))</f>
        <v/>
      </c>
      <c r="AN1007">
        <f>IF(ISBLANK('Raw Data'!A1002), 0, IF(AND('Raw Data'!D1002&lt;6, 'Raw Data'!E1002&lt;6, 'Raw Data'!F1002&lt;BB$2), 'Raw Data'!AO1002, 0))</f>
        <v/>
      </c>
      <c r="AO1007">
        <f>IF(ISBLANK('Raw Data'!A1002), 0, IF(AND('Raw Data'!I1002&lt;Analysis!$BC$2, 'Raw Data'!D1002-'Raw Data'!E1002&gt;1), 'Raw Data'!AW1002, IF(AND('Raw Data'!J1002&lt;Analysis!$BC$2, 'Raw Data'!E1002-'Raw Data'!D1002&gt;1), 'Raw Data'!AY1002, 0)))</f>
        <v/>
      </c>
      <c r="AP1007">
        <f>IF(ISBLANK('Raw Data'!A1002), 0, IF(AND('Raw Data'!I1002&lt;Analysis!$BC$2, 'Raw Data'!D1002-'Raw Data'!E1002&gt;2), 'Raw Data'!AZ1002, IF(AND('Raw Data'!J1002&lt;Analysis!$BC$2, 'Raw Data'!E1002-'Raw Data'!D1002&gt;2), 'Raw Data'!BB1002, 0)))</f>
        <v/>
      </c>
      <c r="AQ1007">
        <f>IF(ISBLANK('Raw Data'!A1002), 0, IF(AND('Raw Data'!I1002&lt;Analysis!$BC$2, 'Raw Data'!D1002-'Raw Data'!E1002&gt;3), 'Raw Data'!BC1002, IF(AND('Raw Data'!J1002&lt;Analysis!$BC$2, 'Raw Data'!E1002-'Raw Data'!D1002&gt;3), 'Raw Data'!BE1002, 0)))</f>
        <v/>
      </c>
      <c r="AR1007">
        <f>IF('Hidden Analysiss'!D1003=1,IF(ABS('Raw Data'!E1002-'Raw Data'!D1002)&lt;2,'Raw Data'!AX1002,0), 0)</f>
        <v/>
      </c>
      <c r="AS1007">
        <f>IF('Hidden Analysiss'!D1003=1,IF(ABS('Raw Data'!E1002-'Raw Data'!D1002)&lt;3,'Raw Data'!BA1002,0), 0)</f>
        <v/>
      </c>
      <c r="AT1007">
        <f>IF('Hidden Analysiss'!D1003=1,IF(ABS('Raw Data'!E1002-'Raw Data'!D1002)&lt;4,'Raw Data'!BD1002,0), 0)</f>
        <v/>
      </c>
      <c r="AU1007">
        <f>IF(AND('Hidden Analysiss'!E1003=1, ABS('Raw Data'!E1002-'Raw Data'!D1002)&lt;2), 'Raw Data'!AX1002, 0)</f>
        <v/>
      </c>
      <c r="AV1007">
        <f>IF(AND('Hidden Analysiss'!E1003=1, ABS('Raw Data'!E1002-'Raw Data'!D1002)&lt;3), 'Raw Data'!BA1002, 0)</f>
        <v/>
      </c>
      <c r="AW1007">
        <f>IF(AND('Hidden Analysiss'!E1003=1, ABS('Raw Data'!E1002-'Raw Data'!D1002)&lt;3), 'Raw Data'!BD1002, 0)</f>
        <v/>
      </c>
    </row>
    <row r="1008">
      <c r="A1008" s="1">
        <f>'Raw Data'!A1003</f>
        <v/>
      </c>
      <c r="B1008">
        <f>IF('Raw Data'!E1003&gt;'Raw Data'!D1003, 'Raw Data'!J1003, 0)</f>
        <v/>
      </c>
      <c r="C1008">
        <f>IF('Raw Data'!D1003&gt;'Raw Data'!E1003, 'Raw Data'!I1003, 0)</f>
        <v/>
      </c>
      <c r="D1008">
        <f>SUM(G1008:H1008)</f>
        <v/>
      </c>
      <c r="E1008">
        <f>IF(AND('Raw Data'!J1003&lt;'Raw Data'!I1003,'Raw Data'!E1003&gt;'Raw Data'!D1003,'Raw Data'!E1003-'Raw Data'!D1003&gt;3),'Raw Data'!N1003,IF(AND('Raw Data'!I1003&lt;'Raw Data'!J1003,'Raw Data'!D1003&gt;'Raw Data'!E1003,'Raw Data'!D1003-'Raw Data'!E1003&gt;3),'Raw Data'!M1003,0))</f>
        <v/>
      </c>
      <c r="F1008">
        <f>IF(AND('Raw Data'!J1003&lt;'Raw Data'!I1003,'Raw Data'!E1003&gt;'Raw Data'!D1003,'Raw Data'!E1003-'Raw Data'!D1003&lt;4),'Raw Data'!L1003,IF(AND('Raw Data'!I1003&lt;'Raw Data'!J1003,'Raw Data'!D1003&gt;'Raw Data'!E1003,'Raw Data'!D1003-'Raw Data'!E1003&lt;4),'Raw Data'!K1003,0))</f>
        <v/>
      </c>
      <c r="G1008">
        <f>IF(AND('Raw Data'!J1003&lt;'Raw Data'!I1003, 'Raw Data'!E1003&gt;'Raw Data'!D1003), 'Raw Data'!J1003, 0)</f>
        <v/>
      </c>
      <c r="H1008">
        <f>IF(AND('Raw Data'!J1003&gt;'Raw Data'!I1003, 'Raw Data'!E1003&lt;'Raw Data'!D1003), 'Raw Data'!I1003, 0)</f>
        <v/>
      </c>
      <c r="I1008">
        <f>SUM(J1008:K1008)</f>
        <v/>
      </c>
      <c r="J1008">
        <f>IF(AND('Raw Data'!J1003&gt;'Raw Data'!I1003, 'Raw Data'!E1003&gt;'Raw Data'!D1003), 'Raw Data'!J1003, 0)</f>
        <v/>
      </c>
      <c r="K1008">
        <f>IF(AND('Raw Data'!I1003&gt;'Raw Data'!J1003, 'Raw Data'!D1003&gt;'Raw Data'!E1003), 'Raw Data'!I1003, 0)</f>
        <v/>
      </c>
      <c r="L1008">
        <f>IF('Raw Data'!E1003-'Raw Data'!D1003&gt;3, 'Raw Data'!N1003, 0)</f>
        <v/>
      </c>
      <c r="M1008">
        <f>IF('Raw Data'!D1003-'Raw Data'!E1003&gt;3, 'Raw Data'!M1003, 0)</f>
        <v/>
      </c>
      <c r="N1008">
        <f>IF(ISBLANK('Raw Data'!D1003),0,IF(AND('Raw Data'!E1003&gt;'Raw Data'!D1003,'Raw Data'!E1003-'Raw Data'!D1003&gt;0,'Raw Data'!E1003-'Raw Data'!D1003&lt;4),'Raw Data'!L1003, 0))</f>
        <v/>
      </c>
      <c r="O1008">
        <f>IF(ISBLANK('Raw Data'!D1003),0,IF(AND('Raw Data'!E1003&gt;'Raw Data'!D1003,'Raw Data'!E1003-'Raw Data'!D1003&gt;0,'Raw Data'!D1003-'Raw Data'!E1003&lt;4),'Raw Data'!K1003, 0))</f>
        <v/>
      </c>
      <c r="P1008">
        <f>IF('Raw Data'!E1003-'Raw Data'!D1003&gt;3, 'Raw Data'!N1003, IF('Raw Data'!D1003-'Raw Data'!E1003&gt;3, 'Raw Data'!M1003, 0))</f>
        <v/>
      </c>
      <c r="Q1008">
        <f>IF(ISBLANK('Raw Data'!E1003),0,IF(AND('Raw Data'!E1003-'Raw Data'!D1003&lt;4,'Raw Data'!E1003-'Raw Data'!D1003&gt;0),'Raw Data'!L1003,IF(AND('Raw Data'!D1003&gt;'Raw Data'!E1003,'Raw Data'!D1003-'Raw Data'!E1003&gt;0),'Raw Data'!K1003,0)))</f>
        <v/>
      </c>
      <c r="R1008">
        <f>IF(ISBLANK('Raw Data'!K1003),0,IFERROR(IF(MATCH(SMALL('Raw Data'!K1003:N1003,1),L1008:O1008,0),SMALL('Raw Data'!K1003:N1003,1)),0))</f>
        <v/>
      </c>
      <c r="S1008">
        <f>IF(ISBLANK('Raw Data'!K1003),0,IFERROR(IF(MATCH(SMALL('Raw Data'!K1003:N1003,2),L1008:O1008,0),SMALL('Raw Data'!K1003:N1003,2)),0))</f>
        <v/>
      </c>
      <c r="T1008">
        <f>IF(ISBLANK('Raw Data'!K1003),0,IFERROR(IF(MATCH(SMALL('Raw Data'!K1003:N1003,3),L1008:O1008,0),SMALL('Raw Data'!K1003:N1003,3)),0))</f>
        <v/>
      </c>
      <c r="U1008">
        <f>IF(ISBLANK('Raw Data'!K1003),0,IFERROR(IF(MATCH(SMALL('Raw Data'!K1003:N1003,4),L1008:O1008,0),SMALL('Raw Data'!K1003:N1003,4)),0))</f>
        <v/>
      </c>
      <c r="V1008">
        <f>IF(AND('Raw Data'!D1003&lt;3, 'Raw Data'!E1003&lt;3, 'Raw Data'!A1003&gt;0), 'Raw Data'!AF1003, 0)</f>
        <v/>
      </c>
      <c r="W1008">
        <f>IF(AND('Raw Data'!D1003&lt;4, 'Raw Data'!E1003&lt;4, 'Raw Data'!A1003&gt;0), 'Raw Data'!AI1003, 0)</f>
        <v/>
      </c>
      <c r="X1008">
        <f>IF(AND('Raw Data'!D1003&lt;5, 'Raw Data'!E1003&lt;5, 'Raw Data'!A1003&gt;0), 'Raw Data'!AL1003, 0)</f>
        <v/>
      </c>
      <c r="Y1008">
        <f>IF(AND('Raw Data'!D1003&lt;6, 'Raw Data'!E1003&lt;6, 'Raw Data'!A1003&gt;0), 'Raw Data'!AO1003, 0)</f>
        <v/>
      </c>
      <c r="Z1008">
        <f>IF(ISBLANK('Raw Data'!D1003), 0, IF('Raw Data'!D1003-'Raw Data'!E1003&gt;1, 'Raw Data'!AW1003, 0))</f>
        <v/>
      </c>
      <c r="AA1008">
        <f>IF(ISBLANK('Raw Data'!A1003), 0, IF(ABS('Raw Data'!D1003-'Raw Data'!E1003)&lt;2, 'Raw Data'!AX1003, 0))</f>
        <v/>
      </c>
      <c r="AB1008">
        <f>IF(ISBLANK('Raw Data'!D1003), 0, IF('Raw Data'!E1003-'Raw Data'!D1003&gt;1, 'Raw Data'!AY1003, 0))</f>
        <v/>
      </c>
      <c r="AC1008">
        <f>IF(ISBLANK('Raw Data'!D1003), 0, IF('Raw Data'!D1003-'Raw Data'!E1003&gt;2, 'Raw Data'!AZ1003, 0))</f>
        <v/>
      </c>
      <c r="AD1008">
        <f>IF(ISBLANK('Raw Data'!A1003), 0, IF(ABS('Raw Data'!D1003-'Raw Data'!E1003)&lt;3, 'Raw Data'!BA1003, 0))</f>
        <v/>
      </c>
      <c r="AE1008">
        <f>IF(ISBLANK('Raw Data'!D1003), 0, IF('Raw Data'!E1003-'Raw Data'!D1003&gt;2, 'Raw Data'!BB1003, 0))</f>
        <v/>
      </c>
      <c r="AF1008">
        <f>IF(ISBLANK('Raw Data'!D1003), 0, IF('Raw Data'!D1003-'Raw Data'!E1003&gt;3, 'Raw Data'!BC1003, 0))</f>
        <v/>
      </c>
      <c r="AG1008">
        <f>IF(ISBLANK('Raw Data'!A1003), 0, IF(ABS('Raw Data'!D1003-'Raw Data'!E1003)&lt;4, 'Raw Data'!BD1003, 0))</f>
        <v/>
      </c>
      <c r="AH1008">
        <f>IF(ISBLANK('Raw Data'!D1003), 0, IF('Raw Data'!E1003-'Raw Data'!D1003&gt;3, 'Raw Data'!BE1003, 0))</f>
        <v/>
      </c>
      <c r="AI1008">
        <f>IF(SUM('Raw Data'!D1003:E1003)&gt;'Raw Data'!F1003, 'Raw Data'!G1003, 0)</f>
        <v/>
      </c>
      <c r="AJ1008">
        <f>IF(ISBLANK('Raw Data'!D1003), 0, IF(SUM('Raw Data'!D1003:E1003)&lt;'Raw Data'!F1003, 'Raw Data'!H1003, 0))</f>
        <v/>
      </c>
      <c r="AK1008">
        <f>IF(ISBLANK('Raw Data'!A1003), 0, IF(AND('Raw Data'!D1003&lt;3, 'Raw Data'!E1003&lt;3, 'Raw Data'!F1003&lt;BB$2), 'Raw Data'!AF1003, 0))</f>
        <v/>
      </c>
      <c r="AL1008">
        <f>IF(ISBLANK('Raw Data'!A1003), 0, IF(AND('Raw Data'!D1003&lt;4, 'Raw Data'!E1003&lt;4, 'Raw Data'!F1003&lt;BB$2), 'Raw Data'!AI1003, 0))</f>
        <v/>
      </c>
      <c r="AM1008">
        <f>IF(ISBLANK('Raw Data'!A1003), 0, IF(AND('Raw Data'!D1003&lt;5, 'Raw Data'!E1003&lt;5, 'Raw Data'!F1003&lt;BB$2), 'Raw Data'!AL1003, 0))</f>
        <v/>
      </c>
      <c r="AN1008">
        <f>IF(ISBLANK('Raw Data'!A1003), 0, IF(AND('Raw Data'!D1003&lt;6, 'Raw Data'!E1003&lt;6, 'Raw Data'!F1003&lt;BB$2), 'Raw Data'!AO1003, 0))</f>
        <v/>
      </c>
      <c r="AO1008">
        <f>IF(ISBLANK('Raw Data'!A1003), 0, IF(AND('Raw Data'!I1003&lt;Analysis!$BC$2, 'Raw Data'!D1003-'Raw Data'!E1003&gt;1), 'Raw Data'!AW1003, IF(AND('Raw Data'!J1003&lt;Analysis!$BC$2, 'Raw Data'!E1003-'Raw Data'!D1003&gt;1), 'Raw Data'!AY1003, 0)))</f>
        <v/>
      </c>
      <c r="AP1008">
        <f>IF(ISBLANK('Raw Data'!A1003), 0, IF(AND('Raw Data'!I1003&lt;Analysis!$BC$2, 'Raw Data'!D1003-'Raw Data'!E1003&gt;2), 'Raw Data'!AZ1003, IF(AND('Raw Data'!J1003&lt;Analysis!$BC$2, 'Raw Data'!E1003-'Raw Data'!D1003&gt;2), 'Raw Data'!BB1003, 0)))</f>
        <v/>
      </c>
      <c r="AQ1008">
        <f>IF(ISBLANK('Raw Data'!A1003), 0, IF(AND('Raw Data'!I1003&lt;Analysis!$BC$2, 'Raw Data'!D1003-'Raw Data'!E1003&gt;3), 'Raw Data'!BC1003, IF(AND('Raw Data'!J1003&lt;Analysis!$BC$2, 'Raw Data'!E1003-'Raw Data'!D1003&gt;3), 'Raw Data'!BE1003, 0)))</f>
        <v/>
      </c>
      <c r="AR1008">
        <f>IF('Hidden Analysiss'!D1004=1,IF(ABS('Raw Data'!E1003-'Raw Data'!D1003)&lt;2,'Raw Data'!AX1003,0), 0)</f>
        <v/>
      </c>
      <c r="AS1008">
        <f>IF('Hidden Analysiss'!D1004=1,IF(ABS('Raw Data'!E1003-'Raw Data'!D1003)&lt;3,'Raw Data'!BA1003,0), 0)</f>
        <v/>
      </c>
      <c r="AT1008">
        <f>IF('Hidden Analysiss'!D1004=1,IF(ABS('Raw Data'!E1003-'Raw Data'!D1003)&lt;4,'Raw Data'!BD1003,0), 0)</f>
        <v/>
      </c>
      <c r="AU1008">
        <f>IF(AND('Hidden Analysiss'!E1004=1, ABS('Raw Data'!E1003-'Raw Data'!D1003)&lt;2), 'Raw Data'!AX1003, 0)</f>
        <v/>
      </c>
      <c r="AV1008">
        <f>IF(AND('Hidden Analysiss'!E1004=1, ABS('Raw Data'!E1003-'Raw Data'!D1003)&lt;3), 'Raw Data'!BA1003, 0)</f>
        <v/>
      </c>
      <c r="AW1008">
        <f>IF(AND('Hidden Analysiss'!E1004=1, ABS('Raw Data'!E1003-'Raw Data'!D1003)&lt;3), 'Raw Data'!BD1003, 0)</f>
        <v/>
      </c>
    </row>
    <row r="1009">
      <c r="A1009" s="1">
        <f>'Raw Data'!A1004</f>
        <v/>
      </c>
      <c r="B1009">
        <f>IF('Raw Data'!E1004&gt;'Raw Data'!D1004, 'Raw Data'!J1004, 0)</f>
        <v/>
      </c>
      <c r="C1009">
        <f>IF('Raw Data'!D1004&gt;'Raw Data'!E1004, 'Raw Data'!I1004, 0)</f>
        <v/>
      </c>
      <c r="D1009">
        <f>SUM(G1009:H1009)</f>
        <v/>
      </c>
      <c r="E1009">
        <f>IF(AND('Raw Data'!J1004&lt;'Raw Data'!I1004,'Raw Data'!E1004&gt;'Raw Data'!D1004,'Raw Data'!E1004-'Raw Data'!D1004&gt;3),'Raw Data'!N1004,IF(AND('Raw Data'!I1004&lt;'Raw Data'!J1004,'Raw Data'!D1004&gt;'Raw Data'!E1004,'Raw Data'!D1004-'Raw Data'!E1004&gt;3),'Raw Data'!M1004,0))</f>
        <v/>
      </c>
      <c r="F1009">
        <f>IF(AND('Raw Data'!J1004&lt;'Raw Data'!I1004,'Raw Data'!E1004&gt;'Raw Data'!D1004,'Raw Data'!E1004-'Raw Data'!D1004&lt;4),'Raw Data'!L1004,IF(AND('Raw Data'!I1004&lt;'Raw Data'!J1004,'Raw Data'!D1004&gt;'Raw Data'!E1004,'Raw Data'!D1004-'Raw Data'!E1004&lt;4),'Raw Data'!K1004,0))</f>
        <v/>
      </c>
      <c r="G1009">
        <f>IF(AND('Raw Data'!J1004&lt;'Raw Data'!I1004, 'Raw Data'!E1004&gt;'Raw Data'!D1004), 'Raw Data'!J1004, 0)</f>
        <v/>
      </c>
      <c r="H1009">
        <f>IF(AND('Raw Data'!J1004&gt;'Raw Data'!I1004, 'Raw Data'!E1004&lt;'Raw Data'!D1004), 'Raw Data'!I1004, 0)</f>
        <v/>
      </c>
      <c r="I1009">
        <f>SUM(J1009:K1009)</f>
        <v/>
      </c>
      <c r="J1009">
        <f>IF(AND('Raw Data'!J1004&gt;'Raw Data'!I1004, 'Raw Data'!E1004&gt;'Raw Data'!D1004), 'Raw Data'!J1004, 0)</f>
        <v/>
      </c>
      <c r="K1009">
        <f>IF(AND('Raw Data'!I1004&gt;'Raw Data'!J1004, 'Raw Data'!D1004&gt;'Raw Data'!E1004), 'Raw Data'!I1004, 0)</f>
        <v/>
      </c>
      <c r="L1009">
        <f>IF('Raw Data'!E1004-'Raw Data'!D1004&gt;3, 'Raw Data'!N1004, 0)</f>
        <v/>
      </c>
      <c r="M1009">
        <f>IF('Raw Data'!D1004-'Raw Data'!E1004&gt;3, 'Raw Data'!M1004, 0)</f>
        <v/>
      </c>
      <c r="N1009">
        <f>IF(ISBLANK('Raw Data'!D1004),0,IF(AND('Raw Data'!E1004&gt;'Raw Data'!D1004,'Raw Data'!E1004-'Raw Data'!D1004&gt;0,'Raw Data'!E1004-'Raw Data'!D1004&lt;4),'Raw Data'!L1004, 0))</f>
        <v/>
      </c>
      <c r="O1009">
        <f>IF(ISBLANK('Raw Data'!D1004),0,IF(AND('Raw Data'!E1004&gt;'Raw Data'!D1004,'Raw Data'!E1004-'Raw Data'!D1004&gt;0,'Raw Data'!D1004-'Raw Data'!E1004&lt;4),'Raw Data'!K1004, 0))</f>
        <v/>
      </c>
      <c r="P1009">
        <f>IF('Raw Data'!E1004-'Raw Data'!D1004&gt;3, 'Raw Data'!N1004, IF('Raw Data'!D1004-'Raw Data'!E1004&gt;3, 'Raw Data'!M1004, 0))</f>
        <v/>
      </c>
      <c r="Q1009">
        <f>IF(ISBLANK('Raw Data'!E1004),0,IF(AND('Raw Data'!E1004-'Raw Data'!D1004&lt;4,'Raw Data'!E1004-'Raw Data'!D1004&gt;0),'Raw Data'!L1004,IF(AND('Raw Data'!D1004&gt;'Raw Data'!E1004,'Raw Data'!D1004-'Raw Data'!E1004&gt;0),'Raw Data'!K1004,0)))</f>
        <v/>
      </c>
      <c r="R1009">
        <f>IF(ISBLANK('Raw Data'!K1004),0,IFERROR(IF(MATCH(SMALL('Raw Data'!K1004:N1004,1),L1009:O1009,0),SMALL('Raw Data'!K1004:N1004,1)),0))</f>
        <v/>
      </c>
      <c r="S1009">
        <f>IF(ISBLANK('Raw Data'!K1004),0,IFERROR(IF(MATCH(SMALL('Raw Data'!K1004:N1004,2),L1009:O1009,0),SMALL('Raw Data'!K1004:N1004,2)),0))</f>
        <v/>
      </c>
      <c r="T1009">
        <f>IF(ISBLANK('Raw Data'!K1004),0,IFERROR(IF(MATCH(SMALL('Raw Data'!K1004:N1004,3),L1009:O1009,0),SMALL('Raw Data'!K1004:N1004,3)),0))</f>
        <v/>
      </c>
      <c r="U1009">
        <f>IF(ISBLANK('Raw Data'!K1004),0,IFERROR(IF(MATCH(SMALL('Raw Data'!K1004:N1004,4),L1009:O1009,0),SMALL('Raw Data'!K1004:N1004,4)),0))</f>
        <v/>
      </c>
      <c r="V1009">
        <f>IF(AND('Raw Data'!D1004&lt;3, 'Raw Data'!E1004&lt;3, 'Raw Data'!A1004&gt;0), 'Raw Data'!AF1004, 0)</f>
        <v/>
      </c>
      <c r="W1009">
        <f>IF(AND('Raw Data'!D1004&lt;4, 'Raw Data'!E1004&lt;4, 'Raw Data'!A1004&gt;0), 'Raw Data'!AI1004, 0)</f>
        <v/>
      </c>
      <c r="X1009">
        <f>IF(AND('Raw Data'!D1004&lt;5, 'Raw Data'!E1004&lt;5, 'Raw Data'!A1004&gt;0), 'Raw Data'!AL1004, 0)</f>
        <v/>
      </c>
      <c r="Y1009">
        <f>IF(AND('Raw Data'!D1004&lt;6, 'Raw Data'!E1004&lt;6, 'Raw Data'!A1004&gt;0), 'Raw Data'!AO1004, 0)</f>
        <v/>
      </c>
      <c r="Z1009">
        <f>IF(ISBLANK('Raw Data'!D1004), 0, IF('Raw Data'!D1004-'Raw Data'!E1004&gt;1, 'Raw Data'!AW1004, 0))</f>
        <v/>
      </c>
      <c r="AA1009">
        <f>IF(ISBLANK('Raw Data'!A1004), 0, IF(ABS('Raw Data'!D1004-'Raw Data'!E1004)&lt;2, 'Raw Data'!AX1004, 0))</f>
        <v/>
      </c>
      <c r="AB1009">
        <f>IF(ISBLANK('Raw Data'!D1004), 0, IF('Raw Data'!E1004-'Raw Data'!D1004&gt;1, 'Raw Data'!AY1004, 0))</f>
        <v/>
      </c>
      <c r="AC1009">
        <f>IF(ISBLANK('Raw Data'!D1004), 0, IF('Raw Data'!D1004-'Raw Data'!E1004&gt;2, 'Raw Data'!AZ1004, 0))</f>
        <v/>
      </c>
      <c r="AD1009">
        <f>IF(ISBLANK('Raw Data'!A1004), 0, IF(ABS('Raw Data'!D1004-'Raw Data'!E1004)&lt;3, 'Raw Data'!BA1004, 0))</f>
        <v/>
      </c>
      <c r="AE1009">
        <f>IF(ISBLANK('Raw Data'!D1004), 0, IF('Raw Data'!E1004-'Raw Data'!D1004&gt;2, 'Raw Data'!BB1004, 0))</f>
        <v/>
      </c>
      <c r="AF1009">
        <f>IF(ISBLANK('Raw Data'!D1004), 0, IF('Raw Data'!D1004-'Raw Data'!E1004&gt;3, 'Raw Data'!BC1004, 0))</f>
        <v/>
      </c>
      <c r="AG1009">
        <f>IF(ISBLANK('Raw Data'!A1004), 0, IF(ABS('Raw Data'!D1004-'Raw Data'!E1004)&lt;4, 'Raw Data'!BD1004, 0))</f>
        <v/>
      </c>
      <c r="AH1009">
        <f>IF(ISBLANK('Raw Data'!D1004), 0, IF('Raw Data'!E1004-'Raw Data'!D1004&gt;3, 'Raw Data'!BE1004, 0))</f>
        <v/>
      </c>
      <c r="AI1009">
        <f>IF(SUM('Raw Data'!D1004:E1004)&gt;'Raw Data'!F1004, 'Raw Data'!G1004, 0)</f>
        <v/>
      </c>
      <c r="AJ1009">
        <f>IF(ISBLANK('Raw Data'!D1004), 0, IF(SUM('Raw Data'!D1004:E1004)&lt;'Raw Data'!F1004, 'Raw Data'!H1004, 0))</f>
        <v/>
      </c>
      <c r="AK1009">
        <f>IF(ISBLANK('Raw Data'!A1004), 0, IF(AND('Raw Data'!D1004&lt;3, 'Raw Data'!E1004&lt;3, 'Raw Data'!F1004&lt;BB$2), 'Raw Data'!AF1004, 0))</f>
        <v/>
      </c>
      <c r="AL1009">
        <f>IF(ISBLANK('Raw Data'!A1004), 0, IF(AND('Raw Data'!D1004&lt;4, 'Raw Data'!E1004&lt;4, 'Raw Data'!F1004&lt;BB$2), 'Raw Data'!AI1004, 0))</f>
        <v/>
      </c>
      <c r="AM1009">
        <f>IF(ISBLANK('Raw Data'!A1004), 0, IF(AND('Raw Data'!D1004&lt;5, 'Raw Data'!E1004&lt;5, 'Raw Data'!F1004&lt;BB$2), 'Raw Data'!AL1004, 0))</f>
        <v/>
      </c>
      <c r="AN1009">
        <f>IF(ISBLANK('Raw Data'!A1004), 0, IF(AND('Raw Data'!D1004&lt;6, 'Raw Data'!E1004&lt;6, 'Raw Data'!F1004&lt;BB$2), 'Raw Data'!AO1004, 0))</f>
        <v/>
      </c>
      <c r="AO1009">
        <f>IF(ISBLANK('Raw Data'!A1004), 0, IF(AND('Raw Data'!I1004&lt;Analysis!$BC$2, 'Raw Data'!D1004-'Raw Data'!E1004&gt;1), 'Raw Data'!AW1004, IF(AND('Raw Data'!J1004&lt;Analysis!$BC$2, 'Raw Data'!E1004-'Raw Data'!D1004&gt;1), 'Raw Data'!AY1004, 0)))</f>
        <v/>
      </c>
      <c r="AP1009">
        <f>IF(ISBLANK('Raw Data'!A1004), 0, IF(AND('Raw Data'!I1004&lt;Analysis!$BC$2, 'Raw Data'!D1004-'Raw Data'!E1004&gt;2), 'Raw Data'!AZ1004, IF(AND('Raw Data'!J1004&lt;Analysis!$BC$2, 'Raw Data'!E1004-'Raw Data'!D1004&gt;2), 'Raw Data'!BB1004, 0)))</f>
        <v/>
      </c>
      <c r="AQ1009">
        <f>IF(ISBLANK('Raw Data'!A1004), 0, IF(AND('Raw Data'!I1004&lt;Analysis!$BC$2, 'Raw Data'!D1004-'Raw Data'!E1004&gt;3), 'Raw Data'!BC1004, IF(AND('Raw Data'!J1004&lt;Analysis!$BC$2, 'Raw Data'!E1004-'Raw Data'!D1004&gt;3), 'Raw Data'!BE1004, 0)))</f>
        <v/>
      </c>
      <c r="AR1009">
        <f>IF('Hidden Analysiss'!D1005=1,IF(ABS('Raw Data'!E1004-'Raw Data'!D1004)&lt;2,'Raw Data'!AX1004,0), 0)</f>
        <v/>
      </c>
      <c r="AS1009">
        <f>IF('Hidden Analysiss'!D1005=1,IF(ABS('Raw Data'!E1004-'Raw Data'!D1004)&lt;3,'Raw Data'!BA1004,0), 0)</f>
        <v/>
      </c>
      <c r="AT1009">
        <f>IF('Hidden Analysiss'!D1005=1,IF(ABS('Raw Data'!E1004-'Raw Data'!D1004)&lt;4,'Raw Data'!BD1004,0), 0)</f>
        <v/>
      </c>
      <c r="AU1009">
        <f>IF(AND('Hidden Analysiss'!E1005=1, ABS('Raw Data'!E1004-'Raw Data'!D1004)&lt;2), 'Raw Data'!AX1004, 0)</f>
        <v/>
      </c>
      <c r="AV1009">
        <f>IF(AND('Hidden Analysiss'!E1005=1, ABS('Raw Data'!E1004-'Raw Data'!D1004)&lt;3), 'Raw Data'!BA1004, 0)</f>
        <v/>
      </c>
      <c r="AW1009">
        <f>IF(AND('Hidden Analysiss'!E1005=1, ABS('Raw Data'!E1004-'Raw Data'!D1004)&lt;3), 'Raw Data'!BD1004, 0)</f>
        <v/>
      </c>
    </row>
    <row r="1010">
      <c r="A1010" s="1">
        <f>'Raw Data'!A1005</f>
        <v/>
      </c>
      <c r="B1010">
        <f>IF('Raw Data'!E1005&gt;'Raw Data'!D1005, 'Raw Data'!J1005, 0)</f>
        <v/>
      </c>
      <c r="C1010">
        <f>IF('Raw Data'!D1005&gt;'Raw Data'!E1005, 'Raw Data'!I1005, 0)</f>
        <v/>
      </c>
      <c r="D1010">
        <f>SUM(G1010:H1010)</f>
        <v/>
      </c>
      <c r="E1010">
        <f>IF(AND('Raw Data'!J1005&lt;'Raw Data'!I1005,'Raw Data'!E1005&gt;'Raw Data'!D1005,'Raw Data'!E1005-'Raw Data'!D1005&gt;3),'Raw Data'!N1005,IF(AND('Raw Data'!I1005&lt;'Raw Data'!J1005,'Raw Data'!D1005&gt;'Raw Data'!E1005,'Raw Data'!D1005-'Raw Data'!E1005&gt;3),'Raw Data'!M1005,0))</f>
        <v/>
      </c>
      <c r="F1010">
        <f>IF(AND('Raw Data'!J1005&lt;'Raw Data'!I1005,'Raw Data'!E1005&gt;'Raw Data'!D1005,'Raw Data'!E1005-'Raw Data'!D1005&lt;4),'Raw Data'!L1005,IF(AND('Raw Data'!I1005&lt;'Raw Data'!J1005,'Raw Data'!D1005&gt;'Raw Data'!E1005,'Raw Data'!D1005-'Raw Data'!E1005&lt;4),'Raw Data'!K1005,0))</f>
        <v/>
      </c>
      <c r="G1010">
        <f>IF(AND('Raw Data'!J1005&lt;'Raw Data'!I1005, 'Raw Data'!E1005&gt;'Raw Data'!D1005), 'Raw Data'!J1005, 0)</f>
        <v/>
      </c>
      <c r="H1010">
        <f>IF(AND('Raw Data'!J1005&gt;'Raw Data'!I1005, 'Raw Data'!E1005&lt;'Raw Data'!D1005), 'Raw Data'!I1005, 0)</f>
        <v/>
      </c>
      <c r="I1010">
        <f>SUM(J1010:K1010)</f>
        <v/>
      </c>
      <c r="J1010">
        <f>IF(AND('Raw Data'!J1005&gt;'Raw Data'!I1005, 'Raw Data'!E1005&gt;'Raw Data'!D1005), 'Raw Data'!J1005, 0)</f>
        <v/>
      </c>
      <c r="K1010">
        <f>IF(AND('Raw Data'!I1005&gt;'Raw Data'!J1005, 'Raw Data'!D1005&gt;'Raw Data'!E1005), 'Raw Data'!I1005, 0)</f>
        <v/>
      </c>
      <c r="L1010">
        <f>IF('Raw Data'!E1005-'Raw Data'!D1005&gt;3, 'Raw Data'!N1005, 0)</f>
        <v/>
      </c>
      <c r="M1010">
        <f>IF('Raw Data'!D1005-'Raw Data'!E1005&gt;3, 'Raw Data'!M1005, 0)</f>
        <v/>
      </c>
      <c r="N1010">
        <f>IF(ISBLANK('Raw Data'!D1005),0,IF(AND('Raw Data'!E1005&gt;'Raw Data'!D1005,'Raw Data'!E1005-'Raw Data'!D1005&gt;0,'Raw Data'!E1005-'Raw Data'!D1005&lt;4),'Raw Data'!L1005, 0))</f>
        <v/>
      </c>
      <c r="O1010">
        <f>IF(ISBLANK('Raw Data'!D1005),0,IF(AND('Raw Data'!E1005&gt;'Raw Data'!D1005,'Raw Data'!E1005-'Raw Data'!D1005&gt;0,'Raw Data'!D1005-'Raw Data'!E1005&lt;4),'Raw Data'!K1005, 0))</f>
        <v/>
      </c>
      <c r="P1010">
        <f>IF('Raw Data'!E1005-'Raw Data'!D1005&gt;3, 'Raw Data'!N1005, IF('Raw Data'!D1005-'Raw Data'!E1005&gt;3, 'Raw Data'!M1005, 0))</f>
        <v/>
      </c>
      <c r="Q1010">
        <f>IF(ISBLANK('Raw Data'!E1005),0,IF(AND('Raw Data'!E1005-'Raw Data'!D1005&lt;4,'Raw Data'!E1005-'Raw Data'!D1005&gt;0),'Raw Data'!L1005,IF(AND('Raw Data'!D1005&gt;'Raw Data'!E1005,'Raw Data'!D1005-'Raw Data'!E1005&gt;0),'Raw Data'!K1005,0)))</f>
        <v/>
      </c>
      <c r="R1010">
        <f>IF(ISBLANK('Raw Data'!K1005),0,IFERROR(IF(MATCH(SMALL('Raw Data'!K1005:N1005,1),L1010:O1010,0),SMALL('Raw Data'!K1005:N1005,1)),0))</f>
        <v/>
      </c>
      <c r="S1010">
        <f>IF(ISBLANK('Raw Data'!K1005),0,IFERROR(IF(MATCH(SMALL('Raw Data'!K1005:N1005,2),L1010:O1010,0),SMALL('Raw Data'!K1005:N1005,2)),0))</f>
        <v/>
      </c>
      <c r="T1010">
        <f>IF(ISBLANK('Raw Data'!K1005),0,IFERROR(IF(MATCH(SMALL('Raw Data'!K1005:N1005,3),L1010:O1010,0),SMALL('Raw Data'!K1005:N1005,3)),0))</f>
        <v/>
      </c>
      <c r="U1010">
        <f>IF(ISBLANK('Raw Data'!K1005),0,IFERROR(IF(MATCH(SMALL('Raw Data'!K1005:N1005,4),L1010:O1010,0),SMALL('Raw Data'!K1005:N1005,4)),0))</f>
        <v/>
      </c>
      <c r="V1010">
        <f>IF(AND('Raw Data'!D1005&lt;3, 'Raw Data'!E1005&lt;3, 'Raw Data'!A1005&gt;0), 'Raw Data'!AF1005, 0)</f>
        <v/>
      </c>
      <c r="W1010">
        <f>IF(AND('Raw Data'!D1005&lt;4, 'Raw Data'!E1005&lt;4, 'Raw Data'!A1005&gt;0), 'Raw Data'!AI1005, 0)</f>
        <v/>
      </c>
      <c r="X1010">
        <f>IF(AND('Raw Data'!D1005&lt;5, 'Raw Data'!E1005&lt;5, 'Raw Data'!A1005&gt;0), 'Raw Data'!AL1005, 0)</f>
        <v/>
      </c>
      <c r="Y1010">
        <f>IF(AND('Raw Data'!D1005&lt;6, 'Raw Data'!E1005&lt;6, 'Raw Data'!A1005&gt;0), 'Raw Data'!AO1005, 0)</f>
        <v/>
      </c>
      <c r="Z1010">
        <f>IF(ISBLANK('Raw Data'!D1005), 0, IF('Raw Data'!D1005-'Raw Data'!E1005&gt;1, 'Raw Data'!AW1005, 0))</f>
        <v/>
      </c>
      <c r="AA1010">
        <f>IF(ISBLANK('Raw Data'!A1005), 0, IF(ABS('Raw Data'!D1005-'Raw Data'!E1005)&lt;2, 'Raw Data'!AX1005, 0))</f>
        <v/>
      </c>
      <c r="AB1010">
        <f>IF(ISBLANK('Raw Data'!D1005), 0, IF('Raw Data'!E1005-'Raw Data'!D1005&gt;1, 'Raw Data'!AY1005, 0))</f>
        <v/>
      </c>
      <c r="AC1010">
        <f>IF(ISBLANK('Raw Data'!D1005), 0, IF('Raw Data'!D1005-'Raw Data'!E1005&gt;2, 'Raw Data'!AZ1005, 0))</f>
        <v/>
      </c>
      <c r="AD1010">
        <f>IF(ISBLANK('Raw Data'!A1005), 0, IF(ABS('Raw Data'!D1005-'Raw Data'!E1005)&lt;3, 'Raw Data'!BA1005, 0))</f>
        <v/>
      </c>
      <c r="AE1010">
        <f>IF(ISBLANK('Raw Data'!D1005), 0, IF('Raw Data'!E1005-'Raw Data'!D1005&gt;2, 'Raw Data'!BB1005, 0))</f>
        <v/>
      </c>
      <c r="AF1010">
        <f>IF(ISBLANK('Raw Data'!D1005), 0, IF('Raw Data'!D1005-'Raw Data'!E1005&gt;3, 'Raw Data'!BC1005, 0))</f>
        <v/>
      </c>
      <c r="AG1010">
        <f>IF(ISBLANK('Raw Data'!A1005), 0, IF(ABS('Raw Data'!D1005-'Raw Data'!E1005)&lt;4, 'Raw Data'!BD1005, 0))</f>
        <v/>
      </c>
      <c r="AH1010">
        <f>IF(ISBLANK('Raw Data'!D1005), 0, IF('Raw Data'!E1005-'Raw Data'!D1005&gt;3, 'Raw Data'!BE1005, 0))</f>
        <v/>
      </c>
      <c r="AI1010">
        <f>IF(SUM('Raw Data'!D1005:E1005)&gt;'Raw Data'!F1005, 'Raw Data'!G1005, 0)</f>
        <v/>
      </c>
      <c r="AJ1010">
        <f>IF(ISBLANK('Raw Data'!D1005), 0, IF(SUM('Raw Data'!D1005:E1005)&lt;'Raw Data'!F1005, 'Raw Data'!H1005, 0))</f>
        <v/>
      </c>
      <c r="AK1010">
        <f>IF(ISBLANK('Raw Data'!A1005), 0, IF(AND('Raw Data'!D1005&lt;3, 'Raw Data'!E1005&lt;3, 'Raw Data'!F1005&lt;BB$2), 'Raw Data'!AF1005, 0))</f>
        <v/>
      </c>
      <c r="AL1010">
        <f>IF(ISBLANK('Raw Data'!A1005), 0, IF(AND('Raw Data'!D1005&lt;4, 'Raw Data'!E1005&lt;4, 'Raw Data'!F1005&lt;BB$2), 'Raw Data'!AI1005, 0))</f>
        <v/>
      </c>
      <c r="AM1010">
        <f>IF(ISBLANK('Raw Data'!A1005), 0, IF(AND('Raw Data'!D1005&lt;5, 'Raw Data'!E1005&lt;5, 'Raw Data'!F1005&lt;BB$2), 'Raw Data'!AL1005, 0))</f>
        <v/>
      </c>
      <c r="AN1010">
        <f>IF(ISBLANK('Raw Data'!A1005), 0, IF(AND('Raw Data'!D1005&lt;6, 'Raw Data'!E1005&lt;6, 'Raw Data'!F1005&lt;BB$2), 'Raw Data'!AO1005, 0))</f>
        <v/>
      </c>
      <c r="AO1010">
        <f>IF(ISBLANK('Raw Data'!A1005), 0, IF(AND('Raw Data'!I1005&lt;Analysis!$BC$2, 'Raw Data'!D1005-'Raw Data'!E1005&gt;1), 'Raw Data'!AW1005, IF(AND('Raw Data'!J1005&lt;Analysis!$BC$2, 'Raw Data'!E1005-'Raw Data'!D1005&gt;1), 'Raw Data'!AY1005, 0)))</f>
        <v/>
      </c>
      <c r="AP1010">
        <f>IF(ISBLANK('Raw Data'!A1005), 0, IF(AND('Raw Data'!I1005&lt;Analysis!$BC$2, 'Raw Data'!D1005-'Raw Data'!E1005&gt;2), 'Raw Data'!AZ1005, IF(AND('Raw Data'!J1005&lt;Analysis!$BC$2, 'Raw Data'!E1005-'Raw Data'!D1005&gt;2), 'Raw Data'!BB1005, 0)))</f>
        <v/>
      </c>
      <c r="AQ1010">
        <f>IF(ISBLANK('Raw Data'!A1005), 0, IF(AND('Raw Data'!I1005&lt;Analysis!$BC$2, 'Raw Data'!D1005-'Raw Data'!E1005&gt;3), 'Raw Data'!BC1005, IF(AND('Raw Data'!J1005&lt;Analysis!$BC$2, 'Raw Data'!E1005-'Raw Data'!D1005&gt;3), 'Raw Data'!BE1005, 0)))</f>
        <v/>
      </c>
      <c r="AR1010">
        <f>IF('Hidden Analysiss'!D1006=1,IF(ABS('Raw Data'!E1005-'Raw Data'!D1005)&lt;2,'Raw Data'!AX1005,0), 0)</f>
        <v/>
      </c>
      <c r="AS1010">
        <f>IF('Hidden Analysiss'!D1006=1,IF(ABS('Raw Data'!E1005-'Raw Data'!D1005)&lt;3,'Raw Data'!BA1005,0), 0)</f>
        <v/>
      </c>
      <c r="AT1010">
        <f>IF('Hidden Analysiss'!D1006=1,IF(ABS('Raw Data'!E1005-'Raw Data'!D1005)&lt;4,'Raw Data'!BD1005,0), 0)</f>
        <v/>
      </c>
      <c r="AU1010">
        <f>IF(AND('Hidden Analysiss'!E1006=1, ABS('Raw Data'!E1005-'Raw Data'!D1005)&lt;2), 'Raw Data'!AX1005, 0)</f>
        <v/>
      </c>
      <c r="AV1010">
        <f>IF(AND('Hidden Analysiss'!E1006=1, ABS('Raw Data'!E1005-'Raw Data'!D1005)&lt;3), 'Raw Data'!BA1005, 0)</f>
        <v/>
      </c>
      <c r="AW1010">
        <f>IF(AND('Hidden Analysiss'!E1006=1, ABS('Raw Data'!E1005-'Raw Data'!D1005)&lt;3), 'Raw Data'!BD1005, 0)</f>
        <v/>
      </c>
    </row>
    <row r="1011">
      <c r="A1011" s="1">
        <f>'Raw Data'!A1006</f>
        <v/>
      </c>
      <c r="B1011">
        <f>IF('Raw Data'!E1006&gt;'Raw Data'!D1006, 'Raw Data'!J1006, 0)</f>
        <v/>
      </c>
      <c r="C1011">
        <f>IF('Raw Data'!D1006&gt;'Raw Data'!E1006, 'Raw Data'!I1006, 0)</f>
        <v/>
      </c>
      <c r="D1011">
        <f>SUM(G1011:H1011)</f>
        <v/>
      </c>
      <c r="E1011">
        <f>IF(AND('Raw Data'!J1006&lt;'Raw Data'!I1006,'Raw Data'!E1006&gt;'Raw Data'!D1006,'Raw Data'!E1006-'Raw Data'!D1006&gt;3),'Raw Data'!N1006,IF(AND('Raw Data'!I1006&lt;'Raw Data'!J1006,'Raw Data'!D1006&gt;'Raw Data'!E1006,'Raw Data'!D1006-'Raw Data'!E1006&gt;3),'Raw Data'!M1006,0))</f>
        <v/>
      </c>
      <c r="F1011">
        <f>IF(AND('Raw Data'!J1006&lt;'Raw Data'!I1006,'Raw Data'!E1006&gt;'Raw Data'!D1006,'Raw Data'!E1006-'Raw Data'!D1006&lt;4),'Raw Data'!L1006,IF(AND('Raw Data'!I1006&lt;'Raw Data'!J1006,'Raw Data'!D1006&gt;'Raw Data'!E1006,'Raw Data'!D1006-'Raw Data'!E1006&lt;4),'Raw Data'!K1006,0))</f>
        <v/>
      </c>
      <c r="G1011">
        <f>IF(AND('Raw Data'!J1006&lt;'Raw Data'!I1006, 'Raw Data'!E1006&gt;'Raw Data'!D1006), 'Raw Data'!J1006, 0)</f>
        <v/>
      </c>
      <c r="H1011">
        <f>IF(AND('Raw Data'!J1006&gt;'Raw Data'!I1006, 'Raw Data'!E1006&lt;'Raw Data'!D1006), 'Raw Data'!I1006, 0)</f>
        <v/>
      </c>
      <c r="I1011">
        <f>SUM(J1011:K1011)</f>
        <v/>
      </c>
      <c r="J1011">
        <f>IF(AND('Raw Data'!J1006&gt;'Raw Data'!I1006, 'Raw Data'!E1006&gt;'Raw Data'!D1006), 'Raw Data'!J1006, 0)</f>
        <v/>
      </c>
      <c r="K1011">
        <f>IF(AND('Raw Data'!I1006&gt;'Raw Data'!J1006, 'Raw Data'!D1006&gt;'Raw Data'!E1006), 'Raw Data'!I1006, 0)</f>
        <v/>
      </c>
      <c r="L1011">
        <f>IF('Raw Data'!E1006-'Raw Data'!D1006&gt;3, 'Raw Data'!N1006, 0)</f>
        <v/>
      </c>
      <c r="M1011">
        <f>IF('Raw Data'!D1006-'Raw Data'!E1006&gt;3, 'Raw Data'!M1006, 0)</f>
        <v/>
      </c>
      <c r="N1011">
        <f>IF(ISBLANK('Raw Data'!D1006),0,IF(AND('Raw Data'!E1006&gt;'Raw Data'!D1006,'Raw Data'!E1006-'Raw Data'!D1006&gt;0,'Raw Data'!E1006-'Raw Data'!D1006&lt;4),'Raw Data'!L1006, 0))</f>
        <v/>
      </c>
      <c r="O1011">
        <f>IF(ISBLANK('Raw Data'!D1006),0,IF(AND('Raw Data'!E1006&gt;'Raw Data'!D1006,'Raw Data'!E1006-'Raw Data'!D1006&gt;0,'Raw Data'!D1006-'Raw Data'!E1006&lt;4),'Raw Data'!K1006, 0))</f>
        <v/>
      </c>
      <c r="P1011">
        <f>IF('Raw Data'!E1006-'Raw Data'!D1006&gt;3, 'Raw Data'!N1006, IF('Raw Data'!D1006-'Raw Data'!E1006&gt;3, 'Raw Data'!M1006, 0))</f>
        <v/>
      </c>
      <c r="Q1011">
        <f>IF(ISBLANK('Raw Data'!E1006),0,IF(AND('Raw Data'!E1006-'Raw Data'!D1006&lt;4,'Raw Data'!E1006-'Raw Data'!D1006&gt;0),'Raw Data'!L1006,IF(AND('Raw Data'!D1006&gt;'Raw Data'!E1006,'Raw Data'!D1006-'Raw Data'!E1006&gt;0),'Raw Data'!K1006,0)))</f>
        <v/>
      </c>
      <c r="R1011">
        <f>IF(ISBLANK('Raw Data'!K1006),0,IFERROR(IF(MATCH(SMALL('Raw Data'!K1006:N1006,1),L1011:O1011,0),SMALL('Raw Data'!K1006:N1006,1)),0))</f>
        <v/>
      </c>
      <c r="S1011">
        <f>IF(ISBLANK('Raw Data'!K1006),0,IFERROR(IF(MATCH(SMALL('Raw Data'!K1006:N1006,2),L1011:O1011,0),SMALL('Raw Data'!K1006:N1006,2)),0))</f>
        <v/>
      </c>
      <c r="T1011">
        <f>IF(ISBLANK('Raw Data'!K1006),0,IFERROR(IF(MATCH(SMALL('Raw Data'!K1006:N1006,3),L1011:O1011,0),SMALL('Raw Data'!K1006:N1006,3)),0))</f>
        <v/>
      </c>
      <c r="U1011">
        <f>IF(ISBLANK('Raw Data'!K1006),0,IFERROR(IF(MATCH(SMALL('Raw Data'!K1006:N1006,4),L1011:O1011,0),SMALL('Raw Data'!K1006:N1006,4)),0))</f>
        <v/>
      </c>
      <c r="V1011">
        <f>IF(AND('Raw Data'!D1006&lt;3, 'Raw Data'!E1006&lt;3, 'Raw Data'!A1006&gt;0), 'Raw Data'!AF1006, 0)</f>
        <v/>
      </c>
      <c r="W1011">
        <f>IF(AND('Raw Data'!D1006&lt;4, 'Raw Data'!E1006&lt;4, 'Raw Data'!A1006&gt;0), 'Raw Data'!AI1006, 0)</f>
        <v/>
      </c>
      <c r="X1011">
        <f>IF(AND('Raw Data'!D1006&lt;5, 'Raw Data'!E1006&lt;5, 'Raw Data'!A1006&gt;0), 'Raw Data'!AL1006, 0)</f>
        <v/>
      </c>
      <c r="Y1011">
        <f>IF(AND('Raw Data'!D1006&lt;6, 'Raw Data'!E1006&lt;6, 'Raw Data'!A1006&gt;0), 'Raw Data'!AO1006, 0)</f>
        <v/>
      </c>
      <c r="Z1011">
        <f>IF(ISBLANK('Raw Data'!D1006), 0, IF('Raw Data'!D1006-'Raw Data'!E1006&gt;1, 'Raw Data'!AW1006, 0))</f>
        <v/>
      </c>
      <c r="AA1011">
        <f>IF(ISBLANK('Raw Data'!A1006), 0, IF(ABS('Raw Data'!D1006-'Raw Data'!E1006)&lt;2, 'Raw Data'!AX1006, 0))</f>
        <v/>
      </c>
      <c r="AB1011">
        <f>IF(ISBLANK('Raw Data'!D1006), 0, IF('Raw Data'!E1006-'Raw Data'!D1006&gt;1, 'Raw Data'!AY1006, 0))</f>
        <v/>
      </c>
      <c r="AC1011">
        <f>IF(ISBLANK('Raw Data'!D1006), 0, IF('Raw Data'!D1006-'Raw Data'!E1006&gt;2, 'Raw Data'!AZ1006, 0))</f>
        <v/>
      </c>
      <c r="AD1011">
        <f>IF(ISBLANK('Raw Data'!A1006), 0, IF(ABS('Raw Data'!D1006-'Raw Data'!E1006)&lt;3, 'Raw Data'!BA1006, 0))</f>
        <v/>
      </c>
      <c r="AE1011">
        <f>IF(ISBLANK('Raw Data'!D1006), 0, IF('Raw Data'!E1006-'Raw Data'!D1006&gt;2, 'Raw Data'!BB1006, 0))</f>
        <v/>
      </c>
      <c r="AF1011">
        <f>IF(ISBLANK('Raw Data'!D1006), 0, IF('Raw Data'!D1006-'Raw Data'!E1006&gt;3, 'Raw Data'!BC1006, 0))</f>
        <v/>
      </c>
      <c r="AG1011">
        <f>IF(ISBLANK('Raw Data'!A1006), 0, IF(ABS('Raw Data'!D1006-'Raw Data'!E1006)&lt;4, 'Raw Data'!BD1006, 0))</f>
        <v/>
      </c>
      <c r="AH1011">
        <f>IF(ISBLANK('Raw Data'!D1006), 0, IF('Raw Data'!E1006-'Raw Data'!D1006&gt;3, 'Raw Data'!BE1006, 0))</f>
        <v/>
      </c>
      <c r="AI1011">
        <f>IF(SUM('Raw Data'!D1006:E1006)&gt;'Raw Data'!F1006, 'Raw Data'!G1006, 0)</f>
        <v/>
      </c>
      <c r="AJ1011">
        <f>IF(ISBLANK('Raw Data'!D1006), 0, IF(SUM('Raw Data'!D1006:E1006)&lt;'Raw Data'!F1006, 'Raw Data'!H1006, 0))</f>
        <v/>
      </c>
      <c r="AK1011">
        <f>IF(ISBLANK('Raw Data'!A1006), 0, IF(AND('Raw Data'!D1006&lt;3, 'Raw Data'!E1006&lt;3, 'Raw Data'!F1006&lt;BB$2), 'Raw Data'!AF1006, 0))</f>
        <v/>
      </c>
      <c r="AL1011">
        <f>IF(ISBLANK('Raw Data'!A1006), 0, IF(AND('Raw Data'!D1006&lt;4, 'Raw Data'!E1006&lt;4, 'Raw Data'!F1006&lt;BB$2), 'Raw Data'!AI1006, 0))</f>
        <v/>
      </c>
      <c r="AM1011">
        <f>IF(ISBLANK('Raw Data'!A1006), 0, IF(AND('Raw Data'!D1006&lt;5, 'Raw Data'!E1006&lt;5, 'Raw Data'!F1006&lt;BB$2), 'Raw Data'!AL1006, 0))</f>
        <v/>
      </c>
      <c r="AN1011">
        <f>IF(ISBLANK('Raw Data'!A1006), 0, IF(AND('Raw Data'!D1006&lt;6, 'Raw Data'!E1006&lt;6, 'Raw Data'!F1006&lt;BB$2), 'Raw Data'!AO1006, 0))</f>
        <v/>
      </c>
      <c r="AO1011">
        <f>IF(ISBLANK('Raw Data'!A1006), 0, IF(AND('Raw Data'!I1006&lt;Analysis!$BC$2, 'Raw Data'!D1006-'Raw Data'!E1006&gt;1), 'Raw Data'!AW1006, IF(AND('Raw Data'!J1006&lt;Analysis!$BC$2, 'Raw Data'!E1006-'Raw Data'!D1006&gt;1), 'Raw Data'!AY1006, 0)))</f>
        <v/>
      </c>
      <c r="AP1011">
        <f>IF(ISBLANK('Raw Data'!A1006), 0, IF(AND('Raw Data'!I1006&lt;Analysis!$BC$2, 'Raw Data'!D1006-'Raw Data'!E1006&gt;2), 'Raw Data'!AZ1006, IF(AND('Raw Data'!J1006&lt;Analysis!$BC$2, 'Raw Data'!E1006-'Raw Data'!D1006&gt;2), 'Raw Data'!BB1006, 0)))</f>
        <v/>
      </c>
      <c r="AQ1011">
        <f>IF(ISBLANK('Raw Data'!A1006), 0, IF(AND('Raw Data'!I1006&lt;Analysis!$BC$2, 'Raw Data'!D1006-'Raw Data'!E1006&gt;3), 'Raw Data'!BC1006, IF(AND('Raw Data'!J1006&lt;Analysis!$BC$2, 'Raw Data'!E1006-'Raw Data'!D1006&gt;3), 'Raw Data'!BE1006, 0)))</f>
        <v/>
      </c>
      <c r="AR1011">
        <f>IF('Hidden Analysiss'!D1007=1,IF(ABS('Raw Data'!E1006-'Raw Data'!D1006)&lt;2,'Raw Data'!AX1006,0), 0)</f>
        <v/>
      </c>
      <c r="AS1011">
        <f>IF('Hidden Analysiss'!D1007=1,IF(ABS('Raw Data'!E1006-'Raw Data'!D1006)&lt;3,'Raw Data'!BA1006,0), 0)</f>
        <v/>
      </c>
      <c r="AT1011">
        <f>IF('Hidden Analysiss'!D1007=1,IF(ABS('Raw Data'!E1006-'Raw Data'!D1006)&lt;4,'Raw Data'!BD1006,0), 0)</f>
        <v/>
      </c>
      <c r="AU1011">
        <f>IF(AND('Hidden Analysiss'!E1007=1, ABS('Raw Data'!E1006-'Raw Data'!D1006)&lt;2), 'Raw Data'!AX1006, 0)</f>
        <v/>
      </c>
      <c r="AV1011">
        <f>IF(AND('Hidden Analysiss'!E1007=1, ABS('Raw Data'!E1006-'Raw Data'!D1006)&lt;3), 'Raw Data'!BA1006, 0)</f>
        <v/>
      </c>
      <c r="AW1011">
        <f>IF(AND('Hidden Analysiss'!E1007=1, ABS('Raw Data'!E1006-'Raw Data'!D1006)&lt;3), 'Raw Data'!BD1006, 0)</f>
        <v/>
      </c>
    </row>
    <row r="1012">
      <c r="A1012" s="1">
        <f>'Raw Data'!A1007</f>
        <v/>
      </c>
      <c r="B1012">
        <f>IF('Raw Data'!E1007&gt;'Raw Data'!D1007, 'Raw Data'!J1007, 0)</f>
        <v/>
      </c>
      <c r="C1012">
        <f>IF('Raw Data'!D1007&gt;'Raw Data'!E1007, 'Raw Data'!I1007, 0)</f>
        <v/>
      </c>
      <c r="D1012">
        <f>SUM(G1012:H1012)</f>
        <v/>
      </c>
      <c r="E1012">
        <f>IF(AND('Raw Data'!J1007&lt;'Raw Data'!I1007,'Raw Data'!E1007&gt;'Raw Data'!D1007,'Raw Data'!E1007-'Raw Data'!D1007&gt;3),'Raw Data'!N1007,IF(AND('Raw Data'!I1007&lt;'Raw Data'!J1007,'Raw Data'!D1007&gt;'Raw Data'!E1007,'Raw Data'!D1007-'Raw Data'!E1007&gt;3),'Raw Data'!M1007,0))</f>
        <v/>
      </c>
      <c r="F1012">
        <f>IF(AND('Raw Data'!J1007&lt;'Raw Data'!I1007,'Raw Data'!E1007&gt;'Raw Data'!D1007,'Raw Data'!E1007-'Raw Data'!D1007&lt;4),'Raw Data'!L1007,IF(AND('Raw Data'!I1007&lt;'Raw Data'!J1007,'Raw Data'!D1007&gt;'Raw Data'!E1007,'Raw Data'!D1007-'Raw Data'!E1007&lt;4),'Raw Data'!K1007,0))</f>
        <v/>
      </c>
      <c r="G1012">
        <f>IF(AND('Raw Data'!J1007&lt;'Raw Data'!I1007, 'Raw Data'!E1007&gt;'Raw Data'!D1007), 'Raw Data'!J1007, 0)</f>
        <v/>
      </c>
      <c r="H1012">
        <f>IF(AND('Raw Data'!J1007&gt;'Raw Data'!I1007, 'Raw Data'!E1007&lt;'Raw Data'!D1007), 'Raw Data'!I1007, 0)</f>
        <v/>
      </c>
      <c r="I1012">
        <f>SUM(J1012:K1012)</f>
        <v/>
      </c>
      <c r="J1012">
        <f>IF(AND('Raw Data'!J1007&gt;'Raw Data'!I1007, 'Raw Data'!E1007&gt;'Raw Data'!D1007), 'Raw Data'!J1007, 0)</f>
        <v/>
      </c>
      <c r="K1012">
        <f>IF(AND('Raw Data'!I1007&gt;'Raw Data'!J1007, 'Raw Data'!D1007&gt;'Raw Data'!E1007), 'Raw Data'!I1007, 0)</f>
        <v/>
      </c>
      <c r="L1012">
        <f>IF('Raw Data'!E1007-'Raw Data'!D1007&gt;3, 'Raw Data'!N1007, 0)</f>
        <v/>
      </c>
      <c r="M1012">
        <f>IF('Raw Data'!D1007-'Raw Data'!E1007&gt;3, 'Raw Data'!M1007, 0)</f>
        <v/>
      </c>
      <c r="N1012">
        <f>IF(ISBLANK('Raw Data'!D1007),0,IF(AND('Raw Data'!E1007&gt;'Raw Data'!D1007,'Raw Data'!E1007-'Raw Data'!D1007&gt;0,'Raw Data'!E1007-'Raw Data'!D1007&lt;4),'Raw Data'!L1007, 0))</f>
        <v/>
      </c>
      <c r="O1012">
        <f>IF(ISBLANK('Raw Data'!D1007),0,IF(AND('Raw Data'!E1007&gt;'Raw Data'!D1007,'Raw Data'!E1007-'Raw Data'!D1007&gt;0,'Raw Data'!D1007-'Raw Data'!E1007&lt;4),'Raw Data'!K1007, 0))</f>
        <v/>
      </c>
      <c r="P1012">
        <f>IF('Raw Data'!E1007-'Raw Data'!D1007&gt;3, 'Raw Data'!N1007, IF('Raw Data'!D1007-'Raw Data'!E1007&gt;3, 'Raw Data'!M1007, 0))</f>
        <v/>
      </c>
      <c r="Q1012">
        <f>IF(ISBLANK('Raw Data'!E1007),0,IF(AND('Raw Data'!E1007-'Raw Data'!D1007&lt;4,'Raw Data'!E1007-'Raw Data'!D1007&gt;0),'Raw Data'!L1007,IF(AND('Raw Data'!D1007&gt;'Raw Data'!E1007,'Raw Data'!D1007-'Raw Data'!E1007&gt;0),'Raw Data'!K1007,0)))</f>
        <v/>
      </c>
      <c r="R1012">
        <f>IF(ISBLANK('Raw Data'!K1007),0,IFERROR(IF(MATCH(SMALL('Raw Data'!K1007:N1007,1),L1012:O1012,0),SMALL('Raw Data'!K1007:N1007,1)),0))</f>
        <v/>
      </c>
      <c r="S1012">
        <f>IF(ISBLANK('Raw Data'!K1007),0,IFERROR(IF(MATCH(SMALL('Raw Data'!K1007:N1007,2),L1012:O1012,0),SMALL('Raw Data'!K1007:N1007,2)),0))</f>
        <v/>
      </c>
      <c r="T1012">
        <f>IF(ISBLANK('Raw Data'!K1007),0,IFERROR(IF(MATCH(SMALL('Raw Data'!K1007:N1007,3),L1012:O1012,0),SMALL('Raw Data'!K1007:N1007,3)),0))</f>
        <v/>
      </c>
      <c r="U1012">
        <f>IF(ISBLANK('Raw Data'!K1007),0,IFERROR(IF(MATCH(SMALL('Raw Data'!K1007:N1007,4),L1012:O1012,0),SMALL('Raw Data'!K1007:N1007,4)),0))</f>
        <v/>
      </c>
      <c r="V1012">
        <f>IF(AND('Raw Data'!D1007&lt;3, 'Raw Data'!E1007&lt;3, 'Raw Data'!A1007&gt;0), 'Raw Data'!AF1007, 0)</f>
        <v/>
      </c>
      <c r="W1012">
        <f>IF(AND('Raw Data'!D1007&lt;4, 'Raw Data'!E1007&lt;4, 'Raw Data'!A1007&gt;0), 'Raw Data'!AI1007, 0)</f>
        <v/>
      </c>
      <c r="X1012">
        <f>IF(AND('Raw Data'!D1007&lt;5, 'Raw Data'!E1007&lt;5, 'Raw Data'!A1007&gt;0), 'Raw Data'!AL1007, 0)</f>
        <v/>
      </c>
      <c r="Y1012">
        <f>IF(AND('Raw Data'!D1007&lt;6, 'Raw Data'!E1007&lt;6, 'Raw Data'!A1007&gt;0), 'Raw Data'!AO1007, 0)</f>
        <v/>
      </c>
      <c r="Z1012">
        <f>IF(ISBLANK('Raw Data'!D1007), 0, IF('Raw Data'!D1007-'Raw Data'!E1007&gt;1, 'Raw Data'!AW1007, 0))</f>
        <v/>
      </c>
      <c r="AA1012">
        <f>IF(ISBLANK('Raw Data'!A1007), 0, IF(ABS('Raw Data'!D1007-'Raw Data'!E1007)&lt;2, 'Raw Data'!AX1007, 0))</f>
        <v/>
      </c>
      <c r="AB1012">
        <f>IF(ISBLANK('Raw Data'!D1007), 0, IF('Raw Data'!E1007-'Raw Data'!D1007&gt;1, 'Raw Data'!AY1007, 0))</f>
        <v/>
      </c>
      <c r="AC1012">
        <f>IF(ISBLANK('Raw Data'!D1007), 0, IF('Raw Data'!D1007-'Raw Data'!E1007&gt;2, 'Raw Data'!AZ1007, 0))</f>
        <v/>
      </c>
      <c r="AD1012">
        <f>IF(ISBLANK('Raw Data'!A1007), 0, IF(ABS('Raw Data'!D1007-'Raw Data'!E1007)&lt;3, 'Raw Data'!BA1007, 0))</f>
        <v/>
      </c>
      <c r="AE1012">
        <f>IF(ISBLANK('Raw Data'!D1007), 0, IF('Raw Data'!E1007-'Raw Data'!D1007&gt;2, 'Raw Data'!BB1007, 0))</f>
        <v/>
      </c>
      <c r="AF1012">
        <f>IF(ISBLANK('Raw Data'!D1007), 0, IF('Raw Data'!D1007-'Raw Data'!E1007&gt;3, 'Raw Data'!BC1007, 0))</f>
        <v/>
      </c>
      <c r="AG1012">
        <f>IF(ISBLANK('Raw Data'!A1007), 0, IF(ABS('Raw Data'!D1007-'Raw Data'!E1007)&lt;4, 'Raw Data'!BD1007, 0))</f>
        <v/>
      </c>
      <c r="AH1012">
        <f>IF(ISBLANK('Raw Data'!D1007), 0, IF('Raw Data'!E1007-'Raw Data'!D1007&gt;3, 'Raw Data'!BE1007, 0))</f>
        <v/>
      </c>
      <c r="AI1012">
        <f>IF(SUM('Raw Data'!D1007:E1007)&gt;'Raw Data'!F1007, 'Raw Data'!G1007, 0)</f>
        <v/>
      </c>
      <c r="AJ1012">
        <f>IF(ISBLANK('Raw Data'!D1007), 0, IF(SUM('Raw Data'!D1007:E1007)&lt;'Raw Data'!F1007, 'Raw Data'!H1007, 0))</f>
        <v/>
      </c>
      <c r="AK1012">
        <f>IF(ISBLANK('Raw Data'!A1007), 0, IF(AND('Raw Data'!D1007&lt;3, 'Raw Data'!E1007&lt;3, 'Raw Data'!F1007&lt;BB$2), 'Raw Data'!AF1007, 0))</f>
        <v/>
      </c>
      <c r="AL1012">
        <f>IF(ISBLANK('Raw Data'!A1007), 0, IF(AND('Raw Data'!D1007&lt;4, 'Raw Data'!E1007&lt;4, 'Raw Data'!F1007&lt;BB$2), 'Raw Data'!AI1007, 0))</f>
        <v/>
      </c>
      <c r="AM1012">
        <f>IF(ISBLANK('Raw Data'!A1007), 0, IF(AND('Raw Data'!D1007&lt;5, 'Raw Data'!E1007&lt;5, 'Raw Data'!F1007&lt;BB$2), 'Raw Data'!AL1007, 0))</f>
        <v/>
      </c>
      <c r="AN1012">
        <f>IF(ISBLANK('Raw Data'!A1007), 0, IF(AND('Raw Data'!D1007&lt;6, 'Raw Data'!E1007&lt;6, 'Raw Data'!F1007&lt;BB$2), 'Raw Data'!AO1007, 0))</f>
        <v/>
      </c>
      <c r="AO1012">
        <f>IF(ISBLANK('Raw Data'!A1007), 0, IF(AND('Raw Data'!I1007&lt;Analysis!$BC$2, 'Raw Data'!D1007-'Raw Data'!E1007&gt;1), 'Raw Data'!AW1007, IF(AND('Raw Data'!J1007&lt;Analysis!$BC$2, 'Raw Data'!E1007-'Raw Data'!D1007&gt;1), 'Raw Data'!AY1007, 0)))</f>
        <v/>
      </c>
      <c r="AP1012">
        <f>IF(ISBLANK('Raw Data'!A1007), 0, IF(AND('Raw Data'!I1007&lt;Analysis!$BC$2, 'Raw Data'!D1007-'Raw Data'!E1007&gt;2), 'Raw Data'!AZ1007, IF(AND('Raw Data'!J1007&lt;Analysis!$BC$2, 'Raw Data'!E1007-'Raw Data'!D1007&gt;2), 'Raw Data'!BB1007, 0)))</f>
        <v/>
      </c>
      <c r="AQ1012">
        <f>IF(ISBLANK('Raw Data'!A1007), 0, IF(AND('Raw Data'!I1007&lt;Analysis!$BC$2, 'Raw Data'!D1007-'Raw Data'!E1007&gt;3), 'Raw Data'!BC1007, IF(AND('Raw Data'!J1007&lt;Analysis!$BC$2, 'Raw Data'!E1007-'Raw Data'!D1007&gt;3), 'Raw Data'!BE1007, 0)))</f>
        <v/>
      </c>
      <c r="AR1012">
        <f>IF('Hidden Analysiss'!D1008=1,IF(ABS('Raw Data'!E1007-'Raw Data'!D1007)&lt;2,'Raw Data'!AX1007,0), 0)</f>
        <v/>
      </c>
      <c r="AS1012">
        <f>IF('Hidden Analysiss'!D1008=1,IF(ABS('Raw Data'!E1007-'Raw Data'!D1007)&lt;3,'Raw Data'!BA1007,0), 0)</f>
        <v/>
      </c>
      <c r="AT1012">
        <f>IF('Hidden Analysiss'!D1008=1,IF(ABS('Raw Data'!E1007-'Raw Data'!D1007)&lt;4,'Raw Data'!BD1007,0), 0)</f>
        <v/>
      </c>
      <c r="AU1012">
        <f>IF(AND('Hidden Analysiss'!E1008=1, ABS('Raw Data'!E1007-'Raw Data'!D1007)&lt;2), 'Raw Data'!AX1007, 0)</f>
        <v/>
      </c>
      <c r="AV1012">
        <f>IF(AND('Hidden Analysiss'!E1008=1, ABS('Raw Data'!E1007-'Raw Data'!D1007)&lt;3), 'Raw Data'!BA1007, 0)</f>
        <v/>
      </c>
      <c r="AW1012">
        <f>IF(AND('Hidden Analysiss'!E1008=1, ABS('Raw Data'!E1007-'Raw Data'!D1007)&lt;3), 'Raw Data'!BD1007, 0)</f>
        <v/>
      </c>
    </row>
    <row r="1013">
      <c r="A1013" s="1">
        <f>'Raw Data'!A1008</f>
        <v/>
      </c>
      <c r="B1013">
        <f>IF('Raw Data'!E1008&gt;'Raw Data'!D1008, 'Raw Data'!J1008, 0)</f>
        <v/>
      </c>
      <c r="C1013">
        <f>IF('Raw Data'!D1008&gt;'Raw Data'!E1008, 'Raw Data'!I1008, 0)</f>
        <v/>
      </c>
      <c r="D1013">
        <f>SUM(G1013:H1013)</f>
        <v/>
      </c>
      <c r="E1013">
        <f>IF(AND('Raw Data'!J1008&lt;'Raw Data'!I1008,'Raw Data'!E1008&gt;'Raw Data'!D1008,'Raw Data'!E1008-'Raw Data'!D1008&gt;3),'Raw Data'!N1008,IF(AND('Raw Data'!I1008&lt;'Raw Data'!J1008,'Raw Data'!D1008&gt;'Raw Data'!E1008,'Raw Data'!D1008-'Raw Data'!E1008&gt;3),'Raw Data'!M1008,0))</f>
        <v/>
      </c>
      <c r="F1013">
        <f>IF(AND('Raw Data'!J1008&lt;'Raw Data'!I1008,'Raw Data'!E1008&gt;'Raw Data'!D1008,'Raw Data'!E1008-'Raw Data'!D1008&lt;4),'Raw Data'!L1008,IF(AND('Raw Data'!I1008&lt;'Raw Data'!J1008,'Raw Data'!D1008&gt;'Raw Data'!E1008,'Raw Data'!D1008-'Raw Data'!E1008&lt;4),'Raw Data'!K1008,0))</f>
        <v/>
      </c>
      <c r="G1013">
        <f>IF(AND('Raw Data'!J1008&lt;'Raw Data'!I1008, 'Raw Data'!E1008&gt;'Raw Data'!D1008), 'Raw Data'!J1008, 0)</f>
        <v/>
      </c>
      <c r="H1013">
        <f>IF(AND('Raw Data'!J1008&gt;'Raw Data'!I1008, 'Raw Data'!E1008&lt;'Raw Data'!D1008), 'Raw Data'!I1008, 0)</f>
        <v/>
      </c>
      <c r="I1013">
        <f>SUM(J1013:K1013)</f>
        <v/>
      </c>
      <c r="J1013">
        <f>IF(AND('Raw Data'!J1008&gt;'Raw Data'!I1008, 'Raw Data'!E1008&gt;'Raw Data'!D1008), 'Raw Data'!J1008, 0)</f>
        <v/>
      </c>
      <c r="K1013">
        <f>IF(AND('Raw Data'!I1008&gt;'Raw Data'!J1008, 'Raw Data'!D1008&gt;'Raw Data'!E1008), 'Raw Data'!I1008, 0)</f>
        <v/>
      </c>
      <c r="L1013">
        <f>IF('Raw Data'!E1008-'Raw Data'!D1008&gt;3, 'Raw Data'!N1008, 0)</f>
        <v/>
      </c>
      <c r="M1013">
        <f>IF('Raw Data'!D1008-'Raw Data'!E1008&gt;3, 'Raw Data'!M1008, 0)</f>
        <v/>
      </c>
      <c r="N1013">
        <f>IF(ISBLANK('Raw Data'!D1008),0,IF(AND('Raw Data'!E1008&gt;'Raw Data'!D1008,'Raw Data'!E1008-'Raw Data'!D1008&gt;0,'Raw Data'!E1008-'Raw Data'!D1008&lt;4),'Raw Data'!L1008, 0))</f>
        <v/>
      </c>
      <c r="O1013">
        <f>IF(ISBLANK('Raw Data'!D1008),0,IF(AND('Raw Data'!E1008&gt;'Raw Data'!D1008,'Raw Data'!E1008-'Raw Data'!D1008&gt;0,'Raw Data'!D1008-'Raw Data'!E1008&lt;4),'Raw Data'!K1008, 0))</f>
        <v/>
      </c>
      <c r="P1013">
        <f>IF('Raw Data'!E1008-'Raw Data'!D1008&gt;3, 'Raw Data'!N1008, IF('Raw Data'!D1008-'Raw Data'!E1008&gt;3, 'Raw Data'!M1008, 0))</f>
        <v/>
      </c>
      <c r="Q1013">
        <f>IF(ISBLANK('Raw Data'!E1008),0,IF(AND('Raw Data'!E1008-'Raw Data'!D1008&lt;4,'Raw Data'!E1008-'Raw Data'!D1008&gt;0),'Raw Data'!L1008,IF(AND('Raw Data'!D1008&gt;'Raw Data'!E1008,'Raw Data'!D1008-'Raw Data'!E1008&gt;0),'Raw Data'!K1008,0)))</f>
        <v/>
      </c>
      <c r="R1013">
        <f>IF(ISBLANK('Raw Data'!K1008),0,IFERROR(IF(MATCH(SMALL('Raw Data'!K1008:N1008,1),L1013:O1013,0),SMALL('Raw Data'!K1008:N1008,1)),0))</f>
        <v/>
      </c>
      <c r="S1013">
        <f>IF(ISBLANK('Raw Data'!K1008),0,IFERROR(IF(MATCH(SMALL('Raw Data'!K1008:N1008,2),L1013:O1013,0),SMALL('Raw Data'!K1008:N1008,2)),0))</f>
        <v/>
      </c>
      <c r="T1013">
        <f>IF(ISBLANK('Raw Data'!K1008),0,IFERROR(IF(MATCH(SMALL('Raw Data'!K1008:N1008,3),L1013:O1013,0),SMALL('Raw Data'!K1008:N1008,3)),0))</f>
        <v/>
      </c>
      <c r="U1013">
        <f>IF(ISBLANK('Raw Data'!K1008),0,IFERROR(IF(MATCH(SMALL('Raw Data'!K1008:N1008,4),L1013:O1013,0),SMALL('Raw Data'!K1008:N1008,4)),0))</f>
        <v/>
      </c>
      <c r="V1013">
        <f>IF(AND('Raw Data'!D1008&lt;3, 'Raw Data'!E1008&lt;3, 'Raw Data'!A1008&gt;0), 'Raw Data'!AF1008, 0)</f>
        <v/>
      </c>
      <c r="W1013">
        <f>IF(AND('Raw Data'!D1008&lt;4, 'Raw Data'!E1008&lt;4, 'Raw Data'!A1008&gt;0), 'Raw Data'!AI1008, 0)</f>
        <v/>
      </c>
      <c r="X1013">
        <f>IF(AND('Raw Data'!D1008&lt;5, 'Raw Data'!E1008&lt;5, 'Raw Data'!A1008&gt;0), 'Raw Data'!AL1008, 0)</f>
        <v/>
      </c>
      <c r="Y1013">
        <f>IF(AND('Raw Data'!D1008&lt;6, 'Raw Data'!E1008&lt;6, 'Raw Data'!A1008&gt;0), 'Raw Data'!AO1008, 0)</f>
        <v/>
      </c>
      <c r="Z1013">
        <f>IF(ISBLANK('Raw Data'!D1008), 0, IF('Raw Data'!D1008-'Raw Data'!E1008&gt;1, 'Raw Data'!AW1008, 0))</f>
        <v/>
      </c>
      <c r="AA1013">
        <f>IF(ISBLANK('Raw Data'!A1008), 0, IF(ABS('Raw Data'!D1008-'Raw Data'!E1008)&lt;2, 'Raw Data'!AX1008, 0))</f>
        <v/>
      </c>
      <c r="AB1013">
        <f>IF(ISBLANK('Raw Data'!D1008), 0, IF('Raw Data'!E1008-'Raw Data'!D1008&gt;1, 'Raw Data'!AY1008, 0))</f>
        <v/>
      </c>
      <c r="AC1013">
        <f>IF(ISBLANK('Raw Data'!D1008), 0, IF('Raw Data'!D1008-'Raw Data'!E1008&gt;2, 'Raw Data'!AZ1008, 0))</f>
        <v/>
      </c>
      <c r="AD1013">
        <f>IF(ISBLANK('Raw Data'!A1008), 0, IF(ABS('Raw Data'!D1008-'Raw Data'!E1008)&lt;3, 'Raw Data'!BA1008, 0))</f>
        <v/>
      </c>
      <c r="AE1013">
        <f>IF(ISBLANK('Raw Data'!D1008), 0, IF('Raw Data'!E1008-'Raw Data'!D1008&gt;2, 'Raw Data'!BB1008, 0))</f>
        <v/>
      </c>
      <c r="AF1013">
        <f>IF(ISBLANK('Raw Data'!D1008), 0, IF('Raw Data'!D1008-'Raw Data'!E1008&gt;3, 'Raw Data'!BC1008, 0))</f>
        <v/>
      </c>
      <c r="AG1013">
        <f>IF(ISBLANK('Raw Data'!A1008), 0, IF(ABS('Raw Data'!D1008-'Raw Data'!E1008)&lt;4, 'Raw Data'!BD1008, 0))</f>
        <v/>
      </c>
      <c r="AH1013">
        <f>IF(ISBLANK('Raw Data'!D1008), 0, IF('Raw Data'!E1008-'Raw Data'!D1008&gt;3, 'Raw Data'!BE1008, 0))</f>
        <v/>
      </c>
      <c r="AI1013">
        <f>IF(SUM('Raw Data'!D1008:E1008)&gt;'Raw Data'!F1008, 'Raw Data'!G1008, 0)</f>
        <v/>
      </c>
      <c r="AJ1013">
        <f>IF(ISBLANK('Raw Data'!D1008), 0, IF(SUM('Raw Data'!D1008:E1008)&lt;'Raw Data'!F1008, 'Raw Data'!H1008, 0))</f>
        <v/>
      </c>
      <c r="AK1013">
        <f>IF(ISBLANK('Raw Data'!A1008), 0, IF(AND('Raw Data'!D1008&lt;3, 'Raw Data'!E1008&lt;3, 'Raw Data'!F1008&lt;BB$2), 'Raw Data'!AF1008, 0))</f>
        <v/>
      </c>
      <c r="AL1013">
        <f>IF(ISBLANK('Raw Data'!A1008), 0, IF(AND('Raw Data'!D1008&lt;4, 'Raw Data'!E1008&lt;4, 'Raw Data'!F1008&lt;BB$2), 'Raw Data'!AI1008, 0))</f>
        <v/>
      </c>
      <c r="AM1013">
        <f>IF(ISBLANK('Raw Data'!A1008), 0, IF(AND('Raw Data'!D1008&lt;5, 'Raw Data'!E1008&lt;5, 'Raw Data'!F1008&lt;BB$2), 'Raw Data'!AL1008, 0))</f>
        <v/>
      </c>
      <c r="AN1013">
        <f>IF(ISBLANK('Raw Data'!A1008), 0, IF(AND('Raw Data'!D1008&lt;6, 'Raw Data'!E1008&lt;6, 'Raw Data'!F1008&lt;BB$2), 'Raw Data'!AO1008, 0))</f>
        <v/>
      </c>
      <c r="AO1013">
        <f>IF(ISBLANK('Raw Data'!A1008), 0, IF(AND('Raw Data'!I1008&lt;Analysis!$BC$2, 'Raw Data'!D1008-'Raw Data'!E1008&gt;1), 'Raw Data'!AW1008, IF(AND('Raw Data'!J1008&lt;Analysis!$BC$2, 'Raw Data'!E1008-'Raw Data'!D1008&gt;1), 'Raw Data'!AY1008, 0)))</f>
        <v/>
      </c>
      <c r="AP1013">
        <f>IF(ISBLANK('Raw Data'!A1008), 0, IF(AND('Raw Data'!I1008&lt;Analysis!$BC$2, 'Raw Data'!D1008-'Raw Data'!E1008&gt;2), 'Raw Data'!AZ1008, IF(AND('Raw Data'!J1008&lt;Analysis!$BC$2, 'Raw Data'!E1008-'Raw Data'!D1008&gt;2), 'Raw Data'!BB1008, 0)))</f>
        <v/>
      </c>
      <c r="AQ1013">
        <f>IF(ISBLANK('Raw Data'!A1008), 0, IF(AND('Raw Data'!I1008&lt;Analysis!$BC$2, 'Raw Data'!D1008-'Raw Data'!E1008&gt;3), 'Raw Data'!BC1008, IF(AND('Raw Data'!J1008&lt;Analysis!$BC$2, 'Raw Data'!E1008-'Raw Data'!D1008&gt;3), 'Raw Data'!BE1008, 0)))</f>
        <v/>
      </c>
      <c r="AR1013">
        <f>IF('Hidden Analysiss'!D1009=1,IF(ABS('Raw Data'!E1008-'Raw Data'!D1008)&lt;2,'Raw Data'!AX1008,0), 0)</f>
        <v/>
      </c>
      <c r="AS1013">
        <f>IF('Hidden Analysiss'!D1009=1,IF(ABS('Raw Data'!E1008-'Raw Data'!D1008)&lt;3,'Raw Data'!BA1008,0), 0)</f>
        <v/>
      </c>
      <c r="AT1013">
        <f>IF('Hidden Analysiss'!D1009=1,IF(ABS('Raw Data'!E1008-'Raw Data'!D1008)&lt;4,'Raw Data'!BD1008,0), 0)</f>
        <v/>
      </c>
      <c r="AU1013">
        <f>IF(AND('Hidden Analysiss'!E1009=1, ABS('Raw Data'!E1008-'Raw Data'!D1008)&lt;2), 'Raw Data'!AX1008, 0)</f>
        <v/>
      </c>
      <c r="AV1013">
        <f>IF(AND('Hidden Analysiss'!E1009=1, ABS('Raw Data'!E1008-'Raw Data'!D1008)&lt;3), 'Raw Data'!BA1008, 0)</f>
        <v/>
      </c>
      <c r="AW1013">
        <f>IF(AND('Hidden Analysiss'!E1009=1, ABS('Raw Data'!E1008-'Raw Data'!D1008)&lt;3), 'Raw Data'!BD1008, 0)</f>
        <v/>
      </c>
    </row>
    <row r="1014">
      <c r="A1014" s="1">
        <f>'Raw Data'!A1009</f>
        <v/>
      </c>
      <c r="B1014">
        <f>IF('Raw Data'!E1009&gt;'Raw Data'!D1009, 'Raw Data'!J1009, 0)</f>
        <v/>
      </c>
      <c r="C1014">
        <f>IF('Raw Data'!D1009&gt;'Raw Data'!E1009, 'Raw Data'!I1009, 0)</f>
        <v/>
      </c>
      <c r="D1014">
        <f>SUM(G1014:H1014)</f>
        <v/>
      </c>
      <c r="E1014">
        <f>IF(AND('Raw Data'!J1009&lt;'Raw Data'!I1009,'Raw Data'!E1009&gt;'Raw Data'!D1009,'Raw Data'!E1009-'Raw Data'!D1009&gt;3),'Raw Data'!N1009,IF(AND('Raw Data'!I1009&lt;'Raw Data'!J1009,'Raw Data'!D1009&gt;'Raw Data'!E1009,'Raw Data'!D1009-'Raw Data'!E1009&gt;3),'Raw Data'!M1009,0))</f>
        <v/>
      </c>
      <c r="F1014">
        <f>IF(AND('Raw Data'!J1009&lt;'Raw Data'!I1009,'Raw Data'!E1009&gt;'Raw Data'!D1009,'Raw Data'!E1009-'Raw Data'!D1009&lt;4),'Raw Data'!L1009,IF(AND('Raw Data'!I1009&lt;'Raw Data'!J1009,'Raw Data'!D1009&gt;'Raw Data'!E1009,'Raw Data'!D1009-'Raw Data'!E1009&lt;4),'Raw Data'!K1009,0))</f>
        <v/>
      </c>
      <c r="G1014">
        <f>IF(AND('Raw Data'!J1009&lt;'Raw Data'!I1009, 'Raw Data'!E1009&gt;'Raw Data'!D1009), 'Raw Data'!J1009, 0)</f>
        <v/>
      </c>
      <c r="H1014">
        <f>IF(AND('Raw Data'!J1009&gt;'Raw Data'!I1009, 'Raw Data'!E1009&lt;'Raw Data'!D1009), 'Raw Data'!I1009, 0)</f>
        <v/>
      </c>
      <c r="I1014">
        <f>SUM(J1014:K1014)</f>
        <v/>
      </c>
      <c r="J1014">
        <f>IF(AND('Raw Data'!J1009&gt;'Raw Data'!I1009, 'Raw Data'!E1009&gt;'Raw Data'!D1009), 'Raw Data'!J1009, 0)</f>
        <v/>
      </c>
      <c r="K1014">
        <f>IF(AND('Raw Data'!I1009&gt;'Raw Data'!J1009, 'Raw Data'!D1009&gt;'Raw Data'!E1009), 'Raw Data'!I1009, 0)</f>
        <v/>
      </c>
      <c r="L1014">
        <f>IF('Raw Data'!E1009-'Raw Data'!D1009&gt;3, 'Raw Data'!N1009, 0)</f>
        <v/>
      </c>
      <c r="M1014">
        <f>IF('Raw Data'!D1009-'Raw Data'!E1009&gt;3, 'Raw Data'!M1009, 0)</f>
        <v/>
      </c>
      <c r="N1014">
        <f>IF(ISBLANK('Raw Data'!D1009),0,IF(AND('Raw Data'!E1009&gt;'Raw Data'!D1009,'Raw Data'!E1009-'Raw Data'!D1009&gt;0,'Raw Data'!E1009-'Raw Data'!D1009&lt;4),'Raw Data'!L1009, 0))</f>
        <v/>
      </c>
      <c r="O1014">
        <f>IF(ISBLANK('Raw Data'!D1009),0,IF(AND('Raw Data'!E1009&gt;'Raw Data'!D1009,'Raw Data'!E1009-'Raw Data'!D1009&gt;0,'Raw Data'!D1009-'Raw Data'!E1009&lt;4),'Raw Data'!K1009, 0))</f>
        <v/>
      </c>
      <c r="P1014">
        <f>IF('Raw Data'!E1009-'Raw Data'!D1009&gt;3, 'Raw Data'!N1009, IF('Raw Data'!D1009-'Raw Data'!E1009&gt;3, 'Raw Data'!M1009, 0))</f>
        <v/>
      </c>
      <c r="Q1014">
        <f>IF(ISBLANK('Raw Data'!E1009),0,IF(AND('Raw Data'!E1009-'Raw Data'!D1009&lt;4,'Raw Data'!E1009-'Raw Data'!D1009&gt;0),'Raw Data'!L1009,IF(AND('Raw Data'!D1009&gt;'Raw Data'!E1009,'Raw Data'!D1009-'Raw Data'!E1009&gt;0),'Raw Data'!K1009,0)))</f>
        <v/>
      </c>
      <c r="R1014">
        <f>IF(ISBLANK('Raw Data'!K1009),0,IFERROR(IF(MATCH(SMALL('Raw Data'!K1009:N1009,1),L1014:O1014,0),SMALL('Raw Data'!K1009:N1009,1)),0))</f>
        <v/>
      </c>
      <c r="S1014">
        <f>IF(ISBLANK('Raw Data'!K1009),0,IFERROR(IF(MATCH(SMALL('Raw Data'!K1009:N1009,2),L1014:O1014,0),SMALL('Raw Data'!K1009:N1009,2)),0))</f>
        <v/>
      </c>
      <c r="T1014">
        <f>IF(ISBLANK('Raw Data'!K1009),0,IFERROR(IF(MATCH(SMALL('Raw Data'!K1009:N1009,3),L1014:O1014,0),SMALL('Raw Data'!K1009:N1009,3)),0))</f>
        <v/>
      </c>
      <c r="U1014">
        <f>IF(ISBLANK('Raw Data'!K1009),0,IFERROR(IF(MATCH(SMALL('Raw Data'!K1009:N1009,4),L1014:O1014,0),SMALL('Raw Data'!K1009:N1009,4)),0))</f>
        <v/>
      </c>
      <c r="V1014">
        <f>IF(AND('Raw Data'!D1009&lt;3, 'Raw Data'!E1009&lt;3, 'Raw Data'!A1009&gt;0), 'Raw Data'!AF1009, 0)</f>
        <v/>
      </c>
      <c r="W1014">
        <f>IF(AND('Raw Data'!D1009&lt;4, 'Raw Data'!E1009&lt;4, 'Raw Data'!A1009&gt;0), 'Raw Data'!AI1009, 0)</f>
        <v/>
      </c>
      <c r="X1014">
        <f>IF(AND('Raw Data'!D1009&lt;5, 'Raw Data'!E1009&lt;5, 'Raw Data'!A1009&gt;0), 'Raw Data'!AL1009, 0)</f>
        <v/>
      </c>
      <c r="Y1014">
        <f>IF(AND('Raw Data'!D1009&lt;6, 'Raw Data'!E1009&lt;6, 'Raw Data'!A1009&gt;0), 'Raw Data'!AO1009, 0)</f>
        <v/>
      </c>
      <c r="Z1014">
        <f>IF(ISBLANK('Raw Data'!D1009), 0, IF('Raw Data'!D1009-'Raw Data'!E1009&gt;1, 'Raw Data'!AW1009, 0))</f>
        <v/>
      </c>
      <c r="AA1014">
        <f>IF(ISBLANK('Raw Data'!A1009), 0, IF(ABS('Raw Data'!D1009-'Raw Data'!E1009)&lt;2, 'Raw Data'!AX1009, 0))</f>
        <v/>
      </c>
      <c r="AB1014">
        <f>IF(ISBLANK('Raw Data'!D1009), 0, IF('Raw Data'!E1009-'Raw Data'!D1009&gt;1, 'Raw Data'!AY1009, 0))</f>
        <v/>
      </c>
      <c r="AC1014">
        <f>IF(ISBLANK('Raw Data'!D1009), 0, IF('Raw Data'!D1009-'Raw Data'!E1009&gt;2, 'Raw Data'!AZ1009, 0))</f>
        <v/>
      </c>
      <c r="AD1014">
        <f>IF(ISBLANK('Raw Data'!A1009), 0, IF(ABS('Raw Data'!D1009-'Raw Data'!E1009)&lt;3, 'Raw Data'!BA1009, 0))</f>
        <v/>
      </c>
      <c r="AE1014">
        <f>IF(ISBLANK('Raw Data'!D1009), 0, IF('Raw Data'!E1009-'Raw Data'!D1009&gt;2, 'Raw Data'!BB1009, 0))</f>
        <v/>
      </c>
      <c r="AF1014">
        <f>IF(ISBLANK('Raw Data'!D1009), 0, IF('Raw Data'!D1009-'Raw Data'!E1009&gt;3, 'Raw Data'!BC1009, 0))</f>
        <v/>
      </c>
      <c r="AG1014">
        <f>IF(ISBLANK('Raw Data'!A1009), 0, IF(ABS('Raw Data'!D1009-'Raw Data'!E1009)&lt;4, 'Raw Data'!BD1009, 0))</f>
        <v/>
      </c>
      <c r="AH1014">
        <f>IF(ISBLANK('Raw Data'!D1009), 0, IF('Raw Data'!E1009-'Raw Data'!D1009&gt;3, 'Raw Data'!BE1009, 0))</f>
        <v/>
      </c>
      <c r="AI1014">
        <f>IF(SUM('Raw Data'!D1009:E1009)&gt;'Raw Data'!F1009, 'Raw Data'!G1009, 0)</f>
        <v/>
      </c>
      <c r="AJ1014">
        <f>IF(ISBLANK('Raw Data'!D1009), 0, IF(SUM('Raw Data'!D1009:E1009)&lt;'Raw Data'!F1009, 'Raw Data'!H1009, 0))</f>
        <v/>
      </c>
      <c r="AK1014">
        <f>IF(ISBLANK('Raw Data'!A1009), 0, IF(AND('Raw Data'!D1009&lt;3, 'Raw Data'!E1009&lt;3, 'Raw Data'!F1009&lt;BB$2), 'Raw Data'!AF1009, 0))</f>
        <v/>
      </c>
      <c r="AL1014">
        <f>IF(ISBLANK('Raw Data'!A1009), 0, IF(AND('Raw Data'!D1009&lt;4, 'Raw Data'!E1009&lt;4, 'Raw Data'!F1009&lt;BB$2), 'Raw Data'!AI1009, 0))</f>
        <v/>
      </c>
      <c r="AM1014">
        <f>IF(ISBLANK('Raw Data'!A1009), 0, IF(AND('Raw Data'!D1009&lt;5, 'Raw Data'!E1009&lt;5, 'Raw Data'!F1009&lt;BB$2), 'Raw Data'!AL1009, 0))</f>
        <v/>
      </c>
      <c r="AN1014">
        <f>IF(ISBLANK('Raw Data'!A1009), 0, IF(AND('Raw Data'!D1009&lt;6, 'Raw Data'!E1009&lt;6, 'Raw Data'!F1009&lt;BB$2), 'Raw Data'!AO1009, 0))</f>
        <v/>
      </c>
      <c r="AO1014">
        <f>IF(ISBLANK('Raw Data'!A1009), 0, IF(AND('Raw Data'!I1009&lt;Analysis!$BC$2, 'Raw Data'!D1009-'Raw Data'!E1009&gt;1), 'Raw Data'!AW1009, IF(AND('Raw Data'!J1009&lt;Analysis!$BC$2, 'Raw Data'!E1009-'Raw Data'!D1009&gt;1), 'Raw Data'!AY1009, 0)))</f>
        <v/>
      </c>
      <c r="AP1014">
        <f>IF(ISBLANK('Raw Data'!A1009), 0, IF(AND('Raw Data'!I1009&lt;Analysis!$BC$2, 'Raw Data'!D1009-'Raw Data'!E1009&gt;2), 'Raw Data'!AZ1009, IF(AND('Raw Data'!J1009&lt;Analysis!$BC$2, 'Raw Data'!E1009-'Raw Data'!D1009&gt;2), 'Raw Data'!BB1009, 0)))</f>
        <v/>
      </c>
      <c r="AQ1014">
        <f>IF(ISBLANK('Raw Data'!A1009), 0, IF(AND('Raw Data'!I1009&lt;Analysis!$BC$2, 'Raw Data'!D1009-'Raw Data'!E1009&gt;3), 'Raw Data'!BC1009, IF(AND('Raw Data'!J1009&lt;Analysis!$BC$2, 'Raw Data'!E1009-'Raw Data'!D1009&gt;3), 'Raw Data'!BE1009, 0)))</f>
        <v/>
      </c>
      <c r="AR1014">
        <f>IF('Hidden Analysiss'!D1010=1,IF(ABS('Raw Data'!E1009-'Raw Data'!D1009)&lt;2,'Raw Data'!AX1009,0), 0)</f>
        <v/>
      </c>
      <c r="AS1014">
        <f>IF('Hidden Analysiss'!D1010=1,IF(ABS('Raw Data'!E1009-'Raw Data'!D1009)&lt;3,'Raw Data'!BA1009,0), 0)</f>
        <v/>
      </c>
      <c r="AT1014">
        <f>IF('Hidden Analysiss'!D1010=1,IF(ABS('Raw Data'!E1009-'Raw Data'!D1009)&lt;4,'Raw Data'!BD1009,0), 0)</f>
        <v/>
      </c>
      <c r="AU1014">
        <f>IF(AND('Hidden Analysiss'!E1010=1, ABS('Raw Data'!E1009-'Raw Data'!D1009)&lt;2), 'Raw Data'!AX1009, 0)</f>
        <v/>
      </c>
      <c r="AV1014">
        <f>IF(AND('Hidden Analysiss'!E1010=1, ABS('Raw Data'!E1009-'Raw Data'!D1009)&lt;3), 'Raw Data'!BA1009, 0)</f>
        <v/>
      </c>
      <c r="AW1014">
        <f>IF(AND('Hidden Analysiss'!E1010=1, ABS('Raw Data'!E1009-'Raw Data'!D1009)&lt;3), 'Raw Data'!BD1009, 0)</f>
        <v/>
      </c>
    </row>
    <row r="1015">
      <c r="A1015" s="1">
        <f>'Raw Data'!A1010</f>
        <v/>
      </c>
      <c r="B1015">
        <f>IF('Raw Data'!E1010&gt;'Raw Data'!D1010, 'Raw Data'!J1010, 0)</f>
        <v/>
      </c>
      <c r="C1015">
        <f>IF('Raw Data'!D1010&gt;'Raw Data'!E1010, 'Raw Data'!I1010, 0)</f>
        <v/>
      </c>
      <c r="D1015">
        <f>SUM(G1015:H1015)</f>
        <v/>
      </c>
      <c r="E1015">
        <f>IF(AND('Raw Data'!J1010&lt;'Raw Data'!I1010,'Raw Data'!E1010&gt;'Raw Data'!D1010,'Raw Data'!E1010-'Raw Data'!D1010&gt;3),'Raw Data'!N1010,IF(AND('Raw Data'!I1010&lt;'Raw Data'!J1010,'Raw Data'!D1010&gt;'Raw Data'!E1010,'Raw Data'!D1010-'Raw Data'!E1010&gt;3),'Raw Data'!M1010,0))</f>
        <v/>
      </c>
      <c r="F1015">
        <f>IF(AND('Raw Data'!J1010&lt;'Raw Data'!I1010,'Raw Data'!E1010&gt;'Raw Data'!D1010,'Raw Data'!E1010-'Raw Data'!D1010&lt;4),'Raw Data'!L1010,IF(AND('Raw Data'!I1010&lt;'Raw Data'!J1010,'Raw Data'!D1010&gt;'Raw Data'!E1010,'Raw Data'!D1010-'Raw Data'!E1010&lt;4),'Raw Data'!K1010,0))</f>
        <v/>
      </c>
      <c r="G1015">
        <f>IF(AND('Raw Data'!J1010&lt;'Raw Data'!I1010, 'Raw Data'!E1010&gt;'Raw Data'!D1010), 'Raw Data'!J1010, 0)</f>
        <v/>
      </c>
      <c r="H1015">
        <f>IF(AND('Raw Data'!J1010&gt;'Raw Data'!I1010, 'Raw Data'!E1010&lt;'Raw Data'!D1010), 'Raw Data'!I1010, 0)</f>
        <v/>
      </c>
      <c r="I1015">
        <f>SUM(J1015:K1015)</f>
        <v/>
      </c>
      <c r="J1015">
        <f>IF(AND('Raw Data'!J1010&gt;'Raw Data'!I1010, 'Raw Data'!E1010&gt;'Raw Data'!D1010), 'Raw Data'!J1010, 0)</f>
        <v/>
      </c>
      <c r="K1015">
        <f>IF(AND('Raw Data'!I1010&gt;'Raw Data'!J1010, 'Raw Data'!D1010&gt;'Raw Data'!E1010), 'Raw Data'!I1010, 0)</f>
        <v/>
      </c>
      <c r="L1015">
        <f>IF('Raw Data'!E1010-'Raw Data'!D1010&gt;3, 'Raw Data'!N1010, 0)</f>
        <v/>
      </c>
      <c r="M1015">
        <f>IF('Raw Data'!D1010-'Raw Data'!E1010&gt;3, 'Raw Data'!M1010, 0)</f>
        <v/>
      </c>
      <c r="N1015">
        <f>IF(ISBLANK('Raw Data'!D1010),0,IF(AND('Raw Data'!E1010&gt;'Raw Data'!D1010,'Raw Data'!E1010-'Raw Data'!D1010&gt;0,'Raw Data'!E1010-'Raw Data'!D1010&lt;4),'Raw Data'!L1010, 0))</f>
        <v/>
      </c>
      <c r="O1015">
        <f>IF(ISBLANK('Raw Data'!D1010),0,IF(AND('Raw Data'!E1010&gt;'Raw Data'!D1010,'Raw Data'!E1010-'Raw Data'!D1010&gt;0,'Raw Data'!D1010-'Raw Data'!E1010&lt;4),'Raw Data'!K1010, 0))</f>
        <v/>
      </c>
      <c r="P1015">
        <f>IF('Raw Data'!E1010-'Raw Data'!D1010&gt;3, 'Raw Data'!N1010, IF('Raw Data'!D1010-'Raw Data'!E1010&gt;3, 'Raw Data'!M1010, 0))</f>
        <v/>
      </c>
      <c r="Q1015">
        <f>IF(ISBLANK('Raw Data'!E1010),0,IF(AND('Raw Data'!E1010-'Raw Data'!D1010&lt;4,'Raw Data'!E1010-'Raw Data'!D1010&gt;0),'Raw Data'!L1010,IF(AND('Raw Data'!D1010&gt;'Raw Data'!E1010,'Raw Data'!D1010-'Raw Data'!E1010&gt;0),'Raw Data'!K1010,0)))</f>
        <v/>
      </c>
      <c r="R1015">
        <f>IF(ISBLANK('Raw Data'!K1010),0,IFERROR(IF(MATCH(SMALL('Raw Data'!K1010:N1010,1),L1015:O1015,0),SMALL('Raw Data'!K1010:N1010,1)),0))</f>
        <v/>
      </c>
      <c r="S1015">
        <f>IF(ISBLANK('Raw Data'!K1010),0,IFERROR(IF(MATCH(SMALL('Raw Data'!K1010:N1010,2),L1015:O1015,0),SMALL('Raw Data'!K1010:N1010,2)),0))</f>
        <v/>
      </c>
      <c r="T1015">
        <f>IF(ISBLANK('Raw Data'!K1010),0,IFERROR(IF(MATCH(SMALL('Raw Data'!K1010:N1010,3),L1015:O1015,0),SMALL('Raw Data'!K1010:N1010,3)),0))</f>
        <v/>
      </c>
      <c r="U1015">
        <f>IF(ISBLANK('Raw Data'!K1010),0,IFERROR(IF(MATCH(SMALL('Raw Data'!K1010:N1010,4),L1015:O1015,0),SMALL('Raw Data'!K1010:N1010,4)),0))</f>
        <v/>
      </c>
      <c r="V1015">
        <f>IF(AND('Raw Data'!D1010&lt;3, 'Raw Data'!E1010&lt;3, 'Raw Data'!A1010&gt;0), 'Raw Data'!AF1010, 0)</f>
        <v/>
      </c>
      <c r="W1015">
        <f>IF(AND('Raw Data'!D1010&lt;4, 'Raw Data'!E1010&lt;4, 'Raw Data'!A1010&gt;0), 'Raw Data'!AI1010, 0)</f>
        <v/>
      </c>
      <c r="X1015">
        <f>IF(AND('Raw Data'!D1010&lt;5, 'Raw Data'!E1010&lt;5, 'Raw Data'!A1010&gt;0), 'Raw Data'!AL1010, 0)</f>
        <v/>
      </c>
      <c r="Y1015">
        <f>IF(AND('Raw Data'!D1010&lt;6, 'Raw Data'!E1010&lt;6, 'Raw Data'!A1010&gt;0), 'Raw Data'!AO1010, 0)</f>
        <v/>
      </c>
      <c r="Z1015">
        <f>IF(ISBLANK('Raw Data'!D1010), 0, IF('Raw Data'!D1010-'Raw Data'!E1010&gt;1, 'Raw Data'!AW1010, 0))</f>
        <v/>
      </c>
      <c r="AA1015">
        <f>IF(ISBLANK('Raw Data'!A1010), 0, IF(ABS('Raw Data'!D1010-'Raw Data'!E1010)&lt;2, 'Raw Data'!AX1010, 0))</f>
        <v/>
      </c>
      <c r="AB1015">
        <f>IF(ISBLANK('Raw Data'!D1010), 0, IF('Raw Data'!E1010-'Raw Data'!D1010&gt;1, 'Raw Data'!AY1010, 0))</f>
        <v/>
      </c>
      <c r="AC1015">
        <f>IF(ISBLANK('Raw Data'!D1010), 0, IF('Raw Data'!D1010-'Raw Data'!E1010&gt;2, 'Raw Data'!AZ1010, 0))</f>
        <v/>
      </c>
      <c r="AD1015">
        <f>IF(ISBLANK('Raw Data'!A1010), 0, IF(ABS('Raw Data'!D1010-'Raw Data'!E1010)&lt;3, 'Raw Data'!BA1010, 0))</f>
        <v/>
      </c>
      <c r="AE1015">
        <f>IF(ISBLANK('Raw Data'!D1010), 0, IF('Raw Data'!E1010-'Raw Data'!D1010&gt;2, 'Raw Data'!BB1010, 0))</f>
        <v/>
      </c>
      <c r="AF1015">
        <f>IF(ISBLANK('Raw Data'!D1010), 0, IF('Raw Data'!D1010-'Raw Data'!E1010&gt;3, 'Raw Data'!BC1010, 0))</f>
        <v/>
      </c>
      <c r="AG1015">
        <f>IF(ISBLANK('Raw Data'!A1010), 0, IF(ABS('Raw Data'!D1010-'Raw Data'!E1010)&lt;4, 'Raw Data'!BD1010, 0))</f>
        <v/>
      </c>
      <c r="AH1015">
        <f>IF(ISBLANK('Raw Data'!D1010), 0, IF('Raw Data'!E1010-'Raw Data'!D1010&gt;3, 'Raw Data'!BE1010, 0))</f>
        <v/>
      </c>
      <c r="AI1015">
        <f>IF(SUM('Raw Data'!D1010:E1010)&gt;'Raw Data'!F1010, 'Raw Data'!G1010, 0)</f>
        <v/>
      </c>
      <c r="AJ1015">
        <f>IF(ISBLANK('Raw Data'!D1010), 0, IF(SUM('Raw Data'!D1010:E1010)&lt;'Raw Data'!F1010, 'Raw Data'!H1010, 0))</f>
        <v/>
      </c>
      <c r="AK1015">
        <f>IF(ISBLANK('Raw Data'!A1010), 0, IF(AND('Raw Data'!D1010&lt;3, 'Raw Data'!E1010&lt;3, 'Raw Data'!F1010&lt;BB$2), 'Raw Data'!AF1010, 0))</f>
        <v/>
      </c>
      <c r="AL1015">
        <f>IF(ISBLANK('Raw Data'!A1010), 0, IF(AND('Raw Data'!D1010&lt;4, 'Raw Data'!E1010&lt;4, 'Raw Data'!F1010&lt;BB$2), 'Raw Data'!AI1010, 0))</f>
        <v/>
      </c>
      <c r="AM1015">
        <f>IF(ISBLANK('Raw Data'!A1010), 0, IF(AND('Raw Data'!D1010&lt;5, 'Raw Data'!E1010&lt;5, 'Raw Data'!F1010&lt;BB$2), 'Raw Data'!AL1010, 0))</f>
        <v/>
      </c>
      <c r="AN1015">
        <f>IF(ISBLANK('Raw Data'!A1010), 0, IF(AND('Raw Data'!D1010&lt;6, 'Raw Data'!E1010&lt;6, 'Raw Data'!F1010&lt;BB$2), 'Raw Data'!AO1010, 0))</f>
        <v/>
      </c>
      <c r="AO1015">
        <f>IF(ISBLANK('Raw Data'!A1010), 0, IF(AND('Raw Data'!I1010&lt;Analysis!$BC$2, 'Raw Data'!D1010-'Raw Data'!E1010&gt;1), 'Raw Data'!AW1010, IF(AND('Raw Data'!J1010&lt;Analysis!$BC$2, 'Raw Data'!E1010-'Raw Data'!D1010&gt;1), 'Raw Data'!AY1010, 0)))</f>
        <v/>
      </c>
      <c r="AP1015">
        <f>IF(ISBLANK('Raw Data'!A1010), 0, IF(AND('Raw Data'!I1010&lt;Analysis!$BC$2, 'Raw Data'!D1010-'Raw Data'!E1010&gt;2), 'Raw Data'!AZ1010, IF(AND('Raw Data'!J1010&lt;Analysis!$BC$2, 'Raw Data'!E1010-'Raw Data'!D1010&gt;2), 'Raw Data'!BB1010, 0)))</f>
        <v/>
      </c>
      <c r="AQ1015">
        <f>IF(ISBLANK('Raw Data'!A1010), 0, IF(AND('Raw Data'!I1010&lt;Analysis!$BC$2, 'Raw Data'!D1010-'Raw Data'!E1010&gt;3), 'Raw Data'!BC1010, IF(AND('Raw Data'!J1010&lt;Analysis!$BC$2, 'Raw Data'!E1010-'Raw Data'!D1010&gt;3), 'Raw Data'!BE1010, 0)))</f>
        <v/>
      </c>
      <c r="AR1015">
        <f>IF('Hidden Analysiss'!D1011=1,IF(ABS('Raw Data'!E1010-'Raw Data'!D1010)&lt;2,'Raw Data'!AX1010,0), 0)</f>
        <v/>
      </c>
      <c r="AS1015">
        <f>IF('Hidden Analysiss'!D1011=1,IF(ABS('Raw Data'!E1010-'Raw Data'!D1010)&lt;3,'Raw Data'!BA1010,0), 0)</f>
        <v/>
      </c>
      <c r="AT1015">
        <f>IF('Hidden Analysiss'!D1011=1,IF(ABS('Raw Data'!E1010-'Raw Data'!D1010)&lt;4,'Raw Data'!BD1010,0), 0)</f>
        <v/>
      </c>
      <c r="AU1015">
        <f>IF(AND('Hidden Analysiss'!E1011=1, ABS('Raw Data'!E1010-'Raw Data'!D1010)&lt;2), 'Raw Data'!AX1010, 0)</f>
        <v/>
      </c>
      <c r="AV1015">
        <f>IF(AND('Hidden Analysiss'!E1011=1, ABS('Raw Data'!E1010-'Raw Data'!D1010)&lt;3), 'Raw Data'!BA1010, 0)</f>
        <v/>
      </c>
      <c r="AW1015">
        <f>IF(AND('Hidden Analysiss'!E1011=1, ABS('Raw Data'!E1010-'Raw Data'!D1010)&lt;3), 'Raw Data'!BD1010, 0)</f>
        <v/>
      </c>
    </row>
    <row r="1016">
      <c r="A1016" s="1">
        <f>'Raw Data'!A1011</f>
        <v/>
      </c>
      <c r="B1016">
        <f>IF('Raw Data'!E1011&gt;'Raw Data'!D1011, 'Raw Data'!J1011, 0)</f>
        <v/>
      </c>
      <c r="C1016">
        <f>IF('Raw Data'!D1011&gt;'Raw Data'!E1011, 'Raw Data'!I1011, 0)</f>
        <v/>
      </c>
      <c r="D1016">
        <f>SUM(G1016:H1016)</f>
        <v/>
      </c>
      <c r="E1016">
        <f>IF(AND('Raw Data'!J1011&lt;'Raw Data'!I1011,'Raw Data'!E1011&gt;'Raw Data'!D1011,'Raw Data'!E1011-'Raw Data'!D1011&gt;3),'Raw Data'!N1011,IF(AND('Raw Data'!I1011&lt;'Raw Data'!J1011,'Raw Data'!D1011&gt;'Raw Data'!E1011,'Raw Data'!D1011-'Raw Data'!E1011&gt;3),'Raw Data'!M1011,0))</f>
        <v/>
      </c>
      <c r="F1016">
        <f>IF(AND('Raw Data'!J1011&lt;'Raw Data'!I1011,'Raw Data'!E1011&gt;'Raw Data'!D1011,'Raw Data'!E1011-'Raw Data'!D1011&lt;4),'Raw Data'!L1011,IF(AND('Raw Data'!I1011&lt;'Raw Data'!J1011,'Raw Data'!D1011&gt;'Raw Data'!E1011,'Raw Data'!D1011-'Raw Data'!E1011&lt;4),'Raw Data'!K1011,0))</f>
        <v/>
      </c>
      <c r="G1016">
        <f>IF(AND('Raw Data'!J1011&lt;'Raw Data'!I1011, 'Raw Data'!E1011&gt;'Raw Data'!D1011), 'Raw Data'!J1011, 0)</f>
        <v/>
      </c>
      <c r="H1016">
        <f>IF(AND('Raw Data'!J1011&gt;'Raw Data'!I1011, 'Raw Data'!E1011&lt;'Raw Data'!D1011), 'Raw Data'!I1011, 0)</f>
        <v/>
      </c>
      <c r="I1016">
        <f>SUM(J1016:K1016)</f>
        <v/>
      </c>
      <c r="J1016">
        <f>IF(AND('Raw Data'!J1011&gt;'Raw Data'!I1011, 'Raw Data'!E1011&gt;'Raw Data'!D1011), 'Raw Data'!J1011, 0)</f>
        <v/>
      </c>
      <c r="K1016">
        <f>IF(AND('Raw Data'!I1011&gt;'Raw Data'!J1011, 'Raw Data'!D1011&gt;'Raw Data'!E1011), 'Raw Data'!I1011, 0)</f>
        <v/>
      </c>
      <c r="L1016">
        <f>IF('Raw Data'!E1011-'Raw Data'!D1011&gt;3, 'Raw Data'!N1011, 0)</f>
        <v/>
      </c>
      <c r="M1016">
        <f>IF('Raw Data'!D1011-'Raw Data'!E1011&gt;3, 'Raw Data'!M1011, 0)</f>
        <v/>
      </c>
      <c r="N1016">
        <f>IF(ISBLANK('Raw Data'!D1011),0,IF(AND('Raw Data'!E1011&gt;'Raw Data'!D1011,'Raw Data'!E1011-'Raw Data'!D1011&gt;0,'Raw Data'!E1011-'Raw Data'!D1011&lt;4),'Raw Data'!L1011, 0))</f>
        <v/>
      </c>
      <c r="O1016">
        <f>IF(ISBLANK('Raw Data'!D1011),0,IF(AND('Raw Data'!E1011&gt;'Raw Data'!D1011,'Raw Data'!E1011-'Raw Data'!D1011&gt;0,'Raw Data'!D1011-'Raw Data'!E1011&lt;4),'Raw Data'!K1011, 0))</f>
        <v/>
      </c>
      <c r="P1016">
        <f>IF('Raw Data'!E1011-'Raw Data'!D1011&gt;3, 'Raw Data'!N1011, IF('Raw Data'!D1011-'Raw Data'!E1011&gt;3, 'Raw Data'!M1011, 0))</f>
        <v/>
      </c>
      <c r="Q1016">
        <f>IF(ISBLANK('Raw Data'!E1011),0,IF(AND('Raw Data'!E1011-'Raw Data'!D1011&lt;4,'Raw Data'!E1011-'Raw Data'!D1011&gt;0),'Raw Data'!L1011,IF(AND('Raw Data'!D1011&gt;'Raw Data'!E1011,'Raw Data'!D1011-'Raw Data'!E1011&gt;0),'Raw Data'!K1011,0)))</f>
        <v/>
      </c>
      <c r="R1016">
        <f>IF(ISBLANK('Raw Data'!K1011),0,IFERROR(IF(MATCH(SMALL('Raw Data'!K1011:N1011,1),L1016:O1016,0),SMALL('Raw Data'!K1011:N1011,1)),0))</f>
        <v/>
      </c>
      <c r="S1016">
        <f>IF(ISBLANK('Raw Data'!K1011),0,IFERROR(IF(MATCH(SMALL('Raw Data'!K1011:N1011,2),L1016:O1016,0),SMALL('Raw Data'!K1011:N1011,2)),0))</f>
        <v/>
      </c>
      <c r="T1016">
        <f>IF(ISBLANK('Raw Data'!K1011),0,IFERROR(IF(MATCH(SMALL('Raw Data'!K1011:N1011,3),L1016:O1016,0),SMALL('Raw Data'!K1011:N1011,3)),0))</f>
        <v/>
      </c>
      <c r="U1016">
        <f>IF(ISBLANK('Raw Data'!K1011),0,IFERROR(IF(MATCH(SMALL('Raw Data'!K1011:N1011,4),L1016:O1016,0),SMALL('Raw Data'!K1011:N1011,4)),0))</f>
        <v/>
      </c>
      <c r="V1016">
        <f>IF(AND('Raw Data'!D1011&lt;3, 'Raw Data'!E1011&lt;3, 'Raw Data'!A1011&gt;0), 'Raw Data'!AF1011, 0)</f>
        <v/>
      </c>
      <c r="W1016">
        <f>IF(AND('Raw Data'!D1011&lt;4, 'Raw Data'!E1011&lt;4, 'Raw Data'!A1011&gt;0), 'Raw Data'!AI1011, 0)</f>
        <v/>
      </c>
      <c r="X1016">
        <f>IF(AND('Raw Data'!D1011&lt;5, 'Raw Data'!E1011&lt;5, 'Raw Data'!A1011&gt;0), 'Raw Data'!AL1011, 0)</f>
        <v/>
      </c>
      <c r="Y1016">
        <f>IF(AND('Raw Data'!D1011&lt;6, 'Raw Data'!E1011&lt;6, 'Raw Data'!A1011&gt;0), 'Raw Data'!AO1011, 0)</f>
        <v/>
      </c>
      <c r="Z1016">
        <f>IF(ISBLANK('Raw Data'!D1011), 0, IF('Raw Data'!D1011-'Raw Data'!E1011&gt;1, 'Raw Data'!AW1011, 0))</f>
        <v/>
      </c>
      <c r="AA1016">
        <f>IF(ISBLANK('Raw Data'!A1011), 0, IF(ABS('Raw Data'!D1011-'Raw Data'!E1011)&lt;2, 'Raw Data'!AX1011, 0))</f>
        <v/>
      </c>
      <c r="AB1016">
        <f>IF(ISBLANK('Raw Data'!D1011), 0, IF('Raw Data'!E1011-'Raw Data'!D1011&gt;1, 'Raw Data'!AY1011, 0))</f>
        <v/>
      </c>
      <c r="AC1016">
        <f>IF(ISBLANK('Raw Data'!D1011), 0, IF('Raw Data'!D1011-'Raw Data'!E1011&gt;2, 'Raw Data'!AZ1011, 0))</f>
        <v/>
      </c>
      <c r="AD1016">
        <f>IF(ISBLANK('Raw Data'!A1011), 0, IF(ABS('Raw Data'!D1011-'Raw Data'!E1011)&lt;3, 'Raw Data'!BA1011, 0))</f>
        <v/>
      </c>
      <c r="AE1016">
        <f>IF(ISBLANK('Raw Data'!D1011), 0, IF('Raw Data'!E1011-'Raw Data'!D1011&gt;2, 'Raw Data'!BB1011, 0))</f>
        <v/>
      </c>
      <c r="AF1016">
        <f>IF(ISBLANK('Raw Data'!D1011), 0, IF('Raw Data'!D1011-'Raw Data'!E1011&gt;3, 'Raw Data'!BC1011, 0))</f>
        <v/>
      </c>
      <c r="AG1016">
        <f>IF(ISBLANK('Raw Data'!A1011), 0, IF(ABS('Raw Data'!D1011-'Raw Data'!E1011)&lt;4, 'Raw Data'!BD1011, 0))</f>
        <v/>
      </c>
      <c r="AH1016">
        <f>IF(ISBLANK('Raw Data'!D1011), 0, IF('Raw Data'!E1011-'Raw Data'!D1011&gt;3, 'Raw Data'!BE1011, 0))</f>
        <v/>
      </c>
      <c r="AI1016">
        <f>IF(SUM('Raw Data'!D1011:E1011)&gt;'Raw Data'!F1011, 'Raw Data'!G1011, 0)</f>
        <v/>
      </c>
      <c r="AJ1016">
        <f>IF(ISBLANK('Raw Data'!D1011), 0, IF(SUM('Raw Data'!D1011:E1011)&lt;'Raw Data'!F1011, 'Raw Data'!H1011, 0))</f>
        <v/>
      </c>
      <c r="AK1016">
        <f>IF(ISBLANK('Raw Data'!A1011), 0, IF(AND('Raw Data'!D1011&lt;3, 'Raw Data'!E1011&lt;3, 'Raw Data'!F1011&lt;BB$2), 'Raw Data'!AF1011, 0))</f>
        <v/>
      </c>
      <c r="AL1016">
        <f>IF(ISBLANK('Raw Data'!A1011), 0, IF(AND('Raw Data'!D1011&lt;4, 'Raw Data'!E1011&lt;4, 'Raw Data'!F1011&lt;BB$2), 'Raw Data'!AI1011, 0))</f>
        <v/>
      </c>
      <c r="AM1016">
        <f>IF(ISBLANK('Raw Data'!A1011), 0, IF(AND('Raw Data'!D1011&lt;5, 'Raw Data'!E1011&lt;5, 'Raw Data'!F1011&lt;BB$2), 'Raw Data'!AL1011, 0))</f>
        <v/>
      </c>
      <c r="AN1016">
        <f>IF(ISBLANK('Raw Data'!A1011), 0, IF(AND('Raw Data'!D1011&lt;6, 'Raw Data'!E1011&lt;6, 'Raw Data'!F1011&lt;BB$2), 'Raw Data'!AO1011, 0))</f>
        <v/>
      </c>
      <c r="AO1016">
        <f>IF(ISBLANK('Raw Data'!A1011), 0, IF(AND('Raw Data'!I1011&lt;Analysis!$BC$2, 'Raw Data'!D1011-'Raw Data'!E1011&gt;1), 'Raw Data'!AW1011, IF(AND('Raw Data'!J1011&lt;Analysis!$BC$2, 'Raw Data'!E1011-'Raw Data'!D1011&gt;1), 'Raw Data'!AY1011, 0)))</f>
        <v/>
      </c>
      <c r="AP1016">
        <f>IF(ISBLANK('Raw Data'!A1011), 0, IF(AND('Raw Data'!I1011&lt;Analysis!$BC$2, 'Raw Data'!D1011-'Raw Data'!E1011&gt;2), 'Raw Data'!AZ1011, IF(AND('Raw Data'!J1011&lt;Analysis!$BC$2, 'Raw Data'!E1011-'Raw Data'!D1011&gt;2), 'Raw Data'!BB1011, 0)))</f>
        <v/>
      </c>
      <c r="AQ1016">
        <f>IF(ISBLANK('Raw Data'!A1011), 0, IF(AND('Raw Data'!I1011&lt;Analysis!$BC$2, 'Raw Data'!D1011-'Raw Data'!E1011&gt;3), 'Raw Data'!BC1011, IF(AND('Raw Data'!J1011&lt;Analysis!$BC$2, 'Raw Data'!E1011-'Raw Data'!D1011&gt;3), 'Raw Data'!BE1011, 0)))</f>
        <v/>
      </c>
      <c r="AR1016">
        <f>IF('Hidden Analysiss'!D1012=1,IF(ABS('Raw Data'!E1011-'Raw Data'!D1011)&lt;2,'Raw Data'!AX1011,0), 0)</f>
        <v/>
      </c>
      <c r="AS1016">
        <f>IF('Hidden Analysiss'!D1012=1,IF(ABS('Raw Data'!E1011-'Raw Data'!D1011)&lt;3,'Raw Data'!BA1011,0), 0)</f>
        <v/>
      </c>
      <c r="AT1016">
        <f>IF('Hidden Analysiss'!D1012=1,IF(ABS('Raw Data'!E1011-'Raw Data'!D1011)&lt;4,'Raw Data'!BD1011,0), 0)</f>
        <v/>
      </c>
      <c r="AU1016">
        <f>IF(AND('Hidden Analysiss'!E1012=1, ABS('Raw Data'!E1011-'Raw Data'!D1011)&lt;2), 'Raw Data'!AX1011, 0)</f>
        <v/>
      </c>
      <c r="AV1016">
        <f>IF(AND('Hidden Analysiss'!E1012=1, ABS('Raw Data'!E1011-'Raw Data'!D1011)&lt;3), 'Raw Data'!BA1011, 0)</f>
        <v/>
      </c>
      <c r="AW1016">
        <f>IF(AND('Hidden Analysiss'!E1012=1, ABS('Raw Data'!E1011-'Raw Data'!D1011)&lt;3), 'Raw Data'!BD1011, 0)</f>
        <v/>
      </c>
    </row>
    <row r="1017">
      <c r="A1017" s="1">
        <f>'Raw Data'!A1012</f>
        <v/>
      </c>
      <c r="B1017">
        <f>IF('Raw Data'!E1012&gt;'Raw Data'!D1012, 'Raw Data'!J1012, 0)</f>
        <v/>
      </c>
      <c r="C1017">
        <f>IF('Raw Data'!D1012&gt;'Raw Data'!E1012, 'Raw Data'!I1012, 0)</f>
        <v/>
      </c>
      <c r="D1017">
        <f>SUM(G1017:H1017)</f>
        <v/>
      </c>
      <c r="E1017">
        <f>IF(AND('Raw Data'!J1012&lt;'Raw Data'!I1012,'Raw Data'!E1012&gt;'Raw Data'!D1012,'Raw Data'!E1012-'Raw Data'!D1012&gt;3),'Raw Data'!N1012,IF(AND('Raw Data'!I1012&lt;'Raw Data'!J1012,'Raw Data'!D1012&gt;'Raw Data'!E1012,'Raw Data'!D1012-'Raw Data'!E1012&gt;3),'Raw Data'!M1012,0))</f>
        <v/>
      </c>
      <c r="F1017">
        <f>IF(AND('Raw Data'!J1012&lt;'Raw Data'!I1012,'Raw Data'!E1012&gt;'Raw Data'!D1012,'Raw Data'!E1012-'Raw Data'!D1012&lt;4),'Raw Data'!L1012,IF(AND('Raw Data'!I1012&lt;'Raw Data'!J1012,'Raw Data'!D1012&gt;'Raw Data'!E1012,'Raw Data'!D1012-'Raw Data'!E1012&lt;4),'Raw Data'!K1012,0))</f>
        <v/>
      </c>
      <c r="G1017">
        <f>IF(AND('Raw Data'!J1012&lt;'Raw Data'!I1012, 'Raw Data'!E1012&gt;'Raw Data'!D1012), 'Raw Data'!J1012, 0)</f>
        <v/>
      </c>
      <c r="H1017">
        <f>IF(AND('Raw Data'!J1012&gt;'Raw Data'!I1012, 'Raw Data'!E1012&lt;'Raw Data'!D1012), 'Raw Data'!I1012, 0)</f>
        <v/>
      </c>
      <c r="I1017">
        <f>SUM(J1017:K1017)</f>
        <v/>
      </c>
      <c r="J1017">
        <f>IF(AND('Raw Data'!J1012&gt;'Raw Data'!I1012, 'Raw Data'!E1012&gt;'Raw Data'!D1012), 'Raw Data'!J1012, 0)</f>
        <v/>
      </c>
      <c r="K1017">
        <f>IF(AND('Raw Data'!I1012&gt;'Raw Data'!J1012, 'Raw Data'!D1012&gt;'Raw Data'!E1012), 'Raw Data'!I1012, 0)</f>
        <v/>
      </c>
      <c r="L1017">
        <f>IF('Raw Data'!E1012-'Raw Data'!D1012&gt;3, 'Raw Data'!N1012, 0)</f>
        <v/>
      </c>
      <c r="M1017">
        <f>IF('Raw Data'!D1012-'Raw Data'!E1012&gt;3, 'Raw Data'!M1012, 0)</f>
        <v/>
      </c>
      <c r="N1017">
        <f>IF(ISBLANK('Raw Data'!D1012),0,IF(AND('Raw Data'!E1012&gt;'Raw Data'!D1012,'Raw Data'!E1012-'Raw Data'!D1012&gt;0,'Raw Data'!E1012-'Raw Data'!D1012&lt;4),'Raw Data'!L1012, 0))</f>
        <v/>
      </c>
      <c r="O1017">
        <f>IF(ISBLANK('Raw Data'!D1012),0,IF(AND('Raw Data'!E1012&gt;'Raw Data'!D1012,'Raw Data'!E1012-'Raw Data'!D1012&gt;0,'Raw Data'!D1012-'Raw Data'!E1012&lt;4),'Raw Data'!K1012, 0))</f>
        <v/>
      </c>
      <c r="P1017">
        <f>IF('Raw Data'!E1012-'Raw Data'!D1012&gt;3, 'Raw Data'!N1012, IF('Raw Data'!D1012-'Raw Data'!E1012&gt;3, 'Raw Data'!M1012, 0))</f>
        <v/>
      </c>
      <c r="Q1017">
        <f>IF(ISBLANK('Raw Data'!E1012),0,IF(AND('Raw Data'!E1012-'Raw Data'!D1012&lt;4,'Raw Data'!E1012-'Raw Data'!D1012&gt;0),'Raw Data'!L1012,IF(AND('Raw Data'!D1012&gt;'Raw Data'!E1012,'Raw Data'!D1012-'Raw Data'!E1012&gt;0),'Raw Data'!K1012,0)))</f>
        <v/>
      </c>
      <c r="R1017">
        <f>IF(ISBLANK('Raw Data'!K1012),0,IFERROR(IF(MATCH(SMALL('Raw Data'!K1012:N1012,1),L1017:O1017,0),SMALL('Raw Data'!K1012:N1012,1)),0))</f>
        <v/>
      </c>
      <c r="S1017">
        <f>IF(ISBLANK('Raw Data'!K1012),0,IFERROR(IF(MATCH(SMALL('Raw Data'!K1012:N1012,2),L1017:O1017,0),SMALL('Raw Data'!K1012:N1012,2)),0))</f>
        <v/>
      </c>
      <c r="T1017">
        <f>IF(ISBLANK('Raw Data'!K1012),0,IFERROR(IF(MATCH(SMALL('Raw Data'!K1012:N1012,3),L1017:O1017,0),SMALL('Raw Data'!K1012:N1012,3)),0))</f>
        <v/>
      </c>
      <c r="U1017">
        <f>IF(ISBLANK('Raw Data'!K1012),0,IFERROR(IF(MATCH(SMALL('Raw Data'!K1012:N1012,4),L1017:O1017,0),SMALL('Raw Data'!K1012:N1012,4)),0))</f>
        <v/>
      </c>
      <c r="V1017">
        <f>IF(AND('Raw Data'!D1012&lt;3, 'Raw Data'!E1012&lt;3, 'Raw Data'!A1012&gt;0), 'Raw Data'!AF1012, 0)</f>
        <v/>
      </c>
      <c r="W1017">
        <f>IF(AND('Raw Data'!D1012&lt;4, 'Raw Data'!E1012&lt;4, 'Raw Data'!A1012&gt;0), 'Raw Data'!AI1012, 0)</f>
        <v/>
      </c>
      <c r="X1017">
        <f>IF(AND('Raw Data'!D1012&lt;5, 'Raw Data'!E1012&lt;5, 'Raw Data'!A1012&gt;0), 'Raw Data'!AL1012, 0)</f>
        <v/>
      </c>
      <c r="Y1017">
        <f>IF(AND('Raw Data'!D1012&lt;6, 'Raw Data'!E1012&lt;6, 'Raw Data'!A1012&gt;0), 'Raw Data'!AO1012, 0)</f>
        <v/>
      </c>
      <c r="Z1017">
        <f>IF(ISBLANK('Raw Data'!D1012), 0, IF('Raw Data'!D1012-'Raw Data'!E1012&gt;1, 'Raw Data'!AW1012, 0))</f>
        <v/>
      </c>
      <c r="AA1017">
        <f>IF(ISBLANK('Raw Data'!A1012), 0, IF(ABS('Raw Data'!D1012-'Raw Data'!E1012)&lt;2, 'Raw Data'!AX1012, 0))</f>
        <v/>
      </c>
      <c r="AB1017">
        <f>IF(ISBLANK('Raw Data'!D1012), 0, IF('Raw Data'!E1012-'Raw Data'!D1012&gt;1, 'Raw Data'!AY1012, 0))</f>
        <v/>
      </c>
      <c r="AC1017">
        <f>IF(ISBLANK('Raw Data'!D1012), 0, IF('Raw Data'!D1012-'Raw Data'!E1012&gt;2, 'Raw Data'!AZ1012, 0))</f>
        <v/>
      </c>
      <c r="AD1017">
        <f>IF(ISBLANK('Raw Data'!A1012), 0, IF(ABS('Raw Data'!D1012-'Raw Data'!E1012)&lt;3, 'Raw Data'!BA1012, 0))</f>
        <v/>
      </c>
      <c r="AE1017">
        <f>IF(ISBLANK('Raw Data'!D1012), 0, IF('Raw Data'!E1012-'Raw Data'!D1012&gt;2, 'Raw Data'!BB1012, 0))</f>
        <v/>
      </c>
      <c r="AF1017">
        <f>IF(ISBLANK('Raw Data'!D1012), 0, IF('Raw Data'!D1012-'Raw Data'!E1012&gt;3, 'Raw Data'!BC1012, 0))</f>
        <v/>
      </c>
      <c r="AG1017">
        <f>IF(ISBLANK('Raw Data'!A1012), 0, IF(ABS('Raw Data'!D1012-'Raw Data'!E1012)&lt;4, 'Raw Data'!BD1012, 0))</f>
        <v/>
      </c>
      <c r="AH1017">
        <f>IF(ISBLANK('Raw Data'!D1012), 0, IF('Raw Data'!E1012-'Raw Data'!D1012&gt;3, 'Raw Data'!BE1012, 0))</f>
        <v/>
      </c>
      <c r="AI1017">
        <f>IF(SUM('Raw Data'!D1012:E1012)&gt;'Raw Data'!F1012, 'Raw Data'!G1012, 0)</f>
        <v/>
      </c>
      <c r="AJ1017">
        <f>IF(ISBLANK('Raw Data'!D1012), 0, IF(SUM('Raw Data'!D1012:E1012)&lt;'Raw Data'!F1012, 'Raw Data'!H1012, 0))</f>
        <v/>
      </c>
      <c r="AK1017">
        <f>IF(ISBLANK('Raw Data'!A1012), 0, IF(AND('Raw Data'!D1012&lt;3, 'Raw Data'!E1012&lt;3, 'Raw Data'!F1012&lt;BB$2), 'Raw Data'!AF1012, 0))</f>
        <v/>
      </c>
      <c r="AL1017">
        <f>IF(ISBLANK('Raw Data'!A1012), 0, IF(AND('Raw Data'!D1012&lt;4, 'Raw Data'!E1012&lt;4, 'Raw Data'!F1012&lt;BB$2), 'Raw Data'!AI1012, 0))</f>
        <v/>
      </c>
      <c r="AM1017">
        <f>IF(ISBLANK('Raw Data'!A1012), 0, IF(AND('Raw Data'!D1012&lt;5, 'Raw Data'!E1012&lt;5, 'Raw Data'!F1012&lt;BB$2), 'Raw Data'!AL1012, 0))</f>
        <v/>
      </c>
      <c r="AN1017">
        <f>IF(ISBLANK('Raw Data'!A1012), 0, IF(AND('Raw Data'!D1012&lt;6, 'Raw Data'!E1012&lt;6, 'Raw Data'!F1012&lt;BB$2), 'Raw Data'!AO1012, 0))</f>
        <v/>
      </c>
      <c r="AO1017">
        <f>IF(ISBLANK('Raw Data'!A1012), 0, IF(AND('Raw Data'!I1012&lt;Analysis!$BC$2, 'Raw Data'!D1012-'Raw Data'!E1012&gt;1), 'Raw Data'!AW1012, IF(AND('Raw Data'!J1012&lt;Analysis!$BC$2, 'Raw Data'!E1012-'Raw Data'!D1012&gt;1), 'Raw Data'!AY1012, 0)))</f>
        <v/>
      </c>
      <c r="AP1017">
        <f>IF(ISBLANK('Raw Data'!A1012), 0, IF(AND('Raw Data'!I1012&lt;Analysis!$BC$2, 'Raw Data'!D1012-'Raw Data'!E1012&gt;2), 'Raw Data'!AZ1012, IF(AND('Raw Data'!J1012&lt;Analysis!$BC$2, 'Raw Data'!E1012-'Raw Data'!D1012&gt;2), 'Raw Data'!BB1012, 0)))</f>
        <v/>
      </c>
      <c r="AQ1017">
        <f>IF(ISBLANK('Raw Data'!A1012), 0, IF(AND('Raw Data'!I1012&lt;Analysis!$BC$2, 'Raw Data'!D1012-'Raw Data'!E1012&gt;3), 'Raw Data'!BC1012, IF(AND('Raw Data'!J1012&lt;Analysis!$BC$2, 'Raw Data'!E1012-'Raw Data'!D1012&gt;3), 'Raw Data'!BE1012, 0)))</f>
        <v/>
      </c>
      <c r="AR1017">
        <f>IF('Hidden Analysiss'!D1013=1,IF(ABS('Raw Data'!E1012-'Raw Data'!D1012)&lt;2,'Raw Data'!AX1012,0), 0)</f>
        <v/>
      </c>
      <c r="AS1017">
        <f>IF('Hidden Analysiss'!D1013=1,IF(ABS('Raw Data'!E1012-'Raw Data'!D1012)&lt;3,'Raw Data'!BA1012,0), 0)</f>
        <v/>
      </c>
      <c r="AT1017">
        <f>IF('Hidden Analysiss'!D1013=1,IF(ABS('Raw Data'!E1012-'Raw Data'!D1012)&lt;4,'Raw Data'!BD1012,0), 0)</f>
        <v/>
      </c>
      <c r="AU1017">
        <f>IF(AND('Hidden Analysiss'!E1013=1, ABS('Raw Data'!E1012-'Raw Data'!D1012)&lt;2), 'Raw Data'!AX1012, 0)</f>
        <v/>
      </c>
      <c r="AV1017">
        <f>IF(AND('Hidden Analysiss'!E1013=1, ABS('Raw Data'!E1012-'Raw Data'!D1012)&lt;3), 'Raw Data'!BA1012, 0)</f>
        <v/>
      </c>
      <c r="AW1017">
        <f>IF(AND('Hidden Analysiss'!E1013=1, ABS('Raw Data'!E1012-'Raw Data'!D1012)&lt;3), 'Raw Data'!BD1012, 0)</f>
        <v/>
      </c>
    </row>
    <row r="1018">
      <c r="A1018" s="1">
        <f>'Raw Data'!A1013</f>
        <v/>
      </c>
      <c r="B1018">
        <f>IF('Raw Data'!E1013&gt;'Raw Data'!D1013, 'Raw Data'!J1013, 0)</f>
        <v/>
      </c>
      <c r="C1018">
        <f>IF('Raw Data'!D1013&gt;'Raw Data'!E1013, 'Raw Data'!I1013, 0)</f>
        <v/>
      </c>
      <c r="D1018">
        <f>SUM(G1018:H1018)</f>
        <v/>
      </c>
      <c r="E1018">
        <f>IF(AND('Raw Data'!J1013&lt;'Raw Data'!I1013,'Raw Data'!E1013&gt;'Raw Data'!D1013,'Raw Data'!E1013-'Raw Data'!D1013&gt;3),'Raw Data'!N1013,IF(AND('Raw Data'!I1013&lt;'Raw Data'!J1013,'Raw Data'!D1013&gt;'Raw Data'!E1013,'Raw Data'!D1013-'Raw Data'!E1013&gt;3),'Raw Data'!M1013,0))</f>
        <v/>
      </c>
      <c r="F1018">
        <f>IF(AND('Raw Data'!J1013&lt;'Raw Data'!I1013,'Raw Data'!E1013&gt;'Raw Data'!D1013,'Raw Data'!E1013-'Raw Data'!D1013&lt;4),'Raw Data'!L1013,IF(AND('Raw Data'!I1013&lt;'Raw Data'!J1013,'Raw Data'!D1013&gt;'Raw Data'!E1013,'Raw Data'!D1013-'Raw Data'!E1013&lt;4),'Raw Data'!K1013,0))</f>
        <v/>
      </c>
      <c r="G1018">
        <f>IF(AND('Raw Data'!J1013&lt;'Raw Data'!I1013, 'Raw Data'!E1013&gt;'Raw Data'!D1013), 'Raw Data'!J1013, 0)</f>
        <v/>
      </c>
      <c r="H1018">
        <f>IF(AND('Raw Data'!J1013&gt;'Raw Data'!I1013, 'Raw Data'!E1013&lt;'Raw Data'!D1013), 'Raw Data'!I1013, 0)</f>
        <v/>
      </c>
      <c r="I1018">
        <f>SUM(J1018:K1018)</f>
        <v/>
      </c>
      <c r="J1018">
        <f>IF(AND('Raw Data'!J1013&gt;'Raw Data'!I1013, 'Raw Data'!E1013&gt;'Raw Data'!D1013), 'Raw Data'!J1013, 0)</f>
        <v/>
      </c>
      <c r="K1018">
        <f>IF(AND('Raw Data'!I1013&gt;'Raw Data'!J1013, 'Raw Data'!D1013&gt;'Raw Data'!E1013), 'Raw Data'!I1013, 0)</f>
        <v/>
      </c>
      <c r="L1018">
        <f>IF('Raw Data'!E1013-'Raw Data'!D1013&gt;3, 'Raw Data'!N1013, 0)</f>
        <v/>
      </c>
      <c r="M1018">
        <f>IF('Raw Data'!D1013-'Raw Data'!E1013&gt;3, 'Raw Data'!M1013, 0)</f>
        <v/>
      </c>
      <c r="N1018">
        <f>IF(ISBLANK('Raw Data'!D1013),0,IF(AND('Raw Data'!E1013&gt;'Raw Data'!D1013,'Raw Data'!E1013-'Raw Data'!D1013&gt;0,'Raw Data'!E1013-'Raw Data'!D1013&lt;4),'Raw Data'!L1013, 0))</f>
        <v/>
      </c>
      <c r="O1018">
        <f>IF(ISBLANK('Raw Data'!D1013),0,IF(AND('Raw Data'!E1013&gt;'Raw Data'!D1013,'Raw Data'!E1013-'Raw Data'!D1013&gt;0,'Raw Data'!D1013-'Raw Data'!E1013&lt;4),'Raw Data'!K1013, 0))</f>
        <v/>
      </c>
      <c r="P1018">
        <f>IF('Raw Data'!E1013-'Raw Data'!D1013&gt;3, 'Raw Data'!N1013, IF('Raw Data'!D1013-'Raw Data'!E1013&gt;3, 'Raw Data'!M1013, 0))</f>
        <v/>
      </c>
      <c r="Q1018">
        <f>IF(ISBLANK('Raw Data'!E1013),0,IF(AND('Raw Data'!E1013-'Raw Data'!D1013&lt;4,'Raw Data'!E1013-'Raw Data'!D1013&gt;0),'Raw Data'!L1013,IF(AND('Raw Data'!D1013&gt;'Raw Data'!E1013,'Raw Data'!D1013-'Raw Data'!E1013&gt;0),'Raw Data'!K1013,0)))</f>
        <v/>
      </c>
      <c r="R1018">
        <f>IF(ISBLANK('Raw Data'!K1013),0,IFERROR(IF(MATCH(SMALL('Raw Data'!K1013:N1013,1),L1018:O1018,0),SMALL('Raw Data'!K1013:N1013,1)),0))</f>
        <v/>
      </c>
      <c r="S1018">
        <f>IF(ISBLANK('Raw Data'!K1013),0,IFERROR(IF(MATCH(SMALL('Raw Data'!K1013:N1013,2),L1018:O1018,0),SMALL('Raw Data'!K1013:N1013,2)),0))</f>
        <v/>
      </c>
      <c r="T1018">
        <f>IF(ISBLANK('Raw Data'!K1013),0,IFERROR(IF(MATCH(SMALL('Raw Data'!K1013:N1013,3),L1018:O1018,0),SMALL('Raw Data'!K1013:N1013,3)),0))</f>
        <v/>
      </c>
      <c r="U1018">
        <f>IF(ISBLANK('Raw Data'!K1013),0,IFERROR(IF(MATCH(SMALL('Raw Data'!K1013:N1013,4),L1018:O1018,0),SMALL('Raw Data'!K1013:N1013,4)),0))</f>
        <v/>
      </c>
      <c r="V1018">
        <f>IF(AND('Raw Data'!D1013&lt;3, 'Raw Data'!E1013&lt;3, 'Raw Data'!A1013&gt;0), 'Raw Data'!AF1013, 0)</f>
        <v/>
      </c>
      <c r="W1018">
        <f>IF(AND('Raw Data'!D1013&lt;4, 'Raw Data'!E1013&lt;4, 'Raw Data'!A1013&gt;0), 'Raw Data'!AI1013, 0)</f>
        <v/>
      </c>
      <c r="X1018">
        <f>IF(AND('Raw Data'!D1013&lt;5, 'Raw Data'!E1013&lt;5, 'Raw Data'!A1013&gt;0), 'Raw Data'!AL1013, 0)</f>
        <v/>
      </c>
      <c r="Y1018">
        <f>IF(AND('Raw Data'!D1013&lt;6, 'Raw Data'!E1013&lt;6, 'Raw Data'!A1013&gt;0), 'Raw Data'!AO1013, 0)</f>
        <v/>
      </c>
      <c r="Z1018">
        <f>IF(ISBLANK('Raw Data'!D1013), 0, IF('Raw Data'!D1013-'Raw Data'!E1013&gt;1, 'Raw Data'!AW1013, 0))</f>
        <v/>
      </c>
      <c r="AA1018">
        <f>IF(ISBLANK('Raw Data'!A1013), 0, IF(ABS('Raw Data'!D1013-'Raw Data'!E1013)&lt;2, 'Raw Data'!AX1013, 0))</f>
        <v/>
      </c>
      <c r="AB1018">
        <f>IF(ISBLANK('Raw Data'!D1013), 0, IF('Raw Data'!E1013-'Raw Data'!D1013&gt;1, 'Raw Data'!AY1013, 0))</f>
        <v/>
      </c>
      <c r="AC1018">
        <f>IF(ISBLANK('Raw Data'!D1013), 0, IF('Raw Data'!D1013-'Raw Data'!E1013&gt;2, 'Raw Data'!AZ1013, 0))</f>
        <v/>
      </c>
      <c r="AD1018">
        <f>IF(ISBLANK('Raw Data'!A1013), 0, IF(ABS('Raw Data'!D1013-'Raw Data'!E1013)&lt;3, 'Raw Data'!BA1013, 0))</f>
        <v/>
      </c>
      <c r="AE1018">
        <f>IF(ISBLANK('Raw Data'!D1013), 0, IF('Raw Data'!E1013-'Raw Data'!D1013&gt;2, 'Raw Data'!BB1013, 0))</f>
        <v/>
      </c>
      <c r="AF1018">
        <f>IF(ISBLANK('Raw Data'!D1013), 0, IF('Raw Data'!D1013-'Raw Data'!E1013&gt;3, 'Raw Data'!BC1013, 0))</f>
        <v/>
      </c>
      <c r="AG1018">
        <f>IF(ISBLANK('Raw Data'!A1013), 0, IF(ABS('Raw Data'!D1013-'Raw Data'!E1013)&lt;4, 'Raw Data'!BD1013, 0))</f>
        <v/>
      </c>
      <c r="AH1018">
        <f>IF(ISBLANK('Raw Data'!D1013), 0, IF('Raw Data'!E1013-'Raw Data'!D1013&gt;3, 'Raw Data'!BE1013, 0))</f>
        <v/>
      </c>
      <c r="AI1018">
        <f>IF(SUM('Raw Data'!D1013:E1013)&gt;'Raw Data'!F1013, 'Raw Data'!G1013, 0)</f>
        <v/>
      </c>
      <c r="AJ1018">
        <f>IF(ISBLANK('Raw Data'!D1013), 0, IF(SUM('Raw Data'!D1013:E1013)&lt;'Raw Data'!F1013, 'Raw Data'!H1013, 0))</f>
        <v/>
      </c>
      <c r="AK1018">
        <f>IF(ISBLANK('Raw Data'!A1013), 0, IF(AND('Raw Data'!D1013&lt;3, 'Raw Data'!E1013&lt;3, 'Raw Data'!F1013&lt;BB$2), 'Raw Data'!AF1013, 0))</f>
        <v/>
      </c>
      <c r="AL1018">
        <f>IF(ISBLANK('Raw Data'!A1013), 0, IF(AND('Raw Data'!D1013&lt;4, 'Raw Data'!E1013&lt;4, 'Raw Data'!F1013&lt;BB$2), 'Raw Data'!AI1013, 0))</f>
        <v/>
      </c>
      <c r="AM1018">
        <f>IF(ISBLANK('Raw Data'!A1013), 0, IF(AND('Raw Data'!D1013&lt;5, 'Raw Data'!E1013&lt;5, 'Raw Data'!F1013&lt;BB$2), 'Raw Data'!AL1013, 0))</f>
        <v/>
      </c>
      <c r="AN1018">
        <f>IF(ISBLANK('Raw Data'!A1013), 0, IF(AND('Raw Data'!D1013&lt;6, 'Raw Data'!E1013&lt;6, 'Raw Data'!F1013&lt;BB$2), 'Raw Data'!AO1013, 0))</f>
        <v/>
      </c>
      <c r="AO1018">
        <f>IF(ISBLANK('Raw Data'!A1013), 0, IF(AND('Raw Data'!I1013&lt;Analysis!$BC$2, 'Raw Data'!D1013-'Raw Data'!E1013&gt;1), 'Raw Data'!AW1013, IF(AND('Raw Data'!J1013&lt;Analysis!$BC$2, 'Raw Data'!E1013-'Raw Data'!D1013&gt;1), 'Raw Data'!AY1013, 0)))</f>
        <v/>
      </c>
      <c r="AP1018">
        <f>IF(ISBLANK('Raw Data'!A1013), 0, IF(AND('Raw Data'!I1013&lt;Analysis!$BC$2, 'Raw Data'!D1013-'Raw Data'!E1013&gt;2), 'Raw Data'!AZ1013, IF(AND('Raw Data'!J1013&lt;Analysis!$BC$2, 'Raw Data'!E1013-'Raw Data'!D1013&gt;2), 'Raw Data'!BB1013, 0)))</f>
        <v/>
      </c>
      <c r="AQ1018">
        <f>IF(ISBLANK('Raw Data'!A1013), 0, IF(AND('Raw Data'!I1013&lt;Analysis!$BC$2, 'Raw Data'!D1013-'Raw Data'!E1013&gt;3), 'Raw Data'!BC1013, IF(AND('Raw Data'!J1013&lt;Analysis!$BC$2, 'Raw Data'!E1013-'Raw Data'!D1013&gt;3), 'Raw Data'!BE1013, 0)))</f>
        <v/>
      </c>
      <c r="AR1018">
        <f>IF('Hidden Analysiss'!D1014=1,IF(ABS('Raw Data'!E1013-'Raw Data'!D1013)&lt;2,'Raw Data'!AX1013,0), 0)</f>
        <v/>
      </c>
      <c r="AS1018">
        <f>IF('Hidden Analysiss'!D1014=1,IF(ABS('Raw Data'!E1013-'Raw Data'!D1013)&lt;3,'Raw Data'!BA1013,0), 0)</f>
        <v/>
      </c>
      <c r="AT1018">
        <f>IF('Hidden Analysiss'!D1014=1,IF(ABS('Raw Data'!E1013-'Raw Data'!D1013)&lt;4,'Raw Data'!BD1013,0), 0)</f>
        <v/>
      </c>
      <c r="AU1018">
        <f>IF(AND('Hidden Analysiss'!E1014=1, ABS('Raw Data'!E1013-'Raw Data'!D1013)&lt;2), 'Raw Data'!AX1013, 0)</f>
        <v/>
      </c>
      <c r="AV1018">
        <f>IF(AND('Hidden Analysiss'!E1014=1, ABS('Raw Data'!E1013-'Raw Data'!D1013)&lt;3), 'Raw Data'!BA1013, 0)</f>
        <v/>
      </c>
      <c r="AW1018">
        <f>IF(AND('Hidden Analysiss'!E1014=1, ABS('Raw Data'!E1013-'Raw Data'!D1013)&lt;3), 'Raw Data'!BD1013, 0)</f>
        <v/>
      </c>
    </row>
    <row r="1019">
      <c r="A1019" s="1">
        <f>'Raw Data'!A1014</f>
        <v/>
      </c>
      <c r="B1019">
        <f>IF('Raw Data'!E1014&gt;'Raw Data'!D1014, 'Raw Data'!J1014, 0)</f>
        <v/>
      </c>
      <c r="C1019">
        <f>IF('Raw Data'!D1014&gt;'Raw Data'!E1014, 'Raw Data'!I1014, 0)</f>
        <v/>
      </c>
      <c r="D1019">
        <f>SUM(G1019:H1019)</f>
        <v/>
      </c>
      <c r="E1019">
        <f>IF(AND('Raw Data'!J1014&lt;'Raw Data'!I1014,'Raw Data'!E1014&gt;'Raw Data'!D1014,'Raw Data'!E1014-'Raw Data'!D1014&gt;3),'Raw Data'!N1014,IF(AND('Raw Data'!I1014&lt;'Raw Data'!J1014,'Raw Data'!D1014&gt;'Raw Data'!E1014,'Raw Data'!D1014-'Raw Data'!E1014&gt;3),'Raw Data'!M1014,0))</f>
        <v/>
      </c>
      <c r="F1019">
        <f>IF(AND('Raw Data'!J1014&lt;'Raw Data'!I1014,'Raw Data'!E1014&gt;'Raw Data'!D1014,'Raw Data'!E1014-'Raw Data'!D1014&lt;4),'Raw Data'!L1014,IF(AND('Raw Data'!I1014&lt;'Raw Data'!J1014,'Raw Data'!D1014&gt;'Raw Data'!E1014,'Raw Data'!D1014-'Raw Data'!E1014&lt;4),'Raw Data'!K1014,0))</f>
        <v/>
      </c>
      <c r="G1019">
        <f>IF(AND('Raw Data'!J1014&lt;'Raw Data'!I1014, 'Raw Data'!E1014&gt;'Raw Data'!D1014), 'Raw Data'!J1014, 0)</f>
        <v/>
      </c>
      <c r="H1019">
        <f>IF(AND('Raw Data'!J1014&gt;'Raw Data'!I1014, 'Raw Data'!E1014&lt;'Raw Data'!D1014), 'Raw Data'!I1014, 0)</f>
        <v/>
      </c>
      <c r="I1019">
        <f>SUM(J1019:K1019)</f>
        <v/>
      </c>
      <c r="J1019">
        <f>IF(AND('Raw Data'!J1014&gt;'Raw Data'!I1014, 'Raw Data'!E1014&gt;'Raw Data'!D1014), 'Raw Data'!J1014, 0)</f>
        <v/>
      </c>
      <c r="K1019">
        <f>IF(AND('Raw Data'!I1014&gt;'Raw Data'!J1014, 'Raw Data'!D1014&gt;'Raw Data'!E1014), 'Raw Data'!I1014, 0)</f>
        <v/>
      </c>
      <c r="L1019">
        <f>IF('Raw Data'!E1014-'Raw Data'!D1014&gt;3, 'Raw Data'!N1014, 0)</f>
        <v/>
      </c>
      <c r="M1019">
        <f>IF('Raw Data'!D1014-'Raw Data'!E1014&gt;3, 'Raw Data'!M1014, 0)</f>
        <v/>
      </c>
      <c r="N1019">
        <f>IF(ISBLANK('Raw Data'!D1014),0,IF(AND('Raw Data'!E1014&gt;'Raw Data'!D1014,'Raw Data'!E1014-'Raw Data'!D1014&gt;0,'Raw Data'!E1014-'Raw Data'!D1014&lt;4),'Raw Data'!L1014, 0))</f>
        <v/>
      </c>
      <c r="O1019">
        <f>IF(ISBLANK('Raw Data'!D1014),0,IF(AND('Raw Data'!E1014&gt;'Raw Data'!D1014,'Raw Data'!E1014-'Raw Data'!D1014&gt;0,'Raw Data'!D1014-'Raw Data'!E1014&lt;4),'Raw Data'!K1014, 0))</f>
        <v/>
      </c>
      <c r="P1019">
        <f>IF('Raw Data'!E1014-'Raw Data'!D1014&gt;3, 'Raw Data'!N1014, IF('Raw Data'!D1014-'Raw Data'!E1014&gt;3, 'Raw Data'!M1014, 0))</f>
        <v/>
      </c>
      <c r="Q1019">
        <f>IF(ISBLANK('Raw Data'!E1014),0,IF(AND('Raw Data'!E1014-'Raw Data'!D1014&lt;4,'Raw Data'!E1014-'Raw Data'!D1014&gt;0),'Raw Data'!L1014,IF(AND('Raw Data'!D1014&gt;'Raw Data'!E1014,'Raw Data'!D1014-'Raw Data'!E1014&gt;0),'Raw Data'!K1014,0)))</f>
        <v/>
      </c>
      <c r="R1019">
        <f>IF(ISBLANK('Raw Data'!K1014),0,IFERROR(IF(MATCH(SMALL('Raw Data'!K1014:N1014,1),L1019:O1019,0),SMALL('Raw Data'!K1014:N1014,1)),0))</f>
        <v/>
      </c>
      <c r="S1019">
        <f>IF(ISBLANK('Raw Data'!K1014),0,IFERROR(IF(MATCH(SMALL('Raw Data'!K1014:N1014,2),L1019:O1019,0),SMALL('Raw Data'!K1014:N1014,2)),0))</f>
        <v/>
      </c>
      <c r="T1019">
        <f>IF(ISBLANK('Raw Data'!K1014),0,IFERROR(IF(MATCH(SMALL('Raw Data'!K1014:N1014,3),L1019:O1019,0),SMALL('Raw Data'!K1014:N1014,3)),0))</f>
        <v/>
      </c>
      <c r="U1019">
        <f>IF(ISBLANK('Raw Data'!K1014),0,IFERROR(IF(MATCH(SMALL('Raw Data'!K1014:N1014,4),L1019:O1019,0),SMALL('Raw Data'!K1014:N1014,4)),0))</f>
        <v/>
      </c>
      <c r="V1019">
        <f>IF(AND('Raw Data'!D1014&lt;3, 'Raw Data'!E1014&lt;3, 'Raw Data'!A1014&gt;0), 'Raw Data'!AF1014, 0)</f>
        <v/>
      </c>
      <c r="W1019">
        <f>IF(AND('Raw Data'!D1014&lt;4, 'Raw Data'!E1014&lt;4, 'Raw Data'!A1014&gt;0), 'Raw Data'!AI1014, 0)</f>
        <v/>
      </c>
      <c r="X1019">
        <f>IF(AND('Raw Data'!D1014&lt;5, 'Raw Data'!E1014&lt;5, 'Raw Data'!A1014&gt;0), 'Raw Data'!AL1014, 0)</f>
        <v/>
      </c>
      <c r="Y1019">
        <f>IF(AND('Raw Data'!D1014&lt;6, 'Raw Data'!E1014&lt;6, 'Raw Data'!A1014&gt;0), 'Raw Data'!AO1014, 0)</f>
        <v/>
      </c>
      <c r="Z1019">
        <f>IF(ISBLANK('Raw Data'!D1014), 0, IF('Raw Data'!D1014-'Raw Data'!E1014&gt;1, 'Raw Data'!AW1014, 0))</f>
        <v/>
      </c>
      <c r="AA1019">
        <f>IF(ISBLANK('Raw Data'!A1014), 0, IF(ABS('Raw Data'!D1014-'Raw Data'!E1014)&lt;2, 'Raw Data'!AX1014, 0))</f>
        <v/>
      </c>
      <c r="AB1019">
        <f>IF(ISBLANK('Raw Data'!D1014), 0, IF('Raw Data'!E1014-'Raw Data'!D1014&gt;1, 'Raw Data'!AY1014, 0))</f>
        <v/>
      </c>
      <c r="AC1019">
        <f>IF(ISBLANK('Raw Data'!D1014), 0, IF('Raw Data'!D1014-'Raw Data'!E1014&gt;2, 'Raw Data'!AZ1014, 0))</f>
        <v/>
      </c>
      <c r="AD1019">
        <f>IF(ISBLANK('Raw Data'!A1014), 0, IF(ABS('Raw Data'!D1014-'Raw Data'!E1014)&lt;3, 'Raw Data'!BA1014, 0))</f>
        <v/>
      </c>
      <c r="AE1019">
        <f>IF(ISBLANK('Raw Data'!D1014), 0, IF('Raw Data'!E1014-'Raw Data'!D1014&gt;2, 'Raw Data'!BB1014, 0))</f>
        <v/>
      </c>
      <c r="AF1019">
        <f>IF(ISBLANK('Raw Data'!D1014), 0, IF('Raw Data'!D1014-'Raw Data'!E1014&gt;3, 'Raw Data'!BC1014, 0))</f>
        <v/>
      </c>
      <c r="AG1019">
        <f>IF(ISBLANK('Raw Data'!A1014), 0, IF(ABS('Raw Data'!D1014-'Raw Data'!E1014)&lt;4, 'Raw Data'!BD1014, 0))</f>
        <v/>
      </c>
      <c r="AH1019">
        <f>IF(ISBLANK('Raw Data'!D1014), 0, IF('Raw Data'!E1014-'Raw Data'!D1014&gt;3, 'Raw Data'!BE1014, 0))</f>
        <v/>
      </c>
      <c r="AI1019">
        <f>IF(SUM('Raw Data'!D1014:E1014)&gt;'Raw Data'!F1014, 'Raw Data'!G1014, 0)</f>
        <v/>
      </c>
      <c r="AJ1019">
        <f>IF(ISBLANK('Raw Data'!D1014), 0, IF(SUM('Raw Data'!D1014:E1014)&lt;'Raw Data'!F1014, 'Raw Data'!H1014, 0))</f>
        <v/>
      </c>
      <c r="AK1019">
        <f>IF(ISBLANK('Raw Data'!A1014), 0, IF(AND('Raw Data'!D1014&lt;3, 'Raw Data'!E1014&lt;3, 'Raw Data'!F1014&lt;BB$2), 'Raw Data'!AF1014, 0))</f>
        <v/>
      </c>
      <c r="AL1019">
        <f>IF(ISBLANK('Raw Data'!A1014), 0, IF(AND('Raw Data'!D1014&lt;4, 'Raw Data'!E1014&lt;4, 'Raw Data'!F1014&lt;BB$2), 'Raw Data'!AI1014, 0))</f>
        <v/>
      </c>
      <c r="AM1019">
        <f>IF(ISBLANK('Raw Data'!A1014), 0, IF(AND('Raw Data'!D1014&lt;5, 'Raw Data'!E1014&lt;5, 'Raw Data'!F1014&lt;BB$2), 'Raw Data'!AL1014, 0))</f>
        <v/>
      </c>
      <c r="AN1019">
        <f>IF(ISBLANK('Raw Data'!A1014), 0, IF(AND('Raw Data'!D1014&lt;6, 'Raw Data'!E1014&lt;6, 'Raw Data'!F1014&lt;BB$2), 'Raw Data'!AO1014, 0))</f>
        <v/>
      </c>
      <c r="AO1019">
        <f>IF(ISBLANK('Raw Data'!A1014), 0, IF(AND('Raw Data'!I1014&lt;Analysis!$BC$2, 'Raw Data'!D1014-'Raw Data'!E1014&gt;1), 'Raw Data'!AW1014, IF(AND('Raw Data'!J1014&lt;Analysis!$BC$2, 'Raw Data'!E1014-'Raw Data'!D1014&gt;1), 'Raw Data'!AY1014, 0)))</f>
        <v/>
      </c>
      <c r="AP1019">
        <f>IF(ISBLANK('Raw Data'!A1014), 0, IF(AND('Raw Data'!I1014&lt;Analysis!$BC$2, 'Raw Data'!D1014-'Raw Data'!E1014&gt;2), 'Raw Data'!AZ1014, IF(AND('Raw Data'!J1014&lt;Analysis!$BC$2, 'Raw Data'!E1014-'Raw Data'!D1014&gt;2), 'Raw Data'!BB1014, 0)))</f>
        <v/>
      </c>
      <c r="AQ1019">
        <f>IF(ISBLANK('Raw Data'!A1014), 0, IF(AND('Raw Data'!I1014&lt;Analysis!$BC$2, 'Raw Data'!D1014-'Raw Data'!E1014&gt;3), 'Raw Data'!BC1014, IF(AND('Raw Data'!J1014&lt;Analysis!$BC$2, 'Raw Data'!E1014-'Raw Data'!D1014&gt;3), 'Raw Data'!BE1014, 0)))</f>
        <v/>
      </c>
      <c r="AR1019">
        <f>IF('Hidden Analysiss'!D1015=1,IF(ABS('Raw Data'!E1014-'Raw Data'!D1014)&lt;2,'Raw Data'!AX1014,0), 0)</f>
        <v/>
      </c>
      <c r="AS1019">
        <f>IF('Hidden Analysiss'!D1015=1,IF(ABS('Raw Data'!E1014-'Raw Data'!D1014)&lt;3,'Raw Data'!BA1014,0), 0)</f>
        <v/>
      </c>
      <c r="AT1019">
        <f>IF('Hidden Analysiss'!D1015=1,IF(ABS('Raw Data'!E1014-'Raw Data'!D1014)&lt;4,'Raw Data'!BD1014,0), 0)</f>
        <v/>
      </c>
      <c r="AU1019">
        <f>IF(AND('Hidden Analysiss'!E1015=1, ABS('Raw Data'!E1014-'Raw Data'!D1014)&lt;2), 'Raw Data'!AX1014, 0)</f>
        <v/>
      </c>
      <c r="AV1019">
        <f>IF(AND('Hidden Analysiss'!E1015=1, ABS('Raw Data'!E1014-'Raw Data'!D1014)&lt;3), 'Raw Data'!BA1014, 0)</f>
        <v/>
      </c>
      <c r="AW1019">
        <f>IF(AND('Hidden Analysiss'!E1015=1, ABS('Raw Data'!E1014-'Raw Data'!D1014)&lt;3), 'Raw Data'!BD1014, 0)</f>
        <v/>
      </c>
    </row>
    <row r="1020">
      <c r="A1020" s="1">
        <f>'Raw Data'!A1015</f>
        <v/>
      </c>
      <c r="B1020">
        <f>IF('Raw Data'!E1015&gt;'Raw Data'!D1015, 'Raw Data'!J1015, 0)</f>
        <v/>
      </c>
      <c r="C1020">
        <f>IF('Raw Data'!D1015&gt;'Raw Data'!E1015, 'Raw Data'!I1015, 0)</f>
        <v/>
      </c>
      <c r="D1020">
        <f>SUM(G1020:H1020)</f>
        <v/>
      </c>
      <c r="E1020">
        <f>IF(AND('Raw Data'!J1015&lt;'Raw Data'!I1015,'Raw Data'!E1015&gt;'Raw Data'!D1015,'Raw Data'!E1015-'Raw Data'!D1015&gt;3),'Raw Data'!N1015,IF(AND('Raw Data'!I1015&lt;'Raw Data'!J1015,'Raw Data'!D1015&gt;'Raw Data'!E1015,'Raw Data'!D1015-'Raw Data'!E1015&gt;3),'Raw Data'!M1015,0))</f>
        <v/>
      </c>
      <c r="F1020">
        <f>IF(AND('Raw Data'!J1015&lt;'Raw Data'!I1015,'Raw Data'!E1015&gt;'Raw Data'!D1015,'Raw Data'!E1015-'Raw Data'!D1015&lt;4),'Raw Data'!L1015,IF(AND('Raw Data'!I1015&lt;'Raw Data'!J1015,'Raw Data'!D1015&gt;'Raw Data'!E1015,'Raw Data'!D1015-'Raw Data'!E1015&lt;4),'Raw Data'!K1015,0))</f>
        <v/>
      </c>
      <c r="G1020">
        <f>IF(AND('Raw Data'!J1015&lt;'Raw Data'!I1015, 'Raw Data'!E1015&gt;'Raw Data'!D1015), 'Raw Data'!J1015, 0)</f>
        <v/>
      </c>
      <c r="H1020">
        <f>IF(AND('Raw Data'!J1015&gt;'Raw Data'!I1015, 'Raw Data'!E1015&lt;'Raw Data'!D1015), 'Raw Data'!I1015, 0)</f>
        <v/>
      </c>
      <c r="I1020">
        <f>SUM(J1020:K1020)</f>
        <v/>
      </c>
      <c r="J1020">
        <f>IF(AND('Raw Data'!J1015&gt;'Raw Data'!I1015, 'Raw Data'!E1015&gt;'Raw Data'!D1015), 'Raw Data'!J1015, 0)</f>
        <v/>
      </c>
      <c r="K1020">
        <f>IF(AND('Raw Data'!I1015&gt;'Raw Data'!J1015, 'Raw Data'!D1015&gt;'Raw Data'!E1015), 'Raw Data'!I1015, 0)</f>
        <v/>
      </c>
      <c r="L1020">
        <f>IF('Raw Data'!E1015-'Raw Data'!D1015&gt;3, 'Raw Data'!N1015, 0)</f>
        <v/>
      </c>
      <c r="M1020">
        <f>IF('Raw Data'!D1015-'Raw Data'!E1015&gt;3, 'Raw Data'!M1015, 0)</f>
        <v/>
      </c>
      <c r="N1020">
        <f>IF(ISBLANK('Raw Data'!D1015),0,IF(AND('Raw Data'!E1015&gt;'Raw Data'!D1015,'Raw Data'!E1015-'Raw Data'!D1015&gt;0,'Raw Data'!E1015-'Raw Data'!D1015&lt;4),'Raw Data'!L1015, 0))</f>
        <v/>
      </c>
      <c r="O1020">
        <f>IF(ISBLANK('Raw Data'!D1015),0,IF(AND('Raw Data'!E1015&gt;'Raw Data'!D1015,'Raw Data'!E1015-'Raw Data'!D1015&gt;0,'Raw Data'!D1015-'Raw Data'!E1015&lt;4),'Raw Data'!K1015, 0))</f>
        <v/>
      </c>
      <c r="P1020">
        <f>IF('Raw Data'!E1015-'Raw Data'!D1015&gt;3, 'Raw Data'!N1015, IF('Raw Data'!D1015-'Raw Data'!E1015&gt;3, 'Raw Data'!M1015, 0))</f>
        <v/>
      </c>
      <c r="Q1020">
        <f>IF(ISBLANK('Raw Data'!E1015),0,IF(AND('Raw Data'!E1015-'Raw Data'!D1015&lt;4,'Raw Data'!E1015-'Raw Data'!D1015&gt;0),'Raw Data'!L1015,IF(AND('Raw Data'!D1015&gt;'Raw Data'!E1015,'Raw Data'!D1015-'Raw Data'!E1015&gt;0),'Raw Data'!K1015,0)))</f>
        <v/>
      </c>
      <c r="R1020">
        <f>IF(ISBLANK('Raw Data'!K1015),0,IFERROR(IF(MATCH(SMALL('Raw Data'!K1015:N1015,1),L1020:O1020,0),SMALL('Raw Data'!K1015:N1015,1)),0))</f>
        <v/>
      </c>
      <c r="S1020">
        <f>IF(ISBLANK('Raw Data'!K1015),0,IFERROR(IF(MATCH(SMALL('Raw Data'!K1015:N1015,2),L1020:O1020,0),SMALL('Raw Data'!K1015:N1015,2)),0))</f>
        <v/>
      </c>
      <c r="T1020">
        <f>IF(ISBLANK('Raw Data'!K1015),0,IFERROR(IF(MATCH(SMALL('Raw Data'!K1015:N1015,3),L1020:O1020,0),SMALL('Raw Data'!K1015:N1015,3)),0))</f>
        <v/>
      </c>
      <c r="U1020">
        <f>IF(ISBLANK('Raw Data'!K1015),0,IFERROR(IF(MATCH(SMALL('Raw Data'!K1015:N1015,4),L1020:O1020,0),SMALL('Raw Data'!K1015:N1015,4)),0))</f>
        <v/>
      </c>
      <c r="V1020">
        <f>IF(AND('Raw Data'!D1015&lt;3, 'Raw Data'!E1015&lt;3, 'Raw Data'!A1015&gt;0), 'Raw Data'!AF1015, 0)</f>
        <v/>
      </c>
      <c r="W1020">
        <f>IF(AND('Raw Data'!D1015&lt;4, 'Raw Data'!E1015&lt;4, 'Raw Data'!A1015&gt;0), 'Raw Data'!AI1015, 0)</f>
        <v/>
      </c>
      <c r="X1020">
        <f>IF(AND('Raw Data'!D1015&lt;5, 'Raw Data'!E1015&lt;5, 'Raw Data'!A1015&gt;0), 'Raw Data'!AL1015, 0)</f>
        <v/>
      </c>
      <c r="Y1020">
        <f>IF(AND('Raw Data'!D1015&lt;6, 'Raw Data'!E1015&lt;6, 'Raw Data'!A1015&gt;0), 'Raw Data'!AO1015, 0)</f>
        <v/>
      </c>
      <c r="Z1020">
        <f>IF(ISBLANK('Raw Data'!D1015), 0, IF('Raw Data'!D1015-'Raw Data'!E1015&gt;1, 'Raw Data'!AW1015, 0))</f>
        <v/>
      </c>
      <c r="AA1020">
        <f>IF(ISBLANK('Raw Data'!A1015), 0, IF(ABS('Raw Data'!D1015-'Raw Data'!E1015)&lt;2, 'Raw Data'!AX1015, 0))</f>
        <v/>
      </c>
      <c r="AB1020">
        <f>IF(ISBLANK('Raw Data'!D1015), 0, IF('Raw Data'!E1015-'Raw Data'!D1015&gt;1, 'Raw Data'!AY1015, 0))</f>
        <v/>
      </c>
      <c r="AC1020">
        <f>IF(ISBLANK('Raw Data'!D1015), 0, IF('Raw Data'!D1015-'Raw Data'!E1015&gt;2, 'Raw Data'!AZ1015, 0))</f>
        <v/>
      </c>
      <c r="AD1020">
        <f>IF(ISBLANK('Raw Data'!A1015), 0, IF(ABS('Raw Data'!D1015-'Raw Data'!E1015)&lt;3, 'Raw Data'!BA1015, 0))</f>
        <v/>
      </c>
      <c r="AE1020">
        <f>IF(ISBLANK('Raw Data'!D1015), 0, IF('Raw Data'!E1015-'Raw Data'!D1015&gt;2, 'Raw Data'!BB1015, 0))</f>
        <v/>
      </c>
      <c r="AF1020">
        <f>IF(ISBLANK('Raw Data'!D1015), 0, IF('Raw Data'!D1015-'Raw Data'!E1015&gt;3, 'Raw Data'!BC1015, 0))</f>
        <v/>
      </c>
      <c r="AG1020">
        <f>IF(ISBLANK('Raw Data'!A1015), 0, IF(ABS('Raw Data'!D1015-'Raw Data'!E1015)&lt;4, 'Raw Data'!BD1015, 0))</f>
        <v/>
      </c>
      <c r="AH1020">
        <f>IF(ISBLANK('Raw Data'!D1015), 0, IF('Raw Data'!E1015-'Raw Data'!D1015&gt;3, 'Raw Data'!BE1015, 0))</f>
        <v/>
      </c>
      <c r="AI1020">
        <f>IF(SUM('Raw Data'!D1015:E1015)&gt;'Raw Data'!F1015, 'Raw Data'!G1015, 0)</f>
        <v/>
      </c>
      <c r="AJ1020">
        <f>IF(ISBLANK('Raw Data'!D1015), 0, IF(SUM('Raw Data'!D1015:E1015)&lt;'Raw Data'!F1015, 'Raw Data'!H1015, 0))</f>
        <v/>
      </c>
      <c r="AK1020">
        <f>IF(ISBLANK('Raw Data'!A1015), 0, IF(AND('Raw Data'!D1015&lt;3, 'Raw Data'!E1015&lt;3, 'Raw Data'!F1015&lt;BB$2), 'Raw Data'!AF1015, 0))</f>
        <v/>
      </c>
      <c r="AL1020">
        <f>IF(ISBLANK('Raw Data'!A1015), 0, IF(AND('Raw Data'!D1015&lt;4, 'Raw Data'!E1015&lt;4, 'Raw Data'!F1015&lt;BB$2), 'Raw Data'!AI1015, 0))</f>
        <v/>
      </c>
      <c r="AM1020">
        <f>IF(ISBLANK('Raw Data'!A1015), 0, IF(AND('Raw Data'!D1015&lt;5, 'Raw Data'!E1015&lt;5, 'Raw Data'!F1015&lt;BB$2), 'Raw Data'!AL1015, 0))</f>
        <v/>
      </c>
      <c r="AN1020">
        <f>IF(ISBLANK('Raw Data'!A1015), 0, IF(AND('Raw Data'!D1015&lt;6, 'Raw Data'!E1015&lt;6, 'Raw Data'!F1015&lt;BB$2), 'Raw Data'!AO1015, 0))</f>
        <v/>
      </c>
      <c r="AO1020">
        <f>IF(ISBLANK('Raw Data'!A1015), 0, IF(AND('Raw Data'!I1015&lt;Analysis!$BC$2, 'Raw Data'!D1015-'Raw Data'!E1015&gt;1), 'Raw Data'!AW1015, IF(AND('Raw Data'!J1015&lt;Analysis!$BC$2, 'Raw Data'!E1015-'Raw Data'!D1015&gt;1), 'Raw Data'!AY1015, 0)))</f>
        <v/>
      </c>
      <c r="AP1020">
        <f>IF(ISBLANK('Raw Data'!A1015), 0, IF(AND('Raw Data'!I1015&lt;Analysis!$BC$2, 'Raw Data'!D1015-'Raw Data'!E1015&gt;2), 'Raw Data'!AZ1015, IF(AND('Raw Data'!J1015&lt;Analysis!$BC$2, 'Raw Data'!E1015-'Raw Data'!D1015&gt;2), 'Raw Data'!BB1015, 0)))</f>
        <v/>
      </c>
      <c r="AQ1020">
        <f>IF(ISBLANK('Raw Data'!A1015), 0, IF(AND('Raw Data'!I1015&lt;Analysis!$BC$2, 'Raw Data'!D1015-'Raw Data'!E1015&gt;3), 'Raw Data'!BC1015, IF(AND('Raw Data'!J1015&lt;Analysis!$BC$2, 'Raw Data'!E1015-'Raw Data'!D1015&gt;3), 'Raw Data'!BE1015, 0)))</f>
        <v/>
      </c>
      <c r="AR1020">
        <f>IF('Hidden Analysiss'!D1016=1,IF(ABS('Raw Data'!E1015-'Raw Data'!D1015)&lt;2,'Raw Data'!AX1015,0), 0)</f>
        <v/>
      </c>
      <c r="AS1020">
        <f>IF('Hidden Analysiss'!D1016=1,IF(ABS('Raw Data'!E1015-'Raw Data'!D1015)&lt;3,'Raw Data'!BA1015,0), 0)</f>
        <v/>
      </c>
      <c r="AT1020">
        <f>IF('Hidden Analysiss'!D1016=1,IF(ABS('Raw Data'!E1015-'Raw Data'!D1015)&lt;4,'Raw Data'!BD1015,0), 0)</f>
        <v/>
      </c>
      <c r="AU1020">
        <f>IF(AND('Hidden Analysiss'!E1016=1, ABS('Raw Data'!E1015-'Raw Data'!D1015)&lt;2), 'Raw Data'!AX1015, 0)</f>
        <v/>
      </c>
      <c r="AV1020">
        <f>IF(AND('Hidden Analysiss'!E1016=1, ABS('Raw Data'!E1015-'Raw Data'!D1015)&lt;3), 'Raw Data'!BA1015, 0)</f>
        <v/>
      </c>
      <c r="AW1020">
        <f>IF(AND('Hidden Analysiss'!E1016=1, ABS('Raw Data'!E1015-'Raw Data'!D1015)&lt;3), 'Raw Data'!BD1015, 0)</f>
        <v/>
      </c>
    </row>
    <row r="1021">
      <c r="A1021" s="1">
        <f>'Raw Data'!A1016</f>
        <v/>
      </c>
      <c r="B1021">
        <f>IF('Raw Data'!E1016&gt;'Raw Data'!D1016, 'Raw Data'!J1016, 0)</f>
        <v/>
      </c>
      <c r="C1021">
        <f>IF('Raw Data'!D1016&gt;'Raw Data'!E1016, 'Raw Data'!I1016, 0)</f>
        <v/>
      </c>
      <c r="D1021">
        <f>SUM(G1021:H1021)</f>
        <v/>
      </c>
      <c r="E1021">
        <f>IF(AND('Raw Data'!J1016&lt;'Raw Data'!I1016,'Raw Data'!E1016&gt;'Raw Data'!D1016,'Raw Data'!E1016-'Raw Data'!D1016&gt;3),'Raw Data'!N1016,IF(AND('Raw Data'!I1016&lt;'Raw Data'!J1016,'Raw Data'!D1016&gt;'Raw Data'!E1016,'Raw Data'!D1016-'Raw Data'!E1016&gt;3),'Raw Data'!M1016,0))</f>
        <v/>
      </c>
      <c r="F1021">
        <f>IF(AND('Raw Data'!J1016&lt;'Raw Data'!I1016,'Raw Data'!E1016&gt;'Raw Data'!D1016,'Raw Data'!E1016-'Raw Data'!D1016&lt;4),'Raw Data'!L1016,IF(AND('Raw Data'!I1016&lt;'Raw Data'!J1016,'Raw Data'!D1016&gt;'Raw Data'!E1016,'Raw Data'!D1016-'Raw Data'!E1016&lt;4),'Raw Data'!K1016,0))</f>
        <v/>
      </c>
      <c r="G1021">
        <f>IF(AND('Raw Data'!J1016&lt;'Raw Data'!I1016, 'Raw Data'!E1016&gt;'Raw Data'!D1016), 'Raw Data'!J1016, 0)</f>
        <v/>
      </c>
      <c r="H1021">
        <f>IF(AND('Raw Data'!J1016&gt;'Raw Data'!I1016, 'Raw Data'!E1016&lt;'Raw Data'!D1016), 'Raw Data'!I1016, 0)</f>
        <v/>
      </c>
      <c r="I1021">
        <f>SUM(J1021:K1021)</f>
        <v/>
      </c>
      <c r="J1021">
        <f>IF(AND('Raw Data'!J1016&gt;'Raw Data'!I1016, 'Raw Data'!E1016&gt;'Raw Data'!D1016), 'Raw Data'!J1016, 0)</f>
        <v/>
      </c>
      <c r="K1021">
        <f>IF(AND('Raw Data'!I1016&gt;'Raw Data'!J1016, 'Raw Data'!D1016&gt;'Raw Data'!E1016), 'Raw Data'!I1016, 0)</f>
        <v/>
      </c>
      <c r="L1021">
        <f>IF('Raw Data'!E1016-'Raw Data'!D1016&gt;3, 'Raw Data'!N1016, 0)</f>
        <v/>
      </c>
      <c r="M1021">
        <f>IF('Raw Data'!D1016-'Raw Data'!E1016&gt;3, 'Raw Data'!M1016, 0)</f>
        <v/>
      </c>
      <c r="N1021">
        <f>IF(ISBLANK('Raw Data'!D1016),0,IF(AND('Raw Data'!E1016&gt;'Raw Data'!D1016,'Raw Data'!E1016-'Raw Data'!D1016&gt;0,'Raw Data'!E1016-'Raw Data'!D1016&lt;4),'Raw Data'!L1016, 0))</f>
        <v/>
      </c>
      <c r="O1021">
        <f>IF(ISBLANK('Raw Data'!D1016),0,IF(AND('Raw Data'!E1016&gt;'Raw Data'!D1016,'Raw Data'!E1016-'Raw Data'!D1016&gt;0,'Raw Data'!D1016-'Raw Data'!E1016&lt;4),'Raw Data'!K1016, 0))</f>
        <v/>
      </c>
      <c r="P1021">
        <f>IF('Raw Data'!E1016-'Raw Data'!D1016&gt;3, 'Raw Data'!N1016, IF('Raw Data'!D1016-'Raw Data'!E1016&gt;3, 'Raw Data'!M1016, 0))</f>
        <v/>
      </c>
      <c r="Q1021">
        <f>IF(ISBLANK('Raw Data'!E1016),0,IF(AND('Raw Data'!E1016-'Raw Data'!D1016&lt;4,'Raw Data'!E1016-'Raw Data'!D1016&gt;0),'Raw Data'!L1016,IF(AND('Raw Data'!D1016&gt;'Raw Data'!E1016,'Raw Data'!D1016-'Raw Data'!E1016&gt;0),'Raw Data'!K1016,0)))</f>
        <v/>
      </c>
      <c r="R1021">
        <f>IF(ISBLANK('Raw Data'!K1016),0,IFERROR(IF(MATCH(SMALL('Raw Data'!K1016:N1016,1),L1021:O1021,0),SMALL('Raw Data'!K1016:N1016,1)),0))</f>
        <v/>
      </c>
      <c r="S1021">
        <f>IF(ISBLANK('Raw Data'!K1016),0,IFERROR(IF(MATCH(SMALL('Raw Data'!K1016:N1016,2),L1021:O1021,0),SMALL('Raw Data'!K1016:N1016,2)),0))</f>
        <v/>
      </c>
      <c r="T1021">
        <f>IF(ISBLANK('Raw Data'!K1016),0,IFERROR(IF(MATCH(SMALL('Raw Data'!K1016:N1016,3),L1021:O1021,0),SMALL('Raw Data'!K1016:N1016,3)),0))</f>
        <v/>
      </c>
      <c r="U1021">
        <f>IF(ISBLANK('Raw Data'!K1016),0,IFERROR(IF(MATCH(SMALL('Raw Data'!K1016:N1016,4),L1021:O1021,0),SMALL('Raw Data'!K1016:N1016,4)),0))</f>
        <v/>
      </c>
      <c r="V1021">
        <f>IF(AND('Raw Data'!D1016&lt;3, 'Raw Data'!E1016&lt;3, 'Raw Data'!A1016&gt;0), 'Raw Data'!AF1016, 0)</f>
        <v/>
      </c>
      <c r="W1021">
        <f>IF(AND('Raw Data'!D1016&lt;4, 'Raw Data'!E1016&lt;4, 'Raw Data'!A1016&gt;0), 'Raw Data'!AI1016, 0)</f>
        <v/>
      </c>
      <c r="X1021">
        <f>IF(AND('Raw Data'!D1016&lt;5, 'Raw Data'!E1016&lt;5, 'Raw Data'!A1016&gt;0), 'Raw Data'!AL1016, 0)</f>
        <v/>
      </c>
      <c r="Y1021">
        <f>IF(AND('Raw Data'!D1016&lt;6, 'Raw Data'!E1016&lt;6, 'Raw Data'!A1016&gt;0), 'Raw Data'!AO1016, 0)</f>
        <v/>
      </c>
      <c r="Z1021">
        <f>IF(ISBLANK('Raw Data'!D1016), 0, IF('Raw Data'!D1016-'Raw Data'!E1016&gt;1, 'Raw Data'!AW1016, 0))</f>
        <v/>
      </c>
      <c r="AA1021">
        <f>IF(ISBLANK('Raw Data'!A1016), 0, IF(ABS('Raw Data'!D1016-'Raw Data'!E1016)&lt;2, 'Raw Data'!AX1016, 0))</f>
        <v/>
      </c>
      <c r="AB1021">
        <f>IF(ISBLANK('Raw Data'!D1016), 0, IF('Raw Data'!E1016-'Raw Data'!D1016&gt;1, 'Raw Data'!AY1016, 0))</f>
        <v/>
      </c>
      <c r="AC1021">
        <f>IF(ISBLANK('Raw Data'!D1016), 0, IF('Raw Data'!D1016-'Raw Data'!E1016&gt;2, 'Raw Data'!AZ1016, 0))</f>
        <v/>
      </c>
      <c r="AD1021">
        <f>IF(ISBLANK('Raw Data'!A1016), 0, IF(ABS('Raw Data'!D1016-'Raw Data'!E1016)&lt;3, 'Raw Data'!BA1016, 0))</f>
        <v/>
      </c>
      <c r="AE1021">
        <f>IF(ISBLANK('Raw Data'!D1016), 0, IF('Raw Data'!E1016-'Raw Data'!D1016&gt;2, 'Raw Data'!BB1016, 0))</f>
        <v/>
      </c>
      <c r="AF1021">
        <f>IF(ISBLANK('Raw Data'!D1016), 0, IF('Raw Data'!D1016-'Raw Data'!E1016&gt;3, 'Raw Data'!BC1016, 0))</f>
        <v/>
      </c>
      <c r="AG1021">
        <f>IF(ISBLANK('Raw Data'!A1016), 0, IF(ABS('Raw Data'!D1016-'Raw Data'!E1016)&lt;4, 'Raw Data'!BD1016, 0))</f>
        <v/>
      </c>
      <c r="AH1021">
        <f>IF(ISBLANK('Raw Data'!D1016), 0, IF('Raw Data'!E1016-'Raw Data'!D1016&gt;3, 'Raw Data'!BE1016, 0))</f>
        <v/>
      </c>
      <c r="AI1021">
        <f>IF(SUM('Raw Data'!D1016:E1016)&gt;'Raw Data'!F1016, 'Raw Data'!G1016, 0)</f>
        <v/>
      </c>
      <c r="AJ1021">
        <f>IF(ISBLANK('Raw Data'!D1016), 0, IF(SUM('Raw Data'!D1016:E1016)&lt;'Raw Data'!F1016, 'Raw Data'!H1016, 0))</f>
        <v/>
      </c>
      <c r="AK1021">
        <f>IF(ISBLANK('Raw Data'!A1016), 0, IF(AND('Raw Data'!D1016&lt;3, 'Raw Data'!E1016&lt;3, 'Raw Data'!F1016&lt;BB$2), 'Raw Data'!AF1016, 0))</f>
        <v/>
      </c>
      <c r="AL1021">
        <f>IF(ISBLANK('Raw Data'!A1016), 0, IF(AND('Raw Data'!D1016&lt;4, 'Raw Data'!E1016&lt;4, 'Raw Data'!F1016&lt;BB$2), 'Raw Data'!AI1016, 0))</f>
        <v/>
      </c>
      <c r="AM1021">
        <f>IF(ISBLANK('Raw Data'!A1016), 0, IF(AND('Raw Data'!D1016&lt;5, 'Raw Data'!E1016&lt;5, 'Raw Data'!F1016&lt;BB$2), 'Raw Data'!AL1016, 0))</f>
        <v/>
      </c>
      <c r="AN1021">
        <f>IF(ISBLANK('Raw Data'!A1016), 0, IF(AND('Raw Data'!D1016&lt;6, 'Raw Data'!E1016&lt;6, 'Raw Data'!F1016&lt;BB$2), 'Raw Data'!AO1016, 0))</f>
        <v/>
      </c>
      <c r="AO1021">
        <f>IF(ISBLANK('Raw Data'!A1016), 0, IF(AND('Raw Data'!I1016&lt;Analysis!$BC$2, 'Raw Data'!D1016-'Raw Data'!E1016&gt;1), 'Raw Data'!AW1016, IF(AND('Raw Data'!J1016&lt;Analysis!$BC$2, 'Raw Data'!E1016-'Raw Data'!D1016&gt;1), 'Raw Data'!AY1016, 0)))</f>
        <v/>
      </c>
      <c r="AP1021">
        <f>IF(ISBLANK('Raw Data'!A1016), 0, IF(AND('Raw Data'!I1016&lt;Analysis!$BC$2, 'Raw Data'!D1016-'Raw Data'!E1016&gt;2), 'Raw Data'!AZ1016, IF(AND('Raw Data'!J1016&lt;Analysis!$BC$2, 'Raw Data'!E1016-'Raw Data'!D1016&gt;2), 'Raw Data'!BB1016, 0)))</f>
        <v/>
      </c>
      <c r="AQ1021">
        <f>IF(ISBLANK('Raw Data'!A1016), 0, IF(AND('Raw Data'!I1016&lt;Analysis!$BC$2, 'Raw Data'!D1016-'Raw Data'!E1016&gt;3), 'Raw Data'!BC1016, IF(AND('Raw Data'!J1016&lt;Analysis!$BC$2, 'Raw Data'!E1016-'Raw Data'!D1016&gt;3), 'Raw Data'!BE1016, 0)))</f>
        <v/>
      </c>
      <c r="AR1021">
        <f>IF('Hidden Analysiss'!D1017=1,IF(ABS('Raw Data'!E1016-'Raw Data'!D1016)&lt;2,'Raw Data'!AX1016,0), 0)</f>
        <v/>
      </c>
      <c r="AS1021">
        <f>IF('Hidden Analysiss'!D1017=1,IF(ABS('Raw Data'!E1016-'Raw Data'!D1016)&lt;3,'Raw Data'!BA1016,0), 0)</f>
        <v/>
      </c>
      <c r="AT1021">
        <f>IF('Hidden Analysiss'!D1017=1,IF(ABS('Raw Data'!E1016-'Raw Data'!D1016)&lt;4,'Raw Data'!BD1016,0), 0)</f>
        <v/>
      </c>
      <c r="AU1021">
        <f>IF(AND('Hidden Analysiss'!E1017=1, ABS('Raw Data'!E1016-'Raw Data'!D1016)&lt;2), 'Raw Data'!AX1016, 0)</f>
        <v/>
      </c>
      <c r="AV1021">
        <f>IF(AND('Hidden Analysiss'!E1017=1, ABS('Raw Data'!E1016-'Raw Data'!D1016)&lt;3), 'Raw Data'!BA1016, 0)</f>
        <v/>
      </c>
      <c r="AW1021">
        <f>IF(AND('Hidden Analysiss'!E1017=1, ABS('Raw Data'!E1016-'Raw Data'!D1016)&lt;3), 'Raw Data'!BD1016, 0)</f>
        <v/>
      </c>
    </row>
    <row r="1022">
      <c r="A1022" s="1">
        <f>'Raw Data'!A1017</f>
        <v/>
      </c>
      <c r="B1022">
        <f>IF('Raw Data'!E1017&gt;'Raw Data'!D1017, 'Raw Data'!J1017, 0)</f>
        <v/>
      </c>
      <c r="C1022">
        <f>IF('Raw Data'!D1017&gt;'Raw Data'!E1017, 'Raw Data'!I1017, 0)</f>
        <v/>
      </c>
      <c r="D1022">
        <f>SUM(G1022:H1022)</f>
        <v/>
      </c>
      <c r="E1022">
        <f>IF(AND('Raw Data'!J1017&lt;'Raw Data'!I1017,'Raw Data'!E1017&gt;'Raw Data'!D1017,'Raw Data'!E1017-'Raw Data'!D1017&gt;3),'Raw Data'!N1017,IF(AND('Raw Data'!I1017&lt;'Raw Data'!J1017,'Raw Data'!D1017&gt;'Raw Data'!E1017,'Raw Data'!D1017-'Raw Data'!E1017&gt;3),'Raw Data'!M1017,0))</f>
        <v/>
      </c>
      <c r="F1022">
        <f>IF(AND('Raw Data'!J1017&lt;'Raw Data'!I1017,'Raw Data'!E1017&gt;'Raw Data'!D1017,'Raw Data'!E1017-'Raw Data'!D1017&lt;4),'Raw Data'!L1017,IF(AND('Raw Data'!I1017&lt;'Raw Data'!J1017,'Raw Data'!D1017&gt;'Raw Data'!E1017,'Raw Data'!D1017-'Raw Data'!E1017&lt;4),'Raw Data'!K1017,0))</f>
        <v/>
      </c>
      <c r="G1022">
        <f>IF(AND('Raw Data'!J1017&lt;'Raw Data'!I1017, 'Raw Data'!E1017&gt;'Raw Data'!D1017), 'Raw Data'!J1017, 0)</f>
        <v/>
      </c>
      <c r="H1022">
        <f>IF(AND('Raw Data'!J1017&gt;'Raw Data'!I1017, 'Raw Data'!E1017&lt;'Raw Data'!D1017), 'Raw Data'!I1017, 0)</f>
        <v/>
      </c>
      <c r="I1022">
        <f>SUM(J1022:K1022)</f>
        <v/>
      </c>
      <c r="J1022">
        <f>IF(AND('Raw Data'!J1017&gt;'Raw Data'!I1017, 'Raw Data'!E1017&gt;'Raw Data'!D1017), 'Raw Data'!J1017, 0)</f>
        <v/>
      </c>
      <c r="K1022">
        <f>IF(AND('Raw Data'!I1017&gt;'Raw Data'!J1017, 'Raw Data'!D1017&gt;'Raw Data'!E1017), 'Raw Data'!I1017, 0)</f>
        <v/>
      </c>
      <c r="L1022">
        <f>IF('Raw Data'!E1017-'Raw Data'!D1017&gt;3, 'Raw Data'!N1017, 0)</f>
        <v/>
      </c>
      <c r="M1022">
        <f>IF('Raw Data'!D1017-'Raw Data'!E1017&gt;3, 'Raw Data'!M1017, 0)</f>
        <v/>
      </c>
      <c r="N1022">
        <f>IF(ISBLANK('Raw Data'!D1017),0,IF(AND('Raw Data'!E1017&gt;'Raw Data'!D1017,'Raw Data'!E1017-'Raw Data'!D1017&gt;0,'Raw Data'!E1017-'Raw Data'!D1017&lt;4),'Raw Data'!L1017, 0))</f>
        <v/>
      </c>
      <c r="O1022">
        <f>IF(ISBLANK('Raw Data'!D1017),0,IF(AND('Raw Data'!E1017&gt;'Raw Data'!D1017,'Raw Data'!E1017-'Raw Data'!D1017&gt;0,'Raw Data'!D1017-'Raw Data'!E1017&lt;4),'Raw Data'!K1017, 0))</f>
        <v/>
      </c>
      <c r="P1022">
        <f>IF('Raw Data'!E1017-'Raw Data'!D1017&gt;3, 'Raw Data'!N1017, IF('Raw Data'!D1017-'Raw Data'!E1017&gt;3, 'Raw Data'!M1017, 0))</f>
        <v/>
      </c>
      <c r="Q1022">
        <f>IF(ISBLANK('Raw Data'!E1017),0,IF(AND('Raw Data'!E1017-'Raw Data'!D1017&lt;4,'Raw Data'!E1017-'Raw Data'!D1017&gt;0),'Raw Data'!L1017,IF(AND('Raw Data'!D1017&gt;'Raw Data'!E1017,'Raw Data'!D1017-'Raw Data'!E1017&gt;0),'Raw Data'!K1017,0)))</f>
        <v/>
      </c>
      <c r="R1022">
        <f>IF(ISBLANK('Raw Data'!K1017),0,IFERROR(IF(MATCH(SMALL('Raw Data'!K1017:N1017,1),L1022:O1022,0),SMALL('Raw Data'!K1017:N1017,1)),0))</f>
        <v/>
      </c>
      <c r="S1022">
        <f>IF(ISBLANK('Raw Data'!K1017),0,IFERROR(IF(MATCH(SMALL('Raw Data'!K1017:N1017,2),L1022:O1022,0),SMALL('Raw Data'!K1017:N1017,2)),0))</f>
        <v/>
      </c>
      <c r="T1022">
        <f>IF(ISBLANK('Raw Data'!K1017),0,IFERROR(IF(MATCH(SMALL('Raw Data'!K1017:N1017,3),L1022:O1022,0),SMALL('Raw Data'!K1017:N1017,3)),0))</f>
        <v/>
      </c>
      <c r="U1022">
        <f>IF(ISBLANK('Raw Data'!K1017),0,IFERROR(IF(MATCH(SMALL('Raw Data'!K1017:N1017,4),L1022:O1022,0),SMALL('Raw Data'!K1017:N1017,4)),0))</f>
        <v/>
      </c>
      <c r="V1022">
        <f>IF(AND('Raw Data'!D1017&lt;3, 'Raw Data'!E1017&lt;3, 'Raw Data'!A1017&gt;0), 'Raw Data'!AF1017, 0)</f>
        <v/>
      </c>
      <c r="W1022">
        <f>IF(AND('Raw Data'!D1017&lt;4, 'Raw Data'!E1017&lt;4, 'Raw Data'!A1017&gt;0), 'Raw Data'!AI1017, 0)</f>
        <v/>
      </c>
      <c r="X1022">
        <f>IF(AND('Raw Data'!D1017&lt;5, 'Raw Data'!E1017&lt;5, 'Raw Data'!A1017&gt;0), 'Raw Data'!AL1017, 0)</f>
        <v/>
      </c>
      <c r="Y1022">
        <f>IF(AND('Raw Data'!D1017&lt;6, 'Raw Data'!E1017&lt;6, 'Raw Data'!A1017&gt;0), 'Raw Data'!AO1017, 0)</f>
        <v/>
      </c>
      <c r="Z1022">
        <f>IF(ISBLANK('Raw Data'!D1017), 0, IF('Raw Data'!D1017-'Raw Data'!E1017&gt;1, 'Raw Data'!AW1017, 0))</f>
        <v/>
      </c>
      <c r="AA1022">
        <f>IF(ISBLANK('Raw Data'!A1017), 0, IF(ABS('Raw Data'!D1017-'Raw Data'!E1017)&lt;2, 'Raw Data'!AX1017, 0))</f>
        <v/>
      </c>
      <c r="AB1022">
        <f>IF(ISBLANK('Raw Data'!D1017), 0, IF('Raw Data'!E1017-'Raw Data'!D1017&gt;1, 'Raw Data'!AY1017, 0))</f>
        <v/>
      </c>
      <c r="AC1022">
        <f>IF(ISBLANK('Raw Data'!D1017), 0, IF('Raw Data'!D1017-'Raw Data'!E1017&gt;2, 'Raw Data'!AZ1017, 0))</f>
        <v/>
      </c>
      <c r="AD1022">
        <f>IF(ISBLANK('Raw Data'!A1017), 0, IF(ABS('Raw Data'!D1017-'Raw Data'!E1017)&lt;3, 'Raw Data'!BA1017, 0))</f>
        <v/>
      </c>
      <c r="AE1022">
        <f>IF(ISBLANK('Raw Data'!D1017), 0, IF('Raw Data'!E1017-'Raw Data'!D1017&gt;2, 'Raw Data'!BB1017, 0))</f>
        <v/>
      </c>
      <c r="AF1022">
        <f>IF(ISBLANK('Raw Data'!D1017), 0, IF('Raw Data'!D1017-'Raw Data'!E1017&gt;3, 'Raw Data'!BC1017, 0))</f>
        <v/>
      </c>
      <c r="AG1022">
        <f>IF(ISBLANK('Raw Data'!A1017), 0, IF(ABS('Raw Data'!D1017-'Raw Data'!E1017)&lt;4, 'Raw Data'!BD1017, 0))</f>
        <v/>
      </c>
      <c r="AH1022">
        <f>IF(ISBLANK('Raw Data'!D1017), 0, IF('Raw Data'!E1017-'Raw Data'!D1017&gt;3, 'Raw Data'!BE1017, 0))</f>
        <v/>
      </c>
      <c r="AI1022">
        <f>IF(SUM('Raw Data'!D1017:E1017)&gt;'Raw Data'!F1017, 'Raw Data'!G1017, 0)</f>
        <v/>
      </c>
      <c r="AJ1022">
        <f>IF(ISBLANK('Raw Data'!D1017), 0, IF(SUM('Raw Data'!D1017:E1017)&lt;'Raw Data'!F1017, 'Raw Data'!H1017, 0))</f>
        <v/>
      </c>
      <c r="AK1022">
        <f>IF(ISBLANK('Raw Data'!A1017), 0, IF(AND('Raw Data'!D1017&lt;3, 'Raw Data'!E1017&lt;3, 'Raw Data'!F1017&lt;BB$2), 'Raw Data'!AF1017, 0))</f>
        <v/>
      </c>
      <c r="AL1022">
        <f>IF(ISBLANK('Raw Data'!A1017), 0, IF(AND('Raw Data'!D1017&lt;4, 'Raw Data'!E1017&lt;4, 'Raw Data'!F1017&lt;BB$2), 'Raw Data'!AI1017, 0))</f>
        <v/>
      </c>
      <c r="AM1022">
        <f>IF(ISBLANK('Raw Data'!A1017), 0, IF(AND('Raw Data'!D1017&lt;5, 'Raw Data'!E1017&lt;5, 'Raw Data'!F1017&lt;BB$2), 'Raw Data'!AL1017, 0))</f>
        <v/>
      </c>
      <c r="AN1022">
        <f>IF(ISBLANK('Raw Data'!A1017), 0, IF(AND('Raw Data'!D1017&lt;6, 'Raw Data'!E1017&lt;6, 'Raw Data'!F1017&lt;BB$2), 'Raw Data'!AO1017, 0))</f>
        <v/>
      </c>
      <c r="AO1022">
        <f>IF(ISBLANK('Raw Data'!A1017), 0, IF(AND('Raw Data'!I1017&lt;Analysis!$BC$2, 'Raw Data'!D1017-'Raw Data'!E1017&gt;1), 'Raw Data'!AW1017, IF(AND('Raw Data'!J1017&lt;Analysis!$BC$2, 'Raw Data'!E1017-'Raw Data'!D1017&gt;1), 'Raw Data'!AY1017, 0)))</f>
        <v/>
      </c>
      <c r="AP1022">
        <f>IF(ISBLANK('Raw Data'!A1017), 0, IF(AND('Raw Data'!I1017&lt;Analysis!$BC$2, 'Raw Data'!D1017-'Raw Data'!E1017&gt;2), 'Raw Data'!AZ1017, IF(AND('Raw Data'!J1017&lt;Analysis!$BC$2, 'Raw Data'!E1017-'Raw Data'!D1017&gt;2), 'Raw Data'!BB1017, 0)))</f>
        <v/>
      </c>
      <c r="AQ1022">
        <f>IF(ISBLANK('Raw Data'!A1017), 0, IF(AND('Raw Data'!I1017&lt;Analysis!$BC$2, 'Raw Data'!D1017-'Raw Data'!E1017&gt;3), 'Raw Data'!BC1017, IF(AND('Raw Data'!J1017&lt;Analysis!$BC$2, 'Raw Data'!E1017-'Raw Data'!D1017&gt;3), 'Raw Data'!BE1017, 0)))</f>
        <v/>
      </c>
      <c r="AR1022">
        <f>IF('Hidden Analysiss'!D1018=1,IF(ABS('Raw Data'!E1017-'Raw Data'!D1017)&lt;2,'Raw Data'!AX1017,0), 0)</f>
        <v/>
      </c>
      <c r="AS1022">
        <f>IF('Hidden Analysiss'!D1018=1,IF(ABS('Raw Data'!E1017-'Raw Data'!D1017)&lt;3,'Raw Data'!BA1017,0), 0)</f>
        <v/>
      </c>
      <c r="AT1022">
        <f>IF('Hidden Analysiss'!D1018=1,IF(ABS('Raw Data'!E1017-'Raw Data'!D1017)&lt;4,'Raw Data'!BD1017,0), 0)</f>
        <v/>
      </c>
      <c r="AU1022">
        <f>IF(AND('Hidden Analysiss'!E1018=1, ABS('Raw Data'!E1017-'Raw Data'!D1017)&lt;2), 'Raw Data'!AX1017, 0)</f>
        <v/>
      </c>
      <c r="AV1022">
        <f>IF(AND('Hidden Analysiss'!E1018=1, ABS('Raw Data'!E1017-'Raw Data'!D1017)&lt;3), 'Raw Data'!BA1017, 0)</f>
        <v/>
      </c>
      <c r="AW1022">
        <f>IF(AND('Hidden Analysiss'!E1018=1, ABS('Raw Data'!E1017-'Raw Data'!D1017)&lt;3), 'Raw Data'!BD1017, 0)</f>
        <v/>
      </c>
    </row>
    <row r="1023">
      <c r="A1023" s="1">
        <f>'Raw Data'!A1018</f>
        <v/>
      </c>
      <c r="B1023">
        <f>IF('Raw Data'!E1018&gt;'Raw Data'!D1018, 'Raw Data'!J1018, 0)</f>
        <v/>
      </c>
      <c r="C1023">
        <f>IF('Raw Data'!D1018&gt;'Raw Data'!E1018, 'Raw Data'!I1018, 0)</f>
        <v/>
      </c>
      <c r="D1023">
        <f>SUM(G1023:H1023)</f>
        <v/>
      </c>
      <c r="E1023">
        <f>IF(AND('Raw Data'!J1018&lt;'Raw Data'!I1018,'Raw Data'!E1018&gt;'Raw Data'!D1018,'Raw Data'!E1018-'Raw Data'!D1018&gt;3),'Raw Data'!N1018,IF(AND('Raw Data'!I1018&lt;'Raw Data'!J1018,'Raw Data'!D1018&gt;'Raw Data'!E1018,'Raw Data'!D1018-'Raw Data'!E1018&gt;3),'Raw Data'!M1018,0))</f>
        <v/>
      </c>
      <c r="F1023">
        <f>IF(AND('Raw Data'!J1018&lt;'Raw Data'!I1018,'Raw Data'!E1018&gt;'Raw Data'!D1018,'Raw Data'!E1018-'Raw Data'!D1018&lt;4),'Raw Data'!L1018,IF(AND('Raw Data'!I1018&lt;'Raw Data'!J1018,'Raw Data'!D1018&gt;'Raw Data'!E1018,'Raw Data'!D1018-'Raw Data'!E1018&lt;4),'Raw Data'!K1018,0))</f>
        <v/>
      </c>
      <c r="G1023">
        <f>IF(AND('Raw Data'!J1018&lt;'Raw Data'!I1018, 'Raw Data'!E1018&gt;'Raw Data'!D1018), 'Raw Data'!J1018, 0)</f>
        <v/>
      </c>
      <c r="H1023">
        <f>IF(AND('Raw Data'!J1018&gt;'Raw Data'!I1018, 'Raw Data'!E1018&lt;'Raw Data'!D1018), 'Raw Data'!I1018, 0)</f>
        <v/>
      </c>
      <c r="I1023">
        <f>SUM(J1023:K1023)</f>
        <v/>
      </c>
      <c r="J1023">
        <f>IF(AND('Raw Data'!J1018&gt;'Raw Data'!I1018, 'Raw Data'!E1018&gt;'Raw Data'!D1018), 'Raw Data'!J1018, 0)</f>
        <v/>
      </c>
      <c r="K1023">
        <f>IF(AND('Raw Data'!I1018&gt;'Raw Data'!J1018, 'Raw Data'!D1018&gt;'Raw Data'!E1018), 'Raw Data'!I1018, 0)</f>
        <v/>
      </c>
      <c r="L1023">
        <f>IF('Raw Data'!E1018-'Raw Data'!D1018&gt;3, 'Raw Data'!N1018, 0)</f>
        <v/>
      </c>
      <c r="M1023">
        <f>IF('Raw Data'!D1018-'Raw Data'!E1018&gt;3, 'Raw Data'!M1018, 0)</f>
        <v/>
      </c>
      <c r="N1023">
        <f>IF(ISBLANK('Raw Data'!D1018),0,IF(AND('Raw Data'!E1018&gt;'Raw Data'!D1018,'Raw Data'!E1018-'Raw Data'!D1018&gt;0,'Raw Data'!E1018-'Raw Data'!D1018&lt;4),'Raw Data'!L1018, 0))</f>
        <v/>
      </c>
      <c r="O1023">
        <f>IF(ISBLANK('Raw Data'!D1018),0,IF(AND('Raw Data'!E1018&gt;'Raw Data'!D1018,'Raw Data'!E1018-'Raw Data'!D1018&gt;0,'Raw Data'!D1018-'Raw Data'!E1018&lt;4),'Raw Data'!K1018, 0))</f>
        <v/>
      </c>
      <c r="P1023">
        <f>IF('Raw Data'!E1018-'Raw Data'!D1018&gt;3, 'Raw Data'!N1018, IF('Raw Data'!D1018-'Raw Data'!E1018&gt;3, 'Raw Data'!M1018, 0))</f>
        <v/>
      </c>
      <c r="Q1023">
        <f>IF(ISBLANK('Raw Data'!E1018),0,IF(AND('Raw Data'!E1018-'Raw Data'!D1018&lt;4,'Raw Data'!E1018-'Raw Data'!D1018&gt;0),'Raw Data'!L1018,IF(AND('Raw Data'!D1018&gt;'Raw Data'!E1018,'Raw Data'!D1018-'Raw Data'!E1018&gt;0),'Raw Data'!K1018,0)))</f>
        <v/>
      </c>
      <c r="R1023">
        <f>IF(ISBLANK('Raw Data'!K1018),0,IFERROR(IF(MATCH(SMALL('Raw Data'!K1018:N1018,1),L1023:O1023,0),SMALL('Raw Data'!K1018:N1018,1)),0))</f>
        <v/>
      </c>
      <c r="S1023">
        <f>IF(ISBLANK('Raw Data'!K1018),0,IFERROR(IF(MATCH(SMALL('Raw Data'!K1018:N1018,2),L1023:O1023,0),SMALL('Raw Data'!K1018:N1018,2)),0))</f>
        <v/>
      </c>
      <c r="T1023">
        <f>IF(ISBLANK('Raw Data'!K1018),0,IFERROR(IF(MATCH(SMALL('Raw Data'!K1018:N1018,3),L1023:O1023,0),SMALL('Raw Data'!K1018:N1018,3)),0))</f>
        <v/>
      </c>
      <c r="U1023">
        <f>IF(ISBLANK('Raw Data'!K1018),0,IFERROR(IF(MATCH(SMALL('Raw Data'!K1018:N1018,4),L1023:O1023,0),SMALL('Raw Data'!K1018:N1018,4)),0))</f>
        <v/>
      </c>
      <c r="V1023">
        <f>IF(AND('Raw Data'!D1018&lt;3, 'Raw Data'!E1018&lt;3, 'Raw Data'!A1018&gt;0), 'Raw Data'!AF1018, 0)</f>
        <v/>
      </c>
      <c r="W1023">
        <f>IF(AND('Raw Data'!D1018&lt;4, 'Raw Data'!E1018&lt;4, 'Raw Data'!A1018&gt;0), 'Raw Data'!AI1018, 0)</f>
        <v/>
      </c>
      <c r="X1023">
        <f>IF(AND('Raw Data'!D1018&lt;5, 'Raw Data'!E1018&lt;5, 'Raw Data'!A1018&gt;0), 'Raw Data'!AL1018, 0)</f>
        <v/>
      </c>
      <c r="Y1023">
        <f>IF(AND('Raw Data'!D1018&lt;6, 'Raw Data'!E1018&lt;6, 'Raw Data'!A1018&gt;0), 'Raw Data'!AO1018, 0)</f>
        <v/>
      </c>
      <c r="Z1023">
        <f>IF(ISBLANK('Raw Data'!D1018), 0, IF('Raw Data'!D1018-'Raw Data'!E1018&gt;1, 'Raw Data'!AW1018, 0))</f>
        <v/>
      </c>
      <c r="AA1023">
        <f>IF(ISBLANK('Raw Data'!A1018), 0, IF(ABS('Raw Data'!D1018-'Raw Data'!E1018)&lt;2, 'Raw Data'!AX1018, 0))</f>
        <v/>
      </c>
      <c r="AB1023">
        <f>IF(ISBLANK('Raw Data'!D1018), 0, IF('Raw Data'!E1018-'Raw Data'!D1018&gt;1, 'Raw Data'!AY1018, 0))</f>
        <v/>
      </c>
      <c r="AC1023">
        <f>IF(ISBLANK('Raw Data'!D1018), 0, IF('Raw Data'!D1018-'Raw Data'!E1018&gt;2, 'Raw Data'!AZ1018, 0))</f>
        <v/>
      </c>
      <c r="AD1023">
        <f>IF(ISBLANK('Raw Data'!A1018), 0, IF(ABS('Raw Data'!D1018-'Raw Data'!E1018)&lt;3, 'Raw Data'!BA1018, 0))</f>
        <v/>
      </c>
      <c r="AE1023">
        <f>IF(ISBLANK('Raw Data'!D1018), 0, IF('Raw Data'!E1018-'Raw Data'!D1018&gt;2, 'Raw Data'!BB1018, 0))</f>
        <v/>
      </c>
      <c r="AF1023">
        <f>IF(ISBLANK('Raw Data'!D1018), 0, IF('Raw Data'!D1018-'Raw Data'!E1018&gt;3, 'Raw Data'!BC1018, 0))</f>
        <v/>
      </c>
      <c r="AG1023">
        <f>IF(ISBLANK('Raw Data'!A1018), 0, IF(ABS('Raw Data'!D1018-'Raw Data'!E1018)&lt;4, 'Raw Data'!BD1018, 0))</f>
        <v/>
      </c>
      <c r="AH1023">
        <f>IF(ISBLANK('Raw Data'!D1018), 0, IF('Raw Data'!E1018-'Raw Data'!D1018&gt;3, 'Raw Data'!BE1018, 0))</f>
        <v/>
      </c>
      <c r="AI1023">
        <f>IF(SUM('Raw Data'!D1018:E1018)&gt;'Raw Data'!F1018, 'Raw Data'!G1018, 0)</f>
        <v/>
      </c>
      <c r="AJ1023">
        <f>IF(ISBLANK('Raw Data'!D1018), 0, IF(SUM('Raw Data'!D1018:E1018)&lt;'Raw Data'!F1018, 'Raw Data'!H1018, 0))</f>
        <v/>
      </c>
      <c r="AK1023">
        <f>IF(ISBLANK('Raw Data'!A1018), 0, IF(AND('Raw Data'!D1018&lt;3, 'Raw Data'!E1018&lt;3, 'Raw Data'!F1018&lt;BB$2), 'Raw Data'!AF1018, 0))</f>
        <v/>
      </c>
      <c r="AL1023">
        <f>IF(ISBLANK('Raw Data'!A1018), 0, IF(AND('Raw Data'!D1018&lt;4, 'Raw Data'!E1018&lt;4, 'Raw Data'!F1018&lt;BB$2), 'Raw Data'!AI1018, 0))</f>
        <v/>
      </c>
      <c r="AM1023">
        <f>IF(ISBLANK('Raw Data'!A1018), 0, IF(AND('Raw Data'!D1018&lt;5, 'Raw Data'!E1018&lt;5, 'Raw Data'!F1018&lt;BB$2), 'Raw Data'!AL1018, 0))</f>
        <v/>
      </c>
      <c r="AN1023">
        <f>IF(ISBLANK('Raw Data'!A1018), 0, IF(AND('Raw Data'!D1018&lt;6, 'Raw Data'!E1018&lt;6, 'Raw Data'!F1018&lt;BB$2), 'Raw Data'!AO1018, 0))</f>
        <v/>
      </c>
      <c r="AO1023">
        <f>IF(ISBLANK('Raw Data'!A1018), 0, IF(AND('Raw Data'!I1018&lt;Analysis!$BC$2, 'Raw Data'!D1018-'Raw Data'!E1018&gt;1), 'Raw Data'!AW1018, IF(AND('Raw Data'!J1018&lt;Analysis!$BC$2, 'Raw Data'!E1018-'Raw Data'!D1018&gt;1), 'Raw Data'!AY1018, 0)))</f>
        <v/>
      </c>
      <c r="AP1023">
        <f>IF(ISBLANK('Raw Data'!A1018), 0, IF(AND('Raw Data'!I1018&lt;Analysis!$BC$2, 'Raw Data'!D1018-'Raw Data'!E1018&gt;2), 'Raw Data'!AZ1018, IF(AND('Raw Data'!J1018&lt;Analysis!$BC$2, 'Raw Data'!E1018-'Raw Data'!D1018&gt;2), 'Raw Data'!BB1018, 0)))</f>
        <v/>
      </c>
      <c r="AQ1023">
        <f>IF(ISBLANK('Raw Data'!A1018), 0, IF(AND('Raw Data'!I1018&lt;Analysis!$BC$2, 'Raw Data'!D1018-'Raw Data'!E1018&gt;3), 'Raw Data'!BC1018, IF(AND('Raw Data'!J1018&lt;Analysis!$BC$2, 'Raw Data'!E1018-'Raw Data'!D1018&gt;3), 'Raw Data'!BE1018, 0)))</f>
        <v/>
      </c>
      <c r="AR1023">
        <f>IF('Hidden Analysiss'!D1019=1,IF(ABS('Raw Data'!E1018-'Raw Data'!D1018)&lt;2,'Raw Data'!AX1018,0), 0)</f>
        <v/>
      </c>
      <c r="AS1023">
        <f>IF('Hidden Analysiss'!D1019=1,IF(ABS('Raw Data'!E1018-'Raw Data'!D1018)&lt;3,'Raw Data'!BA1018,0), 0)</f>
        <v/>
      </c>
      <c r="AT1023">
        <f>IF('Hidden Analysiss'!D1019=1,IF(ABS('Raw Data'!E1018-'Raw Data'!D1018)&lt;4,'Raw Data'!BD1018,0), 0)</f>
        <v/>
      </c>
      <c r="AU1023">
        <f>IF(AND('Hidden Analysiss'!E1019=1, ABS('Raw Data'!E1018-'Raw Data'!D1018)&lt;2), 'Raw Data'!AX1018, 0)</f>
        <v/>
      </c>
      <c r="AV1023">
        <f>IF(AND('Hidden Analysiss'!E1019=1, ABS('Raw Data'!E1018-'Raw Data'!D1018)&lt;3), 'Raw Data'!BA1018, 0)</f>
        <v/>
      </c>
      <c r="AW1023">
        <f>IF(AND('Hidden Analysiss'!E1019=1, ABS('Raw Data'!E1018-'Raw Data'!D1018)&lt;3), 'Raw Data'!BD1018, 0)</f>
        <v/>
      </c>
    </row>
    <row r="1024">
      <c r="A1024" s="1">
        <f>'Raw Data'!A1019</f>
        <v/>
      </c>
      <c r="B1024">
        <f>IF('Raw Data'!E1019&gt;'Raw Data'!D1019, 'Raw Data'!J1019, 0)</f>
        <v/>
      </c>
      <c r="C1024">
        <f>IF('Raw Data'!D1019&gt;'Raw Data'!E1019, 'Raw Data'!I1019, 0)</f>
        <v/>
      </c>
      <c r="D1024">
        <f>SUM(G1024:H1024)</f>
        <v/>
      </c>
      <c r="E1024">
        <f>IF(AND('Raw Data'!J1019&lt;'Raw Data'!I1019,'Raw Data'!E1019&gt;'Raw Data'!D1019,'Raw Data'!E1019-'Raw Data'!D1019&gt;3),'Raw Data'!N1019,IF(AND('Raw Data'!I1019&lt;'Raw Data'!J1019,'Raw Data'!D1019&gt;'Raw Data'!E1019,'Raw Data'!D1019-'Raw Data'!E1019&gt;3),'Raw Data'!M1019,0))</f>
        <v/>
      </c>
      <c r="F1024">
        <f>IF(AND('Raw Data'!J1019&lt;'Raw Data'!I1019,'Raw Data'!E1019&gt;'Raw Data'!D1019,'Raw Data'!E1019-'Raw Data'!D1019&lt;4),'Raw Data'!L1019,IF(AND('Raw Data'!I1019&lt;'Raw Data'!J1019,'Raw Data'!D1019&gt;'Raw Data'!E1019,'Raw Data'!D1019-'Raw Data'!E1019&lt;4),'Raw Data'!K1019,0))</f>
        <v/>
      </c>
      <c r="G1024">
        <f>IF(AND('Raw Data'!J1019&lt;'Raw Data'!I1019, 'Raw Data'!E1019&gt;'Raw Data'!D1019), 'Raw Data'!J1019, 0)</f>
        <v/>
      </c>
      <c r="H1024">
        <f>IF(AND('Raw Data'!J1019&gt;'Raw Data'!I1019, 'Raw Data'!E1019&lt;'Raw Data'!D1019), 'Raw Data'!I1019, 0)</f>
        <v/>
      </c>
      <c r="I1024">
        <f>SUM(J1024:K1024)</f>
        <v/>
      </c>
      <c r="J1024">
        <f>IF(AND('Raw Data'!J1019&gt;'Raw Data'!I1019, 'Raw Data'!E1019&gt;'Raw Data'!D1019), 'Raw Data'!J1019, 0)</f>
        <v/>
      </c>
      <c r="K1024">
        <f>IF(AND('Raw Data'!I1019&gt;'Raw Data'!J1019, 'Raw Data'!D1019&gt;'Raw Data'!E1019), 'Raw Data'!I1019, 0)</f>
        <v/>
      </c>
      <c r="L1024">
        <f>IF('Raw Data'!E1019-'Raw Data'!D1019&gt;3, 'Raw Data'!N1019, 0)</f>
        <v/>
      </c>
      <c r="M1024">
        <f>IF('Raw Data'!D1019-'Raw Data'!E1019&gt;3, 'Raw Data'!M1019, 0)</f>
        <v/>
      </c>
      <c r="N1024">
        <f>IF(ISBLANK('Raw Data'!D1019),0,IF(AND('Raw Data'!E1019&gt;'Raw Data'!D1019,'Raw Data'!E1019-'Raw Data'!D1019&gt;0,'Raw Data'!E1019-'Raw Data'!D1019&lt;4),'Raw Data'!L1019, 0))</f>
        <v/>
      </c>
      <c r="O1024">
        <f>IF(ISBLANK('Raw Data'!D1019),0,IF(AND('Raw Data'!E1019&gt;'Raw Data'!D1019,'Raw Data'!E1019-'Raw Data'!D1019&gt;0,'Raw Data'!D1019-'Raw Data'!E1019&lt;4),'Raw Data'!K1019, 0))</f>
        <v/>
      </c>
      <c r="P1024">
        <f>IF('Raw Data'!E1019-'Raw Data'!D1019&gt;3, 'Raw Data'!N1019, IF('Raw Data'!D1019-'Raw Data'!E1019&gt;3, 'Raw Data'!M1019, 0))</f>
        <v/>
      </c>
      <c r="Q1024">
        <f>IF(ISBLANK('Raw Data'!E1019),0,IF(AND('Raw Data'!E1019-'Raw Data'!D1019&lt;4,'Raw Data'!E1019-'Raw Data'!D1019&gt;0),'Raw Data'!L1019,IF(AND('Raw Data'!D1019&gt;'Raw Data'!E1019,'Raw Data'!D1019-'Raw Data'!E1019&gt;0),'Raw Data'!K1019,0)))</f>
        <v/>
      </c>
      <c r="R1024">
        <f>IF(ISBLANK('Raw Data'!K1019),0,IFERROR(IF(MATCH(SMALL('Raw Data'!K1019:N1019,1),L1024:O1024,0),SMALL('Raw Data'!K1019:N1019,1)),0))</f>
        <v/>
      </c>
      <c r="S1024">
        <f>IF(ISBLANK('Raw Data'!K1019),0,IFERROR(IF(MATCH(SMALL('Raw Data'!K1019:N1019,2),L1024:O1024,0),SMALL('Raw Data'!K1019:N1019,2)),0))</f>
        <v/>
      </c>
      <c r="T1024">
        <f>IF(ISBLANK('Raw Data'!K1019),0,IFERROR(IF(MATCH(SMALL('Raw Data'!K1019:N1019,3),L1024:O1024,0),SMALL('Raw Data'!K1019:N1019,3)),0))</f>
        <v/>
      </c>
      <c r="U1024">
        <f>IF(ISBLANK('Raw Data'!K1019),0,IFERROR(IF(MATCH(SMALL('Raw Data'!K1019:N1019,4),L1024:O1024,0),SMALL('Raw Data'!K1019:N1019,4)),0))</f>
        <v/>
      </c>
      <c r="V1024">
        <f>IF(AND('Raw Data'!D1019&lt;3, 'Raw Data'!E1019&lt;3, 'Raw Data'!A1019&gt;0), 'Raw Data'!AF1019, 0)</f>
        <v/>
      </c>
      <c r="W1024">
        <f>IF(AND('Raw Data'!D1019&lt;4, 'Raw Data'!E1019&lt;4, 'Raw Data'!A1019&gt;0), 'Raw Data'!AI1019, 0)</f>
        <v/>
      </c>
      <c r="X1024">
        <f>IF(AND('Raw Data'!D1019&lt;5, 'Raw Data'!E1019&lt;5, 'Raw Data'!A1019&gt;0), 'Raw Data'!AL1019, 0)</f>
        <v/>
      </c>
      <c r="Y1024">
        <f>IF(AND('Raw Data'!D1019&lt;6, 'Raw Data'!E1019&lt;6, 'Raw Data'!A1019&gt;0), 'Raw Data'!AO1019, 0)</f>
        <v/>
      </c>
      <c r="Z1024">
        <f>IF(ISBLANK('Raw Data'!D1019), 0, IF('Raw Data'!D1019-'Raw Data'!E1019&gt;1, 'Raw Data'!AW1019, 0))</f>
        <v/>
      </c>
      <c r="AA1024">
        <f>IF(ISBLANK('Raw Data'!A1019), 0, IF(ABS('Raw Data'!D1019-'Raw Data'!E1019)&lt;2, 'Raw Data'!AX1019, 0))</f>
        <v/>
      </c>
      <c r="AB1024">
        <f>IF(ISBLANK('Raw Data'!D1019), 0, IF('Raw Data'!E1019-'Raw Data'!D1019&gt;1, 'Raw Data'!AY1019, 0))</f>
        <v/>
      </c>
      <c r="AC1024">
        <f>IF(ISBLANK('Raw Data'!D1019), 0, IF('Raw Data'!D1019-'Raw Data'!E1019&gt;2, 'Raw Data'!AZ1019, 0))</f>
        <v/>
      </c>
      <c r="AD1024">
        <f>IF(ISBLANK('Raw Data'!A1019), 0, IF(ABS('Raw Data'!D1019-'Raw Data'!E1019)&lt;3, 'Raw Data'!BA1019, 0))</f>
        <v/>
      </c>
      <c r="AE1024">
        <f>IF(ISBLANK('Raw Data'!D1019), 0, IF('Raw Data'!E1019-'Raw Data'!D1019&gt;2, 'Raw Data'!BB1019, 0))</f>
        <v/>
      </c>
      <c r="AF1024">
        <f>IF(ISBLANK('Raw Data'!D1019), 0, IF('Raw Data'!D1019-'Raw Data'!E1019&gt;3, 'Raw Data'!BC1019, 0))</f>
        <v/>
      </c>
      <c r="AG1024">
        <f>IF(ISBLANK('Raw Data'!A1019), 0, IF(ABS('Raw Data'!D1019-'Raw Data'!E1019)&lt;4, 'Raw Data'!BD1019, 0))</f>
        <v/>
      </c>
      <c r="AH1024">
        <f>IF(ISBLANK('Raw Data'!D1019), 0, IF('Raw Data'!E1019-'Raw Data'!D1019&gt;3, 'Raw Data'!BE1019, 0))</f>
        <v/>
      </c>
      <c r="AI1024">
        <f>IF(SUM('Raw Data'!D1019:E1019)&gt;'Raw Data'!F1019, 'Raw Data'!G1019, 0)</f>
        <v/>
      </c>
      <c r="AJ1024">
        <f>IF(ISBLANK('Raw Data'!D1019), 0, IF(SUM('Raw Data'!D1019:E1019)&lt;'Raw Data'!F1019, 'Raw Data'!H1019, 0))</f>
        <v/>
      </c>
      <c r="AK1024">
        <f>IF(ISBLANK('Raw Data'!A1019), 0, IF(AND('Raw Data'!D1019&lt;3, 'Raw Data'!E1019&lt;3, 'Raw Data'!F1019&lt;BB$2), 'Raw Data'!AF1019, 0))</f>
        <v/>
      </c>
      <c r="AL1024">
        <f>IF(ISBLANK('Raw Data'!A1019), 0, IF(AND('Raw Data'!D1019&lt;4, 'Raw Data'!E1019&lt;4, 'Raw Data'!F1019&lt;BB$2), 'Raw Data'!AI1019, 0))</f>
        <v/>
      </c>
      <c r="AM1024">
        <f>IF(ISBLANK('Raw Data'!A1019), 0, IF(AND('Raw Data'!D1019&lt;5, 'Raw Data'!E1019&lt;5, 'Raw Data'!F1019&lt;BB$2), 'Raw Data'!AL1019, 0))</f>
        <v/>
      </c>
      <c r="AN1024">
        <f>IF(ISBLANK('Raw Data'!A1019), 0, IF(AND('Raw Data'!D1019&lt;6, 'Raw Data'!E1019&lt;6, 'Raw Data'!F1019&lt;BB$2), 'Raw Data'!AO1019, 0))</f>
        <v/>
      </c>
      <c r="AO1024">
        <f>IF(ISBLANK('Raw Data'!A1019), 0, IF(AND('Raw Data'!I1019&lt;Analysis!$BC$2, 'Raw Data'!D1019-'Raw Data'!E1019&gt;1), 'Raw Data'!AW1019, IF(AND('Raw Data'!J1019&lt;Analysis!$BC$2, 'Raw Data'!E1019-'Raw Data'!D1019&gt;1), 'Raw Data'!AY1019, 0)))</f>
        <v/>
      </c>
      <c r="AP1024">
        <f>IF(ISBLANK('Raw Data'!A1019), 0, IF(AND('Raw Data'!I1019&lt;Analysis!$BC$2, 'Raw Data'!D1019-'Raw Data'!E1019&gt;2), 'Raw Data'!AZ1019, IF(AND('Raw Data'!J1019&lt;Analysis!$BC$2, 'Raw Data'!E1019-'Raw Data'!D1019&gt;2), 'Raw Data'!BB1019, 0)))</f>
        <v/>
      </c>
      <c r="AQ1024">
        <f>IF(ISBLANK('Raw Data'!A1019), 0, IF(AND('Raw Data'!I1019&lt;Analysis!$BC$2, 'Raw Data'!D1019-'Raw Data'!E1019&gt;3), 'Raw Data'!BC1019, IF(AND('Raw Data'!J1019&lt;Analysis!$BC$2, 'Raw Data'!E1019-'Raw Data'!D1019&gt;3), 'Raw Data'!BE1019, 0)))</f>
        <v/>
      </c>
      <c r="AR1024">
        <f>IF('Hidden Analysiss'!D1020=1,IF(ABS('Raw Data'!E1019-'Raw Data'!D1019)&lt;2,'Raw Data'!AX1019,0), 0)</f>
        <v/>
      </c>
      <c r="AS1024">
        <f>IF('Hidden Analysiss'!D1020=1,IF(ABS('Raw Data'!E1019-'Raw Data'!D1019)&lt;3,'Raw Data'!BA1019,0), 0)</f>
        <v/>
      </c>
      <c r="AT1024">
        <f>IF('Hidden Analysiss'!D1020=1,IF(ABS('Raw Data'!E1019-'Raw Data'!D1019)&lt;4,'Raw Data'!BD1019,0), 0)</f>
        <v/>
      </c>
      <c r="AU1024">
        <f>IF(AND('Hidden Analysiss'!E1020=1, ABS('Raw Data'!E1019-'Raw Data'!D1019)&lt;2), 'Raw Data'!AX1019, 0)</f>
        <v/>
      </c>
      <c r="AV1024">
        <f>IF(AND('Hidden Analysiss'!E1020=1, ABS('Raw Data'!E1019-'Raw Data'!D1019)&lt;3), 'Raw Data'!BA1019, 0)</f>
        <v/>
      </c>
      <c r="AW1024">
        <f>IF(AND('Hidden Analysiss'!E1020=1, ABS('Raw Data'!E1019-'Raw Data'!D1019)&lt;3), 'Raw Data'!BD1019, 0)</f>
        <v/>
      </c>
    </row>
    <row r="1025">
      <c r="A1025" s="1">
        <f>'Raw Data'!A1020</f>
        <v/>
      </c>
      <c r="B1025">
        <f>IF('Raw Data'!E1020&gt;'Raw Data'!D1020, 'Raw Data'!J1020, 0)</f>
        <v/>
      </c>
      <c r="C1025">
        <f>IF('Raw Data'!D1020&gt;'Raw Data'!E1020, 'Raw Data'!I1020, 0)</f>
        <v/>
      </c>
      <c r="D1025">
        <f>SUM(G1025:H1025)</f>
        <v/>
      </c>
      <c r="E1025">
        <f>IF(AND('Raw Data'!J1020&lt;'Raw Data'!I1020,'Raw Data'!E1020&gt;'Raw Data'!D1020,'Raw Data'!E1020-'Raw Data'!D1020&gt;3),'Raw Data'!N1020,IF(AND('Raw Data'!I1020&lt;'Raw Data'!J1020,'Raw Data'!D1020&gt;'Raw Data'!E1020,'Raw Data'!D1020-'Raw Data'!E1020&gt;3),'Raw Data'!M1020,0))</f>
        <v/>
      </c>
      <c r="F1025">
        <f>IF(AND('Raw Data'!J1020&lt;'Raw Data'!I1020,'Raw Data'!E1020&gt;'Raw Data'!D1020,'Raw Data'!E1020-'Raw Data'!D1020&lt;4),'Raw Data'!L1020,IF(AND('Raw Data'!I1020&lt;'Raw Data'!J1020,'Raw Data'!D1020&gt;'Raw Data'!E1020,'Raw Data'!D1020-'Raw Data'!E1020&lt;4),'Raw Data'!K1020,0))</f>
        <v/>
      </c>
      <c r="G1025">
        <f>IF(AND('Raw Data'!J1020&lt;'Raw Data'!I1020, 'Raw Data'!E1020&gt;'Raw Data'!D1020), 'Raw Data'!J1020, 0)</f>
        <v/>
      </c>
      <c r="H1025">
        <f>IF(AND('Raw Data'!J1020&gt;'Raw Data'!I1020, 'Raw Data'!E1020&lt;'Raw Data'!D1020), 'Raw Data'!I1020, 0)</f>
        <v/>
      </c>
      <c r="I1025">
        <f>SUM(J1025:K1025)</f>
        <v/>
      </c>
      <c r="J1025">
        <f>IF(AND('Raw Data'!J1020&gt;'Raw Data'!I1020, 'Raw Data'!E1020&gt;'Raw Data'!D1020), 'Raw Data'!J1020, 0)</f>
        <v/>
      </c>
      <c r="K1025">
        <f>IF(AND('Raw Data'!I1020&gt;'Raw Data'!J1020, 'Raw Data'!D1020&gt;'Raw Data'!E1020), 'Raw Data'!I1020, 0)</f>
        <v/>
      </c>
      <c r="L1025">
        <f>IF('Raw Data'!E1020-'Raw Data'!D1020&gt;3, 'Raw Data'!N1020, 0)</f>
        <v/>
      </c>
      <c r="M1025">
        <f>IF('Raw Data'!D1020-'Raw Data'!E1020&gt;3, 'Raw Data'!M1020, 0)</f>
        <v/>
      </c>
      <c r="N1025">
        <f>IF(ISBLANK('Raw Data'!D1020),0,IF(AND('Raw Data'!E1020&gt;'Raw Data'!D1020,'Raw Data'!E1020-'Raw Data'!D1020&gt;0,'Raw Data'!E1020-'Raw Data'!D1020&lt;4),'Raw Data'!L1020, 0))</f>
        <v/>
      </c>
      <c r="O1025">
        <f>IF(ISBLANK('Raw Data'!D1020),0,IF(AND('Raw Data'!E1020&gt;'Raw Data'!D1020,'Raw Data'!E1020-'Raw Data'!D1020&gt;0,'Raw Data'!D1020-'Raw Data'!E1020&lt;4),'Raw Data'!K1020, 0))</f>
        <v/>
      </c>
      <c r="P1025">
        <f>IF('Raw Data'!E1020-'Raw Data'!D1020&gt;3, 'Raw Data'!N1020, IF('Raw Data'!D1020-'Raw Data'!E1020&gt;3, 'Raw Data'!M1020, 0))</f>
        <v/>
      </c>
      <c r="Q1025">
        <f>IF(ISBLANK('Raw Data'!E1020),0,IF(AND('Raw Data'!E1020-'Raw Data'!D1020&lt;4,'Raw Data'!E1020-'Raw Data'!D1020&gt;0),'Raw Data'!L1020,IF(AND('Raw Data'!D1020&gt;'Raw Data'!E1020,'Raw Data'!D1020-'Raw Data'!E1020&gt;0),'Raw Data'!K1020,0)))</f>
        <v/>
      </c>
      <c r="R1025">
        <f>IF(ISBLANK('Raw Data'!K1020),0,IFERROR(IF(MATCH(SMALL('Raw Data'!K1020:N1020,1),L1025:O1025,0),SMALL('Raw Data'!K1020:N1020,1)),0))</f>
        <v/>
      </c>
      <c r="S1025">
        <f>IF(ISBLANK('Raw Data'!K1020),0,IFERROR(IF(MATCH(SMALL('Raw Data'!K1020:N1020,2),L1025:O1025,0),SMALL('Raw Data'!K1020:N1020,2)),0))</f>
        <v/>
      </c>
      <c r="T1025">
        <f>IF(ISBLANK('Raw Data'!K1020),0,IFERROR(IF(MATCH(SMALL('Raw Data'!K1020:N1020,3),L1025:O1025,0),SMALL('Raw Data'!K1020:N1020,3)),0))</f>
        <v/>
      </c>
      <c r="U1025">
        <f>IF(ISBLANK('Raw Data'!K1020),0,IFERROR(IF(MATCH(SMALL('Raw Data'!K1020:N1020,4),L1025:O1025,0),SMALL('Raw Data'!K1020:N1020,4)),0))</f>
        <v/>
      </c>
      <c r="V1025">
        <f>IF(AND('Raw Data'!D1020&lt;3, 'Raw Data'!E1020&lt;3, 'Raw Data'!A1020&gt;0), 'Raw Data'!AF1020, 0)</f>
        <v/>
      </c>
      <c r="W1025">
        <f>IF(AND('Raw Data'!D1020&lt;4, 'Raw Data'!E1020&lt;4, 'Raw Data'!A1020&gt;0), 'Raw Data'!AI1020, 0)</f>
        <v/>
      </c>
      <c r="X1025">
        <f>IF(AND('Raw Data'!D1020&lt;5, 'Raw Data'!E1020&lt;5, 'Raw Data'!A1020&gt;0), 'Raw Data'!AL1020, 0)</f>
        <v/>
      </c>
      <c r="Y1025">
        <f>IF(AND('Raw Data'!D1020&lt;6, 'Raw Data'!E1020&lt;6, 'Raw Data'!A1020&gt;0), 'Raw Data'!AO1020, 0)</f>
        <v/>
      </c>
      <c r="Z1025">
        <f>IF(ISBLANK('Raw Data'!D1020), 0, IF('Raw Data'!D1020-'Raw Data'!E1020&gt;1, 'Raw Data'!AW1020, 0))</f>
        <v/>
      </c>
      <c r="AA1025">
        <f>IF(ISBLANK('Raw Data'!A1020), 0, IF(ABS('Raw Data'!D1020-'Raw Data'!E1020)&lt;2, 'Raw Data'!AX1020, 0))</f>
        <v/>
      </c>
      <c r="AB1025">
        <f>IF(ISBLANK('Raw Data'!D1020), 0, IF('Raw Data'!E1020-'Raw Data'!D1020&gt;1, 'Raw Data'!AY1020, 0))</f>
        <v/>
      </c>
      <c r="AC1025">
        <f>IF(ISBLANK('Raw Data'!D1020), 0, IF('Raw Data'!D1020-'Raw Data'!E1020&gt;2, 'Raw Data'!AZ1020, 0))</f>
        <v/>
      </c>
      <c r="AD1025">
        <f>IF(ISBLANK('Raw Data'!A1020), 0, IF(ABS('Raw Data'!D1020-'Raw Data'!E1020)&lt;3, 'Raw Data'!BA1020, 0))</f>
        <v/>
      </c>
      <c r="AE1025">
        <f>IF(ISBLANK('Raw Data'!D1020), 0, IF('Raw Data'!E1020-'Raw Data'!D1020&gt;2, 'Raw Data'!BB1020, 0))</f>
        <v/>
      </c>
      <c r="AF1025">
        <f>IF(ISBLANK('Raw Data'!D1020), 0, IF('Raw Data'!D1020-'Raw Data'!E1020&gt;3, 'Raw Data'!BC1020, 0))</f>
        <v/>
      </c>
      <c r="AG1025">
        <f>IF(ISBLANK('Raw Data'!A1020), 0, IF(ABS('Raw Data'!D1020-'Raw Data'!E1020)&lt;4, 'Raw Data'!BD1020, 0))</f>
        <v/>
      </c>
      <c r="AH1025">
        <f>IF(ISBLANK('Raw Data'!D1020), 0, IF('Raw Data'!E1020-'Raw Data'!D1020&gt;3, 'Raw Data'!BE1020, 0))</f>
        <v/>
      </c>
      <c r="AI1025">
        <f>IF(SUM('Raw Data'!D1020:E1020)&gt;'Raw Data'!F1020, 'Raw Data'!G1020, 0)</f>
        <v/>
      </c>
      <c r="AJ1025">
        <f>IF(ISBLANK('Raw Data'!D1020), 0, IF(SUM('Raw Data'!D1020:E1020)&lt;'Raw Data'!F1020, 'Raw Data'!H1020, 0))</f>
        <v/>
      </c>
      <c r="AK1025">
        <f>IF(ISBLANK('Raw Data'!A1020), 0, IF(AND('Raw Data'!D1020&lt;3, 'Raw Data'!E1020&lt;3, 'Raw Data'!F1020&lt;BB$2), 'Raw Data'!AF1020, 0))</f>
        <v/>
      </c>
      <c r="AL1025">
        <f>IF(ISBLANK('Raw Data'!A1020), 0, IF(AND('Raw Data'!D1020&lt;4, 'Raw Data'!E1020&lt;4, 'Raw Data'!F1020&lt;BB$2), 'Raw Data'!AI1020, 0))</f>
        <v/>
      </c>
      <c r="AM1025">
        <f>IF(ISBLANK('Raw Data'!A1020), 0, IF(AND('Raw Data'!D1020&lt;5, 'Raw Data'!E1020&lt;5, 'Raw Data'!F1020&lt;BB$2), 'Raw Data'!AL1020, 0))</f>
        <v/>
      </c>
      <c r="AN1025">
        <f>IF(ISBLANK('Raw Data'!A1020), 0, IF(AND('Raw Data'!D1020&lt;6, 'Raw Data'!E1020&lt;6, 'Raw Data'!F1020&lt;BB$2), 'Raw Data'!AO1020, 0))</f>
        <v/>
      </c>
      <c r="AO1025">
        <f>IF(ISBLANK('Raw Data'!A1020), 0, IF(AND('Raw Data'!I1020&lt;Analysis!$BC$2, 'Raw Data'!D1020-'Raw Data'!E1020&gt;1), 'Raw Data'!AW1020, IF(AND('Raw Data'!J1020&lt;Analysis!$BC$2, 'Raw Data'!E1020-'Raw Data'!D1020&gt;1), 'Raw Data'!AY1020, 0)))</f>
        <v/>
      </c>
      <c r="AP1025">
        <f>IF(ISBLANK('Raw Data'!A1020), 0, IF(AND('Raw Data'!I1020&lt;Analysis!$BC$2, 'Raw Data'!D1020-'Raw Data'!E1020&gt;2), 'Raw Data'!AZ1020, IF(AND('Raw Data'!J1020&lt;Analysis!$BC$2, 'Raw Data'!E1020-'Raw Data'!D1020&gt;2), 'Raw Data'!BB1020, 0)))</f>
        <v/>
      </c>
      <c r="AQ1025">
        <f>IF(ISBLANK('Raw Data'!A1020), 0, IF(AND('Raw Data'!I1020&lt;Analysis!$BC$2, 'Raw Data'!D1020-'Raw Data'!E1020&gt;3), 'Raw Data'!BC1020, IF(AND('Raw Data'!J1020&lt;Analysis!$BC$2, 'Raw Data'!E1020-'Raw Data'!D1020&gt;3), 'Raw Data'!BE1020, 0)))</f>
        <v/>
      </c>
      <c r="AR1025">
        <f>IF('Hidden Analysiss'!D1021=1,IF(ABS('Raw Data'!E1020-'Raw Data'!D1020)&lt;2,'Raw Data'!AX1020,0), 0)</f>
        <v/>
      </c>
      <c r="AS1025">
        <f>IF('Hidden Analysiss'!D1021=1,IF(ABS('Raw Data'!E1020-'Raw Data'!D1020)&lt;3,'Raw Data'!BA1020,0), 0)</f>
        <v/>
      </c>
      <c r="AT1025">
        <f>IF('Hidden Analysiss'!D1021=1,IF(ABS('Raw Data'!E1020-'Raw Data'!D1020)&lt;4,'Raw Data'!BD1020,0), 0)</f>
        <v/>
      </c>
      <c r="AU1025">
        <f>IF(AND('Hidden Analysiss'!E1021=1, ABS('Raw Data'!E1020-'Raw Data'!D1020)&lt;2), 'Raw Data'!AX1020, 0)</f>
        <v/>
      </c>
      <c r="AV1025">
        <f>IF(AND('Hidden Analysiss'!E1021=1, ABS('Raw Data'!E1020-'Raw Data'!D1020)&lt;3), 'Raw Data'!BA1020, 0)</f>
        <v/>
      </c>
      <c r="AW1025">
        <f>IF(AND('Hidden Analysiss'!E1021=1, ABS('Raw Data'!E1020-'Raw Data'!D1020)&lt;3), 'Raw Data'!BD1020, 0)</f>
        <v/>
      </c>
    </row>
    <row r="1026">
      <c r="A1026" s="1">
        <f>'Raw Data'!A1021</f>
        <v/>
      </c>
      <c r="B1026">
        <f>IF('Raw Data'!E1021&gt;'Raw Data'!D1021, 'Raw Data'!J1021, 0)</f>
        <v/>
      </c>
      <c r="C1026">
        <f>IF('Raw Data'!D1021&gt;'Raw Data'!E1021, 'Raw Data'!I1021, 0)</f>
        <v/>
      </c>
      <c r="D1026">
        <f>SUM(G1026:H1026)</f>
        <v/>
      </c>
      <c r="E1026">
        <f>IF(AND('Raw Data'!J1021&lt;'Raw Data'!I1021,'Raw Data'!E1021&gt;'Raw Data'!D1021,'Raw Data'!E1021-'Raw Data'!D1021&gt;3),'Raw Data'!N1021,IF(AND('Raw Data'!I1021&lt;'Raw Data'!J1021,'Raw Data'!D1021&gt;'Raw Data'!E1021,'Raw Data'!D1021-'Raw Data'!E1021&gt;3),'Raw Data'!M1021,0))</f>
        <v/>
      </c>
      <c r="F1026">
        <f>IF(AND('Raw Data'!J1021&lt;'Raw Data'!I1021,'Raw Data'!E1021&gt;'Raw Data'!D1021,'Raw Data'!E1021-'Raw Data'!D1021&lt;4),'Raw Data'!L1021,IF(AND('Raw Data'!I1021&lt;'Raw Data'!J1021,'Raw Data'!D1021&gt;'Raw Data'!E1021,'Raw Data'!D1021-'Raw Data'!E1021&lt;4),'Raw Data'!K1021,0))</f>
        <v/>
      </c>
      <c r="G1026">
        <f>IF(AND('Raw Data'!J1021&lt;'Raw Data'!I1021, 'Raw Data'!E1021&gt;'Raw Data'!D1021), 'Raw Data'!J1021, 0)</f>
        <v/>
      </c>
      <c r="H1026">
        <f>IF(AND('Raw Data'!J1021&gt;'Raw Data'!I1021, 'Raw Data'!E1021&lt;'Raw Data'!D1021), 'Raw Data'!I1021, 0)</f>
        <v/>
      </c>
      <c r="I1026">
        <f>SUM(J1026:K1026)</f>
        <v/>
      </c>
      <c r="J1026">
        <f>IF(AND('Raw Data'!J1021&gt;'Raw Data'!I1021, 'Raw Data'!E1021&gt;'Raw Data'!D1021), 'Raw Data'!J1021, 0)</f>
        <v/>
      </c>
      <c r="K1026">
        <f>IF(AND('Raw Data'!I1021&gt;'Raw Data'!J1021, 'Raw Data'!D1021&gt;'Raw Data'!E1021), 'Raw Data'!I1021, 0)</f>
        <v/>
      </c>
      <c r="L1026">
        <f>IF('Raw Data'!E1021-'Raw Data'!D1021&gt;3, 'Raw Data'!N1021, 0)</f>
        <v/>
      </c>
      <c r="M1026">
        <f>IF('Raw Data'!D1021-'Raw Data'!E1021&gt;3, 'Raw Data'!M1021, 0)</f>
        <v/>
      </c>
      <c r="N1026">
        <f>IF(ISBLANK('Raw Data'!D1021),0,IF(AND('Raw Data'!E1021&gt;'Raw Data'!D1021,'Raw Data'!E1021-'Raw Data'!D1021&gt;0,'Raw Data'!E1021-'Raw Data'!D1021&lt;4),'Raw Data'!L1021, 0))</f>
        <v/>
      </c>
      <c r="O1026">
        <f>IF(ISBLANK('Raw Data'!D1021),0,IF(AND('Raw Data'!E1021&gt;'Raw Data'!D1021,'Raw Data'!E1021-'Raw Data'!D1021&gt;0,'Raw Data'!D1021-'Raw Data'!E1021&lt;4),'Raw Data'!K1021, 0))</f>
        <v/>
      </c>
      <c r="P1026">
        <f>IF('Raw Data'!E1021-'Raw Data'!D1021&gt;3, 'Raw Data'!N1021, IF('Raw Data'!D1021-'Raw Data'!E1021&gt;3, 'Raw Data'!M1021, 0))</f>
        <v/>
      </c>
      <c r="Q1026">
        <f>IF(ISBLANK('Raw Data'!E1021),0,IF(AND('Raw Data'!E1021-'Raw Data'!D1021&lt;4,'Raw Data'!E1021-'Raw Data'!D1021&gt;0),'Raw Data'!L1021,IF(AND('Raw Data'!D1021&gt;'Raw Data'!E1021,'Raw Data'!D1021-'Raw Data'!E1021&gt;0),'Raw Data'!K1021,0)))</f>
        <v/>
      </c>
      <c r="R1026">
        <f>IF(ISBLANK('Raw Data'!K1021),0,IFERROR(IF(MATCH(SMALL('Raw Data'!K1021:N1021,1),L1026:O1026,0),SMALL('Raw Data'!K1021:N1021,1)),0))</f>
        <v/>
      </c>
      <c r="S1026">
        <f>IF(ISBLANK('Raw Data'!K1021),0,IFERROR(IF(MATCH(SMALL('Raw Data'!K1021:N1021,2),L1026:O1026,0),SMALL('Raw Data'!K1021:N1021,2)),0))</f>
        <v/>
      </c>
      <c r="T1026">
        <f>IF(ISBLANK('Raw Data'!K1021),0,IFERROR(IF(MATCH(SMALL('Raw Data'!K1021:N1021,3),L1026:O1026,0),SMALL('Raw Data'!K1021:N1021,3)),0))</f>
        <v/>
      </c>
      <c r="U1026">
        <f>IF(ISBLANK('Raw Data'!K1021),0,IFERROR(IF(MATCH(SMALL('Raw Data'!K1021:N1021,4),L1026:O1026,0),SMALL('Raw Data'!K1021:N1021,4)),0))</f>
        <v/>
      </c>
      <c r="V1026">
        <f>IF(AND('Raw Data'!D1021&lt;3, 'Raw Data'!E1021&lt;3, 'Raw Data'!A1021&gt;0), 'Raw Data'!AF1021, 0)</f>
        <v/>
      </c>
      <c r="W1026">
        <f>IF(AND('Raw Data'!D1021&lt;4, 'Raw Data'!E1021&lt;4, 'Raw Data'!A1021&gt;0), 'Raw Data'!AI1021, 0)</f>
        <v/>
      </c>
      <c r="X1026">
        <f>IF(AND('Raw Data'!D1021&lt;5, 'Raw Data'!E1021&lt;5, 'Raw Data'!A1021&gt;0), 'Raw Data'!AL1021, 0)</f>
        <v/>
      </c>
      <c r="Y1026">
        <f>IF(AND('Raw Data'!D1021&lt;6, 'Raw Data'!E1021&lt;6, 'Raw Data'!A1021&gt;0), 'Raw Data'!AO1021, 0)</f>
        <v/>
      </c>
      <c r="Z1026">
        <f>IF(ISBLANK('Raw Data'!D1021), 0, IF('Raw Data'!D1021-'Raw Data'!E1021&gt;1, 'Raw Data'!AW1021, 0))</f>
        <v/>
      </c>
      <c r="AA1026">
        <f>IF(ISBLANK('Raw Data'!A1021), 0, IF(ABS('Raw Data'!D1021-'Raw Data'!E1021)&lt;2, 'Raw Data'!AX1021, 0))</f>
        <v/>
      </c>
      <c r="AB1026">
        <f>IF(ISBLANK('Raw Data'!D1021), 0, IF('Raw Data'!E1021-'Raw Data'!D1021&gt;1, 'Raw Data'!AY1021, 0))</f>
        <v/>
      </c>
      <c r="AC1026">
        <f>IF(ISBLANK('Raw Data'!D1021), 0, IF('Raw Data'!D1021-'Raw Data'!E1021&gt;2, 'Raw Data'!AZ1021, 0))</f>
        <v/>
      </c>
      <c r="AD1026">
        <f>IF(ISBLANK('Raw Data'!A1021), 0, IF(ABS('Raw Data'!D1021-'Raw Data'!E1021)&lt;3, 'Raw Data'!BA1021, 0))</f>
        <v/>
      </c>
      <c r="AE1026">
        <f>IF(ISBLANK('Raw Data'!D1021), 0, IF('Raw Data'!E1021-'Raw Data'!D1021&gt;2, 'Raw Data'!BB1021, 0))</f>
        <v/>
      </c>
      <c r="AF1026">
        <f>IF(ISBLANK('Raw Data'!D1021), 0, IF('Raw Data'!D1021-'Raw Data'!E1021&gt;3, 'Raw Data'!BC1021, 0))</f>
        <v/>
      </c>
      <c r="AG1026">
        <f>IF(ISBLANK('Raw Data'!A1021), 0, IF(ABS('Raw Data'!D1021-'Raw Data'!E1021)&lt;4, 'Raw Data'!BD1021, 0))</f>
        <v/>
      </c>
      <c r="AH1026">
        <f>IF(ISBLANK('Raw Data'!D1021), 0, IF('Raw Data'!E1021-'Raw Data'!D1021&gt;3, 'Raw Data'!BE1021, 0))</f>
        <v/>
      </c>
      <c r="AI1026">
        <f>IF(SUM('Raw Data'!D1021:E1021)&gt;'Raw Data'!F1021, 'Raw Data'!G1021, 0)</f>
        <v/>
      </c>
      <c r="AJ1026">
        <f>IF(ISBLANK('Raw Data'!D1021), 0, IF(SUM('Raw Data'!D1021:E1021)&lt;'Raw Data'!F1021, 'Raw Data'!H1021, 0))</f>
        <v/>
      </c>
      <c r="AK1026">
        <f>IF(ISBLANK('Raw Data'!A1021), 0, IF(AND('Raw Data'!D1021&lt;3, 'Raw Data'!E1021&lt;3, 'Raw Data'!F1021&lt;BB$2), 'Raw Data'!AF1021, 0))</f>
        <v/>
      </c>
      <c r="AL1026">
        <f>IF(ISBLANK('Raw Data'!A1021), 0, IF(AND('Raw Data'!D1021&lt;4, 'Raw Data'!E1021&lt;4, 'Raw Data'!F1021&lt;BB$2), 'Raw Data'!AI1021, 0))</f>
        <v/>
      </c>
      <c r="AM1026">
        <f>IF(ISBLANK('Raw Data'!A1021), 0, IF(AND('Raw Data'!D1021&lt;5, 'Raw Data'!E1021&lt;5, 'Raw Data'!F1021&lt;BB$2), 'Raw Data'!AL1021, 0))</f>
        <v/>
      </c>
      <c r="AN1026">
        <f>IF(ISBLANK('Raw Data'!A1021), 0, IF(AND('Raw Data'!D1021&lt;6, 'Raw Data'!E1021&lt;6, 'Raw Data'!F1021&lt;BB$2), 'Raw Data'!AO1021, 0))</f>
        <v/>
      </c>
      <c r="AO1026">
        <f>IF(ISBLANK('Raw Data'!A1021), 0, IF(AND('Raw Data'!I1021&lt;Analysis!$BC$2, 'Raw Data'!D1021-'Raw Data'!E1021&gt;1), 'Raw Data'!AW1021, IF(AND('Raw Data'!J1021&lt;Analysis!$BC$2, 'Raw Data'!E1021-'Raw Data'!D1021&gt;1), 'Raw Data'!AY1021, 0)))</f>
        <v/>
      </c>
      <c r="AP1026">
        <f>IF(ISBLANK('Raw Data'!A1021), 0, IF(AND('Raw Data'!I1021&lt;Analysis!$BC$2, 'Raw Data'!D1021-'Raw Data'!E1021&gt;2), 'Raw Data'!AZ1021, IF(AND('Raw Data'!J1021&lt;Analysis!$BC$2, 'Raw Data'!E1021-'Raw Data'!D1021&gt;2), 'Raw Data'!BB1021, 0)))</f>
        <v/>
      </c>
      <c r="AQ1026">
        <f>IF(ISBLANK('Raw Data'!A1021), 0, IF(AND('Raw Data'!I1021&lt;Analysis!$BC$2, 'Raw Data'!D1021-'Raw Data'!E1021&gt;3), 'Raw Data'!BC1021, IF(AND('Raw Data'!J1021&lt;Analysis!$BC$2, 'Raw Data'!E1021-'Raw Data'!D1021&gt;3), 'Raw Data'!BE1021, 0)))</f>
        <v/>
      </c>
      <c r="AR1026">
        <f>IF('Hidden Analysiss'!D1022=1,IF(ABS('Raw Data'!E1021-'Raw Data'!D1021)&lt;2,'Raw Data'!AX1021,0), 0)</f>
        <v/>
      </c>
      <c r="AS1026">
        <f>IF('Hidden Analysiss'!D1022=1,IF(ABS('Raw Data'!E1021-'Raw Data'!D1021)&lt;3,'Raw Data'!BA1021,0), 0)</f>
        <v/>
      </c>
      <c r="AT1026">
        <f>IF('Hidden Analysiss'!D1022=1,IF(ABS('Raw Data'!E1021-'Raw Data'!D1021)&lt;4,'Raw Data'!BD1021,0), 0)</f>
        <v/>
      </c>
      <c r="AU1026">
        <f>IF(AND('Hidden Analysiss'!E1022=1, ABS('Raw Data'!E1021-'Raw Data'!D1021)&lt;2), 'Raw Data'!AX1021, 0)</f>
        <v/>
      </c>
      <c r="AV1026">
        <f>IF(AND('Hidden Analysiss'!E1022=1, ABS('Raw Data'!E1021-'Raw Data'!D1021)&lt;3), 'Raw Data'!BA1021, 0)</f>
        <v/>
      </c>
      <c r="AW1026">
        <f>IF(AND('Hidden Analysiss'!E1022=1, ABS('Raw Data'!E1021-'Raw Data'!D1021)&lt;3), 'Raw Data'!BD1021, 0)</f>
        <v/>
      </c>
    </row>
    <row r="1027">
      <c r="A1027" s="1">
        <f>'Raw Data'!A1022</f>
        <v/>
      </c>
      <c r="B1027">
        <f>IF('Raw Data'!E1022&gt;'Raw Data'!D1022, 'Raw Data'!J1022, 0)</f>
        <v/>
      </c>
      <c r="C1027">
        <f>IF('Raw Data'!D1022&gt;'Raw Data'!E1022, 'Raw Data'!I1022, 0)</f>
        <v/>
      </c>
      <c r="D1027">
        <f>SUM(G1027:H1027)</f>
        <v/>
      </c>
      <c r="E1027">
        <f>IF(AND('Raw Data'!J1022&lt;'Raw Data'!I1022,'Raw Data'!E1022&gt;'Raw Data'!D1022,'Raw Data'!E1022-'Raw Data'!D1022&gt;3),'Raw Data'!N1022,IF(AND('Raw Data'!I1022&lt;'Raw Data'!J1022,'Raw Data'!D1022&gt;'Raw Data'!E1022,'Raw Data'!D1022-'Raw Data'!E1022&gt;3),'Raw Data'!M1022,0))</f>
        <v/>
      </c>
      <c r="F1027">
        <f>IF(AND('Raw Data'!J1022&lt;'Raw Data'!I1022,'Raw Data'!E1022&gt;'Raw Data'!D1022,'Raw Data'!E1022-'Raw Data'!D1022&lt;4),'Raw Data'!L1022,IF(AND('Raw Data'!I1022&lt;'Raw Data'!J1022,'Raw Data'!D1022&gt;'Raw Data'!E1022,'Raw Data'!D1022-'Raw Data'!E1022&lt;4),'Raw Data'!K1022,0))</f>
        <v/>
      </c>
      <c r="G1027">
        <f>IF(AND('Raw Data'!J1022&lt;'Raw Data'!I1022, 'Raw Data'!E1022&gt;'Raw Data'!D1022), 'Raw Data'!J1022, 0)</f>
        <v/>
      </c>
      <c r="H1027">
        <f>IF(AND('Raw Data'!J1022&gt;'Raw Data'!I1022, 'Raw Data'!E1022&lt;'Raw Data'!D1022), 'Raw Data'!I1022, 0)</f>
        <v/>
      </c>
      <c r="I1027">
        <f>SUM(J1027:K1027)</f>
        <v/>
      </c>
      <c r="J1027">
        <f>IF(AND('Raw Data'!J1022&gt;'Raw Data'!I1022, 'Raw Data'!E1022&gt;'Raw Data'!D1022), 'Raw Data'!J1022, 0)</f>
        <v/>
      </c>
      <c r="K1027">
        <f>IF(AND('Raw Data'!I1022&gt;'Raw Data'!J1022, 'Raw Data'!D1022&gt;'Raw Data'!E1022), 'Raw Data'!I1022, 0)</f>
        <v/>
      </c>
      <c r="L1027">
        <f>IF('Raw Data'!E1022-'Raw Data'!D1022&gt;3, 'Raw Data'!N1022, 0)</f>
        <v/>
      </c>
      <c r="M1027">
        <f>IF('Raw Data'!D1022-'Raw Data'!E1022&gt;3, 'Raw Data'!M1022, 0)</f>
        <v/>
      </c>
      <c r="N1027">
        <f>IF(ISBLANK('Raw Data'!D1022),0,IF(AND('Raw Data'!E1022&gt;'Raw Data'!D1022,'Raw Data'!E1022-'Raw Data'!D1022&gt;0,'Raw Data'!E1022-'Raw Data'!D1022&lt;4),'Raw Data'!L1022, 0))</f>
        <v/>
      </c>
      <c r="O1027">
        <f>IF(ISBLANK('Raw Data'!D1022),0,IF(AND('Raw Data'!E1022&gt;'Raw Data'!D1022,'Raw Data'!E1022-'Raw Data'!D1022&gt;0,'Raw Data'!D1022-'Raw Data'!E1022&lt;4),'Raw Data'!K1022, 0))</f>
        <v/>
      </c>
      <c r="P1027">
        <f>IF('Raw Data'!E1022-'Raw Data'!D1022&gt;3, 'Raw Data'!N1022, IF('Raw Data'!D1022-'Raw Data'!E1022&gt;3, 'Raw Data'!M1022, 0))</f>
        <v/>
      </c>
      <c r="Q1027">
        <f>IF(ISBLANK('Raw Data'!E1022),0,IF(AND('Raw Data'!E1022-'Raw Data'!D1022&lt;4,'Raw Data'!E1022-'Raw Data'!D1022&gt;0),'Raw Data'!L1022,IF(AND('Raw Data'!D1022&gt;'Raw Data'!E1022,'Raw Data'!D1022-'Raw Data'!E1022&gt;0),'Raw Data'!K1022,0)))</f>
        <v/>
      </c>
      <c r="R1027">
        <f>IF(ISBLANK('Raw Data'!K1022),0,IFERROR(IF(MATCH(SMALL('Raw Data'!K1022:N1022,1),L1027:O1027,0),SMALL('Raw Data'!K1022:N1022,1)),0))</f>
        <v/>
      </c>
      <c r="S1027">
        <f>IF(ISBLANK('Raw Data'!K1022),0,IFERROR(IF(MATCH(SMALL('Raw Data'!K1022:N1022,2),L1027:O1027,0),SMALL('Raw Data'!K1022:N1022,2)),0))</f>
        <v/>
      </c>
      <c r="T1027">
        <f>IF(ISBLANK('Raw Data'!K1022),0,IFERROR(IF(MATCH(SMALL('Raw Data'!K1022:N1022,3),L1027:O1027,0),SMALL('Raw Data'!K1022:N1022,3)),0))</f>
        <v/>
      </c>
      <c r="U1027">
        <f>IF(ISBLANK('Raw Data'!K1022),0,IFERROR(IF(MATCH(SMALL('Raw Data'!K1022:N1022,4),L1027:O1027,0),SMALL('Raw Data'!K1022:N1022,4)),0))</f>
        <v/>
      </c>
      <c r="V1027">
        <f>IF(AND('Raw Data'!D1022&lt;3, 'Raw Data'!E1022&lt;3, 'Raw Data'!A1022&gt;0), 'Raw Data'!AF1022, 0)</f>
        <v/>
      </c>
      <c r="W1027">
        <f>IF(AND('Raw Data'!D1022&lt;4, 'Raw Data'!E1022&lt;4, 'Raw Data'!A1022&gt;0), 'Raw Data'!AI1022, 0)</f>
        <v/>
      </c>
      <c r="X1027">
        <f>IF(AND('Raw Data'!D1022&lt;5, 'Raw Data'!E1022&lt;5, 'Raw Data'!A1022&gt;0), 'Raw Data'!AL1022, 0)</f>
        <v/>
      </c>
      <c r="Y1027">
        <f>IF(AND('Raw Data'!D1022&lt;6, 'Raw Data'!E1022&lt;6, 'Raw Data'!A1022&gt;0), 'Raw Data'!AO1022, 0)</f>
        <v/>
      </c>
      <c r="Z1027">
        <f>IF(ISBLANK('Raw Data'!D1022), 0, IF('Raw Data'!D1022-'Raw Data'!E1022&gt;1, 'Raw Data'!AW1022, 0))</f>
        <v/>
      </c>
      <c r="AA1027">
        <f>IF(ISBLANK('Raw Data'!A1022), 0, IF(ABS('Raw Data'!D1022-'Raw Data'!E1022)&lt;2, 'Raw Data'!AX1022, 0))</f>
        <v/>
      </c>
      <c r="AB1027">
        <f>IF(ISBLANK('Raw Data'!D1022), 0, IF('Raw Data'!E1022-'Raw Data'!D1022&gt;1, 'Raw Data'!AY1022, 0))</f>
        <v/>
      </c>
      <c r="AC1027">
        <f>IF(ISBLANK('Raw Data'!D1022), 0, IF('Raw Data'!D1022-'Raw Data'!E1022&gt;2, 'Raw Data'!AZ1022, 0))</f>
        <v/>
      </c>
      <c r="AD1027">
        <f>IF(ISBLANK('Raw Data'!A1022), 0, IF(ABS('Raw Data'!D1022-'Raw Data'!E1022)&lt;3, 'Raw Data'!BA1022, 0))</f>
        <v/>
      </c>
      <c r="AE1027">
        <f>IF(ISBLANK('Raw Data'!D1022), 0, IF('Raw Data'!E1022-'Raw Data'!D1022&gt;2, 'Raw Data'!BB1022, 0))</f>
        <v/>
      </c>
      <c r="AF1027">
        <f>IF(ISBLANK('Raw Data'!D1022), 0, IF('Raw Data'!D1022-'Raw Data'!E1022&gt;3, 'Raw Data'!BC1022, 0))</f>
        <v/>
      </c>
      <c r="AG1027">
        <f>IF(ISBLANK('Raw Data'!A1022), 0, IF(ABS('Raw Data'!D1022-'Raw Data'!E1022)&lt;4, 'Raw Data'!BD1022, 0))</f>
        <v/>
      </c>
      <c r="AH1027">
        <f>IF(ISBLANK('Raw Data'!D1022), 0, IF('Raw Data'!E1022-'Raw Data'!D1022&gt;3, 'Raw Data'!BE1022, 0))</f>
        <v/>
      </c>
      <c r="AI1027">
        <f>IF(SUM('Raw Data'!D1022:E1022)&gt;'Raw Data'!F1022, 'Raw Data'!G1022, 0)</f>
        <v/>
      </c>
      <c r="AJ1027">
        <f>IF(ISBLANK('Raw Data'!D1022), 0, IF(SUM('Raw Data'!D1022:E1022)&lt;'Raw Data'!F1022, 'Raw Data'!H1022, 0))</f>
        <v/>
      </c>
      <c r="AK1027">
        <f>IF(ISBLANK('Raw Data'!A1022), 0, IF(AND('Raw Data'!D1022&lt;3, 'Raw Data'!E1022&lt;3, 'Raw Data'!F1022&lt;BB$2), 'Raw Data'!AF1022, 0))</f>
        <v/>
      </c>
      <c r="AL1027">
        <f>IF(ISBLANK('Raw Data'!A1022), 0, IF(AND('Raw Data'!D1022&lt;4, 'Raw Data'!E1022&lt;4, 'Raw Data'!F1022&lt;BB$2), 'Raw Data'!AI1022, 0))</f>
        <v/>
      </c>
      <c r="AM1027">
        <f>IF(ISBLANK('Raw Data'!A1022), 0, IF(AND('Raw Data'!D1022&lt;5, 'Raw Data'!E1022&lt;5, 'Raw Data'!F1022&lt;BB$2), 'Raw Data'!AL1022, 0))</f>
        <v/>
      </c>
      <c r="AN1027">
        <f>IF(ISBLANK('Raw Data'!A1022), 0, IF(AND('Raw Data'!D1022&lt;6, 'Raw Data'!E1022&lt;6, 'Raw Data'!F1022&lt;BB$2), 'Raw Data'!AO1022, 0))</f>
        <v/>
      </c>
      <c r="AO1027">
        <f>IF(ISBLANK('Raw Data'!A1022), 0, IF(AND('Raw Data'!I1022&lt;Analysis!$BC$2, 'Raw Data'!D1022-'Raw Data'!E1022&gt;1), 'Raw Data'!AW1022, IF(AND('Raw Data'!J1022&lt;Analysis!$BC$2, 'Raw Data'!E1022-'Raw Data'!D1022&gt;1), 'Raw Data'!AY1022, 0)))</f>
        <v/>
      </c>
      <c r="AP1027">
        <f>IF(ISBLANK('Raw Data'!A1022), 0, IF(AND('Raw Data'!I1022&lt;Analysis!$BC$2, 'Raw Data'!D1022-'Raw Data'!E1022&gt;2), 'Raw Data'!AZ1022, IF(AND('Raw Data'!J1022&lt;Analysis!$BC$2, 'Raw Data'!E1022-'Raw Data'!D1022&gt;2), 'Raw Data'!BB1022, 0)))</f>
        <v/>
      </c>
      <c r="AQ1027">
        <f>IF(ISBLANK('Raw Data'!A1022), 0, IF(AND('Raw Data'!I1022&lt;Analysis!$BC$2, 'Raw Data'!D1022-'Raw Data'!E1022&gt;3), 'Raw Data'!BC1022, IF(AND('Raw Data'!J1022&lt;Analysis!$BC$2, 'Raw Data'!E1022-'Raw Data'!D1022&gt;3), 'Raw Data'!BE1022, 0)))</f>
        <v/>
      </c>
      <c r="AR1027">
        <f>IF('Hidden Analysiss'!D1023=1,IF(ABS('Raw Data'!E1022-'Raw Data'!D1022)&lt;2,'Raw Data'!AX1022,0), 0)</f>
        <v/>
      </c>
      <c r="AS1027">
        <f>IF('Hidden Analysiss'!D1023=1,IF(ABS('Raw Data'!E1022-'Raw Data'!D1022)&lt;3,'Raw Data'!BA1022,0), 0)</f>
        <v/>
      </c>
      <c r="AT1027">
        <f>IF('Hidden Analysiss'!D1023=1,IF(ABS('Raw Data'!E1022-'Raw Data'!D1022)&lt;4,'Raw Data'!BD1022,0), 0)</f>
        <v/>
      </c>
      <c r="AU1027">
        <f>IF(AND('Hidden Analysiss'!E1023=1, ABS('Raw Data'!E1022-'Raw Data'!D1022)&lt;2), 'Raw Data'!AX1022, 0)</f>
        <v/>
      </c>
      <c r="AV1027">
        <f>IF(AND('Hidden Analysiss'!E1023=1, ABS('Raw Data'!E1022-'Raw Data'!D1022)&lt;3), 'Raw Data'!BA1022, 0)</f>
        <v/>
      </c>
      <c r="AW1027">
        <f>IF(AND('Hidden Analysiss'!E1023=1, ABS('Raw Data'!E1022-'Raw Data'!D1022)&lt;3), 'Raw Data'!BD1022, 0)</f>
        <v/>
      </c>
    </row>
    <row r="1028">
      <c r="A1028" s="1">
        <f>'Raw Data'!A1023</f>
        <v/>
      </c>
      <c r="B1028">
        <f>IF('Raw Data'!E1023&gt;'Raw Data'!D1023, 'Raw Data'!J1023, 0)</f>
        <v/>
      </c>
      <c r="C1028">
        <f>IF('Raw Data'!D1023&gt;'Raw Data'!E1023, 'Raw Data'!I1023, 0)</f>
        <v/>
      </c>
      <c r="D1028">
        <f>SUM(G1028:H1028)</f>
        <v/>
      </c>
      <c r="E1028">
        <f>IF(AND('Raw Data'!J1023&lt;'Raw Data'!I1023,'Raw Data'!E1023&gt;'Raw Data'!D1023,'Raw Data'!E1023-'Raw Data'!D1023&gt;3),'Raw Data'!N1023,IF(AND('Raw Data'!I1023&lt;'Raw Data'!J1023,'Raw Data'!D1023&gt;'Raw Data'!E1023,'Raw Data'!D1023-'Raw Data'!E1023&gt;3),'Raw Data'!M1023,0))</f>
        <v/>
      </c>
      <c r="F1028">
        <f>IF(AND('Raw Data'!J1023&lt;'Raw Data'!I1023,'Raw Data'!E1023&gt;'Raw Data'!D1023,'Raw Data'!E1023-'Raw Data'!D1023&lt;4),'Raw Data'!L1023,IF(AND('Raw Data'!I1023&lt;'Raw Data'!J1023,'Raw Data'!D1023&gt;'Raw Data'!E1023,'Raw Data'!D1023-'Raw Data'!E1023&lt;4),'Raw Data'!K1023,0))</f>
        <v/>
      </c>
      <c r="G1028">
        <f>IF(AND('Raw Data'!J1023&lt;'Raw Data'!I1023, 'Raw Data'!E1023&gt;'Raw Data'!D1023), 'Raw Data'!J1023, 0)</f>
        <v/>
      </c>
      <c r="H1028">
        <f>IF(AND('Raw Data'!J1023&gt;'Raw Data'!I1023, 'Raw Data'!E1023&lt;'Raw Data'!D1023), 'Raw Data'!I1023, 0)</f>
        <v/>
      </c>
      <c r="I1028">
        <f>SUM(J1028:K1028)</f>
        <v/>
      </c>
      <c r="J1028">
        <f>IF(AND('Raw Data'!J1023&gt;'Raw Data'!I1023, 'Raw Data'!E1023&gt;'Raw Data'!D1023), 'Raw Data'!J1023, 0)</f>
        <v/>
      </c>
      <c r="K1028">
        <f>IF(AND('Raw Data'!I1023&gt;'Raw Data'!J1023, 'Raw Data'!D1023&gt;'Raw Data'!E1023), 'Raw Data'!I1023, 0)</f>
        <v/>
      </c>
      <c r="L1028">
        <f>IF('Raw Data'!E1023-'Raw Data'!D1023&gt;3, 'Raw Data'!N1023, 0)</f>
        <v/>
      </c>
      <c r="M1028">
        <f>IF('Raw Data'!D1023-'Raw Data'!E1023&gt;3, 'Raw Data'!M1023, 0)</f>
        <v/>
      </c>
      <c r="N1028">
        <f>IF(ISBLANK('Raw Data'!D1023),0,IF(AND('Raw Data'!E1023&gt;'Raw Data'!D1023,'Raw Data'!E1023-'Raw Data'!D1023&gt;0,'Raw Data'!E1023-'Raw Data'!D1023&lt;4),'Raw Data'!L1023, 0))</f>
        <v/>
      </c>
      <c r="O1028">
        <f>IF(ISBLANK('Raw Data'!D1023),0,IF(AND('Raw Data'!E1023&gt;'Raw Data'!D1023,'Raw Data'!E1023-'Raw Data'!D1023&gt;0,'Raw Data'!D1023-'Raw Data'!E1023&lt;4),'Raw Data'!K1023, 0))</f>
        <v/>
      </c>
      <c r="P1028">
        <f>IF('Raw Data'!E1023-'Raw Data'!D1023&gt;3, 'Raw Data'!N1023, IF('Raw Data'!D1023-'Raw Data'!E1023&gt;3, 'Raw Data'!M1023, 0))</f>
        <v/>
      </c>
      <c r="Q1028">
        <f>IF(ISBLANK('Raw Data'!E1023),0,IF(AND('Raw Data'!E1023-'Raw Data'!D1023&lt;4,'Raw Data'!E1023-'Raw Data'!D1023&gt;0),'Raw Data'!L1023,IF(AND('Raw Data'!D1023&gt;'Raw Data'!E1023,'Raw Data'!D1023-'Raw Data'!E1023&gt;0),'Raw Data'!K1023,0)))</f>
        <v/>
      </c>
      <c r="R1028">
        <f>IF(ISBLANK('Raw Data'!K1023),0,IFERROR(IF(MATCH(SMALL('Raw Data'!K1023:N1023,1),L1028:O1028,0),SMALL('Raw Data'!K1023:N1023,1)),0))</f>
        <v/>
      </c>
      <c r="S1028">
        <f>IF(ISBLANK('Raw Data'!K1023),0,IFERROR(IF(MATCH(SMALL('Raw Data'!K1023:N1023,2),L1028:O1028,0),SMALL('Raw Data'!K1023:N1023,2)),0))</f>
        <v/>
      </c>
      <c r="T1028">
        <f>IF(ISBLANK('Raw Data'!K1023),0,IFERROR(IF(MATCH(SMALL('Raw Data'!K1023:N1023,3),L1028:O1028,0),SMALL('Raw Data'!K1023:N1023,3)),0))</f>
        <v/>
      </c>
      <c r="U1028">
        <f>IF(ISBLANK('Raw Data'!K1023),0,IFERROR(IF(MATCH(SMALL('Raw Data'!K1023:N1023,4),L1028:O1028,0),SMALL('Raw Data'!K1023:N1023,4)),0))</f>
        <v/>
      </c>
      <c r="V1028">
        <f>IF(AND('Raw Data'!D1023&lt;3, 'Raw Data'!E1023&lt;3, 'Raw Data'!A1023&gt;0), 'Raw Data'!AF1023, 0)</f>
        <v/>
      </c>
      <c r="W1028">
        <f>IF(AND('Raw Data'!D1023&lt;4, 'Raw Data'!E1023&lt;4, 'Raw Data'!A1023&gt;0), 'Raw Data'!AI1023, 0)</f>
        <v/>
      </c>
      <c r="X1028">
        <f>IF(AND('Raw Data'!D1023&lt;5, 'Raw Data'!E1023&lt;5, 'Raw Data'!A1023&gt;0), 'Raw Data'!AL1023, 0)</f>
        <v/>
      </c>
      <c r="Y1028">
        <f>IF(AND('Raw Data'!D1023&lt;6, 'Raw Data'!E1023&lt;6, 'Raw Data'!A1023&gt;0), 'Raw Data'!AO1023, 0)</f>
        <v/>
      </c>
      <c r="Z1028">
        <f>IF(ISBLANK('Raw Data'!D1023), 0, IF('Raw Data'!D1023-'Raw Data'!E1023&gt;1, 'Raw Data'!AW1023, 0))</f>
        <v/>
      </c>
      <c r="AA1028">
        <f>IF(ISBLANK('Raw Data'!A1023), 0, IF(ABS('Raw Data'!D1023-'Raw Data'!E1023)&lt;2, 'Raw Data'!AX1023, 0))</f>
        <v/>
      </c>
      <c r="AB1028">
        <f>IF(ISBLANK('Raw Data'!D1023), 0, IF('Raw Data'!E1023-'Raw Data'!D1023&gt;1, 'Raw Data'!AY1023, 0))</f>
        <v/>
      </c>
      <c r="AC1028">
        <f>IF(ISBLANK('Raw Data'!D1023), 0, IF('Raw Data'!D1023-'Raw Data'!E1023&gt;2, 'Raw Data'!AZ1023, 0))</f>
        <v/>
      </c>
      <c r="AD1028">
        <f>IF(ISBLANK('Raw Data'!A1023), 0, IF(ABS('Raw Data'!D1023-'Raw Data'!E1023)&lt;3, 'Raw Data'!BA1023, 0))</f>
        <v/>
      </c>
      <c r="AE1028">
        <f>IF(ISBLANK('Raw Data'!D1023), 0, IF('Raw Data'!E1023-'Raw Data'!D1023&gt;2, 'Raw Data'!BB1023, 0))</f>
        <v/>
      </c>
      <c r="AF1028">
        <f>IF(ISBLANK('Raw Data'!D1023), 0, IF('Raw Data'!D1023-'Raw Data'!E1023&gt;3, 'Raw Data'!BC1023, 0))</f>
        <v/>
      </c>
      <c r="AG1028">
        <f>IF(ISBLANK('Raw Data'!A1023), 0, IF(ABS('Raw Data'!D1023-'Raw Data'!E1023)&lt;4, 'Raw Data'!BD1023, 0))</f>
        <v/>
      </c>
      <c r="AH1028">
        <f>IF(ISBLANK('Raw Data'!D1023), 0, IF('Raw Data'!E1023-'Raw Data'!D1023&gt;3, 'Raw Data'!BE1023, 0))</f>
        <v/>
      </c>
      <c r="AI1028">
        <f>IF(SUM('Raw Data'!D1023:E1023)&gt;'Raw Data'!F1023, 'Raw Data'!G1023, 0)</f>
        <v/>
      </c>
      <c r="AJ1028">
        <f>IF(ISBLANK('Raw Data'!D1023), 0, IF(SUM('Raw Data'!D1023:E1023)&lt;'Raw Data'!F1023, 'Raw Data'!H1023, 0))</f>
        <v/>
      </c>
      <c r="AK1028">
        <f>IF(ISBLANK('Raw Data'!A1023), 0, IF(AND('Raw Data'!D1023&lt;3, 'Raw Data'!E1023&lt;3, 'Raw Data'!F1023&lt;BB$2), 'Raw Data'!AF1023, 0))</f>
        <v/>
      </c>
      <c r="AL1028">
        <f>IF(ISBLANK('Raw Data'!A1023), 0, IF(AND('Raw Data'!D1023&lt;4, 'Raw Data'!E1023&lt;4, 'Raw Data'!F1023&lt;BB$2), 'Raw Data'!AI1023, 0))</f>
        <v/>
      </c>
      <c r="AM1028">
        <f>IF(ISBLANK('Raw Data'!A1023), 0, IF(AND('Raw Data'!D1023&lt;5, 'Raw Data'!E1023&lt;5, 'Raw Data'!F1023&lt;BB$2), 'Raw Data'!AL1023, 0))</f>
        <v/>
      </c>
      <c r="AN1028">
        <f>IF(ISBLANK('Raw Data'!A1023), 0, IF(AND('Raw Data'!D1023&lt;6, 'Raw Data'!E1023&lt;6, 'Raw Data'!F1023&lt;BB$2), 'Raw Data'!AO1023, 0))</f>
        <v/>
      </c>
      <c r="AO1028">
        <f>IF(ISBLANK('Raw Data'!A1023), 0, IF(AND('Raw Data'!I1023&lt;Analysis!$BC$2, 'Raw Data'!D1023-'Raw Data'!E1023&gt;1), 'Raw Data'!AW1023, IF(AND('Raw Data'!J1023&lt;Analysis!$BC$2, 'Raw Data'!E1023-'Raw Data'!D1023&gt;1), 'Raw Data'!AY1023, 0)))</f>
        <v/>
      </c>
      <c r="AP1028">
        <f>IF(ISBLANK('Raw Data'!A1023), 0, IF(AND('Raw Data'!I1023&lt;Analysis!$BC$2, 'Raw Data'!D1023-'Raw Data'!E1023&gt;2), 'Raw Data'!AZ1023, IF(AND('Raw Data'!J1023&lt;Analysis!$BC$2, 'Raw Data'!E1023-'Raw Data'!D1023&gt;2), 'Raw Data'!BB1023, 0)))</f>
        <v/>
      </c>
      <c r="AQ1028">
        <f>IF(ISBLANK('Raw Data'!A1023), 0, IF(AND('Raw Data'!I1023&lt;Analysis!$BC$2, 'Raw Data'!D1023-'Raw Data'!E1023&gt;3), 'Raw Data'!BC1023, IF(AND('Raw Data'!J1023&lt;Analysis!$BC$2, 'Raw Data'!E1023-'Raw Data'!D1023&gt;3), 'Raw Data'!BE1023, 0)))</f>
        <v/>
      </c>
      <c r="AR1028">
        <f>IF('Hidden Analysiss'!D1024=1,IF(ABS('Raw Data'!E1023-'Raw Data'!D1023)&lt;2,'Raw Data'!AX1023,0), 0)</f>
        <v/>
      </c>
      <c r="AS1028">
        <f>IF('Hidden Analysiss'!D1024=1,IF(ABS('Raw Data'!E1023-'Raw Data'!D1023)&lt;3,'Raw Data'!BA1023,0), 0)</f>
        <v/>
      </c>
      <c r="AT1028">
        <f>IF('Hidden Analysiss'!D1024=1,IF(ABS('Raw Data'!E1023-'Raw Data'!D1023)&lt;4,'Raw Data'!BD1023,0), 0)</f>
        <v/>
      </c>
      <c r="AU1028">
        <f>IF(AND('Hidden Analysiss'!E1024=1, ABS('Raw Data'!E1023-'Raw Data'!D1023)&lt;2), 'Raw Data'!AX1023, 0)</f>
        <v/>
      </c>
      <c r="AV1028">
        <f>IF(AND('Hidden Analysiss'!E1024=1, ABS('Raw Data'!E1023-'Raw Data'!D1023)&lt;3), 'Raw Data'!BA1023, 0)</f>
        <v/>
      </c>
      <c r="AW1028">
        <f>IF(AND('Hidden Analysiss'!E1024=1, ABS('Raw Data'!E1023-'Raw Data'!D1023)&lt;3), 'Raw Data'!BD1023, 0)</f>
        <v/>
      </c>
    </row>
    <row r="1029">
      <c r="A1029" s="1">
        <f>'Raw Data'!A1024</f>
        <v/>
      </c>
      <c r="B1029">
        <f>IF('Raw Data'!E1024&gt;'Raw Data'!D1024, 'Raw Data'!J1024, 0)</f>
        <v/>
      </c>
      <c r="C1029">
        <f>IF('Raw Data'!D1024&gt;'Raw Data'!E1024, 'Raw Data'!I1024, 0)</f>
        <v/>
      </c>
      <c r="D1029">
        <f>SUM(G1029:H1029)</f>
        <v/>
      </c>
      <c r="E1029">
        <f>IF(AND('Raw Data'!J1024&lt;'Raw Data'!I1024,'Raw Data'!E1024&gt;'Raw Data'!D1024,'Raw Data'!E1024-'Raw Data'!D1024&gt;3),'Raw Data'!N1024,IF(AND('Raw Data'!I1024&lt;'Raw Data'!J1024,'Raw Data'!D1024&gt;'Raw Data'!E1024,'Raw Data'!D1024-'Raw Data'!E1024&gt;3),'Raw Data'!M1024,0))</f>
        <v/>
      </c>
      <c r="F1029">
        <f>IF(AND('Raw Data'!J1024&lt;'Raw Data'!I1024,'Raw Data'!E1024&gt;'Raw Data'!D1024,'Raw Data'!E1024-'Raw Data'!D1024&lt;4),'Raw Data'!L1024,IF(AND('Raw Data'!I1024&lt;'Raw Data'!J1024,'Raw Data'!D1024&gt;'Raw Data'!E1024,'Raw Data'!D1024-'Raw Data'!E1024&lt;4),'Raw Data'!K1024,0))</f>
        <v/>
      </c>
      <c r="G1029">
        <f>IF(AND('Raw Data'!J1024&lt;'Raw Data'!I1024, 'Raw Data'!E1024&gt;'Raw Data'!D1024), 'Raw Data'!J1024, 0)</f>
        <v/>
      </c>
      <c r="H1029">
        <f>IF(AND('Raw Data'!J1024&gt;'Raw Data'!I1024, 'Raw Data'!E1024&lt;'Raw Data'!D1024), 'Raw Data'!I1024, 0)</f>
        <v/>
      </c>
      <c r="I1029">
        <f>SUM(J1029:K1029)</f>
        <v/>
      </c>
      <c r="J1029">
        <f>IF(AND('Raw Data'!J1024&gt;'Raw Data'!I1024, 'Raw Data'!E1024&gt;'Raw Data'!D1024), 'Raw Data'!J1024, 0)</f>
        <v/>
      </c>
      <c r="K1029">
        <f>IF(AND('Raw Data'!I1024&gt;'Raw Data'!J1024, 'Raw Data'!D1024&gt;'Raw Data'!E1024), 'Raw Data'!I1024, 0)</f>
        <v/>
      </c>
      <c r="L1029">
        <f>IF('Raw Data'!E1024-'Raw Data'!D1024&gt;3, 'Raw Data'!N1024, 0)</f>
        <v/>
      </c>
      <c r="M1029">
        <f>IF('Raw Data'!D1024-'Raw Data'!E1024&gt;3, 'Raw Data'!M1024, 0)</f>
        <v/>
      </c>
      <c r="N1029">
        <f>IF(ISBLANK('Raw Data'!D1024),0,IF(AND('Raw Data'!E1024&gt;'Raw Data'!D1024,'Raw Data'!E1024-'Raw Data'!D1024&gt;0,'Raw Data'!E1024-'Raw Data'!D1024&lt;4),'Raw Data'!L1024, 0))</f>
        <v/>
      </c>
      <c r="O1029">
        <f>IF(ISBLANK('Raw Data'!D1024),0,IF(AND('Raw Data'!E1024&gt;'Raw Data'!D1024,'Raw Data'!E1024-'Raw Data'!D1024&gt;0,'Raw Data'!D1024-'Raw Data'!E1024&lt;4),'Raw Data'!K1024, 0))</f>
        <v/>
      </c>
      <c r="P1029">
        <f>IF('Raw Data'!E1024-'Raw Data'!D1024&gt;3, 'Raw Data'!N1024, IF('Raw Data'!D1024-'Raw Data'!E1024&gt;3, 'Raw Data'!M1024, 0))</f>
        <v/>
      </c>
      <c r="Q1029">
        <f>IF(ISBLANK('Raw Data'!E1024),0,IF(AND('Raw Data'!E1024-'Raw Data'!D1024&lt;4,'Raw Data'!E1024-'Raw Data'!D1024&gt;0),'Raw Data'!L1024,IF(AND('Raw Data'!D1024&gt;'Raw Data'!E1024,'Raw Data'!D1024-'Raw Data'!E1024&gt;0),'Raw Data'!K1024,0)))</f>
        <v/>
      </c>
      <c r="R1029">
        <f>IF(ISBLANK('Raw Data'!K1024),0,IFERROR(IF(MATCH(SMALL('Raw Data'!K1024:N1024,1),L1029:O1029,0),SMALL('Raw Data'!K1024:N1024,1)),0))</f>
        <v/>
      </c>
      <c r="S1029">
        <f>IF(ISBLANK('Raw Data'!K1024),0,IFERROR(IF(MATCH(SMALL('Raw Data'!K1024:N1024,2),L1029:O1029,0),SMALL('Raw Data'!K1024:N1024,2)),0))</f>
        <v/>
      </c>
      <c r="T1029">
        <f>IF(ISBLANK('Raw Data'!K1024),0,IFERROR(IF(MATCH(SMALL('Raw Data'!K1024:N1024,3),L1029:O1029,0),SMALL('Raw Data'!K1024:N1024,3)),0))</f>
        <v/>
      </c>
      <c r="U1029">
        <f>IF(ISBLANK('Raw Data'!K1024),0,IFERROR(IF(MATCH(SMALL('Raw Data'!K1024:N1024,4),L1029:O1029,0),SMALL('Raw Data'!K1024:N1024,4)),0))</f>
        <v/>
      </c>
      <c r="V1029">
        <f>IF(AND('Raw Data'!D1024&lt;3, 'Raw Data'!E1024&lt;3, 'Raw Data'!A1024&gt;0), 'Raw Data'!AF1024, 0)</f>
        <v/>
      </c>
      <c r="W1029">
        <f>IF(AND('Raw Data'!D1024&lt;4, 'Raw Data'!E1024&lt;4, 'Raw Data'!A1024&gt;0), 'Raw Data'!AI1024, 0)</f>
        <v/>
      </c>
      <c r="X1029">
        <f>IF(AND('Raw Data'!D1024&lt;5, 'Raw Data'!E1024&lt;5, 'Raw Data'!A1024&gt;0), 'Raw Data'!AL1024, 0)</f>
        <v/>
      </c>
      <c r="Y1029">
        <f>IF(AND('Raw Data'!D1024&lt;6, 'Raw Data'!E1024&lt;6, 'Raw Data'!A1024&gt;0), 'Raw Data'!AO1024, 0)</f>
        <v/>
      </c>
      <c r="Z1029">
        <f>IF(ISBLANK('Raw Data'!D1024), 0, IF('Raw Data'!D1024-'Raw Data'!E1024&gt;1, 'Raw Data'!AW1024, 0))</f>
        <v/>
      </c>
      <c r="AA1029">
        <f>IF(ISBLANK('Raw Data'!A1024), 0, IF(ABS('Raw Data'!D1024-'Raw Data'!E1024)&lt;2, 'Raw Data'!AX1024, 0))</f>
        <v/>
      </c>
      <c r="AB1029">
        <f>IF(ISBLANK('Raw Data'!D1024), 0, IF('Raw Data'!E1024-'Raw Data'!D1024&gt;1, 'Raw Data'!AY1024, 0))</f>
        <v/>
      </c>
      <c r="AC1029">
        <f>IF(ISBLANK('Raw Data'!D1024), 0, IF('Raw Data'!D1024-'Raw Data'!E1024&gt;2, 'Raw Data'!AZ1024, 0))</f>
        <v/>
      </c>
      <c r="AD1029">
        <f>IF(ISBLANK('Raw Data'!A1024), 0, IF(ABS('Raw Data'!D1024-'Raw Data'!E1024)&lt;3, 'Raw Data'!BA1024, 0))</f>
        <v/>
      </c>
      <c r="AE1029">
        <f>IF(ISBLANK('Raw Data'!D1024), 0, IF('Raw Data'!E1024-'Raw Data'!D1024&gt;2, 'Raw Data'!BB1024, 0))</f>
        <v/>
      </c>
      <c r="AF1029">
        <f>IF(ISBLANK('Raw Data'!D1024), 0, IF('Raw Data'!D1024-'Raw Data'!E1024&gt;3, 'Raw Data'!BC1024, 0))</f>
        <v/>
      </c>
      <c r="AG1029">
        <f>IF(ISBLANK('Raw Data'!A1024), 0, IF(ABS('Raw Data'!D1024-'Raw Data'!E1024)&lt;4, 'Raw Data'!BD1024, 0))</f>
        <v/>
      </c>
      <c r="AH1029">
        <f>IF(ISBLANK('Raw Data'!D1024), 0, IF('Raw Data'!E1024-'Raw Data'!D1024&gt;3, 'Raw Data'!BE1024, 0))</f>
        <v/>
      </c>
      <c r="AI1029">
        <f>IF(SUM('Raw Data'!D1024:E1024)&gt;'Raw Data'!F1024, 'Raw Data'!G1024, 0)</f>
        <v/>
      </c>
      <c r="AJ1029">
        <f>IF(ISBLANK('Raw Data'!D1024), 0, IF(SUM('Raw Data'!D1024:E1024)&lt;'Raw Data'!F1024, 'Raw Data'!H1024, 0))</f>
        <v/>
      </c>
      <c r="AK1029">
        <f>IF(ISBLANK('Raw Data'!A1024), 0, IF(AND('Raw Data'!D1024&lt;3, 'Raw Data'!E1024&lt;3, 'Raw Data'!F1024&lt;BB$2), 'Raw Data'!AF1024, 0))</f>
        <v/>
      </c>
      <c r="AL1029">
        <f>IF(ISBLANK('Raw Data'!A1024), 0, IF(AND('Raw Data'!D1024&lt;4, 'Raw Data'!E1024&lt;4, 'Raw Data'!F1024&lt;BB$2), 'Raw Data'!AI1024, 0))</f>
        <v/>
      </c>
      <c r="AM1029">
        <f>IF(ISBLANK('Raw Data'!A1024), 0, IF(AND('Raw Data'!D1024&lt;5, 'Raw Data'!E1024&lt;5, 'Raw Data'!F1024&lt;BB$2), 'Raw Data'!AL1024, 0))</f>
        <v/>
      </c>
      <c r="AN1029">
        <f>IF(ISBLANK('Raw Data'!A1024), 0, IF(AND('Raw Data'!D1024&lt;6, 'Raw Data'!E1024&lt;6, 'Raw Data'!F1024&lt;BB$2), 'Raw Data'!AO1024, 0))</f>
        <v/>
      </c>
      <c r="AO1029">
        <f>IF(ISBLANK('Raw Data'!A1024), 0, IF(AND('Raw Data'!I1024&lt;Analysis!$BC$2, 'Raw Data'!D1024-'Raw Data'!E1024&gt;1), 'Raw Data'!AW1024, IF(AND('Raw Data'!J1024&lt;Analysis!$BC$2, 'Raw Data'!E1024-'Raw Data'!D1024&gt;1), 'Raw Data'!AY1024, 0)))</f>
        <v/>
      </c>
      <c r="AP1029">
        <f>IF(ISBLANK('Raw Data'!A1024), 0, IF(AND('Raw Data'!I1024&lt;Analysis!$BC$2, 'Raw Data'!D1024-'Raw Data'!E1024&gt;2), 'Raw Data'!AZ1024, IF(AND('Raw Data'!J1024&lt;Analysis!$BC$2, 'Raw Data'!E1024-'Raw Data'!D1024&gt;2), 'Raw Data'!BB1024, 0)))</f>
        <v/>
      </c>
      <c r="AQ1029">
        <f>IF(ISBLANK('Raw Data'!A1024), 0, IF(AND('Raw Data'!I1024&lt;Analysis!$BC$2, 'Raw Data'!D1024-'Raw Data'!E1024&gt;3), 'Raw Data'!BC1024, IF(AND('Raw Data'!J1024&lt;Analysis!$BC$2, 'Raw Data'!E1024-'Raw Data'!D1024&gt;3), 'Raw Data'!BE1024, 0)))</f>
        <v/>
      </c>
      <c r="AR1029">
        <f>IF('Hidden Analysiss'!D1025=1,IF(ABS('Raw Data'!E1024-'Raw Data'!D1024)&lt;2,'Raw Data'!AX1024,0), 0)</f>
        <v/>
      </c>
      <c r="AS1029">
        <f>IF('Hidden Analysiss'!D1025=1,IF(ABS('Raw Data'!E1024-'Raw Data'!D1024)&lt;3,'Raw Data'!BA1024,0), 0)</f>
        <v/>
      </c>
      <c r="AT1029">
        <f>IF('Hidden Analysiss'!D1025=1,IF(ABS('Raw Data'!E1024-'Raw Data'!D1024)&lt;4,'Raw Data'!BD1024,0), 0)</f>
        <v/>
      </c>
      <c r="AU1029">
        <f>IF(AND('Hidden Analysiss'!E1025=1, ABS('Raw Data'!E1024-'Raw Data'!D1024)&lt;2), 'Raw Data'!AX1024, 0)</f>
        <v/>
      </c>
      <c r="AV1029">
        <f>IF(AND('Hidden Analysiss'!E1025=1, ABS('Raw Data'!E1024-'Raw Data'!D1024)&lt;3), 'Raw Data'!BA1024, 0)</f>
        <v/>
      </c>
      <c r="AW1029">
        <f>IF(AND('Hidden Analysiss'!E1025=1, ABS('Raw Data'!E1024-'Raw Data'!D1024)&lt;3), 'Raw Data'!BD1024, 0)</f>
        <v/>
      </c>
    </row>
    <row r="1030">
      <c r="A1030" s="1">
        <f>'Raw Data'!A1025</f>
        <v/>
      </c>
      <c r="B1030">
        <f>IF('Raw Data'!E1025&gt;'Raw Data'!D1025, 'Raw Data'!J1025, 0)</f>
        <v/>
      </c>
      <c r="C1030">
        <f>IF('Raw Data'!D1025&gt;'Raw Data'!E1025, 'Raw Data'!I1025, 0)</f>
        <v/>
      </c>
      <c r="D1030">
        <f>SUM(G1030:H1030)</f>
        <v/>
      </c>
      <c r="E1030">
        <f>IF(AND('Raw Data'!J1025&lt;'Raw Data'!I1025,'Raw Data'!E1025&gt;'Raw Data'!D1025,'Raw Data'!E1025-'Raw Data'!D1025&gt;3),'Raw Data'!N1025,IF(AND('Raw Data'!I1025&lt;'Raw Data'!J1025,'Raw Data'!D1025&gt;'Raw Data'!E1025,'Raw Data'!D1025-'Raw Data'!E1025&gt;3),'Raw Data'!M1025,0))</f>
        <v/>
      </c>
      <c r="F1030">
        <f>IF(AND('Raw Data'!J1025&lt;'Raw Data'!I1025,'Raw Data'!E1025&gt;'Raw Data'!D1025,'Raw Data'!E1025-'Raw Data'!D1025&lt;4),'Raw Data'!L1025,IF(AND('Raw Data'!I1025&lt;'Raw Data'!J1025,'Raw Data'!D1025&gt;'Raw Data'!E1025,'Raw Data'!D1025-'Raw Data'!E1025&lt;4),'Raw Data'!K1025,0))</f>
        <v/>
      </c>
      <c r="G1030">
        <f>IF(AND('Raw Data'!J1025&lt;'Raw Data'!I1025, 'Raw Data'!E1025&gt;'Raw Data'!D1025), 'Raw Data'!J1025, 0)</f>
        <v/>
      </c>
      <c r="H1030">
        <f>IF(AND('Raw Data'!J1025&gt;'Raw Data'!I1025, 'Raw Data'!E1025&lt;'Raw Data'!D1025), 'Raw Data'!I1025, 0)</f>
        <v/>
      </c>
      <c r="I1030">
        <f>SUM(J1030:K1030)</f>
        <v/>
      </c>
      <c r="J1030">
        <f>IF(AND('Raw Data'!J1025&gt;'Raw Data'!I1025, 'Raw Data'!E1025&gt;'Raw Data'!D1025), 'Raw Data'!J1025, 0)</f>
        <v/>
      </c>
      <c r="K1030">
        <f>IF(AND('Raw Data'!I1025&gt;'Raw Data'!J1025, 'Raw Data'!D1025&gt;'Raw Data'!E1025), 'Raw Data'!I1025, 0)</f>
        <v/>
      </c>
      <c r="L1030">
        <f>IF('Raw Data'!E1025-'Raw Data'!D1025&gt;3, 'Raw Data'!N1025, 0)</f>
        <v/>
      </c>
      <c r="M1030">
        <f>IF('Raw Data'!D1025-'Raw Data'!E1025&gt;3, 'Raw Data'!M1025, 0)</f>
        <v/>
      </c>
      <c r="N1030">
        <f>IF(ISBLANK('Raw Data'!D1025),0,IF(AND('Raw Data'!E1025&gt;'Raw Data'!D1025,'Raw Data'!E1025-'Raw Data'!D1025&gt;0,'Raw Data'!E1025-'Raw Data'!D1025&lt;4),'Raw Data'!L1025, 0))</f>
        <v/>
      </c>
      <c r="O1030">
        <f>IF(ISBLANK('Raw Data'!D1025),0,IF(AND('Raw Data'!E1025&gt;'Raw Data'!D1025,'Raw Data'!E1025-'Raw Data'!D1025&gt;0,'Raw Data'!D1025-'Raw Data'!E1025&lt;4),'Raw Data'!K1025, 0))</f>
        <v/>
      </c>
      <c r="P1030">
        <f>IF('Raw Data'!E1025-'Raw Data'!D1025&gt;3, 'Raw Data'!N1025, IF('Raw Data'!D1025-'Raw Data'!E1025&gt;3, 'Raw Data'!M1025, 0))</f>
        <v/>
      </c>
      <c r="Q1030">
        <f>IF(ISBLANK('Raw Data'!E1025),0,IF(AND('Raw Data'!E1025-'Raw Data'!D1025&lt;4,'Raw Data'!E1025-'Raw Data'!D1025&gt;0),'Raw Data'!L1025,IF(AND('Raw Data'!D1025&gt;'Raw Data'!E1025,'Raw Data'!D1025-'Raw Data'!E1025&gt;0),'Raw Data'!K1025,0)))</f>
        <v/>
      </c>
      <c r="R1030">
        <f>IF(ISBLANK('Raw Data'!K1025),0,IFERROR(IF(MATCH(SMALL('Raw Data'!K1025:N1025,1),L1030:O1030,0),SMALL('Raw Data'!K1025:N1025,1)),0))</f>
        <v/>
      </c>
      <c r="S1030">
        <f>IF(ISBLANK('Raw Data'!K1025),0,IFERROR(IF(MATCH(SMALL('Raw Data'!K1025:N1025,2),L1030:O1030,0),SMALL('Raw Data'!K1025:N1025,2)),0))</f>
        <v/>
      </c>
      <c r="T1030">
        <f>IF(ISBLANK('Raw Data'!K1025),0,IFERROR(IF(MATCH(SMALL('Raw Data'!K1025:N1025,3),L1030:O1030,0),SMALL('Raw Data'!K1025:N1025,3)),0))</f>
        <v/>
      </c>
      <c r="U1030">
        <f>IF(ISBLANK('Raw Data'!K1025),0,IFERROR(IF(MATCH(SMALL('Raw Data'!K1025:N1025,4),L1030:O1030,0),SMALL('Raw Data'!K1025:N1025,4)),0))</f>
        <v/>
      </c>
      <c r="V1030">
        <f>IF(AND('Raw Data'!D1025&lt;3, 'Raw Data'!E1025&lt;3, 'Raw Data'!A1025&gt;0), 'Raw Data'!AF1025, 0)</f>
        <v/>
      </c>
      <c r="W1030">
        <f>IF(AND('Raw Data'!D1025&lt;4, 'Raw Data'!E1025&lt;4, 'Raw Data'!A1025&gt;0), 'Raw Data'!AI1025, 0)</f>
        <v/>
      </c>
      <c r="X1030">
        <f>IF(AND('Raw Data'!D1025&lt;5, 'Raw Data'!E1025&lt;5, 'Raw Data'!A1025&gt;0), 'Raw Data'!AL1025, 0)</f>
        <v/>
      </c>
      <c r="Y1030">
        <f>IF(AND('Raw Data'!D1025&lt;6, 'Raw Data'!E1025&lt;6, 'Raw Data'!A1025&gt;0), 'Raw Data'!AO1025, 0)</f>
        <v/>
      </c>
      <c r="Z1030">
        <f>IF(ISBLANK('Raw Data'!D1025), 0, IF('Raw Data'!D1025-'Raw Data'!E1025&gt;1, 'Raw Data'!AW1025, 0))</f>
        <v/>
      </c>
      <c r="AA1030">
        <f>IF(ISBLANK('Raw Data'!A1025), 0, IF(ABS('Raw Data'!D1025-'Raw Data'!E1025)&lt;2, 'Raw Data'!AX1025, 0))</f>
        <v/>
      </c>
      <c r="AB1030">
        <f>IF(ISBLANK('Raw Data'!D1025), 0, IF('Raw Data'!E1025-'Raw Data'!D1025&gt;1, 'Raw Data'!AY1025, 0))</f>
        <v/>
      </c>
      <c r="AC1030">
        <f>IF(ISBLANK('Raw Data'!D1025), 0, IF('Raw Data'!D1025-'Raw Data'!E1025&gt;2, 'Raw Data'!AZ1025, 0))</f>
        <v/>
      </c>
      <c r="AD1030">
        <f>IF(ISBLANK('Raw Data'!A1025), 0, IF(ABS('Raw Data'!D1025-'Raw Data'!E1025)&lt;3, 'Raw Data'!BA1025, 0))</f>
        <v/>
      </c>
      <c r="AE1030">
        <f>IF(ISBLANK('Raw Data'!D1025), 0, IF('Raw Data'!E1025-'Raw Data'!D1025&gt;2, 'Raw Data'!BB1025, 0))</f>
        <v/>
      </c>
      <c r="AF1030">
        <f>IF(ISBLANK('Raw Data'!D1025), 0, IF('Raw Data'!D1025-'Raw Data'!E1025&gt;3, 'Raw Data'!BC1025, 0))</f>
        <v/>
      </c>
      <c r="AG1030">
        <f>IF(ISBLANK('Raw Data'!A1025), 0, IF(ABS('Raw Data'!D1025-'Raw Data'!E1025)&lt;4, 'Raw Data'!BD1025, 0))</f>
        <v/>
      </c>
      <c r="AH1030">
        <f>IF(ISBLANK('Raw Data'!D1025), 0, IF('Raw Data'!E1025-'Raw Data'!D1025&gt;3, 'Raw Data'!BE1025, 0))</f>
        <v/>
      </c>
      <c r="AI1030">
        <f>IF(SUM('Raw Data'!D1025:E1025)&gt;'Raw Data'!F1025, 'Raw Data'!G1025, 0)</f>
        <v/>
      </c>
      <c r="AJ1030">
        <f>IF(ISBLANK('Raw Data'!D1025), 0, IF(SUM('Raw Data'!D1025:E1025)&lt;'Raw Data'!F1025, 'Raw Data'!H1025, 0))</f>
        <v/>
      </c>
      <c r="AK1030">
        <f>IF(ISBLANK('Raw Data'!A1025), 0, IF(AND('Raw Data'!D1025&lt;3, 'Raw Data'!E1025&lt;3, 'Raw Data'!F1025&lt;BB$2), 'Raw Data'!AF1025, 0))</f>
        <v/>
      </c>
      <c r="AL1030">
        <f>IF(ISBLANK('Raw Data'!A1025), 0, IF(AND('Raw Data'!D1025&lt;4, 'Raw Data'!E1025&lt;4, 'Raw Data'!F1025&lt;BB$2), 'Raw Data'!AI1025, 0))</f>
        <v/>
      </c>
      <c r="AM1030">
        <f>IF(ISBLANK('Raw Data'!A1025), 0, IF(AND('Raw Data'!D1025&lt;5, 'Raw Data'!E1025&lt;5, 'Raw Data'!F1025&lt;BB$2), 'Raw Data'!AL1025, 0))</f>
        <v/>
      </c>
      <c r="AN1030">
        <f>IF(ISBLANK('Raw Data'!A1025), 0, IF(AND('Raw Data'!D1025&lt;6, 'Raw Data'!E1025&lt;6, 'Raw Data'!F1025&lt;BB$2), 'Raw Data'!AO1025, 0))</f>
        <v/>
      </c>
      <c r="AO1030">
        <f>IF(ISBLANK('Raw Data'!A1025), 0, IF(AND('Raw Data'!I1025&lt;Analysis!$BC$2, 'Raw Data'!D1025-'Raw Data'!E1025&gt;1), 'Raw Data'!AW1025, IF(AND('Raw Data'!J1025&lt;Analysis!$BC$2, 'Raw Data'!E1025-'Raw Data'!D1025&gt;1), 'Raw Data'!AY1025, 0)))</f>
        <v/>
      </c>
      <c r="AP1030">
        <f>IF(ISBLANK('Raw Data'!A1025), 0, IF(AND('Raw Data'!I1025&lt;Analysis!$BC$2, 'Raw Data'!D1025-'Raw Data'!E1025&gt;2), 'Raw Data'!AZ1025, IF(AND('Raw Data'!J1025&lt;Analysis!$BC$2, 'Raw Data'!E1025-'Raw Data'!D1025&gt;2), 'Raw Data'!BB1025, 0)))</f>
        <v/>
      </c>
      <c r="AQ1030">
        <f>IF(ISBLANK('Raw Data'!A1025), 0, IF(AND('Raw Data'!I1025&lt;Analysis!$BC$2, 'Raw Data'!D1025-'Raw Data'!E1025&gt;3), 'Raw Data'!BC1025, IF(AND('Raw Data'!J1025&lt;Analysis!$BC$2, 'Raw Data'!E1025-'Raw Data'!D1025&gt;3), 'Raw Data'!BE1025, 0)))</f>
        <v/>
      </c>
      <c r="AR1030">
        <f>IF('Hidden Analysiss'!D1026=1,IF(ABS('Raw Data'!E1025-'Raw Data'!D1025)&lt;2,'Raw Data'!AX1025,0), 0)</f>
        <v/>
      </c>
      <c r="AS1030">
        <f>IF('Hidden Analysiss'!D1026=1,IF(ABS('Raw Data'!E1025-'Raw Data'!D1025)&lt;3,'Raw Data'!BA1025,0), 0)</f>
        <v/>
      </c>
      <c r="AT1030">
        <f>IF('Hidden Analysiss'!D1026=1,IF(ABS('Raw Data'!E1025-'Raw Data'!D1025)&lt;4,'Raw Data'!BD1025,0), 0)</f>
        <v/>
      </c>
      <c r="AU1030">
        <f>IF(AND('Hidden Analysiss'!E1026=1, ABS('Raw Data'!E1025-'Raw Data'!D1025)&lt;2), 'Raw Data'!AX1025, 0)</f>
        <v/>
      </c>
      <c r="AV1030">
        <f>IF(AND('Hidden Analysiss'!E1026=1, ABS('Raw Data'!E1025-'Raw Data'!D1025)&lt;3), 'Raw Data'!BA1025, 0)</f>
        <v/>
      </c>
      <c r="AW1030">
        <f>IF(AND('Hidden Analysiss'!E1026=1, ABS('Raw Data'!E1025-'Raw Data'!D1025)&lt;3), 'Raw Data'!BD1025, 0)</f>
        <v/>
      </c>
    </row>
    <row r="1031">
      <c r="A1031" s="1">
        <f>'Raw Data'!A1026</f>
        <v/>
      </c>
      <c r="B1031">
        <f>IF('Raw Data'!E1026&gt;'Raw Data'!D1026, 'Raw Data'!J1026, 0)</f>
        <v/>
      </c>
      <c r="C1031">
        <f>IF('Raw Data'!D1026&gt;'Raw Data'!E1026, 'Raw Data'!I1026, 0)</f>
        <v/>
      </c>
      <c r="D1031">
        <f>SUM(G1031:H1031)</f>
        <v/>
      </c>
      <c r="E1031">
        <f>IF(AND('Raw Data'!J1026&lt;'Raw Data'!I1026,'Raw Data'!E1026&gt;'Raw Data'!D1026,'Raw Data'!E1026-'Raw Data'!D1026&gt;3),'Raw Data'!N1026,IF(AND('Raw Data'!I1026&lt;'Raw Data'!J1026,'Raw Data'!D1026&gt;'Raw Data'!E1026,'Raw Data'!D1026-'Raw Data'!E1026&gt;3),'Raw Data'!M1026,0))</f>
        <v/>
      </c>
      <c r="F1031">
        <f>IF(AND('Raw Data'!J1026&lt;'Raw Data'!I1026,'Raw Data'!E1026&gt;'Raw Data'!D1026,'Raw Data'!E1026-'Raw Data'!D1026&lt;4),'Raw Data'!L1026,IF(AND('Raw Data'!I1026&lt;'Raw Data'!J1026,'Raw Data'!D1026&gt;'Raw Data'!E1026,'Raw Data'!D1026-'Raw Data'!E1026&lt;4),'Raw Data'!K1026,0))</f>
        <v/>
      </c>
      <c r="G1031">
        <f>IF(AND('Raw Data'!J1026&lt;'Raw Data'!I1026, 'Raw Data'!E1026&gt;'Raw Data'!D1026), 'Raw Data'!J1026, 0)</f>
        <v/>
      </c>
      <c r="H1031">
        <f>IF(AND('Raw Data'!J1026&gt;'Raw Data'!I1026, 'Raw Data'!E1026&lt;'Raw Data'!D1026), 'Raw Data'!I1026, 0)</f>
        <v/>
      </c>
      <c r="I1031">
        <f>SUM(J1031:K1031)</f>
        <v/>
      </c>
      <c r="J1031">
        <f>IF(AND('Raw Data'!J1026&gt;'Raw Data'!I1026, 'Raw Data'!E1026&gt;'Raw Data'!D1026), 'Raw Data'!J1026, 0)</f>
        <v/>
      </c>
      <c r="K1031">
        <f>IF(AND('Raw Data'!I1026&gt;'Raw Data'!J1026, 'Raw Data'!D1026&gt;'Raw Data'!E1026), 'Raw Data'!I1026, 0)</f>
        <v/>
      </c>
      <c r="L1031">
        <f>IF('Raw Data'!E1026-'Raw Data'!D1026&gt;3, 'Raw Data'!N1026, 0)</f>
        <v/>
      </c>
      <c r="M1031">
        <f>IF('Raw Data'!D1026-'Raw Data'!E1026&gt;3, 'Raw Data'!M1026, 0)</f>
        <v/>
      </c>
      <c r="N1031">
        <f>IF(ISBLANK('Raw Data'!D1026),0,IF(AND('Raw Data'!E1026&gt;'Raw Data'!D1026,'Raw Data'!E1026-'Raw Data'!D1026&gt;0,'Raw Data'!E1026-'Raw Data'!D1026&lt;4),'Raw Data'!L1026, 0))</f>
        <v/>
      </c>
      <c r="O1031">
        <f>IF(ISBLANK('Raw Data'!D1026),0,IF(AND('Raw Data'!E1026&gt;'Raw Data'!D1026,'Raw Data'!E1026-'Raw Data'!D1026&gt;0,'Raw Data'!D1026-'Raw Data'!E1026&lt;4),'Raw Data'!K1026, 0))</f>
        <v/>
      </c>
      <c r="P1031">
        <f>IF('Raw Data'!E1026-'Raw Data'!D1026&gt;3, 'Raw Data'!N1026, IF('Raw Data'!D1026-'Raw Data'!E1026&gt;3, 'Raw Data'!M1026, 0))</f>
        <v/>
      </c>
      <c r="Q1031">
        <f>IF(ISBLANK('Raw Data'!E1026),0,IF(AND('Raw Data'!E1026-'Raw Data'!D1026&lt;4,'Raw Data'!E1026-'Raw Data'!D1026&gt;0),'Raw Data'!L1026,IF(AND('Raw Data'!D1026&gt;'Raw Data'!E1026,'Raw Data'!D1026-'Raw Data'!E1026&gt;0),'Raw Data'!K1026,0)))</f>
        <v/>
      </c>
      <c r="R1031">
        <f>IF(ISBLANK('Raw Data'!K1026),0,IFERROR(IF(MATCH(SMALL('Raw Data'!K1026:N1026,1),L1031:O1031,0),SMALL('Raw Data'!K1026:N1026,1)),0))</f>
        <v/>
      </c>
      <c r="S1031">
        <f>IF(ISBLANK('Raw Data'!K1026),0,IFERROR(IF(MATCH(SMALL('Raw Data'!K1026:N1026,2),L1031:O1031,0),SMALL('Raw Data'!K1026:N1026,2)),0))</f>
        <v/>
      </c>
      <c r="T1031">
        <f>IF(ISBLANK('Raw Data'!K1026),0,IFERROR(IF(MATCH(SMALL('Raw Data'!K1026:N1026,3),L1031:O1031,0),SMALL('Raw Data'!K1026:N1026,3)),0))</f>
        <v/>
      </c>
      <c r="U1031">
        <f>IF(ISBLANK('Raw Data'!K1026),0,IFERROR(IF(MATCH(SMALL('Raw Data'!K1026:N1026,4),L1031:O1031,0),SMALL('Raw Data'!K1026:N1026,4)),0))</f>
        <v/>
      </c>
      <c r="V1031">
        <f>IF(AND('Raw Data'!D1026&lt;3, 'Raw Data'!E1026&lt;3, 'Raw Data'!A1026&gt;0), 'Raw Data'!AF1026, 0)</f>
        <v/>
      </c>
      <c r="W1031">
        <f>IF(AND('Raw Data'!D1026&lt;4, 'Raw Data'!E1026&lt;4, 'Raw Data'!A1026&gt;0), 'Raw Data'!AI1026, 0)</f>
        <v/>
      </c>
      <c r="X1031">
        <f>IF(AND('Raw Data'!D1026&lt;5, 'Raw Data'!E1026&lt;5, 'Raw Data'!A1026&gt;0), 'Raw Data'!AL1026, 0)</f>
        <v/>
      </c>
      <c r="Y1031">
        <f>IF(AND('Raw Data'!D1026&lt;6, 'Raw Data'!E1026&lt;6, 'Raw Data'!A1026&gt;0), 'Raw Data'!AO1026, 0)</f>
        <v/>
      </c>
      <c r="Z1031">
        <f>IF(ISBLANK('Raw Data'!D1026), 0, IF('Raw Data'!D1026-'Raw Data'!E1026&gt;1, 'Raw Data'!AW1026, 0))</f>
        <v/>
      </c>
      <c r="AA1031">
        <f>IF(ISBLANK('Raw Data'!A1026), 0, IF(ABS('Raw Data'!D1026-'Raw Data'!E1026)&lt;2, 'Raw Data'!AX1026, 0))</f>
        <v/>
      </c>
      <c r="AB1031">
        <f>IF(ISBLANK('Raw Data'!D1026), 0, IF('Raw Data'!E1026-'Raw Data'!D1026&gt;1, 'Raw Data'!AY1026, 0))</f>
        <v/>
      </c>
      <c r="AC1031">
        <f>IF(ISBLANK('Raw Data'!D1026), 0, IF('Raw Data'!D1026-'Raw Data'!E1026&gt;2, 'Raw Data'!AZ1026, 0))</f>
        <v/>
      </c>
      <c r="AD1031">
        <f>IF(ISBLANK('Raw Data'!A1026), 0, IF(ABS('Raw Data'!D1026-'Raw Data'!E1026)&lt;3, 'Raw Data'!BA1026, 0))</f>
        <v/>
      </c>
      <c r="AE1031">
        <f>IF(ISBLANK('Raw Data'!D1026), 0, IF('Raw Data'!E1026-'Raw Data'!D1026&gt;2, 'Raw Data'!BB1026, 0))</f>
        <v/>
      </c>
      <c r="AF1031">
        <f>IF(ISBLANK('Raw Data'!D1026), 0, IF('Raw Data'!D1026-'Raw Data'!E1026&gt;3, 'Raw Data'!BC1026, 0))</f>
        <v/>
      </c>
      <c r="AG1031">
        <f>IF(ISBLANK('Raw Data'!A1026), 0, IF(ABS('Raw Data'!D1026-'Raw Data'!E1026)&lt;4, 'Raw Data'!BD1026, 0))</f>
        <v/>
      </c>
      <c r="AH1031">
        <f>IF(ISBLANK('Raw Data'!D1026), 0, IF('Raw Data'!E1026-'Raw Data'!D1026&gt;3, 'Raw Data'!BE1026, 0))</f>
        <v/>
      </c>
      <c r="AI1031">
        <f>IF(SUM('Raw Data'!D1026:E1026)&gt;'Raw Data'!F1026, 'Raw Data'!G1026, 0)</f>
        <v/>
      </c>
      <c r="AJ1031">
        <f>IF(ISBLANK('Raw Data'!D1026), 0, IF(SUM('Raw Data'!D1026:E1026)&lt;'Raw Data'!F1026, 'Raw Data'!H1026, 0))</f>
        <v/>
      </c>
      <c r="AK1031">
        <f>IF(ISBLANK('Raw Data'!A1026), 0, IF(AND('Raw Data'!D1026&lt;3, 'Raw Data'!E1026&lt;3, 'Raw Data'!F1026&lt;BB$2), 'Raw Data'!AF1026, 0))</f>
        <v/>
      </c>
      <c r="AL1031">
        <f>IF(ISBLANK('Raw Data'!A1026), 0, IF(AND('Raw Data'!D1026&lt;4, 'Raw Data'!E1026&lt;4, 'Raw Data'!F1026&lt;BB$2), 'Raw Data'!AI1026, 0))</f>
        <v/>
      </c>
      <c r="AM1031">
        <f>IF(ISBLANK('Raw Data'!A1026), 0, IF(AND('Raw Data'!D1026&lt;5, 'Raw Data'!E1026&lt;5, 'Raw Data'!F1026&lt;BB$2), 'Raw Data'!AL1026, 0))</f>
        <v/>
      </c>
      <c r="AN1031">
        <f>IF(ISBLANK('Raw Data'!A1026), 0, IF(AND('Raw Data'!D1026&lt;6, 'Raw Data'!E1026&lt;6, 'Raw Data'!F1026&lt;BB$2), 'Raw Data'!AO1026, 0))</f>
        <v/>
      </c>
      <c r="AO1031">
        <f>IF(ISBLANK('Raw Data'!A1026), 0, IF(AND('Raw Data'!I1026&lt;Analysis!$BC$2, 'Raw Data'!D1026-'Raw Data'!E1026&gt;1), 'Raw Data'!AW1026, IF(AND('Raw Data'!J1026&lt;Analysis!$BC$2, 'Raw Data'!E1026-'Raw Data'!D1026&gt;1), 'Raw Data'!AY1026, 0)))</f>
        <v/>
      </c>
      <c r="AP1031">
        <f>IF(ISBLANK('Raw Data'!A1026), 0, IF(AND('Raw Data'!I1026&lt;Analysis!$BC$2, 'Raw Data'!D1026-'Raw Data'!E1026&gt;2), 'Raw Data'!AZ1026, IF(AND('Raw Data'!J1026&lt;Analysis!$BC$2, 'Raw Data'!E1026-'Raw Data'!D1026&gt;2), 'Raw Data'!BB1026, 0)))</f>
        <v/>
      </c>
      <c r="AQ1031">
        <f>IF(ISBLANK('Raw Data'!A1026), 0, IF(AND('Raw Data'!I1026&lt;Analysis!$BC$2, 'Raw Data'!D1026-'Raw Data'!E1026&gt;3), 'Raw Data'!BC1026, IF(AND('Raw Data'!J1026&lt;Analysis!$BC$2, 'Raw Data'!E1026-'Raw Data'!D1026&gt;3), 'Raw Data'!BE1026, 0)))</f>
        <v/>
      </c>
      <c r="AR1031">
        <f>IF('Hidden Analysiss'!D1027=1,IF(ABS('Raw Data'!E1026-'Raw Data'!D1026)&lt;2,'Raw Data'!AX1026,0), 0)</f>
        <v/>
      </c>
      <c r="AS1031">
        <f>IF('Hidden Analysiss'!D1027=1,IF(ABS('Raw Data'!E1026-'Raw Data'!D1026)&lt;3,'Raw Data'!BA1026,0), 0)</f>
        <v/>
      </c>
      <c r="AT1031">
        <f>IF('Hidden Analysiss'!D1027=1,IF(ABS('Raw Data'!E1026-'Raw Data'!D1026)&lt;4,'Raw Data'!BD1026,0), 0)</f>
        <v/>
      </c>
      <c r="AU1031">
        <f>IF(AND('Hidden Analysiss'!E1027=1, ABS('Raw Data'!E1026-'Raw Data'!D1026)&lt;2), 'Raw Data'!AX1026, 0)</f>
        <v/>
      </c>
      <c r="AV1031">
        <f>IF(AND('Hidden Analysiss'!E1027=1, ABS('Raw Data'!E1026-'Raw Data'!D1026)&lt;3), 'Raw Data'!BA1026, 0)</f>
        <v/>
      </c>
      <c r="AW1031">
        <f>IF(AND('Hidden Analysiss'!E1027=1, ABS('Raw Data'!E1026-'Raw Data'!D1026)&lt;3), 'Raw Data'!BD1026, 0)</f>
        <v/>
      </c>
    </row>
    <row r="1032">
      <c r="A1032" s="1">
        <f>'Raw Data'!A1027</f>
        <v/>
      </c>
      <c r="B1032">
        <f>IF('Raw Data'!E1027&gt;'Raw Data'!D1027, 'Raw Data'!J1027, 0)</f>
        <v/>
      </c>
      <c r="C1032">
        <f>IF('Raw Data'!D1027&gt;'Raw Data'!E1027, 'Raw Data'!I1027, 0)</f>
        <v/>
      </c>
      <c r="D1032">
        <f>SUM(G1032:H1032)</f>
        <v/>
      </c>
      <c r="E1032">
        <f>IF(AND('Raw Data'!J1027&lt;'Raw Data'!I1027,'Raw Data'!E1027&gt;'Raw Data'!D1027,'Raw Data'!E1027-'Raw Data'!D1027&gt;3),'Raw Data'!N1027,IF(AND('Raw Data'!I1027&lt;'Raw Data'!J1027,'Raw Data'!D1027&gt;'Raw Data'!E1027,'Raw Data'!D1027-'Raw Data'!E1027&gt;3),'Raw Data'!M1027,0))</f>
        <v/>
      </c>
      <c r="F1032">
        <f>IF(AND('Raw Data'!J1027&lt;'Raw Data'!I1027,'Raw Data'!E1027&gt;'Raw Data'!D1027,'Raw Data'!E1027-'Raw Data'!D1027&lt;4),'Raw Data'!L1027,IF(AND('Raw Data'!I1027&lt;'Raw Data'!J1027,'Raw Data'!D1027&gt;'Raw Data'!E1027,'Raw Data'!D1027-'Raw Data'!E1027&lt;4),'Raw Data'!K1027,0))</f>
        <v/>
      </c>
      <c r="G1032">
        <f>IF(AND('Raw Data'!J1027&lt;'Raw Data'!I1027, 'Raw Data'!E1027&gt;'Raw Data'!D1027), 'Raw Data'!J1027, 0)</f>
        <v/>
      </c>
      <c r="H1032">
        <f>IF(AND('Raw Data'!J1027&gt;'Raw Data'!I1027, 'Raw Data'!E1027&lt;'Raw Data'!D1027), 'Raw Data'!I1027, 0)</f>
        <v/>
      </c>
      <c r="I1032">
        <f>SUM(J1032:K1032)</f>
        <v/>
      </c>
      <c r="J1032">
        <f>IF(AND('Raw Data'!J1027&gt;'Raw Data'!I1027, 'Raw Data'!E1027&gt;'Raw Data'!D1027), 'Raw Data'!J1027, 0)</f>
        <v/>
      </c>
      <c r="K1032">
        <f>IF(AND('Raw Data'!I1027&gt;'Raw Data'!J1027, 'Raw Data'!D1027&gt;'Raw Data'!E1027), 'Raw Data'!I1027, 0)</f>
        <v/>
      </c>
      <c r="L1032">
        <f>IF('Raw Data'!E1027-'Raw Data'!D1027&gt;3, 'Raw Data'!N1027, 0)</f>
        <v/>
      </c>
      <c r="M1032">
        <f>IF('Raw Data'!D1027-'Raw Data'!E1027&gt;3, 'Raw Data'!M1027, 0)</f>
        <v/>
      </c>
      <c r="N1032">
        <f>IF(ISBLANK('Raw Data'!D1027),0,IF(AND('Raw Data'!E1027&gt;'Raw Data'!D1027,'Raw Data'!E1027-'Raw Data'!D1027&gt;0,'Raw Data'!E1027-'Raw Data'!D1027&lt;4),'Raw Data'!L1027, 0))</f>
        <v/>
      </c>
      <c r="O1032">
        <f>IF(ISBLANK('Raw Data'!D1027),0,IF(AND('Raw Data'!E1027&gt;'Raw Data'!D1027,'Raw Data'!E1027-'Raw Data'!D1027&gt;0,'Raw Data'!D1027-'Raw Data'!E1027&lt;4),'Raw Data'!K1027, 0))</f>
        <v/>
      </c>
      <c r="P1032">
        <f>IF('Raw Data'!E1027-'Raw Data'!D1027&gt;3, 'Raw Data'!N1027, IF('Raw Data'!D1027-'Raw Data'!E1027&gt;3, 'Raw Data'!M1027, 0))</f>
        <v/>
      </c>
      <c r="Q1032">
        <f>IF(ISBLANK('Raw Data'!E1027),0,IF(AND('Raw Data'!E1027-'Raw Data'!D1027&lt;4,'Raw Data'!E1027-'Raw Data'!D1027&gt;0),'Raw Data'!L1027,IF(AND('Raw Data'!D1027&gt;'Raw Data'!E1027,'Raw Data'!D1027-'Raw Data'!E1027&gt;0),'Raw Data'!K1027,0)))</f>
        <v/>
      </c>
      <c r="R1032">
        <f>IF(ISBLANK('Raw Data'!K1027),0,IFERROR(IF(MATCH(SMALL('Raw Data'!K1027:N1027,1),L1032:O1032,0),SMALL('Raw Data'!K1027:N1027,1)),0))</f>
        <v/>
      </c>
      <c r="S1032">
        <f>IF(ISBLANK('Raw Data'!K1027),0,IFERROR(IF(MATCH(SMALL('Raw Data'!K1027:N1027,2),L1032:O1032,0),SMALL('Raw Data'!K1027:N1027,2)),0))</f>
        <v/>
      </c>
      <c r="T1032">
        <f>IF(ISBLANK('Raw Data'!K1027),0,IFERROR(IF(MATCH(SMALL('Raw Data'!K1027:N1027,3),L1032:O1032,0),SMALL('Raw Data'!K1027:N1027,3)),0))</f>
        <v/>
      </c>
      <c r="U1032">
        <f>IF(ISBLANK('Raw Data'!K1027),0,IFERROR(IF(MATCH(SMALL('Raw Data'!K1027:N1027,4),L1032:O1032,0),SMALL('Raw Data'!K1027:N1027,4)),0))</f>
        <v/>
      </c>
      <c r="V1032">
        <f>IF(AND('Raw Data'!D1027&lt;3, 'Raw Data'!E1027&lt;3, 'Raw Data'!A1027&gt;0), 'Raw Data'!AF1027, 0)</f>
        <v/>
      </c>
      <c r="W1032">
        <f>IF(AND('Raw Data'!D1027&lt;4, 'Raw Data'!E1027&lt;4, 'Raw Data'!A1027&gt;0), 'Raw Data'!AI1027, 0)</f>
        <v/>
      </c>
      <c r="X1032">
        <f>IF(AND('Raw Data'!D1027&lt;5, 'Raw Data'!E1027&lt;5, 'Raw Data'!A1027&gt;0), 'Raw Data'!AL1027, 0)</f>
        <v/>
      </c>
      <c r="Y1032">
        <f>IF(AND('Raw Data'!D1027&lt;6, 'Raw Data'!E1027&lt;6, 'Raw Data'!A1027&gt;0), 'Raw Data'!AO1027, 0)</f>
        <v/>
      </c>
      <c r="Z1032">
        <f>IF(ISBLANK('Raw Data'!D1027), 0, IF('Raw Data'!D1027-'Raw Data'!E1027&gt;1, 'Raw Data'!AW1027, 0))</f>
        <v/>
      </c>
      <c r="AA1032">
        <f>IF(ISBLANK('Raw Data'!A1027), 0, IF(ABS('Raw Data'!D1027-'Raw Data'!E1027)&lt;2, 'Raw Data'!AX1027, 0))</f>
        <v/>
      </c>
      <c r="AB1032">
        <f>IF(ISBLANK('Raw Data'!D1027), 0, IF('Raw Data'!E1027-'Raw Data'!D1027&gt;1, 'Raw Data'!AY1027, 0))</f>
        <v/>
      </c>
      <c r="AC1032">
        <f>IF(ISBLANK('Raw Data'!D1027), 0, IF('Raw Data'!D1027-'Raw Data'!E1027&gt;2, 'Raw Data'!AZ1027, 0))</f>
        <v/>
      </c>
      <c r="AD1032">
        <f>IF(ISBLANK('Raw Data'!A1027), 0, IF(ABS('Raw Data'!D1027-'Raw Data'!E1027)&lt;3, 'Raw Data'!BA1027, 0))</f>
        <v/>
      </c>
      <c r="AE1032">
        <f>IF(ISBLANK('Raw Data'!D1027), 0, IF('Raw Data'!E1027-'Raw Data'!D1027&gt;2, 'Raw Data'!BB1027, 0))</f>
        <v/>
      </c>
      <c r="AF1032">
        <f>IF(ISBLANK('Raw Data'!D1027), 0, IF('Raw Data'!D1027-'Raw Data'!E1027&gt;3, 'Raw Data'!BC1027, 0))</f>
        <v/>
      </c>
      <c r="AG1032">
        <f>IF(ISBLANK('Raw Data'!A1027), 0, IF(ABS('Raw Data'!D1027-'Raw Data'!E1027)&lt;4, 'Raw Data'!BD1027, 0))</f>
        <v/>
      </c>
      <c r="AH1032">
        <f>IF(ISBLANK('Raw Data'!D1027), 0, IF('Raw Data'!E1027-'Raw Data'!D1027&gt;3, 'Raw Data'!BE1027, 0))</f>
        <v/>
      </c>
      <c r="AI1032">
        <f>IF(SUM('Raw Data'!D1027:E1027)&gt;'Raw Data'!F1027, 'Raw Data'!G1027, 0)</f>
        <v/>
      </c>
      <c r="AJ1032">
        <f>IF(ISBLANK('Raw Data'!D1027), 0, IF(SUM('Raw Data'!D1027:E1027)&lt;'Raw Data'!F1027, 'Raw Data'!H1027, 0))</f>
        <v/>
      </c>
      <c r="AK1032">
        <f>IF(ISBLANK('Raw Data'!A1027), 0, IF(AND('Raw Data'!D1027&lt;3, 'Raw Data'!E1027&lt;3, 'Raw Data'!F1027&lt;BB$2), 'Raw Data'!AF1027, 0))</f>
        <v/>
      </c>
      <c r="AL1032">
        <f>IF(ISBLANK('Raw Data'!A1027), 0, IF(AND('Raw Data'!D1027&lt;4, 'Raw Data'!E1027&lt;4, 'Raw Data'!F1027&lt;BB$2), 'Raw Data'!AI1027, 0))</f>
        <v/>
      </c>
      <c r="AM1032">
        <f>IF(ISBLANK('Raw Data'!A1027), 0, IF(AND('Raw Data'!D1027&lt;5, 'Raw Data'!E1027&lt;5, 'Raw Data'!F1027&lt;BB$2), 'Raw Data'!AL1027, 0))</f>
        <v/>
      </c>
      <c r="AN1032">
        <f>IF(ISBLANK('Raw Data'!A1027), 0, IF(AND('Raw Data'!D1027&lt;6, 'Raw Data'!E1027&lt;6, 'Raw Data'!F1027&lt;BB$2), 'Raw Data'!AO1027, 0))</f>
        <v/>
      </c>
      <c r="AO1032">
        <f>IF(ISBLANK('Raw Data'!A1027), 0, IF(AND('Raw Data'!I1027&lt;Analysis!$BC$2, 'Raw Data'!D1027-'Raw Data'!E1027&gt;1), 'Raw Data'!AW1027, IF(AND('Raw Data'!J1027&lt;Analysis!$BC$2, 'Raw Data'!E1027-'Raw Data'!D1027&gt;1), 'Raw Data'!AY1027, 0)))</f>
        <v/>
      </c>
      <c r="AP1032">
        <f>IF(ISBLANK('Raw Data'!A1027), 0, IF(AND('Raw Data'!I1027&lt;Analysis!$BC$2, 'Raw Data'!D1027-'Raw Data'!E1027&gt;2), 'Raw Data'!AZ1027, IF(AND('Raw Data'!J1027&lt;Analysis!$BC$2, 'Raw Data'!E1027-'Raw Data'!D1027&gt;2), 'Raw Data'!BB1027, 0)))</f>
        <v/>
      </c>
      <c r="AQ1032">
        <f>IF(ISBLANK('Raw Data'!A1027), 0, IF(AND('Raw Data'!I1027&lt;Analysis!$BC$2, 'Raw Data'!D1027-'Raw Data'!E1027&gt;3), 'Raw Data'!BC1027, IF(AND('Raw Data'!J1027&lt;Analysis!$BC$2, 'Raw Data'!E1027-'Raw Data'!D1027&gt;3), 'Raw Data'!BE1027, 0)))</f>
        <v/>
      </c>
      <c r="AR1032">
        <f>IF('Hidden Analysiss'!D1028=1,IF(ABS('Raw Data'!E1027-'Raw Data'!D1027)&lt;2,'Raw Data'!AX1027,0), 0)</f>
        <v/>
      </c>
      <c r="AS1032">
        <f>IF('Hidden Analysiss'!D1028=1,IF(ABS('Raw Data'!E1027-'Raw Data'!D1027)&lt;3,'Raw Data'!BA1027,0), 0)</f>
        <v/>
      </c>
      <c r="AT1032">
        <f>IF('Hidden Analysiss'!D1028=1,IF(ABS('Raw Data'!E1027-'Raw Data'!D1027)&lt;4,'Raw Data'!BD1027,0), 0)</f>
        <v/>
      </c>
      <c r="AU1032">
        <f>IF(AND('Hidden Analysiss'!E1028=1, ABS('Raw Data'!E1027-'Raw Data'!D1027)&lt;2), 'Raw Data'!AX1027, 0)</f>
        <v/>
      </c>
      <c r="AV1032">
        <f>IF(AND('Hidden Analysiss'!E1028=1, ABS('Raw Data'!E1027-'Raw Data'!D1027)&lt;3), 'Raw Data'!BA1027, 0)</f>
        <v/>
      </c>
      <c r="AW1032">
        <f>IF(AND('Hidden Analysiss'!E1028=1, ABS('Raw Data'!E1027-'Raw Data'!D1027)&lt;3), 'Raw Data'!BD1027, 0)</f>
        <v/>
      </c>
    </row>
    <row r="1033">
      <c r="A1033" s="1">
        <f>'Raw Data'!A1028</f>
        <v/>
      </c>
      <c r="B1033">
        <f>IF('Raw Data'!E1028&gt;'Raw Data'!D1028, 'Raw Data'!J1028, 0)</f>
        <v/>
      </c>
      <c r="C1033">
        <f>IF('Raw Data'!D1028&gt;'Raw Data'!E1028, 'Raw Data'!I1028, 0)</f>
        <v/>
      </c>
      <c r="D1033">
        <f>SUM(G1033:H1033)</f>
        <v/>
      </c>
      <c r="E1033">
        <f>IF(AND('Raw Data'!J1028&lt;'Raw Data'!I1028,'Raw Data'!E1028&gt;'Raw Data'!D1028,'Raw Data'!E1028-'Raw Data'!D1028&gt;3),'Raw Data'!N1028,IF(AND('Raw Data'!I1028&lt;'Raw Data'!J1028,'Raw Data'!D1028&gt;'Raw Data'!E1028,'Raw Data'!D1028-'Raw Data'!E1028&gt;3),'Raw Data'!M1028,0))</f>
        <v/>
      </c>
      <c r="F1033">
        <f>IF(AND('Raw Data'!J1028&lt;'Raw Data'!I1028,'Raw Data'!E1028&gt;'Raw Data'!D1028,'Raw Data'!E1028-'Raw Data'!D1028&lt;4),'Raw Data'!L1028,IF(AND('Raw Data'!I1028&lt;'Raw Data'!J1028,'Raw Data'!D1028&gt;'Raw Data'!E1028,'Raw Data'!D1028-'Raw Data'!E1028&lt;4),'Raw Data'!K1028,0))</f>
        <v/>
      </c>
      <c r="G1033">
        <f>IF(AND('Raw Data'!J1028&lt;'Raw Data'!I1028, 'Raw Data'!E1028&gt;'Raw Data'!D1028), 'Raw Data'!J1028, 0)</f>
        <v/>
      </c>
      <c r="H1033">
        <f>IF(AND('Raw Data'!J1028&gt;'Raw Data'!I1028, 'Raw Data'!E1028&lt;'Raw Data'!D1028), 'Raw Data'!I1028, 0)</f>
        <v/>
      </c>
      <c r="I1033">
        <f>SUM(J1033:K1033)</f>
        <v/>
      </c>
      <c r="J1033">
        <f>IF(AND('Raw Data'!J1028&gt;'Raw Data'!I1028, 'Raw Data'!E1028&gt;'Raw Data'!D1028), 'Raw Data'!J1028, 0)</f>
        <v/>
      </c>
      <c r="K1033">
        <f>IF(AND('Raw Data'!I1028&gt;'Raw Data'!J1028, 'Raw Data'!D1028&gt;'Raw Data'!E1028), 'Raw Data'!I1028, 0)</f>
        <v/>
      </c>
      <c r="L1033">
        <f>IF('Raw Data'!E1028-'Raw Data'!D1028&gt;3, 'Raw Data'!N1028, 0)</f>
        <v/>
      </c>
      <c r="M1033">
        <f>IF('Raw Data'!D1028-'Raw Data'!E1028&gt;3, 'Raw Data'!M1028, 0)</f>
        <v/>
      </c>
      <c r="N1033">
        <f>IF(ISBLANK('Raw Data'!D1028),0,IF(AND('Raw Data'!E1028&gt;'Raw Data'!D1028,'Raw Data'!E1028-'Raw Data'!D1028&gt;0,'Raw Data'!E1028-'Raw Data'!D1028&lt;4),'Raw Data'!L1028, 0))</f>
        <v/>
      </c>
      <c r="O1033">
        <f>IF(ISBLANK('Raw Data'!D1028),0,IF(AND('Raw Data'!E1028&gt;'Raw Data'!D1028,'Raw Data'!E1028-'Raw Data'!D1028&gt;0,'Raw Data'!D1028-'Raw Data'!E1028&lt;4),'Raw Data'!K1028, 0))</f>
        <v/>
      </c>
      <c r="P1033">
        <f>IF('Raw Data'!E1028-'Raw Data'!D1028&gt;3, 'Raw Data'!N1028, IF('Raw Data'!D1028-'Raw Data'!E1028&gt;3, 'Raw Data'!M1028, 0))</f>
        <v/>
      </c>
      <c r="Q1033">
        <f>IF(ISBLANK('Raw Data'!E1028),0,IF(AND('Raw Data'!E1028-'Raw Data'!D1028&lt;4,'Raw Data'!E1028-'Raw Data'!D1028&gt;0),'Raw Data'!L1028,IF(AND('Raw Data'!D1028&gt;'Raw Data'!E1028,'Raw Data'!D1028-'Raw Data'!E1028&gt;0),'Raw Data'!K1028,0)))</f>
        <v/>
      </c>
      <c r="R1033">
        <f>IF(ISBLANK('Raw Data'!K1028),0,IFERROR(IF(MATCH(SMALL('Raw Data'!K1028:N1028,1),L1033:O1033,0),SMALL('Raw Data'!K1028:N1028,1)),0))</f>
        <v/>
      </c>
      <c r="S1033">
        <f>IF(ISBLANK('Raw Data'!K1028),0,IFERROR(IF(MATCH(SMALL('Raw Data'!K1028:N1028,2),L1033:O1033,0),SMALL('Raw Data'!K1028:N1028,2)),0))</f>
        <v/>
      </c>
      <c r="T1033">
        <f>IF(ISBLANK('Raw Data'!K1028),0,IFERROR(IF(MATCH(SMALL('Raw Data'!K1028:N1028,3),L1033:O1033,0),SMALL('Raw Data'!K1028:N1028,3)),0))</f>
        <v/>
      </c>
      <c r="U1033">
        <f>IF(ISBLANK('Raw Data'!K1028),0,IFERROR(IF(MATCH(SMALL('Raw Data'!K1028:N1028,4),L1033:O1033,0),SMALL('Raw Data'!K1028:N1028,4)),0))</f>
        <v/>
      </c>
      <c r="V1033">
        <f>IF(AND('Raw Data'!D1028&lt;3, 'Raw Data'!E1028&lt;3, 'Raw Data'!A1028&gt;0), 'Raw Data'!AF1028, 0)</f>
        <v/>
      </c>
      <c r="W1033">
        <f>IF(AND('Raw Data'!D1028&lt;4, 'Raw Data'!E1028&lt;4, 'Raw Data'!A1028&gt;0), 'Raw Data'!AI1028, 0)</f>
        <v/>
      </c>
      <c r="X1033">
        <f>IF(AND('Raw Data'!D1028&lt;5, 'Raw Data'!E1028&lt;5, 'Raw Data'!A1028&gt;0), 'Raw Data'!AL1028, 0)</f>
        <v/>
      </c>
      <c r="Y1033">
        <f>IF(AND('Raw Data'!D1028&lt;6, 'Raw Data'!E1028&lt;6, 'Raw Data'!A1028&gt;0), 'Raw Data'!AO1028, 0)</f>
        <v/>
      </c>
      <c r="Z1033">
        <f>IF(ISBLANK('Raw Data'!D1028), 0, IF('Raw Data'!D1028-'Raw Data'!E1028&gt;1, 'Raw Data'!AW1028, 0))</f>
        <v/>
      </c>
      <c r="AA1033">
        <f>IF(ISBLANK('Raw Data'!A1028), 0, IF(ABS('Raw Data'!D1028-'Raw Data'!E1028)&lt;2, 'Raw Data'!AX1028, 0))</f>
        <v/>
      </c>
      <c r="AB1033">
        <f>IF(ISBLANK('Raw Data'!D1028), 0, IF('Raw Data'!E1028-'Raw Data'!D1028&gt;1, 'Raw Data'!AY1028, 0))</f>
        <v/>
      </c>
      <c r="AC1033">
        <f>IF(ISBLANK('Raw Data'!D1028), 0, IF('Raw Data'!D1028-'Raw Data'!E1028&gt;2, 'Raw Data'!AZ1028, 0))</f>
        <v/>
      </c>
      <c r="AD1033">
        <f>IF(ISBLANK('Raw Data'!A1028), 0, IF(ABS('Raw Data'!D1028-'Raw Data'!E1028)&lt;3, 'Raw Data'!BA1028, 0))</f>
        <v/>
      </c>
      <c r="AE1033">
        <f>IF(ISBLANK('Raw Data'!D1028), 0, IF('Raw Data'!E1028-'Raw Data'!D1028&gt;2, 'Raw Data'!BB1028, 0))</f>
        <v/>
      </c>
      <c r="AF1033">
        <f>IF(ISBLANK('Raw Data'!D1028), 0, IF('Raw Data'!D1028-'Raw Data'!E1028&gt;3, 'Raw Data'!BC1028, 0))</f>
        <v/>
      </c>
      <c r="AG1033">
        <f>IF(ISBLANK('Raw Data'!A1028), 0, IF(ABS('Raw Data'!D1028-'Raw Data'!E1028)&lt;4, 'Raw Data'!BD1028, 0))</f>
        <v/>
      </c>
      <c r="AH1033">
        <f>IF(ISBLANK('Raw Data'!D1028), 0, IF('Raw Data'!E1028-'Raw Data'!D1028&gt;3, 'Raw Data'!BE1028, 0))</f>
        <v/>
      </c>
      <c r="AI1033">
        <f>IF(SUM('Raw Data'!D1028:E1028)&gt;'Raw Data'!F1028, 'Raw Data'!G1028, 0)</f>
        <v/>
      </c>
      <c r="AJ1033">
        <f>IF(ISBLANK('Raw Data'!D1028), 0, IF(SUM('Raw Data'!D1028:E1028)&lt;'Raw Data'!F1028, 'Raw Data'!H1028, 0))</f>
        <v/>
      </c>
      <c r="AK1033">
        <f>IF(ISBLANK('Raw Data'!A1028), 0, IF(AND('Raw Data'!D1028&lt;3, 'Raw Data'!E1028&lt;3, 'Raw Data'!F1028&lt;BB$2), 'Raw Data'!AF1028, 0))</f>
        <v/>
      </c>
      <c r="AL1033">
        <f>IF(ISBLANK('Raw Data'!A1028), 0, IF(AND('Raw Data'!D1028&lt;4, 'Raw Data'!E1028&lt;4, 'Raw Data'!F1028&lt;BB$2), 'Raw Data'!AI1028, 0))</f>
        <v/>
      </c>
      <c r="AM1033">
        <f>IF(ISBLANK('Raw Data'!A1028), 0, IF(AND('Raw Data'!D1028&lt;5, 'Raw Data'!E1028&lt;5, 'Raw Data'!F1028&lt;BB$2), 'Raw Data'!AL1028, 0))</f>
        <v/>
      </c>
      <c r="AN1033">
        <f>IF(ISBLANK('Raw Data'!A1028), 0, IF(AND('Raw Data'!D1028&lt;6, 'Raw Data'!E1028&lt;6, 'Raw Data'!F1028&lt;BB$2), 'Raw Data'!AO1028, 0))</f>
        <v/>
      </c>
      <c r="AO1033">
        <f>IF(ISBLANK('Raw Data'!A1028), 0, IF(AND('Raw Data'!I1028&lt;Analysis!$BC$2, 'Raw Data'!D1028-'Raw Data'!E1028&gt;1), 'Raw Data'!AW1028, IF(AND('Raw Data'!J1028&lt;Analysis!$BC$2, 'Raw Data'!E1028-'Raw Data'!D1028&gt;1), 'Raw Data'!AY1028, 0)))</f>
        <v/>
      </c>
      <c r="AP1033">
        <f>IF(ISBLANK('Raw Data'!A1028), 0, IF(AND('Raw Data'!I1028&lt;Analysis!$BC$2, 'Raw Data'!D1028-'Raw Data'!E1028&gt;2), 'Raw Data'!AZ1028, IF(AND('Raw Data'!J1028&lt;Analysis!$BC$2, 'Raw Data'!E1028-'Raw Data'!D1028&gt;2), 'Raw Data'!BB1028, 0)))</f>
        <v/>
      </c>
      <c r="AQ1033">
        <f>IF(ISBLANK('Raw Data'!A1028), 0, IF(AND('Raw Data'!I1028&lt;Analysis!$BC$2, 'Raw Data'!D1028-'Raw Data'!E1028&gt;3), 'Raw Data'!BC1028, IF(AND('Raw Data'!J1028&lt;Analysis!$BC$2, 'Raw Data'!E1028-'Raw Data'!D1028&gt;3), 'Raw Data'!BE1028, 0)))</f>
        <v/>
      </c>
      <c r="AR1033">
        <f>IF('Hidden Analysiss'!D1029=1,IF(ABS('Raw Data'!E1028-'Raw Data'!D1028)&lt;2,'Raw Data'!AX1028,0), 0)</f>
        <v/>
      </c>
      <c r="AS1033">
        <f>IF('Hidden Analysiss'!D1029=1,IF(ABS('Raw Data'!E1028-'Raw Data'!D1028)&lt;3,'Raw Data'!BA1028,0), 0)</f>
        <v/>
      </c>
      <c r="AT1033">
        <f>IF('Hidden Analysiss'!D1029=1,IF(ABS('Raw Data'!E1028-'Raw Data'!D1028)&lt;4,'Raw Data'!BD1028,0), 0)</f>
        <v/>
      </c>
      <c r="AU1033">
        <f>IF(AND('Hidden Analysiss'!E1029=1, ABS('Raw Data'!E1028-'Raw Data'!D1028)&lt;2), 'Raw Data'!AX1028, 0)</f>
        <v/>
      </c>
      <c r="AV1033">
        <f>IF(AND('Hidden Analysiss'!E1029=1, ABS('Raw Data'!E1028-'Raw Data'!D1028)&lt;3), 'Raw Data'!BA1028, 0)</f>
        <v/>
      </c>
      <c r="AW1033">
        <f>IF(AND('Hidden Analysiss'!E1029=1, ABS('Raw Data'!E1028-'Raw Data'!D1028)&lt;3), 'Raw Data'!BD1028, 0)</f>
        <v/>
      </c>
    </row>
    <row r="1034">
      <c r="A1034" s="1">
        <f>'Raw Data'!A1029</f>
        <v/>
      </c>
      <c r="B1034">
        <f>IF('Raw Data'!E1029&gt;'Raw Data'!D1029, 'Raw Data'!J1029, 0)</f>
        <v/>
      </c>
      <c r="C1034">
        <f>IF('Raw Data'!D1029&gt;'Raw Data'!E1029, 'Raw Data'!I1029, 0)</f>
        <v/>
      </c>
      <c r="D1034">
        <f>SUM(G1034:H1034)</f>
        <v/>
      </c>
      <c r="E1034">
        <f>IF(AND('Raw Data'!J1029&lt;'Raw Data'!I1029,'Raw Data'!E1029&gt;'Raw Data'!D1029,'Raw Data'!E1029-'Raw Data'!D1029&gt;3),'Raw Data'!N1029,IF(AND('Raw Data'!I1029&lt;'Raw Data'!J1029,'Raw Data'!D1029&gt;'Raw Data'!E1029,'Raw Data'!D1029-'Raw Data'!E1029&gt;3),'Raw Data'!M1029,0))</f>
        <v/>
      </c>
      <c r="F1034">
        <f>IF(AND('Raw Data'!J1029&lt;'Raw Data'!I1029,'Raw Data'!E1029&gt;'Raw Data'!D1029,'Raw Data'!E1029-'Raw Data'!D1029&lt;4),'Raw Data'!L1029,IF(AND('Raw Data'!I1029&lt;'Raw Data'!J1029,'Raw Data'!D1029&gt;'Raw Data'!E1029,'Raw Data'!D1029-'Raw Data'!E1029&lt;4),'Raw Data'!K1029,0))</f>
        <v/>
      </c>
      <c r="G1034">
        <f>IF(AND('Raw Data'!J1029&lt;'Raw Data'!I1029, 'Raw Data'!E1029&gt;'Raw Data'!D1029), 'Raw Data'!J1029, 0)</f>
        <v/>
      </c>
      <c r="H1034">
        <f>IF(AND('Raw Data'!J1029&gt;'Raw Data'!I1029, 'Raw Data'!E1029&lt;'Raw Data'!D1029), 'Raw Data'!I1029, 0)</f>
        <v/>
      </c>
      <c r="I1034">
        <f>SUM(J1034:K1034)</f>
        <v/>
      </c>
      <c r="J1034">
        <f>IF(AND('Raw Data'!J1029&gt;'Raw Data'!I1029, 'Raw Data'!E1029&gt;'Raw Data'!D1029), 'Raw Data'!J1029, 0)</f>
        <v/>
      </c>
      <c r="K1034">
        <f>IF(AND('Raw Data'!I1029&gt;'Raw Data'!J1029, 'Raw Data'!D1029&gt;'Raw Data'!E1029), 'Raw Data'!I1029, 0)</f>
        <v/>
      </c>
      <c r="L1034">
        <f>IF('Raw Data'!E1029-'Raw Data'!D1029&gt;3, 'Raw Data'!N1029, 0)</f>
        <v/>
      </c>
      <c r="M1034">
        <f>IF('Raw Data'!D1029-'Raw Data'!E1029&gt;3, 'Raw Data'!M1029, 0)</f>
        <v/>
      </c>
      <c r="N1034">
        <f>IF(ISBLANK('Raw Data'!D1029),0,IF(AND('Raw Data'!E1029&gt;'Raw Data'!D1029,'Raw Data'!E1029-'Raw Data'!D1029&gt;0,'Raw Data'!E1029-'Raw Data'!D1029&lt;4),'Raw Data'!L1029, 0))</f>
        <v/>
      </c>
      <c r="O1034">
        <f>IF(ISBLANK('Raw Data'!D1029),0,IF(AND('Raw Data'!E1029&gt;'Raw Data'!D1029,'Raw Data'!E1029-'Raw Data'!D1029&gt;0,'Raw Data'!D1029-'Raw Data'!E1029&lt;4),'Raw Data'!K1029, 0))</f>
        <v/>
      </c>
      <c r="P1034">
        <f>IF('Raw Data'!E1029-'Raw Data'!D1029&gt;3, 'Raw Data'!N1029, IF('Raw Data'!D1029-'Raw Data'!E1029&gt;3, 'Raw Data'!M1029, 0))</f>
        <v/>
      </c>
      <c r="Q1034">
        <f>IF(ISBLANK('Raw Data'!E1029),0,IF(AND('Raw Data'!E1029-'Raw Data'!D1029&lt;4,'Raw Data'!E1029-'Raw Data'!D1029&gt;0),'Raw Data'!L1029,IF(AND('Raw Data'!D1029&gt;'Raw Data'!E1029,'Raw Data'!D1029-'Raw Data'!E1029&gt;0),'Raw Data'!K1029,0)))</f>
        <v/>
      </c>
      <c r="R1034">
        <f>IF(ISBLANK('Raw Data'!K1029),0,IFERROR(IF(MATCH(SMALL('Raw Data'!K1029:N1029,1),L1034:O1034,0),SMALL('Raw Data'!K1029:N1029,1)),0))</f>
        <v/>
      </c>
      <c r="S1034">
        <f>IF(ISBLANK('Raw Data'!K1029),0,IFERROR(IF(MATCH(SMALL('Raw Data'!K1029:N1029,2),L1034:O1034,0),SMALL('Raw Data'!K1029:N1029,2)),0))</f>
        <v/>
      </c>
      <c r="T1034">
        <f>IF(ISBLANK('Raw Data'!K1029),0,IFERROR(IF(MATCH(SMALL('Raw Data'!K1029:N1029,3),L1034:O1034,0),SMALL('Raw Data'!K1029:N1029,3)),0))</f>
        <v/>
      </c>
      <c r="U1034">
        <f>IF(ISBLANK('Raw Data'!K1029),0,IFERROR(IF(MATCH(SMALL('Raw Data'!K1029:N1029,4),L1034:O1034,0),SMALL('Raw Data'!K1029:N1029,4)),0))</f>
        <v/>
      </c>
      <c r="V1034">
        <f>IF(AND('Raw Data'!D1029&lt;3, 'Raw Data'!E1029&lt;3, 'Raw Data'!A1029&gt;0), 'Raw Data'!AF1029, 0)</f>
        <v/>
      </c>
      <c r="W1034">
        <f>IF(AND('Raw Data'!D1029&lt;4, 'Raw Data'!E1029&lt;4, 'Raw Data'!A1029&gt;0), 'Raw Data'!AI1029, 0)</f>
        <v/>
      </c>
      <c r="X1034">
        <f>IF(AND('Raw Data'!D1029&lt;5, 'Raw Data'!E1029&lt;5, 'Raw Data'!A1029&gt;0), 'Raw Data'!AL1029, 0)</f>
        <v/>
      </c>
      <c r="Y1034">
        <f>IF(AND('Raw Data'!D1029&lt;6, 'Raw Data'!E1029&lt;6, 'Raw Data'!A1029&gt;0), 'Raw Data'!AO1029, 0)</f>
        <v/>
      </c>
      <c r="Z1034">
        <f>IF(ISBLANK('Raw Data'!D1029), 0, IF('Raw Data'!D1029-'Raw Data'!E1029&gt;1, 'Raw Data'!AW1029, 0))</f>
        <v/>
      </c>
      <c r="AA1034">
        <f>IF(ISBLANK('Raw Data'!A1029), 0, IF(ABS('Raw Data'!D1029-'Raw Data'!E1029)&lt;2, 'Raw Data'!AX1029, 0))</f>
        <v/>
      </c>
      <c r="AB1034">
        <f>IF(ISBLANK('Raw Data'!D1029), 0, IF('Raw Data'!E1029-'Raw Data'!D1029&gt;1, 'Raw Data'!AY1029, 0))</f>
        <v/>
      </c>
      <c r="AC1034">
        <f>IF(ISBLANK('Raw Data'!D1029), 0, IF('Raw Data'!D1029-'Raw Data'!E1029&gt;2, 'Raw Data'!AZ1029, 0))</f>
        <v/>
      </c>
      <c r="AD1034">
        <f>IF(ISBLANK('Raw Data'!A1029), 0, IF(ABS('Raw Data'!D1029-'Raw Data'!E1029)&lt;3, 'Raw Data'!BA1029, 0))</f>
        <v/>
      </c>
      <c r="AE1034">
        <f>IF(ISBLANK('Raw Data'!D1029), 0, IF('Raw Data'!E1029-'Raw Data'!D1029&gt;2, 'Raw Data'!BB1029, 0))</f>
        <v/>
      </c>
      <c r="AF1034">
        <f>IF(ISBLANK('Raw Data'!D1029), 0, IF('Raw Data'!D1029-'Raw Data'!E1029&gt;3, 'Raw Data'!BC1029, 0))</f>
        <v/>
      </c>
      <c r="AG1034">
        <f>IF(ISBLANK('Raw Data'!A1029), 0, IF(ABS('Raw Data'!D1029-'Raw Data'!E1029)&lt;4, 'Raw Data'!BD1029, 0))</f>
        <v/>
      </c>
      <c r="AH1034">
        <f>IF(ISBLANK('Raw Data'!D1029), 0, IF('Raw Data'!E1029-'Raw Data'!D1029&gt;3, 'Raw Data'!BE1029, 0))</f>
        <v/>
      </c>
      <c r="AI1034">
        <f>IF(SUM('Raw Data'!D1029:E1029)&gt;'Raw Data'!F1029, 'Raw Data'!G1029, 0)</f>
        <v/>
      </c>
      <c r="AJ1034">
        <f>IF(ISBLANK('Raw Data'!D1029), 0, IF(SUM('Raw Data'!D1029:E1029)&lt;'Raw Data'!F1029, 'Raw Data'!H1029, 0))</f>
        <v/>
      </c>
      <c r="AK1034">
        <f>IF(ISBLANK('Raw Data'!A1029), 0, IF(AND('Raw Data'!D1029&lt;3, 'Raw Data'!E1029&lt;3, 'Raw Data'!F1029&lt;BB$2), 'Raw Data'!AF1029, 0))</f>
        <v/>
      </c>
      <c r="AL1034">
        <f>IF(ISBLANK('Raw Data'!A1029), 0, IF(AND('Raw Data'!D1029&lt;4, 'Raw Data'!E1029&lt;4, 'Raw Data'!F1029&lt;BB$2), 'Raw Data'!AI1029, 0))</f>
        <v/>
      </c>
      <c r="AM1034">
        <f>IF(ISBLANK('Raw Data'!A1029), 0, IF(AND('Raw Data'!D1029&lt;5, 'Raw Data'!E1029&lt;5, 'Raw Data'!F1029&lt;BB$2), 'Raw Data'!AL1029, 0))</f>
        <v/>
      </c>
      <c r="AN1034">
        <f>IF(ISBLANK('Raw Data'!A1029), 0, IF(AND('Raw Data'!D1029&lt;6, 'Raw Data'!E1029&lt;6, 'Raw Data'!F1029&lt;BB$2), 'Raw Data'!AO1029, 0))</f>
        <v/>
      </c>
      <c r="AO1034">
        <f>IF(ISBLANK('Raw Data'!A1029), 0, IF(AND('Raw Data'!I1029&lt;Analysis!$BC$2, 'Raw Data'!D1029-'Raw Data'!E1029&gt;1), 'Raw Data'!AW1029, IF(AND('Raw Data'!J1029&lt;Analysis!$BC$2, 'Raw Data'!E1029-'Raw Data'!D1029&gt;1), 'Raw Data'!AY1029, 0)))</f>
        <v/>
      </c>
      <c r="AP1034">
        <f>IF(ISBLANK('Raw Data'!A1029), 0, IF(AND('Raw Data'!I1029&lt;Analysis!$BC$2, 'Raw Data'!D1029-'Raw Data'!E1029&gt;2), 'Raw Data'!AZ1029, IF(AND('Raw Data'!J1029&lt;Analysis!$BC$2, 'Raw Data'!E1029-'Raw Data'!D1029&gt;2), 'Raw Data'!BB1029, 0)))</f>
        <v/>
      </c>
      <c r="AQ1034">
        <f>IF(ISBLANK('Raw Data'!A1029), 0, IF(AND('Raw Data'!I1029&lt;Analysis!$BC$2, 'Raw Data'!D1029-'Raw Data'!E1029&gt;3), 'Raw Data'!BC1029, IF(AND('Raw Data'!J1029&lt;Analysis!$BC$2, 'Raw Data'!E1029-'Raw Data'!D1029&gt;3), 'Raw Data'!BE1029, 0)))</f>
        <v/>
      </c>
      <c r="AR1034">
        <f>IF('Hidden Analysiss'!D1030=1,IF(ABS('Raw Data'!E1029-'Raw Data'!D1029)&lt;2,'Raw Data'!AX1029,0), 0)</f>
        <v/>
      </c>
      <c r="AS1034">
        <f>IF('Hidden Analysiss'!D1030=1,IF(ABS('Raw Data'!E1029-'Raw Data'!D1029)&lt;3,'Raw Data'!BA1029,0), 0)</f>
        <v/>
      </c>
      <c r="AT1034">
        <f>IF('Hidden Analysiss'!D1030=1,IF(ABS('Raw Data'!E1029-'Raw Data'!D1029)&lt;4,'Raw Data'!BD1029,0), 0)</f>
        <v/>
      </c>
      <c r="AU1034">
        <f>IF(AND('Hidden Analysiss'!E1030=1, ABS('Raw Data'!E1029-'Raw Data'!D1029)&lt;2), 'Raw Data'!AX1029, 0)</f>
        <v/>
      </c>
      <c r="AV1034">
        <f>IF(AND('Hidden Analysiss'!E1030=1, ABS('Raw Data'!E1029-'Raw Data'!D1029)&lt;3), 'Raw Data'!BA1029, 0)</f>
        <v/>
      </c>
      <c r="AW1034">
        <f>IF(AND('Hidden Analysiss'!E1030=1, ABS('Raw Data'!E1029-'Raw Data'!D1029)&lt;3), 'Raw Data'!BD1029, 0)</f>
        <v/>
      </c>
    </row>
    <row r="1035">
      <c r="A1035" s="1">
        <f>'Raw Data'!A1030</f>
        <v/>
      </c>
      <c r="B1035">
        <f>IF('Raw Data'!E1030&gt;'Raw Data'!D1030, 'Raw Data'!J1030, 0)</f>
        <v/>
      </c>
      <c r="C1035">
        <f>IF('Raw Data'!D1030&gt;'Raw Data'!E1030, 'Raw Data'!I1030, 0)</f>
        <v/>
      </c>
      <c r="D1035">
        <f>SUM(G1035:H1035)</f>
        <v/>
      </c>
      <c r="E1035">
        <f>IF(AND('Raw Data'!J1030&lt;'Raw Data'!I1030,'Raw Data'!E1030&gt;'Raw Data'!D1030,'Raw Data'!E1030-'Raw Data'!D1030&gt;3),'Raw Data'!N1030,IF(AND('Raw Data'!I1030&lt;'Raw Data'!J1030,'Raw Data'!D1030&gt;'Raw Data'!E1030,'Raw Data'!D1030-'Raw Data'!E1030&gt;3),'Raw Data'!M1030,0))</f>
        <v/>
      </c>
      <c r="F1035">
        <f>IF(AND('Raw Data'!J1030&lt;'Raw Data'!I1030,'Raw Data'!E1030&gt;'Raw Data'!D1030,'Raw Data'!E1030-'Raw Data'!D1030&lt;4),'Raw Data'!L1030,IF(AND('Raw Data'!I1030&lt;'Raw Data'!J1030,'Raw Data'!D1030&gt;'Raw Data'!E1030,'Raw Data'!D1030-'Raw Data'!E1030&lt;4),'Raw Data'!K1030,0))</f>
        <v/>
      </c>
      <c r="G1035">
        <f>IF(AND('Raw Data'!J1030&lt;'Raw Data'!I1030, 'Raw Data'!E1030&gt;'Raw Data'!D1030), 'Raw Data'!J1030, 0)</f>
        <v/>
      </c>
      <c r="H1035">
        <f>IF(AND('Raw Data'!J1030&gt;'Raw Data'!I1030, 'Raw Data'!E1030&lt;'Raw Data'!D1030), 'Raw Data'!I1030, 0)</f>
        <v/>
      </c>
      <c r="I1035">
        <f>SUM(J1035:K1035)</f>
        <v/>
      </c>
      <c r="J1035">
        <f>IF(AND('Raw Data'!J1030&gt;'Raw Data'!I1030, 'Raw Data'!E1030&gt;'Raw Data'!D1030), 'Raw Data'!J1030, 0)</f>
        <v/>
      </c>
      <c r="K1035">
        <f>IF(AND('Raw Data'!I1030&gt;'Raw Data'!J1030, 'Raw Data'!D1030&gt;'Raw Data'!E1030), 'Raw Data'!I1030, 0)</f>
        <v/>
      </c>
      <c r="L1035">
        <f>IF('Raw Data'!E1030-'Raw Data'!D1030&gt;3, 'Raw Data'!N1030, 0)</f>
        <v/>
      </c>
      <c r="M1035">
        <f>IF('Raw Data'!D1030-'Raw Data'!E1030&gt;3, 'Raw Data'!M1030, 0)</f>
        <v/>
      </c>
      <c r="N1035">
        <f>IF(ISBLANK('Raw Data'!D1030),0,IF(AND('Raw Data'!E1030&gt;'Raw Data'!D1030,'Raw Data'!E1030-'Raw Data'!D1030&gt;0,'Raw Data'!E1030-'Raw Data'!D1030&lt;4),'Raw Data'!L1030, 0))</f>
        <v/>
      </c>
      <c r="O1035">
        <f>IF(ISBLANK('Raw Data'!D1030),0,IF(AND('Raw Data'!E1030&gt;'Raw Data'!D1030,'Raw Data'!E1030-'Raw Data'!D1030&gt;0,'Raw Data'!D1030-'Raw Data'!E1030&lt;4),'Raw Data'!K1030, 0))</f>
        <v/>
      </c>
      <c r="P1035">
        <f>IF('Raw Data'!E1030-'Raw Data'!D1030&gt;3, 'Raw Data'!N1030, IF('Raw Data'!D1030-'Raw Data'!E1030&gt;3, 'Raw Data'!M1030, 0))</f>
        <v/>
      </c>
      <c r="Q1035">
        <f>IF(ISBLANK('Raw Data'!E1030),0,IF(AND('Raw Data'!E1030-'Raw Data'!D1030&lt;4,'Raw Data'!E1030-'Raw Data'!D1030&gt;0),'Raw Data'!L1030,IF(AND('Raw Data'!D1030&gt;'Raw Data'!E1030,'Raw Data'!D1030-'Raw Data'!E1030&gt;0),'Raw Data'!K1030,0)))</f>
        <v/>
      </c>
      <c r="R1035">
        <f>IF(ISBLANK('Raw Data'!K1030),0,IFERROR(IF(MATCH(SMALL('Raw Data'!K1030:N1030,1),L1035:O1035,0),SMALL('Raw Data'!K1030:N1030,1)),0))</f>
        <v/>
      </c>
      <c r="S1035">
        <f>IF(ISBLANK('Raw Data'!K1030),0,IFERROR(IF(MATCH(SMALL('Raw Data'!K1030:N1030,2),L1035:O1035,0),SMALL('Raw Data'!K1030:N1030,2)),0))</f>
        <v/>
      </c>
      <c r="T1035">
        <f>IF(ISBLANK('Raw Data'!K1030),0,IFERROR(IF(MATCH(SMALL('Raw Data'!K1030:N1030,3),L1035:O1035,0),SMALL('Raw Data'!K1030:N1030,3)),0))</f>
        <v/>
      </c>
      <c r="U1035">
        <f>IF(ISBLANK('Raw Data'!K1030),0,IFERROR(IF(MATCH(SMALL('Raw Data'!K1030:N1030,4),L1035:O1035,0),SMALL('Raw Data'!K1030:N1030,4)),0))</f>
        <v/>
      </c>
      <c r="V1035">
        <f>IF(AND('Raw Data'!D1030&lt;3, 'Raw Data'!E1030&lt;3, 'Raw Data'!A1030&gt;0), 'Raw Data'!AF1030, 0)</f>
        <v/>
      </c>
      <c r="W1035">
        <f>IF(AND('Raw Data'!D1030&lt;4, 'Raw Data'!E1030&lt;4, 'Raw Data'!A1030&gt;0), 'Raw Data'!AI1030, 0)</f>
        <v/>
      </c>
      <c r="X1035">
        <f>IF(AND('Raw Data'!D1030&lt;5, 'Raw Data'!E1030&lt;5, 'Raw Data'!A1030&gt;0), 'Raw Data'!AL1030, 0)</f>
        <v/>
      </c>
      <c r="Y1035">
        <f>IF(AND('Raw Data'!D1030&lt;6, 'Raw Data'!E1030&lt;6, 'Raw Data'!A1030&gt;0), 'Raw Data'!AO1030, 0)</f>
        <v/>
      </c>
      <c r="Z1035">
        <f>IF(ISBLANK('Raw Data'!D1030), 0, IF('Raw Data'!D1030-'Raw Data'!E1030&gt;1, 'Raw Data'!AW1030, 0))</f>
        <v/>
      </c>
      <c r="AA1035">
        <f>IF(ISBLANK('Raw Data'!A1030), 0, IF(ABS('Raw Data'!D1030-'Raw Data'!E1030)&lt;2, 'Raw Data'!AX1030, 0))</f>
        <v/>
      </c>
      <c r="AB1035">
        <f>IF(ISBLANK('Raw Data'!D1030), 0, IF('Raw Data'!E1030-'Raw Data'!D1030&gt;1, 'Raw Data'!AY1030, 0))</f>
        <v/>
      </c>
      <c r="AC1035">
        <f>IF(ISBLANK('Raw Data'!D1030), 0, IF('Raw Data'!D1030-'Raw Data'!E1030&gt;2, 'Raw Data'!AZ1030, 0))</f>
        <v/>
      </c>
      <c r="AD1035">
        <f>IF(ISBLANK('Raw Data'!A1030), 0, IF(ABS('Raw Data'!D1030-'Raw Data'!E1030)&lt;3, 'Raw Data'!BA1030, 0))</f>
        <v/>
      </c>
      <c r="AE1035">
        <f>IF(ISBLANK('Raw Data'!D1030), 0, IF('Raw Data'!E1030-'Raw Data'!D1030&gt;2, 'Raw Data'!BB1030, 0))</f>
        <v/>
      </c>
      <c r="AF1035">
        <f>IF(ISBLANK('Raw Data'!D1030), 0, IF('Raw Data'!D1030-'Raw Data'!E1030&gt;3, 'Raw Data'!BC1030, 0))</f>
        <v/>
      </c>
      <c r="AG1035">
        <f>IF(ISBLANK('Raw Data'!A1030), 0, IF(ABS('Raw Data'!D1030-'Raw Data'!E1030)&lt;4, 'Raw Data'!BD1030, 0))</f>
        <v/>
      </c>
      <c r="AH1035">
        <f>IF(ISBLANK('Raw Data'!D1030), 0, IF('Raw Data'!E1030-'Raw Data'!D1030&gt;3, 'Raw Data'!BE1030, 0))</f>
        <v/>
      </c>
      <c r="AI1035">
        <f>IF(SUM('Raw Data'!D1030:E1030)&gt;'Raw Data'!F1030, 'Raw Data'!G1030, 0)</f>
        <v/>
      </c>
      <c r="AJ1035">
        <f>IF(ISBLANK('Raw Data'!D1030), 0, IF(SUM('Raw Data'!D1030:E1030)&lt;'Raw Data'!F1030, 'Raw Data'!H1030, 0))</f>
        <v/>
      </c>
      <c r="AK1035">
        <f>IF(ISBLANK('Raw Data'!A1030), 0, IF(AND('Raw Data'!D1030&lt;3, 'Raw Data'!E1030&lt;3, 'Raw Data'!F1030&lt;BB$2), 'Raw Data'!AF1030, 0))</f>
        <v/>
      </c>
      <c r="AL1035">
        <f>IF(ISBLANK('Raw Data'!A1030), 0, IF(AND('Raw Data'!D1030&lt;4, 'Raw Data'!E1030&lt;4, 'Raw Data'!F1030&lt;BB$2), 'Raw Data'!AI1030, 0))</f>
        <v/>
      </c>
      <c r="AM1035">
        <f>IF(ISBLANK('Raw Data'!A1030), 0, IF(AND('Raw Data'!D1030&lt;5, 'Raw Data'!E1030&lt;5, 'Raw Data'!F1030&lt;BB$2), 'Raw Data'!AL1030, 0))</f>
        <v/>
      </c>
      <c r="AN1035">
        <f>IF(ISBLANK('Raw Data'!A1030), 0, IF(AND('Raw Data'!D1030&lt;6, 'Raw Data'!E1030&lt;6, 'Raw Data'!F1030&lt;BB$2), 'Raw Data'!AO1030, 0))</f>
        <v/>
      </c>
      <c r="AO1035">
        <f>IF(ISBLANK('Raw Data'!A1030), 0, IF(AND('Raw Data'!I1030&lt;Analysis!$BC$2, 'Raw Data'!D1030-'Raw Data'!E1030&gt;1), 'Raw Data'!AW1030, IF(AND('Raw Data'!J1030&lt;Analysis!$BC$2, 'Raw Data'!E1030-'Raw Data'!D1030&gt;1), 'Raw Data'!AY1030, 0)))</f>
        <v/>
      </c>
      <c r="AP1035">
        <f>IF(ISBLANK('Raw Data'!A1030), 0, IF(AND('Raw Data'!I1030&lt;Analysis!$BC$2, 'Raw Data'!D1030-'Raw Data'!E1030&gt;2), 'Raw Data'!AZ1030, IF(AND('Raw Data'!J1030&lt;Analysis!$BC$2, 'Raw Data'!E1030-'Raw Data'!D1030&gt;2), 'Raw Data'!BB1030, 0)))</f>
        <v/>
      </c>
      <c r="AQ1035">
        <f>IF(ISBLANK('Raw Data'!A1030), 0, IF(AND('Raw Data'!I1030&lt;Analysis!$BC$2, 'Raw Data'!D1030-'Raw Data'!E1030&gt;3), 'Raw Data'!BC1030, IF(AND('Raw Data'!J1030&lt;Analysis!$BC$2, 'Raw Data'!E1030-'Raw Data'!D1030&gt;3), 'Raw Data'!BE1030, 0)))</f>
        <v/>
      </c>
      <c r="AR1035">
        <f>IF('Hidden Analysiss'!D1031=1,IF(ABS('Raw Data'!E1030-'Raw Data'!D1030)&lt;2,'Raw Data'!AX1030,0), 0)</f>
        <v/>
      </c>
      <c r="AS1035">
        <f>IF('Hidden Analysiss'!D1031=1,IF(ABS('Raw Data'!E1030-'Raw Data'!D1030)&lt;3,'Raw Data'!BA1030,0), 0)</f>
        <v/>
      </c>
      <c r="AT1035">
        <f>IF('Hidden Analysiss'!D1031=1,IF(ABS('Raw Data'!E1030-'Raw Data'!D1030)&lt;4,'Raw Data'!BD1030,0), 0)</f>
        <v/>
      </c>
      <c r="AU1035">
        <f>IF(AND('Hidden Analysiss'!E1031=1, ABS('Raw Data'!E1030-'Raw Data'!D1030)&lt;2), 'Raw Data'!AX1030, 0)</f>
        <v/>
      </c>
      <c r="AV1035">
        <f>IF(AND('Hidden Analysiss'!E1031=1, ABS('Raw Data'!E1030-'Raw Data'!D1030)&lt;3), 'Raw Data'!BA1030, 0)</f>
        <v/>
      </c>
      <c r="AW1035">
        <f>IF(AND('Hidden Analysiss'!E1031=1, ABS('Raw Data'!E1030-'Raw Data'!D1030)&lt;3), 'Raw Data'!BD1030, 0)</f>
        <v/>
      </c>
    </row>
    <row r="1036">
      <c r="A1036" s="1">
        <f>'Raw Data'!A1031</f>
        <v/>
      </c>
      <c r="B1036">
        <f>IF('Raw Data'!E1031&gt;'Raw Data'!D1031, 'Raw Data'!J1031, 0)</f>
        <v/>
      </c>
      <c r="C1036">
        <f>IF('Raw Data'!D1031&gt;'Raw Data'!E1031, 'Raw Data'!I1031, 0)</f>
        <v/>
      </c>
      <c r="D1036">
        <f>SUM(G1036:H1036)</f>
        <v/>
      </c>
      <c r="E1036">
        <f>IF(AND('Raw Data'!J1031&lt;'Raw Data'!I1031,'Raw Data'!E1031&gt;'Raw Data'!D1031,'Raw Data'!E1031-'Raw Data'!D1031&gt;3),'Raw Data'!N1031,IF(AND('Raw Data'!I1031&lt;'Raw Data'!J1031,'Raw Data'!D1031&gt;'Raw Data'!E1031,'Raw Data'!D1031-'Raw Data'!E1031&gt;3),'Raw Data'!M1031,0))</f>
        <v/>
      </c>
      <c r="F1036">
        <f>IF(AND('Raw Data'!J1031&lt;'Raw Data'!I1031,'Raw Data'!E1031&gt;'Raw Data'!D1031,'Raw Data'!E1031-'Raw Data'!D1031&lt;4),'Raw Data'!L1031,IF(AND('Raw Data'!I1031&lt;'Raw Data'!J1031,'Raw Data'!D1031&gt;'Raw Data'!E1031,'Raw Data'!D1031-'Raw Data'!E1031&lt;4),'Raw Data'!K1031,0))</f>
        <v/>
      </c>
      <c r="G1036">
        <f>IF(AND('Raw Data'!J1031&lt;'Raw Data'!I1031, 'Raw Data'!E1031&gt;'Raw Data'!D1031), 'Raw Data'!J1031, 0)</f>
        <v/>
      </c>
      <c r="H1036">
        <f>IF(AND('Raw Data'!J1031&gt;'Raw Data'!I1031, 'Raw Data'!E1031&lt;'Raw Data'!D1031), 'Raw Data'!I1031, 0)</f>
        <v/>
      </c>
      <c r="I1036">
        <f>SUM(J1036:K1036)</f>
        <v/>
      </c>
      <c r="J1036">
        <f>IF(AND('Raw Data'!J1031&gt;'Raw Data'!I1031, 'Raw Data'!E1031&gt;'Raw Data'!D1031), 'Raw Data'!J1031, 0)</f>
        <v/>
      </c>
      <c r="K1036">
        <f>IF(AND('Raw Data'!I1031&gt;'Raw Data'!J1031, 'Raw Data'!D1031&gt;'Raw Data'!E1031), 'Raw Data'!I1031, 0)</f>
        <v/>
      </c>
      <c r="L1036">
        <f>IF('Raw Data'!E1031-'Raw Data'!D1031&gt;3, 'Raw Data'!N1031, 0)</f>
        <v/>
      </c>
      <c r="M1036">
        <f>IF('Raw Data'!D1031-'Raw Data'!E1031&gt;3, 'Raw Data'!M1031, 0)</f>
        <v/>
      </c>
      <c r="N1036">
        <f>IF(ISBLANK('Raw Data'!D1031),0,IF(AND('Raw Data'!E1031&gt;'Raw Data'!D1031,'Raw Data'!E1031-'Raw Data'!D1031&gt;0,'Raw Data'!E1031-'Raw Data'!D1031&lt;4),'Raw Data'!L1031, 0))</f>
        <v/>
      </c>
      <c r="O1036">
        <f>IF(ISBLANK('Raw Data'!D1031),0,IF(AND('Raw Data'!E1031&gt;'Raw Data'!D1031,'Raw Data'!E1031-'Raw Data'!D1031&gt;0,'Raw Data'!D1031-'Raw Data'!E1031&lt;4),'Raw Data'!K1031, 0))</f>
        <v/>
      </c>
      <c r="P1036">
        <f>IF('Raw Data'!E1031-'Raw Data'!D1031&gt;3, 'Raw Data'!N1031, IF('Raw Data'!D1031-'Raw Data'!E1031&gt;3, 'Raw Data'!M1031, 0))</f>
        <v/>
      </c>
      <c r="Q1036">
        <f>IF(ISBLANK('Raw Data'!E1031),0,IF(AND('Raw Data'!E1031-'Raw Data'!D1031&lt;4,'Raw Data'!E1031-'Raw Data'!D1031&gt;0),'Raw Data'!L1031,IF(AND('Raw Data'!D1031&gt;'Raw Data'!E1031,'Raw Data'!D1031-'Raw Data'!E1031&gt;0),'Raw Data'!K1031,0)))</f>
        <v/>
      </c>
      <c r="R1036">
        <f>IF(ISBLANK('Raw Data'!K1031),0,IFERROR(IF(MATCH(SMALL('Raw Data'!K1031:N1031,1),L1036:O1036,0),SMALL('Raw Data'!K1031:N1031,1)),0))</f>
        <v/>
      </c>
      <c r="S1036">
        <f>IF(ISBLANK('Raw Data'!K1031),0,IFERROR(IF(MATCH(SMALL('Raw Data'!K1031:N1031,2),L1036:O1036,0),SMALL('Raw Data'!K1031:N1031,2)),0))</f>
        <v/>
      </c>
      <c r="T1036">
        <f>IF(ISBLANK('Raw Data'!K1031),0,IFERROR(IF(MATCH(SMALL('Raw Data'!K1031:N1031,3),L1036:O1036,0),SMALL('Raw Data'!K1031:N1031,3)),0))</f>
        <v/>
      </c>
      <c r="U1036">
        <f>IF(ISBLANK('Raw Data'!K1031),0,IFERROR(IF(MATCH(SMALL('Raw Data'!K1031:N1031,4),L1036:O1036,0),SMALL('Raw Data'!K1031:N1031,4)),0))</f>
        <v/>
      </c>
      <c r="V1036">
        <f>IF(AND('Raw Data'!D1031&lt;3, 'Raw Data'!E1031&lt;3, 'Raw Data'!A1031&gt;0), 'Raw Data'!AF1031, 0)</f>
        <v/>
      </c>
      <c r="W1036">
        <f>IF(AND('Raw Data'!D1031&lt;4, 'Raw Data'!E1031&lt;4, 'Raw Data'!A1031&gt;0), 'Raw Data'!AI1031, 0)</f>
        <v/>
      </c>
      <c r="X1036">
        <f>IF(AND('Raw Data'!D1031&lt;5, 'Raw Data'!E1031&lt;5, 'Raw Data'!A1031&gt;0), 'Raw Data'!AL1031, 0)</f>
        <v/>
      </c>
      <c r="Y1036">
        <f>IF(AND('Raw Data'!D1031&lt;6, 'Raw Data'!E1031&lt;6, 'Raw Data'!A1031&gt;0), 'Raw Data'!AO1031, 0)</f>
        <v/>
      </c>
      <c r="Z1036">
        <f>IF(ISBLANK('Raw Data'!D1031), 0, IF('Raw Data'!D1031-'Raw Data'!E1031&gt;1, 'Raw Data'!AW1031, 0))</f>
        <v/>
      </c>
      <c r="AA1036">
        <f>IF(ISBLANK('Raw Data'!A1031), 0, IF(ABS('Raw Data'!D1031-'Raw Data'!E1031)&lt;2, 'Raw Data'!AX1031, 0))</f>
        <v/>
      </c>
      <c r="AB1036">
        <f>IF(ISBLANK('Raw Data'!D1031), 0, IF('Raw Data'!E1031-'Raw Data'!D1031&gt;1, 'Raw Data'!AY1031, 0))</f>
        <v/>
      </c>
      <c r="AC1036">
        <f>IF(ISBLANK('Raw Data'!D1031), 0, IF('Raw Data'!D1031-'Raw Data'!E1031&gt;2, 'Raw Data'!AZ1031, 0))</f>
        <v/>
      </c>
      <c r="AD1036">
        <f>IF(ISBLANK('Raw Data'!A1031), 0, IF(ABS('Raw Data'!D1031-'Raw Data'!E1031)&lt;3, 'Raw Data'!BA1031, 0))</f>
        <v/>
      </c>
      <c r="AE1036">
        <f>IF(ISBLANK('Raw Data'!D1031), 0, IF('Raw Data'!E1031-'Raw Data'!D1031&gt;2, 'Raw Data'!BB1031, 0))</f>
        <v/>
      </c>
      <c r="AF1036">
        <f>IF(ISBLANK('Raw Data'!D1031), 0, IF('Raw Data'!D1031-'Raw Data'!E1031&gt;3, 'Raw Data'!BC1031, 0))</f>
        <v/>
      </c>
      <c r="AG1036">
        <f>IF(ISBLANK('Raw Data'!A1031), 0, IF(ABS('Raw Data'!D1031-'Raw Data'!E1031)&lt;4, 'Raw Data'!BD1031, 0))</f>
        <v/>
      </c>
      <c r="AH1036">
        <f>IF(ISBLANK('Raw Data'!D1031), 0, IF('Raw Data'!E1031-'Raw Data'!D1031&gt;3, 'Raw Data'!BE1031, 0))</f>
        <v/>
      </c>
      <c r="AI1036">
        <f>IF(SUM('Raw Data'!D1031:E1031)&gt;'Raw Data'!F1031, 'Raw Data'!G1031, 0)</f>
        <v/>
      </c>
      <c r="AJ1036">
        <f>IF(ISBLANK('Raw Data'!D1031), 0, IF(SUM('Raw Data'!D1031:E1031)&lt;'Raw Data'!F1031, 'Raw Data'!H1031, 0))</f>
        <v/>
      </c>
      <c r="AK1036">
        <f>IF(ISBLANK('Raw Data'!A1031), 0, IF(AND('Raw Data'!D1031&lt;3, 'Raw Data'!E1031&lt;3, 'Raw Data'!F1031&lt;BB$2), 'Raw Data'!AF1031, 0))</f>
        <v/>
      </c>
      <c r="AL1036">
        <f>IF(ISBLANK('Raw Data'!A1031), 0, IF(AND('Raw Data'!D1031&lt;4, 'Raw Data'!E1031&lt;4, 'Raw Data'!F1031&lt;BB$2), 'Raw Data'!AI1031, 0))</f>
        <v/>
      </c>
      <c r="AM1036">
        <f>IF(ISBLANK('Raw Data'!A1031), 0, IF(AND('Raw Data'!D1031&lt;5, 'Raw Data'!E1031&lt;5, 'Raw Data'!F1031&lt;BB$2), 'Raw Data'!AL1031, 0))</f>
        <v/>
      </c>
      <c r="AN1036">
        <f>IF(ISBLANK('Raw Data'!A1031), 0, IF(AND('Raw Data'!D1031&lt;6, 'Raw Data'!E1031&lt;6, 'Raw Data'!F1031&lt;BB$2), 'Raw Data'!AO1031, 0))</f>
        <v/>
      </c>
      <c r="AO1036">
        <f>IF(ISBLANK('Raw Data'!A1031), 0, IF(AND('Raw Data'!I1031&lt;Analysis!$BC$2, 'Raw Data'!D1031-'Raw Data'!E1031&gt;1), 'Raw Data'!AW1031, IF(AND('Raw Data'!J1031&lt;Analysis!$BC$2, 'Raw Data'!E1031-'Raw Data'!D1031&gt;1), 'Raw Data'!AY1031, 0)))</f>
        <v/>
      </c>
      <c r="AP1036">
        <f>IF(ISBLANK('Raw Data'!A1031), 0, IF(AND('Raw Data'!I1031&lt;Analysis!$BC$2, 'Raw Data'!D1031-'Raw Data'!E1031&gt;2), 'Raw Data'!AZ1031, IF(AND('Raw Data'!J1031&lt;Analysis!$BC$2, 'Raw Data'!E1031-'Raw Data'!D1031&gt;2), 'Raw Data'!BB1031, 0)))</f>
        <v/>
      </c>
      <c r="AQ1036">
        <f>IF(ISBLANK('Raw Data'!A1031), 0, IF(AND('Raw Data'!I1031&lt;Analysis!$BC$2, 'Raw Data'!D1031-'Raw Data'!E1031&gt;3), 'Raw Data'!BC1031, IF(AND('Raw Data'!J1031&lt;Analysis!$BC$2, 'Raw Data'!E1031-'Raw Data'!D1031&gt;3), 'Raw Data'!BE1031, 0)))</f>
        <v/>
      </c>
      <c r="AR1036">
        <f>IF('Hidden Analysiss'!D1032=1,IF(ABS('Raw Data'!E1031-'Raw Data'!D1031)&lt;2,'Raw Data'!AX1031,0), 0)</f>
        <v/>
      </c>
      <c r="AS1036">
        <f>IF('Hidden Analysiss'!D1032=1,IF(ABS('Raw Data'!E1031-'Raw Data'!D1031)&lt;3,'Raw Data'!BA1031,0), 0)</f>
        <v/>
      </c>
      <c r="AT1036">
        <f>IF('Hidden Analysiss'!D1032=1,IF(ABS('Raw Data'!E1031-'Raw Data'!D1031)&lt;4,'Raw Data'!BD1031,0), 0)</f>
        <v/>
      </c>
      <c r="AU1036">
        <f>IF(AND('Hidden Analysiss'!E1032=1, ABS('Raw Data'!E1031-'Raw Data'!D1031)&lt;2), 'Raw Data'!AX1031, 0)</f>
        <v/>
      </c>
      <c r="AV1036">
        <f>IF(AND('Hidden Analysiss'!E1032=1, ABS('Raw Data'!E1031-'Raw Data'!D1031)&lt;3), 'Raw Data'!BA1031, 0)</f>
        <v/>
      </c>
      <c r="AW1036">
        <f>IF(AND('Hidden Analysiss'!E1032=1, ABS('Raw Data'!E1031-'Raw Data'!D1031)&lt;3), 'Raw Data'!BD1031, 0)</f>
        <v/>
      </c>
    </row>
    <row r="1037">
      <c r="A1037" s="1">
        <f>'Raw Data'!A1032</f>
        <v/>
      </c>
      <c r="B1037">
        <f>IF('Raw Data'!E1032&gt;'Raw Data'!D1032, 'Raw Data'!J1032, 0)</f>
        <v/>
      </c>
      <c r="C1037">
        <f>IF('Raw Data'!D1032&gt;'Raw Data'!E1032, 'Raw Data'!I1032, 0)</f>
        <v/>
      </c>
      <c r="D1037">
        <f>SUM(G1037:H1037)</f>
        <v/>
      </c>
      <c r="E1037">
        <f>IF(AND('Raw Data'!J1032&lt;'Raw Data'!I1032,'Raw Data'!E1032&gt;'Raw Data'!D1032,'Raw Data'!E1032-'Raw Data'!D1032&gt;3),'Raw Data'!N1032,IF(AND('Raw Data'!I1032&lt;'Raw Data'!J1032,'Raw Data'!D1032&gt;'Raw Data'!E1032,'Raw Data'!D1032-'Raw Data'!E1032&gt;3),'Raw Data'!M1032,0))</f>
        <v/>
      </c>
      <c r="F1037">
        <f>IF(AND('Raw Data'!J1032&lt;'Raw Data'!I1032,'Raw Data'!E1032&gt;'Raw Data'!D1032,'Raw Data'!E1032-'Raw Data'!D1032&lt;4),'Raw Data'!L1032,IF(AND('Raw Data'!I1032&lt;'Raw Data'!J1032,'Raw Data'!D1032&gt;'Raw Data'!E1032,'Raw Data'!D1032-'Raw Data'!E1032&lt;4),'Raw Data'!K1032,0))</f>
        <v/>
      </c>
      <c r="G1037">
        <f>IF(AND('Raw Data'!J1032&lt;'Raw Data'!I1032, 'Raw Data'!E1032&gt;'Raw Data'!D1032), 'Raw Data'!J1032, 0)</f>
        <v/>
      </c>
      <c r="H1037">
        <f>IF(AND('Raw Data'!J1032&gt;'Raw Data'!I1032, 'Raw Data'!E1032&lt;'Raw Data'!D1032), 'Raw Data'!I1032, 0)</f>
        <v/>
      </c>
      <c r="I1037">
        <f>SUM(J1037:K1037)</f>
        <v/>
      </c>
      <c r="J1037">
        <f>IF(AND('Raw Data'!J1032&gt;'Raw Data'!I1032, 'Raw Data'!E1032&gt;'Raw Data'!D1032), 'Raw Data'!J1032, 0)</f>
        <v/>
      </c>
      <c r="K1037">
        <f>IF(AND('Raw Data'!I1032&gt;'Raw Data'!J1032, 'Raw Data'!D1032&gt;'Raw Data'!E1032), 'Raw Data'!I1032, 0)</f>
        <v/>
      </c>
      <c r="L1037">
        <f>IF('Raw Data'!E1032-'Raw Data'!D1032&gt;3, 'Raw Data'!N1032, 0)</f>
        <v/>
      </c>
      <c r="M1037">
        <f>IF('Raw Data'!D1032-'Raw Data'!E1032&gt;3, 'Raw Data'!M1032, 0)</f>
        <v/>
      </c>
      <c r="N1037">
        <f>IF(ISBLANK('Raw Data'!D1032),0,IF(AND('Raw Data'!E1032&gt;'Raw Data'!D1032,'Raw Data'!E1032-'Raw Data'!D1032&gt;0,'Raw Data'!E1032-'Raw Data'!D1032&lt;4),'Raw Data'!L1032, 0))</f>
        <v/>
      </c>
      <c r="O1037">
        <f>IF(ISBLANK('Raw Data'!D1032),0,IF(AND('Raw Data'!E1032&gt;'Raw Data'!D1032,'Raw Data'!E1032-'Raw Data'!D1032&gt;0,'Raw Data'!D1032-'Raw Data'!E1032&lt;4),'Raw Data'!K1032, 0))</f>
        <v/>
      </c>
      <c r="P1037">
        <f>IF('Raw Data'!E1032-'Raw Data'!D1032&gt;3, 'Raw Data'!N1032, IF('Raw Data'!D1032-'Raw Data'!E1032&gt;3, 'Raw Data'!M1032, 0))</f>
        <v/>
      </c>
      <c r="Q1037">
        <f>IF(ISBLANK('Raw Data'!E1032),0,IF(AND('Raw Data'!E1032-'Raw Data'!D1032&lt;4,'Raw Data'!E1032-'Raw Data'!D1032&gt;0),'Raw Data'!L1032,IF(AND('Raw Data'!D1032&gt;'Raw Data'!E1032,'Raw Data'!D1032-'Raw Data'!E1032&gt;0),'Raw Data'!K1032,0)))</f>
        <v/>
      </c>
      <c r="R1037">
        <f>IF(ISBLANK('Raw Data'!K1032),0,IFERROR(IF(MATCH(SMALL('Raw Data'!K1032:N1032,1),L1037:O1037,0),SMALL('Raw Data'!K1032:N1032,1)),0))</f>
        <v/>
      </c>
      <c r="S1037">
        <f>IF(ISBLANK('Raw Data'!K1032),0,IFERROR(IF(MATCH(SMALL('Raw Data'!K1032:N1032,2),L1037:O1037,0),SMALL('Raw Data'!K1032:N1032,2)),0))</f>
        <v/>
      </c>
      <c r="T1037">
        <f>IF(ISBLANK('Raw Data'!K1032),0,IFERROR(IF(MATCH(SMALL('Raw Data'!K1032:N1032,3),L1037:O1037,0),SMALL('Raw Data'!K1032:N1032,3)),0))</f>
        <v/>
      </c>
      <c r="U1037">
        <f>IF(ISBLANK('Raw Data'!K1032),0,IFERROR(IF(MATCH(SMALL('Raw Data'!K1032:N1032,4),L1037:O1037,0),SMALL('Raw Data'!K1032:N1032,4)),0))</f>
        <v/>
      </c>
      <c r="V1037">
        <f>IF(AND('Raw Data'!D1032&lt;3, 'Raw Data'!E1032&lt;3, 'Raw Data'!A1032&gt;0), 'Raw Data'!AF1032, 0)</f>
        <v/>
      </c>
      <c r="W1037">
        <f>IF(AND('Raw Data'!D1032&lt;4, 'Raw Data'!E1032&lt;4, 'Raw Data'!A1032&gt;0), 'Raw Data'!AI1032, 0)</f>
        <v/>
      </c>
      <c r="X1037">
        <f>IF(AND('Raw Data'!D1032&lt;5, 'Raw Data'!E1032&lt;5, 'Raw Data'!A1032&gt;0), 'Raw Data'!AL1032, 0)</f>
        <v/>
      </c>
      <c r="Y1037">
        <f>IF(AND('Raw Data'!D1032&lt;6, 'Raw Data'!E1032&lt;6, 'Raw Data'!A1032&gt;0), 'Raw Data'!AO1032, 0)</f>
        <v/>
      </c>
      <c r="Z1037">
        <f>IF(ISBLANK('Raw Data'!D1032), 0, IF('Raw Data'!D1032-'Raw Data'!E1032&gt;1, 'Raw Data'!AW1032, 0))</f>
        <v/>
      </c>
      <c r="AA1037">
        <f>IF(ISBLANK('Raw Data'!A1032), 0, IF(ABS('Raw Data'!D1032-'Raw Data'!E1032)&lt;2, 'Raw Data'!AX1032, 0))</f>
        <v/>
      </c>
      <c r="AB1037">
        <f>IF(ISBLANK('Raw Data'!D1032), 0, IF('Raw Data'!E1032-'Raw Data'!D1032&gt;1, 'Raw Data'!AY1032, 0))</f>
        <v/>
      </c>
      <c r="AC1037">
        <f>IF(ISBLANK('Raw Data'!D1032), 0, IF('Raw Data'!D1032-'Raw Data'!E1032&gt;2, 'Raw Data'!AZ1032, 0))</f>
        <v/>
      </c>
      <c r="AD1037">
        <f>IF(ISBLANK('Raw Data'!A1032), 0, IF(ABS('Raw Data'!D1032-'Raw Data'!E1032)&lt;3, 'Raw Data'!BA1032, 0))</f>
        <v/>
      </c>
      <c r="AE1037">
        <f>IF(ISBLANK('Raw Data'!D1032), 0, IF('Raw Data'!E1032-'Raw Data'!D1032&gt;2, 'Raw Data'!BB1032, 0))</f>
        <v/>
      </c>
      <c r="AF1037">
        <f>IF(ISBLANK('Raw Data'!D1032), 0, IF('Raw Data'!D1032-'Raw Data'!E1032&gt;3, 'Raw Data'!BC1032, 0))</f>
        <v/>
      </c>
      <c r="AG1037">
        <f>IF(ISBLANK('Raw Data'!A1032), 0, IF(ABS('Raw Data'!D1032-'Raw Data'!E1032)&lt;4, 'Raw Data'!BD1032, 0))</f>
        <v/>
      </c>
      <c r="AH1037">
        <f>IF(ISBLANK('Raw Data'!D1032), 0, IF('Raw Data'!E1032-'Raw Data'!D1032&gt;3, 'Raw Data'!BE1032, 0))</f>
        <v/>
      </c>
      <c r="AI1037">
        <f>IF(SUM('Raw Data'!D1032:E1032)&gt;'Raw Data'!F1032, 'Raw Data'!G1032, 0)</f>
        <v/>
      </c>
      <c r="AJ1037">
        <f>IF(ISBLANK('Raw Data'!D1032), 0, IF(SUM('Raw Data'!D1032:E1032)&lt;'Raw Data'!F1032, 'Raw Data'!H1032, 0))</f>
        <v/>
      </c>
      <c r="AK1037">
        <f>IF(ISBLANK('Raw Data'!A1032), 0, IF(AND('Raw Data'!D1032&lt;3, 'Raw Data'!E1032&lt;3, 'Raw Data'!F1032&lt;BB$2), 'Raw Data'!AF1032, 0))</f>
        <v/>
      </c>
      <c r="AL1037">
        <f>IF(ISBLANK('Raw Data'!A1032), 0, IF(AND('Raw Data'!D1032&lt;4, 'Raw Data'!E1032&lt;4, 'Raw Data'!F1032&lt;BB$2), 'Raw Data'!AI1032, 0))</f>
        <v/>
      </c>
      <c r="AM1037">
        <f>IF(ISBLANK('Raw Data'!A1032), 0, IF(AND('Raw Data'!D1032&lt;5, 'Raw Data'!E1032&lt;5, 'Raw Data'!F1032&lt;BB$2), 'Raw Data'!AL1032, 0))</f>
        <v/>
      </c>
      <c r="AN1037">
        <f>IF(ISBLANK('Raw Data'!A1032), 0, IF(AND('Raw Data'!D1032&lt;6, 'Raw Data'!E1032&lt;6, 'Raw Data'!F1032&lt;BB$2), 'Raw Data'!AO1032, 0))</f>
        <v/>
      </c>
      <c r="AO1037">
        <f>IF(ISBLANK('Raw Data'!A1032), 0, IF(AND('Raw Data'!I1032&lt;Analysis!$BC$2, 'Raw Data'!D1032-'Raw Data'!E1032&gt;1), 'Raw Data'!AW1032, IF(AND('Raw Data'!J1032&lt;Analysis!$BC$2, 'Raw Data'!E1032-'Raw Data'!D1032&gt;1), 'Raw Data'!AY1032, 0)))</f>
        <v/>
      </c>
      <c r="AP1037">
        <f>IF(ISBLANK('Raw Data'!A1032), 0, IF(AND('Raw Data'!I1032&lt;Analysis!$BC$2, 'Raw Data'!D1032-'Raw Data'!E1032&gt;2), 'Raw Data'!AZ1032, IF(AND('Raw Data'!J1032&lt;Analysis!$BC$2, 'Raw Data'!E1032-'Raw Data'!D1032&gt;2), 'Raw Data'!BB1032, 0)))</f>
        <v/>
      </c>
      <c r="AQ1037">
        <f>IF(ISBLANK('Raw Data'!A1032), 0, IF(AND('Raw Data'!I1032&lt;Analysis!$BC$2, 'Raw Data'!D1032-'Raw Data'!E1032&gt;3), 'Raw Data'!BC1032, IF(AND('Raw Data'!J1032&lt;Analysis!$BC$2, 'Raw Data'!E1032-'Raw Data'!D1032&gt;3), 'Raw Data'!BE1032, 0)))</f>
        <v/>
      </c>
      <c r="AR1037">
        <f>IF('Hidden Analysiss'!D1033=1,IF(ABS('Raw Data'!E1032-'Raw Data'!D1032)&lt;2,'Raw Data'!AX1032,0), 0)</f>
        <v/>
      </c>
      <c r="AS1037">
        <f>IF('Hidden Analysiss'!D1033=1,IF(ABS('Raw Data'!E1032-'Raw Data'!D1032)&lt;3,'Raw Data'!BA1032,0), 0)</f>
        <v/>
      </c>
      <c r="AT1037">
        <f>IF('Hidden Analysiss'!D1033=1,IF(ABS('Raw Data'!E1032-'Raw Data'!D1032)&lt;4,'Raw Data'!BD1032,0), 0)</f>
        <v/>
      </c>
      <c r="AU1037">
        <f>IF(AND('Hidden Analysiss'!E1033=1, ABS('Raw Data'!E1032-'Raw Data'!D1032)&lt;2), 'Raw Data'!AX1032, 0)</f>
        <v/>
      </c>
      <c r="AV1037">
        <f>IF(AND('Hidden Analysiss'!E1033=1, ABS('Raw Data'!E1032-'Raw Data'!D1032)&lt;3), 'Raw Data'!BA1032, 0)</f>
        <v/>
      </c>
      <c r="AW1037">
        <f>IF(AND('Hidden Analysiss'!E1033=1, ABS('Raw Data'!E1032-'Raw Data'!D1032)&lt;3), 'Raw Data'!BD1032, 0)</f>
        <v/>
      </c>
    </row>
    <row r="1038">
      <c r="A1038" s="1">
        <f>'Raw Data'!A1033</f>
        <v/>
      </c>
      <c r="B1038">
        <f>IF('Raw Data'!E1033&gt;'Raw Data'!D1033, 'Raw Data'!J1033, 0)</f>
        <v/>
      </c>
      <c r="C1038">
        <f>IF('Raw Data'!D1033&gt;'Raw Data'!E1033, 'Raw Data'!I1033, 0)</f>
        <v/>
      </c>
      <c r="D1038">
        <f>SUM(G1038:H1038)</f>
        <v/>
      </c>
      <c r="E1038">
        <f>IF(AND('Raw Data'!J1033&lt;'Raw Data'!I1033,'Raw Data'!E1033&gt;'Raw Data'!D1033,'Raw Data'!E1033-'Raw Data'!D1033&gt;3),'Raw Data'!N1033,IF(AND('Raw Data'!I1033&lt;'Raw Data'!J1033,'Raw Data'!D1033&gt;'Raw Data'!E1033,'Raw Data'!D1033-'Raw Data'!E1033&gt;3),'Raw Data'!M1033,0))</f>
        <v/>
      </c>
      <c r="F1038">
        <f>IF(AND('Raw Data'!J1033&lt;'Raw Data'!I1033,'Raw Data'!E1033&gt;'Raw Data'!D1033,'Raw Data'!E1033-'Raw Data'!D1033&lt;4),'Raw Data'!L1033,IF(AND('Raw Data'!I1033&lt;'Raw Data'!J1033,'Raw Data'!D1033&gt;'Raw Data'!E1033,'Raw Data'!D1033-'Raw Data'!E1033&lt;4),'Raw Data'!K1033,0))</f>
        <v/>
      </c>
      <c r="G1038">
        <f>IF(AND('Raw Data'!J1033&lt;'Raw Data'!I1033, 'Raw Data'!E1033&gt;'Raw Data'!D1033), 'Raw Data'!J1033, 0)</f>
        <v/>
      </c>
      <c r="H1038">
        <f>IF(AND('Raw Data'!J1033&gt;'Raw Data'!I1033, 'Raw Data'!E1033&lt;'Raw Data'!D1033), 'Raw Data'!I1033, 0)</f>
        <v/>
      </c>
      <c r="I1038">
        <f>SUM(J1038:K1038)</f>
        <v/>
      </c>
      <c r="J1038">
        <f>IF(AND('Raw Data'!J1033&gt;'Raw Data'!I1033, 'Raw Data'!E1033&gt;'Raw Data'!D1033), 'Raw Data'!J1033, 0)</f>
        <v/>
      </c>
      <c r="K1038">
        <f>IF(AND('Raw Data'!I1033&gt;'Raw Data'!J1033, 'Raw Data'!D1033&gt;'Raw Data'!E1033), 'Raw Data'!I1033, 0)</f>
        <v/>
      </c>
      <c r="L1038">
        <f>IF('Raw Data'!E1033-'Raw Data'!D1033&gt;3, 'Raw Data'!N1033, 0)</f>
        <v/>
      </c>
      <c r="M1038">
        <f>IF('Raw Data'!D1033-'Raw Data'!E1033&gt;3, 'Raw Data'!M1033, 0)</f>
        <v/>
      </c>
      <c r="N1038">
        <f>IF(ISBLANK('Raw Data'!D1033),0,IF(AND('Raw Data'!E1033&gt;'Raw Data'!D1033,'Raw Data'!E1033-'Raw Data'!D1033&gt;0,'Raw Data'!E1033-'Raw Data'!D1033&lt;4),'Raw Data'!L1033, 0))</f>
        <v/>
      </c>
      <c r="O1038">
        <f>IF(ISBLANK('Raw Data'!D1033),0,IF(AND('Raw Data'!E1033&gt;'Raw Data'!D1033,'Raw Data'!E1033-'Raw Data'!D1033&gt;0,'Raw Data'!D1033-'Raw Data'!E1033&lt;4),'Raw Data'!K1033, 0))</f>
        <v/>
      </c>
      <c r="P1038">
        <f>IF('Raw Data'!E1033-'Raw Data'!D1033&gt;3, 'Raw Data'!N1033, IF('Raw Data'!D1033-'Raw Data'!E1033&gt;3, 'Raw Data'!M1033, 0))</f>
        <v/>
      </c>
      <c r="Q1038">
        <f>IF(ISBLANK('Raw Data'!E1033),0,IF(AND('Raw Data'!E1033-'Raw Data'!D1033&lt;4,'Raw Data'!E1033-'Raw Data'!D1033&gt;0),'Raw Data'!L1033,IF(AND('Raw Data'!D1033&gt;'Raw Data'!E1033,'Raw Data'!D1033-'Raw Data'!E1033&gt;0),'Raw Data'!K1033,0)))</f>
        <v/>
      </c>
      <c r="R1038">
        <f>IF(ISBLANK('Raw Data'!K1033),0,IFERROR(IF(MATCH(SMALL('Raw Data'!K1033:N1033,1),L1038:O1038,0),SMALL('Raw Data'!K1033:N1033,1)),0))</f>
        <v/>
      </c>
      <c r="S1038">
        <f>IF(ISBLANK('Raw Data'!K1033),0,IFERROR(IF(MATCH(SMALL('Raw Data'!K1033:N1033,2),L1038:O1038,0),SMALL('Raw Data'!K1033:N1033,2)),0))</f>
        <v/>
      </c>
      <c r="T1038">
        <f>IF(ISBLANK('Raw Data'!K1033),0,IFERROR(IF(MATCH(SMALL('Raw Data'!K1033:N1033,3),L1038:O1038,0),SMALL('Raw Data'!K1033:N1033,3)),0))</f>
        <v/>
      </c>
      <c r="U1038">
        <f>IF(ISBLANK('Raw Data'!K1033),0,IFERROR(IF(MATCH(SMALL('Raw Data'!K1033:N1033,4),L1038:O1038,0),SMALL('Raw Data'!K1033:N1033,4)),0))</f>
        <v/>
      </c>
      <c r="V1038">
        <f>IF(AND('Raw Data'!D1033&lt;3, 'Raw Data'!E1033&lt;3, 'Raw Data'!A1033&gt;0), 'Raw Data'!AF1033, 0)</f>
        <v/>
      </c>
      <c r="W1038">
        <f>IF(AND('Raw Data'!D1033&lt;4, 'Raw Data'!E1033&lt;4, 'Raw Data'!A1033&gt;0), 'Raw Data'!AI1033, 0)</f>
        <v/>
      </c>
      <c r="X1038">
        <f>IF(AND('Raw Data'!D1033&lt;5, 'Raw Data'!E1033&lt;5, 'Raw Data'!A1033&gt;0), 'Raw Data'!AL1033, 0)</f>
        <v/>
      </c>
      <c r="Y1038">
        <f>IF(AND('Raw Data'!D1033&lt;6, 'Raw Data'!E1033&lt;6, 'Raw Data'!A1033&gt;0), 'Raw Data'!AO1033, 0)</f>
        <v/>
      </c>
      <c r="Z1038">
        <f>IF(ISBLANK('Raw Data'!D1033), 0, IF('Raw Data'!D1033-'Raw Data'!E1033&gt;1, 'Raw Data'!AW1033, 0))</f>
        <v/>
      </c>
      <c r="AA1038">
        <f>IF(ISBLANK('Raw Data'!A1033), 0, IF(ABS('Raw Data'!D1033-'Raw Data'!E1033)&lt;2, 'Raw Data'!AX1033, 0))</f>
        <v/>
      </c>
      <c r="AB1038">
        <f>IF(ISBLANK('Raw Data'!D1033), 0, IF('Raw Data'!E1033-'Raw Data'!D1033&gt;1, 'Raw Data'!AY1033, 0))</f>
        <v/>
      </c>
      <c r="AC1038">
        <f>IF(ISBLANK('Raw Data'!D1033), 0, IF('Raw Data'!D1033-'Raw Data'!E1033&gt;2, 'Raw Data'!AZ1033, 0))</f>
        <v/>
      </c>
      <c r="AD1038">
        <f>IF(ISBLANK('Raw Data'!A1033), 0, IF(ABS('Raw Data'!D1033-'Raw Data'!E1033)&lt;3, 'Raw Data'!BA1033, 0))</f>
        <v/>
      </c>
      <c r="AE1038">
        <f>IF(ISBLANK('Raw Data'!D1033), 0, IF('Raw Data'!E1033-'Raw Data'!D1033&gt;2, 'Raw Data'!BB1033, 0))</f>
        <v/>
      </c>
      <c r="AF1038">
        <f>IF(ISBLANK('Raw Data'!D1033), 0, IF('Raw Data'!D1033-'Raw Data'!E1033&gt;3, 'Raw Data'!BC1033, 0))</f>
        <v/>
      </c>
      <c r="AG1038">
        <f>IF(ISBLANK('Raw Data'!A1033), 0, IF(ABS('Raw Data'!D1033-'Raw Data'!E1033)&lt;4, 'Raw Data'!BD1033, 0))</f>
        <v/>
      </c>
      <c r="AH1038">
        <f>IF(ISBLANK('Raw Data'!D1033), 0, IF('Raw Data'!E1033-'Raw Data'!D1033&gt;3, 'Raw Data'!BE1033, 0))</f>
        <v/>
      </c>
      <c r="AI1038">
        <f>IF(SUM('Raw Data'!D1033:E1033)&gt;'Raw Data'!F1033, 'Raw Data'!G1033, 0)</f>
        <v/>
      </c>
      <c r="AJ1038">
        <f>IF(ISBLANK('Raw Data'!D1033), 0, IF(SUM('Raw Data'!D1033:E1033)&lt;'Raw Data'!F1033, 'Raw Data'!H1033, 0))</f>
        <v/>
      </c>
      <c r="AK1038">
        <f>IF(ISBLANK('Raw Data'!A1033), 0, IF(AND('Raw Data'!D1033&lt;3, 'Raw Data'!E1033&lt;3, 'Raw Data'!F1033&lt;BB$2), 'Raw Data'!AF1033, 0))</f>
        <v/>
      </c>
      <c r="AL1038">
        <f>IF(ISBLANK('Raw Data'!A1033), 0, IF(AND('Raw Data'!D1033&lt;4, 'Raw Data'!E1033&lt;4, 'Raw Data'!F1033&lt;BB$2), 'Raw Data'!AI1033, 0))</f>
        <v/>
      </c>
      <c r="AM1038">
        <f>IF(ISBLANK('Raw Data'!A1033), 0, IF(AND('Raw Data'!D1033&lt;5, 'Raw Data'!E1033&lt;5, 'Raw Data'!F1033&lt;BB$2), 'Raw Data'!AL1033, 0))</f>
        <v/>
      </c>
      <c r="AN1038">
        <f>IF(ISBLANK('Raw Data'!A1033), 0, IF(AND('Raw Data'!D1033&lt;6, 'Raw Data'!E1033&lt;6, 'Raw Data'!F1033&lt;BB$2), 'Raw Data'!AO1033, 0))</f>
        <v/>
      </c>
      <c r="AO1038">
        <f>IF(ISBLANK('Raw Data'!A1033), 0, IF(AND('Raw Data'!I1033&lt;Analysis!$BC$2, 'Raw Data'!D1033-'Raw Data'!E1033&gt;1), 'Raw Data'!AW1033, IF(AND('Raw Data'!J1033&lt;Analysis!$BC$2, 'Raw Data'!E1033-'Raw Data'!D1033&gt;1), 'Raw Data'!AY1033, 0)))</f>
        <v/>
      </c>
      <c r="AP1038">
        <f>IF(ISBLANK('Raw Data'!A1033), 0, IF(AND('Raw Data'!I1033&lt;Analysis!$BC$2, 'Raw Data'!D1033-'Raw Data'!E1033&gt;2), 'Raw Data'!AZ1033, IF(AND('Raw Data'!J1033&lt;Analysis!$BC$2, 'Raw Data'!E1033-'Raw Data'!D1033&gt;2), 'Raw Data'!BB1033, 0)))</f>
        <v/>
      </c>
      <c r="AQ1038">
        <f>IF(ISBLANK('Raw Data'!A1033), 0, IF(AND('Raw Data'!I1033&lt;Analysis!$BC$2, 'Raw Data'!D1033-'Raw Data'!E1033&gt;3), 'Raw Data'!BC1033, IF(AND('Raw Data'!J1033&lt;Analysis!$BC$2, 'Raw Data'!E1033-'Raw Data'!D1033&gt;3), 'Raw Data'!BE1033, 0)))</f>
        <v/>
      </c>
      <c r="AR1038">
        <f>IF('Hidden Analysiss'!D1034=1,IF(ABS('Raw Data'!E1033-'Raw Data'!D1033)&lt;2,'Raw Data'!AX1033,0), 0)</f>
        <v/>
      </c>
      <c r="AS1038">
        <f>IF('Hidden Analysiss'!D1034=1,IF(ABS('Raw Data'!E1033-'Raw Data'!D1033)&lt;3,'Raw Data'!BA1033,0), 0)</f>
        <v/>
      </c>
      <c r="AT1038">
        <f>IF('Hidden Analysiss'!D1034=1,IF(ABS('Raw Data'!E1033-'Raw Data'!D1033)&lt;4,'Raw Data'!BD1033,0), 0)</f>
        <v/>
      </c>
      <c r="AU1038">
        <f>IF(AND('Hidden Analysiss'!E1034=1, ABS('Raw Data'!E1033-'Raw Data'!D1033)&lt;2), 'Raw Data'!AX1033, 0)</f>
        <v/>
      </c>
      <c r="AV1038">
        <f>IF(AND('Hidden Analysiss'!E1034=1, ABS('Raw Data'!E1033-'Raw Data'!D1033)&lt;3), 'Raw Data'!BA1033, 0)</f>
        <v/>
      </c>
      <c r="AW1038">
        <f>IF(AND('Hidden Analysiss'!E1034=1, ABS('Raw Data'!E1033-'Raw Data'!D1033)&lt;3), 'Raw Data'!BD1033, 0)</f>
        <v/>
      </c>
    </row>
    <row r="1039">
      <c r="A1039" s="1">
        <f>'Raw Data'!A1034</f>
        <v/>
      </c>
      <c r="B1039">
        <f>IF('Raw Data'!E1034&gt;'Raw Data'!D1034, 'Raw Data'!J1034, 0)</f>
        <v/>
      </c>
      <c r="C1039">
        <f>IF('Raw Data'!D1034&gt;'Raw Data'!E1034, 'Raw Data'!I1034, 0)</f>
        <v/>
      </c>
      <c r="D1039">
        <f>SUM(G1039:H1039)</f>
        <v/>
      </c>
      <c r="E1039">
        <f>IF(AND('Raw Data'!J1034&lt;'Raw Data'!I1034,'Raw Data'!E1034&gt;'Raw Data'!D1034,'Raw Data'!E1034-'Raw Data'!D1034&gt;3),'Raw Data'!N1034,IF(AND('Raw Data'!I1034&lt;'Raw Data'!J1034,'Raw Data'!D1034&gt;'Raw Data'!E1034,'Raw Data'!D1034-'Raw Data'!E1034&gt;3),'Raw Data'!M1034,0))</f>
        <v/>
      </c>
      <c r="F1039">
        <f>IF(AND('Raw Data'!J1034&lt;'Raw Data'!I1034,'Raw Data'!E1034&gt;'Raw Data'!D1034,'Raw Data'!E1034-'Raw Data'!D1034&lt;4),'Raw Data'!L1034,IF(AND('Raw Data'!I1034&lt;'Raw Data'!J1034,'Raw Data'!D1034&gt;'Raw Data'!E1034,'Raw Data'!D1034-'Raw Data'!E1034&lt;4),'Raw Data'!K1034,0))</f>
        <v/>
      </c>
      <c r="G1039">
        <f>IF(AND('Raw Data'!J1034&lt;'Raw Data'!I1034, 'Raw Data'!E1034&gt;'Raw Data'!D1034), 'Raw Data'!J1034, 0)</f>
        <v/>
      </c>
      <c r="H1039">
        <f>IF(AND('Raw Data'!J1034&gt;'Raw Data'!I1034, 'Raw Data'!E1034&lt;'Raw Data'!D1034), 'Raw Data'!I1034, 0)</f>
        <v/>
      </c>
      <c r="I1039">
        <f>SUM(J1039:K1039)</f>
        <v/>
      </c>
      <c r="J1039">
        <f>IF(AND('Raw Data'!J1034&gt;'Raw Data'!I1034, 'Raw Data'!E1034&gt;'Raw Data'!D1034), 'Raw Data'!J1034, 0)</f>
        <v/>
      </c>
      <c r="K1039">
        <f>IF(AND('Raw Data'!I1034&gt;'Raw Data'!J1034, 'Raw Data'!D1034&gt;'Raw Data'!E1034), 'Raw Data'!I1034, 0)</f>
        <v/>
      </c>
      <c r="L1039">
        <f>IF('Raw Data'!E1034-'Raw Data'!D1034&gt;3, 'Raw Data'!N1034, 0)</f>
        <v/>
      </c>
      <c r="M1039">
        <f>IF('Raw Data'!D1034-'Raw Data'!E1034&gt;3, 'Raw Data'!M1034, 0)</f>
        <v/>
      </c>
      <c r="N1039">
        <f>IF(ISBLANK('Raw Data'!D1034),0,IF(AND('Raw Data'!E1034&gt;'Raw Data'!D1034,'Raw Data'!E1034-'Raw Data'!D1034&gt;0,'Raw Data'!E1034-'Raw Data'!D1034&lt;4),'Raw Data'!L1034, 0))</f>
        <v/>
      </c>
      <c r="O1039">
        <f>IF(ISBLANK('Raw Data'!D1034),0,IF(AND('Raw Data'!E1034&gt;'Raw Data'!D1034,'Raw Data'!E1034-'Raw Data'!D1034&gt;0,'Raw Data'!D1034-'Raw Data'!E1034&lt;4),'Raw Data'!K1034, 0))</f>
        <v/>
      </c>
      <c r="P1039">
        <f>IF('Raw Data'!E1034-'Raw Data'!D1034&gt;3, 'Raw Data'!N1034, IF('Raw Data'!D1034-'Raw Data'!E1034&gt;3, 'Raw Data'!M1034, 0))</f>
        <v/>
      </c>
      <c r="Q1039">
        <f>IF(ISBLANK('Raw Data'!E1034),0,IF(AND('Raw Data'!E1034-'Raw Data'!D1034&lt;4,'Raw Data'!E1034-'Raw Data'!D1034&gt;0),'Raw Data'!L1034,IF(AND('Raw Data'!D1034&gt;'Raw Data'!E1034,'Raw Data'!D1034-'Raw Data'!E1034&gt;0),'Raw Data'!K1034,0)))</f>
        <v/>
      </c>
      <c r="R1039">
        <f>IF(ISBLANK('Raw Data'!K1034),0,IFERROR(IF(MATCH(SMALL('Raw Data'!K1034:N1034,1),L1039:O1039,0),SMALL('Raw Data'!K1034:N1034,1)),0))</f>
        <v/>
      </c>
      <c r="S1039">
        <f>IF(ISBLANK('Raw Data'!K1034),0,IFERROR(IF(MATCH(SMALL('Raw Data'!K1034:N1034,2),L1039:O1039,0),SMALL('Raw Data'!K1034:N1034,2)),0))</f>
        <v/>
      </c>
      <c r="T1039">
        <f>IF(ISBLANK('Raw Data'!K1034),0,IFERROR(IF(MATCH(SMALL('Raw Data'!K1034:N1034,3),L1039:O1039,0),SMALL('Raw Data'!K1034:N1034,3)),0))</f>
        <v/>
      </c>
      <c r="U1039">
        <f>IF(ISBLANK('Raw Data'!K1034),0,IFERROR(IF(MATCH(SMALL('Raw Data'!K1034:N1034,4),L1039:O1039,0),SMALL('Raw Data'!K1034:N1034,4)),0))</f>
        <v/>
      </c>
      <c r="V1039">
        <f>IF(AND('Raw Data'!D1034&lt;3, 'Raw Data'!E1034&lt;3, 'Raw Data'!A1034&gt;0), 'Raw Data'!AF1034, 0)</f>
        <v/>
      </c>
      <c r="W1039">
        <f>IF(AND('Raw Data'!D1034&lt;4, 'Raw Data'!E1034&lt;4, 'Raw Data'!A1034&gt;0), 'Raw Data'!AI1034, 0)</f>
        <v/>
      </c>
      <c r="X1039">
        <f>IF(AND('Raw Data'!D1034&lt;5, 'Raw Data'!E1034&lt;5, 'Raw Data'!A1034&gt;0), 'Raw Data'!AL1034, 0)</f>
        <v/>
      </c>
      <c r="Y1039">
        <f>IF(AND('Raw Data'!D1034&lt;6, 'Raw Data'!E1034&lt;6, 'Raw Data'!A1034&gt;0), 'Raw Data'!AO1034, 0)</f>
        <v/>
      </c>
      <c r="Z1039">
        <f>IF(ISBLANK('Raw Data'!D1034), 0, IF('Raw Data'!D1034-'Raw Data'!E1034&gt;1, 'Raw Data'!AW1034, 0))</f>
        <v/>
      </c>
      <c r="AA1039">
        <f>IF(ISBLANK('Raw Data'!A1034), 0, IF(ABS('Raw Data'!D1034-'Raw Data'!E1034)&lt;2, 'Raw Data'!AX1034, 0))</f>
        <v/>
      </c>
      <c r="AB1039">
        <f>IF(ISBLANK('Raw Data'!D1034), 0, IF('Raw Data'!E1034-'Raw Data'!D1034&gt;1, 'Raw Data'!AY1034, 0))</f>
        <v/>
      </c>
      <c r="AC1039">
        <f>IF(ISBLANK('Raw Data'!D1034), 0, IF('Raw Data'!D1034-'Raw Data'!E1034&gt;2, 'Raw Data'!AZ1034, 0))</f>
        <v/>
      </c>
      <c r="AD1039">
        <f>IF(ISBLANK('Raw Data'!A1034), 0, IF(ABS('Raw Data'!D1034-'Raw Data'!E1034)&lt;3, 'Raw Data'!BA1034, 0))</f>
        <v/>
      </c>
      <c r="AE1039">
        <f>IF(ISBLANK('Raw Data'!D1034), 0, IF('Raw Data'!E1034-'Raw Data'!D1034&gt;2, 'Raw Data'!BB1034, 0))</f>
        <v/>
      </c>
      <c r="AF1039">
        <f>IF(ISBLANK('Raw Data'!D1034), 0, IF('Raw Data'!D1034-'Raw Data'!E1034&gt;3, 'Raw Data'!BC1034, 0))</f>
        <v/>
      </c>
      <c r="AG1039">
        <f>IF(ISBLANK('Raw Data'!A1034), 0, IF(ABS('Raw Data'!D1034-'Raw Data'!E1034)&lt;4, 'Raw Data'!BD1034, 0))</f>
        <v/>
      </c>
      <c r="AH1039">
        <f>IF(ISBLANK('Raw Data'!D1034), 0, IF('Raw Data'!E1034-'Raw Data'!D1034&gt;3, 'Raw Data'!BE1034, 0))</f>
        <v/>
      </c>
      <c r="AI1039">
        <f>IF(SUM('Raw Data'!D1034:E1034)&gt;'Raw Data'!F1034, 'Raw Data'!G1034, 0)</f>
        <v/>
      </c>
      <c r="AJ1039">
        <f>IF(ISBLANK('Raw Data'!D1034), 0, IF(SUM('Raw Data'!D1034:E1034)&lt;'Raw Data'!F1034, 'Raw Data'!H1034, 0))</f>
        <v/>
      </c>
      <c r="AK1039">
        <f>IF(ISBLANK('Raw Data'!A1034), 0, IF(AND('Raw Data'!D1034&lt;3, 'Raw Data'!E1034&lt;3, 'Raw Data'!F1034&lt;BB$2), 'Raw Data'!AF1034, 0))</f>
        <v/>
      </c>
      <c r="AL1039">
        <f>IF(ISBLANK('Raw Data'!A1034), 0, IF(AND('Raw Data'!D1034&lt;4, 'Raw Data'!E1034&lt;4, 'Raw Data'!F1034&lt;BB$2), 'Raw Data'!AI1034, 0))</f>
        <v/>
      </c>
      <c r="AM1039">
        <f>IF(ISBLANK('Raw Data'!A1034), 0, IF(AND('Raw Data'!D1034&lt;5, 'Raw Data'!E1034&lt;5, 'Raw Data'!F1034&lt;BB$2), 'Raw Data'!AL1034, 0))</f>
        <v/>
      </c>
      <c r="AN1039">
        <f>IF(ISBLANK('Raw Data'!A1034), 0, IF(AND('Raw Data'!D1034&lt;6, 'Raw Data'!E1034&lt;6, 'Raw Data'!F1034&lt;BB$2), 'Raw Data'!AO1034, 0))</f>
        <v/>
      </c>
      <c r="AO1039">
        <f>IF(ISBLANK('Raw Data'!A1034), 0, IF(AND('Raw Data'!I1034&lt;Analysis!$BC$2, 'Raw Data'!D1034-'Raw Data'!E1034&gt;1), 'Raw Data'!AW1034, IF(AND('Raw Data'!J1034&lt;Analysis!$BC$2, 'Raw Data'!E1034-'Raw Data'!D1034&gt;1), 'Raw Data'!AY1034, 0)))</f>
        <v/>
      </c>
      <c r="AP1039">
        <f>IF(ISBLANK('Raw Data'!A1034), 0, IF(AND('Raw Data'!I1034&lt;Analysis!$BC$2, 'Raw Data'!D1034-'Raw Data'!E1034&gt;2), 'Raw Data'!AZ1034, IF(AND('Raw Data'!J1034&lt;Analysis!$BC$2, 'Raw Data'!E1034-'Raw Data'!D1034&gt;2), 'Raw Data'!BB1034, 0)))</f>
        <v/>
      </c>
      <c r="AQ1039">
        <f>IF(ISBLANK('Raw Data'!A1034), 0, IF(AND('Raw Data'!I1034&lt;Analysis!$BC$2, 'Raw Data'!D1034-'Raw Data'!E1034&gt;3), 'Raw Data'!BC1034, IF(AND('Raw Data'!J1034&lt;Analysis!$BC$2, 'Raw Data'!E1034-'Raw Data'!D1034&gt;3), 'Raw Data'!BE1034, 0)))</f>
        <v/>
      </c>
      <c r="AR1039">
        <f>IF('Hidden Analysiss'!D1035=1,IF(ABS('Raw Data'!E1034-'Raw Data'!D1034)&lt;2,'Raw Data'!AX1034,0), 0)</f>
        <v/>
      </c>
      <c r="AS1039">
        <f>IF('Hidden Analysiss'!D1035=1,IF(ABS('Raw Data'!E1034-'Raw Data'!D1034)&lt;3,'Raw Data'!BA1034,0), 0)</f>
        <v/>
      </c>
      <c r="AT1039">
        <f>IF('Hidden Analysiss'!D1035=1,IF(ABS('Raw Data'!E1034-'Raw Data'!D1034)&lt;4,'Raw Data'!BD1034,0), 0)</f>
        <v/>
      </c>
      <c r="AU1039">
        <f>IF(AND('Hidden Analysiss'!E1035=1, ABS('Raw Data'!E1034-'Raw Data'!D1034)&lt;2), 'Raw Data'!AX1034, 0)</f>
        <v/>
      </c>
      <c r="AV1039">
        <f>IF(AND('Hidden Analysiss'!E1035=1, ABS('Raw Data'!E1034-'Raw Data'!D1034)&lt;3), 'Raw Data'!BA1034, 0)</f>
        <v/>
      </c>
      <c r="AW1039">
        <f>IF(AND('Hidden Analysiss'!E1035=1, ABS('Raw Data'!E1034-'Raw Data'!D1034)&lt;3), 'Raw Data'!BD1034, 0)</f>
        <v/>
      </c>
    </row>
    <row r="1040">
      <c r="A1040" s="1">
        <f>'Raw Data'!A1035</f>
        <v/>
      </c>
      <c r="B1040">
        <f>IF('Raw Data'!E1035&gt;'Raw Data'!D1035, 'Raw Data'!J1035, 0)</f>
        <v/>
      </c>
      <c r="C1040">
        <f>IF('Raw Data'!D1035&gt;'Raw Data'!E1035, 'Raw Data'!I1035, 0)</f>
        <v/>
      </c>
      <c r="D1040">
        <f>SUM(G1040:H1040)</f>
        <v/>
      </c>
      <c r="E1040">
        <f>IF(AND('Raw Data'!J1035&lt;'Raw Data'!I1035,'Raw Data'!E1035&gt;'Raw Data'!D1035,'Raw Data'!E1035-'Raw Data'!D1035&gt;3),'Raw Data'!N1035,IF(AND('Raw Data'!I1035&lt;'Raw Data'!J1035,'Raw Data'!D1035&gt;'Raw Data'!E1035,'Raw Data'!D1035-'Raw Data'!E1035&gt;3),'Raw Data'!M1035,0))</f>
        <v/>
      </c>
      <c r="F1040">
        <f>IF(AND('Raw Data'!J1035&lt;'Raw Data'!I1035,'Raw Data'!E1035&gt;'Raw Data'!D1035,'Raw Data'!E1035-'Raw Data'!D1035&lt;4),'Raw Data'!L1035,IF(AND('Raw Data'!I1035&lt;'Raw Data'!J1035,'Raw Data'!D1035&gt;'Raw Data'!E1035,'Raw Data'!D1035-'Raw Data'!E1035&lt;4),'Raw Data'!K1035,0))</f>
        <v/>
      </c>
      <c r="G1040">
        <f>IF(AND('Raw Data'!J1035&lt;'Raw Data'!I1035, 'Raw Data'!E1035&gt;'Raw Data'!D1035), 'Raw Data'!J1035, 0)</f>
        <v/>
      </c>
      <c r="H1040">
        <f>IF(AND('Raw Data'!J1035&gt;'Raw Data'!I1035, 'Raw Data'!E1035&lt;'Raw Data'!D1035), 'Raw Data'!I1035, 0)</f>
        <v/>
      </c>
      <c r="I1040">
        <f>SUM(J1040:K1040)</f>
        <v/>
      </c>
      <c r="J1040">
        <f>IF(AND('Raw Data'!J1035&gt;'Raw Data'!I1035, 'Raw Data'!E1035&gt;'Raw Data'!D1035), 'Raw Data'!J1035, 0)</f>
        <v/>
      </c>
      <c r="K1040">
        <f>IF(AND('Raw Data'!I1035&gt;'Raw Data'!J1035, 'Raw Data'!D1035&gt;'Raw Data'!E1035), 'Raw Data'!I1035, 0)</f>
        <v/>
      </c>
      <c r="L1040">
        <f>IF('Raw Data'!E1035-'Raw Data'!D1035&gt;3, 'Raw Data'!N1035, 0)</f>
        <v/>
      </c>
      <c r="M1040">
        <f>IF('Raw Data'!D1035-'Raw Data'!E1035&gt;3, 'Raw Data'!M1035, 0)</f>
        <v/>
      </c>
      <c r="N1040">
        <f>IF(ISBLANK('Raw Data'!D1035),0,IF(AND('Raw Data'!E1035&gt;'Raw Data'!D1035,'Raw Data'!E1035-'Raw Data'!D1035&gt;0,'Raw Data'!E1035-'Raw Data'!D1035&lt;4),'Raw Data'!L1035, 0))</f>
        <v/>
      </c>
      <c r="O1040">
        <f>IF(ISBLANK('Raw Data'!D1035),0,IF(AND('Raw Data'!E1035&gt;'Raw Data'!D1035,'Raw Data'!E1035-'Raw Data'!D1035&gt;0,'Raw Data'!D1035-'Raw Data'!E1035&lt;4),'Raw Data'!K1035, 0))</f>
        <v/>
      </c>
      <c r="P1040">
        <f>IF('Raw Data'!E1035-'Raw Data'!D1035&gt;3, 'Raw Data'!N1035, IF('Raw Data'!D1035-'Raw Data'!E1035&gt;3, 'Raw Data'!M1035, 0))</f>
        <v/>
      </c>
      <c r="Q1040">
        <f>IF(ISBLANK('Raw Data'!E1035),0,IF(AND('Raw Data'!E1035-'Raw Data'!D1035&lt;4,'Raw Data'!E1035-'Raw Data'!D1035&gt;0),'Raw Data'!L1035,IF(AND('Raw Data'!D1035&gt;'Raw Data'!E1035,'Raw Data'!D1035-'Raw Data'!E1035&gt;0),'Raw Data'!K1035,0)))</f>
        <v/>
      </c>
      <c r="R1040">
        <f>IF(ISBLANK('Raw Data'!K1035),0,IFERROR(IF(MATCH(SMALL('Raw Data'!K1035:N1035,1),L1040:O1040,0),SMALL('Raw Data'!K1035:N1035,1)),0))</f>
        <v/>
      </c>
      <c r="S1040">
        <f>IF(ISBLANK('Raw Data'!K1035),0,IFERROR(IF(MATCH(SMALL('Raw Data'!K1035:N1035,2),L1040:O1040,0),SMALL('Raw Data'!K1035:N1035,2)),0))</f>
        <v/>
      </c>
      <c r="T1040">
        <f>IF(ISBLANK('Raw Data'!K1035),0,IFERROR(IF(MATCH(SMALL('Raw Data'!K1035:N1035,3),L1040:O1040,0),SMALL('Raw Data'!K1035:N1035,3)),0))</f>
        <v/>
      </c>
      <c r="U1040">
        <f>IF(ISBLANK('Raw Data'!K1035),0,IFERROR(IF(MATCH(SMALL('Raw Data'!K1035:N1035,4),L1040:O1040,0),SMALL('Raw Data'!K1035:N1035,4)),0))</f>
        <v/>
      </c>
      <c r="V1040">
        <f>IF(AND('Raw Data'!D1035&lt;3, 'Raw Data'!E1035&lt;3, 'Raw Data'!A1035&gt;0), 'Raw Data'!AF1035, 0)</f>
        <v/>
      </c>
      <c r="W1040">
        <f>IF(AND('Raw Data'!D1035&lt;4, 'Raw Data'!E1035&lt;4, 'Raw Data'!A1035&gt;0), 'Raw Data'!AI1035, 0)</f>
        <v/>
      </c>
      <c r="X1040">
        <f>IF(AND('Raw Data'!D1035&lt;5, 'Raw Data'!E1035&lt;5, 'Raw Data'!A1035&gt;0), 'Raw Data'!AL1035, 0)</f>
        <v/>
      </c>
      <c r="Y1040">
        <f>IF(AND('Raw Data'!D1035&lt;6, 'Raw Data'!E1035&lt;6, 'Raw Data'!A1035&gt;0), 'Raw Data'!AO1035, 0)</f>
        <v/>
      </c>
      <c r="Z1040">
        <f>IF(ISBLANK('Raw Data'!D1035), 0, IF('Raw Data'!D1035-'Raw Data'!E1035&gt;1, 'Raw Data'!AW1035, 0))</f>
        <v/>
      </c>
      <c r="AA1040">
        <f>IF(ISBLANK('Raw Data'!A1035), 0, IF(ABS('Raw Data'!D1035-'Raw Data'!E1035)&lt;2, 'Raw Data'!AX1035, 0))</f>
        <v/>
      </c>
      <c r="AB1040">
        <f>IF(ISBLANK('Raw Data'!D1035), 0, IF('Raw Data'!E1035-'Raw Data'!D1035&gt;1, 'Raw Data'!AY1035, 0))</f>
        <v/>
      </c>
      <c r="AC1040">
        <f>IF(ISBLANK('Raw Data'!D1035), 0, IF('Raw Data'!D1035-'Raw Data'!E1035&gt;2, 'Raw Data'!AZ1035, 0))</f>
        <v/>
      </c>
      <c r="AD1040">
        <f>IF(ISBLANK('Raw Data'!A1035), 0, IF(ABS('Raw Data'!D1035-'Raw Data'!E1035)&lt;3, 'Raw Data'!BA1035, 0))</f>
        <v/>
      </c>
      <c r="AE1040">
        <f>IF(ISBLANK('Raw Data'!D1035), 0, IF('Raw Data'!E1035-'Raw Data'!D1035&gt;2, 'Raw Data'!BB1035, 0))</f>
        <v/>
      </c>
      <c r="AF1040">
        <f>IF(ISBLANK('Raw Data'!D1035), 0, IF('Raw Data'!D1035-'Raw Data'!E1035&gt;3, 'Raw Data'!BC1035, 0))</f>
        <v/>
      </c>
      <c r="AG1040">
        <f>IF(ISBLANK('Raw Data'!A1035), 0, IF(ABS('Raw Data'!D1035-'Raw Data'!E1035)&lt;4, 'Raw Data'!BD1035, 0))</f>
        <v/>
      </c>
      <c r="AH1040">
        <f>IF(ISBLANK('Raw Data'!D1035), 0, IF('Raw Data'!E1035-'Raw Data'!D1035&gt;3, 'Raw Data'!BE1035, 0))</f>
        <v/>
      </c>
      <c r="AI1040">
        <f>IF(SUM('Raw Data'!D1035:E1035)&gt;'Raw Data'!F1035, 'Raw Data'!G1035, 0)</f>
        <v/>
      </c>
      <c r="AJ1040">
        <f>IF(ISBLANK('Raw Data'!D1035), 0, IF(SUM('Raw Data'!D1035:E1035)&lt;'Raw Data'!F1035, 'Raw Data'!H1035, 0))</f>
        <v/>
      </c>
      <c r="AK1040">
        <f>IF(ISBLANK('Raw Data'!A1035), 0, IF(AND('Raw Data'!D1035&lt;3, 'Raw Data'!E1035&lt;3, 'Raw Data'!F1035&lt;BB$2), 'Raw Data'!AF1035, 0))</f>
        <v/>
      </c>
      <c r="AL1040">
        <f>IF(ISBLANK('Raw Data'!A1035), 0, IF(AND('Raw Data'!D1035&lt;4, 'Raw Data'!E1035&lt;4, 'Raw Data'!F1035&lt;BB$2), 'Raw Data'!AI1035, 0))</f>
        <v/>
      </c>
      <c r="AM1040">
        <f>IF(ISBLANK('Raw Data'!A1035), 0, IF(AND('Raw Data'!D1035&lt;5, 'Raw Data'!E1035&lt;5, 'Raw Data'!F1035&lt;BB$2), 'Raw Data'!AL1035, 0))</f>
        <v/>
      </c>
      <c r="AN1040">
        <f>IF(ISBLANK('Raw Data'!A1035), 0, IF(AND('Raw Data'!D1035&lt;6, 'Raw Data'!E1035&lt;6, 'Raw Data'!F1035&lt;BB$2), 'Raw Data'!AO1035, 0))</f>
        <v/>
      </c>
      <c r="AO1040">
        <f>IF(ISBLANK('Raw Data'!A1035), 0, IF(AND('Raw Data'!I1035&lt;Analysis!$BC$2, 'Raw Data'!D1035-'Raw Data'!E1035&gt;1), 'Raw Data'!AW1035, IF(AND('Raw Data'!J1035&lt;Analysis!$BC$2, 'Raw Data'!E1035-'Raw Data'!D1035&gt;1), 'Raw Data'!AY1035, 0)))</f>
        <v/>
      </c>
      <c r="AP1040">
        <f>IF(ISBLANK('Raw Data'!A1035), 0, IF(AND('Raw Data'!I1035&lt;Analysis!$BC$2, 'Raw Data'!D1035-'Raw Data'!E1035&gt;2), 'Raw Data'!AZ1035, IF(AND('Raw Data'!J1035&lt;Analysis!$BC$2, 'Raw Data'!E1035-'Raw Data'!D1035&gt;2), 'Raw Data'!BB1035, 0)))</f>
        <v/>
      </c>
      <c r="AQ1040">
        <f>IF(ISBLANK('Raw Data'!A1035), 0, IF(AND('Raw Data'!I1035&lt;Analysis!$BC$2, 'Raw Data'!D1035-'Raw Data'!E1035&gt;3), 'Raw Data'!BC1035, IF(AND('Raw Data'!J1035&lt;Analysis!$BC$2, 'Raw Data'!E1035-'Raw Data'!D1035&gt;3), 'Raw Data'!BE1035, 0)))</f>
        <v/>
      </c>
      <c r="AR1040">
        <f>IF('Hidden Analysiss'!D1036=1,IF(ABS('Raw Data'!E1035-'Raw Data'!D1035)&lt;2,'Raw Data'!AX1035,0), 0)</f>
        <v/>
      </c>
      <c r="AS1040">
        <f>IF('Hidden Analysiss'!D1036=1,IF(ABS('Raw Data'!E1035-'Raw Data'!D1035)&lt;3,'Raw Data'!BA1035,0), 0)</f>
        <v/>
      </c>
      <c r="AT1040">
        <f>IF('Hidden Analysiss'!D1036=1,IF(ABS('Raw Data'!E1035-'Raw Data'!D1035)&lt;4,'Raw Data'!BD1035,0), 0)</f>
        <v/>
      </c>
      <c r="AU1040">
        <f>IF(AND('Hidden Analysiss'!E1036=1, ABS('Raw Data'!E1035-'Raw Data'!D1035)&lt;2), 'Raw Data'!AX1035, 0)</f>
        <v/>
      </c>
      <c r="AV1040">
        <f>IF(AND('Hidden Analysiss'!E1036=1, ABS('Raw Data'!E1035-'Raw Data'!D1035)&lt;3), 'Raw Data'!BA1035, 0)</f>
        <v/>
      </c>
      <c r="AW1040">
        <f>IF(AND('Hidden Analysiss'!E1036=1, ABS('Raw Data'!E1035-'Raw Data'!D1035)&lt;3), 'Raw Data'!BD1035, 0)</f>
        <v/>
      </c>
    </row>
    <row r="1041">
      <c r="A1041" s="1">
        <f>'Raw Data'!A1036</f>
        <v/>
      </c>
      <c r="B1041">
        <f>IF('Raw Data'!E1036&gt;'Raw Data'!D1036, 'Raw Data'!J1036, 0)</f>
        <v/>
      </c>
      <c r="C1041">
        <f>IF('Raw Data'!D1036&gt;'Raw Data'!E1036, 'Raw Data'!I1036, 0)</f>
        <v/>
      </c>
      <c r="D1041">
        <f>SUM(G1041:H1041)</f>
        <v/>
      </c>
      <c r="E1041">
        <f>IF(AND('Raw Data'!J1036&lt;'Raw Data'!I1036,'Raw Data'!E1036&gt;'Raw Data'!D1036,'Raw Data'!E1036-'Raw Data'!D1036&gt;3),'Raw Data'!N1036,IF(AND('Raw Data'!I1036&lt;'Raw Data'!J1036,'Raw Data'!D1036&gt;'Raw Data'!E1036,'Raw Data'!D1036-'Raw Data'!E1036&gt;3),'Raw Data'!M1036,0))</f>
        <v/>
      </c>
      <c r="F1041">
        <f>IF(AND('Raw Data'!J1036&lt;'Raw Data'!I1036,'Raw Data'!E1036&gt;'Raw Data'!D1036,'Raw Data'!E1036-'Raw Data'!D1036&lt;4),'Raw Data'!L1036,IF(AND('Raw Data'!I1036&lt;'Raw Data'!J1036,'Raw Data'!D1036&gt;'Raw Data'!E1036,'Raw Data'!D1036-'Raw Data'!E1036&lt;4),'Raw Data'!K1036,0))</f>
        <v/>
      </c>
      <c r="G1041">
        <f>IF(AND('Raw Data'!J1036&lt;'Raw Data'!I1036, 'Raw Data'!E1036&gt;'Raw Data'!D1036), 'Raw Data'!J1036, 0)</f>
        <v/>
      </c>
      <c r="H1041">
        <f>IF(AND('Raw Data'!J1036&gt;'Raw Data'!I1036, 'Raw Data'!E1036&lt;'Raw Data'!D1036), 'Raw Data'!I1036, 0)</f>
        <v/>
      </c>
      <c r="I1041">
        <f>SUM(J1041:K1041)</f>
        <v/>
      </c>
      <c r="J1041">
        <f>IF(AND('Raw Data'!J1036&gt;'Raw Data'!I1036, 'Raw Data'!E1036&gt;'Raw Data'!D1036), 'Raw Data'!J1036, 0)</f>
        <v/>
      </c>
      <c r="K1041">
        <f>IF(AND('Raw Data'!I1036&gt;'Raw Data'!J1036, 'Raw Data'!D1036&gt;'Raw Data'!E1036), 'Raw Data'!I1036, 0)</f>
        <v/>
      </c>
      <c r="L1041">
        <f>IF('Raw Data'!E1036-'Raw Data'!D1036&gt;3, 'Raw Data'!N1036, 0)</f>
        <v/>
      </c>
      <c r="M1041">
        <f>IF('Raw Data'!D1036-'Raw Data'!E1036&gt;3, 'Raw Data'!M1036, 0)</f>
        <v/>
      </c>
      <c r="N1041">
        <f>IF(ISBLANK('Raw Data'!D1036),0,IF(AND('Raw Data'!E1036&gt;'Raw Data'!D1036,'Raw Data'!E1036-'Raw Data'!D1036&gt;0,'Raw Data'!E1036-'Raw Data'!D1036&lt;4),'Raw Data'!L1036, 0))</f>
        <v/>
      </c>
      <c r="O1041">
        <f>IF(ISBLANK('Raw Data'!D1036),0,IF(AND('Raw Data'!E1036&gt;'Raw Data'!D1036,'Raw Data'!E1036-'Raw Data'!D1036&gt;0,'Raw Data'!D1036-'Raw Data'!E1036&lt;4),'Raw Data'!K1036, 0))</f>
        <v/>
      </c>
      <c r="P1041">
        <f>IF('Raw Data'!E1036-'Raw Data'!D1036&gt;3, 'Raw Data'!N1036, IF('Raw Data'!D1036-'Raw Data'!E1036&gt;3, 'Raw Data'!M1036, 0))</f>
        <v/>
      </c>
      <c r="Q1041">
        <f>IF(ISBLANK('Raw Data'!E1036),0,IF(AND('Raw Data'!E1036-'Raw Data'!D1036&lt;4,'Raw Data'!E1036-'Raw Data'!D1036&gt;0),'Raw Data'!L1036,IF(AND('Raw Data'!D1036&gt;'Raw Data'!E1036,'Raw Data'!D1036-'Raw Data'!E1036&gt;0),'Raw Data'!K1036,0)))</f>
        <v/>
      </c>
      <c r="R1041">
        <f>IF(ISBLANK('Raw Data'!K1036),0,IFERROR(IF(MATCH(SMALL('Raw Data'!K1036:N1036,1),L1041:O1041,0),SMALL('Raw Data'!K1036:N1036,1)),0))</f>
        <v/>
      </c>
      <c r="S1041">
        <f>IF(ISBLANK('Raw Data'!K1036),0,IFERROR(IF(MATCH(SMALL('Raw Data'!K1036:N1036,2),L1041:O1041,0),SMALL('Raw Data'!K1036:N1036,2)),0))</f>
        <v/>
      </c>
      <c r="T1041">
        <f>IF(ISBLANK('Raw Data'!K1036),0,IFERROR(IF(MATCH(SMALL('Raw Data'!K1036:N1036,3),L1041:O1041,0),SMALL('Raw Data'!K1036:N1036,3)),0))</f>
        <v/>
      </c>
      <c r="U1041">
        <f>IF(ISBLANK('Raw Data'!K1036),0,IFERROR(IF(MATCH(SMALL('Raw Data'!K1036:N1036,4),L1041:O1041,0),SMALL('Raw Data'!K1036:N1036,4)),0))</f>
        <v/>
      </c>
      <c r="V1041">
        <f>IF(AND('Raw Data'!D1036&lt;3, 'Raw Data'!E1036&lt;3, 'Raw Data'!A1036&gt;0), 'Raw Data'!AF1036, 0)</f>
        <v/>
      </c>
      <c r="W1041">
        <f>IF(AND('Raw Data'!D1036&lt;4, 'Raw Data'!E1036&lt;4, 'Raw Data'!A1036&gt;0), 'Raw Data'!AI1036, 0)</f>
        <v/>
      </c>
      <c r="X1041">
        <f>IF(AND('Raw Data'!D1036&lt;5, 'Raw Data'!E1036&lt;5, 'Raw Data'!A1036&gt;0), 'Raw Data'!AL1036, 0)</f>
        <v/>
      </c>
      <c r="Y1041">
        <f>IF(AND('Raw Data'!D1036&lt;6, 'Raw Data'!E1036&lt;6, 'Raw Data'!A1036&gt;0), 'Raw Data'!AO1036, 0)</f>
        <v/>
      </c>
      <c r="Z1041">
        <f>IF(ISBLANK('Raw Data'!D1036), 0, IF('Raw Data'!D1036-'Raw Data'!E1036&gt;1, 'Raw Data'!AW1036, 0))</f>
        <v/>
      </c>
      <c r="AA1041">
        <f>IF(ISBLANK('Raw Data'!A1036), 0, IF(ABS('Raw Data'!D1036-'Raw Data'!E1036)&lt;2, 'Raw Data'!AX1036, 0))</f>
        <v/>
      </c>
      <c r="AB1041">
        <f>IF(ISBLANK('Raw Data'!D1036), 0, IF('Raw Data'!E1036-'Raw Data'!D1036&gt;1, 'Raw Data'!AY1036, 0))</f>
        <v/>
      </c>
      <c r="AC1041">
        <f>IF(ISBLANK('Raw Data'!D1036), 0, IF('Raw Data'!D1036-'Raw Data'!E1036&gt;2, 'Raw Data'!AZ1036, 0))</f>
        <v/>
      </c>
      <c r="AD1041">
        <f>IF(ISBLANK('Raw Data'!A1036), 0, IF(ABS('Raw Data'!D1036-'Raw Data'!E1036)&lt;3, 'Raw Data'!BA1036, 0))</f>
        <v/>
      </c>
      <c r="AE1041">
        <f>IF(ISBLANK('Raw Data'!D1036), 0, IF('Raw Data'!E1036-'Raw Data'!D1036&gt;2, 'Raw Data'!BB1036, 0))</f>
        <v/>
      </c>
      <c r="AF1041">
        <f>IF(ISBLANK('Raw Data'!D1036), 0, IF('Raw Data'!D1036-'Raw Data'!E1036&gt;3, 'Raw Data'!BC1036, 0))</f>
        <v/>
      </c>
      <c r="AG1041">
        <f>IF(ISBLANK('Raw Data'!A1036), 0, IF(ABS('Raw Data'!D1036-'Raw Data'!E1036)&lt;4, 'Raw Data'!BD1036, 0))</f>
        <v/>
      </c>
      <c r="AH1041">
        <f>IF(ISBLANK('Raw Data'!D1036), 0, IF('Raw Data'!E1036-'Raw Data'!D1036&gt;3, 'Raw Data'!BE1036, 0))</f>
        <v/>
      </c>
      <c r="AI1041">
        <f>IF(SUM('Raw Data'!D1036:E1036)&gt;'Raw Data'!F1036, 'Raw Data'!G1036, 0)</f>
        <v/>
      </c>
      <c r="AJ1041">
        <f>IF(ISBLANK('Raw Data'!D1036), 0, IF(SUM('Raw Data'!D1036:E1036)&lt;'Raw Data'!F1036, 'Raw Data'!H1036, 0))</f>
        <v/>
      </c>
      <c r="AK1041">
        <f>IF(ISBLANK('Raw Data'!A1036), 0, IF(AND('Raw Data'!D1036&lt;3, 'Raw Data'!E1036&lt;3, 'Raw Data'!F1036&lt;BB$2), 'Raw Data'!AF1036, 0))</f>
        <v/>
      </c>
      <c r="AL1041">
        <f>IF(ISBLANK('Raw Data'!A1036), 0, IF(AND('Raw Data'!D1036&lt;4, 'Raw Data'!E1036&lt;4, 'Raw Data'!F1036&lt;BB$2), 'Raw Data'!AI1036, 0))</f>
        <v/>
      </c>
      <c r="AM1041">
        <f>IF(ISBLANK('Raw Data'!A1036), 0, IF(AND('Raw Data'!D1036&lt;5, 'Raw Data'!E1036&lt;5, 'Raw Data'!F1036&lt;BB$2), 'Raw Data'!AL1036, 0))</f>
        <v/>
      </c>
      <c r="AN1041">
        <f>IF(ISBLANK('Raw Data'!A1036), 0, IF(AND('Raw Data'!D1036&lt;6, 'Raw Data'!E1036&lt;6, 'Raw Data'!F1036&lt;BB$2), 'Raw Data'!AO1036, 0))</f>
        <v/>
      </c>
      <c r="AO1041">
        <f>IF(ISBLANK('Raw Data'!A1036), 0, IF(AND('Raw Data'!I1036&lt;Analysis!$BC$2, 'Raw Data'!D1036-'Raw Data'!E1036&gt;1), 'Raw Data'!AW1036, IF(AND('Raw Data'!J1036&lt;Analysis!$BC$2, 'Raw Data'!E1036-'Raw Data'!D1036&gt;1), 'Raw Data'!AY1036, 0)))</f>
        <v/>
      </c>
      <c r="AP1041">
        <f>IF(ISBLANK('Raw Data'!A1036), 0, IF(AND('Raw Data'!I1036&lt;Analysis!$BC$2, 'Raw Data'!D1036-'Raw Data'!E1036&gt;2), 'Raw Data'!AZ1036, IF(AND('Raw Data'!J1036&lt;Analysis!$BC$2, 'Raw Data'!E1036-'Raw Data'!D1036&gt;2), 'Raw Data'!BB1036, 0)))</f>
        <v/>
      </c>
      <c r="AQ1041">
        <f>IF(ISBLANK('Raw Data'!A1036), 0, IF(AND('Raw Data'!I1036&lt;Analysis!$BC$2, 'Raw Data'!D1036-'Raw Data'!E1036&gt;3), 'Raw Data'!BC1036, IF(AND('Raw Data'!J1036&lt;Analysis!$BC$2, 'Raw Data'!E1036-'Raw Data'!D1036&gt;3), 'Raw Data'!BE1036, 0)))</f>
        <v/>
      </c>
      <c r="AR1041">
        <f>IF('Hidden Analysiss'!D1037=1,IF(ABS('Raw Data'!E1036-'Raw Data'!D1036)&lt;2,'Raw Data'!AX1036,0), 0)</f>
        <v/>
      </c>
      <c r="AS1041">
        <f>IF('Hidden Analysiss'!D1037=1,IF(ABS('Raw Data'!E1036-'Raw Data'!D1036)&lt;3,'Raw Data'!BA1036,0), 0)</f>
        <v/>
      </c>
      <c r="AT1041">
        <f>IF('Hidden Analysiss'!D1037=1,IF(ABS('Raw Data'!E1036-'Raw Data'!D1036)&lt;4,'Raw Data'!BD1036,0), 0)</f>
        <v/>
      </c>
      <c r="AU1041">
        <f>IF(AND('Hidden Analysiss'!E1037=1, ABS('Raw Data'!E1036-'Raw Data'!D1036)&lt;2), 'Raw Data'!AX1036, 0)</f>
        <v/>
      </c>
      <c r="AV1041">
        <f>IF(AND('Hidden Analysiss'!E1037=1, ABS('Raw Data'!E1036-'Raw Data'!D1036)&lt;3), 'Raw Data'!BA1036, 0)</f>
        <v/>
      </c>
      <c r="AW1041">
        <f>IF(AND('Hidden Analysiss'!E1037=1, ABS('Raw Data'!E1036-'Raw Data'!D1036)&lt;3), 'Raw Data'!BD1036, 0)</f>
        <v/>
      </c>
    </row>
    <row r="1042">
      <c r="A1042" s="1">
        <f>'Raw Data'!A1037</f>
        <v/>
      </c>
      <c r="B1042">
        <f>IF('Raw Data'!E1037&gt;'Raw Data'!D1037, 'Raw Data'!J1037, 0)</f>
        <v/>
      </c>
      <c r="C1042">
        <f>IF('Raw Data'!D1037&gt;'Raw Data'!E1037, 'Raw Data'!I1037, 0)</f>
        <v/>
      </c>
      <c r="D1042">
        <f>SUM(G1042:H1042)</f>
        <v/>
      </c>
      <c r="E1042">
        <f>IF(AND('Raw Data'!J1037&lt;'Raw Data'!I1037,'Raw Data'!E1037&gt;'Raw Data'!D1037,'Raw Data'!E1037-'Raw Data'!D1037&gt;3),'Raw Data'!N1037,IF(AND('Raw Data'!I1037&lt;'Raw Data'!J1037,'Raw Data'!D1037&gt;'Raw Data'!E1037,'Raw Data'!D1037-'Raw Data'!E1037&gt;3),'Raw Data'!M1037,0))</f>
        <v/>
      </c>
      <c r="F1042">
        <f>IF(AND('Raw Data'!J1037&lt;'Raw Data'!I1037,'Raw Data'!E1037&gt;'Raw Data'!D1037,'Raw Data'!E1037-'Raw Data'!D1037&lt;4),'Raw Data'!L1037,IF(AND('Raw Data'!I1037&lt;'Raw Data'!J1037,'Raw Data'!D1037&gt;'Raw Data'!E1037,'Raw Data'!D1037-'Raw Data'!E1037&lt;4),'Raw Data'!K1037,0))</f>
        <v/>
      </c>
      <c r="G1042">
        <f>IF(AND('Raw Data'!J1037&lt;'Raw Data'!I1037, 'Raw Data'!E1037&gt;'Raw Data'!D1037), 'Raw Data'!J1037, 0)</f>
        <v/>
      </c>
      <c r="H1042">
        <f>IF(AND('Raw Data'!J1037&gt;'Raw Data'!I1037, 'Raw Data'!E1037&lt;'Raw Data'!D1037), 'Raw Data'!I1037, 0)</f>
        <v/>
      </c>
      <c r="I1042">
        <f>SUM(J1042:K1042)</f>
        <v/>
      </c>
      <c r="J1042">
        <f>IF(AND('Raw Data'!J1037&gt;'Raw Data'!I1037, 'Raw Data'!E1037&gt;'Raw Data'!D1037), 'Raw Data'!J1037, 0)</f>
        <v/>
      </c>
      <c r="K1042">
        <f>IF(AND('Raw Data'!I1037&gt;'Raw Data'!J1037, 'Raw Data'!D1037&gt;'Raw Data'!E1037), 'Raw Data'!I1037, 0)</f>
        <v/>
      </c>
      <c r="L1042">
        <f>IF('Raw Data'!E1037-'Raw Data'!D1037&gt;3, 'Raw Data'!N1037, 0)</f>
        <v/>
      </c>
      <c r="M1042">
        <f>IF('Raw Data'!D1037-'Raw Data'!E1037&gt;3, 'Raw Data'!M1037, 0)</f>
        <v/>
      </c>
      <c r="N1042">
        <f>IF(ISBLANK('Raw Data'!D1037),0,IF(AND('Raw Data'!E1037&gt;'Raw Data'!D1037,'Raw Data'!E1037-'Raw Data'!D1037&gt;0,'Raw Data'!E1037-'Raw Data'!D1037&lt;4),'Raw Data'!L1037, 0))</f>
        <v/>
      </c>
      <c r="O1042">
        <f>IF(ISBLANK('Raw Data'!D1037),0,IF(AND('Raw Data'!E1037&gt;'Raw Data'!D1037,'Raw Data'!E1037-'Raw Data'!D1037&gt;0,'Raw Data'!D1037-'Raw Data'!E1037&lt;4),'Raw Data'!K1037, 0))</f>
        <v/>
      </c>
      <c r="P1042">
        <f>IF('Raw Data'!E1037-'Raw Data'!D1037&gt;3, 'Raw Data'!N1037, IF('Raw Data'!D1037-'Raw Data'!E1037&gt;3, 'Raw Data'!M1037, 0))</f>
        <v/>
      </c>
      <c r="Q1042">
        <f>IF(ISBLANK('Raw Data'!E1037),0,IF(AND('Raw Data'!E1037-'Raw Data'!D1037&lt;4,'Raw Data'!E1037-'Raw Data'!D1037&gt;0),'Raw Data'!L1037,IF(AND('Raw Data'!D1037&gt;'Raw Data'!E1037,'Raw Data'!D1037-'Raw Data'!E1037&gt;0),'Raw Data'!K1037,0)))</f>
        <v/>
      </c>
      <c r="R1042">
        <f>IF(ISBLANK('Raw Data'!K1037),0,IFERROR(IF(MATCH(SMALL('Raw Data'!K1037:N1037,1),L1042:O1042,0),SMALL('Raw Data'!K1037:N1037,1)),0))</f>
        <v/>
      </c>
      <c r="S1042">
        <f>IF(ISBLANK('Raw Data'!K1037),0,IFERROR(IF(MATCH(SMALL('Raw Data'!K1037:N1037,2),L1042:O1042,0),SMALL('Raw Data'!K1037:N1037,2)),0))</f>
        <v/>
      </c>
      <c r="T1042">
        <f>IF(ISBLANK('Raw Data'!K1037),0,IFERROR(IF(MATCH(SMALL('Raw Data'!K1037:N1037,3),L1042:O1042,0),SMALL('Raw Data'!K1037:N1037,3)),0))</f>
        <v/>
      </c>
      <c r="U1042">
        <f>IF(ISBLANK('Raw Data'!K1037),0,IFERROR(IF(MATCH(SMALL('Raw Data'!K1037:N1037,4),L1042:O1042,0),SMALL('Raw Data'!K1037:N1037,4)),0))</f>
        <v/>
      </c>
      <c r="V1042">
        <f>IF(AND('Raw Data'!D1037&lt;3, 'Raw Data'!E1037&lt;3, 'Raw Data'!A1037&gt;0), 'Raw Data'!AF1037, 0)</f>
        <v/>
      </c>
      <c r="W1042">
        <f>IF(AND('Raw Data'!D1037&lt;4, 'Raw Data'!E1037&lt;4, 'Raw Data'!A1037&gt;0), 'Raw Data'!AI1037, 0)</f>
        <v/>
      </c>
      <c r="X1042">
        <f>IF(AND('Raw Data'!D1037&lt;5, 'Raw Data'!E1037&lt;5, 'Raw Data'!A1037&gt;0), 'Raw Data'!AL1037, 0)</f>
        <v/>
      </c>
      <c r="Y1042">
        <f>IF(AND('Raw Data'!D1037&lt;6, 'Raw Data'!E1037&lt;6, 'Raw Data'!A1037&gt;0), 'Raw Data'!AO1037, 0)</f>
        <v/>
      </c>
      <c r="Z1042">
        <f>IF(ISBLANK('Raw Data'!D1037), 0, IF('Raw Data'!D1037-'Raw Data'!E1037&gt;1, 'Raw Data'!AW1037, 0))</f>
        <v/>
      </c>
      <c r="AA1042">
        <f>IF(ISBLANK('Raw Data'!A1037), 0, IF(ABS('Raw Data'!D1037-'Raw Data'!E1037)&lt;2, 'Raw Data'!AX1037, 0))</f>
        <v/>
      </c>
      <c r="AB1042">
        <f>IF(ISBLANK('Raw Data'!D1037), 0, IF('Raw Data'!E1037-'Raw Data'!D1037&gt;1, 'Raw Data'!AY1037, 0))</f>
        <v/>
      </c>
      <c r="AC1042">
        <f>IF(ISBLANK('Raw Data'!D1037), 0, IF('Raw Data'!D1037-'Raw Data'!E1037&gt;2, 'Raw Data'!AZ1037, 0))</f>
        <v/>
      </c>
      <c r="AD1042">
        <f>IF(ISBLANK('Raw Data'!A1037), 0, IF(ABS('Raw Data'!D1037-'Raw Data'!E1037)&lt;3, 'Raw Data'!BA1037, 0))</f>
        <v/>
      </c>
      <c r="AE1042">
        <f>IF(ISBLANK('Raw Data'!D1037), 0, IF('Raw Data'!E1037-'Raw Data'!D1037&gt;2, 'Raw Data'!BB1037, 0))</f>
        <v/>
      </c>
      <c r="AF1042">
        <f>IF(ISBLANK('Raw Data'!D1037), 0, IF('Raw Data'!D1037-'Raw Data'!E1037&gt;3, 'Raw Data'!BC1037, 0))</f>
        <v/>
      </c>
      <c r="AG1042">
        <f>IF(ISBLANK('Raw Data'!A1037), 0, IF(ABS('Raw Data'!D1037-'Raw Data'!E1037)&lt;4, 'Raw Data'!BD1037, 0))</f>
        <v/>
      </c>
      <c r="AH1042">
        <f>IF(ISBLANK('Raw Data'!D1037), 0, IF('Raw Data'!E1037-'Raw Data'!D1037&gt;3, 'Raw Data'!BE1037, 0))</f>
        <v/>
      </c>
      <c r="AI1042">
        <f>IF(SUM('Raw Data'!D1037:E1037)&gt;'Raw Data'!F1037, 'Raw Data'!G1037, 0)</f>
        <v/>
      </c>
      <c r="AJ1042">
        <f>IF(ISBLANK('Raw Data'!D1037), 0, IF(SUM('Raw Data'!D1037:E1037)&lt;'Raw Data'!F1037, 'Raw Data'!H1037, 0))</f>
        <v/>
      </c>
      <c r="AK1042">
        <f>IF(ISBLANK('Raw Data'!A1037), 0, IF(AND('Raw Data'!D1037&lt;3, 'Raw Data'!E1037&lt;3, 'Raw Data'!F1037&lt;BB$2), 'Raw Data'!AF1037, 0))</f>
        <v/>
      </c>
      <c r="AL1042">
        <f>IF(ISBLANK('Raw Data'!A1037), 0, IF(AND('Raw Data'!D1037&lt;4, 'Raw Data'!E1037&lt;4, 'Raw Data'!F1037&lt;BB$2), 'Raw Data'!AI1037, 0))</f>
        <v/>
      </c>
      <c r="AM1042">
        <f>IF(ISBLANK('Raw Data'!A1037), 0, IF(AND('Raw Data'!D1037&lt;5, 'Raw Data'!E1037&lt;5, 'Raw Data'!F1037&lt;BB$2), 'Raw Data'!AL1037, 0))</f>
        <v/>
      </c>
      <c r="AN1042">
        <f>IF(ISBLANK('Raw Data'!A1037), 0, IF(AND('Raw Data'!D1037&lt;6, 'Raw Data'!E1037&lt;6, 'Raw Data'!F1037&lt;BB$2), 'Raw Data'!AO1037, 0))</f>
        <v/>
      </c>
      <c r="AO1042">
        <f>IF(ISBLANK('Raw Data'!A1037), 0, IF(AND('Raw Data'!I1037&lt;Analysis!$BC$2, 'Raw Data'!D1037-'Raw Data'!E1037&gt;1), 'Raw Data'!AW1037, IF(AND('Raw Data'!J1037&lt;Analysis!$BC$2, 'Raw Data'!E1037-'Raw Data'!D1037&gt;1), 'Raw Data'!AY1037, 0)))</f>
        <v/>
      </c>
      <c r="AP1042">
        <f>IF(ISBLANK('Raw Data'!A1037), 0, IF(AND('Raw Data'!I1037&lt;Analysis!$BC$2, 'Raw Data'!D1037-'Raw Data'!E1037&gt;2), 'Raw Data'!AZ1037, IF(AND('Raw Data'!J1037&lt;Analysis!$BC$2, 'Raw Data'!E1037-'Raw Data'!D1037&gt;2), 'Raw Data'!BB1037, 0)))</f>
        <v/>
      </c>
      <c r="AQ1042">
        <f>IF(ISBLANK('Raw Data'!A1037), 0, IF(AND('Raw Data'!I1037&lt;Analysis!$BC$2, 'Raw Data'!D1037-'Raw Data'!E1037&gt;3), 'Raw Data'!BC1037, IF(AND('Raw Data'!J1037&lt;Analysis!$BC$2, 'Raw Data'!E1037-'Raw Data'!D1037&gt;3), 'Raw Data'!BE1037, 0)))</f>
        <v/>
      </c>
      <c r="AR1042">
        <f>IF('Hidden Analysiss'!D1038=1,IF(ABS('Raw Data'!E1037-'Raw Data'!D1037)&lt;2,'Raw Data'!AX1037,0), 0)</f>
        <v/>
      </c>
      <c r="AS1042">
        <f>IF('Hidden Analysiss'!D1038=1,IF(ABS('Raw Data'!E1037-'Raw Data'!D1037)&lt;3,'Raw Data'!BA1037,0), 0)</f>
        <v/>
      </c>
      <c r="AT1042">
        <f>IF('Hidden Analysiss'!D1038=1,IF(ABS('Raw Data'!E1037-'Raw Data'!D1037)&lt;4,'Raw Data'!BD1037,0), 0)</f>
        <v/>
      </c>
      <c r="AU1042">
        <f>IF(AND('Hidden Analysiss'!E1038=1, ABS('Raw Data'!E1037-'Raw Data'!D1037)&lt;2), 'Raw Data'!AX1037, 0)</f>
        <v/>
      </c>
      <c r="AV1042">
        <f>IF(AND('Hidden Analysiss'!E1038=1, ABS('Raw Data'!E1037-'Raw Data'!D1037)&lt;3), 'Raw Data'!BA1037, 0)</f>
        <v/>
      </c>
      <c r="AW1042">
        <f>IF(AND('Hidden Analysiss'!E1038=1, ABS('Raw Data'!E1037-'Raw Data'!D1037)&lt;3), 'Raw Data'!BD1037, 0)</f>
        <v/>
      </c>
    </row>
    <row r="1043">
      <c r="A1043" s="1">
        <f>'Raw Data'!A1038</f>
        <v/>
      </c>
      <c r="B1043">
        <f>IF('Raw Data'!E1038&gt;'Raw Data'!D1038, 'Raw Data'!J1038, 0)</f>
        <v/>
      </c>
      <c r="C1043">
        <f>IF('Raw Data'!D1038&gt;'Raw Data'!E1038, 'Raw Data'!I1038, 0)</f>
        <v/>
      </c>
      <c r="D1043">
        <f>SUM(G1043:H1043)</f>
        <v/>
      </c>
      <c r="E1043">
        <f>IF(AND('Raw Data'!J1038&lt;'Raw Data'!I1038,'Raw Data'!E1038&gt;'Raw Data'!D1038,'Raw Data'!E1038-'Raw Data'!D1038&gt;3),'Raw Data'!N1038,IF(AND('Raw Data'!I1038&lt;'Raw Data'!J1038,'Raw Data'!D1038&gt;'Raw Data'!E1038,'Raw Data'!D1038-'Raw Data'!E1038&gt;3),'Raw Data'!M1038,0))</f>
        <v/>
      </c>
      <c r="F1043">
        <f>IF(AND('Raw Data'!J1038&lt;'Raw Data'!I1038,'Raw Data'!E1038&gt;'Raw Data'!D1038,'Raw Data'!E1038-'Raw Data'!D1038&lt;4),'Raw Data'!L1038,IF(AND('Raw Data'!I1038&lt;'Raw Data'!J1038,'Raw Data'!D1038&gt;'Raw Data'!E1038,'Raw Data'!D1038-'Raw Data'!E1038&lt;4),'Raw Data'!K1038,0))</f>
        <v/>
      </c>
      <c r="G1043">
        <f>IF(AND('Raw Data'!J1038&lt;'Raw Data'!I1038, 'Raw Data'!E1038&gt;'Raw Data'!D1038), 'Raw Data'!J1038, 0)</f>
        <v/>
      </c>
      <c r="H1043">
        <f>IF(AND('Raw Data'!J1038&gt;'Raw Data'!I1038, 'Raw Data'!E1038&lt;'Raw Data'!D1038), 'Raw Data'!I1038, 0)</f>
        <v/>
      </c>
      <c r="I1043">
        <f>SUM(J1043:K1043)</f>
        <v/>
      </c>
      <c r="J1043">
        <f>IF(AND('Raw Data'!J1038&gt;'Raw Data'!I1038, 'Raw Data'!E1038&gt;'Raw Data'!D1038), 'Raw Data'!J1038, 0)</f>
        <v/>
      </c>
      <c r="K1043">
        <f>IF(AND('Raw Data'!I1038&gt;'Raw Data'!J1038, 'Raw Data'!D1038&gt;'Raw Data'!E1038), 'Raw Data'!I1038, 0)</f>
        <v/>
      </c>
      <c r="L1043">
        <f>IF('Raw Data'!E1038-'Raw Data'!D1038&gt;3, 'Raw Data'!N1038, 0)</f>
        <v/>
      </c>
      <c r="M1043">
        <f>IF('Raw Data'!D1038-'Raw Data'!E1038&gt;3, 'Raw Data'!M1038, 0)</f>
        <v/>
      </c>
      <c r="N1043">
        <f>IF(ISBLANK('Raw Data'!D1038),0,IF(AND('Raw Data'!E1038&gt;'Raw Data'!D1038,'Raw Data'!E1038-'Raw Data'!D1038&gt;0,'Raw Data'!E1038-'Raw Data'!D1038&lt;4),'Raw Data'!L1038, 0))</f>
        <v/>
      </c>
      <c r="O1043">
        <f>IF(ISBLANK('Raw Data'!D1038),0,IF(AND('Raw Data'!E1038&gt;'Raw Data'!D1038,'Raw Data'!E1038-'Raw Data'!D1038&gt;0,'Raw Data'!D1038-'Raw Data'!E1038&lt;4),'Raw Data'!K1038, 0))</f>
        <v/>
      </c>
      <c r="P1043">
        <f>IF('Raw Data'!E1038-'Raw Data'!D1038&gt;3, 'Raw Data'!N1038, IF('Raw Data'!D1038-'Raw Data'!E1038&gt;3, 'Raw Data'!M1038, 0))</f>
        <v/>
      </c>
      <c r="Q1043">
        <f>IF(ISBLANK('Raw Data'!E1038),0,IF(AND('Raw Data'!E1038-'Raw Data'!D1038&lt;4,'Raw Data'!E1038-'Raw Data'!D1038&gt;0),'Raw Data'!L1038,IF(AND('Raw Data'!D1038&gt;'Raw Data'!E1038,'Raw Data'!D1038-'Raw Data'!E1038&gt;0),'Raw Data'!K1038,0)))</f>
        <v/>
      </c>
      <c r="R1043">
        <f>IF(ISBLANK('Raw Data'!K1038),0,IFERROR(IF(MATCH(SMALL('Raw Data'!K1038:N1038,1),L1043:O1043,0),SMALL('Raw Data'!K1038:N1038,1)),0))</f>
        <v/>
      </c>
      <c r="S1043">
        <f>IF(ISBLANK('Raw Data'!K1038),0,IFERROR(IF(MATCH(SMALL('Raw Data'!K1038:N1038,2),L1043:O1043,0),SMALL('Raw Data'!K1038:N1038,2)),0))</f>
        <v/>
      </c>
      <c r="T1043">
        <f>IF(ISBLANK('Raw Data'!K1038),0,IFERROR(IF(MATCH(SMALL('Raw Data'!K1038:N1038,3),L1043:O1043,0),SMALL('Raw Data'!K1038:N1038,3)),0))</f>
        <v/>
      </c>
      <c r="U1043">
        <f>IF(ISBLANK('Raw Data'!K1038),0,IFERROR(IF(MATCH(SMALL('Raw Data'!K1038:N1038,4),L1043:O1043,0),SMALL('Raw Data'!K1038:N1038,4)),0))</f>
        <v/>
      </c>
      <c r="V1043">
        <f>IF(AND('Raw Data'!D1038&lt;3, 'Raw Data'!E1038&lt;3, 'Raw Data'!A1038&gt;0), 'Raw Data'!AF1038, 0)</f>
        <v/>
      </c>
      <c r="W1043">
        <f>IF(AND('Raw Data'!D1038&lt;4, 'Raw Data'!E1038&lt;4, 'Raw Data'!A1038&gt;0), 'Raw Data'!AI1038, 0)</f>
        <v/>
      </c>
      <c r="X1043">
        <f>IF(AND('Raw Data'!D1038&lt;5, 'Raw Data'!E1038&lt;5, 'Raw Data'!A1038&gt;0), 'Raw Data'!AL1038, 0)</f>
        <v/>
      </c>
      <c r="Y1043">
        <f>IF(AND('Raw Data'!D1038&lt;6, 'Raw Data'!E1038&lt;6, 'Raw Data'!A1038&gt;0), 'Raw Data'!AO1038, 0)</f>
        <v/>
      </c>
      <c r="Z1043">
        <f>IF(ISBLANK('Raw Data'!D1038), 0, IF('Raw Data'!D1038-'Raw Data'!E1038&gt;1, 'Raw Data'!AW1038, 0))</f>
        <v/>
      </c>
      <c r="AA1043">
        <f>IF(ISBLANK('Raw Data'!A1038), 0, IF(ABS('Raw Data'!D1038-'Raw Data'!E1038)&lt;2, 'Raw Data'!AX1038, 0))</f>
        <v/>
      </c>
      <c r="AB1043">
        <f>IF(ISBLANK('Raw Data'!D1038), 0, IF('Raw Data'!E1038-'Raw Data'!D1038&gt;1, 'Raw Data'!AY1038, 0))</f>
        <v/>
      </c>
      <c r="AC1043">
        <f>IF(ISBLANK('Raw Data'!D1038), 0, IF('Raw Data'!D1038-'Raw Data'!E1038&gt;2, 'Raw Data'!AZ1038, 0))</f>
        <v/>
      </c>
      <c r="AD1043">
        <f>IF(ISBLANK('Raw Data'!A1038), 0, IF(ABS('Raw Data'!D1038-'Raw Data'!E1038)&lt;3, 'Raw Data'!BA1038, 0))</f>
        <v/>
      </c>
      <c r="AE1043">
        <f>IF(ISBLANK('Raw Data'!D1038), 0, IF('Raw Data'!E1038-'Raw Data'!D1038&gt;2, 'Raw Data'!BB1038, 0))</f>
        <v/>
      </c>
      <c r="AF1043">
        <f>IF(ISBLANK('Raw Data'!D1038), 0, IF('Raw Data'!D1038-'Raw Data'!E1038&gt;3, 'Raw Data'!BC1038, 0))</f>
        <v/>
      </c>
      <c r="AG1043">
        <f>IF(ISBLANK('Raw Data'!A1038), 0, IF(ABS('Raw Data'!D1038-'Raw Data'!E1038)&lt;4, 'Raw Data'!BD1038, 0))</f>
        <v/>
      </c>
      <c r="AH1043">
        <f>IF(ISBLANK('Raw Data'!D1038), 0, IF('Raw Data'!E1038-'Raw Data'!D1038&gt;3, 'Raw Data'!BE1038, 0))</f>
        <v/>
      </c>
      <c r="AI1043">
        <f>IF(SUM('Raw Data'!D1038:E1038)&gt;'Raw Data'!F1038, 'Raw Data'!G1038, 0)</f>
        <v/>
      </c>
      <c r="AJ1043">
        <f>IF(ISBLANK('Raw Data'!D1038), 0, IF(SUM('Raw Data'!D1038:E1038)&lt;'Raw Data'!F1038, 'Raw Data'!H1038, 0))</f>
        <v/>
      </c>
      <c r="AK1043">
        <f>IF(ISBLANK('Raw Data'!A1038), 0, IF(AND('Raw Data'!D1038&lt;3, 'Raw Data'!E1038&lt;3, 'Raw Data'!F1038&lt;BB$2), 'Raw Data'!AF1038, 0))</f>
        <v/>
      </c>
      <c r="AL1043">
        <f>IF(ISBLANK('Raw Data'!A1038), 0, IF(AND('Raw Data'!D1038&lt;4, 'Raw Data'!E1038&lt;4, 'Raw Data'!F1038&lt;BB$2), 'Raw Data'!AI1038, 0))</f>
        <v/>
      </c>
      <c r="AM1043">
        <f>IF(ISBLANK('Raw Data'!A1038), 0, IF(AND('Raw Data'!D1038&lt;5, 'Raw Data'!E1038&lt;5, 'Raw Data'!F1038&lt;BB$2), 'Raw Data'!AL1038, 0))</f>
        <v/>
      </c>
      <c r="AN1043">
        <f>IF(ISBLANK('Raw Data'!A1038), 0, IF(AND('Raw Data'!D1038&lt;6, 'Raw Data'!E1038&lt;6, 'Raw Data'!F1038&lt;BB$2), 'Raw Data'!AO1038, 0))</f>
        <v/>
      </c>
      <c r="AO1043">
        <f>IF(ISBLANK('Raw Data'!A1038), 0, IF(AND('Raw Data'!I1038&lt;Analysis!$BC$2, 'Raw Data'!D1038-'Raw Data'!E1038&gt;1), 'Raw Data'!AW1038, IF(AND('Raw Data'!J1038&lt;Analysis!$BC$2, 'Raw Data'!E1038-'Raw Data'!D1038&gt;1), 'Raw Data'!AY1038, 0)))</f>
        <v/>
      </c>
      <c r="AP1043">
        <f>IF(ISBLANK('Raw Data'!A1038), 0, IF(AND('Raw Data'!I1038&lt;Analysis!$BC$2, 'Raw Data'!D1038-'Raw Data'!E1038&gt;2), 'Raw Data'!AZ1038, IF(AND('Raw Data'!J1038&lt;Analysis!$BC$2, 'Raw Data'!E1038-'Raw Data'!D1038&gt;2), 'Raw Data'!BB1038, 0)))</f>
        <v/>
      </c>
      <c r="AQ1043">
        <f>IF(ISBLANK('Raw Data'!A1038), 0, IF(AND('Raw Data'!I1038&lt;Analysis!$BC$2, 'Raw Data'!D1038-'Raw Data'!E1038&gt;3), 'Raw Data'!BC1038, IF(AND('Raw Data'!J1038&lt;Analysis!$BC$2, 'Raw Data'!E1038-'Raw Data'!D1038&gt;3), 'Raw Data'!BE1038, 0)))</f>
        <v/>
      </c>
      <c r="AR1043">
        <f>IF('Hidden Analysiss'!D1039=1,IF(ABS('Raw Data'!E1038-'Raw Data'!D1038)&lt;2,'Raw Data'!AX1038,0), 0)</f>
        <v/>
      </c>
      <c r="AS1043">
        <f>IF('Hidden Analysiss'!D1039=1,IF(ABS('Raw Data'!E1038-'Raw Data'!D1038)&lt;3,'Raw Data'!BA1038,0), 0)</f>
        <v/>
      </c>
      <c r="AT1043">
        <f>IF('Hidden Analysiss'!D1039=1,IF(ABS('Raw Data'!E1038-'Raw Data'!D1038)&lt;4,'Raw Data'!BD1038,0), 0)</f>
        <v/>
      </c>
      <c r="AU1043">
        <f>IF(AND('Hidden Analysiss'!E1039=1, ABS('Raw Data'!E1038-'Raw Data'!D1038)&lt;2), 'Raw Data'!AX1038, 0)</f>
        <v/>
      </c>
      <c r="AV1043">
        <f>IF(AND('Hidden Analysiss'!E1039=1, ABS('Raw Data'!E1038-'Raw Data'!D1038)&lt;3), 'Raw Data'!BA1038, 0)</f>
        <v/>
      </c>
      <c r="AW1043">
        <f>IF(AND('Hidden Analysiss'!E1039=1, ABS('Raw Data'!E1038-'Raw Data'!D1038)&lt;3), 'Raw Data'!BD1038, 0)</f>
        <v/>
      </c>
    </row>
    <row r="1044">
      <c r="A1044" s="1">
        <f>'Raw Data'!A1039</f>
        <v/>
      </c>
      <c r="B1044">
        <f>IF('Raw Data'!E1039&gt;'Raw Data'!D1039, 'Raw Data'!J1039, 0)</f>
        <v/>
      </c>
      <c r="C1044">
        <f>IF('Raw Data'!D1039&gt;'Raw Data'!E1039, 'Raw Data'!I1039, 0)</f>
        <v/>
      </c>
      <c r="D1044">
        <f>SUM(G1044:H1044)</f>
        <v/>
      </c>
      <c r="E1044">
        <f>IF(AND('Raw Data'!J1039&lt;'Raw Data'!I1039,'Raw Data'!E1039&gt;'Raw Data'!D1039,'Raw Data'!E1039-'Raw Data'!D1039&gt;3),'Raw Data'!N1039,IF(AND('Raw Data'!I1039&lt;'Raw Data'!J1039,'Raw Data'!D1039&gt;'Raw Data'!E1039,'Raw Data'!D1039-'Raw Data'!E1039&gt;3),'Raw Data'!M1039,0))</f>
        <v/>
      </c>
      <c r="F1044">
        <f>IF(AND('Raw Data'!J1039&lt;'Raw Data'!I1039,'Raw Data'!E1039&gt;'Raw Data'!D1039,'Raw Data'!E1039-'Raw Data'!D1039&lt;4),'Raw Data'!L1039,IF(AND('Raw Data'!I1039&lt;'Raw Data'!J1039,'Raw Data'!D1039&gt;'Raw Data'!E1039,'Raw Data'!D1039-'Raw Data'!E1039&lt;4),'Raw Data'!K1039,0))</f>
        <v/>
      </c>
      <c r="G1044">
        <f>IF(AND('Raw Data'!J1039&lt;'Raw Data'!I1039, 'Raw Data'!E1039&gt;'Raw Data'!D1039), 'Raw Data'!J1039, 0)</f>
        <v/>
      </c>
      <c r="H1044">
        <f>IF(AND('Raw Data'!J1039&gt;'Raw Data'!I1039, 'Raw Data'!E1039&lt;'Raw Data'!D1039), 'Raw Data'!I1039, 0)</f>
        <v/>
      </c>
      <c r="I1044">
        <f>SUM(J1044:K1044)</f>
        <v/>
      </c>
      <c r="J1044">
        <f>IF(AND('Raw Data'!J1039&gt;'Raw Data'!I1039, 'Raw Data'!E1039&gt;'Raw Data'!D1039), 'Raw Data'!J1039, 0)</f>
        <v/>
      </c>
      <c r="K1044">
        <f>IF(AND('Raw Data'!I1039&gt;'Raw Data'!J1039, 'Raw Data'!D1039&gt;'Raw Data'!E1039), 'Raw Data'!I1039, 0)</f>
        <v/>
      </c>
      <c r="L1044">
        <f>IF('Raw Data'!E1039-'Raw Data'!D1039&gt;3, 'Raw Data'!N1039, 0)</f>
        <v/>
      </c>
      <c r="M1044">
        <f>IF('Raw Data'!D1039-'Raw Data'!E1039&gt;3, 'Raw Data'!M1039, 0)</f>
        <v/>
      </c>
      <c r="N1044">
        <f>IF(ISBLANK('Raw Data'!D1039),0,IF(AND('Raw Data'!E1039&gt;'Raw Data'!D1039,'Raw Data'!E1039-'Raw Data'!D1039&gt;0,'Raw Data'!E1039-'Raw Data'!D1039&lt;4),'Raw Data'!L1039, 0))</f>
        <v/>
      </c>
      <c r="O1044">
        <f>IF(ISBLANK('Raw Data'!D1039),0,IF(AND('Raw Data'!E1039&gt;'Raw Data'!D1039,'Raw Data'!E1039-'Raw Data'!D1039&gt;0,'Raw Data'!D1039-'Raw Data'!E1039&lt;4),'Raw Data'!K1039, 0))</f>
        <v/>
      </c>
      <c r="P1044">
        <f>IF('Raw Data'!E1039-'Raw Data'!D1039&gt;3, 'Raw Data'!N1039, IF('Raw Data'!D1039-'Raw Data'!E1039&gt;3, 'Raw Data'!M1039, 0))</f>
        <v/>
      </c>
      <c r="Q1044">
        <f>IF(ISBLANK('Raw Data'!E1039),0,IF(AND('Raw Data'!E1039-'Raw Data'!D1039&lt;4,'Raw Data'!E1039-'Raw Data'!D1039&gt;0),'Raw Data'!L1039,IF(AND('Raw Data'!D1039&gt;'Raw Data'!E1039,'Raw Data'!D1039-'Raw Data'!E1039&gt;0),'Raw Data'!K1039,0)))</f>
        <v/>
      </c>
      <c r="R1044">
        <f>IF(ISBLANK('Raw Data'!K1039),0,IFERROR(IF(MATCH(SMALL('Raw Data'!K1039:N1039,1),L1044:O1044,0),SMALL('Raw Data'!K1039:N1039,1)),0))</f>
        <v/>
      </c>
      <c r="S1044">
        <f>IF(ISBLANK('Raw Data'!K1039),0,IFERROR(IF(MATCH(SMALL('Raw Data'!K1039:N1039,2),L1044:O1044,0),SMALL('Raw Data'!K1039:N1039,2)),0))</f>
        <v/>
      </c>
      <c r="T1044">
        <f>IF(ISBLANK('Raw Data'!K1039),0,IFERROR(IF(MATCH(SMALL('Raw Data'!K1039:N1039,3),L1044:O1044,0),SMALL('Raw Data'!K1039:N1039,3)),0))</f>
        <v/>
      </c>
      <c r="U1044">
        <f>IF(ISBLANK('Raw Data'!K1039),0,IFERROR(IF(MATCH(SMALL('Raw Data'!K1039:N1039,4),L1044:O1044,0),SMALL('Raw Data'!K1039:N1039,4)),0))</f>
        <v/>
      </c>
      <c r="V1044">
        <f>IF(AND('Raw Data'!D1039&lt;3, 'Raw Data'!E1039&lt;3, 'Raw Data'!A1039&gt;0), 'Raw Data'!AF1039, 0)</f>
        <v/>
      </c>
      <c r="W1044">
        <f>IF(AND('Raw Data'!D1039&lt;4, 'Raw Data'!E1039&lt;4, 'Raw Data'!A1039&gt;0), 'Raw Data'!AI1039, 0)</f>
        <v/>
      </c>
      <c r="X1044">
        <f>IF(AND('Raw Data'!D1039&lt;5, 'Raw Data'!E1039&lt;5, 'Raw Data'!A1039&gt;0), 'Raw Data'!AL1039, 0)</f>
        <v/>
      </c>
      <c r="Y1044">
        <f>IF(AND('Raw Data'!D1039&lt;6, 'Raw Data'!E1039&lt;6, 'Raw Data'!A1039&gt;0), 'Raw Data'!AO1039, 0)</f>
        <v/>
      </c>
      <c r="Z1044">
        <f>IF(ISBLANK('Raw Data'!D1039), 0, IF('Raw Data'!D1039-'Raw Data'!E1039&gt;1, 'Raw Data'!AW1039, 0))</f>
        <v/>
      </c>
      <c r="AA1044">
        <f>IF(ISBLANK('Raw Data'!A1039), 0, IF(ABS('Raw Data'!D1039-'Raw Data'!E1039)&lt;2, 'Raw Data'!AX1039, 0))</f>
        <v/>
      </c>
      <c r="AB1044">
        <f>IF(ISBLANK('Raw Data'!D1039), 0, IF('Raw Data'!E1039-'Raw Data'!D1039&gt;1, 'Raw Data'!AY1039, 0))</f>
        <v/>
      </c>
      <c r="AC1044">
        <f>IF(ISBLANK('Raw Data'!D1039), 0, IF('Raw Data'!D1039-'Raw Data'!E1039&gt;2, 'Raw Data'!AZ1039, 0))</f>
        <v/>
      </c>
      <c r="AD1044">
        <f>IF(ISBLANK('Raw Data'!A1039), 0, IF(ABS('Raw Data'!D1039-'Raw Data'!E1039)&lt;3, 'Raw Data'!BA1039, 0))</f>
        <v/>
      </c>
      <c r="AE1044">
        <f>IF(ISBLANK('Raw Data'!D1039), 0, IF('Raw Data'!E1039-'Raw Data'!D1039&gt;2, 'Raw Data'!BB1039, 0))</f>
        <v/>
      </c>
      <c r="AF1044">
        <f>IF(ISBLANK('Raw Data'!D1039), 0, IF('Raw Data'!D1039-'Raw Data'!E1039&gt;3, 'Raw Data'!BC1039, 0))</f>
        <v/>
      </c>
      <c r="AG1044">
        <f>IF(ISBLANK('Raw Data'!A1039), 0, IF(ABS('Raw Data'!D1039-'Raw Data'!E1039)&lt;4, 'Raw Data'!BD1039, 0))</f>
        <v/>
      </c>
      <c r="AH1044">
        <f>IF(ISBLANK('Raw Data'!D1039), 0, IF('Raw Data'!E1039-'Raw Data'!D1039&gt;3, 'Raw Data'!BE1039, 0))</f>
        <v/>
      </c>
      <c r="AI1044">
        <f>IF(SUM('Raw Data'!D1039:E1039)&gt;'Raw Data'!F1039, 'Raw Data'!G1039, 0)</f>
        <v/>
      </c>
      <c r="AJ1044">
        <f>IF(ISBLANK('Raw Data'!D1039), 0, IF(SUM('Raw Data'!D1039:E1039)&lt;'Raw Data'!F1039, 'Raw Data'!H1039, 0))</f>
        <v/>
      </c>
      <c r="AK1044">
        <f>IF(ISBLANK('Raw Data'!A1039), 0, IF(AND('Raw Data'!D1039&lt;3, 'Raw Data'!E1039&lt;3, 'Raw Data'!F1039&lt;BB$2), 'Raw Data'!AF1039, 0))</f>
        <v/>
      </c>
      <c r="AL1044">
        <f>IF(ISBLANK('Raw Data'!A1039), 0, IF(AND('Raw Data'!D1039&lt;4, 'Raw Data'!E1039&lt;4, 'Raw Data'!F1039&lt;BB$2), 'Raw Data'!AI1039, 0))</f>
        <v/>
      </c>
      <c r="AM1044">
        <f>IF(ISBLANK('Raw Data'!A1039), 0, IF(AND('Raw Data'!D1039&lt;5, 'Raw Data'!E1039&lt;5, 'Raw Data'!F1039&lt;BB$2), 'Raw Data'!AL1039, 0))</f>
        <v/>
      </c>
      <c r="AN1044">
        <f>IF(ISBLANK('Raw Data'!A1039), 0, IF(AND('Raw Data'!D1039&lt;6, 'Raw Data'!E1039&lt;6, 'Raw Data'!F1039&lt;BB$2), 'Raw Data'!AO1039, 0))</f>
        <v/>
      </c>
      <c r="AO1044">
        <f>IF(ISBLANK('Raw Data'!A1039), 0, IF(AND('Raw Data'!I1039&lt;Analysis!$BC$2, 'Raw Data'!D1039-'Raw Data'!E1039&gt;1), 'Raw Data'!AW1039, IF(AND('Raw Data'!J1039&lt;Analysis!$BC$2, 'Raw Data'!E1039-'Raw Data'!D1039&gt;1), 'Raw Data'!AY1039, 0)))</f>
        <v/>
      </c>
      <c r="AP1044">
        <f>IF(ISBLANK('Raw Data'!A1039), 0, IF(AND('Raw Data'!I1039&lt;Analysis!$BC$2, 'Raw Data'!D1039-'Raw Data'!E1039&gt;2), 'Raw Data'!AZ1039, IF(AND('Raw Data'!J1039&lt;Analysis!$BC$2, 'Raw Data'!E1039-'Raw Data'!D1039&gt;2), 'Raw Data'!BB1039, 0)))</f>
        <v/>
      </c>
      <c r="AQ1044">
        <f>IF(ISBLANK('Raw Data'!A1039), 0, IF(AND('Raw Data'!I1039&lt;Analysis!$BC$2, 'Raw Data'!D1039-'Raw Data'!E1039&gt;3), 'Raw Data'!BC1039, IF(AND('Raw Data'!J1039&lt;Analysis!$BC$2, 'Raw Data'!E1039-'Raw Data'!D1039&gt;3), 'Raw Data'!BE1039, 0)))</f>
        <v/>
      </c>
      <c r="AR1044">
        <f>IF('Hidden Analysiss'!D1040=1,IF(ABS('Raw Data'!E1039-'Raw Data'!D1039)&lt;2,'Raw Data'!AX1039,0), 0)</f>
        <v/>
      </c>
      <c r="AS1044">
        <f>IF('Hidden Analysiss'!D1040=1,IF(ABS('Raw Data'!E1039-'Raw Data'!D1039)&lt;3,'Raw Data'!BA1039,0), 0)</f>
        <v/>
      </c>
      <c r="AT1044">
        <f>IF('Hidden Analysiss'!D1040=1,IF(ABS('Raw Data'!E1039-'Raw Data'!D1039)&lt;4,'Raw Data'!BD1039,0), 0)</f>
        <v/>
      </c>
      <c r="AU1044">
        <f>IF(AND('Hidden Analysiss'!E1040=1, ABS('Raw Data'!E1039-'Raw Data'!D1039)&lt;2), 'Raw Data'!AX1039, 0)</f>
        <v/>
      </c>
      <c r="AV1044">
        <f>IF(AND('Hidden Analysiss'!E1040=1, ABS('Raw Data'!E1039-'Raw Data'!D1039)&lt;3), 'Raw Data'!BA1039, 0)</f>
        <v/>
      </c>
      <c r="AW1044">
        <f>IF(AND('Hidden Analysiss'!E1040=1, ABS('Raw Data'!E1039-'Raw Data'!D1039)&lt;3), 'Raw Data'!BD1039, 0)</f>
        <v/>
      </c>
    </row>
    <row r="1045">
      <c r="A1045" s="1">
        <f>'Raw Data'!A1040</f>
        <v/>
      </c>
      <c r="B1045">
        <f>IF('Raw Data'!E1040&gt;'Raw Data'!D1040, 'Raw Data'!J1040, 0)</f>
        <v/>
      </c>
      <c r="C1045">
        <f>IF('Raw Data'!D1040&gt;'Raw Data'!E1040, 'Raw Data'!I1040, 0)</f>
        <v/>
      </c>
      <c r="D1045">
        <f>SUM(G1045:H1045)</f>
        <v/>
      </c>
      <c r="E1045">
        <f>IF(AND('Raw Data'!J1040&lt;'Raw Data'!I1040,'Raw Data'!E1040&gt;'Raw Data'!D1040,'Raw Data'!E1040-'Raw Data'!D1040&gt;3),'Raw Data'!N1040,IF(AND('Raw Data'!I1040&lt;'Raw Data'!J1040,'Raw Data'!D1040&gt;'Raw Data'!E1040,'Raw Data'!D1040-'Raw Data'!E1040&gt;3),'Raw Data'!M1040,0))</f>
        <v/>
      </c>
      <c r="F1045">
        <f>IF(AND('Raw Data'!J1040&lt;'Raw Data'!I1040,'Raw Data'!E1040&gt;'Raw Data'!D1040,'Raw Data'!E1040-'Raw Data'!D1040&lt;4),'Raw Data'!L1040,IF(AND('Raw Data'!I1040&lt;'Raw Data'!J1040,'Raw Data'!D1040&gt;'Raw Data'!E1040,'Raw Data'!D1040-'Raw Data'!E1040&lt;4),'Raw Data'!K1040,0))</f>
        <v/>
      </c>
      <c r="G1045">
        <f>IF(AND('Raw Data'!J1040&lt;'Raw Data'!I1040, 'Raw Data'!E1040&gt;'Raw Data'!D1040), 'Raw Data'!J1040, 0)</f>
        <v/>
      </c>
      <c r="H1045">
        <f>IF(AND('Raw Data'!J1040&gt;'Raw Data'!I1040, 'Raw Data'!E1040&lt;'Raw Data'!D1040), 'Raw Data'!I1040, 0)</f>
        <v/>
      </c>
      <c r="I1045">
        <f>SUM(J1045:K1045)</f>
        <v/>
      </c>
      <c r="J1045">
        <f>IF(AND('Raw Data'!J1040&gt;'Raw Data'!I1040, 'Raw Data'!E1040&gt;'Raw Data'!D1040), 'Raw Data'!J1040, 0)</f>
        <v/>
      </c>
      <c r="K1045">
        <f>IF(AND('Raw Data'!I1040&gt;'Raw Data'!J1040, 'Raw Data'!D1040&gt;'Raw Data'!E1040), 'Raw Data'!I1040, 0)</f>
        <v/>
      </c>
      <c r="L1045">
        <f>IF('Raw Data'!E1040-'Raw Data'!D1040&gt;3, 'Raw Data'!N1040, 0)</f>
        <v/>
      </c>
      <c r="M1045">
        <f>IF('Raw Data'!D1040-'Raw Data'!E1040&gt;3, 'Raw Data'!M1040, 0)</f>
        <v/>
      </c>
      <c r="N1045">
        <f>IF(ISBLANK('Raw Data'!D1040),0,IF(AND('Raw Data'!E1040&gt;'Raw Data'!D1040,'Raw Data'!E1040-'Raw Data'!D1040&gt;0,'Raw Data'!E1040-'Raw Data'!D1040&lt;4),'Raw Data'!L1040, 0))</f>
        <v/>
      </c>
      <c r="O1045">
        <f>IF(ISBLANK('Raw Data'!D1040),0,IF(AND('Raw Data'!E1040&gt;'Raw Data'!D1040,'Raw Data'!E1040-'Raw Data'!D1040&gt;0,'Raw Data'!D1040-'Raw Data'!E1040&lt;4),'Raw Data'!K1040, 0))</f>
        <v/>
      </c>
      <c r="P1045">
        <f>IF('Raw Data'!E1040-'Raw Data'!D1040&gt;3, 'Raw Data'!N1040, IF('Raw Data'!D1040-'Raw Data'!E1040&gt;3, 'Raw Data'!M1040, 0))</f>
        <v/>
      </c>
      <c r="Q1045">
        <f>IF(ISBLANK('Raw Data'!E1040),0,IF(AND('Raw Data'!E1040-'Raw Data'!D1040&lt;4,'Raw Data'!E1040-'Raw Data'!D1040&gt;0),'Raw Data'!L1040,IF(AND('Raw Data'!D1040&gt;'Raw Data'!E1040,'Raw Data'!D1040-'Raw Data'!E1040&gt;0),'Raw Data'!K1040,0)))</f>
        <v/>
      </c>
      <c r="R1045">
        <f>IF(ISBLANK('Raw Data'!K1040),0,IFERROR(IF(MATCH(SMALL('Raw Data'!K1040:N1040,1),L1045:O1045,0),SMALL('Raw Data'!K1040:N1040,1)),0))</f>
        <v/>
      </c>
      <c r="S1045">
        <f>IF(ISBLANK('Raw Data'!K1040),0,IFERROR(IF(MATCH(SMALL('Raw Data'!K1040:N1040,2),L1045:O1045,0),SMALL('Raw Data'!K1040:N1040,2)),0))</f>
        <v/>
      </c>
      <c r="T1045">
        <f>IF(ISBLANK('Raw Data'!K1040),0,IFERROR(IF(MATCH(SMALL('Raw Data'!K1040:N1040,3),L1045:O1045,0),SMALL('Raw Data'!K1040:N1040,3)),0))</f>
        <v/>
      </c>
      <c r="U1045">
        <f>IF(ISBLANK('Raw Data'!K1040),0,IFERROR(IF(MATCH(SMALL('Raw Data'!K1040:N1040,4),L1045:O1045,0),SMALL('Raw Data'!K1040:N1040,4)),0))</f>
        <v/>
      </c>
      <c r="V1045">
        <f>IF(AND('Raw Data'!D1040&lt;3, 'Raw Data'!E1040&lt;3, 'Raw Data'!A1040&gt;0), 'Raw Data'!AF1040, 0)</f>
        <v/>
      </c>
      <c r="W1045">
        <f>IF(AND('Raw Data'!D1040&lt;4, 'Raw Data'!E1040&lt;4, 'Raw Data'!A1040&gt;0), 'Raw Data'!AI1040, 0)</f>
        <v/>
      </c>
      <c r="X1045">
        <f>IF(AND('Raw Data'!D1040&lt;5, 'Raw Data'!E1040&lt;5, 'Raw Data'!A1040&gt;0), 'Raw Data'!AL1040, 0)</f>
        <v/>
      </c>
      <c r="Y1045">
        <f>IF(AND('Raw Data'!D1040&lt;6, 'Raw Data'!E1040&lt;6, 'Raw Data'!A1040&gt;0), 'Raw Data'!AO1040, 0)</f>
        <v/>
      </c>
      <c r="Z1045">
        <f>IF(ISBLANK('Raw Data'!D1040), 0, IF('Raw Data'!D1040-'Raw Data'!E1040&gt;1, 'Raw Data'!AW1040, 0))</f>
        <v/>
      </c>
      <c r="AA1045">
        <f>IF(ISBLANK('Raw Data'!A1040), 0, IF(ABS('Raw Data'!D1040-'Raw Data'!E1040)&lt;2, 'Raw Data'!AX1040, 0))</f>
        <v/>
      </c>
      <c r="AB1045">
        <f>IF(ISBLANK('Raw Data'!D1040), 0, IF('Raw Data'!E1040-'Raw Data'!D1040&gt;1, 'Raw Data'!AY1040, 0))</f>
        <v/>
      </c>
      <c r="AC1045">
        <f>IF(ISBLANK('Raw Data'!D1040), 0, IF('Raw Data'!D1040-'Raw Data'!E1040&gt;2, 'Raw Data'!AZ1040, 0))</f>
        <v/>
      </c>
      <c r="AD1045">
        <f>IF(ISBLANK('Raw Data'!A1040), 0, IF(ABS('Raw Data'!D1040-'Raw Data'!E1040)&lt;3, 'Raw Data'!BA1040, 0))</f>
        <v/>
      </c>
      <c r="AE1045">
        <f>IF(ISBLANK('Raw Data'!D1040), 0, IF('Raw Data'!E1040-'Raw Data'!D1040&gt;2, 'Raw Data'!BB1040, 0))</f>
        <v/>
      </c>
      <c r="AF1045">
        <f>IF(ISBLANK('Raw Data'!D1040), 0, IF('Raw Data'!D1040-'Raw Data'!E1040&gt;3, 'Raw Data'!BC1040, 0))</f>
        <v/>
      </c>
      <c r="AG1045">
        <f>IF(ISBLANK('Raw Data'!A1040), 0, IF(ABS('Raw Data'!D1040-'Raw Data'!E1040)&lt;4, 'Raw Data'!BD1040, 0))</f>
        <v/>
      </c>
      <c r="AH1045">
        <f>IF(ISBLANK('Raw Data'!D1040), 0, IF('Raw Data'!E1040-'Raw Data'!D1040&gt;3, 'Raw Data'!BE1040, 0))</f>
        <v/>
      </c>
      <c r="AI1045">
        <f>IF(SUM('Raw Data'!D1040:E1040)&gt;'Raw Data'!F1040, 'Raw Data'!G1040, 0)</f>
        <v/>
      </c>
      <c r="AJ1045">
        <f>IF(ISBLANK('Raw Data'!D1040), 0, IF(SUM('Raw Data'!D1040:E1040)&lt;'Raw Data'!F1040, 'Raw Data'!H1040, 0))</f>
        <v/>
      </c>
      <c r="AK1045">
        <f>IF(ISBLANK('Raw Data'!A1040), 0, IF(AND('Raw Data'!D1040&lt;3, 'Raw Data'!E1040&lt;3, 'Raw Data'!F1040&lt;BB$2), 'Raw Data'!AF1040, 0))</f>
        <v/>
      </c>
      <c r="AL1045">
        <f>IF(ISBLANK('Raw Data'!A1040), 0, IF(AND('Raw Data'!D1040&lt;4, 'Raw Data'!E1040&lt;4, 'Raw Data'!F1040&lt;BB$2), 'Raw Data'!AI1040, 0))</f>
        <v/>
      </c>
      <c r="AM1045">
        <f>IF(ISBLANK('Raw Data'!A1040), 0, IF(AND('Raw Data'!D1040&lt;5, 'Raw Data'!E1040&lt;5, 'Raw Data'!F1040&lt;BB$2), 'Raw Data'!AL1040, 0))</f>
        <v/>
      </c>
      <c r="AN1045">
        <f>IF(ISBLANK('Raw Data'!A1040), 0, IF(AND('Raw Data'!D1040&lt;6, 'Raw Data'!E1040&lt;6, 'Raw Data'!F1040&lt;BB$2), 'Raw Data'!AO1040, 0))</f>
        <v/>
      </c>
      <c r="AO1045">
        <f>IF(ISBLANK('Raw Data'!A1040), 0, IF(AND('Raw Data'!I1040&lt;Analysis!$BC$2, 'Raw Data'!D1040-'Raw Data'!E1040&gt;1), 'Raw Data'!AW1040, IF(AND('Raw Data'!J1040&lt;Analysis!$BC$2, 'Raw Data'!E1040-'Raw Data'!D1040&gt;1), 'Raw Data'!AY1040, 0)))</f>
        <v/>
      </c>
      <c r="AP1045">
        <f>IF(ISBLANK('Raw Data'!A1040), 0, IF(AND('Raw Data'!I1040&lt;Analysis!$BC$2, 'Raw Data'!D1040-'Raw Data'!E1040&gt;2), 'Raw Data'!AZ1040, IF(AND('Raw Data'!J1040&lt;Analysis!$BC$2, 'Raw Data'!E1040-'Raw Data'!D1040&gt;2), 'Raw Data'!BB1040, 0)))</f>
        <v/>
      </c>
      <c r="AQ1045">
        <f>IF(ISBLANK('Raw Data'!A1040), 0, IF(AND('Raw Data'!I1040&lt;Analysis!$BC$2, 'Raw Data'!D1040-'Raw Data'!E1040&gt;3), 'Raw Data'!BC1040, IF(AND('Raw Data'!J1040&lt;Analysis!$BC$2, 'Raw Data'!E1040-'Raw Data'!D1040&gt;3), 'Raw Data'!BE1040, 0)))</f>
        <v/>
      </c>
      <c r="AR1045">
        <f>IF('Hidden Analysiss'!D1041=1,IF(ABS('Raw Data'!E1040-'Raw Data'!D1040)&lt;2,'Raw Data'!AX1040,0), 0)</f>
        <v/>
      </c>
      <c r="AS1045">
        <f>IF('Hidden Analysiss'!D1041=1,IF(ABS('Raw Data'!E1040-'Raw Data'!D1040)&lt;3,'Raw Data'!BA1040,0), 0)</f>
        <v/>
      </c>
      <c r="AT1045">
        <f>IF('Hidden Analysiss'!D1041=1,IF(ABS('Raw Data'!E1040-'Raw Data'!D1040)&lt;4,'Raw Data'!BD1040,0), 0)</f>
        <v/>
      </c>
      <c r="AU1045">
        <f>IF(AND('Hidden Analysiss'!E1041=1, ABS('Raw Data'!E1040-'Raw Data'!D1040)&lt;2), 'Raw Data'!AX1040, 0)</f>
        <v/>
      </c>
      <c r="AV1045">
        <f>IF(AND('Hidden Analysiss'!E1041=1, ABS('Raw Data'!E1040-'Raw Data'!D1040)&lt;3), 'Raw Data'!BA1040, 0)</f>
        <v/>
      </c>
      <c r="AW1045">
        <f>IF(AND('Hidden Analysiss'!E1041=1, ABS('Raw Data'!E1040-'Raw Data'!D1040)&lt;3), 'Raw Data'!BD1040, 0)</f>
        <v/>
      </c>
    </row>
    <row r="1046">
      <c r="A1046" s="1">
        <f>'Raw Data'!A1041</f>
        <v/>
      </c>
      <c r="B1046">
        <f>IF('Raw Data'!E1041&gt;'Raw Data'!D1041, 'Raw Data'!J1041, 0)</f>
        <v/>
      </c>
      <c r="C1046">
        <f>IF('Raw Data'!D1041&gt;'Raw Data'!E1041, 'Raw Data'!I1041, 0)</f>
        <v/>
      </c>
      <c r="D1046">
        <f>SUM(G1046:H1046)</f>
        <v/>
      </c>
      <c r="E1046">
        <f>IF(AND('Raw Data'!J1041&lt;'Raw Data'!I1041,'Raw Data'!E1041&gt;'Raw Data'!D1041,'Raw Data'!E1041-'Raw Data'!D1041&gt;3),'Raw Data'!N1041,IF(AND('Raw Data'!I1041&lt;'Raw Data'!J1041,'Raw Data'!D1041&gt;'Raw Data'!E1041,'Raw Data'!D1041-'Raw Data'!E1041&gt;3),'Raw Data'!M1041,0))</f>
        <v/>
      </c>
      <c r="F1046">
        <f>IF(AND('Raw Data'!J1041&lt;'Raw Data'!I1041,'Raw Data'!E1041&gt;'Raw Data'!D1041,'Raw Data'!E1041-'Raw Data'!D1041&lt;4),'Raw Data'!L1041,IF(AND('Raw Data'!I1041&lt;'Raw Data'!J1041,'Raw Data'!D1041&gt;'Raw Data'!E1041,'Raw Data'!D1041-'Raw Data'!E1041&lt;4),'Raw Data'!K1041,0))</f>
        <v/>
      </c>
      <c r="G1046">
        <f>IF(AND('Raw Data'!J1041&lt;'Raw Data'!I1041, 'Raw Data'!E1041&gt;'Raw Data'!D1041), 'Raw Data'!J1041, 0)</f>
        <v/>
      </c>
      <c r="H1046">
        <f>IF(AND('Raw Data'!J1041&gt;'Raw Data'!I1041, 'Raw Data'!E1041&lt;'Raw Data'!D1041), 'Raw Data'!I1041, 0)</f>
        <v/>
      </c>
      <c r="I1046">
        <f>SUM(J1046:K1046)</f>
        <v/>
      </c>
      <c r="J1046">
        <f>IF(AND('Raw Data'!J1041&gt;'Raw Data'!I1041, 'Raw Data'!E1041&gt;'Raw Data'!D1041), 'Raw Data'!J1041, 0)</f>
        <v/>
      </c>
      <c r="K1046">
        <f>IF(AND('Raw Data'!I1041&gt;'Raw Data'!J1041, 'Raw Data'!D1041&gt;'Raw Data'!E1041), 'Raw Data'!I1041, 0)</f>
        <v/>
      </c>
      <c r="L1046">
        <f>IF('Raw Data'!E1041-'Raw Data'!D1041&gt;3, 'Raw Data'!N1041, 0)</f>
        <v/>
      </c>
      <c r="M1046">
        <f>IF('Raw Data'!D1041-'Raw Data'!E1041&gt;3, 'Raw Data'!M1041, 0)</f>
        <v/>
      </c>
      <c r="N1046">
        <f>IF(ISBLANK('Raw Data'!D1041),0,IF(AND('Raw Data'!E1041&gt;'Raw Data'!D1041,'Raw Data'!E1041-'Raw Data'!D1041&gt;0,'Raw Data'!E1041-'Raw Data'!D1041&lt;4),'Raw Data'!L1041, 0))</f>
        <v/>
      </c>
      <c r="O1046">
        <f>IF(ISBLANK('Raw Data'!D1041),0,IF(AND('Raw Data'!E1041&gt;'Raw Data'!D1041,'Raw Data'!E1041-'Raw Data'!D1041&gt;0,'Raw Data'!D1041-'Raw Data'!E1041&lt;4),'Raw Data'!K1041, 0))</f>
        <v/>
      </c>
      <c r="P1046">
        <f>IF('Raw Data'!E1041-'Raw Data'!D1041&gt;3, 'Raw Data'!N1041, IF('Raw Data'!D1041-'Raw Data'!E1041&gt;3, 'Raw Data'!M1041, 0))</f>
        <v/>
      </c>
      <c r="Q1046">
        <f>IF(ISBLANK('Raw Data'!E1041),0,IF(AND('Raw Data'!E1041-'Raw Data'!D1041&lt;4,'Raw Data'!E1041-'Raw Data'!D1041&gt;0),'Raw Data'!L1041,IF(AND('Raw Data'!D1041&gt;'Raw Data'!E1041,'Raw Data'!D1041-'Raw Data'!E1041&gt;0),'Raw Data'!K1041,0)))</f>
        <v/>
      </c>
      <c r="R1046">
        <f>IF(ISBLANK('Raw Data'!K1041),0,IFERROR(IF(MATCH(SMALL('Raw Data'!K1041:N1041,1),L1046:O1046,0),SMALL('Raw Data'!K1041:N1041,1)),0))</f>
        <v/>
      </c>
      <c r="S1046">
        <f>IF(ISBLANK('Raw Data'!K1041),0,IFERROR(IF(MATCH(SMALL('Raw Data'!K1041:N1041,2),L1046:O1046,0),SMALL('Raw Data'!K1041:N1041,2)),0))</f>
        <v/>
      </c>
      <c r="T1046">
        <f>IF(ISBLANK('Raw Data'!K1041),0,IFERROR(IF(MATCH(SMALL('Raw Data'!K1041:N1041,3),L1046:O1046,0),SMALL('Raw Data'!K1041:N1041,3)),0))</f>
        <v/>
      </c>
      <c r="U1046">
        <f>IF(ISBLANK('Raw Data'!K1041),0,IFERROR(IF(MATCH(SMALL('Raw Data'!K1041:N1041,4),L1046:O1046,0),SMALL('Raw Data'!K1041:N1041,4)),0))</f>
        <v/>
      </c>
      <c r="V1046">
        <f>IF(AND('Raw Data'!D1041&lt;3, 'Raw Data'!E1041&lt;3, 'Raw Data'!A1041&gt;0), 'Raw Data'!AF1041, 0)</f>
        <v/>
      </c>
      <c r="W1046">
        <f>IF(AND('Raw Data'!D1041&lt;4, 'Raw Data'!E1041&lt;4, 'Raw Data'!A1041&gt;0), 'Raw Data'!AI1041, 0)</f>
        <v/>
      </c>
      <c r="X1046">
        <f>IF(AND('Raw Data'!D1041&lt;5, 'Raw Data'!E1041&lt;5, 'Raw Data'!A1041&gt;0), 'Raw Data'!AL1041, 0)</f>
        <v/>
      </c>
      <c r="Y1046">
        <f>IF(AND('Raw Data'!D1041&lt;6, 'Raw Data'!E1041&lt;6, 'Raw Data'!A1041&gt;0), 'Raw Data'!AO1041, 0)</f>
        <v/>
      </c>
      <c r="Z1046">
        <f>IF(ISBLANK('Raw Data'!D1041), 0, IF('Raw Data'!D1041-'Raw Data'!E1041&gt;1, 'Raw Data'!AW1041, 0))</f>
        <v/>
      </c>
      <c r="AA1046">
        <f>IF(ISBLANK('Raw Data'!A1041), 0, IF(ABS('Raw Data'!D1041-'Raw Data'!E1041)&lt;2, 'Raw Data'!AX1041, 0))</f>
        <v/>
      </c>
      <c r="AB1046">
        <f>IF(ISBLANK('Raw Data'!D1041), 0, IF('Raw Data'!E1041-'Raw Data'!D1041&gt;1, 'Raw Data'!AY1041, 0))</f>
        <v/>
      </c>
      <c r="AC1046">
        <f>IF(ISBLANK('Raw Data'!D1041), 0, IF('Raw Data'!D1041-'Raw Data'!E1041&gt;2, 'Raw Data'!AZ1041, 0))</f>
        <v/>
      </c>
      <c r="AD1046">
        <f>IF(ISBLANK('Raw Data'!A1041), 0, IF(ABS('Raw Data'!D1041-'Raw Data'!E1041)&lt;3, 'Raw Data'!BA1041, 0))</f>
        <v/>
      </c>
      <c r="AE1046">
        <f>IF(ISBLANK('Raw Data'!D1041), 0, IF('Raw Data'!E1041-'Raw Data'!D1041&gt;2, 'Raw Data'!BB1041, 0))</f>
        <v/>
      </c>
      <c r="AF1046">
        <f>IF(ISBLANK('Raw Data'!D1041), 0, IF('Raw Data'!D1041-'Raw Data'!E1041&gt;3, 'Raw Data'!BC1041, 0))</f>
        <v/>
      </c>
      <c r="AG1046">
        <f>IF(ISBLANK('Raw Data'!A1041), 0, IF(ABS('Raw Data'!D1041-'Raw Data'!E1041)&lt;4, 'Raw Data'!BD1041, 0))</f>
        <v/>
      </c>
      <c r="AH1046">
        <f>IF(ISBLANK('Raw Data'!D1041), 0, IF('Raw Data'!E1041-'Raw Data'!D1041&gt;3, 'Raw Data'!BE1041, 0))</f>
        <v/>
      </c>
      <c r="AI1046">
        <f>IF(SUM('Raw Data'!D1041:E1041)&gt;'Raw Data'!F1041, 'Raw Data'!G1041, 0)</f>
        <v/>
      </c>
      <c r="AJ1046">
        <f>IF(ISBLANK('Raw Data'!D1041), 0, IF(SUM('Raw Data'!D1041:E1041)&lt;'Raw Data'!F1041, 'Raw Data'!H1041, 0))</f>
        <v/>
      </c>
      <c r="AK1046">
        <f>IF(ISBLANK('Raw Data'!A1041), 0, IF(AND('Raw Data'!D1041&lt;3, 'Raw Data'!E1041&lt;3, 'Raw Data'!F1041&lt;BB$2), 'Raw Data'!AF1041, 0))</f>
        <v/>
      </c>
      <c r="AL1046">
        <f>IF(ISBLANK('Raw Data'!A1041), 0, IF(AND('Raw Data'!D1041&lt;4, 'Raw Data'!E1041&lt;4, 'Raw Data'!F1041&lt;BB$2), 'Raw Data'!AI1041, 0))</f>
        <v/>
      </c>
      <c r="AM1046">
        <f>IF(ISBLANK('Raw Data'!A1041), 0, IF(AND('Raw Data'!D1041&lt;5, 'Raw Data'!E1041&lt;5, 'Raw Data'!F1041&lt;BB$2), 'Raw Data'!AL1041, 0))</f>
        <v/>
      </c>
      <c r="AN1046">
        <f>IF(ISBLANK('Raw Data'!A1041), 0, IF(AND('Raw Data'!D1041&lt;6, 'Raw Data'!E1041&lt;6, 'Raw Data'!F1041&lt;BB$2), 'Raw Data'!AO1041, 0))</f>
        <v/>
      </c>
      <c r="AO1046">
        <f>IF(ISBLANK('Raw Data'!A1041), 0, IF(AND('Raw Data'!I1041&lt;Analysis!$BC$2, 'Raw Data'!D1041-'Raw Data'!E1041&gt;1), 'Raw Data'!AW1041, IF(AND('Raw Data'!J1041&lt;Analysis!$BC$2, 'Raw Data'!E1041-'Raw Data'!D1041&gt;1), 'Raw Data'!AY1041, 0)))</f>
        <v/>
      </c>
      <c r="AP1046">
        <f>IF(ISBLANK('Raw Data'!A1041), 0, IF(AND('Raw Data'!I1041&lt;Analysis!$BC$2, 'Raw Data'!D1041-'Raw Data'!E1041&gt;2), 'Raw Data'!AZ1041, IF(AND('Raw Data'!J1041&lt;Analysis!$BC$2, 'Raw Data'!E1041-'Raw Data'!D1041&gt;2), 'Raw Data'!BB1041, 0)))</f>
        <v/>
      </c>
      <c r="AQ1046">
        <f>IF(ISBLANK('Raw Data'!A1041), 0, IF(AND('Raw Data'!I1041&lt;Analysis!$BC$2, 'Raw Data'!D1041-'Raw Data'!E1041&gt;3), 'Raw Data'!BC1041, IF(AND('Raw Data'!J1041&lt;Analysis!$BC$2, 'Raw Data'!E1041-'Raw Data'!D1041&gt;3), 'Raw Data'!BE1041, 0)))</f>
        <v/>
      </c>
      <c r="AR1046">
        <f>IF('Hidden Analysiss'!D1042=1,IF(ABS('Raw Data'!E1041-'Raw Data'!D1041)&lt;2,'Raw Data'!AX1041,0), 0)</f>
        <v/>
      </c>
      <c r="AS1046">
        <f>IF('Hidden Analysiss'!D1042=1,IF(ABS('Raw Data'!E1041-'Raw Data'!D1041)&lt;3,'Raw Data'!BA1041,0), 0)</f>
        <v/>
      </c>
      <c r="AT1046">
        <f>IF('Hidden Analysiss'!D1042=1,IF(ABS('Raw Data'!E1041-'Raw Data'!D1041)&lt;4,'Raw Data'!BD1041,0), 0)</f>
        <v/>
      </c>
      <c r="AU1046">
        <f>IF(AND('Hidden Analysiss'!E1042=1, ABS('Raw Data'!E1041-'Raw Data'!D1041)&lt;2), 'Raw Data'!AX1041, 0)</f>
        <v/>
      </c>
      <c r="AV1046">
        <f>IF(AND('Hidden Analysiss'!E1042=1, ABS('Raw Data'!E1041-'Raw Data'!D1041)&lt;3), 'Raw Data'!BA1041, 0)</f>
        <v/>
      </c>
      <c r="AW1046">
        <f>IF(AND('Hidden Analysiss'!E1042=1, ABS('Raw Data'!E1041-'Raw Data'!D1041)&lt;3), 'Raw Data'!BD1041, 0)</f>
        <v/>
      </c>
    </row>
    <row r="1047">
      <c r="A1047" s="1">
        <f>'Raw Data'!A1042</f>
        <v/>
      </c>
      <c r="B1047">
        <f>IF('Raw Data'!E1042&gt;'Raw Data'!D1042, 'Raw Data'!J1042, 0)</f>
        <v/>
      </c>
      <c r="C1047">
        <f>IF('Raw Data'!D1042&gt;'Raw Data'!E1042, 'Raw Data'!I1042, 0)</f>
        <v/>
      </c>
      <c r="D1047">
        <f>SUM(G1047:H1047)</f>
        <v/>
      </c>
      <c r="E1047">
        <f>IF(AND('Raw Data'!J1042&lt;'Raw Data'!I1042,'Raw Data'!E1042&gt;'Raw Data'!D1042,'Raw Data'!E1042-'Raw Data'!D1042&gt;3),'Raw Data'!N1042,IF(AND('Raw Data'!I1042&lt;'Raw Data'!J1042,'Raw Data'!D1042&gt;'Raw Data'!E1042,'Raw Data'!D1042-'Raw Data'!E1042&gt;3),'Raw Data'!M1042,0))</f>
        <v/>
      </c>
      <c r="F1047">
        <f>IF(AND('Raw Data'!J1042&lt;'Raw Data'!I1042,'Raw Data'!E1042&gt;'Raw Data'!D1042,'Raw Data'!E1042-'Raw Data'!D1042&lt;4),'Raw Data'!L1042,IF(AND('Raw Data'!I1042&lt;'Raw Data'!J1042,'Raw Data'!D1042&gt;'Raw Data'!E1042,'Raw Data'!D1042-'Raw Data'!E1042&lt;4),'Raw Data'!K1042,0))</f>
        <v/>
      </c>
      <c r="G1047">
        <f>IF(AND('Raw Data'!J1042&lt;'Raw Data'!I1042, 'Raw Data'!E1042&gt;'Raw Data'!D1042), 'Raw Data'!J1042, 0)</f>
        <v/>
      </c>
      <c r="H1047">
        <f>IF(AND('Raw Data'!J1042&gt;'Raw Data'!I1042, 'Raw Data'!E1042&lt;'Raw Data'!D1042), 'Raw Data'!I1042, 0)</f>
        <v/>
      </c>
      <c r="I1047">
        <f>SUM(J1047:K1047)</f>
        <v/>
      </c>
      <c r="J1047">
        <f>IF(AND('Raw Data'!J1042&gt;'Raw Data'!I1042, 'Raw Data'!E1042&gt;'Raw Data'!D1042), 'Raw Data'!J1042, 0)</f>
        <v/>
      </c>
      <c r="K1047">
        <f>IF(AND('Raw Data'!I1042&gt;'Raw Data'!J1042, 'Raw Data'!D1042&gt;'Raw Data'!E1042), 'Raw Data'!I1042, 0)</f>
        <v/>
      </c>
      <c r="L1047">
        <f>IF('Raw Data'!E1042-'Raw Data'!D1042&gt;3, 'Raw Data'!N1042, 0)</f>
        <v/>
      </c>
      <c r="M1047">
        <f>IF('Raw Data'!D1042-'Raw Data'!E1042&gt;3, 'Raw Data'!M1042, 0)</f>
        <v/>
      </c>
      <c r="N1047">
        <f>IF(ISBLANK('Raw Data'!D1042),0,IF(AND('Raw Data'!E1042&gt;'Raw Data'!D1042,'Raw Data'!E1042-'Raw Data'!D1042&gt;0,'Raw Data'!E1042-'Raw Data'!D1042&lt;4),'Raw Data'!L1042, 0))</f>
        <v/>
      </c>
      <c r="O1047">
        <f>IF(ISBLANK('Raw Data'!D1042),0,IF(AND('Raw Data'!E1042&gt;'Raw Data'!D1042,'Raw Data'!E1042-'Raw Data'!D1042&gt;0,'Raw Data'!D1042-'Raw Data'!E1042&lt;4),'Raw Data'!K1042, 0))</f>
        <v/>
      </c>
      <c r="P1047">
        <f>IF('Raw Data'!E1042-'Raw Data'!D1042&gt;3, 'Raw Data'!N1042, IF('Raw Data'!D1042-'Raw Data'!E1042&gt;3, 'Raw Data'!M1042, 0))</f>
        <v/>
      </c>
      <c r="Q1047">
        <f>IF(ISBLANK('Raw Data'!E1042),0,IF(AND('Raw Data'!E1042-'Raw Data'!D1042&lt;4,'Raw Data'!E1042-'Raw Data'!D1042&gt;0),'Raw Data'!L1042,IF(AND('Raw Data'!D1042&gt;'Raw Data'!E1042,'Raw Data'!D1042-'Raw Data'!E1042&gt;0),'Raw Data'!K1042,0)))</f>
        <v/>
      </c>
      <c r="R1047">
        <f>IF(ISBLANK('Raw Data'!K1042),0,IFERROR(IF(MATCH(SMALL('Raw Data'!K1042:N1042,1),L1047:O1047,0),SMALL('Raw Data'!K1042:N1042,1)),0))</f>
        <v/>
      </c>
      <c r="S1047">
        <f>IF(ISBLANK('Raw Data'!K1042),0,IFERROR(IF(MATCH(SMALL('Raw Data'!K1042:N1042,2),L1047:O1047,0),SMALL('Raw Data'!K1042:N1042,2)),0))</f>
        <v/>
      </c>
      <c r="T1047">
        <f>IF(ISBLANK('Raw Data'!K1042),0,IFERROR(IF(MATCH(SMALL('Raw Data'!K1042:N1042,3),L1047:O1047,0),SMALL('Raw Data'!K1042:N1042,3)),0))</f>
        <v/>
      </c>
      <c r="U1047">
        <f>IF(ISBLANK('Raw Data'!K1042),0,IFERROR(IF(MATCH(SMALL('Raw Data'!K1042:N1042,4),L1047:O1047,0),SMALL('Raw Data'!K1042:N1042,4)),0))</f>
        <v/>
      </c>
      <c r="V1047">
        <f>IF(AND('Raw Data'!D1042&lt;3, 'Raw Data'!E1042&lt;3, 'Raw Data'!A1042&gt;0), 'Raw Data'!AF1042, 0)</f>
        <v/>
      </c>
      <c r="W1047">
        <f>IF(AND('Raw Data'!D1042&lt;4, 'Raw Data'!E1042&lt;4, 'Raw Data'!A1042&gt;0), 'Raw Data'!AI1042, 0)</f>
        <v/>
      </c>
      <c r="X1047">
        <f>IF(AND('Raw Data'!D1042&lt;5, 'Raw Data'!E1042&lt;5, 'Raw Data'!A1042&gt;0), 'Raw Data'!AL1042, 0)</f>
        <v/>
      </c>
      <c r="Y1047">
        <f>IF(AND('Raw Data'!D1042&lt;6, 'Raw Data'!E1042&lt;6, 'Raw Data'!A1042&gt;0), 'Raw Data'!AO1042, 0)</f>
        <v/>
      </c>
      <c r="Z1047">
        <f>IF(ISBLANK('Raw Data'!D1042), 0, IF('Raw Data'!D1042-'Raw Data'!E1042&gt;1, 'Raw Data'!AW1042, 0))</f>
        <v/>
      </c>
      <c r="AA1047">
        <f>IF(ISBLANK('Raw Data'!A1042), 0, IF(ABS('Raw Data'!D1042-'Raw Data'!E1042)&lt;2, 'Raw Data'!AX1042, 0))</f>
        <v/>
      </c>
      <c r="AB1047">
        <f>IF(ISBLANK('Raw Data'!D1042), 0, IF('Raw Data'!E1042-'Raw Data'!D1042&gt;1, 'Raw Data'!AY1042, 0))</f>
        <v/>
      </c>
      <c r="AC1047">
        <f>IF(ISBLANK('Raw Data'!D1042), 0, IF('Raw Data'!D1042-'Raw Data'!E1042&gt;2, 'Raw Data'!AZ1042, 0))</f>
        <v/>
      </c>
      <c r="AD1047">
        <f>IF(ISBLANK('Raw Data'!A1042), 0, IF(ABS('Raw Data'!D1042-'Raw Data'!E1042)&lt;3, 'Raw Data'!BA1042, 0))</f>
        <v/>
      </c>
      <c r="AE1047">
        <f>IF(ISBLANK('Raw Data'!D1042), 0, IF('Raw Data'!E1042-'Raw Data'!D1042&gt;2, 'Raw Data'!BB1042, 0))</f>
        <v/>
      </c>
      <c r="AF1047">
        <f>IF(ISBLANK('Raw Data'!D1042), 0, IF('Raw Data'!D1042-'Raw Data'!E1042&gt;3, 'Raw Data'!BC1042, 0))</f>
        <v/>
      </c>
      <c r="AG1047">
        <f>IF(ISBLANK('Raw Data'!A1042), 0, IF(ABS('Raw Data'!D1042-'Raw Data'!E1042)&lt;4, 'Raw Data'!BD1042, 0))</f>
        <v/>
      </c>
      <c r="AH1047">
        <f>IF(ISBLANK('Raw Data'!D1042), 0, IF('Raw Data'!E1042-'Raw Data'!D1042&gt;3, 'Raw Data'!BE1042, 0))</f>
        <v/>
      </c>
      <c r="AI1047">
        <f>IF(SUM('Raw Data'!D1042:E1042)&gt;'Raw Data'!F1042, 'Raw Data'!G1042, 0)</f>
        <v/>
      </c>
      <c r="AJ1047">
        <f>IF(ISBLANK('Raw Data'!D1042), 0, IF(SUM('Raw Data'!D1042:E1042)&lt;'Raw Data'!F1042, 'Raw Data'!H1042, 0))</f>
        <v/>
      </c>
      <c r="AK1047">
        <f>IF(ISBLANK('Raw Data'!A1042), 0, IF(AND('Raw Data'!D1042&lt;3, 'Raw Data'!E1042&lt;3, 'Raw Data'!F1042&lt;BB$2), 'Raw Data'!AF1042, 0))</f>
        <v/>
      </c>
      <c r="AL1047">
        <f>IF(ISBLANK('Raw Data'!A1042), 0, IF(AND('Raw Data'!D1042&lt;4, 'Raw Data'!E1042&lt;4, 'Raw Data'!F1042&lt;BB$2), 'Raw Data'!AI1042, 0))</f>
        <v/>
      </c>
      <c r="AM1047">
        <f>IF(ISBLANK('Raw Data'!A1042), 0, IF(AND('Raw Data'!D1042&lt;5, 'Raw Data'!E1042&lt;5, 'Raw Data'!F1042&lt;BB$2), 'Raw Data'!AL1042, 0))</f>
        <v/>
      </c>
      <c r="AN1047">
        <f>IF(ISBLANK('Raw Data'!A1042), 0, IF(AND('Raw Data'!D1042&lt;6, 'Raw Data'!E1042&lt;6, 'Raw Data'!F1042&lt;BB$2), 'Raw Data'!AO1042, 0))</f>
        <v/>
      </c>
      <c r="AO1047">
        <f>IF(ISBLANK('Raw Data'!A1042), 0, IF(AND('Raw Data'!I1042&lt;Analysis!$BC$2, 'Raw Data'!D1042-'Raw Data'!E1042&gt;1), 'Raw Data'!AW1042, IF(AND('Raw Data'!J1042&lt;Analysis!$BC$2, 'Raw Data'!E1042-'Raw Data'!D1042&gt;1), 'Raw Data'!AY1042, 0)))</f>
        <v/>
      </c>
      <c r="AP1047">
        <f>IF(ISBLANK('Raw Data'!A1042), 0, IF(AND('Raw Data'!I1042&lt;Analysis!$BC$2, 'Raw Data'!D1042-'Raw Data'!E1042&gt;2), 'Raw Data'!AZ1042, IF(AND('Raw Data'!J1042&lt;Analysis!$BC$2, 'Raw Data'!E1042-'Raw Data'!D1042&gt;2), 'Raw Data'!BB1042, 0)))</f>
        <v/>
      </c>
      <c r="AQ1047">
        <f>IF(ISBLANK('Raw Data'!A1042), 0, IF(AND('Raw Data'!I1042&lt;Analysis!$BC$2, 'Raw Data'!D1042-'Raw Data'!E1042&gt;3), 'Raw Data'!BC1042, IF(AND('Raw Data'!J1042&lt;Analysis!$BC$2, 'Raw Data'!E1042-'Raw Data'!D1042&gt;3), 'Raw Data'!BE1042, 0)))</f>
        <v/>
      </c>
      <c r="AR1047">
        <f>IF('Hidden Analysiss'!D1043=1,IF(ABS('Raw Data'!E1042-'Raw Data'!D1042)&lt;2,'Raw Data'!AX1042,0), 0)</f>
        <v/>
      </c>
      <c r="AS1047">
        <f>IF('Hidden Analysiss'!D1043=1,IF(ABS('Raw Data'!E1042-'Raw Data'!D1042)&lt;3,'Raw Data'!BA1042,0), 0)</f>
        <v/>
      </c>
      <c r="AT1047">
        <f>IF('Hidden Analysiss'!D1043=1,IF(ABS('Raw Data'!E1042-'Raw Data'!D1042)&lt;4,'Raw Data'!BD1042,0), 0)</f>
        <v/>
      </c>
      <c r="AU1047">
        <f>IF(AND('Hidden Analysiss'!E1043=1, ABS('Raw Data'!E1042-'Raw Data'!D1042)&lt;2), 'Raw Data'!AX1042, 0)</f>
        <v/>
      </c>
      <c r="AV1047">
        <f>IF(AND('Hidden Analysiss'!E1043=1, ABS('Raw Data'!E1042-'Raw Data'!D1042)&lt;3), 'Raw Data'!BA1042, 0)</f>
        <v/>
      </c>
      <c r="AW1047">
        <f>IF(AND('Hidden Analysiss'!E1043=1, ABS('Raw Data'!E1042-'Raw Data'!D1042)&lt;3), 'Raw Data'!BD1042, 0)</f>
        <v/>
      </c>
    </row>
    <row r="1048">
      <c r="A1048" s="1">
        <f>'Raw Data'!A1043</f>
        <v/>
      </c>
      <c r="B1048">
        <f>IF('Raw Data'!E1043&gt;'Raw Data'!D1043, 'Raw Data'!J1043, 0)</f>
        <v/>
      </c>
      <c r="C1048">
        <f>IF('Raw Data'!D1043&gt;'Raw Data'!E1043, 'Raw Data'!I1043, 0)</f>
        <v/>
      </c>
      <c r="D1048">
        <f>SUM(G1048:H1048)</f>
        <v/>
      </c>
      <c r="E1048">
        <f>IF(AND('Raw Data'!J1043&lt;'Raw Data'!I1043,'Raw Data'!E1043&gt;'Raw Data'!D1043,'Raw Data'!E1043-'Raw Data'!D1043&gt;3),'Raw Data'!N1043,IF(AND('Raw Data'!I1043&lt;'Raw Data'!J1043,'Raw Data'!D1043&gt;'Raw Data'!E1043,'Raw Data'!D1043-'Raw Data'!E1043&gt;3),'Raw Data'!M1043,0))</f>
        <v/>
      </c>
      <c r="F1048">
        <f>IF(AND('Raw Data'!J1043&lt;'Raw Data'!I1043,'Raw Data'!E1043&gt;'Raw Data'!D1043,'Raw Data'!E1043-'Raw Data'!D1043&lt;4),'Raw Data'!L1043,IF(AND('Raw Data'!I1043&lt;'Raw Data'!J1043,'Raw Data'!D1043&gt;'Raw Data'!E1043,'Raw Data'!D1043-'Raw Data'!E1043&lt;4),'Raw Data'!K1043,0))</f>
        <v/>
      </c>
      <c r="G1048">
        <f>IF(AND('Raw Data'!J1043&lt;'Raw Data'!I1043, 'Raw Data'!E1043&gt;'Raw Data'!D1043), 'Raw Data'!J1043, 0)</f>
        <v/>
      </c>
      <c r="H1048">
        <f>IF(AND('Raw Data'!J1043&gt;'Raw Data'!I1043, 'Raw Data'!E1043&lt;'Raw Data'!D1043), 'Raw Data'!I1043, 0)</f>
        <v/>
      </c>
      <c r="I1048">
        <f>SUM(J1048:K1048)</f>
        <v/>
      </c>
      <c r="J1048">
        <f>IF(AND('Raw Data'!J1043&gt;'Raw Data'!I1043, 'Raw Data'!E1043&gt;'Raw Data'!D1043), 'Raw Data'!J1043, 0)</f>
        <v/>
      </c>
      <c r="K1048">
        <f>IF(AND('Raw Data'!I1043&gt;'Raw Data'!J1043, 'Raw Data'!D1043&gt;'Raw Data'!E1043), 'Raw Data'!I1043, 0)</f>
        <v/>
      </c>
      <c r="L1048">
        <f>IF('Raw Data'!E1043-'Raw Data'!D1043&gt;3, 'Raw Data'!N1043, 0)</f>
        <v/>
      </c>
      <c r="M1048">
        <f>IF('Raw Data'!D1043-'Raw Data'!E1043&gt;3, 'Raw Data'!M1043, 0)</f>
        <v/>
      </c>
      <c r="N1048">
        <f>IF(ISBLANK('Raw Data'!D1043),0,IF(AND('Raw Data'!E1043&gt;'Raw Data'!D1043,'Raw Data'!E1043-'Raw Data'!D1043&gt;0,'Raw Data'!E1043-'Raw Data'!D1043&lt;4),'Raw Data'!L1043, 0))</f>
        <v/>
      </c>
      <c r="O1048">
        <f>IF(ISBLANK('Raw Data'!D1043),0,IF(AND('Raw Data'!E1043&gt;'Raw Data'!D1043,'Raw Data'!E1043-'Raw Data'!D1043&gt;0,'Raw Data'!D1043-'Raw Data'!E1043&lt;4),'Raw Data'!K1043, 0))</f>
        <v/>
      </c>
      <c r="P1048">
        <f>IF('Raw Data'!E1043-'Raw Data'!D1043&gt;3, 'Raw Data'!N1043, IF('Raw Data'!D1043-'Raw Data'!E1043&gt;3, 'Raw Data'!M1043, 0))</f>
        <v/>
      </c>
      <c r="Q1048">
        <f>IF(ISBLANK('Raw Data'!E1043),0,IF(AND('Raw Data'!E1043-'Raw Data'!D1043&lt;4,'Raw Data'!E1043-'Raw Data'!D1043&gt;0),'Raw Data'!L1043,IF(AND('Raw Data'!D1043&gt;'Raw Data'!E1043,'Raw Data'!D1043-'Raw Data'!E1043&gt;0),'Raw Data'!K1043,0)))</f>
        <v/>
      </c>
      <c r="R1048">
        <f>IF(ISBLANK('Raw Data'!K1043),0,IFERROR(IF(MATCH(SMALL('Raw Data'!K1043:N1043,1),L1048:O1048,0),SMALL('Raw Data'!K1043:N1043,1)),0))</f>
        <v/>
      </c>
      <c r="S1048">
        <f>IF(ISBLANK('Raw Data'!K1043),0,IFERROR(IF(MATCH(SMALL('Raw Data'!K1043:N1043,2),L1048:O1048,0),SMALL('Raw Data'!K1043:N1043,2)),0))</f>
        <v/>
      </c>
      <c r="T1048">
        <f>IF(ISBLANK('Raw Data'!K1043),0,IFERROR(IF(MATCH(SMALL('Raw Data'!K1043:N1043,3),L1048:O1048,0),SMALL('Raw Data'!K1043:N1043,3)),0))</f>
        <v/>
      </c>
      <c r="U1048">
        <f>IF(ISBLANK('Raw Data'!K1043),0,IFERROR(IF(MATCH(SMALL('Raw Data'!K1043:N1043,4),L1048:O1048,0),SMALL('Raw Data'!K1043:N1043,4)),0))</f>
        <v/>
      </c>
      <c r="V1048">
        <f>IF(AND('Raw Data'!D1043&lt;3, 'Raw Data'!E1043&lt;3, 'Raw Data'!A1043&gt;0), 'Raw Data'!AF1043, 0)</f>
        <v/>
      </c>
      <c r="W1048">
        <f>IF(AND('Raw Data'!D1043&lt;4, 'Raw Data'!E1043&lt;4, 'Raw Data'!A1043&gt;0), 'Raw Data'!AI1043, 0)</f>
        <v/>
      </c>
      <c r="X1048">
        <f>IF(AND('Raw Data'!D1043&lt;5, 'Raw Data'!E1043&lt;5, 'Raw Data'!A1043&gt;0), 'Raw Data'!AL1043, 0)</f>
        <v/>
      </c>
      <c r="Y1048">
        <f>IF(AND('Raw Data'!D1043&lt;6, 'Raw Data'!E1043&lt;6, 'Raw Data'!A1043&gt;0), 'Raw Data'!AO1043, 0)</f>
        <v/>
      </c>
      <c r="Z1048">
        <f>IF(ISBLANK('Raw Data'!D1043), 0, IF('Raw Data'!D1043-'Raw Data'!E1043&gt;1, 'Raw Data'!AW1043, 0))</f>
        <v/>
      </c>
      <c r="AA1048">
        <f>IF(ISBLANK('Raw Data'!A1043), 0, IF(ABS('Raw Data'!D1043-'Raw Data'!E1043)&lt;2, 'Raw Data'!AX1043, 0))</f>
        <v/>
      </c>
      <c r="AB1048">
        <f>IF(ISBLANK('Raw Data'!D1043), 0, IF('Raw Data'!E1043-'Raw Data'!D1043&gt;1, 'Raw Data'!AY1043, 0))</f>
        <v/>
      </c>
      <c r="AC1048">
        <f>IF(ISBLANK('Raw Data'!D1043), 0, IF('Raw Data'!D1043-'Raw Data'!E1043&gt;2, 'Raw Data'!AZ1043, 0))</f>
        <v/>
      </c>
      <c r="AD1048">
        <f>IF(ISBLANK('Raw Data'!A1043), 0, IF(ABS('Raw Data'!D1043-'Raw Data'!E1043)&lt;3, 'Raw Data'!BA1043, 0))</f>
        <v/>
      </c>
      <c r="AE1048">
        <f>IF(ISBLANK('Raw Data'!D1043), 0, IF('Raw Data'!E1043-'Raw Data'!D1043&gt;2, 'Raw Data'!BB1043, 0))</f>
        <v/>
      </c>
      <c r="AF1048">
        <f>IF(ISBLANK('Raw Data'!D1043), 0, IF('Raw Data'!D1043-'Raw Data'!E1043&gt;3, 'Raw Data'!BC1043, 0))</f>
        <v/>
      </c>
      <c r="AG1048">
        <f>IF(ISBLANK('Raw Data'!A1043), 0, IF(ABS('Raw Data'!D1043-'Raw Data'!E1043)&lt;4, 'Raw Data'!BD1043, 0))</f>
        <v/>
      </c>
      <c r="AH1048">
        <f>IF(ISBLANK('Raw Data'!D1043), 0, IF('Raw Data'!E1043-'Raw Data'!D1043&gt;3, 'Raw Data'!BE1043, 0))</f>
        <v/>
      </c>
      <c r="AI1048">
        <f>IF(SUM('Raw Data'!D1043:E1043)&gt;'Raw Data'!F1043, 'Raw Data'!G1043, 0)</f>
        <v/>
      </c>
      <c r="AJ1048">
        <f>IF(ISBLANK('Raw Data'!D1043), 0, IF(SUM('Raw Data'!D1043:E1043)&lt;'Raw Data'!F1043, 'Raw Data'!H1043, 0))</f>
        <v/>
      </c>
      <c r="AK1048">
        <f>IF(ISBLANK('Raw Data'!A1043), 0, IF(AND('Raw Data'!D1043&lt;3, 'Raw Data'!E1043&lt;3, 'Raw Data'!F1043&lt;BB$2), 'Raw Data'!AF1043, 0))</f>
        <v/>
      </c>
      <c r="AL1048">
        <f>IF(ISBLANK('Raw Data'!A1043), 0, IF(AND('Raw Data'!D1043&lt;4, 'Raw Data'!E1043&lt;4, 'Raw Data'!F1043&lt;BB$2), 'Raw Data'!AI1043, 0))</f>
        <v/>
      </c>
      <c r="AM1048">
        <f>IF(ISBLANK('Raw Data'!A1043), 0, IF(AND('Raw Data'!D1043&lt;5, 'Raw Data'!E1043&lt;5, 'Raw Data'!F1043&lt;BB$2), 'Raw Data'!AL1043, 0))</f>
        <v/>
      </c>
      <c r="AN1048">
        <f>IF(ISBLANK('Raw Data'!A1043), 0, IF(AND('Raw Data'!D1043&lt;6, 'Raw Data'!E1043&lt;6, 'Raw Data'!F1043&lt;BB$2), 'Raw Data'!AO1043, 0))</f>
        <v/>
      </c>
      <c r="AO1048">
        <f>IF(ISBLANK('Raw Data'!A1043), 0, IF(AND('Raw Data'!I1043&lt;Analysis!$BC$2, 'Raw Data'!D1043-'Raw Data'!E1043&gt;1), 'Raw Data'!AW1043, IF(AND('Raw Data'!J1043&lt;Analysis!$BC$2, 'Raw Data'!E1043-'Raw Data'!D1043&gt;1), 'Raw Data'!AY1043, 0)))</f>
        <v/>
      </c>
      <c r="AP1048">
        <f>IF(ISBLANK('Raw Data'!A1043), 0, IF(AND('Raw Data'!I1043&lt;Analysis!$BC$2, 'Raw Data'!D1043-'Raw Data'!E1043&gt;2), 'Raw Data'!AZ1043, IF(AND('Raw Data'!J1043&lt;Analysis!$BC$2, 'Raw Data'!E1043-'Raw Data'!D1043&gt;2), 'Raw Data'!BB1043, 0)))</f>
        <v/>
      </c>
      <c r="AQ1048">
        <f>IF(ISBLANK('Raw Data'!A1043), 0, IF(AND('Raw Data'!I1043&lt;Analysis!$BC$2, 'Raw Data'!D1043-'Raw Data'!E1043&gt;3), 'Raw Data'!BC1043, IF(AND('Raw Data'!J1043&lt;Analysis!$BC$2, 'Raw Data'!E1043-'Raw Data'!D1043&gt;3), 'Raw Data'!BE1043, 0)))</f>
        <v/>
      </c>
      <c r="AR1048">
        <f>IF('Hidden Analysiss'!D1044=1,IF(ABS('Raw Data'!E1043-'Raw Data'!D1043)&lt;2,'Raw Data'!AX1043,0), 0)</f>
        <v/>
      </c>
      <c r="AS1048">
        <f>IF('Hidden Analysiss'!D1044=1,IF(ABS('Raw Data'!E1043-'Raw Data'!D1043)&lt;3,'Raw Data'!BA1043,0), 0)</f>
        <v/>
      </c>
      <c r="AT1048">
        <f>IF('Hidden Analysiss'!D1044=1,IF(ABS('Raw Data'!E1043-'Raw Data'!D1043)&lt;4,'Raw Data'!BD1043,0), 0)</f>
        <v/>
      </c>
      <c r="AU1048">
        <f>IF(AND('Hidden Analysiss'!E1044=1, ABS('Raw Data'!E1043-'Raw Data'!D1043)&lt;2), 'Raw Data'!AX1043, 0)</f>
        <v/>
      </c>
      <c r="AV1048">
        <f>IF(AND('Hidden Analysiss'!E1044=1, ABS('Raw Data'!E1043-'Raw Data'!D1043)&lt;3), 'Raw Data'!BA1043, 0)</f>
        <v/>
      </c>
      <c r="AW1048">
        <f>IF(AND('Hidden Analysiss'!E1044=1, ABS('Raw Data'!E1043-'Raw Data'!D1043)&lt;3), 'Raw Data'!BD1043, 0)</f>
        <v/>
      </c>
    </row>
    <row r="1049">
      <c r="A1049" s="1">
        <f>'Raw Data'!A1044</f>
        <v/>
      </c>
      <c r="B1049">
        <f>IF('Raw Data'!E1044&gt;'Raw Data'!D1044, 'Raw Data'!J1044, 0)</f>
        <v/>
      </c>
      <c r="C1049">
        <f>IF('Raw Data'!D1044&gt;'Raw Data'!E1044, 'Raw Data'!I1044, 0)</f>
        <v/>
      </c>
      <c r="D1049">
        <f>SUM(G1049:H1049)</f>
        <v/>
      </c>
      <c r="E1049">
        <f>IF(AND('Raw Data'!J1044&lt;'Raw Data'!I1044,'Raw Data'!E1044&gt;'Raw Data'!D1044,'Raw Data'!E1044-'Raw Data'!D1044&gt;3),'Raw Data'!N1044,IF(AND('Raw Data'!I1044&lt;'Raw Data'!J1044,'Raw Data'!D1044&gt;'Raw Data'!E1044,'Raw Data'!D1044-'Raw Data'!E1044&gt;3),'Raw Data'!M1044,0))</f>
        <v/>
      </c>
      <c r="F1049">
        <f>IF(AND('Raw Data'!J1044&lt;'Raw Data'!I1044,'Raw Data'!E1044&gt;'Raw Data'!D1044,'Raw Data'!E1044-'Raw Data'!D1044&lt;4),'Raw Data'!L1044,IF(AND('Raw Data'!I1044&lt;'Raw Data'!J1044,'Raw Data'!D1044&gt;'Raw Data'!E1044,'Raw Data'!D1044-'Raw Data'!E1044&lt;4),'Raw Data'!K1044,0))</f>
        <v/>
      </c>
      <c r="G1049">
        <f>IF(AND('Raw Data'!J1044&lt;'Raw Data'!I1044, 'Raw Data'!E1044&gt;'Raw Data'!D1044), 'Raw Data'!J1044, 0)</f>
        <v/>
      </c>
      <c r="H1049">
        <f>IF(AND('Raw Data'!J1044&gt;'Raw Data'!I1044, 'Raw Data'!E1044&lt;'Raw Data'!D1044), 'Raw Data'!I1044, 0)</f>
        <v/>
      </c>
      <c r="I1049">
        <f>SUM(J1049:K1049)</f>
        <v/>
      </c>
      <c r="J1049">
        <f>IF(AND('Raw Data'!J1044&gt;'Raw Data'!I1044, 'Raw Data'!E1044&gt;'Raw Data'!D1044), 'Raw Data'!J1044, 0)</f>
        <v/>
      </c>
      <c r="K1049">
        <f>IF(AND('Raw Data'!I1044&gt;'Raw Data'!J1044, 'Raw Data'!D1044&gt;'Raw Data'!E1044), 'Raw Data'!I1044, 0)</f>
        <v/>
      </c>
      <c r="L1049">
        <f>IF('Raw Data'!E1044-'Raw Data'!D1044&gt;3, 'Raw Data'!N1044, 0)</f>
        <v/>
      </c>
      <c r="M1049">
        <f>IF('Raw Data'!D1044-'Raw Data'!E1044&gt;3, 'Raw Data'!M1044, 0)</f>
        <v/>
      </c>
      <c r="N1049">
        <f>IF(ISBLANK('Raw Data'!D1044),0,IF(AND('Raw Data'!E1044&gt;'Raw Data'!D1044,'Raw Data'!E1044-'Raw Data'!D1044&gt;0,'Raw Data'!E1044-'Raw Data'!D1044&lt;4),'Raw Data'!L1044, 0))</f>
        <v/>
      </c>
      <c r="O1049">
        <f>IF(ISBLANK('Raw Data'!D1044),0,IF(AND('Raw Data'!E1044&gt;'Raw Data'!D1044,'Raw Data'!E1044-'Raw Data'!D1044&gt;0,'Raw Data'!D1044-'Raw Data'!E1044&lt;4),'Raw Data'!K1044, 0))</f>
        <v/>
      </c>
      <c r="P1049">
        <f>IF('Raw Data'!E1044-'Raw Data'!D1044&gt;3, 'Raw Data'!N1044, IF('Raw Data'!D1044-'Raw Data'!E1044&gt;3, 'Raw Data'!M1044, 0))</f>
        <v/>
      </c>
      <c r="Q1049">
        <f>IF(ISBLANK('Raw Data'!E1044),0,IF(AND('Raw Data'!E1044-'Raw Data'!D1044&lt;4,'Raw Data'!E1044-'Raw Data'!D1044&gt;0),'Raw Data'!L1044,IF(AND('Raw Data'!D1044&gt;'Raw Data'!E1044,'Raw Data'!D1044-'Raw Data'!E1044&gt;0),'Raw Data'!K1044,0)))</f>
        <v/>
      </c>
      <c r="R1049">
        <f>IF(ISBLANK('Raw Data'!K1044),0,IFERROR(IF(MATCH(SMALL('Raw Data'!K1044:N1044,1),L1049:O1049,0),SMALL('Raw Data'!K1044:N1044,1)),0))</f>
        <v/>
      </c>
      <c r="S1049">
        <f>IF(ISBLANK('Raw Data'!K1044),0,IFERROR(IF(MATCH(SMALL('Raw Data'!K1044:N1044,2),L1049:O1049,0),SMALL('Raw Data'!K1044:N1044,2)),0))</f>
        <v/>
      </c>
      <c r="T1049">
        <f>IF(ISBLANK('Raw Data'!K1044),0,IFERROR(IF(MATCH(SMALL('Raw Data'!K1044:N1044,3),L1049:O1049,0),SMALL('Raw Data'!K1044:N1044,3)),0))</f>
        <v/>
      </c>
      <c r="U1049">
        <f>IF(ISBLANK('Raw Data'!K1044),0,IFERROR(IF(MATCH(SMALL('Raw Data'!K1044:N1044,4),L1049:O1049,0),SMALL('Raw Data'!K1044:N1044,4)),0))</f>
        <v/>
      </c>
      <c r="V1049">
        <f>IF(AND('Raw Data'!D1044&lt;3, 'Raw Data'!E1044&lt;3, 'Raw Data'!A1044&gt;0), 'Raw Data'!AF1044, 0)</f>
        <v/>
      </c>
      <c r="W1049">
        <f>IF(AND('Raw Data'!D1044&lt;4, 'Raw Data'!E1044&lt;4, 'Raw Data'!A1044&gt;0), 'Raw Data'!AI1044, 0)</f>
        <v/>
      </c>
      <c r="X1049">
        <f>IF(AND('Raw Data'!D1044&lt;5, 'Raw Data'!E1044&lt;5, 'Raw Data'!A1044&gt;0), 'Raw Data'!AL1044, 0)</f>
        <v/>
      </c>
      <c r="Y1049">
        <f>IF(AND('Raw Data'!D1044&lt;6, 'Raw Data'!E1044&lt;6, 'Raw Data'!A1044&gt;0), 'Raw Data'!AO1044, 0)</f>
        <v/>
      </c>
      <c r="Z1049">
        <f>IF(ISBLANK('Raw Data'!D1044), 0, IF('Raw Data'!D1044-'Raw Data'!E1044&gt;1, 'Raw Data'!AW1044, 0))</f>
        <v/>
      </c>
      <c r="AA1049">
        <f>IF(ISBLANK('Raw Data'!A1044), 0, IF(ABS('Raw Data'!D1044-'Raw Data'!E1044)&lt;2, 'Raw Data'!AX1044, 0))</f>
        <v/>
      </c>
      <c r="AB1049">
        <f>IF(ISBLANK('Raw Data'!D1044), 0, IF('Raw Data'!E1044-'Raw Data'!D1044&gt;1, 'Raw Data'!AY1044, 0))</f>
        <v/>
      </c>
      <c r="AC1049">
        <f>IF(ISBLANK('Raw Data'!D1044), 0, IF('Raw Data'!D1044-'Raw Data'!E1044&gt;2, 'Raw Data'!AZ1044, 0))</f>
        <v/>
      </c>
      <c r="AD1049">
        <f>IF(ISBLANK('Raw Data'!A1044), 0, IF(ABS('Raw Data'!D1044-'Raw Data'!E1044)&lt;3, 'Raw Data'!BA1044, 0))</f>
        <v/>
      </c>
      <c r="AE1049">
        <f>IF(ISBLANK('Raw Data'!D1044), 0, IF('Raw Data'!E1044-'Raw Data'!D1044&gt;2, 'Raw Data'!BB1044, 0))</f>
        <v/>
      </c>
      <c r="AF1049">
        <f>IF(ISBLANK('Raw Data'!D1044), 0, IF('Raw Data'!D1044-'Raw Data'!E1044&gt;3, 'Raw Data'!BC1044, 0))</f>
        <v/>
      </c>
      <c r="AG1049">
        <f>IF(ISBLANK('Raw Data'!A1044), 0, IF(ABS('Raw Data'!D1044-'Raw Data'!E1044)&lt;4, 'Raw Data'!BD1044, 0))</f>
        <v/>
      </c>
      <c r="AH1049">
        <f>IF(ISBLANK('Raw Data'!D1044), 0, IF('Raw Data'!E1044-'Raw Data'!D1044&gt;3, 'Raw Data'!BE1044, 0))</f>
        <v/>
      </c>
      <c r="AI1049">
        <f>IF(SUM('Raw Data'!D1044:E1044)&gt;'Raw Data'!F1044, 'Raw Data'!G1044, 0)</f>
        <v/>
      </c>
      <c r="AJ1049">
        <f>IF(ISBLANK('Raw Data'!D1044), 0, IF(SUM('Raw Data'!D1044:E1044)&lt;'Raw Data'!F1044, 'Raw Data'!H1044, 0))</f>
        <v/>
      </c>
      <c r="AK1049">
        <f>IF(ISBLANK('Raw Data'!A1044), 0, IF(AND('Raw Data'!D1044&lt;3, 'Raw Data'!E1044&lt;3, 'Raw Data'!F1044&lt;BB$2), 'Raw Data'!AF1044, 0))</f>
        <v/>
      </c>
      <c r="AL1049">
        <f>IF(ISBLANK('Raw Data'!A1044), 0, IF(AND('Raw Data'!D1044&lt;4, 'Raw Data'!E1044&lt;4, 'Raw Data'!F1044&lt;BB$2), 'Raw Data'!AI1044, 0))</f>
        <v/>
      </c>
      <c r="AM1049">
        <f>IF(ISBLANK('Raw Data'!A1044), 0, IF(AND('Raw Data'!D1044&lt;5, 'Raw Data'!E1044&lt;5, 'Raw Data'!F1044&lt;BB$2), 'Raw Data'!AL1044, 0))</f>
        <v/>
      </c>
      <c r="AN1049">
        <f>IF(ISBLANK('Raw Data'!A1044), 0, IF(AND('Raw Data'!D1044&lt;6, 'Raw Data'!E1044&lt;6, 'Raw Data'!F1044&lt;BB$2), 'Raw Data'!AO1044, 0))</f>
        <v/>
      </c>
      <c r="AO1049">
        <f>IF(ISBLANK('Raw Data'!A1044), 0, IF(AND('Raw Data'!I1044&lt;Analysis!$BC$2, 'Raw Data'!D1044-'Raw Data'!E1044&gt;1), 'Raw Data'!AW1044, IF(AND('Raw Data'!J1044&lt;Analysis!$BC$2, 'Raw Data'!E1044-'Raw Data'!D1044&gt;1), 'Raw Data'!AY1044, 0)))</f>
        <v/>
      </c>
      <c r="AP1049">
        <f>IF(ISBLANK('Raw Data'!A1044), 0, IF(AND('Raw Data'!I1044&lt;Analysis!$BC$2, 'Raw Data'!D1044-'Raw Data'!E1044&gt;2), 'Raw Data'!AZ1044, IF(AND('Raw Data'!J1044&lt;Analysis!$BC$2, 'Raw Data'!E1044-'Raw Data'!D1044&gt;2), 'Raw Data'!BB1044, 0)))</f>
        <v/>
      </c>
      <c r="AQ1049">
        <f>IF(ISBLANK('Raw Data'!A1044), 0, IF(AND('Raw Data'!I1044&lt;Analysis!$BC$2, 'Raw Data'!D1044-'Raw Data'!E1044&gt;3), 'Raw Data'!BC1044, IF(AND('Raw Data'!J1044&lt;Analysis!$BC$2, 'Raw Data'!E1044-'Raw Data'!D1044&gt;3), 'Raw Data'!BE1044, 0)))</f>
        <v/>
      </c>
      <c r="AR1049">
        <f>IF('Hidden Analysiss'!D1045=1,IF(ABS('Raw Data'!E1044-'Raw Data'!D1044)&lt;2,'Raw Data'!AX1044,0), 0)</f>
        <v/>
      </c>
      <c r="AS1049">
        <f>IF('Hidden Analysiss'!D1045=1,IF(ABS('Raw Data'!E1044-'Raw Data'!D1044)&lt;3,'Raw Data'!BA1044,0), 0)</f>
        <v/>
      </c>
      <c r="AT1049">
        <f>IF('Hidden Analysiss'!D1045=1,IF(ABS('Raw Data'!E1044-'Raw Data'!D1044)&lt;4,'Raw Data'!BD1044,0), 0)</f>
        <v/>
      </c>
      <c r="AU1049">
        <f>IF(AND('Hidden Analysiss'!E1045=1, ABS('Raw Data'!E1044-'Raw Data'!D1044)&lt;2), 'Raw Data'!AX1044, 0)</f>
        <v/>
      </c>
      <c r="AV1049">
        <f>IF(AND('Hidden Analysiss'!E1045=1, ABS('Raw Data'!E1044-'Raw Data'!D1044)&lt;3), 'Raw Data'!BA1044, 0)</f>
        <v/>
      </c>
      <c r="AW1049">
        <f>IF(AND('Hidden Analysiss'!E1045=1, ABS('Raw Data'!E1044-'Raw Data'!D1044)&lt;3), 'Raw Data'!BD1044, 0)</f>
        <v/>
      </c>
    </row>
    <row r="1050">
      <c r="A1050" s="1">
        <f>'Raw Data'!A1045</f>
        <v/>
      </c>
      <c r="B1050">
        <f>IF('Raw Data'!E1045&gt;'Raw Data'!D1045, 'Raw Data'!J1045, 0)</f>
        <v/>
      </c>
      <c r="C1050">
        <f>IF('Raw Data'!D1045&gt;'Raw Data'!E1045, 'Raw Data'!I1045, 0)</f>
        <v/>
      </c>
      <c r="D1050">
        <f>SUM(G1050:H1050)</f>
        <v/>
      </c>
      <c r="E1050">
        <f>IF(AND('Raw Data'!J1045&lt;'Raw Data'!I1045,'Raw Data'!E1045&gt;'Raw Data'!D1045,'Raw Data'!E1045-'Raw Data'!D1045&gt;3),'Raw Data'!N1045,IF(AND('Raw Data'!I1045&lt;'Raw Data'!J1045,'Raw Data'!D1045&gt;'Raw Data'!E1045,'Raw Data'!D1045-'Raw Data'!E1045&gt;3),'Raw Data'!M1045,0))</f>
        <v/>
      </c>
      <c r="F1050">
        <f>IF(AND('Raw Data'!J1045&lt;'Raw Data'!I1045,'Raw Data'!E1045&gt;'Raw Data'!D1045,'Raw Data'!E1045-'Raw Data'!D1045&lt;4),'Raw Data'!L1045,IF(AND('Raw Data'!I1045&lt;'Raw Data'!J1045,'Raw Data'!D1045&gt;'Raw Data'!E1045,'Raw Data'!D1045-'Raw Data'!E1045&lt;4),'Raw Data'!K1045,0))</f>
        <v/>
      </c>
      <c r="G1050">
        <f>IF(AND('Raw Data'!J1045&lt;'Raw Data'!I1045, 'Raw Data'!E1045&gt;'Raw Data'!D1045), 'Raw Data'!J1045, 0)</f>
        <v/>
      </c>
      <c r="H1050">
        <f>IF(AND('Raw Data'!J1045&gt;'Raw Data'!I1045, 'Raw Data'!E1045&lt;'Raw Data'!D1045), 'Raw Data'!I1045, 0)</f>
        <v/>
      </c>
      <c r="I1050">
        <f>SUM(J1050:K1050)</f>
        <v/>
      </c>
      <c r="J1050">
        <f>IF(AND('Raw Data'!J1045&gt;'Raw Data'!I1045, 'Raw Data'!E1045&gt;'Raw Data'!D1045), 'Raw Data'!J1045, 0)</f>
        <v/>
      </c>
      <c r="K1050">
        <f>IF(AND('Raw Data'!I1045&gt;'Raw Data'!J1045, 'Raw Data'!D1045&gt;'Raw Data'!E1045), 'Raw Data'!I1045, 0)</f>
        <v/>
      </c>
      <c r="L1050">
        <f>IF('Raw Data'!E1045-'Raw Data'!D1045&gt;3, 'Raw Data'!N1045, 0)</f>
        <v/>
      </c>
      <c r="M1050">
        <f>IF('Raw Data'!D1045-'Raw Data'!E1045&gt;3, 'Raw Data'!M1045, 0)</f>
        <v/>
      </c>
      <c r="N1050">
        <f>IF(ISBLANK('Raw Data'!D1045),0,IF(AND('Raw Data'!E1045&gt;'Raw Data'!D1045,'Raw Data'!E1045-'Raw Data'!D1045&gt;0,'Raw Data'!E1045-'Raw Data'!D1045&lt;4),'Raw Data'!L1045, 0))</f>
        <v/>
      </c>
      <c r="O1050">
        <f>IF(ISBLANK('Raw Data'!D1045),0,IF(AND('Raw Data'!E1045&gt;'Raw Data'!D1045,'Raw Data'!E1045-'Raw Data'!D1045&gt;0,'Raw Data'!D1045-'Raw Data'!E1045&lt;4),'Raw Data'!K1045, 0))</f>
        <v/>
      </c>
      <c r="P1050">
        <f>IF('Raw Data'!E1045-'Raw Data'!D1045&gt;3, 'Raw Data'!N1045, IF('Raw Data'!D1045-'Raw Data'!E1045&gt;3, 'Raw Data'!M1045, 0))</f>
        <v/>
      </c>
      <c r="Q1050">
        <f>IF(ISBLANK('Raw Data'!E1045),0,IF(AND('Raw Data'!E1045-'Raw Data'!D1045&lt;4,'Raw Data'!E1045-'Raw Data'!D1045&gt;0),'Raw Data'!L1045,IF(AND('Raw Data'!D1045&gt;'Raw Data'!E1045,'Raw Data'!D1045-'Raw Data'!E1045&gt;0),'Raw Data'!K1045,0)))</f>
        <v/>
      </c>
      <c r="R1050">
        <f>IF(ISBLANK('Raw Data'!K1045),0,IFERROR(IF(MATCH(SMALL('Raw Data'!K1045:N1045,1),L1050:O1050,0),SMALL('Raw Data'!K1045:N1045,1)),0))</f>
        <v/>
      </c>
      <c r="S1050">
        <f>IF(ISBLANK('Raw Data'!K1045),0,IFERROR(IF(MATCH(SMALL('Raw Data'!K1045:N1045,2),L1050:O1050,0),SMALL('Raw Data'!K1045:N1045,2)),0))</f>
        <v/>
      </c>
      <c r="T1050">
        <f>IF(ISBLANK('Raw Data'!K1045),0,IFERROR(IF(MATCH(SMALL('Raw Data'!K1045:N1045,3),L1050:O1050,0),SMALL('Raw Data'!K1045:N1045,3)),0))</f>
        <v/>
      </c>
      <c r="U1050">
        <f>IF(ISBLANK('Raw Data'!K1045),0,IFERROR(IF(MATCH(SMALL('Raw Data'!K1045:N1045,4),L1050:O1050,0),SMALL('Raw Data'!K1045:N1045,4)),0))</f>
        <v/>
      </c>
      <c r="V1050">
        <f>IF(AND('Raw Data'!D1045&lt;3, 'Raw Data'!E1045&lt;3, 'Raw Data'!A1045&gt;0), 'Raw Data'!AF1045, 0)</f>
        <v/>
      </c>
      <c r="W1050">
        <f>IF(AND('Raw Data'!D1045&lt;4, 'Raw Data'!E1045&lt;4, 'Raw Data'!A1045&gt;0), 'Raw Data'!AI1045, 0)</f>
        <v/>
      </c>
      <c r="X1050">
        <f>IF(AND('Raw Data'!D1045&lt;5, 'Raw Data'!E1045&lt;5, 'Raw Data'!A1045&gt;0), 'Raw Data'!AL1045, 0)</f>
        <v/>
      </c>
      <c r="Y1050">
        <f>IF(AND('Raw Data'!D1045&lt;6, 'Raw Data'!E1045&lt;6, 'Raw Data'!A1045&gt;0), 'Raw Data'!AO1045, 0)</f>
        <v/>
      </c>
      <c r="Z1050">
        <f>IF(ISBLANK('Raw Data'!D1045), 0, IF('Raw Data'!D1045-'Raw Data'!E1045&gt;1, 'Raw Data'!AW1045, 0))</f>
        <v/>
      </c>
      <c r="AA1050">
        <f>IF(ISBLANK('Raw Data'!A1045), 0, IF(ABS('Raw Data'!D1045-'Raw Data'!E1045)&lt;2, 'Raw Data'!AX1045, 0))</f>
        <v/>
      </c>
      <c r="AB1050">
        <f>IF(ISBLANK('Raw Data'!D1045), 0, IF('Raw Data'!E1045-'Raw Data'!D1045&gt;1, 'Raw Data'!AY1045, 0))</f>
        <v/>
      </c>
      <c r="AC1050">
        <f>IF(ISBLANK('Raw Data'!D1045), 0, IF('Raw Data'!D1045-'Raw Data'!E1045&gt;2, 'Raw Data'!AZ1045, 0))</f>
        <v/>
      </c>
      <c r="AD1050">
        <f>IF(ISBLANK('Raw Data'!A1045), 0, IF(ABS('Raw Data'!D1045-'Raw Data'!E1045)&lt;3, 'Raw Data'!BA1045, 0))</f>
        <v/>
      </c>
      <c r="AE1050">
        <f>IF(ISBLANK('Raw Data'!D1045), 0, IF('Raw Data'!E1045-'Raw Data'!D1045&gt;2, 'Raw Data'!BB1045, 0))</f>
        <v/>
      </c>
      <c r="AF1050">
        <f>IF(ISBLANK('Raw Data'!D1045), 0, IF('Raw Data'!D1045-'Raw Data'!E1045&gt;3, 'Raw Data'!BC1045, 0))</f>
        <v/>
      </c>
      <c r="AG1050">
        <f>IF(ISBLANK('Raw Data'!A1045), 0, IF(ABS('Raw Data'!D1045-'Raw Data'!E1045)&lt;4, 'Raw Data'!BD1045, 0))</f>
        <v/>
      </c>
      <c r="AH1050">
        <f>IF(ISBLANK('Raw Data'!D1045), 0, IF('Raw Data'!E1045-'Raw Data'!D1045&gt;3, 'Raw Data'!BE1045, 0))</f>
        <v/>
      </c>
      <c r="AI1050">
        <f>IF(SUM('Raw Data'!D1045:E1045)&gt;'Raw Data'!F1045, 'Raw Data'!G1045, 0)</f>
        <v/>
      </c>
      <c r="AJ1050">
        <f>IF(ISBLANK('Raw Data'!D1045), 0, IF(SUM('Raw Data'!D1045:E1045)&lt;'Raw Data'!F1045, 'Raw Data'!H1045, 0))</f>
        <v/>
      </c>
      <c r="AK1050">
        <f>IF(ISBLANK('Raw Data'!A1045), 0, IF(AND('Raw Data'!D1045&lt;3, 'Raw Data'!E1045&lt;3, 'Raw Data'!F1045&lt;BB$2), 'Raw Data'!AF1045, 0))</f>
        <v/>
      </c>
      <c r="AL1050">
        <f>IF(ISBLANK('Raw Data'!A1045), 0, IF(AND('Raw Data'!D1045&lt;4, 'Raw Data'!E1045&lt;4, 'Raw Data'!F1045&lt;BB$2), 'Raw Data'!AI1045, 0))</f>
        <v/>
      </c>
      <c r="AM1050">
        <f>IF(ISBLANK('Raw Data'!A1045), 0, IF(AND('Raw Data'!D1045&lt;5, 'Raw Data'!E1045&lt;5, 'Raw Data'!F1045&lt;BB$2), 'Raw Data'!AL1045, 0))</f>
        <v/>
      </c>
      <c r="AN1050">
        <f>IF(ISBLANK('Raw Data'!A1045), 0, IF(AND('Raw Data'!D1045&lt;6, 'Raw Data'!E1045&lt;6, 'Raw Data'!F1045&lt;BB$2), 'Raw Data'!AO1045, 0))</f>
        <v/>
      </c>
      <c r="AO1050">
        <f>IF(ISBLANK('Raw Data'!A1045), 0, IF(AND('Raw Data'!I1045&lt;Analysis!$BC$2, 'Raw Data'!D1045-'Raw Data'!E1045&gt;1), 'Raw Data'!AW1045, IF(AND('Raw Data'!J1045&lt;Analysis!$BC$2, 'Raw Data'!E1045-'Raw Data'!D1045&gt;1), 'Raw Data'!AY1045, 0)))</f>
        <v/>
      </c>
      <c r="AP1050">
        <f>IF(ISBLANK('Raw Data'!A1045), 0, IF(AND('Raw Data'!I1045&lt;Analysis!$BC$2, 'Raw Data'!D1045-'Raw Data'!E1045&gt;2), 'Raw Data'!AZ1045, IF(AND('Raw Data'!J1045&lt;Analysis!$BC$2, 'Raw Data'!E1045-'Raw Data'!D1045&gt;2), 'Raw Data'!BB1045, 0)))</f>
        <v/>
      </c>
      <c r="AQ1050">
        <f>IF(ISBLANK('Raw Data'!A1045), 0, IF(AND('Raw Data'!I1045&lt;Analysis!$BC$2, 'Raw Data'!D1045-'Raw Data'!E1045&gt;3), 'Raw Data'!BC1045, IF(AND('Raw Data'!J1045&lt;Analysis!$BC$2, 'Raw Data'!E1045-'Raw Data'!D1045&gt;3), 'Raw Data'!BE1045, 0)))</f>
        <v/>
      </c>
      <c r="AR1050">
        <f>IF('Hidden Analysiss'!D1046=1,IF(ABS('Raw Data'!E1045-'Raw Data'!D1045)&lt;2,'Raw Data'!AX1045,0), 0)</f>
        <v/>
      </c>
      <c r="AS1050">
        <f>IF('Hidden Analysiss'!D1046=1,IF(ABS('Raw Data'!E1045-'Raw Data'!D1045)&lt;3,'Raw Data'!BA1045,0), 0)</f>
        <v/>
      </c>
      <c r="AT1050">
        <f>IF('Hidden Analysiss'!D1046=1,IF(ABS('Raw Data'!E1045-'Raw Data'!D1045)&lt;4,'Raw Data'!BD1045,0), 0)</f>
        <v/>
      </c>
      <c r="AU1050">
        <f>IF(AND('Hidden Analysiss'!E1046=1, ABS('Raw Data'!E1045-'Raw Data'!D1045)&lt;2), 'Raw Data'!AX1045, 0)</f>
        <v/>
      </c>
      <c r="AV1050">
        <f>IF(AND('Hidden Analysiss'!E1046=1, ABS('Raw Data'!E1045-'Raw Data'!D1045)&lt;3), 'Raw Data'!BA1045, 0)</f>
        <v/>
      </c>
      <c r="AW1050">
        <f>IF(AND('Hidden Analysiss'!E1046=1, ABS('Raw Data'!E1045-'Raw Data'!D1045)&lt;3), 'Raw Data'!BD1045, 0)</f>
        <v/>
      </c>
    </row>
    <row r="1051">
      <c r="A1051" s="1">
        <f>'Raw Data'!A1046</f>
        <v/>
      </c>
      <c r="B1051">
        <f>IF('Raw Data'!E1046&gt;'Raw Data'!D1046, 'Raw Data'!J1046, 0)</f>
        <v/>
      </c>
      <c r="C1051">
        <f>IF('Raw Data'!D1046&gt;'Raw Data'!E1046, 'Raw Data'!I1046, 0)</f>
        <v/>
      </c>
      <c r="D1051">
        <f>SUM(G1051:H1051)</f>
        <v/>
      </c>
      <c r="E1051">
        <f>IF(AND('Raw Data'!J1046&lt;'Raw Data'!I1046,'Raw Data'!E1046&gt;'Raw Data'!D1046,'Raw Data'!E1046-'Raw Data'!D1046&gt;3),'Raw Data'!N1046,IF(AND('Raw Data'!I1046&lt;'Raw Data'!J1046,'Raw Data'!D1046&gt;'Raw Data'!E1046,'Raw Data'!D1046-'Raw Data'!E1046&gt;3),'Raw Data'!M1046,0))</f>
        <v/>
      </c>
      <c r="F1051">
        <f>IF(AND('Raw Data'!J1046&lt;'Raw Data'!I1046,'Raw Data'!E1046&gt;'Raw Data'!D1046,'Raw Data'!E1046-'Raw Data'!D1046&lt;4),'Raw Data'!L1046,IF(AND('Raw Data'!I1046&lt;'Raw Data'!J1046,'Raw Data'!D1046&gt;'Raw Data'!E1046,'Raw Data'!D1046-'Raw Data'!E1046&lt;4),'Raw Data'!K1046,0))</f>
        <v/>
      </c>
      <c r="G1051">
        <f>IF(AND('Raw Data'!J1046&lt;'Raw Data'!I1046, 'Raw Data'!E1046&gt;'Raw Data'!D1046), 'Raw Data'!J1046, 0)</f>
        <v/>
      </c>
      <c r="H1051">
        <f>IF(AND('Raw Data'!J1046&gt;'Raw Data'!I1046, 'Raw Data'!E1046&lt;'Raw Data'!D1046), 'Raw Data'!I1046, 0)</f>
        <v/>
      </c>
      <c r="I1051">
        <f>SUM(J1051:K1051)</f>
        <v/>
      </c>
      <c r="J1051">
        <f>IF(AND('Raw Data'!J1046&gt;'Raw Data'!I1046, 'Raw Data'!E1046&gt;'Raw Data'!D1046), 'Raw Data'!J1046, 0)</f>
        <v/>
      </c>
      <c r="K1051">
        <f>IF(AND('Raw Data'!I1046&gt;'Raw Data'!J1046, 'Raw Data'!D1046&gt;'Raw Data'!E1046), 'Raw Data'!I1046, 0)</f>
        <v/>
      </c>
      <c r="L1051">
        <f>IF('Raw Data'!E1046-'Raw Data'!D1046&gt;3, 'Raw Data'!N1046, 0)</f>
        <v/>
      </c>
      <c r="M1051">
        <f>IF('Raw Data'!D1046-'Raw Data'!E1046&gt;3, 'Raw Data'!M1046, 0)</f>
        <v/>
      </c>
      <c r="N1051">
        <f>IF(ISBLANK('Raw Data'!D1046),0,IF(AND('Raw Data'!E1046&gt;'Raw Data'!D1046,'Raw Data'!E1046-'Raw Data'!D1046&gt;0,'Raw Data'!E1046-'Raw Data'!D1046&lt;4),'Raw Data'!L1046, 0))</f>
        <v/>
      </c>
      <c r="O1051">
        <f>IF(ISBLANK('Raw Data'!D1046),0,IF(AND('Raw Data'!E1046&gt;'Raw Data'!D1046,'Raw Data'!E1046-'Raw Data'!D1046&gt;0,'Raw Data'!D1046-'Raw Data'!E1046&lt;4),'Raw Data'!K1046, 0))</f>
        <v/>
      </c>
      <c r="P1051">
        <f>IF('Raw Data'!E1046-'Raw Data'!D1046&gt;3, 'Raw Data'!N1046, IF('Raw Data'!D1046-'Raw Data'!E1046&gt;3, 'Raw Data'!M1046, 0))</f>
        <v/>
      </c>
      <c r="Q1051">
        <f>IF(ISBLANK('Raw Data'!E1046),0,IF(AND('Raw Data'!E1046-'Raw Data'!D1046&lt;4,'Raw Data'!E1046-'Raw Data'!D1046&gt;0),'Raw Data'!L1046,IF(AND('Raw Data'!D1046&gt;'Raw Data'!E1046,'Raw Data'!D1046-'Raw Data'!E1046&gt;0),'Raw Data'!K1046,0)))</f>
        <v/>
      </c>
      <c r="R1051">
        <f>IF(ISBLANK('Raw Data'!K1046),0,IFERROR(IF(MATCH(SMALL('Raw Data'!K1046:N1046,1),L1051:O1051,0),SMALL('Raw Data'!K1046:N1046,1)),0))</f>
        <v/>
      </c>
      <c r="S1051">
        <f>IF(ISBLANK('Raw Data'!K1046),0,IFERROR(IF(MATCH(SMALL('Raw Data'!K1046:N1046,2),L1051:O1051,0),SMALL('Raw Data'!K1046:N1046,2)),0))</f>
        <v/>
      </c>
      <c r="T1051">
        <f>IF(ISBLANK('Raw Data'!K1046),0,IFERROR(IF(MATCH(SMALL('Raw Data'!K1046:N1046,3),L1051:O1051,0),SMALL('Raw Data'!K1046:N1046,3)),0))</f>
        <v/>
      </c>
      <c r="U1051">
        <f>IF(ISBLANK('Raw Data'!K1046),0,IFERROR(IF(MATCH(SMALL('Raw Data'!K1046:N1046,4),L1051:O1051,0),SMALL('Raw Data'!K1046:N1046,4)),0))</f>
        <v/>
      </c>
      <c r="V1051">
        <f>IF(AND('Raw Data'!D1046&lt;3, 'Raw Data'!E1046&lt;3, 'Raw Data'!A1046&gt;0), 'Raw Data'!AF1046, 0)</f>
        <v/>
      </c>
      <c r="W1051">
        <f>IF(AND('Raw Data'!D1046&lt;4, 'Raw Data'!E1046&lt;4, 'Raw Data'!A1046&gt;0), 'Raw Data'!AI1046, 0)</f>
        <v/>
      </c>
      <c r="X1051">
        <f>IF(AND('Raw Data'!D1046&lt;5, 'Raw Data'!E1046&lt;5, 'Raw Data'!A1046&gt;0), 'Raw Data'!AL1046, 0)</f>
        <v/>
      </c>
      <c r="Y1051">
        <f>IF(AND('Raw Data'!D1046&lt;6, 'Raw Data'!E1046&lt;6, 'Raw Data'!A1046&gt;0), 'Raw Data'!AO1046, 0)</f>
        <v/>
      </c>
      <c r="Z1051">
        <f>IF(ISBLANK('Raw Data'!D1046), 0, IF('Raw Data'!D1046-'Raw Data'!E1046&gt;1, 'Raw Data'!AW1046, 0))</f>
        <v/>
      </c>
      <c r="AA1051">
        <f>IF(ISBLANK('Raw Data'!A1046), 0, IF(ABS('Raw Data'!D1046-'Raw Data'!E1046)&lt;2, 'Raw Data'!AX1046, 0))</f>
        <v/>
      </c>
      <c r="AB1051">
        <f>IF(ISBLANK('Raw Data'!D1046), 0, IF('Raw Data'!E1046-'Raw Data'!D1046&gt;1, 'Raw Data'!AY1046, 0))</f>
        <v/>
      </c>
      <c r="AC1051">
        <f>IF(ISBLANK('Raw Data'!D1046), 0, IF('Raw Data'!D1046-'Raw Data'!E1046&gt;2, 'Raw Data'!AZ1046, 0))</f>
        <v/>
      </c>
      <c r="AD1051">
        <f>IF(ISBLANK('Raw Data'!A1046), 0, IF(ABS('Raw Data'!D1046-'Raw Data'!E1046)&lt;3, 'Raw Data'!BA1046, 0))</f>
        <v/>
      </c>
      <c r="AE1051">
        <f>IF(ISBLANK('Raw Data'!D1046), 0, IF('Raw Data'!E1046-'Raw Data'!D1046&gt;2, 'Raw Data'!BB1046, 0))</f>
        <v/>
      </c>
      <c r="AF1051">
        <f>IF(ISBLANK('Raw Data'!D1046), 0, IF('Raw Data'!D1046-'Raw Data'!E1046&gt;3, 'Raw Data'!BC1046, 0))</f>
        <v/>
      </c>
      <c r="AG1051">
        <f>IF(ISBLANK('Raw Data'!A1046), 0, IF(ABS('Raw Data'!D1046-'Raw Data'!E1046)&lt;4, 'Raw Data'!BD1046, 0))</f>
        <v/>
      </c>
      <c r="AH1051">
        <f>IF(ISBLANK('Raw Data'!D1046), 0, IF('Raw Data'!E1046-'Raw Data'!D1046&gt;3, 'Raw Data'!BE1046, 0))</f>
        <v/>
      </c>
      <c r="AI1051">
        <f>IF(SUM('Raw Data'!D1046:E1046)&gt;'Raw Data'!F1046, 'Raw Data'!G1046, 0)</f>
        <v/>
      </c>
      <c r="AJ1051">
        <f>IF(ISBLANK('Raw Data'!D1046), 0, IF(SUM('Raw Data'!D1046:E1046)&lt;'Raw Data'!F1046, 'Raw Data'!H1046, 0))</f>
        <v/>
      </c>
      <c r="AK1051">
        <f>IF(ISBLANK('Raw Data'!A1046), 0, IF(AND('Raw Data'!D1046&lt;3, 'Raw Data'!E1046&lt;3, 'Raw Data'!F1046&lt;BB$2), 'Raw Data'!AF1046, 0))</f>
        <v/>
      </c>
      <c r="AL1051">
        <f>IF(ISBLANK('Raw Data'!A1046), 0, IF(AND('Raw Data'!D1046&lt;4, 'Raw Data'!E1046&lt;4, 'Raw Data'!F1046&lt;BB$2), 'Raw Data'!AI1046, 0))</f>
        <v/>
      </c>
      <c r="AM1051">
        <f>IF(ISBLANK('Raw Data'!A1046), 0, IF(AND('Raw Data'!D1046&lt;5, 'Raw Data'!E1046&lt;5, 'Raw Data'!F1046&lt;BB$2), 'Raw Data'!AL1046, 0))</f>
        <v/>
      </c>
      <c r="AN1051">
        <f>IF(ISBLANK('Raw Data'!A1046), 0, IF(AND('Raw Data'!D1046&lt;6, 'Raw Data'!E1046&lt;6, 'Raw Data'!F1046&lt;BB$2), 'Raw Data'!AO1046, 0))</f>
        <v/>
      </c>
      <c r="AO1051">
        <f>IF(ISBLANK('Raw Data'!A1046), 0, IF(AND('Raw Data'!I1046&lt;Analysis!$BC$2, 'Raw Data'!D1046-'Raw Data'!E1046&gt;1), 'Raw Data'!AW1046, IF(AND('Raw Data'!J1046&lt;Analysis!$BC$2, 'Raw Data'!E1046-'Raw Data'!D1046&gt;1), 'Raw Data'!AY1046, 0)))</f>
        <v/>
      </c>
      <c r="AP1051">
        <f>IF(ISBLANK('Raw Data'!A1046), 0, IF(AND('Raw Data'!I1046&lt;Analysis!$BC$2, 'Raw Data'!D1046-'Raw Data'!E1046&gt;2), 'Raw Data'!AZ1046, IF(AND('Raw Data'!J1046&lt;Analysis!$BC$2, 'Raw Data'!E1046-'Raw Data'!D1046&gt;2), 'Raw Data'!BB1046, 0)))</f>
        <v/>
      </c>
      <c r="AQ1051">
        <f>IF(ISBLANK('Raw Data'!A1046), 0, IF(AND('Raw Data'!I1046&lt;Analysis!$BC$2, 'Raw Data'!D1046-'Raw Data'!E1046&gt;3), 'Raw Data'!BC1046, IF(AND('Raw Data'!J1046&lt;Analysis!$BC$2, 'Raw Data'!E1046-'Raw Data'!D1046&gt;3), 'Raw Data'!BE1046, 0)))</f>
        <v/>
      </c>
      <c r="AR1051">
        <f>IF('Hidden Analysiss'!D1047=1,IF(ABS('Raw Data'!E1046-'Raw Data'!D1046)&lt;2,'Raw Data'!AX1046,0), 0)</f>
        <v/>
      </c>
      <c r="AS1051">
        <f>IF('Hidden Analysiss'!D1047=1,IF(ABS('Raw Data'!E1046-'Raw Data'!D1046)&lt;3,'Raw Data'!BA1046,0), 0)</f>
        <v/>
      </c>
      <c r="AT1051">
        <f>IF('Hidden Analysiss'!D1047=1,IF(ABS('Raw Data'!E1046-'Raw Data'!D1046)&lt;4,'Raw Data'!BD1046,0), 0)</f>
        <v/>
      </c>
      <c r="AU1051">
        <f>IF(AND('Hidden Analysiss'!E1047=1, ABS('Raw Data'!E1046-'Raw Data'!D1046)&lt;2), 'Raw Data'!AX1046, 0)</f>
        <v/>
      </c>
      <c r="AV1051">
        <f>IF(AND('Hidden Analysiss'!E1047=1, ABS('Raw Data'!E1046-'Raw Data'!D1046)&lt;3), 'Raw Data'!BA1046, 0)</f>
        <v/>
      </c>
      <c r="AW1051">
        <f>IF(AND('Hidden Analysiss'!E1047=1, ABS('Raw Data'!E1046-'Raw Data'!D1046)&lt;3), 'Raw Data'!BD1046, 0)</f>
        <v/>
      </c>
    </row>
    <row r="1052">
      <c r="A1052" s="1">
        <f>'Raw Data'!A1047</f>
        <v/>
      </c>
      <c r="B1052">
        <f>IF('Raw Data'!E1047&gt;'Raw Data'!D1047, 'Raw Data'!J1047, 0)</f>
        <v/>
      </c>
      <c r="C1052">
        <f>IF('Raw Data'!D1047&gt;'Raw Data'!E1047, 'Raw Data'!I1047, 0)</f>
        <v/>
      </c>
      <c r="D1052">
        <f>SUM(G1052:H1052)</f>
        <v/>
      </c>
      <c r="E1052">
        <f>IF(AND('Raw Data'!J1047&lt;'Raw Data'!I1047,'Raw Data'!E1047&gt;'Raw Data'!D1047,'Raw Data'!E1047-'Raw Data'!D1047&gt;3),'Raw Data'!N1047,IF(AND('Raw Data'!I1047&lt;'Raw Data'!J1047,'Raw Data'!D1047&gt;'Raw Data'!E1047,'Raw Data'!D1047-'Raw Data'!E1047&gt;3),'Raw Data'!M1047,0))</f>
        <v/>
      </c>
      <c r="F1052">
        <f>IF(AND('Raw Data'!J1047&lt;'Raw Data'!I1047,'Raw Data'!E1047&gt;'Raw Data'!D1047,'Raw Data'!E1047-'Raw Data'!D1047&lt;4),'Raw Data'!L1047,IF(AND('Raw Data'!I1047&lt;'Raw Data'!J1047,'Raw Data'!D1047&gt;'Raw Data'!E1047,'Raw Data'!D1047-'Raw Data'!E1047&lt;4),'Raw Data'!K1047,0))</f>
        <v/>
      </c>
      <c r="G1052">
        <f>IF(AND('Raw Data'!J1047&lt;'Raw Data'!I1047, 'Raw Data'!E1047&gt;'Raw Data'!D1047), 'Raw Data'!J1047, 0)</f>
        <v/>
      </c>
      <c r="H1052">
        <f>IF(AND('Raw Data'!J1047&gt;'Raw Data'!I1047, 'Raw Data'!E1047&lt;'Raw Data'!D1047), 'Raw Data'!I1047, 0)</f>
        <v/>
      </c>
      <c r="I1052">
        <f>SUM(J1052:K1052)</f>
        <v/>
      </c>
      <c r="J1052">
        <f>IF(AND('Raw Data'!J1047&gt;'Raw Data'!I1047, 'Raw Data'!E1047&gt;'Raw Data'!D1047), 'Raw Data'!J1047, 0)</f>
        <v/>
      </c>
      <c r="K1052">
        <f>IF(AND('Raw Data'!I1047&gt;'Raw Data'!J1047, 'Raw Data'!D1047&gt;'Raw Data'!E1047), 'Raw Data'!I1047, 0)</f>
        <v/>
      </c>
      <c r="L1052">
        <f>IF('Raw Data'!E1047-'Raw Data'!D1047&gt;3, 'Raw Data'!N1047, 0)</f>
        <v/>
      </c>
      <c r="M1052">
        <f>IF('Raw Data'!D1047-'Raw Data'!E1047&gt;3, 'Raw Data'!M1047, 0)</f>
        <v/>
      </c>
      <c r="N1052">
        <f>IF(ISBLANK('Raw Data'!D1047),0,IF(AND('Raw Data'!E1047&gt;'Raw Data'!D1047,'Raw Data'!E1047-'Raw Data'!D1047&gt;0,'Raw Data'!E1047-'Raw Data'!D1047&lt;4),'Raw Data'!L1047, 0))</f>
        <v/>
      </c>
      <c r="O1052">
        <f>IF(ISBLANK('Raw Data'!D1047),0,IF(AND('Raw Data'!E1047&gt;'Raw Data'!D1047,'Raw Data'!E1047-'Raw Data'!D1047&gt;0,'Raw Data'!D1047-'Raw Data'!E1047&lt;4),'Raw Data'!K1047, 0))</f>
        <v/>
      </c>
      <c r="P1052">
        <f>IF('Raw Data'!E1047-'Raw Data'!D1047&gt;3, 'Raw Data'!N1047, IF('Raw Data'!D1047-'Raw Data'!E1047&gt;3, 'Raw Data'!M1047, 0))</f>
        <v/>
      </c>
      <c r="Q1052">
        <f>IF(ISBLANK('Raw Data'!E1047),0,IF(AND('Raw Data'!E1047-'Raw Data'!D1047&lt;4,'Raw Data'!E1047-'Raw Data'!D1047&gt;0),'Raw Data'!L1047,IF(AND('Raw Data'!D1047&gt;'Raw Data'!E1047,'Raw Data'!D1047-'Raw Data'!E1047&gt;0),'Raw Data'!K1047,0)))</f>
        <v/>
      </c>
      <c r="R1052">
        <f>IF(ISBLANK('Raw Data'!K1047),0,IFERROR(IF(MATCH(SMALL('Raw Data'!K1047:N1047,1),L1052:O1052,0),SMALL('Raw Data'!K1047:N1047,1)),0))</f>
        <v/>
      </c>
      <c r="S1052">
        <f>IF(ISBLANK('Raw Data'!K1047),0,IFERROR(IF(MATCH(SMALL('Raw Data'!K1047:N1047,2),L1052:O1052,0),SMALL('Raw Data'!K1047:N1047,2)),0))</f>
        <v/>
      </c>
      <c r="T1052">
        <f>IF(ISBLANK('Raw Data'!K1047),0,IFERROR(IF(MATCH(SMALL('Raw Data'!K1047:N1047,3),L1052:O1052,0),SMALL('Raw Data'!K1047:N1047,3)),0))</f>
        <v/>
      </c>
      <c r="U1052">
        <f>IF(ISBLANK('Raw Data'!K1047),0,IFERROR(IF(MATCH(SMALL('Raw Data'!K1047:N1047,4),L1052:O1052,0),SMALL('Raw Data'!K1047:N1047,4)),0))</f>
        <v/>
      </c>
      <c r="V1052">
        <f>IF(AND('Raw Data'!D1047&lt;3, 'Raw Data'!E1047&lt;3, 'Raw Data'!A1047&gt;0), 'Raw Data'!AF1047, 0)</f>
        <v/>
      </c>
      <c r="W1052">
        <f>IF(AND('Raw Data'!D1047&lt;4, 'Raw Data'!E1047&lt;4, 'Raw Data'!A1047&gt;0), 'Raw Data'!AI1047, 0)</f>
        <v/>
      </c>
      <c r="X1052">
        <f>IF(AND('Raw Data'!D1047&lt;5, 'Raw Data'!E1047&lt;5, 'Raw Data'!A1047&gt;0), 'Raw Data'!AL1047, 0)</f>
        <v/>
      </c>
      <c r="Y1052">
        <f>IF(AND('Raw Data'!D1047&lt;6, 'Raw Data'!E1047&lt;6, 'Raw Data'!A1047&gt;0), 'Raw Data'!AO1047, 0)</f>
        <v/>
      </c>
      <c r="Z1052">
        <f>IF(ISBLANK('Raw Data'!D1047), 0, IF('Raw Data'!D1047-'Raw Data'!E1047&gt;1, 'Raw Data'!AW1047, 0))</f>
        <v/>
      </c>
      <c r="AA1052">
        <f>IF(ISBLANK('Raw Data'!A1047), 0, IF(ABS('Raw Data'!D1047-'Raw Data'!E1047)&lt;2, 'Raw Data'!AX1047, 0))</f>
        <v/>
      </c>
      <c r="AB1052">
        <f>IF(ISBLANK('Raw Data'!D1047), 0, IF('Raw Data'!E1047-'Raw Data'!D1047&gt;1, 'Raw Data'!AY1047, 0))</f>
        <v/>
      </c>
      <c r="AC1052">
        <f>IF(ISBLANK('Raw Data'!D1047), 0, IF('Raw Data'!D1047-'Raw Data'!E1047&gt;2, 'Raw Data'!AZ1047, 0))</f>
        <v/>
      </c>
      <c r="AD1052">
        <f>IF(ISBLANK('Raw Data'!A1047), 0, IF(ABS('Raw Data'!D1047-'Raw Data'!E1047)&lt;3, 'Raw Data'!BA1047, 0))</f>
        <v/>
      </c>
      <c r="AE1052">
        <f>IF(ISBLANK('Raw Data'!D1047), 0, IF('Raw Data'!E1047-'Raw Data'!D1047&gt;2, 'Raw Data'!BB1047, 0))</f>
        <v/>
      </c>
      <c r="AF1052">
        <f>IF(ISBLANK('Raw Data'!D1047), 0, IF('Raw Data'!D1047-'Raw Data'!E1047&gt;3, 'Raw Data'!BC1047, 0))</f>
        <v/>
      </c>
      <c r="AG1052">
        <f>IF(ISBLANK('Raw Data'!A1047), 0, IF(ABS('Raw Data'!D1047-'Raw Data'!E1047)&lt;4, 'Raw Data'!BD1047, 0))</f>
        <v/>
      </c>
      <c r="AH1052">
        <f>IF(ISBLANK('Raw Data'!D1047), 0, IF('Raw Data'!E1047-'Raw Data'!D1047&gt;3, 'Raw Data'!BE1047, 0))</f>
        <v/>
      </c>
      <c r="AI1052">
        <f>IF(SUM('Raw Data'!D1047:E1047)&gt;'Raw Data'!F1047, 'Raw Data'!G1047, 0)</f>
        <v/>
      </c>
      <c r="AJ1052">
        <f>IF(ISBLANK('Raw Data'!D1047), 0, IF(SUM('Raw Data'!D1047:E1047)&lt;'Raw Data'!F1047, 'Raw Data'!H1047, 0))</f>
        <v/>
      </c>
      <c r="AK1052">
        <f>IF(ISBLANK('Raw Data'!A1047), 0, IF(AND('Raw Data'!D1047&lt;3, 'Raw Data'!E1047&lt;3, 'Raw Data'!F1047&lt;BB$2), 'Raw Data'!AF1047, 0))</f>
        <v/>
      </c>
      <c r="AL1052">
        <f>IF(ISBLANK('Raw Data'!A1047), 0, IF(AND('Raw Data'!D1047&lt;4, 'Raw Data'!E1047&lt;4, 'Raw Data'!F1047&lt;BB$2), 'Raw Data'!AI1047, 0))</f>
        <v/>
      </c>
      <c r="AM1052">
        <f>IF(ISBLANK('Raw Data'!A1047), 0, IF(AND('Raw Data'!D1047&lt;5, 'Raw Data'!E1047&lt;5, 'Raw Data'!F1047&lt;BB$2), 'Raw Data'!AL1047, 0))</f>
        <v/>
      </c>
      <c r="AN1052">
        <f>IF(ISBLANK('Raw Data'!A1047), 0, IF(AND('Raw Data'!D1047&lt;6, 'Raw Data'!E1047&lt;6, 'Raw Data'!F1047&lt;BB$2), 'Raw Data'!AO1047, 0))</f>
        <v/>
      </c>
      <c r="AO1052">
        <f>IF(ISBLANK('Raw Data'!A1047), 0, IF(AND('Raw Data'!I1047&lt;Analysis!$BC$2, 'Raw Data'!D1047-'Raw Data'!E1047&gt;1), 'Raw Data'!AW1047, IF(AND('Raw Data'!J1047&lt;Analysis!$BC$2, 'Raw Data'!E1047-'Raw Data'!D1047&gt;1), 'Raw Data'!AY1047, 0)))</f>
        <v/>
      </c>
      <c r="AP1052">
        <f>IF(ISBLANK('Raw Data'!A1047), 0, IF(AND('Raw Data'!I1047&lt;Analysis!$BC$2, 'Raw Data'!D1047-'Raw Data'!E1047&gt;2), 'Raw Data'!AZ1047, IF(AND('Raw Data'!J1047&lt;Analysis!$BC$2, 'Raw Data'!E1047-'Raw Data'!D1047&gt;2), 'Raw Data'!BB1047, 0)))</f>
        <v/>
      </c>
      <c r="AQ1052">
        <f>IF(ISBLANK('Raw Data'!A1047), 0, IF(AND('Raw Data'!I1047&lt;Analysis!$BC$2, 'Raw Data'!D1047-'Raw Data'!E1047&gt;3), 'Raw Data'!BC1047, IF(AND('Raw Data'!J1047&lt;Analysis!$BC$2, 'Raw Data'!E1047-'Raw Data'!D1047&gt;3), 'Raw Data'!BE1047, 0)))</f>
        <v/>
      </c>
      <c r="AR1052">
        <f>IF('Hidden Analysiss'!D1048=1,IF(ABS('Raw Data'!E1047-'Raw Data'!D1047)&lt;2,'Raw Data'!AX1047,0), 0)</f>
        <v/>
      </c>
      <c r="AS1052">
        <f>IF('Hidden Analysiss'!D1048=1,IF(ABS('Raw Data'!E1047-'Raw Data'!D1047)&lt;3,'Raw Data'!BA1047,0), 0)</f>
        <v/>
      </c>
      <c r="AT1052">
        <f>IF('Hidden Analysiss'!D1048=1,IF(ABS('Raw Data'!E1047-'Raw Data'!D1047)&lt;4,'Raw Data'!BD1047,0), 0)</f>
        <v/>
      </c>
      <c r="AU1052">
        <f>IF(AND('Hidden Analysiss'!E1048=1, ABS('Raw Data'!E1047-'Raw Data'!D1047)&lt;2), 'Raw Data'!AX1047, 0)</f>
        <v/>
      </c>
      <c r="AV1052">
        <f>IF(AND('Hidden Analysiss'!E1048=1, ABS('Raw Data'!E1047-'Raw Data'!D1047)&lt;3), 'Raw Data'!BA1047, 0)</f>
        <v/>
      </c>
      <c r="AW1052">
        <f>IF(AND('Hidden Analysiss'!E1048=1, ABS('Raw Data'!E1047-'Raw Data'!D1047)&lt;3), 'Raw Data'!BD1047, 0)</f>
        <v/>
      </c>
    </row>
    <row r="1053">
      <c r="A1053" s="1">
        <f>'Raw Data'!A1048</f>
        <v/>
      </c>
      <c r="B1053">
        <f>IF('Raw Data'!E1048&gt;'Raw Data'!D1048, 'Raw Data'!J1048, 0)</f>
        <v/>
      </c>
      <c r="C1053">
        <f>IF('Raw Data'!D1048&gt;'Raw Data'!E1048, 'Raw Data'!I1048, 0)</f>
        <v/>
      </c>
      <c r="D1053">
        <f>SUM(G1053:H1053)</f>
        <v/>
      </c>
      <c r="E1053">
        <f>IF(AND('Raw Data'!J1048&lt;'Raw Data'!I1048,'Raw Data'!E1048&gt;'Raw Data'!D1048,'Raw Data'!E1048-'Raw Data'!D1048&gt;3),'Raw Data'!N1048,IF(AND('Raw Data'!I1048&lt;'Raw Data'!J1048,'Raw Data'!D1048&gt;'Raw Data'!E1048,'Raw Data'!D1048-'Raw Data'!E1048&gt;3),'Raw Data'!M1048,0))</f>
        <v/>
      </c>
      <c r="F1053">
        <f>IF(AND('Raw Data'!J1048&lt;'Raw Data'!I1048,'Raw Data'!E1048&gt;'Raw Data'!D1048,'Raw Data'!E1048-'Raw Data'!D1048&lt;4),'Raw Data'!L1048,IF(AND('Raw Data'!I1048&lt;'Raw Data'!J1048,'Raw Data'!D1048&gt;'Raw Data'!E1048,'Raw Data'!D1048-'Raw Data'!E1048&lt;4),'Raw Data'!K1048,0))</f>
        <v/>
      </c>
      <c r="G1053">
        <f>IF(AND('Raw Data'!J1048&lt;'Raw Data'!I1048, 'Raw Data'!E1048&gt;'Raw Data'!D1048), 'Raw Data'!J1048, 0)</f>
        <v/>
      </c>
      <c r="H1053">
        <f>IF(AND('Raw Data'!J1048&gt;'Raw Data'!I1048, 'Raw Data'!E1048&lt;'Raw Data'!D1048), 'Raw Data'!I1048, 0)</f>
        <v/>
      </c>
      <c r="I1053">
        <f>SUM(J1053:K1053)</f>
        <v/>
      </c>
      <c r="J1053">
        <f>IF(AND('Raw Data'!J1048&gt;'Raw Data'!I1048, 'Raw Data'!E1048&gt;'Raw Data'!D1048), 'Raw Data'!J1048, 0)</f>
        <v/>
      </c>
      <c r="K1053">
        <f>IF(AND('Raw Data'!I1048&gt;'Raw Data'!J1048, 'Raw Data'!D1048&gt;'Raw Data'!E1048), 'Raw Data'!I1048, 0)</f>
        <v/>
      </c>
      <c r="L1053">
        <f>IF('Raw Data'!E1048-'Raw Data'!D1048&gt;3, 'Raw Data'!N1048, 0)</f>
        <v/>
      </c>
      <c r="M1053">
        <f>IF('Raw Data'!D1048-'Raw Data'!E1048&gt;3, 'Raw Data'!M1048, 0)</f>
        <v/>
      </c>
      <c r="N1053">
        <f>IF(ISBLANK('Raw Data'!D1048),0,IF(AND('Raw Data'!E1048&gt;'Raw Data'!D1048,'Raw Data'!E1048-'Raw Data'!D1048&gt;0,'Raw Data'!E1048-'Raw Data'!D1048&lt;4),'Raw Data'!L1048, 0))</f>
        <v/>
      </c>
      <c r="O1053">
        <f>IF(ISBLANK('Raw Data'!D1048),0,IF(AND('Raw Data'!E1048&gt;'Raw Data'!D1048,'Raw Data'!E1048-'Raw Data'!D1048&gt;0,'Raw Data'!D1048-'Raw Data'!E1048&lt;4),'Raw Data'!K1048, 0))</f>
        <v/>
      </c>
      <c r="P1053">
        <f>IF('Raw Data'!E1048-'Raw Data'!D1048&gt;3, 'Raw Data'!N1048, IF('Raw Data'!D1048-'Raw Data'!E1048&gt;3, 'Raw Data'!M1048, 0))</f>
        <v/>
      </c>
      <c r="Q1053">
        <f>IF(ISBLANK('Raw Data'!E1048),0,IF(AND('Raw Data'!E1048-'Raw Data'!D1048&lt;4,'Raw Data'!E1048-'Raw Data'!D1048&gt;0),'Raw Data'!L1048,IF(AND('Raw Data'!D1048&gt;'Raw Data'!E1048,'Raw Data'!D1048-'Raw Data'!E1048&gt;0),'Raw Data'!K1048,0)))</f>
        <v/>
      </c>
      <c r="R1053">
        <f>IF(ISBLANK('Raw Data'!K1048),0,IFERROR(IF(MATCH(SMALL('Raw Data'!K1048:N1048,1),L1053:O1053,0),SMALL('Raw Data'!K1048:N1048,1)),0))</f>
        <v/>
      </c>
      <c r="S1053">
        <f>IF(ISBLANK('Raw Data'!K1048),0,IFERROR(IF(MATCH(SMALL('Raw Data'!K1048:N1048,2),L1053:O1053,0),SMALL('Raw Data'!K1048:N1048,2)),0))</f>
        <v/>
      </c>
      <c r="T1053">
        <f>IF(ISBLANK('Raw Data'!K1048),0,IFERROR(IF(MATCH(SMALL('Raw Data'!K1048:N1048,3),L1053:O1053,0),SMALL('Raw Data'!K1048:N1048,3)),0))</f>
        <v/>
      </c>
      <c r="U1053">
        <f>IF(ISBLANK('Raw Data'!K1048),0,IFERROR(IF(MATCH(SMALL('Raw Data'!K1048:N1048,4),L1053:O1053,0),SMALL('Raw Data'!K1048:N1048,4)),0))</f>
        <v/>
      </c>
      <c r="V1053">
        <f>IF(AND('Raw Data'!D1048&lt;3, 'Raw Data'!E1048&lt;3, 'Raw Data'!A1048&gt;0), 'Raw Data'!AF1048, 0)</f>
        <v/>
      </c>
      <c r="W1053">
        <f>IF(AND('Raw Data'!D1048&lt;4, 'Raw Data'!E1048&lt;4, 'Raw Data'!A1048&gt;0), 'Raw Data'!AI1048, 0)</f>
        <v/>
      </c>
      <c r="X1053">
        <f>IF(AND('Raw Data'!D1048&lt;5, 'Raw Data'!E1048&lt;5, 'Raw Data'!A1048&gt;0), 'Raw Data'!AL1048, 0)</f>
        <v/>
      </c>
      <c r="Y1053">
        <f>IF(AND('Raw Data'!D1048&lt;6, 'Raw Data'!E1048&lt;6, 'Raw Data'!A1048&gt;0), 'Raw Data'!AO1048, 0)</f>
        <v/>
      </c>
      <c r="Z1053">
        <f>IF(ISBLANK('Raw Data'!D1048), 0, IF('Raw Data'!D1048-'Raw Data'!E1048&gt;1, 'Raw Data'!AW1048, 0))</f>
        <v/>
      </c>
      <c r="AA1053">
        <f>IF(ISBLANK('Raw Data'!A1048), 0, IF(ABS('Raw Data'!D1048-'Raw Data'!E1048)&lt;2, 'Raw Data'!AX1048, 0))</f>
        <v/>
      </c>
      <c r="AB1053">
        <f>IF(ISBLANK('Raw Data'!D1048), 0, IF('Raw Data'!E1048-'Raw Data'!D1048&gt;1, 'Raw Data'!AY1048, 0))</f>
        <v/>
      </c>
      <c r="AC1053">
        <f>IF(ISBLANK('Raw Data'!D1048), 0, IF('Raw Data'!D1048-'Raw Data'!E1048&gt;2, 'Raw Data'!AZ1048, 0))</f>
        <v/>
      </c>
      <c r="AD1053">
        <f>IF(ISBLANK('Raw Data'!A1048), 0, IF(ABS('Raw Data'!D1048-'Raw Data'!E1048)&lt;3, 'Raw Data'!BA1048, 0))</f>
        <v/>
      </c>
      <c r="AE1053">
        <f>IF(ISBLANK('Raw Data'!D1048), 0, IF('Raw Data'!E1048-'Raw Data'!D1048&gt;2, 'Raw Data'!BB1048, 0))</f>
        <v/>
      </c>
      <c r="AF1053">
        <f>IF(ISBLANK('Raw Data'!D1048), 0, IF('Raw Data'!D1048-'Raw Data'!E1048&gt;3, 'Raw Data'!BC1048, 0))</f>
        <v/>
      </c>
      <c r="AG1053">
        <f>IF(ISBLANK('Raw Data'!A1048), 0, IF(ABS('Raw Data'!D1048-'Raw Data'!E1048)&lt;4, 'Raw Data'!BD1048, 0))</f>
        <v/>
      </c>
      <c r="AH1053">
        <f>IF(ISBLANK('Raw Data'!D1048), 0, IF('Raw Data'!E1048-'Raw Data'!D1048&gt;3, 'Raw Data'!BE1048, 0))</f>
        <v/>
      </c>
      <c r="AI1053">
        <f>IF(SUM('Raw Data'!D1048:E1048)&gt;'Raw Data'!F1048, 'Raw Data'!G1048, 0)</f>
        <v/>
      </c>
      <c r="AJ1053">
        <f>IF(ISBLANK('Raw Data'!D1048), 0, IF(SUM('Raw Data'!D1048:E1048)&lt;'Raw Data'!F1048, 'Raw Data'!H1048, 0))</f>
        <v/>
      </c>
      <c r="AK1053">
        <f>IF(ISBLANK('Raw Data'!A1048), 0, IF(AND('Raw Data'!D1048&lt;3, 'Raw Data'!E1048&lt;3, 'Raw Data'!F1048&lt;BB$2), 'Raw Data'!AF1048, 0))</f>
        <v/>
      </c>
      <c r="AL1053">
        <f>IF(ISBLANK('Raw Data'!A1048), 0, IF(AND('Raw Data'!D1048&lt;4, 'Raw Data'!E1048&lt;4, 'Raw Data'!F1048&lt;BB$2), 'Raw Data'!AI1048, 0))</f>
        <v/>
      </c>
      <c r="AM1053">
        <f>IF(ISBLANK('Raw Data'!A1048), 0, IF(AND('Raw Data'!D1048&lt;5, 'Raw Data'!E1048&lt;5, 'Raw Data'!F1048&lt;BB$2), 'Raw Data'!AL1048, 0))</f>
        <v/>
      </c>
      <c r="AN1053">
        <f>IF(ISBLANK('Raw Data'!A1048), 0, IF(AND('Raw Data'!D1048&lt;6, 'Raw Data'!E1048&lt;6, 'Raw Data'!F1048&lt;BB$2), 'Raw Data'!AO1048, 0))</f>
        <v/>
      </c>
      <c r="AO1053">
        <f>IF(ISBLANK('Raw Data'!A1048), 0, IF(AND('Raw Data'!I1048&lt;Analysis!$BC$2, 'Raw Data'!D1048-'Raw Data'!E1048&gt;1), 'Raw Data'!AW1048, IF(AND('Raw Data'!J1048&lt;Analysis!$BC$2, 'Raw Data'!E1048-'Raw Data'!D1048&gt;1), 'Raw Data'!AY1048, 0)))</f>
        <v/>
      </c>
      <c r="AP1053">
        <f>IF(ISBLANK('Raw Data'!A1048), 0, IF(AND('Raw Data'!I1048&lt;Analysis!$BC$2, 'Raw Data'!D1048-'Raw Data'!E1048&gt;2), 'Raw Data'!AZ1048, IF(AND('Raw Data'!J1048&lt;Analysis!$BC$2, 'Raw Data'!E1048-'Raw Data'!D1048&gt;2), 'Raw Data'!BB1048, 0)))</f>
        <v/>
      </c>
      <c r="AQ1053">
        <f>IF(ISBLANK('Raw Data'!A1048), 0, IF(AND('Raw Data'!I1048&lt;Analysis!$BC$2, 'Raw Data'!D1048-'Raw Data'!E1048&gt;3), 'Raw Data'!BC1048, IF(AND('Raw Data'!J1048&lt;Analysis!$BC$2, 'Raw Data'!E1048-'Raw Data'!D1048&gt;3), 'Raw Data'!BE1048, 0)))</f>
        <v/>
      </c>
      <c r="AR1053">
        <f>IF('Hidden Analysiss'!D1049=1,IF(ABS('Raw Data'!E1048-'Raw Data'!D1048)&lt;2,'Raw Data'!AX1048,0), 0)</f>
        <v/>
      </c>
      <c r="AS1053">
        <f>IF('Hidden Analysiss'!D1049=1,IF(ABS('Raw Data'!E1048-'Raw Data'!D1048)&lt;3,'Raw Data'!BA1048,0), 0)</f>
        <v/>
      </c>
      <c r="AT1053">
        <f>IF('Hidden Analysiss'!D1049=1,IF(ABS('Raw Data'!E1048-'Raw Data'!D1048)&lt;4,'Raw Data'!BD1048,0), 0)</f>
        <v/>
      </c>
      <c r="AU1053">
        <f>IF(AND('Hidden Analysiss'!E1049=1, ABS('Raw Data'!E1048-'Raw Data'!D1048)&lt;2), 'Raw Data'!AX1048, 0)</f>
        <v/>
      </c>
      <c r="AV1053">
        <f>IF(AND('Hidden Analysiss'!E1049=1, ABS('Raw Data'!E1048-'Raw Data'!D1048)&lt;3), 'Raw Data'!BA1048, 0)</f>
        <v/>
      </c>
      <c r="AW1053">
        <f>IF(AND('Hidden Analysiss'!E1049=1, ABS('Raw Data'!E1048-'Raw Data'!D1048)&lt;3), 'Raw Data'!BD1048, 0)</f>
        <v/>
      </c>
    </row>
    <row r="1054">
      <c r="A1054" s="1">
        <f>'Raw Data'!A1049</f>
        <v/>
      </c>
      <c r="B1054">
        <f>IF('Raw Data'!E1049&gt;'Raw Data'!D1049, 'Raw Data'!J1049, 0)</f>
        <v/>
      </c>
      <c r="C1054">
        <f>IF('Raw Data'!D1049&gt;'Raw Data'!E1049, 'Raw Data'!I1049, 0)</f>
        <v/>
      </c>
      <c r="D1054">
        <f>SUM(G1054:H1054)</f>
        <v/>
      </c>
      <c r="E1054">
        <f>IF(AND('Raw Data'!J1049&lt;'Raw Data'!I1049,'Raw Data'!E1049&gt;'Raw Data'!D1049,'Raw Data'!E1049-'Raw Data'!D1049&gt;3),'Raw Data'!N1049,IF(AND('Raw Data'!I1049&lt;'Raw Data'!J1049,'Raw Data'!D1049&gt;'Raw Data'!E1049,'Raw Data'!D1049-'Raw Data'!E1049&gt;3),'Raw Data'!M1049,0))</f>
        <v/>
      </c>
      <c r="F1054">
        <f>IF(AND('Raw Data'!J1049&lt;'Raw Data'!I1049,'Raw Data'!E1049&gt;'Raw Data'!D1049,'Raw Data'!E1049-'Raw Data'!D1049&lt;4),'Raw Data'!L1049,IF(AND('Raw Data'!I1049&lt;'Raw Data'!J1049,'Raw Data'!D1049&gt;'Raw Data'!E1049,'Raw Data'!D1049-'Raw Data'!E1049&lt;4),'Raw Data'!K1049,0))</f>
        <v/>
      </c>
      <c r="G1054">
        <f>IF(AND('Raw Data'!J1049&lt;'Raw Data'!I1049, 'Raw Data'!E1049&gt;'Raw Data'!D1049), 'Raw Data'!J1049, 0)</f>
        <v/>
      </c>
      <c r="H1054">
        <f>IF(AND('Raw Data'!J1049&gt;'Raw Data'!I1049, 'Raw Data'!E1049&lt;'Raw Data'!D1049), 'Raw Data'!I1049, 0)</f>
        <v/>
      </c>
      <c r="I1054">
        <f>SUM(J1054:K1054)</f>
        <v/>
      </c>
      <c r="J1054">
        <f>IF(AND('Raw Data'!J1049&gt;'Raw Data'!I1049, 'Raw Data'!E1049&gt;'Raw Data'!D1049), 'Raw Data'!J1049, 0)</f>
        <v/>
      </c>
      <c r="K1054">
        <f>IF(AND('Raw Data'!I1049&gt;'Raw Data'!J1049, 'Raw Data'!D1049&gt;'Raw Data'!E1049), 'Raw Data'!I1049, 0)</f>
        <v/>
      </c>
      <c r="L1054">
        <f>IF('Raw Data'!E1049-'Raw Data'!D1049&gt;3, 'Raw Data'!N1049, 0)</f>
        <v/>
      </c>
      <c r="M1054">
        <f>IF('Raw Data'!D1049-'Raw Data'!E1049&gt;3, 'Raw Data'!M1049, 0)</f>
        <v/>
      </c>
      <c r="N1054">
        <f>IF(ISBLANK('Raw Data'!D1049),0,IF(AND('Raw Data'!E1049&gt;'Raw Data'!D1049,'Raw Data'!E1049-'Raw Data'!D1049&gt;0,'Raw Data'!E1049-'Raw Data'!D1049&lt;4),'Raw Data'!L1049, 0))</f>
        <v/>
      </c>
      <c r="O1054">
        <f>IF(ISBLANK('Raw Data'!D1049),0,IF(AND('Raw Data'!E1049&gt;'Raw Data'!D1049,'Raw Data'!E1049-'Raw Data'!D1049&gt;0,'Raw Data'!D1049-'Raw Data'!E1049&lt;4),'Raw Data'!K1049, 0))</f>
        <v/>
      </c>
      <c r="P1054">
        <f>IF('Raw Data'!E1049-'Raw Data'!D1049&gt;3, 'Raw Data'!N1049, IF('Raw Data'!D1049-'Raw Data'!E1049&gt;3, 'Raw Data'!M1049, 0))</f>
        <v/>
      </c>
      <c r="Q1054">
        <f>IF(ISBLANK('Raw Data'!E1049),0,IF(AND('Raw Data'!E1049-'Raw Data'!D1049&lt;4,'Raw Data'!E1049-'Raw Data'!D1049&gt;0),'Raw Data'!L1049,IF(AND('Raw Data'!D1049&gt;'Raw Data'!E1049,'Raw Data'!D1049-'Raw Data'!E1049&gt;0),'Raw Data'!K1049,0)))</f>
        <v/>
      </c>
      <c r="R1054">
        <f>IF(ISBLANK('Raw Data'!K1049),0,IFERROR(IF(MATCH(SMALL('Raw Data'!K1049:N1049,1),L1054:O1054,0),SMALL('Raw Data'!K1049:N1049,1)),0))</f>
        <v/>
      </c>
      <c r="S1054">
        <f>IF(ISBLANK('Raw Data'!K1049),0,IFERROR(IF(MATCH(SMALL('Raw Data'!K1049:N1049,2),L1054:O1054,0),SMALL('Raw Data'!K1049:N1049,2)),0))</f>
        <v/>
      </c>
      <c r="T1054">
        <f>IF(ISBLANK('Raw Data'!K1049),0,IFERROR(IF(MATCH(SMALL('Raw Data'!K1049:N1049,3),L1054:O1054,0),SMALL('Raw Data'!K1049:N1049,3)),0))</f>
        <v/>
      </c>
      <c r="U1054">
        <f>IF(ISBLANK('Raw Data'!K1049),0,IFERROR(IF(MATCH(SMALL('Raw Data'!K1049:N1049,4),L1054:O1054,0),SMALL('Raw Data'!K1049:N1049,4)),0))</f>
        <v/>
      </c>
      <c r="V1054">
        <f>IF(AND('Raw Data'!D1049&lt;3, 'Raw Data'!E1049&lt;3, 'Raw Data'!A1049&gt;0), 'Raw Data'!AF1049, 0)</f>
        <v/>
      </c>
      <c r="W1054">
        <f>IF(AND('Raw Data'!D1049&lt;4, 'Raw Data'!E1049&lt;4, 'Raw Data'!A1049&gt;0), 'Raw Data'!AI1049, 0)</f>
        <v/>
      </c>
      <c r="X1054">
        <f>IF(AND('Raw Data'!D1049&lt;5, 'Raw Data'!E1049&lt;5, 'Raw Data'!A1049&gt;0), 'Raw Data'!AL1049, 0)</f>
        <v/>
      </c>
      <c r="Y1054">
        <f>IF(AND('Raw Data'!D1049&lt;6, 'Raw Data'!E1049&lt;6, 'Raw Data'!A1049&gt;0), 'Raw Data'!AO1049, 0)</f>
        <v/>
      </c>
      <c r="Z1054">
        <f>IF(ISBLANK('Raw Data'!D1049), 0, IF('Raw Data'!D1049-'Raw Data'!E1049&gt;1, 'Raw Data'!AW1049, 0))</f>
        <v/>
      </c>
      <c r="AA1054">
        <f>IF(ISBLANK('Raw Data'!A1049), 0, IF(ABS('Raw Data'!D1049-'Raw Data'!E1049)&lt;2, 'Raw Data'!AX1049, 0))</f>
        <v/>
      </c>
      <c r="AB1054">
        <f>IF(ISBLANK('Raw Data'!D1049), 0, IF('Raw Data'!E1049-'Raw Data'!D1049&gt;1, 'Raw Data'!AY1049, 0))</f>
        <v/>
      </c>
      <c r="AC1054">
        <f>IF(ISBLANK('Raw Data'!D1049), 0, IF('Raw Data'!D1049-'Raw Data'!E1049&gt;2, 'Raw Data'!AZ1049, 0))</f>
        <v/>
      </c>
      <c r="AD1054">
        <f>IF(ISBLANK('Raw Data'!A1049), 0, IF(ABS('Raw Data'!D1049-'Raw Data'!E1049)&lt;3, 'Raw Data'!BA1049, 0))</f>
        <v/>
      </c>
      <c r="AE1054">
        <f>IF(ISBLANK('Raw Data'!D1049), 0, IF('Raw Data'!E1049-'Raw Data'!D1049&gt;2, 'Raw Data'!BB1049, 0))</f>
        <v/>
      </c>
      <c r="AF1054">
        <f>IF(ISBLANK('Raw Data'!D1049), 0, IF('Raw Data'!D1049-'Raw Data'!E1049&gt;3, 'Raw Data'!BC1049, 0))</f>
        <v/>
      </c>
      <c r="AG1054">
        <f>IF(ISBLANK('Raw Data'!A1049), 0, IF(ABS('Raw Data'!D1049-'Raw Data'!E1049)&lt;4, 'Raw Data'!BD1049, 0))</f>
        <v/>
      </c>
      <c r="AH1054">
        <f>IF(ISBLANK('Raw Data'!D1049), 0, IF('Raw Data'!E1049-'Raw Data'!D1049&gt;3, 'Raw Data'!BE1049, 0))</f>
        <v/>
      </c>
      <c r="AI1054">
        <f>IF(SUM('Raw Data'!D1049:E1049)&gt;'Raw Data'!F1049, 'Raw Data'!G1049, 0)</f>
        <v/>
      </c>
      <c r="AJ1054">
        <f>IF(ISBLANK('Raw Data'!D1049), 0, IF(SUM('Raw Data'!D1049:E1049)&lt;'Raw Data'!F1049, 'Raw Data'!H1049, 0))</f>
        <v/>
      </c>
      <c r="AK1054">
        <f>IF(ISBLANK('Raw Data'!A1049), 0, IF(AND('Raw Data'!D1049&lt;3, 'Raw Data'!E1049&lt;3, 'Raw Data'!F1049&lt;BB$2), 'Raw Data'!AF1049, 0))</f>
        <v/>
      </c>
      <c r="AL1054">
        <f>IF(ISBLANK('Raw Data'!A1049), 0, IF(AND('Raw Data'!D1049&lt;4, 'Raw Data'!E1049&lt;4, 'Raw Data'!F1049&lt;BB$2), 'Raw Data'!AI1049, 0))</f>
        <v/>
      </c>
      <c r="AM1054">
        <f>IF(ISBLANK('Raw Data'!A1049), 0, IF(AND('Raw Data'!D1049&lt;5, 'Raw Data'!E1049&lt;5, 'Raw Data'!F1049&lt;BB$2), 'Raw Data'!AL1049, 0))</f>
        <v/>
      </c>
      <c r="AN1054">
        <f>IF(ISBLANK('Raw Data'!A1049), 0, IF(AND('Raw Data'!D1049&lt;6, 'Raw Data'!E1049&lt;6, 'Raw Data'!F1049&lt;BB$2), 'Raw Data'!AO1049, 0))</f>
        <v/>
      </c>
      <c r="AO1054">
        <f>IF(ISBLANK('Raw Data'!A1049), 0, IF(AND('Raw Data'!I1049&lt;Analysis!$BC$2, 'Raw Data'!D1049-'Raw Data'!E1049&gt;1), 'Raw Data'!AW1049, IF(AND('Raw Data'!J1049&lt;Analysis!$BC$2, 'Raw Data'!E1049-'Raw Data'!D1049&gt;1), 'Raw Data'!AY1049, 0)))</f>
        <v/>
      </c>
      <c r="AP1054">
        <f>IF(ISBLANK('Raw Data'!A1049), 0, IF(AND('Raw Data'!I1049&lt;Analysis!$BC$2, 'Raw Data'!D1049-'Raw Data'!E1049&gt;2), 'Raw Data'!AZ1049, IF(AND('Raw Data'!J1049&lt;Analysis!$BC$2, 'Raw Data'!E1049-'Raw Data'!D1049&gt;2), 'Raw Data'!BB1049, 0)))</f>
        <v/>
      </c>
      <c r="AQ1054">
        <f>IF(ISBLANK('Raw Data'!A1049), 0, IF(AND('Raw Data'!I1049&lt;Analysis!$BC$2, 'Raw Data'!D1049-'Raw Data'!E1049&gt;3), 'Raw Data'!BC1049, IF(AND('Raw Data'!J1049&lt;Analysis!$BC$2, 'Raw Data'!E1049-'Raw Data'!D1049&gt;3), 'Raw Data'!BE1049, 0)))</f>
        <v/>
      </c>
      <c r="AR1054">
        <f>IF('Hidden Analysiss'!D1050=1,IF(ABS('Raw Data'!E1049-'Raw Data'!D1049)&lt;2,'Raw Data'!AX1049,0), 0)</f>
        <v/>
      </c>
      <c r="AS1054">
        <f>IF('Hidden Analysiss'!D1050=1,IF(ABS('Raw Data'!E1049-'Raw Data'!D1049)&lt;3,'Raw Data'!BA1049,0), 0)</f>
        <v/>
      </c>
      <c r="AT1054">
        <f>IF('Hidden Analysiss'!D1050=1,IF(ABS('Raw Data'!E1049-'Raw Data'!D1049)&lt;4,'Raw Data'!BD1049,0), 0)</f>
        <v/>
      </c>
      <c r="AU1054">
        <f>IF(AND('Hidden Analysiss'!E1050=1, ABS('Raw Data'!E1049-'Raw Data'!D1049)&lt;2), 'Raw Data'!AX1049, 0)</f>
        <v/>
      </c>
      <c r="AV1054">
        <f>IF(AND('Hidden Analysiss'!E1050=1, ABS('Raw Data'!E1049-'Raw Data'!D1049)&lt;3), 'Raw Data'!BA1049, 0)</f>
        <v/>
      </c>
      <c r="AW1054">
        <f>IF(AND('Hidden Analysiss'!E1050=1, ABS('Raw Data'!E1049-'Raw Data'!D1049)&lt;3), 'Raw Data'!BD1049, 0)</f>
        <v/>
      </c>
    </row>
    <row r="1055">
      <c r="A1055" s="1">
        <f>'Raw Data'!A1050</f>
        <v/>
      </c>
      <c r="B1055">
        <f>IF('Raw Data'!E1050&gt;'Raw Data'!D1050, 'Raw Data'!J1050, 0)</f>
        <v/>
      </c>
      <c r="C1055">
        <f>IF('Raw Data'!D1050&gt;'Raw Data'!E1050, 'Raw Data'!I1050, 0)</f>
        <v/>
      </c>
      <c r="D1055">
        <f>SUM(G1055:H1055)</f>
        <v/>
      </c>
      <c r="E1055">
        <f>IF(AND('Raw Data'!J1050&lt;'Raw Data'!I1050,'Raw Data'!E1050&gt;'Raw Data'!D1050,'Raw Data'!E1050-'Raw Data'!D1050&gt;3),'Raw Data'!N1050,IF(AND('Raw Data'!I1050&lt;'Raw Data'!J1050,'Raw Data'!D1050&gt;'Raw Data'!E1050,'Raw Data'!D1050-'Raw Data'!E1050&gt;3),'Raw Data'!M1050,0))</f>
        <v/>
      </c>
      <c r="F1055">
        <f>IF(AND('Raw Data'!J1050&lt;'Raw Data'!I1050,'Raw Data'!E1050&gt;'Raw Data'!D1050,'Raw Data'!E1050-'Raw Data'!D1050&lt;4),'Raw Data'!L1050,IF(AND('Raw Data'!I1050&lt;'Raw Data'!J1050,'Raw Data'!D1050&gt;'Raw Data'!E1050,'Raw Data'!D1050-'Raw Data'!E1050&lt;4),'Raw Data'!K1050,0))</f>
        <v/>
      </c>
      <c r="G1055">
        <f>IF(AND('Raw Data'!J1050&lt;'Raw Data'!I1050, 'Raw Data'!E1050&gt;'Raw Data'!D1050), 'Raw Data'!J1050, 0)</f>
        <v/>
      </c>
      <c r="H1055">
        <f>IF(AND('Raw Data'!J1050&gt;'Raw Data'!I1050, 'Raw Data'!E1050&lt;'Raw Data'!D1050), 'Raw Data'!I1050, 0)</f>
        <v/>
      </c>
      <c r="I1055">
        <f>SUM(J1055:K1055)</f>
        <v/>
      </c>
      <c r="J1055">
        <f>IF(AND('Raw Data'!J1050&gt;'Raw Data'!I1050, 'Raw Data'!E1050&gt;'Raw Data'!D1050), 'Raw Data'!J1050, 0)</f>
        <v/>
      </c>
      <c r="K1055">
        <f>IF(AND('Raw Data'!I1050&gt;'Raw Data'!J1050, 'Raw Data'!D1050&gt;'Raw Data'!E1050), 'Raw Data'!I1050, 0)</f>
        <v/>
      </c>
      <c r="L1055">
        <f>IF('Raw Data'!E1050-'Raw Data'!D1050&gt;3, 'Raw Data'!N1050, 0)</f>
        <v/>
      </c>
      <c r="M1055">
        <f>IF('Raw Data'!D1050-'Raw Data'!E1050&gt;3, 'Raw Data'!M1050, 0)</f>
        <v/>
      </c>
      <c r="N1055">
        <f>IF(ISBLANK('Raw Data'!D1050),0,IF(AND('Raw Data'!E1050&gt;'Raw Data'!D1050,'Raw Data'!E1050-'Raw Data'!D1050&gt;0,'Raw Data'!E1050-'Raw Data'!D1050&lt;4),'Raw Data'!L1050, 0))</f>
        <v/>
      </c>
      <c r="O1055">
        <f>IF(ISBLANK('Raw Data'!D1050),0,IF(AND('Raw Data'!E1050&gt;'Raw Data'!D1050,'Raw Data'!E1050-'Raw Data'!D1050&gt;0,'Raw Data'!D1050-'Raw Data'!E1050&lt;4),'Raw Data'!K1050, 0))</f>
        <v/>
      </c>
      <c r="P1055">
        <f>IF('Raw Data'!E1050-'Raw Data'!D1050&gt;3, 'Raw Data'!N1050, IF('Raw Data'!D1050-'Raw Data'!E1050&gt;3, 'Raw Data'!M1050, 0))</f>
        <v/>
      </c>
      <c r="Q1055">
        <f>IF(ISBLANK('Raw Data'!E1050),0,IF(AND('Raw Data'!E1050-'Raw Data'!D1050&lt;4,'Raw Data'!E1050-'Raw Data'!D1050&gt;0),'Raw Data'!L1050,IF(AND('Raw Data'!D1050&gt;'Raw Data'!E1050,'Raw Data'!D1050-'Raw Data'!E1050&gt;0),'Raw Data'!K1050,0)))</f>
        <v/>
      </c>
      <c r="R1055">
        <f>IF(ISBLANK('Raw Data'!K1050),0,IFERROR(IF(MATCH(SMALL('Raw Data'!K1050:N1050,1),L1055:O1055,0),SMALL('Raw Data'!K1050:N1050,1)),0))</f>
        <v/>
      </c>
      <c r="S1055">
        <f>IF(ISBLANK('Raw Data'!K1050),0,IFERROR(IF(MATCH(SMALL('Raw Data'!K1050:N1050,2),L1055:O1055,0),SMALL('Raw Data'!K1050:N1050,2)),0))</f>
        <v/>
      </c>
      <c r="T1055">
        <f>IF(ISBLANK('Raw Data'!K1050),0,IFERROR(IF(MATCH(SMALL('Raw Data'!K1050:N1050,3),L1055:O1055,0),SMALL('Raw Data'!K1050:N1050,3)),0))</f>
        <v/>
      </c>
      <c r="U1055">
        <f>IF(ISBLANK('Raw Data'!K1050),0,IFERROR(IF(MATCH(SMALL('Raw Data'!K1050:N1050,4),L1055:O1055,0),SMALL('Raw Data'!K1050:N1050,4)),0))</f>
        <v/>
      </c>
      <c r="V1055">
        <f>IF(AND('Raw Data'!D1050&lt;3, 'Raw Data'!E1050&lt;3, 'Raw Data'!A1050&gt;0), 'Raw Data'!AF1050, 0)</f>
        <v/>
      </c>
      <c r="W1055">
        <f>IF(AND('Raw Data'!D1050&lt;4, 'Raw Data'!E1050&lt;4, 'Raw Data'!A1050&gt;0), 'Raw Data'!AI1050, 0)</f>
        <v/>
      </c>
      <c r="X1055">
        <f>IF(AND('Raw Data'!D1050&lt;5, 'Raw Data'!E1050&lt;5, 'Raw Data'!A1050&gt;0), 'Raw Data'!AL1050, 0)</f>
        <v/>
      </c>
      <c r="Y1055">
        <f>IF(AND('Raw Data'!D1050&lt;6, 'Raw Data'!E1050&lt;6, 'Raw Data'!A1050&gt;0), 'Raw Data'!AO1050, 0)</f>
        <v/>
      </c>
      <c r="Z1055">
        <f>IF(ISBLANK('Raw Data'!D1050), 0, IF('Raw Data'!D1050-'Raw Data'!E1050&gt;1, 'Raw Data'!AW1050, 0))</f>
        <v/>
      </c>
      <c r="AA1055">
        <f>IF(ISBLANK('Raw Data'!A1050), 0, IF(ABS('Raw Data'!D1050-'Raw Data'!E1050)&lt;2, 'Raw Data'!AX1050, 0))</f>
        <v/>
      </c>
      <c r="AB1055">
        <f>IF(ISBLANK('Raw Data'!D1050), 0, IF('Raw Data'!E1050-'Raw Data'!D1050&gt;1, 'Raw Data'!AY1050, 0))</f>
        <v/>
      </c>
      <c r="AC1055">
        <f>IF(ISBLANK('Raw Data'!D1050), 0, IF('Raw Data'!D1050-'Raw Data'!E1050&gt;2, 'Raw Data'!AZ1050, 0))</f>
        <v/>
      </c>
      <c r="AD1055">
        <f>IF(ISBLANK('Raw Data'!A1050), 0, IF(ABS('Raw Data'!D1050-'Raw Data'!E1050)&lt;3, 'Raw Data'!BA1050, 0))</f>
        <v/>
      </c>
      <c r="AE1055">
        <f>IF(ISBLANK('Raw Data'!D1050), 0, IF('Raw Data'!E1050-'Raw Data'!D1050&gt;2, 'Raw Data'!BB1050, 0))</f>
        <v/>
      </c>
      <c r="AF1055">
        <f>IF(ISBLANK('Raw Data'!D1050), 0, IF('Raw Data'!D1050-'Raw Data'!E1050&gt;3, 'Raw Data'!BC1050, 0))</f>
        <v/>
      </c>
      <c r="AG1055">
        <f>IF(ISBLANK('Raw Data'!A1050), 0, IF(ABS('Raw Data'!D1050-'Raw Data'!E1050)&lt;4, 'Raw Data'!BD1050, 0))</f>
        <v/>
      </c>
      <c r="AH1055">
        <f>IF(ISBLANK('Raw Data'!D1050), 0, IF('Raw Data'!E1050-'Raw Data'!D1050&gt;3, 'Raw Data'!BE1050, 0))</f>
        <v/>
      </c>
      <c r="AI1055">
        <f>IF(SUM('Raw Data'!D1050:E1050)&gt;'Raw Data'!F1050, 'Raw Data'!G1050, 0)</f>
        <v/>
      </c>
      <c r="AJ1055">
        <f>IF(ISBLANK('Raw Data'!D1050), 0, IF(SUM('Raw Data'!D1050:E1050)&lt;'Raw Data'!F1050, 'Raw Data'!H1050, 0))</f>
        <v/>
      </c>
      <c r="AK1055">
        <f>IF(ISBLANK('Raw Data'!A1050), 0, IF(AND('Raw Data'!D1050&lt;3, 'Raw Data'!E1050&lt;3, 'Raw Data'!F1050&lt;BB$2), 'Raw Data'!AF1050, 0))</f>
        <v/>
      </c>
      <c r="AL1055">
        <f>IF(ISBLANK('Raw Data'!A1050), 0, IF(AND('Raw Data'!D1050&lt;4, 'Raw Data'!E1050&lt;4, 'Raw Data'!F1050&lt;BB$2), 'Raw Data'!AI1050, 0))</f>
        <v/>
      </c>
      <c r="AM1055">
        <f>IF(ISBLANK('Raw Data'!A1050), 0, IF(AND('Raw Data'!D1050&lt;5, 'Raw Data'!E1050&lt;5, 'Raw Data'!F1050&lt;BB$2), 'Raw Data'!AL1050, 0))</f>
        <v/>
      </c>
      <c r="AN1055">
        <f>IF(ISBLANK('Raw Data'!A1050), 0, IF(AND('Raw Data'!D1050&lt;6, 'Raw Data'!E1050&lt;6, 'Raw Data'!F1050&lt;BB$2), 'Raw Data'!AO1050, 0))</f>
        <v/>
      </c>
      <c r="AO1055">
        <f>IF(ISBLANK('Raw Data'!A1050), 0, IF(AND('Raw Data'!I1050&lt;Analysis!$BC$2, 'Raw Data'!D1050-'Raw Data'!E1050&gt;1), 'Raw Data'!AW1050, IF(AND('Raw Data'!J1050&lt;Analysis!$BC$2, 'Raw Data'!E1050-'Raw Data'!D1050&gt;1), 'Raw Data'!AY1050, 0)))</f>
        <v/>
      </c>
      <c r="AP1055">
        <f>IF(ISBLANK('Raw Data'!A1050), 0, IF(AND('Raw Data'!I1050&lt;Analysis!$BC$2, 'Raw Data'!D1050-'Raw Data'!E1050&gt;2), 'Raw Data'!AZ1050, IF(AND('Raw Data'!J1050&lt;Analysis!$BC$2, 'Raw Data'!E1050-'Raw Data'!D1050&gt;2), 'Raw Data'!BB1050, 0)))</f>
        <v/>
      </c>
      <c r="AQ1055">
        <f>IF(ISBLANK('Raw Data'!A1050), 0, IF(AND('Raw Data'!I1050&lt;Analysis!$BC$2, 'Raw Data'!D1050-'Raw Data'!E1050&gt;3), 'Raw Data'!BC1050, IF(AND('Raw Data'!J1050&lt;Analysis!$BC$2, 'Raw Data'!E1050-'Raw Data'!D1050&gt;3), 'Raw Data'!BE1050, 0)))</f>
        <v/>
      </c>
      <c r="AR1055">
        <f>IF('Hidden Analysiss'!D1051=1,IF(ABS('Raw Data'!E1050-'Raw Data'!D1050)&lt;2,'Raw Data'!AX1050,0), 0)</f>
        <v/>
      </c>
      <c r="AS1055">
        <f>IF('Hidden Analysiss'!D1051=1,IF(ABS('Raw Data'!E1050-'Raw Data'!D1050)&lt;3,'Raw Data'!BA1050,0), 0)</f>
        <v/>
      </c>
      <c r="AT1055">
        <f>IF('Hidden Analysiss'!D1051=1,IF(ABS('Raw Data'!E1050-'Raw Data'!D1050)&lt;4,'Raw Data'!BD1050,0), 0)</f>
        <v/>
      </c>
      <c r="AU1055">
        <f>IF(AND('Hidden Analysiss'!E1051=1, ABS('Raw Data'!E1050-'Raw Data'!D1050)&lt;2), 'Raw Data'!AX1050, 0)</f>
        <v/>
      </c>
      <c r="AV1055">
        <f>IF(AND('Hidden Analysiss'!E1051=1, ABS('Raw Data'!E1050-'Raw Data'!D1050)&lt;3), 'Raw Data'!BA1050, 0)</f>
        <v/>
      </c>
      <c r="AW1055">
        <f>IF(AND('Hidden Analysiss'!E1051=1, ABS('Raw Data'!E1050-'Raw Data'!D1050)&lt;3), 'Raw Data'!BD1050, 0)</f>
        <v/>
      </c>
    </row>
    <row r="1056">
      <c r="A1056" s="1">
        <f>'Raw Data'!A1051</f>
        <v/>
      </c>
      <c r="B1056">
        <f>IF('Raw Data'!E1051&gt;'Raw Data'!D1051, 'Raw Data'!J1051, 0)</f>
        <v/>
      </c>
      <c r="C1056">
        <f>IF('Raw Data'!D1051&gt;'Raw Data'!E1051, 'Raw Data'!I1051, 0)</f>
        <v/>
      </c>
      <c r="D1056">
        <f>SUM(G1056:H1056)</f>
        <v/>
      </c>
      <c r="E1056">
        <f>IF(AND('Raw Data'!J1051&lt;'Raw Data'!I1051,'Raw Data'!E1051&gt;'Raw Data'!D1051,'Raw Data'!E1051-'Raw Data'!D1051&gt;3),'Raw Data'!N1051,IF(AND('Raw Data'!I1051&lt;'Raw Data'!J1051,'Raw Data'!D1051&gt;'Raw Data'!E1051,'Raw Data'!D1051-'Raw Data'!E1051&gt;3),'Raw Data'!M1051,0))</f>
        <v/>
      </c>
      <c r="F1056">
        <f>IF(AND('Raw Data'!J1051&lt;'Raw Data'!I1051,'Raw Data'!E1051&gt;'Raw Data'!D1051,'Raw Data'!E1051-'Raw Data'!D1051&lt;4),'Raw Data'!L1051,IF(AND('Raw Data'!I1051&lt;'Raw Data'!J1051,'Raw Data'!D1051&gt;'Raw Data'!E1051,'Raw Data'!D1051-'Raw Data'!E1051&lt;4),'Raw Data'!K1051,0))</f>
        <v/>
      </c>
      <c r="G1056">
        <f>IF(AND('Raw Data'!J1051&lt;'Raw Data'!I1051, 'Raw Data'!E1051&gt;'Raw Data'!D1051), 'Raw Data'!J1051, 0)</f>
        <v/>
      </c>
      <c r="H1056">
        <f>IF(AND('Raw Data'!J1051&gt;'Raw Data'!I1051, 'Raw Data'!E1051&lt;'Raw Data'!D1051), 'Raw Data'!I1051, 0)</f>
        <v/>
      </c>
      <c r="I1056">
        <f>SUM(J1056:K1056)</f>
        <v/>
      </c>
      <c r="J1056">
        <f>IF(AND('Raw Data'!J1051&gt;'Raw Data'!I1051, 'Raw Data'!E1051&gt;'Raw Data'!D1051), 'Raw Data'!J1051, 0)</f>
        <v/>
      </c>
      <c r="K1056">
        <f>IF(AND('Raw Data'!I1051&gt;'Raw Data'!J1051, 'Raw Data'!D1051&gt;'Raw Data'!E1051), 'Raw Data'!I1051, 0)</f>
        <v/>
      </c>
      <c r="L1056">
        <f>IF('Raw Data'!E1051-'Raw Data'!D1051&gt;3, 'Raw Data'!N1051, 0)</f>
        <v/>
      </c>
      <c r="M1056">
        <f>IF('Raw Data'!D1051-'Raw Data'!E1051&gt;3, 'Raw Data'!M1051, 0)</f>
        <v/>
      </c>
      <c r="N1056">
        <f>IF(ISBLANK('Raw Data'!D1051),0,IF(AND('Raw Data'!E1051&gt;'Raw Data'!D1051,'Raw Data'!E1051-'Raw Data'!D1051&gt;0,'Raw Data'!E1051-'Raw Data'!D1051&lt;4),'Raw Data'!L1051, 0))</f>
        <v/>
      </c>
      <c r="O1056">
        <f>IF(ISBLANK('Raw Data'!D1051),0,IF(AND('Raw Data'!E1051&gt;'Raw Data'!D1051,'Raw Data'!E1051-'Raw Data'!D1051&gt;0,'Raw Data'!D1051-'Raw Data'!E1051&lt;4),'Raw Data'!K1051, 0))</f>
        <v/>
      </c>
      <c r="P1056">
        <f>IF('Raw Data'!E1051-'Raw Data'!D1051&gt;3, 'Raw Data'!N1051, IF('Raw Data'!D1051-'Raw Data'!E1051&gt;3, 'Raw Data'!M1051, 0))</f>
        <v/>
      </c>
      <c r="Q1056">
        <f>IF(ISBLANK('Raw Data'!E1051),0,IF(AND('Raw Data'!E1051-'Raw Data'!D1051&lt;4,'Raw Data'!E1051-'Raw Data'!D1051&gt;0),'Raw Data'!L1051,IF(AND('Raw Data'!D1051&gt;'Raw Data'!E1051,'Raw Data'!D1051-'Raw Data'!E1051&gt;0),'Raw Data'!K1051,0)))</f>
        <v/>
      </c>
      <c r="R1056">
        <f>IF(ISBLANK('Raw Data'!K1051),0,IFERROR(IF(MATCH(SMALL('Raw Data'!K1051:N1051,1),L1056:O1056,0),SMALL('Raw Data'!K1051:N1051,1)),0))</f>
        <v/>
      </c>
      <c r="S1056">
        <f>IF(ISBLANK('Raw Data'!K1051),0,IFERROR(IF(MATCH(SMALL('Raw Data'!K1051:N1051,2),L1056:O1056,0),SMALL('Raw Data'!K1051:N1051,2)),0))</f>
        <v/>
      </c>
      <c r="T1056">
        <f>IF(ISBLANK('Raw Data'!K1051),0,IFERROR(IF(MATCH(SMALL('Raw Data'!K1051:N1051,3),L1056:O1056,0),SMALL('Raw Data'!K1051:N1051,3)),0))</f>
        <v/>
      </c>
      <c r="U1056">
        <f>IF(ISBLANK('Raw Data'!K1051),0,IFERROR(IF(MATCH(SMALL('Raw Data'!K1051:N1051,4),L1056:O1056,0),SMALL('Raw Data'!K1051:N1051,4)),0))</f>
        <v/>
      </c>
      <c r="V1056">
        <f>IF(AND('Raw Data'!D1051&lt;3, 'Raw Data'!E1051&lt;3, 'Raw Data'!A1051&gt;0), 'Raw Data'!AF1051, 0)</f>
        <v/>
      </c>
      <c r="W1056">
        <f>IF(AND('Raw Data'!D1051&lt;4, 'Raw Data'!E1051&lt;4, 'Raw Data'!A1051&gt;0), 'Raw Data'!AI1051, 0)</f>
        <v/>
      </c>
      <c r="X1056">
        <f>IF(AND('Raw Data'!D1051&lt;5, 'Raw Data'!E1051&lt;5, 'Raw Data'!A1051&gt;0), 'Raw Data'!AL1051, 0)</f>
        <v/>
      </c>
      <c r="Y1056">
        <f>IF(AND('Raw Data'!D1051&lt;6, 'Raw Data'!E1051&lt;6, 'Raw Data'!A1051&gt;0), 'Raw Data'!AO1051, 0)</f>
        <v/>
      </c>
      <c r="Z1056">
        <f>IF(ISBLANK('Raw Data'!D1051), 0, IF('Raw Data'!D1051-'Raw Data'!E1051&gt;1, 'Raw Data'!AW1051, 0))</f>
        <v/>
      </c>
      <c r="AA1056">
        <f>IF(ISBLANK('Raw Data'!A1051), 0, IF(ABS('Raw Data'!D1051-'Raw Data'!E1051)&lt;2, 'Raw Data'!AX1051, 0))</f>
        <v/>
      </c>
      <c r="AB1056">
        <f>IF(ISBLANK('Raw Data'!D1051), 0, IF('Raw Data'!E1051-'Raw Data'!D1051&gt;1, 'Raw Data'!AY1051, 0))</f>
        <v/>
      </c>
      <c r="AC1056">
        <f>IF(ISBLANK('Raw Data'!D1051), 0, IF('Raw Data'!D1051-'Raw Data'!E1051&gt;2, 'Raw Data'!AZ1051, 0))</f>
        <v/>
      </c>
      <c r="AD1056">
        <f>IF(ISBLANK('Raw Data'!A1051), 0, IF(ABS('Raw Data'!D1051-'Raw Data'!E1051)&lt;3, 'Raw Data'!BA1051, 0))</f>
        <v/>
      </c>
      <c r="AE1056">
        <f>IF(ISBLANK('Raw Data'!D1051), 0, IF('Raw Data'!E1051-'Raw Data'!D1051&gt;2, 'Raw Data'!BB1051, 0))</f>
        <v/>
      </c>
      <c r="AF1056">
        <f>IF(ISBLANK('Raw Data'!D1051), 0, IF('Raw Data'!D1051-'Raw Data'!E1051&gt;3, 'Raw Data'!BC1051, 0))</f>
        <v/>
      </c>
      <c r="AG1056">
        <f>IF(ISBLANK('Raw Data'!A1051), 0, IF(ABS('Raw Data'!D1051-'Raw Data'!E1051)&lt;4, 'Raw Data'!BD1051, 0))</f>
        <v/>
      </c>
      <c r="AH1056">
        <f>IF(ISBLANK('Raw Data'!D1051), 0, IF('Raw Data'!E1051-'Raw Data'!D1051&gt;3, 'Raw Data'!BE1051, 0))</f>
        <v/>
      </c>
      <c r="AI1056">
        <f>IF(SUM('Raw Data'!D1051:E1051)&gt;'Raw Data'!F1051, 'Raw Data'!G1051, 0)</f>
        <v/>
      </c>
      <c r="AJ1056">
        <f>IF(ISBLANK('Raw Data'!D1051), 0, IF(SUM('Raw Data'!D1051:E1051)&lt;'Raw Data'!F1051, 'Raw Data'!H1051, 0))</f>
        <v/>
      </c>
      <c r="AK1056">
        <f>IF(ISBLANK('Raw Data'!A1051), 0, IF(AND('Raw Data'!D1051&lt;3, 'Raw Data'!E1051&lt;3, 'Raw Data'!F1051&lt;BB$2), 'Raw Data'!AF1051, 0))</f>
        <v/>
      </c>
      <c r="AL1056">
        <f>IF(ISBLANK('Raw Data'!A1051), 0, IF(AND('Raw Data'!D1051&lt;4, 'Raw Data'!E1051&lt;4, 'Raw Data'!F1051&lt;BB$2), 'Raw Data'!AI1051, 0))</f>
        <v/>
      </c>
      <c r="AM1056">
        <f>IF(ISBLANK('Raw Data'!A1051), 0, IF(AND('Raw Data'!D1051&lt;5, 'Raw Data'!E1051&lt;5, 'Raw Data'!F1051&lt;BB$2), 'Raw Data'!AL1051, 0))</f>
        <v/>
      </c>
      <c r="AN1056">
        <f>IF(ISBLANK('Raw Data'!A1051), 0, IF(AND('Raw Data'!D1051&lt;6, 'Raw Data'!E1051&lt;6, 'Raw Data'!F1051&lt;BB$2), 'Raw Data'!AO1051, 0))</f>
        <v/>
      </c>
      <c r="AO1056">
        <f>IF(ISBLANK('Raw Data'!A1051), 0, IF(AND('Raw Data'!I1051&lt;Analysis!$BC$2, 'Raw Data'!D1051-'Raw Data'!E1051&gt;1), 'Raw Data'!AW1051, IF(AND('Raw Data'!J1051&lt;Analysis!$BC$2, 'Raw Data'!E1051-'Raw Data'!D1051&gt;1), 'Raw Data'!AY1051, 0)))</f>
        <v/>
      </c>
      <c r="AP1056">
        <f>IF(ISBLANK('Raw Data'!A1051), 0, IF(AND('Raw Data'!I1051&lt;Analysis!$BC$2, 'Raw Data'!D1051-'Raw Data'!E1051&gt;2), 'Raw Data'!AZ1051, IF(AND('Raw Data'!J1051&lt;Analysis!$BC$2, 'Raw Data'!E1051-'Raw Data'!D1051&gt;2), 'Raw Data'!BB1051, 0)))</f>
        <v/>
      </c>
      <c r="AQ1056">
        <f>IF(ISBLANK('Raw Data'!A1051), 0, IF(AND('Raw Data'!I1051&lt;Analysis!$BC$2, 'Raw Data'!D1051-'Raw Data'!E1051&gt;3), 'Raw Data'!BC1051, IF(AND('Raw Data'!J1051&lt;Analysis!$BC$2, 'Raw Data'!E1051-'Raw Data'!D1051&gt;3), 'Raw Data'!BE1051, 0)))</f>
        <v/>
      </c>
      <c r="AR1056">
        <f>IF('Hidden Analysiss'!D1052=1,IF(ABS('Raw Data'!E1051-'Raw Data'!D1051)&lt;2,'Raw Data'!AX1051,0), 0)</f>
        <v/>
      </c>
      <c r="AS1056">
        <f>IF('Hidden Analysiss'!D1052=1,IF(ABS('Raw Data'!E1051-'Raw Data'!D1051)&lt;3,'Raw Data'!BA1051,0), 0)</f>
        <v/>
      </c>
      <c r="AT1056">
        <f>IF('Hidden Analysiss'!D1052=1,IF(ABS('Raw Data'!E1051-'Raw Data'!D1051)&lt;4,'Raw Data'!BD1051,0), 0)</f>
        <v/>
      </c>
      <c r="AU1056">
        <f>IF(AND('Hidden Analysiss'!E1052=1, ABS('Raw Data'!E1051-'Raw Data'!D1051)&lt;2), 'Raw Data'!AX1051, 0)</f>
        <v/>
      </c>
      <c r="AV1056">
        <f>IF(AND('Hidden Analysiss'!E1052=1, ABS('Raw Data'!E1051-'Raw Data'!D1051)&lt;3), 'Raw Data'!BA1051, 0)</f>
        <v/>
      </c>
      <c r="AW1056">
        <f>IF(AND('Hidden Analysiss'!E1052=1, ABS('Raw Data'!E1051-'Raw Data'!D1051)&lt;3), 'Raw Data'!BD1051, 0)</f>
        <v/>
      </c>
    </row>
    <row r="1057">
      <c r="A1057" s="1">
        <f>'Raw Data'!A1052</f>
        <v/>
      </c>
      <c r="B1057">
        <f>IF('Raw Data'!E1052&gt;'Raw Data'!D1052, 'Raw Data'!J1052, 0)</f>
        <v/>
      </c>
      <c r="C1057">
        <f>IF('Raw Data'!D1052&gt;'Raw Data'!E1052, 'Raw Data'!I1052, 0)</f>
        <v/>
      </c>
      <c r="D1057">
        <f>SUM(G1057:H1057)</f>
        <v/>
      </c>
      <c r="E1057">
        <f>IF(AND('Raw Data'!J1052&lt;'Raw Data'!I1052,'Raw Data'!E1052&gt;'Raw Data'!D1052,'Raw Data'!E1052-'Raw Data'!D1052&gt;3),'Raw Data'!N1052,IF(AND('Raw Data'!I1052&lt;'Raw Data'!J1052,'Raw Data'!D1052&gt;'Raw Data'!E1052,'Raw Data'!D1052-'Raw Data'!E1052&gt;3),'Raw Data'!M1052,0))</f>
        <v/>
      </c>
      <c r="F1057">
        <f>IF(AND('Raw Data'!J1052&lt;'Raw Data'!I1052,'Raw Data'!E1052&gt;'Raw Data'!D1052,'Raw Data'!E1052-'Raw Data'!D1052&lt;4),'Raw Data'!L1052,IF(AND('Raw Data'!I1052&lt;'Raw Data'!J1052,'Raw Data'!D1052&gt;'Raw Data'!E1052,'Raw Data'!D1052-'Raw Data'!E1052&lt;4),'Raw Data'!K1052,0))</f>
        <v/>
      </c>
      <c r="G1057">
        <f>IF(AND('Raw Data'!J1052&lt;'Raw Data'!I1052, 'Raw Data'!E1052&gt;'Raw Data'!D1052), 'Raw Data'!J1052, 0)</f>
        <v/>
      </c>
      <c r="H1057">
        <f>IF(AND('Raw Data'!J1052&gt;'Raw Data'!I1052, 'Raw Data'!E1052&lt;'Raw Data'!D1052), 'Raw Data'!I1052, 0)</f>
        <v/>
      </c>
      <c r="I1057">
        <f>SUM(J1057:K1057)</f>
        <v/>
      </c>
      <c r="J1057">
        <f>IF(AND('Raw Data'!J1052&gt;'Raw Data'!I1052, 'Raw Data'!E1052&gt;'Raw Data'!D1052), 'Raw Data'!J1052, 0)</f>
        <v/>
      </c>
      <c r="K1057">
        <f>IF(AND('Raw Data'!I1052&gt;'Raw Data'!J1052, 'Raw Data'!D1052&gt;'Raw Data'!E1052), 'Raw Data'!I1052, 0)</f>
        <v/>
      </c>
      <c r="L1057">
        <f>IF('Raw Data'!E1052-'Raw Data'!D1052&gt;3, 'Raw Data'!N1052, 0)</f>
        <v/>
      </c>
      <c r="M1057">
        <f>IF('Raw Data'!D1052-'Raw Data'!E1052&gt;3, 'Raw Data'!M1052, 0)</f>
        <v/>
      </c>
      <c r="N1057">
        <f>IF(ISBLANK('Raw Data'!D1052),0,IF(AND('Raw Data'!E1052&gt;'Raw Data'!D1052,'Raw Data'!E1052-'Raw Data'!D1052&gt;0,'Raw Data'!E1052-'Raw Data'!D1052&lt;4),'Raw Data'!L1052, 0))</f>
        <v/>
      </c>
      <c r="O1057">
        <f>IF(ISBLANK('Raw Data'!D1052),0,IF(AND('Raw Data'!E1052&gt;'Raw Data'!D1052,'Raw Data'!E1052-'Raw Data'!D1052&gt;0,'Raw Data'!D1052-'Raw Data'!E1052&lt;4),'Raw Data'!K1052, 0))</f>
        <v/>
      </c>
      <c r="P1057">
        <f>IF('Raw Data'!E1052-'Raw Data'!D1052&gt;3, 'Raw Data'!N1052, IF('Raw Data'!D1052-'Raw Data'!E1052&gt;3, 'Raw Data'!M1052, 0))</f>
        <v/>
      </c>
      <c r="Q1057">
        <f>IF(ISBLANK('Raw Data'!E1052),0,IF(AND('Raw Data'!E1052-'Raw Data'!D1052&lt;4,'Raw Data'!E1052-'Raw Data'!D1052&gt;0),'Raw Data'!L1052,IF(AND('Raw Data'!D1052&gt;'Raw Data'!E1052,'Raw Data'!D1052-'Raw Data'!E1052&gt;0),'Raw Data'!K1052,0)))</f>
        <v/>
      </c>
      <c r="R1057">
        <f>IF(ISBLANK('Raw Data'!K1052),0,IFERROR(IF(MATCH(SMALL('Raw Data'!K1052:N1052,1),L1057:O1057,0),SMALL('Raw Data'!K1052:N1052,1)),0))</f>
        <v/>
      </c>
      <c r="S1057">
        <f>IF(ISBLANK('Raw Data'!K1052),0,IFERROR(IF(MATCH(SMALL('Raw Data'!K1052:N1052,2),L1057:O1057,0),SMALL('Raw Data'!K1052:N1052,2)),0))</f>
        <v/>
      </c>
      <c r="T1057">
        <f>IF(ISBLANK('Raw Data'!K1052),0,IFERROR(IF(MATCH(SMALL('Raw Data'!K1052:N1052,3),L1057:O1057,0),SMALL('Raw Data'!K1052:N1052,3)),0))</f>
        <v/>
      </c>
      <c r="U1057">
        <f>IF(ISBLANK('Raw Data'!K1052),0,IFERROR(IF(MATCH(SMALL('Raw Data'!K1052:N1052,4),L1057:O1057,0),SMALL('Raw Data'!K1052:N1052,4)),0))</f>
        <v/>
      </c>
      <c r="V1057">
        <f>IF(AND('Raw Data'!D1052&lt;3, 'Raw Data'!E1052&lt;3, 'Raw Data'!A1052&gt;0), 'Raw Data'!AF1052, 0)</f>
        <v/>
      </c>
      <c r="W1057">
        <f>IF(AND('Raw Data'!D1052&lt;4, 'Raw Data'!E1052&lt;4, 'Raw Data'!A1052&gt;0), 'Raw Data'!AI1052, 0)</f>
        <v/>
      </c>
      <c r="X1057">
        <f>IF(AND('Raw Data'!D1052&lt;5, 'Raw Data'!E1052&lt;5, 'Raw Data'!A1052&gt;0), 'Raw Data'!AL1052, 0)</f>
        <v/>
      </c>
      <c r="Y1057">
        <f>IF(AND('Raw Data'!D1052&lt;6, 'Raw Data'!E1052&lt;6, 'Raw Data'!A1052&gt;0), 'Raw Data'!AO1052, 0)</f>
        <v/>
      </c>
      <c r="Z1057">
        <f>IF(ISBLANK('Raw Data'!D1052), 0, IF('Raw Data'!D1052-'Raw Data'!E1052&gt;1, 'Raw Data'!AW1052, 0))</f>
        <v/>
      </c>
      <c r="AA1057">
        <f>IF(ISBLANK('Raw Data'!A1052), 0, IF(ABS('Raw Data'!D1052-'Raw Data'!E1052)&lt;2, 'Raw Data'!AX1052, 0))</f>
        <v/>
      </c>
      <c r="AB1057">
        <f>IF(ISBLANK('Raw Data'!D1052), 0, IF('Raw Data'!E1052-'Raw Data'!D1052&gt;1, 'Raw Data'!AY1052, 0))</f>
        <v/>
      </c>
      <c r="AC1057">
        <f>IF(ISBLANK('Raw Data'!D1052), 0, IF('Raw Data'!D1052-'Raw Data'!E1052&gt;2, 'Raw Data'!AZ1052, 0))</f>
        <v/>
      </c>
      <c r="AD1057">
        <f>IF(ISBLANK('Raw Data'!A1052), 0, IF(ABS('Raw Data'!D1052-'Raw Data'!E1052)&lt;3, 'Raw Data'!BA1052, 0))</f>
        <v/>
      </c>
      <c r="AE1057">
        <f>IF(ISBLANK('Raw Data'!D1052), 0, IF('Raw Data'!E1052-'Raw Data'!D1052&gt;2, 'Raw Data'!BB1052, 0))</f>
        <v/>
      </c>
      <c r="AF1057">
        <f>IF(ISBLANK('Raw Data'!D1052), 0, IF('Raw Data'!D1052-'Raw Data'!E1052&gt;3, 'Raw Data'!BC1052, 0))</f>
        <v/>
      </c>
      <c r="AG1057">
        <f>IF(ISBLANK('Raw Data'!A1052), 0, IF(ABS('Raw Data'!D1052-'Raw Data'!E1052)&lt;4, 'Raw Data'!BD1052, 0))</f>
        <v/>
      </c>
      <c r="AH1057">
        <f>IF(ISBLANK('Raw Data'!D1052), 0, IF('Raw Data'!E1052-'Raw Data'!D1052&gt;3, 'Raw Data'!BE1052, 0))</f>
        <v/>
      </c>
      <c r="AI1057">
        <f>IF(SUM('Raw Data'!D1052:E1052)&gt;'Raw Data'!F1052, 'Raw Data'!G1052, 0)</f>
        <v/>
      </c>
      <c r="AJ1057">
        <f>IF(ISBLANK('Raw Data'!D1052), 0, IF(SUM('Raw Data'!D1052:E1052)&lt;'Raw Data'!F1052, 'Raw Data'!H1052, 0))</f>
        <v/>
      </c>
      <c r="AK1057">
        <f>IF(ISBLANK('Raw Data'!A1052), 0, IF(AND('Raw Data'!D1052&lt;3, 'Raw Data'!E1052&lt;3, 'Raw Data'!F1052&lt;BB$2), 'Raw Data'!AF1052, 0))</f>
        <v/>
      </c>
      <c r="AL1057">
        <f>IF(ISBLANK('Raw Data'!A1052), 0, IF(AND('Raw Data'!D1052&lt;4, 'Raw Data'!E1052&lt;4, 'Raw Data'!F1052&lt;BB$2), 'Raw Data'!AI1052, 0))</f>
        <v/>
      </c>
      <c r="AM1057">
        <f>IF(ISBLANK('Raw Data'!A1052), 0, IF(AND('Raw Data'!D1052&lt;5, 'Raw Data'!E1052&lt;5, 'Raw Data'!F1052&lt;BB$2), 'Raw Data'!AL1052, 0))</f>
        <v/>
      </c>
      <c r="AN1057">
        <f>IF(ISBLANK('Raw Data'!A1052), 0, IF(AND('Raw Data'!D1052&lt;6, 'Raw Data'!E1052&lt;6, 'Raw Data'!F1052&lt;BB$2), 'Raw Data'!AO1052, 0))</f>
        <v/>
      </c>
      <c r="AO1057">
        <f>IF(ISBLANK('Raw Data'!A1052), 0, IF(AND('Raw Data'!I1052&lt;Analysis!$BC$2, 'Raw Data'!D1052-'Raw Data'!E1052&gt;1), 'Raw Data'!AW1052, IF(AND('Raw Data'!J1052&lt;Analysis!$BC$2, 'Raw Data'!E1052-'Raw Data'!D1052&gt;1), 'Raw Data'!AY1052, 0)))</f>
        <v/>
      </c>
      <c r="AP1057">
        <f>IF(ISBLANK('Raw Data'!A1052), 0, IF(AND('Raw Data'!I1052&lt;Analysis!$BC$2, 'Raw Data'!D1052-'Raw Data'!E1052&gt;2), 'Raw Data'!AZ1052, IF(AND('Raw Data'!J1052&lt;Analysis!$BC$2, 'Raw Data'!E1052-'Raw Data'!D1052&gt;2), 'Raw Data'!BB1052, 0)))</f>
        <v/>
      </c>
      <c r="AQ1057">
        <f>IF(ISBLANK('Raw Data'!A1052), 0, IF(AND('Raw Data'!I1052&lt;Analysis!$BC$2, 'Raw Data'!D1052-'Raw Data'!E1052&gt;3), 'Raw Data'!BC1052, IF(AND('Raw Data'!J1052&lt;Analysis!$BC$2, 'Raw Data'!E1052-'Raw Data'!D1052&gt;3), 'Raw Data'!BE1052, 0)))</f>
        <v/>
      </c>
      <c r="AR1057">
        <f>IF('Hidden Analysiss'!D1053=1,IF(ABS('Raw Data'!E1052-'Raw Data'!D1052)&lt;2,'Raw Data'!AX1052,0), 0)</f>
        <v/>
      </c>
      <c r="AS1057">
        <f>IF('Hidden Analysiss'!D1053=1,IF(ABS('Raw Data'!E1052-'Raw Data'!D1052)&lt;3,'Raw Data'!BA1052,0), 0)</f>
        <v/>
      </c>
      <c r="AT1057">
        <f>IF('Hidden Analysiss'!D1053=1,IF(ABS('Raw Data'!E1052-'Raw Data'!D1052)&lt;4,'Raw Data'!BD1052,0), 0)</f>
        <v/>
      </c>
      <c r="AU1057">
        <f>IF(AND('Hidden Analysiss'!E1053=1, ABS('Raw Data'!E1052-'Raw Data'!D1052)&lt;2), 'Raw Data'!AX1052, 0)</f>
        <v/>
      </c>
      <c r="AV1057">
        <f>IF(AND('Hidden Analysiss'!E1053=1, ABS('Raw Data'!E1052-'Raw Data'!D1052)&lt;3), 'Raw Data'!BA1052, 0)</f>
        <v/>
      </c>
      <c r="AW1057">
        <f>IF(AND('Hidden Analysiss'!E1053=1, ABS('Raw Data'!E1052-'Raw Data'!D1052)&lt;3), 'Raw Data'!BD1052, 0)</f>
        <v/>
      </c>
    </row>
    <row r="1058">
      <c r="A1058" s="1">
        <f>'Raw Data'!A1053</f>
        <v/>
      </c>
      <c r="B1058">
        <f>IF('Raw Data'!E1053&gt;'Raw Data'!D1053, 'Raw Data'!J1053, 0)</f>
        <v/>
      </c>
      <c r="C1058">
        <f>IF('Raw Data'!D1053&gt;'Raw Data'!E1053, 'Raw Data'!I1053, 0)</f>
        <v/>
      </c>
      <c r="D1058">
        <f>SUM(G1058:H1058)</f>
        <v/>
      </c>
      <c r="E1058">
        <f>IF(AND('Raw Data'!J1053&lt;'Raw Data'!I1053,'Raw Data'!E1053&gt;'Raw Data'!D1053,'Raw Data'!E1053-'Raw Data'!D1053&gt;3),'Raw Data'!N1053,IF(AND('Raw Data'!I1053&lt;'Raw Data'!J1053,'Raw Data'!D1053&gt;'Raw Data'!E1053,'Raw Data'!D1053-'Raw Data'!E1053&gt;3),'Raw Data'!M1053,0))</f>
        <v/>
      </c>
      <c r="F1058">
        <f>IF(AND('Raw Data'!J1053&lt;'Raw Data'!I1053,'Raw Data'!E1053&gt;'Raw Data'!D1053,'Raw Data'!E1053-'Raw Data'!D1053&lt;4),'Raw Data'!L1053,IF(AND('Raw Data'!I1053&lt;'Raw Data'!J1053,'Raw Data'!D1053&gt;'Raw Data'!E1053,'Raw Data'!D1053-'Raw Data'!E1053&lt;4),'Raw Data'!K1053,0))</f>
        <v/>
      </c>
      <c r="G1058">
        <f>IF(AND('Raw Data'!J1053&lt;'Raw Data'!I1053, 'Raw Data'!E1053&gt;'Raw Data'!D1053), 'Raw Data'!J1053, 0)</f>
        <v/>
      </c>
      <c r="H1058">
        <f>IF(AND('Raw Data'!J1053&gt;'Raw Data'!I1053, 'Raw Data'!E1053&lt;'Raw Data'!D1053), 'Raw Data'!I1053, 0)</f>
        <v/>
      </c>
      <c r="I1058">
        <f>SUM(J1058:K1058)</f>
        <v/>
      </c>
      <c r="J1058">
        <f>IF(AND('Raw Data'!J1053&gt;'Raw Data'!I1053, 'Raw Data'!E1053&gt;'Raw Data'!D1053), 'Raw Data'!J1053, 0)</f>
        <v/>
      </c>
      <c r="K1058">
        <f>IF(AND('Raw Data'!I1053&gt;'Raw Data'!J1053, 'Raw Data'!D1053&gt;'Raw Data'!E1053), 'Raw Data'!I1053, 0)</f>
        <v/>
      </c>
      <c r="L1058">
        <f>IF('Raw Data'!E1053-'Raw Data'!D1053&gt;3, 'Raw Data'!N1053, 0)</f>
        <v/>
      </c>
      <c r="M1058">
        <f>IF('Raw Data'!D1053-'Raw Data'!E1053&gt;3, 'Raw Data'!M1053, 0)</f>
        <v/>
      </c>
      <c r="N1058">
        <f>IF(ISBLANK('Raw Data'!D1053),0,IF(AND('Raw Data'!E1053&gt;'Raw Data'!D1053,'Raw Data'!E1053-'Raw Data'!D1053&gt;0,'Raw Data'!E1053-'Raw Data'!D1053&lt;4),'Raw Data'!L1053, 0))</f>
        <v/>
      </c>
      <c r="O1058">
        <f>IF(ISBLANK('Raw Data'!D1053),0,IF(AND('Raw Data'!E1053&gt;'Raw Data'!D1053,'Raw Data'!E1053-'Raw Data'!D1053&gt;0,'Raw Data'!D1053-'Raw Data'!E1053&lt;4),'Raw Data'!K1053, 0))</f>
        <v/>
      </c>
      <c r="P1058">
        <f>IF('Raw Data'!E1053-'Raw Data'!D1053&gt;3, 'Raw Data'!N1053, IF('Raw Data'!D1053-'Raw Data'!E1053&gt;3, 'Raw Data'!M1053, 0))</f>
        <v/>
      </c>
      <c r="Q1058">
        <f>IF(ISBLANK('Raw Data'!E1053),0,IF(AND('Raw Data'!E1053-'Raw Data'!D1053&lt;4,'Raw Data'!E1053-'Raw Data'!D1053&gt;0),'Raw Data'!L1053,IF(AND('Raw Data'!D1053&gt;'Raw Data'!E1053,'Raw Data'!D1053-'Raw Data'!E1053&gt;0),'Raw Data'!K1053,0)))</f>
        <v/>
      </c>
      <c r="R1058">
        <f>IF(ISBLANK('Raw Data'!K1053),0,IFERROR(IF(MATCH(SMALL('Raw Data'!K1053:N1053,1),L1058:O1058,0),SMALL('Raw Data'!K1053:N1053,1)),0))</f>
        <v/>
      </c>
      <c r="S1058">
        <f>IF(ISBLANK('Raw Data'!K1053),0,IFERROR(IF(MATCH(SMALL('Raw Data'!K1053:N1053,2),L1058:O1058,0),SMALL('Raw Data'!K1053:N1053,2)),0))</f>
        <v/>
      </c>
      <c r="T1058">
        <f>IF(ISBLANK('Raw Data'!K1053),0,IFERROR(IF(MATCH(SMALL('Raw Data'!K1053:N1053,3),L1058:O1058,0),SMALL('Raw Data'!K1053:N1053,3)),0))</f>
        <v/>
      </c>
      <c r="U1058">
        <f>IF(ISBLANK('Raw Data'!K1053),0,IFERROR(IF(MATCH(SMALL('Raw Data'!K1053:N1053,4),L1058:O1058,0),SMALL('Raw Data'!K1053:N1053,4)),0))</f>
        <v/>
      </c>
      <c r="V1058">
        <f>IF(AND('Raw Data'!D1053&lt;3, 'Raw Data'!E1053&lt;3, 'Raw Data'!A1053&gt;0), 'Raw Data'!AF1053, 0)</f>
        <v/>
      </c>
      <c r="W1058">
        <f>IF(AND('Raw Data'!D1053&lt;4, 'Raw Data'!E1053&lt;4, 'Raw Data'!A1053&gt;0), 'Raw Data'!AI1053, 0)</f>
        <v/>
      </c>
      <c r="X1058">
        <f>IF(AND('Raw Data'!D1053&lt;5, 'Raw Data'!E1053&lt;5, 'Raw Data'!A1053&gt;0), 'Raw Data'!AL1053, 0)</f>
        <v/>
      </c>
      <c r="Y1058">
        <f>IF(AND('Raw Data'!D1053&lt;6, 'Raw Data'!E1053&lt;6, 'Raw Data'!A1053&gt;0), 'Raw Data'!AO1053, 0)</f>
        <v/>
      </c>
      <c r="Z1058">
        <f>IF(ISBLANK('Raw Data'!D1053), 0, IF('Raw Data'!D1053-'Raw Data'!E1053&gt;1, 'Raw Data'!AW1053, 0))</f>
        <v/>
      </c>
      <c r="AA1058">
        <f>IF(ISBLANK('Raw Data'!A1053), 0, IF(ABS('Raw Data'!D1053-'Raw Data'!E1053)&lt;2, 'Raw Data'!AX1053, 0))</f>
        <v/>
      </c>
      <c r="AB1058">
        <f>IF(ISBLANK('Raw Data'!D1053), 0, IF('Raw Data'!E1053-'Raw Data'!D1053&gt;1, 'Raw Data'!AY1053, 0))</f>
        <v/>
      </c>
      <c r="AC1058">
        <f>IF(ISBLANK('Raw Data'!D1053), 0, IF('Raw Data'!D1053-'Raw Data'!E1053&gt;2, 'Raw Data'!AZ1053, 0))</f>
        <v/>
      </c>
      <c r="AD1058">
        <f>IF(ISBLANK('Raw Data'!A1053), 0, IF(ABS('Raw Data'!D1053-'Raw Data'!E1053)&lt;3, 'Raw Data'!BA1053, 0))</f>
        <v/>
      </c>
      <c r="AE1058">
        <f>IF(ISBLANK('Raw Data'!D1053), 0, IF('Raw Data'!E1053-'Raw Data'!D1053&gt;2, 'Raw Data'!BB1053, 0))</f>
        <v/>
      </c>
      <c r="AF1058">
        <f>IF(ISBLANK('Raw Data'!D1053), 0, IF('Raw Data'!D1053-'Raw Data'!E1053&gt;3, 'Raw Data'!BC1053, 0))</f>
        <v/>
      </c>
      <c r="AG1058">
        <f>IF(ISBLANK('Raw Data'!A1053), 0, IF(ABS('Raw Data'!D1053-'Raw Data'!E1053)&lt;4, 'Raw Data'!BD1053, 0))</f>
        <v/>
      </c>
      <c r="AH1058">
        <f>IF(ISBLANK('Raw Data'!D1053), 0, IF('Raw Data'!E1053-'Raw Data'!D1053&gt;3, 'Raw Data'!BE1053, 0))</f>
        <v/>
      </c>
      <c r="AI1058">
        <f>IF(SUM('Raw Data'!D1053:E1053)&gt;'Raw Data'!F1053, 'Raw Data'!G1053, 0)</f>
        <v/>
      </c>
      <c r="AJ1058">
        <f>IF(ISBLANK('Raw Data'!D1053), 0, IF(SUM('Raw Data'!D1053:E1053)&lt;'Raw Data'!F1053, 'Raw Data'!H1053, 0))</f>
        <v/>
      </c>
      <c r="AK1058">
        <f>IF(ISBLANK('Raw Data'!A1053), 0, IF(AND('Raw Data'!D1053&lt;3, 'Raw Data'!E1053&lt;3, 'Raw Data'!F1053&lt;BB$2), 'Raw Data'!AF1053, 0))</f>
        <v/>
      </c>
      <c r="AL1058">
        <f>IF(ISBLANK('Raw Data'!A1053), 0, IF(AND('Raw Data'!D1053&lt;4, 'Raw Data'!E1053&lt;4, 'Raw Data'!F1053&lt;BB$2), 'Raw Data'!AI1053, 0))</f>
        <v/>
      </c>
      <c r="AM1058">
        <f>IF(ISBLANK('Raw Data'!A1053), 0, IF(AND('Raw Data'!D1053&lt;5, 'Raw Data'!E1053&lt;5, 'Raw Data'!F1053&lt;BB$2), 'Raw Data'!AL1053, 0))</f>
        <v/>
      </c>
      <c r="AN1058">
        <f>IF(ISBLANK('Raw Data'!A1053), 0, IF(AND('Raw Data'!D1053&lt;6, 'Raw Data'!E1053&lt;6, 'Raw Data'!F1053&lt;BB$2), 'Raw Data'!AO1053, 0))</f>
        <v/>
      </c>
      <c r="AO1058">
        <f>IF(ISBLANK('Raw Data'!A1053), 0, IF(AND('Raw Data'!I1053&lt;Analysis!$BC$2, 'Raw Data'!D1053-'Raw Data'!E1053&gt;1), 'Raw Data'!AW1053, IF(AND('Raw Data'!J1053&lt;Analysis!$BC$2, 'Raw Data'!E1053-'Raw Data'!D1053&gt;1), 'Raw Data'!AY1053, 0)))</f>
        <v/>
      </c>
      <c r="AP1058">
        <f>IF(ISBLANK('Raw Data'!A1053), 0, IF(AND('Raw Data'!I1053&lt;Analysis!$BC$2, 'Raw Data'!D1053-'Raw Data'!E1053&gt;2), 'Raw Data'!AZ1053, IF(AND('Raw Data'!J1053&lt;Analysis!$BC$2, 'Raw Data'!E1053-'Raw Data'!D1053&gt;2), 'Raw Data'!BB1053, 0)))</f>
        <v/>
      </c>
      <c r="AQ1058">
        <f>IF(ISBLANK('Raw Data'!A1053), 0, IF(AND('Raw Data'!I1053&lt;Analysis!$BC$2, 'Raw Data'!D1053-'Raw Data'!E1053&gt;3), 'Raw Data'!BC1053, IF(AND('Raw Data'!J1053&lt;Analysis!$BC$2, 'Raw Data'!E1053-'Raw Data'!D1053&gt;3), 'Raw Data'!BE1053, 0)))</f>
        <v/>
      </c>
      <c r="AR1058">
        <f>IF('Hidden Analysiss'!D1054=1,IF(ABS('Raw Data'!E1053-'Raw Data'!D1053)&lt;2,'Raw Data'!AX1053,0), 0)</f>
        <v/>
      </c>
      <c r="AS1058">
        <f>IF('Hidden Analysiss'!D1054=1,IF(ABS('Raw Data'!E1053-'Raw Data'!D1053)&lt;3,'Raw Data'!BA1053,0), 0)</f>
        <v/>
      </c>
      <c r="AT1058">
        <f>IF('Hidden Analysiss'!D1054=1,IF(ABS('Raw Data'!E1053-'Raw Data'!D1053)&lt;4,'Raw Data'!BD1053,0), 0)</f>
        <v/>
      </c>
      <c r="AU1058">
        <f>IF(AND('Hidden Analysiss'!E1054=1, ABS('Raw Data'!E1053-'Raw Data'!D1053)&lt;2), 'Raw Data'!AX1053, 0)</f>
        <v/>
      </c>
      <c r="AV1058">
        <f>IF(AND('Hidden Analysiss'!E1054=1, ABS('Raw Data'!E1053-'Raw Data'!D1053)&lt;3), 'Raw Data'!BA1053, 0)</f>
        <v/>
      </c>
      <c r="AW1058">
        <f>IF(AND('Hidden Analysiss'!E1054=1, ABS('Raw Data'!E1053-'Raw Data'!D1053)&lt;3), 'Raw Data'!BD1053, 0)</f>
        <v/>
      </c>
    </row>
    <row r="1059">
      <c r="A1059" s="1">
        <f>'Raw Data'!A1054</f>
        <v/>
      </c>
      <c r="B1059">
        <f>IF('Raw Data'!E1054&gt;'Raw Data'!D1054, 'Raw Data'!J1054, 0)</f>
        <v/>
      </c>
      <c r="C1059">
        <f>IF('Raw Data'!D1054&gt;'Raw Data'!E1054, 'Raw Data'!I1054, 0)</f>
        <v/>
      </c>
      <c r="D1059">
        <f>SUM(G1059:H1059)</f>
        <v/>
      </c>
      <c r="E1059">
        <f>IF(AND('Raw Data'!J1054&lt;'Raw Data'!I1054,'Raw Data'!E1054&gt;'Raw Data'!D1054,'Raw Data'!E1054-'Raw Data'!D1054&gt;3),'Raw Data'!N1054,IF(AND('Raw Data'!I1054&lt;'Raw Data'!J1054,'Raw Data'!D1054&gt;'Raw Data'!E1054,'Raw Data'!D1054-'Raw Data'!E1054&gt;3),'Raw Data'!M1054,0))</f>
        <v/>
      </c>
      <c r="F1059">
        <f>IF(AND('Raw Data'!J1054&lt;'Raw Data'!I1054,'Raw Data'!E1054&gt;'Raw Data'!D1054,'Raw Data'!E1054-'Raw Data'!D1054&lt;4),'Raw Data'!L1054,IF(AND('Raw Data'!I1054&lt;'Raw Data'!J1054,'Raw Data'!D1054&gt;'Raw Data'!E1054,'Raw Data'!D1054-'Raw Data'!E1054&lt;4),'Raw Data'!K1054,0))</f>
        <v/>
      </c>
      <c r="G1059">
        <f>IF(AND('Raw Data'!J1054&lt;'Raw Data'!I1054, 'Raw Data'!E1054&gt;'Raw Data'!D1054), 'Raw Data'!J1054, 0)</f>
        <v/>
      </c>
      <c r="H1059">
        <f>IF(AND('Raw Data'!J1054&gt;'Raw Data'!I1054, 'Raw Data'!E1054&lt;'Raw Data'!D1054), 'Raw Data'!I1054, 0)</f>
        <v/>
      </c>
      <c r="I1059">
        <f>SUM(J1059:K1059)</f>
        <v/>
      </c>
      <c r="J1059">
        <f>IF(AND('Raw Data'!J1054&gt;'Raw Data'!I1054, 'Raw Data'!E1054&gt;'Raw Data'!D1054), 'Raw Data'!J1054, 0)</f>
        <v/>
      </c>
      <c r="K1059">
        <f>IF(AND('Raw Data'!I1054&gt;'Raw Data'!J1054, 'Raw Data'!D1054&gt;'Raw Data'!E1054), 'Raw Data'!I1054, 0)</f>
        <v/>
      </c>
      <c r="L1059">
        <f>IF('Raw Data'!E1054-'Raw Data'!D1054&gt;3, 'Raw Data'!N1054, 0)</f>
        <v/>
      </c>
      <c r="M1059">
        <f>IF('Raw Data'!D1054-'Raw Data'!E1054&gt;3, 'Raw Data'!M1054, 0)</f>
        <v/>
      </c>
      <c r="N1059">
        <f>IF(ISBLANK('Raw Data'!D1054),0,IF(AND('Raw Data'!E1054&gt;'Raw Data'!D1054,'Raw Data'!E1054-'Raw Data'!D1054&gt;0,'Raw Data'!E1054-'Raw Data'!D1054&lt;4),'Raw Data'!L1054, 0))</f>
        <v/>
      </c>
      <c r="O1059">
        <f>IF(ISBLANK('Raw Data'!D1054),0,IF(AND('Raw Data'!E1054&gt;'Raw Data'!D1054,'Raw Data'!E1054-'Raw Data'!D1054&gt;0,'Raw Data'!D1054-'Raw Data'!E1054&lt;4),'Raw Data'!K1054, 0))</f>
        <v/>
      </c>
      <c r="P1059">
        <f>IF('Raw Data'!E1054-'Raw Data'!D1054&gt;3, 'Raw Data'!N1054, IF('Raw Data'!D1054-'Raw Data'!E1054&gt;3, 'Raw Data'!M1054, 0))</f>
        <v/>
      </c>
      <c r="Q1059">
        <f>IF(ISBLANK('Raw Data'!E1054),0,IF(AND('Raw Data'!E1054-'Raw Data'!D1054&lt;4,'Raw Data'!E1054-'Raw Data'!D1054&gt;0),'Raw Data'!L1054,IF(AND('Raw Data'!D1054&gt;'Raw Data'!E1054,'Raw Data'!D1054-'Raw Data'!E1054&gt;0),'Raw Data'!K1054,0)))</f>
        <v/>
      </c>
      <c r="R1059">
        <f>IF(ISBLANK('Raw Data'!K1054),0,IFERROR(IF(MATCH(SMALL('Raw Data'!K1054:N1054,1),L1059:O1059,0),SMALL('Raw Data'!K1054:N1054,1)),0))</f>
        <v/>
      </c>
      <c r="S1059">
        <f>IF(ISBLANK('Raw Data'!K1054),0,IFERROR(IF(MATCH(SMALL('Raw Data'!K1054:N1054,2),L1059:O1059,0),SMALL('Raw Data'!K1054:N1054,2)),0))</f>
        <v/>
      </c>
      <c r="T1059">
        <f>IF(ISBLANK('Raw Data'!K1054),0,IFERROR(IF(MATCH(SMALL('Raw Data'!K1054:N1054,3),L1059:O1059,0),SMALL('Raw Data'!K1054:N1054,3)),0))</f>
        <v/>
      </c>
      <c r="U1059">
        <f>IF(ISBLANK('Raw Data'!K1054),0,IFERROR(IF(MATCH(SMALL('Raw Data'!K1054:N1054,4),L1059:O1059,0),SMALL('Raw Data'!K1054:N1054,4)),0))</f>
        <v/>
      </c>
      <c r="V1059">
        <f>IF(AND('Raw Data'!D1054&lt;3, 'Raw Data'!E1054&lt;3, 'Raw Data'!A1054&gt;0), 'Raw Data'!AF1054, 0)</f>
        <v/>
      </c>
      <c r="W1059">
        <f>IF(AND('Raw Data'!D1054&lt;4, 'Raw Data'!E1054&lt;4, 'Raw Data'!A1054&gt;0), 'Raw Data'!AI1054, 0)</f>
        <v/>
      </c>
      <c r="X1059">
        <f>IF(AND('Raw Data'!D1054&lt;5, 'Raw Data'!E1054&lt;5, 'Raw Data'!A1054&gt;0), 'Raw Data'!AL1054, 0)</f>
        <v/>
      </c>
      <c r="Y1059">
        <f>IF(AND('Raw Data'!D1054&lt;6, 'Raw Data'!E1054&lt;6, 'Raw Data'!A1054&gt;0), 'Raw Data'!AO1054, 0)</f>
        <v/>
      </c>
      <c r="Z1059">
        <f>IF(ISBLANK('Raw Data'!D1054), 0, IF('Raw Data'!D1054-'Raw Data'!E1054&gt;1, 'Raw Data'!AW1054, 0))</f>
        <v/>
      </c>
      <c r="AA1059">
        <f>IF(ISBLANK('Raw Data'!A1054), 0, IF(ABS('Raw Data'!D1054-'Raw Data'!E1054)&lt;2, 'Raw Data'!AX1054, 0))</f>
        <v/>
      </c>
      <c r="AB1059">
        <f>IF(ISBLANK('Raw Data'!D1054), 0, IF('Raw Data'!E1054-'Raw Data'!D1054&gt;1, 'Raw Data'!AY1054, 0))</f>
        <v/>
      </c>
      <c r="AC1059">
        <f>IF(ISBLANK('Raw Data'!D1054), 0, IF('Raw Data'!D1054-'Raw Data'!E1054&gt;2, 'Raw Data'!AZ1054, 0))</f>
        <v/>
      </c>
      <c r="AD1059">
        <f>IF(ISBLANK('Raw Data'!A1054), 0, IF(ABS('Raw Data'!D1054-'Raw Data'!E1054)&lt;3, 'Raw Data'!BA1054, 0))</f>
        <v/>
      </c>
      <c r="AE1059">
        <f>IF(ISBLANK('Raw Data'!D1054), 0, IF('Raw Data'!E1054-'Raw Data'!D1054&gt;2, 'Raw Data'!BB1054, 0))</f>
        <v/>
      </c>
      <c r="AF1059">
        <f>IF(ISBLANK('Raw Data'!D1054), 0, IF('Raw Data'!D1054-'Raw Data'!E1054&gt;3, 'Raw Data'!BC1054, 0))</f>
        <v/>
      </c>
      <c r="AG1059">
        <f>IF(ISBLANK('Raw Data'!A1054), 0, IF(ABS('Raw Data'!D1054-'Raw Data'!E1054)&lt;4, 'Raw Data'!BD1054, 0))</f>
        <v/>
      </c>
      <c r="AH1059">
        <f>IF(ISBLANK('Raw Data'!D1054), 0, IF('Raw Data'!E1054-'Raw Data'!D1054&gt;3, 'Raw Data'!BE1054, 0))</f>
        <v/>
      </c>
      <c r="AI1059">
        <f>IF(SUM('Raw Data'!D1054:E1054)&gt;'Raw Data'!F1054, 'Raw Data'!G1054, 0)</f>
        <v/>
      </c>
      <c r="AJ1059">
        <f>IF(ISBLANK('Raw Data'!D1054), 0, IF(SUM('Raw Data'!D1054:E1054)&lt;'Raw Data'!F1054, 'Raw Data'!H1054, 0))</f>
        <v/>
      </c>
      <c r="AK1059">
        <f>IF(ISBLANK('Raw Data'!A1054), 0, IF(AND('Raw Data'!D1054&lt;3, 'Raw Data'!E1054&lt;3, 'Raw Data'!F1054&lt;BB$2), 'Raw Data'!AF1054, 0))</f>
        <v/>
      </c>
      <c r="AL1059">
        <f>IF(ISBLANK('Raw Data'!A1054), 0, IF(AND('Raw Data'!D1054&lt;4, 'Raw Data'!E1054&lt;4, 'Raw Data'!F1054&lt;BB$2), 'Raw Data'!AI1054, 0))</f>
        <v/>
      </c>
      <c r="AM1059">
        <f>IF(ISBLANK('Raw Data'!A1054), 0, IF(AND('Raw Data'!D1054&lt;5, 'Raw Data'!E1054&lt;5, 'Raw Data'!F1054&lt;BB$2), 'Raw Data'!AL1054, 0))</f>
        <v/>
      </c>
      <c r="AN1059">
        <f>IF(ISBLANK('Raw Data'!A1054), 0, IF(AND('Raw Data'!D1054&lt;6, 'Raw Data'!E1054&lt;6, 'Raw Data'!F1054&lt;BB$2), 'Raw Data'!AO1054, 0))</f>
        <v/>
      </c>
      <c r="AO1059">
        <f>IF(ISBLANK('Raw Data'!A1054), 0, IF(AND('Raw Data'!I1054&lt;Analysis!$BC$2, 'Raw Data'!D1054-'Raw Data'!E1054&gt;1), 'Raw Data'!AW1054, IF(AND('Raw Data'!J1054&lt;Analysis!$BC$2, 'Raw Data'!E1054-'Raw Data'!D1054&gt;1), 'Raw Data'!AY1054, 0)))</f>
        <v/>
      </c>
      <c r="AP1059">
        <f>IF(ISBLANK('Raw Data'!A1054), 0, IF(AND('Raw Data'!I1054&lt;Analysis!$BC$2, 'Raw Data'!D1054-'Raw Data'!E1054&gt;2), 'Raw Data'!AZ1054, IF(AND('Raw Data'!J1054&lt;Analysis!$BC$2, 'Raw Data'!E1054-'Raw Data'!D1054&gt;2), 'Raw Data'!BB1054, 0)))</f>
        <v/>
      </c>
      <c r="AQ1059">
        <f>IF(ISBLANK('Raw Data'!A1054), 0, IF(AND('Raw Data'!I1054&lt;Analysis!$BC$2, 'Raw Data'!D1054-'Raw Data'!E1054&gt;3), 'Raw Data'!BC1054, IF(AND('Raw Data'!J1054&lt;Analysis!$BC$2, 'Raw Data'!E1054-'Raw Data'!D1054&gt;3), 'Raw Data'!BE1054, 0)))</f>
        <v/>
      </c>
      <c r="AR1059">
        <f>IF('Hidden Analysiss'!D1055=1,IF(ABS('Raw Data'!E1054-'Raw Data'!D1054)&lt;2,'Raw Data'!AX1054,0), 0)</f>
        <v/>
      </c>
      <c r="AS1059">
        <f>IF('Hidden Analysiss'!D1055=1,IF(ABS('Raw Data'!E1054-'Raw Data'!D1054)&lt;3,'Raw Data'!BA1054,0), 0)</f>
        <v/>
      </c>
      <c r="AT1059">
        <f>IF('Hidden Analysiss'!D1055=1,IF(ABS('Raw Data'!E1054-'Raw Data'!D1054)&lt;4,'Raw Data'!BD1054,0), 0)</f>
        <v/>
      </c>
      <c r="AU1059">
        <f>IF(AND('Hidden Analysiss'!E1055=1, ABS('Raw Data'!E1054-'Raw Data'!D1054)&lt;2), 'Raw Data'!AX1054, 0)</f>
        <v/>
      </c>
      <c r="AV1059">
        <f>IF(AND('Hidden Analysiss'!E1055=1, ABS('Raw Data'!E1054-'Raw Data'!D1054)&lt;3), 'Raw Data'!BA1054, 0)</f>
        <v/>
      </c>
      <c r="AW1059">
        <f>IF(AND('Hidden Analysiss'!E1055=1, ABS('Raw Data'!E1054-'Raw Data'!D1054)&lt;3), 'Raw Data'!BD1054, 0)</f>
        <v/>
      </c>
    </row>
    <row r="1060">
      <c r="A1060" s="1">
        <f>'Raw Data'!A1055</f>
        <v/>
      </c>
      <c r="B1060">
        <f>IF('Raw Data'!E1055&gt;'Raw Data'!D1055, 'Raw Data'!J1055, 0)</f>
        <v/>
      </c>
      <c r="C1060">
        <f>IF('Raw Data'!D1055&gt;'Raw Data'!E1055, 'Raw Data'!I1055, 0)</f>
        <v/>
      </c>
      <c r="D1060">
        <f>SUM(G1060:H1060)</f>
        <v/>
      </c>
      <c r="E1060">
        <f>IF(AND('Raw Data'!J1055&lt;'Raw Data'!I1055,'Raw Data'!E1055&gt;'Raw Data'!D1055,'Raw Data'!E1055-'Raw Data'!D1055&gt;3),'Raw Data'!N1055,IF(AND('Raw Data'!I1055&lt;'Raw Data'!J1055,'Raw Data'!D1055&gt;'Raw Data'!E1055,'Raw Data'!D1055-'Raw Data'!E1055&gt;3),'Raw Data'!M1055,0))</f>
        <v/>
      </c>
      <c r="F1060">
        <f>IF(AND('Raw Data'!J1055&lt;'Raw Data'!I1055,'Raw Data'!E1055&gt;'Raw Data'!D1055,'Raw Data'!E1055-'Raw Data'!D1055&lt;4),'Raw Data'!L1055,IF(AND('Raw Data'!I1055&lt;'Raw Data'!J1055,'Raw Data'!D1055&gt;'Raw Data'!E1055,'Raw Data'!D1055-'Raw Data'!E1055&lt;4),'Raw Data'!K1055,0))</f>
        <v/>
      </c>
      <c r="G1060">
        <f>IF(AND('Raw Data'!J1055&lt;'Raw Data'!I1055, 'Raw Data'!E1055&gt;'Raw Data'!D1055), 'Raw Data'!J1055, 0)</f>
        <v/>
      </c>
      <c r="H1060">
        <f>IF(AND('Raw Data'!J1055&gt;'Raw Data'!I1055, 'Raw Data'!E1055&lt;'Raw Data'!D1055), 'Raw Data'!I1055, 0)</f>
        <v/>
      </c>
      <c r="I1060">
        <f>SUM(J1060:K1060)</f>
        <v/>
      </c>
      <c r="J1060">
        <f>IF(AND('Raw Data'!J1055&gt;'Raw Data'!I1055, 'Raw Data'!E1055&gt;'Raw Data'!D1055), 'Raw Data'!J1055, 0)</f>
        <v/>
      </c>
      <c r="K1060">
        <f>IF(AND('Raw Data'!I1055&gt;'Raw Data'!J1055, 'Raw Data'!D1055&gt;'Raw Data'!E1055), 'Raw Data'!I1055, 0)</f>
        <v/>
      </c>
      <c r="L1060">
        <f>IF('Raw Data'!E1055-'Raw Data'!D1055&gt;3, 'Raw Data'!N1055, 0)</f>
        <v/>
      </c>
      <c r="M1060">
        <f>IF('Raw Data'!D1055-'Raw Data'!E1055&gt;3, 'Raw Data'!M1055, 0)</f>
        <v/>
      </c>
      <c r="N1060">
        <f>IF(ISBLANK('Raw Data'!D1055),0,IF(AND('Raw Data'!E1055&gt;'Raw Data'!D1055,'Raw Data'!E1055-'Raw Data'!D1055&gt;0,'Raw Data'!E1055-'Raw Data'!D1055&lt;4),'Raw Data'!L1055, 0))</f>
        <v/>
      </c>
      <c r="O1060">
        <f>IF(ISBLANK('Raw Data'!D1055),0,IF(AND('Raw Data'!E1055&gt;'Raw Data'!D1055,'Raw Data'!E1055-'Raw Data'!D1055&gt;0,'Raw Data'!D1055-'Raw Data'!E1055&lt;4),'Raw Data'!K1055, 0))</f>
        <v/>
      </c>
      <c r="P1060">
        <f>IF('Raw Data'!E1055-'Raw Data'!D1055&gt;3, 'Raw Data'!N1055, IF('Raw Data'!D1055-'Raw Data'!E1055&gt;3, 'Raw Data'!M1055, 0))</f>
        <v/>
      </c>
      <c r="Q1060">
        <f>IF(ISBLANK('Raw Data'!E1055),0,IF(AND('Raw Data'!E1055-'Raw Data'!D1055&lt;4,'Raw Data'!E1055-'Raw Data'!D1055&gt;0),'Raw Data'!L1055,IF(AND('Raw Data'!D1055&gt;'Raw Data'!E1055,'Raw Data'!D1055-'Raw Data'!E1055&gt;0),'Raw Data'!K1055,0)))</f>
        <v/>
      </c>
      <c r="R1060">
        <f>IF(ISBLANK('Raw Data'!K1055),0,IFERROR(IF(MATCH(SMALL('Raw Data'!K1055:N1055,1),L1060:O1060,0),SMALL('Raw Data'!K1055:N1055,1)),0))</f>
        <v/>
      </c>
      <c r="S1060">
        <f>IF(ISBLANK('Raw Data'!K1055),0,IFERROR(IF(MATCH(SMALL('Raw Data'!K1055:N1055,2),L1060:O1060,0),SMALL('Raw Data'!K1055:N1055,2)),0))</f>
        <v/>
      </c>
      <c r="T1060">
        <f>IF(ISBLANK('Raw Data'!K1055),0,IFERROR(IF(MATCH(SMALL('Raw Data'!K1055:N1055,3),L1060:O1060,0),SMALL('Raw Data'!K1055:N1055,3)),0))</f>
        <v/>
      </c>
      <c r="U1060">
        <f>IF(ISBLANK('Raw Data'!K1055),0,IFERROR(IF(MATCH(SMALL('Raw Data'!K1055:N1055,4),L1060:O1060,0),SMALL('Raw Data'!K1055:N1055,4)),0))</f>
        <v/>
      </c>
      <c r="V1060">
        <f>IF(AND('Raw Data'!D1055&lt;3, 'Raw Data'!E1055&lt;3, 'Raw Data'!A1055&gt;0), 'Raw Data'!AF1055, 0)</f>
        <v/>
      </c>
      <c r="W1060">
        <f>IF(AND('Raw Data'!D1055&lt;4, 'Raw Data'!E1055&lt;4, 'Raw Data'!A1055&gt;0), 'Raw Data'!AI1055, 0)</f>
        <v/>
      </c>
      <c r="X1060">
        <f>IF(AND('Raw Data'!D1055&lt;5, 'Raw Data'!E1055&lt;5, 'Raw Data'!A1055&gt;0), 'Raw Data'!AL1055, 0)</f>
        <v/>
      </c>
      <c r="Y1060">
        <f>IF(AND('Raw Data'!D1055&lt;6, 'Raw Data'!E1055&lt;6, 'Raw Data'!A1055&gt;0), 'Raw Data'!AO1055, 0)</f>
        <v/>
      </c>
      <c r="Z1060">
        <f>IF(ISBLANK('Raw Data'!D1055), 0, IF('Raw Data'!D1055-'Raw Data'!E1055&gt;1, 'Raw Data'!AW1055, 0))</f>
        <v/>
      </c>
      <c r="AA1060">
        <f>IF(ISBLANK('Raw Data'!A1055), 0, IF(ABS('Raw Data'!D1055-'Raw Data'!E1055)&lt;2, 'Raw Data'!AX1055, 0))</f>
        <v/>
      </c>
      <c r="AB1060">
        <f>IF(ISBLANK('Raw Data'!D1055), 0, IF('Raw Data'!E1055-'Raw Data'!D1055&gt;1, 'Raw Data'!AY1055, 0))</f>
        <v/>
      </c>
      <c r="AC1060">
        <f>IF(ISBLANK('Raw Data'!D1055), 0, IF('Raw Data'!D1055-'Raw Data'!E1055&gt;2, 'Raw Data'!AZ1055, 0))</f>
        <v/>
      </c>
      <c r="AD1060">
        <f>IF(ISBLANK('Raw Data'!A1055), 0, IF(ABS('Raw Data'!D1055-'Raw Data'!E1055)&lt;3, 'Raw Data'!BA1055, 0))</f>
        <v/>
      </c>
      <c r="AE1060">
        <f>IF(ISBLANK('Raw Data'!D1055), 0, IF('Raw Data'!E1055-'Raw Data'!D1055&gt;2, 'Raw Data'!BB1055, 0))</f>
        <v/>
      </c>
      <c r="AF1060">
        <f>IF(ISBLANK('Raw Data'!D1055), 0, IF('Raw Data'!D1055-'Raw Data'!E1055&gt;3, 'Raw Data'!BC1055, 0))</f>
        <v/>
      </c>
      <c r="AG1060">
        <f>IF(ISBLANK('Raw Data'!A1055), 0, IF(ABS('Raw Data'!D1055-'Raw Data'!E1055)&lt;4, 'Raw Data'!BD1055, 0))</f>
        <v/>
      </c>
      <c r="AH1060">
        <f>IF(ISBLANK('Raw Data'!D1055), 0, IF('Raw Data'!E1055-'Raw Data'!D1055&gt;3, 'Raw Data'!BE1055, 0))</f>
        <v/>
      </c>
      <c r="AI1060">
        <f>IF(SUM('Raw Data'!D1055:E1055)&gt;'Raw Data'!F1055, 'Raw Data'!G1055, 0)</f>
        <v/>
      </c>
      <c r="AJ1060">
        <f>IF(ISBLANK('Raw Data'!D1055), 0, IF(SUM('Raw Data'!D1055:E1055)&lt;'Raw Data'!F1055, 'Raw Data'!H1055, 0))</f>
        <v/>
      </c>
      <c r="AK1060">
        <f>IF(ISBLANK('Raw Data'!A1055), 0, IF(AND('Raw Data'!D1055&lt;3, 'Raw Data'!E1055&lt;3, 'Raw Data'!F1055&lt;BB$2), 'Raw Data'!AF1055, 0))</f>
        <v/>
      </c>
      <c r="AL1060">
        <f>IF(ISBLANK('Raw Data'!A1055), 0, IF(AND('Raw Data'!D1055&lt;4, 'Raw Data'!E1055&lt;4, 'Raw Data'!F1055&lt;BB$2), 'Raw Data'!AI1055, 0))</f>
        <v/>
      </c>
      <c r="AM1060">
        <f>IF(ISBLANK('Raw Data'!A1055), 0, IF(AND('Raw Data'!D1055&lt;5, 'Raw Data'!E1055&lt;5, 'Raw Data'!F1055&lt;BB$2), 'Raw Data'!AL1055, 0))</f>
        <v/>
      </c>
      <c r="AN1060">
        <f>IF(ISBLANK('Raw Data'!A1055), 0, IF(AND('Raw Data'!D1055&lt;6, 'Raw Data'!E1055&lt;6, 'Raw Data'!F1055&lt;BB$2), 'Raw Data'!AO1055, 0))</f>
        <v/>
      </c>
      <c r="AO1060">
        <f>IF(ISBLANK('Raw Data'!A1055), 0, IF(AND('Raw Data'!I1055&lt;Analysis!$BC$2, 'Raw Data'!D1055-'Raw Data'!E1055&gt;1), 'Raw Data'!AW1055, IF(AND('Raw Data'!J1055&lt;Analysis!$BC$2, 'Raw Data'!E1055-'Raw Data'!D1055&gt;1), 'Raw Data'!AY1055, 0)))</f>
        <v/>
      </c>
      <c r="AP1060">
        <f>IF(ISBLANK('Raw Data'!A1055), 0, IF(AND('Raw Data'!I1055&lt;Analysis!$BC$2, 'Raw Data'!D1055-'Raw Data'!E1055&gt;2), 'Raw Data'!AZ1055, IF(AND('Raw Data'!J1055&lt;Analysis!$BC$2, 'Raw Data'!E1055-'Raw Data'!D1055&gt;2), 'Raw Data'!BB1055, 0)))</f>
        <v/>
      </c>
      <c r="AQ1060">
        <f>IF(ISBLANK('Raw Data'!A1055), 0, IF(AND('Raw Data'!I1055&lt;Analysis!$BC$2, 'Raw Data'!D1055-'Raw Data'!E1055&gt;3), 'Raw Data'!BC1055, IF(AND('Raw Data'!J1055&lt;Analysis!$BC$2, 'Raw Data'!E1055-'Raw Data'!D1055&gt;3), 'Raw Data'!BE1055, 0)))</f>
        <v/>
      </c>
      <c r="AR1060">
        <f>IF('Hidden Analysiss'!D1056=1,IF(ABS('Raw Data'!E1055-'Raw Data'!D1055)&lt;2,'Raw Data'!AX1055,0), 0)</f>
        <v/>
      </c>
      <c r="AS1060">
        <f>IF('Hidden Analysiss'!D1056=1,IF(ABS('Raw Data'!E1055-'Raw Data'!D1055)&lt;3,'Raw Data'!BA1055,0), 0)</f>
        <v/>
      </c>
      <c r="AT1060">
        <f>IF('Hidden Analysiss'!D1056=1,IF(ABS('Raw Data'!E1055-'Raw Data'!D1055)&lt;4,'Raw Data'!BD1055,0), 0)</f>
        <v/>
      </c>
      <c r="AU1060">
        <f>IF(AND('Hidden Analysiss'!E1056=1, ABS('Raw Data'!E1055-'Raw Data'!D1055)&lt;2), 'Raw Data'!AX1055, 0)</f>
        <v/>
      </c>
      <c r="AV1060">
        <f>IF(AND('Hidden Analysiss'!E1056=1, ABS('Raw Data'!E1055-'Raw Data'!D1055)&lt;3), 'Raw Data'!BA1055, 0)</f>
        <v/>
      </c>
      <c r="AW1060">
        <f>IF(AND('Hidden Analysiss'!E1056=1, ABS('Raw Data'!E1055-'Raw Data'!D1055)&lt;3), 'Raw Data'!BD1055, 0)</f>
        <v/>
      </c>
    </row>
    <row r="1061">
      <c r="A1061" s="1">
        <f>'Raw Data'!A1056</f>
        <v/>
      </c>
      <c r="B1061">
        <f>IF('Raw Data'!E1056&gt;'Raw Data'!D1056, 'Raw Data'!J1056, 0)</f>
        <v/>
      </c>
      <c r="C1061">
        <f>IF('Raw Data'!D1056&gt;'Raw Data'!E1056, 'Raw Data'!I1056, 0)</f>
        <v/>
      </c>
      <c r="D1061">
        <f>SUM(G1061:H1061)</f>
        <v/>
      </c>
      <c r="E1061">
        <f>IF(AND('Raw Data'!J1056&lt;'Raw Data'!I1056,'Raw Data'!E1056&gt;'Raw Data'!D1056,'Raw Data'!E1056-'Raw Data'!D1056&gt;3),'Raw Data'!N1056,IF(AND('Raw Data'!I1056&lt;'Raw Data'!J1056,'Raw Data'!D1056&gt;'Raw Data'!E1056,'Raw Data'!D1056-'Raw Data'!E1056&gt;3),'Raw Data'!M1056,0))</f>
        <v/>
      </c>
      <c r="F1061">
        <f>IF(AND('Raw Data'!J1056&lt;'Raw Data'!I1056,'Raw Data'!E1056&gt;'Raw Data'!D1056,'Raw Data'!E1056-'Raw Data'!D1056&lt;4),'Raw Data'!L1056,IF(AND('Raw Data'!I1056&lt;'Raw Data'!J1056,'Raw Data'!D1056&gt;'Raw Data'!E1056,'Raw Data'!D1056-'Raw Data'!E1056&lt;4),'Raw Data'!K1056,0))</f>
        <v/>
      </c>
      <c r="G1061">
        <f>IF(AND('Raw Data'!J1056&lt;'Raw Data'!I1056, 'Raw Data'!E1056&gt;'Raw Data'!D1056), 'Raw Data'!J1056, 0)</f>
        <v/>
      </c>
      <c r="H1061">
        <f>IF(AND('Raw Data'!J1056&gt;'Raw Data'!I1056, 'Raw Data'!E1056&lt;'Raw Data'!D1056), 'Raw Data'!I1056, 0)</f>
        <v/>
      </c>
      <c r="I1061">
        <f>SUM(J1061:K1061)</f>
        <v/>
      </c>
      <c r="J1061">
        <f>IF(AND('Raw Data'!J1056&gt;'Raw Data'!I1056, 'Raw Data'!E1056&gt;'Raw Data'!D1056), 'Raw Data'!J1056, 0)</f>
        <v/>
      </c>
      <c r="K1061">
        <f>IF(AND('Raw Data'!I1056&gt;'Raw Data'!J1056, 'Raw Data'!D1056&gt;'Raw Data'!E1056), 'Raw Data'!I1056, 0)</f>
        <v/>
      </c>
      <c r="L1061">
        <f>IF('Raw Data'!E1056-'Raw Data'!D1056&gt;3, 'Raw Data'!N1056, 0)</f>
        <v/>
      </c>
      <c r="M1061">
        <f>IF('Raw Data'!D1056-'Raw Data'!E1056&gt;3, 'Raw Data'!M1056, 0)</f>
        <v/>
      </c>
      <c r="N1061">
        <f>IF(ISBLANK('Raw Data'!D1056),0,IF(AND('Raw Data'!E1056&gt;'Raw Data'!D1056,'Raw Data'!E1056-'Raw Data'!D1056&gt;0,'Raw Data'!E1056-'Raw Data'!D1056&lt;4),'Raw Data'!L1056, 0))</f>
        <v/>
      </c>
      <c r="O1061">
        <f>IF(ISBLANK('Raw Data'!D1056),0,IF(AND('Raw Data'!E1056&gt;'Raw Data'!D1056,'Raw Data'!E1056-'Raw Data'!D1056&gt;0,'Raw Data'!D1056-'Raw Data'!E1056&lt;4),'Raw Data'!K1056, 0))</f>
        <v/>
      </c>
      <c r="P1061">
        <f>IF('Raw Data'!E1056-'Raw Data'!D1056&gt;3, 'Raw Data'!N1056, IF('Raw Data'!D1056-'Raw Data'!E1056&gt;3, 'Raw Data'!M1056, 0))</f>
        <v/>
      </c>
      <c r="Q1061">
        <f>IF(ISBLANK('Raw Data'!E1056),0,IF(AND('Raw Data'!E1056-'Raw Data'!D1056&lt;4,'Raw Data'!E1056-'Raw Data'!D1056&gt;0),'Raw Data'!L1056,IF(AND('Raw Data'!D1056&gt;'Raw Data'!E1056,'Raw Data'!D1056-'Raw Data'!E1056&gt;0),'Raw Data'!K1056,0)))</f>
        <v/>
      </c>
      <c r="R1061">
        <f>IF(ISBLANK('Raw Data'!K1056),0,IFERROR(IF(MATCH(SMALL('Raw Data'!K1056:N1056,1),L1061:O1061,0),SMALL('Raw Data'!K1056:N1056,1)),0))</f>
        <v/>
      </c>
      <c r="S1061">
        <f>IF(ISBLANK('Raw Data'!K1056),0,IFERROR(IF(MATCH(SMALL('Raw Data'!K1056:N1056,2),L1061:O1061,0),SMALL('Raw Data'!K1056:N1056,2)),0))</f>
        <v/>
      </c>
      <c r="T1061">
        <f>IF(ISBLANK('Raw Data'!K1056),0,IFERROR(IF(MATCH(SMALL('Raw Data'!K1056:N1056,3),L1061:O1061,0),SMALL('Raw Data'!K1056:N1056,3)),0))</f>
        <v/>
      </c>
      <c r="U1061">
        <f>IF(ISBLANK('Raw Data'!K1056),0,IFERROR(IF(MATCH(SMALL('Raw Data'!K1056:N1056,4),L1061:O1061,0),SMALL('Raw Data'!K1056:N1056,4)),0))</f>
        <v/>
      </c>
      <c r="V1061">
        <f>IF(AND('Raw Data'!D1056&lt;3, 'Raw Data'!E1056&lt;3, 'Raw Data'!A1056&gt;0), 'Raw Data'!AF1056, 0)</f>
        <v/>
      </c>
      <c r="W1061">
        <f>IF(AND('Raw Data'!D1056&lt;4, 'Raw Data'!E1056&lt;4, 'Raw Data'!A1056&gt;0), 'Raw Data'!AI1056, 0)</f>
        <v/>
      </c>
      <c r="X1061">
        <f>IF(AND('Raw Data'!D1056&lt;5, 'Raw Data'!E1056&lt;5, 'Raw Data'!A1056&gt;0), 'Raw Data'!AL1056, 0)</f>
        <v/>
      </c>
      <c r="Y1061">
        <f>IF(AND('Raw Data'!D1056&lt;6, 'Raw Data'!E1056&lt;6, 'Raw Data'!A1056&gt;0), 'Raw Data'!AO1056, 0)</f>
        <v/>
      </c>
      <c r="Z1061">
        <f>IF(ISBLANK('Raw Data'!D1056), 0, IF('Raw Data'!D1056-'Raw Data'!E1056&gt;1, 'Raw Data'!AW1056, 0))</f>
        <v/>
      </c>
      <c r="AA1061">
        <f>IF(ISBLANK('Raw Data'!A1056), 0, IF(ABS('Raw Data'!D1056-'Raw Data'!E1056)&lt;2, 'Raw Data'!AX1056, 0))</f>
        <v/>
      </c>
      <c r="AB1061">
        <f>IF(ISBLANK('Raw Data'!D1056), 0, IF('Raw Data'!E1056-'Raw Data'!D1056&gt;1, 'Raw Data'!AY1056, 0))</f>
        <v/>
      </c>
      <c r="AC1061">
        <f>IF(ISBLANK('Raw Data'!D1056), 0, IF('Raw Data'!D1056-'Raw Data'!E1056&gt;2, 'Raw Data'!AZ1056, 0))</f>
        <v/>
      </c>
      <c r="AD1061">
        <f>IF(ISBLANK('Raw Data'!A1056), 0, IF(ABS('Raw Data'!D1056-'Raw Data'!E1056)&lt;3, 'Raw Data'!BA1056, 0))</f>
        <v/>
      </c>
      <c r="AE1061">
        <f>IF(ISBLANK('Raw Data'!D1056), 0, IF('Raw Data'!E1056-'Raw Data'!D1056&gt;2, 'Raw Data'!BB1056, 0))</f>
        <v/>
      </c>
      <c r="AF1061">
        <f>IF(ISBLANK('Raw Data'!D1056), 0, IF('Raw Data'!D1056-'Raw Data'!E1056&gt;3, 'Raw Data'!BC1056, 0))</f>
        <v/>
      </c>
      <c r="AG1061">
        <f>IF(ISBLANK('Raw Data'!A1056), 0, IF(ABS('Raw Data'!D1056-'Raw Data'!E1056)&lt;4, 'Raw Data'!BD1056, 0))</f>
        <v/>
      </c>
      <c r="AH1061">
        <f>IF(ISBLANK('Raw Data'!D1056), 0, IF('Raw Data'!E1056-'Raw Data'!D1056&gt;3, 'Raw Data'!BE1056, 0))</f>
        <v/>
      </c>
      <c r="AI1061">
        <f>IF(SUM('Raw Data'!D1056:E1056)&gt;'Raw Data'!F1056, 'Raw Data'!G1056, 0)</f>
        <v/>
      </c>
      <c r="AJ1061">
        <f>IF(ISBLANK('Raw Data'!D1056), 0, IF(SUM('Raw Data'!D1056:E1056)&lt;'Raw Data'!F1056, 'Raw Data'!H1056, 0))</f>
        <v/>
      </c>
      <c r="AK1061">
        <f>IF(ISBLANK('Raw Data'!A1056), 0, IF(AND('Raw Data'!D1056&lt;3, 'Raw Data'!E1056&lt;3, 'Raw Data'!F1056&lt;BB$2), 'Raw Data'!AF1056, 0))</f>
        <v/>
      </c>
      <c r="AL1061">
        <f>IF(ISBLANK('Raw Data'!A1056), 0, IF(AND('Raw Data'!D1056&lt;4, 'Raw Data'!E1056&lt;4, 'Raw Data'!F1056&lt;BB$2), 'Raw Data'!AI1056, 0))</f>
        <v/>
      </c>
      <c r="AM1061">
        <f>IF(ISBLANK('Raw Data'!A1056), 0, IF(AND('Raw Data'!D1056&lt;5, 'Raw Data'!E1056&lt;5, 'Raw Data'!F1056&lt;BB$2), 'Raw Data'!AL1056, 0))</f>
        <v/>
      </c>
      <c r="AN1061">
        <f>IF(ISBLANK('Raw Data'!A1056), 0, IF(AND('Raw Data'!D1056&lt;6, 'Raw Data'!E1056&lt;6, 'Raw Data'!F1056&lt;BB$2), 'Raw Data'!AO1056, 0))</f>
        <v/>
      </c>
      <c r="AO1061">
        <f>IF(ISBLANK('Raw Data'!A1056), 0, IF(AND('Raw Data'!I1056&lt;Analysis!$BC$2, 'Raw Data'!D1056-'Raw Data'!E1056&gt;1), 'Raw Data'!AW1056, IF(AND('Raw Data'!J1056&lt;Analysis!$BC$2, 'Raw Data'!E1056-'Raw Data'!D1056&gt;1), 'Raw Data'!AY1056, 0)))</f>
        <v/>
      </c>
      <c r="AP1061">
        <f>IF(ISBLANK('Raw Data'!A1056), 0, IF(AND('Raw Data'!I1056&lt;Analysis!$BC$2, 'Raw Data'!D1056-'Raw Data'!E1056&gt;2), 'Raw Data'!AZ1056, IF(AND('Raw Data'!J1056&lt;Analysis!$BC$2, 'Raw Data'!E1056-'Raw Data'!D1056&gt;2), 'Raw Data'!BB1056, 0)))</f>
        <v/>
      </c>
      <c r="AQ1061">
        <f>IF(ISBLANK('Raw Data'!A1056), 0, IF(AND('Raw Data'!I1056&lt;Analysis!$BC$2, 'Raw Data'!D1056-'Raw Data'!E1056&gt;3), 'Raw Data'!BC1056, IF(AND('Raw Data'!J1056&lt;Analysis!$BC$2, 'Raw Data'!E1056-'Raw Data'!D1056&gt;3), 'Raw Data'!BE1056, 0)))</f>
        <v/>
      </c>
      <c r="AR1061">
        <f>IF('Hidden Analysiss'!D1057=1,IF(ABS('Raw Data'!E1056-'Raw Data'!D1056)&lt;2,'Raw Data'!AX1056,0), 0)</f>
        <v/>
      </c>
      <c r="AS1061">
        <f>IF('Hidden Analysiss'!D1057=1,IF(ABS('Raw Data'!E1056-'Raw Data'!D1056)&lt;3,'Raw Data'!BA1056,0), 0)</f>
        <v/>
      </c>
      <c r="AT1061">
        <f>IF('Hidden Analysiss'!D1057=1,IF(ABS('Raw Data'!E1056-'Raw Data'!D1056)&lt;4,'Raw Data'!BD1056,0), 0)</f>
        <v/>
      </c>
      <c r="AU1061">
        <f>IF(AND('Hidden Analysiss'!E1057=1, ABS('Raw Data'!E1056-'Raw Data'!D1056)&lt;2), 'Raw Data'!AX1056, 0)</f>
        <v/>
      </c>
      <c r="AV1061">
        <f>IF(AND('Hidden Analysiss'!E1057=1, ABS('Raw Data'!E1056-'Raw Data'!D1056)&lt;3), 'Raw Data'!BA1056, 0)</f>
        <v/>
      </c>
      <c r="AW1061">
        <f>IF(AND('Hidden Analysiss'!E1057=1, ABS('Raw Data'!E1056-'Raw Data'!D1056)&lt;3), 'Raw Data'!BD1056, 0)</f>
        <v/>
      </c>
    </row>
    <row r="1062">
      <c r="A1062" s="1">
        <f>'Raw Data'!A1057</f>
        <v/>
      </c>
      <c r="B1062">
        <f>IF('Raw Data'!E1057&gt;'Raw Data'!D1057, 'Raw Data'!J1057, 0)</f>
        <v/>
      </c>
      <c r="C1062">
        <f>IF('Raw Data'!D1057&gt;'Raw Data'!E1057, 'Raw Data'!I1057, 0)</f>
        <v/>
      </c>
      <c r="D1062">
        <f>SUM(G1062:H1062)</f>
        <v/>
      </c>
      <c r="E1062">
        <f>IF(AND('Raw Data'!J1057&lt;'Raw Data'!I1057,'Raw Data'!E1057&gt;'Raw Data'!D1057,'Raw Data'!E1057-'Raw Data'!D1057&gt;3),'Raw Data'!N1057,IF(AND('Raw Data'!I1057&lt;'Raw Data'!J1057,'Raw Data'!D1057&gt;'Raw Data'!E1057,'Raw Data'!D1057-'Raw Data'!E1057&gt;3),'Raw Data'!M1057,0))</f>
        <v/>
      </c>
      <c r="F1062">
        <f>IF(AND('Raw Data'!J1057&lt;'Raw Data'!I1057,'Raw Data'!E1057&gt;'Raw Data'!D1057,'Raw Data'!E1057-'Raw Data'!D1057&lt;4),'Raw Data'!L1057,IF(AND('Raw Data'!I1057&lt;'Raw Data'!J1057,'Raw Data'!D1057&gt;'Raw Data'!E1057,'Raw Data'!D1057-'Raw Data'!E1057&lt;4),'Raw Data'!K1057,0))</f>
        <v/>
      </c>
      <c r="G1062">
        <f>IF(AND('Raw Data'!J1057&lt;'Raw Data'!I1057, 'Raw Data'!E1057&gt;'Raw Data'!D1057), 'Raw Data'!J1057, 0)</f>
        <v/>
      </c>
      <c r="H1062">
        <f>IF(AND('Raw Data'!J1057&gt;'Raw Data'!I1057, 'Raw Data'!E1057&lt;'Raw Data'!D1057), 'Raw Data'!I1057, 0)</f>
        <v/>
      </c>
      <c r="I1062">
        <f>SUM(J1062:K1062)</f>
        <v/>
      </c>
      <c r="J1062">
        <f>IF(AND('Raw Data'!J1057&gt;'Raw Data'!I1057, 'Raw Data'!E1057&gt;'Raw Data'!D1057), 'Raw Data'!J1057, 0)</f>
        <v/>
      </c>
      <c r="K1062">
        <f>IF(AND('Raw Data'!I1057&gt;'Raw Data'!J1057, 'Raw Data'!D1057&gt;'Raw Data'!E1057), 'Raw Data'!I1057, 0)</f>
        <v/>
      </c>
      <c r="L1062">
        <f>IF('Raw Data'!E1057-'Raw Data'!D1057&gt;3, 'Raw Data'!N1057, 0)</f>
        <v/>
      </c>
      <c r="M1062">
        <f>IF('Raw Data'!D1057-'Raw Data'!E1057&gt;3, 'Raw Data'!M1057, 0)</f>
        <v/>
      </c>
      <c r="N1062">
        <f>IF(ISBLANK('Raw Data'!D1057),0,IF(AND('Raw Data'!E1057&gt;'Raw Data'!D1057,'Raw Data'!E1057-'Raw Data'!D1057&gt;0,'Raw Data'!E1057-'Raw Data'!D1057&lt;4),'Raw Data'!L1057, 0))</f>
        <v/>
      </c>
      <c r="O1062">
        <f>IF(ISBLANK('Raw Data'!D1057),0,IF(AND('Raw Data'!E1057&gt;'Raw Data'!D1057,'Raw Data'!E1057-'Raw Data'!D1057&gt;0,'Raw Data'!D1057-'Raw Data'!E1057&lt;4),'Raw Data'!K1057, 0))</f>
        <v/>
      </c>
      <c r="P1062">
        <f>IF('Raw Data'!E1057-'Raw Data'!D1057&gt;3, 'Raw Data'!N1057, IF('Raw Data'!D1057-'Raw Data'!E1057&gt;3, 'Raw Data'!M1057, 0))</f>
        <v/>
      </c>
      <c r="Q1062">
        <f>IF(ISBLANK('Raw Data'!E1057),0,IF(AND('Raw Data'!E1057-'Raw Data'!D1057&lt;4,'Raw Data'!E1057-'Raw Data'!D1057&gt;0),'Raw Data'!L1057,IF(AND('Raw Data'!D1057&gt;'Raw Data'!E1057,'Raw Data'!D1057-'Raw Data'!E1057&gt;0),'Raw Data'!K1057,0)))</f>
        <v/>
      </c>
      <c r="R1062">
        <f>IF(ISBLANK('Raw Data'!K1057),0,IFERROR(IF(MATCH(SMALL('Raw Data'!K1057:N1057,1),L1062:O1062,0),SMALL('Raw Data'!K1057:N1057,1)),0))</f>
        <v/>
      </c>
      <c r="S1062">
        <f>IF(ISBLANK('Raw Data'!K1057),0,IFERROR(IF(MATCH(SMALL('Raw Data'!K1057:N1057,2),L1062:O1062,0),SMALL('Raw Data'!K1057:N1057,2)),0))</f>
        <v/>
      </c>
      <c r="T1062">
        <f>IF(ISBLANK('Raw Data'!K1057),0,IFERROR(IF(MATCH(SMALL('Raw Data'!K1057:N1057,3),L1062:O1062,0),SMALL('Raw Data'!K1057:N1057,3)),0))</f>
        <v/>
      </c>
      <c r="U1062">
        <f>IF(ISBLANK('Raw Data'!K1057),0,IFERROR(IF(MATCH(SMALL('Raw Data'!K1057:N1057,4),L1062:O1062,0),SMALL('Raw Data'!K1057:N1057,4)),0))</f>
        <v/>
      </c>
      <c r="V1062">
        <f>IF(AND('Raw Data'!D1057&lt;3, 'Raw Data'!E1057&lt;3, 'Raw Data'!A1057&gt;0), 'Raw Data'!AF1057, 0)</f>
        <v/>
      </c>
      <c r="W1062">
        <f>IF(AND('Raw Data'!D1057&lt;4, 'Raw Data'!E1057&lt;4, 'Raw Data'!A1057&gt;0), 'Raw Data'!AI1057, 0)</f>
        <v/>
      </c>
      <c r="X1062">
        <f>IF(AND('Raw Data'!D1057&lt;5, 'Raw Data'!E1057&lt;5, 'Raw Data'!A1057&gt;0), 'Raw Data'!AL1057, 0)</f>
        <v/>
      </c>
      <c r="Y1062">
        <f>IF(AND('Raw Data'!D1057&lt;6, 'Raw Data'!E1057&lt;6, 'Raw Data'!A1057&gt;0), 'Raw Data'!AO1057, 0)</f>
        <v/>
      </c>
      <c r="Z1062">
        <f>IF(ISBLANK('Raw Data'!D1057), 0, IF('Raw Data'!D1057-'Raw Data'!E1057&gt;1, 'Raw Data'!AW1057, 0))</f>
        <v/>
      </c>
      <c r="AA1062">
        <f>IF(ISBLANK('Raw Data'!A1057), 0, IF(ABS('Raw Data'!D1057-'Raw Data'!E1057)&lt;2, 'Raw Data'!AX1057, 0))</f>
        <v/>
      </c>
      <c r="AB1062">
        <f>IF(ISBLANK('Raw Data'!D1057), 0, IF('Raw Data'!E1057-'Raw Data'!D1057&gt;1, 'Raw Data'!AY1057, 0))</f>
        <v/>
      </c>
      <c r="AC1062">
        <f>IF(ISBLANK('Raw Data'!D1057), 0, IF('Raw Data'!D1057-'Raw Data'!E1057&gt;2, 'Raw Data'!AZ1057, 0))</f>
        <v/>
      </c>
      <c r="AD1062">
        <f>IF(ISBLANK('Raw Data'!A1057), 0, IF(ABS('Raw Data'!D1057-'Raw Data'!E1057)&lt;3, 'Raw Data'!BA1057, 0))</f>
        <v/>
      </c>
      <c r="AE1062">
        <f>IF(ISBLANK('Raw Data'!D1057), 0, IF('Raw Data'!E1057-'Raw Data'!D1057&gt;2, 'Raw Data'!BB1057, 0))</f>
        <v/>
      </c>
      <c r="AF1062">
        <f>IF(ISBLANK('Raw Data'!D1057), 0, IF('Raw Data'!D1057-'Raw Data'!E1057&gt;3, 'Raw Data'!BC1057, 0))</f>
        <v/>
      </c>
      <c r="AG1062">
        <f>IF(ISBLANK('Raw Data'!A1057), 0, IF(ABS('Raw Data'!D1057-'Raw Data'!E1057)&lt;4, 'Raw Data'!BD1057, 0))</f>
        <v/>
      </c>
      <c r="AH1062">
        <f>IF(ISBLANK('Raw Data'!D1057), 0, IF('Raw Data'!E1057-'Raw Data'!D1057&gt;3, 'Raw Data'!BE1057, 0))</f>
        <v/>
      </c>
      <c r="AI1062">
        <f>IF(SUM('Raw Data'!D1057:E1057)&gt;'Raw Data'!F1057, 'Raw Data'!G1057, 0)</f>
        <v/>
      </c>
      <c r="AJ1062">
        <f>IF(ISBLANK('Raw Data'!D1057), 0, IF(SUM('Raw Data'!D1057:E1057)&lt;'Raw Data'!F1057, 'Raw Data'!H1057, 0))</f>
        <v/>
      </c>
      <c r="AK1062">
        <f>IF(ISBLANK('Raw Data'!A1057), 0, IF(AND('Raw Data'!D1057&lt;3, 'Raw Data'!E1057&lt;3, 'Raw Data'!F1057&lt;BB$2), 'Raw Data'!AF1057, 0))</f>
        <v/>
      </c>
      <c r="AL1062">
        <f>IF(ISBLANK('Raw Data'!A1057), 0, IF(AND('Raw Data'!D1057&lt;4, 'Raw Data'!E1057&lt;4, 'Raw Data'!F1057&lt;BB$2), 'Raw Data'!AI1057, 0))</f>
        <v/>
      </c>
      <c r="AM1062">
        <f>IF(ISBLANK('Raw Data'!A1057), 0, IF(AND('Raw Data'!D1057&lt;5, 'Raw Data'!E1057&lt;5, 'Raw Data'!F1057&lt;BB$2), 'Raw Data'!AL1057, 0))</f>
        <v/>
      </c>
      <c r="AN1062">
        <f>IF(ISBLANK('Raw Data'!A1057), 0, IF(AND('Raw Data'!D1057&lt;6, 'Raw Data'!E1057&lt;6, 'Raw Data'!F1057&lt;BB$2), 'Raw Data'!AO1057, 0))</f>
        <v/>
      </c>
      <c r="AO1062">
        <f>IF(ISBLANK('Raw Data'!A1057), 0, IF(AND('Raw Data'!I1057&lt;Analysis!$BC$2, 'Raw Data'!D1057-'Raw Data'!E1057&gt;1), 'Raw Data'!AW1057, IF(AND('Raw Data'!J1057&lt;Analysis!$BC$2, 'Raw Data'!E1057-'Raw Data'!D1057&gt;1), 'Raw Data'!AY1057, 0)))</f>
        <v/>
      </c>
      <c r="AP1062">
        <f>IF(ISBLANK('Raw Data'!A1057), 0, IF(AND('Raw Data'!I1057&lt;Analysis!$BC$2, 'Raw Data'!D1057-'Raw Data'!E1057&gt;2), 'Raw Data'!AZ1057, IF(AND('Raw Data'!J1057&lt;Analysis!$BC$2, 'Raw Data'!E1057-'Raw Data'!D1057&gt;2), 'Raw Data'!BB1057, 0)))</f>
        <v/>
      </c>
      <c r="AQ1062">
        <f>IF(ISBLANK('Raw Data'!A1057), 0, IF(AND('Raw Data'!I1057&lt;Analysis!$BC$2, 'Raw Data'!D1057-'Raw Data'!E1057&gt;3), 'Raw Data'!BC1057, IF(AND('Raw Data'!J1057&lt;Analysis!$BC$2, 'Raw Data'!E1057-'Raw Data'!D1057&gt;3), 'Raw Data'!BE1057, 0)))</f>
        <v/>
      </c>
      <c r="AR1062">
        <f>IF('Hidden Analysiss'!D1058=1,IF(ABS('Raw Data'!E1057-'Raw Data'!D1057)&lt;2,'Raw Data'!AX1057,0), 0)</f>
        <v/>
      </c>
      <c r="AS1062">
        <f>IF('Hidden Analysiss'!D1058=1,IF(ABS('Raw Data'!E1057-'Raw Data'!D1057)&lt;3,'Raw Data'!BA1057,0), 0)</f>
        <v/>
      </c>
      <c r="AT1062">
        <f>IF('Hidden Analysiss'!D1058=1,IF(ABS('Raw Data'!E1057-'Raw Data'!D1057)&lt;4,'Raw Data'!BD1057,0), 0)</f>
        <v/>
      </c>
      <c r="AU1062">
        <f>IF(AND('Hidden Analysiss'!E1058=1, ABS('Raw Data'!E1057-'Raw Data'!D1057)&lt;2), 'Raw Data'!AX1057, 0)</f>
        <v/>
      </c>
      <c r="AV1062">
        <f>IF(AND('Hidden Analysiss'!E1058=1, ABS('Raw Data'!E1057-'Raw Data'!D1057)&lt;3), 'Raw Data'!BA1057, 0)</f>
        <v/>
      </c>
      <c r="AW1062">
        <f>IF(AND('Hidden Analysiss'!E1058=1, ABS('Raw Data'!E1057-'Raw Data'!D1057)&lt;3), 'Raw Data'!BD1057, 0)</f>
        <v/>
      </c>
    </row>
    <row r="1063">
      <c r="A1063" s="1">
        <f>'Raw Data'!A1058</f>
        <v/>
      </c>
      <c r="B1063">
        <f>IF('Raw Data'!E1058&gt;'Raw Data'!D1058, 'Raw Data'!J1058, 0)</f>
        <v/>
      </c>
      <c r="C1063">
        <f>IF('Raw Data'!D1058&gt;'Raw Data'!E1058, 'Raw Data'!I1058, 0)</f>
        <v/>
      </c>
      <c r="D1063">
        <f>SUM(G1063:H1063)</f>
        <v/>
      </c>
      <c r="E1063">
        <f>IF(AND('Raw Data'!J1058&lt;'Raw Data'!I1058,'Raw Data'!E1058&gt;'Raw Data'!D1058,'Raw Data'!E1058-'Raw Data'!D1058&gt;3),'Raw Data'!N1058,IF(AND('Raw Data'!I1058&lt;'Raw Data'!J1058,'Raw Data'!D1058&gt;'Raw Data'!E1058,'Raw Data'!D1058-'Raw Data'!E1058&gt;3),'Raw Data'!M1058,0))</f>
        <v/>
      </c>
      <c r="F1063">
        <f>IF(AND('Raw Data'!J1058&lt;'Raw Data'!I1058,'Raw Data'!E1058&gt;'Raw Data'!D1058,'Raw Data'!E1058-'Raw Data'!D1058&lt;4),'Raw Data'!L1058,IF(AND('Raw Data'!I1058&lt;'Raw Data'!J1058,'Raw Data'!D1058&gt;'Raw Data'!E1058,'Raw Data'!D1058-'Raw Data'!E1058&lt;4),'Raw Data'!K1058,0))</f>
        <v/>
      </c>
      <c r="G1063">
        <f>IF(AND('Raw Data'!J1058&lt;'Raw Data'!I1058, 'Raw Data'!E1058&gt;'Raw Data'!D1058), 'Raw Data'!J1058, 0)</f>
        <v/>
      </c>
      <c r="H1063">
        <f>IF(AND('Raw Data'!J1058&gt;'Raw Data'!I1058, 'Raw Data'!E1058&lt;'Raw Data'!D1058), 'Raw Data'!I1058, 0)</f>
        <v/>
      </c>
      <c r="I1063">
        <f>SUM(J1063:K1063)</f>
        <v/>
      </c>
      <c r="J1063">
        <f>IF(AND('Raw Data'!J1058&gt;'Raw Data'!I1058, 'Raw Data'!E1058&gt;'Raw Data'!D1058), 'Raw Data'!J1058, 0)</f>
        <v/>
      </c>
      <c r="K1063">
        <f>IF(AND('Raw Data'!I1058&gt;'Raw Data'!J1058, 'Raw Data'!D1058&gt;'Raw Data'!E1058), 'Raw Data'!I1058, 0)</f>
        <v/>
      </c>
      <c r="L1063">
        <f>IF('Raw Data'!E1058-'Raw Data'!D1058&gt;3, 'Raw Data'!N1058, 0)</f>
        <v/>
      </c>
      <c r="M1063">
        <f>IF('Raw Data'!D1058-'Raw Data'!E1058&gt;3, 'Raw Data'!M1058, 0)</f>
        <v/>
      </c>
      <c r="N1063">
        <f>IF(ISBLANK('Raw Data'!D1058),0,IF(AND('Raw Data'!E1058&gt;'Raw Data'!D1058,'Raw Data'!E1058-'Raw Data'!D1058&gt;0,'Raw Data'!E1058-'Raw Data'!D1058&lt;4),'Raw Data'!L1058, 0))</f>
        <v/>
      </c>
      <c r="O1063">
        <f>IF(ISBLANK('Raw Data'!D1058),0,IF(AND('Raw Data'!E1058&gt;'Raw Data'!D1058,'Raw Data'!E1058-'Raw Data'!D1058&gt;0,'Raw Data'!D1058-'Raw Data'!E1058&lt;4),'Raw Data'!K1058, 0))</f>
        <v/>
      </c>
      <c r="P1063">
        <f>IF('Raw Data'!E1058-'Raw Data'!D1058&gt;3, 'Raw Data'!N1058, IF('Raw Data'!D1058-'Raw Data'!E1058&gt;3, 'Raw Data'!M1058, 0))</f>
        <v/>
      </c>
      <c r="Q1063">
        <f>IF(ISBLANK('Raw Data'!E1058),0,IF(AND('Raw Data'!E1058-'Raw Data'!D1058&lt;4,'Raw Data'!E1058-'Raw Data'!D1058&gt;0),'Raw Data'!L1058,IF(AND('Raw Data'!D1058&gt;'Raw Data'!E1058,'Raw Data'!D1058-'Raw Data'!E1058&gt;0),'Raw Data'!K1058,0)))</f>
        <v/>
      </c>
      <c r="R1063">
        <f>IF(ISBLANK('Raw Data'!K1058),0,IFERROR(IF(MATCH(SMALL('Raw Data'!K1058:N1058,1),L1063:O1063,0),SMALL('Raw Data'!K1058:N1058,1)),0))</f>
        <v/>
      </c>
      <c r="S1063">
        <f>IF(ISBLANK('Raw Data'!K1058),0,IFERROR(IF(MATCH(SMALL('Raw Data'!K1058:N1058,2),L1063:O1063,0),SMALL('Raw Data'!K1058:N1058,2)),0))</f>
        <v/>
      </c>
      <c r="T1063">
        <f>IF(ISBLANK('Raw Data'!K1058),0,IFERROR(IF(MATCH(SMALL('Raw Data'!K1058:N1058,3),L1063:O1063,0),SMALL('Raw Data'!K1058:N1058,3)),0))</f>
        <v/>
      </c>
      <c r="U1063">
        <f>IF(ISBLANK('Raw Data'!K1058),0,IFERROR(IF(MATCH(SMALL('Raw Data'!K1058:N1058,4),L1063:O1063,0),SMALL('Raw Data'!K1058:N1058,4)),0))</f>
        <v/>
      </c>
      <c r="V1063">
        <f>IF(AND('Raw Data'!D1058&lt;3, 'Raw Data'!E1058&lt;3, 'Raw Data'!A1058&gt;0), 'Raw Data'!AF1058, 0)</f>
        <v/>
      </c>
      <c r="W1063">
        <f>IF(AND('Raw Data'!D1058&lt;4, 'Raw Data'!E1058&lt;4, 'Raw Data'!A1058&gt;0), 'Raw Data'!AI1058, 0)</f>
        <v/>
      </c>
      <c r="X1063">
        <f>IF(AND('Raw Data'!D1058&lt;5, 'Raw Data'!E1058&lt;5, 'Raw Data'!A1058&gt;0), 'Raw Data'!AL1058, 0)</f>
        <v/>
      </c>
      <c r="Y1063">
        <f>IF(AND('Raw Data'!D1058&lt;6, 'Raw Data'!E1058&lt;6, 'Raw Data'!A1058&gt;0), 'Raw Data'!AO1058, 0)</f>
        <v/>
      </c>
      <c r="Z1063">
        <f>IF(ISBLANK('Raw Data'!D1058), 0, IF('Raw Data'!D1058-'Raw Data'!E1058&gt;1, 'Raw Data'!AW1058, 0))</f>
        <v/>
      </c>
      <c r="AA1063">
        <f>IF(ISBLANK('Raw Data'!A1058), 0, IF(ABS('Raw Data'!D1058-'Raw Data'!E1058)&lt;2, 'Raw Data'!AX1058, 0))</f>
        <v/>
      </c>
      <c r="AB1063">
        <f>IF(ISBLANK('Raw Data'!D1058), 0, IF('Raw Data'!E1058-'Raw Data'!D1058&gt;1, 'Raw Data'!AY1058, 0))</f>
        <v/>
      </c>
      <c r="AC1063">
        <f>IF(ISBLANK('Raw Data'!D1058), 0, IF('Raw Data'!D1058-'Raw Data'!E1058&gt;2, 'Raw Data'!AZ1058, 0))</f>
        <v/>
      </c>
      <c r="AD1063">
        <f>IF(ISBLANK('Raw Data'!A1058), 0, IF(ABS('Raw Data'!D1058-'Raw Data'!E1058)&lt;3, 'Raw Data'!BA1058, 0))</f>
        <v/>
      </c>
      <c r="AE1063">
        <f>IF(ISBLANK('Raw Data'!D1058), 0, IF('Raw Data'!E1058-'Raw Data'!D1058&gt;2, 'Raw Data'!BB1058, 0))</f>
        <v/>
      </c>
      <c r="AF1063">
        <f>IF(ISBLANK('Raw Data'!D1058), 0, IF('Raw Data'!D1058-'Raw Data'!E1058&gt;3, 'Raw Data'!BC1058, 0))</f>
        <v/>
      </c>
      <c r="AG1063">
        <f>IF(ISBLANK('Raw Data'!A1058), 0, IF(ABS('Raw Data'!D1058-'Raw Data'!E1058)&lt;4, 'Raw Data'!BD1058, 0))</f>
        <v/>
      </c>
      <c r="AH1063">
        <f>IF(ISBLANK('Raw Data'!D1058), 0, IF('Raw Data'!E1058-'Raw Data'!D1058&gt;3, 'Raw Data'!BE1058, 0))</f>
        <v/>
      </c>
      <c r="AI1063">
        <f>IF(SUM('Raw Data'!D1058:E1058)&gt;'Raw Data'!F1058, 'Raw Data'!G1058, 0)</f>
        <v/>
      </c>
      <c r="AJ1063">
        <f>IF(ISBLANK('Raw Data'!D1058), 0, IF(SUM('Raw Data'!D1058:E1058)&lt;'Raw Data'!F1058, 'Raw Data'!H1058, 0))</f>
        <v/>
      </c>
      <c r="AK1063">
        <f>IF(ISBLANK('Raw Data'!A1058), 0, IF(AND('Raw Data'!D1058&lt;3, 'Raw Data'!E1058&lt;3, 'Raw Data'!F1058&lt;BB$2), 'Raw Data'!AF1058, 0))</f>
        <v/>
      </c>
      <c r="AL1063">
        <f>IF(ISBLANK('Raw Data'!A1058), 0, IF(AND('Raw Data'!D1058&lt;4, 'Raw Data'!E1058&lt;4, 'Raw Data'!F1058&lt;BB$2), 'Raw Data'!AI1058, 0))</f>
        <v/>
      </c>
      <c r="AM1063">
        <f>IF(ISBLANK('Raw Data'!A1058), 0, IF(AND('Raw Data'!D1058&lt;5, 'Raw Data'!E1058&lt;5, 'Raw Data'!F1058&lt;BB$2), 'Raw Data'!AL1058, 0))</f>
        <v/>
      </c>
      <c r="AN1063">
        <f>IF(ISBLANK('Raw Data'!A1058), 0, IF(AND('Raw Data'!D1058&lt;6, 'Raw Data'!E1058&lt;6, 'Raw Data'!F1058&lt;BB$2), 'Raw Data'!AO1058, 0))</f>
        <v/>
      </c>
      <c r="AO1063">
        <f>IF(ISBLANK('Raw Data'!A1058), 0, IF(AND('Raw Data'!I1058&lt;Analysis!$BC$2, 'Raw Data'!D1058-'Raw Data'!E1058&gt;1), 'Raw Data'!AW1058, IF(AND('Raw Data'!J1058&lt;Analysis!$BC$2, 'Raw Data'!E1058-'Raw Data'!D1058&gt;1), 'Raw Data'!AY1058, 0)))</f>
        <v/>
      </c>
      <c r="AP1063">
        <f>IF(ISBLANK('Raw Data'!A1058), 0, IF(AND('Raw Data'!I1058&lt;Analysis!$BC$2, 'Raw Data'!D1058-'Raw Data'!E1058&gt;2), 'Raw Data'!AZ1058, IF(AND('Raw Data'!J1058&lt;Analysis!$BC$2, 'Raw Data'!E1058-'Raw Data'!D1058&gt;2), 'Raw Data'!BB1058, 0)))</f>
        <v/>
      </c>
      <c r="AQ1063">
        <f>IF(ISBLANK('Raw Data'!A1058), 0, IF(AND('Raw Data'!I1058&lt;Analysis!$BC$2, 'Raw Data'!D1058-'Raw Data'!E1058&gt;3), 'Raw Data'!BC1058, IF(AND('Raw Data'!J1058&lt;Analysis!$BC$2, 'Raw Data'!E1058-'Raw Data'!D1058&gt;3), 'Raw Data'!BE1058, 0)))</f>
        <v/>
      </c>
      <c r="AR1063">
        <f>IF('Hidden Analysiss'!D1059=1,IF(ABS('Raw Data'!E1058-'Raw Data'!D1058)&lt;2,'Raw Data'!AX1058,0), 0)</f>
        <v/>
      </c>
      <c r="AS1063">
        <f>IF('Hidden Analysiss'!D1059=1,IF(ABS('Raw Data'!E1058-'Raw Data'!D1058)&lt;3,'Raw Data'!BA1058,0), 0)</f>
        <v/>
      </c>
      <c r="AT1063">
        <f>IF('Hidden Analysiss'!D1059=1,IF(ABS('Raw Data'!E1058-'Raw Data'!D1058)&lt;4,'Raw Data'!BD1058,0), 0)</f>
        <v/>
      </c>
      <c r="AU1063">
        <f>IF(AND('Hidden Analysiss'!E1059=1, ABS('Raw Data'!E1058-'Raw Data'!D1058)&lt;2), 'Raw Data'!AX1058, 0)</f>
        <v/>
      </c>
      <c r="AV1063">
        <f>IF(AND('Hidden Analysiss'!E1059=1, ABS('Raw Data'!E1058-'Raw Data'!D1058)&lt;3), 'Raw Data'!BA1058, 0)</f>
        <v/>
      </c>
      <c r="AW1063">
        <f>IF(AND('Hidden Analysiss'!E1059=1, ABS('Raw Data'!E1058-'Raw Data'!D1058)&lt;3), 'Raw Data'!BD1058, 0)</f>
        <v/>
      </c>
    </row>
    <row r="1064">
      <c r="A1064" s="1">
        <f>'Raw Data'!A1059</f>
        <v/>
      </c>
      <c r="B1064">
        <f>IF('Raw Data'!E1059&gt;'Raw Data'!D1059, 'Raw Data'!J1059, 0)</f>
        <v/>
      </c>
      <c r="C1064">
        <f>IF('Raw Data'!D1059&gt;'Raw Data'!E1059, 'Raw Data'!I1059, 0)</f>
        <v/>
      </c>
      <c r="D1064">
        <f>SUM(G1064:H1064)</f>
        <v/>
      </c>
      <c r="E1064">
        <f>IF(AND('Raw Data'!J1059&lt;'Raw Data'!I1059,'Raw Data'!E1059&gt;'Raw Data'!D1059,'Raw Data'!E1059-'Raw Data'!D1059&gt;3),'Raw Data'!N1059,IF(AND('Raw Data'!I1059&lt;'Raw Data'!J1059,'Raw Data'!D1059&gt;'Raw Data'!E1059,'Raw Data'!D1059-'Raw Data'!E1059&gt;3),'Raw Data'!M1059,0))</f>
        <v/>
      </c>
      <c r="F1064">
        <f>IF(AND('Raw Data'!J1059&lt;'Raw Data'!I1059,'Raw Data'!E1059&gt;'Raw Data'!D1059,'Raw Data'!E1059-'Raw Data'!D1059&lt;4),'Raw Data'!L1059,IF(AND('Raw Data'!I1059&lt;'Raw Data'!J1059,'Raw Data'!D1059&gt;'Raw Data'!E1059,'Raw Data'!D1059-'Raw Data'!E1059&lt;4),'Raw Data'!K1059,0))</f>
        <v/>
      </c>
      <c r="G1064">
        <f>IF(AND('Raw Data'!J1059&lt;'Raw Data'!I1059, 'Raw Data'!E1059&gt;'Raw Data'!D1059), 'Raw Data'!J1059, 0)</f>
        <v/>
      </c>
      <c r="H1064">
        <f>IF(AND('Raw Data'!J1059&gt;'Raw Data'!I1059, 'Raw Data'!E1059&lt;'Raw Data'!D1059), 'Raw Data'!I1059, 0)</f>
        <v/>
      </c>
      <c r="I1064">
        <f>SUM(J1064:K1064)</f>
        <v/>
      </c>
      <c r="J1064">
        <f>IF(AND('Raw Data'!J1059&gt;'Raw Data'!I1059, 'Raw Data'!E1059&gt;'Raw Data'!D1059), 'Raw Data'!J1059, 0)</f>
        <v/>
      </c>
      <c r="K1064">
        <f>IF(AND('Raw Data'!I1059&gt;'Raw Data'!J1059, 'Raw Data'!D1059&gt;'Raw Data'!E1059), 'Raw Data'!I1059, 0)</f>
        <v/>
      </c>
      <c r="L1064">
        <f>IF('Raw Data'!E1059-'Raw Data'!D1059&gt;3, 'Raw Data'!N1059, 0)</f>
        <v/>
      </c>
      <c r="M1064">
        <f>IF('Raw Data'!D1059-'Raw Data'!E1059&gt;3, 'Raw Data'!M1059, 0)</f>
        <v/>
      </c>
      <c r="N1064">
        <f>IF(ISBLANK('Raw Data'!D1059),0,IF(AND('Raw Data'!E1059&gt;'Raw Data'!D1059,'Raw Data'!E1059-'Raw Data'!D1059&gt;0,'Raw Data'!E1059-'Raw Data'!D1059&lt;4),'Raw Data'!L1059, 0))</f>
        <v/>
      </c>
      <c r="O1064">
        <f>IF(ISBLANK('Raw Data'!D1059),0,IF(AND('Raw Data'!E1059&gt;'Raw Data'!D1059,'Raw Data'!E1059-'Raw Data'!D1059&gt;0,'Raw Data'!D1059-'Raw Data'!E1059&lt;4),'Raw Data'!K1059, 0))</f>
        <v/>
      </c>
      <c r="P1064">
        <f>IF('Raw Data'!E1059-'Raw Data'!D1059&gt;3, 'Raw Data'!N1059, IF('Raw Data'!D1059-'Raw Data'!E1059&gt;3, 'Raw Data'!M1059, 0))</f>
        <v/>
      </c>
      <c r="Q1064">
        <f>IF(ISBLANK('Raw Data'!E1059),0,IF(AND('Raw Data'!E1059-'Raw Data'!D1059&lt;4,'Raw Data'!E1059-'Raw Data'!D1059&gt;0),'Raw Data'!L1059,IF(AND('Raw Data'!D1059&gt;'Raw Data'!E1059,'Raw Data'!D1059-'Raw Data'!E1059&gt;0),'Raw Data'!K1059,0)))</f>
        <v/>
      </c>
      <c r="R1064">
        <f>IF(ISBLANK('Raw Data'!K1059),0,IFERROR(IF(MATCH(SMALL('Raw Data'!K1059:N1059,1),L1064:O1064,0),SMALL('Raw Data'!K1059:N1059,1)),0))</f>
        <v/>
      </c>
      <c r="S1064">
        <f>IF(ISBLANK('Raw Data'!K1059),0,IFERROR(IF(MATCH(SMALL('Raw Data'!K1059:N1059,2),L1064:O1064,0),SMALL('Raw Data'!K1059:N1059,2)),0))</f>
        <v/>
      </c>
      <c r="T1064">
        <f>IF(ISBLANK('Raw Data'!K1059),0,IFERROR(IF(MATCH(SMALL('Raw Data'!K1059:N1059,3),L1064:O1064,0),SMALL('Raw Data'!K1059:N1059,3)),0))</f>
        <v/>
      </c>
      <c r="U1064">
        <f>IF(ISBLANK('Raw Data'!K1059),0,IFERROR(IF(MATCH(SMALL('Raw Data'!K1059:N1059,4),L1064:O1064,0),SMALL('Raw Data'!K1059:N1059,4)),0))</f>
        <v/>
      </c>
      <c r="V1064">
        <f>IF(AND('Raw Data'!D1059&lt;3, 'Raw Data'!E1059&lt;3, 'Raw Data'!A1059&gt;0), 'Raw Data'!AF1059, 0)</f>
        <v/>
      </c>
      <c r="W1064">
        <f>IF(AND('Raw Data'!D1059&lt;4, 'Raw Data'!E1059&lt;4, 'Raw Data'!A1059&gt;0), 'Raw Data'!AI1059, 0)</f>
        <v/>
      </c>
      <c r="X1064">
        <f>IF(AND('Raw Data'!D1059&lt;5, 'Raw Data'!E1059&lt;5, 'Raw Data'!A1059&gt;0), 'Raw Data'!AL1059, 0)</f>
        <v/>
      </c>
      <c r="Y1064">
        <f>IF(AND('Raw Data'!D1059&lt;6, 'Raw Data'!E1059&lt;6, 'Raw Data'!A1059&gt;0), 'Raw Data'!AO1059, 0)</f>
        <v/>
      </c>
      <c r="Z1064">
        <f>IF(ISBLANK('Raw Data'!D1059), 0, IF('Raw Data'!D1059-'Raw Data'!E1059&gt;1, 'Raw Data'!AW1059, 0))</f>
        <v/>
      </c>
      <c r="AA1064">
        <f>IF(ISBLANK('Raw Data'!A1059), 0, IF(ABS('Raw Data'!D1059-'Raw Data'!E1059)&lt;2, 'Raw Data'!AX1059, 0))</f>
        <v/>
      </c>
      <c r="AB1064">
        <f>IF(ISBLANK('Raw Data'!D1059), 0, IF('Raw Data'!E1059-'Raw Data'!D1059&gt;1, 'Raw Data'!AY1059, 0))</f>
        <v/>
      </c>
      <c r="AC1064">
        <f>IF(ISBLANK('Raw Data'!D1059), 0, IF('Raw Data'!D1059-'Raw Data'!E1059&gt;2, 'Raw Data'!AZ1059, 0))</f>
        <v/>
      </c>
      <c r="AD1064">
        <f>IF(ISBLANK('Raw Data'!A1059), 0, IF(ABS('Raw Data'!D1059-'Raw Data'!E1059)&lt;3, 'Raw Data'!BA1059, 0))</f>
        <v/>
      </c>
      <c r="AE1064">
        <f>IF(ISBLANK('Raw Data'!D1059), 0, IF('Raw Data'!E1059-'Raw Data'!D1059&gt;2, 'Raw Data'!BB1059, 0))</f>
        <v/>
      </c>
      <c r="AF1064">
        <f>IF(ISBLANK('Raw Data'!D1059), 0, IF('Raw Data'!D1059-'Raw Data'!E1059&gt;3, 'Raw Data'!BC1059, 0))</f>
        <v/>
      </c>
      <c r="AG1064">
        <f>IF(ISBLANK('Raw Data'!A1059), 0, IF(ABS('Raw Data'!D1059-'Raw Data'!E1059)&lt;4, 'Raw Data'!BD1059, 0))</f>
        <v/>
      </c>
      <c r="AH1064">
        <f>IF(ISBLANK('Raw Data'!D1059), 0, IF('Raw Data'!E1059-'Raw Data'!D1059&gt;3, 'Raw Data'!BE1059, 0))</f>
        <v/>
      </c>
      <c r="AI1064">
        <f>IF(SUM('Raw Data'!D1059:E1059)&gt;'Raw Data'!F1059, 'Raw Data'!G1059, 0)</f>
        <v/>
      </c>
      <c r="AJ1064">
        <f>IF(ISBLANK('Raw Data'!D1059), 0, IF(SUM('Raw Data'!D1059:E1059)&lt;'Raw Data'!F1059, 'Raw Data'!H1059, 0))</f>
        <v/>
      </c>
      <c r="AK1064">
        <f>IF(ISBLANK('Raw Data'!A1059), 0, IF(AND('Raw Data'!D1059&lt;3, 'Raw Data'!E1059&lt;3, 'Raw Data'!F1059&lt;BB$2), 'Raw Data'!AF1059, 0))</f>
        <v/>
      </c>
      <c r="AL1064">
        <f>IF(ISBLANK('Raw Data'!A1059), 0, IF(AND('Raw Data'!D1059&lt;4, 'Raw Data'!E1059&lt;4, 'Raw Data'!F1059&lt;BB$2), 'Raw Data'!AI1059, 0))</f>
        <v/>
      </c>
      <c r="AM1064">
        <f>IF(ISBLANK('Raw Data'!A1059), 0, IF(AND('Raw Data'!D1059&lt;5, 'Raw Data'!E1059&lt;5, 'Raw Data'!F1059&lt;BB$2), 'Raw Data'!AL1059, 0))</f>
        <v/>
      </c>
      <c r="AN1064">
        <f>IF(ISBLANK('Raw Data'!A1059), 0, IF(AND('Raw Data'!D1059&lt;6, 'Raw Data'!E1059&lt;6, 'Raw Data'!F1059&lt;BB$2), 'Raw Data'!AO1059, 0))</f>
        <v/>
      </c>
      <c r="AO1064">
        <f>IF(ISBLANK('Raw Data'!A1059), 0, IF(AND('Raw Data'!I1059&lt;Analysis!$BC$2, 'Raw Data'!D1059-'Raw Data'!E1059&gt;1), 'Raw Data'!AW1059, IF(AND('Raw Data'!J1059&lt;Analysis!$BC$2, 'Raw Data'!E1059-'Raw Data'!D1059&gt;1), 'Raw Data'!AY1059, 0)))</f>
        <v/>
      </c>
      <c r="AP1064">
        <f>IF(ISBLANK('Raw Data'!A1059), 0, IF(AND('Raw Data'!I1059&lt;Analysis!$BC$2, 'Raw Data'!D1059-'Raw Data'!E1059&gt;2), 'Raw Data'!AZ1059, IF(AND('Raw Data'!J1059&lt;Analysis!$BC$2, 'Raw Data'!E1059-'Raw Data'!D1059&gt;2), 'Raw Data'!BB1059, 0)))</f>
        <v/>
      </c>
      <c r="AQ1064">
        <f>IF(ISBLANK('Raw Data'!A1059), 0, IF(AND('Raw Data'!I1059&lt;Analysis!$BC$2, 'Raw Data'!D1059-'Raw Data'!E1059&gt;3), 'Raw Data'!BC1059, IF(AND('Raw Data'!J1059&lt;Analysis!$BC$2, 'Raw Data'!E1059-'Raw Data'!D1059&gt;3), 'Raw Data'!BE1059, 0)))</f>
        <v/>
      </c>
      <c r="AR1064">
        <f>IF('Hidden Analysiss'!D1060=1,IF(ABS('Raw Data'!E1059-'Raw Data'!D1059)&lt;2,'Raw Data'!AX1059,0), 0)</f>
        <v/>
      </c>
      <c r="AS1064">
        <f>IF('Hidden Analysiss'!D1060=1,IF(ABS('Raw Data'!E1059-'Raw Data'!D1059)&lt;3,'Raw Data'!BA1059,0), 0)</f>
        <v/>
      </c>
      <c r="AT1064">
        <f>IF('Hidden Analysiss'!D1060=1,IF(ABS('Raw Data'!E1059-'Raw Data'!D1059)&lt;4,'Raw Data'!BD1059,0), 0)</f>
        <v/>
      </c>
      <c r="AU1064">
        <f>IF(AND('Hidden Analysiss'!E1060=1, ABS('Raw Data'!E1059-'Raw Data'!D1059)&lt;2), 'Raw Data'!AX1059, 0)</f>
        <v/>
      </c>
      <c r="AV1064">
        <f>IF(AND('Hidden Analysiss'!E1060=1, ABS('Raw Data'!E1059-'Raw Data'!D1059)&lt;3), 'Raw Data'!BA1059, 0)</f>
        <v/>
      </c>
      <c r="AW1064">
        <f>IF(AND('Hidden Analysiss'!E1060=1, ABS('Raw Data'!E1059-'Raw Data'!D1059)&lt;3), 'Raw Data'!BD1059, 0)</f>
        <v/>
      </c>
    </row>
    <row r="1065">
      <c r="A1065" s="1">
        <f>'Raw Data'!A1060</f>
        <v/>
      </c>
      <c r="B1065">
        <f>IF('Raw Data'!E1060&gt;'Raw Data'!D1060, 'Raw Data'!J1060, 0)</f>
        <v/>
      </c>
      <c r="C1065">
        <f>IF('Raw Data'!D1060&gt;'Raw Data'!E1060, 'Raw Data'!I1060, 0)</f>
        <v/>
      </c>
      <c r="D1065">
        <f>SUM(G1065:H1065)</f>
        <v/>
      </c>
      <c r="E1065">
        <f>IF(AND('Raw Data'!J1060&lt;'Raw Data'!I1060,'Raw Data'!E1060&gt;'Raw Data'!D1060,'Raw Data'!E1060-'Raw Data'!D1060&gt;3),'Raw Data'!N1060,IF(AND('Raw Data'!I1060&lt;'Raw Data'!J1060,'Raw Data'!D1060&gt;'Raw Data'!E1060,'Raw Data'!D1060-'Raw Data'!E1060&gt;3),'Raw Data'!M1060,0))</f>
        <v/>
      </c>
      <c r="F1065">
        <f>IF(AND('Raw Data'!J1060&lt;'Raw Data'!I1060,'Raw Data'!E1060&gt;'Raw Data'!D1060,'Raw Data'!E1060-'Raw Data'!D1060&lt;4),'Raw Data'!L1060,IF(AND('Raw Data'!I1060&lt;'Raw Data'!J1060,'Raw Data'!D1060&gt;'Raw Data'!E1060,'Raw Data'!D1060-'Raw Data'!E1060&lt;4),'Raw Data'!K1060,0))</f>
        <v/>
      </c>
      <c r="G1065">
        <f>IF(AND('Raw Data'!J1060&lt;'Raw Data'!I1060, 'Raw Data'!E1060&gt;'Raw Data'!D1060), 'Raw Data'!J1060, 0)</f>
        <v/>
      </c>
      <c r="H1065">
        <f>IF(AND('Raw Data'!J1060&gt;'Raw Data'!I1060, 'Raw Data'!E1060&lt;'Raw Data'!D1060), 'Raw Data'!I1060, 0)</f>
        <v/>
      </c>
      <c r="I1065">
        <f>SUM(J1065:K1065)</f>
        <v/>
      </c>
      <c r="J1065">
        <f>IF(AND('Raw Data'!J1060&gt;'Raw Data'!I1060, 'Raw Data'!E1060&gt;'Raw Data'!D1060), 'Raw Data'!J1060, 0)</f>
        <v/>
      </c>
      <c r="K1065">
        <f>IF(AND('Raw Data'!I1060&gt;'Raw Data'!J1060, 'Raw Data'!D1060&gt;'Raw Data'!E1060), 'Raw Data'!I1060, 0)</f>
        <v/>
      </c>
      <c r="L1065">
        <f>IF('Raw Data'!E1060-'Raw Data'!D1060&gt;3, 'Raw Data'!N1060, 0)</f>
        <v/>
      </c>
      <c r="M1065">
        <f>IF('Raw Data'!D1060-'Raw Data'!E1060&gt;3, 'Raw Data'!M1060, 0)</f>
        <v/>
      </c>
      <c r="N1065">
        <f>IF(ISBLANK('Raw Data'!D1060),0,IF(AND('Raw Data'!E1060&gt;'Raw Data'!D1060,'Raw Data'!E1060-'Raw Data'!D1060&gt;0,'Raw Data'!E1060-'Raw Data'!D1060&lt;4),'Raw Data'!L1060, 0))</f>
        <v/>
      </c>
      <c r="O1065">
        <f>IF(ISBLANK('Raw Data'!D1060),0,IF(AND('Raw Data'!E1060&gt;'Raw Data'!D1060,'Raw Data'!E1060-'Raw Data'!D1060&gt;0,'Raw Data'!D1060-'Raw Data'!E1060&lt;4),'Raw Data'!K1060, 0))</f>
        <v/>
      </c>
      <c r="P1065">
        <f>IF('Raw Data'!E1060-'Raw Data'!D1060&gt;3, 'Raw Data'!N1060, IF('Raw Data'!D1060-'Raw Data'!E1060&gt;3, 'Raw Data'!M1060, 0))</f>
        <v/>
      </c>
      <c r="Q1065">
        <f>IF(ISBLANK('Raw Data'!E1060),0,IF(AND('Raw Data'!E1060-'Raw Data'!D1060&lt;4,'Raw Data'!E1060-'Raw Data'!D1060&gt;0),'Raw Data'!L1060,IF(AND('Raw Data'!D1060&gt;'Raw Data'!E1060,'Raw Data'!D1060-'Raw Data'!E1060&gt;0),'Raw Data'!K1060,0)))</f>
        <v/>
      </c>
      <c r="R1065">
        <f>IF(ISBLANK('Raw Data'!K1060),0,IFERROR(IF(MATCH(SMALL('Raw Data'!K1060:N1060,1),L1065:O1065,0),SMALL('Raw Data'!K1060:N1060,1)),0))</f>
        <v/>
      </c>
      <c r="S1065">
        <f>IF(ISBLANK('Raw Data'!K1060),0,IFERROR(IF(MATCH(SMALL('Raw Data'!K1060:N1060,2),L1065:O1065,0),SMALL('Raw Data'!K1060:N1060,2)),0))</f>
        <v/>
      </c>
      <c r="T1065">
        <f>IF(ISBLANK('Raw Data'!K1060),0,IFERROR(IF(MATCH(SMALL('Raw Data'!K1060:N1060,3),L1065:O1065,0),SMALL('Raw Data'!K1060:N1060,3)),0))</f>
        <v/>
      </c>
      <c r="U1065">
        <f>IF(ISBLANK('Raw Data'!K1060),0,IFERROR(IF(MATCH(SMALL('Raw Data'!K1060:N1060,4),L1065:O1065,0),SMALL('Raw Data'!K1060:N1060,4)),0))</f>
        <v/>
      </c>
      <c r="V1065">
        <f>IF(AND('Raw Data'!D1060&lt;3, 'Raw Data'!E1060&lt;3, 'Raw Data'!A1060&gt;0), 'Raw Data'!AF1060, 0)</f>
        <v/>
      </c>
      <c r="W1065">
        <f>IF(AND('Raw Data'!D1060&lt;4, 'Raw Data'!E1060&lt;4, 'Raw Data'!A1060&gt;0), 'Raw Data'!AI1060, 0)</f>
        <v/>
      </c>
      <c r="X1065">
        <f>IF(AND('Raw Data'!D1060&lt;5, 'Raw Data'!E1060&lt;5, 'Raw Data'!A1060&gt;0), 'Raw Data'!AL1060, 0)</f>
        <v/>
      </c>
      <c r="Y1065">
        <f>IF(AND('Raw Data'!D1060&lt;6, 'Raw Data'!E1060&lt;6, 'Raw Data'!A1060&gt;0), 'Raw Data'!AO1060, 0)</f>
        <v/>
      </c>
      <c r="Z1065">
        <f>IF(ISBLANK('Raw Data'!D1060), 0, IF('Raw Data'!D1060-'Raw Data'!E1060&gt;1, 'Raw Data'!AW1060, 0))</f>
        <v/>
      </c>
      <c r="AA1065">
        <f>IF(ISBLANK('Raw Data'!A1060), 0, IF(ABS('Raw Data'!D1060-'Raw Data'!E1060)&lt;2, 'Raw Data'!AX1060, 0))</f>
        <v/>
      </c>
      <c r="AB1065">
        <f>IF(ISBLANK('Raw Data'!D1060), 0, IF('Raw Data'!E1060-'Raw Data'!D1060&gt;1, 'Raw Data'!AY1060, 0))</f>
        <v/>
      </c>
      <c r="AC1065">
        <f>IF(ISBLANK('Raw Data'!D1060), 0, IF('Raw Data'!D1060-'Raw Data'!E1060&gt;2, 'Raw Data'!AZ1060, 0))</f>
        <v/>
      </c>
      <c r="AD1065">
        <f>IF(ISBLANK('Raw Data'!A1060), 0, IF(ABS('Raw Data'!D1060-'Raw Data'!E1060)&lt;3, 'Raw Data'!BA1060, 0))</f>
        <v/>
      </c>
      <c r="AE1065">
        <f>IF(ISBLANK('Raw Data'!D1060), 0, IF('Raw Data'!E1060-'Raw Data'!D1060&gt;2, 'Raw Data'!BB1060, 0))</f>
        <v/>
      </c>
      <c r="AF1065">
        <f>IF(ISBLANK('Raw Data'!D1060), 0, IF('Raw Data'!D1060-'Raw Data'!E1060&gt;3, 'Raw Data'!BC1060, 0))</f>
        <v/>
      </c>
      <c r="AG1065">
        <f>IF(ISBLANK('Raw Data'!A1060), 0, IF(ABS('Raw Data'!D1060-'Raw Data'!E1060)&lt;4, 'Raw Data'!BD1060, 0))</f>
        <v/>
      </c>
      <c r="AH1065">
        <f>IF(ISBLANK('Raw Data'!D1060), 0, IF('Raw Data'!E1060-'Raw Data'!D1060&gt;3, 'Raw Data'!BE1060, 0))</f>
        <v/>
      </c>
      <c r="AI1065">
        <f>IF(SUM('Raw Data'!D1060:E1060)&gt;'Raw Data'!F1060, 'Raw Data'!G1060, 0)</f>
        <v/>
      </c>
      <c r="AJ1065">
        <f>IF(ISBLANK('Raw Data'!D1060), 0, IF(SUM('Raw Data'!D1060:E1060)&lt;'Raw Data'!F1060, 'Raw Data'!H1060, 0))</f>
        <v/>
      </c>
      <c r="AK1065">
        <f>IF(ISBLANK('Raw Data'!A1060), 0, IF(AND('Raw Data'!D1060&lt;3, 'Raw Data'!E1060&lt;3, 'Raw Data'!F1060&lt;BB$2), 'Raw Data'!AF1060, 0))</f>
        <v/>
      </c>
      <c r="AL1065">
        <f>IF(ISBLANK('Raw Data'!A1060), 0, IF(AND('Raw Data'!D1060&lt;4, 'Raw Data'!E1060&lt;4, 'Raw Data'!F1060&lt;BB$2), 'Raw Data'!AI1060, 0))</f>
        <v/>
      </c>
      <c r="AM1065">
        <f>IF(ISBLANK('Raw Data'!A1060), 0, IF(AND('Raw Data'!D1060&lt;5, 'Raw Data'!E1060&lt;5, 'Raw Data'!F1060&lt;BB$2), 'Raw Data'!AL1060, 0))</f>
        <v/>
      </c>
      <c r="AN1065">
        <f>IF(ISBLANK('Raw Data'!A1060), 0, IF(AND('Raw Data'!D1060&lt;6, 'Raw Data'!E1060&lt;6, 'Raw Data'!F1060&lt;BB$2), 'Raw Data'!AO1060, 0))</f>
        <v/>
      </c>
      <c r="AO1065">
        <f>IF(ISBLANK('Raw Data'!A1060), 0, IF(AND('Raw Data'!I1060&lt;Analysis!$BC$2, 'Raw Data'!D1060-'Raw Data'!E1060&gt;1), 'Raw Data'!AW1060, IF(AND('Raw Data'!J1060&lt;Analysis!$BC$2, 'Raw Data'!E1060-'Raw Data'!D1060&gt;1), 'Raw Data'!AY1060, 0)))</f>
        <v/>
      </c>
      <c r="AP1065">
        <f>IF(ISBLANK('Raw Data'!A1060), 0, IF(AND('Raw Data'!I1060&lt;Analysis!$BC$2, 'Raw Data'!D1060-'Raw Data'!E1060&gt;2), 'Raw Data'!AZ1060, IF(AND('Raw Data'!J1060&lt;Analysis!$BC$2, 'Raw Data'!E1060-'Raw Data'!D1060&gt;2), 'Raw Data'!BB1060, 0)))</f>
        <v/>
      </c>
      <c r="AQ1065">
        <f>IF(ISBLANK('Raw Data'!A1060), 0, IF(AND('Raw Data'!I1060&lt;Analysis!$BC$2, 'Raw Data'!D1060-'Raw Data'!E1060&gt;3), 'Raw Data'!BC1060, IF(AND('Raw Data'!J1060&lt;Analysis!$BC$2, 'Raw Data'!E1060-'Raw Data'!D1060&gt;3), 'Raw Data'!BE1060, 0)))</f>
        <v/>
      </c>
      <c r="AR1065">
        <f>IF('Hidden Analysiss'!D1061=1,IF(ABS('Raw Data'!E1060-'Raw Data'!D1060)&lt;2,'Raw Data'!AX1060,0), 0)</f>
        <v/>
      </c>
      <c r="AS1065">
        <f>IF('Hidden Analysiss'!D1061=1,IF(ABS('Raw Data'!E1060-'Raw Data'!D1060)&lt;3,'Raw Data'!BA1060,0), 0)</f>
        <v/>
      </c>
      <c r="AT1065">
        <f>IF('Hidden Analysiss'!D1061=1,IF(ABS('Raw Data'!E1060-'Raw Data'!D1060)&lt;4,'Raw Data'!BD1060,0), 0)</f>
        <v/>
      </c>
      <c r="AU1065">
        <f>IF(AND('Hidden Analysiss'!E1061=1, ABS('Raw Data'!E1060-'Raw Data'!D1060)&lt;2), 'Raw Data'!AX1060, 0)</f>
        <v/>
      </c>
      <c r="AV1065">
        <f>IF(AND('Hidden Analysiss'!E1061=1, ABS('Raw Data'!E1060-'Raw Data'!D1060)&lt;3), 'Raw Data'!BA1060, 0)</f>
        <v/>
      </c>
      <c r="AW1065">
        <f>IF(AND('Hidden Analysiss'!E1061=1, ABS('Raw Data'!E1060-'Raw Data'!D1060)&lt;3), 'Raw Data'!BD1060, 0)</f>
        <v/>
      </c>
    </row>
    <row r="1066">
      <c r="A1066" s="1">
        <f>'Raw Data'!A1061</f>
        <v/>
      </c>
      <c r="B1066">
        <f>IF('Raw Data'!E1061&gt;'Raw Data'!D1061, 'Raw Data'!J1061, 0)</f>
        <v/>
      </c>
      <c r="C1066">
        <f>IF('Raw Data'!D1061&gt;'Raw Data'!E1061, 'Raw Data'!I1061, 0)</f>
        <v/>
      </c>
      <c r="D1066">
        <f>SUM(G1066:H1066)</f>
        <v/>
      </c>
      <c r="E1066">
        <f>IF(AND('Raw Data'!J1061&lt;'Raw Data'!I1061,'Raw Data'!E1061&gt;'Raw Data'!D1061,'Raw Data'!E1061-'Raw Data'!D1061&gt;3),'Raw Data'!N1061,IF(AND('Raw Data'!I1061&lt;'Raw Data'!J1061,'Raw Data'!D1061&gt;'Raw Data'!E1061,'Raw Data'!D1061-'Raw Data'!E1061&gt;3),'Raw Data'!M1061,0))</f>
        <v/>
      </c>
      <c r="F1066">
        <f>IF(AND('Raw Data'!J1061&lt;'Raw Data'!I1061,'Raw Data'!E1061&gt;'Raw Data'!D1061,'Raw Data'!E1061-'Raw Data'!D1061&lt;4),'Raw Data'!L1061,IF(AND('Raw Data'!I1061&lt;'Raw Data'!J1061,'Raw Data'!D1061&gt;'Raw Data'!E1061,'Raw Data'!D1061-'Raw Data'!E1061&lt;4),'Raw Data'!K1061,0))</f>
        <v/>
      </c>
      <c r="G1066">
        <f>IF(AND('Raw Data'!J1061&lt;'Raw Data'!I1061, 'Raw Data'!E1061&gt;'Raw Data'!D1061), 'Raw Data'!J1061, 0)</f>
        <v/>
      </c>
      <c r="H1066">
        <f>IF(AND('Raw Data'!J1061&gt;'Raw Data'!I1061, 'Raw Data'!E1061&lt;'Raw Data'!D1061), 'Raw Data'!I1061, 0)</f>
        <v/>
      </c>
      <c r="I1066">
        <f>SUM(J1066:K1066)</f>
        <v/>
      </c>
      <c r="J1066">
        <f>IF(AND('Raw Data'!J1061&gt;'Raw Data'!I1061, 'Raw Data'!E1061&gt;'Raw Data'!D1061), 'Raw Data'!J1061, 0)</f>
        <v/>
      </c>
      <c r="K1066">
        <f>IF(AND('Raw Data'!I1061&gt;'Raw Data'!J1061, 'Raw Data'!D1061&gt;'Raw Data'!E1061), 'Raw Data'!I1061, 0)</f>
        <v/>
      </c>
      <c r="L1066">
        <f>IF('Raw Data'!E1061-'Raw Data'!D1061&gt;3, 'Raw Data'!N1061, 0)</f>
        <v/>
      </c>
      <c r="M1066">
        <f>IF('Raw Data'!D1061-'Raw Data'!E1061&gt;3, 'Raw Data'!M1061, 0)</f>
        <v/>
      </c>
      <c r="N1066">
        <f>IF(ISBLANK('Raw Data'!D1061),0,IF(AND('Raw Data'!E1061&gt;'Raw Data'!D1061,'Raw Data'!E1061-'Raw Data'!D1061&gt;0,'Raw Data'!E1061-'Raw Data'!D1061&lt;4),'Raw Data'!L1061, 0))</f>
        <v/>
      </c>
      <c r="O1066">
        <f>IF(ISBLANK('Raw Data'!D1061),0,IF(AND('Raw Data'!E1061&gt;'Raw Data'!D1061,'Raw Data'!E1061-'Raw Data'!D1061&gt;0,'Raw Data'!D1061-'Raw Data'!E1061&lt;4),'Raw Data'!K1061, 0))</f>
        <v/>
      </c>
      <c r="P1066">
        <f>IF('Raw Data'!E1061-'Raw Data'!D1061&gt;3, 'Raw Data'!N1061, IF('Raw Data'!D1061-'Raw Data'!E1061&gt;3, 'Raw Data'!M1061, 0))</f>
        <v/>
      </c>
      <c r="Q1066">
        <f>IF(ISBLANK('Raw Data'!E1061),0,IF(AND('Raw Data'!E1061-'Raw Data'!D1061&lt;4,'Raw Data'!E1061-'Raw Data'!D1061&gt;0),'Raw Data'!L1061,IF(AND('Raw Data'!D1061&gt;'Raw Data'!E1061,'Raw Data'!D1061-'Raw Data'!E1061&gt;0),'Raw Data'!K1061,0)))</f>
        <v/>
      </c>
      <c r="R1066">
        <f>IF(ISBLANK('Raw Data'!K1061),0,IFERROR(IF(MATCH(SMALL('Raw Data'!K1061:N1061,1),L1066:O1066,0),SMALL('Raw Data'!K1061:N1061,1)),0))</f>
        <v/>
      </c>
      <c r="S1066">
        <f>IF(ISBLANK('Raw Data'!K1061),0,IFERROR(IF(MATCH(SMALL('Raw Data'!K1061:N1061,2),L1066:O1066,0),SMALL('Raw Data'!K1061:N1061,2)),0))</f>
        <v/>
      </c>
      <c r="T1066">
        <f>IF(ISBLANK('Raw Data'!K1061),0,IFERROR(IF(MATCH(SMALL('Raw Data'!K1061:N1061,3),L1066:O1066,0),SMALL('Raw Data'!K1061:N1061,3)),0))</f>
        <v/>
      </c>
      <c r="U1066">
        <f>IF(ISBLANK('Raw Data'!K1061),0,IFERROR(IF(MATCH(SMALL('Raw Data'!K1061:N1061,4),L1066:O1066,0),SMALL('Raw Data'!K1061:N1061,4)),0))</f>
        <v/>
      </c>
      <c r="V1066">
        <f>IF(AND('Raw Data'!D1061&lt;3, 'Raw Data'!E1061&lt;3, 'Raw Data'!A1061&gt;0), 'Raw Data'!AF1061, 0)</f>
        <v/>
      </c>
      <c r="W1066">
        <f>IF(AND('Raw Data'!D1061&lt;4, 'Raw Data'!E1061&lt;4, 'Raw Data'!A1061&gt;0), 'Raw Data'!AI1061, 0)</f>
        <v/>
      </c>
      <c r="X1066">
        <f>IF(AND('Raw Data'!D1061&lt;5, 'Raw Data'!E1061&lt;5, 'Raw Data'!A1061&gt;0), 'Raw Data'!AL1061, 0)</f>
        <v/>
      </c>
      <c r="Y1066">
        <f>IF(AND('Raw Data'!D1061&lt;6, 'Raw Data'!E1061&lt;6, 'Raw Data'!A1061&gt;0), 'Raw Data'!AO1061, 0)</f>
        <v/>
      </c>
      <c r="Z1066">
        <f>IF(ISBLANK('Raw Data'!D1061), 0, IF('Raw Data'!D1061-'Raw Data'!E1061&gt;1, 'Raw Data'!AW1061, 0))</f>
        <v/>
      </c>
      <c r="AA1066">
        <f>IF(ISBLANK('Raw Data'!A1061), 0, IF(ABS('Raw Data'!D1061-'Raw Data'!E1061)&lt;2, 'Raw Data'!AX1061, 0))</f>
        <v/>
      </c>
      <c r="AB1066">
        <f>IF(ISBLANK('Raw Data'!D1061), 0, IF('Raw Data'!E1061-'Raw Data'!D1061&gt;1, 'Raw Data'!AY1061, 0))</f>
        <v/>
      </c>
      <c r="AC1066">
        <f>IF(ISBLANK('Raw Data'!D1061), 0, IF('Raw Data'!D1061-'Raw Data'!E1061&gt;2, 'Raw Data'!AZ1061, 0))</f>
        <v/>
      </c>
      <c r="AD1066">
        <f>IF(ISBLANK('Raw Data'!A1061), 0, IF(ABS('Raw Data'!D1061-'Raw Data'!E1061)&lt;3, 'Raw Data'!BA1061, 0))</f>
        <v/>
      </c>
      <c r="AE1066">
        <f>IF(ISBLANK('Raw Data'!D1061), 0, IF('Raw Data'!E1061-'Raw Data'!D1061&gt;2, 'Raw Data'!BB1061, 0))</f>
        <v/>
      </c>
      <c r="AF1066">
        <f>IF(ISBLANK('Raw Data'!D1061), 0, IF('Raw Data'!D1061-'Raw Data'!E1061&gt;3, 'Raw Data'!BC1061, 0))</f>
        <v/>
      </c>
      <c r="AG1066">
        <f>IF(ISBLANK('Raw Data'!A1061), 0, IF(ABS('Raw Data'!D1061-'Raw Data'!E1061)&lt;4, 'Raw Data'!BD1061, 0))</f>
        <v/>
      </c>
      <c r="AH1066">
        <f>IF(ISBLANK('Raw Data'!D1061), 0, IF('Raw Data'!E1061-'Raw Data'!D1061&gt;3, 'Raw Data'!BE1061, 0))</f>
        <v/>
      </c>
      <c r="AI1066">
        <f>IF(SUM('Raw Data'!D1061:E1061)&gt;'Raw Data'!F1061, 'Raw Data'!G1061, 0)</f>
        <v/>
      </c>
      <c r="AJ1066">
        <f>IF(ISBLANK('Raw Data'!D1061), 0, IF(SUM('Raw Data'!D1061:E1061)&lt;'Raw Data'!F1061, 'Raw Data'!H1061, 0))</f>
        <v/>
      </c>
      <c r="AK1066">
        <f>IF(ISBLANK('Raw Data'!A1061), 0, IF(AND('Raw Data'!D1061&lt;3, 'Raw Data'!E1061&lt;3, 'Raw Data'!F1061&lt;BB$2), 'Raw Data'!AF1061, 0))</f>
        <v/>
      </c>
      <c r="AL1066">
        <f>IF(ISBLANK('Raw Data'!A1061), 0, IF(AND('Raw Data'!D1061&lt;4, 'Raw Data'!E1061&lt;4, 'Raw Data'!F1061&lt;BB$2), 'Raw Data'!AI1061, 0))</f>
        <v/>
      </c>
      <c r="AM1066">
        <f>IF(ISBLANK('Raw Data'!A1061), 0, IF(AND('Raw Data'!D1061&lt;5, 'Raw Data'!E1061&lt;5, 'Raw Data'!F1061&lt;BB$2), 'Raw Data'!AL1061, 0))</f>
        <v/>
      </c>
      <c r="AN1066">
        <f>IF(ISBLANK('Raw Data'!A1061), 0, IF(AND('Raw Data'!D1061&lt;6, 'Raw Data'!E1061&lt;6, 'Raw Data'!F1061&lt;BB$2), 'Raw Data'!AO1061, 0))</f>
        <v/>
      </c>
      <c r="AO1066">
        <f>IF(ISBLANK('Raw Data'!A1061), 0, IF(AND('Raw Data'!I1061&lt;Analysis!$BC$2, 'Raw Data'!D1061-'Raw Data'!E1061&gt;1), 'Raw Data'!AW1061, IF(AND('Raw Data'!J1061&lt;Analysis!$BC$2, 'Raw Data'!E1061-'Raw Data'!D1061&gt;1), 'Raw Data'!AY1061, 0)))</f>
        <v/>
      </c>
      <c r="AP1066">
        <f>IF(ISBLANK('Raw Data'!A1061), 0, IF(AND('Raw Data'!I1061&lt;Analysis!$BC$2, 'Raw Data'!D1061-'Raw Data'!E1061&gt;2), 'Raw Data'!AZ1061, IF(AND('Raw Data'!J1061&lt;Analysis!$BC$2, 'Raw Data'!E1061-'Raw Data'!D1061&gt;2), 'Raw Data'!BB1061, 0)))</f>
        <v/>
      </c>
      <c r="AQ1066">
        <f>IF(ISBLANK('Raw Data'!A1061), 0, IF(AND('Raw Data'!I1061&lt;Analysis!$BC$2, 'Raw Data'!D1061-'Raw Data'!E1061&gt;3), 'Raw Data'!BC1061, IF(AND('Raw Data'!J1061&lt;Analysis!$BC$2, 'Raw Data'!E1061-'Raw Data'!D1061&gt;3), 'Raw Data'!BE1061, 0)))</f>
        <v/>
      </c>
      <c r="AR1066">
        <f>IF('Hidden Analysiss'!D1062=1,IF(ABS('Raw Data'!E1061-'Raw Data'!D1061)&lt;2,'Raw Data'!AX1061,0), 0)</f>
        <v/>
      </c>
      <c r="AS1066">
        <f>IF('Hidden Analysiss'!D1062=1,IF(ABS('Raw Data'!E1061-'Raw Data'!D1061)&lt;3,'Raw Data'!BA1061,0), 0)</f>
        <v/>
      </c>
      <c r="AT1066">
        <f>IF('Hidden Analysiss'!D1062=1,IF(ABS('Raw Data'!E1061-'Raw Data'!D1061)&lt;4,'Raw Data'!BD1061,0), 0)</f>
        <v/>
      </c>
      <c r="AU1066">
        <f>IF(AND('Hidden Analysiss'!E1062=1, ABS('Raw Data'!E1061-'Raw Data'!D1061)&lt;2), 'Raw Data'!AX1061, 0)</f>
        <v/>
      </c>
      <c r="AV1066">
        <f>IF(AND('Hidden Analysiss'!E1062=1, ABS('Raw Data'!E1061-'Raw Data'!D1061)&lt;3), 'Raw Data'!BA1061, 0)</f>
        <v/>
      </c>
      <c r="AW1066">
        <f>IF(AND('Hidden Analysiss'!E1062=1, ABS('Raw Data'!E1061-'Raw Data'!D1061)&lt;3), 'Raw Data'!BD1061, 0)</f>
        <v/>
      </c>
    </row>
    <row r="1067">
      <c r="A1067" s="1">
        <f>'Raw Data'!A1062</f>
        <v/>
      </c>
      <c r="B1067">
        <f>IF('Raw Data'!E1062&gt;'Raw Data'!D1062, 'Raw Data'!J1062, 0)</f>
        <v/>
      </c>
      <c r="C1067">
        <f>IF('Raw Data'!D1062&gt;'Raw Data'!E1062, 'Raw Data'!I1062, 0)</f>
        <v/>
      </c>
      <c r="D1067">
        <f>SUM(G1067:H1067)</f>
        <v/>
      </c>
      <c r="E1067">
        <f>IF(AND('Raw Data'!J1062&lt;'Raw Data'!I1062,'Raw Data'!E1062&gt;'Raw Data'!D1062,'Raw Data'!E1062-'Raw Data'!D1062&gt;3),'Raw Data'!N1062,IF(AND('Raw Data'!I1062&lt;'Raw Data'!J1062,'Raw Data'!D1062&gt;'Raw Data'!E1062,'Raw Data'!D1062-'Raw Data'!E1062&gt;3),'Raw Data'!M1062,0))</f>
        <v/>
      </c>
      <c r="F1067">
        <f>IF(AND('Raw Data'!J1062&lt;'Raw Data'!I1062,'Raw Data'!E1062&gt;'Raw Data'!D1062,'Raw Data'!E1062-'Raw Data'!D1062&lt;4),'Raw Data'!L1062,IF(AND('Raw Data'!I1062&lt;'Raw Data'!J1062,'Raw Data'!D1062&gt;'Raw Data'!E1062,'Raw Data'!D1062-'Raw Data'!E1062&lt;4),'Raw Data'!K1062,0))</f>
        <v/>
      </c>
      <c r="G1067">
        <f>IF(AND('Raw Data'!J1062&lt;'Raw Data'!I1062, 'Raw Data'!E1062&gt;'Raw Data'!D1062), 'Raw Data'!J1062, 0)</f>
        <v/>
      </c>
      <c r="H1067">
        <f>IF(AND('Raw Data'!J1062&gt;'Raw Data'!I1062, 'Raw Data'!E1062&lt;'Raw Data'!D1062), 'Raw Data'!I1062, 0)</f>
        <v/>
      </c>
      <c r="I1067">
        <f>SUM(J1067:K1067)</f>
        <v/>
      </c>
      <c r="J1067">
        <f>IF(AND('Raw Data'!J1062&gt;'Raw Data'!I1062, 'Raw Data'!E1062&gt;'Raw Data'!D1062), 'Raw Data'!J1062, 0)</f>
        <v/>
      </c>
      <c r="K1067">
        <f>IF(AND('Raw Data'!I1062&gt;'Raw Data'!J1062, 'Raw Data'!D1062&gt;'Raw Data'!E1062), 'Raw Data'!I1062, 0)</f>
        <v/>
      </c>
      <c r="L1067">
        <f>IF('Raw Data'!E1062-'Raw Data'!D1062&gt;3, 'Raw Data'!N1062, 0)</f>
        <v/>
      </c>
      <c r="M1067">
        <f>IF('Raw Data'!D1062-'Raw Data'!E1062&gt;3, 'Raw Data'!M1062, 0)</f>
        <v/>
      </c>
      <c r="N1067">
        <f>IF(ISBLANK('Raw Data'!D1062),0,IF(AND('Raw Data'!E1062&gt;'Raw Data'!D1062,'Raw Data'!E1062-'Raw Data'!D1062&gt;0,'Raw Data'!E1062-'Raw Data'!D1062&lt;4),'Raw Data'!L1062, 0))</f>
        <v/>
      </c>
      <c r="O1067">
        <f>IF(ISBLANK('Raw Data'!D1062),0,IF(AND('Raw Data'!E1062&gt;'Raw Data'!D1062,'Raw Data'!E1062-'Raw Data'!D1062&gt;0,'Raw Data'!D1062-'Raw Data'!E1062&lt;4),'Raw Data'!K1062, 0))</f>
        <v/>
      </c>
      <c r="P1067">
        <f>IF('Raw Data'!E1062-'Raw Data'!D1062&gt;3, 'Raw Data'!N1062, IF('Raw Data'!D1062-'Raw Data'!E1062&gt;3, 'Raw Data'!M1062, 0))</f>
        <v/>
      </c>
      <c r="Q1067">
        <f>IF(ISBLANK('Raw Data'!E1062),0,IF(AND('Raw Data'!E1062-'Raw Data'!D1062&lt;4,'Raw Data'!E1062-'Raw Data'!D1062&gt;0),'Raw Data'!L1062,IF(AND('Raw Data'!D1062&gt;'Raw Data'!E1062,'Raw Data'!D1062-'Raw Data'!E1062&gt;0),'Raw Data'!K1062,0)))</f>
        <v/>
      </c>
      <c r="R1067">
        <f>IF(ISBLANK('Raw Data'!K1062),0,IFERROR(IF(MATCH(SMALL('Raw Data'!K1062:N1062,1),L1067:O1067,0),SMALL('Raw Data'!K1062:N1062,1)),0))</f>
        <v/>
      </c>
      <c r="S1067">
        <f>IF(ISBLANK('Raw Data'!K1062),0,IFERROR(IF(MATCH(SMALL('Raw Data'!K1062:N1062,2),L1067:O1067,0),SMALL('Raw Data'!K1062:N1062,2)),0))</f>
        <v/>
      </c>
      <c r="T1067">
        <f>IF(ISBLANK('Raw Data'!K1062),0,IFERROR(IF(MATCH(SMALL('Raw Data'!K1062:N1062,3),L1067:O1067,0),SMALL('Raw Data'!K1062:N1062,3)),0))</f>
        <v/>
      </c>
      <c r="U1067">
        <f>IF(ISBLANK('Raw Data'!K1062),0,IFERROR(IF(MATCH(SMALL('Raw Data'!K1062:N1062,4),L1067:O1067,0),SMALL('Raw Data'!K1062:N1062,4)),0))</f>
        <v/>
      </c>
      <c r="V1067">
        <f>IF(AND('Raw Data'!D1062&lt;3, 'Raw Data'!E1062&lt;3, 'Raw Data'!A1062&gt;0), 'Raw Data'!AF1062, 0)</f>
        <v/>
      </c>
      <c r="W1067">
        <f>IF(AND('Raw Data'!D1062&lt;4, 'Raw Data'!E1062&lt;4, 'Raw Data'!A1062&gt;0), 'Raw Data'!AI1062, 0)</f>
        <v/>
      </c>
      <c r="X1067">
        <f>IF(AND('Raw Data'!D1062&lt;5, 'Raw Data'!E1062&lt;5, 'Raw Data'!A1062&gt;0), 'Raw Data'!AL1062, 0)</f>
        <v/>
      </c>
      <c r="Y1067">
        <f>IF(AND('Raw Data'!D1062&lt;6, 'Raw Data'!E1062&lt;6, 'Raw Data'!A1062&gt;0), 'Raw Data'!AO1062, 0)</f>
        <v/>
      </c>
      <c r="Z1067">
        <f>IF(ISBLANK('Raw Data'!D1062), 0, IF('Raw Data'!D1062-'Raw Data'!E1062&gt;1, 'Raw Data'!AW1062, 0))</f>
        <v/>
      </c>
      <c r="AA1067">
        <f>IF(ISBLANK('Raw Data'!A1062), 0, IF(ABS('Raw Data'!D1062-'Raw Data'!E1062)&lt;2, 'Raw Data'!AX1062, 0))</f>
        <v/>
      </c>
      <c r="AB1067">
        <f>IF(ISBLANK('Raw Data'!D1062), 0, IF('Raw Data'!E1062-'Raw Data'!D1062&gt;1, 'Raw Data'!AY1062, 0))</f>
        <v/>
      </c>
      <c r="AC1067">
        <f>IF(ISBLANK('Raw Data'!D1062), 0, IF('Raw Data'!D1062-'Raw Data'!E1062&gt;2, 'Raw Data'!AZ1062, 0))</f>
        <v/>
      </c>
      <c r="AD1067">
        <f>IF(ISBLANK('Raw Data'!A1062), 0, IF(ABS('Raw Data'!D1062-'Raw Data'!E1062)&lt;3, 'Raw Data'!BA1062, 0))</f>
        <v/>
      </c>
      <c r="AE1067">
        <f>IF(ISBLANK('Raw Data'!D1062), 0, IF('Raw Data'!E1062-'Raw Data'!D1062&gt;2, 'Raw Data'!BB1062, 0))</f>
        <v/>
      </c>
      <c r="AF1067">
        <f>IF(ISBLANK('Raw Data'!D1062), 0, IF('Raw Data'!D1062-'Raw Data'!E1062&gt;3, 'Raw Data'!BC1062, 0))</f>
        <v/>
      </c>
      <c r="AG1067">
        <f>IF(ISBLANK('Raw Data'!A1062), 0, IF(ABS('Raw Data'!D1062-'Raw Data'!E1062)&lt;4, 'Raw Data'!BD1062, 0))</f>
        <v/>
      </c>
      <c r="AH1067">
        <f>IF(ISBLANK('Raw Data'!D1062), 0, IF('Raw Data'!E1062-'Raw Data'!D1062&gt;3, 'Raw Data'!BE1062, 0))</f>
        <v/>
      </c>
      <c r="AI1067">
        <f>IF(SUM('Raw Data'!D1062:E1062)&gt;'Raw Data'!F1062, 'Raw Data'!G1062, 0)</f>
        <v/>
      </c>
      <c r="AJ1067">
        <f>IF(ISBLANK('Raw Data'!D1062), 0, IF(SUM('Raw Data'!D1062:E1062)&lt;'Raw Data'!F1062, 'Raw Data'!H1062, 0))</f>
        <v/>
      </c>
      <c r="AK1067">
        <f>IF(ISBLANK('Raw Data'!A1062), 0, IF(AND('Raw Data'!D1062&lt;3, 'Raw Data'!E1062&lt;3, 'Raw Data'!F1062&lt;BB$2), 'Raw Data'!AF1062, 0))</f>
        <v/>
      </c>
      <c r="AL1067">
        <f>IF(ISBLANK('Raw Data'!A1062), 0, IF(AND('Raw Data'!D1062&lt;4, 'Raw Data'!E1062&lt;4, 'Raw Data'!F1062&lt;BB$2), 'Raw Data'!AI1062, 0))</f>
        <v/>
      </c>
      <c r="AM1067">
        <f>IF(ISBLANK('Raw Data'!A1062), 0, IF(AND('Raw Data'!D1062&lt;5, 'Raw Data'!E1062&lt;5, 'Raw Data'!F1062&lt;BB$2), 'Raw Data'!AL1062, 0))</f>
        <v/>
      </c>
      <c r="AN1067">
        <f>IF(ISBLANK('Raw Data'!A1062), 0, IF(AND('Raw Data'!D1062&lt;6, 'Raw Data'!E1062&lt;6, 'Raw Data'!F1062&lt;BB$2), 'Raw Data'!AO1062, 0))</f>
        <v/>
      </c>
      <c r="AO1067">
        <f>IF(ISBLANK('Raw Data'!A1062), 0, IF(AND('Raw Data'!I1062&lt;Analysis!$BC$2, 'Raw Data'!D1062-'Raw Data'!E1062&gt;1), 'Raw Data'!AW1062, IF(AND('Raw Data'!J1062&lt;Analysis!$BC$2, 'Raw Data'!E1062-'Raw Data'!D1062&gt;1), 'Raw Data'!AY1062, 0)))</f>
        <v/>
      </c>
      <c r="AP1067">
        <f>IF(ISBLANK('Raw Data'!A1062), 0, IF(AND('Raw Data'!I1062&lt;Analysis!$BC$2, 'Raw Data'!D1062-'Raw Data'!E1062&gt;2), 'Raw Data'!AZ1062, IF(AND('Raw Data'!J1062&lt;Analysis!$BC$2, 'Raw Data'!E1062-'Raw Data'!D1062&gt;2), 'Raw Data'!BB1062, 0)))</f>
        <v/>
      </c>
      <c r="AQ1067">
        <f>IF(ISBLANK('Raw Data'!A1062), 0, IF(AND('Raw Data'!I1062&lt;Analysis!$BC$2, 'Raw Data'!D1062-'Raw Data'!E1062&gt;3), 'Raw Data'!BC1062, IF(AND('Raw Data'!J1062&lt;Analysis!$BC$2, 'Raw Data'!E1062-'Raw Data'!D1062&gt;3), 'Raw Data'!BE1062, 0)))</f>
        <v/>
      </c>
      <c r="AR1067">
        <f>IF('Hidden Analysiss'!D1063=1,IF(ABS('Raw Data'!E1062-'Raw Data'!D1062)&lt;2,'Raw Data'!AX1062,0), 0)</f>
        <v/>
      </c>
      <c r="AS1067">
        <f>IF('Hidden Analysiss'!D1063=1,IF(ABS('Raw Data'!E1062-'Raw Data'!D1062)&lt;3,'Raw Data'!BA1062,0), 0)</f>
        <v/>
      </c>
      <c r="AT1067">
        <f>IF('Hidden Analysiss'!D1063=1,IF(ABS('Raw Data'!E1062-'Raw Data'!D1062)&lt;4,'Raw Data'!BD1062,0), 0)</f>
        <v/>
      </c>
      <c r="AU1067">
        <f>IF(AND('Hidden Analysiss'!E1063=1, ABS('Raw Data'!E1062-'Raw Data'!D1062)&lt;2), 'Raw Data'!AX1062, 0)</f>
        <v/>
      </c>
      <c r="AV1067">
        <f>IF(AND('Hidden Analysiss'!E1063=1, ABS('Raw Data'!E1062-'Raw Data'!D1062)&lt;3), 'Raw Data'!BA1062, 0)</f>
        <v/>
      </c>
      <c r="AW1067">
        <f>IF(AND('Hidden Analysiss'!E1063=1, ABS('Raw Data'!E1062-'Raw Data'!D1062)&lt;3), 'Raw Data'!BD1062, 0)</f>
        <v/>
      </c>
    </row>
    <row r="1068">
      <c r="A1068" s="1">
        <f>'Raw Data'!A1063</f>
        <v/>
      </c>
      <c r="B1068">
        <f>IF('Raw Data'!E1063&gt;'Raw Data'!D1063, 'Raw Data'!J1063, 0)</f>
        <v/>
      </c>
      <c r="C1068">
        <f>IF('Raw Data'!D1063&gt;'Raw Data'!E1063, 'Raw Data'!I1063, 0)</f>
        <v/>
      </c>
      <c r="D1068">
        <f>SUM(G1068:H1068)</f>
        <v/>
      </c>
      <c r="E1068">
        <f>IF(AND('Raw Data'!J1063&lt;'Raw Data'!I1063,'Raw Data'!E1063&gt;'Raw Data'!D1063,'Raw Data'!E1063-'Raw Data'!D1063&gt;3),'Raw Data'!N1063,IF(AND('Raw Data'!I1063&lt;'Raw Data'!J1063,'Raw Data'!D1063&gt;'Raw Data'!E1063,'Raw Data'!D1063-'Raw Data'!E1063&gt;3),'Raw Data'!M1063,0))</f>
        <v/>
      </c>
      <c r="F1068">
        <f>IF(AND('Raw Data'!J1063&lt;'Raw Data'!I1063,'Raw Data'!E1063&gt;'Raw Data'!D1063,'Raw Data'!E1063-'Raw Data'!D1063&lt;4),'Raw Data'!L1063,IF(AND('Raw Data'!I1063&lt;'Raw Data'!J1063,'Raw Data'!D1063&gt;'Raw Data'!E1063,'Raw Data'!D1063-'Raw Data'!E1063&lt;4),'Raw Data'!K1063,0))</f>
        <v/>
      </c>
      <c r="G1068">
        <f>IF(AND('Raw Data'!J1063&lt;'Raw Data'!I1063, 'Raw Data'!E1063&gt;'Raw Data'!D1063), 'Raw Data'!J1063, 0)</f>
        <v/>
      </c>
      <c r="H1068">
        <f>IF(AND('Raw Data'!J1063&gt;'Raw Data'!I1063, 'Raw Data'!E1063&lt;'Raw Data'!D1063), 'Raw Data'!I1063, 0)</f>
        <v/>
      </c>
      <c r="I1068">
        <f>SUM(J1068:K1068)</f>
        <v/>
      </c>
      <c r="J1068">
        <f>IF(AND('Raw Data'!J1063&gt;'Raw Data'!I1063, 'Raw Data'!E1063&gt;'Raw Data'!D1063), 'Raw Data'!J1063, 0)</f>
        <v/>
      </c>
      <c r="K1068">
        <f>IF(AND('Raw Data'!I1063&gt;'Raw Data'!J1063, 'Raw Data'!D1063&gt;'Raw Data'!E1063), 'Raw Data'!I1063, 0)</f>
        <v/>
      </c>
      <c r="L1068">
        <f>IF('Raw Data'!E1063-'Raw Data'!D1063&gt;3, 'Raw Data'!N1063, 0)</f>
        <v/>
      </c>
      <c r="M1068">
        <f>IF('Raw Data'!D1063-'Raw Data'!E1063&gt;3, 'Raw Data'!M1063, 0)</f>
        <v/>
      </c>
      <c r="N1068">
        <f>IF(ISBLANK('Raw Data'!D1063),0,IF(AND('Raw Data'!E1063&gt;'Raw Data'!D1063,'Raw Data'!E1063-'Raw Data'!D1063&gt;0,'Raw Data'!E1063-'Raw Data'!D1063&lt;4),'Raw Data'!L1063, 0))</f>
        <v/>
      </c>
      <c r="O1068">
        <f>IF(ISBLANK('Raw Data'!D1063),0,IF(AND('Raw Data'!E1063&gt;'Raw Data'!D1063,'Raw Data'!E1063-'Raw Data'!D1063&gt;0,'Raw Data'!D1063-'Raw Data'!E1063&lt;4),'Raw Data'!K1063, 0))</f>
        <v/>
      </c>
      <c r="P1068">
        <f>IF('Raw Data'!E1063-'Raw Data'!D1063&gt;3, 'Raw Data'!N1063, IF('Raw Data'!D1063-'Raw Data'!E1063&gt;3, 'Raw Data'!M1063, 0))</f>
        <v/>
      </c>
      <c r="Q1068">
        <f>IF(ISBLANK('Raw Data'!E1063),0,IF(AND('Raw Data'!E1063-'Raw Data'!D1063&lt;4,'Raw Data'!E1063-'Raw Data'!D1063&gt;0),'Raw Data'!L1063,IF(AND('Raw Data'!D1063&gt;'Raw Data'!E1063,'Raw Data'!D1063-'Raw Data'!E1063&gt;0),'Raw Data'!K1063,0)))</f>
        <v/>
      </c>
      <c r="R1068">
        <f>IF(ISBLANK('Raw Data'!K1063),0,IFERROR(IF(MATCH(SMALL('Raw Data'!K1063:N1063,1),L1068:O1068,0),SMALL('Raw Data'!K1063:N1063,1)),0))</f>
        <v/>
      </c>
      <c r="S1068">
        <f>IF(ISBLANK('Raw Data'!K1063),0,IFERROR(IF(MATCH(SMALL('Raw Data'!K1063:N1063,2),L1068:O1068,0),SMALL('Raw Data'!K1063:N1063,2)),0))</f>
        <v/>
      </c>
      <c r="T1068">
        <f>IF(ISBLANK('Raw Data'!K1063),0,IFERROR(IF(MATCH(SMALL('Raw Data'!K1063:N1063,3),L1068:O1068,0),SMALL('Raw Data'!K1063:N1063,3)),0))</f>
        <v/>
      </c>
      <c r="U1068">
        <f>IF(ISBLANK('Raw Data'!K1063),0,IFERROR(IF(MATCH(SMALL('Raw Data'!K1063:N1063,4),L1068:O1068,0),SMALL('Raw Data'!K1063:N1063,4)),0))</f>
        <v/>
      </c>
      <c r="V1068">
        <f>IF(AND('Raw Data'!D1063&lt;3, 'Raw Data'!E1063&lt;3, 'Raw Data'!A1063&gt;0), 'Raw Data'!AF1063, 0)</f>
        <v/>
      </c>
      <c r="W1068">
        <f>IF(AND('Raw Data'!D1063&lt;4, 'Raw Data'!E1063&lt;4, 'Raw Data'!A1063&gt;0), 'Raw Data'!AI1063, 0)</f>
        <v/>
      </c>
      <c r="X1068">
        <f>IF(AND('Raw Data'!D1063&lt;5, 'Raw Data'!E1063&lt;5, 'Raw Data'!A1063&gt;0), 'Raw Data'!AL1063, 0)</f>
        <v/>
      </c>
      <c r="Y1068">
        <f>IF(AND('Raw Data'!D1063&lt;6, 'Raw Data'!E1063&lt;6, 'Raw Data'!A1063&gt;0), 'Raw Data'!AO1063, 0)</f>
        <v/>
      </c>
      <c r="Z1068">
        <f>IF(ISBLANK('Raw Data'!D1063), 0, IF('Raw Data'!D1063-'Raw Data'!E1063&gt;1, 'Raw Data'!AW1063, 0))</f>
        <v/>
      </c>
      <c r="AA1068">
        <f>IF(ISBLANK('Raw Data'!A1063), 0, IF(ABS('Raw Data'!D1063-'Raw Data'!E1063)&lt;2, 'Raw Data'!AX1063, 0))</f>
        <v/>
      </c>
      <c r="AB1068">
        <f>IF(ISBLANK('Raw Data'!D1063), 0, IF('Raw Data'!E1063-'Raw Data'!D1063&gt;1, 'Raw Data'!AY1063, 0))</f>
        <v/>
      </c>
      <c r="AC1068">
        <f>IF(ISBLANK('Raw Data'!D1063), 0, IF('Raw Data'!D1063-'Raw Data'!E1063&gt;2, 'Raw Data'!AZ1063, 0))</f>
        <v/>
      </c>
      <c r="AD1068">
        <f>IF(ISBLANK('Raw Data'!A1063), 0, IF(ABS('Raw Data'!D1063-'Raw Data'!E1063)&lt;3, 'Raw Data'!BA1063, 0))</f>
        <v/>
      </c>
      <c r="AE1068">
        <f>IF(ISBLANK('Raw Data'!D1063), 0, IF('Raw Data'!E1063-'Raw Data'!D1063&gt;2, 'Raw Data'!BB1063, 0))</f>
        <v/>
      </c>
      <c r="AF1068">
        <f>IF(ISBLANK('Raw Data'!D1063), 0, IF('Raw Data'!D1063-'Raw Data'!E1063&gt;3, 'Raw Data'!BC1063, 0))</f>
        <v/>
      </c>
      <c r="AG1068">
        <f>IF(ISBLANK('Raw Data'!A1063), 0, IF(ABS('Raw Data'!D1063-'Raw Data'!E1063)&lt;4, 'Raw Data'!BD1063, 0))</f>
        <v/>
      </c>
      <c r="AH1068">
        <f>IF(ISBLANK('Raw Data'!D1063), 0, IF('Raw Data'!E1063-'Raw Data'!D1063&gt;3, 'Raw Data'!BE1063, 0))</f>
        <v/>
      </c>
      <c r="AI1068">
        <f>IF(SUM('Raw Data'!D1063:E1063)&gt;'Raw Data'!F1063, 'Raw Data'!G1063, 0)</f>
        <v/>
      </c>
      <c r="AJ1068">
        <f>IF(ISBLANK('Raw Data'!D1063), 0, IF(SUM('Raw Data'!D1063:E1063)&lt;'Raw Data'!F1063, 'Raw Data'!H1063, 0))</f>
        <v/>
      </c>
      <c r="AK1068">
        <f>IF(ISBLANK('Raw Data'!A1063), 0, IF(AND('Raw Data'!D1063&lt;3, 'Raw Data'!E1063&lt;3, 'Raw Data'!F1063&lt;BB$2), 'Raw Data'!AF1063, 0))</f>
        <v/>
      </c>
      <c r="AL1068">
        <f>IF(ISBLANK('Raw Data'!A1063), 0, IF(AND('Raw Data'!D1063&lt;4, 'Raw Data'!E1063&lt;4, 'Raw Data'!F1063&lt;BB$2), 'Raw Data'!AI1063, 0))</f>
        <v/>
      </c>
      <c r="AM1068">
        <f>IF(ISBLANK('Raw Data'!A1063), 0, IF(AND('Raw Data'!D1063&lt;5, 'Raw Data'!E1063&lt;5, 'Raw Data'!F1063&lt;BB$2), 'Raw Data'!AL1063, 0))</f>
        <v/>
      </c>
      <c r="AN1068">
        <f>IF(ISBLANK('Raw Data'!A1063), 0, IF(AND('Raw Data'!D1063&lt;6, 'Raw Data'!E1063&lt;6, 'Raw Data'!F1063&lt;BB$2), 'Raw Data'!AO1063, 0))</f>
        <v/>
      </c>
      <c r="AO1068">
        <f>IF(ISBLANK('Raw Data'!A1063), 0, IF(AND('Raw Data'!I1063&lt;Analysis!$BC$2, 'Raw Data'!D1063-'Raw Data'!E1063&gt;1), 'Raw Data'!AW1063, IF(AND('Raw Data'!J1063&lt;Analysis!$BC$2, 'Raw Data'!E1063-'Raw Data'!D1063&gt;1), 'Raw Data'!AY1063, 0)))</f>
        <v/>
      </c>
      <c r="AP1068">
        <f>IF(ISBLANK('Raw Data'!A1063), 0, IF(AND('Raw Data'!I1063&lt;Analysis!$BC$2, 'Raw Data'!D1063-'Raw Data'!E1063&gt;2), 'Raw Data'!AZ1063, IF(AND('Raw Data'!J1063&lt;Analysis!$BC$2, 'Raw Data'!E1063-'Raw Data'!D1063&gt;2), 'Raw Data'!BB1063, 0)))</f>
        <v/>
      </c>
      <c r="AQ1068">
        <f>IF(ISBLANK('Raw Data'!A1063), 0, IF(AND('Raw Data'!I1063&lt;Analysis!$BC$2, 'Raw Data'!D1063-'Raw Data'!E1063&gt;3), 'Raw Data'!BC1063, IF(AND('Raw Data'!J1063&lt;Analysis!$BC$2, 'Raw Data'!E1063-'Raw Data'!D1063&gt;3), 'Raw Data'!BE1063, 0)))</f>
        <v/>
      </c>
      <c r="AR1068">
        <f>IF('Hidden Analysiss'!D1064=1,IF(ABS('Raw Data'!E1063-'Raw Data'!D1063)&lt;2,'Raw Data'!AX1063,0), 0)</f>
        <v/>
      </c>
      <c r="AS1068">
        <f>IF('Hidden Analysiss'!D1064=1,IF(ABS('Raw Data'!E1063-'Raw Data'!D1063)&lt;3,'Raw Data'!BA1063,0), 0)</f>
        <v/>
      </c>
      <c r="AT1068">
        <f>IF('Hidden Analysiss'!D1064=1,IF(ABS('Raw Data'!E1063-'Raw Data'!D1063)&lt;4,'Raw Data'!BD1063,0), 0)</f>
        <v/>
      </c>
      <c r="AU1068">
        <f>IF(AND('Hidden Analysiss'!E1064=1, ABS('Raw Data'!E1063-'Raw Data'!D1063)&lt;2), 'Raw Data'!AX1063, 0)</f>
        <v/>
      </c>
      <c r="AV1068">
        <f>IF(AND('Hidden Analysiss'!E1064=1, ABS('Raw Data'!E1063-'Raw Data'!D1063)&lt;3), 'Raw Data'!BA1063, 0)</f>
        <v/>
      </c>
      <c r="AW1068">
        <f>IF(AND('Hidden Analysiss'!E1064=1, ABS('Raw Data'!E1063-'Raw Data'!D1063)&lt;3), 'Raw Data'!BD1063, 0)</f>
        <v/>
      </c>
    </row>
    <row r="1069">
      <c r="A1069" s="1">
        <f>'Raw Data'!A1064</f>
        <v/>
      </c>
      <c r="B1069">
        <f>IF('Raw Data'!E1064&gt;'Raw Data'!D1064, 'Raw Data'!J1064, 0)</f>
        <v/>
      </c>
      <c r="C1069">
        <f>IF('Raw Data'!D1064&gt;'Raw Data'!E1064, 'Raw Data'!I1064, 0)</f>
        <v/>
      </c>
      <c r="D1069">
        <f>SUM(G1069:H1069)</f>
        <v/>
      </c>
      <c r="E1069">
        <f>IF(AND('Raw Data'!J1064&lt;'Raw Data'!I1064,'Raw Data'!E1064&gt;'Raw Data'!D1064,'Raw Data'!E1064-'Raw Data'!D1064&gt;3),'Raw Data'!N1064,IF(AND('Raw Data'!I1064&lt;'Raw Data'!J1064,'Raw Data'!D1064&gt;'Raw Data'!E1064,'Raw Data'!D1064-'Raw Data'!E1064&gt;3),'Raw Data'!M1064,0))</f>
        <v/>
      </c>
      <c r="F1069">
        <f>IF(AND('Raw Data'!J1064&lt;'Raw Data'!I1064,'Raw Data'!E1064&gt;'Raw Data'!D1064,'Raw Data'!E1064-'Raw Data'!D1064&lt;4),'Raw Data'!L1064,IF(AND('Raw Data'!I1064&lt;'Raw Data'!J1064,'Raw Data'!D1064&gt;'Raw Data'!E1064,'Raw Data'!D1064-'Raw Data'!E1064&lt;4),'Raw Data'!K1064,0))</f>
        <v/>
      </c>
      <c r="G1069">
        <f>IF(AND('Raw Data'!J1064&lt;'Raw Data'!I1064, 'Raw Data'!E1064&gt;'Raw Data'!D1064), 'Raw Data'!J1064, 0)</f>
        <v/>
      </c>
      <c r="H1069">
        <f>IF(AND('Raw Data'!J1064&gt;'Raw Data'!I1064, 'Raw Data'!E1064&lt;'Raw Data'!D1064), 'Raw Data'!I1064, 0)</f>
        <v/>
      </c>
      <c r="I1069">
        <f>SUM(J1069:K1069)</f>
        <v/>
      </c>
      <c r="J1069">
        <f>IF(AND('Raw Data'!J1064&gt;'Raw Data'!I1064, 'Raw Data'!E1064&gt;'Raw Data'!D1064), 'Raw Data'!J1064, 0)</f>
        <v/>
      </c>
      <c r="K1069">
        <f>IF(AND('Raw Data'!I1064&gt;'Raw Data'!J1064, 'Raw Data'!D1064&gt;'Raw Data'!E1064), 'Raw Data'!I1064, 0)</f>
        <v/>
      </c>
      <c r="L1069">
        <f>IF('Raw Data'!E1064-'Raw Data'!D1064&gt;3, 'Raw Data'!N1064, 0)</f>
        <v/>
      </c>
      <c r="M1069">
        <f>IF('Raw Data'!D1064-'Raw Data'!E1064&gt;3, 'Raw Data'!M1064, 0)</f>
        <v/>
      </c>
      <c r="N1069">
        <f>IF(ISBLANK('Raw Data'!D1064),0,IF(AND('Raw Data'!E1064&gt;'Raw Data'!D1064,'Raw Data'!E1064-'Raw Data'!D1064&gt;0,'Raw Data'!E1064-'Raw Data'!D1064&lt;4),'Raw Data'!L1064, 0))</f>
        <v/>
      </c>
      <c r="O1069">
        <f>IF(ISBLANK('Raw Data'!D1064),0,IF(AND('Raw Data'!E1064&gt;'Raw Data'!D1064,'Raw Data'!E1064-'Raw Data'!D1064&gt;0,'Raw Data'!D1064-'Raw Data'!E1064&lt;4),'Raw Data'!K1064, 0))</f>
        <v/>
      </c>
      <c r="P1069">
        <f>IF('Raw Data'!E1064-'Raw Data'!D1064&gt;3, 'Raw Data'!N1064, IF('Raw Data'!D1064-'Raw Data'!E1064&gt;3, 'Raw Data'!M1064, 0))</f>
        <v/>
      </c>
      <c r="Q1069">
        <f>IF(ISBLANK('Raw Data'!E1064),0,IF(AND('Raw Data'!E1064-'Raw Data'!D1064&lt;4,'Raw Data'!E1064-'Raw Data'!D1064&gt;0),'Raw Data'!L1064,IF(AND('Raw Data'!D1064&gt;'Raw Data'!E1064,'Raw Data'!D1064-'Raw Data'!E1064&gt;0),'Raw Data'!K1064,0)))</f>
        <v/>
      </c>
      <c r="R1069">
        <f>IF(ISBLANK('Raw Data'!K1064),0,IFERROR(IF(MATCH(SMALL('Raw Data'!K1064:N1064,1),L1069:O1069,0),SMALL('Raw Data'!K1064:N1064,1)),0))</f>
        <v/>
      </c>
      <c r="S1069">
        <f>IF(ISBLANK('Raw Data'!K1064),0,IFERROR(IF(MATCH(SMALL('Raw Data'!K1064:N1064,2),L1069:O1069,0),SMALL('Raw Data'!K1064:N1064,2)),0))</f>
        <v/>
      </c>
      <c r="T1069">
        <f>IF(ISBLANK('Raw Data'!K1064),0,IFERROR(IF(MATCH(SMALL('Raw Data'!K1064:N1064,3),L1069:O1069,0),SMALL('Raw Data'!K1064:N1064,3)),0))</f>
        <v/>
      </c>
      <c r="U1069">
        <f>IF(ISBLANK('Raw Data'!K1064),0,IFERROR(IF(MATCH(SMALL('Raw Data'!K1064:N1064,4),L1069:O1069,0),SMALL('Raw Data'!K1064:N1064,4)),0))</f>
        <v/>
      </c>
      <c r="V1069">
        <f>IF(AND('Raw Data'!D1064&lt;3, 'Raw Data'!E1064&lt;3, 'Raw Data'!A1064&gt;0), 'Raw Data'!AF1064, 0)</f>
        <v/>
      </c>
      <c r="W1069">
        <f>IF(AND('Raw Data'!D1064&lt;4, 'Raw Data'!E1064&lt;4, 'Raw Data'!A1064&gt;0), 'Raw Data'!AI1064, 0)</f>
        <v/>
      </c>
      <c r="X1069">
        <f>IF(AND('Raw Data'!D1064&lt;5, 'Raw Data'!E1064&lt;5, 'Raw Data'!A1064&gt;0), 'Raw Data'!AL1064, 0)</f>
        <v/>
      </c>
      <c r="Y1069">
        <f>IF(AND('Raw Data'!D1064&lt;6, 'Raw Data'!E1064&lt;6, 'Raw Data'!A1064&gt;0), 'Raw Data'!AO1064, 0)</f>
        <v/>
      </c>
      <c r="Z1069">
        <f>IF(ISBLANK('Raw Data'!D1064), 0, IF('Raw Data'!D1064-'Raw Data'!E1064&gt;1, 'Raw Data'!AW1064, 0))</f>
        <v/>
      </c>
      <c r="AA1069">
        <f>IF(ISBLANK('Raw Data'!A1064), 0, IF(ABS('Raw Data'!D1064-'Raw Data'!E1064)&lt;2, 'Raw Data'!AX1064, 0))</f>
        <v/>
      </c>
      <c r="AB1069">
        <f>IF(ISBLANK('Raw Data'!D1064), 0, IF('Raw Data'!E1064-'Raw Data'!D1064&gt;1, 'Raw Data'!AY1064, 0))</f>
        <v/>
      </c>
      <c r="AC1069">
        <f>IF(ISBLANK('Raw Data'!D1064), 0, IF('Raw Data'!D1064-'Raw Data'!E1064&gt;2, 'Raw Data'!AZ1064, 0))</f>
        <v/>
      </c>
      <c r="AD1069">
        <f>IF(ISBLANK('Raw Data'!A1064), 0, IF(ABS('Raw Data'!D1064-'Raw Data'!E1064)&lt;3, 'Raw Data'!BA1064, 0))</f>
        <v/>
      </c>
      <c r="AE1069">
        <f>IF(ISBLANK('Raw Data'!D1064), 0, IF('Raw Data'!E1064-'Raw Data'!D1064&gt;2, 'Raw Data'!BB1064, 0))</f>
        <v/>
      </c>
      <c r="AF1069">
        <f>IF(ISBLANK('Raw Data'!D1064), 0, IF('Raw Data'!D1064-'Raw Data'!E1064&gt;3, 'Raw Data'!BC1064, 0))</f>
        <v/>
      </c>
      <c r="AG1069">
        <f>IF(ISBLANK('Raw Data'!A1064), 0, IF(ABS('Raw Data'!D1064-'Raw Data'!E1064)&lt;4, 'Raw Data'!BD1064, 0))</f>
        <v/>
      </c>
      <c r="AH1069">
        <f>IF(ISBLANK('Raw Data'!D1064), 0, IF('Raw Data'!E1064-'Raw Data'!D1064&gt;3, 'Raw Data'!BE1064, 0))</f>
        <v/>
      </c>
      <c r="AI1069">
        <f>IF(SUM('Raw Data'!D1064:E1064)&gt;'Raw Data'!F1064, 'Raw Data'!G1064, 0)</f>
        <v/>
      </c>
      <c r="AJ1069">
        <f>IF(ISBLANK('Raw Data'!D1064), 0, IF(SUM('Raw Data'!D1064:E1064)&lt;'Raw Data'!F1064, 'Raw Data'!H1064, 0))</f>
        <v/>
      </c>
      <c r="AK1069">
        <f>IF(ISBLANK('Raw Data'!A1064), 0, IF(AND('Raw Data'!D1064&lt;3, 'Raw Data'!E1064&lt;3, 'Raw Data'!F1064&lt;BB$2), 'Raw Data'!AF1064, 0))</f>
        <v/>
      </c>
      <c r="AL1069">
        <f>IF(ISBLANK('Raw Data'!A1064), 0, IF(AND('Raw Data'!D1064&lt;4, 'Raw Data'!E1064&lt;4, 'Raw Data'!F1064&lt;BB$2), 'Raw Data'!AI1064, 0))</f>
        <v/>
      </c>
      <c r="AM1069">
        <f>IF(ISBLANK('Raw Data'!A1064), 0, IF(AND('Raw Data'!D1064&lt;5, 'Raw Data'!E1064&lt;5, 'Raw Data'!F1064&lt;BB$2), 'Raw Data'!AL1064, 0))</f>
        <v/>
      </c>
      <c r="AN1069">
        <f>IF(ISBLANK('Raw Data'!A1064), 0, IF(AND('Raw Data'!D1064&lt;6, 'Raw Data'!E1064&lt;6, 'Raw Data'!F1064&lt;BB$2), 'Raw Data'!AO1064, 0))</f>
        <v/>
      </c>
      <c r="AO1069">
        <f>IF(ISBLANK('Raw Data'!A1064), 0, IF(AND('Raw Data'!I1064&lt;Analysis!$BC$2, 'Raw Data'!D1064-'Raw Data'!E1064&gt;1), 'Raw Data'!AW1064, IF(AND('Raw Data'!J1064&lt;Analysis!$BC$2, 'Raw Data'!E1064-'Raw Data'!D1064&gt;1), 'Raw Data'!AY1064, 0)))</f>
        <v/>
      </c>
      <c r="AP1069">
        <f>IF(ISBLANK('Raw Data'!A1064), 0, IF(AND('Raw Data'!I1064&lt;Analysis!$BC$2, 'Raw Data'!D1064-'Raw Data'!E1064&gt;2), 'Raw Data'!AZ1064, IF(AND('Raw Data'!J1064&lt;Analysis!$BC$2, 'Raw Data'!E1064-'Raw Data'!D1064&gt;2), 'Raw Data'!BB1064, 0)))</f>
        <v/>
      </c>
      <c r="AQ1069">
        <f>IF(ISBLANK('Raw Data'!A1064), 0, IF(AND('Raw Data'!I1064&lt;Analysis!$BC$2, 'Raw Data'!D1064-'Raw Data'!E1064&gt;3), 'Raw Data'!BC1064, IF(AND('Raw Data'!J1064&lt;Analysis!$BC$2, 'Raw Data'!E1064-'Raw Data'!D1064&gt;3), 'Raw Data'!BE1064, 0)))</f>
        <v/>
      </c>
      <c r="AR1069">
        <f>IF('Hidden Analysiss'!D1065=1,IF(ABS('Raw Data'!E1064-'Raw Data'!D1064)&lt;2,'Raw Data'!AX1064,0), 0)</f>
        <v/>
      </c>
      <c r="AS1069">
        <f>IF('Hidden Analysiss'!D1065=1,IF(ABS('Raw Data'!E1064-'Raw Data'!D1064)&lt;3,'Raw Data'!BA1064,0), 0)</f>
        <v/>
      </c>
      <c r="AT1069">
        <f>IF('Hidden Analysiss'!D1065=1,IF(ABS('Raw Data'!E1064-'Raw Data'!D1064)&lt;4,'Raw Data'!BD1064,0), 0)</f>
        <v/>
      </c>
      <c r="AU1069">
        <f>IF(AND('Hidden Analysiss'!E1065=1, ABS('Raw Data'!E1064-'Raw Data'!D1064)&lt;2), 'Raw Data'!AX1064, 0)</f>
        <v/>
      </c>
      <c r="AV1069">
        <f>IF(AND('Hidden Analysiss'!E1065=1, ABS('Raw Data'!E1064-'Raw Data'!D1064)&lt;3), 'Raw Data'!BA1064, 0)</f>
        <v/>
      </c>
      <c r="AW1069">
        <f>IF(AND('Hidden Analysiss'!E1065=1, ABS('Raw Data'!E1064-'Raw Data'!D1064)&lt;3), 'Raw Data'!BD1064, 0)</f>
        <v/>
      </c>
    </row>
    <row r="1070">
      <c r="A1070" s="1">
        <f>'Raw Data'!A1065</f>
        <v/>
      </c>
      <c r="B1070">
        <f>IF('Raw Data'!E1065&gt;'Raw Data'!D1065, 'Raw Data'!J1065, 0)</f>
        <v/>
      </c>
      <c r="C1070">
        <f>IF('Raw Data'!D1065&gt;'Raw Data'!E1065, 'Raw Data'!I1065, 0)</f>
        <v/>
      </c>
      <c r="D1070">
        <f>SUM(G1070:H1070)</f>
        <v/>
      </c>
      <c r="E1070">
        <f>IF(AND('Raw Data'!J1065&lt;'Raw Data'!I1065,'Raw Data'!E1065&gt;'Raw Data'!D1065,'Raw Data'!E1065-'Raw Data'!D1065&gt;3),'Raw Data'!N1065,IF(AND('Raw Data'!I1065&lt;'Raw Data'!J1065,'Raw Data'!D1065&gt;'Raw Data'!E1065,'Raw Data'!D1065-'Raw Data'!E1065&gt;3),'Raw Data'!M1065,0))</f>
        <v/>
      </c>
      <c r="F1070">
        <f>IF(AND('Raw Data'!J1065&lt;'Raw Data'!I1065,'Raw Data'!E1065&gt;'Raw Data'!D1065,'Raw Data'!E1065-'Raw Data'!D1065&lt;4),'Raw Data'!L1065,IF(AND('Raw Data'!I1065&lt;'Raw Data'!J1065,'Raw Data'!D1065&gt;'Raw Data'!E1065,'Raw Data'!D1065-'Raw Data'!E1065&lt;4),'Raw Data'!K1065,0))</f>
        <v/>
      </c>
      <c r="G1070">
        <f>IF(AND('Raw Data'!J1065&lt;'Raw Data'!I1065, 'Raw Data'!E1065&gt;'Raw Data'!D1065), 'Raw Data'!J1065, 0)</f>
        <v/>
      </c>
      <c r="H1070">
        <f>IF(AND('Raw Data'!J1065&gt;'Raw Data'!I1065, 'Raw Data'!E1065&lt;'Raw Data'!D1065), 'Raw Data'!I1065, 0)</f>
        <v/>
      </c>
      <c r="I1070">
        <f>SUM(J1070:K1070)</f>
        <v/>
      </c>
      <c r="J1070">
        <f>IF(AND('Raw Data'!J1065&gt;'Raw Data'!I1065, 'Raw Data'!E1065&gt;'Raw Data'!D1065), 'Raw Data'!J1065, 0)</f>
        <v/>
      </c>
      <c r="K1070">
        <f>IF(AND('Raw Data'!I1065&gt;'Raw Data'!J1065, 'Raw Data'!D1065&gt;'Raw Data'!E1065), 'Raw Data'!I1065, 0)</f>
        <v/>
      </c>
      <c r="L1070">
        <f>IF('Raw Data'!E1065-'Raw Data'!D1065&gt;3, 'Raw Data'!N1065, 0)</f>
        <v/>
      </c>
      <c r="M1070">
        <f>IF('Raw Data'!D1065-'Raw Data'!E1065&gt;3, 'Raw Data'!M1065, 0)</f>
        <v/>
      </c>
      <c r="N1070">
        <f>IF(ISBLANK('Raw Data'!D1065),0,IF(AND('Raw Data'!E1065&gt;'Raw Data'!D1065,'Raw Data'!E1065-'Raw Data'!D1065&gt;0,'Raw Data'!E1065-'Raw Data'!D1065&lt;4),'Raw Data'!L1065, 0))</f>
        <v/>
      </c>
      <c r="O1070">
        <f>IF(ISBLANK('Raw Data'!D1065),0,IF(AND('Raw Data'!E1065&gt;'Raw Data'!D1065,'Raw Data'!E1065-'Raw Data'!D1065&gt;0,'Raw Data'!D1065-'Raw Data'!E1065&lt;4),'Raw Data'!K1065, 0))</f>
        <v/>
      </c>
      <c r="P1070">
        <f>IF('Raw Data'!E1065-'Raw Data'!D1065&gt;3, 'Raw Data'!N1065, IF('Raw Data'!D1065-'Raw Data'!E1065&gt;3, 'Raw Data'!M1065, 0))</f>
        <v/>
      </c>
      <c r="Q1070">
        <f>IF(ISBLANK('Raw Data'!E1065),0,IF(AND('Raw Data'!E1065-'Raw Data'!D1065&lt;4,'Raw Data'!E1065-'Raw Data'!D1065&gt;0),'Raw Data'!L1065,IF(AND('Raw Data'!D1065&gt;'Raw Data'!E1065,'Raw Data'!D1065-'Raw Data'!E1065&gt;0),'Raw Data'!K1065,0)))</f>
        <v/>
      </c>
      <c r="R1070">
        <f>IF(ISBLANK('Raw Data'!K1065),0,IFERROR(IF(MATCH(SMALL('Raw Data'!K1065:N1065,1),L1070:O1070,0),SMALL('Raw Data'!K1065:N1065,1)),0))</f>
        <v/>
      </c>
      <c r="S1070">
        <f>IF(ISBLANK('Raw Data'!K1065),0,IFERROR(IF(MATCH(SMALL('Raw Data'!K1065:N1065,2),L1070:O1070,0),SMALL('Raw Data'!K1065:N1065,2)),0))</f>
        <v/>
      </c>
      <c r="T1070">
        <f>IF(ISBLANK('Raw Data'!K1065),0,IFERROR(IF(MATCH(SMALL('Raw Data'!K1065:N1065,3),L1070:O1070,0),SMALL('Raw Data'!K1065:N1065,3)),0))</f>
        <v/>
      </c>
      <c r="U1070">
        <f>IF(ISBLANK('Raw Data'!K1065),0,IFERROR(IF(MATCH(SMALL('Raw Data'!K1065:N1065,4),L1070:O1070,0),SMALL('Raw Data'!K1065:N1065,4)),0))</f>
        <v/>
      </c>
      <c r="V1070">
        <f>IF(AND('Raw Data'!D1065&lt;3, 'Raw Data'!E1065&lt;3, 'Raw Data'!A1065&gt;0), 'Raw Data'!AF1065, 0)</f>
        <v/>
      </c>
      <c r="W1070">
        <f>IF(AND('Raw Data'!D1065&lt;4, 'Raw Data'!E1065&lt;4, 'Raw Data'!A1065&gt;0), 'Raw Data'!AI1065, 0)</f>
        <v/>
      </c>
      <c r="X1070">
        <f>IF(AND('Raw Data'!D1065&lt;5, 'Raw Data'!E1065&lt;5, 'Raw Data'!A1065&gt;0), 'Raw Data'!AL1065, 0)</f>
        <v/>
      </c>
      <c r="Y1070">
        <f>IF(AND('Raw Data'!D1065&lt;6, 'Raw Data'!E1065&lt;6, 'Raw Data'!A1065&gt;0), 'Raw Data'!AO1065, 0)</f>
        <v/>
      </c>
      <c r="Z1070">
        <f>IF(ISBLANK('Raw Data'!D1065), 0, IF('Raw Data'!D1065-'Raw Data'!E1065&gt;1, 'Raw Data'!AW1065, 0))</f>
        <v/>
      </c>
      <c r="AA1070">
        <f>IF(ISBLANK('Raw Data'!A1065), 0, IF(ABS('Raw Data'!D1065-'Raw Data'!E1065)&lt;2, 'Raw Data'!AX1065, 0))</f>
        <v/>
      </c>
      <c r="AB1070">
        <f>IF(ISBLANK('Raw Data'!D1065), 0, IF('Raw Data'!E1065-'Raw Data'!D1065&gt;1, 'Raw Data'!AY1065, 0))</f>
        <v/>
      </c>
      <c r="AC1070">
        <f>IF(ISBLANK('Raw Data'!D1065), 0, IF('Raw Data'!D1065-'Raw Data'!E1065&gt;2, 'Raw Data'!AZ1065, 0))</f>
        <v/>
      </c>
      <c r="AD1070">
        <f>IF(ISBLANK('Raw Data'!A1065), 0, IF(ABS('Raw Data'!D1065-'Raw Data'!E1065)&lt;3, 'Raw Data'!BA1065, 0))</f>
        <v/>
      </c>
      <c r="AE1070">
        <f>IF(ISBLANK('Raw Data'!D1065), 0, IF('Raw Data'!E1065-'Raw Data'!D1065&gt;2, 'Raw Data'!BB1065, 0))</f>
        <v/>
      </c>
      <c r="AF1070">
        <f>IF(ISBLANK('Raw Data'!D1065), 0, IF('Raw Data'!D1065-'Raw Data'!E1065&gt;3, 'Raw Data'!BC1065, 0))</f>
        <v/>
      </c>
      <c r="AG1070">
        <f>IF(ISBLANK('Raw Data'!A1065), 0, IF(ABS('Raw Data'!D1065-'Raw Data'!E1065)&lt;4, 'Raw Data'!BD1065, 0))</f>
        <v/>
      </c>
      <c r="AH1070">
        <f>IF(ISBLANK('Raw Data'!D1065), 0, IF('Raw Data'!E1065-'Raw Data'!D1065&gt;3, 'Raw Data'!BE1065, 0))</f>
        <v/>
      </c>
      <c r="AI1070">
        <f>IF(SUM('Raw Data'!D1065:E1065)&gt;'Raw Data'!F1065, 'Raw Data'!G1065, 0)</f>
        <v/>
      </c>
      <c r="AJ1070">
        <f>IF(ISBLANK('Raw Data'!D1065), 0, IF(SUM('Raw Data'!D1065:E1065)&lt;'Raw Data'!F1065, 'Raw Data'!H1065, 0))</f>
        <v/>
      </c>
      <c r="AK1070">
        <f>IF(ISBLANK('Raw Data'!A1065), 0, IF(AND('Raw Data'!D1065&lt;3, 'Raw Data'!E1065&lt;3, 'Raw Data'!F1065&lt;BB$2), 'Raw Data'!AF1065, 0))</f>
        <v/>
      </c>
      <c r="AL1070">
        <f>IF(ISBLANK('Raw Data'!A1065), 0, IF(AND('Raw Data'!D1065&lt;4, 'Raw Data'!E1065&lt;4, 'Raw Data'!F1065&lt;BB$2), 'Raw Data'!AI1065, 0))</f>
        <v/>
      </c>
      <c r="AM1070">
        <f>IF(ISBLANK('Raw Data'!A1065), 0, IF(AND('Raw Data'!D1065&lt;5, 'Raw Data'!E1065&lt;5, 'Raw Data'!F1065&lt;BB$2), 'Raw Data'!AL1065, 0))</f>
        <v/>
      </c>
      <c r="AN1070">
        <f>IF(ISBLANK('Raw Data'!A1065), 0, IF(AND('Raw Data'!D1065&lt;6, 'Raw Data'!E1065&lt;6, 'Raw Data'!F1065&lt;BB$2), 'Raw Data'!AO1065, 0))</f>
        <v/>
      </c>
      <c r="AO1070">
        <f>IF(ISBLANK('Raw Data'!A1065), 0, IF(AND('Raw Data'!I1065&lt;Analysis!$BC$2, 'Raw Data'!D1065-'Raw Data'!E1065&gt;1), 'Raw Data'!AW1065, IF(AND('Raw Data'!J1065&lt;Analysis!$BC$2, 'Raw Data'!E1065-'Raw Data'!D1065&gt;1), 'Raw Data'!AY1065, 0)))</f>
        <v/>
      </c>
      <c r="AP1070">
        <f>IF(ISBLANK('Raw Data'!A1065), 0, IF(AND('Raw Data'!I1065&lt;Analysis!$BC$2, 'Raw Data'!D1065-'Raw Data'!E1065&gt;2), 'Raw Data'!AZ1065, IF(AND('Raw Data'!J1065&lt;Analysis!$BC$2, 'Raw Data'!E1065-'Raw Data'!D1065&gt;2), 'Raw Data'!BB1065, 0)))</f>
        <v/>
      </c>
      <c r="AQ1070">
        <f>IF(ISBLANK('Raw Data'!A1065), 0, IF(AND('Raw Data'!I1065&lt;Analysis!$BC$2, 'Raw Data'!D1065-'Raw Data'!E1065&gt;3), 'Raw Data'!BC1065, IF(AND('Raw Data'!J1065&lt;Analysis!$BC$2, 'Raw Data'!E1065-'Raw Data'!D1065&gt;3), 'Raw Data'!BE1065, 0)))</f>
        <v/>
      </c>
      <c r="AR1070">
        <f>IF('Hidden Analysiss'!D1066=1,IF(ABS('Raw Data'!E1065-'Raw Data'!D1065)&lt;2,'Raw Data'!AX1065,0), 0)</f>
        <v/>
      </c>
      <c r="AS1070">
        <f>IF('Hidden Analysiss'!D1066=1,IF(ABS('Raw Data'!E1065-'Raw Data'!D1065)&lt;3,'Raw Data'!BA1065,0), 0)</f>
        <v/>
      </c>
      <c r="AT1070">
        <f>IF('Hidden Analysiss'!D1066=1,IF(ABS('Raw Data'!E1065-'Raw Data'!D1065)&lt;4,'Raw Data'!BD1065,0), 0)</f>
        <v/>
      </c>
      <c r="AU1070">
        <f>IF(AND('Hidden Analysiss'!E1066=1, ABS('Raw Data'!E1065-'Raw Data'!D1065)&lt;2), 'Raw Data'!AX1065, 0)</f>
        <v/>
      </c>
      <c r="AV1070">
        <f>IF(AND('Hidden Analysiss'!E1066=1, ABS('Raw Data'!E1065-'Raw Data'!D1065)&lt;3), 'Raw Data'!BA1065, 0)</f>
        <v/>
      </c>
      <c r="AW1070">
        <f>IF(AND('Hidden Analysiss'!E1066=1, ABS('Raw Data'!E1065-'Raw Data'!D1065)&lt;3), 'Raw Data'!BD1065, 0)</f>
        <v/>
      </c>
    </row>
    <row r="1071">
      <c r="A1071" s="1">
        <f>'Raw Data'!A1066</f>
        <v/>
      </c>
      <c r="B1071">
        <f>IF('Raw Data'!E1066&gt;'Raw Data'!D1066, 'Raw Data'!J1066, 0)</f>
        <v/>
      </c>
      <c r="C1071">
        <f>IF('Raw Data'!D1066&gt;'Raw Data'!E1066, 'Raw Data'!I1066, 0)</f>
        <v/>
      </c>
      <c r="D1071">
        <f>SUM(G1071:H1071)</f>
        <v/>
      </c>
      <c r="E1071">
        <f>IF(AND('Raw Data'!J1066&lt;'Raw Data'!I1066,'Raw Data'!E1066&gt;'Raw Data'!D1066,'Raw Data'!E1066-'Raw Data'!D1066&gt;3),'Raw Data'!N1066,IF(AND('Raw Data'!I1066&lt;'Raw Data'!J1066,'Raw Data'!D1066&gt;'Raw Data'!E1066,'Raw Data'!D1066-'Raw Data'!E1066&gt;3),'Raw Data'!M1066,0))</f>
        <v/>
      </c>
      <c r="F1071">
        <f>IF(AND('Raw Data'!J1066&lt;'Raw Data'!I1066,'Raw Data'!E1066&gt;'Raw Data'!D1066,'Raw Data'!E1066-'Raw Data'!D1066&lt;4),'Raw Data'!L1066,IF(AND('Raw Data'!I1066&lt;'Raw Data'!J1066,'Raw Data'!D1066&gt;'Raw Data'!E1066,'Raw Data'!D1066-'Raw Data'!E1066&lt;4),'Raw Data'!K1066,0))</f>
        <v/>
      </c>
      <c r="G1071">
        <f>IF(AND('Raw Data'!J1066&lt;'Raw Data'!I1066, 'Raw Data'!E1066&gt;'Raw Data'!D1066), 'Raw Data'!J1066, 0)</f>
        <v/>
      </c>
      <c r="H1071">
        <f>IF(AND('Raw Data'!J1066&gt;'Raw Data'!I1066, 'Raw Data'!E1066&lt;'Raw Data'!D1066), 'Raw Data'!I1066, 0)</f>
        <v/>
      </c>
      <c r="I1071">
        <f>SUM(J1071:K1071)</f>
        <v/>
      </c>
      <c r="J1071">
        <f>IF(AND('Raw Data'!J1066&gt;'Raw Data'!I1066, 'Raw Data'!E1066&gt;'Raw Data'!D1066), 'Raw Data'!J1066, 0)</f>
        <v/>
      </c>
      <c r="K1071">
        <f>IF(AND('Raw Data'!I1066&gt;'Raw Data'!J1066, 'Raw Data'!D1066&gt;'Raw Data'!E1066), 'Raw Data'!I1066, 0)</f>
        <v/>
      </c>
      <c r="L1071">
        <f>IF('Raw Data'!E1066-'Raw Data'!D1066&gt;3, 'Raw Data'!N1066, 0)</f>
        <v/>
      </c>
      <c r="M1071">
        <f>IF('Raw Data'!D1066-'Raw Data'!E1066&gt;3, 'Raw Data'!M1066, 0)</f>
        <v/>
      </c>
      <c r="N1071">
        <f>IF(ISBLANK('Raw Data'!D1066),0,IF(AND('Raw Data'!E1066&gt;'Raw Data'!D1066,'Raw Data'!E1066-'Raw Data'!D1066&gt;0,'Raw Data'!E1066-'Raw Data'!D1066&lt;4),'Raw Data'!L1066, 0))</f>
        <v/>
      </c>
      <c r="O1071">
        <f>IF(ISBLANK('Raw Data'!D1066),0,IF(AND('Raw Data'!E1066&gt;'Raw Data'!D1066,'Raw Data'!E1066-'Raw Data'!D1066&gt;0,'Raw Data'!D1066-'Raw Data'!E1066&lt;4),'Raw Data'!K1066, 0))</f>
        <v/>
      </c>
      <c r="P1071">
        <f>IF('Raw Data'!E1066-'Raw Data'!D1066&gt;3, 'Raw Data'!N1066, IF('Raw Data'!D1066-'Raw Data'!E1066&gt;3, 'Raw Data'!M1066, 0))</f>
        <v/>
      </c>
      <c r="Q1071">
        <f>IF(ISBLANK('Raw Data'!E1066),0,IF(AND('Raw Data'!E1066-'Raw Data'!D1066&lt;4,'Raw Data'!E1066-'Raw Data'!D1066&gt;0),'Raw Data'!L1066,IF(AND('Raw Data'!D1066&gt;'Raw Data'!E1066,'Raw Data'!D1066-'Raw Data'!E1066&gt;0),'Raw Data'!K1066,0)))</f>
        <v/>
      </c>
      <c r="R1071">
        <f>IF(ISBLANK('Raw Data'!K1066),0,IFERROR(IF(MATCH(SMALL('Raw Data'!K1066:N1066,1),L1071:O1071,0),SMALL('Raw Data'!K1066:N1066,1)),0))</f>
        <v/>
      </c>
      <c r="S1071">
        <f>IF(ISBLANK('Raw Data'!K1066),0,IFERROR(IF(MATCH(SMALL('Raw Data'!K1066:N1066,2),L1071:O1071,0),SMALL('Raw Data'!K1066:N1066,2)),0))</f>
        <v/>
      </c>
      <c r="T1071">
        <f>IF(ISBLANK('Raw Data'!K1066),0,IFERROR(IF(MATCH(SMALL('Raw Data'!K1066:N1066,3),L1071:O1071,0),SMALL('Raw Data'!K1066:N1066,3)),0))</f>
        <v/>
      </c>
      <c r="U1071">
        <f>IF(ISBLANK('Raw Data'!K1066),0,IFERROR(IF(MATCH(SMALL('Raw Data'!K1066:N1066,4),L1071:O1071,0),SMALL('Raw Data'!K1066:N1066,4)),0))</f>
        <v/>
      </c>
      <c r="V1071">
        <f>IF(AND('Raw Data'!D1066&lt;3, 'Raw Data'!E1066&lt;3, 'Raw Data'!A1066&gt;0), 'Raw Data'!AF1066, 0)</f>
        <v/>
      </c>
      <c r="W1071">
        <f>IF(AND('Raw Data'!D1066&lt;4, 'Raw Data'!E1066&lt;4, 'Raw Data'!A1066&gt;0), 'Raw Data'!AI1066, 0)</f>
        <v/>
      </c>
      <c r="X1071">
        <f>IF(AND('Raw Data'!D1066&lt;5, 'Raw Data'!E1066&lt;5, 'Raw Data'!A1066&gt;0), 'Raw Data'!AL1066, 0)</f>
        <v/>
      </c>
      <c r="Y1071">
        <f>IF(AND('Raw Data'!D1066&lt;6, 'Raw Data'!E1066&lt;6, 'Raw Data'!A1066&gt;0), 'Raw Data'!AO1066, 0)</f>
        <v/>
      </c>
      <c r="Z1071">
        <f>IF(ISBLANK('Raw Data'!D1066), 0, IF('Raw Data'!D1066-'Raw Data'!E1066&gt;1, 'Raw Data'!AW1066, 0))</f>
        <v/>
      </c>
      <c r="AA1071">
        <f>IF(ISBLANK('Raw Data'!A1066), 0, IF(ABS('Raw Data'!D1066-'Raw Data'!E1066)&lt;2, 'Raw Data'!AX1066, 0))</f>
        <v/>
      </c>
      <c r="AB1071">
        <f>IF(ISBLANK('Raw Data'!D1066), 0, IF('Raw Data'!E1066-'Raw Data'!D1066&gt;1, 'Raw Data'!AY1066, 0))</f>
        <v/>
      </c>
      <c r="AC1071">
        <f>IF(ISBLANK('Raw Data'!D1066), 0, IF('Raw Data'!D1066-'Raw Data'!E1066&gt;2, 'Raw Data'!AZ1066, 0))</f>
        <v/>
      </c>
      <c r="AD1071">
        <f>IF(ISBLANK('Raw Data'!A1066), 0, IF(ABS('Raw Data'!D1066-'Raw Data'!E1066)&lt;3, 'Raw Data'!BA1066, 0))</f>
        <v/>
      </c>
      <c r="AE1071">
        <f>IF(ISBLANK('Raw Data'!D1066), 0, IF('Raw Data'!E1066-'Raw Data'!D1066&gt;2, 'Raw Data'!BB1066, 0))</f>
        <v/>
      </c>
      <c r="AF1071">
        <f>IF(ISBLANK('Raw Data'!D1066), 0, IF('Raw Data'!D1066-'Raw Data'!E1066&gt;3, 'Raw Data'!BC1066, 0))</f>
        <v/>
      </c>
      <c r="AG1071">
        <f>IF(ISBLANK('Raw Data'!A1066), 0, IF(ABS('Raw Data'!D1066-'Raw Data'!E1066)&lt;4, 'Raw Data'!BD1066, 0))</f>
        <v/>
      </c>
      <c r="AH1071">
        <f>IF(ISBLANK('Raw Data'!D1066), 0, IF('Raw Data'!E1066-'Raw Data'!D1066&gt;3, 'Raw Data'!BE1066, 0))</f>
        <v/>
      </c>
      <c r="AI1071">
        <f>IF(SUM('Raw Data'!D1066:E1066)&gt;'Raw Data'!F1066, 'Raw Data'!G1066, 0)</f>
        <v/>
      </c>
      <c r="AJ1071">
        <f>IF(ISBLANK('Raw Data'!D1066), 0, IF(SUM('Raw Data'!D1066:E1066)&lt;'Raw Data'!F1066, 'Raw Data'!H1066, 0))</f>
        <v/>
      </c>
      <c r="AK1071">
        <f>IF(ISBLANK('Raw Data'!A1066), 0, IF(AND('Raw Data'!D1066&lt;3, 'Raw Data'!E1066&lt;3, 'Raw Data'!F1066&lt;BB$2), 'Raw Data'!AF1066, 0))</f>
        <v/>
      </c>
      <c r="AL1071">
        <f>IF(ISBLANK('Raw Data'!A1066), 0, IF(AND('Raw Data'!D1066&lt;4, 'Raw Data'!E1066&lt;4, 'Raw Data'!F1066&lt;BB$2), 'Raw Data'!AI1066, 0))</f>
        <v/>
      </c>
      <c r="AM1071">
        <f>IF(ISBLANK('Raw Data'!A1066), 0, IF(AND('Raw Data'!D1066&lt;5, 'Raw Data'!E1066&lt;5, 'Raw Data'!F1066&lt;BB$2), 'Raw Data'!AL1066, 0))</f>
        <v/>
      </c>
      <c r="AN1071">
        <f>IF(ISBLANK('Raw Data'!A1066), 0, IF(AND('Raw Data'!D1066&lt;6, 'Raw Data'!E1066&lt;6, 'Raw Data'!F1066&lt;BB$2), 'Raw Data'!AO1066, 0))</f>
        <v/>
      </c>
      <c r="AO1071">
        <f>IF(ISBLANK('Raw Data'!A1066), 0, IF(AND('Raw Data'!I1066&lt;Analysis!$BC$2, 'Raw Data'!D1066-'Raw Data'!E1066&gt;1), 'Raw Data'!AW1066, IF(AND('Raw Data'!J1066&lt;Analysis!$BC$2, 'Raw Data'!E1066-'Raw Data'!D1066&gt;1), 'Raw Data'!AY1066, 0)))</f>
        <v/>
      </c>
      <c r="AP1071">
        <f>IF(ISBLANK('Raw Data'!A1066), 0, IF(AND('Raw Data'!I1066&lt;Analysis!$BC$2, 'Raw Data'!D1066-'Raw Data'!E1066&gt;2), 'Raw Data'!AZ1066, IF(AND('Raw Data'!J1066&lt;Analysis!$BC$2, 'Raw Data'!E1066-'Raw Data'!D1066&gt;2), 'Raw Data'!BB1066, 0)))</f>
        <v/>
      </c>
      <c r="AQ1071">
        <f>IF(ISBLANK('Raw Data'!A1066), 0, IF(AND('Raw Data'!I1066&lt;Analysis!$BC$2, 'Raw Data'!D1066-'Raw Data'!E1066&gt;3), 'Raw Data'!BC1066, IF(AND('Raw Data'!J1066&lt;Analysis!$BC$2, 'Raw Data'!E1066-'Raw Data'!D1066&gt;3), 'Raw Data'!BE1066, 0)))</f>
        <v/>
      </c>
      <c r="AR1071">
        <f>IF('Hidden Analysiss'!D1067=1,IF(ABS('Raw Data'!E1066-'Raw Data'!D1066)&lt;2,'Raw Data'!AX1066,0), 0)</f>
        <v/>
      </c>
      <c r="AS1071">
        <f>IF('Hidden Analysiss'!D1067=1,IF(ABS('Raw Data'!E1066-'Raw Data'!D1066)&lt;3,'Raw Data'!BA1066,0), 0)</f>
        <v/>
      </c>
      <c r="AT1071">
        <f>IF('Hidden Analysiss'!D1067=1,IF(ABS('Raw Data'!E1066-'Raw Data'!D1066)&lt;4,'Raw Data'!BD1066,0), 0)</f>
        <v/>
      </c>
      <c r="AU1071">
        <f>IF(AND('Hidden Analysiss'!E1067=1, ABS('Raw Data'!E1066-'Raw Data'!D1066)&lt;2), 'Raw Data'!AX1066, 0)</f>
        <v/>
      </c>
      <c r="AV1071">
        <f>IF(AND('Hidden Analysiss'!E1067=1, ABS('Raw Data'!E1066-'Raw Data'!D1066)&lt;3), 'Raw Data'!BA1066, 0)</f>
        <v/>
      </c>
      <c r="AW1071">
        <f>IF(AND('Hidden Analysiss'!E1067=1, ABS('Raw Data'!E1066-'Raw Data'!D1066)&lt;3), 'Raw Data'!BD1066, 0)</f>
        <v/>
      </c>
    </row>
    <row r="1072">
      <c r="A1072" s="1">
        <f>'Raw Data'!A1067</f>
        <v/>
      </c>
      <c r="B1072">
        <f>IF('Raw Data'!E1067&gt;'Raw Data'!D1067, 'Raw Data'!J1067, 0)</f>
        <v/>
      </c>
      <c r="C1072">
        <f>IF('Raw Data'!D1067&gt;'Raw Data'!E1067, 'Raw Data'!I1067, 0)</f>
        <v/>
      </c>
      <c r="D1072">
        <f>SUM(G1072:H1072)</f>
        <v/>
      </c>
      <c r="E1072">
        <f>IF(AND('Raw Data'!J1067&lt;'Raw Data'!I1067,'Raw Data'!E1067&gt;'Raw Data'!D1067,'Raw Data'!E1067-'Raw Data'!D1067&gt;3),'Raw Data'!N1067,IF(AND('Raw Data'!I1067&lt;'Raw Data'!J1067,'Raw Data'!D1067&gt;'Raw Data'!E1067,'Raw Data'!D1067-'Raw Data'!E1067&gt;3),'Raw Data'!M1067,0))</f>
        <v/>
      </c>
      <c r="F1072">
        <f>IF(AND('Raw Data'!J1067&lt;'Raw Data'!I1067,'Raw Data'!E1067&gt;'Raw Data'!D1067,'Raw Data'!E1067-'Raw Data'!D1067&lt;4),'Raw Data'!L1067,IF(AND('Raw Data'!I1067&lt;'Raw Data'!J1067,'Raw Data'!D1067&gt;'Raw Data'!E1067,'Raw Data'!D1067-'Raw Data'!E1067&lt;4),'Raw Data'!K1067,0))</f>
        <v/>
      </c>
      <c r="G1072">
        <f>IF(AND('Raw Data'!J1067&lt;'Raw Data'!I1067, 'Raw Data'!E1067&gt;'Raw Data'!D1067), 'Raw Data'!J1067, 0)</f>
        <v/>
      </c>
      <c r="H1072">
        <f>IF(AND('Raw Data'!J1067&gt;'Raw Data'!I1067, 'Raw Data'!E1067&lt;'Raw Data'!D1067), 'Raw Data'!I1067, 0)</f>
        <v/>
      </c>
      <c r="I1072">
        <f>SUM(J1072:K1072)</f>
        <v/>
      </c>
      <c r="J1072">
        <f>IF(AND('Raw Data'!J1067&gt;'Raw Data'!I1067, 'Raw Data'!E1067&gt;'Raw Data'!D1067), 'Raw Data'!J1067, 0)</f>
        <v/>
      </c>
      <c r="K1072">
        <f>IF(AND('Raw Data'!I1067&gt;'Raw Data'!J1067, 'Raw Data'!D1067&gt;'Raw Data'!E1067), 'Raw Data'!I1067, 0)</f>
        <v/>
      </c>
      <c r="L1072">
        <f>IF('Raw Data'!E1067-'Raw Data'!D1067&gt;3, 'Raw Data'!N1067, 0)</f>
        <v/>
      </c>
      <c r="M1072">
        <f>IF('Raw Data'!D1067-'Raw Data'!E1067&gt;3, 'Raw Data'!M1067, 0)</f>
        <v/>
      </c>
      <c r="N1072">
        <f>IF(ISBLANK('Raw Data'!D1067),0,IF(AND('Raw Data'!E1067&gt;'Raw Data'!D1067,'Raw Data'!E1067-'Raw Data'!D1067&gt;0,'Raw Data'!E1067-'Raw Data'!D1067&lt;4),'Raw Data'!L1067, 0))</f>
        <v/>
      </c>
      <c r="O1072">
        <f>IF(ISBLANK('Raw Data'!D1067),0,IF(AND('Raw Data'!E1067&gt;'Raw Data'!D1067,'Raw Data'!E1067-'Raw Data'!D1067&gt;0,'Raw Data'!D1067-'Raw Data'!E1067&lt;4),'Raw Data'!K1067, 0))</f>
        <v/>
      </c>
      <c r="P1072">
        <f>IF('Raw Data'!E1067-'Raw Data'!D1067&gt;3, 'Raw Data'!N1067, IF('Raw Data'!D1067-'Raw Data'!E1067&gt;3, 'Raw Data'!M1067, 0))</f>
        <v/>
      </c>
      <c r="Q1072">
        <f>IF(ISBLANK('Raw Data'!E1067),0,IF(AND('Raw Data'!E1067-'Raw Data'!D1067&lt;4,'Raw Data'!E1067-'Raw Data'!D1067&gt;0),'Raw Data'!L1067,IF(AND('Raw Data'!D1067&gt;'Raw Data'!E1067,'Raw Data'!D1067-'Raw Data'!E1067&gt;0),'Raw Data'!K1067,0)))</f>
        <v/>
      </c>
      <c r="R1072">
        <f>IF(ISBLANK('Raw Data'!K1067),0,IFERROR(IF(MATCH(SMALL('Raw Data'!K1067:N1067,1),L1072:O1072,0),SMALL('Raw Data'!K1067:N1067,1)),0))</f>
        <v/>
      </c>
      <c r="S1072">
        <f>IF(ISBLANK('Raw Data'!K1067),0,IFERROR(IF(MATCH(SMALL('Raw Data'!K1067:N1067,2),L1072:O1072,0),SMALL('Raw Data'!K1067:N1067,2)),0))</f>
        <v/>
      </c>
      <c r="T1072">
        <f>IF(ISBLANK('Raw Data'!K1067),0,IFERROR(IF(MATCH(SMALL('Raw Data'!K1067:N1067,3),L1072:O1072,0),SMALL('Raw Data'!K1067:N1067,3)),0))</f>
        <v/>
      </c>
      <c r="U1072">
        <f>IF(ISBLANK('Raw Data'!K1067),0,IFERROR(IF(MATCH(SMALL('Raw Data'!K1067:N1067,4),L1072:O1072,0),SMALL('Raw Data'!K1067:N1067,4)),0))</f>
        <v/>
      </c>
      <c r="V1072">
        <f>IF(AND('Raw Data'!D1067&lt;3, 'Raw Data'!E1067&lt;3, 'Raw Data'!A1067&gt;0), 'Raw Data'!AF1067, 0)</f>
        <v/>
      </c>
      <c r="W1072">
        <f>IF(AND('Raw Data'!D1067&lt;4, 'Raw Data'!E1067&lt;4, 'Raw Data'!A1067&gt;0), 'Raw Data'!AI1067, 0)</f>
        <v/>
      </c>
      <c r="X1072">
        <f>IF(AND('Raw Data'!D1067&lt;5, 'Raw Data'!E1067&lt;5, 'Raw Data'!A1067&gt;0), 'Raw Data'!AL1067, 0)</f>
        <v/>
      </c>
      <c r="Y1072">
        <f>IF(AND('Raw Data'!D1067&lt;6, 'Raw Data'!E1067&lt;6, 'Raw Data'!A1067&gt;0), 'Raw Data'!AO1067, 0)</f>
        <v/>
      </c>
      <c r="Z1072">
        <f>IF(ISBLANK('Raw Data'!D1067), 0, IF('Raw Data'!D1067-'Raw Data'!E1067&gt;1, 'Raw Data'!AW1067, 0))</f>
        <v/>
      </c>
      <c r="AA1072">
        <f>IF(ISBLANK('Raw Data'!A1067), 0, IF(ABS('Raw Data'!D1067-'Raw Data'!E1067)&lt;2, 'Raw Data'!AX1067, 0))</f>
        <v/>
      </c>
      <c r="AB1072">
        <f>IF(ISBLANK('Raw Data'!D1067), 0, IF('Raw Data'!E1067-'Raw Data'!D1067&gt;1, 'Raw Data'!AY1067, 0))</f>
        <v/>
      </c>
      <c r="AC1072">
        <f>IF(ISBLANK('Raw Data'!D1067), 0, IF('Raw Data'!D1067-'Raw Data'!E1067&gt;2, 'Raw Data'!AZ1067, 0))</f>
        <v/>
      </c>
      <c r="AD1072">
        <f>IF(ISBLANK('Raw Data'!A1067), 0, IF(ABS('Raw Data'!D1067-'Raw Data'!E1067)&lt;3, 'Raw Data'!BA1067, 0))</f>
        <v/>
      </c>
      <c r="AE1072">
        <f>IF(ISBLANK('Raw Data'!D1067), 0, IF('Raw Data'!E1067-'Raw Data'!D1067&gt;2, 'Raw Data'!BB1067, 0))</f>
        <v/>
      </c>
      <c r="AF1072">
        <f>IF(ISBLANK('Raw Data'!D1067), 0, IF('Raw Data'!D1067-'Raw Data'!E1067&gt;3, 'Raw Data'!BC1067, 0))</f>
        <v/>
      </c>
      <c r="AG1072">
        <f>IF(ISBLANK('Raw Data'!A1067), 0, IF(ABS('Raw Data'!D1067-'Raw Data'!E1067)&lt;4, 'Raw Data'!BD1067, 0))</f>
        <v/>
      </c>
      <c r="AH1072">
        <f>IF(ISBLANK('Raw Data'!D1067), 0, IF('Raw Data'!E1067-'Raw Data'!D1067&gt;3, 'Raw Data'!BE1067, 0))</f>
        <v/>
      </c>
      <c r="AI1072">
        <f>IF(SUM('Raw Data'!D1067:E1067)&gt;'Raw Data'!F1067, 'Raw Data'!G1067, 0)</f>
        <v/>
      </c>
      <c r="AJ1072">
        <f>IF(ISBLANK('Raw Data'!D1067), 0, IF(SUM('Raw Data'!D1067:E1067)&lt;'Raw Data'!F1067, 'Raw Data'!H1067, 0))</f>
        <v/>
      </c>
      <c r="AK1072">
        <f>IF(ISBLANK('Raw Data'!A1067), 0, IF(AND('Raw Data'!D1067&lt;3, 'Raw Data'!E1067&lt;3, 'Raw Data'!F1067&lt;BB$2), 'Raw Data'!AF1067, 0))</f>
        <v/>
      </c>
      <c r="AL1072">
        <f>IF(ISBLANK('Raw Data'!A1067), 0, IF(AND('Raw Data'!D1067&lt;4, 'Raw Data'!E1067&lt;4, 'Raw Data'!F1067&lt;BB$2), 'Raw Data'!AI1067, 0))</f>
        <v/>
      </c>
      <c r="AM1072">
        <f>IF(ISBLANK('Raw Data'!A1067), 0, IF(AND('Raw Data'!D1067&lt;5, 'Raw Data'!E1067&lt;5, 'Raw Data'!F1067&lt;BB$2), 'Raw Data'!AL1067, 0))</f>
        <v/>
      </c>
      <c r="AN1072">
        <f>IF(ISBLANK('Raw Data'!A1067), 0, IF(AND('Raw Data'!D1067&lt;6, 'Raw Data'!E1067&lt;6, 'Raw Data'!F1067&lt;BB$2), 'Raw Data'!AO1067, 0))</f>
        <v/>
      </c>
      <c r="AO1072">
        <f>IF(ISBLANK('Raw Data'!A1067), 0, IF(AND('Raw Data'!I1067&lt;Analysis!$BC$2, 'Raw Data'!D1067-'Raw Data'!E1067&gt;1), 'Raw Data'!AW1067, IF(AND('Raw Data'!J1067&lt;Analysis!$BC$2, 'Raw Data'!E1067-'Raw Data'!D1067&gt;1), 'Raw Data'!AY1067, 0)))</f>
        <v/>
      </c>
      <c r="AP1072">
        <f>IF(ISBLANK('Raw Data'!A1067), 0, IF(AND('Raw Data'!I1067&lt;Analysis!$BC$2, 'Raw Data'!D1067-'Raw Data'!E1067&gt;2), 'Raw Data'!AZ1067, IF(AND('Raw Data'!J1067&lt;Analysis!$BC$2, 'Raw Data'!E1067-'Raw Data'!D1067&gt;2), 'Raw Data'!BB1067, 0)))</f>
        <v/>
      </c>
      <c r="AQ1072">
        <f>IF(ISBLANK('Raw Data'!A1067), 0, IF(AND('Raw Data'!I1067&lt;Analysis!$BC$2, 'Raw Data'!D1067-'Raw Data'!E1067&gt;3), 'Raw Data'!BC1067, IF(AND('Raw Data'!J1067&lt;Analysis!$BC$2, 'Raw Data'!E1067-'Raw Data'!D1067&gt;3), 'Raw Data'!BE1067, 0)))</f>
        <v/>
      </c>
      <c r="AR1072">
        <f>IF('Hidden Analysiss'!D1068=1,IF(ABS('Raw Data'!E1067-'Raw Data'!D1067)&lt;2,'Raw Data'!AX1067,0), 0)</f>
        <v/>
      </c>
      <c r="AS1072">
        <f>IF('Hidden Analysiss'!D1068=1,IF(ABS('Raw Data'!E1067-'Raw Data'!D1067)&lt;3,'Raw Data'!BA1067,0), 0)</f>
        <v/>
      </c>
      <c r="AT1072">
        <f>IF('Hidden Analysiss'!D1068=1,IF(ABS('Raw Data'!E1067-'Raw Data'!D1067)&lt;4,'Raw Data'!BD1067,0), 0)</f>
        <v/>
      </c>
      <c r="AU1072">
        <f>IF(AND('Hidden Analysiss'!E1068=1, ABS('Raw Data'!E1067-'Raw Data'!D1067)&lt;2), 'Raw Data'!AX1067, 0)</f>
        <v/>
      </c>
      <c r="AV1072">
        <f>IF(AND('Hidden Analysiss'!E1068=1, ABS('Raw Data'!E1067-'Raw Data'!D1067)&lt;3), 'Raw Data'!BA1067, 0)</f>
        <v/>
      </c>
      <c r="AW1072">
        <f>IF(AND('Hidden Analysiss'!E1068=1, ABS('Raw Data'!E1067-'Raw Data'!D1067)&lt;3), 'Raw Data'!BD1067, 0)</f>
        <v/>
      </c>
    </row>
    <row r="1073">
      <c r="A1073" s="1">
        <f>'Raw Data'!A1068</f>
        <v/>
      </c>
      <c r="B1073">
        <f>IF('Raw Data'!E1068&gt;'Raw Data'!D1068, 'Raw Data'!J1068, 0)</f>
        <v/>
      </c>
      <c r="C1073">
        <f>IF('Raw Data'!D1068&gt;'Raw Data'!E1068, 'Raw Data'!I1068, 0)</f>
        <v/>
      </c>
      <c r="D1073">
        <f>SUM(G1073:H1073)</f>
        <v/>
      </c>
      <c r="E1073">
        <f>IF(AND('Raw Data'!J1068&lt;'Raw Data'!I1068,'Raw Data'!E1068&gt;'Raw Data'!D1068,'Raw Data'!E1068-'Raw Data'!D1068&gt;3),'Raw Data'!N1068,IF(AND('Raw Data'!I1068&lt;'Raw Data'!J1068,'Raw Data'!D1068&gt;'Raw Data'!E1068,'Raw Data'!D1068-'Raw Data'!E1068&gt;3),'Raw Data'!M1068,0))</f>
        <v/>
      </c>
      <c r="F1073">
        <f>IF(AND('Raw Data'!J1068&lt;'Raw Data'!I1068,'Raw Data'!E1068&gt;'Raw Data'!D1068,'Raw Data'!E1068-'Raw Data'!D1068&lt;4),'Raw Data'!L1068,IF(AND('Raw Data'!I1068&lt;'Raw Data'!J1068,'Raw Data'!D1068&gt;'Raw Data'!E1068,'Raw Data'!D1068-'Raw Data'!E1068&lt;4),'Raw Data'!K1068,0))</f>
        <v/>
      </c>
      <c r="G1073">
        <f>IF(AND('Raw Data'!J1068&lt;'Raw Data'!I1068, 'Raw Data'!E1068&gt;'Raw Data'!D1068), 'Raw Data'!J1068, 0)</f>
        <v/>
      </c>
      <c r="H1073">
        <f>IF(AND('Raw Data'!J1068&gt;'Raw Data'!I1068, 'Raw Data'!E1068&lt;'Raw Data'!D1068), 'Raw Data'!I1068, 0)</f>
        <v/>
      </c>
      <c r="I1073">
        <f>SUM(J1073:K1073)</f>
        <v/>
      </c>
      <c r="J1073">
        <f>IF(AND('Raw Data'!J1068&gt;'Raw Data'!I1068, 'Raw Data'!E1068&gt;'Raw Data'!D1068), 'Raw Data'!J1068, 0)</f>
        <v/>
      </c>
      <c r="K1073">
        <f>IF(AND('Raw Data'!I1068&gt;'Raw Data'!J1068, 'Raw Data'!D1068&gt;'Raw Data'!E1068), 'Raw Data'!I1068, 0)</f>
        <v/>
      </c>
      <c r="L1073">
        <f>IF('Raw Data'!E1068-'Raw Data'!D1068&gt;3, 'Raw Data'!N1068, 0)</f>
        <v/>
      </c>
      <c r="M1073">
        <f>IF('Raw Data'!D1068-'Raw Data'!E1068&gt;3, 'Raw Data'!M1068, 0)</f>
        <v/>
      </c>
      <c r="N1073">
        <f>IF(ISBLANK('Raw Data'!D1068),0,IF(AND('Raw Data'!E1068&gt;'Raw Data'!D1068,'Raw Data'!E1068-'Raw Data'!D1068&gt;0,'Raw Data'!E1068-'Raw Data'!D1068&lt;4),'Raw Data'!L1068, 0))</f>
        <v/>
      </c>
      <c r="O1073">
        <f>IF(ISBLANK('Raw Data'!D1068),0,IF(AND('Raw Data'!E1068&gt;'Raw Data'!D1068,'Raw Data'!E1068-'Raw Data'!D1068&gt;0,'Raw Data'!D1068-'Raw Data'!E1068&lt;4),'Raw Data'!K1068, 0))</f>
        <v/>
      </c>
      <c r="P1073">
        <f>IF('Raw Data'!E1068-'Raw Data'!D1068&gt;3, 'Raw Data'!N1068, IF('Raw Data'!D1068-'Raw Data'!E1068&gt;3, 'Raw Data'!M1068, 0))</f>
        <v/>
      </c>
      <c r="Q1073">
        <f>IF(ISBLANK('Raw Data'!E1068),0,IF(AND('Raw Data'!E1068-'Raw Data'!D1068&lt;4,'Raw Data'!E1068-'Raw Data'!D1068&gt;0),'Raw Data'!L1068,IF(AND('Raw Data'!D1068&gt;'Raw Data'!E1068,'Raw Data'!D1068-'Raw Data'!E1068&gt;0),'Raw Data'!K1068,0)))</f>
        <v/>
      </c>
      <c r="R1073">
        <f>IF(ISBLANK('Raw Data'!K1068),0,IFERROR(IF(MATCH(SMALL('Raw Data'!K1068:N1068,1),L1073:O1073,0),SMALL('Raw Data'!K1068:N1068,1)),0))</f>
        <v/>
      </c>
      <c r="S1073">
        <f>IF(ISBLANK('Raw Data'!K1068),0,IFERROR(IF(MATCH(SMALL('Raw Data'!K1068:N1068,2),L1073:O1073,0),SMALL('Raw Data'!K1068:N1068,2)),0))</f>
        <v/>
      </c>
      <c r="T1073">
        <f>IF(ISBLANK('Raw Data'!K1068),0,IFERROR(IF(MATCH(SMALL('Raw Data'!K1068:N1068,3),L1073:O1073,0),SMALL('Raw Data'!K1068:N1068,3)),0))</f>
        <v/>
      </c>
      <c r="U1073">
        <f>IF(ISBLANK('Raw Data'!K1068),0,IFERROR(IF(MATCH(SMALL('Raw Data'!K1068:N1068,4),L1073:O1073,0),SMALL('Raw Data'!K1068:N1068,4)),0))</f>
        <v/>
      </c>
      <c r="V1073">
        <f>IF(AND('Raw Data'!D1068&lt;3, 'Raw Data'!E1068&lt;3, 'Raw Data'!A1068&gt;0), 'Raw Data'!AF1068, 0)</f>
        <v/>
      </c>
      <c r="W1073">
        <f>IF(AND('Raw Data'!D1068&lt;4, 'Raw Data'!E1068&lt;4, 'Raw Data'!A1068&gt;0), 'Raw Data'!AI1068, 0)</f>
        <v/>
      </c>
      <c r="X1073">
        <f>IF(AND('Raw Data'!D1068&lt;5, 'Raw Data'!E1068&lt;5, 'Raw Data'!A1068&gt;0), 'Raw Data'!AL1068, 0)</f>
        <v/>
      </c>
      <c r="Y1073">
        <f>IF(AND('Raw Data'!D1068&lt;6, 'Raw Data'!E1068&lt;6, 'Raw Data'!A1068&gt;0), 'Raw Data'!AO1068, 0)</f>
        <v/>
      </c>
      <c r="Z1073">
        <f>IF(ISBLANK('Raw Data'!D1068), 0, IF('Raw Data'!D1068-'Raw Data'!E1068&gt;1, 'Raw Data'!AW1068, 0))</f>
        <v/>
      </c>
      <c r="AA1073">
        <f>IF(ISBLANK('Raw Data'!A1068), 0, IF(ABS('Raw Data'!D1068-'Raw Data'!E1068)&lt;2, 'Raw Data'!AX1068, 0))</f>
        <v/>
      </c>
      <c r="AB1073">
        <f>IF(ISBLANK('Raw Data'!D1068), 0, IF('Raw Data'!E1068-'Raw Data'!D1068&gt;1, 'Raw Data'!AY1068, 0))</f>
        <v/>
      </c>
      <c r="AC1073">
        <f>IF(ISBLANK('Raw Data'!D1068), 0, IF('Raw Data'!D1068-'Raw Data'!E1068&gt;2, 'Raw Data'!AZ1068, 0))</f>
        <v/>
      </c>
      <c r="AD1073">
        <f>IF(ISBLANK('Raw Data'!A1068), 0, IF(ABS('Raw Data'!D1068-'Raw Data'!E1068)&lt;3, 'Raw Data'!BA1068, 0))</f>
        <v/>
      </c>
      <c r="AE1073">
        <f>IF(ISBLANK('Raw Data'!D1068), 0, IF('Raw Data'!E1068-'Raw Data'!D1068&gt;2, 'Raw Data'!BB1068, 0))</f>
        <v/>
      </c>
      <c r="AF1073">
        <f>IF(ISBLANK('Raw Data'!D1068), 0, IF('Raw Data'!D1068-'Raw Data'!E1068&gt;3, 'Raw Data'!BC1068, 0))</f>
        <v/>
      </c>
      <c r="AG1073">
        <f>IF(ISBLANK('Raw Data'!A1068), 0, IF(ABS('Raw Data'!D1068-'Raw Data'!E1068)&lt;4, 'Raw Data'!BD1068, 0))</f>
        <v/>
      </c>
      <c r="AH1073">
        <f>IF(ISBLANK('Raw Data'!D1068), 0, IF('Raw Data'!E1068-'Raw Data'!D1068&gt;3, 'Raw Data'!BE1068, 0))</f>
        <v/>
      </c>
      <c r="AI1073">
        <f>IF(SUM('Raw Data'!D1068:E1068)&gt;'Raw Data'!F1068, 'Raw Data'!G1068, 0)</f>
        <v/>
      </c>
      <c r="AJ1073">
        <f>IF(ISBLANK('Raw Data'!D1068), 0, IF(SUM('Raw Data'!D1068:E1068)&lt;'Raw Data'!F1068, 'Raw Data'!H1068, 0))</f>
        <v/>
      </c>
      <c r="AK1073">
        <f>IF(ISBLANK('Raw Data'!A1068), 0, IF(AND('Raw Data'!D1068&lt;3, 'Raw Data'!E1068&lt;3, 'Raw Data'!F1068&lt;BB$2), 'Raw Data'!AF1068, 0))</f>
        <v/>
      </c>
      <c r="AL1073">
        <f>IF(ISBLANK('Raw Data'!A1068), 0, IF(AND('Raw Data'!D1068&lt;4, 'Raw Data'!E1068&lt;4, 'Raw Data'!F1068&lt;BB$2), 'Raw Data'!AI1068, 0))</f>
        <v/>
      </c>
      <c r="AM1073">
        <f>IF(ISBLANK('Raw Data'!A1068), 0, IF(AND('Raw Data'!D1068&lt;5, 'Raw Data'!E1068&lt;5, 'Raw Data'!F1068&lt;BB$2), 'Raw Data'!AL1068, 0))</f>
        <v/>
      </c>
      <c r="AN1073">
        <f>IF(ISBLANK('Raw Data'!A1068), 0, IF(AND('Raw Data'!D1068&lt;6, 'Raw Data'!E1068&lt;6, 'Raw Data'!F1068&lt;BB$2), 'Raw Data'!AO1068, 0))</f>
        <v/>
      </c>
      <c r="AO1073">
        <f>IF(ISBLANK('Raw Data'!A1068), 0, IF(AND('Raw Data'!I1068&lt;Analysis!$BC$2, 'Raw Data'!D1068-'Raw Data'!E1068&gt;1), 'Raw Data'!AW1068, IF(AND('Raw Data'!J1068&lt;Analysis!$BC$2, 'Raw Data'!E1068-'Raw Data'!D1068&gt;1), 'Raw Data'!AY1068, 0)))</f>
        <v/>
      </c>
      <c r="AP1073">
        <f>IF(ISBLANK('Raw Data'!A1068), 0, IF(AND('Raw Data'!I1068&lt;Analysis!$BC$2, 'Raw Data'!D1068-'Raw Data'!E1068&gt;2), 'Raw Data'!AZ1068, IF(AND('Raw Data'!J1068&lt;Analysis!$BC$2, 'Raw Data'!E1068-'Raw Data'!D1068&gt;2), 'Raw Data'!BB1068, 0)))</f>
        <v/>
      </c>
      <c r="AQ1073">
        <f>IF(ISBLANK('Raw Data'!A1068), 0, IF(AND('Raw Data'!I1068&lt;Analysis!$BC$2, 'Raw Data'!D1068-'Raw Data'!E1068&gt;3), 'Raw Data'!BC1068, IF(AND('Raw Data'!J1068&lt;Analysis!$BC$2, 'Raw Data'!E1068-'Raw Data'!D1068&gt;3), 'Raw Data'!BE1068, 0)))</f>
        <v/>
      </c>
      <c r="AR1073">
        <f>IF('Hidden Analysiss'!D1069=1,IF(ABS('Raw Data'!E1068-'Raw Data'!D1068)&lt;2,'Raw Data'!AX1068,0), 0)</f>
        <v/>
      </c>
      <c r="AS1073">
        <f>IF('Hidden Analysiss'!D1069=1,IF(ABS('Raw Data'!E1068-'Raw Data'!D1068)&lt;3,'Raw Data'!BA1068,0), 0)</f>
        <v/>
      </c>
      <c r="AT1073">
        <f>IF('Hidden Analysiss'!D1069=1,IF(ABS('Raw Data'!E1068-'Raw Data'!D1068)&lt;4,'Raw Data'!BD1068,0), 0)</f>
        <v/>
      </c>
      <c r="AU1073">
        <f>IF(AND('Hidden Analysiss'!E1069=1, ABS('Raw Data'!E1068-'Raw Data'!D1068)&lt;2), 'Raw Data'!AX1068, 0)</f>
        <v/>
      </c>
      <c r="AV1073">
        <f>IF(AND('Hidden Analysiss'!E1069=1, ABS('Raw Data'!E1068-'Raw Data'!D1068)&lt;3), 'Raw Data'!BA1068, 0)</f>
        <v/>
      </c>
      <c r="AW1073">
        <f>IF(AND('Hidden Analysiss'!E1069=1, ABS('Raw Data'!E1068-'Raw Data'!D1068)&lt;3), 'Raw Data'!BD1068, 0)</f>
        <v/>
      </c>
    </row>
    <row r="1074">
      <c r="A1074" s="1">
        <f>'Raw Data'!A1069</f>
        <v/>
      </c>
      <c r="B1074">
        <f>IF('Raw Data'!E1069&gt;'Raw Data'!D1069, 'Raw Data'!J1069, 0)</f>
        <v/>
      </c>
      <c r="C1074">
        <f>IF('Raw Data'!D1069&gt;'Raw Data'!E1069, 'Raw Data'!I1069, 0)</f>
        <v/>
      </c>
      <c r="D1074">
        <f>SUM(G1074:H1074)</f>
        <v/>
      </c>
      <c r="E1074">
        <f>IF(AND('Raw Data'!J1069&lt;'Raw Data'!I1069,'Raw Data'!E1069&gt;'Raw Data'!D1069,'Raw Data'!E1069-'Raw Data'!D1069&gt;3),'Raw Data'!N1069,IF(AND('Raw Data'!I1069&lt;'Raw Data'!J1069,'Raw Data'!D1069&gt;'Raw Data'!E1069,'Raw Data'!D1069-'Raw Data'!E1069&gt;3),'Raw Data'!M1069,0))</f>
        <v/>
      </c>
      <c r="F1074">
        <f>IF(AND('Raw Data'!J1069&lt;'Raw Data'!I1069,'Raw Data'!E1069&gt;'Raw Data'!D1069,'Raw Data'!E1069-'Raw Data'!D1069&lt;4),'Raw Data'!L1069,IF(AND('Raw Data'!I1069&lt;'Raw Data'!J1069,'Raw Data'!D1069&gt;'Raw Data'!E1069,'Raw Data'!D1069-'Raw Data'!E1069&lt;4),'Raw Data'!K1069,0))</f>
        <v/>
      </c>
      <c r="G1074">
        <f>IF(AND('Raw Data'!J1069&lt;'Raw Data'!I1069, 'Raw Data'!E1069&gt;'Raw Data'!D1069), 'Raw Data'!J1069, 0)</f>
        <v/>
      </c>
      <c r="H1074">
        <f>IF(AND('Raw Data'!J1069&gt;'Raw Data'!I1069, 'Raw Data'!E1069&lt;'Raw Data'!D1069), 'Raw Data'!I1069, 0)</f>
        <v/>
      </c>
      <c r="I1074">
        <f>SUM(J1074:K1074)</f>
        <v/>
      </c>
      <c r="J1074">
        <f>IF(AND('Raw Data'!J1069&gt;'Raw Data'!I1069, 'Raw Data'!E1069&gt;'Raw Data'!D1069), 'Raw Data'!J1069, 0)</f>
        <v/>
      </c>
      <c r="K1074">
        <f>IF(AND('Raw Data'!I1069&gt;'Raw Data'!J1069, 'Raw Data'!D1069&gt;'Raw Data'!E1069), 'Raw Data'!I1069, 0)</f>
        <v/>
      </c>
      <c r="L1074">
        <f>IF('Raw Data'!E1069-'Raw Data'!D1069&gt;3, 'Raw Data'!N1069, 0)</f>
        <v/>
      </c>
      <c r="M1074">
        <f>IF('Raw Data'!D1069-'Raw Data'!E1069&gt;3, 'Raw Data'!M1069, 0)</f>
        <v/>
      </c>
      <c r="N1074">
        <f>IF(ISBLANK('Raw Data'!D1069),0,IF(AND('Raw Data'!E1069&gt;'Raw Data'!D1069,'Raw Data'!E1069-'Raw Data'!D1069&gt;0,'Raw Data'!E1069-'Raw Data'!D1069&lt;4),'Raw Data'!L1069, 0))</f>
        <v/>
      </c>
      <c r="O1074">
        <f>IF(ISBLANK('Raw Data'!D1069),0,IF(AND('Raw Data'!E1069&gt;'Raw Data'!D1069,'Raw Data'!E1069-'Raw Data'!D1069&gt;0,'Raw Data'!D1069-'Raw Data'!E1069&lt;4),'Raw Data'!K1069, 0))</f>
        <v/>
      </c>
      <c r="P1074">
        <f>IF('Raw Data'!E1069-'Raw Data'!D1069&gt;3, 'Raw Data'!N1069, IF('Raw Data'!D1069-'Raw Data'!E1069&gt;3, 'Raw Data'!M1069, 0))</f>
        <v/>
      </c>
      <c r="Q1074">
        <f>IF(ISBLANK('Raw Data'!E1069),0,IF(AND('Raw Data'!E1069-'Raw Data'!D1069&lt;4,'Raw Data'!E1069-'Raw Data'!D1069&gt;0),'Raw Data'!L1069,IF(AND('Raw Data'!D1069&gt;'Raw Data'!E1069,'Raw Data'!D1069-'Raw Data'!E1069&gt;0),'Raw Data'!K1069,0)))</f>
        <v/>
      </c>
      <c r="R1074">
        <f>IF(ISBLANK('Raw Data'!K1069),0,IFERROR(IF(MATCH(SMALL('Raw Data'!K1069:N1069,1),L1074:O1074,0),SMALL('Raw Data'!K1069:N1069,1)),0))</f>
        <v/>
      </c>
      <c r="S1074">
        <f>IF(ISBLANK('Raw Data'!K1069),0,IFERROR(IF(MATCH(SMALL('Raw Data'!K1069:N1069,2),L1074:O1074,0),SMALL('Raw Data'!K1069:N1069,2)),0))</f>
        <v/>
      </c>
      <c r="T1074">
        <f>IF(ISBLANK('Raw Data'!K1069),0,IFERROR(IF(MATCH(SMALL('Raw Data'!K1069:N1069,3),L1074:O1074,0),SMALL('Raw Data'!K1069:N1069,3)),0))</f>
        <v/>
      </c>
      <c r="U1074">
        <f>IF(ISBLANK('Raw Data'!K1069),0,IFERROR(IF(MATCH(SMALL('Raw Data'!K1069:N1069,4),L1074:O1074,0),SMALL('Raw Data'!K1069:N1069,4)),0))</f>
        <v/>
      </c>
      <c r="V1074">
        <f>IF(AND('Raw Data'!D1069&lt;3, 'Raw Data'!E1069&lt;3, 'Raw Data'!A1069&gt;0), 'Raw Data'!AF1069, 0)</f>
        <v/>
      </c>
      <c r="W1074">
        <f>IF(AND('Raw Data'!D1069&lt;4, 'Raw Data'!E1069&lt;4, 'Raw Data'!A1069&gt;0), 'Raw Data'!AI1069, 0)</f>
        <v/>
      </c>
      <c r="X1074">
        <f>IF(AND('Raw Data'!D1069&lt;5, 'Raw Data'!E1069&lt;5, 'Raw Data'!A1069&gt;0), 'Raw Data'!AL1069, 0)</f>
        <v/>
      </c>
      <c r="Y1074">
        <f>IF(AND('Raw Data'!D1069&lt;6, 'Raw Data'!E1069&lt;6, 'Raw Data'!A1069&gt;0), 'Raw Data'!AO1069, 0)</f>
        <v/>
      </c>
      <c r="Z1074">
        <f>IF(ISBLANK('Raw Data'!D1069), 0, IF('Raw Data'!D1069-'Raw Data'!E1069&gt;1, 'Raw Data'!AW1069, 0))</f>
        <v/>
      </c>
      <c r="AA1074">
        <f>IF(ISBLANK('Raw Data'!A1069), 0, IF(ABS('Raw Data'!D1069-'Raw Data'!E1069)&lt;2, 'Raw Data'!AX1069, 0))</f>
        <v/>
      </c>
      <c r="AB1074">
        <f>IF(ISBLANK('Raw Data'!D1069), 0, IF('Raw Data'!E1069-'Raw Data'!D1069&gt;1, 'Raw Data'!AY1069, 0))</f>
        <v/>
      </c>
      <c r="AC1074">
        <f>IF(ISBLANK('Raw Data'!D1069), 0, IF('Raw Data'!D1069-'Raw Data'!E1069&gt;2, 'Raw Data'!AZ1069, 0))</f>
        <v/>
      </c>
      <c r="AD1074">
        <f>IF(ISBLANK('Raw Data'!A1069), 0, IF(ABS('Raw Data'!D1069-'Raw Data'!E1069)&lt;3, 'Raw Data'!BA1069, 0))</f>
        <v/>
      </c>
      <c r="AE1074">
        <f>IF(ISBLANK('Raw Data'!D1069), 0, IF('Raw Data'!E1069-'Raw Data'!D1069&gt;2, 'Raw Data'!BB1069, 0))</f>
        <v/>
      </c>
      <c r="AF1074">
        <f>IF(ISBLANK('Raw Data'!D1069), 0, IF('Raw Data'!D1069-'Raw Data'!E1069&gt;3, 'Raw Data'!BC1069, 0))</f>
        <v/>
      </c>
      <c r="AG1074">
        <f>IF(ISBLANK('Raw Data'!A1069), 0, IF(ABS('Raw Data'!D1069-'Raw Data'!E1069)&lt;4, 'Raw Data'!BD1069, 0))</f>
        <v/>
      </c>
      <c r="AH1074">
        <f>IF(ISBLANK('Raw Data'!D1069), 0, IF('Raw Data'!E1069-'Raw Data'!D1069&gt;3, 'Raw Data'!BE1069, 0))</f>
        <v/>
      </c>
      <c r="AI1074">
        <f>IF(SUM('Raw Data'!D1069:E1069)&gt;'Raw Data'!F1069, 'Raw Data'!G1069, 0)</f>
        <v/>
      </c>
      <c r="AJ1074">
        <f>IF(ISBLANK('Raw Data'!D1069), 0, IF(SUM('Raw Data'!D1069:E1069)&lt;'Raw Data'!F1069, 'Raw Data'!H1069, 0))</f>
        <v/>
      </c>
      <c r="AK1074">
        <f>IF(ISBLANK('Raw Data'!A1069), 0, IF(AND('Raw Data'!D1069&lt;3, 'Raw Data'!E1069&lt;3, 'Raw Data'!F1069&lt;BB$2), 'Raw Data'!AF1069, 0))</f>
        <v/>
      </c>
      <c r="AL1074">
        <f>IF(ISBLANK('Raw Data'!A1069), 0, IF(AND('Raw Data'!D1069&lt;4, 'Raw Data'!E1069&lt;4, 'Raw Data'!F1069&lt;BB$2), 'Raw Data'!AI1069, 0))</f>
        <v/>
      </c>
      <c r="AM1074">
        <f>IF(ISBLANK('Raw Data'!A1069), 0, IF(AND('Raw Data'!D1069&lt;5, 'Raw Data'!E1069&lt;5, 'Raw Data'!F1069&lt;BB$2), 'Raw Data'!AL1069, 0))</f>
        <v/>
      </c>
      <c r="AN1074">
        <f>IF(ISBLANK('Raw Data'!A1069), 0, IF(AND('Raw Data'!D1069&lt;6, 'Raw Data'!E1069&lt;6, 'Raw Data'!F1069&lt;BB$2), 'Raw Data'!AO1069, 0))</f>
        <v/>
      </c>
      <c r="AO1074">
        <f>IF(ISBLANK('Raw Data'!A1069), 0, IF(AND('Raw Data'!I1069&lt;Analysis!$BC$2, 'Raw Data'!D1069-'Raw Data'!E1069&gt;1), 'Raw Data'!AW1069, IF(AND('Raw Data'!J1069&lt;Analysis!$BC$2, 'Raw Data'!E1069-'Raw Data'!D1069&gt;1), 'Raw Data'!AY1069, 0)))</f>
        <v/>
      </c>
      <c r="AP1074">
        <f>IF(ISBLANK('Raw Data'!A1069), 0, IF(AND('Raw Data'!I1069&lt;Analysis!$BC$2, 'Raw Data'!D1069-'Raw Data'!E1069&gt;2), 'Raw Data'!AZ1069, IF(AND('Raw Data'!J1069&lt;Analysis!$BC$2, 'Raw Data'!E1069-'Raw Data'!D1069&gt;2), 'Raw Data'!BB1069, 0)))</f>
        <v/>
      </c>
      <c r="AQ1074">
        <f>IF(ISBLANK('Raw Data'!A1069), 0, IF(AND('Raw Data'!I1069&lt;Analysis!$BC$2, 'Raw Data'!D1069-'Raw Data'!E1069&gt;3), 'Raw Data'!BC1069, IF(AND('Raw Data'!J1069&lt;Analysis!$BC$2, 'Raw Data'!E1069-'Raw Data'!D1069&gt;3), 'Raw Data'!BE1069, 0)))</f>
        <v/>
      </c>
      <c r="AR1074">
        <f>IF('Hidden Analysiss'!D1070=1,IF(ABS('Raw Data'!E1069-'Raw Data'!D1069)&lt;2,'Raw Data'!AX1069,0), 0)</f>
        <v/>
      </c>
      <c r="AS1074">
        <f>IF('Hidden Analysiss'!D1070=1,IF(ABS('Raw Data'!E1069-'Raw Data'!D1069)&lt;3,'Raw Data'!BA1069,0), 0)</f>
        <v/>
      </c>
      <c r="AT1074">
        <f>IF('Hidden Analysiss'!D1070=1,IF(ABS('Raw Data'!E1069-'Raw Data'!D1069)&lt;4,'Raw Data'!BD1069,0), 0)</f>
        <v/>
      </c>
      <c r="AU1074">
        <f>IF(AND('Hidden Analysiss'!E1070=1, ABS('Raw Data'!E1069-'Raw Data'!D1069)&lt;2), 'Raw Data'!AX1069, 0)</f>
        <v/>
      </c>
      <c r="AV1074">
        <f>IF(AND('Hidden Analysiss'!E1070=1, ABS('Raw Data'!E1069-'Raw Data'!D1069)&lt;3), 'Raw Data'!BA1069, 0)</f>
        <v/>
      </c>
      <c r="AW1074">
        <f>IF(AND('Hidden Analysiss'!E1070=1, ABS('Raw Data'!E1069-'Raw Data'!D1069)&lt;3), 'Raw Data'!BD1069, 0)</f>
        <v/>
      </c>
    </row>
    <row r="1075">
      <c r="A1075" s="1">
        <f>'Raw Data'!A1070</f>
        <v/>
      </c>
      <c r="B1075">
        <f>IF('Raw Data'!E1070&gt;'Raw Data'!D1070, 'Raw Data'!J1070, 0)</f>
        <v/>
      </c>
      <c r="C1075">
        <f>IF('Raw Data'!D1070&gt;'Raw Data'!E1070, 'Raw Data'!I1070, 0)</f>
        <v/>
      </c>
      <c r="D1075">
        <f>SUM(G1075:H1075)</f>
        <v/>
      </c>
      <c r="E1075">
        <f>IF(AND('Raw Data'!J1070&lt;'Raw Data'!I1070,'Raw Data'!E1070&gt;'Raw Data'!D1070,'Raw Data'!E1070-'Raw Data'!D1070&gt;3),'Raw Data'!N1070,IF(AND('Raw Data'!I1070&lt;'Raw Data'!J1070,'Raw Data'!D1070&gt;'Raw Data'!E1070,'Raw Data'!D1070-'Raw Data'!E1070&gt;3),'Raw Data'!M1070,0))</f>
        <v/>
      </c>
      <c r="F1075">
        <f>IF(AND('Raw Data'!J1070&lt;'Raw Data'!I1070,'Raw Data'!E1070&gt;'Raw Data'!D1070,'Raw Data'!E1070-'Raw Data'!D1070&lt;4),'Raw Data'!L1070,IF(AND('Raw Data'!I1070&lt;'Raw Data'!J1070,'Raw Data'!D1070&gt;'Raw Data'!E1070,'Raw Data'!D1070-'Raw Data'!E1070&lt;4),'Raw Data'!K1070,0))</f>
        <v/>
      </c>
      <c r="G1075">
        <f>IF(AND('Raw Data'!J1070&lt;'Raw Data'!I1070, 'Raw Data'!E1070&gt;'Raw Data'!D1070), 'Raw Data'!J1070, 0)</f>
        <v/>
      </c>
      <c r="H1075">
        <f>IF(AND('Raw Data'!J1070&gt;'Raw Data'!I1070, 'Raw Data'!E1070&lt;'Raw Data'!D1070), 'Raw Data'!I1070, 0)</f>
        <v/>
      </c>
      <c r="I1075">
        <f>SUM(J1075:K1075)</f>
        <v/>
      </c>
      <c r="J1075">
        <f>IF(AND('Raw Data'!J1070&gt;'Raw Data'!I1070, 'Raw Data'!E1070&gt;'Raw Data'!D1070), 'Raw Data'!J1070, 0)</f>
        <v/>
      </c>
      <c r="K1075">
        <f>IF(AND('Raw Data'!I1070&gt;'Raw Data'!J1070, 'Raw Data'!D1070&gt;'Raw Data'!E1070), 'Raw Data'!I1070, 0)</f>
        <v/>
      </c>
      <c r="L1075">
        <f>IF('Raw Data'!E1070-'Raw Data'!D1070&gt;3, 'Raw Data'!N1070, 0)</f>
        <v/>
      </c>
      <c r="M1075">
        <f>IF('Raw Data'!D1070-'Raw Data'!E1070&gt;3, 'Raw Data'!M1070, 0)</f>
        <v/>
      </c>
      <c r="N1075">
        <f>IF(ISBLANK('Raw Data'!D1070),0,IF(AND('Raw Data'!E1070&gt;'Raw Data'!D1070,'Raw Data'!E1070-'Raw Data'!D1070&gt;0,'Raw Data'!E1070-'Raw Data'!D1070&lt;4),'Raw Data'!L1070, 0))</f>
        <v/>
      </c>
      <c r="O1075">
        <f>IF(ISBLANK('Raw Data'!D1070),0,IF(AND('Raw Data'!E1070&gt;'Raw Data'!D1070,'Raw Data'!E1070-'Raw Data'!D1070&gt;0,'Raw Data'!D1070-'Raw Data'!E1070&lt;4),'Raw Data'!K1070, 0))</f>
        <v/>
      </c>
      <c r="P1075">
        <f>IF('Raw Data'!E1070-'Raw Data'!D1070&gt;3, 'Raw Data'!N1070, IF('Raw Data'!D1070-'Raw Data'!E1070&gt;3, 'Raw Data'!M1070, 0))</f>
        <v/>
      </c>
      <c r="Q1075">
        <f>IF(ISBLANK('Raw Data'!E1070),0,IF(AND('Raw Data'!E1070-'Raw Data'!D1070&lt;4,'Raw Data'!E1070-'Raw Data'!D1070&gt;0),'Raw Data'!L1070,IF(AND('Raw Data'!D1070&gt;'Raw Data'!E1070,'Raw Data'!D1070-'Raw Data'!E1070&gt;0),'Raw Data'!K1070,0)))</f>
        <v/>
      </c>
      <c r="R1075">
        <f>IF(ISBLANK('Raw Data'!K1070),0,IFERROR(IF(MATCH(SMALL('Raw Data'!K1070:N1070,1),L1075:O1075,0),SMALL('Raw Data'!K1070:N1070,1)),0))</f>
        <v/>
      </c>
      <c r="S1075">
        <f>IF(ISBLANK('Raw Data'!K1070),0,IFERROR(IF(MATCH(SMALL('Raw Data'!K1070:N1070,2),L1075:O1075,0),SMALL('Raw Data'!K1070:N1070,2)),0))</f>
        <v/>
      </c>
      <c r="T1075">
        <f>IF(ISBLANK('Raw Data'!K1070),0,IFERROR(IF(MATCH(SMALL('Raw Data'!K1070:N1070,3),L1075:O1075,0),SMALL('Raw Data'!K1070:N1070,3)),0))</f>
        <v/>
      </c>
      <c r="U1075">
        <f>IF(ISBLANK('Raw Data'!K1070),0,IFERROR(IF(MATCH(SMALL('Raw Data'!K1070:N1070,4),L1075:O1075,0),SMALL('Raw Data'!K1070:N1070,4)),0))</f>
        <v/>
      </c>
      <c r="V1075">
        <f>IF(AND('Raw Data'!D1070&lt;3, 'Raw Data'!E1070&lt;3, 'Raw Data'!A1070&gt;0), 'Raw Data'!AF1070, 0)</f>
        <v/>
      </c>
      <c r="W1075">
        <f>IF(AND('Raw Data'!D1070&lt;4, 'Raw Data'!E1070&lt;4, 'Raw Data'!A1070&gt;0), 'Raw Data'!AI1070, 0)</f>
        <v/>
      </c>
      <c r="X1075">
        <f>IF(AND('Raw Data'!D1070&lt;5, 'Raw Data'!E1070&lt;5, 'Raw Data'!A1070&gt;0), 'Raw Data'!AL1070, 0)</f>
        <v/>
      </c>
      <c r="Y1075">
        <f>IF(AND('Raw Data'!D1070&lt;6, 'Raw Data'!E1070&lt;6, 'Raw Data'!A1070&gt;0), 'Raw Data'!AO1070, 0)</f>
        <v/>
      </c>
      <c r="Z1075">
        <f>IF(ISBLANK('Raw Data'!D1070), 0, IF('Raw Data'!D1070-'Raw Data'!E1070&gt;1, 'Raw Data'!AW1070, 0))</f>
        <v/>
      </c>
      <c r="AA1075">
        <f>IF(ISBLANK('Raw Data'!A1070), 0, IF(ABS('Raw Data'!D1070-'Raw Data'!E1070)&lt;2, 'Raw Data'!AX1070, 0))</f>
        <v/>
      </c>
      <c r="AB1075">
        <f>IF(ISBLANK('Raw Data'!D1070), 0, IF('Raw Data'!E1070-'Raw Data'!D1070&gt;1, 'Raw Data'!AY1070, 0))</f>
        <v/>
      </c>
      <c r="AC1075">
        <f>IF(ISBLANK('Raw Data'!D1070), 0, IF('Raw Data'!D1070-'Raw Data'!E1070&gt;2, 'Raw Data'!AZ1070, 0))</f>
        <v/>
      </c>
      <c r="AD1075">
        <f>IF(ISBLANK('Raw Data'!A1070), 0, IF(ABS('Raw Data'!D1070-'Raw Data'!E1070)&lt;3, 'Raw Data'!BA1070, 0))</f>
        <v/>
      </c>
      <c r="AE1075">
        <f>IF(ISBLANK('Raw Data'!D1070), 0, IF('Raw Data'!E1070-'Raw Data'!D1070&gt;2, 'Raw Data'!BB1070, 0))</f>
        <v/>
      </c>
      <c r="AF1075">
        <f>IF(ISBLANK('Raw Data'!D1070), 0, IF('Raw Data'!D1070-'Raw Data'!E1070&gt;3, 'Raw Data'!BC1070, 0))</f>
        <v/>
      </c>
      <c r="AG1075">
        <f>IF(ISBLANK('Raw Data'!A1070), 0, IF(ABS('Raw Data'!D1070-'Raw Data'!E1070)&lt;4, 'Raw Data'!BD1070, 0))</f>
        <v/>
      </c>
      <c r="AH1075">
        <f>IF(ISBLANK('Raw Data'!D1070), 0, IF('Raw Data'!E1070-'Raw Data'!D1070&gt;3, 'Raw Data'!BE1070, 0))</f>
        <v/>
      </c>
      <c r="AI1075">
        <f>IF(SUM('Raw Data'!D1070:E1070)&gt;'Raw Data'!F1070, 'Raw Data'!G1070, 0)</f>
        <v/>
      </c>
      <c r="AJ1075">
        <f>IF(ISBLANK('Raw Data'!D1070), 0, IF(SUM('Raw Data'!D1070:E1070)&lt;'Raw Data'!F1070, 'Raw Data'!H1070, 0))</f>
        <v/>
      </c>
      <c r="AK1075">
        <f>IF(ISBLANK('Raw Data'!A1070), 0, IF(AND('Raw Data'!D1070&lt;3, 'Raw Data'!E1070&lt;3, 'Raw Data'!F1070&lt;BB$2), 'Raw Data'!AF1070, 0))</f>
        <v/>
      </c>
      <c r="AL1075">
        <f>IF(ISBLANK('Raw Data'!A1070), 0, IF(AND('Raw Data'!D1070&lt;4, 'Raw Data'!E1070&lt;4, 'Raw Data'!F1070&lt;BB$2), 'Raw Data'!AI1070, 0))</f>
        <v/>
      </c>
      <c r="AM1075">
        <f>IF(ISBLANK('Raw Data'!A1070), 0, IF(AND('Raw Data'!D1070&lt;5, 'Raw Data'!E1070&lt;5, 'Raw Data'!F1070&lt;BB$2), 'Raw Data'!AL1070, 0))</f>
        <v/>
      </c>
      <c r="AN1075">
        <f>IF(ISBLANK('Raw Data'!A1070), 0, IF(AND('Raw Data'!D1070&lt;6, 'Raw Data'!E1070&lt;6, 'Raw Data'!F1070&lt;BB$2), 'Raw Data'!AO1070, 0))</f>
        <v/>
      </c>
      <c r="AO1075">
        <f>IF(ISBLANK('Raw Data'!A1070), 0, IF(AND('Raw Data'!I1070&lt;Analysis!$BC$2, 'Raw Data'!D1070-'Raw Data'!E1070&gt;1), 'Raw Data'!AW1070, IF(AND('Raw Data'!J1070&lt;Analysis!$BC$2, 'Raw Data'!E1070-'Raw Data'!D1070&gt;1), 'Raw Data'!AY1070, 0)))</f>
        <v/>
      </c>
      <c r="AP1075">
        <f>IF(ISBLANK('Raw Data'!A1070), 0, IF(AND('Raw Data'!I1070&lt;Analysis!$BC$2, 'Raw Data'!D1070-'Raw Data'!E1070&gt;2), 'Raw Data'!AZ1070, IF(AND('Raw Data'!J1070&lt;Analysis!$BC$2, 'Raw Data'!E1070-'Raw Data'!D1070&gt;2), 'Raw Data'!BB1070, 0)))</f>
        <v/>
      </c>
      <c r="AQ1075">
        <f>IF(ISBLANK('Raw Data'!A1070), 0, IF(AND('Raw Data'!I1070&lt;Analysis!$BC$2, 'Raw Data'!D1070-'Raw Data'!E1070&gt;3), 'Raw Data'!BC1070, IF(AND('Raw Data'!J1070&lt;Analysis!$BC$2, 'Raw Data'!E1070-'Raw Data'!D1070&gt;3), 'Raw Data'!BE1070, 0)))</f>
        <v/>
      </c>
      <c r="AR1075">
        <f>IF('Hidden Analysiss'!D1071=1,IF(ABS('Raw Data'!E1070-'Raw Data'!D1070)&lt;2,'Raw Data'!AX1070,0), 0)</f>
        <v/>
      </c>
      <c r="AS1075">
        <f>IF('Hidden Analysiss'!D1071=1,IF(ABS('Raw Data'!E1070-'Raw Data'!D1070)&lt;3,'Raw Data'!BA1070,0), 0)</f>
        <v/>
      </c>
      <c r="AT1075">
        <f>IF('Hidden Analysiss'!D1071=1,IF(ABS('Raw Data'!E1070-'Raw Data'!D1070)&lt;4,'Raw Data'!BD1070,0), 0)</f>
        <v/>
      </c>
      <c r="AU1075">
        <f>IF(AND('Hidden Analysiss'!E1071=1, ABS('Raw Data'!E1070-'Raw Data'!D1070)&lt;2), 'Raw Data'!AX1070, 0)</f>
        <v/>
      </c>
      <c r="AV1075">
        <f>IF(AND('Hidden Analysiss'!E1071=1, ABS('Raw Data'!E1070-'Raw Data'!D1070)&lt;3), 'Raw Data'!BA1070, 0)</f>
        <v/>
      </c>
      <c r="AW1075">
        <f>IF(AND('Hidden Analysiss'!E1071=1, ABS('Raw Data'!E1070-'Raw Data'!D1070)&lt;3), 'Raw Data'!BD1070, 0)</f>
        <v/>
      </c>
    </row>
    <row r="1076">
      <c r="A1076" s="1">
        <f>'Raw Data'!A1071</f>
        <v/>
      </c>
      <c r="B1076">
        <f>IF('Raw Data'!E1071&gt;'Raw Data'!D1071, 'Raw Data'!J1071, 0)</f>
        <v/>
      </c>
      <c r="C1076">
        <f>IF('Raw Data'!D1071&gt;'Raw Data'!E1071, 'Raw Data'!I1071, 0)</f>
        <v/>
      </c>
      <c r="D1076">
        <f>SUM(G1076:H1076)</f>
        <v/>
      </c>
      <c r="E1076">
        <f>IF(AND('Raw Data'!J1071&lt;'Raw Data'!I1071,'Raw Data'!E1071&gt;'Raw Data'!D1071,'Raw Data'!E1071-'Raw Data'!D1071&gt;3),'Raw Data'!N1071,IF(AND('Raw Data'!I1071&lt;'Raw Data'!J1071,'Raw Data'!D1071&gt;'Raw Data'!E1071,'Raw Data'!D1071-'Raw Data'!E1071&gt;3),'Raw Data'!M1071,0))</f>
        <v/>
      </c>
      <c r="F1076">
        <f>IF(AND('Raw Data'!J1071&lt;'Raw Data'!I1071,'Raw Data'!E1071&gt;'Raw Data'!D1071,'Raw Data'!E1071-'Raw Data'!D1071&lt;4),'Raw Data'!L1071,IF(AND('Raw Data'!I1071&lt;'Raw Data'!J1071,'Raw Data'!D1071&gt;'Raw Data'!E1071,'Raw Data'!D1071-'Raw Data'!E1071&lt;4),'Raw Data'!K1071,0))</f>
        <v/>
      </c>
      <c r="G1076">
        <f>IF(AND('Raw Data'!J1071&lt;'Raw Data'!I1071, 'Raw Data'!E1071&gt;'Raw Data'!D1071), 'Raw Data'!J1071, 0)</f>
        <v/>
      </c>
      <c r="H1076">
        <f>IF(AND('Raw Data'!J1071&gt;'Raw Data'!I1071, 'Raw Data'!E1071&lt;'Raw Data'!D1071), 'Raw Data'!I1071, 0)</f>
        <v/>
      </c>
      <c r="I1076">
        <f>SUM(J1076:K1076)</f>
        <v/>
      </c>
      <c r="J1076">
        <f>IF(AND('Raw Data'!J1071&gt;'Raw Data'!I1071, 'Raw Data'!E1071&gt;'Raw Data'!D1071), 'Raw Data'!J1071, 0)</f>
        <v/>
      </c>
      <c r="K1076">
        <f>IF(AND('Raw Data'!I1071&gt;'Raw Data'!J1071, 'Raw Data'!D1071&gt;'Raw Data'!E1071), 'Raw Data'!I1071, 0)</f>
        <v/>
      </c>
      <c r="L1076">
        <f>IF('Raw Data'!E1071-'Raw Data'!D1071&gt;3, 'Raw Data'!N1071, 0)</f>
        <v/>
      </c>
      <c r="M1076">
        <f>IF('Raw Data'!D1071-'Raw Data'!E1071&gt;3, 'Raw Data'!M1071, 0)</f>
        <v/>
      </c>
      <c r="N1076">
        <f>IF(ISBLANK('Raw Data'!D1071),0,IF(AND('Raw Data'!E1071&gt;'Raw Data'!D1071,'Raw Data'!E1071-'Raw Data'!D1071&gt;0,'Raw Data'!E1071-'Raw Data'!D1071&lt;4),'Raw Data'!L1071, 0))</f>
        <v/>
      </c>
      <c r="O1076">
        <f>IF(ISBLANK('Raw Data'!D1071),0,IF(AND('Raw Data'!E1071&gt;'Raw Data'!D1071,'Raw Data'!E1071-'Raw Data'!D1071&gt;0,'Raw Data'!D1071-'Raw Data'!E1071&lt;4),'Raw Data'!K1071, 0))</f>
        <v/>
      </c>
      <c r="P1076">
        <f>IF('Raw Data'!E1071-'Raw Data'!D1071&gt;3, 'Raw Data'!N1071, IF('Raw Data'!D1071-'Raw Data'!E1071&gt;3, 'Raw Data'!M1071, 0))</f>
        <v/>
      </c>
      <c r="Q1076">
        <f>IF(ISBLANK('Raw Data'!E1071),0,IF(AND('Raw Data'!E1071-'Raw Data'!D1071&lt;4,'Raw Data'!E1071-'Raw Data'!D1071&gt;0),'Raw Data'!L1071,IF(AND('Raw Data'!D1071&gt;'Raw Data'!E1071,'Raw Data'!D1071-'Raw Data'!E1071&gt;0),'Raw Data'!K1071,0)))</f>
        <v/>
      </c>
      <c r="R1076">
        <f>IF(ISBLANK('Raw Data'!K1071),0,IFERROR(IF(MATCH(SMALL('Raw Data'!K1071:N1071,1),L1076:O1076,0),SMALL('Raw Data'!K1071:N1071,1)),0))</f>
        <v/>
      </c>
      <c r="S1076">
        <f>IF(ISBLANK('Raw Data'!K1071),0,IFERROR(IF(MATCH(SMALL('Raw Data'!K1071:N1071,2),L1076:O1076,0),SMALL('Raw Data'!K1071:N1071,2)),0))</f>
        <v/>
      </c>
      <c r="T1076">
        <f>IF(ISBLANK('Raw Data'!K1071),0,IFERROR(IF(MATCH(SMALL('Raw Data'!K1071:N1071,3),L1076:O1076,0),SMALL('Raw Data'!K1071:N1071,3)),0))</f>
        <v/>
      </c>
      <c r="U1076">
        <f>IF(ISBLANK('Raw Data'!K1071),0,IFERROR(IF(MATCH(SMALL('Raw Data'!K1071:N1071,4),L1076:O1076,0),SMALL('Raw Data'!K1071:N1071,4)),0))</f>
        <v/>
      </c>
      <c r="V1076">
        <f>IF(AND('Raw Data'!D1071&lt;3, 'Raw Data'!E1071&lt;3, 'Raw Data'!A1071&gt;0), 'Raw Data'!AF1071, 0)</f>
        <v/>
      </c>
      <c r="W1076">
        <f>IF(AND('Raw Data'!D1071&lt;4, 'Raw Data'!E1071&lt;4, 'Raw Data'!A1071&gt;0), 'Raw Data'!AI1071, 0)</f>
        <v/>
      </c>
      <c r="X1076">
        <f>IF(AND('Raw Data'!D1071&lt;5, 'Raw Data'!E1071&lt;5, 'Raw Data'!A1071&gt;0), 'Raw Data'!AL1071, 0)</f>
        <v/>
      </c>
      <c r="Y1076">
        <f>IF(AND('Raw Data'!D1071&lt;6, 'Raw Data'!E1071&lt;6, 'Raw Data'!A1071&gt;0), 'Raw Data'!AO1071, 0)</f>
        <v/>
      </c>
      <c r="Z1076">
        <f>IF(ISBLANK('Raw Data'!D1071), 0, IF('Raw Data'!D1071-'Raw Data'!E1071&gt;1, 'Raw Data'!AW1071, 0))</f>
        <v/>
      </c>
      <c r="AA1076">
        <f>IF(ISBLANK('Raw Data'!A1071), 0, IF(ABS('Raw Data'!D1071-'Raw Data'!E1071)&lt;2, 'Raw Data'!AX1071, 0))</f>
        <v/>
      </c>
      <c r="AB1076">
        <f>IF(ISBLANK('Raw Data'!D1071), 0, IF('Raw Data'!E1071-'Raw Data'!D1071&gt;1, 'Raw Data'!AY1071, 0))</f>
        <v/>
      </c>
      <c r="AC1076">
        <f>IF(ISBLANK('Raw Data'!D1071), 0, IF('Raw Data'!D1071-'Raw Data'!E1071&gt;2, 'Raw Data'!AZ1071, 0))</f>
        <v/>
      </c>
      <c r="AD1076">
        <f>IF(ISBLANK('Raw Data'!A1071), 0, IF(ABS('Raw Data'!D1071-'Raw Data'!E1071)&lt;3, 'Raw Data'!BA1071, 0))</f>
        <v/>
      </c>
      <c r="AE1076">
        <f>IF(ISBLANK('Raw Data'!D1071), 0, IF('Raw Data'!E1071-'Raw Data'!D1071&gt;2, 'Raw Data'!BB1071, 0))</f>
        <v/>
      </c>
      <c r="AF1076">
        <f>IF(ISBLANK('Raw Data'!D1071), 0, IF('Raw Data'!D1071-'Raw Data'!E1071&gt;3, 'Raw Data'!BC1071, 0))</f>
        <v/>
      </c>
      <c r="AG1076">
        <f>IF(ISBLANK('Raw Data'!A1071), 0, IF(ABS('Raw Data'!D1071-'Raw Data'!E1071)&lt;4, 'Raw Data'!BD1071, 0))</f>
        <v/>
      </c>
      <c r="AH1076">
        <f>IF(ISBLANK('Raw Data'!D1071), 0, IF('Raw Data'!E1071-'Raw Data'!D1071&gt;3, 'Raw Data'!BE1071, 0))</f>
        <v/>
      </c>
      <c r="AI1076">
        <f>IF(SUM('Raw Data'!D1071:E1071)&gt;'Raw Data'!F1071, 'Raw Data'!G1071, 0)</f>
        <v/>
      </c>
      <c r="AJ1076">
        <f>IF(ISBLANK('Raw Data'!D1071), 0, IF(SUM('Raw Data'!D1071:E1071)&lt;'Raw Data'!F1071, 'Raw Data'!H1071, 0))</f>
        <v/>
      </c>
      <c r="AK1076">
        <f>IF(ISBLANK('Raw Data'!A1071), 0, IF(AND('Raw Data'!D1071&lt;3, 'Raw Data'!E1071&lt;3, 'Raw Data'!F1071&lt;BB$2), 'Raw Data'!AF1071, 0))</f>
        <v/>
      </c>
      <c r="AL1076">
        <f>IF(ISBLANK('Raw Data'!A1071), 0, IF(AND('Raw Data'!D1071&lt;4, 'Raw Data'!E1071&lt;4, 'Raw Data'!F1071&lt;BB$2), 'Raw Data'!AI1071, 0))</f>
        <v/>
      </c>
      <c r="AM1076">
        <f>IF(ISBLANK('Raw Data'!A1071), 0, IF(AND('Raw Data'!D1071&lt;5, 'Raw Data'!E1071&lt;5, 'Raw Data'!F1071&lt;BB$2), 'Raw Data'!AL1071, 0))</f>
        <v/>
      </c>
      <c r="AN1076">
        <f>IF(ISBLANK('Raw Data'!A1071), 0, IF(AND('Raw Data'!D1071&lt;6, 'Raw Data'!E1071&lt;6, 'Raw Data'!F1071&lt;BB$2), 'Raw Data'!AO1071, 0))</f>
        <v/>
      </c>
      <c r="AO1076">
        <f>IF(ISBLANK('Raw Data'!A1071), 0, IF(AND('Raw Data'!I1071&lt;Analysis!$BC$2, 'Raw Data'!D1071-'Raw Data'!E1071&gt;1), 'Raw Data'!AW1071, IF(AND('Raw Data'!J1071&lt;Analysis!$BC$2, 'Raw Data'!E1071-'Raw Data'!D1071&gt;1), 'Raw Data'!AY1071, 0)))</f>
        <v/>
      </c>
      <c r="AP1076">
        <f>IF(ISBLANK('Raw Data'!A1071), 0, IF(AND('Raw Data'!I1071&lt;Analysis!$BC$2, 'Raw Data'!D1071-'Raw Data'!E1071&gt;2), 'Raw Data'!AZ1071, IF(AND('Raw Data'!J1071&lt;Analysis!$BC$2, 'Raw Data'!E1071-'Raw Data'!D1071&gt;2), 'Raw Data'!BB1071, 0)))</f>
        <v/>
      </c>
      <c r="AQ1076">
        <f>IF(ISBLANK('Raw Data'!A1071), 0, IF(AND('Raw Data'!I1071&lt;Analysis!$BC$2, 'Raw Data'!D1071-'Raw Data'!E1071&gt;3), 'Raw Data'!BC1071, IF(AND('Raw Data'!J1071&lt;Analysis!$BC$2, 'Raw Data'!E1071-'Raw Data'!D1071&gt;3), 'Raw Data'!BE1071, 0)))</f>
        <v/>
      </c>
      <c r="AR1076">
        <f>IF('Hidden Analysiss'!D1072=1,IF(ABS('Raw Data'!E1071-'Raw Data'!D1071)&lt;2,'Raw Data'!AX1071,0), 0)</f>
        <v/>
      </c>
      <c r="AS1076">
        <f>IF('Hidden Analysiss'!D1072=1,IF(ABS('Raw Data'!E1071-'Raw Data'!D1071)&lt;3,'Raw Data'!BA1071,0), 0)</f>
        <v/>
      </c>
      <c r="AT1076">
        <f>IF('Hidden Analysiss'!D1072=1,IF(ABS('Raw Data'!E1071-'Raw Data'!D1071)&lt;4,'Raw Data'!BD1071,0), 0)</f>
        <v/>
      </c>
      <c r="AU1076">
        <f>IF(AND('Hidden Analysiss'!E1072=1, ABS('Raw Data'!E1071-'Raw Data'!D1071)&lt;2), 'Raw Data'!AX1071, 0)</f>
        <v/>
      </c>
      <c r="AV1076">
        <f>IF(AND('Hidden Analysiss'!E1072=1, ABS('Raw Data'!E1071-'Raw Data'!D1071)&lt;3), 'Raw Data'!BA1071, 0)</f>
        <v/>
      </c>
      <c r="AW1076">
        <f>IF(AND('Hidden Analysiss'!E1072=1, ABS('Raw Data'!E1071-'Raw Data'!D1071)&lt;3), 'Raw Data'!BD1071, 0)</f>
        <v/>
      </c>
    </row>
    <row r="1077">
      <c r="A1077" s="1">
        <f>'Raw Data'!A1072</f>
        <v/>
      </c>
      <c r="B1077">
        <f>IF('Raw Data'!E1072&gt;'Raw Data'!D1072, 'Raw Data'!J1072, 0)</f>
        <v/>
      </c>
      <c r="C1077">
        <f>IF('Raw Data'!D1072&gt;'Raw Data'!E1072, 'Raw Data'!I1072, 0)</f>
        <v/>
      </c>
      <c r="D1077">
        <f>SUM(G1077:H1077)</f>
        <v/>
      </c>
      <c r="E1077">
        <f>IF(AND('Raw Data'!J1072&lt;'Raw Data'!I1072,'Raw Data'!E1072&gt;'Raw Data'!D1072,'Raw Data'!E1072-'Raw Data'!D1072&gt;3),'Raw Data'!N1072,IF(AND('Raw Data'!I1072&lt;'Raw Data'!J1072,'Raw Data'!D1072&gt;'Raw Data'!E1072,'Raw Data'!D1072-'Raw Data'!E1072&gt;3),'Raw Data'!M1072,0))</f>
        <v/>
      </c>
      <c r="F1077">
        <f>IF(AND('Raw Data'!J1072&lt;'Raw Data'!I1072,'Raw Data'!E1072&gt;'Raw Data'!D1072,'Raw Data'!E1072-'Raw Data'!D1072&lt;4),'Raw Data'!L1072,IF(AND('Raw Data'!I1072&lt;'Raw Data'!J1072,'Raw Data'!D1072&gt;'Raw Data'!E1072,'Raw Data'!D1072-'Raw Data'!E1072&lt;4),'Raw Data'!K1072,0))</f>
        <v/>
      </c>
      <c r="G1077">
        <f>IF(AND('Raw Data'!J1072&lt;'Raw Data'!I1072, 'Raw Data'!E1072&gt;'Raw Data'!D1072), 'Raw Data'!J1072, 0)</f>
        <v/>
      </c>
      <c r="H1077">
        <f>IF(AND('Raw Data'!J1072&gt;'Raw Data'!I1072, 'Raw Data'!E1072&lt;'Raw Data'!D1072), 'Raw Data'!I1072, 0)</f>
        <v/>
      </c>
      <c r="I1077">
        <f>SUM(J1077:K1077)</f>
        <v/>
      </c>
      <c r="J1077">
        <f>IF(AND('Raw Data'!J1072&gt;'Raw Data'!I1072, 'Raw Data'!E1072&gt;'Raw Data'!D1072), 'Raw Data'!J1072, 0)</f>
        <v/>
      </c>
      <c r="K1077">
        <f>IF(AND('Raw Data'!I1072&gt;'Raw Data'!J1072, 'Raw Data'!D1072&gt;'Raw Data'!E1072), 'Raw Data'!I1072, 0)</f>
        <v/>
      </c>
      <c r="L1077">
        <f>IF('Raw Data'!E1072-'Raw Data'!D1072&gt;3, 'Raw Data'!N1072, 0)</f>
        <v/>
      </c>
      <c r="M1077">
        <f>IF('Raw Data'!D1072-'Raw Data'!E1072&gt;3, 'Raw Data'!M1072, 0)</f>
        <v/>
      </c>
      <c r="N1077">
        <f>IF(ISBLANK('Raw Data'!D1072),0,IF(AND('Raw Data'!E1072&gt;'Raw Data'!D1072,'Raw Data'!E1072-'Raw Data'!D1072&gt;0,'Raw Data'!E1072-'Raw Data'!D1072&lt;4),'Raw Data'!L1072, 0))</f>
        <v/>
      </c>
      <c r="O1077">
        <f>IF(ISBLANK('Raw Data'!D1072),0,IF(AND('Raw Data'!E1072&gt;'Raw Data'!D1072,'Raw Data'!E1072-'Raw Data'!D1072&gt;0,'Raw Data'!D1072-'Raw Data'!E1072&lt;4),'Raw Data'!K1072, 0))</f>
        <v/>
      </c>
      <c r="P1077">
        <f>IF('Raw Data'!E1072-'Raw Data'!D1072&gt;3, 'Raw Data'!N1072, IF('Raw Data'!D1072-'Raw Data'!E1072&gt;3, 'Raw Data'!M1072, 0))</f>
        <v/>
      </c>
      <c r="Q1077">
        <f>IF(ISBLANK('Raw Data'!E1072),0,IF(AND('Raw Data'!E1072-'Raw Data'!D1072&lt;4,'Raw Data'!E1072-'Raw Data'!D1072&gt;0),'Raw Data'!L1072,IF(AND('Raw Data'!D1072&gt;'Raw Data'!E1072,'Raw Data'!D1072-'Raw Data'!E1072&gt;0),'Raw Data'!K1072,0)))</f>
        <v/>
      </c>
      <c r="R1077">
        <f>IF(ISBLANK('Raw Data'!K1072),0,IFERROR(IF(MATCH(SMALL('Raw Data'!K1072:N1072,1),L1077:O1077,0),SMALL('Raw Data'!K1072:N1072,1)),0))</f>
        <v/>
      </c>
      <c r="S1077">
        <f>IF(ISBLANK('Raw Data'!K1072),0,IFERROR(IF(MATCH(SMALL('Raw Data'!K1072:N1072,2),L1077:O1077,0),SMALL('Raw Data'!K1072:N1072,2)),0))</f>
        <v/>
      </c>
      <c r="T1077">
        <f>IF(ISBLANK('Raw Data'!K1072),0,IFERROR(IF(MATCH(SMALL('Raw Data'!K1072:N1072,3),L1077:O1077,0),SMALL('Raw Data'!K1072:N1072,3)),0))</f>
        <v/>
      </c>
      <c r="U1077">
        <f>IF(ISBLANK('Raw Data'!K1072),0,IFERROR(IF(MATCH(SMALL('Raw Data'!K1072:N1072,4),L1077:O1077,0),SMALL('Raw Data'!K1072:N1072,4)),0))</f>
        <v/>
      </c>
      <c r="V1077">
        <f>IF(AND('Raw Data'!D1072&lt;3, 'Raw Data'!E1072&lt;3, 'Raw Data'!A1072&gt;0), 'Raw Data'!AF1072, 0)</f>
        <v/>
      </c>
      <c r="W1077">
        <f>IF(AND('Raw Data'!D1072&lt;4, 'Raw Data'!E1072&lt;4, 'Raw Data'!A1072&gt;0), 'Raw Data'!AI1072, 0)</f>
        <v/>
      </c>
      <c r="X1077">
        <f>IF(AND('Raw Data'!D1072&lt;5, 'Raw Data'!E1072&lt;5, 'Raw Data'!A1072&gt;0), 'Raw Data'!AL1072, 0)</f>
        <v/>
      </c>
      <c r="Y1077">
        <f>IF(AND('Raw Data'!D1072&lt;6, 'Raw Data'!E1072&lt;6, 'Raw Data'!A1072&gt;0), 'Raw Data'!AO1072, 0)</f>
        <v/>
      </c>
      <c r="Z1077">
        <f>IF(ISBLANK('Raw Data'!D1072), 0, IF('Raw Data'!D1072-'Raw Data'!E1072&gt;1, 'Raw Data'!AW1072, 0))</f>
        <v/>
      </c>
      <c r="AA1077">
        <f>IF(ISBLANK('Raw Data'!A1072), 0, IF(ABS('Raw Data'!D1072-'Raw Data'!E1072)&lt;2, 'Raw Data'!AX1072, 0))</f>
        <v/>
      </c>
      <c r="AB1077">
        <f>IF(ISBLANK('Raw Data'!D1072), 0, IF('Raw Data'!E1072-'Raw Data'!D1072&gt;1, 'Raw Data'!AY1072, 0))</f>
        <v/>
      </c>
      <c r="AC1077">
        <f>IF(ISBLANK('Raw Data'!D1072), 0, IF('Raw Data'!D1072-'Raw Data'!E1072&gt;2, 'Raw Data'!AZ1072, 0))</f>
        <v/>
      </c>
      <c r="AD1077">
        <f>IF(ISBLANK('Raw Data'!A1072), 0, IF(ABS('Raw Data'!D1072-'Raw Data'!E1072)&lt;3, 'Raw Data'!BA1072, 0))</f>
        <v/>
      </c>
      <c r="AE1077">
        <f>IF(ISBLANK('Raw Data'!D1072), 0, IF('Raw Data'!E1072-'Raw Data'!D1072&gt;2, 'Raw Data'!BB1072, 0))</f>
        <v/>
      </c>
      <c r="AF1077">
        <f>IF(ISBLANK('Raw Data'!D1072), 0, IF('Raw Data'!D1072-'Raw Data'!E1072&gt;3, 'Raw Data'!BC1072, 0))</f>
        <v/>
      </c>
      <c r="AG1077">
        <f>IF(ISBLANK('Raw Data'!A1072), 0, IF(ABS('Raw Data'!D1072-'Raw Data'!E1072)&lt;4, 'Raw Data'!BD1072, 0))</f>
        <v/>
      </c>
      <c r="AH1077">
        <f>IF(ISBLANK('Raw Data'!D1072), 0, IF('Raw Data'!E1072-'Raw Data'!D1072&gt;3, 'Raw Data'!BE1072, 0))</f>
        <v/>
      </c>
      <c r="AI1077">
        <f>IF(SUM('Raw Data'!D1072:E1072)&gt;'Raw Data'!F1072, 'Raw Data'!G1072, 0)</f>
        <v/>
      </c>
      <c r="AJ1077">
        <f>IF(ISBLANK('Raw Data'!D1072), 0, IF(SUM('Raw Data'!D1072:E1072)&lt;'Raw Data'!F1072, 'Raw Data'!H1072, 0))</f>
        <v/>
      </c>
      <c r="AK1077">
        <f>IF(ISBLANK('Raw Data'!A1072), 0, IF(AND('Raw Data'!D1072&lt;3, 'Raw Data'!E1072&lt;3, 'Raw Data'!F1072&lt;BB$2), 'Raw Data'!AF1072, 0))</f>
        <v/>
      </c>
      <c r="AL1077">
        <f>IF(ISBLANK('Raw Data'!A1072), 0, IF(AND('Raw Data'!D1072&lt;4, 'Raw Data'!E1072&lt;4, 'Raw Data'!F1072&lt;BB$2), 'Raw Data'!AI1072, 0))</f>
        <v/>
      </c>
      <c r="AM1077">
        <f>IF(ISBLANK('Raw Data'!A1072), 0, IF(AND('Raw Data'!D1072&lt;5, 'Raw Data'!E1072&lt;5, 'Raw Data'!F1072&lt;BB$2), 'Raw Data'!AL1072, 0))</f>
        <v/>
      </c>
      <c r="AN1077">
        <f>IF(ISBLANK('Raw Data'!A1072), 0, IF(AND('Raw Data'!D1072&lt;6, 'Raw Data'!E1072&lt;6, 'Raw Data'!F1072&lt;BB$2), 'Raw Data'!AO1072, 0))</f>
        <v/>
      </c>
      <c r="AO1077">
        <f>IF(ISBLANK('Raw Data'!A1072), 0, IF(AND('Raw Data'!I1072&lt;Analysis!$BC$2, 'Raw Data'!D1072-'Raw Data'!E1072&gt;1), 'Raw Data'!AW1072, IF(AND('Raw Data'!J1072&lt;Analysis!$BC$2, 'Raw Data'!E1072-'Raw Data'!D1072&gt;1), 'Raw Data'!AY1072, 0)))</f>
        <v/>
      </c>
      <c r="AP1077">
        <f>IF(ISBLANK('Raw Data'!A1072), 0, IF(AND('Raw Data'!I1072&lt;Analysis!$BC$2, 'Raw Data'!D1072-'Raw Data'!E1072&gt;2), 'Raw Data'!AZ1072, IF(AND('Raw Data'!J1072&lt;Analysis!$BC$2, 'Raw Data'!E1072-'Raw Data'!D1072&gt;2), 'Raw Data'!BB1072, 0)))</f>
        <v/>
      </c>
      <c r="AQ1077">
        <f>IF(ISBLANK('Raw Data'!A1072), 0, IF(AND('Raw Data'!I1072&lt;Analysis!$BC$2, 'Raw Data'!D1072-'Raw Data'!E1072&gt;3), 'Raw Data'!BC1072, IF(AND('Raw Data'!J1072&lt;Analysis!$BC$2, 'Raw Data'!E1072-'Raw Data'!D1072&gt;3), 'Raw Data'!BE1072, 0)))</f>
        <v/>
      </c>
      <c r="AR1077">
        <f>IF('Hidden Analysiss'!D1073=1,IF(ABS('Raw Data'!E1072-'Raw Data'!D1072)&lt;2,'Raw Data'!AX1072,0), 0)</f>
        <v/>
      </c>
      <c r="AS1077">
        <f>IF('Hidden Analysiss'!D1073=1,IF(ABS('Raw Data'!E1072-'Raw Data'!D1072)&lt;3,'Raw Data'!BA1072,0), 0)</f>
        <v/>
      </c>
      <c r="AT1077">
        <f>IF('Hidden Analysiss'!D1073=1,IF(ABS('Raw Data'!E1072-'Raw Data'!D1072)&lt;4,'Raw Data'!BD1072,0), 0)</f>
        <v/>
      </c>
      <c r="AU1077">
        <f>IF(AND('Hidden Analysiss'!E1073=1, ABS('Raw Data'!E1072-'Raw Data'!D1072)&lt;2), 'Raw Data'!AX1072, 0)</f>
        <v/>
      </c>
      <c r="AV1077">
        <f>IF(AND('Hidden Analysiss'!E1073=1, ABS('Raw Data'!E1072-'Raw Data'!D1072)&lt;3), 'Raw Data'!BA1072, 0)</f>
        <v/>
      </c>
      <c r="AW1077">
        <f>IF(AND('Hidden Analysiss'!E1073=1, ABS('Raw Data'!E1072-'Raw Data'!D1072)&lt;3), 'Raw Data'!BD1072, 0)</f>
        <v/>
      </c>
    </row>
    <row r="1078">
      <c r="A1078" s="1">
        <f>'Raw Data'!A1073</f>
        <v/>
      </c>
      <c r="B1078">
        <f>IF('Raw Data'!E1073&gt;'Raw Data'!D1073, 'Raw Data'!J1073, 0)</f>
        <v/>
      </c>
      <c r="C1078">
        <f>IF('Raw Data'!D1073&gt;'Raw Data'!E1073, 'Raw Data'!I1073, 0)</f>
        <v/>
      </c>
      <c r="D1078">
        <f>SUM(G1078:H1078)</f>
        <v/>
      </c>
      <c r="E1078">
        <f>IF(AND('Raw Data'!J1073&lt;'Raw Data'!I1073,'Raw Data'!E1073&gt;'Raw Data'!D1073,'Raw Data'!E1073-'Raw Data'!D1073&gt;3),'Raw Data'!N1073,IF(AND('Raw Data'!I1073&lt;'Raw Data'!J1073,'Raw Data'!D1073&gt;'Raw Data'!E1073,'Raw Data'!D1073-'Raw Data'!E1073&gt;3),'Raw Data'!M1073,0))</f>
        <v/>
      </c>
      <c r="F1078">
        <f>IF(AND('Raw Data'!J1073&lt;'Raw Data'!I1073,'Raw Data'!E1073&gt;'Raw Data'!D1073,'Raw Data'!E1073-'Raw Data'!D1073&lt;4),'Raw Data'!L1073,IF(AND('Raw Data'!I1073&lt;'Raw Data'!J1073,'Raw Data'!D1073&gt;'Raw Data'!E1073,'Raw Data'!D1073-'Raw Data'!E1073&lt;4),'Raw Data'!K1073,0))</f>
        <v/>
      </c>
      <c r="G1078">
        <f>IF(AND('Raw Data'!J1073&lt;'Raw Data'!I1073, 'Raw Data'!E1073&gt;'Raw Data'!D1073), 'Raw Data'!J1073, 0)</f>
        <v/>
      </c>
      <c r="H1078">
        <f>IF(AND('Raw Data'!J1073&gt;'Raw Data'!I1073, 'Raw Data'!E1073&lt;'Raw Data'!D1073), 'Raw Data'!I1073, 0)</f>
        <v/>
      </c>
      <c r="I1078">
        <f>SUM(J1078:K1078)</f>
        <v/>
      </c>
      <c r="J1078">
        <f>IF(AND('Raw Data'!J1073&gt;'Raw Data'!I1073, 'Raw Data'!E1073&gt;'Raw Data'!D1073), 'Raw Data'!J1073, 0)</f>
        <v/>
      </c>
      <c r="K1078">
        <f>IF(AND('Raw Data'!I1073&gt;'Raw Data'!J1073, 'Raw Data'!D1073&gt;'Raw Data'!E1073), 'Raw Data'!I1073, 0)</f>
        <v/>
      </c>
      <c r="L1078">
        <f>IF('Raw Data'!E1073-'Raw Data'!D1073&gt;3, 'Raw Data'!N1073, 0)</f>
        <v/>
      </c>
      <c r="M1078">
        <f>IF('Raw Data'!D1073-'Raw Data'!E1073&gt;3, 'Raw Data'!M1073, 0)</f>
        <v/>
      </c>
      <c r="N1078">
        <f>IF(ISBLANK('Raw Data'!D1073),0,IF(AND('Raw Data'!E1073&gt;'Raw Data'!D1073,'Raw Data'!E1073-'Raw Data'!D1073&gt;0,'Raw Data'!E1073-'Raw Data'!D1073&lt;4),'Raw Data'!L1073, 0))</f>
        <v/>
      </c>
      <c r="O1078">
        <f>IF(ISBLANK('Raw Data'!D1073),0,IF(AND('Raw Data'!E1073&gt;'Raw Data'!D1073,'Raw Data'!E1073-'Raw Data'!D1073&gt;0,'Raw Data'!D1073-'Raw Data'!E1073&lt;4),'Raw Data'!K1073, 0))</f>
        <v/>
      </c>
      <c r="P1078">
        <f>IF('Raw Data'!E1073-'Raw Data'!D1073&gt;3, 'Raw Data'!N1073, IF('Raw Data'!D1073-'Raw Data'!E1073&gt;3, 'Raw Data'!M1073, 0))</f>
        <v/>
      </c>
      <c r="Q1078">
        <f>IF(ISBLANK('Raw Data'!E1073),0,IF(AND('Raw Data'!E1073-'Raw Data'!D1073&lt;4,'Raw Data'!E1073-'Raw Data'!D1073&gt;0),'Raw Data'!L1073,IF(AND('Raw Data'!D1073&gt;'Raw Data'!E1073,'Raw Data'!D1073-'Raw Data'!E1073&gt;0),'Raw Data'!K1073,0)))</f>
        <v/>
      </c>
      <c r="R1078">
        <f>IF(ISBLANK('Raw Data'!K1073),0,IFERROR(IF(MATCH(SMALL('Raw Data'!K1073:N1073,1),L1078:O1078,0),SMALL('Raw Data'!K1073:N1073,1)),0))</f>
        <v/>
      </c>
      <c r="S1078">
        <f>IF(ISBLANK('Raw Data'!K1073),0,IFERROR(IF(MATCH(SMALL('Raw Data'!K1073:N1073,2),L1078:O1078,0),SMALL('Raw Data'!K1073:N1073,2)),0))</f>
        <v/>
      </c>
      <c r="T1078">
        <f>IF(ISBLANK('Raw Data'!K1073),0,IFERROR(IF(MATCH(SMALL('Raw Data'!K1073:N1073,3),L1078:O1078,0),SMALL('Raw Data'!K1073:N1073,3)),0))</f>
        <v/>
      </c>
      <c r="U1078">
        <f>IF(ISBLANK('Raw Data'!K1073),0,IFERROR(IF(MATCH(SMALL('Raw Data'!K1073:N1073,4),L1078:O1078,0),SMALL('Raw Data'!K1073:N1073,4)),0))</f>
        <v/>
      </c>
      <c r="V1078">
        <f>IF(AND('Raw Data'!D1073&lt;3, 'Raw Data'!E1073&lt;3, 'Raw Data'!A1073&gt;0), 'Raw Data'!AF1073, 0)</f>
        <v/>
      </c>
      <c r="W1078">
        <f>IF(AND('Raw Data'!D1073&lt;4, 'Raw Data'!E1073&lt;4, 'Raw Data'!A1073&gt;0), 'Raw Data'!AI1073, 0)</f>
        <v/>
      </c>
      <c r="X1078">
        <f>IF(AND('Raw Data'!D1073&lt;5, 'Raw Data'!E1073&lt;5, 'Raw Data'!A1073&gt;0), 'Raw Data'!AL1073, 0)</f>
        <v/>
      </c>
      <c r="Y1078">
        <f>IF(AND('Raw Data'!D1073&lt;6, 'Raw Data'!E1073&lt;6, 'Raw Data'!A1073&gt;0), 'Raw Data'!AO1073, 0)</f>
        <v/>
      </c>
      <c r="Z1078">
        <f>IF(ISBLANK('Raw Data'!D1073), 0, IF('Raw Data'!D1073-'Raw Data'!E1073&gt;1, 'Raw Data'!AW1073, 0))</f>
        <v/>
      </c>
      <c r="AA1078">
        <f>IF(ISBLANK('Raw Data'!A1073), 0, IF(ABS('Raw Data'!D1073-'Raw Data'!E1073)&lt;2, 'Raw Data'!AX1073, 0))</f>
        <v/>
      </c>
      <c r="AB1078">
        <f>IF(ISBLANK('Raw Data'!D1073), 0, IF('Raw Data'!E1073-'Raw Data'!D1073&gt;1, 'Raw Data'!AY1073, 0))</f>
        <v/>
      </c>
      <c r="AC1078">
        <f>IF(ISBLANK('Raw Data'!D1073), 0, IF('Raw Data'!D1073-'Raw Data'!E1073&gt;2, 'Raw Data'!AZ1073, 0))</f>
        <v/>
      </c>
      <c r="AD1078">
        <f>IF(ISBLANK('Raw Data'!A1073), 0, IF(ABS('Raw Data'!D1073-'Raw Data'!E1073)&lt;3, 'Raw Data'!BA1073, 0))</f>
        <v/>
      </c>
      <c r="AE1078">
        <f>IF(ISBLANK('Raw Data'!D1073), 0, IF('Raw Data'!E1073-'Raw Data'!D1073&gt;2, 'Raw Data'!BB1073, 0))</f>
        <v/>
      </c>
      <c r="AF1078">
        <f>IF(ISBLANK('Raw Data'!D1073), 0, IF('Raw Data'!D1073-'Raw Data'!E1073&gt;3, 'Raw Data'!BC1073, 0))</f>
        <v/>
      </c>
      <c r="AG1078">
        <f>IF(ISBLANK('Raw Data'!A1073), 0, IF(ABS('Raw Data'!D1073-'Raw Data'!E1073)&lt;4, 'Raw Data'!BD1073, 0))</f>
        <v/>
      </c>
      <c r="AH1078">
        <f>IF(ISBLANK('Raw Data'!D1073), 0, IF('Raw Data'!E1073-'Raw Data'!D1073&gt;3, 'Raw Data'!BE1073, 0))</f>
        <v/>
      </c>
      <c r="AI1078">
        <f>IF(SUM('Raw Data'!D1073:E1073)&gt;'Raw Data'!F1073, 'Raw Data'!G1073, 0)</f>
        <v/>
      </c>
      <c r="AJ1078">
        <f>IF(ISBLANK('Raw Data'!D1073), 0, IF(SUM('Raw Data'!D1073:E1073)&lt;'Raw Data'!F1073, 'Raw Data'!H1073, 0))</f>
        <v/>
      </c>
      <c r="AK1078">
        <f>IF(ISBLANK('Raw Data'!A1073), 0, IF(AND('Raw Data'!D1073&lt;3, 'Raw Data'!E1073&lt;3, 'Raw Data'!F1073&lt;BB$2), 'Raw Data'!AF1073, 0))</f>
        <v/>
      </c>
      <c r="AL1078">
        <f>IF(ISBLANK('Raw Data'!A1073), 0, IF(AND('Raw Data'!D1073&lt;4, 'Raw Data'!E1073&lt;4, 'Raw Data'!F1073&lt;BB$2), 'Raw Data'!AI1073, 0))</f>
        <v/>
      </c>
      <c r="AM1078">
        <f>IF(ISBLANK('Raw Data'!A1073), 0, IF(AND('Raw Data'!D1073&lt;5, 'Raw Data'!E1073&lt;5, 'Raw Data'!F1073&lt;BB$2), 'Raw Data'!AL1073, 0))</f>
        <v/>
      </c>
      <c r="AN1078">
        <f>IF(ISBLANK('Raw Data'!A1073), 0, IF(AND('Raw Data'!D1073&lt;6, 'Raw Data'!E1073&lt;6, 'Raw Data'!F1073&lt;BB$2), 'Raw Data'!AO1073, 0))</f>
        <v/>
      </c>
      <c r="AO1078">
        <f>IF(ISBLANK('Raw Data'!A1073), 0, IF(AND('Raw Data'!I1073&lt;Analysis!$BC$2, 'Raw Data'!D1073-'Raw Data'!E1073&gt;1), 'Raw Data'!AW1073, IF(AND('Raw Data'!J1073&lt;Analysis!$BC$2, 'Raw Data'!E1073-'Raw Data'!D1073&gt;1), 'Raw Data'!AY1073, 0)))</f>
        <v/>
      </c>
      <c r="AP1078">
        <f>IF(ISBLANK('Raw Data'!A1073), 0, IF(AND('Raw Data'!I1073&lt;Analysis!$BC$2, 'Raw Data'!D1073-'Raw Data'!E1073&gt;2), 'Raw Data'!AZ1073, IF(AND('Raw Data'!J1073&lt;Analysis!$BC$2, 'Raw Data'!E1073-'Raw Data'!D1073&gt;2), 'Raw Data'!BB1073, 0)))</f>
        <v/>
      </c>
      <c r="AQ1078">
        <f>IF(ISBLANK('Raw Data'!A1073), 0, IF(AND('Raw Data'!I1073&lt;Analysis!$BC$2, 'Raw Data'!D1073-'Raw Data'!E1073&gt;3), 'Raw Data'!BC1073, IF(AND('Raw Data'!J1073&lt;Analysis!$BC$2, 'Raw Data'!E1073-'Raw Data'!D1073&gt;3), 'Raw Data'!BE1073, 0)))</f>
        <v/>
      </c>
      <c r="AR1078">
        <f>IF('Hidden Analysiss'!D1074=1,IF(ABS('Raw Data'!E1073-'Raw Data'!D1073)&lt;2,'Raw Data'!AX1073,0), 0)</f>
        <v/>
      </c>
      <c r="AS1078">
        <f>IF('Hidden Analysiss'!D1074=1,IF(ABS('Raw Data'!E1073-'Raw Data'!D1073)&lt;3,'Raw Data'!BA1073,0), 0)</f>
        <v/>
      </c>
      <c r="AT1078">
        <f>IF('Hidden Analysiss'!D1074=1,IF(ABS('Raw Data'!E1073-'Raw Data'!D1073)&lt;4,'Raw Data'!BD1073,0), 0)</f>
        <v/>
      </c>
      <c r="AU1078">
        <f>IF(AND('Hidden Analysiss'!E1074=1, ABS('Raw Data'!E1073-'Raw Data'!D1073)&lt;2), 'Raw Data'!AX1073, 0)</f>
        <v/>
      </c>
      <c r="AV1078">
        <f>IF(AND('Hidden Analysiss'!E1074=1, ABS('Raw Data'!E1073-'Raw Data'!D1073)&lt;3), 'Raw Data'!BA1073, 0)</f>
        <v/>
      </c>
      <c r="AW1078">
        <f>IF(AND('Hidden Analysiss'!E1074=1, ABS('Raw Data'!E1073-'Raw Data'!D1073)&lt;3), 'Raw Data'!BD1073, 0)</f>
        <v/>
      </c>
    </row>
    <row r="1079">
      <c r="A1079" s="1">
        <f>'Raw Data'!A1074</f>
        <v/>
      </c>
      <c r="B1079">
        <f>IF('Raw Data'!E1074&gt;'Raw Data'!D1074, 'Raw Data'!J1074, 0)</f>
        <v/>
      </c>
      <c r="C1079">
        <f>IF('Raw Data'!D1074&gt;'Raw Data'!E1074, 'Raw Data'!I1074, 0)</f>
        <v/>
      </c>
      <c r="D1079">
        <f>SUM(G1079:H1079)</f>
        <v/>
      </c>
      <c r="E1079">
        <f>IF(AND('Raw Data'!J1074&lt;'Raw Data'!I1074,'Raw Data'!E1074&gt;'Raw Data'!D1074,'Raw Data'!E1074-'Raw Data'!D1074&gt;3),'Raw Data'!N1074,IF(AND('Raw Data'!I1074&lt;'Raw Data'!J1074,'Raw Data'!D1074&gt;'Raw Data'!E1074,'Raw Data'!D1074-'Raw Data'!E1074&gt;3),'Raw Data'!M1074,0))</f>
        <v/>
      </c>
      <c r="F1079">
        <f>IF(AND('Raw Data'!J1074&lt;'Raw Data'!I1074,'Raw Data'!E1074&gt;'Raw Data'!D1074,'Raw Data'!E1074-'Raw Data'!D1074&lt;4),'Raw Data'!L1074,IF(AND('Raw Data'!I1074&lt;'Raw Data'!J1074,'Raw Data'!D1074&gt;'Raw Data'!E1074,'Raw Data'!D1074-'Raw Data'!E1074&lt;4),'Raw Data'!K1074,0))</f>
        <v/>
      </c>
      <c r="G1079">
        <f>IF(AND('Raw Data'!J1074&lt;'Raw Data'!I1074, 'Raw Data'!E1074&gt;'Raw Data'!D1074), 'Raw Data'!J1074, 0)</f>
        <v/>
      </c>
      <c r="H1079">
        <f>IF(AND('Raw Data'!J1074&gt;'Raw Data'!I1074, 'Raw Data'!E1074&lt;'Raw Data'!D1074), 'Raw Data'!I1074, 0)</f>
        <v/>
      </c>
      <c r="I1079">
        <f>SUM(J1079:K1079)</f>
        <v/>
      </c>
      <c r="J1079">
        <f>IF(AND('Raw Data'!J1074&gt;'Raw Data'!I1074, 'Raw Data'!E1074&gt;'Raw Data'!D1074), 'Raw Data'!J1074, 0)</f>
        <v/>
      </c>
      <c r="K1079">
        <f>IF(AND('Raw Data'!I1074&gt;'Raw Data'!J1074, 'Raw Data'!D1074&gt;'Raw Data'!E1074), 'Raw Data'!I1074, 0)</f>
        <v/>
      </c>
      <c r="L1079">
        <f>IF('Raw Data'!E1074-'Raw Data'!D1074&gt;3, 'Raw Data'!N1074, 0)</f>
        <v/>
      </c>
      <c r="M1079">
        <f>IF('Raw Data'!D1074-'Raw Data'!E1074&gt;3, 'Raw Data'!M1074, 0)</f>
        <v/>
      </c>
      <c r="N1079">
        <f>IF(ISBLANK('Raw Data'!D1074),0,IF(AND('Raw Data'!E1074&gt;'Raw Data'!D1074,'Raw Data'!E1074-'Raw Data'!D1074&gt;0,'Raw Data'!E1074-'Raw Data'!D1074&lt;4),'Raw Data'!L1074, 0))</f>
        <v/>
      </c>
      <c r="O1079">
        <f>IF(ISBLANK('Raw Data'!D1074),0,IF(AND('Raw Data'!E1074&gt;'Raw Data'!D1074,'Raw Data'!E1074-'Raw Data'!D1074&gt;0,'Raw Data'!D1074-'Raw Data'!E1074&lt;4),'Raw Data'!K1074, 0))</f>
        <v/>
      </c>
      <c r="P1079">
        <f>IF('Raw Data'!E1074-'Raw Data'!D1074&gt;3, 'Raw Data'!N1074, IF('Raw Data'!D1074-'Raw Data'!E1074&gt;3, 'Raw Data'!M1074, 0))</f>
        <v/>
      </c>
      <c r="Q1079">
        <f>IF(ISBLANK('Raw Data'!E1074),0,IF(AND('Raw Data'!E1074-'Raw Data'!D1074&lt;4,'Raw Data'!E1074-'Raw Data'!D1074&gt;0),'Raw Data'!L1074,IF(AND('Raw Data'!D1074&gt;'Raw Data'!E1074,'Raw Data'!D1074-'Raw Data'!E1074&gt;0),'Raw Data'!K1074,0)))</f>
        <v/>
      </c>
      <c r="R1079">
        <f>IF(ISBLANK('Raw Data'!K1074),0,IFERROR(IF(MATCH(SMALL('Raw Data'!K1074:N1074,1),L1079:O1079,0),SMALL('Raw Data'!K1074:N1074,1)),0))</f>
        <v/>
      </c>
      <c r="S1079">
        <f>IF(ISBLANK('Raw Data'!K1074),0,IFERROR(IF(MATCH(SMALL('Raw Data'!K1074:N1074,2),L1079:O1079,0),SMALL('Raw Data'!K1074:N1074,2)),0))</f>
        <v/>
      </c>
      <c r="T1079">
        <f>IF(ISBLANK('Raw Data'!K1074),0,IFERROR(IF(MATCH(SMALL('Raw Data'!K1074:N1074,3),L1079:O1079,0),SMALL('Raw Data'!K1074:N1074,3)),0))</f>
        <v/>
      </c>
      <c r="U1079">
        <f>IF(ISBLANK('Raw Data'!K1074),0,IFERROR(IF(MATCH(SMALL('Raw Data'!K1074:N1074,4),L1079:O1079,0),SMALL('Raw Data'!K1074:N1074,4)),0))</f>
        <v/>
      </c>
      <c r="V1079">
        <f>IF(AND('Raw Data'!D1074&lt;3, 'Raw Data'!E1074&lt;3, 'Raw Data'!A1074&gt;0), 'Raw Data'!AF1074, 0)</f>
        <v/>
      </c>
      <c r="W1079">
        <f>IF(AND('Raw Data'!D1074&lt;4, 'Raw Data'!E1074&lt;4, 'Raw Data'!A1074&gt;0), 'Raw Data'!AI1074, 0)</f>
        <v/>
      </c>
      <c r="X1079">
        <f>IF(AND('Raw Data'!D1074&lt;5, 'Raw Data'!E1074&lt;5, 'Raw Data'!A1074&gt;0), 'Raw Data'!AL1074, 0)</f>
        <v/>
      </c>
      <c r="Y1079">
        <f>IF(AND('Raw Data'!D1074&lt;6, 'Raw Data'!E1074&lt;6, 'Raw Data'!A1074&gt;0), 'Raw Data'!AO1074, 0)</f>
        <v/>
      </c>
      <c r="Z1079">
        <f>IF(ISBLANK('Raw Data'!D1074), 0, IF('Raw Data'!D1074-'Raw Data'!E1074&gt;1, 'Raw Data'!AW1074, 0))</f>
        <v/>
      </c>
      <c r="AA1079">
        <f>IF(ISBLANK('Raw Data'!A1074), 0, IF(ABS('Raw Data'!D1074-'Raw Data'!E1074)&lt;2, 'Raw Data'!AX1074, 0))</f>
        <v/>
      </c>
      <c r="AB1079">
        <f>IF(ISBLANK('Raw Data'!D1074), 0, IF('Raw Data'!E1074-'Raw Data'!D1074&gt;1, 'Raw Data'!AY1074, 0))</f>
        <v/>
      </c>
      <c r="AC1079">
        <f>IF(ISBLANK('Raw Data'!D1074), 0, IF('Raw Data'!D1074-'Raw Data'!E1074&gt;2, 'Raw Data'!AZ1074, 0))</f>
        <v/>
      </c>
      <c r="AD1079">
        <f>IF(ISBLANK('Raw Data'!A1074), 0, IF(ABS('Raw Data'!D1074-'Raw Data'!E1074)&lt;3, 'Raw Data'!BA1074, 0))</f>
        <v/>
      </c>
      <c r="AE1079">
        <f>IF(ISBLANK('Raw Data'!D1074), 0, IF('Raw Data'!E1074-'Raw Data'!D1074&gt;2, 'Raw Data'!BB1074, 0))</f>
        <v/>
      </c>
      <c r="AF1079">
        <f>IF(ISBLANK('Raw Data'!D1074), 0, IF('Raw Data'!D1074-'Raw Data'!E1074&gt;3, 'Raw Data'!BC1074, 0))</f>
        <v/>
      </c>
      <c r="AG1079">
        <f>IF(ISBLANK('Raw Data'!A1074), 0, IF(ABS('Raw Data'!D1074-'Raw Data'!E1074)&lt;4, 'Raw Data'!BD1074, 0))</f>
        <v/>
      </c>
      <c r="AH1079">
        <f>IF(ISBLANK('Raw Data'!D1074), 0, IF('Raw Data'!E1074-'Raw Data'!D1074&gt;3, 'Raw Data'!BE1074, 0))</f>
        <v/>
      </c>
      <c r="AI1079">
        <f>IF(SUM('Raw Data'!D1074:E1074)&gt;'Raw Data'!F1074, 'Raw Data'!G1074, 0)</f>
        <v/>
      </c>
      <c r="AJ1079">
        <f>IF(ISBLANK('Raw Data'!D1074), 0, IF(SUM('Raw Data'!D1074:E1074)&lt;'Raw Data'!F1074, 'Raw Data'!H1074, 0))</f>
        <v/>
      </c>
      <c r="AK1079">
        <f>IF(ISBLANK('Raw Data'!A1074), 0, IF(AND('Raw Data'!D1074&lt;3, 'Raw Data'!E1074&lt;3, 'Raw Data'!F1074&lt;BB$2), 'Raw Data'!AF1074, 0))</f>
        <v/>
      </c>
      <c r="AL1079">
        <f>IF(ISBLANK('Raw Data'!A1074), 0, IF(AND('Raw Data'!D1074&lt;4, 'Raw Data'!E1074&lt;4, 'Raw Data'!F1074&lt;BB$2), 'Raw Data'!AI1074, 0))</f>
        <v/>
      </c>
      <c r="AM1079">
        <f>IF(ISBLANK('Raw Data'!A1074), 0, IF(AND('Raw Data'!D1074&lt;5, 'Raw Data'!E1074&lt;5, 'Raw Data'!F1074&lt;BB$2), 'Raw Data'!AL1074, 0))</f>
        <v/>
      </c>
      <c r="AN1079">
        <f>IF(ISBLANK('Raw Data'!A1074), 0, IF(AND('Raw Data'!D1074&lt;6, 'Raw Data'!E1074&lt;6, 'Raw Data'!F1074&lt;BB$2), 'Raw Data'!AO1074, 0))</f>
        <v/>
      </c>
      <c r="AO1079">
        <f>IF(ISBLANK('Raw Data'!A1074), 0, IF(AND('Raw Data'!I1074&lt;Analysis!$BC$2, 'Raw Data'!D1074-'Raw Data'!E1074&gt;1), 'Raw Data'!AW1074, IF(AND('Raw Data'!J1074&lt;Analysis!$BC$2, 'Raw Data'!E1074-'Raw Data'!D1074&gt;1), 'Raw Data'!AY1074, 0)))</f>
        <v/>
      </c>
      <c r="AP1079">
        <f>IF(ISBLANK('Raw Data'!A1074), 0, IF(AND('Raw Data'!I1074&lt;Analysis!$BC$2, 'Raw Data'!D1074-'Raw Data'!E1074&gt;2), 'Raw Data'!AZ1074, IF(AND('Raw Data'!J1074&lt;Analysis!$BC$2, 'Raw Data'!E1074-'Raw Data'!D1074&gt;2), 'Raw Data'!BB1074, 0)))</f>
        <v/>
      </c>
      <c r="AQ1079">
        <f>IF(ISBLANK('Raw Data'!A1074), 0, IF(AND('Raw Data'!I1074&lt;Analysis!$BC$2, 'Raw Data'!D1074-'Raw Data'!E1074&gt;3), 'Raw Data'!BC1074, IF(AND('Raw Data'!J1074&lt;Analysis!$BC$2, 'Raw Data'!E1074-'Raw Data'!D1074&gt;3), 'Raw Data'!BE1074, 0)))</f>
        <v/>
      </c>
      <c r="AR1079">
        <f>IF('Hidden Analysiss'!D1075=1,IF(ABS('Raw Data'!E1074-'Raw Data'!D1074)&lt;2,'Raw Data'!AX1074,0), 0)</f>
        <v/>
      </c>
      <c r="AS1079">
        <f>IF('Hidden Analysiss'!D1075=1,IF(ABS('Raw Data'!E1074-'Raw Data'!D1074)&lt;3,'Raw Data'!BA1074,0), 0)</f>
        <v/>
      </c>
      <c r="AT1079">
        <f>IF('Hidden Analysiss'!D1075=1,IF(ABS('Raw Data'!E1074-'Raw Data'!D1074)&lt;4,'Raw Data'!BD1074,0), 0)</f>
        <v/>
      </c>
      <c r="AU1079">
        <f>IF(AND('Hidden Analysiss'!E1075=1, ABS('Raw Data'!E1074-'Raw Data'!D1074)&lt;2), 'Raw Data'!AX1074, 0)</f>
        <v/>
      </c>
      <c r="AV1079">
        <f>IF(AND('Hidden Analysiss'!E1075=1, ABS('Raw Data'!E1074-'Raw Data'!D1074)&lt;3), 'Raw Data'!BA1074, 0)</f>
        <v/>
      </c>
      <c r="AW1079">
        <f>IF(AND('Hidden Analysiss'!E1075=1, ABS('Raw Data'!E1074-'Raw Data'!D1074)&lt;3), 'Raw Data'!BD1074, 0)</f>
        <v/>
      </c>
    </row>
    <row r="1080">
      <c r="A1080" s="1">
        <f>'Raw Data'!A1075</f>
        <v/>
      </c>
      <c r="B1080">
        <f>IF('Raw Data'!E1075&gt;'Raw Data'!D1075, 'Raw Data'!J1075, 0)</f>
        <v/>
      </c>
      <c r="C1080">
        <f>IF('Raw Data'!D1075&gt;'Raw Data'!E1075, 'Raw Data'!I1075, 0)</f>
        <v/>
      </c>
      <c r="D1080">
        <f>SUM(G1080:H1080)</f>
        <v/>
      </c>
      <c r="E1080">
        <f>IF(AND('Raw Data'!J1075&lt;'Raw Data'!I1075,'Raw Data'!E1075&gt;'Raw Data'!D1075,'Raw Data'!E1075-'Raw Data'!D1075&gt;3),'Raw Data'!N1075,IF(AND('Raw Data'!I1075&lt;'Raw Data'!J1075,'Raw Data'!D1075&gt;'Raw Data'!E1075,'Raw Data'!D1075-'Raw Data'!E1075&gt;3),'Raw Data'!M1075,0))</f>
        <v/>
      </c>
      <c r="F1080">
        <f>IF(AND('Raw Data'!J1075&lt;'Raw Data'!I1075,'Raw Data'!E1075&gt;'Raw Data'!D1075,'Raw Data'!E1075-'Raw Data'!D1075&lt;4),'Raw Data'!L1075,IF(AND('Raw Data'!I1075&lt;'Raw Data'!J1075,'Raw Data'!D1075&gt;'Raw Data'!E1075,'Raw Data'!D1075-'Raw Data'!E1075&lt;4),'Raw Data'!K1075,0))</f>
        <v/>
      </c>
      <c r="G1080">
        <f>IF(AND('Raw Data'!J1075&lt;'Raw Data'!I1075, 'Raw Data'!E1075&gt;'Raw Data'!D1075), 'Raw Data'!J1075, 0)</f>
        <v/>
      </c>
      <c r="H1080">
        <f>IF(AND('Raw Data'!J1075&gt;'Raw Data'!I1075, 'Raw Data'!E1075&lt;'Raw Data'!D1075), 'Raw Data'!I1075, 0)</f>
        <v/>
      </c>
      <c r="I1080">
        <f>SUM(J1080:K1080)</f>
        <v/>
      </c>
      <c r="J1080">
        <f>IF(AND('Raw Data'!J1075&gt;'Raw Data'!I1075, 'Raw Data'!E1075&gt;'Raw Data'!D1075), 'Raw Data'!J1075, 0)</f>
        <v/>
      </c>
      <c r="K1080">
        <f>IF(AND('Raw Data'!I1075&gt;'Raw Data'!J1075, 'Raw Data'!D1075&gt;'Raw Data'!E1075), 'Raw Data'!I1075, 0)</f>
        <v/>
      </c>
      <c r="L1080">
        <f>IF('Raw Data'!E1075-'Raw Data'!D1075&gt;3, 'Raw Data'!N1075, 0)</f>
        <v/>
      </c>
      <c r="M1080">
        <f>IF('Raw Data'!D1075-'Raw Data'!E1075&gt;3, 'Raw Data'!M1075, 0)</f>
        <v/>
      </c>
      <c r="N1080">
        <f>IF(ISBLANK('Raw Data'!D1075),0,IF(AND('Raw Data'!E1075&gt;'Raw Data'!D1075,'Raw Data'!E1075-'Raw Data'!D1075&gt;0,'Raw Data'!E1075-'Raw Data'!D1075&lt;4),'Raw Data'!L1075, 0))</f>
        <v/>
      </c>
      <c r="O1080">
        <f>IF(ISBLANK('Raw Data'!D1075),0,IF(AND('Raw Data'!E1075&gt;'Raw Data'!D1075,'Raw Data'!E1075-'Raw Data'!D1075&gt;0,'Raw Data'!D1075-'Raw Data'!E1075&lt;4),'Raw Data'!K1075, 0))</f>
        <v/>
      </c>
      <c r="P1080">
        <f>IF('Raw Data'!E1075-'Raw Data'!D1075&gt;3, 'Raw Data'!N1075, IF('Raw Data'!D1075-'Raw Data'!E1075&gt;3, 'Raw Data'!M1075, 0))</f>
        <v/>
      </c>
      <c r="Q1080">
        <f>IF(ISBLANK('Raw Data'!E1075),0,IF(AND('Raw Data'!E1075-'Raw Data'!D1075&lt;4,'Raw Data'!E1075-'Raw Data'!D1075&gt;0),'Raw Data'!L1075,IF(AND('Raw Data'!D1075&gt;'Raw Data'!E1075,'Raw Data'!D1075-'Raw Data'!E1075&gt;0),'Raw Data'!K1075,0)))</f>
        <v/>
      </c>
      <c r="R1080">
        <f>IF(ISBLANK('Raw Data'!K1075),0,IFERROR(IF(MATCH(SMALL('Raw Data'!K1075:N1075,1),L1080:O1080,0),SMALL('Raw Data'!K1075:N1075,1)),0))</f>
        <v/>
      </c>
      <c r="S1080">
        <f>IF(ISBLANK('Raw Data'!K1075),0,IFERROR(IF(MATCH(SMALL('Raw Data'!K1075:N1075,2),L1080:O1080,0),SMALL('Raw Data'!K1075:N1075,2)),0))</f>
        <v/>
      </c>
      <c r="T1080">
        <f>IF(ISBLANK('Raw Data'!K1075),0,IFERROR(IF(MATCH(SMALL('Raw Data'!K1075:N1075,3),L1080:O1080,0),SMALL('Raw Data'!K1075:N1075,3)),0))</f>
        <v/>
      </c>
      <c r="U1080">
        <f>IF(ISBLANK('Raw Data'!K1075),0,IFERROR(IF(MATCH(SMALL('Raw Data'!K1075:N1075,4),L1080:O1080,0),SMALL('Raw Data'!K1075:N1075,4)),0))</f>
        <v/>
      </c>
      <c r="V1080">
        <f>IF(AND('Raw Data'!D1075&lt;3, 'Raw Data'!E1075&lt;3, 'Raw Data'!A1075&gt;0), 'Raw Data'!AF1075, 0)</f>
        <v/>
      </c>
      <c r="W1080">
        <f>IF(AND('Raw Data'!D1075&lt;4, 'Raw Data'!E1075&lt;4, 'Raw Data'!A1075&gt;0), 'Raw Data'!AI1075, 0)</f>
        <v/>
      </c>
      <c r="X1080">
        <f>IF(AND('Raw Data'!D1075&lt;5, 'Raw Data'!E1075&lt;5, 'Raw Data'!A1075&gt;0), 'Raw Data'!AL1075, 0)</f>
        <v/>
      </c>
      <c r="Y1080">
        <f>IF(AND('Raw Data'!D1075&lt;6, 'Raw Data'!E1075&lt;6, 'Raw Data'!A1075&gt;0), 'Raw Data'!AO1075, 0)</f>
        <v/>
      </c>
      <c r="Z1080">
        <f>IF(ISBLANK('Raw Data'!D1075), 0, IF('Raw Data'!D1075-'Raw Data'!E1075&gt;1, 'Raw Data'!AW1075, 0))</f>
        <v/>
      </c>
      <c r="AA1080">
        <f>IF(ISBLANK('Raw Data'!A1075), 0, IF(ABS('Raw Data'!D1075-'Raw Data'!E1075)&lt;2, 'Raw Data'!AX1075, 0))</f>
        <v/>
      </c>
      <c r="AB1080">
        <f>IF(ISBLANK('Raw Data'!D1075), 0, IF('Raw Data'!E1075-'Raw Data'!D1075&gt;1, 'Raw Data'!AY1075, 0))</f>
        <v/>
      </c>
      <c r="AC1080">
        <f>IF(ISBLANK('Raw Data'!D1075), 0, IF('Raw Data'!D1075-'Raw Data'!E1075&gt;2, 'Raw Data'!AZ1075, 0))</f>
        <v/>
      </c>
      <c r="AD1080">
        <f>IF(ISBLANK('Raw Data'!A1075), 0, IF(ABS('Raw Data'!D1075-'Raw Data'!E1075)&lt;3, 'Raw Data'!BA1075, 0))</f>
        <v/>
      </c>
      <c r="AE1080">
        <f>IF(ISBLANK('Raw Data'!D1075), 0, IF('Raw Data'!E1075-'Raw Data'!D1075&gt;2, 'Raw Data'!BB1075, 0))</f>
        <v/>
      </c>
      <c r="AF1080">
        <f>IF(ISBLANK('Raw Data'!D1075), 0, IF('Raw Data'!D1075-'Raw Data'!E1075&gt;3, 'Raw Data'!BC1075, 0))</f>
        <v/>
      </c>
      <c r="AG1080">
        <f>IF(ISBLANK('Raw Data'!A1075), 0, IF(ABS('Raw Data'!D1075-'Raw Data'!E1075)&lt;4, 'Raw Data'!BD1075, 0))</f>
        <v/>
      </c>
      <c r="AH1080">
        <f>IF(ISBLANK('Raw Data'!D1075), 0, IF('Raw Data'!E1075-'Raw Data'!D1075&gt;3, 'Raw Data'!BE1075, 0))</f>
        <v/>
      </c>
      <c r="AI1080">
        <f>IF(SUM('Raw Data'!D1075:E1075)&gt;'Raw Data'!F1075, 'Raw Data'!G1075, 0)</f>
        <v/>
      </c>
      <c r="AJ1080">
        <f>IF(ISBLANK('Raw Data'!D1075), 0, IF(SUM('Raw Data'!D1075:E1075)&lt;'Raw Data'!F1075, 'Raw Data'!H1075, 0))</f>
        <v/>
      </c>
      <c r="AK1080">
        <f>IF(ISBLANK('Raw Data'!A1075), 0, IF(AND('Raw Data'!D1075&lt;3, 'Raw Data'!E1075&lt;3, 'Raw Data'!F1075&lt;BB$2), 'Raw Data'!AF1075, 0))</f>
        <v/>
      </c>
      <c r="AL1080">
        <f>IF(ISBLANK('Raw Data'!A1075), 0, IF(AND('Raw Data'!D1075&lt;4, 'Raw Data'!E1075&lt;4, 'Raw Data'!F1075&lt;BB$2), 'Raw Data'!AI1075, 0))</f>
        <v/>
      </c>
      <c r="AM1080">
        <f>IF(ISBLANK('Raw Data'!A1075), 0, IF(AND('Raw Data'!D1075&lt;5, 'Raw Data'!E1075&lt;5, 'Raw Data'!F1075&lt;BB$2), 'Raw Data'!AL1075, 0))</f>
        <v/>
      </c>
      <c r="AN1080">
        <f>IF(ISBLANK('Raw Data'!A1075), 0, IF(AND('Raw Data'!D1075&lt;6, 'Raw Data'!E1075&lt;6, 'Raw Data'!F1075&lt;BB$2), 'Raw Data'!AO1075, 0))</f>
        <v/>
      </c>
      <c r="AO1080">
        <f>IF(ISBLANK('Raw Data'!A1075), 0, IF(AND('Raw Data'!I1075&lt;Analysis!$BC$2, 'Raw Data'!D1075-'Raw Data'!E1075&gt;1), 'Raw Data'!AW1075, IF(AND('Raw Data'!J1075&lt;Analysis!$BC$2, 'Raw Data'!E1075-'Raw Data'!D1075&gt;1), 'Raw Data'!AY1075, 0)))</f>
        <v/>
      </c>
      <c r="AP1080">
        <f>IF(ISBLANK('Raw Data'!A1075), 0, IF(AND('Raw Data'!I1075&lt;Analysis!$BC$2, 'Raw Data'!D1075-'Raw Data'!E1075&gt;2), 'Raw Data'!AZ1075, IF(AND('Raw Data'!J1075&lt;Analysis!$BC$2, 'Raw Data'!E1075-'Raw Data'!D1075&gt;2), 'Raw Data'!BB1075, 0)))</f>
        <v/>
      </c>
      <c r="AQ1080">
        <f>IF(ISBLANK('Raw Data'!A1075), 0, IF(AND('Raw Data'!I1075&lt;Analysis!$BC$2, 'Raw Data'!D1075-'Raw Data'!E1075&gt;3), 'Raw Data'!BC1075, IF(AND('Raw Data'!J1075&lt;Analysis!$BC$2, 'Raw Data'!E1075-'Raw Data'!D1075&gt;3), 'Raw Data'!BE1075, 0)))</f>
        <v/>
      </c>
      <c r="AR1080">
        <f>IF('Hidden Analysiss'!D1076=1,IF(ABS('Raw Data'!E1075-'Raw Data'!D1075)&lt;2,'Raw Data'!AX1075,0), 0)</f>
        <v/>
      </c>
      <c r="AS1080">
        <f>IF('Hidden Analysiss'!D1076=1,IF(ABS('Raw Data'!E1075-'Raw Data'!D1075)&lt;3,'Raw Data'!BA1075,0), 0)</f>
        <v/>
      </c>
      <c r="AT1080">
        <f>IF('Hidden Analysiss'!D1076=1,IF(ABS('Raw Data'!E1075-'Raw Data'!D1075)&lt;4,'Raw Data'!BD1075,0), 0)</f>
        <v/>
      </c>
      <c r="AU1080">
        <f>IF(AND('Hidden Analysiss'!E1076=1, ABS('Raw Data'!E1075-'Raw Data'!D1075)&lt;2), 'Raw Data'!AX1075, 0)</f>
        <v/>
      </c>
      <c r="AV1080">
        <f>IF(AND('Hidden Analysiss'!E1076=1, ABS('Raw Data'!E1075-'Raw Data'!D1075)&lt;3), 'Raw Data'!BA1075, 0)</f>
        <v/>
      </c>
      <c r="AW1080">
        <f>IF(AND('Hidden Analysiss'!E1076=1, ABS('Raw Data'!E1075-'Raw Data'!D1075)&lt;3), 'Raw Data'!BD1075, 0)</f>
        <v/>
      </c>
    </row>
    <row r="1081">
      <c r="A1081" s="1">
        <f>'Raw Data'!A1076</f>
        <v/>
      </c>
      <c r="B1081">
        <f>IF('Raw Data'!E1076&gt;'Raw Data'!D1076, 'Raw Data'!J1076, 0)</f>
        <v/>
      </c>
      <c r="C1081">
        <f>IF('Raw Data'!D1076&gt;'Raw Data'!E1076, 'Raw Data'!I1076, 0)</f>
        <v/>
      </c>
      <c r="D1081">
        <f>SUM(G1081:H1081)</f>
        <v/>
      </c>
      <c r="E1081">
        <f>IF(AND('Raw Data'!J1076&lt;'Raw Data'!I1076,'Raw Data'!E1076&gt;'Raw Data'!D1076,'Raw Data'!E1076-'Raw Data'!D1076&gt;3),'Raw Data'!N1076,IF(AND('Raw Data'!I1076&lt;'Raw Data'!J1076,'Raw Data'!D1076&gt;'Raw Data'!E1076,'Raw Data'!D1076-'Raw Data'!E1076&gt;3),'Raw Data'!M1076,0))</f>
        <v/>
      </c>
      <c r="F1081">
        <f>IF(AND('Raw Data'!J1076&lt;'Raw Data'!I1076,'Raw Data'!E1076&gt;'Raw Data'!D1076,'Raw Data'!E1076-'Raw Data'!D1076&lt;4),'Raw Data'!L1076,IF(AND('Raw Data'!I1076&lt;'Raw Data'!J1076,'Raw Data'!D1076&gt;'Raw Data'!E1076,'Raw Data'!D1076-'Raw Data'!E1076&lt;4),'Raw Data'!K1076,0))</f>
        <v/>
      </c>
      <c r="G1081">
        <f>IF(AND('Raw Data'!J1076&lt;'Raw Data'!I1076, 'Raw Data'!E1076&gt;'Raw Data'!D1076), 'Raw Data'!J1076, 0)</f>
        <v/>
      </c>
      <c r="H1081">
        <f>IF(AND('Raw Data'!J1076&gt;'Raw Data'!I1076, 'Raw Data'!E1076&lt;'Raw Data'!D1076), 'Raw Data'!I1076, 0)</f>
        <v/>
      </c>
      <c r="I1081">
        <f>SUM(J1081:K1081)</f>
        <v/>
      </c>
      <c r="J1081">
        <f>IF(AND('Raw Data'!J1076&gt;'Raw Data'!I1076, 'Raw Data'!E1076&gt;'Raw Data'!D1076), 'Raw Data'!J1076, 0)</f>
        <v/>
      </c>
      <c r="K1081">
        <f>IF(AND('Raw Data'!I1076&gt;'Raw Data'!J1076, 'Raw Data'!D1076&gt;'Raw Data'!E1076), 'Raw Data'!I1076, 0)</f>
        <v/>
      </c>
      <c r="L1081">
        <f>IF('Raw Data'!E1076-'Raw Data'!D1076&gt;3, 'Raw Data'!N1076, 0)</f>
        <v/>
      </c>
      <c r="M1081">
        <f>IF('Raw Data'!D1076-'Raw Data'!E1076&gt;3, 'Raw Data'!M1076, 0)</f>
        <v/>
      </c>
      <c r="N1081">
        <f>IF(ISBLANK('Raw Data'!D1076),0,IF(AND('Raw Data'!E1076&gt;'Raw Data'!D1076,'Raw Data'!E1076-'Raw Data'!D1076&gt;0,'Raw Data'!E1076-'Raw Data'!D1076&lt;4),'Raw Data'!L1076, 0))</f>
        <v/>
      </c>
      <c r="O1081">
        <f>IF(ISBLANK('Raw Data'!D1076),0,IF(AND('Raw Data'!E1076&gt;'Raw Data'!D1076,'Raw Data'!E1076-'Raw Data'!D1076&gt;0,'Raw Data'!D1076-'Raw Data'!E1076&lt;4),'Raw Data'!K1076, 0))</f>
        <v/>
      </c>
      <c r="P1081">
        <f>IF('Raw Data'!E1076-'Raw Data'!D1076&gt;3, 'Raw Data'!N1076, IF('Raw Data'!D1076-'Raw Data'!E1076&gt;3, 'Raw Data'!M1076, 0))</f>
        <v/>
      </c>
      <c r="Q1081">
        <f>IF(ISBLANK('Raw Data'!E1076),0,IF(AND('Raw Data'!E1076-'Raw Data'!D1076&lt;4,'Raw Data'!E1076-'Raw Data'!D1076&gt;0),'Raw Data'!L1076,IF(AND('Raw Data'!D1076&gt;'Raw Data'!E1076,'Raw Data'!D1076-'Raw Data'!E1076&gt;0),'Raw Data'!K1076,0)))</f>
        <v/>
      </c>
      <c r="R1081">
        <f>IF(ISBLANK('Raw Data'!K1076),0,IFERROR(IF(MATCH(SMALL('Raw Data'!K1076:N1076,1),L1081:O1081,0),SMALL('Raw Data'!K1076:N1076,1)),0))</f>
        <v/>
      </c>
      <c r="S1081">
        <f>IF(ISBLANK('Raw Data'!K1076),0,IFERROR(IF(MATCH(SMALL('Raw Data'!K1076:N1076,2),L1081:O1081,0),SMALL('Raw Data'!K1076:N1076,2)),0))</f>
        <v/>
      </c>
      <c r="T1081">
        <f>IF(ISBLANK('Raw Data'!K1076),0,IFERROR(IF(MATCH(SMALL('Raw Data'!K1076:N1076,3),L1081:O1081,0),SMALL('Raw Data'!K1076:N1076,3)),0))</f>
        <v/>
      </c>
      <c r="U1081">
        <f>IF(ISBLANK('Raw Data'!K1076),0,IFERROR(IF(MATCH(SMALL('Raw Data'!K1076:N1076,4),L1081:O1081,0),SMALL('Raw Data'!K1076:N1076,4)),0))</f>
        <v/>
      </c>
      <c r="V1081">
        <f>IF(AND('Raw Data'!D1076&lt;3, 'Raw Data'!E1076&lt;3, 'Raw Data'!A1076&gt;0), 'Raw Data'!AF1076, 0)</f>
        <v/>
      </c>
      <c r="W1081">
        <f>IF(AND('Raw Data'!D1076&lt;4, 'Raw Data'!E1076&lt;4, 'Raw Data'!A1076&gt;0), 'Raw Data'!AI1076, 0)</f>
        <v/>
      </c>
      <c r="X1081">
        <f>IF(AND('Raw Data'!D1076&lt;5, 'Raw Data'!E1076&lt;5, 'Raw Data'!A1076&gt;0), 'Raw Data'!AL1076, 0)</f>
        <v/>
      </c>
      <c r="Y1081">
        <f>IF(AND('Raw Data'!D1076&lt;6, 'Raw Data'!E1076&lt;6, 'Raw Data'!A1076&gt;0), 'Raw Data'!AO1076, 0)</f>
        <v/>
      </c>
      <c r="Z1081">
        <f>IF(ISBLANK('Raw Data'!D1076), 0, IF('Raw Data'!D1076-'Raw Data'!E1076&gt;1, 'Raw Data'!AW1076, 0))</f>
        <v/>
      </c>
      <c r="AA1081">
        <f>IF(ISBLANK('Raw Data'!A1076), 0, IF(ABS('Raw Data'!D1076-'Raw Data'!E1076)&lt;2, 'Raw Data'!AX1076, 0))</f>
        <v/>
      </c>
      <c r="AB1081">
        <f>IF(ISBLANK('Raw Data'!D1076), 0, IF('Raw Data'!E1076-'Raw Data'!D1076&gt;1, 'Raw Data'!AY1076, 0))</f>
        <v/>
      </c>
      <c r="AC1081">
        <f>IF(ISBLANK('Raw Data'!D1076), 0, IF('Raw Data'!D1076-'Raw Data'!E1076&gt;2, 'Raw Data'!AZ1076, 0))</f>
        <v/>
      </c>
      <c r="AD1081">
        <f>IF(ISBLANK('Raw Data'!A1076), 0, IF(ABS('Raw Data'!D1076-'Raw Data'!E1076)&lt;3, 'Raw Data'!BA1076, 0))</f>
        <v/>
      </c>
      <c r="AE1081">
        <f>IF(ISBLANK('Raw Data'!D1076), 0, IF('Raw Data'!E1076-'Raw Data'!D1076&gt;2, 'Raw Data'!BB1076, 0))</f>
        <v/>
      </c>
      <c r="AF1081">
        <f>IF(ISBLANK('Raw Data'!D1076), 0, IF('Raw Data'!D1076-'Raw Data'!E1076&gt;3, 'Raw Data'!BC1076, 0))</f>
        <v/>
      </c>
      <c r="AG1081">
        <f>IF(ISBLANK('Raw Data'!A1076), 0, IF(ABS('Raw Data'!D1076-'Raw Data'!E1076)&lt;4, 'Raw Data'!BD1076, 0))</f>
        <v/>
      </c>
      <c r="AH1081">
        <f>IF(ISBLANK('Raw Data'!D1076), 0, IF('Raw Data'!E1076-'Raw Data'!D1076&gt;3, 'Raw Data'!BE1076, 0))</f>
        <v/>
      </c>
      <c r="AI1081">
        <f>IF(SUM('Raw Data'!D1076:E1076)&gt;'Raw Data'!F1076, 'Raw Data'!G1076, 0)</f>
        <v/>
      </c>
      <c r="AJ1081">
        <f>IF(ISBLANK('Raw Data'!D1076), 0, IF(SUM('Raw Data'!D1076:E1076)&lt;'Raw Data'!F1076, 'Raw Data'!H1076, 0))</f>
        <v/>
      </c>
      <c r="AK1081">
        <f>IF(ISBLANK('Raw Data'!A1076), 0, IF(AND('Raw Data'!D1076&lt;3, 'Raw Data'!E1076&lt;3, 'Raw Data'!F1076&lt;BB$2), 'Raw Data'!AF1076, 0))</f>
        <v/>
      </c>
      <c r="AL1081">
        <f>IF(ISBLANK('Raw Data'!A1076), 0, IF(AND('Raw Data'!D1076&lt;4, 'Raw Data'!E1076&lt;4, 'Raw Data'!F1076&lt;BB$2), 'Raw Data'!AI1076, 0))</f>
        <v/>
      </c>
      <c r="AM1081">
        <f>IF(ISBLANK('Raw Data'!A1076), 0, IF(AND('Raw Data'!D1076&lt;5, 'Raw Data'!E1076&lt;5, 'Raw Data'!F1076&lt;BB$2), 'Raw Data'!AL1076, 0))</f>
        <v/>
      </c>
      <c r="AN1081">
        <f>IF(ISBLANK('Raw Data'!A1076), 0, IF(AND('Raw Data'!D1076&lt;6, 'Raw Data'!E1076&lt;6, 'Raw Data'!F1076&lt;BB$2), 'Raw Data'!AO1076, 0))</f>
        <v/>
      </c>
      <c r="AO1081">
        <f>IF(ISBLANK('Raw Data'!A1076), 0, IF(AND('Raw Data'!I1076&lt;Analysis!$BC$2, 'Raw Data'!D1076-'Raw Data'!E1076&gt;1), 'Raw Data'!AW1076, IF(AND('Raw Data'!J1076&lt;Analysis!$BC$2, 'Raw Data'!E1076-'Raw Data'!D1076&gt;1), 'Raw Data'!AY1076, 0)))</f>
        <v/>
      </c>
      <c r="AP1081">
        <f>IF(ISBLANK('Raw Data'!A1076), 0, IF(AND('Raw Data'!I1076&lt;Analysis!$BC$2, 'Raw Data'!D1076-'Raw Data'!E1076&gt;2), 'Raw Data'!AZ1076, IF(AND('Raw Data'!J1076&lt;Analysis!$BC$2, 'Raw Data'!E1076-'Raw Data'!D1076&gt;2), 'Raw Data'!BB1076, 0)))</f>
        <v/>
      </c>
      <c r="AQ1081">
        <f>IF(ISBLANK('Raw Data'!A1076), 0, IF(AND('Raw Data'!I1076&lt;Analysis!$BC$2, 'Raw Data'!D1076-'Raw Data'!E1076&gt;3), 'Raw Data'!BC1076, IF(AND('Raw Data'!J1076&lt;Analysis!$BC$2, 'Raw Data'!E1076-'Raw Data'!D1076&gt;3), 'Raw Data'!BE1076, 0)))</f>
        <v/>
      </c>
      <c r="AR1081">
        <f>IF('Hidden Analysiss'!D1077=1,IF(ABS('Raw Data'!E1076-'Raw Data'!D1076)&lt;2,'Raw Data'!AX1076,0), 0)</f>
        <v/>
      </c>
      <c r="AS1081">
        <f>IF('Hidden Analysiss'!D1077=1,IF(ABS('Raw Data'!E1076-'Raw Data'!D1076)&lt;3,'Raw Data'!BA1076,0), 0)</f>
        <v/>
      </c>
      <c r="AT1081">
        <f>IF('Hidden Analysiss'!D1077=1,IF(ABS('Raw Data'!E1076-'Raw Data'!D1076)&lt;4,'Raw Data'!BD1076,0), 0)</f>
        <v/>
      </c>
      <c r="AU1081">
        <f>IF(AND('Hidden Analysiss'!E1077=1, ABS('Raw Data'!E1076-'Raw Data'!D1076)&lt;2), 'Raw Data'!AX1076, 0)</f>
        <v/>
      </c>
      <c r="AV1081">
        <f>IF(AND('Hidden Analysiss'!E1077=1, ABS('Raw Data'!E1076-'Raw Data'!D1076)&lt;3), 'Raw Data'!BA1076, 0)</f>
        <v/>
      </c>
      <c r="AW1081">
        <f>IF(AND('Hidden Analysiss'!E1077=1, ABS('Raw Data'!E1076-'Raw Data'!D1076)&lt;3), 'Raw Data'!BD1076, 0)</f>
        <v/>
      </c>
    </row>
    <row r="1082">
      <c r="A1082" s="1">
        <f>'Raw Data'!A1077</f>
        <v/>
      </c>
      <c r="B1082">
        <f>IF('Raw Data'!E1077&gt;'Raw Data'!D1077, 'Raw Data'!J1077, 0)</f>
        <v/>
      </c>
      <c r="C1082">
        <f>IF('Raw Data'!D1077&gt;'Raw Data'!E1077, 'Raw Data'!I1077, 0)</f>
        <v/>
      </c>
      <c r="D1082">
        <f>SUM(G1082:H1082)</f>
        <v/>
      </c>
      <c r="E1082">
        <f>IF(AND('Raw Data'!J1077&lt;'Raw Data'!I1077,'Raw Data'!E1077&gt;'Raw Data'!D1077,'Raw Data'!E1077-'Raw Data'!D1077&gt;3),'Raw Data'!N1077,IF(AND('Raw Data'!I1077&lt;'Raw Data'!J1077,'Raw Data'!D1077&gt;'Raw Data'!E1077,'Raw Data'!D1077-'Raw Data'!E1077&gt;3),'Raw Data'!M1077,0))</f>
        <v/>
      </c>
      <c r="F1082">
        <f>IF(AND('Raw Data'!J1077&lt;'Raw Data'!I1077,'Raw Data'!E1077&gt;'Raw Data'!D1077,'Raw Data'!E1077-'Raw Data'!D1077&lt;4),'Raw Data'!L1077,IF(AND('Raw Data'!I1077&lt;'Raw Data'!J1077,'Raw Data'!D1077&gt;'Raw Data'!E1077,'Raw Data'!D1077-'Raw Data'!E1077&lt;4),'Raw Data'!K1077,0))</f>
        <v/>
      </c>
      <c r="G1082">
        <f>IF(AND('Raw Data'!J1077&lt;'Raw Data'!I1077, 'Raw Data'!E1077&gt;'Raw Data'!D1077), 'Raw Data'!J1077, 0)</f>
        <v/>
      </c>
      <c r="H1082">
        <f>IF(AND('Raw Data'!J1077&gt;'Raw Data'!I1077, 'Raw Data'!E1077&lt;'Raw Data'!D1077), 'Raw Data'!I1077, 0)</f>
        <v/>
      </c>
      <c r="I1082">
        <f>SUM(J1082:K1082)</f>
        <v/>
      </c>
      <c r="J1082">
        <f>IF(AND('Raw Data'!J1077&gt;'Raw Data'!I1077, 'Raw Data'!E1077&gt;'Raw Data'!D1077), 'Raw Data'!J1077, 0)</f>
        <v/>
      </c>
      <c r="K1082">
        <f>IF(AND('Raw Data'!I1077&gt;'Raw Data'!J1077, 'Raw Data'!D1077&gt;'Raw Data'!E1077), 'Raw Data'!I1077, 0)</f>
        <v/>
      </c>
      <c r="L1082">
        <f>IF('Raw Data'!E1077-'Raw Data'!D1077&gt;3, 'Raw Data'!N1077, 0)</f>
        <v/>
      </c>
      <c r="M1082">
        <f>IF('Raw Data'!D1077-'Raw Data'!E1077&gt;3, 'Raw Data'!M1077, 0)</f>
        <v/>
      </c>
      <c r="N1082">
        <f>IF(ISBLANK('Raw Data'!D1077),0,IF(AND('Raw Data'!E1077&gt;'Raw Data'!D1077,'Raw Data'!E1077-'Raw Data'!D1077&gt;0,'Raw Data'!E1077-'Raw Data'!D1077&lt;4),'Raw Data'!L1077, 0))</f>
        <v/>
      </c>
      <c r="O1082">
        <f>IF(ISBLANK('Raw Data'!D1077),0,IF(AND('Raw Data'!E1077&gt;'Raw Data'!D1077,'Raw Data'!E1077-'Raw Data'!D1077&gt;0,'Raw Data'!D1077-'Raw Data'!E1077&lt;4),'Raw Data'!K1077, 0))</f>
        <v/>
      </c>
      <c r="P1082">
        <f>IF('Raw Data'!E1077-'Raw Data'!D1077&gt;3, 'Raw Data'!N1077, IF('Raw Data'!D1077-'Raw Data'!E1077&gt;3, 'Raw Data'!M1077, 0))</f>
        <v/>
      </c>
      <c r="Q1082">
        <f>IF(ISBLANK('Raw Data'!E1077),0,IF(AND('Raw Data'!E1077-'Raw Data'!D1077&lt;4,'Raw Data'!E1077-'Raw Data'!D1077&gt;0),'Raw Data'!L1077,IF(AND('Raw Data'!D1077&gt;'Raw Data'!E1077,'Raw Data'!D1077-'Raw Data'!E1077&gt;0),'Raw Data'!K1077,0)))</f>
        <v/>
      </c>
      <c r="R1082">
        <f>IF(ISBLANK('Raw Data'!K1077),0,IFERROR(IF(MATCH(SMALL('Raw Data'!K1077:N1077,1),L1082:O1082,0),SMALL('Raw Data'!K1077:N1077,1)),0))</f>
        <v/>
      </c>
      <c r="S1082">
        <f>IF(ISBLANK('Raw Data'!K1077),0,IFERROR(IF(MATCH(SMALL('Raw Data'!K1077:N1077,2),L1082:O1082,0),SMALL('Raw Data'!K1077:N1077,2)),0))</f>
        <v/>
      </c>
      <c r="T1082">
        <f>IF(ISBLANK('Raw Data'!K1077),0,IFERROR(IF(MATCH(SMALL('Raw Data'!K1077:N1077,3),L1082:O1082,0),SMALL('Raw Data'!K1077:N1077,3)),0))</f>
        <v/>
      </c>
      <c r="U1082">
        <f>IF(ISBLANK('Raw Data'!K1077),0,IFERROR(IF(MATCH(SMALL('Raw Data'!K1077:N1077,4),L1082:O1082,0),SMALL('Raw Data'!K1077:N1077,4)),0))</f>
        <v/>
      </c>
      <c r="V1082">
        <f>IF(AND('Raw Data'!D1077&lt;3, 'Raw Data'!E1077&lt;3, 'Raw Data'!A1077&gt;0), 'Raw Data'!AF1077, 0)</f>
        <v/>
      </c>
      <c r="W1082">
        <f>IF(AND('Raw Data'!D1077&lt;4, 'Raw Data'!E1077&lt;4, 'Raw Data'!A1077&gt;0), 'Raw Data'!AI1077, 0)</f>
        <v/>
      </c>
      <c r="X1082">
        <f>IF(AND('Raw Data'!D1077&lt;5, 'Raw Data'!E1077&lt;5, 'Raw Data'!A1077&gt;0), 'Raw Data'!AL1077, 0)</f>
        <v/>
      </c>
      <c r="Y1082">
        <f>IF(AND('Raw Data'!D1077&lt;6, 'Raw Data'!E1077&lt;6, 'Raw Data'!A1077&gt;0), 'Raw Data'!AO1077, 0)</f>
        <v/>
      </c>
      <c r="Z1082">
        <f>IF(ISBLANK('Raw Data'!D1077), 0, IF('Raw Data'!D1077-'Raw Data'!E1077&gt;1, 'Raw Data'!AW1077, 0))</f>
        <v/>
      </c>
      <c r="AA1082">
        <f>IF(ISBLANK('Raw Data'!A1077), 0, IF(ABS('Raw Data'!D1077-'Raw Data'!E1077)&lt;2, 'Raw Data'!AX1077, 0))</f>
        <v/>
      </c>
      <c r="AB1082">
        <f>IF(ISBLANK('Raw Data'!D1077), 0, IF('Raw Data'!E1077-'Raw Data'!D1077&gt;1, 'Raw Data'!AY1077, 0))</f>
        <v/>
      </c>
      <c r="AC1082">
        <f>IF(ISBLANK('Raw Data'!D1077), 0, IF('Raw Data'!D1077-'Raw Data'!E1077&gt;2, 'Raw Data'!AZ1077, 0))</f>
        <v/>
      </c>
      <c r="AD1082">
        <f>IF(ISBLANK('Raw Data'!A1077), 0, IF(ABS('Raw Data'!D1077-'Raw Data'!E1077)&lt;3, 'Raw Data'!BA1077, 0))</f>
        <v/>
      </c>
      <c r="AE1082">
        <f>IF(ISBLANK('Raw Data'!D1077), 0, IF('Raw Data'!E1077-'Raw Data'!D1077&gt;2, 'Raw Data'!BB1077, 0))</f>
        <v/>
      </c>
      <c r="AF1082">
        <f>IF(ISBLANK('Raw Data'!D1077), 0, IF('Raw Data'!D1077-'Raw Data'!E1077&gt;3, 'Raw Data'!BC1077, 0))</f>
        <v/>
      </c>
      <c r="AG1082">
        <f>IF(ISBLANK('Raw Data'!A1077), 0, IF(ABS('Raw Data'!D1077-'Raw Data'!E1077)&lt;4, 'Raw Data'!BD1077, 0))</f>
        <v/>
      </c>
      <c r="AH1082">
        <f>IF(ISBLANK('Raw Data'!D1077), 0, IF('Raw Data'!E1077-'Raw Data'!D1077&gt;3, 'Raw Data'!BE1077, 0))</f>
        <v/>
      </c>
      <c r="AI1082">
        <f>IF(SUM('Raw Data'!D1077:E1077)&gt;'Raw Data'!F1077, 'Raw Data'!G1077, 0)</f>
        <v/>
      </c>
      <c r="AJ1082">
        <f>IF(ISBLANK('Raw Data'!D1077), 0, IF(SUM('Raw Data'!D1077:E1077)&lt;'Raw Data'!F1077, 'Raw Data'!H1077, 0))</f>
        <v/>
      </c>
      <c r="AK1082">
        <f>IF(ISBLANK('Raw Data'!A1077), 0, IF(AND('Raw Data'!D1077&lt;3, 'Raw Data'!E1077&lt;3, 'Raw Data'!F1077&lt;BB$2), 'Raw Data'!AF1077, 0))</f>
        <v/>
      </c>
      <c r="AL1082">
        <f>IF(ISBLANK('Raw Data'!A1077), 0, IF(AND('Raw Data'!D1077&lt;4, 'Raw Data'!E1077&lt;4, 'Raw Data'!F1077&lt;BB$2), 'Raw Data'!AI1077, 0))</f>
        <v/>
      </c>
      <c r="AM1082">
        <f>IF(ISBLANK('Raw Data'!A1077), 0, IF(AND('Raw Data'!D1077&lt;5, 'Raw Data'!E1077&lt;5, 'Raw Data'!F1077&lt;BB$2), 'Raw Data'!AL1077, 0))</f>
        <v/>
      </c>
      <c r="AN1082">
        <f>IF(ISBLANK('Raw Data'!A1077), 0, IF(AND('Raw Data'!D1077&lt;6, 'Raw Data'!E1077&lt;6, 'Raw Data'!F1077&lt;BB$2), 'Raw Data'!AO1077, 0))</f>
        <v/>
      </c>
      <c r="AO1082">
        <f>IF(ISBLANK('Raw Data'!A1077), 0, IF(AND('Raw Data'!I1077&lt;Analysis!$BC$2, 'Raw Data'!D1077-'Raw Data'!E1077&gt;1), 'Raw Data'!AW1077, IF(AND('Raw Data'!J1077&lt;Analysis!$BC$2, 'Raw Data'!E1077-'Raw Data'!D1077&gt;1), 'Raw Data'!AY1077, 0)))</f>
        <v/>
      </c>
      <c r="AP1082">
        <f>IF(ISBLANK('Raw Data'!A1077), 0, IF(AND('Raw Data'!I1077&lt;Analysis!$BC$2, 'Raw Data'!D1077-'Raw Data'!E1077&gt;2), 'Raw Data'!AZ1077, IF(AND('Raw Data'!J1077&lt;Analysis!$BC$2, 'Raw Data'!E1077-'Raw Data'!D1077&gt;2), 'Raw Data'!BB1077, 0)))</f>
        <v/>
      </c>
      <c r="AQ1082">
        <f>IF(ISBLANK('Raw Data'!A1077), 0, IF(AND('Raw Data'!I1077&lt;Analysis!$BC$2, 'Raw Data'!D1077-'Raw Data'!E1077&gt;3), 'Raw Data'!BC1077, IF(AND('Raw Data'!J1077&lt;Analysis!$BC$2, 'Raw Data'!E1077-'Raw Data'!D1077&gt;3), 'Raw Data'!BE1077, 0)))</f>
        <v/>
      </c>
      <c r="AR1082">
        <f>IF('Hidden Analysiss'!D1078=1,IF(ABS('Raw Data'!E1077-'Raw Data'!D1077)&lt;2,'Raw Data'!AX1077,0), 0)</f>
        <v/>
      </c>
      <c r="AS1082">
        <f>IF('Hidden Analysiss'!D1078=1,IF(ABS('Raw Data'!E1077-'Raw Data'!D1077)&lt;3,'Raw Data'!BA1077,0), 0)</f>
        <v/>
      </c>
      <c r="AT1082">
        <f>IF('Hidden Analysiss'!D1078=1,IF(ABS('Raw Data'!E1077-'Raw Data'!D1077)&lt;4,'Raw Data'!BD1077,0), 0)</f>
        <v/>
      </c>
      <c r="AU1082">
        <f>IF(AND('Hidden Analysiss'!E1078=1, ABS('Raw Data'!E1077-'Raw Data'!D1077)&lt;2), 'Raw Data'!AX1077, 0)</f>
        <v/>
      </c>
      <c r="AV1082">
        <f>IF(AND('Hidden Analysiss'!E1078=1, ABS('Raw Data'!E1077-'Raw Data'!D1077)&lt;3), 'Raw Data'!BA1077, 0)</f>
        <v/>
      </c>
      <c r="AW1082">
        <f>IF(AND('Hidden Analysiss'!E1078=1, ABS('Raw Data'!E1077-'Raw Data'!D1077)&lt;3), 'Raw Data'!BD1077, 0)</f>
        <v/>
      </c>
    </row>
    <row r="1083">
      <c r="A1083" s="1">
        <f>'Raw Data'!A1078</f>
        <v/>
      </c>
      <c r="B1083">
        <f>IF('Raw Data'!E1078&gt;'Raw Data'!D1078, 'Raw Data'!J1078, 0)</f>
        <v/>
      </c>
      <c r="C1083">
        <f>IF('Raw Data'!D1078&gt;'Raw Data'!E1078, 'Raw Data'!I1078, 0)</f>
        <v/>
      </c>
      <c r="D1083">
        <f>SUM(G1083:H1083)</f>
        <v/>
      </c>
      <c r="E1083">
        <f>IF(AND('Raw Data'!J1078&lt;'Raw Data'!I1078,'Raw Data'!E1078&gt;'Raw Data'!D1078,'Raw Data'!E1078-'Raw Data'!D1078&gt;3),'Raw Data'!N1078,IF(AND('Raw Data'!I1078&lt;'Raw Data'!J1078,'Raw Data'!D1078&gt;'Raw Data'!E1078,'Raw Data'!D1078-'Raw Data'!E1078&gt;3),'Raw Data'!M1078,0))</f>
        <v/>
      </c>
      <c r="F1083">
        <f>IF(AND('Raw Data'!J1078&lt;'Raw Data'!I1078,'Raw Data'!E1078&gt;'Raw Data'!D1078,'Raw Data'!E1078-'Raw Data'!D1078&lt;4),'Raw Data'!L1078,IF(AND('Raw Data'!I1078&lt;'Raw Data'!J1078,'Raw Data'!D1078&gt;'Raw Data'!E1078,'Raw Data'!D1078-'Raw Data'!E1078&lt;4),'Raw Data'!K1078,0))</f>
        <v/>
      </c>
      <c r="G1083">
        <f>IF(AND('Raw Data'!J1078&lt;'Raw Data'!I1078, 'Raw Data'!E1078&gt;'Raw Data'!D1078), 'Raw Data'!J1078, 0)</f>
        <v/>
      </c>
      <c r="H1083">
        <f>IF(AND('Raw Data'!J1078&gt;'Raw Data'!I1078, 'Raw Data'!E1078&lt;'Raw Data'!D1078), 'Raw Data'!I1078, 0)</f>
        <v/>
      </c>
      <c r="I1083">
        <f>SUM(J1083:K1083)</f>
        <v/>
      </c>
      <c r="J1083">
        <f>IF(AND('Raw Data'!J1078&gt;'Raw Data'!I1078, 'Raw Data'!E1078&gt;'Raw Data'!D1078), 'Raw Data'!J1078, 0)</f>
        <v/>
      </c>
      <c r="K1083">
        <f>IF(AND('Raw Data'!I1078&gt;'Raw Data'!J1078, 'Raw Data'!D1078&gt;'Raw Data'!E1078), 'Raw Data'!I1078, 0)</f>
        <v/>
      </c>
      <c r="L1083">
        <f>IF('Raw Data'!E1078-'Raw Data'!D1078&gt;3, 'Raw Data'!N1078, 0)</f>
        <v/>
      </c>
      <c r="M1083">
        <f>IF('Raw Data'!D1078-'Raw Data'!E1078&gt;3, 'Raw Data'!M1078, 0)</f>
        <v/>
      </c>
      <c r="N1083">
        <f>IF(ISBLANK('Raw Data'!D1078),0,IF(AND('Raw Data'!E1078&gt;'Raw Data'!D1078,'Raw Data'!E1078-'Raw Data'!D1078&gt;0,'Raw Data'!E1078-'Raw Data'!D1078&lt;4),'Raw Data'!L1078, 0))</f>
        <v/>
      </c>
      <c r="O1083">
        <f>IF(ISBLANK('Raw Data'!D1078),0,IF(AND('Raw Data'!E1078&gt;'Raw Data'!D1078,'Raw Data'!E1078-'Raw Data'!D1078&gt;0,'Raw Data'!D1078-'Raw Data'!E1078&lt;4),'Raw Data'!K1078, 0))</f>
        <v/>
      </c>
      <c r="P1083">
        <f>IF('Raw Data'!E1078-'Raw Data'!D1078&gt;3, 'Raw Data'!N1078, IF('Raw Data'!D1078-'Raw Data'!E1078&gt;3, 'Raw Data'!M1078, 0))</f>
        <v/>
      </c>
      <c r="Q1083">
        <f>IF(ISBLANK('Raw Data'!E1078),0,IF(AND('Raw Data'!E1078-'Raw Data'!D1078&lt;4,'Raw Data'!E1078-'Raw Data'!D1078&gt;0),'Raw Data'!L1078,IF(AND('Raw Data'!D1078&gt;'Raw Data'!E1078,'Raw Data'!D1078-'Raw Data'!E1078&gt;0),'Raw Data'!K1078,0)))</f>
        <v/>
      </c>
      <c r="R1083">
        <f>IF(ISBLANK('Raw Data'!K1078),0,IFERROR(IF(MATCH(SMALL('Raw Data'!K1078:N1078,1),L1083:O1083,0),SMALL('Raw Data'!K1078:N1078,1)),0))</f>
        <v/>
      </c>
      <c r="S1083">
        <f>IF(ISBLANK('Raw Data'!K1078),0,IFERROR(IF(MATCH(SMALL('Raw Data'!K1078:N1078,2),L1083:O1083,0),SMALL('Raw Data'!K1078:N1078,2)),0))</f>
        <v/>
      </c>
      <c r="T1083">
        <f>IF(ISBLANK('Raw Data'!K1078),0,IFERROR(IF(MATCH(SMALL('Raw Data'!K1078:N1078,3),L1083:O1083,0),SMALL('Raw Data'!K1078:N1078,3)),0))</f>
        <v/>
      </c>
      <c r="U1083">
        <f>IF(ISBLANK('Raw Data'!K1078),0,IFERROR(IF(MATCH(SMALL('Raw Data'!K1078:N1078,4),L1083:O1083,0),SMALL('Raw Data'!K1078:N1078,4)),0))</f>
        <v/>
      </c>
      <c r="V1083">
        <f>IF(AND('Raw Data'!D1078&lt;3, 'Raw Data'!E1078&lt;3, 'Raw Data'!A1078&gt;0), 'Raw Data'!AF1078, 0)</f>
        <v/>
      </c>
      <c r="W1083">
        <f>IF(AND('Raw Data'!D1078&lt;4, 'Raw Data'!E1078&lt;4, 'Raw Data'!A1078&gt;0), 'Raw Data'!AI1078, 0)</f>
        <v/>
      </c>
      <c r="X1083">
        <f>IF(AND('Raw Data'!D1078&lt;5, 'Raw Data'!E1078&lt;5, 'Raw Data'!A1078&gt;0), 'Raw Data'!AL1078, 0)</f>
        <v/>
      </c>
      <c r="Y1083">
        <f>IF(AND('Raw Data'!D1078&lt;6, 'Raw Data'!E1078&lt;6, 'Raw Data'!A1078&gt;0), 'Raw Data'!AO1078, 0)</f>
        <v/>
      </c>
      <c r="Z1083">
        <f>IF(ISBLANK('Raw Data'!D1078), 0, IF('Raw Data'!D1078-'Raw Data'!E1078&gt;1, 'Raw Data'!AW1078, 0))</f>
        <v/>
      </c>
      <c r="AA1083">
        <f>IF(ISBLANK('Raw Data'!A1078), 0, IF(ABS('Raw Data'!D1078-'Raw Data'!E1078)&lt;2, 'Raw Data'!AX1078, 0))</f>
        <v/>
      </c>
      <c r="AB1083">
        <f>IF(ISBLANK('Raw Data'!D1078), 0, IF('Raw Data'!E1078-'Raw Data'!D1078&gt;1, 'Raw Data'!AY1078, 0))</f>
        <v/>
      </c>
      <c r="AC1083">
        <f>IF(ISBLANK('Raw Data'!D1078), 0, IF('Raw Data'!D1078-'Raw Data'!E1078&gt;2, 'Raw Data'!AZ1078, 0))</f>
        <v/>
      </c>
      <c r="AD1083">
        <f>IF(ISBLANK('Raw Data'!A1078), 0, IF(ABS('Raw Data'!D1078-'Raw Data'!E1078)&lt;3, 'Raw Data'!BA1078, 0))</f>
        <v/>
      </c>
      <c r="AE1083">
        <f>IF(ISBLANK('Raw Data'!D1078), 0, IF('Raw Data'!E1078-'Raw Data'!D1078&gt;2, 'Raw Data'!BB1078, 0))</f>
        <v/>
      </c>
      <c r="AF1083">
        <f>IF(ISBLANK('Raw Data'!D1078), 0, IF('Raw Data'!D1078-'Raw Data'!E1078&gt;3, 'Raw Data'!BC1078, 0))</f>
        <v/>
      </c>
      <c r="AG1083">
        <f>IF(ISBLANK('Raw Data'!A1078), 0, IF(ABS('Raw Data'!D1078-'Raw Data'!E1078)&lt;4, 'Raw Data'!BD1078, 0))</f>
        <v/>
      </c>
      <c r="AH1083">
        <f>IF(ISBLANK('Raw Data'!D1078), 0, IF('Raw Data'!E1078-'Raw Data'!D1078&gt;3, 'Raw Data'!BE1078, 0))</f>
        <v/>
      </c>
      <c r="AI1083">
        <f>IF(SUM('Raw Data'!D1078:E1078)&gt;'Raw Data'!F1078, 'Raw Data'!G1078, 0)</f>
        <v/>
      </c>
      <c r="AJ1083">
        <f>IF(ISBLANK('Raw Data'!D1078), 0, IF(SUM('Raw Data'!D1078:E1078)&lt;'Raw Data'!F1078, 'Raw Data'!H1078, 0))</f>
        <v/>
      </c>
      <c r="AK1083">
        <f>IF(ISBLANK('Raw Data'!A1078), 0, IF(AND('Raw Data'!D1078&lt;3, 'Raw Data'!E1078&lt;3, 'Raw Data'!F1078&lt;BB$2), 'Raw Data'!AF1078, 0))</f>
        <v/>
      </c>
      <c r="AL1083">
        <f>IF(ISBLANK('Raw Data'!A1078), 0, IF(AND('Raw Data'!D1078&lt;4, 'Raw Data'!E1078&lt;4, 'Raw Data'!F1078&lt;BB$2), 'Raw Data'!AI1078, 0))</f>
        <v/>
      </c>
      <c r="AM1083">
        <f>IF(ISBLANK('Raw Data'!A1078), 0, IF(AND('Raw Data'!D1078&lt;5, 'Raw Data'!E1078&lt;5, 'Raw Data'!F1078&lt;BB$2), 'Raw Data'!AL1078, 0))</f>
        <v/>
      </c>
      <c r="AN1083">
        <f>IF(ISBLANK('Raw Data'!A1078), 0, IF(AND('Raw Data'!D1078&lt;6, 'Raw Data'!E1078&lt;6, 'Raw Data'!F1078&lt;BB$2), 'Raw Data'!AO1078, 0))</f>
        <v/>
      </c>
      <c r="AO1083">
        <f>IF(ISBLANK('Raw Data'!A1078), 0, IF(AND('Raw Data'!I1078&lt;Analysis!$BC$2, 'Raw Data'!D1078-'Raw Data'!E1078&gt;1), 'Raw Data'!AW1078, IF(AND('Raw Data'!J1078&lt;Analysis!$BC$2, 'Raw Data'!E1078-'Raw Data'!D1078&gt;1), 'Raw Data'!AY1078, 0)))</f>
        <v/>
      </c>
      <c r="AP1083">
        <f>IF(ISBLANK('Raw Data'!A1078), 0, IF(AND('Raw Data'!I1078&lt;Analysis!$BC$2, 'Raw Data'!D1078-'Raw Data'!E1078&gt;2), 'Raw Data'!AZ1078, IF(AND('Raw Data'!J1078&lt;Analysis!$BC$2, 'Raw Data'!E1078-'Raw Data'!D1078&gt;2), 'Raw Data'!BB1078, 0)))</f>
        <v/>
      </c>
      <c r="AQ1083">
        <f>IF(ISBLANK('Raw Data'!A1078), 0, IF(AND('Raw Data'!I1078&lt;Analysis!$BC$2, 'Raw Data'!D1078-'Raw Data'!E1078&gt;3), 'Raw Data'!BC1078, IF(AND('Raw Data'!J1078&lt;Analysis!$BC$2, 'Raw Data'!E1078-'Raw Data'!D1078&gt;3), 'Raw Data'!BE1078, 0)))</f>
        <v/>
      </c>
      <c r="AR1083">
        <f>IF('Hidden Analysiss'!D1079=1,IF(ABS('Raw Data'!E1078-'Raw Data'!D1078)&lt;2,'Raw Data'!AX1078,0), 0)</f>
        <v/>
      </c>
      <c r="AS1083">
        <f>IF('Hidden Analysiss'!D1079=1,IF(ABS('Raw Data'!E1078-'Raw Data'!D1078)&lt;3,'Raw Data'!BA1078,0), 0)</f>
        <v/>
      </c>
      <c r="AT1083">
        <f>IF('Hidden Analysiss'!D1079=1,IF(ABS('Raw Data'!E1078-'Raw Data'!D1078)&lt;4,'Raw Data'!BD1078,0), 0)</f>
        <v/>
      </c>
      <c r="AU1083">
        <f>IF(AND('Hidden Analysiss'!E1079=1, ABS('Raw Data'!E1078-'Raw Data'!D1078)&lt;2), 'Raw Data'!AX1078, 0)</f>
        <v/>
      </c>
      <c r="AV1083">
        <f>IF(AND('Hidden Analysiss'!E1079=1, ABS('Raw Data'!E1078-'Raw Data'!D1078)&lt;3), 'Raw Data'!BA1078, 0)</f>
        <v/>
      </c>
      <c r="AW1083">
        <f>IF(AND('Hidden Analysiss'!E1079=1, ABS('Raw Data'!E1078-'Raw Data'!D1078)&lt;3), 'Raw Data'!BD1078, 0)</f>
        <v/>
      </c>
    </row>
    <row r="1084">
      <c r="A1084" s="1">
        <f>'Raw Data'!A1079</f>
        <v/>
      </c>
      <c r="B1084">
        <f>IF('Raw Data'!E1079&gt;'Raw Data'!D1079, 'Raw Data'!J1079, 0)</f>
        <v/>
      </c>
      <c r="C1084">
        <f>IF('Raw Data'!D1079&gt;'Raw Data'!E1079, 'Raw Data'!I1079, 0)</f>
        <v/>
      </c>
      <c r="D1084">
        <f>SUM(G1084:H1084)</f>
        <v/>
      </c>
      <c r="E1084">
        <f>IF(AND('Raw Data'!J1079&lt;'Raw Data'!I1079,'Raw Data'!E1079&gt;'Raw Data'!D1079,'Raw Data'!E1079-'Raw Data'!D1079&gt;3),'Raw Data'!N1079,IF(AND('Raw Data'!I1079&lt;'Raw Data'!J1079,'Raw Data'!D1079&gt;'Raw Data'!E1079,'Raw Data'!D1079-'Raw Data'!E1079&gt;3),'Raw Data'!M1079,0))</f>
        <v/>
      </c>
      <c r="F1084">
        <f>IF(AND('Raw Data'!J1079&lt;'Raw Data'!I1079,'Raw Data'!E1079&gt;'Raw Data'!D1079,'Raw Data'!E1079-'Raw Data'!D1079&lt;4),'Raw Data'!L1079,IF(AND('Raw Data'!I1079&lt;'Raw Data'!J1079,'Raw Data'!D1079&gt;'Raw Data'!E1079,'Raw Data'!D1079-'Raw Data'!E1079&lt;4),'Raw Data'!K1079,0))</f>
        <v/>
      </c>
      <c r="G1084">
        <f>IF(AND('Raw Data'!J1079&lt;'Raw Data'!I1079, 'Raw Data'!E1079&gt;'Raw Data'!D1079), 'Raw Data'!J1079, 0)</f>
        <v/>
      </c>
      <c r="H1084">
        <f>IF(AND('Raw Data'!J1079&gt;'Raw Data'!I1079, 'Raw Data'!E1079&lt;'Raw Data'!D1079), 'Raw Data'!I1079, 0)</f>
        <v/>
      </c>
      <c r="I1084">
        <f>SUM(J1084:K1084)</f>
        <v/>
      </c>
      <c r="J1084">
        <f>IF(AND('Raw Data'!J1079&gt;'Raw Data'!I1079, 'Raw Data'!E1079&gt;'Raw Data'!D1079), 'Raw Data'!J1079, 0)</f>
        <v/>
      </c>
      <c r="K1084">
        <f>IF(AND('Raw Data'!I1079&gt;'Raw Data'!J1079, 'Raw Data'!D1079&gt;'Raw Data'!E1079), 'Raw Data'!I1079, 0)</f>
        <v/>
      </c>
      <c r="L1084">
        <f>IF('Raw Data'!E1079-'Raw Data'!D1079&gt;3, 'Raw Data'!N1079, 0)</f>
        <v/>
      </c>
      <c r="M1084">
        <f>IF('Raw Data'!D1079-'Raw Data'!E1079&gt;3, 'Raw Data'!M1079, 0)</f>
        <v/>
      </c>
      <c r="N1084">
        <f>IF(ISBLANK('Raw Data'!D1079),0,IF(AND('Raw Data'!E1079&gt;'Raw Data'!D1079,'Raw Data'!E1079-'Raw Data'!D1079&gt;0,'Raw Data'!E1079-'Raw Data'!D1079&lt;4),'Raw Data'!L1079, 0))</f>
        <v/>
      </c>
      <c r="O1084">
        <f>IF(ISBLANK('Raw Data'!D1079),0,IF(AND('Raw Data'!E1079&gt;'Raw Data'!D1079,'Raw Data'!E1079-'Raw Data'!D1079&gt;0,'Raw Data'!D1079-'Raw Data'!E1079&lt;4),'Raw Data'!K1079, 0))</f>
        <v/>
      </c>
      <c r="P1084">
        <f>IF('Raw Data'!E1079-'Raw Data'!D1079&gt;3, 'Raw Data'!N1079, IF('Raw Data'!D1079-'Raw Data'!E1079&gt;3, 'Raw Data'!M1079, 0))</f>
        <v/>
      </c>
      <c r="Q1084">
        <f>IF(ISBLANK('Raw Data'!E1079),0,IF(AND('Raw Data'!E1079-'Raw Data'!D1079&lt;4,'Raw Data'!E1079-'Raw Data'!D1079&gt;0),'Raw Data'!L1079,IF(AND('Raw Data'!D1079&gt;'Raw Data'!E1079,'Raw Data'!D1079-'Raw Data'!E1079&gt;0),'Raw Data'!K1079,0)))</f>
        <v/>
      </c>
      <c r="R1084">
        <f>IF(ISBLANK('Raw Data'!K1079),0,IFERROR(IF(MATCH(SMALL('Raw Data'!K1079:N1079,1),L1084:O1084,0),SMALL('Raw Data'!K1079:N1079,1)),0))</f>
        <v/>
      </c>
      <c r="S1084">
        <f>IF(ISBLANK('Raw Data'!K1079),0,IFERROR(IF(MATCH(SMALL('Raw Data'!K1079:N1079,2),L1084:O1084,0),SMALL('Raw Data'!K1079:N1079,2)),0))</f>
        <v/>
      </c>
      <c r="T1084">
        <f>IF(ISBLANK('Raw Data'!K1079),0,IFERROR(IF(MATCH(SMALL('Raw Data'!K1079:N1079,3),L1084:O1084,0),SMALL('Raw Data'!K1079:N1079,3)),0))</f>
        <v/>
      </c>
      <c r="U1084">
        <f>IF(ISBLANK('Raw Data'!K1079),0,IFERROR(IF(MATCH(SMALL('Raw Data'!K1079:N1079,4),L1084:O1084,0),SMALL('Raw Data'!K1079:N1079,4)),0))</f>
        <v/>
      </c>
      <c r="V1084">
        <f>IF(AND('Raw Data'!D1079&lt;3, 'Raw Data'!E1079&lt;3, 'Raw Data'!A1079&gt;0), 'Raw Data'!AF1079, 0)</f>
        <v/>
      </c>
      <c r="W1084">
        <f>IF(AND('Raw Data'!D1079&lt;4, 'Raw Data'!E1079&lt;4, 'Raw Data'!A1079&gt;0), 'Raw Data'!AI1079, 0)</f>
        <v/>
      </c>
      <c r="X1084">
        <f>IF(AND('Raw Data'!D1079&lt;5, 'Raw Data'!E1079&lt;5, 'Raw Data'!A1079&gt;0), 'Raw Data'!AL1079, 0)</f>
        <v/>
      </c>
      <c r="Y1084">
        <f>IF(AND('Raw Data'!D1079&lt;6, 'Raw Data'!E1079&lt;6, 'Raw Data'!A1079&gt;0), 'Raw Data'!AO1079, 0)</f>
        <v/>
      </c>
      <c r="Z1084">
        <f>IF(ISBLANK('Raw Data'!D1079), 0, IF('Raw Data'!D1079-'Raw Data'!E1079&gt;1, 'Raw Data'!AW1079, 0))</f>
        <v/>
      </c>
      <c r="AA1084">
        <f>IF(ISBLANK('Raw Data'!A1079), 0, IF(ABS('Raw Data'!D1079-'Raw Data'!E1079)&lt;2, 'Raw Data'!AX1079, 0))</f>
        <v/>
      </c>
      <c r="AB1084">
        <f>IF(ISBLANK('Raw Data'!D1079), 0, IF('Raw Data'!E1079-'Raw Data'!D1079&gt;1, 'Raw Data'!AY1079, 0))</f>
        <v/>
      </c>
      <c r="AC1084">
        <f>IF(ISBLANK('Raw Data'!D1079), 0, IF('Raw Data'!D1079-'Raw Data'!E1079&gt;2, 'Raw Data'!AZ1079, 0))</f>
        <v/>
      </c>
      <c r="AD1084">
        <f>IF(ISBLANK('Raw Data'!A1079), 0, IF(ABS('Raw Data'!D1079-'Raw Data'!E1079)&lt;3, 'Raw Data'!BA1079, 0))</f>
        <v/>
      </c>
      <c r="AE1084">
        <f>IF(ISBLANK('Raw Data'!D1079), 0, IF('Raw Data'!E1079-'Raw Data'!D1079&gt;2, 'Raw Data'!BB1079, 0))</f>
        <v/>
      </c>
      <c r="AF1084">
        <f>IF(ISBLANK('Raw Data'!D1079), 0, IF('Raw Data'!D1079-'Raw Data'!E1079&gt;3, 'Raw Data'!BC1079, 0))</f>
        <v/>
      </c>
      <c r="AG1084">
        <f>IF(ISBLANK('Raw Data'!A1079), 0, IF(ABS('Raw Data'!D1079-'Raw Data'!E1079)&lt;4, 'Raw Data'!BD1079, 0))</f>
        <v/>
      </c>
      <c r="AH1084">
        <f>IF(ISBLANK('Raw Data'!D1079), 0, IF('Raw Data'!E1079-'Raw Data'!D1079&gt;3, 'Raw Data'!BE1079, 0))</f>
        <v/>
      </c>
      <c r="AI1084">
        <f>IF(SUM('Raw Data'!D1079:E1079)&gt;'Raw Data'!F1079, 'Raw Data'!G1079, 0)</f>
        <v/>
      </c>
      <c r="AJ1084">
        <f>IF(ISBLANK('Raw Data'!D1079), 0, IF(SUM('Raw Data'!D1079:E1079)&lt;'Raw Data'!F1079, 'Raw Data'!H1079, 0))</f>
        <v/>
      </c>
      <c r="AK1084">
        <f>IF(ISBLANK('Raw Data'!A1079), 0, IF(AND('Raw Data'!D1079&lt;3, 'Raw Data'!E1079&lt;3, 'Raw Data'!F1079&lt;BB$2), 'Raw Data'!AF1079, 0))</f>
        <v/>
      </c>
      <c r="AL1084">
        <f>IF(ISBLANK('Raw Data'!A1079), 0, IF(AND('Raw Data'!D1079&lt;4, 'Raw Data'!E1079&lt;4, 'Raw Data'!F1079&lt;BB$2), 'Raw Data'!AI1079, 0))</f>
        <v/>
      </c>
      <c r="AM1084">
        <f>IF(ISBLANK('Raw Data'!A1079), 0, IF(AND('Raw Data'!D1079&lt;5, 'Raw Data'!E1079&lt;5, 'Raw Data'!F1079&lt;BB$2), 'Raw Data'!AL1079, 0))</f>
        <v/>
      </c>
      <c r="AN1084">
        <f>IF(ISBLANK('Raw Data'!A1079), 0, IF(AND('Raw Data'!D1079&lt;6, 'Raw Data'!E1079&lt;6, 'Raw Data'!F1079&lt;BB$2), 'Raw Data'!AO1079, 0))</f>
        <v/>
      </c>
      <c r="AO1084">
        <f>IF(ISBLANK('Raw Data'!A1079), 0, IF(AND('Raw Data'!I1079&lt;Analysis!$BC$2, 'Raw Data'!D1079-'Raw Data'!E1079&gt;1), 'Raw Data'!AW1079, IF(AND('Raw Data'!J1079&lt;Analysis!$BC$2, 'Raw Data'!E1079-'Raw Data'!D1079&gt;1), 'Raw Data'!AY1079, 0)))</f>
        <v/>
      </c>
      <c r="AP1084">
        <f>IF(ISBLANK('Raw Data'!A1079), 0, IF(AND('Raw Data'!I1079&lt;Analysis!$BC$2, 'Raw Data'!D1079-'Raw Data'!E1079&gt;2), 'Raw Data'!AZ1079, IF(AND('Raw Data'!J1079&lt;Analysis!$BC$2, 'Raw Data'!E1079-'Raw Data'!D1079&gt;2), 'Raw Data'!BB1079, 0)))</f>
        <v/>
      </c>
      <c r="AQ1084">
        <f>IF(ISBLANK('Raw Data'!A1079), 0, IF(AND('Raw Data'!I1079&lt;Analysis!$BC$2, 'Raw Data'!D1079-'Raw Data'!E1079&gt;3), 'Raw Data'!BC1079, IF(AND('Raw Data'!J1079&lt;Analysis!$BC$2, 'Raw Data'!E1079-'Raw Data'!D1079&gt;3), 'Raw Data'!BE1079, 0)))</f>
        <v/>
      </c>
      <c r="AR1084">
        <f>IF('Hidden Analysiss'!D1080=1,IF(ABS('Raw Data'!E1079-'Raw Data'!D1079)&lt;2,'Raw Data'!AX1079,0), 0)</f>
        <v/>
      </c>
      <c r="AS1084">
        <f>IF('Hidden Analysiss'!D1080=1,IF(ABS('Raw Data'!E1079-'Raw Data'!D1079)&lt;3,'Raw Data'!BA1079,0), 0)</f>
        <v/>
      </c>
      <c r="AT1084">
        <f>IF('Hidden Analysiss'!D1080=1,IF(ABS('Raw Data'!E1079-'Raw Data'!D1079)&lt;4,'Raw Data'!BD1079,0), 0)</f>
        <v/>
      </c>
      <c r="AU1084">
        <f>IF(AND('Hidden Analysiss'!E1080=1, ABS('Raw Data'!E1079-'Raw Data'!D1079)&lt;2), 'Raw Data'!AX1079, 0)</f>
        <v/>
      </c>
      <c r="AV1084">
        <f>IF(AND('Hidden Analysiss'!E1080=1, ABS('Raw Data'!E1079-'Raw Data'!D1079)&lt;3), 'Raw Data'!BA1079, 0)</f>
        <v/>
      </c>
      <c r="AW1084">
        <f>IF(AND('Hidden Analysiss'!E1080=1, ABS('Raw Data'!E1079-'Raw Data'!D1079)&lt;3), 'Raw Data'!BD1079, 0)</f>
        <v/>
      </c>
    </row>
    <row r="1085">
      <c r="A1085" s="1">
        <f>'Raw Data'!A1080</f>
        <v/>
      </c>
      <c r="B1085">
        <f>IF('Raw Data'!E1080&gt;'Raw Data'!D1080, 'Raw Data'!J1080, 0)</f>
        <v/>
      </c>
      <c r="C1085">
        <f>IF('Raw Data'!D1080&gt;'Raw Data'!E1080, 'Raw Data'!I1080, 0)</f>
        <v/>
      </c>
      <c r="D1085">
        <f>SUM(G1085:H1085)</f>
        <v/>
      </c>
      <c r="E1085">
        <f>IF(AND('Raw Data'!J1080&lt;'Raw Data'!I1080,'Raw Data'!E1080&gt;'Raw Data'!D1080,'Raw Data'!E1080-'Raw Data'!D1080&gt;3),'Raw Data'!N1080,IF(AND('Raw Data'!I1080&lt;'Raw Data'!J1080,'Raw Data'!D1080&gt;'Raw Data'!E1080,'Raw Data'!D1080-'Raw Data'!E1080&gt;3),'Raw Data'!M1080,0))</f>
        <v/>
      </c>
      <c r="F1085">
        <f>IF(AND('Raw Data'!J1080&lt;'Raw Data'!I1080,'Raw Data'!E1080&gt;'Raw Data'!D1080,'Raw Data'!E1080-'Raw Data'!D1080&lt;4),'Raw Data'!L1080,IF(AND('Raw Data'!I1080&lt;'Raw Data'!J1080,'Raw Data'!D1080&gt;'Raw Data'!E1080,'Raw Data'!D1080-'Raw Data'!E1080&lt;4),'Raw Data'!K1080,0))</f>
        <v/>
      </c>
      <c r="G1085">
        <f>IF(AND('Raw Data'!J1080&lt;'Raw Data'!I1080, 'Raw Data'!E1080&gt;'Raw Data'!D1080), 'Raw Data'!J1080, 0)</f>
        <v/>
      </c>
      <c r="H1085">
        <f>IF(AND('Raw Data'!J1080&gt;'Raw Data'!I1080, 'Raw Data'!E1080&lt;'Raw Data'!D1080), 'Raw Data'!I1080, 0)</f>
        <v/>
      </c>
      <c r="I1085">
        <f>SUM(J1085:K1085)</f>
        <v/>
      </c>
      <c r="J1085">
        <f>IF(AND('Raw Data'!J1080&gt;'Raw Data'!I1080, 'Raw Data'!E1080&gt;'Raw Data'!D1080), 'Raw Data'!J1080, 0)</f>
        <v/>
      </c>
      <c r="K1085">
        <f>IF(AND('Raw Data'!I1080&gt;'Raw Data'!J1080, 'Raw Data'!D1080&gt;'Raw Data'!E1080), 'Raw Data'!I1080, 0)</f>
        <v/>
      </c>
      <c r="L1085">
        <f>IF('Raw Data'!E1080-'Raw Data'!D1080&gt;3, 'Raw Data'!N1080, 0)</f>
        <v/>
      </c>
      <c r="M1085">
        <f>IF('Raw Data'!D1080-'Raw Data'!E1080&gt;3, 'Raw Data'!M1080, 0)</f>
        <v/>
      </c>
      <c r="N1085">
        <f>IF(ISBLANK('Raw Data'!D1080),0,IF(AND('Raw Data'!E1080&gt;'Raw Data'!D1080,'Raw Data'!E1080-'Raw Data'!D1080&gt;0,'Raw Data'!E1080-'Raw Data'!D1080&lt;4),'Raw Data'!L1080, 0))</f>
        <v/>
      </c>
      <c r="O1085">
        <f>IF(ISBLANK('Raw Data'!D1080),0,IF(AND('Raw Data'!E1080&gt;'Raw Data'!D1080,'Raw Data'!E1080-'Raw Data'!D1080&gt;0,'Raw Data'!D1080-'Raw Data'!E1080&lt;4),'Raw Data'!K1080, 0))</f>
        <v/>
      </c>
      <c r="P1085">
        <f>IF('Raw Data'!E1080-'Raw Data'!D1080&gt;3, 'Raw Data'!N1080, IF('Raw Data'!D1080-'Raw Data'!E1080&gt;3, 'Raw Data'!M1080, 0))</f>
        <v/>
      </c>
      <c r="Q1085">
        <f>IF(ISBLANK('Raw Data'!E1080),0,IF(AND('Raw Data'!E1080-'Raw Data'!D1080&lt;4,'Raw Data'!E1080-'Raw Data'!D1080&gt;0),'Raw Data'!L1080,IF(AND('Raw Data'!D1080&gt;'Raw Data'!E1080,'Raw Data'!D1080-'Raw Data'!E1080&gt;0),'Raw Data'!K1080,0)))</f>
        <v/>
      </c>
      <c r="R1085">
        <f>IF(ISBLANK('Raw Data'!K1080),0,IFERROR(IF(MATCH(SMALL('Raw Data'!K1080:N1080,1),L1085:O1085,0),SMALL('Raw Data'!K1080:N1080,1)),0))</f>
        <v/>
      </c>
      <c r="S1085">
        <f>IF(ISBLANK('Raw Data'!K1080),0,IFERROR(IF(MATCH(SMALL('Raw Data'!K1080:N1080,2),L1085:O1085,0),SMALL('Raw Data'!K1080:N1080,2)),0))</f>
        <v/>
      </c>
      <c r="T1085">
        <f>IF(ISBLANK('Raw Data'!K1080),0,IFERROR(IF(MATCH(SMALL('Raw Data'!K1080:N1080,3),L1085:O1085,0),SMALL('Raw Data'!K1080:N1080,3)),0))</f>
        <v/>
      </c>
      <c r="U1085">
        <f>IF(ISBLANK('Raw Data'!K1080),0,IFERROR(IF(MATCH(SMALL('Raw Data'!K1080:N1080,4),L1085:O1085,0),SMALL('Raw Data'!K1080:N1080,4)),0))</f>
        <v/>
      </c>
      <c r="V1085">
        <f>IF(AND('Raw Data'!D1080&lt;3, 'Raw Data'!E1080&lt;3, 'Raw Data'!A1080&gt;0), 'Raw Data'!AF1080, 0)</f>
        <v/>
      </c>
      <c r="W1085">
        <f>IF(AND('Raw Data'!D1080&lt;4, 'Raw Data'!E1080&lt;4, 'Raw Data'!A1080&gt;0), 'Raw Data'!AI1080, 0)</f>
        <v/>
      </c>
      <c r="X1085">
        <f>IF(AND('Raw Data'!D1080&lt;5, 'Raw Data'!E1080&lt;5, 'Raw Data'!A1080&gt;0), 'Raw Data'!AL1080, 0)</f>
        <v/>
      </c>
      <c r="Y1085">
        <f>IF(AND('Raw Data'!D1080&lt;6, 'Raw Data'!E1080&lt;6, 'Raw Data'!A1080&gt;0), 'Raw Data'!AO1080, 0)</f>
        <v/>
      </c>
      <c r="Z1085">
        <f>IF(ISBLANK('Raw Data'!D1080), 0, IF('Raw Data'!D1080-'Raw Data'!E1080&gt;1, 'Raw Data'!AW1080, 0))</f>
        <v/>
      </c>
      <c r="AA1085">
        <f>IF(ISBLANK('Raw Data'!A1080), 0, IF(ABS('Raw Data'!D1080-'Raw Data'!E1080)&lt;2, 'Raw Data'!AX1080, 0))</f>
        <v/>
      </c>
      <c r="AB1085">
        <f>IF(ISBLANK('Raw Data'!D1080), 0, IF('Raw Data'!E1080-'Raw Data'!D1080&gt;1, 'Raw Data'!AY1080, 0))</f>
        <v/>
      </c>
      <c r="AC1085">
        <f>IF(ISBLANK('Raw Data'!D1080), 0, IF('Raw Data'!D1080-'Raw Data'!E1080&gt;2, 'Raw Data'!AZ1080, 0))</f>
        <v/>
      </c>
      <c r="AD1085">
        <f>IF(ISBLANK('Raw Data'!A1080), 0, IF(ABS('Raw Data'!D1080-'Raw Data'!E1080)&lt;3, 'Raw Data'!BA1080, 0))</f>
        <v/>
      </c>
      <c r="AE1085">
        <f>IF(ISBLANK('Raw Data'!D1080), 0, IF('Raw Data'!E1080-'Raw Data'!D1080&gt;2, 'Raw Data'!BB1080, 0))</f>
        <v/>
      </c>
      <c r="AF1085">
        <f>IF(ISBLANK('Raw Data'!D1080), 0, IF('Raw Data'!D1080-'Raw Data'!E1080&gt;3, 'Raw Data'!BC1080, 0))</f>
        <v/>
      </c>
      <c r="AG1085">
        <f>IF(ISBLANK('Raw Data'!A1080), 0, IF(ABS('Raw Data'!D1080-'Raw Data'!E1080)&lt;4, 'Raw Data'!BD1080, 0))</f>
        <v/>
      </c>
      <c r="AH1085">
        <f>IF(ISBLANK('Raw Data'!D1080), 0, IF('Raw Data'!E1080-'Raw Data'!D1080&gt;3, 'Raw Data'!BE1080, 0))</f>
        <v/>
      </c>
      <c r="AI1085">
        <f>IF(SUM('Raw Data'!D1080:E1080)&gt;'Raw Data'!F1080, 'Raw Data'!G1080, 0)</f>
        <v/>
      </c>
      <c r="AJ1085">
        <f>IF(ISBLANK('Raw Data'!D1080), 0, IF(SUM('Raw Data'!D1080:E1080)&lt;'Raw Data'!F1080, 'Raw Data'!H1080, 0))</f>
        <v/>
      </c>
      <c r="AK1085">
        <f>IF(ISBLANK('Raw Data'!A1080), 0, IF(AND('Raw Data'!D1080&lt;3, 'Raw Data'!E1080&lt;3, 'Raw Data'!F1080&lt;BB$2), 'Raw Data'!AF1080, 0))</f>
        <v/>
      </c>
      <c r="AL1085">
        <f>IF(ISBLANK('Raw Data'!A1080), 0, IF(AND('Raw Data'!D1080&lt;4, 'Raw Data'!E1080&lt;4, 'Raw Data'!F1080&lt;BB$2), 'Raw Data'!AI1080, 0))</f>
        <v/>
      </c>
      <c r="AM1085">
        <f>IF(ISBLANK('Raw Data'!A1080), 0, IF(AND('Raw Data'!D1080&lt;5, 'Raw Data'!E1080&lt;5, 'Raw Data'!F1080&lt;BB$2), 'Raw Data'!AL1080, 0))</f>
        <v/>
      </c>
      <c r="AN1085">
        <f>IF(ISBLANK('Raw Data'!A1080), 0, IF(AND('Raw Data'!D1080&lt;6, 'Raw Data'!E1080&lt;6, 'Raw Data'!F1080&lt;BB$2), 'Raw Data'!AO1080, 0))</f>
        <v/>
      </c>
      <c r="AO1085">
        <f>IF(ISBLANK('Raw Data'!A1080), 0, IF(AND('Raw Data'!I1080&lt;Analysis!$BC$2, 'Raw Data'!D1080-'Raw Data'!E1080&gt;1), 'Raw Data'!AW1080, IF(AND('Raw Data'!J1080&lt;Analysis!$BC$2, 'Raw Data'!E1080-'Raw Data'!D1080&gt;1), 'Raw Data'!AY1080, 0)))</f>
        <v/>
      </c>
      <c r="AP1085">
        <f>IF(ISBLANK('Raw Data'!A1080), 0, IF(AND('Raw Data'!I1080&lt;Analysis!$BC$2, 'Raw Data'!D1080-'Raw Data'!E1080&gt;2), 'Raw Data'!AZ1080, IF(AND('Raw Data'!J1080&lt;Analysis!$BC$2, 'Raw Data'!E1080-'Raw Data'!D1080&gt;2), 'Raw Data'!BB1080, 0)))</f>
        <v/>
      </c>
      <c r="AQ1085">
        <f>IF(ISBLANK('Raw Data'!A1080), 0, IF(AND('Raw Data'!I1080&lt;Analysis!$BC$2, 'Raw Data'!D1080-'Raw Data'!E1080&gt;3), 'Raw Data'!BC1080, IF(AND('Raw Data'!J1080&lt;Analysis!$BC$2, 'Raw Data'!E1080-'Raw Data'!D1080&gt;3), 'Raw Data'!BE1080, 0)))</f>
        <v/>
      </c>
      <c r="AR1085">
        <f>IF('Hidden Analysiss'!D1081=1,IF(ABS('Raw Data'!E1080-'Raw Data'!D1080)&lt;2,'Raw Data'!AX1080,0), 0)</f>
        <v/>
      </c>
      <c r="AS1085">
        <f>IF('Hidden Analysiss'!D1081=1,IF(ABS('Raw Data'!E1080-'Raw Data'!D1080)&lt;3,'Raw Data'!BA1080,0), 0)</f>
        <v/>
      </c>
      <c r="AT1085">
        <f>IF('Hidden Analysiss'!D1081=1,IF(ABS('Raw Data'!E1080-'Raw Data'!D1080)&lt;4,'Raw Data'!BD1080,0), 0)</f>
        <v/>
      </c>
      <c r="AU1085">
        <f>IF(AND('Hidden Analysiss'!E1081=1, ABS('Raw Data'!E1080-'Raw Data'!D1080)&lt;2), 'Raw Data'!AX1080, 0)</f>
        <v/>
      </c>
      <c r="AV1085">
        <f>IF(AND('Hidden Analysiss'!E1081=1, ABS('Raw Data'!E1080-'Raw Data'!D1080)&lt;3), 'Raw Data'!BA1080, 0)</f>
        <v/>
      </c>
      <c r="AW1085">
        <f>IF(AND('Hidden Analysiss'!E1081=1, ABS('Raw Data'!E1080-'Raw Data'!D1080)&lt;3), 'Raw Data'!BD1080, 0)</f>
        <v/>
      </c>
    </row>
    <row r="1086">
      <c r="A1086" s="1">
        <f>'Raw Data'!A1081</f>
        <v/>
      </c>
      <c r="B1086">
        <f>IF('Raw Data'!E1081&gt;'Raw Data'!D1081, 'Raw Data'!J1081, 0)</f>
        <v/>
      </c>
      <c r="C1086">
        <f>IF('Raw Data'!D1081&gt;'Raw Data'!E1081, 'Raw Data'!I1081, 0)</f>
        <v/>
      </c>
      <c r="D1086">
        <f>SUM(G1086:H1086)</f>
        <v/>
      </c>
      <c r="E1086">
        <f>IF(AND('Raw Data'!J1081&lt;'Raw Data'!I1081,'Raw Data'!E1081&gt;'Raw Data'!D1081,'Raw Data'!E1081-'Raw Data'!D1081&gt;3),'Raw Data'!N1081,IF(AND('Raw Data'!I1081&lt;'Raw Data'!J1081,'Raw Data'!D1081&gt;'Raw Data'!E1081,'Raw Data'!D1081-'Raw Data'!E1081&gt;3),'Raw Data'!M1081,0))</f>
        <v/>
      </c>
      <c r="F1086">
        <f>IF(AND('Raw Data'!J1081&lt;'Raw Data'!I1081,'Raw Data'!E1081&gt;'Raw Data'!D1081,'Raw Data'!E1081-'Raw Data'!D1081&lt;4),'Raw Data'!L1081,IF(AND('Raw Data'!I1081&lt;'Raw Data'!J1081,'Raw Data'!D1081&gt;'Raw Data'!E1081,'Raw Data'!D1081-'Raw Data'!E1081&lt;4),'Raw Data'!K1081,0))</f>
        <v/>
      </c>
      <c r="G1086">
        <f>IF(AND('Raw Data'!J1081&lt;'Raw Data'!I1081, 'Raw Data'!E1081&gt;'Raw Data'!D1081), 'Raw Data'!J1081, 0)</f>
        <v/>
      </c>
      <c r="H1086">
        <f>IF(AND('Raw Data'!J1081&gt;'Raw Data'!I1081, 'Raw Data'!E1081&lt;'Raw Data'!D1081), 'Raw Data'!I1081, 0)</f>
        <v/>
      </c>
      <c r="I1086">
        <f>SUM(J1086:K1086)</f>
        <v/>
      </c>
      <c r="J1086">
        <f>IF(AND('Raw Data'!J1081&gt;'Raw Data'!I1081, 'Raw Data'!E1081&gt;'Raw Data'!D1081), 'Raw Data'!J1081, 0)</f>
        <v/>
      </c>
      <c r="K1086">
        <f>IF(AND('Raw Data'!I1081&gt;'Raw Data'!J1081, 'Raw Data'!D1081&gt;'Raw Data'!E1081), 'Raw Data'!I1081, 0)</f>
        <v/>
      </c>
      <c r="L1086">
        <f>IF('Raw Data'!E1081-'Raw Data'!D1081&gt;3, 'Raw Data'!N1081, 0)</f>
        <v/>
      </c>
      <c r="M1086">
        <f>IF('Raw Data'!D1081-'Raw Data'!E1081&gt;3, 'Raw Data'!M1081, 0)</f>
        <v/>
      </c>
      <c r="N1086">
        <f>IF(ISBLANK('Raw Data'!D1081),0,IF(AND('Raw Data'!E1081&gt;'Raw Data'!D1081,'Raw Data'!E1081-'Raw Data'!D1081&gt;0,'Raw Data'!E1081-'Raw Data'!D1081&lt;4),'Raw Data'!L1081, 0))</f>
        <v/>
      </c>
      <c r="O1086">
        <f>IF(ISBLANK('Raw Data'!D1081),0,IF(AND('Raw Data'!E1081&gt;'Raw Data'!D1081,'Raw Data'!E1081-'Raw Data'!D1081&gt;0,'Raw Data'!D1081-'Raw Data'!E1081&lt;4),'Raw Data'!K1081, 0))</f>
        <v/>
      </c>
      <c r="P1086">
        <f>IF('Raw Data'!E1081-'Raw Data'!D1081&gt;3, 'Raw Data'!N1081, IF('Raw Data'!D1081-'Raw Data'!E1081&gt;3, 'Raw Data'!M1081, 0))</f>
        <v/>
      </c>
      <c r="Q1086">
        <f>IF(ISBLANK('Raw Data'!E1081),0,IF(AND('Raw Data'!E1081-'Raw Data'!D1081&lt;4,'Raw Data'!E1081-'Raw Data'!D1081&gt;0),'Raw Data'!L1081,IF(AND('Raw Data'!D1081&gt;'Raw Data'!E1081,'Raw Data'!D1081-'Raw Data'!E1081&gt;0),'Raw Data'!K1081,0)))</f>
        <v/>
      </c>
      <c r="R1086">
        <f>IF(ISBLANK('Raw Data'!K1081),0,IFERROR(IF(MATCH(SMALL('Raw Data'!K1081:N1081,1),L1086:O1086,0),SMALL('Raw Data'!K1081:N1081,1)),0))</f>
        <v/>
      </c>
      <c r="S1086">
        <f>IF(ISBLANK('Raw Data'!K1081),0,IFERROR(IF(MATCH(SMALL('Raw Data'!K1081:N1081,2),L1086:O1086,0),SMALL('Raw Data'!K1081:N1081,2)),0))</f>
        <v/>
      </c>
      <c r="T1086">
        <f>IF(ISBLANK('Raw Data'!K1081),0,IFERROR(IF(MATCH(SMALL('Raw Data'!K1081:N1081,3),L1086:O1086,0),SMALL('Raw Data'!K1081:N1081,3)),0))</f>
        <v/>
      </c>
      <c r="U1086">
        <f>IF(ISBLANK('Raw Data'!K1081),0,IFERROR(IF(MATCH(SMALL('Raw Data'!K1081:N1081,4),L1086:O1086,0),SMALL('Raw Data'!K1081:N1081,4)),0))</f>
        <v/>
      </c>
      <c r="V1086">
        <f>IF(AND('Raw Data'!D1081&lt;3, 'Raw Data'!E1081&lt;3, 'Raw Data'!A1081&gt;0), 'Raw Data'!AF1081, 0)</f>
        <v/>
      </c>
      <c r="W1086">
        <f>IF(AND('Raw Data'!D1081&lt;4, 'Raw Data'!E1081&lt;4, 'Raw Data'!A1081&gt;0), 'Raw Data'!AI1081, 0)</f>
        <v/>
      </c>
      <c r="X1086">
        <f>IF(AND('Raw Data'!D1081&lt;5, 'Raw Data'!E1081&lt;5, 'Raw Data'!A1081&gt;0), 'Raw Data'!AL1081, 0)</f>
        <v/>
      </c>
      <c r="Y1086">
        <f>IF(AND('Raw Data'!D1081&lt;6, 'Raw Data'!E1081&lt;6, 'Raw Data'!A1081&gt;0), 'Raw Data'!AO1081, 0)</f>
        <v/>
      </c>
      <c r="Z1086">
        <f>IF(ISBLANK('Raw Data'!D1081), 0, IF('Raw Data'!D1081-'Raw Data'!E1081&gt;1, 'Raw Data'!AW1081, 0))</f>
        <v/>
      </c>
      <c r="AA1086">
        <f>IF(ISBLANK('Raw Data'!A1081), 0, IF(ABS('Raw Data'!D1081-'Raw Data'!E1081)&lt;2, 'Raw Data'!AX1081, 0))</f>
        <v/>
      </c>
      <c r="AB1086">
        <f>IF(ISBLANK('Raw Data'!D1081), 0, IF('Raw Data'!E1081-'Raw Data'!D1081&gt;1, 'Raw Data'!AY1081, 0))</f>
        <v/>
      </c>
      <c r="AC1086">
        <f>IF(ISBLANK('Raw Data'!D1081), 0, IF('Raw Data'!D1081-'Raw Data'!E1081&gt;2, 'Raw Data'!AZ1081, 0))</f>
        <v/>
      </c>
      <c r="AD1086">
        <f>IF(ISBLANK('Raw Data'!A1081), 0, IF(ABS('Raw Data'!D1081-'Raw Data'!E1081)&lt;3, 'Raw Data'!BA1081, 0))</f>
        <v/>
      </c>
      <c r="AE1086">
        <f>IF(ISBLANK('Raw Data'!D1081), 0, IF('Raw Data'!E1081-'Raw Data'!D1081&gt;2, 'Raw Data'!BB1081, 0))</f>
        <v/>
      </c>
      <c r="AF1086">
        <f>IF(ISBLANK('Raw Data'!D1081), 0, IF('Raw Data'!D1081-'Raw Data'!E1081&gt;3, 'Raw Data'!BC1081, 0))</f>
        <v/>
      </c>
      <c r="AG1086">
        <f>IF(ISBLANK('Raw Data'!A1081), 0, IF(ABS('Raw Data'!D1081-'Raw Data'!E1081)&lt;4, 'Raw Data'!BD1081, 0))</f>
        <v/>
      </c>
      <c r="AH1086">
        <f>IF(ISBLANK('Raw Data'!D1081), 0, IF('Raw Data'!E1081-'Raw Data'!D1081&gt;3, 'Raw Data'!BE1081, 0))</f>
        <v/>
      </c>
      <c r="AI1086">
        <f>IF(SUM('Raw Data'!D1081:E1081)&gt;'Raw Data'!F1081, 'Raw Data'!G1081, 0)</f>
        <v/>
      </c>
      <c r="AJ1086">
        <f>IF(ISBLANK('Raw Data'!D1081), 0, IF(SUM('Raw Data'!D1081:E1081)&lt;'Raw Data'!F1081, 'Raw Data'!H1081, 0))</f>
        <v/>
      </c>
      <c r="AK1086">
        <f>IF(ISBLANK('Raw Data'!A1081), 0, IF(AND('Raw Data'!D1081&lt;3, 'Raw Data'!E1081&lt;3, 'Raw Data'!F1081&lt;BB$2), 'Raw Data'!AF1081, 0))</f>
        <v/>
      </c>
      <c r="AL1086">
        <f>IF(ISBLANK('Raw Data'!A1081), 0, IF(AND('Raw Data'!D1081&lt;4, 'Raw Data'!E1081&lt;4, 'Raw Data'!F1081&lt;BB$2), 'Raw Data'!AI1081, 0))</f>
        <v/>
      </c>
      <c r="AM1086">
        <f>IF(ISBLANK('Raw Data'!A1081), 0, IF(AND('Raw Data'!D1081&lt;5, 'Raw Data'!E1081&lt;5, 'Raw Data'!F1081&lt;BB$2), 'Raw Data'!AL1081, 0))</f>
        <v/>
      </c>
      <c r="AN1086">
        <f>IF(ISBLANK('Raw Data'!A1081), 0, IF(AND('Raw Data'!D1081&lt;6, 'Raw Data'!E1081&lt;6, 'Raw Data'!F1081&lt;BB$2), 'Raw Data'!AO1081, 0))</f>
        <v/>
      </c>
      <c r="AO1086">
        <f>IF(ISBLANK('Raw Data'!A1081), 0, IF(AND('Raw Data'!I1081&lt;Analysis!$BC$2, 'Raw Data'!D1081-'Raw Data'!E1081&gt;1), 'Raw Data'!AW1081, IF(AND('Raw Data'!J1081&lt;Analysis!$BC$2, 'Raw Data'!E1081-'Raw Data'!D1081&gt;1), 'Raw Data'!AY1081, 0)))</f>
        <v/>
      </c>
      <c r="AP1086">
        <f>IF(ISBLANK('Raw Data'!A1081), 0, IF(AND('Raw Data'!I1081&lt;Analysis!$BC$2, 'Raw Data'!D1081-'Raw Data'!E1081&gt;2), 'Raw Data'!AZ1081, IF(AND('Raw Data'!J1081&lt;Analysis!$BC$2, 'Raw Data'!E1081-'Raw Data'!D1081&gt;2), 'Raw Data'!BB1081, 0)))</f>
        <v/>
      </c>
      <c r="AQ1086">
        <f>IF(ISBLANK('Raw Data'!A1081), 0, IF(AND('Raw Data'!I1081&lt;Analysis!$BC$2, 'Raw Data'!D1081-'Raw Data'!E1081&gt;3), 'Raw Data'!BC1081, IF(AND('Raw Data'!J1081&lt;Analysis!$BC$2, 'Raw Data'!E1081-'Raw Data'!D1081&gt;3), 'Raw Data'!BE1081, 0)))</f>
        <v/>
      </c>
      <c r="AR1086">
        <f>IF('Hidden Analysiss'!D1082=1,IF(ABS('Raw Data'!E1081-'Raw Data'!D1081)&lt;2,'Raw Data'!AX1081,0), 0)</f>
        <v/>
      </c>
      <c r="AS1086">
        <f>IF('Hidden Analysiss'!D1082=1,IF(ABS('Raw Data'!E1081-'Raw Data'!D1081)&lt;3,'Raw Data'!BA1081,0), 0)</f>
        <v/>
      </c>
      <c r="AT1086">
        <f>IF('Hidden Analysiss'!D1082=1,IF(ABS('Raw Data'!E1081-'Raw Data'!D1081)&lt;4,'Raw Data'!BD1081,0), 0)</f>
        <v/>
      </c>
      <c r="AU1086">
        <f>IF(AND('Hidden Analysiss'!E1082=1, ABS('Raw Data'!E1081-'Raw Data'!D1081)&lt;2), 'Raw Data'!AX1081, 0)</f>
        <v/>
      </c>
      <c r="AV1086">
        <f>IF(AND('Hidden Analysiss'!E1082=1, ABS('Raw Data'!E1081-'Raw Data'!D1081)&lt;3), 'Raw Data'!BA1081, 0)</f>
        <v/>
      </c>
      <c r="AW1086">
        <f>IF(AND('Hidden Analysiss'!E1082=1, ABS('Raw Data'!E1081-'Raw Data'!D1081)&lt;3), 'Raw Data'!BD1081, 0)</f>
        <v/>
      </c>
    </row>
    <row r="1087">
      <c r="A1087" s="1">
        <f>'Raw Data'!A1082</f>
        <v/>
      </c>
      <c r="B1087">
        <f>IF('Raw Data'!E1082&gt;'Raw Data'!D1082, 'Raw Data'!J1082, 0)</f>
        <v/>
      </c>
      <c r="C1087">
        <f>IF('Raw Data'!D1082&gt;'Raw Data'!E1082, 'Raw Data'!I1082, 0)</f>
        <v/>
      </c>
      <c r="D1087">
        <f>SUM(G1087:H1087)</f>
        <v/>
      </c>
      <c r="E1087">
        <f>IF(AND('Raw Data'!J1082&lt;'Raw Data'!I1082,'Raw Data'!E1082&gt;'Raw Data'!D1082,'Raw Data'!E1082-'Raw Data'!D1082&gt;3),'Raw Data'!N1082,IF(AND('Raw Data'!I1082&lt;'Raw Data'!J1082,'Raw Data'!D1082&gt;'Raw Data'!E1082,'Raw Data'!D1082-'Raw Data'!E1082&gt;3),'Raw Data'!M1082,0))</f>
        <v/>
      </c>
      <c r="F1087">
        <f>IF(AND('Raw Data'!J1082&lt;'Raw Data'!I1082,'Raw Data'!E1082&gt;'Raw Data'!D1082,'Raw Data'!E1082-'Raw Data'!D1082&lt;4),'Raw Data'!L1082,IF(AND('Raw Data'!I1082&lt;'Raw Data'!J1082,'Raw Data'!D1082&gt;'Raw Data'!E1082,'Raw Data'!D1082-'Raw Data'!E1082&lt;4),'Raw Data'!K1082,0))</f>
        <v/>
      </c>
      <c r="G1087">
        <f>IF(AND('Raw Data'!J1082&lt;'Raw Data'!I1082, 'Raw Data'!E1082&gt;'Raw Data'!D1082), 'Raw Data'!J1082, 0)</f>
        <v/>
      </c>
      <c r="H1087">
        <f>IF(AND('Raw Data'!J1082&gt;'Raw Data'!I1082, 'Raw Data'!E1082&lt;'Raw Data'!D1082), 'Raw Data'!I1082, 0)</f>
        <v/>
      </c>
      <c r="I1087">
        <f>SUM(J1087:K1087)</f>
        <v/>
      </c>
      <c r="J1087">
        <f>IF(AND('Raw Data'!J1082&gt;'Raw Data'!I1082, 'Raw Data'!E1082&gt;'Raw Data'!D1082), 'Raw Data'!J1082, 0)</f>
        <v/>
      </c>
      <c r="K1087">
        <f>IF(AND('Raw Data'!I1082&gt;'Raw Data'!J1082, 'Raw Data'!D1082&gt;'Raw Data'!E1082), 'Raw Data'!I1082, 0)</f>
        <v/>
      </c>
      <c r="L1087">
        <f>IF('Raw Data'!E1082-'Raw Data'!D1082&gt;3, 'Raw Data'!N1082, 0)</f>
        <v/>
      </c>
      <c r="M1087">
        <f>IF('Raw Data'!D1082-'Raw Data'!E1082&gt;3, 'Raw Data'!M1082, 0)</f>
        <v/>
      </c>
      <c r="N1087">
        <f>IF(ISBLANK('Raw Data'!D1082),0,IF(AND('Raw Data'!E1082&gt;'Raw Data'!D1082,'Raw Data'!E1082-'Raw Data'!D1082&gt;0,'Raw Data'!E1082-'Raw Data'!D1082&lt;4),'Raw Data'!L1082, 0))</f>
        <v/>
      </c>
      <c r="O1087">
        <f>IF(ISBLANK('Raw Data'!D1082),0,IF(AND('Raw Data'!E1082&gt;'Raw Data'!D1082,'Raw Data'!E1082-'Raw Data'!D1082&gt;0,'Raw Data'!D1082-'Raw Data'!E1082&lt;4),'Raw Data'!K1082, 0))</f>
        <v/>
      </c>
      <c r="P1087">
        <f>IF('Raw Data'!E1082-'Raw Data'!D1082&gt;3, 'Raw Data'!N1082, IF('Raw Data'!D1082-'Raw Data'!E1082&gt;3, 'Raw Data'!M1082, 0))</f>
        <v/>
      </c>
      <c r="Q1087">
        <f>IF(ISBLANK('Raw Data'!E1082),0,IF(AND('Raw Data'!E1082-'Raw Data'!D1082&lt;4,'Raw Data'!E1082-'Raw Data'!D1082&gt;0),'Raw Data'!L1082,IF(AND('Raw Data'!D1082&gt;'Raw Data'!E1082,'Raw Data'!D1082-'Raw Data'!E1082&gt;0),'Raw Data'!K1082,0)))</f>
        <v/>
      </c>
      <c r="R1087">
        <f>IF(ISBLANK('Raw Data'!K1082),0,IFERROR(IF(MATCH(SMALL('Raw Data'!K1082:N1082,1),L1087:O1087,0),SMALL('Raw Data'!K1082:N1082,1)),0))</f>
        <v/>
      </c>
      <c r="S1087">
        <f>IF(ISBLANK('Raw Data'!K1082),0,IFERROR(IF(MATCH(SMALL('Raw Data'!K1082:N1082,2),L1087:O1087,0),SMALL('Raw Data'!K1082:N1082,2)),0))</f>
        <v/>
      </c>
      <c r="T1087">
        <f>IF(ISBLANK('Raw Data'!K1082),0,IFERROR(IF(MATCH(SMALL('Raw Data'!K1082:N1082,3),L1087:O1087,0),SMALL('Raw Data'!K1082:N1082,3)),0))</f>
        <v/>
      </c>
      <c r="U1087">
        <f>IF(ISBLANK('Raw Data'!K1082),0,IFERROR(IF(MATCH(SMALL('Raw Data'!K1082:N1082,4),L1087:O1087,0),SMALL('Raw Data'!K1082:N1082,4)),0))</f>
        <v/>
      </c>
      <c r="V1087">
        <f>IF(AND('Raw Data'!D1082&lt;3, 'Raw Data'!E1082&lt;3, 'Raw Data'!A1082&gt;0), 'Raw Data'!AF1082, 0)</f>
        <v/>
      </c>
      <c r="W1087">
        <f>IF(AND('Raw Data'!D1082&lt;4, 'Raw Data'!E1082&lt;4, 'Raw Data'!A1082&gt;0), 'Raw Data'!AI1082, 0)</f>
        <v/>
      </c>
      <c r="X1087">
        <f>IF(AND('Raw Data'!D1082&lt;5, 'Raw Data'!E1082&lt;5, 'Raw Data'!A1082&gt;0), 'Raw Data'!AL1082, 0)</f>
        <v/>
      </c>
      <c r="Y1087">
        <f>IF(AND('Raw Data'!D1082&lt;6, 'Raw Data'!E1082&lt;6, 'Raw Data'!A1082&gt;0), 'Raw Data'!AO1082, 0)</f>
        <v/>
      </c>
      <c r="Z1087">
        <f>IF(ISBLANK('Raw Data'!D1082), 0, IF('Raw Data'!D1082-'Raw Data'!E1082&gt;1, 'Raw Data'!AW1082, 0))</f>
        <v/>
      </c>
      <c r="AA1087">
        <f>IF(ISBLANK('Raw Data'!A1082), 0, IF(ABS('Raw Data'!D1082-'Raw Data'!E1082)&lt;2, 'Raw Data'!AX1082, 0))</f>
        <v/>
      </c>
      <c r="AB1087">
        <f>IF(ISBLANK('Raw Data'!D1082), 0, IF('Raw Data'!E1082-'Raw Data'!D1082&gt;1, 'Raw Data'!AY1082, 0))</f>
        <v/>
      </c>
      <c r="AC1087">
        <f>IF(ISBLANK('Raw Data'!D1082), 0, IF('Raw Data'!D1082-'Raw Data'!E1082&gt;2, 'Raw Data'!AZ1082, 0))</f>
        <v/>
      </c>
      <c r="AD1087">
        <f>IF(ISBLANK('Raw Data'!A1082), 0, IF(ABS('Raw Data'!D1082-'Raw Data'!E1082)&lt;3, 'Raw Data'!BA1082, 0))</f>
        <v/>
      </c>
      <c r="AE1087">
        <f>IF(ISBLANK('Raw Data'!D1082), 0, IF('Raw Data'!E1082-'Raw Data'!D1082&gt;2, 'Raw Data'!BB1082, 0))</f>
        <v/>
      </c>
      <c r="AF1087">
        <f>IF(ISBLANK('Raw Data'!D1082), 0, IF('Raw Data'!D1082-'Raw Data'!E1082&gt;3, 'Raw Data'!BC1082, 0))</f>
        <v/>
      </c>
      <c r="AG1087">
        <f>IF(ISBLANK('Raw Data'!A1082), 0, IF(ABS('Raw Data'!D1082-'Raw Data'!E1082)&lt;4, 'Raw Data'!BD1082, 0))</f>
        <v/>
      </c>
      <c r="AH1087">
        <f>IF(ISBLANK('Raw Data'!D1082), 0, IF('Raw Data'!E1082-'Raw Data'!D1082&gt;3, 'Raw Data'!BE1082, 0))</f>
        <v/>
      </c>
      <c r="AI1087">
        <f>IF(SUM('Raw Data'!D1082:E1082)&gt;'Raw Data'!F1082, 'Raw Data'!G1082, 0)</f>
        <v/>
      </c>
      <c r="AJ1087">
        <f>IF(ISBLANK('Raw Data'!D1082), 0, IF(SUM('Raw Data'!D1082:E1082)&lt;'Raw Data'!F1082, 'Raw Data'!H1082, 0))</f>
        <v/>
      </c>
      <c r="AK1087">
        <f>IF(ISBLANK('Raw Data'!A1082), 0, IF(AND('Raw Data'!D1082&lt;3, 'Raw Data'!E1082&lt;3, 'Raw Data'!F1082&lt;BB$2), 'Raw Data'!AF1082, 0))</f>
        <v/>
      </c>
      <c r="AL1087">
        <f>IF(ISBLANK('Raw Data'!A1082), 0, IF(AND('Raw Data'!D1082&lt;4, 'Raw Data'!E1082&lt;4, 'Raw Data'!F1082&lt;BB$2), 'Raw Data'!AI1082, 0))</f>
        <v/>
      </c>
      <c r="AM1087">
        <f>IF(ISBLANK('Raw Data'!A1082), 0, IF(AND('Raw Data'!D1082&lt;5, 'Raw Data'!E1082&lt;5, 'Raw Data'!F1082&lt;BB$2), 'Raw Data'!AL1082, 0))</f>
        <v/>
      </c>
      <c r="AN1087">
        <f>IF(ISBLANK('Raw Data'!A1082), 0, IF(AND('Raw Data'!D1082&lt;6, 'Raw Data'!E1082&lt;6, 'Raw Data'!F1082&lt;BB$2), 'Raw Data'!AO1082, 0))</f>
        <v/>
      </c>
      <c r="AO1087">
        <f>IF(ISBLANK('Raw Data'!A1082), 0, IF(AND('Raw Data'!I1082&lt;Analysis!$BC$2, 'Raw Data'!D1082-'Raw Data'!E1082&gt;1), 'Raw Data'!AW1082, IF(AND('Raw Data'!J1082&lt;Analysis!$BC$2, 'Raw Data'!E1082-'Raw Data'!D1082&gt;1), 'Raw Data'!AY1082, 0)))</f>
        <v/>
      </c>
      <c r="AP1087">
        <f>IF(ISBLANK('Raw Data'!A1082), 0, IF(AND('Raw Data'!I1082&lt;Analysis!$BC$2, 'Raw Data'!D1082-'Raw Data'!E1082&gt;2), 'Raw Data'!AZ1082, IF(AND('Raw Data'!J1082&lt;Analysis!$BC$2, 'Raw Data'!E1082-'Raw Data'!D1082&gt;2), 'Raw Data'!BB1082, 0)))</f>
        <v/>
      </c>
      <c r="AQ1087">
        <f>IF(ISBLANK('Raw Data'!A1082), 0, IF(AND('Raw Data'!I1082&lt;Analysis!$BC$2, 'Raw Data'!D1082-'Raw Data'!E1082&gt;3), 'Raw Data'!BC1082, IF(AND('Raw Data'!J1082&lt;Analysis!$BC$2, 'Raw Data'!E1082-'Raw Data'!D1082&gt;3), 'Raw Data'!BE1082, 0)))</f>
        <v/>
      </c>
      <c r="AR1087">
        <f>IF('Hidden Analysiss'!D1083=1,IF(ABS('Raw Data'!E1082-'Raw Data'!D1082)&lt;2,'Raw Data'!AX1082,0), 0)</f>
        <v/>
      </c>
      <c r="AS1087">
        <f>IF('Hidden Analysiss'!D1083=1,IF(ABS('Raw Data'!E1082-'Raw Data'!D1082)&lt;3,'Raw Data'!BA1082,0), 0)</f>
        <v/>
      </c>
      <c r="AT1087">
        <f>IF('Hidden Analysiss'!D1083=1,IF(ABS('Raw Data'!E1082-'Raw Data'!D1082)&lt;4,'Raw Data'!BD1082,0), 0)</f>
        <v/>
      </c>
      <c r="AU1087">
        <f>IF(AND('Hidden Analysiss'!E1083=1, ABS('Raw Data'!E1082-'Raw Data'!D1082)&lt;2), 'Raw Data'!AX1082, 0)</f>
        <v/>
      </c>
      <c r="AV1087">
        <f>IF(AND('Hidden Analysiss'!E1083=1, ABS('Raw Data'!E1082-'Raw Data'!D1082)&lt;3), 'Raw Data'!BA1082, 0)</f>
        <v/>
      </c>
      <c r="AW1087">
        <f>IF(AND('Hidden Analysiss'!E1083=1, ABS('Raw Data'!E1082-'Raw Data'!D1082)&lt;3), 'Raw Data'!BD1082, 0)</f>
        <v/>
      </c>
    </row>
    <row r="1088">
      <c r="A1088" s="1">
        <f>'Raw Data'!A1083</f>
        <v/>
      </c>
      <c r="B1088">
        <f>IF('Raw Data'!E1083&gt;'Raw Data'!D1083, 'Raw Data'!J1083, 0)</f>
        <v/>
      </c>
      <c r="C1088">
        <f>IF('Raw Data'!D1083&gt;'Raw Data'!E1083, 'Raw Data'!I1083, 0)</f>
        <v/>
      </c>
      <c r="D1088">
        <f>SUM(G1088:H1088)</f>
        <v/>
      </c>
      <c r="E1088">
        <f>IF(AND('Raw Data'!J1083&lt;'Raw Data'!I1083,'Raw Data'!E1083&gt;'Raw Data'!D1083,'Raw Data'!E1083-'Raw Data'!D1083&gt;3),'Raw Data'!N1083,IF(AND('Raw Data'!I1083&lt;'Raw Data'!J1083,'Raw Data'!D1083&gt;'Raw Data'!E1083,'Raw Data'!D1083-'Raw Data'!E1083&gt;3),'Raw Data'!M1083,0))</f>
        <v/>
      </c>
      <c r="F1088">
        <f>IF(AND('Raw Data'!J1083&lt;'Raw Data'!I1083,'Raw Data'!E1083&gt;'Raw Data'!D1083,'Raw Data'!E1083-'Raw Data'!D1083&lt;4),'Raw Data'!L1083,IF(AND('Raw Data'!I1083&lt;'Raw Data'!J1083,'Raw Data'!D1083&gt;'Raw Data'!E1083,'Raw Data'!D1083-'Raw Data'!E1083&lt;4),'Raw Data'!K1083,0))</f>
        <v/>
      </c>
      <c r="G1088">
        <f>IF(AND('Raw Data'!J1083&lt;'Raw Data'!I1083, 'Raw Data'!E1083&gt;'Raw Data'!D1083), 'Raw Data'!J1083, 0)</f>
        <v/>
      </c>
      <c r="H1088">
        <f>IF(AND('Raw Data'!J1083&gt;'Raw Data'!I1083, 'Raw Data'!E1083&lt;'Raw Data'!D1083), 'Raw Data'!I1083, 0)</f>
        <v/>
      </c>
      <c r="I1088">
        <f>SUM(J1088:K1088)</f>
        <v/>
      </c>
      <c r="J1088">
        <f>IF(AND('Raw Data'!J1083&gt;'Raw Data'!I1083, 'Raw Data'!E1083&gt;'Raw Data'!D1083), 'Raw Data'!J1083, 0)</f>
        <v/>
      </c>
      <c r="K1088">
        <f>IF(AND('Raw Data'!I1083&gt;'Raw Data'!J1083, 'Raw Data'!D1083&gt;'Raw Data'!E1083), 'Raw Data'!I1083, 0)</f>
        <v/>
      </c>
      <c r="L1088">
        <f>IF('Raw Data'!E1083-'Raw Data'!D1083&gt;3, 'Raw Data'!N1083, 0)</f>
        <v/>
      </c>
      <c r="M1088">
        <f>IF('Raw Data'!D1083-'Raw Data'!E1083&gt;3, 'Raw Data'!M1083, 0)</f>
        <v/>
      </c>
      <c r="N1088">
        <f>IF(ISBLANK('Raw Data'!D1083),0,IF(AND('Raw Data'!E1083&gt;'Raw Data'!D1083,'Raw Data'!E1083-'Raw Data'!D1083&gt;0,'Raw Data'!E1083-'Raw Data'!D1083&lt;4),'Raw Data'!L1083, 0))</f>
        <v/>
      </c>
      <c r="O1088">
        <f>IF(ISBLANK('Raw Data'!D1083),0,IF(AND('Raw Data'!E1083&gt;'Raw Data'!D1083,'Raw Data'!E1083-'Raw Data'!D1083&gt;0,'Raw Data'!D1083-'Raw Data'!E1083&lt;4),'Raw Data'!K1083, 0))</f>
        <v/>
      </c>
      <c r="P1088">
        <f>IF('Raw Data'!E1083-'Raw Data'!D1083&gt;3, 'Raw Data'!N1083, IF('Raw Data'!D1083-'Raw Data'!E1083&gt;3, 'Raw Data'!M1083, 0))</f>
        <v/>
      </c>
      <c r="Q1088">
        <f>IF(ISBLANK('Raw Data'!E1083),0,IF(AND('Raw Data'!E1083-'Raw Data'!D1083&lt;4,'Raw Data'!E1083-'Raw Data'!D1083&gt;0),'Raw Data'!L1083,IF(AND('Raw Data'!D1083&gt;'Raw Data'!E1083,'Raw Data'!D1083-'Raw Data'!E1083&gt;0),'Raw Data'!K1083,0)))</f>
        <v/>
      </c>
      <c r="R1088">
        <f>IF(ISBLANK('Raw Data'!K1083),0,IFERROR(IF(MATCH(SMALL('Raw Data'!K1083:N1083,1),L1088:O1088,0),SMALL('Raw Data'!K1083:N1083,1)),0))</f>
        <v/>
      </c>
      <c r="S1088">
        <f>IF(ISBLANK('Raw Data'!K1083),0,IFERROR(IF(MATCH(SMALL('Raw Data'!K1083:N1083,2),L1088:O1088,0),SMALL('Raw Data'!K1083:N1083,2)),0))</f>
        <v/>
      </c>
      <c r="T1088">
        <f>IF(ISBLANK('Raw Data'!K1083),0,IFERROR(IF(MATCH(SMALL('Raw Data'!K1083:N1083,3),L1088:O1088,0),SMALL('Raw Data'!K1083:N1083,3)),0))</f>
        <v/>
      </c>
      <c r="U1088">
        <f>IF(ISBLANK('Raw Data'!K1083),0,IFERROR(IF(MATCH(SMALL('Raw Data'!K1083:N1083,4),L1088:O1088,0),SMALL('Raw Data'!K1083:N1083,4)),0))</f>
        <v/>
      </c>
      <c r="V1088">
        <f>IF(AND('Raw Data'!D1083&lt;3, 'Raw Data'!E1083&lt;3, 'Raw Data'!A1083&gt;0), 'Raw Data'!AF1083, 0)</f>
        <v/>
      </c>
      <c r="W1088">
        <f>IF(AND('Raw Data'!D1083&lt;4, 'Raw Data'!E1083&lt;4, 'Raw Data'!A1083&gt;0), 'Raw Data'!AI1083, 0)</f>
        <v/>
      </c>
      <c r="X1088">
        <f>IF(AND('Raw Data'!D1083&lt;5, 'Raw Data'!E1083&lt;5, 'Raw Data'!A1083&gt;0), 'Raw Data'!AL1083, 0)</f>
        <v/>
      </c>
      <c r="Y1088">
        <f>IF(AND('Raw Data'!D1083&lt;6, 'Raw Data'!E1083&lt;6, 'Raw Data'!A1083&gt;0), 'Raw Data'!AO1083, 0)</f>
        <v/>
      </c>
      <c r="Z1088">
        <f>IF(ISBLANK('Raw Data'!D1083), 0, IF('Raw Data'!D1083-'Raw Data'!E1083&gt;1, 'Raw Data'!AW1083, 0))</f>
        <v/>
      </c>
      <c r="AA1088">
        <f>IF(ISBLANK('Raw Data'!A1083), 0, IF(ABS('Raw Data'!D1083-'Raw Data'!E1083)&lt;2, 'Raw Data'!AX1083, 0))</f>
        <v/>
      </c>
      <c r="AB1088">
        <f>IF(ISBLANK('Raw Data'!D1083), 0, IF('Raw Data'!E1083-'Raw Data'!D1083&gt;1, 'Raw Data'!AY1083, 0))</f>
        <v/>
      </c>
      <c r="AC1088">
        <f>IF(ISBLANK('Raw Data'!D1083), 0, IF('Raw Data'!D1083-'Raw Data'!E1083&gt;2, 'Raw Data'!AZ1083, 0))</f>
        <v/>
      </c>
      <c r="AD1088">
        <f>IF(ISBLANK('Raw Data'!A1083), 0, IF(ABS('Raw Data'!D1083-'Raw Data'!E1083)&lt;3, 'Raw Data'!BA1083, 0))</f>
        <v/>
      </c>
      <c r="AE1088">
        <f>IF(ISBLANK('Raw Data'!D1083), 0, IF('Raw Data'!E1083-'Raw Data'!D1083&gt;2, 'Raw Data'!BB1083, 0))</f>
        <v/>
      </c>
      <c r="AF1088">
        <f>IF(ISBLANK('Raw Data'!D1083), 0, IF('Raw Data'!D1083-'Raw Data'!E1083&gt;3, 'Raw Data'!BC1083, 0))</f>
        <v/>
      </c>
      <c r="AG1088">
        <f>IF(ISBLANK('Raw Data'!A1083), 0, IF(ABS('Raw Data'!D1083-'Raw Data'!E1083)&lt;4, 'Raw Data'!BD1083, 0))</f>
        <v/>
      </c>
      <c r="AH1088">
        <f>IF(ISBLANK('Raw Data'!D1083), 0, IF('Raw Data'!E1083-'Raw Data'!D1083&gt;3, 'Raw Data'!BE1083, 0))</f>
        <v/>
      </c>
      <c r="AI1088">
        <f>IF(SUM('Raw Data'!D1083:E1083)&gt;'Raw Data'!F1083, 'Raw Data'!G1083, 0)</f>
        <v/>
      </c>
      <c r="AJ1088">
        <f>IF(ISBLANK('Raw Data'!D1083), 0, IF(SUM('Raw Data'!D1083:E1083)&lt;'Raw Data'!F1083, 'Raw Data'!H1083, 0))</f>
        <v/>
      </c>
      <c r="AK1088">
        <f>IF(ISBLANK('Raw Data'!A1083), 0, IF(AND('Raw Data'!D1083&lt;3, 'Raw Data'!E1083&lt;3, 'Raw Data'!F1083&lt;BB$2), 'Raw Data'!AF1083, 0))</f>
        <v/>
      </c>
      <c r="AL1088">
        <f>IF(ISBLANK('Raw Data'!A1083), 0, IF(AND('Raw Data'!D1083&lt;4, 'Raw Data'!E1083&lt;4, 'Raw Data'!F1083&lt;BB$2), 'Raw Data'!AI1083, 0))</f>
        <v/>
      </c>
      <c r="AM1088">
        <f>IF(ISBLANK('Raw Data'!A1083), 0, IF(AND('Raw Data'!D1083&lt;5, 'Raw Data'!E1083&lt;5, 'Raw Data'!F1083&lt;BB$2), 'Raw Data'!AL1083, 0))</f>
        <v/>
      </c>
      <c r="AN1088">
        <f>IF(ISBLANK('Raw Data'!A1083), 0, IF(AND('Raw Data'!D1083&lt;6, 'Raw Data'!E1083&lt;6, 'Raw Data'!F1083&lt;BB$2), 'Raw Data'!AO1083, 0))</f>
        <v/>
      </c>
      <c r="AO1088">
        <f>IF(ISBLANK('Raw Data'!A1083), 0, IF(AND('Raw Data'!I1083&lt;Analysis!$BC$2, 'Raw Data'!D1083-'Raw Data'!E1083&gt;1), 'Raw Data'!AW1083, IF(AND('Raw Data'!J1083&lt;Analysis!$BC$2, 'Raw Data'!E1083-'Raw Data'!D1083&gt;1), 'Raw Data'!AY1083, 0)))</f>
        <v/>
      </c>
      <c r="AP1088">
        <f>IF(ISBLANK('Raw Data'!A1083), 0, IF(AND('Raw Data'!I1083&lt;Analysis!$BC$2, 'Raw Data'!D1083-'Raw Data'!E1083&gt;2), 'Raw Data'!AZ1083, IF(AND('Raw Data'!J1083&lt;Analysis!$BC$2, 'Raw Data'!E1083-'Raw Data'!D1083&gt;2), 'Raw Data'!BB1083, 0)))</f>
        <v/>
      </c>
      <c r="AQ1088">
        <f>IF(ISBLANK('Raw Data'!A1083), 0, IF(AND('Raw Data'!I1083&lt;Analysis!$BC$2, 'Raw Data'!D1083-'Raw Data'!E1083&gt;3), 'Raw Data'!BC1083, IF(AND('Raw Data'!J1083&lt;Analysis!$BC$2, 'Raw Data'!E1083-'Raw Data'!D1083&gt;3), 'Raw Data'!BE1083, 0)))</f>
        <v/>
      </c>
      <c r="AR1088">
        <f>IF('Hidden Analysiss'!D1084=1,IF(ABS('Raw Data'!E1083-'Raw Data'!D1083)&lt;2,'Raw Data'!AX1083,0), 0)</f>
        <v/>
      </c>
      <c r="AS1088">
        <f>IF('Hidden Analysiss'!D1084=1,IF(ABS('Raw Data'!E1083-'Raw Data'!D1083)&lt;3,'Raw Data'!BA1083,0), 0)</f>
        <v/>
      </c>
      <c r="AT1088">
        <f>IF('Hidden Analysiss'!D1084=1,IF(ABS('Raw Data'!E1083-'Raw Data'!D1083)&lt;4,'Raw Data'!BD1083,0), 0)</f>
        <v/>
      </c>
      <c r="AU1088">
        <f>IF(AND('Hidden Analysiss'!E1084=1, ABS('Raw Data'!E1083-'Raw Data'!D1083)&lt;2), 'Raw Data'!AX1083, 0)</f>
        <v/>
      </c>
      <c r="AV1088">
        <f>IF(AND('Hidden Analysiss'!E1084=1, ABS('Raw Data'!E1083-'Raw Data'!D1083)&lt;3), 'Raw Data'!BA1083, 0)</f>
        <v/>
      </c>
      <c r="AW1088">
        <f>IF(AND('Hidden Analysiss'!E1084=1, ABS('Raw Data'!E1083-'Raw Data'!D1083)&lt;3), 'Raw Data'!BD1083, 0)</f>
        <v/>
      </c>
    </row>
    <row r="1089">
      <c r="A1089" s="1">
        <f>'Raw Data'!A1084</f>
        <v/>
      </c>
      <c r="B1089">
        <f>IF('Raw Data'!E1084&gt;'Raw Data'!D1084, 'Raw Data'!J1084, 0)</f>
        <v/>
      </c>
      <c r="C1089">
        <f>IF('Raw Data'!D1084&gt;'Raw Data'!E1084, 'Raw Data'!I1084, 0)</f>
        <v/>
      </c>
      <c r="D1089">
        <f>SUM(G1089:H1089)</f>
        <v/>
      </c>
      <c r="E1089">
        <f>IF(AND('Raw Data'!J1084&lt;'Raw Data'!I1084,'Raw Data'!E1084&gt;'Raw Data'!D1084,'Raw Data'!E1084-'Raw Data'!D1084&gt;3),'Raw Data'!N1084,IF(AND('Raw Data'!I1084&lt;'Raw Data'!J1084,'Raw Data'!D1084&gt;'Raw Data'!E1084,'Raw Data'!D1084-'Raw Data'!E1084&gt;3),'Raw Data'!M1084,0))</f>
        <v/>
      </c>
      <c r="F1089">
        <f>IF(AND('Raw Data'!J1084&lt;'Raw Data'!I1084,'Raw Data'!E1084&gt;'Raw Data'!D1084,'Raw Data'!E1084-'Raw Data'!D1084&lt;4),'Raw Data'!L1084,IF(AND('Raw Data'!I1084&lt;'Raw Data'!J1084,'Raw Data'!D1084&gt;'Raw Data'!E1084,'Raw Data'!D1084-'Raw Data'!E1084&lt;4),'Raw Data'!K1084,0))</f>
        <v/>
      </c>
      <c r="G1089">
        <f>IF(AND('Raw Data'!J1084&lt;'Raw Data'!I1084, 'Raw Data'!E1084&gt;'Raw Data'!D1084), 'Raw Data'!J1084, 0)</f>
        <v/>
      </c>
      <c r="H1089">
        <f>IF(AND('Raw Data'!J1084&gt;'Raw Data'!I1084, 'Raw Data'!E1084&lt;'Raw Data'!D1084), 'Raw Data'!I1084, 0)</f>
        <v/>
      </c>
      <c r="I1089">
        <f>SUM(J1089:K1089)</f>
        <v/>
      </c>
      <c r="J1089">
        <f>IF(AND('Raw Data'!J1084&gt;'Raw Data'!I1084, 'Raw Data'!E1084&gt;'Raw Data'!D1084), 'Raw Data'!J1084, 0)</f>
        <v/>
      </c>
      <c r="K1089">
        <f>IF(AND('Raw Data'!I1084&gt;'Raw Data'!J1084, 'Raw Data'!D1084&gt;'Raw Data'!E1084), 'Raw Data'!I1084, 0)</f>
        <v/>
      </c>
      <c r="L1089">
        <f>IF('Raw Data'!E1084-'Raw Data'!D1084&gt;3, 'Raw Data'!N1084, 0)</f>
        <v/>
      </c>
      <c r="M1089">
        <f>IF('Raw Data'!D1084-'Raw Data'!E1084&gt;3, 'Raw Data'!M1084, 0)</f>
        <v/>
      </c>
      <c r="N1089">
        <f>IF(ISBLANK('Raw Data'!D1084),0,IF(AND('Raw Data'!E1084&gt;'Raw Data'!D1084,'Raw Data'!E1084-'Raw Data'!D1084&gt;0,'Raw Data'!E1084-'Raw Data'!D1084&lt;4),'Raw Data'!L1084, 0))</f>
        <v/>
      </c>
      <c r="O1089">
        <f>IF(ISBLANK('Raw Data'!D1084),0,IF(AND('Raw Data'!E1084&gt;'Raw Data'!D1084,'Raw Data'!E1084-'Raw Data'!D1084&gt;0,'Raw Data'!D1084-'Raw Data'!E1084&lt;4),'Raw Data'!K1084, 0))</f>
        <v/>
      </c>
      <c r="P1089">
        <f>IF('Raw Data'!E1084-'Raw Data'!D1084&gt;3, 'Raw Data'!N1084, IF('Raw Data'!D1084-'Raw Data'!E1084&gt;3, 'Raw Data'!M1084, 0))</f>
        <v/>
      </c>
      <c r="Q1089">
        <f>IF(ISBLANK('Raw Data'!E1084),0,IF(AND('Raw Data'!E1084-'Raw Data'!D1084&lt;4,'Raw Data'!E1084-'Raw Data'!D1084&gt;0),'Raw Data'!L1084,IF(AND('Raw Data'!D1084&gt;'Raw Data'!E1084,'Raw Data'!D1084-'Raw Data'!E1084&gt;0),'Raw Data'!K1084,0)))</f>
        <v/>
      </c>
      <c r="R1089">
        <f>IF(ISBLANK('Raw Data'!K1084),0,IFERROR(IF(MATCH(SMALL('Raw Data'!K1084:N1084,1),L1089:O1089,0),SMALL('Raw Data'!K1084:N1084,1)),0))</f>
        <v/>
      </c>
      <c r="S1089">
        <f>IF(ISBLANK('Raw Data'!K1084),0,IFERROR(IF(MATCH(SMALL('Raw Data'!K1084:N1084,2),L1089:O1089,0),SMALL('Raw Data'!K1084:N1084,2)),0))</f>
        <v/>
      </c>
      <c r="T1089">
        <f>IF(ISBLANK('Raw Data'!K1084),0,IFERROR(IF(MATCH(SMALL('Raw Data'!K1084:N1084,3),L1089:O1089,0),SMALL('Raw Data'!K1084:N1084,3)),0))</f>
        <v/>
      </c>
      <c r="U1089">
        <f>IF(ISBLANK('Raw Data'!K1084),0,IFERROR(IF(MATCH(SMALL('Raw Data'!K1084:N1084,4),L1089:O1089,0),SMALL('Raw Data'!K1084:N1084,4)),0))</f>
        <v/>
      </c>
      <c r="V1089">
        <f>IF(AND('Raw Data'!D1084&lt;3, 'Raw Data'!E1084&lt;3, 'Raw Data'!A1084&gt;0), 'Raw Data'!AF1084, 0)</f>
        <v/>
      </c>
      <c r="W1089">
        <f>IF(AND('Raw Data'!D1084&lt;4, 'Raw Data'!E1084&lt;4, 'Raw Data'!A1084&gt;0), 'Raw Data'!AI1084, 0)</f>
        <v/>
      </c>
      <c r="X1089">
        <f>IF(AND('Raw Data'!D1084&lt;5, 'Raw Data'!E1084&lt;5, 'Raw Data'!A1084&gt;0), 'Raw Data'!AL1084, 0)</f>
        <v/>
      </c>
      <c r="Y1089">
        <f>IF(AND('Raw Data'!D1084&lt;6, 'Raw Data'!E1084&lt;6, 'Raw Data'!A1084&gt;0), 'Raw Data'!AO1084, 0)</f>
        <v/>
      </c>
      <c r="Z1089">
        <f>IF(ISBLANK('Raw Data'!D1084), 0, IF('Raw Data'!D1084-'Raw Data'!E1084&gt;1, 'Raw Data'!AW1084, 0))</f>
        <v/>
      </c>
      <c r="AA1089">
        <f>IF(ISBLANK('Raw Data'!A1084), 0, IF(ABS('Raw Data'!D1084-'Raw Data'!E1084)&lt;2, 'Raw Data'!AX1084, 0))</f>
        <v/>
      </c>
      <c r="AB1089">
        <f>IF(ISBLANK('Raw Data'!D1084), 0, IF('Raw Data'!E1084-'Raw Data'!D1084&gt;1, 'Raw Data'!AY1084, 0))</f>
        <v/>
      </c>
      <c r="AC1089">
        <f>IF(ISBLANK('Raw Data'!D1084), 0, IF('Raw Data'!D1084-'Raw Data'!E1084&gt;2, 'Raw Data'!AZ1084, 0))</f>
        <v/>
      </c>
      <c r="AD1089">
        <f>IF(ISBLANK('Raw Data'!A1084), 0, IF(ABS('Raw Data'!D1084-'Raw Data'!E1084)&lt;3, 'Raw Data'!BA1084, 0))</f>
        <v/>
      </c>
      <c r="AE1089">
        <f>IF(ISBLANK('Raw Data'!D1084), 0, IF('Raw Data'!E1084-'Raw Data'!D1084&gt;2, 'Raw Data'!BB1084, 0))</f>
        <v/>
      </c>
      <c r="AF1089">
        <f>IF(ISBLANK('Raw Data'!D1084), 0, IF('Raw Data'!D1084-'Raw Data'!E1084&gt;3, 'Raw Data'!BC1084, 0))</f>
        <v/>
      </c>
      <c r="AG1089">
        <f>IF(ISBLANK('Raw Data'!A1084), 0, IF(ABS('Raw Data'!D1084-'Raw Data'!E1084)&lt;4, 'Raw Data'!BD1084, 0))</f>
        <v/>
      </c>
      <c r="AH1089">
        <f>IF(ISBLANK('Raw Data'!D1084), 0, IF('Raw Data'!E1084-'Raw Data'!D1084&gt;3, 'Raw Data'!BE1084, 0))</f>
        <v/>
      </c>
      <c r="AI1089">
        <f>IF(SUM('Raw Data'!D1084:E1084)&gt;'Raw Data'!F1084, 'Raw Data'!G1084, 0)</f>
        <v/>
      </c>
      <c r="AJ1089">
        <f>IF(ISBLANK('Raw Data'!D1084), 0, IF(SUM('Raw Data'!D1084:E1084)&lt;'Raw Data'!F1084, 'Raw Data'!H1084, 0))</f>
        <v/>
      </c>
      <c r="AK1089">
        <f>IF(ISBLANK('Raw Data'!A1084), 0, IF(AND('Raw Data'!D1084&lt;3, 'Raw Data'!E1084&lt;3, 'Raw Data'!F1084&lt;BB$2), 'Raw Data'!AF1084, 0))</f>
        <v/>
      </c>
      <c r="AL1089">
        <f>IF(ISBLANK('Raw Data'!A1084), 0, IF(AND('Raw Data'!D1084&lt;4, 'Raw Data'!E1084&lt;4, 'Raw Data'!F1084&lt;BB$2), 'Raw Data'!AI1084, 0))</f>
        <v/>
      </c>
      <c r="AM1089">
        <f>IF(ISBLANK('Raw Data'!A1084), 0, IF(AND('Raw Data'!D1084&lt;5, 'Raw Data'!E1084&lt;5, 'Raw Data'!F1084&lt;BB$2), 'Raw Data'!AL1084, 0))</f>
        <v/>
      </c>
      <c r="AN1089">
        <f>IF(ISBLANK('Raw Data'!A1084), 0, IF(AND('Raw Data'!D1084&lt;6, 'Raw Data'!E1084&lt;6, 'Raw Data'!F1084&lt;BB$2), 'Raw Data'!AO1084, 0))</f>
        <v/>
      </c>
      <c r="AO1089">
        <f>IF(ISBLANK('Raw Data'!A1084), 0, IF(AND('Raw Data'!I1084&lt;Analysis!$BC$2, 'Raw Data'!D1084-'Raw Data'!E1084&gt;1), 'Raw Data'!AW1084, IF(AND('Raw Data'!J1084&lt;Analysis!$BC$2, 'Raw Data'!E1084-'Raw Data'!D1084&gt;1), 'Raw Data'!AY1084, 0)))</f>
        <v/>
      </c>
      <c r="AP1089">
        <f>IF(ISBLANK('Raw Data'!A1084), 0, IF(AND('Raw Data'!I1084&lt;Analysis!$BC$2, 'Raw Data'!D1084-'Raw Data'!E1084&gt;2), 'Raw Data'!AZ1084, IF(AND('Raw Data'!J1084&lt;Analysis!$BC$2, 'Raw Data'!E1084-'Raw Data'!D1084&gt;2), 'Raw Data'!BB1084, 0)))</f>
        <v/>
      </c>
      <c r="AQ1089">
        <f>IF(ISBLANK('Raw Data'!A1084), 0, IF(AND('Raw Data'!I1084&lt;Analysis!$BC$2, 'Raw Data'!D1084-'Raw Data'!E1084&gt;3), 'Raw Data'!BC1084, IF(AND('Raw Data'!J1084&lt;Analysis!$BC$2, 'Raw Data'!E1084-'Raw Data'!D1084&gt;3), 'Raw Data'!BE1084, 0)))</f>
        <v/>
      </c>
      <c r="AR1089">
        <f>IF('Hidden Analysiss'!D1085=1,IF(ABS('Raw Data'!E1084-'Raw Data'!D1084)&lt;2,'Raw Data'!AX1084,0), 0)</f>
        <v/>
      </c>
      <c r="AS1089">
        <f>IF('Hidden Analysiss'!D1085=1,IF(ABS('Raw Data'!E1084-'Raw Data'!D1084)&lt;3,'Raw Data'!BA1084,0), 0)</f>
        <v/>
      </c>
      <c r="AT1089">
        <f>IF('Hidden Analysiss'!D1085=1,IF(ABS('Raw Data'!E1084-'Raw Data'!D1084)&lt;4,'Raw Data'!BD1084,0), 0)</f>
        <v/>
      </c>
      <c r="AU1089">
        <f>IF(AND('Hidden Analysiss'!E1085=1, ABS('Raw Data'!E1084-'Raw Data'!D1084)&lt;2), 'Raw Data'!AX1084, 0)</f>
        <v/>
      </c>
      <c r="AV1089">
        <f>IF(AND('Hidden Analysiss'!E1085=1, ABS('Raw Data'!E1084-'Raw Data'!D1084)&lt;3), 'Raw Data'!BA1084, 0)</f>
        <v/>
      </c>
      <c r="AW1089">
        <f>IF(AND('Hidden Analysiss'!E1085=1, ABS('Raw Data'!E1084-'Raw Data'!D1084)&lt;3), 'Raw Data'!BD1084, 0)</f>
        <v/>
      </c>
    </row>
    <row r="1090">
      <c r="A1090" s="1">
        <f>'Raw Data'!A1085</f>
        <v/>
      </c>
      <c r="B1090">
        <f>IF('Raw Data'!E1085&gt;'Raw Data'!D1085, 'Raw Data'!J1085, 0)</f>
        <v/>
      </c>
      <c r="C1090">
        <f>IF('Raw Data'!D1085&gt;'Raw Data'!E1085, 'Raw Data'!I1085, 0)</f>
        <v/>
      </c>
      <c r="D1090">
        <f>SUM(G1090:H1090)</f>
        <v/>
      </c>
      <c r="E1090">
        <f>IF(AND('Raw Data'!J1085&lt;'Raw Data'!I1085,'Raw Data'!E1085&gt;'Raw Data'!D1085,'Raw Data'!E1085-'Raw Data'!D1085&gt;3),'Raw Data'!N1085,IF(AND('Raw Data'!I1085&lt;'Raw Data'!J1085,'Raw Data'!D1085&gt;'Raw Data'!E1085,'Raw Data'!D1085-'Raw Data'!E1085&gt;3),'Raw Data'!M1085,0))</f>
        <v/>
      </c>
      <c r="F1090">
        <f>IF(AND('Raw Data'!J1085&lt;'Raw Data'!I1085,'Raw Data'!E1085&gt;'Raw Data'!D1085,'Raw Data'!E1085-'Raw Data'!D1085&lt;4),'Raw Data'!L1085,IF(AND('Raw Data'!I1085&lt;'Raw Data'!J1085,'Raw Data'!D1085&gt;'Raw Data'!E1085,'Raw Data'!D1085-'Raw Data'!E1085&lt;4),'Raw Data'!K1085,0))</f>
        <v/>
      </c>
      <c r="G1090">
        <f>IF(AND('Raw Data'!J1085&lt;'Raw Data'!I1085, 'Raw Data'!E1085&gt;'Raw Data'!D1085), 'Raw Data'!J1085, 0)</f>
        <v/>
      </c>
      <c r="H1090">
        <f>IF(AND('Raw Data'!J1085&gt;'Raw Data'!I1085, 'Raw Data'!E1085&lt;'Raw Data'!D1085), 'Raw Data'!I1085, 0)</f>
        <v/>
      </c>
      <c r="I1090">
        <f>SUM(J1090:K1090)</f>
        <v/>
      </c>
      <c r="J1090">
        <f>IF(AND('Raw Data'!J1085&gt;'Raw Data'!I1085, 'Raw Data'!E1085&gt;'Raw Data'!D1085), 'Raw Data'!J1085, 0)</f>
        <v/>
      </c>
      <c r="K1090">
        <f>IF(AND('Raw Data'!I1085&gt;'Raw Data'!J1085, 'Raw Data'!D1085&gt;'Raw Data'!E1085), 'Raw Data'!I1085, 0)</f>
        <v/>
      </c>
      <c r="L1090">
        <f>IF('Raw Data'!E1085-'Raw Data'!D1085&gt;3, 'Raw Data'!N1085, 0)</f>
        <v/>
      </c>
      <c r="M1090">
        <f>IF('Raw Data'!D1085-'Raw Data'!E1085&gt;3, 'Raw Data'!M1085, 0)</f>
        <v/>
      </c>
      <c r="N1090">
        <f>IF(ISBLANK('Raw Data'!D1085),0,IF(AND('Raw Data'!E1085&gt;'Raw Data'!D1085,'Raw Data'!E1085-'Raw Data'!D1085&gt;0,'Raw Data'!E1085-'Raw Data'!D1085&lt;4),'Raw Data'!L1085, 0))</f>
        <v/>
      </c>
      <c r="O1090">
        <f>IF(ISBLANK('Raw Data'!D1085),0,IF(AND('Raw Data'!E1085&gt;'Raw Data'!D1085,'Raw Data'!E1085-'Raw Data'!D1085&gt;0,'Raw Data'!D1085-'Raw Data'!E1085&lt;4),'Raw Data'!K1085, 0))</f>
        <v/>
      </c>
      <c r="P1090">
        <f>IF('Raw Data'!E1085-'Raw Data'!D1085&gt;3, 'Raw Data'!N1085, IF('Raw Data'!D1085-'Raw Data'!E1085&gt;3, 'Raw Data'!M1085, 0))</f>
        <v/>
      </c>
      <c r="Q1090">
        <f>IF(ISBLANK('Raw Data'!E1085),0,IF(AND('Raw Data'!E1085-'Raw Data'!D1085&lt;4,'Raw Data'!E1085-'Raw Data'!D1085&gt;0),'Raw Data'!L1085,IF(AND('Raw Data'!D1085&gt;'Raw Data'!E1085,'Raw Data'!D1085-'Raw Data'!E1085&gt;0),'Raw Data'!K1085,0)))</f>
        <v/>
      </c>
      <c r="R1090">
        <f>IF(ISBLANK('Raw Data'!K1085),0,IFERROR(IF(MATCH(SMALL('Raw Data'!K1085:N1085,1),L1090:O1090,0),SMALL('Raw Data'!K1085:N1085,1)),0))</f>
        <v/>
      </c>
      <c r="S1090">
        <f>IF(ISBLANK('Raw Data'!K1085),0,IFERROR(IF(MATCH(SMALL('Raw Data'!K1085:N1085,2),L1090:O1090,0),SMALL('Raw Data'!K1085:N1085,2)),0))</f>
        <v/>
      </c>
      <c r="T1090">
        <f>IF(ISBLANK('Raw Data'!K1085),0,IFERROR(IF(MATCH(SMALL('Raw Data'!K1085:N1085,3),L1090:O1090,0),SMALL('Raw Data'!K1085:N1085,3)),0))</f>
        <v/>
      </c>
      <c r="U1090">
        <f>IF(ISBLANK('Raw Data'!K1085),0,IFERROR(IF(MATCH(SMALL('Raw Data'!K1085:N1085,4),L1090:O1090,0),SMALL('Raw Data'!K1085:N1085,4)),0))</f>
        <v/>
      </c>
      <c r="V1090">
        <f>IF(AND('Raw Data'!D1085&lt;3, 'Raw Data'!E1085&lt;3, 'Raw Data'!A1085&gt;0), 'Raw Data'!AF1085, 0)</f>
        <v/>
      </c>
      <c r="W1090">
        <f>IF(AND('Raw Data'!D1085&lt;4, 'Raw Data'!E1085&lt;4, 'Raw Data'!A1085&gt;0), 'Raw Data'!AI1085, 0)</f>
        <v/>
      </c>
      <c r="X1090">
        <f>IF(AND('Raw Data'!D1085&lt;5, 'Raw Data'!E1085&lt;5, 'Raw Data'!A1085&gt;0), 'Raw Data'!AL1085, 0)</f>
        <v/>
      </c>
      <c r="Y1090">
        <f>IF(AND('Raw Data'!D1085&lt;6, 'Raw Data'!E1085&lt;6, 'Raw Data'!A1085&gt;0), 'Raw Data'!AO1085, 0)</f>
        <v/>
      </c>
      <c r="Z1090">
        <f>IF(ISBLANK('Raw Data'!D1085), 0, IF('Raw Data'!D1085-'Raw Data'!E1085&gt;1, 'Raw Data'!AW1085, 0))</f>
        <v/>
      </c>
      <c r="AA1090">
        <f>IF(ISBLANK('Raw Data'!A1085), 0, IF(ABS('Raw Data'!D1085-'Raw Data'!E1085)&lt;2, 'Raw Data'!AX1085, 0))</f>
        <v/>
      </c>
      <c r="AB1090">
        <f>IF(ISBLANK('Raw Data'!D1085), 0, IF('Raw Data'!E1085-'Raw Data'!D1085&gt;1, 'Raw Data'!AY1085, 0))</f>
        <v/>
      </c>
      <c r="AC1090">
        <f>IF(ISBLANK('Raw Data'!D1085), 0, IF('Raw Data'!D1085-'Raw Data'!E1085&gt;2, 'Raw Data'!AZ1085, 0))</f>
        <v/>
      </c>
      <c r="AD1090">
        <f>IF(ISBLANK('Raw Data'!A1085), 0, IF(ABS('Raw Data'!D1085-'Raw Data'!E1085)&lt;3, 'Raw Data'!BA1085, 0))</f>
        <v/>
      </c>
      <c r="AE1090">
        <f>IF(ISBLANK('Raw Data'!D1085), 0, IF('Raw Data'!E1085-'Raw Data'!D1085&gt;2, 'Raw Data'!BB1085, 0))</f>
        <v/>
      </c>
      <c r="AF1090">
        <f>IF(ISBLANK('Raw Data'!D1085), 0, IF('Raw Data'!D1085-'Raw Data'!E1085&gt;3, 'Raw Data'!BC1085, 0))</f>
        <v/>
      </c>
      <c r="AG1090">
        <f>IF(ISBLANK('Raw Data'!A1085), 0, IF(ABS('Raw Data'!D1085-'Raw Data'!E1085)&lt;4, 'Raw Data'!BD1085, 0))</f>
        <v/>
      </c>
      <c r="AH1090">
        <f>IF(ISBLANK('Raw Data'!D1085), 0, IF('Raw Data'!E1085-'Raw Data'!D1085&gt;3, 'Raw Data'!BE1085, 0))</f>
        <v/>
      </c>
      <c r="AI1090">
        <f>IF(SUM('Raw Data'!D1085:E1085)&gt;'Raw Data'!F1085, 'Raw Data'!G1085, 0)</f>
        <v/>
      </c>
      <c r="AJ1090">
        <f>IF(ISBLANK('Raw Data'!D1085), 0, IF(SUM('Raw Data'!D1085:E1085)&lt;'Raw Data'!F1085, 'Raw Data'!H1085, 0))</f>
        <v/>
      </c>
      <c r="AK1090">
        <f>IF(ISBLANK('Raw Data'!A1085), 0, IF(AND('Raw Data'!D1085&lt;3, 'Raw Data'!E1085&lt;3, 'Raw Data'!F1085&lt;BB$2), 'Raw Data'!AF1085, 0))</f>
        <v/>
      </c>
      <c r="AL1090">
        <f>IF(ISBLANK('Raw Data'!A1085), 0, IF(AND('Raw Data'!D1085&lt;4, 'Raw Data'!E1085&lt;4, 'Raw Data'!F1085&lt;BB$2), 'Raw Data'!AI1085, 0))</f>
        <v/>
      </c>
      <c r="AM1090">
        <f>IF(ISBLANK('Raw Data'!A1085), 0, IF(AND('Raw Data'!D1085&lt;5, 'Raw Data'!E1085&lt;5, 'Raw Data'!F1085&lt;BB$2), 'Raw Data'!AL1085, 0))</f>
        <v/>
      </c>
      <c r="AN1090">
        <f>IF(ISBLANK('Raw Data'!A1085), 0, IF(AND('Raw Data'!D1085&lt;6, 'Raw Data'!E1085&lt;6, 'Raw Data'!F1085&lt;BB$2), 'Raw Data'!AO1085, 0))</f>
        <v/>
      </c>
      <c r="AO1090">
        <f>IF(ISBLANK('Raw Data'!A1085), 0, IF(AND('Raw Data'!I1085&lt;Analysis!$BC$2, 'Raw Data'!D1085-'Raw Data'!E1085&gt;1), 'Raw Data'!AW1085, IF(AND('Raw Data'!J1085&lt;Analysis!$BC$2, 'Raw Data'!E1085-'Raw Data'!D1085&gt;1), 'Raw Data'!AY1085, 0)))</f>
        <v/>
      </c>
      <c r="AP1090">
        <f>IF(ISBLANK('Raw Data'!A1085), 0, IF(AND('Raw Data'!I1085&lt;Analysis!$BC$2, 'Raw Data'!D1085-'Raw Data'!E1085&gt;2), 'Raw Data'!AZ1085, IF(AND('Raw Data'!J1085&lt;Analysis!$BC$2, 'Raw Data'!E1085-'Raw Data'!D1085&gt;2), 'Raw Data'!BB1085, 0)))</f>
        <v/>
      </c>
      <c r="AQ1090">
        <f>IF(ISBLANK('Raw Data'!A1085), 0, IF(AND('Raw Data'!I1085&lt;Analysis!$BC$2, 'Raw Data'!D1085-'Raw Data'!E1085&gt;3), 'Raw Data'!BC1085, IF(AND('Raw Data'!J1085&lt;Analysis!$BC$2, 'Raw Data'!E1085-'Raw Data'!D1085&gt;3), 'Raw Data'!BE1085, 0)))</f>
        <v/>
      </c>
      <c r="AR1090">
        <f>IF('Hidden Analysiss'!D1086=1,IF(ABS('Raw Data'!E1085-'Raw Data'!D1085)&lt;2,'Raw Data'!AX1085,0), 0)</f>
        <v/>
      </c>
      <c r="AS1090">
        <f>IF('Hidden Analysiss'!D1086=1,IF(ABS('Raw Data'!E1085-'Raw Data'!D1085)&lt;3,'Raw Data'!BA1085,0), 0)</f>
        <v/>
      </c>
      <c r="AT1090">
        <f>IF('Hidden Analysiss'!D1086=1,IF(ABS('Raw Data'!E1085-'Raw Data'!D1085)&lt;4,'Raw Data'!BD1085,0), 0)</f>
        <v/>
      </c>
      <c r="AU1090">
        <f>IF(AND('Hidden Analysiss'!E1086=1, ABS('Raw Data'!E1085-'Raw Data'!D1085)&lt;2), 'Raw Data'!AX1085, 0)</f>
        <v/>
      </c>
      <c r="AV1090">
        <f>IF(AND('Hidden Analysiss'!E1086=1, ABS('Raw Data'!E1085-'Raw Data'!D1085)&lt;3), 'Raw Data'!BA1085, 0)</f>
        <v/>
      </c>
      <c r="AW1090">
        <f>IF(AND('Hidden Analysiss'!E1086=1, ABS('Raw Data'!E1085-'Raw Data'!D1085)&lt;3), 'Raw Data'!BD1085, 0)</f>
        <v/>
      </c>
    </row>
    <row r="1091">
      <c r="A1091" s="1">
        <f>'Raw Data'!A1086</f>
        <v/>
      </c>
      <c r="B1091">
        <f>IF('Raw Data'!E1086&gt;'Raw Data'!D1086, 'Raw Data'!J1086, 0)</f>
        <v/>
      </c>
      <c r="C1091">
        <f>IF('Raw Data'!D1086&gt;'Raw Data'!E1086, 'Raw Data'!I1086, 0)</f>
        <v/>
      </c>
      <c r="D1091">
        <f>SUM(G1091:H1091)</f>
        <v/>
      </c>
      <c r="E1091">
        <f>IF(AND('Raw Data'!J1086&lt;'Raw Data'!I1086,'Raw Data'!E1086&gt;'Raw Data'!D1086,'Raw Data'!E1086-'Raw Data'!D1086&gt;3),'Raw Data'!N1086,IF(AND('Raw Data'!I1086&lt;'Raw Data'!J1086,'Raw Data'!D1086&gt;'Raw Data'!E1086,'Raw Data'!D1086-'Raw Data'!E1086&gt;3),'Raw Data'!M1086,0))</f>
        <v/>
      </c>
      <c r="F1091">
        <f>IF(AND('Raw Data'!J1086&lt;'Raw Data'!I1086,'Raw Data'!E1086&gt;'Raw Data'!D1086,'Raw Data'!E1086-'Raw Data'!D1086&lt;4),'Raw Data'!L1086,IF(AND('Raw Data'!I1086&lt;'Raw Data'!J1086,'Raw Data'!D1086&gt;'Raw Data'!E1086,'Raw Data'!D1086-'Raw Data'!E1086&lt;4),'Raw Data'!K1086,0))</f>
        <v/>
      </c>
      <c r="G1091">
        <f>IF(AND('Raw Data'!J1086&lt;'Raw Data'!I1086, 'Raw Data'!E1086&gt;'Raw Data'!D1086), 'Raw Data'!J1086, 0)</f>
        <v/>
      </c>
      <c r="H1091">
        <f>IF(AND('Raw Data'!J1086&gt;'Raw Data'!I1086, 'Raw Data'!E1086&lt;'Raw Data'!D1086), 'Raw Data'!I1086, 0)</f>
        <v/>
      </c>
      <c r="I1091">
        <f>SUM(J1091:K1091)</f>
        <v/>
      </c>
      <c r="J1091">
        <f>IF(AND('Raw Data'!J1086&gt;'Raw Data'!I1086, 'Raw Data'!E1086&gt;'Raw Data'!D1086), 'Raw Data'!J1086, 0)</f>
        <v/>
      </c>
      <c r="K1091">
        <f>IF(AND('Raw Data'!I1086&gt;'Raw Data'!J1086, 'Raw Data'!D1086&gt;'Raw Data'!E1086), 'Raw Data'!I1086, 0)</f>
        <v/>
      </c>
      <c r="L1091">
        <f>IF('Raw Data'!E1086-'Raw Data'!D1086&gt;3, 'Raw Data'!N1086, 0)</f>
        <v/>
      </c>
      <c r="M1091">
        <f>IF('Raw Data'!D1086-'Raw Data'!E1086&gt;3, 'Raw Data'!M1086, 0)</f>
        <v/>
      </c>
      <c r="N1091">
        <f>IF(ISBLANK('Raw Data'!D1086),0,IF(AND('Raw Data'!E1086&gt;'Raw Data'!D1086,'Raw Data'!E1086-'Raw Data'!D1086&gt;0,'Raw Data'!E1086-'Raw Data'!D1086&lt;4),'Raw Data'!L1086, 0))</f>
        <v/>
      </c>
      <c r="O1091">
        <f>IF(ISBLANK('Raw Data'!D1086),0,IF(AND('Raw Data'!E1086&gt;'Raw Data'!D1086,'Raw Data'!E1086-'Raw Data'!D1086&gt;0,'Raw Data'!D1086-'Raw Data'!E1086&lt;4),'Raw Data'!K1086, 0))</f>
        <v/>
      </c>
      <c r="P1091">
        <f>IF('Raw Data'!E1086-'Raw Data'!D1086&gt;3, 'Raw Data'!N1086, IF('Raw Data'!D1086-'Raw Data'!E1086&gt;3, 'Raw Data'!M1086, 0))</f>
        <v/>
      </c>
      <c r="Q1091">
        <f>IF(ISBLANK('Raw Data'!E1086),0,IF(AND('Raw Data'!E1086-'Raw Data'!D1086&lt;4,'Raw Data'!E1086-'Raw Data'!D1086&gt;0),'Raw Data'!L1086,IF(AND('Raw Data'!D1086&gt;'Raw Data'!E1086,'Raw Data'!D1086-'Raw Data'!E1086&gt;0),'Raw Data'!K1086,0)))</f>
        <v/>
      </c>
      <c r="R1091">
        <f>IF(ISBLANK('Raw Data'!K1086),0,IFERROR(IF(MATCH(SMALL('Raw Data'!K1086:N1086,1),L1091:O1091,0),SMALL('Raw Data'!K1086:N1086,1)),0))</f>
        <v/>
      </c>
      <c r="S1091">
        <f>IF(ISBLANK('Raw Data'!K1086),0,IFERROR(IF(MATCH(SMALL('Raw Data'!K1086:N1086,2),L1091:O1091,0),SMALL('Raw Data'!K1086:N1086,2)),0))</f>
        <v/>
      </c>
      <c r="T1091">
        <f>IF(ISBLANK('Raw Data'!K1086),0,IFERROR(IF(MATCH(SMALL('Raw Data'!K1086:N1086,3),L1091:O1091,0),SMALL('Raw Data'!K1086:N1086,3)),0))</f>
        <v/>
      </c>
      <c r="U1091">
        <f>IF(ISBLANK('Raw Data'!K1086),0,IFERROR(IF(MATCH(SMALL('Raw Data'!K1086:N1086,4),L1091:O1091,0),SMALL('Raw Data'!K1086:N1086,4)),0))</f>
        <v/>
      </c>
      <c r="V1091">
        <f>IF(AND('Raw Data'!D1086&lt;3, 'Raw Data'!E1086&lt;3, 'Raw Data'!A1086&gt;0), 'Raw Data'!AF1086, 0)</f>
        <v/>
      </c>
      <c r="W1091">
        <f>IF(AND('Raw Data'!D1086&lt;4, 'Raw Data'!E1086&lt;4, 'Raw Data'!A1086&gt;0), 'Raw Data'!AI1086, 0)</f>
        <v/>
      </c>
      <c r="X1091">
        <f>IF(AND('Raw Data'!D1086&lt;5, 'Raw Data'!E1086&lt;5, 'Raw Data'!A1086&gt;0), 'Raw Data'!AL1086, 0)</f>
        <v/>
      </c>
      <c r="Y1091">
        <f>IF(AND('Raw Data'!D1086&lt;6, 'Raw Data'!E1086&lt;6, 'Raw Data'!A1086&gt;0), 'Raw Data'!AO1086, 0)</f>
        <v/>
      </c>
      <c r="Z1091">
        <f>IF(ISBLANK('Raw Data'!D1086), 0, IF('Raw Data'!D1086-'Raw Data'!E1086&gt;1, 'Raw Data'!AW1086, 0))</f>
        <v/>
      </c>
      <c r="AA1091">
        <f>IF(ISBLANK('Raw Data'!A1086), 0, IF(ABS('Raw Data'!D1086-'Raw Data'!E1086)&lt;2, 'Raw Data'!AX1086, 0))</f>
        <v/>
      </c>
      <c r="AB1091">
        <f>IF(ISBLANK('Raw Data'!D1086), 0, IF('Raw Data'!E1086-'Raw Data'!D1086&gt;1, 'Raw Data'!AY1086, 0))</f>
        <v/>
      </c>
      <c r="AC1091">
        <f>IF(ISBLANK('Raw Data'!D1086), 0, IF('Raw Data'!D1086-'Raw Data'!E1086&gt;2, 'Raw Data'!AZ1086, 0))</f>
        <v/>
      </c>
      <c r="AD1091">
        <f>IF(ISBLANK('Raw Data'!A1086), 0, IF(ABS('Raw Data'!D1086-'Raw Data'!E1086)&lt;3, 'Raw Data'!BA1086, 0))</f>
        <v/>
      </c>
      <c r="AE1091">
        <f>IF(ISBLANK('Raw Data'!D1086), 0, IF('Raw Data'!E1086-'Raw Data'!D1086&gt;2, 'Raw Data'!BB1086, 0))</f>
        <v/>
      </c>
      <c r="AF1091">
        <f>IF(ISBLANK('Raw Data'!D1086), 0, IF('Raw Data'!D1086-'Raw Data'!E1086&gt;3, 'Raw Data'!BC1086, 0))</f>
        <v/>
      </c>
      <c r="AG1091">
        <f>IF(ISBLANK('Raw Data'!A1086), 0, IF(ABS('Raw Data'!D1086-'Raw Data'!E1086)&lt;4, 'Raw Data'!BD1086, 0))</f>
        <v/>
      </c>
      <c r="AH1091">
        <f>IF(ISBLANK('Raw Data'!D1086), 0, IF('Raw Data'!E1086-'Raw Data'!D1086&gt;3, 'Raw Data'!BE1086, 0))</f>
        <v/>
      </c>
      <c r="AI1091">
        <f>IF(SUM('Raw Data'!D1086:E1086)&gt;'Raw Data'!F1086, 'Raw Data'!G1086, 0)</f>
        <v/>
      </c>
      <c r="AJ1091">
        <f>IF(ISBLANK('Raw Data'!D1086), 0, IF(SUM('Raw Data'!D1086:E1086)&lt;'Raw Data'!F1086, 'Raw Data'!H1086, 0))</f>
        <v/>
      </c>
      <c r="AK1091">
        <f>IF(ISBLANK('Raw Data'!A1086), 0, IF(AND('Raw Data'!D1086&lt;3, 'Raw Data'!E1086&lt;3, 'Raw Data'!F1086&lt;BB$2), 'Raw Data'!AF1086, 0))</f>
        <v/>
      </c>
      <c r="AL1091">
        <f>IF(ISBLANK('Raw Data'!A1086), 0, IF(AND('Raw Data'!D1086&lt;4, 'Raw Data'!E1086&lt;4, 'Raw Data'!F1086&lt;BB$2), 'Raw Data'!AI1086, 0))</f>
        <v/>
      </c>
      <c r="AM1091">
        <f>IF(ISBLANK('Raw Data'!A1086), 0, IF(AND('Raw Data'!D1086&lt;5, 'Raw Data'!E1086&lt;5, 'Raw Data'!F1086&lt;BB$2), 'Raw Data'!AL1086, 0))</f>
        <v/>
      </c>
      <c r="AN1091">
        <f>IF(ISBLANK('Raw Data'!A1086), 0, IF(AND('Raw Data'!D1086&lt;6, 'Raw Data'!E1086&lt;6, 'Raw Data'!F1086&lt;BB$2), 'Raw Data'!AO1086, 0))</f>
        <v/>
      </c>
      <c r="AO1091">
        <f>IF(ISBLANK('Raw Data'!A1086), 0, IF(AND('Raw Data'!I1086&lt;Analysis!$BC$2, 'Raw Data'!D1086-'Raw Data'!E1086&gt;1), 'Raw Data'!AW1086, IF(AND('Raw Data'!J1086&lt;Analysis!$BC$2, 'Raw Data'!E1086-'Raw Data'!D1086&gt;1), 'Raw Data'!AY1086, 0)))</f>
        <v/>
      </c>
      <c r="AP1091">
        <f>IF(ISBLANK('Raw Data'!A1086), 0, IF(AND('Raw Data'!I1086&lt;Analysis!$BC$2, 'Raw Data'!D1086-'Raw Data'!E1086&gt;2), 'Raw Data'!AZ1086, IF(AND('Raw Data'!J1086&lt;Analysis!$BC$2, 'Raw Data'!E1086-'Raw Data'!D1086&gt;2), 'Raw Data'!BB1086, 0)))</f>
        <v/>
      </c>
      <c r="AQ1091">
        <f>IF(ISBLANK('Raw Data'!A1086), 0, IF(AND('Raw Data'!I1086&lt;Analysis!$BC$2, 'Raw Data'!D1086-'Raw Data'!E1086&gt;3), 'Raw Data'!BC1086, IF(AND('Raw Data'!J1086&lt;Analysis!$BC$2, 'Raw Data'!E1086-'Raw Data'!D1086&gt;3), 'Raw Data'!BE1086, 0)))</f>
        <v/>
      </c>
      <c r="AR1091">
        <f>IF('Hidden Analysiss'!D1087=1,IF(ABS('Raw Data'!E1086-'Raw Data'!D1086)&lt;2,'Raw Data'!AX1086,0), 0)</f>
        <v/>
      </c>
      <c r="AS1091">
        <f>IF('Hidden Analysiss'!D1087=1,IF(ABS('Raw Data'!E1086-'Raw Data'!D1086)&lt;3,'Raw Data'!BA1086,0), 0)</f>
        <v/>
      </c>
      <c r="AT1091">
        <f>IF('Hidden Analysiss'!D1087=1,IF(ABS('Raw Data'!E1086-'Raw Data'!D1086)&lt;4,'Raw Data'!BD1086,0), 0)</f>
        <v/>
      </c>
      <c r="AU1091">
        <f>IF(AND('Hidden Analysiss'!E1087=1, ABS('Raw Data'!E1086-'Raw Data'!D1086)&lt;2), 'Raw Data'!AX1086, 0)</f>
        <v/>
      </c>
      <c r="AV1091">
        <f>IF(AND('Hidden Analysiss'!E1087=1, ABS('Raw Data'!E1086-'Raw Data'!D1086)&lt;3), 'Raw Data'!BA1086, 0)</f>
        <v/>
      </c>
      <c r="AW1091">
        <f>IF(AND('Hidden Analysiss'!E1087=1, ABS('Raw Data'!E1086-'Raw Data'!D1086)&lt;3), 'Raw Data'!BD1086, 0)</f>
        <v/>
      </c>
    </row>
    <row r="1092">
      <c r="A1092" s="1">
        <f>'Raw Data'!A1087</f>
        <v/>
      </c>
      <c r="B1092">
        <f>IF('Raw Data'!E1087&gt;'Raw Data'!D1087, 'Raw Data'!J1087, 0)</f>
        <v/>
      </c>
      <c r="C1092">
        <f>IF('Raw Data'!D1087&gt;'Raw Data'!E1087, 'Raw Data'!I1087, 0)</f>
        <v/>
      </c>
      <c r="D1092">
        <f>SUM(G1092:H1092)</f>
        <v/>
      </c>
      <c r="E1092">
        <f>IF(AND('Raw Data'!J1087&lt;'Raw Data'!I1087,'Raw Data'!E1087&gt;'Raw Data'!D1087,'Raw Data'!E1087-'Raw Data'!D1087&gt;3),'Raw Data'!N1087,IF(AND('Raw Data'!I1087&lt;'Raw Data'!J1087,'Raw Data'!D1087&gt;'Raw Data'!E1087,'Raw Data'!D1087-'Raw Data'!E1087&gt;3),'Raw Data'!M1087,0))</f>
        <v/>
      </c>
      <c r="F1092">
        <f>IF(AND('Raw Data'!J1087&lt;'Raw Data'!I1087,'Raw Data'!E1087&gt;'Raw Data'!D1087,'Raw Data'!E1087-'Raw Data'!D1087&lt;4),'Raw Data'!L1087,IF(AND('Raw Data'!I1087&lt;'Raw Data'!J1087,'Raw Data'!D1087&gt;'Raw Data'!E1087,'Raw Data'!D1087-'Raw Data'!E1087&lt;4),'Raw Data'!K1087,0))</f>
        <v/>
      </c>
      <c r="G1092">
        <f>IF(AND('Raw Data'!J1087&lt;'Raw Data'!I1087, 'Raw Data'!E1087&gt;'Raw Data'!D1087), 'Raw Data'!J1087, 0)</f>
        <v/>
      </c>
      <c r="H1092">
        <f>IF(AND('Raw Data'!J1087&gt;'Raw Data'!I1087, 'Raw Data'!E1087&lt;'Raw Data'!D1087), 'Raw Data'!I1087, 0)</f>
        <v/>
      </c>
      <c r="I1092">
        <f>SUM(J1092:K1092)</f>
        <v/>
      </c>
      <c r="J1092">
        <f>IF(AND('Raw Data'!J1087&gt;'Raw Data'!I1087, 'Raw Data'!E1087&gt;'Raw Data'!D1087), 'Raw Data'!J1087, 0)</f>
        <v/>
      </c>
      <c r="K1092">
        <f>IF(AND('Raw Data'!I1087&gt;'Raw Data'!J1087, 'Raw Data'!D1087&gt;'Raw Data'!E1087), 'Raw Data'!I1087, 0)</f>
        <v/>
      </c>
      <c r="L1092">
        <f>IF('Raw Data'!E1087-'Raw Data'!D1087&gt;3, 'Raw Data'!N1087, 0)</f>
        <v/>
      </c>
      <c r="M1092">
        <f>IF('Raw Data'!D1087-'Raw Data'!E1087&gt;3, 'Raw Data'!M1087, 0)</f>
        <v/>
      </c>
      <c r="N1092">
        <f>IF(ISBLANK('Raw Data'!D1087),0,IF(AND('Raw Data'!E1087&gt;'Raw Data'!D1087,'Raw Data'!E1087-'Raw Data'!D1087&gt;0,'Raw Data'!E1087-'Raw Data'!D1087&lt;4),'Raw Data'!L1087, 0))</f>
        <v/>
      </c>
      <c r="O1092">
        <f>IF(ISBLANK('Raw Data'!D1087),0,IF(AND('Raw Data'!E1087&gt;'Raw Data'!D1087,'Raw Data'!E1087-'Raw Data'!D1087&gt;0,'Raw Data'!D1087-'Raw Data'!E1087&lt;4),'Raw Data'!K1087, 0))</f>
        <v/>
      </c>
      <c r="P1092">
        <f>IF('Raw Data'!E1087-'Raw Data'!D1087&gt;3, 'Raw Data'!N1087, IF('Raw Data'!D1087-'Raw Data'!E1087&gt;3, 'Raw Data'!M1087, 0))</f>
        <v/>
      </c>
      <c r="Q1092">
        <f>IF(ISBLANK('Raw Data'!E1087),0,IF(AND('Raw Data'!E1087-'Raw Data'!D1087&lt;4,'Raw Data'!E1087-'Raw Data'!D1087&gt;0),'Raw Data'!L1087,IF(AND('Raw Data'!D1087&gt;'Raw Data'!E1087,'Raw Data'!D1087-'Raw Data'!E1087&gt;0),'Raw Data'!K1087,0)))</f>
        <v/>
      </c>
      <c r="R1092">
        <f>IF(ISBLANK('Raw Data'!K1087),0,IFERROR(IF(MATCH(SMALL('Raw Data'!K1087:N1087,1),L1092:O1092,0),SMALL('Raw Data'!K1087:N1087,1)),0))</f>
        <v/>
      </c>
      <c r="S1092">
        <f>IF(ISBLANK('Raw Data'!K1087),0,IFERROR(IF(MATCH(SMALL('Raw Data'!K1087:N1087,2),L1092:O1092,0),SMALL('Raw Data'!K1087:N1087,2)),0))</f>
        <v/>
      </c>
      <c r="T1092">
        <f>IF(ISBLANK('Raw Data'!K1087),0,IFERROR(IF(MATCH(SMALL('Raw Data'!K1087:N1087,3),L1092:O1092,0),SMALL('Raw Data'!K1087:N1087,3)),0))</f>
        <v/>
      </c>
      <c r="U1092">
        <f>IF(ISBLANK('Raw Data'!K1087),0,IFERROR(IF(MATCH(SMALL('Raw Data'!K1087:N1087,4),L1092:O1092,0),SMALL('Raw Data'!K1087:N1087,4)),0))</f>
        <v/>
      </c>
      <c r="V1092">
        <f>IF(AND('Raw Data'!D1087&lt;3, 'Raw Data'!E1087&lt;3, 'Raw Data'!A1087&gt;0), 'Raw Data'!AF1087, 0)</f>
        <v/>
      </c>
      <c r="W1092">
        <f>IF(AND('Raw Data'!D1087&lt;4, 'Raw Data'!E1087&lt;4, 'Raw Data'!A1087&gt;0), 'Raw Data'!AI1087, 0)</f>
        <v/>
      </c>
      <c r="X1092">
        <f>IF(AND('Raw Data'!D1087&lt;5, 'Raw Data'!E1087&lt;5, 'Raw Data'!A1087&gt;0), 'Raw Data'!AL1087, 0)</f>
        <v/>
      </c>
      <c r="Y1092">
        <f>IF(AND('Raw Data'!D1087&lt;6, 'Raw Data'!E1087&lt;6, 'Raw Data'!A1087&gt;0), 'Raw Data'!AO1087, 0)</f>
        <v/>
      </c>
      <c r="Z1092">
        <f>IF(ISBLANK('Raw Data'!D1087), 0, IF('Raw Data'!D1087-'Raw Data'!E1087&gt;1, 'Raw Data'!AW1087, 0))</f>
        <v/>
      </c>
      <c r="AA1092">
        <f>IF(ISBLANK('Raw Data'!A1087), 0, IF(ABS('Raw Data'!D1087-'Raw Data'!E1087)&lt;2, 'Raw Data'!AX1087, 0))</f>
        <v/>
      </c>
      <c r="AB1092">
        <f>IF(ISBLANK('Raw Data'!D1087), 0, IF('Raw Data'!E1087-'Raw Data'!D1087&gt;1, 'Raw Data'!AY1087, 0))</f>
        <v/>
      </c>
      <c r="AC1092">
        <f>IF(ISBLANK('Raw Data'!D1087), 0, IF('Raw Data'!D1087-'Raw Data'!E1087&gt;2, 'Raw Data'!AZ1087, 0))</f>
        <v/>
      </c>
      <c r="AD1092">
        <f>IF(ISBLANK('Raw Data'!A1087), 0, IF(ABS('Raw Data'!D1087-'Raw Data'!E1087)&lt;3, 'Raw Data'!BA1087, 0))</f>
        <v/>
      </c>
      <c r="AE1092">
        <f>IF(ISBLANK('Raw Data'!D1087), 0, IF('Raw Data'!E1087-'Raw Data'!D1087&gt;2, 'Raw Data'!BB1087, 0))</f>
        <v/>
      </c>
      <c r="AF1092">
        <f>IF(ISBLANK('Raw Data'!D1087), 0, IF('Raw Data'!D1087-'Raw Data'!E1087&gt;3, 'Raw Data'!BC1087, 0))</f>
        <v/>
      </c>
      <c r="AG1092">
        <f>IF(ISBLANK('Raw Data'!A1087), 0, IF(ABS('Raw Data'!D1087-'Raw Data'!E1087)&lt;4, 'Raw Data'!BD1087, 0))</f>
        <v/>
      </c>
      <c r="AH1092">
        <f>IF(ISBLANK('Raw Data'!D1087), 0, IF('Raw Data'!E1087-'Raw Data'!D1087&gt;3, 'Raw Data'!BE1087, 0))</f>
        <v/>
      </c>
      <c r="AI1092">
        <f>IF(SUM('Raw Data'!D1087:E1087)&gt;'Raw Data'!F1087, 'Raw Data'!G1087, 0)</f>
        <v/>
      </c>
      <c r="AJ1092">
        <f>IF(ISBLANK('Raw Data'!D1087), 0, IF(SUM('Raw Data'!D1087:E1087)&lt;'Raw Data'!F1087, 'Raw Data'!H1087, 0))</f>
        <v/>
      </c>
      <c r="AK1092">
        <f>IF(ISBLANK('Raw Data'!A1087), 0, IF(AND('Raw Data'!D1087&lt;3, 'Raw Data'!E1087&lt;3, 'Raw Data'!F1087&lt;BB$2), 'Raw Data'!AF1087, 0))</f>
        <v/>
      </c>
      <c r="AL1092">
        <f>IF(ISBLANK('Raw Data'!A1087), 0, IF(AND('Raw Data'!D1087&lt;4, 'Raw Data'!E1087&lt;4, 'Raw Data'!F1087&lt;BB$2), 'Raw Data'!AI1087, 0))</f>
        <v/>
      </c>
      <c r="AM1092">
        <f>IF(ISBLANK('Raw Data'!A1087), 0, IF(AND('Raw Data'!D1087&lt;5, 'Raw Data'!E1087&lt;5, 'Raw Data'!F1087&lt;BB$2), 'Raw Data'!AL1087, 0))</f>
        <v/>
      </c>
      <c r="AN1092">
        <f>IF(ISBLANK('Raw Data'!A1087), 0, IF(AND('Raw Data'!D1087&lt;6, 'Raw Data'!E1087&lt;6, 'Raw Data'!F1087&lt;BB$2), 'Raw Data'!AO1087, 0))</f>
        <v/>
      </c>
      <c r="AO1092">
        <f>IF(ISBLANK('Raw Data'!A1087), 0, IF(AND('Raw Data'!I1087&lt;Analysis!$BC$2, 'Raw Data'!D1087-'Raw Data'!E1087&gt;1), 'Raw Data'!AW1087, IF(AND('Raw Data'!J1087&lt;Analysis!$BC$2, 'Raw Data'!E1087-'Raw Data'!D1087&gt;1), 'Raw Data'!AY1087, 0)))</f>
        <v/>
      </c>
      <c r="AP1092">
        <f>IF(ISBLANK('Raw Data'!A1087), 0, IF(AND('Raw Data'!I1087&lt;Analysis!$BC$2, 'Raw Data'!D1087-'Raw Data'!E1087&gt;2), 'Raw Data'!AZ1087, IF(AND('Raw Data'!J1087&lt;Analysis!$BC$2, 'Raw Data'!E1087-'Raw Data'!D1087&gt;2), 'Raw Data'!BB1087, 0)))</f>
        <v/>
      </c>
      <c r="AQ1092">
        <f>IF(ISBLANK('Raw Data'!A1087), 0, IF(AND('Raw Data'!I1087&lt;Analysis!$BC$2, 'Raw Data'!D1087-'Raw Data'!E1087&gt;3), 'Raw Data'!BC1087, IF(AND('Raw Data'!J1087&lt;Analysis!$BC$2, 'Raw Data'!E1087-'Raw Data'!D1087&gt;3), 'Raw Data'!BE1087, 0)))</f>
        <v/>
      </c>
      <c r="AR1092">
        <f>IF('Hidden Analysiss'!D1088=1,IF(ABS('Raw Data'!E1087-'Raw Data'!D1087)&lt;2,'Raw Data'!AX1087,0), 0)</f>
        <v/>
      </c>
      <c r="AS1092">
        <f>IF('Hidden Analysiss'!D1088=1,IF(ABS('Raw Data'!E1087-'Raw Data'!D1087)&lt;3,'Raw Data'!BA1087,0), 0)</f>
        <v/>
      </c>
      <c r="AT1092">
        <f>IF('Hidden Analysiss'!D1088=1,IF(ABS('Raw Data'!E1087-'Raw Data'!D1087)&lt;4,'Raw Data'!BD1087,0), 0)</f>
        <v/>
      </c>
      <c r="AU1092">
        <f>IF(AND('Hidden Analysiss'!E1088=1, ABS('Raw Data'!E1087-'Raw Data'!D1087)&lt;2), 'Raw Data'!AX1087, 0)</f>
        <v/>
      </c>
      <c r="AV1092">
        <f>IF(AND('Hidden Analysiss'!E1088=1, ABS('Raw Data'!E1087-'Raw Data'!D1087)&lt;3), 'Raw Data'!BA1087, 0)</f>
        <v/>
      </c>
      <c r="AW1092">
        <f>IF(AND('Hidden Analysiss'!E1088=1, ABS('Raw Data'!E1087-'Raw Data'!D1087)&lt;3), 'Raw Data'!BD1087, 0)</f>
        <v/>
      </c>
    </row>
    <row r="1093">
      <c r="A1093" s="1">
        <f>'Raw Data'!A1088</f>
        <v/>
      </c>
      <c r="B1093">
        <f>IF('Raw Data'!E1088&gt;'Raw Data'!D1088, 'Raw Data'!J1088, 0)</f>
        <v/>
      </c>
      <c r="C1093">
        <f>IF('Raw Data'!D1088&gt;'Raw Data'!E1088, 'Raw Data'!I1088, 0)</f>
        <v/>
      </c>
      <c r="D1093">
        <f>SUM(G1093:H1093)</f>
        <v/>
      </c>
      <c r="E1093">
        <f>IF(AND('Raw Data'!J1088&lt;'Raw Data'!I1088,'Raw Data'!E1088&gt;'Raw Data'!D1088,'Raw Data'!E1088-'Raw Data'!D1088&gt;3),'Raw Data'!N1088,IF(AND('Raw Data'!I1088&lt;'Raw Data'!J1088,'Raw Data'!D1088&gt;'Raw Data'!E1088,'Raw Data'!D1088-'Raw Data'!E1088&gt;3),'Raw Data'!M1088,0))</f>
        <v/>
      </c>
      <c r="F1093">
        <f>IF(AND('Raw Data'!J1088&lt;'Raw Data'!I1088,'Raw Data'!E1088&gt;'Raw Data'!D1088,'Raw Data'!E1088-'Raw Data'!D1088&lt;4),'Raw Data'!L1088,IF(AND('Raw Data'!I1088&lt;'Raw Data'!J1088,'Raw Data'!D1088&gt;'Raw Data'!E1088,'Raw Data'!D1088-'Raw Data'!E1088&lt;4),'Raw Data'!K1088,0))</f>
        <v/>
      </c>
      <c r="G1093">
        <f>IF(AND('Raw Data'!J1088&lt;'Raw Data'!I1088, 'Raw Data'!E1088&gt;'Raw Data'!D1088), 'Raw Data'!J1088, 0)</f>
        <v/>
      </c>
      <c r="H1093">
        <f>IF(AND('Raw Data'!J1088&gt;'Raw Data'!I1088, 'Raw Data'!E1088&lt;'Raw Data'!D1088), 'Raw Data'!I1088, 0)</f>
        <v/>
      </c>
      <c r="I1093">
        <f>SUM(J1093:K1093)</f>
        <v/>
      </c>
      <c r="J1093">
        <f>IF(AND('Raw Data'!J1088&gt;'Raw Data'!I1088, 'Raw Data'!E1088&gt;'Raw Data'!D1088), 'Raw Data'!J1088, 0)</f>
        <v/>
      </c>
      <c r="K1093">
        <f>IF(AND('Raw Data'!I1088&gt;'Raw Data'!J1088, 'Raw Data'!D1088&gt;'Raw Data'!E1088), 'Raw Data'!I1088, 0)</f>
        <v/>
      </c>
      <c r="L1093">
        <f>IF('Raw Data'!E1088-'Raw Data'!D1088&gt;3, 'Raw Data'!N1088, 0)</f>
        <v/>
      </c>
      <c r="M1093">
        <f>IF('Raw Data'!D1088-'Raw Data'!E1088&gt;3, 'Raw Data'!M1088, 0)</f>
        <v/>
      </c>
      <c r="N1093">
        <f>IF(ISBLANK('Raw Data'!D1088),0,IF(AND('Raw Data'!E1088&gt;'Raw Data'!D1088,'Raw Data'!E1088-'Raw Data'!D1088&gt;0,'Raw Data'!E1088-'Raw Data'!D1088&lt;4),'Raw Data'!L1088, 0))</f>
        <v/>
      </c>
      <c r="O1093">
        <f>IF(ISBLANK('Raw Data'!D1088),0,IF(AND('Raw Data'!E1088&gt;'Raw Data'!D1088,'Raw Data'!E1088-'Raw Data'!D1088&gt;0,'Raw Data'!D1088-'Raw Data'!E1088&lt;4),'Raw Data'!K1088, 0))</f>
        <v/>
      </c>
      <c r="P1093">
        <f>IF('Raw Data'!E1088-'Raw Data'!D1088&gt;3, 'Raw Data'!N1088, IF('Raw Data'!D1088-'Raw Data'!E1088&gt;3, 'Raw Data'!M1088, 0))</f>
        <v/>
      </c>
      <c r="Q1093">
        <f>IF(ISBLANK('Raw Data'!E1088),0,IF(AND('Raw Data'!E1088-'Raw Data'!D1088&lt;4,'Raw Data'!E1088-'Raw Data'!D1088&gt;0),'Raw Data'!L1088,IF(AND('Raw Data'!D1088&gt;'Raw Data'!E1088,'Raw Data'!D1088-'Raw Data'!E1088&gt;0),'Raw Data'!K1088,0)))</f>
        <v/>
      </c>
      <c r="R1093">
        <f>IF(ISBLANK('Raw Data'!K1088),0,IFERROR(IF(MATCH(SMALL('Raw Data'!K1088:N1088,1),L1093:O1093,0),SMALL('Raw Data'!K1088:N1088,1)),0))</f>
        <v/>
      </c>
      <c r="S1093">
        <f>IF(ISBLANK('Raw Data'!K1088),0,IFERROR(IF(MATCH(SMALL('Raw Data'!K1088:N1088,2),L1093:O1093,0),SMALL('Raw Data'!K1088:N1088,2)),0))</f>
        <v/>
      </c>
      <c r="T1093">
        <f>IF(ISBLANK('Raw Data'!K1088),0,IFERROR(IF(MATCH(SMALL('Raw Data'!K1088:N1088,3),L1093:O1093,0),SMALL('Raw Data'!K1088:N1088,3)),0))</f>
        <v/>
      </c>
      <c r="U1093">
        <f>IF(ISBLANK('Raw Data'!K1088),0,IFERROR(IF(MATCH(SMALL('Raw Data'!K1088:N1088,4),L1093:O1093,0),SMALL('Raw Data'!K1088:N1088,4)),0))</f>
        <v/>
      </c>
      <c r="V1093">
        <f>IF(AND('Raw Data'!D1088&lt;3, 'Raw Data'!E1088&lt;3, 'Raw Data'!A1088&gt;0), 'Raw Data'!AF1088, 0)</f>
        <v/>
      </c>
      <c r="W1093">
        <f>IF(AND('Raw Data'!D1088&lt;4, 'Raw Data'!E1088&lt;4, 'Raw Data'!A1088&gt;0), 'Raw Data'!AI1088, 0)</f>
        <v/>
      </c>
      <c r="X1093">
        <f>IF(AND('Raw Data'!D1088&lt;5, 'Raw Data'!E1088&lt;5, 'Raw Data'!A1088&gt;0), 'Raw Data'!AL1088, 0)</f>
        <v/>
      </c>
      <c r="Y1093">
        <f>IF(AND('Raw Data'!D1088&lt;6, 'Raw Data'!E1088&lt;6, 'Raw Data'!A1088&gt;0), 'Raw Data'!AO1088, 0)</f>
        <v/>
      </c>
      <c r="Z1093">
        <f>IF(ISBLANK('Raw Data'!D1088), 0, IF('Raw Data'!D1088-'Raw Data'!E1088&gt;1, 'Raw Data'!AW1088, 0))</f>
        <v/>
      </c>
      <c r="AA1093">
        <f>IF(ISBLANK('Raw Data'!A1088), 0, IF(ABS('Raw Data'!D1088-'Raw Data'!E1088)&lt;2, 'Raw Data'!AX1088, 0))</f>
        <v/>
      </c>
      <c r="AB1093">
        <f>IF(ISBLANK('Raw Data'!D1088), 0, IF('Raw Data'!E1088-'Raw Data'!D1088&gt;1, 'Raw Data'!AY1088, 0))</f>
        <v/>
      </c>
      <c r="AC1093">
        <f>IF(ISBLANK('Raw Data'!D1088), 0, IF('Raw Data'!D1088-'Raw Data'!E1088&gt;2, 'Raw Data'!AZ1088, 0))</f>
        <v/>
      </c>
      <c r="AD1093">
        <f>IF(ISBLANK('Raw Data'!A1088), 0, IF(ABS('Raw Data'!D1088-'Raw Data'!E1088)&lt;3, 'Raw Data'!BA1088, 0))</f>
        <v/>
      </c>
      <c r="AE1093">
        <f>IF(ISBLANK('Raw Data'!D1088), 0, IF('Raw Data'!E1088-'Raw Data'!D1088&gt;2, 'Raw Data'!BB1088, 0))</f>
        <v/>
      </c>
      <c r="AF1093">
        <f>IF(ISBLANK('Raw Data'!D1088), 0, IF('Raw Data'!D1088-'Raw Data'!E1088&gt;3, 'Raw Data'!BC1088, 0))</f>
        <v/>
      </c>
      <c r="AG1093">
        <f>IF(ISBLANK('Raw Data'!A1088), 0, IF(ABS('Raw Data'!D1088-'Raw Data'!E1088)&lt;4, 'Raw Data'!BD1088, 0))</f>
        <v/>
      </c>
      <c r="AH1093">
        <f>IF(ISBLANK('Raw Data'!D1088), 0, IF('Raw Data'!E1088-'Raw Data'!D1088&gt;3, 'Raw Data'!BE1088, 0))</f>
        <v/>
      </c>
      <c r="AI1093">
        <f>IF(SUM('Raw Data'!D1088:E1088)&gt;'Raw Data'!F1088, 'Raw Data'!G1088, 0)</f>
        <v/>
      </c>
      <c r="AJ1093">
        <f>IF(ISBLANK('Raw Data'!D1088), 0, IF(SUM('Raw Data'!D1088:E1088)&lt;'Raw Data'!F1088, 'Raw Data'!H1088, 0))</f>
        <v/>
      </c>
      <c r="AK1093">
        <f>IF(ISBLANK('Raw Data'!A1088), 0, IF(AND('Raw Data'!D1088&lt;3, 'Raw Data'!E1088&lt;3, 'Raw Data'!F1088&lt;BB$2), 'Raw Data'!AF1088, 0))</f>
        <v/>
      </c>
      <c r="AL1093">
        <f>IF(ISBLANK('Raw Data'!A1088), 0, IF(AND('Raw Data'!D1088&lt;4, 'Raw Data'!E1088&lt;4, 'Raw Data'!F1088&lt;BB$2), 'Raw Data'!AI1088, 0))</f>
        <v/>
      </c>
      <c r="AM1093">
        <f>IF(ISBLANK('Raw Data'!A1088), 0, IF(AND('Raw Data'!D1088&lt;5, 'Raw Data'!E1088&lt;5, 'Raw Data'!F1088&lt;BB$2), 'Raw Data'!AL1088, 0))</f>
        <v/>
      </c>
      <c r="AN1093">
        <f>IF(ISBLANK('Raw Data'!A1088), 0, IF(AND('Raw Data'!D1088&lt;6, 'Raw Data'!E1088&lt;6, 'Raw Data'!F1088&lt;BB$2), 'Raw Data'!AO1088, 0))</f>
        <v/>
      </c>
      <c r="AO1093">
        <f>IF(ISBLANK('Raw Data'!A1088), 0, IF(AND('Raw Data'!I1088&lt;Analysis!$BC$2, 'Raw Data'!D1088-'Raw Data'!E1088&gt;1), 'Raw Data'!AW1088, IF(AND('Raw Data'!J1088&lt;Analysis!$BC$2, 'Raw Data'!E1088-'Raw Data'!D1088&gt;1), 'Raw Data'!AY1088, 0)))</f>
        <v/>
      </c>
      <c r="AP1093">
        <f>IF(ISBLANK('Raw Data'!A1088), 0, IF(AND('Raw Data'!I1088&lt;Analysis!$BC$2, 'Raw Data'!D1088-'Raw Data'!E1088&gt;2), 'Raw Data'!AZ1088, IF(AND('Raw Data'!J1088&lt;Analysis!$BC$2, 'Raw Data'!E1088-'Raw Data'!D1088&gt;2), 'Raw Data'!BB1088, 0)))</f>
        <v/>
      </c>
      <c r="AQ1093">
        <f>IF(ISBLANK('Raw Data'!A1088), 0, IF(AND('Raw Data'!I1088&lt;Analysis!$BC$2, 'Raw Data'!D1088-'Raw Data'!E1088&gt;3), 'Raw Data'!BC1088, IF(AND('Raw Data'!J1088&lt;Analysis!$BC$2, 'Raw Data'!E1088-'Raw Data'!D1088&gt;3), 'Raw Data'!BE1088, 0)))</f>
        <v/>
      </c>
      <c r="AR1093">
        <f>IF('Hidden Analysiss'!D1089=1,IF(ABS('Raw Data'!E1088-'Raw Data'!D1088)&lt;2,'Raw Data'!AX1088,0), 0)</f>
        <v/>
      </c>
      <c r="AS1093">
        <f>IF('Hidden Analysiss'!D1089=1,IF(ABS('Raw Data'!E1088-'Raw Data'!D1088)&lt;3,'Raw Data'!BA1088,0), 0)</f>
        <v/>
      </c>
      <c r="AT1093">
        <f>IF('Hidden Analysiss'!D1089=1,IF(ABS('Raw Data'!E1088-'Raw Data'!D1088)&lt;4,'Raw Data'!BD1088,0), 0)</f>
        <v/>
      </c>
      <c r="AU1093">
        <f>IF(AND('Hidden Analysiss'!E1089=1, ABS('Raw Data'!E1088-'Raw Data'!D1088)&lt;2), 'Raw Data'!AX1088, 0)</f>
        <v/>
      </c>
      <c r="AV1093">
        <f>IF(AND('Hidden Analysiss'!E1089=1, ABS('Raw Data'!E1088-'Raw Data'!D1088)&lt;3), 'Raw Data'!BA1088, 0)</f>
        <v/>
      </c>
      <c r="AW1093">
        <f>IF(AND('Hidden Analysiss'!E1089=1, ABS('Raw Data'!E1088-'Raw Data'!D1088)&lt;3), 'Raw Data'!BD1088, 0)</f>
        <v/>
      </c>
    </row>
    <row r="1094">
      <c r="A1094" s="1">
        <f>'Raw Data'!A1089</f>
        <v/>
      </c>
      <c r="B1094">
        <f>IF('Raw Data'!E1089&gt;'Raw Data'!D1089, 'Raw Data'!J1089, 0)</f>
        <v/>
      </c>
      <c r="C1094">
        <f>IF('Raw Data'!D1089&gt;'Raw Data'!E1089, 'Raw Data'!I1089, 0)</f>
        <v/>
      </c>
      <c r="D1094">
        <f>SUM(G1094:H1094)</f>
        <v/>
      </c>
      <c r="E1094">
        <f>IF(AND('Raw Data'!J1089&lt;'Raw Data'!I1089,'Raw Data'!E1089&gt;'Raw Data'!D1089,'Raw Data'!E1089-'Raw Data'!D1089&gt;3),'Raw Data'!N1089,IF(AND('Raw Data'!I1089&lt;'Raw Data'!J1089,'Raw Data'!D1089&gt;'Raw Data'!E1089,'Raw Data'!D1089-'Raw Data'!E1089&gt;3),'Raw Data'!M1089,0))</f>
        <v/>
      </c>
      <c r="F1094">
        <f>IF(AND('Raw Data'!J1089&lt;'Raw Data'!I1089,'Raw Data'!E1089&gt;'Raw Data'!D1089,'Raw Data'!E1089-'Raw Data'!D1089&lt;4),'Raw Data'!L1089,IF(AND('Raw Data'!I1089&lt;'Raw Data'!J1089,'Raw Data'!D1089&gt;'Raw Data'!E1089,'Raw Data'!D1089-'Raw Data'!E1089&lt;4),'Raw Data'!K1089,0))</f>
        <v/>
      </c>
      <c r="G1094">
        <f>IF(AND('Raw Data'!J1089&lt;'Raw Data'!I1089, 'Raw Data'!E1089&gt;'Raw Data'!D1089), 'Raw Data'!J1089, 0)</f>
        <v/>
      </c>
      <c r="H1094">
        <f>IF(AND('Raw Data'!J1089&gt;'Raw Data'!I1089, 'Raw Data'!E1089&lt;'Raw Data'!D1089), 'Raw Data'!I1089, 0)</f>
        <v/>
      </c>
      <c r="I1094">
        <f>SUM(J1094:K1094)</f>
        <v/>
      </c>
      <c r="J1094">
        <f>IF(AND('Raw Data'!J1089&gt;'Raw Data'!I1089, 'Raw Data'!E1089&gt;'Raw Data'!D1089), 'Raw Data'!J1089, 0)</f>
        <v/>
      </c>
      <c r="K1094">
        <f>IF(AND('Raw Data'!I1089&gt;'Raw Data'!J1089, 'Raw Data'!D1089&gt;'Raw Data'!E1089), 'Raw Data'!I1089, 0)</f>
        <v/>
      </c>
      <c r="L1094">
        <f>IF('Raw Data'!E1089-'Raw Data'!D1089&gt;3, 'Raw Data'!N1089, 0)</f>
        <v/>
      </c>
      <c r="M1094">
        <f>IF('Raw Data'!D1089-'Raw Data'!E1089&gt;3, 'Raw Data'!M1089, 0)</f>
        <v/>
      </c>
      <c r="N1094">
        <f>IF(ISBLANK('Raw Data'!D1089),0,IF(AND('Raw Data'!E1089&gt;'Raw Data'!D1089,'Raw Data'!E1089-'Raw Data'!D1089&gt;0,'Raw Data'!E1089-'Raw Data'!D1089&lt;4),'Raw Data'!L1089, 0))</f>
        <v/>
      </c>
      <c r="O1094">
        <f>IF(ISBLANK('Raw Data'!D1089),0,IF(AND('Raw Data'!E1089&gt;'Raw Data'!D1089,'Raw Data'!E1089-'Raw Data'!D1089&gt;0,'Raw Data'!D1089-'Raw Data'!E1089&lt;4),'Raw Data'!K1089, 0))</f>
        <v/>
      </c>
      <c r="P1094">
        <f>IF('Raw Data'!E1089-'Raw Data'!D1089&gt;3, 'Raw Data'!N1089, IF('Raw Data'!D1089-'Raw Data'!E1089&gt;3, 'Raw Data'!M1089, 0))</f>
        <v/>
      </c>
      <c r="Q1094">
        <f>IF(ISBLANK('Raw Data'!E1089),0,IF(AND('Raw Data'!E1089-'Raw Data'!D1089&lt;4,'Raw Data'!E1089-'Raw Data'!D1089&gt;0),'Raw Data'!L1089,IF(AND('Raw Data'!D1089&gt;'Raw Data'!E1089,'Raw Data'!D1089-'Raw Data'!E1089&gt;0),'Raw Data'!K1089,0)))</f>
        <v/>
      </c>
      <c r="R1094">
        <f>IF(ISBLANK('Raw Data'!K1089),0,IFERROR(IF(MATCH(SMALL('Raw Data'!K1089:N1089,1),L1094:O1094,0),SMALL('Raw Data'!K1089:N1089,1)),0))</f>
        <v/>
      </c>
      <c r="S1094">
        <f>IF(ISBLANK('Raw Data'!K1089),0,IFERROR(IF(MATCH(SMALL('Raw Data'!K1089:N1089,2),L1094:O1094,0),SMALL('Raw Data'!K1089:N1089,2)),0))</f>
        <v/>
      </c>
      <c r="T1094">
        <f>IF(ISBLANK('Raw Data'!K1089),0,IFERROR(IF(MATCH(SMALL('Raw Data'!K1089:N1089,3),L1094:O1094,0),SMALL('Raw Data'!K1089:N1089,3)),0))</f>
        <v/>
      </c>
      <c r="U1094">
        <f>IF(ISBLANK('Raw Data'!K1089),0,IFERROR(IF(MATCH(SMALL('Raw Data'!K1089:N1089,4),L1094:O1094,0),SMALL('Raw Data'!K1089:N1089,4)),0))</f>
        <v/>
      </c>
      <c r="V1094">
        <f>IF(AND('Raw Data'!D1089&lt;3, 'Raw Data'!E1089&lt;3, 'Raw Data'!A1089&gt;0), 'Raw Data'!AF1089, 0)</f>
        <v/>
      </c>
      <c r="W1094">
        <f>IF(AND('Raw Data'!D1089&lt;4, 'Raw Data'!E1089&lt;4, 'Raw Data'!A1089&gt;0), 'Raw Data'!AI1089, 0)</f>
        <v/>
      </c>
      <c r="X1094">
        <f>IF(AND('Raw Data'!D1089&lt;5, 'Raw Data'!E1089&lt;5, 'Raw Data'!A1089&gt;0), 'Raw Data'!AL1089, 0)</f>
        <v/>
      </c>
      <c r="Y1094">
        <f>IF(AND('Raw Data'!D1089&lt;6, 'Raw Data'!E1089&lt;6, 'Raw Data'!A1089&gt;0), 'Raw Data'!AO1089, 0)</f>
        <v/>
      </c>
      <c r="Z1094">
        <f>IF(ISBLANK('Raw Data'!D1089), 0, IF('Raw Data'!D1089-'Raw Data'!E1089&gt;1, 'Raw Data'!AW1089, 0))</f>
        <v/>
      </c>
      <c r="AA1094">
        <f>IF(ISBLANK('Raw Data'!A1089), 0, IF(ABS('Raw Data'!D1089-'Raw Data'!E1089)&lt;2, 'Raw Data'!AX1089, 0))</f>
        <v/>
      </c>
      <c r="AB1094">
        <f>IF(ISBLANK('Raw Data'!D1089), 0, IF('Raw Data'!E1089-'Raw Data'!D1089&gt;1, 'Raw Data'!AY1089, 0))</f>
        <v/>
      </c>
      <c r="AC1094">
        <f>IF(ISBLANK('Raw Data'!D1089), 0, IF('Raw Data'!D1089-'Raw Data'!E1089&gt;2, 'Raw Data'!AZ1089, 0))</f>
        <v/>
      </c>
      <c r="AD1094">
        <f>IF(ISBLANK('Raw Data'!A1089), 0, IF(ABS('Raw Data'!D1089-'Raw Data'!E1089)&lt;3, 'Raw Data'!BA1089, 0))</f>
        <v/>
      </c>
      <c r="AE1094">
        <f>IF(ISBLANK('Raw Data'!D1089), 0, IF('Raw Data'!E1089-'Raw Data'!D1089&gt;2, 'Raw Data'!BB1089, 0))</f>
        <v/>
      </c>
      <c r="AF1094">
        <f>IF(ISBLANK('Raw Data'!D1089), 0, IF('Raw Data'!D1089-'Raw Data'!E1089&gt;3, 'Raw Data'!BC1089, 0))</f>
        <v/>
      </c>
      <c r="AG1094">
        <f>IF(ISBLANK('Raw Data'!A1089), 0, IF(ABS('Raw Data'!D1089-'Raw Data'!E1089)&lt;4, 'Raw Data'!BD1089, 0))</f>
        <v/>
      </c>
      <c r="AH1094">
        <f>IF(ISBLANK('Raw Data'!D1089), 0, IF('Raw Data'!E1089-'Raw Data'!D1089&gt;3, 'Raw Data'!BE1089, 0))</f>
        <v/>
      </c>
      <c r="AI1094">
        <f>IF(SUM('Raw Data'!D1089:E1089)&gt;'Raw Data'!F1089, 'Raw Data'!G1089, 0)</f>
        <v/>
      </c>
      <c r="AJ1094">
        <f>IF(ISBLANK('Raw Data'!D1089), 0, IF(SUM('Raw Data'!D1089:E1089)&lt;'Raw Data'!F1089, 'Raw Data'!H1089, 0))</f>
        <v/>
      </c>
      <c r="AK1094">
        <f>IF(ISBLANK('Raw Data'!A1089), 0, IF(AND('Raw Data'!D1089&lt;3, 'Raw Data'!E1089&lt;3, 'Raw Data'!F1089&lt;BB$2), 'Raw Data'!AF1089, 0))</f>
        <v/>
      </c>
      <c r="AL1094">
        <f>IF(ISBLANK('Raw Data'!A1089), 0, IF(AND('Raw Data'!D1089&lt;4, 'Raw Data'!E1089&lt;4, 'Raw Data'!F1089&lt;BB$2), 'Raw Data'!AI1089, 0))</f>
        <v/>
      </c>
      <c r="AM1094">
        <f>IF(ISBLANK('Raw Data'!A1089), 0, IF(AND('Raw Data'!D1089&lt;5, 'Raw Data'!E1089&lt;5, 'Raw Data'!F1089&lt;BB$2), 'Raw Data'!AL1089, 0))</f>
        <v/>
      </c>
      <c r="AN1094">
        <f>IF(ISBLANK('Raw Data'!A1089), 0, IF(AND('Raw Data'!D1089&lt;6, 'Raw Data'!E1089&lt;6, 'Raw Data'!F1089&lt;BB$2), 'Raw Data'!AO1089, 0))</f>
        <v/>
      </c>
      <c r="AO1094">
        <f>IF(ISBLANK('Raw Data'!A1089), 0, IF(AND('Raw Data'!I1089&lt;Analysis!$BC$2, 'Raw Data'!D1089-'Raw Data'!E1089&gt;1), 'Raw Data'!AW1089, IF(AND('Raw Data'!J1089&lt;Analysis!$BC$2, 'Raw Data'!E1089-'Raw Data'!D1089&gt;1), 'Raw Data'!AY1089, 0)))</f>
        <v/>
      </c>
      <c r="AP1094">
        <f>IF(ISBLANK('Raw Data'!A1089), 0, IF(AND('Raw Data'!I1089&lt;Analysis!$BC$2, 'Raw Data'!D1089-'Raw Data'!E1089&gt;2), 'Raw Data'!AZ1089, IF(AND('Raw Data'!J1089&lt;Analysis!$BC$2, 'Raw Data'!E1089-'Raw Data'!D1089&gt;2), 'Raw Data'!BB1089, 0)))</f>
        <v/>
      </c>
      <c r="AQ1094">
        <f>IF(ISBLANK('Raw Data'!A1089), 0, IF(AND('Raw Data'!I1089&lt;Analysis!$BC$2, 'Raw Data'!D1089-'Raw Data'!E1089&gt;3), 'Raw Data'!BC1089, IF(AND('Raw Data'!J1089&lt;Analysis!$BC$2, 'Raw Data'!E1089-'Raw Data'!D1089&gt;3), 'Raw Data'!BE1089, 0)))</f>
        <v/>
      </c>
      <c r="AR1094">
        <f>IF('Hidden Analysiss'!D1090=1,IF(ABS('Raw Data'!E1089-'Raw Data'!D1089)&lt;2,'Raw Data'!AX1089,0), 0)</f>
        <v/>
      </c>
      <c r="AS1094">
        <f>IF('Hidden Analysiss'!D1090=1,IF(ABS('Raw Data'!E1089-'Raw Data'!D1089)&lt;3,'Raw Data'!BA1089,0), 0)</f>
        <v/>
      </c>
      <c r="AT1094">
        <f>IF('Hidden Analysiss'!D1090=1,IF(ABS('Raw Data'!E1089-'Raw Data'!D1089)&lt;4,'Raw Data'!BD1089,0), 0)</f>
        <v/>
      </c>
      <c r="AU1094">
        <f>IF(AND('Hidden Analysiss'!E1090=1, ABS('Raw Data'!E1089-'Raw Data'!D1089)&lt;2), 'Raw Data'!AX1089, 0)</f>
        <v/>
      </c>
      <c r="AV1094">
        <f>IF(AND('Hidden Analysiss'!E1090=1, ABS('Raw Data'!E1089-'Raw Data'!D1089)&lt;3), 'Raw Data'!BA1089, 0)</f>
        <v/>
      </c>
      <c r="AW1094">
        <f>IF(AND('Hidden Analysiss'!E1090=1, ABS('Raw Data'!E1089-'Raw Data'!D1089)&lt;3), 'Raw Data'!BD1089, 0)</f>
        <v/>
      </c>
    </row>
    <row r="1095">
      <c r="A1095" s="1">
        <f>'Raw Data'!A1090</f>
        <v/>
      </c>
      <c r="B1095">
        <f>IF('Raw Data'!E1090&gt;'Raw Data'!D1090, 'Raw Data'!J1090, 0)</f>
        <v/>
      </c>
      <c r="C1095">
        <f>IF('Raw Data'!D1090&gt;'Raw Data'!E1090, 'Raw Data'!I1090, 0)</f>
        <v/>
      </c>
      <c r="D1095">
        <f>SUM(G1095:H1095)</f>
        <v/>
      </c>
      <c r="E1095">
        <f>IF(AND('Raw Data'!J1090&lt;'Raw Data'!I1090,'Raw Data'!E1090&gt;'Raw Data'!D1090,'Raw Data'!E1090-'Raw Data'!D1090&gt;3),'Raw Data'!N1090,IF(AND('Raw Data'!I1090&lt;'Raw Data'!J1090,'Raw Data'!D1090&gt;'Raw Data'!E1090,'Raw Data'!D1090-'Raw Data'!E1090&gt;3),'Raw Data'!M1090,0))</f>
        <v/>
      </c>
      <c r="F1095">
        <f>IF(AND('Raw Data'!J1090&lt;'Raw Data'!I1090,'Raw Data'!E1090&gt;'Raw Data'!D1090,'Raw Data'!E1090-'Raw Data'!D1090&lt;4),'Raw Data'!L1090,IF(AND('Raw Data'!I1090&lt;'Raw Data'!J1090,'Raw Data'!D1090&gt;'Raw Data'!E1090,'Raw Data'!D1090-'Raw Data'!E1090&lt;4),'Raw Data'!K1090,0))</f>
        <v/>
      </c>
      <c r="G1095">
        <f>IF(AND('Raw Data'!J1090&lt;'Raw Data'!I1090, 'Raw Data'!E1090&gt;'Raw Data'!D1090), 'Raw Data'!J1090, 0)</f>
        <v/>
      </c>
      <c r="H1095">
        <f>IF(AND('Raw Data'!J1090&gt;'Raw Data'!I1090, 'Raw Data'!E1090&lt;'Raw Data'!D1090), 'Raw Data'!I1090, 0)</f>
        <v/>
      </c>
      <c r="I1095">
        <f>SUM(J1095:K1095)</f>
        <v/>
      </c>
      <c r="J1095">
        <f>IF(AND('Raw Data'!J1090&gt;'Raw Data'!I1090, 'Raw Data'!E1090&gt;'Raw Data'!D1090), 'Raw Data'!J1090, 0)</f>
        <v/>
      </c>
      <c r="K1095">
        <f>IF(AND('Raw Data'!I1090&gt;'Raw Data'!J1090, 'Raw Data'!D1090&gt;'Raw Data'!E1090), 'Raw Data'!I1090, 0)</f>
        <v/>
      </c>
      <c r="L1095">
        <f>IF('Raw Data'!E1090-'Raw Data'!D1090&gt;3, 'Raw Data'!N1090, 0)</f>
        <v/>
      </c>
      <c r="M1095">
        <f>IF('Raw Data'!D1090-'Raw Data'!E1090&gt;3, 'Raw Data'!M1090, 0)</f>
        <v/>
      </c>
      <c r="N1095">
        <f>IF(ISBLANK('Raw Data'!D1090),0,IF(AND('Raw Data'!E1090&gt;'Raw Data'!D1090,'Raw Data'!E1090-'Raw Data'!D1090&gt;0,'Raw Data'!E1090-'Raw Data'!D1090&lt;4),'Raw Data'!L1090, 0))</f>
        <v/>
      </c>
      <c r="O1095">
        <f>IF(ISBLANK('Raw Data'!D1090),0,IF(AND('Raw Data'!E1090&gt;'Raw Data'!D1090,'Raw Data'!E1090-'Raw Data'!D1090&gt;0,'Raw Data'!D1090-'Raw Data'!E1090&lt;4),'Raw Data'!K1090, 0))</f>
        <v/>
      </c>
      <c r="P1095">
        <f>IF('Raw Data'!E1090-'Raw Data'!D1090&gt;3, 'Raw Data'!N1090, IF('Raw Data'!D1090-'Raw Data'!E1090&gt;3, 'Raw Data'!M1090, 0))</f>
        <v/>
      </c>
      <c r="Q1095">
        <f>IF(ISBLANK('Raw Data'!E1090),0,IF(AND('Raw Data'!E1090-'Raw Data'!D1090&lt;4,'Raw Data'!E1090-'Raw Data'!D1090&gt;0),'Raw Data'!L1090,IF(AND('Raw Data'!D1090&gt;'Raw Data'!E1090,'Raw Data'!D1090-'Raw Data'!E1090&gt;0),'Raw Data'!K1090,0)))</f>
        <v/>
      </c>
      <c r="R1095">
        <f>IF(ISBLANK('Raw Data'!K1090),0,IFERROR(IF(MATCH(SMALL('Raw Data'!K1090:N1090,1),L1095:O1095,0),SMALL('Raw Data'!K1090:N1090,1)),0))</f>
        <v/>
      </c>
      <c r="S1095">
        <f>IF(ISBLANK('Raw Data'!K1090),0,IFERROR(IF(MATCH(SMALL('Raw Data'!K1090:N1090,2),L1095:O1095,0),SMALL('Raw Data'!K1090:N1090,2)),0))</f>
        <v/>
      </c>
      <c r="T1095">
        <f>IF(ISBLANK('Raw Data'!K1090),0,IFERROR(IF(MATCH(SMALL('Raw Data'!K1090:N1090,3),L1095:O1095,0),SMALL('Raw Data'!K1090:N1090,3)),0))</f>
        <v/>
      </c>
      <c r="U1095">
        <f>IF(ISBLANK('Raw Data'!K1090),0,IFERROR(IF(MATCH(SMALL('Raw Data'!K1090:N1090,4),L1095:O1095,0),SMALL('Raw Data'!K1090:N1090,4)),0))</f>
        <v/>
      </c>
      <c r="V1095">
        <f>IF(AND('Raw Data'!D1090&lt;3, 'Raw Data'!E1090&lt;3, 'Raw Data'!A1090&gt;0), 'Raw Data'!AF1090, 0)</f>
        <v/>
      </c>
      <c r="W1095">
        <f>IF(AND('Raw Data'!D1090&lt;4, 'Raw Data'!E1090&lt;4, 'Raw Data'!A1090&gt;0), 'Raw Data'!AI1090, 0)</f>
        <v/>
      </c>
      <c r="X1095">
        <f>IF(AND('Raw Data'!D1090&lt;5, 'Raw Data'!E1090&lt;5, 'Raw Data'!A1090&gt;0), 'Raw Data'!AL1090, 0)</f>
        <v/>
      </c>
      <c r="Y1095">
        <f>IF(AND('Raw Data'!D1090&lt;6, 'Raw Data'!E1090&lt;6, 'Raw Data'!A1090&gt;0), 'Raw Data'!AO1090, 0)</f>
        <v/>
      </c>
      <c r="Z1095">
        <f>IF(ISBLANK('Raw Data'!D1090), 0, IF('Raw Data'!D1090-'Raw Data'!E1090&gt;1, 'Raw Data'!AW1090, 0))</f>
        <v/>
      </c>
      <c r="AA1095">
        <f>IF(ISBLANK('Raw Data'!A1090), 0, IF(ABS('Raw Data'!D1090-'Raw Data'!E1090)&lt;2, 'Raw Data'!AX1090, 0))</f>
        <v/>
      </c>
      <c r="AB1095">
        <f>IF(ISBLANK('Raw Data'!D1090), 0, IF('Raw Data'!E1090-'Raw Data'!D1090&gt;1, 'Raw Data'!AY1090, 0))</f>
        <v/>
      </c>
      <c r="AC1095">
        <f>IF(ISBLANK('Raw Data'!D1090), 0, IF('Raw Data'!D1090-'Raw Data'!E1090&gt;2, 'Raw Data'!AZ1090, 0))</f>
        <v/>
      </c>
      <c r="AD1095">
        <f>IF(ISBLANK('Raw Data'!A1090), 0, IF(ABS('Raw Data'!D1090-'Raw Data'!E1090)&lt;3, 'Raw Data'!BA1090, 0))</f>
        <v/>
      </c>
      <c r="AE1095">
        <f>IF(ISBLANK('Raw Data'!D1090), 0, IF('Raw Data'!E1090-'Raw Data'!D1090&gt;2, 'Raw Data'!BB1090, 0))</f>
        <v/>
      </c>
      <c r="AF1095">
        <f>IF(ISBLANK('Raw Data'!D1090), 0, IF('Raw Data'!D1090-'Raw Data'!E1090&gt;3, 'Raw Data'!BC1090, 0))</f>
        <v/>
      </c>
      <c r="AG1095">
        <f>IF(ISBLANK('Raw Data'!A1090), 0, IF(ABS('Raw Data'!D1090-'Raw Data'!E1090)&lt;4, 'Raw Data'!BD1090, 0))</f>
        <v/>
      </c>
      <c r="AH1095">
        <f>IF(ISBLANK('Raw Data'!D1090), 0, IF('Raw Data'!E1090-'Raw Data'!D1090&gt;3, 'Raw Data'!BE1090, 0))</f>
        <v/>
      </c>
      <c r="AI1095">
        <f>IF(SUM('Raw Data'!D1090:E1090)&gt;'Raw Data'!F1090, 'Raw Data'!G1090, 0)</f>
        <v/>
      </c>
      <c r="AJ1095">
        <f>IF(ISBLANK('Raw Data'!D1090), 0, IF(SUM('Raw Data'!D1090:E1090)&lt;'Raw Data'!F1090, 'Raw Data'!H1090, 0))</f>
        <v/>
      </c>
      <c r="AK1095">
        <f>IF(ISBLANK('Raw Data'!A1090), 0, IF(AND('Raw Data'!D1090&lt;3, 'Raw Data'!E1090&lt;3, 'Raw Data'!F1090&lt;BB$2), 'Raw Data'!AF1090, 0))</f>
        <v/>
      </c>
      <c r="AL1095">
        <f>IF(ISBLANK('Raw Data'!A1090), 0, IF(AND('Raw Data'!D1090&lt;4, 'Raw Data'!E1090&lt;4, 'Raw Data'!F1090&lt;BB$2), 'Raw Data'!AI1090, 0))</f>
        <v/>
      </c>
      <c r="AM1095">
        <f>IF(ISBLANK('Raw Data'!A1090), 0, IF(AND('Raw Data'!D1090&lt;5, 'Raw Data'!E1090&lt;5, 'Raw Data'!F1090&lt;BB$2), 'Raw Data'!AL1090, 0))</f>
        <v/>
      </c>
      <c r="AN1095">
        <f>IF(ISBLANK('Raw Data'!A1090), 0, IF(AND('Raw Data'!D1090&lt;6, 'Raw Data'!E1090&lt;6, 'Raw Data'!F1090&lt;BB$2), 'Raw Data'!AO1090, 0))</f>
        <v/>
      </c>
      <c r="AO1095">
        <f>IF(ISBLANK('Raw Data'!A1090), 0, IF(AND('Raw Data'!I1090&lt;Analysis!$BC$2, 'Raw Data'!D1090-'Raw Data'!E1090&gt;1), 'Raw Data'!AW1090, IF(AND('Raw Data'!J1090&lt;Analysis!$BC$2, 'Raw Data'!E1090-'Raw Data'!D1090&gt;1), 'Raw Data'!AY1090, 0)))</f>
        <v/>
      </c>
      <c r="AP1095">
        <f>IF(ISBLANK('Raw Data'!A1090), 0, IF(AND('Raw Data'!I1090&lt;Analysis!$BC$2, 'Raw Data'!D1090-'Raw Data'!E1090&gt;2), 'Raw Data'!AZ1090, IF(AND('Raw Data'!J1090&lt;Analysis!$BC$2, 'Raw Data'!E1090-'Raw Data'!D1090&gt;2), 'Raw Data'!BB1090, 0)))</f>
        <v/>
      </c>
      <c r="AQ1095">
        <f>IF(ISBLANK('Raw Data'!A1090), 0, IF(AND('Raw Data'!I1090&lt;Analysis!$BC$2, 'Raw Data'!D1090-'Raw Data'!E1090&gt;3), 'Raw Data'!BC1090, IF(AND('Raw Data'!J1090&lt;Analysis!$BC$2, 'Raw Data'!E1090-'Raw Data'!D1090&gt;3), 'Raw Data'!BE1090, 0)))</f>
        <v/>
      </c>
      <c r="AR1095">
        <f>IF('Hidden Analysiss'!D1091=1,IF(ABS('Raw Data'!E1090-'Raw Data'!D1090)&lt;2,'Raw Data'!AX1090,0), 0)</f>
        <v/>
      </c>
      <c r="AS1095">
        <f>IF('Hidden Analysiss'!D1091=1,IF(ABS('Raw Data'!E1090-'Raw Data'!D1090)&lt;3,'Raw Data'!BA1090,0), 0)</f>
        <v/>
      </c>
      <c r="AT1095">
        <f>IF('Hidden Analysiss'!D1091=1,IF(ABS('Raw Data'!E1090-'Raw Data'!D1090)&lt;4,'Raw Data'!BD1090,0), 0)</f>
        <v/>
      </c>
      <c r="AU1095">
        <f>IF(AND('Hidden Analysiss'!E1091=1, ABS('Raw Data'!E1090-'Raw Data'!D1090)&lt;2), 'Raw Data'!AX1090, 0)</f>
        <v/>
      </c>
      <c r="AV1095">
        <f>IF(AND('Hidden Analysiss'!E1091=1, ABS('Raw Data'!E1090-'Raw Data'!D1090)&lt;3), 'Raw Data'!BA1090, 0)</f>
        <v/>
      </c>
      <c r="AW1095">
        <f>IF(AND('Hidden Analysiss'!E1091=1, ABS('Raw Data'!E1090-'Raw Data'!D1090)&lt;3), 'Raw Data'!BD1090, 0)</f>
        <v/>
      </c>
    </row>
    <row r="1096">
      <c r="A1096" s="1">
        <f>'Raw Data'!A1091</f>
        <v/>
      </c>
      <c r="B1096">
        <f>IF('Raw Data'!E1091&gt;'Raw Data'!D1091, 'Raw Data'!J1091, 0)</f>
        <v/>
      </c>
      <c r="C1096">
        <f>IF('Raw Data'!D1091&gt;'Raw Data'!E1091, 'Raw Data'!I1091, 0)</f>
        <v/>
      </c>
      <c r="D1096">
        <f>SUM(G1096:H1096)</f>
        <v/>
      </c>
      <c r="E1096">
        <f>IF(AND('Raw Data'!J1091&lt;'Raw Data'!I1091,'Raw Data'!E1091&gt;'Raw Data'!D1091,'Raw Data'!E1091-'Raw Data'!D1091&gt;3),'Raw Data'!N1091,IF(AND('Raw Data'!I1091&lt;'Raw Data'!J1091,'Raw Data'!D1091&gt;'Raw Data'!E1091,'Raw Data'!D1091-'Raw Data'!E1091&gt;3),'Raw Data'!M1091,0))</f>
        <v/>
      </c>
      <c r="F1096">
        <f>IF(AND('Raw Data'!J1091&lt;'Raw Data'!I1091,'Raw Data'!E1091&gt;'Raw Data'!D1091,'Raw Data'!E1091-'Raw Data'!D1091&lt;4),'Raw Data'!L1091,IF(AND('Raw Data'!I1091&lt;'Raw Data'!J1091,'Raw Data'!D1091&gt;'Raw Data'!E1091,'Raw Data'!D1091-'Raw Data'!E1091&lt;4),'Raw Data'!K1091,0))</f>
        <v/>
      </c>
      <c r="G1096">
        <f>IF(AND('Raw Data'!J1091&lt;'Raw Data'!I1091, 'Raw Data'!E1091&gt;'Raw Data'!D1091), 'Raw Data'!J1091, 0)</f>
        <v/>
      </c>
      <c r="H1096">
        <f>IF(AND('Raw Data'!J1091&gt;'Raw Data'!I1091, 'Raw Data'!E1091&lt;'Raw Data'!D1091), 'Raw Data'!I1091, 0)</f>
        <v/>
      </c>
      <c r="I1096">
        <f>SUM(J1096:K1096)</f>
        <v/>
      </c>
      <c r="J1096">
        <f>IF(AND('Raw Data'!J1091&gt;'Raw Data'!I1091, 'Raw Data'!E1091&gt;'Raw Data'!D1091), 'Raw Data'!J1091, 0)</f>
        <v/>
      </c>
      <c r="K1096">
        <f>IF(AND('Raw Data'!I1091&gt;'Raw Data'!J1091, 'Raw Data'!D1091&gt;'Raw Data'!E1091), 'Raw Data'!I1091, 0)</f>
        <v/>
      </c>
      <c r="L1096">
        <f>IF('Raw Data'!E1091-'Raw Data'!D1091&gt;3, 'Raw Data'!N1091, 0)</f>
        <v/>
      </c>
      <c r="M1096">
        <f>IF('Raw Data'!D1091-'Raw Data'!E1091&gt;3, 'Raw Data'!M1091, 0)</f>
        <v/>
      </c>
      <c r="N1096">
        <f>IF(ISBLANK('Raw Data'!D1091),0,IF(AND('Raw Data'!E1091&gt;'Raw Data'!D1091,'Raw Data'!E1091-'Raw Data'!D1091&gt;0,'Raw Data'!E1091-'Raw Data'!D1091&lt;4),'Raw Data'!L1091, 0))</f>
        <v/>
      </c>
      <c r="O1096">
        <f>IF(ISBLANK('Raw Data'!D1091),0,IF(AND('Raw Data'!E1091&gt;'Raw Data'!D1091,'Raw Data'!E1091-'Raw Data'!D1091&gt;0,'Raw Data'!D1091-'Raw Data'!E1091&lt;4),'Raw Data'!K1091, 0))</f>
        <v/>
      </c>
      <c r="P1096">
        <f>IF('Raw Data'!E1091-'Raw Data'!D1091&gt;3, 'Raw Data'!N1091, IF('Raw Data'!D1091-'Raw Data'!E1091&gt;3, 'Raw Data'!M1091, 0))</f>
        <v/>
      </c>
      <c r="Q1096">
        <f>IF(ISBLANK('Raw Data'!E1091),0,IF(AND('Raw Data'!E1091-'Raw Data'!D1091&lt;4,'Raw Data'!E1091-'Raw Data'!D1091&gt;0),'Raw Data'!L1091,IF(AND('Raw Data'!D1091&gt;'Raw Data'!E1091,'Raw Data'!D1091-'Raw Data'!E1091&gt;0),'Raw Data'!K1091,0)))</f>
        <v/>
      </c>
      <c r="R1096">
        <f>IF(ISBLANK('Raw Data'!K1091),0,IFERROR(IF(MATCH(SMALL('Raw Data'!K1091:N1091,1),L1096:O1096,0),SMALL('Raw Data'!K1091:N1091,1)),0))</f>
        <v/>
      </c>
      <c r="S1096">
        <f>IF(ISBLANK('Raw Data'!K1091),0,IFERROR(IF(MATCH(SMALL('Raw Data'!K1091:N1091,2),L1096:O1096,0),SMALL('Raw Data'!K1091:N1091,2)),0))</f>
        <v/>
      </c>
      <c r="T1096">
        <f>IF(ISBLANK('Raw Data'!K1091),0,IFERROR(IF(MATCH(SMALL('Raw Data'!K1091:N1091,3),L1096:O1096,0),SMALL('Raw Data'!K1091:N1091,3)),0))</f>
        <v/>
      </c>
      <c r="U1096">
        <f>IF(ISBLANK('Raw Data'!K1091),0,IFERROR(IF(MATCH(SMALL('Raw Data'!K1091:N1091,4),L1096:O1096,0),SMALL('Raw Data'!K1091:N1091,4)),0))</f>
        <v/>
      </c>
      <c r="V1096">
        <f>IF(AND('Raw Data'!D1091&lt;3, 'Raw Data'!E1091&lt;3, 'Raw Data'!A1091&gt;0), 'Raw Data'!AF1091, 0)</f>
        <v/>
      </c>
      <c r="W1096">
        <f>IF(AND('Raw Data'!D1091&lt;4, 'Raw Data'!E1091&lt;4, 'Raw Data'!A1091&gt;0), 'Raw Data'!AI1091, 0)</f>
        <v/>
      </c>
      <c r="X1096">
        <f>IF(AND('Raw Data'!D1091&lt;5, 'Raw Data'!E1091&lt;5, 'Raw Data'!A1091&gt;0), 'Raw Data'!AL1091, 0)</f>
        <v/>
      </c>
      <c r="Y1096">
        <f>IF(AND('Raw Data'!D1091&lt;6, 'Raw Data'!E1091&lt;6, 'Raw Data'!A1091&gt;0), 'Raw Data'!AO1091, 0)</f>
        <v/>
      </c>
      <c r="Z1096">
        <f>IF(ISBLANK('Raw Data'!D1091), 0, IF('Raw Data'!D1091-'Raw Data'!E1091&gt;1, 'Raw Data'!AW1091, 0))</f>
        <v/>
      </c>
      <c r="AA1096">
        <f>IF(ISBLANK('Raw Data'!A1091), 0, IF(ABS('Raw Data'!D1091-'Raw Data'!E1091)&lt;2, 'Raw Data'!AX1091, 0))</f>
        <v/>
      </c>
      <c r="AB1096">
        <f>IF(ISBLANK('Raw Data'!D1091), 0, IF('Raw Data'!E1091-'Raw Data'!D1091&gt;1, 'Raw Data'!AY1091, 0))</f>
        <v/>
      </c>
      <c r="AC1096">
        <f>IF(ISBLANK('Raw Data'!D1091), 0, IF('Raw Data'!D1091-'Raw Data'!E1091&gt;2, 'Raw Data'!AZ1091, 0))</f>
        <v/>
      </c>
      <c r="AD1096">
        <f>IF(ISBLANK('Raw Data'!A1091), 0, IF(ABS('Raw Data'!D1091-'Raw Data'!E1091)&lt;3, 'Raw Data'!BA1091, 0))</f>
        <v/>
      </c>
      <c r="AE1096">
        <f>IF(ISBLANK('Raw Data'!D1091), 0, IF('Raw Data'!E1091-'Raw Data'!D1091&gt;2, 'Raw Data'!BB1091, 0))</f>
        <v/>
      </c>
      <c r="AF1096">
        <f>IF(ISBLANK('Raw Data'!D1091), 0, IF('Raw Data'!D1091-'Raw Data'!E1091&gt;3, 'Raw Data'!BC1091, 0))</f>
        <v/>
      </c>
      <c r="AG1096">
        <f>IF(ISBLANK('Raw Data'!A1091), 0, IF(ABS('Raw Data'!D1091-'Raw Data'!E1091)&lt;4, 'Raw Data'!BD1091, 0))</f>
        <v/>
      </c>
      <c r="AH1096">
        <f>IF(ISBLANK('Raw Data'!D1091), 0, IF('Raw Data'!E1091-'Raw Data'!D1091&gt;3, 'Raw Data'!BE1091, 0))</f>
        <v/>
      </c>
      <c r="AI1096">
        <f>IF(SUM('Raw Data'!D1091:E1091)&gt;'Raw Data'!F1091, 'Raw Data'!G1091, 0)</f>
        <v/>
      </c>
      <c r="AJ1096">
        <f>IF(ISBLANK('Raw Data'!D1091), 0, IF(SUM('Raw Data'!D1091:E1091)&lt;'Raw Data'!F1091, 'Raw Data'!H1091, 0))</f>
        <v/>
      </c>
      <c r="AK1096">
        <f>IF(ISBLANK('Raw Data'!A1091), 0, IF(AND('Raw Data'!D1091&lt;3, 'Raw Data'!E1091&lt;3, 'Raw Data'!F1091&lt;BB$2), 'Raw Data'!AF1091, 0))</f>
        <v/>
      </c>
      <c r="AL1096">
        <f>IF(ISBLANK('Raw Data'!A1091), 0, IF(AND('Raw Data'!D1091&lt;4, 'Raw Data'!E1091&lt;4, 'Raw Data'!F1091&lt;BB$2), 'Raw Data'!AI1091, 0))</f>
        <v/>
      </c>
      <c r="AM1096">
        <f>IF(ISBLANK('Raw Data'!A1091), 0, IF(AND('Raw Data'!D1091&lt;5, 'Raw Data'!E1091&lt;5, 'Raw Data'!F1091&lt;BB$2), 'Raw Data'!AL1091, 0))</f>
        <v/>
      </c>
      <c r="AN1096">
        <f>IF(ISBLANK('Raw Data'!A1091), 0, IF(AND('Raw Data'!D1091&lt;6, 'Raw Data'!E1091&lt;6, 'Raw Data'!F1091&lt;BB$2), 'Raw Data'!AO1091, 0))</f>
        <v/>
      </c>
      <c r="AO1096">
        <f>IF(ISBLANK('Raw Data'!A1091), 0, IF(AND('Raw Data'!I1091&lt;Analysis!$BC$2, 'Raw Data'!D1091-'Raw Data'!E1091&gt;1), 'Raw Data'!AW1091, IF(AND('Raw Data'!J1091&lt;Analysis!$BC$2, 'Raw Data'!E1091-'Raw Data'!D1091&gt;1), 'Raw Data'!AY1091, 0)))</f>
        <v/>
      </c>
      <c r="AP1096">
        <f>IF(ISBLANK('Raw Data'!A1091), 0, IF(AND('Raw Data'!I1091&lt;Analysis!$BC$2, 'Raw Data'!D1091-'Raw Data'!E1091&gt;2), 'Raw Data'!AZ1091, IF(AND('Raw Data'!J1091&lt;Analysis!$BC$2, 'Raw Data'!E1091-'Raw Data'!D1091&gt;2), 'Raw Data'!BB1091, 0)))</f>
        <v/>
      </c>
      <c r="AQ1096">
        <f>IF(ISBLANK('Raw Data'!A1091), 0, IF(AND('Raw Data'!I1091&lt;Analysis!$BC$2, 'Raw Data'!D1091-'Raw Data'!E1091&gt;3), 'Raw Data'!BC1091, IF(AND('Raw Data'!J1091&lt;Analysis!$BC$2, 'Raw Data'!E1091-'Raw Data'!D1091&gt;3), 'Raw Data'!BE1091, 0)))</f>
        <v/>
      </c>
      <c r="AR1096">
        <f>IF('Hidden Analysiss'!D1092=1,IF(ABS('Raw Data'!E1091-'Raw Data'!D1091)&lt;2,'Raw Data'!AX1091,0), 0)</f>
        <v/>
      </c>
      <c r="AS1096">
        <f>IF('Hidden Analysiss'!D1092=1,IF(ABS('Raw Data'!E1091-'Raw Data'!D1091)&lt;3,'Raw Data'!BA1091,0), 0)</f>
        <v/>
      </c>
      <c r="AT1096">
        <f>IF('Hidden Analysiss'!D1092=1,IF(ABS('Raw Data'!E1091-'Raw Data'!D1091)&lt;4,'Raw Data'!BD1091,0), 0)</f>
        <v/>
      </c>
      <c r="AU1096">
        <f>IF(AND('Hidden Analysiss'!E1092=1, ABS('Raw Data'!E1091-'Raw Data'!D1091)&lt;2), 'Raw Data'!AX1091, 0)</f>
        <v/>
      </c>
      <c r="AV1096">
        <f>IF(AND('Hidden Analysiss'!E1092=1, ABS('Raw Data'!E1091-'Raw Data'!D1091)&lt;3), 'Raw Data'!BA1091, 0)</f>
        <v/>
      </c>
      <c r="AW1096">
        <f>IF(AND('Hidden Analysiss'!E1092=1, ABS('Raw Data'!E1091-'Raw Data'!D1091)&lt;3), 'Raw Data'!BD1091, 0)</f>
        <v/>
      </c>
    </row>
    <row r="1097">
      <c r="A1097" s="1">
        <f>'Raw Data'!A1092</f>
        <v/>
      </c>
      <c r="B1097">
        <f>IF('Raw Data'!E1092&gt;'Raw Data'!D1092, 'Raw Data'!J1092, 0)</f>
        <v/>
      </c>
      <c r="C1097">
        <f>IF('Raw Data'!D1092&gt;'Raw Data'!E1092, 'Raw Data'!I1092, 0)</f>
        <v/>
      </c>
      <c r="D1097">
        <f>SUM(G1097:H1097)</f>
        <v/>
      </c>
      <c r="E1097">
        <f>IF(AND('Raw Data'!J1092&lt;'Raw Data'!I1092,'Raw Data'!E1092&gt;'Raw Data'!D1092,'Raw Data'!E1092-'Raw Data'!D1092&gt;3),'Raw Data'!N1092,IF(AND('Raw Data'!I1092&lt;'Raw Data'!J1092,'Raw Data'!D1092&gt;'Raw Data'!E1092,'Raw Data'!D1092-'Raw Data'!E1092&gt;3),'Raw Data'!M1092,0))</f>
        <v/>
      </c>
      <c r="F1097">
        <f>IF(AND('Raw Data'!J1092&lt;'Raw Data'!I1092,'Raw Data'!E1092&gt;'Raw Data'!D1092,'Raw Data'!E1092-'Raw Data'!D1092&lt;4),'Raw Data'!L1092,IF(AND('Raw Data'!I1092&lt;'Raw Data'!J1092,'Raw Data'!D1092&gt;'Raw Data'!E1092,'Raw Data'!D1092-'Raw Data'!E1092&lt;4),'Raw Data'!K1092,0))</f>
        <v/>
      </c>
      <c r="G1097">
        <f>IF(AND('Raw Data'!J1092&lt;'Raw Data'!I1092, 'Raw Data'!E1092&gt;'Raw Data'!D1092), 'Raw Data'!J1092, 0)</f>
        <v/>
      </c>
      <c r="H1097">
        <f>IF(AND('Raw Data'!J1092&gt;'Raw Data'!I1092, 'Raw Data'!E1092&lt;'Raw Data'!D1092), 'Raw Data'!I1092, 0)</f>
        <v/>
      </c>
      <c r="I1097">
        <f>SUM(J1097:K1097)</f>
        <v/>
      </c>
      <c r="J1097">
        <f>IF(AND('Raw Data'!J1092&gt;'Raw Data'!I1092, 'Raw Data'!E1092&gt;'Raw Data'!D1092), 'Raw Data'!J1092, 0)</f>
        <v/>
      </c>
      <c r="K1097">
        <f>IF(AND('Raw Data'!I1092&gt;'Raw Data'!J1092, 'Raw Data'!D1092&gt;'Raw Data'!E1092), 'Raw Data'!I1092, 0)</f>
        <v/>
      </c>
      <c r="L1097">
        <f>IF('Raw Data'!E1092-'Raw Data'!D1092&gt;3, 'Raw Data'!N1092, 0)</f>
        <v/>
      </c>
      <c r="M1097">
        <f>IF('Raw Data'!D1092-'Raw Data'!E1092&gt;3, 'Raw Data'!M1092, 0)</f>
        <v/>
      </c>
      <c r="N1097">
        <f>IF(ISBLANK('Raw Data'!D1092),0,IF(AND('Raw Data'!E1092&gt;'Raw Data'!D1092,'Raw Data'!E1092-'Raw Data'!D1092&gt;0,'Raw Data'!E1092-'Raw Data'!D1092&lt;4),'Raw Data'!L1092, 0))</f>
        <v/>
      </c>
      <c r="O1097">
        <f>IF(ISBLANK('Raw Data'!D1092),0,IF(AND('Raw Data'!E1092&gt;'Raw Data'!D1092,'Raw Data'!E1092-'Raw Data'!D1092&gt;0,'Raw Data'!D1092-'Raw Data'!E1092&lt;4),'Raw Data'!K1092, 0))</f>
        <v/>
      </c>
      <c r="P1097">
        <f>IF('Raw Data'!E1092-'Raw Data'!D1092&gt;3, 'Raw Data'!N1092, IF('Raw Data'!D1092-'Raw Data'!E1092&gt;3, 'Raw Data'!M1092, 0))</f>
        <v/>
      </c>
      <c r="Q1097">
        <f>IF(ISBLANK('Raw Data'!E1092),0,IF(AND('Raw Data'!E1092-'Raw Data'!D1092&lt;4,'Raw Data'!E1092-'Raw Data'!D1092&gt;0),'Raw Data'!L1092,IF(AND('Raw Data'!D1092&gt;'Raw Data'!E1092,'Raw Data'!D1092-'Raw Data'!E1092&gt;0),'Raw Data'!K1092,0)))</f>
        <v/>
      </c>
      <c r="R1097">
        <f>IF(ISBLANK('Raw Data'!K1092),0,IFERROR(IF(MATCH(SMALL('Raw Data'!K1092:N1092,1),L1097:O1097,0),SMALL('Raw Data'!K1092:N1092,1)),0))</f>
        <v/>
      </c>
      <c r="S1097">
        <f>IF(ISBLANK('Raw Data'!K1092),0,IFERROR(IF(MATCH(SMALL('Raw Data'!K1092:N1092,2),L1097:O1097,0),SMALL('Raw Data'!K1092:N1092,2)),0))</f>
        <v/>
      </c>
      <c r="T1097">
        <f>IF(ISBLANK('Raw Data'!K1092),0,IFERROR(IF(MATCH(SMALL('Raw Data'!K1092:N1092,3),L1097:O1097,0),SMALL('Raw Data'!K1092:N1092,3)),0))</f>
        <v/>
      </c>
      <c r="U1097">
        <f>IF(ISBLANK('Raw Data'!K1092),0,IFERROR(IF(MATCH(SMALL('Raw Data'!K1092:N1092,4),L1097:O1097,0),SMALL('Raw Data'!K1092:N1092,4)),0))</f>
        <v/>
      </c>
      <c r="V1097">
        <f>IF(AND('Raw Data'!D1092&lt;3, 'Raw Data'!E1092&lt;3, 'Raw Data'!A1092&gt;0), 'Raw Data'!AF1092, 0)</f>
        <v/>
      </c>
      <c r="W1097">
        <f>IF(AND('Raw Data'!D1092&lt;4, 'Raw Data'!E1092&lt;4, 'Raw Data'!A1092&gt;0), 'Raw Data'!AI1092, 0)</f>
        <v/>
      </c>
      <c r="X1097">
        <f>IF(AND('Raw Data'!D1092&lt;5, 'Raw Data'!E1092&lt;5, 'Raw Data'!A1092&gt;0), 'Raw Data'!AL1092, 0)</f>
        <v/>
      </c>
      <c r="Y1097">
        <f>IF(AND('Raw Data'!D1092&lt;6, 'Raw Data'!E1092&lt;6, 'Raw Data'!A1092&gt;0), 'Raw Data'!AO1092, 0)</f>
        <v/>
      </c>
      <c r="Z1097">
        <f>IF(ISBLANK('Raw Data'!D1092), 0, IF('Raw Data'!D1092-'Raw Data'!E1092&gt;1, 'Raw Data'!AW1092, 0))</f>
        <v/>
      </c>
      <c r="AA1097">
        <f>IF(ISBLANK('Raw Data'!A1092), 0, IF(ABS('Raw Data'!D1092-'Raw Data'!E1092)&lt;2, 'Raw Data'!AX1092, 0))</f>
        <v/>
      </c>
      <c r="AB1097">
        <f>IF(ISBLANK('Raw Data'!D1092), 0, IF('Raw Data'!E1092-'Raw Data'!D1092&gt;1, 'Raw Data'!AY1092, 0))</f>
        <v/>
      </c>
      <c r="AC1097">
        <f>IF(ISBLANK('Raw Data'!D1092), 0, IF('Raw Data'!D1092-'Raw Data'!E1092&gt;2, 'Raw Data'!AZ1092, 0))</f>
        <v/>
      </c>
      <c r="AD1097">
        <f>IF(ISBLANK('Raw Data'!A1092), 0, IF(ABS('Raw Data'!D1092-'Raw Data'!E1092)&lt;3, 'Raw Data'!BA1092, 0))</f>
        <v/>
      </c>
      <c r="AE1097">
        <f>IF(ISBLANK('Raw Data'!D1092), 0, IF('Raw Data'!E1092-'Raw Data'!D1092&gt;2, 'Raw Data'!BB1092, 0))</f>
        <v/>
      </c>
      <c r="AF1097">
        <f>IF(ISBLANK('Raw Data'!D1092), 0, IF('Raw Data'!D1092-'Raw Data'!E1092&gt;3, 'Raw Data'!BC1092, 0))</f>
        <v/>
      </c>
      <c r="AG1097">
        <f>IF(ISBLANK('Raw Data'!A1092), 0, IF(ABS('Raw Data'!D1092-'Raw Data'!E1092)&lt;4, 'Raw Data'!BD1092, 0))</f>
        <v/>
      </c>
      <c r="AH1097">
        <f>IF(ISBLANK('Raw Data'!D1092), 0, IF('Raw Data'!E1092-'Raw Data'!D1092&gt;3, 'Raw Data'!BE1092, 0))</f>
        <v/>
      </c>
      <c r="AI1097">
        <f>IF(SUM('Raw Data'!D1092:E1092)&gt;'Raw Data'!F1092, 'Raw Data'!G1092, 0)</f>
        <v/>
      </c>
      <c r="AJ1097">
        <f>IF(ISBLANK('Raw Data'!D1092), 0, IF(SUM('Raw Data'!D1092:E1092)&lt;'Raw Data'!F1092, 'Raw Data'!H1092, 0))</f>
        <v/>
      </c>
      <c r="AK1097">
        <f>IF(ISBLANK('Raw Data'!A1092), 0, IF(AND('Raw Data'!D1092&lt;3, 'Raw Data'!E1092&lt;3, 'Raw Data'!F1092&lt;BB$2), 'Raw Data'!AF1092, 0))</f>
        <v/>
      </c>
      <c r="AL1097">
        <f>IF(ISBLANK('Raw Data'!A1092), 0, IF(AND('Raw Data'!D1092&lt;4, 'Raw Data'!E1092&lt;4, 'Raw Data'!F1092&lt;BB$2), 'Raw Data'!AI1092, 0))</f>
        <v/>
      </c>
      <c r="AM1097">
        <f>IF(ISBLANK('Raw Data'!A1092), 0, IF(AND('Raw Data'!D1092&lt;5, 'Raw Data'!E1092&lt;5, 'Raw Data'!F1092&lt;BB$2), 'Raw Data'!AL1092, 0))</f>
        <v/>
      </c>
      <c r="AN1097">
        <f>IF(ISBLANK('Raw Data'!A1092), 0, IF(AND('Raw Data'!D1092&lt;6, 'Raw Data'!E1092&lt;6, 'Raw Data'!F1092&lt;BB$2), 'Raw Data'!AO1092, 0))</f>
        <v/>
      </c>
      <c r="AO1097">
        <f>IF(ISBLANK('Raw Data'!A1092), 0, IF(AND('Raw Data'!I1092&lt;Analysis!$BC$2, 'Raw Data'!D1092-'Raw Data'!E1092&gt;1), 'Raw Data'!AW1092, IF(AND('Raw Data'!J1092&lt;Analysis!$BC$2, 'Raw Data'!E1092-'Raw Data'!D1092&gt;1), 'Raw Data'!AY1092, 0)))</f>
        <v/>
      </c>
      <c r="AP1097">
        <f>IF(ISBLANK('Raw Data'!A1092), 0, IF(AND('Raw Data'!I1092&lt;Analysis!$BC$2, 'Raw Data'!D1092-'Raw Data'!E1092&gt;2), 'Raw Data'!AZ1092, IF(AND('Raw Data'!J1092&lt;Analysis!$BC$2, 'Raw Data'!E1092-'Raw Data'!D1092&gt;2), 'Raw Data'!BB1092, 0)))</f>
        <v/>
      </c>
      <c r="AQ1097">
        <f>IF(ISBLANK('Raw Data'!A1092), 0, IF(AND('Raw Data'!I1092&lt;Analysis!$BC$2, 'Raw Data'!D1092-'Raw Data'!E1092&gt;3), 'Raw Data'!BC1092, IF(AND('Raw Data'!J1092&lt;Analysis!$BC$2, 'Raw Data'!E1092-'Raw Data'!D1092&gt;3), 'Raw Data'!BE1092, 0)))</f>
        <v/>
      </c>
      <c r="AR1097">
        <f>IF('Hidden Analysiss'!D1093=1,IF(ABS('Raw Data'!E1092-'Raw Data'!D1092)&lt;2,'Raw Data'!AX1092,0), 0)</f>
        <v/>
      </c>
      <c r="AS1097">
        <f>IF('Hidden Analysiss'!D1093=1,IF(ABS('Raw Data'!E1092-'Raw Data'!D1092)&lt;3,'Raw Data'!BA1092,0), 0)</f>
        <v/>
      </c>
      <c r="AT1097">
        <f>IF('Hidden Analysiss'!D1093=1,IF(ABS('Raw Data'!E1092-'Raw Data'!D1092)&lt;4,'Raw Data'!BD1092,0), 0)</f>
        <v/>
      </c>
      <c r="AU1097">
        <f>IF(AND('Hidden Analysiss'!E1093=1, ABS('Raw Data'!E1092-'Raw Data'!D1092)&lt;2), 'Raw Data'!AX1092, 0)</f>
        <v/>
      </c>
      <c r="AV1097">
        <f>IF(AND('Hidden Analysiss'!E1093=1, ABS('Raw Data'!E1092-'Raw Data'!D1092)&lt;3), 'Raw Data'!BA1092, 0)</f>
        <v/>
      </c>
      <c r="AW1097">
        <f>IF(AND('Hidden Analysiss'!E1093=1, ABS('Raw Data'!E1092-'Raw Data'!D1092)&lt;3), 'Raw Data'!BD1092, 0)</f>
        <v/>
      </c>
    </row>
    <row r="1098">
      <c r="A1098" s="1">
        <f>'Raw Data'!A1093</f>
        <v/>
      </c>
      <c r="B1098">
        <f>IF('Raw Data'!E1093&gt;'Raw Data'!D1093, 'Raw Data'!J1093, 0)</f>
        <v/>
      </c>
      <c r="C1098">
        <f>IF('Raw Data'!D1093&gt;'Raw Data'!E1093, 'Raw Data'!I1093, 0)</f>
        <v/>
      </c>
      <c r="D1098">
        <f>SUM(G1098:H1098)</f>
        <v/>
      </c>
      <c r="E1098">
        <f>IF(AND('Raw Data'!J1093&lt;'Raw Data'!I1093,'Raw Data'!E1093&gt;'Raw Data'!D1093,'Raw Data'!E1093-'Raw Data'!D1093&gt;3),'Raw Data'!N1093,IF(AND('Raw Data'!I1093&lt;'Raw Data'!J1093,'Raw Data'!D1093&gt;'Raw Data'!E1093,'Raw Data'!D1093-'Raw Data'!E1093&gt;3),'Raw Data'!M1093,0))</f>
        <v/>
      </c>
      <c r="F1098">
        <f>IF(AND('Raw Data'!J1093&lt;'Raw Data'!I1093,'Raw Data'!E1093&gt;'Raw Data'!D1093,'Raw Data'!E1093-'Raw Data'!D1093&lt;4),'Raw Data'!L1093,IF(AND('Raw Data'!I1093&lt;'Raw Data'!J1093,'Raw Data'!D1093&gt;'Raw Data'!E1093,'Raw Data'!D1093-'Raw Data'!E1093&lt;4),'Raw Data'!K1093,0))</f>
        <v/>
      </c>
      <c r="G1098">
        <f>IF(AND('Raw Data'!J1093&lt;'Raw Data'!I1093, 'Raw Data'!E1093&gt;'Raw Data'!D1093), 'Raw Data'!J1093, 0)</f>
        <v/>
      </c>
      <c r="H1098">
        <f>IF(AND('Raw Data'!J1093&gt;'Raw Data'!I1093, 'Raw Data'!E1093&lt;'Raw Data'!D1093), 'Raw Data'!I1093, 0)</f>
        <v/>
      </c>
      <c r="I1098">
        <f>SUM(J1098:K1098)</f>
        <v/>
      </c>
      <c r="J1098">
        <f>IF(AND('Raw Data'!J1093&gt;'Raw Data'!I1093, 'Raw Data'!E1093&gt;'Raw Data'!D1093), 'Raw Data'!J1093, 0)</f>
        <v/>
      </c>
      <c r="K1098">
        <f>IF(AND('Raw Data'!I1093&gt;'Raw Data'!J1093, 'Raw Data'!D1093&gt;'Raw Data'!E1093), 'Raw Data'!I1093, 0)</f>
        <v/>
      </c>
      <c r="L1098">
        <f>IF('Raw Data'!E1093-'Raw Data'!D1093&gt;3, 'Raw Data'!N1093, 0)</f>
        <v/>
      </c>
      <c r="M1098">
        <f>IF('Raw Data'!D1093-'Raw Data'!E1093&gt;3, 'Raw Data'!M1093, 0)</f>
        <v/>
      </c>
      <c r="N1098">
        <f>IF(ISBLANK('Raw Data'!D1093),0,IF(AND('Raw Data'!E1093&gt;'Raw Data'!D1093,'Raw Data'!E1093-'Raw Data'!D1093&gt;0,'Raw Data'!E1093-'Raw Data'!D1093&lt;4),'Raw Data'!L1093, 0))</f>
        <v/>
      </c>
      <c r="O1098">
        <f>IF(ISBLANK('Raw Data'!D1093),0,IF(AND('Raw Data'!E1093&gt;'Raw Data'!D1093,'Raw Data'!E1093-'Raw Data'!D1093&gt;0,'Raw Data'!D1093-'Raw Data'!E1093&lt;4),'Raw Data'!K1093, 0))</f>
        <v/>
      </c>
      <c r="P1098">
        <f>IF('Raw Data'!E1093-'Raw Data'!D1093&gt;3, 'Raw Data'!N1093, IF('Raw Data'!D1093-'Raw Data'!E1093&gt;3, 'Raw Data'!M1093, 0))</f>
        <v/>
      </c>
      <c r="Q1098">
        <f>IF(ISBLANK('Raw Data'!E1093),0,IF(AND('Raw Data'!E1093-'Raw Data'!D1093&lt;4,'Raw Data'!E1093-'Raw Data'!D1093&gt;0),'Raw Data'!L1093,IF(AND('Raw Data'!D1093&gt;'Raw Data'!E1093,'Raw Data'!D1093-'Raw Data'!E1093&gt;0),'Raw Data'!K1093,0)))</f>
        <v/>
      </c>
      <c r="R1098">
        <f>IF(ISBLANK('Raw Data'!K1093),0,IFERROR(IF(MATCH(SMALL('Raw Data'!K1093:N1093,1),L1098:O1098,0),SMALL('Raw Data'!K1093:N1093,1)),0))</f>
        <v/>
      </c>
      <c r="S1098">
        <f>IF(ISBLANK('Raw Data'!K1093),0,IFERROR(IF(MATCH(SMALL('Raw Data'!K1093:N1093,2),L1098:O1098,0),SMALL('Raw Data'!K1093:N1093,2)),0))</f>
        <v/>
      </c>
      <c r="T1098">
        <f>IF(ISBLANK('Raw Data'!K1093),0,IFERROR(IF(MATCH(SMALL('Raw Data'!K1093:N1093,3),L1098:O1098,0),SMALL('Raw Data'!K1093:N1093,3)),0))</f>
        <v/>
      </c>
      <c r="U1098">
        <f>IF(ISBLANK('Raw Data'!K1093),0,IFERROR(IF(MATCH(SMALL('Raw Data'!K1093:N1093,4),L1098:O1098,0),SMALL('Raw Data'!K1093:N1093,4)),0))</f>
        <v/>
      </c>
      <c r="V1098">
        <f>IF(AND('Raw Data'!D1093&lt;3, 'Raw Data'!E1093&lt;3, 'Raw Data'!A1093&gt;0), 'Raw Data'!AF1093, 0)</f>
        <v/>
      </c>
      <c r="W1098">
        <f>IF(AND('Raw Data'!D1093&lt;4, 'Raw Data'!E1093&lt;4, 'Raw Data'!A1093&gt;0), 'Raw Data'!AI1093, 0)</f>
        <v/>
      </c>
      <c r="X1098">
        <f>IF(AND('Raw Data'!D1093&lt;5, 'Raw Data'!E1093&lt;5, 'Raw Data'!A1093&gt;0), 'Raw Data'!AL1093, 0)</f>
        <v/>
      </c>
      <c r="Y1098">
        <f>IF(AND('Raw Data'!D1093&lt;6, 'Raw Data'!E1093&lt;6, 'Raw Data'!A1093&gt;0), 'Raw Data'!AO1093, 0)</f>
        <v/>
      </c>
      <c r="Z1098">
        <f>IF(ISBLANK('Raw Data'!D1093), 0, IF('Raw Data'!D1093-'Raw Data'!E1093&gt;1, 'Raw Data'!AW1093, 0))</f>
        <v/>
      </c>
      <c r="AA1098">
        <f>IF(ISBLANK('Raw Data'!A1093), 0, IF(ABS('Raw Data'!D1093-'Raw Data'!E1093)&lt;2, 'Raw Data'!AX1093, 0))</f>
        <v/>
      </c>
      <c r="AB1098">
        <f>IF(ISBLANK('Raw Data'!D1093), 0, IF('Raw Data'!E1093-'Raw Data'!D1093&gt;1, 'Raw Data'!AY1093, 0))</f>
        <v/>
      </c>
      <c r="AC1098">
        <f>IF(ISBLANK('Raw Data'!D1093), 0, IF('Raw Data'!D1093-'Raw Data'!E1093&gt;2, 'Raw Data'!AZ1093, 0))</f>
        <v/>
      </c>
      <c r="AD1098">
        <f>IF(ISBLANK('Raw Data'!A1093), 0, IF(ABS('Raw Data'!D1093-'Raw Data'!E1093)&lt;3, 'Raw Data'!BA1093, 0))</f>
        <v/>
      </c>
      <c r="AE1098">
        <f>IF(ISBLANK('Raw Data'!D1093), 0, IF('Raw Data'!E1093-'Raw Data'!D1093&gt;2, 'Raw Data'!BB1093, 0))</f>
        <v/>
      </c>
      <c r="AF1098">
        <f>IF(ISBLANK('Raw Data'!D1093), 0, IF('Raw Data'!D1093-'Raw Data'!E1093&gt;3, 'Raw Data'!BC1093, 0))</f>
        <v/>
      </c>
      <c r="AG1098">
        <f>IF(ISBLANK('Raw Data'!A1093), 0, IF(ABS('Raw Data'!D1093-'Raw Data'!E1093)&lt;4, 'Raw Data'!BD1093, 0))</f>
        <v/>
      </c>
      <c r="AH1098">
        <f>IF(ISBLANK('Raw Data'!D1093), 0, IF('Raw Data'!E1093-'Raw Data'!D1093&gt;3, 'Raw Data'!BE1093, 0))</f>
        <v/>
      </c>
      <c r="AI1098">
        <f>IF(SUM('Raw Data'!D1093:E1093)&gt;'Raw Data'!F1093, 'Raw Data'!G1093, 0)</f>
        <v/>
      </c>
      <c r="AJ1098">
        <f>IF(ISBLANK('Raw Data'!D1093), 0, IF(SUM('Raw Data'!D1093:E1093)&lt;'Raw Data'!F1093, 'Raw Data'!H1093, 0))</f>
        <v/>
      </c>
      <c r="AK1098">
        <f>IF(ISBLANK('Raw Data'!A1093), 0, IF(AND('Raw Data'!D1093&lt;3, 'Raw Data'!E1093&lt;3, 'Raw Data'!F1093&lt;BB$2), 'Raw Data'!AF1093, 0))</f>
        <v/>
      </c>
      <c r="AL1098">
        <f>IF(ISBLANK('Raw Data'!A1093), 0, IF(AND('Raw Data'!D1093&lt;4, 'Raw Data'!E1093&lt;4, 'Raw Data'!F1093&lt;BB$2), 'Raw Data'!AI1093, 0))</f>
        <v/>
      </c>
      <c r="AM1098">
        <f>IF(ISBLANK('Raw Data'!A1093), 0, IF(AND('Raw Data'!D1093&lt;5, 'Raw Data'!E1093&lt;5, 'Raw Data'!F1093&lt;BB$2), 'Raw Data'!AL1093, 0))</f>
        <v/>
      </c>
      <c r="AN1098">
        <f>IF(ISBLANK('Raw Data'!A1093), 0, IF(AND('Raw Data'!D1093&lt;6, 'Raw Data'!E1093&lt;6, 'Raw Data'!F1093&lt;BB$2), 'Raw Data'!AO1093, 0))</f>
        <v/>
      </c>
      <c r="AO1098">
        <f>IF(ISBLANK('Raw Data'!A1093), 0, IF(AND('Raw Data'!I1093&lt;Analysis!$BC$2, 'Raw Data'!D1093-'Raw Data'!E1093&gt;1), 'Raw Data'!AW1093, IF(AND('Raw Data'!J1093&lt;Analysis!$BC$2, 'Raw Data'!E1093-'Raw Data'!D1093&gt;1), 'Raw Data'!AY1093, 0)))</f>
        <v/>
      </c>
      <c r="AP1098">
        <f>IF(ISBLANK('Raw Data'!A1093), 0, IF(AND('Raw Data'!I1093&lt;Analysis!$BC$2, 'Raw Data'!D1093-'Raw Data'!E1093&gt;2), 'Raw Data'!AZ1093, IF(AND('Raw Data'!J1093&lt;Analysis!$BC$2, 'Raw Data'!E1093-'Raw Data'!D1093&gt;2), 'Raw Data'!BB1093, 0)))</f>
        <v/>
      </c>
      <c r="AQ1098">
        <f>IF(ISBLANK('Raw Data'!A1093), 0, IF(AND('Raw Data'!I1093&lt;Analysis!$BC$2, 'Raw Data'!D1093-'Raw Data'!E1093&gt;3), 'Raw Data'!BC1093, IF(AND('Raw Data'!J1093&lt;Analysis!$BC$2, 'Raw Data'!E1093-'Raw Data'!D1093&gt;3), 'Raw Data'!BE1093, 0)))</f>
        <v/>
      </c>
      <c r="AR1098">
        <f>IF('Hidden Analysiss'!D1094=1,IF(ABS('Raw Data'!E1093-'Raw Data'!D1093)&lt;2,'Raw Data'!AX1093,0), 0)</f>
        <v/>
      </c>
      <c r="AS1098">
        <f>IF('Hidden Analysiss'!D1094=1,IF(ABS('Raw Data'!E1093-'Raw Data'!D1093)&lt;3,'Raw Data'!BA1093,0), 0)</f>
        <v/>
      </c>
      <c r="AT1098">
        <f>IF('Hidden Analysiss'!D1094=1,IF(ABS('Raw Data'!E1093-'Raw Data'!D1093)&lt;4,'Raw Data'!BD1093,0), 0)</f>
        <v/>
      </c>
      <c r="AU1098">
        <f>IF(AND('Hidden Analysiss'!E1094=1, ABS('Raw Data'!E1093-'Raw Data'!D1093)&lt;2), 'Raw Data'!AX1093, 0)</f>
        <v/>
      </c>
      <c r="AV1098">
        <f>IF(AND('Hidden Analysiss'!E1094=1, ABS('Raw Data'!E1093-'Raw Data'!D1093)&lt;3), 'Raw Data'!BA1093, 0)</f>
        <v/>
      </c>
      <c r="AW1098">
        <f>IF(AND('Hidden Analysiss'!E1094=1, ABS('Raw Data'!E1093-'Raw Data'!D1093)&lt;3), 'Raw Data'!BD1093, 0)</f>
        <v/>
      </c>
    </row>
    <row r="1099">
      <c r="A1099" s="1">
        <f>'Raw Data'!A1094</f>
        <v/>
      </c>
      <c r="B1099">
        <f>IF('Raw Data'!E1094&gt;'Raw Data'!D1094, 'Raw Data'!J1094, 0)</f>
        <v/>
      </c>
      <c r="C1099">
        <f>IF('Raw Data'!D1094&gt;'Raw Data'!E1094, 'Raw Data'!I1094, 0)</f>
        <v/>
      </c>
      <c r="D1099">
        <f>SUM(G1099:H1099)</f>
        <v/>
      </c>
      <c r="E1099">
        <f>IF(AND('Raw Data'!J1094&lt;'Raw Data'!I1094,'Raw Data'!E1094&gt;'Raw Data'!D1094,'Raw Data'!E1094-'Raw Data'!D1094&gt;3),'Raw Data'!N1094,IF(AND('Raw Data'!I1094&lt;'Raw Data'!J1094,'Raw Data'!D1094&gt;'Raw Data'!E1094,'Raw Data'!D1094-'Raw Data'!E1094&gt;3),'Raw Data'!M1094,0))</f>
        <v/>
      </c>
      <c r="F1099">
        <f>IF(AND('Raw Data'!J1094&lt;'Raw Data'!I1094,'Raw Data'!E1094&gt;'Raw Data'!D1094,'Raw Data'!E1094-'Raw Data'!D1094&lt;4),'Raw Data'!L1094,IF(AND('Raw Data'!I1094&lt;'Raw Data'!J1094,'Raw Data'!D1094&gt;'Raw Data'!E1094,'Raw Data'!D1094-'Raw Data'!E1094&lt;4),'Raw Data'!K1094,0))</f>
        <v/>
      </c>
      <c r="G1099">
        <f>IF(AND('Raw Data'!J1094&lt;'Raw Data'!I1094, 'Raw Data'!E1094&gt;'Raw Data'!D1094), 'Raw Data'!J1094, 0)</f>
        <v/>
      </c>
      <c r="H1099">
        <f>IF(AND('Raw Data'!J1094&gt;'Raw Data'!I1094, 'Raw Data'!E1094&lt;'Raw Data'!D1094), 'Raw Data'!I1094, 0)</f>
        <v/>
      </c>
      <c r="I1099">
        <f>SUM(J1099:K1099)</f>
        <v/>
      </c>
      <c r="J1099">
        <f>IF(AND('Raw Data'!J1094&gt;'Raw Data'!I1094, 'Raw Data'!E1094&gt;'Raw Data'!D1094), 'Raw Data'!J1094, 0)</f>
        <v/>
      </c>
      <c r="K1099">
        <f>IF(AND('Raw Data'!I1094&gt;'Raw Data'!J1094, 'Raw Data'!D1094&gt;'Raw Data'!E1094), 'Raw Data'!I1094, 0)</f>
        <v/>
      </c>
      <c r="L1099">
        <f>IF('Raw Data'!E1094-'Raw Data'!D1094&gt;3, 'Raw Data'!N1094, 0)</f>
        <v/>
      </c>
      <c r="M1099">
        <f>IF('Raw Data'!D1094-'Raw Data'!E1094&gt;3, 'Raw Data'!M1094, 0)</f>
        <v/>
      </c>
      <c r="N1099">
        <f>IF(ISBLANK('Raw Data'!D1094),0,IF(AND('Raw Data'!E1094&gt;'Raw Data'!D1094,'Raw Data'!E1094-'Raw Data'!D1094&gt;0,'Raw Data'!E1094-'Raw Data'!D1094&lt;4),'Raw Data'!L1094, 0))</f>
        <v/>
      </c>
      <c r="O1099">
        <f>IF(ISBLANK('Raw Data'!D1094),0,IF(AND('Raw Data'!E1094&gt;'Raw Data'!D1094,'Raw Data'!E1094-'Raw Data'!D1094&gt;0,'Raw Data'!D1094-'Raw Data'!E1094&lt;4),'Raw Data'!K1094, 0))</f>
        <v/>
      </c>
      <c r="P1099">
        <f>IF('Raw Data'!E1094-'Raw Data'!D1094&gt;3, 'Raw Data'!N1094, IF('Raw Data'!D1094-'Raw Data'!E1094&gt;3, 'Raw Data'!M1094, 0))</f>
        <v/>
      </c>
      <c r="Q1099">
        <f>IF(ISBLANK('Raw Data'!E1094),0,IF(AND('Raw Data'!E1094-'Raw Data'!D1094&lt;4,'Raw Data'!E1094-'Raw Data'!D1094&gt;0),'Raw Data'!L1094,IF(AND('Raw Data'!D1094&gt;'Raw Data'!E1094,'Raw Data'!D1094-'Raw Data'!E1094&gt;0),'Raw Data'!K1094,0)))</f>
        <v/>
      </c>
      <c r="R1099">
        <f>IF(ISBLANK('Raw Data'!K1094),0,IFERROR(IF(MATCH(SMALL('Raw Data'!K1094:N1094,1),L1099:O1099,0),SMALL('Raw Data'!K1094:N1094,1)),0))</f>
        <v/>
      </c>
      <c r="S1099">
        <f>IF(ISBLANK('Raw Data'!K1094),0,IFERROR(IF(MATCH(SMALL('Raw Data'!K1094:N1094,2),L1099:O1099,0),SMALL('Raw Data'!K1094:N1094,2)),0))</f>
        <v/>
      </c>
      <c r="T1099">
        <f>IF(ISBLANK('Raw Data'!K1094),0,IFERROR(IF(MATCH(SMALL('Raw Data'!K1094:N1094,3),L1099:O1099,0),SMALL('Raw Data'!K1094:N1094,3)),0))</f>
        <v/>
      </c>
      <c r="U1099">
        <f>IF(ISBLANK('Raw Data'!K1094),0,IFERROR(IF(MATCH(SMALL('Raw Data'!K1094:N1094,4),L1099:O1099,0),SMALL('Raw Data'!K1094:N1094,4)),0))</f>
        <v/>
      </c>
      <c r="V1099">
        <f>IF(AND('Raw Data'!D1094&lt;3, 'Raw Data'!E1094&lt;3, 'Raw Data'!A1094&gt;0), 'Raw Data'!AF1094, 0)</f>
        <v/>
      </c>
      <c r="W1099">
        <f>IF(AND('Raw Data'!D1094&lt;4, 'Raw Data'!E1094&lt;4, 'Raw Data'!A1094&gt;0), 'Raw Data'!AI1094, 0)</f>
        <v/>
      </c>
      <c r="X1099">
        <f>IF(AND('Raw Data'!D1094&lt;5, 'Raw Data'!E1094&lt;5, 'Raw Data'!A1094&gt;0), 'Raw Data'!AL1094, 0)</f>
        <v/>
      </c>
      <c r="Y1099">
        <f>IF(AND('Raw Data'!D1094&lt;6, 'Raw Data'!E1094&lt;6, 'Raw Data'!A1094&gt;0), 'Raw Data'!AO1094, 0)</f>
        <v/>
      </c>
      <c r="Z1099">
        <f>IF(ISBLANK('Raw Data'!D1094), 0, IF('Raw Data'!D1094-'Raw Data'!E1094&gt;1, 'Raw Data'!AW1094, 0))</f>
        <v/>
      </c>
      <c r="AA1099">
        <f>IF(ISBLANK('Raw Data'!A1094), 0, IF(ABS('Raw Data'!D1094-'Raw Data'!E1094)&lt;2, 'Raw Data'!AX1094, 0))</f>
        <v/>
      </c>
      <c r="AB1099">
        <f>IF(ISBLANK('Raw Data'!D1094), 0, IF('Raw Data'!E1094-'Raw Data'!D1094&gt;1, 'Raw Data'!AY1094, 0))</f>
        <v/>
      </c>
      <c r="AC1099">
        <f>IF(ISBLANK('Raw Data'!D1094), 0, IF('Raw Data'!D1094-'Raw Data'!E1094&gt;2, 'Raw Data'!AZ1094, 0))</f>
        <v/>
      </c>
      <c r="AD1099">
        <f>IF(ISBLANK('Raw Data'!A1094), 0, IF(ABS('Raw Data'!D1094-'Raw Data'!E1094)&lt;3, 'Raw Data'!BA1094, 0))</f>
        <v/>
      </c>
      <c r="AE1099">
        <f>IF(ISBLANK('Raw Data'!D1094), 0, IF('Raw Data'!E1094-'Raw Data'!D1094&gt;2, 'Raw Data'!BB1094, 0))</f>
        <v/>
      </c>
      <c r="AF1099">
        <f>IF(ISBLANK('Raw Data'!D1094), 0, IF('Raw Data'!D1094-'Raw Data'!E1094&gt;3, 'Raw Data'!BC1094, 0))</f>
        <v/>
      </c>
      <c r="AG1099">
        <f>IF(ISBLANK('Raw Data'!A1094), 0, IF(ABS('Raw Data'!D1094-'Raw Data'!E1094)&lt;4, 'Raw Data'!BD1094, 0))</f>
        <v/>
      </c>
      <c r="AH1099">
        <f>IF(ISBLANK('Raw Data'!D1094), 0, IF('Raw Data'!E1094-'Raw Data'!D1094&gt;3, 'Raw Data'!BE1094, 0))</f>
        <v/>
      </c>
      <c r="AI1099">
        <f>IF(SUM('Raw Data'!D1094:E1094)&gt;'Raw Data'!F1094, 'Raw Data'!G1094, 0)</f>
        <v/>
      </c>
      <c r="AJ1099">
        <f>IF(ISBLANK('Raw Data'!D1094), 0, IF(SUM('Raw Data'!D1094:E1094)&lt;'Raw Data'!F1094, 'Raw Data'!H1094, 0))</f>
        <v/>
      </c>
      <c r="AK1099">
        <f>IF(ISBLANK('Raw Data'!A1094), 0, IF(AND('Raw Data'!D1094&lt;3, 'Raw Data'!E1094&lt;3, 'Raw Data'!F1094&lt;BB$2), 'Raw Data'!AF1094, 0))</f>
        <v/>
      </c>
      <c r="AL1099">
        <f>IF(ISBLANK('Raw Data'!A1094), 0, IF(AND('Raw Data'!D1094&lt;4, 'Raw Data'!E1094&lt;4, 'Raw Data'!F1094&lt;BB$2), 'Raw Data'!AI1094, 0))</f>
        <v/>
      </c>
      <c r="AM1099">
        <f>IF(ISBLANK('Raw Data'!A1094), 0, IF(AND('Raw Data'!D1094&lt;5, 'Raw Data'!E1094&lt;5, 'Raw Data'!F1094&lt;BB$2), 'Raw Data'!AL1094, 0))</f>
        <v/>
      </c>
      <c r="AN1099">
        <f>IF(ISBLANK('Raw Data'!A1094), 0, IF(AND('Raw Data'!D1094&lt;6, 'Raw Data'!E1094&lt;6, 'Raw Data'!F1094&lt;BB$2), 'Raw Data'!AO1094, 0))</f>
        <v/>
      </c>
      <c r="AO1099">
        <f>IF(ISBLANK('Raw Data'!A1094), 0, IF(AND('Raw Data'!I1094&lt;Analysis!$BC$2, 'Raw Data'!D1094-'Raw Data'!E1094&gt;1), 'Raw Data'!AW1094, IF(AND('Raw Data'!J1094&lt;Analysis!$BC$2, 'Raw Data'!E1094-'Raw Data'!D1094&gt;1), 'Raw Data'!AY1094, 0)))</f>
        <v/>
      </c>
      <c r="AP1099">
        <f>IF(ISBLANK('Raw Data'!A1094), 0, IF(AND('Raw Data'!I1094&lt;Analysis!$BC$2, 'Raw Data'!D1094-'Raw Data'!E1094&gt;2), 'Raw Data'!AZ1094, IF(AND('Raw Data'!J1094&lt;Analysis!$BC$2, 'Raw Data'!E1094-'Raw Data'!D1094&gt;2), 'Raw Data'!BB1094, 0)))</f>
        <v/>
      </c>
      <c r="AQ1099">
        <f>IF(ISBLANK('Raw Data'!A1094), 0, IF(AND('Raw Data'!I1094&lt;Analysis!$BC$2, 'Raw Data'!D1094-'Raw Data'!E1094&gt;3), 'Raw Data'!BC1094, IF(AND('Raw Data'!J1094&lt;Analysis!$BC$2, 'Raw Data'!E1094-'Raw Data'!D1094&gt;3), 'Raw Data'!BE1094, 0)))</f>
        <v/>
      </c>
      <c r="AR1099">
        <f>IF('Hidden Analysiss'!D1095=1,IF(ABS('Raw Data'!E1094-'Raw Data'!D1094)&lt;2,'Raw Data'!AX1094,0), 0)</f>
        <v/>
      </c>
      <c r="AS1099">
        <f>IF('Hidden Analysiss'!D1095=1,IF(ABS('Raw Data'!E1094-'Raw Data'!D1094)&lt;3,'Raw Data'!BA1094,0), 0)</f>
        <v/>
      </c>
      <c r="AT1099">
        <f>IF('Hidden Analysiss'!D1095=1,IF(ABS('Raw Data'!E1094-'Raw Data'!D1094)&lt;4,'Raw Data'!BD1094,0), 0)</f>
        <v/>
      </c>
      <c r="AU1099">
        <f>IF(AND('Hidden Analysiss'!E1095=1, ABS('Raw Data'!E1094-'Raw Data'!D1094)&lt;2), 'Raw Data'!AX1094, 0)</f>
        <v/>
      </c>
      <c r="AV1099">
        <f>IF(AND('Hidden Analysiss'!E1095=1, ABS('Raw Data'!E1094-'Raw Data'!D1094)&lt;3), 'Raw Data'!BA1094, 0)</f>
        <v/>
      </c>
      <c r="AW1099">
        <f>IF(AND('Hidden Analysiss'!E1095=1, ABS('Raw Data'!E1094-'Raw Data'!D1094)&lt;3), 'Raw Data'!BD1094, 0)</f>
        <v/>
      </c>
    </row>
    <row r="1100">
      <c r="A1100" s="1">
        <f>'Raw Data'!A1095</f>
        <v/>
      </c>
      <c r="B1100">
        <f>IF('Raw Data'!E1095&gt;'Raw Data'!D1095, 'Raw Data'!J1095, 0)</f>
        <v/>
      </c>
      <c r="C1100">
        <f>IF('Raw Data'!D1095&gt;'Raw Data'!E1095, 'Raw Data'!I1095, 0)</f>
        <v/>
      </c>
      <c r="D1100">
        <f>SUM(G1100:H1100)</f>
        <v/>
      </c>
      <c r="E1100">
        <f>IF(AND('Raw Data'!J1095&lt;'Raw Data'!I1095,'Raw Data'!E1095&gt;'Raw Data'!D1095,'Raw Data'!E1095-'Raw Data'!D1095&gt;3),'Raw Data'!N1095,IF(AND('Raw Data'!I1095&lt;'Raw Data'!J1095,'Raw Data'!D1095&gt;'Raw Data'!E1095,'Raw Data'!D1095-'Raw Data'!E1095&gt;3),'Raw Data'!M1095,0))</f>
        <v/>
      </c>
      <c r="F1100">
        <f>IF(AND('Raw Data'!J1095&lt;'Raw Data'!I1095,'Raw Data'!E1095&gt;'Raw Data'!D1095,'Raw Data'!E1095-'Raw Data'!D1095&lt;4),'Raw Data'!L1095,IF(AND('Raw Data'!I1095&lt;'Raw Data'!J1095,'Raw Data'!D1095&gt;'Raw Data'!E1095,'Raw Data'!D1095-'Raw Data'!E1095&lt;4),'Raw Data'!K1095,0))</f>
        <v/>
      </c>
      <c r="G1100">
        <f>IF(AND('Raw Data'!J1095&lt;'Raw Data'!I1095, 'Raw Data'!E1095&gt;'Raw Data'!D1095), 'Raw Data'!J1095, 0)</f>
        <v/>
      </c>
      <c r="H1100">
        <f>IF(AND('Raw Data'!J1095&gt;'Raw Data'!I1095, 'Raw Data'!E1095&lt;'Raw Data'!D1095), 'Raw Data'!I1095, 0)</f>
        <v/>
      </c>
      <c r="I1100">
        <f>SUM(J1100:K1100)</f>
        <v/>
      </c>
      <c r="J1100">
        <f>IF(AND('Raw Data'!J1095&gt;'Raw Data'!I1095, 'Raw Data'!E1095&gt;'Raw Data'!D1095), 'Raw Data'!J1095, 0)</f>
        <v/>
      </c>
      <c r="K1100">
        <f>IF(AND('Raw Data'!I1095&gt;'Raw Data'!J1095, 'Raw Data'!D1095&gt;'Raw Data'!E1095), 'Raw Data'!I1095, 0)</f>
        <v/>
      </c>
      <c r="L1100">
        <f>IF('Raw Data'!E1095-'Raw Data'!D1095&gt;3, 'Raw Data'!N1095, 0)</f>
        <v/>
      </c>
      <c r="M1100">
        <f>IF('Raw Data'!D1095-'Raw Data'!E1095&gt;3, 'Raw Data'!M1095, 0)</f>
        <v/>
      </c>
      <c r="N1100">
        <f>IF(ISBLANK('Raw Data'!D1095),0,IF(AND('Raw Data'!E1095&gt;'Raw Data'!D1095,'Raw Data'!E1095-'Raw Data'!D1095&gt;0,'Raw Data'!E1095-'Raw Data'!D1095&lt;4),'Raw Data'!L1095, 0))</f>
        <v/>
      </c>
      <c r="O1100">
        <f>IF(ISBLANK('Raw Data'!D1095),0,IF(AND('Raw Data'!E1095&gt;'Raw Data'!D1095,'Raw Data'!E1095-'Raw Data'!D1095&gt;0,'Raw Data'!D1095-'Raw Data'!E1095&lt;4),'Raw Data'!K1095, 0))</f>
        <v/>
      </c>
      <c r="P1100">
        <f>IF('Raw Data'!E1095-'Raw Data'!D1095&gt;3, 'Raw Data'!N1095, IF('Raw Data'!D1095-'Raw Data'!E1095&gt;3, 'Raw Data'!M1095, 0))</f>
        <v/>
      </c>
      <c r="Q1100">
        <f>IF(ISBLANK('Raw Data'!E1095),0,IF(AND('Raw Data'!E1095-'Raw Data'!D1095&lt;4,'Raw Data'!E1095-'Raw Data'!D1095&gt;0),'Raw Data'!L1095,IF(AND('Raw Data'!D1095&gt;'Raw Data'!E1095,'Raw Data'!D1095-'Raw Data'!E1095&gt;0),'Raw Data'!K1095,0)))</f>
        <v/>
      </c>
      <c r="R1100">
        <f>IF(ISBLANK('Raw Data'!K1095),0,IFERROR(IF(MATCH(SMALL('Raw Data'!K1095:N1095,1),L1100:O1100,0),SMALL('Raw Data'!K1095:N1095,1)),0))</f>
        <v/>
      </c>
      <c r="S1100">
        <f>IF(ISBLANK('Raw Data'!K1095),0,IFERROR(IF(MATCH(SMALL('Raw Data'!K1095:N1095,2),L1100:O1100,0),SMALL('Raw Data'!K1095:N1095,2)),0))</f>
        <v/>
      </c>
      <c r="T1100">
        <f>IF(ISBLANK('Raw Data'!K1095),0,IFERROR(IF(MATCH(SMALL('Raw Data'!K1095:N1095,3),L1100:O1100,0),SMALL('Raw Data'!K1095:N1095,3)),0))</f>
        <v/>
      </c>
      <c r="U1100">
        <f>IF(ISBLANK('Raw Data'!K1095),0,IFERROR(IF(MATCH(SMALL('Raw Data'!K1095:N1095,4),L1100:O1100,0),SMALL('Raw Data'!K1095:N1095,4)),0))</f>
        <v/>
      </c>
      <c r="V1100">
        <f>IF(AND('Raw Data'!D1095&lt;3, 'Raw Data'!E1095&lt;3, 'Raw Data'!A1095&gt;0), 'Raw Data'!AF1095, 0)</f>
        <v/>
      </c>
      <c r="W1100">
        <f>IF(AND('Raw Data'!D1095&lt;4, 'Raw Data'!E1095&lt;4, 'Raw Data'!A1095&gt;0), 'Raw Data'!AI1095, 0)</f>
        <v/>
      </c>
      <c r="X1100">
        <f>IF(AND('Raw Data'!D1095&lt;5, 'Raw Data'!E1095&lt;5, 'Raw Data'!A1095&gt;0), 'Raw Data'!AL1095, 0)</f>
        <v/>
      </c>
      <c r="Y1100">
        <f>IF(AND('Raw Data'!D1095&lt;6, 'Raw Data'!E1095&lt;6, 'Raw Data'!A1095&gt;0), 'Raw Data'!AO1095, 0)</f>
        <v/>
      </c>
      <c r="Z1100">
        <f>IF(ISBLANK('Raw Data'!D1095), 0, IF('Raw Data'!D1095-'Raw Data'!E1095&gt;1, 'Raw Data'!AW1095, 0))</f>
        <v/>
      </c>
      <c r="AA1100">
        <f>IF(ISBLANK('Raw Data'!A1095), 0, IF(ABS('Raw Data'!D1095-'Raw Data'!E1095)&lt;2, 'Raw Data'!AX1095, 0))</f>
        <v/>
      </c>
      <c r="AB1100">
        <f>IF(ISBLANK('Raw Data'!D1095), 0, IF('Raw Data'!E1095-'Raw Data'!D1095&gt;1, 'Raw Data'!AY1095, 0))</f>
        <v/>
      </c>
      <c r="AC1100">
        <f>IF(ISBLANK('Raw Data'!D1095), 0, IF('Raw Data'!D1095-'Raw Data'!E1095&gt;2, 'Raw Data'!AZ1095, 0))</f>
        <v/>
      </c>
      <c r="AD1100">
        <f>IF(ISBLANK('Raw Data'!A1095), 0, IF(ABS('Raw Data'!D1095-'Raw Data'!E1095)&lt;3, 'Raw Data'!BA1095, 0))</f>
        <v/>
      </c>
      <c r="AE1100">
        <f>IF(ISBLANK('Raw Data'!D1095), 0, IF('Raw Data'!E1095-'Raw Data'!D1095&gt;2, 'Raw Data'!BB1095, 0))</f>
        <v/>
      </c>
      <c r="AF1100">
        <f>IF(ISBLANK('Raw Data'!D1095), 0, IF('Raw Data'!D1095-'Raw Data'!E1095&gt;3, 'Raw Data'!BC1095, 0))</f>
        <v/>
      </c>
      <c r="AG1100">
        <f>IF(ISBLANK('Raw Data'!A1095), 0, IF(ABS('Raw Data'!D1095-'Raw Data'!E1095)&lt;4, 'Raw Data'!BD1095, 0))</f>
        <v/>
      </c>
      <c r="AH1100">
        <f>IF(ISBLANK('Raw Data'!D1095), 0, IF('Raw Data'!E1095-'Raw Data'!D1095&gt;3, 'Raw Data'!BE1095, 0))</f>
        <v/>
      </c>
      <c r="AI1100">
        <f>IF(SUM('Raw Data'!D1095:E1095)&gt;'Raw Data'!F1095, 'Raw Data'!G1095, 0)</f>
        <v/>
      </c>
      <c r="AJ1100">
        <f>IF(ISBLANK('Raw Data'!D1095), 0, IF(SUM('Raw Data'!D1095:E1095)&lt;'Raw Data'!F1095, 'Raw Data'!H1095, 0))</f>
        <v/>
      </c>
      <c r="AK1100">
        <f>IF(ISBLANK('Raw Data'!A1095), 0, IF(AND('Raw Data'!D1095&lt;3, 'Raw Data'!E1095&lt;3, 'Raw Data'!F1095&lt;BB$2), 'Raw Data'!AF1095, 0))</f>
        <v/>
      </c>
      <c r="AL1100">
        <f>IF(ISBLANK('Raw Data'!A1095), 0, IF(AND('Raw Data'!D1095&lt;4, 'Raw Data'!E1095&lt;4, 'Raw Data'!F1095&lt;BB$2), 'Raw Data'!AI1095, 0))</f>
        <v/>
      </c>
      <c r="AM1100">
        <f>IF(ISBLANK('Raw Data'!A1095), 0, IF(AND('Raw Data'!D1095&lt;5, 'Raw Data'!E1095&lt;5, 'Raw Data'!F1095&lt;BB$2), 'Raw Data'!AL1095, 0))</f>
        <v/>
      </c>
      <c r="AN1100">
        <f>IF(ISBLANK('Raw Data'!A1095), 0, IF(AND('Raw Data'!D1095&lt;6, 'Raw Data'!E1095&lt;6, 'Raw Data'!F1095&lt;BB$2), 'Raw Data'!AO1095, 0))</f>
        <v/>
      </c>
      <c r="AO1100">
        <f>IF(ISBLANK('Raw Data'!A1095), 0, IF(AND('Raw Data'!I1095&lt;Analysis!$BC$2, 'Raw Data'!D1095-'Raw Data'!E1095&gt;1), 'Raw Data'!AW1095, IF(AND('Raw Data'!J1095&lt;Analysis!$BC$2, 'Raw Data'!E1095-'Raw Data'!D1095&gt;1), 'Raw Data'!AY1095, 0)))</f>
        <v/>
      </c>
      <c r="AP1100">
        <f>IF(ISBLANK('Raw Data'!A1095), 0, IF(AND('Raw Data'!I1095&lt;Analysis!$BC$2, 'Raw Data'!D1095-'Raw Data'!E1095&gt;2), 'Raw Data'!AZ1095, IF(AND('Raw Data'!J1095&lt;Analysis!$BC$2, 'Raw Data'!E1095-'Raw Data'!D1095&gt;2), 'Raw Data'!BB1095, 0)))</f>
        <v/>
      </c>
      <c r="AQ1100">
        <f>IF(ISBLANK('Raw Data'!A1095), 0, IF(AND('Raw Data'!I1095&lt;Analysis!$BC$2, 'Raw Data'!D1095-'Raw Data'!E1095&gt;3), 'Raw Data'!BC1095, IF(AND('Raw Data'!J1095&lt;Analysis!$BC$2, 'Raw Data'!E1095-'Raw Data'!D1095&gt;3), 'Raw Data'!BE1095, 0)))</f>
        <v/>
      </c>
      <c r="AR1100">
        <f>IF('Hidden Analysiss'!D1096=1,IF(ABS('Raw Data'!E1095-'Raw Data'!D1095)&lt;2,'Raw Data'!AX1095,0), 0)</f>
        <v/>
      </c>
      <c r="AS1100">
        <f>IF('Hidden Analysiss'!D1096=1,IF(ABS('Raw Data'!E1095-'Raw Data'!D1095)&lt;3,'Raw Data'!BA1095,0), 0)</f>
        <v/>
      </c>
      <c r="AT1100">
        <f>IF('Hidden Analysiss'!D1096=1,IF(ABS('Raw Data'!E1095-'Raw Data'!D1095)&lt;4,'Raw Data'!BD1095,0), 0)</f>
        <v/>
      </c>
      <c r="AU1100">
        <f>IF(AND('Hidden Analysiss'!E1096=1, ABS('Raw Data'!E1095-'Raw Data'!D1095)&lt;2), 'Raw Data'!AX1095, 0)</f>
        <v/>
      </c>
      <c r="AV1100">
        <f>IF(AND('Hidden Analysiss'!E1096=1, ABS('Raw Data'!E1095-'Raw Data'!D1095)&lt;3), 'Raw Data'!BA1095, 0)</f>
        <v/>
      </c>
      <c r="AW1100">
        <f>IF(AND('Hidden Analysiss'!E1096=1, ABS('Raw Data'!E1095-'Raw Data'!D1095)&lt;3), 'Raw Data'!BD1095, 0)</f>
        <v/>
      </c>
    </row>
    <row r="1101">
      <c r="A1101" s="1">
        <f>'Raw Data'!A1096</f>
        <v/>
      </c>
      <c r="B1101">
        <f>IF('Raw Data'!E1096&gt;'Raw Data'!D1096, 'Raw Data'!J1096, 0)</f>
        <v/>
      </c>
      <c r="C1101">
        <f>IF('Raw Data'!D1096&gt;'Raw Data'!E1096, 'Raw Data'!I1096, 0)</f>
        <v/>
      </c>
      <c r="D1101">
        <f>SUM(G1101:H1101)</f>
        <v/>
      </c>
      <c r="E1101">
        <f>IF(AND('Raw Data'!J1096&lt;'Raw Data'!I1096,'Raw Data'!E1096&gt;'Raw Data'!D1096,'Raw Data'!E1096-'Raw Data'!D1096&gt;3),'Raw Data'!N1096,IF(AND('Raw Data'!I1096&lt;'Raw Data'!J1096,'Raw Data'!D1096&gt;'Raw Data'!E1096,'Raw Data'!D1096-'Raw Data'!E1096&gt;3),'Raw Data'!M1096,0))</f>
        <v/>
      </c>
      <c r="F1101">
        <f>IF(AND('Raw Data'!J1096&lt;'Raw Data'!I1096,'Raw Data'!E1096&gt;'Raw Data'!D1096,'Raw Data'!E1096-'Raw Data'!D1096&lt;4),'Raw Data'!L1096,IF(AND('Raw Data'!I1096&lt;'Raw Data'!J1096,'Raw Data'!D1096&gt;'Raw Data'!E1096,'Raw Data'!D1096-'Raw Data'!E1096&lt;4),'Raw Data'!K1096,0))</f>
        <v/>
      </c>
      <c r="G1101">
        <f>IF(AND('Raw Data'!J1096&lt;'Raw Data'!I1096, 'Raw Data'!E1096&gt;'Raw Data'!D1096), 'Raw Data'!J1096, 0)</f>
        <v/>
      </c>
      <c r="H1101">
        <f>IF(AND('Raw Data'!J1096&gt;'Raw Data'!I1096, 'Raw Data'!E1096&lt;'Raw Data'!D1096), 'Raw Data'!I1096, 0)</f>
        <v/>
      </c>
      <c r="I1101">
        <f>SUM(J1101:K1101)</f>
        <v/>
      </c>
      <c r="J1101">
        <f>IF(AND('Raw Data'!J1096&gt;'Raw Data'!I1096, 'Raw Data'!E1096&gt;'Raw Data'!D1096), 'Raw Data'!J1096, 0)</f>
        <v/>
      </c>
      <c r="K1101">
        <f>IF(AND('Raw Data'!I1096&gt;'Raw Data'!J1096, 'Raw Data'!D1096&gt;'Raw Data'!E1096), 'Raw Data'!I1096, 0)</f>
        <v/>
      </c>
      <c r="L1101">
        <f>IF('Raw Data'!E1096-'Raw Data'!D1096&gt;3, 'Raw Data'!N1096, 0)</f>
        <v/>
      </c>
      <c r="M1101">
        <f>IF('Raw Data'!D1096-'Raw Data'!E1096&gt;3, 'Raw Data'!M1096, 0)</f>
        <v/>
      </c>
      <c r="N1101">
        <f>IF(ISBLANK('Raw Data'!D1096),0,IF(AND('Raw Data'!E1096&gt;'Raw Data'!D1096,'Raw Data'!E1096-'Raw Data'!D1096&gt;0,'Raw Data'!E1096-'Raw Data'!D1096&lt;4),'Raw Data'!L1096, 0))</f>
        <v/>
      </c>
      <c r="O1101">
        <f>IF(ISBLANK('Raw Data'!D1096),0,IF(AND('Raw Data'!E1096&gt;'Raw Data'!D1096,'Raw Data'!E1096-'Raw Data'!D1096&gt;0,'Raw Data'!D1096-'Raw Data'!E1096&lt;4),'Raw Data'!K1096, 0))</f>
        <v/>
      </c>
      <c r="P1101">
        <f>IF('Raw Data'!E1096-'Raw Data'!D1096&gt;3, 'Raw Data'!N1096, IF('Raw Data'!D1096-'Raw Data'!E1096&gt;3, 'Raw Data'!M1096, 0))</f>
        <v/>
      </c>
      <c r="Q1101">
        <f>IF(ISBLANK('Raw Data'!E1096),0,IF(AND('Raw Data'!E1096-'Raw Data'!D1096&lt;4,'Raw Data'!E1096-'Raw Data'!D1096&gt;0),'Raw Data'!L1096,IF(AND('Raw Data'!D1096&gt;'Raw Data'!E1096,'Raw Data'!D1096-'Raw Data'!E1096&gt;0),'Raw Data'!K1096,0)))</f>
        <v/>
      </c>
      <c r="R1101">
        <f>IF(ISBLANK('Raw Data'!K1096),0,IFERROR(IF(MATCH(SMALL('Raw Data'!K1096:N1096,1),L1101:O1101,0),SMALL('Raw Data'!K1096:N1096,1)),0))</f>
        <v/>
      </c>
      <c r="S1101">
        <f>IF(ISBLANK('Raw Data'!K1096),0,IFERROR(IF(MATCH(SMALL('Raw Data'!K1096:N1096,2),L1101:O1101,0),SMALL('Raw Data'!K1096:N1096,2)),0))</f>
        <v/>
      </c>
      <c r="T1101">
        <f>IF(ISBLANK('Raw Data'!K1096),0,IFERROR(IF(MATCH(SMALL('Raw Data'!K1096:N1096,3),L1101:O1101,0),SMALL('Raw Data'!K1096:N1096,3)),0))</f>
        <v/>
      </c>
      <c r="U1101">
        <f>IF(ISBLANK('Raw Data'!K1096),0,IFERROR(IF(MATCH(SMALL('Raw Data'!K1096:N1096,4),L1101:O1101,0),SMALL('Raw Data'!K1096:N1096,4)),0))</f>
        <v/>
      </c>
      <c r="V1101">
        <f>IF(AND('Raw Data'!D1096&lt;3, 'Raw Data'!E1096&lt;3, 'Raw Data'!A1096&gt;0), 'Raw Data'!AF1096, 0)</f>
        <v/>
      </c>
      <c r="W1101">
        <f>IF(AND('Raw Data'!D1096&lt;4, 'Raw Data'!E1096&lt;4, 'Raw Data'!A1096&gt;0), 'Raw Data'!AI1096, 0)</f>
        <v/>
      </c>
      <c r="X1101">
        <f>IF(AND('Raw Data'!D1096&lt;5, 'Raw Data'!E1096&lt;5, 'Raw Data'!A1096&gt;0), 'Raw Data'!AL1096, 0)</f>
        <v/>
      </c>
      <c r="Y1101">
        <f>IF(AND('Raw Data'!D1096&lt;6, 'Raw Data'!E1096&lt;6, 'Raw Data'!A1096&gt;0), 'Raw Data'!AO1096, 0)</f>
        <v/>
      </c>
      <c r="Z1101">
        <f>IF(ISBLANK('Raw Data'!D1096), 0, IF('Raw Data'!D1096-'Raw Data'!E1096&gt;1, 'Raw Data'!AW1096, 0))</f>
        <v/>
      </c>
      <c r="AA1101">
        <f>IF(ISBLANK('Raw Data'!A1096), 0, IF(ABS('Raw Data'!D1096-'Raw Data'!E1096)&lt;2, 'Raw Data'!AX1096, 0))</f>
        <v/>
      </c>
      <c r="AB1101">
        <f>IF(ISBLANK('Raw Data'!D1096), 0, IF('Raw Data'!E1096-'Raw Data'!D1096&gt;1, 'Raw Data'!AY1096, 0))</f>
        <v/>
      </c>
      <c r="AC1101">
        <f>IF(ISBLANK('Raw Data'!D1096), 0, IF('Raw Data'!D1096-'Raw Data'!E1096&gt;2, 'Raw Data'!AZ1096, 0))</f>
        <v/>
      </c>
      <c r="AD1101">
        <f>IF(ISBLANK('Raw Data'!A1096), 0, IF(ABS('Raw Data'!D1096-'Raw Data'!E1096)&lt;3, 'Raw Data'!BA1096, 0))</f>
        <v/>
      </c>
      <c r="AE1101">
        <f>IF(ISBLANK('Raw Data'!D1096), 0, IF('Raw Data'!E1096-'Raw Data'!D1096&gt;2, 'Raw Data'!BB1096, 0))</f>
        <v/>
      </c>
      <c r="AF1101">
        <f>IF(ISBLANK('Raw Data'!D1096), 0, IF('Raw Data'!D1096-'Raw Data'!E1096&gt;3, 'Raw Data'!BC1096, 0))</f>
        <v/>
      </c>
      <c r="AG1101">
        <f>IF(ISBLANK('Raw Data'!A1096), 0, IF(ABS('Raw Data'!D1096-'Raw Data'!E1096)&lt;4, 'Raw Data'!BD1096, 0))</f>
        <v/>
      </c>
      <c r="AH1101">
        <f>IF(ISBLANK('Raw Data'!D1096), 0, IF('Raw Data'!E1096-'Raw Data'!D1096&gt;3, 'Raw Data'!BE1096, 0))</f>
        <v/>
      </c>
      <c r="AI1101">
        <f>IF(SUM('Raw Data'!D1096:E1096)&gt;'Raw Data'!F1096, 'Raw Data'!G1096, 0)</f>
        <v/>
      </c>
      <c r="AJ1101">
        <f>IF(ISBLANK('Raw Data'!D1096), 0, IF(SUM('Raw Data'!D1096:E1096)&lt;'Raw Data'!F1096, 'Raw Data'!H1096, 0))</f>
        <v/>
      </c>
      <c r="AK1101">
        <f>IF(ISBLANK('Raw Data'!A1096), 0, IF(AND('Raw Data'!D1096&lt;3, 'Raw Data'!E1096&lt;3, 'Raw Data'!F1096&lt;BB$2), 'Raw Data'!AF1096, 0))</f>
        <v/>
      </c>
      <c r="AL1101">
        <f>IF(ISBLANK('Raw Data'!A1096), 0, IF(AND('Raw Data'!D1096&lt;4, 'Raw Data'!E1096&lt;4, 'Raw Data'!F1096&lt;BB$2), 'Raw Data'!AI1096, 0))</f>
        <v/>
      </c>
      <c r="AM1101">
        <f>IF(ISBLANK('Raw Data'!A1096), 0, IF(AND('Raw Data'!D1096&lt;5, 'Raw Data'!E1096&lt;5, 'Raw Data'!F1096&lt;BB$2), 'Raw Data'!AL1096, 0))</f>
        <v/>
      </c>
      <c r="AN1101">
        <f>IF(ISBLANK('Raw Data'!A1096), 0, IF(AND('Raw Data'!D1096&lt;6, 'Raw Data'!E1096&lt;6, 'Raw Data'!F1096&lt;BB$2), 'Raw Data'!AO1096, 0))</f>
        <v/>
      </c>
      <c r="AO1101">
        <f>IF(ISBLANK('Raw Data'!A1096), 0, IF(AND('Raw Data'!I1096&lt;Analysis!$BC$2, 'Raw Data'!D1096-'Raw Data'!E1096&gt;1), 'Raw Data'!AW1096, IF(AND('Raw Data'!J1096&lt;Analysis!$BC$2, 'Raw Data'!E1096-'Raw Data'!D1096&gt;1), 'Raw Data'!AY1096, 0)))</f>
        <v/>
      </c>
      <c r="AP1101">
        <f>IF(ISBLANK('Raw Data'!A1096), 0, IF(AND('Raw Data'!I1096&lt;Analysis!$BC$2, 'Raw Data'!D1096-'Raw Data'!E1096&gt;2), 'Raw Data'!AZ1096, IF(AND('Raw Data'!J1096&lt;Analysis!$BC$2, 'Raw Data'!E1096-'Raw Data'!D1096&gt;2), 'Raw Data'!BB1096, 0)))</f>
        <v/>
      </c>
      <c r="AQ1101">
        <f>IF(ISBLANK('Raw Data'!A1096), 0, IF(AND('Raw Data'!I1096&lt;Analysis!$BC$2, 'Raw Data'!D1096-'Raw Data'!E1096&gt;3), 'Raw Data'!BC1096, IF(AND('Raw Data'!J1096&lt;Analysis!$BC$2, 'Raw Data'!E1096-'Raw Data'!D1096&gt;3), 'Raw Data'!BE1096, 0)))</f>
        <v/>
      </c>
      <c r="AR1101">
        <f>IF('Hidden Analysiss'!D1097=1,IF(ABS('Raw Data'!E1096-'Raw Data'!D1096)&lt;2,'Raw Data'!AX1096,0), 0)</f>
        <v/>
      </c>
      <c r="AS1101">
        <f>IF('Hidden Analysiss'!D1097=1,IF(ABS('Raw Data'!E1096-'Raw Data'!D1096)&lt;3,'Raw Data'!BA1096,0), 0)</f>
        <v/>
      </c>
      <c r="AT1101">
        <f>IF('Hidden Analysiss'!D1097=1,IF(ABS('Raw Data'!E1096-'Raw Data'!D1096)&lt;4,'Raw Data'!BD1096,0), 0)</f>
        <v/>
      </c>
      <c r="AU1101">
        <f>IF(AND('Hidden Analysiss'!E1097=1, ABS('Raw Data'!E1096-'Raw Data'!D1096)&lt;2), 'Raw Data'!AX1096, 0)</f>
        <v/>
      </c>
      <c r="AV1101">
        <f>IF(AND('Hidden Analysiss'!E1097=1, ABS('Raw Data'!E1096-'Raw Data'!D1096)&lt;3), 'Raw Data'!BA1096, 0)</f>
        <v/>
      </c>
      <c r="AW1101">
        <f>IF(AND('Hidden Analysiss'!E1097=1, ABS('Raw Data'!E1096-'Raw Data'!D1096)&lt;3), 'Raw Data'!BD1096, 0)</f>
        <v/>
      </c>
    </row>
    <row r="1102">
      <c r="A1102" s="1">
        <f>'Raw Data'!A1097</f>
        <v/>
      </c>
      <c r="B1102">
        <f>IF('Raw Data'!E1097&gt;'Raw Data'!D1097, 'Raw Data'!J1097, 0)</f>
        <v/>
      </c>
      <c r="C1102">
        <f>IF('Raw Data'!D1097&gt;'Raw Data'!E1097, 'Raw Data'!I1097, 0)</f>
        <v/>
      </c>
      <c r="D1102">
        <f>SUM(G1102:H1102)</f>
        <v/>
      </c>
      <c r="E1102">
        <f>IF(AND('Raw Data'!J1097&lt;'Raw Data'!I1097,'Raw Data'!E1097&gt;'Raw Data'!D1097,'Raw Data'!E1097-'Raw Data'!D1097&gt;3),'Raw Data'!N1097,IF(AND('Raw Data'!I1097&lt;'Raw Data'!J1097,'Raw Data'!D1097&gt;'Raw Data'!E1097,'Raw Data'!D1097-'Raw Data'!E1097&gt;3),'Raw Data'!M1097,0))</f>
        <v/>
      </c>
      <c r="F1102">
        <f>IF(AND('Raw Data'!J1097&lt;'Raw Data'!I1097,'Raw Data'!E1097&gt;'Raw Data'!D1097,'Raw Data'!E1097-'Raw Data'!D1097&lt;4),'Raw Data'!L1097,IF(AND('Raw Data'!I1097&lt;'Raw Data'!J1097,'Raw Data'!D1097&gt;'Raw Data'!E1097,'Raw Data'!D1097-'Raw Data'!E1097&lt;4),'Raw Data'!K1097,0))</f>
        <v/>
      </c>
      <c r="G1102">
        <f>IF(AND('Raw Data'!J1097&lt;'Raw Data'!I1097, 'Raw Data'!E1097&gt;'Raw Data'!D1097), 'Raw Data'!J1097, 0)</f>
        <v/>
      </c>
      <c r="H1102">
        <f>IF(AND('Raw Data'!J1097&gt;'Raw Data'!I1097, 'Raw Data'!E1097&lt;'Raw Data'!D1097), 'Raw Data'!I1097, 0)</f>
        <v/>
      </c>
      <c r="I1102">
        <f>SUM(J1102:K1102)</f>
        <v/>
      </c>
      <c r="J1102">
        <f>IF(AND('Raw Data'!J1097&gt;'Raw Data'!I1097, 'Raw Data'!E1097&gt;'Raw Data'!D1097), 'Raw Data'!J1097, 0)</f>
        <v/>
      </c>
      <c r="K1102">
        <f>IF(AND('Raw Data'!I1097&gt;'Raw Data'!J1097, 'Raw Data'!D1097&gt;'Raw Data'!E1097), 'Raw Data'!I1097, 0)</f>
        <v/>
      </c>
      <c r="L1102">
        <f>IF('Raw Data'!E1097-'Raw Data'!D1097&gt;3, 'Raw Data'!N1097, 0)</f>
        <v/>
      </c>
      <c r="M1102">
        <f>IF('Raw Data'!D1097-'Raw Data'!E1097&gt;3, 'Raw Data'!M1097, 0)</f>
        <v/>
      </c>
      <c r="N1102">
        <f>IF(ISBLANK('Raw Data'!D1097),0,IF(AND('Raw Data'!E1097&gt;'Raw Data'!D1097,'Raw Data'!E1097-'Raw Data'!D1097&gt;0,'Raw Data'!E1097-'Raw Data'!D1097&lt;4),'Raw Data'!L1097, 0))</f>
        <v/>
      </c>
      <c r="O1102">
        <f>IF(ISBLANK('Raw Data'!D1097),0,IF(AND('Raw Data'!E1097&gt;'Raw Data'!D1097,'Raw Data'!E1097-'Raw Data'!D1097&gt;0,'Raw Data'!D1097-'Raw Data'!E1097&lt;4),'Raw Data'!K1097, 0))</f>
        <v/>
      </c>
      <c r="P1102">
        <f>IF('Raw Data'!E1097-'Raw Data'!D1097&gt;3, 'Raw Data'!N1097, IF('Raw Data'!D1097-'Raw Data'!E1097&gt;3, 'Raw Data'!M1097, 0))</f>
        <v/>
      </c>
      <c r="Q1102">
        <f>IF(ISBLANK('Raw Data'!E1097),0,IF(AND('Raw Data'!E1097-'Raw Data'!D1097&lt;4,'Raw Data'!E1097-'Raw Data'!D1097&gt;0),'Raw Data'!L1097,IF(AND('Raw Data'!D1097&gt;'Raw Data'!E1097,'Raw Data'!D1097-'Raw Data'!E1097&gt;0),'Raw Data'!K1097,0)))</f>
        <v/>
      </c>
      <c r="R1102">
        <f>IF(ISBLANK('Raw Data'!K1097),0,IFERROR(IF(MATCH(SMALL('Raw Data'!K1097:N1097,1),L1102:O1102,0),SMALL('Raw Data'!K1097:N1097,1)),0))</f>
        <v/>
      </c>
      <c r="S1102">
        <f>IF(ISBLANK('Raw Data'!K1097),0,IFERROR(IF(MATCH(SMALL('Raw Data'!K1097:N1097,2),L1102:O1102,0),SMALL('Raw Data'!K1097:N1097,2)),0))</f>
        <v/>
      </c>
      <c r="T1102">
        <f>IF(ISBLANK('Raw Data'!K1097),0,IFERROR(IF(MATCH(SMALL('Raw Data'!K1097:N1097,3),L1102:O1102,0),SMALL('Raw Data'!K1097:N1097,3)),0))</f>
        <v/>
      </c>
      <c r="U1102">
        <f>IF(ISBLANK('Raw Data'!K1097),0,IFERROR(IF(MATCH(SMALL('Raw Data'!K1097:N1097,4),L1102:O1102,0),SMALL('Raw Data'!K1097:N1097,4)),0))</f>
        <v/>
      </c>
      <c r="V1102">
        <f>IF(AND('Raw Data'!D1097&lt;3, 'Raw Data'!E1097&lt;3, 'Raw Data'!A1097&gt;0), 'Raw Data'!AF1097, 0)</f>
        <v/>
      </c>
      <c r="W1102">
        <f>IF(AND('Raw Data'!D1097&lt;4, 'Raw Data'!E1097&lt;4, 'Raw Data'!A1097&gt;0), 'Raw Data'!AI1097, 0)</f>
        <v/>
      </c>
      <c r="X1102">
        <f>IF(AND('Raw Data'!D1097&lt;5, 'Raw Data'!E1097&lt;5, 'Raw Data'!A1097&gt;0), 'Raw Data'!AL1097, 0)</f>
        <v/>
      </c>
      <c r="Y1102">
        <f>IF(AND('Raw Data'!D1097&lt;6, 'Raw Data'!E1097&lt;6, 'Raw Data'!A1097&gt;0), 'Raw Data'!AO1097, 0)</f>
        <v/>
      </c>
      <c r="Z1102">
        <f>IF(ISBLANK('Raw Data'!D1097), 0, IF('Raw Data'!D1097-'Raw Data'!E1097&gt;1, 'Raw Data'!AW1097, 0))</f>
        <v/>
      </c>
      <c r="AA1102">
        <f>IF(ISBLANK('Raw Data'!A1097), 0, IF(ABS('Raw Data'!D1097-'Raw Data'!E1097)&lt;2, 'Raw Data'!AX1097, 0))</f>
        <v/>
      </c>
      <c r="AB1102">
        <f>IF(ISBLANK('Raw Data'!D1097), 0, IF('Raw Data'!E1097-'Raw Data'!D1097&gt;1, 'Raw Data'!AY1097, 0))</f>
        <v/>
      </c>
      <c r="AC1102">
        <f>IF(ISBLANK('Raw Data'!D1097), 0, IF('Raw Data'!D1097-'Raw Data'!E1097&gt;2, 'Raw Data'!AZ1097, 0))</f>
        <v/>
      </c>
      <c r="AD1102">
        <f>IF(ISBLANK('Raw Data'!A1097), 0, IF(ABS('Raw Data'!D1097-'Raw Data'!E1097)&lt;3, 'Raw Data'!BA1097, 0))</f>
        <v/>
      </c>
      <c r="AE1102">
        <f>IF(ISBLANK('Raw Data'!D1097), 0, IF('Raw Data'!E1097-'Raw Data'!D1097&gt;2, 'Raw Data'!BB1097, 0))</f>
        <v/>
      </c>
      <c r="AF1102">
        <f>IF(ISBLANK('Raw Data'!D1097), 0, IF('Raw Data'!D1097-'Raw Data'!E1097&gt;3, 'Raw Data'!BC1097, 0))</f>
        <v/>
      </c>
      <c r="AG1102">
        <f>IF(ISBLANK('Raw Data'!A1097), 0, IF(ABS('Raw Data'!D1097-'Raw Data'!E1097)&lt;4, 'Raw Data'!BD1097, 0))</f>
        <v/>
      </c>
      <c r="AH1102">
        <f>IF(ISBLANK('Raw Data'!D1097), 0, IF('Raw Data'!E1097-'Raw Data'!D1097&gt;3, 'Raw Data'!BE1097, 0))</f>
        <v/>
      </c>
      <c r="AI1102">
        <f>IF(SUM('Raw Data'!D1097:E1097)&gt;'Raw Data'!F1097, 'Raw Data'!G1097, 0)</f>
        <v/>
      </c>
      <c r="AJ1102">
        <f>IF(ISBLANK('Raw Data'!D1097), 0, IF(SUM('Raw Data'!D1097:E1097)&lt;'Raw Data'!F1097, 'Raw Data'!H1097, 0))</f>
        <v/>
      </c>
      <c r="AK1102">
        <f>IF(ISBLANK('Raw Data'!A1097), 0, IF(AND('Raw Data'!D1097&lt;3, 'Raw Data'!E1097&lt;3, 'Raw Data'!F1097&lt;BB$2), 'Raw Data'!AF1097, 0))</f>
        <v/>
      </c>
      <c r="AL1102">
        <f>IF(ISBLANK('Raw Data'!A1097), 0, IF(AND('Raw Data'!D1097&lt;4, 'Raw Data'!E1097&lt;4, 'Raw Data'!F1097&lt;BB$2), 'Raw Data'!AI1097, 0))</f>
        <v/>
      </c>
      <c r="AM1102">
        <f>IF(ISBLANK('Raw Data'!A1097), 0, IF(AND('Raw Data'!D1097&lt;5, 'Raw Data'!E1097&lt;5, 'Raw Data'!F1097&lt;BB$2), 'Raw Data'!AL1097, 0))</f>
        <v/>
      </c>
      <c r="AN1102">
        <f>IF(ISBLANK('Raw Data'!A1097), 0, IF(AND('Raw Data'!D1097&lt;6, 'Raw Data'!E1097&lt;6, 'Raw Data'!F1097&lt;BB$2), 'Raw Data'!AO1097, 0))</f>
        <v/>
      </c>
      <c r="AO1102">
        <f>IF(ISBLANK('Raw Data'!A1097), 0, IF(AND('Raw Data'!I1097&lt;Analysis!$BC$2, 'Raw Data'!D1097-'Raw Data'!E1097&gt;1), 'Raw Data'!AW1097, IF(AND('Raw Data'!J1097&lt;Analysis!$BC$2, 'Raw Data'!E1097-'Raw Data'!D1097&gt;1), 'Raw Data'!AY1097, 0)))</f>
        <v/>
      </c>
      <c r="AP1102">
        <f>IF(ISBLANK('Raw Data'!A1097), 0, IF(AND('Raw Data'!I1097&lt;Analysis!$BC$2, 'Raw Data'!D1097-'Raw Data'!E1097&gt;2), 'Raw Data'!AZ1097, IF(AND('Raw Data'!J1097&lt;Analysis!$BC$2, 'Raw Data'!E1097-'Raw Data'!D1097&gt;2), 'Raw Data'!BB1097, 0)))</f>
        <v/>
      </c>
      <c r="AQ1102">
        <f>IF(ISBLANK('Raw Data'!A1097), 0, IF(AND('Raw Data'!I1097&lt;Analysis!$BC$2, 'Raw Data'!D1097-'Raw Data'!E1097&gt;3), 'Raw Data'!BC1097, IF(AND('Raw Data'!J1097&lt;Analysis!$BC$2, 'Raw Data'!E1097-'Raw Data'!D1097&gt;3), 'Raw Data'!BE1097, 0)))</f>
        <v/>
      </c>
      <c r="AR1102">
        <f>IF('Hidden Analysiss'!D1098=1,IF(ABS('Raw Data'!E1097-'Raw Data'!D1097)&lt;2,'Raw Data'!AX1097,0), 0)</f>
        <v/>
      </c>
      <c r="AS1102">
        <f>IF('Hidden Analysiss'!D1098=1,IF(ABS('Raw Data'!E1097-'Raw Data'!D1097)&lt;3,'Raw Data'!BA1097,0), 0)</f>
        <v/>
      </c>
      <c r="AT1102">
        <f>IF('Hidden Analysiss'!D1098=1,IF(ABS('Raw Data'!E1097-'Raw Data'!D1097)&lt;4,'Raw Data'!BD1097,0), 0)</f>
        <v/>
      </c>
      <c r="AU1102">
        <f>IF(AND('Hidden Analysiss'!E1098=1, ABS('Raw Data'!E1097-'Raw Data'!D1097)&lt;2), 'Raw Data'!AX1097, 0)</f>
        <v/>
      </c>
      <c r="AV1102">
        <f>IF(AND('Hidden Analysiss'!E1098=1, ABS('Raw Data'!E1097-'Raw Data'!D1097)&lt;3), 'Raw Data'!BA1097, 0)</f>
        <v/>
      </c>
      <c r="AW1102">
        <f>IF(AND('Hidden Analysiss'!E1098=1, ABS('Raw Data'!E1097-'Raw Data'!D1097)&lt;3), 'Raw Data'!BD1097, 0)</f>
        <v/>
      </c>
    </row>
    <row r="1103">
      <c r="A1103" s="1">
        <f>'Raw Data'!A1098</f>
        <v/>
      </c>
      <c r="B1103">
        <f>IF('Raw Data'!E1098&gt;'Raw Data'!D1098, 'Raw Data'!J1098, 0)</f>
        <v/>
      </c>
      <c r="C1103">
        <f>IF('Raw Data'!D1098&gt;'Raw Data'!E1098, 'Raw Data'!I1098, 0)</f>
        <v/>
      </c>
      <c r="D1103">
        <f>SUM(G1103:H1103)</f>
        <v/>
      </c>
      <c r="E1103">
        <f>IF(AND('Raw Data'!J1098&lt;'Raw Data'!I1098,'Raw Data'!E1098&gt;'Raw Data'!D1098,'Raw Data'!E1098-'Raw Data'!D1098&gt;3),'Raw Data'!N1098,IF(AND('Raw Data'!I1098&lt;'Raw Data'!J1098,'Raw Data'!D1098&gt;'Raw Data'!E1098,'Raw Data'!D1098-'Raw Data'!E1098&gt;3),'Raw Data'!M1098,0))</f>
        <v/>
      </c>
      <c r="F1103">
        <f>IF(AND('Raw Data'!J1098&lt;'Raw Data'!I1098,'Raw Data'!E1098&gt;'Raw Data'!D1098,'Raw Data'!E1098-'Raw Data'!D1098&lt;4),'Raw Data'!L1098,IF(AND('Raw Data'!I1098&lt;'Raw Data'!J1098,'Raw Data'!D1098&gt;'Raw Data'!E1098,'Raw Data'!D1098-'Raw Data'!E1098&lt;4),'Raw Data'!K1098,0))</f>
        <v/>
      </c>
      <c r="G1103">
        <f>IF(AND('Raw Data'!J1098&lt;'Raw Data'!I1098, 'Raw Data'!E1098&gt;'Raw Data'!D1098), 'Raw Data'!J1098, 0)</f>
        <v/>
      </c>
      <c r="H1103">
        <f>IF(AND('Raw Data'!J1098&gt;'Raw Data'!I1098, 'Raw Data'!E1098&lt;'Raw Data'!D1098), 'Raw Data'!I1098, 0)</f>
        <v/>
      </c>
      <c r="I1103">
        <f>SUM(J1103:K1103)</f>
        <v/>
      </c>
      <c r="J1103">
        <f>IF(AND('Raw Data'!J1098&gt;'Raw Data'!I1098, 'Raw Data'!E1098&gt;'Raw Data'!D1098), 'Raw Data'!J1098, 0)</f>
        <v/>
      </c>
      <c r="K1103">
        <f>IF(AND('Raw Data'!I1098&gt;'Raw Data'!J1098, 'Raw Data'!D1098&gt;'Raw Data'!E1098), 'Raw Data'!I1098, 0)</f>
        <v/>
      </c>
      <c r="L1103">
        <f>IF('Raw Data'!E1098-'Raw Data'!D1098&gt;3, 'Raw Data'!N1098, 0)</f>
        <v/>
      </c>
      <c r="M1103">
        <f>IF('Raw Data'!D1098-'Raw Data'!E1098&gt;3, 'Raw Data'!M1098, 0)</f>
        <v/>
      </c>
      <c r="N1103">
        <f>IF(ISBLANK('Raw Data'!D1098),0,IF(AND('Raw Data'!E1098&gt;'Raw Data'!D1098,'Raw Data'!E1098-'Raw Data'!D1098&gt;0,'Raw Data'!E1098-'Raw Data'!D1098&lt;4),'Raw Data'!L1098, 0))</f>
        <v/>
      </c>
      <c r="O1103">
        <f>IF(ISBLANK('Raw Data'!D1098),0,IF(AND('Raw Data'!E1098&gt;'Raw Data'!D1098,'Raw Data'!E1098-'Raw Data'!D1098&gt;0,'Raw Data'!D1098-'Raw Data'!E1098&lt;4),'Raw Data'!K1098, 0))</f>
        <v/>
      </c>
      <c r="P1103">
        <f>IF('Raw Data'!E1098-'Raw Data'!D1098&gt;3, 'Raw Data'!N1098, IF('Raw Data'!D1098-'Raw Data'!E1098&gt;3, 'Raw Data'!M1098, 0))</f>
        <v/>
      </c>
      <c r="Q1103">
        <f>IF(ISBLANK('Raw Data'!E1098),0,IF(AND('Raw Data'!E1098-'Raw Data'!D1098&lt;4,'Raw Data'!E1098-'Raw Data'!D1098&gt;0),'Raw Data'!L1098,IF(AND('Raw Data'!D1098&gt;'Raw Data'!E1098,'Raw Data'!D1098-'Raw Data'!E1098&gt;0),'Raw Data'!K1098,0)))</f>
        <v/>
      </c>
      <c r="R1103">
        <f>IF(ISBLANK('Raw Data'!K1098),0,IFERROR(IF(MATCH(SMALL('Raw Data'!K1098:N1098,1),L1103:O1103,0),SMALL('Raw Data'!K1098:N1098,1)),0))</f>
        <v/>
      </c>
      <c r="S1103">
        <f>IF(ISBLANK('Raw Data'!K1098),0,IFERROR(IF(MATCH(SMALL('Raw Data'!K1098:N1098,2),L1103:O1103,0),SMALL('Raw Data'!K1098:N1098,2)),0))</f>
        <v/>
      </c>
      <c r="T1103">
        <f>IF(ISBLANK('Raw Data'!K1098),0,IFERROR(IF(MATCH(SMALL('Raw Data'!K1098:N1098,3),L1103:O1103,0),SMALL('Raw Data'!K1098:N1098,3)),0))</f>
        <v/>
      </c>
      <c r="U1103">
        <f>IF(ISBLANK('Raw Data'!K1098),0,IFERROR(IF(MATCH(SMALL('Raw Data'!K1098:N1098,4),L1103:O1103,0),SMALL('Raw Data'!K1098:N1098,4)),0))</f>
        <v/>
      </c>
      <c r="V1103">
        <f>IF(AND('Raw Data'!D1098&lt;3, 'Raw Data'!E1098&lt;3, 'Raw Data'!A1098&gt;0), 'Raw Data'!AF1098, 0)</f>
        <v/>
      </c>
      <c r="W1103">
        <f>IF(AND('Raw Data'!D1098&lt;4, 'Raw Data'!E1098&lt;4, 'Raw Data'!A1098&gt;0), 'Raw Data'!AI1098, 0)</f>
        <v/>
      </c>
      <c r="X1103">
        <f>IF(AND('Raw Data'!D1098&lt;5, 'Raw Data'!E1098&lt;5, 'Raw Data'!A1098&gt;0), 'Raw Data'!AL1098, 0)</f>
        <v/>
      </c>
      <c r="Y1103">
        <f>IF(AND('Raw Data'!D1098&lt;6, 'Raw Data'!E1098&lt;6, 'Raw Data'!A1098&gt;0), 'Raw Data'!AO1098, 0)</f>
        <v/>
      </c>
      <c r="Z1103">
        <f>IF(ISBLANK('Raw Data'!D1098), 0, IF('Raw Data'!D1098-'Raw Data'!E1098&gt;1, 'Raw Data'!AW1098, 0))</f>
        <v/>
      </c>
      <c r="AA1103">
        <f>IF(ISBLANK('Raw Data'!A1098), 0, IF(ABS('Raw Data'!D1098-'Raw Data'!E1098)&lt;2, 'Raw Data'!AX1098, 0))</f>
        <v/>
      </c>
      <c r="AB1103">
        <f>IF(ISBLANK('Raw Data'!D1098), 0, IF('Raw Data'!E1098-'Raw Data'!D1098&gt;1, 'Raw Data'!AY1098, 0))</f>
        <v/>
      </c>
      <c r="AC1103">
        <f>IF(ISBLANK('Raw Data'!D1098), 0, IF('Raw Data'!D1098-'Raw Data'!E1098&gt;2, 'Raw Data'!AZ1098, 0))</f>
        <v/>
      </c>
      <c r="AD1103">
        <f>IF(ISBLANK('Raw Data'!A1098), 0, IF(ABS('Raw Data'!D1098-'Raw Data'!E1098)&lt;3, 'Raw Data'!BA1098, 0))</f>
        <v/>
      </c>
      <c r="AE1103">
        <f>IF(ISBLANK('Raw Data'!D1098), 0, IF('Raw Data'!E1098-'Raw Data'!D1098&gt;2, 'Raw Data'!BB1098, 0))</f>
        <v/>
      </c>
      <c r="AF1103">
        <f>IF(ISBLANK('Raw Data'!D1098), 0, IF('Raw Data'!D1098-'Raw Data'!E1098&gt;3, 'Raw Data'!BC1098, 0))</f>
        <v/>
      </c>
      <c r="AG1103">
        <f>IF(ISBLANK('Raw Data'!A1098), 0, IF(ABS('Raw Data'!D1098-'Raw Data'!E1098)&lt;4, 'Raw Data'!BD1098, 0))</f>
        <v/>
      </c>
      <c r="AH1103">
        <f>IF(ISBLANK('Raw Data'!D1098), 0, IF('Raw Data'!E1098-'Raw Data'!D1098&gt;3, 'Raw Data'!BE1098, 0))</f>
        <v/>
      </c>
      <c r="AI1103">
        <f>IF(SUM('Raw Data'!D1098:E1098)&gt;'Raw Data'!F1098, 'Raw Data'!G1098, 0)</f>
        <v/>
      </c>
      <c r="AJ1103">
        <f>IF(ISBLANK('Raw Data'!D1098), 0, IF(SUM('Raw Data'!D1098:E1098)&lt;'Raw Data'!F1098, 'Raw Data'!H1098, 0))</f>
        <v/>
      </c>
      <c r="AK1103">
        <f>IF(ISBLANK('Raw Data'!A1098), 0, IF(AND('Raw Data'!D1098&lt;3, 'Raw Data'!E1098&lt;3, 'Raw Data'!F1098&lt;BB$2), 'Raw Data'!AF1098, 0))</f>
        <v/>
      </c>
      <c r="AL1103">
        <f>IF(ISBLANK('Raw Data'!A1098), 0, IF(AND('Raw Data'!D1098&lt;4, 'Raw Data'!E1098&lt;4, 'Raw Data'!F1098&lt;BB$2), 'Raw Data'!AI1098, 0))</f>
        <v/>
      </c>
      <c r="AM1103">
        <f>IF(ISBLANK('Raw Data'!A1098), 0, IF(AND('Raw Data'!D1098&lt;5, 'Raw Data'!E1098&lt;5, 'Raw Data'!F1098&lt;BB$2), 'Raw Data'!AL1098, 0))</f>
        <v/>
      </c>
      <c r="AN1103">
        <f>IF(ISBLANK('Raw Data'!A1098), 0, IF(AND('Raw Data'!D1098&lt;6, 'Raw Data'!E1098&lt;6, 'Raw Data'!F1098&lt;BB$2), 'Raw Data'!AO1098, 0))</f>
        <v/>
      </c>
      <c r="AO1103">
        <f>IF(ISBLANK('Raw Data'!A1098), 0, IF(AND('Raw Data'!I1098&lt;Analysis!$BC$2, 'Raw Data'!D1098-'Raw Data'!E1098&gt;1), 'Raw Data'!AW1098, IF(AND('Raw Data'!J1098&lt;Analysis!$BC$2, 'Raw Data'!E1098-'Raw Data'!D1098&gt;1), 'Raw Data'!AY1098, 0)))</f>
        <v/>
      </c>
      <c r="AP1103">
        <f>IF(ISBLANK('Raw Data'!A1098), 0, IF(AND('Raw Data'!I1098&lt;Analysis!$BC$2, 'Raw Data'!D1098-'Raw Data'!E1098&gt;2), 'Raw Data'!AZ1098, IF(AND('Raw Data'!J1098&lt;Analysis!$BC$2, 'Raw Data'!E1098-'Raw Data'!D1098&gt;2), 'Raw Data'!BB1098, 0)))</f>
        <v/>
      </c>
      <c r="AQ1103">
        <f>IF(ISBLANK('Raw Data'!A1098), 0, IF(AND('Raw Data'!I1098&lt;Analysis!$BC$2, 'Raw Data'!D1098-'Raw Data'!E1098&gt;3), 'Raw Data'!BC1098, IF(AND('Raw Data'!J1098&lt;Analysis!$BC$2, 'Raw Data'!E1098-'Raw Data'!D1098&gt;3), 'Raw Data'!BE1098, 0)))</f>
        <v/>
      </c>
      <c r="AR1103">
        <f>IF('Hidden Analysiss'!D1099=1,IF(ABS('Raw Data'!E1098-'Raw Data'!D1098)&lt;2,'Raw Data'!AX1098,0), 0)</f>
        <v/>
      </c>
      <c r="AS1103">
        <f>IF('Hidden Analysiss'!D1099=1,IF(ABS('Raw Data'!E1098-'Raw Data'!D1098)&lt;3,'Raw Data'!BA1098,0), 0)</f>
        <v/>
      </c>
      <c r="AT1103">
        <f>IF('Hidden Analysiss'!D1099=1,IF(ABS('Raw Data'!E1098-'Raw Data'!D1098)&lt;4,'Raw Data'!BD1098,0), 0)</f>
        <v/>
      </c>
      <c r="AU1103">
        <f>IF(AND('Hidden Analysiss'!E1099=1, ABS('Raw Data'!E1098-'Raw Data'!D1098)&lt;2), 'Raw Data'!AX1098, 0)</f>
        <v/>
      </c>
      <c r="AV1103">
        <f>IF(AND('Hidden Analysiss'!E1099=1, ABS('Raw Data'!E1098-'Raw Data'!D1098)&lt;3), 'Raw Data'!BA1098, 0)</f>
        <v/>
      </c>
      <c r="AW1103">
        <f>IF(AND('Hidden Analysiss'!E1099=1, ABS('Raw Data'!E1098-'Raw Data'!D1098)&lt;3), 'Raw Data'!BD1098, 0)</f>
        <v/>
      </c>
    </row>
    <row r="1104">
      <c r="A1104" s="1">
        <f>'Raw Data'!A1099</f>
        <v/>
      </c>
      <c r="B1104">
        <f>IF('Raw Data'!E1099&gt;'Raw Data'!D1099, 'Raw Data'!J1099, 0)</f>
        <v/>
      </c>
      <c r="C1104">
        <f>IF('Raw Data'!D1099&gt;'Raw Data'!E1099, 'Raw Data'!I1099, 0)</f>
        <v/>
      </c>
      <c r="D1104">
        <f>SUM(G1104:H1104)</f>
        <v/>
      </c>
      <c r="E1104">
        <f>IF(AND('Raw Data'!J1099&lt;'Raw Data'!I1099,'Raw Data'!E1099&gt;'Raw Data'!D1099,'Raw Data'!E1099-'Raw Data'!D1099&gt;3),'Raw Data'!N1099,IF(AND('Raw Data'!I1099&lt;'Raw Data'!J1099,'Raw Data'!D1099&gt;'Raw Data'!E1099,'Raw Data'!D1099-'Raw Data'!E1099&gt;3),'Raw Data'!M1099,0))</f>
        <v/>
      </c>
      <c r="F1104">
        <f>IF(AND('Raw Data'!J1099&lt;'Raw Data'!I1099,'Raw Data'!E1099&gt;'Raw Data'!D1099,'Raw Data'!E1099-'Raw Data'!D1099&lt;4),'Raw Data'!L1099,IF(AND('Raw Data'!I1099&lt;'Raw Data'!J1099,'Raw Data'!D1099&gt;'Raw Data'!E1099,'Raw Data'!D1099-'Raw Data'!E1099&lt;4),'Raw Data'!K1099,0))</f>
        <v/>
      </c>
      <c r="G1104">
        <f>IF(AND('Raw Data'!J1099&lt;'Raw Data'!I1099, 'Raw Data'!E1099&gt;'Raw Data'!D1099), 'Raw Data'!J1099, 0)</f>
        <v/>
      </c>
      <c r="H1104">
        <f>IF(AND('Raw Data'!J1099&gt;'Raw Data'!I1099, 'Raw Data'!E1099&lt;'Raw Data'!D1099), 'Raw Data'!I1099, 0)</f>
        <v/>
      </c>
      <c r="I1104">
        <f>SUM(J1104:K1104)</f>
        <v/>
      </c>
      <c r="J1104">
        <f>IF(AND('Raw Data'!J1099&gt;'Raw Data'!I1099, 'Raw Data'!E1099&gt;'Raw Data'!D1099), 'Raw Data'!J1099, 0)</f>
        <v/>
      </c>
      <c r="K1104">
        <f>IF(AND('Raw Data'!I1099&gt;'Raw Data'!J1099, 'Raw Data'!D1099&gt;'Raw Data'!E1099), 'Raw Data'!I1099, 0)</f>
        <v/>
      </c>
      <c r="L1104">
        <f>IF('Raw Data'!E1099-'Raw Data'!D1099&gt;3, 'Raw Data'!N1099, 0)</f>
        <v/>
      </c>
      <c r="M1104">
        <f>IF('Raw Data'!D1099-'Raw Data'!E1099&gt;3, 'Raw Data'!M1099, 0)</f>
        <v/>
      </c>
      <c r="N1104">
        <f>IF(ISBLANK('Raw Data'!D1099),0,IF(AND('Raw Data'!E1099&gt;'Raw Data'!D1099,'Raw Data'!E1099-'Raw Data'!D1099&gt;0,'Raw Data'!E1099-'Raw Data'!D1099&lt;4),'Raw Data'!L1099, 0))</f>
        <v/>
      </c>
      <c r="O1104">
        <f>IF(ISBLANK('Raw Data'!D1099),0,IF(AND('Raw Data'!E1099&gt;'Raw Data'!D1099,'Raw Data'!E1099-'Raw Data'!D1099&gt;0,'Raw Data'!D1099-'Raw Data'!E1099&lt;4),'Raw Data'!K1099, 0))</f>
        <v/>
      </c>
      <c r="P1104">
        <f>IF('Raw Data'!E1099-'Raw Data'!D1099&gt;3, 'Raw Data'!N1099, IF('Raw Data'!D1099-'Raw Data'!E1099&gt;3, 'Raw Data'!M1099, 0))</f>
        <v/>
      </c>
      <c r="Q1104">
        <f>IF(ISBLANK('Raw Data'!E1099),0,IF(AND('Raw Data'!E1099-'Raw Data'!D1099&lt;4,'Raw Data'!E1099-'Raw Data'!D1099&gt;0),'Raw Data'!L1099,IF(AND('Raw Data'!D1099&gt;'Raw Data'!E1099,'Raw Data'!D1099-'Raw Data'!E1099&gt;0),'Raw Data'!K1099,0)))</f>
        <v/>
      </c>
      <c r="R1104">
        <f>IF(ISBLANK('Raw Data'!K1099),0,IFERROR(IF(MATCH(SMALL('Raw Data'!K1099:N1099,1),L1104:O1104,0),SMALL('Raw Data'!K1099:N1099,1)),0))</f>
        <v/>
      </c>
      <c r="S1104">
        <f>IF(ISBLANK('Raw Data'!K1099),0,IFERROR(IF(MATCH(SMALL('Raw Data'!K1099:N1099,2),L1104:O1104,0),SMALL('Raw Data'!K1099:N1099,2)),0))</f>
        <v/>
      </c>
      <c r="T1104">
        <f>IF(ISBLANK('Raw Data'!K1099),0,IFERROR(IF(MATCH(SMALL('Raw Data'!K1099:N1099,3),L1104:O1104,0),SMALL('Raw Data'!K1099:N1099,3)),0))</f>
        <v/>
      </c>
      <c r="U1104">
        <f>IF(ISBLANK('Raw Data'!K1099),0,IFERROR(IF(MATCH(SMALL('Raw Data'!K1099:N1099,4),L1104:O1104,0),SMALL('Raw Data'!K1099:N1099,4)),0))</f>
        <v/>
      </c>
      <c r="V1104">
        <f>IF(AND('Raw Data'!D1099&lt;3, 'Raw Data'!E1099&lt;3, 'Raw Data'!A1099&gt;0), 'Raw Data'!AF1099, 0)</f>
        <v/>
      </c>
      <c r="W1104">
        <f>IF(AND('Raw Data'!D1099&lt;4, 'Raw Data'!E1099&lt;4, 'Raw Data'!A1099&gt;0), 'Raw Data'!AI1099, 0)</f>
        <v/>
      </c>
      <c r="X1104">
        <f>IF(AND('Raw Data'!D1099&lt;5, 'Raw Data'!E1099&lt;5, 'Raw Data'!A1099&gt;0), 'Raw Data'!AL1099, 0)</f>
        <v/>
      </c>
      <c r="Y1104">
        <f>IF(AND('Raw Data'!D1099&lt;6, 'Raw Data'!E1099&lt;6, 'Raw Data'!A1099&gt;0), 'Raw Data'!AO1099, 0)</f>
        <v/>
      </c>
      <c r="Z1104">
        <f>IF(ISBLANK('Raw Data'!D1099), 0, IF('Raw Data'!D1099-'Raw Data'!E1099&gt;1, 'Raw Data'!AW1099, 0))</f>
        <v/>
      </c>
      <c r="AA1104">
        <f>IF(ISBLANK('Raw Data'!A1099), 0, IF(ABS('Raw Data'!D1099-'Raw Data'!E1099)&lt;2, 'Raw Data'!AX1099, 0))</f>
        <v/>
      </c>
      <c r="AB1104">
        <f>IF(ISBLANK('Raw Data'!D1099), 0, IF('Raw Data'!E1099-'Raw Data'!D1099&gt;1, 'Raw Data'!AY1099, 0))</f>
        <v/>
      </c>
      <c r="AC1104">
        <f>IF(ISBLANK('Raw Data'!D1099), 0, IF('Raw Data'!D1099-'Raw Data'!E1099&gt;2, 'Raw Data'!AZ1099, 0))</f>
        <v/>
      </c>
      <c r="AD1104">
        <f>IF(ISBLANK('Raw Data'!A1099), 0, IF(ABS('Raw Data'!D1099-'Raw Data'!E1099)&lt;3, 'Raw Data'!BA1099, 0))</f>
        <v/>
      </c>
      <c r="AE1104">
        <f>IF(ISBLANK('Raw Data'!D1099), 0, IF('Raw Data'!E1099-'Raw Data'!D1099&gt;2, 'Raw Data'!BB1099, 0))</f>
        <v/>
      </c>
      <c r="AF1104">
        <f>IF(ISBLANK('Raw Data'!D1099), 0, IF('Raw Data'!D1099-'Raw Data'!E1099&gt;3, 'Raw Data'!BC1099, 0))</f>
        <v/>
      </c>
      <c r="AG1104">
        <f>IF(ISBLANK('Raw Data'!A1099), 0, IF(ABS('Raw Data'!D1099-'Raw Data'!E1099)&lt;4, 'Raw Data'!BD1099, 0))</f>
        <v/>
      </c>
      <c r="AH1104">
        <f>IF(ISBLANK('Raw Data'!D1099), 0, IF('Raw Data'!E1099-'Raw Data'!D1099&gt;3, 'Raw Data'!BE1099, 0))</f>
        <v/>
      </c>
      <c r="AI1104">
        <f>IF(SUM('Raw Data'!D1099:E1099)&gt;'Raw Data'!F1099, 'Raw Data'!G1099, 0)</f>
        <v/>
      </c>
      <c r="AJ1104">
        <f>IF(ISBLANK('Raw Data'!D1099), 0, IF(SUM('Raw Data'!D1099:E1099)&lt;'Raw Data'!F1099, 'Raw Data'!H1099, 0))</f>
        <v/>
      </c>
      <c r="AK1104">
        <f>IF(ISBLANK('Raw Data'!A1099), 0, IF(AND('Raw Data'!D1099&lt;3, 'Raw Data'!E1099&lt;3, 'Raw Data'!F1099&lt;BB$2), 'Raw Data'!AF1099, 0))</f>
        <v/>
      </c>
      <c r="AL1104">
        <f>IF(ISBLANK('Raw Data'!A1099), 0, IF(AND('Raw Data'!D1099&lt;4, 'Raw Data'!E1099&lt;4, 'Raw Data'!F1099&lt;BB$2), 'Raw Data'!AI1099, 0))</f>
        <v/>
      </c>
      <c r="AM1104">
        <f>IF(ISBLANK('Raw Data'!A1099), 0, IF(AND('Raw Data'!D1099&lt;5, 'Raw Data'!E1099&lt;5, 'Raw Data'!F1099&lt;BB$2), 'Raw Data'!AL1099, 0))</f>
        <v/>
      </c>
      <c r="AN1104">
        <f>IF(ISBLANK('Raw Data'!A1099), 0, IF(AND('Raw Data'!D1099&lt;6, 'Raw Data'!E1099&lt;6, 'Raw Data'!F1099&lt;BB$2), 'Raw Data'!AO1099, 0))</f>
        <v/>
      </c>
      <c r="AO1104">
        <f>IF(ISBLANK('Raw Data'!A1099), 0, IF(AND('Raw Data'!I1099&lt;Analysis!$BC$2, 'Raw Data'!D1099-'Raw Data'!E1099&gt;1), 'Raw Data'!AW1099, IF(AND('Raw Data'!J1099&lt;Analysis!$BC$2, 'Raw Data'!E1099-'Raw Data'!D1099&gt;1), 'Raw Data'!AY1099, 0)))</f>
        <v/>
      </c>
      <c r="AP1104">
        <f>IF(ISBLANK('Raw Data'!A1099), 0, IF(AND('Raw Data'!I1099&lt;Analysis!$BC$2, 'Raw Data'!D1099-'Raw Data'!E1099&gt;2), 'Raw Data'!AZ1099, IF(AND('Raw Data'!J1099&lt;Analysis!$BC$2, 'Raw Data'!E1099-'Raw Data'!D1099&gt;2), 'Raw Data'!BB1099, 0)))</f>
        <v/>
      </c>
      <c r="AQ1104">
        <f>IF(ISBLANK('Raw Data'!A1099), 0, IF(AND('Raw Data'!I1099&lt;Analysis!$BC$2, 'Raw Data'!D1099-'Raw Data'!E1099&gt;3), 'Raw Data'!BC1099, IF(AND('Raw Data'!J1099&lt;Analysis!$BC$2, 'Raw Data'!E1099-'Raw Data'!D1099&gt;3), 'Raw Data'!BE1099, 0)))</f>
        <v/>
      </c>
      <c r="AR1104">
        <f>IF('Hidden Analysiss'!D1100=1,IF(ABS('Raw Data'!E1099-'Raw Data'!D1099)&lt;2,'Raw Data'!AX1099,0), 0)</f>
        <v/>
      </c>
      <c r="AS1104">
        <f>IF('Hidden Analysiss'!D1100=1,IF(ABS('Raw Data'!E1099-'Raw Data'!D1099)&lt;3,'Raw Data'!BA1099,0), 0)</f>
        <v/>
      </c>
      <c r="AT1104">
        <f>IF('Hidden Analysiss'!D1100=1,IF(ABS('Raw Data'!E1099-'Raw Data'!D1099)&lt;4,'Raw Data'!BD1099,0), 0)</f>
        <v/>
      </c>
      <c r="AU1104">
        <f>IF(AND('Hidden Analysiss'!E1100=1, ABS('Raw Data'!E1099-'Raw Data'!D1099)&lt;2), 'Raw Data'!AX1099, 0)</f>
        <v/>
      </c>
      <c r="AV1104">
        <f>IF(AND('Hidden Analysiss'!E1100=1, ABS('Raw Data'!E1099-'Raw Data'!D1099)&lt;3), 'Raw Data'!BA1099, 0)</f>
        <v/>
      </c>
      <c r="AW1104">
        <f>IF(AND('Hidden Analysiss'!E1100=1, ABS('Raw Data'!E1099-'Raw Data'!D1099)&lt;3), 'Raw Data'!BD1099, 0)</f>
        <v/>
      </c>
    </row>
    <row r="1105">
      <c r="A1105" s="1">
        <f>'Raw Data'!A1100</f>
        <v/>
      </c>
      <c r="B1105">
        <f>IF('Raw Data'!E1100&gt;'Raw Data'!D1100, 'Raw Data'!J1100, 0)</f>
        <v/>
      </c>
      <c r="C1105">
        <f>IF('Raw Data'!D1100&gt;'Raw Data'!E1100, 'Raw Data'!I1100, 0)</f>
        <v/>
      </c>
      <c r="D1105">
        <f>SUM(G1105:H1105)</f>
        <v/>
      </c>
      <c r="E1105">
        <f>IF(AND('Raw Data'!J1100&lt;'Raw Data'!I1100,'Raw Data'!E1100&gt;'Raw Data'!D1100,'Raw Data'!E1100-'Raw Data'!D1100&gt;3),'Raw Data'!N1100,IF(AND('Raw Data'!I1100&lt;'Raw Data'!J1100,'Raw Data'!D1100&gt;'Raw Data'!E1100,'Raw Data'!D1100-'Raw Data'!E1100&gt;3),'Raw Data'!M1100,0))</f>
        <v/>
      </c>
      <c r="F1105">
        <f>IF(AND('Raw Data'!J1100&lt;'Raw Data'!I1100,'Raw Data'!E1100&gt;'Raw Data'!D1100,'Raw Data'!E1100-'Raw Data'!D1100&lt;4),'Raw Data'!L1100,IF(AND('Raw Data'!I1100&lt;'Raw Data'!J1100,'Raw Data'!D1100&gt;'Raw Data'!E1100,'Raw Data'!D1100-'Raw Data'!E1100&lt;4),'Raw Data'!K1100,0))</f>
        <v/>
      </c>
      <c r="G1105">
        <f>IF(AND('Raw Data'!J1100&lt;'Raw Data'!I1100, 'Raw Data'!E1100&gt;'Raw Data'!D1100), 'Raw Data'!J1100, 0)</f>
        <v/>
      </c>
      <c r="H1105">
        <f>IF(AND('Raw Data'!J1100&gt;'Raw Data'!I1100, 'Raw Data'!E1100&lt;'Raw Data'!D1100), 'Raw Data'!I1100, 0)</f>
        <v/>
      </c>
      <c r="I1105">
        <f>SUM(J1105:K1105)</f>
        <v/>
      </c>
      <c r="J1105">
        <f>IF(AND('Raw Data'!J1100&gt;'Raw Data'!I1100, 'Raw Data'!E1100&gt;'Raw Data'!D1100), 'Raw Data'!J1100, 0)</f>
        <v/>
      </c>
      <c r="K1105">
        <f>IF(AND('Raw Data'!I1100&gt;'Raw Data'!J1100, 'Raw Data'!D1100&gt;'Raw Data'!E1100), 'Raw Data'!I1100, 0)</f>
        <v/>
      </c>
      <c r="L1105">
        <f>IF('Raw Data'!E1100-'Raw Data'!D1100&gt;3, 'Raw Data'!N1100, 0)</f>
        <v/>
      </c>
      <c r="M1105">
        <f>IF('Raw Data'!D1100-'Raw Data'!E1100&gt;3, 'Raw Data'!M1100, 0)</f>
        <v/>
      </c>
      <c r="N1105">
        <f>IF(ISBLANK('Raw Data'!D1100),0,IF(AND('Raw Data'!E1100&gt;'Raw Data'!D1100,'Raw Data'!E1100-'Raw Data'!D1100&gt;0,'Raw Data'!E1100-'Raw Data'!D1100&lt;4),'Raw Data'!L1100, 0))</f>
        <v/>
      </c>
      <c r="O1105">
        <f>IF(ISBLANK('Raw Data'!D1100),0,IF(AND('Raw Data'!E1100&gt;'Raw Data'!D1100,'Raw Data'!E1100-'Raw Data'!D1100&gt;0,'Raw Data'!D1100-'Raw Data'!E1100&lt;4),'Raw Data'!K1100, 0))</f>
        <v/>
      </c>
      <c r="P1105">
        <f>IF('Raw Data'!E1100-'Raw Data'!D1100&gt;3, 'Raw Data'!N1100, IF('Raw Data'!D1100-'Raw Data'!E1100&gt;3, 'Raw Data'!M1100, 0))</f>
        <v/>
      </c>
      <c r="Q1105">
        <f>IF(ISBLANK('Raw Data'!E1100),0,IF(AND('Raw Data'!E1100-'Raw Data'!D1100&lt;4,'Raw Data'!E1100-'Raw Data'!D1100&gt;0),'Raw Data'!L1100,IF(AND('Raw Data'!D1100&gt;'Raw Data'!E1100,'Raw Data'!D1100-'Raw Data'!E1100&gt;0),'Raw Data'!K1100,0)))</f>
        <v/>
      </c>
      <c r="R1105">
        <f>IF(ISBLANK('Raw Data'!K1100),0,IFERROR(IF(MATCH(SMALL('Raw Data'!K1100:N1100,1),L1105:O1105,0),SMALL('Raw Data'!K1100:N1100,1)),0))</f>
        <v/>
      </c>
      <c r="S1105">
        <f>IF(ISBLANK('Raw Data'!K1100),0,IFERROR(IF(MATCH(SMALL('Raw Data'!K1100:N1100,2),L1105:O1105,0),SMALL('Raw Data'!K1100:N1100,2)),0))</f>
        <v/>
      </c>
      <c r="T1105">
        <f>IF(ISBLANK('Raw Data'!K1100),0,IFERROR(IF(MATCH(SMALL('Raw Data'!K1100:N1100,3),L1105:O1105,0),SMALL('Raw Data'!K1100:N1100,3)),0))</f>
        <v/>
      </c>
      <c r="U1105">
        <f>IF(ISBLANK('Raw Data'!K1100),0,IFERROR(IF(MATCH(SMALL('Raw Data'!K1100:N1100,4),L1105:O1105,0),SMALL('Raw Data'!K1100:N1100,4)),0))</f>
        <v/>
      </c>
      <c r="V1105">
        <f>IF(AND('Raw Data'!D1100&lt;3, 'Raw Data'!E1100&lt;3, 'Raw Data'!A1100&gt;0), 'Raw Data'!AF1100, 0)</f>
        <v/>
      </c>
      <c r="W1105">
        <f>IF(AND('Raw Data'!D1100&lt;4, 'Raw Data'!E1100&lt;4, 'Raw Data'!A1100&gt;0), 'Raw Data'!AI1100, 0)</f>
        <v/>
      </c>
      <c r="X1105">
        <f>IF(AND('Raw Data'!D1100&lt;5, 'Raw Data'!E1100&lt;5, 'Raw Data'!A1100&gt;0), 'Raw Data'!AL1100, 0)</f>
        <v/>
      </c>
      <c r="Y1105">
        <f>IF(AND('Raw Data'!D1100&lt;6, 'Raw Data'!E1100&lt;6, 'Raw Data'!A1100&gt;0), 'Raw Data'!AO1100, 0)</f>
        <v/>
      </c>
      <c r="Z1105">
        <f>IF(ISBLANK('Raw Data'!D1100), 0, IF('Raw Data'!D1100-'Raw Data'!E1100&gt;1, 'Raw Data'!AW1100, 0))</f>
        <v/>
      </c>
      <c r="AA1105">
        <f>IF(ISBLANK('Raw Data'!A1100), 0, IF(ABS('Raw Data'!D1100-'Raw Data'!E1100)&lt;2, 'Raw Data'!AX1100, 0))</f>
        <v/>
      </c>
      <c r="AB1105">
        <f>IF(ISBLANK('Raw Data'!D1100), 0, IF('Raw Data'!E1100-'Raw Data'!D1100&gt;1, 'Raw Data'!AY1100, 0))</f>
        <v/>
      </c>
      <c r="AC1105">
        <f>IF(ISBLANK('Raw Data'!D1100), 0, IF('Raw Data'!D1100-'Raw Data'!E1100&gt;2, 'Raw Data'!AZ1100, 0))</f>
        <v/>
      </c>
      <c r="AD1105">
        <f>IF(ISBLANK('Raw Data'!A1100), 0, IF(ABS('Raw Data'!D1100-'Raw Data'!E1100)&lt;3, 'Raw Data'!BA1100, 0))</f>
        <v/>
      </c>
      <c r="AE1105">
        <f>IF(ISBLANK('Raw Data'!D1100), 0, IF('Raw Data'!E1100-'Raw Data'!D1100&gt;2, 'Raw Data'!BB1100, 0))</f>
        <v/>
      </c>
      <c r="AF1105">
        <f>IF(ISBLANK('Raw Data'!D1100), 0, IF('Raw Data'!D1100-'Raw Data'!E1100&gt;3, 'Raw Data'!BC1100, 0))</f>
        <v/>
      </c>
      <c r="AG1105">
        <f>IF(ISBLANK('Raw Data'!A1100), 0, IF(ABS('Raw Data'!D1100-'Raw Data'!E1100)&lt;4, 'Raw Data'!BD1100, 0))</f>
        <v/>
      </c>
      <c r="AH1105">
        <f>IF(ISBLANK('Raw Data'!D1100), 0, IF('Raw Data'!E1100-'Raw Data'!D1100&gt;3, 'Raw Data'!BE1100, 0))</f>
        <v/>
      </c>
      <c r="AI1105">
        <f>IF(SUM('Raw Data'!D1100:E1100)&gt;'Raw Data'!F1100, 'Raw Data'!G1100, 0)</f>
        <v/>
      </c>
      <c r="AJ1105">
        <f>IF(ISBLANK('Raw Data'!D1100), 0, IF(SUM('Raw Data'!D1100:E1100)&lt;'Raw Data'!F1100, 'Raw Data'!H1100, 0))</f>
        <v/>
      </c>
      <c r="AK1105">
        <f>IF(ISBLANK('Raw Data'!A1100), 0, IF(AND('Raw Data'!D1100&lt;3, 'Raw Data'!E1100&lt;3, 'Raw Data'!F1100&lt;BB$2), 'Raw Data'!AF1100, 0))</f>
        <v/>
      </c>
      <c r="AL1105">
        <f>IF(ISBLANK('Raw Data'!A1100), 0, IF(AND('Raw Data'!D1100&lt;4, 'Raw Data'!E1100&lt;4, 'Raw Data'!F1100&lt;BB$2), 'Raw Data'!AI1100, 0))</f>
        <v/>
      </c>
      <c r="AM1105">
        <f>IF(ISBLANK('Raw Data'!A1100), 0, IF(AND('Raw Data'!D1100&lt;5, 'Raw Data'!E1100&lt;5, 'Raw Data'!F1100&lt;BB$2), 'Raw Data'!AL1100, 0))</f>
        <v/>
      </c>
      <c r="AN1105">
        <f>IF(ISBLANK('Raw Data'!A1100), 0, IF(AND('Raw Data'!D1100&lt;6, 'Raw Data'!E1100&lt;6, 'Raw Data'!F1100&lt;BB$2), 'Raw Data'!AO1100, 0))</f>
        <v/>
      </c>
      <c r="AO1105">
        <f>IF(ISBLANK('Raw Data'!A1100), 0, IF(AND('Raw Data'!I1100&lt;Analysis!$BC$2, 'Raw Data'!D1100-'Raw Data'!E1100&gt;1), 'Raw Data'!AW1100, IF(AND('Raw Data'!J1100&lt;Analysis!$BC$2, 'Raw Data'!E1100-'Raw Data'!D1100&gt;1), 'Raw Data'!AY1100, 0)))</f>
        <v/>
      </c>
      <c r="AP1105">
        <f>IF(ISBLANK('Raw Data'!A1100), 0, IF(AND('Raw Data'!I1100&lt;Analysis!$BC$2, 'Raw Data'!D1100-'Raw Data'!E1100&gt;2), 'Raw Data'!AZ1100, IF(AND('Raw Data'!J1100&lt;Analysis!$BC$2, 'Raw Data'!E1100-'Raw Data'!D1100&gt;2), 'Raw Data'!BB1100, 0)))</f>
        <v/>
      </c>
      <c r="AQ1105">
        <f>IF(ISBLANK('Raw Data'!A1100), 0, IF(AND('Raw Data'!I1100&lt;Analysis!$BC$2, 'Raw Data'!D1100-'Raw Data'!E1100&gt;3), 'Raw Data'!BC1100, IF(AND('Raw Data'!J1100&lt;Analysis!$BC$2, 'Raw Data'!E1100-'Raw Data'!D1100&gt;3), 'Raw Data'!BE1100, 0)))</f>
        <v/>
      </c>
      <c r="AR1105">
        <f>IF('Hidden Analysiss'!D1101=1,IF(ABS('Raw Data'!E1100-'Raw Data'!D1100)&lt;2,'Raw Data'!AX1100,0), 0)</f>
        <v/>
      </c>
      <c r="AS1105">
        <f>IF('Hidden Analysiss'!D1101=1,IF(ABS('Raw Data'!E1100-'Raw Data'!D1100)&lt;3,'Raw Data'!BA1100,0), 0)</f>
        <v/>
      </c>
      <c r="AT1105">
        <f>IF('Hidden Analysiss'!D1101=1,IF(ABS('Raw Data'!E1100-'Raw Data'!D1100)&lt;4,'Raw Data'!BD1100,0), 0)</f>
        <v/>
      </c>
      <c r="AU1105">
        <f>IF(AND('Hidden Analysiss'!E1101=1, ABS('Raw Data'!E1100-'Raw Data'!D1100)&lt;2), 'Raw Data'!AX1100, 0)</f>
        <v/>
      </c>
      <c r="AV1105">
        <f>IF(AND('Hidden Analysiss'!E1101=1, ABS('Raw Data'!E1100-'Raw Data'!D1100)&lt;3), 'Raw Data'!BA1100, 0)</f>
        <v/>
      </c>
      <c r="AW1105">
        <f>IF(AND('Hidden Analysiss'!E1101=1, ABS('Raw Data'!E1100-'Raw Data'!D1100)&lt;3), 'Raw Data'!BD1100, 0)</f>
        <v/>
      </c>
    </row>
    <row r="1106">
      <c r="A1106" s="1">
        <f>'Raw Data'!A1101</f>
        <v/>
      </c>
      <c r="B1106">
        <f>IF('Raw Data'!E1101&gt;'Raw Data'!D1101, 'Raw Data'!J1101, 0)</f>
        <v/>
      </c>
      <c r="C1106">
        <f>IF('Raw Data'!D1101&gt;'Raw Data'!E1101, 'Raw Data'!I1101, 0)</f>
        <v/>
      </c>
      <c r="D1106">
        <f>SUM(G1106:H1106)</f>
        <v/>
      </c>
      <c r="E1106">
        <f>IF(AND('Raw Data'!J1101&lt;'Raw Data'!I1101,'Raw Data'!E1101&gt;'Raw Data'!D1101,'Raw Data'!E1101-'Raw Data'!D1101&gt;3),'Raw Data'!N1101,IF(AND('Raw Data'!I1101&lt;'Raw Data'!J1101,'Raw Data'!D1101&gt;'Raw Data'!E1101,'Raw Data'!D1101-'Raw Data'!E1101&gt;3),'Raw Data'!M1101,0))</f>
        <v/>
      </c>
      <c r="F1106">
        <f>IF(AND('Raw Data'!J1101&lt;'Raw Data'!I1101,'Raw Data'!E1101&gt;'Raw Data'!D1101,'Raw Data'!E1101-'Raw Data'!D1101&lt;4),'Raw Data'!L1101,IF(AND('Raw Data'!I1101&lt;'Raw Data'!J1101,'Raw Data'!D1101&gt;'Raw Data'!E1101,'Raw Data'!D1101-'Raw Data'!E1101&lt;4),'Raw Data'!K1101,0))</f>
        <v/>
      </c>
      <c r="G1106">
        <f>IF(AND('Raw Data'!J1101&lt;'Raw Data'!I1101, 'Raw Data'!E1101&gt;'Raw Data'!D1101), 'Raw Data'!J1101, 0)</f>
        <v/>
      </c>
      <c r="H1106">
        <f>IF(AND('Raw Data'!J1101&gt;'Raw Data'!I1101, 'Raw Data'!E1101&lt;'Raw Data'!D1101), 'Raw Data'!I1101, 0)</f>
        <v/>
      </c>
      <c r="I1106">
        <f>SUM(J1106:K1106)</f>
        <v/>
      </c>
      <c r="J1106">
        <f>IF(AND('Raw Data'!J1101&gt;'Raw Data'!I1101, 'Raw Data'!E1101&gt;'Raw Data'!D1101), 'Raw Data'!J1101, 0)</f>
        <v/>
      </c>
      <c r="K1106">
        <f>IF(AND('Raw Data'!I1101&gt;'Raw Data'!J1101, 'Raw Data'!D1101&gt;'Raw Data'!E1101), 'Raw Data'!I1101, 0)</f>
        <v/>
      </c>
      <c r="L1106">
        <f>IF('Raw Data'!E1101-'Raw Data'!D1101&gt;3, 'Raw Data'!N1101, 0)</f>
        <v/>
      </c>
      <c r="M1106">
        <f>IF('Raw Data'!D1101-'Raw Data'!E1101&gt;3, 'Raw Data'!M1101, 0)</f>
        <v/>
      </c>
      <c r="N1106">
        <f>IF(ISBLANK('Raw Data'!D1101),0,IF(AND('Raw Data'!E1101&gt;'Raw Data'!D1101,'Raw Data'!E1101-'Raw Data'!D1101&gt;0,'Raw Data'!E1101-'Raw Data'!D1101&lt;4),'Raw Data'!L1101, 0))</f>
        <v/>
      </c>
      <c r="O1106">
        <f>IF(ISBLANK('Raw Data'!D1101),0,IF(AND('Raw Data'!E1101&gt;'Raw Data'!D1101,'Raw Data'!E1101-'Raw Data'!D1101&gt;0,'Raw Data'!D1101-'Raw Data'!E1101&lt;4),'Raw Data'!K1101, 0))</f>
        <v/>
      </c>
      <c r="P1106">
        <f>IF('Raw Data'!E1101-'Raw Data'!D1101&gt;3, 'Raw Data'!N1101, IF('Raw Data'!D1101-'Raw Data'!E1101&gt;3, 'Raw Data'!M1101, 0))</f>
        <v/>
      </c>
      <c r="Q1106">
        <f>IF(ISBLANK('Raw Data'!E1101),0,IF(AND('Raw Data'!E1101-'Raw Data'!D1101&lt;4,'Raw Data'!E1101-'Raw Data'!D1101&gt;0),'Raw Data'!L1101,IF(AND('Raw Data'!D1101&gt;'Raw Data'!E1101,'Raw Data'!D1101-'Raw Data'!E1101&gt;0),'Raw Data'!K1101,0)))</f>
        <v/>
      </c>
      <c r="R1106">
        <f>IF(ISBLANK('Raw Data'!K1101),0,IFERROR(IF(MATCH(SMALL('Raw Data'!K1101:N1101,1),L1106:O1106,0),SMALL('Raw Data'!K1101:N1101,1)),0))</f>
        <v/>
      </c>
      <c r="S1106">
        <f>IF(ISBLANK('Raw Data'!K1101),0,IFERROR(IF(MATCH(SMALL('Raw Data'!K1101:N1101,2),L1106:O1106,0),SMALL('Raw Data'!K1101:N1101,2)),0))</f>
        <v/>
      </c>
      <c r="T1106">
        <f>IF(ISBLANK('Raw Data'!K1101),0,IFERROR(IF(MATCH(SMALL('Raw Data'!K1101:N1101,3),L1106:O1106,0),SMALL('Raw Data'!K1101:N1101,3)),0))</f>
        <v/>
      </c>
      <c r="U1106">
        <f>IF(ISBLANK('Raw Data'!K1101),0,IFERROR(IF(MATCH(SMALL('Raw Data'!K1101:N1101,4),L1106:O1106,0),SMALL('Raw Data'!K1101:N1101,4)),0))</f>
        <v/>
      </c>
      <c r="V1106">
        <f>IF(AND('Raw Data'!D1101&lt;3, 'Raw Data'!E1101&lt;3, 'Raw Data'!A1101&gt;0), 'Raw Data'!AF1101, 0)</f>
        <v/>
      </c>
      <c r="W1106">
        <f>IF(AND('Raw Data'!D1101&lt;4, 'Raw Data'!E1101&lt;4, 'Raw Data'!A1101&gt;0), 'Raw Data'!AI1101, 0)</f>
        <v/>
      </c>
      <c r="X1106">
        <f>IF(AND('Raw Data'!D1101&lt;5, 'Raw Data'!E1101&lt;5, 'Raw Data'!A1101&gt;0), 'Raw Data'!AL1101, 0)</f>
        <v/>
      </c>
      <c r="Y1106">
        <f>IF(AND('Raw Data'!D1101&lt;6, 'Raw Data'!E1101&lt;6, 'Raw Data'!A1101&gt;0), 'Raw Data'!AO1101, 0)</f>
        <v/>
      </c>
      <c r="Z1106">
        <f>IF(ISBLANK('Raw Data'!D1101), 0, IF('Raw Data'!D1101-'Raw Data'!E1101&gt;1, 'Raw Data'!AW1101, 0))</f>
        <v/>
      </c>
      <c r="AA1106">
        <f>IF(ISBLANK('Raw Data'!A1101), 0, IF(ABS('Raw Data'!D1101-'Raw Data'!E1101)&lt;2, 'Raw Data'!AX1101, 0))</f>
        <v/>
      </c>
      <c r="AB1106">
        <f>IF(ISBLANK('Raw Data'!D1101), 0, IF('Raw Data'!E1101-'Raw Data'!D1101&gt;1, 'Raw Data'!AY1101, 0))</f>
        <v/>
      </c>
      <c r="AC1106">
        <f>IF(ISBLANK('Raw Data'!D1101), 0, IF('Raw Data'!D1101-'Raw Data'!E1101&gt;2, 'Raw Data'!AZ1101, 0))</f>
        <v/>
      </c>
      <c r="AD1106">
        <f>IF(ISBLANK('Raw Data'!A1101), 0, IF(ABS('Raw Data'!D1101-'Raw Data'!E1101)&lt;3, 'Raw Data'!BA1101, 0))</f>
        <v/>
      </c>
      <c r="AE1106">
        <f>IF(ISBLANK('Raw Data'!D1101), 0, IF('Raw Data'!E1101-'Raw Data'!D1101&gt;2, 'Raw Data'!BB1101, 0))</f>
        <v/>
      </c>
      <c r="AF1106">
        <f>IF(ISBLANK('Raw Data'!D1101), 0, IF('Raw Data'!D1101-'Raw Data'!E1101&gt;3, 'Raw Data'!BC1101, 0))</f>
        <v/>
      </c>
      <c r="AG1106">
        <f>IF(ISBLANK('Raw Data'!A1101), 0, IF(ABS('Raw Data'!D1101-'Raw Data'!E1101)&lt;4, 'Raw Data'!BD1101, 0))</f>
        <v/>
      </c>
      <c r="AH1106">
        <f>IF(ISBLANK('Raw Data'!D1101), 0, IF('Raw Data'!E1101-'Raw Data'!D1101&gt;3, 'Raw Data'!BE1101, 0))</f>
        <v/>
      </c>
      <c r="AI1106">
        <f>IF(SUM('Raw Data'!D1101:E1101)&gt;'Raw Data'!F1101, 'Raw Data'!G1101, 0)</f>
        <v/>
      </c>
      <c r="AJ1106">
        <f>IF(ISBLANK('Raw Data'!D1101), 0, IF(SUM('Raw Data'!D1101:E1101)&lt;'Raw Data'!F1101, 'Raw Data'!H1101, 0))</f>
        <v/>
      </c>
      <c r="AK1106">
        <f>IF(ISBLANK('Raw Data'!A1101), 0, IF(AND('Raw Data'!D1101&lt;3, 'Raw Data'!E1101&lt;3, 'Raw Data'!F1101&lt;BB$2), 'Raw Data'!AF1101, 0))</f>
        <v/>
      </c>
      <c r="AL1106">
        <f>IF(ISBLANK('Raw Data'!A1101), 0, IF(AND('Raw Data'!D1101&lt;4, 'Raw Data'!E1101&lt;4, 'Raw Data'!F1101&lt;BB$2), 'Raw Data'!AI1101, 0))</f>
        <v/>
      </c>
      <c r="AM1106">
        <f>IF(ISBLANK('Raw Data'!A1101), 0, IF(AND('Raw Data'!D1101&lt;5, 'Raw Data'!E1101&lt;5, 'Raw Data'!F1101&lt;BB$2), 'Raw Data'!AL1101, 0))</f>
        <v/>
      </c>
      <c r="AN1106">
        <f>IF(ISBLANK('Raw Data'!A1101), 0, IF(AND('Raw Data'!D1101&lt;6, 'Raw Data'!E1101&lt;6, 'Raw Data'!F1101&lt;BB$2), 'Raw Data'!AO1101, 0))</f>
        <v/>
      </c>
      <c r="AO1106">
        <f>IF(ISBLANK('Raw Data'!A1101), 0, IF(AND('Raw Data'!I1101&lt;Analysis!$BC$2, 'Raw Data'!D1101-'Raw Data'!E1101&gt;1), 'Raw Data'!AW1101, IF(AND('Raw Data'!J1101&lt;Analysis!$BC$2, 'Raw Data'!E1101-'Raw Data'!D1101&gt;1), 'Raw Data'!AY1101, 0)))</f>
        <v/>
      </c>
      <c r="AP1106">
        <f>IF(ISBLANK('Raw Data'!A1101), 0, IF(AND('Raw Data'!I1101&lt;Analysis!$BC$2, 'Raw Data'!D1101-'Raw Data'!E1101&gt;2), 'Raw Data'!AZ1101, IF(AND('Raw Data'!J1101&lt;Analysis!$BC$2, 'Raw Data'!E1101-'Raw Data'!D1101&gt;2), 'Raw Data'!BB1101, 0)))</f>
        <v/>
      </c>
      <c r="AQ1106">
        <f>IF(ISBLANK('Raw Data'!A1101), 0, IF(AND('Raw Data'!I1101&lt;Analysis!$BC$2, 'Raw Data'!D1101-'Raw Data'!E1101&gt;3), 'Raw Data'!BC1101, IF(AND('Raw Data'!J1101&lt;Analysis!$BC$2, 'Raw Data'!E1101-'Raw Data'!D1101&gt;3), 'Raw Data'!BE1101, 0)))</f>
        <v/>
      </c>
      <c r="AR1106">
        <f>IF('Hidden Analysiss'!D1102=1,IF(ABS('Raw Data'!E1101-'Raw Data'!D1101)&lt;2,'Raw Data'!AX1101,0), 0)</f>
        <v/>
      </c>
      <c r="AS1106">
        <f>IF('Hidden Analysiss'!D1102=1,IF(ABS('Raw Data'!E1101-'Raw Data'!D1101)&lt;3,'Raw Data'!BA1101,0), 0)</f>
        <v/>
      </c>
      <c r="AT1106">
        <f>IF('Hidden Analysiss'!D1102=1,IF(ABS('Raw Data'!E1101-'Raw Data'!D1101)&lt;4,'Raw Data'!BD1101,0), 0)</f>
        <v/>
      </c>
      <c r="AU1106">
        <f>IF(AND('Hidden Analysiss'!E1102=1, ABS('Raw Data'!E1101-'Raw Data'!D1101)&lt;2), 'Raw Data'!AX1101, 0)</f>
        <v/>
      </c>
      <c r="AV1106">
        <f>IF(AND('Hidden Analysiss'!E1102=1, ABS('Raw Data'!E1101-'Raw Data'!D1101)&lt;3), 'Raw Data'!BA1101, 0)</f>
        <v/>
      </c>
      <c r="AW1106">
        <f>IF(AND('Hidden Analysiss'!E1102=1, ABS('Raw Data'!E1101-'Raw Data'!D1101)&lt;3), 'Raw Data'!BD1101, 0)</f>
        <v/>
      </c>
    </row>
    <row r="1107">
      <c r="A1107" s="1">
        <f>'Raw Data'!A1102</f>
        <v/>
      </c>
      <c r="B1107">
        <f>IF('Raw Data'!E1102&gt;'Raw Data'!D1102, 'Raw Data'!J1102, 0)</f>
        <v/>
      </c>
      <c r="C1107">
        <f>IF('Raw Data'!D1102&gt;'Raw Data'!E1102, 'Raw Data'!I1102, 0)</f>
        <v/>
      </c>
      <c r="D1107">
        <f>SUM(G1107:H1107)</f>
        <v/>
      </c>
      <c r="E1107">
        <f>IF(AND('Raw Data'!J1102&lt;'Raw Data'!I1102,'Raw Data'!E1102&gt;'Raw Data'!D1102,'Raw Data'!E1102-'Raw Data'!D1102&gt;3),'Raw Data'!N1102,IF(AND('Raw Data'!I1102&lt;'Raw Data'!J1102,'Raw Data'!D1102&gt;'Raw Data'!E1102,'Raw Data'!D1102-'Raw Data'!E1102&gt;3),'Raw Data'!M1102,0))</f>
        <v/>
      </c>
      <c r="F1107">
        <f>IF(AND('Raw Data'!J1102&lt;'Raw Data'!I1102,'Raw Data'!E1102&gt;'Raw Data'!D1102,'Raw Data'!E1102-'Raw Data'!D1102&lt;4),'Raw Data'!L1102,IF(AND('Raw Data'!I1102&lt;'Raw Data'!J1102,'Raw Data'!D1102&gt;'Raw Data'!E1102,'Raw Data'!D1102-'Raw Data'!E1102&lt;4),'Raw Data'!K1102,0))</f>
        <v/>
      </c>
      <c r="G1107">
        <f>IF(AND('Raw Data'!J1102&lt;'Raw Data'!I1102, 'Raw Data'!E1102&gt;'Raw Data'!D1102), 'Raw Data'!J1102, 0)</f>
        <v/>
      </c>
      <c r="H1107">
        <f>IF(AND('Raw Data'!J1102&gt;'Raw Data'!I1102, 'Raw Data'!E1102&lt;'Raw Data'!D1102), 'Raw Data'!I1102, 0)</f>
        <v/>
      </c>
      <c r="I1107">
        <f>SUM(J1107:K1107)</f>
        <v/>
      </c>
      <c r="J1107">
        <f>IF(AND('Raw Data'!J1102&gt;'Raw Data'!I1102, 'Raw Data'!E1102&gt;'Raw Data'!D1102), 'Raw Data'!J1102, 0)</f>
        <v/>
      </c>
      <c r="K1107">
        <f>IF(AND('Raw Data'!I1102&gt;'Raw Data'!J1102, 'Raw Data'!D1102&gt;'Raw Data'!E1102), 'Raw Data'!I1102, 0)</f>
        <v/>
      </c>
      <c r="L1107">
        <f>IF('Raw Data'!E1102-'Raw Data'!D1102&gt;3, 'Raw Data'!N1102, 0)</f>
        <v/>
      </c>
      <c r="M1107">
        <f>IF('Raw Data'!D1102-'Raw Data'!E1102&gt;3, 'Raw Data'!M1102, 0)</f>
        <v/>
      </c>
      <c r="N1107">
        <f>IF(ISBLANK('Raw Data'!D1102),0,IF(AND('Raw Data'!E1102&gt;'Raw Data'!D1102,'Raw Data'!E1102-'Raw Data'!D1102&gt;0,'Raw Data'!E1102-'Raw Data'!D1102&lt;4),'Raw Data'!L1102, 0))</f>
        <v/>
      </c>
      <c r="O1107">
        <f>IF(ISBLANK('Raw Data'!D1102),0,IF(AND('Raw Data'!E1102&gt;'Raw Data'!D1102,'Raw Data'!E1102-'Raw Data'!D1102&gt;0,'Raw Data'!D1102-'Raw Data'!E1102&lt;4),'Raw Data'!K1102, 0))</f>
        <v/>
      </c>
      <c r="P1107">
        <f>IF('Raw Data'!E1102-'Raw Data'!D1102&gt;3, 'Raw Data'!N1102, IF('Raw Data'!D1102-'Raw Data'!E1102&gt;3, 'Raw Data'!M1102, 0))</f>
        <v/>
      </c>
      <c r="Q1107">
        <f>IF(ISBLANK('Raw Data'!E1102),0,IF(AND('Raw Data'!E1102-'Raw Data'!D1102&lt;4,'Raw Data'!E1102-'Raw Data'!D1102&gt;0),'Raw Data'!L1102,IF(AND('Raw Data'!D1102&gt;'Raw Data'!E1102,'Raw Data'!D1102-'Raw Data'!E1102&gt;0),'Raw Data'!K1102,0)))</f>
        <v/>
      </c>
      <c r="R1107">
        <f>IF(ISBLANK('Raw Data'!K1102),0,IFERROR(IF(MATCH(SMALL('Raw Data'!K1102:N1102,1),L1107:O1107,0),SMALL('Raw Data'!K1102:N1102,1)),0))</f>
        <v/>
      </c>
      <c r="S1107">
        <f>IF(ISBLANK('Raw Data'!K1102),0,IFERROR(IF(MATCH(SMALL('Raw Data'!K1102:N1102,2),L1107:O1107,0),SMALL('Raw Data'!K1102:N1102,2)),0))</f>
        <v/>
      </c>
      <c r="T1107">
        <f>IF(ISBLANK('Raw Data'!K1102),0,IFERROR(IF(MATCH(SMALL('Raw Data'!K1102:N1102,3),L1107:O1107,0),SMALL('Raw Data'!K1102:N1102,3)),0))</f>
        <v/>
      </c>
      <c r="U1107">
        <f>IF(ISBLANK('Raw Data'!K1102),0,IFERROR(IF(MATCH(SMALL('Raw Data'!K1102:N1102,4),L1107:O1107,0),SMALL('Raw Data'!K1102:N1102,4)),0))</f>
        <v/>
      </c>
      <c r="V1107">
        <f>IF(AND('Raw Data'!D1102&lt;3, 'Raw Data'!E1102&lt;3, 'Raw Data'!A1102&gt;0), 'Raw Data'!AF1102, 0)</f>
        <v/>
      </c>
      <c r="W1107">
        <f>IF(AND('Raw Data'!D1102&lt;4, 'Raw Data'!E1102&lt;4, 'Raw Data'!A1102&gt;0), 'Raw Data'!AI1102, 0)</f>
        <v/>
      </c>
      <c r="X1107">
        <f>IF(AND('Raw Data'!D1102&lt;5, 'Raw Data'!E1102&lt;5, 'Raw Data'!A1102&gt;0), 'Raw Data'!AL1102, 0)</f>
        <v/>
      </c>
      <c r="Y1107">
        <f>IF(AND('Raw Data'!D1102&lt;6, 'Raw Data'!E1102&lt;6, 'Raw Data'!A1102&gt;0), 'Raw Data'!AO1102, 0)</f>
        <v/>
      </c>
      <c r="Z1107">
        <f>IF(ISBLANK('Raw Data'!D1102), 0, IF('Raw Data'!D1102-'Raw Data'!E1102&gt;1, 'Raw Data'!AW1102, 0))</f>
        <v/>
      </c>
      <c r="AA1107">
        <f>IF(ISBLANK('Raw Data'!A1102), 0, IF(ABS('Raw Data'!D1102-'Raw Data'!E1102)&lt;2, 'Raw Data'!AX1102, 0))</f>
        <v/>
      </c>
      <c r="AB1107">
        <f>IF(ISBLANK('Raw Data'!D1102), 0, IF('Raw Data'!E1102-'Raw Data'!D1102&gt;1, 'Raw Data'!AY1102, 0))</f>
        <v/>
      </c>
      <c r="AC1107">
        <f>IF(ISBLANK('Raw Data'!D1102), 0, IF('Raw Data'!D1102-'Raw Data'!E1102&gt;2, 'Raw Data'!AZ1102, 0))</f>
        <v/>
      </c>
      <c r="AD1107">
        <f>IF(ISBLANK('Raw Data'!A1102), 0, IF(ABS('Raw Data'!D1102-'Raw Data'!E1102)&lt;3, 'Raw Data'!BA1102, 0))</f>
        <v/>
      </c>
      <c r="AE1107">
        <f>IF(ISBLANK('Raw Data'!D1102), 0, IF('Raw Data'!E1102-'Raw Data'!D1102&gt;2, 'Raw Data'!BB1102, 0))</f>
        <v/>
      </c>
      <c r="AF1107">
        <f>IF(ISBLANK('Raw Data'!D1102), 0, IF('Raw Data'!D1102-'Raw Data'!E1102&gt;3, 'Raw Data'!BC1102, 0))</f>
        <v/>
      </c>
      <c r="AG1107">
        <f>IF(ISBLANK('Raw Data'!A1102), 0, IF(ABS('Raw Data'!D1102-'Raw Data'!E1102)&lt;4, 'Raw Data'!BD1102, 0))</f>
        <v/>
      </c>
      <c r="AH1107">
        <f>IF(ISBLANK('Raw Data'!D1102), 0, IF('Raw Data'!E1102-'Raw Data'!D1102&gt;3, 'Raw Data'!BE1102, 0))</f>
        <v/>
      </c>
      <c r="AI1107">
        <f>IF(SUM('Raw Data'!D1102:E1102)&gt;'Raw Data'!F1102, 'Raw Data'!G1102, 0)</f>
        <v/>
      </c>
      <c r="AJ1107">
        <f>IF(ISBLANK('Raw Data'!D1102), 0, IF(SUM('Raw Data'!D1102:E1102)&lt;'Raw Data'!F1102, 'Raw Data'!H1102, 0))</f>
        <v/>
      </c>
      <c r="AK1107">
        <f>IF(ISBLANK('Raw Data'!A1102), 0, IF(AND('Raw Data'!D1102&lt;3, 'Raw Data'!E1102&lt;3, 'Raw Data'!F1102&lt;BB$2), 'Raw Data'!AF1102, 0))</f>
        <v/>
      </c>
      <c r="AL1107">
        <f>IF(ISBLANK('Raw Data'!A1102), 0, IF(AND('Raw Data'!D1102&lt;4, 'Raw Data'!E1102&lt;4, 'Raw Data'!F1102&lt;BB$2), 'Raw Data'!AI1102, 0))</f>
        <v/>
      </c>
      <c r="AM1107">
        <f>IF(ISBLANK('Raw Data'!A1102), 0, IF(AND('Raw Data'!D1102&lt;5, 'Raw Data'!E1102&lt;5, 'Raw Data'!F1102&lt;BB$2), 'Raw Data'!AL1102, 0))</f>
        <v/>
      </c>
      <c r="AN1107">
        <f>IF(ISBLANK('Raw Data'!A1102), 0, IF(AND('Raw Data'!D1102&lt;6, 'Raw Data'!E1102&lt;6, 'Raw Data'!F1102&lt;BB$2), 'Raw Data'!AO1102, 0))</f>
        <v/>
      </c>
      <c r="AO1107">
        <f>IF(ISBLANK('Raw Data'!A1102), 0, IF(AND('Raw Data'!I1102&lt;Analysis!$BC$2, 'Raw Data'!D1102-'Raw Data'!E1102&gt;1), 'Raw Data'!AW1102, IF(AND('Raw Data'!J1102&lt;Analysis!$BC$2, 'Raw Data'!E1102-'Raw Data'!D1102&gt;1), 'Raw Data'!AY1102, 0)))</f>
        <v/>
      </c>
      <c r="AP1107">
        <f>IF(ISBLANK('Raw Data'!A1102), 0, IF(AND('Raw Data'!I1102&lt;Analysis!$BC$2, 'Raw Data'!D1102-'Raw Data'!E1102&gt;2), 'Raw Data'!AZ1102, IF(AND('Raw Data'!J1102&lt;Analysis!$BC$2, 'Raw Data'!E1102-'Raw Data'!D1102&gt;2), 'Raw Data'!BB1102, 0)))</f>
        <v/>
      </c>
      <c r="AQ1107">
        <f>IF(ISBLANK('Raw Data'!A1102), 0, IF(AND('Raw Data'!I1102&lt;Analysis!$BC$2, 'Raw Data'!D1102-'Raw Data'!E1102&gt;3), 'Raw Data'!BC1102, IF(AND('Raw Data'!J1102&lt;Analysis!$BC$2, 'Raw Data'!E1102-'Raw Data'!D1102&gt;3), 'Raw Data'!BE1102, 0)))</f>
        <v/>
      </c>
      <c r="AR1107">
        <f>IF('Hidden Analysiss'!D1103=1,IF(ABS('Raw Data'!E1102-'Raw Data'!D1102)&lt;2,'Raw Data'!AX1102,0), 0)</f>
        <v/>
      </c>
      <c r="AS1107">
        <f>IF('Hidden Analysiss'!D1103=1,IF(ABS('Raw Data'!E1102-'Raw Data'!D1102)&lt;3,'Raw Data'!BA1102,0), 0)</f>
        <v/>
      </c>
      <c r="AT1107">
        <f>IF('Hidden Analysiss'!D1103=1,IF(ABS('Raw Data'!E1102-'Raw Data'!D1102)&lt;4,'Raw Data'!BD1102,0), 0)</f>
        <v/>
      </c>
      <c r="AU1107">
        <f>IF(AND('Hidden Analysiss'!E1103=1, ABS('Raw Data'!E1102-'Raw Data'!D1102)&lt;2), 'Raw Data'!AX1102, 0)</f>
        <v/>
      </c>
      <c r="AV1107">
        <f>IF(AND('Hidden Analysiss'!E1103=1, ABS('Raw Data'!E1102-'Raw Data'!D1102)&lt;3), 'Raw Data'!BA1102, 0)</f>
        <v/>
      </c>
      <c r="AW1107">
        <f>IF(AND('Hidden Analysiss'!E1103=1, ABS('Raw Data'!E1102-'Raw Data'!D1102)&lt;3), 'Raw Data'!BD1102, 0)</f>
        <v/>
      </c>
    </row>
    <row r="1108">
      <c r="A1108" s="1">
        <f>'Raw Data'!A1103</f>
        <v/>
      </c>
      <c r="B1108">
        <f>IF('Raw Data'!E1103&gt;'Raw Data'!D1103, 'Raw Data'!J1103, 0)</f>
        <v/>
      </c>
      <c r="C1108">
        <f>IF('Raw Data'!D1103&gt;'Raw Data'!E1103, 'Raw Data'!I1103, 0)</f>
        <v/>
      </c>
      <c r="D1108">
        <f>SUM(G1108:H1108)</f>
        <v/>
      </c>
      <c r="E1108">
        <f>IF(AND('Raw Data'!J1103&lt;'Raw Data'!I1103,'Raw Data'!E1103&gt;'Raw Data'!D1103,'Raw Data'!E1103-'Raw Data'!D1103&gt;3),'Raw Data'!N1103,IF(AND('Raw Data'!I1103&lt;'Raw Data'!J1103,'Raw Data'!D1103&gt;'Raw Data'!E1103,'Raw Data'!D1103-'Raw Data'!E1103&gt;3),'Raw Data'!M1103,0))</f>
        <v/>
      </c>
      <c r="F1108">
        <f>IF(AND('Raw Data'!J1103&lt;'Raw Data'!I1103,'Raw Data'!E1103&gt;'Raw Data'!D1103,'Raw Data'!E1103-'Raw Data'!D1103&lt;4),'Raw Data'!L1103,IF(AND('Raw Data'!I1103&lt;'Raw Data'!J1103,'Raw Data'!D1103&gt;'Raw Data'!E1103,'Raw Data'!D1103-'Raw Data'!E1103&lt;4),'Raw Data'!K1103,0))</f>
        <v/>
      </c>
      <c r="G1108">
        <f>IF(AND('Raw Data'!J1103&lt;'Raw Data'!I1103, 'Raw Data'!E1103&gt;'Raw Data'!D1103), 'Raw Data'!J1103, 0)</f>
        <v/>
      </c>
      <c r="H1108">
        <f>IF(AND('Raw Data'!J1103&gt;'Raw Data'!I1103, 'Raw Data'!E1103&lt;'Raw Data'!D1103), 'Raw Data'!I1103, 0)</f>
        <v/>
      </c>
      <c r="I1108">
        <f>SUM(J1108:K1108)</f>
        <v/>
      </c>
      <c r="J1108">
        <f>IF(AND('Raw Data'!J1103&gt;'Raw Data'!I1103, 'Raw Data'!E1103&gt;'Raw Data'!D1103), 'Raw Data'!J1103, 0)</f>
        <v/>
      </c>
      <c r="K1108">
        <f>IF(AND('Raw Data'!I1103&gt;'Raw Data'!J1103, 'Raw Data'!D1103&gt;'Raw Data'!E1103), 'Raw Data'!I1103, 0)</f>
        <v/>
      </c>
      <c r="L1108">
        <f>IF('Raw Data'!E1103-'Raw Data'!D1103&gt;3, 'Raw Data'!N1103, 0)</f>
        <v/>
      </c>
      <c r="M1108">
        <f>IF('Raw Data'!D1103-'Raw Data'!E1103&gt;3, 'Raw Data'!M1103, 0)</f>
        <v/>
      </c>
      <c r="N1108">
        <f>IF(ISBLANK('Raw Data'!D1103),0,IF(AND('Raw Data'!E1103&gt;'Raw Data'!D1103,'Raw Data'!E1103-'Raw Data'!D1103&gt;0,'Raw Data'!E1103-'Raw Data'!D1103&lt;4),'Raw Data'!L1103, 0))</f>
        <v/>
      </c>
      <c r="O1108">
        <f>IF(ISBLANK('Raw Data'!D1103),0,IF(AND('Raw Data'!E1103&gt;'Raw Data'!D1103,'Raw Data'!E1103-'Raw Data'!D1103&gt;0,'Raw Data'!D1103-'Raw Data'!E1103&lt;4),'Raw Data'!K1103, 0))</f>
        <v/>
      </c>
      <c r="P1108">
        <f>IF('Raw Data'!E1103-'Raw Data'!D1103&gt;3, 'Raw Data'!N1103, IF('Raw Data'!D1103-'Raw Data'!E1103&gt;3, 'Raw Data'!M1103, 0))</f>
        <v/>
      </c>
      <c r="Q1108">
        <f>IF(ISBLANK('Raw Data'!E1103),0,IF(AND('Raw Data'!E1103-'Raw Data'!D1103&lt;4,'Raw Data'!E1103-'Raw Data'!D1103&gt;0),'Raw Data'!L1103,IF(AND('Raw Data'!D1103&gt;'Raw Data'!E1103,'Raw Data'!D1103-'Raw Data'!E1103&gt;0),'Raw Data'!K1103,0)))</f>
        <v/>
      </c>
      <c r="R1108">
        <f>IF(ISBLANK('Raw Data'!K1103),0,IFERROR(IF(MATCH(SMALL('Raw Data'!K1103:N1103,1),L1108:O1108,0),SMALL('Raw Data'!K1103:N1103,1)),0))</f>
        <v/>
      </c>
      <c r="S1108">
        <f>IF(ISBLANK('Raw Data'!K1103),0,IFERROR(IF(MATCH(SMALL('Raw Data'!K1103:N1103,2),L1108:O1108,0),SMALL('Raw Data'!K1103:N1103,2)),0))</f>
        <v/>
      </c>
      <c r="T1108">
        <f>IF(ISBLANK('Raw Data'!K1103),0,IFERROR(IF(MATCH(SMALL('Raw Data'!K1103:N1103,3),L1108:O1108,0),SMALL('Raw Data'!K1103:N1103,3)),0))</f>
        <v/>
      </c>
      <c r="U1108">
        <f>IF(ISBLANK('Raw Data'!K1103),0,IFERROR(IF(MATCH(SMALL('Raw Data'!K1103:N1103,4),L1108:O1108,0),SMALL('Raw Data'!K1103:N1103,4)),0))</f>
        <v/>
      </c>
      <c r="V1108">
        <f>IF(AND('Raw Data'!D1103&lt;3, 'Raw Data'!E1103&lt;3, 'Raw Data'!A1103&gt;0), 'Raw Data'!AF1103, 0)</f>
        <v/>
      </c>
      <c r="W1108">
        <f>IF(AND('Raw Data'!D1103&lt;4, 'Raw Data'!E1103&lt;4, 'Raw Data'!A1103&gt;0), 'Raw Data'!AI1103, 0)</f>
        <v/>
      </c>
      <c r="X1108">
        <f>IF(AND('Raw Data'!D1103&lt;5, 'Raw Data'!E1103&lt;5, 'Raw Data'!A1103&gt;0), 'Raw Data'!AL1103, 0)</f>
        <v/>
      </c>
      <c r="Y1108">
        <f>IF(AND('Raw Data'!D1103&lt;6, 'Raw Data'!E1103&lt;6, 'Raw Data'!A1103&gt;0), 'Raw Data'!AO1103, 0)</f>
        <v/>
      </c>
      <c r="Z1108">
        <f>IF(ISBLANK('Raw Data'!D1103), 0, IF('Raw Data'!D1103-'Raw Data'!E1103&gt;1, 'Raw Data'!AW1103, 0))</f>
        <v/>
      </c>
      <c r="AA1108">
        <f>IF(ISBLANK('Raw Data'!A1103), 0, IF(ABS('Raw Data'!D1103-'Raw Data'!E1103)&lt;2, 'Raw Data'!AX1103, 0))</f>
        <v/>
      </c>
      <c r="AB1108">
        <f>IF(ISBLANK('Raw Data'!D1103), 0, IF('Raw Data'!E1103-'Raw Data'!D1103&gt;1, 'Raw Data'!AY1103, 0))</f>
        <v/>
      </c>
      <c r="AC1108">
        <f>IF(ISBLANK('Raw Data'!D1103), 0, IF('Raw Data'!D1103-'Raw Data'!E1103&gt;2, 'Raw Data'!AZ1103, 0))</f>
        <v/>
      </c>
      <c r="AD1108">
        <f>IF(ISBLANK('Raw Data'!A1103), 0, IF(ABS('Raw Data'!D1103-'Raw Data'!E1103)&lt;3, 'Raw Data'!BA1103, 0))</f>
        <v/>
      </c>
      <c r="AE1108">
        <f>IF(ISBLANK('Raw Data'!D1103), 0, IF('Raw Data'!E1103-'Raw Data'!D1103&gt;2, 'Raw Data'!BB1103, 0))</f>
        <v/>
      </c>
      <c r="AF1108">
        <f>IF(ISBLANK('Raw Data'!D1103), 0, IF('Raw Data'!D1103-'Raw Data'!E1103&gt;3, 'Raw Data'!BC1103, 0))</f>
        <v/>
      </c>
      <c r="AG1108">
        <f>IF(ISBLANK('Raw Data'!A1103), 0, IF(ABS('Raw Data'!D1103-'Raw Data'!E1103)&lt;4, 'Raw Data'!BD1103, 0))</f>
        <v/>
      </c>
      <c r="AH1108">
        <f>IF(ISBLANK('Raw Data'!D1103), 0, IF('Raw Data'!E1103-'Raw Data'!D1103&gt;3, 'Raw Data'!BE1103, 0))</f>
        <v/>
      </c>
      <c r="AI1108">
        <f>IF(SUM('Raw Data'!D1103:E1103)&gt;'Raw Data'!F1103, 'Raw Data'!G1103, 0)</f>
        <v/>
      </c>
      <c r="AJ1108">
        <f>IF(ISBLANK('Raw Data'!D1103), 0, IF(SUM('Raw Data'!D1103:E1103)&lt;'Raw Data'!F1103, 'Raw Data'!H1103, 0))</f>
        <v/>
      </c>
      <c r="AK1108">
        <f>IF(ISBLANK('Raw Data'!A1103), 0, IF(AND('Raw Data'!D1103&lt;3, 'Raw Data'!E1103&lt;3, 'Raw Data'!F1103&lt;BB$2), 'Raw Data'!AF1103, 0))</f>
        <v/>
      </c>
      <c r="AL1108">
        <f>IF(ISBLANK('Raw Data'!A1103), 0, IF(AND('Raw Data'!D1103&lt;4, 'Raw Data'!E1103&lt;4, 'Raw Data'!F1103&lt;BB$2), 'Raw Data'!AI1103, 0))</f>
        <v/>
      </c>
      <c r="AM1108">
        <f>IF(ISBLANK('Raw Data'!A1103), 0, IF(AND('Raw Data'!D1103&lt;5, 'Raw Data'!E1103&lt;5, 'Raw Data'!F1103&lt;BB$2), 'Raw Data'!AL1103, 0))</f>
        <v/>
      </c>
      <c r="AN1108">
        <f>IF(ISBLANK('Raw Data'!A1103), 0, IF(AND('Raw Data'!D1103&lt;6, 'Raw Data'!E1103&lt;6, 'Raw Data'!F1103&lt;BB$2), 'Raw Data'!AO1103, 0))</f>
        <v/>
      </c>
      <c r="AO1108">
        <f>IF(ISBLANK('Raw Data'!A1103), 0, IF(AND('Raw Data'!I1103&lt;Analysis!$BC$2, 'Raw Data'!D1103-'Raw Data'!E1103&gt;1), 'Raw Data'!AW1103, IF(AND('Raw Data'!J1103&lt;Analysis!$BC$2, 'Raw Data'!E1103-'Raw Data'!D1103&gt;1), 'Raw Data'!AY1103, 0)))</f>
        <v/>
      </c>
      <c r="AP1108">
        <f>IF(ISBLANK('Raw Data'!A1103), 0, IF(AND('Raw Data'!I1103&lt;Analysis!$BC$2, 'Raw Data'!D1103-'Raw Data'!E1103&gt;2), 'Raw Data'!AZ1103, IF(AND('Raw Data'!J1103&lt;Analysis!$BC$2, 'Raw Data'!E1103-'Raw Data'!D1103&gt;2), 'Raw Data'!BB1103, 0)))</f>
        <v/>
      </c>
      <c r="AQ1108">
        <f>IF(ISBLANK('Raw Data'!A1103), 0, IF(AND('Raw Data'!I1103&lt;Analysis!$BC$2, 'Raw Data'!D1103-'Raw Data'!E1103&gt;3), 'Raw Data'!BC1103, IF(AND('Raw Data'!J1103&lt;Analysis!$BC$2, 'Raw Data'!E1103-'Raw Data'!D1103&gt;3), 'Raw Data'!BE1103, 0)))</f>
        <v/>
      </c>
      <c r="AR1108">
        <f>IF('Hidden Analysiss'!D1104=1,IF(ABS('Raw Data'!E1103-'Raw Data'!D1103)&lt;2,'Raw Data'!AX1103,0), 0)</f>
        <v/>
      </c>
      <c r="AS1108">
        <f>IF('Hidden Analysiss'!D1104=1,IF(ABS('Raw Data'!E1103-'Raw Data'!D1103)&lt;3,'Raw Data'!BA1103,0), 0)</f>
        <v/>
      </c>
      <c r="AT1108">
        <f>IF('Hidden Analysiss'!D1104=1,IF(ABS('Raw Data'!E1103-'Raw Data'!D1103)&lt;4,'Raw Data'!BD1103,0), 0)</f>
        <v/>
      </c>
      <c r="AU1108">
        <f>IF(AND('Hidden Analysiss'!E1104=1, ABS('Raw Data'!E1103-'Raw Data'!D1103)&lt;2), 'Raw Data'!AX1103, 0)</f>
        <v/>
      </c>
      <c r="AV1108">
        <f>IF(AND('Hidden Analysiss'!E1104=1, ABS('Raw Data'!E1103-'Raw Data'!D1103)&lt;3), 'Raw Data'!BA1103, 0)</f>
        <v/>
      </c>
      <c r="AW1108">
        <f>IF(AND('Hidden Analysiss'!E1104=1, ABS('Raw Data'!E1103-'Raw Data'!D1103)&lt;3), 'Raw Data'!BD1103, 0)</f>
        <v/>
      </c>
    </row>
    <row r="1109">
      <c r="A1109" s="1">
        <f>'Raw Data'!A1104</f>
        <v/>
      </c>
      <c r="B1109">
        <f>IF('Raw Data'!E1104&gt;'Raw Data'!D1104, 'Raw Data'!J1104, 0)</f>
        <v/>
      </c>
      <c r="C1109">
        <f>IF('Raw Data'!D1104&gt;'Raw Data'!E1104, 'Raw Data'!I1104, 0)</f>
        <v/>
      </c>
      <c r="D1109">
        <f>SUM(G1109:H1109)</f>
        <v/>
      </c>
      <c r="E1109">
        <f>IF(AND('Raw Data'!J1104&lt;'Raw Data'!I1104,'Raw Data'!E1104&gt;'Raw Data'!D1104,'Raw Data'!E1104-'Raw Data'!D1104&gt;3),'Raw Data'!N1104,IF(AND('Raw Data'!I1104&lt;'Raw Data'!J1104,'Raw Data'!D1104&gt;'Raw Data'!E1104,'Raw Data'!D1104-'Raw Data'!E1104&gt;3),'Raw Data'!M1104,0))</f>
        <v/>
      </c>
      <c r="F1109">
        <f>IF(AND('Raw Data'!J1104&lt;'Raw Data'!I1104,'Raw Data'!E1104&gt;'Raw Data'!D1104,'Raw Data'!E1104-'Raw Data'!D1104&lt;4),'Raw Data'!L1104,IF(AND('Raw Data'!I1104&lt;'Raw Data'!J1104,'Raw Data'!D1104&gt;'Raw Data'!E1104,'Raw Data'!D1104-'Raw Data'!E1104&lt;4),'Raw Data'!K1104,0))</f>
        <v/>
      </c>
      <c r="G1109">
        <f>IF(AND('Raw Data'!J1104&lt;'Raw Data'!I1104, 'Raw Data'!E1104&gt;'Raw Data'!D1104), 'Raw Data'!J1104, 0)</f>
        <v/>
      </c>
      <c r="H1109">
        <f>IF(AND('Raw Data'!J1104&gt;'Raw Data'!I1104, 'Raw Data'!E1104&lt;'Raw Data'!D1104), 'Raw Data'!I1104, 0)</f>
        <v/>
      </c>
      <c r="I1109">
        <f>SUM(J1109:K1109)</f>
        <v/>
      </c>
      <c r="J1109">
        <f>IF(AND('Raw Data'!J1104&gt;'Raw Data'!I1104, 'Raw Data'!E1104&gt;'Raw Data'!D1104), 'Raw Data'!J1104, 0)</f>
        <v/>
      </c>
      <c r="K1109">
        <f>IF(AND('Raw Data'!I1104&gt;'Raw Data'!J1104, 'Raw Data'!D1104&gt;'Raw Data'!E1104), 'Raw Data'!I1104, 0)</f>
        <v/>
      </c>
      <c r="L1109">
        <f>IF('Raw Data'!E1104-'Raw Data'!D1104&gt;3, 'Raw Data'!N1104, 0)</f>
        <v/>
      </c>
      <c r="M1109">
        <f>IF('Raw Data'!D1104-'Raw Data'!E1104&gt;3, 'Raw Data'!M1104, 0)</f>
        <v/>
      </c>
      <c r="N1109">
        <f>IF(ISBLANK('Raw Data'!D1104),0,IF(AND('Raw Data'!E1104&gt;'Raw Data'!D1104,'Raw Data'!E1104-'Raw Data'!D1104&gt;0,'Raw Data'!E1104-'Raw Data'!D1104&lt;4),'Raw Data'!L1104, 0))</f>
        <v/>
      </c>
      <c r="O1109">
        <f>IF(ISBLANK('Raw Data'!D1104),0,IF(AND('Raw Data'!E1104&gt;'Raw Data'!D1104,'Raw Data'!E1104-'Raw Data'!D1104&gt;0,'Raw Data'!D1104-'Raw Data'!E1104&lt;4),'Raw Data'!K1104, 0))</f>
        <v/>
      </c>
      <c r="P1109">
        <f>IF('Raw Data'!E1104-'Raw Data'!D1104&gt;3, 'Raw Data'!N1104, IF('Raw Data'!D1104-'Raw Data'!E1104&gt;3, 'Raw Data'!M1104, 0))</f>
        <v/>
      </c>
      <c r="Q1109">
        <f>IF(ISBLANK('Raw Data'!E1104),0,IF(AND('Raw Data'!E1104-'Raw Data'!D1104&lt;4,'Raw Data'!E1104-'Raw Data'!D1104&gt;0),'Raw Data'!L1104,IF(AND('Raw Data'!D1104&gt;'Raw Data'!E1104,'Raw Data'!D1104-'Raw Data'!E1104&gt;0),'Raw Data'!K1104,0)))</f>
        <v/>
      </c>
      <c r="R1109">
        <f>IF(ISBLANK('Raw Data'!K1104),0,IFERROR(IF(MATCH(SMALL('Raw Data'!K1104:N1104,1),L1109:O1109,0),SMALL('Raw Data'!K1104:N1104,1)),0))</f>
        <v/>
      </c>
      <c r="S1109">
        <f>IF(ISBLANK('Raw Data'!K1104),0,IFERROR(IF(MATCH(SMALL('Raw Data'!K1104:N1104,2),L1109:O1109,0),SMALL('Raw Data'!K1104:N1104,2)),0))</f>
        <v/>
      </c>
      <c r="T1109">
        <f>IF(ISBLANK('Raw Data'!K1104),0,IFERROR(IF(MATCH(SMALL('Raw Data'!K1104:N1104,3),L1109:O1109,0),SMALL('Raw Data'!K1104:N1104,3)),0))</f>
        <v/>
      </c>
      <c r="U1109">
        <f>IF(ISBLANK('Raw Data'!K1104),0,IFERROR(IF(MATCH(SMALL('Raw Data'!K1104:N1104,4),L1109:O1109,0),SMALL('Raw Data'!K1104:N1104,4)),0))</f>
        <v/>
      </c>
      <c r="V1109">
        <f>IF(AND('Raw Data'!D1104&lt;3, 'Raw Data'!E1104&lt;3, 'Raw Data'!A1104&gt;0), 'Raw Data'!AF1104, 0)</f>
        <v/>
      </c>
      <c r="W1109">
        <f>IF(AND('Raw Data'!D1104&lt;4, 'Raw Data'!E1104&lt;4, 'Raw Data'!A1104&gt;0), 'Raw Data'!AI1104, 0)</f>
        <v/>
      </c>
      <c r="X1109">
        <f>IF(AND('Raw Data'!D1104&lt;5, 'Raw Data'!E1104&lt;5, 'Raw Data'!A1104&gt;0), 'Raw Data'!AL1104, 0)</f>
        <v/>
      </c>
      <c r="Y1109">
        <f>IF(AND('Raw Data'!D1104&lt;6, 'Raw Data'!E1104&lt;6, 'Raw Data'!A1104&gt;0), 'Raw Data'!AO1104, 0)</f>
        <v/>
      </c>
      <c r="Z1109">
        <f>IF(ISBLANK('Raw Data'!D1104), 0, IF('Raw Data'!D1104-'Raw Data'!E1104&gt;1, 'Raw Data'!AW1104, 0))</f>
        <v/>
      </c>
      <c r="AA1109">
        <f>IF(ISBLANK('Raw Data'!A1104), 0, IF(ABS('Raw Data'!D1104-'Raw Data'!E1104)&lt;2, 'Raw Data'!AX1104, 0))</f>
        <v/>
      </c>
      <c r="AB1109">
        <f>IF(ISBLANK('Raw Data'!D1104), 0, IF('Raw Data'!E1104-'Raw Data'!D1104&gt;1, 'Raw Data'!AY1104, 0))</f>
        <v/>
      </c>
      <c r="AC1109">
        <f>IF(ISBLANK('Raw Data'!D1104), 0, IF('Raw Data'!D1104-'Raw Data'!E1104&gt;2, 'Raw Data'!AZ1104, 0))</f>
        <v/>
      </c>
      <c r="AD1109">
        <f>IF(ISBLANK('Raw Data'!A1104), 0, IF(ABS('Raw Data'!D1104-'Raw Data'!E1104)&lt;3, 'Raw Data'!BA1104, 0))</f>
        <v/>
      </c>
      <c r="AE1109">
        <f>IF(ISBLANK('Raw Data'!D1104), 0, IF('Raw Data'!E1104-'Raw Data'!D1104&gt;2, 'Raw Data'!BB1104, 0))</f>
        <v/>
      </c>
      <c r="AF1109">
        <f>IF(ISBLANK('Raw Data'!D1104), 0, IF('Raw Data'!D1104-'Raw Data'!E1104&gt;3, 'Raw Data'!BC1104, 0))</f>
        <v/>
      </c>
      <c r="AG1109">
        <f>IF(ISBLANK('Raw Data'!A1104), 0, IF(ABS('Raw Data'!D1104-'Raw Data'!E1104)&lt;4, 'Raw Data'!BD1104, 0))</f>
        <v/>
      </c>
      <c r="AH1109">
        <f>IF(ISBLANK('Raw Data'!D1104), 0, IF('Raw Data'!E1104-'Raw Data'!D1104&gt;3, 'Raw Data'!BE1104, 0))</f>
        <v/>
      </c>
      <c r="AI1109">
        <f>IF(SUM('Raw Data'!D1104:E1104)&gt;'Raw Data'!F1104, 'Raw Data'!G1104, 0)</f>
        <v/>
      </c>
      <c r="AJ1109">
        <f>IF(ISBLANK('Raw Data'!D1104), 0, IF(SUM('Raw Data'!D1104:E1104)&lt;'Raw Data'!F1104, 'Raw Data'!H1104, 0))</f>
        <v/>
      </c>
      <c r="AK1109">
        <f>IF(ISBLANK('Raw Data'!A1104), 0, IF(AND('Raw Data'!D1104&lt;3, 'Raw Data'!E1104&lt;3, 'Raw Data'!F1104&lt;BB$2), 'Raw Data'!AF1104, 0))</f>
        <v/>
      </c>
      <c r="AL1109">
        <f>IF(ISBLANK('Raw Data'!A1104), 0, IF(AND('Raw Data'!D1104&lt;4, 'Raw Data'!E1104&lt;4, 'Raw Data'!F1104&lt;BB$2), 'Raw Data'!AI1104, 0))</f>
        <v/>
      </c>
      <c r="AM1109">
        <f>IF(ISBLANK('Raw Data'!A1104), 0, IF(AND('Raw Data'!D1104&lt;5, 'Raw Data'!E1104&lt;5, 'Raw Data'!F1104&lt;BB$2), 'Raw Data'!AL1104, 0))</f>
        <v/>
      </c>
      <c r="AN1109">
        <f>IF(ISBLANK('Raw Data'!A1104), 0, IF(AND('Raw Data'!D1104&lt;6, 'Raw Data'!E1104&lt;6, 'Raw Data'!F1104&lt;BB$2), 'Raw Data'!AO1104, 0))</f>
        <v/>
      </c>
      <c r="AO1109">
        <f>IF(ISBLANK('Raw Data'!A1104), 0, IF(AND('Raw Data'!I1104&lt;Analysis!$BC$2, 'Raw Data'!D1104-'Raw Data'!E1104&gt;1), 'Raw Data'!AW1104, IF(AND('Raw Data'!J1104&lt;Analysis!$BC$2, 'Raw Data'!E1104-'Raw Data'!D1104&gt;1), 'Raw Data'!AY1104, 0)))</f>
        <v/>
      </c>
      <c r="AP1109">
        <f>IF(ISBLANK('Raw Data'!A1104), 0, IF(AND('Raw Data'!I1104&lt;Analysis!$BC$2, 'Raw Data'!D1104-'Raw Data'!E1104&gt;2), 'Raw Data'!AZ1104, IF(AND('Raw Data'!J1104&lt;Analysis!$BC$2, 'Raw Data'!E1104-'Raw Data'!D1104&gt;2), 'Raw Data'!BB1104, 0)))</f>
        <v/>
      </c>
      <c r="AQ1109">
        <f>IF(ISBLANK('Raw Data'!A1104), 0, IF(AND('Raw Data'!I1104&lt;Analysis!$BC$2, 'Raw Data'!D1104-'Raw Data'!E1104&gt;3), 'Raw Data'!BC1104, IF(AND('Raw Data'!J1104&lt;Analysis!$BC$2, 'Raw Data'!E1104-'Raw Data'!D1104&gt;3), 'Raw Data'!BE1104, 0)))</f>
        <v/>
      </c>
      <c r="AR1109">
        <f>IF('Hidden Analysiss'!D1105=1,IF(ABS('Raw Data'!E1104-'Raw Data'!D1104)&lt;2,'Raw Data'!AX1104,0), 0)</f>
        <v/>
      </c>
      <c r="AS1109">
        <f>IF('Hidden Analysiss'!D1105=1,IF(ABS('Raw Data'!E1104-'Raw Data'!D1104)&lt;3,'Raw Data'!BA1104,0), 0)</f>
        <v/>
      </c>
      <c r="AT1109">
        <f>IF('Hidden Analysiss'!D1105=1,IF(ABS('Raw Data'!E1104-'Raw Data'!D1104)&lt;4,'Raw Data'!BD1104,0), 0)</f>
        <v/>
      </c>
      <c r="AU1109">
        <f>IF(AND('Hidden Analysiss'!E1105=1, ABS('Raw Data'!E1104-'Raw Data'!D1104)&lt;2), 'Raw Data'!AX1104, 0)</f>
        <v/>
      </c>
      <c r="AV1109">
        <f>IF(AND('Hidden Analysiss'!E1105=1, ABS('Raw Data'!E1104-'Raw Data'!D1104)&lt;3), 'Raw Data'!BA1104, 0)</f>
        <v/>
      </c>
      <c r="AW1109">
        <f>IF(AND('Hidden Analysiss'!E1105=1, ABS('Raw Data'!E1104-'Raw Data'!D1104)&lt;3), 'Raw Data'!BD1104, 0)</f>
        <v/>
      </c>
    </row>
    <row r="1110">
      <c r="A1110" s="1">
        <f>'Raw Data'!A1105</f>
        <v/>
      </c>
      <c r="B1110">
        <f>IF('Raw Data'!E1105&gt;'Raw Data'!D1105, 'Raw Data'!J1105, 0)</f>
        <v/>
      </c>
      <c r="C1110">
        <f>IF('Raw Data'!D1105&gt;'Raw Data'!E1105, 'Raw Data'!I1105, 0)</f>
        <v/>
      </c>
      <c r="D1110">
        <f>SUM(G1110:H1110)</f>
        <v/>
      </c>
      <c r="E1110">
        <f>IF(AND('Raw Data'!J1105&lt;'Raw Data'!I1105,'Raw Data'!E1105&gt;'Raw Data'!D1105,'Raw Data'!E1105-'Raw Data'!D1105&gt;3),'Raw Data'!N1105,IF(AND('Raw Data'!I1105&lt;'Raw Data'!J1105,'Raw Data'!D1105&gt;'Raw Data'!E1105,'Raw Data'!D1105-'Raw Data'!E1105&gt;3),'Raw Data'!M1105,0))</f>
        <v/>
      </c>
      <c r="F1110">
        <f>IF(AND('Raw Data'!J1105&lt;'Raw Data'!I1105,'Raw Data'!E1105&gt;'Raw Data'!D1105,'Raw Data'!E1105-'Raw Data'!D1105&lt;4),'Raw Data'!L1105,IF(AND('Raw Data'!I1105&lt;'Raw Data'!J1105,'Raw Data'!D1105&gt;'Raw Data'!E1105,'Raw Data'!D1105-'Raw Data'!E1105&lt;4),'Raw Data'!K1105,0))</f>
        <v/>
      </c>
      <c r="G1110">
        <f>IF(AND('Raw Data'!J1105&lt;'Raw Data'!I1105, 'Raw Data'!E1105&gt;'Raw Data'!D1105), 'Raw Data'!J1105, 0)</f>
        <v/>
      </c>
      <c r="H1110">
        <f>IF(AND('Raw Data'!J1105&gt;'Raw Data'!I1105, 'Raw Data'!E1105&lt;'Raw Data'!D1105), 'Raw Data'!I1105, 0)</f>
        <v/>
      </c>
      <c r="I1110">
        <f>SUM(J1110:K1110)</f>
        <v/>
      </c>
      <c r="J1110">
        <f>IF(AND('Raw Data'!J1105&gt;'Raw Data'!I1105, 'Raw Data'!E1105&gt;'Raw Data'!D1105), 'Raw Data'!J1105, 0)</f>
        <v/>
      </c>
      <c r="K1110">
        <f>IF(AND('Raw Data'!I1105&gt;'Raw Data'!J1105, 'Raw Data'!D1105&gt;'Raw Data'!E1105), 'Raw Data'!I1105, 0)</f>
        <v/>
      </c>
      <c r="L1110">
        <f>IF('Raw Data'!E1105-'Raw Data'!D1105&gt;3, 'Raw Data'!N1105, 0)</f>
        <v/>
      </c>
      <c r="M1110">
        <f>IF('Raw Data'!D1105-'Raw Data'!E1105&gt;3, 'Raw Data'!M1105, 0)</f>
        <v/>
      </c>
      <c r="N1110">
        <f>IF(ISBLANK('Raw Data'!D1105),0,IF(AND('Raw Data'!E1105&gt;'Raw Data'!D1105,'Raw Data'!E1105-'Raw Data'!D1105&gt;0,'Raw Data'!E1105-'Raw Data'!D1105&lt;4),'Raw Data'!L1105, 0))</f>
        <v/>
      </c>
      <c r="O1110">
        <f>IF(ISBLANK('Raw Data'!D1105),0,IF(AND('Raw Data'!E1105&gt;'Raw Data'!D1105,'Raw Data'!E1105-'Raw Data'!D1105&gt;0,'Raw Data'!D1105-'Raw Data'!E1105&lt;4),'Raw Data'!K1105, 0))</f>
        <v/>
      </c>
      <c r="P1110">
        <f>IF('Raw Data'!E1105-'Raw Data'!D1105&gt;3, 'Raw Data'!N1105, IF('Raw Data'!D1105-'Raw Data'!E1105&gt;3, 'Raw Data'!M1105, 0))</f>
        <v/>
      </c>
      <c r="Q1110">
        <f>IF(ISBLANK('Raw Data'!E1105),0,IF(AND('Raw Data'!E1105-'Raw Data'!D1105&lt;4,'Raw Data'!E1105-'Raw Data'!D1105&gt;0),'Raw Data'!L1105,IF(AND('Raw Data'!D1105&gt;'Raw Data'!E1105,'Raw Data'!D1105-'Raw Data'!E1105&gt;0),'Raw Data'!K1105,0)))</f>
        <v/>
      </c>
      <c r="R1110">
        <f>IF(ISBLANK('Raw Data'!K1105),0,IFERROR(IF(MATCH(SMALL('Raw Data'!K1105:N1105,1),L1110:O1110,0),SMALL('Raw Data'!K1105:N1105,1)),0))</f>
        <v/>
      </c>
      <c r="S1110">
        <f>IF(ISBLANK('Raw Data'!K1105),0,IFERROR(IF(MATCH(SMALL('Raw Data'!K1105:N1105,2),L1110:O1110,0),SMALL('Raw Data'!K1105:N1105,2)),0))</f>
        <v/>
      </c>
      <c r="T1110">
        <f>IF(ISBLANK('Raw Data'!K1105),0,IFERROR(IF(MATCH(SMALL('Raw Data'!K1105:N1105,3),L1110:O1110,0),SMALL('Raw Data'!K1105:N1105,3)),0))</f>
        <v/>
      </c>
      <c r="U1110">
        <f>IF(ISBLANK('Raw Data'!K1105),0,IFERROR(IF(MATCH(SMALL('Raw Data'!K1105:N1105,4),L1110:O1110,0),SMALL('Raw Data'!K1105:N1105,4)),0))</f>
        <v/>
      </c>
      <c r="V1110">
        <f>IF(AND('Raw Data'!D1105&lt;3, 'Raw Data'!E1105&lt;3, 'Raw Data'!A1105&gt;0), 'Raw Data'!AF1105, 0)</f>
        <v/>
      </c>
      <c r="W1110">
        <f>IF(AND('Raw Data'!D1105&lt;4, 'Raw Data'!E1105&lt;4, 'Raw Data'!A1105&gt;0), 'Raw Data'!AI1105, 0)</f>
        <v/>
      </c>
      <c r="X1110">
        <f>IF(AND('Raw Data'!D1105&lt;5, 'Raw Data'!E1105&lt;5, 'Raw Data'!A1105&gt;0), 'Raw Data'!AL1105, 0)</f>
        <v/>
      </c>
      <c r="Y1110">
        <f>IF(AND('Raw Data'!D1105&lt;6, 'Raw Data'!E1105&lt;6, 'Raw Data'!A1105&gt;0), 'Raw Data'!AO1105, 0)</f>
        <v/>
      </c>
      <c r="Z1110">
        <f>IF(ISBLANK('Raw Data'!D1105), 0, IF('Raw Data'!D1105-'Raw Data'!E1105&gt;1, 'Raw Data'!AW1105, 0))</f>
        <v/>
      </c>
      <c r="AA1110">
        <f>IF(ISBLANK('Raw Data'!A1105), 0, IF(ABS('Raw Data'!D1105-'Raw Data'!E1105)&lt;2, 'Raw Data'!AX1105, 0))</f>
        <v/>
      </c>
      <c r="AB1110">
        <f>IF(ISBLANK('Raw Data'!D1105), 0, IF('Raw Data'!E1105-'Raw Data'!D1105&gt;1, 'Raw Data'!AY1105, 0))</f>
        <v/>
      </c>
      <c r="AC1110">
        <f>IF(ISBLANK('Raw Data'!D1105), 0, IF('Raw Data'!D1105-'Raw Data'!E1105&gt;2, 'Raw Data'!AZ1105, 0))</f>
        <v/>
      </c>
      <c r="AD1110">
        <f>IF(ISBLANK('Raw Data'!A1105), 0, IF(ABS('Raw Data'!D1105-'Raw Data'!E1105)&lt;3, 'Raw Data'!BA1105, 0))</f>
        <v/>
      </c>
      <c r="AE1110">
        <f>IF(ISBLANK('Raw Data'!D1105), 0, IF('Raw Data'!E1105-'Raw Data'!D1105&gt;2, 'Raw Data'!BB1105, 0))</f>
        <v/>
      </c>
      <c r="AF1110">
        <f>IF(ISBLANK('Raw Data'!D1105), 0, IF('Raw Data'!D1105-'Raw Data'!E1105&gt;3, 'Raw Data'!BC1105, 0))</f>
        <v/>
      </c>
      <c r="AG1110">
        <f>IF(ISBLANK('Raw Data'!A1105), 0, IF(ABS('Raw Data'!D1105-'Raw Data'!E1105)&lt;4, 'Raw Data'!BD1105, 0))</f>
        <v/>
      </c>
      <c r="AH1110">
        <f>IF(ISBLANK('Raw Data'!D1105), 0, IF('Raw Data'!E1105-'Raw Data'!D1105&gt;3, 'Raw Data'!BE1105, 0))</f>
        <v/>
      </c>
      <c r="AI1110">
        <f>IF(SUM('Raw Data'!D1105:E1105)&gt;'Raw Data'!F1105, 'Raw Data'!G1105, 0)</f>
        <v/>
      </c>
      <c r="AJ1110">
        <f>IF(ISBLANK('Raw Data'!D1105), 0, IF(SUM('Raw Data'!D1105:E1105)&lt;'Raw Data'!F1105, 'Raw Data'!H1105, 0))</f>
        <v/>
      </c>
      <c r="AK1110">
        <f>IF(ISBLANK('Raw Data'!A1105), 0, IF(AND('Raw Data'!D1105&lt;3, 'Raw Data'!E1105&lt;3, 'Raw Data'!F1105&lt;BB$2), 'Raw Data'!AF1105, 0))</f>
        <v/>
      </c>
      <c r="AL1110">
        <f>IF(ISBLANK('Raw Data'!A1105), 0, IF(AND('Raw Data'!D1105&lt;4, 'Raw Data'!E1105&lt;4, 'Raw Data'!F1105&lt;BB$2), 'Raw Data'!AI1105, 0))</f>
        <v/>
      </c>
      <c r="AM1110">
        <f>IF(ISBLANK('Raw Data'!A1105), 0, IF(AND('Raw Data'!D1105&lt;5, 'Raw Data'!E1105&lt;5, 'Raw Data'!F1105&lt;BB$2), 'Raw Data'!AL1105, 0))</f>
        <v/>
      </c>
      <c r="AN1110">
        <f>IF(ISBLANK('Raw Data'!A1105), 0, IF(AND('Raw Data'!D1105&lt;6, 'Raw Data'!E1105&lt;6, 'Raw Data'!F1105&lt;BB$2), 'Raw Data'!AO1105, 0))</f>
        <v/>
      </c>
      <c r="AO1110">
        <f>IF(ISBLANK('Raw Data'!A1105), 0, IF(AND('Raw Data'!I1105&lt;Analysis!$BC$2, 'Raw Data'!D1105-'Raw Data'!E1105&gt;1), 'Raw Data'!AW1105, IF(AND('Raw Data'!J1105&lt;Analysis!$BC$2, 'Raw Data'!E1105-'Raw Data'!D1105&gt;1), 'Raw Data'!AY1105, 0)))</f>
        <v/>
      </c>
      <c r="AP1110">
        <f>IF(ISBLANK('Raw Data'!A1105), 0, IF(AND('Raw Data'!I1105&lt;Analysis!$BC$2, 'Raw Data'!D1105-'Raw Data'!E1105&gt;2), 'Raw Data'!AZ1105, IF(AND('Raw Data'!J1105&lt;Analysis!$BC$2, 'Raw Data'!E1105-'Raw Data'!D1105&gt;2), 'Raw Data'!BB1105, 0)))</f>
        <v/>
      </c>
      <c r="AQ1110">
        <f>IF(ISBLANK('Raw Data'!A1105), 0, IF(AND('Raw Data'!I1105&lt;Analysis!$BC$2, 'Raw Data'!D1105-'Raw Data'!E1105&gt;3), 'Raw Data'!BC1105, IF(AND('Raw Data'!J1105&lt;Analysis!$BC$2, 'Raw Data'!E1105-'Raw Data'!D1105&gt;3), 'Raw Data'!BE1105, 0)))</f>
        <v/>
      </c>
      <c r="AR1110">
        <f>IF('Hidden Analysiss'!D1106=1,IF(ABS('Raw Data'!E1105-'Raw Data'!D1105)&lt;2,'Raw Data'!AX1105,0), 0)</f>
        <v/>
      </c>
      <c r="AS1110">
        <f>IF('Hidden Analysiss'!D1106=1,IF(ABS('Raw Data'!E1105-'Raw Data'!D1105)&lt;3,'Raw Data'!BA1105,0), 0)</f>
        <v/>
      </c>
      <c r="AT1110">
        <f>IF('Hidden Analysiss'!D1106=1,IF(ABS('Raw Data'!E1105-'Raw Data'!D1105)&lt;4,'Raw Data'!BD1105,0), 0)</f>
        <v/>
      </c>
      <c r="AU1110">
        <f>IF(AND('Hidden Analysiss'!E1106=1, ABS('Raw Data'!E1105-'Raw Data'!D1105)&lt;2), 'Raw Data'!AX1105, 0)</f>
        <v/>
      </c>
      <c r="AV1110">
        <f>IF(AND('Hidden Analysiss'!E1106=1, ABS('Raw Data'!E1105-'Raw Data'!D1105)&lt;3), 'Raw Data'!BA1105, 0)</f>
        <v/>
      </c>
      <c r="AW1110">
        <f>IF(AND('Hidden Analysiss'!E1106=1, ABS('Raw Data'!E1105-'Raw Data'!D1105)&lt;3), 'Raw Data'!BD1105, 0)</f>
        <v/>
      </c>
    </row>
    <row r="1111">
      <c r="A1111" s="1">
        <f>'Raw Data'!A1106</f>
        <v/>
      </c>
      <c r="B1111">
        <f>IF('Raw Data'!E1106&gt;'Raw Data'!D1106, 'Raw Data'!J1106, 0)</f>
        <v/>
      </c>
      <c r="C1111">
        <f>IF('Raw Data'!D1106&gt;'Raw Data'!E1106, 'Raw Data'!I1106, 0)</f>
        <v/>
      </c>
      <c r="D1111">
        <f>SUM(G1111:H1111)</f>
        <v/>
      </c>
      <c r="E1111">
        <f>IF(AND('Raw Data'!J1106&lt;'Raw Data'!I1106,'Raw Data'!E1106&gt;'Raw Data'!D1106,'Raw Data'!E1106-'Raw Data'!D1106&gt;3),'Raw Data'!N1106,IF(AND('Raw Data'!I1106&lt;'Raw Data'!J1106,'Raw Data'!D1106&gt;'Raw Data'!E1106,'Raw Data'!D1106-'Raw Data'!E1106&gt;3),'Raw Data'!M1106,0))</f>
        <v/>
      </c>
      <c r="F1111">
        <f>IF(AND('Raw Data'!J1106&lt;'Raw Data'!I1106,'Raw Data'!E1106&gt;'Raw Data'!D1106,'Raw Data'!E1106-'Raw Data'!D1106&lt;4),'Raw Data'!L1106,IF(AND('Raw Data'!I1106&lt;'Raw Data'!J1106,'Raw Data'!D1106&gt;'Raw Data'!E1106,'Raw Data'!D1106-'Raw Data'!E1106&lt;4),'Raw Data'!K1106,0))</f>
        <v/>
      </c>
      <c r="G1111">
        <f>IF(AND('Raw Data'!J1106&lt;'Raw Data'!I1106, 'Raw Data'!E1106&gt;'Raw Data'!D1106), 'Raw Data'!J1106, 0)</f>
        <v/>
      </c>
      <c r="H1111">
        <f>IF(AND('Raw Data'!J1106&gt;'Raw Data'!I1106, 'Raw Data'!E1106&lt;'Raw Data'!D1106), 'Raw Data'!I1106, 0)</f>
        <v/>
      </c>
      <c r="I1111">
        <f>SUM(J1111:K1111)</f>
        <v/>
      </c>
      <c r="J1111">
        <f>IF(AND('Raw Data'!J1106&gt;'Raw Data'!I1106, 'Raw Data'!E1106&gt;'Raw Data'!D1106), 'Raw Data'!J1106, 0)</f>
        <v/>
      </c>
      <c r="K1111">
        <f>IF(AND('Raw Data'!I1106&gt;'Raw Data'!J1106, 'Raw Data'!D1106&gt;'Raw Data'!E1106), 'Raw Data'!I1106, 0)</f>
        <v/>
      </c>
      <c r="L1111">
        <f>IF('Raw Data'!E1106-'Raw Data'!D1106&gt;3, 'Raw Data'!N1106, 0)</f>
        <v/>
      </c>
      <c r="M1111">
        <f>IF('Raw Data'!D1106-'Raw Data'!E1106&gt;3, 'Raw Data'!M1106, 0)</f>
        <v/>
      </c>
      <c r="N1111">
        <f>IF(ISBLANK('Raw Data'!D1106),0,IF(AND('Raw Data'!E1106&gt;'Raw Data'!D1106,'Raw Data'!E1106-'Raw Data'!D1106&gt;0,'Raw Data'!E1106-'Raw Data'!D1106&lt;4),'Raw Data'!L1106, 0))</f>
        <v/>
      </c>
      <c r="O1111">
        <f>IF(ISBLANK('Raw Data'!D1106),0,IF(AND('Raw Data'!E1106&gt;'Raw Data'!D1106,'Raw Data'!E1106-'Raw Data'!D1106&gt;0,'Raw Data'!D1106-'Raw Data'!E1106&lt;4),'Raw Data'!K1106, 0))</f>
        <v/>
      </c>
      <c r="P1111">
        <f>IF('Raw Data'!E1106-'Raw Data'!D1106&gt;3, 'Raw Data'!N1106, IF('Raw Data'!D1106-'Raw Data'!E1106&gt;3, 'Raw Data'!M1106, 0))</f>
        <v/>
      </c>
      <c r="Q1111">
        <f>IF(ISBLANK('Raw Data'!E1106),0,IF(AND('Raw Data'!E1106-'Raw Data'!D1106&lt;4,'Raw Data'!E1106-'Raw Data'!D1106&gt;0),'Raw Data'!L1106,IF(AND('Raw Data'!D1106&gt;'Raw Data'!E1106,'Raw Data'!D1106-'Raw Data'!E1106&gt;0),'Raw Data'!K1106,0)))</f>
        <v/>
      </c>
      <c r="R1111">
        <f>IF(ISBLANK('Raw Data'!K1106),0,IFERROR(IF(MATCH(SMALL('Raw Data'!K1106:N1106,1),L1111:O1111,0),SMALL('Raw Data'!K1106:N1106,1)),0))</f>
        <v/>
      </c>
      <c r="S1111">
        <f>IF(ISBLANK('Raw Data'!K1106),0,IFERROR(IF(MATCH(SMALL('Raw Data'!K1106:N1106,2),L1111:O1111,0),SMALL('Raw Data'!K1106:N1106,2)),0))</f>
        <v/>
      </c>
      <c r="T1111">
        <f>IF(ISBLANK('Raw Data'!K1106),0,IFERROR(IF(MATCH(SMALL('Raw Data'!K1106:N1106,3),L1111:O1111,0),SMALL('Raw Data'!K1106:N1106,3)),0))</f>
        <v/>
      </c>
      <c r="U1111">
        <f>IF(ISBLANK('Raw Data'!K1106),0,IFERROR(IF(MATCH(SMALL('Raw Data'!K1106:N1106,4),L1111:O1111,0),SMALL('Raw Data'!K1106:N1106,4)),0))</f>
        <v/>
      </c>
      <c r="V1111">
        <f>IF(AND('Raw Data'!D1106&lt;3, 'Raw Data'!E1106&lt;3, 'Raw Data'!A1106&gt;0), 'Raw Data'!AF1106, 0)</f>
        <v/>
      </c>
      <c r="W1111">
        <f>IF(AND('Raw Data'!D1106&lt;4, 'Raw Data'!E1106&lt;4, 'Raw Data'!A1106&gt;0), 'Raw Data'!AI1106, 0)</f>
        <v/>
      </c>
      <c r="X1111">
        <f>IF(AND('Raw Data'!D1106&lt;5, 'Raw Data'!E1106&lt;5, 'Raw Data'!A1106&gt;0), 'Raw Data'!AL1106, 0)</f>
        <v/>
      </c>
      <c r="Y1111">
        <f>IF(AND('Raw Data'!D1106&lt;6, 'Raw Data'!E1106&lt;6, 'Raw Data'!A1106&gt;0), 'Raw Data'!AO1106, 0)</f>
        <v/>
      </c>
      <c r="Z1111">
        <f>IF(ISBLANK('Raw Data'!D1106), 0, IF('Raw Data'!D1106-'Raw Data'!E1106&gt;1, 'Raw Data'!AW1106, 0))</f>
        <v/>
      </c>
      <c r="AA1111">
        <f>IF(ISBLANK('Raw Data'!A1106), 0, IF(ABS('Raw Data'!D1106-'Raw Data'!E1106)&lt;2, 'Raw Data'!AX1106, 0))</f>
        <v/>
      </c>
      <c r="AB1111">
        <f>IF(ISBLANK('Raw Data'!D1106), 0, IF('Raw Data'!E1106-'Raw Data'!D1106&gt;1, 'Raw Data'!AY1106, 0))</f>
        <v/>
      </c>
      <c r="AC1111">
        <f>IF(ISBLANK('Raw Data'!D1106), 0, IF('Raw Data'!D1106-'Raw Data'!E1106&gt;2, 'Raw Data'!AZ1106, 0))</f>
        <v/>
      </c>
      <c r="AD1111">
        <f>IF(ISBLANK('Raw Data'!A1106), 0, IF(ABS('Raw Data'!D1106-'Raw Data'!E1106)&lt;3, 'Raw Data'!BA1106, 0))</f>
        <v/>
      </c>
      <c r="AE1111">
        <f>IF(ISBLANK('Raw Data'!D1106), 0, IF('Raw Data'!E1106-'Raw Data'!D1106&gt;2, 'Raw Data'!BB1106, 0))</f>
        <v/>
      </c>
      <c r="AF1111">
        <f>IF(ISBLANK('Raw Data'!D1106), 0, IF('Raw Data'!D1106-'Raw Data'!E1106&gt;3, 'Raw Data'!BC1106, 0))</f>
        <v/>
      </c>
      <c r="AG1111">
        <f>IF(ISBLANK('Raw Data'!A1106), 0, IF(ABS('Raw Data'!D1106-'Raw Data'!E1106)&lt;4, 'Raw Data'!BD1106, 0))</f>
        <v/>
      </c>
      <c r="AH1111">
        <f>IF(ISBLANK('Raw Data'!D1106), 0, IF('Raw Data'!E1106-'Raw Data'!D1106&gt;3, 'Raw Data'!BE1106, 0))</f>
        <v/>
      </c>
      <c r="AI1111">
        <f>IF(SUM('Raw Data'!D1106:E1106)&gt;'Raw Data'!F1106, 'Raw Data'!G1106, 0)</f>
        <v/>
      </c>
      <c r="AJ1111">
        <f>IF(ISBLANK('Raw Data'!D1106), 0, IF(SUM('Raw Data'!D1106:E1106)&lt;'Raw Data'!F1106, 'Raw Data'!H1106, 0))</f>
        <v/>
      </c>
      <c r="AK1111">
        <f>IF(ISBLANK('Raw Data'!A1106), 0, IF(AND('Raw Data'!D1106&lt;3, 'Raw Data'!E1106&lt;3, 'Raw Data'!F1106&lt;BB$2), 'Raw Data'!AF1106, 0))</f>
        <v/>
      </c>
      <c r="AL1111">
        <f>IF(ISBLANK('Raw Data'!A1106), 0, IF(AND('Raw Data'!D1106&lt;4, 'Raw Data'!E1106&lt;4, 'Raw Data'!F1106&lt;BB$2), 'Raw Data'!AI1106, 0))</f>
        <v/>
      </c>
      <c r="AM1111">
        <f>IF(ISBLANK('Raw Data'!A1106), 0, IF(AND('Raw Data'!D1106&lt;5, 'Raw Data'!E1106&lt;5, 'Raw Data'!F1106&lt;BB$2), 'Raw Data'!AL1106, 0))</f>
        <v/>
      </c>
      <c r="AN1111">
        <f>IF(ISBLANK('Raw Data'!A1106), 0, IF(AND('Raw Data'!D1106&lt;6, 'Raw Data'!E1106&lt;6, 'Raw Data'!F1106&lt;BB$2), 'Raw Data'!AO1106, 0))</f>
        <v/>
      </c>
      <c r="AO1111">
        <f>IF(ISBLANK('Raw Data'!A1106), 0, IF(AND('Raw Data'!I1106&lt;Analysis!$BC$2, 'Raw Data'!D1106-'Raw Data'!E1106&gt;1), 'Raw Data'!AW1106, IF(AND('Raw Data'!J1106&lt;Analysis!$BC$2, 'Raw Data'!E1106-'Raw Data'!D1106&gt;1), 'Raw Data'!AY1106, 0)))</f>
        <v/>
      </c>
      <c r="AP1111">
        <f>IF(ISBLANK('Raw Data'!A1106), 0, IF(AND('Raw Data'!I1106&lt;Analysis!$BC$2, 'Raw Data'!D1106-'Raw Data'!E1106&gt;2), 'Raw Data'!AZ1106, IF(AND('Raw Data'!J1106&lt;Analysis!$BC$2, 'Raw Data'!E1106-'Raw Data'!D1106&gt;2), 'Raw Data'!BB1106, 0)))</f>
        <v/>
      </c>
      <c r="AQ1111">
        <f>IF(ISBLANK('Raw Data'!A1106), 0, IF(AND('Raw Data'!I1106&lt;Analysis!$BC$2, 'Raw Data'!D1106-'Raw Data'!E1106&gt;3), 'Raw Data'!BC1106, IF(AND('Raw Data'!J1106&lt;Analysis!$BC$2, 'Raw Data'!E1106-'Raw Data'!D1106&gt;3), 'Raw Data'!BE1106, 0)))</f>
        <v/>
      </c>
      <c r="AR1111">
        <f>IF('Hidden Analysiss'!D1107=1,IF(ABS('Raw Data'!E1106-'Raw Data'!D1106)&lt;2,'Raw Data'!AX1106,0), 0)</f>
        <v/>
      </c>
      <c r="AS1111">
        <f>IF('Hidden Analysiss'!D1107=1,IF(ABS('Raw Data'!E1106-'Raw Data'!D1106)&lt;3,'Raw Data'!BA1106,0), 0)</f>
        <v/>
      </c>
      <c r="AT1111">
        <f>IF('Hidden Analysiss'!D1107=1,IF(ABS('Raw Data'!E1106-'Raw Data'!D1106)&lt;4,'Raw Data'!BD1106,0), 0)</f>
        <v/>
      </c>
      <c r="AU1111">
        <f>IF(AND('Hidden Analysiss'!E1107=1, ABS('Raw Data'!E1106-'Raw Data'!D1106)&lt;2), 'Raw Data'!AX1106, 0)</f>
        <v/>
      </c>
      <c r="AV1111">
        <f>IF(AND('Hidden Analysiss'!E1107=1, ABS('Raw Data'!E1106-'Raw Data'!D1106)&lt;3), 'Raw Data'!BA1106, 0)</f>
        <v/>
      </c>
      <c r="AW1111">
        <f>IF(AND('Hidden Analysiss'!E1107=1, ABS('Raw Data'!E1106-'Raw Data'!D1106)&lt;3), 'Raw Data'!BD1106, 0)</f>
        <v/>
      </c>
    </row>
    <row r="1112">
      <c r="A1112" s="1">
        <f>'Raw Data'!A1107</f>
        <v/>
      </c>
      <c r="B1112">
        <f>IF('Raw Data'!E1107&gt;'Raw Data'!D1107, 'Raw Data'!J1107, 0)</f>
        <v/>
      </c>
      <c r="C1112">
        <f>IF('Raw Data'!D1107&gt;'Raw Data'!E1107, 'Raw Data'!I1107, 0)</f>
        <v/>
      </c>
      <c r="D1112">
        <f>SUM(G1112:H1112)</f>
        <v/>
      </c>
      <c r="E1112">
        <f>IF(AND('Raw Data'!J1107&lt;'Raw Data'!I1107,'Raw Data'!E1107&gt;'Raw Data'!D1107,'Raw Data'!E1107-'Raw Data'!D1107&gt;3),'Raw Data'!N1107,IF(AND('Raw Data'!I1107&lt;'Raw Data'!J1107,'Raw Data'!D1107&gt;'Raw Data'!E1107,'Raw Data'!D1107-'Raw Data'!E1107&gt;3),'Raw Data'!M1107,0))</f>
        <v/>
      </c>
      <c r="F1112">
        <f>IF(AND('Raw Data'!J1107&lt;'Raw Data'!I1107,'Raw Data'!E1107&gt;'Raw Data'!D1107,'Raw Data'!E1107-'Raw Data'!D1107&lt;4),'Raw Data'!L1107,IF(AND('Raw Data'!I1107&lt;'Raw Data'!J1107,'Raw Data'!D1107&gt;'Raw Data'!E1107,'Raw Data'!D1107-'Raw Data'!E1107&lt;4),'Raw Data'!K1107,0))</f>
        <v/>
      </c>
      <c r="G1112">
        <f>IF(AND('Raw Data'!J1107&lt;'Raw Data'!I1107, 'Raw Data'!E1107&gt;'Raw Data'!D1107), 'Raw Data'!J1107, 0)</f>
        <v/>
      </c>
      <c r="H1112">
        <f>IF(AND('Raw Data'!J1107&gt;'Raw Data'!I1107, 'Raw Data'!E1107&lt;'Raw Data'!D1107), 'Raw Data'!I1107, 0)</f>
        <v/>
      </c>
      <c r="I1112">
        <f>SUM(J1112:K1112)</f>
        <v/>
      </c>
      <c r="J1112">
        <f>IF(AND('Raw Data'!J1107&gt;'Raw Data'!I1107, 'Raw Data'!E1107&gt;'Raw Data'!D1107), 'Raw Data'!J1107, 0)</f>
        <v/>
      </c>
      <c r="K1112">
        <f>IF(AND('Raw Data'!I1107&gt;'Raw Data'!J1107, 'Raw Data'!D1107&gt;'Raw Data'!E1107), 'Raw Data'!I1107, 0)</f>
        <v/>
      </c>
      <c r="L1112">
        <f>IF('Raw Data'!E1107-'Raw Data'!D1107&gt;3, 'Raw Data'!N1107, 0)</f>
        <v/>
      </c>
      <c r="M1112">
        <f>IF('Raw Data'!D1107-'Raw Data'!E1107&gt;3, 'Raw Data'!M1107, 0)</f>
        <v/>
      </c>
      <c r="N1112">
        <f>IF(ISBLANK('Raw Data'!D1107),0,IF(AND('Raw Data'!E1107&gt;'Raw Data'!D1107,'Raw Data'!E1107-'Raw Data'!D1107&gt;0,'Raw Data'!E1107-'Raw Data'!D1107&lt;4),'Raw Data'!L1107, 0))</f>
        <v/>
      </c>
      <c r="O1112">
        <f>IF(ISBLANK('Raw Data'!D1107),0,IF(AND('Raw Data'!E1107&gt;'Raw Data'!D1107,'Raw Data'!E1107-'Raw Data'!D1107&gt;0,'Raw Data'!D1107-'Raw Data'!E1107&lt;4),'Raw Data'!K1107, 0))</f>
        <v/>
      </c>
      <c r="P1112">
        <f>IF('Raw Data'!E1107-'Raw Data'!D1107&gt;3, 'Raw Data'!N1107, IF('Raw Data'!D1107-'Raw Data'!E1107&gt;3, 'Raw Data'!M1107, 0))</f>
        <v/>
      </c>
      <c r="Q1112">
        <f>IF(ISBLANK('Raw Data'!E1107),0,IF(AND('Raw Data'!E1107-'Raw Data'!D1107&lt;4,'Raw Data'!E1107-'Raw Data'!D1107&gt;0),'Raw Data'!L1107,IF(AND('Raw Data'!D1107&gt;'Raw Data'!E1107,'Raw Data'!D1107-'Raw Data'!E1107&gt;0),'Raw Data'!K1107,0)))</f>
        <v/>
      </c>
      <c r="R1112">
        <f>IF(ISBLANK('Raw Data'!K1107),0,IFERROR(IF(MATCH(SMALL('Raw Data'!K1107:N1107,1),L1112:O1112,0),SMALL('Raw Data'!K1107:N1107,1)),0))</f>
        <v/>
      </c>
      <c r="S1112">
        <f>IF(ISBLANK('Raw Data'!K1107),0,IFERROR(IF(MATCH(SMALL('Raw Data'!K1107:N1107,2),L1112:O1112,0),SMALL('Raw Data'!K1107:N1107,2)),0))</f>
        <v/>
      </c>
      <c r="T1112">
        <f>IF(ISBLANK('Raw Data'!K1107),0,IFERROR(IF(MATCH(SMALL('Raw Data'!K1107:N1107,3),L1112:O1112,0),SMALL('Raw Data'!K1107:N1107,3)),0))</f>
        <v/>
      </c>
      <c r="U1112">
        <f>IF(ISBLANK('Raw Data'!K1107),0,IFERROR(IF(MATCH(SMALL('Raw Data'!K1107:N1107,4),L1112:O1112,0),SMALL('Raw Data'!K1107:N1107,4)),0))</f>
        <v/>
      </c>
      <c r="V1112">
        <f>IF(AND('Raw Data'!D1107&lt;3, 'Raw Data'!E1107&lt;3, 'Raw Data'!A1107&gt;0), 'Raw Data'!AF1107, 0)</f>
        <v/>
      </c>
      <c r="W1112">
        <f>IF(AND('Raw Data'!D1107&lt;4, 'Raw Data'!E1107&lt;4, 'Raw Data'!A1107&gt;0), 'Raw Data'!AI1107, 0)</f>
        <v/>
      </c>
      <c r="X1112">
        <f>IF(AND('Raw Data'!D1107&lt;5, 'Raw Data'!E1107&lt;5, 'Raw Data'!A1107&gt;0), 'Raw Data'!AL1107, 0)</f>
        <v/>
      </c>
      <c r="Y1112">
        <f>IF(AND('Raw Data'!D1107&lt;6, 'Raw Data'!E1107&lt;6, 'Raw Data'!A1107&gt;0), 'Raw Data'!AO1107, 0)</f>
        <v/>
      </c>
      <c r="Z1112">
        <f>IF(ISBLANK('Raw Data'!D1107), 0, IF('Raw Data'!D1107-'Raw Data'!E1107&gt;1, 'Raw Data'!AW1107, 0))</f>
        <v/>
      </c>
      <c r="AA1112">
        <f>IF(ISBLANK('Raw Data'!A1107), 0, IF(ABS('Raw Data'!D1107-'Raw Data'!E1107)&lt;2, 'Raw Data'!AX1107, 0))</f>
        <v/>
      </c>
      <c r="AB1112">
        <f>IF(ISBLANK('Raw Data'!D1107), 0, IF('Raw Data'!E1107-'Raw Data'!D1107&gt;1, 'Raw Data'!AY1107, 0))</f>
        <v/>
      </c>
      <c r="AC1112">
        <f>IF(ISBLANK('Raw Data'!D1107), 0, IF('Raw Data'!D1107-'Raw Data'!E1107&gt;2, 'Raw Data'!AZ1107, 0))</f>
        <v/>
      </c>
      <c r="AD1112">
        <f>IF(ISBLANK('Raw Data'!A1107), 0, IF(ABS('Raw Data'!D1107-'Raw Data'!E1107)&lt;3, 'Raw Data'!BA1107, 0))</f>
        <v/>
      </c>
      <c r="AE1112">
        <f>IF(ISBLANK('Raw Data'!D1107), 0, IF('Raw Data'!E1107-'Raw Data'!D1107&gt;2, 'Raw Data'!BB1107, 0))</f>
        <v/>
      </c>
      <c r="AF1112">
        <f>IF(ISBLANK('Raw Data'!D1107), 0, IF('Raw Data'!D1107-'Raw Data'!E1107&gt;3, 'Raw Data'!BC1107, 0))</f>
        <v/>
      </c>
      <c r="AG1112">
        <f>IF(ISBLANK('Raw Data'!A1107), 0, IF(ABS('Raw Data'!D1107-'Raw Data'!E1107)&lt;4, 'Raw Data'!BD1107, 0))</f>
        <v/>
      </c>
      <c r="AH1112">
        <f>IF(ISBLANK('Raw Data'!D1107), 0, IF('Raw Data'!E1107-'Raw Data'!D1107&gt;3, 'Raw Data'!BE1107, 0))</f>
        <v/>
      </c>
      <c r="AI1112">
        <f>IF(SUM('Raw Data'!D1107:E1107)&gt;'Raw Data'!F1107, 'Raw Data'!G1107, 0)</f>
        <v/>
      </c>
      <c r="AJ1112">
        <f>IF(ISBLANK('Raw Data'!D1107), 0, IF(SUM('Raw Data'!D1107:E1107)&lt;'Raw Data'!F1107, 'Raw Data'!H1107, 0))</f>
        <v/>
      </c>
      <c r="AK1112">
        <f>IF(ISBLANK('Raw Data'!A1107), 0, IF(AND('Raw Data'!D1107&lt;3, 'Raw Data'!E1107&lt;3, 'Raw Data'!F1107&lt;BB$2), 'Raw Data'!AF1107, 0))</f>
        <v/>
      </c>
      <c r="AL1112">
        <f>IF(ISBLANK('Raw Data'!A1107), 0, IF(AND('Raw Data'!D1107&lt;4, 'Raw Data'!E1107&lt;4, 'Raw Data'!F1107&lt;BB$2), 'Raw Data'!AI1107, 0))</f>
        <v/>
      </c>
      <c r="AM1112">
        <f>IF(ISBLANK('Raw Data'!A1107), 0, IF(AND('Raw Data'!D1107&lt;5, 'Raw Data'!E1107&lt;5, 'Raw Data'!F1107&lt;BB$2), 'Raw Data'!AL1107, 0))</f>
        <v/>
      </c>
      <c r="AN1112">
        <f>IF(ISBLANK('Raw Data'!A1107), 0, IF(AND('Raw Data'!D1107&lt;6, 'Raw Data'!E1107&lt;6, 'Raw Data'!F1107&lt;BB$2), 'Raw Data'!AO1107, 0))</f>
        <v/>
      </c>
      <c r="AO1112">
        <f>IF(ISBLANK('Raw Data'!A1107), 0, IF(AND('Raw Data'!I1107&lt;Analysis!$BC$2, 'Raw Data'!D1107-'Raw Data'!E1107&gt;1), 'Raw Data'!AW1107, IF(AND('Raw Data'!J1107&lt;Analysis!$BC$2, 'Raw Data'!E1107-'Raw Data'!D1107&gt;1), 'Raw Data'!AY1107, 0)))</f>
        <v/>
      </c>
      <c r="AP1112">
        <f>IF(ISBLANK('Raw Data'!A1107), 0, IF(AND('Raw Data'!I1107&lt;Analysis!$BC$2, 'Raw Data'!D1107-'Raw Data'!E1107&gt;2), 'Raw Data'!AZ1107, IF(AND('Raw Data'!J1107&lt;Analysis!$BC$2, 'Raw Data'!E1107-'Raw Data'!D1107&gt;2), 'Raw Data'!BB1107, 0)))</f>
        <v/>
      </c>
      <c r="AQ1112">
        <f>IF(ISBLANK('Raw Data'!A1107), 0, IF(AND('Raw Data'!I1107&lt;Analysis!$BC$2, 'Raw Data'!D1107-'Raw Data'!E1107&gt;3), 'Raw Data'!BC1107, IF(AND('Raw Data'!J1107&lt;Analysis!$BC$2, 'Raw Data'!E1107-'Raw Data'!D1107&gt;3), 'Raw Data'!BE1107, 0)))</f>
        <v/>
      </c>
      <c r="AR1112">
        <f>IF('Hidden Analysiss'!D1108=1,IF(ABS('Raw Data'!E1107-'Raw Data'!D1107)&lt;2,'Raw Data'!AX1107,0), 0)</f>
        <v/>
      </c>
      <c r="AS1112">
        <f>IF('Hidden Analysiss'!D1108=1,IF(ABS('Raw Data'!E1107-'Raw Data'!D1107)&lt;3,'Raw Data'!BA1107,0), 0)</f>
        <v/>
      </c>
      <c r="AT1112">
        <f>IF('Hidden Analysiss'!D1108=1,IF(ABS('Raw Data'!E1107-'Raw Data'!D1107)&lt;4,'Raw Data'!BD1107,0), 0)</f>
        <v/>
      </c>
      <c r="AU1112">
        <f>IF(AND('Hidden Analysiss'!E1108=1, ABS('Raw Data'!E1107-'Raw Data'!D1107)&lt;2), 'Raw Data'!AX1107, 0)</f>
        <v/>
      </c>
      <c r="AV1112">
        <f>IF(AND('Hidden Analysiss'!E1108=1, ABS('Raw Data'!E1107-'Raw Data'!D1107)&lt;3), 'Raw Data'!BA1107, 0)</f>
        <v/>
      </c>
      <c r="AW1112">
        <f>IF(AND('Hidden Analysiss'!E1108=1, ABS('Raw Data'!E1107-'Raw Data'!D1107)&lt;3), 'Raw Data'!BD1107, 0)</f>
        <v/>
      </c>
    </row>
    <row r="1113">
      <c r="A1113" s="1">
        <f>'Raw Data'!A1108</f>
        <v/>
      </c>
      <c r="B1113">
        <f>IF('Raw Data'!E1108&gt;'Raw Data'!D1108, 'Raw Data'!J1108, 0)</f>
        <v/>
      </c>
      <c r="C1113">
        <f>IF('Raw Data'!D1108&gt;'Raw Data'!E1108, 'Raw Data'!I1108, 0)</f>
        <v/>
      </c>
      <c r="D1113">
        <f>SUM(G1113:H1113)</f>
        <v/>
      </c>
      <c r="E1113">
        <f>IF(AND('Raw Data'!J1108&lt;'Raw Data'!I1108,'Raw Data'!E1108&gt;'Raw Data'!D1108,'Raw Data'!E1108-'Raw Data'!D1108&gt;3),'Raw Data'!N1108,IF(AND('Raw Data'!I1108&lt;'Raw Data'!J1108,'Raw Data'!D1108&gt;'Raw Data'!E1108,'Raw Data'!D1108-'Raw Data'!E1108&gt;3),'Raw Data'!M1108,0))</f>
        <v/>
      </c>
      <c r="F1113">
        <f>IF(AND('Raw Data'!J1108&lt;'Raw Data'!I1108,'Raw Data'!E1108&gt;'Raw Data'!D1108,'Raw Data'!E1108-'Raw Data'!D1108&lt;4),'Raw Data'!L1108,IF(AND('Raw Data'!I1108&lt;'Raw Data'!J1108,'Raw Data'!D1108&gt;'Raw Data'!E1108,'Raw Data'!D1108-'Raw Data'!E1108&lt;4),'Raw Data'!K1108,0))</f>
        <v/>
      </c>
      <c r="G1113">
        <f>IF(AND('Raw Data'!J1108&lt;'Raw Data'!I1108, 'Raw Data'!E1108&gt;'Raw Data'!D1108), 'Raw Data'!J1108, 0)</f>
        <v/>
      </c>
      <c r="H1113">
        <f>IF(AND('Raw Data'!J1108&gt;'Raw Data'!I1108, 'Raw Data'!E1108&lt;'Raw Data'!D1108), 'Raw Data'!I1108, 0)</f>
        <v/>
      </c>
      <c r="I1113">
        <f>SUM(J1113:K1113)</f>
        <v/>
      </c>
      <c r="J1113">
        <f>IF(AND('Raw Data'!J1108&gt;'Raw Data'!I1108, 'Raw Data'!E1108&gt;'Raw Data'!D1108), 'Raw Data'!J1108, 0)</f>
        <v/>
      </c>
      <c r="K1113">
        <f>IF(AND('Raw Data'!I1108&gt;'Raw Data'!J1108, 'Raw Data'!D1108&gt;'Raw Data'!E1108), 'Raw Data'!I1108, 0)</f>
        <v/>
      </c>
      <c r="L1113">
        <f>IF('Raw Data'!E1108-'Raw Data'!D1108&gt;3, 'Raw Data'!N1108, 0)</f>
        <v/>
      </c>
      <c r="M1113">
        <f>IF('Raw Data'!D1108-'Raw Data'!E1108&gt;3, 'Raw Data'!M1108, 0)</f>
        <v/>
      </c>
      <c r="N1113">
        <f>IF(ISBLANK('Raw Data'!D1108),0,IF(AND('Raw Data'!E1108&gt;'Raw Data'!D1108,'Raw Data'!E1108-'Raw Data'!D1108&gt;0,'Raw Data'!E1108-'Raw Data'!D1108&lt;4),'Raw Data'!L1108, 0))</f>
        <v/>
      </c>
      <c r="O1113">
        <f>IF(ISBLANK('Raw Data'!D1108),0,IF(AND('Raw Data'!E1108&gt;'Raw Data'!D1108,'Raw Data'!E1108-'Raw Data'!D1108&gt;0,'Raw Data'!D1108-'Raw Data'!E1108&lt;4),'Raw Data'!K1108, 0))</f>
        <v/>
      </c>
      <c r="P1113">
        <f>IF('Raw Data'!E1108-'Raw Data'!D1108&gt;3, 'Raw Data'!N1108, IF('Raw Data'!D1108-'Raw Data'!E1108&gt;3, 'Raw Data'!M1108, 0))</f>
        <v/>
      </c>
      <c r="Q1113">
        <f>IF(ISBLANK('Raw Data'!E1108),0,IF(AND('Raw Data'!E1108-'Raw Data'!D1108&lt;4,'Raw Data'!E1108-'Raw Data'!D1108&gt;0),'Raw Data'!L1108,IF(AND('Raw Data'!D1108&gt;'Raw Data'!E1108,'Raw Data'!D1108-'Raw Data'!E1108&gt;0),'Raw Data'!K1108,0)))</f>
        <v/>
      </c>
      <c r="R1113">
        <f>IF(ISBLANK('Raw Data'!K1108),0,IFERROR(IF(MATCH(SMALL('Raw Data'!K1108:N1108,1),L1113:O1113,0),SMALL('Raw Data'!K1108:N1108,1)),0))</f>
        <v/>
      </c>
      <c r="S1113">
        <f>IF(ISBLANK('Raw Data'!K1108),0,IFERROR(IF(MATCH(SMALL('Raw Data'!K1108:N1108,2),L1113:O1113,0),SMALL('Raw Data'!K1108:N1108,2)),0))</f>
        <v/>
      </c>
      <c r="T1113">
        <f>IF(ISBLANK('Raw Data'!K1108),0,IFERROR(IF(MATCH(SMALL('Raw Data'!K1108:N1108,3),L1113:O1113,0),SMALL('Raw Data'!K1108:N1108,3)),0))</f>
        <v/>
      </c>
      <c r="U1113">
        <f>IF(ISBLANK('Raw Data'!K1108),0,IFERROR(IF(MATCH(SMALL('Raw Data'!K1108:N1108,4),L1113:O1113,0),SMALL('Raw Data'!K1108:N1108,4)),0))</f>
        <v/>
      </c>
      <c r="V1113">
        <f>IF(AND('Raw Data'!D1108&lt;3, 'Raw Data'!E1108&lt;3, 'Raw Data'!A1108&gt;0), 'Raw Data'!AF1108, 0)</f>
        <v/>
      </c>
      <c r="W1113">
        <f>IF(AND('Raw Data'!D1108&lt;4, 'Raw Data'!E1108&lt;4, 'Raw Data'!A1108&gt;0), 'Raw Data'!AI1108, 0)</f>
        <v/>
      </c>
      <c r="X1113">
        <f>IF(AND('Raw Data'!D1108&lt;5, 'Raw Data'!E1108&lt;5, 'Raw Data'!A1108&gt;0), 'Raw Data'!AL1108, 0)</f>
        <v/>
      </c>
      <c r="Y1113">
        <f>IF(AND('Raw Data'!D1108&lt;6, 'Raw Data'!E1108&lt;6, 'Raw Data'!A1108&gt;0), 'Raw Data'!AO1108, 0)</f>
        <v/>
      </c>
      <c r="Z1113">
        <f>IF(ISBLANK('Raw Data'!D1108), 0, IF('Raw Data'!D1108-'Raw Data'!E1108&gt;1, 'Raw Data'!AW1108, 0))</f>
        <v/>
      </c>
      <c r="AA1113">
        <f>IF(ISBLANK('Raw Data'!A1108), 0, IF(ABS('Raw Data'!D1108-'Raw Data'!E1108)&lt;2, 'Raw Data'!AX1108, 0))</f>
        <v/>
      </c>
      <c r="AB1113">
        <f>IF(ISBLANK('Raw Data'!D1108), 0, IF('Raw Data'!E1108-'Raw Data'!D1108&gt;1, 'Raw Data'!AY1108, 0))</f>
        <v/>
      </c>
      <c r="AC1113">
        <f>IF(ISBLANK('Raw Data'!D1108), 0, IF('Raw Data'!D1108-'Raw Data'!E1108&gt;2, 'Raw Data'!AZ1108, 0))</f>
        <v/>
      </c>
      <c r="AD1113">
        <f>IF(ISBLANK('Raw Data'!A1108), 0, IF(ABS('Raw Data'!D1108-'Raw Data'!E1108)&lt;3, 'Raw Data'!BA1108, 0))</f>
        <v/>
      </c>
      <c r="AE1113">
        <f>IF(ISBLANK('Raw Data'!D1108), 0, IF('Raw Data'!E1108-'Raw Data'!D1108&gt;2, 'Raw Data'!BB1108, 0))</f>
        <v/>
      </c>
      <c r="AF1113">
        <f>IF(ISBLANK('Raw Data'!D1108), 0, IF('Raw Data'!D1108-'Raw Data'!E1108&gt;3, 'Raw Data'!BC1108, 0))</f>
        <v/>
      </c>
      <c r="AG1113">
        <f>IF(ISBLANK('Raw Data'!A1108), 0, IF(ABS('Raw Data'!D1108-'Raw Data'!E1108)&lt;4, 'Raw Data'!BD1108, 0))</f>
        <v/>
      </c>
      <c r="AH1113">
        <f>IF(ISBLANK('Raw Data'!D1108), 0, IF('Raw Data'!E1108-'Raw Data'!D1108&gt;3, 'Raw Data'!BE1108, 0))</f>
        <v/>
      </c>
      <c r="AI1113">
        <f>IF(SUM('Raw Data'!D1108:E1108)&gt;'Raw Data'!F1108, 'Raw Data'!G1108, 0)</f>
        <v/>
      </c>
      <c r="AJ1113">
        <f>IF(ISBLANK('Raw Data'!D1108), 0, IF(SUM('Raw Data'!D1108:E1108)&lt;'Raw Data'!F1108, 'Raw Data'!H1108, 0))</f>
        <v/>
      </c>
      <c r="AK1113">
        <f>IF(ISBLANK('Raw Data'!A1108), 0, IF(AND('Raw Data'!D1108&lt;3, 'Raw Data'!E1108&lt;3, 'Raw Data'!F1108&lt;BB$2), 'Raw Data'!AF1108, 0))</f>
        <v/>
      </c>
      <c r="AL1113">
        <f>IF(ISBLANK('Raw Data'!A1108), 0, IF(AND('Raw Data'!D1108&lt;4, 'Raw Data'!E1108&lt;4, 'Raw Data'!F1108&lt;BB$2), 'Raw Data'!AI1108, 0))</f>
        <v/>
      </c>
      <c r="AM1113">
        <f>IF(ISBLANK('Raw Data'!A1108), 0, IF(AND('Raw Data'!D1108&lt;5, 'Raw Data'!E1108&lt;5, 'Raw Data'!F1108&lt;BB$2), 'Raw Data'!AL1108, 0))</f>
        <v/>
      </c>
      <c r="AN1113">
        <f>IF(ISBLANK('Raw Data'!A1108), 0, IF(AND('Raw Data'!D1108&lt;6, 'Raw Data'!E1108&lt;6, 'Raw Data'!F1108&lt;BB$2), 'Raw Data'!AO1108, 0))</f>
        <v/>
      </c>
      <c r="AO1113">
        <f>IF(ISBLANK('Raw Data'!A1108), 0, IF(AND('Raw Data'!I1108&lt;Analysis!$BC$2, 'Raw Data'!D1108-'Raw Data'!E1108&gt;1), 'Raw Data'!AW1108, IF(AND('Raw Data'!J1108&lt;Analysis!$BC$2, 'Raw Data'!E1108-'Raw Data'!D1108&gt;1), 'Raw Data'!AY1108, 0)))</f>
        <v/>
      </c>
      <c r="AP1113">
        <f>IF(ISBLANK('Raw Data'!A1108), 0, IF(AND('Raw Data'!I1108&lt;Analysis!$BC$2, 'Raw Data'!D1108-'Raw Data'!E1108&gt;2), 'Raw Data'!AZ1108, IF(AND('Raw Data'!J1108&lt;Analysis!$BC$2, 'Raw Data'!E1108-'Raw Data'!D1108&gt;2), 'Raw Data'!BB1108, 0)))</f>
        <v/>
      </c>
      <c r="AQ1113">
        <f>IF(ISBLANK('Raw Data'!A1108), 0, IF(AND('Raw Data'!I1108&lt;Analysis!$BC$2, 'Raw Data'!D1108-'Raw Data'!E1108&gt;3), 'Raw Data'!BC1108, IF(AND('Raw Data'!J1108&lt;Analysis!$BC$2, 'Raw Data'!E1108-'Raw Data'!D1108&gt;3), 'Raw Data'!BE1108, 0)))</f>
        <v/>
      </c>
      <c r="AR1113">
        <f>IF('Hidden Analysiss'!D1109=1,IF(ABS('Raw Data'!E1108-'Raw Data'!D1108)&lt;2,'Raw Data'!AX1108,0), 0)</f>
        <v/>
      </c>
      <c r="AS1113">
        <f>IF('Hidden Analysiss'!D1109=1,IF(ABS('Raw Data'!E1108-'Raw Data'!D1108)&lt;3,'Raw Data'!BA1108,0), 0)</f>
        <v/>
      </c>
      <c r="AT1113">
        <f>IF('Hidden Analysiss'!D1109=1,IF(ABS('Raw Data'!E1108-'Raw Data'!D1108)&lt;4,'Raw Data'!BD1108,0), 0)</f>
        <v/>
      </c>
      <c r="AU1113">
        <f>IF(AND('Hidden Analysiss'!E1109=1, ABS('Raw Data'!E1108-'Raw Data'!D1108)&lt;2), 'Raw Data'!AX1108, 0)</f>
        <v/>
      </c>
      <c r="AV1113">
        <f>IF(AND('Hidden Analysiss'!E1109=1, ABS('Raw Data'!E1108-'Raw Data'!D1108)&lt;3), 'Raw Data'!BA1108, 0)</f>
        <v/>
      </c>
      <c r="AW1113">
        <f>IF(AND('Hidden Analysiss'!E1109=1, ABS('Raw Data'!E1108-'Raw Data'!D1108)&lt;3), 'Raw Data'!BD1108, 0)</f>
        <v/>
      </c>
    </row>
    <row r="1114">
      <c r="A1114" s="1">
        <f>'Raw Data'!A1109</f>
        <v/>
      </c>
      <c r="B1114">
        <f>IF('Raw Data'!E1109&gt;'Raw Data'!D1109, 'Raw Data'!J1109, 0)</f>
        <v/>
      </c>
      <c r="C1114">
        <f>IF('Raw Data'!D1109&gt;'Raw Data'!E1109, 'Raw Data'!I1109, 0)</f>
        <v/>
      </c>
      <c r="D1114">
        <f>SUM(G1114:H1114)</f>
        <v/>
      </c>
      <c r="E1114">
        <f>IF(AND('Raw Data'!J1109&lt;'Raw Data'!I1109,'Raw Data'!E1109&gt;'Raw Data'!D1109,'Raw Data'!E1109-'Raw Data'!D1109&gt;3),'Raw Data'!N1109,IF(AND('Raw Data'!I1109&lt;'Raw Data'!J1109,'Raw Data'!D1109&gt;'Raw Data'!E1109,'Raw Data'!D1109-'Raw Data'!E1109&gt;3),'Raw Data'!M1109,0))</f>
        <v/>
      </c>
      <c r="F1114">
        <f>IF(AND('Raw Data'!J1109&lt;'Raw Data'!I1109,'Raw Data'!E1109&gt;'Raw Data'!D1109,'Raw Data'!E1109-'Raw Data'!D1109&lt;4),'Raw Data'!L1109,IF(AND('Raw Data'!I1109&lt;'Raw Data'!J1109,'Raw Data'!D1109&gt;'Raw Data'!E1109,'Raw Data'!D1109-'Raw Data'!E1109&lt;4),'Raw Data'!K1109,0))</f>
        <v/>
      </c>
      <c r="G1114">
        <f>IF(AND('Raw Data'!J1109&lt;'Raw Data'!I1109, 'Raw Data'!E1109&gt;'Raw Data'!D1109), 'Raw Data'!J1109, 0)</f>
        <v/>
      </c>
      <c r="H1114">
        <f>IF(AND('Raw Data'!J1109&gt;'Raw Data'!I1109, 'Raw Data'!E1109&lt;'Raw Data'!D1109), 'Raw Data'!I1109, 0)</f>
        <v/>
      </c>
      <c r="I1114">
        <f>SUM(J1114:K1114)</f>
        <v/>
      </c>
      <c r="J1114">
        <f>IF(AND('Raw Data'!J1109&gt;'Raw Data'!I1109, 'Raw Data'!E1109&gt;'Raw Data'!D1109), 'Raw Data'!J1109, 0)</f>
        <v/>
      </c>
      <c r="K1114">
        <f>IF(AND('Raw Data'!I1109&gt;'Raw Data'!J1109, 'Raw Data'!D1109&gt;'Raw Data'!E1109), 'Raw Data'!I1109, 0)</f>
        <v/>
      </c>
      <c r="L1114">
        <f>IF('Raw Data'!E1109-'Raw Data'!D1109&gt;3, 'Raw Data'!N1109, 0)</f>
        <v/>
      </c>
      <c r="M1114">
        <f>IF('Raw Data'!D1109-'Raw Data'!E1109&gt;3, 'Raw Data'!M1109, 0)</f>
        <v/>
      </c>
      <c r="N1114">
        <f>IF(ISBLANK('Raw Data'!D1109),0,IF(AND('Raw Data'!E1109&gt;'Raw Data'!D1109,'Raw Data'!E1109-'Raw Data'!D1109&gt;0,'Raw Data'!E1109-'Raw Data'!D1109&lt;4),'Raw Data'!L1109, 0))</f>
        <v/>
      </c>
      <c r="O1114">
        <f>IF(ISBLANK('Raw Data'!D1109),0,IF(AND('Raw Data'!E1109&gt;'Raw Data'!D1109,'Raw Data'!E1109-'Raw Data'!D1109&gt;0,'Raw Data'!D1109-'Raw Data'!E1109&lt;4),'Raw Data'!K1109, 0))</f>
        <v/>
      </c>
      <c r="P1114">
        <f>IF('Raw Data'!E1109-'Raw Data'!D1109&gt;3, 'Raw Data'!N1109, IF('Raw Data'!D1109-'Raw Data'!E1109&gt;3, 'Raw Data'!M1109, 0))</f>
        <v/>
      </c>
      <c r="Q1114">
        <f>IF(ISBLANK('Raw Data'!E1109),0,IF(AND('Raw Data'!E1109-'Raw Data'!D1109&lt;4,'Raw Data'!E1109-'Raw Data'!D1109&gt;0),'Raw Data'!L1109,IF(AND('Raw Data'!D1109&gt;'Raw Data'!E1109,'Raw Data'!D1109-'Raw Data'!E1109&gt;0),'Raw Data'!K1109,0)))</f>
        <v/>
      </c>
      <c r="R1114">
        <f>IF(ISBLANK('Raw Data'!K1109),0,IFERROR(IF(MATCH(SMALL('Raw Data'!K1109:N1109,1),L1114:O1114,0),SMALL('Raw Data'!K1109:N1109,1)),0))</f>
        <v/>
      </c>
      <c r="S1114">
        <f>IF(ISBLANK('Raw Data'!K1109),0,IFERROR(IF(MATCH(SMALL('Raw Data'!K1109:N1109,2),L1114:O1114,0),SMALL('Raw Data'!K1109:N1109,2)),0))</f>
        <v/>
      </c>
      <c r="T1114">
        <f>IF(ISBLANK('Raw Data'!K1109),0,IFERROR(IF(MATCH(SMALL('Raw Data'!K1109:N1109,3),L1114:O1114,0),SMALL('Raw Data'!K1109:N1109,3)),0))</f>
        <v/>
      </c>
      <c r="U1114">
        <f>IF(ISBLANK('Raw Data'!K1109),0,IFERROR(IF(MATCH(SMALL('Raw Data'!K1109:N1109,4),L1114:O1114,0),SMALL('Raw Data'!K1109:N1109,4)),0))</f>
        <v/>
      </c>
      <c r="V1114">
        <f>IF(AND('Raw Data'!D1109&lt;3, 'Raw Data'!E1109&lt;3, 'Raw Data'!A1109&gt;0), 'Raw Data'!AF1109, 0)</f>
        <v/>
      </c>
      <c r="W1114">
        <f>IF(AND('Raw Data'!D1109&lt;4, 'Raw Data'!E1109&lt;4, 'Raw Data'!A1109&gt;0), 'Raw Data'!AI1109, 0)</f>
        <v/>
      </c>
      <c r="X1114">
        <f>IF(AND('Raw Data'!D1109&lt;5, 'Raw Data'!E1109&lt;5, 'Raw Data'!A1109&gt;0), 'Raw Data'!AL1109, 0)</f>
        <v/>
      </c>
      <c r="Y1114">
        <f>IF(AND('Raw Data'!D1109&lt;6, 'Raw Data'!E1109&lt;6, 'Raw Data'!A1109&gt;0), 'Raw Data'!AO1109, 0)</f>
        <v/>
      </c>
      <c r="Z1114">
        <f>IF(ISBLANK('Raw Data'!D1109), 0, IF('Raw Data'!D1109-'Raw Data'!E1109&gt;1, 'Raw Data'!AW1109, 0))</f>
        <v/>
      </c>
      <c r="AA1114">
        <f>IF(ISBLANK('Raw Data'!A1109), 0, IF(ABS('Raw Data'!D1109-'Raw Data'!E1109)&lt;2, 'Raw Data'!AX1109, 0))</f>
        <v/>
      </c>
      <c r="AB1114">
        <f>IF(ISBLANK('Raw Data'!D1109), 0, IF('Raw Data'!E1109-'Raw Data'!D1109&gt;1, 'Raw Data'!AY1109, 0))</f>
        <v/>
      </c>
      <c r="AC1114">
        <f>IF(ISBLANK('Raw Data'!D1109), 0, IF('Raw Data'!D1109-'Raw Data'!E1109&gt;2, 'Raw Data'!AZ1109, 0))</f>
        <v/>
      </c>
      <c r="AD1114">
        <f>IF(ISBLANK('Raw Data'!A1109), 0, IF(ABS('Raw Data'!D1109-'Raw Data'!E1109)&lt;3, 'Raw Data'!BA1109, 0))</f>
        <v/>
      </c>
      <c r="AE1114">
        <f>IF(ISBLANK('Raw Data'!D1109), 0, IF('Raw Data'!E1109-'Raw Data'!D1109&gt;2, 'Raw Data'!BB1109, 0))</f>
        <v/>
      </c>
      <c r="AF1114">
        <f>IF(ISBLANK('Raw Data'!D1109), 0, IF('Raw Data'!D1109-'Raw Data'!E1109&gt;3, 'Raw Data'!BC1109, 0))</f>
        <v/>
      </c>
      <c r="AG1114">
        <f>IF(ISBLANK('Raw Data'!A1109), 0, IF(ABS('Raw Data'!D1109-'Raw Data'!E1109)&lt;4, 'Raw Data'!BD1109, 0))</f>
        <v/>
      </c>
      <c r="AH1114">
        <f>IF(ISBLANK('Raw Data'!D1109), 0, IF('Raw Data'!E1109-'Raw Data'!D1109&gt;3, 'Raw Data'!BE1109, 0))</f>
        <v/>
      </c>
      <c r="AI1114">
        <f>IF(SUM('Raw Data'!D1109:E1109)&gt;'Raw Data'!F1109, 'Raw Data'!G1109, 0)</f>
        <v/>
      </c>
      <c r="AJ1114">
        <f>IF(ISBLANK('Raw Data'!D1109), 0, IF(SUM('Raw Data'!D1109:E1109)&lt;'Raw Data'!F1109, 'Raw Data'!H1109, 0))</f>
        <v/>
      </c>
      <c r="AK1114">
        <f>IF(ISBLANK('Raw Data'!A1109), 0, IF(AND('Raw Data'!D1109&lt;3, 'Raw Data'!E1109&lt;3, 'Raw Data'!F1109&lt;BB$2), 'Raw Data'!AF1109, 0))</f>
        <v/>
      </c>
      <c r="AL1114">
        <f>IF(ISBLANK('Raw Data'!A1109), 0, IF(AND('Raw Data'!D1109&lt;4, 'Raw Data'!E1109&lt;4, 'Raw Data'!F1109&lt;BB$2), 'Raw Data'!AI1109, 0))</f>
        <v/>
      </c>
      <c r="AM1114">
        <f>IF(ISBLANK('Raw Data'!A1109), 0, IF(AND('Raw Data'!D1109&lt;5, 'Raw Data'!E1109&lt;5, 'Raw Data'!F1109&lt;BB$2), 'Raw Data'!AL1109, 0))</f>
        <v/>
      </c>
      <c r="AN1114">
        <f>IF(ISBLANK('Raw Data'!A1109), 0, IF(AND('Raw Data'!D1109&lt;6, 'Raw Data'!E1109&lt;6, 'Raw Data'!F1109&lt;BB$2), 'Raw Data'!AO1109, 0))</f>
        <v/>
      </c>
      <c r="AO1114">
        <f>IF(ISBLANK('Raw Data'!A1109), 0, IF(AND('Raw Data'!I1109&lt;Analysis!$BC$2, 'Raw Data'!D1109-'Raw Data'!E1109&gt;1), 'Raw Data'!AW1109, IF(AND('Raw Data'!J1109&lt;Analysis!$BC$2, 'Raw Data'!E1109-'Raw Data'!D1109&gt;1), 'Raw Data'!AY1109, 0)))</f>
        <v/>
      </c>
      <c r="AP1114">
        <f>IF(ISBLANK('Raw Data'!A1109), 0, IF(AND('Raw Data'!I1109&lt;Analysis!$BC$2, 'Raw Data'!D1109-'Raw Data'!E1109&gt;2), 'Raw Data'!AZ1109, IF(AND('Raw Data'!J1109&lt;Analysis!$BC$2, 'Raw Data'!E1109-'Raw Data'!D1109&gt;2), 'Raw Data'!BB1109, 0)))</f>
        <v/>
      </c>
      <c r="AQ1114">
        <f>IF(ISBLANK('Raw Data'!A1109), 0, IF(AND('Raw Data'!I1109&lt;Analysis!$BC$2, 'Raw Data'!D1109-'Raw Data'!E1109&gt;3), 'Raw Data'!BC1109, IF(AND('Raw Data'!J1109&lt;Analysis!$BC$2, 'Raw Data'!E1109-'Raw Data'!D1109&gt;3), 'Raw Data'!BE1109, 0)))</f>
        <v/>
      </c>
      <c r="AR1114">
        <f>IF('Hidden Analysiss'!D1110=1,IF(ABS('Raw Data'!E1109-'Raw Data'!D1109)&lt;2,'Raw Data'!AX1109,0), 0)</f>
        <v/>
      </c>
      <c r="AS1114">
        <f>IF('Hidden Analysiss'!D1110=1,IF(ABS('Raw Data'!E1109-'Raw Data'!D1109)&lt;3,'Raw Data'!BA1109,0), 0)</f>
        <v/>
      </c>
      <c r="AT1114">
        <f>IF('Hidden Analysiss'!D1110=1,IF(ABS('Raw Data'!E1109-'Raw Data'!D1109)&lt;4,'Raw Data'!BD1109,0), 0)</f>
        <v/>
      </c>
      <c r="AU1114">
        <f>IF(AND('Hidden Analysiss'!E1110=1, ABS('Raw Data'!E1109-'Raw Data'!D1109)&lt;2), 'Raw Data'!AX1109, 0)</f>
        <v/>
      </c>
      <c r="AV1114">
        <f>IF(AND('Hidden Analysiss'!E1110=1, ABS('Raw Data'!E1109-'Raw Data'!D1109)&lt;3), 'Raw Data'!BA1109, 0)</f>
        <v/>
      </c>
      <c r="AW1114">
        <f>IF(AND('Hidden Analysiss'!E1110=1, ABS('Raw Data'!E1109-'Raw Data'!D1109)&lt;3), 'Raw Data'!BD1109, 0)</f>
        <v/>
      </c>
    </row>
    <row r="1115">
      <c r="A1115" s="1">
        <f>'Raw Data'!A1110</f>
        <v/>
      </c>
      <c r="B1115">
        <f>IF('Raw Data'!E1110&gt;'Raw Data'!D1110, 'Raw Data'!J1110, 0)</f>
        <v/>
      </c>
      <c r="C1115">
        <f>IF('Raw Data'!D1110&gt;'Raw Data'!E1110, 'Raw Data'!I1110, 0)</f>
        <v/>
      </c>
      <c r="D1115">
        <f>SUM(G1115:H1115)</f>
        <v/>
      </c>
      <c r="E1115">
        <f>IF(AND('Raw Data'!J1110&lt;'Raw Data'!I1110,'Raw Data'!E1110&gt;'Raw Data'!D1110,'Raw Data'!E1110-'Raw Data'!D1110&gt;3),'Raw Data'!N1110,IF(AND('Raw Data'!I1110&lt;'Raw Data'!J1110,'Raw Data'!D1110&gt;'Raw Data'!E1110,'Raw Data'!D1110-'Raw Data'!E1110&gt;3),'Raw Data'!M1110,0))</f>
        <v/>
      </c>
      <c r="F1115">
        <f>IF(AND('Raw Data'!J1110&lt;'Raw Data'!I1110,'Raw Data'!E1110&gt;'Raw Data'!D1110,'Raw Data'!E1110-'Raw Data'!D1110&lt;4),'Raw Data'!L1110,IF(AND('Raw Data'!I1110&lt;'Raw Data'!J1110,'Raw Data'!D1110&gt;'Raw Data'!E1110,'Raw Data'!D1110-'Raw Data'!E1110&lt;4),'Raw Data'!K1110,0))</f>
        <v/>
      </c>
      <c r="G1115">
        <f>IF(AND('Raw Data'!J1110&lt;'Raw Data'!I1110, 'Raw Data'!E1110&gt;'Raw Data'!D1110), 'Raw Data'!J1110, 0)</f>
        <v/>
      </c>
      <c r="H1115">
        <f>IF(AND('Raw Data'!J1110&gt;'Raw Data'!I1110, 'Raw Data'!E1110&lt;'Raw Data'!D1110), 'Raw Data'!I1110, 0)</f>
        <v/>
      </c>
      <c r="I1115">
        <f>SUM(J1115:K1115)</f>
        <v/>
      </c>
      <c r="J1115">
        <f>IF(AND('Raw Data'!J1110&gt;'Raw Data'!I1110, 'Raw Data'!E1110&gt;'Raw Data'!D1110), 'Raw Data'!J1110, 0)</f>
        <v/>
      </c>
      <c r="K1115">
        <f>IF(AND('Raw Data'!I1110&gt;'Raw Data'!J1110, 'Raw Data'!D1110&gt;'Raw Data'!E1110), 'Raw Data'!I1110, 0)</f>
        <v/>
      </c>
      <c r="L1115">
        <f>IF('Raw Data'!E1110-'Raw Data'!D1110&gt;3, 'Raw Data'!N1110, 0)</f>
        <v/>
      </c>
      <c r="M1115">
        <f>IF('Raw Data'!D1110-'Raw Data'!E1110&gt;3, 'Raw Data'!M1110, 0)</f>
        <v/>
      </c>
      <c r="N1115">
        <f>IF(ISBLANK('Raw Data'!D1110),0,IF(AND('Raw Data'!E1110&gt;'Raw Data'!D1110,'Raw Data'!E1110-'Raw Data'!D1110&gt;0,'Raw Data'!E1110-'Raw Data'!D1110&lt;4),'Raw Data'!L1110, 0))</f>
        <v/>
      </c>
      <c r="O1115">
        <f>IF(ISBLANK('Raw Data'!D1110),0,IF(AND('Raw Data'!E1110&gt;'Raw Data'!D1110,'Raw Data'!E1110-'Raw Data'!D1110&gt;0,'Raw Data'!D1110-'Raw Data'!E1110&lt;4),'Raw Data'!K1110, 0))</f>
        <v/>
      </c>
      <c r="P1115">
        <f>IF('Raw Data'!E1110-'Raw Data'!D1110&gt;3, 'Raw Data'!N1110, IF('Raw Data'!D1110-'Raw Data'!E1110&gt;3, 'Raw Data'!M1110, 0))</f>
        <v/>
      </c>
      <c r="Q1115">
        <f>IF(ISBLANK('Raw Data'!E1110),0,IF(AND('Raw Data'!E1110-'Raw Data'!D1110&lt;4,'Raw Data'!E1110-'Raw Data'!D1110&gt;0),'Raw Data'!L1110,IF(AND('Raw Data'!D1110&gt;'Raw Data'!E1110,'Raw Data'!D1110-'Raw Data'!E1110&gt;0),'Raw Data'!K1110,0)))</f>
        <v/>
      </c>
      <c r="R1115">
        <f>IF(ISBLANK('Raw Data'!K1110),0,IFERROR(IF(MATCH(SMALL('Raw Data'!K1110:N1110,1),L1115:O1115,0),SMALL('Raw Data'!K1110:N1110,1)),0))</f>
        <v/>
      </c>
      <c r="S1115">
        <f>IF(ISBLANK('Raw Data'!K1110),0,IFERROR(IF(MATCH(SMALL('Raw Data'!K1110:N1110,2),L1115:O1115,0),SMALL('Raw Data'!K1110:N1110,2)),0))</f>
        <v/>
      </c>
      <c r="T1115">
        <f>IF(ISBLANK('Raw Data'!K1110),0,IFERROR(IF(MATCH(SMALL('Raw Data'!K1110:N1110,3),L1115:O1115,0),SMALL('Raw Data'!K1110:N1110,3)),0))</f>
        <v/>
      </c>
      <c r="U1115">
        <f>IF(ISBLANK('Raw Data'!K1110),0,IFERROR(IF(MATCH(SMALL('Raw Data'!K1110:N1110,4),L1115:O1115,0),SMALL('Raw Data'!K1110:N1110,4)),0))</f>
        <v/>
      </c>
      <c r="V1115">
        <f>IF(AND('Raw Data'!D1110&lt;3, 'Raw Data'!E1110&lt;3, 'Raw Data'!A1110&gt;0), 'Raw Data'!AF1110, 0)</f>
        <v/>
      </c>
      <c r="W1115">
        <f>IF(AND('Raw Data'!D1110&lt;4, 'Raw Data'!E1110&lt;4, 'Raw Data'!A1110&gt;0), 'Raw Data'!AI1110, 0)</f>
        <v/>
      </c>
      <c r="X1115">
        <f>IF(AND('Raw Data'!D1110&lt;5, 'Raw Data'!E1110&lt;5, 'Raw Data'!A1110&gt;0), 'Raw Data'!AL1110, 0)</f>
        <v/>
      </c>
      <c r="Y1115">
        <f>IF(AND('Raw Data'!D1110&lt;6, 'Raw Data'!E1110&lt;6, 'Raw Data'!A1110&gt;0), 'Raw Data'!AO1110, 0)</f>
        <v/>
      </c>
      <c r="Z1115">
        <f>IF(ISBLANK('Raw Data'!D1110), 0, IF('Raw Data'!D1110-'Raw Data'!E1110&gt;1, 'Raw Data'!AW1110, 0))</f>
        <v/>
      </c>
      <c r="AA1115">
        <f>IF(ISBLANK('Raw Data'!A1110), 0, IF(ABS('Raw Data'!D1110-'Raw Data'!E1110)&lt;2, 'Raw Data'!AX1110, 0))</f>
        <v/>
      </c>
      <c r="AB1115">
        <f>IF(ISBLANK('Raw Data'!D1110), 0, IF('Raw Data'!E1110-'Raw Data'!D1110&gt;1, 'Raw Data'!AY1110, 0))</f>
        <v/>
      </c>
      <c r="AC1115">
        <f>IF(ISBLANK('Raw Data'!D1110), 0, IF('Raw Data'!D1110-'Raw Data'!E1110&gt;2, 'Raw Data'!AZ1110, 0))</f>
        <v/>
      </c>
      <c r="AD1115">
        <f>IF(ISBLANK('Raw Data'!A1110), 0, IF(ABS('Raw Data'!D1110-'Raw Data'!E1110)&lt;3, 'Raw Data'!BA1110, 0))</f>
        <v/>
      </c>
      <c r="AE1115">
        <f>IF(ISBLANK('Raw Data'!D1110), 0, IF('Raw Data'!E1110-'Raw Data'!D1110&gt;2, 'Raw Data'!BB1110, 0))</f>
        <v/>
      </c>
      <c r="AF1115">
        <f>IF(ISBLANK('Raw Data'!D1110), 0, IF('Raw Data'!D1110-'Raw Data'!E1110&gt;3, 'Raw Data'!BC1110, 0))</f>
        <v/>
      </c>
      <c r="AG1115">
        <f>IF(ISBLANK('Raw Data'!A1110), 0, IF(ABS('Raw Data'!D1110-'Raw Data'!E1110)&lt;4, 'Raw Data'!BD1110, 0))</f>
        <v/>
      </c>
      <c r="AH1115">
        <f>IF(ISBLANK('Raw Data'!D1110), 0, IF('Raw Data'!E1110-'Raw Data'!D1110&gt;3, 'Raw Data'!BE1110, 0))</f>
        <v/>
      </c>
      <c r="AI1115">
        <f>IF(SUM('Raw Data'!D1110:E1110)&gt;'Raw Data'!F1110, 'Raw Data'!G1110, 0)</f>
        <v/>
      </c>
      <c r="AJ1115">
        <f>IF(ISBLANK('Raw Data'!D1110), 0, IF(SUM('Raw Data'!D1110:E1110)&lt;'Raw Data'!F1110, 'Raw Data'!H1110, 0))</f>
        <v/>
      </c>
      <c r="AK1115">
        <f>IF(ISBLANK('Raw Data'!A1110), 0, IF(AND('Raw Data'!D1110&lt;3, 'Raw Data'!E1110&lt;3, 'Raw Data'!F1110&lt;BB$2), 'Raw Data'!AF1110, 0))</f>
        <v/>
      </c>
      <c r="AL1115">
        <f>IF(ISBLANK('Raw Data'!A1110), 0, IF(AND('Raw Data'!D1110&lt;4, 'Raw Data'!E1110&lt;4, 'Raw Data'!F1110&lt;BB$2), 'Raw Data'!AI1110, 0))</f>
        <v/>
      </c>
      <c r="AM1115">
        <f>IF(ISBLANK('Raw Data'!A1110), 0, IF(AND('Raw Data'!D1110&lt;5, 'Raw Data'!E1110&lt;5, 'Raw Data'!F1110&lt;BB$2), 'Raw Data'!AL1110, 0))</f>
        <v/>
      </c>
      <c r="AN1115">
        <f>IF(ISBLANK('Raw Data'!A1110), 0, IF(AND('Raw Data'!D1110&lt;6, 'Raw Data'!E1110&lt;6, 'Raw Data'!F1110&lt;BB$2), 'Raw Data'!AO1110, 0))</f>
        <v/>
      </c>
      <c r="AO1115">
        <f>IF(ISBLANK('Raw Data'!A1110), 0, IF(AND('Raw Data'!I1110&lt;Analysis!$BC$2, 'Raw Data'!D1110-'Raw Data'!E1110&gt;1), 'Raw Data'!AW1110, IF(AND('Raw Data'!J1110&lt;Analysis!$BC$2, 'Raw Data'!E1110-'Raw Data'!D1110&gt;1), 'Raw Data'!AY1110, 0)))</f>
        <v/>
      </c>
      <c r="AP1115">
        <f>IF(ISBLANK('Raw Data'!A1110), 0, IF(AND('Raw Data'!I1110&lt;Analysis!$BC$2, 'Raw Data'!D1110-'Raw Data'!E1110&gt;2), 'Raw Data'!AZ1110, IF(AND('Raw Data'!J1110&lt;Analysis!$BC$2, 'Raw Data'!E1110-'Raw Data'!D1110&gt;2), 'Raw Data'!BB1110, 0)))</f>
        <v/>
      </c>
      <c r="AQ1115">
        <f>IF(ISBLANK('Raw Data'!A1110), 0, IF(AND('Raw Data'!I1110&lt;Analysis!$BC$2, 'Raw Data'!D1110-'Raw Data'!E1110&gt;3), 'Raw Data'!BC1110, IF(AND('Raw Data'!J1110&lt;Analysis!$BC$2, 'Raw Data'!E1110-'Raw Data'!D1110&gt;3), 'Raw Data'!BE1110, 0)))</f>
        <v/>
      </c>
      <c r="AR1115">
        <f>IF('Hidden Analysiss'!D1111=1,IF(ABS('Raw Data'!E1110-'Raw Data'!D1110)&lt;2,'Raw Data'!AX1110,0), 0)</f>
        <v/>
      </c>
      <c r="AS1115">
        <f>IF('Hidden Analysiss'!D1111=1,IF(ABS('Raw Data'!E1110-'Raw Data'!D1110)&lt;3,'Raw Data'!BA1110,0), 0)</f>
        <v/>
      </c>
      <c r="AT1115">
        <f>IF('Hidden Analysiss'!D1111=1,IF(ABS('Raw Data'!E1110-'Raw Data'!D1110)&lt;4,'Raw Data'!BD1110,0), 0)</f>
        <v/>
      </c>
      <c r="AU1115">
        <f>IF(AND('Hidden Analysiss'!E1111=1, ABS('Raw Data'!E1110-'Raw Data'!D1110)&lt;2), 'Raw Data'!AX1110, 0)</f>
        <v/>
      </c>
      <c r="AV1115">
        <f>IF(AND('Hidden Analysiss'!E1111=1, ABS('Raw Data'!E1110-'Raw Data'!D1110)&lt;3), 'Raw Data'!BA1110, 0)</f>
        <v/>
      </c>
      <c r="AW1115">
        <f>IF(AND('Hidden Analysiss'!E1111=1, ABS('Raw Data'!E1110-'Raw Data'!D1110)&lt;3), 'Raw Data'!BD1110, 0)</f>
        <v/>
      </c>
    </row>
    <row r="1116">
      <c r="A1116" s="1">
        <f>'Raw Data'!A1111</f>
        <v/>
      </c>
      <c r="B1116">
        <f>IF('Raw Data'!E1111&gt;'Raw Data'!D1111, 'Raw Data'!J1111, 0)</f>
        <v/>
      </c>
      <c r="C1116">
        <f>IF('Raw Data'!D1111&gt;'Raw Data'!E1111, 'Raw Data'!I1111, 0)</f>
        <v/>
      </c>
      <c r="D1116">
        <f>SUM(G1116:H1116)</f>
        <v/>
      </c>
      <c r="E1116">
        <f>IF(AND('Raw Data'!J1111&lt;'Raw Data'!I1111,'Raw Data'!E1111&gt;'Raw Data'!D1111,'Raw Data'!E1111-'Raw Data'!D1111&gt;3),'Raw Data'!N1111,IF(AND('Raw Data'!I1111&lt;'Raw Data'!J1111,'Raw Data'!D1111&gt;'Raw Data'!E1111,'Raw Data'!D1111-'Raw Data'!E1111&gt;3),'Raw Data'!M1111,0))</f>
        <v/>
      </c>
      <c r="F1116">
        <f>IF(AND('Raw Data'!J1111&lt;'Raw Data'!I1111,'Raw Data'!E1111&gt;'Raw Data'!D1111,'Raw Data'!E1111-'Raw Data'!D1111&lt;4),'Raw Data'!L1111,IF(AND('Raw Data'!I1111&lt;'Raw Data'!J1111,'Raw Data'!D1111&gt;'Raw Data'!E1111,'Raw Data'!D1111-'Raw Data'!E1111&lt;4),'Raw Data'!K1111,0))</f>
        <v/>
      </c>
      <c r="G1116">
        <f>IF(AND('Raw Data'!J1111&lt;'Raw Data'!I1111, 'Raw Data'!E1111&gt;'Raw Data'!D1111), 'Raw Data'!J1111, 0)</f>
        <v/>
      </c>
      <c r="H1116">
        <f>IF(AND('Raw Data'!J1111&gt;'Raw Data'!I1111, 'Raw Data'!E1111&lt;'Raw Data'!D1111), 'Raw Data'!I1111, 0)</f>
        <v/>
      </c>
      <c r="I1116">
        <f>SUM(J1116:K1116)</f>
        <v/>
      </c>
      <c r="J1116">
        <f>IF(AND('Raw Data'!J1111&gt;'Raw Data'!I1111, 'Raw Data'!E1111&gt;'Raw Data'!D1111), 'Raw Data'!J1111, 0)</f>
        <v/>
      </c>
      <c r="K1116">
        <f>IF(AND('Raw Data'!I1111&gt;'Raw Data'!J1111, 'Raw Data'!D1111&gt;'Raw Data'!E1111), 'Raw Data'!I1111, 0)</f>
        <v/>
      </c>
      <c r="L1116">
        <f>IF('Raw Data'!E1111-'Raw Data'!D1111&gt;3, 'Raw Data'!N1111, 0)</f>
        <v/>
      </c>
      <c r="M1116">
        <f>IF('Raw Data'!D1111-'Raw Data'!E1111&gt;3, 'Raw Data'!M1111, 0)</f>
        <v/>
      </c>
      <c r="N1116">
        <f>IF(ISBLANK('Raw Data'!D1111),0,IF(AND('Raw Data'!E1111&gt;'Raw Data'!D1111,'Raw Data'!E1111-'Raw Data'!D1111&gt;0,'Raw Data'!E1111-'Raw Data'!D1111&lt;4),'Raw Data'!L1111, 0))</f>
        <v/>
      </c>
      <c r="O1116">
        <f>IF(ISBLANK('Raw Data'!D1111),0,IF(AND('Raw Data'!E1111&gt;'Raw Data'!D1111,'Raw Data'!E1111-'Raw Data'!D1111&gt;0,'Raw Data'!D1111-'Raw Data'!E1111&lt;4),'Raw Data'!K1111, 0))</f>
        <v/>
      </c>
      <c r="P1116">
        <f>IF('Raw Data'!E1111-'Raw Data'!D1111&gt;3, 'Raw Data'!N1111, IF('Raw Data'!D1111-'Raw Data'!E1111&gt;3, 'Raw Data'!M1111, 0))</f>
        <v/>
      </c>
      <c r="Q1116">
        <f>IF(ISBLANK('Raw Data'!E1111),0,IF(AND('Raw Data'!E1111-'Raw Data'!D1111&lt;4,'Raw Data'!E1111-'Raw Data'!D1111&gt;0),'Raw Data'!L1111,IF(AND('Raw Data'!D1111&gt;'Raw Data'!E1111,'Raw Data'!D1111-'Raw Data'!E1111&gt;0),'Raw Data'!K1111,0)))</f>
        <v/>
      </c>
      <c r="R1116">
        <f>IF(ISBLANK('Raw Data'!K1111),0,IFERROR(IF(MATCH(SMALL('Raw Data'!K1111:N1111,1),L1116:O1116,0),SMALL('Raw Data'!K1111:N1111,1)),0))</f>
        <v/>
      </c>
      <c r="S1116">
        <f>IF(ISBLANK('Raw Data'!K1111),0,IFERROR(IF(MATCH(SMALL('Raw Data'!K1111:N1111,2),L1116:O1116,0),SMALL('Raw Data'!K1111:N1111,2)),0))</f>
        <v/>
      </c>
      <c r="T1116">
        <f>IF(ISBLANK('Raw Data'!K1111),0,IFERROR(IF(MATCH(SMALL('Raw Data'!K1111:N1111,3),L1116:O1116,0),SMALL('Raw Data'!K1111:N1111,3)),0))</f>
        <v/>
      </c>
      <c r="U1116">
        <f>IF(ISBLANK('Raw Data'!K1111),0,IFERROR(IF(MATCH(SMALL('Raw Data'!K1111:N1111,4),L1116:O1116,0),SMALL('Raw Data'!K1111:N1111,4)),0))</f>
        <v/>
      </c>
      <c r="V1116">
        <f>IF(AND('Raw Data'!D1111&lt;3, 'Raw Data'!E1111&lt;3, 'Raw Data'!A1111&gt;0), 'Raw Data'!AF1111, 0)</f>
        <v/>
      </c>
      <c r="W1116">
        <f>IF(AND('Raw Data'!D1111&lt;4, 'Raw Data'!E1111&lt;4, 'Raw Data'!A1111&gt;0), 'Raw Data'!AI1111, 0)</f>
        <v/>
      </c>
      <c r="X1116">
        <f>IF(AND('Raw Data'!D1111&lt;5, 'Raw Data'!E1111&lt;5, 'Raw Data'!A1111&gt;0), 'Raw Data'!AL1111, 0)</f>
        <v/>
      </c>
      <c r="Y1116">
        <f>IF(AND('Raw Data'!D1111&lt;6, 'Raw Data'!E1111&lt;6, 'Raw Data'!A1111&gt;0), 'Raw Data'!AO1111, 0)</f>
        <v/>
      </c>
      <c r="Z1116">
        <f>IF(ISBLANK('Raw Data'!D1111), 0, IF('Raw Data'!D1111-'Raw Data'!E1111&gt;1, 'Raw Data'!AW1111, 0))</f>
        <v/>
      </c>
      <c r="AA1116">
        <f>IF(ISBLANK('Raw Data'!A1111), 0, IF(ABS('Raw Data'!D1111-'Raw Data'!E1111)&lt;2, 'Raw Data'!AX1111, 0))</f>
        <v/>
      </c>
      <c r="AB1116">
        <f>IF(ISBLANK('Raw Data'!D1111), 0, IF('Raw Data'!E1111-'Raw Data'!D1111&gt;1, 'Raw Data'!AY1111, 0))</f>
        <v/>
      </c>
      <c r="AC1116">
        <f>IF(ISBLANK('Raw Data'!D1111), 0, IF('Raw Data'!D1111-'Raw Data'!E1111&gt;2, 'Raw Data'!AZ1111, 0))</f>
        <v/>
      </c>
      <c r="AD1116">
        <f>IF(ISBLANK('Raw Data'!A1111), 0, IF(ABS('Raw Data'!D1111-'Raw Data'!E1111)&lt;3, 'Raw Data'!BA1111, 0))</f>
        <v/>
      </c>
      <c r="AE1116">
        <f>IF(ISBLANK('Raw Data'!D1111), 0, IF('Raw Data'!E1111-'Raw Data'!D1111&gt;2, 'Raw Data'!BB1111, 0))</f>
        <v/>
      </c>
      <c r="AF1116">
        <f>IF(ISBLANK('Raw Data'!D1111), 0, IF('Raw Data'!D1111-'Raw Data'!E1111&gt;3, 'Raw Data'!BC1111, 0))</f>
        <v/>
      </c>
      <c r="AG1116">
        <f>IF(ISBLANK('Raw Data'!A1111), 0, IF(ABS('Raw Data'!D1111-'Raw Data'!E1111)&lt;4, 'Raw Data'!BD1111, 0))</f>
        <v/>
      </c>
      <c r="AH1116">
        <f>IF(ISBLANK('Raw Data'!D1111), 0, IF('Raw Data'!E1111-'Raw Data'!D1111&gt;3, 'Raw Data'!BE1111, 0))</f>
        <v/>
      </c>
      <c r="AI1116">
        <f>IF(SUM('Raw Data'!D1111:E1111)&gt;'Raw Data'!F1111, 'Raw Data'!G1111, 0)</f>
        <v/>
      </c>
      <c r="AJ1116">
        <f>IF(ISBLANK('Raw Data'!D1111), 0, IF(SUM('Raw Data'!D1111:E1111)&lt;'Raw Data'!F1111, 'Raw Data'!H1111, 0))</f>
        <v/>
      </c>
      <c r="AK1116">
        <f>IF(ISBLANK('Raw Data'!A1111), 0, IF(AND('Raw Data'!D1111&lt;3, 'Raw Data'!E1111&lt;3, 'Raw Data'!F1111&lt;BB$2), 'Raw Data'!AF1111, 0))</f>
        <v/>
      </c>
      <c r="AL1116">
        <f>IF(ISBLANK('Raw Data'!A1111), 0, IF(AND('Raw Data'!D1111&lt;4, 'Raw Data'!E1111&lt;4, 'Raw Data'!F1111&lt;BB$2), 'Raw Data'!AI1111, 0))</f>
        <v/>
      </c>
      <c r="AM1116">
        <f>IF(ISBLANK('Raw Data'!A1111), 0, IF(AND('Raw Data'!D1111&lt;5, 'Raw Data'!E1111&lt;5, 'Raw Data'!F1111&lt;BB$2), 'Raw Data'!AL1111, 0))</f>
        <v/>
      </c>
      <c r="AN1116">
        <f>IF(ISBLANK('Raw Data'!A1111), 0, IF(AND('Raw Data'!D1111&lt;6, 'Raw Data'!E1111&lt;6, 'Raw Data'!F1111&lt;BB$2), 'Raw Data'!AO1111, 0))</f>
        <v/>
      </c>
      <c r="AO1116">
        <f>IF(ISBLANK('Raw Data'!A1111), 0, IF(AND('Raw Data'!I1111&lt;Analysis!$BC$2, 'Raw Data'!D1111-'Raw Data'!E1111&gt;1), 'Raw Data'!AW1111, IF(AND('Raw Data'!J1111&lt;Analysis!$BC$2, 'Raw Data'!E1111-'Raw Data'!D1111&gt;1), 'Raw Data'!AY1111, 0)))</f>
        <v/>
      </c>
      <c r="AP1116">
        <f>IF(ISBLANK('Raw Data'!A1111), 0, IF(AND('Raw Data'!I1111&lt;Analysis!$BC$2, 'Raw Data'!D1111-'Raw Data'!E1111&gt;2), 'Raw Data'!AZ1111, IF(AND('Raw Data'!J1111&lt;Analysis!$BC$2, 'Raw Data'!E1111-'Raw Data'!D1111&gt;2), 'Raw Data'!BB1111, 0)))</f>
        <v/>
      </c>
      <c r="AQ1116">
        <f>IF(ISBLANK('Raw Data'!A1111), 0, IF(AND('Raw Data'!I1111&lt;Analysis!$BC$2, 'Raw Data'!D1111-'Raw Data'!E1111&gt;3), 'Raw Data'!BC1111, IF(AND('Raw Data'!J1111&lt;Analysis!$BC$2, 'Raw Data'!E1111-'Raw Data'!D1111&gt;3), 'Raw Data'!BE1111, 0)))</f>
        <v/>
      </c>
      <c r="AR1116">
        <f>IF('Hidden Analysiss'!D1112=1,IF(ABS('Raw Data'!E1111-'Raw Data'!D1111)&lt;2,'Raw Data'!AX1111,0), 0)</f>
        <v/>
      </c>
      <c r="AS1116">
        <f>IF('Hidden Analysiss'!D1112=1,IF(ABS('Raw Data'!E1111-'Raw Data'!D1111)&lt;3,'Raw Data'!BA1111,0), 0)</f>
        <v/>
      </c>
      <c r="AT1116">
        <f>IF('Hidden Analysiss'!D1112=1,IF(ABS('Raw Data'!E1111-'Raw Data'!D1111)&lt;4,'Raw Data'!BD1111,0), 0)</f>
        <v/>
      </c>
      <c r="AU1116">
        <f>IF(AND('Hidden Analysiss'!E1112=1, ABS('Raw Data'!E1111-'Raw Data'!D1111)&lt;2), 'Raw Data'!AX1111, 0)</f>
        <v/>
      </c>
      <c r="AV1116">
        <f>IF(AND('Hidden Analysiss'!E1112=1, ABS('Raw Data'!E1111-'Raw Data'!D1111)&lt;3), 'Raw Data'!BA1111, 0)</f>
        <v/>
      </c>
      <c r="AW1116">
        <f>IF(AND('Hidden Analysiss'!E1112=1, ABS('Raw Data'!E1111-'Raw Data'!D1111)&lt;3), 'Raw Data'!BD1111, 0)</f>
        <v/>
      </c>
    </row>
    <row r="1117">
      <c r="A1117" s="1">
        <f>'Raw Data'!A1112</f>
        <v/>
      </c>
      <c r="B1117">
        <f>IF('Raw Data'!E1112&gt;'Raw Data'!D1112, 'Raw Data'!J1112, 0)</f>
        <v/>
      </c>
      <c r="C1117">
        <f>IF('Raw Data'!D1112&gt;'Raw Data'!E1112, 'Raw Data'!I1112, 0)</f>
        <v/>
      </c>
      <c r="D1117">
        <f>SUM(G1117:H1117)</f>
        <v/>
      </c>
      <c r="E1117">
        <f>IF(AND('Raw Data'!J1112&lt;'Raw Data'!I1112,'Raw Data'!E1112&gt;'Raw Data'!D1112,'Raw Data'!E1112-'Raw Data'!D1112&gt;3),'Raw Data'!N1112,IF(AND('Raw Data'!I1112&lt;'Raw Data'!J1112,'Raw Data'!D1112&gt;'Raw Data'!E1112,'Raw Data'!D1112-'Raw Data'!E1112&gt;3),'Raw Data'!M1112,0))</f>
        <v/>
      </c>
      <c r="F1117">
        <f>IF(AND('Raw Data'!J1112&lt;'Raw Data'!I1112,'Raw Data'!E1112&gt;'Raw Data'!D1112,'Raw Data'!E1112-'Raw Data'!D1112&lt;4),'Raw Data'!L1112,IF(AND('Raw Data'!I1112&lt;'Raw Data'!J1112,'Raw Data'!D1112&gt;'Raw Data'!E1112,'Raw Data'!D1112-'Raw Data'!E1112&lt;4),'Raw Data'!K1112,0))</f>
        <v/>
      </c>
      <c r="G1117">
        <f>IF(AND('Raw Data'!J1112&lt;'Raw Data'!I1112, 'Raw Data'!E1112&gt;'Raw Data'!D1112), 'Raw Data'!J1112, 0)</f>
        <v/>
      </c>
      <c r="H1117">
        <f>IF(AND('Raw Data'!J1112&gt;'Raw Data'!I1112, 'Raw Data'!E1112&lt;'Raw Data'!D1112), 'Raw Data'!I1112, 0)</f>
        <v/>
      </c>
      <c r="I1117">
        <f>SUM(J1117:K1117)</f>
        <v/>
      </c>
      <c r="J1117">
        <f>IF(AND('Raw Data'!J1112&gt;'Raw Data'!I1112, 'Raw Data'!E1112&gt;'Raw Data'!D1112), 'Raw Data'!J1112, 0)</f>
        <v/>
      </c>
      <c r="K1117">
        <f>IF(AND('Raw Data'!I1112&gt;'Raw Data'!J1112, 'Raw Data'!D1112&gt;'Raw Data'!E1112), 'Raw Data'!I1112, 0)</f>
        <v/>
      </c>
      <c r="L1117">
        <f>IF('Raw Data'!E1112-'Raw Data'!D1112&gt;3, 'Raw Data'!N1112, 0)</f>
        <v/>
      </c>
      <c r="M1117">
        <f>IF('Raw Data'!D1112-'Raw Data'!E1112&gt;3, 'Raw Data'!M1112, 0)</f>
        <v/>
      </c>
      <c r="N1117">
        <f>IF(ISBLANK('Raw Data'!D1112),0,IF(AND('Raw Data'!E1112&gt;'Raw Data'!D1112,'Raw Data'!E1112-'Raw Data'!D1112&gt;0,'Raw Data'!E1112-'Raw Data'!D1112&lt;4),'Raw Data'!L1112, 0))</f>
        <v/>
      </c>
      <c r="O1117">
        <f>IF(ISBLANK('Raw Data'!D1112),0,IF(AND('Raw Data'!E1112&gt;'Raw Data'!D1112,'Raw Data'!E1112-'Raw Data'!D1112&gt;0,'Raw Data'!D1112-'Raw Data'!E1112&lt;4),'Raw Data'!K1112, 0))</f>
        <v/>
      </c>
      <c r="P1117">
        <f>IF('Raw Data'!E1112-'Raw Data'!D1112&gt;3, 'Raw Data'!N1112, IF('Raw Data'!D1112-'Raw Data'!E1112&gt;3, 'Raw Data'!M1112, 0))</f>
        <v/>
      </c>
      <c r="Q1117">
        <f>IF(ISBLANK('Raw Data'!E1112),0,IF(AND('Raw Data'!E1112-'Raw Data'!D1112&lt;4,'Raw Data'!E1112-'Raw Data'!D1112&gt;0),'Raw Data'!L1112,IF(AND('Raw Data'!D1112&gt;'Raw Data'!E1112,'Raw Data'!D1112-'Raw Data'!E1112&gt;0),'Raw Data'!K1112,0)))</f>
        <v/>
      </c>
      <c r="R1117">
        <f>IF(ISBLANK('Raw Data'!K1112),0,IFERROR(IF(MATCH(SMALL('Raw Data'!K1112:N1112,1),L1117:O1117,0),SMALL('Raw Data'!K1112:N1112,1)),0))</f>
        <v/>
      </c>
      <c r="S1117">
        <f>IF(ISBLANK('Raw Data'!K1112),0,IFERROR(IF(MATCH(SMALL('Raw Data'!K1112:N1112,2),L1117:O1117,0),SMALL('Raw Data'!K1112:N1112,2)),0))</f>
        <v/>
      </c>
      <c r="T1117">
        <f>IF(ISBLANK('Raw Data'!K1112),0,IFERROR(IF(MATCH(SMALL('Raw Data'!K1112:N1112,3),L1117:O1117,0),SMALL('Raw Data'!K1112:N1112,3)),0))</f>
        <v/>
      </c>
      <c r="U1117">
        <f>IF(ISBLANK('Raw Data'!K1112),0,IFERROR(IF(MATCH(SMALL('Raw Data'!K1112:N1112,4),L1117:O1117,0),SMALL('Raw Data'!K1112:N1112,4)),0))</f>
        <v/>
      </c>
      <c r="V1117">
        <f>IF(AND('Raw Data'!D1112&lt;3, 'Raw Data'!E1112&lt;3, 'Raw Data'!A1112&gt;0), 'Raw Data'!AF1112, 0)</f>
        <v/>
      </c>
      <c r="W1117">
        <f>IF(AND('Raw Data'!D1112&lt;4, 'Raw Data'!E1112&lt;4, 'Raw Data'!A1112&gt;0), 'Raw Data'!AI1112, 0)</f>
        <v/>
      </c>
      <c r="X1117">
        <f>IF(AND('Raw Data'!D1112&lt;5, 'Raw Data'!E1112&lt;5, 'Raw Data'!A1112&gt;0), 'Raw Data'!AL1112, 0)</f>
        <v/>
      </c>
      <c r="Y1117">
        <f>IF(AND('Raw Data'!D1112&lt;6, 'Raw Data'!E1112&lt;6, 'Raw Data'!A1112&gt;0), 'Raw Data'!AO1112, 0)</f>
        <v/>
      </c>
      <c r="Z1117">
        <f>IF(ISBLANK('Raw Data'!D1112), 0, IF('Raw Data'!D1112-'Raw Data'!E1112&gt;1, 'Raw Data'!AW1112, 0))</f>
        <v/>
      </c>
      <c r="AA1117">
        <f>IF(ISBLANK('Raw Data'!A1112), 0, IF(ABS('Raw Data'!D1112-'Raw Data'!E1112)&lt;2, 'Raw Data'!AX1112, 0))</f>
        <v/>
      </c>
      <c r="AB1117">
        <f>IF(ISBLANK('Raw Data'!D1112), 0, IF('Raw Data'!E1112-'Raw Data'!D1112&gt;1, 'Raw Data'!AY1112, 0))</f>
        <v/>
      </c>
      <c r="AC1117">
        <f>IF(ISBLANK('Raw Data'!D1112), 0, IF('Raw Data'!D1112-'Raw Data'!E1112&gt;2, 'Raw Data'!AZ1112, 0))</f>
        <v/>
      </c>
      <c r="AD1117">
        <f>IF(ISBLANK('Raw Data'!A1112), 0, IF(ABS('Raw Data'!D1112-'Raw Data'!E1112)&lt;3, 'Raw Data'!BA1112, 0))</f>
        <v/>
      </c>
      <c r="AE1117">
        <f>IF(ISBLANK('Raw Data'!D1112), 0, IF('Raw Data'!E1112-'Raw Data'!D1112&gt;2, 'Raw Data'!BB1112, 0))</f>
        <v/>
      </c>
      <c r="AF1117">
        <f>IF(ISBLANK('Raw Data'!D1112), 0, IF('Raw Data'!D1112-'Raw Data'!E1112&gt;3, 'Raw Data'!BC1112, 0))</f>
        <v/>
      </c>
      <c r="AG1117">
        <f>IF(ISBLANK('Raw Data'!A1112), 0, IF(ABS('Raw Data'!D1112-'Raw Data'!E1112)&lt;4, 'Raw Data'!BD1112, 0))</f>
        <v/>
      </c>
      <c r="AH1117">
        <f>IF(ISBLANK('Raw Data'!D1112), 0, IF('Raw Data'!E1112-'Raw Data'!D1112&gt;3, 'Raw Data'!BE1112, 0))</f>
        <v/>
      </c>
      <c r="AI1117">
        <f>IF(SUM('Raw Data'!D1112:E1112)&gt;'Raw Data'!F1112, 'Raw Data'!G1112, 0)</f>
        <v/>
      </c>
      <c r="AJ1117">
        <f>IF(ISBLANK('Raw Data'!D1112), 0, IF(SUM('Raw Data'!D1112:E1112)&lt;'Raw Data'!F1112, 'Raw Data'!H1112, 0))</f>
        <v/>
      </c>
      <c r="AK1117">
        <f>IF(ISBLANK('Raw Data'!A1112), 0, IF(AND('Raw Data'!D1112&lt;3, 'Raw Data'!E1112&lt;3, 'Raw Data'!F1112&lt;BB$2), 'Raw Data'!AF1112, 0))</f>
        <v/>
      </c>
      <c r="AL1117">
        <f>IF(ISBLANK('Raw Data'!A1112), 0, IF(AND('Raw Data'!D1112&lt;4, 'Raw Data'!E1112&lt;4, 'Raw Data'!F1112&lt;BB$2), 'Raw Data'!AI1112, 0))</f>
        <v/>
      </c>
      <c r="AM1117">
        <f>IF(ISBLANK('Raw Data'!A1112), 0, IF(AND('Raw Data'!D1112&lt;5, 'Raw Data'!E1112&lt;5, 'Raw Data'!F1112&lt;BB$2), 'Raw Data'!AL1112, 0))</f>
        <v/>
      </c>
      <c r="AN1117">
        <f>IF(ISBLANK('Raw Data'!A1112), 0, IF(AND('Raw Data'!D1112&lt;6, 'Raw Data'!E1112&lt;6, 'Raw Data'!F1112&lt;BB$2), 'Raw Data'!AO1112, 0))</f>
        <v/>
      </c>
      <c r="AO1117">
        <f>IF(ISBLANK('Raw Data'!A1112), 0, IF(AND('Raw Data'!I1112&lt;Analysis!$BC$2, 'Raw Data'!D1112-'Raw Data'!E1112&gt;1), 'Raw Data'!AW1112, IF(AND('Raw Data'!J1112&lt;Analysis!$BC$2, 'Raw Data'!E1112-'Raw Data'!D1112&gt;1), 'Raw Data'!AY1112, 0)))</f>
        <v/>
      </c>
      <c r="AP1117">
        <f>IF(ISBLANK('Raw Data'!A1112), 0, IF(AND('Raw Data'!I1112&lt;Analysis!$BC$2, 'Raw Data'!D1112-'Raw Data'!E1112&gt;2), 'Raw Data'!AZ1112, IF(AND('Raw Data'!J1112&lt;Analysis!$BC$2, 'Raw Data'!E1112-'Raw Data'!D1112&gt;2), 'Raw Data'!BB1112, 0)))</f>
        <v/>
      </c>
      <c r="AQ1117">
        <f>IF(ISBLANK('Raw Data'!A1112), 0, IF(AND('Raw Data'!I1112&lt;Analysis!$BC$2, 'Raw Data'!D1112-'Raw Data'!E1112&gt;3), 'Raw Data'!BC1112, IF(AND('Raw Data'!J1112&lt;Analysis!$BC$2, 'Raw Data'!E1112-'Raw Data'!D1112&gt;3), 'Raw Data'!BE1112, 0)))</f>
        <v/>
      </c>
      <c r="AR1117">
        <f>IF('Hidden Analysiss'!D1113=1,IF(ABS('Raw Data'!E1112-'Raw Data'!D1112)&lt;2,'Raw Data'!AX1112,0), 0)</f>
        <v/>
      </c>
      <c r="AS1117">
        <f>IF('Hidden Analysiss'!D1113=1,IF(ABS('Raw Data'!E1112-'Raw Data'!D1112)&lt;3,'Raw Data'!BA1112,0), 0)</f>
        <v/>
      </c>
      <c r="AT1117">
        <f>IF('Hidden Analysiss'!D1113=1,IF(ABS('Raw Data'!E1112-'Raw Data'!D1112)&lt;4,'Raw Data'!BD1112,0), 0)</f>
        <v/>
      </c>
      <c r="AU1117">
        <f>IF(AND('Hidden Analysiss'!E1113=1, ABS('Raw Data'!E1112-'Raw Data'!D1112)&lt;2), 'Raw Data'!AX1112, 0)</f>
        <v/>
      </c>
      <c r="AV1117">
        <f>IF(AND('Hidden Analysiss'!E1113=1, ABS('Raw Data'!E1112-'Raw Data'!D1112)&lt;3), 'Raw Data'!BA1112, 0)</f>
        <v/>
      </c>
      <c r="AW1117">
        <f>IF(AND('Hidden Analysiss'!E1113=1, ABS('Raw Data'!E1112-'Raw Data'!D1112)&lt;3), 'Raw Data'!BD1112, 0)</f>
        <v/>
      </c>
    </row>
    <row r="1118">
      <c r="A1118" s="1">
        <f>'Raw Data'!A1113</f>
        <v/>
      </c>
      <c r="B1118">
        <f>IF('Raw Data'!E1113&gt;'Raw Data'!D1113, 'Raw Data'!J1113, 0)</f>
        <v/>
      </c>
      <c r="C1118">
        <f>IF('Raw Data'!D1113&gt;'Raw Data'!E1113, 'Raw Data'!I1113, 0)</f>
        <v/>
      </c>
      <c r="D1118">
        <f>SUM(G1118:H1118)</f>
        <v/>
      </c>
      <c r="E1118">
        <f>IF(AND('Raw Data'!J1113&lt;'Raw Data'!I1113,'Raw Data'!E1113&gt;'Raw Data'!D1113,'Raw Data'!E1113-'Raw Data'!D1113&gt;3),'Raw Data'!N1113,IF(AND('Raw Data'!I1113&lt;'Raw Data'!J1113,'Raw Data'!D1113&gt;'Raw Data'!E1113,'Raw Data'!D1113-'Raw Data'!E1113&gt;3),'Raw Data'!M1113,0))</f>
        <v/>
      </c>
      <c r="F1118">
        <f>IF(AND('Raw Data'!J1113&lt;'Raw Data'!I1113,'Raw Data'!E1113&gt;'Raw Data'!D1113,'Raw Data'!E1113-'Raw Data'!D1113&lt;4),'Raw Data'!L1113,IF(AND('Raw Data'!I1113&lt;'Raw Data'!J1113,'Raw Data'!D1113&gt;'Raw Data'!E1113,'Raw Data'!D1113-'Raw Data'!E1113&lt;4),'Raw Data'!K1113,0))</f>
        <v/>
      </c>
      <c r="G1118">
        <f>IF(AND('Raw Data'!J1113&lt;'Raw Data'!I1113, 'Raw Data'!E1113&gt;'Raw Data'!D1113), 'Raw Data'!J1113, 0)</f>
        <v/>
      </c>
      <c r="H1118">
        <f>IF(AND('Raw Data'!J1113&gt;'Raw Data'!I1113, 'Raw Data'!E1113&lt;'Raw Data'!D1113), 'Raw Data'!I1113, 0)</f>
        <v/>
      </c>
      <c r="I1118">
        <f>SUM(J1118:K1118)</f>
        <v/>
      </c>
      <c r="J1118">
        <f>IF(AND('Raw Data'!J1113&gt;'Raw Data'!I1113, 'Raw Data'!E1113&gt;'Raw Data'!D1113), 'Raw Data'!J1113, 0)</f>
        <v/>
      </c>
      <c r="K1118">
        <f>IF(AND('Raw Data'!I1113&gt;'Raw Data'!J1113, 'Raw Data'!D1113&gt;'Raw Data'!E1113), 'Raw Data'!I1113, 0)</f>
        <v/>
      </c>
      <c r="L1118">
        <f>IF('Raw Data'!E1113-'Raw Data'!D1113&gt;3, 'Raw Data'!N1113, 0)</f>
        <v/>
      </c>
      <c r="M1118">
        <f>IF('Raw Data'!D1113-'Raw Data'!E1113&gt;3, 'Raw Data'!M1113, 0)</f>
        <v/>
      </c>
      <c r="N1118">
        <f>IF(ISBLANK('Raw Data'!D1113),0,IF(AND('Raw Data'!E1113&gt;'Raw Data'!D1113,'Raw Data'!E1113-'Raw Data'!D1113&gt;0,'Raw Data'!E1113-'Raw Data'!D1113&lt;4),'Raw Data'!L1113, 0))</f>
        <v/>
      </c>
      <c r="O1118">
        <f>IF(ISBLANK('Raw Data'!D1113),0,IF(AND('Raw Data'!E1113&gt;'Raw Data'!D1113,'Raw Data'!E1113-'Raw Data'!D1113&gt;0,'Raw Data'!D1113-'Raw Data'!E1113&lt;4),'Raw Data'!K1113, 0))</f>
        <v/>
      </c>
      <c r="P1118">
        <f>IF('Raw Data'!E1113-'Raw Data'!D1113&gt;3, 'Raw Data'!N1113, IF('Raw Data'!D1113-'Raw Data'!E1113&gt;3, 'Raw Data'!M1113, 0))</f>
        <v/>
      </c>
      <c r="Q1118">
        <f>IF(ISBLANK('Raw Data'!E1113),0,IF(AND('Raw Data'!E1113-'Raw Data'!D1113&lt;4,'Raw Data'!E1113-'Raw Data'!D1113&gt;0),'Raw Data'!L1113,IF(AND('Raw Data'!D1113&gt;'Raw Data'!E1113,'Raw Data'!D1113-'Raw Data'!E1113&gt;0),'Raw Data'!K1113,0)))</f>
        <v/>
      </c>
      <c r="R1118">
        <f>IF(ISBLANK('Raw Data'!K1113),0,IFERROR(IF(MATCH(SMALL('Raw Data'!K1113:N1113,1),L1118:O1118,0),SMALL('Raw Data'!K1113:N1113,1)),0))</f>
        <v/>
      </c>
      <c r="S1118">
        <f>IF(ISBLANK('Raw Data'!K1113),0,IFERROR(IF(MATCH(SMALL('Raw Data'!K1113:N1113,2),L1118:O1118,0),SMALL('Raw Data'!K1113:N1113,2)),0))</f>
        <v/>
      </c>
      <c r="T1118">
        <f>IF(ISBLANK('Raw Data'!K1113),0,IFERROR(IF(MATCH(SMALL('Raw Data'!K1113:N1113,3),L1118:O1118,0),SMALL('Raw Data'!K1113:N1113,3)),0))</f>
        <v/>
      </c>
      <c r="U1118">
        <f>IF(ISBLANK('Raw Data'!K1113),0,IFERROR(IF(MATCH(SMALL('Raw Data'!K1113:N1113,4),L1118:O1118,0),SMALL('Raw Data'!K1113:N1113,4)),0))</f>
        <v/>
      </c>
      <c r="V1118">
        <f>IF(AND('Raw Data'!D1113&lt;3, 'Raw Data'!E1113&lt;3, 'Raw Data'!A1113&gt;0), 'Raw Data'!AF1113, 0)</f>
        <v/>
      </c>
      <c r="W1118">
        <f>IF(AND('Raw Data'!D1113&lt;4, 'Raw Data'!E1113&lt;4, 'Raw Data'!A1113&gt;0), 'Raw Data'!AI1113, 0)</f>
        <v/>
      </c>
      <c r="X1118">
        <f>IF(AND('Raw Data'!D1113&lt;5, 'Raw Data'!E1113&lt;5, 'Raw Data'!A1113&gt;0), 'Raw Data'!AL1113, 0)</f>
        <v/>
      </c>
      <c r="Y1118">
        <f>IF(AND('Raw Data'!D1113&lt;6, 'Raw Data'!E1113&lt;6, 'Raw Data'!A1113&gt;0), 'Raw Data'!AO1113, 0)</f>
        <v/>
      </c>
      <c r="Z1118">
        <f>IF(ISBLANK('Raw Data'!D1113), 0, IF('Raw Data'!D1113-'Raw Data'!E1113&gt;1, 'Raw Data'!AW1113, 0))</f>
        <v/>
      </c>
      <c r="AA1118">
        <f>IF(ISBLANK('Raw Data'!A1113), 0, IF(ABS('Raw Data'!D1113-'Raw Data'!E1113)&lt;2, 'Raw Data'!AX1113, 0))</f>
        <v/>
      </c>
      <c r="AB1118">
        <f>IF(ISBLANK('Raw Data'!D1113), 0, IF('Raw Data'!E1113-'Raw Data'!D1113&gt;1, 'Raw Data'!AY1113, 0))</f>
        <v/>
      </c>
      <c r="AC1118">
        <f>IF(ISBLANK('Raw Data'!D1113), 0, IF('Raw Data'!D1113-'Raw Data'!E1113&gt;2, 'Raw Data'!AZ1113, 0))</f>
        <v/>
      </c>
      <c r="AD1118">
        <f>IF(ISBLANK('Raw Data'!A1113), 0, IF(ABS('Raw Data'!D1113-'Raw Data'!E1113)&lt;3, 'Raw Data'!BA1113, 0))</f>
        <v/>
      </c>
      <c r="AE1118">
        <f>IF(ISBLANK('Raw Data'!D1113), 0, IF('Raw Data'!E1113-'Raw Data'!D1113&gt;2, 'Raw Data'!BB1113, 0))</f>
        <v/>
      </c>
      <c r="AF1118">
        <f>IF(ISBLANK('Raw Data'!D1113), 0, IF('Raw Data'!D1113-'Raw Data'!E1113&gt;3, 'Raw Data'!BC1113, 0))</f>
        <v/>
      </c>
      <c r="AG1118">
        <f>IF(ISBLANK('Raw Data'!A1113), 0, IF(ABS('Raw Data'!D1113-'Raw Data'!E1113)&lt;4, 'Raw Data'!BD1113, 0))</f>
        <v/>
      </c>
      <c r="AH1118">
        <f>IF(ISBLANK('Raw Data'!D1113), 0, IF('Raw Data'!E1113-'Raw Data'!D1113&gt;3, 'Raw Data'!BE1113, 0))</f>
        <v/>
      </c>
      <c r="AI1118">
        <f>IF(SUM('Raw Data'!D1113:E1113)&gt;'Raw Data'!F1113, 'Raw Data'!G1113, 0)</f>
        <v/>
      </c>
      <c r="AJ1118">
        <f>IF(ISBLANK('Raw Data'!D1113), 0, IF(SUM('Raw Data'!D1113:E1113)&lt;'Raw Data'!F1113, 'Raw Data'!H1113, 0))</f>
        <v/>
      </c>
      <c r="AK1118">
        <f>IF(ISBLANK('Raw Data'!A1113), 0, IF(AND('Raw Data'!D1113&lt;3, 'Raw Data'!E1113&lt;3, 'Raw Data'!F1113&lt;BB$2), 'Raw Data'!AF1113, 0))</f>
        <v/>
      </c>
      <c r="AL1118">
        <f>IF(ISBLANK('Raw Data'!A1113), 0, IF(AND('Raw Data'!D1113&lt;4, 'Raw Data'!E1113&lt;4, 'Raw Data'!F1113&lt;BB$2), 'Raw Data'!AI1113, 0))</f>
        <v/>
      </c>
      <c r="AM1118">
        <f>IF(ISBLANK('Raw Data'!A1113), 0, IF(AND('Raw Data'!D1113&lt;5, 'Raw Data'!E1113&lt;5, 'Raw Data'!F1113&lt;BB$2), 'Raw Data'!AL1113, 0))</f>
        <v/>
      </c>
      <c r="AN1118">
        <f>IF(ISBLANK('Raw Data'!A1113), 0, IF(AND('Raw Data'!D1113&lt;6, 'Raw Data'!E1113&lt;6, 'Raw Data'!F1113&lt;BB$2), 'Raw Data'!AO1113, 0))</f>
        <v/>
      </c>
      <c r="AO1118">
        <f>IF(ISBLANK('Raw Data'!A1113), 0, IF(AND('Raw Data'!I1113&lt;Analysis!$BC$2, 'Raw Data'!D1113-'Raw Data'!E1113&gt;1), 'Raw Data'!AW1113, IF(AND('Raw Data'!J1113&lt;Analysis!$BC$2, 'Raw Data'!E1113-'Raw Data'!D1113&gt;1), 'Raw Data'!AY1113, 0)))</f>
        <v/>
      </c>
      <c r="AP1118">
        <f>IF(ISBLANK('Raw Data'!A1113), 0, IF(AND('Raw Data'!I1113&lt;Analysis!$BC$2, 'Raw Data'!D1113-'Raw Data'!E1113&gt;2), 'Raw Data'!AZ1113, IF(AND('Raw Data'!J1113&lt;Analysis!$BC$2, 'Raw Data'!E1113-'Raw Data'!D1113&gt;2), 'Raw Data'!BB1113, 0)))</f>
        <v/>
      </c>
      <c r="AQ1118">
        <f>IF(ISBLANK('Raw Data'!A1113), 0, IF(AND('Raw Data'!I1113&lt;Analysis!$BC$2, 'Raw Data'!D1113-'Raw Data'!E1113&gt;3), 'Raw Data'!BC1113, IF(AND('Raw Data'!J1113&lt;Analysis!$BC$2, 'Raw Data'!E1113-'Raw Data'!D1113&gt;3), 'Raw Data'!BE1113, 0)))</f>
        <v/>
      </c>
      <c r="AR1118">
        <f>IF('Hidden Analysiss'!D1114=1,IF(ABS('Raw Data'!E1113-'Raw Data'!D1113)&lt;2,'Raw Data'!AX1113,0), 0)</f>
        <v/>
      </c>
      <c r="AS1118">
        <f>IF('Hidden Analysiss'!D1114=1,IF(ABS('Raw Data'!E1113-'Raw Data'!D1113)&lt;3,'Raw Data'!BA1113,0), 0)</f>
        <v/>
      </c>
      <c r="AT1118">
        <f>IF('Hidden Analysiss'!D1114=1,IF(ABS('Raw Data'!E1113-'Raw Data'!D1113)&lt;4,'Raw Data'!BD1113,0), 0)</f>
        <v/>
      </c>
      <c r="AU1118">
        <f>IF(AND('Hidden Analysiss'!E1114=1, ABS('Raw Data'!E1113-'Raw Data'!D1113)&lt;2), 'Raw Data'!AX1113, 0)</f>
        <v/>
      </c>
      <c r="AV1118">
        <f>IF(AND('Hidden Analysiss'!E1114=1, ABS('Raw Data'!E1113-'Raw Data'!D1113)&lt;3), 'Raw Data'!BA1113, 0)</f>
        <v/>
      </c>
      <c r="AW1118">
        <f>IF(AND('Hidden Analysiss'!E1114=1, ABS('Raw Data'!E1113-'Raw Data'!D1113)&lt;3), 'Raw Data'!BD1113, 0)</f>
        <v/>
      </c>
    </row>
    <row r="1119">
      <c r="A1119" s="1">
        <f>'Raw Data'!A1114</f>
        <v/>
      </c>
      <c r="B1119">
        <f>IF('Raw Data'!E1114&gt;'Raw Data'!D1114, 'Raw Data'!J1114, 0)</f>
        <v/>
      </c>
      <c r="C1119">
        <f>IF('Raw Data'!D1114&gt;'Raw Data'!E1114, 'Raw Data'!I1114, 0)</f>
        <v/>
      </c>
      <c r="D1119">
        <f>SUM(G1119:H1119)</f>
        <v/>
      </c>
      <c r="E1119">
        <f>IF(AND('Raw Data'!J1114&lt;'Raw Data'!I1114,'Raw Data'!E1114&gt;'Raw Data'!D1114,'Raw Data'!E1114-'Raw Data'!D1114&gt;3),'Raw Data'!N1114,IF(AND('Raw Data'!I1114&lt;'Raw Data'!J1114,'Raw Data'!D1114&gt;'Raw Data'!E1114,'Raw Data'!D1114-'Raw Data'!E1114&gt;3),'Raw Data'!M1114,0))</f>
        <v/>
      </c>
      <c r="F1119">
        <f>IF(AND('Raw Data'!J1114&lt;'Raw Data'!I1114,'Raw Data'!E1114&gt;'Raw Data'!D1114,'Raw Data'!E1114-'Raw Data'!D1114&lt;4),'Raw Data'!L1114,IF(AND('Raw Data'!I1114&lt;'Raw Data'!J1114,'Raw Data'!D1114&gt;'Raw Data'!E1114,'Raw Data'!D1114-'Raw Data'!E1114&lt;4),'Raw Data'!K1114,0))</f>
        <v/>
      </c>
      <c r="G1119">
        <f>IF(AND('Raw Data'!J1114&lt;'Raw Data'!I1114, 'Raw Data'!E1114&gt;'Raw Data'!D1114), 'Raw Data'!J1114, 0)</f>
        <v/>
      </c>
      <c r="H1119">
        <f>IF(AND('Raw Data'!J1114&gt;'Raw Data'!I1114, 'Raw Data'!E1114&lt;'Raw Data'!D1114), 'Raw Data'!I1114, 0)</f>
        <v/>
      </c>
      <c r="I1119">
        <f>SUM(J1119:K1119)</f>
        <v/>
      </c>
      <c r="J1119">
        <f>IF(AND('Raw Data'!J1114&gt;'Raw Data'!I1114, 'Raw Data'!E1114&gt;'Raw Data'!D1114), 'Raw Data'!J1114, 0)</f>
        <v/>
      </c>
      <c r="K1119">
        <f>IF(AND('Raw Data'!I1114&gt;'Raw Data'!J1114, 'Raw Data'!D1114&gt;'Raw Data'!E1114), 'Raw Data'!I1114, 0)</f>
        <v/>
      </c>
      <c r="L1119">
        <f>IF('Raw Data'!E1114-'Raw Data'!D1114&gt;3, 'Raw Data'!N1114, 0)</f>
        <v/>
      </c>
      <c r="M1119">
        <f>IF('Raw Data'!D1114-'Raw Data'!E1114&gt;3, 'Raw Data'!M1114, 0)</f>
        <v/>
      </c>
      <c r="N1119">
        <f>IF(ISBLANK('Raw Data'!D1114),0,IF(AND('Raw Data'!E1114&gt;'Raw Data'!D1114,'Raw Data'!E1114-'Raw Data'!D1114&gt;0,'Raw Data'!E1114-'Raw Data'!D1114&lt;4),'Raw Data'!L1114, 0))</f>
        <v/>
      </c>
      <c r="O1119">
        <f>IF(ISBLANK('Raw Data'!D1114),0,IF(AND('Raw Data'!E1114&gt;'Raw Data'!D1114,'Raw Data'!E1114-'Raw Data'!D1114&gt;0,'Raw Data'!D1114-'Raw Data'!E1114&lt;4),'Raw Data'!K1114, 0))</f>
        <v/>
      </c>
      <c r="P1119">
        <f>IF('Raw Data'!E1114-'Raw Data'!D1114&gt;3, 'Raw Data'!N1114, IF('Raw Data'!D1114-'Raw Data'!E1114&gt;3, 'Raw Data'!M1114, 0))</f>
        <v/>
      </c>
      <c r="Q1119">
        <f>IF(ISBLANK('Raw Data'!E1114),0,IF(AND('Raw Data'!E1114-'Raw Data'!D1114&lt;4,'Raw Data'!E1114-'Raw Data'!D1114&gt;0),'Raw Data'!L1114,IF(AND('Raw Data'!D1114&gt;'Raw Data'!E1114,'Raw Data'!D1114-'Raw Data'!E1114&gt;0),'Raw Data'!K1114,0)))</f>
        <v/>
      </c>
      <c r="R1119">
        <f>IF(ISBLANK('Raw Data'!K1114),0,IFERROR(IF(MATCH(SMALL('Raw Data'!K1114:N1114,1),L1119:O1119,0),SMALL('Raw Data'!K1114:N1114,1)),0))</f>
        <v/>
      </c>
      <c r="S1119">
        <f>IF(ISBLANK('Raw Data'!K1114),0,IFERROR(IF(MATCH(SMALL('Raw Data'!K1114:N1114,2),L1119:O1119,0),SMALL('Raw Data'!K1114:N1114,2)),0))</f>
        <v/>
      </c>
      <c r="T1119">
        <f>IF(ISBLANK('Raw Data'!K1114),0,IFERROR(IF(MATCH(SMALL('Raw Data'!K1114:N1114,3),L1119:O1119,0),SMALL('Raw Data'!K1114:N1114,3)),0))</f>
        <v/>
      </c>
      <c r="U1119">
        <f>IF(ISBLANK('Raw Data'!K1114),0,IFERROR(IF(MATCH(SMALL('Raw Data'!K1114:N1114,4),L1119:O1119,0),SMALL('Raw Data'!K1114:N1114,4)),0))</f>
        <v/>
      </c>
      <c r="V1119">
        <f>IF(AND('Raw Data'!D1114&lt;3, 'Raw Data'!E1114&lt;3, 'Raw Data'!A1114&gt;0), 'Raw Data'!AF1114, 0)</f>
        <v/>
      </c>
      <c r="W1119">
        <f>IF(AND('Raw Data'!D1114&lt;4, 'Raw Data'!E1114&lt;4, 'Raw Data'!A1114&gt;0), 'Raw Data'!AI1114, 0)</f>
        <v/>
      </c>
      <c r="X1119">
        <f>IF(AND('Raw Data'!D1114&lt;5, 'Raw Data'!E1114&lt;5, 'Raw Data'!A1114&gt;0), 'Raw Data'!AL1114, 0)</f>
        <v/>
      </c>
      <c r="Y1119">
        <f>IF(AND('Raw Data'!D1114&lt;6, 'Raw Data'!E1114&lt;6, 'Raw Data'!A1114&gt;0), 'Raw Data'!AO1114, 0)</f>
        <v/>
      </c>
      <c r="Z1119">
        <f>IF(ISBLANK('Raw Data'!D1114), 0, IF('Raw Data'!D1114-'Raw Data'!E1114&gt;1, 'Raw Data'!AW1114, 0))</f>
        <v/>
      </c>
      <c r="AA1119">
        <f>IF(ISBLANK('Raw Data'!A1114), 0, IF(ABS('Raw Data'!D1114-'Raw Data'!E1114)&lt;2, 'Raw Data'!AX1114, 0))</f>
        <v/>
      </c>
      <c r="AB1119">
        <f>IF(ISBLANK('Raw Data'!D1114), 0, IF('Raw Data'!E1114-'Raw Data'!D1114&gt;1, 'Raw Data'!AY1114, 0))</f>
        <v/>
      </c>
      <c r="AC1119">
        <f>IF(ISBLANK('Raw Data'!D1114), 0, IF('Raw Data'!D1114-'Raw Data'!E1114&gt;2, 'Raw Data'!AZ1114, 0))</f>
        <v/>
      </c>
      <c r="AD1119">
        <f>IF(ISBLANK('Raw Data'!A1114), 0, IF(ABS('Raw Data'!D1114-'Raw Data'!E1114)&lt;3, 'Raw Data'!BA1114, 0))</f>
        <v/>
      </c>
      <c r="AE1119">
        <f>IF(ISBLANK('Raw Data'!D1114), 0, IF('Raw Data'!E1114-'Raw Data'!D1114&gt;2, 'Raw Data'!BB1114, 0))</f>
        <v/>
      </c>
      <c r="AF1119">
        <f>IF(ISBLANK('Raw Data'!D1114), 0, IF('Raw Data'!D1114-'Raw Data'!E1114&gt;3, 'Raw Data'!BC1114, 0))</f>
        <v/>
      </c>
      <c r="AG1119">
        <f>IF(ISBLANK('Raw Data'!A1114), 0, IF(ABS('Raw Data'!D1114-'Raw Data'!E1114)&lt;4, 'Raw Data'!BD1114, 0))</f>
        <v/>
      </c>
      <c r="AH1119">
        <f>IF(ISBLANK('Raw Data'!D1114), 0, IF('Raw Data'!E1114-'Raw Data'!D1114&gt;3, 'Raw Data'!BE1114, 0))</f>
        <v/>
      </c>
      <c r="AI1119">
        <f>IF(SUM('Raw Data'!D1114:E1114)&gt;'Raw Data'!F1114, 'Raw Data'!G1114, 0)</f>
        <v/>
      </c>
      <c r="AJ1119">
        <f>IF(ISBLANK('Raw Data'!D1114), 0, IF(SUM('Raw Data'!D1114:E1114)&lt;'Raw Data'!F1114, 'Raw Data'!H1114, 0))</f>
        <v/>
      </c>
      <c r="AK1119">
        <f>IF(ISBLANK('Raw Data'!A1114), 0, IF(AND('Raw Data'!D1114&lt;3, 'Raw Data'!E1114&lt;3, 'Raw Data'!F1114&lt;BB$2), 'Raw Data'!AF1114, 0))</f>
        <v/>
      </c>
      <c r="AL1119">
        <f>IF(ISBLANK('Raw Data'!A1114), 0, IF(AND('Raw Data'!D1114&lt;4, 'Raw Data'!E1114&lt;4, 'Raw Data'!F1114&lt;BB$2), 'Raw Data'!AI1114, 0))</f>
        <v/>
      </c>
      <c r="AM1119">
        <f>IF(ISBLANK('Raw Data'!A1114), 0, IF(AND('Raw Data'!D1114&lt;5, 'Raw Data'!E1114&lt;5, 'Raw Data'!F1114&lt;BB$2), 'Raw Data'!AL1114, 0))</f>
        <v/>
      </c>
      <c r="AN1119">
        <f>IF(ISBLANK('Raw Data'!A1114), 0, IF(AND('Raw Data'!D1114&lt;6, 'Raw Data'!E1114&lt;6, 'Raw Data'!F1114&lt;BB$2), 'Raw Data'!AO1114, 0))</f>
        <v/>
      </c>
      <c r="AO1119">
        <f>IF(ISBLANK('Raw Data'!A1114), 0, IF(AND('Raw Data'!I1114&lt;Analysis!$BC$2, 'Raw Data'!D1114-'Raw Data'!E1114&gt;1), 'Raw Data'!AW1114, IF(AND('Raw Data'!J1114&lt;Analysis!$BC$2, 'Raw Data'!E1114-'Raw Data'!D1114&gt;1), 'Raw Data'!AY1114, 0)))</f>
        <v/>
      </c>
      <c r="AP1119">
        <f>IF(ISBLANK('Raw Data'!A1114), 0, IF(AND('Raw Data'!I1114&lt;Analysis!$BC$2, 'Raw Data'!D1114-'Raw Data'!E1114&gt;2), 'Raw Data'!AZ1114, IF(AND('Raw Data'!J1114&lt;Analysis!$BC$2, 'Raw Data'!E1114-'Raw Data'!D1114&gt;2), 'Raw Data'!BB1114, 0)))</f>
        <v/>
      </c>
      <c r="AQ1119">
        <f>IF(ISBLANK('Raw Data'!A1114), 0, IF(AND('Raw Data'!I1114&lt;Analysis!$BC$2, 'Raw Data'!D1114-'Raw Data'!E1114&gt;3), 'Raw Data'!BC1114, IF(AND('Raw Data'!J1114&lt;Analysis!$BC$2, 'Raw Data'!E1114-'Raw Data'!D1114&gt;3), 'Raw Data'!BE1114, 0)))</f>
        <v/>
      </c>
      <c r="AR1119">
        <f>IF('Hidden Analysiss'!D1115=1,IF(ABS('Raw Data'!E1114-'Raw Data'!D1114)&lt;2,'Raw Data'!AX1114,0), 0)</f>
        <v/>
      </c>
      <c r="AS1119">
        <f>IF('Hidden Analysiss'!D1115=1,IF(ABS('Raw Data'!E1114-'Raw Data'!D1114)&lt;3,'Raw Data'!BA1114,0), 0)</f>
        <v/>
      </c>
      <c r="AT1119">
        <f>IF('Hidden Analysiss'!D1115=1,IF(ABS('Raw Data'!E1114-'Raw Data'!D1114)&lt;4,'Raw Data'!BD1114,0), 0)</f>
        <v/>
      </c>
      <c r="AU1119">
        <f>IF(AND('Hidden Analysiss'!E1115=1, ABS('Raw Data'!E1114-'Raw Data'!D1114)&lt;2), 'Raw Data'!AX1114, 0)</f>
        <v/>
      </c>
      <c r="AV1119">
        <f>IF(AND('Hidden Analysiss'!E1115=1, ABS('Raw Data'!E1114-'Raw Data'!D1114)&lt;3), 'Raw Data'!BA1114, 0)</f>
        <v/>
      </c>
      <c r="AW1119">
        <f>IF(AND('Hidden Analysiss'!E1115=1, ABS('Raw Data'!E1114-'Raw Data'!D1114)&lt;3), 'Raw Data'!BD1114, 0)</f>
        <v/>
      </c>
    </row>
    <row r="1120">
      <c r="A1120" s="1">
        <f>'Raw Data'!A1115</f>
        <v/>
      </c>
      <c r="B1120">
        <f>IF('Raw Data'!E1115&gt;'Raw Data'!D1115, 'Raw Data'!J1115, 0)</f>
        <v/>
      </c>
      <c r="C1120">
        <f>IF('Raw Data'!D1115&gt;'Raw Data'!E1115, 'Raw Data'!I1115, 0)</f>
        <v/>
      </c>
      <c r="D1120">
        <f>SUM(G1120:H1120)</f>
        <v/>
      </c>
      <c r="E1120">
        <f>IF(AND('Raw Data'!J1115&lt;'Raw Data'!I1115,'Raw Data'!E1115&gt;'Raw Data'!D1115,'Raw Data'!E1115-'Raw Data'!D1115&gt;3),'Raw Data'!N1115,IF(AND('Raw Data'!I1115&lt;'Raw Data'!J1115,'Raw Data'!D1115&gt;'Raw Data'!E1115,'Raw Data'!D1115-'Raw Data'!E1115&gt;3),'Raw Data'!M1115,0))</f>
        <v/>
      </c>
      <c r="F1120">
        <f>IF(AND('Raw Data'!J1115&lt;'Raw Data'!I1115,'Raw Data'!E1115&gt;'Raw Data'!D1115,'Raw Data'!E1115-'Raw Data'!D1115&lt;4),'Raw Data'!L1115,IF(AND('Raw Data'!I1115&lt;'Raw Data'!J1115,'Raw Data'!D1115&gt;'Raw Data'!E1115,'Raw Data'!D1115-'Raw Data'!E1115&lt;4),'Raw Data'!K1115,0))</f>
        <v/>
      </c>
      <c r="G1120">
        <f>IF(AND('Raw Data'!J1115&lt;'Raw Data'!I1115, 'Raw Data'!E1115&gt;'Raw Data'!D1115), 'Raw Data'!J1115, 0)</f>
        <v/>
      </c>
      <c r="H1120">
        <f>IF(AND('Raw Data'!J1115&gt;'Raw Data'!I1115, 'Raw Data'!E1115&lt;'Raw Data'!D1115), 'Raw Data'!I1115, 0)</f>
        <v/>
      </c>
      <c r="I1120">
        <f>SUM(J1120:K1120)</f>
        <v/>
      </c>
      <c r="J1120">
        <f>IF(AND('Raw Data'!J1115&gt;'Raw Data'!I1115, 'Raw Data'!E1115&gt;'Raw Data'!D1115), 'Raw Data'!J1115, 0)</f>
        <v/>
      </c>
      <c r="K1120">
        <f>IF(AND('Raw Data'!I1115&gt;'Raw Data'!J1115, 'Raw Data'!D1115&gt;'Raw Data'!E1115), 'Raw Data'!I1115, 0)</f>
        <v/>
      </c>
      <c r="L1120">
        <f>IF('Raw Data'!E1115-'Raw Data'!D1115&gt;3, 'Raw Data'!N1115, 0)</f>
        <v/>
      </c>
      <c r="M1120">
        <f>IF('Raw Data'!D1115-'Raw Data'!E1115&gt;3, 'Raw Data'!M1115, 0)</f>
        <v/>
      </c>
      <c r="N1120">
        <f>IF(ISBLANK('Raw Data'!D1115),0,IF(AND('Raw Data'!E1115&gt;'Raw Data'!D1115,'Raw Data'!E1115-'Raw Data'!D1115&gt;0,'Raw Data'!E1115-'Raw Data'!D1115&lt;4),'Raw Data'!L1115, 0))</f>
        <v/>
      </c>
      <c r="O1120">
        <f>IF(ISBLANK('Raw Data'!D1115),0,IF(AND('Raw Data'!E1115&gt;'Raw Data'!D1115,'Raw Data'!E1115-'Raw Data'!D1115&gt;0,'Raw Data'!D1115-'Raw Data'!E1115&lt;4),'Raw Data'!K1115, 0))</f>
        <v/>
      </c>
      <c r="P1120">
        <f>IF('Raw Data'!E1115-'Raw Data'!D1115&gt;3, 'Raw Data'!N1115, IF('Raw Data'!D1115-'Raw Data'!E1115&gt;3, 'Raw Data'!M1115, 0))</f>
        <v/>
      </c>
      <c r="Q1120">
        <f>IF(ISBLANK('Raw Data'!E1115),0,IF(AND('Raw Data'!E1115-'Raw Data'!D1115&lt;4,'Raw Data'!E1115-'Raw Data'!D1115&gt;0),'Raw Data'!L1115,IF(AND('Raw Data'!D1115&gt;'Raw Data'!E1115,'Raw Data'!D1115-'Raw Data'!E1115&gt;0),'Raw Data'!K1115,0)))</f>
        <v/>
      </c>
      <c r="R1120">
        <f>IF(ISBLANK('Raw Data'!K1115),0,IFERROR(IF(MATCH(SMALL('Raw Data'!K1115:N1115,1),L1120:O1120,0),SMALL('Raw Data'!K1115:N1115,1)),0))</f>
        <v/>
      </c>
      <c r="S1120">
        <f>IF(ISBLANK('Raw Data'!K1115),0,IFERROR(IF(MATCH(SMALL('Raw Data'!K1115:N1115,2),L1120:O1120,0),SMALL('Raw Data'!K1115:N1115,2)),0))</f>
        <v/>
      </c>
      <c r="T1120">
        <f>IF(ISBLANK('Raw Data'!K1115),0,IFERROR(IF(MATCH(SMALL('Raw Data'!K1115:N1115,3),L1120:O1120,0),SMALL('Raw Data'!K1115:N1115,3)),0))</f>
        <v/>
      </c>
      <c r="U1120">
        <f>IF(ISBLANK('Raw Data'!K1115),0,IFERROR(IF(MATCH(SMALL('Raw Data'!K1115:N1115,4),L1120:O1120,0),SMALL('Raw Data'!K1115:N1115,4)),0))</f>
        <v/>
      </c>
      <c r="V1120">
        <f>IF(AND('Raw Data'!D1115&lt;3, 'Raw Data'!E1115&lt;3, 'Raw Data'!A1115&gt;0), 'Raw Data'!AF1115, 0)</f>
        <v/>
      </c>
      <c r="W1120">
        <f>IF(AND('Raw Data'!D1115&lt;4, 'Raw Data'!E1115&lt;4, 'Raw Data'!A1115&gt;0), 'Raw Data'!AI1115, 0)</f>
        <v/>
      </c>
      <c r="X1120">
        <f>IF(AND('Raw Data'!D1115&lt;5, 'Raw Data'!E1115&lt;5, 'Raw Data'!A1115&gt;0), 'Raw Data'!AL1115, 0)</f>
        <v/>
      </c>
      <c r="Y1120">
        <f>IF(AND('Raw Data'!D1115&lt;6, 'Raw Data'!E1115&lt;6, 'Raw Data'!A1115&gt;0), 'Raw Data'!AO1115, 0)</f>
        <v/>
      </c>
      <c r="Z1120">
        <f>IF(ISBLANK('Raw Data'!D1115), 0, IF('Raw Data'!D1115-'Raw Data'!E1115&gt;1, 'Raw Data'!AW1115, 0))</f>
        <v/>
      </c>
      <c r="AA1120">
        <f>IF(ISBLANK('Raw Data'!A1115), 0, IF(ABS('Raw Data'!D1115-'Raw Data'!E1115)&lt;2, 'Raw Data'!AX1115, 0))</f>
        <v/>
      </c>
      <c r="AB1120">
        <f>IF(ISBLANK('Raw Data'!D1115), 0, IF('Raw Data'!E1115-'Raw Data'!D1115&gt;1, 'Raw Data'!AY1115, 0))</f>
        <v/>
      </c>
      <c r="AC1120">
        <f>IF(ISBLANK('Raw Data'!D1115), 0, IF('Raw Data'!D1115-'Raw Data'!E1115&gt;2, 'Raw Data'!AZ1115, 0))</f>
        <v/>
      </c>
      <c r="AD1120">
        <f>IF(ISBLANK('Raw Data'!A1115), 0, IF(ABS('Raw Data'!D1115-'Raw Data'!E1115)&lt;3, 'Raw Data'!BA1115, 0))</f>
        <v/>
      </c>
      <c r="AE1120">
        <f>IF(ISBLANK('Raw Data'!D1115), 0, IF('Raw Data'!E1115-'Raw Data'!D1115&gt;2, 'Raw Data'!BB1115, 0))</f>
        <v/>
      </c>
      <c r="AF1120">
        <f>IF(ISBLANK('Raw Data'!D1115), 0, IF('Raw Data'!D1115-'Raw Data'!E1115&gt;3, 'Raw Data'!BC1115, 0))</f>
        <v/>
      </c>
      <c r="AG1120">
        <f>IF(ISBLANK('Raw Data'!A1115), 0, IF(ABS('Raw Data'!D1115-'Raw Data'!E1115)&lt;4, 'Raw Data'!BD1115, 0))</f>
        <v/>
      </c>
      <c r="AH1120">
        <f>IF(ISBLANK('Raw Data'!D1115), 0, IF('Raw Data'!E1115-'Raw Data'!D1115&gt;3, 'Raw Data'!BE1115, 0))</f>
        <v/>
      </c>
      <c r="AI1120">
        <f>IF(SUM('Raw Data'!D1115:E1115)&gt;'Raw Data'!F1115, 'Raw Data'!G1115, 0)</f>
        <v/>
      </c>
      <c r="AJ1120">
        <f>IF(ISBLANK('Raw Data'!D1115), 0, IF(SUM('Raw Data'!D1115:E1115)&lt;'Raw Data'!F1115, 'Raw Data'!H1115, 0))</f>
        <v/>
      </c>
      <c r="AK1120">
        <f>IF(ISBLANK('Raw Data'!A1115), 0, IF(AND('Raw Data'!D1115&lt;3, 'Raw Data'!E1115&lt;3, 'Raw Data'!F1115&lt;BB$2), 'Raw Data'!AF1115, 0))</f>
        <v/>
      </c>
      <c r="AL1120">
        <f>IF(ISBLANK('Raw Data'!A1115), 0, IF(AND('Raw Data'!D1115&lt;4, 'Raw Data'!E1115&lt;4, 'Raw Data'!F1115&lt;BB$2), 'Raw Data'!AI1115, 0))</f>
        <v/>
      </c>
      <c r="AM1120">
        <f>IF(ISBLANK('Raw Data'!A1115), 0, IF(AND('Raw Data'!D1115&lt;5, 'Raw Data'!E1115&lt;5, 'Raw Data'!F1115&lt;BB$2), 'Raw Data'!AL1115, 0))</f>
        <v/>
      </c>
      <c r="AN1120">
        <f>IF(ISBLANK('Raw Data'!A1115), 0, IF(AND('Raw Data'!D1115&lt;6, 'Raw Data'!E1115&lt;6, 'Raw Data'!F1115&lt;BB$2), 'Raw Data'!AO1115, 0))</f>
        <v/>
      </c>
      <c r="AO1120">
        <f>IF(ISBLANK('Raw Data'!A1115), 0, IF(AND('Raw Data'!I1115&lt;Analysis!$BC$2, 'Raw Data'!D1115-'Raw Data'!E1115&gt;1), 'Raw Data'!AW1115, IF(AND('Raw Data'!J1115&lt;Analysis!$BC$2, 'Raw Data'!E1115-'Raw Data'!D1115&gt;1), 'Raw Data'!AY1115, 0)))</f>
        <v/>
      </c>
      <c r="AP1120">
        <f>IF(ISBLANK('Raw Data'!A1115), 0, IF(AND('Raw Data'!I1115&lt;Analysis!$BC$2, 'Raw Data'!D1115-'Raw Data'!E1115&gt;2), 'Raw Data'!AZ1115, IF(AND('Raw Data'!J1115&lt;Analysis!$BC$2, 'Raw Data'!E1115-'Raw Data'!D1115&gt;2), 'Raw Data'!BB1115, 0)))</f>
        <v/>
      </c>
      <c r="AQ1120">
        <f>IF(ISBLANK('Raw Data'!A1115), 0, IF(AND('Raw Data'!I1115&lt;Analysis!$BC$2, 'Raw Data'!D1115-'Raw Data'!E1115&gt;3), 'Raw Data'!BC1115, IF(AND('Raw Data'!J1115&lt;Analysis!$BC$2, 'Raw Data'!E1115-'Raw Data'!D1115&gt;3), 'Raw Data'!BE1115, 0)))</f>
        <v/>
      </c>
      <c r="AR1120">
        <f>IF('Hidden Analysiss'!D1116=1,IF(ABS('Raw Data'!E1115-'Raw Data'!D1115)&lt;2,'Raw Data'!AX1115,0), 0)</f>
        <v/>
      </c>
      <c r="AS1120">
        <f>IF('Hidden Analysiss'!D1116=1,IF(ABS('Raw Data'!E1115-'Raw Data'!D1115)&lt;3,'Raw Data'!BA1115,0), 0)</f>
        <v/>
      </c>
      <c r="AT1120">
        <f>IF('Hidden Analysiss'!D1116=1,IF(ABS('Raw Data'!E1115-'Raw Data'!D1115)&lt;4,'Raw Data'!BD1115,0), 0)</f>
        <v/>
      </c>
      <c r="AU1120">
        <f>IF(AND('Hidden Analysiss'!E1116=1, ABS('Raw Data'!E1115-'Raw Data'!D1115)&lt;2), 'Raw Data'!AX1115, 0)</f>
        <v/>
      </c>
      <c r="AV1120">
        <f>IF(AND('Hidden Analysiss'!E1116=1, ABS('Raw Data'!E1115-'Raw Data'!D1115)&lt;3), 'Raw Data'!BA1115, 0)</f>
        <v/>
      </c>
      <c r="AW1120">
        <f>IF(AND('Hidden Analysiss'!E1116=1, ABS('Raw Data'!E1115-'Raw Data'!D1115)&lt;3), 'Raw Data'!BD1115, 0)</f>
        <v/>
      </c>
    </row>
    <row r="1121">
      <c r="A1121" s="1">
        <f>'Raw Data'!A1116</f>
        <v/>
      </c>
      <c r="B1121">
        <f>IF('Raw Data'!E1116&gt;'Raw Data'!D1116, 'Raw Data'!J1116, 0)</f>
        <v/>
      </c>
      <c r="C1121">
        <f>IF('Raw Data'!D1116&gt;'Raw Data'!E1116, 'Raw Data'!I1116, 0)</f>
        <v/>
      </c>
      <c r="D1121">
        <f>SUM(G1121:H1121)</f>
        <v/>
      </c>
      <c r="E1121">
        <f>IF(AND('Raw Data'!J1116&lt;'Raw Data'!I1116,'Raw Data'!E1116&gt;'Raw Data'!D1116,'Raw Data'!E1116-'Raw Data'!D1116&gt;3),'Raw Data'!N1116,IF(AND('Raw Data'!I1116&lt;'Raw Data'!J1116,'Raw Data'!D1116&gt;'Raw Data'!E1116,'Raw Data'!D1116-'Raw Data'!E1116&gt;3),'Raw Data'!M1116,0))</f>
        <v/>
      </c>
      <c r="F1121">
        <f>IF(AND('Raw Data'!J1116&lt;'Raw Data'!I1116,'Raw Data'!E1116&gt;'Raw Data'!D1116,'Raw Data'!E1116-'Raw Data'!D1116&lt;4),'Raw Data'!L1116,IF(AND('Raw Data'!I1116&lt;'Raw Data'!J1116,'Raw Data'!D1116&gt;'Raw Data'!E1116,'Raw Data'!D1116-'Raw Data'!E1116&lt;4),'Raw Data'!K1116,0))</f>
        <v/>
      </c>
      <c r="G1121">
        <f>IF(AND('Raw Data'!J1116&lt;'Raw Data'!I1116, 'Raw Data'!E1116&gt;'Raw Data'!D1116), 'Raw Data'!J1116, 0)</f>
        <v/>
      </c>
      <c r="H1121">
        <f>IF(AND('Raw Data'!J1116&gt;'Raw Data'!I1116, 'Raw Data'!E1116&lt;'Raw Data'!D1116), 'Raw Data'!I1116, 0)</f>
        <v/>
      </c>
      <c r="I1121">
        <f>SUM(J1121:K1121)</f>
        <v/>
      </c>
      <c r="J1121">
        <f>IF(AND('Raw Data'!J1116&gt;'Raw Data'!I1116, 'Raw Data'!E1116&gt;'Raw Data'!D1116), 'Raw Data'!J1116, 0)</f>
        <v/>
      </c>
      <c r="K1121">
        <f>IF(AND('Raw Data'!I1116&gt;'Raw Data'!J1116, 'Raw Data'!D1116&gt;'Raw Data'!E1116), 'Raw Data'!I1116, 0)</f>
        <v/>
      </c>
      <c r="L1121">
        <f>IF('Raw Data'!E1116-'Raw Data'!D1116&gt;3, 'Raw Data'!N1116, 0)</f>
        <v/>
      </c>
      <c r="M1121">
        <f>IF('Raw Data'!D1116-'Raw Data'!E1116&gt;3, 'Raw Data'!M1116, 0)</f>
        <v/>
      </c>
      <c r="N1121">
        <f>IF(ISBLANK('Raw Data'!D1116),0,IF(AND('Raw Data'!E1116&gt;'Raw Data'!D1116,'Raw Data'!E1116-'Raw Data'!D1116&gt;0,'Raw Data'!E1116-'Raw Data'!D1116&lt;4),'Raw Data'!L1116, 0))</f>
        <v/>
      </c>
      <c r="O1121">
        <f>IF(ISBLANK('Raw Data'!D1116),0,IF(AND('Raw Data'!E1116&gt;'Raw Data'!D1116,'Raw Data'!E1116-'Raw Data'!D1116&gt;0,'Raw Data'!D1116-'Raw Data'!E1116&lt;4),'Raw Data'!K1116, 0))</f>
        <v/>
      </c>
      <c r="P1121">
        <f>IF('Raw Data'!E1116-'Raw Data'!D1116&gt;3, 'Raw Data'!N1116, IF('Raw Data'!D1116-'Raw Data'!E1116&gt;3, 'Raw Data'!M1116, 0))</f>
        <v/>
      </c>
      <c r="Q1121">
        <f>IF(ISBLANK('Raw Data'!E1116),0,IF(AND('Raw Data'!E1116-'Raw Data'!D1116&lt;4,'Raw Data'!E1116-'Raw Data'!D1116&gt;0),'Raw Data'!L1116,IF(AND('Raw Data'!D1116&gt;'Raw Data'!E1116,'Raw Data'!D1116-'Raw Data'!E1116&gt;0),'Raw Data'!K1116,0)))</f>
        <v/>
      </c>
      <c r="R1121">
        <f>IF(ISBLANK('Raw Data'!K1116),0,IFERROR(IF(MATCH(SMALL('Raw Data'!K1116:N1116,1),L1121:O1121,0),SMALL('Raw Data'!K1116:N1116,1)),0))</f>
        <v/>
      </c>
      <c r="S1121">
        <f>IF(ISBLANK('Raw Data'!K1116),0,IFERROR(IF(MATCH(SMALL('Raw Data'!K1116:N1116,2),L1121:O1121,0),SMALL('Raw Data'!K1116:N1116,2)),0))</f>
        <v/>
      </c>
      <c r="T1121">
        <f>IF(ISBLANK('Raw Data'!K1116),0,IFERROR(IF(MATCH(SMALL('Raw Data'!K1116:N1116,3),L1121:O1121,0),SMALL('Raw Data'!K1116:N1116,3)),0))</f>
        <v/>
      </c>
      <c r="U1121">
        <f>IF(ISBLANK('Raw Data'!K1116),0,IFERROR(IF(MATCH(SMALL('Raw Data'!K1116:N1116,4),L1121:O1121,0),SMALL('Raw Data'!K1116:N1116,4)),0))</f>
        <v/>
      </c>
      <c r="V1121">
        <f>IF(AND('Raw Data'!D1116&lt;3, 'Raw Data'!E1116&lt;3, 'Raw Data'!A1116&gt;0), 'Raw Data'!AF1116, 0)</f>
        <v/>
      </c>
      <c r="W1121">
        <f>IF(AND('Raw Data'!D1116&lt;4, 'Raw Data'!E1116&lt;4, 'Raw Data'!A1116&gt;0), 'Raw Data'!AI1116, 0)</f>
        <v/>
      </c>
      <c r="X1121">
        <f>IF(AND('Raw Data'!D1116&lt;5, 'Raw Data'!E1116&lt;5, 'Raw Data'!A1116&gt;0), 'Raw Data'!AL1116, 0)</f>
        <v/>
      </c>
      <c r="Y1121">
        <f>IF(AND('Raw Data'!D1116&lt;6, 'Raw Data'!E1116&lt;6, 'Raw Data'!A1116&gt;0), 'Raw Data'!AO1116, 0)</f>
        <v/>
      </c>
      <c r="Z1121">
        <f>IF(ISBLANK('Raw Data'!D1116), 0, IF('Raw Data'!D1116-'Raw Data'!E1116&gt;1, 'Raw Data'!AW1116, 0))</f>
        <v/>
      </c>
      <c r="AA1121">
        <f>IF(ISBLANK('Raw Data'!A1116), 0, IF(ABS('Raw Data'!D1116-'Raw Data'!E1116)&lt;2, 'Raw Data'!AX1116, 0))</f>
        <v/>
      </c>
      <c r="AB1121">
        <f>IF(ISBLANK('Raw Data'!D1116), 0, IF('Raw Data'!E1116-'Raw Data'!D1116&gt;1, 'Raw Data'!AY1116, 0))</f>
        <v/>
      </c>
      <c r="AC1121">
        <f>IF(ISBLANK('Raw Data'!D1116), 0, IF('Raw Data'!D1116-'Raw Data'!E1116&gt;2, 'Raw Data'!AZ1116, 0))</f>
        <v/>
      </c>
      <c r="AD1121">
        <f>IF(ISBLANK('Raw Data'!A1116), 0, IF(ABS('Raw Data'!D1116-'Raw Data'!E1116)&lt;3, 'Raw Data'!BA1116, 0))</f>
        <v/>
      </c>
      <c r="AE1121">
        <f>IF(ISBLANK('Raw Data'!D1116), 0, IF('Raw Data'!E1116-'Raw Data'!D1116&gt;2, 'Raw Data'!BB1116, 0))</f>
        <v/>
      </c>
      <c r="AF1121">
        <f>IF(ISBLANK('Raw Data'!D1116), 0, IF('Raw Data'!D1116-'Raw Data'!E1116&gt;3, 'Raw Data'!BC1116, 0))</f>
        <v/>
      </c>
      <c r="AG1121">
        <f>IF(ISBLANK('Raw Data'!A1116), 0, IF(ABS('Raw Data'!D1116-'Raw Data'!E1116)&lt;4, 'Raw Data'!BD1116, 0))</f>
        <v/>
      </c>
      <c r="AH1121">
        <f>IF(ISBLANK('Raw Data'!D1116), 0, IF('Raw Data'!E1116-'Raw Data'!D1116&gt;3, 'Raw Data'!BE1116, 0))</f>
        <v/>
      </c>
      <c r="AI1121">
        <f>IF(SUM('Raw Data'!D1116:E1116)&gt;'Raw Data'!F1116, 'Raw Data'!G1116, 0)</f>
        <v/>
      </c>
      <c r="AJ1121">
        <f>IF(ISBLANK('Raw Data'!D1116), 0, IF(SUM('Raw Data'!D1116:E1116)&lt;'Raw Data'!F1116, 'Raw Data'!H1116, 0))</f>
        <v/>
      </c>
      <c r="AK1121">
        <f>IF(ISBLANK('Raw Data'!A1116), 0, IF(AND('Raw Data'!D1116&lt;3, 'Raw Data'!E1116&lt;3, 'Raw Data'!F1116&lt;BB$2), 'Raw Data'!AF1116, 0))</f>
        <v/>
      </c>
      <c r="AL1121">
        <f>IF(ISBLANK('Raw Data'!A1116), 0, IF(AND('Raw Data'!D1116&lt;4, 'Raw Data'!E1116&lt;4, 'Raw Data'!F1116&lt;BB$2), 'Raw Data'!AI1116, 0))</f>
        <v/>
      </c>
      <c r="AM1121">
        <f>IF(ISBLANK('Raw Data'!A1116), 0, IF(AND('Raw Data'!D1116&lt;5, 'Raw Data'!E1116&lt;5, 'Raw Data'!F1116&lt;BB$2), 'Raw Data'!AL1116, 0))</f>
        <v/>
      </c>
      <c r="AN1121">
        <f>IF(ISBLANK('Raw Data'!A1116), 0, IF(AND('Raw Data'!D1116&lt;6, 'Raw Data'!E1116&lt;6, 'Raw Data'!F1116&lt;BB$2), 'Raw Data'!AO1116, 0))</f>
        <v/>
      </c>
      <c r="AO1121">
        <f>IF(ISBLANK('Raw Data'!A1116), 0, IF(AND('Raw Data'!I1116&lt;Analysis!$BC$2, 'Raw Data'!D1116-'Raw Data'!E1116&gt;1), 'Raw Data'!AW1116, IF(AND('Raw Data'!J1116&lt;Analysis!$BC$2, 'Raw Data'!E1116-'Raw Data'!D1116&gt;1), 'Raw Data'!AY1116, 0)))</f>
        <v/>
      </c>
      <c r="AP1121">
        <f>IF(ISBLANK('Raw Data'!A1116), 0, IF(AND('Raw Data'!I1116&lt;Analysis!$BC$2, 'Raw Data'!D1116-'Raw Data'!E1116&gt;2), 'Raw Data'!AZ1116, IF(AND('Raw Data'!J1116&lt;Analysis!$BC$2, 'Raw Data'!E1116-'Raw Data'!D1116&gt;2), 'Raw Data'!BB1116, 0)))</f>
        <v/>
      </c>
      <c r="AQ1121">
        <f>IF(ISBLANK('Raw Data'!A1116), 0, IF(AND('Raw Data'!I1116&lt;Analysis!$BC$2, 'Raw Data'!D1116-'Raw Data'!E1116&gt;3), 'Raw Data'!BC1116, IF(AND('Raw Data'!J1116&lt;Analysis!$BC$2, 'Raw Data'!E1116-'Raw Data'!D1116&gt;3), 'Raw Data'!BE1116, 0)))</f>
        <v/>
      </c>
      <c r="AR1121">
        <f>IF('Hidden Analysiss'!D1117=1,IF(ABS('Raw Data'!E1116-'Raw Data'!D1116)&lt;2,'Raw Data'!AX1116,0), 0)</f>
        <v/>
      </c>
      <c r="AS1121">
        <f>IF('Hidden Analysiss'!D1117=1,IF(ABS('Raw Data'!E1116-'Raw Data'!D1116)&lt;3,'Raw Data'!BA1116,0), 0)</f>
        <v/>
      </c>
      <c r="AT1121">
        <f>IF('Hidden Analysiss'!D1117=1,IF(ABS('Raw Data'!E1116-'Raw Data'!D1116)&lt;4,'Raw Data'!BD1116,0), 0)</f>
        <v/>
      </c>
      <c r="AU1121">
        <f>IF(AND('Hidden Analysiss'!E1117=1, ABS('Raw Data'!E1116-'Raw Data'!D1116)&lt;2), 'Raw Data'!AX1116, 0)</f>
        <v/>
      </c>
      <c r="AV1121">
        <f>IF(AND('Hidden Analysiss'!E1117=1, ABS('Raw Data'!E1116-'Raw Data'!D1116)&lt;3), 'Raw Data'!BA1116, 0)</f>
        <v/>
      </c>
      <c r="AW1121">
        <f>IF(AND('Hidden Analysiss'!E1117=1, ABS('Raw Data'!E1116-'Raw Data'!D1116)&lt;3), 'Raw Data'!BD1116, 0)</f>
        <v/>
      </c>
    </row>
    <row r="1122">
      <c r="A1122" s="1">
        <f>'Raw Data'!A1117</f>
        <v/>
      </c>
      <c r="B1122">
        <f>IF('Raw Data'!E1117&gt;'Raw Data'!D1117, 'Raw Data'!J1117, 0)</f>
        <v/>
      </c>
      <c r="C1122">
        <f>IF('Raw Data'!D1117&gt;'Raw Data'!E1117, 'Raw Data'!I1117, 0)</f>
        <v/>
      </c>
      <c r="D1122">
        <f>SUM(G1122:H1122)</f>
        <v/>
      </c>
      <c r="E1122">
        <f>IF(AND('Raw Data'!J1117&lt;'Raw Data'!I1117,'Raw Data'!E1117&gt;'Raw Data'!D1117,'Raw Data'!E1117-'Raw Data'!D1117&gt;3),'Raw Data'!N1117,IF(AND('Raw Data'!I1117&lt;'Raw Data'!J1117,'Raw Data'!D1117&gt;'Raw Data'!E1117,'Raw Data'!D1117-'Raw Data'!E1117&gt;3),'Raw Data'!M1117,0))</f>
        <v/>
      </c>
      <c r="F1122">
        <f>IF(AND('Raw Data'!J1117&lt;'Raw Data'!I1117,'Raw Data'!E1117&gt;'Raw Data'!D1117,'Raw Data'!E1117-'Raw Data'!D1117&lt;4),'Raw Data'!L1117,IF(AND('Raw Data'!I1117&lt;'Raw Data'!J1117,'Raw Data'!D1117&gt;'Raw Data'!E1117,'Raw Data'!D1117-'Raw Data'!E1117&lt;4),'Raw Data'!K1117,0))</f>
        <v/>
      </c>
      <c r="G1122">
        <f>IF(AND('Raw Data'!J1117&lt;'Raw Data'!I1117, 'Raw Data'!E1117&gt;'Raw Data'!D1117), 'Raw Data'!J1117, 0)</f>
        <v/>
      </c>
      <c r="H1122">
        <f>IF(AND('Raw Data'!J1117&gt;'Raw Data'!I1117, 'Raw Data'!E1117&lt;'Raw Data'!D1117), 'Raw Data'!I1117, 0)</f>
        <v/>
      </c>
      <c r="I1122">
        <f>SUM(J1122:K1122)</f>
        <v/>
      </c>
      <c r="J1122">
        <f>IF(AND('Raw Data'!J1117&gt;'Raw Data'!I1117, 'Raw Data'!E1117&gt;'Raw Data'!D1117), 'Raw Data'!J1117, 0)</f>
        <v/>
      </c>
      <c r="K1122">
        <f>IF(AND('Raw Data'!I1117&gt;'Raw Data'!J1117, 'Raw Data'!D1117&gt;'Raw Data'!E1117), 'Raw Data'!I1117, 0)</f>
        <v/>
      </c>
      <c r="L1122">
        <f>IF('Raw Data'!E1117-'Raw Data'!D1117&gt;3, 'Raw Data'!N1117, 0)</f>
        <v/>
      </c>
      <c r="M1122">
        <f>IF('Raw Data'!D1117-'Raw Data'!E1117&gt;3, 'Raw Data'!M1117, 0)</f>
        <v/>
      </c>
      <c r="N1122">
        <f>IF(ISBLANK('Raw Data'!D1117),0,IF(AND('Raw Data'!E1117&gt;'Raw Data'!D1117,'Raw Data'!E1117-'Raw Data'!D1117&gt;0,'Raw Data'!E1117-'Raw Data'!D1117&lt;4),'Raw Data'!L1117, 0))</f>
        <v/>
      </c>
      <c r="O1122">
        <f>IF(ISBLANK('Raw Data'!D1117),0,IF(AND('Raw Data'!E1117&gt;'Raw Data'!D1117,'Raw Data'!E1117-'Raw Data'!D1117&gt;0,'Raw Data'!D1117-'Raw Data'!E1117&lt;4),'Raw Data'!K1117, 0))</f>
        <v/>
      </c>
      <c r="P1122">
        <f>IF('Raw Data'!E1117-'Raw Data'!D1117&gt;3, 'Raw Data'!N1117, IF('Raw Data'!D1117-'Raw Data'!E1117&gt;3, 'Raw Data'!M1117, 0))</f>
        <v/>
      </c>
      <c r="Q1122">
        <f>IF(ISBLANK('Raw Data'!E1117),0,IF(AND('Raw Data'!E1117-'Raw Data'!D1117&lt;4,'Raw Data'!E1117-'Raw Data'!D1117&gt;0),'Raw Data'!L1117,IF(AND('Raw Data'!D1117&gt;'Raw Data'!E1117,'Raw Data'!D1117-'Raw Data'!E1117&gt;0),'Raw Data'!K1117,0)))</f>
        <v/>
      </c>
      <c r="R1122">
        <f>IF(ISBLANK('Raw Data'!K1117),0,IFERROR(IF(MATCH(SMALL('Raw Data'!K1117:N1117,1),L1122:O1122,0),SMALL('Raw Data'!K1117:N1117,1)),0))</f>
        <v/>
      </c>
      <c r="S1122">
        <f>IF(ISBLANK('Raw Data'!K1117),0,IFERROR(IF(MATCH(SMALL('Raw Data'!K1117:N1117,2),L1122:O1122,0),SMALL('Raw Data'!K1117:N1117,2)),0))</f>
        <v/>
      </c>
      <c r="T1122">
        <f>IF(ISBLANK('Raw Data'!K1117),0,IFERROR(IF(MATCH(SMALL('Raw Data'!K1117:N1117,3),L1122:O1122,0),SMALL('Raw Data'!K1117:N1117,3)),0))</f>
        <v/>
      </c>
      <c r="U1122">
        <f>IF(ISBLANK('Raw Data'!K1117),0,IFERROR(IF(MATCH(SMALL('Raw Data'!K1117:N1117,4),L1122:O1122,0),SMALL('Raw Data'!K1117:N1117,4)),0))</f>
        <v/>
      </c>
      <c r="V1122">
        <f>IF(AND('Raw Data'!D1117&lt;3, 'Raw Data'!E1117&lt;3, 'Raw Data'!A1117&gt;0), 'Raw Data'!AF1117, 0)</f>
        <v/>
      </c>
      <c r="W1122">
        <f>IF(AND('Raw Data'!D1117&lt;4, 'Raw Data'!E1117&lt;4, 'Raw Data'!A1117&gt;0), 'Raw Data'!AI1117, 0)</f>
        <v/>
      </c>
      <c r="X1122">
        <f>IF(AND('Raw Data'!D1117&lt;5, 'Raw Data'!E1117&lt;5, 'Raw Data'!A1117&gt;0), 'Raw Data'!AL1117, 0)</f>
        <v/>
      </c>
      <c r="Y1122">
        <f>IF(AND('Raw Data'!D1117&lt;6, 'Raw Data'!E1117&lt;6, 'Raw Data'!A1117&gt;0), 'Raw Data'!AO1117, 0)</f>
        <v/>
      </c>
      <c r="Z1122">
        <f>IF(ISBLANK('Raw Data'!D1117), 0, IF('Raw Data'!D1117-'Raw Data'!E1117&gt;1, 'Raw Data'!AW1117, 0))</f>
        <v/>
      </c>
      <c r="AA1122">
        <f>IF(ISBLANK('Raw Data'!A1117), 0, IF(ABS('Raw Data'!D1117-'Raw Data'!E1117)&lt;2, 'Raw Data'!AX1117, 0))</f>
        <v/>
      </c>
      <c r="AB1122">
        <f>IF(ISBLANK('Raw Data'!D1117), 0, IF('Raw Data'!E1117-'Raw Data'!D1117&gt;1, 'Raw Data'!AY1117, 0))</f>
        <v/>
      </c>
      <c r="AC1122">
        <f>IF(ISBLANK('Raw Data'!D1117), 0, IF('Raw Data'!D1117-'Raw Data'!E1117&gt;2, 'Raw Data'!AZ1117, 0))</f>
        <v/>
      </c>
      <c r="AD1122">
        <f>IF(ISBLANK('Raw Data'!A1117), 0, IF(ABS('Raw Data'!D1117-'Raw Data'!E1117)&lt;3, 'Raw Data'!BA1117, 0))</f>
        <v/>
      </c>
      <c r="AE1122">
        <f>IF(ISBLANK('Raw Data'!D1117), 0, IF('Raw Data'!E1117-'Raw Data'!D1117&gt;2, 'Raw Data'!BB1117, 0))</f>
        <v/>
      </c>
      <c r="AF1122">
        <f>IF(ISBLANK('Raw Data'!D1117), 0, IF('Raw Data'!D1117-'Raw Data'!E1117&gt;3, 'Raw Data'!BC1117, 0))</f>
        <v/>
      </c>
      <c r="AG1122">
        <f>IF(ISBLANK('Raw Data'!A1117), 0, IF(ABS('Raw Data'!D1117-'Raw Data'!E1117)&lt;4, 'Raw Data'!BD1117, 0))</f>
        <v/>
      </c>
      <c r="AH1122">
        <f>IF(ISBLANK('Raw Data'!D1117), 0, IF('Raw Data'!E1117-'Raw Data'!D1117&gt;3, 'Raw Data'!BE1117, 0))</f>
        <v/>
      </c>
      <c r="AI1122">
        <f>IF(SUM('Raw Data'!D1117:E1117)&gt;'Raw Data'!F1117, 'Raw Data'!G1117, 0)</f>
        <v/>
      </c>
      <c r="AJ1122">
        <f>IF(ISBLANK('Raw Data'!D1117), 0, IF(SUM('Raw Data'!D1117:E1117)&lt;'Raw Data'!F1117, 'Raw Data'!H1117, 0))</f>
        <v/>
      </c>
      <c r="AK1122">
        <f>IF(ISBLANK('Raw Data'!A1117), 0, IF(AND('Raw Data'!D1117&lt;3, 'Raw Data'!E1117&lt;3, 'Raw Data'!F1117&lt;BB$2), 'Raw Data'!AF1117, 0))</f>
        <v/>
      </c>
      <c r="AL1122">
        <f>IF(ISBLANK('Raw Data'!A1117), 0, IF(AND('Raw Data'!D1117&lt;4, 'Raw Data'!E1117&lt;4, 'Raw Data'!F1117&lt;BB$2), 'Raw Data'!AI1117, 0))</f>
        <v/>
      </c>
      <c r="AM1122">
        <f>IF(ISBLANK('Raw Data'!A1117), 0, IF(AND('Raw Data'!D1117&lt;5, 'Raw Data'!E1117&lt;5, 'Raw Data'!F1117&lt;BB$2), 'Raw Data'!AL1117, 0))</f>
        <v/>
      </c>
      <c r="AN1122">
        <f>IF(ISBLANK('Raw Data'!A1117), 0, IF(AND('Raw Data'!D1117&lt;6, 'Raw Data'!E1117&lt;6, 'Raw Data'!F1117&lt;BB$2), 'Raw Data'!AO1117, 0))</f>
        <v/>
      </c>
      <c r="AO1122">
        <f>IF(ISBLANK('Raw Data'!A1117), 0, IF(AND('Raw Data'!I1117&lt;Analysis!$BC$2, 'Raw Data'!D1117-'Raw Data'!E1117&gt;1), 'Raw Data'!AW1117, IF(AND('Raw Data'!J1117&lt;Analysis!$BC$2, 'Raw Data'!E1117-'Raw Data'!D1117&gt;1), 'Raw Data'!AY1117, 0)))</f>
        <v/>
      </c>
      <c r="AP1122">
        <f>IF(ISBLANK('Raw Data'!A1117), 0, IF(AND('Raw Data'!I1117&lt;Analysis!$BC$2, 'Raw Data'!D1117-'Raw Data'!E1117&gt;2), 'Raw Data'!AZ1117, IF(AND('Raw Data'!J1117&lt;Analysis!$BC$2, 'Raw Data'!E1117-'Raw Data'!D1117&gt;2), 'Raw Data'!BB1117, 0)))</f>
        <v/>
      </c>
      <c r="AQ1122">
        <f>IF(ISBLANK('Raw Data'!A1117), 0, IF(AND('Raw Data'!I1117&lt;Analysis!$BC$2, 'Raw Data'!D1117-'Raw Data'!E1117&gt;3), 'Raw Data'!BC1117, IF(AND('Raw Data'!J1117&lt;Analysis!$BC$2, 'Raw Data'!E1117-'Raw Data'!D1117&gt;3), 'Raw Data'!BE1117, 0)))</f>
        <v/>
      </c>
      <c r="AR1122">
        <f>IF('Hidden Analysiss'!D1118=1,IF(ABS('Raw Data'!E1117-'Raw Data'!D1117)&lt;2,'Raw Data'!AX1117,0), 0)</f>
        <v/>
      </c>
      <c r="AS1122">
        <f>IF('Hidden Analysiss'!D1118=1,IF(ABS('Raw Data'!E1117-'Raw Data'!D1117)&lt;3,'Raw Data'!BA1117,0), 0)</f>
        <v/>
      </c>
      <c r="AT1122">
        <f>IF('Hidden Analysiss'!D1118=1,IF(ABS('Raw Data'!E1117-'Raw Data'!D1117)&lt;4,'Raw Data'!BD1117,0), 0)</f>
        <v/>
      </c>
      <c r="AU1122">
        <f>IF(AND('Hidden Analysiss'!E1118=1, ABS('Raw Data'!E1117-'Raw Data'!D1117)&lt;2), 'Raw Data'!AX1117, 0)</f>
        <v/>
      </c>
      <c r="AV1122">
        <f>IF(AND('Hidden Analysiss'!E1118=1, ABS('Raw Data'!E1117-'Raw Data'!D1117)&lt;3), 'Raw Data'!BA1117, 0)</f>
        <v/>
      </c>
      <c r="AW1122">
        <f>IF(AND('Hidden Analysiss'!E1118=1, ABS('Raw Data'!E1117-'Raw Data'!D1117)&lt;3), 'Raw Data'!BD1117, 0)</f>
        <v/>
      </c>
    </row>
    <row r="1123">
      <c r="A1123" s="1">
        <f>'Raw Data'!A1118</f>
        <v/>
      </c>
      <c r="B1123">
        <f>IF('Raw Data'!E1118&gt;'Raw Data'!D1118, 'Raw Data'!J1118, 0)</f>
        <v/>
      </c>
      <c r="C1123">
        <f>IF('Raw Data'!D1118&gt;'Raw Data'!E1118, 'Raw Data'!I1118, 0)</f>
        <v/>
      </c>
      <c r="D1123">
        <f>SUM(G1123:H1123)</f>
        <v/>
      </c>
      <c r="E1123">
        <f>IF(AND('Raw Data'!J1118&lt;'Raw Data'!I1118,'Raw Data'!E1118&gt;'Raw Data'!D1118,'Raw Data'!E1118-'Raw Data'!D1118&gt;3),'Raw Data'!N1118,IF(AND('Raw Data'!I1118&lt;'Raw Data'!J1118,'Raw Data'!D1118&gt;'Raw Data'!E1118,'Raw Data'!D1118-'Raw Data'!E1118&gt;3),'Raw Data'!M1118,0))</f>
        <v/>
      </c>
      <c r="F1123">
        <f>IF(AND('Raw Data'!J1118&lt;'Raw Data'!I1118,'Raw Data'!E1118&gt;'Raw Data'!D1118,'Raw Data'!E1118-'Raw Data'!D1118&lt;4),'Raw Data'!L1118,IF(AND('Raw Data'!I1118&lt;'Raw Data'!J1118,'Raw Data'!D1118&gt;'Raw Data'!E1118,'Raw Data'!D1118-'Raw Data'!E1118&lt;4),'Raw Data'!K1118,0))</f>
        <v/>
      </c>
      <c r="G1123">
        <f>IF(AND('Raw Data'!J1118&lt;'Raw Data'!I1118, 'Raw Data'!E1118&gt;'Raw Data'!D1118), 'Raw Data'!J1118, 0)</f>
        <v/>
      </c>
      <c r="H1123">
        <f>IF(AND('Raw Data'!J1118&gt;'Raw Data'!I1118, 'Raw Data'!E1118&lt;'Raw Data'!D1118), 'Raw Data'!I1118, 0)</f>
        <v/>
      </c>
      <c r="I1123">
        <f>SUM(J1123:K1123)</f>
        <v/>
      </c>
      <c r="J1123">
        <f>IF(AND('Raw Data'!J1118&gt;'Raw Data'!I1118, 'Raw Data'!E1118&gt;'Raw Data'!D1118), 'Raw Data'!J1118, 0)</f>
        <v/>
      </c>
      <c r="K1123">
        <f>IF(AND('Raw Data'!I1118&gt;'Raw Data'!J1118, 'Raw Data'!D1118&gt;'Raw Data'!E1118), 'Raw Data'!I1118, 0)</f>
        <v/>
      </c>
      <c r="L1123">
        <f>IF('Raw Data'!E1118-'Raw Data'!D1118&gt;3, 'Raw Data'!N1118, 0)</f>
        <v/>
      </c>
      <c r="M1123">
        <f>IF('Raw Data'!D1118-'Raw Data'!E1118&gt;3, 'Raw Data'!M1118, 0)</f>
        <v/>
      </c>
      <c r="N1123">
        <f>IF(ISBLANK('Raw Data'!D1118),0,IF(AND('Raw Data'!E1118&gt;'Raw Data'!D1118,'Raw Data'!E1118-'Raw Data'!D1118&gt;0,'Raw Data'!E1118-'Raw Data'!D1118&lt;4),'Raw Data'!L1118, 0))</f>
        <v/>
      </c>
      <c r="O1123">
        <f>IF(ISBLANK('Raw Data'!D1118),0,IF(AND('Raw Data'!E1118&gt;'Raw Data'!D1118,'Raw Data'!E1118-'Raw Data'!D1118&gt;0,'Raw Data'!D1118-'Raw Data'!E1118&lt;4),'Raw Data'!K1118, 0))</f>
        <v/>
      </c>
      <c r="P1123">
        <f>IF('Raw Data'!E1118-'Raw Data'!D1118&gt;3, 'Raw Data'!N1118, IF('Raw Data'!D1118-'Raw Data'!E1118&gt;3, 'Raw Data'!M1118, 0))</f>
        <v/>
      </c>
      <c r="Q1123">
        <f>IF(ISBLANK('Raw Data'!E1118),0,IF(AND('Raw Data'!E1118-'Raw Data'!D1118&lt;4,'Raw Data'!E1118-'Raw Data'!D1118&gt;0),'Raw Data'!L1118,IF(AND('Raw Data'!D1118&gt;'Raw Data'!E1118,'Raw Data'!D1118-'Raw Data'!E1118&gt;0),'Raw Data'!K1118,0)))</f>
        <v/>
      </c>
      <c r="R1123">
        <f>IF(ISBLANK('Raw Data'!K1118),0,IFERROR(IF(MATCH(SMALL('Raw Data'!K1118:N1118,1),L1123:O1123,0),SMALL('Raw Data'!K1118:N1118,1)),0))</f>
        <v/>
      </c>
      <c r="S1123">
        <f>IF(ISBLANK('Raw Data'!K1118),0,IFERROR(IF(MATCH(SMALL('Raw Data'!K1118:N1118,2),L1123:O1123,0),SMALL('Raw Data'!K1118:N1118,2)),0))</f>
        <v/>
      </c>
      <c r="T1123">
        <f>IF(ISBLANK('Raw Data'!K1118),0,IFERROR(IF(MATCH(SMALL('Raw Data'!K1118:N1118,3),L1123:O1123,0),SMALL('Raw Data'!K1118:N1118,3)),0))</f>
        <v/>
      </c>
      <c r="U1123">
        <f>IF(ISBLANK('Raw Data'!K1118),0,IFERROR(IF(MATCH(SMALL('Raw Data'!K1118:N1118,4),L1123:O1123,0),SMALL('Raw Data'!K1118:N1118,4)),0))</f>
        <v/>
      </c>
      <c r="V1123">
        <f>IF(AND('Raw Data'!D1118&lt;3, 'Raw Data'!E1118&lt;3, 'Raw Data'!A1118&gt;0), 'Raw Data'!AF1118, 0)</f>
        <v/>
      </c>
      <c r="W1123">
        <f>IF(AND('Raw Data'!D1118&lt;4, 'Raw Data'!E1118&lt;4, 'Raw Data'!A1118&gt;0), 'Raw Data'!AI1118, 0)</f>
        <v/>
      </c>
      <c r="X1123">
        <f>IF(AND('Raw Data'!D1118&lt;5, 'Raw Data'!E1118&lt;5, 'Raw Data'!A1118&gt;0), 'Raw Data'!AL1118, 0)</f>
        <v/>
      </c>
      <c r="Y1123">
        <f>IF(AND('Raw Data'!D1118&lt;6, 'Raw Data'!E1118&lt;6, 'Raw Data'!A1118&gt;0), 'Raw Data'!AO1118, 0)</f>
        <v/>
      </c>
      <c r="Z1123">
        <f>IF(ISBLANK('Raw Data'!D1118), 0, IF('Raw Data'!D1118-'Raw Data'!E1118&gt;1, 'Raw Data'!AW1118, 0))</f>
        <v/>
      </c>
      <c r="AA1123">
        <f>IF(ISBLANK('Raw Data'!A1118), 0, IF(ABS('Raw Data'!D1118-'Raw Data'!E1118)&lt;2, 'Raw Data'!AX1118, 0))</f>
        <v/>
      </c>
      <c r="AB1123">
        <f>IF(ISBLANK('Raw Data'!D1118), 0, IF('Raw Data'!E1118-'Raw Data'!D1118&gt;1, 'Raw Data'!AY1118, 0))</f>
        <v/>
      </c>
      <c r="AC1123">
        <f>IF(ISBLANK('Raw Data'!D1118), 0, IF('Raw Data'!D1118-'Raw Data'!E1118&gt;2, 'Raw Data'!AZ1118, 0))</f>
        <v/>
      </c>
      <c r="AD1123">
        <f>IF(ISBLANK('Raw Data'!A1118), 0, IF(ABS('Raw Data'!D1118-'Raw Data'!E1118)&lt;3, 'Raw Data'!BA1118, 0))</f>
        <v/>
      </c>
      <c r="AE1123">
        <f>IF(ISBLANK('Raw Data'!D1118), 0, IF('Raw Data'!E1118-'Raw Data'!D1118&gt;2, 'Raw Data'!BB1118, 0))</f>
        <v/>
      </c>
      <c r="AF1123">
        <f>IF(ISBLANK('Raw Data'!D1118), 0, IF('Raw Data'!D1118-'Raw Data'!E1118&gt;3, 'Raw Data'!BC1118, 0))</f>
        <v/>
      </c>
      <c r="AG1123">
        <f>IF(ISBLANK('Raw Data'!A1118), 0, IF(ABS('Raw Data'!D1118-'Raw Data'!E1118)&lt;4, 'Raw Data'!BD1118, 0))</f>
        <v/>
      </c>
      <c r="AH1123">
        <f>IF(ISBLANK('Raw Data'!D1118), 0, IF('Raw Data'!E1118-'Raw Data'!D1118&gt;3, 'Raw Data'!BE1118, 0))</f>
        <v/>
      </c>
      <c r="AI1123">
        <f>IF(SUM('Raw Data'!D1118:E1118)&gt;'Raw Data'!F1118, 'Raw Data'!G1118, 0)</f>
        <v/>
      </c>
      <c r="AJ1123">
        <f>IF(ISBLANK('Raw Data'!D1118), 0, IF(SUM('Raw Data'!D1118:E1118)&lt;'Raw Data'!F1118, 'Raw Data'!H1118, 0))</f>
        <v/>
      </c>
      <c r="AK1123">
        <f>IF(ISBLANK('Raw Data'!A1118), 0, IF(AND('Raw Data'!D1118&lt;3, 'Raw Data'!E1118&lt;3, 'Raw Data'!F1118&lt;BB$2), 'Raw Data'!AF1118, 0))</f>
        <v/>
      </c>
      <c r="AL1123">
        <f>IF(ISBLANK('Raw Data'!A1118), 0, IF(AND('Raw Data'!D1118&lt;4, 'Raw Data'!E1118&lt;4, 'Raw Data'!F1118&lt;BB$2), 'Raw Data'!AI1118, 0))</f>
        <v/>
      </c>
      <c r="AM1123">
        <f>IF(ISBLANK('Raw Data'!A1118), 0, IF(AND('Raw Data'!D1118&lt;5, 'Raw Data'!E1118&lt;5, 'Raw Data'!F1118&lt;BB$2), 'Raw Data'!AL1118, 0))</f>
        <v/>
      </c>
      <c r="AN1123">
        <f>IF(ISBLANK('Raw Data'!A1118), 0, IF(AND('Raw Data'!D1118&lt;6, 'Raw Data'!E1118&lt;6, 'Raw Data'!F1118&lt;BB$2), 'Raw Data'!AO1118, 0))</f>
        <v/>
      </c>
      <c r="AO1123">
        <f>IF(ISBLANK('Raw Data'!A1118), 0, IF(AND('Raw Data'!I1118&lt;Analysis!$BC$2, 'Raw Data'!D1118-'Raw Data'!E1118&gt;1), 'Raw Data'!AW1118, IF(AND('Raw Data'!J1118&lt;Analysis!$BC$2, 'Raw Data'!E1118-'Raw Data'!D1118&gt;1), 'Raw Data'!AY1118, 0)))</f>
        <v/>
      </c>
      <c r="AP1123">
        <f>IF(ISBLANK('Raw Data'!A1118), 0, IF(AND('Raw Data'!I1118&lt;Analysis!$BC$2, 'Raw Data'!D1118-'Raw Data'!E1118&gt;2), 'Raw Data'!AZ1118, IF(AND('Raw Data'!J1118&lt;Analysis!$BC$2, 'Raw Data'!E1118-'Raw Data'!D1118&gt;2), 'Raw Data'!BB1118, 0)))</f>
        <v/>
      </c>
      <c r="AQ1123">
        <f>IF(ISBLANK('Raw Data'!A1118), 0, IF(AND('Raw Data'!I1118&lt;Analysis!$BC$2, 'Raw Data'!D1118-'Raw Data'!E1118&gt;3), 'Raw Data'!BC1118, IF(AND('Raw Data'!J1118&lt;Analysis!$BC$2, 'Raw Data'!E1118-'Raw Data'!D1118&gt;3), 'Raw Data'!BE1118, 0)))</f>
        <v/>
      </c>
      <c r="AR1123">
        <f>IF('Hidden Analysiss'!D1119=1,IF(ABS('Raw Data'!E1118-'Raw Data'!D1118)&lt;2,'Raw Data'!AX1118,0), 0)</f>
        <v/>
      </c>
      <c r="AS1123">
        <f>IF('Hidden Analysiss'!D1119=1,IF(ABS('Raw Data'!E1118-'Raw Data'!D1118)&lt;3,'Raw Data'!BA1118,0), 0)</f>
        <v/>
      </c>
      <c r="AT1123">
        <f>IF('Hidden Analysiss'!D1119=1,IF(ABS('Raw Data'!E1118-'Raw Data'!D1118)&lt;4,'Raw Data'!BD1118,0), 0)</f>
        <v/>
      </c>
      <c r="AU1123">
        <f>IF(AND('Hidden Analysiss'!E1119=1, ABS('Raw Data'!E1118-'Raw Data'!D1118)&lt;2), 'Raw Data'!AX1118, 0)</f>
        <v/>
      </c>
      <c r="AV1123">
        <f>IF(AND('Hidden Analysiss'!E1119=1, ABS('Raw Data'!E1118-'Raw Data'!D1118)&lt;3), 'Raw Data'!BA1118, 0)</f>
        <v/>
      </c>
      <c r="AW1123">
        <f>IF(AND('Hidden Analysiss'!E1119=1, ABS('Raw Data'!E1118-'Raw Data'!D1118)&lt;3), 'Raw Data'!BD1118, 0)</f>
        <v/>
      </c>
    </row>
    <row r="1124">
      <c r="A1124" s="1">
        <f>'Raw Data'!A1119</f>
        <v/>
      </c>
      <c r="B1124">
        <f>IF('Raw Data'!E1119&gt;'Raw Data'!D1119, 'Raw Data'!J1119, 0)</f>
        <v/>
      </c>
      <c r="C1124">
        <f>IF('Raw Data'!D1119&gt;'Raw Data'!E1119, 'Raw Data'!I1119, 0)</f>
        <v/>
      </c>
      <c r="D1124">
        <f>SUM(G1124:H1124)</f>
        <v/>
      </c>
      <c r="E1124">
        <f>IF(AND('Raw Data'!J1119&lt;'Raw Data'!I1119,'Raw Data'!E1119&gt;'Raw Data'!D1119,'Raw Data'!E1119-'Raw Data'!D1119&gt;3),'Raw Data'!N1119,IF(AND('Raw Data'!I1119&lt;'Raw Data'!J1119,'Raw Data'!D1119&gt;'Raw Data'!E1119,'Raw Data'!D1119-'Raw Data'!E1119&gt;3),'Raw Data'!M1119,0))</f>
        <v/>
      </c>
      <c r="F1124">
        <f>IF(AND('Raw Data'!J1119&lt;'Raw Data'!I1119,'Raw Data'!E1119&gt;'Raw Data'!D1119,'Raw Data'!E1119-'Raw Data'!D1119&lt;4),'Raw Data'!L1119,IF(AND('Raw Data'!I1119&lt;'Raw Data'!J1119,'Raw Data'!D1119&gt;'Raw Data'!E1119,'Raw Data'!D1119-'Raw Data'!E1119&lt;4),'Raw Data'!K1119,0))</f>
        <v/>
      </c>
      <c r="G1124">
        <f>IF(AND('Raw Data'!J1119&lt;'Raw Data'!I1119, 'Raw Data'!E1119&gt;'Raw Data'!D1119), 'Raw Data'!J1119, 0)</f>
        <v/>
      </c>
      <c r="H1124">
        <f>IF(AND('Raw Data'!J1119&gt;'Raw Data'!I1119, 'Raw Data'!E1119&lt;'Raw Data'!D1119), 'Raw Data'!I1119, 0)</f>
        <v/>
      </c>
      <c r="I1124">
        <f>SUM(J1124:K1124)</f>
        <v/>
      </c>
      <c r="J1124">
        <f>IF(AND('Raw Data'!J1119&gt;'Raw Data'!I1119, 'Raw Data'!E1119&gt;'Raw Data'!D1119), 'Raw Data'!J1119, 0)</f>
        <v/>
      </c>
      <c r="K1124">
        <f>IF(AND('Raw Data'!I1119&gt;'Raw Data'!J1119, 'Raw Data'!D1119&gt;'Raw Data'!E1119), 'Raw Data'!I1119, 0)</f>
        <v/>
      </c>
      <c r="L1124">
        <f>IF('Raw Data'!E1119-'Raw Data'!D1119&gt;3, 'Raw Data'!N1119, 0)</f>
        <v/>
      </c>
      <c r="M1124">
        <f>IF('Raw Data'!D1119-'Raw Data'!E1119&gt;3, 'Raw Data'!M1119, 0)</f>
        <v/>
      </c>
      <c r="N1124">
        <f>IF(ISBLANK('Raw Data'!D1119),0,IF(AND('Raw Data'!E1119&gt;'Raw Data'!D1119,'Raw Data'!E1119-'Raw Data'!D1119&gt;0,'Raw Data'!E1119-'Raw Data'!D1119&lt;4),'Raw Data'!L1119, 0))</f>
        <v/>
      </c>
      <c r="O1124">
        <f>IF(ISBLANK('Raw Data'!D1119),0,IF(AND('Raw Data'!E1119&gt;'Raw Data'!D1119,'Raw Data'!E1119-'Raw Data'!D1119&gt;0,'Raw Data'!D1119-'Raw Data'!E1119&lt;4),'Raw Data'!K1119, 0))</f>
        <v/>
      </c>
      <c r="P1124">
        <f>IF('Raw Data'!E1119-'Raw Data'!D1119&gt;3, 'Raw Data'!N1119, IF('Raw Data'!D1119-'Raw Data'!E1119&gt;3, 'Raw Data'!M1119, 0))</f>
        <v/>
      </c>
      <c r="Q1124">
        <f>IF(ISBLANK('Raw Data'!E1119),0,IF(AND('Raw Data'!E1119-'Raw Data'!D1119&lt;4,'Raw Data'!E1119-'Raw Data'!D1119&gt;0),'Raw Data'!L1119,IF(AND('Raw Data'!D1119&gt;'Raw Data'!E1119,'Raw Data'!D1119-'Raw Data'!E1119&gt;0),'Raw Data'!K1119,0)))</f>
        <v/>
      </c>
      <c r="R1124">
        <f>IF(ISBLANK('Raw Data'!K1119),0,IFERROR(IF(MATCH(SMALL('Raw Data'!K1119:N1119,1),L1124:O1124,0),SMALL('Raw Data'!K1119:N1119,1)),0))</f>
        <v/>
      </c>
      <c r="S1124">
        <f>IF(ISBLANK('Raw Data'!K1119),0,IFERROR(IF(MATCH(SMALL('Raw Data'!K1119:N1119,2),L1124:O1124,0),SMALL('Raw Data'!K1119:N1119,2)),0))</f>
        <v/>
      </c>
      <c r="T1124">
        <f>IF(ISBLANK('Raw Data'!K1119),0,IFERROR(IF(MATCH(SMALL('Raw Data'!K1119:N1119,3),L1124:O1124,0),SMALL('Raw Data'!K1119:N1119,3)),0))</f>
        <v/>
      </c>
      <c r="U1124">
        <f>IF(ISBLANK('Raw Data'!K1119),0,IFERROR(IF(MATCH(SMALL('Raw Data'!K1119:N1119,4),L1124:O1124,0),SMALL('Raw Data'!K1119:N1119,4)),0))</f>
        <v/>
      </c>
      <c r="V1124">
        <f>IF(AND('Raw Data'!D1119&lt;3, 'Raw Data'!E1119&lt;3, 'Raw Data'!A1119&gt;0), 'Raw Data'!AF1119, 0)</f>
        <v/>
      </c>
      <c r="W1124">
        <f>IF(AND('Raw Data'!D1119&lt;4, 'Raw Data'!E1119&lt;4, 'Raw Data'!A1119&gt;0), 'Raw Data'!AI1119, 0)</f>
        <v/>
      </c>
      <c r="X1124">
        <f>IF(AND('Raw Data'!D1119&lt;5, 'Raw Data'!E1119&lt;5, 'Raw Data'!A1119&gt;0), 'Raw Data'!AL1119, 0)</f>
        <v/>
      </c>
      <c r="Y1124">
        <f>IF(AND('Raw Data'!D1119&lt;6, 'Raw Data'!E1119&lt;6, 'Raw Data'!A1119&gt;0), 'Raw Data'!AO1119, 0)</f>
        <v/>
      </c>
      <c r="Z1124">
        <f>IF(ISBLANK('Raw Data'!D1119), 0, IF('Raw Data'!D1119-'Raw Data'!E1119&gt;1, 'Raw Data'!AW1119, 0))</f>
        <v/>
      </c>
      <c r="AA1124">
        <f>IF(ISBLANK('Raw Data'!A1119), 0, IF(ABS('Raw Data'!D1119-'Raw Data'!E1119)&lt;2, 'Raw Data'!AX1119, 0))</f>
        <v/>
      </c>
      <c r="AB1124">
        <f>IF(ISBLANK('Raw Data'!D1119), 0, IF('Raw Data'!E1119-'Raw Data'!D1119&gt;1, 'Raw Data'!AY1119, 0))</f>
        <v/>
      </c>
      <c r="AC1124">
        <f>IF(ISBLANK('Raw Data'!D1119), 0, IF('Raw Data'!D1119-'Raw Data'!E1119&gt;2, 'Raw Data'!AZ1119, 0))</f>
        <v/>
      </c>
      <c r="AD1124">
        <f>IF(ISBLANK('Raw Data'!A1119), 0, IF(ABS('Raw Data'!D1119-'Raw Data'!E1119)&lt;3, 'Raw Data'!BA1119, 0))</f>
        <v/>
      </c>
      <c r="AE1124">
        <f>IF(ISBLANK('Raw Data'!D1119), 0, IF('Raw Data'!E1119-'Raw Data'!D1119&gt;2, 'Raw Data'!BB1119, 0))</f>
        <v/>
      </c>
      <c r="AF1124">
        <f>IF(ISBLANK('Raw Data'!D1119), 0, IF('Raw Data'!D1119-'Raw Data'!E1119&gt;3, 'Raw Data'!BC1119, 0))</f>
        <v/>
      </c>
      <c r="AG1124">
        <f>IF(ISBLANK('Raw Data'!A1119), 0, IF(ABS('Raw Data'!D1119-'Raw Data'!E1119)&lt;4, 'Raw Data'!BD1119, 0))</f>
        <v/>
      </c>
      <c r="AH1124">
        <f>IF(ISBLANK('Raw Data'!D1119), 0, IF('Raw Data'!E1119-'Raw Data'!D1119&gt;3, 'Raw Data'!BE1119, 0))</f>
        <v/>
      </c>
      <c r="AI1124">
        <f>IF(SUM('Raw Data'!D1119:E1119)&gt;'Raw Data'!F1119, 'Raw Data'!G1119, 0)</f>
        <v/>
      </c>
      <c r="AJ1124">
        <f>IF(ISBLANK('Raw Data'!D1119), 0, IF(SUM('Raw Data'!D1119:E1119)&lt;'Raw Data'!F1119, 'Raw Data'!H1119, 0))</f>
        <v/>
      </c>
      <c r="AK1124">
        <f>IF(ISBLANK('Raw Data'!A1119), 0, IF(AND('Raw Data'!D1119&lt;3, 'Raw Data'!E1119&lt;3, 'Raw Data'!F1119&lt;BB$2), 'Raw Data'!AF1119, 0))</f>
        <v/>
      </c>
      <c r="AL1124">
        <f>IF(ISBLANK('Raw Data'!A1119), 0, IF(AND('Raw Data'!D1119&lt;4, 'Raw Data'!E1119&lt;4, 'Raw Data'!F1119&lt;BB$2), 'Raw Data'!AI1119, 0))</f>
        <v/>
      </c>
      <c r="AM1124">
        <f>IF(ISBLANK('Raw Data'!A1119), 0, IF(AND('Raw Data'!D1119&lt;5, 'Raw Data'!E1119&lt;5, 'Raw Data'!F1119&lt;BB$2), 'Raw Data'!AL1119, 0))</f>
        <v/>
      </c>
      <c r="AN1124">
        <f>IF(ISBLANK('Raw Data'!A1119), 0, IF(AND('Raw Data'!D1119&lt;6, 'Raw Data'!E1119&lt;6, 'Raw Data'!F1119&lt;BB$2), 'Raw Data'!AO1119, 0))</f>
        <v/>
      </c>
      <c r="AO1124">
        <f>IF(ISBLANK('Raw Data'!A1119), 0, IF(AND('Raw Data'!I1119&lt;Analysis!$BC$2, 'Raw Data'!D1119-'Raw Data'!E1119&gt;1), 'Raw Data'!AW1119, IF(AND('Raw Data'!J1119&lt;Analysis!$BC$2, 'Raw Data'!E1119-'Raw Data'!D1119&gt;1), 'Raw Data'!AY1119, 0)))</f>
        <v/>
      </c>
      <c r="AP1124">
        <f>IF(ISBLANK('Raw Data'!A1119), 0, IF(AND('Raw Data'!I1119&lt;Analysis!$BC$2, 'Raw Data'!D1119-'Raw Data'!E1119&gt;2), 'Raw Data'!AZ1119, IF(AND('Raw Data'!J1119&lt;Analysis!$BC$2, 'Raw Data'!E1119-'Raw Data'!D1119&gt;2), 'Raw Data'!BB1119, 0)))</f>
        <v/>
      </c>
      <c r="AQ1124">
        <f>IF(ISBLANK('Raw Data'!A1119), 0, IF(AND('Raw Data'!I1119&lt;Analysis!$BC$2, 'Raw Data'!D1119-'Raw Data'!E1119&gt;3), 'Raw Data'!BC1119, IF(AND('Raw Data'!J1119&lt;Analysis!$BC$2, 'Raw Data'!E1119-'Raw Data'!D1119&gt;3), 'Raw Data'!BE1119, 0)))</f>
        <v/>
      </c>
      <c r="AR1124">
        <f>IF('Hidden Analysiss'!D1120=1,IF(ABS('Raw Data'!E1119-'Raw Data'!D1119)&lt;2,'Raw Data'!AX1119,0), 0)</f>
        <v/>
      </c>
      <c r="AS1124">
        <f>IF('Hidden Analysiss'!D1120=1,IF(ABS('Raw Data'!E1119-'Raw Data'!D1119)&lt;3,'Raw Data'!BA1119,0), 0)</f>
        <v/>
      </c>
      <c r="AT1124">
        <f>IF('Hidden Analysiss'!D1120=1,IF(ABS('Raw Data'!E1119-'Raw Data'!D1119)&lt;4,'Raw Data'!BD1119,0), 0)</f>
        <v/>
      </c>
      <c r="AU1124">
        <f>IF(AND('Hidden Analysiss'!E1120=1, ABS('Raw Data'!E1119-'Raw Data'!D1119)&lt;2), 'Raw Data'!AX1119, 0)</f>
        <v/>
      </c>
      <c r="AV1124">
        <f>IF(AND('Hidden Analysiss'!E1120=1, ABS('Raw Data'!E1119-'Raw Data'!D1119)&lt;3), 'Raw Data'!BA1119, 0)</f>
        <v/>
      </c>
      <c r="AW1124">
        <f>IF(AND('Hidden Analysiss'!E1120=1, ABS('Raw Data'!E1119-'Raw Data'!D1119)&lt;3), 'Raw Data'!BD1119, 0)</f>
        <v/>
      </c>
    </row>
    <row r="1125">
      <c r="A1125" s="1">
        <f>'Raw Data'!A1120</f>
        <v/>
      </c>
      <c r="B1125">
        <f>IF('Raw Data'!E1120&gt;'Raw Data'!D1120, 'Raw Data'!J1120, 0)</f>
        <v/>
      </c>
      <c r="C1125">
        <f>IF('Raw Data'!D1120&gt;'Raw Data'!E1120, 'Raw Data'!I1120, 0)</f>
        <v/>
      </c>
      <c r="D1125">
        <f>SUM(G1125:H1125)</f>
        <v/>
      </c>
      <c r="E1125">
        <f>IF(AND('Raw Data'!J1120&lt;'Raw Data'!I1120,'Raw Data'!E1120&gt;'Raw Data'!D1120,'Raw Data'!E1120-'Raw Data'!D1120&gt;3),'Raw Data'!N1120,IF(AND('Raw Data'!I1120&lt;'Raw Data'!J1120,'Raw Data'!D1120&gt;'Raw Data'!E1120,'Raw Data'!D1120-'Raw Data'!E1120&gt;3),'Raw Data'!M1120,0))</f>
        <v/>
      </c>
      <c r="F1125">
        <f>IF(AND('Raw Data'!J1120&lt;'Raw Data'!I1120,'Raw Data'!E1120&gt;'Raw Data'!D1120,'Raw Data'!E1120-'Raw Data'!D1120&lt;4),'Raw Data'!L1120,IF(AND('Raw Data'!I1120&lt;'Raw Data'!J1120,'Raw Data'!D1120&gt;'Raw Data'!E1120,'Raw Data'!D1120-'Raw Data'!E1120&lt;4),'Raw Data'!K1120,0))</f>
        <v/>
      </c>
      <c r="G1125">
        <f>IF(AND('Raw Data'!J1120&lt;'Raw Data'!I1120, 'Raw Data'!E1120&gt;'Raw Data'!D1120), 'Raw Data'!J1120, 0)</f>
        <v/>
      </c>
      <c r="H1125">
        <f>IF(AND('Raw Data'!J1120&gt;'Raw Data'!I1120, 'Raw Data'!E1120&lt;'Raw Data'!D1120), 'Raw Data'!I1120, 0)</f>
        <v/>
      </c>
      <c r="I1125">
        <f>SUM(J1125:K1125)</f>
        <v/>
      </c>
      <c r="J1125">
        <f>IF(AND('Raw Data'!J1120&gt;'Raw Data'!I1120, 'Raw Data'!E1120&gt;'Raw Data'!D1120), 'Raw Data'!J1120, 0)</f>
        <v/>
      </c>
      <c r="K1125">
        <f>IF(AND('Raw Data'!I1120&gt;'Raw Data'!J1120, 'Raw Data'!D1120&gt;'Raw Data'!E1120), 'Raw Data'!I1120, 0)</f>
        <v/>
      </c>
      <c r="L1125">
        <f>IF('Raw Data'!E1120-'Raw Data'!D1120&gt;3, 'Raw Data'!N1120, 0)</f>
        <v/>
      </c>
      <c r="M1125">
        <f>IF('Raw Data'!D1120-'Raw Data'!E1120&gt;3, 'Raw Data'!M1120, 0)</f>
        <v/>
      </c>
      <c r="N1125">
        <f>IF(ISBLANK('Raw Data'!D1120),0,IF(AND('Raw Data'!E1120&gt;'Raw Data'!D1120,'Raw Data'!E1120-'Raw Data'!D1120&gt;0,'Raw Data'!E1120-'Raw Data'!D1120&lt;4),'Raw Data'!L1120, 0))</f>
        <v/>
      </c>
      <c r="O1125">
        <f>IF(ISBLANK('Raw Data'!D1120),0,IF(AND('Raw Data'!E1120&gt;'Raw Data'!D1120,'Raw Data'!E1120-'Raw Data'!D1120&gt;0,'Raw Data'!D1120-'Raw Data'!E1120&lt;4),'Raw Data'!K1120, 0))</f>
        <v/>
      </c>
      <c r="P1125">
        <f>IF('Raw Data'!E1120-'Raw Data'!D1120&gt;3, 'Raw Data'!N1120, IF('Raw Data'!D1120-'Raw Data'!E1120&gt;3, 'Raw Data'!M1120, 0))</f>
        <v/>
      </c>
      <c r="Q1125">
        <f>IF(ISBLANK('Raw Data'!E1120),0,IF(AND('Raw Data'!E1120-'Raw Data'!D1120&lt;4,'Raw Data'!E1120-'Raw Data'!D1120&gt;0),'Raw Data'!L1120,IF(AND('Raw Data'!D1120&gt;'Raw Data'!E1120,'Raw Data'!D1120-'Raw Data'!E1120&gt;0),'Raw Data'!K1120,0)))</f>
        <v/>
      </c>
      <c r="R1125">
        <f>IF(ISBLANK('Raw Data'!K1120),0,IFERROR(IF(MATCH(SMALL('Raw Data'!K1120:N1120,1),L1125:O1125,0),SMALL('Raw Data'!K1120:N1120,1)),0))</f>
        <v/>
      </c>
      <c r="S1125">
        <f>IF(ISBLANK('Raw Data'!K1120),0,IFERROR(IF(MATCH(SMALL('Raw Data'!K1120:N1120,2),L1125:O1125,0),SMALL('Raw Data'!K1120:N1120,2)),0))</f>
        <v/>
      </c>
      <c r="T1125">
        <f>IF(ISBLANK('Raw Data'!K1120),0,IFERROR(IF(MATCH(SMALL('Raw Data'!K1120:N1120,3),L1125:O1125,0),SMALL('Raw Data'!K1120:N1120,3)),0))</f>
        <v/>
      </c>
      <c r="U1125">
        <f>IF(ISBLANK('Raw Data'!K1120),0,IFERROR(IF(MATCH(SMALL('Raw Data'!K1120:N1120,4),L1125:O1125,0),SMALL('Raw Data'!K1120:N1120,4)),0))</f>
        <v/>
      </c>
      <c r="V1125">
        <f>IF(AND('Raw Data'!D1120&lt;3, 'Raw Data'!E1120&lt;3, 'Raw Data'!A1120&gt;0), 'Raw Data'!AF1120, 0)</f>
        <v/>
      </c>
      <c r="W1125">
        <f>IF(AND('Raw Data'!D1120&lt;4, 'Raw Data'!E1120&lt;4, 'Raw Data'!A1120&gt;0), 'Raw Data'!AI1120, 0)</f>
        <v/>
      </c>
      <c r="X1125">
        <f>IF(AND('Raw Data'!D1120&lt;5, 'Raw Data'!E1120&lt;5, 'Raw Data'!A1120&gt;0), 'Raw Data'!AL1120, 0)</f>
        <v/>
      </c>
      <c r="Y1125">
        <f>IF(AND('Raw Data'!D1120&lt;6, 'Raw Data'!E1120&lt;6, 'Raw Data'!A1120&gt;0), 'Raw Data'!AO1120, 0)</f>
        <v/>
      </c>
      <c r="Z1125">
        <f>IF(ISBLANK('Raw Data'!D1120), 0, IF('Raw Data'!D1120-'Raw Data'!E1120&gt;1, 'Raw Data'!AW1120, 0))</f>
        <v/>
      </c>
      <c r="AA1125">
        <f>IF(ISBLANK('Raw Data'!A1120), 0, IF(ABS('Raw Data'!D1120-'Raw Data'!E1120)&lt;2, 'Raw Data'!AX1120, 0))</f>
        <v/>
      </c>
      <c r="AB1125">
        <f>IF(ISBLANK('Raw Data'!D1120), 0, IF('Raw Data'!E1120-'Raw Data'!D1120&gt;1, 'Raw Data'!AY1120, 0))</f>
        <v/>
      </c>
      <c r="AC1125">
        <f>IF(ISBLANK('Raw Data'!D1120), 0, IF('Raw Data'!D1120-'Raw Data'!E1120&gt;2, 'Raw Data'!AZ1120, 0))</f>
        <v/>
      </c>
      <c r="AD1125">
        <f>IF(ISBLANK('Raw Data'!A1120), 0, IF(ABS('Raw Data'!D1120-'Raw Data'!E1120)&lt;3, 'Raw Data'!BA1120, 0))</f>
        <v/>
      </c>
      <c r="AE1125">
        <f>IF(ISBLANK('Raw Data'!D1120), 0, IF('Raw Data'!E1120-'Raw Data'!D1120&gt;2, 'Raw Data'!BB1120, 0))</f>
        <v/>
      </c>
      <c r="AF1125">
        <f>IF(ISBLANK('Raw Data'!D1120), 0, IF('Raw Data'!D1120-'Raw Data'!E1120&gt;3, 'Raw Data'!BC1120, 0))</f>
        <v/>
      </c>
      <c r="AG1125">
        <f>IF(ISBLANK('Raw Data'!A1120), 0, IF(ABS('Raw Data'!D1120-'Raw Data'!E1120)&lt;4, 'Raw Data'!BD1120, 0))</f>
        <v/>
      </c>
      <c r="AH1125">
        <f>IF(ISBLANK('Raw Data'!D1120), 0, IF('Raw Data'!E1120-'Raw Data'!D1120&gt;3, 'Raw Data'!BE1120, 0))</f>
        <v/>
      </c>
      <c r="AI1125">
        <f>IF(SUM('Raw Data'!D1120:E1120)&gt;'Raw Data'!F1120, 'Raw Data'!G1120, 0)</f>
        <v/>
      </c>
      <c r="AJ1125">
        <f>IF(ISBLANK('Raw Data'!D1120), 0, IF(SUM('Raw Data'!D1120:E1120)&lt;'Raw Data'!F1120, 'Raw Data'!H1120, 0))</f>
        <v/>
      </c>
      <c r="AK1125">
        <f>IF(ISBLANK('Raw Data'!A1120), 0, IF(AND('Raw Data'!D1120&lt;3, 'Raw Data'!E1120&lt;3, 'Raw Data'!F1120&lt;BB$2), 'Raw Data'!AF1120, 0))</f>
        <v/>
      </c>
      <c r="AL1125">
        <f>IF(ISBLANK('Raw Data'!A1120), 0, IF(AND('Raw Data'!D1120&lt;4, 'Raw Data'!E1120&lt;4, 'Raw Data'!F1120&lt;BB$2), 'Raw Data'!AI1120, 0))</f>
        <v/>
      </c>
      <c r="AM1125">
        <f>IF(ISBLANK('Raw Data'!A1120), 0, IF(AND('Raw Data'!D1120&lt;5, 'Raw Data'!E1120&lt;5, 'Raw Data'!F1120&lt;BB$2), 'Raw Data'!AL1120, 0))</f>
        <v/>
      </c>
      <c r="AN1125">
        <f>IF(ISBLANK('Raw Data'!A1120), 0, IF(AND('Raw Data'!D1120&lt;6, 'Raw Data'!E1120&lt;6, 'Raw Data'!F1120&lt;BB$2), 'Raw Data'!AO1120, 0))</f>
        <v/>
      </c>
      <c r="AO1125">
        <f>IF(ISBLANK('Raw Data'!A1120), 0, IF(AND('Raw Data'!I1120&lt;Analysis!$BC$2, 'Raw Data'!D1120-'Raw Data'!E1120&gt;1), 'Raw Data'!AW1120, IF(AND('Raw Data'!J1120&lt;Analysis!$BC$2, 'Raw Data'!E1120-'Raw Data'!D1120&gt;1), 'Raw Data'!AY1120, 0)))</f>
        <v/>
      </c>
      <c r="AP1125">
        <f>IF(ISBLANK('Raw Data'!A1120), 0, IF(AND('Raw Data'!I1120&lt;Analysis!$BC$2, 'Raw Data'!D1120-'Raw Data'!E1120&gt;2), 'Raw Data'!AZ1120, IF(AND('Raw Data'!J1120&lt;Analysis!$BC$2, 'Raw Data'!E1120-'Raw Data'!D1120&gt;2), 'Raw Data'!BB1120, 0)))</f>
        <v/>
      </c>
      <c r="AQ1125">
        <f>IF(ISBLANK('Raw Data'!A1120), 0, IF(AND('Raw Data'!I1120&lt;Analysis!$BC$2, 'Raw Data'!D1120-'Raw Data'!E1120&gt;3), 'Raw Data'!BC1120, IF(AND('Raw Data'!J1120&lt;Analysis!$BC$2, 'Raw Data'!E1120-'Raw Data'!D1120&gt;3), 'Raw Data'!BE1120, 0)))</f>
        <v/>
      </c>
      <c r="AR1125">
        <f>IF('Hidden Analysiss'!D1121=1,IF(ABS('Raw Data'!E1120-'Raw Data'!D1120)&lt;2,'Raw Data'!AX1120,0), 0)</f>
        <v/>
      </c>
      <c r="AS1125">
        <f>IF('Hidden Analysiss'!D1121=1,IF(ABS('Raw Data'!E1120-'Raw Data'!D1120)&lt;3,'Raw Data'!BA1120,0), 0)</f>
        <v/>
      </c>
      <c r="AT1125">
        <f>IF('Hidden Analysiss'!D1121=1,IF(ABS('Raw Data'!E1120-'Raw Data'!D1120)&lt;4,'Raw Data'!BD1120,0), 0)</f>
        <v/>
      </c>
      <c r="AU1125">
        <f>IF(AND('Hidden Analysiss'!E1121=1, ABS('Raw Data'!E1120-'Raw Data'!D1120)&lt;2), 'Raw Data'!AX1120, 0)</f>
        <v/>
      </c>
      <c r="AV1125">
        <f>IF(AND('Hidden Analysiss'!E1121=1, ABS('Raw Data'!E1120-'Raw Data'!D1120)&lt;3), 'Raw Data'!BA1120, 0)</f>
        <v/>
      </c>
      <c r="AW1125">
        <f>IF(AND('Hidden Analysiss'!E1121=1, ABS('Raw Data'!E1120-'Raw Data'!D1120)&lt;3), 'Raw Data'!BD1120, 0)</f>
        <v/>
      </c>
    </row>
    <row r="1126">
      <c r="A1126" s="1">
        <f>'Raw Data'!A1121</f>
        <v/>
      </c>
      <c r="B1126">
        <f>IF('Raw Data'!E1121&gt;'Raw Data'!D1121, 'Raw Data'!J1121, 0)</f>
        <v/>
      </c>
      <c r="C1126">
        <f>IF('Raw Data'!D1121&gt;'Raw Data'!E1121, 'Raw Data'!I1121, 0)</f>
        <v/>
      </c>
      <c r="D1126">
        <f>SUM(G1126:H1126)</f>
        <v/>
      </c>
      <c r="E1126">
        <f>IF(AND('Raw Data'!J1121&lt;'Raw Data'!I1121,'Raw Data'!E1121&gt;'Raw Data'!D1121,'Raw Data'!E1121-'Raw Data'!D1121&gt;3),'Raw Data'!N1121,IF(AND('Raw Data'!I1121&lt;'Raw Data'!J1121,'Raw Data'!D1121&gt;'Raw Data'!E1121,'Raw Data'!D1121-'Raw Data'!E1121&gt;3),'Raw Data'!M1121,0))</f>
        <v/>
      </c>
      <c r="F1126">
        <f>IF(AND('Raw Data'!J1121&lt;'Raw Data'!I1121,'Raw Data'!E1121&gt;'Raw Data'!D1121,'Raw Data'!E1121-'Raw Data'!D1121&lt;4),'Raw Data'!L1121,IF(AND('Raw Data'!I1121&lt;'Raw Data'!J1121,'Raw Data'!D1121&gt;'Raw Data'!E1121,'Raw Data'!D1121-'Raw Data'!E1121&lt;4),'Raw Data'!K1121,0))</f>
        <v/>
      </c>
      <c r="G1126">
        <f>IF(AND('Raw Data'!J1121&lt;'Raw Data'!I1121, 'Raw Data'!E1121&gt;'Raw Data'!D1121), 'Raw Data'!J1121, 0)</f>
        <v/>
      </c>
      <c r="H1126">
        <f>IF(AND('Raw Data'!J1121&gt;'Raw Data'!I1121, 'Raw Data'!E1121&lt;'Raw Data'!D1121), 'Raw Data'!I1121, 0)</f>
        <v/>
      </c>
      <c r="I1126">
        <f>SUM(J1126:K1126)</f>
        <v/>
      </c>
      <c r="J1126">
        <f>IF(AND('Raw Data'!J1121&gt;'Raw Data'!I1121, 'Raw Data'!E1121&gt;'Raw Data'!D1121), 'Raw Data'!J1121, 0)</f>
        <v/>
      </c>
      <c r="K1126">
        <f>IF(AND('Raw Data'!I1121&gt;'Raw Data'!J1121, 'Raw Data'!D1121&gt;'Raw Data'!E1121), 'Raw Data'!I1121, 0)</f>
        <v/>
      </c>
      <c r="L1126">
        <f>IF('Raw Data'!E1121-'Raw Data'!D1121&gt;3, 'Raw Data'!N1121, 0)</f>
        <v/>
      </c>
      <c r="M1126">
        <f>IF('Raw Data'!D1121-'Raw Data'!E1121&gt;3, 'Raw Data'!M1121, 0)</f>
        <v/>
      </c>
      <c r="N1126">
        <f>IF(ISBLANK('Raw Data'!D1121),0,IF(AND('Raw Data'!E1121&gt;'Raw Data'!D1121,'Raw Data'!E1121-'Raw Data'!D1121&gt;0,'Raw Data'!E1121-'Raw Data'!D1121&lt;4),'Raw Data'!L1121, 0))</f>
        <v/>
      </c>
      <c r="O1126">
        <f>IF(ISBLANK('Raw Data'!D1121),0,IF(AND('Raw Data'!E1121&gt;'Raw Data'!D1121,'Raw Data'!E1121-'Raw Data'!D1121&gt;0,'Raw Data'!D1121-'Raw Data'!E1121&lt;4),'Raw Data'!K1121, 0))</f>
        <v/>
      </c>
      <c r="P1126">
        <f>IF('Raw Data'!E1121-'Raw Data'!D1121&gt;3, 'Raw Data'!N1121, IF('Raw Data'!D1121-'Raw Data'!E1121&gt;3, 'Raw Data'!M1121, 0))</f>
        <v/>
      </c>
      <c r="Q1126">
        <f>IF(ISBLANK('Raw Data'!E1121),0,IF(AND('Raw Data'!E1121-'Raw Data'!D1121&lt;4,'Raw Data'!E1121-'Raw Data'!D1121&gt;0),'Raw Data'!L1121,IF(AND('Raw Data'!D1121&gt;'Raw Data'!E1121,'Raw Data'!D1121-'Raw Data'!E1121&gt;0),'Raw Data'!K1121,0)))</f>
        <v/>
      </c>
      <c r="R1126">
        <f>IF(ISBLANK('Raw Data'!K1121),0,IFERROR(IF(MATCH(SMALL('Raw Data'!K1121:N1121,1),L1126:O1126,0),SMALL('Raw Data'!K1121:N1121,1)),0))</f>
        <v/>
      </c>
      <c r="S1126">
        <f>IF(ISBLANK('Raw Data'!K1121),0,IFERROR(IF(MATCH(SMALL('Raw Data'!K1121:N1121,2),L1126:O1126,0),SMALL('Raw Data'!K1121:N1121,2)),0))</f>
        <v/>
      </c>
      <c r="T1126">
        <f>IF(ISBLANK('Raw Data'!K1121),0,IFERROR(IF(MATCH(SMALL('Raw Data'!K1121:N1121,3),L1126:O1126,0),SMALL('Raw Data'!K1121:N1121,3)),0))</f>
        <v/>
      </c>
      <c r="U1126">
        <f>IF(ISBLANK('Raw Data'!K1121),0,IFERROR(IF(MATCH(SMALL('Raw Data'!K1121:N1121,4),L1126:O1126,0),SMALL('Raw Data'!K1121:N1121,4)),0))</f>
        <v/>
      </c>
      <c r="V1126">
        <f>IF(AND('Raw Data'!D1121&lt;3, 'Raw Data'!E1121&lt;3, 'Raw Data'!A1121&gt;0), 'Raw Data'!AF1121, 0)</f>
        <v/>
      </c>
      <c r="W1126">
        <f>IF(AND('Raw Data'!D1121&lt;4, 'Raw Data'!E1121&lt;4, 'Raw Data'!A1121&gt;0), 'Raw Data'!AI1121, 0)</f>
        <v/>
      </c>
      <c r="X1126">
        <f>IF(AND('Raw Data'!D1121&lt;5, 'Raw Data'!E1121&lt;5, 'Raw Data'!A1121&gt;0), 'Raw Data'!AL1121, 0)</f>
        <v/>
      </c>
      <c r="Y1126">
        <f>IF(AND('Raw Data'!D1121&lt;6, 'Raw Data'!E1121&lt;6, 'Raw Data'!A1121&gt;0), 'Raw Data'!AO1121, 0)</f>
        <v/>
      </c>
      <c r="Z1126">
        <f>IF(ISBLANK('Raw Data'!D1121), 0, IF('Raw Data'!D1121-'Raw Data'!E1121&gt;1, 'Raw Data'!AW1121, 0))</f>
        <v/>
      </c>
      <c r="AA1126">
        <f>IF(ISBLANK('Raw Data'!A1121), 0, IF(ABS('Raw Data'!D1121-'Raw Data'!E1121)&lt;2, 'Raw Data'!AX1121, 0))</f>
        <v/>
      </c>
      <c r="AB1126">
        <f>IF(ISBLANK('Raw Data'!D1121), 0, IF('Raw Data'!E1121-'Raw Data'!D1121&gt;1, 'Raw Data'!AY1121, 0))</f>
        <v/>
      </c>
      <c r="AC1126">
        <f>IF(ISBLANK('Raw Data'!D1121), 0, IF('Raw Data'!D1121-'Raw Data'!E1121&gt;2, 'Raw Data'!AZ1121, 0))</f>
        <v/>
      </c>
      <c r="AD1126">
        <f>IF(ISBLANK('Raw Data'!A1121), 0, IF(ABS('Raw Data'!D1121-'Raw Data'!E1121)&lt;3, 'Raw Data'!BA1121, 0))</f>
        <v/>
      </c>
      <c r="AE1126">
        <f>IF(ISBLANK('Raw Data'!D1121), 0, IF('Raw Data'!E1121-'Raw Data'!D1121&gt;2, 'Raw Data'!BB1121, 0))</f>
        <v/>
      </c>
      <c r="AF1126">
        <f>IF(ISBLANK('Raw Data'!D1121), 0, IF('Raw Data'!D1121-'Raw Data'!E1121&gt;3, 'Raw Data'!BC1121, 0))</f>
        <v/>
      </c>
      <c r="AG1126">
        <f>IF(ISBLANK('Raw Data'!A1121), 0, IF(ABS('Raw Data'!D1121-'Raw Data'!E1121)&lt;4, 'Raw Data'!BD1121, 0))</f>
        <v/>
      </c>
      <c r="AH1126">
        <f>IF(ISBLANK('Raw Data'!D1121), 0, IF('Raw Data'!E1121-'Raw Data'!D1121&gt;3, 'Raw Data'!BE1121, 0))</f>
        <v/>
      </c>
      <c r="AI1126">
        <f>IF(SUM('Raw Data'!D1121:E1121)&gt;'Raw Data'!F1121, 'Raw Data'!G1121, 0)</f>
        <v/>
      </c>
      <c r="AJ1126">
        <f>IF(ISBLANK('Raw Data'!D1121), 0, IF(SUM('Raw Data'!D1121:E1121)&lt;'Raw Data'!F1121, 'Raw Data'!H1121, 0))</f>
        <v/>
      </c>
      <c r="AK1126">
        <f>IF(ISBLANK('Raw Data'!A1121), 0, IF(AND('Raw Data'!D1121&lt;3, 'Raw Data'!E1121&lt;3, 'Raw Data'!F1121&lt;BB$2), 'Raw Data'!AF1121, 0))</f>
        <v/>
      </c>
      <c r="AL1126">
        <f>IF(ISBLANK('Raw Data'!A1121), 0, IF(AND('Raw Data'!D1121&lt;4, 'Raw Data'!E1121&lt;4, 'Raw Data'!F1121&lt;BB$2), 'Raw Data'!AI1121, 0))</f>
        <v/>
      </c>
      <c r="AM1126">
        <f>IF(ISBLANK('Raw Data'!A1121), 0, IF(AND('Raw Data'!D1121&lt;5, 'Raw Data'!E1121&lt;5, 'Raw Data'!F1121&lt;BB$2), 'Raw Data'!AL1121, 0))</f>
        <v/>
      </c>
      <c r="AN1126">
        <f>IF(ISBLANK('Raw Data'!A1121), 0, IF(AND('Raw Data'!D1121&lt;6, 'Raw Data'!E1121&lt;6, 'Raw Data'!F1121&lt;BB$2), 'Raw Data'!AO1121, 0))</f>
        <v/>
      </c>
      <c r="AO1126">
        <f>IF(ISBLANK('Raw Data'!A1121), 0, IF(AND('Raw Data'!I1121&lt;Analysis!$BC$2, 'Raw Data'!D1121-'Raw Data'!E1121&gt;1), 'Raw Data'!AW1121, IF(AND('Raw Data'!J1121&lt;Analysis!$BC$2, 'Raw Data'!E1121-'Raw Data'!D1121&gt;1), 'Raw Data'!AY1121, 0)))</f>
        <v/>
      </c>
      <c r="AP1126">
        <f>IF(ISBLANK('Raw Data'!A1121), 0, IF(AND('Raw Data'!I1121&lt;Analysis!$BC$2, 'Raw Data'!D1121-'Raw Data'!E1121&gt;2), 'Raw Data'!AZ1121, IF(AND('Raw Data'!J1121&lt;Analysis!$BC$2, 'Raw Data'!E1121-'Raw Data'!D1121&gt;2), 'Raw Data'!BB1121, 0)))</f>
        <v/>
      </c>
      <c r="AQ1126">
        <f>IF(ISBLANK('Raw Data'!A1121), 0, IF(AND('Raw Data'!I1121&lt;Analysis!$BC$2, 'Raw Data'!D1121-'Raw Data'!E1121&gt;3), 'Raw Data'!BC1121, IF(AND('Raw Data'!J1121&lt;Analysis!$BC$2, 'Raw Data'!E1121-'Raw Data'!D1121&gt;3), 'Raw Data'!BE1121, 0)))</f>
        <v/>
      </c>
      <c r="AR1126">
        <f>IF('Hidden Analysiss'!D1122=1,IF(ABS('Raw Data'!E1121-'Raw Data'!D1121)&lt;2,'Raw Data'!AX1121,0), 0)</f>
        <v/>
      </c>
      <c r="AS1126">
        <f>IF('Hidden Analysiss'!D1122=1,IF(ABS('Raw Data'!E1121-'Raw Data'!D1121)&lt;3,'Raw Data'!BA1121,0), 0)</f>
        <v/>
      </c>
      <c r="AT1126">
        <f>IF('Hidden Analysiss'!D1122=1,IF(ABS('Raw Data'!E1121-'Raw Data'!D1121)&lt;4,'Raw Data'!BD1121,0), 0)</f>
        <v/>
      </c>
      <c r="AU1126">
        <f>IF(AND('Hidden Analysiss'!E1122=1, ABS('Raw Data'!E1121-'Raw Data'!D1121)&lt;2), 'Raw Data'!AX1121, 0)</f>
        <v/>
      </c>
      <c r="AV1126">
        <f>IF(AND('Hidden Analysiss'!E1122=1, ABS('Raw Data'!E1121-'Raw Data'!D1121)&lt;3), 'Raw Data'!BA1121, 0)</f>
        <v/>
      </c>
      <c r="AW1126">
        <f>IF(AND('Hidden Analysiss'!E1122=1, ABS('Raw Data'!E1121-'Raw Data'!D1121)&lt;3), 'Raw Data'!BD1121, 0)</f>
        <v/>
      </c>
    </row>
    <row r="1127">
      <c r="A1127" s="1">
        <f>'Raw Data'!A1122</f>
        <v/>
      </c>
      <c r="B1127">
        <f>IF('Raw Data'!E1122&gt;'Raw Data'!D1122, 'Raw Data'!J1122, 0)</f>
        <v/>
      </c>
      <c r="C1127">
        <f>IF('Raw Data'!D1122&gt;'Raw Data'!E1122, 'Raw Data'!I1122, 0)</f>
        <v/>
      </c>
      <c r="D1127">
        <f>SUM(G1127:H1127)</f>
        <v/>
      </c>
      <c r="E1127">
        <f>IF(AND('Raw Data'!J1122&lt;'Raw Data'!I1122,'Raw Data'!E1122&gt;'Raw Data'!D1122,'Raw Data'!E1122-'Raw Data'!D1122&gt;3),'Raw Data'!N1122,IF(AND('Raw Data'!I1122&lt;'Raw Data'!J1122,'Raw Data'!D1122&gt;'Raw Data'!E1122,'Raw Data'!D1122-'Raw Data'!E1122&gt;3),'Raw Data'!M1122,0))</f>
        <v/>
      </c>
      <c r="F1127">
        <f>IF(AND('Raw Data'!J1122&lt;'Raw Data'!I1122,'Raw Data'!E1122&gt;'Raw Data'!D1122,'Raw Data'!E1122-'Raw Data'!D1122&lt;4),'Raw Data'!L1122,IF(AND('Raw Data'!I1122&lt;'Raw Data'!J1122,'Raw Data'!D1122&gt;'Raw Data'!E1122,'Raw Data'!D1122-'Raw Data'!E1122&lt;4),'Raw Data'!K1122,0))</f>
        <v/>
      </c>
      <c r="G1127">
        <f>IF(AND('Raw Data'!J1122&lt;'Raw Data'!I1122, 'Raw Data'!E1122&gt;'Raw Data'!D1122), 'Raw Data'!J1122, 0)</f>
        <v/>
      </c>
      <c r="H1127">
        <f>IF(AND('Raw Data'!J1122&gt;'Raw Data'!I1122, 'Raw Data'!E1122&lt;'Raw Data'!D1122), 'Raw Data'!I1122, 0)</f>
        <v/>
      </c>
      <c r="I1127">
        <f>SUM(J1127:K1127)</f>
        <v/>
      </c>
      <c r="J1127">
        <f>IF(AND('Raw Data'!J1122&gt;'Raw Data'!I1122, 'Raw Data'!E1122&gt;'Raw Data'!D1122), 'Raw Data'!J1122, 0)</f>
        <v/>
      </c>
      <c r="K1127">
        <f>IF(AND('Raw Data'!I1122&gt;'Raw Data'!J1122, 'Raw Data'!D1122&gt;'Raw Data'!E1122), 'Raw Data'!I1122, 0)</f>
        <v/>
      </c>
      <c r="L1127">
        <f>IF('Raw Data'!E1122-'Raw Data'!D1122&gt;3, 'Raw Data'!N1122, 0)</f>
        <v/>
      </c>
      <c r="M1127">
        <f>IF('Raw Data'!D1122-'Raw Data'!E1122&gt;3, 'Raw Data'!M1122, 0)</f>
        <v/>
      </c>
      <c r="N1127">
        <f>IF(ISBLANK('Raw Data'!D1122),0,IF(AND('Raw Data'!E1122&gt;'Raw Data'!D1122,'Raw Data'!E1122-'Raw Data'!D1122&gt;0,'Raw Data'!E1122-'Raw Data'!D1122&lt;4),'Raw Data'!L1122, 0))</f>
        <v/>
      </c>
      <c r="O1127">
        <f>IF(ISBLANK('Raw Data'!D1122),0,IF(AND('Raw Data'!E1122&gt;'Raw Data'!D1122,'Raw Data'!E1122-'Raw Data'!D1122&gt;0,'Raw Data'!D1122-'Raw Data'!E1122&lt;4),'Raw Data'!K1122, 0))</f>
        <v/>
      </c>
      <c r="P1127">
        <f>IF('Raw Data'!E1122-'Raw Data'!D1122&gt;3, 'Raw Data'!N1122, IF('Raw Data'!D1122-'Raw Data'!E1122&gt;3, 'Raw Data'!M1122, 0))</f>
        <v/>
      </c>
      <c r="Q1127">
        <f>IF(ISBLANK('Raw Data'!E1122),0,IF(AND('Raw Data'!E1122-'Raw Data'!D1122&lt;4,'Raw Data'!E1122-'Raw Data'!D1122&gt;0),'Raw Data'!L1122,IF(AND('Raw Data'!D1122&gt;'Raw Data'!E1122,'Raw Data'!D1122-'Raw Data'!E1122&gt;0),'Raw Data'!K1122,0)))</f>
        <v/>
      </c>
      <c r="R1127">
        <f>IF(ISBLANK('Raw Data'!K1122),0,IFERROR(IF(MATCH(SMALL('Raw Data'!K1122:N1122,1),L1127:O1127,0),SMALL('Raw Data'!K1122:N1122,1)),0))</f>
        <v/>
      </c>
      <c r="S1127">
        <f>IF(ISBLANK('Raw Data'!K1122),0,IFERROR(IF(MATCH(SMALL('Raw Data'!K1122:N1122,2),L1127:O1127,0),SMALL('Raw Data'!K1122:N1122,2)),0))</f>
        <v/>
      </c>
      <c r="T1127">
        <f>IF(ISBLANK('Raw Data'!K1122),0,IFERROR(IF(MATCH(SMALL('Raw Data'!K1122:N1122,3),L1127:O1127,0),SMALL('Raw Data'!K1122:N1122,3)),0))</f>
        <v/>
      </c>
      <c r="U1127">
        <f>IF(ISBLANK('Raw Data'!K1122),0,IFERROR(IF(MATCH(SMALL('Raw Data'!K1122:N1122,4),L1127:O1127,0),SMALL('Raw Data'!K1122:N1122,4)),0))</f>
        <v/>
      </c>
      <c r="V1127">
        <f>IF(AND('Raw Data'!D1122&lt;3, 'Raw Data'!E1122&lt;3, 'Raw Data'!A1122&gt;0), 'Raw Data'!AF1122, 0)</f>
        <v/>
      </c>
      <c r="W1127">
        <f>IF(AND('Raw Data'!D1122&lt;4, 'Raw Data'!E1122&lt;4, 'Raw Data'!A1122&gt;0), 'Raw Data'!AI1122, 0)</f>
        <v/>
      </c>
      <c r="X1127">
        <f>IF(AND('Raw Data'!D1122&lt;5, 'Raw Data'!E1122&lt;5, 'Raw Data'!A1122&gt;0), 'Raw Data'!AL1122, 0)</f>
        <v/>
      </c>
      <c r="Y1127">
        <f>IF(AND('Raw Data'!D1122&lt;6, 'Raw Data'!E1122&lt;6, 'Raw Data'!A1122&gt;0), 'Raw Data'!AO1122, 0)</f>
        <v/>
      </c>
      <c r="Z1127">
        <f>IF(ISBLANK('Raw Data'!D1122), 0, IF('Raw Data'!D1122-'Raw Data'!E1122&gt;1, 'Raw Data'!AW1122, 0))</f>
        <v/>
      </c>
      <c r="AA1127">
        <f>IF(ISBLANK('Raw Data'!A1122), 0, IF(ABS('Raw Data'!D1122-'Raw Data'!E1122)&lt;2, 'Raw Data'!AX1122, 0))</f>
        <v/>
      </c>
      <c r="AB1127">
        <f>IF(ISBLANK('Raw Data'!D1122), 0, IF('Raw Data'!E1122-'Raw Data'!D1122&gt;1, 'Raw Data'!AY1122, 0))</f>
        <v/>
      </c>
      <c r="AC1127">
        <f>IF(ISBLANK('Raw Data'!D1122), 0, IF('Raw Data'!D1122-'Raw Data'!E1122&gt;2, 'Raw Data'!AZ1122, 0))</f>
        <v/>
      </c>
      <c r="AD1127">
        <f>IF(ISBLANK('Raw Data'!A1122), 0, IF(ABS('Raw Data'!D1122-'Raw Data'!E1122)&lt;3, 'Raw Data'!BA1122, 0))</f>
        <v/>
      </c>
      <c r="AE1127">
        <f>IF(ISBLANK('Raw Data'!D1122), 0, IF('Raw Data'!E1122-'Raw Data'!D1122&gt;2, 'Raw Data'!BB1122, 0))</f>
        <v/>
      </c>
      <c r="AF1127">
        <f>IF(ISBLANK('Raw Data'!D1122), 0, IF('Raw Data'!D1122-'Raw Data'!E1122&gt;3, 'Raw Data'!BC1122, 0))</f>
        <v/>
      </c>
      <c r="AG1127">
        <f>IF(ISBLANK('Raw Data'!A1122), 0, IF(ABS('Raw Data'!D1122-'Raw Data'!E1122)&lt;4, 'Raw Data'!BD1122, 0))</f>
        <v/>
      </c>
      <c r="AH1127">
        <f>IF(ISBLANK('Raw Data'!D1122), 0, IF('Raw Data'!E1122-'Raw Data'!D1122&gt;3, 'Raw Data'!BE1122, 0))</f>
        <v/>
      </c>
      <c r="AI1127">
        <f>IF(SUM('Raw Data'!D1122:E1122)&gt;'Raw Data'!F1122, 'Raw Data'!G1122, 0)</f>
        <v/>
      </c>
      <c r="AJ1127">
        <f>IF(ISBLANK('Raw Data'!D1122), 0, IF(SUM('Raw Data'!D1122:E1122)&lt;'Raw Data'!F1122, 'Raw Data'!H1122, 0))</f>
        <v/>
      </c>
      <c r="AK1127">
        <f>IF(ISBLANK('Raw Data'!A1122), 0, IF(AND('Raw Data'!D1122&lt;3, 'Raw Data'!E1122&lt;3, 'Raw Data'!F1122&lt;BB$2), 'Raw Data'!AF1122, 0))</f>
        <v/>
      </c>
      <c r="AL1127">
        <f>IF(ISBLANK('Raw Data'!A1122), 0, IF(AND('Raw Data'!D1122&lt;4, 'Raw Data'!E1122&lt;4, 'Raw Data'!F1122&lt;BB$2), 'Raw Data'!AI1122, 0))</f>
        <v/>
      </c>
      <c r="AM1127">
        <f>IF(ISBLANK('Raw Data'!A1122), 0, IF(AND('Raw Data'!D1122&lt;5, 'Raw Data'!E1122&lt;5, 'Raw Data'!F1122&lt;BB$2), 'Raw Data'!AL1122, 0))</f>
        <v/>
      </c>
      <c r="AN1127">
        <f>IF(ISBLANK('Raw Data'!A1122), 0, IF(AND('Raw Data'!D1122&lt;6, 'Raw Data'!E1122&lt;6, 'Raw Data'!F1122&lt;BB$2), 'Raw Data'!AO1122, 0))</f>
        <v/>
      </c>
      <c r="AO1127">
        <f>IF(ISBLANK('Raw Data'!A1122), 0, IF(AND('Raw Data'!I1122&lt;Analysis!$BC$2, 'Raw Data'!D1122-'Raw Data'!E1122&gt;1), 'Raw Data'!AW1122, IF(AND('Raw Data'!J1122&lt;Analysis!$BC$2, 'Raw Data'!E1122-'Raw Data'!D1122&gt;1), 'Raw Data'!AY1122, 0)))</f>
        <v/>
      </c>
      <c r="AP1127">
        <f>IF(ISBLANK('Raw Data'!A1122), 0, IF(AND('Raw Data'!I1122&lt;Analysis!$BC$2, 'Raw Data'!D1122-'Raw Data'!E1122&gt;2), 'Raw Data'!AZ1122, IF(AND('Raw Data'!J1122&lt;Analysis!$BC$2, 'Raw Data'!E1122-'Raw Data'!D1122&gt;2), 'Raw Data'!BB1122, 0)))</f>
        <v/>
      </c>
      <c r="AQ1127">
        <f>IF(ISBLANK('Raw Data'!A1122), 0, IF(AND('Raw Data'!I1122&lt;Analysis!$BC$2, 'Raw Data'!D1122-'Raw Data'!E1122&gt;3), 'Raw Data'!BC1122, IF(AND('Raw Data'!J1122&lt;Analysis!$BC$2, 'Raw Data'!E1122-'Raw Data'!D1122&gt;3), 'Raw Data'!BE1122, 0)))</f>
        <v/>
      </c>
      <c r="AR1127">
        <f>IF('Hidden Analysiss'!D1123=1,IF(ABS('Raw Data'!E1122-'Raw Data'!D1122)&lt;2,'Raw Data'!AX1122,0), 0)</f>
        <v/>
      </c>
      <c r="AS1127">
        <f>IF('Hidden Analysiss'!D1123=1,IF(ABS('Raw Data'!E1122-'Raw Data'!D1122)&lt;3,'Raw Data'!BA1122,0), 0)</f>
        <v/>
      </c>
      <c r="AT1127">
        <f>IF('Hidden Analysiss'!D1123=1,IF(ABS('Raw Data'!E1122-'Raw Data'!D1122)&lt;4,'Raw Data'!BD1122,0), 0)</f>
        <v/>
      </c>
      <c r="AU1127">
        <f>IF(AND('Hidden Analysiss'!E1123=1, ABS('Raw Data'!E1122-'Raw Data'!D1122)&lt;2), 'Raw Data'!AX1122, 0)</f>
        <v/>
      </c>
      <c r="AV1127">
        <f>IF(AND('Hidden Analysiss'!E1123=1, ABS('Raw Data'!E1122-'Raw Data'!D1122)&lt;3), 'Raw Data'!BA1122, 0)</f>
        <v/>
      </c>
      <c r="AW1127">
        <f>IF(AND('Hidden Analysiss'!E1123=1, ABS('Raw Data'!E1122-'Raw Data'!D1122)&lt;3), 'Raw Data'!BD1122, 0)</f>
        <v/>
      </c>
    </row>
    <row r="1128">
      <c r="A1128" s="1">
        <f>'Raw Data'!A1123</f>
        <v/>
      </c>
      <c r="B1128">
        <f>IF('Raw Data'!E1123&gt;'Raw Data'!D1123, 'Raw Data'!J1123, 0)</f>
        <v/>
      </c>
      <c r="C1128">
        <f>IF('Raw Data'!D1123&gt;'Raw Data'!E1123, 'Raw Data'!I1123, 0)</f>
        <v/>
      </c>
      <c r="D1128">
        <f>SUM(G1128:H1128)</f>
        <v/>
      </c>
      <c r="E1128">
        <f>IF(AND('Raw Data'!J1123&lt;'Raw Data'!I1123,'Raw Data'!E1123&gt;'Raw Data'!D1123,'Raw Data'!E1123-'Raw Data'!D1123&gt;3),'Raw Data'!N1123,IF(AND('Raw Data'!I1123&lt;'Raw Data'!J1123,'Raw Data'!D1123&gt;'Raw Data'!E1123,'Raw Data'!D1123-'Raw Data'!E1123&gt;3),'Raw Data'!M1123,0))</f>
        <v/>
      </c>
      <c r="F1128">
        <f>IF(AND('Raw Data'!J1123&lt;'Raw Data'!I1123,'Raw Data'!E1123&gt;'Raw Data'!D1123,'Raw Data'!E1123-'Raw Data'!D1123&lt;4),'Raw Data'!L1123,IF(AND('Raw Data'!I1123&lt;'Raw Data'!J1123,'Raw Data'!D1123&gt;'Raw Data'!E1123,'Raw Data'!D1123-'Raw Data'!E1123&lt;4),'Raw Data'!K1123,0))</f>
        <v/>
      </c>
      <c r="G1128">
        <f>IF(AND('Raw Data'!J1123&lt;'Raw Data'!I1123, 'Raw Data'!E1123&gt;'Raw Data'!D1123), 'Raw Data'!J1123, 0)</f>
        <v/>
      </c>
      <c r="H1128">
        <f>IF(AND('Raw Data'!J1123&gt;'Raw Data'!I1123, 'Raw Data'!E1123&lt;'Raw Data'!D1123), 'Raw Data'!I1123, 0)</f>
        <v/>
      </c>
      <c r="I1128">
        <f>SUM(J1128:K1128)</f>
        <v/>
      </c>
      <c r="J1128">
        <f>IF(AND('Raw Data'!J1123&gt;'Raw Data'!I1123, 'Raw Data'!E1123&gt;'Raw Data'!D1123), 'Raw Data'!J1123, 0)</f>
        <v/>
      </c>
      <c r="K1128">
        <f>IF(AND('Raw Data'!I1123&gt;'Raw Data'!J1123, 'Raw Data'!D1123&gt;'Raw Data'!E1123), 'Raw Data'!I1123, 0)</f>
        <v/>
      </c>
      <c r="L1128">
        <f>IF('Raw Data'!E1123-'Raw Data'!D1123&gt;3, 'Raw Data'!N1123, 0)</f>
        <v/>
      </c>
      <c r="M1128">
        <f>IF('Raw Data'!D1123-'Raw Data'!E1123&gt;3, 'Raw Data'!M1123, 0)</f>
        <v/>
      </c>
      <c r="N1128">
        <f>IF(ISBLANK('Raw Data'!D1123),0,IF(AND('Raw Data'!E1123&gt;'Raw Data'!D1123,'Raw Data'!E1123-'Raw Data'!D1123&gt;0,'Raw Data'!E1123-'Raw Data'!D1123&lt;4),'Raw Data'!L1123, 0))</f>
        <v/>
      </c>
      <c r="O1128">
        <f>IF(ISBLANK('Raw Data'!D1123),0,IF(AND('Raw Data'!E1123&gt;'Raw Data'!D1123,'Raw Data'!E1123-'Raw Data'!D1123&gt;0,'Raw Data'!D1123-'Raw Data'!E1123&lt;4),'Raw Data'!K1123, 0))</f>
        <v/>
      </c>
      <c r="P1128">
        <f>IF('Raw Data'!E1123-'Raw Data'!D1123&gt;3, 'Raw Data'!N1123, IF('Raw Data'!D1123-'Raw Data'!E1123&gt;3, 'Raw Data'!M1123, 0))</f>
        <v/>
      </c>
      <c r="Q1128">
        <f>IF(ISBLANK('Raw Data'!E1123),0,IF(AND('Raw Data'!E1123-'Raw Data'!D1123&lt;4,'Raw Data'!E1123-'Raw Data'!D1123&gt;0),'Raw Data'!L1123,IF(AND('Raw Data'!D1123&gt;'Raw Data'!E1123,'Raw Data'!D1123-'Raw Data'!E1123&gt;0),'Raw Data'!K1123,0)))</f>
        <v/>
      </c>
      <c r="R1128">
        <f>IF(ISBLANK('Raw Data'!K1123),0,IFERROR(IF(MATCH(SMALL('Raw Data'!K1123:N1123,1),L1128:O1128,0),SMALL('Raw Data'!K1123:N1123,1)),0))</f>
        <v/>
      </c>
      <c r="S1128">
        <f>IF(ISBLANK('Raw Data'!K1123),0,IFERROR(IF(MATCH(SMALL('Raw Data'!K1123:N1123,2),L1128:O1128,0),SMALL('Raw Data'!K1123:N1123,2)),0))</f>
        <v/>
      </c>
      <c r="T1128">
        <f>IF(ISBLANK('Raw Data'!K1123),0,IFERROR(IF(MATCH(SMALL('Raw Data'!K1123:N1123,3),L1128:O1128,0),SMALL('Raw Data'!K1123:N1123,3)),0))</f>
        <v/>
      </c>
      <c r="U1128">
        <f>IF(ISBLANK('Raw Data'!K1123),0,IFERROR(IF(MATCH(SMALL('Raw Data'!K1123:N1123,4),L1128:O1128,0),SMALL('Raw Data'!K1123:N1123,4)),0))</f>
        <v/>
      </c>
      <c r="V1128">
        <f>IF(AND('Raw Data'!D1123&lt;3, 'Raw Data'!E1123&lt;3, 'Raw Data'!A1123&gt;0), 'Raw Data'!AF1123, 0)</f>
        <v/>
      </c>
      <c r="W1128">
        <f>IF(AND('Raw Data'!D1123&lt;4, 'Raw Data'!E1123&lt;4, 'Raw Data'!A1123&gt;0), 'Raw Data'!AI1123, 0)</f>
        <v/>
      </c>
      <c r="X1128">
        <f>IF(AND('Raw Data'!D1123&lt;5, 'Raw Data'!E1123&lt;5, 'Raw Data'!A1123&gt;0), 'Raw Data'!AL1123, 0)</f>
        <v/>
      </c>
      <c r="Y1128">
        <f>IF(AND('Raw Data'!D1123&lt;6, 'Raw Data'!E1123&lt;6, 'Raw Data'!A1123&gt;0), 'Raw Data'!AO1123, 0)</f>
        <v/>
      </c>
      <c r="Z1128">
        <f>IF(ISBLANK('Raw Data'!D1123), 0, IF('Raw Data'!D1123-'Raw Data'!E1123&gt;1, 'Raw Data'!AW1123, 0))</f>
        <v/>
      </c>
      <c r="AA1128">
        <f>IF(ISBLANK('Raw Data'!A1123), 0, IF(ABS('Raw Data'!D1123-'Raw Data'!E1123)&lt;2, 'Raw Data'!AX1123, 0))</f>
        <v/>
      </c>
      <c r="AB1128">
        <f>IF(ISBLANK('Raw Data'!D1123), 0, IF('Raw Data'!E1123-'Raw Data'!D1123&gt;1, 'Raw Data'!AY1123, 0))</f>
        <v/>
      </c>
      <c r="AC1128">
        <f>IF(ISBLANK('Raw Data'!D1123), 0, IF('Raw Data'!D1123-'Raw Data'!E1123&gt;2, 'Raw Data'!AZ1123, 0))</f>
        <v/>
      </c>
      <c r="AD1128">
        <f>IF(ISBLANK('Raw Data'!A1123), 0, IF(ABS('Raw Data'!D1123-'Raw Data'!E1123)&lt;3, 'Raw Data'!BA1123, 0))</f>
        <v/>
      </c>
      <c r="AE1128">
        <f>IF(ISBLANK('Raw Data'!D1123), 0, IF('Raw Data'!E1123-'Raw Data'!D1123&gt;2, 'Raw Data'!BB1123, 0))</f>
        <v/>
      </c>
      <c r="AF1128">
        <f>IF(ISBLANK('Raw Data'!D1123), 0, IF('Raw Data'!D1123-'Raw Data'!E1123&gt;3, 'Raw Data'!BC1123, 0))</f>
        <v/>
      </c>
      <c r="AG1128">
        <f>IF(ISBLANK('Raw Data'!A1123), 0, IF(ABS('Raw Data'!D1123-'Raw Data'!E1123)&lt;4, 'Raw Data'!BD1123, 0))</f>
        <v/>
      </c>
      <c r="AH1128">
        <f>IF(ISBLANK('Raw Data'!D1123), 0, IF('Raw Data'!E1123-'Raw Data'!D1123&gt;3, 'Raw Data'!BE1123, 0))</f>
        <v/>
      </c>
      <c r="AI1128">
        <f>IF(SUM('Raw Data'!D1123:E1123)&gt;'Raw Data'!F1123, 'Raw Data'!G1123, 0)</f>
        <v/>
      </c>
      <c r="AJ1128">
        <f>IF(ISBLANK('Raw Data'!D1123), 0, IF(SUM('Raw Data'!D1123:E1123)&lt;'Raw Data'!F1123, 'Raw Data'!H1123, 0))</f>
        <v/>
      </c>
      <c r="AK1128">
        <f>IF(ISBLANK('Raw Data'!A1123), 0, IF(AND('Raw Data'!D1123&lt;3, 'Raw Data'!E1123&lt;3, 'Raw Data'!F1123&lt;BB$2), 'Raw Data'!AF1123, 0))</f>
        <v/>
      </c>
      <c r="AL1128">
        <f>IF(ISBLANK('Raw Data'!A1123), 0, IF(AND('Raw Data'!D1123&lt;4, 'Raw Data'!E1123&lt;4, 'Raw Data'!F1123&lt;BB$2), 'Raw Data'!AI1123, 0))</f>
        <v/>
      </c>
      <c r="AM1128">
        <f>IF(ISBLANK('Raw Data'!A1123), 0, IF(AND('Raw Data'!D1123&lt;5, 'Raw Data'!E1123&lt;5, 'Raw Data'!F1123&lt;BB$2), 'Raw Data'!AL1123, 0))</f>
        <v/>
      </c>
      <c r="AN1128">
        <f>IF(ISBLANK('Raw Data'!A1123), 0, IF(AND('Raw Data'!D1123&lt;6, 'Raw Data'!E1123&lt;6, 'Raw Data'!F1123&lt;BB$2), 'Raw Data'!AO1123, 0))</f>
        <v/>
      </c>
      <c r="AO1128">
        <f>IF(ISBLANK('Raw Data'!A1123), 0, IF(AND('Raw Data'!I1123&lt;Analysis!$BC$2, 'Raw Data'!D1123-'Raw Data'!E1123&gt;1), 'Raw Data'!AW1123, IF(AND('Raw Data'!J1123&lt;Analysis!$BC$2, 'Raw Data'!E1123-'Raw Data'!D1123&gt;1), 'Raw Data'!AY1123, 0)))</f>
        <v/>
      </c>
      <c r="AP1128">
        <f>IF(ISBLANK('Raw Data'!A1123), 0, IF(AND('Raw Data'!I1123&lt;Analysis!$BC$2, 'Raw Data'!D1123-'Raw Data'!E1123&gt;2), 'Raw Data'!AZ1123, IF(AND('Raw Data'!J1123&lt;Analysis!$BC$2, 'Raw Data'!E1123-'Raw Data'!D1123&gt;2), 'Raw Data'!BB1123, 0)))</f>
        <v/>
      </c>
      <c r="AQ1128">
        <f>IF(ISBLANK('Raw Data'!A1123), 0, IF(AND('Raw Data'!I1123&lt;Analysis!$BC$2, 'Raw Data'!D1123-'Raw Data'!E1123&gt;3), 'Raw Data'!BC1123, IF(AND('Raw Data'!J1123&lt;Analysis!$BC$2, 'Raw Data'!E1123-'Raw Data'!D1123&gt;3), 'Raw Data'!BE1123, 0)))</f>
        <v/>
      </c>
      <c r="AR1128">
        <f>IF('Hidden Analysiss'!D1124=1,IF(ABS('Raw Data'!E1123-'Raw Data'!D1123)&lt;2,'Raw Data'!AX1123,0), 0)</f>
        <v/>
      </c>
      <c r="AS1128">
        <f>IF('Hidden Analysiss'!D1124=1,IF(ABS('Raw Data'!E1123-'Raw Data'!D1123)&lt;3,'Raw Data'!BA1123,0), 0)</f>
        <v/>
      </c>
      <c r="AT1128">
        <f>IF('Hidden Analysiss'!D1124=1,IF(ABS('Raw Data'!E1123-'Raw Data'!D1123)&lt;4,'Raw Data'!BD1123,0), 0)</f>
        <v/>
      </c>
      <c r="AU1128">
        <f>IF(AND('Hidden Analysiss'!E1124=1, ABS('Raw Data'!E1123-'Raw Data'!D1123)&lt;2), 'Raw Data'!AX1123, 0)</f>
        <v/>
      </c>
      <c r="AV1128">
        <f>IF(AND('Hidden Analysiss'!E1124=1, ABS('Raw Data'!E1123-'Raw Data'!D1123)&lt;3), 'Raw Data'!BA1123, 0)</f>
        <v/>
      </c>
      <c r="AW1128">
        <f>IF(AND('Hidden Analysiss'!E1124=1, ABS('Raw Data'!E1123-'Raw Data'!D1123)&lt;3), 'Raw Data'!BD1123, 0)</f>
        <v/>
      </c>
    </row>
    <row r="1129">
      <c r="A1129" s="1">
        <f>'Raw Data'!A1124</f>
        <v/>
      </c>
      <c r="B1129">
        <f>IF('Raw Data'!E1124&gt;'Raw Data'!D1124, 'Raw Data'!J1124, 0)</f>
        <v/>
      </c>
      <c r="C1129">
        <f>IF('Raw Data'!D1124&gt;'Raw Data'!E1124, 'Raw Data'!I1124, 0)</f>
        <v/>
      </c>
      <c r="D1129">
        <f>SUM(G1129:H1129)</f>
        <v/>
      </c>
      <c r="E1129">
        <f>IF(AND('Raw Data'!J1124&lt;'Raw Data'!I1124,'Raw Data'!E1124&gt;'Raw Data'!D1124,'Raw Data'!E1124-'Raw Data'!D1124&gt;3),'Raw Data'!N1124,IF(AND('Raw Data'!I1124&lt;'Raw Data'!J1124,'Raw Data'!D1124&gt;'Raw Data'!E1124,'Raw Data'!D1124-'Raw Data'!E1124&gt;3),'Raw Data'!M1124,0))</f>
        <v/>
      </c>
      <c r="F1129">
        <f>IF(AND('Raw Data'!J1124&lt;'Raw Data'!I1124,'Raw Data'!E1124&gt;'Raw Data'!D1124,'Raw Data'!E1124-'Raw Data'!D1124&lt;4),'Raw Data'!L1124,IF(AND('Raw Data'!I1124&lt;'Raw Data'!J1124,'Raw Data'!D1124&gt;'Raw Data'!E1124,'Raw Data'!D1124-'Raw Data'!E1124&lt;4),'Raw Data'!K1124,0))</f>
        <v/>
      </c>
      <c r="G1129">
        <f>IF(AND('Raw Data'!J1124&lt;'Raw Data'!I1124, 'Raw Data'!E1124&gt;'Raw Data'!D1124), 'Raw Data'!J1124, 0)</f>
        <v/>
      </c>
      <c r="H1129">
        <f>IF(AND('Raw Data'!J1124&gt;'Raw Data'!I1124, 'Raw Data'!E1124&lt;'Raw Data'!D1124), 'Raw Data'!I1124, 0)</f>
        <v/>
      </c>
      <c r="I1129">
        <f>SUM(J1129:K1129)</f>
        <v/>
      </c>
      <c r="J1129">
        <f>IF(AND('Raw Data'!J1124&gt;'Raw Data'!I1124, 'Raw Data'!E1124&gt;'Raw Data'!D1124), 'Raw Data'!J1124, 0)</f>
        <v/>
      </c>
      <c r="K1129">
        <f>IF(AND('Raw Data'!I1124&gt;'Raw Data'!J1124, 'Raw Data'!D1124&gt;'Raw Data'!E1124), 'Raw Data'!I1124, 0)</f>
        <v/>
      </c>
      <c r="L1129">
        <f>IF('Raw Data'!E1124-'Raw Data'!D1124&gt;3, 'Raw Data'!N1124, 0)</f>
        <v/>
      </c>
      <c r="M1129">
        <f>IF('Raw Data'!D1124-'Raw Data'!E1124&gt;3, 'Raw Data'!M1124, 0)</f>
        <v/>
      </c>
      <c r="N1129">
        <f>IF(ISBLANK('Raw Data'!D1124),0,IF(AND('Raw Data'!E1124&gt;'Raw Data'!D1124,'Raw Data'!E1124-'Raw Data'!D1124&gt;0,'Raw Data'!E1124-'Raw Data'!D1124&lt;4),'Raw Data'!L1124, 0))</f>
        <v/>
      </c>
      <c r="O1129">
        <f>IF(ISBLANK('Raw Data'!D1124),0,IF(AND('Raw Data'!E1124&gt;'Raw Data'!D1124,'Raw Data'!E1124-'Raw Data'!D1124&gt;0,'Raw Data'!D1124-'Raw Data'!E1124&lt;4),'Raw Data'!K1124, 0))</f>
        <v/>
      </c>
      <c r="P1129">
        <f>IF('Raw Data'!E1124-'Raw Data'!D1124&gt;3, 'Raw Data'!N1124, IF('Raw Data'!D1124-'Raw Data'!E1124&gt;3, 'Raw Data'!M1124, 0))</f>
        <v/>
      </c>
      <c r="Q1129">
        <f>IF(ISBLANK('Raw Data'!E1124),0,IF(AND('Raw Data'!E1124-'Raw Data'!D1124&lt;4,'Raw Data'!E1124-'Raw Data'!D1124&gt;0),'Raw Data'!L1124,IF(AND('Raw Data'!D1124&gt;'Raw Data'!E1124,'Raw Data'!D1124-'Raw Data'!E1124&gt;0),'Raw Data'!K1124,0)))</f>
        <v/>
      </c>
      <c r="R1129">
        <f>IF(ISBLANK('Raw Data'!K1124),0,IFERROR(IF(MATCH(SMALL('Raw Data'!K1124:N1124,1),L1129:O1129,0),SMALL('Raw Data'!K1124:N1124,1)),0))</f>
        <v/>
      </c>
      <c r="S1129">
        <f>IF(ISBLANK('Raw Data'!K1124),0,IFERROR(IF(MATCH(SMALL('Raw Data'!K1124:N1124,2),L1129:O1129,0),SMALL('Raw Data'!K1124:N1124,2)),0))</f>
        <v/>
      </c>
      <c r="T1129">
        <f>IF(ISBLANK('Raw Data'!K1124),0,IFERROR(IF(MATCH(SMALL('Raw Data'!K1124:N1124,3),L1129:O1129,0),SMALL('Raw Data'!K1124:N1124,3)),0))</f>
        <v/>
      </c>
      <c r="U1129">
        <f>IF(ISBLANK('Raw Data'!K1124),0,IFERROR(IF(MATCH(SMALL('Raw Data'!K1124:N1124,4),L1129:O1129,0),SMALL('Raw Data'!K1124:N1124,4)),0))</f>
        <v/>
      </c>
      <c r="V1129">
        <f>IF(AND('Raw Data'!D1124&lt;3, 'Raw Data'!E1124&lt;3, 'Raw Data'!A1124&gt;0), 'Raw Data'!AF1124, 0)</f>
        <v/>
      </c>
      <c r="W1129">
        <f>IF(AND('Raw Data'!D1124&lt;4, 'Raw Data'!E1124&lt;4, 'Raw Data'!A1124&gt;0), 'Raw Data'!AI1124, 0)</f>
        <v/>
      </c>
      <c r="X1129">
        <f>IF(AND('Raw Data'!D1124&lt;5, 'Raw Data'!E1124&lt;5, 'Raw Data'!A1124&gt;0), 'Raw Data'!AL1124, 0)</f>
        <v/>
      </c>
      <c r="Y1129">
        <f>IF(AND('Raw Data'!D1124&lt;6, 'Raw Data'!E1124&lt;6, 'Raw Data'!A1124&gt;0), 'Raw Data'!AO1124, 0)</f>
        <v/>
      </c>
      <c r="Z1129">
        <f>IF(ISBLANK('Raw Data'!D1124), 0, IF('Raw Data'!D1124-'Raw Data'!E1124&gt;1, 'Raw Data'!AW1124, 0))</f>
        <v/>
      </c>
      <c r="AA1129">
        <f>IF(ISBLANK('Raw Data'!A1124), 0, IF(ABS('Raw Data'!D1124-'Raw Data'!E1124)&lt;2, 'Raw Data'!AX1124, 0))</f>
        <v/>
      </c>
      <c r="AB1129">
        <f>IF(ISBLANK('Raw Data'!D1124), 0, IF('Raw Data'!E1124-'Raw Data'!D1124&gt;1, 'Raw Data'!AY1124, 0))</f>
        <v/>
      </c>
      <c r="AC1129">
        <f>IF(ISBLANK('Raw Data'!D1124), 0, IF('Raw Data'!D1124-'Raw Data'!E1124&gt;2, 'Raw Data'!AZ1124, 0))</f>
        <v/>
      </c>
      <c r="AD1129">
        <f>IF(ISBLANK('Raw Data'!A1124), 0, IF(ABS('Raw Data'!D1124-'Raw Data'!E1124)&lt;3, 'Raw Data'!BA1124, 0))</f>
        <v/>
      </c>
      <c r="AE1129">
        <f>IF(ISBLANK('Raw Data'!D1124), 0, IF('Raw Data'!E1124-'Raw Data'!D1124&gt;2, 'Raw Data'!BB1124, 0))</f>
        <v/>
      </c>
      <c r="AF1129">
        <f>IF(ISBLANK('Raw Data'!D1124), 0, IF('Raw Data'!D1124-'Raw Data'!E1124&gt;3, 'Raw Data'!BC1124, 0))</f>
        <v/>
      </c>
      <c r="AG1129">
        <f>IF(ISBLANK('Raw Data'!A1124), 0, IF(ABS('Raw Data'!D1124-'Raw Data'!E1124)&lt;4, 'Raw Data'!BD1124, 0))</f>
        <v/>
      </c>
      <c r="AH1129">
        <f>IF(ISBLANK('Raw Data'!D1124), 0, IF('Raw Data'!E1124-'Raw Data'!D1124&gt;3, 'Raw Data'!BE1124, 0))</f>
        <v/>
      </c>
      <c r="AI1129">
        <f>IF(SUM('Raw Data'!D1124:E1124)&gt;'Raw Data'!F1124, 'Raw Data'!G1124, 0)</f>
        <v/>
      </c>
      <c r="AJ1129">
        <f>IF(ISBLANK('Raw Data'!D1124), 0, IF(SUM('Raw Data'!D1124:E1124)&lt;'Raw Data'!F1124, 'Raw Data'!H1124, 0))</f>
        <v/>
      </c>
      <c r="AK1129">
        <f>IF(ISBLANK('Raw Data'!A1124), 0, IF(AND('Raw Data'!D1124&lt;3, 'Raw Data'!E1124&lt;3, 'Raw Data'!F1124&lt;BB$2), 'Raw Data'!AF1124, 0))</f>
        <v/>
      </c>
      <c r="AL1129">
        <f>IF(ISBLANK('Raw Data'!A1124), 0, IF(AND('Raw Data'!D1124&lt;4, 'Raw Data'!E1124&lt;4, 'Raw Data'!F1124&lt;BB$2), 'Raw Data'!AI1124, 0))</f>
        <v/>
      </c>
      <c r="AM1129">
        <f>IF(ISBLANK('Raw Data'!A1124), 0, IF(AND('Raw Data'!D1124&lt;5, 'Raw Data'!E1124&lt;5, 'Raw Data'!F1124&lt;BB$2), 'Raw Data'!AL1124, 0))</f>
        <v/>
      </c>
      <c r="AN1129">
        <f>IF(ISBLANK('Raw Data'!A1124), 0, IF(AND('Raw Data'!D1124&lt;6, 'Raw Data'!E1124&lt;6, 'Raw Data'!F1124&lt;BB$2), 'Raw Data'!AO1124, 0))</f>
        <v/>
      </c>
      <c r="AO1129">
        <f>IF(ISBLANK('Raw Data'!A1124), 0, IF(AND('Raw Data'!I1124&lt;Analysis!$BC$2, 'Raw Data'!D1124-'Raw Data'!E1124&gt;1), 'Raw Data'!AW1124, IF(AND('Raw Data'!J1124&lt;Analysis!$BC$2, 'Raw Data'!E1124-'Raw Data'!D1124&gt;1), 'Raw Data'!AY1124, 0)))</f>
        <v/>
      </c>
      <c r="AP1129">
        <f>IF(ISBLANK('Raw Data'!A1124), 0, IF(AND('Raw Data'!I1124&lt;Analysis!$BC$2, 'Raw Data'!D1124-'Raw Data'!E1124&gt;2), 'Raw Data'!AZ1124, IF(AND('Raw Data'!J1124&lt;Analysis!$BC$2, 'Raw Data'!E1124-'Raw Data'!D1124&gt;2), 'Raw Data'!BB1124, 0)))</f>
        <v/>
      </c>
      <c r="AQ1129">
        <f>IF(ISBLANK('Raw Data'!A1124), 0, IF(AND('Raw Data'!I1124&lt;Analysis!$BC$2, 'Raw Data'!D1124-'Raw Data'!E1124&gt;3), 'Raw Data'!BC1124, IF(AND('Raw Data'!J1124&lt;Analysis!$BC$2, 'Raw Data'!E1124-'Raw Data'!D1124&gt;3), 'Raw Data'!BE1124, 0)))</f>
        <v/>
      </c>
      <c r="AR1129">
        <f>IF('Hidden Analysiss'!D1125=1,IF(ABS('Raw Data'!E1124-'Raw Data'!D1124)&lt;2,'Raw Data'!AX1124,0), 0)</f>
        <v/>
      </c>
      <c r="AS1129">
        <f>IF('Hidden Analysiss'!D1125=1,IF(ABS('Raw Data'!E1124-'Raw Data'!D1124)&lt;3,'Raw Data'!BA1124,0), 0)</f>
        <v/>
      </c>
      <c r="AT1129">
        <f>IF('Hidden Analysiss'!D1125=1,IF(ABS('Raw Data'!E1124-'Raw Data'!D1124)&lt;4,'Raw Data'!BD1124,0), 0)</f>
        <v/>
      </c>
      <c r="AU1129">
        <f>IF(AND('Hidden Analysiss'!E1125=1, ABS('Raw Data'!E1124-'Raw Data'!D1124)&lt;2), 'Raw Data'!AX1124, 0)</f>
        <v/>
      </c>
      <c r="AV1129">
        <f>IF(AND('Hidden Analysiss'!E1125=1, ABS('Raw Data'!E1124-'Raw Data'!D1124)&lt;3), 'Raw Data'!BA1124, 0)</f>
        <v/>
      </c>
      <c r="AW1129">
        <f>IF(AND('Hidden Analysiss'!E1125=1, ABS('Raw Data'!E1124-'Raw Data'!D1124)&lt;3), 'Raw Data'!BD1124, 0)</f>
        <v/>
      </c>
    </row>
    <row r="1130">
      <c r="A1130" s="1">
        <f>'Raw Data'!A1125</f>
        <v/>
      </c>
      <c r="B1130">
        <f>IF('Raw Data'!E1125&gt;'Raw Data'!D1125, 'Raw Data'!J1125, 0)</f>
        <v/>
      </c>
      <c r="C1130">
        <f>IF('Raw Data'!D1125&gt;'Raw Data'!E1125, 'Raw Data'!I1125, 0)</f>
        <v/>
      </c>
      <c r="D1130">
        <f>SUM(G1130:H1130)</f>
        <v/>
      </c>
      <c r="E1130">
        <f>IF(AND('Raw Data'!J1125&lt;'Raw Data'!I1125,'Raw Data'!E1125&gt;'Raw Data'!D1125,'Raw Data'!E1125-'Raw Data'!D1125&gt;3),'Raw Data'!N1125,IF(AND('Raw Data'!I1125&lt;'Raw Data'!J1125,'Raw Data'!D1125&gt;'Raw Data'!E1125,'Raw Data'!D1125-'Raw Data'!E1125&gt;3),'Raw Data'!M1125,0))</f>
        <v/>
      </c>
      <c r="F1130">
        <f>IF(AND('Raw Data'!J1125&lt;'Raw Data'!I1125,'Raw Data'!E1125&gt;'Raw Data'!D1125,'Raw Data'!E1125-'Raw Data'!D1125&lt;4),'Raw Data'!L1125,IF(AND('Raw Data'!I1125&lt;'Raw Data'!J1125,'Raw Data'!D1125&gt;'Raw Data'!E1125,'Raw Data'!D1125-'Raw Data'!E1125&lt;4),'Raw Data'!K1125,0))</f>
        <v/>
      </c>
      <c r="G1130">
        <f>IF(AND('Raw Data'!J1125&lt;'Raw Data'!I1125, 'Raw Data'!E1125&gt;'Raw Data'!D1125), 'Raw Data'!J1125, 0)</f>
        <v/>
      </c>
      <c r="H1130">
        <f>IF(AND('Raw Data'!J1125&gt;'Raw Data'!I1125, 'Raw Data'!E1125&lt;'Raw Data'!D1125), 'Raw Data'!I1125, 0)</f>
        <v/>
      </c>
      <c r="I1130">
        <f>SUM(J1130:K1130)</f>
        <v/>
      </c>
      <c r="J1130">
        <f>IF(AND('Raw Data'!J1125&gt;'Raw Data'!I1125, 'Raw Data'!E1125&gt;'Raw Data'!D1125), 'Raw Data'!J1125, 0)</f>
        <v/>
      </c>
      <c r="K1130">
        <f>IF(AND('Raw Data'!I1125&gt;'Raw Data'!J1125, 'Raw Data'!D1125&gt;'Raw Data'!E1125), 'Raw Data'!I1125, 0)</f>
        <v/>
      </c>
      <c r="L1130">
        <f>IF('Raw Data'!E1125-'Raw Data'!D1125&gt;3, 'Raw Data'!N1125, 0)</f>
        <v/>
      </c>
      <c r="M1130">
        <f>IF('Raw Data'!D1125-'Raw Data'!E1125&gt;3, 'Raw Data'!M1125, 0)</f>
        <v/>
      </c>
      <c r="N1130">
        <f>IF(ISBLANK('Raw Data'!D1125),0,IF(AND('Raw Data'!E1125&gt;'Raw Data'!D1125,'Raw Data'!E1125-'Raw Data'!D1125&gt;0,'Raw Data'!E1125-'Raw Data'!D1125&lt;4),'Raw Data'!L1125, 0))</f>
        <v/>
      </c>
      <c r="O1130">
        <f>IF(ISBLANK('Raw Data'!D1125),0,IF(AND('Raw Data'!E1125&gt;'Raw Data'!D1125,'Raw Data'!E1125-'Raw Data'!D1125&gt;0,'Raw Data'!D1125-'Raw Data'!E1125&lt;4),'Raw Data'!K1125, 0))</f>
        <v/>
      </c>
      <c r="P1130">
        <f>IF('Raw Data'!E1125-'Raw Data'!D1125&gt;3, 'Raw Data'!N1125, IF('Raw Data'!D1125-'Raw Data'!E1125&gt;3, 'Raw Data'!M1125, 0))</f>
        <v/>
      </c>
      <c r="Q1130">
        <f>IF(ISBLANK('Raw Data'!E1125),0,IF(AND('Raw Data'!E1125-'Raw Data'!D1125&lt;4,'Raw Data'!E1125-'Raw Data'!D1125&gt;0),'Raw Data'!L1125,IF(AND('Raw Data'!D1125&gt;'Raw Data'!E1125,'Raw Data'!D1125-'Raw Data'!E1125&gt;0),'Raw Data'!K1125,0)))</f>
        <v/>
      </c>
      <c r="R1130">
        <f>IF(ISBLANK('Raw Data'!K1125),0,IFERROR(IF(MATCH(SMALL('Raw Data'!K1125:N1125,1),L1130:O1130,0),SMALL('Raw Data'!K1125:N1125,1)),0))</f>
        <v/>
      </c>
      <c r="S1130">
        <f>IF(ISBLANK('Raw Data'!K1125),0,IFERROR(IF(MATCH(SMALL('Raw Data'!K1125:N1125,2),L1130:O1130,0),SMALL('Raw Data'!K1125:N1125,2)),0))</f>
        <v/>
      </c>
      <c r="T1130">
        <f>IF(ISBLANK('Raw Data'!K1125),0,IFERROR(IF(MATCH(SMALL('Raw Data'!K1125:N1125,3),L1130:O1130,0),SMALL('Raw Data'!K1125:N1125,3)),0))</f>
        <v/>
      </c>
      <c r="U1130">
        <f>IF(ISBLANK('Raw Data'!K1125),0,IFERROR(IF(MATCH(SMALL('Raw Data'!K1125:N1125,4),L1130:O1130,0),SMALL('Raw Data'!K1125:N1125,4)),0))</f>
        <v/>
      </c>
      <c r="V1130">
        <f>IF(AND('Raw Data'!D1125&lt;3, 'Raw Data'!E1125&lt;3, 'Raw Data'!A1125&gt;0), 'Raw Data'!AF1125, 0)</f>
        <v/>
      </c>
      <c r="W1130">
        <f>IF(AND('Raw Data'!D1125&lt;4, 'Raw Data'!E1125&lt;4, 'Raw Data'!A1125&gt;0), 'Raw Data'!AI1125, 0)</f>
        <v/>
      </c>
      <c r="X1130">
        <f>IF(AND('Raw Data'!D1125&lt;5, 'Raw Data'!E1125&lt;5, 'Raw Data'!A1125&gt;0), 'Raw Data'!AL1125, 0)</f>
        <v/>
      </c>
      <c r="Y1130">
        <f>IF(AND('Raw Data'!D1125&lt;6, 'Raw Data'!E1125&lt;6, 'Raw Data'!A1125&gt;0), 'Raw Data'!AO1125, 0)</f>
        <v/>
      </c>
      <c r="Z1130">
        <f>IF(ISBLANK('Raw Data'!D1125), 0, IF('Raw Data'!D1125-'Raw Data'!E1125&gt;1, 'Raw Data'!AW1125, 0))</f>
        <v/>
      </c>
      <c r="AA1130">
        <f>IF(ISBLANK('Raw Data'!A1125), 0, IF(ABS('Raw Data'!D1125-'Raw Data'!E1125)&lt;2, 'Raw Data'!AX1125, 0))</f>
        <v/>
      </c>
      <c r="AB1130">
        <f>IF(ISBLANK('Raw Data'!D1125), 0, IF('Raw Data'!E1125-'Raw Data'!D1125&gt;1, 'Raw Data'!AY1125, 0))</f>
        <v/>
      </c>
      <c r="AC1130">
        <f>IF(ISBLANK('Raw Data'!D1125), 0, IF('Raw Data'!D1125-'Raw Data'!E1125&gt;2, 'Raw Data'!AZ1125, 0))</f>
        <v/>
      </c>
      <c r="AD1130">
        <f>IF(ISBLANK('Raw Data'!A1125), 0, IF(ABS('Raw Data'!D1125-'Raw Data'!E1125)&lt;3, 'Raw Data'!BA1125, 0))</f>
        <v/>
      </c>
      <c r="AE1130">
        <f>IF(ISBLANK('Raw Data'!D1125), 0, IF('Raw Data'!E1125-'Raw Data'!D1125&gt;2, 'Raw Data'!BB1125, 0))</f>
        <v/>
      </c>
      <c r="AF1130">
        <f>IF(ISBLANK('Raw Data'!D1125), 0, IF('Raw Data'!D1125-'Raw Data'!E1125&gt;3, 'Raw Data'!BC1125, 0))</f>
        <v/>
      </c>
      <c r="AG1130">
        <f>IF(ISBLANK('Raw Data'!A1125), 0, IF(ABS('Raw Data'!D1125-'Raw Data'!E1125)&lt;4, 'Raw Data'!BD1125, 0))</f>
        <v/>
      </c>
      <c r="AH1130">
        <f>IF(ISBLANK('Raw Data'!D1125), 0, IF('Raw Data'!E1125-'Raw Data'!D1125&gt;3, 'Raw Data'!BE1125, 0))</f>
        <v/>
      </c>
      <c r="AI1130">
        <f>IF(SUM('Raw Data'!D1125:E1125)&gt;'Raw Data'!F1125, 'Raw Data'!G1125, 0)</f>
        <v/>
      </c>
      <c r="AJ1130">
        <f>IF(ISBLANK('Raw Data'!D1125), 0, IF(SUM('Raw Data'!D1125:E1125)&lt;'Raw Data'!F1125, 'Raw Data'!H1125, 0))</f>
        <v/>
      </c>
      <c r="AK1130">
        <f>IF(ISBLANK('Raw Data'!A1125), 0, IF(AND('Raw Data'!D1125&lt;3, 'Raw Data'!E1125&lt;3, 'Raw Data'!F1125&lt;BB$2), 'Raw Data'!AF1125, 0))</f>
        <v/>
      </c>
      <c r="AL1130">
        <f>IF(ISBLANK('Raw Data'!A1125), 0, IF(AND('Raw Data'!D1125&lt;4, 'Raw Data'!E1125&lt;4, 'Raw Data'!F1125&lt;BB$2), 'Raw Data'!AI1125, 0))</f>
        <v/>
      </c>
      <c r="AM1130">
        <f>IF(ISBLANK('Raw Data'!A1125), 0, IF(AND('Raw Data'!D1125&lt;5, 'Raw Data'!E1125&lt;5, 'Raw Data'!F1125&lt;BB$2), 'Raw Data'!AL1125, 0))</f>
        <v/>
      </c>
      <c r="AN1130">
        <f>IF(ISBLANK('Raw Data'!A1125), 0, IF(AND('Raw Data'!D1125&lt;6, 'Raw Data'!E1125&lt;6, 'Raw Data'!F1125&lt;BB$2), 'Raw Data'!AO1125, 0))</f>
        <v/>
      </c>
      <c r="AO1130">
        <f>IF(ISBLANK('Raw Data'!A1125), 0, IF(AND('Raw Data'!I1125&lt;Analysis!$BC$2, 'Raw Data'!D1125-'Raw Data'!E1125&gt;1), 'Raw Data'!AW1125, IF(AND('Raw Data'!J1125&lt;Analysis!$BC$2, 'Raw Data'!E1125-'Raw Data'!D1125&gt;1), 'Raw Data'!AY1125, 0)))</f>
        <v/>
      </c>
      <c r="AP1130">
        <f>IF(ISBLANK('Raw Data'!A1125), 0, IF(AND('Raw Data'!I1125&lt;Analysis!$BC$2, 'Raw Data'!D1125-'Raw Data'!E1125&gt;2), 'Raw Data'!AZ1125, IF(AND('Raw Data'!J1125&lt;Analysis!$BC$2, 'Raw Data'!E1125-'Raw Data'!D1125&gt;2), 'Raw Data'!BB1125, 0)))</f>
        <v/>
      </c>
      <c r="AQ1130">
        <f>IF(ISBLANK('Raw Data'!A1125), 0, IF(AND('Raw Data'!I1125&lt;Analysis!$BC$2, 'Raw Data'!D1125-'Raw Data'!E1125&gt;3), 'Raw Data'!BC1125, IF(AND('Raw Data'!J1125&lt;Analysis!$BC$2, 'Raw Data'!E1125-'Raw Data'!D1125&gt;3), 'Raw Data'!BE1125, 0)))</f>
        <v/>
      </c>
      <c r="AR1130">
        <f>IF('Hidden Analysiss'!D1126=1,IF(ABS('Raw Data'!E1125-'Raw Data'!D1125)&lt;2,'Raw Data'!AX1125,0), 0)</f>
        <v/>
      </c>
      <c r="AS1130">
        <f>IF('Hidden Analysiss'!D1126=1,IF(ABS('Raw Data'!E1125-'Raw Data'!D1125)&lt;3,'Raw Data'!BA1125,0), 0)</f>
        <v/>
      </c>
      <c r="AT1130">
        <f>IF('Hidden Analysiss'!D1126=1,IF(ABS('Raw Data'!E1125-'Raw Data'!D1125)&lt;4,'Raw Data'!BD1125,0), 0)</f>
        <v/>
      </c>
      <c r="AU1130">
        <f>IF(AND('Hidden Analysiss'!E1126=1, ABS('Raw Data'!E1125-'Raw Data'!D1125)&lt;2), 'Raw Data'!AX1125, 0)</f>
        <v/>
      </c>
      <c r="AV1130">
        <f>IF(AND('Hidden Analysiss'!E1126=1, ABS('Raw Data'!E1125-'Raw Data'!D1125)&lt;3), 'Raw Data'!BA1125, 0)</f>
        <v/>
      </c>
      <c r="AW1130">
        <f>IF(AND('Hidden Analysiss'!E1126=1, ABS('Raw Data'!E1125-'Raw Data'!D1125)&lt;3), 'Raw Data'!BD1125, 0)</f>
        <v/>
      </c>
    </row>
    <row r="1131">
      <c r="A1131" s="1">
        <f>'Raw Data'!A1126</f>
        <v/>
      </c>
      <c r="B1131">
        <f>IF('Raw Data'!E1126&gt;'Raw Data'!D1126, 'Raw Data'!J1126, 0)</f>
        <v/>
      </c>
      <c r="C1131">
        <f>IF('Raw Data'!D1126&gt;'Raw Data'!E1126, 'Raw Data'!I1126, 0)</f>
        <v/>
      </c>
      <c r="D1131">
        <f>SUM(G1131:H1131)</f>
        <v/>
      </c>
      <c r="E1131">
        <f>IF(AND('Raw Data'!J1126&lt;'Raw Data'!I1126,'Raw Data'!E1126&gt;'Raw Data'!D1126,'Raw Data'!E1126-'Raw Data'!D1126&gt;3),'Raw Data'!N1126,IF(AND('Raw Data'!I1126&lt;'Raw Data'!J1126,'Raw Data'!D1126&gt;'Raw Data'!E1126,'Raw Data'!D1126-'Raw Data'!E1126&gt;3),'Raw Data'!M1126,0))</f>
        <v/>
      </c>
      <c r="F1131">
        <f>IF(AND('Raw Data'!J1126&lt;'Raw Data'!I1126,'Raw Data'!E1126&gt;'Raw Data'!D1126,'Raw Data'!E1126-'Raw Data'!D1126&lt;4),'Raw Data'!L1126,IF(AND('Raw Data'!I1126&lt;'Raw Data'!J1126,'Raw Data'!D1126&gt;'Raw Data'!E1126,'Raw Data'!D1126-'Raw Data'!E1126&lt;4),'Raw Data'!K1126,0))</f>
        <v/>
      </c>
      <c r="G1131">
        <f>IF(AND('Raw Data'!J1126&lt;'Raw Data'!I1126, 'Raw Data'!E1126&gt;'Raw Data'!D1126), 'Raw Data'!J1126, 0)</f>
        <v/>
      </c>
      <c r="H1131">
        <f>IF(AND('Raw Data'!J1126&gt;'Raw Data'!I1126, 'Raw Data'!E1126&lt;'Raw Data'!D1126), 'Raw Data'!I1126, 0)</f>
        <v/>
      </c>
      <c r="I1131">
        <f>SUM(J1131:K1131)</f>
        <v/>
      </c>
      <c r="J1131">
        <f>IF(AND('Raw Data'!J1126&gt;'Raw Data'!I1126, 'Raw Data'!E1126&gt;'Raw Data'!D1126), 'Raw Data'!J1126, 0)</f>
        <v/>
      </c>
      <c r="K1131">
        <f>IF(AND('Raw Data'!I1126&gt;'Raw Data'!J1126, 'Raw Data'!D1126&gt;'Raw Data'!E1126), 'Raw Data'!I1126, 0)</f>
        <v/>
      </c>
      <c r="L1131">
        <f>IF('Raw Data'!E1126-'Raw Data'!D1126&gt;3, 'Raw Data'!N1126, 0)</f>
        <v/>
      </c>
      <c r="M1131">
        <f>IF('Raw Data'!D1126-'Raw Data'!E1126&gt;3, 'Raw Data'!M1126, 0)</f>
        <v/>
      </c>
      <c r="N1131">
        <f>IF(ISBLANK('Raw Data'!D1126),0,IF(AND('Raw Data'!E1126&gt;'Raw Data'!D1126,'Raw Data'!E1126-'Raw Data'!D1126&gt;0,'Raw Data'!E1126-'Raw Data'!D1126&lt;4),'Raw Data'!L1126, 0))</f>
        <v/>
      </c>
      <c r="O1131">
        <f>IF(ISBLANK('Raw Data'!D1126),0,IF(AND('Raw Data'!E1126&gt;'Raw Data'!D1126,'Raw Data'!E1126-'Raw Data'!D1126&gt;0,'Raw Data'!D1126-'Raw Data'!E1126&lt;4),'Raw Data'!K1126, 0))</f>
        <v/>
      </c>
      <c r="P1131">
        <f>IF('Raw Data'!E1126-'Raw Data'!D1126&gt;3, 'Raw Data'!N1126, IF('Raw Data'!D1126-'Raw Data'!E1126&gt;3, 'Raw Data'!M1126, 0))</f>
        <v/>
      </c>
      <c r="Q1131">
        <f>IF(ISBLANK('Raw Data'!E1126),0,IF(AND('Raw Data'!E1126-'Raw Data'!D1126&lt;4,'Raw Data'!E1126-'Raw Data'!D1126&gt;0),'Raw Data'!L1126,IF(AND('Raw Data'!D1126&gt;'Raw Data'!E1126,'Raw Data'!D1126-'Raw Data'!E1126&gt;0),'Raw Data'!K1126,0)))</f>
        <v/>
      </c>
      <c r="R1131">
        <f>IF(ISBLANK('Raw Data'!K1126),0,IFERROR(IF(MATCH(SMALL('Raw Data'!K1126:N1126,1),L1131:O1131,0),SMALL('Raw Data'!K1126:N1126,1)),0))</f>
        <v/>
      </c>
      <c r="S1131">
        <f>IF(ISBLANK('Raw Data'!K1126),0,IFERROR(IF(MATCH(SMALL('Raw Data'!K1126:N1126,2),L1131:O1131,0),SMALL('Raw Data'!K1126:N1126,2)),0))</f>
        <v/>
      </c>
      <c r="T1131">
        <f>IF(ISBLANK('Raw Data'!K1126),0,IFERROR(IF(MATCH(SMALL('Raw Data'!K1126:N1126,3),L1131:O1131,0),SMALL('Raw Data'!K1126:N1126,3)),0))</f>
        <v/>
      </c>
      <c r="U1131">
        <f>IF(ISBLANK('Raw Data'!K1126),0,IFERROR(IF(MATCH(SMALL('Raw Data'!K1126:N1126,4),L1131:O1131,0),SMALL('Raw Data'!K1126:N1126,4)),0))</f>
        <v/>
      </c>
      <c r="V1131">
        <f>IF(AND('Raw Data'!D1126&lt;3, 'Raw Data'!E1126&lt;3, 'Raw Data'!A1126&gt;0), 'Raw Data'!AF1126, 0)</f>
        <v/>
      </c>
      <c r="W1131">
        <f>IF(AND('Raw Data'!D1126&lt;4, 'Raw Data'!E1126&lt;4, 'Raw Data'!A1126&gt;0), 'Raw Data'!AI1126, 0)</f>
        <v/>
      </c>
      <c r="X1131">
        <f>IF(AND('Raw Data'!D1126&lt;5, 'Raw Data'!E1126&lt;5, 'Raw Data'!A1126&gt;0), 'Raw Data'!AL1126, 0)</f>
        <v/>
      </c>
      <c r="Y1131">
        <f>IF(AND('Raw Data'!D1126&lt;6, 'Raw Data'!E1126&lt;6, 'Raw Data'!A1126&gt;0), 'Raw Data'!AO1126, 0)</f>
        <v/>
      </c>
      <c r="Z1131">
        <f>IF(ISBLANK('Raw Data'!D1126), 0, IF('Raw Data'!D1126-'Raw Data'!E1126&gt;1, 'Raw Data'!AW1126, 0))</f>
        <v/>
      </c>
      <c r="AA1131">
        <f>IF(ISBLANK('Raw Data'!A1126), 0, IF(ABS('Raw Data'!D1126-'Raw Data'!E1126)&lt;2, 'Raw Data'!AX1126, 0))</f>
        <v/>
      </c>
      <c r="AB1131">
        <f>IF(ISBLANK('Raw Data'!D1126), 0, IF('Raw Data'!E1126-'Raw Data'!D1126&gt;1, 'Raw Data'!AY1126, 0))</f>
        <v/>
      </c>
      <c r="AC1131">
        <f>IF(ISBLANK('Raw Data'!D1126), 0, IF('Raw Data'!D1126-'Raw Data'!E1126&gt;2, 'Raw Data'!AZ1126, 0))</f>
        <v/>
      </c>
      <c r="AD1131">
        <f>IF(ISBLANK('Raw Data'!A1126), 0, IF(ABS('Raw Data'!D1126-'Raw Data'!E1126)&lt;3, 'Raw Data'!BA1126, 0))</f>
        <v/>
      </c>
      <c r="AE1131">
        <f>IF(ISBLANK('Raw Data'!D1126), 0, IF('Raw Data'!E1126-'Raw Data'!D1126&gt;2, 'Raw Data'!BB1126, 0))</f>
        <v/>
      </c>
      <c r="AF1131">
        <f>IF(ISBLANK('Raw Data'!D1126), 0, IF('Raw Data'!D1126-'Raw Data'!E1126&gt;3, 'Raw Data'!BC1126, 0))</f>
        <v/>
      </c>
      <c r="AG1131">
        <f>IF(ISBLANK('Raw Data'!A1126), 0, IF(ABS('Raw Data'!D1126-'Raw Data'!E1126)&lt;4, 'Raw Data'!BD1126, 0))</f>
        <v/>
      </c>
      <c r="AH1131">
        <f>IF(ISBLANK('Raw Data'!D1126), 0, IF('Raw Data'!E1126-'Raw Data'!D1126&gt;3, 'Raw Data'!BE1126, 0))</f>
        <v/>
      </c>
      <c r="AI1131">
        <f>IF(SUM('Raw Data'!D1126:E1126)&gt;'Raw Data'!F1126, 'Raw Data'!G1126, 0)</f>
        <v/>
      </c>
      <c r="AJ1131">
        <f>IF(ISBLANK('Raw Data'!D1126), 0, IF(SUM('Raw Data'!D1126:E1126)&lt;'Raw Data'!F1126, 'Raw Data'!H1126, 0))</f>
        <v/>
      </c>
      <c r="AK1131">
        <f>IF(ISBLANK('Raw Data'!A1126), 0, IF(AND('Raw Data'!D1126&lt;3, 'Raw Data'!E1126&lt;3, 'Raw Data'!F1126&lt;BB$2), 'Raw Data'!AF1126, 0))</f>
        <v/>
      </c>
      <c r="AL1131">
        <f>IF(ISBLANK('Raw Data'!A1126), 0, IF(AND('Raw Data'!D1126&lt;4, 'Raw Data'!E1126&lt;4, 'Raw Data'!F1126&lt;BB$2), 'Raw Data'!AI1126, 0))</f>
        <v/>
      </c>
      <c r="AM1131">
        <f>IF(ISBLANK('Raw Data'!A1126), 0, IF(AND('Raw Data'!D1126&lt;5, 'Raw Data'!E1126&lt;5, 'Raw Data'!F1126&lt;BB$2), 'Raw Data'!AL1126, 0))</f>
        <v/>
      </c>
      <c r="AN1131">
        <f>IF(ISBLANK('Raw Data'!A1126), 0, IF(AND('Raw Data'!D1126&lt;6, 'Raw Data'!E1126&lt;6, 'Raw Data'!F1126&lt;BB$2), 'Raw Data'!AO1126, 0))</f>
        <v/>
      </c>
      <c r="AO1131">
        <f>IF(ISBLANK('Raw Data'!A1126), 0, IF(AND('Raw Data'!I1126&lt;Analysis!$BC$2, 'Raw Data'!D1126-'Raw Data'!E1126&gt;1), 'Raw Data'!AW1126, IF(AND('Raw Data'!J1126&lt;Analysis!$BC$2, 'Raw Data'!E1126-'Raw Data'!D1126&gt;1), 'Raw Data'!AY1126, 0)))</f>
        <v/>
      </c>
      <c r="AP1131">
        <f>IF(ISBLANK('Raw Data'!A1126), 0, IF(AND('Raw Data'!I1126&lt;Analysis!$BC$2, 'Raw Data'!D1126-'Raw Data'!E1126&gt;2), 'Raw Data'!AZ1126, IF(AND('Raw Data'!J1126&lt;Analysis!$BC$2, 'Raw Data'!E1126-'Raw Data'!D1126&gt;2), 'Raw Data'!BB1126, 0)))</f>
        <v/>
      </c>
      <c r="AQ1131">
        <f>IF(ISBLANK('Raw Data'!A1126), 0, IF(AND('Raw Data'!I1126&lt;Analysis!$BC$2, 'Raw Data'!D1126-'Raw Data'!E1126&gt;3), 'Raw Data'!BC1126, IF(AND('Raw Data'!J1126&lt;Analysis!$BC$2, 'Raw Data'!E1126-'Raw Data'!D1126&gt;3), 'Raw Data'!BE1126, 0)))</f>
        <v/>
      </c>
      <c r="AR1131">
        <f>IF('Hidden Analysiss'!D1127=1,IF(ABS('Raw Data'!E1126-'Raw Data'!D1126)&lt;2,'Raw Data'!AX1126,0), 0)</f>
        <v/>
      </c>
      <c r="AS1131">
        <f>IF('Hidden Analysiss'!D1127=1,IF(ABS('Raw Data'!E1126-'Raw Data'!D1126)&lt;3,'Raw Data'!BA1126,0), 0)</f>
        <v/>
      </c>
      <c r="AT1131">
        <f>IF('Hidden Analysiss'!D1127=1,IF(ABS('Raw Data'!E1126-'Raw Data'!D1126)&lt;4,'Raw Data'!BD1126,0), 0)</f>
        <v/>
      </c>
      <c r="AU1131">
        <f>IF(AND('Hidden Analysiss'!E1127=1, ABS('Raw Data'!E1126-'Raw Data'!D1126)&lt;2), 'Raw Data'!AX1126, 0)</f>
        <v/>
      </c>
      <c r="AV1131">
        <f>IF(AND('Hidden Analysiss'!E1127=1, ABS('Raw Data'!E1126-'Raw Data'!D1126)&lt;3), 'Raw Data'!BA1126, 0)</f>
        <v/>
      </c>
      <c r="AW1131">
        <f>IF(AND('Hidden Analysiss'!E1127=1, ABS('Raw Data'!E1126-'Raw Data'!D1126)&lt;3), 'Raw Data'!BD1126, 0)</f>
        <v/>
      </c>
    </row>
    <row r="1132">
      <c r="A1132" s="1">
        <f>'Raw Data'!A1127</f>
        <v/>
      </c>
      <c r="B1132">
        <f>IF('Raw Data'!E1127&gt;'Raw Data'!D1127, 'Raw Data'!J1127, 0)</f>
        <v/>
      </c>
      <c r="C1132">
        <f>IF('Raw Data'!D1127&gt;'Raw Data'!E1127, 'Raw Data'!I1127, 0)</f>
        <v/>
      </c>
      <c r="D1132">
        <f>SUM(G1132:H1132)</f>
        <v/>
      </c>
      <c r="E1132">
        <f>IF(AND('Raw Data'!J1127&lt;'Raw Data'!I1127,'Raw Data'!E1127&gt;'Raw Data'!D1127,'Raw Data'!E1127-'Raw Data'!D1127&gt;3),'Raw Data'!N1127,IF(AND('Raw Data'!I1127&lt;'Raw Data'!J1127,'Raw Data'!D1127&gt;'Raw Data'!E1127,'Raw Data'!D1127-'Raw Data'!E1127&gt;3),'Raw Data'!M1127,0))</f>
        <v/>
      </c>
      <c r="F1132">
        <f>IF(AND('Raw Data'!J1127&lt;'Raw Data'!I1127,'Raw Data'!E1127&gt;'Raw Data'!D1127,'Raw Data'!E1127-'Raw Data'!D1127&lt;4),'Raw Data'!L1127,IF(AND('Raw Data'!I1127&lt;'Raw Data'!J1127,'Raw Data'!D1127&gt;'Raw Data'!E1127,'Raw Data'!D1127-'Raw Data'!E1127&lt;4),'Raw Data'!K1127,0))</f>
        <v/>
      </c>
      <c r="G1132">
        <f>IF(AND('Raw Data'!J1127&lt;'Raw Data'!I1127, 'Raw Data'!E1127&gt;'Raw Data'!D1127), 'Raw Data'!J1127, 0)</f>
        <v/>
      </c>
      <c r="H1132">
        <f>IF(AND('Raw Data'!J1127&gt;'Raw Data'!I1127, 'Raw Data'!E1127&lt;'Raw Data'!D1127), 'Raw Data'!I1127, 0)</f>
        <v/>
      </c>
      <c r="I1132">
        <f>SUM(J1132:K1132)</f>
        <v/>
      </c>
      <c r="J1132">
        <f>IF(AND('Raw Data'!J1127&gt;'Raw Data'!I1127, 'Raw Data'!E1127&gt;'Raw Data'!D1127), 'Raw Data'!J1127, 0)</f>
        <v/>
      </c>
      <c r="K1132">
        <f>IF(AND('Raw Data'!I1127&gt;'Raw Data'!J1127, 'Raw Data'!D1127&gt;'Raw Data'!E1127), 'Raw Data'!I1127, 0)</f>
        <v/>
      </c>
      <c r="L1132">
        <f>IF('Raw Data'!E1127-'Raw Data'!D1127&gt;3, 'Raw Data'!N1127, 0)</f>
        <v/>
      </c>
      <c r="M1132">
        <f>IF('Raw Data'!D1127-'Raw Data'!E1127&gt;3, 'Raw Data'!M1127, 0)</f>
        <v/>
      </c>
      <c r="N1132">
        <f>IF(ISBLANK('Raw Data'!D1127),0,IF(AND('Raw Data'!E1127&gt;'Raw Data'!D1127,'Raw Data'!E1127-'Raw Data'!D1127&gt;0,'Raw Data'!E1127-'Raw Data'!D1127&lt;4),'Raw Data'!L1127, 0))</f>
        <v/>
      </c>
      <c r="O1132">
        <f>IF(ISBLANK('Raw Data'!D1127),0,IF(AND('Raw Data'!E1127&gt;'Raw Data'!D1127,'Raw Data'!E1127-'Raw Data'!D1127&gt;0,'Raw Data'!D1127-'Raw Data'!E1127&lt;4),'Raw Data'!K1127, 0))</f>
        <v/>
      </c>
      <c r="P1132">
        <f>IF('Raw Data'!E1127-'Raw Data'!D1127&gt;3, 'Raw Data'!N1127, IF('Raw Data'!D1127-'Raw Data'!E1127&gt;3, 'Raw Data'!M1127, 0))</f>
        <v/>
      </c>
      <c r="Q1132">
        <f>IF(ISBLANK('Raw Data'!E1127),0,IF(AND('Raw Data'!E1127-'Raw Data'!D1127&lt;4,'Raw Data'!E1127-'Raw Data'!D1127&gt;0),'Raw Data'!L1127,IF(AND('Raw Data'!D1127&gt;'Raw Data'!E1127,'Raw Data'!D1127-'Raw Data'!E1127&gt;0),'Raw Data'!K1127,0)))</f>
        <v/>
      </c>
      <c r="R1132">
        <f>IF(ISBLANK('Raw Data'!K1127),0,IFERROR(IF(MATCH(SMALL('Raw Data'!K1127:N1127,1),L1132:O1132,0),SMALL('Raw Data'!K1127:N1127,1)),0))</f>
        <v/>
      </c>
      <c r="S1132">
        <f>IF(ISBLANK('Raw Data'!K1127),0,IFERROR(IF(MATCH(SMALL('Raw Data'!K1127:N1127,2),L1132:O1132,0),SMALL('Raw Data'!K1127:N1127,2)),0))</f>
        <v/>
      </c>
      <c r="T1132">
        <f>IF(ISBLANK('Raw Data'!K1127),0,IFERROR(IF(MATCH(SMALL('Raw Data'!K1127:N1127,3),L1132:O1132,0),SMALL('Raw Data'!K1127:N1127,3)),0))</f>
        <v/>
      </c>
      <c r="U1132">
        <f>IF(ISBLANK('Raw Data'!K1127),0,IFERROR(IF(MATCH(SMALL('Raw Data'!K1127:N1127,4),L1132:O1132,0),SMALL('Raw Data'!K1127:N1127,4)),0))</f>
        <v/>
      </c>
      <c r="V1132">
        <f>IF(AND('Raw Data'!D1127&lt;3, 'Raw Data'!E1127&lt;3, 'Raw Data'!A1127&gt;0), 'Raw Data'!AF1127, 0)</f>
        <v/>
      </c>
      <c r="W1132">
        <f>IF(AND('Raw Data'!D1127&lt;4, 'Raw Data'!E1127&lt;4, 'Raw Data'!A1127&gt;0), 'Raw Data'!AI1127, 0)</f>
        <v/>
      </c>
      <c r="X1132">
        <f>IF(AND('Raw Data'!D1127&lt;5, 'Raw Data'!E1127&lt;5, 'Raw Data'!A1127&gt;0), 'Raw Data'!AL1127, 0)</f>
        <v/>
      </c>
      <c r="Y1132">
        <f>IF(AND('Raw Data'!D1127&lt;6, 'Raw Data'!E1127&lt;6, 'Raw Data'!A1127&gt;0), 'Raw Data'!AO1127, 0)</f>
        <v/>
      </c>
      <c r="Z1132">
        <f>IF(ISBLANK('Raw Data'!D1127), 0, IF('Raw Data'!D1127-'Raw Data'!E1127&gt;1, 'Raw Data'!AW1127, 0))</f>
        <v/>
      </c>
      <c r="AA1132">
        <f>IF(ISBLANK('Raw Data'!A1127), 0, IF(ABS('Raw Data'!D1127-'Raw Data'!E1127)&lt;2, 'Raw Data'!AX1127, 0))</f>
        <v/>
      </c>
      <c r="AB1132">
        <f>IF(ISBLANK('Raw Data'!D1127), 0, IF('Raw Data'!E1127-'Raw Data'!D1127&gt;1, 'Raw Data'!AY1127, 0))</f>
        <v/>
      </c>
      <c r="AC1132">
        <f>IF(ISBLANK('Raw Data'!D1127), 0, IF('Raw Data'!D1127-'Raw Data'!E1127&gt;2, 'Raw Data'!AZ1127, 0))</f>
        <v/>
      </c>
      <c r="AD1132">
        <f>IF(ISBLANK('Raw Data'!A1127), 0, IF(ABS('Raw Data'!D1127-'Raw Data'!E1127)&lt;3, 'Raw Data'!BA1127, 0))</f>
        <v/>
      </c>
      <c r="AE1132">
        <f>IF(ISBLANK('Raw Data'!D1127), 0, IF('Raw Data'!E1127-'Raw Data'!D1127&gt;2, 'Raw Data'!BB1127, 0))</f>
        <v/>
      </c>
      <c r="AF1132">
        <f>IF(ISBLANK('Raw Data'!D1127), 0, IF('Raw Data'!D1127-'Raw Data'!E1127&gt;3, 'Raw Data'!BC1127, 0))</f>
        <v/>
      </c>
      <c r="AG1132">
        <f>IF(ISBLANK('Raw Data'!A1127), 0, IF(ABS('Raw Data'!D1127-'Raw Data'!E1127)&lt;4, 'Raw Data'!BD1127, 0))</f>
        <v/>
      </c>
      <c r="AH1132">
        <f>IF(ISBLANK('Raw Data'!D1127), 0, IF('Raw Data'!E1127-'Raw Data'!D1127&gt;3, 'Raw Data'!BE1127, 0))</f>
        <v/>
      </c>
      <c r="AI1132">
        <f>IF(SUM('Raw Data'!D1127:E1127)&gt;'Raw Data'!F1127, 'Raw Data'!G1127, 0)</f>
        <v/>
      </c>
      <c r="AJ1132">
        <f>IF(ISBLANK('Raw Data'!D1127), 0, IF(SUM('Raw Data'!D1127:E1127)&lt;'Raw Data'!F1127, 'Raw Data'!H1127, 0))</f>
        <v/>
      </c>
      <c r="AK1132">
        <f>IF(ISBLANK('Raw Data'!A1127), 0, IF(AND('Raw Data'!D1127&lt;3, 'Raw Data'!E1127&lt;3, 'Raw Data'!F1127&lt;BB$2), 'Raw Data'!AF1127, 0))</f>
        <v/>
      </c>
      <c r="AL1132">
        <f>IF(ISBLANK('Raw Data'!A1127), 0, IF(AND('Raw Data'!D1127&lt;4, 'Raw Data'!E1127&lt;4, 'Raw Data'!F1127&lt;BB$2), 'Raw Data'!AI1127, 0))</f>
        <v/>
      </c>
      <c r="AM1132">
        <f>IF(ISBLANK('Raw Data'!A1127), 0, IF(AND('Raw Data'!D1127&lt;5, 'Raw Data'!E1127&lt;5, 'Raw Data'!F1127&lt;BB$2), 'Raw Data'!AL1127, 0))</f>
        <v/>
      </c>
      <c r="AN1132">
        <f>IF(ISBLANK('Raw Data'!A1127), 0, IF(AND('Raw Data'!D1127&lt;6, 'Raw Data'!E1127&lt;6, 'Raw Data'!F1127&lt;BB$2), 'Raw Data'!AO1127, 0))</f>
        <v/>
      </c>
      <c r="AO1132">
        <f>IF(ISBLANK('Raw Data'!A1127), 0, IF(AND('Raw Data'!I1127&lt;Analysis!$BC$2, 'Raw Data'!D1127-'Raw Data'!E1127&gt;1), 'Raw Data'!AW1127, IF(AND('Raw Data'!J1127&lt;Analysis!$BC$2, 'Raw Data'!E1127-'Raw Data'!D1127&gt;1), 'Raw Data'!AY1127, 0)))</f>
        <v/>
      </c>
      <c r="AP1132">
        <f>IF(ISBLANK('Raw Data'!A1127), 0, IF(AND('Raw Data'!I1127&lt;Analysis!$BC$2, 'Raw Data'!D1127-'Raw Data'!E1127&gt;2), 'Raw Data'!AZ1127, IF(AND('Raw Data'!J1127&lt;Analysis!$BC$2, 'Raw Data'!E1127-'Raw Data'!D1127&gt;2), 'Raw Data'!BB1127, 0)))</f>
        <v/>
      </c>
      <c r="AQ1132">
        <f>IF(ISBLANK('Raw Data'!A1127), 0, IF(AND('Raw Data'!I1127&lt;Analysis!$BC$2, 'Raw Data'!D1127-'Raw Data'!E1127&gt;3), 'Raw Data'!BC1127, IF(AND('Raw Data'!J1127&lt;Analysis!$BC$2, 'Raw Data'!E1127-'Raw Data'!D1127&gt;3), 'Raw Data'!BE1127, 0)))</f>
        <v/>
      </c>
      <c r="AR1132">
        <f>IF('Hidden Analysiss'!D1128=1,IF(ABS('Raw Data'!E1127-'Raw Data'!D1127)&lt;2,'Raw Data'!AX1127,0), 0)</f>
        <v/>
      </c>
      <c r="AS1132">
        <f>IF('Hidden Analysiss'!D1128=1,IF(ABS('Raw Data'!E1127-'Raw Data'!D1127)&lt;3,'Raw Data'!BA1127,0), 0)</f>
        <v/>
      </c>
      <c r="AT1132">
        <f>IF('Hidden Analysiss'!D1128=1,IF(ABS('Raw Data'!E1127-'Raw Data'!D1127)&lt;4,'Raw Data'!BD1127,0), 0)</f>
        <v/>
      </c>
      <c r="AU1132">
        <f>IF(AND('Hidden Analysiss'!E1128=1, ABS('Raw Data'!E1127-'Raw Data'!D1127)&lt;2), 'Raw Data'!AX1127, 0)</f>
        <v/>
      </c>
      <c r="AV1132">
        <f>IF(AND('Hidden Analysiss'!E1128=1, ABS('Raw Data'!E1127-'Raw Data'!D1127)&lt;3), 'Raw Data'!BA1127, 0)</f>
        <v/>
      </c>
      <c r="AW1132">
        <f>IF(AND('Hidden Analysiss'!E1128=1, ABS('Raw Data'!E1127-'Raw Data'!D1127)&lt;3), 'Raw Data'!BD1127, 0)</f>
        <v/>
      </c>
    </row>
    <row r="1133">
      <c r="A1133" s="1">
        <f>'Raw Data'!A1128</f>
        <v/>
      </c>
      <c r="B1133">
        <f>IF('Raw Data'!E1128&gt;'Raw Data'!D1128, 'Raw Data'!J1128, 0)</f>
        <v/>
      </c>
      <c r="C1133">
        <f>IF('Raw Data'!D1128&gt;'Raw Data'!E1128, 'Raw Data'!I1128, 0)</f>
        <v/>
      </c>
      <c r="D1133">
        <f>SUM(G1133:H1133)</f>
        <v/>
      </c>
      <c r="E1133">
        <f>IF(AND('Raw Data'!J1128&lt;'Raw Data'!I1128,'Raw Data'!E1128&gt;'Raw Data'!D1128,'Raw Data'!E1128-'Raw Data'!D1128&gt;3),'Raw Data'!N1128,IF(AND('Raw Data'!I1128&lt;'Raw Data'!J1128,'Raw Data'!D1128&gt;'Raw Data'!E1128,'Raw Data'!D1128-'Raw Data'!E1128&gt;3),'Raw Data'!M1128,0))</f>
        <v/>
      </c>
      <c r="F1133">
        <f>IF(AND('Raw Data'!J1128&lt;'Raw Data'!I1128,'Raw Data'!E1128&gt;'Raw Data'!D1128,'Raw Data'!E1128-'Raw Data'!D1128&lt;4),'Raw Data'!L1128,IF(AND('Raw Data'!I1128&lt;'Raw Data'!J1128,'Raw Data'!D1128&gt;'Raw Data'!E1128,'Raw Data'!D1128-'Raw Data'!E1128&lt;4),'Raw Data'!K1128,0))</f>
        <v/>
      </c>
      <c r="G1133">
        <f>IF(AND('Raw Data'!J1128&lt;'Raw Data'!I1128, 'Raw Data'!E1128&gt;'Raw Data'!D1128), 'Raw Data'!J1128, 0)</f>
        <v/>
      </c>
      <c r="H1133">
        <f>IF(AND('Raw Data'!J1128&gt;'Raw Data'!I1128, 'Raw Data'!E1128&lt;'Raw Data'!D1128), 'Raw Data'!I1128, 0)</f>
        <v/>
      </c>
      <c r="I1133">
        <f>SUM(J1133:K1133)</f>
        <v/>
      </c>
      <c r="J1133">
        <f>IF(AND('Raw Data'!J1128&gt;'Raw Data'!I1128, 'Raw Data'!E1128&gt;'Raw Data'!D1128), 'Raw Data'!J1128, 0)</f>
        <v/>
      </c>
      <c r="K1133">
        <f>IF(AND('Raw Data'!I1128&gt;'Raw Data'!J1128, 'Raw Data'!D1128&gt;'Raw Data'!E1128), 'Raw Data'!I1128, 0)</f>
        <v/>
      </c>
      <c r="L1133">
        <f>IF('Raw Data'!E1128-'Raw Data'!D1128&gt;3, 'Raw Data'!N1128, 0)</f>
        <v/>
      </c>
      <c r="M1133">
        <f>IF('Raw Data'!D1128-'Raw Data'!E1128&gt;3, 'Raw Data'!M1128, 0)</f>
        <v/>
      </c>
      <c r="N1133">
        <f>IF(ISBLANK('Raw Data'!D1128),0,IF(AND('Raw Data'!E1128&gt;'Raw Data'!D1128,'Raw Data'!E1128-'Raw Data'!D1128&gt;0,'Raw Data'!E1128-'Raw Data'!D1128&lt;4),'Raw Data'!L1128, 0))</f>
        <v/>
      </c>
      <c r="O1133">
        <f>IF(ISBLANK('Raw Data'!D1128),0,IF(AND('Raw Data'!E1128&gt;'Raw Data'!D1128,'Raw Data'!E1128-'Raw Data'!D1128&gt;0,'Raw Data'!D1128-'Raw Data'!E1128&lt;4),'Raw Data'!K1128, 0))</f>
        <v/>
      </c>
      <c r="P1133">
        <f>IF('Raw Data'!E1128-'Raw Data'!D1128&gt;3, 'Raw Data'!N1128, IF('Raw Data'!D1128-'Raw Data'!E1128&gt;3, 'Raw Data'!M1128, 0))</f>
        <v/>
      </c>
      <c r="Q1133">
        <f>IF(ISBLANK('Raw Data'!E1128),0,IF(AND('Raw Data'!E1128-'Raw Data'!D1128&lt;4,'Raw Data'!E1128-'Raw Data'!D1128&gt;0),'Raw Data'!L1128,IF(AND('Raw Data'!D1128&gt;'Raw Data'!E1128,'Raw Data'!D1128-'Raw Data'!E1128&gt;0),'Raw Data'!K1128,0)))</f>
        <v/>
      </c>
      <c r="R1133">
        <f>IF(ISBLANK('Raw Data'!K1128),0,IFERROR(IF(MATCH(SMALL('Raw Data'!K1128:N1128,1),L1133:O1133,0),SMALL('Raw Data'!K1128:N1128,1)),0))</f>
        <v/>
      </c>
      <c r="S1133">
        <f>IF(ISBLANK('Raw Data'!K1128),0,IFERROR(IF(MATCH(SMALL('Raw Data'!K1128:N1128,2),L1133:O1133,0),SMALL('Raw Data'!K1128:N1128,2)),0))</f>
        <v/>
      </c>
      <c r="T1133">
        <f>IF(ISBLANK('Raw Data'!K1128),0,IFERROR(IF(MATCH(SMALL('Raw Data'!K1128:N1128,3),L1133:O1133,0),SMALL('Raw Data'!K1128:N1128,3)),0))</f>
        <v/>
      </c>
      <c r="U1133">
        <f>IF(ISBLANK('Raw Data'!K1128),0,IFERROR(IF(MATCH(SMALL('Raw Data'!K1128:N1128,4),L1133:O1133,0),SMALL('Raw Data'!K1128:N1128,4)),0))</f>
        <v/>
      </c>
      <c r="V1133">
        <f>IF(AND('Raw Data'!D1128&lt;3, 'Raw Data'!E1128&lt;3, 'Raw Data'!A1128&gt;0), 'Raw Data'!AF1128, 0)</f>
        <v/>
      </c>
      <c r="W1133">
        <f>IF(AND('Raw Data'!D1128&lt;4, 'Raw Data'!E1128&lt;4, 'Raw Data'!A1128&gt;0), 'Raw Data'!AI1128, 0)</f>
        <v/>
      </c>
      <c r="X1133">
        <f>IF(AND('Raw Data'!D1128&lt;5, 'Raw Data'!E1128&lt;5, 'Raw Data'!A1128&gt;0), 'Raw Data'!AL1128, 0)</f>
        <v/>
      </c>
      <c r="Y1133">
        <f>IF(AND('Raw Data'!D1128&lt;6, 'Raw Data'!E1128&lt;6, 'Raw Data'!A1128&gt;0), 'Raw Data'!AO1128, 0)</f>
        <v/>
      </c>
      <c r="Z1133">
        <f>IF(ISBLANK('Raw Data'!D1128), 0, IF('Raw Data'!D1128-'Raw Data'!E1128&gt;1, 'Raw Data'!AW1128, 0))</f>
        <v/>
      </c>
      <c r="AA1133">
        <f>IF(ISBLANK('Raw Data'!A1128), 0, IF(ABS('Raw Data'!D1128-'Raw Data'!E1128)&lt;2, 'Raw Data'!AX1128, 0))</f>
        <v/>
      </c>
      <c r="AB1133">
        <f>IF(ISBLANK('Raw Data'!D1128), 0, IF('Raw Data'!E1128-'Raw Data'!D1128&gt;1, 'Raw Data'!AY1128, 0))</f>
        <v/>
      </c>
      <c r="AC1133">
        <f>IF(ISBLANK('Raw Data'!D1128), 0, IF('Raw Data'!D1128-'Raw Data'!E1128&gt;2, 'Raw Data'!AZ1128, 0))</f>
        <v/>
      </c>
      <c r="AD1133">
        <f>IF(ISBLANK('Raw Data'!A1128), 0, IF(ABS('Raw Data'!D1128-'Raw Data'!E1128)&lt;3, 'Raw Data'!BA1128, 0))</f>
        <v/>
      </c>
      <c r="AE1133">
        <f>IF(ISBLANK('Raw Data'!D1128), 0, IF('Raw Data'!E1128-'Raw Data'!D1128&gt;2, 'Raw Data'!BB1128, 0))</f>
        <v/>
      </c>
      <c r="AF1133">
        <f>IF(ISBLANK('Raw Data'!D1128), 0, IF('Raw Data'!D1128-'Raw Data'!E1128&gt;3, 'Raw Data'!BC1128, 0))</f>
        <v/>
      </c>
      <c r="AG1133">
        <f>IF(ISBLANK('Raw Data'!A1128), 0, IF(ABS('Raw Data'!D1128-'Raw Data'!E1128)&lt;4, 'Raw Data'!BD1128, 0))</f>
        <v/>
      </c>
      <c r="AH1133">
        <f>IF(ISBLANK('Raw Data'!D1128), 0, IF('Raw Data'!E1128-'Raw Data'!D1128&gt;3, 'Raw Data'!BE1128, 0))</f>
        <v/>
      </c>
      <c r="AI1133">
        <f>IF(SUM('Raw Data'!D1128:E1128)&gt;'Raw Data'!F1128, 'Raw Data'!G1128, 0)</f>
        <v/>
      </c>
      <c r="AJ1133">
        <f>IF(ISBLANK('Raw Data'!D1128), 0, IF(SUM('Raw Data'!D1128:E1128)&lt;'Raw Data'!F1128, 'Raw Data'!H1128, 0))</f>
        <v/>
      </c>
      <c r="AK1133">
        <f>IF(ISBLANK('Raw Data'!A1128), 0, IF(AND('Raw Data'!D1128&lt;3, 'Raw Data'!E1128&lt;3, 'Raw Data'!F1128&lt;BB$2), 'Raw Data'!AF1128, 0))</f>
        <v/>
      </c>
      <c r="AL1133">
        <f>IF(ISBLANK('Raw Data'!A1128), 0, IF(AND('Raw Data'!D1128&lt;4, 'Raw Data'!E1128&lt;4, 'Raw Data'!F1128&lt;BB$2), 'Raw Data'!AI1128, 0))</f>
        <v/>
      </c>
      <c r="AM1133">
        <f>IF(ISBLANK('Raw Data'!A1128), 0, IF(AND('Raw Data'!D1128&lt;5, 'Raw Data'!E1128&lt;5, 'Raw Data'!F1128&lt;BB$2), 'Raw Data'!AL1128, 0))</f>
        <v/>
      </c>
      <c r="AN1133">
        <f>IF(ISBLANK('Raw Data'!A1128), 0, IF(AND('Raw Data'!D1128&lt;6, 'Raw Data'!E1128&lt;6, 'Raw Data'!F1128&lt;BB$2), 'Raw Data'!AO1128, 0))</f>
        <v/>
      </c>
      <c r="AO1133">
        <f>IF(ISBLANK('Raw Data'!A1128), 0, IF(AND('Raw Data'!I1128&lt;Analysis!$BC$2, 'Raw Data'!D1128-'Raw Data'!E1128&gt;1), 'Raw Data'!AW1128, IF(AND('Raw Data'!J1128&lt;Analysis!$BC$2, 'Raw Data'!E1128-'Raw Data'!D1128&gt;1), 'Raw Data'!AY1128, 0)))</f>
        <v/>
      </c>
      <c r="AP1133">
        <f>IF(ISBLANK('Raw Data'!A1128), 0, IF(AND('Raw Data'!I1128&lt;Analysis!$BC$2, 'Raw Data'!D1128-'Raw Data'!E1128&gt;2), 'Raw Data'!AZ1128, IF(AND('Raw Data'!J1128&lt;Analysis!$BC$2, 'Raw Data'!E1128-'Raw Data'!D1128&gt;2), 'Raw Data'!BB1128, 0)))</f>
        <v/>
      </c>
      <c r="AQ1133">
        <f>IF(ISBLANK('Raw Data'!A1128), 0, IF(AND('Raw Data'!I1128&lt;Analysis!$BC$2, 'Raw Data'!D1128-'Raw Data'!E1128&gt;3), 'Raw Data'!BC1128, IF(AND('Raw Data'!J1128&lt;Analysis!$BC$2, 'Raw Data'!E1128-'Raw Data'!D1128&gt;3), 'Raw Data'!BE1128, 0)))</f>
        <v/>
      </c>
      <c r="AR1133">
        <f>IF('Hidden Analysiss'!D1129=1,IF(ABS('Raw Data'!E1128-'Raw Data'!D1128)&lt;2,'Raw Data'!AX1128,0), 0)</f>
        <v/>
      </c>
      <c r="AS1133">
        <f>IF('Hidden Analysiss'!D1129=1,IF(ABS('Raw Data'!E1128-'Raw Data'!D1128)&lt;3,'Raw Data'!BA1128,0), 0)</f>
        <v/>
      </c>
      <c r="AT1133">
        <f>IF('Hidden Analysiss'!D1129=1,IF(ABS('Raw Data'!E1128-'Raw Data'!D1128)&lt;4,'Raw Data'!BD1128,0), 0)</f>
        <v/>
      </c>
      <c r="AU1133">
        <f>IF(AND('Hidden Analysiss'!E1129=1, ABS('Raw Data'!E1128-'Raw Data'!D1128)&lt;2), 'Raw Data'!AX1128, 0)</f>
        <v/>
      </c>
      <c r="AV1133">
        <f>IF(AND('Hidden Analysiss'!E1129=1, ABS('Raw Data'!E1128-'Raw Data'!D1128)&lt;3), 'Raw Data'!BA1128, 0)</f>
        <v/>
      </c>
      <c r="AW1133">
        <f>IF(AND('Hidden Analysiss'!E1129=1, ABS('Raw Data'!E1128-'Raw Data'!D1128)&lt;3), 'Raw Data'!BD1128, 0)</f>
        <v/>
      </c>
    </row>
    <row r="1134">
      <c r="A1134" s="1">
        <f>'Raw Data'!A1129</f>
        <v/>
      </c>
      <c r="B1134">
        <f>IF('Raw Data'!E1129&gt;'Raw Data'!D1129, 'Raw Data'!J1129, 0)</f>
        <v/>
      </c>
      <c r="C1134">
        <f>IF('Raw Data'!D1129&gt;'Raw Data'!E1129, 'Raw Data'!I1129, 0)</f>
        <v/>
      </c>
      <c r="D1134">
        <f>SUM(G1134:H1134)</f>
        <v/>
      </c>
      <c r="E1134">
        <f>IF(AND('Raw Data'!J1129&lt;'Raw Data'!I1129,'Raw Data'!E1129&gt;'Raw Data'!D1129,'Raw Data'!E1129-'Raw Data'!D1129&gt;3),'Raw Data'!N1129,IF(AND('Raw Data'!I1129&lt;'Raw Data'!J1129,'Raw Data'!D1129&gt;'Raw Data'!E1129,'Raw Data'!D1129-'Raw Data'!E1129&gt;3),'Raw Data'!M1129,0))</f>
        <v/>
      </c>
      <c r="F1134">
        <f>IF(AND('Raw Data'!J1129&lt;'Raw Data'!I1129,'Raw Data'!E1129&gt;'Raw Data'!D1129,'Raw Data'!E1129-'Raw Data'!D1129&lt;4),'Raw Data'!L1129,IF(AND('Raw Data'!I1129&lt;'Raw Data'!J1129,'Raw Data'!D1129&gt;'Raw Data'!E1129,'Raw Data'!D1129-'Raw Data'!E1129&lt;4),'Raw Data'!K1129,0))</f>
        <v/>
      </c>
      <c r="G1134">
        <f>IF(AND('Raw Data'!J1129&lt;'Raw Data'!I1129, 'Raw Data'!E1129&gt;'Raw Data'!D1129), 'Raw Data'!J1129, 0)</f>
        <v/>
      </c>
      <c r="H1134">
        <f>IF(AND('Raw Data'!J1129&gt;'Raw Data'!I1129, 'Raw Data'!E1129&lt;'Raw Data'!D1129), 'Raw Data'!I1129, 0)</f>
        <v/>
      </c>
      <c r="I1134">
        <f>SUM(J1134:K1134)</f>
        <v/>
      </c>
      <c r="J1134">
        <f>IF(AND('Raw Data'!J1129&gt;'Raw Data'!I1129, 'Raw Data'!E1129&gt;'Raw Data'!D1129), 'Raw Data'!J1129, 0)</f>
        <v/>
      </c>
      <c r="K1134">
        <f>IF(AND('Raw Data'!I1129&gt;'Raw Data'!J1129, 'Raw Data'!D1129&gt;'Raw Data'!E1129), 'Raw Data'!I1129, 0)</f>
        <v/>
      </c>
      <c r="L1134">
        <f>IF('Raw Data'!E1129-'Raw Data'!D1129&gt;3, 'Raw Data'!N1129, 0)</f>
        <v/>
      </c>
      <c r="M1134">
        <f>IF('Raw Data'!D1129-'Raw Data'!E1129&gt;3, 'Raw Data'!M1129, 0)</f>
        <v/>
      </c>
      <c r="N1134">
        <f>IF(ISBLANK('Raw Data'!D1129),0,IF(AND('Raw Data'!E1129&gt;'Raw Data'!D1129,'Raw Data'!E1129-'Raw Data'!D1129&gt;0,'Raw Data'!E1129-'Raw Data'!D1129&lt;4),'Raw Data'!L1129, 0))</f>
        <v/>
      </c>
      <c r="O1134">
        <f>IF(ISBLANK('Raw Data'!D1129),0,IF(AND('Raw Data'!E1129&gt;'Raw Data'!D1129,'Raw Data'!E1129-'Raw Data'!D1129&gt;0,'Raw Data'!D1129-'Raw Data'!E1129&lt;4),'Raw Data'!K1129, 0))</f>
        <v/>
      </c>
      <c r="P1134">
        <f>IF('Raw Data'!E1129-'Raw Data'!D1129&gt;3, 'Raw Data'!N1129, IF('Raw Data'!D1129-'Raw Data'!E1129&gt;3, 'Raw Data'!M1129, 0))</f>
        <v/>
      </c>
      <c r="Q1134">
        <f>IF(ISBLANK('Raw Data'!E1129),0,IF(AND('Raw Data'!E1129-'Raw Data'!D1129&lt;4,'Raw Data'!E1129-'Raw Data'!D1129&gt;0),'Raw Data'!L1129,IF(AND('Raw Data'!D1129&gt;'Raw Data'!E1129,'Raw Data'!D1129-'Raw Data'!E1129&gt;0),'Raw Data'!K1129,0)))</f>
        <v/>
      </c>
      <c r="R1134">
        <f>IF(ISBLANK('Raw Data'!K1129),0,IFERROR(IF(MATCH(SMALL('Raw Data'!K1129:N1129,1),L1134:O1134,0),SMALL('Raw Data'!K1129:N1129,1)),0))</f>
        <v/>
      </c>
      <c r="S1134">
        <f>IF(ISBLANK('Raw Data'!K1129),0,IFERROR(IF(MATCH(SMALL('Raw Data'!K1129:N1129,2),L1134:O1134,0),SMALL('Raw Data'!K1129:N1129,2)),0))</f>
        <v/>
      </c>
      <c r="T1134">
        <f>IF(ISBLANK('Raw Data'!K1129),0,IFERROR(IF(MATCH(SMALL('Raw Data'!K1129:N1129,3),L1134:O1134,0),SMALL('Raw Data'!K1129:N1129,3)),0))</f>
        <v/>
      </c>
      <c r="U1134">
        <f>IF(ISBLANK('Raw Data'!K1129),0,IFERROR(IF(MATCH(SMALL('Raw Data'!K1129:N1129,4),L1134:O1134,0),SMALL('Raw Data'!K1129:N1129,4)),0))</f>
        <v/>
      </c>
      <c r="V1134">
        <f>IF(AND('Raw Data'!D1129&lt;3, 'Raw Data'!E1129&lt;3, 'Raw Data'!A1129&gt;0), 'Raw Data'!AF1129, 0)</f>
        <v/>
      </c>
      <c r="W1134">
        <f>IF(AND('Raw Data'!D1129&lt;4, 'Raw Data'!E1129&lt;4, 'Raw Data'!A1129&gt;0), 'Raw Data'!AI1129, 0)</f>
        <v/>
      </c>
      <c r="X1134">
        <f>IF(AND('Raw Data'!D1129&lt;5, 'Raw Data'!E1129&lt;5, 'Raw Data'!A1129&gt;0), 'Raw Data'!AL1129, 0)</f>
        <v/>
      </c>
      <c r="Y1134">
        <f>IF(AND('Raw Data'!D1129&lt;6, 'Raw Data'!E1129&lt;6, 'Raw Data'!A1129&gt;0), 'Raw Data'!AO1129, 0)</f>
        <v/>
      </c>
      <c r="Z1134">
        <f>IF(ISBLANK('Raw Data'!D1129), 0, IF('Raw Data'!D1129-'Raw Data'!E1129&gt;1, 'Raw Data'!AW1129, 0))</f>
        <v/>
      </c>
      <c r="AA1134">
        <f>IF(ISBLANK('Raw Data'!A1129), 0, IF(ABS('Raw Data'!D1129-'Raw Data'!E1129)&lt;2, 'Raw Data'!AX1129, 0))</f>
        <v/>
      </c>
      <c r="AB1134">
        <f>IF(ISBLANK('Raw Data'!D1129), 0, IF('Raw Data'!E1129-'Raw Data'!D1129&gt;1, 'Raw Data'!AY1129, 0))</f>
        <v/>
      </c>
      <c r="AC1134">
        <f>IF(ISBLANK('Raw Data'!D1129), 0, IF('Raw Data'!D1129-'Raw Data'!E1129&gt;2, 'Raw Data'!AZ1129, 0))</f>
        <v/>
      </c>
      <c r="AD1134">
        <f>IF(ISBLANK('Raw Data'!A1129), 0, IF(ABS('Raw Data'!D1129-'Raw Data'!E1129)&lt;3, 'Raw Data'!BA1129, 0))</f>
        <v/>
      </c>
      <c r="AE1134">
        <f>IF(ISBLANK('Raw Data'!D1129), 0, IF('Raw Data'!E1129-'Raw Data'!D1129&gt;2, 'Raw Data'!BB1129, 0))</f>
        <v/>
      </c>
      <c r="AF1134">
        <f>IF(ISBLANK('Raw Data'!D1129), 0, IF('Raw Data'!D1129-'Raw Data'!E1129&gt;3, 'Raw Data'!BC1129, 0))</f>
        <v/>
      </c>
      <c r="AG1134">
        <f>IF(ISBLANK('Raw Data'!A1129), 0, IF(ABS('Raw Data'!D1129-'Raw Data'!E1129)&lt;4, 'Raw Data'!BD1129, 0))</f>
        <v/>
      </c>
      <c r="AH1134">
        <f>IF(ISBLANK('Raw Data'!D1129), 0, IF('Raw Data'!E1129-'Raw Data'!D1129&gt;3, 'Raw Data'!BE1129, 0))</f>
        <v/>
      </c>
      <c r="AI1134">
        <f>IF(SUM('Raw Data'!D1129:E1129)&gt;'Raw Data'!F1129, 'Raw Data'!G1129, 0)</f>
        <v/>
      </c>
      <c r="AJ1134">
        <f>IF(ISBLANK('Raw Data'!D1129), 0, IF(SUM('Raw Data'!D1129:E1129)&lt;'Raw Data'!F1129, 'Raw Data'!H1129, 0))</f>
        <v/>
      </c>
      <c r="AK1134">
        <f>IF(ISBLANK('Raw Data'!A1129), 0, IF(AND('Raw Data'!D1129&lt;3, 'Raw Data'!E1129&lt;3, 'Raw Data'!F1129&lt;BB$2), 'Raw Data'!AF1129, 0))</f>
        <v/>
      </c>
      <c r="AL1134">
        <f>IF(ISBLANK('Raw Data'!A1129), 0, IF(AND('Raw Data'!D1129&lt;4, 'Raw Data'!E1129&lt;4, 'Raw Data'!F1129&lt;BB$2), 'Raw Data'!AI1129, 0))</f>
        <v/>
      </c>
      <c r="AM1134">
        <f>IF(ISBLANK('Raw Data'!A1129), 0, IF(AND('Raw Data'!D1129&lt;5, 'Raw Data'!E1129&lt;5, 'Raw Data'!F1129&lt;BB$2), 'Raw Data'!AL1129, 0))</f>
        <v/>
      </c>
      <c r="AN1134">
        <f>IF(ISBLANK('Raw Data'!A1129), 0, IF(AND('Raw Data'!D1129&lt;6, 'Raw Data'!E1129&lt;6, 'Raw Data'!F1129&lt;BB$2), 'Raw Data'!AO1129, 0))</f>
        <v/>
      </c>
      <c r="AO1134">
        <f>IF(ISBLANK('Raw Data'!A1129), 0, IF(AND('Raw Data'!I1129&lt;Analysis!$BC$2, 'Raw Data'!D1129-'Raw Data'!E1129&gt;1), 'Raw Data'!AW1129, IF(AND('Raw Data'!J1129&lt;Analysis!$BC$2, 'Raw Data'!E1129-'Raw Data'!D1129&gt;1), 'Raw Data'!AY1129, 0)))</f>
        <v/>
      </c>
      <c r="AP1134">
        <f>IF(ISBLANK('Raw Data'!A1129), 0, IF(AND('Raw Data'!I1129&lt;Analysis!$BC$2, 'Raw Data'!D1129-'Raw Data'!E1129&gt;2), 'Raw Data'!AZ1129, IF(AND('Raw Data'!J1129&lt;Analysis!$BC$2, 'Raw Data'!E1129-'Raw Data'!D1129&gt;2), 'Raw Data'!BB1129, 0)))</f>
        <v/>
      </c>
      <c r="AQ1134">
        <f>IF(ISBLANK('Raw Data'!A1129), 0, IF(AND('Raw Data'!I1129&lt;Analysis!$BC$2, 'Raw Data'!D1129-'Raw Data'!E1129&gt;3), 'Raw Data'!BC1129, IF(AND('Raw Data'!J1129&lt;Analysis!$BC$2, 'Raw Data'!E1129-'Raw Data'!D1129&gt;3), 'Raw Data'!BE1129, 0)))</f>
        <v/>
      </c>
      <c r="AR1134">
        <f>IF('Hidden Analysiss'!D1130=1,IF(ABS('Raw Data'!E1129-'Raw Data'!D1129)&lt;2,'Raw Data'!AX1129,0), 0)</f>
        <v/>
      </c>
      <c r="AS1134">
        <f>IF('Hidden Analysiss'!D1130=1,IF(ABS('Raw Data'!E1129-'Raw Data'!D1129)&lt;3,'Raw Data'!BA1129,0), 0)</f>
        <v/>
      </c>
      <c r="AT1134">
        <f>IF('Hidden Analysiss'!D1130=1,IF(ABS('Raw Data'!E1129-'Raw Data'!D1129)&lt;4,'Raw Data'!BD1129,0), 0)</f>
        <v/>
      </c>
      <c r="AU1134">
        <f>IF(AND('Hidden Analysiss'!E1130=1, ABS('Raw Data'!E1129-'Raw Data'!D1129)&lt;2), 'Raw Data'!AX1129, 0)</f>
        <v/>
      </c>
      <c r="AV1134">
        <f>IF(AND('Hidden Analysiss'!E1130=1, ABS('Raw Data'!E1129-'Raw Data'!D1129)&lt;3), 'Raw Data'!BA1129, 0)</f>
        <v/>
      </c>
      <c r="AW1134">
        <f>IF(AND('Hidden Analysiss'!E1130=1, ABS('Raw Data'!E1129-'Raw Data'!D1129)&lt;3), 'Raw Data'!BD1129, 0)</f>
        <v/>
      </c>
    </row>
    <row r="1135">
      <c r="A1135" s="1">
        <f>'Raw Data'!A1130</f>
        <v/>
      </c>
      <c r="B1135">
        <f>IF('Raw Data'!E1130&gt;'Raw Data'!D1130, 'Raw Data'!J1130, 0)</f>
        <v/>
      </c>
      <c r="C1135">
        <f>IF('Raw Data'!D1130&gt;'Raw Data'!E1130, 'Raw Data'!I1130, 0)</f>
        <v/>
      </c>
      <c r="D1135">
        <f>SUM(G1135:H1135)</f>
        <v/>
      </c>
      <c r="E1135">
        <f>IF(AND('Raw Data'!J1130&lt;'Raw Data'!I1130,'Raw Data'!E1130&gt;'Raw Data'!D1130,'Raw Data'!E1130-'Raw Data'!D1130&gt;3),'Raw Data'!N1130,IF(AND('Raw Data'!I1130&lt;'Raw Data'!J1130,'Raw Data'!D1130&gt;'Raw Data'!E1130,'Raw Data'!D1130-'Raw Data'!E1130&gt;3),'Raw Data'!M1130,0))</f>
        <v/>
      </c>
      <c r="F1135">
        <f>IF(AND('Raw Data'!J1130&lt;'Raw Data'!I1130,'Raw Data'!E1130&gt;'Raw Data'!D1130,'Raw Data'!E1130-'Raw Data'!D1130&lt;4),'Raw Data'!L1130,IF(AND('Raw Data'!I1130&lt;'Raw Data'!J1130,'Raw Data'!D1130&gt;'Raw Data'!E1130,'Raw Data'!D1130-'Raw Data'!E1130&lt;4),'Raw Data'!K1130,0))</f>
        <v/>
      </c>
      <c r="G1135">
        <f>IF(AND('Raw Data'!J1130&lt;'Raw Data'!I1130, 'Raw Data'!E1130&gt;'Raw Data'!D1130), 'Raw Data'!J1130, 0)</f>
        <v/>
      </c>
      <c r="H1135">
        <f>IF(AND('Raw Data'!J1130&gt;'Raw Data'!I1130, 'Raw Data'!E1130&lt;'Raw Data'!D1130), 'Raw Data'!I1130, 0)</f>
        <v/>
      </c>
      <c r="I1135">
        <f>SUM(J1135:K1135)</f>
        <v/>
      </c>
      <c r="J1135">
        <f>IF(AND('Raw Data'!J1130&gt;'Raw Data'!I1130, 'Raw Data'!E1130&gt;'Raw Data'!D1130), 'Raw Data'!J1130, 0)</f>
        <v/>
      </c>
      <c r="K1135">
        <f>IF(AND('Raw Data'!I1130&gt;'Raw Data'!J1130, 'Raw Data'!D1130&gt;'Raw Data'!E1130), 'Raw Data'!I1130, 0)</f>
        <v/>
      </c>
      <c r="L1135">
        <f>IF('Raw Data'!E1130-'Raw Data'!D1130&gt;3, 'Raw Data'!N1130, 0)</f>
        <v/>
      </c>
      <c r="M1135">
        <f>IF('Raw Data'!D1130-'Raw Data'!E1130&gt;3, 'Raw Data'!M1130, 0)</f>
        <v/>
      </c>
      <c r="N1135">
        <f>IF(ISBLANK('Raw Data'!D1130),0,IF(AND('Raw Data'!E1130&gt;'Raw Data'!D1130,'Raw Data'!E1130-'Raw Data'!D1130&gt;0,'Raw Data'!E1130-'Raw Data'!D1130&lt;4),'Raw Data'!L1130, 0))</f>
        <v/>
      </c>
      <c r="O1135">
        <f>IF(ISBLANK('Raw Data'!D1130),0,IF(AND('Raw Data'!E1130&gt;'Raw Data'!D1130,'Raw Data'!E1130-'Raw Data'!D1130&gt;0,'Raw Data'!D1130-'Raw Data'!E1130&lt;4),'Raw Data'!K1130, 0))</f>
        <v/>
      </c>
      <c r="P1135">
        <f>IF('Raw Data'!E1130-'Raw Data'!D1130&gt;3, 'Raw Data'!N1130, IF('Raw Data'!D1130-'Raw Data'!E1130&gt;3, 'Raw Data'!M1130, 0))</f>
        <v/>
      </c>
      <c r="Q1135">
        <f>IF(ISBLANK('Raw Data'!E1130),0,IF(AND('Raw Data'!E1130-'Raw Data'!D1130&lt;4,'Raw Data'!E1130-'Raw Data'!D1130&gt;0),'Raw Data'!L1130,IF(AND('Raw Data'!D1130&gt;'Raw Data'!E1130,'Raw Data'!D1130-'Raw Data'!E1130&gt;0),'Raw Data'!K1130,0)))</f>
        <v/>
      </c>
      <c r="R1135">
        <f>IF(ISBLANK('Raw Data'!K1130),0,IFERROR(IF(MATCH(SMALL('Raw Data'!K1130:N1130,1),L1135:O1135,0),SMALL('Raw Data'!K1130:N1130,1)),0))</f>
        <v/>
      </c>
      <c r="S1135">
        <f>IF(ISBLANK('Raw Data'!K1130),0,IFERROR(IF(MATCH(SMALL('Raw Data'!K1130:N1130,2),L1135:O1135,0),SMALL('Raw Data'!K1130:N1130,2)),0))</f>
        <v/>
      </c>
      <c r="T1135">
        <f>IF(ISBLANK('Raw Data'!K1130),0,IFERROR(IF(MATCH(SMALL('Raw Data'!K1130:N1130,3),L1135:O1135,0),SMALL('Raw Data'!K1130:N1130,3)),0))</f>
        <v/>
      </c>
      <c r="U1135">
        <f>IF(ISBLANK('Raw Data'!K1130),0,IFERROR(IF(MATCH(SMALL('Raw Data'!K1130:N1130,4),L1135:O1135,0),SMALL('Raw Data'!K1130:N1130,4)),0))</f>
        <v/>
      </c>
      <c r="V1135">
        <f>IF(AND('Raw Data'!D1130&lt;3, 'Raw Data'!E1130&lt;3, 'Raw Data'!A1130&gt;0), 'Raw Data'!AF1130, 0)</f>
        <v/>
      </c>
      <c r="W1135">
        <f>IF(AND('Raw Data'!D1130&lt;4, 'Raw Data'!E1130&lt;4, 'Raw Data'!A1130&gt;0), 'Raw Data'!AI1130, 0)</f>
        <v/>
      </c>
      <c r="X1135">
        <f>IF(AND('Raw Data'!D1130&lt;5, 'Raw Data'!E1130&lt;5, 'Raw Data'!A1130&gt;0), 'Raw Data'!AL1130, 0)</f>
        <v/>
      </c>
      <c r="Y1135">
        <f>IF(AND('Raw Data'!D1130&lt;6, 'Raw Data'!E1130&lt;6, 'Raw Data'!A1130&gt;0), 'Raw Data'!AO1130, 0)</f>
        <v/>
      </c>
      <c r="Z1135">
        <f>IF(ISBLANK('Raw Data'!D1130), 0, IF('Raw Data'!D1130-'Raw Data'!E1130&gt;1, 'Raw Data'!AW1130, 0))</f>
        <v/>
      </c>
      <c r="AA1135">
        <f>IF(ISBLANK('Raw Data'!A1130), 0, IF(ABS('Raw Data'!D1130-'Raw Data'!E1130)&lt;2, 'Raw Data'!AX1130, 0))</f>
        <v/>
      </c>
      <c r="AB1135">
        <f>IF(ISBLANK('Raw Data'!D1130), 0, IF('Raw Data'!E1130-'Raw Data'!D1130&gt;1, 'Raw Data'!AY1130, 0))</f>
        <v/>
      </c>
      <c r="AC1135">
        <f>IF(ISBLANK('Raw Data'!D1130), 0, IF('Raw Data'!D1130-'Raw Data'!E1130&gt;2, 'Raw Data'!AZ1130, 0))</f>
        <v/>
      </c>
      <c r="AD1135">
        <f>IF(ISBLANK('Raw Data'!A1130), 0, IF(ABS('Raw Data'!D1130-'Raw Data'!E1130)&lt;3, 'Raw Data'!BA1130, 0))</f>
        <v/>
      </c>
      <c r="AE1135">
        <f>IF(ISBLANK('Raw Data'!D1130), 0, IF('Raw Data'!E1130-'Raw Data'!D1130&gt;2, 'Raw Data'!BB1130, 0))</f>
        <v/>
      </c>
      <c r="AF1135">
        <f>IF(ISBLANK('Raw Data'!D1130), 0, IF('Raw Data'!D1130-'Raw Data'!E1130&gt;3, 'Raw Data'!BC1130, 0))</f>
        <v/>
      </c>
      <c r="AG1135">
        <f>IF(ISBLANK('Raw Data'!A1130), 0, IF(ABS('Raw Data'!D1130-'Raw Data'!E1130)&lt;4, 'Raw Data'!BD1130, 0))</f>
        <v/>
      </c>
      <c r="AH1135">
        <f>IF(ISBLANK('Raw Data'!D1130), 0, IF('Raw Data'!E1130-'Raw Data'!D1130&gt;3, 'Raw Data'!BE1130, 0))</f>
        <v/>
      </c>
      <c r="AI1135">
        <f>IF(SUM('Raw Data'!D1130:E1130)&gt;'Raw Data'!F1130, 'Raw Data'!G1130, 0)</f>
        <v/>
      </c>
      <c r="AJ1135">
        <f>IF(ISBLANK('Raw Data'!D1130), 0, IF(SUM('Raw Data'!D1130:E1130)&lt;'Raw Data'!F1130, 'Raw Data'!H1130, 0))</f>
        <v/>
      </c>
      <c r="AK1135">
        <f>IF(ISBLANK('Raw Data'!A1130), 0, IF(AND('Raw Data'!D1130&lt;3, 'Raw Data'!E1130&lt;3, 'Raw Data'!F1130&lt;BB$2), 'Raw Data'!AF1130, 0))</f>
        <v/>
      </c>
      <c r="AL1135">
        <f>IF(ISBLANK('Raw Data'!A1130), 0, IF(AND('Raw Data'!D1130&lt;4, 'Raw Data'!E1130&lt;4, 'Raw Data'!F1130&lt;BB$2), 'Raw Data'!AI1130, 0))</f>
        <v/>
      </c>
      <c r="AM1135">
        <f>IF(ISBLANK('Raw Data'!A1130), 0, IF(AND('Raw Data'!D1130&lt;5, 'Raw Data'!E1130&lt;5, 'Raw Data'!F1130&lt;BB$2), 'Raw Data'!AL1130, 0))</f>
        <v/>
      </c>
      <c r="AN1135">
        <f>IF(ISBLANK('Raw Data'!A1130), 0, IF(AND('Raw Data'!D1130&lt;6, 'Raw Data'!E1130&lt;6, 'Raw Data'!F1130&lt;BB$2), 'Raw Data'!AO1130, 0))</f>
        <v/>
      </c>
      <c r="AO1135">
        <f>IF(ISBLANK('Raw Data'!A1130), 0, IF(AND('Raw Data'!I1130&lt;Analysis!$BC$2, 'Raw Data'!D1130-'Raw Data'!E1130&gt;1), 'Raw Data'!AW1130, IF(AND('Raw Data'!J1130&lt;Analysis!$BC$2, 'Raw Data'!E1130-'Raw Data'!D1130&gt;1), 'Raw Data'!AY1130, 0)))</f>
        <v/>
      </c>
      <c r="AP1135">
        <f>IF(ISBLANK('Raw Data'!A1130), 0, IF(AND('Raw Data'!I1130&lt;Analysis!$BC$2, 'Raw Data'!D1130-'Raw Data'!E1130&gt;2), 'Raw Data'!AZ1130, IF(AND('Raw Data'!J1130&lt;Analysis!$BC$2, 'Raw Data'!E1130-'Raw Data'!D1130&gt;2), 'Raw Data'!BB1130, 0)))</f>
        <v/>
      </c>
      <c r="AQ1135">
        <f>IF(ISBLANK('Raw Data'!A1130), 0, IF(AND('Raw Data'!I1130&lt;Analysis!$BC$2, 'Raw Data'!D1130-'Raw Data'!E1130&gt;3), 'Raw Data'!BC1130, IF(AND('Raw Data'!J1130&lt;Analysis!$BC$2, 'Raw Data'!E1130-'Raw Data'!D1130&gt;3), 'Raw Data'!BE1130, 0)))</f>
        <v/>
      </c>
      <c r="AR1135">
        <f>IF('Hidden Analysiss'!D1131=1,IF(ABS('Raw Data'!E1130-'Raw Data'!D1130)&lt;2,'Raw Data'!AX1130,0), 0)</f>
        <v/>
      </c>
      <c r="AS1135">
        <f>IF('Hidden Analysiss'!D1131=1,IF(ABS('Raw Data'!E1130-'Raw Data'!D1130)&lt;3,'Raw Data'!BA1130,0), 0)</f>
        <v/>
      </c>
      <c r="AT1135">
        <f>IF('Hidden Analysiss'!D1131=1,IF(ABS('Raw Data'!E1130-'Raw Data'!D1130)&lt;4,'Raw Data'!BD1130,0), 0)</f>
        <v/>
      </c>
      <c r="AU1135">
        <f>IF(AND('Hidden Analysiss'!E1131=1, ABS('Raw Data'!E1130-'Raw Data'!D1130)&lt;2), 'Raw Data'!AX1130, 0)</f>
        <v/>
      </c>
      <c r="AV1135">
        <f>IF(AND('Hidden Analysiss'!E1131=1, ABS('Raw Data'!E1130-'Raw Data'!D1130)&lt;3), 'Raw Data'!BA1130, 0)</f>
        <v/>
      </c>
      <c r="AW1135">
        <f>IF(AND('Hidden Analysiss'!E1131=1, ABS('Raw Data'!E1130-'Raw Data'!D1130)&lt;3), 'Raw Data'!BD1130, 0)</f>
        <v/>
      </c>
    </row>
    <row r="1136">
      <c r="A1136" s="1">
        <f>'Raw Data'!A1131</f>
        <v/>
      </c>
      <c r="B1136">
        <f>IF('Raw Data'!E1131&gt;'Raw Data'!D1131, 'Raw Data'!J1131, 0)</f>
        <v/>
      </c>
      <c r="C1136">
        <f>IF('Raw Data'!D1131&gt;'Raw Data'!E1131, 'Raw Data'!I1131, 0)</f>
        <v/>
      </c>
      <c r="D1136">
        <f>SUM(G1136:H1136)</f>
        <v/>
      </c>
      <c r="E1136">
        <f>IF(AND('Raw Data'!J1131&lt;'Raw Data'!I1131,'Raw Data'!E1131&gt;'Raw Data'!D1131,'Raw Data'!E1131-'Raw Data'!D1131&gt;3),'Raw Data'!N1131,IF(AND('Raw Data'!I1131&lt;'Raw Data'!J1131,'Raw Data'!D1131&gt;'Raw Data'!E1131,'Raw Data'!D1131-'Raw Data'!E1131&gt;3),'Raw Data'!M1131,0))</f>
        <v/>
      </c>
      <c r="F1136">
        <f>IF(AND('Raw Data'!J1131&lt;'Raw Data'!I1131,'Raw Data'!E1131&gt;'Raw Data'!D1131,'Raw Data'!E1131-'Raw Data'!D1131&lt;4),'Raw Data'!L1131,IF(AND('Raw Data'!I1131&lt;'Raw Data'!J1131,'Raw Data'!D1131&gt;'Raw Data'!E1131,'Raw Data'!D1131-'Raw Data'!E1131&lt;4),'Raw Data'!K1131,0))</f>
        <v/>
      </c>
      <c r="G1136">
        <f>IF(AND('Raw Data'!J1131&lt;'Raw Data'!I1131, 'Raw Data'!E1131&gt;'Raw Data'!D1131), 'Raw Data'!J1131, 0)</f>
        <v/>
      </c>
      <c r="H1136">
        <f>IF(AND('Raw Data'!J1131&gt;'Raw Data'!I1131, 'Raw Data'!E1131&lt;'Raw Data'!D1131), 'Raw Data'!I1131, 0)</f>
        <v/>
      </c>
      <c r="I1136">
        <f>SUM(J1136:K1136)</f>
        <v/>
      </c>
      <c r="J1136">
        <f>IF(AND('Raw Data'!J1131&gt;'Raw Data'!I1131, 'Raw Data'!E1131&gt;'Raw Data'!D1131), 'Raw Data'!J1131, 0)</f>
        <v/>
      </c>
      <c r="K1136">
        <f>IF(AND('Raw Data'!I1131&gt;'Raw Data'!J1131, 'Raw Data'!D1131&gt;'Raw Data'!E1131), 'Raw Data'!I1131, 0)</f>
        <v/>
      </c>
      <c r="L1136">
        <f>IF('Raw Data'!E1131-'Raw Data'!D1131&gt;3, 'Raw Data'!N1131, 0)</f>
        <v/>
      </c>
      <c r="M1136">
        <f>IF('Raw Data'!D1131-'Raw Data'!E1131&gt;3, 'Raw Data'!M1131, 0)</f>
        <v/>
      </c>
      <c r="N1136">
        <f>IF(ISBLANK('Raw Data'!D1131),0,IF(AND('Raw Data'!E1131&gt;'Raw Data'!D1131,'Raw Data'!E1131-'Raw Data'!D1131&gt;0,'Raw Data'!E1131-'Raw Data'!D1131&lt;4),'Raw Data'!L1131, 0))</f>
        <v/>
      </c>
      <c r="O1136">
        <f>IF(ISBLANK('Raw Data'!D1131),0,IF(AND('Raw Data'!E1131&gt;'Raw Data'!D1131,'Raw Data'!E1131-'Raw Data'!D1131&gt;0,'Raw Data'!D1131-'Raw Data'!E1131&lt;4),'Raw Data'!K1131, 0))</f>
        <v/>
      </c>
      <c r="P1136">
        <f>IF('Raw Data'!E1131-'Raw Data'!D1131&gt;3, 'Raw Data'!N1131, IF('Raw Data'!D1131-'Raw Data'!E1131&gt;3, 'Raw Data'!M1131, 0))</f>
        <v/>
      </c>
      <c r="Q1136">
        <f>IF(ISBLANK('Raw Data'!E1131),0,IF(AND('Raw Data'!E1131-'Raw Data'!D1131&lt;4,'Raw Data'!E1131-'Raw Data'!D1131&gt;0),'Raw Data'!L1131,IF(AND('Raw Data'!D1131&gt;'Raw Data'!E1131,'Raw Data'!D1131-'Raw Data'!E1131&gt;0),'Raw Data'!K1131,0)))</f>
        <v/>
      </c>
      <c r="R1136">
        <f>IF(ISBLANK('Raw Data'!K1131),0,IFERROR(IF(MATCH(SMALL('Raw Data'!K1131:N1131,1),L1136:O1136,0),SMALL('Raw Data'!K1131:N1131,1)),0))</f>
        <v/>
      </c>
      <c r="S1136">
        <f>IF(ISBLANK('Raw Data'!K1131),0,IFERROR(IF(MATCH(SMALL('Raw Data'!K1131:N1131,2),L1136:O1136,0),SMALL('Raw Data'!K1131:N1131,2)),0))</f>
        <v/>
      </c>
      <c r="T1136">
        <f>IF(ISBLANK('Raw Data'!K1131),0,IFERROR(IF(MATCH(SMALL('Raw Data'!K1131:N1131,3),L1136:O1136,0),SMALL('Raw Data'!K1131:N1131,3)),0))</f>
        <v/>
      </c>
      <c r="U1136">
        <f>IF(ISBLANK('Raw Data'!K1131),0,IFERROR(IF(MATCH(SMALL('Raw Data'!K1131:N1131,4),L1136:O1136,0),SMALL('Raw Data'!K1131:N1131,4)),0))</f>
        <v/>
      </c>
      <c r="V1136">
        <f>IF(AND('Raw Data'!D1131&lt;3, 'Raw Data'!E1131&lt;3, 'Raw Data'!A1131&gt;0), 'Raw Data'!AF1131, 0)</f>
        <v/>
      </c>
      <c r="W1136">
        <f>IF(AND('Raw Data'!D1131&lt;4, 'Raw Data'!E1131&lt;4, 'Raw Data'!A1131&gt;0), 'Raw Data'!AI1131, 0)</f>
        <v/>
      </c>
      <c r="X1136">
        <f>IF(AND('Raw Data'!D1131&lt;5, 'Raw Data'!E1131&lt;5, 'Raw Data'!A1131&gt;0), 'Raw Data'!AL1131, 0)</f>
        <v/>
      </c>
      <c r="Y1136">
        <f>IF(AND('Raw Data'!D1131&lt;6, 'Raw Data'!E1131&lt;6, 'Raw Data'!A1131&gt;0), 'Raw Data'!AO1131, 0)</f>
        <v/>
      </c>
      <c r="Z1136">
        <f>IF(ISBLANK('Raw Data'!D1131), 0, IF('Raw Data'!D1131-'Raw Data'!E1131&gt;1, 'Raw Data'!AW1131, 0))</f>
        <v/>
      </c>
      <c r="AA1136">
        <f>IF(ISBLANK('Raw Data'!A1131), 0, IF(ABS('Raw Data'!D1131-'Raw Data'!E1131)&lt;2, 'Raw Data'!AX1131, 0))</f>
        <v/>
      </c>
      <c r="AB1136">
        <f>IF(ISBLANK('Raw Data'!D1131), 0, IF('Raw Data'!E1131-'Raw Data'!D1131&gt;1, 'Raw Data'!AY1131, 0))</f>
        <v/>
      </c>
      <c r="AC1136">
        <f>IF(ISBLANK('Raw Data'!D1131), 0, IF('Raw Data'!D1131-'Raw Data'!E1131&gt;2, 'Raw Data'!AZ1131, 0))</f>
        <v/>
      </c>
      <c r="AD1136">
        <f>IF(ISBLANK('Raw Data'!A1131), 0, IF(ABS('Raw Data'!D1131-'Raw Data'!E1131)&lt;3, 'Raw Data'!BA1131, 0))</f>
        <v/>
      </c>
      <c r="AE1136">
        <f>IF(ISBLANK('Raw Data'!D1131), 0, IF('Raw Data'!E1131-'Raw Data'!D1131&gt;2, 'Raw Data'!BB1131, 0))</f>
        <v/>
      </c>
      <c r="AF1136">
        <f>IF(ISBLANK('Raw Data'!D1131), 0, IF('Raw Data'!D1131-'Raw Data'!E1131&gt;3, 'Raw Data'!BC1131, 0))</f>
        <v/>
      </c>
      <c r="AG1136">
        <f>IF(ISBLANK('Raw Data'!A1131), 0, IF(ABS('Raw Data'!D1131-'Raw Data'!E1131)&lt;4, 'Raw Data'!BD1131, 0))</f>
        <v/>
      </c>
      <c r="AH1136">
        <f>IF(ISBLANK('Raw Data'!D1131), 0, IF('Raw Data'!E1131-'Raw Data'!D1131&gt;3, 'Raw Data'!BE1131, 0))</f>
        <v/>
      </c>
      <c r="AI1136">
        <f>IF(SUM('Raw Data'!D1131:E1131)&gt;'Raw Data'!F1131, 'Raw Data'!G1131, 0)</f>
        <v/>
      </c>
      <c r="AJ1136">
        <f>IF(ISBLANK('Raw Data'!D1131), 0, IF(SUM('Raw Data'!D1131:E1131)&lt;'Raw Data'!F1131, 'Raw Data'!H1131, 0))</f>
        <v/>
      </c>
      <c r="AK1136">
        <f>IF(ISBLANK('Raw Data'!A1131), 0, IF(AND('Raw Data'!D1131&lt;3, 'Raw Data'!E1131&lt;3, 'Raw Data'!F1131&lt;BB$2), 'Raw Data'!AF1131, 0))</f>
        <v/>
      </c>
      <c r="AL1136">
        <f>IF(ISBLANK('Raw Data'!A1131), 0, IF(AND('Raw Data'!D1131&lt;4, 'Raw Data'!E1131&lt;4, 'Raw Data'!F1131&lt;BB$2), 'Raw Data'!AI1131, 0))</f>
        <v/>
      </c>
      <c r="AM1136">
        <f>IF(ISBLANK('Raw Data'!A1131), 0, IF(AND('Raw Data'!D1131&lt;5, 'Raw Data'!E1131&lt;5, 'Raw Data'!F1131&lt;BB$2), 'Raw Data'!AL1131, 0))</f>
        <v/>
      </c>
      <c r="AN1136">
        <f>IF(ISBLANK('Raw Data'!A1131), 0, IF(AND('Raw Data'!D1131&lt;6, 'Raw Data'!E1131&lt;6, 'Raw Data'!F1131&lt;BB$2), 'Raw Data'!AO1131, 0))</f>
        <v/>
      </c>
      <c r="AO1136">
        <f>IF(ISBLANK('Raw Data'!A1131), 0, IF(AND('Raw Data'!I1131&lt;Analysis!$BC$2, 'Raw Data'!D1131-'Raw Data'!E1131&gt;1), 'Raw Data'!AW1131, IF(AND('Raw Data'!J1131&lt;Analysis!$BC$2, 'Raw Data'!E1131-'Raw Data'!D1131&gt;1), 'Raw Data'!AY1131, 0)))</f>
        <v/>
      </c>
      <c r="AP1136">
        <f>IF(ISBLANK('Raw Data'!A1131), 0, IF(AND('Raw Data'!I1131&lt;Analysis!$BC$2, 'Raw Data'!D1131-'Raw Data'!E1131&gt;2), 'Raw Data'!AZ1131, IF(AND('Raw Data'!J1131&lt;Analysis!$BC$2, 'Raw Data'!E1131-'Raw Data'!D1131&gt;2), 'Raw Data'!BB1131, 0)))</f>
        <v/>
      </c>
      <c r="AQ1136">
        <f>IF(ISBLANK('Raw Data'!A1131), 0, IF(AND('Raw Data'!I1131&lt;Analysis!$BC$2, 'Raw Data'!D1131-'Raw Data'!E1131&gt;3), 'Raw Data'!BC1131, IF(AND('Raw Data'!J1131&lt;Analysis!$BC$2, 'Raw Data'!E1131-'Raw Data'!D1131&gt;3), 'Raw Data'!BE1131, 0)))</f>
        <v/>
      </c>
      <c r="AR1136">
        <f>IF('Hidden Analysiss'!D1132=1,IF(ABS('Raw Data'!E1131-'Raw Data'!D1131)&lt;2,'Raw Data'!AX1131,0), 0)</f>
        <v/>
      </c>
      <c r="AS1136">
        <f>IF('Hidden Analysiss'!D1132=1,IF(ABS('Raw Data'!E1131-'Raw Data'!D1131)&lt;3,'Raw Data'!BA1131,0), 0)</f>
        <v/>
      </c>
      <c r="AT1136">
        <f>IF('Hidden Analysiss'!D1132=1,IF(ABS('Raw Data'!E1131-'Raw Data'!D1131)&lt;4,'Raw Data'!BD1131,0), 0)</f>
        <v/>
      </c>
      <c r="AU1136">
        <f>IF(AND('Hidden Analysiss'!E1132=1, ABS('Raw Data'!E1131-'Raw Data'!D1131)&lt;2), 'Raw Data'!AX1131, 0)</f>
        <v/>
      </c>
      <c r="AV1136">
        <f>IF(AND('Hidden Analysiss'!E1132=1, ABS('Raw Data'!E1131-'Raw Data'!D1131)&lt;3), 'Raw Data'!BA1131, 0)</f>
        <v/>
      </c>
      <c r="AW1136">
        <f>IF(AND('Hidden Analysiss'!E1132=1, ABS('Raw Data'!E1131-'Raw Data'!D1131)&lt;3), 'Raw Data'!BD1131, 0)</f>
        <v/>
      </c>
    </row>
    <row r="1137">
      <c r="A1137" s="1">
        <f>'Raw Data'!A1132</f>
        <v/>
      </c>
      <c r="B1137">
        <f>IF('Raw Data'!E1132&gt;'Raw Data'!D1132, 'Raw Data'!J1132, 0)</f>
        <v/>
      </c>
      <c r="C1137">
        <f>IF('Raw Data'!D1132&gt;'Raw Data'!E1132, 'Raw Data'!I1132, 0)</f>
        <v/>
      </c>
      <c r="D1137">
        <f>SUM(G1137:H1137)</f>
        <v/>
      </c>
      <c r="E1137">
        <f>IF(AND('Raw Data'!J1132&lt;'Raw Data'!I1132,'Raw Data'!E1132&gt;'Raw Data'!D1132,'Raw Data'!E1132-'Raw Data'!D1132&gt;3),'Raw Data'!N1132,IF(AND('Raw Data'!I1132&lt;'Raw Data'!J1132,'Raw Data'!D1132&gt;'Raw Data'!E1132,'Raw Data'!D1132-'Raw Data'!E1132&gt;3),'Raw Data'!M1132,0))</f>
        <v/>
      </c>
      <c r="F1137">
        <f>IF(AND('Raw Data'!J1132&lt;'Raw Data'!I1132,'Raw Data'!E1132&gt;'Raw Data'!D1132,'Raw Data'!E1132-'Raw Data'!D1132&lt;4),'Raw Data'!L1132,IF(AND('Raw Data'!I1132&lt;'Raw Data'!J1132,'Raw Data'!D1132&gt;'Raw Data'!E1132,'Raw Data'!D1132-'Raw Data'!E1132&lt;4),'Raw Data'!K1132,0))</f>
        <v/>
      </c>
      <c r="G1137">
        <f>IF(AND('Raw Data'!J1132&lt;'Raw Data'!I1132, 'Raw Data'!E1132&gt;'Raw Data'!D1132), 'Raw Data'!J1132, 0)</f>
        <v/>
      </c>
      <c r="H1137">
        <f>IF(AND('Raw Data'!J1132&gt;'Raw Data'!I1132, 'Raw Data'!E1132&lt;'Raw Data'!D1132), 'Raw Data'!I1132, 0)</f>
        <v/>
      </c>
      <c r="I1137">
        <f>SUM(J1137:K1137)</f>
        <v/>
      </c>
      <c r="J1137">
        <f>IF(AND('Raw Data'!J1132&gt;'Raw Data'!I1132, 'Raw Data'!E1132&gt;'Raw Data'!D1132), 'Raw Data'!J1132, 0)</f>
        <v/>
      </c>
      <c r="K1137">
        <f>IF(AND('Raw Data'!I1132&gt;'Raw Data'!J1132, 'Raw Data'!D1132&gt;'Raw Data'!E1132), 'Raw Data'!I1132, 0)</f>
        <v/>
      </c>
      <c r="L1137">
        <f>IF('Raw Data'!E1132-'Raw Data'!D1132&gt;3, 'Raw Data'!N1132, 0)</f>
        <v/>
      </c>
      <c r="M1137">
        <f>IF('Raw Data'!D1132-'Raw Data'!E1132&gt;3, 'Raw Data'!M1132, 0)</f>
        <v/>
      </c>
      <c r="N1137">
        <f>IF(ISBLANK('Raw Data'!D1132),0,IF(AND('Raw Data'!E1132&gt;'Raw Data'!D1132,'Raw Data'!E1132-'Raw Data'!D1132&gt;0,'Raw Data'!E1132-'Raw Data'!D1132&lt;4),'Raw Data'!L1132, 0))</f>
        <v/>
      </c>
      <c r="O1137">
        <f>IF(ISBLANK('Raw Data'!D1132),0,IF(AND('Raw Data'!E1132&gt;'Raw Data'!D1132,'Raw Data'!E1132-'Raw Data'!D1132&gt;0,'Raw Data'!D1132-'Raw Data'!E1132&lt;4),'Raw Data'!K1132, 0))</f>
        <v/>
      </c>
      <c r="P1137">
        <f>IF('Raw Data'!E1132-'Raw Data'!D1132&gt;3, 'Raw Data'!N1132, IF('Raw Data'!D1132-'Raw Data'!E1132&gt;3, 'Raw Data'!M1132, 0))</f>
        <v/>
      </c>
      <c r="Q1137">
        <f>IF(ISBLANK('Raw Data'!E1132),0,IF(AND('Raw Data'!E1132-'Raw Data'!D1132&lt;4,'Raw Data'!E1132-'Raw Data'!D1132&gt;0),'Raw Data'!L1132,IF(AND('Raw Data'!D1132&gt;'Raw Data'!E1132,'Raw Data'!D1132-'Raw Data'!E1132&gt;0),'Raw Data'!K1132,0)))</f>
        <v/>
      </c>
      <c r="R1137">
        <f>IF(ISBLANK('Raw Data'!K1132),0,IFERROR(IF(MATCH(SMALL('Raw Data'!K1132:N1132,1),L1137:O1137,0),SMALL('Raw Data'!K1132:N1132,1)),0))</f>
        <v/>
      </c>
      <c r="S1137">
        <f>IF(ISBLANK('Raw Data'!K1132),0,IFERROR(IF(MATCH(SMALL('Raw Data'!K1132:N1132,2),L1137:O1137,0),SMALL('Raw Data'!K1132:N1132,2)),0))</f>
        <v/>
      </c>
      <c r="T1137">
        <f>IF(ISBLANK('Raw Data'!K1132),0,IFERROR(IF(MATCH(SMALL('Raw Data'!K1132:N1132,3),L1137:O1137,0),SMALL('Raw Data'!K1132:N1132,3)),0))</f>
        <v/>
      </c>
      <c r="U1137">
        <f>IF(ISBLANK('Raw Data'!K1132),0,IFERROR(IF(MATCH(SMALL('Raw Data'!K1132:N1132,4),L1137:O1137,0),SMALL('Raw Data'!K1132:N1132,4)),0))</f>
        <v/>
      </c>
      <c r="V1137">
        <f>IF(AND('Raw Data'!D1132&lt;3, 'Raw Data'!E1132&lt;3, 'Raw Data'!A1132&gt;0), 'Raw Data'!AF1132, 0)</f>
        <v/>
      </c>
      <c r="W1137">
        <f>IF(AND('Raw Data'!D1132&lt;4, 'Raw Data'!E1132&lt;4, 'Raw Data'!A1132&gt;0), 'Raw Data'!AI1132, 0)</f>
        <v/>
      </c>
      <c r="X1137">
        <f>IF(AND('Raw Data'!D1132&lt;5, 'Raw Data'!E1132&lt;5, 'Raw Data'!A1132&gt;0), 'Raw Data'!AL1132, 0)</f>
        <v/>
      </c>
      <c r="Y1137">
        <f>IF(AND('Raw Data'!D1132&lt;6, 'Raw Data'!E1132&lt;6, 'Raw Data'!A1132&gt;0), 'Raw Data'!AO1132, 0)</f>
        <v/>
      </c>
      <c r="Z1137">
        <f>IF(ISBLANK('Raw Data'!D1132), 0, IF('Raw Data'!D1132-'Raw Data'!E1132&gt;1, 'Raw Data'!AW1132, 0))</f>
        <v/>
      </c>
      <c r="AA1137">
        <f>IF(ISBLANK('Raw Data'!A1132), 0, IF(ABS('Raw Data'!D1132-'Raw Data'!E1132)&lt;2, 'Raw Data'!AX1132, 0))</f>
        <v/>
      </c>
      <c r="AB1137">
        <f>IF(ISBLANK('Raw Data'!D1132), 0, IF('Raw Data'!E1132-'Raw Data'!D1132&gt;1, 'Raw Data'!AY1132, 0))</f>
        <v/>
      </c>
      <c r="AC1137">
        <f>IF(ISBLANK('Raw Data'!D1132), 0, IF('Raw Data'!D1132-'Raw Data'!E1132&gt;2, 'Raw Data'!AZ1132, 0))</f>
        <v/>
      </c>
      <c r="AD1137">
        <f>IF(ISBLANK('Raw Data'!A1132), 0, IF(ABS('Raw Data'!D1132-'Raw Data'!E1132)&lt;3, 'Raw Data'!BA1132, 0))</f>
        <v/>
      </c>
      <c r="AE1137">
        <f>IF(ISBLANK('Raw Data'!D1132), 0, IF('Raw Data'!E1132-'Raw Data'!D1132&gt;2, 'Raw Data'!BB1132, 0))</f>
        <v/>
      </c>
      <c r="AF1137">
        <f>IF(ISBLANK('Raw Data'!D1132), 0, IF('Raw Data'!D1132-'Raw Data'!E1132&gt;3, 'Raw Data'!BC1132, 0))</f>
        <v/>
      </c>
      <c r="AG1137">
        <f>IF(ISBLANK('Raw Data'!A1132), 0, IF(ABS('Raw Data'!D1132-'Raw Data'!E1132)&lt;4, 'Raw Data'!BD1132, 0))</f>
        <v/>
      </c>
      <c r="AH1137">
        <f>IF(ISBLANK('Raw Data'!D1132), 0, IF('Raw Data'!E1132-'Raw Data'!D1132&gt;3, 'Raw Data'!BE1132, 0))</f>
        <v/>
      </c>
      <c r="AI1137">
        <f>IF(SUM('Raw Data'!D1132:E1132)&gt;'Raw Data'!F1132, 'Raw Data'!G1132, 0)</f>
        <v/>
      </c>
      <c r="AJ1137">
        <f>IF(ISBLANK('Raw Data'!D1132), 0, IF(SUM('Raw Data'!D1132:E1132)&lt;'Raw Data'!F1132, 'Raw Data'!H1132, 0))</f>
        <v/>
      </c>
      <c r="AK1137">
        <f>IF(ISBLANK('Raw Data'!A1132), 0, IF(AND('Raw Data'!D1132&lt;3, 'Raw Data'!E1132&lt;3, 'Raw Data'!F1132&lt;BB$2), 'Raw Data'!AF1132, 0))</f>
        <v/>
      </c>
      <c r="AL1137">
        <f>IF(ISBLANK('Raw Data'!A1132), 0, IF(AND('Raw Data'!D1132&lt;4, 'Raw Data'!E1132&lt;4, 'Raw Data'!F1132&lt;BB$2), 'Raw Data'!AI1132, 0))</f>
        <v/>
      </c>
      <c r="AM1137">
        <f>IF(ISBLANK('Raw Data'!A1132), 0, IF(AND('Raw Data'!D1132&lt;5, 'Raw Data'!E1132&lt;5, 'Raw Data'!F1132&lt;BB$2), 'Raw Data'!AL1132, 0))</f>
        <v/>
      </c>
      <c r="AN1137">
        <f>IF(ISBLANK('Raw Data'!A1132), 0, IF(AND('Raw Data'!D1132&lt;6, 'Raw Data'!E1132&lt;6, 'Raw Data'!F1132&lt;BB$2), 'Raw Data'!AO1132, 0))</f>
        <v/>
      </c>
      <c r="AO1137">
        <f>IF(ISBLANK('Raw Data'!A1132), 0, IF(AND('Raw Data'!I1132&lt;Analysis!$BC$2, 'Raw Data'!D1132-'Raw Data'!E1132&gt;1), 'Raw Data'!AW1132, IF(AND('Raw Data'!J1132&lt;Analysis!$BC$2, 'Raw Data'!E1132-'Raw Data'!D1132&gt;1), 'Raw Data'!AY1132, 0)))</f>
        <v/>
      </c>
      <c r="AP1137">
        <f>IF(ISBLANK('Raw Data'!A1132), 0, IF(AND('Raw Data'!I1132&lt;Analysis!$BC$2, 'Raw Data'!D1132-'Raw Data'!E1132&gt;2), 'Raw Data'!AZ1132, IF(AND('Raw Data'!J1132&lt;Analysis!$BC$2, 'Raw Data'!E1132-'Raw Data'!D1132&gt;2), 'Raw Data'!BB1132, 0)))</f>
        <v/>
      </c>
      <c r="AQ1137">
        <f>IF(ISBLANK('Raw Data'!A1132), 0, IF(AND('Raw Data'!I1132&lt;Analysis!$BC$2, 'Raw Data'!D1132-'Raw Data'!E1132&gt;3), 'Raw Data'!BC1132, IF(AND('Raw Data'!J1132&lt;Analysis!$BC$2, 'Raw Data'!E1132-'Raw Data'!D1132&gt;3), 'Raw Data'!BE1132, 0)))</f>
        <v/>
      </c>
      <c r="AR1137">
        <f>IF('Hidden Analysiss'!D1133=1,IF(ABS('Raw Data'!E1132-'Raw Data'!D1132)&lt;2,'Raw Data'!AX1132,0), 0)</f>
        <v/>
      </c>
      <c r="AS1137">
        <f>IF('Hidden Analysiss'!D1133=1,IF(ABS('Raw Data'!E1132-'Raw Data'!D1132)&lt;3,'Raw Data'!BA1132,0), 0)</f>
        <v/>
      </c>
      <c r="AT1137">
        <f>IF('Hidden Analysiss'!D1133=1,IF(ABS('Raw Data'!E1132-'Raw Data'!D1132)&lt;4,'Raw Data'!BD1132,0), 0)</f>
        <v/>
      </c>
      <c r="AU1137">
        <f>IF(AND('Hidden Analysiss'!E1133=1, ABS('Raw Data'!E1132-'Raw Data'!D1132)&lt;2), 'Raw Data'!AX1132, 0)</f>
        <v/>
      </c>
      <c r="AV1137">
        <f>IF(AND('Hidden Analysiss'!E1133=1, ABS('Raw Data'!E1132-'Raw Data'!D1132)&lt;3), 'Raw Data'!BA1132, 0)</f>
        <v/>
      </c>
      <c r="AW1137">
        <f>IF(AND('Hidden Analysiss'!E1133=1, ABS('Raw Data'!E1132-'Raw Data'!D1132)&lt;3), 'Raw Data'!BD1132, 0)</f>
        <v/>
      </c>
    </row>
    <row r="1138">
      <c r="A1138" s="1">
        <f>'Raw Data'!A1133</f>
        <v/>
      </c>
      <c r="B1138">
        <f>IF('Raw Data'!E1133&gt;'Raw Data'!D1133, 'Raw Data'!J1133, 0)</f>
        <v/>
      </c>
      <c r="C1138">
        <f>IF('Raw Data'!D1133&gt;'Raw Data'!E1133, 'Raw Data'!I1133, 0)</f>
        <v/>
      </c>
      <c r="D1138">
        <f>SUM(G1138:H1138)</f>
        <v/>
      </c>
      <c r="E1138">
        <f>IF(AND('Raw Data'!J1133&lt;'Raw Data'!I1133,'Raw Data'!E1133&gt;'Raw Data'!D1133,'Raw Data'!E1133-'Raw Data'!D1133&gt;3),'Raw Data'!N1133,IF(AND('Raw Data'!I1133&lt;'Raw Data'!J1133,'Raw Data'!D1133&gt;'Raw Data'!E1133,'Raw Data'!D1133-'Raw Data'!E1133&gt;3),'Raw Data'!M1133,0))</f>
        <v/>
      </c>
      <c r="F1138">
        <f>IF(AND('Raw Data'!J1133&lt;'Raw Data'!I1133,'Raw Data'!E1133&gt;'Raw Data'!D1133,'Raw Data'!E1133-'Raw Data'!D1133&lt;4),'Raw Data'!L1133,IF(AND('Raw Data'!I1133&lt;'Raw Data'!J1133,'Raw Data'!D1133&gt;'Raw Data'!E1133,'Raw Data'!D1133-'Raw Data'!E1133&lt;4),'Raw Data'!K1133,0))</f>
        <v/>
      </c>
      <c r="G1138">
        <f>IF(AND('Raw Data'!J1133&lt;'Raw Data'!I1133, 'Raw Data'!E1133&gt;'Raw Data'!D1133), 'Raw Data'!J1133, 0)</f>
        <v/>
      </c>
      <c r="H1138">
        <f>IF(AND('Raw Data'!J1133&gt;'Raw Data'!I1133, 'Raw Data'!E1133&lt;'Raw Data'!D1133), 'Raw Data'!I1133, 0)</f>
        <v/>
      </c>
      <c r="I1138">
        <f>SUM(J1138:K1138)</f>
        <v/>
      </c>
      <c r="J1138">
        <f>IF(AND('Raw Data'!J1133&gt;'Raw Data'!I1133, 'Raw Data'!E1133&gt;'Raw Data'!D1133), 'Raw Data'!J1133, 0)</f>
        <v/>
      </c>
      <c r="K1138">
        <f>IF(AND('Raw Data'!I1133&gt;'Raw Data'!J1133, 'Raw Data'!D1133&gt;'Raw Data'!E1133), 'Raw Data'!I1133, 0)</f>
        <v/>
      </c>
      <c r="L1138">
        <f>IF('Raw Data'!E1133-'Raw Data'!D1133&gt;3, 'Raw Data'!N1133, 0)</f>
        <v/>
      </c>
      <c r="M1138">
        <f>IF('Raw Data'!D1133-'Raw Data'!E1133&gt;3, 'Raw Data'!M1133, 0)</f>
        <v/>
      </c>
      <c r="N1138">
        <f>IF(ISBLANK('Raw Data'!D1133),0,IF(AND('Raw Data'!E1133&gt;'Raw Data'!D1133,'Raw Data'!E1133-'Raw Data'!D1133&gt;0,'Raw Data'!E1133-'Raw Data'!D1133&lt;4),'Raw Data'!L1133, 0))</f>
        <v/>
      </c>
      <c r="O1138">
        <f>IF(ISBLANK('Raw Data'!D1133),0,IF(AND('Raw Data'!E1133&gt;'Raw Data'!D1133,'Raw Data'!E1133-'Raw Data'!D1133&gt;0,'Raw Data'!D1133-'Raw Data'!E1133&lt;4),'Raw Data'!K1133, 0))</f>
        <v/>
      </c>
      <c r="P1138">
        <f>IF('Raw Data'!E1133-'Raw Data'!D1133&gt;3, 'Raw Data'!N1133, IF('Raw Data'!D1133-'Raw Data'!E1133&gt;3, 'Raw Data'!M1133, 0))</f>
        <v/>
      </c>
      <c r="Q1138">
        <f>IF(ISBLANK('Raw Data'!E1133),0,IF(AND('Raw Data'!E1133-'Raw Data'!D1133&lt;4,'Raw Data'!E1133-'Raw Data'!D1133&gt;0),'Raw Data'!L1133,IF(AND('Raw Data'!D1133&gt;'Raw Data'!E1133,'Raw Data'!D1133-'Raw Data'!E1133&gt;0),'Raw Data'!K1133,0)))</f>
        <v/>
      </c>
      <c r="R1138">
        <f>IF(ISBLANK('Raw Data'!K1133),0,IFERROR(IF(MATCH(SMALL('Raw Data'!K1133:N1133,1),L1138:O1138,0),SMALL('Raw Data'!K1133:N1133,1)),0))</f>
        <v/>
      </c>
      <c r="S1138">
        <f>IF(ISBLANK('Raw Data'!K1133),0,IFERROR(IF(MATCH(SMALL('Raw Data'!K1133:N1133,2),L1138:O1138,0),SMALL('Raw Data'!K1133:N1133,2)),0))</f>
        <v/>
      </c>
      <c r="T1138">
        <f>IF(ISBLANK('Raw Data'!K1133),0,IFERROR(IF(MATCH(SMALL('Raw Data'!K1133:N1133,3),L1138:O1138,0),SMALL('Raw Data'!K1133:N1133,3)),0))</f>
        <v/>
      </c>
      <c r="U1138">
        <f>IF(ISBLANK('Raw Data'!K1133),0,IFERROR(IF(MATCH(SMALL('Raw Data'!K1133:N1133,4),L1138:O1138,0),SMALL('Raw Data'!K1133:N1133,4)),0))</f>
        <v/>
      </c>
      <c r="V1138">
        <f>IF(AND('Raw Data'!D1133&lt;3, 'Raw Data'!E1133&lt;3, 'Raw Data'!A1133&gt;0), 'Raw Data'!AF1133, 0)</f>
        <v/>
      </c>
      <c r="W1138">
        <f>IF(AND('Raw Data'!D1133&lt;4, 'Raw Data'!E1133&lt;4, 'Raw Data'!A1133&gt;0), 'Raw Data'!AI1133, 0)</f>
        <v/>
      </c>
      <c r="X1138">
        <f>IF(AND('Raw Data'!D1133&lt;5, 'Raw Data'!E1133&lt;5, 'Raw Data'!A1133&gt;0), 'Raw Data'!AL1133, 0)</f>
        <v/>
      </c>
      <c r="Y1138">
        <f>IF(AND('Raw Data'!D1133&lt;6, 'Raw Data'!E1133&lt;6, 'Raw Data'!A1133&gt;0), 'Raw Data'!AO1133, 0)</f>
        <v/>
      </c>
      <c r="Z1138">
        <f>IF(ISBLANK('Raw Data'!D1133), 0, IF('Raw Data'!D1133-'Raw Data'!E1133&gt;1, 'Raw Data'!AW1133, 0))</f>
        <v/>
      </c>
      <c r="AA1138">
        <f>IF(ISBLANK('Raw Data'!A1133), 0, IF(ABS('Raw Data'!D1133-'Raw Data'!E1133)&lt;2, 'Raw Data'!AX1133, 0))</f>
        <v/>
      </c>
      <c r="AB1138">
        <f>IF(ISBLANK('Raw Data'!D1133), 0, IF('Raw Data'!E1133-'Raw Data'!D1133&gt;1, 'Raw Data'!AY1133, 0))</f>
        <v/>
      </c>
      <c r="AC1138">
        <f>IF(ISBLANK('Raw Data'!D1133), 0, IF('Raw Data'!D1133-'Raw Data'!E1133&gt;2, 'Raw Data'!AZ1133, 0))</f>
        <v/>
      </c>
      <c r="AD1138">
        <f>IF(ISBLANK('Raw Data'!A1133), 0, IF(ABS('Raw Data'!D1133-'Raw Data'!E1133)&lt;3, 'Raw Data'!BA1133, 0))</f>
        <v/>
      </c>
      <c r="AE1138">
        <f>IF(ISBLANK('Raw Data'!D1133), 0, IF('Raw Data'!E1133-'Raw Data'!D1133&gt;2, 'Raw Data'!BB1133, 0))</f>
        <v/>
      </c>
      <c r="AF1138">
        <f>IF(ISBLANK('Raw Data'!D1133), 0, IF('Raw Data'!D1133-'Raw Data'!E1133&gt;3, 'Raw Data'!BC1133, 0))</f>
        <v/>
      </c>
      <c r="AG1138">
        <f>IF(ISBLANK('Raw Data'!A1133), 0, IF(ABS('Raw Data'!D1133-'Raw Data'!E1133)&lt;4, 'Raw Data'!BD1133, 0))</f>
        <v/>
      </c>
      <c r="AH1138">
        <f>IF(ISBLANK('Raw Data'!D1133), 0, IF('Raw Data'!E1133-'Raw Data'!D1133&gt;3, 'Raw Data'!BE1133, 0))</f>
        <v/>
      </c>
      <c r="AI1138">
        <f>IF(SUM('Raw Data'!D1133:E1133)&gt;'Raw Data'!F1133, 'Raw Data'!G1133, 0)</f>
        <v/>
      </c>
      <c r="AJ1138">
        <f>IF(ISBLANK('Raw Data'!D1133), 0, IF(SUM('Raw Data'!D1133:E1133)&lt;'Raw Data'!F1133, 'Raw Data'!H1133, 0))</f>
        <v/>
      </c>
      <c r="AK1138">
        <f>IF(ISBLANK('Raw Data'!A1133), 0, IF(AND('Raw Data'!D1133&lt;3, 'Raw Data'!E1133&lt;3, 'Raw Data'!F1133&lt;BB$2), 'Raw Data'!AF1133, 0))</f>
        <v/>
      </c>
      <c r="AL1138">
        <f>IF(ISBLANK('Raw Data'!A1133), 0, IF(AND('Raw Data'!D1133&lt;4, 'Raw Data'!E1133&lt;4, 'Raw Data'!F1133&lt;BB$2), 'Raw Data'!AI1133, 0))</f>
        <v/>
      </c>
      <c r="AM1138">
        <f>IF(ISBLANK('Raw Data'!A1133), 0, IF(AND('Raw Data'!D1133&lt;5, 'Raw Data'!E1133&lt;5, 'Raw Data'!F1133&lt;BB$2), 'Raw Data'!AL1133, 0))</f>
        <v/>
      </c>
      <c r="AN1138">
        <f>IF(ISBLANK('Raw Data'!A1133), 0, IF(AND('Raw Data'!D1133&lt;6, 'Raw Data'!E1133&lt;6, 'Raw Data'!F1133&lt;BB$2), 'Raw Data'!AO1133, 0))</f>
        <v/>
      </c>
      <c r="AO1138">
        <f>IF(ISBLANK('Raw Data'!A1133), 0, IF(AND('Raw Data'!I1133&lt;Analysis!$BC$2, 'Raw Data'!D1133-'Raw Data'!E1133&gt;1), 'Raw Data'!AW1133, IF(AND('Raw Data'!J1133&lt;Analysis!$BC$2, 'Raw Data'!E1133-'Raw Data'!D1133&gt;1), 'Raw Data'!AY1133, 0)))</f>
        <v/>
      </c>
      <c r="AP1138">
        <f>IF(ISBLANK('Raw Data'!A1133), 0, IF(AND('Raw Data'!I1133&lt;Analysis!$BC$2, 'Raw Data'!D1133-'Raw Data'!E1133&gt;2), 'Raw Data'!AZ1133, IF(AND('Raw Data'!J1133&lt;Analysis!$BC$2, 'Raw Data'!E1133-'Raw Data'!D1133&gt;2), 'Raw Data'!BB1133, 0)))</f>
        <v/>
      </c>
      <c r="AQ1138">
        <f>IF(ISBLANK('Raw Data'!A1133), 0, IF(AND('Raw Data'!I1133&lt;Analysis!$BC$2, 'Raw Data'!D1133-'Raw Data'!E1133&gt;3), 'Raw Data'!BC1133, IF(AND('Raw Data'!J1133&lt;Analysis!$BC$2, 'Raw Data'!E1133-'Raw Data'!D1133&gt;3), 'Raw Data'!BE1133, 0)))</f>
        <v/>
      </c>
      <c r="AR1138">
        <f>IF('Hidden Analysiss'!D1134=1,IF(ABS('Raw Data'!E1133-'Raw Data'!D1133)&lt;2,'Raw Data'!AX1133,0), 0)</f>
        <v/>
      </c>
      <c r="AS1138">
        <f>IF('Hidden Analysiss'!D1134=1,IF(ABS('Raw Data'!E1133-'Raw Data'!D1133)&lt;3,'Raw Data'!BA1133,0), 0)</f>
        <v/>
      </c>
      <c r="AT1138">
        <f>IF('Hidden Analysiss'!D1134=1,IF(ABS('Raw Data'!E1133-'Raw Data'!D1133)&lt;4,'Raw Data'!BD1133,0), 0)</f>
        <v/>
      </c>
      <c r="AU1138">
        <f>IF(AND('Hidden Analysiss'!E1134=1, ABS('Raw Data'!E1133-'Raw Data'!D1133)&lt;2), 'Raw Data'!AX1133, 0)</f>
        <v/>
      </c>
      <c r="AV1138">
        <f>IF(AND('Hidden Analysiss'!E1134=1, ABS('Raw Data'!E1133-'Raw Data'!D1133)&lt;3), 'Raw Data'!BA1133, 0)</f>
        <v/>
      </c>
      <c r="AW1138">
        <f>IF(AND('Hidden Analysiss'!E1134=1, ABS('Raw Data'!E1133-'Raw Data'!D1133)&lt;3), 'Raw Data'!BD1133, 0)</f>
        <v/>
      </c>
    </row>
    <row r="1139">
      <c r="A1139" s="1">
        <f>'Raw Data'!A1134</f>
        <v/>
      </c>
      <c r="B1139">
        <f>IF('Raw Data'!E1134&gt;'Raw Data'!D1134, 'Raw Data'!J1134, 0)</f>
        <v/>
      </c>
      <c r="C1139">
        <f>IF('Raw Data'!D1134&gt;'Raw Data'!E1134, 'Raw Data'!I1134, 0)</f>
        <v/>
      </c>
      <c r="D1139">
        <f>SUM(G1139:H1139)</f>
        <v/>
      </c>
      <c r="E1139">
        <f>IF(AND('Raw Data'!J1134&lt;'Raw Data'!I1134,'Raw Data'!E1134&gt;'Raw Data'!D1134,'Raw Data'!E1134-'Raw Data'!D1134&gt;3),'Raw Data'!N1134,IF(AND('Raw Data'!I1134&lt;'Raw Data'!J1134,'Raw Data'!D1134&gt;'Raw Data'!E1134,'Raw Data'!D1134-'Raw Data'!E1134&gt;3),'Raw Data'!M1134,0))</f>
        <v/>
      </c>
      <c r="F1139">
        <f>IF(AND('Raw Data'!J1134&lt;'Raw Data'!I1134,'Raw Data'!E1134&gt;'Raw Data'!D1134,'Raw Data'!E1134-'Raw Data'!D1134&lt;4),'Raw Data'!L1134,IF(AND('Raw Data'!I1134&lt;'Raw Data'!J1134,'Raw Data'!D1134&gt;'Raw Data'!E1134,'Raw Data'!D1134-'Raw Data'!E1134&lt;4),'Raw Data'!K1134,0))</f>
        <v/>
      </c>
      <c r="G1139">
        <f>IF(AND('Raw Data'!J1134&lt;'Raw Data'!I1134, 'Raw Data'!E1134&gt;'Raw Data'!D1134), 'Raw Data'!J1134, 0)</f>
        <v/>
      </c>
      <c r="H1139">
        <f>IF(AND('Raw Data'!J1134&gt;'Raw Data'!I1134, 'Raw Data'!E1134&lt;'Raw Data'!D1134), 'Raw Data'!I1134, 0)</f>
        <v/>
      </c>
      <c r="I1139">
        <f>SUM(J1139:K1139)</f>
        <v/>
      </c>
      <c r="J1139">
        <f>IF(AND('Raw Data'!J1134&gt;'Raw Data'!I1134, 'Raw Data'!E1134&gt;'Raw Data'!D1134), 'Raw Data'!J1134, 0)</f>
        <v/>
      </c>
      <c r="K1139">
        <f>IF(AND('Raw Data'!I1134&gt;'Raw Data'!J1134, 'Raw Data'!D1134&gt;'Raw Data'!E1134), 'Raw Data'!I1134, 0)</f>
        <v/>
      </c>
      <c r="L1139">
        <f>IF('Raw Data'!E1134-'Raw Data'!D1134&gt;3, 'Raw Data'!N1134, 0)</f>
        <v/>
      </c>
      <c r="M1139">
        <f>IF('Raw Data'!D1134-'Raw Data'!E1134&gt;3, 'Raw Data'!M1134, 0)</f>
        <v/>
      </c>
      <c r="N1139">
        <f>IF(ISBLANK('Raw Data'!D1134),0,IF(AND('Raw Data'!E1134&gt;'Raw Data'!D1134,'Raw Data'!E1134-'Raw Data'!D1134&gt;0,'Raw Data'!E1134-'Raw Data'!D1134&lt;4),'Raw Data'!L1134, 0))</f>
        <v/>
      </c>
      <c r="O1139">
        <f>IF(ISBLANK('Raw Data'!D1134),0,IF(AND('Raw Data'!E1134&gt;'Raw Data'!D1134,'Raw Data'!E1134-'Raw Data'!D1134&gt;0,'Raw Data'!D1134-'Raw Data'!E1134&lt;4),'Raw Data'!K1134, 0))</f>
        <v/>
      </c>
      <c r="P1139">
        <f>IF('Raw Data'!E1134-'Raw Data'!D1134&gt;3, 'Raw Data'!N1134, IF('Raw Data'!D1134-'Raw Data'!E1134&gt;3, 'Raw Data'!M1134, 0))</f>
        <v/>
      </c>
      <c r="Q1139">
        <f>IF(ISBLANK('Raw Data'!E1134),0,IF(AND('Raw Data'!E1134-'Raw Data'!D1134&lt;4,'Raw Data'!E1134-'Raw Data'!D1134&gt;0),'Raw Data'!L1134,IF(AND('Raw Data'!D1134&gt;'Raw Data'!E1134,'Raw Data'!D1134-'Raw Data'!E1134&gt;0),'Raw Data'!K1134,0)))</f>
        <v/>
      </c>
      <c r="R1139">
        <f>IF(ISBLANK('Raw Data'!K1134),0,IFERROR(IF(MATCH(SMALL('Raw Data'!K1134:N1134,1),L1139:O1139,0),SMALL('Raw Data'!K1134:N1134,1)),0))</f>
        <v/>
      </c>
      <c r="S1139">
        <f>IF(ISBLANK('Raw Data'!K1134),0,IFERROR(IF(MATCH(SMALL('Raw Data'!K1134:N1134,2),L1139:O1139,0),SMALL('Raw Data'!K1134:N1134,2)),0))</f>
        <v/>
      </c>
      <c r="T1139">
        <f>IF(ISBLANK('Raw Data'!K1134),0,IFERROR(IF(MATCH(SMALL('Raw Data'!K1134:N1134,3),L1139:O1139,0),SMALL('Raw Data'!K1134:N1134,3)),0))</f>
        <v/>
      </c>
      <c r="U1139">
        <f>IF(ISBLANK('Raw Data'!K1134),0,IFERROR(IF(MATCH(SMALL('Raw Data'!K1134:N1134,4),L1139:O1139,0),SMALL('Raw Data'!K1134:N1134,4)),0))</f>
        <v/>
      </c>
      <c r="V1139">
        <f>IF(AND('Raw Data'!D1134&lt;3, 'Raw Data'!E1134&lt;3, 'Raw Data'!A1134&gt;0), 'Raw Data'!AF1134, 0)</f>
        <v/>
      </c>
      <c r="W1139">
        <f>IF(AND('Raw Data'!D1134&lt;4, 'Raw Data'!E1134&lt;4, 'Raw Data'!A1134&gt;0), 'Raw Data'!AI1134, 0)</f>
        <v/>
      </c>
      <c r="X1139">
        <f>IF(AND('Raw Data'!D1134&lt;5, 'Raw Data'!E1134&lt;5, 'Raw Data'!A1134&gt;0), 'Raw Data'!AL1134, 0)</f>
        <v/>
      </c>
      <c r="Y1139">
        <f>IF(AND('Raw Data'!D1134&lt;6, 'Raw Data'!E1134&lt;6, 'Raw Data'!A1134&gt;0), 'Raw Data'!AO1134, 0)</f>
        <v/>
      </c>
      <c r="Z1139">
        <f>IF(ISBLANK('Raw Data'!D1134), 0, IF('Raw Data'!D1134-'Raw Data'!E1134&gt;1, 'Raw Data'!AW1134, 0))</f>
        <v/>
      </c>
      <c r="AA1139">
        <f>IF(ISBLANK('Raw Data'!A1134), 0, IF(ABS('Raw Data'!D1134-'Raw Data'!E1134)&lt;2, 'Raw Data'!AX1134, 0))</f>
        <v/>
      </c>
      <c r="AB1139">
        <f>IF(ISBLANK('Raw Data'!D1134), 0, IF('Raw Data'!E1134-'Raw Data'!D1134&gt;1, 'Raw Data'!AY1134, 0))</f>
        <v/>
      </c>
      <c r="AC1139">
        <f>IF(ISBLANK('Raw Data'!D1134), 0, IF('Raw Data'!D1134-'Raw Data'!E1134&gt;2, 'Raw Data'!AZ1134, 0))</f>
        <v/>
      </c>
      <c r="AD1139">
        <f>IF(ISBLANK('Raw Data'!A1134), 0, IF(ABS('Raw Data'!D1134-'Raw Data'!E1134)&lt;3, 'Raw Data'!BA1134, 0))</f>
        <v/>
      </c>
      <c r="AE1139">
        <f>IF(ISBLANK('Raw Data'!D1134), 0, IF('Raw Data'!E1134-'Raw Data'!D1134&gt;2, 'Raw Data'!BB1134, 0))</f>
        <v/>
      </c>
      <c r="AF1139">
        <f>IF(ISBLANK('Raw Data'!D1134), 0, IF('Raw Data'!D1134-'Raw Data'!E1134&gt;3, 'Raw Data'!BC1134, 0))</f>
        <v/>
      </c>
      <c r="AG1139">
        <f>IF(ISBLANK('Raw Data'!A1134), 0, IF(ABS('Raw Data'!D1134-'Raw Data'!E1134)&lt;4, 'Raw Data'!BD1134, 0))</f>
        <v/>
      </c>
      <c r="AH1139">
        <f>IF(ISBLANK('Raw Data'!D1134), 0, IF('Raw Data'!E1134-'Raw Data'!D1134&gt;3, 'Raw Data'!BE1134, 0))</f>
        <v/>
      </c>
      <c r="AI1139">
        <f>IF(SUM('Raw Data'!D1134:E1134)&gt;'Raw Data'!F1134, 'Raw Data'!G1134, 0)</f>
        <v/>
      </c>
      <c r="AJ1139">
        <f>IF(ISBLANK('Raw Data'!D1134), 0, IF(SUM('Raw Data'!D1134:E1134)&lt;'Raw Data'!F1134, 'Raw Data'!H1134, 0))</f>
        <v/>
      </c>
      <c r="AK1139">
        <f>IF(ISBLANK('Raw Data'!A1134), 0, IF(AND('Raw Data'!D1134&lt;3, 'Raw Data'!E1134&lt;3, 'Raw Data'!F1134&lt;BB$2), 'Raw Data'!AF1134, 0))</f>
        <v/>
      </c>
      <c r="AL1139">
        <f>IF(ISBLANK('Raw Data'!A1134), 0, IF(AND('Raw Data'!D1134&lt;4, 'Raw Data'!E1134&lt;4, 'Raw Data'!F1134&lt;BB$2), 'Raw Data'!AI1134, 0))</f>
        <v/>
      </c>
      <c r="AM1139">
        <f>IF(ISBLANK('Raw Data'!A1134), 0, IF(AND('Raw Data'!D1134&lt;5, 'Raw Data'!E1134&lt;5, 'Raw Data'!F1134&lt;BB$2), 'Raw Data'!AL1134, 0))</f>
        <v/>
      </c>
      <c r="AN1139">
        <f>IF(ISBLANK('Raw Data'!A1134), 0, IF(AND('Raw Data'!D1134&lt;6, 'Raw Data'!E1134&lt;6, 'Raw Data'!F1134&lt;BB$2), 'Raw Data'!AO1134, 0))</f>
        <v/>
      </c>
      <c r="AO1139">
        <f>IF(ISBLANK('Raw Data'!A1134), 0, IF(AND('Raw Data'!I1134&lt;Analysis!$BC$2, 'Raw Data'!D1134-'Raw Data'!E1134&gt;1), 'Raw Data'!AW1134, IF(AND('Raw Data'!J1134&lt;Analysis!$BC$2, 'Raw Data'!E1134-'Raw Data'!D1134&gt;1), 'Raw Data'!AY1134, 0)))</f>
        <v/>
      </c>
      <c r="AP1139">
        <f>IF(ISBLANK('Raw Data'!A1134), 0, IF(AND('Raw Data'!I1134&lt;Analysis!$BC$2, 'Raw Data'!D1134-'Raw Data'!E1134&gt;2), 'Raw Data'!AZ1134, IF(AND('Raw Data'!J1134&lt;Analysis!$BC$2, 'Raw Data'!E1134-'Raw Data'!D1134&gt;2), 'Raw Data'!BB1134, 0)))</f>
        <v/>
      </c>
      <c r="AQ1139">
        <f>IF(ISBLANK('Raw Data'!A1134), 0, IF(AND('Raw Data'!I1134&lt;Analysis!$BC$2, 'Raw Data'!D1134-'Raw Data'!E1134&gt;3), 'Raw Data'!BC1134, IF(AND('Raw Data'!J1134&lt;Analysis!$BC$2, 'Raw Data'!E1134-'Raw Data'!D1134&gt;3), 'Raw Data'!BE1134, 0)))</f>
        <v/>
      </c>
      <c r="AR1139">
        <f>IF('Hidden Analysiss'!D1135=1,IF(ABS('Raw Data'!E1134-'Raw Data'!D1134)&lt;2,'Raw Data'!AX1134,0), 0)</f>
        <v/>
      </c>
      <c r="AS1139">
        <f>IF('Hidden Analysiss'!D1135=1,IF(ABS('Raw Data'!E1134-'Raw Data'!D1134)&lt;3,'Raw Data'!BA1134,0), 0)</f>
        <v/>
      </c>
      <c r="AT1139">
        <f>IF('Hidden Analysiss'!D1135=1,IF(ABS('Raw Data'!E1134-'Raw Data'!D1134)&lt;4,'Raw Data'!BD1134,0), 0)</f>
        <v/>
      </c>
      <c r="AU1139">
        <f>IF(AND('Hidden Analysiss'!E1135=1, ABS('Raw Data'!E1134-'Raw Data'!D1134)&lt;2), 'Raw Data'!AX1134, 0)</f>
        <v/>
      </c>
      <c r="AV1139">
        <f>IF(AND('Hidden Analysiss'!E1135=1, ABS('Raw Data'!E1134-'Raw Data'!D1134)&lt;3), 'Raw Data'!BA1134, 0)</f>
        <v/>
      </c>
      <c r="AW1139">
        <f>IF(AND('Hidden Analysiss'!E1135=1, ABS('Raw Data'!E1134-'Raw Data'!D1134)&lt;3), 'Raw Data'!BD1134, 0)</f>
        <v/>
      </c>
    </row>
    <row r="1140">
      <c r="A1140" s="1">
        <f>'Raw Data'!A1135</f>
        <v/>
      </c>
      <c r="B1140">
        <f>IF('Raw Data'!E1135&gt;'Raw Data'!D1135, 'Raw Data'!J1135, 0)</f>
        <v/>
      </c>
      <c r="C1140">
        <f>IF('Raw Data'!D1135&gt;'Raw Data'!E1135, 'Raw Data'!I1135, 0)</f>
        <v/>
      </c>
      <c r="D1140">
        <f>SUM(G1140:H1140)</f>
        <v/>
      </c>
      <c r="E1140">
        <f>IF(AND('Raw Data'!J1135&lt;'Raw Data'!I1135,'Raw Data'!E1135&gt;'Raw Data'!D1135,'Raw Data'!E1135-'Raw Data'!D1135&gt;3),'Raw Data'!N1135,IF(AND('Raw Data'!I1135&lt;'Raw Data'!J1135,'Raw Data'!D1135&gt;'Raw Data'!E1135,'Raw Data'!D1135-'Raw Data'!E1135&gt;3),'Raw Data'!M1135,0))</f>
        <v/>
      </c>
      <c r="F1140">
        <f>IF(AND('Raw Data'!J1135&lt;'Raw Data'!I1135,'Raw Data'!E1135&gt;'Raw Data'!D1135,'Raw Data'!E1135-'Raw Data'!D1135&lt;4),'Raw Data'!L1135,IF(AND('Raw Data'!I1135&lt;'Raw Data'!J1135,'Raw Data'!D1135&gt;'Raw Data'!E1135,'Raw Data'!D1135-'Raw Data'!E1135&lt;4),'Raw Data'!K1135,0))</f>
        <v/>
      </c>
      <c r="G1140">
        <f>IF(AND('Raw Data'!J1135&lt;'Raw Data'!I1135, 'Raw Data'!E1135&gt;'Raw Data'!D1135), 'Raw Data'!J1135, 0)</f>
        <v/>
      </c>
      <c r="H1140">
        <f>IF(AND('Raw Data'!J1135&gt;'Raw Data'!I1135, 'Raw Data'!E1135&lt;'Raw Data'!D1135), 'Raw Data'!I1135, 0)</f>
        <v/>
      </c>
      <c r="I1140">
        <f>SUM(J1140:K1140)</f>
        <v/>
      </c>
      <c r="J1140">
        <f>IF(AND('Raw Data'!J1135&gt;'Raw Data'!I1135, 'Raw Data'!E1135&gt;'Raw Data'!D1135), 'Raw Data'!J1135, 0)</f>
        <v/>
      </c>
      <c r="K1140">
        <f>IF(AND('Raw Data'!I1135&gt;'Raw Data'!J1135, 'Raw Data'!D1135&gt;'Raw Data'!E1135), 'Raw Data'!I1135, 0)</f>
        <v/>
      </c>
      <c r="L1140">
        <f>IF('Raw Data'!E1135-'Raw Data'!D1135&gt;3, 'Raw Data'!N1135, 0)</f>
        <v/>
      </c>
      <c r="M1140">
        <f>IF('Raw Data'!D1135-'Raw Data'!E1135&gt;3, 'Raw Data'!M1135, 0)</f>
        <v/>
      </c>
      <c r="N1140">
        <f>IF(ISBLANK('Raw Data'!D1135),0,IF(AND('Raw Data'!E1135&gt;'Raw Data'!D1135,'Raw Data'!E1135-'Raw Data'!D1135&gt;0,'Raw Data'!E1135-'Raw Data'!D1135&lt;4),'Raw Data'!L1135, 0))</f>
        <v/>
      </c>
      <c r="O1140">
        <f>IF(ISBLANK('Raw Data'!D1135),0,IF(AND('Raw Data'!E1135&gt;'Raw Data'!D1135,'Raw Data'!E1135-'Raw Data'!D1135&gt;0,'Raw Data'!D1135-'Raw Data'!E1135&lt;4),'Raw Data'!K1135, 0))</f>
        <v/>
      </c>
      <c r="P1140">
        <f>IF('Raw Data'!E1135-'Raw Data'!D1135&gt;3, 'Raw Data'!N1135, IF('Raw Data'!D1135-'Raw Data'!E1135&gt;3, 'Raw Data'!M1135, 0))</f>
        <v/>
      </c>
      <c r="Q1140">
        <f>IF(ISBLANK('Raw Data'!E1135),0,IF(AND('Raw Data'!E1135-'Raw Data'!D1135&lt;4,'Raw Data'!E1135-'Raw Data'!D1135&gt;0),'Raw Data'!L1135,IF(AND('Raw Data'!D1135&gt;'Raw Data'!E1135,'Raw Data'!D1135-'Raw Data'!E1135&gt;0),'Raw Data'!K1135,0)))</f>
        <v/>
      </c>
      <c r="R1140">
        <f>IF(ISBLANK('Raw Data'!K1135),0,IFERROR(IF(MATCH(SMALL('Raw Data'!K1135:N1135,1),L1140:O1140,0),SMALL('Raw Data'!K1135:N1135,1)),0))</f>
        <v/>
      </c>
      <c r="S1140">
        <f>IF(ISBLANK('Raw Data'!K1135),0,IFERROR(IF(MATCH(SMALL('Raw Data'!K1135:N1135,2),L1140:O1140,0),SMALL('Raw Data'!K1135:N1135,2)),0))</f>
        <v/>
      </c>
      <c r="T1140">
        <f>IF(ISBLANK('Raw Data'!K1135),0,IFERROR(IF(MATCH(SMALL('Raw Data'!K1135:N1135,3),L1140:O1140,0),SMALL('Raw Data'!K1135:N1135,3)),0))</f>
        <v/>
      </c>
      <c r="U1140">
        <f>IF(ISBLANK('Raw Data'!K1135),0,IFERROR(IF(MATCH(SMALL('Raw Data'!K1135:N1135,4),L1140:O1140,0),SMALL('Raw Data'!K1135:N1135,4)),0))</f>
        <v/>
      </c>
      <c r="V1140">
        <f>IF(AND('Raw Data'!D1135&lt;3, 'Raw Data'!E1135&lt;3, 'Raw Data'!A1135&gt;0), 'Raw Data'!AF1135, 0)</f>
        <v/>
      </c>
      <c r="W1140">
        <f>IF(AND('Raw Data'!D1135&lt;4, 'Raw Data'!E1135&lt;4, 'Raw Data'!A1135&gt;0), 'Raw Data'!AI1135, 0)</f>
        <v/>
      </c>
      <c r="X1140">
        <f>IF(AND('Raw Data'!D1135&lt;5, 'Raw Data'!E1135&lt;5, 'Raw Data'!A1135&gt;0), 'Raw Data'!AL1135, 0)</f>
        <v/>
      </c>
      <c r="Y1140">
        <f>IF(AND('Raw Data'!D1135&lt;6, 'Raw Data'!E1135&lt;6, 'Raw Data'!A1135&gt;0), 'Raw Data'!AO1135, 0)</f>
        <v/>
      </c>
      <c r="Z1140">
        <f>IF(ISBLANK('Raw Data'!D1135), 0, IF('Raw Data'!D1135-'Raw Data'!E1135&gt;1, 'Raw Data'!AW1135, 0))</f>
        <v/>
      </c>
      <c r="AA1140">
        <f>IF(ISBLANK('Raw Data'!A1135), 0, IF(ABS('Raw Data'!D1135-'Raw Data'!E1135)&lt;2, 'Raw Data'!AX1135, 0))</f>
        <v/>
      </c>
      <c r="AB1140">
        <f>IF(ISBLANK('Raw Data'!D1135), 0, IF('Raw Data'!E1135-'Raw Data'!D1135&gt;1, 'Raw Data'!AY1135, 0))</f>
        <v/>
      </c>
      <c r="AC1140">
        <f>IF(ISBLANK('Raw Data'!D1135), 0, IF('Raw Data'!D1135-'Raw Data'!E1135&gt;2, 'Raw Data'!AZ1135, 0))</f>
        <v/>
      </c>
      <c r="AD1140">
        <f>IF(ISBLANK('Raw Data'!A1135), 0, IF(ABS('Raw Data'!D1135-'Raw Data'!E1135)&lt;3, 'Raw Data'!BA1135, 0))</f>
        <v/>
      </c>
      <c r="AE1140">
        <f>IF(ISBLANK('Raw Data'!D1135), 0, IF('Raw Data'!E1135-'Raw Data'!D1135&gt;2, 'Raw Data'!BB1135, 0))</f>
        <v/>
      </c>
      <c r="AF1140">
        <f>IF(ISBLANK('Raw Data'!D1135), 0, IF('Raw Data'!D1135-'Raw Data'!E1135&gt;3, 'Raw Data'!BC1135, 0))</f>
        <v/>
      </c>
      <c r="AG1140">
        <f>IF(ISBLANK('Raw Data'!A1135), 0, IF(ABS('Raw Data'!D1135-'Raw Data'!E1135)&lt;4, 'Raw Data'!BD1135, 0))</f>
        <v/>
      </c>
      <c r="AH1140">
        <f>IF(ISBLANK('Raw Data'!D1135), 0, IF('Raw Data'!E1135-'Raw Data'!D1135&gt;3, 'Raw Data'!BE1135, 0))</f>
        <v/>
      </c>
      <c r="AI1140">
        <f>IF(SUM('Raw Data'!D1135:E1135)&gt;'Raw Data'!F1135, 'Raw Data'!G1135, 0)</f>
        <v/>
      </c>
      <c r="AJ1140">
        <f>IF(ISBLANK('Raw Data'!D1135), 0, IF(SUM('Raw Data'!D1135:E1135)&lt;'Raw Data'!F1135, 'Raw Data'!H1135, 0))</f>
        <v/>
      </c>
      <c r="AK1140">
        <f>IF(ISBLANK('Raw Data'!A1135), 0, IF(AND('Raw Data'!D1135&lt;3, 'Raw Data'!E1135&lt;3, 'Raw Data'!F1135&lt;BB$2), 'Raw Data'!AF1135, 0))</f>
        <v/>
      </c>
      <c r="AL1140">
        <f>IF(ISBLANK('Raw Data'!A1135), 0, IF(AND('Raw Data'!D1135&lt;4, 'Raw Data'!E1135&lt;4, 'Raw Data'!F1135&lt;BB$2), 'Raw Data'!AI1135, 0))</f>
        <v/>
      </c>
      <c r="AM1140">
        <f>IF(ISBLANK('Raw Data'!A1135), 0, IF(AND('Raw Data'!D1135&lt;5, 'Raw Data'!E1135&lt;5, 'Raw Data'!F1135&lt;BB$2), 'Raw Data'!AL1135, 0))</f>
        <v/>
      </c>
      <c r="AN1140">
        <f>IF(ISBLANK('Raw Data'!A1135), 0, IF(AND('Raw Data'!D1135&lt;6, 'Raw Data'!E1135&lt;6, 'Raw Data'!F1135&lt;BB$2), 'Raw Data'!AO1135, 0))</f>
        <v/>
      </c>
      <c r="AO1140">
        <f>IF(ISBLANK('Raw Data'!A1135), 0, IF(AND('Raw Data'!I1135&lt;Analysis!$BC$2, 'Raw Data'!D1135-'Raw Data'!E1135&gt;1), 'Raw Data'!AW1135, IF(AND('Raw Data'!J1135&lt;Analysis!$BC$2, 'Raw Data'!E1135-'Raw Data'!D1135&gt;1), 'Raw Data'!AY1135, 0)))</f>
        <v/>
      </c>
      <c r="AP1140">
        <f>IF(ISBLANK('Raw Data'!A1135), 0, IF(AND('Raw Data'!I1135&lt;Analysis!$BC$2, 'Raw Data'!D1135-'Raw Data'!E1135&gt;2), 'Raw Data'!AZ1135, IF(AND('Raw Data'!J1135&lt;Analysis!$BC$2, 'Raw Data'!E1135-'Raw Data'!D1135&gt;2), 'Raw Data'!BB1135, 0)))</f>
        <v/>
      </c>
      <c r="AQ1140">
        <f>IF(ISBLANK('Raw Data'!A1135), 0, IF(AND('Raw Data'!I1135&lt;Analysis!$BC$2, 'Raw Data'!D1135-'Raw Data'!E1135&gt;3), 'Raw Data'!BC1135, IF(AND('Raw Data'!J1135&lt;Analysis!$BC$2, 'Raw Data'!E1135-'Raw Data'!D1135&gt;3), 'Raw Data'!BE1135, 0)))</f>
        <v/>
      </c>
      <c r="AR1140">
        <f>IF('Hidden Analysiss'!D1136=1,IF(ABS('Raw Data'!E1135-'Raw Data'!D1135)&lt;2,'Raw Data'!AX1135,0), 0)</f>
        <v/>
      </c>
      <c r="AS1140">
        <f>IF('Hidden Analysiss'!D1136=1,IF(ABS('Raw Data'!E1135-'Raw Data'!D1135)&lt;3,'Raw Data'!BA1135,0), 0)</f>
        <v/>
      </c>
      <c r="AT1140">
        <f>IF('Hidden Analysiss'!D1136=1,IF(ABS('Raw Data'!E1135-'Raw Data'!D1135)&lt;4,'Raw Data'!BD1135,0), 0)</f>
        <v/>
      </c>
      <c r="AU1140">
        <f>IF(AND('Hidden Analysiss'!E1136=1, ABS('Raw Data'!E1135-'Raw Data'!D1135)&lt;2), 'Raw Data'!AX1135, 0)</f>
        <v/>
      </c>
      <c r="AV1140">
        <f>IF(AND('Hidden Analysiss'!E1136=1, ABS('Raw Data'!E1135-'Raw Data'!D1135)&lt;3), 'Raw Data'!BA1135, 0)</f>
        <v/>
      </c>
      <c r="AW1140">
        <f>IF(AND('Hidden Analysiss'!E1136=1, ABS('Raw Data'!E1135-'Raw Data'!D1135)&lt;3), 'Raw Data'!BD1135, 0)</f>
        <v/>
      </c>
    </row>
    <row r="1141">
      <c r="A1141" s="1">
        <f>'Raw Data'!A1136</f>
        <v/>
      </c>
      <c r="B1141">
        <f>IF('Raw Data'!E1136&gt;'Raw Data'!D1136, 'Raw Data'!J1136, 0)</f>
        <v/>
      </c>
      <c r="C1141">
        <f>IF('Raw Data'!D1136&gt;'Raw Data'!E1136, 'Raw Data'!I1136, 0)</f>
        <v/>
      </c>
      <c r="D1141">
        <f>SUM(G1141:H1141)</f>
        <v/>
      </c>
      <c r="E1141">
        <f>IF(AND('Raw Data'!J1136&lt;'Raw Data'!I1136,'Raw Data'!E1136&gt;'Raw Data'!D1136,'Raw Data'!E1136-'Raw Data'!D1136&gt;3),'Raw Data'!N1136,IF(AND('Raw Data'!I1136&lt;'Raw Data'!J1136,'Raw Data'!D1136&gt;'Raw Data'!E1136,'Raw Data'!D1136-'Raw Data'!E1136&gt;3),'Raw Data'!M1136,0))</f>
        <v/>
      </c>
      <c r="F1141">
        <f>IF(AND('Raw Data'!J1136&lt;'Raw Data'!I1136,'Raw Data'!E1136&gt;'Raw Data'!D1136,'Raw Data'!E1136-'Raw Data'!D1136&lt;4),'Raw Data'!L1136,IF(AND('Raw Data'!I1136&lt;'Raw Data'!J1136,'Raw Data'!D1136&gt;'Raw Data'!E1136,'Raw Data'!D1136-'Raw Data'!E1136&lt;4),'Raw Data'!K1136,0))</f>
        <v/>
      </c>
      <c r="G1141">
        <f>IF(AND('Raw Data'!J1136&lt;'Raw Data'!I1136, 'Raw Data'!E1136&gt;'Raw Data'!D1136), 'Raw Data'!J1136, 0)</f>
        <v/>
      </c>
      <c r="H1141">
        <f>IF(AND('Raw Data'!J1136&gt;'Raw Data'!I1136, 'Raw Data'!E1136&lt;'Raw Data'!D1136), 'Raw Data'!I1136, 0)</f>
        <v/>
      </c>
      <c r="I1141">
        <f>SUM(J1141:K1141)</f>
        <v/>
      </c>
      <c r="J1141">
        <f>IF(AND('Raw Data'!J1136&gt;'Raw Data'!I1136, 'Raw Data'!E1136&gt;'Raw Data'!D1136), 'Raw Data'!J1136, 0)</f>
        <v/>
      </c>
      <c r="K1141">
        <f>IF(AND('Raw Data'!I1136&gt;'Raw Data'!J1136, 'Raw Data'!D1136&gt;'Raw Data'!E1136), 'Raw Data'!I1136, 0)</f>
        <v/>
      </c>
      <c r="L1141">
        <f>IF('Raw Data'!E1136-'Raw Data'!D1136&gt;3, 'Raw Data'!N1136, 0)</f>
        <v/>
      </c>
      <c r="M1141">
        <f>IF('Raw Data'!D1136-'Raw Data'!E1136&gt;3, 'Raw Data'!M1136, 0)</f>
        <v/>
      </c>
      <c r="N1141">
        <f>IF(ISBLANK('Raw Data'!D1136),0,IF(AND('Raw Data'!E1136&gt;'Raw Data'!D1136,'Raw Data'!E1136-'Raw Data'!D1136&gt;0,'Raw Data'!E1136-'Raw Data'!D1136&lt;4),'Raw Data'!L1136, 0))</f>
        <v/>
      </c>
      <c r="O1141">
        <f>IF(ISBLANK('Raw Data'!D1136),0,IF(AND('Raw Data'!E1136&gt;'Raw Data'!D1136,'Raw Data'!E1136-'Raw Data'!D1136&gt;0,'Raw Data'!D1136-'Raw Data'!E1136&lt;4),'Raw Data'!K1136, 0))</f>
        <v/>
      </c>
      <c r="P1141">
        <f>IF('Raw Data'!E1136-'Raw Data'!D1136&gt;3, 'Raw Data'!N1136, IF('Raw Data'!D1136-'Raw Data'!E1136&gt;3, 'Raw Data'!M1136, 0))</f>
        <v/>
      </c>
      <c r="Q1141">
        <f>IF(ISBLANK('Raw Data'!E1136),0,IF(AND('Raw Data'!E1136-'Raw Data'!D1136&lt;4,'Raw Data'!E1136-'Raw Data'!D1136&gt;0),'Raw Data'!L1136,IF(AND('Raw Data'!D1136&gt;'Raw Data'!E1136,'Raw Data'!D1136-'Raw Data'!E1136&gt;0),'Raw Data'!K1136,0)))</f>
        <v/>
      </c>
      <c r="R1141">
        <f>IF(ISBLANK('Raw Data'!K1136),0,IFERROR(IF(MATCH(SMALL('Raw Data'!K1136:N1136,1),L1141:O1141,0),SMALL('Raw Data'!K1136:N1136,1)),0))</f>
        <v/>
      </c>
      <c r="S1141">
        <f>IF(ISBLANK('Raw Data'!K1136),0,IFERROR(IF(MATCH(SMALL('Raw Data'!K1136:N1136,2),L1141:O1141,0),SMALL('Raw Data'!K1136:N1136,2)),0))</f>
        <v/>
      </c>
      <c r="T1141">
        <f>IF(ISBLANK('Raw Data'!K1136),0,IFERROR(IF(MATCH(SMALL('Raw Data'!K1136:N1136,3),L1141:O1141,0),SMALL('Raw Data'!K1136:N1136,3)),0))</f>
        <v/>
      </c>
      <c r="U1141">
        <f>IF(ISBLANK('Raw Data'!K1136),0,IFERROR(IF(MATCH(SMALL('Raw Data'!K1136:N1136,4),L1141:O1141,0),SMALL('Raw Data'!K1136:N1136,4)),0))</f>
        <v/>
      </c>
      <c r="V1141">
        <f>IF(AND('Raw Data'!D1136&lt;3, 'Raw Data'!E1136&lt;3, 'Raw Data'!A1136&gt;0), 'Raw Data'!AF1136, 0)</f>
        <v/>
      </c>
      <c r="W1141">
        <f>IF(AND('Raw Data'!D1136&lt;4, 'Raw Data'!E1136&lt;4, 'Raw Data'!A1136&gt;0), 'Raw Data'!AI1136, 0)</f>
        <v/>
      </c>
      <c r="X1141">
        <f>IF(AND('Raw Data'!D1136&lt;5, 'Raw Data'!E1136&lt;5, 'Raw Data'!A1136&gt;0), 'Raw Data'!AL1136, 0)</f>
        <v/>
      </c>
      <c r="Y1141">
        <f>IF(AND('Raw Data'!D1136&lt;6, 'Raw Data'!E1136&lt;6, 'Raw Data'!A1136&gt;0), 'Raw Data'!AO1136, 0)</f>
        <v/>
      </c>
      <c r="Z1141">
        <f>IF(ISBLANK('Raw Data'!D1136), 0, IF('Raw Data'!D1136-'Raw Data'!E1136&gt;1, 'Raw Data'!AW1136, 0))</f>
        <v/>
      </c>
      <c r="AA1141">
        <f>IF(ISBLANK('Raw Data'!A1136), 0, IF(ABS('Raw Data'!D1136-'Raw Data'!E1136)&lt;2, 'Raw Data'!AX1136, 0))</f>
        <v/>
      </c>
      <c r="AB1141">
        <f>IF(ISBLANK('Raw Data'!D1136), 0, IF('Raw Data'!E1136-'Raw Data'!D1136&gt;1, 'Raw Data'!AY1136, 0))</f>
        <v/>
      </c>
      <c r="AC1141">
        <f>IF(ISBLANK('Raw Data'!D1136), 0, IF('Raw Data'!D1136-'Raw Data'!E1136&gt;2, 'Raw Data'!AZ1136, 0))</f>
        <v/>
      </c>
      <c r="AD1141">
        <f>IF(ISBLANK('Raw Data'!A1136), 0, IF(ABS('Raw Data'!D1136-'Raw Data'!E1136)&lt;3, 'Raw Data'!BA1136, 0))</f>
        <v/>
      </c>
      <c r="AE1141">
        <f>IF(ISBLANK('Raw Data'!D1136), 0, IF('Raw Data'!E1136-'Raw Data'!D1136&gt;2, 'Raw Data'!BB1136, 0))</f>
        <v/>
      </c>
      <c r="AF1141">
        <f>IF(ISBLANK('Raw Data'!D1136), 0, IF('Raw Data'!D1136-'Raw Data'!E1136&gt;3, 'Raw Data'!BC1136, 0))</f>
        <v/>
      </c>
      <c r="AG1141">
        <f>IF(ISBLANK('Raw Data'!A1136), 0, IF(ABS('Raw Data'!D1136-'Raw Data'!E1136)&lt;4, 'Raw Data'!BD1136, 0))</f>
        <v/>
      </c>
      <c r="AH1141">
        <f>IF(ISBLANK('Raw Data'!D1136), 0, IF('Raw Data'!E1136-'Raw Data'!D1136&gt;3, 'Raw Data'!BE1136, 0))</f>
        <v/>
      </c>
      <c r="AI1141">
        <f>IF(SUM('Raw Data'!D1136:E1136)&gt;'Raw Data'!F1136, 'Raw Data'!G1136, 0)</f>
        <v/>
      </c>
      <c r="AJ1141">
        <f>IF(ISBLANK('Raw Data'!D1136), 0, IF(SUM('Raw Data'!D1136:E1136)&lt;'Raw Data'!F1136, 'Raw Data'!H1136, 0))</f>
        <v/>
      </c>
      <c r="AK1141">
        <f>IF(ISBLANK('Raw Data'!A1136), 0, IF(AND('Raw Data'!D1136&lt;3, 'Raw Data'!E1136&lt;3, 'Raw Data'!F1136&lt;BB$2), 'Raw Data'!AF1136, 0))</f>
        <v/>
      </c>
      <c r="AL1141">
        <f>IF(ISBLANK('Raw Data'!A1136), 0, IF(AND('Raw Data'!D1136&lt;4, 'Raw Data'!E1136&lt;4, 'Raw Data'!F1136&lt;BB$2), 'Raw Data'!AI1136, 0))</f>
        <v/>
      </c>
      <c r="AM1141">
        <f>IF(ISBLANK('Raw Data'!A1136), 0, IF(AND('Raw Data'!D1136&lt;5, 'Raw Data'!E1136&lt;5, 'Raw Data'!F1136&lt;BB$2), 'Raw Data'!AL1136, 0))</f>
        <v/>
      </c>
      <c r="AN1141">
        <f>IF(ISBLANK('Raw Data'!A1136), 0, IF(AND('Raw Data'!D1136&lt;6, 'Raw Data'!E1136&lt;6, 'Raw Data'!F1136&lt;BB$2), 'Raw Data'!AO1136, 0))</f>
        <v/>
      </c>
      <c r="AO1141">
        <f>IF(ISBLANK('Raw Data'!A1136), 0, IF(AND('Raw Data'!I1136&lt;Analysis!$BC$2, 'Raw Data'!D1136-'Raw Data'!E1136&gt;1), 'Raw Data'!AW1136, IF(AND('Raw Data'!J1136&lt;Analysis!$BC$2, 'Raw Data'!E1136-'Raw Data'!D1136&gt;1), 'Raw Data'!AY1136, 0)))</f>
        <v/>
      </c>
      <c r="AP1141">
        <f>IF(ISBLANK('Raw Data'!A1136), 0, IF(AND('Raw Data'!I1136&lt;Analysis!$BC$2, 'Raw Data'!D1136-'Raw Data'!E1136&gt;2), 'Raw Data'!AZ1136, IF(AND('Raw Data'!J1136&lt;Analysis!$BC$2, 'Raw Data'!E1136-'Raw Data'!D1136&gt;2), 'Raw Data'!BB1136, 0)))</f>
        <v/>
      </c>
      <c r="AQ1141">
        <f>IF(ISBLANK('Raw Data'!A1136), 0, IF(AND('Raw Data'!I1136&lt;Analysis!$BC$2, 'Raw Data'!D1136-'Raw Data'!E1136&gt;3), 'Raw Data'!BC1136, IF(AND('Raw Data'!J1136&lt;Analysis!$BC$2, 'Raw Data'!E1136-'Raw Data'!D1136&gt;3), 'Raw Data'!BE1136, 0)))</f>
        <v/>
      </c>
      <c r="AR1141">
        <f>IF('Hidden Analysiss'!D1137=1,IF(ABS('Raw Data'!E1136-'Raw Data'!D1136)&lt;2,'Raw Data'!AX1136,0), 0)</f>
        <v/>
      </c>
      <c r="AS1141">
        <f>IF('Hidden Analysiss'!D1137=1,IF(ABS('Raw Data'!E1136-'Raw Data'!D1136)&lt;3,'Raw Data'!BA1136,0), 0)</f>
        <v/>
      </c>
      <c r="AT1141">
        <f>IF('Hidden Analysiss'!D1137=1,IF(ABS('Raw Data'!E1136-'Raw Data'!D1136)&lt;4,'Raw Data'!BD1136,0), 0)</f>
        <v/>
      </c>
      <c r="AU1141">
        <f>IF(AND('Hidden Analysiss'!E1137=1, ABS('Raw Data'!E1136-'Raw Data'!D1136)&lt;2), 'Raw Data'!AX1136, 0)</f>
        <v/>
      </c>
      <c r="AV1141">
        <f>IF(AND('Hidden Analysiss'!E1137=1, ABS('Raw Data'!E1136-'Raw Data'!D1136)&lt;3), 'Raw Data'!BA1136, 0)</f>
        <v/>
      </c>
      <c r="AW1141">
        <f>IF(AND('Hidden Analysiss'!E1137=1, ABS('Raw Data'!E1136-'Raw Data'!D1136)&lt;3), 'Raw Data'!BD1136, 0)</f>
        <v/>
      </c>
    </row>
    <row r="1142">
      <c r="A1142" s="1">
        <f>'Raw Data'!A1137</f>
        <v/>
      </c>
      <c r="B1142">
        <f>IF('Raw Data'!E1137&gt;'Raw Data'!D1137, 'Raw Data'!J1137, 0)</f>
        <v/>
      </c>
      <c r="C1142">
        <f>IF('Raw Data'!D1137&gt;'Raw Data'!E1137, 'Raw Data'!I1137, 0)</f>
        <v/>
      </c>
      <c r="D1142">
        <f>SUM(G1142:H1142)</f>
        <v/>
      </c>
      <c r="E1142">
        <f>IF(AND('Raw Data'!J1137&lt;'Raw Data'!I1137,'Raw Data'!E1137&gt;'Raw Data'!D1137,'Raw Data'!E1137-'Raw Data'!D1137&gt;3),'Raw Data'!N1137,IF(AND('Raw Data'!I1137&lt;'Raw Data'!J1137,'Raw Data'!D1137&gt;'Raw Data'!E1137,'Raw Data'!D1137-'Raw Data'!E1137&gt;3),'Raw Data'!M1137,0))</f>
        <v/>
      </c>
      <c r="F1142">
        <f>IF(AND('Raw Data'!J1137&lt;'Raw Data'!I1137,'Raw Data'!E1137&gt;'Raw Data'!D1137,'Raw Data'!E1137-'Raw Data'!D1137&lt;4),'Raw Data'!L1137,IF(AND('Raw Data'!I1137&lt;'Raw Data'!J1137,'Raw Data'!D1137&gt;'Raw Data'!E1137,'Raw Data'!D1137-'Raw Data'!E1137&lt;4),'Raw Data'!K1137,0))</f>
        <v/>
      </c>
      <c r="G1142">
        <f>IF(AND('Raw Data'!J1137&lt;'Raw Data'!I1137, 'Raw Data'!E1137&gt;'Raw Data'!D1137), 'Raw Data'!J1137, 0)</f>
        <v/>
      </c>
      <c r="H1142">
        <f>IF(AND('Raw Data'!J1137&gt;'Raw Data'!I1137, 'Raw Data'!E1137&lt;'Raw Data'!D1137), 'Raw Data'!I1137, 0)</f>
        <v/>
      </c>
      <c r="I1142">
        <f>SUM(J1142:K1142)</f>
        <v/>
      </c>
      <c r="J1142">
        <f>IF(AND('Raw Data'!J1137&gt;'Raw Data'!I1137, 'Raw Data'!E1137&gt;'Raw Data'!D1137), 'Raw Data'!J1137, 0)</f>
        <v/>
      </c>
      <c r="K1142">
        <f>IF(AND('Raw Data'!I1137&gt;'Raw Data'!J1137, 'Raw Data'!D1137&gt;'Raw Data'!E1137), 'Raw Data'!I1137, 0)</f>
        <v/>
      </c>
      <c r="L1142">
        <f>IF('Raw Data'!E1137-'Raw Data'!D1137&gt;3, 'Raw Data'!N1137, 0)</f>
        <v/>
      </c>
      <c r="M1142">
        <f>IF('Raw Data'!D1137-'Raw Data'!E1137&gt;3, 'Raw Data'!M1137, 0)</f>
        <v/>
      </c>
      <c r="N1142">
        <f>IF(ISBLANK('Raw Data'!D1137),0,IF(AND('Raw Data'!E1137&gt;'Raw Data'!D1137,'Raw Data'!E1137-'Raw Data'!D1137&gt;0,'Raw Data'!E1137-'Raw Data'!D1137&lt;4),'Raw Data'!L1137, 0))</f>
        <v/>
      </c>
      <c r="O1142">
        <f>IF(ISBLANK('Raw Data'!D1137),0,IF(AND('Raw Data'!E1137&gt;'Raw Data'!D1137,'Raw Data'!E1137-'Raw Data'!D1137&gt;0,'Raw Data'!D1137-'Raw Data'!E1137&lt;4),'Raw Data'!K1137, 0))</f>
        <v/>
      </c>
      <c r="P1142">
        <f>IF('Raw Data'!E1137-'Raw Data'!D1137&gt;3, 'Raw Data'!N1137, IF('Raw Data'!D1137-'Raw Data'!E1137&gt;3, 'Raw Data'!M1137, 0))</f>
        <v/>
      </c>
      <c r="Q1142">
        <f>IF(ISBLANK('Raw Data'!E1137),0,IF(AND('Raw Data'!E1137-'Raw Data'!D1137&lt;4,'Raw Data'!E1137-'Raw Data'!D1137&gt;0),'Raw Data'!L1137,IF(AND('Raw Data'!D1137&gt;'Raw Data'!E1137,'Raw Data'!D1137-'Raw Data'!E1137&gt;0),'Raw Data'!K1137,0)))</f>
        <v/>
      </c>
      <c r="R1142">
        <f>IF(ISBLANK('Raw Data'!K1137),0,IFERROR(IF(MATCH(SMALL('Raw Data'!K1137:N1137,1),L1142:O1142,0),SMALL('Raw Data'!K1137:N1137,1)),0))</f>
        <v/>
      </c>
      <c r="S1142">
        <f>IF(ISBLANK('Raw Data'!K1137),0,IFERROR(IF(MATCH(SMALL('Raw Data'!K1137:N1137,2),L1142:O1142,0),SMALL('Raw Data'!K1137:N1137,2)),0))</f>
        <v/>
      </c>
      <c r="T1142">
        <f>IF(ISBLANK('Raw Data'!K1137),0,IFERROR(IF(MATCH(SMALL('Raw Data'!K1137:N1137,3),L1142:O1142,0),SMALL('Raw Data'!K1137:N1137,3)),0))</f>
        <v/>
      </c>
      <c r="U1142">
        <f>IF(ISBLANK('Raw Data'!K1137),0,IFERROR(IF(MATCH(SMALL('Raw Data'!K1137:N1137,4),L1142:O1142,0),SMALL('Raw Data'!K1137:N1137,4)),0))</f>
        <v/>
      </c>
      <c r="V1142">
        <f>IF(AND('Raw Data'!D1137&lt;3, 'Raw Data'!E1137&lt;3, 'Raw Data'!A1137&gt;0), 'Raw Data'!AF1137, 0)</f>
        <v/>
      </c>
      <c r="W1142">
        <f>IF(AND('Raw Data'!D1137&lt;4, 'Raw Data'!E1137&lt;4, 'Raw Data'!A1137&gt;0), 'Raw Data'!AI1137, 0)</f>
        <v/>
      </c>
      <c r="X1142">
        <f>IF(AND('Raw Data'!D1137&lt;5, 'Raw Data'!E1137&lt;5, 'Raw Data'!A1137&gt;0), 'Raw Data'!AL1137, 0)</f>
        <v/>
      </c>
      <c r="Y1142">
        <f>IF(AND('Raw Data'!D1137&lt;6, 'Raw Data'!E1137&lt;6, 'Raw Data'!A1137&gt;0), 'Raw Data'!AO1137, 0)</f>
        <v/>
      </c>
      <c r="Z1142">
        <f>IF(ISBLANK('Raw Data'!D1137), 0, IF('Raw Data'!D1137-'Raw Data'!E1137&gt;1, 'Raw Data'!AW1137, 0))</f>
        <v/>
      </c>
      <c r="AA1142">
        <f>IF(ISBLANK('Raw Data'!A1137), 0, IF(ABS('Raw Data'!D1137-'Raw Data'!E1137)&lt;2, 'Raw Data'!AX1137, 0))</f>
        <v/>
      </c>
      <c r="AB1142">
        <f>IF(ISBLANK('Raw Data'!D1137), 0, IF('Raw Data'!E1137-'Raw Data'!D1137&gt;1, 'Raw Data'!AY1137, 0))</f>
        <v/>
      </c>
      <c r="AC1142">
        <f>IF(ISBLANK('Raw Data'!D1137), 0, IF('Raw Data'!D1137-'Raw Data'!E1137&gt;2, 'Raw Data'!AZ1137, 0))</f>
        <v/>
      </c>
      <c r="AD1142">
        <f>IF(ISBLANK('Raw Data'!A1137), 0, IF(ABS('Raw Data'!D1137-'Raw Data'!E1137)&lt;3, 'Raw Data'!BA1137, 0))</f>
        <v/>
      </c>
      <c r="AE1142">
        <f>IF(ISBLANK('Raw Data'!D1137), 0, IF('Raw Data'!E1137-'Raw Data'!D1137&gt;2, 'Raw Data'!BB1137, 0))</f>
        <v/>
      </c>
      <c r="AF1142">
        <f>IF(ISBLANK('Raw Data'!D1137), 0, IF('Raw Data'!D1137-'Raw Data'!E1137&gt;3, 'Raw Data'!BC1137, 0))</f>
        <v/>
      </c>
      <c r="AG1142">
        <f>IF(ISBLANK('Raw Data'!A1137), 0, IF(ABS('Raw Data'!D1137-'Raw Data'!E1137)&lt;4, 'Raw Data'!BD1137, 0))</f>
        <v/>
      </c>
      <c r="AH1142">
        <f>IF(ISBLANK('Raw Data'!D1137), 0, IF('Raw Data'!E1137-'Raw Data'!D1137&gt;3, 'Raw Data'!BE1137, 0))</f>
        <v/>
      </c>
      <c r="AI1142">
        <f>IF(SUM('Raw Data'!D1137:E1137)&gt;'Raw Data'!F1137, 'Raw Data'!G1137, 0)</f>
        <v/>
      </c>
      <c r="AJ1142">
        <f>IF(ISBLANK('Raw Data'!D1137), 0, IF(SUM('Raw Data'!D1137:E1137)&lt;'Raw Data'!F1137, 'Raw Data'!H1137, 0))</f>
        <v/>
      </c>
      <c r="AK1142">
        <f>IF(ISBLANK('Raw Data'!A1137), 0, IF(AND('Raw Data'!D1137&lt;3, 'Raw Data'!E1137&lt;3, 'Raw Data'!F1137&lt;BB$2), 'Raw Data'!AF1137, 0))</f>
        <v/>
      </c>
      <c r="AL1142">
        <f>IF(ISBLANK('Raw Data'!A1137), 0, IF(AND('Raw Data'!D1137&lt;4, 'Raw Data'!E1137&lt;4, 'Raw Data'!F1137&lt;BB$2), 'Raw Data'!AI1137, 0))</f>
        <v/>
      </c>
      <c r="AM1142">
        <f>IF(ISBLANK('Raw Data'!A1137), 0, IF(AND('Raw Data'!D1137&lt;5, 'Raw Data'!E1137&lt;5, 'Raw Data'!F1137&lt;BB$2), 'Raw Data'!AL1137, 0))</f>
        <v/>
      </c>
      <c r="AN1142">
        <f>IF(ISBLANK('Raw Data'!A1137), 0, IF(AND('Raw Data'!D1137&lt;6, 'Raw Data'!E1137&lt;6, 'Raw Data'!F1137&lt;BB$2), 'Raw Data'!AO1137, 0))</f>
        <v/>
      </c>
      <c r="AO1142">
        <f>IF(ISBLANK('Raw Data'!A1137), 0, IF(AND('Raw Data'!I1137&lt;Analysis!$BC$2, 'Raw Data'!D1137-'Raw Data'!E1137&gt;1), 'Raw Data'!AW1137, IF(AND('Raw Data'!J1137&lt;Analysis!$BC$2, 'Raw Data'!E1137-'Raw Data'!D1137&gt;1), 'Raw Data'!AY1137, 0)))</f>
        <v/>
      </c>
      <c r="AP1142">
        <f>IF(ISBLANK('Raw Data'!A1137), 0, IF(AND('Raw Data'!I1137&lt;Analysis!$BC$2, 'Raw Data'!D1137-'Raw Data'!E1137&gt;2), 'Raw Data'!AZ1137, IF(AND('Raw Data'!J1137&lt;Analysis!$BC$2, 'Raw Data'!E1137-'Raw Data'!D1137&gt;2), 'Raw Data'!BB1137, 0)))</f>
        <v/>
      </c>
      <c r="AQ1142">
        <f>IF(ISBLANK('Raw Data'!A1137), 0, IF(AND('Raw Data'!I1137&lt;Analysis!$BC$2, 'Raw Data'!D1137-'Raw Data'!E1137&gt;3), 'Raw Data'!BC1137, IF(AND('Raw Data'!J1137&lt;Analysis!$BC$2, 'Raw Data'!E1137-'Raw Data'!D1137&gt;3), 'Raw Data'!BE1137, 0)))</f>
        <v/>
      </c>
      <c r="AR1142">
        <f>IF('Hidden Analysiss'!D1138=1,IF(ABS('Raw Data'!E1137-'Raw Data'!D1137)&lt;2,'Raw Data'!AX1137,0), 0)</f>
        <v/>
      </c>
      <c r="AS1142">
        <f>IF('Hidden Analysiss'!D1138=1,IF(ABS('Raw Data'!E1137-'Raw Data'!D1137)&lt;3,'Raw Data'!BA1137,0), 0)</f>
        <v/>
      </c>
      <c r="AT1142">
        <f>IF('Hidden Analysiss'!D1138=1,IF(ABS('Raw Data'!E1137-'Raw Data'!D1137)&lt;4,'Raw Data'!BD1137,0), 0)</f>
        <v/>
      </c>
      <c r="AU1142">
        <f>IF(AND('Hidden Analysiss'!E1138=1, ABS('Raw Data'!E1137-'Raw Data'!D1137)&lt;2), 'Raw Data'!AX1137, 0)</f>
        <v/>
      </c>
      <c r="AV1142">
        <f>IF(AND('Hidden Analysiss'!E1138=1, ABS('Raw Data'!E1137-'Raw Data'!D1137)&lt;3), 'Raw Data'!BA1137, 0)</f>
        <v/>
      </c>
      <c r="AW1142">
        <f>IF(AND('Hidden Analysiss'!E1138=1, ABS('Raw Data'!E1137-'Raw Data'!D1137)&lt;3), 'Raw Data'!BD1137, 0)</f>
        <v/>
      </c>
    </row>
    <row r="1143">
      <c r="A1143" s="1">
        <f>'Raw Data'!A1138</f>
        <v/>
      </c>
      <c r="B1143">
        <f>IF('Raw Data'!E1138&gt;'Raw Data'!D1138, 'Raw Data'!J1138, 0)</f>
        <v/>
      </c>
      <c r="C1143">
        <f>IF('Raw Data'!D1138&gt;'Raw Data'!E1138, 'Raw Data'!I1138, 0)</f>
        <v/>
      </c>
      <c r="D1143">
        <f>SUM(G1143:H1143)</f>
        <v/>
      </c>
      <c r="E1143">
        <f>IF(AND('Raw Data'!J1138&lt;'Raw Data'!I1138,'Raw Data'!E1138&gt;'Raw Data'!D1138,'Raw Data'!E1138-'Raw Data'!D1138&gt;3),'Raw Data'!N1138,IF(AND('Raw Data'!I1138&lt;'Raw Data'!J1138,'Raw Data'!D1138&gt;'Raw Data'!E1138,'Raw Data'!D1138-'Raw Data'!E1138&gt;3),'Raw Data'!M1138,0))</f>
        <v/>
      </c>
      <c r="F1143">
        <f>IF(AND('Raw Data'!J1138&lt;'Raw Data'!I1138,'Raw Data'!E1138&gt;'Raw Data'!D1138,'Raw Data'!E1138-'Raw Data'!D1138&lt;4),'Raw Data'!L1138,IF(AND('Raw Data'!I1138&lt;'Raw Data'!J1138,'Raw Data'!D1138&gt;'Raw Data'!E1138,'Raw Data'!D1138-'Raw Data'!E1138&lt;4),'Raw Data'!K1138,0))</f>
        <v/>
      </c>
      <c r="G1143">
        <f>IF(AND('Raw Data'!J1138&lt;'Raw Data'!I1138, 'Raw Data'!E1138&gt;'Raw Data'!D1138), 'Raw Data'!J1138, 0)</f>
        <v/>
      </c>
      <c r="H1143">
        <f>IF(AND('Raw Data'!J1138&gt;'Raw Data'!I1138, 'Raw Data'!E1138&lt;'Raw Data'!D1138), 'Raw Data'!I1138, 0)</f>
        <v/>
      </c>
      <c r="I1143">
        <f>SUM(J1143:K1143)</f>
        <v/>
      </c>
      <c r="J1143">
        <f>IF(AND('Raw Data'!J1138&gt;'Raw Data'!I1138, 'Raw Data'!E1138&gt;'Raw Data'!D1138), 'Raw Data'!J1138, 0)</f>
        <v/>
      </c>
      <c r="K1143">
        <f>IF(AND('Raw Data'!I1138&gt;'Raw Data'!J1138, 'Raw Data'!D1138&gt;'Raw Data'!E1138), 'Raw Data'!I1138, 0)</f>
        <v/>
      </c>
      <c r="L1143">
        <f>IF('Raw Data'!E1138-'Raw Data'!D1138&gt;3, 'Raw Data'!N1138, 0)</f>
        <v/>
      </c>
      <c r="M1143">
        <f>IF('Raw Data'!D1138-'Raw Data'!E1138&gt;3, 'Raw Data'!M1138, 0)</f>
        <v/>
      </c>
      <c r="N1143">
        <f>IF(ISBLANK('Raw Data'!D1138),0,IF(AND('Raw Data'!E1138&gt;'Raw Data'!D1138,'Raw Data'!E1138-'Raw Data'!D1138&gt;0,'Raw Data'!E1138-'Raw Data'!D1138&lt;4),'Raw Data'!L1138, 0))</f>
        <v/>
      </c>
      <c r="O1143">
        <f>IF(ISBLANK('Raw Data'!D1138),0,IF(AND('Raw Data'!E1138&gt;'Raw Data'!D1138,'Raw Data'!E1138-'Raw Data'!D1138&gt;0,'Raw Data'!D1138-'Raw Data'!E1138&lt;4),'Raw Data'!K1138, 0))</f>
        <v/>
      </c>
      <c r="P1143">
        <f>IF('Raw Data'!E1138-'Raw Data'!D1138&gt;3, 'Raw Data'!N1138, IF('Raw Data'!D1138-'Raw Data'!E1138&gt;3, 'Raw Data'!M1138, 0))</f>
        <v/>
      </c>
      <c r="Q1143">
        <f>IF(ISBLANK('Raw Data'!E1138),0,IF(AND('Raw Data'!E1138-'Raw Data'!D1138&lt;4,'Raw Data'!E1138-'Raw Data'!D1138&gt;0),'Raw Data'!L1138,IF(AND('Raw Data'!D1138&gt;'Raw Data'!E1138,'Raw Data'!D1138-'Raw Data'!E1138&gt;0),'Raw Data'!K1138,0)))</f>
        <v/>
      </c>
      <c r="R1143">
        <f>IF(ISBLANK('Raw Data'!K1138),0,IFERROR(IF(MATCH(SMALL('Raw Data'!K1138:N1138,1),L1143:O1143,0),SMALL('Raw Data'!K1138:N1138,1)),0))</f>
        <v/>
      </c>
      <c r="S1143">
        <f>IF(ISBLANK('Raw Data'!K1138),0,IFERROR(IF(MATCH(SMALL('Raw Data'!K1138:N1138,2),L1143:O1143,0),SMALL('Raw Data'!K1138:N1138,2)),0))</f>
        <v/>
      </c>
      <c r="T1143">
        <f>IF(ISBLANK('Raw Data'!K1138),0,IFERROR(IF(MATCH(SMALL('Raw Data'!K1138:N1138,3),L1143:O1143,0),SMALL('Raw Data'!K1138:N1138,3)),0))</f>
        <v/>
      </c>
      <c r="U1143">
        <f>IF(ISBLANK('Raw Data'!K1138),0,IFERROR(IF(MATCH(SMALL('Raw Data'!K1138:N1138,4),L1143:O1143,0),SMALL('Raw Data'!K1138:N1138,4)),0))</f>
        <v/>
      </c>
      <c r="V1143">
        <f>IF(AND('Raw Data'!D1138&lt;3, 'Raw Data'!E1138&lt;3, 'Raw Data'!A1138&gt;0), 'Raw Data'!AF1138, 0)</f>
        <v/>
      </c>
      <c r="W1143">
        <f>IF(AND('Raw Data'!D1138&lt;4, 'Raw Data'!E1138&lt;4, 'Raw Data'!A1138&gt;0), 'Raw Data'!AI1138, 0)</f>
        <v/>
      </c>
      <c r="X1143">
        <f>IF(AND('Raw Data'!D1138&lt;5, 'Raw Data'!E1138&lt;5, 'Raw Data'!A1138&gt;0), 'Raw Data'!AL1138, 0)</f>
        <v/>
      </c>
      <c r="Y1143">
        <f>IF(AND('Raw Data'!D1138&lt;6, 'Raw Data'!E1138&lt;6, 'Raw Data'!A1138&gt;0), 'Raw Data'!AO1138, 0)</f>
        <v/>
      </c>
      <c r="Z1143">
        <f>IF(ISBLANK('Raw Data'!D1138), 0, IF('Raw Data'!D1138-'Raw Data'!E1138&gt;1, 'Raw Data'!AW1138, 0))</f>
        <v/>
      </c>
      <c r="AA1143">
        <f>IF(ISBLANK('Raw Data'!A1138), 0, IF(ABS('Raw Data'!D1138-'Raw Data'!E1138)&lt;2, 'Raw Data'!AX1138, 0))</f>
        <v/>
      </c>
      <c r="AB1143">
        <f>IF(ISBLANK('Raw Data'!D1138), 0, IF('Raw Data'!E1138-'Raw Data'!D1138&gt;1, 'Raw Data'!AY1138, 0))</f>
        <v/>
      </c>
      <c r="AC1143">
        <f>IF(ISBLANK('Raw Data'!D1138), 0, IF('Raw Data'!D1138-'Raw Data'!E1138&gt;2, 'Raw Data'!AZ1138, 0))</f>
        <v/>
      </c>
      <c r="AD1143">
        <f>IF(ISBLANK('Raw Data'!A1138), 0, IF(ABS('Raw Data'!D1138-'Raw Data'!E1138)&lt;3, 'Raw Data'!BA1138, 0))</f>
        <v/>
      </c>
      <c r="AE1143">
        <f>IF(ISBLANK('Raw Data'!D1138), 0, IF('Raw Data'!E1138-'Raw Data'!D1138&gt;2, 'Raw Data'!BB1138, 0))</f>
        <v/>
      </c>
      <c r="AF1143">
        <f>IF(ISBLANK('Raw Data'!D1138), 0, IF('Raw Data'!D1138-'Raw Data'!E1138&gt;3, 'Raw Data'!BC1138, 0))</f>
        <v/>
      </c>
      <c r="AG1143">
        <f>IF(ISBLANK('Raw Data'!A1138), 0, IF(ABS('Raw Data'!D1138-'Raw Data'!E1138)&lt;4, 'Raw Data'!BD1138, 0))</f>
        <v/>
      </c>
      <c r="AH1143">
        <f>IF(ISBLANK('Raw Data'!D1138), 0, IF('Raw Data'!E1138-'Raw Data'!D1138&gt;3, 'Raw Data'!BE1138, 0))</f>
        <v/>
      </c>
      <c r="AI1143">
        <f>IF(SUM('Raw Data'!D1138:E1138)&gt;'Raw Data'!F1138, 'Raw Data'!G1138, 0)</f>
        <v/>
      </c>
      <c r="AJ1143">
        <f>IF(ISBLANK('Raw Data'!D1138), 0, IF(SUM('Raw Data'!D1138:E1138)&lt;'Raw Data'!F1138, 'Raw Data'!H1138, 0))</f>
        <v/>
      </c>
      <c r="AK1143">
        <f>IF(ISBLANK('Raw Data'!A1138), 0, IF(AND('Raw Data'!D1138&lt;3, 'Raw Data'!E1138&lt;3, 'Raw Data'!F1138&lt;BB$2), 'Raw Data'!AF1138, 0))</f>
        <v/>
      </c>
      <c r="AL1143">
        <f>IF(ISBLANK('Raw Data'!A1138), 0, IF(AND('Raw Data'!D1138&lt;4, 'Raw Data'!E1138&lt;4, 'Raw Data'!F1138&lt;BB$2), 'Raw Data'!AI1138, 0))</f>
        <v/>
      </c>
      <c r="AM1143">
        <f>IF(ISBLANK('Raw Data'!A1138), 0, IF(AND('Raw Data'!D1138&lt;5, 'Raw Data'!E1138&lt;5, 'Raw Data'!F1138&lt;BB$2), 'Raw Data'!AL1138, 0))</f>
        <v/>
      </c>
      <c r="AN1143">
        <f>IF(ISBLANK('Raw Data'!A1138), 0, IF(AND('Raw Data'!D1138&lt;6, 'Raw Data'!E1138&lt;6, 'Raw Data'!F1138&lt;BB$2), 'Raw Data'!AO1138, 0))</f>
        <v/>
      </c>
      <c r="AO1143">
        <f>IF(ISBLANK('Raw Data'!A1138), 0, IF(AND('Raw Data'!I1138&lt;Analysis!$BC$2, 'Raw Data'!D1138-'Raw Data'!E1138&gt;1), 'Raw Data'!AW1138, IF(AND('Raw Data'!J1138&lt;Analysis!$BC$2, 'Raw Data'!E1138-'Raw Data'!D1138&gt;1), 'Raw Data'!AY1138, 0)))</f>
        <v/>
      </c>
      <c r="AP1143">
        <f>IF(ISBLANK('Raw Data'!A1138), 0, IF(AND('Raw Data'!I1138&lt;Analysis!$BC$2, 'Raw Data'!D1138-'Raw Data'!E1138&gt;2), 'Raw Data'!AZ1138, IF(AND('Raw Data'!J1138&lt;Analysis!$BC$2, 'Raw Data'!E1138-'Raw Data'!D1138&gt;2), 'Raw Data'!BB1138, 0)))</f>
        <v/>
      </c>
      <c r="AQ1143">
        <f>IF(ISBLANK('Raw Data'!A1138), 0, IF(AND('Raw Data'!I1138&lt;Analysis!$BC$2, 'Raw Data'!D1138-'Raw Data'!E1138&gt;3), 'Raw Data'!BC1138, IF(AND('Raw Data'!J1138&lt;Analysis!$BC$2, 'Raw Data'!E1138-'Raw Data'!D1138&gt;3), 'Raw Data'!BE1138, 0)))</f>
        <v/>
      </c>
      <c r="AR1143">
        <f>IF('Hidden Analysiss'!D1139=1,IF(ABS('Raw Data'!E1138-'Raw Data'!D1138)&lt;2,'Raw Data'!AX1138,0), 0)</f>
        <v/>
      </c>
      <c r="AS1143">
        <f>IF('Hidden Analysiss'!D1139=1,IF(ABS('Raw Data'!E1138-'Raw Data'!D1138)&lt;3,'Raw Data'!BA1138,0), 0)</f>
        <v/>
      </c>
      <c r="AT1143">
        <f>IF('Hidden Analysiss'!D1139=1,IF(ABS('Raw Data'!E1138-'Raw Data'!D1138)&lt;4,'Raw Data'!BD1138,0), 0)</f>
        <v/>
      </c>
      <c r="AU1143">
        <f>IF(AND('Hidden Analysiss'!E1139=1, ABS('Raw Data'!E1138-'Raw Data'!D1138)&lt;2), 'Raw Data'!AX1138, 0)</f>
        <v/>
      </c>
      <c r="AV1143">
        <f>IF(AND('Hidden Analysiss'!E1139=1, ABS('Raw Data'!E1138-'Raw Data'!D1138)&lt;3), 'Raw Data'!BA1138, 0)</f>
        <v/>
      </c>
      <c r="AW1143">
        <f>IF(AND('Hidden Analysiss'!E1139=1, ABS('Raw Data'!E1138-'Raw Data'!D1138)&lt;3), 'Raw Data'!BD1138, 0)</f>
        <v/>
      </c>
    </row>
    <row r="1144">
      <c r="A1144" s="1">
        <f>'Raw Data'!A1139</f>
        <v/>
      </c>
      <c r="B1144">
        <f>IF('Raw Data'!E1139&gt;'Raw Data'!D1139, 'Raw Data'!J1139, 0)</f>
        <v/>
      </c>
      <c r="C1144">
        <f>IF('Raw Data'!D1139&gt;'Raw Data'!E1139, 'Raw Data'!I1139, 0)</f>
        <v/>
      </c>
      <c r="D1144">
        <f>SUM(G1144:H1144)</f>
        <v/>
      </c>
      <c r="E1144">
        <f>IF(AND('Raw Data'!J1139&lt;'Raw Data'!I1139,'Raw Data'!E1139&gt;'Raw Data'!D1139,'Raw Data'!E1139-'Raw Data'!D1139&gt;3),'Raw Data'!N1139,IF(AND('Raw Data'!I1139&lt;'Raw Data'!J1139,'Raw Data'!D1139&gt;'Raw Data'!E1139,'Raw Data'!D1139-'Raw Data'!E1139&gt;3),'Raw Data'!M1139,0))</f>
        <v/>
      </c>
      <c r="F1144">
        <f>IF(AND('Raw Data'!J1139&lt;'Raw Data'!I1139,'Raw Data'!E1139&gt;'Raw Data'!D1139,'Raw Data'!E1139-'Raw Data'!D1139&lt;4),'Raw Data'!L1139,IF(AND('Raw Data'!I1139&lt;'Raw Data'!J1139,'Raw Data'!D1139&gt;'Raw Data'!E1139,'Raw Data'!D1139-'Raw Data'!E1139&lt;4),'Raw Data'!K1139,0))</f>
        <v/>
      </c>
      <c r="G1144">
        <f>IF(AND('Raw Data'!J1139&lt;'Raw Data'!I1139, 'Raw Data'!E1139&gt;'Raw Data'!D1139), 'Raw Data'!J1139, 0)</f>
        <v/>
      </c>
      <c r="H1144">
        <f>IF(AND('Raw Data'!J1139&gt;'Raw Data'!I1139, 'Raw Data'!E1139&lt;'Raw Data'!D1139), 'Raw Data'!I1139, 0)</f>
        <v/>
      </c>
      <c r="I1144">
        <f>SUM(J1144:K1144)</f>
        <v/>
      </c>
      <c r="J1144">
        <f>IF(AND('Raw Data'!J1139&gt;'Raw Data'!I1139, 'Raw Data'!E1139&gt;'Raw Data'!D1139), 'Raw Data'!J1139, 0)</f>
        <v/>
      </c>
      <c r="K1144">
        <f>IF(AND('Raw Data'!I1139&gt;'Raw Data'!J1139, 'Raw Data'!D1139&gt;'Raw Data'!E1139), 'Raw Data'!I1139, 0)</f>
        <v/>
      </c>
      <c r="L1144">
        <f>IF('Raw Data'!E1139-'Raw Data'!D1139&gt;3, 'Raw Data'!N1139, 0)</f>
        <v/>
      </c>
      <c r="M1144">
        <f>IF('Raw Data'!D1139-'Raw Data'!E1139&gt;3, 'Raw Data'!M1139, 0)</f>
        <v/>
      </c>
      <c r="N1144">
        <f>IF(ISBLANK('Raw Data'!D1139),0,IF(AND('Raw Data'!E1139&gt;'Raw Data'!D1139,'Raw Data'!E1139-'Raw Data'!D1139&gt;0,'Raw Data'!E1139-'Raw Data'!D1139&lt;4),'Raw Data'!L1139, 0))</f>
        <v/>
      </c>
      <c r="O1144">
        <f>IF(ISBLANK('Raw Data'!D1139),0,IF(AND('Raw Data'!E1139&gt;'Raw Data'!D1139,'Raw Data'!E1139-'Raw Data'!D1139&gt;0,'Raw Data'!D1139-'Raw Data'!E1139&lt;4),'Raw Data'!K1139, 0))</f>
        <v/>
      </c>
      <c r="P1144">
        <f>IF('Raw Data'!E1139-'Raw Data'!D1139&gt;3, 'Raw Data'!N1139, IF('Raw Data'!D1139-'Raw Data'!E1139&gt;3, 'Raw Data'!M1139, 0))</f>
        <v/>
      </c>
      <c r="Q1144">
        <f>IF(ISBLANK('Raw Data'!E1139),0,IF(AND('Raw Data'!E1139-'Raw Data'!D1139&lt;4,'Raw Data'!E1139-'Raw Data'!D1139&gt;0),'Raw Data'!L1139,IF(AND('Raw Data'!D1139&gt;'Raw Data'!E1139,'Raw Data'!D1139-'Raw Data'!E1139&gt;0),'Raw Data'!K1139,0)))</f>
        <v/>
      </c>
      <c r="R1144">
        <f>IF(ISBLANK('Raw Data'!K1139),0,IFERROR(IF(MATCH(SMALL('Raw Data'!K1139:N1139,1),L1144:O1144,0),SMALL('Raw Data'!K1139:N1139,1)),0))</f>
        <v/>
      </c>
      <c r="S1144">
        <f>IF(ISBLANK('Raw Data'!K1139),0,IFERROR(IF(MATCH(SMALL('Raw Data'!K1139:N1139,2),L1144:O1144,0),SMALL('Raw Data'!K1139:N1139,2)),0))</f>
        <v/>
      </c>
      <c r="T1144">
        <f>IF(ISBLANK('Raw Data'!K1139),0,IFERROR(IF(MATCH(SMALL('Raw Data'!K1139:N1139,3),L1144:O1144,0),SMALL('Raw Data'!K1139:N1139,3)),0))</f>
        <v/>
      </c>
      <c r="U1144">
        <f>IF(ISBLANK('Raw Data'!K1139),0,IFERROR(IF(MATCH(SMALL('Raw Data'!K1139:N1139,4),L1144:O1144,0),SMALL('Raw Data'!K1139:N1139,4)),0))</f>
        <v/>
      </c>
      <c r="V1144">
        <f>IF(AND('Raw Data'!D1139&lt;3, 'Raw Data'!E1139&lt;3, 'Raw Data'!A1139&gt;0), 'Raw Data'!AF1139, 0)</f>
        <v/>
      </c>
      <c r="W1144">
        <f>IF(AND('Raw Data'!D1139&lt;4, 'Raw Data'!E1139&lt;4, 'Raw Data'!A1139&gt;0), 'Raw Data'!AI1139, 0)</f>
        <v/>
      </c>
      <c r="X1144">
        <f>IF(AND('Raw Data'!D1139&lt;5, 'Raw Data'!E1139&lt;5, 'Raw Data'!A1139&gt;0), 'Raw Data'!AL1139, 0)</f>
        <v/>
      </c>
      <c r="Y1144">
        <f>IF(AND('Raw Data'!D1139&lt;6, 'Raw Data'!E1139&lt;6, 'Raw Data'!A1139&gt;0), 'Raw Data'!AO1139, 0)</f>
        <v/>
      </c>
      <c r="Z1144">
        <f>IF(ISBLANK('Raw Data'!D1139), 0, IF('Raw Data'!D1139-'Raw Data'!E1139&gt;1, 'Raw Data'!AW1139, 0))</f>
        <v/>
      </c>
      <c r="AA1144">
        <f>IF(ISBLANK('Raw Data'!A1139), 0, IF(ABS('Raw Data'!D1139-'Raw Data'!E1139)&lt;2, 'Raw Data'!AX1139, 0))</f>
        <v/>
      </c>
      <c r="AB1144">
        <f>IF(ISBLANK('Raw Data'!D1139), 0, IF('Raw Data'!E1139-'Raw Data'!D1139&gt;1, 'Raw Data'!AY1139, 0))</f>
        <v/>
      </c>
      <c r="AC1144">
        <f>IF(ISBLANK('Raw Data'!D1139), 0, IF('Raw Data'!D1139-'Raw Data'!E1139&gt;2, 'Raw Data'!AZ1139, 0))</f>
        <v/>
      </c>
      <c r="AD1144">
        <f>IF(ISBLANK('Raw Data'!A1139), 0, IF(ABS('Raw Data'!D1139-'Raw Data'!E1139)&lt;3, 'Raw Data'!BA1139, 0))</f>
        <v/>
      </c>
      <c r="AE1144">
        <f>IF(ISBLANK('Raw Data'!D1139), 0, IF('Raw Data'!E1139-'Raw Data'!D1139&gt;2, 'Raw Data'!BB1139, 0))</f>
        <v/>
      </c>
      <c r="AF1144">
        <f>IF(ISBLANK('Raw Data'!D1139), 0, IF('Raw Data'!D1139-'Raw Data'!E1139&gt;3, 'Raw Data'!BC1139, 0))</f>
        <v/>
      </c>
      <c r="AG1144">
        <f>IF(ISBLANK('Raw Data'!A1139), 0, IF(ABS('Raw Data'!D1139-'Raw Data'!E1139)&lt;4, 'Raw Data'!BD1139, 0))</f>
        <v/>
      </c>
      <c r="AH1144">
        <f>IF(ISBLANK('Raw Data'!D1139), 0, IF('Raw Data'!E1139-'Raw Data'!D1139&gt;3, 'Raw Data'!BE1139, 0))</f>
        <v/>
      </c>
      <c r="AI1144">
        <f>IF(SUM('Raw Data'!D1139:E1139)&gt;'Raw Data'!F1139, 'Raw Data'!G1139, 0)</f>
        <v/>
      </c>
      <c r="AJ1144">
        <f>IF(ISBLANK('Raw Data'!D1139), 0, IF(SUM('Raw Data'!D1139:E1139)&lt;'Raw Data'!F1139, 'Raw Data'!H1139, 0))</f>
        <v/>
      </c>
      <c r="AK1144">
        <f>IF(ISBLANK('Raw Data'!A1139), 0, IF(AND('Raw Data'!D1139&lt;3, 'Raw Data'!E1139&lt;3, 'Raw Data'!F1139&lt;BB$2), 'Raw Data'!AF1139, 0))</f>
        <v/>
      </c>
      <c r="AL1144">
        <f>IF(ISBLANK('Raw Data'!A1139), 0, IF(AND('Raw Data'!D1139&lt;4, 'Raw Data'!E1139&lt;4, 'Raw Data'!F1139&lt;BB$2), 'Raw Data'!AI1139, 0))</f>
        <v/>
      </c>
      <c r="AM1144">
        <f>IF(ISBLANK('Raw Data'!A1139), 0, IF(AND('Raw Data'!D1139&lt;5, 'Raw Data'!E1139&lt;5, 'Raw Data'!F1139&lt;BB$2), 'Raw Data'!AL1139, 0))</f>
        <v/>
      </c>
      <c r="AN1144">
        <f>IF(ISBLANK('Raw Data'!A1139), 0, IF(AND('Raw Data'!D1139&lt;6, 'Raw Data'!E1139&lt;6, 'Raw Data'!F1139&lt;BB$2), 'Raw Data'!AO1139, 0))</f>
        <v/>
      </c>
      <c r="AO1144">
        <f>IF(ISBLANK('Raw Data'!A1139), 0, IF(AND('Raw Data'!I1139&lt;Analysis!$BC$2, 'Raw Data'!D1139-'Raw Data'!E1139&gt;1), 'Raw Data'!AW1139, IF(AND('Raw Data'!J1139&lt;Analysis!$BC$2, 'Raw Data'!E1139-'Raw Data'!D1139&gt;1), 'Raw Data'!AY1139, 0)))</f>
        <v/>
      </c>
      <c r="AP1144">
        <f>IF(ISBLANK('Raw Data'!A1139), 0, IF(AND('Raw Data'!I1139&lt;Analysis!$BC$2, 'Raw Data'!D1139-'Raw Data'!E1139&gt;2), 'Raw Data'!AZ1139, IF(AND('Raw Data'!J1139&lt;Analysis!$BC$2, 'Raw Data'!E1139-'Raw Data'!D1139&gt;2), 'Raw Data'!BB1139, 0)))</f>
        <v/>
      </c>
      <c r="AQ1144">
        <f>IF(ISBLANK('Raw Data'!A1139), 0, IF(AND('Raw Data'!I1139&lt;Analysis!$BC$2, 'Raw Data'!D1139-'Raw Data'!E1139&gt;3), 'Raw Data'!BC1139, IF(AND('Raw Data'!J1139&lt;Analysis!$BC$2, 'Raw Data'!E1139-'Raw Data'!D1139&gt;3), 'Raw Data'!BE1139, 0)))</f>
        <v/>
      </c>
      <c r="AR1144">
        <f>IF('Hidden Analysiss'!D1140=1,IF(ABS('Raw Data'!E1139-'Raw Data'!D1139)&lt;2,'Raw Data'!AX1139,0), 0)</f>
        <v/>
      </c>
      <c r="AS1144">
        <f>IF('Hidden Analysiss'!D1140=1,IF(ABS('Raw Data'!E1139-'Raw Data'!D1139)&lt;3,'Raw Data'!BA1139,0), 0)</f>
        <v/>
      </c>
      <c r="AT1144">
        <f>IF('Hidden Analysiss'!D1140=1,IF(ABS('Raw Data'!E1139-'Raw Data'!D1139)&lt;4,'Raw Data'!BD1139,0), 0)</f>
        <v/>
      </c>
      <c r="AU1144">
        <f>IF(AND('Hidden Analysiss'!E1140=1, ABS('Raw Data'!E1139-'Raw Data'!D1139)&lt;2), 'Raw Data'!AX1139, 0)</f>
        <v/>
      </c>
      <c r="AV1144">
        <f>IF(AND('Hidden Analysiss'!E1140=1, ABS('Raw Data'!E1139-'Raw Data'!D1139)&lt;3), 'Raw Data'!BA1139, 0)</f>
        <v/>
      </c>
      <c r="AW1144">
        <f>IF(AND('Hidden Analysiss'!E1140=1, ABS('Raw Data'!E1139-'Raw Data'!D1139)&lt;3), 'Raw Data'!BD1139, 0)</f>
        <v/>
      </c>
    </row>
    <row r="1145">
      <c r="A1145" s="1">
        <f>'Raw Data'!A1140</f>
        <v/>
      </c>
      <c r="B1145">
        <f>IF('Raw Data'!E1140&gt;'Raw Data'!D1140, 'Raw Data'!J1140, 0)</f>
        <v/>
      </c>
      <c r="C1145">
        <f>IF('Raw Data'!D1140&gt;'Raw Data'!E1140, 'Raw Data'!I1140, 0)</f>
        <v/>
      </c>
      <c r="D1145">
        <f>SUM(G1145:H1145)</f>
        <v/>
      </c>
      <c r="E1145">
        <f>IF(AND('Raw Data'!J1140&lt;'Raw Data'!I1140,'Raw Data'!E1140&gt;'Raw Data'!D1140,'Raw Data'!E1140-'Raw Data'!D1140&gt;3),'Raw Data'!N1140,IF(AND('Raw Data'!I1140&lt;'Raw Data'!J1140,'Raw Data'!D1140&gt;'Raw Data'!E1140,'Raw Data'!D1140-'Raw Data'!E1140&gt;3),'Raw Data'!M1140,0))</f>
        <v/>
      </c>
      <c r="F1145">
        <f>IF(AND('Raw Data'!J1140&lt;'Raw Data'!I1140,'Raw Data'!E1140&gt;'Raw Data'!D1140,'Raw Data'!E1140-'Raw Data'!D1140&lt;4),'Raw Data'!L1140,IF(AND('Raw Data'!I1140&lt;'Raw Data'!J1140,'Raw Data'!D1140&gt;'Raw Data'!E1140,'Raw Data'!D1140-'Raw Data'!E1140&lt;4),'Raw Data'!K1140,0))</f>
        <v/>
      </c>
      <c r="G1145">
        <f>IF(AND('Raw Data'!J1140&lt;'Raw Data'!I1140, 'Raw Data'!E1140&gt;'Raw Data'!D1140), 'Raw Data'!J1140, 0)</f>
        <v/>
      </c>
      <c r="H1145">
        <f>IF(AND('Raw Data'!J1140&gt;'Raw Data'!I1140, 'Raw Data'!E1140&lt;'Raw Data'!D1140), 'Raw Data'!I1140, 0)</f>
        <v/>
      </c>
      <c r="I1145">
        <f>SUM(J1145:K1145)</f>
        <v/>
      </c>
      <c r="J1145">
        <f>IF(AND('Raw Data'!J1140&gt;'Raw Data'!I1140, 'Raw Data'!E1140&gt;'Raw Data'!D1140), 'Raw Data'!J1140, 0)</f>
        <v/>
      </c>
      <c r="K1145">
        <f>IF(AND('Raw Data'!I1140&gt;'Raw Data'!J1140, 'Raw Data'!D1140&gt;'Raw Data'!E1140), 'Raw Data'!I1140, 0)</f>
        <v/>
      </c>
      <c r="L1145">
        <f>IF('Raw Data'!E1140-'Raw Data'!D1140&gt;3, 'Raw Data'!N1140, 0)</f>
        <v/>
      </c>
      <c r="M1145">
        <f>IF('Raw Data'!D1140-'Raw Data'!E1140&gt;3, 'Raw Data'!M1140, 0)</f>
        <v/>
      </c>
      <c r="N1145">
        <f>IF(ISBLANK('Raw Data'!D1140),0,IF(AND('Raw Data'!E1140&gt;'Raw Data'!D1140,'Raw Data'!E1140-'Raw Data'!D1140&gt;0,'Raw Data'!E1140-'Raw Data'!D1140&lt;4),'Raw Data'!L1140, 0))</f>
        <v/>
      </c>
      <c r="O1145">
        <f>IF(ISBLANK('Raw Data'!D1140),0,IF(AND('Raw Data'!E1140&gt;'Raw Data'!D1140,'Raw Data'!E1140-'Raw Data'!D1140&gt;0,'Raw Data'!D1140-'Raw Data'!E1140&lt;4),'Raw Data'!K1140, 0))</f>
        <v/>
      </c>
      <c r="P1145">
        <f>IF('Raw Data'!E1140-'Raw Data'!D1140&gt;3, 'Raw Data'!N1140, IF('Raw Data'!D1140-'Raw Data'!E1140&gt;3, 'Raw Data'!M1140, 0))</f>
        <v/>
      </c>
      <c r="Q1145">
        <f>IF(ISBLANK('Raw Data'!E1140),0,IF(AND('Raw Data'!E1140-'Raw Data'!D1140&lt;4,'Raw Data'!E1140-'Raw Data'!D1140&gt;0),'Raw Data'!L1140,IF(AND('Raw Data'!D1140&gt;'Raw Data'!E1140,'Raw Data'!D1140-'Raw Data'!E1140&gt;0),'Raw Data'!K1140,0)))</f>
        <v/>
      </c>
      <c r="R1145">
        <f>IF(ISBLANK('Raw Data'!K1140),0,IFERROR(IF(MATCH(SMALL('Raw Data'!K1140:N1140,1),L1145:O1145,0),SMALL('Raw Data'!K1140:N1140,1)),0))</f>
        <v/>
      </c>
      <c r="S1145">
        <f>IF(ISBLANK('Raw Data'!K1140),0,IFERROR(IF(MATCH(SMALL('Raw Data'!K1140:N1140,2),L1145:O1145,0),SMALL('Raw Data'!K1140:N1140,2)),0))</f>
        <v/>
      </c>
      <c r="T1145">
        <f>IF(ISBLANK('Raw Data'!K1140),0,IFERROR(IF(MATCH(SMALL('Raw Data'!K1140:N1140,3),L1145:O1145,0),SMALL('Raw Data'!K1140:N1140,3)),0))</f>
        <v/>
      </c>
      <c r="U1145">
        <f>IF(ISBLANK('Raw Data'!K1140),0,IFERROR(IF(MATCH(SMALL('Raw Data'!K1140:N1140,4),L1145:O1145,0),SMALL('Raw Data'!K1140:N1140,4)),0))</f>
        <v/>
      </c>
      <c r="V1145">
        <f>IF(AND('Raw Data'!D1140&lt;3, 'Raw Data'!E1140&lt;3, 'Raw Data'!A1140&gt;0), 'Raw Data'!AF1140, 0)</f>
        <v/>
      </c>
      <c r="W1145">
        <f>IF(AND('Raw Data'!D1140&lt;4, 'Raw Data'!E1140&lt;4, 'Raw Data'!A1140&gt;0), 'Raw Data'!AI1140, 0)</f>
        <v/>
      </c>
      <c r="X1145">
        <f>IF(AND('Raw Data'!D1140&lt;5, 'Raw Data'!E1140&lt;5, 'Raw Data'!A1140&gt;0), 'Raw Data'!AL1140, 0)</f>
        <v/>
      </c>
      <c r="Y1145">
        <f>IF(AND('Raw Data'!D1140&lt;6, 'Raw Data'!E1140&lt;6, 'Raw Data'!A1140&gt;0), 'Raw Data'!AO1140, 0)</f>
        <v/>
      </c>
      <c r="Z1145">
        <f>IF(ISBLANK('Raw Data'!D1140), 0, IF('Raw Data'!D1140-'Raw Data'!E1140&gt;1, 'Raw Data'!AW1140, 0))</f>
        <v/>
      </c>
      <c r="AA1145">
        <f>IF(ISBLANK('Raw Data'!A1140), 0, IF(ABS('Raw Data'!D1140-'Raw Data'!E1140)&lt;2, 'Raw Data'!AX1140, 0))</f>
        <v/>
      </c>
      <c r="AB1145">
        <f>IF(ISBLANK('Raw Data'!D1140), 0, IF('Raw Data'!E1140-'Raw Data'!D1140&gt;1, 'Raw Data'!AY1140, 0))</f>
        <v/>
      </c>
      <c r="AC1145">
        <f>IF(ISBLANK('Raw Data'!D1140), 0, IF('Raw Data'!D1140-'Raw Data'!E1140&gt;2, 'Raw Data'!AZ1140, 0))</f>
        <v/>
      </c>
      <c r="AD1145">
        <f>IF(ISBLANK('Raw Data'!A1140), 0, IF(ABS('Raw Data'!D1140-'Raw Data'!E1140)&lt;3, 'Raw Data'!BA1140, 0))</f>
        <v/>
      </c>
      <c r="AE1145">
        <f>IF(ISBLANK('Raw Data'!D1140), 0, IF('Raw Data'!E1140-'Raw Data'!D1140&gt;2, 'Raw Data'!BB1140, 0))</f>
        <v/>
      </c>
      <c r="AF1145">
        <f>IF(ISBLANK('Raw Data'!D1140), 0, IF('Raw Data'!D1140-'Raw Data'!E1140&gt;3, 'Raw Data'!BC1140, 0))</f>
        <v/>
      </c>
      <c r="AG1145">
        <f>IF(ISBLANK('Raw Data'!A1140), 0, IF(ABS('Raw Data'!D1140-'Raw Data'!E1140)&lt;4, 'Raw Data'!BD1140, 0))</f>
        <v/>
      </c>
      <c r="AH1145">
        <f>IF(ISBLANK('Raw Data'!D1140), 0, IF('Raw Data'!E1140-'Raw Data'!D1140&gt;3, 'Raw Data'!BE1140, 0))</f>
        <v/>
      </c>
      <c r="AI1145">
        <f>IF(SUM('Raw Data'!D1140:E1140)&gt;'Raw Data'!F1140, 'Raw Data'!G1140, 0)</f>
        <v/>
      </c>
      <c r="AJ1145">
        <f>IF(ISBLANK('Raw Data'!D1140), 0, IF(SUM('Raw Data'!D1140:E1140)&lt;'Raw Data'!F1140, 'Raw Data'!H1140, 0))</f>
        <v/>
      </c>
      <c r="AK1145">
        <f>IF(ISBLANK('Raw Data'!A1140), 0, IF(AND('Raw Data'!D1140&lt;3, 'Raw Data'!E1140&lt;3, 'Raw Data'!F1140&lt;BB$2), 'Raw Data'!AF1140, 0))</f>
        <v/>
      </c>
      <c r="AL1145">
        <f>IF(ISBLANK('Raw Data'!A1140), 0, IF(AND('Raw Data'!D1140&lt;4, 'Raw Data'!E1140&lt;4, 'Raw Data'!F1140&lt;BB$2), 'Raw Data'!AI1140, 0))</f>
        <v/>
      </c>
      <c r="AM1145">
        <f>IF(ISBLANK('Raw Data'!A1140), 0, IF(AND('Raw Data'!D1140&lt;5, 'Raw Data'!E1140&lt;5, 'Raw Data'!F1140&lt;BB$2), 'Raw Data'!AL1140, 0))</f>
        <v/>
      </c>
      <c r="AN1145">
        <f>IF(ISBLANK('Raw Data'!A1140), 0, IF(AND('Raw Data'!D1140&lt;6, 'Raw Data'!E1140&lt;6, 'Raw Data'!F1140&lt;BB$2), 'Raw Data'!AO1140, 0))</f>
        <v/>
      </c>
      <c r="AO1145">
        <f>IF(ISBLANK('Raw Data'!A1140), 0, IF(AND('Raw Data'!I1140&lt;Analysis!$BC$2, 'Raw Data'!D1140-'Raw Data'!E1140&gt;1), 'Raw Data'!AW1140, IF(AND('Raw Data'!J1140&lt;Analysis!$BC$2, 'Raw Data'!E1140-'Raw Data'!D1140&gt;1), 'Raw Data'!AY1140, 0)))</f>
        <v/>
      </c>
      <c r="AP1145">
        <f>IF(ISBLANK('Raw Data'!A1140), 0, IF(AND('Raw Data'!I1140&lt;Analysis!$BC$2, 'Raw Data'!D1140-'Raw Data'!E1140&gt;2), 'Raw Data'!AZ1140, IF(AND('Raw Data'!J1140&lt;Analysis!$BC$2, 'Raw Data'!E1140-'Raw Data'!D1140&gt;2), 'Raw Data'!BB1140, 0)))</f>
        <v/>
      </c>
      <c r="AQ1145">
        <f>IF(ISBLANK('Raw Data'!A1140), 0, IF(AND('Raw Data'!I1140&lt;Analysis!$BC$2, 'Raw Data'!D1140-'Raw Data'!E1140&gt;3), 'Raw Data'!BC1140, IF(AND('Raw Data'!J1140&lt;Analysis!$BC$2, 'Raw Data'!E1140-'Raw Data'!D1140&gt;3), 'Raw Data'!BE1140, 0)))</f>
        <v/>
      </c>
      <c r="AR1145">
        <f>IF('Hidden Analysiss'!D1141=1,IF(ABS('Raw Data'!E1140-'Raw Data'!D1140)&lt;2,'Raw Data'!AX1140,0), 0)</f>
        <v/>
      </c>
      <c r="AS1145">
        <f>IF('Hidden Analysiss'!D1141=1,IF(ABS('Raw Data'!E1140-'Raw Data'!D1140)&lt;3,'Raw Data'!BA1140,0), 0)</f>
        <v/>
      </c>
      <c r="AT1145">
        <f>IF('Hidden Analysiss'!D1141=1,IF(ABS('Raw Data'!E1140-'Raw Data'!D1140)&lt;4,'Raw Data'!BD1140,0), 0)</f>
        <v/>
      </c>
      <c r="AU1145">
        <f>IF(AND('Hidden Analysiss'!E1141=1, ABS('Raw Data'!E1140-'Raw Data'!D1140)&lt;2), 'Raw Data'!AX1140, 0)</f>
        <v/>
      </c>
      <c r="AV1145">
        <f>IF(AND('Hidden Analysiss'!E1141=1, ABS('Raw Data'!E1140-'Raw Data'!D1140)&lt;3), 'Raw Data'!BA1140, 0)</f>
        <v/>
      </c>
      <c r="AW1145">
        <f>IF(AND('Hidden Analysiss'!E1141=1, ABS('Raw Data'!E1140-'Raw Data'!D1140)&lt;3), 'Raw Data'!BD1140, 0)</f>
        <v/>
      </c>
    </row>
    <row r="1146">
      <c r="A1146" s="1">
        <f>'Raw Data'!A1141</f>
        <v/>
      </c>
      <c r="B1146">
        <f>IF('Raw Data'!E1141&gt;'Raw Data'!D1141, 'Raw Data'!J1141, 0)</f>
        <v/>
      </c>
      <c r="C1146">
        <f>IF('Raw Data'!D1141&gt;'Raw Data'!E1141, 'Raw Data'!I1141, 0)</f>
        <v/>
      </c>
      <c r="D1146">
        <f>SUM(G1146:H1146)</f>
        <v/>
      </c>
      <c r="E1146">
        <f>IF(AND('Raw Data'!J1141&lt;'Raw Data'!I1141,'Raw Data'!E1141&gt;'Raw Data'!D1141,'Raw Data'!E1141-'Raw Data'!D1141&gt;3),'Raw Data'!N1141,IF(AND('Raw Data'!I1141&lt;'Raw Data'!J1141,'Raw Data'!D1141&gt;'Raw Data'!E1141,'Raw Data'!D1141-'Raw Data'!E1141&gt;3),'Raw Data'!M1141,0))</f>
        <v/>
      </c>
      <c r="F1146">
        <f>IF(AND('Raw Data'!J1141&lt;'Raw Data'!I1141,'Raw Data'!E1141&gt;'Raw Data'!D1141,'Raw Data'!E1141-'Raw Data'!D1141&lt;4),'Raw Data'!L1141,IF(AND('Raw Data'!I1141&lt;'Raw Data'!J1141,'Raw Data'!D1141&gt;'Raw Data'!E1141,'Raw Data'!D1141-'Raw Data'!E1141&lt;4),'Raw Data'!K1141,0))</f>
        <v/>
      </c>
      <c r="G1146">
        <f>IF(AND('Raw Data'!J1141&lt;'Raw Data'!I1141, 'Raw Data'!E1141&gt;'Raw Data'!D1141), 'Raw Data'!J1141, 0)</f>
        <v/>
      </c>
      <c r="H1146">
        <f>IF(AND('Raw Data'!J1141&gt;'Raw Data'!I1141, 'Raw Data'!E1141&lt;'Raw Data'!D1141), 'Raw Data'!I1141, 0)</f>
        <v/>
      </c>
      <c r="I1146">
        <f>SUM(J1146:K1146)</f>
        <v/>
      </c>
      <c r="J1146">
        <f>IF(AND('Raw Data'!J1141&gt;'Raw Data'!I1141, 'Raw Data'!E1141&gt;'Raw Data'!D1141), 'Raw Data'!J1141, 0)</f>
        <v/>
      </c>
      <c r="K1146">
        <f>IF(AND('Raw Data'!I1141&gt;'Raw Data'!J1141, 'Raw Data'!D1141&gt;'Raw Data'!E1141), 'Raw Data'!I1141, 0)</f>
        <v/>
      </c>
      <c r="L1146">
        <f>IF('Raw Data'!E1141-'Raw Data'!D1141&gt;3, 'Raw Data'!N1141, 0)</f>
        <v/>
      </c>
      <c r="M1146">
        <f>IF('Raw Data'!D1141-'Raw Data'!E1141&gt;3, 'Raw Data'!M1141, 0)</f>
        <v/>
      </c>
      <c r="N1146">
        <f>IF(ISBLANK('Raw Data'!D1141),0,IF(AND('Raw Data'!E1141&gt;'Raw Data'!D1141,'Raw Data'!E1141-'Raw Data'!D1141&gt;0,'Raw Data'!E1141-'Raw Data'!D1141&lt;4),'Raw Data'!L1141, 0))</f>
        <v/>
      </c>
      <c r="O1146">
        <f>IF(ISBLANK('Raw Data'!D1141),0,IF(AND('Raw Data'!E1141&gt;'Raw Data'!D1141,'Raw Data'!E1141-'Raw Data'!D1141&gt;0,'Raw Data'!D1141-'Raw Data'!E1141&lt;4),'Raw Data'!K1141, 0))</f>
        <v/>
      </c>
      <c r="P1146">
        <f>IF('Raw Data'!E1141-'Raw Data'!D1141&gt;3, 'Raw Data'!N1141, IF('Raw Data'!D1141-'Raw Data'!E1141&gt;3, 'Raw Data'!M1141, 0))</f>
        <v/>
      </c>
      <c r="Q1146">
        <f>IF(ISBLANK('Raw Data'!E1141),0,IF(AND('Raw Data'!E1141-'Raw Data'!D1141&lt;4,'Raw Data'!E1141-'Raw Data'!D1141&gt;0),'Raw Data'!L1141,IF(AND('Raw Data'!D1141&gt;'Raw Data'!E1141,'Raw Data'!D1141-'Raw Data'!E1141&gt;0),'Raw Data'!K1141,0)))</f>
        <v/>
      </c>
      <c r="R1146">
        <f>IF(ISBLANK('Raw Data'!K1141),0,IFERROR(IF(MATCH(SMALL('Raw Data'!K1141:N1141,1),L1146:O1146,0),SMALL('Raw Data'!K1141:N1141,1)),0))</f>
        <v/>
      </c>
      <c r="S1146">
        <f>IF(ISBLANK('Raw Data'!K1141),0,IFERROR(IF(MATCH(SMALL('Raw Data'!K1141:N1141,2),L1146:O1146,0),SMALL('Raw Data'!K1141:N1141,2)),0))</f>
        <v/>
      </c>
      <c r="T1146">
        <f>IF(ISBLANK('Raw Data'!K1141),0,IFERROR(IF(MATCH(SMALL('Raw Data'!K1141:N1141,3),L1146:O1146,0),SMALL('Raw Data'!K1141:N1141,3)),0))</f>
        <v/>
      </c>
      <c r="U1146">
        <f>IF(ISBLANK('Raw Data'!K1141),0,IFERROR(IF(MATCH(SMALL('Raw Data'!K1141:N1141,4),L1146:O1146,0),SMALL('Raw Data'!K1141:N1141,4)),0))</f>
        <v/>
      </c>
      <c r="V1146">
        <f>IF(AND('Raw Data'!D1141&lt;3, 'Raw Data'!E1141&lt;3, 'Raw Data'!A1141&gt;0), 'Raw Data'!AF1141, 0)</f>
        <v/>
      </c>
      <c r="W1146">
        <f>IF(AND('Raw Data'!D1141&lt;4, 'Raw Data'!E1141&lt;4, 'Raw Data'!A1141&gt;0), 'Raw Data'!AI1141, 0)</f>
        <v/>
      </c>
      <c r="X1146">
        <f>IF(AND('Raw Data'!D1141&lt;5, 'Raw Data'!E1141&lt;5, 'Raw Data'!A1141&gt;0), 'Raw Data'!AL1141, 0)</f>
        <v/>
      </c>
      <c r="Y1146">
        <f>IF(AND('Raw Data'!D1141&lt;6, 'Raw Data'!E1141&lt;6, 'Raw Data'!A1141&gt;0), 'Raw Data'!AO1141, 0)</f>
        <v/>
      </c>
      <c r="Z1146">
        <f>IF(ISBLANK('Raw Data'!D1141), 0, IF('Raw Data'!D1141-'Raw Data'!E1141&gt;1, 'Raw Data'!AW1141, 0))</f>
        <v/>
      </c>
      <c r="AA1146">
        <f>IF(ISBLANK('Raw Data'!A1141), 0, IF(ABS('Raw Data'!D1141-'Raw Data'!E1141)&lt;2, 'Raw Data'!AX1141, 0))</f>
        <v/>
      </c>
      <c r="AB1146">
        <f>IF(ISBLANK('Raw Data'!D1141), 0, IF('Raw Data'!E1141-'Raw Data'!D1141&gt;1, 'Raw Data'!AY1141, 0))</f>
        <v/>
      </c>
      <c r="AC1146">
        <f>IF(ISBLANK('Raw Data'!D1141), 0, IF('Raw Data'!D1141-'Raw Data'!E1141&gt;2, 'Raw Data'!AZ1141, 0))</f>
        <v/>
      </c>
      <c r="AD1146">
        <f>IF(ISBLANK('Raw Data'!A1141), 0, IF(ABS('Raw Data'!D1141-'Raw Data'!E1141)&lt;3, 'Raw Data'!BA1141, 0))</f>
        <v/>
      </c>
      <c r="AE1146">
        <f>IF(ISBLANK('Raw Data'!D1141), 0, IF('Raw Data'!E1141-'Raw Data'!D1141&gt;2, 'Raw Data'!BB1141, 0))</f>
        <v/>
      </c>
      <c r="AF1146">
        <f>IF(ISBLANK('Raw Data'!D1141), 0, IF('Raw Data'!D1141-'Raw Data'!E1141&gt;3, 'Raw Data'!BC1141, 0))</f>
        <v/>
      </c>
      <c r="AG1146">
        <f>IF(ISBLANK('Raw Data'!A1141), 0, IF(ABS('Raw Data'!D1141-'Raw Data'!E1141)&lt;4, 'Raw Data'!BD1141, 0))</f>
        <v/>
      </c>
      <c r="AH1146">
        <f>IF(ISBLANK('Raw Data'!D1141), 0, IF('Raw Data'!E1141-'Raw Data'!D1141&gt;3, 'Raw Data'!BE1141, 0))</f>
        <v/>
      </c>
      <c r="AI1146">
        <f>IF(SUM('Raw Data'!D1141:E1141)&gt;'Raw Data'!F1141, 'Raw Data'!G1141, 0)</f>
        <v/>
      </c>
      <c r="AJ1146">
        <f>IF(ISBLANK('Raw Data'!D1141), 0, IF(SUM('Raw Data'!D1141:E1141)&lt;'Raw Data'!F1141, 'Raw Data'!H1141, 0))</f>
        <v/>
      </c>
      <c r="AK1146">
        <f>IF(ISBLANK('Raw Data'!A1141), 0, IF(AND('Raw Data'!D1141&lt;3, 'Raw Data'!E1141&lt;3, 'Raw Data'!F1141&lt;BB$2), 'Raw Data'!AF1141, 0))</f>
        <v/>
      </c>
      <c r="AL1146">
        <f>IF(ISBLANK('Raw Data'!A1141), 0, IF(AND('Raw Data'!D1141&lt;4, 'Raw Data'!E1141&lt;4, 'Raw Data'!F1141&lt;BB$2), 'Raw Data'!AI1141, 0))</f>
        <v/>
      </c>
      <c r="AM1146">
        <f>IF(ISBLANK('Raw Data'!A1141), 0, IF(AND('Raw Data'!D1141&lt;5, 'Raw Data'!E1141&lt;5, 'Raw Data'!F1141&lt;BB$2), 'Raw Data'!AL1141, 0))</f>
        <v/>
      </c>
      <c r="AN1146">
        <f>IF(ISBLANK('Raw Data'!A1141), 0, IF(AND('Raw Data'!D1141&lt;6, 'Raw Data'!E1141&lt;6, 'Raw Data'!F1141&lt;BB$2), 'Raw Data'!AO1141, 0))</f>
        <v/>
      </c>
      <c r="AO1146">
        <f>IF(ISBLANK('Raw Data'!A1141), 0, IF(AND('Raw Data'!I1141&lt;Analysis!$BC$2, 'Raw Data'!D1141-'Raw Data'!E1141&gt;1), 'Raw Data'!AW1141, IF(AND('Raw Data'!J1141&lt;Analysis!$BC$2, 'Raw Data'!E1141-'Raw Data'!D1141&gt;1), 'Raw Data'!AY1141, 0)))</f>
        <v/>
      </c>
      <c r="AP1146">
        <f>IF(ISBLANK('Raw Data'!A1141), 0, IF(AND('Raw Data'!I1141&lt;Analysis!$BC$2, 'Raw Data'!D1141-'Raw Data'!E1141&gt;2), 'Raw Data'!AZ1141, IF(AND('Raw Data'!J1141&lt;Analysis!$BC$2, 'Raw Data'!E1141-'Raw Data'!D1141&gt;2), 'Raw Data'!BB1141, 0)))</f>
        <v/>
      </c>
      <c r="AQ1146">
        <f>IF(ISBLANK('Raw Data'!A1141), 0, IF(AND('Raw Data'!I1141&lt;Analysis!$BC$2, 'Raw Data'!D1141-'Raw Data'!E1141&gt;3), 'Raw Data'!BC1141, IF(AND('Raw Data'!J1141&lt;Analysis!$BC$2, 'Raw Data'!E1141-'Raw Data'!D1141&gt;3), 'Raw Data'!BE1141, 0)))</f>
        <v/>
      </c>
      <c r="AR1146">
        <f>IF('Hidden Analysiss'!D1142=1,IF(ABS('Raw Data'!E1141-'Raw Data'!D1141)&lt;2,'Raw Data'!AX1141,0), 0)</f>
        <v/>
      </c>
      <c r="AS1146">
        <f>IF('Hidden Analysiss'!D1142=1,IF(ABS('Raw Data'!E1141-'Raw Data'!D1141)&lt;3,'Raw Data'!BA1141,0), 0)</f>
        <v/>
      </c>
      <c r="AT1146">
        <f>IF('Hidden Analysiss'!D1142=1,IF(ABS('Raw Data'!E1141-'Raw Data'!D1141)&lt;4,'Raw Data'!BD1141,0), 0)</f>
        <v/>
      </c>
      <c r="AU1146">
        <f>IF(AND('Hidden Analysiss'!E1142=1, ABS('Raw Data'!E1141-'Raw Data'!D1141)&lt;2), 'Raw Data'!AX1141, 0)</f>
        <v/>
      </c>
      <c r="AV1146">
        <f>IF(AND('Hidden Analysiss'!E1142=1, ABS('Raw Data'!E1141-'Raw Data'!D1141)&lt;3), 'Raw Data'!BA1141, 0)</f>
        <v/>
      </c>
      <c r="AW1146">
        <f>IF(AND('Hidden Analysiss'!E1142=1, ABS('Raw Data'!E1141-'Raw Data'!D1141)&lt;3), 'Raw Data'!BD1141, 0)</f>
        <v/>
      </c>
    </row>
    <row r="1147">
      <c r="A1147" s="1">
        <f>'Raw Data'!A1142</f>
        <v/>
      </c>
      <c r="B1147">
        <f>IF('Raw Data'!E1142&gt;'Raw Data'!D1142, 'Raw Data'!J1142, 0)</f>
        <v/>
      </c>
      <c r="C1147">
        <f>IF('Raw Data'!D1142&gt;'Raw Data'!E1142, 'Raw Data'!I1142, 0)</f>
        <v/>
      </c>
      <c r="D1147">
        <f>SUM(G1147:H1147)</f>
        <v/>
      </c>
      <c r="E1147">
        <f>IF(AND('Raw Data'!J1142&lt;'Raw Data'!I1142,'Raw Data'!E1142&gt;'Raw Data'!D1142,'Raw Data'!E1142-'Raw Data'!D1142&gt;3),'Raw Data'!N1142,IF(AND('Raw Data'!I1142&lt;'Raw Data'!J1142,'Raw Data'!D1142&gt;'Raw Data'!E1142,'Raw Data'!D1142-'Raw Data'!E1142&gt;3),'Raw Data'!M1142,0))</f>
        <v/>
      </c>
      <c r="F1147">
        <f>IF(AND('Raw Data'!J1142&lt;'Raw Data'!I1142,'Raw Data'!E1142&gt;'Raw Data'!D1142,'Raw Data'!E1142-'Raw Data'!D1142&lt;4),'Raw Data'!L1142,IF(AND('Raw Data'!I1142&lt;'Raw Data'!J1142,'Raw Data'!D1142&gt;'Raw Data'!E1142,'Raw Data'!D1142-'Raw Data'!E1142&lt;4),'Raw Data'!K1142,0))</f>
        <v/>
      </c>
      <c r="G1147">
        <f>IF(AND('Raw Data'!J1142&lt;'Raw Data'!I1142, 'Raw Data'!E1142&gt;'Raw Data'!D1142), 'Raw Data'!J1142, 0)</f>
        <v/>
      </c>
      <c r="H1147">
        <f>IF(AND('Raw Data'!J1142&gt;'Raw Data'!I1142, 'Raw Data'!E1142&lt;'Raw Data'!D1142), 'Raw Data'!I1142, 0)</f>
        <v/>
      </c>
      <c r="I1147">
        <f>SUM(J1147:K1147)</f>
        <v/>
      </c>
      <c r="J1147">
        <f>IF(AND('Raw Data'!J1142&gt;'Raw Data'!I1142, 'Raw Data'!E1142&gt;'Raw Data'!D1142), 'Raw Data'!J1142, 0)</f>
        <v/>
      </c>
      <c r="K1147">
        <f>IF(AND('Raw Data'!I1142&gt;'Raw Data'!J1142, 'Raw Data'!D1142&gt;'Raw Data'!E1142), 'Raw Data'!I1142, 0)</f>
        <v/>
      </c>
      <c r="L1147">
        <f>IF('Raw Data'!E1142-'Raw Data'!D1142&gt;3, 'Raw Data'!N1142, 0)</f>
        <v/>
      </c>
      <c r="M1147">
        <f>IF('Raw Data'!D1142-'Raw Data'!E1142&gt;3, 'Raw Data'!M1142, 0)</f>
        <v/>
      </c>
      <c r="N1147">
        <f>IF(ISBLANK('Raw Data'!D1142),0,IF(AND('Raw Data'!E1142&gt;'Raw Data'!D1142,'Raw Data'!E1142-'Raw Data'!D1142&gt;0,'Raw Data'!E1142-'Raw Data'!D1142&lt;4),'Raw Data'!L1142, 0))</f>
        <v/>
      </c>
      <c r="O1147">
        <f>IF(ISBLANK('Raw Data'!D1142),0,IF(AND('Raw Data'!E1142&gt;'Raw Data'!D1142,'Raw Data'!E1142-'Raw Data'!D1142&gt;0,'Raw Data'!D1142-'Raw Data'!E1142&lt;4),'Raw Data'!K1142, 0))</f>
        <v/>
      </c>
      <c r="P1147">
        <f>IF('Raw Data'!E1142-'Raw Data'!D1142&gt;3, 'Raw Data'!N1142, IF('Raw Data'!D1142-'Raw Data'!E1142&gt;3, 'Raw Data'!M1142, 0))</f>
        <v/>
      </c>
      <c r="Q1147">
        <f>IF(ISBLANK('Raw Data'!E1142),0,IF(AND('Raw Data'!E1142-'Raw Data'!D1142&lt;4,'Raw Data'!E1142-'Raw Data'!D1142&gt;0),'Raw Data'!L1142,IF(AND('Raw Data'!D1142&gt;'Raw Data'!E1142,'Raw Data'!D1142-'Raw Data'!E1142&gt;0),'Raw Data'!K1142,0)))</f>
        <v/>
      </c>
      <c r="R1147">
        <f>IF(ISBLANK('Raw Data'!K1142),0,IFERROR(IF(MATCH(SMALL('Raw Data'!K1142:N1142,1),L1147:O1147,0),SMALL('Raw Data'!K1142:N1142,1)),0))</f>
        <v/>
      </c>
      <c r="S1147">
        <f>IF(ISBLANK('Raw Data'!K1142),0,IFERROR(IF(MATCH(SMALL('Raw Data'!K1142:N1142,2),L1147:O1147,0),SMALL('Raw Data'!K1142:N1142,2)),0))</f>
        <v/>
      </c>
      <c r="T1147">
        <f>IF(ISBLANK('Raw Data'!K1142),0,IFERROR(IF(MATCH(SMALL('Raw Data'!K1142:N1142,3),L1147:O1147,0),SMALL('Raw Data'!K1142:N1142,3)),0))</f>
        <v/>
      </c>
      <c r="U1147">
        <f>IF(ISBLANK('Raw Data'!K1142),0,IFERROR(IF(MATCH(SMALL('Raw Data'!K1142:N1142,4),L1147:O1147,0),SMALL('Raw Data'!K1142:N1142,4)),0))</f>
        <v/>
      </c>
      <c r="V1147">
        <f>IF(AND('Raw Data'!D1142&lt;3, 'Raw Data'!E1142&lt;3, 'Raw Data'!A1142&gt;0), 'Raw Data'!AF1142, 0)</f>
        <v/>
      </c>
      <c r="W1147">
        <f>IF(AND('Raw Data'!D1142&lt;4, 'Raw Data'!E1142&lt;4, 'Raw Data'!A1142&gt;0), 'Raw Data'!AI1142, 0)</f>
        <v/>
      </c>
      <c r="X1147">
        <f>IF(AND('Raw Data'!D1142&lt;5, 'Raw Data'!E1142&lt;5, 'Raw Data'!A1142&gt;0), 'Raw Data'!AL1142, 0)</f>
        <v/>
      </c>
      <c r="Y1147">
        <f>IF(AND('Raw Data'!D1142&lt;6, 'Raw Data'!E1142&lt;6, 'Raw Data'!A1142&gt;0), 'Raw Data'!AO1142, 0)</f>
        <v/>
      </c>
      <c r="Z1147">
        <f>IF(ISBLANK('Raw Data'!D1142), 0, IF('Raw Data'!D1142-'Raw Data'!E1142&gt;1, 'Raw Data'!AW1142, 0))</f>
        <v/>
      </c>
      <c r="AA1147">
        <f>IF(ISBLANK('Raw Data'!A1142), 0, IF(ABS('Raw Data'!D1142-'Raw Data'!E1142)&lt;2, 'Raw Data'!AX1142, 0))</f>
        <v/>
      </c>
      <c r="AB1147">
        <f>IF(ISBLANK('Raw Data'!D1142), 0, IF('Raw Data'!E1142-'Raw Data'!D1142&gt;1, 'Raw Data'!AY1142, 0))</f>
        <v/>
      </c>
      <c r="AC1147">
        <f>IF(ISBLANK('Raw Data'!D1142), 0, IF('Raw Data'!D1142-'Raw Data'!E1142&gt;2, 'Raw Data'!AZ1142, 0))</f>
        <v/>
      </c>
      <c r="AD1147">
        <f>IF(ISBLANK('Raw Data'!A1142), 0, IF(ABS('Raw Data'!D1142-'Raw Data'!E1142)&lt;3, 'Raw Data'!BA1142, 0))</f>
        <v/>
      </c>
      <c r="AE1147">
        <f>IF(ISBLANK('Raw Data'!D1142), 0, IF('Raw Data'!E1142-'Raw Data'!D1142&gt;2, 'Raw Data'!BB1142, 0))</f>
        <v/>
      </c>
      <c r="AF1147">
        <f>IF(ISBLANK('Raw Data'!D1142), 0, IF('Raw Data'!D1142-'Raw Data'!E1142&gt;3, 'Raw Data'!BC1142, 0))</f>
        <v/>
      </c>
      <c r="AG1147">
        <f>IF(ISBLANK('Raw Data'!A1142), 0, IF(ABS('Raw Data'!D1142-'Raw Data'!E1142)&lt;4, 'Raw Data'!BD1142, 0))</f>
        <v/>
      </c>
      <c r="AH1147">
        <f>IF(ISBLANK('Raw Data'!D1142), 0, IF('Raw Data'!E1142-'Raw Data'!D1142&gt;3, 'Raw Data'!BE1142, 0))</f>
        <v/>
      </c>
      <c r="AI1147">
        <f>IF(SUM('Raw Data'!D1142:E1142)&gt;'Raw Data'!F1142, 'Raw Data'!G1142, 0)</f>
        <v/>
      </c>
      <c r="AJ1147">
        <f>IF(ISBLANK('Raw Data'!D1142), 0, IF(SUM('Raw Data'!D1142:E1142)&lt;'Raw Data'!F1142, 'Raw Data'!H1142, 0))</f>
        <v/>
      </c>
      <c r="AK1147">
        <f>IF(ISBLANK('Raw Data'!A1142), 0, IF(AND('Raw Data'!D1142&lt;3, 'Raw Data'!E1142&lt;3, 'Raw Data'!F1142&lt;BB$2), 'Raw Data'!AF1142, 0))</f>
        <v/>
      </c>
      <c r="AL1147">
        <f>IF(ISBLANK('Raw Data'!A1142), 0, IF(AND('Raw Data'!D1142&lt;4, 'Raw Data'!E1142&lt;4, 'Raw Data'!F1142&lt;BB$2), 'Raw Data'!AI1142, 0))</f>
        <v/>
      </c>
      <c r="AM1147">
        <f>IF(ISBLANK('Raw Data'!A1142), 0, IF(AND('Raw Data'!D1142&lt;5, 'Raw Data'!E1142&lt;5, 'Raw Data'!F1142&lt;BB$2), 'Raw Data'!AL1142, 0))</f>
        <v/>
      </c>
      <c r="AN1147">
        <f>IF(ISBLANK('Raw Data'!A1142), 0, IF(AND('Raw Data'!D1142&lt;6, 'Raw Data'!E1142&lt;6, 'Raw Data'!F1142&lt;BB$2), 'Raw Data'!AO1142, 0))</f>
        <v/>
      </c>
      <c r="AO1147">
        <f>IF(ISBLANK('Raw Data'!A1142), 0, IF(AND('Raw Data'!I1142&lt;Analysis!$BC$2, 'Raw Data'!D1142-'Raw Data'!E1142&gt;1), 'Raw Data'!AW1142, IF(AND('Raw Data'!J1142&lt;Analysis!$BC$2, 'Raw Data'!E1142-'Raw Data'!D1142&gt;1), 'Raw Data'!AY1142, 0)))</f>
        <v/>
      </c>
      <c r="AP1147">
        <f>IF(ISBLANK('Raw Data'!A1142), 0, IF(AND('Raw Data'!I1142&lt;Analysis!$BC$2, 'Raw Data'!D1142-'Raw Data'!E1142&gt;2), 'Raw Data'!AZ1142, IF(AND('Raw Data'!J1142&lt;Analysis!$BC$2, 'Raw Data'!E1142-'Raw Data'!D1142&gt;2), 'Raw Data'!BB1142, 0)))</f>
        <v/>
      </c>
      <c r="AQ1147">
        <f>IF(ISBLANK('Raw Data'!A1142), 0, IF(AND('Raw Data'!I1142&lt;Analysis!$BC$2, 'Raw Data'!D1142-'Raw Data'!E1142&gt;3), 'Raw Data'!BC1142, IF(AND('Raw Data'!J1142&lt;Analysis!$BC$2, 'Raw Data'!E1142-'Raw Data'!D1142&gt;3), 'Raw Data'!BE1142, 0)))</f>
        <v/>
      </c>
      <c r="AR1147">
        <f>IF('Hidden Analysiss'!D1143=1,IF(ABS('Raw Data'!E1142-'Raw Data'!D1142)&lt;2,'Raw Data'!AX1142,0), 0)</f>
        <v/>
      </c>
      <c r="AS1147">
        <f>IF('Hidden Analysiss'!D1143=1,IF(ABS('Raw Data'!E1142-'Raw Data'!D1142)&lt;3,'Raw Data'!BA1142,0), 0)</f>
        <v/>
      </c>
      <c r="AT1147">
        <f>IF('Hidden Analysiss'!D1143=1,IF(ABS('Raw Data'!E1142-'Raw Data'!D1142)&lt;4,'Raw Data'!BD1142,0), 0)</f>
        <v/>
      </c>
      <c r="AU1147">
        <f>IF(AND('Hidden Analysiss'!E1143=1, ABS('Raw Data'!E1142-'Raw Data'!D1142)&lt;2), 'Raw Data'!AX1142, 0)</f>
        <v/>
      </c>
      <c r="AV1147">
        <f>IF(AND('Hidden Analysiss'!E1143=1, ABS('Raw Data'!E1142-'Raw Data'!D1142)&lt;3), 'Raw Data'!BA1142, 0)</f>
        <v/>
      </c>
      <c r="AW1147">
        <f>IF(AND('Hidden Analysiss'!E1143=1, ABS('Raw Data'!E1142-'Raw Data'!D1142)&lt;3), 'Raw Data'!BD1142, 0)</f>
        <v/>
      </c>
    </row>
    <row r="1148">
      <c r="A1148" s="1">
        <f>'Raw Data'!A1143</f>
        <v/>
      </c>
      <c r="B1148">
        <f>IF('Raw Data'!E1143&gt;'Raw Data'!D1143, 'Raw Data'!J1143, 0)</f>
        <v/>
      </c>
      <c r="C1148">
        <f>IF('Raw Data'!D1143&gt;'Raw Data'!E1143, 'Raw Data'!I1143, 0)</f>
        <v/>
      </c>
      <c r="D1148">
        <f>SUM(G1148:H1148)</f>
        <v/>
      </c>
      <c r="E1148">
        <f>IF(AND('Raw Data'!J1143&lt;'Raw Data'!I1143,'Raw Data'!E1143&gt;'Raw Data'!D1143,'Raw Data'!E1143-'Raw Data'!D1143&gt;3),'Raw Data'!N1143,IF(AND('Raw Data'!I1143&lt;'Raw Data'!J1143,'Raw Data'!D1143&gt;'Raw Data'!E1143,'Raw Data'!D1143-'Raw Data'!E1143&gt;3),'Raw Data'!M1143,0))</f>
        <v/>
      </c>
      <c r="F1148">
        <f>IF(AND('Raw Data'!J1143&lt;'Raw Data'!I1143,'Raw Data'!E1143&gt;'Raw Data'!D1143,'Raw Data'!E1143-'Raw Data'!D1143&lt;4),'Raw Data'!L1143,IF(AND('Raw Data'!I1143&lt;'Raw Data'!J1143,'Raw Data'!D1143&gt;'Raw Data'!E1143,'Raw Data'!D1143-'Raw Data'!E1143&lt;4),'Raw Data'!K1143,0))</f>
        <v/>
      </c>
      <c r="G1148">
        <f>IF(AND('Raw Data'!J1143&lt;'Raw Data'!I1143, 'Raw Data'!E1143&gt;'Raw Data'!D1143), 'Raw Data'!J1143, 0)</f>
        <v/>
      </c>
      <c r="H1148">
        <f>IF(AND('Raw Data'!J1143&gt;'Raw Data'!I1143, 'Raw Data'!E1143&lt;'Raw Data'!D1143), 'Raw Data'!I1143, 0)</f>
        <v/>
      </c>
      <c r="I1148">
        <f>SUM(J1148:K1148)</f>
        <v/>
      </c>
      <c r="J1148">
        <f>IF(AND('Raw Data'!J1143&gt;'Raw Data'!I1143, 'Raw Data'!E1143&gt;'Raw Data'!D1143), 'Raw Data'!J1143, 0)</f>
        <v/>
      </c>
      <c r="K1148">
        <f>IF(AND('Raw Data'!I1143&gt;'Raw Data'!J1143, 'Raw Data'!D1143&gt;'Raw Data'!E1143), 'Raw Data'!I1143, 0)</f>
        <v/>
      </c>
      <c r="L1148">
        <f>IF('Raw Data'!E1143-'Raw Data'!D1143&gt;3, 'Raw Data'!N1143, 0)</f>
        <v/>
      </c>
      <c r="M1148">
        <f>IF('Raw Data'!D1143-'Raw Data'!E1143&gt;3, 'Raw Data'!M1143, 0)</f>
        <v/>
      </c>
      <c r="N1148">
        <f>IF(ISBLANK('Raw Data'!D1143),0,IF(AND('Raw Data'!E1143&gt;'Raw Data'!D1143,'Raw Data'!E1143-'Raw Data'!D1143&gt;0,'Raw Data'!E1143-'Raw Data'!D1143&lt;4),'Raw Data'!L1143, 0))</f>
        <v/>
      </c>
      <c r="O1148">
        <f>IF(ISBLANK('Raw Data'!D1143),0,IF(AND('Raw Data'!E1143&gt;'Raw Data'!D1143,'Raw Data'!E1143-'Raw Data'!D1143&gt;0,'Raw Data'!D1143-'Raw Data'!E1143&lt;4),'Raw Data'!K1143, 0))</f>
        <v/>
      </c>
      <c r="P1148">
        <f>IF('Raw Data'!E1143-'Raw Data'!D1143&gt;3, 'Raw Data'!N1143, IF('Raw Data'!D1143-'Raw Data'!E1143&gt;3, 'Raw Data'!M1143, 0))</f>
        <v/>
      </c>
      <c r="Q1148">
        <f>IF(ISBLANK('Raw Data'!E1143),0,IF(AND('Raw Data'!E1143-'Raw Data'!D1143&lt;4,'Raw Data'!E1143-'Raw Data'!D1143&gt;0),'Raw Data'!L1143,IF(AND('Raw Data'!D1143&gt;'Raw Data'!E1143,'Raw Data'!D1143-'Raw Data'!E1143&gt;0),'Raw Data'!K1143,0)))</f>
        <v/>
      </c>
      <c r="R1148">
        <f>IF(ISBLANK('Raw Data'!K1143),0,IFERROR(IF(MATCH(SMALL('Raw Data'!K1143:N1143,1),L1148:O1148,0),SMALL('Raw Data'!K1143:N1143,1)),0))</f>
        <v/>
      </c>
      <c r="S1148">
        <f>IF(ISBLANK('Raw Data'!K1143),0,IFERROR(IF(MATCH(SMALL('Raw Data'!K1143:N1143,2),L1148:O1148,0),SMALL('Raw Data'!K1143:N1143,2)),0))</f>
        <v/>
      </c>
      <c r="T1148">
        <f>IF(ISBLANK('Raw Data'!K1143),0,IFERROR(IF(MATCH(SMALL('Raw Data'!K1143:N1143,3),L1148:O1148,0),SMALL('Raw Data'!K1143:N1143,3)),0))</f>
        <v/>
      </c>
      <c r="U1148">
        <f>IF(ISBLANK('Raw Data'!K1143),0,IFERROR(IF(MATCH(SMALL('Raw Data'!K1143:N1143,4),L1148:O1148,0),SMALL('Raw Data'!K1143:N1143,4)),0))</f>
        <v/>
      </c>
      <c r="V1148">
        <f>IF(AND('Raw Data'!D1143&lt;3, 'Raw Data'!E1143&lt;3, 'Raw Data'!A1143&gt;0), 'Raw Data'!AF1143, 0)</f>
        <v/>
      </c>
      <c r="W1148">
        <f>IF(AND('Raw Data'!D1143&lt;4, 'Raw Data'!E1143&lt;4, 'Raw Data'!A1143&gt;0), 'Raw Data'!AI1143, 0)</f>
        <v/>
      </c>
      <c r="X1148">
        <f>IF(AND('Raw Data'!D1143&lt;5, 'Raw Data'!E1143&lt;5, 'Raw Data'!A1143&gt;0), 'Raw Data'!AL1143, 0)</f>
        <v/>
      </c>
      <c r="Y1148">
        <f>IF(AND('Raw Data'!D1143&lt;6, 'Raw Data'!E1143&lt;6, 'Raw Data'!A1143&gt;0), 'Raw Data'!AO1143, 0)</f>
        <v/>
      </c>
      <c r="Z1148">
        <f>IF(ISBLANK('Raw Data'!D1143), 0, IF('Raw Data'!D1143-'Raw Data'!E1143&gt;1, 'Raw Data'!AW1143, 0))</f>
        <v/>
      </c>
      <c r="AA1148">
        <f>IF(ISBLANK('Raw Data'!A1143), 0, IF(ABS('Raw Data'!D1143-'Raw Data'!E1143)&lt;2, 'Raw Data'!AX1143, 0))</f>
        <v/>
      </c>
      <c r="AB1148">
        <f>IF(ISBLANK('Raw Data'!D1143), 0, IF('Raw Data'!E1143-'Raw Data'!D1143&gt;1, 'Raw Data'!AY1143, 0))</f>
        <v/>
      </c>
      <c r="AC1148">
        <f>IF(ISBLANK('Raw Data'!D1143), 0, IF('Raw Data'!D1143-'Raw Data'!E1143&gt;2, 'Raw Data'!AZ1143, 0))</f>
        <v/>
      </c>
      <c r="AD1148">
        <f>IF(ISBLANK('Raw Data'!A1143), 0, IF(ABS('Raw Data'!D1143-'Raw Data'!E1143)&lt;3, 'Raw Data'!BA1143, 0))</f>
        <v/>
      </c>
      <c r="AE1148">
        <f>IF(ISBLANK('Raw Data'!D1143), 0, IF('Raw Data'!E1143-'Raw Data'!D1143&gt;2, 'Raw Data'!BB1143, 0))</f>
        <v/>
      </c>
      <c r="AF1148">
        <f>IF(ISBLANK('Raw Data'!D1143), 0, IF('Raw Data'!D1143-'Raw Data'!E1143&gt;3, 'Raw Data'!BC1143, 0))</f>
        <v/>
      </c>
      <c r="AG1148">
        <f>IF(ISBLANK('Raw Data'!A1143), 0, IF(ABS('Raw Data'!D1143-'Raw Data'!E1143)&lt;4, 'Raw Data'!BD1143, 0))</f>
        <v/>
      </c>
      <c r="AH1148">
        <f>IF(ISBLANK('Raw Data'!D1143), 0, IF('Raw Data'!E1143-'Raw Data'!D1143&gt;3, 'Raw Data'!BE1143, 0))</f>
        <v/>
      </c>
      <c r="AI1148">
        <f>IF(SUM('Raw Data'!D1143:E1143)&gt;'Raw Data'!F1143, 'Raw Data'!G1143, 0)</f>
        <v/>
      </c>
      <c r="AJ1148">
        <f>IF(ISBLANK('Raw Data'!D1143), 0, IF(SUM('Raw Data'!D1143:E1143)&lt;'Raw Data'!F1143, 'Raw Data'!H1143, 0))</f>
        <v/>
      </c>
      <c r="AK1148">
        <f>IF(ISBLANK('Raw Data'!A1143), 0, IF(AND('Raw Data'!D1143&lt;3, 'Raw Data'!E1143&lt;3, 'Raw Data'!F1143&lt;BB$2), 'Raw Data'!AF1143, 0))</f>
        <v/>
      </c>
      <c r="AL1148">
        <f>IF(ISBLANK('Raw Data'!A1143), 0, IF(AND('Raw Data'!D1143&lt;4, 'Raw Data'!E1143&lt;4, 'Raw Data'!F1143&lt;BB$2), 'Raw Data'!AI1143, 0))</f>
        <v/>
      </c>
      <c r="AM1148">
        <f>IF(ISBLANK('Raw Data'!A1143), 0, IF(AND('Raw Data'!D1143&lt;5, 'Raw Data'!E1143&lt;5, 'Raw Data'!F1143&lt;BB$2), 'Raw Data'!AL1143, 0))</f>
        <v/>
      </c>
      <c r="AN1148">
        <f>IF(ISBLANK('Raw Data'!A1143), 0, IF(AND('Raw Data'!D1143&lt;6, 'Raw Data'!E1143&lt;6, 'Raw Data'!F1143&lt;BB$2), 'Raw Data'!AO1143, 0))</f>
        <v/>
      </c>
      <c r="AO1148">
        <f>IF(ISBLANK('Raw Data'!A1143), 0, IF(AND('Raw Data'!I1143&lt;Analysis!$BC$2, 'Raw Data'!D1143-'Raw Data'!E1143&gt;1), 'Raw Data'!AW1143, IF(AND('Raw Data'!J1143&lt;Analysis!$BC$2, 'Raw Data'!E1143-'Raw Data'!D1143&gt;1), 'Raw Data'!AY1143, 0)))</f>
        <v/>
      </c>
      <c r="AP1148">
        <f>IF(ISBLANK('Raw Data'!A1143), 0, IF(AND('Raw Data'!I1143&lt;Analysis!$BC$2, 'Raw Data'!D1143-'Raw Data'!E1143&gt;2), 'Raw Data'!AZ1143, IF(AND('Raw Data'!J1143&lt;Analysis!$BC$2, 'Raw Data'!E1143-'Raw Data'!D1143&gt;2), 'Raw Data'!BB1143, 0)))</f>
        <v/>
      </c>
      <c r="AQ1148">
        <f>IF(ISBLANK('Raw Data'!A1143), 0, IF(AND('Raw Data'!I1143&lt;Analysis!$BC$2, 'Raw Data'!D1143-'Raw Data'!E1143&gt;3), 'Raw Data'!BC1143, IF(AND('Raw Data'!J1143&lt;Analysis!$BC$2, 'Raw Data'!E1143-'Raw Data'!D1143&gt;3), 'Raw Data'!BE1143, 0)))</f>
        <v/>
      </c>
      <c r="AR1148">
        <f>IF('Hidden Analysiss'!D1144=1,IF(ABS('Raw Data'!E1143-'Raw Data'!D1143)&lt;2,'Raw Data'!AX1143,0), 0)</f>
        <v/>
      </c>
      <c r="AS1148">
        <f>IF('Hidden Analysiss'!D1144=1,IF(ABS('Raw Data'!E1143-'Raw Data'!D1143)&lt;3,'Raw Data'!BA1143,0), 0)</f>
        <v/>
      </c>
      <c r="AT1148">
        <f>IF('Hidden Analysiss'!D1144=1,IF(ABS('Raw Data'!E1143-'Raw Data'!D1143)&lt;4,'Raw Data'!BD1143,0), 0)</f>
        <v/>
      </c>
      <c r="AU1148">
        <f>IF(AND('Hidden Analysiss'!E1144=1, ABS('Raw Data'!E1143-'Raw Data'!D1143)&lt;2), 'Raw Data'!AX1143, 0)</f>
        <v/>
      </c>
      <c r="AV1148">
        <f>IF(AND('Hidden Analysiss'!E1144=1, ABS('Raw Data'!E1143-'Raw Data'!D1143)&lt;3), 'Raw Data'!BA1143, 0)</f>
        <v/>
      </c>
      <c r="AW1148">
        <f>IF(AND('Hidden Analysiss'!E1144=1, ABS('Raw Data'!E1143-'Raw Data'!D1143)&lt;3), 'Raw Data'!BD1143, 0)</f>
        <v/>
      </c>
    </row>
    <row r="1149">
      <c r="A1149" s="1">
        <f>'Raw Data'!A1144</f>
        <v/>
      </c>
      <c r="B1149">
        <f>IF('Raw Data'!E1144&gt;'Raw Data'!D1144, 'Raw Data'!J1144, 0)</f>
        <v/>
      </c>
      <c r="C1149">
        <f>IF('Raw Data'!D1144&gt;'Raw Data'!E1144, 'Raw Data'!I1144, 0)</f>
        <v/>
      </c>
      <c r="D1149">
        <f>SUM(G1149:H1149)</f>
        <v/>
      </c>
      <c r="E1149">
        <f>IF(AND('Raw Data'!J1144&lt;'Raw Data'!I1144,'Raw Data'!E1144&gt;'Raw Data'!D1144,'Raw Data'!E1144-'Raw Data'!D1144&gt;3),'Raw Data'!N1144,IF(AND('Raw Data'!I1144&lt;'Raw Data'!J1144,'Raw Data'!D1144&gt;'Raw Data'!E1144,'Raw Data'!D1144-'Raw Data'!E1144&gt;3),'Raw Data'!M1144,0))</f>
        <v/>
      </c>
      <c r="F1149">
        <f>IF(AND('Raw Data'!J1144&lt;'Raw Data'!I1144,'Raw Data'!E1144&gt;'Raw Data'!D1144,'Raw Data'!E1144-'Raw Data'!D1144&lt;4),'Raw Data'!L1144,IF(AND('Raw Data'!I1144&lt;'Raw Data'!J1144,'Raw Data'!D1144&gt;'Raw Data'!E1144,'Raw Data'!D1144-'Raw Data'!E1144&lt;4),'Raw Data'!K1144,0))</f>
        <v/>
      </c>
      <c r="G1149">
        <f>IF(AND('Raw Data'!J1144&lt;'Raw Data'!I1144, 'Raw Data'!E1144&gt;'Raw Data'!D1144), 'Raw Data'!J1144, 0)</f>
        <v/>
      </c>
      <c r="H1149">
        <f>IF(AND('Raw Data'!J1144&gt;'Raw Data'!I1144, 'Raw Data'!E1144&lt;'Raw Data'!D1144), 'Raw Data'!I1144, 0)</f>
        <v/>
      </c>
      <c r="I1149">
        <f>SUM(J1149:K1149)</f>
        <v/>
      </c>
      <c r="J1149">
        <f>IF(AND('Raw Data'!J1144&gt;'Raw Data'!I1144, 'Raw Data'!E1144&gt;'Raw Data'!D1144), 'Raw Data'!J1144, 0)</f>
        <v/>
      </c>
      <c r="K1149">
        <f>IF(AND('Raw Data'!I1144&gt;'Raw Data'!J1144, 'Raw Data'!D1144&gt;'Raw Data'!E1144), 'Raw Data'!I1144, 0)</f>
        <v/>
      </c>
      <c r="L1149">
        <f>IF('Raw Data'!E1144-'Raw Data'!D1144&gt;3, 'Raw Data'!N1144, 0)</f>
        <v/>
      </c>
      <c r="M1149">
        <f>IF('Raw Data'!D1144-'Raw Data'!E1144&gt;3, 'Raw Data'!M1144, 0)</f>
        <v/>
      </c>
      <c r="N1149">
        <f>IF(ISBLANK('Raw Data'!D1144),0,IF(AND('Raw Data'!E1144&gt;'Raw Data'!D1144,'Raw Data'!E1144-'Raw Data'!D1144&gt;0,'Raw Data'!E1144-'Raw Data'!D1144&lt;4),'Raw Data'!L1144, 0))</f>
        <v/>
      </c>
      <c r="O1149">
        <f>IF(ISBLANK('Raw Data'!D1144),0,IF(AND('Raw Data'!E1144&gt;'Raw Data'!D1144,'Raw Data'!E1144-'Raw Data'!D1144&gt;0,'Raw Data'!D1144-'Raw Data'!E1144&lt;4),'Raw Data'!K1144, 0))</f>
        <v/>
      </c>
      <c r="P1149">
        <f>IF('Raw Data'!E1144-'Raw Data'!D1144&gt;3, 'Raw Data'!N1144, IF('Raw Data'!D1144-'Raw Data'!E1144&gt;3, 'Raw Data'!M1144, 0))</f>
        <v/>
      </c>
      <c r="Q1149">
        <f>IF(ISBLANK('Raw Data'!E1144),0,IF(AND('Raw Data'!E1144-'Raw Data'!D1144&lt;4,'Raw Data'!E1144-'Raw Data'!D1144&gt;0),'Raw Data'!L1144,IF(AND('Raw Data'!D1144&gt;'Raw Data'!E1144,'Raw Data'!D1144-'Raw Data'!E1144&gt;0),'Raw Data'!K1144,0)))</f>
        <v/>
      </c>
      <c r="R1149">
        <f>IF(ISBLANK('Raw Data'!K1144),0,IFERROR(IF(MATCH(SMALL('Raw Data'!K1144:N1144,1),L1149:O1149,0),SMALL('Raw Data'!K1144:N1144,1)),0))</f>
        <v/>
      </c>
      <c r="S1149">
        <f>IF(ISBLANK('Raw Data'!K1144),0,IFERROR(IF(MATCH(SMALL('Raw Data'!K1144:N1144,2),L1149:O1149,0),SMALL('Raw Data'!K1144:N1144,2)),0))</f>
        <v/>
      </c>
      <c r="T1149">
        <f>IF(ISBLANK('Raw Data'!K1144),0,IFERROR(IF(MATCH(SMALL('Raw Data'!K1144:N1144,3),L1149:O1149,0),SMALL('Raw Data'!K1144:N1144,3)),0))</f>
        <v/>
      </c>
      <c r="U1149">
        <f>IF(ISBLANK('Raw Data'!K1144),0,IFERROR(IF(MATCH(SMALL('Raw Data'!K1144:N1144,4),L1149:O1149,0),SMALL('Raw Data'!K1144:N1144,4)),0))</f>
        <v/>
      </c>
      <c r="V1149">
        <f>IF(AND('Raw Data'!D1144&lt;3, 'Raw Data'!E1144&lt;3, 'Raw Data'!A1144&gt;0), 'Raw Data'!AF1144, 0)</f>
        <v/>
      </c>
      <c r="W1149">
        <f>IF(AND('Raw Data'!D1144&lt;4, 'Raw Data'!E1144&lt;4, 'Raw Data'!A1144&gt;0), 'Raw Data'!AI1144, 0)</f>
        <v/>
      </c>
      <c r="X1149">
        <f>IF(AND('Raw Data'!D1144&lt;5, 'Raw Data'!E1144&lt;5, 'Raw Data'!A1144&gt;0), 'Raw Data'!AL1144, 0)</f>
        <v/>
      </c>
      <c r="Y1149">
        <f>IF(AND('Raw Data'!D1144&lt;6, 'Raw Data'!E1144&lt;6, 'Raw Data'!A1144&gt;0), 'Raw Data'!AO1144, 0)</f>
        <v/>
      </c>
      <c r="Z1149">
        <f>IF(ISBLANK('Raw Data'!D1144), 0, IF('Raw Data'!D1144-'Raw Data'!E1144&gt;1, 'Raw Data'!AW1144, 0))</f>
        <v/>
      </c>
      <c r="AA1149">
        <f>IF(ISBLANK('Raw Data'!A1144), 0, IF(ABS('Raw Data'!D1144-'Raw Data'!E1144)&lt;2, 'Raw Data'!AX1144, 0))</f>
        <v/>
      </c>
      <c r="AB1149">
        <f>IF(ISBLANK('Raw Data'!D1144), 0, IF('Raw Data'!E1144-'Raw Data'!D1144&gt;1, 'Raw Data'!AY1144, 0))</f>
        <v/>
      </c>
      <c r="AC1149">
        <f>IF(ISBLANK('Raw Data'!D1144), 0, IF('Raw Data'!D1144-'Raw Data'!E1144&gt;2, 'Raw Data'!AZ1144, 0))</f>
        <v/>
      </c>
      <c r="AD1149">
        <f>IF(ISBLANK('Raw Data'!A1144), 0, IF(ABS('Raw Data'!D1144-'Raw Data'!E1144)&lt;3, 'Raw Data'!BA1144, 0))</f>
        <v/>
      </c>
      <c r="AE1149">
        <f>IF(ISBLANK('Raw Data'!D1144), 0, IF('Raw Data'!E1144-'Raw Data'!D1144&gt;2, 'Raw Data'!BB1144, 0))</f>
        <v/>
      </c>
      <c r="AF1149">
        <f>IF(ISBLANK('Raw Data'!D1144), 0, IF('Raw Data'!D1144-'Raw Data'!E1144&gt;3, 'Raw Data'!BC1144, 0))</f>
        <v/>
      </c>
      <c r="AG1149">
        <f>IF(ISBLANK('Raw Data'!A1144), 0, IF(ABS('Raw Data'!D1144-'Raw Data'!E1144)&lt;4, 'Raw Data'!BD1144, 0))</f>
        <v/>
      </c>
      <c r="AH1149">
        <f>IF(ISBLANK('Raw Data'!D1144), 0, IF('Raw Data'!E1144-'Raw Data'!D1144&gt;3, 'Raw Data'!BE1144, 0))</f>
        <v/>
      </c>
      <c r="AI1149">
        <f>IF(SUM('Raw Data'!D1144:E1144)&gt;'Raw Data'!F1144, 'Raw Data'!G1144, 0)</f>
        <v/>
      </c>
      <c r="AJ1149">
        <f>IF(ISBLANK('Raw Data'!D1144), 0, IF(SUM('Raw Data'!D1144:E1144)&lt;'Raw Data'!F1144, 'Raw Data'!H1144, 0))</f>
        <v/>
      </c>
      <c r="AK1149">
        <f>IF(ISBLANK('Raw Data'!A1144), 0, IF(AND('Raw Data'!D1144&lt;3, 'Raw Data'!E1144&lt;3, 'Raw Data'!F1144&lt;BB$2), 'Raw Data'!AF1144, 0))</f>
        <v/>
      </c>
      <c r="AL1149">
        <f>IF(ISBLANK('Raw Data'!A1144), 0, IF(AND('Raw Data'!D1144&lt;4, 'Raw Data'!E1144&lt;4, 'Raw Data'!F1144&lt;BB$2), 'Raw Data'!AI1144, 0))</f>
        <v/>
      </c>
      <c r="AM1149">
        <f>IF(ISBLANK('Raw Data'!A1144), 0, IF(AND('Raw Data'!D1144&lt;5, 'Raw Data'!E1144&lt;5, 'Raw Data'!F1144&lt;BB$2), 'Raw Data'!AL1144, 0))</f>
        <v/>
      </c>
      <c r="AN1149">
        <f>IF(ISBLANK('Raw Data'!A1144), 0, IF(AND('Raw Data'!D1144&lt;6, 'Raw Data'!E1144&lt;6, 'Raw Data'!F1144&lt;BB$2), 'Raw Data'!AO1144, 0))</f>
        <v/>
      </c>
      <c r="AO1149">
        <f>IF(ISBLANK('Raw Data'!A1144), 0, IF(AND('Raw Data'!I1144&lt;Analysis!$BC$2, 'Raw Data'!D1144-'Raw Data'!E1144&gt;1), 'Raw Data'!AW1144, IF(AND('Raw Data'!J1144&lt;Analysis!$BC$2, 'Raw Data'!E1144-'Raw Data'!D1144&gt;1), 'Raw Data'!AY1144, 0)))</f>
        <v/>
      </c>
      <c r="AP1149">
        <f>IF(ISBLANK('Raw Data'!A1144), 0, IF(AND('Raw Data'!I1144&lt;Analysis!$BC$2, 'Raw Data'!D1144-'Raw Data'!E1144&gt;2), 'Raw Data'!AZ1144, IF(AND('Raw Data'!J1144&lt;Analysis!$BC$2, 'Raw Data'!E1144-'Raw Data'!D1144&gt;2), 'Raw Data'!BB1144, 0)))</f>
        <v/>
      </c>
      <c r="AQ1149">
        <f>IF(ISBLANK('Raw Data'!A1144), 0, IF(AND('Raw Data'!I1144&lt;Analysis!$BC$2, 'Raw Data'!D1144-'Raw Data'!E1144&gt;3), 'Raw Data'!BC1144, IF(AND('Raw Data'!J1144&lt;Analysis!$BC$2, 'Raw Data'!E1144-'Raw Data'!D1144&gt;3), 'Raw Data'!BE1144, 0)))</f>
        <v/>
      </c>
      <c r="AR1149">
        <f>IF('Hidden Analysiss'!D1145=1,IF(ABS('Raw Data'!E1144-'Raw Data'!D1144)&lt;2,'Raw Data'!AX1144,0), 0)</f>
        <v/>
      </c>
      <c r="AS1149">
        <f>IF('Hidden Analysiss'!D1145=1,IF(ABS('Raw Data'!E1144-'Raw Data'!D1144)&lt;3,'Raw Data'!BA1144,0), 0)</f>
        <v/>
      </c>
      <c r="AT1149">
        <f>IF('Hidden Analysiss'!D1145=1,IF(ABS('Raw Data'!E1144-'Raw Data'!D1144)&lt;4,'Raw Data'!BD1144,0), 0)</f>
        <v/>
      </c>
      <c r="AU1149">
        <f>IF(AND('Hidden Analysiss'!E1145=1, ABS('Raw Data'!E1144-'Raw Data'!D1144)&lt;2), 'Raw Data'!AX1144, 0)</f>
        <v/>
      </c>
      <c r="AV1149">
        <f>IF(AND('Hidden Analysiss'!E1145=1, ABS('Raw Data'!E1144-'Raw Data'!D1144)&lt;3), 'Raw Data'!BA1144, 0)</f>
        <v/>
      </c>
      <c r="AW1149">
        <f>IF(AND('Hidden Analysiss'!E1145=1, ABS('Raw Data'!E1144-'Raw Data'!D1144)&lt;3), 'Raw Data'!BD1144, 0)</f>
        <v/>
      </c>
    </row>
    <row r="1150">
      <c r="A1150" s="1">
        <f>'Raw Data'!A1145</f>
        <v/>
      </c>
      <c r="B1150">
        <f>IF('Raw Data'!E1145&gt;'Raw Data'!D1145, 'Raw Data'!J1145, 0)</f>
        <v/>
      </c>
      <c r="C1150">
        <f>IF('Raw Data'!D1145&gt;'Raw Data'!E1145, 'Raw Data'!I1145, 0)</f>
        <v/>
      </c>
      <c r="D1150">
        <f>SUM(G1150:H1150)</f>
        <v/>
      </c>
      <c r="E1150">
        <f>IF(AND('Raw Data'!J1145&lt;'Raw Data'!I1145,'Raw Data'!E1145&gt;'Raw Data'!D1145,'Raw Data'!E1145-'Raw Data'!D1145&gt;3),'Raw Data'!N1145,IF(AND('Raw Data'!I1145&lt;'Raw Data'!J1145,'Raw Data'!D1145&gt;'Raw Data'!E1145,'Raw Data'!D1145-'Raw Data'!E1145&gt;3),'Raw Data'!M1145,0))</f>
        <v/>
      </c>
      <c r="F1150">
        <f>IF(AND('Raw Data'!J1145&lt;'Raw Data'!I1145,'Raw Data'!E1145&gt;'Raw Data'!D1145,'Raw Data'!E1145-'Raw Data'!D1145&lt;4),'Raw Data'!L1145,IF(AND('Raw Data'!I1145&lt;'Raw Data'!J1145,'Raw Data'!D1145&gt;'Raw Data'!E1145,'Raw Data'!D1145-'Raw Data'!E1145&lt;4),'Raw Data'!K1145,0))</f>
        <v/>
      </c>
      <c r="G1150">
        <f>IF(AND('Raw Data'!J1145&lt;'Raw Data'!I1145, 'Raw Data'!E1145&gt;'Raw Data'!D1145), 'Raw Data'!J1145, 0)</f>
        <v/>
      </c>
      <c r="H1150">
        <f>IF(AND('Raw Data'!J1145&gt;'Raw Data'!I1145, 'Raw Data'!E1145&lt;'Raw Data'!D1145), 'Raw Data'!I1145, 0)</f>
        <v/>
      </c>
      <c r="I1150">
        <f>SUM(J1150:K1150)</f>
        <v/>
      </c>
      <c r="J1150">
        <f>IF(AND('Raw Data'!J1145&gt;'Raw Data'!I1145, 'Raw Data'!E1145&gt;'Raw Data'!D1145), 'Raw Data'!J1145, 0)</f>
        <v/>
      </c>
      <c r="K1150">
        <f>IF(AND('Raw Data'!I1145&gt;'Raw Data'!J1145, 'Raw Data'!D1145&gt;'Raw Data'!E1145), 'Raw Data'!I1145, 0)</f>
        <v/>
      </c>
      <c r="L1150">
        <f>IF('Raw Data'!E1145-'Raw Data'!D1145&gt;3, 'Raw Data'!N1145, 0)</f>
        <v/>
      </c>
      <c r="M1150">
        <f>IF('Raw Data'!D1145-'Raw Data'!E1145&gt;3, 'Raw Data'!M1145, 0)</f>
        <v/>
      </c>
      <c r="N1150">
        <f>IF(ISBLANK('Raw Data'!D1145),0,IF(AND('Raw Data'!E1145&gt;'Raw Data'!D1145,'Raw Data'!E1145-'Raw Data'!D1145&gt;0,'Raw Data'!E1145-'Raw Data'!D1145&lt;4),'Raw Data'!L1145, 0))</f>
        <v/>
      </c>
      <c r="O1150">
        <f>IF(ISBLANK('Raw Data'!D1145),0,IF(AND('Raw Data'!E1145&gt;'Raw Data'!D1145,'Raw Data'!E1145-'Raw Data'!D1145&gt;0,'Raw Data'!D1145-'Raw Data'!E1145&lt;4),'Raw Data'!K1145, 0))</f>
        <v/>
      </c>
      <c r="P1150">
        <f>IF('Raw Data'!E1145-'Raw Data'!D1145&gt;3, 'Raw Data'!N1145, IF('Raw Data'!D1145-'Raw Data'!E1145&gt;3, 'Raw Data'!M1145, 0))</f>
        <v/>
      </c>
      <c r="Q1150">
        <f>IF(ISBLANK('Raw Data'!E1145),0,IF(AND('Raw Data'!E1145-'Raw Data'!D1145&lt;4,'Raw Data'!E1145-'Raw Data'!D1145&gt;0),'Raw Data'!L1145,IF(AND('Raw Data'!D1145&gt;'Raw Data'!E1145,'Raw Data'!D1145-'Raw Data'!E1145&gt;0),'Raw Data'!K1145,0)))</f>
        <v/>
      </c>
      <c r="R1150">
        <f>IF(ISBLANK('Raw Data'!K1145),0,IFERROR(IF(MATCH(SMALL('Raw Data'!K1145:N1145,1),L1150:O1150,0),SMALL('Raw Data'!K1145:N1145,1)),0))</f>
        <v/>
      </c>
      <c r="S1150">
        <f>IF(ISBLANK('Raw Data'!K1145),0,IFERROR(IF(MATCH(SMALL('Raw Data'!K1145:N1145,2),L1150:O1150,0),SMALL('Raw Data'!K1145:N1145,2)),0))</f>
        <v/>
      </c>
      <c r="T1150">
        <f>IF(ISBLANK('Raw Data'!K1145),0,IFERROR(IF(MATCH(SMALL('Raw Data'!K1145:N1145,3),L1150:O1150,0),SMALL('Raw Data'!K1145:N1145,3)),0))</f>
        <v/>
      </c>
      <c r="U1150">
        <f>IF(ISBLANK('Raw Data'!K1145),0,IFERROR(IF(MATCH(SMALL('Raw Data'!K1145:N1145,4),L1150:O1150,0),SMALL('Raw Data'!K1145:N1145,4)),0))</f>
        <v/>
      </c>
      <c r="V1150">
        <f>IF(AND('Raw Data'!D1145&lt;3, 'Raw Data'!E1145&lt;3, 'Raw Data'!A1145&gt;0), 'Raw Data'!AF1145, 0)</f>
        <v/>
      </c>
      <c r="W1150">
        <f>IF(AND('Raw Data'!D1145&lt;4, 'Raw Data'!E1145&lt;4, 'Raw Data'!A1145&gt;0), 'Raw Data'!AI1145, 0)</f>
        <v/>
      </c>
      <c r="X1150">
        <f>IF(AND('Raw Data'!D1145&lt;5, 'Raw Data'!E1145&lt;5, 'Raw Data'!A1145&gt;0), 'Raw Data'!AL1145, 0)</f>
        <v/>
      </c>
      <c r="Y1150">
        <f>IF(AND('Raw Data'!D1145&lt;6, 'Raw Data'!E1145&lt;6, 'Raw Data'!A1145&gt;0), 'Raw Data'!AO1145, 0)</f>
        <v/>
      </c>
      <c r="Z1150">
        <f>IF(ISBLANK('Raw Data'!D1145), 0, IF('Raw Data'!D1145-'Raw Data'!E1145&gt;1, 'Raw Data'!AW1145, 0))</f>
        <v/>
      </c>
      <c r="AA1150">
        <f>IF(ISBLANK('Raw Data'!A1145), 0, IF(ABS('Raw Data'!D1145-'Raw Data'!E1145)&lt;2, 'Raw Data'!AX1145, 0))</f>
        <v/>
      </c>
      <c r="AB1150">
        <f>IF(ISBLANK('Raw Data'!D1145), 0, IF('Raw Data'!E1145-'Raw Data'!D1145&gt;1, 'Raw Data'!AY1145, 0))</f>
        <v/>
      </c>
      <c r="AC1150">
        <f>IF(ISBLANK('Raw Data'!D1145), 0, IF('Raw Data'!D1145-'Raw Data'!E1145&gt;2, 'Raw Data'!AZ1145, 0))</f>
        <v/>
      </c>
      <c r="AD1150">
        <f>IF(ISBLANK('Raw Data'!A1145), 0, IF(ABS('Raw Data'!D1145-'Raw Data'!E1145)&lt;3, 'Raw Data'!BA1145, 0))</f>
        <v/>
      </c>
      <c r="AE1150">
        <f>IF(ISBLANK('Raw Data'!D1145), 0, IF('Raw Data'!E1145-'Raw Data'!D1145&gt;2, 'Raw Data'!BB1145, 0))</f>
        <v/>
      </c>
      <c r="AF1150">
        <f>IF(ISBLANK('Raw Data'!D1145), 0, IF('Raw Data'!D1145-'Raw Data'!E1145&gt;3, 'Raw Data'!BC1145, 0))</f>
        <v/>
      </c>
      <c r="AG1150">
        <f>IF(ISBLANK('Raw Data'!A1145), 0, IF(ABS('Raw Data'!D1145-'Raw Data'!E1145)&lt;4, 'Raw Data'!BD1145, 0))</f>
        <v/>
      </c>
      <c r="AH1150">
        <f>IF(ISBLANK('Raw Data'!D1145), 0, IF('Raw Data'!E1145-'Raw Data'!D1145&gt;3, 'Raw Data'!BE1145, 0))</f>
        <v/>
      </c>
      <c r="AI1150">
        <f>IF(SUM('Raw Data'!D1145:E1145)&gt;'Raw Data'!F1145, 'Raw Data'!G1145, 0)</f>
        <v/>
      </c>
      <c r="AJ1150">
        <f>IF(ISBLANK('Raw Data'!D1145), 0, IF(SUM('Raw Data'!D1145:E1145)&lt;'Raw Data'!F1145, 'Raw Data'!H1145, 0))</f>
        <v/>
      </c>
      <c r="AK1150">
        <f>IF(ISBLANK('Raw Data'!A1145), 0, IF(AND('Raw Data'!D1145&lt;3, 'Raw Data'!E1145&lt;3, 'Raw Data'!F1145&lt;BB$2), 'Raw Data'!AF1145, 0))</f>
        <v/>
      </c>
      <c r="AL1150">
        <f>IF(ISBLANK('Raw Data'!A1145), 0, IF(AND('Raw Data'!D1145&lt;4, 'Raw Data'!E1145&lt;4, 'Raw Data'!F1145&lt;BB$2), 'Raw Data'!AI1145, 0))</f>
        <v/>
      </c>
      <c r="AM1150">
        <f>IF(ISBLANK('Raw Data'!A1145), 0, IF(AND('Raw Data'!D1145&lt;5, 'Raw Data'!E1145&lt;5, 'Raw Data'!F1145&lt;BB$2), 'Raw Data'!AL1145, 0))</f>
        <v/>
      </c>
      <c r="AN1150">
        <f>IF(ISBLANK('Raw Data'!A1145), 0, IF(AND('Raw Data'!D1145&lt;6, 'Raw Data'!E1145&lt;6, 'Raw Data'!F1145&lt;BB$2), 'Raw Data'!AO1145, 0))</f>
        <v/>
      </c>
      <c r="AO1150">
        <f>IF(ISBLANK('Raw Data'!A1145), 0, IF(AND('Raw Data'!I1145&lt;Analysis!$BC$2, 'Raw Data'!D1145-'Raw Data'!E1145&gt;1), 'Raw Data'!AW1145, IF(AND('Raw Data'!J1145&lt;Analysis!$BC$2, 'Raw Data'!E1145-'Raw Data'!D1145&gt;1), 'Raw Data'!AY1145, 0)))</f>
        <v/>
      </c>
      <c r="AP1150">
        <f>IF(ISBLANK('Raw Data'!A1145), 0, IF(AND('Raw Data'!I1145&lt;Analysis!$BC$2, 'Raw Data'!D1145-'Raw Data'!E1145&gt;2), 'Raw Data'!AZ1145, IF(AND('Raw Data'!J1145&lt;Analysis!$BC$2, 'Raw Data'!E1145-'Raw Data'!D1145&gt;2), 'Raw Data'!BB1145, 0)))</f>
        <v/>
      </c>
      <c r="AQ1150">
        <f>IF(ISBLANK('Raw Data'!A1145), 0, IF(AND('Raw Data'!I1145&lt;Analysis!$BC$2, 'Raw Data'!D1145-'Raw Data'!E1145&gt;3), 'Raw Data'!BC1145, IF(AND('Raw Data'!J1145&lt;Analysis!$BC$2, 'Raw Data'!E1145-'Raw Data'!D1145&gt;3), 'Raw Data'!BE1145, 0)))</f>
        <v/>
      </c>
      <c r="AR1150">
        <f>IF('Hidden Analysiss'!D1146=1,IF(ABS('Raw Data'!E1145-'Raw Data'!D1145)&lt;2,'Raw Data'!AX1145,0), 0)</f>
        <v/>
      </c>
      <c r="AS1150">
        <f>IF('Hidden Analysiss'!D1146=1,IF(ABS('Raw Data'!E1145-'Raw Data'!D1145)&lt;3,'Raw Data'!BA1145,0), 0)</f>
        <v/>
      </c>
      <c r="AT1150">
        <f>IF('Hidden Analysiss'!D1146=1,IF(ABS('Raw Data'!E1145-'Raw Data'!D1145)&lt;4,'Raw Data'!BD1145,0), 0)</f>
        <v/>
      </c>
      <c r="AU1150">
        <f>IF(AND('Hidden Analysiss'!E1146=1, ABS('Raw Data'!E1145-'Raw Data'!D1145)&lt;2), 'Raw Data'!AX1145, 0)</f>
        <v/>
      </c>
      <c r="AV1150">
        <f>IF(AND('Hidden Analysiss'!E1146=1, ABS('Raw Data'!E1145-'Raw Data'!D1145)&lt;3), 'Raw Data'!BA1145, 0)</f>
        <v/>
      </c>
      <c r="AW1150">
        <f>IF(AND('Hidden Analysiss'!E1146=1, ABS('Raw Data'!E1145-'Raw Data'!D1145)&lt;3), 'Raw Data'!BD1145, 0)</f>
        <v/>
      </c>
    </row>
    <row r="1151">
      <c r="A1151" s="1">
        <f>'Raw Data'!A1146</f>
        <v/>
      </c>
      <c r="B1151">
        <f>IF('Raw Data'!E1146&gt;'Raw Data'!D1146, 'Raw Data'!J1146, 0)</f>
        <v/>
      </c>
      <c r="C1151">
        <f>IF('Raw Data'!D1146&gt;'Raw Data'!E1146, 'Raw Data'!I1146, 0)</f>
        <v/>
      </c>
      <c r="D1151">
        <f>SUM(G1151:H1151)</f>
        <v/>
      </c>
      <c r="E1151">
        <f>IF(AND('Raw Data'!J1146&lt;'Raw Data'!I1146,'Raw Data'!E1146&gt;'Raw Data'!D1146,'Raw Data'!E1146-'Raw Data'!D1146&gt;3),'Raw Data'!N1146,IF(AND('Raw Data'!I1146&lt;'Raw Data'!J1146,'Raw Data'!D1146&gt;'Raw Data'!E1146,'Raw Data'!D1146-'Raw Data'!E1146&gt;3),'Raw Data'!M1146,0))</f>
        <v/>
      </c>
      <c r="F1151">
        <f>IF(AND('Raw Data'!J1146&lt;'Raw Data'!I1146,'Raw Data'!E1146&gt;'Raw Data'!D1146,'Raw Data'!E1146-'Raw Data'!D1146&lt;4),'Raw Data'!L1146,IF(AND('Raw Data'!I1146&lt;'Raw Data'!J1146,'Raw Data'!D1146&gt;'Raw Data'!E1146,'Raw Data'!D1146-'Raw Data'!E1146&lt;4),'Raw Data'!K1146,0))</f>
        <v/>
      </c>
      <c r="G1151">
        <f>IF(AND('Raw Data'!J1146&lt;'Raw Data'!I1146, 'Raw Data'!E1146&gt;'Raw Data'!D1146), 'Raw Data'!J1146, 0)</f>
        <v/>
      </c>
      <c r="H1151">
        <f>IF(AND('Raw Data'!J1146&gt;'Raw Data'!I1146, 'Raw Data'!E1146&lt;'Raw Data'!D1146), 'Raw Data'!I1146, 0)</f>
        <v/>
      </c>
      <c r="I1151">
        <f>SUM(J1151:K1151)</f>
        <v/>
      </c>
      <c r="J1151">
        <f>IF(AND('Raw Data'!J1146&gt;'Raw Data'!I1146, 'Raw Data'!E1146&gt;'Raw Data'!D1146), 'Raw Data'!J1146, 0)</f>
        <v/>
      </c>
      <c r="K1151">
        <f>IF(AND('Raw Data'!I1146&gt;'Raw Data'!J1146, 'Raw Data'!D1146&gt;'Raw Data'!E1146), 'Raw Data'!I1146, 0)</f>
        <v/>
      </c>
      <c r="L1151">
        <f>IF('Raw Data'!E1146-'Raw Data'!D1146&gt;3, 'Raw Data'!N1146, 0)</f>
        <v/>
      </c>
      <c r="M1151">
        <f>IF('Raw Data'!D1146-'Raw Data'!E1146&gt;3, 'Raw Data'!M1146, 0)</f>
        <v/>
      </c>
      <c r="N1151">
        <f>IF(ISBLANK('Raw Data'!D1146),0,IF(AND('Raw Data'!E1146&gt;'Raw Data'!D1146,'Raw Data'!E1146-'Raw Data'!D1146&gt;0,'Raw Data'!E1146-'Raw Data'!D1146&lt;4),'Raw Data'!L1146, 0))</f>
        <v/>
      </c>
      <c r="O1151">
        <f>IF(ISBLANK('Raw Data'!D1146),0,IF(AND('Raw Data'!E1146&gt;'Raw Data'!D1146,'Raw Data'!E1146-'Raw Data'!D1146&gt;0,'Raw Data'!D1146-'Raw Data'!E1146&lt;4),'Raw Data'!K1146, 0))</f>
        <v/>
      </c>
      <c r="P1151">
        <f>IF('Raw Data'!E1146-'Raw Data'!D1146&gt;3, 'Raw Data'!N1146, IF('Raw Data'!D1146-'Raw Data'!E1146&gt;3, 'Raw Data'!M1146, 0))</f>
        <v/>
      </c>
      <c r="Q1151">
        <f>IF(ISBLANK('Raw Data'!E1146),0,IF(AND('Raw Data'!E1146-'Raw Data'!D1146&lt;4,'Raw Data'!E1146-'Raw Data'!D1146&gt;0),'Raw Data'!L1146,IF(AND('Raw Data'!D1146&gt;'Raw Data'!E1146,'Raw Data'!D1146-'Raw Data'!E1146&gt;0),'Raw Data'!K1146,0)))</f>
        <v/>
      </c>
      <c r="R1151">
        <f>IF(ISBLANK('Raw Data'!K1146),0,IFERROR(IF(MATCH(SMALL('Raw Data'!K1146:N1146,1),L1151:O1151,0),SMALL('Raw Data'!K1146:N1146,1)),0))</f>
        <v/>
      </c>
      <c r="S1151">
        <f>IF(ISBLANK('Raw Data'!K1146),0,IFERROR(IF(MATCH(SMALL('Raw Data'!K1146:N1146,2),L1151:O1151,0),SMALL('Raw Data'!K1146:N1146,2)),0))</f>
        <v/>
      </c>
      <c r="T1151">
        <f>IF(ISBLANK('Raw Data'!K1146),0,IFERROR(IF(MATCH(SMALL('Raw Data'!K1146:N1146,3),L1151:O1151,0),SMALL('Raw Data'!K1146:N1146,3)),0))</f>
        <v/>
      </c>
      <c r="U1151">
        <f>IF(ISBLANK('Raw Data'!K1146),0,IFERROR(IF(MATCH(SMALL('Raw Data'!K1146:N1146,4),L1151:O1151,0),SMALL('Raw Data'!K1146:N1146,4)),0))</f>
        <v/>
      </c>
      <c r="V1151">
        <f>IF(AND('Raw Data'!D1146&lt;3, 'Raw Data'!E1146&lt;3, 'Raw Data'!A1146&gt;0), 'Raw Data'!AF1146, 0)</f>
        <v/>
      </c>
      <c r="W1151">
        <f>IF(AND('Raw Data'!D1146&lt;4, 'Raw Data'!E1146&lt;4, 'Raw Data'!A1146&gt;0), 'Raw Data'!AI1146, 0)</f>
        <v/>
      </c>
      <c r="X1151">
        <f>IF(AND('Raw Data'!D1146&lt;5, 'Raw Data'!E1146&lt;5, 'Raw Data'!A1146&gt;0), 'Raw Data'!AL1146, 0)</f>
        <v/>
      </c>
      <c r="Y1151">
        <f>IF(AND('Raw Data'!D1146&lt;6, 'Raw Data'!E1146&lt;6, 'Raw Data'!A1146&gt;0), 'Raw Data'!AO1146, 0)</f>
        <v/>
      </c>
      <c r="Z1151">
        <f>IF(ISBLANK('Raw Data'!D1146), 0, IF('Raw Data'!D1146-'Raw Data'!E1146&gt;1, 'Raw Data'!AW1146, 0))</f>
        <v/>
      </c>
      <c r="AA1151">
        <f>IF(ISBLANK('Raw Data'!A1146), 0, IF(ABS('Raw Data'!D1146-'Raw Data'!E1146)&lt;2, 'Raw Data'!AX1146, 0))</f>
        <v/>
      </c>
      <c r="AB1151">
        <f>IF(ISBLANK('Raw Data'!D1146), 0, IF('Raw Data'!E1146-'Raw Data'!D1146&gt;1, 'Raw Data'!AY1146, 0))</f>
        <v/>
      </c>
      <c r="AC1151">
        <f>IF(ISBLANK('Raw Data'!D1146), 0, IF('Raw Data'!D1146-'Raw Data'!E1146&gt;2, 'Raw Data'!AZ1146, 0))</f>
        <v/>
      </c>
      <c r="AD1151">
        <f>IF(ISBLANK('Raw Data'!A1146), 0, IF(ABS('Raw Data'!D1146-'Raw Data'!E1146)&lt;3, 'Raw Data'!BA1146, 0))</f>
        <v/>
      </c>
      <c r="AE1151">
        <f>IF(ISBLANK('Raw Data'!D1146), 0, IF('Raw Data'!E1146-'Raw Data'!D1146&gt;2, 'Raw Data'!BB1146, 0))</f>
        <v/>
      </c>
      <c r="AF1151">
        <f>IF(ISBLANK('Raw Data'!D1146), 0, IF('Raw Data'!D1146-'Raw Data'!E1146&gt;3, 'Raw Data'!BC1146, 0))</f>
        <v/>
      </c>
      <c r="AG1151">
        <f>IF(ISBLANK('Raw Data'!A1146), 0, IF(ABS('Raw Data'!D1146-'Raw Data'!E1146)&lt;4, 'Raw Data'!BD1146, 0))</f>
        <v/>
      </c>
      <c r="AH1151">
        <f>IF(ISBLANK('Raw Data'!D1146), 0, IF('Raw Data'!E1146-'Raw Data'!D1146&gt;3, 'Raw Data'!BE1146, 0))</f>
        <v/>
      </c>
      <c r="AI1151">
        <f>IF(SUM('Raw Data'!D1146:E1146)&gt;'Raw Data'!F1146, 'Raw Data'!G1146, 0)</f>
        <v/>
      </c>
      <c r="AJ1151">
        <f>IF(ISBLANK('Raw Data'!D1146), 0, IF(SUM('Raw Data'!D1146:E1146)&lt;'Raw Data'!F1146, 'Raw Data'!H1146, 0))</f>
        <v/>
      </c>
      <c r="AK1151">
        <f>IF(ISBLANK('Raw Data'!A1146), 0, IF(AND('Raw Data'!D1146&lt;3, 'Raw Data'!E1146&lt;3, 'Raw Data'!F1146&lt;BB$2), 'Raw Data'!AF1146, 0))</f>
        <v/>
      </c>
      <c r="AL1151">
        <f>IF(ISBLANK('Raw Data'!A1146), 0, IF(AND('Raw Data'!D1146&lt;4, 'Raw Data'!E1146&lt;4, 'Raw Data'!F1146&lt;BB$2), 'Raw Data'!AI1146, 0))</f>
        <v/>
      </c>
      <c r="AM1151">
        <f>IF(ISBLANK('Raw Data'!A1146), 0, IF(AND('Raw Data'!D1146&lt;5, 'Raw Data'!E1146&lt;5, 'Raw Data'!F1146&lt;BB$2), 'Raw Data'!AL1146, 0))</f>
        <v/>
      </c>
      <c r="AN1151">
        <f>IF(ISBLANK('Raw Data'!A1146), 0, IF(AND('Raw Data'!D1146&lt;6, 'Raw Data'!E1146&lt;6, 'Raw Data'!F1146&lt;BB$2), 'Raw Data'!AO1146, 0))</f>
        <v/>
      </c>
      <c r="AO1151">
        <f>IF(ISBLANK('Raw Data'!A1146), 0, IF(AND('Raw Data'!I1146&lt;Analysis!$BC$2, 'Raw Data'!D1146-'Raw Data'!E1146&gt;1), 'Raw Data'!AW1146, IF(AND('Raw Data'!J1146&lt;Analysis!$BC$2, 'Raw Data'!E1146-'Raw Data'!D1146&gt;1), 'Raw Data'!AY1146, 0)))</f>
        <v/>
      </c>
      <c r="AP1151">
        <f>IF(ISBLANK('Raw Data'!A1146), 0, IF(AND('Raw Data'!I1146&lt;Analysis!$BC$2, 'Raw Data'!D1146-'Raw Data'!E1146&gt;2), 'Raw Data'!AZ1146, IF(AND('Raw Data'!J1146&lt;Analysis!$BC$2, 'Raw Data'!E1146-'Raw Data'!D1146&gt;2), 'Raw Data'!BB1146, 0)))</f>
        <v/>
      </c>
      <c r="AQ1151">
        <f>IF(ISBLANK('Raw Data'!A1146), 0, IF(AND('Raw Data'!I1146&lt;Analysis!$BC$2, 'Raw Data'!D1146-'Raw Data'!E1146&gt;3), 'Raw Data'!BC1146, IF(AND('Raw Data'!J1146&lt;Analysis!$BC$2, 'Raw Data'!E1146-'Raw Data'!D1146&gt;3), 'Raw Data'!BE1146, 0)))</f>
        <v/>
      </c>
      <c r="AR1151">
        <f>IF('Hidden Analysiss'!D1147=1,IF(ABS('Raw Data'!E1146-'Raw Data'!D1146)&lt;2,'Raw Data'!AX1146,0), 0)</f>
        <v/>
      </c>
      <c r="AS1151">
        <f>IF('Hidden Analysiss'!D1147=1,IF(ABS('Raw Data'!E1146-'Raw Data'!D1146)&lt;3,'Raw Data'!BA1146,0), 0)</f>
        <v/>
      </c>
      <c r="AT1151">
        <f>IF('Hidden Analysiss'!D1147=1,IF(ABS('Raw Data'!E1146-'Raw Data'!D1146)&lt;4,'Raw Data'!BD1146,0), 0)</f>
        <v/>
      </c>
      <c r="AU1151">
        <f>IF(AND('Hidden Analysiss'!E1147=1, ABS('Raw Data'!E1146-'Raw Data'!D1146)&lt;2), 'Raw Data'!AX1146, 0)</f>
        <v/>
      </c>
      <c r="AV1151">
        <f>IF(AND('Hidden Analysiss'!E1147=1, ABS('Raw Data'!E1146-'Raw Data'!D1146)&lt;3), 'Raw Data'!BA1146, 0)</f>
        <v/>
      </c>
      <c r="AW1151">
        <f>IF(AND('Hidden Analysiss'!E1147=1, ABS('Raw Data'!E1146-'Raw Data'!D1146)&lt;3), 'Raw Data'!BD1146, 0)</f>
        <v/>
      </c>
    </row>
    <row r="1152">
      <c r="A1152" s="1">
        <f>'Raw Data'!A1147</f>
        <v/>
      </c>
      <c r="B1152">
        <f>IF('Raw Data'!E1147&gt;'Raw Data'!D1147, 'Raw Data'!J1147, 0)</f>
        <v/>
      </c>
      <c r="C1152">
        <f>IF('Raw Data'!D1147&gt;'Raw Data'!E1147, 'Raw Data'!I1147, 0)</f>
        <v/>
      </c>
      <c r="D1152">
        <f>SUM(G1152:H1152)</f>
        <v/>
      </c>
      <c r="E1152">
        <f>IF(AND('Raw Data'!J1147&lt;'Raw Data'!I1147,'Raw Data'!E1147&gt;'Raw Data'!D1147,'Raw Data'!E1147-'Raw Data'!D1147&gt;3),'Raw Data'!N1147,IF(AND('Raw Data'!I1147&lt;'Raw Data'!J1147,'Raw Data'!D1147&gt;'Raw Data'!E1147,'Raw Data'!D1147-'Raw Data'!E1147&gt;3),'Raw Data'!M1147,0))</f>
        <v/>
      </c>
      <c r="F1152">
        <f>IF(AND('Raw Data'!J1147&lt;'Raw Data'!I1147,'Raw Data'!E1147&gt;'Raw Data'!D1147,'Raw Data'!E1147-'Raw Data'!D1147&lt;4),'Raw Data'!L1147,IF(AND('Raw Data'!I1147&lt;'Raw Data'!J1147,'Raw Data'!D1147&gt;'Raw Data'!E1147,'Raw Data'!D1147-'Raw Data'!E1147&lt;4),'Raw Data'!K1147,0))</f>
        <v/>
      </c>
      <c r="G1152">
        <f>IF(AND('Raw Data'!J1147&lt;'Raw Data'!I1147, 'Raw Data'!E1147&gt;'Raw Data'!D1147), 'Raw Data'!J1147, 0)</f>
        <v/>
      </c>
      <c r="H1152">
        <f>IF(AND('Raw Data'!J1147&gt;'Raw Data'!I1147, 'Raw Data'!E1147&lt;'Raw Data'!D1147), 'Raw Data'!I1147, 0)</f>
        <v/>
      </c>
      <c r="I1152">
        <f>SUM(J1152:K1152)</f>
        <v/>
      </c>
      <c r="J1152">
        <f>IF(AND('Raw Data'!J1147&gt;'Raw Data'!I1147, 'Raw Data'!E1147&gt;'Raw Data'!D1147), 'Raw Data'!J1147, 0)</f>
        <v/>
      </c>
      <c r="K1152">
        <f>IF(AND('Raw Data'!I1147&gt;'Raw Data'!J1147, 'Raw Data'!D1147&gt;'Raw Data'!E1147), 'Raw Data'!I1147, 0)</f>
        <v/>
      </c>
      <c r="L1152">
        <f>IF('Raw Data'!E1147-'Raw Data'!D1147&gt;3, 'Raw Data'!N1147, 0)</f>
        <v/>
      </c>
      <c r="M1152">
        <f>IF('Raw Data'!D1147-'Raw Data'!E1147&gt;3, 'Raw Data'!M1147, 0)</f>
        <v/>
      </c>
      <c r="N1152">
        <f>IF(ISBLANK('Raw Data'!D1147),0,IF(AND('Raw Data'!E1147&gt;'Raw Data'!D1147,'Raw Data'!E1147-'Raw Data'!D1147&gt;0,'Raw Data'!E1147-'Raw Data'!D1147&lt;4),'Raw Data'!L1147, 0))</f>
        <v/>
      </c>
      <c r="O1152">
        <f>IF(ISBLANK('Raw Data'!D1147),0,IF(AND('Raw Data'!E1147&gt;'Raw Data'!D1147,'Raw Data'!E1147-'Raw Data'!D1147&gt;0,'Raw Data'!D1147-'Raw Data'!E1147&lt;4),'Raw Data'!K1147, 0))</f>
        <v/>
      </c>
      <c r="P1152">
        <f>IF('Raw Data'!E1147-'Raw Data'!D1147&gt;3, 'Raw Data'!N1147, IF('Raw Data'!D1147-'Raw Data'!E1147&gt;3, 'Raw Data'!M1147, 0))</f>
        <v/>
      </c>
      <c r="Q1152">
        <f>IF(ISBLANK('Raw Data'!E1147),0,IF(AND('Raw Data'!E1147-'Raw Data'!D1147&lt;4,'Raw Data'!E1147-'Raw Data'!D1147&gt;0),'Raw Data'!L1147,IF(AND('Raw Data'!D1147&gt;'Raw Data'!E1147,'Raw Data'!D1147-'Raw Data'!E1147&gt;0),'Raw Data'!K1147,0)))</f>
        <v/>
      </c>
      <c r="R1152">
        <f>IF(ISBLANK('Raw Data'!K1147),0,IFERROR(IF(MATCH(SMALL('Raw Data'!K1147:N1147,1),L1152:O1152,0),SMALL('Raw Data'!K1147:N1147,1)),0))</f>
        <v/>
      </c>
      <c r="S1152">
        <f>IF(ISBLANK('Raw Data'!K1147),0,IFERROR(IF(MATCH(SMALL('Raw Data'!K1147:N1147,2),L1152:O1152,0),SMALL('Raw Data'!K1147:N1147,2)),0))</f>
        <v/>
      </c>
      <c r="T1152">
        <f>IF(ISBLANK('Raw Data'!K1147),0,IFERROR(IF(MATCH(SMALL('Raw Data'!K1147:N1147,3),L1152:O1152,0),SMALL('Raw Data'!K1147:N1147,3)),0))</f>
        <v/>
      </c>
      <c r="U1152">
        <f>IF(ISBLANK('Raw Data'!K1147),0,IFERROR(IF(MATCH(SMALL('Raw Data'!K1147:N1147,4),L1152:O1152,0),SMALL('Raw Data'!K1147:N1147,4)),0))</f>
        <v/>
      </c>
      <c r="V1152">
        <f>IF(AND('Raw Data'!D1147&lt;3, 'Raw Data'!E1147&lt;3, 'Raw Data'!A1147&gt;0), 'Raw Data'!AF1147, 0)</f>
        <v/>
      </c>
      <c r="W1152">
        <f>IF(AND('Raw Data'!D1147&lt;4, 'Raw Data'!E1147&lt;4, 'Raw Data'!A1147&gt;0), 'Raw Data'!AI1147, 0)</f>
        <v/>
      </c>
      <c r="X1152">
        <f>IF(AND('Raw Data'!D1147&lt;5, 'Raw Data'!E1147&lt;5, 'Raw Data'!A1147&gt;0), 'Raw Data'!AL1147, 0)</f>
        <v/>
      </c>
      <c r="Y1152">
        <f>IF(AND('Raw Data'!D1147&lt;6, 'Raw Data'!E1147&lt;6, 'Raw Data'!A1147&gt;0), 'Raw Data'!AO1147, 0)</f>
        <v/>
      </c>
      <c r="Z1152">
        <f>IF(ISBLANK('Raw Data'!D1147), 0, IF('Raw Data'!D1147-'Raw Data'!E1147&gt;1, 'Raw Data'!AW1147, 0))</f>
        <v/>
      </c>
      <c r="AA1152">
        <f>IF(ISBLANK('Raw Data'!A1147), 0, IF(ABS('Raw Data'!D1147-'Raw Data'!E1147)&lt;2, 'Raw Data'!AX1147, 0))</f>
        <v/>
      </c>
      <c r="AB1152">
        <f>IF(ISBLANK('Raw Data'!D1147), 0, IF('Raw Data'!E1147-'Raw Data'!D1147&gt;1, 'Raw Data'!AY1147, 0))</f>
        <v/>
      </c>
      <c r="AC1152">
        <f>IF(ISBLANK('Raw Data'!D1147), 0, IF('Raw Data'!D1147-'Raw Data'!E1147&gt;2, 'Raw Data'!AZ1147, 0))</f>
        <v/>
      </c>
      <c r="AD1152">
        <f>IF(ISBLANK('Raw Data'!A1147), 0, IF(ABS('Raw Data'!D1147-'Raw Data'!E1147)&lt;3, 'Raw Data'!BA1147, 0))</f>
        <v/>
      </c>
      <c r="AE1152">
        <f>IF(ISBLANK('Raw Data'!D1147), 0, IF('Raw Data'!E1147-'Raw Data'!D1147&gt;2, 'Raw Data'!BB1147, 0))</f>
        <v/>
      </c>
      <c r="AF1152">
        <f>IF(ISBLANK('Raw Data'!D1147), 0, IF('Raw Data'!D1147-'Raw Data'!E1147&gt;3, 'Raw Data'!BC1147, 0))</f>
        <v/>
      </c>
      <c r="AG1152">
        <f>IF(ISBLANK('Raw Data'!A1147), 0, IF(ABS('Raw Data'!D1147-'Raw Data'!E1147)&lt;4, 'Raw Data'!BD1147, 0))</f>
        <v/>
      </c>
      <c r="AH1152">
        <f>IF(ISBLANK('Raw Data'!D1147), 0, IF('Raw Data'!E1147-'Raw Data'!D1147&gt;3, 'Raw Data'!BE1147, 0))</f>
        <v/>
      </c>
      <c r="AI1152">
        <f>IF(SUM('Raw Data'!D1147:E1147)&gt;'Raw Data'!F1147, 'Raw Data'!G1147, 0)</f>
        <v/>
      </c>
      <c r="AJ1152">
        <f>IF(ISBLANK('Raw Data'!D1147), 0, IF(SUM('Raw Data'!D1147:E1147)&lt;'Raw Data'!F1147, 'Raw Data'!H1147, 0))</f>
        <v/>
      </c>
      <c r="AK1152">
        <f>IF(ISBLANK('Raw Data'!A1147), 0, IF(AND('Raw Data'!D1147&lt;3, 'Raw Data'!E1147&lt;3, 'Raw Data'!F1147&lt;BB$2), 'Raw Data'!AF1147, 0))</f>
        <v/>
      </c>
      <c r="AL1152">
        <f>IF(ISBLANK('Raw Data'!A1147), 0, IF(AND('Raw Data'!D1147&lt;4, 'Raw Data'!E1147&lt;4, 'Raw Data'!F1147&lt;BB$2), 'Raw Data'!AI1147, 0))</f>
        <v/>
      </c>
      <c r="AM1152">
        <f>IF(ISBLANK('Raw Data'!A1147), 0, IF(AND('Raw Data'!D1147&lt;5, 'Raw Data'!E1147&lt;5, 'Raw Data'!F1147&lt;BB$2), 'Raw Data'!AL1147, 0))</f>
        <v/>
      </c>
      <c r="AN1152">
        <f>IF(ISBLANK('Raw Data'!A1147), 0, IF(AND('Raw Data'!D1147&lt;6, 'Raw Data'!E1147&lt;6, 'Raw Data'!F1147&lt;BB$2), 'Raw Data'!AO1147, 0))</f>
        <v/>
      </c>
      <c r="AO1152">
        <f>IF(ISBLANK('Raw Data'!A1147), 0, IF(AND('Raw Data'!I1147&lt;Analysis!$BC$2, 'Raw Data'!D1147-'Raw Data'!E1147&gt;1), 'Raw Data'!AW1147, IF(AND('Raw Data'!J1147&lt;Analysis!$BC$2, 'Raw Data'!E1147-'Raw Data'!D1147&gt;1), 'Raw Data'!AY1147, 0)))</f>
        <v/>
      </c>
      <c r="AP1152">
        <f>IF(ISBLANK('Raw Data'!A1147), 0, IF(AND('Raw Data'!I1147&lt;Analysis!$BC$2, 'Raw Data'!D1147-'Raw Data'!E1147&gt;2), 'Raw Data'!AZ1147, IF(AND('Raw Data'!J1147&lt;Analysis!$BC$2, 'Raw Data'!E1147-'Raw Data'!D1147&gt;2), 'Raw Data'!BB1147, 0)))</f>
        <v/>
      </c>
      <c r="AQ1152">
        <f>IF(ISBLANK('Raw Data'!A1147), 0, IF(AND('Raw Data'!I1147&lt;Analysis!$BC$2, 'Raw Data'!D1147-'Raw Data'!E1147&gt;3), 'Raw Data'!BC1147, IF(AND('Raw Data'!J1147&lt;Analysis!$BC$2, 'Raw Data'!E1147-'Raw Data'!D1147&gt;3), 'Raw Data'!BE1147, 0)))</f>
        <v/>
      </c>
      <c r="AR1152">
        <f>IF('Hidden Analysiss'!D1148=1,IF(ABS('Raw Data'!E1147-'Raw Data'!D1147)&lt;2,'Raw Data'!AX1147,0), 0)</f>
        <v/>
      </c>
      <c r="AS1152">
        <f>IF('Hidden Analysiss'!D1148=1,IF(ABS('Raw Data'!E1147-'Raw Data'!D1147)&lt;3,'Raw Data'!BA1147,0), 0)</f>
        <v/>
      </c>
      <c r="AT1152">
        <f>IF('Hidden Analysiss'!D1148=1,IF(ABS('Raw Data'!E1147-'Raw Data'!D1147)&lt;4,'Raw Data'!BD1147,0), 0)</f>
        <v/>
      </c>
      <c r="AU1152">
        <f>IF(AND('Hidden Analysiss'!E1148=1, ABS('Raw Data'!E1147-'Raw Data'!D1147)&lt;2), 'Raw Data'!AX1147, 0)</f>
        <v/>
      </c>
      <c r="AV1152">
        <f>IF(AND('Hidden Analysiss'!E1148=1, ABS('Raw Data'!E1147-'Raw Data'!D1147)&lt;3), 'Raw Data'!BA1147, 0)</f>
        <v/>
      </c>
      <c r="AW1152">
        <f>IF(AND('Hidden Analysiss'!E1148=1, ABS('Raw Data'!E1147-'Raw Data'!D1147)&lt;3), 'Raw Data'!BD1147, 0)</f>
        <v/>
      </c>
    </row>
    <row r="1153">
      <c r="A1153" s="1">
        <f>'Raw Data'!A1148</f>
        <v/>
      </c>
      <c r="B1153">
        <f>IF('Raw Data'!E1148&gt;'Raw Data'!D1148, 'Raw Data'!J1148, 0)</f>
        <v/>
      </c>
      <c r="C1153">
        <f>IF('Raw Data'!D1148&gt;'Raw Data'!E1148, 'Raw Data'!I1148, 0)</f>
        <v/>
      </c>
      <c r="D1153">
        <f>SUM(G1153:H1153)</f>
        <v/>
      </c>
      <c r="E1153">
        <f>IF(AND('Raw Data'!J1148&lt;'Raw Data'!I1148,'Raw Data'!E1148&gt;'Raw Data'!D1148,'Raw Data'!E1148-'Raw Data'!D1148&gt;3),'Raw Data'!N1148,IF(AND('Raw Data'!I1148&lt;'Raw Data'!J1148,'Raw Data'!D1148&gt;'Raw Data'!E1148,'Raw Data'!D1148-'Raw Data'!E1148&gt;3),'Raw Data'!M1148,0))</f>
        <v/>
      </c>
      <c r="F1153">
        <f>IF(AND('Raw Data'!J1148&lt;'Raw Data'!I1148,'Raw Data'!E1148&gt;'Raw Data'!D1148,'Raw Data'!E1148-'Raw Data'!D1148&lt;4),'Raw Data'!L1148,IF(AND('Raw Data'!I1148&lt;'Raw Data'!J1148,'Raw Data'!D1148&gt;'Raw Data'!E1148,'Raw Data'!D1148-'Raw Data'!E1148&lt;4),'Raw Data'!K1148,0))</f>
        <v/>
      </c>
      <c r="G1153">
        <f>IF(AND('Raw Data'!J1148&lt;'Raw Data'!I1148, 'Raw Data'!E1148&gt;'Raw Data'!D1148), 'Raw Data'!J1148, 0)</f>
        <v/>
      </c>
      <c r="H1153">
        <f>IF(AND('Raw Data'!J1148&gt;'Raw Data'!I1148, 'Raw Data'!E1148&lt;'Raw Data'!D1148), 'Raw Data'!I1148, 0)</f>
        <v/>
      </c>
      <c r="I1153">
        <f>SUM(J1153:K1153)</f>
        <v/>
      </c>
      <c r="J1153">
        <f>IF(AND('Raw Data'!J1148&gt;'Raw Data'!I1148, 'Raw Data'!E1148&gt;'Raw Data'!D1148), 'Raw Data'!J1148, 0)</f>
        <v/>
      </c>
      <c r="K1153">
        <f>IF(AND('Raw Data'!I1148&gt;'Raw Data'!J1148, 'Raw Data'!D1148&gt;'Raw Data'!E1148), 'Raw Data'!I1148, 0)</f>
        <v/>
      </c>
      <c r="L1153">
        <f>IF('Raw Data'!E1148-'Raw Data'!D1148&gt;3, 'Raw Data'!N1148, 0)</f>
        <v/>
      </c>
      <c r="M1153">
        <f>IF('Raw Data'!D1148-'Raw Data'!E1148&gt;3, 'Raw Data'!M1148, 0)</f>
        <v/>
      </c>
      <c r="N1153">
        <f>IF(ISBLANK('Raw Data'!D1148),0,IF(AND('Raw Data'!E1148&gt;'Raw Data'!D1148,'Raw Data'!E1148-'Raw Data'!D1148&gt;0,'Raw Data'!E1148-'Raw Data'!D1148&lt;4),'Raw Data'!L1148, 0))</f>
        <v/>
      </c>
      <c r="O1153">
        <f>IF(ISBLANK('Raw Data'!D1148),0,IF(AND('Raw Data'!E1148&gt;'Raw Data'!D1148,'Raw Data'!E1148-'Raw Data'!D1148&gt;0,'Raw Data'!D1148-'Raw Data'!E1148&lt;4),'Raw Data'!K1148, 0))</f>
        <v/>
      </c>
      <c r="P1153">
        <f>IF('Raw Data'!E1148-'Raw Data'!D1148&gt;3, 'Raw Data'!N1148, IF('Raw Data'!D1148-'Raw Data'!E1148&gt;3, 'Raw Data'!M1148, 0))</f>
        <v/>
      </c>
      <c r="Q1153">
        <f>IF(ISBLANK('Raw Data'!E1148),0,IF(AND('Raw Data'!E1148-'Raw Data'!D1148&lt;4,'Raw Data'!E1148-'Raw Data'!D1148&gt;0),'Raw Data'!L1148,IF(AND('Raw Data'!D1148&gt;'Raw Data'!E1148,'Raw Data'!D1148-'Raw Data'!E1148&gt;0),'Raw Data'!K1148,0)))</f>
        <v/>
      </c>
      <c r="R1153">
        <f>IF(ISBLANK('Raw Data'!K1148),0,IFERROR(IF(MATCH(SMALL('Raw Data'!K1148:N1148,1),L1153:O1153,0),SMALL('Raw Data'!K1148:N1148,1)),0))</f>
        <v/>
      </c>
      <c r="S1153">
        <f>IF(ISBLANK('Raw Data'!K1148),0,IFERROR(IF(MATCH(SMALL('Raw Data'!K1148:N1148,2),L1153:O1153,0),SMALL('Raw Data'!K1148:N1148,2)),0))</f>
        <v/>
      </c>
      <c r="T1153">
        <f>IF(ISBLANK('Raw Data'!K1148),0,IFERROR(IF(MATCH(SMALL('Raw Data'!K1148:N1148,3),L1153:O1153,0),SMALL('Raw Data'!K1148:N1148,3)),0))</f>
        <v/>
      </c>
      <c r="U1153">
        <f>IF(ISBLANK('Raw Data'!K1148),0,IFERROR(IF(MATCH(SMALL('Raw Data'!K1148:N1148,4),L1153:O1153,0),SMALL('Raw Data'!K1148:N1148,4)),0))</f>
        <v/>
      </c>
      <c r="V1153">
        <f>IF(AND('Raw Data'!D1148&lt;3, 'Raw Data'!E1148&lt;3, 'Raw Data'!A1148&gt;0), 'Raw Data'!AF1148, 0)</f>
        <v/>
      </c>
      <c r="W1153">
        <f>IF(AND('Raw Data'!D1148&lt;4, 'Raw Data'!E1148&lt;4, 'Raw Data'!A1148&gt;0), 'Raw Data'!AI1148, 0)</f>
        <v/>
      </c>
      <c r="X1153">
        <f>IF(AND('Raw Data'!D1148&lt;5, 'Raw Data'!E1148&lt;5, 'Raw Data'!A1148&gt;0), 'Raw Data'!AL1148, 0)</f>
        <v/>
      </c>
      <c r="Y1153">
        <f>IF(AND('Raw Data'!D1148&lt;6, 'Raw Data'!E1148&lt;6, 'Raw Data'!A1148&gt;0), 'Raw Data'!AO1148, 0)</f>
        <v/>
      </c>
      <c r="Z1153">
        <f>IF(ISBLANK('Raw Data'!D1148), 0, IF('Raw Data'!D1148-'Raw Data'!E1148&gt;1, 'Raw Data'!AW1148, 0))</f>
        <v/>
      </c>
      <c r="AA1153">
        <f>IF(ISBLANK('Raw Data'!A1148), 0, IF(ABS('Raw Data'!D1148-'Raw Data'!E1148)&lt;2, 'Raw Data'!AX1148, 0))</f>
        <v/>
      </c>
      <c r="AB1153">
        <f>IF(ISBLANK('Raw Data'!D1148), 0, IF('Raw Data'!E1148-'Raw Data'!D1148&gt;1, 'Raw Data'!AY1148, 0))</f>
        <v/>
      </c>
      <c r="AC1153">
        <f>IF(ISBLANK('Raw Data'!D1148), 0, IF('Raw Data'!D1148-'Raw Data'!E1148&gt;2, 'Raw Data'!AZ1148, 0))</f>
        <v/>
      </c>
      <c r="AD1153">
        <f>IF(ISBLANK('Raw Data'!A1148), 0, IF(ABS('Raw Data'!D1148-'Raw Data'!E1148)&lt;3, 'Raw Data'!BA1148, 0))</f>
        <v/>
      </c>
      <c r="AE1153">
        <f>IF(ISBLANK('Raw Data'!D1148), 0, IF('Raw Data'!E1148-'Raw Data'!D1148&gt;2, 'Raw Data'!BB1148, 0))</f>
        <v/>
      </c>
      <c r="AF1153">
        <f>IF(ISBLANK('Raw Data'!D1148), 0, IF('Raw Data'!D1148-'Raw Data'!E1148&gt;3, 'Raw Data'!BC1148, 0))</f>
        <v/>
      </c>
      <c r="AG1153">
        <f>IF(ISBLANK('Raw Data'!A1148), 0, IF(ABS('Raw Data'!D1148-'Raw Data'!E1148)&lt;4, 'Raw Data'!BD1148, 0))</f>
        <v/>
      </c>
      <c r="AH1153">
        <f>IF(ISBLANK('Raw Data'!D1148), 0, IF('Raw Data'!E1148-'Raw Data'!D1148&gt;3, 'Raw Data'!BE1148, 0))</f>
        <v/>
      </c>
      <c r="AI1153">
        <f>IF(SUM('Raw Data'!D1148:E1148)&gt;'Raw Data'!F1148, 'Raw Data'!G1148, 0)</f>
        <v/>
      </c>
      <c r="AJ1153">
        <f>IF(ISBLANK('Raw Data'!D1148), 0, IF(SUM('Raw Data'!D1148:E1148)&lt;'Raw Data'!F1148, 'Raw Data'!H1148, 0))</f>
        <v/>
      </c>
      <c r="AK1153">
        <f>IF(ISBLANK('Raw Data'!A1148), 0, IF(AND('Raw Data'!D1148&lt;3, 'Raw Data'!E1148&lt;3, 'Raw Data'!F1148&lt;BB$2), 'Raw Data'!AF1148, 0))</f>
        <v/>
      </c>
      <c r="AL1153">
        <f>IF(ISBLANK('Raw Data'!A1148), 0, IF(AND('Raw Data'!D1148&lt;4, 'Raw Data'!E1148&lt;4, 'Raw Data'!F1148&lt;BB$2), 'Raw Data'!AI1148, 0))</f>
        <v/>
      </c>
      <c r="AM1153">
        <f>IF(ISBLANK('Raw Data'!A1148), 0, IF(AND('Raw Data'!D1148&lt;5, 'Raw Data'!E1148&lt;5, 'Raw Data'!F1148&lt;BB$2), 'Raw Data'!AL1148, 0))</f>
        <v/>
      </c>
      <c r="AN1153">
        <f>IF(ISBLANK('Raw Data'!A1148), 0, IF(AND('Raw Data'!D1148&lt;6, 'Raw Data'!E1148&lt;6, 'Raw Data'!F1148&lt;BB$2), 'Raw Data'!AO1148, 0))</f>
        <v/>
      </c>
      <c r="AO1153">
        <f>IF(ISBLANK('Raw Data'!A1148), 0, IF(AND('Raw Data'!I1148&lt;Analysis!$BC$2, 'Raw Data'!D1148-'Raw Data'!E1148&gt;1), 'Raw Data'!AW1148, IF(AND('Raw Data'!J1148&lt;Analysis!$BC$2, 'Raw Data'!E1148-'Raw Data'!D1148&gt;1), 'Raw Data'!AY1148, 0)))</f>
        <v/>
      </c>
      <c r="AP1153">
        <f>IF(ISBLANK('Raw Data'!A1148), 0, IF(AND('Raw Data'!I1148&lt;Analysis!$BC$2, 'Raw Data'!D1148-'Raw Data'!E1148&gt;2), 'Raw Data'!AZ1148, IF(AND('Raw Data'!J1148&lt;Analysis!$BC$2, 'Raw Data'!E1148-'Raw Data'!D1148&gt;2), 'Raw Data'!BB1148, 0)))</f>
        <v/>
      </c>
      <c r="AQ1153">
        <f>IF(ISBLANK('Raw Data'!A1148), 0, IF(AND('Raw Data'!I1148&lt;Analysis!$BC$2, 'Raw Data'!D1148-'Raw Data'!E1148&gt;3), 'Raw Data'!BC1148, IF(AND('Raw Data'!J1148&lt;Analysis!$BC$2, 'Raw Data'!E1148-'Raw Data'!D1148&gt;3), 'Raw Data'!BE1148, 0)))</f>
        <v/>
      </c>
      <c r="AR1153">
        <f>IF('Hidden Analysiss'!D1149=1,IF(ABS('Raw Data'!E1148-'Raw Data'!D1148)&lt;2,'Raw Data'!AX1148,0), 0)</f>
        <v/>
      </c>
      <c r="AS1153">
        <f>IF('Hidden Analysiss'!D1149=1,IF(ABS('Raw Data'!E1148-'Raw Data'!D1148)&lt;3,'Raw Data'!BA1148,0), 0)</f>
        <v/>
      </c>
      <c r="AT1153">
        <f>IF('Hidden Analysiss'!D1149=1,IF(ABS('Raw Data'!E1148-'Raw Data'!D1148)&lt;4,'Raw Data'!BD1148,0), 0)</f>
        <v/>
      </c>
      <c r="AU1153">
        <f>IF(AND('Hidden Analysiss'!E1149=1, ABS('Raw Data'!E1148-'Raw Data'!D1148)&lt;2), 'Raw Data'!AX1148, 0)</f>
        <v/>
      </c>
      <c r="AV1153">
        <f>IF(AND('Hidden Analysiss'!E1149=1, ABS('Raw Data'!E1148-'Raw Data'!D1148)&lt;3), 'Raw Data'!BA1148, 0)</f>
        <v/>
      </c>
      <c r="AW1153">
        <f>IF(AND('Hidden Analysiss'!E1149=1, ABS('Raw Data'!E1148-'Raw Data'!D1148)&lt;3), 'Raw Data'!BD1148, 0)</f>
        <v/>
      </c>
    </row>
    <row r="1154">
      <c r="A1154" s="1">
        <f>'Raw Data'!A1149</f>
        <v/>
      </c>
      <c r="B1154">
        <f>IF('Raw Data'!E1149&gt;'Raw Data'!D1149, 'Raw Data'!J1149, 0)</f>
        <v/>
      </c>
      <c r="C1154">
        <f>IF('Raw Data'!D1149&gt;'Raw Data'!E1149, 'Raw Data'!I1149, 0)</f>
        <v/>
      </c>
      <c r="D1154">
        <f>SUM(G1154:H1154)</f>
        <v/>
      </c>
      <c r="E1154">
        <f>IF(AND('Raw Data'!J1149&lt;'Raw Data'!I1149,'Raw Data'!E1149&gt;'Raw Data'!D1149,'Raw Data'!E1149-'Raw Data'!D1149&gt;3),'Raw Data'!N1149,IF(AND('Raw Data'!I1149&lt;'Raw Data'!J1149,'Raw Data'!D1149&gt;'Raw Data'!E1149,'Raw Data'!D1149-'Raw Data'!E1149&gt;3),'Raw Data'!M1149,0))</f>
        <v/>
      </c>
      <c r="F1154">
        <f>IF(AND('Raw Data'!J1149&lt;'Raw Data'!I1149,'Raw Data'!E1149&gt;'Raw Data'!D1149,'Raw Data'!E1149-'Raw Data'!D1149&lt;4),'Raw Data'!L1149,IF(AND('Raw Data'!I1149&lt;'Raw Data'!J1149,'Raw Data'!D1149&gt;'Raw Data'!E1149,'Raw Data'!D1149-'Raw Data'!E1149&lt;4),'Raw Data'!K1149,0))</f>
        <v/>
      </c>
      <c r="G1154">
        <f>IF(AND('Raw Data'!J1149&lt;'Raw Data'!I1149, 'Raw Data'!E1149&gt;'Raw Data'!D1149), 'Raw Data'!J1149, 0)</f>
        <v/>
      </c>
      <c r="H1154">
        <f>IF(AND('Raw Data'!J1149&gt;'Raw Data'!I1149, 'Raw Data'!E1149&lt;'Raw Data'!D1149), 'Raw Data'!I1149, 0)</f>
        <v/>
      </c>
      <c r="I1154">
        <f>SUM(J1154:K1154)</f>
        <v/>
      </c>
      <c r="J1154">
        <f>IF(AND('Raw Data'!J1149&gt;'Raw Data'!I1149, 'Raw Data'!E1149&gt;'Raw Data'!D1149), 'Raw Data'!J1149, 0)</f>
        <v/>
      </c>
      <c r="K1154">
        <f>IF(AND('Raw Data'!I1149&gt;'Raw Data'!J1149, 'Raw Data'!D1149&gt;'Raw Data'!E1149), 'Raw Data'!I1149, 0)</f>
        <v/>
      </c>
      <c r="L1154">
        <f>IF('Raw Data'!E1149-'Raw Data'!D1149&gt;3, 'Raw Data'!N1149, 0)</f>
        <v/>
      </c>
      <c r="M1154">
        <f>IF('Raw Data'!D1149-'Raw Data'!E1149&gt;3, 'Raw Data'!M1149, 0)</f>
        <v/>
      </c>
      <c r="N1154">
        <f>IF(ISBLANK('Raw Data'!D1149),0,IF(AND('Raw Data'!E1149&gt;'Raw Data'!D1149,'Raw Data'!E1149-'Raw Data'!D1149&gt;0,'Raw Data'!E1149-'Raw Data'!D1149&lt;4),'Raw Data'!L1149, 0))</f>
        <v/>
      </c>
      <c r="O1154">
        <f>IF(ISBLANK('Raw Data'!D1149),0,IF(AND('Raw Data'!E1149&gt;'Raw Data'!D1149,'Raw Data'!E1149-'Raw Data'!D1149&gt;0,'Raw Data'!D1149-'Raw Data'!E1149&lt;4),'Raw Data'!K1149, 0))</f>
        <v/>
      </c>
      <c r="P1154">
        <f>IF('Raw Data'!E1149-'Raw Data'!D1149&gt;3, 'Raw Data'!N1149, IF('Raw Data'!D1149-'Raw Data'!E1149&gt;3, 'Raw Data'!M1149, 0))</f>
        <v/>
      </c>
      <c r="Q1154">
        <f>IF(ISBLANK('Raw Data'!E1149),0,IF(AND('Raw Data'!E1149-'Raw Data'!D1149&lt;4,'Raw Data'!E1149-'Raw Data'!D1149&gt;0),'Raw Data'!L1149,IF(AND('Raw Data'!D1149&gt;'Raw Data'!E1149,'Raw Data'!D1149-'Raw Data'!E1149&gt;0),'Raw Data'!K1149,0)))</f>
        <v/>
      </c>
      <c r="R1154">
        <f>IF(ISBLANK('Raw Data'!K1149),0,IFERROR(IF(MATCH(SMALL('Raw Data'!K1149:N1149,1),L1154:O1154,0),SMALL('Raw Data'!K1149:N1149,1)),0))</f>
        <v/>
      </c>
      <c r="S1154">
        <f>IF(ISBLANK('Raw Data'!K1149),0,IFERROR(IF(MATCH(SMALL('Raw Data'!K1149:N1149,2),L1154:O1154,0),SMALL('Raw Data'!K1149:N1149,2)),0))</f>
        <v/>
      </c>
      <c r="T1154">
        <f>IF(ISBLANK('Raw Data'!K1149),0,IFERROR(IF(MATCH(SMALL('Raw Data'!K1149:N1149,3),L1154:O1154,0),SMALL('Raw Data'!K1149:N1149,3)),0))</f>
        <v/>
      </c>
      <c r="U1154">
        <f>IF(ISBLANK('Raw Data'!K1149),0,IFERROR(IF(MATCH(SMALL('Raw Data'!K1149:N1149,4),L1154:O1154,0),SMALL('Raw Data'!K1149:N1149,4)),0))</f>
        <v/>
      </c>
      <c r="V1154">
        <f>IF(AND('Raw Data'!D1149&lt;3, 'Raw Data'!E1149&lt;3, 'Raw Data'!A1149&gt;0), 'Raw Data'!AF1149, 0)</f>
        <v/>
      </c>
      <c r="W1154">
        <f>IF(AND('Raw Data'!D1149&lt;4, 'Raw Data'!E1149&lt;4, 'Raw Data'!A1149&gt;0), 'Raw Data'!AI1149, 0)</f>
        <v/>
      </c>
      <c r="X1154">
        <f>IF(AND('Raw Data'!D1149&lt;5, 'Raw Data'!E1149&lt;5, 'Raw Data'!A1149&gt;0), 'Raw Data'!AL1149, 0)</f>
        <v/>
      </c>
      <c r="Y1154">
        <f>IF(AND('Raw Data'!D1149&lt;6, 'Raw Data'!E1149&lt;6, 'Raw Data'!A1149&gt;0), 'Raw Data'!AO1149, 0)</f>
        <v/>
      </c>
      <c r="Z1154">
        <f>IF(ISBLANK('Raw Data'!D1149), 0, IF('Raw Data'!D1149-'Raw Data'!E1149&gt;1, 'Raw Data'!AW1149, 0))</f>
        <v/>
      </c>
      <c r="AA1154">
        <f>IF(ISBLANK('Raw Data'!A1149), 0, IF(ABS('Raw Data'!D1149-'Raw Data'!E1149)&lt;2, 'Raw Data'!AX1149, 0))</f>
        <v/>
      </c>
      <c r="AB1154">
        <f>IF(ISBLANK('Raw Data'!D1149), 0, IF('Raw Data'!E1149-'Raw Data'!D1149&gt;1, 'Raw Data'!AY1149, 0))</f>
        <v/>
      </c>
      <c r="AC1154">
        <f>IF(ISBLANK('Raw Data'!D1149), 0, IF('Raw Data'!D1149-'Raw Data'!E1149&gt;2, 'Raw Data'!AZ1149, 0))</f>
        <v/>
      </c>
      <c r="AD1154">
        <f>IF(ISBLANK('Raw Data'!A1149), 0, IF(ABS('Raw Data'!D1149-'Raw Data'!E1149)&lt;3, 'Raw Data'!BA1149, 0))</f>
        <v/>
      </c>
      <c r="AE1154">
        <f>IF(ISBLANK('Raw Data'!D1149), 0, IF('Raw Data'!E1149-'Raw Data'!D1149&gt;2, 'Raw Data'!BB1149, 0))</f>
        <v/>
      </c>
      <c r="AF1154">
        <f>IF(ISBLANK('Raw Data'!D1149), 0, IF('Raw Data'!D1149-'Raw Data'!E1149&gt;3, 'Raw Data'!BC1149, 0))</f>
        <v/>
      </c>
      <c r="AG1154">
        <f>IF(ISBLANK('Raw Data'!A1149), 0, IF(ABS('Raw Data'!D1149-'Raw Data'!E1149)&lt;4, 'Raw Data'!BD1149, 0))</f>
        <v/>
      </c>
      <c r="AH1154">
        <f>IF(ISBLANK('Raw Data'!D1149), 0, IF('Raw Data'!E1149-'Raw Data'!D1149&gt;3, 'Raw Data'!BE1149, 0))</f>
        <v/>
      </c>
      <c r="AI1154">
        <f>IF(SUM('Raw Data'!D1149:E1149)&gt;'Raw Data'!F1149, 'Raw Data'!G1149, 0)</f>
        <v/>
      </c>
      <c r="AJ1154">
        <f>IF(ISBLANK('Raw Data'!D1149), 0, IF(SUM('Raw Data'!D1149:E1149)&lt;'Raw Data'!F1149, 'Raw Data'!H1149, 0))</f>
        <v/>
      </c>
      <c r="AK1154">
        <f>IF(ISBLANK('Raw Data'!A1149), 0, IF(AND('Raw Data'!D1149&lt;3, 'Raw Data'!E1149&lt;3, 'Raw Data'!F1149&lt;BB$2), 'Raw Data'!AF1149, 0))</f>
        <v/>
      </c>
      <c r="AL1154">
        <f>IF(ISBLANK('Raw Data'!A1149), 0, IF(AND('Raw Data'!D1149&lt;4, 'Raw Data'!E1149&lt;4, 'Raw Data'!F1149&lt;BB$2), 'Raw Data'!AI1149, 0))</f>
        <v/>
      </c>
      <c r="AM1154">
        <f>IF(ISBLANK('Raw Data'!A1149), 0, IF(AND('Raw Data'!D1149&lt;5, 'Raw Data'!E1149&lt;5, 'Raw Data'!F1149&lt;BB$2), 'Raw Data'!AL1149, 0))</f>
        <v/>
      </c>
      <c r="AN1154">
        <f>IF(ISBLANK('Raw Data'!A1149), 0, IF(AND('Raw Data'!D1149&lt;6, 'Raw Data'!E1149&lt;6, 'Raw Data'!F1149&lt;BB$2), 'Raw Data'!AO1149, 0))</f>
        <v/>
      </c>
      <c r="AO1154">
        <f>IF(ISBLANK('Raw Data'!A1149), 0, IF(AND('Raw Data'!I1149&lt;Analysis!$BC$2, 'Raw Data'!D1149-'Raw Data'!E1149&gt;1), 'Raw Data'!AW1149, IF(AND('Raw Data'!J1149&lt;Analysis!$BC$2, 'Raw Data'!E1149-'Raw Data'!D1149&gt;1), 'Raw Data'!AY1149, 0)))</f>
        <v/>
      </c>
      <c r="AP1154">
        <f>IF(ISBLANK('Raw Data'!A1149), 0, IF(AND('Raw Data'!I1149&lt;Analysis!$BC$2, 'Raw Data'!D1149-'Raw Data'!E1149&gt;2), 'Raw Data'!AZ1149, IF(AND('Raw Data'!J1149&lt;Analysis!$BC$2, 'Raw Data'!E1149-'Raw Data'!D1149&gt;2), 'Raw Data'!BB1149, 0)))</f>
        <v/>
      </c>
      <c r="AQ1154">
        <f>IF(ISBLANK('Raw Data'!A1149), 0, IF(AND('Raw Data'!I1149&lt;Analysis!$BC$2, 'Raw Data'!D1149-'Raw Data'!E1149&gt;3), 'Raw Data'!BC1149, IF(AND('Raw Data'!J1149&lt;Analysis!$BC$2, 'Raw Data'!E1149-'Raw Data'!D1149&gt;3), 'Raw Data'!BE1149, 0)))</f>
        <v/>
      </c>
      <c r="AR1154">
        <f>IF('Hidden Analysiss'!D1150=1,IF(ABS('Raw Data'!E1149-'Raw Data'!D1149)&lt;2,'Raw Data'!AX1149,0), 0)</f>
        <v/>
      </c>
      <c r="AS1154">
        <f>IF('Hidden Analysiss'!D1150=1,IF(ABS('Raw Data'!E1149-'Raw Data'!D1149)&lt;3,'Raw Data'!BA1149,0), 0)</f>
        <v/>
      </c>
      <c r="AT1154">
        <f>IF('Hidden Analysiss'!D1150=1,IF(ABS('Raw Data'!E1149-'Raw Data'!D1149)&lt;4,'Raw Data'!BD1149,0), 0)</f>
        <v/>
      </c>
      <c r="AU1154">
        <f>IF(AND('Hidden Analysiss'!E1150=1, ABS('Raw Data'!E1149-'Raw Data'!D1149)&lt;2), 'Raw Data'!AX1149, 0)</f>
        <v/>
      </c>
      <c r="AV1154">
        <f>IF(AND('Hidden Analysiss'!E1150=1, ABS('Raw Data'!E1149-'Raw Data'!D1149)&lt;3), 'Raw Data'!BA1149, 0)</f>
        <v/>
      </c>
      <c r="AW1154">
        <f>IF(AND('Hidden Analysiss'!E1150=1, ABS('Raw Data'!E1149-'Raw Data'!D1149)&lt;3), 'Raw Data'!BD1149, 0)</f>
        <v/>
      </c>
    </row>
    <row r="1155">
      <c r="A1155" s="1">
        <f>'Raw Data'!A1150</f>
        <v/>
      </c>
      <c r="B1155">
        <f>IF('Raw Data'!E1150&gt;'Raw Data'!D1150, 'Raw Data'!J1150, 0)</f>
        <v/>
      </c>
      <c r="C1155">
        <f>IF('Raw Data'!D1150&gt;'Raw Data'!E1150, 'Raw Data'!I1150, 0)</f>
        <v/>
      </c>
      <c r="D1155">
        <f>SUM(G1155:H1155)</f>
        <v/>
      </c>
      <c r="E1155">
        <f>IF(AND('Raw Data'!J1150&lt;'Raw Data'!I1150,'Raw Data'!E1150&gt;'Raw Data'!D1150,'Raw Data'!E1150-'Raw Data'!D1150&gt;3),'Raw Data'!N1150,IF(AND('Raw Data'!I1150&lt;'Raw Data'!J1150,'Raw Data'!D1150&gt;'Raw Data'!E1150,'Raw Data'!D1150-'Raw Data'!E1150&gt;3),'Raw Data'!M1150,0))</f>
        <v/>
      </c>
      <c r="F1155">
        <f>IF(AND('Raw Data'!J1150&lt;'Raw Data'!I1150,'Raw Data'!E1150&gt;'Raw Data'!D1150,'Raw Data'!E1150-'Raw Data'!D1150&lt;4),'Raw Data'!L1150,IF(AND('Raw Data'!I1150&lt;'Raw Data'!J1150,'Raw Data'!D1150&gt;'Raw Data'!E1150,'Raw Data'!D1150-'Raw Data'!E1150&lt;4),'Raw Data'!K1150,0))</f>
        <v/>
      </c>
      <c r="G1155">
        <f>IF(AND('Raw Data'!J1150&lt;'Raw Data'!I1150, 'Raw Data'!E1150&gt;'Raw Data'!D1150), 'Raw Data'!J1150, 0)</f>
        <v/>
      </c>
      <c r="H1155">
        <f>IF(AND('Raw Data'!J1150&gt;'Raw Data'!I1150, 'Raw Data'!E1150&lt;'Raw Data'!D1150), 'Raw Data'!I1150, 0)</f>
        <v/>
      </c>
      <c r="I1155">
        <f>SUM(J1155:K1155)</f>
        <v/>
      </c>
      <c r="J1155">
        <f>IF(AND('Raw Data'!J1150&gt;'Raw Data'!I1150, 'Raw Data'!E1150&gt;'Raw Data'!D1150), 'Raw Data'!J1150, 0)</f>
        <v/>
      </c>
      <c r="K1155">
        <f>IF(AND('Raw Data'!I1150&gt;'Raw Data'!J1150, 'Raw Data'!D1150&gt;'Raw Data'!E1150), 'Raw Data'!I1150, 0)</f>
        <v/>
      </c>
      <c r="L1155">
        <f>IF('Raw Data'!E1150-'Raw Data'!D1150&gt;3, 'Raw Data'!N1150, 0)</f>
        <v/>
      </c>
      <c r="M1155">
        <f>IF('Raw Data'!D1150-'Raw Data'!E1150&gt;3, 'Raw Data'!M1150, 0)</f>
        <v/>
      </c>
      <c r="N1155">
        <f>IF(ISBLANK('Raw Data'!D1150),0,IF(AND('Raw Data'!E1150&gt;'Raw Data'!D1150,'Raw Data'!E1150-'Raw Data'!D1150&gt;0,'Raw Data'!E1150-'Raw Data'!D1150&lt;4),'Raw Data'!L1150, 0))</f>
        <v/>
      </c>
      <c r="O1155">
        <f>IF(ISBLANK('Raw Data'!D1150),0,IF(AND('Raw Data'!E1150&gt;'Raw Data'!D1150,'Raw Data'!E1150-'Raw Data'!D1150&gt;0,'Raw Data'!D1150-'Raw Data'!E1150&lt;4),'Raw Data'!K1150, 0))</f>
        <v/>
      </c>
      <c r="P1155">
        <f>IF('Raw Data'!E1150-'Raw Data'!D1150&gt;3, 'Raw Data'!N1150, IF('Raw Data'!D1150-'Raw Data'!E1150&gt;3, 'Raw Data'!M1150, 0))</f>
        <v/>
      </c>
      <c r="Q1155">
        <f>IF(ISBLANK('Raw Data'!E1150),0,IF(AND('Raw Data'!E1150-'Raw Data'!D1150&lt;4,'Raw Data'!E1150-'Raw Data'!D1150&gt;0),'Raw Data'!L1150,IF(AND('Raw Data'!D1150&gt;'Raw Data'!E1150,'Raw Data'!D1150-'Raw Data'!E1150&gt;0),'Raw Data'!K1150,0)))</f>
        <v/>
      </c>
      <c r="R1155">
        <f>IF(ISBLANK('Raw Data'!K1150),0,IFERROR(IF(MATCH(SMALL('Raw Data'!K1150:N1150,1),L1155:O1155,0),SMALL('Raw Data'!K1150:N1150,1)),0))</f>
        <v/>
      </c>
      <c r="S1155">
        <f>IF(ISBLANK('Raw Data'!K1150),0,IFERROR(IF(MATCH(SMALL('Raw Data'!K1150:N1150,2),L1155:O1155,0),SMALL('Raw Data'!K1150:N1150,2)),0))</f>
        <v/>
      </c>
      <c r="T1155">
        <f>IF(ISBLANK('Raw Data'!K1150),0,IFERROR(IF(MATCH(SMALL('Raw Data'!K1150:N1150,3),L1155:O1155,0),SMALL('Raw Data'!K1150:N1150,3)),0))</f>
        <v/>
      </c>
      <c r="U1155">
        <f>IF(ISBLANK('Raw Data'!K1150),0,IFERROR(IF(MATCH(SMALL('Raw Data'!K1150:N1150,4),L1155:O1155,0),SMALL('Raw Data'!K1150:N1150,4)),0))</f>
        <v/>
      </c>
      <c r="V1155">
        <f>IF(AND('Raw Data'!D1150&lt;3, 'Raw Data'!E1150&lt;3, 'Raw Data'!A1150&gt;0), 'Raw Data'!AF1150, 0)</f>
        <v/>
      </c>
      <c r="W1155">
        <f>IF(AND('Raw Data'!D1150&lt;4, 'Raw Data'!E1150&lt;4, 'Raw Data'!A1150&gt;0), 'Raw Data'!AI1150, 0)</f>
        <v/>
      </c>
      <c r="X1155">
        <f>IF(AND('Raw Data'!D1150&lt;5, 'Raw Data'!E1150&lt;5, 'Raw Data'!A1150&gt;0), 'Raw Data'!AL1150, 0)</f>
        <v/>
      </c>
      <c r="Y1155">
        <f>IF(AND('Raw Data'!D1150&lt;6, 'Raw Data'!E1150&lt;6, 'Raw Data'!A1150&gt;0), 'Raw Data'!AO1150, 0)</f>
        <v/>
      </c>
      <c r="Z1155">
        <f>IF(ISBLANK('Raw Data'!D1150), 0, IF('Raw Data'!D1150-'Raw Data'!E1150&gt;1, 'Raw Data'!AW1150, 0))</f>
        <v/>
      </c>
      <c r="AA1155">
        <f>IF(ISBLANK('Raw Data'!A1150), 0, IF(ABS('Raw Data'!D1150-'Raw Data'!E1150)&lt;2, 'Raw Data'!AX1150, 0))</f>
        <v/>
      </c>
      <c r="AB1155">
        <f>IF(ISBLANK('Raw Data'!D1150), 0, IF('Raw Data'!E1150-'Raw Data'!D1150&gt;1, 'Raw Data'!AY1150, 0))</f>
        <v/>
      </c>
      <c r="AC1155">
        <f>IF(ISBLANK('Raw Data'!D1150), 0, IF('Raw Data'!D1150-'Raw Data'!E1150&gt;2, 'Raw Data'!AZ1150, 0))</f>
        <v/>
      </c>
      <c r="AD1155">
        <f>IF(ISBLANK('Raw Data'!A1150), 0, IF(ABS('Raw Data'!D1150-'Raw Data'!E1150)&lt;3, 'Raw Data'!BA1150, 0))</f>
        <v/>
      </c>
      <c r="AE1155">
        <f>IF(ISBLANK('Raw Data'!D1150), 0, IF('Raw Data'!E1150-'Raw Data'!D1150&gt;2, 'Raw Data'!BB1150, 0))</f>
        <v/>
      </c>
      <c r="AF1155">
        <f>IF(ISBLANK('Raw Data'!D1150), 0, IF('Raw Data'!D1150-'Raw Data'!E1150&gt;3, 'Raw Data'!BC1150, 0))</f>
        <v/>
      </c>
      <c r="AG1155">
        <f>IF(ISBLANK('Raw Data'!A1150), 0, IF(ABS('Raw Data'!D1150-'Raw Data'!E1150)&lt;4, 'Raw Data'!BD1150, 0))</f>
        <v/>
      </c>
      <c r="AH1155">
        <f>IF(ISBLANK('Raw Data'!D1150), 0, IF('Raw Data'!E1150-'Raw Data'!D1150&gt;3, 'Raw Data'!BE1150, 0))</f>
        <v/>
      </c>
      <c r="AI1155">
        <f>IF(SUM('Raw Data'!D1150:E1150)&gt;'Raw Data'!F1150, 'Raw Data'!G1150, 0)</f>
        <v/>
      </c>
      <c r="AJ1155">
        <f>IF(ISBLANK('Raw Data'!D1150), 0, IF(SUM('Raw Data'!D1150:E1150)&lt;'Raw Data'!F1150, 'Raw Data'!H1150, 0))</f>
        <v/>
      </c>
      <c r="AK1155">
        <f>IF(ISBLANK('Raw Data'!A1150), 0, IF(AND('Raw Data'!D1150&lt;3, 'Raw Data'!E1150&lt;3, 'Raw Data'!F1150&lt;BB$2), 'Raw Data'!AF1150, 0))</f>
        <v/>
      </c>
      <c r="AL1155">
        <f>IF(ISBLANK('Raw Data'!A1150), 0, IF(AND('Raw Data'!D1150&lt;4, 'Raw Data'!E1150&lt;4, 'Raw Data'!F1150&lt;BB$2), 'Raw Data'!AI1150, 0))</f>
        <v/>
      </c>
      <c r="AM1155">
        <f>IF(ISBLANK('Raw Data'!A1150), 0, IF(AND('Raw Data'!D1150&lt;5, 'Raw Data'!E1150&lt;5, 'Raw Data'!F1150&lt;BB$2), 'Raw Data'!AL1150, 0))</f>
        <v/>
      </c>
      <c r="AN1155">
        <f>IF(ISBLANK('Raw Data'!A1150), 0, IF(AND('Raw Data'!D1150&lt;6, 'Raw Data'!E1150&lt;6, 'Raw Data'!F1150&lt;BB$2), 'Raw Data'!AO1150, 0))</f>
        <v/>
      </c>
      <c r="AO1155">
        <f>IF(ISBLANK('Raw Data'!A1150), 0, IF(AND('Raw Data'!I1150&lt;Analysis!$BC$2, 'Raw Data'!D1150-'Raw Data'!E1150&gt;1), 'Raw Data'!AW1150, IF(AND('Raw Data'!J1150&lt;Analysis!$BC$2, 'Raw Data'!E1150-'Raw Data'!D1150&gt;1), 'Raw Data'!AY1150, 0)))</f>
        <v/>
      </c>
      <c r="AP1155">
        <f>IF(ISBLANK('Raw Data'!A1150), 0, IF(AND('Raw Data'!I1150&lt;Analysis!$BC$2, 'Raw Data'!D1150-'Raw Data'!E1150&gt;2), 'Raw Data'!AZ1150, IF(AND('Raw Data'!J1150&lt;Analysis!$BC$2, 'Raw Data'!E1150-'Raw Data'!D1150&gt;2), 'Raw Data'!BB1150, 0)))</f>
        <v/>
      </c>
      <c r="AQ1155">
        <f>IF(ISBLANK('Raw Data'!A1150), 0, IF(AND('Raw Data'!I1150&lt;Analysis!$BC$2, 'Raw Data'!D1150-'Raw Data'!E1150&gt;3), 'Raw Data'!BC1150, IF(AND('Raw Data'!J1150&lt;Analysis!$BC$2, 'Raw Data'!E1150-'Raw Data'!D1150&gt;3), 'Raw Data'!BE1150, 0)))</f>
        <v/>
      </c>
      <c r="AR1155">
        <f>IF('Hidden Analysiss'!D1151=1,IF(ABS('Raw Data'!E1150-'Raw Data'!D1150)&lt;2,'Raw Data'!AX1150,0), 0)</f>
        <v/>
      </c>
      <c r="AS1155">
        <f>IF('Hidden Analysiss'!D1151=1,IF(ABS('Raw Data'!E1150-'Raw Data'!D1150)&lt;3,'Raw Data'!BA1150,0), 0)</f>
        <v/>
      </c>
      <c r="AT1155">
        <f>IF('Hidden Analysiss'!D1151=1,IF(ABS('Raw Data'!E1150-'Raw Data'!D1150)&lt;4,'Raw Data'!BD1150,0), 0)</f>
        <v/>
      </c>
      <c r="AU1155">
        <f>IF(AND('Hidden Analysiss'!E1151=1, ABS('Raw Data'!E1150-'Raw Data'!D1150)&lt;2), 'Raw Data'!AX1150, 0)</f>
        <v/>
      </c>
      <c r="AV1155">
        <f>IF(AND('Hidden Analysiss'!E1151=1, ABS('Raw Data'!E1150-'Raw Data'!D1150)&lt;3), 'Raw Data'!BA1150, 0)</f>
        <v/>
      </c>
      <c r="AW1155">
        <f>IF(AND('Hidden Analysiss'!E1151=1, ABS('Raw Data'!E1150-'Raw Data'!D1150)&lt;3), 'Raw Data'!BD1150, 0)</f>
        <v/>
      </c>
    </row>
    <row r="1156">
      <c r="A1156" s="1">
        <f>'Raw Data'!A1151</f>
        <v/>
      </c>
      <c r="B1156">
        <f>IF('Raw Data'!E1151&gt;'Raw Data'!D1151, 'Raw Data'!J1151, 0)</f>
        <v/>
      </c>
      <c r="C1156">
        <f>IF('Raw Data'!D1151&gt;'Raw Data'!E1151, 'Raw Data'!I1151, 0)</f>
        <v/>
      </c>
      <c r="D1156">
        <f>SUM(G1156:H1156)</f>
        <v/>
      </c>
      <c r="E1156">
        <f>IF(AND('Raw Data'!J1151&lt;'Raw Data'!I1151,'Raw Data'!E1151&gt;'Raw Data'!D1151,'Raw Data'!E1151-'Raw Data'!D1151&gt;3),'Raw Data'!N1151,IF(AND('Raw Data'!I1151&lt;'Raw Data'!J1151,'Raw Data'!D1151&gt;'Raw Data'!E1151,'Raw Data'!D1151-'Raw Data'!E1151&gt;3),'Raw Data'!M1151,0))</f>
        <v/>
      </c>
      <c r="F1156">
        <f>IF(AND('Raw Data'!J1151&lt;'Raw Data'!I1151,'Raw Data'!E1151&gt;'Raw Data'!D1151,'Raw Data'!E1151-'Raw Data'!D1151&lt;4),'Raw Data'!L1151,IF(AND('Raw Data'!I1151&lt;'Raw Data'!J1151,'Raw Data'!D1151&gt;'Raw Data'!E1151,'Raw Data'!D1151-'Raw Data'!E1151&lt;4),'Raw Data'!K1151,0))</f>
        <v/>
      </c>
      <c r="G1156">
        <f>IF(AND('Raw Data'!J1151&lt;'Raw Data'!I1151, 'Raw Data'!E1151&gt;'Raw Data'!D1151), 'Raw Data'!J1151, 0)</f>
        <v/>
      </c>
      <c r="H1156">
        <f>IF(AND('Raw Data'!J1151&gt;'Raw Data'!I1151, 'Raw Data'!E1151&lt;'Raw Data'!D1151), 'Raw Data'!I1151, 0)</f>
        <v/>
      </c>
      <c r="I1156">
        <f>SUM(J1156:K1156)</f>
        <v/>
      </c>
      <c r="J1156">
        <f>IF(AND('Raw Data'!J1151&gt;'Raw Data'!I1151, 'Raw Data'!E1151&gt;'Raw Data'!D1151), 'Raw Data'!J1151, 0)</f>
        <v/>
      </c>
      <c r="K1156">
        <f>IF(AND('Raw Data'!I1151&gt;'Raw Data'!J1151, 'Raw Data'!D1151&gt;'Raw Data'!E1151), 'Raw Data'!I1151, 0)</f>
        <v/>
      </c>
      <c r="L1156">
        <f>IF('Raw Data'!E1151-'Raw Data'!D1151&gt;3, 'Raw Data'!N1151, 0)</f>
        <v/>
      </c>
      <c r="M1156">
        <f>IF('Raw Data'!D1151-'Raw Data'!E1151&gt;3, 'Raw Data'!M1151, 0)</f>
        <v/>
      </c>
      <c r="N1156">
        <f>IF(ISBLANK('Raw Data'!D1151),0,IF(AND('Raw Data'!E1151&gt;'Raw Data'!D1151,'Raw Data'!E1151-'Raw Data'!D1151&gt;0,'Raw Data'!E1151-'Raw Data'!D1151&lt;4),'Raw Data'!L1151, 0))</f>
        <v/>
      </c>
      <c r="O1156">
        <f>IF(ISBLANK('Raw Data'!D1151),0,IF(AND('Raw Data'!E1151&gt;'Raw Data'!D1151,'Raw Data'!E1151-'Raw Data'!D1151&gt;0,'Raw Data'!D1151-'Raw Data'!E1151&lt;4),'Raw Data'!K1151, 0))</f>
        <v/>
      </c>
      <c r="P1156">
        <f>IF('Raw Data'!E1151-'Raw Data'!D1151&gt;3, 'Raw Data'!N1151, IF('Raw Data'!D1151-'Raw Data'!E1151&gt;3, 'Raw Data'!M1151, 0))</f>
        <v/>
      </c>
      <c r="Q1156">
        <f>IF(ISBLANK('Raw Data'!E1151),0,IF(AND('Raw Data'!E1151-'Raw Data'!D1151&lt;4,'Raw Data'!E1151-'Raw Data'!D1151&gt;0),'Raw Data'!L1151,IF(AND('Raw Data'!D1151&gt;'Raw Data'!E1151,'Raw Data'!D1151-'Raw Data'!E1151&gt;0),'Raw Data'!K1151,0)))</f>
        <v/>
      </c>
      <c r="R1156">
        <f>IF(ISBLANK('Raw Data'!K1151),0,IFERROR(IF(MATCH(SMALL('Raw Data'!K1151:N1151,1),L1156:O1156,0),SMALL('Raw Data'!K1151:N1151,1)),0))</f>
        <v/>
      </c>
      <c r="S1156">
        <f>IF(ISBLANK('Raw Data'!K1151),0,IFERROR(IF(MATCH(SMALL('Raw Data'!K1151:N1151,2),L1156:O1156,0),SMALL('Raw Data'!K1151:N1151,2)),0))</f>
        <v/>
      </c>
      <c r="T1156">
        <f>IF(ISBLANK('Raw Data'!K1151),0,IFERROR(IF(MATCH(SMALL('Raw Data'!K1151:N1151,3),L1156:O1156,0),SMALL('Raw Data'!K1151:N1151,3)),0))</f>
        <v/>
      </c>
      <c r="U1156">
        <f>IF(ISBLANK('Raw Data'!K1151),0,IFERROR(IF(MATCH(SMALL('Raw Data'!K1151:N1151,4),L1156:O1156,0),SMALL('Raw Data'!K1151:N1151,4)),0))</f>
        <v/>
      </c>
      <c r="V1156">
        <f>IF(AND('Raw Data'!D1151&lt;3, 'Raw Data'!E1151&lt;3, 'Raw Data'!A1151&gt;0), 'Raw Data'!AF1151, 0)</f>
        <v/>
      </c>
      <c r="W1156">
        <f>IF(AND('Raw Data'!D1151&lt;4, 'Raw Data'!E1151&lt;4, 'Raw Data'!A1151&gt;0), 'Raw Data'!AI1151, 0)</f>
        <v/>
      </c>
      <c r="X1156">
        <f>IF(AND('Raw Data'!D1151&lt;5, 'Raw Data'!E1151&lt;5, 'Raw Data'!A1151&gt;0), 'Raw Data'!AL1151, 0)</f>
        <v/>
      </c>
      <c r="Y1156">
        <f>IF(AND('Raw Data'!D1151&lt;6, 'Raw Data'!E1151&lt;6, 'Raw Data'!A1151&gt;0), 'Raw Data'!AO1151, 0)</f>
        <v/>
      </c>
      <c r="Z1156">
        <f>IF(ISBLANK('Raw Data'!D1151), 0, IF('Raw Data'!D1151-'Raw Data'!E1151&gt;1, 'Raw Data'!AW1151, 0))</f>
        <v/>
      </c>
      <c r="AA1156">
        <f>IF(ISBLANK('Raw Data'!A1151), 0, IF(ABS('Raw Data'!D1151-'Raw Data'!E1151)&lt;2, 'Raw Data'!AX1151, 0))</f>
        <v/>
      </c>
      <c r="AB1156">
        <f>IF(ISBLANK('Raw Data'!D1151), 0, IF('Raw Data'!E1151-'Raw Data'!D1151&gt;1, 'Raw Data'!AY1151, 0))</f>
        <v/>
      </c>
      <c r="AC1156">
        <f>IF(ISBLANK('Raw Data'!D1151), 0, IF('Raw Data'!D1151-'Raw Data'!E1151&gt;2, 'Raw Data'!AZ1151, 0))</f>
        <v/>
      </c>
      <c r="AD1156">
        <f>IF(ISBLANK('Raw Data'!A1151), 0, IF(ABS('Raw Data'!D1151-'Raw Data'!E1151)&lt;3, 'Raw Data'!BA1151, 0))</f>
        <v/>
      </c>
      <c r="AE1156">
        <f>IF(ISBLANK('Raw Data'!D1151), 0, IF('Raw Data'!E1151-'Raw Data'!D1151&gt;2, 'Raw Data'!BB1151, 0))</f>
        <v/>
      </c>
      <c r="AF1156">
        <f>IF(ISBLANK('Raw Data'!D1151), 0, IF('Raw Data'!D1151-'Raw Data'!E1151&gt;3, 'Raw Data'!BC1151, 0))</f>
        <v/>
      </c>
      <c r="AG1156">
        <f>IF(ISBLANK('Raw Data'!A1151), 0, IF(ABS('Raw Data'!D1151-'Raw Data'!E1151)&lt;4, 'Raw Data'!BD1151, 0))</f>
        <v/>
      </c>
      <c r="AH1156">
        <f>IF(ISBLANK('Raw Data'!D1151), 0, IF('Raw Data'!E1151-'Raw Data'!D1151&gt;3, 'Raw Data'!BE1151, 0))</f>
        <v/>
      </c>
      <c r="AI1156">
        <f>IF(SUM('Raw Data'!D1151:E1151)&gt;'Raw Data'!F1151, 'Raw Data'!G1151, 0)</f>
        <v/>
      </c>
      <c r="AJ1156">
        <f>IF(ISBLANK('Raw Data'!D1151), 0, IF(SUM('Raw Data'!D1151:E1151)&lt;'Raw Data'!F1151, 'Raw Data'!H1151, 0))</f>
        <v/>
      </c>
      <c r="AK1156">
        <f>IF(ISBLANK('Raw Data'!A1151), 0, IF(AND('Raw Data'!D1151&lt;3, 'Raw Data'!E1151&lt;3, 'Raw Data'!F1151&lt;BB$2), 'Raw Data'!AF1151, 0))</f>
        <v/>
      </c>
      <c r="AL1156">
        <f>IF(ISBLANK('Raw Data'!A1151), 0, IF(AND('Raw Data'!D1151&lt;4, 'Raw Data'!E1151&lt;4, 'Raw Data'!F1151&lt;BB$2), 'Raw Data'!AI1151, 0))</f>
        <v/>
      </c>
      <c r="AM1156">
        <f>IF(ISBLANK('Raw Data'!A1151), 0, IF(AND('Raw Data'!D1151&lt;5, 'Raw Data'!E1151&lt;5, 'Raw Data'!F1151&lt;BB$2), 'Raw Data'!AL1151, 0))</f>
        <v/>
      </c>
      <c r="AN1156">
        <f>IF(ISBLANK('Raw Data'!A1151), 0, IF(AND('Raw Data'!D1151&lt;6, 'Raw Data'!E1151&lt;6, 'Raw Data'!F1151&lt;BB$2), 'Raw Data'!AO1151, 0))</f>
        <v/>
      </c>
      <c r="AO1156">
        <f>IF(ISBLANK('Raw Data'!A1151), 0, IF(AND('Raw Data'!I1151&lt;Analysis!$BC$2, 'Raw Data'!D1151-'Raw Data'!E1151&gt;1), 'Raw Data'!AW1151, IF(AND('Raw Data'!J1151&lt;Analysis!$BC$2, 'Raw Data'!E1151-'Raw Data'!D1151&gt;1), 'Raw Data'!AY1151, 0)))</f>
        <v/>
      </c>
      <c r="AP1156">
        <f>IF(ISBLANK('Raw Data'!A1151), 0, IF(AND('Raw Data'!I1151&lt;Analysis!$BC$2, 'Raw Data'!D1151-'Raw Data'!E1151&gt;2), 'Raw Data'!AZ1151, IF(AND('Raw Data'!J1151&lt;Analysis!$BC$2, 'Raw Data'!E1151-'Raw Data'!D1151&gt;2), 'Raw Data'!BB1151, 0)))</f>
        <v/>
      </c>
      <c r="AQ1156">
        <f>IF(ISBLANK('Raw Data'!A1151), 0, IF(AND('Raw Data'!I1151&lt;Analysis!$BC$2, 'Raw Data'!D1151-'Raw Data'!E1151&gt;3), 'Raw Data'!BC1151, IF(AND('Raw Data'!J1151&lt;Analysis!$BC$2, 'Raw Data'!E1151-'Raw Data'!D1151&gt;3), 'Raw Data'!BE1151, 0)))</f>
        <v/>
      </c>
      <c r="AR1156">
        <f>IF('Hidden Analysiss'!D1152=1,IF(ABS('Raw Data'!E1151-'Raw Data'!D1151)&lt;2,'Raw Data'!AX1151,0), 0)</f>
        <v/>
      </c>
      <c r="AS1156">
        <f>IF('Hidden Analysiss'!D1152=1,IF(ABS('Raw Data'!E1151-'Raw Data'!D1151)&lt;3,'Raw Data'!BA1151,0), 0)</f>
        <v/>
      </c>
      <c r="AT1156">
        <f>IF('Hidden Analysiss'!D1152=1,IF(ABS('Raw Data'!E1151-'Raw Data'!D1151)&lt;4,'Raw Data'!BD1151,0), 0)</f>
        <v/>
      </c>
      <c r="AU1156">
        <f>IF(AND('Hidden Analysiss'!E1152=1, ABS('Raw Data'!E1151-'Raw Data'!D1151)&lt;2), 'Raw Data'!AX1151, 0)</f>
        <v/>
      </c>
      <c r="AV1156">
        <f>IF(AND('Hidden Analysiss'!E1152=1, ABS('Raw Data'!E1151-'Raw Data'!D1151)&lt;3), 'Raw Data'!BA1151, 0)</f>
        <v/>
      </c>
      <c r="AW1156">
        <f>IF(AND('Hidden Analysiss'!E1152=1, ABS('Raw Data'!E1151-'Raw Data'!D1151)&lt;3), 'Raw Data'!BD1151, 0)</f>
        <v/>
      </c>
    </row>
    <row r="1157">
      <c r="A1157" s="1">
        <f>'Raw Data'!A1152</f>
        <v/>
      </c>
      <c r="B1157">
        <f>IF('Raw Data'!E1152&gt;'Raw Data'!D1152, 'Raw Data'!J1152, 0)</f>
        <v/>
      </c>
      <c r="C1157">
        <f>IF('Raw Data'!D1152&gt;'Raw Data'!E1152, 'Raw Data'!I1152, 0)</f>
        <v/>
      </c>
      <c r="D1157">
        <f>SUM(G1157:H1157)</f>
        <v/>
      </c>
      <c r="E1157">
        <f>IF(AND('Raw Data'!J1152&lt;'Raw Data'!I1152,'Raw Data'!E1152&gt;'Raw Data'!D1152,'Raw Data'!E1152-'Raw Data'!D1152&gt;3),'Raw Data'!N1152,IF(AND('Raw Data'!I1152&lt;'Raw Data'!J1152,'Raw Data'!D1152&gt;'Raw Data'!E1152,'Raw Data'!D1152-'Raw Data'!E1152&gt;3),'Raw Data'!M1152,0))</f>
        <v/>
      </c>
      <c r="F1157">
        <f>IF(AND('Raw Data'!J1152&lt;'Raw Data'!I1152,'Raw Data'!E1152&gt;'Raw Data'!D1152,'Raw Data'!E1152-'Raw Data'!D1152&lt;4),'Raw Data'!L1152,IF(AND('Raw Data'!I1152&lt;'Raw Data'!J1152,'Raw Data'!D1152&gt;'Raw Data'!E1152,'Raw Data'!D1152-'Raw Data'!E1152&lt;4),'Raw Data'!K1152,0))</f>
        <v/>
      </c>
      <c r="G1157">
        <f>IF(AND('Raw Data'!J1152&lt;'Raw Data'!I1152, 'Raw Data'!E1152&gt;'Raw Data'!D1152), 'Raw Data'!J1152, 0)</f>
        <v/>
      </c>
      <c r="H1157">
        <f>IF(AND('Raw Data'!J1152&gt;'Raw Data'!I1152, 'Raw Data'!E1152&lt;'Raw Data'!D1152), 'Raw Data'!I1152, 0)</f>
        <v/>
      </c>
      <c r="I1157">
        <f>SUM(J1157:K1157)</f>
        <v/>
      </c>
      <c r="J1157">
        <f>IF(AND('Raw Data'!J1152&gt;'Raw Data'!I1152, 'Raw Data'!E1152&gt;'Raw Data'!D1152), 'Raw Data'!J1152, 0)</f>
        <v/>
      </c>
      <c r="K1157">
        <f>IF(AND('Raw Data'!I1152&gt;'Raw Data'!J1152, 'Raw Data'!D1152&gt;'Raw Data'!E1152), 'Raw Data'!I1152, 0)</f>
        <v/>
      </c>
      <c r="L1157">
        <f>IF('Raw Data'!E1152-'Raw Data'!D1152&gt;3, 'Raw Data'!N1152, 0)</f>
        <v/>
      </c>
      <c r="M1157">
        <f>IF('Raw Data'!D1152-'Raw Data'!E1152&gt;3, 'Raw Data'!M1152, 0)</f>
        <v/>
      </c>
      <c r="N1157">
        <f>IF(ISBLANK('Raw Data'!D1152),0,IF(AND('Raw Data'!E1152&gt;'Raw Data'!D1152,'Raw Data'!E1152-'Raw Data'!D1152&gt;0,'Raw Data'!E1152-'Raw Data'!D1152&lt;4),'Raw Data'!L1152, 0))</f>
        <v/>
      </c>
      <c r="O1157">
        <f>IF(ISBLANK('Raw Data'!D1152),0,IF(AND('Raw Data'!E1152&gt;'Raw Data'!D1152,'Raw Data'!E1152-'Raw Data'!D1152&gt;0,'Raw Data'!D1152-'Raw Data'!E1152&lt;4),'Raw Data'!K1152, 0))</f>
        <v/>
      </c>
      <c r="P1157">
        <f>IF('Raw Data'!E1152-'Raw Data'!D1152&gt;3, 'Raw Data'!N1152, IF('Raw Data'!D1152-'Raw Data'!E1152&gt;3, 'Raw Data'!M1152, 0))</f>
        <v/>
      </c>
      <c r="Q1157">
        <f>IF(ISBLANK('Raw Data'!E1152),0,IF(AND('Raw Data'!E1152-'Raw Data'!D1152&lt;4,'Raw Data'!E1152-'Raw Data'!D1152&gt;0),'Raw Data'!L1152,IF(AND('Raw Data'!D1152&gt;'Raw Data'!E1152,'Raw Data'!D1152-'Raw Data'!E1152&gt;0),'Raw Data'!K1152,0)))</f>
        <v/>
      </c>
      <c r="R1157">
        <f>IF(ISBLANK('Raw Data'!K1152),0,IFERROR(IF(MATCH(SMALL('Raw Data'!K1152:N1152,1),L1157:O1157,0),SMALL('Raw Data'!K1152:N1152,1)),0))</f>
        <v/>
      </c>
      <c r="S1157">
        <f>IF(ISBLANK('Raw Data'!K1152),0,IFERROR(IF(MATCH(SMALL('Raw Data'!K1152:N1152,2),L1157:O1157,0),SMALL('Raw Data'!K1152:N1152,2)),0))</f>
        <v/>
      </c>
      <c r="T1157">
        <f>IF(ISBLANK('Raw Data'!K1152),0,IFERROR(IF(MATCH(SMALL('Raw Data'!K1152:N1152,3),L1157:O1157,0),SMALL('Raw Data'!K1152:N1152,3)),0))</f>
        <v/>
      </c>
      <c r="U1157">
        <f>IF(ISBLANK('Raw Data'!K1152),0,IFERROR(IF(MATCH(SMALL('Raw Data'!K1152:N1152,4),L1157:O1157,0),SMALL('Raw Data'!K1152:N1152,4)),0))</f>
        <v/>
      </c>
      <c r="V1157">
        <f>IF(AND('Raw Data'!D1152&lt;3, 'Raw Data'!E1152&lt;3, 'Raw Data'!A1152&gt;0), 'Raw Data'!AF1152, 0)</f>
        <v/>
      </c>
      <c r="W1157">
        <f>IF(AND('Raw Data'!D1152&lt;4, 'Raw Data'!E1152&lt;4, 'Raw Data'!A1152&gt;0), 'Raw Data'!AI1152, 0)</f>
        <v/>
      </c>
      <c r="X1157">
        <f>IF(AND('Raw Data'!D1152&lt;5, 'Raw Data'!E1152&lt;5, 'Raw Data'!A1152&gt;0), 'Raw Data'!AL1152, 0)</f>
        <v/>
      </c>
      <c r="Y1157">
        <f>IF(AND('Raw Data'!D1152&lt;6, 'Raw Data'!E1152&lt;6, 'Raw Data'!A1152&gt;0), 'Raw Data'!AO1152, 0)</f>
        <v/>
      </c>
      <c r="Z1157">
        <f>IF(ISBLANK('Raw Data'!D1152), 0, IF('Raw Data'!D1152-'Raw Data'!E1152&gt;1, 'Raw Data'!AW1152, 0))</f>
        <v/>
      </c>
      <c r="AA1157">
        <f>IF(ISBLANK('Raw Data'!A1152), 0, IF(ABS('Raw Data'!D1152-'Raw Data'!E1152)&lt;2, 'Raw Data'!AX1152, 0))</f>
        <v/>
      </c>
      <c r="AB1157">
        <f>IF(ISBLANK('Raw Data'!D1152), 0, IF('Raw Data'!E1152-'Raw Data'!D1152&gt;1, 'Raw Data'!AY1152, 0))</f>
        <v/>
      </c>
      <c r="AC1157">
        <f>IF(ISBLANK('Raw Data'!D1152), 0, IF('Raw Data'!D1152-'Raw Data'!E1152&gt;2, 'Raw Data'!AZ1152, 0))</f>
        <v/>
      </c>
      <c r="AD1157">
        <f>IF(ISBLANK('Raw Data'!A1152), 0, IF(ABS('Raw Data'!D1152-'Raw Data'!E1152)&lt;3, 'Raw Data'!BA1152, 0))</f>
        <v/>
      </c>
      <c r="AE1157">
        <f>IF(ISBLANK('Raw Data'!D1152), 0, IF('Raw Data'!E1152-'Raw Data'!D1152&gt;2, 'Raw Data'!BB1152, 0))</f>
        <v/>
      </c>
      <c r="AF1157">
        <f>IF(ISBLANK('Raw Data'!D1152), 0, IF('Raw Data'!D1152-'Raw Data'!E1152&gt;3, 'Raw Data'!BC1152, 0))</f>
        <v/>
      </c>
      <c r="AG1157">
        <f>IF(ISBLANK('Raw Data'!A1152), 0, IF(ABS('Raw Data'!D1152-'Raw Data'!E1152)&lt;4, 'Raw Data'!BD1152, 0))</f>
        <v/>
      </c>
      <c r="AH1157">
        <f>IF(ISBLANK('Raw Data'!D1152), 0, IF('Raw Data'!E1152-'Raw Data'!D1152&gt;3, 'Raw Data'!BE1152, 0))</f>
        <v/>
      </c>
      <c r="AI1157">
        <f>IF(SUM('Raw Data'!D1152:E1152)&gt;'Raw Data'!F1152, 'Raw Data'!G1152, 0)</f>
        <v/>
      </c>
      <c r="AJ1157">
        <f>IF(ISBLANK('Raw Data'!D1152), 0, IF(SUM('Raw Data'!D1152:E1152)&lt;'Raw Data'!F1152, 'Raw Data'!H1152, 0))</f>
        <v/>
      </c>
      <c r="AK1157">
        <f>IF(ISBLANK('Raw Data'!A1152), 0, IF(AND('Raw Data'!D1152&lt;3, 'Raw Data'!E1152&lt;3, 'Raw Data'!F1152&lt;BB$2), 'Raw Data'!AF1152, 0))</f>
        <v/>
      </c>
      <c r="AL1157">
        <f>IF(ISBLANK('Raw Data'!A1152), 0, IF(AND('Raw Data'!D1152&lt;4, 'Raw Data'!E1152&lt;4, 'Raw Data'!F1152&lt;BB$2), 'Raw Data'!AI1152, 0))</f>
        <v/>
      </c>
      <c r="AM1157">
        <f>IF(ISBLANK('Raw Data'!A1152), 0, IF(AND('Raw Data'!D1152&lt;5, 'Raw Data'!E1152&lt;5, 'Raw Data'!F1152&lt;BB$2), 'Raw Data'!AL1152, 0))</f>
        <v/>
      </c>
      <c r="AN1157">
        <f>IF(ISBLANK('Raw Data'!A1152), 0, IF(AND('Raw Data'!D1152&lt;6, 'Raw Data'!E1152&lt;6, 'Raw Data'!F1152&lt;BB$2), 'Raw Data'!AO1152, 0))</f>
        <v/>
      </c>
      <c r="AO1157">
        <f>IF(ISBLANK('Raw Data'!A1152), 0, IF(AND('Raw Data'!I1152&lt;Analysis!$BC$2, 'Raw Data'!D1152-'Raw Data'!E1152&gt;1), 'Raw Data'!AW1152, IF(AND('Raw Data'!J1152&lt;Analysis!$BC$2, 'Raw Data'!E1152-'Raw Data'!D1152&gt;1), 'Raw Data'!AY1152, 0)))</f>
        <v/>
      </c>
      <c r="AP1157">
        <f>IF(ISBLANK('Raw Data'!A1152), 0, IF(AND('Raw Data'!I1152&lt;Analysis!$BC$2, 'Raw Data'!D1152-'Raw Data'!E1152&gt;2), 'Raw Data'!AZ1152, IF(AND('Raw Data'!J1152&lt;Analysis!$BC$2, 'Raw Data'!E1152-'Raw Data'!D1152&gt;2), 'Raw Data'!BB1152, 0)))</f>
        <v/>
      </c>
      <c r="AQ1157">
        <f>IF(ISBLANK('Raw Data'!A1152), 0, IF(AND('Raw Data'!I1152&lt;Analysis!$BC$2, 'Raw Data'!D1152-'Raw Data'!E1152&gt;3), 'Raw Data'!BC1152, IF(AND('Raw Data'!J1152&lt;Analysis!$BC$2, 'Raw Data'!E1152-'Raw Data'!D1152&gt;3), 'Raw Data'!BE1152, 0)))</f>
        <v/>
      </c>
      <c r="AR1157">
        <f>IF('Hidden Analysiss'!D1153=1,IF(ABS('Raw Data'!E1152-'Raw Data'!D1152)&lt;2,'Raw Data'!AX1152,0), 0)</f>
        <v/>
      </c>
      <c r="AS1157">
        <f>IF('Hidden Analysiss'!D1153=1,IF(ABS('Raw Data'!E1152-'Raw Data'!D1152)&lt;3,'Raw Data'!BA1152,0), 0)</f>
        <v/>
      </c>
      <c r="AT1157">
        <f>IF('Hidden Analysiss'!D1153=1,IF(ABS('Raw Data'!E1152-'Raw Data'!D1152)&lt;4,'Raw Data'!BD1152,0), 0)</f>
        <v/>
      </c>
      <c r="AU1157">
        <f>IF(AND('Hidden Analysiss'!E1153=1, ABS('Raw Data'!E1152-'Raw Data'!D1152)&lt;2), 'Raw Data'!AX1152, 0)</f>
        <v/>
      </c>
      <c r="AV1157">
        <f>IF(AND('Hidden Analysiss'!E1153=1, ABS('Raw Data'!E1152-'Raw Data'!D1152)&lt;3), 'Raw Data'!BA1152, 0)</f>
        <v/>
      </c>
      <c r="AW1157">
        <f>IF(AND('Hidden Analysiss'!E1153=1, ABS('Raw Data'!E1152-'Raw Data'!D1152)&lt;3), 'Raw Data'!BD1152, 0)</f>
        <v/>
      </c>
    </row>
    <row r="1158">
      <c r="A1158" s="1">
        <f>'Raw Data'!A1153</f>
        <v/>
      </c>
      <c r="B1158">
        <f>IF('Raw Data'!E1153&gt;'Raw Data'!D1153, 'Raw Data'!J1153, 0)</f>
        <v/>
      </c>
      <c r="C1158">
        <f>IF('Raw Data'!D1153&gt;'Raw Data'!E1153, 'Raw Data'!I1153, 0)</f>
        <v/>
      </c>
      <c r="D1158">
        <f>SUM(G1158:H1158)</f>
        <v/>
      </c>
      <c r="E1158">
        <f>IF(AND('Raw Data'!J1153&lt;'Raw Data'!I1153,'Raw Data'!E1153&gt;'Raw Data'!D1153,'Raw Data'!E1153-'Raw Data'!D1153&gt;3),'Raw Data'!N1153,IF(AND('Raw Data'!I1153&lt;'Raw Data'!J1153,'Raw Data'!D1153&gt;'Raw Data'!E1153,'Raw Data'!D1153-'Raw Data'!E1153&gt;3),'Raw Data'!M1153,0))</f>
        <v/>
      </c>
      <c r="F1158">
        <f>IF(AND('Raw Data'!J1153&lt;'Raw Data'!I1153,'Raw Data'!E1153&gt;'Raw Data'!D1153,'Raw Data'!E1153-'Raw Data'!D1153&lt;4),'Raw Data'!L1153,IF(AND('Raw Data'!I1153&lt;'Raw Data'!J1153,'Raw Data'!D1153&gt;'Raw Data'!E1153,'Raw Data'!D1153-'Raw Data'!E1153&lt;4),'Raw Data'!K1153,0))</f>
        <v/>
      </c>
      <c r="G1158">
        <f>IF(AND('Raw Data'!J1153&lt;'Raw Data'!I1153, 'Raw Data'!E1153&gt;'Raw Data'!D1153), 'Raw Data'!J1153, 0)</f>
        <v/>
      </c>
      <c r="H1158">
        <f>IF(AND('Raw Data'!J1153&gt;'Raw Data'!I1153, 'Raw Data'!E1153&lt;'Raw Data'!D1153), 'Raw Data'!I1153, 0)</f>
        <v/>
      </c>
      <c r="I1158">
        <f>SUM(J1158:K1158)</f>
        <v/>
      </c>
      <c r="J1158">
        <f>IF(AND('Raw Data'!J1153&gt;'Raw Data'!I1153, 'Raw Data'!E1153&gt;'Raw Data'!D1153), 'Raw Data'!J1153, 0)</f>
        <v/>
      </c>
      <c r="K1158">
        <f>IF(AND('Raw Data'!I1153&gt;'Raw Data'!J1153, 'Raw Data'!D1153&gt;'Raw Data'!E1153), 'Raw Data'!I1153, 0)</f>
        <v/>
      </c>
      <c r="L1158">
        <f>IF('Raw Data'!E1153-'Raw Data'!D1153&gt;3, 'Raw Data'!N1153, 0)</f>
        <v/>
      </c>
      <c r="M1158">
        <f>IF('Raw Data'!D1153-'Raw Data'!E1153&gt;3, 'Raw Data'!M1153, 0)</f>
        <v/>
      </c>
      <c r="N1158">
        <f>IF(ISBLANK('Raw Data'!D1153),0,IF(AND('Raw Data'!E1153&gt;'Raw Data'!D1153,'Raw Data'!E1153-'Raw Data'!D1153&gt;0,'Raw Data'!E1153-'Raw Data'!D1153&lt;4),'Raw Data'!L1153, 0))</f>
        <v/>
      </c>
      <c r="O1158">
        <f>IF(ISBLANK('Raw Data'!D1153),0,IF(AND('Raw Data'!E1153&gt;'Raw Data'!D1153,'Raw Data'!E1153-'Raw Data'!D1153&gt;0,'Raw Data'!D1153-'Raw Data'!E1153&lt;4),'Raw Data'!K1153, 0))</f>
        <v/>
      </c>
      <c r="P1158">
        <f>IF('Raw Data'!E1153-'Raw Data'!D1153&gt;3, 'Raw Data'!N1153, IF('Raw Data'!D1153-'Raw Data'!E1153&gt;3, 'Raw Data'!M1153, 0))</f>
        <v/>
      </c>
      <c r="Q1158">
        <f>IF(ISBLANK('Raw Data'!E1153),0,IF(AND('Raw Data'!E1153-'Raw Data'!D1153&lt;4,'Raw Data'!E1153-'Raw Data'!D1153&gt;0),'Raw Data'!L1153,IF(AND('Raw Data'!D1153&gt;'Raw Data'!E1153,'Raw Data'!D1153-'Raw Data'!E1153&gt;0),'Raw Data'!K1153,0)))</f>
        <v/>
      </c>
      <c r="R1158">
        <f>IF(ISBLANK('Raw Data'!K1153),0,IFERROR(IF(MATCH(SMALL('Raw Data'!K1153:N1153,1),L1158:O1158,0),SMALL('Raw Data'!K1153:N1153,1)),0))</f>
        <v/>
      </c>
      <c r="S1158">
        <f>IF(ISBLANK('Raw Data'!K1153),0,IFERROR(IF(MATCH(SMALL('Raw Data'!K1153:N1153,2),L1158:O1158,0),SMALL('Raw Data'!K1153:N1153,2)),0))</f>
        <v/>
      </c>
      <c r="T1158">
        <f>IF(ISBLANK('Raw Data'!K1153),0,IFERROR(IF(MATCH(SMALL('Raw Data'!K1153:N1153,3),L1158:O1158,0),SMALL('Raw Data'!K1153:N1153,3)),0))</f>
        <v/>
      </c>
      <c r="U1158">
        <f>IF(ISBLANK('Raw Data'!K1153),0,IFERROR(IF(MATCH(SMALL('Raw Data'!K1153:N1153,4),L1158:O1158,0),SMALL('Raw Data'!K1153:N1153,4)),0))</f>
        <v/>
      </c>
      <c r="V1158">
        <f>IF(AND('Raw Data'!D1153&lt;3, 'Raw Data'!E1153&lt;3, 'Raw Data'!A1153&gt;0), 'Raw Data'!AF1153, 0)</f>
        <v/>
      </c>
      <c r="W1158">
        <f>IF(AND('Raw Data'!D1153&lt;4, 'Raw Data'!E1153&lt;4, 'Raw Data'!A1153&gt;0), 'Raw Data'!AI1153, 0)</f>
        <v/>
      </c>
      <c r="X1158">
        <f>IF(AND('Raw Data'!D1153&lt;5, 'Raw Data'!E1153&lt;5, 'Raw Data'!A1153&gt;0), 'Raw Data'!AL1153, 0)</f>
        <v/>
      </c>
      <c r="Y1158">
        <f>IF(AND('Raw Data'!D1153&lt;6, 'Raw Data'!E1153&lt;6, 'Raw Data'!A1153&gt;0), 'Raw Data'!AO1153, 0)</f>
        <v/>
      </c>
      <c r="Z1158">
        <f>IF(ISBLANK('Raw Data'!D1153), 0, IF('Raw Data'!D1153-'Raw Data'!E1153&gt;1, 'Raw Data'!AW1153, 0))</f>
        <v/>
      </c>
      <c r="AA1158">
        <f>IF(ISBLANK('Raw Data'!A1153), 0, IF(ABS('Raw Data'!D1153-'Raw Data'!E1153)&lt;2, 'Raw Data'!AX1153, 0))</f>
        <v/>
      </c>
      <c r="AB1158">
        <f>IF(ISBLANK('Raw Data'!D1153), 0, IF('Raw Data'!E1153-'Raw Data'!D1153&gt;1, 'Raw Data'!AY1153, 0))</f>
        <v/>
      </c>
      <c r="AC1158">
        <f>IF(ISBLANK('Raw Data'!D1153), 0, IF('Raw Data'!D1153-'Raw Data'!E1153&gt;2, 'Raw Data'!AZ1153, 0))</f>
        <v/>
      </c>
      <c r="AD1158">
        <f>IF(ISBLANK('Raw Data'!A1153), 0, IF(ABS('Raw Data'!D1153-'Raw Data'!E1153)&lt;3, 'Raw Data'!BA1153, 0))</f>
        <v/>
      </c>
      <c r="AE1158">
        <f>IF(ISBLANK('Raw Data'!D1153), 0, IF('Raw Data'!E1153-'Raw Data'!D1153&gt;2, 'Raw Data'!BB1153, 0))</f>
        <v/>
      </c>
      <c r="AF1158">
        <f>IF(ISBLANK('Raw Data'!D1153), 0, IF('Raw Data'!D1153-'Raw Data'!E1153&gt;3, 'Raw Data'!BC1153, 0))</f>
        <v/>
      </c>
      <c r="AG1158">
        <f>IF(ISBLANK('Raw Data'!A1153), 0, IF(ABS('Raw Data'!D1153-'Raw Data'!E1153)&lt;4, 'Raw Data'!BD1153, 0))</f>
        <v/>
      </c>
      <c r="AH1158">
        <f>IF(ISBLANK('Raw Data'!D1153), 0, IF('Raw Data'!E1153-'Raw Data'!D1153&gt;3, 'Raw Data'!BE1153, 0))</f>
        <v/>
      </c>
      <c r="AI1158">
        <f>IF(SUM('Raw Data'!D1153:E1153)&gt;'Raw Data'!F1153, 'Raw Data'!G1153, 0)</f>
        <v/>
      </c>
      <c r="AJ1158">
        <f>IF(ISBLANK('Raw Data'!D1153), 0, IF(SUM('Raw Data'!D1153:E1153)&lt;'Raw Data'!F1153, 'Raw Data'!H1153, 0))</f>
        <v/>
      </c>
      <c r="AK1158">
        <f>IF(ISBLANK('Raw Data'!A1153), 0, IF(AND('Raw Data'!D1153&lt;3, 'Raw Data'!E1153&lt;3, 'Raw Data'!F1153&lt;BB$2), 'Raw Data'!AF1153, 0))</f>
        <v/>
      </c>
      <c r="AL1158">
        <f>IF(ISBLANK('Raw Data'!A1153), 0, IF(AND('Raw Data'!D1153&lt;4, 'Raw Data'!E1153&lt;4, 'Raw Data'!F1153&lt;BB$2), 'Raw Data'!AI1153, 0))</f>
        <v/>
      </c>
      <c r="AM1158">
        <f>IF(ISBLANK('Raw Data'!A1153), 0, IF(AND('Raw Data'!D1153&lt;5, 'Raw Data'!E1153&lt;5, 'Raw Data'!F1153&lt;BB$2), 'Raw Data'!AL1153, 0))</f>
        <v/>
      </c>
      <c r="AN1158">
        <f>IF(ISBLANK('Raw Data'!A1153), 0, IF(AND('Raw Data'!D1153&lt;6, 'Raw Data'!E1153&lt;6, 'Raw Data'!F1153&lt;BB$2), 'Raw Data'!AO1153, 0))</f>
        <v/>
      </c>
      <c r="AO1158">
        <f>IF(ISBLANK('Raw Data'!A1153), 0, IF(AND('Raw Data'!I1153&lt;Analysis!$BC$2, 'Raw Data'!D1153-'Raw Data'!E1153&gt;1), 'Raw Data'!AW1153, IF(AND('Raw Data'!J1153&lt;Analysis!$BC$2, 'Raw Data'!E1153-'Raw Data'!D1153&gt;1), 'Raw Data'!AY1153, 0)))</f>
        <v/>
      </c>
      <c r="AP1158">
        <f>IF(ISBLANK('Raw Data'!A1153), 0, IF(AND('Raw Data'!I1153&lt;Analysis!$BC$2, 'Raw Data'!D1153-'Raw Data'!E1153&gt;2), 'Raw Data'!AZ1153, IF(AND('Raw Data'!J1153&lt;Analysis!$BC$2, 'Raw Data'!E1153-'Raw Data'!D1153&gt;2), 'Raw Data'!BB1153, 0)))</f>
        <v/>
      </c>
      <c r="AQ1158">
        <f>IF(ISBLANK('Raw Data'!A1153), 0, IF(AND('Raw Data'!I1153&lt;Analysis!$BC$2, 'Raw Data'!D1153-'Raw Data'!E1153&gt;3), 'Raw Data'!BC1153, IF(AND('Raw Data'!J1153&lt;Analysis!$BC$2, 'Raw Data'!E1153-'Raw Data'!D1153&gt;3), 'Raw Data'!BE1153, 0)))</f>
        <v/>
      </c>
      <c r="AR1158">
        <f>IF('Hidden Analysiss'!D1154=1,IF(ABS('Raw Data'!E1153-'Raw Data'!D1153)&lt;2,'Raw Data'!AX1153,0), 0)</f>
        <v/>
      </c>
      <c r="AS1158">
        <f>IF('Hidden Analysiss'!D1154=1,IF(ABS('Raw Data'!E1153-'Raw Data'!D1153)&lt;3,'Raw Data'!BA1153,0), 0)</f>
        <v/>
      </c>
      <c r="AT1158">
        <f>IF('Hidden Analysiss'!D1154=1,IF(ABS('Raw Data'!E1153-'Raw Data'!D1153)&lt;4,'Raw Data'!BD1153,0), 0)</f>
        <v/>
      </c>
      <c r="AU1158">
        <f>IF(AND('Hidden Analysiss'!E1154=1, ABS('Raw Data'!E1153-'Raw Data'!D1153)&lt;2), 'Raw Data'!AX1153, 0)</f>
        <v/>
      </c>
      <c r="AV1158">
        <f>IF(AND('Hidden Analysiss'!E1154=1, ABS('Raw Data'!E1153-'Raw Data'!D1153)&lt;3), 'Raw Data'!BA1153, 0)</f>
        <v/>
      </c>
      <c r="AW1158">
        <f>IF(AND('Hidden Analysiss'!E1154=1, ABS('Raw Data'!E1153-'Raw Data'!D1153)&lt;3), 'Raw Data'!BD1153, 0)</f>
        <v/>
      </c>
    </row>
    <row r="1159">
      <c r="A1159" s="1">
        <f>'Raw Data'!A1154</f>
        <v/>
      </c>
      <c r="B1159">
        <f>IF('Raw Data'!E1154&gt;'Raw Data'!D1154, 'Raw Data'!J1154, 0)</f>
        <v/>
      </c>
      <c r="C1159">
        <f>IF('Raw Data'!D1154&gt;'Raw Data'!E1154, 'Raw Data'!I1154, 0)</f>
        <v/>
      </c>
      <c r="D1159">
        <f>SUM(G1159:H1159)</f>
        <v/>
      </c>
      <c r="E1159">
        <f>IF(AND('Raw Data'!J1154&lt;'Raw Data'!I1154,'Raw Data'!E1154&gt;'Raw Data'!D1154,'Raw Data'!E1154-'Raw Data'!D1154&gt;3),'Raw Data'!N1154,IF(AND('Raw Data'!I1154&lt;'Raw Data'!J1154,'Raw Data'!D1154&gt;'Raw Data'!E1154,'Raw Data'!D1154-'Raw Data'!E1154&gt;3),'Raw Data'!M1154,0))</f>
        <v/>
      </c>
      <c r="F1159">
        <f>IF(AND('Raw Data'!J1154&lt;'Raw Data'!I1154,'Raw Data'!E1154&gt;'Raw Data'!D1154,'Raw Data'!E1154-'Raw Data'!D1154&lt;4),'Raw Data'!L1154,IF(AND('Raw Data'!I1154&lt;'Raw Data'!J1154,'Raw Data'!D1154&gt;'Raw Data'!E1154,'Raw Data'!D1154-'Raw Data'!E1154&lt;4),'Raw Data'!K1154,0))</f>
        <v/>
      </c>
      <c r="G1159">
        <f>IF(AND('Raw Data'!J1154&lt;'Raw Data'!I1154, 'Raw Data'!E1154&gt;'Raw Data'!D1154), 'Raw Data'!J1154, 0)</f>
        <v/>
      </c>
      <c r="H1159">
        <f>IF(AND('Raw Data'!J1154&gt;'Raw Data'!I1154, 'Raw Data'!E1154&lt;'Raw Data'!D1154), 'Raw Data'!I1154, 0)</f>
        <v/>
      </c>
      <c r="I1159">
        <f>SUM(J1159:K1159)</f>
        <v/>
      </c>
      <c r="J1159">
        <f>IF(AND('Raw Data'!J1154&gt;'Raw Data'!I1154, 'Raw Data'!E1154&gt;'Raw Data'!D1154), 'Raw Data'!J1154, 0)</f>
        <v/>
      </c>
      <c r="K1159">
        <f>IF(AND('Raw Data'!I1154&gt;'Raw Data'!J1154, 'Raw Data'!D1154&gt;'Raw Data'!E1154), 'Raw Data'!I1154, 0)</f>
        <v/>
      </c>
      <c r="L1159">
        <f>IF('Raw Data'!E1154-'Raw Data'!D1154&gt;3, 'Raw Data'!N1154, 0)</f>
        <v/>
      </c>
      <c r="M1159">
        <f>IF('Raw Data'!D1154-'Raw Data'!E1154&gt;3, 'Raw Data'!M1154, 0)</f>
        <v/>
      </c>
      <c r="N1159">
        <f>IF(ISBLANK('Raw Data'!D1154),0,IF(AND('Raw Data'!E1154&gt;'Raw Data'!D1154,'Raw Data'!E1154-'Raw Data'!D1154&gt;0,'Raw Data'!E1154-'Raw Data'!D1154&lt;4),'Raw Data'!L1154, 0))</f>
        <v/>
      </c>
      <c r="O1159">
        <f>IF(ISBLANK('Raw Data'!D1154),0,IF(AND('Raw Data'!E1154&gt;'Raw Data'!D1154,'Raw Data'!E1154-'Raw Data'!D1154&gt;0,'Raw Data'!D1154-'Raw Data'!E1154&lt;4),'Raw Data'!K1154, 0))</f>
        <v/>
      </c>
      <c r="P1159">
        <f>IF('Raw Data'!E1154-'Raw Data'!D1154&gt;3, 'Raw Data'!N1154, IF('Raw Data'!D1154-'Raw Data'!E1154&gt;3, 'Raw Data'!M1154, 0))</f>
        <v/>
      </c>
      <c r="Q1159">
        <f>IF(ISBLANK('Raw Data'!E1154),0,IF(AND('Raw Data'!E1154-'Raw Data'!D1154&lt;4,'Raw Data'!E1154-'Raw Data'!D1154&gt;0),'Raw Data'!L1154,IF(AND('Raw Data'!D1154&gt;'Raw Data'!E1154,'Raw Data'!D1154-'Raw Data'!E1154&gt;0),'Raw Data'!K1154,0)))</f>
        <v/>
      </c>
      <c r="R1159">
        <f>IF(ISBLANK('Raw Data'!K1154),0,IFERROR(IF(MATCH(SMALL('Raw Data'!K1154:N1154,1),L1159:O1159,0),SMALL('Raw Data'!K1154:N1154,1)),0))</f>
        <v/>
      </c>
      <c r="S1159">
        <f>IF(ISBLANK('Raw Data'!K1154),0,IFERROR(IF(MATCH(SMALL('Raw Data'!K1154:N1154,2),L1159:O1159,0),SMALL('Raw Data'!K1154:N1154,2)),0))</f>
        <v/>
      </c>
      <c r="T1159">
        <f>IF(ISBLANK('Raw Data'!K1154),0,IFERROR(IF(MATCH(SMALL('Raw Data'!K1154:N1154,3),L1159:O1159,0),SMALL('Raw Data'!K1154:N1154,3)),0))</f>
        <v/>
      </c>
      <c r="U1159">
        <f>IF(ISBLANK('Raw Data'!K1154),0,IFERROR(IF(MATCH(SMALL('Raw Data'!K1154:N1154,4),L1159:O1159,0),SMALL('Raw Data'!K1154:N1154,4)),0))</f>
        <v/>
      </c>
      <c r="V1159">
        <f>IF(AND('Raw Data'!D1154&lt;3, 'Raw Data'!E1154&lt;3, 'Raw Data'!A1154&gt;0), 'Raw Data'!AF1154, 0)</f>
        <v/>
      </c>
      <c r="W1159">
        <f>IF(AND('Raw Data'!D1154&lt;4, 'Raw Data'!E1154&lt;4, 'Raw Data'!A1154&gt;0), 'Raw Data'!AI1154, 0)</f>
        <v/>
      </c>
      <c r="X1159">
        <f>IF(AND('Raw Data'!D1154&lt;5, 'Raw Data'!E1154&lt;5, 'Raw Data'!A1154&gt;0), 'Raw Data'!AL1154, 0)</f>
        <v/>
      </c>
      <c r="Y1159">
        <f>IF(AND('Raw Data'!D1154&lt;6, 'Raw Data'!E1154&lt;6, 'Raw Data'!A1154&gt;0), 'Raw Data'!AO1154, 0)</f>
        <v/>
      </c>
      <c r="Z1159">
        <f>IF(ISBLANK('Raw Data'!D1154), 0, IF('Raw Data'!D1154-'Raw Data'!E1154&gt;1, 'Raw Data'!AW1154, 0))</f>
        <v/>
      </c>
      <c r="AA1159">
        <f>IF(ISBLANK('Raw Data'!A1154), 0, IF(ABS('Raw Data'!D1154-'Raw Data'!E1154)&lt;2, 'Raw Data'!AX1154, 0))</f>
        <v/>
      </c>
      <c r="AB1159">
        <f>IF(ISBLANK('Raw Data'!D1154), 0, IF('Raw Data'!E1154-'Raw Data'!D1154&gt;1, 'Raw Data'!AY1154, 0))</f>
        <v/>
      </c>
      <c r="AC1159">
        <f>IF(ISBLANK('Raw Data'!D1154), 0, IF('Raw Data'!D1154-'Raw Data'!E1154&gt;2, 'Raw Data'!AZ1154, 0))</f>
        <v/>
      </c>
      <c r="AD1159">
        <f>IF(ISBLANK('Raw Data'!A1154), 0, IF(ABS('Raw Data'!D1154-'Raw Data'!E1154)&lt;3, 'Raw Data'!BA1154, 0))</f>
        <v/>
      </c>
      <c r="AE1159">
        <f>IF(ISBLANK('Raw Data'!D1154), 0, IF('Raw Data'!E1154-'Raw Data'!D1154&gt;2, 'Raw Data'!BB1154, 0))</f>
        <v/>
      </c>
      <c r="AF1159">
        <f>IF(ISBLANK('Raw Data'!D1154), 0, IF('Raw Data'!D1154-'Raw Data'!E1154&gt;3, 'Raw Data'!BC1154, 0))</f>
        <v/>
      </c>
      <c r="AG1159">
        <f>IF(ISBLANK('Raw Data'!A1154), 0, IF(ABS('Raw Data'!D1154-'Raw Data'!E1154)&lt;4, 'Raw Data'!BD1154, 0))</f>
        <v/>
      </c>
      <c r="AH1159">
        <f>IF(ISBLANK('Raw Data'!D1154), 0, IF('Raw Data'!E1154-'Raw Data'!D1154&gt;3, 'Raw Data'!BE1154, 0))</f>
        <v/>
      </c>
      <c r="AI1159">
        <f>IF(SUM('Raw Data'!D1154:E1154)&gt;'Raw Data'!F1154, 'Raw Data'!G1154, 0)</f>
        <v/>
      </c>
      <c r="AJ1159">
        <f>IF(ISBLANK('Raw Data'!D1154), 0, IF(SUM('Raw Data'!D1154:E1154)&lt;'Raw Data'!F1154, 'Raw Data'!H1154, 0))</f>
        <v/>
      </c>
      <c r="AK1159">
        <f>IF(ISBLANK('Raw Data'!A1154), 0, IF(AND('Raw Data'!D1154&lt;3, 'Raw Data'!E1154&lt;3, 'Raw Data'!F1154&lt;BB$2), 'Raw Data'!AF1154, 0))</f>
        <v/>
      </c>
      <c r="AL1159">
        <f>IF(ISBLANK('Raw Data'!A1154), 0, IF(AND('Raw Data'!D1154&lt;4, 'Raw Data'!E1154&lt;4, 'Raw Data'!F1154&lt;BB$2), 'Raw Data'!AI1154, 0))</f>
        <v/>
      </c>
      <c r="AM1159">
        <f>IF(ISBLANK('Raw Data'!A1154), 0, IF(AND('Raw Data'!D1154&lt;5, 'Raw Data'!E1154&lt;5, 'Raw Data'!F1154&lt;BB$2), 'Raw Data'!AL1154, 0))</f>
        <v/>
      </c>
      <c r="AN1159">
        <f>IF(ISBLANK('Raw Data'!A1154), 0, IF(AND('Raw Data'!D1154&lt;6, 'Raw Data'!E1154&lt;6, 'Raw Data'!F1154&lt;BB$2), 'Raw Data'!AO1154, 0))</f>
        <v/>
      </c>
      <c r="AO1159">
        <f>IF(ISBLANK('Raw Data'!A1154), 0, IF(AND('Raw Data'!I1154&lt;Analysis!$BC$2, 'Raw Data'!D1154-'Raw Data'!E1154&gt;1), 'Raw Data'!AW1154, IF(AND('Raw Data'!J1154&lt;Analysis!$BC$2, 'Raw Data'!E1154-'Raw Data'!D1154&gt;1), 'Raw Data'!AY1154, 0)))</f>
        <v/>
      </c>
      <c r="AP1159">
        <f>IF(ISBLANK('Raw Data'!A1154), 0, IF(AND('Raw Data'!I1154&lt;Analysis!$BC$2, 'Raw Data'!D1154-'Raw Data'!E1154&gt;2), 'Raw Data'!AZ1154, IF(AND('Raw Data'!J1154&lt;Analysis!$BC$2, 'Raw Data'!E1154-'Raw Data'!D1154&gt;2), 'Raw Data'!BB1154, 0)))</f>
        <v/>
      </c>
      <c r="AQ1159">
        <f>IF(ISBLANK('Raw Data'!A1154), 0, IF(AND('Raw Data'!I1154&lt;Analysis!$BC$2, 'Raw Data'!D1154-'Raw Data'!E1154&gt;3), 'Raw Data'!BC1154, IF(AND('Raw Data'!J1154&lt;Analysis!$BC$2, 'Raw Data'!E1154-'Raw Data'!D1154&gt;3), 'Raw Data'!BE1154, 0)))</f>
        <v/>
      </c>
      <c r="AR1159">
        <f>IF('Hidden Analysiss'!D1155=1,IF(ABS('Raw Data'!E1154-'Raw Data'!D1154)&lt;2,'Raw Data'!AX1154,0), 0)</f>
        <v/>
      </c>
      <c r="AS1159">
        <f>IF('Hidden Analysiss'!D1155=1,IF(ABS('Raw Data'!E1154-'Raw Data'!D1154)&lt;3,'Raw Data'!BA1154,0), 0)</f>
        <v/>
      </c>
      <c r="AT1159">
        <f>IF('Hidden Analysiss'!D1155=1,IF(ABS('Raw Data'!E1154-'Raw Data'!D1154)&lt;4,'Raw Data'!BD1154,0), 0)</f>
        <v/>
      </c>
      <c r="AU1159">
        <f>IF(AND('Hidden Analysiss'!E1155=1, ABS('Raw Data'!E1154-'Raw Data'!D1154)&lt;2), 'Raw Data'!AX1154, 0)</f>
        <v/>
      </c>
      <c r="AV1159">
        <f>IF(AND('Hidden Analysiss'!E1155=1, ABS('Raw Data'!E1154-'Raw Data'!D1154)&lt;3), 'Raw Data'!BA1154, 0)</f>
        <v/>
      </c>
      <c r="AW1159">
        <f>IF(AND('Hidden Analysiss'!E1155=1, ABS('Raw Data'!E1154-'Raw Data'!D1154)&lt;3), 'Raw Data'!BD1154, 0)</f>
        <v/>
      </c>
    </row>
    <row r="1160">
      <c r="A1160" s="1">
        <f>'Raw Data'!A1155</f>
        <v/>
      </c>
      <c r="B1160">
        <f>IF('Raw Data'!E1155&gt;'Raw Data'!D1155, 'Raw Data'!J1155, 0)</f>
        <v/>
      </c>
      <c r="C1160">
        <f>IF('Raw Data'!D1155&gt;'Raw Data'!E1155, 'Raw Data'!I1155, 0)</f>
        <v/>
      </c>
      <c r="D1160">
        <f>SUM(G1160:H1160)</f>
        <v/>
      </c>
      <c r="E1160">
        <f>IF(AND('Raw Data'!J1155&lt;'Raw Data'!I1155,'Raw Data'!E1155&gt;'Raw Data'!D1155,'Raw Data'!E1155-'Raw Data'!D1155&gt;3),'Raw Data'!N1155,IF(AND('Raw Data'!I1155&lt;'Raw Data'!J1155,'Raw Data'!D1155&gt;'Raw Data'!E1155,'Raw Data'!D1155-'Raw Data'!E1155&gt;3),'Raw Data'!M1155,0))</f>
        <v/>
      </c>
      <c r="F1160">
        <f>IF(AND('Raw Data'!J1155&lt;'Raw Data'!I1155,'Raw Data'!E1155&gt;'Raw Data'!D1155,'Raw Data'!E1155-'Raw Data'!D1155&lt;4),'Raw Data'!L1155,IF(AND('Raw Data'!I1155&lt;'Raw Data'!J1155,'Raw Data'!D1155&gt;'Raw Data'!E1155,'Raw Data'!D1155-'Raw Data'!E1155&lt;4),'Raw Data'!K1155,0))</f>
        <v/>
      </c>
      <c r="G1160">
        <f>IF(AND('Raw Data'!J1155&lt;'Raw Data'!I1155, 'Raw Data'!E1155&gt;'Raw Data'!D1155), 'Raw Data'!J1155, 0)</f>
        <v/>
      </c>
      <c r="H1160">
        <f>IF(AND('Raw Data'!J1155&gt;'Raw Data'!I1155, 'Raw Data'!E1155&lt;'Raw Data'!D1155), 'Raw Data'!I1155, 0)</f>
        <v/>
      </c>
      <c r="I1160">
        <f>SUM(J1160:K1160)</f>
        <v/>
      </c>
      <c r="J1160">
        <f>IF(AND('Raw Data'!J1155&gt;'Raw Data'!I1155, 'Raw Data'!E1155&gt;'Raw Data'!D1155), 'Raw Data'!J1155, 0)</f>
        <v/>
      </c>
      <c r="K1160">
        <f>IF(AND('Raw Data'!I1155&gt;'Raw Data'!J1155, 'Raw Data'!D1155&gt;'Raw Data'!E1155), 'Raw Data'!I1155, 0)</f>
        <v/>
      </c>
      <c r="L1160">
        <f>IF('Raw Data'!E1155-'Raw Data'!D1155&gt;3, 'Raw Data'!N1155, 0)</f>
        <v/>
      </c>
      <c r="M1160">
        <f>IF('Raw Data'!D1155-'Raw Data'!E1155&gt;3, 'Raw Data'!M1155, 0)</f>
        <v/>
      </c>
      <c r="N1160">
        <f>IF(ISBLANK('Raw Data'!D1155),0,IF(AND('Raw Data'!E1155&gt;'Raw Data'!D1155,'Raw Data'!E1155-'Raw Data'!D1155&gt;0,'Raw Data'!E1155-'Raw Data'!D1155&lt;4),'Raw Data'!L1155, 0))</f>
        <v/>
      </c>
      <c r="O1160">
        <f>IF(ISBLANK('Raw Data'!D1155),0,IF(AND('Raw Data'!E1155&gt;'Raw Data'!D1155,'Raw Data'!E1155-'Raw Data'!D1155&gt;0,'Raw Data'!D1155-'Raw Data'!E1155&lt;4),'Raw Data'!K1155, 0))</f>
        <v/>
      </c>
      <c r="P1160">
        <f>IF('Raw Data'!E1155-'Raw Data'!D1155&gt;3, 'Raw Data'!N1155, IF('Raw Data'!D1155-'Raw Data'!E1155&gt;3, 'Raw Data'!M1155, 0))</f>
        <v/>
      </c>
      <c r="Q1160">
        <f>IF(ISBLANK('Raw Data'!E1155),0,IF(AND('Raw Data'!E1155-'Raw Data'!D1155&lt;4,'Raw Data'!E1155-'Raw Data'!D1155&gt;0),'Raw Data'!L1155,IF(AND('Raw Data'!D1155&gt;'Raw Data'!E1155,'Raw Data'!D1155-'Raw Data'!E1155&gt;0),'Raw Data'!K1155,0)))</f>
        <v/>
      </c>
      <c r="R1160">
        <f>IF(ISBLANK('Raw Data'!K1155),0,IFERROR(IF(MATCH(SMALL('Raw Data'!K1155:N1155,1),L1160:O1160,0),SMALL('Raw Data'!K1155:N1155,1)),0))</f>
        <v/>
      </c>
      <c r="S1160">
        <f>IF(ISBLANK('Raw Data'!K1155),0,IFERROR(IF(MATCH(SMALL('Raw Data'!K1155:N1155,2),L1160:O1160,0),SMALL('Raw Data'!K1155:N1155,2)),0))</f>
        <v/>
      </c>
      <c r="T1160">
        <f>IF(ISBLANK('Raw Data'!K1155),0,IFERROR(IF(MATCH(SMALL('Raw Data'!K1155:N1155,3),L1160:O1160,0),SMALL('Raw Data'!K1155:N1155,3)),0))</f>
        <v/>
      </c>
      <c r="U1160">
        <f>IF(ISBLANK('Raw Data'!K1155),0,IFERROR(IF(MATCH(SMALL('Raw Data'!K1155:N1155,4),L1160:O1160,0),SMALL('Raw Data'!K1155:N1155,4)),0))</f>
        <v/>
      </c>
      <c r="V1160">
        <f>IF(AND('Raw Data'!D1155&lt;3, 'Raw Data'!E1155&lt;3, 'Raw Data'!A1155&gt;0), 'Raw Data'!AF1155, 0)</f>
        <v/>
      </c>
      <c r="W1160">
        <f>IF(AND('Raw Data'!D1155&lt;4, 'Raw Data'!E1155&lt;4, 'Raw Data'!A1155&gt;0), 'Raw Data'!AI1155, 0)</f>
        <v/>
      </c>
      <c r="X1160">
        <f>IF(AND('Raw Data'!D1155&lt;5, 'Raw Data'!E1155&lt;5, 'Raw Data'!A1155&gt;0), 'Raw Data'!AL1155, 0)</f>
        <v/>
      </c>
      <c r="Y1160">
        <f>IF(AND('Raw Data'!D1155&lt;6, 'Raw Data'!E1155&lt;6, 'Raw Data'!A1155&gt;0), 'Raw Data'!AO1155, 0)</f>
        <v/>
      </c>
      <c r="Z1160">
        <f>IF(ISBLANK('Raw Data'!D1155), 0, IF('Raw Data'!D1155-'Raw Data'!E1155&gt;1, 'Raw Data'!AW1155, 0))</f>
        <v/>
      </c>
      <c r="AA1160">
        <f>IF(ISBLANK('Raw Data'!A1155), 0, IF(ABS('Raw Data'!D1155-'Raw Data'!E1155)&lt;2, 'Raw Data'!AX1155, 0))</f>
        <v/>
      </c>
      <c r="AB1160">
        <f>IF(ISBLANK('Raw Data'!D1155), 0, IF('Raw Data'!E1155-'Raw Data'!D1155&gt;1, 'Raw Data'!AY1155, 0))</f>
        <v/>
      </c>
      <c r="AC1160">
        <f>IF(ISBLANK('Raw Data'!D1155), 0, IF('Raw Data'!D1155-'Raw Data'!E1155&gt;2, 'Raw Data'!AZ1155, 0))</f>
        <v/>
      </c>
      <c r="AD1160">
        <f>IF(ISBLANK('Raw Data'!A1155), 0, IF(ABS('Raw Data'!D1155-'Raw Data'!E1155)&lt;3, 'Raw Data'!BA1155, 0))</f>
        <v/>
      </c>
      <c r="AE1160">
        <f>IF(ISBLANK('Raw Data'!D1155), 0, IF('Raw Data'!E1155-'Raw Data'!D1155&gt;2, 'Raw Data'!BB1155, 0))</f>
        <v/>
      </c>
      <c r="AF1160">
        <f>IF(ISBLANK('Raw Data'!D1155), 0, IF('Raw Data'!D1155-'Raw Data'!E1155&gt;3, 'Raw Data'!BC1155, 0))</f>
        <v/>
      </c>
      <c r="AG1160">
        <f>IF(ISBLANK('Raw Data'!A1155), 0, IF(ABS('Raw Data'!D1155-'Raw Data'!E1155)&lt;4, 'Raw Data'!BD1155, 0))</f>
        <v/>
      </c>
      <c r="AH1160">
        <f>IF(ISBLANK('Raw Data'!D1155), 0, IF('Raw Data'!E1155-'Raw Data'!D1155&gt;3, 'Raw Data'!BE1155, 0))</f>
        <v/>
      </c>
      <c r="AI1160">
        <f>IF(SUM('Raw Data'!D1155:E1155)&gt;'Raw Data'!F1155, 'Raw Data'!G1155, 0)</f>
        <v/>
      </c>
      <c r="AJ1160">
        <f>IF(ISBLANK('Raw Data'!D1155), 0, IF(SUM('Raw Data'!D1155:E1155)&lt;'Raw Data'!F1155, 'Raw Data'!H1155, 0))</f>
        <v/>
      </c>
      <c r="AK1160">
        <f>IF(ISBLANK('Raw Data'!A1155), 0, IF(AND('Raw Data'!D1155&lt;3, 'Raw Data'!E1155&lt;3, 'Raw Data'!F1155&lt;BB$2), 'Raw Data'!AF1155, 0))</f>
        <v/>
      </c>
      <c r="AL1160">
        <f>IF(ISBLANK('Raw Data'!A1155), 0, IF(AND('Raw Data'!D1155&lt;4, 'Raw Data'!E1155&lt;4, 'Raw Data'!F1155&lt;BB$2), 'Raw Data'!AI1155, 0))</f>
        <v/>
      </c>
      <c r="AM1160">
        <f>IF(ISBLANK('Raw Data'!A1155), 0, IF(AND('Raw Data'!D1155&lt;5, 'Raw Data'!E1155&lt;5, 'Raw Data'!F1155&lt;BB$2), 'Raw Data'!AL1155, 0))</f>
        <v/>
      </c>
      <c r="AN1160">
        <f>IF(ISBLANK('Raw Data'!A1155), 0, IF(AND('Raw Data'!D1155&lt;6, 'Raw Data'!E1155&lt;6, 'Raw Data'!F1155&lt;BB$2), 'Raw Data'!AO1155, 0))</f>
        <v/>
      </c>
      <c r="AO1160">
        <f>IF(ISBLANK('Raw Data'!A1155), 0, IF(AND('Raw Data'!I1155&lt;Analysis!$BC$2, 'Raw Data'!D1155-'Raw Data'!E1155&gt;1), 'Raw Data'!AW1155, IF(AND('Raw Data'!J1155&lt;Analysis!$BC$2, 'Raw Data'!E1155-'Raw Data'!D1155&gt;1), 'Raw Data'!AY1155, 0)))</f>
        <v/>
      </c>
      <c r="AP1160">
        <f>IF(ISBLANK('Raw Data'!A1155), 0, IF(AND('Raw Data'!I1155&lt;Analysis!$BC$2, 'Raw Data'!D1155-'Raw Data'!E1155&gt;2), 'Raw Data'!AZ1155, IF(AND('Raw Data'!J1155&lt;Analysis!$BC$2, 'Raw Data'!E1155-'Raw Data'!D1155&gt;2), 'Raw Data'!BB1155, 0)))</f>
        <v/>
      </c>
      <c r="AQ1160">
        <f>IF(ISBLANK('Raw Data'!A1155), 0, IF(AND('Raw Data'!I1155&lt;Analysis!$BC$2, 'Raw Data'!D1155-'Raw Data'!E1155&gt;3), 'Raw Data'!BC1155, IF(AND('Raw Data'!J1155&lt;Analysis!$BC$2, 'Raw Data'!E1155-'Raw Data'!D1155&gt;3), 'Raw Data'!BE1155, 0)))</f>
        <v/>
      </c>
      <c r="AR1160">
        <f>IF('Hidden Analysiss'!D1156=1,IF(ABS('Raw Data'!E1155-'Raw Data'!D1155)&lt;2,'Raw Data'!AX1155,0), 0)</f>
        <v/>
      </c>
      <c r="AS1160">
        <f>IF('Hidden Analysiss'!D1156=1,IF(ABS('Raw Data'!E1155-'Raw Data'!D1155)&lt;3,'Raw Data'!BA1155,0), 0)</f>
        <v/>
      </c>
      <c r="AT1160">
        <f>IF('Hidden Analysiss'!D1156=1,IF(ABS('Raw Data'!E1155-'Raw Data'!D1155)&lt;4,'Raw Data'!BD1155,0), 0)</f>
        <v/>
      </c>
      <c r="AU1160">
        <f>IF(AND('Hidden Analysiss'!E1156=1, ABS('Raw Data'!E1155-'Raw Data'!D1155)&lt;2), 'Raw Data'!AX1155, 0)</f>
        <v/>
      </c>
      <c r="AV1160">
        <f>IF(AND('Hidden Analysiss'!E1156=1, ABS('Raw Data'!E1155-'Raw Data'!D1155)&lt;3), 'Raw Data'!BA1155, 0)</f>
        <v/>
      </c>
      <c r="AW1160">
        <f>IF(AND('Hidden Analysiss'!E1156=1, ABS('Raw Data'!E1155-'Raw Data'!D1155)&lt;3), 'Raw Data'!BD1155, 0)</f>
        <v/>
      </c>
    </row>
    <row r="1161">
      <c r="A1161" s="1">
        <f>'Raw Data'!A1156</f>
        <v/>
      </c>
      <c r="B1161">
        <f>IF('Raw Data'!E1156&gt;'Raw Data'!D1156, 'Raw Data'!J1156, 0)</f>
        <v/>
      </c>
      <c r="C1161">
        <f>IF('Raw Data'!D1156&gt;'Raw Data'!E1156, 'Raw Data'!I1156, 0)</f>
        <v/>
      </c>
      <c r="D1161">
        <f>SUM(G1161:H1161)</f>
        <v/>
      </c>
      <c r="E1161">
        <f>IF(AND('Raw Data'!J1156&lt;'Raw Data'!I1156,'Raw Data'!E1156&gt;'Raw Data'!D1156,'Raw Data'!E1156-'Raw Data'!D1156&gt;3),'Raw Data'!N1156,IF(AND('Raw Data'!I1156&lt;'Raw Data'!J1156,'Raw Data'!D1156&gt;'Raw Data'!E1156,'Raw Data'!D1156-'Raw Data'!E1156&gt;3),'Raw Data'!M1156,0))</f>
        <v/>
      </c>
      <c r="F1161">
        <f>IF(AND('Raw Data'!J1156&lt;'Raw Data'!I1156,'Raw Data'!E1156&gt;'Raw Data'!D1156,'Raw Data'!E1156-'Raw Data'!D1156&lt;4),'Raw Data'!L1156,IF(AND('Raw Data'!I1156&lt;'Raw Data'!J1156,'Raw Data'!D1156&gt;'Raw Data'!E1156,'Raw Data'!D1156-'Raw Data'!E1156&lt;4),'Raw Data'!K1156,0))</f>
        <v/>
      </c>
      <c r="G1161">
        <f>IF(AND('Raw Data'!J1156&lt;'Raw Data'!I1156, 'Raw Data'!E1156&gt;'Raw Data'!D1156), 'Raw Data'!J1156, 0)</f>
        <v/>
      </c>
      <c r="H1161">
        <f>IF(AND('Raw Data'!J1156&gt;'Raw Data'!I1156, 'Raw Data'!E1156&lt;'Raw Data'!D1156), 'Raw Data'!I1156, 0)</f>
        <v/>
      </c>
      <c r="I1161">
        <f>SUM(J1161:K1161)</f>
        <v/>
      </c>
      <c r="J1161">
        <f>IF(AND('Raw Data'!J1156&gt;'Raw Data'!I1156, 'Raw Data'!E1156&gt;'Raw Data'!D1156), 'Raw Data'!J1156, 0)</f>
        <v/>
      </c>
      <c r="K1161">
        <f>IF(AND('Raw Data'!I1156&gt;'Raw Data'!J1156, 'Raw Data'!D1156&gt;'Raw Data'!E1156), 'Raw Data'!I1156, 0)</f>
        <v/>
      </c>
      <c r="L1161">
        <f>IF('Raw Data'!E1156-'Raw Data'!D1156&gt;3, 'Raw Data'!N1156, 0)</f>
        <v/>
      </c>
      <c r="M1161">
        <f>IF('Raw Data'!D1156-'Raw Data'!E1156&gt;3, 'Raw Data'!M1156, 0)</f>
        <v/>
      </c>
      <c r="N1161">
        <f>IF(ISBLANK('Raw Data'!D1156),0,IF(AND('Raw Data'!E1156&gt;'Raw Data'!D1156,'Raw Data'!E1156-'Raw Data'!D1156&gt;0,'Raw Data'!E1156-'Raw Data'!D1156&lt;4),'Raw Data'!L1156, 0))</f>
        <v/>
      </c>
      <c r="O1161">
        <f>IF(ISBLANK('Raw Data'!D1156),0,IF(AND('Raw Data'!E1156&gt;'Raw Data'!D1156,'Raw Data'!E1156-'Raw Data'!D1156&gt;0,'Raw Data'!D1156-'Raw Data'!E1156&lt;4),'Raw Data'!K1156, 0))</f>
        <v/>
      </c>
      <c r="P1161">
        <f>IF('Raw Data'!E1156-'Raw Data'!D1156&gt;3, 'Raw Data'!N1156, IF('Raw Data'!D1156-'Raw Data'!E1156&gt;3, 'Raw Data'!M1156, 0))</f>
        <v/>
      </c>
      <c r="Q1161">
        <f>IF(ISBLANK('Raw Data'!E1156),0,IF(AND('Raw Data'!E1156-'Raw Data'!D1156&lt;4,'Raw Data'!E1156-'Raw Data'!D1156&gt;0),'Raw Data'!L1156,IF(AND('Raw Data'!D1156&gt;'Raw Data'!E1156,'Raw Data'!D1156-'Raw Data'!E1156&gt;0),'Raw Data'!K1156,0)))</f>
        <v/>
      </c>
      <c r="R1161">
        <f>IF(ISBLANK('Raw Data'!K1156),0,IFERROR(IF(MATCH(SMALL('Raw Data'!K1156:N1156,1),L1161:O1161,0),SMALL('Raw Data'!K1156:N1156,1)),0))</f>
        <v/>
      </c>
      <c r="S1161">
        <f>IF(ISBLANK('Raw Data'!K1156),0,IFERROR(IF(MATCH(SMALL('Raw Data'!K1156:N1156,2),L1161:O1161,0),SMALL('Raw Data'!K1156:N1156,2)),0))</f>
        <v/>
      </c>
      <c r="T1161">
        <f>IF(ISBLANK('Raw Data'!K1156),0,IFERROR(IF(MATCH(SMALL('Raw Data'!K1156:N1156,3),L1161:O1161,0),SMALL('Raw Data'!K1156:N1156,3)),0))</f>
        <v/>
      </c>
      <c r="U1161">
        <f>IF(ISBLANK('Raw Data'!K1156),0,IFERROR(IF(MATCH(SMALL('Raw Data'!K1156:N1156,4),L1161:O1161,0),SMALL('Raw Data'!K1156:N1156,4)),0))</f>
        <v/>
      </c>
      <c r="V1161">
        <f>IF(AND('Raw Data'!D1156&lt;3, 'Raw Data'!E1156&lt;3, 'Raw Data'!A1156&gt;0), 'Raw Data'!AF1156, 0)</f>
        <v/>
      </c>
      <c r="W1161">
        <f>IF(AND('Raw Data'!D1156&lt;4, 'Raw Data'!E1156&lt;4, 'Raw Data'!A1156&gt;0), 'Raw Data'!AI1156, 0)</f>
        <v/>
      </c>
      <c r="X1161">
        <f>IF(AND('Raw Data'!D1156&lt;5, 'Raw Data'!E1156&lt;5, 'Raw Data'!A1156&gt;0), 'Raw Data'!AL1156, 0)</f>
        <v/>
      </c>
      <c r="Y1161">
        <f>IF(AND('Raw Data'!D1156&lt;6, 'Raw Data'!E1156&lt;6, 'Raw Data'!A1156&gt;0), 'Raw Data'!AO1156, 0)</f>
        <v/>
      </c>
      <c r="Z1161">
        <f>IF(ISBLANK('Raw Data'!D1156), 0, IF('Raw Data'!D1156-'Raw Data'!E1156&gt;1, 'Raw Data'!AW1156, 0))</f>
        <v/>
      </c>
      <c r="AA1161">
        <f>IF(ISBLANK('Raw Data'!A1156), 0, IF(ABS('Raw Data'!D1156-'Raw Data'!E1156)&lt;2, 'Raw Data'!AX1156, 0))</f>
        <v/>
      </c>
      <c r="AB1161">
        <f>IF(ISBLANK('Raw Data'!D1156), 0, IF('Raw Data'!E1156-'Raw Data'!D1156&gt;1, 'Raw Data'!AY1156, 0))</f>
        <v/>
      </c>
      <c r="AC1161">
        <f>IF(ISBLANK('Raw Data'!D1156), 0, IF('Raw Data'!D1156-'Raw Data'!E1156&gt;2, 'Raw Data'!AZ1156, 0))</f>
        <v/>
      </c>
      <c r="AD1161">
        <f>IF(ISBLANK('Raw Data'!A1156), 0, IF(ABS('Raw Data'!D1156-'Raw Data'!E1156)&lt;3, 'Raw Data'!BA1156, 0))</f>
        <v/>
      </c>
      <c r="AE1161">
        <f>IF(ISBLANK('Raw Data'!D1156), 0, IF('Raw Data'!E1156-'Raw Data'!D1156&gt;2, 'Raw Data'!BB1156, 0))</f>
        <v/>
      </c>
      <c r="AF1161">
        <f>IF(ISBLANK('Raw Data'!D1156), 0, IF('Raw Data'!D1156-'Raw Data'!E1156&gt;3, 'Raw Data'!BC1156, 0))</f>
        <v/>
      </c>
      <c r="AG1161">
        <f>IF(ISBLANK('Raw Data'!A1156), 0, IF(ABS('Raw Data'!D1156-'Raw Data'!E1156)&lt;4, 'Raw Data'!BD1156, 0))</f>
        <v/>
      </c>
      <c r="AH1161">
        <f>IF(ISBLANK('Raw Data'!D1156), 0, IF('Raw Data'!E1156-'Raw Data'!D1156&gt;3, 'Raw Data'!BE1156, 0))</f>
        <v/>
      </c>
      <c r="AI1161">
        <f>IF(SUM('Raw Data'!D1156:E1156)&gt;'Raw Data'!F1156, 'Raw Data'!G1156, 0)</f>
        <v/>
      </c>
      <c r="AJ1161">
        <f>IF(ISBLANK('Raw Data'!D1156), 0, IF(SUM('Raw Data'!D1156:E1156)&lt;'Raw Data'!F1156, 'Raw Data'!H1156, 0))</f>
        <v/>
      </c>
      <c r="AK1161">
        <f>IF(ISBLANK('Raw Data'!A1156), 0, IF(AND('Raw Data'!D1156&lt;3, 'Raw Data'!E1156&lt;3, 'Raw Data'!F1156&lt;BB$2), 'Raw Data'!AF1156, 0))</f>
        <v/>
      </c>
      <c r="AL1161">
        <f>IF(ISBLANK('Raw Data'!A1156), 0, IF(AND('Raw Data'!D1156&lt;4, 'Raw Data'!E1156&lt;4, 'Raw Data'!F1156&lt;BB$2), 'Raw Data'!AI1156, 0))</f>
        <v/>
      </c>
      <c r="AM1161">
        <f>IF(ISBLANK('Raw Data'!A1156), 0, IF(AND('Raw Data'!D1156&lt;5, 'Raw Data'!E1156&lt;5, 'Raw Data'!F1156&lt;BB$2), 'Raw Data'!AL1156, 0))</f>
        <v/>
      </c>
      <c r="AN1161">
        <f>IF(ISBLANK('Raw Data'!A1156), 0, IF(AND('Raw Data'!D1156&lt;6, 'Raw Data'!E1156&lt;6, 'Raw Data'!F1156&lt;BB$2), 'Raw Data'!AO1156, 0))</f>
        <v/>
      </c>
      <c r="AO1161">
        <f>IF(ISBLANK('Raw Data'!A1156), 0, IF(AND('Raw Data'!I1156&lt;Analysis!$BC$2, 'Raw Data'!D1156-'Raw Data'!E1156&gt;1), 'Raw Data'!AW1156, IF(AND('Raw Data'!J1156&lt;Analysis!$BC$2, 'Raw Data'!E1156-'Raw Data'!D1156&gt;1), 'Raw Data'!AY1156, 0)))</f>
        <v/>
      </c>
      <c r="AP1161">
        <f>IF(ISBLANK('Raw Data'!A1156), 0, IF(AND('Raw Data'!I1156&lt;Analysis!$BC$2, 'Raw Data'!D1156-'Raw Data'!E1156&gt;2), 'Raw Data'!AZ1156, IF(AND('Raw Data'!J1156&lt;Analysis!$BC$2, 'Raw Data'!E1156-'Raw Data'!D1156&gt;2), 'Raw Data'!BB1156, 0)))</f>
        <v/>
      </c>
      <c r="AQ1161">
        <f>IF(ISBLANK('Raw Data'!A1156), 0, IF(AND('Raw Data'!I1156&lt;Analysis!$BC$2, 'Raw Data'!D1156-'Raw Data'!E1156&gt;3), 'Raw Data'!BC1156, IF(AND('Raw Data'!J1156&lt;Analysis!$BC$2, 'Raw Data'!E1156-'Raw Data'!D1156&gt;3), 'Raw Data'!BE1156, 0)))</f>
        <v/>
      </c>
      <c r="AR1161">
        <f>IF('Hidden Analysiss'!D1157=1,IF(ABS('Raw Data'!E1156-'Raw Data'!D1156)&lt;2,'Raw Data'!AX1156,0), 0)</f>
        <v/>
      </c>
      <c r="AS1161">
        <f>IF('Hidden Analysiss'!D1157=1,IF(ABS('Raw Data'!E1156-'Raw Data'!D1156)&lt;3,'Raw Data'!BA1156,0), 0)</f>
        <v/>
      </c>
      <c r="AT1161">
        <f>IF('Hidden Analysiss'!D1157=1,IF(ABS('Raw Data'!E1156-'Raw Data'!D1156)&lt;4,'Raw Data'!BD1156,0), 0)</f>
        <v/>
      </c>
      <c r="AU1161">
        <f>IF(AND('Hidden Analysiss'!E1157=1, ABS('Raw Data'!E1156-'Raw Data'!D1156)&lt;2), 'Raw Data'!AX1156, 0)</f>
        <v/>
      </c>
      <c r="AV1161">
        <f>IF(AND('Hidden Analysiss'!E1157=1, ABS('Raw Data'!E1156-'Raw Data'!D1156)&lt;3), 'Raw Data'!BA1156, 0)</f>
        <v/>
      </c>
      <c r="AW1161">
        <f>IF(AND('Hidden Analysiss'!E1157=1, ABS('Raw Data'!E1156-'Raw Data'!D1156)&lt;3), 'Raw Data'!BD1156, 0)</f>
        <v/>
      </c>
    </row>
    <row r="1162">
      <c r="A1162" s="1">
        <f>'Raw Data'!A1157</f>
        <v/>
      </c>
      <c r="B1162">
        <f>IF('Raw Data'!E1157&gt;'Raw Data'!D1157, 'Raw Data'!J1157, 0)</f>
        <v/>
      </c>
      <c r="C1162">
        <f>IF('Raw Data'!D1157&gt;'Raw Data'!E1157, 'Raw Data'!I1157, 0)</f>
        <v/>
      </c>
      <c r="D1162">
        <f>SUM(G1162:H1162)</f>
        <v/>
      </c>
      <c r="E1162">
        <f>IF(AND('Raw Data'!J1157&lt;'Raw Data'!I1157,'Raw Data'!E1157&gt;'Raw Data'!D1157,'Raw Data'!E1157-'Raw Data'!D1157&gt;3),'Raw Data'!N1157,IF(AND('Raw Data'!I1157&lt;'Raw Data'!J1157,'Raw Data'!D1157&gt;'Raw Data'!E1157,'Raw Data'!D1157-'Raw Data'!E1157&gt;3),'Raw Data'!M1157,0))</f>
        <v/>
      </c>
      <c r="F1162">
        <f>IF(AND('Raw Data'!J1157&lt;'Raw Data'!I1157,'Raw Data'!E1157&gt;'Raw Data'!D1157,'Raw Data'!E1157-'Raw Data'!D1157&lt;4),'Raw Data'!L1157,IF(AND('Raw Data'!I1157&lt;'Raw Data'!J1157,'Raw Data'!D1157&gt;'Raw Data'!E1157,'Raw Data'!D1157-'Raw Data'!E1157&lt;4),'Raw Data'!K1157,0))</f>
        <v/>
      </c>
      <c r="G1162">
        <f>IF(AND('Raw Data'!J1157&lt;'Raw Data'!I1157, 'Raw Data'!E1157&gt;'Raw Data'!D1157), 'Raw Data'!J1157, 0)</f>
        <v/>
      </c>
      <c r="H1162">
        <f>IF(AND('Raw Data'!J1157&gt;'Raw Data'!I1157, 'Raw Data'!E1157&lt;'Raw Data'!D1157), 'Raw Data'!I1157, 0)</f>
        <v/>
      </c>
      <c r="I1162">
        <f>SUM(J1162:K1162)</f>
        <v/>
      </c>
      <c r="J1162">
        <f>IF(AND('Raw Data'!J1157&gt;'Raw Data'!I1157, 'Raw Data'!E1157&gt;'Raw Data'!D1157), 'Raw Data'!J1157, 0)</f>
        <v/>
      </c>
      <c r="K1162">
        <f>IF(AND('Raw Data'!I1157&gt;'Raw Data'!J1157, 'Raw Data'!D1157&gt;'Raw Data'!E1157), 'Raw Data'!I1157, 0)</f>
        <v/>
      </c>
      <c r="L1162">
        <f>IF('Raw Data'!E1157-'Raw Data'!D1157&gt;3, 'Raw Data'!N1157, 0)</f>
        <v/>
      </c>
      <c r="M1162">
        <f>IF('Raw Data'!D1157-'Raw Data'!E1157&gt;3, 'Raw Data'!M1157, 0)</f>
        <v/>
      </c>
      <c r="N1162">
        <f>IF(ISBLANK('Raw Data'!D1157),0,IF(AND('Raw Data'!E1157&gt;'Raw Data'!D1157,'Raw Data'!E1157-'Raw Data'!D1157&gt;0,'Raw Data'!E1157-'Raw Data'!D1157&lt;4),'Raw Data'!L1157, 0))</f>
        <v/>
      </c>
      <c r="O1162">
        <f>IF(ISBLANK('Raw Data'!D1157),0,IF(AND('Raw Data'!E1157&gt;'Raw Data'!D1157,'Raw Data'!E1157-'Raw Data'!D1157&gt;0,'Raw Data'!D1157-'Raw Data'!E1157&lt;4),'Raw Data'!K1157, 0))</f>
        <v/>
      </c>
      <c r="P1162">
        <f>IF('Raw Data'!E1157-'Raw Data'!D1157&gt;3, 'Raw Data'!N1157, IF('Raw Data'!D1157-'Raw Data'!E1157&gt;3, 'Raw Data'!M1157, 0))</f>
        <v/>
      </c>
      <c r="Q1162">
        <f>IF(ISBLANK('Raw Data'!E1157),0,IF(AND('Raw Data'!E1157-'Raw Data'!D1157&lt;4,'Raw Data'!E1157-'Raw Data'!D1157&gt;0),'Raw Data'!L1157,IF(AND('Raw Data'!D1157&gt;'Raw Data'!E1157,'Raw Data'!D1157-'Raw Data'!E1157&gt;0),'Raw Data'!K1157,0)))</f>
        <v/>
      </c>
      <c r="R1162">
        <f>IF(ISBLANK('Raw Data'!K1157),0,IFERROR(IF(MATCH(SMALL('Raw Data'!K1157:N1157,1),L1162:O1162,0),SMALL('Raw Data'!K1157:N1157,1)),0))</f>
        <v/>
      </c>
      <c r="S1162">
        <f>IF(ISBLANK('Raw Data'!K1157),0,IFERROR(IF(MATCH(SMALL('Raw Data'!K1157:N1157,2),L1162:O1162,0),SMALL('Raw Data'!K1157:N1157,2)),0))</f>
        <v/>
      </c>
      <c r="T1162">
        <f>IF(ISBLANK('Raw Data'!K1157),0,IFERROR(IF(MATCH(SMALL('Raw Data'!K1157:N1157,3),L1162:O1162,0),SMALL('Raw Data'!K1157:N1157,3)),0))</f>
        <v/>
      </c>
      <c r="U1162">
        <f>IF(ISBLANK('Raw Data'!K1157),0,IFERROR(IF(MATCH(SMALL('Raw Data'!K1157:N1157,4),L1162:O1162,0),SMALL('Raw Data'!K1157:N1157,4)),0))</f>
        <v/>
      </c>
      <c r="V1162">
        <f>IF(AND('Raw Data'!D1157&lt;3, 'Raw Data'!E1157&lt;3, 'Raw Data'!A1157&gt;0), 'Raw Data'!AF1157, 0)</f>
        <v/>
      </c>
      <c r="W1162">
        <f>IF(AND('Raw Data'!D1157&lt;4, 'Raw Data'!E1157&lt;4, 'Raw Data'!A1157&gt;0), 'Raw Data'!AI1157, 0)</f>
        <v/>
      </c>
      <c r="X1162">
        <f>IF(AND('Raw Data'!D1157&lt;5, 'Raw Data'!E1157&lt;5, 'Raw Data'!A1157&gt;0), 'Raw Data'!AL1157, 0)</f>
        <v/>
      </c>
      <c r="Y1162">
        <f>IF(AND('Raw Data'!D1157&lt;6, 'Raw Data'!E1157&lt;6, 'Raw Data'!A1157&gt;0), 'Raw Data'!AO1157, 0)</f>
        <v/>
      </c>
      <c r="Z1162">
        <f>IF(ISBLANK('Raw Data'!D1157), 0, IF('Raw Data'!D1157-'Raw Data'!E1157&gt;1, 'Raw Data'!AW1157, 0))</f>
        <v/>
      </c>
      <c r="AA1162">
        <f>IF(ISBLANK('Raw Data'!A1157), 0, IF(ABS('Raw Data'!D1157-'Raw Data'!E1157)&lt;2, 'Raw Data'!AX1157, 0))</f>
        <v/>
      </c>
      <c r="AB1162">
        <f>IF(ISBLANK('Raw Data'!D1157), 0, IF('Raw Data'!E1157-'Raw Data'!D1157&gt;1, 'Raw Data'!AY1157, 0))</f>
        <v/>
      </c>
      <c r="AC1162">
        <f>IF(ISBLANK('Raw Data'!D1157), 0, IF('Raw Data'!D1157-'Raw Data'!E1157&gt;2, 'Raw Data'!AZ1157, 0))</f>
        <v/>
      </c>
      <c r="AD1162">
        <f>IF(ISBLANK('Raw Data'!A1157), 0, IF(ABS('Raw Data'!D1157-'Raw Data'!E1157)&lt;3, 'Raw Data'!BA1157, 0))</f>
        <v/>
      </c>
      <c r="AE1162">
        <f>IF(ISBLANK('Raw Data'!D1157), 0, IF('Raw Data'!E1157-'Raw Data'!D1157&gt;2, 'Raw Data'!BB1157, 0))</f>
        <v/>
      </c>
      <c r="AF1162">
        <f>IF(ISBLANK('Raw Data'!D1157), 0, IF('Raw Data'!D1157-'Raw Data'!E1157&gt;3, 'Raw Data'!BC1157, 0))</f>
        <v/>
      </c>
      <c r="AG1162">
        <f>IF(ISBLANK('Raw Data'!A1157), 0, IF(ABS('Raw Data'!D1157-'Raw Data'!E1157)&lt;4, 'Raw Data'!BD1157, 0))</f>
        <v/>
      </c>
      <c r="AH1162">
        <f>IF(ISBLANK('Raw Data'!D1157), 0, IF('Raw Data'!E1157-'Raw Data'!D1157&gt;3, 'Raw Data'!BE1157, 0))</f>
        <v/>
      </c>
      <c r="AI1162">
        <f>IF(SUM('Raw Data'!D1157:E1157)&gt;'Raw Data'!F1157, 'Raw Data'!G1157, 0)</f>
        <v/>
      </c>
      <c r="AJ1162">
        <f>IF(ISBLANK('Raw Data'!D1157), 0, IF(SUM('Raw Data'!D1157:E1157)&lt;'Raw Data'!F1157, 'Raw Data'!H1157, 0))</f>
        <v/>
      </c>
      <c r="AK1162">
        <f>IF(ISBLANK('Raw Data'!A1157), 0, IF(AND('Raw Data'!D1157&lt;3, 'Raw Data'!E1157&lt;3, 'Raw Data'!F1157&lt;BB$2), 'Raw Data'!AF1157, 0))</f>
        <v/>
      </c>
      <c r="AL1162">
        <f>IF(ISBLANK('Raw Data'!A1157), 0, IF(AND('Raw Data'!D1157&lt;4, 'Raw Data'!E1157&lt;4, 'Raw Data'!F1157&lt;BB$2), 'Raw Data'!AI1157, 0))</f>
        <v/>
      </c>
      <c r="AM1162">
        <f>IF(ISBLANK('Raw Data'!A1157), 0, IF(AND('Raw Data'!D1157&lt;5, 'Raw Data'!E1157&lt;5, 'Raw Data'!F1157&lt;BB$2), 'Raw Data'!AL1157, 0))</f>
        <v/>
      </c>
      <c r="AN1162">
        <f>IF(ISBLANK('Raw Data'!A1157), 0, IF(AND('Raw Data'!D1157&lt;6, 'Raw Data'!E1157&lt;6, 'Raw Data'!F1157&lt;BB$2), 'Raw Data'!AO1157, 0))</f>
        <v/>
      </c>
      <c r="AO1162">
        <f>IF(ISBLANK('Raw Data'!A1157), 0, IF(AND('Raw Data'!I1157&lt;Analysis!$BC$2, 'Raw Data'!D1157-'Raw Data'!E1157&gt;1), 'Raw Data'!AW1157, IF(AND('Raw Data'!J1157&lt;Analysis!$BC$2, 'Raw Data'!E1157-'Raw Data'!D1157&gt;1), 'Raw Data'!AY1157, 0)))</f>
        <v/>
      </c>
      <c r="AP1162">
        <f>IF(ISBLANK('Raw Data'!A1157), 0, IF(AND('Raw Data'!I1157&lt;Analysis!$BC$2, 'Raw Data'!D1157-'Raw Data'!E1157&gt;2), 'Raw Data'!AZ1157, IF(AND('Raw Data'!J1157&lt;Analysis!$BC$2, 'Raw Data'!E1157-'Raw Data'!D1157&gt;2), 'Raw Data'!BB1157, 0)))</f>
        <v/>
      </c>
      <c r="AQ1162">
        <f>IF(ISBLANK('Raw Data'!A1157), 0, IF(AND('Raw Data'!I1157&lt;Analysis!$BC$2, 'Raw Data'!D1157-'Raw Data'!E1157&gt;3), 'Raw Data'!BC1157, IF(AND('Raw Data'!J1157&lt;Analysis!$BC$2, 'Raw Data'!E1157-'Raw Data'!D1157&gt;3), 'Raw Data'!BE1157, 0)))</f>
        <v/>
      </c>
      <c r="AR1162">
        <f>IF('Hidden Analysiss'!D1158=1,IF(ABS('Raw Data'!E1157-'Raw Data'!D1157)&lt;2,'Raw Data'!AX1157,0), 0)</f>
        <v/>
      </c>
      <c r="AS1162">
        <f>IF('Hidden Analysiss'!D1158=1,IF(ABS('Raw Data'!E1157-'Raw Data'!D1157)&lt;3,'Raw Data'!BA1157,0), 0)</f>
        <v/>
      </c>
      <c r="AT1162">
        <f>IF('Hidden Analysiss'!D1158=1,IF(ABS('Raw Data'!E1157-'Raw Data'!D1157)&lt;4,'Raw Data'!BD1157,0), 0)</f>
        <v/>
      </c>
      <c r="AU1162">
        <f>IF(AND('Hidden Analysiss'!E1158=1, ABS('Raw Data'!E1157-'Raw Data'!D1157)&lt;2), 'Raw Data'!AX1157, 0)</f>
        <v/>
      </c>
      <c r="AV1162">
        <f>IF(AND('Hidden Analysiss'!E1158=1, ABS('Raw Data'!E1157-'Raw Data'!D1157)&lt;3), 'Raw Data'!BA1157, 0)</f>
        <v/>
      </c>
      <c r="AW1162">
        <f>IF(AND('Hidden Analysiss'!E1158=1, ABS('Raw Data'!E1157-'Raw Data'!D1157)&lt;3), 'Raw Data'!BD1157, 0)</f>
        <v/>
      </c>
    </row>
    <row r="1163">
      <c r="A1163" s="1">
        <f>'Raw Data'!A1158</f>
        <v/>
      </c>
      <c r="B1163">
        <f>IF('Raw Data'!E1158&gt;'Raw Data'!D1158, 'Raw Data'!J1158, 0)</f>
        <v/>
      </c>
      <c r="C1163">
        <f>IF('Raw Data'!D1158&gt;'Raw Data'!E1158, 'Raw Data'!I1158, 0)</f>
        <v/>
      </c>
      <c r="D1163">
        <f>SUM(G1163:H1163)</f>
        <v/>
      </c>
      <c r="E1163">
        <f>IF(AND('Raw Data'!J1158&lt;'Raw Data'!I1158,'Raw Data'!E1158&gt;'Raw Data'!D1158,'Raw Data'!E1158-'Raw Data'!D1158&gt;3),'Raw Data'!N1158,IF(AND('Raw Data'!I1158&lt;'Raw Data'!J1158,'Raw Data'!D1158&gt;'Raw Data'!E1158,'Raw Data'!D1158-'Raw Data'!E1158&gt;3),'Raw Data'!M1158,0))</f>
        <v/>
      </c>
      <c r="F1163">
        <f>IF(AND('Raw Data'!J1158&lt;'Raw Data'!I1158,'Raw Data'!E1158&gt;'Raw Data'!D1158,'Raw Data'!E1158-'Raw Data'!D1158&lt;4),'Raw Data'!L1158,IF(AND('Raw Data'!I1158&lt;'Raw Data'!J1158,'Raw Data'!D1158&gt;'Raw Data'!E1158,'Raw Data'!D1158-'Raw Data'!E1158&lt;4),'Raw Data'!K1158,0))</f>
        <v/>
      </c>
      <c r="G1163">
        <f>IF(AND('Raw Data'!J1158&lt;'Raw Data'!I1158, 'Raw Data'!E1158&gt;'Raw Data'!D1158), 'Raw Data'!J1158, 0)</f>
        <v/>
      </c>
      <c r="H1163">
        <f>IF(AND('Raw Data'!J1158&gt;'Raw Data'!I1158, 'Raw Data'!E1158&lt;'Raw Data'!D1158), 'Raw Data'!I1158, 0)</f>
        <v/>
      </c>
      <c r="I1163">
        <f>SUM(J1163:K1163)</f>
        <v/>
      </c>
      <c r="J1163">
        <f>IF(AND('Raw Data'!J1158&gt;'Raw Data'!I1158, 'Raw Data'!E1158&gt;'Raw Data'!D1158), 'Raw Data'!J1158, 0)</f>
        <v/>
      </c>
      <c r="K1163">
        <f>IF(AND('Raw Data'!I1158&gt;'Raw Data'!J1158, 'Raw Data'!D1158&gt;'Raw Data'!E1158), 'Raw Data'!I1158, 0)</f>
        <v/>
      </c>
      <c r="L1163">
        <f>IF('Raw Data'!E1158-'Raw Data'!D1158&gt;3, 'Raw Data'!N1158, 0)</f>
        <v/>
      </c>
      <c r="M1163">
        <f>IF('Raw Data'!D1158-'Raw Data'!E1158&gt;3, 'Raw Data'!M1158, 0)</f>
        <v/>
      </c>
      <c r="N1163">
        <f>IF(ISBLANK('Raw Data'!D1158),0,IF(AND('Raw Data'!E1158&gt;'Raw Data'!D1158,'Raw Data'!E1158-'Raw Data'!D1158&gt;0,'Raw Data'!E1158-'Raw Data'!D1158&lt;4),'Raw Data'!L1158, 0))</f>
        <v/>
      </c>
      <c r="O1163">
        <f>IF(ISBLANK('Raw Data'!D1158),0,IF(AND('Raw Data'!E1158&gt;'Raw Data'!D1158,'Raw Data'!E1158-'Raw Data'!D1158&gt;0,'Raw Data'!D1158-'Raw Data'!E1158&lt;4),'Raw Data'!K1158, 0))</f>
        <v/>
      </c>
      <c r="P1163">
        <f>IF('Raw Data'!E1158-'Raw Data'!D1158&gt;3, 'Raw Data'!N1158, IF('Raw Data'!D1158-'Raw Data'!E1158&gt;3, 'Raw Data'!M1158, 0))</f>
        <v/>
      </c>
      <c r="Q1163">
        <f>IF(ISBLANK('Raw Data'!E1158),0,IF(AND('Raw Data'!E1158-'Raw Data'!D1158&lt;4,'Raw Data'!E1158-'Raw Data'!D1158&gt;0),'Raw Data'!L1158,IF(AND('Raw Data'!D1158&gt;'Raw Data'!E1158,'Raw Data'!D1158-'Raw Data'!E1158&gt;0),'Raw Data'!K1158,0)))</f>
        <v/>
      </c>
      <c r="R1163">
        <f>IF(ISBLANK('Raw Data'!K1158),0,IFERROR(IF(MATCH(SMALL('Raw Data'!K1158:N1158,1),L1163:O1163,0),SMALL('Raw Data'!K1158:N1158,1)),0))</f>
        <v/>
      </c>
      <c r="S1163">
        <f>IF(ISBLANK('Raw Data'!K1158),0,IFERROR(IF(MATCH(SMALL('Raw Data'!K1158:N1158,2),L1163:O1163,0),SMALL('Raw Data'!K1158:N1158,2)),0))</f>
        <v/>
      </c>
      <c r="T1163">
        <f>IF(ISBLANK('Raw Data'!K1158),0,IFERROR(IF(MATCH(SMALL('Raw Data'!K1158:N1158,3),L1163:O1163,0),SMALL('Raw Data'!K1158:N1158,3)),0))</f>
        <v/>
      </c>
      <c r="U1163">
        <f>IF(ISBLANK('Raw Data'!K1158),0,IFERROR(IF(MATCH(SMALL('Raw Data'!K1158:N1158,4),L1163:O1163,0),SMALL('Raw Data'!K1158:N1158,4)),0))</f>
        <v/>
      </c>
      <c r="V1163">
        <f>IF(AND('Raw Data'!D1158&lt;3, 'Raw Data'!E1158&lt;3, 'Raw Data'!A1158&gt;0), 'Raw Data'!AF1158, 0)</f>
        <v/>
      </c>
      <c r="W1163">
        <f>IF(AND('Raw Data'!D1158&lt;4, 'Raw Data'!E1158&lt;4, 'Raw Data'!A1158&gt;0), 'Raw Data'!AI1158, 0)</f>
        <v/>
      </c>
      <c r="X1163">
        <f>IF(AND('Raw Data'!D1158&lt;5, 'Raw Data'!E1158&lt;5, 'Raw Data'!A1158&gt;0), 'Raw Data'!AL1158, 0)</f>
        <v/>
      </c>
      <c r="Y1163">
        <f>IF(AND('Raw Data'!D1158&lt;6, 'Raw Data'!E1158&lt;6, 'Raw Data'!A1158&gt;0), 'Raw Data'!AO1158, 0)</f>
        <v/>
      </c>
      <c r="Z1163">
        <f>IF(ISBLANK('Raw Data'!D1158), 0, IF('Raw Data'!D1158-'Raw Data'!E1158&gt;1, 'Raw Data'!AW1158, 0))</f>
        <v/>
      </c>
      <c r="AA1163">
        <f>IF(ISBLANK('Raw Data'!A1158), 0, IF(ABS('Raw Data'!D1158-'Raw Data'!E1158)&lt;2, 'Raw Data'!AX1158, 0))</f>
        <v/>
      </c>
      <c r="AB1163">
        <f>IF(ISBLANK('Raw Data'!D1158), 0, IF('Raw Data'!E1158-'Raw Data'!D1158&gt;1, 'Raw Data'!AY1158, 0))</f>
        <v/>
      </c>
      <c r="AC1163">
        <f>IF(ISBLANK('Raw Data'!D1158), 0, IF('Raw Data'!D1158-'Raw Data'!E1158&gt;2, 'Raw Data'!AZ1158, 0))</f>
        <v/>
      </c>
      <c r="AD1163">
        <f>IF(ISBLANK('Raw Data'!A1158), 0, IF(ABS('Raw Data'!D1158-'Raw Data'!E1158)&lt;3, 'Raw Data'!BA1158, 0))</f>
        <v/>
      </c>
      <c r="AE1163">
        <f>IF(ISBLANK('Raw Data'!D1158), 0, IF('Raw Data'!E1158-'Raw Data'!D1158&gt;2, 'Raw Data'!BB1158, 0))</f>
        <v/>
      </c>
      <c r="AF1163">
        <f>IF(ISBLANK('Raw Data'!D1158), 0, IF('Raw Data'!D1158-'Raw Data'!E1158&gt;3, 'Raw Data'!BC1158, 0))</f>
        <v/>
      </c>
      <c r="AG1163">
        <f>IF(ISBLANK('Raw Data'!A1158), 0, IF(ABS('Raw Data'!D1158-'Raw Data'!E1158)&lt;4, 'Raw Data'!BD1158, 0))</f>
        <v/>
      </c>
      <c r="AH1163">
        <f>IF(ISBLANK('Raw Data'!D1158), 0, IF('Raw Data'!E1158-'Raw Data'!D1158&gt;3, 'Raw Data'!BE1158, 0))</f>
        <v/>
      </c>
      <c r="AI1163">
        <f>IF(SUM('Raw Data'!D1158:E1158)&gt;'Raw Data'!F1158, 'Raw Data'!G1158, 0)</f>
        <v/>
      </c>
      <c r="AJ1163">
        <f>IF(ISBLANK('Raw Data'!D1158), 0, IF(SUM('Raw Data'!D1158:E1158)&lt;'Raw Data'!F1158, 'Raw Data'!H1158, 0))</f>
        <v/>
      </c>
      <c r="AK1163">
        <f>IF(ISBLANK('Raw Data'!A1158), 0, IF(AND('Raw Data'!D1158&lt;3, 'Raw Data'!E1158&lt;3, 'Raw Data'!F1158&lt;BB$2), 'Raw Data'!AF1158, 0))</f>
        <v/>
      </c>
      <c r="AL1163">
        <f>IF(ISBLANK('Raw Data'!A1158), 0, IF(AND('Raw Data'!D1158&lt;4, 'Raw Data'!E1158&lt;4, 'Raw Data'!F1158&lt;BB$2), 'Raw Data'!AI1158, 0))</f>
        <v/>
      </c>
      <c r="AM1163">
        <f>IF(ISBLANK('Raw Data'!A1158), 0, IF(AND('Raw Data'!D1158&lt;5, 'Raw Data'!E1158&lt;5, 'Raw Data'!F1158&lt;BB$2), 'Raw Data'!AL1158, 0))</f>
        <v/>
      </c>
      <c r="AN1163">
        <f>IF(ISBLANK('Raw Data'!A1158), 0, IF(AND('Raw Data'!D1158&lt;6, 'Raw Data'!E1158&lt;6, 'Raw Data'!F1158&lt;BB$2), 'Raw Data'!AO1158, 0))</f>
        <v/>
      </c>
      <c r="AO1163">
        <f>IF(ISBLANK('Raw Data'!A1158), 0, IF(AND('Raw Data'!I1158&lt;Analysis!$BC$2, 'Raw Data'!D1158-'Raw Data'!E1158&gt;1), 'Raw Data'!AW1158, IF(AND('Raw Data'!J1158&lt;Analysis!$BC$2, 'Raw Data'!E1158-'Raw Data'!D1158&gt;1), 'Raw Data'!AY1158, 0)))</f>
        <v/>
      </c>
      <c r="AP1163">
        <f>IF(ISBLANK('Raw Data'!A1158), 0, IF(AND('Raw Data'!I1158&lt;Analysis!$BC$2, 'Raw Data'!D1158-'Raw Data'!E1158&gt;2), 'Raw Data'!AZ1158, IF(AND('Raw Data'!J1158&lt;Analysis!$BC$2, 'Raw Data'!E1158-'Raw Data'!D1158&gt;2), 'Raw Data'!BB1158, 0)))</f>
        <v/>
      </c>
      <c r="AQ1163">
        <f>IF(ISBLANK('Raw Data'!A1158), 0, IF(AND('Raw Data'!I1158&lt;Analysis!$BC$2, 'Raw Data'!D1158-'Raw Data'!E1158&gt;3), 'Raw Data'!BC1158, IF(AND('Raw Data'!J1158&lt;Analysis!$BC$2, 'Raw Data'!E1158-'Raw Data'!D1158&gt;3), 'Raw Data'!BE1158, 0)))</f>
        <v/>
      </c>
      <c r="AR1163">
        <f>IF('Hidden Analysiss'!D1159=1,IF(ABS('Raw Data'!E1158-'Raw Data'!D1158)&lt;2,'Raw Data'!AX1158,0), 0)</f>
        <v/>
      </c>
      <c r="AS1163">
        <f>IF('Hidden Analysiss'!D1159=1,IF(ABS('Raw Data'!E1158-'Raw Data'!D1158)&lt;3,'Raw Data'!BA1158,0), 0)</f>
        <v/>
      </c>
      <c r="AT1163">
        <f>IF('Hidden Analysiss'!D1159=1,IF(ABS('Raw Data'!E1158-'Raw Data'!D1158)&lt;4,'Raw Data'!BD1158,0), 0)</f>
        <v/>
      </c>
      <c r="AU1163">
        <f>IF(AND('Hidden Analysiss'!E1159=1, ABS('Raw Data'!E1158-'Raw Data'!D1158)&lt;2), 'Raw Data'!AX1158, 0)</f>
        <v/>
      </c>
      <c r="AV1163">
        <f>IF(AND('Hidden Analysiss'!E1159=1, ABS('Raw Data'!E1158-'Raw Data'!D1158)&lt;3), 'Raw Data'!BA1158, 0)</f>
        <v/>
      </c>
      <c r="AW1163">
        <f>IF(AND('Hidden Analysiss'!E1159=1, ABS('Raw Data'!E1158-'Raw Data'!D1158)&lt;3), 'Raw Data'!BD1158, 0)</f>
        <v/>
      </c>
    </row>
    <row r="1164">
      <c r="A1164" s="1">
        <f>'Raw Data'!A1159</f>
        <v/>
      </c>
      <c r="B1164">
        <f>IF('Raw Data'!E1159&gt;'Raw Data'!D1159, 'Raw Data'!J1159, 0)</f>
        <v/>
      </c>
      <c r="C1164">
        <f>IF('Raw Data'!D1159&gt;'Raw Data'!E1159, 'Raw Data'!I1159, 0)</f>
        <v/>
      </c>
      <c r="D1164">
        <f>SUM(G1164:H1164)</f>
        <v/>
      </c>
      <c r="E1164">
        <f>IF(AND('Raw Data'!J1159&lt;'Raw Data'!I1159,'Raw Data'!E1159&gt;'Raw Data'!D1159,'Raw Data'!E1159-'Raw Data'!D1159&gt;3),'Raw Data'!N1159,IF(AND('Raw Data'!I1159&lt;'Raw Data'!J1159,'Raw Data'!D1159&gt;'Raw Data'!E1159,'Raw Data'!D1159-'Raw Data'!E1159&gt;3),'Raw Data'!M1159,0))</f>
        <v/>
      </c>
      <c r="F1164">
        <f>IF(AND('Raw Data'!J1159&lt;'Raw Data'!I1159,'Raw Data'!E1159&gt;'Raw Data'!D1159,'Raw Data'!E1159-'Raw Data'!D1159&lt;4),'Raw Data'!L1159,IF(AND('Raw Data'!I1159&lt;'Raw Data'!J1159,'Raw Data'!D1159&gt;'Raw Data'!E1159,'Raw Data'!D1159-'Raw Data'!E1159&lt;4),'Raw Data'!K1159,0))</f>
        <v/>
      </c>
      <c r="G1164">
        <f>IF(AND('Raw Data'!J1159&lt;'Raw Data'!I1159, 'Raw Data'!E1159&gt;'Raw Data'!D1159), 'Raw Data'!J1159, 0)</f>
        <v/>
      </c>
      <c r="H1164">
        <f>IF(AND('Raw Data'!J1159&gt;'Raw Data'!I1159, 'Raw Data'!E1159&lt;'Raw Data'!D1159), 'Raw Data'!I1159, 0)</f>
        <v/>
      </c>
      <c r="I1164">
        <f>SUM(J1164:K1164)</f>
        <v/>
      </c>
      <c r="J1164">
        <f>IF(AND('Raw Data'!J1159&gt;'Raw Data'!I1159, 'Raw Data'!E1159&gt;'Raw Data'!D1159), 'Raw Data'!J1159, 0)</f>
        <v/>
      </c>
      <c r="K1164">
        <f>IF(AND('Raw Data'!I1159&gt;'Raw Data'!J1159, 'Raw Data'!D1159&gt;'Raw Data'!E1159), 'Raw Data'!I1159, 0)</f>
        <v/>
      </c>
      <c r="L1164">
        <f>IF('Raw Data'!E1159-'Raw Data'!D1159&gt;3, 'Raw Data'!N1159, 0)</f>
        <v/>
      </c>
      <c r="M1164">
        <f>IF('Raw Data'!D1159-'Raw Data'!E1159&gt;3, 'Raw Data'!M1159, 0)</f>
        <v/>
      </c>
      <c r="N1164">
        <f>IF(ISBLANK('Raw Data'!D1159),0,IF(AND('Raw Data'!E1159&gt;'Raw Data'!D1159,'Raw Data'!E1159-'Raw Data'!D1159&gt;0,'Raw Data'!E1159-'Raw Data'!D1159&lt;4),'Raw Data'!L1159, 0))</f>
        <v/>
      </c>
      <c r="O1164">
        <f>IF(ISBLANK('Raw Data'!D1159),0,IF(AND('Raw Data'!E1159&gt;'Raw Data'!D1159,'Raw Data'!E1159-'Raw Data'!D1159&gt;0,'Raw Data'!D1159-'Raw Data'!E1159&lt;4),'Raw Data'!K1159, 0))</f>
        <v/>
      </c>
      <c r="P1164">
        <f>IF('Raw Data'!E1159-'Raw Data'!D1159&gt;3, 'Raw Data'!N1159, IF('Raw Data'!D1159-'Raw Data'!E1159&gt;3, 'Raw Data'!M1159, 0))</f>
        <v/>
      </c>
      <c r="Q1164">
        <f>IF(ISBLANK('Raw Data'!E1159),0,IF(AND('Raw Data'!E1159-'Raw Data'!D1159&lt;4,'Raw Data'!E1159-'Raw Data'!D1159&gt;0),'Raw Data'!L1159,IF(AND('Raw Data'!D1159&gt;'Raw Data'!E1159,'Raw Data'!D1159-'Raw Data'!E1159&gt;0),'Raw Data'!K1159,0)))</f>
        <v/>
      </c>
      <c r="R1164">
        <f>IF(ISBLANK('Raw Data'!K1159),0,IFERROR(IF(MATCH(SMALL('Raw Data'!K1159:N1159,1),L1164:O1164,0),SMALL('Raw Data'!K1159:N1159,1)),0))</f>
        <v/>
      </c>
      <c r="S1164">
        <f>IF(ISBLANK('Raw Data'!K1159),0,IFERROR(IF(MATCH(SMALL('Raw Data'!K1159:N1159,2),L1164:O1164,0),SMALL('Raw Data'!K1159:N1159,2)),0))</f>
        <v/>
      </c>
      <c r="T1164">
        <f>IF(ISBLANK('Raw Data'!K1159),0,IFERROR(IF(MATCH(SMALL('Raw Data'!K1159:N1159,3),L1164:O1164,0),SMALL('Raw Data'!K1159:N1159,3)),0))</f>
        <v/>
      </c>
      <c r="U1164">
        <f>IF(ISBLANK('Raw Data'!K1159),0,IFERROR(IF(MATCH(SMALL('Raw Data'!K1159:N1159,4),L1164:O1164,0),SMALL('Raw Data'!K1159:N1159,4)),0))</f>
        <v/>
      </c>
      <c r="V1164">
        <f>IF(AND('Raw Data'!D1159&lt;3, 'Raw Data'!E1159&lt;3, 'Raw Data'!A1159&gt;0), 'Raw Data'!AF1159, 0)</f>
        <v/>
      </c>
      <c r="W1164">
        <f>IF(AND('Raw Data'!D1159&lt;4, 'Raw Data'!E1159&lt;4, 'Raw Data'!A1159&gt;0), 'Raw Data'!AI1159, 0)</f>
        <v/>
      </c>
      <c r="X1164">
        <f>IF(AND('Raw Data'!D1159&lt;5, 'Raw Data'!E1159&lt;5, 'Raw Data'!A1159&gt;0), 'Raw Data'!AL1159, 0)</f>
        <v/>
      </c>
      <c r="Y1164">
        <f>IF(AND('Raw Data'!D1159&lt;6, 'Raw Data'!E1159&lt;6, 'Raw Data'!A1159&gt;0), 'Raw Data'!AO1159, 0)</f>
        <v/>
      </c>
      <c r="Z1164">
        <f>IF(ISBLANK('Raw Data'!D1159), 0, IF('Raw Data'!D1159-'Raw Data'!E1159&gt;1, 'Raw Data'!AW1159, 0))</f>
        <v/>
      </c>
      <c r="AA1164">
        <f>IF(ISBLANK('Raw Data'!A1159), 0, IF(ABS('Raw Data'!D1159-'Raw Data'!E1159)&lt;2, 'Raw Data'!AX1159, 0))</f>
        <v/>
      </c>
      <c r="AB1164">
        <f>IF(ISBLANK('Raw Data'!D1159), 0, IF('Raw Data'!E1159-'Raw Data'!D1159&gt;1, 'Raw Data'!AY1159, 0))</f>
        <v/>
      </c>
      <c r="AC1164">
        <f>IF(ISBLANK('Raw Data'!D1159), 0, IF('Raw Data'!D1159-'Raw Data'!E1159&gt;2, 'Raw Data'!AZ1159, 0))</f>
        <v/>
      </c>
      <c r="AD1164">
        <f>IF(ISBLANK('Raw Data'!A1159), 0, IF(ABS('Raw Data'!D1159-'Raw Data'!E1159)&lt;3, 'Raw Data'!BA1159, 0))</f>
        <v/>
      </c>
      <c r="AE1164">
        <f>IF(ISBLANK('Raw Data'!D1159), 0, IF('Raw Data'!E1159-'Raw Data'!D1159&gt;2, 'Raw Data'!BB1159, 0))</f>
        <v/>
      </c>
      <c r="AF1164">
        <f>IF(ISBLANK('Raw Data'!D1159), 0, IF('Raw Data'!D1159-'Raw Data'!E1159&gt;3, 'Raw Data'!BC1159, 0))</f>
        <v/>
      </c>
      <c r="AG1164">
        <f>IF(ISBLANK('Raw Data'!A1159), 0, IF(ABS('Raw Data'!D1159-'Raw Data'!E1159)&lt;4, 'Raw Data'!BD1159, 0))</f>
        <v/>
      </c>
      <c r="AH1164">
        <f>IF(ISBLANK('Raw Data'!D1159), 0, IF('Raw Data'!E1159-'Raw Data'!D1159&gt;3, 'Raw Data'!BE1159, 0))</f>
        <v/>
      </c>
      <c r="AI1164">
        <f>IF(SUM('Raw Data'!D1159:E1159)&gt;'Raw Data'!F1159, 'Raw Data'!G1159, 0)</f>
        <v/>
      </c>
      <c r="AJ1164">
        <f>IF(ISBLANK('Raw Data'!D1159), 0, IF(SUM('Raw Data'!D1159:E1159)&lt;'Raw Data'!F1159, 'Raw Data'!H1159, 0))</f>
        <v/>
      </c>
      <c r="AK1164">
        <f>IF(ISBLANK('Raw Data'!A1159), 0, IF(AND('Raw Data'!D1159&lt;3, 'Raw Data'!E1159&lt;3, 'Raw Data'!F1159&lt;BB$2), 'Raw Data'!AF1159, 0))</f>
        <v/>
      </c>
      <c r="AL1164">
        <f>IF(ISBLANK('Raw Data'!A1159), 0, IF(AND('Raw Data'!D1159&lt;4, 'Raw Data'!E1159&lt;4, 'Raw Data'!F1159&lt;BB$2), 'Raw Data'!AI1159, 0))</f>
        <v/>
      </c>
      <c r="AM1164">
        <f>IF(ISBLANK('Raw Data'!A1159), 0, IF(AND('Raw Data'!D1159&lt;5, 'Raw Data'!E1159&lt;5, 'Raw Data'!F1159&lt;BB$2), 'Raw Data'!AL1159, 0))</f>
        <v/>
      </c>
      <c r="AN1164">
        <f>IF(ISBLANK('Raw Data'!A1159), 0, IF(AND('Raw Data'!D1159&lt;6, 'Raw Data'!E1159&lt;6, 'Raw Data'!F1159&lt;BB$2), 'Raw Data'!AO1159, 0))</f>
        <v/>
      </c>
      <c r="AO1164">
        <f>IF(ISBLANK('Raw Data'!A1159), 0, IF(AND('Raw Data'!I1159&lt;Analysis!$BC$2, 'Raw Data'!D1159-'Raw Data'!E1159&gt;1), 'Raw Data'!AW1159, IF(AND('Raw Data'!J1159&lt;Analysis!$BC$2, 'Raw Data'!E1159-'Raw Data'!D1159&gt;1), 'Raw Data'!AY1159, 0)))</f>
        <v/>
      </c>
      <c r="AP1164">
        <f>IF(ISBLANK('Raw Data'!A1159), 0, IF(AND('Raw Data'!I1159&lt;Analysis!$BC$2, 'Raw Data'!D1159-'Raw Data'!E1159&gt;2), 'Raw Data'!AZ1159, IF(AND('Raw Data'!J1159&lt;Analysis!$BC$2, 'Raw Data'!E1159-'Raw Data'!D1159&gt;2), 'Raw Data'!BB1159, 0)))</f>
        <v/>
      </c>
      <c r="AQ1164">
        <f>IF(ISBLANK('Raw Data'!A1159), 0, IF(AND('Raw Data'!I1159&lt;Analysis!$BC$2, 'Raw Data'!D1159-'Raw Data'!E1159&gt;3), 'Raw Data'!BC1159, IF(AND('Raw Data'!J1159&lt;Analysis!$BC$2, 'Raw Data'!E1159-'Raw Data'!D1159&gt;3), 'Raw Data'!BE1159, 0)))</f>
        <v/>
      </c>
      <c r="AR1164">
        <f>IF('Hidden Analysiss'!D1160=1,IF(ABS('Raw Data'!E1159-'Raw Data'!D1159)&lt;2,'Raw Data'!AX1159,0), 0)</f>
        <v/>
      </c>
      <c r="AS1164">
        <f>IF('Hidden Analysiss'!D1160=1,IF(ABS('Raw Data'!E1159-'Raw Data'!D1159)&lt;3,'Raw Data'!BA1159,0), 0)</f>
        <v/>
      </c>
      <c r="AT1164">
        <f>IF('Hidden Analysiss'!D1160=1,IF(ABS('Raw Data'!E1159-'Raw Data'!D1159)&lt;4,'Raw Data'!BD1159,0), 0)</f>
        <v/>
      </c>
      <c r="AU1164">
        <f>IF(AND('Hidden Analysiss'!E1160=1, ABS('Raw Data'!E1159-'Raw Data'!D1159)&lt;2), 'Raw Data'!AX1159, 0)</f>
        <v/>
      </c>
      <c r="AV1164">
        <f>IF(AND('Hidden Analysiss'!E1160=1, ABS('Raw Data'!E1159-'Raw Data'!D1159)&lt;3), 'Raw Data'!BA1159, 0)</f>
        <v/>
      </c>
      <c r="AW1164">
        <f>IF(AND('Hidden Analysiss'!E1160=1, ABS('Raw Data'!E1159-'Raw Data'!D1159)&lt;3), 'Raw Data'!BD1159, 0)</f>
        <v/>
      </c>
    </row>
    <row r="1165">
      <c r="A1165" s="1">
        <f>'Raw Data'!A1160</f>
        <v/>
      </c>
      <c r="B1165">
        <f>IF('Raw Data'!E1160&gt;'Raw Data'!D1160, 'Raw Data'!J1160, 0)</f>
        <v/>
      </c>
      <c r="C1165">
        <f>IF('Raw Data'!D1160&gt;'Raw Data'!E1160, 'Raw Data'!I1160, 0)</f>
        <v/>
      </c>
      <c r="D1165">
        <f>SUM(G1165:H1165)</f>
        <v/>
      </c>
      <c r="E1165">
        <f>IF(AND('Raw Data'!J1160&lt;'Raw Data'!I1160,'Raw Data'!E1160&gt;'Raw Data'!D1160,'Raw Data'!E1160-'Raw Data'!D1160&gt;3),'Raw Data'!N1160,IF(AND('Raw Data'!I1160&lt;'Raw Data'!J1160,'Raw Data'!D1160&gt;'Raw Data'!E1160,'Raw Data'!D1160-'Raw Data'!E1160&gt;3),'Raw Data'!M1160,0))</f>
        <v/>
      </c>
      <c r="F1165">
        <f>IF(AND('Raw Data'!J1160&lt;'Raw Data'!I1160,'Raw Data'!E1160&gt;'Raw Data'!D1160,'Raw Data'!E1160-'Raw Data'!D1160&lt;4),'Raw Data'!L1160,IF(AND('Raw Data'!I1160&lt;'Raw Data'!J1160,'Raw Data'!D1160&gt;'Raw Data'!E1160,'Raw Data'!D1160-'Raw Data'!E1160&lt;4),'Raw Data'!K1160,0))</f>
        <v/>
      </c>
      <c r="G1165">
        <f>IF(AND('Raw Data'!J1160&lt;'Raw Data'!I1160, 'Raw Data'!E1160&gt;'Raw Data'!D1160), 'Raw Data'!J1160, 0)</f>
        <v/>
      </c>
      <c r="H1165">
        <f>IF(AND('Raw Data'!J1160&gt;'Raw Data'!I1160, 'Raw Data'!E1160&lt;'Raw Data'!D1160), 'Raw Data'!I1160, 0)</f>
        <v/>
      </c>
      <c r="I1165">
        <f>SUM(J1165:K1165)</f>
        <v/>
      </c>
      <c r="J1165">
        <f>IF(AND('Raw Data'!J1160&gt;'Raw Data'!I1160, 'Raw Data'!E1160&gt;'Raw Data'!D1160), 'Raw Data'!J1160, 0)</f>
        <v/>
      </c>
      <c r="K1165">
        <f>IF(AND('Raw Data'!I1160&gt;'Raw Data'!J1160, 'Raw Data'!D1160&gt;'Raw Data'!E1160), 'Raw Data'!I1160, 0)</f>
        <v/>
      </c>
      <c r="L1165">
        <f>IF('Raw Data'!E1160-'Raw Data'!D1160&gt;3, 'Raw Data'!N1160, 0)</f>
        <v/>
      </c>
      <c r="M1165">
        <f>IF('Raw Data'!D1160-'Raw Data'!E1160&gt;3, 'Raw Data'!M1160, 0)</f>
        <v/>
      </c>
      <c r="N1165">
        <f>IF(ISBLANK('Raw Data'!D1160),0,IF(AND('Raw Data'!E1160&gt;'Raw Data'!D1160,'Raw Data'!E1160-'Raw Data'!D1160&gt;0,'Raw Data'!E1160-'Raw Data'!D1160&lt;4),'Raw Data'!L1160, 0))</f>
        <v/>
      </c>
      <c r="O1165">
        <f>IF(ISBLANK('Raw Data'!D1160),0,IF(AND('Raw Data'!E1160&gt;'Raw Data'!D1160,'Raw Data'!E1160-'Raw Data'!D1160&gt;0,'Raw Data'!D1160-'Raw Data'!E1160&lt;4),'Raw Data'!K1160, 0))</f>
        <v/>
      </c>
      <c r="P1165">
        <f>IF('Raw Data'!E1160-'Raw Data'!D1160&gt;3, 'Raw Data'!N1160, IF('Raw Data'!D1160-'Raw Data'!E1160&gt;3, 'Raw Data'!M1160, 0))</f>
        <v/>
      </c>
      <c r="Q1165">
        <f>IF(ISBLANK('Raw Data'!E1160),0,IF(AND('Raw Data'!E1160-'Raw Data'!D1160&lt;4,'Raw Data'!E1160-'Raw Data'!D1160&gt;0),'Raw Data'!L1160,IF(AND('Raw Data'!D1160&gt;'Raw Data'!E1160,'Raw Data'!D1160-'Raw Data'!E1160&gt;0),'Raw Data'!K1160,0)))</f>
        <v/>
      </c>
      <c r="R1165">
        <f>IF(ISBLANK('Raw Data'!K1160),0,IFERROR(IF(MATCH(SMALL('Raw Data'!K1160:N1160,1),L1165:O1165,0),SMALL('Raw Data'!K1160:N1160,1)),0))</f>
        <v/>
      </c>
      <c r="S1165">
        <f>IF(ISBLANK('Raw Data'!K1160),0,IFERROR(IF(MATCH(SMALL('Raw Data'!K1160:N1160,2),L1165:O1165,0),SMALL('Raw Data'!K1160:N1160,2)),0))</f>
        <v/>
      </c>
      <c r="T1165">
        <f>IF(ISBLANK('Raw Data'!K1160),0,IFERROR(IF(MATCH(SMALL('Raw Data'!K1160:N1160,3),L1165:O1165,0),SMALL('Raw Data'!K1160:N1160,3)),0))</f>
        <v/>
      </c>
      <c r="U1165">
        <f>IF(ISBLANK('Raw Data'!K1160),0,IFERROR(IF(MATCH(SMALL('Raw Data'!K1160:N1160,4),L1165:O1165,0),SMALL('Raw Data'!K1160:N1160,4)),0))</f>
        <v/>
      </c>
      <c r="V1165">
        <f>IF(AND('Raw Data'!D1160&lt;3, 'Raw Data'!E1160&lt;3, 'Raw Data'!A1160&gt;0), 'Raw Data'!AF1160, 0)</f>
        <v/>
      </c>
      <c r="W1165">
        <f>IF(AND('Raw Data'!D1160&lt;4, 'Raw Data'!E1160&lt;4, 'Raw Data'!A1160&gt;0), 'Raw Data'!AI1160, 0)</f>
        <v/>
      </c>
      <c r="X1165">
        <f>IF(AND('Raw Data'!D1160&lt;5, 'Raw Data'!E1160&lt;5, 'Raw Data'!A1160&gt;0), 'Raw Data'!AL1160, 0)</f>
        <v/>
      </c>
      <c r="Y1165">
        <f>IF(AND('Raw Data'!D1160&lt;6, 'Raw Data'!E1160&lt;6, 'Raw Data'!A1160&gt;0), 'Raw Data'!AO1160, 0)</f>
        <v/>
      </c>
      <c r="Z1165">
        <f>IF(ISBLANK('Raw Data'!D1160), 0, IF('Raw Data'!D1160-'Raw Data'!E1160&gt;1, 'Raw Data'!AW1160, 0))</f>
        <v/>
      </c>
      <c r="AA1165">
        <f>IF(ISBLANK('Raw Data'!A1160), 0, IF(ABS('Raw Data'!D1160-'Raw Data'!E1160)&lt;2, 'Raw Data'!AX1160, 0))</f>
        <v/>
      </c>
      <c r="AB1165">
        <f>IF(ISBLANK('Raw Data'!D1160), 0, IF('Raw Data'!E1160-'Raw Data'!D1160&gt;1, 'Raw Data'!AY1160, 0))</f>
        <v/>
      </c>
      <c r="AC1165">
        <f>IF(ISBLANK('Raw Data'!D1160), 0, IF('Raw Data'!D1160-'Raw Data'!E1160&gt;2, 'Raw Data'!AZ1160, 0))</f>
        <v/>
      </c>
      <c r="AD1165">
        <f>IF(ISBLANK('Raw Data'!A1160), 0, IF(ABS('Raw Data'!D1160-'Raw Data'!E1160)&lt;3, 'Raw Data'!BA1160, 0))</f>
        <v/>
      </c>
      <c r="AE1165">
        <f>IF(ISBLANK('Raw Data'!D1160), 0, IF('Raw Data'!E1160-'Raw Data'!D1160&gt;2, 'Raw Data'!BB1160, 0))</f>
        <v/>
      </c>
      <c r="AF1165">
        <f>IF(ISBLANK('Raw Data'!D1160), 0, IF('Raw Data'!D1160-'Raw Data'!E1160&gt;3, 'Raw Data'!BC1160, 0))</f>
        <v/>
      </c>
      <c r="AG1165">
        <f>IF(ISBLANK('Raw Data'!A1160), 0, IF(ABS('Raw Data'!D1160-'Raw Data'!E1160)&lt;4, 'Raw Data'!BD1160, 0))</f>
        <v/>
      </c>
      <c r="AH1165">
        <f>IF(ISBLANK('Raw Data'!D1160), 0, IF('Raw Data'!E1160-'Raw Data'!D1160&gt;3, 'Raw Data'!BE1160, 0))</f>
        <v/>
      </c>
      <c r="AI1165">
        <f>IF(SUM('Raw Data'!D1160:E1160)&gt;'Raw Data'!F1160, 'Raw Data'!G1160, 0)</f>
        <v/>
      </c>
      <c r="AJ1165">
        <f>IF(ISBLANK('Raw Data'!D1160), 0, IF(SUM('Raw Data'!D1160:E1160)&lt;'Raw Data'!F1160, 'Raw Data'!H1160, 0))</f>
        <v/>
      </c>
      <c r="AK1165">
        <f>IF(ISBLANK('Raw Data'!A1160), 0, IF(AND('Raw Data'!D1160&lt;3, 'Raw Data'!E1160&lt;3, 'Raw Data'!F1160&lt;BB$2), 'Raw Data'!AF1160, 0))</f>
        <v/>
      </c>
      <c r="AL1165">
        <f>IF(ISBLANK('Raw Data'!A1160), 0, IF(AND('Raw Data'!D1160&lt;4, 'Raw Data'!E1160&lt;4, 'Raw Data'!F1160&lt;BB$2), 'Raw Data'!AI1160, 0))</f>
        <v/>
      </c>
      <c r="AM1165">
        <f>IF(ISBLANK('Raw Data'!A1160), 0, IF(AND('Raw Data'!D1160&lt;5, 'Raw Data'!E1160&lt;5, 'Raw Data'!F1160&lt;BB$2), 'Raw Data'!AL1160, 0))</f>
        <v/>
      </c>
      <c r="AN1165">
        <f>IF(ISBLANK('Raw Data'!A1160), 0, IF(AND('Raw Data'!D1160&lt;6, 'Raw Data'!E1160&lt;6, 'Raw Data'!F1160&lt;BB$2), 'Raw Data'!AO1160, 0))</f>
        <v/>
      </c>
      <c r="AO1165">
        <f>IF(ISBLANK('Raw Data'!A1160), 0, IF(AND('Raw Data'!I1160&lt;Analysis!$BC$2, 'Raw Data'!D1160-'Raw Data'!E1160&gt;1), 'Raw Data'!AW1160, IF(AND('Raw Data'!J1160&lt;Analysis!$BC$2, 'Raw Data'!E1160-'Raw Data'!D1160&gt;1), 'Raw Data'!AY1160, 0)))</f>
        <v/>
      </c>
      <c r="AP1165">
        <f>IF(ISBLANK('Raw Data'!A1160), 0, IF(AND('Raw Data'!I1160&lt;Analysis!$BC$2, 'Raw Data'!D1160-'Raw Data'!E1160&gt;2), 'Raw Data'!AZ1160, IF(AND('Raw Data'!J1160&lt;Analysis!$BC$2, 'Raw Data'!E1160-'Raw Data'!D1160&gt;2), 'Raw Data'!BB1160, 0)))</f>
        <v/>
      </c>
      <c r="AQ1165">
        <f>IF(ISBLANK('Raw Data'!A1160), 0, IF(AND('Raw Data'!I1160&lt;Analysis!$BC$2, 'Raw Data'!D1160-'Raw Data'!E1160&gt;3), 'Raw Data'!BC1160, IF(AND('Raw Data'!J1160&lt;Analysis!$BC$2, 'Raw Data'!E1160-'Raw Data'!D1160&gt;3), 'Raw Data'!BE1160, 0)))</f>
        <v/>
      </c>
      <c r="AR1165">
        <f>IF('Hidden Analysiss'!D1161=1,IF(ABS('Raw Data'!E1160-'Raw Data'!D1160)&lt;2,'Raw Data'!AX1160,0), 0)</f>
        <v/>
      </c>
      <c r="AS1165">
        <f>IF('Hidden Analysiss'!D1161=1,IF(ABS('Raw Data'!E1160-'Raw Data'!D1160)&lt;3,'Raw Data'!BA1160,0), 0)</f>
        <v/>
      </c>
      <c r="AT1165">
        <f>IF('Hidden Analysiss'!D1161=1,IF(ABS('Raw Data'!E1160-'Raw Data'!D1160)&lt;4,'Raw Data'!BD1160,0), 0)</f>
        <v/>
      </c>
      <c r="AU1165">
        <f>IF(AND('Hidden Analysiss'!E1161=1, ABS('Raw Data'!E1160-'Raw Data'!D1160)&lt;2), 'Raw Data'!AX1160, 0)</f>
        <v/>
      </c>
      <c r="AV1165">
        <f>IF(AND('Hidden Analysiss'!E1161=1, ABS('Raw Data'!E1160-'Raw Data'!D1160)&lt;3), 'Raw Data'!BA1160, 0)</f>
        <v/>
      </c>
      <c r="AW1165">
        <f>IF(AND('Hidden Analysiss'!E1161=1, ABS('Raw Data'!E1160-'Raw Data'!D1160)&lt;3), 'Raw Data'!BD1160, 0)</f>
        <v/>
      </c>
    </row>
    <row r="1166">
      <c r="A1166" s="1">
        <f>'Raw Data'!A1161</f>
        <v/>
      </c>
      <c r="B1166">
        <f>IF('Raw Data'!E1161&gt;'Raw Data'!D1161, 'Raw Data'!J1161, 0)</f>
        <v/>
      </c>
      <c r="C1166">
        <f>IF('Raw Data'!D1161&gt;'Raw Data'!E1161, 'Raw Data'!I1161, 0)</f>
        <v/>
      </c>
      <c r="D1166">
        <f>SUM(G1166:H1166)</f>
        <v/>
      </c>
      <c r="E1166">
        <f>IF(AND('Raw Data'!J1161&lt;'Raw Data'!I1161,'Raw Data'!E1161&gt;'Raw Data'!D1161,'Raw Data'!E1161-'Raw Data'!D1161&gt;3),'Raw Data'!N1161,IF(AND('Raw Data'!I1161&lt;'Raw Data'!J1161,'Raw Data'!D1161&gt;'Raw Data'!E1161,'Raw Data'!D1161-'Raw Data'!E1161&gt;3),'Raw Data'!M1161,0))</f>
        <v/>
      </c>
      <c r="F1166">
        <f>IF(AND('Raw Data'!J1161&lt;'Raw Data'!I1161,'Raw Data'!E1161&gt;'Raw Data'!D1161,'Raw Data'!E1161-'Raw Data'!D1161&lt;4),'Raw Data'!L1161,IF(AND('Raw Data'!I1161&lt;'Raw Data'!J1161,'Raw Data'!D1161&gt;'Raw Data'!E1161,'Raw Data'!D1161-'Raw Data'!E1161&lt;4),'Raw Data'!K1161,0))</f>
        <v/>
      </c>
      <c r="G1166">
        <f>IF(AND('Raw Data'!J1161&lt;'Raw Data'!I1161, 'Raw Data'!E1161&gt;'Raw Data'!D1161), 'Raw Data'!J1161, 0)</f>
        <v/>
      </c>
      <c r="H1166">
        <f>IF(AND('Raw Data'!J1161&gt;'Raw Data'!I1161, 'Raw Data'!E1161&lt;'Raw Data'!D1161), 'Raw Data'!I1161, 0)</f>
        <v/>
      </c>
      <c r="I1166">
        <f>SUM(J1166:K1166)</f>
        <v/>
      </c>
      <c r="J1166">
        <f>IF(AND('Raw Data'!J1161&gt;'Raw Data'!I1161, 'Raw Data'!E1161&gt;'Raw Data'!D1161), 'Raw Data'!J1161, 0)</f>
        <v/>
      </c>
      <c r="K1166">
        <f>IF(AND('Raw Data'!I1161&gt;'Raw Data'!J1161, 'Raw Data'!D1161&gt;'Raw Data'!E1161), 'Raw Data'!I1161, 0)</f>
        <v/>
      </c>
      <c r="L1166">
        <f>IF('Raw Data'!E1161-'Raw Data'!D1161&gt;3, 'Raw Data'!N1161, 0)</f>
        <v/>
      </c>
      <c r="M1166">
        <f>IF('Raw Data'!D1161-'Raw Data'!E1161&gt;3, 'Raw Data'!M1161, 0)</f>
        <v/>
      </c>
      <c r="N1166">
        <f>IF(ISBLANK('Raw Data'!D1161),0,IF(AND('Raw Data'!E1161&gt;'Raw Data'!D1161,'Raw Data'!E1161-'Raw Data'!D1161&gt;0,'Raw Data'!E1161-'Raw Data'!D1161&lt;4),'Raw Data'!L1161, 0))</f>
        <v/>
      </c>
      <c r="O1166">
        <f>IF(ISBLANK('Raw Data'!D1161),0,IF(AND('Raw Data'!E1161&gt;'Raw Data'!D1161,'Raw Data'!E1161-'Raw Data'!D1161&gt;0,'Raw Data'!D1161-'Raw Data'!E1161&lt;4),'Raw Data'!K1161, 0))</f>
        <v/>
      </c>
      <c r="P1166">
        <f>IF('Raw Data'!E1161-'Raw Data'!D1161&gt;3, 'Raw Data'!N1161, IF('Raw Data'!D1161-'Raw Data'!E1161&gt;3, 'Raw Data'!M1161, 0))</f>
        <v/>
      </c>
      <c r="Q1166">
        <f>IF(ISBLANK('Raw Data'!E1161),0,IF(AND('Raw Data'!E1161-'Raw Data'!D1161&lt;4,'Raw Data'!E1161-'Raw Data'!D1161&gt;0),'Raw Data'!L1161,IF(AND('Raw Data'!D1161&gt;'Raw Data'!E1161,'Raw Data'!D1161-'Raw Data'!E1161&gt;0),'Raw Data'!K1161,0)))</f>
        <v/>
      </c>
      <c r="R1166">
        <f>IF(ISBLANK('Raw Data'!K1161),0,IFERROR(IF(MATCH(SMALL('Raw Data'!K1161:N1161,1),L1166:O1166,0),SMALL('Raw Data'!K1161:N1161,1)),0))</f>
        <v/>
      </c>
      <c r="S1166">
        <f>IF(ISBLANK('Raw Data'!K1161),0,IFERROR(IF(MATCH(SMALL('Raw Data'!K1161:N1161,2),L1166:O1166,0),SMALL('Raw Data'!K1161:N1161,2)),0))</f>
        <v/>
      </c>
      <c r="T1166">
        <f>IF(ISBLANK('Raw Data'!K1161),0,IFERROR(IF(MATCH(SMALL('Raw Data'!K1161:N1161,3),L1166:O1166,0),SMALL('Raw Data'!K1161:N1161,3)),0))</f>
        <v/>
      </c>
      <c r="U1166">
        <f>IF(ISBLANK('Raw Data'!K1161),0,IFERROR(IF(MATCH(SMALL('Raw Data'!K1161:N1161,4),L1166:O1166,0),SMALL('Raw Data'!K1161:N1161,4)),0))</f>
        <v/>
      </c>
      <c r="V1166">
        <f>IF(AND('Raw Data'!D1161&lt;3, 'Raw Data'!E1161&lt;3, 'Raw Data'!A1161&gt;0), 'Raw Data'!AF1161, 0)</f>
        <v/>
      </c>
      <c r="W1166">
        <f>IF(AND('Raw Data'!D1161&lt;4, 'Raw Data'!E1161&lt;4, 'Raw Data'!A1161&gt;0), 'Raw Data'!AI1161, 0)</f>
        <v/>
      </c>
      <c r="X1166">
        <f>IF(AND('Raw Data'!D1161&lt;5, 'Raw Data'!E1161&lt;5, 'Raw Data'!A1161&gt;0), 'Raw Data'!AL1161, 0)</f>
        <v/>
      </c>
      <c r="Y1166">
        <f>IF(AND('Raw Data'!D1161&lt;6, 'Raw Data'!E1161&lt;6, 'Raw Data'!A1161&gt;0), 'Raw Data'!AO1161, 0)</f>
        <v/>
      </c>
      <c r="Z1166">
        <f>IF(ISBLANK('Raw Data'!D1161), 0, IF('Raw Data'!D1161-'Raw Data'!E1161&gt;1, 'Raw Data'!AW1161, 0))</f>
        <v/>
      </c>
      <c r="AA1166">
        <f>IF(ISBLANK('Raw Data'!A1161), 0, IF(ABS('Raw Data'!D1161-'Raw Data'!E1161)&lt;2, 'Raw Data'!AX1161, 0))</f>
        <v/>
      </c>
      <c r="AB1166">
        <f>IF(ISBLANK('Raw Data'!D1161), 0, IF('Raw Data'!E1161-'Raw Data'!D1161&gt;1, 'Raw Data'!AY1161, 0))</f>
        <v/>
      </c>
      <c r="AC1166">
        <f>IF(ISBLANK('Raw Data'!D1161), 0, IF('Raw Data'!D1161-'Raw Data'!E1161&gt;2, 'Raw Data'!AZ1161, 0))</f>
        <v/>
      </c>
      <c r="AD1166">
        <f>IF(ISBLANK('Raw Data'!A1161), 0, IF(ABS('Raw Data'!D1161-'Raw Data'!E1161)&lt;3, 'Raw Data'!BA1161, 0))</f>
        <v/>
      </c>
      <c r="AE1166">
        <f>IF(ISBLANK('Raw Data'!D1161), 0, IF('Raw Data'!E1161-'Raw Data'!D1161&gt;2, 'Raw Data'!BB1161, 0))</f>
        <v/>
      </c>
      <c r="AF1166">
        <f>IF(ISBLANK('Raw Data'!D1161), 0, IF('Raw Data'!D1161-'Raw Data'!E1161&gt;3, 'Raw Data'!BC1161, 0))</f>
        <v/>
      </c>
      <c r="AG1166">
        <f>IF(ISBLANK('Raw Data'!A1161), 0, IF(ABS('Raw Data'!D1161-'Raw Data'!E1161)&lt;4, 'Raw Data'!BD1161, 0))</f>
        <v/>
      </c>
      <c r="AH1166">
        <f>IF(ISBLANK('Raw Data'!D1161), 0, IF('Raw Data'!E1161-'Raw Data'!D1161&gt;3, 'Raw Data'!BE1161, 0))</f>
        <v/>
      </c>
      <c r="AI1166">
        <f>IF(SUM('Raw Data'!D1161:E1161)&gt;'Raw Data'!F1161, 'Raw Data'!G1161, 0)</f>
        <v/>
      </c>
      <c r="AJ1166">
        <f>IF(ISBLANK('Raw Data'!D1161), 0, IF(SUM('Raw Data'!D1161:E1161)&lt;'Raw Data'!F1161, 'Raw Data'!H1161, 0))</f>
        <v/>
      </c>
      <c r="AK1166">
        <f>IF(ISBLANK('Raw Data'!A1161), 0, IF(AND('Raw Data'!D1161&lt;3, 'Raw Data'!E1161&lt;3, 'Raw Data'!F1161&lt;BB$2), 'Raw Data'!AF1161, 0))</f>
        <v/>
      </c>
      <c r="AL1166">
        <f>IF(ISBLANK('Raw Data'!A1161), 0, IF(AND('Raw Data'!D1161&lt;4, 'Raw Data'!E1161&lt;4, 'Raw Data'!F1161&lt;BB$2), 'Raw Data'!AI1161, 0))</f>
        <v/>
      </c>
      <c r="AM1166">
        <f>IF(ISBLANK('Raw Data'!A1161), 0, IF(AND('Raw Data'!D1161&lt;5, 'Raw Data'!E1161&lt;5, 'Raw Data'!F1161&lt;BB$2), 'Raw Data'!AL1161, 0))</f>
        <v/>
      </c>
      <c r="AN1166">
        <f>IF(ISBLANK('Raw Data'!A1161), 0, IF(AND('Raw Data'!D1161&lt;6, 'Raw Data'!E1161&lt;6, 'Raw Data'!F1161&lt;BB$2), 'Raw Data'!AO1161, 0))</f>
        <v/>
      </c>
      <c r="AO1166">
        <f>IF(ISBLANK('Raw Data'!A1161), 0, IF(AND('Raw Data'!I1161&lt;Analysis!$BC$2, 'Raw Data'!D1161-'Raw Data'!E1161&gt;1), 'Raw Data'!AW1161, IF(AND('Raw Data'!J1161&lt;Analysis!$BC$2, 'Raw Data'!E1161-'Raw Data'!D1161&gt;1), 'Raw Data'!AY1161, 0)))</f>
        <v/>
      </c>
      <c r="AP1166">
        <f>IF(ISBLANK('Raw Data'!A1161), 0, IF(AND('Raw Data'!I1161&lt;Analysis!$BC$2, 'Raw Data'!D1161-'Raw Data'!E1161&gt;2), 'Raw Data'!AZ1161, IF(AND('Raw Data'!J1161&lt;Analysis!$BC$2, 'Raw Data'!E1161-'Raw Data'!D1161&gt;2), 'Raw Data'!BB1161, 0)))</f>
        <v/>
      </c>
      <c r="AQ1166">
        <f>IF(ISBLANK('Raw Data'!A1161), 0, IF(AND('Raw Data'!I1161&lt;Analysis!$BC$2, 'Raw Data'!D1161-'Raw Data'!E1161&gt;3), 'Raw Data'!BC1161, IF(AND('Raw Data'!J1161&lt;Analysis!$BC$2, 'Raw Data'!E1161-'Raw Data'!D1161&gt;3), 'Raw Data'!BE1161, 0)))</f>
        <v/>
      </c>
      <c r="AR1166">
        <f>IF('Hidden Analysiss'!D1162=1,IF(ABS('Raw Data'!E1161-'Raw Data'!D1161)&lt;2,'Raw Data'!AX1161,0), 0)</f>
        <v/>
      </c>
      <c r="AS1166">
        <f>IF('Hidden Analysiss'!D1162=1,IF(ABS('Raw Data'!E1161-'Raw Data'!D1161)&lt;3,'Raw Data'!BA1161,0), 0)</f>
        <v/>
      </c>
      <c r="AT1166">
        <f>IF('Hidden Analysiss'!D1162=1,IF(ABS('Raw Data'!E1161-'Raw Data'!D1161)&lt;4,'Raw Data'!BD1161,0), 0)</f>
        <v/>
      </c>
      <c r="AU1166">
        <f>IF(AND('Hidden Analysiss'!E1162=1, ABS('Raw Data'!E1161-'Raw Data'!D1161)&lt;2), 'Raw Data'!AX1161, 0)</f>
        <v/>
      </c>
      <c r="AV1166">
        <f>IF(AND('Hidden Analysiss'!E1162=1, ABS('Raw Data'!E1161-'Raw Data'!D1161)&lt;3), 'Raw Data'!BA1161, 0)</f>
        <v/>
      </c>
      <c r="AW1166">
        <f>IF(AND('Hidden Analysiss'!E1162=1, ABS('Raw Data'!E1161-'Raw Data'!D1161)&lt;3), 'Raw Data'!BD1161, 0)</f>
        <v/>
      </c>
    </row>
    <row r="1167">
      <c r="A1167" s="1">
        <f>'Raw Data'!A1162</f>
        <v/>
      </c>
      <c r="B1167">
        <f>IF('Raw Data'!E1162&gt;'Raw Data'!D1162, 'Raw Data'!J1162, 0)</f>
        <v/>
      </c>
      <c r="C1167">
        <f>IF('Raw Data'!D1162&gt;'Raw Data'!E1162, 'Raw Data'!I1162, 0)</f>
        <v/>
      </c>
      <c r="D1167">
        <f>SUM(G1167:H1167)</f>
        <v/>
      </c>
      <c r="E1167">
        <f>IF(AND('Raw Data'!J1162&lt;'Raw Data'!I1162,'Raw Data'!E1162&gt;'Raw Data'!D1162,'Raw Data'!E1162-'Raw Data'!D1162&gt;3),'Raw Data'!N1162,IF(AND('Raw Data'!I1162&lt;'Raw Data'!J1162,'Raw Data'!D1162&gt;'Raw Data'!E1162,'Raw Data'!D1162-'Raw Data'!E1162&gt;3),'Raw Data'!M1162,0))</f>
        <v/>
      </c>
      <c r="F1167">
        <f>IF(AND('Raw Data'!J1162&lt;'Raw Data'!I1162,'Raw Data'!E1162&gt;'Raw Data'!D1162,'Raw Data'!E1162-'Raw Data'!D1162&lt;4),'Raw Data'!L1162,IF(AND('Raw Data'!I1162&lt;'Raw Data'!J1162,'Raw Data'!D1162&gt;'Raw Data'!E1162,'Raw Data'!D1162-'Raw Data'!E1162&lt;4),'Raw Data'!K1162,0))</f>
        <v/>
      </c>
      <c r="G1167">
        <f>IF(AND('Raw Data'!J1162&lt;'Raw Data'!I1162, 'Raw Data'!E1162&gt;'Raw Data'!D1162), 'Raw Data'!J1162, 0)</f>
        <v/>
      </c>
      <c r="H1167">
        <f>IF(AND('Raw Data'!J1162&gt;'Raw Data'!I1162, 'Raw Data'!E1162&lt;'Raw Data'!D1162), 'Raw Data'!I1162, 0)</f>
        <v/>
      </c>
      <c r="I1167">
        <f>SUM(J1167:K1167)</f>
        <v/>
      </c>
      <c r="J1167">
        <f>IF(AND('Raw Data'!J1162&gt;'Raw Data'!I1162, 'Raw Data'!E1162&gt;'Raw Data'!D1162), 'Raw Data'!J1162, 0)</f>
        <v/>
      </c>
      <c r="K1167">
        <f>IF(AND('Raw Data'!I1162&gt;'Raw Data'!J1162, 'Raw Data'!D1162&gt;'Raw Data'!E1162), 'Raw Data'!I1162, 0)</f>
        <v/>
      </c>
      <c r="L1167">
        <f>IF('Raw Data'!E1162-'Raw Data'!D1162&gt;3, 'Raw Data'!N1162, 0)</f>
        <v/>
      </c>
      <c r="M1167">
        <f>IF('Raw Data'!D1162-'Raw Data'!E1162&gt;3, 'Raw Data'!M1162, 0)</f>
        <v/>
      </c>
      <c r="N1167">
        <f>IF(ISBLANK('Raw Data'!D1162),0,IF(AND('Raw Data'!E1162&gt;'Raw Data'!D1162,'Raw Data'!E1162-'Raw Data'!D1162&gt;0,'Raw Data'!E1162-'Raw Data'!D1162&lt;4),'Raw Data'!L1162, 0))</f>
        <v/>
      </c>
      <c r="O1167">
        <f>IF(ISBLANK('Raw Data'!D1162),0,IF(AND('Raw Data'!E1162&gt;'Raw Data'!D1162,'Raw Data'!E1162-'Raw Data'!D1162&gt;0,'Raw Data'!D1162-'Raw Data'!E1162&lt;4),'Raw Data'!K1162, 0))</f>
        <v/>
      </c>
      <c r="P1167">
        <f>IF('Raw Data'!E1162-'Raw Data'!D1162&gt;3, 'Raw Data'!N1162, IF('Raw Data'!D1162-'Raw Data'!E1162&gt;3, 'Raw Data'!M1162, 0))</f>
        <v/>
      </c>
      <c r="Q1167">
        <f>IF(ISBLANK('Raw Data'!E1162),0,IF(AND('Raw Data'!E1162-'Raw Data'!D1162&lt;4,'Raw Data'!E1162-'Raw Data'!D1162&gt;0),'Raw Data'!L1162,IF(AND('Raw Data'!D1162&gt;'Raw Data'!E1162,'Raw Data'!D1162-'Raw Data'!E1162&gt;0),'Raw Data'!K1162,0)))</f>
        <v/>
      </c>
      <c r="R1167">
        <f>IF(ISBLANK('Raw Data'!K1162),0,IFERROR(IF(MATCH(SMALL('Raw Data'!K1162:N1162,1),L1167:O1167,0),SMALL('Raw Data'!K1162:N1162,1)),0))</f>
        <v/>
      </c>
      <c r="S1167">
        <f>IF(ISBLANK('Raw Data'!K1162),0,IFERROR(IF(MATCH(SMALL('Raw Data'!K1162:N1162,2),L1167:O1167,0),SMALL('Raw Data'!K1162:N1162,2)),0))</f>
        <v/>
      </c>
      <c r="T1167">
        <f>IF(ISBLANK('Raw Data'!K1162),0,IFERROR(IF(MATCH(SMALL('Raw Data'!K1162:N1162,3),L1167:O1167,0),SMALL('Raw Data'!K1162:N1162,3)),0))</f>
        <v/>
      </c>
      <c r="U1167">
        <f>IF(ISBLANK('Raw Data'!K1162),0,IFERROR(IF(MATCH(SMALL('Raw Data'!K1162:N1162,4),L1167:O1167,0),SMALL('Raw Data'!K1162:N1162,4)),0))</f>
        <v/>
      </c>
      <c r="V1167">
        <f>IF(AND('Raw Data'!D1162&lt;3, 'Raw Data'!E1162&lt;3, 'Raw Data'!A1162&gt;0), 'Raw Data'!AF1162, 0)</f>
        <v/>
      </c>
      <c r="W1167">
        <f>IF(AND('Raw Data'!D1162&lt;4, 'Raw Data'!E1162&lt;4, 'Raw Data'!A1162&gt;0), 'Raw Data'!AI1162, 0)</f>
        <v/>
      </c>
      <c r="X1167">
        <f>IF(AND('Raw Data'!D1162&lt;5, 'Raw Data'!E1162&lt;5, 'Raw Data'!A1162&gt;0), 'Raw Data'!AL1162, 0)</f>
        <v/>
      </c>
      <c r="Y1167">
        <f>IF(AND('Raw Data'!D1162&lt;6, 'Raw Data'!E1162&lt;6, 'Raw Data'!A1162&gt;0), 'Raw Data'!AO1162, 0)</f>
        <v/>
      </c>
      <c r="Z1167">
        <f>IF(ISBLANK('Raw Data'!D1162), 0, IF('Raw Data'!D1162-'Raw Data'!E1162&gt;1, 'Raw Data'!AW1162, 0))</f>
        <v/>
      </c>
      <c r="AA1167">
        <f>IF(ISBLANK('Raw Data'!A1162), 0, IF(ABS('Raw Data'!D1162-'Raw Data'!E1162)&lt;2, 'Raw Data'!AX1162, 0))</f>
        <v/>
      </c>
      <c r="AB1167">
        <f>IF(ISBLANK('Raw Data'!D1162), 0, IF('Raw Data'!E1162-'Raw Data'!D1162&gt;1, 'Raw Data'!AY1162, 0))</f>
        <v/>
      </c>
      <c r="AC1167">
        <f>IF(ISBLANK('Raw Data'!D1162), 0, IF('Raw Data'!D1162-'Raw Data'!E1162&gt;2, 'Raw Data'!AZ1162, 0))</f>
        <v/>
      </c>
      <c r="AD1167">
        <f>IF(ISBLANK('Raw Data'!A1162), 0, IF(ABS('Raw Data'!D1162-'Raw Data'!E1162)&lt;3, 'Raw Data'!BA1162, 0))</f>
        <v/>
      </c>
      <c r="AE1167">
        <f>IF(ISBLANK('Raw Data'!D1162), 0, IF('Raw Data'!E1162-'Raw Data'!D1162&gt;2, 'Raw Data'!BB1162, 0))</f>
        <v/>
      </c>
      <c r="AF1167">
        <f>IF(ISBLANK('Raw Data'!D1162), 0, IF('Raw Data'!D1162-'Raw Data'!E1162&gt;3, 'Raw Data'!BC1162, 0))</f>
        <v/>
      </c>
      <c r="AG1167">
        <f>IF(ISBLANK('Raw Data'!A1162), 0, IF(ABS('Raw Data'!D1162-'Raw Data'!E1162)&lt;4, 'Raw Data'!BD1162, 0))</f>
        <v/>
      </c>
      <c r="AH1167">
        <f>IF(ISBLANK('Raw Data'!D1162), 0, IF('Raw Data'!E1162-'Raw Data'!D1162&gt;3, 'Raw Data'!BE1162, 0))</f>
        <v/>
      </c>
      <c r="AI1167">
        <f>IF(SUM('Raw Data'!D1162:E1162)&gt;'Raw Data'!F1162, 'Raw Data'!G1162, 0)</f>
        <v/>
      </c>
      <c r="AJ1167">
        <f>IF(ISBLANK('Raw Data'!D1162), 0, IF(SUM('Raw Data'!D1162:E1162)&lt;'Raw Data'!F1162, 'Raw Data'!H1162, 0))</f>
        <v/>
      </c>
      <c r="AK1167">
        <f>IF(ISBLANK('Raw Data'!A1162), 0, IF(AND('Raw Data'!D1162&lt;3, 'Raw Data'!E1162&lt;3, 'Raw Data'!F1162&lt;BB$2), 'Raw Data'!AF1162, 0))</f>
        <v/>
      </c>
      <c r="AL1167">
        <f>IF(ISBLANK('Raw Data'!A1162), 0, IF(AND('Raw Data'!D1162&lt;4, 'Raw Data'!E1162&lt;4, 'Raw Data'!F1162&lt;BB$2), 'Raw Data'!AI1162, 0))</f>
        <v/>
      </c>
      <c r="AM1167">
        <f>IF(ISBLANK('Raw Data'!A1162), 0, IF(AND('Raw Data'!D1162&lt;5, 'Raw Data'!E1162&lt;5, 'Raw Data'!F1162&lt;BB$2), 'Raw Data'!AL1162, 0))</f>
        <v/>
      </c>
      <c r="AN1167">
        <f>IF(ISBLANK('Raw Data'!A1162), 0, IF(AND('Raw Data'!D1162&lt;6, 'Raw Data'!E1162&lt;6, 'Raw Data'!F1162&lt;BB$2), 'Raw Data'!AO1162, 0))</f>
        <v/>
      </c>
      <c r="AO1167">
        <f>IF(ISBLANK('Raw Data'!A1162), 0, IF(AND('Raw Data'!I1162&lt;Analysis!$BC$2, 'Raw Data'!D1162-'Raw Data'!E1162&gt;1), 'Raw Data'!AW1162, IF(AND('Raw Data'!J1162&lt;Analysis!$BC$2, 'Raw Data'!E1162-'Raw Data'!D1162&gt;1), 'Raw Data'!AY1162, 0)))</f>
        <v/>
      </c>
      <c r="AP1167">
        <f>IF(ISBLANK('Raw Data'!A1162), 0, IF(AND('Raw Data'!I1162&lt;Analysis!$BC$2, 'Raw Data'!D1162-'Raw Data'!E1162&gt;2), 'Raw Data'!AZ1162, IF(AND('Raw Data'!J1162&lt;Analysis!$BC$2, 'Raw Data'!E1162-'Raw Data'!D1162&gt;2), 'Raw Data'!BB1162, 0)))</f>
        <v/>
      </c>
      <c r="AQ1167">
        <f>IF(ISBLANK('Raw Data'!A1162), 0, IF(AND('Raw Data'!I1162&lt;Analysis!$BC$2, 'Raw Data'!D1162-'Raw Data'!E1162&gt;3), 'Raw Data'!BC1162, IF(AND('Raw Data'!J1162&lt;Analysis!$BC$2, 'Raw Data'!E1162-'Raw Data'!D1162&gt;3), 'Raw Data'!BE1162, 0)))</f>
        <v/>
      </c>
      <c r="AR1167">
        <f>IF('Hidden Analysiss'!D1163=1,IF(ABS('Raw Data'!E1162-'Raw Data'!D1162)&lt;2,'Raw Data'!AX1162,0), 0)</f>
        <v/>
      </c>
      <c r="AS1167">
        <f>IF('Hidden Analysiss'!D1163=1,IF(ABS('Raw Data'!E1162-'Raw Data'!D1162)&lt;3,'Raw Data'!BA1162,0), 0)</f>
        <v/>
      </c>
      <c r="AT1167">
        <f>IF('Hidden Analysiss'!D1163=1,IF(ABS('Raw Data'!E1162-'Raw Data'!D1162)&lt;4,'Raw Data'!BD1162,0), 0)</f>
        <v/>
      </c>
      <c r="AU1167">
        <f>IF(AND('Hidden Analysiss'!E1163=1, ABS('Raw Data'!E1162-'Raw Data'!D1162)&lt;2), 'Raw Data'!AX1162, 0)</f>
        <v/>
      </c>
      <c r="AV1167">
        <f>IF(AND('Hidden Analysiss'!E1163=1, ABS('Raw Data'!E1162-'Raw Data'!D1162)&lt;3), 'Raw Data'!BA1162, 0)</f>
        <v/>
      </c>
      <c r="AW1167">
        <f>IF(AND('Hidden Analysiss'!E1163=1, ABS('Raw Data'!E1162-'Raw Data'!D1162)&lt;3), 'Raw Data'!BD1162, 0)</f>
        <v/>
      </c>
    </row>
    <row r="1168">
      <c r="A1168" s="1">
        <f>'Raw Data'!A1163</f>
        <v/>
      </c>
      <c r="B1168">
        <f>IF('Raw Data'!E1163&gt;'Raw Data'!D1163, 'Raw Data'!J1163, 0)</f>
        <v/>
      </c>
      <c r="C1168">
        <f>IF('Raw Data'!D1163&gt;'Raw Data'!E1163, 'Raw Data'!I1163, 0)</f>
        <v/>
      </c>
      <c r="D1168">
        <f>SUM(G1168:H1168)</f>
        <v/>
      </c>
      <c r="E1168">
        <f>IF(AND('Raw Data'!J1163&lt;'Raw Data'!I1163,'Raw Data'!E1163&gt;'Raw Data'!D1163,'Raw Data'!E1163-'Raw Data'!D1163&gt;3),'Raw Data'!N1163,IF(AND('Raw Data'!I1163&lt;'Raw Data'!J1163,'Raw Data'!D1163&gt;'Raw Data'!E1163,'Raw Data'!D1163-'Raw Data'!E1163&gt;3),'Raw Data'!M1163,0))</f>
        <v/>
      </c>
      <c r="F1168">
        <f>IF(AND('Raw Data'!J1163&lt;'Raw Data'!I1163,'Raw Data'!E1163&gt;'Raw Data'!D1163,'Raw Data'!E1163-'Raw Data'!D1163&lt;4),'Raw Data'!L1163,IF(AND('Raw Data'!I1163&lt;'Raw Data'!J1163,'Raw Data'!D1163&gt;'Raw Data'!E1163,'Raw Data'!D1163-'Raw Data'!E1163&lt;4),'Raw Data'!K1163,0))</f>
        <v/>
      </c>
      <c r="G1168">
        <f>IF(AND('Raw Data'!J1163&lt;'Raw Data'!I1163, 'Raw Data'!E1163&gt;'Raw Data'!D1163), 'Raw Data'!J1163, 0)</f>
        <v/>
      </c>
      <c r="H1168">
        <f>IF(AND('Raw Data'!J1163&gt;'Raw Data'!I1163, 'Raw Data'!E1163&lt;'Raw Data'!D1163), 'Raw Data'!I1163, 0)</f>
        <v/>
      </c>
      <c r="I1168">
        <f>SUM(J1168:K1168)</f>
        <v/>
      </c>
      <c r="J1168">
        <f>IF(AND('Raw Data'!J1163&gt;'Raw Data'!I1163, 'Raw Data'!E1163&gt;'Raw Data'!D1163), 'Raw Data'!J1163, 0)</f>
        <v/>
      </c>
      <c r="K1168">
        <f>IF(AND('Raw Data'!I1163&gt;'Raw Data'!J1163, 'Raw Data'!D1163&gt;'Raw Data'!E1163), 'Raw Data'!I1163, 0)</f>
        <v/>
      </c>
      <c r="L1168">
        <f>IF('Raw Data'!E1163-'Raw Data'!D1163&gt;3, 'Raw Data'!N1163, 0)</f>
        <v/>
      </c>
      <c r="M1168">
        <f>IF('Raw Data'!D1163-'Raw Data'!E1163&gt;3, 'Raw Data'!M1163, 0)</f>
        <v/>
      </c>
      <c r="N1168">
        <f>IF(ISBLANK('Raw Data'!D1163),0,IF(AND('Raw Data'!E1163&gt;'Raw Data'!D1163,'Raw Data'!E1163-'Raw Data'!D1163&gt;0,'Raw Data'!E1163-'Raw Data'!D1163&lt;4),'Raw Data'!L1163, 0))</f>
        <v/>
      </c>
      <c r="O1168">
        <f>IF(ISBLANK('Raw Data'!D1163),0,IF(AND('Raw Data'!E1163&gt;'Raw Data'!D1163,'Raw Data'!E1163-'Raw Data'!D1163&gt;0,'Raw Data'!D1163-'Raw Data'!E1163&lt;4),'Raw Data'!K1163, 0))</f>
        <v/>
      </c>
      <c r="P1168">
        <f>IF('Raw Data'!E1163-'Raw Data'!D1163&gt;3, 'Raw Data'!N1163, IF('Raw Data'!D1163-'Raw Data'!E1163&gt;3, 'Raw Data'!M1163, 0))</f>
        <v/>
      </c>
      <c r="Q1168">
        <f>IF(ISBLANK('Raw Data'!E1163),0,IF(AND('Raw Data'!E1163-'Raw Data'!D1163&lt;4,'Raw Data'!E1163-'Raw Data'!D1163&gt;0),'Raw Data'!L1163,IF(AND('Raw Data'!D1163&gt;'Raw Data'!E1163,'Raw Data'!D1163-'Raw Data'!E1163&gt;0),'Raw Data'!K1163,0)))</f>
        <v/>
      </c>
      <c r="R1168">
        <f>IF(ISBLANK('Raw Data'!K1163),0,IFERROR(IF(MATCH(SMALL('Raw Data'!K1163:N1163,1),L1168:O1168,0),SMALL('Raw Data'!K1163:N1163,1)),0))</f>
        <v/>
      </c>
      <c r="S1168">
        <f>IF(ISBLANK('Raw Data'!K1163),0,IFERROR(IF(MATCH(SMALL('Raw Data'!K1163:N1163,2),L1168:O1168,0),SMALL('Raw Data'!K1163:N1163,2)),0))</f>
        <v/>
      </c>
      <c r="T1168">
        <f>IF(ISBLANK('Raw Data'!K1163),0,IFERROR(IF(MATCH(SMALL('Raw Data'!K1163:N1163,3),L1168:O1168,0),SMALL('Raw Data'!K1163:N1163,3)),0))</f>
        <v/>
      </c>
      <c r="U1168">
        <f>IF(ISBLANK('Raw Data'!K1163),0,IFERROR(IF(MATCH(SMALL('Raw Data'!K1163:N1163,4),L1168:O1168,0),SMALL('Raw Data'!K1163:N1163,4)),0))</f>
        <v/>
      </c>
      <c r="V1168">
        <f>IF(AND('Raw Data'!D1163&lt;3, 'Raw Data'!E1163&lt;3, 'Raw Data'!A1163&gt;0), 'Raw Data'!AF1163, 0)</f>
        <v/>
      </c>
      <c r="W1168">
        <f>IF(AND('Raw Data'!D1163&lt;4, 'Raw Data'!E1163&lt;4, 'Raw Data'!A1163&gt;0), 'Raw Data'!AI1163, 0)</f>
        <v/>
      </c>
      <c r="X1168">
        <f>IF(AND('Raw Data'!D1163&lt;5, 'Raw Data'!E1163&lt;5, 'Raw Data'!A1163&gt;0), 'Raw Data'!AL1163, 0)</f>
        <v/>
      </c>
      <c r="Y1168">
        <f>IF(AND('Raw Data'!D1163&lt;6, 'Raw Data'!E1163&lt;6, 'Raw Data'!A1163&gt;0), 'Raw Data'!AO1163, 0)</f>
        <v/>
      </c>
      <c r="Z1168">
        <f>IF(ISBLANK('Raw Data'!D1163), 0, IF('Raw Data'!D1163-'Raw Data'!E1163&gt;1, 'Raw Data'!AW1163, 0))</f>
        <v/>
      </c>
      <c r="AA1168">
        <f>IF(ISBLANK('Raw Data'!A1163), 0, IF(ABS('Raw Data'!D1163-'Raw Data'!E1163)&lt;2, 'Raw Data'!AX1163, 0))</f>
        <v/>
      </c>
      <c r="AB1168">
        <f>IF(ISBLANK('Raw Data'!D1163), 0, IF('Raw Data'!E1163-'Raw Data'!D1163&gt;1, 'Raw Data'!AY1163, 0))</f>
        <v/>
      </c>
      <c r="AC1168">
        <f>IF(ISBLANK('Raw Data'!D1163), 0, IF('Raw Data'!D1163-'Raw Data'!E1163&gt;2, 'Raw Data'!AZ1163, 0))</f>
        <v/>
      </c>
      <c r="AD1168">
        <f>IF(ISBLANK('Raw Data'!A1163), 0, IF(ABS('Raw Data'!D1163-'Raw Data'!E1163)&lt;3, 'Raw Data'!BA1163, 0))</f>
        <v/>
      </c>
      <c r="AE1168">
        <f>IF(ISBLANK('Raw Data'!D1163), 0, IF('Raw Data'!E1163-'Raw Data'!D1163&gt;2, 'Raw Data'!BB1163, 0))</f>
        <v/>
      </c>
      <c r="AF1168">
        <f>IF(ISBLANK('Raw Data'!D1163), 0, IF('Raw Data'!D1163-'Raw Data'!E1163&gt;3, 'Raw Data'!BC1163, 0))</f>
        <v/>
      </c>
      <c r="AG1168">
        <f>IF(ISBLANK('Raw Data'!A1163), 0, IF(ABS('Raw Data'!D1163-'Raw Data'!E1163)&lt;4, 'Raw Data'!BD1163, 0))</f>
        <v/>
      </c>
      <c r="AH1168">
        <f>IF(ISBLANK('Raw Data'!D1163), 0, IF('Raw Data'!E1163-'Raw Data'!D1163&gt;3, 'Raw Data'!BE1163, 0))</f>
        <v/>
      </c>
      <c r="AI1168">
        <f>IF(SUM('Raw Data'!D1163:E1163)&gt;'Raw Data'!F1163, 'Raw Data'!G1163, 0)</f>
        <v/>
      </c>
      <c r="AJ1168">
        <f>IF(ISBLANK('Raw Data'!D1163), 0, IF(SUM('Raw Data'!D1163:E1163)&lt;'Raw Data'!F1163, 'Raw Data'!H1163, 0))</f>
        <v/>
      </c>
      <c r="AK1168">
        <f>IF(ISBLANK('Raw Data'!A1163), 0, IF(AND('Raw Data'!D1163&lt;3, 'Raw Data'!E1163&lt;3, 'Raw Data'!F1163&lt;BB$2), 'Raw Data'!AF1163, 0))</f>
        <v/>
      </c>
      <c r="AL1168">
        <f>IF(ISBLANK('Raw Data'!A1163), 0, IF(AND('Raw Data'!D1163&lt;4, 'Raw Data'!E1163&lt;4, 'Raw Data'!F1163&lt;BB$2), 'Raw Data'!AI1163, 0))</f>
        <v/>
      </c>
      <c r="AM1168">
        <f>IF(ISBLANK('Raw Data'!A1163), 0, IF(AND('Raw Data'!D1163&lt;5, 'Raw Data'!E1163&lt;5, 'Raw Data'!F1163&lt;BB$2), 'Raw Data'!AL1163, 0))</f>
        <v/>
      </c>
      <c r="AN1168">
        <f>IF(ISBLANK('Raw Data'!A1163), 0, IF(AND('Raw Data'!D1163&lt;6, 'Raw Data'!E1163&lt;6, 'Raw Data'!F1163&lt;BB$2), 'Raw Data'!AO1163, 0))</f>
        <v/>
      </c>
      <c r="AO1168">
        <f>IF(ISBLANK('Raw Data'!A1163), 0, IF(AND('Raw Data'!I1163&lt;Analysis!$BC$2, 'Raw Data'!D1163-'Raw Data'!E1163&gt;1), 'Raw Data'!AW1163, IF(AND('Raw Data'!J1163&lt;Analysis!$BC$2, 'Raw Data'!E1163-'Raw Data'!D1163&gt;1), 'Raw Data'!AY1163, 0)))</f>
        <v/>
      </c>
      <c r="AP1168">
        <f>IF(ISBLANK('Raw Data'!A1163), 0, IF(AND('Raw Data'!I1163&lt;Analysis!$BC$2, 'Raw Data'!D1163-'Raw Data'!E1163&gt;2), 'Raw Data'!AZ1163, IF(AND('Raw Data'!J1163&lt;Analysis!$BC$2, 'Raw Data'!E1163-'Raw Data'!D1163&gt;2), 'Raw Data'!BB1163, 0)))</f>
        <v/>
      </c>
      <c r="AQ1168">
        <f>IF(ISBLANK('Raw Data'!A1163), 0, IF(AND('Raw Data'!I1163&lt;Analysis!$BC$2, 'Raw Data'!D1163-'Raw Data'!E1163&gt;3), 'Raw Data'!BC1163, IF(AND('Raw Data'!J1163&lt;Analysis!$BC$2, 'Raw Data'!E1163-'Raw Data'!D1163&gt;3), 'Raw Data'!BE1163, 0)))</f>
        <v/>
      </c>
      <c r="AR1168">
        <f>IF('Hidden Analysiss'!D1164=1,IF(ABS('Raw Data'!E1163-'Raw Data'!D1163)&lt;2,'Raw Data'!AX1163,0), 0)</f>
        <v/>
      </c>
      <c r="AS1168">
        <f>IF('Hidden Analysiss'!D1164=1,IF(ABS('Raw Data'!E1163-'Raw Data'!D1163)&lt;3,'Raw Data'!BA1163,0), 0)</f>
        <v/>
      </c>
      <c r="AT1168">
        <f>IF('Hidden Analysiss'!D1164=1,IF(ABS('Raw Data'!E1163-'Raw Data'!D1163)&lt;4,'Raw Data'!BD1163,0), 0)</f>
        <v/>
      </c>
      <c r="AU1168">
        <f>IF(AND('Hidden Analysiss'!E1164=1, ABS('Raw Data'!E1163-'Raw Data'!D1163)&lt;2), 'Raw Data'!AX1163, 0)</f>
        <v/>
      </c>
      <c r="AV1168">
        <f>IF(AND('Hidden Analysiss'!E1164=1, ABS('Raw Data'!E1163-'Raw Data'!D1163)&lt;3), 'Raw Data'!BA1163, 0)</f>
        <v/>
      </c>
      <c r="AW1168">
        <f>IF(AND('Hidden Analysiss'!E1164=1, ABS('Raw Data'!E1163-'Raw Data'!D1163)&lt;3), 'Raw Data'!BD1163, 0)</f>
        <v/>
      </c>
    </row>
    <row r="1169">
      <c r="A1169" s="1">
        <f>'Raw Data'!A1164</f>
        <v/>
      </c>
      <c r="B1169">
        <f>IF('Raw Data'!E1164&gt;'Raw Data'!D1164, 'Raw Data'!J1164, 0)</f>
        <v/>
      </c>
      <c r="C1169">
        <f>IF('Raw Data'!D1164&gt;'Raw Data'!E1164, 'Raw Data'!I1164, 0)</f>
        <v/>
      </c>
      <c r="D1169">
        <f>SUM(G1169:H1169)</f>
        <v/>
      </c>
      <c r="E1169">
        <f>IF(AND('Raw Data'!J1164&lt;'Raw Data'!I1164,'Raw Data'!E1164&gt;'Raw Data'!D1164,'Raw Data'!E1164-'Raw Data'!D1164&gt;3),'Raw Data'!N1164,IF(AND('Raw Data'!I1164&lt;'Raw Data'!J1164,'Raw Data'!D1164&gt;'Raw Data'!E1164,'Raw Data'!D1164-'Raw Data'!E1164&gt;3),'Raw Data'!M1164,0))</f>
        <v/>
      </c>
      <c r="F1169">
        <f>IF(AND('Raw Data'!J1164&lt;'Raw Data'!I1164,'Raw Data'!E1164&gt;'Raw Data'!D1164,'Raw Data'!E1164-'Raw Data'!D1164&lt;4),'Raw Data'!L1164,IF(AND('Raw Data'!I1164&lt;'Raw Data'!J1164,'Raw Data'!D1164&gt;'Raw Data'!E1164,'Raw Data'!D1164-'Raw Data'!E1164&lt;4),'Raw Data'!K1164,0))</f>
        <v/>
      </c>
      <c r="G1169">
        <f>IF(AND('Raw Data'!J1164&lt;'Raw Data'!I1164, 'Raw Data'!E1164&gt;'Raw Data'!D1164), 'Raw Data'!J1164, 0)</f>
        <v/>
      </c>
      <c r="H1169">
        <f>IF(AND('Raw Data'!J1164&gt;'Raw Data'!I1164, 'Raw Data'!E1164&lt;'Raw Data'!D1164), 'Raw Data'!I1164, 0)</f>
        <v/>
      </c>
      <c r="I1169">
        <f>SUM(J1169:K1169)</f>
        <v/>
      </c>
      <c r="J1169">
        <f>IF(AND('Raw Data'!J1164&gt;'Raw Data'!I1164, 'Raw Data'!E1164&gt;'Raw Data'!D1164), 'Raw Data'!J1164, 0)</f>
        <v/>
      </c>
      <c r="K1169">
        <f>IF(AND('Raw Data'!I1164&gt;'Raw Data'!J1164, 'Raw Data'!D1164&gt;'Raw Data'!E1164), 'Raw Data'!I1164, 0)</f>
        <v/>
      </c>
      <c r="L1169">
        <f>IF('Raw Data'!E1164-'Raw Data'!D1164&gt;3, 'Raw Data'!N1164, 0)</f>
        <v/>
      </c>
      <c r="M1169">
        <f>IF('Raw Data'!D1164-'Raw Data'!E1164&gt;3, 'Raw Data'!M1164, 0)</f>
        <v/>
      </c>
      <c r="N1169">
        <f>IF(ISBLANK('Raw Data'!D1164),0,IF(AND('Raw Data'!E1164&gt;'Raw Data'!D1164,'Raw Data'!E1164-'Raw Data'!D1164&gt;0,'Raw Data'!E1164-'Raw Data'!D1164&lt;4),'Raw Data'!L1164, 0))</f>
        <v/>
      </c>
      <c r="O1169">
        <f>IF(ISBLANK('Raw Data'!D1164),0,IF(AND('Raw Data'!E1164&gt;'Raw Data'!D1164,'Raw Data'!E1164-'Raw Data'!D1164&gt;0,'Raw Data'!D1164-'Raw Data'!E1164&lt;4),'Raw Data'!K1164, 0))</f>
        <v/>
      </c>
      <c r="P1169">
        <f>IF('Raw Data'!E1164-'Raw Data'!D1164&gt;3, 'Raw Data'!N1164, IF('Raw Data'!D1164-'Raw Data'!E1164&gt;3, 'Raw Data'!M1164, 0))</f>
        <v/>
      </c>
      <c r="Q1169">
        <f>IF(ISBLANK('Raw Data'!E1164),0,IF(AND('Raw Data'!E1164-'Raw Data'!D1164&lt;4,'Raw Data'!E1164-'Raw Data'!D1164&gt;0),'Raw Data'!L1164,IF(AND('Raw Data'!D1164&gt;'Raw Data'!E1164,'Raw Data'!D1164-'Raw Data'!E1164&gt;0),'Raw Data'!K1164,0)))</f>
        <v/>
      </c>
      <c r="R1169">
        <f>IF(ISBLANK('Raw Data'!K1164),0,IFERROR(IF(MATCH(SMALL('Raw Data'!K1164:N1164,1),L1169:O1169,0),SMALL('Raw Data'!K1164:N1164,1)),0))</f>
        <v/>
      </c>
      <c r="S1169">
        <f>IF(ISBLANK('Raw Data'!K1164),0,IFERROR(IF(MATCH(SMALL('Raw Data'!K1164:N1164,2),L1169:O1169,0),SMALL('Raw Data'!K1164:N1164,2)),0))</f>
        <v/>
      </c>
      <c r="T1169">
        <f>IF(ISBLANK('Raw Data'!K1164),0,IFERROR(IF(MATCH(SMALL('Raw Data'!K1164:N1164,3),L1169:O1169,0),SMALL('Raw Data'!K1164:N1164,3)),0))</f>
        <v/>
      </c>
      <c r="U1169">
        <f>IF(ISBLANK('Raw Data'!K1164),0,IFERROR(IF(MATCH(SMALL('Raw Data'!K1164:N1164,4),L1169:O1169,0),SMALL('Raw Data'!K1164:N1164,4)),0))</f>
        <v/>
      </c>
      <c r="V1169">
        <f>IF(AND('Raw Data'!D1164&lt;3, 'Raw Data'!E1164&lt;3, 'Raw Data'!A1164&gt;0), 'Raw Data'!AF1164, 0)</f>
        <v/>
      </c>
      <c r="W1169">
        <f>IF(AND('Raw Data'!D1164&lt;4, 'Raw Data'!E1164&lt;4, 'Raw Data'!A1164&gt;0), 'Raw Data'!AI1164, 0)</f>
        <v/>
      </c>
      <c r="X1169">
        <f>IF(AND('Raw Data'!D1164&lt;5, 'Raw Data'!E1164&lt;5, 'Raw Data'!A1164&gt;0), 'Raw Data'!AL1164, 0)</f>
        <v/>
      </c>
      <c r="Y1169">
        <f>IF(AND('Raw Data'!D1164&lt;6, 'Raw Data'!E1164&lt;6, 'Raw Data'!A1164&gt;0), 'Raw Data'!AO1164, 0)</f>
        <v/>
      </c>
      <c r="Z1169">
        <f>IF(ISBLANK('Raw Data'!D1164), 0, IF('Raw Data'!D1164-'Raw Data'!E1164&gt;1, 'Raw Data'!AW1164, 0))</f>
        <v/>
      </c>
      <c r="AA1169">
        <f>IF(ISBLANK('Raw Data'!A1164), 0, IF(ABS('Raw Data'!D1164-'Raw Data'!E1164)&lt;2, 'Raw Data'!AX1164, 0))</f>
        <v/>
      </c>
      <c r="AB1169">
        <f>IF(ISBLANK('Raw Data'!D1164), 0, IF('Raw Data'!E1164-'Raw Data'!D1164&gt;1, 'Raw Data'!AY1164, 0))</f>
        <v/>
      </c>
      <c r="AC1169">
        <f>IF(ISBLANK('Raw Data'!D1164), 0, IF('Raw Data'!D1164-'Raw Data'!E1164&gt;2, 'Raw Data'!AZ1164, 0))</f>
        <v/>
      </c>
      <c r="AD1169">
        <f>IF(ISBLANK('Raw Data'!A1164), 0, IF(ABS('Raw Data'!D1164-'Raw Data'!E1164)&lt;3, 'Raw Data'!BA1164, 0))</f>
        <v/>
      </c>
      <c r="AE1169">
        <f>IF(ISBLANK('Raw Data'!D1164), 0, IF('Raw Data'!E1164-'Raw Data'!D1164&gt;2, 'Raw Data'!BB1164, 0))</f>
        <v/>
      </c>
      <c r="AF1169">
        <f>IF(ISBLANK('Raw Data'!D1164), 0, IF('Raw Data'!D1164-'Raw Data'!E1164&gt;3, 'Raw Data'!BC1164, 0))</f>
        <v/>
      </c>
      <c r="AG1169">
        <f>IF(ISBLANK('Raw Data'!A1164), 0, IF(ABS('Raw Data'!D1164-'Raw Data'!E1164)&lt;4, 'Raw Data'!BD1164, 0))</f>
        <v/>
      </c>
      <c r="AH1169">
        <f>IF(ISBLANK('Raw Data'!D1164), 0, IF('Raw Data'!E1164-'Raw Data'!D1164&gt;3, 'Raw Data'!BE1164, 0))</f>
        <v/>
      </c>
      <c r="AI1169">
        <f>IF(SUM('Raw Data'!D1164:E1164)&gt;'Raw Data'!F1164, 'Raw Data'!G1164, 0)</f>
        <v/>
      </c>
      <c r="AJ1169">
        <f>IF(ISBLANK('Raw Data'!D1164), 0, IF(SUM('Raw Data'!D1164:E1164)&lt;'Raw Data'!F1164, 'Raw Data'!H1164, 0))</f>
        <v/>
      </c>
      <c r="AK1169">
        <f>IF(ISBLANK('Raw Data'!A1164), 0, IF(AND('Raw Data'!D1164&lt;3, 'Raw Data'!E1164&lt;3, 'Raw Data'!F1164&lt;BB$2), 'Raw Data'!AF1164, 0))</f>
        <v/>
      </c>
      <c r="AL1169">
        <f>IF(ISBLANK('Raw Data'!A1164), 0, IF(AND('Raw Data'!D1164&lt;4, 'Raw Data'!E1164&lt;4, 'Raw Data'!F1164&lt;BB$2), 'Raw Data'!AI1164, 0))</f>
        <v/>
      </c>
      <c r="AM1169">
        <f>IF(ISBLANK('Raw Data'!A1164), 0, IF(AND('Raw Data'!D1164&lt;5, 'Raw Data'!E1164&lt;5, 'Raw Data'!F1164&lt;BB$2), 'Raw Data'!AL1164, 0))</f>
        <v/>
      </c>
      <c r="AN1169">
        <f>IF(ISBLANK('Raw Data'!A1164), 0, IF(AND('Raw Data'!D1164&lt;6, 'Raw Data'!E1164&lt;6, 'Raw Data'!F1164&lt;BB$2), 'Raw Data'!AO1164, 0))</f>
        <v/>
      </c>
      <c r="AO1169">
        <f>IF(ISBLANK('Raw Data'!A1164), 0, IF(AND('Raw Data'!I1164&lt;Analysis!$BC$2, 'Raw Data'!D1164-'Raw Data'!E1164&gt;1), 'Raw Data'!AW1164, IF(AND('Raw Data'!J1164&lt;Analysis!$BC$2, 'Raw Data'!E1164-'Raw Data'!D1164&gt;1), 'Raw Data'!AY1164, 0)))</f>
        <v/>
      </c>
      <c r="AP1169">
        <f>IF(ISBLANK('Raw Data'!A1164), 0, IF(AND('Raw Data'!I1164&lt;Analysis!$BC$2, 'Raw Data'!D1164-'Raw Data'!E1164&gt;2), 'Raw Data'!AZ1164, IF(AND('Raw Data'!J1164&lt;Analysis!$BC$2, 'Raw Data'!E1164-'Raw Data'!D1164&gt;2), 'Raw Data'!BB1164, 0)))</f>
        <v/>
      </c>
      <c r="AQ1169">
        <f>IF(ISBLANK('Raw Data'!A1164), 0, IF(AND('Raw Data'!I1164&lt;Analysis!$BC$2, 'Raw Data'!D1164-'Raw Data'!E1164&gt;3), 'Raw Data'!BC1164, IF(AND('Raw Data'!J1164&lt;Analysis!$BC$2, 'Raw Data'!E1164-'Raw Data'!D1164&gt;3), 'Raw Data'!BE1164, 0)))</f>
        <v/>
      </c>
      <c r="AR1169">
        <f>IF('Hidden Analysiss'!D1165=1,IF(ABS('Raw Data'!E1164-'Raw Data'!D1164)&lt;2,'Raw Data'!AX1164,0), 0)</f>
        <v/>
      </c>
      <c r="AS1169">
        <f>IF('Hidden Analysiss'!D1165=1,IF(ABS('Raw Data'!E1164-'Raw Data'!D1164)&lt;3,'Raw Data'!BA1164,0), 0)</f>
        <v/>
      </c>
      <c r="AT1169">
        <f>IF('Hidden Analysiss'!D1165=1,IF(ABS('Raw Data'!E1164-'Raw Data'!D1164)&lt;4,'Raw Data'!BD1164,0), 0)</f>
        <v/>
      </c>
      <c r="AU1169">
        <f>IF(AND('Hidden Analysiss'!E1165=1, ABS('Raw Data'!E1164-'Raw Data'!D1164)&lt;2), 'Raw Data'!AX1164, 0)</f>
        <v/>
      </c>
      <c r="AV1169">
        <f>IF(AND('Hidden Analysiss'!E1165=1, ABS('Raw Data'!E1164-'Raw Data'!D1164)&lt;3), 'Raw Data'!BA1164, 0)</f>
        <v/>
      </c>
      <c r="AW1169">
        <f>IF(AND('Hidden Analysiss'!E1165=1, ABS('Raw Data'!E1164-'Raw Data'!D1164)&lt;3), 'Raw Data'!BD1164, 0)</f>
        <v/>
      </c>
    </row>
    <row r="1170">
      <c r="A1170" s="1">
        <f>'Raw Data'!A1165</f>
        <v/>
      </c>
      <c r="B1170">
        <f>IF('Raw Data'!E1165&gt;'Raw Data'!D1165, 'Raw Data'!J1165, 0)</f>
        <v/>
      </c>
      <c r="C1170">
        <f>IF('Raw Data'!D1165&gt;'Raw Data'!E1165, 'Raw Data'!I1165, 0)</f>
        <v/>
      </c>
      <c r="D1170">
        <f>SUM(G1170:H1170)</f>
        <v/>
      </c>
      <c r="E1170">
        <f>IF(AND('Raw Data'!J1165&lt;'Raw Data'!I1165,'Raw Data'!E1165&gt;'Raw Data'!D1165,'Raw Data'!E1165-'Raw Data'!D1165&gt;3),'Raw Data'!N1165,IF(AND('Raw Data'!I1165&lt;'Raw Data'!J1165,'Raw Data'!D1165&gt;'Raw Data'!E1165,'Raw Data'!D1165-'Raw Data'!E1165&gt;3),'Raw Data'!M1165,0))</f>
        <v/>
      </c>
      <c r="F1170">
        <f>IF(AND('Raw Data'!J1165&lt;'Raw Data'!I1165,'Raw Data'!E1165&gt;'Raw Data'!D1165,'Raw Data'!E1165-'Raw Data'!D1165&lt;4),'Raw Data'!L1165,IF(AND('Raw Data'!I1165&lt;'Raw Data'!J1165,'Raw Data'!D1165&gt;'Raw Data'!E1165,'Raw Data'!D1165-'Raw Data'!E1165&lt;4),'Raw Data'!K1165,0))</f>
        <v/>
      </c>
      <c r="G1170">
        <f>IF(AND('Raw Data'!J1165&lt;'Raw Data'!I1165, 'Raw Data'!E1165&gt;'Raw Data'!D1165), 'Raw Data'!J1165, 0)</f>
        <v/>
      </c>
      <c r="H1170">
        <f>IF(AND('Raw Data'!J1165&gt;'Raw Data'!I1165, 'Raw Data'!E1165&lt;'Raw Data'!D1165), 'Raw Data'!I1165, 0)</f>
        <v/>
      </c>
      <c r="I1170">
        <f>SUM(J1170:K1170)</f>
        <v/>
      </c>
      <c r="J1170">
        <f>IF(AND('Raw Data'!J1165&gt;'Raw Data'!I1165, 'Raw Data'!E1165&gt;'Raw Data'!D1165), 'Raw Data'!J1165, 0)</f>
        <v/>
      </c>
      <c r="K1170">
        <f>IF(AND('Raw Data'!I1165&gt;'Raw Data'!J1165, 'Raw Data'!D1165&gt;'Raw Data'!E1165), 'Raw Data'!I1165, 0)</f>
        <v/>
      </c>
      <c r="L1170">
        <f>IF('Raw Data'!E1165-'Raw Data'!D1165&gt;3, 'Raw Data'!N1165, 0)</f>
        <v/>
      </c>
      <c r="M1170">
        <f>IF('Raw Data'!D1165-'Raw Data'!E1165&gt;3, 'Raw Data'!M1165, 0)</f>
        <v/>
      </c>
      <c r="N1170">
        <f>IF(ISBLANK('Raw Data'!D1165),0,IF(AND('Raw Data'!E1165&gt;'Raw Data'!D1165,'Raw Data'!E1165-'Raw Data'!D1165&gt;0,'Raw Data'!E1165-'Raw Data'!D1165&lt;4),'Raw Data'!L1165, 0))</f>
        <v/>
      </c>
      <c r="O1170">
        <f>IF(ISBLANK('Raw Data'!D1165),0,IF(AND('Raw Data'!E1165&gt;'Raw Data'!D1165,'Raw Data'!E1165-'Raw Data'!D1165&gt;0,'Raw Data'!D1165-'Raw Data'!E1165&lt;4),'Raw Data'!K1165, 0))</f>
        <v/>
      </c>
      <c r="P1170">
        <f>IF('Raw Data'!E1165-'Raw Data'!D1165&gt;3, 'Raw Data'!N1165, IF('Raw Data'!D1165-'Raw Data'!E1165&gt;3, 'Raw Data'!M1165, 0))</f>
        <v/>
      </c>
      <c r="Q1170">
        <f>IF(ISBLANK('Raw Data'!E1165),0,IF(AND('Raw Data'!E1165-'Raw Data'!D1165&lt;4,'Raw Data'!E1165-'Raw Data'!D1165&gt;0),'Raw Data'!L1165,IF(AND('Raw Data'!D1165&gt;'Raw Data'!E1165,'Raw Data'!D1165-'Raw Data'!E1165&gt;0),'Raw Data'!K1165,0)))</f>
        <v/>
      </c>
      <c r="R1170">
        <f>IF(ISBLANK('Raw Data'!K1165),0,IFERROR(IF(MATCH(SMALL('Raw Data'!K1165:N1165,1),L1170:O1170,0),SMALL('Raw Data'!K1165:N1165,1)),0))</f>
        <v/>
      </c>
      <c r="S1170">
        <f>IF(ISBLANK('Raw Data'!K1165),0,IFERROR(IF(MATCH(SMALL('Raw Data'!K1165:N1165,2),L1170:O1170,0),SMALL('Raw Data'!K1165:N1165,2)),0))</f>
        <v/>
      </c>
      <c r="T1170">
        <f>IF(ISBLANK('Raw Data'!K1165),0,IFERROR(IF(MATCH(SMALL('Raw Data'!K1165:N1165,3),L1170:O1170,0),SMALL('Raw Data'!K1165:N1165,3)),0))</f>
        <v/>
      </c>
      <c r="U1170">
        <f>IF(ISBLANK('Raw Data'!K1165),0,IFERROR(IF(MATCH(SMALL('Raw Data'!K1165:N1165,4),L1170:O1170,0),SMALL('Raw Data'!K1165:N1165,4)),0))</f>
        <v/>
      </c>
      <c r="V1170">
        <f>IF(AND('Raw Data'!D1165&lt;3, 'Raw Data'!E1165&lt;3, 'Raw Data'!A1165&gt;0), 'Raw Data'!AF1165, 0)</f>
        <v/>
      </c>
      <c r="W1170">
        <f>IF(AND('Raw Data'!D1165&lt;4, 'Raw Data'!E1165&lt;4, 'Raw Data'!A1165&gt;0), 'Raw Data'!AI1165, 0)</f>
        <v/>
      </c>
      <c r="X1170">
        <f>IF(AND('Raw Data'!D1165&lt;5, 'Raw Data'!E1165&lt;5, 'Raw Data'!A1165&gt;0), 'Raw Data'!AL1165, 0)</f>
        <v/>
      </c>
      <c r="Y1170">
        <f>IF(AND('Raw Data'!D1165&lt;6, 'Raw Data'!E1165&lt;6, 'Raw Data'!A1165&gt;0), 'Raw Data'!AO1165, 0)</f>
        <v/>
      </c>
      <c r="Z1170">
        <f>IF(ISBLANK('Raw Data'!D1165), 0, IF('Raw Data'!D1165-'Raw Data'!E1165&gt;1, 'Raw Data'!AW1165, 0))</f>
        <v/>
      </c>
      <c r="AA1170">
        <f>IF(ISBLANK('Raw Data'!A1165), 0, IF(ABS('Raw Data'!D1165-'Raw Data'!E1165)&lt;2, 'Raw Data'!AX1165, 0))</f>
        <v/>
      </c>
      <c r="AB1170">
        <f>IF(ISBLANK('Raw Data'!D1165), 0, IF('Raw Data'!E1165-'Raw Data'!D1165&gt;1, 'Raw Data'!AY1165, 0))</f>
        <v/>
      </c>
      <c r="AC1170">
        <f>IF(ISBLANK('Raw Data'!D1165), 0, IF('Raw Data'!D1165-'Raw Data'!E1165&gt;2, 'Raw Data'!AZ1165, 0))</f>
        <v/>
      </c>
      <c r="AD1170">
        <f>IF(ISBLANK('Raw Data'!A1165), 0, IF(ABS('Raw Data'!D1165-'Raw Data'!E1165)&lt;3, 'Raw Data'!BA1165, 0))</f>
        <v/>
      </c>
      <c r="AE1170">
        <f>IF(ISBLANK('Raw Data'!D1165), 0, IF('Raw Data'!E1165-'Raw Data'!D1165&gt;2, 'Raw Data'!BB1165, 0))</f>
        <v/>
      </c>
      <c r="AF1170">
        <f>IF(ISBLANK('Raw Data'!D1165), 0, IF('Raw Data'!D1165-'Raw Data'!E1165&gt;3, 'Raw Data'!BC1165, 0))</f>
        <v/>
      </c>
      <c r="AG1170">
        <f>IF(ISBLANK('Raw Data'!A1165), 0, IF(ABS('Raw Data'!D1165-'Raw Data'!E1165)&lt;4, 'Raw Data'!BD1165, 0))</f>
        <v/>
      </c>
      <c r="AH1170">
        <f>IF(ISBLANK('Raw Data'!D1165), 0, IF('Raw Data'!E1165-'Raw Data'!D1165&gt;3, 'Raw Data'!BE1165, 0))</f>
        <v/>
      </c>
      <c r="AI1170">
        <f>IF(SUM('Raw Data'!D1165:E1165)&gt;'Raw Data'!F1165, 'Raw Data'!G1165, 0)</f>
        <v/>
      </c>
      <c r="AJ1170">
        <f>IF(ISBLANK('Raw Data'!D1165), 0, IF(SUM('Raw Data'!D1165:E1165)&lt;'Raw Data'!F1165, 'Raw Data'!H1165, 0))</f>
        <v/>
      </c>
      <c r="AK1170">
        <f>IF(ISBLANK('Raw Data'!A1165), 0, IF(AND('Raw Data'!D1165&lt;3, 'Raw Data'!E1165&lt;3, 'Raw Data'!F1165&lt;BB$2), 'Raw Data'!AF1165, 0))</f>
        <v/>
      </c>
      <c r="AL1170">
        <f>IF(ISBLANK('Raw Data'!A1165), 0, IF(AND('Raw Data'!D1165&lt;4, 'Raw Data'!E1165&lt;4, 'Raw Data'!F1165&lt;BB$2), 'Raw Data'!AI1165, 0))</f>
        <v/>
      </c>
      <c r="AM1170">
        <f>IF(ISBLANK('Raw Data'!A1165), 0, IF(AND('Raw Data'!D1165&lt;5, 'Raw Data'!E1165&lt;5, 'Raw Data'!F1165&lt;BB$2), 'Raw Data'!AL1165, 0))</f>
        <v/>
      </c>
      <c r="AN1170">
        <f>IF(ISBLANK('Raw Data'!A1165), 0, IF(AND('Raw Data'!D1165&lt;6, 'Raw Data'!E1165&lt;6, 'Raw Data'!F1165&lt;BB$2), 'Raw Data'!AO1165, 0))</f>
        <v/>
      </c>
      <c r="AO1170">
        <f>IF(ISBLANK('Raw Data'!A1165), 0, IF(AND('Raw Data'!I1165&lt;Analysis!$BC$2, 'Raw Data'!D1165-'Raw Data'!E1165&gt;1), 'Raw Data'!AW1165, IF(AND('Raw Data'!J1165&lt;Analysis!$BC$2, 'Raw Data'!E1165-'Raw Data'!D1165&gt;1), 'Raw Data'!AY1165, 0)))</f>
        <v/>
      </c>
      <c r="AP1170">
        <f>IF(ISBLANK('Raw Data'!A1165), 0, IF(AND('Raw Data'!I1165&lt;Analysis!$BC$2, 'Raw Data'!D1165-'Raw Data'!E1165&gt;2), 'Raw Data'!AZ1165, IF(AND('Raw Data'!J1165&lt;Analysis!$BC$2, 'Raw Data'!E1165-'Raw Data'!D1165&gt;2), 'Raw Data'!BB1165, 0)))</f>
        <v/>
      </c>
      <c r="AQ1170">
        <f>IF(ISBLANK('Raw Data'!A1165), 0, IF(AND('Raw Data'!I1165&lt;Analysis!$BC$2, 'Raw Data'!D1165-'Raw Data'!E1165&gt;3), 'Raw Data'!BC1165, IF(AND('Raw Data'!J1165&lt;Analysis!$BC$2, 'Raw Data'!E1165-'Raw Data'!D1165&gt;3), 'Raw Data'!BE1165, 0)))</f>
        <v/>
      </c>
      <c r="AR1170">
        <f>IF('Hidden Analysiss'!D1166=1,IF(ABS('Raw Data'!E1165-'Raw Data'!D1165)&lt;2,'Raw Data'!AX1165,0), 0)</f>
        <v/>
      </c>
      <c r="AS1170">
        <f>IF('Hidden Analysiss'!D1166=1,IF(ABS('Raw Data'!E1165-'Raw Data'!D1165)&lt;3,'Raw Data'!BA1165,0), 0)</f>
        <v/>
      </c>
      <c r="AT1170">
        <f>IF('Hidden Analysiss'!D1166=1,IF(ABS('Raw Data'!E1165-'Raw Data'!D1165)&lt;4,'Raw Data'!BD1165,0), 0)</f>
        <v/>
      </c>
      <c r="AU1170">
        <f>IF(AND('Hidden Analysiss'!E1166=1, ABS('Raw Data'!E1165-'Raw Data'!D1165)&lt;2), 'Raw Data'!AX1165, 0)</f>
        <v/>
      </c>
      <c r="AV1170">
        <f>IF(AND('Hidden Analysiss'!E1166=1, ABS('Raw Data'!E1165-'Raw Data'!D1165)&lt;3), 'Raw Data'!BA1165, 0)</f>
        <v/>
      </c>
      <c r="AW1170">
        <f>IF(AND('Hidden Analysiss'!E1166=1, ABS('Raw Data'!E1165-'Raw Data'!D1165)&lt;3), 'Raw Data'!BD1165, 0)</f>
        <v/>
      </c>
    </row>
    <row r="1171">
      <c r="A1171" s="1">
        <f>'Raw Data'!A1166</f>
        <v/>
      </c>
      <c r="B1171">
        <f>IF('Raw Data'!E1166&gt;'Raw Data'!D1166, 'Raw Data'!J1166, 0)</f>
        <v/>
      </c>
      <c r="C1171">
        <f>IF('Raw Data'!D1166&gt;'Raw Data'!E1166, 'Raw Data'!I1166, 0)</f>
        <v/>
      </c>
      <c r="D1171">
        <f>SUM(G1171:H1171)</f>
        <v/>
      </c>
      <c r="E1171">
        <f>IF(AND('Raw Data'!J1166&lt;'Raw Data'!I1166,'Raw Data'!E1166&gt;'Raw Data'!D1166,'Raw Data'!E1166-'Raw Data'!D1166&gt;3),'Raw Data'!N1166,IF(AND('Raw Data'!I1166&lt;'Raw Data'!J1166,'Raw Data'!D1166&gt;'Raw Data'!E1166,'Raw Data'!D1166-'Raw Data'!E1166&gt;3),'Raw Data'!M1166,0))</f>
        <v/>
      </c>
      <c r="F1171">
        <f>IF(AND('Raw Data'!J1166&lt;'Raw Data'!I1166,'Raw Data'!E1166&gt;'Raw Data'!D1166,'Raw Data'!E1166-'Raw Data'!D1166&lt;4),'Raw Data'!L1166,IF(AND('Raw Data'!I1166&lt;'Raw Data'!J1166,'Raw Data'!D1166&gt;'Raw Data'!E1166,'Raw Data'!D1166-'Raw Data'!E1166&lt;4),'Raw Data'!K1166,0))</f>
        <v/>
      </c>
      <c r="G1171">
        <f>IF(AND('Raw Data'!J1166&lt;'Raw Data'!I1166, 'Raw Data'!E1166&gt;'Raw Data'!D1166), 'Raw Data'!J1166, 0)</f>
        <v/>
      </c>
      <c r="H1171">
        <f>IF(AND('Raw Data'!J1166&gt;'Raw Data'!I1166, 'Raw Data'!E1166&lt;'Raw Data'!D1166), 'Raw Data'!I1166, 0)</f>
        <v/>
      </c>
      <c r="I1171">
        <f>SUM(J1171:K1171)</f>
        <v/>
      </c>
      <c r="J1171">
        <f>IF(AND('Raw Data'!J1166&gt;'Raw Data'!I1166, 'Raw Data'!E1166&gt;'Raw Data'!D1166), 'Raw Data'!J1166, 0)</f>
        <v/>
      </c>
      <c r="K1171">
        <f>IF(AND('Raw Data'!I1166&gt;'Raw Data'!J1166, 'Raw Data'!D1166&gt;'Raw Data'!E1166), 'Raw Data'!I1166, 0)</f>
        <v/>
      </c>
      <c r="L1171">
        <f>IF('Raw Data'!E1166-'Raw Data'!D1166&gt;3, 'Raw Data'!N1166, 0)</f>
        <v/>
      </c>
      <c r="M1171">
        <f>IF('Raw Data'!D1166-'Raw Data'!E1166&gt;3, 'Raw Data'!M1166, 0)</f>
        <v/>
      </c>
      <c r="N1171">
        <f>IF(ISBLANK('Raw Data'!D1166),0,IF(AND('Raw Data'!E1166&gt;'Raw Data'!D1166,'Raw Data'!E1166-'Raw Data'!D1166&gt;0,'Raw Data'!E1166-'Raw Data'!D1166&lt;4),'Raw Data'!L1166, 0))</f>
        <v/>
      </c>
      <c r="O1171">
        <f>IF(ISBLANK('Raw Data'!D1166),0,IF(AND('Raw Data'!E1166&gt;'Raw Data'!D1166,'Raw Data'!E1166-'Raw Data'!D1166&gt;0,'Raw Data'!D1166-'Raw Data'!E1166&lt;4),'Raw Data'!K1166, 0))</f>
        <v/>
      </c>
      <c r="P1171">
        <f>IF('Raw Data'!E1166-'Raw Data'!D1166&gt;3, 'Raw Data'!N1166, IF('Raw Data'!D1166-'Raw Data'!E1166&gt;3, 'Raw Data'!M1166, 0))</f>
        <v/>
      </c>
      <c r="Q1171">
        <f>IF(ISBLANK('Raw Data'!E1166),0,IF(AND('Raw Data'!E1166-'Raw Data'!D1166&lt;4,'Raw Data'!E1166-'Raw Data'!D1166&gt;0),'Raw Data'!L1166,IF(AND('Raw Data'!D1166&gt;'Raw Data'!E1166,'Raw Data'!D1166-'Raw Data'!E1166&gt;0),'Raw Data'!K1166,0)))</f>
        <v/>
      </c>
      <c r="R1171">
        <f>IF(ISBLANK('Raw Data'!K1166),0,IFERROR(IF(MATCH(SMALL('Raw Data'!K1166:N1166,1),L1171:O1171,0),SMALL('Raw Data'!K1166:N1166,1)),0))</f>
        <v/>
      </c>
      <c r="S1171">
        <f>IF(ISBLANK('Raw Data'!K1166),0,IFERROR(IF(MATCH(SMALL('Raw Data'!K1166:N1166,2),L1171:O1171,0),SMALL('Raw Data'!K1166:N1166,2)),0))</f>
        <v/>
      </c>
      <c r="T1171">
        <f>IF(ISBLANK('Raw Data'!K1166),0,IFERROR(IF(MATCH(SMALL('Raw Data'!K1166:N1166,3),L1171:O1171,0),SMALL('Raw Data'!K1166:N1166,3)),0))</f>
        <v/>
      </c>
      <c r="U1171">
        <f>IF(ISBLANK('Raw Data'!K1166),0,IFERROR(IF(MATCH(SMALL('Raw Data'!K1166:N1166,4),L1171:O1171,0),SMALL('Raw Data'!K1166:N1166,4)),0))</f>
        <v/>
      </c>
      <c r="V1171">
        <f>IF(AND('Raw Data'!D1166&lt;3, 'Raw Data'!E1166&lt;3, 'Raw Data'!A1166&gt;0), 'Raw Data'!AF1166, 0)</f>
        <v/>
      </c>
      <c r="W1171">
        <f>IF(AND('Raw Data'!D1166&lt;4, 'Raw Data'!E1166&lt;4, 'Raw Data'!A1166&gt;0), 'Raw Data'!AI1166, 0)</f>
        <v/>
      </c>
      <c r="X1171">
        <f>IF(AND('Raw Data'!D1166&lt;5, 'Raw Data'!E1166&lt;5, 'Raw Data'!A1166&gt;0), 'Raw Data'!AL1166, 0)</f>
        <v/>
      </c>
      <c r="Y1171">
        <f>IF(AND('Raw Data'!D1166&lt;6, 'Raw Data'!E1166&lt;6, 'Raw Data'!A1166&gt;0), 'Raw Data'!AO1166, 0)</f>
        <v/>
      </c>
      <c r="Z1171">
        <f>IF(ISBLANK('Raw Data'!D1166), 0, IF('Raw Data'!D1166-'Raw Data'!E1166&gt;1, 'Raw Data'!AW1166, 0))</f>
        <v/>
      </c>
      <c r="AA1171">
        <f>IF(ISBLANK('Raw Data'!A1166), 0, IF(ABS('Raw Data'!D1166-'Raw Data'!E1166)&lt;2, 'Raw Data'!AX1166, 0))</f>
        <v/>
      </c>
      <c r="AB1171">
        <f>IF(ISBLANK('Raw Data'!D1166), 0, IF('Raw Data'!E1166-'Raw Data'!D1166&gt;1, 'Raw Data'!AY1166, 0))</f>
        <v/>
      </c>
      <c r="AC1171">
        <f>IF(ISBLANK('Raw Data'!D1166), 0, IF('Raw Data'!D1166-'Raw Data'!E1166&gt;2, 'Raw Data'!AZ1166, 0))</f>
        <v/>
      </c>
      <c r="AD1171">
        <f>IF(ISBLANK('Raw Data'!A1166), 0, IF(ABS('Raw Data'!D1166-'Raw Data'!E1166)&lt;3, 'Raw Data'!BA1166, 0))</f>
        <v/>
      </c>
      <c r="AE1171">
        <f>IF(ISBLANK('Raw Data'!D1166), 0, IF('Raw Data'!E1166-'Raw Data'!D1166&gt;2, 'Raw Data'!BB1166, 0))</f>
        <v/>
      </c>
      <c r="AF1171">
        <f>IF(ISBLANK('Raw Data'!D1166), 0, IF('Raw Data'!D1166-'Raw Data'!E1166&gt;3, 'Raw Data'!BC1166, 0))</f>
        <v/>
      </c>
      <c r="AG1171">
        <f>IF(ISBLANK('Raw Data'!A1166), 0, IF(ABS('Raw Data'!D1166-'Raw Data'!E1166)&lt;4, 'Raw Data'!BD1166, 0))</f>
        <v/>
      </c>
      <c r="AH1171">
        <f>IF(ISBLANK('Raw Data'!D1166), 0, IF('Raw Data'!E1166-'Raw Data'!D1166&gt;3, 'Raw Data'!BE1166, 0))</f>
        <v/>
      </c>
      <c r="AI1171">
        <f>IF(SUM('Raw Data'!D1166:E1166)&gt;'Raw Data'!F1166, 'Raw Data'!G1166, 0)</f>
        <v/>
      </c>
      <c r="AJ1171">
        <f>IF(ISBLANK('Raw Data'!D1166), 0, IF(SUM('Raw Data'!D1166:E1166)&lt;'Raw Data'!F1166, 'Raw Data'!H1166, 0))</f>
        <v/>
      </c>
      <c r="AK1171">
        <f>IF(ISBLANK('Raw Data'!A1166), 0, IF(AND('Raw Data'!D1166&lt;3, 'Raw Data'!E1166&lt;3, 'Raw Data'!F1166&lt;BB$2), 'Raw Data'!AF1166, 0))</f>
        <v/>
      </c>
      <c r="AL1171">
        <f>IF(ISBLANK('Raw Data'!A1166), 0, IF(AND('Raw Data'!D1166&lt;4, 'Raw Data'!E1166&lt;4, 'Raw Data'!F1166&lt;BB$2), 'Raw Data'!AI1166, 0))</f>
        <v/>
      </c>
      <c r="AM1171">
        <f>IF(ISBLANK('Raw Data'!A1166), 0, IF(AND('Raw Data'!D1166&lt;5, 'Raw Data'!E1166&lt;5, 'Raw Data'!F1166&lt;BB$2), 'Raw Data'!AL1166, 0))</f>
        <v/>
      </c>
      <c r="AN1171">
        <f>IF(ISBLANK('Raw Data'!A1166), 0, IF(AND('Raw Data'!D1166&lt;6, 'Raw Data'!E1166&lt;6, 'Raw Data'!F1166&lt;BB$2), 'Raw Data'!AO1166, 0))</f>
        <v/>
      </c>
      <c r="AO1171">
        <f>IF(ISBLANK('Raw Data'!A1166), 0, IF(AND('Raw Data'!I1166&lt;Analysis!$BC$2, 'Raw Data'!D1166-'Raw Data'!E1166&gt;1), 'Raw Data'!AW1166, IF(AND('Raw Data'!J1166&lt;Analysis!$BC$2, 'Raw Data'!E1166-'Raw Data'!D1166&gt;1), 'Raw Data'!AY1166, 0)))</f>
        <v/>
      </c>
      <c r="AP1171">
        <f>IF(ISBLANK('Raw Data'!A1166), 0, IF(AND('Raw Data'!I1166&lt;Analysis!$BC$2, 'Raw Data'!D1166-'Raw Data'!E1166&gt;2), 'Raw Data'!AZ1166, IF(AND('Raw Data'!J1166&lt;Analysis!$BC$2, 'Raw Data'!E1166-'Raw Data'!D1166&gt;2), 'Raw Data'!BB1166, 0)))</f>
        <v/>
      </c>
      <c r="AQ1171">
        <f>IF(ISBLANK('Raw Data'!A1166), 0, IF(AND('Raw Data'!I1166&lt;Analysis!$BC$2, 'Raw Data'!D1166-'Raw Data'!E1166&gt;3), 'Raw Data'!BC1166, IF(AND('Raw Data'!J1166&lt;Analysis!$BC$2, 'Raw Data'!E1166-'Raw Data'!D1166&gt;3), 'Raw Data'!BE1166, 0)))</f>
        <v/>
      </c>
      <c r="AR1171">
        <f>IF('Hidden Analysiss'!D1167=1,IF(ABS('Raw Data'!E1166-'Raw Data'!D1166)&lt;2,'Raw Data'!AX1166,0), 0)</f>
        <v/>
      </c>
      <c r="AS1171">
        <f>IF('Hidden Analysiss'!D1167=1,IF(ABS('Raw Data'!E1166-'Raw Data'!D1166)&lt;3,'Raw Data'!BA1166,0), 0)</f>
        <v/>
      </c>
      <c r="AT1171">
        <f>IF('Hidden Analysiss'!D1167=1,IF(ABS('Raw Data'!E1166-'Raw Data'!D1166)&lt;4,'Raw Data'!BD1166,0), 0)</f>
        <v/>
      </c>
      <c r="AU1171">
        <f>IF(AND('Hidden Analysiss'!E1167=1, ABS('Raw Data'!E1166-'Raw Data'!D1166)&lt;2), 'Raw Data'!AX1166, 0)</f>
        <v/>
      </c>
      <c r="AV1171">
        <f>IF(AND('Hidden Analysiss'!E1167=1, ABS('Raw Data'!E1166-'Raw Data'!D1166)&lt;3), 'Raw Data'!BA1166, 0)</f>
        <v/>
      </c>
      <c r="AW1171">
        <f>IF(AND('Hidden Analysiss'!E1167=1, ABS('Raw Data'!E1166-'Raw Data'!D1166)&lt;3), 'Raw Data'!BD1166, 0)</f>
        <v/>
      </c>
    </row>
    <row r="1172">
      <c r="A1172" s="1">
        <f>'Raw Data'!A1167</f>
        <v/>
      </c>
      <c r="B1172">
        <f>IF('Raw Data'!E1167&gt;'Raw Data'!D1167, 'Raw Data'!J1167, 0)</f>
        <v/>
      </c>
      <c r="C1172">
        <f>IF('Raw Data'!D1167&gt;'Raw Data'!E1167, 'Raw Data'!I1167, 0)</f>
        <v/>
      </c>
      <c r="D1172">
        <f>SUM(G1172:H1172)</f>
        <v/>
      </c>
      <c r="E1172">
        <f>IF(AND('Raw Data'!J1167&lt;'Raw Data'!I1167,'Raw Data'!E1167&gt;'Raw Data'!D1167,'Raw Data'!E1167-'Raw Data'!D1167&gt;3),'Raw Data'!N1167,IF(AND('Raw Data'!I1167&lt;'Raw Data'!J1167,'Raw Data'!D1167&gt;'Raw Data'!E1167,'Raw Data'!D1167-'Raw Data'!E1167&gt;3),'Raw Data'!M1167,0))</f>
        <v/>
      </c>
      <c r="F1172">
        <f>IF(AND('Raw Data'!J1167&lt;'Raw Data'!I1167,'Raw Data'!E1167&gt;'Raw Data'!D1167,'Raw Data'!E1167-'Raw Data'!D1167&lt;4),'Raw Data'!L1167,IF(AND('Raw Data'!I1167&lt;'Raw Data'!J1167,'Raw Data'!D1167&gt;'Raw Data'!E1167,'Raw Data'!D1167-'Raw Data'!E1167&lt;4),'Raw Data'!K1167,0))</f>
        <v/>
      </c>
      <c r="G1172">
        <f>IF(AND('Raw Data'!J1167&lt;'Raw Data'!I1167, 'Raw Data'!E1167&gt;'Raw Data'!D1167), 'Raw Data'!J1167, 0)</f>
        <v/>
      </c>
      <c r="H1172">
        <f>IF(AND('Raw Data'!J1167&gt;'Raw Data'!I1167, 'Raw Data'!E1167&lt;'Raw Data'!D1167), 'Raw Data'!I1167, 0)</f>
        <v/>
      </c>
      <c r="I1172">
        <f>SUM(J1172:K1172)</f>
        <v/>
      </c>
      <c r="J1172">
        <f>IF(AND('Raw Data'!J1167&gt;'Raw Data'!I1167, 'Raw Data'!E1167&gt;'Raw Data'!D1167), 'Raw Data'!J1167, 0)</f>
        <v/>
      </c>
      <c r="K1172">
        <f>IF(AND('Raw Data'!I1167&gt;'Raw Data'!J1167, 'Raw Data'!D1167&gt;'Raw Data'!E1167), 'Raw Data'!I1167, 0)</f>
        <v/>
      </c>
      <c r="L1172">
        <f>IF('Raw Data'!E1167-'Raw Data'!D1167&gt;3, 'Raw Data'!N1167, 0)</f>
        <v/>
      </c>
      <c r="M1172">
        <f>IF('Raw Data'!D1167-'Raw Data'!E1167&gt;3, 'Raw Data'!M1167, 0)</f>
        <v/>
      </c>
      <c r="N1172">
        <f>IF(ISBLANK('Raw Data'!D1167),0,IF(AND('Raw Data'!E1167&gt;'Raw Data'!D1167,'Raw Data'!E1167-'Raw Data'!D1167&gt;0,'Raw Data'!E1167-'Raw Data'!D1167&lt;4),'Raw Data'!L1167, 0))</f>
        <v/>
      </c>
      <c r="O1172">
        <f>IF(ISBLANK('Raw Data'!D1167),0,IF(AND('Raw Data'!E1167&gt;'Raw Data'!D1167,'Raw Data'!E1167-'Raw Data'!D1167&gt;0,'Raw Data'!D1167-'Raw Data'!E1167&lt;4),'Raw Data'!K1167, 0))</f>
        <v/>
      </c>
      <c r="P1172">
        <f>IF('Raw Data'!E1167-'Raw Data'!D1167&gt;3, 'Raw Data'!N1167, IF('Raw Data'!D1167-'Raw Data'!E1167&gt;3, 'Raw Data'!M1167, 0))</f>
        <v/>
      </c>
      <c r="Q1172">
        <f>IF(ISBLANK('Raw Data'!E1167),0,IF(AND('Raw Data'!E1167-'Raw Data'!D1167&lt;4,'Raw Data'!E1167-'Raw Data'!D1167&gt;0),'Raw Data'!L1167,IF(AND('Raw Data'!D1167&gt;'Raw Data'!E1167,'Raw Data'!D1167-'Raw Data'!E1167&gt;0),'Raw Data'!K1167,0)))</f>
        <v/>
      </c>
      <c r="R1172">
        <f>IF(ISBLANK('Raw Data'!K1167),0,IFERROR(IF(MATCH(SMALL('Raw Data'!K1167:N1167,1),L1172:O1172,0),SMALL('Raw Data'!K1167:N1167,1)),0))</f>
        <v/>
      </c>
      <c r="S1172">
        <f>IF(ISBLANK('Raw Data'!K1167),0,IFERROR(IF(MATCH(SMALL('Raw Data'!K1167:N1167,2),L1172:O1172,0),SMALL('Raw Data'!K1167:N1167,2)),0))</f>
        <v/>
      </c>
      <c r="T1172">
        <f>IF(ISBLANK('Raw Data'!K1167),0,IFERROR(IF(MATCH(SMALL('Raw Data'!K1167:N1167,3),L1172:O1172,0),SMALL('Raw Data'!K1167:N1167,3)),0))</f>
        <v/>
      </c>
      <c r="U1172">
        <f>IF(ISBLANK('Raw Data'!K1167),0,IFERROR(IF(MATCH(SMALL('Raw Data'!K1167:N1167,4),L1172:O1172,0),SMALL('Raw Data'!K1167:N1167,4)),0))</f>
        <v/>
      </c>
      <c r="V1172">
        <f>IF(AND('Raw Data'!D1167&lt;3, 'Raw Data'!E1167&lt;3, 'Raw Data'!A1167&gt;0), 'Raw Data'!AF1167, 0)</f>
        <v/>
      </c>
      <c r="W1172">
        <f>IF(AND('Raw Data'!D1167&lt;4, 'Raw Data'!E1167&lt;4, 'Raw Data'!A1167&gt;0), 'Raw Data'!AI1167, 0)</f>
        <v/>
      </c>
      <c r="X1172">
        <f>IF(AND('Raw Data'!D1167&lt;5, 'Raw Data'!E1167&lt;5, 'Raw Data'!A1167&gt;0), 'Raw Data'!AL1167, 0)</f>
        <v/>
      </c>
      <c r="Y1172">
        <f>IF(AND('Raw Data'!D1167&lt;6, 'Raw Data'!E1167&lt;6, 'Raw Data'!A1167&gt;0), 'Raw Data'!AO1167, 0)</f>
        <v/>
      </c>
      <c r="Z1172">
        <f>IF(ISBLANK('Raw Data'!D1167), 0, IF('Raw Data'!D1167-'Raw Data'!E1167&gt;1, 'Raw Data'!AW1167, 0))</f>
        <v/>
      </c>
      <c r="AA1172">
        <f>IF(ISBLANK('Raw Data'!A1167), 0, IF(ABS('Raw Data'!D1167-'Raw Data'!E1167)&lt;2, 'Raw Data'!AX1167, 0))</f>
        <v/>
      </c>
      <c r="AB1172">
        <f>IF(ISBLANK('Raw Data'!D1167), 0, IF('Raw Data'!E1167-'Raw Data'!D1167&gt;1, 'Raw Data'!AY1167, 0))</f>
        <v/>
      </c>
      <c r="AC1172">
        <f>IF(ISBLANK('Raw Data'!D1167), 0, IF('Raw Data'!D1167-'Raw Data'!E1167&gt;2, 'Raw Data'!AZ1167, 0))</f>
        <v/>
      </c>
      <c r="AD1172">
        <f>IF(ISBLANK('Raw Data'!A1167), 0, IF(ABS('Raw Data'!D1167-'Raw Data'!E1167)&lt;3, 'Raw Data'!BA1167, 0))</f>
        <v/>
      </c>
      <c r="AE1172">
        <f>IF(ISBLANK('Raw Data'!D1167), 0, IF('Raw Data'!E1167-'Raw Data'!D1167&gt;2, 'Raw Data'!BB1167, 0))</f>
        <v/>
      </c>
      <c r="AF1172">
        <f>IF(ISBLANK('Raw Data'!D1167), 0, IF('Raw Data'!D1167-'Raw Data'!E1167&gt;3, 'Raw Data'!BC1167, 0))</f>
        <v/>
      </c>
      <c r="AG1172">
        <f>IF(ISBLANK('Raw Data'!A1167), 0, IF(ABS('Raw Data'!D1167-'Raw Data'!E1167)&lt;4, 'Raw Data'!BD1167, 0))</f>
        <v/>
      </c>
      <c r="AH1172">
        <f>IF(ISBLANK('Raw Data'!D1167), 0, IF('Raw Data'!E1167-'Raw Data'!D1167&gt;3, 'Raw Data'!BE1167, 0))</f>
        <v/>
      </c>
      <c r="AI1172">
        <f>IF(SUM('Raw Data'!D1167:E1167)&gt;'Raw Data'!F1167, 'Raw Data'!G1167, 0)</f>
        <v/>
      </c>
      <c r="AJ1172">
        <f>IF(ISBLANK('Raw Data'!D1167), 0, IF(SUM('Raw Data'!D1167:E1167)&lt;'Raw Data'!F1167, 'Raw Data'!H1167, 0))</f>
        <v/>
      </c>
      <c r="AK1172">
        <f>IF(ISBLANK('Raw Data'!A1167), 0, IF(AND('Raw Data'!D1167&lt;3, 'Raw Data'!E1167&lt;3, 'Raw Data'!F1167&lt;BB$2), 'Raw Data'!AF1167, 0))</f>
        <v/>
      </c>
      <c r="AL1172">
        <f>IF(ISBLANK('Raw Data'!A1167), 0, IF(AND('Raw Data'!D1167&lt;4, 'Raw Data'!E1167&lt;4, 'Raw Data'!F1167&lt;BB$2), 'Raw Data'!AI1167, 0))</f>
        <v/>
      </c>
      <c r="AM1172">
        <f>IF(ISBLANK('Raw Data'!A1167), 0, IF(AND('Raw Data'!D1167&lt;5, 'Raw Data'!E1167&lt;5, 'Raw Data'!F1167&lt;BB$2), 'Raw Data'!AL1167, 0))</f>
        <v/>
      </c>
      <c r="AN1172">
        <f>IF(ISBLANK('Raw Data'!A1167), 0, IF(AND('Raw Data'!D1167&lt;6, 'Raw Data'!E1167&lt;6, 'Raw Data'!F1167&lt;BB$2), 'Raw Data'!AO1167, 0))</f>
        <v/>
      </c>
      <c r="AO1172">
        <f>IF(ISBLANK('Raw Data'!A1167), 0, IF(AND('Raw Data'!I1167&lt;Analysis!$BC$2, 'Raw Data'!D1167-'Raw Data'!E1167&gt;1), 'Raw Data'!AW1167, IF(AND('Raw Data'!J1167&lt;Analysis!$BC$2, 'Raw Data'!E1167-'Raw Data'!D1167&gt;1), 'Raw Data'!AY1167, 0)))</f>
        <v/>
      </c>
      <c r="AP1172">
        <f>IF(ISBLANK('Raw Data'!A1167), 0, IF(AND('Raw Data'!I1167&lt;Analysis!$BC$2, 'Raw Data'!D1167-'Raw Data'!E1167&gt;2), 'Raw Data'!AZ1167, IF(AND('Raw Data'!J1167&lt;Analysis!$BC$2, 'Raw Data'!E1167-'Raw Data'!D1167&gt;2), 'Raw Data'!BB1167, 0)))</f>
        <v/>
      </c>
      <c r="AQ1172">
        <f>IF(ISBLANK('Raw Data'!A1167), 0, IF(AND('Raw Data'!I1167&lt;Analysis!$BC$2, 'Raw Data'!D1167-'Raw Data'!E1167&gt;3), 'Raw Data'!BC1167, IF(AND('Raw Data'!J1167&lt;Analysis!$BC$2, 'Raw Data'!E1167-'Raw Data'!D1167&gt;3), 'Raw Data'!BE1167, 0)))</f>
        <v/>
      </c>
      <c r="AR1172">
        <f>IF('Hidden Analysiss'!D1168=1,IF(ABS('Raw Data'!E1167-'Raw Data'!D1167)&lt;2,'Raw Data'!AX1167,0), 0)</f>
        <v/>
      </c>
      <c r="AS1172">
        <f>IF('Hidden Analysiss'!D1168=1,IF(ABS('Raw Data'!E1167-'Raw Data'!D1167)&lt;3,'Raw Data'!BA1167,0), 0)</f>
        <v/>
      </c>
      <c r="AT1172">
        <f>IF('Hidden Analysiss'!D1168=1,IF(ABS('Raw Data'!E1167-'Raw Data'!D1167)&lt;4,'Raw Data'!BD1167,0), 0)</f>
        <v/>
      </c>
      <c r="AU1172">
        <f>IF(AND('Hidden Analysiss'!E1168=1, ABS('Raw Data'!E1167-'Raw Data'!D1167)&lt;2), 'Raw Data'!AX1167, 0)</f>
        <v/>
      </c>
      <c r="AV1172">
        <f>IF(AND('Hidden Analysiss'!E1168=1, ABS('Raw Data'!E1167-'Raw Data'!D1167)&lt;3), 'Raw Data'!BA1167, 0)</f>
        <v/>
      </c>
      <c r="AW1172">
        <f>IF(AND('Hidden Analysiss'!E1168=1, ABS('Raw Data'!E1167-'Raw Data'!D1167)&lt;3), 'Raw Data'!BD1167, 0)</f>
        <v/>
      </c>
    </row>
    <row r="1173">
      <c r="A1173" s="1">
        <f>'Raw Data'!A1168</f>
        <v/>
      </c>
      <c r="B1173">
        <f>IF('Raw Data'!E1168&gt;'Raw Data'!D1168, 'Raw Data'!J1168, 0)</f>
        <v/>
      </c>
      <c r="C1173">
        <f>IF('Raw Data'!D1168&gt;'Raw Data'!E1168, 'Raw Data'!I1168, 0)</f>
        <v/>
      </c>
      <c r="D1173">
        <f>SUM(G1173:H1173)</f>
        <v/>
      </c>
      <c r="E1173">
        <f>IF(AND('Raw Data'!J1168&lt;'Raw Data'!I1168,'Raw Data'!E1168&gt;'Raw Data'!D1168,'Raw Data'!E1168-'Raw Data'!D1168&gt;3),'Raw Data'!N1168,IF(AND('Raw Data'!I1168&lt;'Raw Data'!J1168,'Raw Data'!D1168&gt;'Raw Data'!E1168,'Raw Data'!D1168-'Raw Data'!E1168&gt;3),'Raw Data'!M1168,0))</f>
        <v/>
      </c>
      <c r="F1173">
        <f>IF(AND('Raw Data'!J1168&lt;'Raw Data'!I1168,'Raw Data'!E1168&gt;'Raw Data'!D1168,'Raw Data'!E1168-'Raw Data'!D1168&lt;4),'Raw Data'!L1168,IF(AND('Raw Data'!I1168&lt;'Raw Data'!J1168,'Raw Data'!D1168&gt;'Raw Data'!E1168,'Raw Data'!D1168-'Raw Data'!E1168&lt;4),'Raw Data'!K1168,0))</f>
        <v/>
      </c>
      <c r="G1173">
        <f>IF(AND('Raw Data'!J1168&lt;'Raw Data'!I1168, 'Raw Data'!E1168&gt;'Raw Data'!D1168), 'Raw Data'!J1168, 0)</f>
        <v/>
      </c>
      <c r="H1173">
        <f>IF(AND('Raw Data'!J1168&gt;'Raw Data'!I1168, 'Raw Data'!E1168&lt;'Raw Data'!D1168), 'Raw Data'!I1168, 0)</f>
        <v/>
      </c>
      <c r="I1173">
        <f>SUM(J1173:K1173)</f>
        <v/>
      </c>
      <c r="J1173">
        <f>IF(AND('Raw Data'!J1168&gt;'Raw Data'!I1168, 'Raw Data'!E1168&gt;'Raw Data'!D1168), 'Raw Data'!J1168, 0)</f>
        <v/>
      </c>
      <c r="K1173">
        <f>IF(AND('Raw Data'!I1168&gt;'Raw Data'!J1168, 'Raw Data'!D1168&gt;'Raw Data'!E1168), 'Raw Data'!I1168, 0)</f>
        <v/>
      </c>
      <c r="L1173">
        <f>IF('Raw Data'!E1168-'Raw Data'!D1168&gt;3, 'Raw Data'!N1168, 0)</f>
        <v/>
      </c>
      <c r="M1173">
        <f>IF('Raw Data'!D1168-'Raw Data'!E1168&gt;3, 'Raw Data'!M1168, 0)</f>
        <v/>
      </c>
      <c r="N1173">
        <f>IF(ISBLANK('Raw Data'!D1168),0,IF(AND('Raw Data'!E1168&gt;'Raw Data'!D1168,'Raw Data'!E1168-'Raw Data'!D1168&gt;0,'Raw Data'!E1168-'Raw Data'!D1168&lt;4),'Raw Data'!L1168, 0))</f>
        <v/>
      </c>
      <c r="O1173">
        <f>IF(ISBLANK('Raw Data'!D1168),0,IF(AND('Raw Data'!E1168&gt;'Raw Data'!D1168,'Raw Data'!E1168-'Raw Data'!D1168&gt;0,'Raw Data'!D1168-'Raw Data'!E1168&lt;4),'Raw Data'!K1168, 0))</f>
        <v/>
      </c>
      <c r="P1173">
        <f>IF('Raw Data'!E1168-'Raw Data'!D1168&gt;3, 'Raw Data'!N1168, IF('Raw Data'!D1168-'Raw Data'!E1168&gt;3, 'Raw Data'!M1168, 0))</f>
        <v/>
      </c>
      <c r="Q1173">
        <f>IF(ISBLANK('Raw Data'!E1168),0,IF(AND('Raw Data'!E1168-'Raw Data'!D1168&lt;4,'Raw Data'!E1168-'Raw Data'!D1168&gt;0),'Raw Data'!L1168,IF(AND('Raw Data'!D1168&gt;'Raw Data'!E1168,'Raw Data'!D1168-'Raw Data'!E1168&gt;0),'Raw Data'!K1168,0)))</f>
        <v/>
      </c>
      <c r="R1173">
        <f>IF(ISBLANK('Raw Data'!K1168),0,IFERROR(IF(MATCH(SMALL('Raw Data'!K1168:N1168,1),L1173:O1173,0),SMALL('Raw Data'!K1168:N1168,1)),0))</f>
        <v/>
      </c>
      <c r="S1173">
        <f>IF(ISBLANK('Raw Data'!K1168),0,IFERROR(IF(MATCH(SMALL('Raw Data'!K1168:N1168,2),L1173:O1173,0),SMALL('Raw Data'!K1168:N1168,2)),0))</f>
        <v/>
      </c>
      <c r="T1173">
        <f>IF(ISBLANK('Raw Data'!K1168),0,IFERROR(IF(MATCH(SMALL('Raw Data'!K1168:N1168,3),L1173:O1173,0),SMALL('Raw Data'!K1168:N1168,3)),0))</f>
        <v/>
      </c>
      <c r="U1173">
        <f>IF(ISBLANK('Raw Data'!K1168),0,IFERROR(IF(MATCH(SMALL('Raw Data'!K1168:N1168,4),L1173:O1173,0),SMALL('Raw Data'!K1168:N1168,4)),0))</f>
        <v/>
      </c>
      <c r="V1173">
        <f>IF(AND('Raw Data'!D1168&lt;3, 'Raw Data'!E1168&lt;3, 'Raw Data'!A1168&gt;0), 'Raw Data'!AF1168, 0)</f>
        <v/>
      </c>
      <c r="W1173">
        <f>IF(AND('Raw Data'!D1168&lt;4, 'Raw Data'!E1168&lt;4, 'Raw Data'!A1168&gt;0), 'Raw Data'!AI1168, 0)</f>
        <v/>
      </c>
      <c r="X1173">
        <f>IF(AND('Raw Data'!D1168&lt;5, 'Raw Data'!E1168&lt;5, 'Raw Data'!A1168&gt;0), 'Raw Data'!AL1168, 0)</f>
        <v/>
      </c>
      <c r="Y1173">
        <f>IF(AND('Raw Data'!D1168&lt;6, 'Raw Data'!E1168&lt;6, 'Raw Data'!A1168&gt;0), 'Raw Data'!AO1168, 0)</f>
        <v/>
      </c>
      <c r="Z1173">
        <f>IF(ISBLANK('Raw Data'!D1168), 0, IF('Raw Data'!D1168-'Raw Data'!E1168&gt;1, 'Raw Data'!AW1168, 0))</f>
        <v/>
      </c>
      <c r="AA1173">
        <f>IF(ISBLANK('Raw Data'!A1168), 0, IF(ABS('Raw Data'!D1168-'Raw Data'!E1168)&lt;2, 'Raw Data'!AX1168, 0))</f>
        <v/>
      </c>
      <c r="AB1173">
        <f>IF(ISBLANK('Raw Data'!D1168), 0, IF('Raw Data'!E1168-'Raw Data'!D1168&gt;1, 'Raw Data'!AY1168, 0))</f>
        <v/>
      </c>
      <c r="AC1173">
        <f>IF(ISBLANK('Raw Data'!D1168), 0, IF('Raw Data'!D1168-'Raw Data'!E1168&gt;2, 'Raw Data'!AZ1168, 0))</f>
        <v/>
      </c>
      <c r="AD1173">
        <f>IF(ISBLANK('Raw Data'!A1168), 0, IF(ABS('Raw Data'!D1168-'Raw Data'!E1168)&lt;3, 'Raw Data'!BA1168, 0))</f>
        <v/>
      </c>
      <c r="AE1173">
        <f>IF(ISBLANK('Raw Data'!D1168), 0, IF('Raw Data'!E1168-'Raw Data'!D1168&gt;2, 'Raw Data'!BB1168, 0))</f>
        <v/>
      </c>
      <c r="AF1173">
        <f>IF(ISBLANK('Raw Data'!D1168), 0, IF('Raw Data'!D1168-'Raw Data'!E1168&gt;3, 'Raw Data'!BC1168, 0))</f>
        <v/>
      </c>
      <c r="AG1173">
        <f>IF(ISBLANK('Raw Data'!A1168), 0, IF(ABS('Raw Data'!D1168-'Raw Data'!E1168)&lt;4, 'Raw Data'!BD1168, 0))</f>
        <v/>
      </c>
      <c r="AH1173">
        <f>IF(ISBLANK('Raw Data'!D1168), 0, IF('Raw Data'!E1168-'Raw Data'!D1168&gt;3, 'Raw Data'!BE1168, 0))</f>
        <v/>
      </c>
      <c r="AI1173">
        <f>IF(SUM('Raw Data'!D1168:E1168)&gt;'Raw Data'!F1168, 'Raw Data'!G1168, 0)</f>
        <v/>
      </c>
      <c r="AJ1173">
        <f>IF(ISBLANK('Raw Data'!D1168), 0, IF(SUM('Raw Data'!D1168:E1168)&lt;'Raw Data'!F1168, 'Raw Data'!H1168, 0))</f>
        <v/>
      </c>
      <c r="AK1173">
        <f>IF(ISBLANK('Raw Data'!A1168), 0, IF(AND('Raw Data'!D1168&lt;3, 'Raw Data'!E1168&lt;3, 'Raw Data'!F1168&lt;BB$2), 'Raw Data'!AF1168, 0))</f>
        <v/>
      </c>
      <c r="AL1173">
        <f>IF(ISBLANK('Raw Data'!A1168), 0, IF(AND('Raw Data'!D1168&lt;4, 'Raw Data'!E1168&lt;4, 'Raw Data'!F1168&lt;BB$2), 'Raw Data'!AI1168, 0))</f>
        <v/>
      </c>
      <c r="AM1173">
        <f>IF(ISBLANK('Raw Data'!A1168), 0, IF(AND('Raw Data'!D1168&lt;5, 'Raw Data'!E1168&lt;5, 'Raw Data'!F1168&lt;BB$2), 'Raw Data'!AL1168, 0))</f>
        <v/>
      </c>
      <c r="AN1173">
        <f>IF(ISBLANK('Raw Data'!A1168), 0, IF(AND('Raw Data'!D1168&lt;6, 'Raw Data'!E1168&lt;6, 'Raw Data'!F1168&lt;BB$2), 'Raw Data'!AO1168, 0))</f>
        <v/>
      </c>
      <c r="AO1173">
        <f>IF(ISBLANK('Raw Data'!A1168), 0, IF(AND('Raw Data'!I1168&lt;Analysis!$BC$2, 'Raw Data'!D1168-'Raw Data'!E1168&gt;1), 'Raw Data'!AW1168, IF(AND('Raw Data'!J1168&lt;Analysis!$BC$2, 'Raw Data'!E1168-'Raw Data'!D1168&gt;1), 'Raw Data'!AY1168, 0)))</f>
        <v/>
      </c>
      <c r="AP1173">
        <f>IF(ISBLANK('Raw Data'!A1168), 0, IF(AND('Raw Data'!I1168&lt;Analysis!$BC$2, 'Raw Data'!D1168-'Raw Data'!E1168&gt;2), 'Raw Data'!AZ1168, IF(AND('Raw Data'!J1168&lt;Analysis!$BC$2, 'Raw Data'!E1168-'Raw Data'!D1168&gt;2), 'Raw Data'!BB1168, 0)))</f>
        <v/>
      </c>
      <c r="AQ1173">
        <f>IF(ISBLANK('Raw Data'!A1168), 0, IF(AND('Raw Data'!I1168&lt;Analysis!$BC$2, 'Raw Data'!D1168-'Raw Data'!E1168&gt;3), 'Raw Data'!BC1168, IF(AND('Raw Data'!J1168&lt;Analysis!$BC$2, 'Raw Data'!E1168-'Raw Data'!D1168&gt;3), 'Raw Data'!BE1168, 0)))</f>
        <v/>
      </c>
      <c r="AR1173">
        <f>IF('Hidden Analysiss'!D1169=1,IF(ABS('Raw Data'!E1168-'Raw Data'!D1168)&lt;2,'Raw Data'!AX1168,0), 0)</f>
        <v/>
      </c>
      <c r="AS1173">
        <f>IF('Hidden Analysiss'!D1169=1,IF(ABS('Raw Data'!E1168-'Raw Data'!D1168)&lt;3,'Raw Data'!BA1168,0), 0)</f>
        <v/>
      </c>
      <c r="AT1173">
        <f>IF('Hidden Analysiss'!D1169=1,IF(ABS('Raw Data'!E1168-'Raw Data'!D1168)&lt;4,'Raw Data'!BD1168,0), 0)</f>
        <v/>
      </c>
      <c r="AU1173">
        <f>IF(AND('Hidden Analysiss'!E1169=1, ABS('Raw Data'!E1168-'Raw Data'!D1168)&lt;2), 'Raw Data'!AX1168, 0)</f>
        <v/>
      </c>
      <c r="AV1173">
        <f>IF(AND('Hidden Analysiss'!E1169=1, ABS('Raw Data'!E1168-'Raw Data'!D1168)&lt;3), 'Raw Data'!BA1168, 0)</f>
        <v/>
      </c>
      <c r="AW1173">
        <f>IF(AND('Hidden Analysiss'!E1169=1, ABS('Raw Data'!E1168-'Raw Data'!D1168)&lt;3), 'Raw Data'!BD1168, 0)</f>
        <v/>
      </c>
    </row>
    <row r="1174">
      <c r="A1174" s="1">
        <f>'Raw Data'!A1169</f>
        <v/>
      </c>
      <c r="B1174">
        <f>IF('Raw Data'!E1169&gt;'Raw Data'!D1169, 'Raw Data'!J1169, 0)</f>
        <v/>
      </c>
      <c r="C1174">
        <f>IF('Raw Data'!D1169&gt;'Raw Data'!E1169, 'Raw Data'!I1169, 0)</f>
        <v/>
      </c>
      <c r="D1174">
        <f>SUM(G1174:H1174)</f>
        <v/>
      </c>
      <c r="E1174">
        <f>IF(AND('Raw Data'!J1169&lt;'Raw Data'!I1169,'Raw Data'!E1169&gt;'Raw Data'!D1169,'Raw Data'!E1169-'Raw Data'!D1169&gt;3),'Raw Data'!N1169,IF(AND('Raw Data'!I1169&lt;'Raw Data'!J1169,'Raw Data'!D1169&gt;'Raw Data'!E1169,'Raw Data'!D1169-'Raw Data'!E1169&gt;3),'Raw Data'!M1169,0))</f>
        <v/>
      </c>
      <c r="F1174">
        <f>IF(AND('Raw Data'!J1169&lt;'Raw Data'!I1169,'Raw Data'!E1169&gt;'Raw Data'!D1169,'Raw Data'!E1169-'Raw Data'!D1169&lt;4),'Raw Data'!L1169,IF(AND('Raw Data'!I1169&lt;'Raw Data'!J1169,'Raw Data'!D1169&gt;'Raw Data'!E1169,'Raw Data'!D1169-'Raw Data'!E1169&lt;4),'Raw Data'!K1169,0))</f>
        <v/>
      </c>
      <c r="G1174">
        <f>IF(AND('Raw Data'!J1169&lt;'Raw Data'!I1169, 'Raw Data'!E1169&gt;'Raw Data'!D1169), 'Raw Data'!J1169, 0)</f>
        <v/>
      </c>
      <c r="H1174">
        <f>IF(AND('Raw Data'!J1169&gt;'Raw Data'!I1169, 'Raw Data'!E1169&lt;'Raw Data'!D1169), 'Raw Data'!I1169, 0)</f>
        <v/>
      </c>
      <c r="I1174">
        <f>SUM(J1174:K1174)</f>
        <v/>
      </c>
      <c r="J1174">
        <f>IF(AND('Raw Data'!J1169&gt;'Raw Data'!I1169, 'Raw Data'!E1169&gt;'Raw Data'!D1169), 'Raw Data'!J1169, 0)</f>
        <v/>
      </c>
      <c r="K1174">
        <f>IF(AND('Raw Data'!I1169&gt;'Raw Data'!J1169, 'Raw Data'!D1169&gt;'Raw Data'!E1169), 'Raw Data'!I1169, 0)</f>
        <v/>
      </c>
      <c r="L1174">
        <f>IF('Raw Data'!E1169-'Raw Data'!D1169&gt;3, 'Raw Data'!N1169, 0)</f>
        <v/>
      </c>
      <c r="M1174">
        <f>IF('Raw Data'!D1169-'Raw Data'!E1169&gt;3, 'Raw Data'!M1169, 0)</f>
        <v/>
      </c>
      <c r="N1174">
        <f>IF(ISBLANK('Raw Data'!D1169),0,IF(AND('Raw Data'!E1169&gt;'Raw Data'!D1169,'Raw Data'!E1169-'Raw Data'!D1169&gt;0,'Raw Data'!E1169-'Raw Data'!D1169&lt;4),'Raw Data'!L1169, 0))</f>
        <v/>
      </c>
      <c r="O1174">
        <f>IF(ISBLANK('Raw Data'!D1169),0,IF(AND('Raw Data'!E1169&gt;'Raw Data'!D1169,'Raw Data'!E1169-'Raw Data'!D1169&gt;0,'Raw Data'!D1169-'Raw Data'!E1169&lt;4),'Raw Data'!K1169, 0))</f>
        <v/>
      </c>
      <c r="P1174">
        <f>IF('Raw Data'!E1169-'Raw Data'!D1169&gt;3, 'Raw Data'!N1169, IF('Raw Data'!D1169-'Raw Data'!E1169&gt;3, 'Raw Data'!M1169, 0))</f>
        <v/>
      </c>
      <c r="Q1174">
        <f>IF(ISBLANK('Raw Data'!E1169),0,IF(AND('Raw Data'!E1169-'Raw Data'!D1169&lt;4,'Raw Data'!E1169-'Raw Data'!D1169&gt;0),'Raw Data'!L1169,IF(AND('Raw Data'!D1169&gt;'Raw Data'!E1169,'Raw Data'!D1169-'Raw Data'!E1169&gt;0),'Raw Data'!K1169,0)))</f>
        <v/>
      </c>
      <c r="R1174">
        <f>IF(ISBLANK('Raw Data'!K1169),0,IFERROR(IF(MATCH(SMALL('Raw Data'!K1169:N1169,1),L1174:O1174,0),SMALL('Raw Data'!K1169:N1169,1)),0))</f>
        <v/>
      </c>
      <c r="S1174">
        <f>IF(ISBLANK('Raw Data'!K1169),0,IFERROR(IF(MATCH(SMALL('Raw Data'!K1169:N1169,2),L1174:O1174,0),SMALL('Raw Data'!K1169:N1169,2)),0))</f>
        <v/>
      </c>
      <c r="T1174">
        <f>IF(ISBLANK('Raw Data'!K1169),0,IFERROR(IF(MATCH(SMALL('Raw Data'!K1169:N1169,3),L1174:O1174,0),SMALL('Raw Data'!K1169:N1169,3)),0))</f>
        <v/>
      </c>
      <c r="U1174">
        <f>IF(ISBLANK('Raw Data'!K1169),0,IFERROR(IF(MATCH(SMALL('Raw Data'!K1169:N1169,4),L1174:O1174,0),SMALL('Raw Data'!K1169:N1169,4)),0))</f>
        <v/>
      </c>
      <c r="V1174">
        <f>IF(AND('Raw Data'!D1169&lt;3, 'Raw Data'!E1169&lt;3, 'Raw Data'!A1169&gt;0), 'Raw Data'!AF1169, 0)</f>
        <v/>
      </c>
      <c r="W1174">
        <f>IF(AND('Raw Data'!D1169&lt;4, 'Raw Data'!E1169&lt;4, 'Raw Data'!A1169&gt;0), 'Raw Data'!AI1169, 0)</f>
        <v/>
      </c>
      <c r="X1174">
        <f>IF(AND('Raw Data'!D1169&lt;5, 'Raw Data'!E1169&lt;5, 'Raw Data'!A1169&gt;0), 'Raw Data'!AL1169, 0)</f>
        <v/>
      </c>
      <c r="Y1174">
        <f>IF(AND('Raw Data'!D1169&lt;6, 'Raw Data'!E1169&lt;6, 'Raw Data'!A1169&gt;0), 'Raw Data'!AO1169, 0)</f>
        <v/>
      </c>
      <c r="Z1174">
        <f>IF(ISBLANK('Raw Data'!D1169), 0, IF('Raw Data'!D1169-'Raw Data'!E1169&gt;1, 'Raw Data'!AW1169, 0))</f>
        <v/>
      </c>
      <c r="AA1174">
        <f>IF(ISBLANK('Raw Data'!A1169), 0, IF(ABS('Raw Data'!D1169-'Raw Data'!E1169)&lt;2, 'Raw Data'!AX1169, 0))</f>
        <v/>
      </c>
      <c r="AB1174">
        <f>IF(ISBLANK('Raw Data'!D1169), 0, IF('Raw Data'!E1169-'Raw Data'!D1169&gt;1, 'Raw Data'!AY1169, 0))</f>
        <v/>
      </c>
      <c r="AC1174">
        <f>IF(ISBLANK('Raw Data'!D1169), 0, IF('Raw Data'!D1169-'Raw Data'!E1169&gt;2, 'Raw Data'!AZ1169, 0))</f>
        <v/>
      </c>
      <c r="AD1174">
        <f>IF(ISBLANK('Raw Data'!A1169), 0, IF(ABS('Raw Data'!D1169-'Raw Data'!E1169)&lt;3, 'Raw Data'!BA1169, 0))</f>
        <v/>
      </c>
      <c r="AE1174">
        <f>IF(ISBLANK('Raw Data'!D1169), 0, IF('Raw Data'!E1169-'Raw Data'!D1169&gt;2, 'Raw Data'!BB1169, 0))</f>
        <v/>
      </c>
      <c r="AF1174">
        <f>IF(ISBLANK('Raw Data'!D1169), 0, IF('Raw Data'!D1169-'Raw Data'!E1169&gt;3, 'Raw Data'!BC1169, 0))</f>
        <v/>
      </c>
      <c r="AG1174">
        <f>IF(ISBLANK('Raw Data'!A1169), 0, IF(ABS('Raw Data'!D1169-'Raw Data'!E1169)&lt;4, 'Raw Data'!BD1169, 0))</f>
        <v/>
      </c>
      <c r="AH1174">
        <f>IF(ISBLANK('Raw Data'!D1169), 0, IF('Raw Data'!E1169-'Raw Data'!D1169&gt;3, 'Raw Data'!BE1169, 0))</f>
        <v/>
      </c>
      <c r="AI1174">
        <f>IF(SUM('Raw Data'!D1169:E1169)&gt;'Raw Data'!F1169, 'Raw Data'!G1169, 0)</f>
        <v/>
      </c>
      <c r="AJ1174">
        <f>IF(ISBLANK('Raw Data'!D1169), 0, IF(SUM('Raw Data'!D1169:E1169)&lt;'Raw Data'!F1169, 'Raw Data'!H1169, 0))</f>
        <v/>
      </c>
      <c r="AK1174">
        <f>IF(ISBLANK('Raw Data'!A1169), 0, IF(AND('Raw Data'!D1169&lt;3, 'Raw Data'!E1169&lt;3, 'Raw Data'!F1169&lt;BB$2), 'Raw Data'!AF1169, 0))</f>
        <v/>
      </c>
      <c r="AL1174">
        <f>IF(ISBLANK('Raw Data'!A1169), 0, IF(AND('Raw Data'!D1169&lt;4, 'Raw Data'!E1169&lt;4, 'Raw Data'!F1169&lt;BB$2), 'Raw Data'!AI1169, 0))</f>
        <v/>
      </c>
      <c r="AM1174">
        <f>IF(ISBLANK('Raw Data'!A1169), 0, IF(AND('Raw Data'!D1169&lt;5, 'Raw Data'!E1169&lt;5, 'Raw Data'!F1169&lt;BB$2), 'Raw Data'!AL1169, 0))</f>
        <v/>
      </c>
      <c r="AN1174">
        <f>IF(ISBLANK('Raw Data'!A1169), 0, IF(AND('Raw Data'!D1169&lt;6, 'Raw Data'!E1169&lt;6, 'Raw Data'!F1169&lt;BB$2), 'Raw Data'!AO1169, 0))</f>
        <v/>
      </c>
      <c r="AO1174">
        <f>IF(ISBLANK('Raw Data'!A1169), 0, IF(AND('Raw Data'!I1169&lt;Analysis!$BC$2, 'Raw Data'!D1169-'Raw Data'!E1169&gt;1), 'Raw Data'!AW1169, IF(AND('Raw Data'!J1169&lt;Analysis!$BC$2, 'Raw Data'!E1169-'Raw Data'!D1169&gt;1), 'Raw Data'!AY1169, 0)))</f>
        <v/>
      </c>
      <c r="AP1174">
        <f>IF(ISBLANK('Raw Data'!A1169), 0, IF(AND('Raw Data'!I1169&lt;Analysis!$BC$2, 'Raw Data'!D1169-'Raw Data'!E1169&gt;2), 'Raw Data'!AZ1169, IF(AND('Raw Data'!J1169&lt;Analysis!$BC$2, 'Raw Data'!E1169-'Raw Data'!D1169&gt;2), 'Raw Data'!BB1169, 0)))</f>
        <v/>
      </c>
      <c r="AQ1174">
        <f>IF(ISBLANK('Raw Data'!A1169), 0, IF(AND('Raw Data'!I1169&lt;Analysis!$BC$2, 'Raw Data'!D1169-'Raw Data'!E1169&gt;3), 'Raw Data'!BC1169, IF(AND('Raw Data'!J1169&lt;Analysis!$BC$2, 'Raw Data'!E1169-'Raw Data'!D1169&gt;3), 'Raw Data'!BE1169, 0)))</f>
        <v/>
      </c>
      <c r="AR1174">
        <f>IF('Hidden Analysiss'!D1170=1,IF(ABS('Raw Data'!E1169-'Raw Data'!D1169)&lt;2,'Raw Data'!AX1169,0), 0)</f>
        <v/>
      </c>
      <c r="AS1174">
        <f>IF('Hidden Analysiss'!D1170=1,IF(ABS('Raw Data'!E1169-'Raw Data'!D1169)&lt;3,'Raw Data'!BA1169,0), 0)</f>
        <v/>
      </c>
      <c r="AT1174">
        <f>IF('Hidden Analysiss'!D1170=1,IF(ABS('Raw Data'!E1169-'Raw Data'!D1169)&lt;4,'Raw Data'!BD1169,0), 0)</f>
        <v/>
      </c>
      <c r="AU1174">
        <f>IF(AND('Hidden Analysiss'!E1170=1, ABS('Raw Data'!E1169-'Raw Data'!D1169)&lt;2), 'Raw Data'!AX1169, 0)</f>
        <v/>
      </c>
      <c r="AV1174">
        <f>IF(AND('Hidden Analysiss'!E1170=1, ABS('Raw Data'!E1169-'Raw Data'!D1169)&lt;3), 'Raw Data'!BA1169, 0)</f>
        <v/>
      </c>
      <c r="AW1174">
        <f>IF(AND('Hidden Analysiss'!E1170=1, ABS('Raw Data'!E1169-'Raw Data'!D1169)&lt;3), 'Raw Data'!BD1169, 0)</f>
        <v/>
      </c>
    </row>
    <row r="1175">
      <c r="A1175" s="1">
        <f>'Raw Data'!A1170</f>
        <v/>
      </c>
      <c r="B1175">
        <f>IF('Raw Data'!E1170&gt;'Raw Data'!D1170, 'Raw Data'!J1170, 0)</f>
        <v/>
      </c>
      <c r="C1175">
        <f>IF('Raw Data'!D1170&gt;'Raw Data'!E1170, 'Raw Data'!I1170, 0)</f>
        <v/>
      </c>
      <c r="D1175">
        <f>SUM(G1175:H1175)</f>
        <v/>
      </c>
      <c r="E1175">
        <f>IF(AND('Raw Data'!J1170&lt;'Raw Data'!I1170,'Raw Data'!E1170&gt;'Raw Data'!D1170,'Raw Data'!E1170-'Raw Data'!D1170&gt;3),'Raw Data'!N1170,IF(AND('Raw Data'!I1170&lt;'Raw Data'!J1170,'Raw Data'!D1170&gt;'Raw Data'!E1170,'Raw Data'!D1170-'Raw Data'!E1170&gt;3),'Raw Data'!M1170,0))</f>
        <v/>
      </c>
      <c r="F1175">
        <f>IF(AND('Raw Data'!J1170&lt;'Raw Data'!I1170,'Raw Data'!E1170&gt;'Raw Data'!D1170,'Raw Data'!E1170-'Raw Data'!D1170&lt;4),'Raw Data'!L1170,IF(AND('Raw Data'!I1170&lt;'Raw Data'!J1170,'Raw Data'!D1170&gt;'Raw Data'!E1170,'Raw Data'!D1170-'Raw Data'!E1170&lt;4),'Raw Data'!K1170,0))</f>
        <v/>
      </c>
      <c r="G1175">
        <f>IF(AND('Raw Data'!J1170&lt;'Raw Data'!I1170, 'Raw Data'!E1170&gt;'Raw Data'!D1170), 'Raw Data'!J1170, 0)</f>
        <v/>
      </c>
      <c r="H1175">
        <f>IF(AND('Raw Data'!J1170&gt;'Raw Data'!I1170, 'Raw Data'!E1170&lt;'Raw Data'!D1170), 'Raw Data'!I1170, 0)</f>
        <v/>
      </c>
      <c r="I1175">
        <f>SUM(J1175:K1175)</f>
        <v/>
      </c>
      <c r="J1175">
        <f>IF(AND('Raw Data'!J1170&gt;'Raw Data'!I1170, 'Raw Data'!E1170&gt;'Raw Data'!D1170), 'Raw Data'!J1170, 0)</f>
        <v/>
      </c>
      <c r="K1175">
        <f>IF(AND('Raw Data'!I1170&gt;'Raw Data'!J1170, 'Raw Data'!D1170&gt;'Raw Data'!E1170), 'Raw Data'!I1170, 0)</f>
        <v/>
      </c>
      <c r="L1175">
        <f>IF('Raw Data'!E1170-'Raw Data'!D1170&gt;3, 'Raw Data'!N1170, 0)</f>
        <v/>
      </c>
      <c r="M1175">
        <f>IF('Raw Data'!D1170-'Raw Data'!E1170&gt;3, 'Raw Data'!M1170, 0)</f>
        <v/>
      </c>
      <c r="N1175">
        <f>IF(ISBLANK('Raw Data'!D1170),0,IF(AND('Raw Data'!E1170&gt;'Raw Data'!D1170,'Raw Data'!E1170-'Raw Data'!D1170&gt;0,'Raw Data'!E1170-'Raw Data'!D1170&lt;4),'Raw Data'!L1170, 0))</f>
        <v/>
      </c>
      <c r="O1175">
        <f>IF(ISBLANK('Raw Data'!D1170),0,IF(AND('Raw Data'!E1170&gt;'Raw Data'!D1170,'Raw Data'!E1170-'Raw Data'!D1170&gt;0,'Raw Data'!D1170-'Raw Data'!E1170&lt;4),'Raw Data'!K1170, 0))</f>
        <v/>
      </c>
      <c r="P1175">
        <f>IF('Raw Data'!E1170-'Raw Data'!D1170&gt;3, 'Raw Data'!N1170, IF('Raw Data'!D1170-'Raw Data'!E1170&gt;3, 'Raw Data'!M1170, 0))</f>
        <v/>
      </c>
      <c r="Q1175">
        <f>IF(ISBLANK('Raw Data'!E1170),0,IF(AND('Raw Data'!E1170-'Raw Data'!D1170&lt;4,'Raw Data'!E1170-'Raw Data'!D1170&gt;0),'Raw Data'!L1170,IF(AND('Raw Data'!D1170&gt;'Raw Data'!E1170,'Raw Data'!D1170-'Raw Data'!E1170&gt;0),'Raw Data'!K1170,0)))</f>
        <v/>
      </c>
      <c r="R1175">
        <f>IF(ISBLANK('Raw Data'!K1170),0,IFERROR(IF(MATCH(SMALL('Raw Data'!K1170:N1170,1),L1175:O1175,0),SMALL('Raw Data'!K1170:N1170,1)),0))</f>
        <v/>
      </c>
      <c r="S1175">
        <f>IF(ISBLANK('Raw Data'!K1170),0,IFERROR(IF(MATCH(SMALL('Raw Data'!K1170:N1170,2),L1175:O1175,0),SMALL('Raw Data'!K1170:N1170,2)),0))</f>
        <v/>
      </c>
      <c r="T1175">
        <f>IF(ISBLANK('Raw Data'!K1170),0,IFERROR(IF(MATCH(SMALL('Raw Data'!K1170:N1170,3),L1175:O1175,0),SMALL('Raw Data'!K1170:N1170,3)),0))</f>
        <v/>
      </c>
      <c r="U1175">
        <f>IF(ISBLANK('Raw Data'!K1170),0,IFERROR(IF(MATCH(SMALL('Raw Data'!K1170:N1170,4),L1175:O1175,0),SMALL('Raw Data'!K1170:N1170,4)),0))</f>
        <v/>
      </c>
      <c r="V1175">
        <f>IF(AND('Raw Data'!D1170&lt;3, 'Raw Data'!E1170&lt;3, 'Raw Data'!A1170&gt;0), 'Raw Data'!AF1170, 0)</f>
        <v/>
      </c>
      <c r="W1175">
        <f>IF(AND('Raw Data'!D1170&lt;4, 'Raw Data'!E1170&lt;4, 'Raw Data'!A1170&gt;0), 'Raw Data'!AI1170, 0)</f>
        <v/>
      </c>
      <c r="X1175">
        <f>IF(AND('Raw Data'!D1170&lt;5, 'Raw Data'!E1170&lt;5, 'Raw Data'!A1170&gt;0), 'Raw Data'!AL1170, 0)</f>
        <v/>
      </c>
      <c r="Y1175">
        <f>IF(AND('Raw Data'!D1170&lt;6, 'Raw Data'!E1170&lt;6, 'Raw Data'!A1170&gt;0), 'Raw Data'!AO1170, 0)</f>
        <v/>
      </c>
      <c r="Z1175">
        <f>IF(ISBLANK('Raw Data'!D1170), 0, IF('Raw Data'!D1170-'Raw Data'!E1170&gt;1, 'Raw Data'!AW1170, 0))</f>
        <v/>
      </c>
      <c r="AA1175">
        <f>IF(ISBLANK('Raw Data'!A1170), 0, IF(ABS('Raw Data'!D1170-'Raw Data'!E1170)&lt;2, 'Raw Data'!AX1170, 0))</f>
        <v/>
      </c>
      <c r="AB1175">
        <f>IF(ISBLANK('Raw Data'!D1170), 0, IF('Raw Data'!E1170-'Raw Data'!D1170&gt;1, 'Raw Data'!AY1170, 0))</f>
        <v/>
      </c>
      <c r="AC1175">
        <f>IF(ISBLANK('Raw Data'!D1170), 0, IF('Raw Data'!D1170-'Raw Data'!E1170&gt;2, 'Raw Data'!AZ1170, 0))</f>
        <v/>
      </c>
      <c r="AD1175">
        <f>IF(ISBLANK('Raw Data'!A1170), 0, IF(ABS('Raw Data'!D1170-'Raw Data'!E1170)&lt;3, 'Raw Data'!BA1170, 0))</f>
        <v/>
      </c>
      <c r="AE1175">
        <f>IF(ISBLANK('Raw Data'!D1170), 0, IF('Raw Data'!E1170-'Raw Data'!D1170&gt;2, 'Raw Data'!BB1170, 0))</f>
        <v/>
      </c>
      <c r="AF1175">
        <f>IF(ISBLANK('Raw Data'!D1170), 0, IF('Raw Data'!D1170-'Raw Data'!E1170&gt;3, 'Raw Data'!BC1170, 0))</f>
        <v/>
      </c>
      <c r="AG1175">
        <f>IF(ISBLANK('Raw Data'!A1170), 0, IF(ABS('Raw Data'!D1170-'Raw Data'!E1170)&lt;4, 'Raw Data'!BD1170, 0))</f>
        <v/>
      </c>
      <c r="AH1175">
        <f>IF(ISBLANK('Raw Data'!D1170), 0, IF('Raw Data'!E1170-'Raw Data'!D1170&gt;3, 'Raw Data'!BE1170, 0))</f>
        <v/>
      </c>
      <c r="AI1175">
        <f>IF(SUM('Raw Data'!D1170:E1170)&gt;'Raw Data'!F1170, 'Raw Data'!G1170, 0)</f>
        <v/>
      </c>
      <c r="AJ1175">
        <f>IF(ISBLANK('Raw Data'!D1170), 0, IF(SUM('Raw Data'!D1170:E1170)&lt;'Raw Data'!F1170, 'Raw Data'!H1170, 0))</f>
        <v/>
      </c>
      <c r="AK1175">
        <f>IF(ISBLANK('Raw Data'!A1170), 0, IF(AND('Raw Data'!D1170&lt;3, 'Raw Data'!E1170&lt;3, 'Raw Data'!F1170&lt;BB$2), 'Raw Data'!AF1170, 0))</f>
        <v/>
      </c>
      <c r="AL1175">
        <f>IF(ISBLANK('Raw Data'!A1170), 0, IF(AND('Raw Data'!D1170&lt;4, 'Raw Data'!E1170&lt;4, 'Raw Data'!F1170&lt;BB$2), 'Raw Data'!AI1170, 0))</f>
        <v/>
      </c>
      <c r="AM1175">
        <f>IF(ISBLANK('Raw Data'!A1170), 0, IF(AND('Raw Data'!D1170&lt;5, 'Raw Data'!E1170&lt;5, 'Raw Data'!F1170&lt;BB$2), 'Raw Data'!AL1170, 0))</f>
        <v/>
      </c>
      <c r="AN1175">
        <f>IF(ISBLANK('Raw Data'!A1170), 0, IF(AND('Raw Data'!D1170&lt;6, 'Raw Data'!E1170&lt;6, 'Raw Data'!F1170&lt;BB$2), 'Raw Data'!AO1170, 0))</f>
        <v/>
      </c>
      <c r="AO1175">
        <f>IF(ISBLANK('Raw Data'!A1170), 0, IF(AND('Raw Data'!I1170&lt;Analysis!$BC$2, 'Raw Data'!D1170-'Raw Data'!E1170&gt;1), 'Raw Data'!AW1170, IF(AND('Raw Data'!J1170&lt;Analysis!$BC$2, 'Raw Data'!E1170-'Raw Data'!D1170&gt;1), 'Raw Data'!AY1170, 0)))</f>
        <v/>
      </c>
      <c r="AP1175">
        <f>IF(ISBLANK('Raw Data'!A1170), 0, IF(AND('Raw Data'!I1170&lt;Analysis!$BC$2, 'Raw Data'!D1170-'Raw Data'!E1170&gt;2), 'Raw Data'!AZ1170, IF(AND('Raw Data'!J1170&lt;Analysis!$BC$2, 'Raw Data'!E1170-'Raw Data'!D1170&gt;2), 'Raw Data'!BB1170, 0)))</f>
        <v/>
      </c>
      <c r="AQ1175">
        <f>IF(ISBLANK('Raw Data'!A1170), 0, IF(AND('Raw Data'!I1170&lt;Analysis!$BC$2, 'Raw Data'!D1170-'Raw Data'!E1170&gt;3), 'Raw Data'!BC1170, IF(AND('Raw Data'!J1170&lt;Analysis!$BC$2, 'Raw Data'!E1170-'Raw Data'!D1170&gt;3), 'Raw Data'!BE1170, 0)))</f>
        <v/>
      </c>
      <c r="AR1175">
        <f>IF('Hidden Analysiss'!D1171=1,IF(ABS('Raw Data'!E1170-'Raw Data'!D1170)&lt;2,'Raw Data'!AX1170,0), 0)</f>
        <v/>
      </c>
      <c r="AS1175">
        <f>IF('Hidden Analysiss'!D1171=1,IF(ABS('Raw Data'!E1170-'Raw Data'!D1170)&lt;3,'Raw Data'!BA1170,0), 0)</f>
        <v/>
      </c>
      <c r="AT1175">
        <f>IF('Hidden Analysiss'!D1171=1,IF(ABS('Raw Data'!E1170-'Raw Data'!D1170)&lt;4,'Raw Data'!BD1170,0), 0)</f>
        <v/>
      </c>
      <c r="AU1175">
        <f>IF(AND('Hidden Analysiss'!E1171=1, ABS('Raw Data'!E1170-'Raw Data'!D1170)&lt;2), 'Raw Data'!AX1170, 0)</f>
        <v/>
      </c>
      <c r="AV1175">
        <f>IF(AND('Hidden Analysiss'!E1171=1, ABS('Raw Data'!E1170-'Raw Data'!D1170)&lt;3), 'Raw Data'!BA1170, 0)</f>
        <v/>
      </c>
      <c r="AW1175">
        <f>IF(AND('Hidden Analysiss'!E1171=1, ABS('Raw Data'!E1170-'Raw Data'!D1170)&lt;3), 'Raw Data'!BD1170, 0)</f>
        <v/>
      </c>
    </row>
    <row r="1176">
      <c r="A1176" s="1">
        <f>'Raw Data'!A1171</f>
        <v/>
      </c>
      <c r="B1176">
        <f>IF('Raw Data'!E1171&gt;'Raw Data'!D1171, 'Raw Data'!J1171, 0)</f>
        <v/>
      </c>
      <c r="C1176">
        <f>IF('Raw Data'!D1171&gt;'Raw Data'!E1171, 'Raw Data'!I1171, 0)</f>
        <v/>
      </c>
      <c r="D1176">
        <f>SUM(G1176:H1176)</f>
        <v/>
      </c>
      <c r="E1176">
        <f>IF(AND('Raw Data'!J1171&lt;'Raw Data'!I1171,'Raw Data'!E1171&gt;'Raw Data'!D1171,'Raw Data'!E1171-'Raw Data'!D1171&gt;3),'Raw Data'!N1171,IF(AND('Raw Data'!I1171&lt;'Raw Data'!J1171,'Raw Data'!D1171&gt;'Raw Data'!E1171,'Raw Data'!D1171-'Raw Data'!E1171&gt;3),'Raw Data'!M1171,0))</f>
        <v/>
      </c>
      <c r="F1176">
        <f>IF(AND('Raw Data'!J1171&lt;'Raw Data'!I1171,'Raw Data'!E1171&gt;'Raw Data'!D1171,'Raw Data'!E1171-'Raw Data'!D1171&lt;4),'Raw Data'!L1171,IF(AND('Raw Data'!I1171&lt;'Raw Data'!J1171,'Raw Data'!D1171&gt;'Raw Data'!E1171,'Raw Data'!D1171-'Raw Data'!E1171&lt;4),'Raw Data'!K1171,0))</f>
        <v/>
      </c>
      <c r="G1176">
        <f>IF(AND('Raw Data'!J1171&lt;'Raw Data'!I1171, 'Raw Data'!E1171&gt;'Raw Data'!D1171), 'Raw Data'!J1171, 0)</f>
        <v/>
      </c>
      <c r="H1176">
        <f>IF(AND('Raw Data'!J1171&gt;'Raw Data'!I1171, 'Raw Data'!E1171&lt;'Raw Data'!D1171), 'Raw Data'!I1171, 0)</f>
        <v/>
      </c>
      <c r="I1176">
        <f>SUM(J1176:K1176)</f>
        <v/>
      </c>
      <c r="J1176">
        <f>IF(AND('Raw Data'!J1171&gt;'Raw Data'!I1171, 'Raw Data'!E1171&gt;'Raw Data'!D1171), 'Raw Data'!J1171, 0)</f>
        <v/>
      </c>
      <c r="K1176">
        <f>IF(AND('Raw Data'!I1171&gt;'Raw Data'!J1171, 'Raw Data'!D1171&gt;'Raw Data'!E1171), 'Raw Data'!I1171, 0)</f>
        <v/>
      </c>
      <c r="L1176">
        <f>IF('Raw Data'!E1171-'Raw Data'!D1171&gt;3, 'Raw Data'!N1171, 0)</f>
        <v/>
      </c>
      <c r="M1176">
        <f>IF('Raw Data'!D1171-'Raw Data'!E1171&gt;3, 'Raw Data'!M1171, 0)</f>
        <v/>
      </c>
      <c r="N1176">
        <f>IF(ISBLANK('Raw Data'!D1171),0,IF(AND('Raw Data'!E1171&gt;'Raw Data'!D1171,'Raw Data'!E1171-'Raw Data'!D1171&gt;0,'Raw Data'!E1171-'Raw Data'!D1171&lt;4),'Raw Data'!L1171, 0))</f>
        <v/>
      </c>
      <c r="O1176">
        <f>IF(ISBLANK('Raw Data'!D1171),0,IF(AND('Raw Data'!E1171&gt;'Raw Data'!D1171,'Raw Data'!E1171-'Raw Data'!D1171&gt;0,'Raw Data'!D1171-'Raw Data'!E1171&lt;4),'Raw Data'!K1171, 0))</f>
        <v/>
      </c>
      <c r="P1176">
        <f>IF('Raw Data'!E1171-'Raw Data'!D1171&gt;3, 'Raw Data'!N1171, IF('Raw Data'!D1171-'Raw Data'!E1171&gt;3, 'Raw Data'!M1171, 0))</f>
        <v/>
      </c>
      <c r="Q1176">
        <f>IF(ISBLANK('Raw Data'!E1171),0,IF(AND('Raw Data'!E1171-'Raw Data'!D1171&lt;4,'Raw Data'!E1171-'Raw Data'!D1171&gt;0),'Raw Data'!L1171,IF(AND('Raw Data'!D1171&gt;'Raw Data'!E1171,'Raw Data'!D1171-'Raw Data'!E1171&gt;0),'Raw Data'!K1171,0)))</f>
        <v/>
      </c>
      <c r="R1176">
        <f>IF(ISBLANK('Raw Data'!K1171),0,IFERROR(IF(MATCH(SMALL('Raw Data'!K1171:N1171,1),L1176:O1176,0),SMALL('Raw Data'!K1171:N1171,1)),0))</f>
        <v/>
      </c>
      <c r="S1176">
        <f>IF(ISBLANK('Raw Data'!K1171),0,IFERROR(IF(MATCH(SMALL('Raw Data'!K1171:N1171,2),L1176:O1176,0),SMALL('Raw Data'!K1171:N1171,2)),0))</f>
        <v/>
      </c>
      <c r="T1176">
        <f>IF(ISBLANK('Raw Data'!K1171),0,IFERROR(IF(MATCH(SMALL('Raw Data'!K1171:N1171,3),L1176:O1176,0),SMALL('Raw Data'!K1171:N1171,3)),0))</f>
        <v/>
      </c>
      <c r="U1176">
        <f>IF(ISBLANK('Raw Data'!K1171),0,IFERROR(IF(MATCH(SMALL('Raw Data'!K1171:N1171,4),L1176:O1176,0),SMALL('Raw Data'!K1171:N1171,4)),0))</f>
        <v/>
      </c>
      <c r="V1176">
        <f>IF(AND('Raw Data'!D1171&lt;3, 'Raw Data'!E1171&lt;3, 'Raw Data'!A1171&gt;0), 'Raw Data'!AF1171, 0)</f>
        <v/>
      </c>
      <c r="W1176">
        <f>IF(AND('Raw Data'!D1171&lt;4, 'Raw Data'!E1171&lt;4, 'Raw Data'!A1171&gt;0), 'Raw Data'!AI1171, 0)</f>
        <v/>
      </c>
      <c r="X1176">
        <f>IF(AND('Raw Data'!D1171&lt;5, 'Raw Data'!E1171&lt;5, 'Raw Data'!A1171&gt;0), 'Raw Data'!AL1171, 0)</f>
        <v/>
      </c>
      <c r="Y1176">
        <f>IF(AND('Raw Data'!D1171&lt;6, 'Raw Data'!E1171&lt;6, 'Raw Data'!A1171&gt;0), 'Raw Data'!AO1171, 0)</f>
        <v/>
      </c>
      <c r="Z1176">
        <f>IF(ISBLANK('Raw Data'!D1171), 0, IF('Raw Data'!D1171-'Raw Data'!E1171&gt;1, 'Raw Data'!AW1171, 0))</f>
        <v/>
      </c>
      <c r="AA1176">
        <f>IF(ISBLANK('Raw Data'!A1171), 0, IF(ABS('Raw Data'!D1171-'Raw Data'!E1171)&lt;2, 'Raw Data'!AX1171, 0))</f>
        <v/>
      </c>
      <c r="AB1176">
        <f>IF(ISBLANK('Raw Data'!D1171), 0, IF('Raw Data'!E1171-'Raw Data'!D1171&gt;1, 'Raw Data'!AY1171, 0))</f>
        <v/>
      </c>
      <c r="AC1176">
        <f>IF(ISBLANK('Raw Data'!D1171), 0, IF('Raw Data'!D1171-'Raw Data'!E1171&gt;2, 'Raw Data'!AZ1171, 0))</f>
        <v/>
      </c>
      <c r="AD1176">
        <f>IF(ISBLANK('Raw Data'!A1171), 0, IF(ABS('Raw Data'!D1171-'Raw Data'!E1171)&lt;3, 'Raw Data'!BA1171, 0))</f>
        <v/>
      </c>
      <c r="AE1176">
        <f>IF(ISBLANK('Raw Data'!D1171), 0, IF('Raw Data'!E1171-'Raw Data'!D1171&gt;2, 'Raw Data'!BB1171, 0))</f>
        <v/>
      </c>
      <c r="AF1176">
        <f>IF(ISBLANK('Raw Data'!D1171), 0, IF('Raw Data'!D1171-'Raw Data'!E1171&gt;3, 'Raw Data'!BC1171, 0))</f>
        <v/>
      </c>
      <c r="AG1176">
        <f>IF(ISBLANK('Raw Data'!A1171), 0, IF(ABS('Raw Data'!D1171-'Raw Data'!E1171)&lt;4, 'Raw Data'!BD1171, 0))</f>
        <v/>
      </c>
      <c r="AH1176">
        <f>IF(ISBLANK('Raw Data'!D1171), 0, IF('Raw Data'!E1171-'Raw Data'!D1171&gt;3, 'Raw Data'!BE1171, 0))</f>
        <v/>
      </c>
      <c r="AI1176">
        <f>IF(SUM('Raw Data'!D1171:E1171)&gt;'Raw Data'!F1171, 'Raw Data'!G1171, 0)</f>
        <v/>
      </c>
      <c r="AJ1176">
        <f>IF(ISBLANK('Raw Data'!D1171), 0, IF(SUM('Raw Data'!D1171:E1171)&lt;'Raw Data'!F1171, 'Raw Data'!H1171, 0))</f>
        <v/>
      </c>
      <c r="AK1176">
        <f>IF(ISBLANK('Raw Data'!A1171), 0, IF(AND('Raw Data'!D1171&lt;3, 'Raw Data'!E1171&lt;3, 'Raw Data'!F1171&lt;BB$2), 'Raw Data'!AF1171, 0))</f>
        <v/>
      </c>
      <c r="AL1176">
        <f>IF(ISBLANK('Raw Data'!A1171), 0, IF(AND('Raw Data'!D1171&lt;4, 'Raw Data'!E1171&lt;4, 'Raw Data'!F1171&lt;BB$2), 'Raw Data'!AI1171, 0))</f>
        <v/>
      </c>
      <c r="AM1176">
        <f>IF(ISBLANK('Raw Data'!A1171), 0, IF(AND('Raw Data'!D1171&lt;5, 'Raw Data'!E1171&lt;5, 'Raw Data'!F1171&lt;BB$2), 'Raw Data'!AL1171, 0))</f>
        <v/>
      </c>
      <c r="AN1176">
        <f>IF(ISBLANK('Raw Data'!A1171), 0, IF(AND('Raw Data'!D1171&lt;6, 'Raw Data'!E1171&lt;6, 'Raw Data'!F1171&lt;BB$2), 'Raw Data'!AO1171, 0))</f>
        <v/>
      </c>
      <c r="AO1176">
        <f>IF(ISBLANK('Raw Data'!A1171), 0, IF(AND('Raw Data'!I1171&lt;Analysis!$BC$2, 'Raw Data'!D1171-'Raw Data'!E1171&gt;1), 'Raw Data'!AW1171, IF(AND('Raw Data'!J1171&lt;Analysis!$BC$2, 'Raw Data'!E1171-'Raw Data'!D1171&gt;1), 'Raw Data'!AY1171, 0)))</f>
        <v/>
      </c>
      <c r="AP1176">
        <f>IF(ISBLANK('Raw Data'!A1171), 0, IF(AND('Raw Data'!I1171&lt;Analysis!$BC$2, 'Raw Data'!D1171-'Raw Data'!E1171&gt;2), 'Raw Data'!AZ1171, IF(AND('Raw Data'!J1171&lt;Analysis!$BC$2, 'Raw Data'!E1171-'Raw Data'!D1171&gt;2), 'Raw Data'!BB1171, 0)))</f>
        <v/>
      </c>
      <c r="AQ1176">
        <f>IF(ISBLANK('Raw Data'!A1171), 0, IF(AND('Raw Data'!I1171&lt;Analysis!$BC$2, 'Raw Data'!D1171-'Raw Data'!E1171&gt;3), 'Raw Data'!BC1171, IF(AND('Raw Data'!J1171&lt;Analysis!$BC$2, 'Raw Data'!E1171-'Raw Data'!D1171&gt;3), 'Raw Data'!BE1171, 0)))</f>
        <v/>
      </c>
      <c r="AR1176">
        <f>IF('Hidden Analysiss'!D1172=1,IF(ABS('Raw Data'!E1171-'Raw Data'!D1171)&lt;2,'Raw Data'!AX1171,0), 0)</f>
        <v/>
      </c>
      <c r="AS1176">
        <f>IF('Hidden Analysiss'!D1172=1,IF(ABS('Raw Data'!E1171-'Raw Data'!D1171)&lt;3,'Raw Data'!BA1171,0), 0)</f>
        <v/>
      </c>
      <c r="AT1176">
        <f>IF('Hidden Analysiss'!D1172=1,IF(ABS('Raw Data'!E1171-'Raw Data'!D1171)&lt;4,'Raw Data'!BD1171,0), 0)</f>
        <v/>
      </c>
      <c r="AU1176">
        <f>IF(AND('Hidden Analysiss'!E1172=1, ABS('Raw Data'!E1171-'Raw Data'!D1171)&lt;2), 'Raw Data'!AX1171, 0)</f>
        <v/>
      </c>
      <c r="AV1176">
        <f>IF(AND('Hidden Analysiss'!E1172=1, ABS('Raw Data'!E1171-'Raw Data'!D1171)&lt;3), 'Raw Data'!BA1171, 0)</f>
        <v/>
      </c>
      <c r="AW1176">
        <f>IF(AND('Hidden Analysiss'!E1172=1, ABS('Raw Data'!E1171-'Raw Data'!D1171)&lt;3), 'Raw Data'!BD1171, 0)</f>
        <v/>
      </c>
    </row>
    <row r="1177">
      <c r="A1177" s="1">
        <f>'Raw Data'!A1172</f>
        <v/>
      </c>
      <c r="B1177">
        <f>IF('Raw Data'!E1172&gt;'Raw Data'!D1172, 'Raw Data'!J1172, 0)</f>
        <v/>
      </c>
      <c r="C1177">
        <f>IF('Raw Data'!D1172&gt;'Raw Data'!E1172, 'Raw Data'!I1172, 0)</f>
        <v/>
      </c>
      <c r="D1177">
        <f>SUM(G1177:H1177)</f>
        <v/>
      </c>
      <c r="E1177">
        <f>IF(AND('Raw Data'!J1172&lt;'Raw Data'!I1172,'Raw Data'!E1172&gt;'Raw Data'!D1172,'Raw Data'!E1172-'Raw Data'!D1172&gt;3),'Raw Data'!N1172,IF(AND('Raw Data'!I1172&lt;'Raw Data'!J1172,'Raw Data'!D1172&gt;'Raw Data'!E1172,'Raw Data'!D1172-'Raw Data'!E1172&gt;3),'Raw Data'!M1172,0))</f>
        <v/>
      </c>
      <c r="F1177">
        <f>IF(AND('Raw Data'!J1172&lt;'Raw Data'!I1172,'Raw Data'!E1172&gt;'Raw Data'!D1172,'Raw Data'!E1172-'Raw Data'!D1172&lt;4),'Raw Data'!L1172,IF(AND('Raw Data'!I1172&lt;'Raw Data'!J1172,'Raw Data'!D1172&gt;'Raw Data'!E1172,'Raw Data'!D1172-'Raw Data'!E1172&lt;4),'Raw Data'!K1172,0))</f>
        <v/>
      </c>
      <c r="G1177">
        <f>IF(AND('Raw Data'!J1172&lt;'Raw Data'!I1172, 'Raw Data'!E1172&gt;'Raw Data'!D1172), 'Raw Data'!J1172, 0)</f>
        <v/>
      </c>
      <c r="H1177">
        <f>IF(AND('Raw Data'!J1172&gt;'Raw Data'!I1172, 'Raw Data'!E1172&lt;'Raw Data'!D1172), 'Raw Data'!I1172, 0)</f>
        <v/>
      </c>
      <c r="I1177">
        <f>SUM(J1177:K1177)</f>
        <v/>
      </c>
      <c r="J1177">
        <f>IF(AND('Raw Data'!J1172&gt;'Raw Data'!I1172, 'Raw Data'!E1172&gt;'Raw Data'!D1172), 'Raw Data'!J1172, 0)</f>
        <v/>
      </c>
      <c r="K1177">
        <f>IF(AND('Raw Data'!I1172&gt;'Raw Data'!J1172, 'Raw Data'!D1172&gt;'Raw Data'!E1172), 'Raw Data'!I1172, 0)</f>
        <v/>
      </c>
      <c r="L1177">
        <f>IF('Raw Data'!E1172-'Raw Data'!D1172&gt;3, 'Raw Data'!N1172, 0)</f>
        <v/>
      </c>
      <c r="M1177">
        <f>IF('Raw Data'!D1172-'Raw Data'!E1172&gt;3, 'Raw Data'!M1172, 0)</f>
        <v/>
      </c>
      <c r="N1177">
        <f>IF(ISBLANK('Raw Data'!D1172),0,IF(AND('Raw Data'!E1172&gt;'Raw Data'!D1172,'Raw Data'!E1172-'Raw Data'!D1172&gt;0,'Raw Data'!E1172-'Raw Data'!D1172&lt;4),'Raw Data'!L1172, 0))</f>
        <v/>
      </c>
      <c r="O1177">
        <f>IF(ISBLANK('Raw Data'!D1172),0,IF(AND('Raw Data'!E1172&gt;'Raw Data'!D1172,'Raw Data'!E1172-'Raw Data'!D1172&gt;0,'Raw Data'!D1172-'Raw Data'!E1172&lt;4),'Raw Data'!K1172, 0))</f>
        <v/>
      </c>
      <c r="P1177">
        <f>IF('Raw Data'!E1172-'Raw Data'!D1172&gt;3, 'Raw Data'!N1172, IF('Raw Data'!D1172-'Raw Data'!E1172&gt;3, 'Raw Data'!M1172, 0))</f>
        <v/>
      </c>
      <c r="Q1177">
        <f>IF(ISBLANK('Raw Data'!E1172),0,IF(AND('Raw Data'!E1172-'Raw Data'!D1172&lt;4,'Raw Data'!E1172-'Raw Data'!D1172&gt;0),'Raw Data'!L1172,IF(AND('Raw Data'!D1172&gt;'Raw Data'!E1172,'Raw Data'!D1172-'Raw Data'!E1172&gt;0),'Raw Data'!K1172,0)))</f>
        <v/>
      </c>
      <c r="R1177">
        <f>IF(ISBLANK('Raw Data'!K1172),0,IFERROR(IF(MATCH(SMALL('Raw Data'!K1172:N1172,1),L1177:O1177,0),SMALL('Raw Data'!K1172:N1172,1)),0))</f>
        <v/>
      </c>
      <c r="S1177">
        <f>IF(ISBLANK('Raw Data'!K1172),0,IFERROR(IF(MATCH(SMALL('Raw Data'!K1172:N1172,2),L1177:O1177,0),SMALL('Raw Data'!K1172:N1172,2)),0))</f>
        <v/>
      </c>
      <c r="T1177">
        <f>IF(ISBLANK('Raw Data'!K1172),0,IFERROR(IF(MATCH(SMALL('Raw Data'!K1172:N1172,3),L1177:O1177,0),SMALL('Raw Data'!K1172:N1172,3)),0))</f>
        <v/>
      </c>
      <c r="U1177">
        <f>IF(ISBLANK('Raw Data'!K1172),0,IFERROR(IF(MATCH(SMALL('Raw Data'!K1172:N1172,4),L1177:O1177,0),SMALL('Raw Data'!K1172:N1172,4)),0))</f>
        <v/>
      </c>
      <c r="V1177">
        <f>IF(AND('Raw Data'!D1172&lt;3, 'Raw Data'!E1172&lt;3, 'Raw Data'!A1172&gt;0), 'Raw Data'!AF1172, 0)</f>
        <v/>
      </c>
      <c r="W1177">
        <f>IF(AND('Raw Data'!D1172&lt;4, 'Raw Data'!E1172&lt;4, 'Raw Data'!A1172&gt;0), 'Raw Data'!AI1172, 0)</f>
        <v/>
      </c>
      <c r="X1177">
        <f>IF(AND('Raw Data'!D1172&lt;5, 'Raw Data'!E1172&lt;5, 'Raw Data'!A1172&gt;0), 'Raw Data'!AL1172, 0)</f>
        <v/>
      </c>
      <c r="Y1177">
        <f>IF(AND('Raw Data'!D1172&lt;6, 'Raw Data'!E1172&lt;6, 'Raw Data'!A1172&gt;0), 'Raw Data'!AO1172, 0)</f>
        <v/>
      </c>
      <c r="Z1177">
        <f>IF(ISBLANK('Raw Data'!D1172), 0, IF('Raw Data'!D1172-'Raw Data'!E1172&gt;1, 'Raw Data'!AW1172, 0))</f>
        <v/>
      </c>
      <c r="AA1177">
        <f>IF(ISBLANK('Raw Data'!A1172), 0, IF(ABS('Raw Data'!D1172-'Raw Data'!E1172)&lt;2, 'Raw Data'!AX1172, 0))</f>
        <v/>
      </c>
      <c r="AB1177">
        <f>IF(ISBLANK('Raw Data'!D1172), 0, IF('Raw Data'!E1172-'Raw Data'!D1172&gt;1, 'Raw Data'!AY1172, 0))</f>
        <v/>
      </c>
      <c r="AC1177">
        <f>IF(ISBLANK('Raw Data'!D1172), 0, IF('Raw Data'!D1172-'Raw Data'!E1172&gt;2, 'Raw Data'!AZ1172, 0))</f>
        <v/>
      </c>
      <c r="AD1177">
        <f>IF(ISBLANK('Raw Data'!A1172), 0, IF(ABS('Raw Data'!D1172-'Raw Data'!E1172)&lt;3, 'Raw Data'!BA1172, 0))</f>
        <v/>
      </c>
      <c r="AE1177">
        <f>IF(ISBLANK('Raw Data'!D1172), 0, IF('Raw Data'!E1172-'Raw Data'!D1172&gt;2, 'Raw Data'!BB1172, 0))</f>
        <v/>
      </c>
      <c r="AF1177">
        <f>IF(ISBLANK('Raw Data'!D1172), 0, IF('Raw Data'!D1172-'Raw Data'!E1172&gt;3, 'Raw Data'!BC1172, 0))</f>
        <v/>
      </c>
      <c r="AG1177">
        <f>IF(ISBLANK('Raw Data'!A1172), 0, IF(ABS('Raw Data'!D1172-'Raw Data'!E1172)&lt;4, 'Raw Data'!BD1172, 0))</f>
        <v/>
      </c>
      <c r="AH1177">
        <f>IF(ISBLANK('Raw Data'!D1172), 0, IF('Raw Data'!E1172-'Raw Data'!D1172&gt;3, 'Raw Data'!BE1172, 0))</f>
        <v/>
      </c>
      <c r="AI1177">
        <f>IF(SUM('Raw Data'!D1172:E1172)&gt;'Raw Data'!F1172, 'Raw Data'!G1172, 0)</f>
        <v/>
      </c>
      <c r="AJ1177">
        <f>IF(ISBLANK('Raw Data'!D1172), 0, IF(SUM('Raw Data'!D1172:E1172)&lt;'Raw Data'!F1172, 'Raw Data'!H1172, 0))</f>
        <v/>
      </c>
      <c r="AK1177">
        <f>IF(ISBLANK('Raw Data'!A1172), 0, IF(AND('Raw Data'!D1172&lt;3, 'Raw Data'!E1172&lt;3, 'Raw Data'!F1172&lt;BB$2), 'Raw Data'!AF1172, 0))</f>
        <v/>
      </c>
      <c r="AL1177">
        <f>IF(ISBLANK('Raw Data'!A1172), 0, IF(AND('Raw Data'!D1172&lt;4, 'Raw Data'!E1172&lt;4, 'Raw Data'!F1172&lt;BB$2), 'Raw Data'!AI1172, 0))</f>
        <v/>
      </c>
      <c r="AM1177">
        <f>IF(ISBLANK('Raw Data'!A1172), 0, IF(AND('Raw Data'!D1172&lt;5, 'Raw Data'!E1172&lt;5, 'Raw Data'!F1172&lt;BB$2), 'Raw Data'!AL1172, 0))</f>
        <v/>
      </c>
      <c r="AN1177">
        <f>IF(ISBLANK('Raw Data'!A1172), 0, IF(AND('Raw Data'!D1172&lt;6, 'Raw Data'!E1172&lt;6, 'Raw Data'!F1172&lt;BB$2), 'Raw Data'!AO1172, 0))</f>
        <v/>
      </c>
      <c r="AO1177">
        <f>IF(ISBLANK('Raw Data'!A1172), 0, IF(AND('Raw Data'!I1172&lt;Analysis!$BC$2, 'Raw Data'!D1172-'Raw Data'!E1172&gt;1), 'Raw Data'!AW1172, IF(AND('Raw Data'!J1172&lt;Analysis!$BC$2, 'Raw Data'!E1172-'Raw Data'!D1172&gt;1), 'Raw Data'!AY1172, 0)))</f>
        <v/>
      </c>
      <c r="AP1177">
        <f>IF(ISBLANK('Raw Data'!A1172), 0, IF(AND('Raw Data'!I1172&lt;Analysis!$BC$2, 'Raw Data'!D1172-'Raw Data'!E1172&gt;2), 'Raw Data'!AZ1172, IF(AND('Raw Data'!J1172&lt;Analysis!$BC$2, 'Raw Data'!E1172-'Raw Data'!D1172&gt;2), 'Raw Data'!BB1172, 0)))</f>
        <v/>
      </c>
      <c r="AQ1177">
        <f>IF(ISBLANK('Raw Data'!A1172), 0, IF(AND('Raw Data'!I1172&lt;Analysis!$BC$2, 'Raw Data'!D1172-'Raw Data'!E1172&gt;3), 'Raw Data'!BC1172, IF(AND('Raw Data'!J1172&lt;Analysis!$BC$2, 'Raw Data'!E1172-'Raw Data'!D1172&gt;3), 'Raw Data'!BE1172, 0)))</f>
        <v/>
      </c>
      <c r="AR1177">
        <f>IF('Hidden Analysiss'!D1173=1,IF(ABS('Raw Data'!E1172-'Raw Data'!D1172)&lt;2,'Raw Data'!AX1172,0), 0)</f>
        <v/>
      </c>
      <c r="AS1177">
        <f>IF('Hidden Analysiss'!D1173=1,IF(ABS('Raw Data'!E1172-'Raw Data'!D1172)&lt;3,'Raw Data'!BA1172,0), 0)</f>
        <v/>
      </c>
      <c r="AT1177">
        <f>IF('Hidden Analysiss'!D1173=1,IF(ABS('Raw Data'!E1172-'Raw Data'!D1172)&lt;4,'Raw Data'!BD1172,0), 0)</f>
        <v/>
      </c>
      <c r="AU1177">
        <f>IF(AND('Hidden Analysiss'!E1173=1, ABS('Raw Data'!E1172-'Raw Data'!D1172)&lt;2), 'Raw Data'!AX1172, 0)</f>
        <v/>
      </c>
      <c r="AV1177">
        <f>IF(AND('Hidden Analysiss'!E1173=1, ABS('Raw Data'!E1172-'Raw Data'!D1172)&lt;3), 'Raw Data'!BA1172, 0)</f>
        <v/>
      </c>
      <c r="AW1177">
        <f>IF(AND('Hidden Analysiss'!E1173=1, ABS('Raw Data'!E1172-'Raw Data'!D1172)&lt;3), 'Raw Data'!BD1172, 0)</f>
        <v/>
      </c>
    </row>
    <row r="1178">
      <c r="A1178" s="1">
        <f>'Raw Data'!A1173</f>
        <v/>
      </c>
      <c r="B1178">
        <f>IF('Raw Data'!E1173&gt;'Raw Data'!D1173, 'Raw Data'!J1173, 0)</f>
        <v/>
      </c>
      <c r="C1178">
        <f>IF('Raw Data'!D1173&gt;'Raw Data'!E1173, 'Raw Data'!I1173, 0)</f>
        <v/>
      </c>
      <c r="D1178">
        <f>SUM(G1178:H1178)</f>
        <v/>
      </c>
      <c r="E1178">
        <f>IF(AND('Raw Data'!J1173&lt;'Raw Data'!I1173,'Raw Data'!E1173&gt;'Raw Data'!D1173,'Raw Data'!E1173-'Raw Data'!D1173&gt;3),'Raw Data'!N1173,IF(AND('Raw Data'!I1173&lt;'Raw Data'!J1173,'Raw Data'!D1173&gt;'Raw Data'!E1173,'Raw Data'!D1173-'Raw Data'!E1173&gt;3),'Raw Data'!M1173,0))</f>
        <v/>
      </c>
      <c r="F1178">
        <f>IF(AND('Raw Data'!J1173&lt;'Raw Data'!I1173,'Raw Data'!E1173&gt;'Raw Data'!D1173,'Raw Data'!E1173-'Raw Data'!D1173&lt;4),'Raw Data'!L1173,IF(AND('Raw Data'!I1173&lt;'Raw Data'!J1173,'Raw Data'!D1173&gt;'Raw Data'!E1173,'Raw Data'!D1173-'Raw Data'!E1173&lt;4),'Raw Data'!K1173,0))</f>
        <v/>
      </c>
      <c r="G1178">
        <f>IF(AND('Raw Data'!J1173&lt;'Raw Data'!I1173, 'Raw Data'!E1173&gt;'Raw Data'!D1173), 'Raw Data'!J1173, 0)</f>
        <v/>
      </c>
      <c r="H1178">
        <f>IF(AND('Raw Data'!J1173&gt;'Raw Data'!I1173, 'Raw Data'!E1173&lt;'Raw Data'!D1173), 'Raw Data'!I1173, 0)</f>
        <v/>
      </c>
      <c r="I1178">
        <f>SUM(J1178:K1178)</f>
        <v/>
      </c>
      <c r="J1178">
        <f>IF(AND('Raw Data'!J1173&gt;'Raw Data'!I1173, 'Raw Data'!E1173&gt;'Raw Data'!D1173), 'Raw Data'!J1173, 0)</f>
        <v/>
      </c>
      <c r="K1178">
        <f>IF(AND('Raw Data'!I1173&gt;'Raw Data'!J1173, 'Raw Data'!D1173&gt;'Raw Data'!E1173), 'Raw Data'!I1173, 0)</f>
        <v/>
      </c>
      <c r="L1178">
        <f>IF('Raw Data'!E1173-'Raw Data'!D1173&gt;3, 'Raw Data'!N1173, 0)</f>
        <v/>
      </c>
      <c r="M1178">
        <f>IF('Raw Data'!D1173-'Raw Data'!E1173&gt;3, 'Raw Data'!M1173, 0)</f>
        <v/>
      </c>
      <c r="N1178">
        <f>IF(ISBLANK('Raw Data'!D1173),0,IF(AND('Raw Data'!E1173&gt;'Raw Data'!D1173,'Raw Data'!E1173-'Raw Data'!D1173&gt;0,'Raw Data'!E1173-'Raw Data'!D1173&lt;4),'Raw Data'!L1173, 0))</f>
        <v/>
      </c>
      <c r="O1178">
        <f>IF(ISBLANK('Raw Data'!D1173),0,IF(AND('Raw Data'!E1173&gt;'Raw Data'!D1173,'Raw Data'!E1173-'Raw Data'!D1173&gt;0,'Raw Data'!D1173-'Raw Data'!E1173&lt;4),'Raw Data'!K1173, 0))</f>
        <v/>
      </c>
      <c r="P1178">
        <f>IF('Raw Data'!E1173-'Raw Data'!D1173&gt;3, 'Raw Data'!N1173, IF('Raw Data'!D1173-'Raw Data'!E1173&gt;3, 'Raw Data'!M1173, 0))</f>
        <v/>
      </c>
      <c r="Q1178">
        <f>IF(ISBLANK('Raw Data'!E1173),0,IF(AND('Raw Data'!E1173-'Raw Data'!D1173&lt;4,'Raw Data'!E1173-'Raw Data'!D1173&gt;0),'Raw Data'!L1173,IF(AND('Raw Data'!D1173&gt;'Raw Data'!E1173,'Raw Data'!D1173-'Raw Data'!E1173&gt;0),'Raw Data'!K1173,0)))</f>
        <v/>
      </c>
      <c r="R1178">
        <f>IF(ISBLANK('Raw Data'!K1173),0,IFERROR(IF(MATCH(SMALL('Raw Data'!K1173:N1173,1),L1178:O1178,0),SMALL('Raw Data'!K1173:N1173,1)),0))</f>
        <v/>
      </c>
      <c r="S1178">
        <f>IF(ISBLANK('Raw Data'!K1173),0,IFERROR(IF(MATCH(SMALL('Raw Data'!K1173:N1173,2),L1178:O1178,0),SMALL('Raw Data'!K1173:N1173,2)),0))</f>
        <v/>
      </c>
      <c r="T1178">
        <f>IF(ISBLANK('Raw Data'!K1173),0,IFERROR(IF(MATCH(SMALL('Raw Data'!K1173:N1173,3),L1178:O1178,0),SMALL('Raw Data'!K1173:N1173,3)),0))</f>
        <v/>
      </c>
      <c r="U1178">
        <f>IF(ISBLANK('Raw Data'!K1173),0,IFERROR(IF(MATCH(SMALL('Raw Data'!K1173:N1173,4),L1178:O1178,0),SMALL('Raw Data'!K1173:N1173,4)),0))</f>
        <v/>
      </c>
      <c r="V1178">
        <f>IF(AND('Raw Data'!D1173&lt;3, 'Raw Data'!E1173&lt;3, 'Raw Data'!A1173&gt;0), 'Raw Data'!AF1173, 0)</f>
        <v/>
      </c>
      <c r="W1178">
        <f>IF(AND('Raw Data'!D1173&lt;4, 'Raw Data'!E1173&lt;4, 'Raw Data'!A1173&gt;0), 'Raw Data'!AI1173, 0)</f>
        <v/>
      </c>
      <c r="X1178">
        <f>IF(AND('Raw Data'!D1173&lt;5, 'Raw Data'!E1173&lt;5, 'Raw Data'!A1173&gt;0), 'Raw Data'!AL1173, 0)</f>
        <v/>
      </c>
      <c r="Y1178">
        <f>IF(AND('Raw Data'!D1173&lt;6, 'Raw Data'!E1173&lt;6, 'Raw Data'!A1173&gt;0), 'Raw Data'!AO1173, 0)</f>
        <v/>
      </c>
      <c r="Z1178">
        <f>IF(ISBLANK('Raw Data'!D1173), 0, IF('Raw Data'!D1173-'Raw Data'!E1173&gt;1, 'Raw Data'!AW1173, 0))</f>
        <v/>
      </c>
      <c r="AA1178">
        <f>IF(ISBLANK('Raw Data'!A1173), 0, IF(ABS('Raw Data'!D1173-'Raw Data'!E1173)&lt;2, 'Raw Data'!AX1173, 0))</f>
        <v/>
      </c>
      <c r="AB1178">
        <f>IF(ISBLANK('Raw Data'!D1173), 0, IF('Raw Data'!E1173-'Raw Data'!D1173&gt;1, 'Raw Data'!AY1173, 0))</f>
        <v/>
      </c>
      <c r="AC1178">
        <f>IF(ISBLANK('Raw Data'!D1173), 0, IF('Raw Data'!D1173-'Raw Data'!E1173&gt;2, 'Raw Data'!AZ1173, 0))</f>
        <v/>
      </c>
      <c r="AD1178">
        <f>IF(ISBLANK('Raw Data'!A1173), 0, IF(ABS('Raw Data'!D1173-'Raw Data'!E1173)&lt;3, 'Raw Data'!BA1173, 0))</f>
        <v/>
      </c>
      <c r="AE1178">
        <f>IF(ISBLANK('Raw Data'!D1173), 0, IF('Raw Data'!E1173-'Raw Data'!D1173&gt;2, 'Raw Data'!BB1173, 0))</f>
        <v/>
      </c>
      <c r="AF1178">
        <f>IF(ISBLANK('Raw Data'!D1173), 0, IF('Raw Data'!D1173-'Raw Data'!E1173&gt;3, 'Raw Data'!BC1173, 0))</f>
        <v/>
      </c>
      <c r="AG1178">
        <f>IF(ISBLANK('Raw Data'!A1173), 0, IF(ABS('Raw Data'!D1173-'Raw Data'!E1173)&lt;4, 'Raw Data'!BD1173, 0))</f>
        <v/>
      </c>
      <c r="AH1178">
        <f>IF(ISBLANK('Raw Data'!D1173), 0, IF('Raw Data'!E1173-'Raw Data'!D1173&gt;3, 'Raw Data'!BE1173, 0))</f>
        <v/>
      </c>
      <c r="AI1178">
        <f>IF(SUM('Raw Data'!D1173:E1173)&gt;'Raw Data'!F1173, 'Raw Data'!G1173, 0)</f>
        <v/>
      </c>
      <c r="AJ1178">
        <f>IF(ISBLANK('Raw Data'!D1173), 0, IF(SUM('Raw Data'!D1173:E1173)&lt;'Raw Data'!F1173, 'Raw Data'!H1173, 0))</f>
        <v/>
      </c>
      <c r="AK1178">
        <f>IF(ISBLANK('Raw Data'!A1173), 0, IF(AND('Raw Data'!D1173&lt;3, 'Raw Data'!E1173&lt;3, 'Raw Data'!F1173&lt;BB$2), 'Raw Data'!AF1173, 0))</f>
        <v/>
      </c>
      <c r="AL1178">
        <f>IF(ISBLANK('Raw Data'!A1173), 0, IF(AND('Raw Data'!D1173&lt;4, 'Raw Data'!E1173&lt;4, 'Raw Data'!F1173&lt;BB$2), 'Raw Data'!AI1173, 0))</f>
        <v/>
      </c>
      <c r="AM1178">
        <f>IF(ISBLANK('Raw Data'!A1173), 0, IF(AND('Raw Data'!D1173&lt;5, 'Raw Data'!E1173&lt;5, 'Raw Data'!F1173&lt;BB$2), 'Raw Data'!AL1173, 0))</f>
        <v/>
      </c>
      <c r="AN1178">
        <f>IF(ISBLANK('Raw Data'!A1173), 0, IF(AND('Raw Data'!D1173&lt;6, 'Raw Data'!E1173&lt;6, 'Raw Data'!F1173&lt;BB$2), 'Raw Data'!AO1173, 0))</f>
        <v/>
      </c>
      <c r="AO1178">
        <f>IF(ISBLANK('Raw Data'!A1173), 0, IF(AND('Raw Data'!I1173&lt;Analysis!$BC$2, 'Raw Data'!D1173-'Raw Data'!E1173&gt;1), 'Raw Data'!AW1173, IF(AND('Raw Data'!J1173&lt;Analysis!$BC$2, 'Raw Data'!E1173-'Raw Data'!D1173&gt;1), 'Raw Data'!AY1173, 0)))</f>
        <v/>
      </c>
      <c r="AP1178">
        <f>IF(ISBLANK('Raw Data'!A1173), 0, IF(AND('Raw Data'!I1173&lt;Analysis!$BC$2, 'Raw Data'!D1173-'Raw Data'!E1173&gt;2), 'Raw Data'!AZ1173, IF(AND('Raw Data'!J1173&lt;Analysis!$BC$2, 'Raw Data'!E1173-'Raw Data'!D1173&gt;2), 'Raw Data'!BB1173, 0)))</f>
        <v/>
      </c>
      <c r="AQ1178">
        <f>IF(ISBLANK('Raw Data'!A1173), 0, IF(AND('Raw Data'!I1173&lt;Analysis!$BC$2, 'Raw Data'!D1173-'Raw Data'!E1173&gt;3), 'Raw Data'!BC1173, IF(AND('Raw Data'!J1173&lt;Analysis!$BC$2, 'Raw Data'!E1173-'Raw Data'!D1173&gt;3), 'Raw Data'!BE1173, 0)))</f>
        <v/>
      </c>
      <c r="AR1178">
        <f>IF('Hidden Analysiss'!D1174=1,IF(ABS('Raw Data'!E1173-'Raw Data'!D1173)&lt;2,'Raw Data'!AX1173,0), 0)</f>
        <v/>
      </c>
      <c r="AS1178">
        <f>IF('Hidden Analysiss'!D1174=1,IF(ABS('Raw Data'!E1173-'Raw Data'!D1173)&lt;3,'Raw Data'!BA1173,0), 0)</f>
        <v/>
      </c>
      <c r="AT1178">
        <f>IF('Hidden Analysiss'!D1174=1,IF(ABS('Raw Data'!E1173-'Raw Data'!D1173)&lt;4,'Raw Data'!BD1173,0), 0)</f>
        <v/>
      </c>
      <c r="AU1178">
        <f>IF(AND('Hidden Analysiss'!E1174=1, ABS('Raw Data'!E1173-'Raw Data'!D1173)&lt;2), 'Raw Data'!AX1173, 0)</f>
        <v/>
      </c>
      <c r="AV1178">
        <f>IF(AND('Hidden Analysiss'!E1174=1, ABS('Raw Data'!E1173-'Raw Data'!D1173)&lt;3), 'Raw Data'!BA1173, 0)</f>
        <v/>
      </c>
      <c r="AW1178">
        <f>IF(AND('Hidden Analysiss'!E1174=1, ABS('Raw Data'!E1173-'Raw Data'!D1173)&lt;3), 'Raw Data'!BD1173, 0)</f>
        <v/>
      </c>
    </row>
    <row r="1179">
      <c r="A1179" s="1">
        <f>'Raw Data'!A1174</f>
        <v/>
      </c>
      <c r="B1179">
        <f>IF('Raw Data'!E1174&gt;'Raw Data'!D1174, 'Raw Data'!J1174, 0)</f>
        <v/>
      </c>
      <c r="C1179">
        <f>IF('Raw Data'!D1174&gt;'Raw Data'!E1174, 'Raw Data'!I1174, 0)</f>
        <v/>
      </c>
      <c r="D1179">
        <f>SUM(G1179:H1179)</f>
        <v/>
      </c>
      <c r="E1179">
        <f>IF(AND('Raw Data'!J1174&lt;'Raw Data'!I1174,'Raw Data'!E1174&gt;'Raw Data'!D1174,'Raw Data'!E1174-'Raw Data'!D1174&gt;3),'Raw Data'!N1174,IF(AND('Raw Data'!I1174&lt;'Raw Data'!J1174,'Raw Data'!D1174&gt;'Raw Data'!E1174,'Raw Data'!D1174-'Raw Data'!E1174&gt;3),'Raw Data'!M1174,0))</f>
        <v/>
      </c>
      <c r="F1179">
        <f>IF(AND('Raw Data'!J1174&lt;'Raw Data'!I1174,'Raw Data'!E1174&gt;'Raw Data'!D1174,'Raw Data'!E1174-'Raw Data'!D1174&lt;4),'Raw Data'!L1174,IF(AND('Raw Data'!I1174&lt;'Raw Data'!J1174,'Raw Data'!D1174&gt;'Raw Data'!E1174,'Raw Data'!D1174-'Raw Data'!E1174&lt;4),'Raw Data'!K1174,0))</f>
        <v/>
      </c>
      <c r="G1179">
        <f>IF(AND('Raw Data'!J1174&lt;'Raw Data'!I1174, 'Raw Data'!E1174&gt;'Raw Data'!D1174), 'Raw Data'!J1174, 0)</f>
        <v/>
      </c>
      <c r="H1179">
        <f>IF(AND('Raw Data'!J1174&gt;'Raw Data'!I1174, 'Raw Data'!E1174&lt;'Raw Data'!D1174), 'Raw Data'!I1174, 0)</f>
        <v/>
      </c>
      <c r="I1179">
        <f>SUM(J1179:K1179)</f>
        <v/>
      </c>
      <c r="J1179">
        <f>IF(AND('Raw Data'!J1174&gt;'Raw Data'!I1174, 'Raw Data'!E1174&gt;'Raw Data'!D1174), 'Raw Data'!J1174, 0)</f>
        <v/>
      </c>
      <c r="K1179">
        <f>IF(AND('Raw Data'!I1174&gt;'Raw Data'!J1174, 'Raw Data'!D1174&gt;'Raw Data'!E1174), 'Raw Data'!I1174, 0)</f>
        <v/>
      </c>
      <c r="L1179">
        <f>IF('Raw Data'!E1174-'Raw Data'!D1174&gt;3, 'Raw Data'!N1174, 0)</f>
        <v/>
      </c>
      <c r="M1179">
        <f>IF('Raw Data'!D1174-'Raw Data'!E1174&gt;3, 'Raw Data'!M1174, 0)</f>
        <v/>
      </c>
      <c r="N1179">
        <f>IF(ISBLANK('Raw Data'!D1174),0,IF(AND('Raw Data'!E1174&gt;'Raw Data'!D1174,'Raw Data'!E1174-'Raw Data'!D1174&gt;0,'Raw Data'!E1174-'Raw Data'!D1174&lt;4),'Raw Data'!L1174, 0))</f>
        <v/>
      </c>
      <c r="O1179">
        <f>IF(ISBLANK('Raw Data'!D1174),0,IF(AND('Raw Data'!E1174&gt;'Raw Data'!D1174,'Raw Data'!E1174-'Raw Data'!D1174&gt;0,'Raw Data'!D1174-'Raw Data'!E1174&lt;4),'Raw Data'!K1174, 0))</f>
        <v/>
      </c>
      <c r="P1179">
        <f>IF('Raw Data'!E1174-'Raw Data'!D1174&gt;3, 'Raw Data'!N1174, IF('Raw Data'!D1174-'Raw Data'!E1174&gt;3, 'Raw Data'!M1174, 0))</f>
        <v/>
      </c>
      <c r="Q1179">
        <f>IF(ISBLANK('Raw Data'!E1174),0,IF(AND('Raw Data'!E1174-'Raw Data'!D1174&lt;4,'Raw Data'!E1174-'Raw Data'!D1174&gt;0),'Raw Data'!L1174,IF(AND('Raw Data'!D1174&gt;'Raw Data'!E1174,'Raw Data'!D1174-'Raw Data'!E1174&gt;0),'Raw Data'!K1174,0)))</f>
        <v/>
      </c>
      <c r="R1179">
        <f>IF(ISBLANK('Raw Data'!K1174),0,IFERROR(IF(MATCH(SMALL('Raw Data'!K1174:N1174,1),L1179:O1179,0),SMALL('Raw Data'!K1174:N1174,1)),0))</f>
        <v/>
      </c>
      <c r="S1179">
        <f>IF(ISBLANK('Raw Data'!K1174),0,IFERROR(IF(MATCH(SMALL('Raw Data'!K1174:N1174,2),L1179:O1179,0),SMALL('Raw Data'!K1174:N1174,2)),0))</f>
        <v/>
      </c>
      <c r="T1179">
        <f>IF(ISBLANK('Raw Data'!K1174),0,IFERROR(IF(MATCH(SMALL('Raw Data'!K1174:N1174,3),L1179:O1179,0),SMALL('Raw Data'!K1174:N1174,3)),0))</f>
        <v/>
      </c>
      <c r="U1179">
        <f>IF(ISBLANK('Raw Data'!K1174),0,IFERROR(IF(MATCH(SMALL('Raw Data'!K1174:N1174,4),L1179:O1179,0),SMALL('Raw Data'!K1174:N1174,4)),0))</f>
        <v/>
      </c>
      <c r="V1179">
        <f>IF(AND('Raw Data'!D1174&lt;3, 'Raw Data'!E1174&lt;3, 'Raw Data'!A1174&gt;0), 'Raw Data'!AF1174, 0)</f>
        <v/>
      </c>
      <c r="W1179">
        <f>IF(AND('Raw Data'!D1174&lt;4, 'Raw Data'!E1174&lt;4, 'Raw Data'!A1174&gt;0), 'Raw Data'!AI1174, 0)</f>
        <v/>
      </c>
      <c r="X1179">
        <f>IF(AND('Raw Data'!D1174&lt;5, 'Raw Data'!E1174&lt;5, 'Raw Data'!A1174&gt;0), 'Raw Data'!AL1174, 0)</f>
        <v/>
      </c>
      <c r="Y1179">
        <f>IF(AND('Raw Data'!D1174&lt;6, 'Raw Data'!E1174&lt;6, 'Raw Data'!A1174&gt;0), 'Raw Data'!AO1174, 0)</f>
        <v/>
      </c>
      <c r="Z1179">
        <f>IF(ISBLANK('Raw Data'!D1174), 0, IF('Raw Data'!D1174-'Raw Data'!E1174&gt;1, 'Raw Data'!AW1174, 0))</f>
        <v/>
      </c>
      <c r="AA1179">
        <f>IF(ISBLANK('Raw Data'!A1174), 0, IF(ABS('Raw Data'!D1174-'Raw Data'!E1174)&lt;2, 'Raw Data'!AX1174, 0))</f>
        <v/>
      </c>
      <c r="AB1179">
        <f>IF(ISBLANK('Raw Data'!D1174), 0, IF('Raw Data'!E1174-'Raw Data'!D1174&gt;1, 'Raw Data'!AY1174, 0))</f>
        <v/>
      </c>
      <c r="AC1179">
        <f>IF(ISBLANK('Raw Data'!D1174), 0, IF('Raw Data'!D1174-'Raw Data'!E1174&gt;2, 'Raw Data'!AZ1174, 0))</f>
        <v/>
      </c>
      <c r="AD1179">
        <f>IF(ISBLANK('Raw Data'!A1174), 0, IF(ABS('Raw Data'!D1174-'Raw Data'!E1174)&lt;3, 'Raw Data'!BA1174, 0))</f>
        <v/>
      </c>
      <c r="AE1179">
        <f>IF(ISBLANK('Raw Data'!D1174), 0, IF('Raw Data'!E1174-'Raw Data'!D1174&gt;2, 'Raw Data'!BB1174, 0))</f>
        <v/>
      </c>
      <c r="AF1179">
        <f>IF(ISBLANK('Raw Data'!D1174), 0, IF('Raw Data'!D1174-'Raw Data'!E1174&gt;3, 'Raw Data'!BC1174, 0))</f>
        <v/>
      </c>
      <c r="AG1179">
        <f>IF(ISBLANK('Raw Data'!A1174), 0, IF(ABS('Raw Data'!D1174-'Raw Data'!E1174)&lt;4, 'Raw Data'!BD1174, 0))</f>
        <v/>
      </c>
      <c r="AH1179">
        <f>IF(ISBLANK('Raw Data'!D1174), 0, IF('Raw Data'!E1174-'Raw Data'!D1174&gt;3, 'Raw Data'!BE1174, 0))</f>
        <v/>
      </c>
      <c r="AI1179">
        <f>IF(SUM('Raw Data'!D1174:E1174)&gt;'Raw Data'!F1174, 'Raw Data'!G1174, 0)</f>
        <v/>
      </c>
      <c r="AJ1179">
        <f>IF(ISBLANK('Raw Data'!D1174), 0, IF(SUM('Raw Data'!D1174:E1174)&lt;'Raw Data'!F1174, 'Raw Data'!H1174, 0))</f>
        <v/>
      </c>
      <c r="AK1179">
        <f>IF(ISBLANK('Raw Data'!A1174), 0, IF(AND('Raw Data'!D1174&lt;3, 'Raw Data'!E1174&lt;3, 'Raw Data'!F1174&lt;BB$2), 'Raw Data'!AF1174, 0))</f>
        <v/>
      </c>
      <c r="AL1179">
        <f>IF(ISBLANK('Raw Data'!A1174), 0, IF(AND('Raw Data'!D1174&lt;4, 'Raw Data'!E1174&lt;4, 'Raw Data'!F1174&lt;BB$2), 'Raw Data'!AI1174, 0))</f>
        <v/>
      </c>
      <c r="AM1179">
        <f>IF(ISBLANK('Raw Data'!A1174), 0, IF(AND('Raw Data'!D1174&lt;5, 'Raw Data'!E1174&lt;5, 'Raw Data'!F1174&lt;BB$2), 'Raw Data'!AL1174, 0))</f>
        <v/>
      </c>
      <c r="AN1179">
        <f>IF(ISBLANK('Raw Data'!A1174), 0, IF(AND('Raw Data'!D1174&lt;6, 'Raw Data'!E1174&lt;6, 'Raw Data'!F1174&lt;BB$2), 'Raw Data'!AO1174, 0))</f>
        <v/>
      </c>
      <c r="AO1179">
        <f>IF(ISBLANK('Raw Data'!A1174), 0, IF(AND('Raw Data'!I1174&lt;Analysis!$BC$2, 'Raw Data'!D1174-'Raw Data'!E1174&gt;1), 'Raw Data'!AW1174, IF(AND('Raw Data'!J1174&lt;Analysis!$BC$2, 'Raw Data'!E1174-'Raw Data'!D1174&gt;1), 'Raw Data'!AY1174, 0)))</f>
        <v/>
      </c>
      <c r="AP1179">
        <f>IF(ISBLANK('Raw Data'!A1174), 0, IF(AND('Raw Data'!I1174&lt;Analysis!$BC$2, 'Raw Data'!D1174-'Raw Data'!E1174&gt;2), 'Raw Data'!AZ1174, IF(AND('Raw Data'!J1174&lt;Analysis!$BC$2, 'Raw Data'!E1174-'Raw Data'!D1174&gt;2), 'Raw Data'!BB1174, 0)))</f>
        <v/>
      </c>
      <c r="AQ1179">
        <f>IF(ISBLANK('Raw Data'!A1174), 0, IF(AND('Raw Data'!I1174&lt;Analysis!$BC$2, 'Raw Data'!D1174-'Raw Data'!E1174&gt;3), 'Raw Data'!BC1174, IF(AND('Raw Data'!J1174&lt;Analysis!$BC$2, 'Raw Data'!E1174-'Raw Data'!D1174&gt;3), 'Raw Data'!BE1174, 0)))</f>
        <v/>
      </c>
      <c r="AR1179">
        <f>IF('Hidden Analysiss'!D1175=1,IF(ABS('Raw Data'!E1174-'Raw Data'!D1174)&lt;2,'Raw Data'!AX1174,0), 0)</f>
        <v/>
      </c>
      <c r="AS1179">
        <f>IF('Hidden Analysiss'!D1175=1,IF(ABS('Raw Data'!E1174-'Raw Data'!D1174)&lt;3,'Raw Data'!BA1174,0), 0)</f>
        <v/>
      </c>
      <c r="AT1179">
        <f>IF('Hidden Analysiss'!D1175=1,IF(ABS('Raw Data'!E1174-'Raw Data'!D1174)&lt;4,'Raw Data'!BD1174,0), 0)</f>
        <v/>
      </c>
      <c r="AU1179">
        <f>IF(AND('Hidden Analysiss'!E1175=1, ABS('Raw Data'!E1174-'Raw Data'!D1174)&lt;2), 'Raw Data'!AX1174, 0)</f>
        <v/>
      </c>
      <c r="AV1179">
        <f>IF(AND('Hidden Analysiss'!E1175=1, ABS('Raw Data'!E1174-'Raw Data'!D1174)&lt;3), 'Raw Data'!BA1174, 0)</f>
        <v/>
      </c>
      <c r="AW1179">
        <f>IF(AND('Hidden Analysiss'!E1175=1, ABS('Raw Data'!E1174-'Raw Data'!D1174)&lt;3), 'Raw Data'!BD1174, 0)</f>
        <v/>
      </c>
    </row>
    <row r="1180">
      <c r="A1180" s="1">
        <f>'Raw Data'!A1175</f>
        <v/>
      </c>
      <c r="B1180">
        <f>IF('Raw Data'!E1175&gt;'Raw Data'!D1175, 'Raw Data'!J1175, 0)</f>
        <v/>
      </c>
      <c r="C1180">
        <f>IF('Raw Data'!D1175&gt;'Raw Data'!E1175, 'Raw Data'!I1175, 0)</f>
        <v/>
      </c>
      <c r="D1180">
        <f>SUM(G1180:H1180)</f>
        <v/>
      </c>
      <c r="E1180">
        <f>IF(AND('Raw Data'!J1175&lt;'Raw Data'!I1175,'Raw Data'!E1175&gt;'Raw Data'!D1175,'Raw Data'!E1175-'Raw Data'!D1175&gt;3),'Raw Data'!N1175,IF(AND('Raw Data'!I1175&lt;'Raw Data'!J1175,'Raw Data'!D1175&gt;'Raw Data'!E1175,'Raw Data'!D1175-'Raw Data'!E1175&gt;3),'Raw Data'!M1175,0))</f>
        <v/>
      </c>
      <c r="F1180">
        <f>IF(AND('Raw Data'!J1175&lt;'Raw Data'!I1175,'Raw Data'!E1175&gt;'Raw Data'!D1175,'Raw Data'!E1175-'Raw Data'!D1175&lt;4),'Raw Data'!L1175,IF(AND('Raw Data'!I1175&lt;'Raw Data'!J1175,'Raw Data'!D1175&gt;'Raw Data'!E1175,'Raw Data'!D1175-'Raw Data'!E1175&lt;4),'Raw Data'!K1175,0))</f>
        <v/>
      </c>
      <c r="G1180">
        <f>IF(AND('Raw Data'!J1175&lt;'Raw Data'!I1175, 'Raw Data'!E1175&gt;'Raw Data'!D1175), 'Raw Data'!J1175, 0)</f>
        <v/>
      </c>
      <c r="H1180">
        <f>IF(AND('Raw Data'!J1175&gt;'Raw Data'!I1175, 'Raw Data'!E1175&lt;'Raw Data'!D1175), 'Raw Data'!I1175, 0)</f>
        <v/>
      </c>
      <c r="I1180">
        <f>SUM(J1180:K1180)</f>
        <v/>
      </c>
      <c r="J1180">
        <f>IF(AND('Raw Data'!J1175&gt;'Raw Data'!I1175, 'Raw Data'!E1175&gt;'Raw Data'!D1175), 'Raw Data'!J1175, 0)</f>
        <v/>
      </c>
      <c r="K1180">
        <f>IF(AND('Raw Data'!I1175&gt;'Raw Data'!J1175, 'Raw Data'!D1175&gt;'Raw Data'!E1175), 'Raw Data'!I1175, 0)</f>
        <v/>
      </c>
      <c r="L1180">
        <f>IF('Raw Data'!E1175-'Raw Data'!D1175&gt;3, 'Raw Data'!N1175, 0)</f>
        <v/>
      </c>
      <c r="M1180">
        <f>IF('Raw Data'!D1175-'Raw Data'!E1175&gt;3, 'Raw Data'!M1175, 0)</f>
        <v/>
      </c>
      <c r="N1180">
        <f>IF(ISBLANK('Raw Data'!D1175),0,IF(AND('Raw Data'!E1175&gt;'Raw Data'!D1175,'Raw Data'!E1175-'Raw Data'!D1175&gt;0,'Raw Data'!E1175-'Raw Data'!D1175&lt;4),'Raw Data'!L1175, 0))</f>
        <v/>
      </c>
      <c r="O1180">
        <f>IF(ISBLANK('Raw Data'!D1175),0,IF(AND('Raw Data'!E1175&gt;'Raw Data'!D1175,'Raw Data'!E1175-'Raw Data'!D1175&gt;0,'Raw Data'!D1175-'Raw Data'!E1175&lt;4),'Raw Data'!K1175, 0))</f>
        <v/>
      </c>
      <c r="P1180">
        <f>IF('Raw Data'!E1175-'Raw Data'!D1175&gt;3, 'Raw Data'!N1175, IF('Raw Data'!D1175-'Raw Data'!E1175&gt;3, 'Raw Data'!M1175, 0))</f>
        <v/>
      </c>
      <c r="Q1180">
        <f>IF(ISBLANK('Raw Data'!E1175),0,IF(AND('Raw Data'!E1175-'Raw Data'!D1175&lt;4,'Raw Data'!E1175-'Raw Data'!D1175&gt;0),'Raw Data'!L1175,IF(AND('Raw Data'!D1175&gt;'Raw Data'!E1175,'Raw Data'!D1175-'Raw Data'!E1175&gt;0),'Raw Data'!K1175,0)))</f>
        <v/>
      </c>
      <c r="R1180">
        <f>IF(ISBLANK('Raw Data'!K1175),0,IFERROR(IF(MATCH(SMALL('Raw Data'!K1175:N1175,1),L1180:O1180,0),SMALL('Raw Data'!K1175:N1175,1)),0))</f>
        <v/>
      </c>
      <c r="S1180">
        <f>IF(ISBLANK('Raw Data'!K1175),0,IFERROR(IF(MATCH(SMALL('Raw Data'!K1175:N1175,2),L1180:O1180,0),SMALL('Raw Data'!K1175:N1175,2)),0))</f>
        <v/>
      </c>
      <c r="T1180">
        <f>IF(ISBLANK('Raw Data'!K1175),0,IFERROR(IF(MATCH(SMALL('Raw Data'!K1175:N1175,3),L1180:O1180,0),SMALL('Raw Data'!K1175:N1175,3)),0))</f>
        <v/>
      </c>
      <c r="U1180">
        <f>IF(ISBLANK('Raw Data'!K1175),0,IFERROR(IF(MATCH(SMALL('Raw Data'!K1175:N1175,4),L1180:O1180,0),SMALL('Raw Data'!K1175:N1175,4)),0))</f>
        <v/>
      </c>
      <c r="V1180">
        <f>IF(AND('Raw Data'!D1175&lt;3, 'Raw Data'!E1175&lt;3, 'Raw Data'!A1175&gt;0), 'Raw Data'!AF1175, 0)</f>
        <v/>
      </c>
      <c r="W1180">
        <f>IF(AND('Raw Data'!D1175&lt;4, 'Raw Data'!E1175&lt;4, 'Raw Data'!A1175&gt;0), 'Raw Data'!AI1175, 0)</f>
        <v/>
      </c>
      <c r="X1180">
        <f>IF(AND('Raw Data'!D1175&lt;5, 'Raw Data'!E1175&lt;5, 'Raw Data'!A1175&gt;0), 'Raw Data'!AL1175, 0)</f>
        <v/>
      </c>
      <c r="Y1180">
        <f>IF(AND('Raw Data'!D1175&lt;6, 'Raw Data'!E1175&lt;6, 'Raw Data'!A1175&gt;0), 'Raw Data'!AO1175, 0)</f>
        <v/>
      </c>
      <c r="Z1180">
        <f>IF(ISBLANK('Raw Data'!D1175), 0, IF('Raw Data'!D1175-'Raw Data'!E1175&gt;1, 'Raw Data'!AW1175, 0))</f>
        <v/>
      </c>
      <c r="AA1180">
        <f>IF(ISBLANK('Raw Data'!A1175), 0, IF(ABS('Raw Data'!D1175-'Raw Data'!E1175)&lt;2, 'Raw Data'!AX1175, 0))</f>
        <v/>
      </c>
      <c r="AB1180">
        <f>IF(ISBLANK('Raw Data'!D1175), 0, IF('Raw Data'!E1175-'Raw Data'!D1175&gt;1, 'Raw Data'!AY1175, 0))</f>
        <v/>
      </c>
      <c r="AC1180">
        <f>IF(ISBLANK('Raw Data'!D1175), 0, IF('Raw Data'!D1175-'Raw Data'!E1175&gt;2, 'Raw Data'!AZ1175, 0))</f>
        <v/>
      </c>
      <c r="AD1180">
        <f>IF(ISBLANK('Raw Data'!A1175), 0, IF(ABS('Raw Data'!D1175-'Raw Data'!E1175)&lt;3, 'Raw Data'!BA1175, 0))</f>
        <v/>
      </c>
      <c r="AE1180">
        <f>IF(ISBLANK('Raw Data'!D1175), 0, IF('Raw Data'!E1175-'Raw Data'!D1175&gt;2, 'Raw Data'!BB1175, 0))</f>
        <v/>
      </c>
      <c r="AF1180">
        <f>IF(ISBLANK('Raw Data'!D1175), 0, IF('Raw Data'!D1175-'Raw Data'!E1175&gt;3, 'Raw Data'!BC1175, 0))</f>
        <v/>
      </c>
      <c r="AG1180">
        <f>IF(ISBLANK('Raw Data'!A1175), 0, IF(ABS('Raw Data'!D1175-'Raw Data'!E1175)&lt;4, 'Raw Data'!BD1175, 0))</f>
        <v/>
      </c>
      <c r="AH1180">
        <f>IF(ISBLANK('Raw Data'!D1175), 0, IF('Raw Data'!E1175-'Raw Data'!D1175&gt;3, 'Raw Data'!BE1175, 0))</f>
        <v/>
      </c>
      <c r="AI1180">
        <f>IF(SUM('Raw Data'!D1175:E1175)&gt;'Raw Data'!F1175, 'Raw Data'!G1175, 0)</f>
        <v/>
      </c>
      <c r="AJ1180">
        <f>IF(ISBLANK('Raw Data'!D1175), 0, IF(SUM('Raw Data'!D1175:E1175)&lt;'Raw Data'!F1175, 'Raw Data'!H1175, 0))</f>
        <v/>
      </c>
      <c r="AK1180">
        <f>IF(ISBLANK('Raw Data'!A1175), 0, IF(AND('Raw Data'!D1175&lt;3, 'Raw Data'!E1175&lt;3, 'Raw Data'!F1175&lt;BB$2), 'Raw Data'!AF1175, 0))</f>
        <v/>
      </c>
      <c r="AL1180">
        <f>IF(ISBLANK('Raw Data'!A1175), 0, IF(AND('Raw Data'!D1175&lt;4, 'Raw Data'!E1175&lt;4, 'Raw Data'!F1175&lt;BB$2), 'Raw Data'!AI1175, 0))</f>
        <v/>
      </c>
      <c r="AM1180">
        <f>IF(ISBLANK('Raw Data'!A1175), 0, IF(AND('Raw Data'!D1175&lt;5, 'Raw Data'!E1175&lt;5, 'Raw Data'!F1175&lt;BB$2), 'Raw Data'!AL1175, 0))</f>
        <v/>
      </c>
      <c r="AN1180">
        <f>IF(ISBLANK('Raw Data'!A1175), 0, IF(AND('Raw Data'!D1175&lt;6, 'Raw Data'!E1175&lt;6, 'Raw Data'!F1175&lt;BB$2), 'Raw Data'!AO1175, 0))</f>
        <v/>
      </c>
      <c r="AO1180">
        <f>IF(ISBLANK('Raw Data'!A1175), 0, IF(AND('Raw Data'!I1175&lt;Analysis!$BC$2, 'Raw Data'!D1175-'Raw Data'!E1175&gt;1), 'Raw Data'!AW1175, IF(AND('Raw Data'!J1175&lt;Analysis!$BC$2, 'Raw Data'!E1175-'Raw Data'!D1175&gt;1), 'Raw Data'!AY1175, 0)))</f>
        <v/>
      </c>
      <c r="AP1180">
        <f>IF(ISBLANK('Raw Data'!A1175), 0, IF(AND('Raw Data'!I1175&lt;Analysis!$BC$2, 'Raw Data'!D1175-'Raw Data'!E1175&gt;2), 'Raw Data'!AZ1175, IF(AND('Raw Data'!J1175&lt;Analysis!$BC$2, 'Raw Data'!E1175-'Raw Data'!D1175&gt;2), 'Raw Data'!BB1175, 0)))</f>
        <v/>
      </c>
      <c r="AQ1180">
        <f>IF(ISBLANK('Raw Data'!A1175), 0, IF(AND('Raw Data'!I1175&lt;Analysis!$BC$2, 'Raw Data'!D1175-'Raw Data'!E1175&gt;3), 'Raw Data'!BC1175, IF(AND('Raw Data'!J1175&lt;Analysis!$BC$2, 'Raw Data'!E1175-'Raw Data'!D1175&gt;3), 'Raw Data'!BE1175, 0)))</f>
        <v/>
      </c>
      <c r="AR1180">
        <f>IF('Hidden Analysiss'!D1176=1,IF(ABS('Raw Data'!E1175-'Raw Data'!D1175)&lt;2,'Raw Data'!AX1175,0), 0)</f>
        <v/>
      </c>
      <c r="AS1180">
        <f>IF('Hidden Analysiss'!D1176=1,IF(ABS('Raw Data'!E1175-'Raw Data'!D1175)&lt;3,'Raw Data'!BA1175,0), 0)</f>
        <v/>
      </c>
      <c r="AT1180">
        <f>IF('Hidden Analysiss'!D1176=1,IF(ABS('Raw Data'!E1175-'Raw Data'!D1175)&lt;4,'Raw Data'!BD1175,0), 0)</f>
        <v/>
      </c>
      <c r="AU1180">
        <f>IF(AND('Hidden Analysiss'!E1176=1, ABS('Raw Data'!E1175-'Raw Data'!D1175)&lt;2), 'Raw Data'!AX1175, 0)</f>
        <v/>
      </c>
      <c r="AV1180">
        <f>IF(AND('Hidden Analysiss'!E1176=1, ABS('Raw Data'!E1175-'Raw Data'!D1175)&lt;3), 'Raw Data'!BA1175, 0)</f>
        <v/>
      </c>
      <c r="AW1180">
        <f>IF(AND('Hidden Analysiss'!E1176=1, ABS('Raw Data'!E1175-'Raw Data'!D1175)&lt;3), 'Raw Data'!BD1175, 0)</f>
        <v/>
      </c>
    </row>
    <row r="1181">
      <c r="A1181" s="1">
        <f>'Raw Data'!A1176</f>
        <v/>
      </c>
      <c r="B1181">
        <f>IF('Raw Data'!E1176&gt;'Raw Data'!D1176, 'Raw Data'!J1176, 0)</f>
        <v/>
      </c>
      <c r="C1181">
        <f>IF('Raw Data'!D1176&gt;'Raw Data'!E1176, 'Raw Data'!I1176, 0)</f>
        <v/>
      </c>
      <c r="D1181">
        <f>SUM(G1181:H1181)</f>
        <v/>
      </c>
      <c r="E1181">
        <f>IF(AND('Raw Data'!J1176&lt;'Raw Data'!I1176,'Raw Data'!E1176&gt;'Raw Data'!D1176,'Raw Data'!E1176-'Raw Data'!D1176&gt;3),'Raw Data'!N1176,IF(AND('Raw Data'!I1176&lt;'Raw Data'!J1176,'Raw Data'!D1176&gt;'Raw Data'!E1176,'Raw Data'!D1176-'Raw Data'!E1176&gt;3),'Raw Data'!M1176,0))</f>
        <v/>
      </c>
      <c r="F1181">
        <f>IF(AND('Raw Data'!J1176&lt;'Raw Data'!I1176,'Raw Data'!E1176&gt;'Raw Data'!D1176,'Raw Data'!E1176-'Raw Data'!D1176&lt;4),'Raw Data'!L1176,IF(AND('Raw Data'!I1176&lt;'Raw Data'!J1176,'Raw Data'!D1176&gt;'Raw Data'!E1176,'Raw Data'!D1176-'Raw Data'!E1176&lt;4),'Raw Data'!K1176,0))</f>
        <v/>
      </c>
      <c r="G1181">
        <f>IF(AND('Raw Data'!J1176&lt;'Raw Data'!I1176, 'Raw Data'!E1176&gt;'Raw Data'!D1176), 'Raw Data'!J1176, 0)</f>
        <v/>
      </c>
      <c r="H1181">
        <f>IF(AND('Raw Data'!J1176&gt;'Raw Data'!I1176, 'Raw Data'!E1176&lt;'Raw Data'!D1176), 'Raw Data'!I1176, 0)</f>
        <v/>
      </c>
      <c r="I1181">
        <f>SUM(J1181:K1181)</f>
        <v/>
      </c>
      <c r="J1181">
        <f>IF(AND('Raw Data'!J1176&gt;'Raw Data'!I1176, 'Raw Data'!E1176&gt;'Raw Data'!D1176), 'Raw Data'!J1176, 0)</f>
        <v/>
      </c>
      <c r="K1181">
        <f>IF(AND('Raw Data'!I1176&gt;'Raw Data'!J1176, 'Raw Data'!D1176&gt;'Raw Data'!E1176), 'Raw Data'!I1176, 0)</f>
        <v/>
      </c>
      <c r="L1181">
        <f>IF('Raw Data'!E1176-'Raw Data'!D1176&gt;3, 'Raw Data'!N1176, 0)</f>
        <v/>
      </c>
      <c r="M1181">
        <f>IF('Raw Data'!D1176-'Raw Data'!E1176&gt;3, 'Raw Data'!M1176, 0)</f>
        <v/>
      </c>
      <c r="N1181">
        <f>IF(ISBLANK('Raw Data'!D1176),0,IF(AND('Raw Data'!E1176&gt;'Raw Data'!D1176,'Raw Data'!E1176-'Raw Data'!D1176&gt;0,'Raw Data'!E1176-'Raw Data'!D1176&lt;4),'Raw Data'!L1176, 0))</f>
        <v/>
      </c>
      <c r="O1181">
        <f>IF(ISBLANK('Raw Data'!D1176),0,IF(AND('Raw Data'!E1176&gt;'Raw Data'!D1176,'Raw Data'!E1176-'Raw Data'!D1176&gt;0,'Raw Data'!D1176-'Raw Data'!E1176&lt;4),'Raw Data'!K1176, 0))</f>
        <v/>
      </c>
      <c r="P1181">
        <f>IF('Raw Data'!E1176-'Raw Data'!D1176&gt;3, 'Raw Data'!N1176, IF('Raw Data'!D1176-'Raw Data'!E1176&gt;3, 'Raw Data'!M1176, 0))</f>
        <v/>
      </c>
      <c r="Q1181">
        <f>IF(ISBLANK('Raw Data'!E1176),0,IF(AND('Raw Data'!E1176-'Raw Data'!D1176&lt;4,'Raw Data'!E1176-'Raw Data'!D1176&gt;0),'Raw Data'!L1176,IF(AND('Raw Data'!D1176&gt;'Raw Data'!E1176,'Raw Data'!D1176-'Raw Data'!E1176&gt;0),'Raw Data'!K1176,0)))</f>
        <v/>
      </c>
      <c r="R1181">
        <f>IF(ISBLANK('Raw Data'!K1176),0,IFERROR(IF(MATCH(SMALL('Raw Data'!K1176:N1176,1),L1181:O1181,0),SMALL('Raw Data'!K1176:N1176,1)),0))</f>
        <v/>
      </c>
      <c r="S1181">
        <f>IF(ISBLANK('Raw Data'!K1176),0,IFERROR(IF(MATCH(SMALL('Raw Data'!K1176:N1176,2),L1181:O1181,0),SMALL('Raw Data'!K1176:N1176,2)),0))</f>
        <v/>
      </c>
      <c r="T1181">
        <f>IF(ISBLANK('Raw Data'!K1176),0,IFERROR(IF(MATCH(SMALL('Raw Data'!K1176:N1176,3),L1181:O1181,0),SMALL('Raw Data'!K1176:N1176,3)),0))</f>
        <v/>
      </c>
      <c r="U1181">
        <f>IF(ISBLANK('Raw Data'!K1176),0,IFERROR(IF(MATCH(SMALL('Raw Data'!K1176:N1176,4),L1181:O1181,0),SMALL('Raw Data'!K1176:N1176,4)),0))</f>
        <v/>
      </c>
      <c r="V1181">
        <f>IF(AND('Raw Data'!D1176&lt;3, 'Raw Data'!E1176&lt;3, 'Raw Data'!A1176&gt;0), 'Raw Data'!AF1176, 0)</f>
        <v/>
      </c>
      <c r="W1181">
        <f>IF(AND('Raw Data'!D1176&lt;4, 'Raw Data'!E1176&lt;4, 'Raw Data'!A1176&gt;0), 'Raw Data'!AI1176, 0)</f>
        <v/>
      </c>
      <c r="X1181">
        <f>IF(AND('Raw Data'!D1176&lt;5, 'Raw Data'!E1176&lt;5, 'Raw Data'!A1176&gt;0), 'Raw Data'!AL1176, 0)</f>
        <v/>
      </c>
      <c r="Y1181">
        <f>IF(AND('Raw Data'!D1176&lt;6, 'Raw Data'!E1176&lt;6, 'Raw Data'!A1176&gt;0), 'Raw Data'!AO1176, 0)</f>
        <v/>
      </c>
      <c r="Z1181">
        <f>IF(ISBLANK('Raw Data'!D1176), 0, IF('Raw Data'!D1176-'Raw Data'!E1176&gt;1, 'Raw Data'!AW1176, 0))</f>
        <v/>
      </c>
      <c r="AA1181">
        <f>IF(ISBLANK('Raw Data'!A1176), 0, IF(ABS('Raw Data'!D1176-'Raw Data'!E1176)&lt;2, 'Raw Data'!AX1176, 0))</f>
        <v/>
      </c>
      <c r="AB1181">
        <f>IF(ISBLANK('Raw Data'!D1176), 0, IF('Raw Data'!E1176-'Raw Data'!D1176&gt;1, 'Raw Data'!AY1176, 0))</f>
        <v/>
      </c>
      <c r="AC1181">
        <f>IF(ISBLANK('Raw Data'!D1176), 0, IF('Raw Data'!D1176-'Raw Data'!E1176&gt;2, 'Raw Data'!AZ1176, 0))</f>
        <v/>
      </c>
      <c r="AD1181">
        <f>IF(ISBLANK('Raw Data'!A1176), 0, IF(ABS('Raw Data'!D1176-'Raw Data'!E1176)&lt;3, 'Raw Data'!BA1176, 0))</f>
        <v/>
      </c>
      <c r="AE1181">
        <f>IF(ISBLANK('Raw Data'!D1176), 0, IF('Raw Data'!E1176-'Raw Data'!D1176&gt;2, 'Raw Data'!BB1176, 0))</f>
        <v/>
      </c>
      <c r="AF1181">
        <f>IF(ISBLANK('Raw Data'!D1176), 0, IF('Raw Data'!D1176-'Raw Data'!E1176&gt;3, 'Raw Data'!BC1176, 0))</f>
        <v/>
      </c>
      <c r="AG1181">
        <f>IF(ISBLANK('Raw Data'!A1176), 0, IF(ABS('Raw Data'!D1176-'Raw Data'!E1176)&lt;4, 'Raw Data'!BD1176, 0))</f>
        <v/>
      </c>
      <c r="AH1181">
        <f>IF(ISBLANK('Raw Data'!D1176), 0, IF('Raw Data'!E1176-'Raw Data'!D1176&gt;3, 'Raw Data'!BE1176, 0))</f>
        <v/>
      </c>
      <c r="AI1181">
        <f>IF(SUM('Raw Data'!D1176:E1176)&gt;'Raw Data'!F1176, 'Raw Data'!G1176, 0)</f>
        <v/>
      </c>
      <c r="AJ1181">
        <f>IF(ISBLANK('Raw Data'!D1176), 0, IF(SUM('Raw Data'!D1176:E1176)&lt;'Raw Data'!F1176, 'Raw Data'!H1176, 0))</f>
        <v/>
      </c>
      <c r="AK1181">
        <f>IF(ISBLANK('Raw Data'!A1176), 0, IF(AND('Raw Data'!D1176&lt;3, 'Raw Data'!E1176&lt;3, 'Raw Data'!F1176&lt;BB$2), 'Raw Data'!AF1176, 0))</f>
        <v/>
      </c>
      <c r="AL1181">
        <f>IF(ISBLANK('Raw Data'!A1176), 0, IF(AND('Raw Data'!D1176&lt;4, 'Raw Data'!E1176&lt;4, 'Raw Data'!F1176&lt;BB$2), 'Raw Data'!AI1176, 0))</f>
        <v/>
      </c>
      <c r="AM1181">
        <f>IF(ISBLANK('Raw Data'!A1176), 0, IF(AND('Raw Data'!D1176&lt;5, 'Raw Data'!E1176&lt;5, 'Raw Data'!F1176&lt;BB$2), 'Raw Data'!AL1176, 0))</f>
        <v/>
      </c>
      <c r="AN1181">
        <f>IF(ISBLANK('Raw Data'!A1176), 0, IF(AND('Raw Data'!D1176&lt;6, 'Raw Data'!E1176&lt;6, 'Raw Data'!F1176&lt;BB$2), 'Raw Data'!AO1176, 0))</f>
        <v/>
      </c>
      <c r="AO1181">
        <f>IF(ISBLANK('Raw Data'!A1176), 0, IF(AND('Raw Data'!I1176&lt;Analysis!$BC$2, 'Raw Data'!D1176-'Raw Data'!E1176&gt;1), 'Raw Data'!AW1176, IF(AND('Raw Data'!J1176&lt;Analysis!$BC$2, 'Raw Data'!E1176-'Raw Data'!D1176&gt;1), 'Raw Data'!AY1176, 0)))</f>
        <v/>
      </c>
      <c r="AP1181">
        <f>IF(ISBLANK('Raw Data'!A1176), 0, IF(AND('Raw Data'!I1176&lt;Analysis!$BC$2, 'Raw Data'!D1176-'Raw Data'!E1176&gt;2), 'Raw Data'!AZ1176, IF(AND('Raw Data'!J1176&lt;Analysis!$BC$2, 'Raw Data'!E1176-'Raw Data'!D1176&gt;2), 'Raw Data'!BB1176, 0)))</f>
        <v/>
      </c>
      <c r="AQ1181">
        <f>IF(ISBLANK('Raw Data'!A1176), 0, IF(AND('Raw Data'!I1176&lt;Analysis!$BC$2, 'Raw Data'!D1176-'Raw Data'!E1176&gt;3), 'Raw Data'!BC1176, IF(AND('Raw Data'!J1176&lt;Analysis!$BC$2, 'Raw Data'!E1176-'Raw Data'!D1176&gt;3), 'Raw Data'!BE1176, 0)))</f>
        <v/>
      </c>
      <c r="AR1181">
        <f>IF('Hidden Analysiss'!D1177=1,IF(ABS('Raw Data'!E1176-'Raw Data'!D1176)&lt;2,'Raw Data'!AX1176,0), 0)</f>
        <v/>
      </c>
      <c r="AS1181">
        <f>IF('Hidden Analysiss'!D1177=1,IF(ABS('Raw Data'!E1176-'Raw Data'!D1176)&lt;3,'Raw Data'!BA1176,0), 0)</f>
        <v/>
      </c>
      <c r="AT1181">
        <f>IF('Hidden Analysiss'!D1177=1,IF(ABS('Raw Data'!E1176-'Raw Data'!D1176)&lt;4,'Raw Data'!BD1176,0), 0)</f>
        <v/>
      </c>
      <c r="AU1181">
        <f>IF(AND('Hidden Analysiss'!E1177=1, ABS('Raw Data'!E1176-'Raw Data'!D1176)&lt;2), 'Raw Data'!AX1176, 0)</f>
        <v/>
      </c>
      <c r="AV1181">
        <f>IF(AND('Hidden Analysiss'!E1177=1, ABS('Raw Data'!E1176-'Raw Data'!D1176)&lt;3), 'Raw Data'!BA1176, 0)</f>
        <v/>
      </c>
      <c r="AW1181">
        <f>IF(AND('Hidden Analysiss'!E1177=1, ABS('Raw Data'!E1176-'Raw Data'!D1176)&lt;3), 'Raw Data'!BD1176, 0)</f>
        <v/>
      </c>
    </row>
    <row r="1182">
      <c r="A1182" s="1">
        <f>'Raw Data'!A1177</f>
        <v/>
      </c>
      <c r="B1182">
        <f>IF('Raw Data'!E1177&gt;'Raw Data'!D1177, 'Raw Data'!J1177, 0)</f>
        <v/>
      </c>
      <c r="C1182">
        <f>IF('Raw Data'!D1177&gt;'Raw Data'!E1177, 'Raw Data'!I1177, 0)</f>
        <v/>
      </c>
      <c r="D1182">
        <f>SUM(G1182:H1182)</f>
        <v/>
      </c>
      <c r="E1182">
        <f>IF(AND('Raw Data'!J1177&lt;'Raw Data'!I1177,'Raw Data'!E1177&gt;'Raw Data'!D1177,'Raw Data'!E1177-'Raw Data'!D1177&gt;3),'Raw Data'!N1177,IF(AND('Raw Data'!I1177&lt;'Raw Data'!J1177,'Raw Data'!D1177&gt;'Raw Data'!E1177,'Raw Data'!D1177-'Raw Data'!E1177&gt;3),'Raw Data'!M1177,0))</f>
        <v/>
      </c>
      <c r="F1182">
        <f>IF(AND('Raw Data'!J1177&lt;'Raw Data'!I1177,'Raw Data'!E1177&gt;'Raw Data'!D1177,'Raw Data'!E1177-'Raw Data'!D1177&lt;4),'Raw Data'!L1177,IF(AND('Raw Data'!I1177&lt;'Raw Data'!J1177,'Raw Data'!D1177&gt;'Raw Data'!E1177,'Raw Data'!D1177-'Raw Data'!E1177&lt;4),'Raw Data'!K1177,0))</f>
        <v/>
      </c>
      <c r="G1182">
        <f>IF(AND('Raw Data'!J1177&lt;'Raw Data'!I1177, 'Raw Data'!E1177&gt;'Raw Data'!D1177), 'Raw Data'!J1177, 0)</f>
        <v/>
      </c>
      <c r="H1182">
        <f>IF(AND('Raw Data'!J1177&gt;'Raw Data'!I1177, 'Raw Data'!E1177&lt;'Raw Data'!D1177), 'Raw Data'!I1177, 0)</f>
        <v/>
      </c>
      <c r="I1182">
        <f>SUM(J1182:K1182)</f>
        <v/>
      </c>
      <c r="J1182">
        <f>IF(AND('Raw Data'!J1177&gt;'Raw Data'!I1177, 'Raw Data'!E1177&gt;'Raw Data'!D1177), 'Raw Data'!J1177, 0)</f>
        <v/>
      </c>
      <c r="K1182">
        <f>IF(AND('Raw Data'!I1177&gt;'Raw Data'!J1177, 'Raw Data'!D1177&gt;'Raw Data'!E1177), 'Raw Data'!I1177, 0)</f>
        <v/>
      </c>
      <c r="L1182">
        <f>IF('Raw Data'!E1177-'Raw Data'!D1177&gt;3, 'Raw Data'!N1177, 0)</f>
        <v/>
      </c>
      <c r="M1182">
        <f>IF('Raw Data'!D1177-'Raw Data'!E1177&gt;3, 'Raw Data'!M1177, 0)</f>
        <v/>
      </c>
      <c r="N1182">
        <f>IF(ISBLANK('Raw Data'!D1177),0,IF(AND('Raw Data'!E1177&gt;'Raw Data'!D1177,'Raw Data'!E1177-'Raw Data'!D1177&gt;0,'Raw Data'!E1177-'Raw Data'!D1177&lt;4),'Raw Data'!L1177, 0))</f>
        <v/>
      </c>
      <c r="O1182">
        <f>IF(ISBLANK('Raw Data'!D1177),0,IF(AND('Raw Data'!E1177&gt;'Raw Data'!D1177,'Raw Data'!E1177-'Raw Data'!D1177&gt;0,'Raw Data'!D1177-'Raw Data'!E1177&lt;4),'Raw Data'!K1177, 0))</f>
        <v/>
      </c>
      <c r="P1182">
        <f>IF('Raw Data'!E1177-'Raw Data'!D1177&gt;3, 'Raw Data'!N1177, IF('Raw Data'!D1177-'Raw Data'!E1177&gt;3, 'Raw Data'!M1177, 0))</f>
        <v/>
      </c>
      <c r="Q1182">
        <f>IF(ISBLANK('Raw Data'!E1177),0,IF(AND('Raw Data'!E1177-'Raw Data'!D1177&lt;4,'Raw Data'!E1177-'Raw Data'!D1177&gt;0),'Raw Data'!L1177,IF(AND('Raw Data'!D1177&gt;'Raw Data'!E1177,'Raw Data'!D1177-'Raw Data'!E1177&gt;0),'Raw Data'!K1177,0)))</f>
        <v/>
      </c>
      <c r="R1182">
        <f>IF(ISBLANK('Raw Data'!K1177),0,IFERROR(IF(MATCH(SMALL('Raw Data'!K1177:N1177,1),L1182:O1182,0),SMALL('Raw Data'!K1177:N1177,1)),0))</f>
        <v/>
      </c>
      <c r="S1182">
        <f>IF(ISBLANK('Raw Data'!K1177),0,IFERROR(IF(MATCH(SMALL('Raw Data'!K1177:N1177,2),L1182:O1182,0),SMALL('Raw Data'!K1177:N1177,2)),0))</f>
        <v/>
      </c>
      <c r="T1182">
        <f>IF(ISBLANK('Raw Data'!K1177),0,IFERROR(IF(MATCH(SMALL('Raw Data'!K1177:N1177,3),L1182:O1182,0),SMALL('Raw Data'!K1177:N1177,3)),0))</f>
        <v/>
      </c>
      <c r="U1182">
        <f>IF(ISBLANK('Raw Data'!K1177),0,IFERROR(IF(MATCH(SMALL('Raw Data'!K1177:N1177,4),L1182:O1182,0),SMALL('Raw Data'!K1177:N1177,4)),0))</f>
        <v/>
      </c>
      <c r="V1182">
        <f>IF(AND('Raw Data'!D1177&lt;3, 'Raw Data'!E1177&lt;3, 'Raw Data'!A1177&gt;0), 'Raw Data'!AF1177, 0)</f>
        <v/>
      </c>
      <c r="W1182">
        <f>IF(AND('Raw Data'!D1177&lt;4, 'Raw Data'!E1177&lt;4, 'Raw Data'!A1177&gt;0), 'Raw Data'!AI1177, 0)</f>
        <v/>
      </c>
      <c r="X1182">
        <f>IF(AND('Raw Data'!D1177&lt;5, 'Raw Data'!E1177&lt;5, 'Raw Data'!A1177&gt;0), 'Raw Data'!AL1177, 0)</f>
        <v/>
      </c>
      <c r="Y1182">
        <f>IF(AND('Raw Data'!D1177&lt;6, 'Raw Data'!E1177&lt;6, 'Raw Data'!A1177&gt;0), 'Raw Data'!AO1177, 0)</f>
        <v/>
      </c>
      <c r="Z1182">
        <f>IF(ISBLANK('Raw Data'!D1177), 0, IF('Raw Data'!D1177-'Raw Data'!E1177&gt;1, 'Raw Data'!AW1177, 0))</f>
        <v/>
      </c>
      <c r="AA1182">
        <f>IF(ISBLANK('Raw Data'!A1177), 0, IF(ABS('Raw Data'!D1177-'Raw Data'!E1177)&lt;2, 'Raw Data'!AX1177, 0))</f>
        <v/>
      </c>
      <c r="AB1182">
        <f>IF(ISBLANK('Raw Data'!D1177), 0, IF('Raw Data'!E1177-'Raw Data'!D1177&gt;1, 'Raw Data'!AY1177, 0))</f>
        <v/>
      </c>
      <c r="AC1182">
        <f>IF(ISBLANK('Raw Data'!D1177), 0, IF('Raw Data'!D1177-'Raw Data'!E1177&gt;2, 'Raw Data'!AZ1177, 0))</f>
        <v/>
      </c>
      <c r="AD1182">
        <f>IF(ISBLANK('Raw Data'!A1177), 0, IF(ABS('Raw Data'!D1177-'Raw Data'!E1177)&lt;3, 'Raw Data'!BA1177, 0))</f>
        <v/>
      </c>
      <c r="AE1182">
        <f>IF(ISBLANK('Raw Data'!D1177), 0, IF('Raw Data'!E1177-'Raw Data'!D1177&gt;2, 'Raw Data'!BB1177, 0))</f>
        <v/>
      </c>
      <c r="AF1182">
        <f>IF(ISBLANK('Raw Data'!D1177), 0, IF('Raw Data'!D1177-'Raw Data'!E1177&gt;3, 'Raw Data'!BC1177, 0))</f>
        <v/>
      </c>
      <c r="AG1182">
        <f>IF(ISBLANK('Raw Data'!A1177), 0, IF(ABS('Raw Data'!D1177-'Raw Data'!E1177)&lt;4, 'Raw Data'!BD1177, 0))</f>
        <v/>
      </c>
      <c r="AH1182">
        <f>IF(ISBLANK('Raw Data'!D1177), 0, IF('Raw Data'!E1177-'Raw Data'!D1177&gt;3, 'Raw Data'!BE1177, 0))</f>
        <v/>
      </c>
      <c r="AI1182">
        <f>IF(SUM('Raw Data'!D1177:E1177)&gt;'Raw Data'!F1177, 'Raw Data'!G1177, 0)</f>
        <v/>
      </c>
      <c r="AJ1182">
        <f>IF(ISBLANK('Raw Data'!D1177), 0, IF(SUM('Raw Data'!D1177:E1177)&lt;'Raw Data'!F1177, 'Raw Data'!H1177, 0))</f>
        <v/>
      </c>
      <c r="AK1182">
        <f>IF(ISBLANK('Raw Data'!A1177), 0, IF(AND('Raw Data'!D1177&lt;3, 'Raw Data'!E1177&lt;3, 'Raw Data'!F1177&lt;BB$2), 'Raw Data'!AF1177, 0))</f>
        <v/>
      </c>
      <c r="AL1182">
        <f>IF(ISBLANK('Raw Data'!A1177), 0, IF(AND('Raw Data'!D1177&lt;4, 'Raw Data'!E1177&lt;4, 'Raw Data'!F1177&lt;BB$2), 'Raw Data'!AI1177, 0))</f>
        <v/>
      </c>
      <c r="AM1182">
        <f>IF(ISBLANK('Raw Data'!A1177), 0, IF(AND('Raw Data'!D1177&lt;5, 'Raw Data'!E1177&lt;5, 'Raw Data'!F1177&lt;BB$2), 'Raw Data'!AL1177, 0))</f>
        <v/>
      </c>
      <c r="AN1182">
        <f>IF(ISBLANK('Raw Data'!A1177), 0, IF(AND('Raw Data'!D1177&lt;6, 'Raw Data'!E1177&lt;6, 'Raw Data'!F1177&lt;BB$2), 'Raw Data'!AO1177, 0))</f>
        <v/>
      </c>
      <c r="AO1182">
        <f>IF(ISBLANK('Raw Data'!A1177), 0, IF(AND('Raw Data'!I1177&lt;Analysis!$BC$2, 'Raw Data'!D1177-'Raw Data'!E1177&gt;1), 'Raw Data'!AW1177, IF(AND('Raw Data'!J1177&lt;Analysis!$BC$2, 'Raw Data'!E1177-'Raw Data'!D1177&gt;1), 'Raw Data'!AY1177, 0)))</f>
        <v/>
      </c>
      <c r="AP1182">
        <f>IF(ISBLANK('Raw Data'!A1177), 0, IF(AND('Raw Data'!I1177&lt;Analysis!$BC$2, 'Raw Data'!D1177-'Raw Data'!E1177&gt;2), 'Raw Data'!AZ1177, IF(AND('Raw Data'!J1177&lt;Analysis!$BC$2, 'Raw Data'!E1177-'Raw Data'!D1177&gt;2), 'Raw Data'!BB1177, 0)))</f>
        <v/>
      </c>
      <c r="AQ1182">
        <f>IF(ISBLANK('Raw Data'!A1177), 0, IF(AND('Raw Data'!I1177&lt;Analysis!$BC$2, 'Raw Data'!D1177-'Raw Data'!E1177&gt;3), 'Raw Data'!BC1177, IF(AND('Raw Data'!J1177&lt;Analysis!$BC$2, 'Raw Data'!E1177-'Raw Data'!D1177&gt;3), 'Raw Data'!BE1177, 0)))</f>
        <v/>
      </c>
      <c r="AR1182">
        <f>IF('Hidden Analysiss'!D1178=1,IF(ABS('Raw Data'!E1177-'Raw Data'!D1177)&lt;2,'Raw Data'!AX1177,0), 0)</f>
        <v/>
      </c>
      <c r="AS1182">
        <f>IF('Hidden Analysiss'!D1178=1,IF(ABS('Raw Data'!E1177-'Raw Data'!D1177)&lt;3,'Raw Data'!BA1177,0), 0)</f>
        <v/>
      </c>
      <c r="AT1182">
        <f>IF('Hidden Analysiss'!D1178=1,IF(ABS('Raw Data'!E1177-'Raw Data'!D1177)&lt;4,'Raw Data'!BD1177,0), 0)</f>
        <v/>
      </c>
      <c r="AU1182">
        <f>IF(AND('Hidden Analysiss'!E1178=1, ABS('Raw Data'!E1177-'Raw Data'!D1177)&lt;2), 'Raw Data'!AX1177, 0)</f>
        <v/>
      </c>
      <c r="AV1182">
        <f>IF(AND('Hidden Analysiss'!E1178=1, ABS('Raw Data'!E1177-'Raw Data'!D1177)&lt;3), 'Raw Data'!BA1177, 0)</f>
        <v/>
      </c>
      <c r="AW1182">
        <f>IF(AND('Hidden Analysiss'!E1178=1, ABS('Raw Data'!E1177-'Raw Data'!D1177)&lt;3), 'Raw Data'!BD1177, 0)</f>
        <v/>
      </c>
    </row>
    <row r="1183">
      <c r="A1183" s="1">
        <f>'Raw Data'!A1178</f>
        <v/>
      </c>
      <c r="B1183">
        <f>IF('Raw Data'!E1178&gt;'Raw Data'!D1178, 'Raw Data'!J1178, 0)</f>
        <v/>
      </c>
      <c r="C1183">
        <f>IF('Raw Data'!D1178&gt;'Raw Data'!E1178, 'Raw Data'!I1178, 0)</f>
        <v/>
      </c>
      <c r="D1183">
        <f>SUM(G1183:H1183)</f>
        <v/>
      </c>
      <c r="E1183">
        <f>IF(AND('Raw Data'!J1178&lt;'Raw Data'!I1178,'Raw Data'!E1178&gt;'Raw Data'!D1178,'Raw Data'!E1178-'Raw Data'!D1178&gt;3),'Raw Data'!N1178,IF(AND('Raw Data'!I1178&lt;'Raw Data'!J1178,'Raw Data'!D1178&gt;'Raw Data'!E1178,'Raw Data'!D1178-'Raw Data'!E1178&gt;3),'Raw Data'!M1178,0))</f>
        <v/>
      </c>
      <c r="F1183">
        <f>IF(AND('Raw Data'!J1178&lt;'Raw Data'!I1178,'Raw Data'!E1178&gt;'Raw Data'!D1178,'Raw Data'!E1178-'Raw Data'!D1178&lt;4),'Raw Data'!L1178,IF(AND('Raw Data'!I1178&lt;'Raw Data'!J1178,'Raw Data'!D1178&gt;'Raw Data'!E1178,'Raw Data'!D1178-'Raw Data'!E1178&lt;4),'Raw Data'!K1178,0))</f>
        <v/>
      </c>
      <c r="G1183">
        <f>IF(AND('Raw Data'!J1178&lt;'Raw Data'!I1178, 'Raw Data'!E1178&gt;'Raw Data'!D1178), 'Raw Data'!J1178, 0)</f>
        <v/>
      </c>
      <c r="H1183">
        <f>IF(AND('Raw Data'!J1178&gt;'Raw Data'!I1178, 'Raw Data'!E1178&lt;'Raw Data'!D1178), 'Raw Data'!I1178, 0)</f>
        <v/>
      </c>
      <c r="I1183">
        <f>SUM(J1183:K1183)</f>
        <v/>
      </c>
      <c r="J1183">
        <f>IF(AND('Raw Data'!J1178&gt;'Raw Data'!I1178, 'Raw Data'!E1178&gt;'Raw Data'!D1178), 'Raw Data'!J1178, 0)</f>
        <v/>
      </c>
      <c r="K1183">
        <f>IF(AND('Raw Data'!I1178&gt;'Raw Data'!J1178, 'Raw Data'!D1178&gt;'Raw Data'!E1178), 'Raw Data'!I1178, 0)</f>
        <v/>
      </c>
      <c r="L1183">
        <f>IF('Raw Data'!E1178-'Raw Data'!D1178&gt;3, 'Raw Data'!N1178, 0)</f>
        <v/>
      </c>
      <c r="M1183">
        <f>IF('Raw Data'!D1178-'Raw Data'!E1178&gt;3, 'Raw Data'!M1178, 0)</f>
        <v/>
      </c>
      <c r="N1183">
        <f>IF(ISBLANK('Raw Data'!D1178),0,IF(AND('Raw Data'!E1178&gt;'Raw Data'!D1178,'Raw Data'!E1178-'Raw Data'!D1178&gt;0,'Raw Data'!E1178-'Raw Data'!D1178&lt;4),'Raw Data'!L1178, 0))</f>
        <v/>
      </c>
      <c r="O1183">
        <f>IF(ISBLANK('Raw Data'!D1178),0,IF(AND('Raw Data'!E1178&gt;'Raw Data'!D1178,'Raw Data'!E1178-'Raw Data'!D1178&gt;0,'Raw Data'!D1178-'Raw Data'!E1178&lt;4),'Raw Data'!K1178, 0))</f>
        <v/>
      </c>
      <c r="P1183">
        <f>IF('Raw Data'!E1178-'Raw Data'!D1178&gt;3, 'Raw Data'!N1178, IF('Raw Data'!D1178-'Raw Data'!E1178&gt;3, 'Raw Data'!M1178, 0))</f>
        <v/>
      </c>
      <c r="Q1183">
        <f>IF(ISBLANK('Raw Data'!E1178),0,IF(AND('Raw Data'!E1178-'Raw Data'!D1178&lt;4,'Raw Data'!E1178-'Raw Data'!D1178&gt;0),'Raw Data'!L1178,IF(AND('Raw Data'!D1178&gt;'Raw Data'!E1178,'Raw Data'!D1178-'Raw Data'!E1178&gt;0),'Raw Data'!K1178,0)))</f>
        <v/>
      </c>
      <c r="R1183">
        <f>IF(ISBLANK('Raw Data'!K1178),0,IFERROR(IF(MATCH(SMALL('Raw Data'!K1178:N1178,1),L1183:O1183,0),SMALL('Raw Data'!K1178:N1178,1)),0))</f>
        <v/>
      </c>
      <c r="S1183">
        <f>IF(ISBLANK('Raw Data'!K1178),0,IFERROR(IF(MATCH(SMALL('Raw Data'!K1178:N1178,2),L1183:O1183,0),SMALL('Raw Data'!K1178:N1178,2)),0))</f>
        <v/>
      </c>
      <c r="T1183">
        <f>IF(ISBLANK('Raw Data'!K1178),0,IFERROR(IF(MATCH(SMALL('Raw Data'!K1178:N1178,3),L1183:O1183,0),SMALL('Raw Data'!K1178:N1178,3)),0))</f>
        <v/>
      </c>
      <c r="U1183">
        <f>IF(ISBLANK('Raw Data'!K1178),0,IFERROR(IF(MATCH(SMALL('Raw Data'!K1178:N1178,4),L1183:O1183,0),SMALL('Raw Data'!K1178:N1178,4)),0))</f>
        <v/>
      </c>
      <c r="V1183">
        <f>IF(AND('Raw Data'!D1178&lt;3, 'Raw Data'!E1178&lt;3, 'Raw Data'!A1178&gt;0), 'Raw Data'!AF1178, 0)</f>
        <v/>
      </c>
      <c r="W1183">
        <f>IF(AND('Raw Data'!D1178&lt;4, 'Raw Data'!E1178&lt;4, 'Raw Data'!A1178&gt;0), 'Raw Data'!AI1178, 0)</f>
        <v/>
      </c>
      <c r="X1183">
        <f>IF(AND('Raw Data'!D1178&lt;5, 'Raw Data'!E1178&lt;5, 'Raw Data'!A1178&gt;0), 'Raw Data'!AL1178, 0)</f>
        <v/>
      </c>
      <c r="Y1183">
        <f>IF(AND('Raw Data'!D1178&lt;6, 'Raw Data'!E1178&lt;6, 'Raw Data'!A1178&gt;0), 'Raw Data'!AO1178, 0)</f>
        <v/>
      </c>
      <c r="Z1183">
        <f>IF(ISBLANK('Raw Data'!D1178), 0, IF('Raw Data'!D1178-'Raw Data'!E1178&gt;1, 'Raw Data'!AW1178, 0))</f>
        <v/>
      </c>
      <c r="AA1183">
        <f>IF(ISBLANK('Raw Data'!A1178), 0, IF(ABS('Raw Data'!D1178-'Raw Data'!E1178)&lt;2, 'Raw Data'!AX1178, 0))</f>
        <v/>
      </c>
      <c r="AB1183">
        <f>IF(ISBLANK('Raw Data'!D1178), 0, IF('Raw Data'!E1178-'Raw Data'!D1178&gt;1, 'Raw Data'!AY1178, 0))</f>
        <v/>
      </c>
      <c r="AC1183">
        <f>IF(ISBLANK('Raw Data'!D1178), 0, IF('Raw Data'!D1178-'Raw Data'!E1178&gt;2, 'Raw Data'!AZ1178, 0))</f>
        <v/>
      </c>
      <c r="AD1183">
        <f>IF(ISBLANK('Raw Data'!A1178), 0, IF(ABS('Raw Data'!D1178-'Raw Data'!E1178)&lt;3, 'Raw Data'!BA1178, 0))</f>
        <v/>
      </c>
      <c r="AE1183">
        <f>IF(ISBLANK('Raw Data'!D1178), 0, IF('Raw Data'!E1178-'Raw Data'!D1178&gt;2, 'Raw Data'!BB1178, 0))</f>
        <v/>
      </c>
      <c r="AF1183">
        <f>IF(ISBLANK('Raw Data'!D1178), 0, IF('Raw Data'!D1178-'Raw Data'!E1178&gt;3, 'Raw Data'!BC1178, 0))</f>
        <v/>
      </c>
      <c r="AG1183">
        <f>IF(ISBLANK('Raw Data'!A1178), 0, IF(ABS('Raw Data'!D1178-'Raw Data'!E1178)&lt;4, 'Raw Data'!BD1178, 0))</f>
        <v/>
      </c>
      <c r="AH1183">
        <f>IF(ISBLANK('Raw Data'!D1178), 0, IF('Raw Data'!E1178-'Raw Data'!D1178&gt;3, 'Raw Data'!BE1178, 0))</f>
        <v/>
      </c>
      <c r="AI1183">
        <f>IF(SUM('Raw Data'!D1178:E1178)&gt;'Raw Data'!F1178, 'Raw Data'!G1178, 0)</f>
        <v/>
      </c>
      <c r="AJ1183">
        <f>IF(ISBLANK('Raw Data'!D1178), 0, IF(SUM('Raw Data'!D1178:E1178)&lt;'Raw Data'!F1178, 'Raw Data'!H1178, 0))</f>
        <v/>
      </c>
      <c r="AK1183">
        <f>IF(ISBLANK('Raw Data'!A1178), 0, IF(AND('Raw Data'!D1178&lt;3, 'Raw Data'!E1178&lt;3, 'Raw Data'!F1178&lt;BB$2), 'Raw Data'!AF1178, 0))</f>
        <v/>
      </c>
      <c r="AL1183">
        <f>IF(ISBLANK('Raw Data'!A1178), 0, IF(AND('Raw Data'!D1178&lt;4, 'Raw Data'!E1178&lt;4, 'Raw Data'!F1178&lt;BB$2), 'Raw Data'!AI1178, 0))</f>
        <v/>
      </c>
      <c r="AM1183">
        <f>IF(ISBLANK('Raw Data'!A1178), 0, IF(AND('Raw Data'!D1178&lt;5, 'Raw Data'!E1178&lt;5, 'Raw Data'!F1178&lt;BB$2), 'Raw Data'!AL1178, 0))</f>
        <v/>
      </c>
      <c r="AN1183">
        <f>IF(ISBLANK('Raw Data'!A1178), 0, IF(AND('Raw Data'!D1178&lt;6, 'Raw Data'!E1178&lt;6, 'Raw Data'!F1178&lt;BB$2), 'Raw Data'!AO1178, 0))</f>
        <v/>
      </c>
      <c r="AO1183">
        <f>IF(ISBLANK('Raw Data'!A1178), 0, IF(AND('Raw Data'!I1178&lt;Analysis!$BC$2, 'Raw Data'!D1178-'Raw Data'!E1178&gt;1), 'Raw Data'!AW1178, IF(AND('Raw Data'!J1178&lt;Analysis!$BC$2, 'Raw Data'!E1178-'Raw Data'!D1178&gt;1), 'Raw Data'!AY1178, 0)))</f>
        <v/>
      </c>
      <c r="AP1183">
        <f>IF(ISBLANK('Raw Data'!A1178), 0, IF(AND('Raw Data'!I1178&lt;Analysis!$BC$2, 'Raw Data'!D1178-'Raw Data'!E1178&gt;2), 'Raw Data'!AZ1178, IF(AND('Raw Data'!J1178&lt;Analysis!$BC$2, 'Raw Data'!E1178-'Raw Data'!D1178&gt;2), 'Raw Data'!BB1178, 0)))</f>
        <v/>
      </c>
      <c r="AQ1183">
        <f>IF(ISBLANK('Raw Data'!A1178), 0, IF(AND('Raw Data'!I1178&lt;Analysis!$BC$2, 'Raw Data'!D1178-'Raw Data'!E1178&gt;3), 'Raw Data'!BC1178, IF(AND('Raw Data'!J1178&lt;Analysis!$BC$2, 'Raw Data'!E1178-'Raw Data'!D1178&gt;3), 'Raw Data'!BE1178, 0)))</f>
        <v/>
      </c>
      <c r="AR1183">
        <f>IF('Hidden Analysiss'!D1179=1,IF(ABS('Raw Data'!E1178-'Raw Data'!D1178)&lt;2,'Raw Data'!AX1178,0), 0)</f>
        <v/>
      </c>
      <c r="AS1183">
        <f>IF('Hidden Analysiss'!D1179=1,IF(ABS('Raw Data'!E1178-'Raw Data'!D1178)&lt;3,'Raw Data'!BA1178,0), 0)</f>
        <v/>
      </c>
      <c r="AT1183">
        <f>IF('Hidden Analysiss'!D1179=1,IF(ABS('Raw Data'!E1178-'Raw Data'!D1178)&lt;4,'Raw Data'!BD1178,0), 0)</f>
        <v/>
      </c>
      <c r="AU1183">
        <f>IF(AND('Hidden Analysiss'!E1179=1, ABS('Raw Data'!E1178-'Raw Data'!D1178)&lt;2), 'Raw Data'!AX1178, 0)</f>
        <v/>
      </c>
      <c r="AV1183">
        <f>IF(AND('Hidden Analysiss'!E1179=1, ABS('Raw Data'!E1178-'Raw Data'!D1178)&lt;3), 'Raw Data'!BA1178, 0)</f>
        <v/>
      </c>
      <c r="AW1183">
        <f>IF(AND('Hidden Analysiss'!E1179=1, ABS('Raw Data'!E1178-'Raw Data'!D1178)&lt;3), 'Raw Data'!BD1178, 0)</f>
        <v/>
      </c>
    </row>
    <row r="1184">
      <c r="A1184" s="1">
        <f>'Raw Data'!A1179</f>
        <v/>
      </c>
      <c r="B1184">
        <f>IF('Raw Data'!E1179&gt;'Raw Data'!D1179, 'Raw Data'!J1179, 0)</f>
        <v/>
      </c>
      <c r="C1184">
        <f>IF('Raw Data'!D1179&gt;'Raw Data'!E1179, 'Raw Data'!I1179, 0)</f>
        <v/>
      </c>
      <c r="D1184">
        <f>SUM(G1184:H1184)</f>
        <v/>
      </c>
      <c r="E1184">
        <f>IF(AND('Raw Data'!J1179&lt;'Raw Data'!I1179,'Raw Data'!E1179&gt;'Raw Data'!D1179,'Raw Data'!E1179-'Raw Data'!D1179&gt;3),'Raw Data'!N1179,IF(AND('Raw Data'!I1179&lt;'Raw Data'!J1179,'Raw Data'!D1179&gt;'Raw Data'!E1179,'Raw Data'!D1179-'Raw Data'!E1179&gt;3),'Raw Data'!M1179,0))</f>
        <v/>
      </c>
      <c r="F1184">
        <f>IF(AND('Raw Data'!J1179&lt;'Raw Data'!I1179,'Raw Data'!E1179&gt;'Raw Data'!D1179,'Raw Data'!E1179-'Raw Data'!D1179&lt;4),'Raw Data'!L1179,IF(AND('Raw Data'!I1179&lt;'Raw Data'!J1179,'Raw Data'!D1179&gt;'Raw Data'!E1179,'Raw Data'!D1179-'Raw Data'!E1179&lt;4),'Raw Data'!K1179,0))</f>
        <v/>
      </c>
      <c r="G1184">
        <f>IF(AND('Raw Data'!J1179&lt;'Raw Data'!I1179, 'Raw Data'!E1179&gt;'Raw Data'!D1179), 'Raw Data'!J1179, 0)</f>
        <v/>
      </c>
      <c r="H1184">
        <f>IF(AND('Raw Data'!J1179&gt;'Raw Data'!I1179, 'Raw Data'!E1179&lt;'Raw Data'!D1179), 'Raw Data'!I1179, 0)</f>
        <v/>
      </c>
      <c r="I1184">
        <f>SUM(J1184:K1184)</f>
        <v/>
      </c>
      <c r="J1184">
        <f>IF(AND('Raw Data'!J1179&gt;'Raw Data'!I1179, 'Raw Data'!E1179&gt;'Raw Data'!D1179), 'Raw Data'!J1179, 0)</f>
        <v/>
      </c>
      <c r="K1184">
        <f>IF(AND('Raw Data'!I1179&gt;'Raw Data'!J1179, 'Raw Data'!D1179&gt;'Raw Data'!E1179), 'Raw Data'!I1179, 0)</f>
        <v/>
      </c>
      <c r="L1184">
        <f>IF('Raw Data'!E1179-'Raw Data'!D1179&gt;3, 'Raw Data'!N1179, 0)</f>
        <v/>
      </c>
      <c r="M1184">
        <f>IF('Raw Data'!D1179-'Raw Data'!E1179&gt;3, 'Raw Data'!M1179, 0)</f>
        <v/>
      </c>
      <c r="N1184">
        <f>IF(ISBLANK('Raw Data'!D1179),0,IF(AND('Raw Data'!E1179&gt;'Raw Data'!D1179,'Raw Data'!E1179-'Raw Data'!D1179&gt;0,'Raw Data'!E1179-'Raw Data'!D1179&lt;4),'Raw Data'!L1179, 0))</f>
        <v/>
      </c>
      <c r="O1184">
        <f>IF(ISBLANK('Raw Data'!D1179),0,IF(AND('Raw Data'!E1179&gt;'Raw Data'!D1179,'Raw Data'!E1179-'Raw Data'!D1179&gt;0,'Raw Data'!D1179-'Raw Data'!E1179&lt;4),'Raw Data'!K1179, 0))</f>
        <v/>
      </c>
      <c r="P1184">
        <f>IF('Raw Data'!E1179-'Raw Data'!D1179&gt;3, 'Raw Data'!N1179, IF('Raw Data'!D1179-'Raw Data'!E1179&gt;3, 'Raw Data'!M1179, 0))</f>
        <v/>
      </c>
      <c r="Q1184">
        <f>IF(ISBLANK('Raw Data'!E1179),0,IF(AND('Raw Data'!E1179-'Raw Data'!D1179&lt;4,'Raw Data'!E1179-'Raw Data'!D1179&gt;0),'Raw Data'!L1179,IF(AND('Raw Data'!D1179&gt;'Raw Data'!E1179,'Raw Data'!D1179-'Raw Data'!E1179&gt;0),'Raw Data'!K1179,0)))</f>
        <v/>
      </c>
      <c r="R1184">
        <f>IF(ISBLANK('Raw Data'!K1179),0,IFERROR(IF(MATCH(SMALL('Raw Data'!K1179:N1179,1),L1184:O1184,0),SMALL('Raw Data'!K1179:N1179,1)),0))</f>
        <v/>
      </c>
      <c r="S1184">
        <f>IF(ISBLANK('Raw Data'!K1179),0,IFERROR(IF(MATCH(SMALL('Raw Data'!K1179:N1179,2),L1184:O1184,0),SMALL('Raw Data'!K1179:N1179,2)),0))</f>
        <v/>
      </c>
      <c r="T1184">
        <f>IF(ISBLANK('Raw Data'!K1179),0,IFERROR(IF(MATCH(SMALL('Raw Data'!K1179:N1179,3),L1184:O1184,0),SMALL('Raw Data'!K1179:N1179,3)),0))</f>
        <v/>
      </c>
      <c r="U1184">
        <f>IF(ISBLANK('Raw Data'!K1179),0,IFERROR(IF(MATCH(SMALL('Raw Data'!K1179:N1179,4),L1184:O1184,0),SMALL('Raw Data'!K1179:N1179,4)),0))</f>
        <v/>
      </c>
      <c r="V1184">
        <f>IF(AND('Raw Data'!D1179&lt;3, 'Raw Data'!E1179&lt;3, 'Raw Data'!A1179&gt;0), 'Raw Data'!AF1179, 0)</f>
        <v/>
      </c>
      <c r="W1184">
        <f>IF(AND('Raw Data'!D1179&lt;4, 'Raw Data'!E1179&lt;4, 'Raw Data'!A1179&gt;0), 'Raw Data'!AI1179, 0)</f>
        <v/>
      </c>
      <c r="X1184">
        <f>IF(AND('Raw Data'!D1179&lt;5, 'Raw Data'!E1179&lt;5, 'Raw Data'!A1179&gt;0), 'Raw Data'!AL1179, 0)</f>
        <v/>
      </c>
      <c r="Y1184">
        <f>IF(AND('Raw Data'!D1179&lt;6, 'Raw Data'!E1179&lt;6, 'Raw Data'!A1179&gt;0), 'Raw Data'!AO1179, 0)</f>
        <v/>
      </c>
      <c r="Z1184">
        <f>IF(ISBLANK('Raw Data'!D1179), 0, IF('Raw Data'!D1179-'Raw Data'!E1179&gt;1, 'Raw Data'!AW1179, 0))</f>
        <v/>
      </c>
      <c r="AA1184">
        <f>IF(ISBLANK('Raw Data'!A1179), 0, IF(ABS('Raw Data'!D1179-'Raw Data'!E1179)&lt;2, 'Raw Data'!AX1179, 0))</f>
        <v/>
      </c>
      <c r="AB1184">
        <f>IF(ISBLANK('Raw Data'!D1179), 0, IF('Raw Data'!E1179-'Raw Data'!D1179&gt;1, 'Raw Data'!AY1179, 0))</f>
        <v/>
      </c>
      <c r="AC1184">
        <f>IF(ISBLANK('Raw Data'!D1179), 0, IF('Raw Data'!D1179-'Raw Data'!E1179&gt;2, 'Raw Data'!AZ1179, 0))</f>
        <v/>
      </c>
      <c r="AD1184">
        <f>IF(ISBLANK('Raw Data'!A1179), 0, IF(ABS('Raw Data'!D1179-'Raw Data'!E1179)&lt;3, 'Raw Data'!BA1179, 0))</f>
        <v/>
      </c>
      <c r="AE1184">
        <f>IF(ISBLANK('Raw Data'!D1179), 0, IF('Raw Data'!E1179-'Raw Data'!D1179&gt;2, 'Raw Data'!BB1179, 0))</f>
        <v/>
      </c>
      <c r="AF1184">
        <f>IF(ISBLANK('Raw Data'!D1179), 0, IF('Raw Data'!D1179-'Raw Data'!E1179&gt;3, 'Raw Data'!BC1179, 0))</f>
        <v/>
      </c>
      <c r="AG1184">
        <f>IF(ISBLANK('Raw Data'!A1179), 0, IF(ABS('Raw Data'!D1179-'Raw Data'!E1179)&lt;4, 'Raw Data'!BD1179, 0))</f>
        <v/>
      </c>
      <c r="AH1184">
        <f>IF(ISBLANK('Raw Data'!D1179), 0, IF('Raw Data'!E1179-'Raw Data'!D1179&gt;3, 'Raw Data'!BE1179, 0))</f>
        <v/>
      </c>
      <c r="AI1184">
        <f>IF(SUM('Raw Data'!D1179:E1179)&gt;'Raw Data'!F1179, 'Raw Data'!G1179, 0)</f>
        <v/>
      </c>
      <c r="AJ1184">
        <f>IF(ISBLANK('Raw Data'!D1179), 0, IF(SUM('Raw Data'!D1179:E1179)&lt;'Raw Data'!F1179, 'Raw Data'!H1179, 0))</f>
        <v/>
      </c>
      <c r="AK1184">
        <f>IF(ISBLANK('Raw Data'!A1179), 0, IF(AND('Raw Data'!D1179&lt;3, 'Raw Data'!E1179&lt;3, 'Raw Data'!F1179&lt;BB$2), 'Raw Data'!AF1179, 0))</f>
        <v/>
      </c>
      <c r="AL1184">
        <f>IF(ISBLANK('Raw Data'!A1179), 0, IF(AND('Raw Data'!D1179&lt;4, 'Raw Data'!E1179&lt;4, 'Raw Data'!F1179&lt;BB$2), 'Raw Data'!AI1179, 0))</f>
        <v/>
      </c>
      <c r="AM1184">
        <f>IF(ISBLANK('Raw Data'!A1179), 0, IF(AND('Raw Data'!D1179&lt;5, 'Raw Data'!E1179&lt;5, 'Raw Data'!F1179&lt;BB$2), 'Raw Data'!AL1179, 0))</f>
        <v/>
      </c>
      <c r="AN1184">
        <f>IF(ISBLANK('Raw Data'!A1179), 0, IF(AND('Raw Data'!D1179&lt;6, 'Raw Data'!E1179&lt;6, 'Raw Data'!F1179&lt;BB$2), 'Raw Data'!AO1179, 0))</f>
        <v/>
      </c>
      <c r="AO1184">
        <f>IF(ISBLANK('Raw Data'!A1179), 0, IF(AND('Raw Data'!I1179&lt;Analysis!$BC$2, 'Raw Data'!D1179-'Raw Data'!E1179&gt;1), 'Raw Data'!AW1179, IF(AND('Raw Data'!J1179&lt;Analysis!$BC$2, 'Raw Data'!E1179-'Raw Data'!D1179&gt;1), 'Raw Data'!AY1179, 0)))</f>
        <v/>
      </c>
      <c r="AP1184">
        <f>IF(ISBLANK('Raw Data'!A1179), 0, IF(AND('Raw Data'!I1179&lt;Analysis!$BC$2, 'Raw Data'!D1179-'Raw Data'!E1179&gt;2), 'Raw Data'!AZ1179, IF(AND('Raw Data'!J1179&lt;Analysis!$BC$2, 'Raw Data'!E1179-'Raw Data'!D1179&gt;2), 'Raw Data'!BB1179, 0)))</f>
        <v/>
      </c>
      <c r="AQ1184">
        <f>IF(ISBLANK('Raw Data'!A1179), 0, IF(AND('Raw Data'!I1179&lt;Analysis!$BC$2, 'Raw Data'!D1179-'Raw Data'!E1179&gt;3), 'Raw Data'!BC1179, IF(AND('Raw Data'!J1179&lt;Analysis!$BC$2, 'Raw Data'!E1179-'Raw Data'!D1179&gt;3), 'Raw Data'!BE1179, 0)))</f>
        <v/>
      </c>
      <c r="AR1184">
        <f>IF('Hidden Analysiss'!D1180=1,IF(ABS('Raw Data'!E1179-'Raw Data'!D1179)&lt;2,'Raw Data'!AX1179,0), 0)</f>
        <v/>
      </c>
      <c r="AS1184">
        <f>IF('Hidden Analysiss'!D1180=1,IF(ABS('Raw Data'!E1179-'Raw Data'!D1179)&lt;3,'Raw Data'!BA1179,0), 0)</f>
        <v/>
      </c>
      <c r="AT1184">
        <f>IF('Hidden Analysiss'!D1180=1,IF(ABS('Raw Data'!E1179-'Raw Data'!D1179)&lt;4,'Raw Data'!BD1179,0), 0)</f>
        <v/>
      </c>
      <c r="AU1184">
        <f>IF(AND('Hidden Analysiss'!E1180=1, ABS('Raw Data'!E1179-'Raw Data'!D1179)&lt;2), 'Raw Data'!AX1179, 0)</f>
        <v/>
      </c>
      <c r="AV1184">
        <f>IF(AND('Hidden Analysiss'!E1180=1, ABS('Raw Data'!E1179-'Raw Data'!D1179)&lt;3), 'Raw Data'!BA1179, 0)</f>
        <v/>
      </c>
      <c r="AW1184">
        <f>IF(AND('Hidden Analysiss'!E1180=1, ABS('Raw Data'!E1179-'Raw Data'!D1179)&lt;3), 'Raw Data'!BD1179, 0)</f>
        <v/>
      </c>
    </row>
    <row r="1185">
      <c r="A1185" s="1">
        <f>'Raw Data'!A1180</f>
        <v/>
      </c>
      <c r="B1185">
        <f>IF('Raw Data'!E1180&gt;'Raw Data'!D1180, 'Raw Data'!J1180, 0)</f>
        <v/>
      </c>
      <c r="C1185">
        <f>IF('Raw Data'!D1180&gt;'Raw Data'!E1180, 'Raw Data'!I1180, 0)</f>
        <v/>
      </c>
      <c r="D1185">
        <f>SUM(G1185:H1185)</f>
        <v/>
      </c>
      <c r="E1185">
        <f>IF(AND('Raw Data'!J1180&lt;'Raw Data'!I1180,'Raw Data'!E1180&gt;'Raw Data'!D1180,'Raw Data'!E1180-'Raw Data'!D1180&gt;3),'Raw Data'!N1180,IF(AND('Raw Data'!I1180&lt;'Raw Data'!J1180,'Raw Data'!D1180&gt;'Raw Data'!E1180,'Raw Data'!D1180-'Raw Data'!E1180&gt;3),'Raw Data'!M1180,0))</f>
        <v/>
      </c>
      <c r="F1185">
        <f>IF(AND('Raw Data'!J1180&lt;'Raw Data'!I1180,'Raw Data'!E1180&gt;'Raw Data'!D1180,'Raw Data'!E1180-'Raw Data'!D1180&lt;4),'Raw Data'!L1180,IF(AND('Raw Data'!I1180&lt;'Raw Data'!J1180,'Raw Data'!D1180&gt;'Raw Data'!E1180,'Raw Data'!D1180-'Raw Data'!E1180&lt;4),'Raw Data'!K1180,0))</f>
        <v/>
      </c>
      <c r="G1185">
        <f>IF(AND('Raw Data'!J1180&lt;'Raw Data'!I1180, 'Raw Data'!E1180&gt;'Raw Data'!D1180), 'Raw Data'!J1180, 0)</f>
        <v/>
      </c>
      <c r="H1185">
        <f>IF(AND('Raw Data'!J1180&gt;'Raw Data'!I1180, 'Raw Data'!E1180&lt;'Raw Data'!D1180), 'Raw Data'!I1180, 0)</f>
        <v/>
      </c>
      <c r="I1185">
        <f>SUM(J1185:K1185)</f>
        <v/>
      </c>
      <c r="J1185">
        <f>IF(AND('Raw Data'!J1180&gt;'Raw Data'!I1180, 'Raw Data'!E1180&gt;'Raw Data'!D1180), 'Raw Data'!J1180, 0)</f>
        <v/>
      </c>
      <c r="K1185">
        <f>IF(AND('Raw Data'!I1180&gt;'Raw Data'!J1180, 'Raw Data'!D1180&gt;'Raw Data'!E1180), 'Raw Data'!I1180, 0)</f>
        <v/>
      </c>
      <c r="L1185">
        <f>IF('Raw Data'!E1180-'Raw Data'!D1180&gt;3, 'Raw Data'!N1180, 0)</f>
        <v/>
      </c>
      <c r="M1185">
        <f>IF('Raw Data'!D1180-'Raw Data'!E1180&gt;3, 'Raw Data'!M1180, 0)</f>
        <v/>
      </c>
      <c r="N1185">
        <f>IF(ISBLANK('Raw Data'!D1180),0,IF(AND('Raw Data'!E1180&gt;'Raw Data'!D1180,'Raw Data'!E1180-'Raw Data'!D1180&gt;0,'Raw Data'!E1180-'Raw Data'!D1180&lt;4),'Raw Data'!L1180, 0))</f>
        <v/>
      </c>
      <c r="O1185">
        <f>IF(ISBLANK('Raw Data'!D1180),0,IF(AND('Raw Data'!E1180&gt;'Raw Data'!D1180,'Raw Data'!E1180-'Raw Data'!D1180&gt;0,'Raw Data'!D1180-'Raw Data'!E1180&lt;4),'Raw Data'!K1180, 0))</f>
        <v/>
      </c>
      <c r="P1185">
        <f>IF('Raw Data'!E1180-'Raw Data'!D1180&gt;3, 'Raw Data'!N1180, IF('Raw Data'!D1180-'Raw Data'!E1180&gt;3, 'Raw Data'!M1180, 0))</f>
        <v/>
      </c>
      <c r="Q1185">
        <f>IF(ISBLANK('Raw Data'!E1180),0,IF(AND('Raw Data'!E1180-'Raw Data'!D1180&lt;4,'Raw Data'!E1180-'Raw Data'!D1180&gt;0),'Raw Data'!L1180,IF(AND('Raw Data'!D1180&gt;'Raw Data'!E1180,'Raw Data'!D1180-'Raw Data'!E1180&gt;0),'Raw Data'!K1180,0)))</f>
        <v/>
      </c>
      <c r="R1185">
        <f>IF(ISBLANK('Raw Data'!K1180),0,IFERROR(IF(MATCH(SMALL('Raw Data'!K1180:N1180,1),L1185:O1185,0),SMALL('Raw Data'!K1180:N1180,1)),0))</f>
        <v/>
      </c>
      <c r="S1185">
        <f>IF(ISBLANK('Raw Data'!K1180),0,IFERROR(IF(MATCH(SMALL('Raw Data'!K1180:N1180,2),L1185:O1185,0),SMALL('Raw Data'!K1180:N1180,2)),0))</f>
        <v/>
      </c>
      <c r="T1185">
        <f>IF(ISBLANK('Raw Data'!K1180),0,IFERROR(IF(MATCH(SMALL('Raw Data'!K1180:N1180,3),L1185:O1185,0),SMALL('Raw Data'!K1180:N1180,3)),0))</f>
        <v/>
      </c>
      <c r="U1185">
        <f>IF(ISBLANK('Raw Data'!K1180),0,IFERROR(IF(MATCH(SMALL('Raw Data'!K1180:N1180,4),L1185:O1185,0),SMALL('Raw Data'!K1180:N1180,4)),0))</f>
        <v/>
      </c>
      <c r="V1185">
        <f>IF(AND('Raw Data'!D1180&lt;3, 'Raw Data'!E1180&lt;3, 'Raw Data'!A1180&gt;0), 'Raw Data'!AF1180, 0)</f>
        <v/>
      </c>
      <c r="W1185">
        <f>IF(AND('Raw Data'!D1180&lt;4, 'Raw Data'!E1180&lt;4, 'Raw Data'!A1180&gt;0), 'Raw Data'!AI1180, 0)</f>
        <v/>
      </c>
      <c r="X1185">
        <f>IF(AND('Raw Data'!D1180&lt;5, 'Raw Data'!E1180&lt;5, 'Raw Data'!A1180&gt;0), 'Raw Data'!AL1180, 0)</f>
        <v/>
      </c>
      <c r="Y1185">
        <f>IF(AND('Raw Data'!D1180&lt;6, 'Raw Data'!E1180&lt;6, 'Raw Data'!A1180&gt;0), 'Raw Data'!AO1180, 0)</f>
        <v/>
      </c>
      <c r="Z1185">
        <f>IF(ISBLANK('Raw Data'!D1180), 0, IF('Raw Data'!D1180-'Raw Data'!E1180&gt;1, 'Raw Data'!AW1180, 0))</f>
        <v/>
      </c>
      <c r="AA1185">
        <f>IF(ISBLANK('Raw Data'!A1180), 0, IF(ABS('Raw Data'!D1180-'Raw Data'!E1180)&lt;2, 'Raw Data'!AX1180, 0))</f>
        <v/>
      </c>
      <c r="AB1185">
        <f>IF(ISBLANK('Raw Data'!D1180), 0, IF('Raw Data'!E1180-'Raw Data'!D1180&gt;1, 'Raw Data'!AY1180, 0))</f>
        <v/>
      </c>
      <c r="AC1185">
        <f>IF(ISBLANK('Raw Data'!D1180), 0, IF('Raw Data'!D1180-'Raw Data'!E1180&gt;2, 'Raw Data'!AZ1180, 0))</f>
        <v/>
      </c>
      <c r="AD1185">
        <f>IF(ISBLANK('Raw Data'!A1180), 0, IF(ABS('Raw Data'!D1180-'Raw Data'!E1180)&lt;3, 'Raw Data'!BA1180, 0))</f>
        <v/>
      </c>
      <c r="AE1185">
        <f>IF(ISBLANK('Raw Data'!D1180), 0, IF('Raw Data'!E1180-'Raw Data'!D1180&gt;2, 'Raw Data'!BB1180, 0))</f>
        <v/>
      </c>
      <c r="AF1185">
        <f>IF(ISBLANK('Raw Data'!D1180), 0, IF('Raw Data'!D1180-'Raw Data'!E1180&gt;3, 'Raw Data'!BC1180, 0))</f>
        <v/>
      </c>
      <c r="AG1185">
        <f>IF(ISBLANK('Raw Data'!A1180), 0, IF(ABS('Raw Data'!D1180-'Raw Data'!E1180)&lt;4, 'Raw Data'!BD1180, 0))</f>
        <v/>
      </c>
      <c r="AH1185">
        <f>IF(ISBLANK('Raw Data'!D1180), 0, IF('Raw Data'!E1180-'Raw Data'!D1180&gt;3, 'Raw Data'!BE1180, 0))</f>
        <v/>
      </c>
      <c r="AI1185">
        <f>IF(SUM('Raw Data'!D1180:E1180)&gt;'Raw Data'!F1180, 'Raw Data'!G1180, 0)</f>
        <v/>
      </c>
      <c r="AJ1185">
        <f>IF(ISBLANK('Raw Data'!D1180), 0, IF(SUM('Raw Data'!D1180:E1180)&lt;'Raw Data'!F1180, 'Raw Data'!H1180, 0))</f>
        <v/>
      </c>
      <c r="AK1185">
        <f>IF(ISBLANK('Raw Data'!A1180), 0, IF(AND('Raw Data'!D1180&lt;3, 'Raw Data'!E1180&lt;3, 'Raw Data'!F1180&lt;BB$2), 'Raw Data'!AF1180, 0))</f>
        <v/>
      </c>
      <c r="AL1185">
        <f>IF(ISBLANK('Raw Data'!A1180), 0, IF(AND('Raw Data'!D1180&lt;4, 'Raw Data'!E1180&lt;4, 'Raw Data'!F1180&lt;BB$2), 'Raw Data'!AI1180, 0))</f>
        <v/>
      </c>
      <c r="AM1185">
        <f>IF(ISBLANK('Raw Data'!A1180), 0, IF(AND('Raw Data'!D1180&lt;5, 'Raw Data'!E1180&lt;5, 'Raw Data'!F1180&lt;BB$2), 'Raw Data'!AL1180, 0))</f>
        <v/>
      </c>
      <c r="AN1185">
        <f>IF(ISBLANK('Raw Data'!A1180), 0, IF(AND('Raw Data'!D1180&lt;6, 'Raw Data'!E1180&lt;6, 'Raw Data'!F1180&lt;BB$2), 'Raw Data'!AO1180, 0))</f>
        <v/>
      </c>
      <c r="AO1185">
        <f>IF(ISBLANK('Raw Data'!A1180), 0, IF(AND('Raw Data'!I1180&lt;Analysis!$BC$2, 'Raw Data'!D1180-'Raw Data'!E1180&gt;1), 'Raw Data'!AW1180, IF(AND('Raw Data'!J1180&lt;Analysis!$BC$2, 'Raw Data'!E1180-'Raw Data'!D1180&gt;1), 'Raw Data'!AY1180, 0)))</f>
        <v/>
      </c>
      <c r="AP1185">
        <f>IF(ISBLANK('Raw Data'!A1180), 0, IF(AND('Raw Data'!I1180&lt;Analysis!$BC$2, 'Raw Data'!D1180-'Raw Data'!E1180&gt;2), 'Raw Data'!AZ1180, IF(AND('Raw Data'!J1180&lt;Analysis!$BC$2, 'Raw Data'!E1180-'Raw Data'!D1180&gt;2), 'Raw Data'!BB1180, 0)))</f>
        <v/>
      </c>
      <c r="AQ1185">
        <f>IF(ISBLANK('Raw Data'!A1180), 0, IF(AND('Raw Data'!I1180&lt;Analysis!$BC$2, 'Raw Data'!D1180-'Raw Data'!E1180&gt;3), 'Raw Data'!BC1180, IF(AND('Raw Data'!J1180&lt;Analysis!$BC$2, 'Raw Data'!E1180-'Raw Data'!D1180&gt;3), 'Raw Data'!BE1180, 0)))</f>
        <v/>
      </c>
      <c r="AR1185">
        <f>IF('Hidden Analysiss'!D1181=1,IF(ABS('Raw Data'!E1180-'Raw Data'!D1180)&lt;2,'Raw Data'!AX1180,0), 0)</f>
        <v/>
      </c>
      <c r="AS1185">
        <f>IF('Hidden Analysiss'!D1181=1,IF(ABS('Raw Data'!E1180-'Raw Data'!D1180)&lt;3,'Raw Data'!BA1180,0), 0)</f>
        <v/>
      </c>
      <c r="AT1185">
        <f>IF('Hidden Analysiss'!D1181=1,IF(ABS('Raw Data'!E1180-'Raw Data'!D1180)&lt;4,'Raw Data'!BD1180,0), 0)</f>
        <v/>
      </c>
      <c r="AU1185">
        <f>IF(AND('Hidden Analysiss'!E1181=1, ABS('Raw Data'!E1180-'Raw Data'!D1180)&lt;2), 'Raw Data'!AX1180, 0)</f>
        <v/>
      </c>
      <c r="AV1185">
        <f>IF(AND('Hidden Analysiss'!E1181=1, ABS('Raw Data'!E1180-'Raw Data'!D1180)&lt;3), 'Raw Data'!BA1180, 0)</f>
        <v/>
      </c>
      <c r="AW1185">
        <f>IF(AND('Hidden Analysiss'!E1181=1, ABS('Raw Data'!E1180-'Raw Data'!D1180)&lt;3), 'Raw Data'!BD1180, 0)</f>
        <v/>
      </c>
    </row>
    <row r="1186">
      <c r="A1186" s="1">
        <f>'Raw Data'!A1181</f>
        <v/>
      </c>
      <c r="B1186">
        <f>IF('Raw Data'!E1181&gt;'Raw Data'!D1181, 'Raw Data'!J1181, 0)</f>
        <v/>
      </c>
      <c r="C1186">
        <f>IF('Raw Data'!D1181&gt;'Raw Data'!E1181, 'Raw Data'!I1181, 0)</f>
        <v/>
      </c>
      <c r="D1186">
        <f>SUM(G1186:H1186)</f>
        <v/>
      </c>
      <c r="E1186">
        <f>IF(AND('Raw Data'!J1181&lt;'Raw Data'!I1181,'Raw Data'!E1181&gt;'Raw Data'!D1181,'Raw Data'!E1181-'Raw Data'!D1181&gt;3),'Raw Data'!N1181,IF(AND('Raw Data'!I1181&lt;'Raw Data'!J1181,'Raw Data'!D1181&gt;'Raw Data'!E1181,'Raw Data'!D1181-'Raw Data'!E1181&gt;3),'Raw Data'!M1181,0))</f>
        <v/>
      </c>
      <c r="F1186">
        <f>IF(AND('Raw Data'!J1181&lt;'Raw Data'!I1181,'Raw Data'!E1181&gt;'Raw Data'!D1181,'Raw Data'!E1181-'Raw Data'!D1181&lt;4),'Raw Data'!L1181,IF(AND('Raw Data'!I1181&lt;'Raw Data'!J1181,'Raw Data'!D1181&gt;'Raw Data'!E1181,'Raw Data'!D1181-'Raw Data'!E1181&lt;4),'Raw Data'!K1181,0))</f>
        <v/>
      </c>
      <c r="G1186">
        <f>IF(AND('Raw Data'!J1181&lt;'Raw Data'!I1181, 'Raw Data'!E1181&gt;'Raw Data'!D1181), 'Raw Data'!J1181, 0)</f>
        <v/>
      </c>
      <c r="H1186">
        <f>IF(AND('Raw Data'!J1181&gt;'Raw Data'!I1181, 'Raw Data'!E1181&lt;'Raw Data'!D1181), 'Raw Data'!I1181, 0)</f>
        <v/>
      </c>
      <c r="I1186">
        <f>SUM(J1186:K1186)</f>
        <v/>
      </c>
      <c r="J1186">
        <f>IF(AND('Raw Data'!J1181&gt;'Raw Data'!I1181, 'Raw Data'!E1181&gt;'Raw Data'!D1181), 'Raw Data'!J1181, 0)</f>
        <v/>
      </c>
      <c r="K1186">
        <f>IF(AND('Raw Data'!I1181&gt;'Raw Data'!J1181, 'Raw Data'!D1181&gt;'Raw Data'!E1181), 'Raw Data'!I1181, 0)</f>
        <v/>
      </c>
      <c r="L1186">
        <f>IF('Raw Data'!E1181-'Raw Data'!D1181&gt;3, 'Raw Data'!N1181, 0)</f>
        <v/>
      </c>
      <c r="M1186">
        <f>IF('Raw Data'!D1181-'Raw Data'!E1181&gt;3, 'Raw Data'!M1181, 0)</f>
        <v/>
      </c>
      <c r="N1186">
        <f>IF(ISBLANK('Raw Data'!D1181),0,IF(AND('Raw Data'!E1181&gt;'Raw Data'!D1181,'Raw Data'!E1181-'Raw Data'!D1181&gt;0,'Raw Data'!E1181-'Raw Data'!D1181&lt;4),'Raw Data'!L1181, 0))</f>
        <v/>
      </c>
      <c r="O1186">
        <f>IF(ISBLANK('Raw Data'!D1181),0,IF(AND('Raw Data'!E1181&gt;'Raw Data'!D1181,'Raw Data'!E1181-'Raw Data'!D1181&gt;0,'Raw Data'!D1181-'Raw Data'!E1181&lt;4),'Raw Data'!K1181, 0))</f>
        <v/>
      </c>
      <c r="P1186">
        <f>IF('Raw Data'!E1181-'Raw Data'!D1181&gt;3, 'Raw Data'!N1181, IF('Raw Data'!D1181-'Raw Data'!E1181&gt;3, 'Raw Data'!M1181, 0))</f>
        <v/>
      </c>
      <c r="Q1186">
        <f>IF(ISBLANK('Raw Data'!E1181),0,IF(AND('Raw Data'!E1181-'Raw Data'!D1181&lt;4,'Raw Data'!E1181-'Raw Data'!D1181&gt;0),'Raw Data'!L1181,IF(AND('Raw Data'!D1181&gt;'Raw Data'!E1181,'Raw Data'!D1181-'Raw Data'!E1181&gt;0),'Raw Data'!K1181,0)))</f>
        <v/>
      </c>
      <c r="R1186">
        <f>IF(ISBLANK('Raw Data'!K1181),0,IFERROR(IF(MATCH(SMALL('Raw Data'!K1181:N1181,1),L1186:O1186,0),SMALL('Raw Data'!K1181:N1181,1)),0))</f>
        <v/>
      </c>
      <c r="S1186">
        <f>IF(ISBLANK('Raw Data'!K1181),0,IFERROR(IF(MATCH(SMALL('Raw Data'!K1181:N1181,2),L1186:O1186,0),SMALL('Raw Data'!K1181:N1181,2)),0))</f>
        <v/>
      </c>
      <c r="T1186">
        <f>IF(ISBLANK('Raw Data'!K1181),0,IFERROR(IF(MATCH(SMALL('Raw Data'!K1181:N1181,3),L1186:O1186,0),SMALL('Raw Data'!K1181:N1181,3)),0))</f>
        <v/>
      </c>
      <c r="U1186">
        <f>IF(ISBLANK('Raw Data'!K1181),0,IFERROR(IF(MATCH(SMALL('Raw Data'!K1181:N1181,4),L1186:O1186,0),SMALL('Raw Data'!K1181:N1181,4)),0))</f>
        <v/>
      </c>
      <c r="V1186">
        <f>IF(AND('Raw Data'!D1181&lt;3, 'Raw Data'!E1181&lt;3, 'Raw Data'!A1181&gt;0), 'Raw Data'!AF1181, 0)</f>
        <v/>
      </c>
      <c r="W1186">
        <f>IF(AND('Raw Data'!D1181&lt;4, 'Raw Data'!E1181&lt;4, 'Raw Data'!A1181&gt;0), 'Raw Data'!AI1181, 0)</f>
        <v/>
      </c>
      <c r="X1186">
        <f>IF(AND('Raw Data'!D1181&lt;5, 'Raw Data'!E1181&lt;5, 'Raw Data'!A1181&gt;0), 'Raw Data'!AL1181, 0)</f>
        <v/>
      </c>
      <c r="Y1186">
        <f>IF(AND('Raw Data'!D1181&lt;6, 'Raw Data'!E1181&lt;6, 'Raw Data'!A1181&gt;0), 'Raw Data'!AO1181, 0)</f>
        <v/>
      </c>
      <c r="Z1186">
        <f>IF(ISBLANK('Raw Data'!D1181), 0, IF('Raw Data'!D1181-'Raw Data'!E1181&gt;1, 'Raw Data'!AW1181, 0))</f>
        <v/>
      </c>
      <c r="AA1186">
        <f>IF(ISBLANK('Raw Data'!A1181), 0, IF(ABS('Raw Data'!D1181-'Raw Data'!E1181)&lt;2, 'Raw Data'!AX1181, 0))</f>
        <v/>
      </c>
      <c r="AB1186">
        <f>IF(ISBLANK('Raw Data'!D1181), 0, IF('Raw Data'!E1181-'Raw Data'!D1181&gt;1, 'Raw Data'!AY1181, 0))</f>
        <v/>
      </c>
      <c r="AC1186">
        <f>IF(ISBLANK('Raw Data'!D1181), 0, IF('Raw Data'!D1181-'Raw Data'!E1181&gt;2, 'Raw Data'!AZ1181, 0))</f>
        <v/>
      </c>
      <c r="AD1186">
        <f>IF(ISBLANK('Raw Data'!A1181), 0, IF(ABS('Raw Data'!D1181-'Raw Data'!E1181)&lt;3, 'Raw Data'!BA1181, 0))</f>
        <v/>
      </c>
      <c r="AE1186">
        <f>IF(ISBLANK('Raw Data'!D1181), 0, IF('Raw Data'!E1181-'Raw Data'!D1181&gt;2, 'Raw Data'!BB1181, 0))</f>
        <v/>
      </c>
      <c r="AF1186">
        <f>IF(ISBLANK('Raw Data'!D1181), 0, IF('Raw Data'!D1181-'Raw Data'!E1181&gt;3, 'Raw Data'!BC1181, 0))</f>
        <v/>
      </c>
      <c r="AG1186">
        <f>IF(ISBLANK('Raw Data'!A1181), 0, IF(ABS('Raw Data'!D1181-'Raw Data'!E1181)&lt;4, 'Raw Data'!BD1181, 0))</f>
        <v/>
      </c>
      <c r="AH1186">
        <f>IF(ISBLANK('Raw Data'!D1181), 0, IF('Raw Data'!E1181-'Raw Data'!D1181&gt;3, 'Raw Data'!BE1181, 0))</f>
        <v/>
      </c>
      <c r="AI1186">
        <f>IF(SUM('Raw Data'!D1181:E1181)&gt;'Raw Data'!F1181, 'Raw Data'!G1181, 0)</f>
        <v/>
      </c>
      <c r="AJ1186">
        <f>IF(ISBLANK('Raw Data'!D1181), 0, IF(SUM('Raw Data'!D1181:E1181)&lt;'Raw Data'!F1181, 'Raw Data'!H1181, 0))</f>
        <v/>
      </c>
      <c r="AK1186">
        <f>IF(ISBLANK('Raw Data'!A1181), 0, IF(AND('Raw Data'!D1181&lt;3, 'Raw Data'!E1181&lt;3, 'Raw Data'!F1181&lt;BB$2), 'Raw Data'!AF1181, 0))</f>
        <v/>
      </c>
      <c r="AL1186">
        <f>IF(ISBLANK('Raw Data'!A1181), 0, IF(AND('Raw Data'!D1181&lt;4, 'Raw Data'!E1181&lt;4, 'Raw Data'!F1181&lt;BB$2), 'Raw Data'!AI1181, 0))</f>
        <v/>
      </c>
      <c r="AM1186">
        <f>IF(ISBLANK('Raw Data'!A1181), 0, IF(AND('Raw Data'!D1181&lt;5, 'Raw Data'!E1181&lt;5, 'Raw Data'!F1181&lt;BB$2), 'Raw Data'!AL1181, 0))</f>
        <v/>
      </c>
      <c r="AN1186">
        <f>IF(ISBLANK('Raw Data'!A1181), 0, IF(AND('Raw Data'!D1181&lt;6, 'Raw Data'!E1181&lt;6, 'Raw Data'!F1181&lt;BB$2), 'Raw Data'!AO1181, 0))</f>
        <v/>
      </c>
      <c r="AO1186">
        <f>IF(ISBLANK('Raw Data'!A1181), 0, IF(AND('Raw Data'!I1181&lt;Analysis!$BC$2, 'Raw Data'!D1181-'Raw Data'!E1181&gt;1), 'Raw Data'!AW1181, IF(AND('Raw Data'!J1181&lt;Analysis!$BC$2, 'Raw Data'!E1181-'Raw Data'!D1181&gt;1), 'Raw Data'!AY1181, 0)))</f>
        <v/>
      </c>
      <c r="AP1186">
        <f>IF(ISBLANK('Raw Data'!A1181), 0, IF(AND('Raw Data'!I1181&lt;Analysis!$BC$2, 'Raw Data'!D1181-'Raw Data'!E1181&gt;2), 'Raw Data'!AZ1181, IF(AND('Raw Data'!J1181&lt;Analysis!$BC$2, 'Raw Data'!E1181-'Raw Data'!D1181&gt;2), 'Raw Data'!BB1181, 0)))</f>
        <v/>
      </c>
      <c r="AQ1186">
        <f>IF(ISBLANK('Raw Data'!A1181), 0, IF(AND('Raw Data'!I1181&lt;Analysis!$BC$2, 'Raw Data'!D1181-'Raw Data'!E1181&gt;3), 'Raw Data'!BC1181, IF(AND('Raw Data'!J1181&lt;Analysis!$BC$2, 'Raw Data'!E1181-'Raw Data'!D1181&gt;3), 'Raw Data'!BE1181, 0)))</f>
        <v/>
      </c>
      <c r="AR1186">
        <f>IF('Hidden Analysiss'!D1182=1,IF(ABS('Raw Data'!E1181-'Raw Data'!D1181)&lt;2,'Raw Data'!AX1181,0), 0)</f>
        <v/>
      </c>
      <c r="AS1186">
        <f>IF('Hidden Analysiss'!D1182=1,IF(ABS('Raw Data'!E1181-'Raw Data'!D1181)&lt;3,'Raw Data'!BA1181,0), 0)</f>
        <v/>
      </c>
      <c r="AT1186">
        <f>IF('Hidden Analysiss'!D1182=1,IF(ABS('Raw Data'!E1181-'Raw Data'!D1181)&lt;4,'Raw Data'!BD1181,0), 0)</f>
        <v/>
      </c>
      <c r="AU1186">
        <f>IF(AND('Hidden Analysiss'!E1182=1, ABS('Raw Data'!E1181-'Raw Data'!D1181)&lt;2), 'Raw Data'!AX1181, 0)</f>
        <v/>
      </c>
      <c r="AV1186">
        <f>IF(AND('Hidden Analysiss'!E1182=1, ABS('Raw Data'!E1181-'Raw Data'!D1181)&lt;3), 'Raw Data'!BA1181, 0)</f>
        <v/>
      </c>
      <c r="AW1186">
        <f>IF(AND('Hidden Analysiss'!E1182=1, ABS('Raw Data'!E1181-'Raw Data'!D1181)&lt;3), 'Raw Data'!BD1181, 0)</f>
        <v/>
      </c>
    </row>
    <row r="1187">
      <c r="A1187" s="1">
        <f>'Raw Data'!A1182</f>
        <v/>
      </c>
      <c r="B1187">
        <f>IF('Raw Data'!E1182&gt;'Raw Data'!D1182, 'Raw Data'!J1182, 0)</f>
        <v/>
      </c>
      <c r="C1187">
        <f>IF('Raw Data'!D1182&gt;'Raw Data'!E1182, 'Raw Data'!I1182, 0)</f>
        <v/>
      </c>
      <c r="D1187">
        <f>SUM(G1187:H1187)</f>
        <v/>
      </c>
      <c r="E1187">
        <f>IF(AND('Raw Data'!J1182&lt;'Raw Data'!I1182,'Raw Data'!E1182&gt;'Raw Data'!D1182,'Raw Data'!E1182-'Raw Data'!D1182&gt;3),'Raw Data'!N1182,IF(AND('Raw Data'!I1182&lt;'Raw Data'!J1182,'Raw Data'!D1182&gt;'Raw Data'!E1182,'Raw Data'!D1182-'Raw Data'!E1182&gt;3),'Raw Data'!M1182,0))</f>
        <v/>
      </c>
      <c r="F1187">
        <f>IF(AND('Raw Data'!J1182&lt;'Raw Data'!I1182,'Raw Data'!E1182&gt;'Raw Data'!D1182,'Raw Data'!E1182-'Raw Data'!D1182&lt;4),'Raw Data'!L1182,IF(AND('Raw Data'!I1182&lt;'Raw Data'!J1182,'Raw Data'!D1182&gt;'Raw Data'!E1182,'Raw Data'!D1182-'Raw Data'!E1182&lt;4),'Raw Data'!K1182,0))</f>
        <v/>
      </c>
      <c r="G1187">
        <f>IF(AND('Raw Data'!J1182&lt;'Raw Data'!I1182, 'Raw Data'!E1182&gt;'Raw Data'!D1182), 'Raw Data'!J1182, 0)</f>
        <v/>
      </c>
      <c r="H1187">
        <f>IF(AND('Raw Data'!J1182&gt;'Raw Data'!I1182, 'Raw Data'!E1182&lt;'Raw Data'!D1182), 'Raw Data'!I1182, 0)</f>
        <v/>
      </c>
      <c r="I1187">
        <f>SUM(J1187:K1187)</f>
        <v/>
      </c>
      <c r="J1187">
        <f>IF(AND('Raw Data'!J1182&gt;'Raw Data'!I1182, 'Raw Data'!E1182&gt;'Raw Data'!D1182), 'Raw Data'!J1182, 0)</f>
        <v/>
      </c>
      <c r="K1187">
        <f>IF(AND('Raw Data'!I1182&gt;'Raw Data'!J1182, 'Raw Data'!D1182&gt;'Raw Data'!E1182), 'Raw Data'!I1182, 0)</f>
        <v/>
      </c>
      <c r="L1187">
        <f>IF('Raw Data'!E1182-'Raw Data'!D1182&gt;3, 'Raw Data'!N1182, 0)</f>
        <v/>
      </c>
      <c r="M1187">
        <f>IF('Raw Data'!D1182-'Raw Data'!E1182&gt;3, 'Raw Data'!M1182, 0)</f>
        <v/>
      </c>
      <c r="N1187">
        <f>IF(ISBLANK('Raw Data'!D1182),0,IF(AND('Raw Data'!E1182&gt;'Raw Data'!D1182,'Raw Data'!E1182-'Raw Data'!D1182&gt;0,'Raw Data'!E1182-'Raw Data'!D1182&lt;4),'Raw Data'!L1182, 0))</f>
        <v/>
      </c>
      <c r="O1187">
        <f>IF(ISBLANK('Raw Data'!D1182),0,IF(AND('Raw Data'!E1182&gt;'Raw Data'!D1182,'Raw Data'!E1182-'Raw Data'!D1182&gt;0,'Raw Data'!D1182-'Raw Data'!E1182&lt;4),'Raw Data'!K1182, 0))</f>
        <v/>
      </c>
      <c r="P1187">
        <f>IF('Raw Data'!E1182-'Raw Data'!D1182&gt;3, 'Raw Data'!N1182, IF('Raw Data'!D1182-'Raw Data'!E1182&gt;3, 'Raw Data'!M1182, 0))</f>
        <v/>
      </c>
      <c r="Q1187">
        <f>IF(ISBLANK('Raw Data'!E1182),0,IF(AND('Raw Data'!E1182-'Raw Data'!D1182&lt;4,'Raw Data'!E1182-'Raw Data'!D1182&gt;0),'Raw Data'!L1182,IF(AND('Raw Data'!D1182&gt;'Raw Data'!E1182,'Raw Data'!D1182-'Raw Data'!E1182&gt;0),'Raw Data'!K1182,0)))</f>
        <v/>
      </c>
      <c r="R1187">
        <f>IF(ISBLANK('Raw Data'!K1182),0,IFERROR(IF(MATCH(SMALL('Raw Data'!K1182:N1182,1),L1187:O1187,0),SMALL('Raw Data'!K1182:N1182,1)),0))</f>
        <v/>
      </c>
      <c r="S1187">
        <f>IF(ISBLANK('Raw Data'!K1182),0,IFERROR(IF(MATCH(SMALL('Raw Data'!K1182:N1182,2),L1187:O1187,0),SMALL('Raw Data'!K1182:N1182,2)),0))</f>
        <v/>
      </c>
      <c r="T1187">
        <f>IF(ISBLANK('Raw Data'!K1182),0,IFERROR(IF(MATCH(SMALL('Raw Data'!K1182:N1182,3),L1187:O1187,0),SMALL('Raw Data'!K1182:N1182,3)),0))</f>
        <v/>
      </c>
      <c r="U1187">
        <f>IF(ISBLANK('Raw Data'!K1182),0,IFERROR(IF(MATCH(SMALL('Raw Data'!K1182:N1182,4),L1187:O1187,0),SMALL('Raw Data'!K1182:N1182,4)),0))</f>
        <v/>
      </c>
      <c r="V1187">
        <f>IF(AND('Raw Data'!D1182&lt;3, 'Raw Data'!E1182&lt;3, 'Raw Data'!A1182&gt;0), 'Raw Data'!AF1182, 0)</f>
        <v/>
      </c>
      <c r="W1187">
        <f>IF(AND('Raw Data'!D1182&lt;4, 'Raw Data'!E1182&lt;4, 'Raw Data'!A1182&gt;0), 'Raw Data'!AI1182, 0)</f>
        <v/>
      </c>
      <c r="X1187">
        <f>IF(AND('Raw Data'!D1182&lt;5, 'Raw Data'!E1182&lt;5, 'Raw Data'!A1182&gt;0), 'Raw Data'!AL1182, 0)</f>
        <v/>
      </c>
      <c r="Y1187">
        <f>IF(AND('Raw Data'!D1182&lt;6, 'Raw Data'!E1182&lt;6, 'Raw Data'!A1182&gt;0), 'Raw Data'!AO1182, 0)</f>
        <v/>
      </c>
      <c r="Z1187">
        <f>IF(ISBLANK('Raw Data'!D1182), 0, IF('Raw Data'!D1182-'Raw Data'!E1182&gt;1, 'Raw Data'!AW1182, 0))</f>
        <v/>
      </c>
      <c r="AA1187">
        <f>IF(ISBLANK('Raw Data'!A1182), 0, IF(ABS('Raw Data'!D1182-'Raw Data'!E1182)&lt;2, 'Raw Data'!AX1182, 0))</f>
        <v/>
      </c>
      <c r="AB1187">
        <f>IF(ISBLANK('Raw Data'!D1182), 0, IF('Raw Data'!E1182-'Raw Data'!D1182&gt;1, 'Raw Data'!AY1182, 0))</f>
        <v/>
      </c>
      <c r="AC1187">
        <f>IF(ISBLANK('Raw Data'!D1182), 0, IF('Raw Data'!D1182-'Raw Data'!E1182&gt;2, 'Raw Data'!AZ1182, 0))</f>
        <v/>
      </c>
      <c r="AD1187">
        <f>IF(ISBLANK('Raw Data'!A1182), 0, IF(ABS('Raw Data'!D1182-'Raw Data'!E1182)&lt;3, 'Raw Data'!BA1182, 0))</f>
        <v/>
      </c>
      <c r="AE1187">
        <f>IF(ISBLANK('Raw Data'!D1182), 0, IF('Raw Data'!E1182-'Raw Data'!D1182&gt;2, 'Raw Data'!BB1182, 0))</f>
        <v/>
      </c>
      <c r="AF1187">
        <f>IF(ISBLANK('Raw Data'!D1182), 0, IF('Raw Data'!D1182-'Raw Data'!E1182&gt;3, 'Raw Data'!BC1182, 0))</f>
        <v/>
      </c>
      <c r="AG1187">
        <f>IF(ISBLANK('Raw Data'!A1182), 0, IF(ABS('Raw Data'!D1182-'Raw Data'!E1182)&lt;4, 'Raw Data'!BD1182, 0))</f>
        <v/>
      </c>
      <c r="AH1187">
        <f>IF(ISBLANK('Raw Data'!D1182), 0, IF('Raw Data'!E1182-'Raw Data'!D1182&gt;3, 'Raw Data'!BE1182, 0))</f>
        <v/>
      </c>
      <c r="AI1187">
        <f>IF(SUM('Raw Data'!D1182:E1182)&gt;'Raw Data'!F1182, 'Raw Data'!G1182, 0)</f>
        <v/>
      </c>
      <c r="AJ1187">
        <f>IF(ISBLANK('Raw Data'!D1182), 0, IF(SUM('Raw Data'!D1182:E1182)&lt;'Raw Data'!F1182, 'Raw Data'!H1182, 0))</f>
        <v/>
      </c>
      <c r="AK1187">
        <f>IF(ISBLANK('Raw Data'!A1182), 0, IF(AND('Raw Data'!D1182&lt;3, 'Raw Data'!E1182&lt;3, 'Raw Data'!F1182&lt;BB$2), 'Raw Data'!AF1182, 0))</f>
        <v/>
      </c>
      <c r="AL1187">
        <f>IF(ISBLANK('Raw Data'!A1182), 0, IF(AND('Raw Data'!D1182&lt;4, 'Raw Data'!E1182&lt;4, 'Raw Data'!F1182&lt;BB$2), 'Raw Data'!AI1182, 0))</f>
        <v/>
      </c>
      <c r="AM1187">
        <f>IF(ISBLANK('Raw Data'!A1182), 0, IF(AND('Raw Data'!D1182&lt;5, 'Raw Data'!E1182&lt;5, 'Raw Data'!F1182&lt;BB$2), 'Raw Data'!AL1182, 0))</f>
        <v/>
      </c>
      <c r="AN1187">
        <f>IF(ISBLANK('Raw Data'!A1182), 0, IF(AND('Raw Data'!D1182&lt;6, 'Raw Data'!E1182&lt;6, 'Raw Data'!F1182&lt;BB$2), 'Raw Data'!AO1182, 0))</f>
        <v/>
      </c>
      <c r="AO1187">
        <f>IF(ISBLANK('Raw Data'!A1182), 0, IF(AND('Raw Data'!I1182&lt;Analysis!$BC$2, 'Raw Data'!D1182-'Raw Data'!E1182&gt;1), 'Raw Data'!AW1182, IF(AND('Raw Data'!J1182&lt;Analysis!$BC$2, 'Raw Data'!E1182-'Raw Data'!D1182&gt;1), 'Raw Data'!AY1182, 0)))</f>
        <v/>
      </c>
      <c r="AP1187">
        <f>IF(ISBLANK('Raw Data'!A1182), 0, IF(AND('Raw Data'!I1182&lt;Analysis!$BC$2, 'Raw Data'!D1182-'Raw Data'!E1182&gt;2), 'Raw Data'!AZ1182, IF(AND('Raw Data'!J1182&lt;Analysis!$BC$2, 'Raw Data'!E1182-'Raw Data'!D1182&gt;2), 'Raw Data'!BB1182, 0)))</f>
        <v/>
      </c>
      <c r="AQ1187">
        <f>IF(ISBLANK('Raw Data'!A1182), 0, IF(AND('Raw Data'!I1182&lt;Analysis!$BC$2, 'Raw Data'!D1182-'Raw Data'!E1182&gt;3), 'Raw Data'!BC1182, IF(AND('Raw Data'!J1182&lt;Analysis!$BC$2, 'Raw Data'!E1182-'Raw Data'!D1182&gt;3), 'Raw Data'!BE1182, 0)))</f>
        <v/>
      </c>
      <c r="AR1187">
        <f>IF('Hidden Analysiss'!D1183=1,IF(ABS('Raw Data'!E1182-'Raw Data'!D1182)&lt;2,'Raw Data'!AX1182,0), 0)</f>
        <v/>
      </c>
      <c r="AS1187">
        <f>IF('Hidden Analysiss'!D1183=1,IF(ABS('Raw Data'!E1182-'Raw Data'!D1182)&lt;3,'Raw Data'!BA1182,0), 0)</f>
        <v/>
      </c>
      <c r="AT1187">
        <f>IF('Hidden Analysiss'!D1183=1,IF(ABS('Raw Data'!E1182-'Raw Data'!D1182)&lt;4,'Raw Data'!BD1182,0), 0)</f>
        <v/>
      </c>
      <c r="AU1187">
        <f>IF(AND('Hidden Analysiss'!E1183=1, ABS('Raw Data'!E1182-'Raw Data'!D1182)&lt;2), 'Raw Data'!AX1182, 0)</f>
        <v/>
      </c>
      <c r="AV1187">
        <f>IF(AND('Hidden Analysiss'!E1183=1, ABS('Raw Data'!E1182-'Raw Data'!D1182)&lt;3), 'Raw Data'!BA1182, 0)</f>
        <v/>
      </c>
      <c r="AW1187">
        <f>IF(AND('Hidden Analysiss'!E1183=1, ABS('Raw Data'!E1182-'Raw Data'!D1182)&lt;3), 'Raw Data'!BD1182, 0)</f>
        <v/>
      </c>
    </row>
    <row r="1188">
      <c r="A1188" s="1">
        <f>'Raw Data'!A1183</f>
        <v/>
      </c>
      <c r="B1188">
        <f>IF('Raw Data'!E1183&gt;'Raw Data'!D1183, 'Raw Data'!J1183, 0)</f>
        <v/>
      </c>
      <c r="C1188">
        <f>IF('Raw Data'!D1183&gt;'Raw Data'!E1183, 'Raw Data'!I1183, 0)</f>
        <v/>
      </c>
      <c r="D1188">
        <f>SUM(G1188:H1188)</f>
        <v/>
      </c>
      <c r="E1188">
        <f>IF(AND('Raw Data'!J1183&lt;'Raw Data'!I1183,'Raw Data'!E1183&gt;'Raw Data'!D1183,'Raw Data'!E1183-'Raw Data'!D1183&gt;3),'Raw Data'!N1183,IF(AND('Raw Data'!I1183&lt;'Raw Data'!J1183,'Raw Data'!D1183&gt;'Raw Data'!E1183,'Raw Data'!D1183-'Raw Data'!E1183&gt;3),'Raw Data'!M1183,0))</f>
        <v/>
      </c>
      <c r="F1188">
        <f>IF(AND('Raw Data'!J1183&lt;'Raw Data'!I1183,'Raw Data'!E1183&gt;'Raw Data'!D1183,'Raw Data'!E1183-'Raw Data'!D1183&lt;4),'Raw Data'!L1183,IF(AND('Raw Data'!I1183&lt;'Raw Data'!J1183,'Raw Data'!D1183&gt;'Raw Data'!E1183,'Raw Data'!D1183-'Raw Data'!E1183&lt;4),'Raw Data'!K1183,0))</f>
        <v/>
      </c>
      <c r="G1188">
        <f>IF(AND('Raw Data'!J1183&lt;'Raw Data'!I1183, 'Raw Data'!E1183&gt;'Raw Data'!D1183), 'Raw Data'!J1183, 0)</f>
        <v/>
      </c>
      <c r="H1188">
        <f>IF(AND('Raw Data'!J1183&gt;'Raw Data'!I1183, 'Raw Data'!E1183&lt;'Raw Data'!D1183), 'Raw Data'!I1183, 0)</f>
        <v/>
      </c>
      <c r="I1188">
        <f>SUM(J1188:K1188)</f>
        <v/>
      </c>
      <c r="J1188">
        <f>IF(AND('Raw Data'!J1183&gt;'Raw Data'!I1183, 'Raw Data'!E1183&gt;'Raw Data'!D1183), 'Raw Data'!J1183, 0)</f>
        <v/>
      </c>
      <c r="K1188">
        <f>IF(AND('Raw Data'!I1183&gt;'Raw Data'!J1183, 'Raw Data'!D1183&gt;'Raw Data'!E1183), 'Raw Data'!I1183, 0)</f>
        <v/>
      </c>
      <c r="L1188">
        <f>IF('Raw Data'!E1183-'Raw Data'!D1183&gt;3, 'Raw Data'!N1183, 0)</f>
        <v/>
      </c>
      <c r="M1188">
        <f>IF('Raw Data'!D1183-'Raw Data'!E1183&gt;3, 'Raw Data'!M1183, 0)</f>
        <v/>
      </c>
      <c r="N1188">
        <f>IF(ISBLANK('Raw Data'!D1183),0,IF(AND('Raw Data'!E1183&gt;'Raw Data'!D1183,'Raw Data'!E1183-'Raw Data'!D1183&gt;0,'Raw Data'!E1183-'Raw Data'!D1183&lt;4),'Raw Data'!L1183, 0))</f>
        <v/>
      </c>
      <c r="O1188">
        <f>IF(ISBLANK('Raw Data'!D1183),0,IF(AND('Raw Data'!E1183&gt;'Raw Data'!D1183,'Raw Data'!E1183-'Raw Data'!D1183&gt;0,'Raw Data'!D1183-'Raw Data'!E1183&lt;4),'Raw Data'!K1183, 0))</f>
        <v/>
      </c>
      <c r="P1188">
        <f>IF('Raw Data'!E1183-'Raw Data'!D1183&gt;3, 'Raw Data'!N1183, IF('Raw Data'!D1183-'Raw Data'!E1183&gt;3, 'Raw Data'!M1183, 0))</f>
        <v/>
      </c>
      <c r="Q1188">
        <f>IF(ISBLANK('Raw Data'!E1183),0,IF(AND('Raw Data'!E1183-'Raw Data'!D1183&lt;4,'Raw Data'!E1183-'Raw Data'!D1183&gt;0),'Raw Data'!L1183,IF(AND('Raw Data'!D1183&gt;'Raw Data'!E1183,'Raw Data'!D1183-'Raw Data'!E1183&gt;0),'Raw Data'!K1183,0)))</f>
        <v/>
      </c>
      <c r="R1188">
        <f>IF(ISBLANK('Raw Data'!K1183),0,IFERROR(IF(MATCH(SMALL('Raw Data'!K1183:N1183,1),L1188:O1188,0),SMALL('Raw Data'!K1183:N1183,1)),0))</f>
        <v/>
      </c>
      <c r="S1188">
        <f>IF(ISBLANK('Raw Data'!K1183),0,IFERROR(IF(MATCH(SMALL('Raw Data'!K1183:N1183,2),L1188:O1188,0),SMALL('Raw Data'!K1183:N1183,2)),0))</f>
        <v/>
      </c>
      <c r="T1188">
        <f>IF(ISBLANK('Raw Data'!K1183),0,IFERROR(IF(MATCH(SMALL('Raw Data'!K1183:N1183,3),L1188:O1188,0),SMALL('Raw Data'!K1183:N1183,3)),0))</f>
        <v/>
      </c>
      <c r="U1188">
        <f>IF(ISBLANK('Raw Data'!K1183),0,IFERROR(IF(MATCH(SMALL('Raw Data'!K1183:N1183,4),L1188:O1188,0),SMALL('Raw Data'!K1183:N1183,4)),0))</f>
        <v/>
      </c>
      <c r="V1188">
        <f>IF(AND('Raw Data'!D1183&lt;3, 'Raw Data'!E1183&lt;3, 'Raw Data'!A1183&gt;0), 'Raw Data'!AF1183, 0)</f>
        <v/>
      </c>
      <c r="W1188">
        <f>IF(AND('Raw Data'!D1183&lt;4, 'Raw Data'!E1183&lt;4, 'Raw Data'!A1183&gt;0), 'Raw Data'!AI1183, 0)</f>
        <v/>
      </c>
      <c r="X1188">
        <f>IF(AND('Raw Data'!D1183&lt;5, 'Raw Data'!E1183&lt;5, 'Raw Data'!A1183&gt;0), 'Raw Data'!AL1183, 0)</f>
        <v/>
      </c>
      <c r="Y1188">
        <f>IF(AND('Raw Data'!D1183&lt;6, 'Raw Data'!E1183&lt;6, 'Raw Data'!A1183&gt;0), 'Raw Data'!AO1183, 0)</f>
        <v/>
      </c>
      <c r="Z1188">
        <f>IF(ISBLANK('Raw Data'!D1183), 0, IF('Raw Data'!D1183-'Raw Data'!E1183&gt;1, 'Raw Data'!AW1183, 0))</f>
        <v/>
      </c>
      <c r="AA1188">
        <f>IF(ISBLANK('Raw Data'!A1183), 0, IF(ABS('Raw Data'!D1183-'Raw Data'!E1183)&lt;2, 'Raw Data'!AX1183, 0))</f>
        <v/>
      </c>
      <c r="AB1188">
        <f>IF(ISBLANK('Raw Data'!D1183), 0, IF('Raw Data'!E1183-'Raw Data'!D1183&gt;1, 'Raw Data'!AY1183, 0))</f>
        <v/>
      </c>
      <c r="AC1188">
        <f>IF(ISBLANK('Raw Data'!D1183), 0, IF('Raw Data'!D1183-'Raw Data'!E1183&gt;2, 'Raw Data'!AZ1183, 0))</f>
        <v/>
      </c>
      <c r="AD1188">
        <f>IF(ISBLANK('Raw Data'!A1183), 0, IF(ABS('Raw Data'!D1183-'Raw Data'!E1183)&lt;3, 'Raw Data'!BA1183, 0))</f>
        <v/>
      </c>
      <c r="AE1188">
        <f>IF(ISBLANK('Raw Data'!D1183), 0, IF('Raw Data'!E1183-'Raw Data'!D1183&gt;2, 'Raw Data'!BB1183, 0))</f>
        <v/>
      </c>
      <c r="AF1188">
        <f>IF(ISBLANK('Raw Data'!D1183), 0, IF('Raw Data'!D1183-'Raw Data'!E1183&gt;3, 'Raw Data'!BC1183, 0))</f>
        <v/>
      </c>
      <c r="AG1188">
        <f>IF(ISBLANK('Raw Data'!A1183), 0, IF(ABS('Raw Data'!D1183-'Raw Data'!E1183)&lt;4, 'Raw Data'!BD1183, 0))</f>
        <v/>
      </c>
      <c r="AH1188">
        <f>IF(ISBLANK('Raw Data'!D1183), 0, IF('Raw Data'!E1183-'Raw Data'!D1183&gt;3, 'Raw Data'!BE1183, 0))</f>
        <v/>
      </c>
      <c r="AI1188">
        <f>IF(SUM('Raw Data'!D1183:E1183)&gt;'Raw Data'!F1183, 'Raw Data'!G1183, 0)</f>
        <v/>
      </c>
      <c r="AJ1188">
        <f>IF(ISBLANK('Raw Data'!D1183), 0, IF(SUM('Raw Data'!D1183:E1183)&lt;'Raw Data'!F1183, 'Raw Data'!H1183, 0))</f>
        <v/>
      </c>
      <c r="AK1188">
        <f>IF(ISBLANK('Raw Data'!A1183), 0, IF(AND('Raw Data'!D1183&lt;3, 'Raw Data'!E1183&lt;3, 'Raw Data'!F1183&lt;BB$2), 'Raw Data'!AF1183, 0))</f>
        <v/>
      </c>
      <c r="AL1188">
        <f>IF(ISBLANK('Raw Data'!A1183), 0, IF(AND('Raw Data'!D1183&lt;4, 'Raw Data'!E1183&lt;4, 'Raw Data'!F1183&lt;BB$2), 'Raw Data'!AI1183, 0))</f>
        <v/>
      </c>
      <c r="AM1188">
        <f>IF(ISBLANK('Raw Data'!A1183), 0, IF(AND('Raw Data'!D1183&lt;5, 'Raw Data'!E1183&lt;5, 'Raw Data'!F1183&lt;BB$2), 'Raw Data'!AL1183, 0))</f>
        <v/>
      </c>
      <c r="AN1188">
        <f>IF(ISBLANK('Raw Data'!A1183), 0, IF(AND('Raw Data'!D1183&lt;6, 'Raw Data'!E1183&lt;6, 'Raw Data'!F1183&lt;BB$2), 'Raw Data'!AO1183, 0))</f>
        <v/>
      </c>
      <c r="AO1188">
        <f>IF(ISBLANK('Raw Data'!A1183), 0, IF(AND('Raw Data'!I1183&lt;Analysis!$BC$2, 'Raw Data'!D1183-'Raw Data'!E1183&gt;1), 'Raw Data'!AW1183, IF(AND('Raw Data'!J1183&lt;Analysis!$BC$2, 'Raw Data'!E1183-'Raw Data'!D1183&gt;1), 'Raw Data'!AY1183, 0)))</f>
        <v/>
      </c>
      <c r="AP1188">
        <f>IF(ISBLANK('Raw Data'!A1183), 0, IF(AND('Raw Data'!I1183&lt;Analysis!$BC$2, 'Raw Data'!D1183-'Raw Data'!E1183&gt;2), 'Raw Data'!AZ1183, IF(AND('Raw Data'!J1183&lt;Analysis!$BC$2, 'Raw Data'!E1183-'Raw Data'!D1183&gt;2), 'Raw Data'!BB1183, 0)))</f>
        <v/>
      </c>
      <c r="AQ1188">
        <f>IF(ISBLANK('Raw Data'!A1183), 0, IF(AND('Raw Data'!I1183&lt;Analysis!$BC$2, 'Raw Data'!D1183-'Raw Data'!E1183&gt;3), 'Raw Data'!BC1183, IF(AND('Raw Data'!J1183&lt;Analysis!$BC$2, 'Raw Data'!E1183-'Raw Data'!D1183&gt;3), 'Raw Data'!BE1183, 0)))</f>
        <v/>
      </c>
      <c r="AR1188">
        <f>IF('Hidden Analysiss'!D1184=1,IF(ABS('Raw Data'!E1183-'Raw Data'!D1183)&lt;2,'Raw Data'!AX1183,0), 0)</f>
        <v/>
      </c>
      <c r="AS1188">
        <f>IF('Hidden Analysiss'!D1184=1,IF(ABS('Raw Data'!E1183-'Raw Data'!D1183)&lt;3,'Raw Data'!BA1183,0), 0)</f>
        <v/>
      </c>
      <c r="AT1188">
        <f>IF('Hidden Analysiss'!D1184=1,IF(ABS('Raw Data'!E1183-'Raw Data'!D1183)&lt;4,'Raw Data'!BD1183,0), 0)</f>
        <v/>
      </c>
      <c r="AU1188">
        <f>IF(AND('Hidden Analysiss'!E1184=1, ABS('Raw Data'!E1183-'Raw Data'!D1183)&lt;2), 'Raw Data'!AX1183, 0)</f>
        <v/>
      </c>
      <c r="AV1188">
        <f>IF(AND('Hidden Analysiss'!E1184=1, ABS('Raw Data'!E1183-'Raw Data'!D1183)&lt;3), 'Raw Data'!BA1183, 0)</f>
        <v/>
      </c>
      <c r="AW1188">
        <f>IF(AND('Hidden Analysiss'!E1184=1, ABS('Raw Data'!E1183-'Raw Data'!D1183)&lt;3), 'Raw Data'!BD1183, 0)</f>
        <v/>
      </c>
    </row>
    <row r="1189">
      <c r="A1189" s="1">
        <f>'Raw Data'!A1184</f>
        <v/>
      </c>
      <c r="B1189">
        <f>IF('Raw Data'!E1184&gt;'Raw Data'!D1184, 'Raw Data'!J1184, 0)</f>
        <v/>
      </c>
      <c r="C1189">
        <f>IF('Raw Data'!D1184&gt;'Raw Data'!E1184, 'Raw Data'!I1184, 0)</f>
        <v/>
      </c>
      <c r="D1189">
        <f>SUM(G1189:H1189)</f>
        <v/>
      </c>
      <c r="E1189">
        <f>IF(AND('Raw Data'!J1184&lt;'Raw Data'!I1184,'Raw Data'!E1184&gt;'Raw Data'!D1184,'Raw Data'!E1184-'Raw Data'!D1184&gt;3),'Raw Data'!N1184,IF(AND('Raw Data'!I1184&lt;'Raw Data'!J1184,'Raw Data'!D1184&gt;'Raw Data'!E1184,'Raw Data'!D1184-'Raw Data'!E1184&gt;3),'Raw Data'!M1184,0))</f>
        <v/>
      </c>
      <c r="F1189">
        <f>IF(AND('Raw Data'!J1184&lt;'Raw Data'!I1184,'Raw Data'!E1184&gt;'Raw Data'!D1184,'Raw Data'!E1184-'Raw Data'!D1184&lt;4),'Raw Data'!L1184,IF(AND('Raw Data'!I1184&lt;'Raw Data'!J1184,'Raw Data'!D1184&gt;'Raw Data'!E1184,'Raw Data'!D1184-'Raw Data'!E1184&lt;4),'Raw Data'!K1184,0))</f>
        <v/>
      </c>
      <c r="G1189">
        <f>IF(AND('Raw Data'!J1184&lt;'Raw Data'!I1184, 'Raw Data'!E1184&gt;'Raw Data'!D1184), 'Raw Data'!J1184, 0)</f>
        <v/>
      </c>
      <c r="H1189">
        <f>IF(AND('Raw Data'!J1184&gt;'Raw Data'!I1184, 'Raw Data'!E1184&lt;'Raw Data'!D1184), 'Raw Data'!I1184, 0)</f>
        <v/>
      </c>
      <c r="I1189">
        <f>SUM(J1189:K1189)</f>
        <v/>
      </c>
      <c r="J1189">
        <f>IF(AND('Raw Data'!J1184&gt;'Raw Data'!I1184, 'Raw Data'!E1184&gt;'Raw Data'!D1184), 'Raw Data'!J1184, 0)</f>
        <v/>
      </c>
      <c r="K1189">
        <f>IF(AND('Raw Data'!I1184&gt;'Raw Data'!J1184, 'Raw Data'!D1184&gt;'Raw Data'!E1184), 'Raw Data'!I1184, 0)</f>
        <v/>
      </c>
      <c r="L1189">
        <f>IF('Raw Data'!E1184-'Raw Data'!D1184&gt;3, 'Raw Data'!N1184, 0)</f>
        <v/>
      </c>
      <c r="M1189">
        <f>IF('Raw Data'!D1184-'Raw Data'!E1184&gt;3, 'Raw Data'!M1184, 0)</f>
        <v/>
      </c>
      <c r="N1189">
        <f>IF(ISBLANK('Raw Data'!D1184),0,IF(AND('Raw Data'!E1184&gt;'Raw Data'!D1184,'Raw Data'!E1184-'Raw Data'!D1184&gt;0,'Raw Data'!E1184-'Raw Data'!D1184&lt;4),'Raw Data'!L1184, 0))</f>
        <v/>
      </c>
      <c r="O1189">
        <f>IF(ISBLANK('Raw Data'!D1184),0,IF(AND('Raw Data'!E1184&gt;'Raw Data'!D1184,'Raw Data'!E1184-'Raw Data'!D1184&gt;0,'Raw Data'!D1184-'Raw Data'!E1184&lt;4),'Raw Data'!K1184, 0))</f>
        <v/>
      </c>
      <c r="P1189">
        <f>IF('Raw Data'!E1184-'Raw Data'!D1184&gt;3, 'Raw Data'!N1184, IF('Raw Data'!D1184-'Raw Data'!E1184&gt;3, 'Raw Data'!M1184, 0))</f>
        <v/>
      </c>
      <c r="Q1189">
        <f>IF(ISBLANK('Raw Data'!E1184),0,IF(AND('Raw Data'!E1184-'Raw Data'!D1184&lt;4,'Raw Data'!E1184-'Raw Data'!D1184&gt;0),'Raw Data'!L1184,IF(AND('Raw Data'!D1184&gt;'Raw Data'!E1184,'Raw Data'!D1184-'Raw Data'!E1184&gt;0),'Raw Data'!K1184,0)))</f>
        <v/>
      </c>
      <c r="R1189">
        <f>IF(ISBLANK('Raw Data'!K1184),0,IFERROR(IF(MATCH(SMALL('Raw Data'!K1184:N1184,1),L1189:O1189,0),SMALL('Raw Data'!K1184:N1184,1)),0))</f>
        <v/>
      </c>
      <c r="S1189">
        <f>IF(ISBLANK('Raw Data'!K1184),0,IFERROR(IF(MATCH(SMALL('Raw Data'!K1184:N1184,2),L1189:O1189,0),SMALL('Raw Data'!K1184:N1184,2)),0))</f>
        <v/>
      </c>
      <c r="T1189">
        <f>IF(ISBLANK('Raw Data'!K1184),0,IFERROR(IF(MATCH(SMALL('Raw Data'!K1184:N1184,3),L1189:O1189,0),SMALL('Raw Data'!K1184:N1184,3)),0))</f>
        <v/>
      </c>
      <c r="U1189">
        <f>IF(ISBLANK('Raw Data'!K1184),0,IFERROR(IF(MATCH(SMALL('Raw Data'!K1184:N1184,4),L1189:O1189,0),SMALL('Raw Data'!K1184:N1184,4)),0))</f>
        <v/>
      </c>
      <c r="V1189">
        <f>IF(AND('Raw Data'!D1184&lt;3, 'Raw Data'!E1184&lt;3, 'Raw Data'!A1184&gt;0), 'Raw Data'!AF1184, 0)</f>
        <v/>
      </c>
      <c r="W1189">
        <f>IF(AND('Raw Data'!D1184&lt;4, 'Raw Data'!E1184&lt;4, 'Raw Data'!A1184&gt;0), 'Raw Data'!AI1184, 0)</f>
        <v/>
      </c>
      <c r="X1189">
        <f>IF(AND('Raw Data'!D1184&lt;5, 'Raw Data'!E1184&lt;5, 'Raw Data'!A1184&gt;0), 'Raw Data'!AL1184, 0)</f>
        <v/>
      </c>
      <c r="Y1189">
        <f>IF(AND('Raw Data'!D1184&lt;6, 'Raw Data'!E1184&lt;6, 'Raw Data'!A1184&gt;0), 'Raw Data'!AO1184, 0)</f>
        <v/>
      </c>
      <c r="Z1189">
        <f>IF(ISBLANK('Raw Data'!D1184), 0, IF('Raw Data'!D1184-'Raw Data'!E1184&gt;1, 'Raw Data'!AW1184, 0))</f>
        <v/>
      </c>
      <c r="AA1189">
        <f>IF(ISBLANK('Raw Data'!A1184), 0, IF(ABS('Raw Data'!D1184-'Raw Data'!E1184)&lt;2, 'Raw Data'!AX1184, 0))</f>
        <v/>
      </c>
      <c r="AB1189">
        <f>IF(ISBLANK('Raw Data'!D1184), 0, IF('Raw Data'!E1184-'Raw Data'!D1184&gt;1, 'Raw Data'!AY1184, 0))</f>
        <v/>
      </c>
      <c r="AC1189">
        <f>IF(ISBLANK('Raw Data'!D1184), 0, IF('Raw Data'!D1184-'Raw Data'!E1184&gt;2, 'Raw Data'!AZ1184, 0))</f>
        <v/>
      </c>
      <c r="AD1189">
        <f>IF(ISBLANK('Raw Data'!A1184), 0, IF(ABS('Raw Data'!D1184-'Raw Data'!E1184)&lt;3, 'Raw Data'!BA1184, 0))</f>
        <v/>
      </c>
      <c r="AE1189">
        <f>IF(ISBLANK('Raw Data'!D1184), 0, IF('Raw Data'!E1184-'Raw Data'!D1184&gt;2, 'Raw Data'!BB1184, 0))</f>
        <v/>
      </c>
      <c r="AF1189">
        <f>IF(ISBLANK('Raw Data'!D1184), 0, IF('Raw Data'!D1184-'Raw Data'!E1184&gt;3, 'Raw Data'!BC1184, 0))</f>
        <v/>
      </c>
      <c r="AG1189">
        <f>IF(ISBLANK('Raw Data'!A1184), 0, IF(ABS('Raw Data'!D1184-'Raw Data'!E1184)&lt;4, 'Raw Data'!BD1184, 0))</f>
        <v/>
      </c>
      <c r="AH1189">
        <f>IF(ISBLANK('Raw Data'!D1184), 0, IF('Raw Data'!E1184-'Raw Data'!D1184&gt;3, 'Raw Data'!BE1184, 0))</f>
        <v/>
      </c>
      <c r="AI1189">
        <f>IF(SUM('Raw Data'!D1184:E1184)&gt;'Raw Data'!F1184, 'Raw Data'!G1184, 0)</f>
        <v/>
      </c>
      <c r="AJ1189">
        <f>IF(ISBLANK('Raw Data'!D1184), 0, IF(SUM('Raw Data'!D1184:E1184)&lt;'Raw Data'!F1184, 'Raw Data'!H1184, 0))</f>
        <v/>
      </c>
      <c r="AK1189">
        <f>IF(ISBLANK('Raw Data'!A1184), 0, IF(AND('Raw Data'!D1184&lt;3, 'Raw Data'!E1184&lt;3, 'Raw Data'!F1184&lt;BB$2), 'Raw Data'!AF1184, 0))</f>
        <v/>
      </c>
      <c r="AL1189">
        <f>IF(ISBLANK('Raw Data'!A1184), 0, IF(AND('Raw Data'!D1184&lt;4, 'Raw Data'!E1184&lt;4, 'Raw Data'!F1184&lt;BB$2), 'Raw Data'!AI1184, 0))</f>
        <v/>
      </c>
      <c r="AM1189">
        <f>IF(ISBLANK('Raw Data'!A1184), 0, IF(AND('Raw Data'!D1184&lt;5, 'Raw Data'!E1184&lt;5, 'Raw Data'!F1184&lt;BB$2), 'Raw Data'!AL1184, 0))</f>
        <v/>
      </c>
      <c r="AN1189">
        <f>IF(ISBLANK('Raw Data'!A1184), 0, IF(AND('Raw Data'!D1184&lt;6, 'Raw Data'!E1184&lt;6, 'Raw Data'!F1184&lt;BB$2), 'Raw Data'!AO1184, 0))</f>
        <v/>
      </c>
      <c r="AO1189">
        <f>IF(ISBLANK('Raw Data'!A1184), 0, IF(AND('Raw Data'!I1184&lt;Analysis!$BC$2, 'Raw Data'!D1184-'Raw Data'!E1184&gt;1), 'Raw Data'!AW1184, IF(AND('Raw Data'!J1184&lt;Analysis!$BC$2, 'Raw Data'!E1184-'Raw Data'!D1184&gt;1), 'Raw Data'!AY1184, 0)))</f>
        <v/>
      </c>
      <c r="AP1189">
        <f>IF(ISBLANK('Raw Data'!A1184), 0, IF(AND('Raw Data'!I1184&lt;Analysis!$BC$2, 'Raw Data'!D1184-'Raw Data'!E1184&gt;2), 'Raw Data'!AZ1184, IF(AND('Raw Data'!J1184&lt;Analysis!$BC$2, 'Raw Data'!E1184-'Raw Data'!D1184&gt;2), 'Raw Data'!BB1184, 0)))</f>
        <v/>
      </c>
      <c r="AQ1189">
        <f>IF(ISBLANK('Raw Data'!A1184), 0, IF(AND('Raw Data'!I1184&lt;Analysis!$BC$2, 'Raw Data'!D1184-'Raw Data'!E1184&gt;3), 'Raw Data'!BC1184, IF(AND('Raw Data'!J1184&lt;Analysis!$BC$2, 'Raw Data'!E1184-'Raw Data'!D1184&gt;3), 'Raw Data'!BE1184, 0)))</f>
        <v/>
      </c>
      <c r="AR1189">
        <f>IF('Hidden Analysiss'!D1185=1,IF(ABS('Raw Data'!E1184-'Raw Data'!D1184)&lt;2,'Raw Data'!AX1184,0), 0)</f>
        <v/>
      </c>
      <c r="AS1189">
        <f>IF('Hidden Analysiss'!D1185=1,IF(ABS('Raw Data'!E1184-'Raw Data'!D1184)&lt;3,'Raw Data'!BA1184,0), 0)</f>
        <v/>
      </c>
      <c r="AT1189">
        <f>IF('Hidden Analysiss'!D1185=1,IF(ABS('Raw Data'!E1184-'Raw Data'!D1184)&lt;4,'Raw Data'!BD1184,0), 0)</f>
        <v/>
      </c>
      <c r="AU1189">
        <f>IF(AND('Hidden Analysiss'!E1185=1, ABS('Raw Data'!E1184-'Raw Data'!D1184)&lt;2), 'Raw Data'!AX1184, 0)</f>
        <v/>
      </c>
      <c r="AV1189">
        <f>IF(AND('Hidden Analysiss'!E1185=1, ABS('Raw Data'!E1184-'Raw Data'!D1184)&lt;3), 'Raw Data'!BA1184, 0)</f>
        <v/>
      </c>
      <c r="AW1189">
        <f>IF(AND('Hidden Analysiss'!E1185=1, ABS('Raw Data'!E1184-'Raw Data'!D1184)&lt;3), 'Raw Data'!BD1184, 0)</f>
        <v/>
      </c>
    </row>
    <row r="1190">
      <c r="A1190" s="1">
        <f>'Raw Data'!A1185</f>
        <v/>
      </c>
      <c r="B1190">
        <f>IF('Raw Data'!E1185&gt;'Raw Data'!D1185, 'Raw Data'!J1185, 0)</f>
        <v/>
      </c>
      <c r="C1190">
        <f>IF('Raw Data'!D1185&gt;'Raw Data'!E1185, 'Raw Data'!I1185, 0)</f>
        <v/>
      </c>
      <c r="D1190">
        <f>SUM(G1190:H1190)</f>
        <v/>
      </c>
      <c r="E1190">
        <f>IF(AND('Raw Data'!J1185&lt;'Raw Data'!I1185,'Raw Data'!E1185&gt;'Raw Data'!D1185,'Raw Data'!E1185-'Raw Data'!D1185&gt;3),'Raw Data'!N1185,IF(AND('Raw Data'!I1185&lt;'Raw Data'!J1185,'Raw Data'!D1185&gt;'Raw Data'!E1185,'Raw Data'!D1185-'Raw Data'!E1185&gt;3),'Raw Data'!M1185,0))</f>
        <v/>
      </c>
      <c r="F1190">
        <f>IF(AND('Raw Data'!J1185&lt;'Raw Data'!I1185,'Raw Data'!E1185&gt;'Raw Data'!D1185,'Raw Data'!E1185-'Raw Data'!D1185&lt;4),'Raw Data'!L1185,IF(AND('Raw Data'!I1185&lt;'Raw Data'!J1185,'Raw Data'!D1185&gt;'Raw Data'!E1185,'Raw Data'!D1185-'Raw Data'!E1185&lt;4),'Raw Data'!K1185,0))</f>
        <v/>
      </c>
      <c r="G1190">
        <f>IF(AND('Raw Data'!J1185&lt;'Raw Data'!I1185, 'Raw Data'!E1185&gt;'Raw Data'!D1185), 'Raw Data'!J1185, 0)</f>
        <v/>
      </c>
      <c r="H1190">
        <f>IF(AND('Raw Data'!J1185&gt;'Raw Data'!I1185, 'Raw Data'!E1185&lt;'Raw Data'!D1185), 'Raw Data'!I1185, 0)</f>
        <v/>
      </c>
      <c r="I1190">
        <f>SUM(J1190:K1190)</f>
        <v/>
      </c>
      <c r="J1190">
        <f>IF(AND('Raw Data'!J1185&gt;'Raw Data'!I1185, 'Raw Data'!E1185&gt;'Raw Data'!D1185), 'Raw Data'!J1185, 0)</f>
        <v/>
      </c>
      <c r="K1190">
        <f>IF(AND('Raw Data'!I1185&gt;'Raw Data'!J1185, 'Raw Data'!D1185&gt;'Raw Data'!E1185), 'Raw Data'!I1185, 0)</f>
        <v/>
      </c>
      <c r="L1190">
        <f>IF('Raw Data'!E1185-'Raw Data'!D1185&gt;3, 'Raw Data'!N1185, 0)</f>
        <v/>
      </c>
      <c r="M1190">
        <f>IF('Raw Data'!D1185-'Raw Data'!E1185&gt;3, 'Raw Data'!M1185, 0)</f>
        <v/>
      </c>
      <c r="N1190">
        <f>IF(ISBLANK('Raw Data'!D1185),0,IF(AND('Raw Data'!E1185&gt;'Raw Data'!D1185,'Raw Data'!E1185-'Raw Data'!D1185&gt;0,'Raw Data'!E1185-'Raw Data'!D1185&lt;4),'Raw Data'!L1185, 0))</f>
        <v/>
      </c>
      <c r="O1190">
        <f>IF(ISBLANK('Raw Data'!D1185),0,IF(AND('Raw Data'!E1185&gt;'Raw Data'!D1185,'Raw Data'!E1185-'Raw Data'!D1185&gt;0,'Raw Data'!D1185-'Raw Data'!E1185&lt;4),'Raw Data'!K1185, 0))</f>
        <v/>
      </c>
      <c r="P1190">
        <f>IF('Raw Data'!E1185-'Raw Data'!D1185&gt;3, 'Raw Data'!N1185, IF('Raw Data'!D1185-'Raw Data'!E1185&gt;3, 'Raw Data'!M1185, 0))</f>
        <v/>
      </c>
      <c r="Q1190">
        <f>IF(ISBLANK('Raw Data'!E1185),0,IF(AND('Raw Data'!E1185-'Raw Data'!D1185&lt;4,'Raw Data'!E1185-'Raw Data'!D1185&gt;0),'Raw Data'!L1185,IF(AND('Raw Data'!D1185&gt;'Raw Data'!E1185,'Raw Data'!D1185-'Raw Data'!E1185&gt;0),'Raw Data'!K1185,0)))</f>
        <v/>
      </c>
      <c r="R1190">
        <f>IF(ISBLANK('Raw Data'!K1185),0,IFERROR(IF(MATCH(SMALL('Raw Data'!K1185:N1185,1),L1190:O1190,0),SMALL('Raw Data'!K1185:N1185,1)),0))</f>
        <v/>
      </c>
      <c r="S1190">
        <f>IF(ISBLANK('Raw Data'!K1185),0,IFERROR(IF(MATCH(SMALL('Raw Data'!K1185:N1185,2),L1190:O1190,0),SMALL('Raw Data'!K1185:N1185,2)),0))</f>
        <v/>
      </c>
      <c r="T1190">
        <f>IF(ISBLANK('Raw Data'!K1185),0,IFERROR(IF(MATCH(SMALL('Raw Data'!K1185:N1185,3),L1190:O1190,0),SMALL('Raw Data'!K1185:N1185,3)),0))</f>
        <v/>
      </c>
      <c r="U1190">
        <f>IF(ISBLANK('Raw Data'!K1185),0,IFERROR(IF(MATCH(SMALL('Raw Data'!K1185:N1185,4),L1190:O1190,0),SMALL('Raw Data'!K1185:N1185,4)),0))</f>
        <v/>
      </c>
      <c r="V1190">
        <f>IF(AND('Raw Data'!D1185&lt;3, 'Raw Data'!E1185&lt;3, 'Raw Data'!A1185&gt;0), 'Raw Data'!AF1185, 0)</f>
        <v/>
      </c>
      <c r="W1190">
        <f>IF(AND('Raw Data'!D1185&lt;4, 'Raw Data'!E1185&lt;4, 'Raw Data'!A1185&gt;0), 'Raw Data'!AI1185, 0)</f>
        <v/>
      </c>
      <c r="X1190">
        <f>IF(AND('Raw Data'!D1185&lt;5, 'Raw Data'!E1185&lt;5, 'Raw Data'!A1185&gt;0), 'Raw Data'!AL1185, 0)</f>
        <v/>
      </c>
      <c r="Y1190">
        <f>IF(AND('Raw Data'!D1185&lt;6, 'Raw Data'!E1185&lt;6, 'Raw Data'!A1185&gt;0), 'Raw Data'!AO1185, 0)</f>
        <v/>
      </c>
      <c r="Z1190">
        <f>IF(ISBLANK('Raw Data'!D1185), 0, IF('Raw Data'!D1185-'Raw Data'!E1185&gt;1, 'Raw Data'!AW1185, 0))</f>
        <v/>
      </c>
      <c r="AA1190">
        <f>IF(ISBLANK('Raw Data'!A1185), 0, IF(ABS('Raw Data'!D1185-'Raw Data'!E1185)&lt;2, 'Raw Data'!AX1185, 0))</f>
        <v/>
      </c>
      <c r="AB1190">
        <f>IF(ISBLANK('Raw Data'!D1185), 0, IF('Raw Data'!E1185-'Raw Data'!D1185&gt;1, 'Raw Data'!AY1185, 0))</f>
        <v/>
      </c>
      <c r="AC1190">
        <f>IF(ISBLANK('Raw Data'!D1185), 0, IF('Raw Data'!D1185-'Raw Data'!E1185&gt;2, 'Raw Data'!AZ1185, 0))</f>
        <v/>
      </c>
      <c r="AD1190">
        <f>IF(ISBLANK('Raw Data'!A1185), 0, IF(ABS('Raw Data'!D1185-'Raw Data'!E1185)&lt;3, 'Raw Data'!BA1185, 0))</f>
        <v/>
      </c>
      <c r="AE1190">
        <f>IF(ISBLANK('Raw Data'!D1185), 0, IF('Raw Data'!E1185-'Raw Data'!D1185&gt;2, 'Raw Data'!BB1185, 0))</f>
        <v/>
      </c>
      <c r="AF1190">
        <f>IF(ISBLANK('Raw Data'!D1185), 0, IF('Raw Data'!D1185-'Raw Data'!E1185&gt;3, 'Raw Data'!BC1185, 0))</f>
        <v/>
      </c>
      <c r="AG1190">
        <f>IF(ISBLANK('Raw Data'!A1185), 0, IF(ABS('Raw Data'!D1185-'Raw Data'!E1185)&lt;4, 'Raw Data'!BD1185, 0))</f>
        <v/>
      </c>
      <c r="AH1190">
        <f>IF(ISBLANK('Raw Data'!D1185), 0, IF('Raw Data'!E1185-'Raw Data'!D1185&gt;3, 'Raw Data'!BE1185, 0))</f>
        <v/>
      </c>
      <c r="AI1190">
        <f>IF(SUM('Raw Data'!D1185:E1185)&gt;'Raw Data'!F1185, 'Raw Data'!G1185, 0)</f>
        <v/>
      </c>
      <c r="AJ1190">
        <f>IF(ISBLANK('Raw Data'!D1185), 0, IF(SUM('Raw Data'!D1185:E1185)&lt;'Raw Data'!F1185, 'Raw Data'!H1185, 0))</f>
        <v/>
      </c>
      <c r="AK1190">
        <f>IF(ISBLANK('Raw Data'!A1185), 0, IF(AND('Raw Data'!D1185&lt;3, 'Raw Data'!E1185&lt;3, 'Raw Data'!F1185&lt;BB$2), 'Raw Data'!AF1185, 0))</f>
        <v/>
      </c>
      <c r="AL1190">
        <f>IF(ISBLANK('Raw Data'!A1185), 0, IF(AND('Raw Data'!D1185&lt;4, 'Raw Data'!E1185&lt;4, 'Raw Data'!F1185&lt;BB$2), 'Raw Data'!AI1185, 0))</f>
        <v/>
      </c>
      <c r="AM1190">
        <f>IF(ISBLANK('Raw Data'!A1185), 0, IF(AND('Raw Data'!D1185&lt;5, 'Raw Data'!E1185&lt;5, 'Raw Data'!F1185&lt;BB$2), 'Raw Data'!AL1185, 0))</f>
        <v/>
      </c>
      <c r="AN1190">
        <f>IF(ISBLANK('Raw Data'!A1185), 0, IF(AND('Raw Data'!D1185&lt;6, 'Raw Data'!E1185&lt;6, 'Raw Data'!F1185&lt;BB$2), 'Raw Data'!AO1185, 0))</f>
        <v/>
      </c>
      <c r="AO1190">
        <f>IF(ISBLANK('Raw Data'!A1185), 0, IF(AND('Raw Data'!I1185&lt;Analysis!$BC$2, 'Raw Data'!D1185-'Raw Data'!E1185&gt;1), 'Raw Data'!AW1185, IF(AND('Raw Data'!J1185&lt;Analysis!$BC$2, 'Raw Data'!E1185-'Raw Data'!D1185&gt;1), 'Raw Data'!AY1185, 0)))</f>
        <v/>
      </c>
      <c r="AP1190">
        <f>IF(ISBLANK('Raw Data'!A1185), 0, IF(AND('Raw Data'!I1185&lt;Analysis!$BC$2, 'Raw Data'!D1185-'Raw Data'!E1185&gt;2), 'Raw Data'!AZ1185, IF(AND('Raw Data'!J1185&lt;Analysis!$BC$2, 'Raw Data'!E1185-'Raw Data'!D1185&gt;2), 'Raw Data'!BB1185, 0)))</f>
        <v/>
      </c>
      <c r="AQ1190">
        <f>IF(ISBLANK('Raw Data'!A1185), 0, IF(AND('Raw Data'!I1185&lt;Analysis!$BC$2, 'Raw Data'!D1185-'Raw Data'!E1185&gt;3), 'Raw Data'!BC1185, IF(AND('Raw Data'!J1185&lt;Analysis!$BC$2, 'Raw Data'!E1185-'Raw Data'!D1185&gt;3), 'Raw Data'!BE1185, 0)))</f>
        <v/>
      </c>
      <c r="AR1190">
        <f>IF('Hidden Analysiss'!D1186=1,IF(ABS('Raw Data'!E1185-'Raw Data'!D1185)&lt;2,'Raw Data'!AX1185,0), 0)</f>
        <v/>
      </c>
      <c r="AS1190">
        <f>IF('Hidden Analysiss'!D1186=1,IF(ABS('Raw Data'!E1185-'Raw Data'!D1185)&lt;3,'Raw Data'!BA1185,0), 0)</f>
        <v/>
      </c>
      <c r="AT1190">
        <f>IF('Hidden Analysiss'!D1186=1,IF(ABS('Raw Data'!E1185-'Raw Data'!D1185)&lt;4,'Raw Data'!BD1185,0), 0)</f>
        <v/>
      </c>
      <c r="AU1190">
        <f>IF(AND('Hidden Analysiss'!E1186=1, ABS('Raw Data'!E1185-'Raw Data'!D1185)&lt;2), 'Raw Data'!AX1185, 0)</f>
        <v/>
      </c>
      <c r="AV1190">
        <f>IF(AND('Hidden Analysiss'!E1186=1, ABS('Raw Data'!E1185-'Raw Data'!D1185)&lt;3), 'Raw Data'!BA1185, 0)</f>
        <v/>
      </c>
      <c r="AW1190">
        <f>IF(AND('Hidden Analysiss'!E1186=1, ABS('Raw Data'!E1185-'Raw Data'!D1185)&lt;3), 'Raw Data'!BD1185, 0)</f>
        <v/>
      </c>
    </row>
    <row r="1191">
      <c r="A1191" s="1">
        <f>'Raw Data'!A1186</f>
        <v/>
      </c>
      <c r="B1191">
        <f>IF('Raw Data'!E1186&gt;'Raw Data'!D1186, 'Raw Data'!J1186, 0)</f>
        <v/>
      </c>
      <c r="C1191">
        <f>IF('Raw Data'!D1186&gt;'Raw Data'!E1186, 'Raw Data'!I1186, 0)</f>
        <v/>
      </c>
      <c r="D1191">
        <f>SUM(G1191:H1191)</f>
        <v/>
      </c>
      <c r="E1191">
        <f>IF(AND('Raw Data'!J1186&lt;'Raw Data'!I1186,'Raw Data'!E1186&gt;'Raw Data'!D1186,'Raw Data'!E1186-'Raw Data'!D1186&gt;3),'Raw Data'!N1186,IF(AND('Raw Data'!I1186&lt;'Raw Data'!J1186,'Raw Data'!D1186&gt;'Raw Data'!E1186,'Raw Data'!D1186-'Raw Data'!E1186&gt;3),'Raw Data'!M1186,0))</f>
        <v/>
      </c>
      <c r="F1191">
        <f>IF(AND('Raw Data'!J1186&lt;'Raw Data'!I1186,'Raw Data'!E1186&gt;'Raw Data'!D1186,'Raw Data'!E1186-'Raw Data'!D1186&lt;4),'Raw Data'!L1186,IF(AND('Raw Data'!I1186&lt;'Raw Data'!J1186,'Raw Data'!D1186&gt;'Raw Data'!E1186,'Raw Data'!D1186-'Raw Data'!E1186&lt;4),'Raw Data'!K1186,0))</f>
        <v/>
      </c>
      <c r="G1191">
        <f>IF(AND('Raw Data'!J1186&lt;'Raw Data'!I1186, 'Raw Data'!E1186&gt;'Raw Data'!D1186), 'Raw Data'!J1186, 0)</f>
        <v/>
      </c>
      <c r="H1191">
        <f>IF(AND('Raw Data'!J1186&gt;'Raw Data'!I1186, 'Raw Data'!E1186&lt;'Raw Data'!D1186), 'Raw Data'!I1186, 0)</f>
        <v/>
      </c>
      <c r="I1191">
        <f>SUM(J1191:K1191)</f>
        <v/>
      </c>
      <c r="J1191">
        <f>IF(AND('Raw Data'!J1186&gt;'Raw Data'!I1186, 'Raw Data'!E1186&gt;'Raw Data'!D1186), 'Raw Data'!J1186, 0)</f>
        <v/>
      </c>
      <c r="K1191">
        <f>IF(AND('Raw Data'!I1186&gt;'Raw Data'!J1186, 'Raw Data'!D1186&gt;'Raw Data'!E1186), 'Raw Data'!I1186, 0)</f>
        <v/>
      </c>
      <c r="L1191">
        <f>IF('Raw Data'!E1186-'Raw Data'!D1186&gt;3, 'Raw Data'!N1186, 0)</f>
        <v/>
      </c>
      <c r="M1191">
        <f>IF('Raw Data'!D1186-'Raw Data'!E1186&gt;3, 'Raw Data'!M1186, 0)</f>
        <v/>
      </c>
      <c r="N1191">
        <f>IF(ISBLANK('Raw Data'!D1186),0,IF(AND('Raw Data'!E1186&gt;'Raw Data'!D1186,'Raw Data'!E1186-'Raw Data'!D1186&gt;0,'Raw Data'!E1186-'Raw Data'!D1186&lt;4),'Raw Data'!L1186, 0))</f>
        <v/>
      </c>
      <c r="O1191">
        <f>IF(ISBLANK('Raw Data'!D1186),0,IF(AND('Raw Data'!E1186&gt;'Raw Data'!D1186,'Raw Data'!E1186-'Raw Data'!D1186&gt;0,'Raw Data'!D1186-'Raw Data'!E1186&lt;4),'Raw Data'!K1186, 0))</f>
        <v/>
      </c>
      <c r="P1191">
        <f>IF('Raw Data'!E1186-'Raw Data'!D1186&gt;3, 'Raw Data'!N1186, IF('Raw Data'!D1186-'Raw Data'!E1186&gt;3, 'Raw Data'!M1186, 0))</f>
        <v/>
      </c>
      <c r="Q1191">
        <f>IF(ISBLANK('Raw Data'!E1186),0,IF(AND('Raw Data'!E1186-'Raw Data'!D1186&lt;4,'Raw Data'!E1186-'Raw Data'!D1186&gt;0),'Raw Data'!L1186,IF(AND('Raw Data'!D1186&gt;'Raw Data'!E1186,'Raw Data'!D1186-'Raw Data'!E1186&gt;0),'Raw Data'!K1186,0)))</f>
        <v/>
      </c>
      <c r="R1191">
        <f>IF(ISBLANK('Raw Data'!K1186),0,IFERROR(IF(MATCH(SMALL('Raw Data'!K1186:N1186,1),L1191:O1191,0),SMALL('Raw Data'!K1186:N1186,1)),0))</f>
        <v/>
      </c>
      <c r="S1191">
        <f>IF(ISBLANK('Raw Data'!K1186),0,IFERROR(IF(MATCH(SMALL('Raw Data'!K1186:N1186,2),L1191:O1191,0),SMALL('Raw Data'!K1186:N1186,2)),0))</f>
        <v/>
      </c>
      <c r="T1191">
        <f>IF(ISBLANK('Raw Data'!K1186),0,IFERROR(IF(MATCH(SMALL('Raw Data'!K1186:N1186,3),L1191:O1191,0),SMALL('Raw Data'!K1186:N1186,3)),0))</f>
        <v/>
      </c>
      <c r="U1191">
        <f>IF(ISBLANK('Raw Data'!K1186),0,IFERROR(IF(MATCH(SMALL('Raw Data'!K1186:N1186,4),L1191:O1191,0),SMALL('Raw Data'!K1186:N1186,4)),0))</f>
        <v/>
      </c>
      <c r="V1191">
        <f>IF(AND('Raw Data'!D1186&lt;3, 'Raw Data'!E1186&lt;3, 'Raw Data'!A1186&gt;0), 'Raw Data'!AF1186, 0)</f>
        <v/>
      </c>
      <c r="W1191">
        <f>IF(AND('Raw Data'!D1186&lt;4, 'Raw Data'!E1186&lt;4, 'Raw Data'!A1186&gt;0), 'Raw Data'!AI1186, 0)</f>
        <v/>
      </c>
      <c r="X1191">
        <f>IF(AND('Raw Data'!D1186&lt;5, 'Raw Data'!E1186&lt;5, 'Raw Data'!A1186&gt;0), 'Raw Data'!AL1186, 0)</f>
        <v/>
      </c>
      <c r="Y1191">
        <f>IF(AND('Raw Data'!D1186&lt;6, 'Raw Data'!E1186&lt;6, 'Raw Data'!A1186&gt;0), 'Raw Data'!AO1186, 0)</f>
        <v/>
      </c>
      <c r="Z1191">
        <f>IF(ISBLANK('Raw Data'!D1186), 0, IF('Raw Data'!D1186-'Raw Data'!E1186&gt;1, 'Raw Data'!AW1186, 0))</f>
        <v/>
      </c>
      <c r="AA1191">
        <f>IF(ISBLANK('Raw Data'!A1186), 0, IF(ABS('Raw Data'!D1186-'Raw Data'!E1186)&lt;2, 'Raw Data'!AX1186, 0))</f>
        <v/>
      </c>
      <c r="AB1191">
        <f>IF(ISBLANK('Raw Data'!D1186), 0, IF('Raw Data'!E1186-'Raw Data'!D1186&gt;1, 'Raw Data'!AY1186, 0))</f>
        <v/>
      </c>
      <c r="AC1191">
        <f>IF(ISBLANK('Raw Data'!D1186), 0, IF('Raw Data'!D1186-'Raw Data'!E1186&gt;2, 'Raw Data'!AZ1186, 0))</f>
        <v/>
      </c>
      <c r="AD1191">
        <f>IF(ISBLANK('Raw Data'!A1186), 0, IF(ABS('Raw Data'!D1186-'Raw Data'!E1186)&lt;3, 'Raw Data'!BA1186, 0))</f>
        <v/>
      </c>
      <c r="AE1191">
        <f>IF(ISBLANK('Raw Data'!D1186), 0, IF('Raw Data'!E1186-'Raw Data'!D1186&gt;2, 'Raw Data'!BB1186, 0))</f>
        <v/>
      </c>
      <c r="AF1191">
        <f>IF(ISBLANK('Raw Data'!D1186), 0, IF('Raw Data'!D1186-'Raw Data'!E1186&gt;3, 'Raw Data'!BC1186, 0))</f>
        <v/>
      </c>
      <c r="AG1191">
        <f>IF(ISBLANK('Raw Data'!A1186), 0, IF(ABS('Raw Data'!D1186-'Raw Data'!E1186)&lt;4, 'Raw Data'!BD1186, 0))</f>
        <v/>
      </c>
      <c r="AH1191">
        <f>IF(ISBLANK('Raw Data'!D1186), 0, IF('Raw Data'!E1186-'Raw Data'!D1186&gt;3, 'Raw Data'!BE1186, 0))</f>
        <v/>
      </c>
      <c r="AI1191">
        <f>IF(SUM('Raw Data'!D1186:E1186)&gt;'Raw Data'!F1186, 'Raw Data'!G1186, 0)</f>
        <v/>
      </c>
      <c r="AJ1191">
        <f>IF(ISBLANK('Raw Data'!D1186), 0, IF(SUM('Raw Data'!D1186:E1186)&lt;'Raw Data'!F1186, 'Raw Data'!H1186, 0))</f>
        <v/>
      </c>
      <c r="AK1191">
        <f>IF(ISBLANK('Raw Data'!A1186), 0, IF(AND('Raw Data'!D1186&lt;3, 'Raw Data'!E1186&lt;3, 'Raw Data'!F1186&lt;BB$2), 'Raw Data'!AF1186, 0))</f>
        <v/>
      </c>
      <c r="AL1191">
        <f>IF(ISBLANK('Raw Data'!A1186), 0, IF(AND('Raw Data'!D1186&lt;4, 'Raw Data'!E1186&lt;4, 'Raw Data'!F1186&lt;BB$2), 'Raw Data'!AI1186, 0))</f>
        <v/>
      </c>
      <c r="AM1191">
        <f>IF(ISBLANK('Raw Data'!A1186), 0, IF(AND('Raw Data'!D1186&lt;5, 'Raw Data'!E1186&lt;5, 'Raw Data'!F1186&lt;BB$2), 'Raw Data'!AL1186, 0))</f>
        <v/>
      </c>
      <c r="AN1191">
        <f>IF(ISBLANK('Raw Data'!A1186), 0, IF(AND('Raw Data'!D1186&lt;6, 'Raw Data'!E1186&lt;6, 'Raw Data'!F1186&lt;BB$2), 'Raw Data'!AO1186, 0))</f>
        <v/>
      </c>
      <c r="AO1191">
        <f>IF(ISBLANK('Raw Data'!A1186), 0, IF(AND('Raw Data'!I1186&lt;Analysis!$BC$2, 'Raw Data'!D1186-'Raw Data'!E1186&gt;1), 'Raw Data'!AW1186, IF(AND('Raw Data'!J1186&lt;Analysis!$BC$2, 'Raw Data'!E1186-'Raw Data'!D1186&gt;1), 'Raw Data'!AY1186, 0)))</f>
        <v/>
      </c>
      <c r="AP1191">
        <f>IF(ISBLANK('Raw Data'!A1186), 0, IF(AND('Raw Data'!I1186&lt;Analysis!$BC$2, 'Raw Data'!D1186-'Raw Data'!E1186&gt;2), 'Raw Data'!AZ1186, IF(AND('Raw Data'!J1186&lt;Analysis!$BC$2, 'Raw Data'!E1186-'Raw Data'!D1186&gt;2), 'Raw Data'!BB1186, 0)))</f>
        <v/>
      </c>
      <c r="AQ1191">
        <f>IF(ISBLANK('Raw Data'!A1186), 0, IF(AND('Raw Data'!I1186&lt;Analysis!$BC$2, 'Raw Data'!D1186-'Raw Data'!E1186&gt;3), 'Raw Data'!BC1186, IF(AND('Raw Data'!J1186&lt;Analysis!$BC$2, 'Raw Data'!E1186-'Raw Data'!D1186&gt;3), 'Raw Data'!BE1186, 0)))</f>
        <v/>
      </c>
      <c r="AR1191">
        <f>IF('Hidden Analysiss'!D1187=1,IF(ABS('Raw Data'!E1186-'Raw Data'!D1186)&lt;2,'Raw Data'!AX1186,0), 0)</f>
        <v/>
      </c>
      <c r="AS1191">
        <f>IF('Hidden Analysiss'!D1187=1,IF(ABS('Raw Data'!E1186-'Raw Data'!D1186)&lt;3,'Raw Data'!BA1186,0), 0)</f>
        <v/>
      </c>
      <c r="AT1191">
        <f>IF('Hidden Analysiss'!D1187=1,IF(ABS('Raw Data'!E1186-'Raw Data'!D1186)&lt;4,'Raw Data'!BD1186,0), 0)</f>
        <v/>
      </c>
      <c r="AU1191">
        <f>IF(AND('Hidden Analysiss'!E1187=1, ABS('Raw Data'!E1186-'Raw Data'!D1186)&lt;2), 'Raw Data'!AX1186, 0)</f>
        <v/>
      </c>
      <c r="AV1191">
        <f>IF(AND('Hidden Analysiss'!E1187=1, ABS('Raw Data'!E1186-'Raw Data'!D1186)&lt;3), 'Raw Data'!BA1186, 0)</f>
        <v/>
      </c>
      <c r="AW1191">
        <f>IF(AND('Hidden Analysiss'!E1187=1, ABS('Raw Data'!E1186-'Raw Data'!D1186)&lt;3), 'Raw Data'!BD1186, 0)</f>
        <v/>
      </c>
    </row>
    <row r="1192">
      <c r="A1192" s="1">
        <f>'Raw Data'!A1187</f>
        <v/>
      </c>
      <c r="B1192">
        <f>IF('Raw Data'!E1187&gt;'Raw Data'!D1187, 'Raw Data'!J1187, 0)</f>
        <v/>
      </c>
      <c r="C1192">
        <f>IF('Raw Data'!D1187&gt;'Raw Data'!E1187, 'Raw Data'!I1187, 0)</f>
        <v/>
      </c>
      <c r="D1192">
        <f>SUM(G1192:H1192)</f>
        <v/>
      </c>
      <c r="E1192">
        <f>IF(AND('Raw Data'!J1187&lt;'Raw Data'!I1187,'Raw Data'!E1187&gt;'Raw Data'!D1187,'Raw Data'!E1187-'Raw Data'!D1187&gt;3),'Raw Data'!N1187,IF(AND('Raw Data'!I1187&lt;'Raw Data'!J1187,'Raw Data'!D1187&gt;'Raw Data'!E1187,'Raw Data'!D1187-'Raw Data'!E1187&gt;3),'Raw Data'!M1187,0))</f>
        <v/>
      </c>
      <c r="F1192">
        <f>IF(AND('Raw Data'!J1187&lt;'Raw Data'!I1187,'Raw Data'!E1187&gt;'Raw Data'!D1187,'Raw Data'!E1187-'Raw Data'!D1187&lt;4),'Raw Data'!L1187,IF(AND('Raw Data'!I1187&lt;'Raw Data'!J1187,'Raw Data'!D1187&gt;'Raw Data'!E1187,'Raw Data'!D1187-'Raw Data'!E1187&lt;4),'Raw Data'!K1187,0))</f>
        <v/>
      </c>
      <c r="G1192">
        <f>IF(AND('Raw Data'!J1187&lt;'Raw Data'!I1187, 'Raw Data'!E1187&gt;'Raw Data'!D1187), 'Raw Data'!J1187, 0)</f>
        <v/>
      </c>
      <c r="H1192">
        <f>IF(AND('Raw Data'!J1187&gt;'Raw Data'!I1187, 'Raw Data'!E1187&lt;'Raw Data'!D1187), 'Raw Data'!I1187, 0)</f>
        <v/>
      </c>
      <c r="I1192">
        <f>SUM(J1192:K1192)</f>
        <v/>
      </c>
      <c r="J1192">
        <f>IF(AND('Raw Data'!J1187&gt;'Raw Data'!I1187, 'Raw Data'!E1187&gt;'Raw Data'!D1187), 'Raw Data'!J1187, 0)</f>
        <v/>
      </c>
      <c r="K1192">
        <f>IF(AND('Raw Data'!I1187&gt;'Raw Data'!J1187, 'Raw Data'!D1187&gt;'Raw Data'!E1187), 'Raw Data'!I1187, 0)</f>
        <v/>
      </c>
      <c r="L1192">
        <f>IF('Raw Data'!E1187-'Raw Data'!D1187&gt;3, 'Raw Data'!N1187, 0)</f>
        <v/>
      </c>
      <c r="M1192">
        <f>IF('Raw Data'!D1187-'Raw Data'!E1187&gt;3, 'Raw Data'!M1187, 0)</f>
        <v/>
      </c>
      <c r="N1192">
        <f>IF(ISBLANK('Raw Data'!D1187),0,IF(AND('Raw Data'!E1187&gt;'Raw Data'!D1187,'Raw Data'!E1187-'Raw Data'!D1187&gt;0,'Raw Data'!E1187-'Raw Data'!D1187&lt;4),'Raw Data'!L1187, 0))</f>
        <v/>
      </c>
      <c r="O1192">
        <f>IF(ISBLANK('Raw Data'!D1187),0,IF(AND('Raw Data'!E1187&gt;'Raw Data'!D1187,'Raw Data'!E1187-'Raw Data'!D1187&gt;0,'Raw Data'!D1187-'Raw Data'!E1187&lt;4),'Raw Data'!K1187, 0))</f>
        <v/>
      </c>
      <c r="P1192">
        <f>IF('Raw Data'!E1187-'Raw Data'!D1187&gt;3, 'Raw Data'!N1187, IF('Raw Data'!D1187-'Raw Data'!E1187&gt;3, 'Raw Data'!M1187, 0))</f>
        <v/>
      </c>
      <c r="Q1192">
        <f>IF(ISBLANK('Raw Data'!E1187),0,IF(AND('Raw Data'!E1187-'Raw Data'!D1187&lt;4,'Raw Data'!E1187-'Raw Data'!D1187&gt;0),'Raw Data'!L1187,IF(AND('Raw Data'!D1187&gt;'Raw Data'!E1187,'Raw Data'!D1187-'Raw Data'!E1187&gt;0),'Raw Data'!K1187,0)))</f>
        <v/>
      </c>
      <c r="R1192">
        <f>IF(ISBLANK('Raw Data'!K1187),0,IFERROR(IF(MATCH(SMALL('Raw Data'!K1187:N1187,1),L1192:O1192,0),SMALL('Raw Data'!K1187:N1187,1)),0))</f>
        <v/>
      </c>
      <c r="S1192">
        <f>IF(ISBLANK('Raw Data'!K1187),0,IFERROR(IF(MATCH(SMALL('Raw Data'!K1187:N1187,2),L1192:O1192,0),SMALL('Raw Data'!K1187:N1187,2)),0))</f>
        <v/>
      </c>
      <c r="T1192">
        <f>IF(ISBLANK('Raw Data'!K1187),0,IFERROR(IF(MATCH(SMALL('Raw Data'!K1187:N1187,3),L1192:O1192,0),SMALL('Raw Data'!K1187:N1187,3)),0))</f>
        <v/>
      </c>
      <c r="U1192">
        <f>IF(ISBLANK('Raw Data'!K1187),0,IFERROR(IF(MATCH(SMALL('Raw Data'!K1187:N1187,4),L1192:O1192,0),SMALL('Raw Data'!K1187:N1187,4)),0))</f>
        <v/>
      </c>
      <c r="V1192">
        <f>IF(AND('Raw Data'!D1187&lt;3, 'Raw Data'!E1187&lt;3, 'Raw Data'!A1187&gt;0), 'Raw Data'!AF1187, 0)</f>
        <v/>
      </c>
      <c r="W1192">
        <f>IF(AND('Raw Data'!D1187&lt;4, 'Raw Data'!E1187&lt;4, 'Raw Data'!A1187&gt;0), 'Raw Data'!AI1187, 0)</f>
        <v/>
      </c>
      <c r="X1192">
        <f>IF(AND('Raw Data'!D1187&lt;5, 'Raw Data'!E1187&lt;5, 'Raw Data'!A1187&gt;0), 'Raw Data'!AL1187, 0)</f>
        <v/>
      </c>
      <c r="Y1192">
        <f>IF(AND('Raw Data'!D1187&lt;6, 'Raw Data'!E1187&lt;6, 'Raw Data'!A1187&gt;0), 'Raw Data'!AO1187, 0)</f>
        <v/>
      </c>
      <c r="Z1192">
        <f>IF(ISBLANK('Raw Data'!D1187), 0, IF('Raw Data'!D1187-'Raw Data'!E1187&gt;1, 'Raw Data'!AW1187, 0))</f>
        <v/>
      </c>
      <c r="AA1192">
        <f>IF(ISBLANK('Raw Data'!A1187), 0, IF(ABS('Raw Data'!D1187-'Raw Data'!E1187)&lt;2, 'Raw Data'!AX1187, 0))</f>
        <v/>
      </c>
      <c r="AB1192">
        <f>IF(ISBLANK('Raw Data'!D1187), 0, IF('Raw Data'!E1187-'Raw Data'!D1187&gt;1, 'Raw Data'!AY1187, 0))</f>
        <v/>
      </c>
      <c r="AC1192">
        <f>IF(ISBLANK('Raw Data'!D1187), 0, IF('Raw Data'!D1187-'Raw Data'!E1187&gt;2, 'Raw Data'!AZ1187, 0))</f>
        <v/>
      </c>
      <c r="AD1192">
        <f>IF(ISBLANK('Raw Data'!A1187), 0, IF(ABS('Raw Data'!D1187-'Raw Data'!E1187)&lt;3, 'Raw Data'!BA1187, 0))</f>
        <v/>
      </c>
      <c r="AE1192">
        <f>IF(ISBLANK('Raw Data'!D1187), 0, IF('Raw Data'!E1187-'Raw Data'!D1187&gt;2, 'Raw Data'!BB1187, 0))</f>
        <v/>
      </c>
      <c r="AF1192">
        <f>IF(ISBLANK('Raw Data'!D1187), 0, IF('Raw Data'!D1187-'Raw Data'!E1187&gt;3, 'Raw Data'!BC1187, 0))</f>
        <v/>
      </c>
      <c r="AG1192">
        <f>IF(ISBLANK('Raw Data'!A1187), 0, IF(ABS('Raw Data'!D1187-'Raw Data'!E1187)&lt;4, 'Raw Data'!BD1187, 0))</f>
        <v/>
      </c>
      <c r="AH1192">
        <f>IF(ISBLANK('Raw Data'!D1187), 0, IF('Raw Data'!E1187-'Raw Data'!D1187&gt;3, 'Raw Data'!BE1187, 0))</f>
        <v/>
      </c>
      <c r="AI1192">
        <f>IF(SUM('Raw Data'!D1187:E1187)&gt;'Raw Data'!F1187, 'Raw Data'!G1187, 0)</f>
        <v/>
      </c>
      <c r="AJ1192">
        <f>IF(ISBLANK('Raw Data'!D1187), 0, IF(SUM('Raw Data'!D1187:E1187)&lt;'Raw Data'!F1187, 'Raw Data'!H1187, 0))</f>
        <v/>
      </c>
      <c r="AK1192">
        <f>IF(ISBLANK('Raw Data'!A1187), 0, IF(AND('Raw Data'!D1187&lt;3, 'Raw Data'!E1187&lt;3, 'Raw Data'!F1187&lt;BB$2), 'Raw Data'!AF1187, 0))</f>
        <v/>
      </c>
      <c r="AL1192">
        <f>IF(ISBLANK('Raw Data'!A1187), 0, IF(AND('Raw Data'!D1187&lt;4, 'Raw Data'!E1187&lt;4, 'Raw Data'!F1187&lt;BB$2), 'Raw Data'!AI1187, 0))</f>
        <v/>
      </c>
      <c r="AM1192">
        <f>IF(ISBLANK('Raw Data'!A1187), 0, IF(AND('Raw Data'!D1187&lt;5, 'Raw Data'!E1187&lt;5, 'Raw Data'!F1187&lt;BB$2), 'Raw Data'!AL1187, 0))</f>
        <v/>
      </c>
      <c r="AN1192">
        <f>IF(ISBLANK('Raw Data'!A1187), 0, IF(AND('Raw Data'!D1187&lt;6, 'Raw Data'!E1187&lt;6, 'Raw Data'!F1187&lt;BB$2), 'Raw Data'!AO1187, 0))</f>
        <v/>
      </c>
      <c r="AO1192">
        <f>IF(ISBLANK('Raw Data'!A1187), 0, IF(AND('Raw Data'!I1187&lt;Analysis!$BC$2, 'Raw Data'!D1187-'Raw Data'!E1187&gt;1), 'Raw Data'!AW1187, IF(AND('Raw Data'!J1187&lt;Analysis!$BC$2, 'Raw Data'!E1187-'Raw Data'!D1187&gt;1), 'Raw Data'!AY1187, 0)))</f>
        <v/>
      </c>
      <c r="AP1192">
        <f>IF(ISBLANK('Raw Data'!A1187), 0, IF(AND('Raw Data'!I1187&lt;Analysis!$BC$2, 'Raw Data'!D1187-'Raw Data'!E1187&gt;2), 'Raw Data'!AZ1187, IF(AND('Raw Data'!J1187&lt;Analysis!$BC$2, 'Raw Data'!E1187-'Raw Data'!D1187&gt;2), 'Raw Data'!BB1187, 0)))</f>
        <v/>
      </c>
      <c r="AQ1192">
        <f>IF(ISBLANK('Raw Data'!A1187), 0, IF(AND('Raw Data'!I1187&lt;Analysis!$BC$2, 'Raw Data'!D1187-'Raw Data'!E1187&gt;3), 'Raw Data'!BC1187, IF(AND('Raw Data'!J1187&lt;Analysis!$BC$2, 'Raw Data'!E1187-'Raw Data'!D1187&gt;3), 'Raw Data'!BE1187, 0)))</f>
        <v/>
      </c>
      <c r="AR1192">
        <f>IF('Hidden Analysiss'!D1188=1,IF(ABS('Raw Data'!E1187-'Raw Data'!D1187)&lt;2,'Raw Data'!AX1187,0), 0)</f>
        <v/>
      </c>
      <c r="AS1192">
        <f>IF('Hidden Analysiss'!D1188=1,IF(ABS('Raw Data'!E1187-'Raw Data'!D1187)&lt;3,'Raw Data'!BA1187,0), 0)</f>
        <v/>
      </c>
      <c r="AT1192">
        <f>IF('Hidden Analysiss'!D1188=1,IF(ABS('Raw Data'!E1187-'Raw Data'!D1187)&lt;4,'Raw Data'!BD1187,0), 0)</f>
        <v/>
      </c>
      <c r="AU1192">
        <f>IF(AND('Hidden Analysiss'!E1188=1, ABS('Raw Data'!E1187-'Raw Data'!D1187)&lt;2), 'Raw Data'!AX1187, 0)</f>
        <v/>
      </c>
      <c r="AV1192">
        <f>IF(AND('Hidden Analysiss'!E1188=1, ABS('Raw Data'!E1187-'Raw Data'!D1187)&lt;3), 'Raw Data'!BA1187, 0)</f>
        <v/>
      </c>
      <c r="AW1192">
        <f>IF(AND('Hidden Analysiss'!E1188=1, ABS('Raw Data'!E1187-'Raw Data'!D1187)&lt;3), 'Raw Data'!BD1187, 0)</f>
        <v/>
      </c>
    </row>
    <row r="1193">
      <c r="A1193" s="1">
        <f>'Raw Data'!A1188</f>
        <v/>
      </c>
      <c r="B1193">
        <f>IF('Raw Data'!E1188&gt;'Raw Data'!D1188, 'Raw Data'!J1188, 0)</f>
        <v/>
      </c>
      <c r="C1193">
        <f>IF('Raw Data'!D1188&gt;'Raw Data'!E1188, 'Raw Data'!I1188, 0)</f>
        <v/>
      </c>
      <c r="D1193">
        <f>SUM(G1193:H1193)</f>
        <v/>
      </c>
      <c r="E1193">
        <f>IF(AND('Raw Data'!J1188&lt;'Raw Data'!I1188,'Raw Data'!E1188&gt;'Raw Data'!D1188,'Raw Data'!E1188-'Raw Data'!D1188&gt;3),'Raw Data'!N1188,IF(AND('Raw Data'!I1188&lt;'Raw Data'!J1188,'Raw Data'!D1188&gt;'Raw Data'!E1188,'Raw Data'!D1188-'Raw Data'!E1188&gt;3),'Raw Data'!M1188,0))</f>
        <v/>
      </c>
      <c r="F1193">
        <f>IF(AND('Raw Data'!J1188&lt;'Raw Data'!I1188,'Raw Data'!E1188&gt;'Raw Data'!D1188,'Raw Data'!E1188-'Raw Data'!D1188&lt;4),'Raw Data'!L1188,IF(AND('Raw Data'!I1188&lt;'Raw Data'!J1188,'Raw Data'!D1188&gt;'Raw Data'!E1188,'Raw Data'!D1188-'Raw Data'!E1188&lt;4),'Raw Data'!K1188,0))</f>
        <v/>
      </c>
      <c r="G1193">
        <f>IF(AND('Raw Data'!J1188&lt;'Raw Data'!I1188, 'Raw Data'!E1188&gt;'Raw Data'!D1188), 'Raw Data'!J1188, 0)</f>
        <v/>
      </c>
      <c r="H1193">
        <f>IF(AND('Raw Data'!J1188&gt;'Raw Data'!I1188, 'Raw Data'!E1188&lt;'Raw Data'!D1188), 'Raw Data'!I1188, 0)</f>
        <v/>
      </c>
      <c r="I1193">
        <f>SUM(J1193:K1193)</f>
        <v/>
      </c>
      <c r="J1193">
        <f>IF(AND('Raw Data'!J1188&gt;'Raw Data'!I1188, 'Raw Data'!E1188&gt;'Raw Data'!D1188), 'Raw Data'!J1188, 0)</f>
        <v/>
      </c>
      <c r="K1193">
        <f>IF(AND('Raw Data'!I1188&gt;'Raw Data'!J1188, 'Raw Data'!D1188&gt;'Raw Data'!E1188), 'Raw Data'!I1188, 0)</f>
        <v/>
      </c>
      <c r="L1193">
        <f>IF('Raw Data'!E1188-'Raw Data'!D1188&gt;3, 'Raw Data'!N1188, 0)</f>
        <v/>
      </c>
      <c r="M1193">
        <f>IF('Raw Data'!D1188-'Raw Data'!E1188&gt;3, 'Raw Data'!M1188, 0)</f>
        <v/>
      </c>
      <c r="N1193">
        <f>IF(ISBLANK('Raw Data'!D1188),0,IF(AND('Raw Data'!E1188&gt;'Raw Data'!D1188,'Raw Data'!E1188-'Raw Data'!D1188&gt;0,'Raw Data'!E1188-'Raw Data'!D1188&lt;4),'Raw Data'!L1188, 0))</f>
        <v/>
      </c>
      <c r="O1193">
        <f>IF(ISBLANK('Raw Data'!D1188),0,IF(AND('Raw Data'!E1188&gt;'Raw Data'!D1188,'Raw Data'!E1188-'Raw Data'!D1188&gt;0,'Raw Data'!D1188-'Raw Data'!E1188&lt;4),'Raw Data'!K1188, 0))</f>
        <v/>
      </c>
      <c r="P1193">
        <f>IF('Raw Data'!E1188-'Raw Data'!D1188&gt;3, 'Raw Data'!N1188, IF('Raw Data'!D1188-'Raw Data'!E1188&gt;3, 'Raw Data'!M1188, 0))</f>
        <v/>
      </c>
      <c r="Q1193">
        <f>IF(ISBLANK('Raw Data'!E1188),0,IF(AND('Raw Data'!E1188-'Raw Data'!D1188&lt;4,'Raw Data'!E1188-'Raw Data'!D1188&gt;0),'Raw Data'!L1188,IF(AND('Raw Data'!D1188&gt;'Raw Data'!E1188,'Raw Data'!D1188-'Raw Data'!E1188&gt;0),'Raw Data'!K1188,0)))</f>
        <v/>
      </c>
      <c r="R1193">
        <f>IF(ISBLANK('Raw Data'!K1188),0,IFERROR(IF(MATCH(SMALL('Raw Data'!K1188:N1188,1),L1193:O1193,0),SMALL('Raw Data'!K1188:N1188,1)),0))</f>
        <v/>
      </c>
      <c r="S1193">
        <f>IF(ISBLANK('Raw Data'!K1188),0,IFERROR(IF(MATCH(SMALL('Raw Data'!K1188:N1188,2),L1193:O1193,0),SMALL('Raw Data'!K1188:N1188,2)),0))</f>
        <v/>
      </c>
      <c r="T1193">
        <f>IF(ISBLANK('Raw Data'!K1188),0,IFERROR(IF(MATCH(SMALL('Raw Data'!K1188:N1188,3),L1193:O1193,0),SMALL('Raw Data'!K1188:N1188,3)),0))</f>
        <v/>
      </c>
      <c r="U1193">
        <f>IF(ISBLANK('Raw Data'!K1188),0,IFERROR(IF(MATCH(SMALL('Raw Data'!K1188:N1188,4),L1193:O1193,0),SMALL('Raw Data'!K1188:N1188,4)),0))</f>
        <v/>
      </c>
      <c r="V1193">
        <f>IF(AND('Raw Data'!D1188&lt;3, 'Raw Data'!E1188&lt;3, 'Raw Data'!A1188&gt;0), 'Raw Data'!AF1188, 0)</f>
        <v/>
      </c>
      <c r="W1193">
        <f>IF(AND('Raw Data'!D1188&lt;4, 'Raw Data'!E1188&lt;4, 'Raw Data'!A1188&gt;0), 'Raw Data'!AI1188, 0)</f>
        <v/>
      </c>
      <c r="X1193">
        <f>IF(AND('Raw Data'!D1188&lt;5, 'Raw Data'!E1188&lt;5, 'Raw Data'!A1188&gt;0), 'Raw Data'!AL1188, 0)</f>
        <v/>
      </c>
      <c r="Y1193">
        <f>IF(AND('Raw Data'!D1188&lt;6, 'Raw Data'!E1188&lt;6, 'Raw Data'!A1188&gt;0), 'Raw Data'!AO1188, 0)</f>
        <v/>
      </c>
      <c r="Z1193">
        <f>IF(ISBLANK('Raw Data'!D1188), 0, IF('Raw Data'!D1188-'Raw Data'!E1188&gt;1, 'Raw Data'!AW1188, 0))</f>
        <v/>
      </c>
      <c r="AA1193">
        <f>IF(ISBLANK('Raw Data'!A1188), 0, IF(ABS('Raw Data'!D1188-'Raw Data'!E1188)&lt;2, 'Raw Data'!AX1188, 0))</f>
        <v/>
      </c>
      <c r="AB1193">
        <f>IF(ISBLANK('Raw Data'!D1188), 0, IF('Raw Data'!E1188-'Raw Data'!D1188&gt;1, 'Raw Data'!AY1188, 0))</f>
        <v/>
      </c>
      <c r="AC1193">
        <f>IF(ISBLANK('Raw Data'!D1188), 0, IF('Raw Data'!D1188-'Raw Data'!E1188&gt;2, 'Raw Data'!AZ1188, 0))</f>
        <v/>
      </c>
      <c r="AD1193">
        <f>IF(ISBLANK('Raw Data'!A1188), 0, IF(ABS('Raw Data'!D1188-'Raw Data'!E1188)&lt;3, 'Raw Data'!BA1188, 0))</f>
        <v/>
      </c>
      <c r="AE1193">
        <f>IF(ISBLANK('Raw Data'!D1188), 0, IF('Raw Data'!E1188-'Raw Data'!D1188&gt;2, 'Raw Data'!BB1188, 0))</f>
        <v/>
      </c>
      <c r="AF1193">
        <f>IF(ISBLANK('Raw Data'!D1188), 0, IF('Raw Data'!D1188-'Raw Data'!E1188&gt;3, 'Raw Data'!BC1188, 0))</f>
        <v/>
      </c>
      <c r="AG1193">
        <f>IF(ISBLANK('Raw Data'!A1188), 0, IF(ABS('Raw Data'!D1188-'Raw Data'!E1188)&lt;4, 'Raw Data'!BD1188, 0))</f>
        <v/>
      </c>
      <c r="AH1193">
        <f>IF(ISBLANK('Raw Data'!D1188), 0, IF('Raw Data'!E1188-'Raw Data'!D1188&gt;3, 'Raw Data'!BE1188, 0))</f>
        <v/>
      </c>
      <c r="AI1193">
        <f>IF(SUM('Raw Data'!D1188:E1188)&gt;'Raw Data'!F1188, 'Raw Data'!G1188, 0)</f>
        <v/>
      </c>
      <c r="AJ1193">
        <f>IF(ISBLANK('Raw Data'!D1188), 0, IF(SUM('Raw Data'!D1188:E1188)&lt;'Raw Data'!F1188, 'Raw Data'!H1188, 0))</f>
        <v/>
      </c>
      <c r="AK1193">
        <f>IF(ISBLANK('Raw Data'!A1188), 0, IF(AND('Raw Data'!D1188&lt;3, 'Raw Data'!E1188&lt;3, 'Raw Data'!F1188&lt;BB$2), 'Raw Data'!AF1188, 0))</f>
        <v/>
      </c>
      <c r="AL1193">
        <f>IF(ISBLANK('Raw Data'!A1188), 0, IF(AND('Raw Data'!D1188&lt;4, 'Raw Data'!E1188&lt;4, 'Raw Data'!F1188&lt;BB$2), 'Raw Data'!AI1188, 0))</f>
        <v/>
      </c>
      <c r="AM1193">
        <f>IF(ISBLANK('Raw Data'!A1188), 0, IF(AND('Raw Data'!D1188&lt;5, 'Raw Data'!E1188&lt;5, 'Raw Data'!F1188&lt;BB$2), 'Raw Data'!AL1188, 0))</f>
        <v/>
      </c>
      <c r="AN1193">
        <f>IF(ISBLANK('Raw Data'!A1188), 0, IF(AND('Raw Data'!D1188&lt;6, 'Raw Data'!E1188&lt;6, 'Raw Data'!F1188&lt;BB$2), 'Raw Data'!AO1188, 0))</f>
        <v/>
      </c>
      <c r="AO1193">
        <f>IF(ISBLANK('Raw Data'!A1188), 0, IF(AND('Raw Data'!I1188&lt;Analysis!$BC$2, 'Raw Data'!D1188-'Raw Data'!E1188&gt;1), 'Raw Data'!AW1188, IF(AND('Raw Data'!J1188&lt;Analysis!$BC$2, 'Raw Data'!E1188-'Raw Data'!D1188&gt;1), 'Raw Data'!AY1188, 0)))</f>
        <v/>
      </c>
      <c r="AP1193">
        <f>IF(ISBLANK('Raw Data'!A1188), 0, IF(AND('Raw Data'!I1188&lt;Analysis!$BC$2, 'Raw Data'!D1188-'Raw Data'!E1188&gt;2), 'Raw Data'!AZ1188, IF(AND('Raw Data'!J1188&lt;Analysis!$BC$2, 'Raw Data'!E1188-'Raw Data'!D1188&gt;2), 'Raw Data'!BB1188, 0)))</f>
        <v/>
      </c>
      <c r="AQ1193">
        <f>IF(ISBLANK('Raw Data'!A1188), 0, IF(AND('Raw Data'!I1188&lt;Analysis!$BC$2, 'Raw Data'!D1188-'Raw Data'!E1188&gt;3), 'Raw Data'!BC1188, IF(AND('Raw Data'!J1188&lt;Analysis!$BC$2, 'Raw Data'!E1188-'Raw Data'!D1188&gt;3), 'Raw Data'!BE1188, 0)))</f>
        <v/>
      </c>
      <c r="AR1193">
        <f>IF('Hidden Analysiss'!D1189=1,IF(ABS('Raw Data'!E1188-'Raw Data'!D1188)&lt;2,'Raw Data'!AX1188,0), 0)</f>
        <v/>
      </c>
      <c r="AS1193">
        <f>IF('Hidden Analysiss'!D1189=1,IF(ABS('Raw Data'!E1188-'Raw Data'!D1188)&lt;3,'Raw Data'!BA1188,0), 0)</f>
        <v/>
      </c>
      <c r="AT1193">
        <f>IF('Hidden Analysiss'!D1189=1,IF(ABS('Raw Data'!E1188-'Raw Data'!D1188)&lt;4,'Raw Data'!BD1188,0), 0)</f>
        <v/>
      </c>
      <c r="AU1193">
        <f>IF(AND('Hidden Analysiss'!E1189=1, ABS('Raw Data'!E1188-'Raw Data'!D1188)&lt;2), 'Raw Data'!AX1188, 0)</f>
        <v/>
      </c>
      <c r="AV1193">
        <f>IF(AND('Hidden Analysiss'!E1189=1, ABS('Raw Data'!E1188-'Raw Data'!D1188)&lt;3), 'Raw Data'!BA1188, 0)</f>
        <v/>
      </c>
      <c r="AW1193">
        <f>IF(AND('Hidden Analysiss'!E1189=1, ABS('Raw Data'!E1188-'Raw Data'!D1188)&lt;3), 'Raw Data'!BD1188, 0)</f>
        <v/>
      </c>
    </row>
    <row r="1194">
      <c r="A1194" s="1">
        <f>'Raw Data'!A1189</f>
        <v/>
      </c>
      <c r="B1194">
        <f>IF('Raw Data'!E1189&gt;'Raw Data'!D1189, 'Raw Data'!J1189, 0)</f>
        <v/>
      </c>
      <c r="C1194">
        <f>IF('Raw Data'!D1189&gt;'Raw Data'!E1189, 'Raw Data'!I1189, 0)</f>
        <v/>
      </c>
      <c r="D1194">
        <f>SUM(G1194:H1194)</f>
        <v/>
      </c>
      <c r="E1194">
        <f>IF(AND('Raw Data'!J1189&lt;'Raw Data'!I1189,'Raw Data'!E1189&gt;'Raw Data'!D1189,'Raw Data'!E1189-'Raw Data'!D1189&gt;3),'Raw Data'!N1189,IF(AND('Raw Data'!I1189&lt;'Raw Data'!J1189,'Raw Data'!D1189&gt;'Raw Data'!E1189,'Raw Data'!D1189-'Raw Data'!E1189&gt;3),'Raw Data'!M1189,0))</f>
        <v/>
      </c>
      <c r="F1194">
        <f>IF(AND('Raw Data'!J1189&lt;'Raw Data'!I1189,'Raw Data'!E1189&gt;'Raw Data'!D1189,'Raw Data'!E1189-'Raw Data'!D1189&lt;4),'Raw Data'!L1189,IF(AND('Raw Data'!I1189&lt;'Raw Data'!J1189,'Raw Data'!D1189&gt;'Raw Data'!E1189,'Raw Data'!D1189-'Raw Data'!E1189&lt;4),'Raw Data'!K1189,0))</f>
        <v/>
      </c>
      <c r="G1194">
        <f>IF(AND('Raw Data'!J1189&lt;'Raw Data'!I1189, 'Raw Data'!E1189&gt;'Raw Data'!D1189), 'Raw Data'!J1189, 0)</f>
        <v/>
      </c>
      <c r="H1194">
        <f>IF(AND('Raw Data'!J1189&gt;'Raw Data'!I1189, 'Raw Data'!E1189&lt;'Raw Data'!D1189), 'Raw Data'!I1189, 0)</f>
        <v/>
      </c>
      <c r="I1194">
        <f>SUM(J1194:K1194)</f>
        <v/>
      </c>
      <c r="J1194">
        <f>IF(AND('Raw Data'!J1189&gt;'Raw Data'!I1189, 'Raw Data'!E1189&gt;'Raw Data'!D1189), 'Raw Data'!J1189, 0)</f>
        <v/>
      </c>
      <c r="K1194">
        <f>IF(AND('Raw Data'!I1189&gt;'Raw Data'!J1189, 'Raw Data'!D1189&gt;'Raw Data'!E1189), 'Raw Data'!I1189, 0)</f>
        <v/>
      </c>
      <c r="L1194">
        <f>IF('Raw Data'!E1189-'Raw Data'!D1189&gt;3, 'Raw Data'!N1189, 0)</f>
        <v/>
      </c>
      <c r="M1194">
        <f>IF('Raw Data'!D1189-'Raw Data'!E1189&gt;3, 'Raw Data'!M1189, 0)</f>
        <v/>
      </c>
      <c r="N1194">
        <f>IF(ISBLANK('Raw Data'!D1189),0,IF(AND('Raw Data'!E1189&gt;'Raw Data'!D1189,'Raw Data'!E1189-'Raw Data'!D1189&gt;0,'Raw Data'!E1189-'Raw Data'!D1189&lt;4),'Raw Data'!L1189, 0))</f>
        <v/>
      </c>
      <c r="O1194">
        <f>IF(ISBLANK('Raw Data'!D1189),0,IF(AND('Raw Data'!E1189&gt;'Raw Data'!D1189,'Raw Data'!E1189-'Raw Data'!D1189&gt;0,'Raw Data'!D1189-'Raw Data'!E1189&lt;4),'Raw Data'!K1189, 0))</f>
        <v/>
      </c>
      <c r="P1194">
        <f>IF('Raw Data'!E1189-'Raw Data'!D1189&gt;3, 'Raw Data'!N1189, IF('Raw Data'!D1189-'Raw Data'!E1189&gt;3, 'Raw Data'!M1189, 0))</f>
        <v/>
      </c>
      <c r="Q1194">
        <f>IF(ISBLANK('Raw Data'!E1189),0,IF(AND('Raw Data'!E1189-'Raw Data'!D1189&lt;4,'Raw Data'!E1189-'Raw Data'!D1189&gt;0),'Raw Data'!L1189,IF(AND('Raw Data'!D1189&gt;'Raw Data'!E1189,'Raw Data'!D1189-'Raw Data'!E1189&gt;0),'Raw Data'!K1189,0)))</f>
        <v/>
      </c>
      <c r="R1194">
        <f>IF(ISBLANK('Raw Data'!K1189),0,IFERROR(IF(MATCH(SMALL('Raw Data'!K1189:N1189,1),L1194:O1194,0),SMALL('Raw Data'!K1189:N1189,1)),0))</f>
        <v/>
      </c>
      <c r="S1194">
        <f>IF(ISBLANK('Raw Data'!K1189),0,IFERROR(IF(MATCH(SMALL('Raw Data'!K1189:N1189,2),L1194:O1194,0),SMALL('Raw Data'!K1189:N1189,2)),0))</f>
        <v/>
      </c>
      <c r="T1194">
        <f>IF(ISBLANK('Raw Data'!K1189),0,IFERROR(IF(MATCH(SMALL('Raw Data'!K1189:N1189,3),L1194:O1194,0),SMALL('Raw Data'!K1189:N1189,3)),0))</f>
        <v/>
      </c>
      <c r="U1194">
        <f>IF(ISBLANK('Raw Data'!K1189),0,IFERROR(IF(MATCH(SMALL('Raw Data'!K1189:N1189,4),L1194:O1194,0),SMALL('Raw Data'!K1189:N1189,4)),0))</f>
        <v/>
      </c>
      <c r="V1194">
        <f>IF(AND('Raw Data'!D1189&lt;3, 'Raw Data'!E1189&lt;3, 'Raw Data'!A1189&gt;0), 'Raw Data'!AF1189, 0)</f>
        <v/>
      </c>
      <c r="W1194">
        <f>IF(AND('Raw Data'!D1189&lt;4, 'Raw Data'!E1189&lt;4, 'Raw Data'!A1189&gt;0), 'Raw Data'!AI1189, 0)</f>
        <v/>
      </c>
      <c r="X1194">
        <f>IF(AND('Raw Data'!D1189&lt;5, 'Raw Data'!E1189&lt;5, 'Raw Data'!A1189&gt;0), 'Raw Data'!AL1189, 0)</f>
        <v/>
      </c>
      <c r="Y1194">
        <f>IF(AND('Raw Data'!D1189&lt;6, 'Raw Data'!E1189&lt;6, 'Raw Data'!A1189&gt;0), 'Raw Data'!AO1189, 0)</f>
        <v/>
      </c>
      <c r="Z1194">
        <f>IF(ISBLANK('Raw Data'!D1189), 0, IF('Raw Data'!D1189-'Raw Data'!E1189&gt;1, 'Raw Data'!AW1189, 0))</f>
        <v/>
      </c>
      <c r="AA1194">
        <f>IF(ISBLANK('Raw Data'!A1189), 0, IF(ABS('Raw Data'!D1189-'Raw Data'!E1189)&lt;2, 'Raw Data'!AX1189, 0))</f>
        <v/>
      </c>
      <c r="AB1194">
        <f>IF(ISBLANK('Raw Data'!D1189), 0, IF('Raw Data'!E1189-'Raw Data'!D1189&gt;1, 'Raw Data'!AY1189, 0))</f>
        <v/>
      </c>
      <c r="AC1194">
        <f>IF(ISBLANK('Raw Data'!D1189), 0, IF('Raw Data'!D1189-'Raw Data'!E1189&gt;2, 'Raw Data'!AZ1189, 0))</f>
        <v/>
      </c>
      <c r="AD1194">
        <f>IF(ISBLANK('Raw Data'!A1189), 0, IF(ABS('Raw Data'!D1189-'Raw Data'!E1189)&lt;3, 'Raw Data'!BA1189, 0))</f>
        <v/>
      </c>
      <c r="AE1194">
        <f>IF(ISBLANK('Raw Data'!D1189), 0, IF('Raw Data'!E1189-'Raw Data'!D1189&gt;2, 'Raw Data'!BB1189, 0))</f>
        <v/>
      </c>
      <c r="AF1194">
        <f>IF(ISBLANK('Raw Data'!D1189), 0, IF('Raw Data'!D1189-'Raw Data'!E1189&gt;3, 'Raw Data'!BC1189, 0))</f>
        <v/>
      </c>
      <c r="AG1194">
        <f>IF(ISBLANK('Raw Data'!A1189), 0, IF(ABS('Raw Data'!D1189-'Raw Data'!E1189)&lt;4, 'Raw Data'!BD1189, 0))</f>
        <v/>
      </c>
      <c r="AH1194">
        <f>IF(ISBLANK('Raw Data'!D1189), 0, IF('Raw Data'!E1189-'Raw Data'!D1189&gt;3, 'Raw Data'!BE1189, 0))</f>
        <v/>
      </c>
      <c r="AI1194">
        <f>IF(SUM('Raw Data'!D1189:E1189)&gt;'Raw Data'!F1189, 'Raw Data'!G1189, 0)</f>
        <v/>
      </c>
      <c r="AJ1194">
        <f>IF(ISBLANK('Raw Data'!D1189), 0, IF(SUM('Raw Data'!D1189:E1189)&lt;'Raw Data'!F1189, 'Raw Data'!H1189, 0))</f>
        <v/>
      </c>
      <c r="AK1194">
        <f>IF(ISBLANK('Raw Data'!A1189), 0, IF(AND('Raw Data'!D1189&lt;3, 'Raw Data'!E1189&lt;3, 'Raw Data'!F1189&lt;BB$2), 'Raw Data'!AF1189, 0))</f>
        <v/>
      </c>
      <c r="AL1194">
        <f>IF(ISBLANK('Raw Data'!A1189), 0, IF(AND('Raw Data'!D1189&lt;4, 'Raw Data'!E1189&lt;4, 'Raw Data'!F1189&lt;BB$2), 'Raw Data'!AI1189, 0))</f>
        <v/>
      </c>
      <c r="AM1194">
        <f>IF(ISBLANK('Raw Data'!A1189), 0, IF(AND('Raw Data'!D1189&lt;5, 'Raw Data'!E1189&lt;5, 'Raw Data'!F1189&lt;BB$2), 'Raw Data'!AL1189, 0))</f>
        <v/>
      </c>
      <c r="AN1194">
        <f>IF(ISBLANK('Raw Data'!A1189), 0, IF(AND('Raw Data'!D1189&lt;6, 'Raw Data'!E1189&lt;6, 'Raw Data'!F1189&lt;BB$2), 'Raw Data'!AO1189, 0))</f>
        <v/>
      </c>
      <c r="AO1194">
        <f>IF(ISBLANK('Raw Data'!A1189), 0, IF(AND('Raw Data'!I1189&lt;Analysis!$BC$2, 'Raw Data'!D1189-'Raw Data'!E1189&gt;1), 'Raw Data'!AW1189, IF(AND('Raw Data'!J1189&lt;Analysis!$BC$2, 'Raw Data'!E1189-'Raw Data'!D1189&gt;1), 'Raw Data'!AY1189, 0)))</f>
        <v/>
      </c>
      <c r="AP1194">
        <f>IF(ISBLANK('Raw Data'!A1189), 0, IF(AND('Raw Data'!I1189&lt;Analysis!$BC$2, 'Raw Data'!D1189-'Raw Data'!E1189&gt;2), 'Raw Data'!AZ1189, IF(AND('Raw Data'!J1189&lt;Analysis!$BC$2, 'Raw Data'!E1189-'Raw Data'!D1189&gt;2), 'Raw Data'!BB1189, 0)))</f>
        <v/>
      </c>
      <c r="AQ1194">
        <f>IF(ISBLANK('Raw Data'!A1189), 0, IF(AND('Raw Data'!I1189&lt;Analysis!$BC$2, 'Raw Data'!D1189-'Raw Data'!E1189&gt;3), 'Raw Data'!BC1189, IF(AND('Raw Data'!J1189&lt;Analysis!$BC$2, 'Raw Data'!E1189-'Raw Data'!D1189&gt;3), 'Raw Data'!BE1189, 0)))</f>
        <v/>
      </c>
      <c r="AR1194">
        <f>IF('Hidden Analysiss'!D1190=1,IF(ABS('Raw Data'!E1189-'Raw Data'!D1189)&lt;2,'Raw Data'!AX1189,0), 0)</f>
        <v/>
      </c>
      <c r="AS1194">
        <f>IF('Hidden Analysiss'!D1190=1,IF(ABS('Raw Data'!E1189-'Raw Data'!D1189)&lt;3,'Raw Data'!BA1189,0), 0)</f>
        <v/>
      </c>
      <c r="AT1194">
        <f>IF('Hidden Analysiss'!D1190=1,IF(ABS('Raw Data'!E1189-'Raw Data'!D1189)&lt;4,'Raw Data'!BD1189,0), 0)</f>
        <v/>
      </c>
      <c r="AU1194">
        <f>IF(AND('Hidden Analysiss'!E1190=1, ABS('Raw Data'!E1189-'Raw Data'!D1189)&lt;2), 'Raw Data'!AX1189, 0)</f>
        <v/>
      </c>
      <c r="AV1194">
        <f>IF(AND('Hidden Analysiss'!E1190=1, ABS('Raw Data'!E1189-'Raw Data'!D1189)&lt;3), 'Raw Data'!BA1189, 0)</f>
        <v/>
      </c>
      <c r="AW1194">
        <f>IF(AND('Hidden Analysiss'!E1190=1, ABS('Raw Data'!E1189-'Raw Data'!D1189)&lt;3), 'Raw Data'!BD1189, 0)</f>
        <v/>
      </c>
    </row>
    <row r="1195">
      <c r="A1195" s="1">
        <f>'Raw Data'!A1190</f>
        <v/>
      </c>
      <c r="B1195">
        <f>IF('Raw Data'!E1190&gt;'Raw Data'!D1190, 'Raw Data'!J1190, 0)</f>
        <v/>
      </c>
      <c r="C1195">
        <f>IF('Raw Data'!D1190&gt;'Raw Data'!E1190, 'Raw Data'!I1190, 0)</f>
        <v/>
      </c>
      <c r="D1195">
        <f>SUM(G1195:H1195)</f>
        <v/>
      </c>
      <c r="E1195">
        <f>IF(AND('Raw Data'!J1190&lt;'Raw Data'!I1190,'Raw Data'!E1190&gt;'Raw Data'!D1190,'Raw Data'!E1190-'Raw Data'!D1190&gt;3),'Raw Data'!N1190,IF(AND('Raw Data'!I1190&lt;'Raw Data'!J1190,'Raw Data'!D1190&gt;'Raw Data'!E1190,'Raw Data'!D1190-'Raw Data'!E1190&gt;3),'Raw Data'!M1190,0))</f>
        <v/>
      </c>
      <c r="F1195">
        <f>IF(AND('Raw Data'!J1190&lt;'Raw Data'!I1190,'Raw Data'!E1190&gt;'Raw Data'!D1190,'Raw Data'!E1190-'Raw Data'!D1190&lt;4),'Raw Data'!L1190,IF(AND('Raw Data'!I1190&lt;'Raw Data'!J1190,'Raw Data'!D1190&gt;'Raw Data'!E1190,'Raw Data'!D1190-'Raw Data'!E1190&lt;4),'Raw Data'!K1190,0))</f>
        <v/>
      </c>
      <c r="G1195">
        <f>IF(AND('Raw Data'!J1190&lt;'Raw Data'!I1190, 'Raw Data'!E1190&gt;'Raw Data'!D1190), 'Raw Data'!J1190, 0)</f>
        <v/>
      </c>
      <c r="H1195">
        <f>IF(AND('Raw Data'!J1190&gt;'Raw Data'!I1190, 'Raw Data'!E1190&lt;'Raw Data'!D1190), 'Raw Data'!I1190, 0)</f>
        <v/>
      </c>
      <c r="I1195">
        <f>SUM(J1195:K1195)</f>
        <v/>
      </c>
      <c r="J1195">
        <f>IF(AND('Raw Data'!J1190&gt;'Raw Data'!I1190, 'Raw Data'!E1190&gt;'Raw Data'!D1190), 'Raw Data'!J1190, 0)</f>
        <v/>
      </c>
      <c r="K1195">
        <f>IF(AND('Raw Data'!I1190&gt;'Raw Data'!J1190, 'Raw Data'!D1190&gt;'Raw Data'!E1190), 'Raw Data'!I1190, 0)</f>
        <v/>
      </c>
      <c r="L1195">
        <f>IF('Raw Data'!E1190-'Raw Data'!D1190&gt;3, 'Raw Data'!N1190, 0)</f>
        <v/>
      </c>
      <c r="M1195">
        <f>IF('Raw Data'!D1190-'Raw Data'!E1190&gt;3, 'Raw Data'!M1190, 0)</f>
        <v/>
      </c>
      <c r="N1195">
        <f>IF(ISBLANK('Raw Data'!D1190),0,IF(AND('Raw Data'!E1190&gt;'Raw Data'!D1190,'Raw Data'!E1190-'Raw Data'!D1190&gt;0,'Raw Data'!E1190-'Raw Data'!D1190&lt;4),'Raw Data'!L1190, 0))</f>
        <v/>
      </c>
      <c r="O1195">
        <f>IF(ISBLANK('Raw Data'!D1190),0,IF(AND('Raw Data'!E1190&gt;'Raw Data'!D1190,'Raw Data'!E1190-'Raw Data'!D1190&gt;0,'Raw Data'!D1190-'Raw Data'!E1190&lt;4),'Raw Data'!K1190, 0))</f>
        <v/>
      </c>
      <c r="P1195">
        <f>IF('Raw Data'!E1190-'Raw Data'!D1190&gt;3, 'Raw Data'!N1190, IF('Raw Data'!D1190-'Raw Data'!E1190&gt;3, 'Raw Data'!M1190, 0))</f>
        <v/>
      </c>
      <c r="Q1195">
        <f>IF(ISBLANK('Raw Data'!E1190),0,IF(AND('Raw Data'!E1190-'Raw Data'!D1190&lt;4,'Raw Data'!E1190-'Raw Data'!D1190&gt;0),'Raw Data'!L1190,IF(AND('Raw Data'!D1190&gt;'Raw Data'!E1190,'Raw Data'!D1190-'Raw Data'!E1190&gt;0),'Raw Data'!K1190,0)))</f>
        <v/>
      </c>
      <c r="R1195">
        <f>IF(ISBLANK('Raw Data'!K1190),0,IFERROR(IF(MATCH(SMALL('Raw Data'!K1190:N1190,1),L1195:O1195,0),SMALL('Raw Data'!K1190:N1190,1)),0))</f>
        <v/>
      </c>
      <c r="S1195">
        <f>IF(ISBLANK('Raw Data'!K1190),0,IFERROR(IF(MATCH(SMALL('Raw Data'!K1190:N1190,2),L1195:O1195,0),SMALL('Raw Data'!K1190:N1190,2)),0))</f>
        <v/>
      </c>
      <c r="T1195">
        <f>IF(ISBLANK('Raw Data'!K1190),0,IFERROR(IF(MATCH(SMALL('Raw Data'!K1190:N1190,3),L1195:O1195,0),SMALL('Raw Data'!K1190:N1190,3)),0))</f>
        <v/>
      </c>
      <c r="U1195">
        <f>IF(ISBLANK('Raw Data'!K1190),0,IFERROR(IF(MATCH(SMALL('Raw Data'!K1190:N1190,4),L1195:O1195,0),SMALL('Raw Data'!K1190:N1190,4)),0))</f>
        <v/>
      </c>
      <c r="V1195">
        <f>IF(AND('Raw Data'!D1190&lt;3, 'Raw Data'!E1190&lt;3, 'Raw Data'!A1190&gt;0), 'Raw Data'!AF1190, 0)</f>
        <v/>
      </c>
      <c r="W1195">
        <f>IF(AND('Raw Data'!D1190&lt;4, 'Raw Data'!E1190&lt;4, 'Raw Data'!A1190&gt;0), 'Raw Data'!AI1190, 0)</f>
        <v/>
      </c>
      <c r="X1195">
        <f>IF(AND('Raw Data'!D1190&lt;5, 'Raw Data'!E1190&lt;5, 'Raw Data'!A1190&gt;0), 'Raw Data'!AL1190, 0)</f>
        <v/>
      </c>
      <c r="Y1195">
        <f>IF(AND('Raw Data'!D1190&lt;6, 'Raw Data'!E1190&lt;6, 'Raw Data'!A1190&gt;0), 'Raw Data'!AO1190, 0)</f>
        <v/>
      </c>
      <c r="Z1195">
        <f>IF(ISBLANK('Raw Data'!D1190), 0, IF('Raw Data'!D1190-'Raw Data'!E1190&gt;1, 'Raw Data'!AW1190, 0))</f>
        <v/>
      </c>
      <c r="AA1195">
        <f>IF(ISBLANK('Raw Data'!A1190), 0, IF(ABS('Raw Data'!D1190-'Raw Data'!E1190)&lt;2, 'Raw Data'!AX1190, 0))</f>
        <v/>
      </c>
      <c r="AB1195">
        <f>IF(ISBLANK('Raw Data'!D1190), 0, IF('Raw Data'!E1190-'Raw Data'!D1190&gt;1, 'Raw Data'!AY1190, 0))</f>
        <v/>
      </c>
      <c r="AC1195">
        <f>IF(ISBLANK('Raw Data'!D1190), 0, IF('Raw Data'!D1190-'Raw Data'!E1190&gt;2, 'Raw Data'!AZ1190, 0))</f>
        <v/>
      </c>
      <c r="AD1195">
        <f>IF(ISBLANK('Raw Data'!A1190), 0, IF(ABS('Raw Data'!D1190-'Raw Data'!E1190)&lt;3, 'Raw Data'!BA1190, 0))</f>
        <v/>
      </c>
      <c r="AE1195">
        <f>IF(ISBLANK('Raw Data'!D1190), 0, IF('Raw Data'!E1190-'Raw Data'!D1190&gt;2, 'Raw Data'!BB1190, 0))</f>
        <v/>
      </c>
      <c r="AF1195">
        <f>IF(ISBLANK('Raw Data'!D1190), 0, IF('Raw Data'!D1190-'Raw Data'!E1190&gt;3, 'Raw Data'!BC1190, 0))</f>
        <v/>
      </c>
      <c r="AG1195">
        <f>IF(ISBLANK('Raw Data'!A1190), 0, IF(ABS('Raw Data'!D1190-'Raw Data'!E1190)&lt;4, 'Raw Data'!BD1190, 0))</f>
        <v/>
      </c>
      <c r="AH1195">
        <f>IF(ISBLANK('Raw Data'!D1190), 0, IF('Raw Data'!E1190-'Raw Data'!D1190&gt;3, 'Raw Data'!BE1190, 0))</f>
        <v/>
      </c>
      <c r="AI1195">
        <f>IF(SUM('Raw Data'!D1190:E1190)&gt;'Raw Data'!F1190, 'Raw Data'!G1190, 0)</f>
        <v/>
      </c>
      <c r="AJ1195">
        <f>IF(ISBLANK('Raw Data'!D1190), 0, IF(SUM('Raw Data'!D1190:E1190)&lt;'Raw Data'!F1190, 'Raw Data'!H1190, 0))</f>
        <v/>
      </c>
      <c r="AK1195">
        <f>IF(ISBLANK('Raw Data'!A1190), 0, IF(AND('Raw Data'!D1190&lt;3, 'Raw Data'!E1190&lt;3, 'Raw Data'!F1190&lt;BB$2), 'Raw Data'!AF1190, 0))</f>
        <v/>
      </c>
      <c r="AL1195">
        <f>IF(ISBLANK('Raw Data'!A1190), 0, IF(AND('Raw Data'!D1190&lt;4, 'Raw Data'!E1190&lt;4, 'Raw Data'!F1190&lt;BB$2), 'Raw Data'!AI1190, 0))</f>
        <v/>
      </c>
      <c r="AM1195">
        <f>IF(ISBLANK('Raw Data'!A1190), 0, IF(AND('Raw Data'!D1190&lt;5, 'Raw Data'!E1190&lt;5, 'Raw Data'!F1190&lt;BB$2), 'Raw Data'!AL1190, 0))</f>
        <v/>
      </c>
      <c r="AN1195">
        <f>IF(ISBLANK('Raw Data'!A1190), 0, IF(AND('Raw Data'!D1190&lt;6, 'Raw Data'!E1190&lt;6, 'Raw Data'!F1190&lt;BB$2), 'Raw Data'!AO1190, 0))</f>
        <v/>
      </c>
      <c r="AO1195">
        <f>IF(ISBLANK('Raw Data'!A1190), 0, IF(AND('Raw Data'!I1190&lt;Analysis!$BC$2, 'Raw Data'!D1190-'Raw Data'!E1190&gt;1), 'Raw Data'!AW1190, IF(AND('Raw Data'!J1190&lt;Analysis!$BC$2, 'Raw Data'!E1190-'Raw Data'!D1190&gt;1), 'Raw Data'!AY1190, 0)))</f>
        <v/>
      </c>
      <c r="AP1195">
        <f>IF(ISBLANK('Raw Data'!A1190), 0, IF(AND('Raw Data'!I1190&lt;Analysis!$BC$2, 'Raw Data'!D1190-'Raw Data'!E1190&gt;2), 'Raw Data'!AZ1190, IF(AND('Raw Data'!J1190&lt;Analysis!$BC$2, 'Raw Data'!E1190-'Raw Data'!D1190&gt;2), 'Raw Data'!BB1190, 0)))</f>
        <v/>
      </c>
      <c r="AQ1195">
        <f>IF(ISBLANK('Raw Data'!A1190), 0, IF(AND('Raw Data'!I1190&lt;Analysis!$BC$2, 'Raw Data'!D1190-'Raw Data'!E1190&gt;3), 'Raw Data'!BC1190, IF(AND('Raw Data'!J1190&lt;Analysis!$BC$2, 'Raw Data'!E1190-'Raw Data'!D1190&gt;3), 'Raw Data'!BE1190, 0)))</f>
        <v/>
      </c>
      <c r="AR1195">
        <f>IF('Hidden Analysiss'!D1191=1,IF(ABS('Raw Data'!E1190-'Raw Data'!D1190)&lt;2,'Raw Data'!AX1190,0), 0)</f>
        <v/>
      </c>
      <c r="AS1195">
        <f>IF('Hidden Analysiss'!D1191=1,IF(ABS('Raw Data'!E1190-'Raw Data'!D1190)&lt;3,'Raw Data'!BA1190,0), 0)</f>
        <v/>
      </c>
      <c r="AT1195">
        <f>IF('Hidden Analysiss'!D1191=1,IF(ABS('Raw Data'!E1190-'Raw Data'!D1190)&lt;4,'Raw Data'!BD1190,0), 0)</f>
        <v/>
      </c>
      <c r="AU1195">
        <f>IF(AND('Hidden Analysiss'!E1191=1, ABS('Raw Data'!E1190-'Raw Data'!D1190)&lt;2), 'Raw Data'!AX1190, 0)</f>
        <v/>
      </c>
      <c r="AV1195">
        <f>IF(AND('Hidden Analysiss'!E1191=1, ABS('Raw Data'!E1190-'Raw Data'!D1190)&lt;3), 'Raw Data'!BA1190, 0)</f>
        <v/>
      </c>
      <c r="AW1195">
        <f>IF(AND('Hidden Analysiss'!E1191=1, ABS('Raw Data'!E1190-'Raw Data'!D1190)&lt;3), 'Raw Data'!BD1190, 0)</f>
        <v/>
      </c>
    </row>
    <row r="1196">
      <c r="A1196" s="1">
        <f>'Raw Data'!A1191</f>
        <v/>
      </c>
      <c r="B1196">
        <f>IF('Raw Data'!E1191&gt;'Raw Data'!D1191, 'Raw Data'!J1191, 0)</f>
        <v/>
      </c>
      <c r="C1196">
        <f>IF('Raw Data'!D1191&gt;'Raw Data'!E1191, 'Raw Data'!I1191, 0)</f>
        <v/>
      </c>
      <c r="D1196">
        <f>SUM(G1196:H1196)</f>
        <v/>
      </c>
      <c r="E1196">
        <f>IF(AND('Raw Data'!J1191&lt;'Raw Data'!I1191,'Raw Data'!E1191&gt;'Raw Data'!D1191,'Raw Data'!E1191-'Raw Data'!D1191&gt;3),'Raw Data'!N1191,IF(AND('Raw Data'!I1191&lt;'Raw Data'!J1191,'Raw Data'!D1191&gt;'Raw Data'!E1191,'Raw Data'!D1191-'Raw Data'!E1191&gt;3),'Raw Data'!M1191,0))</f>
        <v/>
      </c>
      <c r="F1196">
        <f>IF(AND('Raw Data'!J1191&lt;'Raw Data'!I1191,'Raw Data'!E1191&gt;'Raw Data'!D1191,'Raw Data'!E1191-'Raw Data'!D1191&lt;4),'Raw Data'!L1191,IF(AND('Raw Data'!I1191&lt;'Raw Data'!J1191,'Raw Data'!D1191&gt;'Raw Data'!E1191,'Raw Data'!D1191-'Raw Data'!E1191&lt;4),'Raw Data'!K1191,0))</f>
        <v/>
      </c>
      <c r="G1196">
        <f>IF(AND('Raw Data'!J1191&lt;'Raw Data'!I1191, 'Raw Data'!E1191&gt;'Raw Data'!D1191), 'Raw Data'!J1191, 0)</f>
        <v/>
      </c>
      <c r="H1196">
        <f>IF(AND('Raw Data'!J1191&gt;'Raw Data'!I1191, 'Raw Data'!E1191&lt;'Raw Data'!D1191), 'Raw Data'!I1191, 0)</f>
        <v/>
      </c>
      <c r="I1196">
        <f>SUM(J1196:K1196)</f>
        <v/>
      </c>
      <c r="J1196">
        <f>IF(AND('Raw Data'!J1191&gt;'Raw Data'!I1191, 'Raw Data'!E1191&gt;'Raw Data'!D1191), 'Raw Data'!J1191, 0)</f>
        <v/>
      </c>
      <c r="K1196">
        <f>IF(AND('Raw Data'!I1191&gt;'Raw Data'!J1191, 'Raw Data'!D1191&gt;'Raw Data'!E1191), 'Raw Data'!I1191, 0)</f>
        <v/>
      </c>
      <c r="L1196">
        <f>IF('Raw Data'!E1191-'Raw Data'!D1191&gt;3, 'Raw Data'!N1191, 0)</f>
        <v/>
      </c>
      <c r="M1196">
        <f>IF('Raw Data'!D1191-'Raw Data'!E1191&gt;3, 'Raw Data'!M1191, 0)</f>
        <v/>
      </c>
      <c r="N1196">
        <f>IF(ISBLANK('Raw Data'!D1191),0,IF(AND('Raw Data'!E1191&gt;'Raw Data'!D1191,'Raw Data'!E1191-'Raw Data'!D1191&gt;0,'Raw Data'!E1191-'Raw Data'!D1191&lt;4),'Raw Data'!L1191, 0))</f>
        <v/>
      </c>
      <c r="O1196">
        <f>IF(ISBLANK('Raw Data'!D1191),0,IF(AND('Raw Data'!E1191&gt;'Raw Data'!D1191,'Raw Data'!E1191-'Raw Data'!D1191&gt;0,'Raw Data'!D1191-'Raw Data'!E1191&lt;4),'Raw Data'!K1191, 0))</f>
        <v/>
      </c>
      <c r="P1196">
        <f>IF('Raw Data'!E1191-'Raw Data'!D1191&gt;3, 'Raw Data'!N1191, IF('Raw Data'!D1191-'Raw Data'!E1191&gt;3, 'Raw Data'!M1191, 0))</f>
        <v/>
      </c>
      <c r="Q1196">
        <f>IF(ISBLANK('Raw Data'!E1191),0,IF(AND('Raw Data'!E1191-'Raw Data'!D1191&lt;4,'Raw Data'!E1191-'Raw Data'!D1191&gt;0),'Raw Data'!L1191,IF(AND('Raw Data'!D1191&gt;'Raw Data'!E1191,'Raw Data'!D1191-'Raw Data'!E1191&gt;0),'Raw Data'!K1191,0)))</f>
        <v/>
      </c>
      <c r="R1196">
        <f>IF(ISBLANK('Raw Data'!K1191),0,IFERROR(IF(MATCH(SMALL('Raw Data'!K1191:N1191,1),L1196:O1196,0),SMALL('Raw Data'!K1191:N1191,1)),0))</f>
        <v/>
      </c>
      <c r="S1196">
        <f>IF(ISBLANK('Raw Data'!K1191),0,IFERROR(IF(MATCH(SMALL('Raw Data'!K1191:N1191,2),L1196:O1196,0),SMALL('Raw Data'!K1191:N1191,2)),0))</f>
        <v/>
      </c>
      <c r="T1196">
        <f>IF(ISBLANK('Raw Data'!K1191),0,IFERROR(IF(MATCH(SMALL('Raw Data'!K1191:N1191,3),L1196:O1196,0),SMALL('Raw Data'!K1191:N1191,3)),0))</f>
        <v/>
      </c>
      <c r="U1196">
        <f>IF(ISBLANK('Raw Data'!K1191),0,IFERROR(IF(MATCH(SMALL('Raw Data'!K1191:N1191,4),L1196:O1196,0),SMALL('Raw Data'!K1191:N1191,4)),0))</f>
        <v/>
      </c>
      <c r="V1196">
        <f>IF(AND('Raw Data'!D1191&lt;3, 'Raw Data'!E1191&lt;3, 'Raw Data'!A1191&gt;0), 'Raw Data'!AF1191, 0)</f>
        <v/>
      </c>
      <c r="W1196">
        <f>IF(AND('Raw Data'!D1191&lt;4, 'Raw Data'!E1191&lt;4, 'Raw Data'!A1191&gt;0), 'Raw Data'!AI1191, 0)</f>
        <v/>
      </c>
      <c r="X1196">
        <f>IF(AND('Raw Data'!D1191&lt;5, 'Raw Data'!E1191&lt;5, 'Raw Data'!A1191&gt;0), 'Raw Data'!AL1191, 0)</f>
        <v/>
      </c>
      <c r="Y1196">
        <f>IF(AND('Raw Data'!D1191&lt;6, 'Raw Data'!E1191&lt;6, 'Raw Data'!A1191&gt;0), 'Raw Data'!AO1191, 0)</f>
        <v/>
      </c>
      <c r="Z1196">
        <f>IF(ISBLANK('Raw Data'!D1191), 0, IF('Raw Data'!D1191-'Raw Data'!E1191&gt;1, 'Raw Data'!AW1191, 0))</f>
        <v/>
      </c>
      <c r="AA1196">
        <f>IF(ISBLANK('Raw Data'!A1191), 0, IF(ABS('Raw Data'!D1191-'Raw Data'!E1191)&lt;2, 'Raw Data'!AX1191, 0))</f>
        <v/>
      </c>
      <c r="AB1196">
        <f>IF(ISBLANK('Raw Data'!D1191), 0, IF('Raw Data'!E1191-'Raw Data'!D1191&gt;1, 'Raw Data'!AY1191, 0))</f>
        <v/>
      </c>
      <c r="AC1196">
        <f>IF(ISBLANK('Raw Data'!D1191), 0, IF('Raw Data'!D1191-'Raw Data'!E1191&gt;2, 'Raw Data'!AZ1191, 0))</f>
        <v/>
      </c>
      <c r="AD1196">
        <f>IF(ISBLANK('Raw Data'!A1191), 0, IF(ABS('Raw Data'!D1191-'Raw Data'!E1191)&lt;3, 'Raw Data'!BA1191, 0))</f>
        <v/>
      </c>
      <c r="AE1196">
        <f>IF(ISBLANK('Raw Data'!D1191), 0, IF('Raw Data'!E1191-'Raw Data'!D1191&gt;2, 'Raw Data'!BB1191, 0))</f>
        <v/>
      </c>
      <c r="AF1196">
        <f>IF(ISBLANK('Raw Data'!D1191), 0, IF('Raw Data'!D1191-'Raw Data'!E1191&gt;3, 'Raw Data'!BC1191, 0))</f>
        <v/>
      </c>
      <c r="AG1196">
        <f>IF(ISBLANK('Raw Data'!A1191), 0, IF(ABS('Raw Data'!D1191-'Raw Data'!E1191)&lt;4, 'Raw Data'!BD1191, 0))</f>
        <v/>
      </c>
      <c r="AH1196">
        <f>IF(ISBLANK('Raw Data'!D1191), 0, IF('Raw Data'!E1191-'Raw Data'!D1191&gt;3, 'Raw Data'!BE1191, 0))</f>
        <v/>
      </c>
      <c r="AI1196">
        <f>IF(SUM('Raw Data'!D1191:E1191)&gt;'Raw Data'!F1191, 'Raw Data'!G1191, 0)</f>
        <v/>
      </c>
      <c r="AJ1196">
        <f>IF(ISBLANK('Raw Data'!D1191), 0, IF(SUM('Raw Data'!D1191:E1191)&lt;'Raw Data'!F1191, 'Raw Data'!H1191, 0))</f>
        <v/>
      </c>
      <c r="AK1196">
        <f>IF(ISBLANK('Raw Data'!A1191), 0, IF(AND('Raw Data'!D1191&lt;3, 'Raw Data'!E1191&lt;3, 'Raw Data'!F1191&lt;BB$2), 'Raw Data'!AF1191, 0))</f>
        <v/>
      </c>
      <c r="AL1196">
        <f>IF(ISBLANK('Raw Data'!A1191), 0, IF(AND('Raw Data'!D1191&lt;4, 'Raw Data'!E1191&lt;4, 'Raw Data'!F1191&lt;BB$2), 'Raw Data'!AI1191, 0))</f>
        <v/>
      </c>
      <c r="AM1196">
        <f>IF(ISBLANK('Raw Data'!A1191), 0, IF(AND('Raw Data'!D1191&lt;5, 'Raw Data'!E1191&lt;5, 'Raw Data'!F1191&lt;BB$2), 'Raw Data'!AL1191, 0))</f>
        <v/>
      </c>
      <c r="AN1196">
        <f>IF(ISBLANK('Raw Data'!A1191), 0, IF(AND('Raw Data'!D1191&lt;6, 'Raw Data'!E1191&lt;6, 'Raw Data'!F1191&lt;BB$2), 'Raw Data'!AO1191, 0))</f>
        <v/>
      </c>
      <c r="AO1196">
        <f>IF(ISBLANK('Raw Data'!A1191), 0, IF(AND('Raw Data'!I1191&lt;Analysis!$BC$2, 'Raw Data'!D1191-'Raw Data'!E1191&gt;1), 'Raw Data'!AW1191, IF(AND('Raw Data'!J1191&lt;Analysis!$BC$2, 'Raw Data'!E1191-'Raw Data'!D1191&gt;1), 'Raw Data'!AY1191, 0)))</f>
        <v/>
      </c>
      <c r="AP1196">
        <f>IF(ISBLANK('Raw Data'!A1191), 0, IF(AND('Raw Data'!I1191&lt;Analysis!$BC$2, 'Raw Data'!D1191-'Raw Data'!E1191&gt;2), 'Raw Data'!AZ1191, IF(AND('Raw Data'!J1191&lt;Analysis!$BC$2, 'Raw Data'!E1191-'Raw Data'!D1191&gt;2), 'Raw Data'!BB1191, 0)))</f>
        <v/>
      </c>
      <c r="AQ1196">
        <f>IF(ISBLANK('Raw Data'!A1191), 0, IF(AND('Raw Data'!I1191&lt;Analysis!$BC$2, 'Raw Data'!D1191-'Raw Data'!E1191&gt;3), 'Raw Data'!BC1191, IF(AND('Raw Data'!J1191&lt;Analysis!$BC$2, 'Raw Data'!E1191-'Raw Data'!D1191&gt;3), 'Raw Data'!BE1191, 0)))</f>
        <v/>
      </c>
      <c r="AR1196">
        <f>IF('Hidden Analysiss'!D1192=1,IF(ABS('Raw Data'!E1191-'Raw Data'!D1191)&lt;2,'Raw Data'!AX1191,0), 0)</f>
        <v/>
      </c>
      <c r="AS1196">
        <f>IF('Hidden Analysiss'!D1192=1,IF(ABS('Raw Data'!E1191-'Raw Data'!D1191)&lt;3,'Raw Data'!BA1191,0), 0)</f>
        <v/>
      </c>
      <c r="AT1196">
        <f>IF('Hidden Analysiss'!D1192=1,IF(ABS('Raw Data'!E1191-'Raw Data'!D1191)&lt;4,'Raw Data'!BD1191,0), 0)</f>
        <v/>
      </c>
      <c r="AU1196">
        <f>IF(AND('Hidden Analysiss'!E1192=1, ABS('Raw Data'!E1191-'Raw Data'!D1191)&lt;2), 'Raw Data'!AX1191, 0)</f>
        <v/>
      </c>
      <c r="AV1196">
        <f>IF(AND('Hidden Analysiss'!E1192=1, ABS('Raw Data'!E1191-'Raw Data'!D1191)&lt;3), 'Raw Data'!BA1191, 0)</f>
        <v/>
      </c>
      <c r="AW1196">
        <f>IF(AND('Hidden Analysiss'!E1192=1, ABS('Raw Data'!E1191-'Raw Data'!D1191)&lt;3), 'Raw Data'!BD1191, 0)</f>
        <v/>
      </c>
    </row>
    <row r="1197">
      <c r="A1197" s="1">
        <f>'Raw Data'!A1192</f>
        <v/>
      </c>
      <c r="B1197">
        <f>IF('Raw Data'!E1192&gt;'Raw Data'!D1192, 'Raw Data'!J1192, 0)</f>
        <v/>
      </c>
      <c r="C1197">
        <f>IF('Raw Data'!D1192&gt;'Raw Data'!E1192, 'Raw Data'!I1192, 0)</f>
        <v/>
      </c>
      <c r="D1197">
        <f>SUM(G1197:H1197)</f>
        <v/>
      </c>
      <c r="E1197">
        <f>IF(AND('Raw Data'!J1192&lt;'Raw Data'!I1192,'Raw Data'!E1192&gt;'Raw Data'!D1192,'Raw Data'!E1192-'Raw Data'!D1192&gt;3),'Raw Data'!N1192,IF(AND('Raw Data'!I1192&lt;'Raw Data'!J1192,'Raw Data'!D1192&gt;'Raw Data'!E1192,'Raw Data'!D1192-'Raw Data'!E1192&gt;3),'Raw Data'!M1192,0))</f>
        <v/>
      </c>
      <c r="F1197">
        <f>IF(AND('Raw Data'!J1192&lt;'Raw Data'!I1192,'Raw Data'!E1192&gt;'Raw Data'!D1192,'Raw Data'!E1192-'Raw Data'!D1192&lt;4),'Raw Data'!L1192,IF(AND('Raw Data'!I1192&lt;'Raw Data'!J1192,'Raw Data'!D1192&gt;'Raw Data'!E1192,'Raw Data'!D1192-'Raw Data'!E1192&lt;4),'Raw Data'!K1192,0))</f>
        <v/>
      </c>
      <c r="G1197">
        <f>IF(AND('Raw Data'!J1192&lt;'Raw Data'!I1192, 'Raw Data'!E1192&gt;'Raw Data'!D1192), 'Raw Data'!J1192, 0)</f>
        <v/>
      </c>
      <c r="H1197">
        <f>IF(AND('Raw Data'!J1192&gt;'Raw Data'!I1192, 'Raw Data'!E1192&lt;'Raw Data'!D1192), 'Raw Data'!I1192, 0)</f>
        <v/>
      </c>
      <c r="I1197">
        <f>SUM(J1197:K1197)</f>
        <v/>
      </c>
      <c r="J1197">
        <f>IF(AND('Raw Data'!J1192&gt;'Raw Data'!I1192, 'Raw Data'!E1192&gt;'Raw Data'!D1192), 'Raw Data'!J1192, 0)</f>
        <v/>
      </c>
      <c r="K1197">
        <f>IF(AND('Raw Data'!I1192&gt;'Raw Data'!J1192, 'Raw Data'!D1192&gt;'Raw Data'!E1192), 'Raw Data'!I1192, 0)</f>
        <v/>
      </c>
      <c r="L1197">
        <f>IF('Raw Data'!E1192-'Raw Data'!D1192&gt;3, 'Raw Data'!N1192, 0)</f>
        <v/>
      </c>
      <c r="M1197">
        <f>IF('Raw Data'!D1192-'Raw Data'!E1192&gt;3, 'Raw Data'!M1192, 0)</f>
        <v/>
      </c>
      <c r="N1197">
        <f>IF(ISBLANK('Raw Data'!D1192),0,IF(AND('Raw Data'!E1192&gt;'Raw Data'!D1192,'Raw Data'!E1192-'Raw Data'!D1192&gt;0,'Raw Data'!E1192-'Raw Data'!D1192&lt;4),'Raw Data'!L1192, 0))</f>
        <v/>
      </c>
      <c r="O1197">
        <f>IF(ISBLANK('Raw Data'!D1192),0,IF(AND('Raw Data'!E1192&gt;'Raw Data'!D1192,'Raw Data'!E1192-'Raw Data'!D1192&gt;0,'Raw Data'!D1192-'Raw Data'!E1192&lt;4),'Raw Data'!K1192, 0))</f>
        <v/>
      </c>
      <c r="P1197">
        <f>IF('Raw Data'!E1192-'Raw Data'!D1192&gt;3, 'Raw Data'!N1192, IF('Raw Data'!D1192-'Raw Data'!E1192&gt;3, 'Raw Data'!M1192, 0))</f>
        <v/>
      </c>
      <c r="Q1197">
        <f>IF(ISBLANK('Raw Data'!E1192),0,IF(AND('Raw Data'!E1192-'Raw Data'!D1192&lt;4,'Raw Data'!E1192-'Raw Data'!D1192&gt;0),'Raw Data'!L1192,IF(AND('Raw Data'!D1192&gt;'Raw Data'!E1192,'Raw Data'!D1192-'Raw Data'!E1192&gt;0),'Raw Data'!K1192,0)))</f>
        <v/>
      </c>
      <c r="R1197">
        <f>IF(ISBLANK('Raw Data'!K1192),0,IFERROR(IF(MATCH(SMALL('Raw Data'!K1192:N1192,1),L1197:O1197,0),SMALL('Raw Data'!K1192:N1192,1)),0))</f>
        <v/>
      </c>
      <c r="S1197">
        <f>IF(ISBLANK('Raw Data'!K1192),0,IFERROR(IF(MATCH(SMALL('Raw Data'!K1192:N1192,2),L1197:O1197,0),SMALL('Raw Data'!K1192:N1192,2)),0))</f>
        <v/>
      </c>
      <c r="T1197">
        <f>IF(ISBLANK('Raw Data'!K1192),0,IFERROR(IF(MATCH(SMALL('Raw Data'!K1192:N1192,3),L1197:O1197,0),SMALL('Raw Data'!K1192:N1192,3)),0))</f>
        <v/>
      </c>
      <c r="U1197">
        <f>IF(ISBLANK('Raw Data'!K1192),0,IFERROR(IF(MATCH(SMALL('Raw Data'!K1192:N1192,4),L1197:O1197,0),SMALL('Raw Data'!K1192:N1192,4)),0))</f>
        <v/>
      </c>
      <c r="V1197">
        <f>IF(AND('Raw Data'!D1192&lt;3, 'Raw Data'!E1192&lt;3, 'Raw Data'!A1192&gt;0), 'Raw Data'!AF1192, 0)</f>
        <v/>
      </c>
      <c r="W1197">
        <f>IF(AND('Raw Data'!D1192&lt;4, 'Raw Data'!E1192&lt;4, 'Raw Data'!A1192&gt;0), 'Raw Data'!AI1192, 0)</f>
        <v/>
      </c>
      <c r="X1197">
        <f>IF(AND('Raw Data'!D1192&lt;5, 'Raw Data'!E1192&lt;5, 'Raw Data'!A1192&gt;0), 'Raw Data'!AL1192, 0)</f>
        <v/>
      </c>
      <c r="Y1197">
        <f>IF(AND('Raw Data'!D1192&lt;6, 'Raw Data'!E1192&lt;6, 'Raw Data'!A1192&gt;0), 'Raw Data'!AO1192, 0)</f>
        <v/>
      </c>
      <c r="Z1197">
        <f>IF(ISBLANK('Raw Data'!D1192), 0, IF('Raw Data'!D1192-'Raw Data'!E1192&gt;1, 'Raw Data'!AW1192, 0))</f>
        <v/>
      </c>
      <c r="AA1197">
        <f>IF(ISBLANK('Raw Data'!A1192), 0, IF(ABS('Raw Data'!D1192-'Raw Data'!E1192)&lt;2, 'Raw Data'!AX1192, 0))</f>
        <v/>
      </c>
      <c r="AB1197">
        <f>IF(ISBLANK('Raw Data'!D1192), 0, IF('Raw Data'!E1192-'Raw Data'!D1192&gt;1, 'Raw Data'!AY1192, 0))</f>
        <v/>
      </c>
      <c r="AC1197">
        <f>IF(ISBLANK('Raw Data'!D1192), 0, IF('Raw Data'!D1192-'Raw Data'!E1192&gt;2, 'Raw Data'!AZ1192, 0))</f>
        <v/>
      </c>
      <c r="AD1197">
        <f>IF(ISBLANK('Raw Data'!A1192), 0, IF(ABS('Raw Data'!D1192-'Raw Data'!E1192)&lt;3, 'Raw Data'!BA1192, 0))</f>
        <v/>
      </c>
      <c r="AE1197">
        <f>IF(ISBLANK('Raw Data'!D1192), 0, IF('Raw Data'!E1192-'Raw Data'!D1192&gt;2, 'Raw Data'!BB1192, 0))</f>
        <v/>
      </c>
      <c r="AF1197">
        <f>IF(ISBLANK('Raw Data'!D1192), 0, IF('Raw Data'!D1192-'Raw Data'!E1192&gt;3, 'Raw Data'!BC1192, 0))</f>
        <v/>
      </c>
      <c r="AG1197">
        <f>IF(ISBLANK('Raw Data'!A1192), 0, IF(ABS('Raw Data'!D1192-'Raw Data'!E1192)&lt;4, 'Raw Data'!BD1192, 0))</f>
        <v/>
      </c>
      <c r="AH1197">
        <f>IF(ISBLANK('Raw Data'!D1192), 0, IF('Raw Data'!E1192-'Raw Data'!D1192&gt;3, 'Raw Data'!BE1192, 0))</f>
        <v/>
      </c>
      <c r="AI1197">
        <f>IF(SUM('Raw Data'!D1192:E1192)&gt;'Raw Data'!F1192, 'Raw Data'!G1192, 0)</f>
        <v/>
      </c>
      <c r="AJ1197">
        <f>IF(ISBLANK('Raw Data'!D1192), 0, IF(SUM('Raw Data'!D1192:E1192)&lt;'Raw Data'!F1192, 'Raw Data'!H1192, 0))</f>
        <v/>
      </c>
      <c r="AK1197">
        <f>IF(ISBLANK('Raw Data'!A1192), 0, IF(AND('Raw Data'!D1192&lt;3, 'Raw Data'!E1192&lt;3, 'Raw Data'!F1192&lt;BB$2), 'Raw Data'!AF1192, 0))</f>
        <v/>
      </c>
      <c r="AL1197">
        <f>IF(ISBLANK('Raw Data'!A1192), 0, IF(AND('Raw Data'!D1192&lt;4, 'Raw Data'!E1192&lt;4, 'Raw Data'!F1192&lt;BB$2), 'Raw Data'!AI1192, 0))</f>
        <v/>
      </c>
      <c r="AM1197">
        <f>IF(ISBLANK('Raw Data'!A1192), 0, IF(AND('Raw Data'!D1192&lt;5, 'Raw Data'!E1192&lt;5, 'Raw Data'!F1192&lt;BB$2), 'Raw Data'!AL1192, 0))</f>
        <v/>
      </c>
      <c r="AN1197">
        <f>IF(ISBLANK('Raw Data'!A1192), 0, IF(AND('Raw Data'!D1192&lt;6, 'Raw Data'!E1192&lt;6, 'Raw Data'!F1192&lt;BB$2), 'Raw Data'!AO1192, 0))</f>
        <v/>
      </c>
      <c r="AO1197">
        <f>IF(ISBLANK('Raw Data'!A1192), 0, IF(AND('Raw Data'!I1192&lt;Analysis!$BC$2, 'Raw Data'!D1192-'Raw Data'!E1192&gt;1), 'Raw Data'!AW1192, IF(AND('Raw Data'!J1192&lt;Analysis!$BC$2, 'Raw Data'!E1192-'Raw Data'!D1192&gt;1), 'Raw Data'!AY1192, 0)))</f>
        <v/>
      </c>
      <c r="AP1197">
        <f>IF(ISBLANK('Raw Data'!A1192), 0, IF(AND('Raw Data'!I1192&lt;Analysis!$BC$2, 'Raw Data'!D1192-'Raw Data'!E1192&gt;2), 'Raw Data'!AZ1192, IF(AND('Raw Data'!J1192&lt;Analysis!$BC$2, 'Raw Data'!E1192-'Raw Data'!D1192&gt;2), 'Raw Data'!BB1192, 0)))</f>
        <v/>
      </c>
      <c r="AQ1197">
        <f>IF(ISBLANK('Raw Data'!A1192), 0, IF(AND('Raw Data'!I1192&lt;Analysis!$BC$2, 'Raw Data'!D1192-'Raw Data'!E1192&gt;3), 'Raw Data'!BC1192, IF(AND('Raw Data'!J1192&lt;Analysis!$BC$2, 'Raw Data'!E1192-'Raw Data'!D1192&gt;3), 'Raw Data'!BE1192, 0)))</f>
        <v/>
      </c>
      <c r="AR1197">
        <f>IF('Hidden Analysiss'!D1193=1,IF(ABS('Raw Data'!E1192-'Raw Data'!D1192)&lt;2,'Raw Data'!AX1192,0), 0)</f>
        <v/>
      </c>
      <c r="AS1197">
        <f>IF('Hidden Analysiss'!D1193=1,IF(ABS('Raw Data'!E1192-'Raw Data'!D1192)&lt;3,'Raw Data'!BA1192,0), 0)</f>
        <v/>
      </c>
      <c r="AT1197">
        <f>IF('Hidden Analysiss'!D1193=1,IF(ABS('Raw Data'!E1192-'Raw Data'!D1192)&lt;4,'Raw Data'!BD1192,0), 0)</f>
        <v/>
      </c>
      <c r="AU1197">
        <f>IF(AND('Hidden Analysiss'!E1193=1, ABS('Raw Data'!E1192-'Raw Data'!D1192)&lt;2), 'Raw Data'!AX1192, 0)</f>
        <v/>
      </c>
      <c r="AV1197">
        <f>IF(AND('Hidden Analysiss'!E1193=1, ABS('Raw Data'!E1192-'Raw Data'!D1192)&lt;3), 'Raw Data'!BA1192, 0)</f>
        <v/>
      </c>
      <c r="AW1197">
        <f>IF(AND('Hidden Analysiss'!E1193=1, ABS('Raw Data'!E1192-'Raw Data'!D1192)&lt;3), 'Raw Data'!BD1192, 0)</f>
        <v/>
      </c>
    </row>
    <row r="1198">
      <c r="A1198" s="1">
        <f>'Raw Data'!A1193</f>
        <v/>
      </c>
      <c r="B1198">
        <f>IF('Raw Data'!E1193&gt;'Raw Data'!D1193, 'Raw Data'!J1193, 0)</f>
        <v/>
      </c>
      <c r="C1198">
        <f>IF('Raw Data'!D1193&gt;'Raw Data'!E1193, 'Raw Data'!I1193, 0)</f>
        <v/>
      </c>
      <c r="D1198">
        <f>SUM(G1198:H1198)</f>
        <v/>
      </c>
      <c r="E1198">
        <f>IF(AND('Raw Data'!J1193&lt;'Raw Data'!I1193,'Raw Data'!E1193&gt;'Raw Data'!D1193,'Raw Data'!E1193-'Raw Data'!D1193&gt;3),'Raw Data'!N1193,IF(AND('Raw Data'!I1193&lt;'Raw Data'!J1193,'Raw Data'!D1193&gt;'Raw Data'!E1193,'Raw Data'!D1193-'Raw Data'!E1193&gt;3),'Raw Data'!M1193,0))</f>
        <v/>
      </c>
      <c r="F1198">
        <f>IF(AND('Raw Data'!J1193&lt;'Raw Data'!I1193,'Raw Data'!E1193&gt;'Raw Data'!D1193,'Raw Data'!E1193-'Raw Data'!D1193&lt;4),'Raw Data'!L1193,IF(AND('Raw Data'!I1193&lt;'Raw Data'!J1193,'Raw Data'!D1193&gt;'Raw Data'!E1193,'Raw Data'!D1193-'Raw Data'!E1193&lt;4),'Raw Data'!K1193,0))</f>
        <v/>
      </c>
      <c r="G1198">
        <f>IF(AND('Raw Data'!J1193&lt;'Raw Data'!I1193, 'Raw Data'!E1193&gt;'Raw Data'!D1193), 'Raw Data'!J1193, 0)</f>
        <v/>
      </c>
      <c r="H1198">
        <f>IF(AND('Raw Data'!J1193&gt;'Raw Data'!I1193, 'Raw Data'!E1193&lt;'Raw Data'!D1193), 'Raw Data'!I1193, 0)</f>
        <v/>
      </c>
      <c r="I1198">
        <f>SUM(J1198:K1198)</f>
        <v/>
      </c>
      <c r="J1198">
        <f>IF(AND('Raw Data'!J1193&gt;'Raw Data'!I1193, 'Raw Data'!E1193&gt;'Raw Data'!D1193), 'Raw Data'!J1193, 0)</f>
        <v/>
      </c>
      <c r="K1198">
        <f>IF(AND('Raw Data'!I1193&gt;'Raw Data'!J1193, 'Raw Data'!D1193&gt;'Raw Data'!E1193), 'Raw Data'!I1193, 0)</f>
        <v/>
      </c>
      <c r="L1198">
        <f>IF('Raw Data'!E1193-'Raw Data'!D1193&gt;3, 'Raw Data'!N1193, 0)</f>
        <v/>
      </c>
      <c r="M1198">
        <f>IF('Raw Data'!D1193-'Raw Data'!E1193&gt;3, 'Raw Data'!M1193, 0)</f>
        <v/>
      </c>
      <c r="N1198">
        <f>IF(ISBLANK('Raw Data'!D1193),0,IF(AND('Raw Data'!E1193&gt;'Raw Data'!D1193,'Raw Data'!E1193-'Raw Data'!D1193&gt;0,'Raw Data'!E1193-'Raw Data'!D1193&lt;4),'Raw Data'!L1193, 0))</f>
        <v/>
      </c>
      <c r="O1198">
        <f>IF(ISBLANK('Raw Data'!D1193),0,IF(AND('Raw Data'!E1193&gt;'Raw Data'!D1193,'Raw Data'!E1193-'Raw Data'!D1193&gt;0,'Raw Data'!D1193-'Raw Data'!E1193&lt;4),'Raw Data'!K1193, 0))</f>
        <v/>
      </c>
      <c r="P1198">
        <f>IF('Raw Data'!E1193-'Raw Data'!D1193&gt;3, 'Raw Data'!N1193, IF('Raw Data'!D1193-'Raw Data'!E1193&gt;3, 'Raw Data'!M1193, 0))</f>
        <v/>
      </c>
      <c r="Q1198">
        <f>IF(ISBLANK('Raw Data'!E1193),0,IF(AND('Raw Data'!E1193-'Raw Data'!D1193&lt;4,'Raw Data'!E1193-'Raw Data'!D1193&gt;0),'Raw Data'!L1193,IF(AND('Raw Data'!D1193&gt;'Raw Data'!E1193,'Raw Data'!D1193-'Raw Data'!E1193&gt;0),'Raw Data'!K1193,0)))</f>
        <v/>
      </c>
      <c r="R1198">
        <f>IF(ISBLANK('Raw Data'!K1193),0,IFERROR(IF(MATCH(SMALL('Raw Data'!K1193:N1193,1),L1198:O1198,0),SMALL('Raw Data'!K1193:N1193,1)),0))</f>
        <v/>
      </c>
      <c r="S1198">
        <f>IF(ISBLANK('Raw Data'!K1193),0,IFERROR(IF(MATCH(SMALL('Raw Data'!K1193:N1193,2),L1198:O1198,0),SMALL('Raw Data'!K1193:N1193,2)),0))</f>
        <v/>
      </c>
      <c r="T1198">
        <f>IF(ISBLANK('Raw Data'!K1193),0,IFERROR(IF(MATCH(SMALL('Raw Data'!K1193:N1193,3),L1198:O1198,0),SMALL('Raw Data'!K1193:N1193,3)),0))</f>
        <v/>
      </c>
      <c r="U1198">
        <f>IF(ISBLANK('Raw Data'!K1193),0,IFERROR(IF(MATCH(SMALL('Raw Data'!K1193:N1193,4),L1198:O1198,0),SMALL('Raw Data'!K1193:N1193,4)),0))</f>
        <v/>
      </c>
      <c r="V1198">
        <f>IF(AND('Raw Data'!D1193&lt;3, 'Raw Data'!E1193&lt;3, 'Raw Data'!A1193&gt;0), 'Raw Data'!AF1193, 0)</f>
        <v/>
      </c>
      <c r="W1198">
        <f>IF(AND('Raw Data'!D1193&lt;4, 'Raw Data'!E1193&lt;4, 'Raw Data'!A1193&gt;0), 'Raw Data'!AI1193, 0)</f>
        <v/>
      </c>
      <c r="X1198">
        <f>IF(AND('Raw Data'!D1193&lt;5, 'Raw Data'!E1193&lt;5, 'Raw Data'!A1193&gt;0), 'Raw Data'!AL1193, 0)</f>
        <v/>
      </c>
      <c r="Y1198">
        <f>IF(AND('Raw Data'!D1193&lt;6, 'Raw Data'!E1193&lt;6, 'Raw Data'!A1193&gt;0), 'Raw Data'!AO1193, 0)</f>
        <v/>
      </c>
      <c r="Z1198">
        <f>IF(ISBLANK('Raw Data'!D1193), 0, IF('Raw Data'!D1193-'Raw Data'!E1193&gt;1, 'Raw Data'!AW1193, 0))</f>
        <v/>
      </c>
      <c r="AA1198">
        <f>IF(ISBLANK('Raw Data'!A1193), 0, IF(ABS('Raw Data'!D1193-'Raw Data'!E1193)&lt;2, 'Raw Data'!AX1193, 0))</f>
        <v/>
      </c>
      <c r="AB1198">
        <f>IF(ISBLANK('Raw Data'!D1193), 0, IF('Raw Data'!E1193-'Raw Data'!D1193&gt;1, 'Raw Data'!AY1193, 0))</f>
        <v/>
      </c>
      <c r="AC1198">
        <f>IF(ISBLANK('Raw Data'!D1193), 0, IF('Raw Data'!D1193-'Raw Data'!E1193&gt;2, 'Raw Data'!AZ1193, 0))</f>
        <v/>
      </c>
      <c r="AD1198">
        <f>IF(ISBLANK('Raw Data'!A1193), 0, IF(ABS('Raw Data'!D1193-'Raw Data'!E1193)&lt;3, 'Raw Data'!BA1193, 0))</f>
        <v/>
      </c>
      <c r="AE1198">
        <f>IF(ISBLANK('Raw Data'!D1193), 0, IF('Raw Data'!E1193-'Raw Data'!D1193&gt;2, 'Raw Data'!BB1193, 0))</f>
        <v/>
      </c>
      <c r="AF1198">
        <f>IF(ISBLANK('Raw Data'!D1193), 0, IF('Raw Data'!D1193-'Raw Data'!E1193&gt;3, 'Raw Data'!BC1193, 0))</f>
        <v/>
      </c>
      <c r="AG1198">
        <f>IF(ISBLANK('Raw Data'!A1193), 0, IF(ABS('Raw Data'!D1193-'Raw Data'!E1193)&lt;4, 'Raw Data'!BD1193, 0))</f>
        <v/>
      </c>
      <c r="AH1198">
        <f>IF(ISBLANK('Raw Data'!D1193), 0, IF('Raw Data'!E1193-'Raw Data'!D1193&gt;3, 'Raw Data'!BE1193, 0))</f>
        <v/>
      </c>
      <c r="AI1198">
        <f>IF(SUM('Raw Data'!D1193:E1193)&gt;'Raw Data'!F1193, 'Raw Data'!G1193, 0)</f>
        <v/>
      </c>
      <c r="AJ1198">
        <f>IF(ISBLANK('Raw Data'!D1193), 0, IF(SUM('Raw Data'!D1193:E1193)&lt;'Raw Data'!F1193, 'Raw Data'!H1193, 0))</f>
        <v/>
      </c>
      <c r="AK1198">
        <f>IF(ISBLANK('Raw Data'!A1193), 0, IF(AND('Raw Data'!D1193&lt;3, 'Raw Data'!E1193&lt;3, 'Raw Data'!F1193&lt;BB$2), 'Raw Data'!AF1193, 0))</f>
        <v/>
      </c>
      <c r="AL1198">
        <f>IF(ISBLANK('Raw Data'!A1193), 0, IF(AND('Raw Data'!D1193&lt;4, 'Raw Data'!E1193&lt;4, 'Raw Data'!F1193&lt;BB$2), 'Raw Data'!AI1193, 0))</f>
        <v/>
      </c>
      <c r="AM1198">
        <f>IF(ISBLANK('Raw Data'!A1193), 0, IF(AND('Raw Data'!D1193&lt;5, 'Raw Data'!E1193&lt;5, 'Raw Data'!F1193&lt;BB$2), 'Raw Data'!AL1193, 0))</f>
        <v/>
      </c>
      <c r="AN1198">
        <f>IF(ISBLANK('Raw Data'!A1193), 0, IF(AND('Raw Data'!D1193&lt;6, 'Raw Data'!E1193&lt;6, 'Raw Data'!F1193&lt;BB$2), 'Raw Data'!AO1193, 0))</f>
        <v/>
      </c>
      <c r="AO1198">
        <f>IF(ISBLANK('Raw Data'!A1193), 0, IF(AND('Raw Data'!I1193&lt;Analysis!$BC$2, 'Raw Data'!D1193-'Raw Data'!E1193&gt;1), 'Raw Data'!AW1193, IF(AND('Raw Data'!J1193&lt;Analysis!$BC$2, 'Raw Data'!E1193-'Raw Data'!D1193&gt;1), 'Raw Data'!AY1193, 0)))</f>
        <v/>
      </c>
      <c r="AP1198">
        <f>IF(ISBLANK('Raw Data'!A1193), 0, IF(AND('Raw Data'!I1193&lt;Analysis!$BC$2, 'Raw Data'!D1193-'Raw Data'!E1193&gt;2), 'Raw Data'!AZ1193, IF(AND('Raw Data'!J1193&lt;Analysis!$BC$2, 'Raw Data'!E1193-'Raw Data'!D1193&gt;2), 'Raw Data'!BB1193, 0)))</f>
        <v/>
      </c>
      <c r="AQ1198">
        <f>IF(ISBLANK('Raw Data'!A1193), 0, IF(AND('Raw Data'!I1193&lt;Analysis!$BC$2, 'Raw Data'!D1193-'Raw Data'!E1193&gt;3), 'Raw Data'!BC1193, IF(AND('Raw Data'!J1193&lt;Analysis!$BC$2, 'Raw Data'!E1193-'Raw Data'!D1193&gt;3), 'Raw Data'!BE1193, 0)))</f>
        <v/>
      </c>
      <c r="AR1198">
        <f>IF('Hidden Analysiss'!D1194=1,IF(ABS('Raw Data'!E1193-'Raw Data'!D1193)&lt;2,'Raw Data'!AX1193,0), 0)</f>
        <v/>
      </c>
      <c r="AS1198">
        <f>IF('Hidden Analysiss'!D1194=1,IF(ABS('Raw Data'!E1193-'Raw Data'!D1193)&lt;3,'Raw Data'!BA1193,0), 0)</f>
        <v/>
      </c>
      <c r="AT1198">
        <f>IF('Hidden Analysiss'!D1194=1,IF(ABS('Raw Data'!E1193-'Raw Data'!D1193)&lt;4,'Raw Data'!BD1193,0), 0)</f>
        <v/>
      </c>
      <c r="AU1198">
        <f>IF(AND('Hidden Analysiss'!E1194=1, ABS('Raw Data'!E1193-'Raw Data'!D1193)&lt;2), 'Raw Data'!AX1193, 0)</f>
        <v/>
      </c>
      <c r="AV1198">
        <f>IF(AND('Hidden Analysiss'!E1194=1, ABS('Raw Data'!E1193-'Raw Data'!D1193)&lt;3), 'Raw Data'!BA1193, 0)</f>
        <v/>
      </c>
      <c r="AW1198">
        <f>IF(AND('Hidden Analysiss'!E1194=1, ABS('Raw Data'!E1193-'Raw Data'!D1193)&lt;3), 'Raw Data'!BD1193, 0)</f>
        <v/>
      </c>
    </row>
    <row r="1199">
      <c r="A1199" s="1">
        <f>'Raw Data'!A1194</f>
        <v/>
      </c>
      <c r="B1199">
        <f>IF('Raw Data'!E1194&gt;'Raw Data'!D1194, 'Raw Data'!J1194, 0)</f>
        <v/>
      </c>
      <c r="C1199">
        <f>IF('Raw Data'!D1194&gt;'Raw Data'!E1194, 'Raw Data'!I1194, 0)</f>
        <v/>
      </c>
      <c r="D1199">
        <f>SUM(G1199:H1199)</f>
        <v/>
      </c>
      <c r="E1199">
        <f>IF(AND('Raw Data'!J1194&lt;'Raw Data'!I1194,'Raw Data'!E1194&gt;'Raw Data'!D1194,'Raw Data'!E1194-'Raw Data'!D1194&gt;3),'Raw Data'!N1194,IF(AND('Raw Data'!I1194&lt;'Raw Data'!J1194,'Raw Data'!D1194&gt;'Raw Data'!E1194,'Raw Data'!D1194-'Raw Data'!E1194&gt;3),'Raw Data'!M1194,0))</f>
        <v/>
      </c>
      <c r="F1199">
        <f>IF(AND('Raw Data'!J1194&lt;'Raw Data'!I1194,'Raw Data'!E1194&gt;'Raw Data'!D1194,'Raw Data'!E1194-'Raw Data'!D1194&lt;4),'Raw Data'!L1194,IF(AND('Raw Data'!I1194&lt;'Raw Data'!J1194,'Raw Data'!D1194&gt;'Raw Data'!E1194,'Raw Data'!D1194-'Raw Data'!E1194&lt;4),'Raw Data'!K1194,0))</f>
        <v/>
      </c>
      <c r="G1199">
        <f>IF(AND('Raw Data'!J1194&lt;'Raw Data'!I1194, 'Raw Data'!E1194&gt;'Raw Data'!D1194), 'Raw Data'!J1194, 0)</f>
        <v/>
      </c>
      <c r="H1199">
        <f>IF(AND('Raw Data'!J1194&gt;'Raw Data'!I1194, 'Raw Data'!E1194&lt;'Raw Data'!D1194), 'Raw Data'!I1194, 0)</f>
        <v/>
      </c>
      <c r="I1199">
        <f>SUM(J1199:K1199)</f>
        <v/>
      </c>
      <c r="J1199">
        <f>IF(AND('Raw Data'!J1194&gt;'Raw Data'!I1194, 'Raw Data'!E1194&gt;'Raw Data'!D1194), 'Raw Data'!J1194, 0)</f>
        <v/>
      </c>
      <c r="K1199">
        <f>IF(AND('Raw Data'!I1194&gt;'Raw Data'!J1194, 'Raw Data'!D1194&gt;'Raw Data'!E1194), 'Raw Data'!I1194, 0)</f>
        <v/>
      </c>
      <c r="L1199">
        <f>IF('Raw Data'!E1194-'Raw Data'!D1194&gt;3, 'Raw Data'!N1194, 0)</f>
        <v/>
      </c>
      <c r="M1199">
        <f>IF('Raw Data'!D1194-'Raw Data'!E1194&gt;3, 'Raw Data'!M1194, 0)</f>
        <v/>
      </c>
      <c r="N1199">
        <f>IF(ISBLANK('Raw Data'!D1194),0,IF(AND('Raw Data'!E1194&gt;'Raw Data'!D1194,'Raw Data'!E1194-'Raw Data'!D1194&gt;0,'Raw Data'!E1194-'Raw Data'!D1194&lt;4),'Raw Data'!L1194, 0))</f>
        <v/>
      </c>
      <c r="O1199">
        <f>IF(ISBLANK('Raw Data'!D1194),0,IF(AND('Raw Data'!E1194&gt;'Raw Data'!D1194,'Raw Data'!E1194-'Raw Data'!D1194&gt;0,'Raw Data'!D1194-'Raw Data'!E1194&lt;4),'Raw Data'!K1194, 0))</f>
        <v/>
      </c>
      <c r="P1199">
        <f>IF('Raw Data'!E1194-'Raw Data'!D1194&gt;3, 'Raw Data'!N1194, IF('Raw Data'!D1194-'Raw Data'!E1194&gt;3, 'Raw Data'!M1194, 0))</f>
        <v/>
      </c>
      <c r="Q1199">
        <f>IF(ISBLANK('Raw Data'!E1194),0,IF(AND('Raw Data'!E1194-'Raw Data'!D1194&lt;4,'Raw Data'!E1194-'Raw Data'!D1194&gt;0),'Raw Data'!L1194,IF(AND('Raw Data'!D1194&gt;'Raw Data'!E1194,'Raw Data'!D1194-'Raw Data'!E1194&gt;0),'Raw Data'!K1194,0)))</f>
        <v/>
      </c>
      <c r="R1199">
        <f>IF(ISBLANK('Raw Data'!K1194),0,IFERROR(IF(MATCH(SMALL('Raw Data'!K1194:N1194,1),L1199:O1199,0),SMALL('Raw Data'!K1194:N1194,1)),0))</f>
        <v/>
      </c>
      <c r="S1199">
        <f>IF(ISBLANK('Raw Data'!K1194),0,IFERROR(IF(MATCH(SMALL('Raw Data'!K1194:N1194,2),L1199:O1199,0),SMALL('Raw Data'!K1194:N1194,2)),0))</f>
        <v/>
      </c>
      <c r="T1199">
        <f>IF(ISBLANK('Raw Data'!K1194),0,IFERROR(IF(MATCH(SMALL('Raw Data'!K1194:N1194,3),L1199:O1199,0),SMALL('Raw Data'!K1194:N1194,3)),0))</f>
        <v/>
      </c>
      <c r="U1199">
        <f>IF(ISBLANK('Raw Data'!K1194),0,IFERROR(IF(MATCH(SMALL('Raw Data'!K1194:N1194,4),L1199:O1199,0),SMALL('Raw Data'!K1194:N1194,4)),0))</f>
        <v/>
      </c>
      <c r="V1199">
        <f>IF(AND('Raw Data'!D1194&lt;3, 'Raw Data'!E1194&lt;3, 'Raw Data'!A1194&gt;0), 'Raw Data'!AF1194, 0)</f>
        <v/>
      </c>
      <c r="W1199">
        <f>IF(AND('Raw Data'!D1194&lt;4, 'Raw Data'!E1194&lt;4, 'Raw Data'!A1194&gt;0), 'Raw Data'!AI1194, 0)</f>
        <v/>
      </c>
      <c r="X1199">
        <f>IF(AND('Raw Data'!D1194&lt;5, 'Raw Data'!E1194&lt;5, 'Raw Data'!A1194&gt;0), 'Raw Data'!AL1194, 0)</f>
        <v/>
      </c>
      <c r="Y1199">
        <f>IF(AND('Raw Data'!D1194&lt;6, 'Raw Data'!E1194&lt;6, 'Raw Data'!A1194&gt;0), 'Raw Data'!AO1194, 0)</f>
        <v/>
      </c>
      <c r="Z1199">
        <f>IF(ISBLANK('Raw Data'!D1194), 0, IF('Raw Data'!D1194-'Raw Data'!E1194&gt;1, 'Raw Data'!AW1194, 0))</f>
        <v/>
      </c>
      <c r="AA1199">
        <f>IF(ISBLANK('Raw Data'!A1194), 0, IF(ABS('Raw Data'!D1194-'Raw Data'!E1194)&lt;2, 'Raw Data'!AX1194, 0))</f>
        <v/>
      </c>
      <c r="AB1199">
        <f>IF(ISBLANK('Raw Data'!D1194), 0, IF('Raw Data'!E1194-'Raw Data'!D1194&gt;1, 'Raw Data'!AY1194, 0))</f>
        <v/>
      </c>
      <c r="AC1199">
        <f>IF(ISBLANK('Raw Data'!D1194), 0, IF('Raw Data'!D1194-'Raw Data'!E1194&gt;2, 'Raw Data'!AZ1194, 0))</f>
        <v/>
      </c>
      <c r="AD1199">
        <f>IF(ISBLANK('Raw Data'!A1194), 0, IF(ABS('Raw Data'!D1194-'Raw Data'!E1194)&lt;3, 'Raw Data'!BA1194, 0))</f>
        <v/>
      </c>
      <c r="AE1199">
        <f>IF(ISBLANK('Raw Data'!D1194), 0, IF('Raw Data'!E1194-'Raw Data'!D1194&gt;2, 'Raw Data'!BB1194, 0))</f>
        <v/>
      </c>
      <c r="AF1199">
        <f>IF(ISBLANK('Raw Data'!D1194), 0, IF('Raw Data'!D1194-'Raw Data'!E1194&gt;3, 'Raw Data'!BC1194, 0))</f>
        <v/>
      </c>
      <c r="AG1199">
        <f>IF(ISBLANK('Raw Data'!A1194), 0, IF(ABS('Raw Data'!D1194-'Raw Data'!E1194)&lt;4, 'Raw Data'!BD1194, 0))</f>
        <v/>
      </c>
      <c r="AH1199">
        <f>IF(ISBLANK('Raw Data'!D1194), 0, IF('Raw Data'!E1194-'Raw Data'!D1194&gt;3, 'Raw Data'!BE1194, 0))</f>
        <v/>
      </c>
      <c r="AI1199">
        <f>IF(SUM('Raw Data'!D1194:E1194)&gt;'Raw Data'!F1194, 'Raw Data'!G1194, 0)</f>
        <v/>
      </c>
      <c r="AJ1199">
        <f>IF(ISBLANK('Raw Data'!D1194), 0, IF(SUM('Raw Data'!D1194:E1194)&lt;'Raw Data'!F1194, 'Raw Data'!H1194, 0))</f>
        <v/>
      </c>
      <c r="AK1199">
        <f>IF(ISBLANK('Raw Data'!A1194), 0, IF(AND('Raw Data'!D1194&lt;3, 'Raw Data'!E1194&lt;3, 'Raw Data'!F1194&lt;BB$2), 'Raw Data'!AF1194, 0))</f>
        <v/>
      </c>
      <c r="AL1199">
        <f>IF(ISBLANK('Raw Data'!A1194), 0, IF(AND('Raw Data'!D1194&lt;4, 'Raw Data'!E1194&lt;4, 'Raw Data'!F1194&lt;BB$2), 'Raw Data'!AI1194, 0))</f>
        <v/>
      </c>
      <c r="AM1199">
        <f>IF(ISBLANK('Raw Data'!A1194), 0, IF(AND('Raw Data'!D1194&lt;5, 'Raw Data'!E1194&lt;5, 'Raw Data'!F1194&lt;BB$2), 'Raw Data'!AL1194, 0))</f>
        <v/>
      </c>
      <c r="AN1199">
        <f>IF(ISBLANK('Raw Data'!A1194), 0, IF(AND('Raw Data'!D1194&lt;6, 'Raw Data'!E1194&lt;6, 'Raw Data'!F1194&lt;BB$2), 'Raw Data'!AO1194, 0))</f>
        <v/>
      </c>
      <c r="AO1199">
        <f>IF(ISBLANK('Raw Data'!A1194), 0, IF(AND('Raw Data'!I1194&lt;Analysis!$BC$2, 'Raw Data'!D1194-'Raw Data'!E1194&gt;1), 'Raw Data'!AW1194, IF(AND('Raw Data'!J1194&lt;Analysis!$BC$2, 'Raw Data'!E1194-'Raw Data'!D1194&gt;1), 'Raw Data'!AY1194, 0)))</f>
        <v/>
      </c>
      <c r="AP1199">
        <f>IF(ISBLANK('Raw Data'!A1194), 0, IF(AND('Raw Data'!I1194&lt;Analysis!$BC$2, 'Raw Data'!D1194-'Raw Data'!E1194&gt;2), 'Raw Data'!AZ1194, IF(AND('Raw Data'!J1194&lt;Analysis!$BC$2, 'Raw Data'!E1194-'Raw Data'!D1194&gt;2), 'Raw Data'!BB1194, 0)))</f>
        <v/>
      </c>
      <c r="AQ1199">
        <f>IF(ISBLANK('Raw Data'!A1194), 0, IF(AND('Raw Data'!I1194&lt;Analysis!$BC$2, 'Raw Data'!D1194-'Raw Data'!E1194&gt;3), 'Raw Data'!BC1194, IF(AND('Raw Data'!J1194&lt;Analysis!$BC$2, 'Raw Data'!E1194-'Raw Data'!D1194&gt;3), 'Raw Data'!BE1194, 0)))</f>
        <v/>
      </c>
      <c r="AR1199">
        <f>IF('Hidden Analysiss'!D1195=1,IF(ABS('Raw Data'!E1194-'Raw Data'!D1194)&lt;2,'Raw Data'!AX1194,0), 0)</f>
        <v/>
      </c>
      <c r="AS1199">
        <f>IF('Hidden Analysiss'!D1195=1,IF(ABS('Raw Data'!E1194-'Raw Data'!D1194)&lt;3,'Raw Data'!BA1194,0), 0)</f>
        <v/>
      </c>
      <c r="AT1199">
        <f>IF('Hidden Analysiss'!D1195=1,IF(ABS('Raw Data'!E1194-'Raw Data'!D1194)&lt;4,'Raw Data'!BD1194,0), 0)</f>
        <v/>
      </c>
      <c r="AU1199">
        <f>IF(AND('Hidden Analysiss'!E1195=1, ABS('Raw Data'!E1194-'Raw Data'!D1194)&lt;2), 'Raw Data'!AX1194, 0)</f>
        <v/>
      </c>
      <c r="AV1199">
        <f>IF(AND('Hidden Analysiss'!E1195=1, ABS('Raw Data'!E1194-'Raw Data'!D1194)&lt;3), 'Raw Data'!BA1194, 0)</f>
        <v/>
      </c>
      <c r="AW1199">
        <f>IF(AND('Hidden Analysiss'!E1195=1, ABS('Raw Data'!E1194-'Raw Data'!D1194)&lt;3), 'Raw Data'!BD1194, 0)</f>
        <v/>
      </c>
    </row>
    <row r="1200">
      <c r="A1200" s="1">
        <f>'Raw Data'!A1195</f>
        <v/>
      </c>
      <c r="B1200">
        <f>IF('Raw Data'!E1195&gt;'Raw Data'!D1195, 'Raw Data'!J1195, 0)</f>
        <v/>
      </c>
      <c r="C1200">
        <f>IF('Raw Data'!D1195&gt;'Raw Data'!E1195, 'Raw Data'!I1195, 0)</f>
        <v/>
      </c>
      <c r="D1200">
        <f>SUM(G1200:H1200)</f>
        <v/>
      </c>
      <c r="E1200">
        <f>IF(AND('Raw Data'!J1195&lt;'Raw Data'!I1195,'Raw Data'!E1195&gt;'Raw Data'!D1195,'Raw Data'!E1195-'Raw Data'!D1195&gt;3),'Raw Data'!N1195,IF(AND('Raw Data'!I1195&lt;'Raw Data'!J1195,'Raw Data'!D1195&gt;'Raw Data'!E1195,'Raw Data'!D1195-'Raw Data'!E1195&gt;3),'Raw Data'!M1195,0))</f>
        <v/>
      </c>
      <c r="F1200">
        <f>IF(AND('Raw Data'!J1195&lt;'Raw Data'!I1195,'Raw Data'!E1195&gt;'Raw Data'!D1195,'Raw Data'!E1195-'Raw Data'!D1195&lt;4),'Raw Data'!L1195,IF(AND('Raw Data'!I1195&lt;'Raw Data'!J1195,'Raw Data'!D1195&gt;'Raw Data'!E1195,'Raw Data'!D1195-'Raw Data'!E1195&lt;4),'Raw Data'!K1195,0))</f>
        <v/>
      </c>
      <c r="G1200">
        <f>IF(AND('Raw Data'!J1195&lt;'Raw Data'!I1195, 'Raw Data'!E1195&gt;'Raw Data'!D1195), 'Raw Data'!J1195, 0)</f>
        <v/>
      </c>
      <c r="H1200">
        <f>IF(AND('Raw Data'!J1195&gt;'Raw Data'!I1195, 'Raw Data'!E1195&lt;'Raw Data'!D1195), 'Raw Data'!I1195, 0)</f>
        <v/>
      </c>
      <c r="I1200">
        <f>SUM(J1200:K1200)</f>
        <v/>
      </c>
      <c r="J1200">
        <f>IF(AND('Raw Data'!J1195&gt;'Raw Data'!I1195, 'Raw Data'!E1195&gt;'Raw Data'!D1195), 'Raw Data'!J1195, 0)</f>
        <v/>
      </c>
      <c r="K1200">
        <f>IF(AND('Raw Data'!I1195&gt;'Raw Data'!J1195, 'Raw Data'!D1195&gt;'Raw Data'!E1195), 'Raw Data'!I1195, 0)</f>
        <v/>
      </c>
      <c r="L1200">
        <f>IF('Raw Data'!E1195-'Raw Data'!D1195&gt;3, 'Raw Data'!N1195, 0)</f>
        <v/>
      </c>
      <c r="M1200">
        <f>IF('Raw Data'!D1195-'Raw Data'!E1195&gt;3, 'Raw Data'!M1195, 0)</f>
        <v/>
      </c>
      <c r="N1200">
        <f>IF(ISBLANK('Raw Data'!D1195),0,IF(AND('Raw Data'!E1195&gt;'Raw Data'!D1195,'Raw Data'!E1195-'Raw Data'!D1195&gt;0,'Raw Data'!E1195-'Raw Data'!D1195&lt;4),'Raw Data'!L1195, 0))</f>
        <v/>
      </c>
      <c r="O1200">
        <f>IF(ISBLANK('Raw Data'!D1195),0,IF(AND('Raw Data'!E1195&gt;'Raw Data'!D1195,'Raw Data'!E1195-'Raw Data'!D1195&gt;0,'Raw Data'!D1195-'Raw Data'!E1195&lt;4),'Raw Data'!K1195, 0))</f>
        <v/>
      </c>
      <c r="P1200">
        <f>IF('Raw Data'!E1195-'Raw Data'!D1195&gt;3, 'Raw Data'!N1195, IF('Raw Data'!D1195-'Raw Data'!E1195&gt;3, 'Raw Data'!M1195, 0))</f>
        <v/>
      </c>
      <c r="Q1200">
        <f>IF(ISBLANK('Raw Data'!E1195),0,IF(AND('Raw Data'!E1195-'Raw Data'!D1195&lt;4,'Raw Data'!E1195-'Raw Data'!D1195&gt;0),'Raw Data'!L1195,IF(AND('Raw Data'!D1195&gt;'Raw Data'!E1195,'Raw Data'!D1195-'Raw Data'!E1195&gt;0),'Raw Data'!K1195,0)))</f>
        <v/>
      </c>
      <c r="R1200">
        <f>IF(ISBLANK('Raw Data'!K1195),0,IFERROR(IF(MATCH(SMALL('Raw Data'!K1195:N1195,1),L1200:O1200,0),SMALL('Raw Data'!K1195:N1195,1)),0))</f>
        <v/>
      </c>
      <c r="S1200">
        <f>IF(ISBLANK('Raw Data'!K1195),0,IFERROR(IF(MATCH(SMALL('Raw Data'!K1195:N1195,2),L1200:O1200,0),SMALL('Raw Data'!K1195:N1195,2)),0))</f>
        <v/>
      </c>
      <c r="T1200">
        <f>IF(ISBLANK('Raw Data'!K1195),0,IFERROR(IF(MATCH(SMALL('Raw Data'!K1195:N1195,3),L1200:O1200,0),SMALL('Raw Data'!K1195:N1195,3)),0))</f>
        <v/>
      </c>
      <c r="U1200">
        <f>IF(ISBLANK('Raw Data'!K1195),0,IFERROR(IF(MATCH(SMALL('Raw Data'!K1195:N1195,4),L1200:O1200,0),SMALL('Raw Data'!K1195:N1195,4)),0))</f>
        <v/>
      </c>
      <c r="V1200">
        <f>IF(AND('Raw Data'!D1195&lt;3, 'Raw Data'!E1195&lt;3, 'Raw Data'!A1195&gt;0), 'Raw Data'!AF1195, 0)</f>
        <v/>
      </c>
      <c r="W1200">
        <f>IF(AND('Raw Data'!D1195&lt;4, 'Raw Data'!E1195&lt;4, 'Raw Data'!A1195&gt;0), 'Raw Data'!AI1195, 0)</f>
        <v/>
      </c>
      <c r="X1200">
        <f>IF(AND('Raw Data'!D1195&lt;5, 'Raw Data'!E1195&lt;5, 'Raw Data'!A1195&gt;0), 'Raw Data'!AL1195, 0)</f>
        <v/>
      </c>
      <c r="Y1200">
        <f>IF(AND('Raw Data'!D1195&lt;6, 'Raw Data'!E1195&lt;6, 'Raw Data'!A1195&gt;0), 'Raw Data'!AO1195, 0)</f>
        <v/>
      </c>
      <c r="Z1200">
        <f>IF(ISBLANK('Raw Data'!D1195), 0, IF('Raw Data'!D1195-'Raw Data'!E1195&gt;1, 'Raw Data'!AW1195, 0))</f>
        <v/>
      </c>
      <c r="AA1200">
        <f>IF(ISBLANK('Raw Data'!A1195), 0, IF(ABS('Raw Data'!D1195-'Raw Data'!E1195)&lt;2, 'Raw Data'!AX1195, 0))</f>
        <v/>
      </c>
      <c r="AB1200">
        <f>IF(ISBLANK('Raw Data'!D1195), 0, IF('Raw Data'!E1195-'Raw Data'!D1195&gt;1, 'Raw Data'!AY1195, 0))</f>
        <v/>
      </c>
      <c r="AC1200">
        <f>IF(ISBLANK('Raw Data'!D1195), 0, IF('Raw Data'!D1195-'Raw Data'!E1195&gt;2, 'Raw Data'!AZ1195, 0))</f>
        <v/>
      </c>
      <c r="AD1200">
        <f>IF(ISBLANK('Raw Data'!A1195), 0, IF(ABS('Raw Data'!D1195-'Raw Data'!E1195)&lt;3, 'Raw Data'!BA1195, 0))</f>
        <v/>
      </c>
      <c r="AE1200">
        <f>IF(ISBLANK('Raw Data'!D1195), 0, IF('Raw Data'!E1195-'Raw Data'!D1195&gt;2, 'Raw Data'!BB1195, 0))</f>
        <v/>
      </c>
      <c r="AF1200">
        <f>IF(ISBLANK('Raw Data'!D1195), 0, IF('Raw Data'!D1195-'Raw Data'!E1195&gt;3, 'Raw Data'!BC1195, 0))</f>
        <v/>
      </c>
      <c r="AG1200">
        <f>IF(ISBLANK('Raw Data'!A1195), 0, IF(ABS('Raw Data'!D1195-'Raw Data'!E1195)&lt;4, 'Raw Data'!BD1195, 0))</f>
        <v/>
      </c>
      <c r="AH1200">
        <f>IF(ISBLANK('Raw Data'!D1195), 0, IF('Raw Data'!E1195-'Raw Data'!D1195&gt;3, 'Raw Data'!BE1195, 0))</f>
        <v/>
      </c>
      <c r="AI1200">
        <f>IF(SUM('Raw Data'!D1195:E1195)&gt;'Raw Data'!F1195, 'Raw Data'!G1195, 0)</f>
        <v/>
      </c>
      <c r="AJ1200">
        <f>IF(ISBLANK('Raw Data'!D1195), 0, IF(SUM('Raw Data'!D1195:E1195)&lt;'Raw Data'!F1195, 'Raw Data'!H1195, 0))</f>
        <v/>
      </c>
      <c r="AK1200">
        <f>IF(ISBLANK('Raw Data'!A1195), 0, IF(AND('Raw Data'!D1195&lt;3, 'Raw Data'!E1195&lt;3, 'Raw Data'!F1195&lt;BB$2), 'Raw Data'!AF1195, 0))</f>
        <v/>
      </c>
      <c r="AL1200">
        <f>IF(ISBLANK('Raw Data'!A1195), 0, IF(AND('Raw Data'!D1195&lt;4, 'Raw Data'!E1195&lt;4, 'Raw Data'!F1195&lt;BB$2), 'Raw Data'!AI1195, 0))</f>
        <v/>
      </c>
      <c r="AM1200">
        <f>IF(ISBLANK('Raw Data'!A1195), 0, IF(AND('Raw Data'!D1195&lt;5, 'Raw Data'!E1195&lt;5, 'Raw Data'!F1195&lt;BB$2), 'Raw Data'!AL1195, 0))</f>
        <v/>
      </c>
      <c r="AN1200">
        <f>IF(ISBLANK('Raw Data'!A1195), 0, IF(AND('Raw Data'!D1195&lt;6, 'Raw Data'!E1195&lt;6, 'Raw Data'!F1195&lt;BB$2), 'Raw Data'!AO1195, 0))</f>
        <v/>
      </c>
      <c r="AO1200">
        <f>IF(ISBLANK('Raw Data'!A1195), 0, IF(AND('Raw Data'!I1195&lt;Analysis!$BC$2, 'Raw Data'!D1195-'Raw Data'!E1195&gt;1), 'Raw Data'!AW1195, IF(AND('Raw Data'!J1195&lt;Analysis!$BC$2, 'Raw Data'!E1195-'Raw Data'!D1195&gt;1), 'Raw Data'!AY1195, 0)))</f>
        <v/>
      </c>
      <c r="AP1200">
        <f>IF(ISBLANK('Raw Data'!A1195), 0, IF(AND('Raw Data'!I1195&lt;Analysis!$BC$2, 'Raw Data'!D1195-'Raw Data'!E1195&gt;2), 'Raw Data'!AZ1195, IF(AND('Raw Data'!J1195&lt;Analysis!$BC$2, 'Raw Data'!E1195-'Raw Data'!D1195&gt;2), 'Raw Data'!BB1195, 0)))</f>
        <v/>
      </c>
      <c r="AQ1200">
        <f>IF(ISBLANK('Raw Data'!A1195), 0, IF(AND('Raw Data'!I1195&lt;Analysis!$BC$2, 'Raw Data'!D1195-'Raw Data'!E1195&gt;3), 'Raw Data'!BC1195, IF(AND('Raw Data'!J1195&lt;Analysis!$BC$2, 'Raw Data'!E1195-'Raw Data'!D1195&gt;3), 'Raw Data'!BE1195, 0)))</f>
        <v/>
      </c>
      <c r="AR1200">
        <f>IF('Hidden Analysiss'!D1196=1,IF(ABS('Raw Data'!E1195-'Raw Data'!D1195)&lt;2,'Raw Data'!AX1195,0), 0)</f>
        <v/>
      </c>
      <c r="AS1200">
        <f>IF('Hidden Analysiss'!D1196=1,IF(ABS('Raw Data'!E1195-'Raw Data'!D1195)&lt;3,'Raw Data'!BA1195,0), 0)</f>
        <v/>
      </c>
      <c r="AT1200">
        <f>IF('Hidden Analysiss'!D1196=1,IF(ABS('Raw Data'!E1195-'Raw Data'!D1195)&lt;4,'Raw Data'!BD1195,0), 0)</f>
        <v/>
      </c>
      <c r="AU1200">
        <f>IF(AND('Hidden Analysiss'!E1196=1, ABS('Raw Data'!E1195-'Raw Data'!D1195)&lt;2), 'Raw Data'!AX1195, 0)</f>
        <v/>
      </c>
      <c r="AV1200">
        <f>IF(AND('Hidden Analysiss'!E1196=1, ABS('Raw Data'!E1195-'Raw Data'!D1195)&lt;3), 'Raw Data'!BA1195, 0)</f>
        <v/>
      </c>
      <c r="AW1200">
        <f>IF(AND('Hidden Analysiss'!E1196=1, ABS('Raw Data'!E1195-'Raw Data'!D1195)&lt;3), 'Raw Data'!BD1195, 0)</f>
        <v/>
      </c>
    </row>
    <row r="1201">
      <c r="A1201" s="1">
        <f>'Raw Data'!A1196</f>
        <v/>
      </c>
      <c r="B1201">
        <f>IF('Raw Data'!E1196&gt;'Raw Data'!D1196, 'Raw Data'!J1196, 0)</f>
        <v/>
      </c>
      <c r="C1201">
        <f>IF('Raw Data'!D1196&gt;'Raw Data'!E1196, 'Raw Data'!I1196, 0)</f>
        <v/>
      </c>
      <c r="D1201">
        <f>SUM(G1201:H1201)</f>
        <v/>
      </c>
      <c r="E1201">
        <f>IF(AND('Raw Data'!J1196&lt;'Raw Data'!I1196,'Raw Data'!E1196&gt;'Raw Data'!D1196,'Raw Data'!E1196-'Raw Data'!D1196&gt;3),'Raw Data'!N1196,IF(AND('Raw Data'!I1196&lt;'Raw Data'!J1196,'Raw Data'!D1196&gt;'Raw Data'!E1196,'Raw Data'!D1196-'Raw Data'!E1196&gt;3),'Raw Data'!M1196,0))</f>
        <v/>
      </c>
      <c r="F1201">
        <f>IF(AND('Raw Data'!J1196&lt;'Raw Data'!I1196,'Raw Data'!E1196&gt;'Raw Data'!D1196,'Raw Data'!E1196-'Raw Data'!D1196&lt;4),'Raw Data'!L1196,IF(AND('Raw Data'!I1196&lt;'Raw Data'!J1196,'Raw Data'!D1196&gt;'Raw Data'!E1196,'Raw Data'!D1196-'Raw Data'!E1196&lt;4),'Raw Data'!K1196,0))</f>
        <v/>
      </c>
      <c r="G1201">
        <f>IF(AND('Raw Data'!J1196&lt;'Raw Data'!I1196, 'Raw Data'!E1196&gt;'Raw Data'!D1196), 'Raw Data'!J1196, 0)</f>
        <v/>
      </c>
      <c r="H1201">
        <f>IF(AND('Raw Data'!J1196&gt;'Raw Data'!I1196, 'Raw Data'!E1196&lt;'Raw Data'!D1196), 'Raw Data'!I1196, 0)</f>
        <v/>
      </c>
      <c r="I1201">
        <f>SUM(J1201:K1201)</f>
        <v/>
      </c>
      <c r="J1201">
        <f>IF(AND('Raw Data'!J1196&gt;'Raw Data'!I1196, 'Raw Data'!E1196&gt;'Raw Data'!D1196), 'Raw Data'!J1196, 0)</f>
        <v/>
      </c>
      <c r="K1201">
        <f>IF(AND('Raw Data'!I1196&gt;'Raw Data'!J1196, 'Raw Data'!D1196&gt;'Raw Data'!E1196), 'Raw Data'!I1196, 0)</f>
        <v/>
      </c>
      <c r="L1201">
        <f>IF('Raw Data'!E1196-'Raw Data'!D1196&gt;3, 'Raw Data'!N1196, 0)</f>
        <v/>
      </c>
      <c r="M1201">
        <f>IF('Raw Data'!D1196-'Raw Data'!E1196&gt;3, 'Raw Data'!M1196, 0)</f>
        <v/>
      </c>
      <c r="N1201">
        <f>IF(ISBLANK('Raw Data'!D1196),0,IF(AND('Raw Data'!E1196&gt;'Raw Data'!D1196,'Raw Data'!E1196-'Raw Data'!D1196&gt;0,'Raw Data'!E1196-'Raw Data'!D1196&lt;4),'Raw Data'!L1196, 0))</f>
        <v/>
      </c>
      <c r="O1201">
        <f>IF(ISBLANK('Raw Data'!D1196),0,IF(AND('Raw Data'!E1196&gt;'Raw Data'!D1196,'Raw Data'!E1196-'Raw Data'!D1196&gt;0,'Raw Data'!D1196-'Raw Data'!E1196&lt;4),'Raw Data'!K1196, 0))</f>
        <v/>
      </c>
      <c r="P1201">
        <f>IF('Raw Data'!E1196-'Raw Data'!D1196&gt;3, 'Raw Data'!N1196, IF('Raw Data'!D1196-'Raw Data'!E1196&gt;3, 'Raw Data'!M1196, 0))</f>
        <v/>
      </c>
      <c r="Q1201">
        <f>IF(ISBLANK('Raw Data'!E1196),0,IF(AND('Raw Data'!E1196-'Raw Data'!D1196&lt;4,'Raw Data'!E1196-'Raw Data'!D1196&gt;0),'Raw Data'!L1196,IF(AND('Raw Data'!D1196&gt;'Raw Data'!E1196,'Raw Data'!D1196-'Raw Data'!E1196&gt;0),'Raw Data'!K1196,0)))</f>
        <v/>
      </c>
      <c r="R1201">
        <f>IF(ISBLANK('Raw Data'!K1196),0,IFERROR(IF(MATCH(SMALL('Raw Data'!K1196:N1196,1),L1201:O1201,0),SMALL('Raw Data'!K1196:N1196,1)),0))</f>
        <v/>
      </c>
      <c r="S1201">
        <f>IF(ISBLANK('Raw Data'!K1196),0,IFERROR(IF(MATCH(SMALL('Raw Data'!K1196:N1196,2),L1201:O1201,0),SMALL('Raw Data'!K1196:N1196,2)),0))</f>
        <v/>
      </c>
      <c r="T1201">
        <f>IF(ISBLANK('Raw Data'!K1196),0,IFERROR(IF(MATCH(SMALL('Raw Data'!K1196:N1196,3),L1201:O1201,0),SMALL('Raw Data'!K1196:N1196,3)),0))</f>
        <v/>
      </c>
      <c r="U1201">
        <f>IF(ISBLANK('Raw Data'!K1196),0,IFERROR(IF(MATCH(SMALL('Raw Data'!K1196:N1196,4),L1201:O1201,0),SMALL('Raw Data'!K1196:N1196,4)),0))</f>
        <v/>
      </c>
      <c r="V1201">
        <f>IF(AND('Raw Data'!D1196&lt;3, 'Raw Data'!E1196&lt;3, 'Raw Data'!A1196&gt;0), 'Raw Data'!AF1196, 0)</f>
        <v/>
      </c>
      <c r="W1201">
        <f>IF(AND('Raw Data'!D1196&lt;4, 'Raw Data'!E1196&lt;4, 'Raw Data'!A1196&gt;0), 'Raw Data'!AI1196, 0)</f>
        <v/>
      </c>
      <c r="X1201">
        <f>IF(AND('Raw Data'!D1196&lt;5, 'Raw Data'!E1196&lt;5, 'Raw Data'!A1196&gt;0), 'Raw Data'!AL1196, 0)</f>
        <v/>
      </c>
      <c r="Y1201">
        <f>IF(AND('Raw Data'!D1196&lt;6, 'Raw Data'!E1196&lt;6, 'Raw Data'!A1196&gt;0), 'Raw Data'!AO1196, 0)</f>
        <v/>
      </c>
      <c r="Z1201">
        <f>IF(ISBLANK('Raw Data'!D1196), 0, IF('Raw Data'!D1196-'Raw Data'!E1196&gt;1, 'Raw Data'!AW1196, 0))</f>
        <v/>
      </c>
      <c r="AA1201">
        <f>IF(ISBLANK('Raw Data'!A1196), 0, IF(ABS('Raw Data'!D1196-'Raw Data'!E1196)&lt;2, 'Raw Data'!AX1196, 0))</f>
        <v/>
      </c>
      <c r="AB1201">
        <f>IF(ISBLANK('Raw Data'!D1196), 0, IF('Raw Data'!E1196-'Raw Data'!D1196&gt;1, 'Raw Data'!AY1196, 0))</f>
        <v/>
      </c>
      <c r="AC1201">
        <f>IF(ISBLANK('Raw Data'!D1196), 0, IF('Raw Data'!D1196-'Raw Data'!E1196&gt;2, 'Raw Data'!AZ1196, 0))</f>
        <v/>
      </c>
      <c r="AD1201">
        <f>IF(ISBLANK('Raw Data'!A1196), 0, IF(ABS('Raw Data'!D1196-'Raw Data'!E1196)&lt;3, 'Raw Data'!BA1196, 0))</f>
        <v/>
      </c>
      <c r="AE1201">
        <f>IF(ISBLANK('Raw Data'!D1196), 0, IF('Raw Data'!E1196-'Raw Data'!D1196&gt;2, 'Raw Data'!BB1196, 0))</f>
        <v/>
      </c>
      <c r="AF1201">
        <f>IF(ISBLANK('Raw Data'!D1196), 0, IF('Raw Data'!D1196-'Raw Data'!E1196&gt;3, 'Raw Data'!BC1196, 0))</f>
        <v/>
      </c>
      <c r="AG1201">
        <f>IF(ISBLANK('Raw Data'!A1196), 0, IF(ABS('Raw Data'!D1196-'Raw Data'!E1196)&lt;4, 'Raw Data'!BD1196, 0))</f>
        <v/>
      </c>
      <c r="AH1201">
        <f>IF(ISBLANK('Raw Data'!D1196), 0, IF('Raw Data'!E1196-'Raw Data'!D1196&gt;3, 'Raw Data'!BE1196, 0))</f>
        <v/>
      </c>
      <c r="AI1201">
        <f>IF(SUM('Raw Data'!D1196:E1196)&gt;'Raw Data'!F1196, 'Raw Data'!G1196, 0)</f>
        <v/>
      </c>
      <c r="AJ1201">
        <f>IF(ISBLANK('Raw Data'!D1196), 0, IF(SUM('Raw Data'!D1196:E1196)&lt;'Raw Data'!F1196, 'Raw Data'!H1196, 0))</f>
        <v/>
      </c>
      <c r="AK1201">
        <f>IF(ISBLANK('Raw Data'!A1196), 0, IF(AND('Raw Data'!D1196&lt;3, 'Raw Data'!E1196&lt;3, 'Raw Data'!F1196&lt;BB$2), 'Raw Data'!AF1196, 0))</f>
        <v/>
      </c>
      <c r="AL1201">
        <f>IF(ISBLANK('Raw Data'!A1196), 0, IF(AND('Raw Data'!D1196&lt;4, 'Raw Data'!E1196&lt;4, 'Raw Data'!F1196&lt;BB$2), 'Raw Data'!AI1196, 0))</f>
        <v/>
      </c>
      <c r="AM1201">
        <f>IF(ISBLANK('Raw Data'!A1196), 0, IF(AND('Raw Data'!D1196&lt;5, 'Raw Data'!E1196&lt;5, 'Raw Data'!F1196&lt;BB$2), 'Raw Data'!AL1196, 0))</f>
        <v/>
      </c>
      <c r="AN1201">
        <f>IF(ISBLANK('Raw Data'!A1196), 0, IF(AND('Raw Data'!D1196&lt;6, 'Raw Data'!E1196&lt;6, 'Raw Data'!F1196&lt;BB$2), 'Raw Data'!AO1196, 0))</f>
        <v/>
      </c>
      <c r="AO1201">
        <f>IF(ISBLANK('Raw Data'!A1196), 0, IF(AND('Raw Data'!I1196&lt;Analysis!$BC$2, 'Raw Data'!D1196-'Raw Data'!E1196&gt;1), 'Raw Data'!AW1196, IF(AND('Raw Data'!J1196&lt;Analysis!$BC$2, 'Raw Data'!E1196-'Raw Data'!D1196&gt;1), 'Raw Data'!AY1196, 0)))</f>
        <v/>
      </c>
      <c r="AP1201">
        <f>IF(ISBLANK('Raw Data'!A1196), 0, IF(AND('Raw Data'!I1196&lt;Analysis!$BC$2, 'Raw Data'!D1196-'Raw Data'!E1196&gt;2), 'Raw Data'!AZ1196, IF(AND('Raw Data'!J1196&lt;Analysis!$BC$2, 'Raw Data'!E1196-'Raw Data'!D1196&gt;2), 'Raw Data'!BB1196, 0)))</f>
        <v/>
      </c>
      <c r="AQ1201">
        <f>IF(ISBLANK('Raw Data'!A1196), 0, IF(AND('Raw Data'!I1196&lt;Analysis!$BC$2, 'Raw Data'!D1196-'Raw Data'!E1196&gt;3), 'Raw Data'!BC1196, IF(AND('Raw Data'!J1196&lt;Analysis!$BC$2, 'Raw Data'!E1196-'Raw Data'!D1196&gt;3), 'Raw Data'!BE1196, 0)))</f>
        <v/>
      </c>
      <c r="AR1201">
        <f>IF('Hidden Analysiss'!D1197=1,IF(ABS('Raw Data'!E1196-'Raw Data'!D1196)&lt;2,'Raw Data'!AX1196,0), 0)</f>
        <v/>
      </c>
      <c r="AS1201">
        <f>IF('Hidden Analysiss'!D1197=1,IF(ABS('Raw Data'!E1196-'Raw Data'!D1196)&lt;3,'Raw Data'!BA1196,0), 0)</f>
        <v/>
      </c>
      <c r="AT1201">
        <f>IF('Hidden Analysiss'!D1197=1,IF(ABS('Raw Data'!E1196-'Raw Data'!D1196)&lt;4,'Raw Data'!BD1196,0), 0)</f>
        <v/>
      </c>
      <c r="AU1201">
        <f>IF(AND('Hidden Analysiss'!E1197=1, ABS('Raw Data'!E1196-'Raw Data'!D1196)&lt;2), 'Raw Data'!AX1196, 0)</f>
        <v/>
      </c>
      <c r="AV1201">
        <f>IF(AND('Hidden Analysiss'!E1197=1, ABS('Raw Data'!E1196-'Raw Data'!D1196)&lt;3), 'Raw Data'!BA1196, 0)</f>
        <v/>
      </c>
      <c r="AW1201">
        <f>IF(AND('Hidden Analysiss'!E1197=1, ABS('Raw Data'!E1196-'Raw Data'!D1196)&lt;3), 'Raw Data'!BD1196, 0)</f>
        <v/>
      </c>
    </row>
    <row r="1202">
      <c r="A1202" s="1">
        <f>'Raw Data'!A1197</f>
        <v/>
      </c>
      <c r="B1202">
        <f>IF('Raw Data'!E1197&gt;'Raw Data'!D1197, 'Raw Data'!J1197, 0)</f>
        <v/>
      </c>
      <c r="C1202">
        <f>IF('Raw Data'!D1197&gt;'Raw Data'!E1197, 'Raw Data'!I1197, 0)</f>
        <v/>
      </c>
      <c r="D1202">
        <f>SUM(G1202:H1202)</f>
        <v/>
      </c>
      <c r="E1202">
        <f>IF(AND('Raw Data'!J1197&lt;'Raw Data'!I1197,'Raw Data'!E1197&gt;'Raw Data'!D1197,'Raw Data'!E1197-'Raw Data'!D1197&gt;3),'Raw Data'!N1197,IF(AND('Raw Data'!I1197&lt;'Raw Data'!J1197,'Raw Data'!D1197&gt;'Raw Data'!E1197,'Raw Data'!D1197-'Raw Data'!E1197&gt;3),'Raw Data'!M1197,0))</f>
        <v/>
      </c>
      <c r="F1202">
        <f>IF(AND('Raw Data'!J1197&lt;'Raw Data'!I1197,'Raw Data'!E1197&gt;'Raw Data'!D1197,'Raw Data'!E1197-'Raw Data'!D1197&lt;4),'Raw Data'!L1197,IF(AND('Raw Data'!I1197&lt;'Raw Data'!J1197,'Raw Data'!D1197&gt;'Raw Data'!E1197,'Raw Data'!D1197-'Raw Data'!E1197&lt;4),'Raw Data'!K1197,0))</f>
        <v/>
      </c>
      <c r="G1202">
        <f>IF(AND('Raw Data'!J1197&lt;'Raw Data'!I1197, 'Raw Data'!E1197&gt;'Raw Data'!D1197), 'Raw Data'!J1197, 0)</f>
        <v/>
      </c>
      <c r="H1202">
        <f>IF(AND('Raw Data'!J1197&gt;'Raw Data'!I1197, 'Raw Data'!E1197&lt;'Raw Data'!D1197), 'Raw Data'!I1197, 0)</f>
        <v/>
      </c>
      <c r="I1202">
        <f>SUM(J1202:K1202)</f>
        <v/>
      </c>
      <c r="J1202">
        <f>IF(AND('Raw Data'!J1197&gt;'Raw Data'!I1197, 'Raw Data'!E1197&gt;'Raw Data'!D1197), 'Raw Data'!J1197, 0)</f>
        <v/>
      </c>
      <c r="K1202">
        <f>IF(AND('Raw Data'!I1197&gt;'Raw Data'!J1197, 'Raw Data'!D1197&gt;'Raw Data'!E1197), 'Raw Data'!I1197, 0)</f>
        <v/>
      </c>
      <c r="L1202">
        <f>IF('Raw Data'!E1197-'Raw Data'!D1197&gt;3, 'Raw Data'!N1197, 0)</f>
        <v/>
      </c>
      <c r="M1202">
        <f>IF('Raw Data'!D1197-'Raw Data'!E1197&gt;3, 'Raw Data'!M1197, 0)</f>
        <v/>
      </c>
      <c r="N1202">
        <f>IF(ISBLANK('Raw Data'!D1197),0,IF(AND('Raw Data'!E1197&gt;'Raw Data'!D1197,'Raw Data'!E1197-'Raw Data'!D1197&gt;0,'Raw Data'!E1197-'Raw Data'!D1197&lt;4),'Raw Data'!L1197, 0))</f>
        <v/>
      </c>
      <c r="O1202">
        <f>IF(ISBLANK('Raw Data'!D1197),0,IF(AND('Raw Data'!E1197&gt;'Raw Data'!D1197,'Raw Data'!E1197-'Raw Data'!D1197&gt;0,'Raw Data'!D1197-'Raw Data'!E1197&lt;4),'Raw Data'!K1197, 0))</f>
        <v/>
      </c>
      <c r="P1202">
        <f>IF('Raw Data'!E1197-'Raw Data'!D1197&gt;3, 'Raw Data'!N1197, IF('Raw Data'!D1197-'Raw Data'!E1197&gt;3, 'Raw Data'!M1197, 0))</f>
        <v/>
      </c>
      <c r="Q1202">
        <f>IF(ISBLANK('Raw Data'!E1197),0,IF(AND('Raw Data'!E1197-'Raw Data'!D1197&lt;4,'Raw Data'!E1197-'Raw Data'!D1197&gt;0),'Raw Data'!L1197,IF(AND('Raw Data'!D1197&gt;'Raw Data'!E1197,'Raw Data'!D1197-'Raw Data'!E1197&gt;0),'Raw Data'!K1197,0)))</f>
        <v/>
      </c>
      <c r="R1202">
        <f>IF(ISBLANK('Raw Data'!K1197),0,IFERROR(IF(MATCH(SMALL('Raw Data'!K1197:N1197,1),L1202:O1202,0),SMALL('Raw Data'!K1197:N1197,1)),0))</f>
        <v/>
      </c>
      <c r="S1202">
        <f>IF(ISBLANK('Raw Data'!K1197),0,IFERROR(IF(MATCH(SMALL('Raw Data'!K1197:N1197,2),L1202:O1202,0),SMALL('Raw Data'!K1197:N1197,2)),0))</f>
        <v/>
      </c>
      <c r="T1202">
        <f>IF(ISBLANK('Raw Data'!K1197),0,IFERROR(IF(MATCH(SMALL('Raw Data'!K1197:N1197,3),L1202:O1202,0),SMALL('Raw Data'!K1197:N1197,3)),0))</f>
        <v/>
      </c>
      <c r="U1202">
        <f>IF(ISBLANK('Raw Data'!K1197),0,IFERROR(IF(MATCH(SMALL('Raw Data'!K1197:N1197,4),L1202:O1202,0),SMALL('Raw Data'!K1197:N1197,4)),0))</f>
        <v/>
      </c>
      <c r="V1202">
        <f>IF(AND('Raw Data'!D1197&lt;3, 'Raw Data'!E1197&lt;3, 'Raw Data'!A1197&gt;0), 'Raw Data'!AF1197, 0)</f>
        <v/>
      </c>
      <c r="W1202">
        <f>IF(AND('Raw Data'!D1197&lt;4, 'Raw Data'!E1197&lt;4, 'Raw Data'!A1197&gt;0), 'Raw Data'!AI1197, 0)</f>
        <v/>
      </c>
      <c r="X1202">
        <f>IF(AND('Raw Data'!D1197&lt;5, 'Raw Data'!E1197&lt;5, 'Raw Data'!A1197&gt;0), 'Raw Data'!AL1197, 0)</f>
        <v/>
      </c>
      <c r="Y1202">
        <f>IF(AND('Raw Data'!D1197&lt;6, 'Raw Data'!E1197&lt;6, 'Raw Data'!A1197&gt;0), 'Raw Data'!AO1197, 0)</f>
        <v/>
      </c>
      <c r="Z1202">
        <f>IF(ISBLANK('Raw Data'!D1197), 0, IF('Raw Data'!D1197-'Raw Data'!E1197&gt;1, 'Raw Data'!AW1197, 0))</f>
        <v/>
      </c>
      <c r="AA1202">
        <f>IF(ISBLANK('Raw Data'!A1197), 0, IF(ABS('Raw Data'!D1197-'Raw Data'!E1197)&lt;2, 'Raw Data'!AX1197, 0))</f>
        <v/>
      </c>
      <c r="AB1202">
        <f>IF(ISBLANK('Raw Data'!D1197), 0, IF('Raw Data'!E1197-'Raw Data'!D1197&gt;1, 'Raw Data'!AY1197, 0))</f>
        <v/>
      </c>
      <c r="AC1202">
        <f>IF(ISBLANK('Raw Data'!D1197), 0, IF('Raw Data'!D1197-'Raw Data'!E1197&gt;2, 'Raw Data'!AZ1197, 0))</f>
        <v/>
      </c>
      <c r="AD1202">
        <f>IF(ISBLANK('Raw Data'!A1197), 0, IF(ABS('Raw Data'!D1197-'Raw Data'!E1197)&lt;3, 'Raw Data'!BA1197, 0))</f>
        <v/>
      </c>
      <c r="AE1202">
        <f>IF(ISBLANK('Raw Data'!D1197), 0, IF('Raw Data'!E1197-'Raw Data'!D1197&gt;2, 'Raw Data'!BB1197, 0))</f>
        <v/>
      </c>
      <c r="AF1202">
        <f>IF(ISBLANK('Raw Data'!D1197), 0, IF('Raw Data'!D1197-'Raw Data'!E1197&gt;3, 'Raw Data'!BC1197, 0))</f>
        <v/>
      </c>
      <c r="AG1202">
        <f>IF(ISBLANK('Raw Data'!A1197), 0, IF(ABS('Raw Data'!D1197-'Raw Data'!E1197)&lt;4, 'Raw Data'!BD1197, 0))</f>
        <v/>
      </c>
      <c r="AH1202">
        <f>IF(ISBLANK('Raw Data'!D1197), 0, IF('Raw Data'!E1197-'Raw Data'!D1197&gt;3, 'Raw Data'!BE1197, 0))</f>
        <v/>
      </c>
      <c r="AI1202">
        <f>IF(SUM('Raw Data'!D1197:E1197)&gt;'Raw Data'!F1197, 'Raw Data'!G1197, 0)</f>
        <v/>
      </c>
      <c r="AJ1202">
        <f>IF(ISBLANK('Raw Data'!D1197), 0, IF(SUM('Raw Data'!D1197:E1197)&lt;'Raw Data'!F1197, 'Raw Data'!H1197, 0))</f>
        <v/>
      </c>
      <c r="AK1202">
        <f>IF(ISBLANK('Raw Data'!A1197), 0, IF(AND('Raw Data'!D1197&lt;3, 'Raw Data'!E1197&lt;3, 'Raw Data'!F1197&lt;BB$2), 'Raw Data'!AF1197, 0))</f>
        <v/>
      </c>
      <c r="AL1202">
        <f>IF(ISBLANK('Raw Data'!A1197), 0, IF(AND('Raw Data'!D1197&lt;4, 'Raw Data'!E1197&lt;4, 'Raw Data'!F1197&lt;BB$2), 'Raw Data'!AI1197, 0))</f>
        <v/>
      </c>
      <c r="AM1202">
        <f>IF(ISBLANK('Raw Data'!A1197), 0, IF(AND('Raw Data'!D1197&lt;5, 'Raw Data'!E1197&lt;5, 'Raw Data'!F1197&lt;BB$2), 'Raw Data'!AL1197, 0))</f>
        <v/>
      </c>
      <c r="AN1202">
        <f>IF(ISBLANK('Raw Data'!A1197), 0, IF(AND('Raw Data'!D1197&lt;6, 'Raw Data'!E1197&lt;6, 'Raw Data'!F1197&lt;BB$2), 'Raw Data'!AO1197, 0))</f>
        <v/>
      </c>
      <c r="AO1202">
        <f>IF(ISBLANK('Raw Data'!A1197), 0, IF(AND('Raw Data'!I1197&lt;Analysis!$BC$2, 'Raw Data'!D1197-'Raw Data'!E1197&gt;1), 'Raw Data'!AW1197, IF(AND('Raw Data'!J1197&lt;Analysis!$BC$2, 'Raw Data'!E1197-'Raw Data'!D1197&gt;1), 'Raw Data'!AY1197, 0)))</f>
        <v/>
      </c>
      <c r="AP1202">
        <f>IF(ISBLANK('Raw Data'!A1197), 0, IF(AND('Raw Data'!I1197&lt;Analysis!$BC$2, 'Raw Data'!D1197-'Raw Data'!E1197&gt;2), 'Raw Data'!AZ1197, IF(AND('Raw Data'!J1197&lt;Analysis!$BC$2, 'Raw Data'!E1197-'Raw Data'!D1197&gt;2), 'Raw Data'!BB1197, 0)))</f>
        <v/>
      </c>
      <c r="AQ1202">
        <f>IF(ISBLANK('Raw Data'!A1197), 0, IF(AND('Raw Data'!I1197&lt;Analysis!$BC$2, 'Raw Data'!D1197-'Raw Data'!E1197&gt;3), 'Raw Data'!BC1197, IF(AND('Raw Data'!J1197&lt;Analysis!$BC$2, 'Raw Data'!E1197-'Raw Data'!D1197&gt;3), 'Raw Data'!BE1197, 0)))</f>
        <v/>
      </c>
      <c r="AR1202">
        <f>IF('Hidden Analysiss'!D1198=1,IF(ABS('Raw Data'!E1197-'Raw Data'!D1197)&lt;2,'Raw Data'!AX1197,0), 0)</f>
        <v/>
      </c>
      <c r="AS1202">
        <f>IF('Hidden Analysiss'!D1198=1,IF(ABS('Raw Data'!E1197-'Raw Data'!D1197)&lt;3,'Raw Data'!BA1197,0), 0)</f>
        <v/>
      </c>
      <c r="AT1202">
        <f>IF('Hidden Analysiss'!D1198=1,IF(ABS('Raw Data'!E1197-'Raw Data'!D1197)&lt;4,'Raw Data'!BD1197,0), 0)</f>
        <v/>
      </c>
      <c r="AU1202">
        <f>IF(AND('Hidden Analysiss'!E1198=1, ABS('Raw Data'!E1197-'Raw Data'!D1197)&lt;2), 'Raw Data'!AX1197, 0)</f>
        <v/>
      </c>
      <c r="AV1202">
        <f>IF(AND('Hidden Analysiss'!E1198=1, ABS('Raw Data'!E1197-'Raw Data'!D1197)&lt;3), 'Raw Data'!BA1197, 0)</f>
        <v/>
      </c>
      <c r="AW1202">
        <f>IF(AND('Hidden Analysiss'!E1198=1, ABS('Raw Data'!E1197-'Raw Data'!D1197)&lt;3), 'Raw Data'!BD1197, 0)</f>
        <v/>
      </c>
    </row>
    <row r="1203">
      <c r="A1203" s="1">
        <f>'Raw Data'!A1198</f>
        <v/>
      </c>
      <c r="B1203">
        <f>IF('Raw Data'!E1198&gt;'Raw Data'!D1198, 'Raw Data'!J1198, 0)</f>
        <v/>
      </c>
      <c r="C1203">
        <f>IF('Raw Data'!D1198&gt;'Raw Data'!E1198, 'Raw Data'!I1198, 0)</f>
        <v/>
      </c>
      <c r="D1203">
        <f>SUM(G1203:H1203)</f>
        <v/>
      </c>
      <c r="E1203">
        <f>IF(AND('Raw Data'!J1198&lt;'Raw Data'!I1198,'Raw Data'!E1198&gt;'Raw Data'!D1198,'Raw Data'!E1198-'Raw Data'!D1198&gt;3),'Raw Data'!N1198,IF(AND('Raw Data'!I1198&lt;'Raw Data'!J1198,'Raw Data'!D1198&gt;'Raw Data'!E1198,'Raw Data'!D1198-'Raw Data'!E1198&gt;3),'Raw Data'!M1198,0))</f>
        <v/>
      </c>
      <c r="F1203">
        <f>IF(AND('Raw Data'!J1198&lt;'Raw Data'!I1198,'Raw Data'!E1198&gt;'Raw Data'!D1198,'Raw Data'!E1198-'Raw Data'!D1198&lt;4),'Raw Data'!L1198,IF(AND('Raw Data'!I1198&lt;'Raw Data'!J1198,'Raw Data'!D1198&gt;'Raw Data'!E1198,'Raw Data'!D1198-'Raw Data'!E1198&lt;4),'Raw Data'!K1198,0))</f>
        <v/>
      </c>
      <c r="G1203">
        <f>IF(AND('Raw Data'!J1198&lt;'Raw Data'!I1198, 'Raw Data'!E1198&gt;'Raw Data'!D1198), 'Raw Data'!J1198, 0)</f>
        <v/>
      </c>
      <c r="H1203">
        <f>IF(AND('Raw Data'!J1198&gt;'Raw Data'!I1198, 'Raw Data'!E1198&lt;'Raw Data'!D1198), 'Raw Data'!I1198, 0)</f>
        <v/>
      </c>
      <c r="I1203">
        <f>SUM(J1203:K1203)</f>
        <v/>
      </c>
      <c r="J1203">
        <f>IF(AND('Raw Data'!J1198&gt;'Raw Data'!I1198, 'Raw Data'!E1198&gt;'Raw Data'!D1198), 'Raw Data'!J1198, 0)</f>
        <v/>
      </c>
      <c r="K1203">
        <f>IF(AND('Raw Data'!I1198&gt;'Raw Data'!J1198, 'Raw Data'!D1198&gt;'Raw Data'!E1198), 'Raw Data'!I1198, 0)</f>
        <v/>
      </c>
      <c r="L1203">
        <f>IF('Raw Data'!E1198-'Raw Data'!D1198&gt;3, 'Raw Data'!N1198, 0)</f>
        <v/>
      </c>
      <c r="M1203">
        <f>IF('Raw Data'!D1198-'Raw Data'!E1198&gt;3, 'Raw Data'!M1198, 0)</f>
        <v/>
      </c>
      <c r="N1203">
        <f>IF(ISBLANK('Raw Data'!D1198),0,IF(AND('Raw Data'!E1198&gt;'Raw Data'!D1198,'Raw Data'!E1198-'Raw Data'!D1198&gt;0,'Raw Data'!E1198-'Raw Data'!D1198&lt;4),'Raw Data'!L1198, 0))</f>
        <v/>
      </c>
      <c r="O1203">
        <f>IF(ISBLANK('Raw Data'!D1198),0,IF(AND('Raw Data'!E1198&gt;'Raw Data'!D1198,'Raw Data'!E1198-'Raw Data'!D1198&gt;0,'Raw Data'!D1198-'Raw Data'!E1198&lt;4),'Raw Data'!K1198, 0))</f>
        <v/>
      </c>
      <c r="P1203">
        <f>IF('Raw Data'!E1198-'Raw Data'!D1198&gt;3, 'Raw Data'!N1198, IF('Raw Data'!D1198-'Raw Data'!E1198&gt;3, 'Raw Data'!M1198, 0))</f>
        <v/>
      </c>
      <c r="Q1203">
        <f>IF(ISBLANK('Raw Data'!E1198),0,IF(AND('Raw Data'!E1198-'Raw Data'!D1198&lt;4,'Raw Data'!E1198-'Raw Data'!D1198&gt;0),'Raw Data'!L1198,IF(AND('Raw Data'!D1198&gt;'Raw Data'!E1198,'Raw Data'!D1198-'Raw Data'!E1198&gt;0),'Raw Data'!K1198,0)))</f>
        <v/>
      </c>
      <c r="R1203">
        <f>IF(ISBLANK('Raw Data'!K1198),0,IFERROR(IF(MATCH(SMALL('Raw Data'!K1198:N1198,1),L1203:O1203,0),SMALL('Raw Data'!K1198:N1198,1)),0))</f>
        <v/>
      </c>
      <c r="S1203">
        <f>IF(ISBLANK('Raw Data'!K1198),0,IFERROR(IF(MATCH(SMALL('Raw Data'!K1198:N1198,2),L1203:O1203,0),SMALL('Raw Data'!K1198:N1198,2)),0))</f>
        <v/>
      </c>
      <c r="T1203">
        <f>IF(ISBLANK('Raw Data'!K1198),0,IFERROR(IF(MATCH(SMALL('Raw Data'!K1198:N1198,3),L1203:O1203,0),SMALL('Raw Data'!K1198:N1198,3)),0))</f>
        <v/>
      </c>
      <c r="U1203">
        <f>IF(ISBLANK('Raw Data'!K1198),0,IFERROR(IF(MATCH(SMALL('Raw Data'!K1198:N1198,4),L1203:O1203,0),SMALL('Raw Data'!K1198:N1198,4)),0))</f>
        <v/>
      </c>
      <c r="V1203">
        <f>IF(AND('Raw Data'!D1198&lt;3, 'Raw Data'!E1198&lt;3, 'Raw Data'!A1198&gt;0), 'Raw Data'!AF1198, 0)</f>
        <v/>
      </c>
      <c r="W1203">
        <f>IF(AND('Raw Data'!D1198&lt;4, 'Raw Data'!E1198&lt;4, 'Raw Data'!A1198&gt;0), 'Raw Data'!AI1198, 0)</f>
        <v/>
      </c>
      <c r="X1203">
        <f>IF(AND('Raw Data'!D1198&lt;5, 'Raw Data'!E1198&lt;5, 'Raw Data'!A1198&gt;0), 'Raw Data'!AL1198, 0)</f>
        <v/>
      </c>
      <c r="Y1203">
        <f>IF(AND('Raw Data'!D1198&lt;6, 'Raw Data'!E1198&lt;6, 'Raw Data'!A1198&gt;0), 'Raw Data'!AO1198, 0)</f>
        <v/>
      </c>
      <c r="Z1203">
        <f>IF(ISBLANK('Raw Data'!D1198), 0, IF('Raw Data'!D1198-'Raw Data'!E1198&gt;1, 'Raw Data'!AW1198, 0))</f>
        <v/>
      </c>
      <c r="AA1203">
        <f>IF(ISBLANK('Raw Data'!A1198), 0, IF(ABS('Raw Data'!D1198-'Raw Data'!E1198)&lt;2, 'Raw Data'!AX1198, 0))</f>
        <v/>
      </c>
      <c r="AB1203">
        <f>IF(ISBLANK('Raw Data'!D1198), 0, IF('Raw Data'!E1198-'Raw Data'!D1198&gt;1, 'Raw Data'!AY1198, 0))</f>
        <v/>
      </c>
      <c r="AC1203">
        <f>IF(ISBLANK('Raw Data'!D1198), 0, IF('Raw Data'!D1198-'Raw Data'!E1198&gt;2, 'Raw Data'!AZ1198, 0))</f>
        <v/>
      </c>
      <c r="AD1203">
        <f>IF(ISBLANK('Raw Data'!A1198), 0, IF(ABS('Raw Data'!D1198-'Raw Data'!E1198)&lt;3, 'Raw Data'!BA1198, 0))</f>
        <v/>
      </c>
      <c r="AE1203">
        <f>IF(ISBLANK('Raw Data'!D1198), 0, IF('Raw Data'!E1198-'Raw Data'!D1198&gt;2, 'Raw Data'!BB1198, 0))</f>
        <v/>
      </c>
      <c r="AF1203">
        <f>IF(ISBLANK('Raw Data'!D1198), 0, IF('Raw Data'!D1198-'Raw Data'!E1198&gt;3, 'Raw Data'!BC1198, 0))</f>
        <v/>
      </c>
      <c r="AG1203">
        <f>IF(ISBLANK('Raw Data'!A1198), 0, IF(ABS('Raw Data'!D1198-'Raw Data'!E1198)&lt;4, 'Raw Data'!BD1198, 0))</f>
        <v/>
      </c>
      <c r="AH1203">
        <f>IF(ISBLANK('Raw Data'!D1198), 0, IF('Raw Data'!E1198-'Raw Data'!D1198&gt;3, 'Raw Data'!BE1198, 0))</f>
        <v/>
      </c>
      <c r="AI1203">
        <f>IF(SUM('Raw Data'!D1198:E1198)&gt;'Raw Data'!F1198, 'Raw Data'!G1198, 0)</f>
        <v/>
      </c>
      <c r="AJ1203">
        <f>IF(ISBLANK('Raw Data'!D1198), 0, IF(SUM('Raw Data'!D1198:E1198)&lt;'Raw Data'!F1198, 'Raw Data'!H1198, 0))</f>
        <v/>
      </c>
      <c r="AK1203">
        <f>IF(ISBLANK('Raw Data'!A1198), 0, IF(AND('Raw Data'!D1198&lt;3, 'Raw Data'!E1198&lt;3, 'Raw Data'!F1198&lt;BB$2), 'Raw Data'!AF1198, 0))</f>
        <v/>
      </c>
      <c r="AL1203">
        <f>IF(ISBLANK('Raw Data'!A1198), 0, IF(AND('Raw Data'!D1198&lt;4, 'Raw Data'!E1198&lt;4, 'Raw Data'!F1198&lt;BB$2), 'Raw Data'!AI1198, 0))</f>
        <v/>
      </c>
      <c r="AM1203">
        <f>IF(ISBLANK('Raw Data'!A1198), 0, IF(AND('Raw Data'!D1198&lt;5, 'Raw Data'!E1198&lt;5, 'Raw Data'!F1198&lt;BB$2), 'Raw Data'!AL1198, 0))</f>
        <v/>
      </c>
      <c r="AN1203">
        <f>IF(ISBLANK('Raw Data'!A1198), 0, IF(AND('Raw Data'!D1198&lt;6, 'Raw Data'!E1198&lt;6, 'Raw Data'!F1198&lt;BB$2), 'Raw Data'!AO1198, 0))</f>
        <v/>
      </c>
      <c r="AO1203">
        <f>IF(ISBLANK('Raw Data'!A1198), 0, IF(AND('Raw Data'!I1198&lt;Analysis!$BC$2, 'Raw Data'!D1198-'Raw Data'!E1198&gt;1), 'Raw Data'!AW1198, IF(AND('Raw Data'!J1198&lt;Analysis!$BC$2, 'Raw Data'!E1198-'Raw Data'!D1198&gt;1), 'Raw Data'!AY1198, 0)))</f>
        <v/>
      </c>
      <c r="AP1203">
        <f>IF(ISBLANK('Raw Data'!A1198), 0, IF(AND('Raw Data'!I1198&lt;Analysis!$BC$2, 'Raw Data'!D1198-'Raw Data'!E1198&gt;2), 'Raw Data'!AZ1198, IF(AND('Raw Data'!J1198&lt;Analysis!$BC$2, 'Raw Data'!E1198-'Raw Data'!D1198&gt;2), 'Raw Data'!BB1198, 0)))</f>
        <v/>
      </c>
      <c r="AQ1203">
        <f>IF(ISBLANK('Raw Data'!A1198), 0, IF(AND('Raw Data'!I1198&lt;Analysis!$BC$2, 'Raw Data'!D1198-'Raw Data'!E1198&gt;3), 'Raw Data'!BC1198, IF(AND('Raw Data'!J1198&lt;Analysis!$BC$2, 'Raw Data'!E1198-'Raw Data'!D1198&gt;3), 'Raw Data'!BE1198, 0)))</f>
        <v/>
      </c>
      <c r="AR1203">
        <f>IF('Hidden Analysiss'!D1199=1,IF(ABS('Raw Data'!E1198-'Raw Data'!D1198)&lt;2,'Raw Data'!AX1198,0), 0)</f>
        <v/>
      </c>
      <c r="AS1203">
        <f>IF('Hidden Analysiss'!D1199=1,IF(ABS('Raw Data'!E1198-'Raw Data'!D1198)&lt;3,'Raw Data'!BA1198,0), 0)</f>
        <v/>
      </c>
      <c r="AT1203">
        <f>IF('Hidden Analysiss'!D1199=1,IF(ABS('Raw Data'!E1198-'Raw Data'!D1198)&lt;4,'Raw Data'!BD1198,0), 0)</f>
        <v/>
      </c>
      <c r="AU1203">
        <f>IF(AND('Hidden Analysiss'!E1199=1, ABS('Raw Data'!E1198-'Raw Data'!D1198)&lt;2), 'Raw Data'!AX1198, 0)</f>
        <v/>
      </c>
      <c r="AV1203">
        <f>IF(AND('Hidden Analysiss'!E1199=1, ABS('Raw Data'!E1198-'Raw Data'!D1198)&lt;3), 'Raw Data'!BA1198, 0)</f>
        <v/>
      </c>
      <c r="AW1203">
        <f>IF(AND('Hidden Analysiss'!E1199=1, ABS('Raw Data'!E1198-'Raw Data'!D1198)&lt;3), 'Raw Data'!BD1198, 0)</f>
        <v/>
      </c>
    </row>
    <row r="1204">
      <c r="A1204" s="1">
        <f>'Raw Data'!A1199</f>
        <v/>
      </c>
      <c r="B1204">
        <f>IF('Raw Data'!E1199&gt;'Raw Data'!D1199, 'Raw Data'!J1199, 0)</f>
        <v/>
      </c>
      <c r="C1204">
        <f>IF('Raw Data'!D1199&gt;'Raw Data'!E1199, 'Raw Data'!I1199, 0)</f>
        <v/>
      </c>
      <c r="D1204">
        <f>SUM(G1204:H1204)</f>
        <v/>
      </c>
      <c r="E1204">
        <f>IF(AND('Raw Data'!J1199&lt;'Raw Data'!I1199,'Raw Data'!E1199&gt;'Raw Data'!D1199,'Raw Data'!E1199-'Raw Data'!D1199&gt;3),'Raw Data'!N1199,IF(AND('Raw Data'!I1199&lt;'Raw Data'!J1199,'Raw Data'!D1199&gt;'Raw Data'!E1199,'Raw Data'!D1199-'Raw Data'!E1199&gt;3),'Raw Data'!M1199,0))</f>
        <v/>
      </c>
      <c r="F1204">
        <f>IF(AND('Raw Data'!J1199&lt;'Raw Data'!I1199,'Raw Data'!E1199&gt;'Raw Data'!D1199,'Raw Data'!E1199-'Raw Data'!D1199&lt;4),'Raw Data'!L1199,IF(AND('Raw Data'!I1199&lt;'Raw Data'!J1199,'Raw Data'!D1199&gt;'Raw Data'!E1199,'Raw Data'!D1199-'Raw Data'!E1199&lt;4),'Raw Data'!K1199,0))</f>
        <v/>
      </c>
      <c r="G1204">
        <f>IF(AND('Raw Data'!J1199&lt;'Raw Data'!I1199, 'Raw Data'!E1199&gt;'Raw Data'!D1199), 'Raw Data'!J1199, 0)</f>
        <v/>
      </c>
      <c r="H1204">
        <f>IF(AND('Raw Data'!J1199&gt;'Raw Data'!I1199, 'Raw Data'!E1199&lt;'Raw Data'!D1199), 'Raw Data'!I1199, 0)</f>
        <v/>
      </c>
      <c r="I1204">
        <f>SUM(J1204:K1204)</f>
        <v/>
      </c>
      <c r="J1204">
        <f>IF(AND('Raw Data'!J1199&gt;'Raw Data'!I1199, 'Raw Data'!E1199&gt;'Raw Data'!D1199), 'Raw Data'!J1199, 0)</f>
        <v/>
      </c>
      <c r="K1204">
        <f>IF(AND('Raw Data'!I1199&gt;'Raw Data'!J1199, 'Raw Data'!D1199&gt;'Raw Data'!E1199), 'Raw Data'!I1199, 0)</f>
        <v/>
      </c>
      <c r="L1204">
        <f>IF('Raw Data'!E1199-'Raw Data'!D1199&gt;3, 'Raw Data'!N1199, 0)</f>
        <v/>
      </c>
      <c r="M1204">
        <f>IF('Raw Data'!D1199-'Raw Data'!E1199&gt;3, 'Raw Data'!M1199, 0)</f>
        <v/>
      </c>
      <c r="N1204">
        <f>IF(ISBLANK('Raw Data'!D1199),0,IF(AND('Raw Data'!E1199&gt;'Raw Data'!D1199,'Raw Data'!E1199-'Raw Data'!D1199&gt;0,'Raw Data'!E1199-'Raw Data'!D1199&lt;4),'Raw Data'!L1199, 0))</f>
        <v/>
      </c>
      <c r="O1204">
        <f>IF(ISBLANK('Raw Data'!D1199),0,IF(AND('Raw Data'!E1199&gt;'Raw Data'!D1199,'Raw Data'!E1199-'Raw Data'!D1199&gt;0,'Raw Data'!D1199-'Raw Data'!E1199&lt;4),'Raw Data'!K1199, 0))</f>
        <v/>
      </c>
      <c r="P1204">
        <f>IF('Raw Data'!E1199-'Raw Data'!D1199&gt;3, 'Raw Data'!N1199, IF('Raw Data'!D1199-'Raw Data'!E1199&gt;3, 'Raw Data'!M1199, 0))</f>
        <v/>
      </c>
      <c r="Q1204">
        <f>IF(ISBLANK('Raw Data'!E1199),0,IF(AND('Raw Data'!E1199-'Raw Data'!D1199&lt;4,'Raw Data'!E1199-'Raw Data'!D1199&gt;0),'Raw Data'!L1199,IF(AND('Raw Data'!D1199&gt;'Raw Data'!E1199,'Raw Data'!D1199-'Raw Data'!E1199&gt;0),'Raw Data'!K1199,0)))</f>
        <v/>
      </c>
      <c r="R1204">
        <f>IF(ISBLANK('Raw Data'!K1199),0,IFERROR(IF(MATCH(SMALL('Raw Data'!K1199:N1199,1),L1204:O1204,0),SMALL('Raw Data'!K1199:N1199,1)),0))</f>
        <v/>
      </c>
      <c r="S1204">
        <f>IF(ISBLANK('Raw Data'!K1199),0,IFERROR(IF(MATCH(SMALL('Raw Data'!K1199:N1199,2),L1204:O1204,0),SMALL('Raw Data'!K1199:N1199,2)),0))</f>
        <v/>
      </c>
      <c r="T1204">
        <f>IF(ISBLANK('Raw Data'!K1199),0,IFERROR(IF(MATCH(SMALL('Raw Data'!K1199:N1199,3),L1204:O1204,0),SMALL('Raw Data'!K1199:N1199,3)),0))</f>
        <v/>
      </c>
      <c r="U1204">
        <f>IF(ISBLANK('Raw Data'!K1199),0,IFERROR(IF(MATCH(SMALL('Raw Data'!K1199:N1199,4),L1204:O1204,0),SMALL('Raw Data'!K1199:N1199,4)),0))</f>
        <v/>
      </c>
      <c r="V1204">
        <f>IF(AND('Raw Data'!D1199&lt;3, 'Raw Data'!E1199&lt;3, 'Raw Data'!A1199&gt;0), 'Raw Data'!AF1199, 0)</f>
        <v/>
      </c>
      <c r="W1204">
        <f>IF(AND('Raw Data'!D1199&lt;4, 'Raw Data'!E1199&lt;4, 'Raw Data'!A1199&gt;0), 'Raw Data'!AI1199, 0)</f>
        <v/>
      </c>
      <c r="X1204">
        <f>IF(AND('Raw Data'!D1199&lt;5, 'Raw Data'!E1199&lt;5, 'Raw Data'!A1199&gt;0), 'Raw Data'!AL1199, 0)</f>
        <v/>
      </c>
      <c r="Y1204">
        <f>IF(AND('Raw Data'!D1199&lt;6, 'Raw Data'!E1199&lt;6, 'Raw Data'!A1199&gt;0), 'Raw Data'!AO1199, 0)</f>
        <v/>
      </c>
      <c r="Z1204">
        <f>IF(ISBLANK('Raw Data'!D1199), 0, IF('Raw Data'!D1199-'Raw Data'!E1199&gt;1, 'Raw Data'!AW1199, 0))</f>
        <v/>
      </c>
      <c r="AA1204">
        <f>IF(ISBLANK('Raw Data'!A1199), 0, IF(ABS('Raw Data'!D1199-'Raw Data'!E1199)&lt;2, 'Raw Data'!AX1199, 0))</f>
        <v/>
      </c>
      <c r="AB1204">
        <f>IF(ISBLANK('Raw Data'!D1199), 0, IF('Raw Data'!E1199-'Raw Data'!D1199&gt;1, 'Raw Data'!AY1199, 0))</f>
        <v/>
      </c>
      <c r="AC1204">
        <f>IF(ISBLANK('Raw Data'!D1199), 0, IF('Raw Data'!D1199-'Raw Data'!E1199&gt;2, 'Raw Data'!AZ1199, 0))</f>
        <v/>
      </c>
      <c r="AD1204">
        <f>IF(ISBLANK('Raw Data'!A1199), 0, IF(ABS('Raw Data'!D1199-'Raw Data'!E1199)&lt;3, 'Raw Data'!BA1199, 0))</f>
        <v/>
      </c>
      <c r="AE1204">
        <f>IF(ISBLANK('Raw Data'!D1199), 0, IF('Raw Data'!E1199-'Raw Data'!D1199&gt;2, 'Raw Data'!BB1199, 0))</f>
        <v/>
      </c>
      <c r="AF1204">
        <f>IF(ISBLANK('Raw Data'!D1199), 0, IF('Raw Data'!D1199-'Raw Data'!E1199&gt;3, 'Raw Data'!BC1199, 0))</f>
        <v/>
      </c>
      <c r="AG1204">
        <f>IF(ISBLANK('Raw Data'!A1199), 0, IF(ABS('Raw Data'!D1199-'Raw Data'!E1199)&lt;4, 'Raw Data'!BD1199, 0))</f>
        <v/>
      </c>
      <c r="AH1204">
        <f>IF(ISBLANK('Raw Data'!D1199), 0, IF('Raw Data'!E1199-'Raw Data'!D1199&gt;3, 'Raw Data'!BE1199, 0))</f>
        <v/>
      </c>
      <c r="AI1204">
        <f>IF(SUM('Raw Data'!D1199:E1199)&gt;'Raw Data'!F1199, 'Raw Data'!G1199, 0)</f>
        <v/>
      </c>
      <c r="AJ1204">
        <f>IF(ISBLANK('Raw Data'!D1199), 0, IF(SUM('Raw Data'!D1199:E1199)&lt;'Raw Data'!F1199, 'Raw Data'!H1199, 0))</f>
        <v/>
      </c>
      <c r="AK1204">
        <f>IF(ISBLANK('Raw Data'!A1199), 0, IF(AND('Raw Data'!D1199&lt;3, 'Raw Data'!E1199&lt;3, 'Raw Data'!F1199&lt;BB$2), 'Raw Data'!AF1199, 0))</f>
        <v/>
      </c>
      <c r="AL1204">
        <f>IF(ISBLANK('Raw Data'!A1199), 0, IF(AND('Raw Data'!D1199&lt;4, 'Raw Data'!E1199&lt;4, 'Raw Data'!F1199&lt;BB$2), 'Raw Data'!AI1199, 0))</f>
        <v/>
      </c>
      <c r="AM1204">
        <f>IF(ISBLANK('Raw Data'!A1199), 0, IF(AND('Raw Data'!D1199&lt;5, 'Raw Data'!E1199&lt;5, 'Raw Data'!F1199&lt;BB$2), 'Raw Data'!AL1199, 0))</f>
        <v/>
      </c>
      <c r="AN1204">
        <f>IF(ISBLANK('Raw Data'!A1199), 0, IF(AND('Raw Data'!D1199&lt;6, 'Raw Data'!E1199&lt;6, 'Raw Data'!F1199&lt;BB$2), 'Raw Data'!AO1199, 0))</f>
        <v/>
      </c>
      <c r="AO1204">
        <f>IF(ISBLANK('Raw Data'!A1199), 0, IF(AND('Raw Data'!I1199&lt;Analysis!$BC$2, 'Raw Data'!D1199-'Raw Data'!E1199&gt;1), 'Raw Data'!AW1199, IF(AND('Raw Data'!J1199&lt;Analysis!$BC$2, 'Raw Data'!E1199-'Raw Data'!D1199&gt;1), 'Raw Data'!AY1199, 0)))</f>
        <v/>
      </c>
      <c r="AP1204">
        <f>IF(ISBLANK('Raw Data'!A1199), 0, IF(AND('Raw Data'!I1199&lt;Analysis!$BC$2, 'Raw Data'!D1199-'Raw Data'!E1199&gt;2), 'Raw Data'!AZ1199, IF(AND('Raw Data'!J1199&lt;Analysis!$BC$2, 'Raw Data'!E1199-'Raw Data'!D1199&gt;2), 'Raw Data'!BB1199, 0)))</f>
        <v/>
      </c>
      <c r="AQ1204">
        <f>IF(ISBLANK('Raw Data'!A1199), 0, IF(AND('Raw Data'!I1199&lt;Analysis!$BC$2, 'Raw Data'!D1199-'Raw Data'!E1199&gt;3), 'Raw Data'!BC1199, IF(AND('Raw Data'!J1199&lt;Analysis!$BC$2, 'Raw Data'!E1199-'Raw Data'!D1199&gt;3), 'Raw Data'!BE1199, 0)))</f>
        <v/>
      </c>
      <c r="AR1204">
        <f>IF('Hidden Analysiss'!D1200=1,IF(ABS('Raw Data'!E1199-'Raw Data'!D1199)&lt;2,'Raw Data'!AX1199,0), 0)</f>
        <v/>
      </c>
      <c r="AS1204">
        <f>IF('Hidden Analysiss'!D1200=1,IF(ABS('Raw Data'!E1199-'Raw Data'!D1199)&lt;3,'Raw Data'!BA1199,0), 0)</f>
        <v/>
      </c>
      <c r="AT1204">
        <f>IF('Hidden Analysiss'!D1200=1,IF(ABS('Raw Data'!E1199-'Raw Data'!D1199)&lt;4,'Raw Data'!BD1199,0), 0)</f>
        <v/>
      </c>
      <c r="AU1204">
        <f>IF(AND('Hidden Analysiss'!E1200=1, ABS('Raw Data'!E1199-'Raw Data'!D1199)&lt;2), 'Raw Data'!AX1199, 0)</f>
        <v/>
      </c>
      <c r="AV1204">
        <f>IF(AND('Hidden Analysiss'!E1200=1, ABS('Raw Data'!E1199-'Raw Data'!D1199)&lt;3), 'Raw Data'!BA1199, 0)</f>
        <v/>
      </c>
      <c r="AW1204">
        <f>IF(AND('Hidden Analysiss'!E1200=1, ABS('Raw Data'!E1199-'Raw Data'!D1199)&lt;3), 'Raw Data'!BD1199, 0)</f>
        <v/>
      </c>
    </row>
    <row r="1205">
      <c r="A1205" s="1">
        <f>'Raw Data'!A1200</f>
        <v/>
      </c>
      <c r="B1205">
        <f>IF('Raw Data'!E1200&gt;'Raw Data'!D1200, 'Raw Data'!J1200, 0)</f>
        <v/>
      </c>
      <c r="C1205">
        <f>IF('Raw Data'!D1200&gt;'Raw Data'!E1200, 'Raw Data'!I1200, 0)</f>
        <v/>
      </c>
      <c r="D1205">
        <f>SUM(G1205:H1205)</f>
        <v/>
      </c>
      <c r="E1205">
        <f>IF(AND('Raw Data'!J1200&lt;'Raw Data'!I1200,'Raw Data'!E1200&gt;'Raw Data'!D1200,'Raw Data'!E1200-'Raw Data'!D1200&gt;3),'Raw Data'!N1200,IF(AND('Raw Data'!I1200&lt;'Raw Data'!J1200,'Raw Data'!D1200&gt;'Raw Data'!E1200,'Raw Data'!D1200-'Raw Data'!E1200&gt;3),'Raw Data'!M1200,0))</f>
        <v/>
      </c>
      <c r="F1205">
        <f>IF(AND('Raw Data'!J1200&lt;'Raw Data'!I1200,'Raw Data'!E1200&gt;'Raw Data'!D1200,'Raw Data'!E1200-'Raw Data'!D1200&lt;4),'Raw Data'!L1200,IF(AND('Raw Data'!I1200&lt;'Raw Data'!J1200,'Raw Data'!D1200&gt;'Raw Data'!E1200,'Raw Data'!D1200-'Raw Data'!E1200&lt;4),'Raw Data'!K1200,0))</f>
        <v/>
      </c>
      <c r="G1205">
        <f>IF(AND('Raw Data'!J1200&lt;'Raw Data'!I1200, 'Raw Data'!E1200&gt;'Raw Data'!D1200), 'Raw Data'!J1200, 0)</f>
        <v/>
      </c>
      <c r="H1205">
        <f>IF(AND('Raw Data'!J1200&gt;'Raw Data'!I1200, 'Raw Data'!E1200&lt;'Raw Data'!D1200), 'Raw Data'!I1200, 0)</f>
        <v/>
      </c>
      <c r="I1205">
        <f>SUM(J1205:K1205)</f>
        <v/>
      </c>
      <c r="J1205">
        <f>IF(AND('Raw Data'!J1200&gt;'Raw Data'!I1200, 'Raw Data'!E1200&gt;'Raw Data'!D1200), 'Raw Data'!J1200, 0)</f>
        <v/>
      </c>
      <c r="K1205">
        <f>IF(AND('Raw Data'!I1200&gt;'Raw Data'!J1200, 'Raw Data'!D1200&gt;'Raw Data'!E1200), 'Raw Data'!I1200, 0)</f>
        <v/>
      </c>
      <c r="L1205">
        <f>IF('Raw Data'!E1200-'Raw Data'!D1200&gt;3, 'Raw Data'!N1200, 0)</f>
        <v/>
      </c>
      <c r="M1205">
        <f>IF('Raw Data'!D1200-'Raw Data'!E1200&gt;3, 'Raw Data'!M1200, 0)</f>
        <v/>
      </c>
      <c r="N1205">
        <f>IF(ISBLANK('Raw Data'!D1200),0,IF(AND('Raw Data'!E1200&gt;'Raw Data'!D1200,'Raw Data'!E1200-'Raw Data'!D1200&gt;0,'Raw Data'!E1200-'Raw Data'!D1200&lt;4),'Raw Data'!L1200, 0))</f>
        <v/>
      </c>
      <c r="O1205">
        <f>IF(ISBLANK('Raw Data'!D1200),0,IF(AND('Raw Data'!E1200&gt;'Raw Data'!D1200,'Raw Data'!E1200-'Raw Data'!D1200&gt;0,'Raw Data'!D1200-'Raw Data'!E1200&lt;4),'Raw Data'!K1200, 0))</f>
        <v/>
      </c>
      <c r="P1205">
        <f>IF('Raw Data'!E1200-'Raw Data'!D1200&gt;3, 'Raw Data'!N1200, IF('Raw Data'!D1200-'Raw Data'!E1200&gt;3, 'Raw Data'!M1200, 0))</f>
        <v/>
      </c>
      <c r="Q1205">
        <f>IF(ISBLANK('Raw Data'!E1200),0,IF(AND('Raw Data'!E1200-'Raw Data'!D1200&lt;4,'Raw Data'!E1200-'Raw Data'!D1200&gt;0),'Raw Data'!L1200,IF(AND('Raw Data'!D1200&gt;'Raw Data'!E1200,'Raw Data'!D1200-'Raw Data'!E1200&gt;0),'Raw Data'!K1200,0)))</f>
        <v/>
      </c>
      <c r="R1205">
        <f>IF(ISBLANK('Raw Data'!K1200),0,IFERROR(IF(MATCH(SMALL('Raw Data'!K1200:N1200,1),L1205:O1205,0),SMALL('Raw Data'!K1200:N1200,1)),0))</f>
        <v/>
      </c>
      <c r="S1205">
        <f>IF(ISBLANK('Raw Data'!K1200),0,IFERROR(IF(MATCH(SMALL('Raw Data'!K1200:N1200,2),L1205:O1205,0),SMALL('Raw Data'!K1200:N1200,2)),0))</f>
        <v/>
      </c>
      <c r="T1205">
        <f>IF(ISBLANK('Raw Data'!K1200),0,IFERROR(IF(MATCH(SMALL('Raw Data'!K1200:N1200,3),L1205:O1205,0),SMALL('Raw Data'!K1200:N1200,3)),0))</f>
        <v/>
      </c>
      <c r="U1205">
        <f>IF(ISBLANK('Raw Data'!K1200),0,IFERROR(IF(MATCH(SMALL('Raw Data'!K1200:N1200,4),L1205:O1205,0),SMALL('Raw Data'!K1200:N1200,4)),0))</f>
        <v/>
      </c>
      <c r="V1205">
        <f>IF(AND('Raw Data'!D1200&lt;3, 'Raw Data'!E1200&lt;3, 'Raw Data'!A1200&gt;0), 'Raw Data'!AF1200, 0)</f>
        <v/>
      </c>
      <c r="W1205">
        <f>IF(AND('Raw Data'!D1200&lt;4, 'Raw Data'!E1200&lt;4, 'Raw Data'!A1200&gt;0), 'Raw Data'!AI1200, 0)</f>
        <v/>
      </c>
      <c r="X1205">
        <f>IF(AND('Raw Data'!D1200&lt;5, 'Raw Data'!E1200&lt;5, 'Raw Data'!A1200&gt;0), 'Raw Data'!AL1200, 0)</f>
        <v/>
      </c>
      <c r="Y1205">
        <f>IF(AND('Raw Data'!D1200&lt;6, 'Raw Data'!E1200&lt;6, 'Raw Data'!A1200&gt;0), 'Raw Data'!AO1200, 0)</f>
        <v/>
      </c>
      <c r="Z1205">
        <f>IF(ISBLANK('Raw Data'!D1200), 0, IF('Raw Data'!D1200-'Raw Data'!E1200&gt;1, 'Raw Data'!AW1200, 0))</f>
        <v/>
      </c>
      <c r="AA1205">
        <f>IF(ISBLANK('Raw Data'!A1200), 0, IF(ABS('Raw Data'!D1200-'Raw Data'!E1200)&lt;2, 'Raw Data'!AX1200, 0))</f>
        <v/>
      </c>
      <c r="AB1205">
        <f>IF(ISBLANK('Raw Data'!D1200), 0, IF('Raw Data'!E1200-'Raw Data'!D1200&gt;1, 'Raw Data'!AY1200, 0))</f>
        <v/>
      </c>
      <c r="AC1205">
        <f>IF(ISBLANK('Raw Data'!D1200), 0, IF('Raw Data'!D1200-'Raw Data'!E1200&gt;2, 'Raw Data'!AZ1200, 0))</f>
        <v/>
      </c>
      <c r="AD1205">
        <f>IF(ISBLANK('Raw Data'!A1200), 0, IF(ABS('Raw Data'!D1200-'Raw Data'!E1200)&lt;3, 'Raw Data'!BA1200, 0))</f>
        <v/>
      </c>
      <c r="AE1205">
        <f>IF(ISBLANK('Raw Data'!D1200), 0, IF('Raw Data'!E1200-'Raw Data'!D1200&gt;2, 'Raw Data'!BB1200, 0))</f>
        <v/>
      </c>
      <c r="AF1205">
        <f>IF(ISBLANK('Raw Data'!D1200), 0, IF('Raw Data'!D1200-'Raw Data'!E1200&gt;3, 'Raw Data'!BC1200, 0))</f>
        <v/>
      </c>
      <c r="AG1205">
        <f>IF(ISBLANK('Raw Data'!A1200), 0, IF(ABS('Raw Data'!D1200-'Raw Data'!E1200)&lt;4, 'Raw Data'!BD1200, 0))</f>
        <v/>
      </c>
      <c r="AH1205">
        <f>IF(ISBLANK('Raw Data'!D1200), 0, IF('Raw Data'!E1200-'Raw Data'!D1200&gt;3, 'Raw Data'!BE1200, 0))</f>
        <v/>
      </c>
      <c r="AI1205">
        <f>IF(SUM('Raw Data'!D1200:E1200)&gt;'Raw Data'!F1200, 'Raw Data'!G1200, 0)</f>
        <v/>
      </c>
      <c r="AJ1205">
        <f>IF(ISBLANK('Raw Data'!D1200), 0, IF(SUM('Raw Data'!D1200:E1200)&lt;'Raw Data'!F1200, 'Raw Data'!H1200, 0))</f>
        <v/>
      </c>
      <c r="AK1205">
        <f>IF(ISBLANK('Raw Data'!A1200), 0, IF(AND('Raw Data'!D1200&lt;3, 'Raw Data'!E1200&lt;3, 'Raw Data'!F1200&lt;BB$2), 'Raw Data'!AF1200, 0))</f>
        <v/>
      </c>
      <c r="AL1205">
        <f>IF(ISBLANK('Raw Data'!A1200), 0, IF(AND('Raw Data'!D1200&lt;4, 'Raw Data'!E1200&lt;4, 'Raw Data'!F1200&lt;BB$2), 'Raw Data'!AI1200, 0))</f>
        <v/>
      </c>
      <c r="AM1205">
        <f>IF(ISBLANK('Raw Data'!A1200), 0, IF(AND('Raw Data'!D1200&lt;5, 'Raw Data'!E1200&lt;5, 'Raw Data'!F1200&lt;BB$2), 'Raw Data'!AL1200, 0))</f>
        <v/>
      </c>
      <c r="AN1205">
        <f>IF(ISBLANK('Raw Data'!A1200), 0, IF(AND('Raw Data'!D1200&lt;6, 'Raw Data'!E1200&lt;6, 'Raw Data'!F1200&lt;BB$2), 'Raw Data'!AO1200, 0))</f>
        <v/>
      </c>
      <c r="AO1205">
        <f>IF(ISBLANK('Raw Data'!A1200), 0, IF(AND('Raw Data'!I1200&lt;Analysis!$BC$2, 'Raw Data'!D1200-'Raw Data'!E1200&gt;1), 'Raw Data'!AW1200, IF(AND('Raw Data'!J1200&lt;Analysis!$BC$2, 'Raw Data'!E1200-'Raw Data'!D1200&gt;1), 'Raw Data'!AY1200, 0)))</f>
        <v/>
      </c>
      <c r="AP1205">
        <f>IF(ISBLANK('Raw Data'!A1200), 0, IF(AND('Raw Data'!I1200&lt;Analysis!$BC$2, 'Raw Data'!D1200-'Raw Data'!E1200&gt;2), 'Raw Data'!AZ1200, IF(AND('Raw Data'!J1200&lt;Analysis!$BC$2, 'Raw Data'!E1200-'Raw Data'!D1200&gt;2), 'Raw Data'!BB1200, 0)))</f>
        <v/>
      </c>
      <c r="AQ1205">
        <f>IF(ISBLANK('Raw Data'!A1200), 0, IF(AND('Raw Data'!I1200&lt;Analysis!$BC$2, 'Raw Data'!D1200-'Raw Data'!E1200&gt;3), 'Raw Data'!BC1200, IF(AND('Raw Data'!J1200&lt;Analysis!$BC$2, 'Raw Data'!E1200-'Raw Data'!D1200&gt;3), 'Raw Data'!BE1200, 0)))</f>
        <v/>
      </c>
      <c r="AR1205">
        <f>IF('Hidden Analysiss'!D1201=1,IF(ABS('Raw Data'!E1200-'Raw Data'!D1200)&lt;2,'Raw Data'!AX1200,0), 0)</f>
        <v/>
      </c>
      <c r="AS1205">
        <f>IF('Hidden Analysiss'!D1201=1,IF(ABS('Raw Data'!E1200-'Raw Data'!D1200)&lt;3,'Raw Data'!BA1200,0), 0)</f>
        <v/>
      </c>
      <c r="AT1205">
        <f>IF('Hidden Analysiss'!D1201=1,IF(ABS('Raw Data'!E1200-'Raw Data'!D1200)&lt;4,'Raw Data'!BD1200,0), 0)</f>
        <v/>
      </c>
      <c r="AU1205">
        <f>IF(AND('Hidden Analysiss'!E1201=1, ABS('Raw Data'!E1200-'Raw Data'!D1200)&lt;2), 'Raw Data'!AX1200, 0)</f>
        <v/>
      </c>
      <c r="AV1205">
        <f>IF(AND('Hidden Analysiss'!E1201=1, ABS('Raw Data'!E1200-'Raw Data'!D1200)&lt;3), 'Raw Data'!BA1200, 0)</f>
        <v/>
      </c>
      <c r="AW1205">
        <f>IF(AND('Hidden Analysiss'!E1201=1, ABS('Raw Data'!E1200-'Raw Data'!D1200)&lt;3), 'Raw Data'!BD1200, 0)</f>
        <v/>
      </c>
    </row>
    <row r="1206">
      <c r="A1206" s="1">
        <f>'Raw Data'!A1201</f>
        <v/>
      </c>
      <c r="B1206">
        <f>IF('Raw Data'!E1201&gt;'Raw Data'!D1201, 'Raw Data'!J1201, 0)</f>
        <v/>
      </c>
      <c r="C1206">
        <f>IF('Raw Data'!D1201&gt;'Raw Data'!E1201, 'Raw Data'!I1201, 0)</f>
        <v/>
      </c>
      <c r="D1206">
        <f>SUM(G1206:H1206)</f>
        <v/>
      </c>
      <c r="E1206">
        <f>IF(AND('Raw Data'!J1201&lt;'Raw Data'!I1201,'Raw Data'!E1201&gt;'Raw Data'!D1201,'Raw Data'!E1201-'Raw Data'!D1201&gt;3),'Raw Data'!N1201,IF(AND('Raw Data'!I1201&lt;'Raw Data'!J1201,'Raw Data'!D1201&gt;'Raw Data'!E1201,'Raw Data'!D1201-'Raw Data'!E1201&gt;3),'Raw Data'!M1201,0))</f>
        <v/>
      </c>
      <c r="F1206">
        <f>IF(AND('Raw Data'!J1201&lt;'Raw Data'!I1201,'Raw Data'!E1201&gt;'Raw Data'!D1201,'Raw Data'!E1201-'Raw Data'!D1201&lt;4),'Raw Data'!L1201,IF(AND('Raw Data'!I1201&lt;'Raw Data'!J1201,'Raw Data'!D1201&gt;'Raw Data'!E1201,'Raw Data'!D1201-'Raw Data'!E1201&lt;4),'Raw Data'!K1201,0))</f>
        <v/>
      </c>
      <c r="G1206">
        <f>IF(AND('Raw Data'!J1201&lt;'Raw Data'!I1201, 'Raw Data'!E1201&gt;'Raw Data'!D1201), 'Raw Data'!J1201, 0)</f>
        <v/>
      </c>
      <c r="H1206">
        <f>IF(AND('Raw Data'!J1201&gt;'Raw Data'!I1201, 'Raw Data'!E1201&lt;'Raw Data'!D1201), 'Raw Data'!I1201, 0)</f>
        <v/>
      </c>
      <c r="I1206">
        <f>SUM(J1206:K1206)</f>
        <v/>
      </c>
      <c r="J1206">
        <f>IF(AND('Raw Data'!J1201&gt;'Raw Data'!I1201, 'Raw Data'!E1201&gt;'Raw Data'!D1201), 'Raw Data'!J1201, 0)</f>
        <v/>
      </c>
      <c r="K1206">
        <f>IF(AND('Raw Data'!I1201&gt;'Raw Data'!J1201, 'Raw Data'!D1201&gt;'Raw Data'!E1201), 'Raw Data'!I1201, 0)</f>
        <v/>
      </c>
      <c r="L1206">
        <f>IF('Raw Data'!E1201-'Raw Data'!D1201&gt;3, 'Raw Data'!N1201, 0)</f>
        <v/>
      </c>
      <c r="M1206">
        <f>IF('Raw Data'!D1201-'Raw Data'!E1201&gt;3, 'Raw Data'!M1201, 0)</f>
        <v/>
      </c>
      <c r="N1206">
        <f>IF(ISBLANK('Raw Data'!D1201),0,IF(AND('Raw Data'!E1201&gt;'Raw Data'!D1201,'Raw Data'!E1201-'Raw Data'!D1201&gt;0,'Raw Data'!E1201-'Raw Data'!D1201&lt;4),'Raw Data'!L1201, 0))</f>
        <v/>
      </c>
      <c r="O1206">
        <f>IF(ISBLANK('Raw Data'!D1201),0,IF(AND('Raw Data'!E1201&gt;'Raw Data'!D1201,'Raw Data'!E1201-'Raw Data'!D1201&gt;0,'Raw Data'!D1201-'Raw Data'!E1201&lt;4),'Raw Data'!K1201, 0))</f>
        <v/>
      </c>
      <c r="P1206">
        <f>IF('Raw Data'!E1201-'Raw Data'!D1201&gt;3, 'Raw Data'!N1201, IF('Raw Data'!D1201-'Raw Data'!E1201&gt;3, 'Raw Data'!M1201, 0))</f>
        <v/>
      </c>
      <c r="Q1206">
        <f>IF(ISBLANK('Raw Data'!E1201),0,IF(AND('Raw Data'!E1201-'Raw Data'!D1201&lt;4,'Raw Data'!E1201-'Raw Data'!D1201&gt;0),'Raw Data'!L1201,IF(AND('Raw Data'!D1201&gt;'Raw Data'!E1201,'Raw Data'!D1201-'Raw Data'!E1201&gt;0),'Raw Data'!K1201,0)))</f>
        <v/>
      </c>
      <c r="R1206">
        <f>IF(ISBLANK('Raw Data'!K1201),0,IFERROR(IF(MATCH(SMALL('Raw Data'!K1201:N1201,1),L1206:O1206,0),SMALL('Raw Data'!K1201:N1201,1)),0))</f>
        <v/>
      </c>
      <c r="S1206">
        <f>IF(ISBLANK('Raw Data'!K1201),0,IFERROR(IF(MATCH(SMALL('Raw Data'!K1201:N1201,2),L1206:O1206,0),SMALL('Raw Data'!K1201:N1201,2)),0))</f>
        <v/>
      </c>
      <c r="T1206">
        <f>IF(ISBLANK('Raw Data'!K1201),0,IFERROR(IF(MATCH(SMALL('Raw Data'!K1201:N1201,3),L1206:O1206,0),SMALL('Raw Data'!K1201:N1201,3)),0))</f>
        <v/>
      </c>
      <c r="U1206">
        <f>IF(ISBLANK('Raw Data'!K1201),0,IFERROR(IF(MATCH(SMALL('Raw Data'!K1201:N1201,4),L1206:O1206,0),SMALL('Raw Data'!K1201:N1201,4)),0))</f>
        <v/>
      </c>
      <c r="V1206">
        <f>IF(AND('Raw Data'!D1201&lt;3, 'Raw Data'!E1201&lt;3, 'Raw Data'!A1201&gt;0), 'Raw Data'!AF1201, 0)</f>
        <v/>
      </c>
      <c r="W1206">
        <f>IF(AND('Raw Data'!D1201&lt;4, 'Raw Data'!E1201&lt;4, 'Raw Data'!A1201&gt;0), 'Raw Data'!AI1201, 0)</f>
        <v/>
      </c>
      <c r="X1206">
        <f>IF(AND('Raw Data'!D1201&lt;5, 'Raw Data'!E1201&lt;5, 'Raw Data'!A1201&gt;0), 'Raw Data'!AL1201, 0)</f>
        <v/>
      </c>
      <c r="Y1206">
        <f>IF(AND('Raw Data'!D1201&lt;6, 'Raw Data'!E1201&lt;6, 'Raw Data'!A1201&gt;0), 'Raw Data'!AO1201, 0)</f>
        <v/>
      </c>
      <c r="Z1206">
        <f>IF(ISBLANK('Raw Data'!D1201), 0, IF('Raw Data'!D1201-'Raw Data'!E1201&gt;1, 'Raw Data'!AW1201, 0))</f>
        <v/>
      </c>
      <c r="AA1206">
        <f>IF(ISBLANK('Raw Data'!A1201), 0, IF(ABS('Raw Data'!D1201-'Raw Data'!E1201)&lt;2, 'Raw Data'!AX1201, 0))</f>
        <v/>
      </c>
      <c r="AB1206">
        <f>IF(ISBLANK('Raw Data'!D1201), 0, IF('Raw Data'!E1201-'Raw Data'!D1201&gt;1, 'Raw Data'!AY1201, 0))</f>
        <v/>
      </c>
      <c r="AC1206">
        <f>IF(ISBLANK('Raw Data'!D1201), 0, IF('Raw Data'!D1201-'Raw Data'!E1201&gt;2, 'Raw Data'!AZ1201, 0))</f>
        <v/>
      </c>
      <c r="AD1206">
        <f>IF(ISBLANK('Raw Data'!A1201), 0, IF(ABS('Raw Data'!D1201-'Raw Data'!E1201)&lt;3, 'Raw Data'!BA1201, 0))</f>
        <v/>
      </c>
      <c r="AE1206">
        <f>IF(ISBLANK('Raw Data'!D1201), 0, IF('Raw Data'!E1201-'Raw Data'!D1201&gt;2, 'Raw Data'!BB1201, 0))</f>
        <v/>
      </c>
      <c r="AF1206">
        <f>IF(ISBLANK('Raw Data'!D1201), 0, IF('Raw Data'!D1201-'Raw Data'!E1201&gt;3, 'Raw Data'!BC1201, 0))</f>
        <v/>
      </c>
      <c r="AG1206">
        <f>IF(ISBLANK('Raw Data'!A1201), 0, IF(ABS('Raw Data'!D1201-'Raw Data'!E1201)&lt;4, 'Raw Data'!BD1201, 0))</f>
        <v/>
      </c>
      <c r="AH1206">
        <f>IF(ISBLANK('Raw Data'!D1201), 0, IF('Raw Data'!E1201-'Raw Data'!D1201&gt;3, 'Raw Data'!BE1201, 0))</f>
        <v/>
      </c>
      <c r="AI1206">
        <f>IF(SUM('Raw Data'!D1201:E1201)&gt;'Raw Data'!F1201, 'Raw Data'!G1201, 0)</f>
        <v/>
      </c>
      <c r="AJ1206">
        <f>IF(ISBLANK('Raw Data'!D1201), 0, IF(SUM('Raw Data'!D1201:E1201)&lt;'Raw Data'!F1201, 'Raw Data'!H1201, 0))</f>
        <v/>
      </c>
      <c r="AK1206">
        <f>IF(ISBLANK('Raw Data'!A1201), 0, IF(AND('Raw Data'!D1201&lt;3, 'Raw Data'!E1201&lt;3, 'Raw Data'!F1201&lt;BB$2), 'Raw Data'!AF1201, 0))</f>
        <v/>
      </c>
      <c r="AL1206">
        <f>IF(ISBLANK('Raw Data'!A1201), 0, IF(AND('Raw Data'!D1201&lt;4, 'Raw Data'!E1201&lt;4, 'Raw Data'!F1201&lt;BB$2), 'Raw Data'!AI1201, 0))</f>
        <v/>
      </c>
      <c r="AM1206">
        <f>IF(ISBLANK('Raw Data'!A1201), 0, IF(AND('Raw Data'!D1201&lt;5, 'Raw Data'!E1201&lt;5, 'Raw Data'!F1201&lt;BB$2), 'Raw Data'!AL1201, 0))</f>
        <v/>
      </c>
      <c r="AN1206">
        <f>IF(ISBLANK('Raw Data'!A1201), 0, IF(AND('Raw Data'!D1201&lt;6, 'Raw Data'!E1201&lt;6, 'Raw Data'!F1201&lt;BB$2), 'Raw Data'!AO1201, 0))</f>
        <v/>
      </c>
      <c r="AO1206">
        <f>IF(ISBLANK('Raw Data'!A1201), 0, IF(AND('Raw Data'!I1201&lt;Analysis!$BC$2, 'Raw Data'!D1201-'Raw Data'!E1201&gt;1), 'Raw Data'!AW1201, IF(AND('Raw Data'!J1201&lt;Analysis!$BC$2, 'Raw Data'!E1201-'Raw Data'!D1201&gt;1), 'Raw Data'!AY1201, 0)))</f>
        <v/>
      </c>
      <c r="AP1206">
        <f>IF(ISBLANK('Raw Data'!A1201), 0, IF(AND('Raw Data'!I1201&lt;Analysis!$BC$2, 'Raw Data'!D1201-'Raw Data'!E1201&gt;2), 'Raw Data'!AZ1201, IF(AND('Raw Data'!J1201&lt;Analysis!$BC$2, 'Raw Data'!E1201-'Raw Data'!D1201&gt;2), 'Raw Data'!BB1201, 0)))</f>
        <v/>
      </c>
      <c r="AQ1206">
        <f>IF(ISBLANK('Raw Data'!A1201), 0, IF(AND('Raw Data'!I1201&lt;Analysis!$BC$2, 'Raw Data'!D1201-'Raw Data'!E1201&gt;3), 'Raw Data'!BC1201, IF(AND('Raw Data'!J1201&lt;Analysis!$BC$2, 'Raw Data'!E1201-'Raw Data'!D1201&gt;3), 'Raw Data'!BE1201, 0)))</f>
        <v/>
      </c>
      <c r="AR1206">
        <f>IF('Hidden Analysiss'!D1202=1,IF(ABS('Raw Data'!E1201-'Raw Data'!D1201)&lt;2,'Raw Data'!AX1201,0), 0)</f>
        <v/>
      </c>
      <c r="AS1206">
        <f>IF('Hidden Analysiss'!D1202=1,IF(ABS('Raw Data'!E1201-'Raw Data'!D1201)&lt;3,'Raw Data'!BA1201,0), 0)</f>
        <v/>
      </c>
      <c r="AT1206">
        <f>IF('Hidden Analysiss'!D1202=1,IF(ABS('Raw Data'!E1201-'Raw Data'!D1201)&lt;4,'Raw Data'!BD1201,0), 0)</f>
        <v/>
      </c>
      <c r="AU1206">
        <f>IF(AND('Hidden Analysiss'!E1202=1, ABS('Raw Data'!E1201-'Raw Data'!D1201)&lt;2), 'Raw Data'!AX1201, 0)</f>
        <v/>
      </c>
      <c r="AV1206">
        <f>IF(AND('Hidden Analysiss'!E1202=1, ABS('Raw Data'!E1201-'Raw Data'!D1201)&lt;3), 'Raw Data'!BA1201, 0)</f>
        <v/>
      </c>
      <c r="AW1206">
        <f>IF(AND('Hidden Analysiss'!E1202=1, ABS('Raw Data'!E1201-'Raw Data'!D1201)&lt;3), 'Raw Data'!BD1201, 0)</f>
        <v/>
      </c>
    </row>
    <row r="1207">
      <c r="A1207" s="1">
        <f>'Raw Data'!A1202</f>
        <v/>
      </c>
      <c r="B1207">
        <f>IF('Raw Data'!E1202&gt;'Raw Data'!D1202, 'Raw Data'!J1202, 0)</f>
        <v/>
      </c>
      <c r="C1207">
        <f>IF('Raw Data'!D1202&gt;'Raw Data'!E1202, 'Raw Data'!I1202, 0)</f>
        <v/>
      </c>
      <c r="D1207">
        <f>SUM(G1207:H1207)</f>
        <v/>
      </c>
      <c r="E1207">
        <f>IF(AND('Raw Data'!J1202&lt;'Raw Data'!I1202,'Raw Data'!E1202&gt;'Raw Data'!D1202,'Raw Data'!E1202-'Raw Data'!D1202&gt;3),'Raw Data'!N1202,IF(AND('Raw Data'!I1202&lt;'Raw Data'!J1202,'Raw Data'!D1202&gt;'Raw Data'!E1202,'Raw Data'!D1202-'Raw Data'!E1202&gt;3),'Raw Data'!M1202,0))</f>
        <v/>
      </c>
      <c r="F1207">
        <f>IF(AND('Raw Data'!J1202&lt;'Raw Data'!I1202,'Raw Data'!E1202&gt;'Raw Data'!D1202,'Raw Data'!E1202-'Raw Data'!D1202&lt;4),'Raw Data'!L1202,IF(AND('Raw Data'!I1202&lt;'Raw Data'!J1202,'Raw Data'!D1202&gt;'Raw Data'!E1202,'Raw Data'!D1202-'Raw Data'!E1202&lt;4),'Raw Data'!K1202,0))</f>
        <v/>
      </c>
      <c r="G1207">
        <f>IF(AND('Raw Data'!J1202&lt;'Raw Data'!I1202, 'Raw Data'!E1202&gt;'Raw Data'!D1202), 'Raw Data'!J1202, 0)</f>
        <v/>
      </c>
      <c r="H1207">
        <f>IF(AND('Raw Data'!J1202&gt;'Raw Data'!I1202, 'Raw Data'!E1202&lt;'Raw Data'!D1202), 'Raw Data'!I1202, 0)</f>
        <v/>
      </c>
      <c r="I1207">
        <f>SUM(J1207:K1207)</f>
        <v/>
      </c>
      <c r="J1207">
        <f>IF(AND('Raw Data'!J1202&gt;'Raw Data'!I1202, 'Raw Data'!E1202&gt;'Raw Data'!D1202), 'Raw Data'!J1202, 0)</f>
        <v/>
      </c>
      <c r="K1207">
        <f>IF(AND('Raw Data'!I1202&gt;'Raw Data'!J1202, 'Raw Data'!D1202&gt;'Raw Data'!E1202), 'Raw Data'!I1202, 0)</f>
        <v/>
      </c>
      <c r="L1207">
        <f>IF('Raw Data'!E1202-'Raw Data'!D1202&gt;3, 'Raw Data'!N1202, 0)</f>
        <v/>
      </c>
      <c r="M1207">
        <f>IF('Raw Data'!D1202-'Raw Data'!E1202&gt;3, 'Raw Data'!M1202, 0)</f>
        <v/>
      </c>
      <c r="N1207">
        <f>IF(ISBLANK('Raw Data'!D1202),0,IF(AND('Raw Data'!E1202&gt;'Raw Data'!D1202,'Raw Data'!E1202-'Raw Data'!D1202&gt;0,'Raw Data'!E1202-'Raw Data'!D1202&lt;4),'Raw Data'!L1202, 0))</f>
        <v/>
      </c>
      <c r="O1207">
        <f>IF(ISBLANK('Raw Data'!D1202),0,IF(AND('Raw Data'!E1202&gt;'Raw Data'!D1202,'Raw Data'!E1202-'Raw Data'!D1202&gt;0,'Raw Data'!D1202-'Raw Data'!E1202&lt;4),'Raw Data'!K1202, 0))</f>
        <v/>
      </c>
      <c r="P1207">
        <f>IF('Raw Data'!E1202-'Raw Data'!D1202&gt;3, 'Raw Data'!N1202, IF('Raw Data'!D1202-'Raw Data'!E1202&gt;3, 'Raw Data'!M1202, 0))</f>
        <v/>
      </c>
      <c r="Q1207">
        <f>IF(ISBLANK('Raw Data'!E1202),0,IF(AND('Raw Data'!E1202-'Raw Data'!D1202&lt;4,'Raw Data'!E1202-'Raw Data'!D1202&gt;0),'Raw Data'!L1202,IF(AND('Raw Data'!D1202&gt;'Raw Data'!E1202,'Raw Data'!D1202-'Raw Data'!E1202&gt;0),'Raw Data'!K1202,0)))</f>
        <v/>
      </c>
      <c r="R1207">
        <f>IF(ISBLANK('Raw Data'!K1202),0,IFERROR(IF(MATCH(SMALL('Raw Data'!K1202:N1202,1),L1207:O1207,0),SMALL('Raw Data'!K1202:N1202,1)),0))</f>
        <v/>
      </c>
      <c r="S1207">
        <f>IF(ISBLANK('Raw Data'!K1202),0,IFERROR(IF(MATCH(SMALL('Raw Data'!K1202:N1202,2),L1207:O1207,0),SMALL('Raw Data'!K1202:N1202,2)),0))</f>
        <v/>
      </c>
      <c r="T1207">
        <f>IF(ISBLANK('Raw Data'!K1202),0,IFERROR(IF(MATCH(SMALL('Raw Data'!K1202:N1202,3),L1207:O1207,0),SMALL('Raw Data'!K1202:N1202,3)),0))</f>
        <v/>
      </c>
      <c r="U1207">
        <f>IF(ISBLANK('Raw Data'!K1202),0,IFERROR(IF(MATCH(SMALL('Raw Data'!K1202:N1202,4),L1207:O1207,0),SMALL('Raw Data'!K1202:N1202,4)),0))</f>
        <v/>
      </c>
      <c r="V1207">
        <f>IF(AND('Raw Data'!D1202&lt;3, 'Raw Data'!E1202&lt;3, 'Raw Data'!A1202&gt;0), 'Raw Data'!AF1202, 0)</f>
        <v/>
      </c>
      <c r="W1207">
        <f>IF(AND('Raw Data'!D1202&lt;4, 'Raw Data'!E1202&lt;4, 'Raw Data'!A1202&gt;0), 'Raw Data'!AI1202, 0)</f>
        <v/>
      </c>
      <c r="X1207">
        <f>IF(AND('Raw Data'!D1202&lt;5, 'Raw Data'!E1202&lt;5, 'Raw Data'!A1202&gt;0), 'Raw Data'!AL1202, 0)</f>
        <v/>
      </c>
      <c r="Y1207">
        <f>IF(AND('Raw Data'!D1202&lt;6, 'Raw Data'!E1202&lt;6, 'Raw Data'!A1202&gt;0), 'Raw Data'!AO1202, 0)</f>
        <v/>
      </c>
      <c r="Z1207">
        <f>IF(ISBLANK('Raw Data'!D1202), 0, IF('Raw Data'!D1202-'Raw Data'!E1202&gt;1, 'Raw Data'!AW1202, 0))</f>
        <v/>
      </c>
      <c r="AA1207">
        <f>IF(ISBLANK('Raw Data'!A1202), 0, IF(ABS('Raw Data'!D1202-'Raw Data'!E1202)&lt;2, 'Raw Data'!AX1202, 0))</f>
        <v/>
      </c>
      <c r="AB1207">
        <f>IF(ISBLANK('Raw Data'!D1202), 0, IF('Raw Data'!E1202-'Raw Data'!D1202&gt;1, 'Raw Data'!AY1202, 0))</f>
        <v/>
      </c>
      <c r="AC1207">
        <f>IF(ISBLANK('Raw Data'!D1202), 0, IF('Raw Data'!D1202-'Raw Data'!E1202&gt;2, 'Raw Data'!AZ1202, 0))</f>
        <v/>
      </c>
      <c r="AD1207">
        <f>IF(ISBLANK('Raw Data'!A1202), 0, IF(ABS('Raw Data'!D1202-'Raw Data'!E1202)&lt;3, 'Raw Data'!BA1202, 0))</f>
        <v/>
      </c>
      <c r="AE1207">
        <f>IF(ISBLANK('Raw Data'!D1202), 0, IF('Raw Data'!E1202-'Raw Data'!D1202&gt;2, 'Raw Data'!BB1202, 0))</f>
        <v/>
      </c>
      <c r="AF1207">
        <f>IF(ISBLANK('Raw Data'!D1202), 0, IF('Raw Data'!D1202-'Raw Data'!E1202&gt;3, 'Raw Data'!BC1202, 0))</f>
        <v/>
      </c>
      <c r="AG1207">
        <f>IF(ISBLANK('Raw Data'!A1202), 0, IF(ABS('Raw Data'!D1202-'Raw Data'!E1202)&lt;4, 'Raw Data'!BD1202, 0))</f>
        <v/>
      </c>
      <c r="AH1207">
        <f>IF(ISBLANK('Raw Data'!D1202), 0, IF('Raw Data'!E1202-'Raw Data'!D1202&gt;3, 'Raw Data'!BE1202, 0))</f>
        <v/>
      </c>
      <c r="AI1207">
        <f>IF(SUM('Raw Data'!D1202:E1202)&gt;'Raw Data'!F1202, 'Raw Data'!G1202, 0)</f>
        <v/>
      </c>
      <c r="AJ1207">
        <f>IF(ISBLANK('Raw Data'!D1202), 0, IF(SUM('Raw Data'!D1202:E1202)&lt;'Raw Data'!F1202, 'Raw Data'!H1202, 0))</f>
        <v/>
      </c>
      <c r="AK1207">
        <f>IF(ISBLANK('Raw Data'!A1202), 0, IF(AND('Raw Data'!D1202&lt;3, 'Raw Data'!E1202&lt;3, 'Raw Data'!F1202&lt;BB$2), 'Raw Data'!AF1202, 0))</f>
        <v/>
      </c>
      <c r="AL1207">
        <f>IF(ISBLANK('Raw Data'!A1202), 0, IF(AND('Raw Data'!D1202&lt;4, 'Raw Data'!E1202&lt;4, 'Raw Data'!F1202&lt;BB$2), 'Raw Data'!AI1202, 0))</f>
        <v/>
      </c>
      <c r="AM1207">
        <f>IF(ISBLANK('Raw Data'!A1202), 0, IF(AND('Raw Data'!D1202&lt;5, 'Raw Data'!E1202&lt;5, 'Raw Data'!F1202&lt;BB$2), 'Raw Data'!AL1202, 0))</f>
        <v/>
      </c>
      <c r="AN1207">
        <f>IF(ISBLANK('Raw Data'!A1202), 0, IF(AND('Raw Data'!D1202&lt;6, 'Raw Data'!E1202&lt;6, 'Raw Data'!F1202&lt;BB$2), 'Raw Data'!AO1202, 0))</f>
        <v/>
      </c>
      <c r="AO1207">
        <f>IF(ISBLANK('Raw Data'!A1202), 0, IF(AND('Raw Data'!I1202&lt;Analysis!$BC$2, 'Raw Data'!D1202-'Raw Data'!E1202&gt;1), 'Raw Data'!AW1202, IF(AND('Raw Data'!J1202&lt;Analysis!$BC$2, 'Raw Data'!E1202-'Raw Data'!D1202&gt;1), 'Raw Data'!AY1202, 0)))</f>
        <v/>
      </c>
      <c r="AP1207">
        <f>IF(ISBLANK('Raw Data'!A1202), 0, IF(AND('Raw Data'!I1202&lt;Analysis!$BC$2, 'Raw Data'!D1202-'Raw Data'!E1202&gt;2), 'Raw Data'!AZ1202, IF(AND('Raw Data'!J1202&lt;Analysis!$BC$2, 'Raw Data'!E1202-'Raw Data'!D1202&gt;2), 'Raw Data'!BB1202, 0)))</f>
        <v/>
      </c>
      <c r="AQ1207">
        <f>IF(ISBLANK('Raw Data'!A1202), 0, IF(AND('Raw Data'!I1202&lt;Analysis!$BC$2, 'Raw Data'!D1202-'Raw Data'!E1202&gt;3), 'Raw Data'!BC1202, IF(AND('Raw Data'!J1202&lt;Analysis!$BC$2, 'Raw Data'!E1202-'Raw Data'!D1202&gt;3), 'Raw Data'!BE1202, 0)))</f>
        <v/>
      </c>
      <c r="AR1207">
        <f>IF('Hidden Analysiss'!D1203=1,IF(ABS('Raw Data'!E1202-'Raw Data'!D1202)&lt;2,'Raw Data'!AX1202,0), 0)</f>
        <v/>
      </c>
      <c r="AS1207">
        <f>IF('Hidden Analysiss'!D1203=1,IF(ABS('Raw Data'!E1202-'Raw Data'!D1202)&lt;3,'Raw Data'!BA1202,0), 0)</f>
        <v/>
      </c>
      <c r="AT1207">
        <f>IF('Hidden Analysiss'!D1203=1,IF(ABS('Raw Data'!E1202-'Raw Data'!D1202)&lt;4,'Raw Data'!BD1202,0), 0)</f>
        <v/>
      </c>
      <c r="AU1207">
        <f>IF(AND('Hidden Analysiss'!E1203=1, ABS('Raw Data'!E1202-'Raw Data'!D1202)&lt;2), 'Raw Data'!AX1202, 0)</f>
        <v/>
      </c>
      <c r="AV1207">
        <f>IF(AND('Hidden Analysiss'!E1203=1, ABS('Raw Data'!E1202-'Raw Data'!D1202)&lt;3), 'Raw Data'!BA1202, 0)</f>
        <v/>
      </c>
      <c r="AW1207">
        <f>IF(AND('Hidden Analysiss'!E1203=1, ABS('Raw Data'!E1202-'Raw Data'!D1202)&lt;3), 'Raw Data'!BD1202, 0)</f>
        <v/>
      </c>
    </row>
    <row r="1208">
      <c r="A1208" s="1">
        <f>'Raw Data'!A1203</f>
        <v/>
      </c>
      <c r="B1208">
        <f>IF('Raw Data'!E1203&gt;'Raw Data'!D1203, 'Raw Data'!J1203, 0)</f>
        <v/>
      </c>
      <c r="C1208">
        <f>IF('Raw Data'!D1203&gt;'Raw Data'!E1203, 'Raw Data'!I1203, 0)</f>
        <v/>
      </c>
      <c r="D1208">
        <f>SUM(G1208:H1208)</f>
        <v/>
      </c>
      <c r="E1208">
        <f>IF(AND('Raw Data'!J1203&lt;'Raw Data'!I1203,'Raw Data'!E1203&gt;'Raw Data'!D1203,'Raw Data'!E1203-'Raw Data'!D1203&gt;3),'Raw Data'!N1203,IF(AND('Raw Data'!I1203&lt;'Raw Data'!J1203,'Raw Data'!D1203&gt;'Raw Data'!E1203,'Raw Data'!D1203-'Raw Data'!E1203&gt;3),'Raw Data'!M1203,0))</f>
        <v/>
      </c>
      <c r="F1208">
        <f>IF(AND('Raw Data'!J1203&lt;'Raw Data'!I1203,'Raw Data'!E1203&gt;'Raw Data'!D1203,'Raw Data'!E1203-'Raw Data'!D1203&lt;4),'Raw Data'!L1203,IF(AND('Raw Data'!I1203&lt;'Raw Data'!J1203,'Raw Data'!D1203&gt;'Raw Data'!E1203,'Raw Data'!D1203-'Raw Data'!E1203&lt;4),'Raw Data'!K1203,0))</f>
        <v/>
      </c>
      <c r="G1208">
        <f>IF(AND('Raw Data'!J1203&lt;'Raw Data'!I1203, 'Raw Data'!E1203&gt;'Raw Data'!D1203), 'Raw Data'!J1203, 0)</f>
        <v/>
      </c>
      <c r="H1208">
        <f>IF(AND('Raw Data'!J1203&gt;'Raw Data'!I1203, 'Raw Data'!E1203&lt;'Raw Data'!D1203), 'Raw Data'!I1203, 0)</f>
        <v/>
      </c>
      <c r="I1208">
        <f>SUM(J1208:K1208)</f>
        <v/>
      </c>
      <c r="J1208">
        <f>IF(AND('Raw Data'!J1203&gt;'Raw Data'!I1203, 'Raw Data'!E1203&gt;'Raw Data'!D1203), 'Raw Data'!J1203, 0)</f>
        <v/>
      </c>
      <c r="K1208">
        <f>IF(AND('Raw Data'!I1203&gt;'Raw Data'!J1203, 'Raw Data'!D1203&gt;'Raw Data'!E1203), 'Raw Data'!I1203, 0)</f>
        <v/>
      </c>
      <c r="L1208">
        <f>IF('Raw Data'!E1203-'Raw Data'!D1203&gt;3, 'Raw Data'!N1203, 0)</f>
        <v/>
      </c>
      <c r="M1208">
        <f>IF('Raw Data'!D1203-'Raw Data'!E1203&gt;3, 'Raw Data'!M1203, 0)</f>
        <v/>
      </c>
      <c r="N1208">
        <f>IF(ISBLANK('Raw Data'!D1203),0,IF(AND('Raw Data'!E1203&gt;'Raw Data'!D1203,'Raw Data'!E1203-'Raw Data'!D1203&gt;0,'Raw Data'!E1203-'Raw Data'!D1203&lt;4),'Raw Data'!L1203, 0))</f>
        <v/>
      </c>
      <c r="O1208">
        <f>IF(ISBLANK('Raw Data'!D1203),0,IF(AND('Raw Data'!E1203&gt;'Raw Data'!D1203,'Raw Data'!E1203-'Raw Data'!D1203&gt;0,'Raw Data'!D1203-'Raw Data'!E1203&lt;4),'Raw Data'!K1203, 0))</f>
        <v/>
      </c>
      <c r="P1208">
        <f>IF('Raw Data'!E1203-'Raw Data'!D1203&gt;3, 'Raw Data'!N1203, IF('Raw Data'!D1203-'Raw Data'!E1203&gt;3, 'Raw Data'!M1203, 0))</f>
        <v/>
      </c>
      <c r="Q1208">
        <f>IF(ISBLANK('Raw Data'!E1203),0,IF(AND('Raw Data'!E1203-'Raw Data'!D1203&lt;4,'Raw Data'!E1203-'Raw Data'!D1203&gt;0),'Raw Data'!L1203,IF(AND('Raw Data'!D1203&gt;'Raw Data'!E1203,'Raw Data'!D1203-'Raw Data'!E1203&gt;0),'Raw Data'!K1203,0)))</f>
        <v/>
      </c>
      <c r="R1208">
        <f>IF(ISBLANK('Raw Data'!K1203),0,IFERROR(IF(MATCH(SMALL('Raw Data'!K1203:N1203,1),L1208:O1208,0),SMALL('Raw Data'!K1203:N1203,1)),0))</f>
        <v/>
      </c>
      <c r="S1208">
        <f>IF(ISBLANK('Raw Data'!K1203),0,IFERROR(IF(MATCH(SMALL('Raw Data'!K1203:N1203,2),L1208:O1208,0),SMALL('Raw Data'!K1203:N1203,2)),0))</f>
        <v/>
      </c>
      <c r="T1208">
        <f>IF(ISBLANK('Raw Data'!K1203),0,IFERROR(IF(MATCH(SMALL('Raw Data'!K1203:N1203,3),L1208:O1208,0),SMALL('Raw Data'!K1203:N1203,3)),0))</f>
        <v/>
      </c>
      <c r="U1208">
        <f>IF(ISBLANK('Raw Data'!K1203),0,IFERROR(IF(MATCH(SMALL('Raw Data'!K1203:N1203,4),L1208:O1208,0),SMALL('Raw Data'!K1203:N1203,4)),0))</f>
        <v/>
      </c>
      <c r="V1208">
        <f>IF(AND('Raw Data'!D1203&lt;3, 'Raw Data'!E1203&lt;3, 'Raw Data'!A1203&gt;0), 'Raw Data'!AF1203, 0)</f>
        <v/>
      </c>
      <c r="W1208">
        <f>IF(AND('Raw Data'!D1203&lt;4, 'Raw Data'!E1203&lt;4, 'Raw Data'!A1203&gt;0), 'Raw Data'!AI1203, 0)</f>
        <v/>
      </c>
      <c r="X1208">
        <f>IF(AND('Raw Data'!D1203&lt;5, 'Raw Data'!E1203&lt;5, 'Raw Data'!A1203&gt;0), 'Raw Data'!AL1203, 0)</f>
        <v/>
      </c>
      <c r="Y1208">
        <f>IF(AND('Raw Data'!D1203&lt;6, 'Raw Data'!E1203&lt;6, 'Raw Data'!A1203&gt;0), 'Raw Data'!AO1203, 0)</f>
        <v/>
      </c>
      <c r="Z1208">
        <f>IF(ISBLANK('Raw Data'!D1203), 0, IF('Raw Data'!D1203-'Raw Data'!E1203&gt;1, 'Raw Data'!AW1203, 0))</f>
        <v/>
      </c>
      <c r="AA1208">
        <f>IF(ISBLANK('Raw Data'!A1203), 0, IF(ABS('Raw Data'!D1203-'Raw Data'!E1203)&lt;2, 'Raw Data'!AX1203, 0))</f>
        <v/>
      </c>
      <c r="AB1208">
        <f>IF(ISBLANK('Raw Data'!D1203), 0, IF('Raw Data'!E1203-'Raw Data'!D1203&gt;1, 'Raw Data'!AY1203, 0))</f>
        <v/>
      </c>
      <c r="AC1208">
        <f>IF(ISBLANK('Raw Data'!D1203), 0, IF('Raw Data'!D1203-'Raw Data'!E1203&gt;2, 'Raw Data'!AZ1203, 0))</f>
        <v/>
      </c>
      <c r="AD1208">
        <f>IF(ISBLANK('Raw Data'!A1203), 0, IF(ABS('Raw Data'!D1203-'Raw Data'!E1203)&lt;3, 'Raw Data'!BA1203, 0))</f>
        <v/>
      </c>
      <c r="AE1208">
        <f>IF(ISBLANK('Raw Data'!D1203), 0, IF('Raw Data'!E1203-'Raw Data'!D1203&gt;2, 'Raw Data'!BB1203, 0))</f>
        <v/>
      </c>
      <c r="AF1208">
        <f>IF(ISBLANK('Raw Data'!D1203), 0, IF('Raw Data'!D1203-'Raw Data'!E1203&gt;3, 'Raw Data'!BC1203, 0))</f>
        <v/>
      </c>
      <c r="AG1208">
        <f>IF(ISBLANK('Raw Data'!A1203), 0, IF(ABS('Raw Data'!D1203-'Raw Data'!E1203)&lt;4, 'Raw Data'!BD1203, 0))</f>
        <v/>
      </c>
      <c r="AH1208">
        <f>IF(ISBLANK('Raw Data'!D1203), 0, IF('Raw Data'!E1203-'Raw Data'!D1203&gt;3, 'Raw Data'!BE1203, 0))</f>
        <v/>
      </c>
      <c r="AI1208">
        <f>IF(SUM('Raw Data'!D1203:E1203)&gt;'Raw Data'!F1203, 'Raw Data'!G1203, 0)</f>
        <v/>
      </c>
      <c r="AJ1208">
        <f>IF(ISBLANK('Raw Data'!D1203), 0, IF(SUM('Raw Data'!D1203:E1203)&lt;'Raw Data'!F1203, 'Raw Data'!H1203, 0))</f>
        <v/>
      </c>
      <c r="AK1208">
        <f>IF(ISBLANK('Raw Data'!A1203), 0, IF(AND('Raw Data'!D1203&lt;3, 'Raw Data'!E1203&lt;3, 'Raw Data'!F1203&lt;BB$2), 'Raw Data'!AF1203, 0))</f>
        <v/>
      </c>
      <c r="AL1208">
        <f>IF(ISBLANK('Raw Data'!A1203), 0, IF(AND('Raw Data'!D1203&lt;4, 'Raw Data'!E1203&lt;4, 'Raw Data'!F1203&lt;BB$2), 'Raw Data'!AI1203, 0))</f>
        <v/>
      </c>
      <c r="AM1208">
        <f>IF(ISBLANK('Raw Data'!A1203), 0, IF(AND('Raw Data'!D1203&lt;5, 'Raw Data'!E1203&lt;5, 'Raw Data'!F1203&lt;BB$2), 'Raw Data'!AL1203, 0))</f>
        <v/>
      </c>
      <c r="AN1208">
        <f>IF(ISBLANK('Raw Data'!A1203), 0, IF(AND('Raw Data'!D1203&lt;6, 'Raw Data'!E1203&lt;6, 'Raw Data'!F1203&lt;BB$2), 'Raw Data'!AO1203, 0))</f>
        <v/>
      </c>
      <c r="AO1208">
        <f>IF(ISBLANK('Raw Data'!A1203), 0, IF(AND('Raw Data'!I1203&lt;Analysis!$BC$2, 'Raw Data'!D1203-'Raw Data'!E1203&gt;1), 'Raw Data'!AW1203, IF(AND('Raw Data'!J1203&lt;Analysis!$BC$2, 'Raw Data'!E1203-'Raw Data'!D1203&gt;1), 'Raw Data'!AY1203, 0)))</f>
        <v/>
      </c>
      <c r="AP1208">
        <f>IF(ISBLANK('Raw Data'!A1203), 0, IF(AND('Raw Data'!I1203&lt;Analysis!$BC$2, 'Raw Data'!D1203-'Raw Data'!E1203&gt;2), 'Raw Data'!AZ1203, IF(AND('Raw Data'!J1203&lt;Analysis!$BC$2, 'Raw Data'!E1203-'Raw Data'!D1203&gt;2), 'Raw Data'!BB1203, 0)))</f>
        <v/>
      </c>
      <c r="AQ1208">
        <f>IF(ISBLANK('Raw Data'!A1203), 0, IF(AND('Raw Data'!I1203&lt;Analysis!$BC$2, 'Raw Data'!D1203-'Raw Data'!E1203&gt;3), 'Raw Data'!BC1203, IF(AND('Raw Data'!J1203&lt;Analysis!$BC$2, 'Raw Data'!E1203-'Raw Data'!D1203&gt;3), 'Raw Data'!BE1203, 0)))</f>
        <v/>
      </c>
      <c r="AR1208">
        <f>IF('Hidden Analysiss'!D1204=1,IF(ABS('Raw Data'!E1203-'Raw Data'!D1203)&lt;2,'Raw Data'!AX1203,0), 0)</f>
        <v/>
      </c>
      <c r="AS1208">
        <f>IF('Hidden Analysiss'!D1204=1,IF(ABS('Raw Data'!E1203-'Raw Data'!D1203)&lt;3,'Raw Data'!BA1203,0), 0)</f>
        <v/>
      </c>
      <c r="AT1208">
        <f>IF('Hidden Analysiss'!D1204=1,IF(ABS('Raw Data'!E1203-'Raw Data'!D1203)&lt;4,'Raw Data'!BD1203,0), 0)</f>
        <v/>
      </c>
      <c r="AU1208">
        <f>IF(AND('Hidden Analysiss'!E1204=1, ABS('Raw Data'!E1203-'Raw Data'!D1203)&lt;2), 'Raw Data'!AX1203, 0)</f>
        <v/>
      </c>
      <c r="AV1208">
        <f>IF(AND('Hidden Analysiss'!E1204=1, ABS('Raw Data'!E1203-'Raw Data'!D1203)&lt;3), 'Raw Data'!BA1203, 0)</f>
        <v/>
      </c>
      <c r="AW1208">
        <f>IF(AND('Hidden Analysiss'!E1204=1, ABS('Raw Data'!E1203-'Raw Data'!D1203)&lt;3), 'Raw Data'!BD1203, 0)</f>
        <v/>
      </c>
    </row>
    <row r="1209">
      <c r="A1209" s="1">
        <f>'Raw Data'!A1204</f>
        <v/>
      </c>
      <c r="B1209">
        <f>IF('Raw Data'!E1204&gt;'Raw Data'!D1204, 'Raw Data'!J1204, 0)</f>
        <v/>
      </c>
      <c r="C1209">
        <f>IF('Raw Data'!D1204&gt;'Raw Data'!E1204, 'Raw Data'!I1204, 0)</f>
        <v/>
      </c>
      <c r="D1209">
        <f>SUM(G1209:H1209)</f>
        <v/>
      </c>
      <c r="E1209">
        <f>IF(AND('Raw Data'!J1204&lt;'Raw Data'!I1204,'Raw Data'!E1204&gt;'Raw Data'!D1204,'Raw Data'!E1204-'Raw Data'!D1204&gt;3),'Raw Data'!N1204,IF(AND('Raw Data'!I1204&lt;'Raw Data'!J1204,'Raw Data'!D1204&gt;'Raw Data'!E1204,'Raw Data'!D1204-'Raw Data'!E1204&gt;3),'Raw Data'!M1204,0))</f>
        <v/>
      </c>
      <c r="F1209">
        <f>IF(AND('Raw Data'!J1204&lt;'Raw Data'!I1204,'Raw Data'!E1204&gt;'Raw Data'!D1204,'Raw Data'!E1204-'Raw Data'!D1204&lt;4),'Raw Data'!L1204,IF(AND('Raw Data'!I1204&lt;'Raw Data'!J1204,'Raw Data'!D1204&gt;'Raw Data'!E1204,'Raw Data'!D1204-'Raw Data'!E1204&lt;4),'Raw Data'!K1204,0))</f>
        <v/>
      </c>
      <c r="G1209">
        <f>IF(AND('Raw Data'!J1204&lt;'Raw Data'!I1204, 'Raw Data'!E1204&gt;'Raw Data'!D1204), 'Raw Data'!J1204, 0)</f>
        <v/>
      </c>
      <c r="H1209">
        <f>IF(AND('Raw Data'!J1204&gt;'Raw Data'!I1204, 'Raw Data'!E1204&lt;'Raw Data'!D1204), 'Raw Data'!I1204, 0)</f>
        <v/>
      </c>
      <c r="I1209">
        <f>SUM(J1209:K1209)</f>
        <v/>
      </c>
      <c r="J1209">
        <f>IF(AND('Raw Data'!J1204&gt;'Raw Data'!I1204, 'Raw Data'!E1204&gt;'Raw Data'!D1204), 'Raw Data'!J1204, 0)</f>
        <v/>
      </c>
      <c r="K1209">
        <f>IF(AND('Raw Data'!I1204&gt;'Raw Data'!J1204, 'Raw Data'!D1204&gt;'Raw Data'!E1204), 'Raw Data'!I1204, 0)</f>
        <v/>
      </c>
      <c r="L1209">
        <f>IF('Raw Data'!E1204-'Raw Data'!D1204&gt;3, 'Raw Data'!N1204, 0)</f>
        <v/>
      </c>
      <c r="M1209">
        <f>IF('Raw Data'!D1204-'Raw Data'!E1204&gt;3, 'Raw Data'!M1204, 0)</f>
        <v/>
      </c>
      <c r="N1209">
        <f>IF(ISBLANK('Raw Data'!D1204),0,IF(AND('Raw Data'!E1204&gt;'Raw Data'!D1204,'Raw Data'!E1204-'Raw Data'!D1204&gt;0,'Raw Data'!E1204-'Raw Data'!D1204&lt;4),'Raw Data'!L1204, 0))</f>
        <v/>
      </c>
      <c r="O1209">
        <f>IF(ISBLANK('Raw Data'!D1204),0,IF(AND('Raw Data'!E1204&gt;'Raw Data'!D1204,'Raw Data'!E1204-'Raw Data'!D1204&gt;0,'Raw Data'!D1204-'Raw Data'!E1204&lt;4),'Raw Data'!K1204, 0))</f>
        <v/>
      </c>
      <c r="P1209">
        <f>IF('Raw Data'!E1204-'Raw Data'!D1204&gt;3, 'Raw Data'!N1204, IF('Raw Data'!D1204-'Raw Data'!E1204&gt;3, 'Raw Data'!M1204, 0))</f>
        <v/>
      </c>
      <c r="Q1209">
        <f>IF(ISBLANK('Raw Data'!E1204),0,IF(AND('Raw Data'!E1204-'Raw Data'!D1204&lt;4,'Raw Data'!E1204-'Raw Data'!D1204&gt;0),'Raw Data'!L1204,IF(AND('Raw Data'!D1204&gt;'Raw Data'!E1204,'Raw Data'!D1204-'Raw Data'!E1204&gt;0),'Raw Data'!K1204,0)))</f>
        <v/>
      </c>
      <c r="R1209">
        <f>IF(ISBLANK('Raw Data'!K1204),0,IFERROR(IF(MATCH(SMALL('Raw Data'!K1204:N1204,1),L1209:O1209,0),SMALL('Raw Data'!K1204:N1204,1)),0))</f>
        <v/>
      </c>
      <c r="S1209">
        <f>IF(ISBLANK('Raw Data'!K1204),0,IFERROR(IF(MATCH(SMALL('Raw Data'!K1204:N1204,2),L1209:O1209,0),SMALL('Raw Data'!K1204:N1204,2)),0))</f>
        <v/>
      </c>
      <c r="T1209">
        <f>IF(ISBLANK('Raw Data'!K1204),0,IFERROR(IF(MATCH(SMALL('Raw Data'!K1204:N1204,3),L1209:O1209,0),SMALL('Raw Data'!K1204:N1204,3)),0))</f>
        <v/>
      </c>
      <c r="U1209">
        <f>IF(ISBLANK('Raw Data'!K1204),0,IFERROR(IF(MATCH(SMALL('Raw Data'!K1204:N1204,4),L1209:O1209,0),SMALL('Raw Data'!K1204:N1204,4)),0))</f>
        <v/>
      </c>
      <c r="V1209">
        <f>IF(AND('Raw Data'!D1204&lt;3, 'Raw Data'!E1204&lt;3, 'Raw Data'!A1204&gt;0), 'Raw Data'!AF1204, 0)</f>
        <v/>
      </c>
      <c r="W1209">
        <f>IF(AND('Raw Data'!D1204&lt;4, 'Raw Data'!E1204&lt;4, 'Raw Data'!A1204&gt;0), 'Raw Data'!AI1204, 0)</f>
        <v/>
      </c>
      <c r="X1209">
        <f>IF(AND('Raw Data'!D1204&lt;5, 'Raw Data'!E1204&lt;5, 'Raw Data'!A1204&gt;0), 'Raw Data'!AL1204, 0)</f>
        <v/>
      </c>
      <c r="Y1209">
        <f>IF(AND('Raw Data'!D1204&lt;6, 'Raw Data'!E1204&lt;6, 'Raw Data'!A1204&gt;0), 'Raw Data'!AO1204, 0)</f>
        <v/>
      </c>
      <c r="Z1209">
        <f>IF(ISBLANK('Raw Data'!D1204), 0, IF('Raw Data'!D1204-'Raw Data'!E1204&gt;1, 'Raw Data'!AW1204, 0))</f>
        <v/>
      </c>
      <c r="AA1209">
        <f>IF(ISBLANK('Raw Data'!A1204), 0, IF(ABS('Raw Data'!D1204-'Raw Data'!E1204)&lt;2, 'Raw Data'!AX1204, 0))</f>
        <v/>
      </c>
      <c r="AB1209">
        <f>IF(ISBLANK('Raw Data'!D1204), 0, IF('Raw Data'!E1204-'Raw Data'!D1204&gt;1, 'Raw Data'!AY1204, 0))</f>
        <v/>
      </c>
      <c r="AC1209">
        <f>IF(ISBLANK('Raw Data'!D1204), 0, IF('Raw Data'!D1204-'Raw Data'!E1204&gt;2, 'Raw Data'!AZ1204, 0))</f>
        <v/>
      </c>
      <c r="AD1209">
        <f>IF(ISBLANK('Raw Data'!A1204), 0, IF(ABS('Raw Data'!D1204-'Raw Data'!E1204)&lt;3, 'Raw Data'!BA1204, 0))</f>
        <v/>
      </c>
      <c r="AE1209">
        <f>IF(ISBLANK('Raw Data'!D1204), 0, IF('Raw Data'!E1204-'Raw Data'!D1204&gt;2, 'Raw Data'!BB1204, 0))</f>
        <v/>
      </c>
      <c r="AF1209">
        <f>IF(ISBLANK('Raw Data'!D1204), 0, IF('Raw Data'!D1204-'Raw Data'!E1204&gt;3, 'Raw Data'!BC1204, 0))</f>
        <v/>
      </c>
      <c r="AG1209">
        <f>IF(ISBLANK('Raw Data'!A1204), 0, IF(ABS('Raw Data'!D1204-'Raw Data'!E1204)&lt;4, 'Raw Data'!BD1204, 0))</f>
        <v/>
      </c>
      <c r="AH1209">
        <f>IF(ISBLANK('Raw Data'!D1204), 0, IF('Raw Data'!E1204-'Raw Data'!D1204&gt;3, 'Raw Data'!BE1204, 0))</f>
        <v/>
      </c>
      <c r="AI1209">
        <f>IF(SUM('Raw Data'!D1204:E1204)&gt;'Raw Data'!F1204, 'Raw Data'!G1204, 0)</f>
        <v/>
      </c>
      <c r="AJ1209">
        <f>IF(ISBLANK('Raw Data'!D1204), 0, IF(SUM('Raw Data'!D1204:E1204)&lt;'Raw Data'!F1204, 'Raw Data'!H1204, 0))</f>
        <v/>
      </c>
      <c r="AK1209">
        <f>IF(ISBLANK('Raw Data'!A1204), 0, IF(AND('Raw Data'!D1204&lt;3, 'Raw Data'!E1204&lt;3, 'Raw Data'!F1204&lt;BB$2), 'Raw Data'!AF1204, 0))</f>
        <v/>
      </c>
      <c r="AL1209">
        <f>IF(ISBLANK('Raw Data'!A1204), 0, IF(AND('Raw Data'!D1204&lt;4, 'Raw Data'!E1204&lt;4, 'Raw Data'!F1204&lt;BB$2), 'Raw Data'!AI1204, 0))</f>
        <v/>
      </c>
      <c r="AM1209">
        <f>IF(ISBLANK('Raw Data'!A1204), 0, IF(AND('Raw Data'!D1204&lt;5, 'Raw Data'!E1204&lt;5, 'Raw Data'!F1204&lt;BB$2), 'Raw Data'!AL1204, 0))</f>
        <v/>
      </c>
      <c r="AN1209">
        <f>IF(ISBLANK('Raw Data'!A1204), 0, IF(AND('Raw Data'!D1204&lt;6, 'Raw Data'!E1204&lt;6, 'Raw Data'!F1204&lt;BB$2), 'Raw Data'!AO1204, 0))</f>
        <v/>
      </c>
      <c r="AO1209">
        <f>IF(ISBLANK('Raw Data'!A1204), 0, IF(AND('Raw Data'!I1204&lt;Analysis!$BC$2, 'Raw Data'!D1204-'Raw Data'!E1204&gt;1), 'Raw Data'!AW1204, IF(AND('Raw Data'!J1204&lt;Analysis!$BC$2, 'Raw Data'!E1204-'Raw Data'!D1204&gt;1), 'Raw Data'!AY1204, 0)))</f>
        <v/>
      </c>
      <c r="AP1209">
        <f>IF(ISBLANK('Raw Data'!A1204), 0, IF(AND('Raw Data'!I1204&lt;Analysis!$BC$2, 'Raw Data'!D1204-'Raw Data'!E1204&gt;2), 'Raw Data'!AZ1204, IF(AND('Raw Data'!J1204&lt;Analysis!$BC$2, 'Raw Data'!E1204-'Raw Data'!D1204&gt;2), 'Raw Data'!BB1204, 0)))</f>
        <v/>
      </c>
      <c r="AQ1209">
        <f>IF(ISBLANK('Raw Data'!A1204), 0, IF(AND('Raw Data'!I1204&lt;Analysis!$BC$2, 'Raw Data'!D1204-'Raw Data'!E1204&gt;3), 'Raw Data'!BC1204, IF(AND('Raw Data'!J1204&lt;Analysis!$BC$2, 'Raw Data'!E1204-'Raw Data'!D1204&gt;3), 'Raw Data'!BE1204, 0)))</f>
        <v/>
      </c>
      <c r="AR1209">
        <f>IF('Hidden Analysiss'!D1205=1,IF(ABS('Raw Data'!E1204-'Raw Data'!D1204)&lt;2,'Raw Data'!AX1204,0), 0)</f>
        <v/>
      </c>
      <c r="AS1209">
        <f>IF('Hidden Analysiss'!D1205=1,IF(ABS('Raw Data'!E1204-'Raw Data'!D1204)&lt;3,'Raw Data'!BA1204,0), 0)</f>
        <v/>
      </c>
      <c r="AT1209">
        <f>IF('Hidden Analysiss'!D1205=1,IF(ABS('Raw Data'!E1204-'Raw Data'!D1204)&lt;4,'Raw Data'!BD1204,0), 0)</f>
        <v/>
      </c>
      <c r="AU1209">
        <f>IF(AND('Hidden Analysiss'!E1205=1, ABS('Raw Data'!E1204-'Raw Data'!D1204)&lt;2), 'Raw Data'!AX1204, 0)</f>
        <v/>
      </c>
      <c r="AV1209">
        <f>IF(AND('Hidden Analysiss'!E1205=1, ABS('Raw Data'!E1204-'Raw Data'!D1204)&lt;3), 'Raw Data'!BA1204, 0)</f>
        <v/>
      </c>
      <c r="AW1209">
        <f>IF(AND('Hidden Analysiss'!E1205=1, ABS('Raw Data'!E1204-'Raw Data'!D1204)&lt;3), 'Raw Data'!BD1204, 0)</f>
        <v/>
      </c>
    </row>
    <row r="1210">
      <c r="A1210" s="1">
        <f>'Raw Data'!A1205</f>
        <v/>
      </c>
      <c r="B1210">
        <f>IF('Raw Data'!E1205&gt;'Raw Data'!D1205, 'Raw Data'!J1205, 0)</f>
        <v/>
      </c>
      <c r="C1210">
        <f>IF('Raw Data'!D1205&gt;'Raw Data'!E1205, 'Raw Data'!I1205, 0)</f>
        <v/>
      </c>
      <c r="D1210">
        <f>SUM(G1210:H1210)</f>
        <v/>
      </c>
      <c r="E1210">
        <f>IF(AND('Raw Data'!J1205&lt;'Raw Data'!I1205,'Raw Data'!E1205&gt;'Raw Data'!D1205,'Raw Data'!E1205-'Raw Data'!D1205&gt;3),'Raw Data'!N1205,IF(AND('Raw Data'!I1205&lt;'Raw Data'!J1205,'Raw Data'!D1205&gt;'Raw Data'!E1205,'Raw Data'!D1205-'Raw Data'!E1205&gt;3),'Raw Data'!M1205,0))</f>
        <v/>
      </c>
      <c r="F1210">
        <f>IF(AND('Raw Data'!J1205&lt;'Raw Data'!I1205,'Raw Data'!E1205&gt;'Raw Data'!D1205,'Raw Data'!E1205-'Raw Data'!D1205&lt;4),'Raw Data'!L1205,IF(AND('Raw Data'!I1205&lt;'Raw Data'!J1205,'Raw Data'!D1205&gt;'Raw Data'!E1205,'Raw Data'!D1205-'Raw Data'!E1205&lt;4),'Raw Data'!K1205,0))</f>
        <v/>
      </c>
      <c r="G1210">
        <f>IF(AND('Raw Data'!J1205&lt;'Raw Data'!I1205, 'Raw Data'!E1205&gt;'Raw Data'!D1205), 'Raw Data'!J1205, 0)</f>
        <v/>
      </c>
      <c r="H1210">
        <f>IF(AND('Raw Data'!J1205&gt;'Raw Data'!I1205, 'Raw Data'!E1205&lt;'Raw Data'!D1205), 'Raw Data'!I1205, 0)</f>
        <v/>
      </c>
      <c r="I1210">
        <f>SUM(J1210:K1210)</f>
        <v/>
      </c>
      <c r="J1210">
        <f>IF(AND('Raw Data'!J1205&gt;'Raw Data'!I1205, 'Raw Data'!E1205&gt;'Raw Data'!D1205), 'Raw Data'!J1205, 0)</f>
        <v/>
      </c>
      <c r="K1210">
        <f>IF(AND('Raw Data'!I1205&gt;'Raw Data'!J1205, 'Raw Data'!D1205&gt;'Raw Data'!E1205), 'Raw Data'!I1205, 0)</f>
        <v/>
      </c>
      <c r="L1210">
        <f>IF('Raw Data'!E1205-'Raw Data'!D1205&gt;3, 'Raw Data'!N1205, 0)</f>
        <v/>
      </c>
      <c r="M1210">
        <f>IF('Raw Data'!D1205-'Raw Data'!E1205&gt;3, 'Raw Data'!M1205, 0)</f>
        <v/>
      </c>
      <c r="N1210">
        <f>IF(ISBLANK('Raw Data'!D1205),0,IF(AND('Raw Data'!E1205&gt;'Raw Data'!D1205,'Raw Data'!E1205-'Raw Data'!D1205&gt;0,'Raw Data'!E1205-'Raw Data'!D1205&lt;4),'Raw Data'!L1205, 0))</f>
        <v/>
      </c>
      <c r="O1210">
        <f>IF(ISBLANK('Raw Data'!D1205),0,IF(AND('Raw Data'!E1205&gt;'Raw Data'!D1205,'Raw Data'!E1205-'Raw Data'!D1205&gt;0,'Raw Data'!D1205-'Raw Data'!E1205&lt;4),'Raw Data'!K1205, 0))</f>
        <v/>
      </c>
      <c r="P1210">
        <f>IF('Raw Data'!E1205-'Raw Data'!D1205&gt;3, 'Raw Data'!N1205, IF('Raw Data'!D1205-'Raw Data'!E1205&gt;3, 'Raw Data'!M1205, 0))</f>
        <v/>
      </c>
      <c r="Q1210">
        <f>IF(ISBLANK('Raw Data'!E1205),0,IF(AND('Raw Data'!E1205-'Raw Data'!D1205&lt;4,'Raw Data'!E1205-'Raw Data'!D1205&gt;0),'Raw Data'!L1205,IF(AND('Raw Data'!D1205&gt;'Raw Data'!E1205,'Raw Data'!D1205-'Raw Data'!E1205&gt;0),'Raw Data'!K1205,0)))</f>
        <v/>
      </c>
      <c r="R1210">
        <f>IF(ISBLANK('Raw Data'!K1205),0,IFERROR(IF(MATCH(SMALL('Raw Data'!K1205:N1205,1),L1210:O1210,0),SMALL('Raw Data'!K1205:N1205,1)),0))</f>
        <v/>
      </c>
      <c r="S1210">
        <f>IF(ISBLANK('Raw Data'!K1205),0,IFERROR(IF(MATCH(SMALL('Raw Data'!K1205:N1205,2),L1210:O1210,0),SMALL('Raw Data'!K1205:N1205,2)),0))</f>
        <v/>
      </c>
      <c r="T1210">
        <f>IF(ISBLANK('Raw Data'!K1205),0,IFERROR(IF(MATCH(SMALL('Raw Data'!K1205:N1205,3),L1210:O1210,0),SMALL('Raw Data'!K1205:N1205,3)),0))</f>
        <v/>
      </c>
      <c r="U1210">
        <f>IF(ISBLANK('Raw Data'!K1205),0,IFERROR(IF(MATCH(SMALL('Raw Data'!K1205:N1205,4),L1210:O1210,0),SMALL('Raw Data'!K1205:N1205,4)),0))</f>
        <v/>
      </c>
      <c r="V1210">
        <f>IF(AND('Raw Data'!D1205&lt;3, 'Raw Data'!E1205&lt;3, 'Raw Data'!A1205&gt;0), 'Raw Data'!AF1205, 0)</f>
        <v/>
      </c>
      <c r="W1210">
        <f>IF(AND('Raw Data'!D1205&lt;4, 'Raw Data'!E1205&lt;4, 'Raw Data'!A1205&gt;0), 'Raw Data'!AI1205, 0)</f>
        <v/>
      </c>
      <c r="X1210">
        <f>IF(AND('Raw Data'!D1205&lt;5, 'Raw Data'!E1205&lt;5, 'Raw Data'!A1205&gt;0), 'Raw Data'!AL1205, 0)</f>
        <v/>
      </c>
      <c r="Y1210">
        <f>IF(AND('Raw Data'!D1205&lt;6, 'Raw Data'!E1205&lt;6, 'Raw Data'!A1205&gt;0), 'Raw Data'!AO1205, 0)</f>
        <v/>
      </c>
      <c r="Z1210">
        <f>IF(ISBLANK('Raw Data'!D1205), 0, IF('Raw Data'!D1205-'Raw Data'!E1205&gt;1, 'Raw Data'!AW1205, 0))</f>
        <v/>
      </c>
      <c r="AA1210">
        <f>IF(ISBLANK('Raw Data'!A1205), 0, IF(ABS('Raw Data'!D1205-'Raw Data'!E1205)&lt;2, 'Raw Data'!AX1205, 0))</f>
        <v/>
      </c>
      <c r="AB1210">
        <f>IF(ISBLANK('Raw Data'!D1205), 0, IF('Raw Data'!E1205-'Raw Data'!D1205&gt;1, 'Raw Data'!AY1205, 0))</f>
        <v/>
      </c>
      <c r="AC1210">
        <f>IF(ISBLANK('Raw Data'!D1205), 0, IF('Raw Data'!D1205-'Raw Data'!E1205&gt;2, 'Raw Data'!AZ1205, 0))</f>
        <v/>
      </c>
      <c r="AD1210">
        <f>IF(ISBLANK('Raw Data'!A1205), 0, IF(ABS('Raw Data'!D1205-'Raw Data'!E1205)&lt;3, 'Raw Data'!BA1205, 0))</f>
        <v/>
      </c>
      <c r="AE1210">
        <f>IF(ISBLANK('Raw Data'!D1205), 0, IF('Raw Data'!E1205-'Raw Data'!D1205&gt;2, 'Raw Data'!BB1205, 0))</f>
        <v/>
      </c>
      <c r="AF1210">
        <f>IF(ISBLANK('Raw Data'!D1205), 0, IF('Raw Data'!D1205-'Raw Data'!E1205&gt;3, 'Raw Data'!BC1205, 0))</f>
        <v/>
      </c>
      <c r="AG1210">
        <f>IF(ISBLANK('Raw Data'!A1205), 0, IF(ABS('Raw Data'!D1205-'Raw Data'!E1205)&lt;4, 'Raw Data'!BD1205, 0))</f>
        <v/>
      </c>
      <c r="AH1210">
        <f>IF(ISBLANK('Raw Data'!D1205), 0, IF('Raw Data'!E1205-'Raw Data'!D1205&gt;3, 'Raw Data'!BE1205, 0))</f>
        <v/>
      </c>
      <c r="AI1210">
        <f>IF(SUM('Raw Data'!D1205:E1205)&gt;'Raw Data'!F1205, 'Raw Data'!G1205, 0)</f>
        <v/>
      </c>
      <c r="AJ1210">
        <f>IF(ISBLANK('Raw Data'!D1205), 0, IF(SUM('Raw Data'!D1205:E1205)&lt;'Raw Data'!F1205, 'Raw Data'!H1205, 0))</f>
        <v/>
      </c>
      <c r="AK1210">
        <f>IF(ISBLANK('Raw Data'!A1205), 0, IF(AND('Raw Data'!D1205&lt;3, 'Raw Data'!E1205&lt;3, 'Raw Data'!F1205&lt;BB$2), 'Raw Data'!AF1205, 0))</f>
        <v/>
      </c>
      <c r="AL1210">
        <f>IF(ISBLANK('Raw Data'!A1205), 0, IF(AND('Raw Data'!D1205&lt;4, 'Raw Data'!E1205&lt;4, 'Raw Data'!F1205&lt;BB$2), 'Raw Data'!AI1205, 0))</f>
        <v/>
      </c>
      <c r="AM1210">
        <f>IF(ISBLANK('Raw Data'!A1205), 0, IF(AND('Raw Data'!D1205&lt;5, 'Raw Data'!E1205&lt;5, 'Raw Data'!F1205&lt;BB$2), 'Raw Data'!AL1205, 0))</f>
        <v/>
      </c>
      <c r="AN1210">
        <f>IF(ISBLANK('Raw Data'!A1205), 0, IF(AND('Raw Data'!D1205&lt;6, 'Raw Data'!E1205&lt;6, 'Raw Data'!F1205&lt;BB$2), 'Raw Data'!AO1205, 0))</f>
        <v/>
      </c>
      <c r="AO1210">
        <f>IF(ISBLANK('Raw Data'!A1205), 0, IF(AND('Raw Data'!I1205&lt;Analysis!$BC$2, 'Raw Data'!D1205-'Raw Data'!E1205&gt;1), 'Raw Data'!AW1205, IF(AND('Raw Data'!J1205&lt;Analysis!$BC$2, 'Raw Data'!E1205-'Raw Data'!D1205&gt;1), 'Raw Data'!AY1205, 0)))</f>
        <v/>
      </c>
      <c r="AP1210">
        <f>IF(ISBLANK('Raw Data'!A1205), 0, IF(AND('Raw Data'!I1205&lt;Analysis!$BC$2, 'Raw Data'!D1205-'Raw Data'!E1205&gt;2), 'Raw Data'!AZ1205, IF(AND('Raw Data'!J1205&lt;Analysis!$BC$2, 'Raw Data'!E1205-'Raw Data'!D1205&gt;2), 'Raw Data'!BB1205, 0)))</f>
        <v/>
      </c>
      <c r="AQ1210">
        <f>IF(ISBLANK('Raw Data'!A1205), 0, IF(AND('Raw Data'!I1205&lt;Analysis!$BC$2, 'Raw Data'!D1205-'Raw Data'!E1205&gt;3), 'Raw Data'!BC1205, IF(AND('Raw Data'!J1205&lt;Analysis!$BC$2, 'Raw Data'!E1205-'Raw Data'!D1205&gt;3), 'Raw Data'!BE1205, 0)))</f>
        <v/>
      </c>
      <c r="AR1210">
        <f>IF('Hidden Analysiss'!D1206=1,IF(ABS('Raw Data'!E1205-'Raw Data'!D1205)&lt;2,'Raw Data'!AX1205,0), 0)</f>
        <v/>
      </c>
      <c r="AS1210">
        <f>IF('Hidden Analysiss'!D1206=1,IF(ABS('Raw Data'!E1205-'Raw Data'!D1205)&lt;3,'Raw Data'!BA1205,0), 0)</f>
        <v/>
      </c>
      <c r="AT1210">
        <f>IF('Hidden Analysiss'!D1206=1,IF(ABS('Raw Data'!E1205-'Raw Data'!D1205)&lt;4,'Raw Data'!BD1205,0), 0)</f>
        <v/>
      </c>
      <c r="AU1210">
        <f>IF(AND('Hidden Analysiss'!E1206=1, ABS('Raw Data'!E1205-'Raw Data'!D1205)&lt;2), 'Raw Data'!AX1205, 0)</f>
        <v/>
      </c>
      <c r="AV1210">
        <f>IF(AND('Hidden Analysiss'!E1206=1, ABS('Raw Data'!E1205-'Raw Data'!D1205)&lt;3), 'Raw Data'!BA1205, 0)</f>
        <v/>
      </c>
      <c r="AW1210">
        <f>IF(AND('Hidden Analysiss'!E1206=1, ABS('Raw Data'!E1205-'Raw Data'!D1205)&lt;3), 'Raw Data'!BD1205, 0)</f>
        <v/>
      </c>
    </row>
    <row r="1211">
      <c r="A1211" s="1">
        <f>'Raw Data'!A1206</f>
        <v/>
      </c>
      <c r="B1211">
        <f>IF('Raw Data'!E1206&gt;'Raw Data'!D1206, 'Raw Data'!J1206, 0)</f>
        <v/>
      </c>
      <c r="C1211">
        <f>IF('Raw Data'!D1206&gt;'Raw Data'!E1206, 'Raw Data'!I1206, 0)</f>
        <v/>
      </c>
      <c r="D1211">
        <f>SUM(G1211:H1211)</f>
        <v/>
      </c>
      <c r="E1211">
        <f>IF(AND('Raw Data'!J1206&lt;'Raw Data'!I1206,'Raw Data'!E1206&gt;'Raw Data'!D1206,'Raw Data'!E1206-'Raw Data'!D1206&gt;3),'Raw Data'!N1206,IF(AND('Raw Data'!I1206&lt;'Raw Data'!J1206,'Raw Data'!D1206&gt;'Raw Data'!E1206,'Raw Data'!D1206-'Raw Data'!E1206&gt;3),'Raw Data'!M1206,0))</f>
        <v/>
      </c>
      <c r="F1211">
        <f>IF(AND('Raw Data'!J1206&lt;'Raw Data'!I1206,'Raw Data'!E1206&gt;'Raw Data'!D1206,'Raw Data'!E1206-'Raw Data'!D1206&lt;4),'Raw Data'!L1206,IF(AND('Raw Data'!I1206&lt;'Raw Data'!J1206,'Raw Data'!D1206&gt;'Raw Data'!E1206,'Raw Data'!D1206-'Raw Data'!E1206&lt;4),'Raw Data'!K1206,0))</f>
        <v/>
      </c>
      <c r="G1211">
        <f>IF(AND('Raw Data'!J1206&lt;'Raw Data'!I1206, 'Raw Data'!E1206&gt;'Raw Data'!D1206), 'Raw Data'!J1206, 0)</f>
        <v/>
      </c>
      <c r="H1211">
        <f>IF(AND('Raw Data'!J1206&gt;'Raw Data'!I1206, 'Raw Data'!E1206&lt;'Raw Data'!D1206), 'Raw Data'!I1206, 0)</f>
        <v/>
      </c>
      <c r="I1211">
        <f>SUM(J1211:K1211)</f>
        <v/>
      </c>
      <c r="J1211">
        <f>IF(AND('Raw Data'!J1206&gt;'Raw Data'!I1206, 'Raw Data'!E1206&gt;'Raw Data'!D1206), 'Raw Data'!J1206, 0)</f>
        <v/>
      </c>
      <c r="K1211">
        <f>IF(AND('Raw Data'!I1206&gt;'Raw Data'!J1206, 'Raw Data'!D1206&gt;'Raw Data'!E1206), 'Raw Data'!I1206, 0)</f>
        <v/>
      </c>
      <c r="L1211">
        <f>IF('Raw Data'!E1206-'Raw Data'!D1206&gt;3, 'Raw Data'!N1206, 0)</f>
        <v/>
      </c>
      <c r="M1211">
        <f>IF('Raw Data'!D1206-'Raw Data'!E1206&gt;3, 'Raw Data'!M1206, 0)</f>
        <v/>
      </c>
      <c r="N1211">
        <f>IF(ISBLANK('Raw Data'!D1206),0,IF(AND('Raw Data'!E1206&gt;'Raw Data'!D1206,'Raw Data'!E1206-'Raw Data'!D1206&gt;0,'Raw Data'!E1206-'Raw Data'!D1206&lt;4),'Raw Data'!L1206, 0))</f>
        <v/>
      </c>
      <c r="O1211">
        <f>IF(ISBLANK('Raw Data'!D1206),0,IF(AND('Raw Data'!E1206&gt;'Raw Data'!D1206,'Raw Data'!E1206-'Raw Data'!D1206&gt;0,'Raw Data'!D1206-'Raw Data'!E1206&lt;4),'Raw Data'!K1206, 0))</f>
        <v/>
      </c>
      <c r="P1211">
        <f>IF('Raw Data'!E1206-'Raw Data'!D1206&gt;3, 'Raw Data'!N1206, IF('Raw Data'!D1206-'Raw Data'!E1206&gt;3, 'Raw Data'!M1206, 0))</f>
        <v/>
      </c>
      <c r="Q1211">
        <f>IF(ISBLANK('Raw Data'!E1206),0,IF(AND('Raw Data'!E1206-'Raw Data'!D1206&lt;4,'Raw Data'!E1206-'Raw Data'!D1206&gt;0),'Raw Data'!L1206,IF(AND('Raw Data'!D1206&gt;'Raw Data'!E1206,'Raw Data'!D1206-'Raw Data'!E1206&gt;0),'Raw Data'!K1206,0)))</f>
        <v/>
      </c>
      <c r="R1211">
        <f>IF(ISBLANK('Raw Data'!K1206),0,IFERROR(IF(MATCH(SMALL('Raw Data'!K1206:N1206,1),L1211:O1211,0),SMALL('Raw Data'!K1206:N1206,1)),0))</f>
        <v/>
      </c>
      <c r="S1211">
        <f>IF(ISBLANK('Raw Data'!K1206),0,IFERROR(IF(MATCH(SMALL('Raw Data'!K1206:N1206,2),L1211:O1211,0),SMALL('Raw Data'!K1206:N1206,2)),0))</f>
        <v/>
      </c>
      <c r="T1211">
        <f>IF(ISBLANK('Raw Data'!K1206),0,IFERROR(IF(MATCH(SMALL('Raw Data'!K1206:N1206,3),L1211:O1211,0),SMALL('Raw Data'!K1206:N1206,3)),0))</f>
        <v/>
      </c>
      <c r="U1211">
        <f>IF(ISBLANK('Raw Data'!K1206),0,IFERROR(IF(MATCH(SMALL('Raw Data'!K1206:N1206,4),L1211:O1211,0),SMALL('Raw Data'!K1206:N1206,4)),0))</f>
        <v/>
      </c>
      <c r="V1211">
        <f>IF(AND('Raw Data'!D1206&lt;3, 'Raw Data'!E1206&lt;3, 'Raw Data'!A1206&gt;0), 'Raw Data'!AF1206, 0)</f>
        <v/>
      </c>
      <c r="W1211">
        <f>IF(AND('Raw Data'!D1206&lt;4, 'Raw Data'!E1206&lt;4, 'Raw Data'!A1206&gt;0), 'Raw Data'!AI1206, 0)</f>
        <v/>
      </c>
      <c r="X1211">
        <f>IF(AND('Raw Data'!D1206&lt;5, 'Raw Data'!E1206&lt;5, 'Raw Data'!A1206&gt;0), 'Raw Data'!AL1206, 0)</f>
        <v/>
      </c>
      <c r="Y1211">
        <f>IF(AND('Raw Data'!D1206&lt;6, 'Raw Data'!E1206&lt;6, 'Raw Data'!A1206&gt;0), 'Raw Data'!AO1206, 0)</f>
        <v/>
      </c>
      <c r="Z1211">
        <f>IF(ISBLANK('Raw Data'!D1206), 0, IF('Raw Data'!D1206-'Raw Data'!E1206&gt;1, 'Raw Data'!AW1206, 0))</f>
        <v/>
      </c>
      <c r="AA1211">
        <f>IF(ISBLANK('Raw Data'!A1206), 0, IF(ABS('Raw Data'!D1206-'Raw Data'!E1206)&lt;2, 'Raw Data'!AX1206, 0))</f>
        <v/>
      </c>
      <c r="AB1211">
        <f>IF(ISBLANK('Raw Data'!D1206), 0, IF('Raw Data'!E1206-'Raw Data'!D1206&gt;1, 'Raw Data'!AY1206, 0))</f>
        <v/>
      </c>
      <c r="AC1211">
        <f>IF(ISBLANK('Raw Data'!D1206), 0, IF('Raw Data'!D1206-'Raw Data'!E1206&gt;2, 'Raw Data'!AZ1206, 0))</f>
        <v/>
      </c>
      <c r="AD1211">
        <f>IF(ISBLANK('Raw Data'!A1206), 0, IF(ABS('Raw Data'!D1206-'Raw Data'!E1206)&lt;3, 'Raw Data'!BA1206, 0))</f>
        <v/>
      </c>
      <c r="AE1211">
        <f>IF(ISBLANK('Raw Data'!D1206), 0, IF('Raw Data'!E1206-'Raw Data'!D1206&gt;2, 'Raw Data'!BB1206, 0))</f>
        <v/>
      </c>
      <c r="AF1211">
        <f>IF(ISBLANK('Raw Data'!D1206), 0, IF('Raw Data'!D1206-'Raw Data'!E1206&gt;3, 'Raw Data'!BC1206, 0))</f>
        <v/>
      </c>
      <c r="AG1211">
        <f>IF(ISBLANK('Raw Data'!A1206), 0, IF(ABS('Raw Data'!D1206-'Raw Data'!E1206)&lt;4, 'Raw Data'!BD1206, 0))</f>
        <v/>
      </c>
      <c r="AH1211">
        <f>IF(ISBLANK('Raw Data'!D1206), 0, IF('Raw Data'!E1206-'Raw Data'!D1206&gt;3, 'Raw Data'!BE1206, 0))</f>
        <v/>
      </c>
      <c r="AI1211">
        <f>IF(SUM('Raw Data'!D1206:E1206)&gt;'Raw Data'!F1206, 'Raw Data'!G1206, 0)</f>
        <v/>
      </c>
      <c r="AJ1211">
        <f>IF(ISBLANK('Raw Data'!D1206), 0, IF(SUM('Raw Data'!D1206:E1206)&lt;'Raw Data'!F1206, 'Raw Data'!H1206, 0))</f>
        <v/>
      </c>
      <c r="AK1211">
        <f>IF(ISBLANK('Raw Data'!A1206), 0, IF(AND('Raw Data'!D1206&lt;3, 'Raw Data'!E1206&lt;3, 'Raw Data'!F1206&lt;BB$2), 'Raw Data'!AF1206, 0))</f>
        <v/>
      </c>
      <c r="AL1211">
        <f>IF(ISBLANK('Raw Data'!A1206), 0, IF(AND('Raw Data'!D1206&lt;4, 'Raw Data'!E1206&lt;4, 'Raw Data'!F1206&lt;BB$2), 'Raw Data'!AI1206, 0))</f>
        <v/>
      </c>
      <c r="AM1211">
        <f>IF(ISBLANK('Raw Data'!A1206), 0, IF(AND('Raw Data'!D1206&lt;5, 'Raw Data'!E1206&lt;5, 'Raw Data'!F1206&lt;BB$2), 'Raw Data'!AL1206, 0))</f>
        <v/>
      </c>
      <c r="AN1211">
        <f>IF(ISBLANK('Raw Data'!A1206), 0, IF(AND('Raw Data'!D1206&lt;6, 'Raw Data'!E1206&lt;6, 'Raw Data'!F1206&lt;BB$2), 'Raw Data'!AO1206, 0))</f>
        <v/>
      </c>
      <c r="AO1211">
        <f>IF(ISBLANK('Raw Data'!A1206), 0, IF(AND('Raw Data'!I1206&lt;Analysis!$BC$2, 'Raw Data'!D1206-'Raw Data'!E1206&gt;1), 'Raw Data'!AW1206, IF(AND('Raw Data'!J1206&lt;Analysis!$BC$2, 'Raw Data'!E1206-'Raw Data'!D1206&gt;1), 'Raw Data'!AY1206, 0)))</f>
        <v/>
      </c>
      <c r="AP1211">
        <f>IF(ISBLANK('Raw Data'!A1206), 0, IF(AND('Raw Data'!I1206&lt;Analysis!$BC$2, 'Raw Data'!D1206-'Raw Data'!E1206&gt;2), 'Raw Data'!AZ1206, IF(AND('Raw Data'!J1206&lt;Analysis!$BC$2, 'Raw Data'!E1206-'Raw Data'!D1206&gt;2), 'Raw Data'!BB1206, 0)))</f>
        <v/>
      </c>
      <c r="AQ1211">
        <f>IF(ISBLANK('Raw Data'!A1206), 0, IF(AND('Raw Data'!I1206&lt;Analysis!$BC$2, 'Raw Data'!D1206-'Raw Data'!E1206&gt;3), 'Raw Data'!BC1206, IF(AND('Raw Data'!J1206&lt;Analysis!$BC$2, 'Raw Data'!E1206-'Raw Data'!D1206&gt;3), 'Raw Data'!BE1206, 0)))</f>
        <v/>
      </c>
      <c r="AR1211">
        <f>IF('Hidden Analysiss'!D1207=1,IF(ABS('Raw Data'!E1206-'Raw Data'!D1206)&lt;2,'Raw Data'!AX1206,0), 0)</f>
        <v/>
      </c>
      <c r="AS1211">
        <f>IF('Hidden Analysiss'!D1207=1,IF(ABS('Raw Data'!E1206-'Raw Data'!D1206)&lt;3,'Raw Data'!BA1206,0), 0)</f>
        <v/>
      </c>
      <c r="AT1211">
        <f>IF('Hidden Analysiss'!D1207=1,IF(ABS('Raw Data'!E1206-'Raw Data'!D1206)&lt;4,'Raw Data'!BD1206,0), 0)</f>
        <v/>
      </c>
      <c r="AU1211">
        <f>IF(AND('Hidden Analysiss'!E1207=1, ABS('Raw Data'!E1206-'Raw Data'!D1206)&lt;2), 'Raw Data'!AX1206, 0)</f>
        <v/>
      </c>
      <c r="AV1211">
        <f>IF(AND('Hidden Analysiss'!E1207=1, ABS('Raw Data'!E1206-'Raw Data'!D1206)&lt;3), 'Raw Data'!BA1206, 0)</f>
        <v/>
      </c>
      <c r="AW1211">
        <f>IF(AND('Hidden Analysiss'!E1207=1, ABS('Raw Data'!E1206-'Raw Data'!D1206)&lt;3), 'Raw Data'!BD1206, 0)</f>
        <v/>
      </c>
    </row>
    <row r="1212">
      <c r="A1212" s="1">
        <f>'Raw Data'!A1207</f>
        <v/>
      </c>
      <c r="B1212">
        <f>IF('Raw Data'!E1207&gt;'Raw Data'!D1207, 'Raw Data'!J1207, 0)</f>
        <v/>
      </c>
      <c r="C1212">
        <f>IF('Raw Data'!D1207&gt;'Raw Data'!E1207, 'Raw Data'!I1207, 0)</f>
        <v/>
      </c>
      <c r="D1212">
        <f>SUM(G1212:H1212)</f>
        <v/>
      </c>
      <c r="E1212">
        <f>IF(AND('Raw Data'!J1207&lt;'Raw Data'!I1207,'Raw Data'!E1207&gt;'Raw Data'!D1207,'Raw Data'!E1207-'Raw Data'!D1207&gt;3),'Raw Data'!N1207,IF(AND('Raw Data'!I1207&lt;'Raw Data'!J1207,'Raw Data'!D1207&gt;'Raw Data'!E1207,'Raw Data'!D1207-'Raw Data'!E1207&gt;3),'Raw Data'!M1207,0))</f>
        <v/>
      </c>
      <c r="F1212">
        <f>IF(AND('Raw Data'!J1207&lt;'Raw Data'!I1207,'Raw Data'!E1207&gt;'Raw Data'!D1207,'Raw Data'!E1207-'Raw Data'!D1207&lt;4),'Raw Data'!L1207,IF(AND('Raw Data'!I1207&lt;'Raw Data'!J1207,'Raw Data'!D1207&gt;'Raw Data'!E1207,'Raw Data'!D1207-'Raw Data'!E1207&lt;4),'Raw Data'!K1207,0))</f>
        <v/>
      </c>
      <c r="G1212">
        <f>IF(AND('Raw Data'!J1207&lt;'Raw Data'!I1207, 'Raw Data'!E1207&gt;'Raw Data'!D1207), 'Raw Data'!J1207, 0)</f>
        <v/>
      </c>
      <c r="H1212">
        <f>IF(AND('Raw Data'!J1207&gt;'Raw Data'!I1207, 'Raw Data'!E1207&lt;'Raw Data'!D1207), 'Raw Data'!I1207, 0)</f>
        <v/>
      </c>
      <c r="I1212">
        <f>SUM(J1212:K1212)</f>
        <v/>
      </c>
      <c r="J1212">
        <f>IF(AND('Raw Data'!J1207&gt;'Raw Data'!I1207, 'Raw Data'!E1207&gt;'Raw Data'!D1207), 'Raw Data'!J1207, 0)</f>
        <v/>
      </c>
      <c r="K1212">
        <f>IF(AND('Raw Data'!I1207&gt;'Raw Data'!J1207, 'Raw Data'!D1207&gt;'Raw Data'!E1207), 'Raw Data'!I1207, 0)</f>
        <v/>
      </c>
      <c r="L1212">
        <f>IF('Raw Data'!E1207-'Raw Data'!D1207&gt;3, 'Raw Data'!N1207, 0)</f>
        <v/>
      </c>
      <c r="M1212">
        <f>IF('Raw Data'!D1207-'Raw Data'!E1207&gt;3, 'Raw Data'!M1207, 0)</f>
        <v/>
      </c>
      <c r="N1212">
        <f>IF(ISBLANK('Raw Data'!D1207),0,IF(AND('Raw Data'!E1207&gt;'Raw Data'!D1207,'Raw Data'!E1207-'Raw Data'!D1207&gt;0,'Raw Data'!E1207-'Raw Data'!D1207&lt;4),'Raw Data'!L1207, 0))</f>
        <v/>
      </c>
      <c r="O1212">
        <f>IF(ISBLANK('Raw Data'!D1207),0,IF(AND('Raw Data'!E1207&gt;'Raw Data'!D1207,'Raw Data'!E1207-'Raw Data'!D1207&gt;0,'Raw Data'!D1207-'Raw Data'!E1207&lt;4),'Raw Data'!K1207, 0))</f>
        <v/>
      </c>
      <c r="P1212">
        <f>IF('Raw Data'!E1207-'Raw Data'!D1207&gt;3, 'Raw Data'!N1207, IF('Raw Data'!D1207-'Raw Data'!E1207&gt;3, 'Raw Data'!M1207, 0))</f>
        <v/>
      </c>
      <c r="Q1212">
        <f>IF(ISBLANK('Raw Data'!E1207),0,IF(AND('Raw Data'!E1207-'Raw Data'!D1207&lt;4,'Raw Data'!E1207-'Raw Data'!D1207&gt;0),'Raw Data'!L1207,IF(AND('Raw Data'!D1207&gt;'Raw Data'!E1207,'Raw Data'!D1207-'Raw Data'!E1207&gt;0),'Raw Data'!K1207,0)))</f>
        <v/>
      </c>
      <c r="R1212">
        <f>IF(ISBLANK('Raw Data'!K1207),0,IFERROR(IF(MATCH(SMALL('Raw Data'!K1207:N1207,1),L1212:O1212,0),SMALL('Raw Data'!K1207:N1207,1)),0))</f>
        <v/>
      </c>
      <c r="S1212">
        <f>IF(ISBLANK('Raw Data'!K1207),0,IFERROR(IF(MATCH(SMALL('Raw Data'!K1207:N1207,2),L1212:O1212,0),SMALL('Raw Data'!K1207:N1207,2)),0))</f>
        <v/>
      </c>
      <c r="T1212">
        <f>IF(ISBLANK('Raw Data'!K1207),0,IFERROR(IF(MATCH(SMALL('Raw Data'!K1207:N1207,3),L1212:O1212,0),SMALL('Raw Data'!K1207:N1207,3)),0))</f>
        <v/>
      </c>
      <c r="U1212">
        <f>IF(ISBLANK('Raw Data'!K1207),0,IFERROR(IF(MATCH(SMALL('Raw Data'!K1207:N1207,4),L1212:O1212,0),SMALL('Raw Data'!K1207:N1207,4)),0))</f>
        <v/>
      </c>
      <c r="V1212">
        <f>IF(AND('Raw Data'!D1207&lt;3, 'Raw Data'!E1207&lt;3, 'Raw Data'!A1207&gt;0), 'Raw Data'!AF1207, 0)</f>
        <v/>
      </c>
      <c r="W1212">
        <f>IF(AND('Raw Data'!D1207&lt;4, 'Raw Data'!E1207&lt;4, 'Raw Data'!A1207&gt;0), 'Raw Data'!AI1207, 0)</f>
        <v/>
      </c>
      <c r="X1212">
        <f>IF(AND('Raw Data'!D1207&lt;5, 'Raw Data'!E1207&lt;5, 'Raw Data'!A1207&gt;0), 'Raw Data'!AL1207, 0)</f>
        <v/>
      </c>
      <c r="Y1212">
        <f>IF(AND('Raw Data'!D1207&lt;6, 'Raw Data'!E1207&lt;6, 'Raw Data'!A1207&gt;0), 'Raw Data'!AO1207, 0)</f>
        <v/>
      </c>
      <c r="Z1212">
        <f>IF(ISBLANK('Raw Data'!D1207), 0, IF('Raw Data'!D1207-'Raw Data'!E1207&gt;1, 'Raw Data'!AW1207, 0))</f>
        <v/>
      </c>
      <c r="AA1212">
        <f>IF(ISBLANK('Raw Data'!A1207), 0, IF(ABS('Raw Data'!D1207-'Raw Data'!E1207)&lt;2, 'Raw Data'!AX1207, 0))</f>
        <v/>
      </c>
      <c r="AB1212">
        <f>IF(ISBLANK('Raw Data'!D1207), 0, IF('Raw Data'!E1207-'Raw Data'!D1207&gt;1, 'Raw Data'!AY1207, 0))</f>
        <v/>
      </c>
      <c r="AC1212">
        <f>IF(ISBLANK('Raw Data'!D1207), 0, IF('Raw Data'!D1207-'Raw Data'!E1207&gt;2, 'Raw Data'!AZ1207, 0))</f>
        <v/>
      </c>
      <c r="AD1212">
        <f>IF(ISBLANK('Raw Data'!A1207), 0, IF(ABS('Raw Data'!D1207-'Raw Data'!E1207)&lt;3, 'Raw Data'!BA1207, 0))</f>
        <v/>
      </c>
      <c r="AE1212">
        <f>IF(ISBLANK('Raw Data'!D1207), 0, IF('Raw Data'!E1207-'Raw Data'!D1207&gt;2, 'Raw Data'!BB1207, 0))</f>
        <v/>
      </c>
      <c r="AF1212">
        <f>IF(ISBLANK('Raw Data'!D1207), 0, IF('Raw Data'!D1207-'Raw Data'!E1207&gt;3, 'Raw Data'!BC1207, 0))</f>
        <v/>
      </c>
      <c r="AG1212">
        <f>IF(ISBLANK('Raw Data'!A1207), 0, IF(ABS('Raw Data'!D1207-'Raw Data'!E1207)&lt;4, 'Raw Data'!BD1207, 0))</f>
        <v/>
      </c>
      <c r="AH1212">
        <f>IF(ISBLANK('Raw Data'!D1207), 0, IF('Raw Data'!E1207-'Raw Data'!D1207&gt;3, 'Raw Data'!BE1207, 0))</f>
        <v/>
      </c>
      <c r="AI1212">
        <f>IF(SUM('Raw Data'!D1207:E1207)&gt;'Raw Data'!F1207, 'Raw Data'!G1207, 0)</f>
        <v/>
      </c>
      <c r="AJ1212">
        <f>IF(ISBLANK('Raw Data'!D1207), 0, IF(SUM('Raw Data'!D1207:E1207)&lt;'Raw Data'!F1207, 'Raw Data'!H1207, 0))</f>
        <v/>
      </c>
      <c r="AK1212">
        <f>IF(ISBLANK('Raw Data'!A1207), 0, IF(AND('Raw Data'!D1207&lt;3, 'Raw Data'!E1207&lt;3, 'Raw Data'!F1207&lt;BB$2), 'Raw Data'!AF1207, 0))</f>
        <v/>
      </c>
      <c r="AL1212">
        <f>IF(ISBLANK('Raw Data'!A1207), 0, IF(AND('Raw Data'!D1207&lt;4, 'Raw Data'!E1207&lt;4, 'Raw Data'!F1207&lt;BB$2), 'Raw Data'!AI1207, 0))</f>
        <v/>
      </c>
      <c r="AM1212">
        <f>IF(ISBLANK('Raw Data'!A1207), 0, IF(AND('Raw Data'!D1207&lt;5, 'Raw Data'!E1207&lt;5, 'Raw Data'!F1207&lt;BB$2), 'Raw Data'!AL1207, 0))</f>
        <v/>
      </c>
      <c r="AN1212">
        <f>IF(ISBLANK('Raw Data'!A1207), 0, IF(AND('Raw Data'!D1207&lt;6, 'Raw Data'!E1207&lt;6, 'Raw Data'!F1207&lt;BB$2), 'Raw Data'!AO1207, 0))</f>
        <v/>
      </c>
      <c r="AO1212">
        <f>IF(ISBLANK('Raw Data'!A1207), 0, IF(AND('Raw Data'!I1207&lt;Analysis!$BC$2, 'Raw Data'!D1207-'Raw Data'!E1207&gt;1), 'Raw Data'!AW1207, IF(AND('Raw Data'!J1207&lt;Analysis!$BC$2, 'Raw Data'!E1207-'Raw Data'!D1207&gt;1), 'Raw Data'!AY1207, 0)))</f>
        <v/>
      </c>
      <c r="AP1212">
        <f>IF(ISBLANK('Raw Data'!A1207), 0, IF(AND('Raw Data'!I1207&lt;Analysis!$BC$2, 'Raw Data'!D1207-'Raw Data'!E1207&gt;2), 'Raw Data'!AZ1207, IF(AND('Raw Data'!J1207&lt;Analysis!$BC$2, 'Raw Data'!E1207-'Raw Data'!D1207&gt;2), 'Raw Data'!BB1207, 0)))</f>
        <v/>
      </c>
      <c r="AQ1212">
        <f>IF(ISBLANK('Raw Data'!A1207), 0, IF(AND('Raw Data'!I1207&lt;Analysis!$BC$2, 'Raw Data'!D1207-'Raw Data'!E1207&gt;3), 'Raw Data'!BC1207, IF(AND('Raw Data'!J1207&lt;Analysis!$BC$2, 'Raw Data'!E1207-'Raw Data'!D1207&gt;3), 'Raw Data'!BE1207, 0)))</f>
        <v/>
      </c>
      <c r="AR1212">
        <f>IF('Hidden Analysiss'!D1208=1,IF(ABS('Raw Data'!E1207-'Raw Data'!D1207)&lt;2,'Raw Data'!AX1207,0), 0)</f>
        <v/>
      </c>
      <c r="AS1212">
        <f>IF('Hidden Analysiss'!D1208=1,IF(ABS('Raw Data'!E1207-'Raw Data'!D1207)&lt;3,'Raw Data'!BA1207,0), 0)</f>
        <v/>
      </c>
      <c r="AT1212">
        <f>IF('Hidden Analysiss'!D1208=1,IF(ABS('Raw Data'!E1207-'Raw Data'!D1207)&lt;4,'Raw Data'!BD1207,0), 0)</f>
        <v/>
      </c>
      <c r="AU1212">
        <f>IF(AND('Hidden Analysiss'!E1208=1, ABS('Raw Data'!E1207-'Raw Data'!D1207)&lt;2), 'Raw Data'!AX1207, 0)</f>
        <v/>
      </c>
      <c r="AV1212">
        <f>IF(AND('Hidden Analysiss'!E1208=1, ABS('Raw Data'!E1207-'Raw Data'!D1207)&lt;3), 'Raw Data'!BA1207, 0)</f>
        <v/>
      </c>
      <c r="AW1212">
        <f>IF(AND('Hidden Analysiss'!E1208=1, ABS('Raw Data'!E1207-'Raw Data'!D1207)&lt;3), 'Raw Data'!BD1207, 0)</f>
        <v/>
      </c>
    </row>
    <row r="1213">
      <c r="A1213" s="1">
        <f>'Raw Data'!A1208</f>
        <v/>
      </c>
      <c r="B1213">
        <f>IF('Raw Data'!E1208&gt;'Raw Data'!D1208, 'Raw Data'!J1208, 0)</f>
        <v/>
      </c>
      <c r="C1213">
        <f>IF('Raw Data'!D1208&gt;'Raw Data'!E1208, 'Raw Data'!I1208, 0)</f>
        <v/>
      </c>
      <c r="D1213">
        <f>SUM(G1213:H1213)</f>
        <v/>
      </c>
      <c r="E1213">
        <f>IF(AND('Raw Data'!J1208&lt;'Raw Data'!I1208,'Raw Data'!E1208&gt;'Raw Data'!D1208,'Raw Data'!E1208-'Raw Data'!D1208&gt;3),'Raw Data'!N1208,IF(AND('Raw Data'!I1208&lt;'Raw Data'!J1208,'Raw Data'!D1208&gt;'Raw Data'!E1208,'Raw Data'!D1208-'Raw Data'!E1208&gt;3),'Raw Data'!M1208,0))</f>
        <v/>
      </c>
      <c r="F1213">
        <f>IF(AND('Raw Data'!J1208&lt;'Raw Data'!I1208,'Raw Data'!E1208&gt;'Raw Data'!D1208,'Raw Data'!E1208-'Raw Data'!D1208&lt;4),'Raw Data'!L1208,IF(AND('Raw Data'!I1208&lt;'Raw Data'!J1208,'Raw Data'!D1208&gt;'Raw Data'!E1208,'Raw Data'!D1208-'Raw Data'!E1208&lt;4),'Raw Data'!K1208,0))</f>
        <v/>
      </c>
      <c r="G1213">
        <f>IF(AND('Raw Data'!J1208&lt;'Raw Data'!I1208, 'Raw Data'!E1208&gt;'Raw Data'!D1208), 'Raw Data'!J1208, 0)</f>
        <v/>
      </c>
      <c r="H1213">
        <f>IF(AND('Raw Data'!J1208&gt;'Raw Data'!I1208, 'Raw Data'!E1208&lt;'Raw Data'!D1208), 'Raw Data'!I1208, 0)</f>
        <v/>
      </c>
      <c r="I1213">
        <f>SUM(J1213:K1213)</f>
        <v/>
      </c>
      <c r="J1213">
        <f>IF(AND('Raw Data'!J1208&gt;'Raw Data'!I1208, 'Raw Data'!E1208&gt;'Raw Data'!D1208), 'Raw Data'!J1208, 0)</f>
        <v/>
      </c>
      <c r="K1213">
        <f>IF(AND('Raw Data'!I1208&gt;'Raw Data'!J1208, 'Raw Data'!D1208&gt;'Raw Data'!E1208), 'Raw Data'!I1208, 0)</f>
        <v/>
      </c>
      <c r="L1213">
        <f>IF('Raw Data'!E1208-'Raw Data'!D1208&gt;3, 'Raw Data'!N1208, 0)</f>
        <v/>
      </c>
      <c r="M1213">
        <f>IF('Raw Data'!D1208-'Raw Data'!E1208&gt;3, 'Raw Data'!M1208, 0)</f>
        <v/>
      </c>
      <c r="N1213">
        <f>IF(ISBLANK('Raw Data'!D1208),0,IF(AND('Raw Data'!E1208&gt;'Raw Data'!D1208,'Raw Data'!E1208-'Raw Data'!D1208&gt;0,'Raw Data'!E1208-'Raw Data'!D1208&lt;4),'Raw Data'!L1208, 0))</f>
        <v/>
      </c>
      <c r="O1213">
        <f>IF(ISBLANK('Raw Data'!D1208),0,IF(AND('Raw Data'!E1208&gt;'Raw Data'!D1208,'Raw Data'!E1208-'Raw Data'!D1208&gt;0,'Raw Data'!D1208-'Raw Data'!E1208&lt;4),'Raw Data'!K1208, 0))</f>
        <v/>
      </c>
      <c r="P1213">
        <f>IF('Raw Data'!E1208-'Raw Data'!D1208&gt;3, 'Raw Data'!N1208, IF('Raw Data'!D1208-'Raw Data'!E1208&gt;3, 'Raw Data'!M1208, 0))</f>
        <v/>
      </c>
      <c r="Q1213">
        <f>IF(ISBLANK('Raw Data'!E1208),0,IF(AND('Raw Data'!E1208-'Raw Data'!D1208&lt;4,'Raw Data'!E1208-'Raw Data'!D1208&gt;0),'Raw Data'!L1208,IF(AND('Raw Data'!D1208&gt;'Raw Data'!E1208,'Raw Data'!D1208-'Raw Data'!E1208&gt;0),'Raw Data'!K1208,0)))</f>
        <v/>
      </c>
      <c r="R1213">
        <f>IF(ISBLANK('Raw Data'!K1208),0,IFERROR(IF(MATCH(SMALL('Raw Data'!K1208:N1208,1),L1213:O1213,0),SMALL('Raw Data'!K1208:N1208,1)),0))</f>
        <v/>
      </c>
      <c r="S1213">
        <f>IF(ISBLANK('Raw Data'!K1208),0,IFERROR(IF(MATCH(SMALL('Raw Data'!K1208:N1208,2),L1213:O1213,0),SMALL('Raw Data'!K1208:N1208,2)),0))</f>
        <v/>
      </c>
      <c r="T1213">
        <f>IF(ISBLANK('Raw Data'!K1208),0,IFERROR(IF(MATCH(SMALL('Raw Data'!K1208:N1208,3),L1213:O1213,0),SMALL('Raw Data'!K1208:N1208,3)),0))</f>
        <v/>
      </c>
      <c r="U1213">
        <f>IF(ISBLANK('Raw Data'!K1208),0,IFERROR(IF(MATCH(SMALL('Raw Data'!K1208:N1208,4),L1213:O1213,0),SMALL('Raw Data'!K1208:N1208,4)),0))</f>
        <v/>
      </c>
      <c r="V1213">
        <f>IF(AND('Raw Data'!D1208&lt;3, 'Raw Data'!E1208&lt;3, 'Raw Data'!A1208&gt;0), 'Raw Data'!AF1208, 0)</f>
        <v/>
      </c>
      <c r="W1213">
        <f>IF(AND('Raw Data'!D1208&lt;4, 'Raw Data'!E1208&lt;4, 'Raw Data'!A1208&gt;0), 'Raw Data'!AI1208, 0)</f>
        <v/>
      </c>
      <c r="X1213">
        <f>IF(AND('Raw Data'!D1208&lt;5, 'Raw Data'!E1208&lt;5, 'Raw Data'!A1208&gt;0), 'Raw Data'!AL1208, 0)</f>
        <v/>
      </c>
      <c r="Y1213">
        <f>IF(AND('Raw Data'!D1208&lt;6, 'Raw Data'!E1208&lt;6, 'Raw Data'!A1208&gt;0), 'Raw Data'!AO1208, 0)</f>
        <v/>
      </c>
      <c r="Z1213">
        <f>IF(ISBLANK('Raw Data'!D1208), 0, IF('Raw Data'!D1208-'Raw Data'!E1208&gt;1, 'Raw Data'!AW1208, 0))</f>
        <v/>
      </c>
      <c r="AA1213">
        <f>IF(ISBLANK('Raw Data'!A1208), 0, IF(ABS('Raw Data'!D1208-'Raw Data'!E1208)&lt;2, 'Raw Data'!AX1208, 0))</f>
        <v/>
      </c>
      <c r="AB1213">
        <f>IF(ISBLANK('Raw Data'!D1208), 0, IF('Raw Data'!E1208-'Raw Data'!D1208&gt;1, 'Raw Data'!AY1208, 0))</f>
        <v/>
      </c>
      <c r="AC1213">
        <f>IF(ISBLANK('Raw Data'!D1208), 0, IF('Raw Data'!D1208-'Raw Data'!E1208&gt;2, 'Raw Data'!AZ1208, 0))</f>
        <v/>
      </c>
      <c r="AD1213">
        <f>IF(ISBLANK('Raw Data'!A1208), 0, IF(ABS('Raw Data'!D1208-'Raw Data'!E1208)&lt;3, 'Raw Data'!BA1208, 0))</f>
        <v/>
      </c>
      <c r="AE1213">
        <f>IF(ISBLANK('Raw Data'!D1208), 0, IF('Raw Data'!E1208-'Raw Data'!D1208&gt;2, 'Raw Data'!BB1208, 0))</f>
        <v/>
      </c>
      <c r="AF1213">
        <f>IF(ISBLANK('Raw Data'!D1208), 0, IF('Raw Data'!D1208-'Raw Data'!E1208&gt;3, 'Raw Data'!BC1208, 0))</f>
        <v/>
      </c>
      <c r="AG1213">
        <f>IF(ISBLANK('Raw Data'!A1208), 0, IF(ABS('Raw Data'!D1208-'Raw Data'!E1208)&lt;4, 'Raw Data'!BD1208, 0))</f>
        <v/>
      </c>
      <c r="AH1213">
        <f>IF(ISBLANK('Raw Data'!D1208), 0, IF('Raw Data'!E1208-'Raw Data'!D1208&gt;3, 'Raw Data'!BE1208, 0))</f>
        <v/>
      </c>
      <c r="AI1213">
        <f>IF(SUM('Raw Data'!D1208:E1208)&gt;'Raw Data'!F1208, 'Raw Data'!G1208, 0)</f>
        <v/>
      </c>
      <c r="AJ1213">
        <f>IF(ISBLANK('Raw Data'!D1208), 0, IF(SUM('Raw Data'!D1208:E1208)&lt;'Raw Data'!F1208, 'Raw Data'!H1208, 0))</f>
        <v/>
      </c>
      <c r="AK1213">
        <f>IF(ISBLANK('Raw Data'!A1208), 0, IF(AND('Raw Data'!D1208&lt;3, 'Raw Data'!E1208&lt;3, 'Raw Data'!F1208&lt;BB$2), 'Raw Data'!AF1208, 0))</f>
        <v/>
      </c>
      <c r="AL1213">
        <f>IF(ISBLANK('Raw Data'!A1208), 0, IF(AND('Raw Data'!D1208&lt;4, 'Raw Data'!E1208&lt;4, 'Raw Data'!F1208&lt;BB$2), 'Raw Data'!AI1208, 0))</f>
        <v/>
      </c>
      <c r="AM1213">
        <f>IF(ISBLANK('Raw Data'!A1208), 0, IF(AND('Raw Data'!D1208&lt;5, 'Raw Data'!E1208&lt;5, 'Raw Data'!F1208&lt;BB$2), 'Raw Data'!AL1208, 0))</f>
        <v/>
      </c>
      <c r="AN1213">
        <f>IF(ISBLANK('Raw Data'!A1208), 0, IF(AND('Raw Data'!D1208&lt;6, 'Raw Data'!E1208&lt;6, 'Raw Data'!F1208&lt;BB$2), 'Raw Data'!AO1208, 0))</f>
        <v/>
      </c>
      <c r="AO1213">
        <f>IF(ISBLANK('Raw Data'!A1208), 0, IF(AND('Raw Data'!I1208&lt;Analysis!$BC$2, 'Raw Data'!D1208-'Raw Data'!E1208&gt;1), 'Raw Data'!AW1208, IF(AND('Raw Data'!J1208&lt;Analysis!$BC$2, 'Raw Data'!E1208-'Raw Data'!D1208&gt;1), 'Raw Data'!AY1208, 0)))</f>
        <v/>
      </c>
      <c r="AP1213">
        <f>IF(ISBLANK('Raw Data'!A1208), 0, IF(AND('Raw Data'!I1208&lt;Analysis!$BC$2, 'Raw Data'!D1208-'Raw Data'!E1208&gt;2), 'Raw Data'!AZ1208, IF(AND('Raw Data'!J1208&lt;Analysis!$BC$2, 'Raw Data'!E1208-'Raw Data'!D1208&gt;2), 'Raw Data'!BB1208, 0)))</f>
        <v/>
      </c>
      <c r="AQ1213">
        <f>IF(ISBLANK('Raw Data'!A1208), 0, IF(AND('Raw Data'!I1208&lt;Analysis!$BC$2, 'Raw Data'!D1208-'Raw Data'!E1208&gt;3), 'Raw Data'!BC1208, IF(AND('Raw Data'!J1208&lt;Analysis!$BC$2, 'Raw Data'!E1208-'Raw Data'!D1208&gt;3), 'Raw Data'!BE1208, 0)))</f>
        <v/>
      </c>
      <c r="AR1213">
        <f>IF('Hidden Analysiss'!D1209=1,IF(ABS('Raw Data'!E1208-'Raw Data'!D1208)&lt;2,'Raw Data'!AX1208,0), 0)</f>
        <v/>
      </c>
      <c r="AS1213">
        <f>IF('Hidden Analysiss'!D1209=1,IF(ABS('Raw Data'!E1208-'Raw Data'!D1208)&lt;3,'Raw Data'!BA1208,0), 0)</f>
        <v/>
      </c>
      <c r="AT1213">
        <f>IF('Hidden Analysiss'!D1209=1,IF(ABS('Raw Data'!E1208-'Raw Data'!D1208)&lt;4,'Raw Data'!BD1208,0), 0)</f>
        <v/>
      </c>
      <c r="AU1213">
        <f>IF(AND('Hidden Analysiss'!E1209=1, ABS('Raw Data'!E1208-'Raw Data'!D1208)&lt;2), 'Raw Data'!AX1208, 0)</f>
        <v/>
      </c>
      <c r="AV1213">
        <f>IF(AND('Hidden Analysiss'!E1209=1, ABS('Raw Data'!E1208-'Raw Data'!D1208)&lt;3), 'Raw Data'!BA1208, 0)</f>
        <v/>
      </c>
      <c r="AW1213">
        <f>IF(AND('Hidden Analysiss'!E1209=1, ABS('Raw Data'!E1208-'Raw Data'!D1208)&lt;3), 'Raw Data'!BD1208, 0)</f>
        <v/>
      </c>
    </row>
    <row r="1214">
      <c r="A1214" s="1">
        <f>'Raw Data'!A1209</f>
        <v/>
      </c>
      <c r="B1214">
        <f>IF('Raw Data'!E1209&gt;'Raw Data'!D1209, 'Raw Data'!J1209, 0)</f>
        <v/>
      </c>
      <c r="C1214">
        <f>IF('Raw Data'!D1209&gt;'Raw Data'!E1209, 'Raw Data'!I1209, 0)</f>
        <v/>
      </c>
      <c r="D1214">
        <f>SUM(G1214:H1214)</f>
        <v/>
      </c>
      <c r="E1214">
        <f>IF(AND('Raw Data'!J1209&lt;'Raw Data'!I1209,'Raw Data'!E1209&gt;'Raw Data'!D1209,'Raw Data'!E1209-'Raw Data'!D1209&gt;3),'Raw Data'!N1209,IF(AND('Raw Data'!I1209&lt;'Raw Data'!J1209,'Raw Data'!D1209&gt;'Raw Data'!E1209,'Raw Data'!D1209-'Raw Data'!E1209&gt;3),'Raw Data'!M1209,0))</f>
        <v/>
      </c>
      <c r="F1214">
        <f>IF(AND('Raw Data'!J1209&lt;'Raw Data'!I1209,'Raw Data'!E1209&gt;'Raw Data'!D1209,'Raw Data'!E1209-'Raw Data'!D1209&lt;4),'Raw Data'!L1209,IF(AND('Raw Data'!I1209&lt;'Raw Data'!J1209,'Raw Data'!D1209&gt;'Raw Data'!E1209,'Raw Data'!D1209-'Raw Data'!E1209&lt;4),'Raw Data'!K1209,0))</f>
        <v/>
      </c>
      <c r="G1214">
        <f>IF(AND('Raw Data'!J1209&lt;'Raw Data'!I1209, 'Raw Data'!E1209&gt;'Raw Data'!D1209), 'Raw Data'!J1209, 0)</f>
        <v/>
      </c>
      <c r="H1214">
        <f>IF(AND('Raw Data'!J1209&gt;'Raw Data'!I1209, 'Raw Data'!E1209&lt;'Raw Data'!D1209), 'Raw Data'!I1209, 0)</f>
        <v/>
      </c>
      <c r="I1214">
        <f>SUM(J1214:K1214)</f>
        <v/>
      </c>
      <c r="J1214">
        <f>IF(AND('Raw Data'!J1209&gt;'Raw Data'!I1209, 'Raw Data'!E1209&gt;'Raw Data'!D1209), 'Raw Data'!J1209, 0)</f>
        <v/>
      </c>
      <c r="K1214">
        <f>IF(AND('Raw Data'!I1209&gt;'Raw Data'!J1209, 'Raw Data'!D1209&gt;'Raw Data'!E1209), 'Raw Data'!I1209, 0)</f>
        <v/>
      </c>
      <c r="L1214">
        <f>IF('Raw Data'!E1209-'Raw Data'!D1209&gt;3, 'Raw Data'!N1209, 0)</f>
        <v/>
      </c>
      <c r="M1214">
        <f>IF('Raw Data'!D1209-'Raw Data'!E1209&gt;3, 'Raw Data'!M1209, 0)</f>
        <v/>
      </c>
      <c r="N1214">
        <f>IF(ISBLANK('Raw Data'!D1209),0,IF(AND('Raw Data'!E1209&gt;'Raw Data'!D1209,'Raw Data'!E1209-'Raw Data'!D1209&gt;0,'Raw Data'!E1209-'Raw Data'!D1209&lt;4),'Raw Data'!L1209, 0))</f>
        <v/>
      </c>
      <c r="O1214">
        <f>IF(ISBLANK('Raw Data'!D1209),0,IF(AND('Raw Data'!E1209&gt;'Raw Data'!D1209,'Raw Data'!E1209-'Raw Data'!D1209&gt;0,'Raw Data'!D1209-'Raw Data'!E1209&lt;4),'Raw Data'!K1209, 0))</f>
        <v/>
      </c>
      <c r="P1214">
        <f>IF('Raw Data'!E1209-'Raw Data'!D1209&gt;3, 'Raw Data'!N1209, IF('Raw Data'!D1209-'Raw Data'!E1209&gt;3, 'Raw Data'!M1209, 0))</f>
        <v/>
      </c>
      <c r="Q1214">
        <f>IF(ISBLANK('Raw Data'!E1209),0,IF(AND('Raw Data'!E1209-'Raw Data'!D1209&lt;4,'Raw Data'!E1209-'Raw Data'!D1209&gt;0),'Raw Data'!L1209,IF(AND('Raw Data'!D1209&gt;'Raw Data'!E1209,'Raw Data'!D1209-'Raw Data'!E1209&gt;0),'Raw Data'!K1209,0)))</f>
        <v/>
      </c>
      <c r="R1214">
        <f>IF(ISBLANK('Raw Data'!K1209),0,IFERROR(IF(MATCH(SMALL('Raw Data'!K1209:N1209,1),L1214:O1214,0),SMALL('Raw Data'!K1209:N1209,1)),0))</f>
        <v/>
      </c>
      <c r="S1214">
        <f>IF(ISBLANK('Raw Data'!K1209),0,IFERROR(IF(MATCH(SMALL('Raw Data'!K1209:N1209,2),L1214:O1214,0),SMALL('Raw Data'!K1209:N1209,2)),0))</f>
        <v/>
      </c>
      <c r="T1214">
        <f>IF(ISBLANK('Raw Data'!K1209),0,IFERROR(IF(MATCH(SMALL('Raw Data'!K1209:N1209,3),L1214:O1214,0),SMALL('Raw Data'!K1209:N1209,3)),0))</f>
        <v/>
      </c>
      <c r="U1214">
        <f>IF(ISBLANK('Raw Data'!K1209),0,IFERROR(IF(MATCH(SMALL('Raw Data'!K1209:N1209,4),L1214:O1214,0),SMALL('Raw Data'!K1209:N1209,4)),0))</f>
        <v/>
      </c>
      <c r="V1214">
        <f>IF(AND('Raw Data'!D1209&lt;3, 'Raw Data'!E1209&lt;3, 'Raw Data'!A1209&gt;0), 'Raw Data'!AF1209, 0)</f>
        <v/>
      </c>
      <c r="W1214">
        <f>IF(AND('Raw Data'!D1209&lt;4, 'Raw Data'!E1209&lt;4, 'Raw Data'!A1209&gt;0), 'Raw Data'!AI1209, 0)</f>
        <v/>
      </c>
      <c r="X1214">
        <f>IF(AND('Raw Data'!D1209&lt;5, 'Raw Data'!E1209&lt;5, 'Raw Data'!A1209&gt;0), 'Raw Data'!AL1209, 0)</f>
        <v/>
      </c>
      <c r="Y1214">
        <f>IF(AND('Raw Data'!D1209&lt;6, 'Raw Data'!E1209&lt;6, 'Raw Data'!A1209&gt;0), 'Raw Data'!AO1209, 0)</f>
        <v/>
      </c>
      <c r="Z1214">
        <f>IF(ISBLANK('Raw Data'!D1209), 0, IF('Raw Data'!D1209-'Raw Data'!E1209&gt;1, 'Raw Data'!AW1209, 0))</f>
        <v/>
      </c>
      <c r="AA1214">
        <f>IF(ISBLANK('Raw Data'!A1209), 0, IF(ABS('Raw Data'!D1209-'Raw Data'!E1209)&lt;2, 'Raw Data'!AX1209, 0))</f>
        <v/>
      </c>
      <c r="AB1214">
        <f>IF(ISBLANK('Raw Data'!D1209), 0, IF('Raw Data'!E1209-'Raw Data'!D1209&gt;1, 'Raw Data'!AY1209, 0))</f>
        <v/>
      </c>
      <c r="AC1214">
        <f>IF(ISBLANK('Raw Data'!D1209), 0, IF('Raw Data'!D1209-'Raw Data'!E1209&gt;2, 'Raw Data'!AZ1209, 0))</f>
        <v/>
      </c>
      <c r="AD1214">
        <f>IF(ISBLANK('Raw Data'!A1209), 0, IF(ABS('Raw Data'!D1209-'Raw Data'!E1209)&lt;3, 'Raw Data'!BA1209, 0))</f>
        <v/>
      </c>
      <c r="AE1214">
        <f>IF(ISBLANK('Raw Data'!D1209), 0, IF('Raw Data'!E1209-'Raw Data'!D1209&gt;2, 'Raw Data'!BB1209, 0))</f>
        <v/>
      </c>
      <c r="AF1214">
        <f>IF(ISBLANK('Raw Data'!D1209), 0, IF('Raw Data'!D1209-'Raw Data'!E1209&gt;3, 'Raw Data'!BC1209, 0))</f>
        <v/>
      </c>
      <c r="AG1214">
        <f>IF(ISBLANK('Raw Data'!A1209), 0, IF(ABS('Raw Data'!D1209-'Raw Data'!E1209)&lt;4, 'Raw Data'!BD1209, 0))</f>
        <v/>
      </c>
      <c r="AH1214">
        <f>IF(ISBLANK('Raw Data'!D1209), 0, IF('Raw Data'!E1209-'Raw Data'!D1209&gt;3, 'Raw Data'!BE1209, 0))</f>
        <v/>
      </c>
      <c r="AI1214">
        <f>IF(SUM('Raw Data'!D1209:E1209)&gt;'Raw Data'!F1209, 'Raw Data'!G1209, 0)</f>
        <v/>
      </c>
      <c r="AJ1214">
        <f>IF(ISBLANK('Raw Data'!D1209), 0, IF(SUM('Raw Data'!D1209:E1209)&lt;'Raw Data'!F1209, 'Raw Data'!H1209, 0))</f>
        <v/>
      </c>
      <c r="AK1214">
        <f>IF(ISBLANK('Raw Data'!A1209), 0, IF(AND('Raw Data'!D1209&lt;3, 'Raw Data'!E1209&lt;3, 'Raw Data'!F1209&lt;BB$2), 'Raw Data'!AF1209, 0))</f>
        <v/>
      </c>
      <c r="AL1214">
        <f>IF(ISBLANK('Raw Data'!A1209), 0, IF(AND('Raw Data'!D1209&lt;4, 'Raw Data'!E1209&lt;4, 'Raw Data'!F1209&lt;BB$2), 'Raw Data'!AI1209, 0))</f>
        <v/>
      </c>
      <c r="AM1214">
        <f>IF(ISBLANK('Raw Data'!A1209), 0, IF(AND('Raw Data'!D1209&lt;5, 'Raw Data'!E1209&lt;5, 'Raw Data'!F1209&lt;BB$2), 'Raw Data'!AL1209, 0))</f>
        <v/>
      </c>
      <c r="AN1214">
        <f>IF(ISBLANK('Raw Data'!A1209), 0, IF(AND('Raw Data'!D1209&lt;6, 'Raw Data'!E1209&lt;6, 'Raw Data'!F1209&lt;BB$2), 'Raw Data'!AO1209, 0))</f>
        <v/>
      </c>
      <c r="AO1214">
        <f>IF(ISBLANK('Raw Data'!A1209), 0, IF(AND('Raw Data'!I1209&lt;Analysis!$BC$2, 'Raw Data'!D1209-'Raw Data'!E1209&gt;1), 'Raw Data'!AW1209, IF(AND('Raw Data'!J1209&lt;Analysis!$BC$2, 'Raw Data'!E1209-'Raw Data'!D1209&gt;1), 'Raw Data'!AY1209, 0)))</f>
        <v/>
      </c>
      <c r="AP1214">
        <f>IF(ISBLANK('Raw Data'!A1209), 0, IF(AND('Raw Data'!I1209&lt;Analysis!$BC$2, 'Raw Data'!D1209-'Raw Data'!E1209&gt;2), 'Raw Data'!AZ1209, IF(AND('Raw Data'!J1209&lt;Analysis!$BC$2, 'Raw Data'!E1209-'Raw Data'!D1209&gt;2), 'Raw Data'!BB1209, 0)))</f>
        <v/>
      </c>
      <c r="AQ1214">
        <f>IF(ISBLANK('Raw Data'!A1209), 0, IF(AND('Raw Data'!I1209&lt;Analysis!$BC$2, 'Raw Data'!D1209-'Raw Data'!E1209&gt;3), 'Raw Data'!BC1209, IF(AND('Raw Data'!J1209&lt;Analysis!$BC$2, 'Raw Data'!E1209-'Raw Data'!D1209&gt;3), 'Raw Data'!BE1209, 0)))</f>
        <v/>
      </c>
      <c r="AR1214">
        <f>IF('Hidden Analysiss'!D1210=1,IF(ABS('Raw Data'!E1209-'Raw Data'!D1209)&lt;2,'Raw Data'!AX1209,0), 0)</f>
        <v/>
      </c>
      <c r="AS1214">
        <f>IF('Hidden Analysiss'!D1210=1,IF(ABS('Raw Data'!E1209-'Raw Data'!D1209)&lt;3,'Raw Data'!BA1209,0), 0)</f>
        <v/>
      </c>
      <c r="AT1214">
        <f>IF('Hidden Analysiss'!D1210=1,IF(ABS('Raw Data'!E1209-'Raw Data'!D1209)&lt;4,'Raw Data'!BD1209,0), 0)</f>
        <v/>
      </c>
      <c r="AU1214">
        <f>IF(AND('Hidden Analysiss'!E1210=1, ABS('Raw Data'!E1209-'Raw Data'!D1209)&lt;2), 'Raw Data'!AX1209, 0)</f>
        <v/>
      </c>
      <c r="AV1214">
        <f>IF(AND('Hidden Analysiss'!E1210=1, ABS('Raw Data'!E1209-'Raw Data'!D1209)&lt;3), 'Raw Data'!BA1209, 0)</f>
        <v/>
      </c>
      <c r="AW1214">
        <f>IF(AND('Hidden Analysiss'!E1210=1, ABS('Raw Data'!E1209-'Raw Data'!D1209)&lt;3), 'Raw Data'!BD1209, 0)</f>
        <v/>
      </c>
    </row>
    <row r="1215">
      <c r="A1215" s="1">
        <f>'Raw Data'!A1210</f>
        <v/>
      </c>
      <c r="B1215">
        <f>IF('Raw Data'!E1210&gt;'Raw Data'!D1210, 'Raw Data'!J1210, 0)</f>
        <v/>
      </c>
      <c r="C1215">
        <f>IF('Raw Data'!D1210&gt;'Raw Data'!E1210, 'Raw Data'!I1210, 0)</f>
        <v/>
      </c>
      <c r="D1215">
        <f>SUM(G1215:H1215)</f>
        <v/>
      </c>
      <c r="E1215">
        <f>IF(AND('Raw Data'!J1210&lt;'Raw Data'!I1210,'Raw Data'!E1210&gt;'Raw Data'!D1210,'Raw Data'!E1210-'Raw Data'!D1210&gt;3),'Raw Data'!N1210,IF(AND('Raw Data'!I1210&lt;'Raw Data'!J1210,'Raw Data'!D1210&gt;'Raw Data'!E1210,'Raw Data'!D1210-'Raw Data'!E1210&gt;3),'Raw Data'!M1210,0))</f>
        <v/>
      </c>
      <c r="F1215">
        <f>IF(AND('Raw Data'!J1210&lt;'Raw Data'!I1210,'Raw Data'!E1210&gt;'Raw Data'!D1210,'Raw Data'!E1210-'Raw Data'!D1210&lt;4),'Raw Data'!L1210,IF(AND('Raw Data'!I1210&lt;'Raw Data'!J1210,'Raw Data'!D1210&gt;'Raw Data'!E1210,'Raw Data'!D1210-'Raw Data'!E1210&lt;4),'Raw Data'!K1210,0))</f>
        <v/>
      </c>
      <c r="G1215">
        <f>IF(AND('Raw Data'!J1210&lt;'Raw Data'!I1210, 'Raw Data'!E1210&gt;'Raw Data'!D1210), 'Raw Data'!J1210, 0)</f>
        <v/>
      </c>
      <c r="H1215">
        <f>IF(AND('Raw Data'!J1210&gt;'Raw Data'!I1210, 'Raw Data'!E1210&lt;'Raw Data'!D1210), 'Raw Data'!I1210, 0)</f>
        <v/>
      </c>
      <c r="I1215">
        <f>SUM(J1215:K1215)</f>
        <v/>
      </c>
      <c r="J1215">
        <f>IF(AND('Raw Data'!J1210&gt;'Raw Data'!I1210, 'Raw Data'!E1210&gt;'Raw Data'!D1210), 'Raw Data'!J1210, 0)</f>
        <v/>
      </c>
      <c r="K1215">
        <f>IF(AND('Raw Data'!I1210&gt;'Raw Data'!J1210, 'Raw Data'!D1210&gt;'Raw Data'!E1210), 'Raw Data'!I1210, 0)</f>
        <v/>
      </c>
      <c r="L1215">
        <f>IF('Raw Data'!E1210-'Raw Data'!D1210&gt;3, 'Raw Data'!N1210, 0)</f>
        <v/>
      </c>
      <c r="M1215">
        <f>IF('Raw Data'!D1210-'Raw Data'!E1210&gt;3, 'Raw Data'!M1210, 0)</f>
        <v/>
      </c>
      <c r="N1215">
        <f>IF(ISBLANK('Raw Data'!D1210),0,IF(AND('Raw Data'!E1210&gt;'Raw Data'!D1210,'Raw Data'!E1210-'Raw Data'!D1210&gt;0,'Raw Data'!E1210-'Raw Data'!D1210&lt;4),'Raw Data'!L1210, 0))</f>
        <v/>
      </c>
      <c r="O1215">
        <f>IF(ISBLANK('Raw Data'!D1210),0,IF(AND('Raw Data'!E1210&gt;'Raw Data'!D1210,'Raw Data'!E1210-'Raw Data'!D1210&gt;0,'Raw Data'!D1210-'Raw Data'!E1210&lt;4),'Raw Data'!K1210, 0))</f>
        <v/>
      </c>
      <c r="P1215">
        <f>IF('Raw Data'!E1210-'Raw Data'!D1210&gt;3, 'Raw Data'!N1210, IF('Raw Data'!D1210-'Raw Data'!E1210&gt;3, 'Raw Data'!M1210, 0))</f>
        <v/>
      </c>
      <c r="Q1215">
        <f>IF(ISBLANK('Raw Data'!E1210),0,IF(AND('Raw Data'!E1210-'Raw Data'!D1210&lt;4,'Raw Data'!E1210-'Raw Data'!D1210&gt;0),'Raw Data'!L1210,IF(AND('Raw Data'!D1210&gt;'Raw Data'!E1210,'Raw Data'!D1210-'Raw Data'!E1210&gt;0),'Raw Data'!K1210,0)))</f>
        <v/>
      </c>
      <c r="R1215">
        <f>IF(ISBLANK('Raw Data'!K1210),0,IFERROR(IF(MATCH(SMALL('Raw Data'!K1210:N1210,1),L1215:O1215,0),SMALL('Raw Data'!K1210:N1210,1)),0))</f>
        <v/>
      </c>
      <c r="S1215">
        <f>IF(ISBLANK('Raw Data'!K1210),0,IFERROR(IF(MATCH(SMALL('Raw Data'!K1210:N1210,2),L1215:O1215,0),SMALL('Raw Data'!K1210:N1210,2)),0))</f>
        <v/>
      </c>
      <c r="T1215">
        <f>IF(ISBLANK('Raw Data'!K1210),0,IFERROR(IF(MATCH(SMALL('Raw Data'!K1210:N1210,3),L1215:O1215,0),SMALL('Raw Data'!K1210:N1210,3)),0))</f>
        <v/>
      </c>
      <c r="U1215">
        <f>IF(ISBLANK('Raw Data'!K1210),0,IFERROR(IF(MATCH(SMALL('Raw Data'!K1210:N1210,4),L1215:O1215,0),SMALL('Raw Data'!K1210:N1210,4)),0))</f>
        <v/>
      </c>
      <c r="V1215">
        <f>IF(AND('Raw Data'!D1210&lt;3, 'Raw Data'!E1210&lt;3, 'Raw Data'!A1210&gt;0), 'Raw Data'!AF1210, 0)</f>
        <v/>
      </c>
      <c r="W1215">
        <f>IF(AND('Raw Data'!D1210&lt;4, 'Raw Data'!E1210&lt;4, 'Raw Data'!A1210&gt;0), 'Raw Data'!AI1210, 0)</f>
        <v/>
      </c>
      <c r="X1215">
        <f>IF(AND('Raw Data'!D1210&lt;5, 'Raw Data'!E1210&lt;5, 'Raw Data'!A1210&gt;0), 'Raw Data'!AL1210, 0)</f>
        <v/>
      </c>
      <c r="Y1215">
        <f>IF(AND('Raw Data'!D1210&lt;6, 'Raw Data'!E1210&lt;6, 'Raw Data'!A1210&gt;0), 'Raw Data'!AO1210, 0)</f>
        <v/>
      </c>
      <c r="Z1215">
        <f>IF(ISBLANK('Raw Data'!D1210), 0, IF('Raw Data'!D1210-'Raw Data'!E1210&gt;1, 'Raw Data'!AW1210, 0))</f>
        <v/>
      </c>
      <c r="AA1215">
        <f>IF(ISBLANK('Raw Data'!A1210), 0, IF(ABS('Raw Data'!D1210-'Raw Data'!E1210)&lt;2, 'Raw Data'!AX1210, 0))</f>
        <v/>
      </c>
      <c r="AB1215">
        <f>IF(ISBLANK('Raw Data'!D1210), 0, IF('Raw Data'!E1210-'Raw Data'!D1210&gt;1, 'Raw Data'!AY1210, 0))</f>
        <v/>
      </c>
      <c r="AC1215">
        <f>IF(ISBLANK('Raw Data'!D1210), 0, IF('Raw Data'!D1210-'Raw Data'!E1210&gt;2, 'Raw Data'!AZ1210, 0))</f>
        <v/>
      </c>
      <c r="AD1215">
        <f>IF(ISBLANK('Raw Data'!A1210), 0, IF(ABS('Raw Data'!D1210-'Raw Data'!E1210)&lt;3, 'Raw Data'!BA1210, 0))</f>
        <v/>
      </c>
      <c r="AE1215">
        <f>IF(ISBLANK('Raw Data'!D1210), 0, IF('Raw Data'!E1210-'Raw Data'!D1210&gt;2, 'Raw Data'!BB1210, 0))</f>
        <v/>
      </c>
      <c r="AF1215">
        <f>IF(ISBLANK('Raw Data'!D1210), 0, IF('Raw Data'!D1210-'Raw Data'!E1210&gt;3, 'Raw Data'!BC1210, 0))</f>
        <v/>
      </c>
      <c r="AG1215">
        <f>IF(ISBLANK('Raw Data'!A1210), 0, IF(ABS('Raw Data'!D1210-'Raw Data'!E1210)&lt;4, 'Raw Data'!BD1210, 0))</f>
        <v/>
      </c>
      <c r="AH1215">
        <f>IF(ISBLANK('Raw Data'!D1210), 0, IF('Raw Data'!E1210-'Raw Data'!D1210&gt;3, 'Raw Data'!BE1210, 0))</f>
        <v/>
      </c>
      <c r="AI1215">
        <f>IF(SUM('Raw Data'!D1210:E1210)&gt;'Raw Data'!F1210, 'Raw Data'!G1210, 0)</f>
        <v/>
      </c>
      <c r="AJ1215">
        <f>IF(ISBLANK('Raw Data'!D1210), 0, IF(SUM('Raw Data'!D1210:E1210)&lt;'Raw Data'!F1210, 'Raw Data'!H1210, 0))</f>
        <v/>
      </c>
      <c r="AK1215">
        <f>IF(ISBLANK('Raw Data'!A1210), 0, IF(AND('Raw Data'!D1210&lt;3, 'Raw Data'!E1210&lt;3, 'Raw Data'!F1210&lt;BB$2), 'Raw Data'!AF1210, 0))</f>
        <v/>
      </c>
      <c r="AL1215">
        <f>IF(ISBLANK('Raw Data'!A1210), 0, IF(AND('Raw Data'!D1210&lt;4, 'Raw Data'!E1210&lt;4, 'Raw Data'!F1210&lt;BB$2), 'Raw Data'!AI1210, 0))</f>
        <v/>
      </c>
      <c r="AM1215">
        <f>IF(ISBLANK('Raw Data'!A1210), 0, IF(AND('Raw Data'!D1210&lt;5, 'Raw Data'!E1210&lt;5, 'Raw Data'!F1210&lt;BB$2), 'Raw Data'!AL1210, 0))</f>
        <v/>
      </c>
      <c r="AN1215">
        <f>IF(ISBLANK('Raw Data'!A1210), 0, IF(AND('Raw Data'!D1210&lt;6, 'Raw Data'!E1210&lt;6, 'Raw Data'!F1210&lt;BB$2), 'Raw Data'!AO1210, 0))</f>
        <v/>
      </c>
      <c r="AO1215">
        <f>IF(ISBLANK('Raw Data'!A1210), 0, IF(AND('Raw Data'!I1210&lt;Analysis!$BC$2, 'Raw Data'!D1210-'Raw Data'!E1210&gt;1), 'Raw Data'!AW1210, IF(AND('Raw Data'!J1210&lt;Analysis!$BC$2, 'Raw Data'!E1210-'Raw Data'!D1210&gt;1), 'Raw Data'!AY1210, 0)))</f>
        <v/>
      </c>
      <c r="AP1215">
        <f>IF(ISBLANK('Raw Data'!A1210), 0, IF(AND('Raw Data'!I1210&lt;Analysis!$BC$2, 'Raw Data'!D1210-'Raw Data'!E1210&gt;2), 'Raw Data'!AZ1210, IF(AND('Raw Data'!J1210&lt;Analysis!$BC$2, 'Raw Data'!E1210-'Raw Data'!D1210&gt;2), 'Raw Data'!BB1210, 0)))</f>
        <v/>
      </c>
      <c r="AQ1215">
        <f>IF(ISBLANK('Raw Data'!A1210), 0, IF(AND('Raw Data'!I1210&lt;Analysis!$BC$2, 'Raw Data'!D1210-'Raw Data'!E1210&gt;3), 'Raw Data'!BC1210, IF(AND('Raw Data'!J1210&lt;Analysis!$BC$2, 'Raw Data'!E1210-'Raw Data'!D1210&gt;3), 'Raw Data'!BE1210, 0)))</f>
        <v/>
      </c>
      <c r="AR1215">
        <f>IF('Hidden Analysiss'!D1211=1,IF(ABS('Raw Data'!E1210-'Raw Data'!D1210)&lt;2,'Raw Data'!AX1210,0), 0)</f>
        <v/>
      </c>
      <c r="AS1215">
        <f>IF('Hidden Analysiss'!D1211=1,IF(ABS('Raw Data'!E1210-'Raw Data'!D1210)&lt;3,'Raw Data'!BA1210,0), 0)</f>
        <v/>
      </c>
      <c r="AT1215">
        <f>IF('Hidden Analysiss'!D1211=1,IF(ABS('Raw Data'!E1210-'Raw Data'!D1210)&lt;4,'Raw Data'!BD1210,0), 0)</f>
        <v/>
      </c>
      <c r="AU1215">
        <f>IF(AND('Hidden Analysiss'!E1211=1, ABS('Raw Data'!E1210-'Raw Data'!D1210)&lt;2), 'Raw Data'!AX1210, 0)</f>
        <v/>
      </c>
      <c r="AV1215">
        <f>IF(AND('Hidden Analysiss'!E1211=1, ABS('Raw Data'!E1210-'Raw Data'!D1210)&lt;3), 'Raw Data'!BA1210, 0)</f>
        <v/>
      </c>
      <c r="AW1215">
        <f>IF(AND('Hidden Analysiss'!E1211=1, ABS('Raw Data'!E1210-'Raw Data'!D1210)&lt;3), 'Raw Data'!BD1210, 0)</f>
        <v/>
      </c>
    </row>
    <row r="1216">
      <c r="A1216" s="1">
        <f>'Raw Data'!A1211</f>
        <v/>
      </c>
      <c r="B1216">
        <f>IF('Raw Data'!E1211&gt;'Raw Data'!D1211, 'Raw Data'!J1211, 0)</f>
        <v/>
      </c>
      <c r="C1216">
        <f>IF('Raw Data'!D1211&gt;'Raw Data'!E1211, 'Raw Data'!I1211, 0)</f>
        <v/>
      </c>
      <c r="D1216">
        <f>SUM(G1216:H1216)</f>
        <v/>
      </c>
      <c r="E1216">
        <f>IF(AND('Raw Data'!J1211&lt;'Raw Data'!I1211,'Raw Data'!E1211&gt;'Raw Data'!D1211,'Raw Data'!E1211-'Raw Data'!D1211&gt;3),'Raw Data'!N1211,IF(AND('Raw Data'!I1211&lt;'Raw Data'!J1211,'Raw Data'!D1211&gt;'Raw Data'!E1211,'Raw Data'!D1211-'Raw Data'!E1211&gt;3),'Raw Data'!M1211,0))</f>
        <v/>
      </c>
      <c r="F1216">
        <f>IF(AND('Raw Data'!J1211&lt;'Raw Data'!I1211,'Raw Data'!E1211&gt;'Raw Data'!D1211,'Raw Data'!E1211-'Raw Data'!D1211&lt;4),'Raw Data'!L1211,IF(AND('Raw Data'!I1211&lt;'Raw Data'!J1211,'Raw Data'!D1211&gt;'Raw Data'!E1211,'Raw Data'!D1211-'Raw Data'!E1211&lt;4),'Raw Data'!K1211,0))</f>
        <v/>
      </c>
      <c r="G1216">
        <f>IF(AND('Raw Data'!J1211&lt;'Raw Data'!I1211, 'Raw Data'!E1211&gt;'Raw Data'!D1211), 'Raw Data'!J1211, 0)</f>
        <v/>
      </c>
      <c r="H1216">
        <f>IF(AND('Raw Data'!J1211&gt;'Raw Data'!I1211, 'Raw Data'!E1211&lt;'Raw Data'!D1211), 'Raw Data'!I1211, 0)</f>
        <v/>
      </c>
      <c r="I1216">
        <f>SUM(J1216:K1216)</f>
        <v/>
      </c>
      <c r="J1216">
        <f>IF(AND('Raw Data'!J1211&gt;'Raw Data'!I1211, 'Raw Data'!E1211&gt;'Raw Data'!D1211), 'Raw Data'!J1211, 0)</f>
        <v/>
      </c>
      <c r="K1216">
        <f>IF(AND('Raw Data'!I1211&gt;'Raw Data'!J1211, 'Raw Data'!D1211&gt;'Raw Data'!E1211), 'Raw Data'!I1211, 0)</f>
        <v/>
      </c>
      <c r="L1216">
        <f>IF('Raw Data'!E1211-'Raw Data'!D1211&gt;3, 'Raw Data'!N1211, 0)</f>
        <v/>
      </c>
      <c r="M1216">
        <f>IF('Raw Data'!D1211-'Raw Data'!E1211&gt;3, 'Raw Data'!M1211, 0)</f>
        <v/>
      </c>
      <c r="N1216">
        <f>IF(ISBLANK('Raw Data'!D1211),0,IF(AND('Raw Data'!E1211&gt;'Raw Data'!D1211,'Raw Data'!E1211-'Raw Data'!D1211&gt;0,'Raw Data'!E1211-'Raw Data'!D1211&lt;4),'Raw Data'!L1211, 0))</f>
        <v/>
      </c>
      <c r="O1216">
        <f>IF(ISBLANK('Raw Data'!D1211),0,IF(AND('Raw Data'!E1211&gt;'Raw Data'!D1211,'Raw Data'!E1211-'Raw Data'!D1211&gt;0,'Raw Data'!D1211-'Raw Data'!E1211&lt;4),'Raw Data'!K1211, 0))</f>
        <v/>
      </c>
      <c r="P1216">
        <f>IF('Raw Data'!E1211-'Raw Data'!D1211&gt;3, 'Raw Data'!N1211, IF('Raw Data'!D1211-'Raw Data'!E1211&gt;3, 'Raw Data'!M1211, 0))</f>
        <v/>
      </c>
      <c r="Q1216">
        <f>IF(ISBLANK('Raw Data'!E1211),0,IF(AND('Raw Data'!E1211-'Raw Data'!D1211&lt;4,'Raw Data'!E1211-'Raw Data'!D1211&gt;0),'Raw Data'!L1211,IF(AND('Raw Data'!D1211&gt;'Raw Data'!E1211,'Raw Data'!D1211-'Raw Data'!E1211&gt;0),'Raw Data'!K1211,0)))</f>
        <v/>
      </c>
      <c r="R1216">
        <f>IF(ISBLANK('Raw Data'!K1211),0,IFERROR(IF(MATCH(SMALL('Raw Data'!K1211:N1211,1),L1216:O1216,0),SMALL('Raw Data'!K1211:N1211,1)),0))</f>
        <v/>
      </c>
      <c r="S1216">
        <f>IF(ISBLANK('Raw Data'!K1211),0,IFERROR(IF(MATCH(SMALL('Raw Data'!K1211:N1211,2),L1216:O1216,0),SMALL('Raw Data'!K1211:N1211,2)),0))</f>
        <v/>
      </c>
      <c r="T1216">
        <f>IF(ISBLANK('Raw Data'!K1211),0,IFERROR(IF(MATCH(SMALL('Raw Data'!K1211:N1211,3),L1216:O1216,0),SMALL('Raw Data'!K1211:N1211,3)),0))</f>
        <v/>
      </c>
      <c r="U1216">
        <f>IF(ISBLANK('Raw Data'!K1211),0,IFERROR(IF(MATCH(SMALL('Raw Data'!K1211:N1211,4),L1216:O1216,0),SMALL('Raw Data'!K1211:N1211,4)),0))</f>
        <v/>
      </c>
      <c r="V1216">
        <f>IF(AND('Raw Data'!D1211&lt;3, 'Raw Data'!E1211&lt;3, 'Raw Data'!A1211&gt;0), 'Raw Data'!AF1211, 0)</f>
        <v/>
      </c>
      <c r="W1216">
        <f>IF(AND('Raw Data'!D1211&lt;4, 'Raw Data'!E1211&lt;4, 'Raw Data'!A1211&gt;0), 'Raw Data'!AI1211, 0)</f>
        <v/>
      </c>
      <c r="X1216">
        <f>IF(AND('Raw Data'!D1211&lt;5, 'Raw Data'!E1211&lt;5, 'Raw Data'!A1211&gt;0), 'Raw Data'!AL1211, 0)</f>
        <v/>
      </c>
      <c r="Y1216">
        <f>IF(AND('Raw Data'!D1211&lt;6, 'Raw Data'!E1211&lt;6, 'Raw Data'!A1211&gt;0), 'Raw Data'!AO1211, 0)</f>
        <v/>
      </c>
      <c r="Z1216">
        <f>IF(ISBLANK('Raw Data'!D1211), 0, IF('Raw Data'!D1211-'Raw Data'!E1211&gt;1, 'Raw Data'!AW1211, 0))</f>
        <v/>
      </c>
      <c r="AA1216">
        <f>IF(ISBLANK('Raw Data'!A1211), 0, IF(ABS('Raw Data'!D1211-'Raw Data'!E1211)&lt;2, 'Raw Data'!AX1211, 0))</f>
        <v/>
      </c>
      <c r="AB1216">
        <f>IF(ISBLANK('Raw Data'!D1211), 0, IF('Raw Data'!E1211-'Raw Data'!D1211&gt;1, 'Raw Data'!AY1211, 0))</f>
        <v/>
      </c>
      <c r="AC1216">
        <f>IF(ISBLANK('Raw Data'!D1211), 0, IF('Raw Data'!D1211-'Raw Data'!E1211&gt;2, 'Raw Data'!AZ1211, 0))</f>
        <v/>
      </c>
      <c r="AD1216">
        <f>IF(ISBLANK('Raw Data'!A1211), 0, IF(ABS('Raw Data'!D1211-'Raw Data'!E1211)&lt;3, 'Raw Data'!BA1211, 0))</f>
        <v/>
      </c>
      <c r="AE1216">
        <f>IF(ISBLANK('Raw Data'!D1211), 0, IF('Raw Data'!E1211-'Raw Data'!D1211&gt;2, 'Raw Data'!BB1211, 0))</f>
        <v/>
      </c>
      <c r="AF1216">
        <f>IF(ISBLANK('Raw Data'!D1211), 0, IF('Raw Data'!D1211-'Raw Data'!E1211&gt;3, 'Raw Data'!BC1211, 0))</f>
        <v/>
      </c>
      <c r="AG1216">
        <f>IF(ISBLANK('Raw Data'!A1211), 0, IF(ABS('Raw Data'!D1211-'Raw Data'!E1211)&lt;4, 'Raw Data'!BD1211, 0))</f>
        <v/>
      </c>
      <c r="AH1216">
        <f>IF(ISBLANK('Raw Data'!D1211), 0, IF('Raw Data'!E1211-'Raw Data'!D1211&gt;3, 'Raw Data'!BE1211, 0))</f>
        <v/>
      </c>
      <c r="AI1216">
        <f>IF(SUM('Raw Data'!D1211:E1211)&gt;'Raw Data'!F1211, 'Raw Data'!G1211, 0)</f>
        <v/>
      </c>
      <c r="AJ1216">
        <f>IF(ISBLANK('Raw Data'!D1211), 0, IF(SUM('Raw Data'!D1211:E1211)&lt;'Raw Data'!F1211, 'Raw Data'!H1211, 0))</f>
        <v/>
      </c>
      <c r="AK1216">
        <f>IF(ISBLANK('Raw Data'!A1211), 0, IF(AND('Raw Data'!D1211&lt;3, 'Raw Data'!E1211&lt;3, 'Raw Data'!F1211&lt;BB$2), 'Raw Data'!AF1211, 0))</f>
        <v/>
      </c>
      <c r="AL1216">
        <f>IF(ISBLANK('Raw Data'!A1211), 0, IF(AND('Raw Data'!D1211&lt;4, 'Raw Data'!E1211&lt;4, 'Raw Data'!F1211&lt;BB$2), 'Raw Data'!AI1211, 0))</f>
        <v/>
      </c>
      <c r="AM1216">
        <f>IF(ISBLANK('Raw Data'!A1211), 0, IF(AND('Raw Data'!D1211&lt;5, 'Raw Data'!E1211&lt;5, 'Raw Data'!F1211&lt;BB$2), 'Raw Data'!AL1211, 0))</f>
        <v/>
      </c>
      <c r="AN1216">
        <f>IF(ISBLANK('Raw Data'!A1211), 0, IF(AND('Raw Data'!D1211&lt;6, 'Raw Data'!E1211&lt;6, 'Raw Data'!F1211&lt;BB$2), 'Raw Data'!AO1211, 0))</f>
        <v/>
      </c>
      <c r="AO1216">
        <f>IF(ISBLANK('Raw Data'!A1211), 0, IF(AND('Raw Data'!I1211&lt;Analysis!$BC$2, 'Raw Data'!D1211-'Raw Data'!E1211&gt;1), 'Raw Data'!AW1211, IF(AND('Raw Data'!J1211&lt;Analysis!$BC$2, 'Raw Data'!E1211-'Raw Data'!D1211&gt;1), 'Raw Data'!AY1211, 0)))</f>
        <v/>
      </c>
      <c r="AP1216">
        <f>IF(ISBLANK('Raw Data'!A1211), 0, IF(AND('Raw Data'!I1211&lt;Analysis!$BC$2, 'Raw Data'!D1211-'Raw Data'!E1211&gt;2), 'Raw Data'!AZ1211, IF(AND('Raw Data'!J1211&lt;Analysis!$BC$2, 'Raw Data'!E1211-'Raw Data'!D1211&gt;2), 'Raw Data'!BB1211, 0)))</f>
        <v/>
      </c>
      <c r="AQ1216">
        <f>IF(ISBLANK('Raw Data'!A1211), 0, IF(AND('Raw Data'!I1211&lt;Analysis!$BC$2, 'Raw Data'!D1211-'Raw Data'!E1211&gt;3), 'Raw Data'!BC1211, IF(AND('Raw Data'!J1211&lt;Analysis!$BC$2, 'Raw Data'!E1211-'Raw Data'!D1211&gt;3), 'Raw Data'!BE1211, 0)))</f>
        <v/>
      </c>
      <c r="AR1216">
        <f>IF('Hidden Analysiss'!D1212=1,IF(ABS('Raw Data'!E1211-'Raw Data'!D1211)&lt;2,'Raw Data'!AX1211,0), 0)</f>
        <v/>
      </c>
      <c r="AS1216">
        <f>IF('Hidden Analysiss'!D1212=1,IF(ABS('Raw Data'!E1211-'Raw Data'!D1211)&lt;3,'Raw Data'!BA1211,0), 0)</f>
        <v/>
      </c>
      <c r="AT1216">
        <f>IF('Hidden Analysiss'!D1212=1,IF(ABS('Raw Data'!E1211-'Raw Data'!D1211)&lt;4,'Raw Data'!BD1211,0), 0)</f>
        <v/>
      </c>
      <c r="AU1216">
        <f>IF(AND('Hidden Analysiss'!E1212=1, ABS('Raw Data'!E1211-'Raw Data'!D1211)&lt;2), 'Raw Data'!AX1211, 0)</f>
        <v/>
      </c>
      <c r="AV1216">
        <f>IF(AND('Hidden Analysiss'!E1212=1, ABS('Raw Data'!E1211-'Raw Data'!D1211)&lt;3), 'Raw Data'!BA1211, 0)</f>
        <v/>
      </c>
      <c r="AW1216">
        <f>IF(AND('Hidden Analysiss'!E1212=1, ABS('Raw Data'!E1211-'Raw Data'!D1211)&lt;3), 'Raw Data'!BD1211, 0)</f>
        <v/>
      </c>
    </row>
    <row r="1217">
      <c r="A1217" s="1">
        <f>'Raw Data'!A1212</f>
        <v/>
      </c>
      <c r="B1217">
        <f>IF('Raw Data'!E1212&gt;'Raw Data'!D1212, 'Raw Data'!J1212, 0)</f>
        <v/>
      </c>
      <c r="C1217">
        <f>IF('Raw Data'!D1212&gt;'Raw Data'!E1212, 'Raw Data'!I1212, 0)</f>
        <v/>
      </c>
      <c r="D1217">
        <f>SUM(G1217:H1217)</f>
        <v/>
      </c>
      <c r="E1217">
        <f>IF(AND('Raw Data'!J1212&lt;'Raw Data'!I1212,'Raw Data'!E1212&gt;'Raw Data'!D1212,'Raw Data'!E1212-'Raw Data'!D1212&gt;3),'Raw Data'!N1212,IF(AND('Raw Data'!I1212&lt;'Raw Data'!J1212,'Raw Data'!D1212&gt;'Raw Data'!E1212,'Raw Data'!D1212-'Raw Data'!E1212&gt;3),'Raw Data'!M1212,0))</f>
        <v/>
      </c>
      <c r="F1217">
        <f>IF(AND('Raw Data'!J1212&lt;'Raw Data'!I1212,'Raw Data'!E1212&gt;'Raw Data'!D1212,'Raw Data'!E1212-'Raw Data'!D1212&lt;4),'Raw Data'!L1212,IF(AND('Raw Data'!I1212&lt;'Raw Data'!J1212,'Raw Data'!D1212&gt;'Raw Data'!E1212,'Raw Data'!D1212-'Raw Data'!E1212&lt;4),'Raw Data'!K1212,0))</f>
        <v/>
      </c>
      <c r="G1217">
        <f>IF(AND('Raw Data'!J1212&lt;'Raw Data'!I1212, 'Raw Data'!E1212&gt;'Raw Data'!D1212), 'Raw Data'!J1212, 0)</f>
        <v/>
      </c>
      <c r="H1217">
        <f>IF(AND('Raw Data'!J1212&gt;'Raw Data'!I1212, 'Raw Data'!E1212&lt;'Raw Data'!D1212), 'Raw Data'!I1212, 0)</f>
        <v/>
      </c>
      <c r="I1217">
        <f>SUM(J1217:K1217)</f>
        <v/>
      </c>
      <c r="J1217">
        <f>IF(AND('Raw Data'!J1212&gt;'Raw Data'!I1212, 'Raw Data'!E1212&gt;'Raw Data'!D1212), 'Raw Data'!J1212, 0)</f>
        <v/>
      </c>
      <c r="K1217">
        <f>IF(AND('Raw Data'!I1212&gt;'Raw Data'!J1212, 'Raw Data'!D1212&gt;'Raw Data'!E1212), 'Raw Data'!I1212, 0)</f>
        <v/>
      </c>
      <c r="L1217">
        <f>IF('Raw Data'!E1212-'Raw Data'!D1212&gt;3, 'Raw Data'!N1212, 0)</f>
        <v/>
      </c>
      <c r="M1217">
        <f>IF('Raw Data'!D1212-'Raw Data'!E1212&gt;3, 'Raw Data'!M1212, 0)</f>
        <v/>
      </c>
      <c r="N1217">
        <f>IF(ISBLANK('Raw Data'!D1212),0,IF(AND('Raw Data'!E1212&gt;'Raw Data'!D1212,'Raw Data'!E1212-'Raw Data'!D1212&gt;0,'Raw Data'!E1212-'Raw Data'!D1212&lt;4),'Raw Data'!L1212, 0))</f>
        <v/>
      </c>
      <c r="O1217">
        <f>IF(ISBLANK('Raw Data'!D1212),0,IF(AND('Raw Data'!E1212&gt;'Raw Data'!D1212,'Raw Data'!E1212-'Raw Data'!D1212&gt;0,'Raw Data'!D1212-'Raw Data'!E1212&lt;4),'Raw Data'!K1212, 0))</f>
        <v/>
      </c>
      <c r="P1217">
        <f>IF('Raw Data'!E1212-'Raw Data'!D1212&gt;3, 'Raw Data'!N1212, IF('Raw Data'!D1212-'Raw Data'!E1212&gt;3, 'Raw Data'!M1212, 0))</f>
        <v/>
      </c>
      <c r="Q1217">
        <f>IF(ISBLANK('Raw Data'!E1212),0,IF(AND('Raw Data'!E1212-'Raw Data'!D1212&lt;4,'Raw Data'!E1212-'Raw Data'!D1212&gt;0),'Raw Data'!L1212,IF(AND('Raw Data'!D1212&gt;'Raw Data'!E1212,'Raw Data'!D1212-'Raw Data'!E1212&gt;0),'Raw Data'!K1212,0)))</f>
        <v/>
      </c>
      <c r="R1217">
        <f>IF(ISBLANK('Raw Data'!K1212),0,IFERROR(IF(MATCH(SMALL('Raw Data'!K1212:N1212,1),L1217:O1217,0),SMALL('Raw Data'!K1212:N1212,1)),0))</f>
        <v/>
      </c>
      <c r="S1217">
        <f>IF(ISBLANK('Raw Data'!K1212),0,IFERROR(IF(MATCH(SMALL('Raw Data'!K1212:N1212,2),L1217:O1217,0),SMALL('Raw Data'!K1212:N1212,2)),0))</f>
        <v/>
      </c>
      <c r="T1217">
        <f>IF(ISBLANK('Raw Data'!K1212),0,IFERROR(IF(MATCH(SMALL('Raw Data'!K1212:N1212,3),L1217:O1217,0),SMALL('Raw Data'!K1212:N1212,3)),0))</f>
        <v/>
      </c>
      <c r="U1217">
        <f>IF(ISBLANK('Raw Data'!K1212),0,IFERROR(IF(MATCH(SMALL('Raw Data'!K1212:N1212,4),L1217:O1217,0),SMALL('Raw Data'!K1212:N1212,4)),0))</f>
        <v/>
      </c>
      <c r="V1217">
        <f>IF(AND('Raw Data'!D1212&lt;3, 'Raw Data'!E1212&lt;3, 'Raw Data'!A1212&gt;0), 'Raw Data'!AF1212, 0)</f>
        <v/>
      </c>
      <c r="W1217">
        <f>IF(AND('Raw Data'!D1212&lt;4, 'Raw Data'!E1212&lt;4, 'Raw Data'!A1212&gt;0), 'Raw Data'!AI1212, 0)</f>
        <v/>
      </c>
      <c r="X1217">
        <f>IF(AND('Raw Data'!D1212&lt;5, 'Raw Data'!E1212&lt;5, 'Raw Data'!A1212&gt;0), 'Raw Data'!AL1212, 0)</f>
        <v/>
      </c>
      <c r="Y1217">
        <f>IF(AND('Raw Data'!D1212&lt;6, 'Raw Data'!E1212&lt;6, 'Raw Data'!A1212&gt;0), 'Raw Data'!AO1212, 0)</f>
        <v/>
      </c>
      <c r="Z1217">
        <f>IF(ISBLANK('Raw Data'!D1212), 0, IF('Raw Data'!D1212-'Raw Data'!E1212&gt;1, 'Raw Data'!AW1212, 0))</f>
        <v/>
      </c>
      <c r="AA1217">
        <f>IF(ISBLANK('Raw Data'!A1212), 0, IF(ABS('Raw Data'!D1212-'Raw Data'!E1212)&lt;2, 'Raw Data'!AX1212, 0))</f>
        <v/>
      </c>
      <c r="AB1217">
        <f>IF(ISBLANK('Raw Data'!D1212), 0, IF('Raw Data'!E1212-'Raw Data'!D1212&gt;1, 'Raw Data'!AY1212, 0))</f>
        <v/>
      </c>
      <c r="AC1217">
        <f>IF(ISBLANK('Raw Data'!D1212), 0, IF('Raw Data'!D1212-'Raw Data'!E1212&gt;2, 'Raw Data'!AZ1212, 0))</f>
        <v/>
      </c>
      <c r="AD1217">
        <f>IF(ISBLANK('Raw Data'!A1212), 0, IF(ABS('Raw Data'!D1212-'Raw Data'!E1212)&lt;3, 'Raw Data'!BA1212, 0))</f>
        <v/>
      </c>
      <c r="AE1217">
        <f>IF(ISBLANK('Raw Data'!D1212), 0, IF('Raw Data'!E1212-'Raw Data'!D1212&gt;2, 'Raw Data'!BB1212, 0))</f>
        <v/>
      </c>
      <c r="AF1217">
        <f>IF(ISBLANK('Raw Data'!D1212), 0, IF('Raw Data'!D1212-'Raw Data'!E1212&gt;3, 'Raw Data'!BC1212, 0))</f>
        <v/>
      </c>
      <c r="AG1217">
        <f>IF(ISBLANK('Raw Data'!A1212), 0, IF(ABS('Raw Data'!D1212-'Raw Data'!E1212)&lt;4, 'Raw Data'!BD1212, 0))</f>
        <v/>
      </c>
      <c r="AH1217">
        <f>IF(ISBLANK('Raw Data'!D1212), 0, IF('Raw Data'!E1212-'Raw Data'!D1212&gt;3, 'Raw Data'!BE1212, 0))</f>
        <v/>
      </c>
      <c r="AI1217">
        <f>IF(SUM('Raw Data'!D1212:E1212)&gt;'Raw Data'!F1212, 'Raw Data'!G1212, 0)</f>
        <v/>
      </c>
      <c r="AJ1217">
        <f>IF(ISBLANK('Raw Data'!D1212), 0, IF(SUM('Raw Data'!D1212:E1212)&lt;'Raw Data'!F1212, 'Raw Data'!H1212, 0))</f>
        <v/>
      </c>
      <c r="AK1217">
        <f>IF(ISBLANK('Raw Data'!A1212), 0, IF(AND('Raw Data'!D1212&lt;3, 'Raw Data'!E1212&lt;3, 'Raw Data'!F1212&lt;BB$2), 'Raw Data'!AF1212, 0))</f>
        <v/>
      </c>
      <c r="AL1217">
        <f>IF(ISBLANK('Raw Data'!A1212), 0, IF(AND('Raw Data'!D1212&lt;4, 'Raw Data'!E1212&lt;4, 'Raw Data'!F1212&lt;BB$2), 'Raw Data'!AI1212, 0))</f>
        <v/>
      </c>
      <c r="AM1217">
        <f>IF(ISBLANK('Raw Data'!A1212), 0, IF(AND('Raw Data'!D1212&lt;5, 'Raw Data'!E1212&lt;5, 'Raw Data'!F1212&lt;BB$2), 'Raw Data'!AL1212, 0))</f>
        <v/>
      </c>
      <c r="AN1217">
        <f>IF(ISBLANK('Raw Data'!A1212), 0, IF(AND('Raw Data'!D1212&lt;6, 'Raw Data'!E1212&lt;6, 'Raw Data'!F1212&lt;BB$2), 'Raw Data'!AO1212, 0))</f>
        <v/>
      </c>
      <c r="AO1217">
        <f>IF(ISBLANK('Raw Data'!A1212), 0, IF(AND('Raw Data'!I1212&lt;Analysis!$BC$2, 'Raw Data'!D1212-'Raw Data'!E1212&gt;1), 'Raw Data'!AW1212, IF(AND('Raw Data'!J1212&lt;Analysis!$BC$2, 'Raw Data'!E1212-'Raw Data'!D1212&gt;1), 'Raw Data'!AY1212, 0)))</f>
        <v/>
      </c>
      <c r="AP1217">
        <f>IF(ISBLANK('Raw Data'!A1212), 0, IF(AND('Raw Data'!I1212&lt;Analysis!$BC$2, 'Raw Data'!D1212-'Raw Data'!E1212&gt;2), 'Raw Data'!AZ1212, IF(AND('Raw Data'!J1212&lt;Analysis!$BC$2, 'Raw Data'!E1212-'Raw Data'!D1212&gt;2), 'Raw Data'!BB1212, 0)))</f>
        <v/>
      </c>
      <c r="AQ1217">
        <f>IF(ISBLANK('Raw Data'!A1212), 0, IF(AND('Raw Data'!I1212&lt;Analysis!$BC$2, 'Raw Data'!D1212-'Raw Data'!E1212&gt;3), 'Raw Data'!BC1212, IF(AND('Raw Data'!J1212&lt;Analysis!$BC$2, 'Raw Data'!E1212-'Raw Data'!D1212&gt;3), 'Raw Data'!BE1212, 0)))</f>
        <v/>
      </c>
      <c r="AR1217">
        <f>IF('Hidden Analysiss'!D1213=1,IF(ABS('Raw Data'!E1212-'Raw Data'!D1212)&lt;2,'Raw Data'!AX1212,0), 0)</f>
        <v/>
      </c>
      <c r="AS1217">
        <f>IF('Hidden Analysiss'!D1213=1,IF(ABS('Raw Data'!E1212-'Raw Data'!D1212)&lt;3,'Raw Data'!BA1212,0), 0)</f>
        <v/>
      </c>
      <c r="AT1217">
        <f>IF('Hidden Analysiss'!D1213=1,IF(ABS('Raw Data'!E1212-'Raw Data'!D1212)&lt;4,'Raw Data'!BD1212,0), 0)</f>
        <v/>
      </c>
      <c r="AU1217">
        <f>IF(AND('Hidden Analysiss'!E1213=1, ABS('Raw Data'!E1212-'Raw Data'!D1212)&lt;2), 'Raw Data'!AX1212, 0)</f>
        <v/>
      </c>
      <c r="AV1217">
        <f>IF(AND('Hidden Analysiss'!E1213=1, ABS('Raw Data'!E1212-'Raw Data'!D1212)&lt;3), 'Raw Data'!BA1212, 0)</f>
        <v/>
      </c>
      <c r="AW1217">
        <f>IF(AND('Hidden Analysiss'!E1213=1, ABS('Raw Data'!E1212-'Raw Data'!D1212)&lt;3), 'Raw Data'!BD1212, 0)</f>
        <v/>
      </c>
    </row>
    <row r="1218">
      <c r="A1218" s="1">
        <f>'Raw Data'!A1213</f>
        <v/>
      </c>
      <c r="B1218">
        <f>IF('Raw Data'!E1213&gt;'Raw Data'!D1213, 'Raw Data'!J1213, 0)</f>
        <v/>
      </c>
      <c r="C1218">
        <f>IF('Raw Data'!D1213&gt;'Raw Data'!E1213, 'Raw Data'!I1213, 0)</f>
        <v/>
      </c>
      <c r="D1218">
        <f>SUM(G1218:H1218)</f>
        <v/>
      </c>
      <c r="E1218">
        <f>IF(AND('Raw Data'!J1213&lt;'Raw Data'!I1213,'Raw Data'!E1213&gt;'Raw Data'!D1213,'Raw Data'!E1213-'Raw Data'!D1213&gt;3),'Raw Data'!N1213,IF(AND('Raw Data'!I1213&lt;'Raw Data'!J1213,'Raw Data'!D1213&gt;'Raw Data'!E1213,'Raw Data'!D1213-'Raw Data'!E1213&gt;3),'Raw Data'!M1213,0))</f>
        <v/>
      </c>
      <c r="F1218">
        <f>IF(AND('Raw Data'!J1213&lt;'Raw Data'!I1213,'Raw Data'!E1213&gt;'Raw Data'!D1213,'Raw Data'!E1213-'Raw Data'!D1213&lt;4),'Raw Data'!L1213,IF(AND('Raw Data'!I1213&lt;'Raw Data'!J1213,'Raw Data'!D1213&gt;'Raw Data'!E1213,'Raw Data'!D1213-'Raw Data'!E1213&lt;4),'Raw Data'!K1213,0))</f>
        <v/>
      </c>
      <c r="G1218">
        <f>IF(AND('Raw Data'!J1213&lt;'Raw Data'!I1213, 'Raw Data'!E1213&gt;'Raw Data'!D1213), 'Raw Data'!J1213, 0)</f>
        <v/>
      </c>
      <c r="H1218">
        <f>IF(AND('Raw Data'!J1213&gt;'Raw Data'!I1213, 'Raw Data'!E1213&lt;'Raw Data'!D1213), 'Raw Data'!I1213, 0)</f>
        <v/>
      </c>
      <c r="I1218">
        <f>SUM(J1218:K1218)</f>
        <v/>
      </c>
      <c r="J1218">
        <f>IF(AND('Raw Data'!J1213&gt;'Raw Data'!I1213, 'Raw Data'!E1213&gt;'Raw Data'!D1213), 'Raw Data'!J1213, 0)</f>
        <v/>
      </c>
      <c r="K1218">
        <f>IF(AND('Raw Data'!I1213&gt;'Raw Data'!J1213, 'Raw Data'!D1213&gt;'Raw Data'!E1213), 'Raw Data'!I1213, 0)</f>
        <v/>
      </c>
      <c r="L1218">
        <f>IF('Raw Data'!E1213-'Raw Data'!D1213&gt;3, 'Raw Data'!N1213, 0)</f>
        <v/>
      </c>
      <c r="M1218">
        <f>IF('Raw Data'!D1213-'Raw Data'!E1213&gt;3, 'Raw Data'!M1213, 0)</f>
        <v/>
      </c>
      <c r="N1218">
        <f>IF(ISBLANK('Raw Data'!D1213),0,IF(AND('Raw Data'!E1213&gt;'Raw Data'!D1213,'Raw Data'!E1213-'Raw Data'!D1213&gt;0,'Raw Data'!E1213-'Raw Data'!D1213&lt;4),'Raw Data'!L1213, 0))</f>
        <v/>
      </c>
      <c r="O1218">
        <f>IF(ISBLANK('Raw Data'!D1213),0,IF(AND('Raw Data'!E1213&gt;'Raw Data'!D1213,'Raw Data'!E1213-'Raw Data'!D1213&gt;0,'Raw Data'!D1213-'Raw Data'!E1213&lt;4),'Raw Data'!K1213, 0))</f>
        <v/>
      </c>
      <c r="P1218">
        <f>IF('Raw Data'!E1213-'Raw Data'!D1213&gt;3, 'Raw Data'!N1213, IF('Raw Data'!D1213-'Raw Data'!E1213&gt;3, 'Raw Data'!M1213, 0))</f>
        <v/>
      </c>
      <c r="Q1218">
        <f>IF(ISBLANK('Raw Data'!E1213),0,IF(AND('Raw Data'!E1213-'Raw Data'!D1213&lt;4,'Raw Data'!E1213-'Raw Data'!D1213&gt;0),'Raw Data'!L1213,IF(AND('Raw Data'!D1213&gt;'Raw Data'!E1213,'Raw Data'!D1213-'Raw Data'!E1213&gt;0),'Raw Data'!K1213,0)))</f>
        <v/>
      </c>
      <c r="R1218">
        <f>IF(ISBLANK('Raw Data'!K1213),0,IFERROR(IF(MATCH(SMALL('Raw Data'!K1213:N1213,1),L1218:O1218,0),SMALL('Raw Data'!K1213:N1213,1)),0))</f>
        <v/>
      </c>
      <c r="S1218">
        <f>IF(ISBLANK('Raw Data'!K1213),0,IFERROR(IF(MATCH(SMALL('Raw Data'!K1213:N1213,2),L1218:O1218,0),SMALL('Raw Data'!K1213:N1213,2)),0))</f>
        <v/>
      </c>
      <c r="T1218">
        <f>IF(ISBLANK('Raw Data'!K1213),0,IFERROR(IF(MATCH(SMALL('Raw Data'!K1213:N1213,3),L1218:O1218,0),SMALL('Raw Data'!K1213:N1213,3)),0))</f>
        <v/>
      </c>
      <c r="U1218">
        <f>IF(ISBLANK('Raw Data'!K1213),0,IFERROR(IF(MATCH(SMALL('Raw Data'!K1213:N1213,4),L1218:O1218,0),SMALL('Raw Data'!K1213:N1213,4)),0))</f>
        <v/>
      </c>
      <c r="V1218">
        <f>IF(AND('Raw Data'!D1213&lt;3, 'Raw Data'!E1213&lt;3, 'Raw Data'!A1213&gt;0), 'Raw Data'!AF1213, 0)</f>
        <v/>
      </c>
      <c r="W1218">
        <f>IF(AND('Raw Data'!D1213&lt;4, 'Raw Data'!E1213&lt;4, 'Raw Data'!A1213&gt;0), 'Raw Data'!AI1213, 0)</f>
        <v/>
      </c>
      <c r="X1218">
        <f>IF(AND('Raw Data'!D1213&lt;5, 'Raw Data'!E1213&lt;5, 'Raw Data'!A1213&gt;0), 'Raw Data'!AL1213, 0)</f>
        <v/>
      </c>
      <c r="Y1218">
        <f>IF(AND('Raw Data'!D1213&lt;6, 'Raw Data'!E1213&lt;6, 'Raw Data'!A1213&gt;0), 'Raw Data'!AO1213, 0)</f>
        <v/>
      </c>
      <c r="Z1218">
        <f>IF(ISBLANK('Raw Data'!D1213), 0, IF('Raw Data'!D1213-'Raw Data'!E1213&gt;1, 'Raw Data'!AW1213, 0))</f>
        <v/>
      </c>
      <c r="AA1218">
        <f>IF(ISBLANK('Raw Data'!A1213), 0, IF(ABS('Raw Data'!D1213-'Raw Data'!E1213)&lt;2, 'Raw Data'!AX1213, 0))</f>
        <v/>
      </c>
      <c r="AB1218">
        <f>IF(ISBLANK('Raw Data'!D1213), 0, IF('Raw Data'!E1213-'Raw Data'!D1213&gt;1, 'Raw Data'!AY1213, 0))</f>
        <v/>
      </c>
      <c r="AC1218">
        <f>IF(ISBLANK('Raw Data'!D1213), 0, IF('Raw Data'!D1213-'Raw Data'!E1213&gt;2, 'Raw Data'!AZ1213, 0))</f>
        <v/>
      </c>
      <c r="AD1218">
        <f>IF(ISBLANK('Raw Data'!A1213), 0, IF(ABS('Raw Data'!D1213-'Raw Data'!E1213)&lt;3, 'Raw Data'!BA1213, 0))</f>
        <v/>
      </c>
      <c r="AE1218">
        <f>IF(ISBLANK('Raw Data'!D1213), 0, IF('Raw Data'!E1213-'Raw Data'!D1213&gt;2, 'Raw Data'!BB1213, 0))</f>
        <v/>
      </c>
      <c r="AF1218">
        <f>IF(ISBLANK('Raw Data'!D1213), 0, IF('Raw Data'!D1213-'Raw Data'!E1213&gt;3, 'Raw Data'!BC1213, 0))</f>
        <v/>
      </c>
      <c r="AG1218">
        <f>IF(ISBLANK('Raw Data'!A1213), 0, IF(ABS('Raw Data'!D1213-'Raw Data'!E1213)&lt;4, 'Raw Data'!BD1213, 0))</f>
        <v/>
      </c>
      <c r="AH1218">
        <f>IF(ISBLANK('Raw Data'!D1213), 0, IF('Raw Data'!E1213-'Raw Data'!D1213&gt;3, 'Raw Data'!BE1213, 0))</f>
        <v/>
      </c>
      <c r="AI1218">
        <f>IF(SUM('Raw Data'!D1213:E1213)&gt;'Raw Data'!F1213, 'Raw Data'!G1213, 0)</f>
        <v/>
      </c>
      <c r="AJ1218">
        <f>IF(ISBLANK('Raw Data'!D1213), 0, IF(SUM('Raw Data'!D1213:E1213)&lt;'Raw Data'!F1213, 'Raw Data'!H1213, 0))</f>
        <v/>
      </c>
      <c r="AK1218">
        <f>IF(ISBLANK('Raw Data'!A1213), 0, IF(AND('Raw Data'!D1213&lt;3, 'Raw Data'!E1213&lt;3, 'Raw Data'!F1213&lt;BB$2), 'Raw Data'!AF1213, 0))</f>
        <v/>
      </c>
      <c r="AL1218">
        <f>IF(ISBLANK('Raw Data'!A1213), 0, IF(AND('Raw Data'!D1213&lt;4, 'Raw Data'!E1213&lt;4, 'Raw Data'!F1213&lt;BB$2), 'Raw Data'!AI1213, 0))</f>
        <v/>
      </c>
      <c r="AM1218">
        <f>IF(ISBLANK('Raw Data'!A1213), 0, IF(AND('Raw Data'!D1213&lt;5, 'Raw Data'!E1213&lt;5, 'Raw Data'!F1213&lt;BB$2), 'Raw Data'!AL1213, 0))</f>
        <v/>
      </c>
      <c r="AN1218">
        <f>IF(ISBLANK('Raw Data'!A1213), 0, IF(AND('Raw Data'!D1213&lt;6, 'Raw Data'!E1213&lt;6, 'Raw Data'!F1213&lt;BB$2), 'Raw Data'!AO1213, 0))</f>
        <v/>
      </c>
      <c r="AO1218">
        <f>IF(ISBLANK('Raw Data'!A1213), 0, IF(AND('Raw Data'!I1213&lt;Analysis!$BC$2, 'Raw Data'!D1213-'Raw Data'!E1213&gt;1), 'Raw Data'!AW1213, IF(AND('Raw Data'!J1213&lt;Analysis!$BC$2, 'Raw Data'!E1213-'Raw Data'!D1213&gt;1), 'Raw Data'!AY1213, 0)))</f>
        <v/>
      </c>
      <c r="AP1218">
        <f>IF(ISBLANK('Raw Data'!A1213), 0, IF(AND('Raw Data'!I1213&lt;Analysis!$BC$2, 'Raw Data'!D1213-'Raw Data'!E1213&gt;2), 'Raw Data'!AZ1213, IF(AND('Raw Data'!J1213&lt;Analysis!$BC$2, 'Raw Data'!E1213-'Raw Data'!D1213&gt;2), 'Raw Data'!BB1213, 0)))</f>
        <v/>
      </c>
      <c r="AQ1218">
        <f>IF(ISBLANK('Raw Data'!A1213), 0, IF(AND('Raw Data'!I1213&lt;Analysis!$BC$2, 'Raw Data'!D1213-'Raw Data'!E1213&gt;3), 'Raw Data'!BC1213, IF(AND('Raw Data'!J1213&lt;Analysis!$BC$2, 'Raw Data'!E1213-'Raw Data'!D1213&gt;3), 'Raw Data'!BE1213, 0)))</f>
        <v/>
      </c>
      <c r="AR1218">
        <f>IF('Hidden Analysiss'!D1214=1,IF(ABS('Raw Data'!E1213-'Raw Data'!D1213)&lt;2,'Raw Data'!AX1213,0), 0)</f>
        <v/>
      </c>
      <c r="AS1218">
        <f>IF('Hidden Analysiss'!D1214=1,IF(ABS('Raw Data'!E1213-'Raw Data'!D1213)&lt;3,'Raw Data'!BA1213,0), 0)</f>
        <v/>
      </c>
      <c r="AT1218">
        <f>IF('Hidden Analysiss'!D1214=1,IF(ABS('Raw Data'!E1213-'Raw Data'!D1213)&lt;4,'Raw Data'!BD1213,0), 0)</f>
        <v/>
      </c>
      <c r="AU1218">
        <f>IF(AND('Hidden Analysiss'!E1214=1, ABS('Raw Data'!E1213-'Raw Data'!D1213)&lt;2), 'Raw Data'!AX1213, 0)</f>
        <v/>
      </c>
      <c r="AV1218">
        <f>IF(AND('Hidden Analysiss'!E1214=1, ABS('Raw Data'!E1213-'Raw Data'!D1213)&lt;3), 'Raw Data'!BA1213, 0)</f>
        <v/>
      </c>
      <c r="AW1218">
        <f>IF(AND('Hidden Analysiss'!E1214=1, ABS('Raw Data'!E1213-'Raw Data'!D1213)&lt;3), 'Raw Data'!BD1213, 0)</f>
        <v/>
      </c>
    </row>
    <row r="1219">
      <c r="A1219" s="1">
        <f>'Raw Data'!A1214</f>
        <v/>
      </c>
      <c r="B1219">
        <f>IF('Raw Data'!E1214&gt;'Raw Data'!D1214, 'Raw Data'!J1214, 0)</f>
        <v/>
      </c>
      <c r="C1219">
        <f>IF('Raw Data'!D1214&gt;'Raw Data'!E1214, 'Raw Data'!I1214, 0)</f>
        <v/>
      </c>
      <c r="D1219">
        <f>SUM(G1219:H1219)</f>
        <v/>
      </c>
      <c r="E1219">
        <f>IF(AND('Raw Data'!J1214&lt;'Raw Data'!I1214,'Raw Data'!E1214&gt;'Raw Data'!D1214,'Raw Data'!E1214-'Raw Data'!D1214&gt;3),'Raw Data'!N1214,IF(AND('Raw Data'!I1214&lt;'Raw Data'!J1214,'Raw Data'!D1214&gt;'Raw Data'!E1214,'Raw Data'!D1214-'Raw Data'!E1214&gt;3),'Raw Data'!M1214,0))</f>
        <v/>
      </c>
      <c r="F1219">
        <f>IF(AND('Raw Data'!J1214&lt;'Raw Data'!I1214,'Raw Data'!E1214&gt;'Raw Data'!D1214,'Raw Data'!E1214-'Raw Data'!D1214&lt;4),'Raw Data'!L1214,IF(AND('Raw Data'!I1214&lt;'Raw Data'!J1214,'Raw Data'!D1214&gt;'Raw Data'!E1214,'Raw Data'!D1214-'Raw Data'!E1214&lt;4),'Raw Data'!K1214,0))</f>
        <v/>
      </c>
      <c r="G1219">
        <f>IF(AND('Raw Data'!J1214&lt;'Raw Data'!I1214, 'Raw Data'!E1214&gt;'Raw Data'!D1214), 'Raw Data'!J1214, 0)</f>
        <v/>
      </c>
      <c r="H1219">
        <f>IF(AND('Raw Data'!J1214&gt;'Raw Data'!I1214, 'Raw Data'!E1214&lt;'Raw Data'!D1214), 'Raw Data'!I1214, 0)</f>
        <v/>
      </c>
      <c r="I1219">
        <f>SUM(J1219:K1219)</f>
        <v/>
      </c>
      <c r="J1219">
        <f>IF(AND('Raw Data'!J1214&gt;'Raw Data'!I1214, 'Raw Data'!E1214&gt;'Raw Data'!D1214), 'Raw Data'!J1214, 0)</f>
        <v/>
      </c>
      <c r="K1219">
        <f>IF(AND('Raw Data'!I1214&gt;'Raw Data'!J1214, 'Raw Data'!D1214&gt;'Raw Data'!E1214), 'Raw Data'!I1214, 0)</f>
        <v/>
      </c>
      <c r="L1219">
        <f>IF('Raw Data'!E1214-'Raw Data'!D1214&gt;3, 'Raw Data'!N1214, 0)</f>
        <v/>
      </c>
      <c r="M1219">
        <f>IF('Raw Data'!D1214-'Raw Data'!E1214&gt;3, 'Raw Data'!M1214, 0)</f>
        <v/>
      </c>
      <c r="N1219">
        <f>IF(ISBLANK('Raw Data'!D1214),0,IF(AND('Raw Data'!E1214&gt;'Raw Data'!D1214,'Raw Data'!E1214-'Raw Data'!D1214&gt;0,'Raw Data'!E1214-'Raw Data'!D1214&lt;4),'Raw Data'!L1214, 0))</f>
        <v/>
      </c>
      <c r="O1219">
        <f>IF(ISBLANK('Raw Data'!D1214),0,IF(AND('Raw Data'!E1214&gt;'Raw Data'!D1214,'Raw Data'!E1214-'Raw Data'!D1214&gt;0,'Raw Data'!D1214-'Raw Data'!E1214&lt;4),'Raw Data'!K1214, 0))</f>
        <v/>
      </c>
      <c r="P1219">
        <f>IF('Raw Data'!E1214-'Raw Data'!D1214&gt;3, 'Raw Data'!N1214, IF('Raw Data'!D1214-'Raw Data'!E1214&gt;3, 'Raw Data'!M1214, 0))</f>
        <v/>
      </c>
      <c r="Q1219">
        <f>IF(ISBLANK('Raw Data'!E1214),0,IF(AND('Raw Data'!E1214-'Raw Data'!D1214&lt;4,'Raw Data'!E1214-'Raw Data'!D1214&gt;0),'Raw Data'!L1214,IF(AND('Raw Data'!D1214&gt;'Raw Data'!E1214,'Raw Data'!D1214-'Raw Data'!E1214&gt;0),'Raw Data'!K1214,0)))</f>
        <v/>
      </c>
      <c r="R1219">
        <f>IF(ISBLANK('Raw Data'!K1214),0,IFERROR(IF(MATCH(SMALL('Raw Data'!K1214:N1214,1),L1219:O1219,0),SMALL('Raw Data'!K1214:N1214,1)),0))</f>
        <v/>
      </c>
      <c r="S1219">
        <f>IF(ISBLANK('Raw Data'!K1214),0,IFERROR(IF(MATCH(SMALL('Raw Data'!K1214:N1214,2),L1219:O1219,0),SMALL('Raw Data'!K1214:N1214,2)),0))</f>
        <v/>
      </c>
      <c r="T1219">
        <f>IF(ISBLANK('Raw Data'!K1214),0,IFERROR(IF(MATCH(SMALL('Raw Data'!K1214:N1214,3),L1219:O1219,0),SMALL('Raw Data'!K1214:N1214,3)),0))</f>
        <v/>
      </c>
      <c r="U1219">
        <f>IF(ISBLANK('Raw Data'!K1214),0,IFERROR(IF(MATCH(SMALL('Raw Data'!K1214:N1214,4),L1219:O1219,0),SMALL('Raw Data'!K1214:N1214,4)),0))</f>
        <v/>
      </c>
      <c r="V1219">
        <f>IF(AND('Raw Data'!D1214&lt;3, 'Raw Data'!E1214&lt;3, 'Raw Data'!A1214&gt;0), 'Raw Data'!AF1214, 0)</f>
        <v/>
      </c>
      <c r="W1219">
        <f>IF(AND('Raw Data'!D1214&lt;4, 'Raw Data'!E1214&lt;4, 'Raw Data'!A1214&gt;0), 'Raw Data'!AI1214, 0)</f>
        <v/>
      </c>
      <c r="X1219">
        <f>IF(AND('Raw Data'!D1214&lt;5, 'Raw Data'!E1214&lt;5, 'Raw Data'!A1214&gt;0), 'Raw Data'!AL1214, 0)</f>
        <v/>
      </c>
      <c r="Y1219">
        <f>IF(AND('Raw Data'!D1214&lt;6, 'Raw Data'!E1214&lt;6, 'Raw Data'!A1214&gt;0), 'Raw Data'!AO1214, 0)</f>
        <v/>
      </c>
      <c r="Z1219">
        <f>IF(ISBLANK('Raw Data'!D1214), 0, IF('Raw Data'!D1214-'Raw Data'!E1214&gt;1, 'Raw Data'!AW1214, 0))</f>
        <v/>
      </c>
      <c r="AA1219">
        <f>IF(ISBLANK('Raw Data'!A1214), 0, IF(ABS('Raw Data'!D1214-'Raw Data'!E1214)&lt;2, 'Raw Data'!AX1214, 0))</f>
        <v/>
      </c>
      <c r="AB1219">
        <f>IF(ISBLANK('Raw Data'!D1214), 0, IF('Raw Data'!E1214-'Raw Data'!D1214&gt;1, 'Raw Data'!AY1214, 0))</f>
        <v/>
      </c>
      <c r="AC1219">
        <f>IF(ISBLANK('Raw Data'!D1214), 0, IF('Raw Data'!D1214-'Raw Data'!E1214&gt;2, 'Raw Data'!AZ1214, 0))</f>
        <v/>
      </c>
      <c r="AD1219">
        <f>IF(ISBLANK('Raw Data'!A1214), 0, IF(ABS('Raw Data'!D1214-'Raw Data'!E1214)&lt;3, 'Raw Data'!BA1214, 0))</f>
        <v/>
      </c>
      <c r="AE1219">
        <f>IF(ISBLANK('Raw Data'!D1214), 0, IF('Raw Data'!E1214-'Raw Data'!D1214&gt;2, 'Raw Data'!BB1214, 0))</f>
        <v/>
      </c>
      <c r="AF1219">
        <f>IF(ISBLANK('Raw Data'!D1214), 0, IF('Raw Data'!D1214-'Raw Data'!E1214&gt;3, 'Raw Data'!BC1214, 0))</f>
        <v/>
      </c>
      <c r="AG1219">
        <f>IF(ISBLANK('Raw Data'!A1214), 0, IF(ABS('Raw Data'!D1214-'Raw Data'!E1214)&lt;4, 'Raw Data'!BD1214, 0))</f>
        <v/>
      </c>
      <c r="AH1219">
        <f>IF(ISBLANK('Raw Data'!D1214), 0, IF('Raw Data'!E1214-'Raw Data'!D1214&gt;3, 'Raw Data'!BE1214, 0))</f>
        <v/>
      </c>
      <c r="AI1219">
        <f>IF(SUM('Raw Data'!D1214:E1214)&gt;'Raw Data'!F1214, 'Raw Data'!G1214, 0)</f>
        <v/>
      </c>
      <c r="AJ1219">
        <f>IF(ISBLANK('Raw Data'!D1214), 0, IF(SUM('Raw Data'!D1214:E1214)&lt;'Raw Data'!F1214, 'Raw Data'!H1214, 0))</f>
        <v/>
      </c>
      <c r="AK1219">
        <f>IF(ISBLANK('Raw Data'!A1214), 0, IF(AND('Raw Data'!D1214&lt;3, 'Raw Data'!E1214&lt;3, 'Raw Data'!F1214&lt;BB$2), 'Raw Data'!AF1214, 0))</f>
        <v/>
      </c>
      <c r="AL1219">
        <f>IF(ISBLANK('Raw Data'!A1214), 0, IF(AND('Raw Data'!D1214&lt;4, 'Raw Data'!E1214&lt;4, 'Raw Data'!F1214&lt;BB$2), 'Raw Data'!AI1214, 0))</f>
        <v/>
      </c>
      <c r="AM1219">
        <f>IF(ISBLANK('Raw Data'!A1214), 0, IF(AND('Raw Data'!D1214&lt;5, 'Raw Data'!E1214&lt;5, 'Raw Data'!F1214&lt;BB$2), 'Raw Data'!AL1214, 0))</f>
        <v/>
      </c>
      <c r="AN1219">
        <f>IF(ISBLANK('Raw Data'!A1214), 0, IF(AND('Raw Data'!D1214&lt;6, 'Raw Data'!E1214&lt;6, 'Raw Data'!F1214&lt;BB$2), 'Raw Data'!AO1214, 0))</f>
        <v/>
      </c>
      <c r="AO1219">
        <f>IF(ISBLANK('Raw Data'!A1214), 0, IF(AND('Raw Data'!I1214&lt;Analysis!$BC$2, 'Raw Data'!D1214-'Raw Data'!E1214&gt;1), 'Raw Data'!AW1214, IF(AND('Raw Data'!J1214&lt;Analysis!$BC$2, 'Raw Data'!E1214-'Raw Data'!D1214&gt;1), 'Raw Data'!AY1214, 0)))</f>
        <v/>
      </c>
      <c r="AP1219">
        <f>IF(ISBLANK('Raw Data'!A1214), 0, IF(AND('Raw Data'!I1214&lt;Analysis!$BC$2, 'Raw Data'!D1214-'Raw Data'!E1214&gt;2), 'Raw Data'!AZ1214, IF(AND('Raw Data'!J1214&lt;Analysis!$BC$2, 'Raw Data'!E1214-'Raw Data'!D1214&gt;2), 'Raw Data'!BB1214, 0)))</f>
        <v/>
      </c>
      <c r="AQ1219">
        <f>IF(ISBLANK('Raw Data'!A1214), 0, IF(AND('Raw Data'!I1214&lt;Analysis!$BC$2, 'Raw Data'!D1214-'Raw Data'!E1214&gt;3), 'Raw Data'!BC1214, IF(AND('Raw Data'!J1214&lt;Analysis!$BC$2, 'Raw Data'!E1214-'Raw Data'!D1214&gt;3), 'Raw Data'!BE1214, 0)))</f>
        <v/>
      </c>
      <c r="AR1219">
        <f>IF('Hidden Analysiss'!D1215=1,IF(ABS('Raw Data'!E1214-'Raw Data'!D1214)&lt;2,'Raw Data'!AX1214,0), 0)</f>
        <v/>
      </c>
      <c r="AS1219">
        <f>IF('Hidden Analysiss'!D1215=1,IF(ABS('Raw Data'!E1214-'Raw Data'!D1214)&lt;3,'Raw Data'!BA1214,0), 0)</f>
        <v/>
      </c>
      <c r="AT1219">
        <f>IF('Hidden Analysiss'!D1215=1,IF(ABS('Raw Data'!E1214-'Raw Data'!D1214)&lt;4,'Raw Data'!BD1214,0), 0)</f>
        <v/>
      </c>
      <c r="AU1219">
        <f>IF(AND('Hidden Analysiss'!E1215=1, ABS('Raw Data'!E1214-'Raw Data'!D1214)&lt;2), 'Raw Data'!AX1214, 0)</f>
        <v/>
      </c>
      <c r="AV1219">
        <f>IF(AND('Hidden Analysiss'!E1215=1, ABS('Raw Data'!E1214-'Raw Data'!D1214)&lt;3), 'Raw Data'!BA1214, 0)</f>
        <v/>
      </c>
      <c r="AW1219">
        <f>IF(AND('Hidden Analysiss'!E1215=1, ABS('Raw Data'!E1214-'Raw Data'!D1214)&lt;3), 'Raw Data'!BD1214, 0)</f>
        <v/>
      </c>
    </row>
    <row r="1220">
      <c r="A1220" s="1">
        <f>'Raw Data'!A1215</f>
        <v/>
      </c>
      <c r="B1220">
        <f>IF('Raw Data'!E1215&gt;'Raw Data'!D1215, 'Raw Data'!J1215, 0)</f>
        <v/>
      </c>
      <c r="C1220">
        <f>IF('Raw Data'!D1215&gt;'Raw Data'!E1215, 'Raw Data'!I1215, 0)</f>
        <v/>
      </c>
      <c r="D1220">
        <f>SUM(G1220:H1220)</f>
        <v/>
      </c>
      <c r="E1220">
        <f>IF(AND('Raw Data'!J1215&lt;'Raw Data'!I1215,'Raw Data'!E1215&gt;'Raw Data'!D1215,'Raw Data'!E1215-'Raw Data'!D1215&gt;3),'Raw Data'!N1215,IF(AND('Raw Data'!I1215&lt;'Raw Data'!J1215,'Raw Data'!D1215&gt;'Raw Data'!E1215,'Raw Data'!D1215-'Raw Data'!E1215&gt;3),'Raw Data'!M1215,0))</f>
        <v/>
      </c>
      <c r="F1220">
        <f>IF(AND('Raw Data'!J1215&lt;'Raw Data'!I1215,'Raw Data'!E1215&gt;'Raw Data'!D1215,'Raw Data'!E1215-'Raw Data'!D1215&lt;4),'Raw Data'!L1215,IF(AND('Raw Data'!I1215&lt;'Raw Data'!J1215,'Raw Data'!D1215&gt;'Raw Data'!E1215,'Raw Data'!D1215-'Raw Data'!E1215&lt;4),'Raw Data'!K1215,0))</f>
        <v/>
      </c>
      <c r="G1220">
        <f>IF(AND('Raw Data'!J1215&lt;'Raw Data'!I1215, 'Raw Data'!E1215&gt;'Raw Data'!D1215), 'Raw Data'!J1215, 0)</f>
        <v/>
      </c>
      <c r="H1220">
        <f>IF(AND('Raw Data'!J1215&gt;'Raw Data'!I1215, 'Raw Data'!E1215&lt;'Raw Data'!D1215), 'Raw Data'!I1215, 0)</f>
        <v/>
      </c>
      <c r="I1220">
        <f>SUM(J1220:K1220)</f>
        <v/>
      </c>
      <c r="J1220">
        <f>IF(AND('Raw Data'!J1215&gt;'Raw Data'!I1215, 'Raw Data'!E1215&gt;'Raw Data'!D1215), 'Raw Data'!J1215, 0)</f>
        <v/>
      </c>
      <c r="K1220">
        <f>IF(AND('Raw Data'!I1215&gt;'Raw Data'!J1215, 'Raw Data'!D1215&gt;'Raw Data'!E1215), 'Raw Data'!I1215, 0)</f>
        <v/>
      </c>
      <c r="L1220">
        <f>IF('Raw Data'!E1215-'Raw Data'!D1215&gt;3, 'Raw Data'!N1215, 0)</f>
        <v/>
      </c>
      <c r="M1220">
        <f>IF('Raw Data'!D1215-'Raw Data'!E1215&gt;3, 'Raw Data'!M1215, 0)</f>
        <v/>
      </c>
      <c r="N1220">
        <f>IF(ISBLANK('Raw Data'!D1215),0,IF(AND('Raw Data'!E1215&gt;'Raw Data'!D1215,'Raw Data'!E1215-'Raw Data'!D1215&gt;0,'Raw Data'!E1215-'Raw Data'!D1215&lt;4),'Raw Data'!L1215, 0))</f>
        <v/>
      </c>
      <c r="O1220">
        <f>IF(ISBLANK('Raw Data'!D1215),0,IF(AND('Raw Data'!E1215&gt;'Raw Data'!D1215,'Raw Data'!E1215-'Raw Data'!D1215&gt;0,'Raw Data'!D1215-'Raw Data'!E1215&lt;4),'Raw Data'!K1215, 0))</f>
        <v/>
      </c>
      <c r="P1220">
        <f>IF('Raw Data'!E1215-'Raw Data'!D1215&gt;3, 'Raw Data'!N1215, IF('Raw Data'!D1215-'Raw Data'!E1215&gt;3, 'Raw Data'!M1215, 0))</f>
        <v/>
      </c>
      <c r="Q1220">
        <f>IF(ISBLANK('Raw Data'!E1215),0,IF(AND('Raw Data'!E1215-'Raw Data'!D1215&lt;4,'Raw Data'!E1215-'Raw Data'!D1215&gt;0),'Raw Data'!L1215,IF(AND('Raw Data'!D1215&gt;'Raw Data'!E1215,'Raw Data'!D1215-'Raw Data'!E1215&gt;0),'Raw Data'!K1215,0)))</f>
        <v/>
      </c>
      <c r="R1220">
        <f>IF(ISBLANK('Raw Data'!K1215),0,IFERROR(IF(MATCH(SMALL('Raw Data'!K1215:N1215,1),L1220:O1220,0),SMALL('Raw Data'!K1215:N1215,1)),0))</f>
        <v/>
      </c>
      <c r="S1220">
        <f>IF(ISBLANK('Raw Data'!K1215),0,IFERROR(IF(MATCH(SMALL('Raw Data'!K1215:N1215,2),L1220:O1220,0),SMALL('Raw Data'!K1215:N1215,2)),0))</f>
        <v/>
      </c>
      <c r="T1220">
        <f>IF(ISBLANK('Raw Data'!K1215),0,IFERROR(IF(MATCH(SMALL('Raw Data'!K1215:N1215,3),L1220:O1220,0),SMALL('Raw Data'!K1215:N1215,3)),0))</f>
        <v/>
      </c>
      <c r="U1220">
        <f>IF(ISBLANK('Raw Data'!K1215),0,IFERROR(IF(MATCH(SMALL('Raw Data'!K1215:N1215,4),L1220:O1220,0),SMALL('Raw Data'!K1215:N1215,4)),0))</f>
        <v/>
      </c>
      <c r="V1220">
        <f>IF(AND('Raw Data'!D1215&lt;3, 'Raw Data'!E1215&lt;3, 'Raw Data'!A1215&gt;0), 'Raw Data'!AF1215, 0)</f>
        <v/>
      </c>
      <c r="W1220">
        <f>IF(AND('Raw Data'!D1215&lt;4, 'Raw Data'!E1215&lt;4, 'Raw Data'!A1215&gt;0), 'Raw Data'!AI1215, 0)</f>
        <v/>
      </c>
      <c r="X1220">
        <f>IF(AND('Raw Data'!D1215&lt;5, 'Raw Data'!E1215&lt;5, 'Raw Data'!A1215&gt;0), 'Raw Data'!AL1215, 0)</f>
        <v/>
      </c>
      <c r="Y1220">
        <f>IF(AND('Raw Data'!D1215&lt;6, 'Raw Data'!E1215&lt;6, 'Raw Data'!A1215&gt;0), 'Raw Data'!AO1215, 0)</f>
        <v/>
      </c>
      <c r="Z1220">
        <f>IF(ISBLANK('Raw Data'!D1215), 0, IF('Raw Data'!D1215-'Raw Data'!E1215&gt;1, 'Raw Data'!AW1215, 0))</f>
        <v/>
      </c>
      <c r="AA1220">
        <f>IF(ISBLANK('Raw Data'!A1215), 0, IF(ABS('Raw Data'!D1215-'Raw Data'!E1215)&lt;2, 'Raw Data'!AX1215, 0))</f>
        <v/>
      </c>
      <c r="AB1220">
        <f>IF(ISBLANK('Raw Data'!D1215), 0, IF('Raw Data'!E1215-'Raw Data'!D1215&gt;1, 'Raw Data'!AY1215, 0))</f>
        <v/>
      </c>
      <c r="AC1220">
        <f>IF(ISBLANK('Raw Data'!D1215), 0, IF('Raw Data'!D1215-'Raw Data'!E1215&gt;2, 'Raw Data'!AZ1215, 0))</f>
        <v/>
      </c>
      <c r="AD1220">
        <f>IF(ISBLANK('Raw Data'!A1215), 0, IF(ABS('Raw Data'!D1215-'Raw Data'!E1215)&lt;3, 'Raw Data'!BA1215, 0))</f>
        <v/>
      </c>
      <c r="AE1220">
        <f>IF(ISBLANK('Raw Data'!D1215), 0, IF('Raw Data'!E1215-'Raw Data'!D1215&gt;2, 'Raw Data'!BB1215, 0))</f>
        <v/>
      </c>
      <c r="AF1220">
        <f>IF(ISBLANK('Raw Data'!D1215), 0, IF('Raw Data'!D1215-'Raw Data'!E1215&gt;3, 'Raw Data'!BC1215, 0))</f>
        <v/>
      </c>
      <c r="AG1220">
        <f>IF(ISBLANK('Raw Data'!A1215), 0, IF(ABS('Raw Data'!D1215-'Raw Data'!E1215)&lt;4, 'Raw Data'!BD1215, 0))</f>
        <v/>
      </c>
      <c r="AH1220">
        <f>IF(ISBLANK('Raw Data'!D1215), 0, IF('Raw Data'!E1215-'Raw Data'!D1215&gt;3, 'Raw Data'!BE1215, 0))</f>
        <v/>
      </c>
      <c r="AI1220">
        <f>IF(SUM('Raw Data'!D1215:E1215)&gt;'Raw Data'!F1215, 'Raw Data'!G1215, 0)</f>
        <v/>
      </c>
      <c r="AJ1220">
        <f>IF(ISBLANK('Raw Data'!D1215), 0, IF(SUM('Raw Data'!D1215:E1215)&lt;'Raw Data'!F1215, 'Raw Data'!H1215, 0))</f>
        <v/>
      </c>
      <c r="AK1220">
        <f>IF(ISBLANK('Raw Data'!A1215), 0, IF(AND('Raw Data'!D1215&lt;3, 'Raw Data'!E1215&lt;3, 'Raw Data'!F1215&lt;BB$2), 'Raw Data'!AF1215, 0))</f>
        <v/>
      </c>
      <c r="AL1220">
        <f>IF(ISBLANK('Raw Data'!A1215), 0, IF(AND('Raw Data'!D1215&lt;4, 'Raw Data'!E1215&lt;4, 'Raw Data'!F1215&lt;BB$2), 'Raw Data'!AI1215, 0))</f>
        <v/>
      </c>
      <c r="AM1220">
        <f>IF(ISBLANK('Raw Data'!A1215), 0, IF(AND('Raw Data'!D1215&lt;5, 'Raw Data'!E1215&lt;5, 'Raw Data'!F1215&lt;BB$2), 'Raw Data'!AL1215, 0))</f>
        <v/>
      </c>
      <c r="AN1220">
        <f>IF(ISBLANK('Raw Data'!A1215), 0, IF(AND('Raw Data'!D1215&lt;6, 'Raw Data'!E1215&lt;6, 'Raw Data'!F1215&lt;BB$2), 'Raw Data'!AO1215, 0))</f>
        <v/>
      </c>
      <c r="AO1220">
        <f>IF(ISBLANK('Raw Data'!A1215), 0, IF(AND('Raw Data'!I1215&lt;Analysis!$BC$2, 'Raw Data'!D1215-'Raw Data'!E1215&gt;1), 'Raw Data'!AW1215, IF(AND('Raw Data'!J1215&lt;Analysis!$BC$2, 'Raw Data'!E1215-'Raw Data'!D1215&gt;1), 'Raw Data'!AY1215, 0)))</f>
        <v/>
      </c>
      <c r="AP1220">
        <f>IF(ISBLANK('Raw Data'!A1215), 0, IF(AND('Raw Data'!I1215&lt;Analysis!$BC$2, 'Raw Data'!D1215-'Raw Data'!E1215&gt;2), 'Raw Data'!AZ1215, IF(AND('Raw Data'!J1215&lt;Analysis!$BC$2, 'Raw Data'!E1215-'Raw Data'!D1215&gt;2), 'Raw Data'!BB1215, 0)))</f>
        <v/>
      </c>
      <c r="AQ1220">
        <f>IF(ISBLANK('Raw Data'!A1215), 0, IF(AND('Raw Data'!I1215&lt;Analysis!$BC$2, 'Raw Data'!D1215-'Raw Data'!E1215&gt;3), 'Raw Data'!BC1215, IF(AND('Raw Data'!J1215&lt;Analysis!$BC$2, 'Raw Data'!E1215-'Raw Data'!D1215&gt;3), 'Raw Data'!BE1215, 0)))</f>
        <v/>
      </c>
      <c r="AR1220">
        <f>IF('Hidden Analysiss'!D1216=1,IF(ABS('Raw Data'!E1215-'Raw Data'!D1215)&lt;2,'Raw Data'!AX1215,0), 0)</f>
        <v/>
      </c>
      <c r="AS1220">
        <f>IF('Hidden Analysiss'!D1216=1,IF(ABS('Raw Data'!E1215-'Raw Data'!D1215)&lt;3,'Raw Data'!BA1215,0), 0)</f>
        <v/>
      </c>
      <c r="AT1220">
        <f>IF('Hidden Analysiss'!D1216=1,IF(ABS('Raw Data'!E1215-'Raw Data'!D1215)&lt;4,'Raw Data'!BD1215,0), 0)</f>
        <v/>
      </c>
      <c r="AU1220">
        <f>IF(AND('Hidden Analysiss'!E1216=1, ABS('Raw Data'!E1215-'Raw Data'!D1215)&lt;2), 'Raw Data'!AX1215, 0)</f>
        <v/>
      </c>
      <c r="AV1220">
        <f>IF(AND('Hidden Analysiss'!E1216=1, ABS('Raw Data'!E1215-'Raw Data'!D1215)&lt;3), 'Raw Data'!BA1215, 0)</f>
        <v/>
      </c>
      <c r="AW1220">
        <f>IF(AND('Hidden Analysiss'!E1216=1, ABS('Raw Data'!E1215-'Raw Data'!D1215)&lt;3), 'Raw Data'!BD1215, 0)</f>
        <v/>
      </c>
    </row>
    <row r="1221">
      <c r="A1221" s="1">
        <f>'Raw Data'!A1216</f>
        <v/>
      </c>
      <c r="B1221">
        <f>IF('Raw Data'!E1216&gt;'Raw Data'!D1216, 'Raw Data'!J1216, 0)</f>
        <v/>
      </c>
      <c r="C1221">
        <f>IF('Raw Data'!D1216&gt;'Raw Data'!E1216, 'Raw Data'!I1216, 0)</f>
        <v/>
      </c>
      <c r="D1221">
        <f>SUM(G1221:H1221)</f>
        <v/>
      </c>
      <c r="E1221">
        <f>IF(AND('Raw Data'!J1216&lt;'Raw Data'!I1216,'Raw Data'!E1216&gt;'Raw Data'!D1216,'Raw Data'!E1216-'Raw Data'!D1216&gt;3),'Raw Data'!N1216,IF(AND('Raw Data'!I1216&lt;'Raw Data'!J1216,'Raw Data'!D1216&gt;'Raw Data'!E1216,'Raw Data'!D1216-'Raw Data'!E1216&gt;3),'Raw Data'!M1216,0))</f>
        <v/>
      </c>
      <c r="F1221">
        <f>IF(AND('Raw Data'!J1216&lt;'Raw Data'!I1216,'Raw Data'!E1216&gt;'Raw Data'!D1216,'Raw Data'!E1216-'Raw Data'!D1216&lt;4),'Raw Data'!L1216,IF(AND('Raw Data'!I1216&lt;'Raw Data'!J1216,'Raw Data'!D1216&gt;'Raw Data'!E1216,'Raw Data'!D1216-'Raw Data'!E1216&lt;4),'Raw Data'!K1216,0))</f>
        <v/>
      </c>
      <c r="G1221">
        <f>IF(AND('Raw Data'!J1216&lt;'Raw Data'!I1216, 'Raw Data'!E1216&gt;'Raw Data'!D1216), 'Raw Data'!J1216, 0)</f>
        <v/>
      </c>
      <c r="H1221">
        <f>IF(AND('Raw Data'!J1216&gt;'Raw Data'!I1216, 'Raw Data'!E1216&lt;'Raw Data'!D1216), 'Raw Data'!I1216, 0)</f>
        <v/>
      </c>
      <c r="I1221">
        <f>SUM(J1221:K1221)</f>
        <v/>
      </c>
      <c r="J1221">
        <f>IF(AND('Raw Data'!J1216&gt;'Raw Data'!I1216, 'Raw Data'!E1216&gt;'Raw Data'!D1216), 'Raw Data'!J1216, 0)</f>
        <v/>
      </c>
      <c r="K1221">
        <f>IF(AND('Raw Data'!I1216&gt;'Raw Data'!J1216, 'Raw Data'!D1216&gt;'Raw Data'!E1216), 'Raw Data'!I1216, 0)</f>
        <v/>
      </c>
      <c r="L1221">
        <f>IF('Raw Data'!E1216-'Raw Data'!D1216&gt;3, 'Raw Data'!N1216, 0)</f>
        <v/>
      </c>
      <c r="M1221">
        <f>IF('Raw Data'!D1216-'Raw Data'!E1216&gt;3, 'Raw Data'!M1216, 0)</f>
        <v/>
      </c>
      <c r="N1221">
        <f>IF(ISBLANK('Raw Data'!D1216),0,IF(AND('Raw Data'!E1216&gt;'Raw Data'!D1216,'Raw Data'!E1216-'Raw Data'!D1216&gt;0,'Raw Data'!E1216-'Raw Data'!D1216&lt;4),'Raw Data'!L1216, 0))</f>
        <v/>
      </c>
      <c r="O1221">
        <f>IF(ISBLANK('Raw Data'!D1216),0,IF(AND('Raw Data'!E1216&gt;'Raw Data'!D1216,'Raw Data'!E1216-'Raw Data'!D1216&gt;0,'Raw Data'!D1216-'Raw Data'!E1216&lt;4),'Raw Data'!K1216, 0))</f>
        <v/>
      </c>
      <c r="P1221">
        <f>IF('Raw Data'!E1216-'Raw Data'!D1216&gt;3, 'Raw Data'!N1216, IF('Raw Data'!D1216-'Raw Data'!E1216&gt;3, 'Raw Data'!M1216, 0))</f>
        <v/>
      </c>
      <c r="Q1221">
        <f>IF(ISBLANK('Raw Data'!E1216),0,IF(AND('Raw Data'!E1216-'Raw Data'!D1216&lt;4,'Raw Data'!E1216-'Raw Data'!D1216&gt;0),'Raw Data'!L1216,IF(AND('Raw Data'!D1216&gt;'Raw Data'!E1216,'Raw Data'!D1216-'Raw Data'!E1216&gt;0),'Raw Data'!K1216,0)))</f>
        <v/>
      </c>
      <c r="R1221">
        <f>IF(ISBLANK('Raw Data'!K1216),0,IFERROR(IF(MATCH(SMALL('Raw Data'!K1216:N1216,1),L1221:O1221,0),SMALL('Raw Data'!K1216:N1216,1)),0))</f>
        <v/>
      </c>
      <c r="S1221">
        <f>IF(ISBLANK('Raw Data'!K1216),0,IFERROR(IF(MATCH(SMALL('Raw Data'!K1216:N1216,2),L1221:O1221,0),SMALL('Raw Data'!K1216:N1216,2)),0))</f>
        <v/>
      </c>
      <c r="T1221">
        <f>IF(ISBLANK('Raw Data'!K1216),0,IFERROR(IF(MATCH(SMALL('Raw Data'!K1216:N1216,3),L1221:O1221,0),SMALL('Raw Data'!K1216:N1216,3)),0))</f>
        <v/>
      </c>
      <c r="U1221">
        <f>IF(ISBLANK('Raw Data'!K1216),0,IFERROR(IF(MATCH(SMALL('Raw Data'!K1216:N1216,4),L1221:O1221,0),SMALL('Raw Data'!K1216:N1216,4)),0))</f>
        <v/>
      </c>
      <c r="V1221">
        <f>IF(AND('Raw Data'!D1216&lt;3, 'Raw Data'!E1216&lt;3, 'Raw Data'!A1216&gt;0), 'Raw Data'!AF1216, 0)</f>
        <v/>
      </c>
      <c r="W1221">
        <f>IF(AND('Raw Data'!D1216&lt;4, 'Raw Data'!E1216&lt;4, 'Raw Data'!A1216&gt;0), 'Raw Data'!AI1216, 0)</f>
        <v/>
      </c>
      <c r="X1221">
        <f>IF(AND('Raw Data'!D1216&lt;5, 'Raw Data'!E1216&lt;5, 'Raw Data'!A1216&gt;0), 'Raw Data'!AL1216, 0)</f>
        <v/>
      </c>
      <c r="Y1221">
        <f>IF(AND('Raw Data'!D1216&lt;6, 'Raw Data'!E1216&lt;6, 'Raw Data'!A1216&gt;0), 'Raw Data'!AO1216, 0)</f>
        <v/>
      </c>
      <c r="Z1221">
        <f>IF(ISBLANK('Raw Data'!D1216), 0, IF('Raw Data'!D1216-'Raw Data'!E1216&gt;1, 'Raw Data'!AW1216, 0))</f>
        <v/>
      </c>
      <c r="AA1221">
        <f>IF(ISBLANK('Raw Data'!A1216), 0, IF(ABS('Raw Data'!D1216-'Raw Data'!E1216)&lt;2, 'Raw Data'!AX1216, 0))</f>
        <v/>
      </c>
      <c r="AB1221">
        <f>IF(ISBLANK('Raw Data'!D1216), 0, IF('Raw Data'!E1216-'Raw Data'!D1216&gt;1, 'Raw Data'!AY1216, 0))</f>
        <v/>
      </c>
      <c r="AC1221">
        <f>IF(ISBLANK('Raw Data'!D1216), 0, IF('Raw Data'!D1216-'Raw Data'!E1216&gt;2, 'Raw Data'!AZ1216, 0))</f>
        <v/>
      </c>
      <c r="AD1221">
        <f>IF(ISBLANK('Raw Data'!A1216), 0, IF(ABS('Raw Data'!D1216-'Raw Data'!E1216)&lt;3, 'Raw Data'!BA1216, 0))</f>
        <v/>
      </c>
      <c r="AE1221">
        <f>IF(ISBLANK('Raw Data'!D1216), 0, IF('Raw Data'!E1216-'Raw Data'!D1216&gt;2, 'Raw Data'!BB1216, 0))</f>
        <v/>
      </c>
      <c r="AF1221">
        <f>IF(ISBLANK('Raw Data'!D1216), 0, IF('Raw Data'!D1216-'Raw Data'!E1216&gt;3, 'Raw Data'!BC1216, 0))</f>
        <v/>
      </c>
      <c r="AG1221">
        <f>IF(ISBLANK('Raw Data'!A1216), 0, IF(ABS('Raw Data'!D1216-'Raw Data'!E1216)&lt;4, 'Raw Data'!BD1216, 0))</f>
        <v/>
      </c>
      <c r="AH1221">
        <f>IF(ISBLANK('Raw Data'!D1216), 0, IF('Raw Data'!E1216-'Raw Data'!D1216&gt;3, 'Raw Data'!BE1216, 0))</f>
        <v/>
      </c>
      <c r="AI1221">
        <f>IF(SUM('Raw Data'!D1216:E1216)&gt;'Raw Data'!F1216, 'Raw Data'!G1216, 0)</f>
        <v/>
      </c>
      <c r="AJ1221">
        <f>IF(ISBLANK('Raw Data'!D1216), 0, IF(SUM('Raw Data'!D1216:E1216)&lt;'Raw Data'!F1216, 'Raw Data'!H1216, 0))</f>
        <v/>
      </c>
      <c r="AK1221">
        <f>IF(ISBLANK('Raw Data'!A1216), 0, IF(AND('Raw Data'!D1216&lt;3, 'Raw Data'!E1216&lt;3, 'Raw Data'!F1216&lt;BB$2), 'Raw Data'!AF1216, 0))</f>
        <v/>
      </c>
      <c r="AL1221">
        <f>IF(ISBLANK('Raw Data'!A1216), 0, IF(AND('Raw Data'!D1216&lt;4, 'Raw Data'!E1216&lt;4, 'Raw Data'!F1216&lt;BB$2), 'Raw Data'!AI1216, 0))</f>
        <v/>
      </c>
      <c r="AM1221">
        <f>IF(ISBLANK('Raw Data'!A1216), 0, IF(AND('Raw Data'!D1216&lt;5, 'Raw Data'!E1216&lt;5, 'Raw Data'!F1216&lt;BB$2), 'Raw Data'!AL1216, 0))</f>
        <v/>
      </c>
      <c r="AN1221">
        <f>IF(ISBLANK('Raw Data'!A1216), 0, IF(AND('Raw Data'!D1216&lt;6, 'Raw Data'!E1216&lt;6, 'Raw Data'!F1216&lt;BB$2), 'Raw Data'!AO1216, 0))</f>
        <v/>
      </c>
      <c r="AO1221">
        <f>IF(ISBLANK('Raw Data'!A1216), 0, IF(AND('Raw Data'!I1216&lt;Analysis!$BC$2, 'Raw Data'!D1216-'Raw Data'!E1216&gt;1), 'Raw Data'!AW1216, IF(AND('Raw Data'!J1216&lt;Analysis!$BC$2, 'Raw Data'!E1216-'Raw Data'!D1216&gt;1), 'Raw Data'!AY1216, 0)))</f>
        <v/>
      </c>
      <c r="AP1221">
        <f>IF(ISBLANK('Raw Data'!A1216), 0, IF(AND('Raw Data'!I1216&lt;Analysis!$BC$2, 'Raw Data'!D1216-'Raw Data'!E1216&gt;2), 'Raw Data'!AZ1216, IF(AND('Raw Data'!J1216&lt;Analysis!$BC$2, 'Raw Data'!E1216-'Raw Data'!D1216&gt;2), 'Raw Data'!BB1216, 0)))</f>
        <v/>
      </c>
      <c r="AQ1221">
        <f>IF(ISBLANK('Raw Data'!A1216), 0, IF(AND('Raw Data'!I1216&lt;Analysis!$BC$2, 'Raw Data'!D1216-'Raw Data'!E1216&gt;3), 'Raw Data'!BC1216, IF(AND('Raw Data'!J1216&lt;Analysis!$BC$2, 'Raw Data'!E1216-'Raw Data'!D1216&gt;3), 'Raw Data'!BE1216, 0)))</f>
        <v/>
      </c>
      <c r="AR1221">
        <f>IF('Hidden Analysiss'!D1217=1,IF(ABS('Raw Data'!E1216-'Raw Data'!D1216)&lt;2,'Raw Data'!AX1216,0), 0)</f>
        <v/>
      </c>
      <c r="AS1221">
        <f>IF('Hidden Analysiss'!D1217=1,IF(ABS('Raw Data'!E1216-'Raw Data'!D1216)&lt;3,'Raw Data'!BA1216,0), 0)</f>
        <v/>
      </c>
      <c r="AT1221">
        <f>IF('Hidden Analysiss'!D1217=1,IF(ABS('Raw Data'!E1216-'Raw Data'!D1216)&lt;4,'Raw Data'!BD1216,0), 0)</f>
        <v/>
      </c>
      <c r="AU1221">
        <f>IF(AND('Hidden Analysiss'!E1217=1, ABS('Raw Data'!E1216-'Raw Data'!D1216)&lt;2), 'Raw Data'!AX1216, 0)</f>
        <v/>
      </c>
      <c r="AV1221">
        <f>IF(AND('Hidden Analysiss'!E1217=1, ABS('Raw Data'!E1216-'Raw Data'!D1216)&lt;3), 'Raw Data'!BA1216, 0)</f>
        <v/>
      </c>
      <c r="AW1221">
        <f>IF(AND('Hidden Analysiss'!E1217=1, ABS('Raw Data'!E1216-'Raw Data'!D1216)&lt;3), 'Raw Data'!BD1216, 0)</f>
        <v/>
      </c>
    </row>
    <row r="1222">
      <c r="A1222" s="1">
        <f>'Raw Data'!A1217</f>
        <v/>
      </c>
      <c r="B1222">
        <f>IF('Raw Data'!E1217&gt;'Raw Data'!D1217, 'Raw Data'!J1217, 0)</f>
        <v/>
      </c>
      <c r="C1222">
        <f>IF('Raw Data'!D1217&gt;'Raw Data'!E1217, 'Raw Data'!I1217, 0)</f>
        <v/>
      </c>
      <c r="D1222">
        <f>SUM(G1222:H1222)</f>
        <v/>
      </c>
      <c r="E1222">
        <f>IF(AND('Raw Data'!J1217&lt;'Raw Data'!I1217,'Raw Data'!E1217&gt;'Raw Data'!D1217,'Raw Data'!E1217-'Raw Data'!D1217&gt;3),'Raw Data'!N1217,IF(AND('Raw Data'!I1217&lt;'Raw Data'!J1217,'Raw Data'!D1217&gt;'Raw Data'!E1217,'Raw Data'!D1217-'Raw Data'!E1217&gt;3),'Raw Data'!M1217,0))</f>
        <v/>
      </c>
      <c r="F1222">
        <f>IF(AND('Raw Data'!J1217&lt;'Raw Data'!I1217,'Raw Data'!E1217&gt;'Raw Data'!D1217,'Raw Data'!E1217-'Raw Data'!D1217&lt;4),'Raw Data'!L1217,IF(AND('Raw Data'!I1217&lt;'Raw Data'!J1217,'Raw Data'!D1217&gt;'Raw Data'!E1217,'Raw Data'!D1217-'Raw Data'!E1217&lt;4),'Raw Data'!K1217,0))</f>
        <v/>
      </c>
      <c r="G1222">
        <f>IF(AND('Raw Data'!J1217&lt;'Raw Data'!I1217, 'Raw Data'!E1217&gt;'Raw Data'!D1217), 'Raw Data'!J1217, 0)</f>
        <v/>
      </c>
      <c r="H1222">
        <f>IF(AND('Raw Data'!J1217&gt;'Raw Data'!I1217, 'Raw Data'!E1217&lt;'Raw Data'!D1217), 'Raw Data'!I1217, 0)</f>
        <v/>
      </c>
      <c r="I1222">
        <f>SUM(J1222:K1222)</f>
        <v/>
      </c>
      <c r="J1222">
        <f>IF(AND('Raw Data'!J1217&gt;'Raw Data'!I1217, 'Raw Data'!E1217&gt;'Raw Data'!D1217), 'Raw Data'!J1217, 0)</f>
        <v/>
      </c>
      <c r="K1222">
        <f>IF(AND('Raw Data'!I1217&gt;'Raw Data'!J1217, 'Raw Data'!D1217&gt;'Raw Data'!E1217), 'Raw Data'!I1217, 0)</f>
        <v/>
      </c>
      <c r="L1222">
        <f>IF('Raw Data'!E1217-'Raw Data'!D1217&gt;3, 'Raw Data'!N1217, 0)</f>
        <v/>
      </c>
      <c r="M1222">
        <f>IF('Raw Data'!D1217-'Raw Data'!E1217&gt;3, 'Raw Data'!M1217, 0)</f>
        <v/>
      </c>
      <c r="N1222">
        <f>IF(ISBLANK('Raw Data'!D1217),0,IF(AND('Raw Data'!E1217&gt;'Raw Data'!D1217,'Raw Data'!E1217-'Raw Data'!D1217&gt;0,'Raw Data'!E1217-'Raw Data'!D1217&lt;4),'Raw Data'!L1217, 0))</f>
        <v/>
      </c>
      <c r="O1222">
        <f>IF(ISBLANK('Raw Data'!D1217),0,IF(AND('Raw Data'!E1217&gt;'Raw Data'!D1217,'Raw Data'!E1217-'Raw Data'!D1217&gt;0,'Raw Data'!D1217-'Raw Data'!E1217&lt;4),'Raw Data'!K1217, 0))</f>
        <v/>
      </c>
      <c r="P1222">
        <f>IF('Raw Data'!E1217-'Raw Data'!D1217&gt;3, 'Raw Data'!N1217, IF('Raw Data'!D1217-'Raw Data'!E1217&gt;3, 'Raw Data'!M1217, 0))</f>
        <v/>
      </c>
      <c r="Q1222">
        <f>IF(ISBLANK('Raw Data'!E1217),0,IF(AND('Raw Data'!E1217-'Raw Data'!D1217&lt;4,'Raw Data'!E1217-'Raw Data'!D1217&gt;0),'Raw Data'!L1217,IF(AND('Raw Data'!D1217&gt;'Raw Data'!E1217,'Raw Data'!D1217-'Raw Data'!E1217&gt;0),'Raw Data'!K1217,0)))</f>
        <v/>
      </c>
      <c r="R1222">
        <f>IF(ISBLANK('Raw Data'!K1217),0,IFERROR(IF(MATCH(SMALL('Raw Data'!K1217:N1217,1),L1222:O1222,0),SMALL('Raw Data'!K1217:N1217,1)),0))</f>
        <v/>
      </c>
      <c r="S1222">
        <f>IF(ISBLANK('Raw Data'!K1217),0,IFERROR(IF(MATCH(SMALL('Raw Data'!K1217:N1217,2),L1222:O1222,0),SMALL('Raw Data'!K1217:N1217,2)),0))</f>
        <v/>
      </c>
      <c r="T1222">
        <f>IF(ISBLANK('Raw Data'!K1217),0,IFERROR(IF(MATCH(SMALL('Raw Data'!K1217:N1217,3),L1222:O1222,0),SMALL('Raw Data'!K1217:N1217,3)),0))</f>
        <v/>
      </c>
      <c r="U1222">
        <f>IF(ISBLANK('Raw Data'!K1217),0,IFERROR(IF(MATCH(SMALL('Raw Data'!K1217:N1217,4),L1222:O1222,0),SMALL('Raw Data'!K1217:N1217,4)),0))</f>
        <v/>
      </c>
      <c r="V1222">
        <f>IF(AND('Raw Data'!D1217&lt;3, 'Raw Data'!E1217&lt;3, 'Raw Data'!A1217&gt;0), 'Raw Data'!AF1217, 0)</f>
        <v/>
      </c>
      <c r="W1222">
        <f>IF(AND('Raw Data'!D1217&lt;4, 'Raw Data'!E1217&lt;4, 'Raw Data'!A1217&gt;0), 'Raw Data'!AI1217, 0)</f>
        <v/>
      </c>
      <c r="X1222">
        <f>IF(AND('Raw Data'!D1217&lt;5, 'Raw Data'!E1217&lt;5, 'Raw Data'!A1217&gt;0), 'Raw Data'!AL1217, 0)</f>
        <v/>
      </c>
      <c r="Y1222">
        <f>IF(AND('Raw Data'!D1217&lt;6, 'Raw Data'!E1217&lt;6, 'Raw Data'!A1217&gt;0), 'Raw Data'!AO1217, 0)</f>
        <v/>
      </c>
      <c r="Z1222">
        <f>IF(ISBLANK('Raw Data'!D1217), 0, IF('Raw Data'!D1217-'Raw Data'!E1217&gt;1, 'Raw Data'!AW1217, 0))</f>
        <v/>
      </c>
      <c r="AA1222">
        <f>IF(ISBLANK('Raw Data'!A1217), 0, IF(ABS('Raw Data'!D1217-'Raw Data'!E1217)&lt;2, 'Raw Data'!AX1217, 0))</f>
        <v/>
      </c>
      <c r="AB1222">
        <f>IF(ISBLANK('Raw Data'!D1217), 0, IF('Raw Data'!E1217-'Raw Data'!D1217&gt;1, 'Raw Data'!AY1217, 0))</f>
        <v/>
      </c>
      <c r="AC1222">
        <f>IF(ISBLANK('Raw Data'!D1217), 0, IF('Raw Data'!D1217-'Raw Data'!E1217&gt;2, 'Raw Data'!AZ1217, 0))</f>
        <v/>
      </c>
      <c r="AD1222">
        <f>IF(ISBLANK('Raw Data'!A1217), 0, IF(ABS('Raw Data'!D1217-'Raw Data'!E1217)&lt;3, 'Raw Data'!BA1217, 0))</f>
        <v/>
      </c>
      <c r="AE1222">
        <f>IF(ISBLANK('Raw Data'!D1217), 0, IF('Raw Data'!E1217-'Raw Data'!D1217&gt;2, 'Raw Data'!BB1217, 0))</f>
        <v/>
      </c>
      <c r="AF1222">
        <f>IF(ISBLANK('Raw Data'!D1217), 0, IF('Raw Data'!D1217-'Raw Data'!E1217&gt;3, 'Raw Data'!BC1217, 0))</f>
        <v/>
      </c>
      <c r="AG1222">
        <f>IF(ISBLANK('Raw Data'!A1217), 0, IF(ABS('Raw Data'!D1217-'Raw Data'!E1217)&lt;4, 'Raw Data'!BD1217, 0))</f>
        <v/>
      </c>
      <c r="AH1222">
        <f>IF(ISBLANK('Raw Data'!D1217), 0, IF('Raw Data'!E1217-'Raw Data'!D1217&gt;3, 'Raw Data'!BE1217, 0))</f>
        <v/>
      </c>
      <c r="AI1222">
        <f>IF(SUM('Raw Data'!D1217:E1217)&gt;'Raw Data'!F1217, 'Raw Data'!G1217, 0)</f>
        <v/>
      </c>
      <c r="AJ1222">
        <f>IF(ISBLANK('Raw Data'!D1217), 0, IF(SUM('Raw Data'!D1217:E1217)&lt;'Raw Data'!F1217, 'Raw Data'!H1217, 0))</f>
        <v/>
      </c>
      <c r="AK1222">
        <f>IF(ISBLANK('Raw Data'!A1217), 0, IF(AND('Raw Data'!D1217&lt;3, 'Raw Data'!E1217&lt;3, 'Raw Data'!F1217&lt;BB$2), 'Raw Data'!AF1217, 0))</f>
        <v/>
      </c>
      <c r="AL1222">
        <f>IF(ISBLANK('Raw Data'!A1217), 0, IF(AND('Raw Data'!D1217&lt;4, 'Raw Data'!E1217&lt;4, 'Raw Data'!F1217&lt;BB$2), 'Raw Data'!AI1217, 0))</f>
        <v/>
      </c>
      <c r="AM1222">
        <f>IF(ISBLANK('Raw Data'!A1217), 0, IF(AND('Raw Data'!D1217&lt;5, 'Raw Data'!E1217&lt;5, 'Raw Data'!F1217&lt;BB$2), 'Raw Data'!AL1217, 0))</f>
        <v/>
      </c>
      <c r="AN1222">
        <f>IF(ISBLANK('Raw Data'!A1217), 0, IF(AND('Raw Data'!D1217&lt;6, 'Raw Data'!E1217&lt;6, 'Raw Data'!F1217&lt;BB$2), 'Raw Data'!AO1217, 0))</f>
        <v/>
      </c>
      <c r="AO1222">
        <f>IF(ISBLANK('Raw Data'!A1217), 0, IF(AND('Raw Data'!I1217&lt;Analysis!$BC$2, 'Raw Data'!D1217-'Raw Data'!E1217&gt;1), 'Raw Data'!AW1217, IF(AND('Raw Data'!J1217&lt;Analysis!$BC$2, 'Raw Data'!E1217-'Raw Data'!D1217&gt;1), 'Raw Data'!AY1217, 0)))</f>
        <v/>
      </c>
      <c r="AP1222">
        <f>IF(ISBLANK('Raw Data'!A1217), 0, IF(AND('Raw Data'!I1217&lt;Analysis!$BC$2, 'Raw Data'!D1217-'Raw Data'!E1217&gt;2), 'Raw Data'!AZ1217, IF(AND('Raw Data'!J1217&lt;Analysis!$BC$2, 'Raw Data'!E1217-'Raw Data'!D1217&gt;2), 'Raw Data'!BB1217, 0)))</f>
        <v/>
      </c>
      <c r="AQ1222">
        <f>IF(ISBLANK('Raw Data'!A1217), 0, IF(AND('Raw Data'!I1217&lt;Analysis!$BC$2, 'Raw Data'!D1217-'Raw Data'!E1217&gt;3), 'Raw Data'!BC1217, IF(AND('Raw Data'!J1217&lt;Analysis!$BC$2, 'Raw Data'!E1217-'Raw Data'!D1217&gt;3), 'Raw Data'!BE1217, 0)))</f>
        <v/>
      </c>
      <c r="AR1222">
        <f>IF('Hidden Analysiss'!D1218=1,IF(ABS('Raw Data'!E1217-'Raw Data'!D1217)&lt;2,'Raw Data'!AX1217,0), 0)</f>
        <v/>
      </c>
      <c r="AS1222">
        <f>IF('Hidden Analysiss'!D1218=1,IF(ABS('Raw Data'!E1217-'Raw Data'!D1217)&lt;3,'Raw Data'!BA1217,0), 0)</f>
        <v/>
      </c>
      <c r="AT1222">
        <f>IF('Hidden Analysiss'!D1218=1,IF(ABS('Raw Data'!E1217-'Raw Data'!D1217)&lt;4,'Raw Data'!BD1217,0), 0)</f>
        <v/>
      </c>
      <c r="AU1222">
        <f>IF(AND('Hidden Analysiss'!E1218=1, ABS('Raw Data'!E1217-'Raw Data'!D1217)&lt;2), 'Raw Data'!AX1217, 0)</f>
        <v/>
      </c>
      <c r="AV1222">
        <f>IF(AND('Hidden Analysiss'!E1218=1, ABS('Raw Data'!E1217-'Raw Data'!D1217)&lt;3), 'Raw Data'!BA1217, 0)</f>
        <v/>
      </c>
      <c r="AW1222">
        <f>IF(AND('Hidden Analysiss'!E1218=1, ABS('Raw Data'!E1217-'Raw Data'!D1217)&lt;3), 'Raw Data'!BD1217, 0)</f>
        <v/>
      </c>
    </row>
    <row r="1223">
      <c r="A1223" s="1">
        <f>'Raw Data'!A1218</f>
        <v/>
      </c>
      <c r="B1223">
        <f>IF('Raw Data'!E1218&gt;'Raw Data'!D1218, 'Raw Data'!J1218, 0)</f>
        <v/>
      </c>
      <c r="C1223">
        <f>IF('Raw Data'!D1218&gt;'Raw Data'!E1218, 'Raw Data'!I1218, 0)</f>
        <v/>
      </c>
      <c r="D1223">
        <f>SUM(G1223:H1223)</f>
        <v/>
      </c>
      <c r="E1223">
        <f>IF(AND('Raw Data'!J1218&lt;'Raw Data'!I1218,'Raw Data'!E1218&gt;'Raw Data'!D1218,'Raw Data'!E1218-'Raw Data'!D1218&gt;3),'Raw Data'!N1218,IF(AND('Raw Data'!I1218&lt;'Raw Data'!J1218,'Raw Data'!D1218&gt;'Raw Data'!E1218,'Raw Data'!D1218-'Raw Data'!E1218&gt;3),'Raw Data'!M1218,0))</f>
        <v/>
      </c>
      <c r="F1223">
        <f>IF(AND('Raw Data'!J1218&lt;'Raw Data'!I1218,'Raw Data'!E1218&gt;'Raw Data'!D1218,'Raw Data'!E1218-'Raw Data'!D1218&lt;4),'Raw Data'!L1218,IF(AND('Raw Data'!I1218&lt;'Raw Data'!J1218,'Raw Data'!D1218&gt;'Raw Data'!E1218,'Raw Data'!D1218-'Raw Data'!E1218&lt;4),'Raw Data'!K1218,0))</f>
        <v/>
      </c>
      <c r="G1223">
        <f>IF(AND('Raw Data'!J1218&lt;'Raw Data'!I1218, 'Raw Data'!E1218&gt;'Raw Data'!D1218), 'Raw Data'!J1218, 0)</f>
        <v/>
      </c>
      <c r="H1223">
        <f>IF(AND('Raw Data'!J1218&gt;'Raw Data'!I1218, 'Raw Data'!E1218&lt;'Raw Data'!D1218), 'Raw Data'!I1218, 0)</f>
        <v/>
      </c>
      <c r="I1223">
        <f>SUM(J1223:K1223)</f>
        <v/>
      </c>
      <c r="J1223">
        <f>IF(AND('Raw Data'!J1218&gt;'Raw Data'!I1218, 'Raw Data'!E1218&gt;'Raw Data'!D1218), 'Raw Data'!J1218, 0)</f>
        <v/>
      </c>
      <c r="K1223">
        <f>IF(AND('Raw Data'!I1218&gt;'Raw Data'!J1218, 'Raw Data'!D1218&gt;'Raw Data'!E1218), 'Raw Data'!I1218, 0)</f>
        <v/>
      </c>
      <c r="L1223">
        <f>IF('Raw Data'!E1218-'Raw Data'!D1218&gt;3, 'Raw Data'!N1218, 0)</f>
        <v/>
      </c>
      <c r="M1223">
        <f>IF('Raw Data'!D1218-'Raw Data'!E1218&gt;3, 'Raw Data'!M1218, 0)</f>
        <v/>
      </c>
      <c r="N1223">
        <f>IF(ISBLANK('Raw Data'!D1218),0,IF(AND('Raw Data'!E1218&gt;'Raw Data'!D1218,'Raw Data'!E1218-'Raw Data'!D1218&gt;0,'Raw Data'!E1218-'Raw Data'!D1218&lt;4),'Raw Data'!L1218, 0))</f>
        <v/>
      </c>
      <c r="O1223">
        <f>IF(ISBLANK('Raw Data'!D1218),0,IF(AND('Raw Data'!E1218&gt;'Raw Data'!D1218,'Raw Data'!E1218-'Raw Data'!D1218&gt;0,'Raw Data'!D1218-'Raw Data'!E1218&lt;4),'Raw Data'!K1218, 0))</f>
        <v/>
      </c>
      <c r="P1223">
        <f>IF('Raw Data'!E1218-'Raw Data'!D1218&gt;3, 'Raw Data'!N1218, IF('Raw Data'!D1218-'Raw Data'!E1218&gt;3, 'Raw Data'!M1218, 0))</f>
        <v/>
      </c>
      <c r="Q1223">
        <f>IF(ISBLANK('Raw Data'!E1218),0,IF(AND('Raw Data'!E1218-'Raw Data'!D1218&lt;4,'Raw Data'!E1218-'Raw Data'!D1218&gt;0),'Raw Data'!L1218,IF(AND('Raw Data'!D1218&gt;'Raw Data'!E1218,'Raw Data'!D1218-'Raw Data'!E1218&gt;0),'Raw Data'!K1218,0)))</f>
        <v/>
      </c>
      <c r="R1223">
        <f>IF(ISBLANK('Raw Data'!K1218),0,IFERROR(IF(MATCH(SMALL('Raw Data'!K1218:N1218,1),L1223:O1223,0),SMALL('Raw Data'!K1218:N1218,1)),0))</f>
        <v/>
      </c>
      <c r="S1223">
        <f>IF(ISBLANK('Raw Data'!K1218),0,IFERROR(IF(MATCH(SMALL('Raw Data'!K1218:N1218,2),L1223:O1223,0),SMALL('Raw Data'!K1218:N1218,2)),0))</f>
        <v/>
      </c>
      <c r="T1223">
        <f>IF(ISBLANK('Raw Data'!K1218),0,IFERROR(IF(MATCH(SMALL('Raw Data'!K1218:N1218,3),L1223:O1223,0),SMALL('Raw Data'!K1218:N1218,3)),0))</f>
        <v/>
      </c>
      <c r="U1223">
        <f>IF(ISBLANK('Raw Data'!K1218),0,IFERROR(IF(MATCH(SMALL('Raw Data'!K1218:N1218,4),L1223:O1223,0),SMALL('Raw Data'!K1218:N1218,4)),0))</f>
        <v/>
      </c>
      <c r="V1223">
        <f>IF(AND('Raw Data'!D1218&lt;3, 'Raw Data'!E1218&lt;3, 'Raw Data'!A1218&gt;0), 'Raw Data'!AF1218, 0)</f>
        <v/>
      </c>
      <c r="W1223">
        <f>IF(AND('Raw Data'!D1218&lt;4, 'Raw Data'!E1218&lt;4, 'Raw Data'!A1218&gt;0), 'Raw Data'!AI1218, 0)</f>
        <v/>
      </c>
      <c r="X1223">
        <f>IF(AND('Raw Data'!D1218&lt;5, 'Raw Data'!E1218&lt;5, 'Raw Data'!A1218&gt;0), 'Raw Data'!AL1218, 0)</f>
        <v/>
      </c>
      <c r="Y1223">
        <f>IF(AND('Raw Data'!D1218&lt;6, 'Raw Data'!E1218&lt;6, 'Raw Data'!A1218&gt;0), 'Raw Data'!AO1218, 0)</f>
        <v/>
      </c>
      <c r="Z1223">
        <f>IF(ISBLANK('Raw Data'!D1218), 0, IF('Raw Data'!D1218-'Raw Data'!E1218&gt;1, 'Raw Data'!AW1218, 0))</f>
        <v/>
      </c>
      <c r="AA1223">
        <f>IF(ISBLANK('Raw Data'!A1218), 0, IF(ABS('Raw Data'!D1218-'Raw Data'!E1218)&lt;2, 'Raw Data'!AX1218, 0))</f>
        <v/>
      </c>
      <c r="AB1223">
        <f>IF(ISBLANK('Raw Data'!D1218), 0, IF('Raw Data'!E1218-'Raw Data'!D1218&gt;1, 'Raw Data'!AY1218, 0))</f>
        <v/>
      </c>
      <c r="AC1223">
        <f>IF(ISBLANK('Raw Data'!D1218), 0, IF('Raw Data'!D1218-'Raw Data'!E1218&gt;2, 'Raw Data'!AZ1218, 0))</f>
        <v/>
      </c>
      <c r="AD1223">
        <f>IF(ISBLANK('Raw Data'!A1218), 0, IF(ABS('Raw Data'!D1218-'Raw Data'!E1218)&lt;3, 'Raw Data'!BA1218, 0))</f>
        <v/>
      </c>
      <c r="AE1223">
        <f>IF(ISBLANK('Raw Data'!D1218), 0, IF('Raw Data'!E1218-'Raw Data'!D1218&gt;2, 'Raw Data'!BB1218, 0))</f>
        <v/>
      </c>
      <c r="AF1223">
        <f>IF(ISBLANK('Raw Data'!D1218), 0, IF('Raw Data'!D1218-'Raw Data'!E1218&gt;3, 'Raw Data'!BC1218, 0))</f>
        <v/>
      </c>
      <c r="AG1223">
        <f>IF(ISBLANK('Raw Data'!A1218), 0, IF(ABS('Raw Data'!D1218-'Raw Data'!E1218)&lt;4, 'Raw Data'!BD1218, 0))</f>
        <v/>
      </c>
      <c r="AH1223">
        <f>IF(ISBLANK('Raw Data'!D1218), 0, IF('Raw Data'!E1218-'Raw Data'!D1218&gt;3, 'Raw Data'!BE1218, 0))</f>
        <v/>
      </c>
      <c r="AI1223">
        <f>IF(SUM('Raw Data'!D1218:E1218)&gt;'Raw Data'!F1218, 'Raw Data'!G1218, 0)</f>
        <v/>
      </c>
      <c r="AJ1223">
        <f>IF(ISBLANK('Raw Data'!D1218), 0, IF(SUM('Raw Data'!D1218:E1218)&lt;'Raw Data'!F1218, 'Raw Data'!H1218, 0))</f>
        <v/>
      </c>
      <c r="AK1223">
        <f>IF(ISBLANK('Raw Data'!A1218), 0, IF(AND('Raw Data'!D1218&lt;3, 'Raw Data'!E1218&lt;3, 'Raw Data'!F1218&lt;BB$2), 'Raw Data'!AF1218, 0))</f>
        <v/>
      </c>
      <c r="AL1223">
        <f>IF(ISBLANK('Raw Data'!A1218), 0, IF(AND('Raw Data'!D1218&lt;4, 'Raw Data'!E1218&lt;4, 'Raw Data'!F1218&lt;BB$2), 'Raw Data'!AI1218, 0))</f>
        <v/>
      </c>
      <c r="AM1223">
        <f>IF(ISBLANK('Raw Data'!A1218), 0, IF(AND('Raw Data'!D1218&lt;5, 'Raw Data'!E1218&lt;5, 'Raw Data'!F1218&lt;BB$2), 'Raw Data'!AL1218, 0))</f>
        <v/>
      </c>
      <c r="AN1223">
        <f>IF(ISBLANK('Raw Data'!A1218), 0, IF(AND('Raw Data'!D1218&lt;6, 'Raw Data'!E1218&lt;6, 'Raw Data'!F1218&lt;BB$2), 'Raw Data'!AO1218, 0))</f>
        <v/>
      </c>
      <c r="AO1223">
        <f>IF(ISBLANK('Raw Data'!A1218), 0, IF(AND('Raw Data'!I1218&lt;Analysis!$BC$2, 'Raw Data'!D1218-'Raw Data'!E1218&gt;1), 'Raw Data'!AW1218, IF(AND('Raw Data'!J1218&lt;Analysis!$BC$2, 'Raw Data'!E1218-'Raw Data'!D1218&gt;1), 'Raw Data'!AY1218, 0)))</f>
        <v/>
      </c>
      <c r="AP1223">
        <f>IF(ISBLANK('Raw Data'!A1218), 0, IF(AND('Raw Data'!I1218&lt;Analysis!$BC$2, 'Raw Data'!D1218-'Raw Data'!E1218&gt;2), 'Raw Data'!AZ1218, IF(AND('Raw Data'!J1218&lt;Analysis!$BC$2, 'Raw Data'!E1218-'Raw Data'!D1218&gt;2), 'Raw Data'!BB1218, 0)))</f>
        <v/>
      </c>
      <c r="AQ1223">
        <f>IF(ISBLANK('Raw Data'!A1218), 0, IF(AND('Raw Data'!I1218&lt;Analysis!$BC$2, 'Raw Data'!D1218-'Raw Data'!E1218&gt;3), 'Raw Data'!BC1218, IF(AND('Raw Data'!J1218&lt;Analysis!$BC$2, 'Raw Data'!E1218-'Raw Data'!D1218&gt;3), 'Raw Data'!BE1218, 0)))</f>
        <v/>
      </c>
      <c r="AR1223">
        <f>IF('Hidden Analysiss'!D1219=1,IF(ABS('Raw Data'!E1218-'Raw Data'!D1218)&lt;2,'Raw Data'!AX1218,0), 0)</f>
        <v/>
      </c>
      <c r="AS1223">
        <f>IF('Hidden Analysiss'!D1219=1,IF(ABS('Raw Data'!E1218-'Raw Data'!D1218)&lt;3,'Raw Data'!BA1218,0), 0)</f>
        <v/>
      </c>
      <c r="AT1223">
        <f>IF('Hidden Analysiss'!D1219=1,IF(ABS('Raw Data'!E1218-'Raw Data'!D1218)&lt;4,'Raw Data'!BD1218,0), 0)</f>
        <v/>
      </c>
      <c r="AU1223">
        <f>IF(AND('Hidden Analysiss'!E1219=1, ABS('Raw Data'!E1218-'Raw Data'!D1218)&lt;2), 'Raw Data'!AX1218, 0)</f>
        <v/>
      </c>
      <c r="AV1223">
        <f>IF(AND('Hidden Analysiss'!E1219=1, ABS('Raw Data'!E1218-'Raw Data'!D1218)&lt;3), 'Raw Data'!BA1218, 0)</f>
        <v/>
      </c>
      <c r="AW1223">
        <f>IF(AND('Hidden Analysiss'!E1219=1, ABS('Raw Data'!E1218-'Raw Data'!D1218)&lt;3), 'Raw Data'!BD1218, 0)</f>
        <v/>
      </c>
    </row>
    <row r="1224">
      <c r="A1224" s="1">
        <f>'Raw Data'!A1219</f>
        <v/>
      </c>
      <c r="B1224">
        <f>IF('Raw Data'!E1219&gt;'Raw Data'!D1219, 'Raw Data'!J1219, 0)</f>
        <v/>
      </c>
      <c r="C1224">
        <f>IF('Raw Data'!D1219&gt;'Raw Data'!E1219, 'Raw Data'!I1219, 0)</f>
        <v/>
      </c>
      <c r="D1224">
        <f>SUM(G1224:H1224)</f>
        <v/>
      </c>
      <c r="E1224">
        <f>IF(AND('Raw Data'!J1219&lt;'Raw Data'!I1219,'Raw Data'!E1219&gt;'Raw Data'!D1219,'Raw Data'!E1219-'Raw Data'!D1219&gt;3),'Raw Data'!N1219,IF(AND('Raw Data'!I1219&lt;'Raw Data'!J1219,'Raw Data'!D1219&gt;'Raw Data'!E1219,'Raw Data'!D1219-'Raw Data'!E1219&gt;3),'Raw Data'!M1219,0))</f>
        <v/>
      </c>
      <c r="F1224">
        <f>IF(AND('Raw Data'!J1219&lt;'Raw Data'!I1219,'Raw Data'!E1219&gt;'Raw Data'!D1219,'Raw Data'!E1219-'Raw Data'!D1219&lt;4),'Raw Data'!L1219,IF(AND('Raw Data'!I1219&lt;'Raw Data'!J1219,'Raw Data'!D1219&gt;'Raw Data'!E1219,'Raw Data'!D1219-'Raw Data'!E1219&lt;4),'Raw Data'!K1219,0))</f>
        <v/>
      </c>
      <c r="G1224">
        <f>IF(AND('Raw Data'!J1219&lt;'Raw Data'!I1219, 'Raw Data'!E1219&gt;'Raw Data'!D1219), 'Raw Data'!J1219, 0)</f>
        <v/>
      </c>
      <c r="H1224">
        <f>IF(AND('Raw Data'!J1219&gt;'Raw Data'!I1219, 'Raw Data'!E1219&lt;'Raw Data'!D1219), 'Raw Data'!I1219, 0)</f>
        <v/>
      </c>
      <c r="I1224">
        <f>SUM(J1224:K1224)</f>
        <v/>
      </c>
      <c r="J1224">
        <f>IF(AND('Raw Data'!J1219&gt;'Raw Data'!I1219, 'Raw Data'!E1219&gt;'Raw Data'!D1219), 'Raw Data'!J1219, 0)</f>
        <v/>
      </c>
      <c r="K1224">
        <f>IF(AND('Raw Data'!I1219&gt;'Raw Data'!J1219, 'Raw Data'!D1219&gt;'Raw Data'!E1219), 'Raw Data'!I1219, 0)</f>
        <v/>
      </c>
      <c r="L1224">
        <f>IF('Raw Data'!E1219-'Raw Data'!D1219&gt;3, 'Raw Data'!N1219, 0)</f>
        <v/>
      </c>
      <c r="M1224">
        <f>IF('Raw Data'!D1219-'Raw Data'!E1219&gt;3, 'Raw Data'!M1219, 0)</f>
        <v/>
      </c>
      <c r="N1224">
        <f>IF(ISBLANK('Raw Data'!D1219),0,IF(AND('Raw Data'!E1219&gt;'Raw Data'!D1219,'Raw Data'!E1219-'Raw Data'!D1219&gt;0,'Raw Data'!E1219-'Raw Data'!D1219&lt;4),'Raw Data'!L1219, 0))</f>
        <v/>
      </c>
      <c r="O1224">
        <f>IF(ISBLANK('Raw Data'!D1219),0,IF(AND('Raw Data'!E1219&gt;'Raw Data'!D1219,'Raw Data'!E1219-'Raw Data'!D1219&gt;0,'Raw Data'!D1219-'Raw Data'!E1219&lt;4),'Raw Data'!K1219, 0))</f>
        <v/>
      </c>
      <c r="P1224">
        <f>IF('Raw Data'!E1219-'Raw Data'!D1219&gt;3, 'Raw Data'!N1219, IF('Raw Data'!D1219-'Raw Data'!E1219&gt;3, 'Raw Data'!M1219, 0))</f>
        <v/>
      </c>
      <c r="Q1224">
        <f>IF(ISBLANK('Raw Data'!E1219),0,IF(AND('Raw Data'!E1219-'Raw Data'!D1219&lt;4,'Raw Data'!E1219-'Raw Data'!D1219&gt;0),'Raw Data'!L1219,IF(AND('Raw Data'!D1219&gt;'Raw Data'!E1219,'Raw Data'!D1219-'Raw Data'!E1219&gt;0),'Raw Data'!K1219,0)))</f>
        <v/>
      </c>
      <c r="R1224">
        <f>IF(ISBLANK('Raw Data'!K1219),0,IFERROR(IF(MATCH(SMALL('Raw Data'!K1219:N1219,1),L1224:O1224,0),SMALL('Raw Data'!K1219:N1219,1)),0))</f>
        <v/>
      </c>
      <c r="S1224">
        <f>IF(ISBLANK('Raw Data'!K1219),0,IFERROR(IF(MATCH(SMALL('Raw Data'!K1219:N1219,2),L1224:O1224,0),SMALL('Raw Data'!K1219:N1219,2)),0))</f>
        <v/>
      </c>
      <c r="T1224">
        <f>IF(ISBLANK('Raw Data'!K1219),0,IFERROR(IF(MATCH(SMALL('Raw Data'!K1219:N1219,3),L1224:O1224,0),SMALL('Raw Data'!K1219:N1219,3)),0))</f>
        <v/>
      </c>
      <c r="U1224">
        <f>IF(ISBLANK('Raw Data'!K1219),0,IFERROR(IF(MATCH(SMALL('Raw Data'!K1219:N1219,4),L1224:O1224,0),SMALL('Raw Data'!K1219:N1219,4)),0))</f>
        <v/>
      </c>
      <c r="V1224">
        <f>IF(AND('Raw Data'!D1219&lt;3, 'Raw Data'!E1219&lt;3, 'Raw Data'!A1219&gt;0), 'Raw Data'!AF1219, 0)</f>
        <v/>
      </c>
      <c r="W1224">
        <f>IF(AND('Raw Data'!D1219&lt;4, 'Raw Data'!E1219&lt;4, 'Raw Data'!A1219&gt;0), 'Raw Data'!AI1219, 0)</f>
        <v/>
      </c>
      <c r="X1224">
        <f>IF(AND('Raw Data'!D1219&lt;5, 'Raw Data'!E1219&lt;5, 'Raw Data'!A1219&gt;0), 'Raw Data'!AL1219, 0)</f>
        <v/>
      </c>
      <c r="Y1224">
        <f>IF(AND('Raw Data'!D1219&lt;6, 'Raw Data'!E1219&lt;6, 'Raw Data'!A1219&gt;0), 'Raw Data'!AO1219, 0)</f>
        <v/>
      </c>
      <c r="Z1224">
        <f>IF(ISBLANK('Raw Data'!D1219), 0, IF('Raw Data'!D1219-'Raw Data'!E1219&gt;1, 'Raw Data'!AW1219, 0))</f>
        <v/>
      </c>
      <c r="AA1224">
        <f>IF(ISBLANK('Raw Data'!A1219), 0, IF(ABS('Raw Data'!D1219-'Raw Data'!E1219)&lt;2, 'Raw Data'!AX1219, 0))</f>
        <v/>
      </c>
      <c r="AB1224">
        <f>IF(ISBLANK('Raw Data'!D1219), 0, IF('Raw Data'!E1219-'Raw Data'!D1219&gt;1, 'Raw Data'!AY1219, 0))</f>
        <v/>
      </c>
      <c r="AC1224">
        <f>IF(ISBLANK('Raw Data'!D1219), 0, IF('Raw Data'!D1219-'Raw Data'!E1219&gt;2, 'Raw Data'!AZ1219, 0))</f>
        <v/>
      </c>
      <c r="AD1224">
        <f>IF(ISBLANK('Raw Data'!A1219), 0, IF(ABS('Raw Data'!D1219-'Raw Data'!E1219)&lt;3, 'Raw Data'!BA1219, 0))</f>
        <v/>
      </c>
      <c r="AE1224">
        <f>IF(ISBLANK('Raw Data'!D1219), 0, IF('Raw Data'!E1219-'Raw Data'!D1219&gt;2, 'Raw Data'!BB1219, 0))</f>
        <v/>
      </c>
      <c r="AF1224">
        <f>IF(ISBLANK('Raw Data'!D1219), 0, IF('Raw Data'!D1219-'Raw Data'!E1219&gt;3, 'Raw Data'!BC1219, 0))</f>
        <v/>
      </c>
      <c r="AG1224">
        <f>IF(ISBLANK('Raw Data'!A1219), 0, IF(ABS('Raw Data'!D1219-'Raw Data'!E1219)&lt;4, 'Raw Data'!BD1219, 0))</f>
        <v/>
      </c>
      <c r="AH1224">
        <f>IF(ISBLANK('Raw Data'!D1219), 0, IF('Raw Data'!E1219-'Raw Data'!D1219&gt;3, 'Raw Data'!BE1219, 0))</f>
        <v/>
      </c>
      <c r="AI1224">
        <f>IF(SUM('Raw Data'!D1219:E1219)&gt;'Raw Data'!F1219, 'Raw Data'!G1219, 0)</f>
        <v/>
      </c>
      <c r="AJ1224">
        <f>IF(ISBLANK('Raw Data'!D1219), 0, IF(SUM('Raw Data'!D1219:E1219)&lt;'Raw Data'!F1219, 'Raw Data'!H1219, 0))</f>
        <v/>
      </c>
      <c r="AK1224">
        <f>IF(ISBLANK('Raw Data'!A1219), 0, IF(AND('Raw Data'!D1219&lt;3, 'Raw Data'!E1219&lt;3, 'Raw Data'!F1219&lt;BB$2), 'Raw Data'!AF1219, 0))</f>
        <v/>
      </c>
      <c r="AL1224">
        <f>IF(ISBLANK('Raw Data'!A1219), 0, IF(AND('Raw Data'!D1219&lt;4, 'Raw Data'!E1219&lt;4, 'Raw Data'!F1219&lt;BB$2), 'Raw Data'!AI1219, 0))</f>
        <v/>
      </c>
      <c r="AM1224">
        <f>IF(ISBLANK('Raw Data'!A1219), 0, IF(AND('Raw Data'!D1219&lt;5, 'Raw Data'!E1219&lt;5, 'Raw Data'!F1219&lt;BB$2), 'Raw Data'!AL1219, 0))</f>
        <v/>
      </c>
      <c r="AN1224">
        <f>IF(ISBLANK('Raw Data'!A1219), 0, IF(AND('Raw Data'!D1219&lt;6, 'Raw Data'!E1219&lt;6, 'Raw Data'!F1219&lt;BB$2), 'Raw Data'!AO1219, 0))</f>
        <v/>
      </c>
      <c r="AO1224">
        <f>IF(ISBLANK('Raw Data'!A1219), 0, IF(AND('Raw Data'!I1219&lt;Analysis!$BC$2, 'Raw Data'!D1219-'Raw Data'!E1219&gt;1), 'Raw Data'!AW1219, IF(AND('Raw Data'!J1219&lt;Analysis!$BC$2, 'Raw Data'!E1219-'Raw Data'!D1219&gt;1), 'Raw Data'!AY1219, 0)))</f>
        <v/>
      </c>
      <c r="AP1224">
        <f>IF(ISBLANK('Raw Data'!A1219), 0, IF(AND('Raw Data'!I1219&lt;Analysis!$BC$2, 'Raw Data'!D1219-'Raw Data'!E1219&gt;2), 'Raw Data'!AZ1219, IF(AND('Raw Data'!J1219&lt;Analysis!$BC$2, 'Raw Data'!E1219-'Raw Data'!D1219&gt;2), 'Raw Data'!BB1219, 0)))</f>
        <v/>
      </c>
      <c r="AQ1224">
        <f>IF(ISBLANK('Raw Data'!A1219), 0, IF(AND('Raw Data'!I1219&lt;Analysis!$BC$2, 'Raw Data'!D1219-'Raw Data'!E1219&gt;3), 'Raw Data'!BC1219, IF(AND('Raw Data'!J1219&lt;Analysis!$BC$2, 'Raw Data'!E1219-'Raw Data'!D1219&gt;3), 'Raw Data'!BE1219, 0)))</f>
        <v/>
      </c>
      <c r="AR1224">
        <f>IF('Hidden Analysiss'!D1220=1,IF(ABS('Raw Data'!E1219-'Raw Data'!D1219)&lt;2,'Raw Data'!AX1219,0), 0)</f>
        <v/>
      </c>
      <c r="AS1224">
        <f>IF('Hidden Analysiss'!D1220=1,IF(ABS('Raw Data'!E1219-'Raw Data'!D1219)&lt;3,'Raw Data'!BA1219,0), 0)</f>
        <v/>
      </c>
      <c r="AT1224">
        <f>IF('Hidden Analysiss'!D1220=1,IF(ABS('Raw Data'!E1219-'Raw Data'!D1219)&lt;4,'Raw Data'!BD1219,0), 0)</f>
        <v/>
      </c>
      <c r="AU1224">
        <f>IF(AND('Hidden Analysiss'!E1220=1, ABS('Raw Data'!E1219-'Raw Data'!D1219)&lt;2), 'Raw Data'!AX1219, 0)</f>
        <v/>
      </c>
      <c r="AV1224">
        <f>IF(AND('Hidden Analysiss'!E1220=1, ABS('Raw Data'!E1219-'Raw Data'!D1219)&lt;3), 'Raw Data'!BA1219, 0)</f>
        <v/>
      </c>
      <c r="AW1224">
        <f>IF(AND('Hidden Analysiss'!E1220=1, ABS('Raw Data'!E1219-'Raw Data'!D1219)&lt;3), 'Raw Data'!BD1219, 0)</f>
        <v/>
      </c>
    </row>
    <row r="1225">
      <c r="A1225" s="1">
        <f>'Raw Data'!A1220</f>
        <v/>
      </c>
      <c r="B1225">
        <f>IF('Raw Data'!E1220&gt;'Raw Data'!D1220, 'Raw Data'!J1220, 0)</f>
        <v/>
      </c>
      <c r="C1225">
        <f>IF('Raw Data'!D1220&gt;'Raw Data'!E1220, 'Raw Data'!I1220, 0)</f>
        <v/>
      </c>
      <c r="D1225">
        <f>SUM(G1225:H1225)</f>
        <v/>
      </c>
      <c r="E1225">
        <f>IF(AND('Raw Data'!J1220&lt;'Raw Data'!I1220,'Raw Data'!E1220&gt;'Raw Data'!D1220,'Raw Data'!E1220-'Raw Data'!D1220&gt;3),'Raw Data'!N1220,IF(AND('Raw Data'!I1220&lt;'Raw Data'!J1220,'Raw Data'!D1220&gt;'Raw Data'!E1220,'Raw Data'!D1220-'Raw Data'!E1220&gt;3),'Raw Data'!M1220,0))</f>
        <v/>
      </c>
      <c r="F1225">
        <f>IF(AND('Raw Data'!J1220&lt;'Raw Data'!I1220,'Raw Data'!E1220&gt;'Raw Data'!D1220,'Raw Data'!E1220-'Raw Data'!D1220&lt;4),'Raw Data'!L1220,IF(AND('Raw Data'!I1220&lt;'Raw Data'!J1220,'Raw Data'!D1220&gt;'Raw Data'!E1220,'Raw Data'!D1220-'Raw Data'!E1220&lt;4),'Raw Data'!K1220,0))</f>
        <v/>
      </c>
      <c r="G1225">
        <f>IF(AND('Raw Data'!J1220&lt;'Raw Data'!I1220, 'Raw Data'!E1220&gt;'Raw Data'!D1220), 'Raw Data'!J1220, 0)</f>
        <v/>
      </c>
      <c r="H1225">
        <f>IF(AND('Raw Data'!J1220&gt;'Raw Data'!I1220, 'Raw Data'!E1220&lt;'Raw Data'!D1220), 'Raw Data'!I1220, 0)</f>
        <v/>
      </c>
      <c r="I1225">
        <f>SUM(J1225:K1225)</f>
        <v/>
      </c>
      <c r="J1225">
        <f>IF(AND('Raw Data'!J1220&gt;'Raw Data'!I1220, 'Raw Data'!E1220&gt;'Raw Data'!D1220), 'Raw Data'!J1220, 0)</f>
        <v/>
      </c>
      <c r="K1225">
        <f>IF(AND('Raw Data'!I1220&gt;'Raw Data'!J1220, 'Raw Data'!D1220&gt;'Raw Data'!E1220), 'Raw Data'!I1220, 0)</f>
        <v/>
      </c>
      <c r="L1225">
        <f>IF('Raw Data'!E1220-'Raw Data'!D1220&gt;3, 'Raw Data'!N1220, 0)</f>
        <v/>
      </c>
      <c r="M1225">
        <f>IF('Raw Data'!D1220-'Raw Data'!E1220&gt;3, 'Raw Data'!M1220, 0)</f>
        <v/>
      </c>
      <c r="N1225">
        <f>IF(ISBLANK('Raw Data'!D1220),0,IF(AND('Raw Data'!E1220&gt;'Raw Data'!D1220,'Raw Data'!E1220-'Raw Data'!D1220&gt;0,'Raw Data'!E1220-'Raw Data'!D1220&lt;4),'Raw Data'!L1220, 0))</f>
        <v/>
      </c>
      <c r="O1225">
        <f>IF(ISBLANK('Raw Data'!D1220),0,IF(AND('Raw Data'!E1220&gt;'Raw Data'!D1220,'Raw Data'!E1220-'Raw Data'!D1220&gt;0,'Raw Data'!D1220-'Raw Data'!E1220&lt;4),'Raw Data'!K1220, 0))</f>
        <v/>
      </c>
      <c r="P1225">
        <f>IF('Raw Data'!E1220-'Raw Data'!D1220&gt;3, 'Raw Data'!N1220, IF('Raw Data'!D1220-'Raw Data'!E1220&gt;3, 'Raw Data'!M1220, 0))</f>
        <v/>
      </c>
      <c r="Q1225">
        <f>IF(ISBLANK('Raw Data'!E1220),0,IF(AND('Raw Data'!E1220-'Raw Data'!D1220&lt;4,'Raw Data'!E1220-'Raw Data'!D1220&gt;0),'Raw Data'!L1220,IF(AND('Raw Data'!D1220&gt;'Raw Data'!E1220,'Raw Data'!D1220-'Raw Data'!E1220&gt;0),'Raw Data'!K1220,0)))</f>
        <v/>
      </c>
      <c r="R1225">
        <f>IF(ISBLANK('Raw Data'!K1220),0,IFERROR(IF(MATCH(SMALL('Raw Data'!K1220:N1220,1),L1225:O1225,0),SMALL('Raw Data'!K1220:N1220,1)),0))</f>
        <v/>
      </c>
      <c r="S1225">
        <f>IF(ISBLANK('Raw Data'!K1220),0,IFERROR(IF(MATCH(SMALL('Raw Data'!K1220:N1220,2),L1225:O1225,0),SMALL('Raw Data'!K1220:N1220,2)),0))</f>
        <v/>
      </c>
      <c r="T1225">
        <f>IF(ISBLANK('Raw Data'!K1220),0,IFERROR(IF(MATCH(SMALL('Raw Data'!K1220:N1220,3),L1225:O1225,0),SMALL('Raw Data'!K1220:N1220,3)),0))</f>
        <v/>
      </c>
      <c r="U1225">
        <f>IF(ISBLANK('Raw Data'!K1220),0,IFERROR(IF(MATCH(SMALL('Raw Data'!K1220:N1220,4),L1225:O1225,0),SMALL('Raw Data'!K1220:N1220,4)),0))</f>
        <v/>
      </c>
      <c r="V1225">
        <f>IF(AND('Raw Data'!D1220&lt;3, 'Raw Data'!E1220&lt;3, 'Raw Data'!A1220&gt;0), 'Raw Data'!AF1220, 0)</f>
        <v/>
      </c>
      <c r="W1225">
        <f>IF(AND('Raw Data'!D1220&lt;4, 'Raw Data'!E1220&lt;4, 'Raw Data'!A1220&gt;0), 'Raw Data'!AI1220, 0)</f>
        <v/>
      </c>
      <c r="X1225">
        <f>IF(AND('Raw Data'!D1220&lt;5, 'Raw Data'!E1220&lt;5, 'Raw Data'!A1220&gt;0), 'Raw Data'!AL1220, 0)</f>
        <v/>
      </c>
      <c r="Y1225">
        <f>IF(AND('Raw Data'!D1220&lt;6, 'Raw Data'!E1220&lt;6, 'Raw Data'!A1220&gt;0), 'Raw Data'!AO1220, 0)</f>
        <v/>
      </c>
      <c r="Z1225">
        <f>IF(ISBLANK('Raw Data'!D1220), 0, IF('Raw Data'!D1220-'Raw Data'!E1220&gt;1, 'Raw Data'!AW1220, 0))</f>
        <v/>
      </c>
      <c r="AA1225">
        <f>IF(ISBLANK('Raw Data'!A1220), 0, IF(ABS('Raw Data'!D1220-'Raw Data'!E1220)&lt;2, 'Raw Data'!AX1220, 0))</f>
        <v/>
      </c>
      <c r="AB1225">
        <f>IF(ISBLANK('Raw Data'!D1220), 0, IF('Raw Data'!E1220-'Raw Data'!D1220&gt;1, 'Raw Data'!AY1220, 0))</f>
        <v/>
      </c>
      <c r="AC1225">
        <f>IF(ISBLANK('Raw Data'!D1220), 0, IF('Raw Data'!D1220-'Raw Data'!E1220&gt;2, 'Raw Data'!AZ1220, 0))</f>
        <v/>
      </c>
      <c r="AD1225">
        <f>IF(ISBLANK('Raw Data'!A1220), 0, IF(ABS('Raw Data'!D1220-'Raw Data'!E1220)&lt;3, 'Raw Data'!BA1220, 0))</f>
        <v/>
      </c>
      <c r="AE1225">
        <f>IF(ISBLANK('Raw Data'!D1220), 0, IF('Raw Data'!E1220-'Raw Data'!D1220&gt;2, 'Raw Data'!BB1220, 0))</f>
        <v/>
      </c>
      <c r="AF1225">
        <f>IF(ISBLANK('Raw Data'!D1220), 0, IF('Raw Data'!D1220-'Raw Data'!E1220&gt;3, 'Raw Data'!BC1220, 0))</f>
        <v/>
      </c>
      <c r="AG1225">
        <f>IF(ISBLANK('Raw Data'!A1220), 0, IF(ABS('Raw Data'!D1220-'Raw Data'!E1220)&lt;4, 'Raw Data'!BD1220, 0))</f>
        <v/>
      </c>
      <c r="AH1225">
        <f>IF(ISBLANK('Raw Data'!D1220), 0, IF('Raw Data'!E1220-'Raw Data'!D1220&gt;3, 'Raw Data'!BE1220, 0))</f>
        <v/>
      </c>
      <c r="AI1225">
        <f>IF(SUM('Raw Data'!D1220:E1220)&gt;'Raw Data'!F1220, 'Raw Data'!G1220, 0)</f>
        <v/>
      </c>
      <c r="AJ1225">
        <f>IF(ISBLANK('Raw Data'!D1220), 0, IF(SUM('Raw Data'!D1220:E1220)&lt;'Raw Data'!F1220, 'Raw Data'!H1220, 0))</f>
        <v/>
      </c>
      <c r="AK1225">
        <f>IF(ISBLANK('Raw Data'!A1220), 0, IF(AND('Raw Data'!D1220&lt;3, 'Raw Data'!E1220&lt;3, 'Raw Data'!F1220&lt;BB$2), 'Raw Data'!AF1220, 0))</f>
        <v/>
      </c>
      <c r="AL1225">
        <f>IF(ISBLANK('Raw Data'!A1220), 0, IF(AND('Raw Data'!D1220&lt;4, 'Raw Data'!E1220&lt;4, 'Raw Data'!F1220&lt;BB$2), 'Raw Data'!AI1220, 0))</f>
        <v/>
      </c>
      <c r="AM1225">
        <f>IF(ISBLANK('Raw Data'!A1220), 0, IF(AND('Raw Data'!D1220&lt;5, 'Raw Data'!E1220&lt;5, 'Raw Data'!F1220&lt;BB$2), 'Raw Data'!AL1220, 0))</f>
        <v/>
      </c>
      <c r="AN1225">
        <f>IF(ISBLANK('Raw Data'!A1220), 0, IF(AND('Raw Data'!D1220&lt;6, 'Raw Data'!E1220&lt;6, 'Raw Data'!F1220&lt;BB$2), 'Raw Data'!AO1220, 0))</f>
        <v/>
      </c>
      <c r="AO1225">
        <f>IF(ISBLANK('Raw Data'!A1220), 0, IF(AND('Raw Data'!I1220&lt;Analysis!$BC$2, 'Raw Data'!D1220-'Raw Data'!E1220&gt;1), 'Raw Data'!AW1220, IF(AND('Raw Data'!J1220&lt;Analysis!$BC$2, 'Raw Data'!E1220-'Raw Data'!D1220&gt;1), 'Raw Data'!AY1220, 0)))</f>
        <v/>
      </c>
      <c r="AP1225">
        <f>IF(ISBLANK('Raw Data'!A1220), 0, IF(AND('Raw Data'!I1220&lt;Analysis!$BC$2, 'Raw Data'!D1220-'Raw Data'!E1220&gt;2), 'Raw Data'!AZ1220, IF(AND('Raw Data'!J1220&lt;Analysis!$BC$2, 'Raw Data'!E1220-'Raw Data'!D1220&gt;2), 'Raw Data'!BB1220, 0)))</f>
        <v/>
      </c>
      <c r="AQ1225">
        <f>IF(ISBLANK('Raw Data'!A1220), 0, IF(AND('Raw Data'!I1220&lt;Analysis!$BC$2, 'Raw Data'!D1220-'Raw Data'!E1220&gt;3), 'Raw Data'!BC1220, IF(AND('Raw Data'!J1220&lt;Analysis!$BC$2, 'Raw Data'!E1220-'Raw Data'!D1220&gt;3), 'Raw Data'!BE1220, 0)))</f>
        <v/>
      </c>
      <c r="AR1225">
        <f>IF('Hidden Analysiss'!D1221=1,IF(ABS('Raw Data'!E1220-'Raw Data'!D1220)&lt;2,'Raw Data'!AX1220,0), 0)</f>
        <v/>
      </c>
      <c r="AS1225">
        <f>IF('Hidden Analysiss'!D1221=1,IF(ABS('Raw Data'!E1220-'Raw Data'!D1220)&lt;3,'Raw Data'!BA1220,0), 0)</f>
        <v/>
      </c>
      <c r="AT1225">
        <f>IF('Hidden Analysiss'!D1221=1,IF(ABS('Raw Data'!E1220-'Raw Data'!D1220)&lt;4,'Raw Data'!BD1220,0), 0)</f>
        <v/>
      </c>
      <c r="AU1225">
        <f>IF(AND('Hidden Analysiss'!E1221=1, ABS('Raw Data'!E1220-'Raw Data'!D1220)&lt;2), 'Raw Data'!AX1220, 0)</f>
        <v/>
      </c>
      <c r="AV1225">
        <f>IF(AND('Hidden Analysiss'!E1221=1, ABS('Raw Data'!E1220-'Raw Data'!D1220)&lt;3), 'Raw Data'!BA1220, 0)</f>
        <v/>
      </c>
      <c r="AW1225">
        <f>IF(AND('Hidden Analysiss'!E1221=1, ABS('Raw Data'!E1220-'Raw Data'!D1220)&lt;3), 'Raw Data'!BD1220, 0)</f>
        <v/>
      </c>
    </row>
    <row r="1226">
      <c r="A1226" s="1">
        <f>'Raw Data'!A1221</f>
        <v/>
      </c>
      <c r="B1226">
        <f>IF('Raw Data'!E1221&gt;'Raw Data'!D1221, 'Raw Data'!J1221, 0)</f>
        <v/>
      </c>
      <c r="C1226">
        <f>IF('Raw Data'!D1221&gt;'Raw Data'!E1221, 'Raw Data'!I1221, 0)</f>
        <v/>
      </c>
      <c r="D1226">
        <f>SUM(G1226:H1226)</f>
        <v/>
      </c>
      <c r="E1226">
        <f>IF(AND('Raw Data'!J1221&lt;'Raw Data'!I1221,'Raw Data'!E1221&gt;'Raw Data'!D1221,'Raw Data'!E1221-'Raw Data'!D1221&gt;3),'Raw Data'!N1221,IF(AND('Raw Data'!I1221&lt;'Raw Data'!J1221,'Raw Data'!D1221&gt;'Raw Data'!E1221,'Raw Data'!D1221-'Raw Data'!E1221&gt;3),'Raw Data'!M1221,0))</f>
        <v/>
      </c>
      <c r="F1226">
        <f>IF(AND('Raw Data'!J1221&lt;'Raw Data'!I1221,'Raw Data'!E1221&gt;'Raw Data'!D1221,'Raw Data'!E1221-'Raw Data'!D1221&lt;4),'Raw Data'!L1221,IF(AND('Raw Data'!I1221&lt;'Raw Data'!J1221,'Raw Data'!D1221&gt;'Raw Data'!E1221,'Raw Data'!D1221-'Raw Data'!E1221&lt;4),'Raw Data'!K1221,0))</f>
        <v/>
      </c>
      <c r="G1226">
        <f>IF(AND('Raw Data'!J1221&lt;'Raw Data'!I1221, 'Raw Data'!E1221&gt;'Raw Data'!D1221), 'Raw Data'!J1221, 0)</f>
        <v/>
      </c>
      <c r="H1226">
        <f>IF(AND('Raw Data'!J1221&gt;'Raw Data'!I1221, 'Raw Data'!E1221&lt;'Raw Data'!D1221), 'Raw Data'!I1221, 0)</f>
        <v/>
      </c>
      <c r="I1226">
        <f>SUM(J1226:K1226)</f>
        <v/>
      </c>
      <c r="J1226">
        <f>IF(AND('Raw Data'!J1221&gt;'Raw Data'!I1221, 'Raw Data'!E1221&gt;'Raw Data'!D1221), 'Raw Data'!J1221, 0)</f>
        <v/>
      </c>
      <c r="K1226">
        <f>IF(AND('Raw Data'!I1221&gt;'Raw Data'!J1221, 'Raw Data'!D1221&gt;'Raw Data'!E1221), 'Raw Data'!I1221, 0)</f>
        <v/>
      </c>
      <c r="L1226">
        <f>IF('Raw Data'!E1221-'Raw Data'!D1221&gt;3, 'Raw Data'!N1221, 0)</f>
        <v/>
      </c>
      <c r="M1226">
        <f>IF('Raw Data'!D1221-'Raw Data'!E1221&gt;3, 'Raw Data'!M1221, 0)</f>
        <v/>
      </c>
      <c r="N1226">
        <f>IF(ISBLANK('Raw Data'!D1221),0,IF(AND('Raw Data'!E1221&gt;'Raw Data'!D1221,'Raw Data'!E1221-'Raw Data'!D1221&gt;0,'Raw Data'!E1221-'Raw Data'!D1221&lt;4),'Raw Data'!L1221, 0))</f>
        <v/>
      </c>
      <c r="O1226">
        <f>IF(ISBLANK('Raw Data'!D1221),0,IF(AND('Raw Data'!E1221&gt;'Raw Data'!D1221,'Raw Data'!E1221-'Raw Data'!D1221&gt;0,'Raw Data'!D1221-'Raw Data'!E1221&lt;4),'Raw Data'!K1221, 0))</f>
        <v/>
      </c>
      <c r="P1226">
        <f>IF('Raw Data'!E1221-'Raw Data'!D1221&gt;3, 'Raw Data'!N1221, IF('Raw Data'!D1221-'Raw Data'!E1221&gt;3, 'Raw Data'!M1221, 0))</f>
        <v/>
      </c>
      <c r="Q1226">
        <f>IF(ISBLANK('Raw Data'!E1221),0,IF(AND('Raw Data'!E1221-'Raw Data'!D1221&lt;4,'Raw Data'!E1221-'Raw Data'!D1221&gt;0),'Raw Data'!L1221,IF(AND('Raw Data'!D1221&gt;'Raw Data'!E1221,'Raw Data'!D1221-'Raw Data'!E1221&gt;0),'Raw Data'!K1221,0)))</f>
        <v/>
      </c>
      <c r="R1226">
        <f>IF(ISBLANK('Raw Data'!K1221),0,IFERROR(IF(MATCH(SMALL('Raw Data'!K1221:N1221,1),L1226:O1226,0),SMALL('Raw Data'!K1221:N1221,1)),0))</f>
        <v/>
      </c>
      <c r="S1226">
        <f>IF(ISBLANK('Raw Data'!K1221),0,IFERROR(IF(MATCH(SMALL('Raw Data'!K1221:N1221,2),L1226:O1226,0),SMALL('Raw Data'!K1221:N1221,2)),0))</f>
        <v/>
      </c>
      <c r="T1226">
        <f>IF(ISBLANK('Raw Data'!K1221),0,IFERROR(IF(MATCH(SMALL('Raw Data'!K1221:N1221,3),L1226:O1226,0),SMALL('Raw Data'!K1221:N1221,3)),0))</f>
        <v/>
      </c>
      <c r="U1226">
        <f>IF(ISBLANK('Raw Data'!K1221),0,IFERROR(IF(MATCH(SMALL('Raw Data'!K1221:N1221,4),L1226:O1226,0),SMALL('Raw Data'!K1221:N1221,4)),0))</f>
        <v/>
      </c>
      <c r="V1226">
        <f>IF(AND('Raw Data'!D1221&lt;3, 'Raw Data'!E1221&lt;3, 'Raw Data'!A1221&gt;0), 'Raw Data'!AF1221, 0)</f>
        <v/>
      </c>
      <c r="W1226">
        <f>IF(AND('Raw Data'!D1221&lt;4, 'Raw Data'!E1221&lt;4, 'Raw Data'!A1221&gt;0), 'Raw Data'!AI1221, 0)</f>
        <v/>
      </c>
      <c r="X1226">
        <f>IF(AND('Raw Data'!D1221&lt;5, 'Raw Data'!E1221&lt;5, 'Raw Data'!A1221&gt;0), 'Raw Data'!AL1221, 0)</f>
        <v/>
      </c>
      <c r="Y1226">
        <f>IF(AND('Raw Data'!D1221&lt;6, 'Raw Data'!E1221&lt;6, 'Raw Data'!A1221&gt;0), 'Raw Data'!AO1221, 0)</f>
        <v/>
      </c>
      <c r="Z1226">
        <f>IF(ISBLANK('Raw Data'!D1221), 0, IF('Raw Data'!D1221-'Raw Data'!E1221&gt;1, 'Raw Data'!AW1221, 0))</f>
        <v/>
      </c>
      <c r="AA1226">
        <f>IF(ISBLANK('Raw Data'!A1221), 0, IF(ABS('Raw Data'!D1221-'Raw Data'!E1221)&lt;2, 'Raw Data'!AX1221, 0))</f>
        <v/>
      </c>
      <c r="AB1226">
        <f>IF(ISBLANK('Raw Data'!D1221), 0, IF('Raw Data'!E1221-'Raw Data'!D1221&gt;1, 'Raw Data'!AY1221, 0))</f>
        <v/>
      </c>
      <c r="AC1226">
        <f>IF(ISBLANK('Raw Data'!D1221), 0, IF('Raw Data'!D1221-'Raw Data'!E1221&gt;2, 'Raw Data'!AZ1221, 0))</f>
        <v/>
      </c>
      <c r="AD1226">
        <f>IF(ISBLANK('Raw Data'!A1221), 0, IF(ABS('Raw Data'!D1221-'Raw Data'!E1221)&lt;3, 'Raw Data'!BA1221, 0))</f>
        <v/>
      </c>
      <c r="AE1226">
        <f>IF(ISBLANK('Raw Data'!D1221), 0, IF('Raw Data'!E1221-'Raw Data'!D1221&gt;2, 'Raw Data'!BB1221, 0))</f>
        <v/>
      </c>
      <c r="AF1226">
        <f>IF(ISBLANK('Raw Data'!D1221), 0, IF('Raw Data'!D1221-'Raw Data'!E1221&gt;3, 'Raw Data'!BC1221, 0))</f>
        <v/>
      </c>
      <c r="AG1226">
        <f>IF(ISBLANK('Raw Data'!A1221), 0, IF(ABS('Raw Data'!D1221-'Raw Data'!E1221)&lt;4, 'Raw Data'!BD1221, 0))</f>
        <v/>
      </c>
      <c r="AH1226">
        <f>IF(ISBLANK('Raw Data'!D1221), 0, IF('Raw Data'!E1221-'Raw Data'!D1221&gt;3, 'Raw Data'!BE1221, 0))</f>
        <v/>
      </c>
      <c r="AI1226">
        <f>IF(SUM('Raw Data'!D1221:E1221)&gt;'Raw Data'!F1221, 'Raw Data'!G1221, 0)</f>
        <v/>
      </c>
      <c r="AJ1226">
        <f>IF(ISBLANK('Raw Data'!D1221), 0, IF(SUM('Raw Data'!D1221:E1221)&lt;'Raw Data'!F1221, 'Raw Data'!H1221, 0))</f>
        <v/>
      </c>
      <c r="AK1226">
        <f>IF(ISBLANK('Raw Data'!A1221), 0, IF(AND('Raw Data'!D1221&lt;3, 'Raw Data'!E1221&lt;3, 'Raw Data'!F1221&lt;BB$2), 'Raw Data'!AF1221, 0))</f>
        <v/>
      </c>
      <c r="AL1226">
        <f>IF(ISBLANK('Raw Data'!A1221), 0, IF(AND('Raw Data'!D1221&lt;4, 'Raw Data'!E1221&lt;4, 'Raw Data'!F1221&lt;BB$2), 'Raw Data'!AI1221, 0))</f>
        <v/>
      </c>
      <c r="AM1226">
        <f>IF(ISBLANK('Raw Data'!A1221), 0, IF(AND('Raw Data'!D1221&lt;5, 'Raw Data'!E1221&lt;5, 'Raw Data'!F1221&lt;BB$2), 'Raw Data'!AL1221, 0))</f>
        <v/>
      </c>
      <c r="AN1226">
        <f>IF(ISBLANK('Raw Data'!A1221), 0, IF(AND('Raw Data'!D1221&lt;6, 'Raw Data'!E1221&lt;6, 'Raw Data'!F1221&lt;BB$2), 'Raw Data'!AO1221, 0))</f>
        <v/>
      </c>
      <c r="AO1226">
        <f>IF(ISBLANK('Raw Data'!A1221), 0, IF(AND('Raw Data'!I1221&lt;Analysis!$BC$2, 'Raw Data'!D1221-'Raw Data'!E1221&gt;1), 'Raw Data'!AW1221, IF(AND('Raw Data'!J1221&lt;Analysis!$BC$2, 'Raw Data'!E1221-'Raw Data'!D1221&gt;1), 'Raw Data'!AY1221, 0)))</f>
        <v/>
      </c>
      <c r="AP1226">
        <f>IF(ISBLANK('Raw Data'!A1221), 0, IF(AND('Raw Data'!I1221&lt;Analysis!$BC$2, 'Raw Data'!D1221-'Raw Data'!E1221&gt;2), 'Raw Data'!AZ1221, IF(AND('Raw Data'!J1221&lt;Analysis!$BC$2, 'Raw Data'!E1221-'Raw Data'!D1221&gt;2), 'Raw Data'!BB1221, 0)))</f>
        <v/>
      </c>
      <c r="AQ1226">
        <f>IF(ISBLANK('Raw Data'!A1221), 0, IF(AND('Raw Data'!I1221&lt;Analysis!$BC$2, 'Raw Data'!D1221-'Raw Data'!E1221&gt;3), 'Raw Data'!BC1221, IF(AND('Raw Data'!J1221&lt;Analysis!$BC$2, 'Raw Data'!E1221-'Raw Data'!D1221&gt;3), 'Raw Data'!BE1221, 0)))</f>
        <v/>
      </c>
      <c r="AR1226">
        <f>IF('Hidden Analysiss'!D1222=1,IF(ABS('Raw Data'!E1221-'Raw Data'!D1221)&lt;2,'Raw Data'!AX1221,0), 0)</f>
        <v/>
      </c>
      <c r="AS1226">
        <f>IF('Hidden Analysiss'!D1222=1,IF(ABS('Raw Data'!E1221-'Raw Data'!D1221)&lt;3,'Raw Data'!BA1221,0), 0)</f>
        <v/>
      </c>
      <c r="AT1226">
        <f>IF('Hidden Analysiss'!D1222=1,IF(ABS('Raw Data'!E1221-'Raw Data'!D1221)&lt;4,'Raw Data'!BD1221,0), 0)</f>
        <v/>
      </c>
      <c r="AU1226">
        <f>IF(AND('Hidden Analysiss'!E1222=1, ABS('Raw Data'!E1221-'Raw Data'!D1221)&lt;2), 'Raw Data'!AX1221, 0)</f>
        <v/>
      </c>
      <c r="AV1226">
        <f>IF(AND('Hidden Analysiss'!E1222=1, ABS('Raw Data'!E1221-'Raw Data'!D1221)&lt;3), 'Raw Data'!BA1221, 0)</f>
        <v/>
      </c>
      <c r="AW1226">
        <f>IF(AND('Hidden Analysiss'!E1222=1, ABS('Raw Data'!E1221-'Raw Data'!D1221)&lt;3), 'Raw Data'!BD1221, 0)</f>
        <v/>
      </c>
    </row>
    <row r="1227">
      <c r="A1227" s="1">
        <f>'Raw Data'!A1222</f>
        <v/>
      </c>
      <c r="B1227">
        <f>IF('Raw Data'!E1222&gt;'Raw Data'!D1222, 'Raw Data'!J1222, 0)</f>
        <v/>
      </c>
      <c r="C1227">
        <f>IF('Raw Data'!D1222&gt;'Raw Data'!E1222, 'Raw Data'!I1222, 0)</f>
        <v/>
      </c>
      <c r="D1227">
        <f>SUM(G1227:H1227)</f>
        <v/>
      </c>
      <c r="E1227">
        <f>IF(AND('Raw Data'!J1222&lt;'Raw Data'!I1222,'Raw Data'!E1222&gt;'Raw Data'!D1222,'Raw Data'!E1222-'Raw Data'!D1222&gt;3),'Raw Data'!N1222,IF(AND('Raw Data'!I1222&lt;'Raw Data'!J1222,'Raw Data'!D1222&gt;'Raw Data'!E1222,'Raw Data'!D1222-'Raw Data'!E1222&gt;3),'Raw Data'!M1222,0))</f>
        <v/>
      </c>
      <c r="F1227">
        <f>IF(AND('Raw Data'!J1222&lt;'Raw Data'!I1222,'Raw Data'!E1222&gt;'Raw Data'!D1222,'Raw Data'!E1222-'Raw Data'!D1222&lt;4),'Raw Data'!L1222,IF(AND('Raw Data'!I1222&lt;'Raw Data'!J1222,'Raw Data'!D1222&gt;'Raw Data'!E1222,'Raw Data'!D1222-'Raw Data'!E1222&lt;4),'Raw Data'!K1222,0))</f>
        <v/>
      </c>
      <c r="G1227">
        <f>IF(AND('Raw Data'!J1222&lt;'Raw Data'!I1222, 'Raw Data'!E1222&gt;'Raw Data'!D1222), 'Raw Data'!J1222, 0)</f>
        <v/>
      </c>
      <c r="H1227">
        <f>IF(AND('Raw Data'!J1222&gt;'Raw Data'!I1222, 'Raw Data'!E1222&lt;'Raw Data'!D1222), 'Raw Data'!I1222, 0)</f>
        <v/>
      </c>
      <c r="I1227">
        <f>SUM(J1227:K1227)</f>
        <v/>
      </c>
      <c r="J1227">
        <f>IF(AND('Raw Data'!J1222&gt;'Raw Data'!I1222, 'Raw Data'!E1222&gt;'Raw Data'!D1222), 'Raw Data'!J1222, 0)</f>
        <v/>
      </c>
      <c r="K1227">
        <f>IF(AND('Raw Data'!I1222&gt;'Raw Data'!J1222, 'Raw Data'!D1222&gt;'Raw Data'!E1222), 'Raw Data'!I1222, 0)</f>
        <v/>
      </c>
      <c r="L1227">
        <f>IF('Raw Data'!E1222-'Raw Data'!D1222&gt;3, 'Raw Data'!N1222, 0)</f>
        <v/>
      </c>
      <c r="M1227">
        <f>IF('Raw Data'!D1222-'Raw Data'!E1222&gt;3, 'Raw Data'!M1222, 0)</f>
        <v/>
      </c>
      <c r="N1227">
        <f>IF(ISBLANK('Raw Data'!D1222),0,IF(AND('Raw Data'!E1222&gt;'Raw Data'!D1222,'Raw Data'!E1222-'Raw Data'!D1222&gt;0,'Raw Data'!E1222-'Raw Data'!D1222&lt;4),'Raw Data'!L1222, 0))</f>
        <v/>
      </c>
      <c r="O1227">
        <f>IF(ISBLANK('Raw Data'!D1222),0,IF(AND('Raw Data'!E1222&gt;'Raw Data'!D1222,'Raw Data'!E1222-'Raw Data'!D1222&gt;0,'Raw Data'!D1222-'Raw Data'!E1222&lt;4),'Raw Data'!K1222, 0))</f>
        <v/>
      </c>
      <c r="P1227">
        <f>IF('Raw Data'!E1222-'Raw Data'!D1222&gt;3, 'Raw Data'!N1222, IF('Raw Data'!D1222-'Raw Data'!E1222&gt;3, 'Raw Data'!M1222, 0))</f>
        <v/>
      </c>
      <c r="Q1227">
        <f>IF(ISBLANK('Raw Data'!E1222),0,IF(AND('Raw Data'!E1222-'Raw Data'!D1222&lt;4,'Raw Data'!E1222-'Raw Data'!D1222&gt;0),'Raw Data'!L1222,IF(AND('Raw Data'!D1222&gt;'Raw Data'!E1222,'Raw Data'!D1222-'Raw Data'!E1222&gt;0),'Raw Data'!K1222,0)))</f>
        <v/>
      </c>
      <c r="R1227">
        <f>IF(ISBLANK('Raw Data'!K1222),0,IFERROR(IF(MATCH(SMALL('Raw Data'!K1222:N1222,1),L1227:O1227,0),SMALL('Raw Data'!K1222:N1222,1)),0))</f>
        <v/>
      </c>
      <c r="S1227">
        <f>IF(ISBLANK('Raw Data'!K1222),0,IFERROR(IF(MATCH(SMALL('Raw Data'!K1222:N1222,2),L1227:O1227,0),SMALL('Raw Data'!K1222:N1222,2)),0))</f>
        <v/>
      </c>
      <c r="T1227">
        <f>IF(ISBLANK('Raw Data'!K1222),0,IFERROR(IF(MATCH(SMALL('Raw Data'!K1222:N1222,3),L1227:O1227,0),SMALL('Raw Data'!K1222:N1222,3)),0))</f>
        <v/>
      </c>
      <c r="U1227">
        <f>IF(ISBLANK('Raw Data'!K1222),0,IFERROR(IF(MATCH(SMALL('Raw Data'!K1222:N1222,4),L1227:O1227,0),SMALL('Raw Data'!K1222:N1222,4)),0))</f>
        <v/>
      </c>
      <c r="V1227">
        <f>IF(AND('Raw Data'!D1222&lt;3, 'Raw Data'!E1222&lt;3, 'Raw Data'!A1222&gt;0), 'Raw Data'!AF1222, 0)</f>
        <v/>
      </c>
      <c r="W1227">
        <f>IF(AND('Raw Data'!D1222&lt;4, 'Raw Data'!E1222&lt;4, 'Raw Data'!A1222&gt;0), 'Raw Data'!AI1222, 0)</f>
        <v/>
      </c>
      <c r="X1227">
        <f>IF(AND('Raw Data'!D1222&lt;5, 'Raw Data'!E1222&lt;5, 'Raw Data'!A1222&gt;0), 'Raw Data'!AL1222, 0)</f>
        <v/>
      </c>
      <c r="Y1227">
        <f>IF(AND('Raw Data'!D1222&lt;6, 'Raw Data'!E1222&lt;6, 'Raw Data'!A1222&gt;0), 'Raw Data'!AO1222, 0)</f>
        <v/>
      </c>
      <c r="Z1227">
        <f>IF(ISBLANK('Raw Data'!D1222), 0, IF('Raw Data'!D1222-'Raw Data'!E1222&gt;1, 'Raw Data'!AW1222, 0))</f>
        <v/>
      </c>
      <c r="AA1227">
        <f>IF(ISBLANK('Raw Data'!A1222), 0, IF(ABS('Raw Data'!D1222-'Raw Data'!E1222)&lt;2, 'Raw Data'!AX1222, 0))</f>
        <v/>
      </c>
      <c r="AB1227">
        <f>IF(ISBLANK('Raw Data'!D1222), 0, IF('Raw Data'!E1222-'Raw Data'!D1222&gt;1, 'Raw Data'!AY1222, 0))</f>
        <v/>
      </c>
      <c r="AC1227">
        <f>IF(ISBLANK('Raw Data'!D1222), 0, IF('Raw Data'!D1222-'Raw Data'!E1222&gt;2, 'Raw Data'!AZ1222, 0))</f>
        <v/>
      </c>
      <c r="AD1227">
        <f>IF(ISBLANK('Raw Data'!A1222), 0, IF(ABS('Raw Data'!D1222-'Raw Data'!E1222)&lt;3, 'Raw Data'!BA1222, 0))</f>
        <v/>
      </c>
      <c r="AE1227">
        <f>IF(ISBLANK('Raw Data'!D1222), 0, IF('Raw Data'!E1222-'Raw Data'!D1222&gt;2, 'Raw Data'!BB1222, 0))</f>
        <v/>
      </c>
      <c r="AF1227">
        <f>IF(ISBLANK('Raw Data'!D1222), 0, IF('Raw Data'!D1222-'Raw Data'!E1222&gt;3, 'Raw Data'!BC1222, 0))</f>
        <v/>
      </c>
      <c r="AG1227">
        <f>IF(ISBLANK('Raw Data'!A1222), 0, IF(ABS('Raw Data'!D1222-'Raw Data'!E1222)&lt;4, 'Raw Data'!BD1222, 0))</f>
        <v/>
      </c>
      <c r="AH1227">
        <f>IF(ISBLANK('Raw Data'!D1222), 0, IF('Raw Data'!E1222-'Raw Data'!D1222&gt;3, 'Raw Data'!BE1222, 0))</f>
        <v/>
      </c>
      <c r="AI1227">
        <f>IF(SUM('Raw Data'!D1222:E1222)&gt;'Raw Data'!F1222, 'Raw Data'!G1222, 0)</f>
        <v/>
      </c>
      <c r="AJ1227">
        <f>IF(ISBLANK('Raw Data'!D1222), 0, IF(SUM('Raw Data'!D1222:E1222)&lt;'Raw Data'!F1222, 'Raw Data'!H1222, 0))</f>
        <v/>
      </c>
      <c r="AK1227">
        <f>IF(ISBLANK('Raw Data'!A1222), 0, IF(AND('Raw Data'!D1222&lt;3, 'Raw Data'!E1222&lt;3, 'Raw Data'!F1222&lt;BB$2), 'Raw Data'!AF1222, 0))</f>
        <v/>
      </c>
      <c r="AL1227">
        <f>IF(ISBLANK('Raw Data'!A1222), 0, IF(AND('Raw Data'!D1222&lt;4, 'Raw Data'!E1222&lt;4, 'Raw Data'!F1222&lt;BB$2), 'Raw Data'!AI1222, 0))</f>
        <v/>
      </c>
      <c r="AM1227">
        <f>IF(ISBLANK('Raw Data'!A1222), 0, IF(AND('Raw Data'!D1222&lt;5, 'Raw Data'!E1222&lt;5, 'Raw Data'!F1222&lt;BB$2), 'Raw Data'!AL1222, 0))</f>
        <v/>
      </c>
      <c r="AN1227">
        <f>IF(ISBLANK('Raw Data'!A1222), 0, IF(AND('Raw Data'!D1222&lt;6, 'Raw Data'!E1222&lt;6, 'Raw Data'!F1222&lt;BB$2), 'Raw Data'!AO1222, 0))</f>
        <v/>
      </c>
      <c r="AO1227">
        <f>IF(ISBLANK('Raw Data'!A1222), 0, IF(AND('Raw Data'!I1222&lt;Analysis!$BC$2, 'Raw Data'!D1222-'Raw Data'!E1222&gt;1), 'Raw Data'!AW1222, IF(AND('Raw Data'!J1222&lt;Analysis!$BC$2, 'Raw Data'!E1222-'Raw Data'!D1222&gt;1), 'Raw Data'!AY1222, 0)))</f>
        <v/>
      </c>
      <c r="AP1227">
        <f>IF(ISBLANK('Raw Data'!A1222), 0, IF(AND('Raw Data'!I1222&lt;Analysis!$BC$2, 'Raw Data'!D1222-'Raw Data'!E1222&gt;2), 'Raw Data'!AZ1222, IF(AND('Raw Data'!J1222&lt;Analysis!$BC$2, 'Raw Data'!E1222-'Raw Data'!D1222&gt;2), 'Raw Data'!BB1222, 0)))</f>
        <v/>
      </c>
      <c r="AQ1227">
        <f>IF(ISBLANK('Raw Data'!A1222), 0, IF(AND('Raw Data'!I1222&lt;Analysis!$BC$2, 'Raw Data'!D1222-'Raw Data'!E1222&gt;3), 'Raw Data'!BC1222, IF(AND('Raw Data'!J1222&lt;Analysis!$BC$2, 'Raw Data'!E1222-'Raw Data'!D1222&gt;3), 'Raw Data'!BE1222, 0)))</f>
        <v/>
      </c>
      <c r="AR1227">
        <f>IF('Hidden Analysiss'!D1223=1,IF(ABS('Raw Data'!E1222-'Raw Data'!D1222)&lt;2,'Raw Data'!AX1222,0), 0)</f>
        <v/>
      </c>
      <c r="AS1227">
        <f>IF('Hidden Analysiss'!D1223=1,IF(ABS('Raw Data'!E1222-'Raw Data'!D1222)&lt;3,'Raw Data'!BA1222,0), 0)</f>
        <v/>
      </c>
      <c r="AT1227">
        <f>IF('Hidden Analysiss'!D1223=1,IF(ABS('Raw Data'!E1222-'Raw Data'!D1222)&lt;4,'Raw Data'!BD1222,0), 0)</f>
        <v/>
      </c>
      <c r="AU1227">
        <f>IF(AND('Hidden Analysiss'!E1223=1, ABS('Raw Data'!E1222-'Raw Data'!D1222)&lt;2), 'Raw Data'!AX1222, 0)</f>
        <v/>
      </c>
      <c r="AV1227">
        <f>IF(AND('Hidden Analysiss'!E1223=1, ABS('Raw Data'!E1222-'Raw Data'!D1222)&lt;3), 'Raw Data'!BA1222, 0)</f>
        <v/>
      </c>
      <c r="AW1227">
        <f>IF(AND('Hidden Analysiss'!E1223=1, ABS('Raw Data'!E1222-'Raw Data'!D1222)&lt;3), 'Raw Data'!BD1222, 0)</f>
        <v/>
      </c>
    </row>
    <row r="1228">
      <c r="A1228" s="1">
        <f>'Raw Data'!A1223</f>
        <v/>
      </c>
      <c r="B1228">
        <f>IF('Raw Data'!E1223&gt;'Raw Data'!D1223, 'Raw Data'!J1223, 0)</f>
        <v/>
      </c>
      <c r="C1228">
        <f>IF('Raw Data'!D1223&gt;'Raw Data'!E1223, 'Raw Data'!I1223, 0)</f>
        <v/>
      </c>
      <c r="D1228">
        <f>SUM(G1228:H1228)</f>
        <v/>
      </c>
      <c r="E1228">
        <f>IF(AND('Raw Data'!J1223&lt;'Raw Data'!I1223,'Raw Data'!E1223&gt;'Raw Data'!D1223,'Raw Data'!E1223-'Raw Data'!D1223&gt;3),'Raw Data'!N1223,IF(AND('Raw Data'!I1223&lt;'Raw Data'!J1223,'Raw Data'!D1223&gt;'Raw Data'!E1223,'Raw Data'!D1223-'Raw Data'!E1223&gt;3),'Raw Data'!M1223,0))</f>
        <v/>
      </c>
      <c r="F1228">
        <f>IF(AND('Raw Data'!J1223&lt;'Raw Data'!I1223,'Raw Data'!E1223&gt;'Raw Data'!D1223,'Raw Data'!E1223-'Raw Data'!D1223&lt;4),'Raw Data'!L1223,IF(AND('Raw Data'!I1223&lt;'Raw Data'!J1223,'Raw Data'!D1223&gt;'Raw Data'!E1223,'Raw Data'!D1223-'Raw Data'!E1223&lt;4),'Raw Data'!K1223,0))</f>
        <v/>
      </c>
      <c r="G1228">
        <f>IF(AND('Raw Data'!J1223&lt;'Raw Data'!I1223, 'Raw Data'!E1223&gt;'Raw Data'!D1223), 'Raw Data'!J1223, 0)</f>
        <v/>
      </c>
      <c r="H1228">
        <f>IF(AND('Raw Data'!J1223&gt;'Raw Data'!I1223, 'Raw Data'!E1223&lt;'Raw Data'!D1223), 'Raw Data'!I1223, 0)</f>
        <v/>
      </c>
      <c r="I1228">
        <f>SUM(J1228:K1228)</f>
        <v/>
      </c>
      <c r="J1228">
        <f>IF(AND('Raw Data'!J1223&gt;'Raw Data'!I1223, 'Raw Data'!E1223&gt;'Raw Data'!D1223), 'Raw Data'!J1223, 0)</f>
        <v/>
      </c>
      <c r="K1228">
        <f>IF(AND('Raw Data'!I1223&gt;'Raw Data'!J1223, 'Raw Data'!D1223&gt;'Raw Data'!E1223), 'Raw Data'!I1223, 0)</f>
        <v/>
      </c>
      <c r="L1228">
        <f>IF('Raw Data'!E1223-'Raw Data'!D1223&gt;3, 'Raw Data'!N1223, 0)</f>
        <v/>
      </c>
      <c r="M1228">
        <f>IF('Raw Data'!D1223-'Raw Data'!E1223&gt;3, 'Raw Data'!M1223, 0)</f>
        <v/>
      </c>
      <c r="N1228">
        <f>IF(ISBLANK('Raw Data'!D1223),0,IF(AND('Raw Data'!E1223&gt;'Raw Data'!D1223,'Raw Data'!E1223-'Raw Data'!D1223&gt;0,'Raw Data'!E1223-'Raw Data'!D1223&lt;4),'Raw Data'!L1223, 0))</f>
        <v/>
      </c>
      <c r="O1228">
        <f>IF(ISBLANK('Raw Data'!D1223),0,IF(AND('Raw Data'!E1223&gt;'Raw Data'!D1223,'Raw Data'!E1223-'Raw Data'!D1223&gt;0,'Raw Data'!D1223-'Raw Data'!E1223&lt;4),'Raw Data'!K1223, 0))</f>
        <v/>
      </c>
      <c r="P1228">
        <f>IF('Raw Data'!E1223-'Raw Data'!D1223&gt;3, 'Raw Data'!N1223, IF('Raw Data'!D1223-'Raw Data'!E1223&gt;3, 'Raw Data'!M1223, 0))</f>
        <v/>
      </c>
      <c r="Q1228">
        <f>IF(ISBLANK('Raw Data'!E1223),0,IF(AND('Raw Data'!E1223-'Raw Data'!D1223&lt;4,'Raw Data'!E1223-'Raw Data'!D1223&gt;0),'Raw Data'!L1223,IF(AND('Raw Data'!D1223&gt;'Raw Data'!E1223,'Raw Data'!D1223-'Raw Data'!E1223&gt;0),'Raw Data'!K1223,0)))</f>
        <v/>
      </c>
      <c r="R1228">
        <f>IF(ISBLANK('Raw Data'!K1223),0,IFERROR(IF(MATCH(SMALL('Raw Data'!K1223:N1223,1),L1228:O1228,0),SMALL('Raw Data'!K1223:N1223,1)),0))</f>
        <v/>
      </c>
      <c r="S1228">
        <f>IF(ISBLANK('Raw Data'!K1223),0,IFERROR(IF(MATCH(SMALL('Raw Data'!K1223:N1223,2),L1228:O1228,0),SMALL('Raw Data'!K1223:N1223,2)),0))</f>
        <v/>
      </c>
      <c r="T1228">
        <f>IF(ISBLANK('Raw Data'!K1223),0,IFERROR(IF(MATCH(SMALL('Raw Data'!K1223:N1223,3),L1228:O1228,0),SMALL('Raw Data'!K1223:N1223,3)),0))</f>
        <v/>
      </c>
      <c r="U1228">
        <f>IF(ISBLANK('Raw Data'!K1223),0,IFERROR(IF(MATCH(SMALL('Raw Data'!K1223:N1223,4),L1228:O1228,0),SMALL('Raw Data'!K1223:N1223,4)),0))</f>
        <v/>
      </c>
      <c r="V1228">
        <f>IF(AND('Raw Data'!D1223&lt;3, 'Raw Data'!E1223&lt;3, 'Raw Data'!A1223&gt;0), 'Raw Data'!AF1223, 0)</f>
        <v/>
      </c>
      <c r="W1228">
        <f>IF(AND('Raw Data'!D1223&lt;4, 'Raw Data'!E1223&lt;4, 'Raw Data'!A1223&gt;0), 'Raw Data'!AI1223, 0)</f>
        <v/>
      </c>
      <c r="X1228">
        <f>IF(AND('Raw Data'!D1223&lt;5, 'Raw Data'!E1223&lt;5, 'Raw Data'!A1223&gt;0), 'Raw Data'!AL1223, 0)</f>
        <v/>
      </c>
      <c r="Y1228">
        <f>IF(AND('Raw Data'!D1223&lt;6, 'Raw Data'!E1223&lt;6, 'Raw Data'!A1223&gt;0), 'Raw Data'!AO1223, 0)</f>
        <v/>
      </c>
      <c r="Z1228">
        <f>IF(ISBLANK('Raw Data'!D1223), 0, IF('Raw Data'!D1223-'Raw Data'!E1223&gt;1, 'Raw Data'!AW1223, 0))</f>
        <v/>
      </c>
      <c r="AA1228">
        <f>IF(ISBLANK('Raw Data'!A1223), 0, IF(ABS('Raw Data'!D1223-'Raw Data'!E1223)&lt;2, 'Raw Data'!AX1223, 0))</f>
        <v/>
      </c>
      <c r="AB1228">
        <f>IF(ISBLANK('Raw Data'!D1223), 0, IF('Raw Data'!E1223-'Raw Data'!D1223&gt;1, 'Raw Data'!AY1223, 0))</f>
        <v/>
      </c>
      <c r="AC1228">
        <f>IF(ISBLANK('Raw Data'!D1223), 0, IF('Raw Data'!D1223-'Raw Data'!E1223&gt;2, 'Raw Data'!AZ1223, 0))</f>
        <v/>
      </c>
      <c r="AD1228">
        <f>IF(ISBLANK('Raw Data'!A1223), 0, IF(ABS('Raw Data'!D1223-'Raw Data'!E1223)&lt;3, 'Raw Data'!BA1223, 0))</f>
        <v/>
      </c>
      <c r="AE1228">
        <f>IF(ISBLANK('Raw Data'!D1223), 0, IF('Raw Data'!E1223-'Raw Data'!D1223&gt;2, 'Raw Data'!BB1223, 0))</f>
        <v/>
      </c>
      <c r="AF1228">
        <f>IF(ISBLANK('Raw Data'!D1223), 0, IF('Raw Data'!D1223-'Raw Data'!E1223&gt;3, 'Raw Data'!BC1223, 0))</f>
        <v/>
      </c>
      <c r="AG1228">
        <f>IF(ISBLANK('Raw Data'!A1223), 0, IF(ABS('Raw Data'!D1223-'Raw Data'!E1223)&lt;4, 'Raw Data'!BD1223, 0))</f>
        <v/>
      </c>
      <c r="AH1228">
        <f>IF(ISBLANK('Raw Data'!D1223), 0, IF('Raw Data'!E1223-'Raw Data'!D1223&gt;3, 'Raw Data'!BE1223, 0))</f>
        <v/>
      </c>
      <c r="AI1228">
        <f>IF(SUM('Raw Data'!D1223:E1223)&gt;'Raw Data'!F1223, 'Raw Data'!G1223, 0)</f>
        <v/>
      </c>
      <c r="AJ1228">
        <f>IF(ISBLANK('Raw Data'!D1223), 0, IF(SUM('Raw Data'!D1223:E1223)&lt;'Raw Data'!F1223, 'Raw Data'!H1223, 0))</f>
        <v/>
      </c>
      <c r="AK1228">
        <f>IF(ISBLANK('Raw Data'!A1223), 0, IF(AND('Raw Data'!D1223&lt;3, 'Raw Data'!E1223&lt;3, 'Raw Data'!F1223&lt;BB$2), 'Raw Data'!AF1223, 0))</f>
        <v/>
      </c>
      <c r="AL1228">
        <f>IF(ISBLANK('Raw Data'!A1223), 0, IF(AND('Raw Data'!D1223&lt;4, 'Raw Data'!E1223&lt;4, 'Raw Data'!F1223&lt;BB$2), 'Raw Data'!AI1223, 0))</f>
        <v/>
      </c>
      <c r="AM1228">
        <f>IF(ISBLANK('Raw Data'!A1223), 0, IF(AND('Raw Data'!D1223&lt;5, 'Raw Data'!E1223&lt;5, 'Raw Data'!F1223&lt;BB$2), 'Raw Data'!AL1223, 0))</f>
        <v/>
      </c>
      <c r="AN1228">
        <f>IF(ISBLANK('Raw Data'!A1223), 0, IF(AND('Raw Data'!D1223&lt;6, 'Raw Data'!E1223&lt;6, 'Raw Data'!F1223&lt;BB$2), 'Raw Data'!AO1223, 0))</f>
        <v/>
      </c>
      <c r="AO1228">
        <f>IF(ISBLANK('Raw Data'!A1223), 0, IF(AND('Raw Data'!I1223&lt;Analysis!$BC$2, 'Raw Data'!D1223-'Raw Data'!E1223&gt;1), 'Raw Data'!AW1223, IF(AND('Raw Data'!J1223&lt;Analysis!$BC$2, 'Raw Data'!E1223-'Raw Data'!D1223&gt;1), 'Raw Data'!AY1223, 0)))</f>
        <v/>
      </c>
      <c r="AP1228">
        <f>IF(ISBLANK('Raw Data'!A1223), 0, IF(AND('Raw Data'!I1223&lt;Analysis!$BC$2, 'Raw Data'!D1223-'Raw Data'!E1223&gt;2), 'Raw Data'!AZ1223, IF(AND('Raw Data'!J1223&lt;Analysis!$BC$2, 'Raw Data'!E1223-'Raw Data'!D1223&gt;2), 'Raw Data'!BB1223, 0)))</f>
        <v/>
      </c>
      <c r="AQ1228">
        <f>IF(ISBLANK('Raw Data'!A1223), 0, IF(AND('Raw Data'!I1223&lt;Analysis!$BC$2, 'Raw Data'!D1223-'Raw Data'!E1223&gt;3), 'Raw Data'!BC1223, IF(AND('Raw Data'!J1223&lt;Analysis!$BC$2, 'Raw Data'!E1223-'Raw Data'!D1223&gt;3), 'Raw Data'!BE1223, 0)))</f>
        <v/>
      </c>
      <c r="AR1228">
        <f>IF('Hidden Analysiss'!D1224=1,IF(ABS('Raw Data'!E1223-'Raw Data'!D1223)&lt;2,'Raw Data'!AX1223,0), 0)</f>
        <v/>
      </c>
      <c r="AS1228">
        <f>IF('Hidden Analysiss'!D1224=1,IF(ABS('Raw Data'!E1223-'Raw Data'!D1223)&lt;3,'Raw Data'!BA1223,0), 0)</f>
        <v/>
      </c>
      <c r="AT1228">
        <f>IF('Hidden Analysiss'!D1224=1,IF(ABS('Raw Data'!E1223-'Raw Data'!D1223)&lt;4,'Raw Data'!BD1223,0), 0)</f>
        <v/>
      </c>
      <c r="AU1228">
        <f>IF(AND('Hidden Analysiss'!E1224=1, ABS('Raw Data'!E1223-'Raw Data'!D1223)&lt;2), 'Raw Data'!AX1223, 0)</f>
        <v/>
      </c>
      <c r="AV1228">
        <f>IF(AND('Hidden Analysiss'!E1224=1, ABS('Raw Data'!E1223-'Raw Data'!D1223)&lt;3), 'Raw Data'!BA1223, 0)</f>
        <v/>
      </c>
      <c r="AW1228">
        <f>IF(AND('Hidden Analysiss'!E1224=1, ABS('Raw Data'!E1223-'Raw Data'!D1223)&lt;3), 'Raw Data'!BD1223, 0)</f>
        <v/>
      </c>
    </row>
    <row r="1229">
      <c r="A1229" s="1">
        <f>'Raw Data'!A1224</f>
        <v/>
      </c>
      <c r="B1229">
        <f>IF('Raw Data'!E1224&gt;'Raw Data'!D1224, 'Raw Data'!J1224, 0)</f>
        <v/>
      </c>
      <c r="C1229">
        <f>IF('Raw Data'!D1224&gt;'Raw Data'!E1224, 'Raw Data'!I1224, 0)</f>
        <v/>
      </c>
      <c r="D1229">
        <f>SUM(G1229:H1229)</f>
        <v/>
      </c>
      <c r="E1229">
        <f>IF(AND('Raw Data'!J1224&lt;'Raw Data'!I1224,'Raw Data'!E1224&gt;'Raw Data'!D1224,'Raw Data'!E1224-'Raw Data'!D1224&gt;3),'Raw Data'!N1224,IF(AND('Raw Data'!I1224&lt;'Raw Data'!J1224,'Raw Data'!D1224&gt;'Raw Data'!E1224,'Raw Data'!D1224-'Raw Data'!E1224&gt;3),'Raw Data'!M1224,0))</f>
        <v/>
      </c>
      <c r="F1229">
        <f>IF(AND('Raw Data'!J1224&lt;'Raw Data'!I1224,'Raw Data'!E1224&gt;'Raw Data'!D1224,'Raw Data'!E1224-'Raw Data'!D1224&lt;4),'Raw Data'!L1224,IF(AND('Raw Data'!I1224&lt;'Raw Data'!J1224,'Raw Data'!D1224&gt;'Raw Data'!E1224,'Raw Data'!D1224-'Raw Data'!E1224&lt;4),'Raw Data'!K1224,0))</f>
        <v/>
      </c>
      <c r="G1229">
        <f>IF(AND('Raw Data'!J1224&lt;'Raw Data'!I1224, 'Raw Data'!E1224&gt;'Raw Data'!D1224), 'Raw Data'!J1224, 0)</f>
        <v/>
      </c>
      <c r="H1229">
        <f>IF(AND('Raw Data'!J1224&gt;'Raw Data'!I1224, 'Raw Data'!E1224&lt;'Raw Data'!D1224), 'Raw Data'!I1224, 0)</f>
        <v/>
      </c>
      <c r="I1229">
        <f>SUM(J1229:K1229)</f>
        <v/>
      </c>
      <c r="J1229">
        <f>IF(AND('Raw Data'!J1224&gt;'Raw Data'!I1224, 'Raw Data'!E1224&gt;'Raw Data'!D1224), 'Raw Data'!J1224, 0)</f>
        <v/>
      </c>
      <c r="K1229">
        <f>IF(AND('Raw Data'!I1224&gt;'Raw Data'!J1224, 'Raw Data'!D1224&gt;'Raw Data'!E1224), 'Raw Data'!I1224, 0)</f>
        <v/>
      </c>
      <c r="L1229">
        <f>IF('Raw Data'!E1224-'Raw Data'!D1224&gt;3, 'Raw Data'!N1224, 0)</f>
        <v/>
      </c>
      <c r="M1229">
        <f>IF('Raw Data'!D1224-'Raw Data'!E1224&gt;3, 'Raw Data'!M1224, 0)</f>
        <v/>
      </c>
      <c r="N1229">
        <f>IF(ISBLANK('Raw Data'!D1224),0,IF(AND('Raw Data'!E1224&gt;'Raw Data'!D1224,'Raw Data'!E1224-'Raw Data'!D1224&gt;0,'Raw Data'!E1224-'Raw Data'!D1224&lt;4),'Raw Data'!L1224, 0))</f>
        <v/>
      </c>
      <c r="O1229">
        <f>IF(ISBLANK('Raw Data'!D1224),0,IF(AND('Raw Data'!E1224&gt;'Raw Data'!D1224,'Raw Data'!E1224-'Raw Data'!D1224&gt;0,'Raw Data'!D1224-'Raw Data'!E1224&lt;4),'Raw Data'!K1224, 0))</f>
        <v/>
      </c>
      <c r="P1229">
        <f>IF('Raw Data'!E1224-'Raw Data'!D1224&gt;3, 'Raw Data'!N1224, IF('Raw Data'!D1224-'Raw Data'!E1224&gt;3, 'Raw Data'!M1224, 0))</f>
        <v/>
      </c>
      <c r="Q1229">
        <f>IF(ISBLANK('Raw Data'!E1224),0,IF(AND('Raw Data'!E1224-'Raw Data'!D1224&lt;4,'Raw Data'!E1224-'Raw Data'!D1224&gt;0),'Raw Data'!L1224,IF(AND('Raw Data'!D1224&gt;'Raw Data'!E1224,'Raw Data'!D1224-'Raw Data'!E1224&gt;0),'Raw Data'!K1224,0)))</f>
        <v/>
      </c>
      <c r="R1229">
        <f>IF(ISBLANK('Raw Data'!K1224),0,IFERROR(IF(MATCH(SMALL('Raw Data'!K1224:N1224,1),L1229:O1229,0),SMALL('Raw Data'!K1224:N1224,1)),0))</f>
        <v/>
      </c>
      <c r="S1229">
        <f>IF(ISBLANK('Raw Data'!K1224),0,IFERROR(IF(MATCH(SMALL('Raw Data'!K1224:N1224,2),L1229:O1229,0),SMALL('Raw Data'!K1224:N1224,2)),0))</f>
        <v/>
      </c>
      <c r="T1229">
        <f>IF(ISBLANK('Raw Data'!K1224),0,IFERROR(IF(MATCH(SMALL('Raw Data'!K1224:N1224,3),L1229:O1229,0),SMALL('Raw Data'!K1224:N1224,3)),0))</f>
        <v/>
      </c>
      <c r="U1229">
        <f>IF(ISBLANK('Raw Data'!K1224),0,IFERROR(IF(MATCH(SMALL('Raw Data'!K1224:N1224,4),L1229:O1229,0),SMALL('Raw Data'!K1224:N1224,4)),0))</f>
        <v/>
      </c>
      <c r="V1229">
        <f>IF(AND('Raw Data'!D1224&lt;3, 'Raw Data'!E1224&lt;3, 'Raw Data'!A1224&gt;0), 'Raw Data'!AF1224, 0)</f>
        <v/>
      </c>
      <c r="W1229">
        <f>IF(AND('Raw Data'!D1224&lt;4, 'Raw Data'!E1224&lt;4, 'Raw Data'!A1224&gt;0), 'Raw Data'!AI1224, 0)</f>
        <v/>
      </c>
      <c r="X1229">
        <f>IF(AND('Raw Data'!D1224&lt;5, 'Raw Data'!E1224&lt;5, 'Raw Data'!A1224&gt;0), 'Raw Data'!AL1224, 0)</f>
        <v/>
      </c>
      <c r="Y1229">
        <f>IF(AND('Raw Data'!D1224&lt;6, 'Raw Data'!E1224&lt;6, 'Raw Data'!A1224&gt;0), 'Raw Data'!AO1224, 0)</f>
        <v/>
      </c>
      <c r="Z1229">
        <f>IF(ISBLANK('Raw Data'!D1224), 0, IF('Raw Data'!D1224-'Raw Data'!E1224&gt;1, 'Raw Data'!AW1224, 0))</f>
        <v/>
      </c>
      <c r="AA1229">
        <f>IF(ISBLANK('Raw Data'!A1224), 0, IF(ABS('Raw Data'!D1224-'Raw Data'!E1224)&lt;2, 'Raw Data'!AX1224, 0))</f>
        <v/>
      </c>
      <c r="AB1229">
        <f>IF(ISBLANK('Raw Data'!D1224), 0, IF('Raw Data'!E1224-'Raw Data'!D1224&gt;1, 'Raw Data'!AY1224, 0))</f>
        <v/>
      </c>
      <c r="AC1229">
        <f>IF(ISBLANK('Raw Data'!D1224), 0, IF('Raw Data'!D1224-'Raw Data'!E1224&gt;2, 'Raw Data'!AZ1224, 0))</f>
        <v/>
      </c>
      <c r="AD1229">
        <f>IF(ISBLANK('Raw Data'!A1224), 0, IF(ABS('Raw Data'!D1224-'Raw Data'!E1224)&lt;3, 'Raw Data'!BA1224, 0))</f>
        <v/>
      </c>
      <c r="AE1229">
        <f>IF(ISBLANK('Raw Data'!D1224), 0, IF('Raw Data'!E1224-'Raw Data'!D1224&gt;2, 'Raw Data'!BB1224, 0))</f>
        <v/>
      </c>
      <c r="AF1229">
        <f>IF(ISBLANK('Raw Data'!D1224), 0, IF('Raw Data'!D1224-'Raw Data'!E1224&gt;3, 'Raw Data'!BC1224, 0))</f>
        <v/>
      </c>
      <c r="AG1229">
        <f>IF(ISBLANK('Raw Data'!A1224), 0, IF(ABS('Raw Data'!D1224-'Raw Data'!E1224)&lt;4, 'Raw Data'!BD1224, 0))</f>
        <v/>
      </c>
      <c r="AH1229">
        <f>IF(ISBLANK('Raw Data'!D1224), 0, IF('Raw Data'!E1224-'Raw Data'!D1224&gt;3, 'Raw Data'!BE1224, 0))</f>
        <v/>
      </c>
      <c r="AI1229">
        <f>IF(SUM('Raw Data'!D1224:E1224)&gt;'Raw Data'!F1224, 'Raw Data'!G1224, 0)</f>
        <v/>
      </c>
      <c r="AJ1229">
        <f>IF(ISBLANK('Raw Data'!D1224), 0, IF(SUM('Raw Data'!D1224:E1224)&lt;'Raw Data'!F1224, 'Raw Data'!H1224, 0))</f>
        <v/>
      </c>
      <c r="AK1229">
        <f>IF(ISBLANK('Raw Data'!A1224), 0, IF(AND('Raw Data'!D1224&lt;3, 'Raw Data'!E1224&lt;3, 'Raw Data'!F1224&lt;BB$2), 'Raw Data'!AF1224, 0))</f>
        <v/>
      </c>
      <c r="AL1229">
        <f>IF(ISBLANK('Raw Data'!A1224), 0, IF(AND('Raw Data'!D1224&lt;4, 'Raw Data'!E1224&lt;4, 'Raw Data'!F1224&lt;BB$2), 'Raw Data'!AI1224, 0))</f>
        <v/>
      </c>
      <c r="AM1229">
        <f>IF(ISBLANK('Raw Data'!A1224), 0, IF(AND('Raw Data'!D1224&lt;5, 'Raw Data'!E1224&lt;5, 'Raw Data'!F1224&lt;BB$2), 'Raw Data'!AL1224, 0))</f>
        <v/>
      </c>
      <c r="AN1229">
        <f>IF(ISBLANK('Raw Data'!A1224), 0, IF(AND('Raw Data'!D1224&lt;6, 'Raw Data'!E1224&lt;6, 'Raw Data'!F1224&lt;BB$2), 'Raw Data'!AO1224, 0))</f>
        <v/>
      </c>
      <c r="AO1229">
        <f>IF(ISBLANK('Raw Data'!A1224), 0, IF(AND('Raw Data'!I1224&lt;Analysis!$BC$2, 'Raw Data'!D1224-'Raw Data'!E1224&gt;1), 'Raw Data'!AW1224, IF(AND('Raw Data'!J1224&lt;Analysis!$BC$2, 'Raw Data'!E1224-'Raw Data'!D1224&gt;1), 'Raw Data'!AY1224, 0)))</f>
        <v/>
      </c>
      <c r="AP1229">
        <f>IF(ISBLANK('Raw Data'!A1224), 0, IF(AND('Raw Data'!I1224&lt;Analysis!$BC$2, 'Raw Data'!D1224-'Raw Data'!E1224&gt;2), 'Raw Data'!AZ1224, IF(AND('Raw Data'!J1224&lt;Analysis!$BC$2, 'Raw Data'!E1224-'Raw Data'!D1224&gt;2), 'Raw Data'!BB1224, 0)))</f>
        <v/>
      </c>
      <c r="AQ1229">
        <f>IF(ISBLANK('Raw Data'!A1224), 0, IF(AND('Raw Data'!I1224&lt;Analysis!$BC$2, 'Raw Data'!D1224-'Raw Data'!E1224&gt;3), 'Raw Data'!BC1224, IF(AND('Raw Data'!J1224&lt;Analysis!$BC$2, 'Raw Data'!E1224-'Raw Data'!D1224&gt;3), 'Raw Data'!BE1224, 0)))</f>
        <v/>
      </c>
      <c r="AR1229">
        <f>IF('Hidden Analysiss'!D1225=1,IF(ABS('Raw Data'!E1224-'Raw Data'!D1224)&lt;2,'Raw Data'!AX1224,0), 0)</f>
        <v/>
      </c>
      <c r="AS1229">
        <f>IF('Hidden Analysiss'!D1225=1,IF(ABS('Raw Data'!E1224-'Raw Data'!D1224)&lt;3,'Raw Data'!BA1224,0), 0)</f>
        <v/>
      </c>
      <c r="AT1229">
        <f>IF('Hidden Analysiss'!D1225=1,IF(ABS('Raw Data'!E1224-'Raw Data'!D1224)&lt;4,'Raw Data'!BD1224,0), 0)</f>
        <v/>
      </c>
      <c r="AU1229">
        <f>IF(AND('Hidden Analysiss'!E1225=1, ABS('Raw Data'!E1224-'Raw Data'!D1224)&lt;2), 'Raw Data'!AX1224, 0)</f>
        <v/>
      </c>
      <c r="AV1229">
        <f>IF(AND('Hidden Analysiss'!E1225=1, ABS('Raw Data'!E1224-'Raw Data'!D1224)&lt;3), 'Raw Data'!BA1224, 0)</f>
        <v/>
      </c>
      <c r="AW1229">
        <f>IF(AND('Hidden Analysiss'!E1225=1, ABS('Raw Data'!E1224-'Raw Data'!D1224)&lt;3), 'Raw Data'!BD1224, 0)</f>
        <v/>
      </c>
    </row>
    <row r="1230">
      <c r="A1230" s="1">
        <f>'Raw Data'!A1225</f>
        <v/>
      </c>
      <c r="B1230">
        <f>IF('Raw Data'!E1225&gt;'Raw Data'!D1225, 'Raw Data'!J1225, 0)</f>
        <v/>
      </c>
      <c r="C1230">
        <f>IF('Raw Data'!D1225&gt;'Raw Data'!E1225, 'Raw Data'!I1225, 0)</f>
        <v/>
      </c>
      <c r="D1230">
        <f>SUM(G1230:H1230)</f>
        <v/>
      </c>
      <c r="E1230">
        <f>IF(AND('Raw Data'!J1225&lt;'Raw Data'!I1225,'Raw Data'!E1225&gt;'Raw Data'!D1225,'Raw Data'!E1225-'Raw Data'!D1225&gt;3),'Raw Data'!N1225,IF(AND('Raw Data'!I1225&lt;'Raw Data'!J1225,'Raw Data'!D1225&gt;'Raw Data'!E1225,'Raw Data'!D1225-'Raw Data'!E1225&gt;3),'Raw Data'!M1225,0))</f>
        <v/>
      </c>
      <c r="F1230">
        <f>IF(AND('Raw Data'!J1225&lt;'Raw Data'!I1225,'Raw Data'!E1225&gt;'Raw Data'!D1225,'Raw Data'!E1225-'Raw Data'!D1225&lt;4),'Raw Data'!L1225,IF(AND('Raw Data'!I1225&lt;'Raw Data'!J1225,'Raw Data'!D1225&gt;'Raw Data'!E1225,'Raw Data'!D1225-'Raw Data'!E1225&lt;4),'Raw Data'!K1225,0))</f>
        <v/>
      </c>
      <c r="G1230">
        <f>IF(AND('Raw Data'!J1225&lt;'Raw Data'!I1225, 'Raw Data'!E1225&gt;'Raw Data'!D1225), 'Raw Data'!J1225, 0)</f>
        <v/>
      </c>
      <c r="H1230">
        <f>IF(AND('Raw Data'!J1225&gt;'Raw Data'!I1225, 'Raw Data'!E1225&lt;'Raw Data'!D1225), 'Raw Data'!I1225, 0)</f>
        <v/>
      </c>
      <c r="I1230">
        <f>SUM(J1230:K1230)</f>
        <v/>
      </c>
      <c r="J1230">
        <f>IF(AND('Raw Data'!J1225&gt;'Raw Data'!I1225, 'Raw Data'!E1225&gt;'Raw Data'!D1225), 'Raw Data'!J1225, 0)</f>
        <v/>
      </c>
      <c r="K1230">
        <f>IF(AND('Raw Data'!I1225&gt;'Raw Data'!J1225, 'Raw Data'!D1225&gt;'Raw Data'!E1225), 'Raw Data'!I1225, 0)</f>
        <v/>
      </c>
      <c r="L1230">
        <f>IF('Raw Data'!E1225-'Raw Data'!D1225&gt;3, 'Raw Data'!N1225, 0)</f>
        <v/>
      </c>
      <c r="M1230">
        <f>IF('Raw Data'!D1225-'Raw Data'!E1225&gt;3, 'Raw Data'!M1225, 0)</f>
        <v/>
      </c>
      <c r="N1230">
        <f>IF(ISBLANK('Raw Data'!D1225),0,IF(AND('Raw Data'!E1225&gt;'Raw Data'!D1225,'Raw Data'!E1225-'Raw Data'!D1225&gt;0,'Raw Data'!E1225-'Raw Data'!D1225&lt;4),'Raw Data'!L1225, 0))</f>
        <v/>
      </c>
      <c r="O1230">
        <f>IF(ISBLANK('Raw Data'!D1225),0,IF(AND('Raw Data'!E1225&gt;'Raw Data'!D1225,'Raw Data'!E1225-'Raw Data'!D1225&gt;0,'Raw Data'!D1225-'Raw Data'!E1225&lt;4),'Raw Data'!K1225, 0))</f>
        <v/>
      </c>
      <c r="P1230">
        <f>IF('Raw Data'!E1225-'Raw Data'!D1225&gt;3, 'Raw Data'!N1225, IF('Raw Data'!D1225-'Raw Data'!E1225&gt;3, 'Raw Data'!M1225, 0))</f>
        <v/>
      </c>
      <c r="Q1230">
        <f>IF(ISBLANK('Raw Data'!E1225),0,IF(AND('Raw Data'!E1225-'Raw Data'!D1225&lt;4,'Raw Data'!E1225-'Raw Data'!D1225&gt;0),'Raw Data'!L1225,IF(AND('Raw Data'!D1225&gt;'Raw Data'!E1225,'Raw Data'!D1225-'Raw Data'!E1225&gt;0),'Raw Data'!K1225,0)))</f>
        <v/>
      </c>
      <c r="R1230">
        <f>IF(ISBLANK('Raw Data'!K1225),0,IFERROR(IF(MATCH(SMALL('Raw Data'!K1225:N1225,1),L1230:O1230,0),SMALL('Raw Data'!K1225:N1225,1)),0))</f>
        <v/>
      </c>
      <c r="S1230">
        <f>IF(ISBLANK('Raw Data'!K1225),0,IFERROR(IF(MATCH(SMALL('Raw Data'!K1225:N1225,2),L1230:O1230,0),SMALL('Raw Data'!K1225:N1225,2)),0))</f>
        <v/>
      </c>
      <c r="T1230">
        <f>IF(ISBLANK('Raw Data'!K1225),0,IFERROR(IF(MATCH(SMALL('Raw Data'!K1225:N1225,3),L1230:O1230,0),SMALL('Raw Data'!K1225:N1225,3)),0))</f>
        <v/>
      </c>
      <c r="U1230">
        <f>IF(ISBLANK('Raw Data'!K1225),0,IFERROR(IF(MATCH(SMALL('Raw Data'!K1225:N1225,4),L1230:O1230,0),SMALL('Raw Data'!K1225:N1225,4)),0))</f>
        <v/>
      </c>
      <c r="V1230">
        <f>IF(AND('Raw Data'!D1225&lt;3, 'Raw Data'!E1225&lt;3, 'Raw Data'!A1225&gt;0), 'Raw Data'!AF1225, 0)</f>
        <v/>
      </c>
      <c r="W1230">
        <f>IF(AND('Raw Data'!D1225&lt;4, 'Raw Data'!E1225&lt;4, 'Raw Data'!A1225&gt;0), 'Raw Data'!AI1225, 0)</f>
        <v/>
      </c>
      <c r="X1230">
        <f>IF(AND('Raw Data'!D1225&lt;5, 'Raw Data'!E1225&lt;5, 'Raw Data'!A1225&gt;0), 'Raw Data'!AL1225, 0)</f>
        <v/>
      </c>
      <c r="Y1230">
        <f>IF(AND('Raw Data'!D1225&lt;6, 'Raw Data'!E1225&lt;6, 'Raw Data'!A1225&gt;0), 'Raw Data'!AO1225, 0)</f>
        <v/>
      </c>
      <c r="Z1230">
        <f>IF(ISBLANK('Raw Data'!D1225), 0, IF('Raw Data'!D1225-'Raw Data'!E1225&gt;1, 'Raw Data'!AW1225, 0))</f>
        <v/>
      </c>
      <c r="AA1230">
        <f>IF(ISBLANK('Raw Data'!A1225), 0, IF(ABS('Raw Data'!D1225-'Raw Data'!E1225)&lt;2, 'Raw Data'!AX1225, 0))</f>
        <v/>
      </c>
      <c r="AB1230">
        <f>IF(ISBLANK('Raw Data'!D1225), 0, IF('Raw Data'!E1225-'Raw Data'!D1225&gt;1, 'Raw Data'!AY1225, 0))</f>
        <v/>
      </c>
      <c r="AC1230">
        <f>IF(ISBLANK('Raw Data'!D1225), 0, IF('Raw Data'!D1225-'Raw Data'!E1225&gt;2, 'Raw Data'!AZ1225, 0))</f>
        <v/>
      </c>
      <c r="AD1230">
        <f>IF(ISBLANK('Raw Data'!A1225), 0, IF(ABS('Raw Data'!D1225-'Raw Data'!E1225)&lt;3, 'Raw Data'!BA1225, 0))</f>
        <v/>
      </c>
      <c r="AE1230">
        <f>IF(ISBLANK('Raw Data'!D1225), 0, IF('Raw Data'!E1225-'Raw Data'!D1225&gt;2, 'Raw Data'!BB1225, 0))</f>
        <v/>
      </c>
      <c r="AF1230">
        <f>IF(ISBLANK('Raw Data'!D1225), 0, IF('Raw Data'!D1225-'Raw Data'!E1225&gt;3, 'Raw Data'!BC1225, 0))</f>
        <v/>
      </c>
      <c r="AG1230">
        <f>IF(ISBLANK('Raw Data'!A1225), 0, IF(ABS('Raw Data'!D1225-'Raw Data'!E1225)&lt;4, 'Raw Data'!BD1225, 0))</f>
        <v/>
      </c>
      <c r="AH1230">
        <f>IF(ISBLANK('Raw Data'!D1225), 0, IF('Raw Data'!E1225-'Raw Data'!D1225&gt;3, 'Raw Data'!BE1225, 0))</f>
        <v/>
      </c>
      <c r="AI1230">
        <f>IF(SUM('Raw Data'!D1225:E1225)&gt;'Raw Data'!F1225, 'Raw Data'!G1225, 0)</f>
        <v/>
      </c>
      <c r="AJ1230">
        <f>IF(ISBLANK('Raw Data'!D1225), 0, IF(SUM('Raw Data'!D1225:E1225)&lt;'Raw Data'!F1225, 'Raw Data'!H1225, 0))</f>
        <v/>
      </c>
      <c r="AK1230">
        <f>IF(ISBLANK('Raw Data'!A1225), 0, IF(AND('Raw Data'!D1225&lt;3, 'Raw Data'!E1225&lt;3, 'Raw Data'!F1225&lt;BB$2), 'Raw Data'!AF1225, 0))</f>
        <v/>
      </c>
      <c r="AL1230">
        <f>IF(ISBLANK('Raw Data'!A1225), 0, IF(AND('Raw Data'!D1225&lt;4, 'Raw Data'!E1225&lt;4, 'Raw Data'!F1225&lt;BB$2), 'Raw Data'!AI1225, 0))</f>
        <v/>
      </c>
      <c r="AM1230">
        <f>IF(ISBLANK('Raw Data'!A1225), 0, IF(AND('Raw Data'!D1225&lt;5, 'Raw Data'!E1225&lt;5, 'Raw Data'!F1225&lt;BB$2), 'Raw Data'!AL1225, 0))</f>
        <v/>
      </c>
      <c r="AN1230">
        <f>IF(ISBLANK('Raw Data'!A1225), 0, IF(AND('Raw Data'!D1225&lt;6, 'Raw Data'!E1225&lt;6, 'Raw Data'!F1225&lt;BB$2), 'Raw Data'!AO1225, 0))</f>
        <v/>
      </c>
      <c r="AO1230">
        <f>IF(ISBLANK('Raw Data'!A1225), 0, IF(AND('Raw Data'!I1225&lt;Analysis!$BC$2, 'Raw Data'!D1225-'Raw Data'!E1225&gt;1), 'Raw Data'!AW1225, IF(AND('Raw Data'!J1225&lt;Analysis!$BC$2, 'Raw Data'!E1225-'Raw Data'!D1225&gt;1), 'Raw Data'!AY1225, 0)))</f>
        <v/>
      </c>
      <c r="AP1230">
        <f>IF(ISBLANK('Raw Data'!A1225), 0, IF(AND('Raw Data'!I1225&lt;Analysis!$BC$2, 'Raw Data'!D1225-'Raw Data'!E1225&gt;2), 'Raw Data'!AZ1225, IF(AND('Raw Data'!J1225&lt;Analysis!$BC$2, 'Raw Data'!E1225-'Raw Data'!D1225&gt;2), 'Raw Data'!BB1225, 0)))</f>
        <v/>
      </c>
      <c r="AQ1230">
        <f>IF(ISBLANK('Raw Data'!A1225), 0, IF(AND('Raw Data'!I1225&lt;Analysis!$BC$2, 'Raw Data'!D1225-'Raw Data'!E1225&gt;3), 'Raw Data'!BC1225, IF(AND('Raw Data'!J1225&lt;Analysis!$BC$2, 'Raw Data'!E1225-'Raw Data'!D1225&gt;3), 'Raw Data'!BE1225, 0)))</f>
        <v/>
      </c>
      <c r="AR1230">
        <f>IF('Hidden Analysiss'!D1226=1,IF(ABS('Raw Data'!E1225-'Raw Data'!D1225)&lt;2,'Raw Data'!AX1225,0), 0)</f>
        <v/>
      </c>
      <c r="AS1230">
        <f>IF('Hidden Analysiss'!D1226=1,IF(ABS('Raw Data'!E1225-'Raw Data'!D1225)&lt;3,'Raw Data'!BA1225,0), 0)</f>
        <v/>
      </c>
      <c r="AT1230">
        <f>IF('Hidden Analysiss'!D1226=1,IF(ABS('Raw Data'!E1225-'Raw Data'!D1225)&lt;4,'Raw Data'!BD1225,0), 0)</f>
        <v/>
      </c>
      <c r="AU1230">
        <f>IF(AND('Hidden Analysiss'!E1226=1, ABS('Raw Data'!E1225-'Raw Data'!D1225)&lt;2), 'Raw Data'!AX1225, 0)</f>
        <v/>
      </c>
      <c r="AV1230">
        <f>IF(AND('Hidden Analysiss'!E1226=1, ABS('Raw Data'!E1225-'Raw Data'!D1225)&lt;3), 'Raw Data'!BA1225, 0)</f>
        <v/>
      </c>
      <c r="AW1230">
        <f>IF(AND('Hidden Analysiss'!E1226=1, ABS('Raw Data'!E1225-'Raw Data'!D1225)&lt;3), 'Raw Data'!BD1225, 0)</f>
        <v/>
      </c>
    </row>
    <row r="1231">
      <c r="A1231" s="1">
        <f>'Raw Data'!A1226</f>
        <v/>
      </c>
      <c r="B1231">
        <f>IF('Raw Data'!E1226&gt;'Raw Data'!D1226, 'Raw Data'!J1226, 0)</f>
        <v/>
      </c>
      <c r="C1231">
        <f>IF('Raw Data'!D1226&gt;'Raw Data'!E1226, 'Raw Data'!I1226, 0)</f>
        <v/>
      </c>
      <c r="D1231">
        <f>SUM(G1231:H1231)</f>
        <v/>
      </c>
      <c r="E1231">
        <f>IF(AND('Raw Data'!J1226&lt;'Raw Data'!I1226,'Raw Data'!E1226&gt;'Raw Data'!D1226,'Raw Data'!E1226-'Raw Data'!D1226&gt;3),'Raw Data'!N1226,IF(AND('Raw Data'!I1226&lt;'Raw Data'!J1226,'Raw Data'!D1226&gt;'Raw Data'!E1226,'Raw Data'!D1226-'Raw Data'!E1226&gt;3),'Raw Data'!M1226,0))</f>
        <v/>
      </c>
      <c r="F1231">
        <f>IF(AND('Raw Data'!J1226&lt;'Raw Data'!I1226,'Raw Data'!E1226&gt;'Raw Data'!D1226,'Raw Data'!E1226-'Raw Data'!D1226&lt;4),'Raw Data'!L1226,IF(AND('Raw Data'!I1226&lt;'Raw Data'!J1226,'Raw Data'!D1226&gt;'Raw Data'!E1226,'Raw Data'!D1226-'Raw Data'!E1226&lt;4),'Raw Data'!K1226,0))</f>
        <v/>
      </c>
      <c r="G1231">
        <f>IF(AND('Raw Data'!J1226&lt;'Raw Data'!I1226, 'Raw Data'!E1226&gt;'Raw Data'!D1226), 'Raw Data'!J1226, 0)</f>
        <v/>
      </c>
      <c r="H1231">
        <f>IF(AND('Raw Data'!J1226&gt;'Raw Data'!I1226, 'Raw Data'!E1226&lt;'Raw Data'!D1226), 'Raw Data'!I1226, 0)</f>
        <v/>
      </c>
      <c r="I1231">
        <f>SUM(J1231:K1231)</f>
        <v/>
      </c>
      <c r="J1231">
        <f>IF(AND('Raw Data'!J1226&gt;'Raw Data'!I1226, 'Raw Data'!E1226&gt;'Raw Data'!D1226), 'Raw Data'!J1226, 0)</f>
        <v/>
      </c>
      <c r="K1231">
        <f>IF(AND('Raw Data'!I1226&gt;'Raw Data'!J1226, 'Raw Data'!D1226&gt;'Raw Data'!E1226), 'Raw Data'!I1226, 0)</f>
        <v/>
      </c>
      <c r="L1231">
        <f>IF('Raw Data'!E1226-'Raw Data'!D1226&gt;3, 'Raw Data'!N1226, 0)</f>
        <v/>
      </c>
      <c r="M1231">
        <f>IF('Raw Data'!D1226-'Raw Data'!E1226&gt;3, 'Raw Data'!M1226, 0)</f>
        <v/>
      </c>
      <c r="N1231">
        <f>IF(ISBLANK('Raw Data'!D1226),0,IF(AND('Raw Data'!E1226&gt;'Raw Data'!D1226,'Raw Data'!E1226-'Raw Data'!D1226&gt;0,'Raw Data'!E1226-'Raw Data'!D1226&lt;4),'Raw Data'!L1226, 0))</f>
        <v/>
      </c>
      <c r="O1231">
        <f>IF(ISBLANK('Raw Data'!D1226),0,IF(AND('Raw Data'!E1226&gt;'Raw Data'!D1226,'Raw Data'!E1226-'Raw Data'!D1226&gt;0,'Raw Data'!D1226-'Raw Data'!E1226&lt;4),'Raw Data'!K1226, 0))</f>
        <v/>
      </c>
      <c r="P1231">
        <f>IF('Raw Data'!E1226-'Raw Data'!D1226&gt;3, 'Raw Data'!N1226, IF('Raw Data'!D1226-'Raw Data'!E1226&gt;3, 'Raw Data'!M1226, 0))</f>
        <v/>
      </c>
      <c r="Q1231">
        <f>IF(ISBLANK('Raw Data'!E1226),0,IF(AND('Raw Data'!E1226-'Raw Data'!D1226&lt;4,'Raw Data'!E1226-'Raw Data'!D1226&gt;0),'Raw Data'!L1226,IF(AND('Raw Data'!D1226&gt;'Raw Data'!E1226,'Raw Data'!D1226-'Raw Data'!E1226&gt;0),'Raw Data'!K1226,0)))</f>
        <v/>
      </c>
      <c r="R1231">
        <f>IF(ISBLANK('Raw Data'!K1226),0,IFERROR(IF(MATCH(SMALL('Raw Data'!K1226:N1226,1),L1231:O1231,0),SMALL('Raw Data'!K1226:N1226,1)),0))</f>
        <v/>
      </c>
      <c r="S1231">
        <f>IF(ISBLANK('Raw Data'!K1226),0,IFERROR(IF(MATCH(SMALL('Raw Data'!K1226:N1226,2),L1231:O1231,0),SMALL('Raw Data'!K1226:N1226,2)),0))</f>
        <v/>
      </c>
      <c r="T1231">
        <f>IF(ISBLANK('Raw Data'!K1226),0,IFERROR(IF(MATCH(SMALL('Raw Data'!K1226:N1226,3),L1231:O1231,0),SMALL('Raw Data'!K1226:N1226,3)),0))</f>
        <v/>
      </c>
      <c r="U1231">
        <f>IF(ISBLANK('Raw Data'!K1226),0,IFERROR(IF(MATCH(SMALL('Raw Data'!K1226:N1226,4),L1231:O1231,0),SMALL('Raw Data'!K1226:N1226,4)),0))</f>
        <v/>
      </c>
      <c r="V1231">
        <f>IF(AND('Raw Data'!D1226&lt;3, 'Raw Data'!E1226&lt;3, 'Raw Data'!A1226&gt;0), 'Raw Data'!AF1226, 0)</f>
        <v/>
      </c>
      <c r="W1231">
        <f>IF(AND('Raw Data'!D1226&lt;4, 'Raw Data'!E1226&lt;4, 'Raw Data'!A1226&gt;0), 'Raw Data'!AI1226, 0)</f>
        <v/>
      </c>
      <c r="X1231">
        <f>IF(AND('Raw Data'!D1226&lt;5, 'Raw Data'!E1226&lt;5, 'Raw Data'!A1226&gt;0), 'Raw Data'!AL1226, 0)</f>
        <v/>
      </c>
      <c r="Y1231">
        <f>IF(AND('Raw Data'!D1226&lt;6, 'Raw Data'!E1226&lt;6, 'Raw Data'!A1226&gt;0), 'Raw Data'!AO1226, 0)</f>
        <v/>
      </c>
      <c r="Z1231">
        <f>IF(ISBLANK('Raw Data'!D1226), 0, IF('Raw Data'!D1226-'Raw Data'!E1226&gt;1, 'Raw Data'!AW1226, 0))</f>
        <v/>
      </c>
      <c r="AA1231">
        <f>IF(ISBLANK('Raw Data'!A1226), 0, IF(ABS('Raw Data'!D1226-'Raw Data'!E1226)&lt;2, 'Raw Data'!AX1226, 0))</f>
        <v/>
      </c>
      <c r="AB1231">
        <f>IF(ISBLANK('Raw Data'!D1226), 0, IF('Raw Data'!E1226-'Raw Data'!D1226&gt;1, 'Raw Data'!AY1226, 0))</f>
        <v/>
      </c>
      <c r="AC1231">
        <f>IF(ISBLANK('Raw Data'!D1226), 0, IF('Raw Data'!D1226-'Raw Data'!E1226&gt;2, 'Raw Data'!AZ1226, 0))</f>
        <v/>
      </c>
      <c r="AD1231">
        <f>IF(ISBLANK('Raw Data'!A1226), 0, IF(ABS('Raw Data'!D1226-'Raw Data'!E1226)&lt;3, 'Raw Data'!BA1226, 0))</f>
        <v/>
      </c>
      <c r="AE1231">
        <f>IF(ISBLANK('Raw Data'!D1226), 0, IF('Raw Data'!E1226-'Raw Data'!D1226&gt;2, 'Raw Data'!BB1226, 0))</f>
        <v/>
      </c>
      <c r="AF1231">
        <f>IF(ISBLANK('Raw Data'!D1226), 0, IF('Raw Data'!D1226-'Raw Data'!E1226&gt;3, 'Raw Data'!BC1226, 0))</f>
        <v/>
      </c>
      <c r="AG1231">
        <f>IF(ISBLANK('Raw Data'!A1226), 0, IF(ABS('Raw Data'!D1226-'Raw Data'!E1226)&lt;4, 'Raw Data'!BD1226, 0))</f>
        <v/>
      </c>
      <c r="AH1231">
        <f>IF(ISBLANK('Raw Data'!D1226), 0, IF('Raw Data'!E1226-'Raw Data'!D1226&gt;3, 'Raw Data'!BE1226, 0))</f>
        <v/>
      </c>
      <c r="AI1231">
        <f>IF(SUM('Raw Data'!D1226:E1226)&gt;'Raw Data'!F1226, 'Raw Data'!G1226, 0)</f>
        <v/>
      </c>
      <c r="AJ1231">
        <f>IF(ISBLANK('Raw Data'!D1226), 0, IF(SUM('Raw Data'!D1226:E1226)&lt;'Raw Data'!F1226, 'Raw Data'!H1226, 0))</f>
        <v/>
      </c>
      <c r="AK1231">
        <f>IF(ISBLANK('Raw Data'!A1226), 0, IF(AND('Raw Data'!D1226&lt;3, 'Raw Data'!E1226&lt;3, 'Raw Data'!F1226&lt;BB$2), 'Raw Data'!AF1226, 0))</f>
        <v/>
      </c>
      <c r="AL1231">
        <f>IF(ISBLANK('Raw Data'!A1226), 0, IF(AND('Raw Data'!D1226&lt;4, 'Raw Data'!E1226&lt;4, 'Raw Data'!F1226&lt;BB$2), 'Raw Data'!AI1226, 0))</f>
        <v/>
      </c>
      <c r="AM1231">
        <f>IF(ISBLANK('Raw Data'!A1226), 0, IF(AND('Raw Data'!D1226&lt;5, 'Raw Data'!E1226&lt;5, 'Raw Data'!F1226&lt;BB$2), 'Raw Data'!AL1226, 0))</f>
        <v/>
      </c>
      <c r="AN1231">
        <f>IF(ISBLANK('Raw Data'!A1226), 0, IF(AND('Raw Data'!D1226&lt;6, 'Raw Data'!E1226&lt;6, 'Raw Data'!F1226&lt;BB$2), 'Raw Data'!AO1226, 0))</f>
        <v/>
      </c>
      <c r="AO1231">
        <f>IF(ISBLANK('Raw Data'!A1226), 0, IF(AND('Raw Data'!I1226&lt;Analysis!$BC$2, 'Raw Data'!D1226-'Raw Data'!E1226&gt;1), 'Raw Data'!AW1226, IF(AND('Raw Data'!J1226&lt;Analysis!$BC$2, 'Raw Data'!E1226-'Raw Data'!D1226&gt;1), 'Raw Data'!AY1226, 0)))</f>
        <v/>
      </c>
      <c r="AP1231">
        <f>IF(ISBLANK('Raw Data'!A1226), 0, IF(AND('Raw Data'!I1226&lt;Analysis!$BC$2, 'Raw Data'!D1226-'Raw Data'!E1226&gt;2), 'Raw Data'!AZ1226, IF(AND('Raw Data'!J1226&lt;Analysis!$BC$2, 'Raw Data'!E1226-'Raw Data'!D1226&gt;2), 'Raw Data'!BB1226, 0)))</f>
        <v/>
      </c>
      <c r="AQ1231">
        <f>IF(ISBLANK('Raw Data'!A1226), 0, IF(AND('Raw Data'!I1226&lt;Analysis!$BC$2, 'Raw Data'!D1226-'Raw Data'!E1226&gt;3), 'Raw Data'!BC1226, IF(AND('Raw Data'!J1226&lt;Analysis!$BC$2, 'Raw Data'!E1226-'Raw Data'!D1226&gt;3), 'Raw Data'!BE1226, 0)))</f>
        <v/>
      </c>
      <c r="AR1231">
        <f>IF('Hidden Analysiss'!D1227=1,IF(ABS('Raw Data'!E1226-'Raw Data'!D1226)&lt;2,'Raw Data'!AX1226,0), 0)</f>
        <v/>
      </c>
      <c r="AS1231">
        <f>IF('Hidden Analysiss'!D1227=1,IF(ABS('Raw Data'!E1226-'Raw Data'!D1226)&lt;3,'Raw Data'!BA1226,0), 0)</f>
        <v/>
      </c>
      <c r="AT1231">
        <f>IF('Hidden Analysiss'!D1227=1,IF(ABS('Raw Data'!E1226-'Raw Data'!D1226)&lt;4,'Raw Data'!BD1226,0), 0)</f>
        <v/>
      </c>
      <c r="AU1231">
        <f>IF(AND('Hidden Analysiss'!E1227=1, ABS('Raw Data'!E1226-'Raw Data'!D1226)&lt;2), 'Raw Data'!AX1226, 0)</f>
        <v/>
      </c>
      <c r="AV1231">
        <f>IF(AND('Hidden Analysiss'!E1227=1, ABS('Raw Data'!E1226-'Raw Data'!D1226)&lt;3), 'Raw Data'!BA1226, 0)</f>
        <v/>
      </c>
      <c r="AW1231">
        <f>IF(AND('Hidden Analysiss'!E1227=1, ABS('Raw Data'!E1226-'Raw Data'!D1226)&lt;3), 'Raw Data'!BD1226, 0)</f>
        <v/>
      </c>
    </row>
    <row r="1232">
      <c r="A1232" s="1">
        <f>'Raw Data'!A1227</f>
        <v/>
      </c>
      <c r="B1232">
        <f>IF('Raw Data'!E1227&gt;'Raw Data'!D1227, 'Raw Data'!J1227, 0)</f>
        <v/>
      </c>
      <c r="C1232">
        <f>IF('Raw Data'!D1227&gt;'Raw Data'!E1227, 'Raw Data'!I1227, 0)</f>
        <v/>
      </c>
      <c r="D1232">
        <f>SUM(G1232:H1232)</f>
        <v/>
      </c>
      <c r="E1232">
        <f>IF(AND('Raw Data'!J1227&lt;'Raw Data'!I1227,'Raw Data'!E1227&gt;'Raw Data'!D1227,'Raw Data'!E1227-'Raw Data'!D1227&gt;3),'Raw Data'!N1227,IF(AND('Raw Data'!I1227&lt;'Raw Data'!J1227,'Raw Data'!D1227&gt;'Raw Data'!E1227,'Raw Data'!D1227-'Raw Data'!E1227&gt;3),'Raw Data'!M1227,0))</f>
        <v/>
      </c>
      <c r="F1232">
        <f>IF(AND('Raw Data'!J1227&lt;'Raw Data'!I1227,'Raw Data'!E1227&gt;'Raw Data'!D1227,'Raw Data'!E1227-'Raw Data'!D1227&lt;4),'Raw Data'!L1227,IF(AND('Raw Data'!I1227&lt;'Raw Data'!J1227,'Raw Data'!D1227&gt;'Raw Data'!E1227,'Raw Data'!D1227-'Raw Data'!E1227&lt;4),'Raw Data'!K1227,0))</f>
        <v/>
      </c>
      <c r="G1232">
        <f>IF(AND('Raw Data'!J1227&lt;'Raw Data'!I1227, 'Raw Data'!E1227&gt;'Raw Data'!D1227), 'Raw Data'!J1227, 0)</f>
        <v/>
      </c>
      <c r="H1232">
        <f>IF(AND('Raw Data'!J1227&gt;'Raw Data'!I1227, 'Raw Data'!E1227&lt;'Raw Data'!D1227), 'Raw Data'!I1227, 0)</f>
        <v/>
      </c>
      <c r="I1232">
        <f>SUM(J1232:K1232)</f>
        <v/>
      </c>
      <c r="J1232">
        <f>IF(AND('Raw Data'!J1227&gt;'Raw Data'!I1227, 'Raw Data'!E1227&gt;'Raw Data'!D1227), 'Raw Data'!J1227, 0)</f>
        <v/>
      </c>
      <c r="K1232">
        <f>IF(AND('Raw Data'!I1227&gt;'Raw Data'!J1227, 'Raw Data'!D1227&gt;'Raw Data'!E1227), 'Raw Data'!I1227, 0)</f>
        <v/>
      </c>
      <c r="L1232">
        <f>IF('Raw Data'!E1227-'Raw Data'!D1227&gt;3, 'Raw Data'!N1227, 0)</f>
        <v/>
      </c>
      <c r="M1232">
        <f>IF('Raw Data'!D1227-'Raw Data'!E1227&gt;3, 'Raw Data'!M1227, 0)</f>
        <v/>
      </c>
      <c r="N1232">
        <f>IF(ISBLANK('Raw Data'!D1227),0,IF(AND('Raw Data'!E1227&gt;'Raw Data'!D1227,'Raw Data'!E1227-'Raw Data'!D1227&gt;0,'Raw Data'!E1227-'Raw Data'!D1227&lt;4),'Raw Data'!L1227, 0))</f>
        <v/>
      </c>
      <c r="O1232">
        <f>IF(ISBLANK('Raw Data'!D1227),0,IF(AND('Raw Data'!E1227&gt;'Raw Data'!D1227,'Raw Data'!E1227-'Raw Data'!D1227&gt;0,'Raw Data'!D1227-'Raw Data'!E1227&lt;4),'Raw Data'!K1227, 0))</f>
        <v/>
      </c>
      <c r="P1232">
        <f>IF('Raw Data'!E1227-'Raw Data'!D1227&gt;3, 'Raw Data'!N1227, IF('Raw Data'!D1227-'Raw Data'!E1227&gt;3, 'Raw Data'!M1227, 0))</f>
        <v/>
      </c>
      <c r="Q1232">
        <f>IF(ISBLANK('Raw Data'!E1227),0,IF(AND('Raw Data'!E1227-'Raw Data'!D1227&lt;4,'Raw Data'!E1227-'Raw Data'!D1227&gt;0),'Raw Data'!L1227,IF(AND('Raw Data'!D1227&gt;'Raw Data'!E1227,'Raw Data'!D1227-'Raw Data'!E1227&gt;0),'Raw Data'!K1227,0)))</f>
        <v/>
      </c>
      <c r="R1232">
        <f>IF(ISBLANK('Raw Data'!K1227),0,IFERROR(IF(MATCH(SMALL('Raw Data'!K1227:N1227,1),L1232:O1232,0),SMALL('Raw Data'!K1227:N1227,1)),0))</f>
        <v/>
      </c>
      <c r="S1232">
        <f>IF(ISBLANK('Raw Data'!K1227),0,IFERROR(IF(MATCH(SMALL('Raw Data'!K1227:N1227,2),L1232:O1232,0),SMALL('Raw Data'!K1227:N1227,2)),0))</f>
        <v/>
      </c>
      <c r="T1232">
        <f>IF(ISBLANK('Raw Data'!K1227),0,IFERROR(IF(MATCH(SMALL('Raw Data'!K1227:N1227,3),L1232:O1232,0),SMALL('Raw Data'!K1227:N1227,3)),0))</f>
        <v/>
      </c>
      <c r="U1232">
        <f>IF(ISBLANK('Raw Data'!K1227),0,IFERROR(IF(MATCH(SMALL('Raw Data'!K1227:N1227,4),L1232:O1232,0),SMALL('Raw Data'!K1227:N1227,4)),0))</f>
        <v/>
      </c>
      <c r="V1232">
        <f>IF(AND('Raw Data'!D1227&lt;3, 'Raw Data'!E1227&lt;3, 'Raw Data'!A1227&gt;0), 'Raw Data'!AF1227, 0)</f>
        <v/>
      </c>
      <c r="W1232">
        <f>IF(AND('Raw Data'!D1227&lt;4, 'Raw Data'!E1227&lt;4, 'Raw Data'!A1227&gt;0), 'Raw Data'!AI1227, 0)</f>
        <v/>
      </c>
      <c r="X1232">
        <f>IF(AND('Raw Data'!D1227&lt;5, 'Raw Data'!E1227&lt;5, 'Raw Data'!A1227&gt;0), 'Raw Data'!AL1227, 0)</f>
        <v/>
      </c>
      <c r="Y1232">
        <f>IF(AND('Raw Data'!D1227&lt;6, 'Raw Data'!E1227&lt;6, 'Raw Data'!A1227&gt;0), 'Raw Data'!AO1227, 0)</f>
        <v/>
      </c>
      <c r="Z1232">
        <f>IF(ISBLANK('Raw Data'!D1227), 0, IF('Raw Data'!D1227-'Raw Data'!E1227&gt;1, 'Raw Data'!AW1227, 0))</f>
        <v/>
      </c>
      <c r="AA1232">
        <f>IF(ISBLANK('Raw Data'!A1227), 0, IF(ABS('Raw Data'!D1227-'Raw Data'!E1227)&lt;2, 'Raw Data'!AX1227, 0))</f>
        <v/>
      </c>
      <c r="AB1232">
        <f>IF(ISBLANK('Raw Data'!D1227), 0, IF('Raw Data'!E1227-'Raw Data'!D1227&gt;1, 'Raw Data'!AY1227, 0))</f>
        <v/>
      </c>
      <c r="AC1232">
        <f>IF(ISBLANK('Raw Data'!D1227), 0, IF('Raw Data'!D1227-'Raw Data'!E1227&gt;2, 'Raw Data'!AZ1227, 0))</f>
        <v/>
      </c>
      <c r="AD1232">
        <f>IF(ISBLANK('Raw Data'!A1227), 0, IF(ABS('Raw Data'!D1227-'Raw Data'!E1227)&lt;3, 'Raw Data'!BA1227, 0))</f>
        <v/>
      </c>
      <c r="AE1232">
        <f>IF(ISBLANK('Raw Data'!D1227), 0, IF('Raw Data'!E1227-'Raw Data'!D1227&gt;2, 'Raw Data'!BB1227, 0))</f>
        <v/>
      </c>
      <c r="AF1232">
        <f>IF(ISBLANK('Raw Data'!D1227), 0, IF('Raw Data'!D1227-'Raw Data'!E1227&gt;3, 'Raw Data'!BC1227, 0))</f>
        <v/>
      </c>
      <c r="AG1232">
        <f>IF(ISBLANK('Raw Data'!A1227), 0, IF(ABS('Raw Data'!D1227-'Raw Data'!E1227)&lt;4, 'Raw Data'!BD1227, 0))</f>
        <v/>
      </c>
      <c r="AH1232">
        <f>IF(ISBLANK('Raw Data'!D1227), 0, IF('Raw Data'!E1227-'Raw Data'!D1227&gt;3, 'Raw Data'!BE1227, 0))</f>
        <v/>
      </c>
      <c r="AI1232">
        <f>IF(SUM('Raw Data'!D1227:E1227)&gt;'Raw Data'!F1227, 'Raw Data'!G1227, 0)</f>
        <v/>
      </c>
      <c r="AJ1232">
        <f>IF(ISBLANK('Raw Data'!D1227), 0, IF(SUM('Raw Data'!D1227:E1227)&lt;'Raw Data'!F1227, 'Raw Data'!H1227, 0))</f>
        <v/>
      </c>
      <c r="AK1232">
        <f>IF(ISBLANK('Raw Data'!A1227), 0, IF(AND('Raw Data'!D1227&lt;3, 'Raw Data'!E1227&lt;3, 'Raw Data'!F1227&lt;BB$2), 'Raw Data'!AF1227, 0))</f>
        <v/>
      </c>
      <c r="AL1232">
        <f>IF(ISBLANK('Raw Data'!A1227), 0, IF(AND('Raw Data'!D1227&lt;4, 'Raw Data'!E1227&lt;4, 'Raw Data'!F1227&lt;BB$2), 'Raw Data'!AI1227, 0))</f>
        <v/>
      </c>
      <c r="AM1232">
        <f>IF(ISBLANK('Raw Data'!A1227), 0, IF(AND('Raw Data'!D1227&lt;5, 'Raw Data'!E1227&lt;5, 'Raw Data'!F1227&lt;BB$2), 'Raw Data'!AL1227, 0))</f>
        <v/>
      </c>
      <c r="AN1232">
        <f>IF(ISBLANK('Raw Data'!A1227), 0, IF(AND('Raw Data'!D1227&lt;6, 'Raw Data'!E1227&lt;6, 'Raw Data'!F1227&lt;BB$2), 'Raw Data'!AO1227, 0))</f>
        <v/>
      </c>
      <c r="AO1232">
        <f>IF(ISBLANK('Raw Data'!A1227), 0, IF(AND('Raw Data'!I1227&lt;Analysis!$BC$2, 'Raw Data'!D1227-'Raw Data'!E1227&gt;1), 'Raw Data'!AW1227, IF(AND('Raw Data'!J1227&lt;Analysis!$BC$2, 'Raw Data'!E1227-'Raw Data'!D1227&gt;1), 'Raw Data'!AY1227, 0)))</f>
        <v/>
      </c>
      <c r="AP1232">
        <f>IF(ISBLANK('Raw Data'!A1227), 0, IF(AND('Raw Data'!I1227&lt;Analysis!$BC$2, 'Raw Data'!D1227-'Raw Data'!E1227&gt;2), 'Raw Data'!AZ1227, IF(AND('Raw Data'!J1227&lt;Analysis!$BC$2, 'Raw Data'!E1227-'Raw Data'!D1227&gt;2), 'Raw Data'!BB1227, 0)))</f>
        <v/>
      </c>
      <c r="AQ1232">
        <f>IF(ISBLANK('Raw Data'!A1227), 0, IF(AND('Raw Data'!I1227&lt;Analysis!$BC$2, 'Raw Data'!D1227-'Raw Data'!E1227&gt;3), 'Raw Data'!BC1227, IF(AND('Raw Data'!J1227&lt;Analysis!$BC$2, 'Raw Data'!E1227-'Raw Data'!D1227&gt;3), 'Raw Data'!BE1227, 0)))</f>
        <v/>
      </c>
      <c r="AR1232">
        <f>IF('Hidden Analysiss'!D1228=1,IF(ABS('Raw Data'!E1227-'Raw Data'!D1227)&lt;2,'Raw Data'!AX1227,0), 0)</f>
        <v/>
      </c>
      <c r="AS1232">
        <f>IF('Hidden Analysiss'!D1228=1,IF(ABS('Raw Data'!E1227-'Raw Data'!D1227)&lt;3,'Raw Data'!BA1227,0), 0)</f>
        <v/>
      </c>
      <c r="AT1232">
        <f>IF('Hidden Analysiss'!D1228=1,IF(ABS('Raw Data'!E1227-'Raw Data'!D1227)&lt;4,'Raw Data'!BD1227,0), 0)</f>
        <v/>
      </c>
      <c r="AU1232">
        <f>IF(AND('Hidden Analysiss'!E1228=1, ABS('Raw Data'!E1227-'Raw Data'!D1227)&lt;2), 'Raw Data'!AX1227, 0)</f>
        <v/>
      </c>
      <c r="AV1232">
        <f>IF(AND('Hidden Analysiss'!E1228=1, ABS('Raw Data'!E1227-'Raw Data'!D1227)&lt;3), 'Raw Data'!BA1227, 0)</f>
        <v/>
      </c>
      <c r="AW1232">
        <f>IF(AND('Hidden Analysiss'!E1228=1, ABS('Raw Data'!E1227-'Raw Data'!D1227)&lt;3), 'Raw Data'!BD1227, 0)</f>
        <v/>
      </c>
    </row>
    <row r="1233">
      <c r="A1233" s="1">
        <f>'Raw Data'!A1228</f>
        <v/>
      </c>
      <c r="B1233">
        <f>IF('Raw Data'!E1228&gt;'Raw Data'!D1228, 'Raw Data'!J1228, 0)</f>
        <v/>
      </c>
      <c r="C1233">
        <f>IF('Raw Data'!D1228&gt;'Raw Data'!E1228, 'Raw Data'!I1228, 0)</f>
        <v/>
      </c>
      <c r="D1233">
        <f>SUM(G1233:H1233)</f>
        <v/>
      </c>
      <c r="E1233">
        <f>IF(AND('Raw Data'!J1228&lt;'Raw Data'!I1228,'Raw Data'!E1228&gt;'Raw Data'!D1228,'Raw Data'!E1228-'Raw Data'!D1228&gt;3),'Raw Data'!N1228,IF(AND('Raw Data'!I1228&lt;'Raw Data'!J1228,'Raw Data'!D1228&gt;'Raw Data'!E1228,'Raw Data'!D1228-'Raw Data'!E1228&gt;3),'Raw Data'!M1228,0))</f>
        <v/>
      </c>
      <c r="F1233">
        <f>IF(AND('Raw Data'!J1228&lt;'Raw Data'!I1228,'Raw Data'!E1228&gt;'Raw Data'!D1228,'Raw Data'!E1228-'Raw Data'!D1228&lt;4),'Raw Data'!L1228,IF(AND('Raw Data'!I1228&lt;'Raw Data'!J1228,'Raw Data'!D1228&gt;'Raw Data'!E1228,'Raw Data'!D1228-'Raw Data'!E1228&lt;4),'Raw Data'!K1228,0))</f>
        <v/>
      </c>
      <c r="G1233">
        <f>IF(AND('Raw Data'!J1228&lt;'Raw Data'!I1228, 'Raw Data'!E1228&gt;'Raw Data'!D1228), 'Raw Data'!J1228, 0)</f>
        <v/>
      </c>
      <c r="H1233">
        <f>IF(AND('Raw Data'!J1228&gt;'Raw Data'!I1228, 'Raw Data'!E1228&lt;'Raw Data'!D1228), 'Raw Data'!I1228, 0)</f>
        <v/>
      </c>
      <c r="I1233">
        <f>SUM(J1233:K1233)</f>
        <v/>
      </c>
      <c r="J1233">
        <f>IF(AND('Raw Data'!J1228&gt;'Raw Data'!I1228, 'Raw Data'!E1228&gt;'Raw Data'!D1228), 'Raw Data'!J1228, 0)</f>
        <v/>
      </c>
      <c r="K1233">
        <f>IF(AND('Raw Data'!I1228&gt;'Raw Data'!J1228, 'Raw Data'!D1228&gt;'Raw Data'!E1228), 'Raw Data'!I1228, 0)</f>
        <v/>
      </c>
      <c r="L1233">
        <f>IF('Raw Data'!E1228-'Raw Data'!D1228&gt;3, 'Raw Data'!N1228, 0)</f>
        <v/>
      </c>
      <c r="M1233">
        <f>IF('Raw Data'!D1228-'Raw Data'!E1228&gt;3, 'Raw Data'!M1228, 0)</f>
        <v/>
      </c>
      <c r="N1233">
        <f>IF(ISBLANK('Raw Data'!D1228),0,IF(AND('Raw Data'!E1228&gt;'Raw Data'!D1228,'Raw Data'!E1228-'Raw Data'!D1228&gt;0,'Raw Data'!E1228-'Raw Data'!D1228&lt;4),'Raw Data'!L1228, 0))</f>
        <v/>
      </c>
      <c r="O1233">
        <f>IF(ISBLANK('Raw Data'!D1228),0,IF(AND('Raw Data'!E1228&gt;'Raw Data'!D1228,'Raw Data'!E1228-'Raw Data'!D1228&gt;0,'Raw Data'!D1228-'Raw Data'!E1228&lt;4),'Raw Data'!K1228, 0))</f>
        <v/>
      </c>
      <c r="P1233">
        <f>IF('Raw Data'!E1228-'Raw Data'!D1228&gt;3, 'Raw Data'!N1228, IF('Raw Data'!D1228-'Raw Data'!E1228&gt;3, 'Raw Data'!M1228, 0))</f>
        <v/>
      </c>
      <c r="Q1233">
        <f>IF(ISBLANK('Raw Data'!E1228),0,IF(AND('Raw Data'!E1228-'Raw Data'!D1228&lt;4,'Raw Data'!E1228-'Raw Data'!D1228&gt;0),'Raw Data'!L1228,IF(AND('Raw Data'!D1228&gt;'Raw Data'!E1228,'Raw Data'!D1228-'Raw Data'!E1228&gt;0),'Raw Data'!K1228,0)))</f>
        <v/>
      </c>
      <c r="R1233">
        <f>IF(ISBLANK('Raw Data'!K1228),0,IFERROR(IF(MATCH(SMALL('Raw Data'!K1228:N1228,1),L1233:O1233,0),SMALL('Raw Data'!K1228:N1228,1)),0))</f>
        <v/>
      </c>
      <c r="S1233">
        <f>IF(ISBLANK('Raw Data'!K1228),0,IFERROR(IF(MATCH(SMALL('Raw Data'!K1228:N1228,2),L1233:O1233,0),SMALL('Raw Data'!K1228:N1228,2)),0))</f>
        <v/>
      </c>
      <c r="T1233">
        <f>IF(ISBLANK('Raw Data'!K1228),0,IFERROR(IF(MATCH(SMALL('Raw Data'!K1228:N1228,3),L1233:O1233,0),SMALL('Raw Data'!K1228:N1228,3)),0))</f>
        <v/>
      </c>
      <c r="U1233">
        <f>IF(ISBLANK('Raw Data'!K1228),0,IFERROR(IF(MATCH(SMALL('Raw Data'!K1228:N1228,4),L1233:O1233,0),SMALL('Raw Data'!K1228:N1228,4)),0))</f>
        <v/>
      </c>
      <c r="V1233">
        <f>IF(AND('Raw Data'!D1228&lt;3, 'Raw Data'!E1228&lt;3, 'Raw Data'!A1228&gt;0), 'Raw Data'!AF1228, 0)</f>
        <v/>
      </c>
      <c r="W1233">
        <f>IF(AND('Raw Data'!D1228&lt;4, 'Raw Data'!E1228&lt;4, 'Raw Data'!A1228&gt;0), 'Raw Data'!AI1228, 0)</f>
        <v/>
      </c>
      <c r="X1233">
        <f>IF(AND('Raw Data'!D1228&lt;5, 'Raw Data'!E1228&lt;5, 'Raw Data'!A1228&gt;0), 'Raw Data'!AL1228, 0)</f>
        <v/>
      </c>
      <c r="Y1233">
        <f>IF(AND('Raw Data'!D1228&lt;6, 'Raw Data'!E1228&lt;6, 'Raw Data'!A1228&gt;0), 'Raw Data'!AO1228, 0)</f>
        <v/>
      </c>
      <c r="Z1233">
        <f>IF(ISBLANK('Raw Data'!D1228), 0, IF('Raw Data'!D1228-'Raw Data'!E1228&gt;1, 'Raw Data'!AW1228, 0))</f>
        <v/>
      </c>
      <c r="AA1233">
        <f>IF(ISBLANK('Raw Data'!A1228), 0, IF(ABS('Raw Data'!D1228-'Raw Data'!E1228)&lt;2, 'Raw Data'!AX1228, 0))</f>
        <v/>
      </c>
      <c r="AB1233">
        <f>IF(ISBLANK('Raw Data'!D1228), 0, IF('Raw Data'!E1228-'Raw Data'!D1228&gt;1, 'Raw Data'!AY1228, 0))</f>
        <v/>
      </c>
      <c r="AC1233">
        <f>IF(ISBLANK('Raw Data'!D1228), 0, IF('Raw Data'!D1228-'Raw Data'!E1228&gt;2, 'Raw Data'!AZ1228, 0))</f>
        <v/>
      </c>
      <c r="AD1233">
        <f>IF(ISBLANK('Raw Data'!A1228), 0, IF(ABS('Raw Data'!D1228-'Raw Data'!E1228)&lt;3, 'Raw Data'!BA1228, 0))</f>
        <v/>
      </c>
      <c r="AE1233">
        <f>IF(ISBLANK('Raw Data'!D1228), 0, IF('Raw Data'!E1228-'Raw Data'!D1228&gt;2, 'Raw Data'!BB1228, 0))</f>
        <v/>
      </c>
      <c r="AF1233">
        <f>IF(ISBLANK('Raw Data'!D1228), 0, IF('Raw Data'!D1228-'Raw Data'!E1228&gt;3, 'Raw Data'!BC1228, 0))</f>
        <v/>
      </c>
      <c r="AG1233">
        <f>IF(ISBLANK('Raw Data'!A1228), 0, IF(ABS('Raw Data'!D1228-'Raw Data'!E1228)&lt;4, 'Raw Data'!BD1228, 0))</f>
        <v/>
      </c>
      <c r="AH1233">
        <f>IF(ISBLANK('Raw Data'!D1228), 0, IF('Raw Data'!E1228-'Raw Data'!D1228&gt;3, 'Raw Data'!BE1228, 0))</f>
        <v/>
      </c>
      <c r="AI1233">
        <f>IF(SUM('Raw Data'!D1228:E1228)&gt;'Raw Data'!F1228, 'Raw Data'!G1228, 0)</f>
        <v/>
      </c>
      <c r="AJ1233">
        <f>IF(ISBLANK('Raw Data'!D1228), 0, IF(SUM('Raw Data'!D1228:E1228)&lt;'Raw Data'!F1228, 'Raw Data'!H1228, 0))</f>
        <v/>
      </c>
      <c r="AK1233">
        <f>IF(ISBLANK('Raw Data'!A1228), 0, IF(AND('Raw Data'!D1228&lt;3, 'Raw Data'!E1228&lt;3, 'Raw Data'!F1228&lt;BB$2), 'Raw Data'!AF1228, 0))</f>
        <v/>
      </c>
      <c r="AL1233">
        <f>IF(ISBLANK('Raw Data'!A1228), 0, IF(AND('Raw Data'!D1228&lt;4, 'Raw Data'!E1228&lt;4, 'Raw Data'!F1228&lt;BB$2), 'Raw Data'!AI1228, 0))</f>
        <v/>
      </c>
      <c r="AM1233">
        <f>IF(ISBLANK('Raw Data'!A1228), 0, IF(AND('Raw Data'!D1228&lt;5, 'Raw Data'!E1228&lt;5, 'Raw Data'!F1228&lt;BB$2), 'Raw Data'!AL1228, 0))</f>
        <v/>
      </c>
      <c r="AN1233">
        <f>IF(ISBLANK('Raw Data'!A1228), 0, IF(AND('Raw Data'!D1228&lt;6, 'Raw Data'!E1228&lt;6, 'Raw Data'!F1228&lt;BB$2), 'Raw Data'!AO1228, 0))</f>
        <v/>
      </c>
      <c r="AO1233">
        <f>IF(ISBLANK('Raw Data'!A1228), 0, IF(AND('Raw Data'!I1228&lt;Analysis!$BC$2, 'Raw Data'!D1228-'Raw Data'!E1228&gt;1), 'Raw Data'!AW1228, IF(AND('Raw Data'!J1228&lt;Analysis!$BC$2, 'Raw Data'!E1228-'Raw Data'!D1228&gt;1), 'Raw Data'!AY1228, 0)))</f>
        <v/>
      </c>
      <c r="AP1233">
        <f>IF(ISBLANK('Raw Data'!A1228), 0, IF(AND('Raw Data'!I1228&lt;Analysis!$BC$2, 'Raw Data'!D1228-'Raw Data'!E1228&gt;2), 'Raw Data'!AZ1228, IF(AND('Raw Data'!J1228&lt;Analysis!$BC$2, 'Raw Data'!E1228-'Raw Data'!D1228&gt;2), 'Raw Data'!BB1228, 0)))</f>
        <v/>
      </c>
      <c r="AQ1233">
        <f>IF(ISBLANK('Raw Data'!A1228), 0, IF(AND('Raw Data'!I1228&lt;Analysis!$BC$2, 'Raw Data'!D1228-'Raw Data'!E1228&gt;3), 'Raw Data'!BC1228, IF(AND('Raw Data'!J1228&lt;Analysis!$BC$2, 'Raw Data'!E1228-'Raw Data'!D1228&gt;3), 'Raw Data'!BE1228, 0)))</f>
        <v/>
      </c>
      <c r="AR1233">
        <f>IF('Hidden Analysiss'!D1229=1,IF(ABS('Raw Data'!E1228-'Raw Data'!D1228)&lt;2,'Raw Data'!AX1228,0), 0)</f>
        <v/>
      </c>
      <c r="AS1233">
        <f>IF('Hidden Analysiss'!D1229=1,IF(ABS('Raw Data'!E1228-'Raw Data'!D1228)&lt;3,'Raw Data'!BA1228,0), 0)</f>
        <v/>
      </c>
      <c r="AT1233">
        <f>IF('Hidden Analysiss'!D1229=1,IF(ABS('Raw Data'!E1228-'Raw Data'!D1228)&lt;4,'Raw Data'!BD1228,0), 0)</f>
        <v/>
      </c>
      <c r="AU1233">
        <f>IF(AND('Hidden Analysiss'!E1229=1, ABS('Raw Data'!E1228-'Raw Data'!D1228)&lt;2), 'Raw Data'!AX1228, 0)</f>
        <v/>
      </c>
      <c r="AV1233">
        <f>IF(AND('Hidden Analysiss'!E1229=1, ABS('Raw Data'!E1228-'Raw Data'!D1228)&lt;3), 'Raw Data'!BA1228, 0)</f>
        <v/>
      </c>
      <c r="AW1233">
        <f>IF(AND('Hidden Analysiss'!E1229=1, ABS('Raw Data'!E1228-'Raw Data'!D1228)&lt;3), 'Raw Data'!BD1228, 0)</f>
        <v/>
      </c>
    </row>
    <row r="1234">
      <c r="A1234" s="1">
        <f>'Raw Data'!A1229</f>
        <v/>
      </c>
      <c r="B1234">
        <f>IF('Raw Data'!E1229&gt;'Raw Data'!D1229, 'Raw Data'!J1229, 0)</f>
        <v/>
      </c>
      <c r="C1234">
        <f>IF('Raw Data'!D1229&gt;'Raw Data'!E1229, 'Raw Data'!I1229, 0)</f>
        <v/>
      </c>
      <c r="D1234">
        <f>SUM(G1234:H1234)</f>
        <v/>
      </c>
      <c r="E1234">
        <f>IF(AND('Raw Data'!J1229&lt;'Raw Data'!I1229,'Raw Data'!E1229&gt;'Raw Data'!D1229,'Raw Data'!E1229-'Raw Data'!D1229&gt;3),'Raw Data'!N1229,IF(AND('Raw Data'!I1229&lt;'Raw Data'!J1229,'Raw Data'!D1229&gt;'Raw Data'!E1229,'Raw Data'!D1229-'Raw Data'!E1229&gt;3),'Raw Data'!M1229,0))</f>
        <v/>
      </c>
      <c r="F1234">
        <f>IF(AND('Raw Data'!J1229&lt;'Raw Data'!I1229,'Raw Data'!E1229&gt;'Raw Data'!D1229,'Raw Data'!E1229-'Raw Data'!D1229&lt;4),'Raw Data'!L1229,IF(AND('Raw Data'!I1229&lt;'Raw Data'!J1229,'Raw Data'!D1229&gt;'Raw Data'!E1229,'Raw Data'!D1229-'Raw Data'!E1229&lt;4),'Raw Data'!K1229,0))</f>
        <v/>
      </c>
      <c r="G1234">
        <f>IF(AND('Raw Data'!J1229&lt;'Raw Data'!I1229, 'Raw Data'!E1229&gt;'Raw Data'!D1229), 'Raw Data'!J1229, 0)</f>
        <v/>
      </c>
      <c r="H1234">
        <f>IF(AND('Raw Data'!J1229&gt;'Raw Data'!I1229, 'Raw Data'!E1229&lt;'Raw Data'!D1229), 'Raw Data'!I1229, 0)</f>
        <v/>
      </c>
      <c r="I1234">
        <f>SUM(J1234:K1234)</f>
        <v/>
      </c>
      <c r="J1234">
        <f>IF(AND('Raw Data'!J1229&gt;'Raw Data'!I1229, 'Raw Data'!E1229&gt;'Raw Data'!D1229), 'Raw Data'!J1229, 0)</f>
        <v/>
      </c>
      <c r="K1234">
        <f>IF(AND('Raw Data'!I1229&gt;'Raw Data'!J1229, 'Raw Data'!D1229&gt;'Raw Data'!E1229), 'Raw Data'!I1229, 0)</f>
        <v/>
      </c>
      <c r="L1234">
        <f>IF('Raw Data'!E1229-'Raw Data'!D1229&gt;3, 'Raw Data'!N1229, 0)</f>
        <v/>
      </c>
      <c r="M1234">
        <f>IF('Raw Data'!D1229-'Raw Data'!E1229&gt;3, 'Raw Data'!M1229, 0)</f>
        <v/>
      </c>
      <c r="N1234">
        <f>IF(ISBLANK('Raw Data'!D1229),0,IF(AND('Raw Data'!E1229&gt;'Raw Data'!D1229,'Raw Data'!E1229-'Raw Data'!D1229&gt;0,'Raw Data'!E1229-'Raw Data'!D1229&lt;4),'Raw Data'!L1229, 0))</f>
        <v/>
      </c>
      <c r="O1234">
        <f>IF(ISBLANK('Raw Data'!D1229),0,IF(AND('Raw Data'!E1229&gt;'Raw Data'!D1229,'Raw Data'!E1229-'Raw Data'!D1229&gt;0,'Raw Data'!D1229-'Raw Data'!E1229&lt;4),'Raw Data'!K1229, 0))</f>
        <v/>
      </c>
      <c r="P1234">
        <f>IF('Raw Data'!E1229-'Raw Data'!D1229&gt;3, 'Raw Data'!N1229, IF('Raw Data'!D1229-'Raw Data'!E1229&gt;3, 'Raw Data'!M1229, 0))</f>
        <v/>
      </c>
      <c r="Q1234">
        <f>IF(ISBLANK('Raw Data'!E1229),0,IF(AND('Raw Data'!E1229-'Raw Data'!D1229&lt;4,'Raw Data'!E1229-'Raw Data'!D1229&gt;0),'Raw Data'!L1229,IF(AND('Raw Data'!D1229&gt;'Raw Data'!E1229,'Raw Data'!D1229-'Raw Data'!E1229&gt;0),'Raw Data'!K1229,0)))</f>
        <v/>
      </c>
      <c r="R1234">
        <f>IF(ISBLANK('Raw Data'!K1229),0,IFERROR(IF(MATCH(SMALL('Raw Data'!K1229:N1229,1),L1234:O1234,0),SMALL('Raw Data'!K1229:N1229,1)),0))</f>
        <v/>
      </c>
      <c r="S1234">
        <f>IF(ISBLANK('Raw Data'!K1229),0,IFERROR(IF(MATCH(SMALL('Raw Data'!K1229:N1229,2),L1234:O1234,0),SMALL('Raw Data'!K1229:N1229,2)),0))</f>
        <v/>
      </c>
      <c r="T1234">
        <f>IF(ISBLANK('Raw Data'!K1229),0,IFERROR(IF(MATCH(SMALL('Raw Data'!K1229:N1229,3),L1234:O1234,0),SMALL('Raw Data'!K1229:N1229,3)),0))</f>
        <v/>
      </c>
      <c r="U1234">
        <f>IF(ISBLANK('Raw Data'!K1229),0,IFERROR(IF(MATCH(SMALL('Raw Data'!K1229:N1229,4),L1234:O1234,0),SMALL('Raw Data'!K1229:N1229,4)),0))</f>
        <v/>
      </c>
      <c r="V1234">
        <f>IF(AND('Raw Data'!D1229&lt;3, 'Raw Data'!E1229&lt;3, 'Raw Data'!A1229&gt;0), 'Raw Data'!AF1229, 0)</f>
        <v/>
      </c>
      <c r="W1234">
        <f>IF(AND('Raw Data'!D1229&lt;4, 'Raw Data'!E1229&lt;4, 'Raw Data'!A1229&gt;0), 'Raw Data'!AI1229, 0)</f>
        <v/>
      </c>
      <c r="X1234">
        <f>IF(AND('Raw Data'!D1229&lt;5, 'Raw Data'!E1229&lt;5, 'Raw Data'!A1229&gt;0), 'Raw Data'!AL1229, 0)</f>
        <v/>
      </c>
      <c r="Y1234">
        <f>IF(AND('Raw Data'!D1229&lt;6, 'Raw Data'!E1229&lt;6, 'Raw Data'!A1229&gt;0), 'Raw Data'!AO1229, 0)</f>
        <v/>
      </c>
      <c r="Z1234">
        <f>IF(ISBLANK('Raw Data'!D1229), 0, IF('Raw Data'!D1229-'Raw Data'!E1229&gt;1, 'Raw Data'!AW1229, 0))</f>
        <v/>
      </c>
      <c r="AA1234">
        <f>IF(ISBLANK('Raw Data'!A1229), 0, IF(ABS('Raw Data'!D1229-'Raw Data'!E1229)&lt;2, 'Raw Data'!AX1229, 0))</f>
        <v/>
      </c>
      <c r="AB1234">
        <f>IF(ISBLANK('Raw Data'!D1229), 0, IF('Raw Data'!E1229-'Raw Data'!D1229&gt;1, 'Raw Data'!AY1229, 0))</f>
        <v/>
      </c>
      <c r="AC1234">
        <f>IF(ISBLANK('Raw Data'!D1229), 0, IF('Raw Data'!D1229-'Raw Data'!E1229&gt;2, 'Raw Data'!AZ1229, 0))</f>
        <v/>
      </c>
      <c r="AD1234">
        <f>IF(ISBLANK('Raw Data'!A1229), 0, IF(ABS('Raw Data'!D1229-'Raw Data'!E1229)&lt;3, 'Raw Data'!BA1229, 0))</f>
        <v/>
      </c>
      <c r="AE1234">
        <f>IF(ISBLANK('Raw Data'!D1229), 0, IF('Raw Data'!E1229-'Raw Data'!D1229&gt;2, 'Raw Data'!BB1229, 0))</f>
        <v/>
      </c>
      <c r="AF1234">
        <f>IF(ISBLANK('Raw Data'!D1229), 0, IF('Raw Data'!D1229-'Raw Data'!E1229&gt;3, 'Raw Data'!BC1229, 0))</f>
        <v/>
      </c>
      <c r="AG1234">
        <f>IF(ISBLANK('Raw Data'!A1229), 0, IF(ABS('Raw Data'!D1229-'Raw Data'!E1229)&lt;4, 'Raw Data'!BD1229, 0))</f>
        <v/>
      </c>
      <c r="AH1234">
        <f>IF(ISBLANK('Raw Data'!D1229), 0, IF('Raw Data'!E1229-'Raw Data'!D1229&gt;3, 'Raw Data'!BE1229, 0))</f>
        <v/>
      </c>
      <c r="AI1234">
        <f>IF(SUM('Raw Data'!D1229:E1229)&gt;'Raw Data'!F1229, 'Raw Data'!G1229, 0)</f>
        <v/>
      </c>
      <c r="AJ1234">
        <f>IF(ISBLANK('Raw Data'!D1229), 0, IF(SUM('Raw Data'!D1229:E1229)&lt;'Raw Data'!F1229, 'Raw Data'!H1229, 0))</f>
        <v/>
      </c>
      <c r="AK1234">
        <f>IF(ISBLANK('Raw Data'!A1229), 0, IF(AND('Raw Data'!D1229&lt;3, 'Raw Data'!E1229&lt;3, 'Raw Data'!F1229&lt;BB$2), 'Raw Data'!AF1229, 0))</f>
        <v/>
      </c>
      <c r="AL1234">
        <f>IF(ISBLANK('Raw Data'!A1229), 0, IF(AND('Raw Data'!D1229&lt;4, 'Raw Data'!E1229&lt;4, 'Raw Data'!F1229&lt;BB$2), 'Raw Data'!AI1229, 0))</f>
        <v/>
      </c>
      <c r="AM1234">
        <f>IF(ISBLANK('Raw Data'!A1229), 0, IF(AND('Raw Data'!D1229&lt;5, 'Raw Data'!E1229&lt;5, 'Raw Data'!F1229&lt;BB$2), 'Raw Data'!AL1229, 0))</f>
        <v/>
      </c>
      <c r="AN1234">
        <f>IF(ISBLANK('Raw Data'!A1229), 0, IF(AND('Raw Data'!D1229&lt;6, 'Raw Data'!E1229&lt;6, 'Raw Data'!F1229&lt;BB$2), 'Raw Data'!AO1229, 0))</f>
        <v/>
      </c>
      <c r="AO1234">
        <f>IF(ISBLANK('Raw Data'!A1229), 0, IF(AND('Raw Data'!I1229&lt;Analysis!$BC$2, 'Raw Data'!D1229-'Raw Data'!E1229&gt;1), 'Raw Data'!AW1229, IF(AND('Raw Data'!J1229&lt;Analysis!$BC$2, 'Raw Data'!E1229-'Raw Data'!D1229&gt;1), 'Raw Data'!AY1229, 0)))</f>
        <v/>
      </c>
      <c r="AP1234">
        <f>IF(ISBLANK('Raw Data'!A1229), 0, IF(AND('Raw Data'!I1229&lt;Analysis!$BC$2, 'Raw Data'!D1229-'Raw Data'!E1229&gt;2), 'Raw Data'!AZ1229, IF(AND('Raw Data'!J1229&lt;Analysis!$BC$2, 'Raw Data'!E1229-'Raw Data'!D1229&gt;2), 'Raw Data'!BB1229, 0)))</f>
        <v/>
      </c>
      <c r="AQ1234">
        <f>IF(ISBLANK('Raw Data'!A1229), 0, IF(AND('Raw Data'!I1229&lt;Analysis!$BC$2, 'Raw Data'!D1229-'Raw Data'!E1229&gt;3), 'Raw Data'!BC1229, IF(AND('Raw Data'!J1229&lt;Analysis!$BC$2, 'Raw Data'!E1229-'Raw Data'!D1229&gt;3), 'Raw Data'!BE1229, 0)))</f>
        <v/>
      </c>
      <c r="AR1234">
        <f>IF('Hidden Analysiss'!D1230=1,IF(ABS('Raw Data'!E1229-'Raw Data'!D1229)&lt;2,'Raw Data'!AX1229,0), 0)</f>
        <v/>
      </c>
      <c r="AS1234">
        <f>IF('Hidden Analysiss'!D1230=1,IF(ABS('Raw Data'!E1229-'Raw Data'!D1229)&lt;3,'Raw Data'!BA1229,0), 0)</f>
        <v/>
      </c>
      <c r="AT1234">
        <f>IF('Hidden Analysiss'!D1230=1,IF(ABS('Raw Data'!E1229-'Raw Data'!D1229)&lt;4,'Raw Data'!BD1229,0), 0)</f>
        <v/>
      </c>
      <c r="AU1234">
        <f>IF(AND('Hidden Analysiss'!E1230=1, ABS('Raw Data'!E1229-'Raw Data'!D1229)&lt;2), 'Raw Data'!AX1229, 0)</f>
        <v/>
      </c>
      <c r="AV1234">
        <f>IF(AND('Hidden Analysiss'!E1230=1, ABS('Raw Data'!E1229-'Raw Data'!D1229)&lt;3), 'Raw Data'!BA1229, 0)</f>
        <v/>
      </c>
      <c r="AW1234">
        <f>IF(AND('Hidden Analysiss'!E1230=1, ABS('Raw Data'!E1229-'Raw Data'!D1229)&lt;3), 'Raw Data'!BD1229, 0)</f>
        <v/>
      </c>
    </row>
    <row r="1235">
      <c r="A1235" s="1">
        <f>'Raw Data'!A1230</f>
        <v/>
      </c>
      <c r="B1235">
        <f>IF('Raw Data'!E1230&gt;'Raw Data'!D1230, 'Raw Data'!J1230, 0)</f>
        <v/>
      </c>
      <c r="C1235">
        <f>IF('Raw Data'!D1230&gt;'Raw Data'!E1230, 'Raw Data'!I1230, 0)</f>
        <v/>
      </c>
      <c r="D1235">
        <f>SUM(G1235:H1235)</f>
        <v/>
      </c>
      <c r="E1235">
        <f>IF(AND('Raw Data'!J1230&lt;'Raw Data'!I1230,'Raw Data'!E1230&gt;'Raw Data'!D1230,'Raw Data'!E1230-'Raw Data'!D1230&gt;3),'Raw Data'!N1230,IF(AND('Raw Data'!I1230&lt;'Raw Data'!J1230,'Raw Data'!D1230&gt;'Raw Data'!E1230,'Raw Data'!D1230-'Raw Data'!E1230&gt;3),'Raw Data'!M1230,0))</f>
        <v/>
      </c>
      <c r="F1235">
        <f>IF(AND('Raw Data'!J1230&lt;'Raw Data'!I1230,'Raw Data'!E1230&gt;'Raw Data'!D1230,'Raw Data'!E1230-'Raw Data'!D1230&lt;4),'Raw Data'!L1230,IF(AND('Raw Data'!I1230&lt;'Raw Data'!J1230,'Raw Data'!D1230&gt;'Raw Data'!E1230,'Raw Data'!D1230-'Raw Data'!E1230&lt;4),'Raw Data'!K1230,0))</f>
        <v/>
      </c>
      <c r="G1235">
        <f>IF(AND('Raw Data'!J1230&lt;'Raw Data'!I1230, 'Raw Data'!E1230&gt;'Raw Data'!D1230), 'Raw Data'!J1230, 0)</f>
        <v/>
      </c>
      <c r="H1235">
        <f>IF(AND('Raw Data'!J1230&gt;'Raw Data'!I1230, 'Raw Data'!E1230&lt;'Raw Data'!D1230), 'Raw Data'!I1230, 0)</f>
        <v/>
      </c>
      <c r="I1235">
        <f>SUM(J1235:K1235)</f>
        <v/>
      </c>
      <c r="J1235">
        <f>IF(AND('Raw Data'!J1230&gt;'Raw Data'!I1230, 'Raw Data'!E1230&gt;'Raw Data'!D1230), 'Raw Data'!J1230, 0)</f>
        <v/>
      </c>
      <c r="K1235">
        <f>IF(AND('Raw Data'!I1230&gt;'Raw Data'!J1230, 'Raw Data'!D1230&gt;'Raw Data'!E1230), 'Raw Data'!I1230, 0)</f>
        <v/>
      </c>
      <c r="L1235">
        <f>IF('Raw Data'!E1230-'Raw Data'!D1230&gt;3, 'Raw Data'!N1230, 0)</f>
        <v/>
      </c>
      <c r="M1235">
        <f>IF('Raw Data'!D1230-'Raw Data'!E1230&gt;3, 'Raw Data'!M1230, 0)</f>
        <v/>
      </c>
      <c r="N1235">
        <f>IF(ISBLANK('Raw Data'!D1230),0,IF(AND('Raw Data'!E1230&gt;'Raw Data'!D1230,'Raw Data'!E1230-'Raw Data'!D1230&gt;0,'Raw Data'!E1230-'Raw Data'!D1230&lt;4),'Raw Data'!L1230, 0))</f>
        <v/>
      </c>
      <c r="O1235">
        <f>IF(ISBLANK('Raw Data'!D1230),0,IF(AND('Raw Data'!E1230&gt;'Raw Data'!D1230,'Raw Data'!E1230-'Raw Data'!D1230&gt;0,'Raw Data'!D1230-'Raw Data'!E1230&lt;4),'Raw Data'!K1230, 0))</f>
        <v/>
      </c>
      <c r="P1235">
        <f>IF('Raw Data'!E1230-'Raw Data'!D1230&gt;3, 'Raw Data'!N1230, IF('Raw Data'!D1230-'Raw Data'!E1230&gt;3, 'Raw Data'!M1230, 0))</f>
        <v/>
      </c>
      <c r="Q1235">
        <f>IF(ISBLANK('Raw Data'!E1230),0,IF(AND('Raw Data'!E1230-'Raw Data'!D1230&lt;4,'Raw Data'!E1230-'Raw Data'!D1230&gt;0),'Raw Data'!L1230,IF(AND('Raw Data'!D1230&gt;'Raw Data'!E1230,'Raw Data'!D1230-'Raw Data'!E1230&gt;0),'Raw Data'!K1230,0)))</f>
        <v/>
      </c>
      <c r="R1235">
        <f>IF(ISBLANK('Raw Data'!K1230),0,IFERROR(IF(MATCH(SMALL('Raw Data'!K1230:N1230,1),L1235:O1235,0),SMALL('Raw Data'!K1230:N1230,1)),0))</f>
        <v/>
      </c>
      <c r="S1235">
        <f>IF(ISBLANK('Raw Data'!K1230),0,IFERROR(IF(MATCH(SMALL('Raw Data'!K1230:N1230,2),L1235:O1235,0),SMALL('Raw Data'!K1230:N1230,2)),0))</f>
        <v/>
      </c>
      <c r="T1235">
        <f>IF(ISBLANK('Raw Data'!K1230),0,IFERROR(IF(MATCH(SMALL('Raw Data'!K1230:N1230,3),L1235:O1235,0),SMALL('Raw Data'!K1230:N1230,3)),0))</f>
        <v/>
      </c>
      <c r="U1235">
        <f>IF(ISBLANK('Raw Data'!K1230),0,IFERROR(IF(MATCH(SMALL('Raw Data'!K1230:N1230,4),L1235:O1235,0),SMALL('Raw Data'!K1230:N1230,4)),0))</f>
        <v/>
      </c>
      <c r="V1235">
        <f>IF(AND('Raw Data'!D1230&lt;3, 'Raw Data'!E1230&lt;3, 'Raw Data'!A1230&gt;0), 'Raw Data'!AF1230, 0)</f>
        <v/>
      </c>
      <c r="W1235">
        <f>IF(AND('Raw Data'!D1230&lt;4, 'Raw Data'!E1230&lt;4, 'Raw Data'!A1230&gt;0), 'Raw Data'!AI1230, 0)</f>
        <v/>
      </c>
      <c r="X1235">
        <f>IF(AND('Raw Data'!D1230&lt;5, 'Raw Data'!E1230&lt;5, 'Raw Data'!A1230&gt;0), 'Raw Data'!AL1230, 0)</f>
        <v/>
      </c>
      <c r="Y1235">
        <f>IF(AND('Raw Data'!D1230&lt;6, 'Raw Data'!E1230&lt;6, 'Raw Data'!A1230&gt;0), 'Raw Data'!AO1230, 0)</f>
        <v/>
      </c>
      <c r="Z1235">
        <f>IF(ISBLANK('Raw Data'!D1230), 0, IF('Raw Data'!D1230-'Raw Data'!E1230&gt;1, 'Raw Data'!AW1230, 0))</f>
        <v/>
      </c>
      <c r="AA1235">
        <f>IF(ISBLANK('Raw Data'!A1230), 0, IF(ABS('Raw Data'!D1230-'Raw Data'!E1230)&lt;2, 'Raw Data'!AX1230, 0))</f>
        <v/>
      </c>
      <c r="AB1235">
        <f>IF(ISBLANK('Raw Data'!D1230), 0, IF('Raw Data'!E1230-'Raw Data'!D1230&gt;1, 'Raw Data'!AY1230, 0))</f>
        <v/>
      </c>
      <c r="AC1235">
        <f>IF(ISBLANK('Raw Data'!D1230), 0, IF('Raw Data'!D1230-'Raw Data'!E1230&gt;2, 'Raw Data'!AZ1230, 0))</f>
        <v/>
      </c>
      <c r="AD1235">
        <f>IF(ISBLANK('Raw Data'!A1230), 0, IF(ABS('Raw Data'!D1230-'Raw Data'!E1230)&lt;3, 'Raw Data'!BA1230, 0))</f>
        <v/>
      </c>
      <c r="AE1235">
        <f>IF(ISBLANK('Raw Data'!D1230), 0, IF('Raw Data'!E1230-'Raw Data'!D1230&gt;2, 'Raw Data'!BB1230, 0))</f>
        <v/>
      </c>
      <c r="AF1235">
        <f>IF(ISBLANK('Raw Data'!D1230), 0, IF('Raw Data'!D1230-'Raw Data'!E1230&gt;3, 'Raw Data'!BC1230, 0))</f>
        <v/>
      </c>
      <c r="AG1235">
        <f>IF(ISBLANK('Raw Data'!A1230), 0, IF(ABS('Raw Data'!D1230-'Raw Data'!E1230)&lt;4, 'Raw Data'!BD1230, 0))</f>
        <v/>
      </c>
      <c r="AH1235">
        <f>IF(ISBLANK('Raw Data'!D1230), 0, IF('Raw Data'!E1230-'Raw Data'!D1230&gt;3, 'Raw Data'!BE1230, 0))</f>
        <v/>
      </c>
      <c r="AI1235">
        <f>IF(SUM('Raw Data'!D1230:E1230)&gt;'Raw Data'!F1230, 'Raw Data'!G1230, 0)</f>
        <v/>
      </c>
      <c r="AJ1235">
        <f>IF(ISBLANK('Raw Data'!D1230), 0, IF(SUM('Raw Data'!D1230:E1230)&lt;'Raw Data'!F1230, 'Raw Data'!H1230, 0))</f>
        <v/>
      </c>
      <c r="AK1235">
        <f>IF(ISBLANK('Raw Data'!A1230), 0, IF(AND('Raw Data'!D1230&lt;3, 'Raw Data'!E1230&lt;3, 'Raw Data'!F1230&lt;BB$2), 'Raw Data'!AF1230, 0))</f>
        <v/>
      </c>
      <c r="AL1235">
        <f>IF(ISBLANK('Raw Data'!A1230), 0, IF(AND('Raw Data'!D1230&lt;4, 'Raw Data'!E1230&lt;4, 'Raw Data'!F1230&lt;BB$2), 'Raw Data'!AI1230, 0))</f>
        <v/>
      </c>
      <c r="AM1235">
        <f>IF(ISBLANK('Raw Data'!A1230), 0, IF(AND('Raw Data'!D1230&lt;5, 'Raw Data'!E1230&lt;5, 'Raw Data'!F1230&lt;BB$2), 'Raw Data'!AL1230, 0))</f>
        <v/>
      </c>
      <c r="AN1235">
        <f>IF(ISBLANK('Raw Data'!A1230), 0, IF(AND('Raw Data'!D1230&lt;6, 'Raw Data'!E1230&lt;6, 'Raw Data'!F1230&lt;BB$2), 'Raw Data'!AO1230, 0))</f>
        <v/>
      </c>
      <c r="AO1235">
        <f>IF(ISBLANK('Raw Data'!A1230), 0, IF(AND('Raw Data'!I1230&lt;Analysis!$BC$2, 'Raw Data'!D1230-'Raw Data'!E1230&gt;1), 'Raw Data'!AW1230, IF(AND('Raw Data'!J1230&lt;Analysis!$BC$2, 'Raw Data'!E1230-'Raw Data'!D1230&gt;1), 'Raw Data'!AY1230, 0)))</f>
        <v/>
      </c>
      <c r="AP1235">
        <f>IF(ISBLANK('Raw Data'!A1230), 0, IF(AND('Raw Data'!I1230&lt;Analysis!$BC$2, 'Raw Data'!D1230-'Raw Data'!E1230&gt;2), 'Raw Data'!AZ1230, IF(AND('Raw Data'!J1230&lt;Analysis!$BC$2, 'Raw Data'!E1230-'Raw Data'!D1230&gt;2), 'Raw Data'!BB1230, 0)))</f>
        <v/>
      </c>
      <c r="AQ1235">
        <f>IF(ISBLANK('Raw Data'!A1230), 0, IF(AND('Raw Data'!I1230&lt;Analysis!$BC$2, 'Raw Data'!D1230-'Raw Data'!E1230&gt;3), 'Raw Data'!BC1230, IF(AND('Raw Data'!J1230&lt;Analysis!$BC$2, 'Raw Data'!E1230-'Raw Data'!D1230&gt;3), 'Raw Data'!BE1230, 0)))</f>
        <v/>
      </c>
      <c r="AR1235">
        <f>IF('Hidden Analysiss'!D1231=1,IF(ABS('Raw Data'!E1230-'Raw Data'!D1230)&lt;2,'Raw Data'!AX1230,0), 0)</f>
        <v/>
      </c>
      <c r="AS1235">
        <f>IF('Hidden Analysiss'!D1231=1,IF(ABS('Raw Data'!E1230-'Raw Data'!D1230)&lt;3,'Raw Data'!BA1230,0), 0)</f>
        <v/>
      </c>
      <c r="AT1235">
        <f>IF('Hidden Analysiss'!D1231=1,IF(ABS('Raw Data'!E1230-'Raw Data'!D1230)&lt;4,'Raw Data'!BD1230,0), 0)</f>
        <v/>
      </c>
      <c r="AU1235">
        <f>IF(AND('Hidden Analysiss'!E1231=1, ABS('Raw Data'!E1230-'Raw Data'!D1230)&lt;2), 'Raw Data'!AX1230, 0)</f>
        <v/>
      </c>
      <c r="AV1235">
        <f>IF(AND('Hidden Analysiss'!E1231=1, ABS('Raw Data'!E1230-'Raw Data'!D1230)&lt;3), 'Raw Data'!BA1230, 0)</f>
        <v/>
      </c>
      <c r="AW1235">
        <f>IF(AND('Hidden Analysiss'!E1231=1, ABS('Raw Data'!E1230-'Raw Data'!D1230)&lt;3), 'Raw Data'!BD1230, 0)</f>
        <v/>
      </c>
    </row>
    <row r="1236">
      <c r="A1236" s="1">
        <f>'Raw Data'!A1231</f>
        <v/>
      </c>
      <c r="B1236">
        <f>IF('Raw Data'!E1231&gt;'Raw Data'!D1231, 'Raw Data'!J1231, 0)</f>
        <v/>
      </c>
      <c r="C1236">
        <f>IF('Raw Data'!D1231&gt;'Raw Data'!E1231, 'Raw Data'!I1231, 0)</f>
        <v/>
      </c>
      <c r="D1236">
        <f>SUM(G1236:H1236)</f>
        <v/>
      </c>
      <c r="E1236">
        <f>IF(AND('Raw Data'!J1231&lt;'Raw Data'!I1231,'Raw Data'!E1231&gt;'Raw Data'!D1231,'Raw Data'!E1231-'Raw Data'!D1231&gt;3),'Raw Data'!N1231,IF(AND('Raw Data'!I1231&lt;'Raw Data'!J1231,'Raw Data'!D1231&gt;'Raw Data'!E1231,'Raw Data'!D1231-'Raw Data'!E1231&gt;3),'Raw Data'!M1231,0))</f>
        <v/>
      </c>
      <c r="F1236">
        <f>IF(AND('Raw Data'!J1231&lt;'Raw Data'!I1231,'Raw Data'!E1231&gt;'Raw Data'!D1231,'Raw Data'!E1231-'Raw Data'!D1231&lt;4),'Raw Data'!L1231,IF(AND('Raw Data'!I1231&lt;'Raw Data'!J1231,'Raw Data'!D1231&gt;'Raw Data'!E1231,'Raw Data'!D1231-'Raw Data'!E1231&lt;4),'Raw Data'!K1231,0))</f>
        <v/>
      </c>
      <c r="G1236">
        <f>IF(AND('Raw Data'!J1231&lt;'Raw Data'!I1231, 'Raw Data'!E1231&gt;'Raw Data'!D1231), 'Raw Data'!J1231, 0)</f>
        <v/>
      </c>
      <c r="H1236">
        <f>IF(AND('Raw Data'!J1231&gt;'Raw Data'!I1231, 'Raw Data'!E1231&lt;'Raw Data'!D1231), 'Raw Data'!I1231, 0)</f>
        <v/>
      </c>
      <c r="I1236">
        <f>SUM(J1236:K1236)</f>
        <v/>
      </c>
      <c r="J1236">
        <f>IF(AND('Raw Data'!J1231&gt;'Raw Data'!I1231, 'Raw Data'!E1231&gt;'Raw Data'!D1231), 'Raw Data'!J1231, 0)</f>
        <v/>
      </c>
      <c r="K1236">
        <f>IF(AND('Raw Data'!I1231&gt;'Raw Data'!J1231, 'Raw Data'!D1231&gt;'Raw Data'!E1231), 'Raw Data'!I1231, 0)</f>
        <v/>
      </c>
      <c r="L1236">
        <f>IF('Raw Data'!E1231-'Raw Data'!D1231&gt;3, 'Raw Data'!N1231, 0)</f>
        <v/>
      </c>
      <c r="M1236">
        <f>IF('Raw Data'!D1231-'Raw Data'!E1231&gt;3, 'Raw Data'!M1231, 0)</f>
        <v/>
      </c>
      <c r="N1236">
        <f>IF(ISBLANK('Raw Data'!D1231),0,IF(AND('Raw Data'!E1231&gt;'Raw Data'!D1231,'Raw Data'!E1231-'Raw Data'!D1231&gt;0,'Raw Data'!E1231-'Raw Data'!D1231&lt;4),'Raw Data'!L1231, 0))</f>
        <v/>
      </c>
      <c r="O1236">
        <f>IF(ISBLANK('Raw Data'!D1231),0,IF(AND('Raw Data'!E1231&gt;'Raw Data'!D1231,'Raw Data'!E1231-'Raw Data'!D1231&gt;0,'Raw Data'!D1231-'Raw Data'!E1231&lt;4),'Raw Data'!K1231, 0))</f>
        <v/>
      </c>
      <c r="P1236">
        <f>IF('Raw Data'!E1231-'Raw Data'!D1231&gt;3, 'Raw Data'!N1231, IF('Raw Data'!D1231-'Raw Data'!E1231&gt;3, 'Raw Data'!M1231, 0))</f>
        <v/>
      </c>
      <c r="Q1236">
        <f>IF(ISBLANK('Raw Data'!E1231),0,IF(AND('Raw Data'!E1231-'Raw Data'!D1231&lt;4,'Raw Data'!E1231-'Raw Data'!D1231&gt;0),'Raw Data'!L1231,IF(AND('Raw Data'!D1231&gt;'Raw Data'!E1231,'Raw Data'!D1231-'Raw Data'!E1231&gt;0),'Raw Data'!K1231,0)))</f>
        <v/>
      </c>
      <c r="R1236">
        <f>IF(ISBLANK('Raw Data'!K1231),0,IFERROR(IF(MATCH(SMALL('Raw Data'!K1231:N1231,1),L1236:O1236,0),SMALL('Raw Data'!K1231:N1231,1)),0))</f>
        <v/>
      </c>
      <c r="S1236">
        <f>IF(ISBLANK('Raw Data'!K1231),0,IFERROR(IF(MATCH(SMALL('Raw Data'!K1231:N1231,2),L1236:O1236,0),SMALL('Raw Data'!K1231:N1231,2)),0))</f>
        <v/>
      </c>
      <c r="T1236">
        <f>IF(ISBLANK('Raw Data'!K1231),0,IFERROR(IF(MATCH(SMALL('Raw Data'!K1231:N1231,3),L1236:O1236,0),SMALL('Raw Data'!K1231:N1231,3)),0))</f>
        <v/>
      </c>
      <c r="U1236">
        <f>IF(ISBLANK('Raw Data'!K1231),0,IFERROR(IF(MATCH(SMALL('Raw Data'!K1231:N1231,4),L1236:O1236,0),SMALL('Raw Data'!K1231:N1231,4)),0))</f>
        <v/>
      </c>
      <c r="V1236">
        <f>IF(AND('Raw Data'!D1231&lt;3, 'Raw Data'!E1231&lt;3, 'Raw Data'!A1231&gt;0), 'Raw Data'!AF1231, 0)</f>
        <v/>
      </c>
      <c r="W1236">
        <f>IF(AND('Raw Data'!D1231&lt;4, 'Raw Data'!E1231&lt;4, 'Raw Data'!A1231&gt;0), 'Raw Data'!AI1231, 0)</f>
        <v/>
      </c>
      <c r="X1236">
        <f>IF(AND('Raw Data'!D1231&lt;5, 'Raw Data'!E1231&lt;5, 'Raw Data'!A1231&gt;0), 'Raw Data'!AL1231, 0)</f>
        <v/>
      </c>
      <c r="Y1236">
        <f>IF(AND('Raw Data'!D1231&lt;6, 'Raw Data'!E1231&lt;6, 'Raw Data'!A1231&gt;0), 'Raw Data'!AO1231, 0)</f>
        <v/>
      </c>
      <c r="Z1236">
        <f>IF(ISBLANK('Raw Data'!D1231), 0, IF('Raw Data'!D1231-'Raw Data'!E1231&gt;1, 'Raw Data'!AW1231, 0))</f>
        <v/>
      </c>
      <c r="AA1236">
        <f>IF(ISBLANK('Raw Data'!A1231), 0, IF(ABS('Raw Data'!D1231-'Raw Data'!E1231)&lt;2, 'Raw Data'!AX1231, 0))</f>
        <v/>
      </c>
      <c r="AB1236">
        <f>IF(ISBLANK('Raw Data'!D1231), 0, IF('Raw Data'!E1231-'Raw Data'!D1231&gt;1, 'Raw Data'!AY1231, 0))</f>
        <v/>
      </c>
      <c r="AC1236">
        <f>IF(ISBLANK('Raw Data'!D1231), 0, IF('Raw Data'!D1231-'Raw Data'!E1231&gt;2, 'Raw Data'!AZ1231, 0))</f>
        <v/>
      </c>
      <c r="AD1236">
        <f>IF(ISBLANK('Raw Data'!A1231), 0, IF(ABS('Raw Data'!D1231-'Raw Data'!E1231)&lt;3, 'Raw Data'!BA1231, 0))</f>
        <v/>
      </c>
      <c r="AE1236">
        <f>IF(ISBLANK('Raw Data'!D1231), 0, IF('Raw Data'!E1231-'Raw Data'!D1231&gt;2, 'Raw Data'!BB1231, 0))</f>
        <v/>
      </c>
      <c r="AF1236">
        <f>IF(ISBLANK('Raw Data'!D1231), 0, IF('Raw Data'!D1231-'Raw Data'!E1231&gt;3, 'Raw Data'!BC1231, 0))</f>
        <v/>
      </c>
      <c r="AG1236">
        <f>IF(ISBLANK('Raw Data'!A1231), 0, IF(ABS('Raw Data'!D1231-'Raw Data'!E1231)&lt;4, 'Raw Data'!BD1231, 0))</f>
        <v/>
      </c>
      <c r="AH1236">
        <f>IF(ISBLANK('Raw Data'!D1231), 0, IF('Raw Data'!E1231-'Raw Data'!D1231&gt;3, 'Raw Data'!BE1231, 0))</f>
        <v/>
      </c>
      <c r="AI1236">
        <f>IF(SUM('Raw Data'!D1231:E1231)&gt;'Raw Data'!F1231, 'Raw Data'!G1231, 0)</f>
        <v/>
      </c>
      <c r="AJ1236">
        <f>IF(ISBLANK('Raw Data'!D1231), 0, IF(SUM('Raw Data'!D1231:E1231)&lt;'Raw Data'!F1231, 'Raw Data'!H1231, 0))</f>
        <v/>
      </c>
      <c r="AK1236">
        <f>IF(ISBLANK('Raw Data'!A1231), 0, IF(AND('Raw Data'!D1231&lt;3, 'Raw Data'!E1231&lt;3, 'Raw Data'!F1231&lt;BB$2), 'Raw Data'!AF1231, 0))</f>
        <v/>
      </c>
      <c r="AL1236">
        <f>IF(ISBLANK('Raw Data'!A1231), 0, IF(AND('Raw Data'!D1231&lt;4, 'Raw Data'!E1231&lt;4, 'Raw Data'!F1231&lt;BB$2), 'Raw Data'!AI1231, 0))</f>
        <v/>
      </c>
      <c r="AM1236">
        <f>IF(ISBLANK('Raw Data'!A1231), 0, IF(AND('Raw Data'!D1231&lt;5, 'Raw Data'!E1231&lt;5, 'Raw Data'!F1231&lt;BB$2), 'Raw Data'!AL1231, 0))</f>
        <v/>
      </c>
      <c r="AN1236">
        <f>IF(ISBLANK('Raw Data'!A1231), 0, IF(AND('Raw Data'!D1231&lt;6, 'Raw Data'!E1231&lt;6, 'Raw Data'!F1231&lt;BB$2), 'Raw Data'!AO1231, 0))</f>
        <v/>
      </c>
      <c r="AO1236">
        <f>IF(ISBLANK('Raw Data'!A1231), 0, IF(AND('Raw Data'!I1231&lt;Analysis!$BC$2, 'Raw Data'!D1231-'Raw Data'!E1231&gt;1), 'Raw Data'!AW1231, IF(AND('Raw Data'!J1231&lt;Analysis!$BC$2, 'Raw Data'!E1231-'Raw Data'!D1231&gt;1), 'Raw Data'!AY1231, 0)))</f>
        <v/>
      </c>
      <c r="AP1236">
        <f>IF(ISBLANK('Raw Data'!A1231), 0, IF(AND('Raw Data'!I1231&lt;Analysis!$BC$2, 'Raw Data'!D1231-'Raw Data'!E1231&gt;2), 'Raw Data'!AZ1231, IF(AND('Raw Data'!J1231&lt;Analysis!$BC$2, 'Raw Data'!E1231-'Raw Data'!D1231&gt;2), 'Raw Data'!BB1231, 0)))</f>
        <v/>
      </c>
      <c r="AQ1236">
        <f>IF(ISBLANK('Raw Data'!A1231), 0, IF(AND('Raw Data'!I1231&lt;Analysis!$BC$2, 'Raw Data'!D1231-'Raw Data'!E1231&gt;3), 'Raw Data'!BC1231, IF(AND('Raw Data'!J1231&lt;Analysis!$BC$2, 'Raw Data'!E1231-'Raw Data'!D1231&gt;3), 'Raw Data'!BE1231, 0)))</f>
        <v/>
      </c>
      <c r="AR1236">
        <f>IF('Hidden Analysiss'!D1232=1,IF(ABS('Raw Data'!E1231-'Raw Data'!D1231)&lt;2,'Raw Data'!AX1231,0), 0)</f>
        <v/>
      </c>
      <c r="AS1236">
        <f>IF('Hidden Analysiss'!D1232=1,IF(ABS('Raw Data'!E1231-'Raw Data'!D1231)&lt;3,'Raw Data'!BA1231,0), 0)</f>
        <v/>
      </c>
      <c r="AT1236">
        <f>IF('Hidden Analysiss'!D1232=1,IF(ABS('Raw Data'!E1231-'Raw Data'!D1231)&lt;4,'Raw Data'!BD1231,0), 0)</f>
        <v/>
      </c>
      <c r="AU1236">
        <f>IF(AND('Hidden Analysiss'!E1232=1, ABS('Raw Data'!E1231-'Raw Data'!D1231)&lt;2), 'Raw Data'!AX1231, 0)</f>
        <v/>
      </c>
      <c r="AV1236">
        <f>IF(AND('Hidden Analysiss'!E1232=1, ABS('Raw Data'!E1231-'Raw Data'!D1231)&lt;3), 'Raw Data'!BA1231, 0)</f>
        <v/>
      </c>
      <c r="AW1236">
        <f>IF(AND('Hidden Analysiss'!E1232=1, ABS('Raw Data'!E1231-'Raw Data'!D1231)&lt;3), 'Raw Data'!BD1231, 0)</f>
        <v/>
      </c>
    </row>
    <row r="1237">
      <c r="A1237" s="1">
        <f>'Raw Data'!A1232</f>
        <v/>
      </c>
      <c r="B1237">
        <f>IF('Raw Data'!E1232&gt;'Raw Data'!D1232, 'Raw Data'!J1232, 0)</f>
        <v/>
      </c>
      <c r="C1237">
        <f>IF('Raw Data'!D1232&gt;'Raw Data'!E1232, 'Raw Data'!I1232, 0)</f>
        <v/>
      </c>
      <c r="D1237">
        <f>SUM(G1237:H1237)</f>
        <v/>
      </c>
      <c r="E1237">
        <f>IF(AND('Raw Data'!J1232&lt;'Raw Data'!I1232,'Raw Data'!E1232&gt;'Raw Data'!D1232,'Raw Data'!E1232-'Raw Data'!D1232&gt;3),'Raw Data'!N1232,IF(AND('Raw Data'!I1232&lt;'Raw Data'!J1232,'Raw Data'!D1232&gt;'Raw Data'!E1232,'Raw Data'!D1232-'Raw Data'!E1232&gt;3),'Raw Data'!M1232,0))</f>
        <v/>
      </c>
      <c r="F1237">
        <f>IF(AND('Raw Data'!J1232&lt;'Raw Data'!I1232,'Raw Data'!E1232&gt;'Raw Data'!D1232,'Raw Data'!E1232-'Raw Data'!D1232&lt;4),'Raw Data'!L1232,IF(AND('Raw Data'!I1232&lt;'Raw Data'!J1232,'Raw Data'!D1232&gt;'Raw Data'!E1232,'Raw Data'!D1232-'Raw Data'!E1232&lt;4),'Raw Data'!K1232,0))</f>
        <v/>
      </c>
      <c r="G1237">
        <f>IF(AND('Raw Data'!J1232&lt;'Raw Data'!I1232, 'Raw Data'!E1232&gt;'Raw Data'!D1232), 'Raw Data'!J1232, 0)</f>
        <v/>
      </c>
      <c r="H1237">
        <f>IF(AND('Raw Data'!J1232&gt;'Raw Data'!I1232, 'Raw Data'!E1232&lt;'Raw Data'!D1232), 'Raw Data'!I1232, 0)</f>
        <v/>
      </c>
      <c r="I1237">
        <f>SUM(J1237:K1237)</f>
        <v/>
      </c>
      <c r="J1237">
        <f>IF(AND('Raw Data'!J1232&gt;'Raw Data'!I1232, 'Raw Data'!E1232&gt;'Raw Data'!D1232), 'Raw Data'!J1232, 0)</f>
        <v/>
      </c>
      <c r="K1237">
        <f>IF(AND('Raw Data'!I1232&gt;'Raw Data'!J1232, 'Raw Data'!D1232&gt;'Raw Data'!E1232), 'Raw Data'!I1232, 0)</f>
        <v/>
      </c>
      <c r="L1237">
        <f>IF('Raw Data'!E1232-'Raw Data'!D1232&gt;3, 'Raw Data'!N1232, 0)</f>
        <v/>
      </c>
      <c r="M1237">
        <f>IF('Raw Data'!D1232-'Raw Data'!E1232&gt;3, 'Raw Data'!M1232, 0)</f>
        <v/>
      </c>
      <c r="N1237">
        <f>IF(ISBLANK('Raw Data'!D1232),0,IF(AND('Raw Data'!E1232&gt;'Raw Data'!D1232,'Raw Data'!E1232-'Raw Data'!D1232&gt;0,'Raw Data'!E1232-'Raw Data'!D1232&lt;4),'Raw Data'!L1232, 0))</f>
        <v/>
      </c>
      <c r="O1237">
        <f>IF(ISBLANK('Raw Data'!D1232),0,IF(AND('Raw Data'!E1232&gt;'Raw Data'!D1232,'Raw Data'!E1232-'Raw Data'!D1232&gt;0,'Raw Data'!D1232-'Raw Data'!E1232&lt;4),'Raw Data'!K1232, 0))</f>
        <v/>
      </c>
      <c r="P1237">
        <f>IF('Raw Data'!E1232-'Raw Data'!D1232&gt;3, 'Raw Data'!N1232, IF('Raw Data'!D1232-'Raw Data'!E1232&gt;3, 'Raw Data'!M1232, 0))</f>
        <v/>
      </c>
      <c r="Q1237">
        <f>IF(ISBLANK('Raw Data'!E1232),0,IF(AND('Raw Data'!E1232-'Raw Data'!D1232&lt;4,'Raw Data'!E1232-'Raw Data'!D1232&gt;0),'Raw Data'!L1232,IF(AND('Raw Data'!D1232&gt;'Raw Data'!E1232,'Raw Data'!D1232-'Raw Data'!E1232&gt;0),'Raw Data'!K1232,0)))</f>
        <v/>
      </c>
      <c r="R1237">
        <f>IF(ISBLANK('Raw Data'!K1232),0,IFERROR(IF(MATCH(SMALL('Raw Data'!K1232:N1232,1),L1237:O1237,0),SMALL('Raw Data'!K1232:N1232,1)),0))</f>
        <v/>
      </c>
      <c r="S1237">
        <f>IF(ISBLANK('Raw Data'!K1232),0,IFERROR(IF(MATCH(SMALL('Raw Data'!K1232:N1232,2),L1237:O1237,0),SMALL('Raw Data'!K1232:N1232,2)),0))</f>
        <v/>
      </c>
      <c r="T1237">
        <f>IF(ISBLANK('Raw Data'!K1232),0,IFERROR(IF(MATCH(SMALL('Raw Data'!K1232:N1232,3),L1237:O1237,0),SMALL('Raw Data'!K1232:N1232,3)),0))</f>
        <v/>
      </c>
      <c r="U1237">
        <f>IF(ISBLANK('Raw Data'!K1232),0,IFERROR(IF(MATCH(SMALL('Raw Data'!K1232:N1232,4),L1237:O1237,0),SMALL('Raw Data'!K1232:N1232,4)),0))</f>
        <v/>
      </c>
      <c r="V1237">
        <f>IF(AND('Raw Data'!D1232&lt;3, 'Raw Data'!E1232&lt;3, 'Raw Data'!A1232&gt;0), 'Raw Data'!AF1232, 0)</f>
        <v/>
      </c>
      <c r="W1237">
        <f>IF(AND('Raw Data'!D1232&lt;4, 'Raw Data'!E1232&lt;4, 'Raw Data'!A1232&gt;0), 'Raw Data'!AI1232, 0)</f>
        <v/>
      </c>
      <c r="X1237">
        <f>IF(AND('Raw Data'!D1232&lt;5, 'Raw Data'!E1232&lt;5, 'Raw Data'!A1232&gt;0), 'Raw Data'!AL1232, 0)</f>
        <v/>
      </c>
      <c r="Y1237">
        <f>IF(AND('Raw Data'!D1232&lt;6, 'Raw Data'!E1232&lt;6, 'Raw Data'!A1232&gt;0), 'Raw Data'!AO1232, 0)</f>
        <v/>
      </c>
      <c r="Z1237">
        <f>IF(ISBLANK('Raw Data'!D1232), 0, IF('Raw Data'!D1232-'Raw Data'!E1232&gt;1, 'Raw Data'!AW1232, 0))</f>
        <v/>
      </c>
      <c r="AA1237">
        <f>IF(ISBLANK('Raw Data'!A1232), 0, IF(ABS('Raw Data'!D1232-'Raw Data'!E1232)&lt;2, 'Raw Data'!AX1232, 0))</f>
        <v/>
      </c>
      <c r="AB1237">
        <f>IF(ISBLANK('Raw Data'!D1232), 0, IF('Raw Data'!E1232-'Raw Data'!D1232&gt;1, 'Raw Data'!AY1232, 0))</f>
        <v/>
      </c>
      <c r="AC1237">
        <f>IF(ISBLANK('Raw Data'!D1232), 0, IF('Raw Data'!D1232-'Raw Data'!E1232&gt;2, 'Raw Data'!AZ1232, 0))</f>
        <v/>
      </c>
      <c r="AD1237">
        <f>IF(ISBLANK('Raw Data'!A1232), 0, IF(ABS('Raw Data'!D1232-'Raw Data'!E1232)&lt;3, 'Raw Data'!BA1232, 0))</f>
        <v/>
      </c>
      <c r="AE1237">
        <f>IF(ISBLANK('Raw Data'!D1232), 0, IF('Raw Data'!E1232-'Raw Data'!D1232&gt;2, 'Raw Data'!BB1232, 0))</f>
        <v/>
      </c>
      <c r="AF1237">
        <f>IF(ISBLANK('Raw Data'!D1232), 0, IF('Raw Data'!D1232-'Raw Data'!E1232&gt;3, 'Raw Data'!BC1232, 0))</f>
        <v/>
      </c>
      <c r="AG1237">
        <f>IF(ISBLANK('Raw Data'!A1232), 0, IF(ABS('Raw Data'!D1232-'Raw Data'!E1232)&lt;4, 'Raw Data'!BD1232, 0))</f>
        <v/>
      </c>
      <c r="AH1237">
        <f>IF(ISBLANK('Raw Data'!D1232), 0, IF('Raw Data'!E1232-'Raw Data'!D1232&gt;3, 'Raw Data'!BE1232, 0))</f>
        <v/>
      </c>
      <c r="AI1237">
        <f>IF(SUM('Raw Data'!D1232:E1232)&gt;'Raw Data'!F1232, 'Raw Data'!G1232, 0)</f>
        <v/>
      </c>
      <c r="AJ1237">
        <f>IF(ISBLANK('Raw Data'!D1232), 0, IF(SUM('Raw Data'!D1232:E1232)&lt;'Raw Data'!F1232, 'Raw Data'!H1232, 0))</f>
        <v/>
      </c>
      <c r="AK1237">
        <f>IF(ISBLANK('Raw Data'!A1232), 0, IF(AND('Raw Data'!D1232&lt;3, 'Raw Data'!E1232&lt;3, 'Raw Data'!F1232&lt;BB$2), 'Raw Data'!AF1232, 0))</f>
        <v/>
      </c>
      <c r="AL1237">
        <f>IF(ISBLANK('Raw Data'!A1232), 0, IF(AND('Raw Data'!D1232&lt;4, 'Raw Data'!E1232&lt;4, 'Raw Data'!F1232&lt;BB$2), 'Raw Data'!AI1232, 0))</f>
        <v/>
      </c>
      <c r="AM1237">
        <f>IF(ISBLANK('Raw Data'!A1232), 0, IF(AND('Raw Data'!D1232&lt;5, 'Raw Data'!E1232&lt;5, 'Raw Data'!F1232&lt;BB$2), 'Raw Data'!AL1232, 0))</f>
        <v/>
      </c>
      <c r="AN1237">
        <f>IF(ISBLANK('Raw Data'!A1232), 0, IF(AND('Raw Data'!D1232&lt;6, 'Raw Data'!E1232&lt;6, 'Raw Data'!F1232&lt;BB$2), 'Raw Data'!AO1232, 0))</f>
        <v/>
      </c>
      <c r="AO1237">
        <f>IF(ISBLANK('Raw Data'!A1232), 0, IF(AND('Raw Data'!I1232&lt;Analysis!$BC$2, 'Raw Data'!D1232-'Raw Data'!E1232&gt;1), 'Raw Data'!AW1232, IF(AND('Raw Data'!J1232&lt;Analysis!$BC$2, 'Raw Data'!E1232-'Raw Data'!D1232&gt;1), 'Raw Data'!AY1232, 0)))</f>
        <v/>
      </c>
      <c r="AP1237">
        <f>IF(ISBLANK('Raw Data'!A1232), 0, IF(AND('Raw Data'!I1232&lt;Analysis!$BC$2, 'Raw Data'!D1232-'Raw Data'!E1232&gt;2), 'Raw Data'!AZ1232, IF(AND('Raw Data'!J1232&lt;Analysis!$BC$2, 'Raw Data'!E1232-'Raw Data'!D1232&gt;2), 'Raw Data'!BB1232, 0)))</f>
        <v/>
      </c>
      <c r="AQ1237">
        <f>IF(ISBLANK('Raw Data'!A1232), 0, IF(AND('Raw Data'!I1232&lt;Analysis!$BC$2, 'Raw Data'!D1232-'Raw Data'!E1232&gt;3), 'Raw Data'!BC1232, IF(AND('Raw Data'!J1232&lt;Analysis!$BC$2, 'Raw Data'!E1232-'Raw Data'!D1232&gt;3), 'Raw Data'!BE1232, 0)))</f>
        <v/>
      </c>
      <c r="AR1237">
        <f>IF('Hidden Analysiss'!D1233=1,IF(ABS('Raw Data'!E1232-'Raw Data'!D1232)&lt;2,'Raw Data'!AX1232,0), 0)</f>
        <v/>
      </c>
      <c r="AS1237">
        <f>IF('Hidden Analysiss'!D1233=1,IF(ABS('Raw Data'!E1232-'Raw Data'!D1232)&lt;3,'Raw Data'!BA1232,0), 0)</f>
        <v/>
      </c>
      <c r="AT1237">
        <f>IF('Hidden Analysiss'!D1233=1,IF(ABS('Raw Data'!E1232-'Raw Data'!D1232)&lt;4,'Raw Data'!BD1232,0), 0)</f>
        <v/>
      </c>
      <c r="AU1237">
        <f>IF(AND('Hidden Analysiss'!E1233=1, ABS('Raw Data'!E1232-'Raw Data'!D1232)&lt;2), 'Raw Data'!AX1232, 0)</f>
        <v/>
      </c>
      <c r="AV1237">
        <f>IF(AND('Hidden Analysiss'!E1233=1, ABS('Raw Data'!E1232-'Raw Data'!D1232)&lt;3), 'Raw Data'!BA1232, 0)</f>
        <v/>
      </c>
      <c r="AW1237">
        <f>IF(AND('Hidden Analysiss'!E1233=1, ABS('Raw Data'!E1232-'Raw Data'!D1232)&lt;3), 'Raw Data'!BD1232, 0)</f>
        <v/>
      </c>
    </row>
    <row r="1238">
      <c r="A1238" s="1">
        <f>'Raw Data'!A1233</f>
        <v/>
      </c>
      <c r="B1238">
        <f>IF('Raw Data'!E1233&gt;'Raw Data'!D1233, 'Raw Data'!J1233, 0)</f>
        <v/>
      </c>
      <c r="C1238">
        <f>IF('Raw Data'!D1233&gt;'Raw Data'!E1233, 'Raw Data'!I1233, 0)</f>
        <v/>
      </c>
      <c r="D1238">
        <f>SUM(G1238:H1238)</f>
        <v/>
      </c>
      <c r="E1238">
        <f>IF(AND('Raw Data'!J1233&lt;'Raw Data'!I1233,'Raw Data'!E1233&gt;'Raw Data'!D1233,'Raw Data'!E1233-'Raw Data'!D1233&gt;3),'Raw Data'!N1233,IF(AND('Raw Data'!I1233&lt;'Raw Data'!J1233,'Raw Data'!D1233&gt;'Raw Data'!E1233,'Raw Data'!D1233-'Raw Data'!E1233&gt;3),'Raw Data'!M1233,0))</f>
        <v/>
      </c>
      <c r="F1238">
        <f>IF(AND('Raw Data'!J1233&lt;'Raw Data'!I1233,'Raw Data'!E1233&gt;'Raw Data'!D1233,'Raw Data'!E1233-'Raw Data'!D1233&lt;4),'Raw Data'!L1233,IF(AND('Raw Data'!I1233&lt;'Raw Data'!J1233,'Raw Data'!D1233&gt;'Raw Data'!E1233,'Raw Data'!D1233-'Raw Data'!E1233&lt;4),'Raw Data'!K1233,0))</f>
        <v/>
      </c>
      <c r="G1238">
        <f>IF(AND('Raw Data'!J1233&lt;'Raw Data'!I1233, 'Raw Data'!E1233&gt;'Raw Data'!D1233), 'Raw Data'!J1233, 0)</f>
        <v/>
      </c>
      <c r="H1238">
        <f>IF(AND('Raw Data'!J1233&gt;'Raw Data'!I1233, 'Raw Data'!E1233&lt;'Raw Data'!D1233), 'Raw Data'!I1233, 0)</f>
        <v/>
      </c>
      <c r="I1238">
        <f>SUM(J1238:K1238)</f>
        <v/>
      </c>
      <c r="J1238">
        <f>IF(AND('Raw Data'!J1233&gt;'Raw Data'!I1233, 'Raw Data'!E1233&gt;'Raw Data'!D1233), 'Raw Data'!J1233, 0)</f>
        <v/>
      </c>
      <c r="K1238">
        <f>IF(AND('Raw Data'!I1233&gt;'Raw Data'!J1233, 'Raw Data'!D1233&gt;'Raw Data'!E1233), 'Raw Data'!I1233, 0)</f>
        <v/>
      </c>
      <c r="L1238">
        <f>IF('Raw Data'!E1233-'Raw Data'!D1233&gt;3, 'Raw Data'!N1233, 0)</f>
        <v/>
      </c>
      <c r="M1238">
        <f>IF('Raw Data'!D1233-'Raw Data'!E1233&gt;3, 'Raw Data'!M1233, 0)</f>
        <v/>
      </c>
      <c r="N1238">
        <f>IF(ISBLANK('Raw Data'!D1233),0,IF(AND('Raw Data'!E1233&gt;'Raw Data'!D1233,'Raw Data'!E1233-'Raw Data'!D1233&gt;0,'Raw Data'!E1233-'Raw Data'!D1233&lt;4),'Raw Data'!L1233, 0))</f>
        <v/>
      </c>
      <c r="O1238">
        <f>IF(ISBLANK('Raw Data'!D1233),0,IF(AND('Raw Data'!E1233&gt;'Raw Data'!D1233,'Raw Data'!E1233-'Raw Data'!D1233&gt;0,'Raw Data'!D1233-'Raw Data'!E1233&lt;4),'Raw Data'!K1233, 0))</f>
        <v/>
      </c>
      <c r="P1238">
        <f>IF('Raw Data'!E1233-'Raw Data'!D1233&gt;3, 'Raw Data'!N1233, IF('Raw Data'!D1233-'Raw Data'!E1233&gt;3, 'Raw Data'!M1233, 0))</f>
        <v/>
      </c>
      <c r="Q1238">
        <f>IF(ISBLANK('Raw Data'!E1233),0,IF(AND('Raw Data'!E1233-'Raw Data'!D1233&lt;4,'Raw Data'!E1233-'Raw Data'!D1233&gt;0),'Raw Data'!L1233,IF(AND('Raw Data'!D1233&gt;'Raw Data'!E1233,'Raw Data'!D1233-'Raw Data'!E1233&gt;0),'Raw Data'!K1233,0)))</f>
        <v/>
      </c>
      <c r="R1238">
        <f>IF(ISBLANK('Raw Data'!K1233),0,IFERROR(IF(MATCH(SMALL('Raw Data'!K1233:N1233,1),L1238:O1238,0),SMALL('Raw Data'!K1233:N1233,1)),0))</f>
        <v/>
      </c>
      <c r="S1238">
        <f>IF(ISBLANK('Raw Data'!K1233),0,IFERROR(IF(MATCH(SMALL('Raw Data'!K1233:N1233,2),L1238:O1238,0),SMALL('Raw Data'!K1233:N1233,2)),0))</f>
        <v/>
      </c>
      <c r="T1238">
        <f>IF(ISBLANK('Raw Data'!K1233),0,IFERROR(IF(MATCH(SMALL('Raw Data'!K1233:N1233,3),L1238:O1238,0),SMALL('Raw Data'!K1233:N1233,3)),0))</f>
        <v/>
      </c>
      <c r="U1238">
        <f>IF(ISBLANK('Raw Data'!K1233),0,IFERROR(IF(MATCH(SMALL('Raw Data'!K1233:N1233,4),L1238:O1238,0),SMALL('Raw Data'!K1233:N1233,4)),0))</f>
        <v/>
      </c>
      <c r="V1238">
        <f>IF(AND('Raw Data'!D1233&lt;3, 'Raw Data'!E1233&lt;3, 'Raw Data'!A1233&gt;0), 'Raw Data'!AF1233, 0)</f>
        <v/>
      </c>
      <c r="W1238">
        <f>IF(AND('Raw Data'!D1233&lt;4, 'Raw Data'!E1233&lt;4, 'Raw Data'!A1233&gt;0), 'Raw Data'!AI1233, 0)</f>
        <v/>
      </c>
      <c r="X1238">
        <f>IF(AND('Raw Data'!D1233&lt;5, 'Raw Data'!E1233&lt;5, 'Raw Data'!A1233&gt;0), 'Raw Data'!AL1233, 0)</f>
        <v/>
      </c>
      <c r="Y1238">
        <f>IF(AND('Raw Data'!D1233&lt;6, 'Raw Data'!E1233&lt;6, 'Raw Data'!A1233&gt;0), 'Raw Data'!AO1233, 0)</f>
        <v/>
      </c>
      <c r="Z1238">
        <f>IF(ISBLANK('Raw Data'!D1233), 0, IF('Raw Data'!D1233-'Raw Data'!E1233&gt;1, 'Raw Data'!AW1233, 0))</f>
        <v/>
      </c>
      <c r="AA1238">
        <f>IF(ISBLANK('Raw Data'!A1233), 0, IF(ABS('Raw Data'!D1233-'Raw Data'!E1233)&lt;2, 'Raw Data'!AX1233, 0))</f>
        <v/>
      </c>
      <c r="AB1238">
        <f>IF(ISBLANK('Raw Data'!D1233), 0, IF('Raw Data'!E1233-'Raw Data'!D1233&gt;1, 'Raw Data'!AY1233, 0))</f>
        <v/>
      </c>
      <c r="AC1238">
        <f>IF(ISBLANK('Raw Data'!D1233), 0, IF('Raw Data'!D1233-'Raw Data'!E1233&gt;2, 'Raw Data'!AZ1233, 0))</f>
        <v/>
      </c>
      <c r="AD1238">
        <f>IF(ISBLANK('Raw Data'!A1233), 0, IF(ABS('Raw Data'!D1233-'Raw Data'!E1233)&lt;3, 'Raw Data'!BA1233, 0))</f>
        <v/>
      </c>
      <c r="AE1238">
        <f>IF(ISBLANK('Raw Data'!D1233), 0, IF('Raw Data'!E1233-'Raw Data'!D1233&gt;2, 'Raw Data'!BB1233, 0))</f>
        <v/>
      </c>
      <c r="AF1238">
        <f>IF(ISBLANK('Raw Data'!D1233), 0, IF('Raw Data'!D1233-'Raw Data'!E1233&gt;3, 'Raw Data'!BC1233, 0))</f>
        <v/>
      </c>
      <c r="AG1238">
        <f>IF(ISBLANK('Raw Data'!A1233), 0, IF(ABS('Raw Data'!D1233-'Raw Data'!E1233)&lt;4, 'Raw Data'!BD1233, 0))</f>
        <v/>
      </c>
      <c r="AH1238">
        <f>IF(ISBLANK('Raw Data'!D1233), 0, IF('Raw Data'!E1233-'Raw Data'!D1233&gt;3, 'Raw Data'!BE1233, 0))</f>
        <v/>
      </c>
      <c r="AI1238">
        <f>IF(SUM('Raw Data'!D1233:E1233)&gt;'Raw Data'!F1233, 'Raw Data'!G1233, 0)</f>
        <v/>
      </c>
      <c r="AJ1238">
        <f>IF(ISBLANK('Raw Data'!D1233), 0, IF(SUM('Raw Data'!D1233:E1233)&lt;'Raw Data'!F1233, 'Raw Data'!H1233, 0))</f>
        <v/>
      </c>
      <c r="AK1238">
        <f>IF(ISBLANK('Raw Data'!A1233), 0, IF(AND('Raw Data'!D1233&lt;3, 'Raw Data'!E1233&lt;3, 'Raw Data'!F1233&lt;BB$2), 'Raw Data'!AF1233, 0))</f>
        <v/>
      </c>
      <c r="AL1238">
        <f>IF(ISBLANK('Raw Data'!A1233), 0, IF(AND('Raw Data'!D1233&lt;4, 'Raw Data'!E1233&lt;4, 'Raw Data'!F1233&lt;BB$2), 'Raw Data'!AI1233, 0))</f>
        <v/>
      </c>
      <c r="AM1238">
        <f>IF(ISBLANK('Raw Data'!A1233), 0, IF(AND('Raw Data'!D1233&lt;5, 'Raw Data'!E1233&lt;5, 'Raw Data'!F1233&lt;BB$2), 'Raw Data'!AL1233, 0))</f>
        <v/>
      </c>
      <c r="AN1238">
        <f>IF(ISBLANK('Raw Data'!A1233), 0, IF(AND('Raw Data'!D1233&lt;6, 'Raw Data'!E1233&lt;6, 'Raw Data'!F1233&lt;BB$2), 'Raw Data'!AO1233, 0))</f>
        <v/>
      </c>
      <c r="AO1238">
        <f>IF(ISBLANK('Raw Data'!A1233), 0, IF(AND('Raw Data'!I1233&lt;Analysis!$BC$2, 'Raw Data'!D1233-'Raw Data'!E1233&gt;1), 'Raw Data'!AW1233, IF(AND('Raw Data'!J1233&lt;Analysis!$BC$2, 'Raw Data'!E1233-'Raw Data'!D1233&gt;1), 'Raw Data'!AY1233, 0)))</f>
        <v/>
      </c>
      <c r="AP1238">
        <f>IF(ISBLANK('Raw Data'!A1233), 0, IF(AND('Raw Data'!I1233&lt;Analysis!$BC$2, 'Raw Data'!D1233-'Raw Data'!E1233&gt;2), 'Raw Data'!AZ1233, IF(AND('Raw Data'!J1233&lt;Analysis!$BC$2, 'Raw Data'!E1233-'Raw Data'!D1233&gt;2), 'Raw Data'!BB1233, 0)))</f>
        <v/>
      </c>
      <c r="AQ1238">
        <f>IF(ISBLANK('Raw Data'!A1233), 0, IF(AND('Raw Data'!I1233&lt;Analysis!$BC$2, 'Raw Data'!D1233-'Raw Data'!E1233&gt;3), 'Raw Data'!BC1233, IF(AND('Raw Data'!J1233&lt;Analysis!$BC$2, 'Raw Data'!E1233-'Raw Data'!D1233&gt;3), 'Raw Data'!BE1233, 0)))</f>
        <v/>
      </c>
      <c r="AR1238">
        <f>IF('Hidden Analysiss'!D1234=1,IF(ABS('Raw Data'!E1233-'Raw Data'!D1233)&lt;2,'Raw Data'!AX1233,0), 0)</f>
        <v/>
      </c>
      <c r="AS1238">
        <f>IF('Hidden Analysiss'!D1234=1,IF(ABS('Raw Data'!E1233-'Raw Data'!D1233)&lt;3,'Raw Data'!BA1233,0), 0)</f>
        <v/>
      </c>
      <c r="AT1238">
        <f>IF('Hidden Analysiss'!D1234=1,IF(ABS('Raw Data'!E1233-'Raw Data'!D1233)&lt;4,'Raw Data'!BD1233,0), 0)</f>
        <v/>
      </c>
      <c r="AU1238">
        <f>IF(AND('Hidden Analysiss'!E1234=1, ABS('Raw Data'!E1233-'Raw Data'!D1233)&lt;2), 'Raw Data'!AX1233, 0)</f>
        <v/>
      </c>
      <c r="AV1238">
        <f>IF(AND('Hidden Analysiss'!E1234=1, ABS('Raw Data'!E1233-'Raw Data'!D1233)&lt;3), 'Raw Data'!BA1233, 0)</f>
        <v/>
      </c>
      <c r="AW1238">
        <f>IF(AND('Hidden Analysiss'!E1234=1, ABS('Raw Data'!E1233-'Raw Data'!D1233)&lt;3), 'Raw Data'!BD1233, 0)</f>
        <v/>
      </c>
    </row>
    <row r="1239">
      <c r="A1239" s="1">
        <f>'Raw Data'!A1234</f>
        <v/>
      </c>
      <c r="B1239">
        <f>IF('Raw Data'!E1234&gt;'Raw Data'!D1234, 'Raw Data'!J1234, 0)</f>
        <v/>
      </c>
      <c r="C1239">
        <f>IF('Raw Data'!D1234&gt;'Raw Data'!E1234, 'Raw Data'!I1234, 0)</f>
        <v/>
      </c>
      <c r="D1239">
        <f>SUM(G1239:H1239)</f>
        <v/>
      </c>
      <c r="E1239">
        <f>IF(AND('Raw Data'!J1234&lt;'Raw Data'!I1234,'Raw Data'!E1234&gt;'Raw Data'!D1234,'Raw Data'!E1234-'Raw Data'!D1234&gt;3),'Raw Data'!N1234,IF(AND('Raw Data'!I1234&lt;'Raw Data'!J1234,'Raw Data'!D1234&gt;'Raw Data'!E1234,'Raw Data'!D1234-'Raw Data'!E1234&gt;3),'Raw Data'!M1234,0))</f>
        <v/>
      </c>
      <c r="F1239">
        <f>IF(AND('Raw Data'!J1234&lt;'Raw Data'!I1234,'Raw Data'!E1234&gt;'Raw Data'!D1234,'Raw Data'!E1234-'Raw Data'!D1234&lt;4),'Raw Data'!L1234,IF(AND('Raw Data'!I1234&lt;'Raw Data'!J1234,'Raw Data'!D1234&gt;'Raw Data'!E1234,'Raw Data'!D1234-'Raw Data'!E1234&lt;4),'Raw Data'!K1234,0))</f>
        <v/>
      </c>
      <c r="G1239">
        <f>IF(AND('Raw Data'!J1234&lt;'Raw Data'!I1234, 'Raw Data'!E1234&gt;'Raw Data'!D1234), 'Raw Data'!J1234, 0)</f>
        <v/>
      </c>
      <c r="H1239">
        <f>IF(AND('Raw Data'!J1234&gt;'Raw Data'!I1234, 'Raw Data'!E1234&lt;'Raw Data'!D1234), 'Raw Data'!I1234, 0)</f>
        <v/>
      </c>
      <c r="I1239">
        <f>SUM(J1239:K1239)</f>
        <v/>
      </c>
      <c r="J1239">
        <f>IF(AND('Raw Data'!J1234&gt;'Raw Data'!I1234, 'Raw Data'!E1234&gt;'Raw Data'!D1234), 'Raw Data'!J1234, 0)</f>
        <v/>
      </c>
      <c r="K1239">
        <f>IF(AND('Raw Data'!I1234&gt;'Raw Data'!J1234, 'Raw Data'!D1234&gt;'Raw Data'!E1234), 'Raw Data'!I1234, 0)</f>
        <v/>
      </c>
      <c r="L1239">
        <f>IF('Raw Data'!E1234-'Raw Data'!D1234&gt;3, 'Raw Data'!N1234, 0)</f>
        <v/>
      </c>
      <c r="M1239">
        <f>IF('Raw Data'!D1234-'Raw Data'!E1234&gt;3, 'Raw Data'!M1234, 0)</f>
        <v/>
      </c>
      <c r="N1239">
        <f>IF(ISBLANK('Raw Data'!D1234),0,IF(AND('Raw Data'!E1234&gt;'Raw Data'!D1234,'Raw Data'!E1234-'Raw Data'!D1234&gt;0,'Raw Data'!E1234-'Raw Data'!D1234&lt;4),'Raw Data'!L1234, 0))</f>
        <v/>
      </c>
      <c r="O1239">
        <f>IF(ISBLANK('Raw Data'!D1234),0,IF(AND('Raw Data'!E1234&gt;'Raw Data'!D1234,'Raw Data'!E1234-'Raw Data'!D1234&gt;0,'Raw Data'!D1234-'Raw Data'!E1234&lt;4),'Raw Data'!K1234, 0))</f>
        <v/>
      </c>
      <c r="P1239">
        <f>IF('Raw Data'!E1234-'Raw Data'!D1234&gt;3, 'Raw Data'!N1234, IF('Raw Data'!D1234-'Raw Data'!E1234&gt;3, 'Raw Data'!M1234, 0))</f>
        <v/>
      </c>
      <c r="Q1239">
        <f>IF(ISBLANK('Raw Data'!E1234),0,IF(AND('Raw Data'!E1234-'Raw Data'!D1234&lt;4,'Raw Data'!E1234-'Raw Data'!D1234&gt;0),'Raw Data'!L1234,IF(AND('Raw Data'!D1234&gt;'Raw Data'!E1234,'Raw Data'!D1234-'Raw Data'!E1234&gt;0),'Raw Data'!K1234,0)))</f>
        <v/>
      </c>
      <c r="R1239">
        <f>IF(ISBLANK('Raw Data'!K1234),0,IFERROR(IF(MATCH(SMALL('Raw Data'!K1234:N1234,1),L1239:O1239,0),SMALL('Raw Data'!K1234:N1234,1)),0))</f>
        <v/>
      </c>
      <c r="S1239">
        <f>IF(ISBLANK('Raw Data'!K1234),0,IFERROR(IF(MATCH(SMALL('Raw Data'!K1234:N1234,2),L1239:O1239,0),SMALL('Raw Data'!K1234:N1234,2)),0))</f>
        <v/>
      </c>
      <c r="T1239">
        <f>IF(ISBLANK('Raw Data'!K1234),0,IFERROR(IF(MATCH(SMALL('Raw Data'!K1234:N1234,3),L1239:O1239,0),SMALL('Raw Data'!K1234:N1234,3)),0))</f>
        <v/>
      </c>
      <c r="U1239">
        <f>IF(ISBLANK('Raw Data'!K1234),0,IFERROR(IF(MATCH(SMALL('Raw Data'!K1234:N1234,4),L1239:O1239,0),SMALL('Raw Data'!K1234:N1234,4)),0))</f>
        <v/>
      </c>
      <c r="V1239">
        <f>IF(AND('Raw Data'!D1234&lt;3, 'Raw Data'!E1234&lt;3, 'Raw Data'!A1234&gt;0), 'Raw Data'!AF1234, 0)</f>
        <v/>
      </c>
      <c r="W1239">
        <f>IF(AND('Raw Data'!D1234&lt;4, 'Raw Data'!E1234&lt;4, 'Raw Data'!A1234&gt;0), 'Raw Data'!AI1234, 0)</f>
        <v/>
      </c>
      <c r="X1239">
        <f>IF(AND('Raw Data'!D1234&lt;5, 'Raw Data'!E1234&lt;5, 'Raw Data'!A1234&gt;0), 'Raw Data'!AL1234, 0)</f>
        <v/>
      </c>
      <c r="Y1239">
        <f>IF(AND('Raw Data'!D1234&lt;6, 'Raw Data'!E1234&lt;6, 'Raw Data'!A1234&gt;0), 'Raw Data'!AO1234, 0)</f>
        <v/>
      </c>
      <c r="Z1239">
        <f>IF(ISBLANK('Raw Data'!D1234), 0, IF('Raw Data'!D1234-'Raw Data'!E1234&gt;1, 'Raw Data'!AW1234, 0))</f>
        <v/>
      </c>
      <c r="AA1239">
        <f>IF(ISBLANK('Raw Data'!A1234), 0, IF(ABS('Raw Data'!D1234-'Raw Data'!E1234)&lt;2, 'Raw Data'!AX1234, 0))</f>
        <v/>
      </c>
      <c r="AB1239">
        <f>IF(ISBLANK('Raw Data'!D1234), 0, IF('Raw Data'!E1234-'Raw Data'!D1234&gt;1, 'Raw Data'!AY1234, 0))</f>
        <v/>
      </c>
      <c r="AC1239">
        <f>IF(ISBLANK('Raw Data'!D1234), 0, IF('Raw Data'!D1234-'Raw Data'!E1234&gt;2, 'Raw Data'!AZ1234, 0))</f>
        <v/>
      </c>
      <c r="AD1239">
        <f>IF(ISBLANK('Raw Data'!A1234), 0, IF(ABS('Raw Data'!D1234-'Raw Data'!E1234)&lt;3, 'Raw Data'!BA1234, 0))</f>
        <v/>
      </c>
      <c r="AE1239">
        <f>IF(ISBLANK('Raw Data'!D1234), 0, IF('Raw Data'!E1234-'Raw Data'!D1234&gt;2, 'Raw Data'!BB1234, 0))</f>
        <v/>
      </c>
      <c r="AF1239">
        <f>IF(ISBLANK('Raw Data'!D1234), 0, IF('Raw Data'!D1234-'Raw Data'!E1234&gt;3, 'Raw Data'!BC1234, 0))</f>
        <v/>
      </c>
      <c r="AG1239">
        <f>IF(ISBLANK('Raw Data'!A1234), 0, IF(ABS('Raw Data'!D1234-'Raw Data'!E1234)&lt;4, 'Raw Data'!BD1234, 0))</f>
        <v/>
      </c>
      <c r="AH1239">
        <f>IF(ISBLANK('Raw Data'!D1234), 0, IF('Raw Data'!E1234-'Raw Data'!D1234&gt;3, 'Raw Data'!BE1234, 0))</f>
        <v/>
      </c>
      <c r="AI1239">
        <f>IF(SUM('Raw Data'!D1234:E1234)&gt;'Raw Data'!F1234, 'Raw Data'!G1234, 0)</f>
        <v/>
      </c>
      <c r="AJ1239">
        <f>IF(ISBLANK('Raw Data'!D1234), 0, IF(SUM('Raw Data'!D1234:E1234)&lt;'Raw Data'!F1234, 'Raw Data'!H1234, 0))</f>
        <v/>
      </c>
      <c r="AK1239">
        <f>IF(ISBLANK('Raw Data'!A1234), 0, IF(AND('Raw Data'!D1234&lt;3, 'Raw Data'!E1234&lt;3, 'Raw Data'!F1234&lt;BB$2), 'Raw Data'!AF1234, 0))</f>
        <v/>
      </c>
      <c r="AL1239">
        <f>IF(ISBLANK('Raw Data'!A1234), 0, IF(AND('Raw Data'!D1234&lt;4, 'Raw Data'!E1234&lt;4, 'Raw Data'!F1234&lt;BB$2), 'Raw Data'!AI1234, 0))</f>
        <v/>
      </c>
      <c r="AM1239">
        <f>IF(ISBLANK('Raw Data'!A1234), 0, IF(AND('Raw Data'!D1234&lt;5, 'Raw Data'!E1234&lt;5, 'Raw Data'!F1234&lt;BB$2), 'Raw Data'!AL1234, 0))</f>
        <v/>
      </c>
      <c r="AN1239">
        <f>IF(ISBLANK('Raw Data'!A1234), 0, IF(AND('Raw Data'!D1234&lt;6, 'Raw Data'!E1234&lt;6, 'Raw Data'!F1234&lt;BB$2), 'Raw Data'!AO1234, 0))</f>
        <v/>
      </c>
      <c r="AO1239">
        <f>IF(ISBLANK('Raw Data'!A1234), 0, IF(AND('Raw Data'!I1234&lt;Analysis!$BC$2, 'Raw Data'!D1234-'Raw Data'!E1234&gt;1), 'Raw Data'!AW1234, IF(AND('Raw Data'!J1234&lt;Analysis!$BC$2, 'Raw Data'!E1234-'Raw Data'!D1234&gt;1), 'Raw Data'!AY1234, 0)))</f>
        <v/>
      </c>
      <c r="AP1239">
        <f>IF(ISBLANK('Raw Data'!A1234), 0, IF(AND('Raw Data'!I1234&lt;Analysis!$BC$2, 'Raw Data'!D1234-'Raw Data'!E1234&gt;2), 'Raw Data'!AZ1234, IF(AND('Raw Data'!J1234&lt;Analysis!$BC$2, 'Raw Data'!E1234-'Raw Data'!D1234&gt;2), 'Raw Data'!BB1234, 0)))</f>
        <v/>
      </c>
      <c r="AQ1239">
        <f>IF(ISBLANK('Raw Data'!A1234), 0, IF(AND('Raw Data'!I1234&lt;Analysis!$BC$2, 'Raw Data'!D1234-'Raw Data'!E1234&gt;3), 'Raw Data'!BC1234, IF(AND('Raw Data'!J1234&lt;Analysis!$BC$2, 'Raw Data'!E1234-'Raw Data'!D1234&gt;3), 'Raw Data'!BE1234, 0)))</f>
        <v/>
      </c>
      <c r="AR1239">
        <f>IF('Hidden Analysiss'!D1235=1,IF(ABS('Raw Data'!E1234-'Raw Data'!D1234)&lt;2,'Raw Data'!AX1234,0), 0)</f>
        <v/>
      </c>
      <c r="AS1239">
        <f>IF('Hidden Analysiss'!D1235=1,IF(ABS('Raw Data'!E1234-'Raw Data'!D1234)&lt;3,'Raw Data'!BA1234,0), 0)</f>
        <v/>
      </c>
      <c r="AT1239">
        <f>IF('Hidden Analysiss'!D1235=1,IF(ABS('Raw Data'!E1234-'Raw Data'!D1234)&lt;4,'Raw Data'!BD1234,0), 0)</f>
        <v/>
      </c>
      <c r="AU1239">
        <f>IF(AND('Hidden Analysiss'!E1235=1, ABS('Raw Data'!E1234-'Raw Data'!D1234)&lt;2), 'Raw Data'!AX1234, 0)</f>
        <v/>
      </c>
      <c r="AV1239">
        <f>IF(AND('Hidden Analysiss'!E1235=1, ABS('Raw Data'!E1234-'Raw Data'!D1234)&lt;3), 'Raw Data'!BA1234, 0)</f>
        <v/>
      </c>
      <c r="AW1239">
        <f>IF(AND('Hidden Analysiss'!E1235=1, ABS('Raw Data'!E1234-'Raw Data'!D1234)&lt;3), 'Raw Data'!BD1234, 0)</f>
        <v/>
      </c>
    </row>
    <row r="1240">
      <c r="A1240" s="1">
        <f>'Raw Data'!A1235</f>
        <v/>
      </c>
      <c r="B1240">
        <f>IF('Raw Data'!E1235&gt;'Raw Data'!D1235, 'Raw Data'!J1235, 0)</f>
        <v/>
      </c>
      <c r="C1240">
        <f>IF('Raw Data'!D1235&gt;'Raw Data'!E1235, 'Raw Data'!I1235, 0)</f>
        <v/>
      </c>
      <c r="D1240">
        <f>SUM(G1240:H1240)</f>
        <v/>
      </c>
      <c r="E1240">
        <f>IF(AND('Raw Data'!J1235&lt;'Raw Data'!I1235,'Raw Data'!E1235&gt;'Raw Data'!D1235,'Raw Data'!E1235-'Raw Data'!D1235&gt;3),'Raw Data'!N1235,IF(AND('Raw Data'!I1235&lt;'Raw Data'!J1235,'Raw Data'!D1235&gt;'Raw Data'!E1235,'Raw Data'!D1235-'Raw Data'!E1235&gt;3),'Raw Data'!M1235,0))</f>
        <v/>
      </c>
      <c r="F1240">
        <f>IF(AND('Raw Data'!J1235&lt;'Raw Data'!I1235,'Raw Data'!E1235&gt;'Raw Data'!D1235,'Raw Data'!E1235-'Raw Data'!D1235&lt;4),'Raw Data'!L1235,IF(AND('Raw Data'!I1235&lt;'Raw Data'!J1235,'Raw Data'!D1235&gt;'Raw Data'!E1235,'Raw Data'!D1235-'Raw Data'!E1235&lt;4),'Raw Data'!K1235,0))</f>
        <v/>
      </c>
      <c r="G1240">
        <f>IF(AND('Raw Data'!J1235&lt;'Raw Data'!I1235, 'Raw Data'!E1235&gt;'Raw Data'!D1235), 'Raw Data'!J1235, 0)</f>
        <v/>
      </c>
      <c r="H1240">
        <f>IF(AND('Raw Data'!J1235&gt;'Raw Data'!I1235, 'Raw Data'!E1235&lt;'Raw Data'!D1235), 'Raw Data'!I1235, 0)</f>
        <v/>
      </c>
      <c r="I1240">
        <f>SUM(J1240:K1240)</f>
        <v/>
      </c>
      <c r="J1240">
        <f>IF(AND('Raw Data'!J1235&gt;'Raw Data'!I1235, 'Raw Data'!E1235&gt;'Raw Data'!D1235), 'Raw Data'!J1235, 0)</f>
        <v/>
      </c>
      <c r="K1240">
        <f>IF(AND('Raw Data'!I1235&gt;'Raw Data'!J1235, 'Raw Data'!D1235&gt;'Raw Data'!E1235), 'Raw Data'!I1235, 0)</f>
        <v/>
      </c>
      <c r="L1240">
        <f>IF('Raw Data'!E1235-'Raw Data'!D1235&gt;3, 'Raw Data'!N1235, 0)</f>
        <v/>
      </c>
      <c r="M1240">
        <f>IF('Raw Data'!D1235-'Raw Data'!E1235&gt;3, 'Raw Data'!M1235, 0)</f>
        <v/>
      </c>
      <c r="N1240">
        <f>IF(ISBLANK('Raw Data'!D1235),0,IF(AND('Raw Data'!E1235&gt;'Raw Data'!D1235,'Raw Data'!E1235-'Raw Data'!D1235&gt;0,'Raw Data'!E1235-'Raw Data'!D1235&lt;4),'Raw Data'!L1235, 0))</f>
        <v/>
      </c>
      <c r="O1240">
        <f>IF(ISBLANK('Raw Data'!D1235),0,IF(AND('Raw Data'!E1235&gt;'Raw Data'!D1235,'Raw Data'!E1235-'Raw Data'!D1235&gt;0,'Raw Data'!D1235-'Raw Data'!E1235&lt;4),'Raw Data'!K1235, 0))</f>
        <v/>
      </c>
      <c r="P1240">
        <f>IF('Raw Data'!E1235-'Raw Data'!D1235&gt;3, 'Raw Data'!N1235, IF('Raw Data'!D1235-'Raw Data'!E1235&gt;3, 'Raw Data'!M1235, 0))</f>
        <v/>
      </c>
      <c r="Q1240">
        <f>IF(ISBLANK('Raw Data'!E1235),0,IF(AND('Raw Data'!E1235-'Raw Data'!D1235&lt;4,'Raw Data'!E1235-'Raw Data'!D1235&gt;0),'Raw Data'!L1235,IF(AND('Raw Data'!D1235&gt;'Raw Data'!E1235,'Raw Data'!D1235-'Raw Data'!E1235&gt;0),'Raw Data'!K1235,0)))</f>
        <v/>
      </c>
      <c r="R1240">
        <f>IF(ISBLANK('Raw Data'!K1235),0,IFERROR(IF(MATCH(SMALL('Raw Data'!K1235:N1235,1),L1240:O1240,0),SMALL('Raw Data'!K1235:N1235,1)),0))</f>
        <v/>
      </c>
      <c r="S1240">
        <f>IF(ISBLANK('Raw Data'!K1235),0,IFERROR(IF(MATCH(SMALL('Raw Data'!K1235:N1235,2),L1240:O1240,0),SMALL('Raw Data'!K1235:N1235,2)),0))</f>
        <v/>
      </c>
      <c r="T1240">
        <f>IF(ISBLANK('Raw Data'!K1235),0,IFERROR(IF(MATCH(SMALL('Raw Data'!K1235:N1235,3),L1240:O1240,0),SMALL('Raw Data'!K1235:N1235,3)),0))</f>
        <v/>
      </c>
      <c r="U1240">
        <f>IF(ISBLANK('Raw Data'!K1235),0,IFERROR(IF(MATCH(SMALL('Raw Data'!K1235:N1235,4),L1240:O1240,0),SMALL('Raw Data'!K1235:N1235,4)),0))</f>
        <v/>
      </c>
      <c r="V1240">
        <f>IF(AND('Raw Data'!D1235&lt;3, 'Raw Data'!E1235&lt;3, 'Raw Data'!A1235&gt;0), 'Raw Data'!AF1235, 0)</f>
        <v/>
      </c>
      <c r="W1240">
        <f>IF(AND('Raw Data'!D1235&lt;4, 'Raw Data'!E1235&lt;4, 'Raw Data'!A1235&gt;0), 'Raw Data'!AI1235, 0)</f>
        <v/>
      </c>
      <c r="X1240">
        <f>IF(AND('Raw Data'!D1235&lt;5, 'Raw Data'!E1235&lt;5, 'Raw Data'!A1235&gt;0), 'Raw Data'!AL1235, 0)</f>
        <v/>
      </c>
      <c r="Y1240">
        <f>IF(AND('Raw Data'!D1235&lt;6, 'Raw Data'!E1235&lt;6, 'Raw Data'!A1235&gt;0), 'Raw Data'!AO1235, 0)</f>
        <v/>
      </c>
      <c r="Z1240">
        <f>IF(ISBLANK('Raw Data'!D1235), 0, IF('Raw Data'!D1235-'Raw Data'!E1235&gt;1, 'Raw Data'!AW1235, 0))</f>
        <v/>
      </c>
      <c r="AA1240">
        <f>IF(ISBLANK('Raw Data'!A1235), 0, IF(ABS('Raw Data'!D1235-'Raw Data'!E1235)&lt;2, 'Raw Data'!AX1235, 0))</f>
        <v/>
      </c>
      <c r="AB1240">
        <f>IF(ISBLANK('Raw Data'!D1235), 0, IF('Raw Data'!E1235-'Raw Data'!D1235&gt;1, 'Raw Data'!AY1235, 0))</f>
        <v/>
      </c>
      <c r="AC1240">
        <f>IF(ISBLANK('Raw Data'!D1235), 0, IF('Raw Data'!D1235-'Raw Data'!E1235&gt;2, 'Raw Data'!AZ1235, 0))</f>
        <v/>
      </c>
      <c r="AD1240">
        <f>IF(ISBLANK('Raw Data'!A1235), 0, IF(ABS('Raw Data'!D1235-'Raw Data'!E1235)&lt;3, 'Raw Data'!BA1235, 0))</f>
        <v/>
      </c>
      <c r="AE1240">
        <f>IF(ISBLANK('Raw Data'!D1235), 0, IF('Raw Data'!E1235-'Raw Data'!D1235&gt;2, 'Raw Data'!BB1235, 0))</f>
        <v/>
      </c>
      <c r="AF1240">
        <f>IF(ISBLANK('Raw Data'!D1235), 0, IF('Raw Data'!D1235-'Raw Data'!E1235&gt;3, 'Raw Data'!BC1235, 0))</f>
        <v/>
      </c>
      <c r="AG1240">
        <f>IF(ISBLANK('Raw Data'!A1235), 0, IF(ABS('Raw Data'!D1235-'Raw Data'!E1235)&lt;4, 'Raw Data'!BD1235, 0))</f>
        <v/>
      </c>
      <c r="AH1240">
        <f>IF(ISBLANK('Raw Data'!D1235), 0, IF('Raw Data'!E1235-'Raw Data'!D1235&gt;3, 'Raw Data'!BE1235, 0))</f>
        <v/>
      </c>
      <c r="AI1240">
        <f>IF(SUM('Raw Data'!D1235:E1235)&gt;'Raw Data'!F1235, 'Raw Data'!G1235, 0)</f>
        <v/>
      </c>
      <c r="AJ1240">
        <f>IF(ISBLANK('Raw Data'!D1235), 0, IF(SUM('Raw Data'!D1235:E1235)&lt;'Raw Data'!F1235, 'Raw Data'!H1235, 0))</f>
        <v/>
      </c>
      <c r="AK1240">
        <f>IF(ISBLANK('Raw Data'!A1235), 0, IF(AND('Raw Data'!D1235&lt;3, 'Raw Data'!E1235&lt;3, 'Raw Data'!F1235&lt;BB$2), 'Raw Data'!AF1235, 0))</f>
        <v/>
      </c>
      <c r="AL1240">
        <f>IF(ISBLANK('Raw Data'!A1235), 0, IF(AND('Raw Data'!D1235&lt;4, 'Raw Data'!E1235&lt;4, 'Raw Data'!F1235&lt;BB$2), 'Raw Data'!AI1235, 0))</f>
        <v/>
      </c>
      <c r="AM1240">
        <f>IF(ISBLANK('Raw Data'!A1235), 0, IF(AND('Raw Data'!D1235&lt;5, 'Raw Data'!E1235&lt;5, 'Raw Data'!F1235&lt;BB$2), 'Raw Data'!AL1235, 0))</f>
        <v/>
      </c>
      <c r="AN1240">
        <f>IF(ISBLANK('Raw Data'!A1235), 0, IF(AND('Raw Data'!D1235&lt;6, 'Raw Data'!E1235&lt;6, 'Raw Data'!F1235&lt;BB$2), 'Raw Data'!AO1235, 0))</f>
        <v/>
      </c>
      <c r="AO1240">
        <f>IF(ISBLANK('Raw Data'!A1235), 0, IF(AND('Raw Data'!I1235&lt;Analysis!$BC$2, 'Raw Data'!D1235-'Raw Data'!E1235&gt;1), 'Raw Data'!AW1235, IF(AND('Raw Data'!J1235&lt;Analysis!$BC$2, 'Raw Data'!E1235-'Raw Data'!D1235&gt;1), 'Raw Data'!AY1235, 0)))</f>
        <v/>
      </c>
      <c r="AP1240">
        <f>IF(ISBLANK('Raw Data'!A1235), 0, IF(AND('Raw Data'!I1235&lt;Analysis!$BC$2, 'Raw Data'!D1235-'Raw Data'!E1235&gt;2), 'Raw Data'!AZ1235, IF(AND('Raw Data'!J1235&lt;Analysis!$BC$2, 'Raw Data'!E1235-'Raw Data'!D1235&gt;2), 'Raw Data'!BB1235, 0)))</f>
        <v/>
      </c>
      <c r="AQ1240">
        <f>IF(ISBLANK('Raw Data'!A1235), 0, IF(AND('Raw Data'!I1235&lt;Analysis!$BC$2, 'Raw Data'!D1235-'Raw Data'!E1235&gt;3), 'Raw Data'!BC1235, IF(AND('Raw Data'!J1235&lt;Analysis!$BC$2, 'Raw Data'!E1235-'Raw Data'!D1235&gt;3), 'Raw Data'!BE1235, 0)))</f>
        <v/>
      </c>
      <c r="AR1240">
        <f>IF('Hidden Analysiss'!D1236=1,IF(ABS('Raw Data'!E1235-'Raw Data'!D1235)&lt;2,'Raw Data'!AX1235,0), 0)</f>
        <v/>
      </c>
      <c r="AS1240">
        <f>IF('Hidden Analysiss'!D1236=1,IF(ABS('Raw Data'!E1235-'Raw Data'!D1235)&lt;3,'Raw Data'!BA1235,0), 0)</f>
        <v/>
      </c>
      <c r="AT1240">
        <f>IF('Hidden Analysiss'!D1236=1,IF(ABS('Raw Data'!E1235-'Raw Data'!D1235)&lt;4,'Raw Data'!BD1235,0), 0)</f>
        <v/>
      </c>
      <c r="AU1240">
        <f>IF(AND('Hidden Analysiss'!E1236=1, ABS('Raw Data'!E1235-'Raw Data'!D1235)&lt;2), 'Raw Data'!AX1235, 0)</f>
        <v/>
      </c>
      <c r="AV1240">
        <f>IF(AND('Hidden Analysiss'!E1236=1, ABS('Raw Data'!E1235-'Raw Data'!D1235)&lt;3), 'Raw Data'!BA1235, 0)</f>
        <v/>
      </c>
      <c r="AW1240">
        <f>IF(AND('Hidden Analysiss'!E1236=1, ABS('Raw Data'!E1235-'Raw Data'!D1235)&lt;3), 'Raw Data'!BD1235, 0)</f>
        <v/>
      </c>
    </row>
    <row r="1241">
      <c r="A1241" s="1">
        <f>'Raw Data'!A1236</f>
        <v/>
      </c>
      <c r="B1241">
        <f>IF('Raw Data'!E1236&gt;'Raw Data'!D1236, 'Raw Data'!J1236, 0)</f>
        <v/>
      </c>
      <c r="C1241">
        <f>IF('Raw Data'!D1236&gt;'Raw Data'!E1236, 'Raw Data'!I1236, 0)</f>
        <v/>
      </c>
      <c r="D1241">
        <f>SUM(G1241:H1241)</f>
        <v/>
      </c>
      <c r="E1241">
        <f>IF(AND('Raw Data'!J1236&lt;'Raw Data'!I1236,'Raw Data'!E1236&gt;'Raw Data'!D1236,'Raw Data'!E1236-'Raw Data'!D1236&gt;3),'Raw Data'!N1236,IF(AND('Raw Data'!I1236&lt;'Raw Data'!J1236,'Raw Data'!D1236&gt;'Raw Data'!E1236,'Raw Data'!D1236-'Raw Data'!E1236&gt;3),'Raw Data'!M1236,0))</f>
        <v/>
      </c>
      <c r="F1241">
        <f>IF(AND('Raw Data'!J1236&lt;'Raw Data'!I1236,'Raw Data'!E1236&gt;'Raw Data'!D1236,'Raw Data'!E1236-'Raw Data'!D1236&lt;4),'Raw Data'!L1236,IF(AND('Raw Data'!I1236&lt;'Raw Data'!J1236,'Raw Data'!D1236&gt;'Raw Data'!E1236,'Raw Data'!D1236-'Raw Data'!E1236&lt;4),'Raw Data'!K1236,0))</f>
        <v/>
      </c>
      <c r="G1241">
        <f>IF(AND('Raw Data'!J1236&lt;'Raw Data'!I1236, 'Raw Data'!E1236&gt;'Raw Data'!D1236), 'Raw Data'!J1236, 0)</f>
        <v/>
      </c>
      <c r="H1241">
        <f>IF(AND('Raw Data'!J1236&gt;'Raw Data'!I1236, 'Raw Data'!E1236&lt;'Raw Data'!D1236), 'Raw Data'!I1236, 0)</f>
        <v/>
      </c>
      <c r="I1241">
        <f>SUM(J1241:K1241)</f>
        <v/>
      </c>
      <c r="J1241">
        <f>IF(AND('Raw Data'!J1236&gt;'Raw Data'!I1236, 'Raw Data'!E1236&gt;'Raw Data'!D1236), 'Raw Data'!J1236, 0)</f>
        <v/>
      </c>
      <c r="K1241">
        <f>IF(AND('Raw Data'!I1236&gt;'Raw Data'!J1236, 'Raw Data'!D1236&gt;'Raw Data'!E1236), 'Raw Data'!I1236, 0)</f>
        <v/>
      </c>
      <c r="L1241">
        <f>IF('Raw Data'!E1236-'Raw Data'!D1236&gt;3, 'Raw Data'!N1236, 0)</f>
        <v/>
      </c>
      <c r="M1241">
        <f>IF('Raw Data'!D1236-'Raw Data'!E1236&gt;3, 'Raw Data'!M1236, 0)</f>
        <v/>
      </c>
      <c r="N1241">
        <f>IF(ISBLANK('Raw Data'!D1236),0,IF(AND('Raw Data'!E1236&gt;'Raw Data'!D1236,'Raw Data'!E1236-'Raw Data'!D1236&gt;0,'Raw Data'!E1236-'Raw Data'!D1236&lt;4),'Raw Data'!L1236, 0))</f>
        <v/>
      </c>
      <c r="O1241">
        <f>IF(ISBLANK('Raw Data'!D1236),0,IF(AND('Raw Data'!E1236&gt;'Raw Data'!D1236,'Raw Data'!E1236-'Raw Data'!D1236&gt;0,'Raw Data'!D1236-'Raw Data'!E1236&lt;4),'Raw Data'!K1236, 0))</f>
        <v/>
      </c>
      <c r="P1241">
        <f>IF('Raw Data'!E1236-'Raw Data'!D1236&gt;3, 'Raw Data'!N1236, IF('Raw Data'!D1236-'Raw Data'!E1236&gt;3, 'Raw Data'!M1236, 0))</f>
        <v/>
      </c>
      <c r="Q1241">
        <f>IF(ISBLANK('Raw Data'!E1236),0,IF(AND('Raw Data'!E1236-'Raw Data'!D1236&lt;4,'Raw Data'!E1236-'Raw Data'!D1236&gt;0),'Raw Data'!L1236,IF(AND('Raw Data'!D1236&gt;'Raw Data'!E1236,'Raw Data'!D1236-'Raw Data'!E1236&gt;0),'Raw Data'!K1236,0)))</f>
        <v/>
      </c>
      <c r="R1241">
        <f>IF(ISBLANK('Raw Data'!K1236),0,IFERROR(IF(MATCH(SMALL('Raw Data'!K1236:N1236,1),L1241:O1241,0),SMALL('Raw Data'!K1236:N1236,1)),0))</f>
        <v/>
      </c>
      <c r="S1241">
        <f>IF(ISBLANK('Raw Data'!K1236),0,IFERROR(IF(MATCH(SMALL('Raw Data'!K1236:N1236,2),L1241:O1241,0),SMALL('Raw Data'!K1236:N1236,2)),0))</f>
        <v/>
      </c>
      <c r="T1241">
        <f>IF(ISBLANK('Raw Data'!K1236),0,IFERROR(IF(MATCH(SMALL('Raw Data'!K1236:N1236,3),L1241:O1241,0),SMALL('Raw Data'!K1236:N1236,3)),0))</f>
        <v/>
      </c>
      <c r="U1241">
        <f>IF(ISBLANK('Raw Data'!K1236),0,IFERROR(IF(MATCH(SMALL('Raw Data'!K1236:N1236,4),L1241:O1241,0),SMALL('Raw Data'!K1236:N1236,4)),0))</f>
        <v/>
      </c>
      <c r="V1241">
        <f>IF(AND('Raw Data'!D1236&lt;3, 'Raw Data'!E1236&lt;3, 'Raw Data'!A1236&gt;0), 'Raw Data'!AF1236, 0)</f>
        <v/>
      </c>
      <c r="W1241">
        <f>IF(AND('Raw Data'!D1236&lt;4, 'Raw Data'!E1236&lt;4, 'Raw Data'!A1236&gt;0), 'Raw Data'!AI1236, 0)</f>
        <v/>
      </c>
      <c r="X1241">
        <f>IF(AND('Raw Data'!D1236&lt;5, 'Raw Data'!E1236&lt;5, 'Raw Data'!A1236&gt;0), 'Raw Data'!AL1236, 0)</f>
        <v/>
      </c>
      <c r="Y1241">
        <f>IF(AND('Raw Data'!D1236&lt;6, 'Raw Data'!E1236&lt;6, 'Raw Data'!A1236&gt;0), 'Raw Data'!AO1236, 0)</f>
        <v/>
      </c>
      <c r="Z1241">
        <f>IF(ISBLANK('Raw Data'!D1236), 0, IF('Raw Data'!D1236-'Raw Data'!E1236&gt;1, 'Raw Data'!AW1236, 0))</f>
        <v/>
      </c>
      <c r="AA1241">
        <f>IF(ISBLANK('Raw Data'!A1236), 0, IF(ABS('Raw Data'!D1236-'Raw Data'!E1236)&lt;2, 'Raw Data'!AX1236, 0))</f>
        <v/>
      </c>
      <c r="AB1241">
        <f>IF(ISBLANK('Raw Data'!D1236), 0, IF('Raw Data'!E1236-'Raw Data'!D1236&gt;1, 'Raw Data'!AY1236, 0))</f>
        <v/>
      </c>
      <c r="AC1241">
        <f>IF(ISBLANK('Raw Data'!D1236), 0, IF('Raw Data'!D1236-'Raw Data'!E1236&gt;2, 'Raw Data'!AZ1236, 0))</f>
        <v/>
      </c>
      <c r="AD1241">
        <f>IF(ISBLANK('Raw Data'!A1236), 0, IF(ABS('Raw Data'!D1236-'Raw Data'!E1236)&lt;3, 'Raw Data'!BA1236, 0))</f>
        <v/>
      </c>
      <c r="AE1241">
        <f>IF(ISBLANK('Raw Data'!D1236), 0, IF('Raw Data'!E1236-'Raw Data'!D1236&gt;2, 'Raw Data'!BB1236, 0))</f>
        <v/>
      </c>
      <c r="AF1241">
        <f>IF(ISBLANK('Raw Data'!D1236), 0, IF('Raw Data'!D1236-'Raw Data'!E1236&gt;3, 'Raw Data'!BC1236, 0))</f>
        <v/>
      </c>
      <c r="AG1241">
        <f>IF(ISBLANK('Raw Data'!A1236), 0, IF(ABS('Raw Data'!D1236-'Raw Data'!E1236)&lt;4, 'Raw Data'!BD1236, 0))</f>
        <v/>
      </c>
      <c r="AH1241">
        <f>IF(ISBLANK('Raw Data'!D1236), 0, IF('Raw Data'!E1236-'Raw Data'!D1236&gt;3, 'Raw Data'!BE1236, 0))</f>
        <v/>
      </c>
      <c r="AI1241">
        <f>IF(SUM('Raw Data'!D1236:E1236)&gt;'Raw Data'!F1236, 'Raw Data'!G1236, 0)</f>
        <v/>
      </c>
      <c r="AJ1241">
        <f>IF(ISBLANK('Raw Data'!D1236), 0, IF(SUM('Raw Data'!D1236:E1236)&lt;'Raw Data'!F1236, 'Raw Data'!H1236, 0))</f>
        <v/>
      </c>
      <c r="AK1241">
        <f>IF(ISBLANK('Raw Data'!A1236), 0, IF(AND('Raw Data'!D1236&lt;3, 'Raw Data'!E1236&lt;3, 'Raw Data'!F1236&lt;BB$2), 'Raw Data'!AF1236, 0))</f>
        <v/>
      </c>
      <c r="AL1241">
        <f>IF(ISBLANK('Raw Data'!A1236), 0, IF(AND('Raw Data'!D1236&lt;4, 'Raw Data'!E1236&lt;4, 'Raw Data'!F1236&lt;BB$2), 'Raw Data'!AI1236, 0))</f>
        <v/>
      </c>
      <c r="AM1241">
        <f>IF(ISBLANK('Raw Data'!A1236), 0, IF(AND('Raw Data'!D1236&lt;5, 'Raw Data'!E1236&lt;5, 'Raw Data'!F1236&lt;BB$2), 'Raw Data'!AL1236, 0))</f>
        <v/>
      </c>
      <c r="AN1241">
        <f>IF(ISBLANK('Raw Data'!A1236), 0, IF(AND('Raw Data'!D1236&lt;6, 'Raw Data'!E1236&lt;6, 'Raw Data'!F1236&lt;BB$2), 'Raw Data'!AO1236, 0))</f>
        <v/>
      </c>
      <c r="AO1241">
        <f>IF(ISBLANK('Raw Data'!A1236), 0, IF(AND('Raw Data'!I1236&lt;Analysis!$BC$2, 'Raw Data'!D1236-'Raw Data'!E1236&gt;1), 'Raw Data'!AW1236, IF(AND('Raw Data'!J1236&lt;Analysis!$BC$2, 'Raw Data'!E1236-'Raw Data'!D1236&gt;1), 'Raw Data'!AY1236, 0)))</f>
        <v/>
      </c>
      <c r="AP1241">
        <f>IF(ISBLANK('Raw Data'!A1236), 0, IF(AND('Raw Data'!I1236&lt;Analysis!$BC$2, 'Raw Data'!D1236-'Raw Data'!E1236&gt;2), 'Raw Data'!AZ1236, IF(AND('Raw Data'!J1236&lt;Analysis!$BC$2, 'Raw Data'!E1236-'Raw Data'!D1236&gt;2), 'Raw Data'!BB1236, 0)))</f>
        <v/>
      </c>
      <c r="AQ1241">
        <f>IF(ISBLANK('Raw Data'!A1236), 0, IF(AND('Raw Data'!I1236&lt;Analysis!$BC$2, 'Raw Data'!D1236-'Raw Data'!E1236&gt;3), 'Raw Data'!BC1236, IF(AND('Raw Data'!J1236&lt;Analysis!$BC$2, 'Raw Data'!E1236-'Raw Data'!D1236&gt;3), 'Raw Data'!BE1236, 0)))</f>
        <v/>
      </c>
      <c r="AR1241">
        <f>IF('Hidden Analysiss'!D1237=1,IF(ABS('Raw Data'!E1236-'Raw Data'!D1236)&lt;2,'Raw Data'!AX1236,0), 0)</f>
        <v/>
      </c>
      <c r="AS1241">
        <f>IF('Hidden Analysiss'!D1237=1,IF(ABS('Raw Data'!E1236-'Raw Data'!D1236)&lt;3,'Raw Data'!BA1236,0), 0)</f>
        <v/>
      </c>
      <c r="AT1241">
        <f>IF('Hidden Analysiss'!D1237=1,IF(ABS('Raw Data'!E1236-'Raw Data'!D1236)&lt;4,'Raw Data'!BD1236,0), 0)</f>
        <v/>
      </c>
      <c r="AU1241">
        <f>IF(AND('Hidden Analysiss'!E1237=1, ABS('Raw Data'!E1236-'Raw Data'!D1236)&lt;2), 'Raw Data'!AX1236, 0)</f>
        <v/>
      </c>
      <c r="AV1241">
        <f>IF(AND('Hidden Analysiss'!E1237=1, ABS('Raw Data'!E1236-'Raw Data'!D1236)&lt;3), 'Raw Data'!BA1236, 0)</f>
        <v/>
      </c>
      <c r="AW1241">
        <f>IF(AND('Hidden Analysiss'!E1237=1, ABS('Raw Data'!E1236-'Raw Data'!D1236)&lt;3), 'Raw Data'!BD1236, 0)</f>
        <v/>
      </c>
    </row>
    <row r="1242">
      <c r="A1242" s="1">
        <f>'Raw Data'!A1237</f>
        <v/>
      </c>
      <c r="B1242">
        <f>IF('Raw Data'!E1237&gt;'Raw Data'!D1237, 'Raw Data'!J1237, 0)</f>
        <v/>
      </c>
      <c r="C1242">
        <f>IF('Raw Data'!D1237&gt;'Raw Data'!E1237, 'Raw Data'!I1237, 0)</f>
        <v/>
      </c>
      <c r="D1242">
        <f>SUM(G1242:H1242)</f>
        <v/>
      </c>
      <c r="E1242">
        <f>IF(AND('Raw Data'!J1237&lt;'Raw Data'!I1237,'Raw Data'!E1237&gt;'Raw Data'!D1237,'Raw Data'!E1237-'Raw Data'!D1237&gt;3),'Raw Data'!N1237,IF(AND('Raw Data'!I1237&lt;'Raw Data'!J1237,'Raw Data'!D1237&gt;'Raw Data'!E1237,'Raw Data'!D1237-'Raw Data'!E1237&gt;3),'Raw Data'!M1237,0))</f>
        <v/>
      </c>
      <c r="F1242">
        <f>IF(AND('Raw Data'!J1237&lt;'Raw Data'!I1237,'Raw Data'!E1237&gt;'Raw Data'!D1237,'Raw Data'!E1237-'Raw Data'!D1237&lt;4),'Raw Data'!L1237,IF(AND('Raw Data'!I1237&lt;'Raw Data'!J1237,'Raw Data'!D1237&gt;'Raw Data'!E1237,'Raw Data'!D1237-'Raw Data'!E1237&lt;4),'Raw Data'!K1237,0))</f>
        <v/>
      </c>
      <c r="G1242">
        <f>IF(AND('Raw Data'!J1237&lt;'Raw Data'!I1237, 'Raw Data'!E1237&gt;'Raw Data'!D1237), 'Raw Data'!J1237, 0)</f>
        <v/>
      </c>
      <c r="H1242">
        <f>IF(AND('Raw Data'!J1237&gt;'Raw Data'!I1237, 'Raw Data'!E1237&lt;'Raw Data'!D1237), 'Raw Data'!I1237, 0)</f>
        <v/>
      </c>
      <c r="I1242">
        <f>SUM(J1242:K1242)</f>
        <v/>
      </c>
      <c r="J1242">
        <f>IF(AND('Raw Data'!J1237&gt;'Raw Data'!I1237, 'Raw Data'!E1237&gt;'Raw Data'!D1237), 'Raw Data'!J1237, 0)</f>
        <v/>
      </c>
      <c r="K1242">
        <f>IF(AND('Raw Data'!I1237&gt;'Raw Data'!J1237, 'Raw Data'!D1237&gt;'Raw Data'!E1237), 'Raw Data'!I1237, 0)</f>
        <v/>
      </c>
      <c r="L1242">
        <f>IF('Raw Data'!E1237-'Raw Data'!D1237&gt;3, 'Raw Data'!N1237, 0)</f>
        <v/>
      </c>
      <c r="M1242">
        <f>IF('Raw Data'!D1237-'Raw Data'!E1237&gt;3, 'Raw Data'!M1237, 0)</f>
        <v/>
      </c>
      <c r="N1242">
        <f>IF(ISBLANK('Raw Data'!D1237),0,IF(AND('Raw Data'!E1237&gt;'Raw Data'!D1237,'Raw Data'!E1237-'Raw Data'!D1237&gt;0,'Raw Data'!E1237-'Raw Data'!D1237&lt;4),'Raw Data'!L1237, 0))</f>
        <v/>
      </c>
      <c r="O1242">
        <f>IF(ISBLANK('Raw Data'!D1237),0,IF(AND('Raw Data'!E1237&gt;'Raw Data'!D1237,'Raw Data'!E1237-'Raw Data'!D1237&gt;0,'Raw Data'!D1237-'Raw Data'!E1237&lt;4),'Raw Data'!K1237, 0))</f>
        <v/>
      </c>
      <c r="P1242">
        <f>IF('Raw Data'!E1237-'Raw Data'!D1237&gt;3, 'Raw Data'!N1237, IF('Raw Data'!D1237-'Raw Data'!E1237&gt;3, 'Raw Data'!M1237, 0))</f>
        <v/>
      </c>
      <c r="Q1242">
        <f>IF(ISBLANK('Raw Data'!E1237),0,IF(AND('Raw Data'!E1237-'Raw Data'!D1237&lt;4,'Raw Data'!E1237-'Raw Data'!D1237&gt;0),'Raw Data'!L1237,IF(AND('Raw Data'!D1237&gt;'Raw Data'!E1237,'Raw Data'!D1237-'Raw Data'!E1237&gt;0),'Raw Data'!K1237,0)))</f>
        <v/>
      </c>
      <c r="R1242">
        <f>IF(ISBLANK('Raw Data'!K1237),0,IFERROR(IF(MATCH(SMALL('Raw Data'!K1237:N1237,1),L1242:O1242,0),SMALL('Raw Data'!K1237:N1237,1)),0))</f>
        <v/>
      </c>
      <c r="S1242">
        <f>IF(ISBLANK('Raw Data'!K1237),0,IFERROR(IF(MATCH(SMALL('Raw Data'!K1237:N1237,2),L1242:O1242,0),SMALL('Raw Data'!K1237:N1237,2)),0))</f>
        <v/>
      </c>
      <c r="T1242">
        <f>IF(ISBLANK('Raw Data'!K1237),0,IFERROR(IF(MATCH(SMALL('Raw Data'!K1237:N1237,3),L1242:O1242,0),SMALL('Raw Data'!K1237:N1237,3)),0))</f>
        <v/>
      </c>
      <c r="U1242">
        <f>IF(ISBLANK('Raw Data'!K1237),0,IFERROR(IF(MATCH(SMALL('Raw Data'!K1237:N1237,4),L1242:O1242,0),SMALL('Raw Data'!K1237:N1237,4)),0))</f>
        <v/>
      </c>
      <c r="V1242">
        <f>IF(AND('Raw Data'!D1237&lt;3, 'Raw Data'!E1237&lt;3, 'Raw Data'!A1237&gt;0), 'Raw Data'!AF1237, 0)</f>
        <v/>
      </c>
      <c r="W1242">
        <f>IF(AND('Raw Data'!D1237&lt;4, 'Raw Data'!E1237&lt;4, 'Raw Data'!A1237&gt;0), 'Raw Data'!AI1237, 0)</f>
        <v/>
      </c>
      <c r="X1242">
        <f>IF(AND('Raw Data'!D1237&lt;5, 'Raw Data'!E1237&lt;5, 'Raw Data'!A1237&gt;0), 'Raw Data'!AL1237, 0)</f>
        <v/>
      </c>
      <c r="Y1242">
        <f>IF(AND('Raw Data'!D1237&lt;6, 'Raw Data'!E1237&lt;6, 'Raw Data'!A1237&gt;0), 'Raw Data'!AO1237, 0)</f>
        <v/>
      </c>
      <c r="Z1242">
        <f>IF(ISBLANK('Raw Data'!D1237), 0, IF('Raw Data'!D1237-'Raw Data'!E1237&gt;1, 'Raw Data'!AW1237, 0))</f>
        <v/>
      </c>
      <c r="AA1242">
        <f>IF(ISBLANK('Raw Data'!A1237), 0, IF(ABS('Raw Data'!D1237-'Raw Data'!E1237)&lt;2, 'Raw Data'!AX1237, 0))</f>
        <v/>
      </c>
      <c r="AB1242">
        <f>IF(ISBLANK('Raw Data'!D1237), 0, IF('Raw Data'!E1237-'Raw Data'!D1237&gt;1, 'Raw Data'!AY1237, 0))</f>
        <v/>
      </c>
      <c r="AC1242">
        <f>IF(ISBLANK('Raw Data'!D1237), 0, IF('Raw Data'!D1237-'Raw Data'!E1237&gt;2, 'Raw Data'!AZ1237, 0))</f>
        <v/>
      </c>
      <c r="AD1242">
        <f>IF(ISBLANK('Raw Data'!A1237), 0, IF(ABS('Raw Data'!D1237-'Raw Data'!E1237)&lt;3, 'Raw Data'!BA1237, 0))</f>
        <v/>
      </c>
      <c r="AE1242">
        <f>IF(ISBLANK('Raw Data'!D1237), 0, IF('Raw Data'!E1237-'Raw Data'!D1237&gt;2, 'Raw Data'!BB1237, 0))</f>
        <v/>
      </c>
      <c r="AF1242">
        <f>IF(ISBLANK('Raw Data'!D1237), 0, IF('Raw Data'!D1237-'Raw Data'!E1237&gt;3, 'Raw Data'!BC1237, 0))</f>
        <v/>
      </c>
      <c r="AG1242">
        <f>IF(ISBLANK('Raw Data'!A1237), 0, IF(ABS('Raw Data'!D1237-'Raw Data'!E1237)&lt;4, 'Raw Data'!BD1237, 0))</f>
        <v/>
      </c>
      <c r="AH1242">
        <f>IF(ISBLANK('Raw Data'!D1237), 0, IF('Raw Data'!E1237-'Raw Data'!D1237&gt;3, 'Raw Data'!BE1237, 0))</f>
        <v/>
      </c>
      <c r="AI1242">
        <f>IF(SUM('Raw Data'!D1237:E1237)&gt;'Raw Data'!F1237, 'Raw Data'!G1237, 0)</f>
        <v/>
      </c>
      <c r="AJ1242">
        <f>IF(ISBLANK('Raw Data'!D1237), 0, IF(SUM('Raw Data'!D1237:E1237)&lt;'Raw Data'!F1237, 'Raw Data'!H1237, 0))</f>
        <v/>
      </c>
      <c r="AK1242">
        <f>IF(ISBLANK('Raw Data'!A1237), 0, IF(AND('Raw Data'!D1237&lt;3, 'Raw Data'!E1237&lt;3, 'Raw Data'!F1237&lt;BB$2), 'Raw Data'!AF1237, 0))</f>
        <v/>
      </c>
      <c r="AL1242">
        <f>IF(ISBLANK('Raw Data'!A1237), 0, IF(AND('Raw Data'!D1237&lt;4, 'Raw Data'!E1237&lt;4, 'Raw Data'!F1237&lt;BB$2), 'Raw Data'!AI1237, 0))</f>
        <v/>
      </c>
      <c r="AM1242">
        <f>IF(ISBLANK('Raw Data'!A1237), 0, IF(AND('Raw Data'!D1237&lt;5, 'Raw Data'!E1237&lt;5, 'Raw Data'!F1237&lt;BB$2), 'Raw Data'!AL1237, 0))</f>
        <v/>
      </c>
      <c r="AN1242">
        <f>IF(ISBLANK('Raw Data'!A1237), 0, IF(AND('Raw Data'!D1237&lt;6, 'Raw Data'!E1237&lt;6, 'Raw Data'!F1237&lt;BB$2), 'Raw Data'!AO1237, 0))</f>
        <v/>
      </c>
      <c r="AO1242">
        <f>IF(ISBLANK('Raw Data'!A1237), 0, IF(AND('Raw Data'!I1237&lt;Analysis!$BC$2, 'Raw Data'!D1237-'Raw Data'!E1237&gt;1), 'Raw Data'!AW1237, IF(AND('Raw Data'!J1237&lt;Analysis!$BC$2, 'Raw Data'!E1237-'Raw Data'!D1237&gt;1), 'Raw Data'!AY1237, 0)))</f>
        <v/>
      </c>
      <c r="AP1242">
        <f>IF(ISBLANK('Raw Data'!A1237), 0, IF(AND('Raw Data'!I1237&lt;Analysis!$BC$2, 'Raw Data'!D1237-'Raw Data'!E1237&gt;2), 'Raw Data'!AZ1237, IF(AND('Raw Data'!J1237&lt;Analysis!$BC$2, 'Raw Data'!E1237-'Raw Data'!D1237&gt;2), 'Raw Data'!BB1237, 0)))</f>
        <v/>
      </c>
      <c r="AQ1242">
        <f>IF(ISBLANK('Raw Data'!A1237), 0, IF(AND('Raw Data'!I1237&lt;Analysis!$BC$2, 'Raw Data'!D1237-'Raw Data'!E1237&gt;3), 'Raw Data'!BC1237, IF(AND('Raw Data'!J1237&lt;Analysis!$BC$2, 'Raw Data'!E1237-'Raw Data'!D1237&gt;3), 'Raw Data'!BE1237, 0)))</f>
        <v/>
      </c>
      <c r="AR1242">
        <f>IF('Hidden Analysiss'!D1238=1,IF(ABS('Raw Data'!E1237-'Raw Data'!D1237)&lt;2,'Raw Data'!AX1237,0), 0)</f>
        <v/>
      </c>
      <c r="AS1242">
        <f>IF('Hidden Analysiss'!D1238=1,IF(ABS('Raw Data'!E1237-'Raw Data'!D1237)&lt;3,'Raw Data'!BA1237,0), 0)</f>
        <v/>
      </c>
      <c r="AT1242">
        <f>IF('Hidden Analysiss'!D1238=1,IF(ABS('Raw Data'!E1237-'Raw Data'!D1237)&lt;4,'Raw Data'!BD1237,0), 0)</f>
        <v/>
      </c>
      <c r="AU1242">
        <f>IF(AND('Hidden Analysiss'!E1238=1, ABS('Raw Data'!E1237-'Raw Data'!D1237)&lt;2), 'Raw Data'!AX1237, 0)</f>
        <v/>
      </c>
      <c r="AV1242">
        <f>IF(AND('Hidden Analysiss'!E1238=1, ABS('Raw Data'!E1237-'Raw Data'!D1237)&lt;3), 'Raw Data'!BA1237, 0)</f>
        <v/>
      </c>
      <c r="AW1242">
        <f>IF(AND('Hidden Analysiss'!E1238=1, ABS('Raw Data'!E1237-'Raw Data'!D1237)&lt;3), 'Raw Data'!BD1237, 0)</f>
        <v/>
      </c>
    </row>
    <row r="1243">
      <c r="A1243" s="1">
        <f>'Raw Data'!A1238</f>
        <v/>
      </c>
      <c r="B1243">
        <f>IF('Raw Data'!E1238&gt;'Raw Data'!D1238, 'Raw Data'!J1238, 0)</f>
        <v/>
      </c>
      <c r="C1243">
        <f>IF('Raw Data'!D1238&gt;'Raw Data'!E1238, 'Raw Data'!I1238, 0)</f>
        <v/>
      </c>
      <c r="D1243">
        <f>SUM(G1243:H1243)</f>
        <v/>
      </c>
      <c r="E1243">
        <f>IF(AND('Raw Data'!J1238&lt;'Raw Data'!I1238,'Raw Data'!E1238&gt;'Raw Data'!D1238,'Raw Data'!E1238-'Raw Data'!D1238&gt;3),'Raw Data'!N1238,IF(AND('Raw Data'!I1238&lt;'Raw Data'!J1238,'Raw Data'!D1238&gt;'Raw Data'!E1238,'Raw Data'!D1238-'Raw Data'!E1238&gt;3),'Raw Data'!M1238,0))</f>
        <v/>
      </c>
      <c r="F1243">
        <f>IF(AND('Raw Data'!J1238&lt;'Raw Data'!I1238,'Raw Data'!E1238&gt;'Raw Data'!D1238,'Raw Data'!E1238-'Raw Data'!D1238&lt;4),'Raw Data'!L1238,IF(AND('Raw Data'!I1238&lt;'Raw Data'!J1238,'Raw Data'!D1238&gt;'Raw Data'!E1238,'Raw Data'!D1238-'Raw Data'!E1238&lt;4),'Raw Data'!K1238,0))</f>
        <v/>
      </c>
      <c r="G1243">
        <f>IF(AND('Raw Data'!J1238&lt;'Raw Data'!I1238, 'Raw Data'!E1238&gt;'Raw Data'!D1238), 'Raw Data'!J1238, 0)</f>
        <v/>
      </c>
      <c r="H1243">
        <f>IF(AND('Raw Data'!J1238&gt;'Raw Data'!I1238, 'Raw Data'!E1238&lt;'Raw Data'!D1238), 'Raw Data'!I1238, 0)</f>
        <v/>
      </c>
      <c r="I1243">
        <f>SUM(J1243:K1243)</f>
        <v/>
      </c>
      <c r="J1243">
        <f>IF(AND('Raw Data'!J1238&gt;'Raw Data'!I1238, 'Raw Data'!E1238&gt;'Raw Data'!D1238), 'Raw Data'!J1238, 0)</f>
        <v/>
      </c>
      <c r="K1243">
        <f>IF(AND('Raw Data'!I1238&gt;'Raw Data'!J1238, 'Raw Data'!D1238&gt;'Raw Data'!E1238), 'Raw Data'!I1238, 0)</f>
        <v/>
      </c>
      <c r="L1243">
        <f>IF('Raw Data'!E1238-'Raw Data'!D1238&gt;3, 'Raw Data'!N1238, 0)</f>
        <v/>
      </c>
      <c r="M1243">
        <f>IF('Raw Data'!D1238-'Raw Data'!E1238&gt;3, 'Raw Data'!M1238, 0)</f>
        <v/>
      </c>
      <c r="N1243">
        <f>IF(ISBLANK('Raw Data'!D1238),0,IF(AND('Raw Data'!E1238&gt;'Raw Data'!D1238,'Raw Data'!E1238-'Raw Data'!D1238&gt;0,'Raw Data'!E1238-'Raw Data'!D1238&lt;4),'Raw Data'!L1238, 0))</f>
        <v/>
      </c>
      <c r="O1243">
        <f>IF(ISBLANK('Raw Data'!D1238),0,IF(AND('Raw Data'!E1238&gt;'Raw Data'!D1238,'Raw Data'!E1238-'Raw Data'!D1238&gt;0,'Raw Data'!D1238-'Raw Data'!E1238&lt;4),'Raw Data'!K1238, 0))</f>
        <v/>
      </c>
      <c r="P1243">
        <f>IF('Raw Data'!E1238-'Raw Data'!D1238&gt;3, 'Raw Data'!N1238, IF('Raw Data'!D1238-'Raw Data'!E1238&gt;3, 'Raw Data'!M1238, 0))</f>
        <v/>
      </c>
      <c r="Q1243">
        <f>IF(ISBLANK('Raw Data'!E1238),0,IF(AND('Raw Data'!E1238-'Raw Data'!D1238&lt;4,'Raw Data'!E1238-'Raw Data'!D1238&gt;0),'Raw Data'!L1238,IF(AND('Raw Data'!D1238&gt;'Raw Data'!E1238,'Raw Data'!D1238-'Raw Data'!E1238&gt;0),'Raw Data'!K1238,0)))</f>
        <v/>
      </c>
      <c r="R1243">
        <f>IF(ISBLANK('Raw Data'!K1238),0,IFERROR(IF(MATCH(SMALL('Raw Data'!K1238:N1238,1),L1243:O1243,0),SMALL('Raw Data'!K1238:N1238,1)),0))</f>
        <v/>
      </c>
      <c r="S1243">
        <f>IF(ISBLANK('Raw Data'!K1238),0,IFERROR(IF(MATCH(SMALL('Raw Data'!K1238:N1238,2),L1243:O1243,0),SMALL('Raw Data'!K1238:N1238,2)),0))</f>
        <v/>
      </c>
      <c r="T1243">
        <f>IF(ISBLANK('Raw Data'!K1238),0,IFERROR(IF(MATCH(SMALL('Raw Data'!K1238:N1238,3),L1243:O1243,0),SMALL('Raw Data'!K1238:N1238,3)),0))</f>
        <v/>
      </c>
      <c r="U1243">
        <f>IF(ISBLANK('Raw Data'!K1238),0,IFERROR(IF(MATCH(SMALL('Raw Data'!K1238:N1238,4),L1243:O1243,0),SMALL('Raw Data'!K1238:N1238,4)),0))</f>
        <v/>
      </c>
      <c r="V1243">
        <f>IF(AND('Raw Data'!D1238&lt;3, 'Raw Data'!E1238&lt;3, 'Raw Data'!A1238&gt;0), 'Raw Data'!AF1238, 0)</f>
        <v/>
      </c>
      <c r="W1243">
        <f>IF(AND('Raw Data'!D1238&lt;4, 'Raw Data'!E1238&lt;4, 'Raw Data'!A1238&gt;0), 'Raw Data'!AI1238, 0)</f>
        <v/>
      </c>
      <c r="X1243">
        <f>IF(AND('Raw Data'!D1238&lt;5, 'Raw Data'!E1238&lt;5, 'Raw Data'!A1238&gt;0), 'Raw Data'!AL1238, 0)</f>
        <v/>
      </c>
      <c r="Y1243">
        <f>IF(AND('Raw Data'!D1238&lt;6, 'Raw Data'!E1238&lt;6, 'Raw Data'!A1238&gt;0), 'Raw Data'!AO1238, 0)</f>
        <v/>
      </c>
      <c r="Z1243">
        <f>IF(ISBLANK('Raw Data'!D1238), 0, IF('Raw Data'!D1238-'Raw Data'!E1238&gt;1, 'Raw Data'!AW1238, 0))</f>
        <v/>
      </c>
      <c r="AA1243">
        <f>IF(ISBLANK('Raw Data'!A1238), 0, IF(ABS('Raw Data'!D1238-'Raw Data'!E1238)&lt;2, 'Raw Data'!AX1238, 0))</f>
        <v/>
      </c>
      <c r="AB1243">
        <f>IF(ISBLANK('Raw Data'!D1238), 0, IF('Raw Data'!E1238-'Raw Data'!D1238&gt;1, 'Raw Data'!AY1238, 0))</f>
        <v/>
      </c>
      <c r="AC1243">
        <f>IF(ISBLANK('Raw Data'!D1238), 0, IF('Raw Data'!D1238-'Raw Data'!E1238&gt;2, 'Raw Data'!AZ1238, 0))</f>
        <v/>
      </c>
      <c r="AD1243">
        <f>IF(ISBLANK('Raw Data'!A1238), 0, IF(ABS('Raw Data'!D1238-'Raw Data'!E1238)&lt;3, 'Raw Data'!BA1238, 0))</f>
        <v/>
      </c>
      <c r="AE1243">
        <f>IF(ISBLANK('Raw Data'!D1238), 0, IF('Raw Data'!E1238-'Raw Data'!D1238&gt;2, 'Raw Data'!BB1238, 0))</f>
        <v/>
      </c>
      <c r="AF1243">
        <f>IF(ISBLANK('Raw Data'!D1238), 0, IF('Raw Data'!D1238-'Raw Data'!E1238&gt;3, 'Raw Data'!BC1238, 0))</f>
        <v/>
      </c>
      <c r="AG1243">
        <f>IF(ISBLANK('Raw Data'!A1238), 0, IF(ABS('Raw Data'!D1238-'Raw Data'!E1238)&lt;4, 'Raw Data'!BD1238, 0))</f>
        <v/>
      </c>
      <c r="AH1243">
        <f>IF(ISBLANK('Raw Data'!D1238), 0, IF('Raw Data'!E1238-'Raw Data'!D1238&gt;3, 'Raw Data'!BE1238, 0))</f>
        <v/>
      </c>
      <c r="AI1243">
        <f>IF(SUM('Raw Data'!D1238:E1238)&gt;'Raw Data'!F1238, 'Raw Data'!G1238, 0)</f>
        <v/>
      </c>
      <c r="AJ1243">
        <f>IF(ISBLANK('Raw Data'!D1238), 0, IF(SUM('Raw Data'!D1238:E1238)&lt;'Raw Data'!F1238, 'Raw Data'!H1238, 0))</f>
        <v/>
      </c>
      <c r="AK1243">
        <f>IF(ISBLANK('Raw Data'!A1238), 0, IF(AND('Raw Data'!D1238&lt;3, 'Raw Data'!E1238&lt;3, 'Raw Data'!F1238&lt;BB$2), 'Raw Data'!AF1238, 0))</f>
        <v/>
      </c>
      <c r="AL1243">
        <f>IF(ISBLANK('Raw Data'!A1238), 0, IF(AND('Raw Data'!D1238&lt;4, 'Raw Data'!E1238&lt;4, 'Raw Data'!F1238&lt;BB$2), 'Raw Data'!AI1238, 0))</f>
        <v/>
      </c>
      <c r="AM1243">
        <f>IF(ISBLANK('Raw Data'!A1238), 0, IF(AND('Raw Data'!D1238&lt;5, 'Raw Data'!E1238&lt;5, 'Raw Data'!F1238&lt;BB$2), 'Raw Data'!AL1238, 0))</f>
        <v/>
      </c>
      <c r="AN1243">
        <f>IF(ISBLANK('Raw Data'!A1238), 0, IF(AND('Raw Data'!D1238&lt;6, 'Raw Data'!E1238&lt;6, 'Raw Data'!F1238&lt;BB$2), 'Raw Data'!AO1238, 0))</f>
        <v/>
      </c>
      <c r="AO1243">
        <f>IF(ISBLANK('Raw Data'!A1238), 0, IF(AND('Raw Data'!I1238&lt;Analysis!$BC$2, 'Raw Data'!D1238-'Raw Data'!E1238&gt;1), 'Raw Data'!AW1238, IF(AND('Raw Data'!J1238&lt;Analysis!$BC$2, 'Raw Data'!E1238-'Raw Data'!D1238&gt;1), 'Raw Data'!AY1238, 0)))</f>
        <v/>
      </c>
      <c r="AP1243">
        <f>IF(ISBLANK('Raw Data'!A1238), 0, IF(AND('Raw Data'!I1238&lt;Analysis!$BC$2, 'Raw Data'!D1238-'Raw Data'!E1238&gt;2), 'Raw Data'!AZ1238, IF(AND('Raw Data'!J1238&lt;Analysis!$BC$2, 'Raw Data'!E1238-'Raw Data'!D1238&gt;2), 'Raw Data'!BB1238, 0)))</f>
        <v/>
      </c>
      <c r="AQ1243">
        <f>IF(ISBLANK('Raw Data'!A1238), 0, IF(AND('Raw Data'!I1238&lt;Analysis!$BC$2, 'Raw Data'!D1238-'Raw Data'!E1238&gt;3), 'Raw Data'!BC1238, IF(AND('Raw Data'!J1238&lt;Analysis!$BC$2, 'Raw Data'!E1238-'Raw Data'!D1238&gt;3), 'Raw Data'!BE1238, 0)))</f>
        <v/>
      </c>
      <c r="AR1243">
        <f>IF('Hidden Analysiss'!D1239=1,IF(ABS('Raw Data'!E1238-'Raw Data'!D1238)&lt;2,'Raw Data'!AX1238,0), 0)</f>
        <v/>
      </c>
      <c r="AS1243">
        <f>IF('Hidden Analysiss'!D1239=1,IF(ABS('Raw Data'!E1238-'Raw Data'!D1238)&lt;3,'Raw Data'!BA1238,0), 0)</f>
        <v/>
      </c>
      <c r="AT1243">
        <f>IF('Hidden Analysiss'!D1239=1,IF(ABS('Raw Data'!E1238-'Raw Data'!D1238)&lt;4,'Raw Data'!BD1238,0), 0)</f>
        <v/>
      </c>
      <c r="AU1243">
        <f>IF(AND('Hidden Analysiss'!E1239=1, ABS('Raw Data'!E1238-'Raw Data'!D1238)&lt;2), 'Raw Data'!AX1238, 0)</f>
        <v/>
      </c>
      <c r="AV1243">
        <f>IF(AND('Hidden Analysiss'!E1239=1, ABS('Raw Data'!E1238-'Raw Data'!D1238)&lt;3), 'Raw Data'!BA1238, 0)</f>
        <v/>
      </c>
      <c r="AW1243">
        <f>IF(AND('Hidden Analysiss'!E1239=1, ABS('Raw Data'!E1238-'Raw Data'!D1238)&lt;3), 'Raw Data'!BD1238, 0)</f>
        <v/>
      </c>
    </row>
    <row r="1244">
      <c r="A1244" s="1">
        <f>'Raw Data'!A1239</f>
        <v/>
      </c>
      <c r="B1244">
        <f>IF('Raw Data'!E1239&gt;'Raw Data'!D1239, 'Raw Data'!J1239, 0)</f>
        <v/>
      </c>
      <c r="C1244">
        <f>IF('Raw Data'!D1239&gt;'Raw Data'!E1239, 'Raw Data'!I1239, 0)</f>
        <v/>
      </c>
      <c r="D1244">
        <f>SUM(G1244:H1244)</f>
        <v/>
      </c>
      <c r="E1244">
        <f>IF(AND('Raw Data'!J1239&lt;'Raw Data'!I1239,'Raw Data'!E1239&gt;'Raw Data'!D1239,'Raw Data'!E1239-'Raw Data'!D1239&gt;3),'Raw Data'!N1239,IF(AND('Raw Data'!I1239&lt;'Raw Data'!J1239,'Raw Data'!D1239&gt;'Raw Data'!E1239,'Raw Data'!D1239-'Raw Data'!E1239&gt;3),'Raw Data'!M1239,0))</f>
        <v/>
      </c>
      <c r="F1244">
        <f>IF(AND('Raw Data'!J1239&lt;'Raw Data'!I1239,'Raw Data'!E1239&gt;'Raw Data'!D1239,'Raw Data'!E1239-'Raw Data'!D1239&lt;4),'Raw Data'!L1239,IF(AND('Raw Data'!I1239&lt;'Raw Data'!J1239,'Raw Data'!D1239&gt;'Raw Data'!E1239,'Raw Data'!D1239-'Raw Data'!E1239&lt;4),'Raw Data'!K1239,0))</f>
        <v/>
      </c>
      <c r="G1244">
        <f>IF(AND('Raw Data'!J1239&lt;'Raw Data'!I1239, 'Raw Data'!E1239&gt;'Raw Data'!D1239), 'Raw Data'!J1239, 0)</f>
        <v/>
      </c>
      <c r="H1244">
        <f>IF(AND('Raw Data'!J1239&gt;'Raw Data'!I1239, 'Raw Data'!E1239&lt;'Raw Data'!D1239), 'Raw Data'!I1239, 0)</f>
        <v/>
      </c>
      <c r="I1244">
        <f>SUM(J1244:K1244)</f>
        <v/>
      </c>
      <c r="J1244">
        <f>IF(AND('Raw Data'!J1239&gt;'Raw Data'!I1239, 'Raw Data'!E1239&gt;'Raw Data'!D1239), 'Raw Data'!J1239, 0)</f>
        <v/>
      </c>
      <c r="K1244">
        <f>IF(AND('Raw Data'!I1239&gt;'Raw Data'!J1239, 'Raw Data'!D1239&gt;'Raw Data'!E1239), 'Raw Data'!I1239, 0)</f>
        <v/>
      </c>
      <c r="L1244">
        <f>IF('Raw Data'!E1239-'Raw Data'!D1239&gt;3, 'Raw Data'!N1239, 0)</f>
        <v/>
      </c>
      <c r="M1244">
        <f>IF('Raw Data'!D1239-'Raw Data'!E1239&gt;3, 'Raw Data'!M1239, 0)</f>
        <v/>
      </c>
      <c r="N1244">
        <f>IF(ISBLANK('Raw Data'!D1239),0,IF(AND('Raw Data'!E1239&gt;'Raw Data'!D1239,'Raw Data'!E1239-'Raw Data'!D1239&gt;0,'Raw Data'!E1239-'Raw Data'!D1239&lt;4),'Raw Data'!L1239, 0))</f>
        <v/>
      </c>
      <c r="O1244">
        <f>IF(ISBLANK('Raw Data'!D1239),0,IF(AND('Raw Data'!E1239&gt;'Raw Data'!D1239,'Raw Data'!E1239-'Raw Data'!D1239&gt;0,'Raw Data'!D1239-'Raw Data'!E1239&lt;4),'Raw Data'!K1239, 0))</f>
        <v/>
      </c>
      <c r="P1244">
        <f>IF('Raw Data'!E1239-'Raw Data'!D1239&gt;3, 'Raw Data'!N1239, IF('Raw Data'!D1239-'Raw Data'!E1239&gt;3, 'Raw Data'!M1239, 0))</f>
        <v/>
      </c>
      <c r="Q1244">
        <f>IF(ISBLANK('Raw Data'!E1239),0,IF(AND('Raw Data'!E1239-'Raw Data'!D1239&lt;4,'Raw Data'!E1239-'Raw Data'!D1239&gt;0),'Raw Data'!L1239,IF(AND('Raw Data'!D1239&gt;'Raw Data'!E1239,'Raw Data'!D1239-'Raw Data'!E1239&gt;0),'Raw Data'!K1239,0)))</f>
        <v/>
      </c>
      <c r="R1244">
        <f>IF(ISBLANK('Raw Data'!K1239),0,IFERROR(IF(MATCH(SMALL('Raw Data'!K1239:N1239,1),L1244:O1244,0),SMALL('Raw Data'!K1239:N1239,1)),0))</f>
        <v/>
      </c>
      <c r="S1244">
        <f>IF(ISBLANK('Raw Data'!K1239),0,IFERROR(IF(MATCH(SMALL('Raw Data'!K1239:N1239,2),L1244:O1244,0),SMALL('Raw Data'!K1239:N1239,2)),0))</f>
        <v/>
      </c>
      <c r="T1244">
        <f>IF(ISBLANK('Raw Data'!K1239),0,IFERROR(IF(MATCH(SMALL('Raw Data'!K1239:N1239,3),L1244:O1244,0),SMALL('Raw Data'!K1239:N1239,3)),0))</f>
        <v/>
      </c>
      <c r="U1244">
        <f>IF(ISBLANK('Raw Data'!K1239),0,IFERROR(IF(MATCH(SMALL('Raw Data'!K1239:N1239,4),L1244:O1244,0),SMALL('Raw Data'!K1239:N1239,4)),0))</f>
        <v/>
      </c>
      <c r="V1244">
        <f>IF(AND('Raw Data'!D1239&lt;3, 'Raw Data'!E1239&lt;3, 'Raw Data'!A1239&gt;0), 'Raw Data'!AF1239, 0)</f>
        <v/>
      </c>
      <c r="W1244">
        <f>IF(AND('Raw Data'!D1239&lt;4, 'Raw Data'!E1239&lt;4, 'Raw Data'!A1239&gt;0), 'Raw Data'!AI1239, 0)</f>
        <v/>
      </c>
      <c r="X1244">
        <f>IF(AND('Raw Data'!D1239&lt;5, 'Raw Data'!E1239&lt;5, 'Raw Data'!A1239&gt;0), 'Raw Data'!AL1239, 0)</f>
        <v/>
      </c>
      <c r="Y1244">
        <f>IF(AND('Raw Data'!D1239&lt;6, 'Raw Data'!E1239&lt;6, 'Raw Data'!A1239&gt;0), 'Raw Data'!AO1239, 0)</f>
        <v/>
      </c>
      <c r="Z1244">
        <f>IF(ISBLANK('Raw Data'!D1239), 0, IF('Raw Data'!D1239-'Raw Data'!E1239&gt;1, 'Raw Data'!AW1239, 0))</f>
        <v/>
      </c>
      <c r="AA1244">
        <f>IF(ISBLANK('Raw Data'!A1239), 0, IF(ABS('Raw Data'!D1239-'Raw Data'!E1239)&lt;2, 'Raw Data'!AX1239, 0))</f>
        <v/>
      </c>
      <c r="AB1244">
        <f>IF(ISBLANK('Raw Data'!D1239), 0, IF('Raw Data'!E1239-'Raw Data'!D1239&gt;1, 'Raw Data'!AY1239, 0))</f>
        <v/>
      </c>
      <c r="AC1244">
        <f>IF(ISBLANK('Raw Data'!D1239), 0, IF('Raw Data'!D1239-'Raw Data'!E1239&gt;2, 'Raw Data'!AZ1239, 0))</f>
        <v/>
      </c>
      <c r="AD1244">
        <f>IF(ISBLANK('Raw Data'!A1239), 0, IF(ABS('Raw Data'!D1239-'Raw Data'!E1239)&lt;3, 'Raw Data'!BA1239, 0))</f>
        <v/>
      </c>
      <c r="AE1244">
        <f>IF(ISBLANK('Raw Data'!D1239), 0, IF('Raw Data'!E1239-'Raw Data'!D1239&gt;2, 'Raw Data'!BB1239, 0))</f>
        <v/>
      </c>
      <c r="AF1244">
        <f>IF(ISBLANK('Raw Data'!D1239), 0, IF('Raw Data'!D1239-'Raw Data'!E1239&gt;3, 'Raw Data'!BC1239, 0))</f>
        <v/>
      </c>
      <c r="AG1244">
        <f>IF(ISBLANK('Raw Data'!A1239), 0, IF(ABS('Raw Data'!D1239-'Raw Data'!E1239)&lt;4, 'Raw Data'!BD1239, 0))</f>
        <v/>
      </c>
      <c r="AH1244">
        <f>IF(ISBLANK('Raw Data'!D1239), 0, IF('Raw Data'!E1239-'Raw Data'!D1239&gt;3, 'Raw Data'!BE1239, 0))</f>
        <v/>
      </c>
      <c r="AI1244">
        <f>IF(SUM('Raw Data'!D1239:E1239)&gt;'Raw Data'!F1239, 'Raw Data'!G1239, 0)</f>
        <v/>
      </c>
      <c r="AJ1244">
        <f>IF(ISBLANK('Raw Data'!D1239), 0, IF(SUM('Raw Data'!D1239:E1239)&lt;'Raw Data'!F1239, 'Raw Data'!H1239, 0))</f>
        <v/>
      </c>
      <c r="AK1244">
        <f>IF(ISBLANK('Raw Data'!A1239), 0, IF(AND('Raw Data'!D1239&lt;3, 'Raw Data'!E1239&lt;3, 'Raw Data'!F1239&lt;BB$2), 'Raw Data'!AF1239, 0))</f>
        <v/>
      </c>
      <c r="AL1244">
        <f>IF(ISBLANK('Raw Data'!A1239), 0, IF(AND('Raw Data'!D1239&lt;4, 'Raw Data'!E1239&lt;4, 'Raw Data'!F1239&lt;BB$2), 'Raw Data'!AI1239, 0))</f>
        <v/>
      </c>
      <c r="AM1244">
        <f>IF(ISBLANK('Raw Data'!A1239), 0, IF(AND('Raw Data'!D1239&lt;5, 'Raw Data'!E1239&lt;5, 'Raw Data'!F1239&lt;BB$2), 'Raw Data'!AL1239, 0))</f>
        <v/>
      </c>
      <c r="AN1244">
        <f>IF(ISBLANK('Raw Data'!A1239), 0, IF(AND('Raw Data'!D1239&lt;6, 'Raw Data'!E1239&lt;6, 'Raw Data'!F1239&lt;BB$2), 'Raw Data'!AO1239, 0))</f>
        <v/>
      </c>
      <c r="AO1244">
        <f>IF(ISBLANK('Raw Data'!A1239), 0, IF(AND('Raw Data'!I1239&lt;Analysis!$BC$2, 'Raw Data'!D1239-'Raw Data'!E1239&gt;1), 'Raw Data'!AW1239, IF(AND('Raw Data'!J1239&lt;Analysis!$BC$2, 'Raw Data'!E1239-'Raw Data'!D1239&gt;1), 'Raw Data'!AY1239, 0)))</f>
        <v/>
      </c>
      <c r="AP1244">
        <f>IF(ISBLANK('Raw Data'!A1239), 0, IF(AND('Raw Data'!I1239&lt;Analysis!$BC$2, 'Raw Data'!D1239-'Raw Data'!E1239&gt;2), 'Raw Data'!AZ1239, IF(AND('Raw Data'!J1239&lt;Analysis!$BC$2, 'Raw Data'!E1239-'Raw Data'!D1239&gt;2), 'Raw Data'!BB1239, 0)))</f>
        <v/>
      </c>
      <c r="AQ1244">
        <f>IF(ISBLANK('Raw Data'!A1239), 0, IF(AND('Raw Data'!I1239&lt;Analysis!$BC$2, 'Raw Data'!D1239-'Raw Data'!E1239&gt;3), 'Raw Data'!BC1239, IF(AND('Raw Data'!J1239&lt;Analysis!$BC$2, 'Raw Data'!E1239-'Raw Data'!D1239&gt;3), 'Raw Data'!BE1239, 0)))</f>
        <v/>
      </c>
      <c r="AR1244">
        <f>IF('Hidden Analysiss'!D1240=1,IF(ABS('Raw Data'!E1239-'Raw Data'!D1239)&lt;2,'Raw Data'!AX1239,0), 0)</f>
        <v/>
      </c>
      <c r="AS1244">
        <f>IF('Hidden Analysiss'!D1240=1,IF(ABS('Raw Data'!E1239-'Raw Data'!D1239)&lt;3,'Raw Data'!BA1239,0), 0)</f>
        <v/>
      </c>
      <c r="AT1244">
        <f>IF('Hidden Analysiss'!D1240=1,IF(ABS('Raw Data'!E1239-'Raw Data'!D1239)&lt;4,'Raw Data'!BD1239,0), 0)</f>
        <v/>
      </c>
      <c r="AU1244">
        <f>IF(AND('Hidden Analysiss'!E1240=1, ABS('Raw Data'!E1239-'Raw Data'!D1239)&lt;2), 'Raw Data'!AX1239, 0)</f>
        <v/>
      </c>
      <c r="AV1244">
        <f>IF(AND('Hidden Analysiss'!E1240=1, ABS('Raw Data'!E1239-'Raw Data'!D1239)&lt;3), 'Raw Data'!BA1239, 0)</f>
        <v/>
      </c>
      <c r="AW1244">
        <f>IF(AND('Hidden Analysiss'!E1240=1, ABS('Raw Data'!E1239-'Raw Data'!D1239)&lt;3), 'Raw Data'!BD1239, 0)</f>
        <v/>
      </c>
    </row>
    <row r="1245">
      <c r="A1245" s="1">
        <f>'Raw Data'!A1240</f>
        <v/>
      </c>
      <c r="B1245">
        <f>IF('Raw Data'!E1240&gt;'Raw Data'!D1240, 'Raw Data'!J1240, 0)</f>
        <v/>
      </c>
      <c r="C1245">
        <f>IF('Raw Data'!D1240&gt;'Raw Data'!E1240, 'Raw Data'!I1240, 0)</f>
        <v/>
      </c>
      <c r="D1245">
        <f>SUM(G1245:H1245)</f>
        <v/>
      </c>
      <c r="E1245">
        <f>IF(AND('Raw Data'!J1240&lt;'Raw Data'!I1240,'Raw Data'!E1240&gt;'Raw Data'!D1240,'Raw Data'!E1240-'Raw Data'!D1240&gt;3),'Raw Data'!N1240,IF(AND('Raw Data'!I1240&lt;'Raw Data'!J1240,'Raw Data'!D1240&gt;'Raw Data'!E1240,'Raw Data'!D1240-'Raw Data'!E1240&gt;3),'Raw Data'!M1240,0))</f>
        <v/>
      </c>
      <c r="F1245">
        <f>IF(AND('Raw Data'!J1240&lt;'Raw Data'!I1240,'Raw Data'!E1240&gt;'Raw Data'!D1240,'Raw Data'!E1240-'Raw Data'!D1240&lt;4),'Raw Data'!L1240,IF(AND('Raw Data'!I1240&lt;'Raw Data'!J1240,'Raw Data'!D1240&gt;'Raw Data'!E1240,'Raw Data'!D1240-'Raw Data'!E1240&lt;4),'Raw Data'!K1240,0))</f>
        <v/>
      </c>
      <c r="G1245">
        <f>IF(AND('Raw Data'!J1240&lt;'Raw Data'!I1240, 'Raw Data'!E1240&gt;'Raw Data'!D1240), 'Raw Data'!J1240, 0)</f>
        <v/>
      </c>
      <c r="H1245">
        <f>IF(AND('Raw Data'!J1240&gt;'Raw Data'!I1240, 'Raw Data'!E1240&lt;'Raw Data'!D1240), 'Raw Data'!I1240, 0)</f>
        <v/>
      </c>
      <c r="I1245">
        <f>SUM(J1245:K1245)</f>
        <v/>
      </c>
      <c r="J1245">
        <f>IF(AND('Raw Data'!J1240&gt;'Raw Data'!I1240, 'Raw Data'!E1240&gt;'Raw Data'!D1240), 'Raw Data'!J1240, 0)</f>
        <v/>
      </c>
      <c r="K1245">
        <f>IF(AND('Raw Data'!I1240&gt;'Raw Data'!J1240, 'Raw Data'!D1240&gt;'Raw Data'!E1240), 'Raw Data'!I1240, 0)</f>
        <v/>
      </c>
      <c r="L1245">
        <f>IF('Raw Data'!E1240-'Raw Data'!D1240&gt;3, 'Raw Data'!N1240, 0)</f>
        <v/>
      </c>
      <c r="M1245">
        <f>IF('Raw Data'!D1240-'Raw Data'!E1240&gt;3, 'Raw Data'!M1240, 0)</f>
        <v/>
      </c>
      <c r="N1245">
        <f>IF(ISBLANK('Raw Data'!D1240),0,IF(AND('Raw Data'!E1240&gt;'Raw Data'!D1240,'Raw Data'!E1240-'Raw Data'!D1240&gt;0,'Raw Data'!E1240-'Raw Data'!D1240&lt;4),'Raw Data'!L1240, 0))</f>
        <v/>
      </c>
      <c r="O1245">
        <f>IF(ISBLANK('Raw Data'!D1240),0,IF(AND('Raw Data'!E1240&gt;'Raw Data'!D1240,'Raw Data'!E1240-'Raw Data'!D1240&gt;0,'Raw Data'!D1240-'Raw Data'!E1240&lt;4),'Raw Data'!K1240, 0))</f>
        <v/>
      </c>
      <c r="P1245">
        <f>IF('Raw Data'!E1240-'Raw Data'!D1240&gt;3, 'Raw Data'!N1240, IF('Raw Data'!D1240-'Raw Data'!E1240&gt;3, 'Raw Data'!M1240, 0))</f>
        <v/>
      </c>
      <c r="Q1245">
        <f>IF(ISBLANK('Raw Data'!E1240),0,IF(AND('Raw Data'!E1240-'Raw Data'!D1240&lt;4,'Raw Data'!E1240-'Raw Data'!D1240&gt;0),'Raw Data'!L1240,IF(AND('Raw Data'!D1240&gt;'Raw Data'!E1240,'Raw Data'!D1240-'Raw Data'!E1240&gt;0),'Raw Data'!K1240,0)))</f>
        <v/>
      </c>
      <c r="R1245">
        <f>IF(ISBLANK('Raw Data'!K1240),0,IFERROR(IF(MATCH(SMALL('Raw Data'!K1240:N1240,1),L1245:O1245,0),SMALL('Raw Data'!K1240:N1240,1)),0))</f>
        <v/>
      </c>
      <c r="S1245">
        <f>IF(ISBLANK('Raw Data'!K1240),0,IFERROR(IF(MATCH(SMALL('Raw Data'!K1240:N1240,2),L1245:O1245,0),SMALL('Raw Data'!K1240:N1240,2)),0))</f>
        <v/>
      </c>
      <c r="T1245">
        <f>IF(ISBLANK('Raw Data'!K1240),0,IFERROR(IF(MATCH(SMALL('Raw Data'!K1240:N1240,3),L1245:O1245,0),SMALL('Raw Data'!K1240:N1240,3)),0))</f>
        <v/>
      </c>
      <c r="U1245">
        <f>IF(ISBLANK('Raw Data'!K1240),0,IFERROR(IF(MATCH(SMALL('Raw Data'!K1240:N1240,4),L1245:O1245,0),SMALL('Raw Data'!K1240:N1240,4)),0))</f>
        <v/>
      </c>
      <c r="V1245">
        <f>IF(AND('Raw Data'!D1240&lt;3, 'Raw Data'!E1240&lt;3, 'Raw Data'!A1240&gt;0), 'Raw Data'!AF1240, 0)</f>
        <v/>
      </c>
      <c r="W1245">
        <f>IF(AND('Raw Data'!D1240&lt;4, 'Raw Data'!E1240&lt;4, 'Raw Data'!A1240&gt;0), 'Raw Data'!AI1240, 0)</f>
        <v/>
      </c>
      <c r="X1245">
        <f>IF(AND('Raw Data'!D1240&lt;5, 'Raw Data'!E1240&lt;5, 'Raw Data'!A1240&gt;0), 'Raw Data'!AL1240, 0)</f>
        <v/>
      </c>
      <c r="Y1245">
        <f>IF(AND('Raw Data'!D1240&lt;6, 'Raw Data'!E1240&lt;6, 'Raw Data'!A1240&gt;0), 'Raw Data'!AO1240, 0)</f>
        <v/>
      </c>
      <c r="Z1245">
        <f>IF(ISBLANK('Raw Data'!D1240), 0, IF('Raw Data'!D1240-'Raw Data'!E1240&gt;1, 'Raw Data'!AW1240, 0))</f>
        <v/>
      </c>
      <c r="AA1245">
        <f>IF(ISBLANK('Raw Data'!A1240), 0, IF(ABS('Raw Data'!D1240-'Raw Data'!E1240)&lt;2, 'Raw Data'!AX1240, 0))</f>
        <v/>
      </c>
      <c r="AB1245">
        <f>IF(ISBLANK('Raw Data'!D1240), 0, IF('Raw Data'!E1240-'Raw Data'!D1240&gt;1, 'Raw Data'!AY1240, 0))</f>
        <v/>
      </c>
      <c r="AC1245">
        <f>IF(ISBLANK('Raw Data'!D1240), 0, IF('Raw Data'!D1240-'Raw Data'!E1240&gt;2, 'Raw Data'!AZ1240, 0))</f>
        <v/>
      </c>
      <c r="AD1245">
        <f>IF(ISBLANK('Raw Data'!A1240), 0, IF(ABS('Raw Data'!D1240-'Raw Data'!E1240)&lt;3, 'Raw Data'!BA1240, 0))</f>
        <v/>
      </c>
      <c r="AE1245">
        <f>IF(ISBLANK('Raw Data'!D1240), 0, IF('Raw Data'!E1240-'Raw Data'!D1240&gt;2, 'Raw Data'!BB1240, 0))</f>
        <v/>
      </c>
      <c r="AF1245">
        <f>IF(ISBLANK('Raw Data'!D1240), 0, IF('Raw Data'!D1240-'Raw Data'!E1240&gt;3, 'Raw Data'!BC1240, 0))</f>
        <v/>
      </c>
      <c r="AG1245">
        <f>IF(ISBLANK('Raw Data'!A1240), 0, IF(ABS('Raw Data'!D1240-'Raw Data'!E1240)&lt;4, 'Raw Data'!BD1240, 0))</f>
        <v/>
      </c>
      <c r="AH1245">
        <f>IF(ISBLANK('Raw Data'!D1240), 0, IF('Raw Data'!E1240-'Raw Data'!D1240&gt;3, 'Raw Data'!BE1240, 0))</f>
        <v/>
      </c>
      <c r="AI1245">
        <f>IF(SUM('Raw Data'!D1240:E1240)&gt;'Raw Data'!F1240, 'Raw Data'!G1240, 0)</f>
        <v/>
      </c>
      <c r="AJ1245">
        <f>IF(ISBLANK('Raw Data'!D1240), 0, IF(SUM('Raw Data'!D1240:E1240)&lt;'Raw Data'!F1240, 'Raw Data'!H1240, 0))</f>
        <v/>
      </c>
      <c r="AK1245">
        <f>IF(ISBLANK('Raw Data'!A1240), 0, IF(AND('Raw Data'!D1240&lt;3, 'Raw Data'!E1240&lt;3, 'Raw Data'!F1240&lt;BB$2), 'Raw Data'!AF1240, 0))</f>
        <v/>
      </c>
      <c r="AL1245">
        <f>IF(ISBLANK('Raw Data'!A1240), 0, IF(AND('Raw Data'!D1240&lt;4, 'Raw Data'!E1240&lt;4, 'Raw Data'!F1240&lt;BB$2), 'Raw Data'!AI1240, 0))</f>
        <v/>
      </c>
      <c r="AM1245">
        <f>IF(ISBLANK('Raw Data'!A1240), 0, IF(AND('Raw Data'!D1240&lt;5, 'Raw Data'!E1240&lt;5, 'Raw Data'!F1240&lt;BB$2), 'Raw Data'!AL1240, 0))</f>
        <v/>
      </c>
      <c r="AN1245">
        <f>IF(ISBLANK('Raw Data'!A1240), 0, IF(AND('Raw Data'!D1240&lt;6, 'Raw Data'!E1240&lt;6, 'Raw Data'!F1240&lt;BB$2), 'Raw Data'!AO1240, 0))</f>
        <v/>
      </c>
      <c r="AO1245">
        <f>IF(ISBLANK('Raw Data'!A1240), 0, IF(AND('Raw Data'!I1240&lt;Analysis!$BC$2, 'Raw Data'!D1240-'Raw Data'!E1240&gt;1), 'Raw Data'!AW1240, IF(AND('Raw Data'!J1240&lt;Analysis!$BC$2, 'Raw Data'!E1240-'Raw Data'!D1240&gt;1), 'Raw Data'!AY1240, 0)))</f>
        <v/>
      </c>
      <c r="AP1245">
        <f>IF(ISBLANK('Raw Data'!A1240), 0, IF(AND('Raw Data'!I1240&lt;Analysis!$BC$2, 'Raw Data'!D1240-'Raw Data'!E1240&gt;2), 'Raw Data'!AZ1240, IF(AND('Raw Data'!J1240&lt;Analysis!$BC$2, 'Raw Data'!E1240-'Raw Data'!D1240&gt;2), 'Raw Data'!BB1240, 0)))</f>
        <v/>
      </c>
      <c r="AQ1245">
        <f>IF(ISBLANK('Raw Data'!A1240), 0, IF(AND('Raw Data'!I1240&lt;Analysis!$BC$2, 'Raw Data'!D1240-'Raw Data'!E1240&gt;3), 'Raw Data'!BC1240, IF(AND('Raw Data'!J1240&lt;Analysis!$BC$2, 'Raw Data'!E1240-'Raw Data'!D1240&gt;3), 'Raw Data'!BE1240, 0)))</f>
        <v/>
      </c>
      <c r="AR1245">
        <f>IF('Hidden Analysiss'!D1241=1,IF(ABS('Raw Data'!E1240-'Raw Data'!D1240)&lt;2,'Raw Data'!AX1240,0), 0)</f>
        <v/>
      </c>
      <c r="AS1245">
        <f>IF('Hidden Analysiss'!D1241=1,IF(ABS('Raw Data'!E1240-'Raw Data'!D1240)&lt;3,'Raw Data'!BA1240,0), 0)</f>
        <v/>
      </c>
      <c r="AT1245">
        <f>IF('Hidden Analysiss'!D1241=1,IF(ABS('Raw Data'!E1240-'Raw Data'!D1240)&lt;4,'Raw Data'!BD1240,0), 0)</f>
        <v/>
      </c>
      <c r="AU1245">
        <f>IF(AND('Hidden Analysiss'!E1241=1, ABS('Raw Data'!E1240-'Raw Data'!D1240)&lt;2), 'Raw Data'!AX1240, 0)</f>
        <v/>
      </c>
      <c r="AV1245">
        <f>IF(AND('Hidden Analysiss'!E1241=1, ABS('Raw Data'!E1240-'Raw Data'!D1240)&lt;3), 'Raw Data'!BA1240, 0)</f>
        <v/>
      </c>
      <c r="AW1245">
        <f>IF(AND('Hidden Analysiss'!E1241=1, ABS('Raw Data'!E1240-'Raw Data'!D1240)&lt;3), 'Raw Data'!BD1240, 0)</f>
        <v/>
      </c>
    </row>
    <row r="1246">
      <c r="A1246" s="1">
        <f>'Raw Data'!A1241</f>
        <v/>
      </c>
      <c r="B1246">
        <f>IF('Raw Data'!E1241&gt;'Raw Data'!D1241, 'Raw Data'!J1241, 0)</f>
        <v/>
      </c>
      <c r="C1246">
        <f>IF('Raw Data'!D1241&gt;'Raw Data'!E1241, 'Raw Data'!I1241, 0)</f>
        <v/>
      </c>
      <c r="D1246">
        <f>SUM(G1246:H1246)</f>
        <v/>
      </c>
      <c r="E1246">
        <f>IF(AND('Raw Data'!J1241&lt;'Raw Data'!I1241,'Raw Data'!E1241&gt;'Raw Data'!D1241,'Raw Data'!E1241-'Raw Data'!D1241&gt;3),'Raw Data'!N1241,IF(AND('Raw Data'!I1241&lt;'Raw Data'!J1241,'Raw Data'!D1241&gt;'Raw Data'!E1241,'Raw Data'!D1241-'Raw Data'!E1241&gt;3),'Raw Data'!M1241,0))</f>
        <v/>
      </c>
      <c r="F1246">
        <f>IF(AND('Raw Data'!J1241&lt;'Raw Data'!I1241,'Raw Data'!E1241&gt;'Raw Data'!D1241,'Raw Data'!E1241-'Raw Data'!D1241&lt;4),'Raw Data'!L1241,IF(AND('Raw Data'!I1241&lt;'Raw Data'!J1241,'Raw Data'!D1241&gt;'Raw Data'!E1241,'Raw Data'!D1241-'Raw Data'!E1241&lt;4),'Raw Data'!K1241,0))</f>
        <v/>
      </c>
      <c r="G1246">
        <f>IF(AND('Raw Data'!J1241&lt;'Raw Data'!I1241, 'Raw Data'!E1241&gt;'Raw Data'!D1241), 'Raw Data'!J1241, 0)</f>
        <v/>
      </c>
      <c r="H1246">
        <f>IF(AND('Raw Data'!J1241&gt;'Raw Data'!I1241, 'Raw Data'!E1241&lt;'Raw Data'!D1241), 'Raw Data'!I1241, 0)</f>
        <v/>
      </c>
      <c r="I1246">
        <f>SUM(J1246:K1246)</f>
        <v/>
      </c>
      <c r="J1246">
        <f>IF(AND('Raw Data'!J1241&gt;'Raw Data'!I1241, 'Raw Data'!E1241&gt;'Raw Data'!D1241), 'Raw Data'!J1241, 0)</f>
        <v/>
      </c>
      <c r="K1246">
        <f>IF(AND('Raw Data'!I1241&gt;'Raw Data'!J1241, 'Raw Data'!D1241&gt;'Raw Data'!E1241), 'Raw Data'!I1241, 0)</f>
        <v/>
      </c>
      <c r="L1246">
        <f>IF('Raw Data'!E1241-'Raw Data'!D1241&gt;3, 'Raw Data'!N1241, 0)</f>
        <v/>
      </c>
      <c r="M1246">
        <f>IF('Raw Data'!D1241-'Raw Data'!E1241&gt;3, 'Raw Data'!M1241, 0)</f>
        <v/>
      </c>
      <c r="N1246">
        <f>IF(ISBLANK('Raw Data'!D1241),0,IF(AND('Raw Data'!E1241&gt;'Raw Data'!D1241,'Raw Data'!E1241-'Raw Data'!D1241&gt;0,'Raw Data'!E1241-'Raw Data'!D1241&lt;4),'Raw Data'!L1241, 0))</f>
        <v/>
      </c>
      <c r="O1246">
        <f>IF(ISBLANK('Raw Data'!D1241),0,IF(AND('Raw Data'!E1241&gt;'Raw Data'!D1241,'Raw Data'!E1241-'Raw Data'!D1241&gt;0,'Raw Data'!D1241-'Raw Data'!E1241&lt;4),'Raw Data'!K1241, 0))</f>
        <v/>
      </c>
      <c r="P1246">
        <f>IF('Raw Data'!E1241-'Raw Data'!D1241&gt;3, 'Raw Data'!N1241, IF('Raw Data'!D1241-'Raw Data'!E1241&gt;3, 'Raw Data'!M1241, 0))</f>
        <v/>
      </c>
      <c r="Q1246">
        <f>IF(ISBLANK('Raw Data'!E1241),0,IF(AND('Raw Data'!E1241-'Raw Data'!D1241&lt;4,'Raw Data'!E1241-'Raw Data'!D1241&gt;0),'Raw Data'!L1241,IF(AND('Raw Data'!D1241&gt;'Raw Data'!E1241,'Raw Data'!D1241-'Raw Data'!E1241&gt;0),'Raw Data'!K1241,0)))</f>
        <v/>
      </c>
      <c r="R1246">
        <f>IF(ISBLANK('Raw Data'!K1241),0,IFERROR(IF(MATCH(SMALL('Raw Data'!K1241:N1241,1),L1246:O1246,0),SMALL('Raw Data'!K1241:N1241,1)),0))</f>
        <v/>
      </c>
      <c r="S1246">
        <f>IF(ISBLANK('Raw Data'!K1241),0,IFERROR(IF(MATCH(SMALL('Raw Data'!K1241:N1241,2),L1246:O1246,0),SMALL('Raw Data'!K1241:N1241,2)),0))</f>
        <v/>
      </c>
      <c r="T1246">
        <f>IF(ISBLANK('Raw Data'!K1241),0,IFERROR(IF(MATCH(SMALL('Raw Data'!K1241:N1241,3),L1246:O1246,0),SMALL('Raw Data'!K1241:N1241,3)),0))</f>
        <v/>
      </c>
      <c r="U1246">
        <f>IF(ISBLANK('Raw Data'!K1241),0,IFERROR(IF(MATCH(SMALL('Raw Data'!K1241:N1241,4),L1246:O1246,0),SMALL('Raw Data'!K1241:N1241,4)),0))</f>
        <v/>
      </c>
      <c r="V1246">
        <f>IF(AND('Raw Data'!D1241&lt;3, 'Raw Data'!E1241&lt;3, 'Raw Data'!A1241&gt;0), 'Raw Data'!AF1241, 0)</f>
        <v/>
      </c>
      <c r="W1246">
        <f>IF(AND('Raw Data'!D1241&lt;4, 'Raw Data'!E1241&lt;4, 'Raw Data'!A1241&gt;0), 'Raw Data'!AI1241, 0)</f>
        <v/>
      </c>
      <c r="X1246">
        <f>IF(AND('Raw Data'!D1241&lt;5, 'Raw Data'!E1241&lt;5, 'Raw Data'!A1241&gt;0), 'Raw Data'!AL1241, 0)</f>
        <v/>
      </c>
      <c r="Y1246">
        <f>IF(AND('Raw Data'!D1241&lt;6, 'Raw Data'!E1241&lt;6, 'Raw Data'!A1241&gt;0), 'Raw Data'!AO1241, 0)</f>
        <v/>
      </c>
      <c r="Z1246">
        <f>IF(ISBLANK('Raw Data'!D1241), 0, IF('Raw Data'!D1241-'Raw Data'!E1241&gt;1, 'Raw Data'!AW1241, 0))</f>
        <v/>
      </c>
      <c r="AA1246">
        <f>IF(ISBLANK('Raw Data'!A1241), 0, IF(ABS('Raw Data'!D1241-'Raw Data'!E1241)&lt;2, 'Raw Data'!AX1241, 0))</f>
        <v/>
      </c>
      <c r="AB1246">
        <f>IF(ISBLANK('Raw Data'!D1241), 0, IF('Raw Data'!E1241-'Raw Data'!D1241&gt;1, 'Raw Data'!AY1241, 0))</f>
        <v/>
      </c>
      <c r="AC1246">
        <f>IF(ISBLANK('Raw Data'!D1241), 0, IF('Raw Data'!D1241-'Raw Data'!E1241&gt;2, 'Raw Data'!AZ1241, 0))</f>
        <v/>
      </c>
      <c r="AD1246">
        <f>IF(ISBLANK('Raw Data'!A1241), 0, IF(ABS('Raw Data'!D1241-'Raw Data'!E1241)&lt;3, 'Raw Data'!BA1241, 0))</f>
        <v/>
      </c>
      <c r="AE1246">
        <f>IF(ISBLANK('Raw Data'!D1241), 0, IF('Raw Data'!E1241-'Raw Data'!D1241&gt;2, 'Raw Data'!BB1241, 0))</f>
        <v/>
      </c>
      <c r="AF1246">
        <f>IF(ISBLANK('Raw Data'!D1241), 0, IF('Raw Data'!D1241-'Raw Data'!E1241&gt;3, 'Raw Data'!BC1241, 0))</f>
        <v/>
      </c>
      <c r="AG1246">
        <f>IF(ISBLANK('Raw Data'!A1241), 0, IF(ABS('Raw Data'!D1241-'Raw Data'!E1241)&lt;4, 'Raw Data'!BD1241, 0))</f>
        <v/>
      </c>
      <c r="AH1246">
        <f>IF(ISBLANK('Raw Data'!D1241), 0, IF('Raw Data'!E1241-'Raw Data'!D1241&gt;3, 'Raw Data'!BE1241, 0))</f>
        <v/>
      </c>
      <c r="AI1246">
        <f>IF(SUM('Raw Data'!D1241:E1241)&gt;'Raw Data'!F1241, 'Raw Data'!G1241, 0)</f>
        <v/>
      </c>
      <c r="AJ1246">
        <f>IF(ISBLANK('Raw Data'!D1241), 0, IF(SUM('Raw Data'!D1241:E1241)&lt;'Raw Data'!F1241, 'Raw Data'!H1241, 0))</f>
        <v/>
      </c>
      <c r="AK1246">
        <f>IF(ISBLANK('Raw Data'!A1241), 0, IF(AND('Raw Data'!D1241&lt;3, 'Raw Data'!E1241&lt;3, 'Raw Data'!F1241&lt;BB$2), 'Raw Data'!AF1241, 0))</f>
        <v/>
      </c>
      <c r="AL1246">
        <f>IF(ISBLANK('Raw Data'!A1241), 0, IF(AND('Raw Data'!D1241&lt;4, 'Raw Data'!E1241&lt;4, 'Raw Data'!F1241&lt;BB$2), 'Raw Data'!AI1241, 0))</f>
        <v/>
      </c>
      <c r="AM1246">
        <f>IF(ISBLANK('Raw Data'!A1241), 0, IF(AND('Raw Data'!D1241&lt;5, 'Raw Data'!E1241&lt;5, 'Raw Data'!F1241&lt;BB$2), 'Raw Data'!AL1241, 0))</f>
        <v/>
      </c>
      <c r="AN1246">
        <f>IF(ISBLANK('Raw Data'!A1241), 0, IF(AND('Raw Data'!D1241&lt;6, 'Raw Data'!E1241&lt;6, 'Raw Data'!F1241&lt;BB$2), 'Raw Data'!AO1241, 0))</f>
        <v/>
      </c>
      <c r="AO1246">
        <f>IF(ISBLANK('Raw Data'!A1241), 0, IF(AND('Raw Data'!I1241&lt;Analysis!$BC$2, 'Raw Data'!D1241-'Raw Data'!E1241&gt;1), 'Raw Data'!AW1241, IF(AND('Raw Data'!J1241&lt;Analysis!$BC$2, 'Raw Data'!E1241-'Raw Data'!D1241&gt;1), 'Raw Data'!AY1241, 0)))</f>
        <v/>
      </c>
      <c r="AP1246">
        <f>IF(ISBLANK('Raw Data'!A1241), 0, IF(AND('Raw Data'!I1241&lt;Analysis!$BC$2, 'Raw Data'!D1241-'Raw Data'!E1241&gt;2), 'Raw Data'!AZ1241, IF(AND('Raw Data'!J1241&lt;Analysis!$BC$2, 'Raw Data'!E1241-'Raw Data'!D1241&gt;2), 'Raw Data'!BB1241, 0)))</f>
        <v/>
      </c>
      <c r="AQ1246">
        <f>IF(ISBLANK('Raw Data'!A1241), 0, IF(AND('Raw Data'!I1241&lt;Analysis!$BC$2, 'Raw Data'!D1241-'Raw Data'!E1241&gt;3), 'Raw Data'!BC1241, IF(AND('Raw Data'!J1241&lt;Analysis!$BC$2, 'Raw Data'!E1241-'Raw Data'!D1241&gt;3), 'Raw Data'!BE1241, 0)))</f>
        <v/>
      </c>
      <c r="AR1246">
        <f>IF('Hidden Analysiss'!D1242=1,IF(ABS('Raw Data'!E1241-'Raw Data'!D1241)&lt;2,'Raw Data'!AX1241,0), 0)</f>
        <v/>
      </c>
      <c r="AS1246">
        <f>IF('Hidden Analysiss'!D1242=1,IF(ABS('Raw Data'!E1241-'Raw Data'!D1241)&lt;3,'Raw Data'!BA1241,0), 0)</f>
        <v/>
      </c>
      <c r="AT1246">
        <f>IF('Hidden Analysiss'!D1242=1,IF(ABS('Raw Data'!E1241-'Raw Data'!D1241)&lt;4,'Raw Data'!BD1241,0), 0)</f>
        <v/>
      </c>
      <c r="AU1246">
        <f>IF(AND('Hidden Analysiss'!E1242=1, ABS('Raw Data'!E1241-'Raw Data'!D1241)&lt;2), 'Raw Data'!AX1241, 0)</f>
        <v/>
      </c>
      <c r="AV1246">
        <f>IF(AND('Hidden Analysiss'!E1242=1, ABS('Raw Data'!E1241-'Raw Data'!D1241)&lt;3), 'Raw Data'!BA1241, 0)</f>
        <v/>
      </c>
      <c r="AW1246">
        <f>IF(AND('Hidden Analysiss'!E1242=1, ABS('Raw Data'!E1241-'Raw Data'!D1241)&lt;3), 'Raw Data'!BD1241, 0)</f>
        <v/>
      </c>
    </row>
    <row r="1247">
      <c r="A1247" s="1">
        <f>'Raw Data'!A1242</f>
        <v/>
      </c>
      <c r="B1247">
        <f>IF('Raw Data'!E1242&gt;'Raw Data'!D1242, 'Raw Data'!J1242, 0)</f>
        <v/>
      </c>
      <c r="C1247">
        <f>IF('Raw Data'!D1242&gt;'Raw Data'!E1242, 'Raw Data'!I1242, 0)</f>
        <v/>
      </c>
      <c r="D1247">
        <f>SUM(G1247:H1247)</f>
        <v/>
      </c>
      <c r="E1247">
        <f>IF(AND('Raw Data'!J1242&lt;'Raw Data'!I1242,'Raw Data'!E1242&gt;'Raw Data'!D1242,'Raw Data'!E1242-'Raw Data'!D1242&gt;3),'Raw Data'!N1242,IF(AND('Raw Data'!I1242&lt;'Raw Data'!J1242,'Raw Data'!D1242&gt;'Raw Data'!E1242,'Raw Data'!D1242-'Raw Data'!E1242&gt;3),'Raw Data'!M1242,0))</f>
        <v/>
      </c>
      <c r="F1247">
        <f>IF(AND('Raw Data'!J1242&lt;'Raw Data'!I1242,'Raw Data'!E1242&gt;'Raw Data'!D1242,'Raw Data'!E1242-'Raw Data'!D1242&lt;4),'Raw Data'!L1242,IF(AND('Raw Data'!I1242&lt;'Raw Data'!J1242,'Raw Data'!D1242&gt;'Raw Data'!E1242,'Raw Data'!D1242-'Raw Data'!E1242&lt;4),'Raw Data'!K1242,0))</f>
        <v/>
      </c>
      <c r="G1247">
        <f>IF(AND('Raw Data'!J1242&lt;'Raw Data'!I1242, 'Raw Data'!E1242&gt;'Raw Data'!D1242), 'Raw Data'!J1242, 0)</f>
        <v/>
      </c>
      <c r="H1247">
        <f>IF(AND('Raw Data'!J1242&gt;'Raw Data'!I1242, 'Raw Data'!E1242&lt;'Raw Data'!D1242), 'Raw Data'!I1242, 0)</f>
        <v/>
      </c>
      <c r="I1247">
        <f>SUM(J1247:K1247)</f>
        <v/>
      </c>
      <c r="J1247">
        <f>IF(AND('Raw Data'!J1242&gt;'Raw Data'!I1242, 'Raw Data'!E1242&gt;'Raw Data'!D1242), 'Raw Data'!J1242, 0)</f>
        <v/>
      </c>
      <c r="K1247">
        <f>IF(AND('Raw Data'!I1242&gt;'Raw Data'!J1242, 'Raw Data'!D1242&gt;'Raw Data'!E1242), 'Raw Data'!I1242, 0)</f>
        <v/>
      </c>
      <c r="L1247">
        <f>IF('Raw Data'!E1242-'Raw Data'!D1242&gt;3, 'Raw Data'!N1242, 0)</f>
        <v/>
      </c>
      <c r="M1247">
        <f>IF('Raw Data'!D1242-'Raw Data'!E1242&gt;3, 'Raw Data'!M1242, 0)</f>
        <v/>
      </c>
      <c r="N1247">
        <f>IF(ISBLANK('Raw Data'!D1242),0,IF(AND('Raw Data'!E1242&gt;'Raw Data'!D1242,'Raw Data'!E1242-'Raw Data'!D1242&gt;0,'Raw Data'!E1242-'Raw Data'!D1242&lt;4),'Raw Data'!L1242, 0))</f>
        <v/>
      </c>
      <c r="O1247">
        <f>IF(ISBLANK('Raw Data'!D1242),0,IF(AND('Raw Data'!E1242&gt;'Raw Data'!D1242,'Raw Data'!E1242-'Raw Data'!D1242&gt;0,'Raw Data'!D1242-'Raw Data'!E1242&lt;4),'Raw Data'!K1242, 0))</f>
        <v/>
      </c>
      <c r="P1247">
        <f>IF('Raw Data'!E1242-'Raw Data'!D1242&gt;3, 'Raw Data'!N1242, IF('Raw Data'!D1242-'Raw Data'!E1242&gt;3, 'Raw Data'!M1242, 0))</f>
        <v/>
      </c>
      <c r="Q1247">
        <f>IF(ISBLANK('Raw Data'!E1242),0,IF(AND('Raw Data'!E1242-'Raw Data'!D1242&lt;4,'Raw Data'!E1242-'Raw Data'!D1242&gt;0),'Raw Data'!L1242,IF(AND('Raw Data'!D1242&gt;'Raw Data'!E1242,'Raw Data'!D1242-'Raw Data'!E1242&gt;0),'Raw Data'!K1242,0)))</f>
        <v/>
      </c>
      <c r="R1247">
        <f>IF(ISBLANK('Raw Data'!K1242),0,IFERROR(IF(MATCH(SMALL('Raw Data'!K1242:N1242,1),L1247:O1247,0),SMALL('Raw Data'!K1242:N1242,1)),0))</f>
        <v/>
      </c>
      <c r="S1247">
        <f>IF(ISBLANK('Raw Data'!K1242),0,IFERROR(IF(MATCH(SMALL('Raw Data'!K1242:N1242,2),L1247:O1247,0),SMALL('Raw Data'!K1242:N1242,2)),0))</f>
        <v/>
      </c>
      <c r="T1247">
        <f>IF(ISBLANK('Raw Data'!K1242),0,IFERROR(IF(MATCH(SMALL('Raw Data'!K1242:N1242,3),L1247:O1247,0),SMALL('Raw Data'!K1242:N1242,3)),0))</f>
        <v/>
      </c>
      <c r="U1247">
        <f>IF(ISBLANK('Raw Data'!K1242),0,IFERROR(IF(MATCH(SMALL('Raw Data'!K1242:N1242,4),L1247:O1247,0),SMALL('Raw Data'!K1242:N1242,4)),0))</f>
        <v/>
      </c>
      <c r="V1247">
        <f>IF(AND('Raw Data'!D1242&lt;3, 'Raw Data'!E1242&lt;3, 'Raw Data'!A1242&gt;0), 'Raw Data'!AF1242, 0)</f>
        <v/>
      </c>
      <c r="W1247">
        <f>IF(AND('Raw Data'!D1242&lt;4, 'Raw Data'!E1242&lt;4, 'Raw Data'!A1242&gt;0), 'Raw Data'!AI1242, 0)</f>
        <v/>
      </c>
      <c r="X1247">
        <f>IF(AND('Raw Data'!D1242&lt;5, 'Raw Data'!E1242&lt;5, 'Raw Data'!A1242&gt;0), 'Raw Data'!AL1242, 0)</f>
        <v/>
      </c>
      <c r="Y1247">
        <f>IF(AND('Raw Data'!D1242&lt;6, 'Raw Data'!E1242&lt;6, 'Raw Data'!A1242&gt;0), 'Raw Data'!AO1242, 0)</f>
        <v/>
      </c>
      <c r="Z1247">
        <f>IF(ISBLANK('Raw Data'!D1242), 0, IF('Raw Data'!D1242-'Raw Data'!E1242&gt;1, 'Raw Data'!AW1242, 0))</f>
        <v/>
      </c>
      <c r="AA1247">
        <f>IF(ISBLANK('Raw Data'!A1242), 0, IF(ABS('Raw Data'!D1242-'Raw Data'!E1242)&lt;2, 'Raw Data'!AX1242, 0))</f>
        <v/>
      </c>
      <c r="AB1247">
        <f>IF(ISBLANK('Raw Data'!D1242), 0, IF('Raw Data'!E1242-'Raw Data'!D1242&gt;1, 'Raw Data'!AY1242, 0))</f>
        <v/>
      </c>
      <c r="AC1247">
        <f>IF(ISBLANK('Raw Data'!D1242), 0, IF('Raw Data'!D1242-'Raw Data'!E1242&gt;2, 'Raw Data'!AZ1242, 0))</f>
        <v/>
      </c>
      <c r="AD1247">
        <f>IF(ISBLANK('Raw Data'!A1242), 0, IF(ABS('Raw Data'!D1242-'Raw Data'!E1242)&lt;3, 'Raw Data'!BA1242, 0))</f>
        <v/>
      </c>
      <c r="AE1247">
        <f>IF(ISBLANK('Raw Data'!D1242), 0, IF('Raw Data'!E1242-'Raw Data'!D1242&gt;2, 'Raw Data'!BB1242, 0))</f>
        <v/>
      </c>
      <c r="AF1247">
        <f>IF(ISBLANK('Raw Data'!D1242), 0, IF('Raw Data'!D1242-'Raw Data'!E1242&gt;3, 'Raw Data'!BC1242, 0))</f>
        <v/>
      </c>
      <c r="AG1247">
        <f>IF(ISBLANK('Raw Data'!A1242), 0, IF(ABS('Raw Data'!D1242-'Raw Data'!E1242)&lt;4, 'Raw Data'!BD1242, 0))</f>
        <v/>
      </c>
      <c r="AH1247">
        <f>IF(ISBLANK('Raw Data'!D1242), 0, IF('Raw Data'!E1242-'Raw Data'!D1242&gt;3, 'Raw Data'!BE1242, 0))</f>
        <v/>
      </c>
      <c r="AI1247">
        <f>IF(SUM('Raw Data'!D1242:E1242)&gt;'Raw Data'!F1242, 'Raw Data'!G1242, 0)</f>
        <v/>
      </c>
      <c r="AJ1247">
        <f>IF(ISBLANK('Raw Data'!D1242), 0, IF(SUM('Raw Data'!D1242:E1242)&lt;'Raw Data'!F1242, 'Raw Data'!H1242, 0))</f>
        <v/>
      </c>
      <c r="AK1247">
        <f>IF(ISBLANK('Raw Data'!A1242), 0, IF(AND('Raw Data'!D1242&lt;3, 'Raw Data'!E1242&lt;3, 'Raw Data'!F1242&lt;BB$2), 'Raw Data'!AF1242, 0))</f>
        <v/>
      </c>
      <c r="AL1247">
        <f>IF(ISBLANK('Raw Data'!A1242), 0, IF(AND('Raw Data'!D1242&lt;4, 'Raw Data'!E1242&lt;4, 'Raw Data'!F1242&lt;BB$2), 'Raw Data'!AI1242, 0))</f>
        <v/>
      </c>
      <c r="AM1247">
        <f>IF(ISBLANK('Raw Data'!A1242), 0, IF(AND('Raw Data'!D1242&lt;5, 'Raw Data'!E1242&lt;5, 'Raw Data'!F1242&lt;BB$2), 'Raw Data'!AL1242, 0))</f>
        <v/>
      </c>
      <c r="AN1247">
        <f>IF(ISBLANK('Raw Data'!A1242), 0, IF(AND('Raw Data'!D1242&lt;6, 'Raw Data'!E1242&lt;6, 'Raw Data'!F1242&lt;BB$2), 'Raw Data'!AO1242, 0))</f>
        <v/>
      </c>
      <c r="AO1247">
        <f>IF(ISBLANK('Raw Data'!A1242), 0, IF(AND('Raw Data'!I1242&lt;Analysis!$BC$2, 'Raw Data'!D1242-'Raw Data'!E1242&gt;1), 'Raw Data'!AW1242, IF(AND('Raw Data'!J1242&lt;Analysis!$BC$2, 'Raw Data'!E1242-'Raw Data'!D1242&gt;1), 'Raw Data'!AY1242, 0)))</f>
        <v/>
      </c>
      <c r="AP1247">
        <f>IF(ISBLANK('Raw Data'!A1242), 0, IF(AND('Raw Data'!I1242&lt;Analysis!$BC$2, 'Raw Data'!D1242-'Raw Data'!E1242&gt;2), 'Raw Data'!AZ1242, IF(AND('Raw Data'!J1242&lt;Analysis!$BC$2, 'Raw Data'!E1242-'Raw Data'!D1242&gt;2), 'Raw Data'!BB1242, 0)))</f>
        <v/>
      </c>
      <c r="AQ1247">
        <f>IF(ISBLANK('Raw Data'!A1242), 0, IF(AND('Raw Data'!I1242&lt;Analysis!$BC$2, 'Raw Data'!D1242-'Raw Data'!E1242&gt;3), 'Raw Data'!BC1242, IF(AND('Raw Data'!J1242&lt;Analysis!$BC$2, 'Raw Data'!E1242-'Raw Data'!D1242&gt;3), 'Raw Data'!BE1242, 0)))</f>
        <v/>
      </c>
      <c r="AR1247">
        <f>IF('Hidden Analysiss'!D1243=1,IF(ABS('Raw Data'!E1242-'Raw Data'!D1242)&lt;2,'Raw Data'!AX1242,0), 0)</f>
        <v/>
      </c>
      <c r="AS1247">
        <f>IF('Hidden Analysiss'!D1243=1,IF(ABS('Raw Data'!E1242-'Raw Data'!D1242)&lt;3,'Raw Data'!BA1242,0), 0)</f>
        <v/>
      </c>
      <c r="AT1247">
        <f>IF('Hidden Analysiss'!D1243=1,IF(ABS('Raw Data'!E1242-'Raw Data'!D1242)&lt;4,'Raw Data'!BD1242,0), 0)</f>
        <v/>
      </c>
      <c r="AU1247">
        <f>IF(AND('Hidden Analysiss'!E1243=1, ABS('Raw Data'!E1242-'Raw Data'!D1242)&lt;2), 'Raw Data'!AX1242, 0)</f>
        <v/>
      </c>
      <c r="AV1247">
        <f>IF(AND('Hidden Analysiss'!E1243=1, ABS('Raw Data'!E1242-'Raw Data'!D1242)&lt;3), 'Raw Data'!BA1242, 0)</f>
        <v/>
      </c>
      <c r="AW1247">
        <f>IF(AND('Hidden Analysiss'!E1243=1, ABS('Raw Data'!E1242-'Raw Data'!D1242)&lt;3), 'Raw Data'!BD1242, 0)</f>
        <v/>
      </c>
    </row>
    <row r="1248">
      <c r="A1248" s="1">
        <f>'Raw Data'!A1243</f>
        <v/>
      </c>
      <c r="B1248">
        <f>IF('Raw Data'!E1243&gt;'Raw Data'!D1243, 'Raw Data'!J1243, 0)</f>
        <v/>
      </c>
      <c r="C1248">
        <f>IF('Raw Data'!D1243&gt;'Raw Data'!E1243, 'Raw Data'!I1243, 0)</f>
        <v/>
      </c>
      <c r="D1248">
        <f>SUM(G1248:H1248)</f>
        <v/>
      </c>
      <c r="E1248">
        <f>IF(AND('Raw Data'!J1243&lt;'Raw Data'!I1243,'Raw Data'!E1243&gt;'Raw Data'!D1243,'Raw Data'!E1243-'Raw Data'!D1243&gt;3),'Raw Data'!N1243,IF(AND('Raw Data'!I1243&lt;'Raw Data'!J1243,'Raw Data'!D1243&gt;'Raw Data'!E1243,'Raw Data'!D1243-'Raw Data'!E1243&gt;3),'Raw Data'!M1243,0))</f>
        <v/>
      </c>
      <c r="F1248">
        <f>IF(AND('Raw Data'!J1243&lt;'Raw Data'!I1243,'Raw Data'!E1243&gt;'Raw Data'!D1243,'Raw Data'!E1243-'Raw Data'!D1243&lt;4),'Raw Data'!L1243,IF(AND('Raw Data'!I1243&lt;'Raw Data'!J1243,'Raw Data'!D1243&gt;'Raw Data'!E1243,'Raw Data'!D1243-'Raw Data'!E1243&lt;4),'Raw Data'!K1243,0))</f>
        <v/>
      </c>
      <c r="G1248">
        <f>IF(AND('Raw Data'!J1243&lt;'Raw Data'!I1243, 'Raw Data'!E1243&gt;'Raw Data'!D1243), 'Raw Data'!J1243, 0)</f>
        <v/>
      </c>
      <c r="H1248">
        <f>IF(AND('Raw Data'!J1243&gt;'Raw Data'!I1243, 'Raw Data'!E1243&lt;'Raw Data'!D1243), 'Raw Data'!I1243, 0)</f>
        <v/>
      </c>
      <c r="I1248">
        <f>SUM(J1248:K1248)</f>
        <v/>
      </c>
      <c r="J1248">
        <f>IF(AND('Raw Data'!J1243&gt;'Raw Data'!I1243, 'Raw Data'!E1243&gt;'Raw Data'!D1243), 'Raw Data'!J1243, 0)</f>
        <v/>
      </c>
      <c r="K1248">
        <f>IF(AND('Raw Data'!I1243&gt;'Raw Data'!J1243, 'Raw Data'!D1243&gt;'Raw Data'!E1243), 'Raw Data'!I1243, 0)</f>
        <v/>
      </c>
      <c r="L1248">
        <f>IF('Raw Data'!E1243-'Raw Data'!D1243&gt;3, 'Raw Data'!N1243, 0)</f>
        <v/>
      </c>
      <c r="M1248">
        <f>IF('Raw Data'!D1243-'Raw Data'!E1243&gt;3, 'Raw Data'!M1243, 0)</f>
        <v/>
      </c>
      <c r="N1248">
        <f>IF(ISBLANK('Raw Data'!D1243),0,IF(AND('Raw Data'!E1243&gt;'Raw Data'!D1243,'Raw Data'!E1243-'Raw Data'!D1243&gt;0,'Raw Data'!E1243-'Raw Data'!D1243&lt;4),'Raw Data'!L1243, 0))</f>
        <v/>
      </c>
      <c r="O1248">
        <f>IF(ISBLANK('Raw Data'!D1243),0,IF(AND('Raw Data'!E1243&gt;'Raw Data'!D1243,'Raw Data'!E1243-'Raw Data'!D1243&gt;0,'Raw Data'!D1243-'Raw Data'!E1243&lt;4),'Raw Data'!K1243, 0))</f>
        <v/>
      </c>
      <c r="P1248">
        <f>IF('Raw Data'!E1243-'Raw Data'!D1243&gt;3, 'Raw Data'!N1243, IF('Raw Data'!D1243-'Raw Data'!E1243&gt;3, 'Raw Data'!M1243, 0))</f>
        <v/>
      </c>
      <c r="Q1248">
        <f>IF(ISBLANK('Raw Data'!E1243),0,IF(AND('Raw Data'!E1243-'Raw Data'!D1243&lt;4,'Raw Data'!E1243-'Raw Data'!D1243&gt;0),'Raw Data'!L1243,IF(AND('Raw Data'!D1243&gt;'Raw Data'!E1243,'Raw Data'!D1243-'Raw Data'!E1243&gt;0),'Raw Data'!K1243,0)))</f>
        <v/>
      </c>
      <c r="R1248">
        <f>IF(ISBLANK('Raw Data'!K1243),0,IFERROR(IF(MATCH(SMALL('Raw Data'!K1243:N1243,1),L1248:O1248,0),SMALL('Raw Data'!K1243:N1243,1)),0))</f>
        <v/>
      </c>
      <c r="S1248">
        <f>IF(ISBLANK('Raw Data'!K1243),0,IFERROR(IF(MATCH(SMALL('Raw Data'!K1243:N1243,2),L1248:O1248,0),SMALL('Raw Data'!K1243:N1243,2)),0))</f>
        <v/>
      </c>
      <c r="T1248">
        <f>IF(ISBLANK('Raw Data'!K1243),0,IFERROR(IF(MATCH(SMALL('Raw Data'!K1243:N1243,3),L1248:O1248,0),SMALL('Raw Data'!K1243:N1243,3)),0))</f>
        <v/>
      </c>
      <c r="U1248">
        <f>IF(ISBLANK('Raw Data'!K1243),0,IFERROR(IF(MATCH(SMALL('Raw Data'!K1243:N1243,4),L1248:O1248,0),SMALL('Raw Data'!K1243:N1243,4)),0))</f>
        <v/>
      </c>
      <c r="V1248">
        <f>IF(AND('Raw Data'!D1243&lt;3, 'Raw Data'!E1243&lt;3, 'Raw Data'!A1243&gt;0), 'Raw Data'!AF1243, 0)</f>
        <v/>
      </c>
      <c r="W1248">
        <f>IF(AND('Raw Data'!D1243&lt;4, 'Raw Data'!E1243&lt;4, 'Raw Data'!A1243&gt;0), 'Raw Data'!AI1243, 0)</f>
        <v/>
      </c>
      <c r="X1248">
        <f>IF(AND('Raw Data'!D1243&lt;5, 'Raw Data'!E1243&lt;5, 'Raw Data'!A1243&gt;0), 'Raw Data'!AL1243, 0)</f>
        <v/>
      </c>
      <c r="Y1248">
        <f>IF(AND('Raw Data'!D1243&lt;6, 'Raw Data'!E1243&lt;6, 'Raw Data'!A1243&gt;0), 'Raw Data'!AO1243, 0)</f>
        <v/>
      </c>
      <c r="Z1248">
        <f>IF(ISBLANK('Raw Data'!D1243), 0, IF('Raw Data'!D1243-'Raw Data'!E1243&gt;1, 'Raw Data'!AW1243, 0))</f>
        <v/>
      </c>
      <c r="AA1248">
        <f>IF(ISBLANK('Raw Data'!A1243), 0, IF(ABS('Raw Data'!D1243-'Raw Data'!E1243)&lt;2, 'Raw Data'!AX1243, 0))</f>
        <v/>
      </c>
      <c r="AB1248">
        <f>IF(ISBLANK('Raw Data'!D1243), 0, IF('Raw Data'!E1243-'Raw Data'!D1243&gt;1, 'Raw Data'!AY1243, 0))</f>
        <v/>
      </c>
      <c r="AC1248">
        <f>IF(ISBLANK('Raw Data'!D1243), 0, IF('Raw Data'!D1243-'Raw Data'!E1243&gt;2, 'Raw Data'!AZ1243, 0))</f>
        <v/>
      </c>
      <c r="AD1248">
        <f>IF(ISBLANK('Raw Data'!A1243), 0, IF(ABS('Raw Data'!D1243-'Raw Data'!E1243)&lt;3, 'Raw Data'!BA1243, 0))</f>
        <v/>
      </c>
      <c r="AE1248">
        <f>IF(ISBLANK('Raw Data'!D1243), 0, IF('Raw Data'!E1243-'Raw Data'!D1243&gt;2, 'Raw Data'!BB1243, 0))</f>
        <v/>
      </c>
      <c r="AF1248">
        <f>IF(ISBLANK('Raw Data'!D1243), 0, IF('Raw Data'!D1243-'Raw Data'!E1243&gt;3, 'Raw Data'!BC1243, 0))</f>
        <v/>
      </c>
      <c r="AG1248">
        <f>IF(ISBLANK('Raw Data'!A1243), 0, IF(ABS('Raw Data'!D1243-'Raw Data'!E1243)&lt;4, 'Raw Data'!BD1243, 0))</f>
        <v/>
      </c>
      <c r="AH1248">
        <f>IF(ISBLANK('Raw Data'!D1243), 0, IF('Raw Data'!E1243-'Raw Data'!D1243&gt;3, 'Raw Data'!BE1243, 0))</f>
        <v/>
      </c>
      <c r="AI1248">
        <f>IF(SUM('Raw Data'!D1243:E1243)&gt;'Raw Data'!F1243, 'Raw Data'!G1243, 0)</f>
        <v/>
      </c>
      <c r="AJ1248">
        <f>IF(ISBLANK('Raw Data'!D1243), 0, IF(SUM('Raw Data'!D1243:E1243)&lt;'Raw Data'!F1243, 'Raw Data'!H1243, 0))</f>
        <v/>
      </c>
      <c r="AK1248">
        <f>IF(ISBLANK('Raw Data'!A1243), 0, IF(AND('Raw Data'!D1243&lt;3, 'Raw Data'!E1243&lt;3, 'Raw Data'!F1243&lt;BB$2), 'Raw Data'!AF1243, 0))</f>
        <v/>
      </c>
      <c r="AL1248">
        <f>IF(ISBLANK('Raw Data'!A1243), 0, IF(AND('Raw Data'!D1243&lt;4, 'Raw Data'!E1243&lt;4, 'Raw Data'!F1243&lt;BB$2), 'Raw Data'!AI1243, 0))</f>
        <v/>
      </c>
      <c r="AM1248">
        <f>IF(ISBLANK('Raw Data'!A1243), 0, IF(AND('Raw Data'!D1243&lt;5, 'Raw Data'!E1243&lt;5, 'Raw Data'!F1243&lt;BB$2), 'Raw Data'!AL1243, 0))</f>
        <v/>
      </c>
      <c r="AN1248">
        <f>IF(ISBLANK('Raw Data'!A1243), 0, IF(AND('Raw Data'!D1243&lt;6, 'Raw Data'!E1243&lt;6, 'Raw Data'!F1243&lt;BB$2), 'Raw Data'!AO1243, 0))</f>
        <v/>
      </c>
      <c r="AO1248">
        <f>IF(ISBLANK('Raw Data'!A1243), 0, IF(AND('Raw Data'!I1243&lt;Analysis!$BC$2, 'Raw Data'!D1243-'Raw Data'!E1243&gt;1), 'Raw Data'!AW1243, IF(AND('Raw Data'!J1243&lt;Analysis!$BC$2, 'Raw Data'!E1243-'Raw Data'!D1243&gt;1), 'Raw Data'!AY1243, 0)))</f>
        <v/>
      </c>
      <c r="AP1248">
        <f>IF(ISBLANK('Raw Data'!A1243), 0, IF(AND('Raw Data'!I1243&lt;Analysis!$BC$2, 'Raw Data'!D1243-'Raw Data'!E1243&gt;2), 'Raw Data'!AZ1243, IF(AND('Raw Data'!J1243&lt;Analysis!$BC$2, 'Raw Data'!E1243-'Raw Data'!D1243&gt;2), 'Raw Data'!BB1243, 0)))</f>
        <v/>
      </c>
      <c r="AQ1248">
        <f>IF(ISBLANK('Raw Data'!A1243), 0, IF(AND('Raw Data'!I1243&lt;Analysis!$BC$2, 'Raw Data'!D1243-'Raw Data'!E1243&gt;3), 'Raw Data'!BC1243, IF(AND('Raw Data'!J1243&lt;Analysis!$BC$2, 'Raw Data'!E1243-'Raw Data'!D1243&gt;3), 'Raw Data'!BE1243, 0)))</f>
        <v/>
      </c>
      <c r="AR1248">
        <f>IF('Hidden Analysiss'!D1244=1,IF(ABS('Raw Data'!E1243-'Raw Data'!D1243)&lt;2,'Raw Data'!AX1243,0), 0)</f>
        <v/>
      </c>
      <c r="AS1248">
        <f>IF('Hidden Analysiss'!D1244=1,IF(ABS('Raw Data'!E1243-'Raw Data'!D1243)&lt;3,'Raw Data'!BA1243,0), 0)</f>
        <v/>
      </c>
      <c r="AT1248">
        <f>IF('Hidden Analysiss'!D1244=1,IF(ABS('Raw Data'!E1243-'Raw Data'!D1243)&lt;4,'Raw Data'!BD1243,0), 0)</f>
        <v/>
      </c>
      <c r="AU1248">
        <f>IF(AND('Hidden Analysiss'!E1244=1, ABS('Raw Data'!E1243-'Raw Data'!D1243)&lt;2), 'Raw Data'!AX1243, 0)</f>
        <v/>
      </c>
      <c r="AV1248">
        <f>IF(AND('Hidden Analysiss'!E1244=1, ABS('Raw Data'!E1243-'Raw Data'!D1243)&lt;3), 'Raw Data'!BA1243, 0)</f>
        <v/>
      </c>
      <c r="AW1248">
        <f>IF(AND('Hidden Analysiss'!E1244=1, ABS('Raw Data'!E1243-'Raw Data'!D1243)&lt;3), 'Raw Data'!BD1243, 0)</f>
        <v/>
      </c>
    </row>
    <row r="1249">
      <c r="A1249" s="1">
        <f>'Raw Data'!A1244</f>
        <v/>
      </c>
      <c r="B1249">
        <f>IF('Raw Data'!E1244&gt;'Raw Data'!D1244, 'Raw Data'!J1244, 0)</f>
        <v/>
      </c>
      <c r="C1249">
        <f>IF('Raw Data'!D1244&gt;'Raw Data'!E1244, 'Raw Data'!I1244, 0)</f>
        <v/>
      </c>
      <c r="D1249">
        <f>SUM(G1249:H1249)</f>
        <v/>
      </c>
      <c r="E1249">
        <f>IF(AND('Raw Data'!J1244&lt;'Raw Data'!I1244,'Raw Data'!E1244&gt;'Raw Data'!D1244,'Raw Data'!E1244-'Raw Data'!D1244&gt;3),'Raw Data'!N1244,IF(AND('Raw Data'!I1244&lt;'Raw Data'!J1244,'Raw Data'!D1244&gt;'Raw Data'!E1244,'Raw Data'!D1244-'Raw Data'!E1244&gt;3),'Raw Data'!M1244,0))</f>
        <v/>
      </c>
      <c r="F1249">
        <f>IF(AND('Raw Data'!J1244&lt;'Raw Data'!I1244,'Raw Data'!E1244&gt;'Raw Data'!D1244,'Raw Data'!E1244-'Raw Data'!D1244&lt;4),'Raw Data'!L1244,IF(AND('Raw Data'!I1244&lt;'Raw Data'!J1244,'Raw Data'!D1244&gt;'Raw Data'!E1244,'Raw Data'!D1244-'Raw Data'!E1244&lt;4),'Raw Data'!K1244,0))</f>
        <v/>
      </c>
      <c r="G1249">
        <f>IF(AND('Raw Data'!J1244&lt;'Raw Data'!I1244, 'Raw Data'!E1244&gt;'Raw Data'!D1244), 'Raw Data'!J1244, 0)</f>
        <v/>
      </c>
      <c r="H1249">
        <f>IF(AND('Raw Data'!J1244&gt;'Raw Data'!I1244, 'Raw Data'!E1244&lt;'Raw Data'!D1244), 'Raw Data'!I1244, 0)</f>
        <v/>
      </c>
      <c r="I1249">
        <f>SUM(J1249:K1249)</f>
        <v/>
      </c>
      <c r="J1249">
        <f>IF(AND('Raw Data'!J1244&gt;'Raw Data'!I1244, 'Raw Data'!E1244&gt;'Raw Data'!D1244), 'Raw Data'!J1244, 0)</f>
        <v/>
      </c>
      <c r="K1249">
        <f>IF(AND('Raw Data'!I1244&gt;'Raw Data'!J1244, 'Raw Data'!D1244&gt;'Raw Data'!E1244), 'Raw Data'!I1244, 0)</f>
        <v/>
      </c>
      <c r="L1249">
        <f>IF('Raw Data'!E1244-'Raw Data'!D1244&gt;3, 'Raw Data'!N1244, 0)</f>
        <v/>
      </c>
      <c r="M1249">
        <f>IF('Raw Data'!D1244-'Raw Data'!E1244&gt;3, 'Raw Data'!M1244, 0)</f>
        <v/>
      </c>
      <c r="N1249">
        <f>IF(ISBLANK('Raw Data'!D1244),0,IF(AND('Raw Data'!E1244&gt;'Raw Data'!D1244,'Raw Data'!E1244-'Raw Data'!D1244&gt;0,'Raw Data'!E1244-'Raw Data'!D1244&lt;4),'Raw Data'!L1244, 0))</f>
        <v/>
      </c>
      <c r="O1249">
        <f>IF(ISBLANK('Raw Data'!D1244),0,IF(AND('Raw Data'!E1244&gt;'Raw Data'!D1244,'Raw Data'!E1244-'Raw Data'!D1244&gt;0,'Raw Data'!D1244-'Raw Data'!E1244&lt;4),'Raw Data'!K1244, 0))</f>
        <v/>
      </c>
      <c r="P1249">
        <f>IF('Raw Data'!E1244-'Raw Data'!D1244&gt;3, 'Raw Data'!N1244, IF('Raw Data'!D1244-'Raw Data'!E1244&gt;3, 'Raw Data'!M1244, 0))</f>
        <v/>
      </c>
      <c r="Q1249">
        <f>IF(ISBLANK('Raw Data'!E1244),0,IF(AND('Raw Data'!E1244-'Raw Data'!D1244&lt;4,'Raw Data'!E1244-'Raw Data'!D1244&gt;0),'Raw Data'!L1244,IF(AND('Raw Data'!D1244&gt;'Raw Data'!E1244,'Raw Data'!D1244-'Raw Data'!E1244&gt;0),'Raw Data'!K1244,0)))</f>
        <v/>
      </c>
      <c r="R1249">
        <f>IF(ISBLANK('Raw Data'!K1244),0,IFERROR(IF(MATCH(SMALL('Raw Data'!K1244:N1244,1),L1249:O1249,0),SMALL('Raw Data'!K1244:N1244,1)),0))</f>
        <v/>
      </c>
      <c r="S1249">
        <f>IF(ISBLANK('Raw Data'!K1244),0,IFERROR(IF(MATCH(SMALL('Raw Data'!K1244:N1244,2),L1249:O1249,0),SMALL('Raw Data'!K1244:N1244,2)),0))</f>
        <v/>
      </c>
      <c r="T1249">
        <f>IF(ISBLANK('Raw Data'!K1244),0,IFERROR(IF(MATCH(SMALL('Raw Data'!K1244:N1244,3),L1249:O1249,0),SMALL('Raw Data'!K1244:N1244,3)),0))</f>
        <v/>
      </c>
      <c r="U1249">
        <f>IF(ISBLANK('Raw Data'!K1244),0,IFERROR(IF(MATCH(SMALL('Raw Data'!K1244:N1244,4),L1249:O1249,0),SMALL('Raw Data'!K1244:N1244,4)),0))</f>
        <v/>
      </c>
      <c r="V1249">
        <f>IF(AND('Raw Data'!D1244&lt;3, 'Raw Data'!E1244&lt;3, 'Raw Data'!A1244&gt;0), 'Raw Data'!AF1244, 0)</f>
        <v/>
      </c>
      <c r="W1249">
        <f>IF(AND('Raw Data'!D1244&lt;4, 'Raw Data'!E1244&lt;4, 'Raw Data'!A1244&gt;0), 'Raw Data'!AI1244, 0)</f>
        <v/>
      </c>
      <c r="X1249">
        <f>IF(AND('Raw Data'!D1244&lt;5, 'Raw Data'!E1244&lt;5, 'Raw Data'!A1244&gt;0), 'Raw Data'!AL1244, 0)</f>
        <v/>
      </c>
      <c r="Y1249">
        <f>IF(AND('Raw Data'!D1244&lt;6, 'Raw Data'!E1244&lt;6, 'Raw Data'!A1244&gt;0), 'Raw Data'!AO1244, 0)</f>
        <v/>
      </c>
      <c r="Z1249">
        <f>IF(ISBLANK('Raw Data'!D1244), 0, IF('Raw Data'!D1244-'Raw Data'!E1244&gt;1, 'Raw Data'!AW1244, 0))</f>
        <v/>
      </c>
      <c r="AA1249">
        <f>IF(ISBLANK('Raw Data'!A1244), 0, IF(ABS('Raw Data'!D1244-'Raw Data'!E1244)&lt;2, 'Raw Data'!AX1244, 0))</f>
        <v/>
      </c>
      <c r="AB1249">
        <f>IF(ISBLANK('Raw Data'!D1244), 0, IF('Raw Data'!E1244-'Raw Data'!D1244&gt;1, 'Raw Data'!AY1244, 0))</f>
        <v/>
      </c>
      <c r="AC1249">
        <f>IF(ISBLANK('Raw Data'!D1244), 0, IF('Raw Data'!D1244-'Raw Data'!E1244&gt;2, 'Raw Data'!AZ1244, 0))</f>
        <v/>
      </c>
      <c r="AD1249">
        <f>IF(ISBLANK('Raw Data'!A1244), 0, IF(ABS('Raw Data'!D1244-'Raw Data'!E1244)&lt;3, 'Raw Data'!BA1244, 0))</f>
        <v/>
      </c>
      <c r="AE1249">
        <f>IF(ISBLANK('Raw Data'!D1244), 0, IF('Raw Data'!E1244-'Raw Data'!D1244&gt;2, 'Raw Data'!BB1244, 0))</f>
        <v/>
      </c>
      <c r="AF1249">
        <f>IF(ISBLANK('Raw Data'!D1244), 0, IF('Raw Data'!D1244-'Raw Data'!E1244&gt;3, 'Raw Data'!BC1244, 0))</f>
        <v/>
      </c>
      <c r="AG1249">
        <f>IF(ISBLANK('Raw Data'!A1244), 0, IF(ABS('Raw Data'!D1244-'Raw Data'!E1244)&lt;4, 'Raw Data'!BD1244, 0))</f>
        <v/>
      </c>
      <c r="AH1249">
        <f>IF(ISBLANK('Raw Data'!D1244), 0, IF('Raw Data'!E1244-'Raw Data'!D1244&gt;3, 'Raw Data'!BE1244, 0))</f>
        <v/>
      </c>
      <c r="AI1249">
        <f>IF(SUM('Raw Data'!D1244:E1244)&gt;'Raw Data'!F1244, 'Raw Data'!G1244, 0)</f>
        <v/>
      </c>
      <c r="AJ1249">
        <f>IF(ISBLANK('Raw Data'!D1244), 0, IF(SUM('Raw Data'!D1244:E1244)&lt;'Raw Data'!F1244, 'Raw Data'!H1244, 0))</f>
        <v/>
      </c>
      <c r="AK1249">
        <f>IF(ISBLANK('Raw Data'!A1244), 0, IF(AND('Raw Data'!D1244&lt;3, 'Raw Data'!E1244&lt;3, 'Raw Data'!F1244&lt;BB$2), 'Raw Data'!AF1244, 0))</f>
        <v/>
      </c>
      <c r="AL1249">
        <f>IF(ISBLANK('Raw Data'!A1244), 0, IF(AND('Raw Data'!D1244&lt;4, 'Raw Data'!E1244&lt;4, 'Raw Data'!F1244&lt;BB$2), 'Raw Data'!AI1244, 0))</f>
        <v/>
      </c>
      <c r="AM1249">
        <f>IF(ISBLANK('Raw Data'!A1244), 0, IF(AND('Raw Data'!D1244&lt;5, 'Raw Data'!E1244&lt;5, 'Raw Data'!F1244&lt;BB$2), 'Raw Data'!AL1244, 0))</f>
        <v/>
      </c>
      <c r="AN1249">
        <f>IF(ISBLANK('Raw Data'!A1244), 0, IF(AND('Raw Data'!D1244&lt;6, 'Raw Data'!E1244&lt;6, 'Raw Data'!F1244&lt;BB$2), 'Raw Data'!AO1244, 0))</f>
        <v/>
      </c>
      <c r="AO1249">
        <f>IF(ISBLANK('Raw Data'!A1244), 0, IF(AND('Raw Data'!I1244&lt;Analysis!$BC$2, 'Raw Data'!D1244-'Raw Data'!E1244&gt;1), 'Raw Data'!AW1244, IF(AND('Raw Data'!J1244&lt;Analysis!$BC$2, 'Raw Data'!E1244-'Raw Data'!D1244&gt;1), 'Raw Data'!AY1244, 0)))</f>
        <v/>
      </c>
      <c r="AP1249">
        <f>IF(ISBLANK('Raw Data'!A1244), 0, IF(AND('Raw Data'!I1244&lt;Analysis!$BC$2, 'Raw Data'!D1244-'Raw Data'!E1244&gt;2), 'Raw Data'!AZ1244, IF(AND('Raw Data'!J1244&lt;Analysis!$BC$2, 'Raw Data'!E1244-'Raw Data'!D1244&gt;2), 'Raw Data'!BB1244, 0)))</f>
        <v/>
      </c>
      <c r="AQ1249">
        <f>IF(ISBLANK('Raw Data'!A1244), 0, IF(AND('Raw Data'!I1244&lt;Analysis!$BC$2, 'Raw Data'!D1244-'Raw Data'!E1244&gt;3), 'Raw Data'!BC1244, IF(AND('Raw Data'!J1244&lt;Analysis!$BC$2, 'Raw Data'!E1244-'Raw Data'!D1244&gt;3), 'Raw Data'!BE1244, 0)))</f>
        <v/>
      </c>
      <c r="AR1249">
        <f>IF('Hidden Analysiss'!D1245=1,IF(ABS('Raw Data'!E1244-'Raw Data'!D1244)&lt;2,'Raw Data'!AX1244,0), 0)</f>
        <v/>
      </c>
      <c r="AS1249">
        <f>IF('Hidden Analysiss'!D1245=1,IF(ABS('Raw Data'!E1244-'Raw Data'!D1244)&lt;3,'Raw Data'!BA1244,0), 0)</f>
        <v/>
      </c>
      <c r="AT1249">
        <f>IF('Hidden Analysiss'!D1245=1,IF(ABS('Raw Data'!E1244-'Raw Data'!D1244)&lt;4,'Raw Data'!BD1244,0), 0)</f>
        <v/>
      </c>
      <c r="AU1249">
        <f>IF(AND('Hidden Analysiss'!E1245=1, ABS('Raw Data'!E1244-'Raw Data'!D1244)&lt;2), 'Raw Data'!AX1244, 0)</f>
        <v/>
      </c>
      <c r="AV1249">
        <f>IF(AND('Hidden Analysiss'!E1245=1, ABS('Raw Data'!E1244-'Raw Data'!D1244)&lt;3), 'Raw Data'!BA1244, 0)</f>
        <v/>
      </c>
      <c r="AW1249">
        <f>IF(AND('Hidden Analysiss'!E1245=1, ABS('Raw Data'!E1244-'Raw Data'!D1244)&lt;3), 'Raw Data'!BD1244, 0)</f>
        <v/>
      </c>
    </row>
    <row r="1250">
      <c r="A1250" s="1">
        <f>'Raw Data'!A1245</f>
        <v/>
      </c>
      <c r="B1250">
        <f>IF('Raw Data'!E1245&gt;'Raw Data'!D1245, 'Raw Data'!J1245, 0)</f>
        <v/>
      </c>
      <c r="C1250">
        <f>IF('Raw Data'!D1245&gt;'Raw Data'!E1245, 'Raw Data'!I1245, 0)</f>
        <v/>
      </c>
      <c r="D1250">
        <f>SUM(G1250:H1250)</f>
        <v/>
      </c>
      <c r="E1250">
        <f>IF(AND('Raw Data'!J1245&lt;'Raw Data'!I1245,'Raw Data'!E1245&gt;'Raw Data'!D1245,'Raw Data'!E1245-'Raw Data'!D1245&gt;3),'Raw Data'!N1245,IF(AND('Raw Data'!I1245&lt;'Raw Data'!J1245,'Raw Data'!D1245&gt;'Raw Data'!E1245,'Raw Data'!D1245-'Raw Data'!E1245&gt;3),'Raw Data'!M1245,0))</f>
        <v/>
      </c>
      <c r="F1250">
        <f>IF(AND('Raw Data'!J1245&lt;'Raw Data'!I1245,'Raw Data'!E1245&gt;'Raw Data'!D1245,'Raw Data'!E1245-'Raw Data'!D1245&lt;4),'Raw Data'!L1245,IF(AND('Raw Data'!I1245&lt;'Raw Data'!J1245,'Raw Data'!D1245&gt;'Raw Data'!E1245,'Raw Data'!D1245-'Raw Data'!E1245&lt;4),'Raw Data'!K1245,0))</f>
        <v/>
      </c>
      <c r="G1250">
        <f>IF(AND('Raw Data'!J1245&lt;'Raw Data'!I1245, 'Raw Data'!E1245&gt;'Raw Data'!D1245), 'Raw Data'!J1245, 0)</f>
        <v/>
      </c>
      <c r="H1250">
        <f>IF(AND('Raw Data'!J1245&gt;'Raw Data'!I1245, 'Raw Data'!E1245&lt;'Raw Data'!D1245), 'Raw Data'!I1245, 0)</f>
        <v/>
      </c>
      <c r="I1250">
        <f>SUM(J1250:K1250)</f>
        <v/>
      </c>
      <c r="J1250">
        <f>IF(AND('Raw Data'!J1245&gt;'Raw Data'!I1245, 'Raw Data'!E1245&gt;'Raw Data'!D1245), 'Raw Data'!J1245, 0)</f>
        <v/>
      </c>
      <c r="K1250">
        <f>IF(AND('Raw Data'!I1245&gt;'Raw Data'!J1245, 'Raw Data'!D1245&gt;'Raw Data'!E1245), 'Raw Data'!I1245, 0)</f>
        <v/>
      </c>
      <c r="L1250">
        <f>IF('Raw Data'!E1245-'Raw Data'!D1245&gt;3, 'Raw Data'!N1245, 0)</f>
        <v/>
      </c>
      <c r="M1250">
        <f>IF('Raw Data'!D1245-'Raw Data'!E1245&gt;3, 'Raw Data'!M1245, 0)</f>
        <v/>
      </c>
      <c r="N1250">
        <f>IF(ISBLANK('Raw Data'!D1245),0,IF(AND('Raw Data'!E1245&gt;'Raw Data'!D1245,'Raw Data'!E1245-'Raw Data'!D1245&gt;0,'Raw Data'!E1245-'Raw Data'!D1245&lt;4),'Raw Data'!L1245, 0))</f>
        <v/>
      </c>
      <c r="O1250">
        <f>IF(ISBLANK('Raw Data'!D1245),0,IF(AND('Raw Data'!E1245&gt;'Raw Data'!D1245,'Raw Data'!E1245-'Raw Data'!D1245&gt;0,'Raw Data'!D1245-'Raw Data'!E1245&lt;4),'Raw Data'!K1245, 0))</f>
        <v/>
      </c>
      <c r="P1250">
        <f>IF('Raw Data'!E1245-'Raw Data'!D1245&gt;3, 'Raw Data'!N1245, IF('Raw Data'!D1245-'Raw Data'!E1245&gt;3, 'Raw Data'!M1245, 0))</f>
        <v/>
      </c>
      <c r="Q1250">
        <f>IF(ISBLANK('Raw Data'!E1245),0,IF(AND('Raw Data'!E1245-'Raw Data'!D1245&lt;4,'Raw Data'!E1245-'Raw Data'!D1245&gt;0),'Raw Data'!L1245,IF(AND('Raw Data'!D1245&gt;'Raw Data'!E1245,'Raw Data'!D1245-'Raw Data'!E1245&gt;0),'Raw Data'!K1245,0)))</f>
        <v/>
      </c>
      <c r="R1250">
        <f>IF(ISBLANK('Raw Data'!K1245),0,IFERROR(IF(MATCH(SMALL('Raw Data'!K1245:N1245,1),L1250:O1250,0),SMALL('Raw Data'!K1245:N1245,1)),0))</f>
        <v/>
      </c>
      <c r="S1250">
        <f>IF(ISBLANK('Raw Data'!K1245),0,IFERROR(IF(MATCH(SMALL('Raw Data'!K1245:N1245,2),L1250:O1250,0),SMALL('Raw Data'!K1245:N1245,2)),0))</f>
        <v/>
      </c>
      <c r="T1250">
        <f>IF(ISBLANK('Raw Data'!K1245),0,IFERROR(IF(MATCH(SMALL('Raw Data'!K1245:N1245,3),L1250:O1250,0),SMALL('Raw Data'!K1245:N1245,3)),0))</f>
        <v/>
      </c>
      <c r="U1250">
        <f>IF(ISBLANK('Raw Data'!K1245),0,IFERROR(IF(MATCH(SMALL('Raw Data'!K1245:N1245,4),L1250:O1250,0),SMALL('Raw Data'!K1245:N1245,4)),0))</f>
        <v/>
      </c>
      <c r="V1250">
        <f>IF(AND('Raw Data'!D1245&lt;3, 'Raw Data'!E1245&lt;3, 'Raw Data'!A1245&gt;0), 'Raw Data'!AF1245, 0)</f>
        <v/>
      </c>
      <c r="W1250">
        <f>IF(AND('Raw Data'!D1245&lt;4, 'Raw Data'!E1245&lt;4, 'Raw Data'!A1245&gt;0), 'Raw Data'!AI1245, 0)</f>
        <v/>
      </c>
      <c r="X1250">
        <f>IF(AND('Raw Data'!D1245&lt;5, 'Raw Data'!E1245&lt;5, 'Raw Data'!A1245&gt;0), 'Raw Data'!AL1245, 0)</f>
        <v/>
      </c>
      <c r="Y1250">
        <f>IF(AND('Raw Data'!D1245&lt;6, 'Raw Data'!E1245&lt;6, 'Raw Data'!A1245&gt;0), 'Raw Data'!AO1245, 0)</f>
        <v/>
      </c>
      <c r="Z1250">
        <f>IF(ISBLANK('Raw Data'!D1245), 0, IF('Raw Data'!D1245-'Raw Data'!E1245&gt;1, 'Raw Data'!AW1245, 0))</f>
        <v/>
      </c>
      <c r="AA1250">
        <f>IF(ISBLANK('Raw Data'!A1245), 0, IF(ABS('Raw Data'!D1245-'Raw Data'!E1245)&lt;2, 'Raw Data'!AX1245, 0))</f>
        <v/>
      </c>
      <c r="AB1250">
        <f>IF(ISBLANK('Raw Data'!D1245), 0, IF('Raw Data'!E1245-'Raw Data'!D1245&gt;1, 'Raw Data'!AY1245, 0))</f>
        <v/>
      </c>
      <c r="AC1250">
        <f>IF(ISBLANK('Raw Data'!D1245), 0, IF('Raw Data'!D1245-'Raw Data'!E1245&gt;2, 'Raw Data'!AZ1245, 0))</f>
        <v/>
      </c>
      <c r="AD1250">
        <f>IF(ISBLANK('Raw Data'!A1245), 0, IF(ABS('Raw Data'!D1245-'Raw Data'!E1245)&lt;3, 'Raw Data'!BA1245, 0))</f>
        <v/>
      </c>
      <c r="AE1250">
        <f>IF(ISBLANK('Raw Data'!D1245), 0, IF('Raw Data'!E1245-'Raw Data'!D1245&gt;2, 'Raw Data'!BB1245, 0))</f>
        <v/>
      </c>
      <c r="AF1250">
        <f>IF(ISBLANK('Raw Data'!D1245), 0, IF('Raw Data'!D1245-'Raw Data'!E1245&gt;3, 'Raw Data'!BC1245, 0))</f>
        <v/>
      </c>
      <c r="AG1250">
        <f>IF(ISBLANK('Raw Data'!A1245), 0, IF(ABS('Raw Data'!D1245-'Raw Data'!E1245)&lt;4, 'Raw Data'!BD1245, 0))</f>
        <v/>
      </c>
      <c r="AH1250">
        <f>IF(ISBLANK('Raw Data'!D1245), 0, IF('Raw Data'!E1245-'Raw Data'!D1245&gt;3, 'Raw Data'!BE1245, 0))</f>
        <v/>
      </c>
      <c r="AI1250">
        <f>IF(SUM('Raw Data'!D1245:E1245)&gt;'Raw Data'!F1245, 'Raw Data'!G1245, 0)</f>
        <v/>
      </c>
      <c r="AJ1250">
        <f>IF(ISBLANK('Raw Data'!D1245), 0, IF(SUM('Raw Data'!D1245:E1245)&lt;'Raw Data'!F1245, 'Raw Data'!H1245, 0))</f>
        <v/>
      </c>
      <c r="AK1250">
        <f>IF(ISBLANK('Raw Data'!A1245), 0, IF(AND('Raw Data'!D1245&lt;3, 'Raw Data'!E1245&lt;3, 'Raw Data'!F1245&lt;BB$2), 'Raw Data'!AF1245, 0))</f>
        <v/>
      </c>
      <c r="AL1250">
        <f>IF(ISBLANK('Raw Data'!A1245), 0, IF(AND('Raw Data'!D1245&lt;4, 'Raw Data'!E1245&lt;4, 'Raw Data'!F1245&lt;BB$2), 'Raw Data'!AI1245, 0))</f>
        <v/>
      </c>
      <c r="AM1250">
        <f>IF(ISBLANK('Raw Data'!A1245), 0, IF(AND('Raw Data'!D1245&lt;5, 'Raw Data'!E1245&lt;5, 'Raw Data'!F1245&lt;BB$2), 'Raw Data'!AL1245, 0))</f>
        <v/>
      </c>
      <c r="AN1250">
        <f>IF(ISBLANK('Raw Data'!A1245), 0, IF(AND('Raw Data'!D1245&lt;6, 'Raw Data'!E1245&lt;6, 'Raw Data'!F1245&lt;BB$2), 'Raw Data'!AO1245, 0))</f>
        <v/>
      </c>
      <c r="AO1250">
        <f>IF(ISBLANK('Raw Data'!A1245), 0, IF(AND('Raw Data'!I1245&lt;Analysis!$BC$2, 'Raw Data'!D1245-'Raw Data'!E1245&gt;1), 'Raw Data'!AW1245, IF(AND('Raw Data'!J1245&lt;Analysis!$BC$2, 'Raw Data'!E1245-'Raw Data'!D1245&gt;1), 'Raw Data'!AY1245, 0)))</f>
        <v/>
      </c>
      <c r="AP1250">
        <f>IF(ISBLANK('Raw Data'!A1245), 0, IF(AND('Raw Data'!I1245&lt;Analysis!$BC$2, 'Raw Data'!D1245-'Raw Data'!E1245&gt;2), 'Raw Data'!AZ1245, IF(AND('Raw Data'!J1245&lt;Analysis!$BC$2, 'Raw Data'!E1245-'Raw Data'!D1245&gt;2), 'Raw Data'!BB1245, 0)))</f>
        <v/>
      </c>
      <c r="AQ1250">
        <f>IF(ISBLANK('Raw Data'!A1245), 0, IF(AND('Raw Data'!I1245&lt;Analysis!$BC$2, 'Raw Data'!D1245-'Raw Data'!E1245&gt;3), 'Raw Data'!BC1245, IF(AND('Raw Data'!J1245&lt;Analysis!$BC$2, 'Raw Data'!E1245-'Raw Data'!D1245&gt;3), 'Raw Data'!BE1245, 0)))</f>
        <v/>
      </c>
      <c r="AR1250">
        <f>IF('Hidden Analysiss'!D1246=1,IF(ABS('Raw Data'!E1245-'Raw Data'!D1245)&lt;2,'Raw Data'!AX1245,0), 0)</f>
        <v/>
      </c>
      <c r="AS1250">
        <f>IF('Hidden Analysiss'!D1246=1,IF(ABS('Raw Data'!E1245-'Raw Data'!D1245)&lt;3,'Raw Data'!BA1245,0), 0)</f>
        <v/>
      </c>
      <c r="AT1250">
        <f>IF('Hidden Analysiss'!D1246=1,IF(ABS('Raw Data'!E1245-'Raw Data'!D1245)&lt;4,'Raw Data'!BD1245,0), 0)</f>
        <v/>
      </c>
      <c r="AU1250">
        <f>IF(AND('Hidden Analysiss'!E1246=1, ABS('Raw Data'!E1245-'Raw Data'!D1245)&lt;2), 'Raw Data'!AX1245, 0)</f>
        <v/>
      </c>
      <c r="AV1250">
        <f>IF(AND('Hidden Analysiss'!E1246=1, ABS('Raw Data'!E1245-'Raw Data'!D1245)&lt;3), 'Raw Data'!BA1245, 0)</f>
        <v/>
      </c>
      <c r="AW1250">
        <f>IF(AND('Hidden Analysiss'!E1246=1, ABS('Raw Data'!E1245-'Raw Data'!D1245)&lt;3), 'Raw Data'!BD1245, 0)</f>
        <v/>
      </c>
    </row>
    <row r="1251">
      <c r="A1251" s="1">
        <f>'Raw Data'!A1246</f>
        <v/>
      </c>
      <c r="B1251">
        <f>IF('Raw Data'!E1246&gt;'Raw Data'!D1246, 'Raw Data'!J1246, 0)</f>
        <v/>
      </c>
      <c r="C1251">
        <f>IF('Raw Data'!D1246&gt;'Raw Data'!E1246, 'Raw Data'!I1246, 0)</f>
        <v/>
      </c>
      <c r="D1251">
        <f>SUM(G1251:H1251)</f>
        <v/>
      </c>
      <c r="E1251">
        <f>IF(AND('Raw Data'!J1246&lt;'Raw Data'!I1246,'Raw Data'!E1246&gt;'Raw Data'!D1246,'Raw Data'!E1246-'Raw Data'!D1246&gt;3),'Raw Data'!N1246,IF(AND('Raw Data'!I1246&lt;'Raw Data'!J1246,'Raw Data'!D1246&gt;'Raw Data'!E1246,'Raw Data'!D1246-'Raw Data'!E1246&gt;3),'Raw Data'!M1246,0))</f>
        <v/>
      </c>
      <c r="F1251">
        <f>IF(AND('Raw Data'!J1246&lt;'Raw Data'!I1246,'Raw Data'!E1246&gt;'Raw Data'!D1246,'Raw Data'!E1246-'Raw Data'!D1246&lt;4),'Raw Data'!L1246,IF(AND('Raw Data'!I1246&lt;'Raw Data'!J1246,'Raw Data'!D1246&gt;'Raw Data'!E1246,'Raw Data'!D1246-'Raw Data'!E1246&lt;4),'Raw Data'!K1246,0))</f>
        <v/>
      </c>
      <c r="G1251">
        <f>IF(AND('Raw Data'!J1246&lt;'Raw Data'!I1246, 'Raw Data'!E1246&gt;'Raw Data'!D1246), 'Raw Data'!J1246, 0)</f>
        <v/>
      </c>
      <c r="H1251">
        <f>IF(AND('Raw Data'!J1246&gt;'Raw Data'!I1246, 'Raw Data'!E1246&lt;'Raw Data'!D1246), 'Raw Data'!I1246, 0)</f>
        <v/>
      </c>
      <c r="I1251">
        <f>SUM(J1251:K1251)</f>
        <v/>
      </c>
      <c r="J1251">
        <f>IF(AND('Raw Data'!J1246&gt;'Raw Data'!I1246, 'Raw Data'!E1246&gt;'Raw Data'!D1246), 'Raw Data'!J1246, 0)</f>
        <v/>
      </c>
      <c r="K1251">
        <f>IF(AND('Raw Data'!I1246&gt;'Raw Data'!J1246, 'Raw Data'!D1246&gt;'Raw Data'!E1246), 'Raw Data'!I1246, 0)</f>
        <v/>
      </c>
      <c r="L1251">
        <f>IF('Raw Data'!E1246-'Raw Data'!D1246&gt;3, 'Raw Data'!N1246, 0)</f>
        <v/>
      </c>
      <c r="M1251">
        <f>IF('Raw Data'!D1246-'Raw Data'!E1246&gt;3, 'Raw Data'!M1246, 0)</f>
        <v/>
      </c>
      <c r="N1251">
        <f>IF(ISBLANK('Raw Data'!D1246),0,IF(AND('Raw Data'!E1246&gt;'Raw Data'!D1246,'Raw Data'!E1246-'Raw Data'!D1246&gt;0,'Raw Data'!E1246-'Raw Data'!D1246&lt;4),'Raw Data'!L1246, 0))</f>
        <v/>
      </c>
      <c r="O1251">
        <f>IF(ISBLANK('Raw Data'!D1246),0,IF(AND('Raw Data'!E1246&gt;'Raw Data'!D1246,'Raw Data'!E1246-'Raw Data'!D1246&gt;0,'Raw Data'!D1246-'Raw Data'!E1246&lt;4),'Raw Data'!K1246, 0))</f>
        <v/>
      </c>
      <c r="P1251">
        <f>IF('Raw Data'!E1246-'Raw Data'!D1246&gt;3, 'Raw Data'!N1246, IF('Raw Data'!D1246-'Raw Data'!E1246&gt;3, 'Raw Data'!M1246, 0))</f>
        <v/>
      </c>
      <c r="Q1251">
        <f>IF(ISBLANK('Raw Data'!E1246),0,IF(AND('Raw Data'!E1246-'Raw Data'!D1246&lt;4,'Raw Data'!E1246-'Raw Data'!D1246&gt;0),'Raw Data'!L1246,IF(AND('Raw Data'!D1246&gt;'Raw Data'!E1246,'Raw Data'!D1246-'Raw Data'!E1246&gt;0),'Raw Data'!K1246,0)))</f>
        <v/>
      </c>
      <c r="R1251">
        <f>IF(ISBLANK('Raw Data'!K1246),0,IFERROR(IF(MATCH(SMALL('Raw Data'!K1246:N1246,1),L1251:O1251,0),SMALL('Raw Data'!K1246:N1246,1)),0))</f>
        <v/>
      </c>
      <c r="S1251">
        <f>IF(ISBLANK('Raw Data'!K1246),0,IFERROR(IF(MATCH(SMALL('Raw Data'!K1246:N1246,2),L1251:O1251,0),SMALL('Raw Data'!K1246:N1246,2)),0))</f>
        <v/>
      </c>
      <c r="T1251">
        <f>IF(ISBLANK('Raw Data'!K1246),0,IFERROR(IF(MATCH(SMALL('Raw Data'!K1246:N1246,3),L1251:O1251,0),SMALL('Raw Data'!K1246:N1246,3)),0))</f>
        <v/>
      </c>
      <c r="U1251">
        <f>IF(ISBLANK('Raw Data'!K1246),0,IFERROR(IF(MATCH(SMALL('Raw Data'!K1246:N1246,4),L1251:O1251,0),SMALL('Raw Data'!K1246:N1246,4)),0))</f>
        <v/>
      </c>
      <c r="V1251">
        <f>IF(AND('Raw Data'!D1246&lt;3, 'Raw Data'!E1246&lt;3, 'Raw Data'!A1246&gt;0), 'Raw Data'!AF1246, 0)</f>
        <v/>
      </c>
      <c r="W1251">
        <f>IF(AND('Raw Data'!D1246&lt;4, 'Raw Data'!E1246&lt;4, 'Raw Data'!A1246&gt;0), 'Raw Data'!AI1246, 0)</f>
        <v/>
      </c>
      <c r="X1251">
        <f>IF(AND('Raw Data'!D1246&lt;5, 'Raw Data'!E1246&lt;5, 'Raw Data'!A1246&gt;0), 'Raw Data'!AL1246, 0)</f>
        <v/>
      </c>
      <c r="Y1251">
        <f>IF(AND('Raw Data'!D1246&lt;6, 'Raw Data'!E1246&lt;6, 'Raw Data'!A1246&gt;0), 'Raw Data'!AO1246, 0)</f>
        <v/>
      </c>
      <c r="Z1251">
        <f>IF(ISBLANK('Raw Data'!D1246), 0, IF('Raw Data'!D1246-'Raw Data'!E1246&gt;1, 'Raw Data'!AW1246, 0))</f>
        <v/>
      </c>
      <c r="AA1251">
        <f>IF(ISBLANK('Raw Data'!A1246), 0, IF(ABS('Raw Data'!D1246-'Raw Data'!E1246)&lt;2, 'Raw Data'!AX1246, 0))</f>
        <v/>
      </c>
      <c r="AB1251">
        <f>IF(ISBLANK('Raw Data'!D1246), 0, IF('Raw Data'!E1246-'Raw Data'!D1246&gt;1, 'Raw Data'!AY1246, 0))</f>
        <v/>
      </c>
      <c r="AC1251">
        <f>IF(ISBLANK('Raw Data'!D1246), 0, IF('Raw Data'!D1246-'Raw Data'!E1246&gt;2, 'Raw Data'!AZ1246, 0))</f>
        <v/>
      </c>
      <c r="AD1251">
        <f>IF(ISBLANK('Raw Data'!A1246), 0, IF(ABS('Raw Data'!D1246-'Raw Data'!E1246)&lt;3, 'Raw Data'!BA1246, 0))</f>
        <v/>
      </c>
      <c r="AE1251">
        <f>IF(ISBLANK('Raw Data'!D1246), 0, IF('Raw Data'!E1246-'Raw Data'!D1246&gt;2, 'Raw Data'!BB1246, 0))</f>
        <v/>
      </c>
      <c r="AF1251">
        <f>IF(ISBLANK('Raw Data'!D1246), 0, IF('Raw Data'!D1246-'Raw Data'!E1246&gt;3, 'Raw Data'!BC1246, 0))</f>
        <v/>
      </c>
      <c r="AG1251">
        <f>IF(ISBLANK('Raw Data'!A1246), 0, IF(ABS('Raw Data'!D1246-'Raw Data'!E1246)&lt;4, 'Raw Data'!BD1246, 0))</f>
        <v/>
      </c>
      <c r="AH1251">
        <f>IF(ISBLANK('Raw Data'!D1246), 0, IF('Raw Data'!E1246-'Raw Data'!D1246&gt;3, 'Raw Data'!BE1246, 0))</f>
        <v/>
      </c>
      <c r="AI1251">
        <f>IF(SUM('Raw Data'!D1246:E1246)&gt;'Raw Data'!F1246, 'Raw Data'!G1246, 0)</f>
        <v/>
      </c>
      <c r="AJ1251">
        <f>IF(ISBLANK('Raw Data'!D1246), 0, IF(SUM('Raw Data'!D1246:E1246)&lt;'Raw Data'!F1246, 'Raw Data'!H1246, 0))</f>
        <v/>
      </c>
      <c r="AK1251">
        <f>IF(ISBLANK('Raw Data'!A1246), 0, IF(AND('Raw Data'!D1246&lt;3, 'Raw Data'!E1246&lt;3, 'Raw Data'!F1246&lt;BB$2), 'Raw Data'!AF1246, 0))</f>
        <v/>
      </c>
      <c r="AL1251">
        <f>IF(ISBLANK('Raw Data'!A1246), 0, IF(AND('Raw Data'!D1246&lt;4, 'Raw Data'!E1246&lt;4, 'Raw Data'!F1246&lt;BB$2), 'Raw Data'!AI1246, 0))</f>
        <v/>
      </c>
      <c r="AM1251">
        <f>IF(ISBLANK('Raw Data'!A1246), 0, IF(AND('Raw Data'!D1246&lt;5, 'Raw Data'!E1246&lt;5, 'Raw Data'!F1246&lt;BB$2), 'Raw Data'!AL1246, 0))</f>
        <v/>
      </c>
      <c r="AN1251">
        <f>IF(ISBLANK('Raw Data'!A1246), 0, IF(AND('Raw Data'!D1246&lt;6, 'Raw Data'!E1246&lt;6, 'Raw Data'!F1246&lt;BB$2), 'Raw Data'!AO1246, 0))</f>
        <v/>
      </c>
      <c r="AO1251">
        <f>IF(ISBLANK('Raw Data'!A1246), 0, IF(AND('Raw Data'!I1246&lt;Analysis!$BC$2, 'Raw Data'!D1246-'Raw Data'!E1246&gt;1), 'Raw Data'!AW1246, IF(AND('Raw Data'!J1246&lt;Analysis!$BC$2, 'Raw Data'!E1246-'Raw Data'!D1246&gt;1), 'Raw Data'!AY1246, 0)))</f>
        <v/>
      </c>
      <c r="AP1251">
        <f>IF(ISBLANK('Raw Data'!A1246), 0, IF(AND('Raw Data'!I1246&lt;Analysis!$BC$2, 'Raw Data'!D1246-'Raw Data'!E1246&gt;2), 'Raw Data'!AZ1246, IF(AND('Raw Data'!J1246&lt;Analysis!$BC$2, 'Raw Data'!E1246-'Raw Data'!D1246&gt;2), 'Raw Data'!BB1246, 0)))</f>
        <v/>
      </c>
      <c r="AQ1251">
        <f>IF(ISBLANK('Raw Data'!A1246), 0, IF(AND('Raw Data'!I1246&lt;Analysis!$BC$2, 'Raw Data'!D1246-'Raw Data'!E1246&gt;3), 'Raw Data'!BC1246, IF(AND('Raw Data'!J1246&lt;Analysis!$BC$2, 'Raw Data'!E1246-'Raw Data'!D1246&gt;3), 'Raw Data'!BE1246, 0)))</f>
        <v/>
      </c>
      <c r="AR1251">
        <f>IF('Hidden Analysiss'!D1247=1,IF(ABS('Raw Data'!E1246-'Raw Data'!D1246)&lt;2,'Raw Data'!AX1246,0), 0)</f>
        <v/>
      </c>
      <c r="AS1251">
        <f>IF('Hidden Analysiss'!D1247=1,IF(ABS('Raw Data'!E1246-'Raw Data'!D1246)&lt;3,'Raw Data'!BA1246,0), 0)</f>
        <v/>
      </c>
      <c r="AT1251">
        <f>IF('Hidden Analysiss'!D1247=1,IF(ABS('Raw Data'!E1246-'Raw Data'!D1246)&lt;4,'Raw Data'!BD1246,0), 0)</f>
        <v/>
      </c>
      <c r="AU1251">
        <f>IF(AND('Hidden Analysiss'!E1247=1, ABS('Raw Data'!E1246-'Raw Data'!D1246)&lt;2), 'Raw Data'!AX1246, 0)</f>
        <v/>
      </c>
      <c r="AV1251">
        <f>IF(AND('Hidden Analysiss'!E1247=1, ABS('Raw Data'!E1246-'Raw Data'!D1246)&lt;3), 'Raw Data'!BA1246, 0)</f>
        <v/>
      </c>
      <c r="AW1251">
        <f>IF(AND('Hidden Analysiss'!E1247=1, ABS('Raw Data'!E1246-'Raw Data'!D1246)&lt;3), 'Raw Data'!BD1246, 0)</f>
        <v/>
      </c>
    </row>
    <row r="1252">
      <c r="A1252" s="1">
        <f>'Raw Data'!A1247</f>
        <v/>
      </c>
      <c r="B1252">
        <f>IF('Raw Data'!E1247&gt;'Raw Data'!D1247, 'Raw Data'!J1247, 0)</f>
        <v/>
      </c>
      <c r="C1252">
        <f>IF('Raw Data'!D1247&gt;'Raw Data'!E1247, 'Raw Data'!I1247, 0)</f>
        <v/>
      </c>
      <c r="D1252">
        <f>SUM(G1252:H1252)</f>
        <v/>
      </c>
      <c r="E1252">
        <f>IF(AND('Raw Data'!J1247&lt;'Raw Data'!I1247,'Raw Data'!E1247&gt;'Raw Data'!D1247,'Raw Data'!E1247-'Raw Data'!D1247&gt;3),'Raw Data'!N1247,IF(AND('Raw Data'!I1247&lt;'Raw Data'!J1247,'Raw Data'!D1247&gt;'Raw Data'!E1247,'Raw Data'!D1247-'Raw Data'!E1247&gt;3),'Raw Data'!M1247,0))</f>
        <v/>
      </c>
      <c r="F1252">
        <f>IF(AND('Raw Data'!J1247&lt;'Raw Data'!I1247,'Raw Data'!E1247&gt;'Raw Data'!D1247,'Raw Data'!E1247-'Raw Data'!D1247&lt;4),'Raw Data'!L1247,IF(AND('Raw Data'!I1247&lt;'Raw Data'!J1247,'Raw Data'!D1247&gt;'Raw Data'!E1247,'Raw Data'!D1247-'Raw Data'!E1247&lt;4),'Raw Data'!K1247,0))</f>
        <v/>
      </c>
      <c r="G1252">
        <f>IF(AND('Raw Data'!J1247&lt;'Raw Data'!I1247, 'Raw Data'!E1247&gt;'Raw Data'!D1247), 'Raw Data'!J1247, 0)</f>
        <v/>
      </c>
      <c r="H1252">
        <f>IF(AND('Raw Data'!J1247&gt;'Raw Data'!I1247, 'Raw Data'!E1247&lt;'Raw Data'!D1247), 'Raw Data'!I1247, 0)</f>
        <v/>
      </c>
      <c r="I1252">
        <f>SUM(J1252:K1252)</f>
        <v/>
      </c>
      <c r="J1252">
        <f>IF(AND('Raw Data'!J1247&gt;'Raw Data'!I1247, 'Raw Data'!E1247&gt;'Raw Data'!D1247), 'Raw Data'!J1247, 0)</f>
        <v/>
      </c>
      <c r="K1252">
        <f>IF(AND('Raw Data'!I1247&gt;'Raw Data'!J1247, 'Raw Data'!D1247&gt;'Raw Data'!E1247), 'Raw Data'!I1247, 0)</f>
        <v/>
      </c>
      <c r="L1252">
        <f>IF('Raw Data'!E1247-'Raw Data'!D1247&gt;3, 'Raw Data'!N1247, 0)</f>
        <v/>
      </c>
      <c r="M1252">
        <f>IF('Raw Data'!D1247-'Raw Data'!E1247&gt;3, 'Raw Data'!M1247, 0)</f>
        <v/>
      </c>
      <c r="N1252">
        <f>IF(ISBLANK('Raw Data'!D1247),0,IF(AND('Raw Data'!E1247&gt;'Raw Data'!D1247,'Raw Data'!E1247-'Raw Data'!D1247&gt;0,'Raw Data'!E1247-'Raw Data'!D1247&lt;4),'Raw Data'!L1247, 0))</f>
        <v/>
      </c>
      <c r="O1252">
        <f>IF(ISBLANK('Raw Data'!D1247),0,IF(AND('Raw Data'!E1247&gt;'Raw Data'!D1247,'Raw Data'!E1247-'Raw Data'!D1247&gt;0,'Raw Data'!D1247-'Raw Data'!E1247&lt;4),'Raw Data'!K1247, 0))</f>
        <v/>
      </c>
      <c r="P1252">
        <f>IF('Raw Data'!E1247-'Raw Data'!D1247&gt;3, 'Raw Data'!N1247, IF('Raw Data'!D1247-'Raw Data'!E1247&gt;3, 'Raw Data'!M1247, 0))</f>
        <v/>
      </c>
      <c r="Q1252">
        <f>IF(ISBLANK('Raw Data'!E1247),0,IF(AND('Raw Data'!E1247-'Raw Data'!D1247&lt;4,'Raw Data'!E1247-'Raw Data'!D1247&gt;0),'Raw Data'!L1247,IF(AND('Raw Data'!D1247&gt;'Raw Data'!E1247,'Raw Data'!D1247-'Raw Data'!E1247&gt;0),'Raw Data'!K1247,0)))</f>
        <v/>
      </c>
      <c r="R1252">
        <f>IF(ISBLANK('Raw Data'!K1247),0,IFERROR(IF(MATCH(SMALL('Raw Data'!K1247:N1247,1),L1252:O1252,0),SMALL('Raw Data'!K1247:N1247,1)),0))</f>
        <v/>
      </c>
      <c r="S1252">
        <f>IF(ISBLANK('Raw Data'!K1247),0,IFERROR(IF(MATCH(SMALL('Raw Data'!K1247:N1247,2),L1252:O1252,0),SMALL('Raw Data'!K1247:N1247,2)),0))</f>
        <v/>
      </c>
      <c r="T1252">
        <f>IF(ISBLANK('Raw Data'!K1247),0,IFERROR(IF(MATCH(SMALL('Raw Data'!K1247:N1247,3),L1252:O1252,0),SMALL('Raw Data'!K1247:N1247,3)),0))</f>
        <v/>
      </c>
      <c r="U1252">
        <f>IF(ISBLANK('Raw Data'!K1247),0,IFERROR(IF(MATCH(SMALL('Raw Data'!K1247:N1247,4),L1252:O1252,0),SMALL('Raw Data'!K1247:N1247,4)),0))</f>
        <v/>
      </c>
      <c r="V1252">
        <f>IF(AND('Raw Data'!D1247&lt;3, 'Raw Data'!E1247&lt;3, 'Raw Data'!A1247&gt;0), 'Raw Data'!AF1247, 0)</f>
        <v/>
      </c>
      <c r="W1252">
        <f>IF(AND('Raw Data'!D1247&lt;4, 'Raw Data'!E1247&lt;4, 'Raw Data'!A1247&gt;0), 'Raw Data'!AI1247, 0)</f>
        <v/>
      </c>
      <c r="X1252">
        <f>IF(AND('Raw Data'!D1247&lt;5, 'Raw Data'!E1247&lt;5, 'Raw Data'!A1247&gt;0), 'Raw Data'!AL1247, 0)</f>
        <v/>
      </c>
      <c r="Y1252">
        <f>IF(AND('Raw Data'!D1247&lt;6, 'Raw Data'!E1247&lt;6, 'Raw Data'!A1247&gt;0), 'Raw Data'!AO1247, 0)</f>
        <v/>
      </c>
      <c r="Z1252">
        <f>IF(ISBLANK('Raw Data'!D1247), 0, IF('Raw Data'!D1247-'Raw Data'!E1247&gt;1, 'Raw Data'!AW1247, 0))</f>
        <v/>
      </c>
      <c r="AA1252">
        <f>IF(ISBLANK('Raw Data'!A1247), 0, IF(ABS('Raw Data'!D1247-'Raw Data'!E1247)&lt;2, 'Raw Data'!AX1247, 0))</f>
        <v/>
      </c>
      <c r="AB1252">
        <f>IF(ISBLANK('Raw Data'!D1247), 0, IF('Raw Data'!E1247-'Raw Data'!D1247&gt;1, 'Raw Data'!AY1247, 0))</f>
        <v/>
      </c>
      <c r="AC1252">
        <f>IF(ISBLANK('Raw Data'!D1247), 0, IF('Raw Data'!D1247-'Raw Data'!E1247&gt;2, 'Raw Data'!AZ1247, 0))</f>
        <v/>
      </c>
      <c r="AD1252">
        <f>IF(ISBLANK('Raw Data'!A1247), 0, IF(ABS('Raw Data'!D1247-'Raw Data'!E1247)&lt;3, 'Raw Data'!BA1247, 0))</f>
        <v/>
      </c>
      <c r="AE1252">
        <f>IF(ISBLANK('Raw Data'!D1247), 0, IF('Raw Data'!E1247-'Raw Data'!D1247&gt;2, 'Raw Data'!BB1247, 0))</f>
        <v/>
      </c>
      <c r="AF1252">
        <f>IF(ISBLANK('Raw Data'!D1247), 0, IF('Raw Data'!D1247-'Raw Data'!E1247&gt;3, 'Raw Data'!BC1247, 0))</f>
        <v/>
      </c>
      <c r="AG1252">
        <f>IF(ISBLANK('Raw Data'!A1247), 0, IF(ABS('Raw Data'!D1247-'Raw Data'!E1247)&lt;4, 'Raw Data'!BD1247, 0))</f>
        <v/>
      </c>
      <c r="AH1252">
        <f>IF(ISBLANK('Raw Data'!D1247), 0, IF('Raw Data'!E1247-'Raw Data'!D1247&gt;3, 'Raw Data'!BE1247, 0))</f>
        <v/>
      </c>
      <c r="AI1252">
        <f>IF(SUM('Raw Data'!D1247:E1247)&gt;'Raw Data'!F1247, 'Raw Data'!G1247, 0)</f>
        <v/>
      </c>
      <c r="AJ1252">
        <f>IF(ISBLANK('Raw Data'!D1247), 0, IF(SUM('Raw Data'!D1247:E1247)&lt;'Raw Data'!F1247, 'Raw Data'!H1247, 0))</f>
        <v/>
      </c>
      <c r="AK1252">
        <f>IF(ISBLANK('Raw Data'!A1247), 0, IF(AND('Raw Data'!D1247&lt;3, 'Raw Data'!E1247&lt;3, 'Raw Data'!F1247&lt;BB$2), 'Raw Data'!AF1247, 0))</f>
        <v/>
      </c>
      <c r="AL1252">
        <f>IF(ISBLANK('Raw Data'!A1247), 0, IF(AND('Raw Data'!D1247&lt;4, 'Raw Data'!E1247&lt;4, 'Raw Data'!F1247&lt;BB$2), 'Raw Data'!AI1247, 0))</f>
        <v/>
      </c>
      <c r="AM1252">
        <f>IF(ISBLANK('Raw Data'!A1247), 0, IF(AND('Raw Data'!D1247&lt;5, 'Raw Data'!E1247&lt;5, 'Raw Data'!F1247&lt;BB$2), 'Raw Data'!AL1247, 0))</f>
        <v/>
      </c>
      <c r="AN1252">
        <f>IF(ISBLANK('Raw Data'!A1247), 0, IF(AND('Raw Data'!D1247&lt;6, 'Raw Data'!E1247&lt;6, 'Raw Data'!F1247&lt;BB$2), 'Raw Data'!AO1247, 0))</f>
        <v/>
      </c>
      <c r="AO1252">
        <f>IF(ISBLANK('Raw Data'!A1247), 0, IF(AND('Raw Data'!I1247&lt;Analysis!$BC$2, 'Raw Data'!D1247-'Raw Data'!E1247&gt;1), 'Raw Data'!AW1247, IF(AND('Raw Data'!J1247&lt;Analysis!$BC$2, 'Raw Data'!E1247-'Raw Data'!D1247&gt;1), 'Raw Data'!AY1247, 0)))</f>
        <v/>
      </c>
      <c r="AP1252">
        <f>IF(ISBLANK('Raw Data'!A1247), 0, IF(AND('Raw Data'!I1247&lt;Analysis!$BC$2, 'Raw Data'!D1247-'Raw Data'!E1247&gt;2), 'Raw Data'!AZ1247, IF(AND('Raw Data'!J1247&lt;Analysis!$BC$2, 'Raw Data'!E1247-'Raw Data'!D1247&gt;2), 'Raw Data'!BB1247, 0)))</f>
        <v/>
      </c>
      <c r="AQ1252">
        <f>IF(ISBLANK('Raw Data'!A1247), 0, IF(AND('Raw Data'!I1247&lt;Analysis!$BC$2, 'Raw Data'!D1247-'Raw Data'!E1247&gt;3), 'Raw Data'!BC1247, IF(AND('Raw Data'!J1247&lt;Analysis!$BC$2, 'Raw Data'!E1247-'Raw Data'!D1247&gt;3), 'Raw Data'!BE1247, 0)))</f>
        <v/>
      </c>
      <c r="AR1252">
        <f>IF('Hidden Analysiss'!D1248=1,IF(ABS('Raw Data'!E1247-'Raw Data'!D1247)&lt;2,'Raw Data'!AX1247,0), 0)</f>
        <v/>
      </c>
      <c r="AS1252">
        <f>IF('Hidden Analysiss'!D1248=1,IF(ABS('Raw Data'!E1247-'Raw Data'!D1247)&lt;3,'Raw Data'!BA1247,0), 0)</f>
        <v/>
      </c>
      <c r="AT1252">
        <f>IF('Hidden Analysiss'!D1248=1,IF(ABS('Raw Data'!E1247-'Raw Data'!D1247)&lt;4,'Raw Data'!BD1247,0), 0)</f>
        <v/>
      </c>
      <c r="AU1252">
        <f>IF(AND('Hidden Analysiss'!E1248=1, ABS('Raw Data'!E1247-'Raw Data'!D1247)&lt;2), 'Raw Data'!AX1247, 0)</f>
        <v/>
      </c>
      <c r="AV1252">
        <f>IF(AND('Hidden Analysiss'!E1248=1, ABS('Raw Data'!E1247-'Raw Data'!D1247)&lt;3), 'Raw Data'!BA1247, 0)</f>
        <v/>
      </c>
      <c r="AW1252">
        <f>IF(AND('Hidden Analysiss'!E1248=1, ABS('Raw Data'!E1247-'Raw Data'!D1247)&lt;3), 'Raw Data'!BD1247, 0)</f>
        <v/>
      </c>
    </row>
    <row r="1253">
      <c r="A1253" s="1">
        <f>'Raw Data'!A1248</f>
        <v/>
      </c>
      <c r="B1253">
        <f>IF('Raw Data'!E1248&gt;'Raw Data'!D1248, 'Raw Data'!J1248, 0)</f>
        <v/>
      </c>
      <c r="C1253">
        <f>IF('Raw Data'!D1248&gt;'Raw Data'!E1248, 'Raw Data'!I1248, 0)</f>
        <v/>
      </c>
      <c r="D1253">
        <f>SUM(G1253:H1253)</f>
        <v/>
      </c>
      <c r="E1253">
        <f>IF(AND('Raw Data'!J1248&lt;'Raw Data'!I1248,'Raw Data'!E1248&gt;'Raw Data'!D1248,'Raw Data'!E1248-'Raw Data'!D1248&gt;3),'Raw Data'!N1248,IF(AND('Raw Data'!I1248&lt;'Raw Data'!J1248,'Raw Data'!D1248&gt;'Raw Data'!E1248,'Raw Data'!D1248-'Raw Data'!E1248&gt;3),'Raw Data'!M1248,0))</f>
        <v/>
      </c>
      <c r="F1253">
        <f>IF(AND('Raw Data'!J1248&lt;'Raw Data'!I1248,'Raw Data'!E1248&gt;'Raw Data'!D1248,'Raw Data'!E1248-'Raw Data'!D1248&lt;4),'Raw Data'!L1248,IF(AND('Raw Data'!I1248&lt;'Raw Data'!J1248,'Raw Data'!D1248&gt;'Raw Data'!E1248,'Raw Data'!D1248-'Raw Data'!E1248&lt;4),'Raw Data'!K1248,0))</f>
        <v/>
      </c>
      <c r="G1253">
        <f>IF(AND('Raw Data'!J1248&lt;'Raw Data'!I1248, 'Raw Data'!E1248&gt;'Raw Data'!D1248), 'Raw Data'!J1248, 0)</f>
        <v/>
      </c>
      <c r="H1253">
        <f>IF(AND('Raw Data'!J1248&gt;'Raw Data'!I1248, 'Raw Data'!E1248&lt;'Raw Data'!D1248), 'Raw Data'!I1248, 0)</f>
        <v/>
      </c>
      <c r="I1253">
        <f>SUM(J1253:K1253)</f>
        <v/>
      </c>
      <c r="J1253">
        <f>IF(AND('Raw Data'!J1248&gt;'Raw Data'!I1248, 'Raw Data'!E1248&gt;'Raw Data'!D1248), 'Raw Data'!J1248, 0)</f>
        <v/>
      </c>
      <c r="K1253">
        <f>IF(AND('Raw Data'!I1248&gt;'Raw Data'!J1248, 'Raw Data'!D1248&gt;'Raw Data'!E1248), 'Raw Data'!I1248, 0)</f>
        <v/>
      </c>
      <c r="L1253">
        <f>IF('Raw Data'!E1248-'Raw Data'!D1248&gt;3, 'Raw Data'!N1248, 0)</f>
        <v/>
      </c>
      <c r="M1253">
        <f>IF('Raw Data'!D1248-'Raw Data'!E1248&gt;3, 'Raw Data'!M1248, 0)</f>
        <v/>
      </c>
      <c r="N1253">
        <f>IF(ISBLANK('Raw Data'!D1248),0,IF(AND('Raw Data'!E1248&gt;'Raw Data'!D1248,'Raw Data'!E1248-'Raw Data'!D1248&gt;0,'Raw Data'!E1248-'Raw Data'!D1248&lt;4),'Raw Data'!L1248, 0))</f>
        <v/>
      </c>
      <c r="O1253">
        <f>IF(ISBLANK('Raw Data'!D1248),0,IF(AND('Raw Data'!E1248&gt;'Raw Data'!D1248,'Raw Data'!E1248-'Raw Data'!D1248&gt;0,'Raw Data'!D1248-'Raw Data'!E1248&lt;4),'Raw Data'!K1248, 0))</f>
        <v/>
      </c>
      <c r="P1253">
        <f>IF('Raw Data'!E1248-'Raw Data'!D1248&gt;3, 'Raw Data'!N1248, IF('Raw Data'!D1248-'Raw Data'!E1248&gt;3, 'Raw Data'!M1248, 0))</f>
        <v/>
      </c>
      <c r="Q1253">
        <f>IF(ISBLANK('Raw Data'!E1248),0,IF(AND('Raw Data'!E1248-'Raw Data'!D1248&lt;4,'Raw Data'!E1248-'Raw Data'!D1248&gt;0),'Raw Data'!L1248,IF(AND('Raw Data'!D1248&gt;'Raw Data'!E1248,'Raw Data'!D1248-'Raw Data'!E1248&gt;0),'Raw Data'!K1248,0)))</f>
        <v/>
      </c>
      <c r="R1253">
        <f>IF(ISBLANK('Raw Data'!K1248),0,IFERROR(IF(MATCH(SMALL('Raw Data'!K1248:N1248,1),L1253:O1253,0),SMALL('Raw Data'!K1248:N1248,1)),0))</f>
        <v/>
      </c>
      <c r="S1253">
        <f>IF(ISBLANK('Raw Data'!K1248),0,IFERROR(IF(MATCH(SMALL('Raw Data'!K1248:N1248,2),L1253:O1253,0),SMALL('Raw Data'!K1248:N1248,2)),0))</f>
        <v/>
      </c>
      <c r="T1253">
        <f>IF(ISBLANK('Raw Data'!K1248),0,IFERROR(IF(MATCH(SMALL('Raw Data'!K1248:N1248,3),L1253:O1253,0),SMALL('Raw Data'!K1248:N1248,3)),0))</f>
        <v/>
      </c>
      <c r="U1253">
        <f>IF(ISBLANK('Raw Data'!K1248),0,IFERROR(IF(MATCH(SMALL('Raw Data'!K1248:N1248,4),L1253:O1253,0),SMALL('Raw Data'!K1248:N1248,4)),0))</f>
        <v/>
      </c>
      <c r="V1253">
        <f>IF(AND('Raw Data'!D1248&lt;3, 'Raw Data'!E1248&lt;3, 'Raw Data'!A1248&gt;0), 'Raw Data'!AF1248, 0)</f>
        <v/>
      </c>
      <c r="W1253">
        <f>IF(AND('Raw Data'!D1248&lt;4, 'Raw Data'!E1248&lt;4, 'Raw Data'!A1248&gt;0), 'Raw Data'!AI1248, 0)</f>
        <v/>
      </c>
      <c r="X1253">
        <f>IF(AND('Raw Data'!D1248&lt;5, 'Raw Data'!E1248&lt;5, 'Raw Data'!A1248&gt;0), 'Raw Data'!AL1248, 0)</f>
        <v/>
      </c>
      <c r="Y1253">
        <f>IF(AND('Raw Data'!D1248&lt;6, 'Raw Data'!E1248&lt;6, 'Raw Data'!A1248&gt;0), 'Raw Data'!AO1248, 0)</f>
        <v/>
      </c>
      <c r="Z1253">
        <f>IF(ISBLANK('Raw Data'!D1248), 0, IF('Raw Data'!D1248-'Raw Data'!E1248&gt;1, 'Raw Data'!AW1248, 0))</f>
        <v/>
      </c>
      <c r="AA1253">
        <f>IF(ISBLANK('Raw Data'!A1248), 0, IF(ABS('Raw Data'!D1248-'Raw Data'!E1248)&lt;2, 'Raw Data'!AX1248, 0))</f>
        <v/>
      </c>
      <c r="AB1253">
        <f>IF(ISBLANK('Raw Data'!D1248), 0, IF('Raw Data'!E1248-'Raw Data'!D1248&gt;1, 'Raw Data'!AY1248, 0))</f>
        <v/>
      </c>
      <c r="AC1253">
        <f>IF(ISBLANK('Raw Data'!D1248), 0, IF('Raw Data'!D1248-'Raw Data'!E1248&gt;2, 'Raw Data'!AZ1248, 0))</f>
        <v/>
      </c>
      <c r="AD1253">
        <f>IF(ISBLANK('Raw Data'!A1248), 0, IF(ABS('Raw Data'!D1248-'Raw Data'!E1248)&lt;3, 'Raw Data'!BA1248, 0))</f>
        <v/>
      </c>
      <c r="AE1253">
        <f>IF(ISBLANK('Raw Data'!D1248), 0, IF('Raw Data'!E1248-'Raw Data'!D1248&gt;2, 'Raw Data'!BB1248, 0))</f>
        <v/>
      </c>
      <c r="AF1253">
        <f>IF(ISBLANK('Raw Data'!D1248), 0, IF('Raw Data'!D1248-'Raw Data'!E1248&gt;3, 'Raw Data'!BC1248, 0))</f>
        <v/>
      </c>
      <c r="AG1253">
        <f>IF(ISBLANK('Raw Data'!A1248), 0, IF(ABS('Raw Data'!D1248-'Raw Data'!E1248)&lt;4, 'Raw Data'!BD1248, 0))</f>
        <v/>
      </c>
      <c r="AH1253">
        <f>IF(ISBLANK('Raw Data'!D1248), 0, IF('Raw Data'!E1248-'Raw Data'!D1248&gt;3, 'Raw Data'!BE1248, 0))</f>
        <v/>
      </c>
      <c r="AI1253">
        <f>IF(SUM('Raw Data'!D1248:E1248)&gt;'Raw Data'!F1248, 'Raw Data'!G1248, 0)</f>
        <v/>
      </c>
      <c r="AJ1253">
        <f>IF(ISBLANK('Raw Data'!D1248), 0, IF(SUM('Raw Data'!D1248:E1248)&lt;'Raw Data'!F1248, 'Raw Data'!H1248, 0))</f>
        <v/>
      </c>
      <c r="AK1253">
        <f>IF(ISBLANK('Raw Data'!A1248), 0, IF(AND('Raw Data'!D1248&lt;3, 'Raw Data'!E1248&lt;3, 'Raw Data'!F1248&lt;BB$2), 'Raw Data'!AF1248, 0))</f>
        <v/>
      </c>
      <c r="AL1253">
        <f>IF(ISBLANK('Raw Data'!A1248), 0, IF(AND('Raw Data'!D1248&lt;4, 'Raw Data'!E1248&lt;4, 'Raw Data'!F1248&lt;BB$2), 'Raw Data'!AI1248, 0))</f>
        <v/>
      </c>
      <c r="AM1253">
        <f>IF(ISBLANK('Raw Data'!A1248), 0, IF(AND('Raw Data'!D1248&lt;5, 'Raw Data'!E1248&lt;5, 'Raw Data'!F1248&lt;BB$2), 'Raw Data'!AL1248, 0))</f>
        <v/>
      </c>
      <c r="AN1253">
        <f>IF(ISBLANK('Raw Data'!A1248), 0, IF(AND('Raw Data'!D1248&lt;6, 'Raw Data'!E1248&lt;6, 'Raw Data'!F1248&lt;BB$2), 'Raw Data'!AO1248, 0))</f>
        <v/>
      </c>
      <c r="AO1253">
        <f>IF(ISBLANK('Raw Data'!A1248), 0, IF(AND('Raw Data'!I1248&lt;Analysis!$BC$2, 'Raw Data'!D1248-'Raw Data'!E1248&gt;1), 'Raw Data'!AW1248, IF(AND('Raw Data'!J1248&lt;Analysis!$BC$2, 'Raw Data'!E1248-'Raw Data'!D1248&gt;1), 'Raw Data'!AY1248, 0)))</f>
        <v/>
      </c>
      <c r="AP1253">
        <f>IF(ISBLANK('Raw Data'!A1248), 0, IF(AND('Raw Data'!I1248&lt;Analysis!$BC$2, 'Raw Data'!D1248-'Raw Data'!E1248&gt;2), 'Raw Data'!AZ1248, IF(AND('Raw Data'!J1248&lt;Analysis!$BC$2, 'Raw Data'!E1248-'Raw Data'!D1248&gt;2), 'Raw Data'!BB1248, 0)))</f>
        <v/>
      </c>
      <c r="AQ1253">
        <f>IF(ISBLANK('Raw Data'!A1248), 0, IF(AND('Raw Data'!I1248&lt;Analysis!$BC$2, 'Raw Data'!D1248-'Raw Data'!E1248&gt;3), 'Raw Data'!BC1248, IF(AND('Raw Data'!J1248&lt;Analysis!$BC$2, 'Raw Data'!E1248-'Raw Data'!D1248&gt;3), 'Raw Data'!BE1248, 0)))</f>
        <v/>
      </c>
      <c r="AR1253">
        <f>IF('Hidden Analysiss'!D1249=1,IF(ABS('Raw Data'!E1248-'Raw Data'!D1248)&lt;2,'Raw Data'!AX1248,0), 0)</f>
        <v/>
      </c>
      <c r="AS1253">
        <f>IF('Hidden Analysiss'!D1249=1,IF(ABS('Raw Data'!E1248-'Raw Data'!D1248)&lt;3,'Raw Data'!BA1248,0), 0)</f>
        <v/>
      </c>
      <c r="AT1253">
        <f>IF('Hidden Analysiss'!D1249=1,IF(ABS('Raw Data'!E1248-'Raw Data'!D1248)&lt;4,'Raw Data'!BD1248,0), 0)</f>
        <v/>
      </c>
      <c r="AU1253">
        <f>IF(AND('Hidden Analysiss'!E1249=1, ABS('Raw Data'!E1248-'Raw Data'!D1248)&lt;2), 'Raw Data'!AX1248, 0)</f>
        <v/>
      </c>
      <c r="AV1253">
        <f>IF(AND('Hidden Analysiss'!E1249=1, ABS('Raw Data'!E1248-'Raw Data'!D1248)&lt;3), 'Raw Data'!BA1248, 0)</f>
        <v/>
      </c>
      <c r="AW1253">
        <f>IF(AND('Hidden Analysiss'!E1249=1, ABS('Raw Data'!E1248-'Raw Data'!D1248)&lt;3), 'Raw Data'!BD1248, 0)</f>
        <v/>
      </c>
    </row>
    <row r="1254">
      <c r="A1254" s="1">
        <f>'Raw Data'!A1249</f>
        <v/>
      </c>
      <c r="B1254">
        <f>IF('Raw Data'!E1249&gt;'Raw Data'!D1249, 'Raw Data'!J1249, 0)</f>
        <v/>
      </c>
      <c r="C1254">
        <f>IF('Raw Data'!D1249&gt;'Raw Data'!E1249, 'Raw Data'!I1249, 0)</f>
        <v/>
      </c>
      <c r="D1254">
        <f>SUM(G1254:H1254)</f>
        <v/>
      </c>
      <c r="E1254">
        <f>IF(AND('Raw Data'!J1249&lt;'Raw Data'!I1249,'Raw Data'!E1249&gt;'Raw Data'!D1249,'Raw Data'!E1249-'Raw Data'!D1249&gt;3),'Raw Data'!N1249,IF(AND('Raw Data'!I1249&lt;'Raw Data'!J1249,'Raw Data'!D1249&gt;'Raw Data'!E1249,'Raw Data'!D1249-'Raw Data'!E1249&gt;3),'Raw Data'!M1249,0))</f>
        <v/>
      </c>
      <c r="F1254">
        <f>IF(AND('Raw Data'!J1249&lt;'Raw Data'!I1249,'Raw Data'!E1249&gt;'Raw Data'!D1249,'Raw Data'!E1249-'Raw Data'!D1249&lt;4),'Raw Data'!L1249,IF(AND('Raw Data'!I1249&lt;'Raw Data'!J1249,'Raw Data'!D1249&gt;'Raw Data'!E1249,'Raw Data'!D1249-'Raw Data'!E1249&lt;4),'Raw Data'!K1249,0))</f>
        <v/>
      </c>
      <c r="G1254">
        <f>IF(AND('Raw Data'!J1249&lt;'Raw Data'!I1249, 'Raw Data'!E1249&gt;'Raw Data'!D1249), 'Raw Data'!J1249, 0)</f>
        <v/>
      </c>
      <c r="H1254">
        <f>IF(AND('Raw Data'!J1249&gt;'Raw Data'!I1249, 'Raw Data'!E1249&lt;'Raw Data'!D1249), 'Raw Data'!I1249, 0)</f>
        <v/>
      </c>
      <c r="I1254">
        <f>SUM(J1254:K1254)</f>
        <v/>
      </c>
      <c r="J1254">
        <f>IF(AND('Raw Data'!J1249&gt;'Raw Data'!I1249, 'Raw Data'!E1249&gt;'Raw Data'!D1249), 'Raw Data'!J1249, 0)</f>
        <v/>
      </c>
      <c r="K1254">
        <f>IF(AND('Raw Data'!I1249&gt;'Raw Data'!J1249, 'Raw Data'!D1249&gt;'Raw Data'!E1249), 'Raw Data'!I1249, 0)</f>
        <v/>
      </c>
      <c r="L1254">
        <f>IF('Raw Data'!E1249-'Raw Data'!D1249&gt;3, 'Raw Data'!N1249, 0)</f>
        <v/>
      </c>
      <c r="M1254">
        <f>IF('Raw Data'!D1249-'Raw Data'!E1249&gt;3, 'Raw Data'!M1249, 0)</f>
        <v/>
      </c>
      <c r="N1254">
        <f>IF(ISBLANK('Raw Data'!D1249),0,IF(AND('Raw Data'!E1249&gt;'Raw Data'!D1249,'Raw Data'!E1249-'Raw Data'!D1249&gt;0,'Raw Data'!E1249-'Raw Data'!D1249&lt;4),'Raw Data'!L1249, 0))</f>
        <v/>
      </c>
      <c r="O1254">
        <f>IF(ISBLANK('Raw Data'!D1249),0,IF(AND('Raw Data'!E1249&gt;'Raw Data'!D1249,'Raw Data'!E1249-'Raw Data'!D1249&gt;0,'Raw Data'!D1249-'Raw Data'!E1249&lt;4),'Raw Data'!K1249, 0))</f>
        <v/>
      </c>
      <c r="P1254">
        <f>IF('Raw Data'!E1249-'Raw Data'!D1249&gt;3, 'Raw Data'!N1249, IF('Raw Data'!D1249-'Raw Data'!E1249&gt;3, 'Raw Data'!M1249, 0))</f>
        <v/>
      </c>
      <c r="Q1254">
        <f>IF(ISBLANK('Raw Data'!E1249),0,IF(AND('Raw Data'!E1249-'Raw Data'!D1249&lt;4,'Raw Data'!E1249-'Raw Data'!D1249&gt;0),'Raw Data'!L1249,IF(AND('Raw Data'!D1249&gt;'Raw Data'!E1249,'Raw Data'!D1249-'Raw Data'!E1249&gt;0),'Raw Data'!K1249,0)))</f>
        <v/>
      </c>
      <c r="R1254">
        <f>IF(ISBLANK('Raw Data'!K1249),0,IFERROR(IF(MATCH(SMALL('Raw Data'!K1249:N1249,1),L1254:O1254,0),SMALL('Raw Data'!K1249:N1249,1)),0))</f>
        <v/>
      </c>
      <c r="S1254">
        <f>IF(ISBLANK('Raw Data'!K1249),0,IFERROR(IF(MATCH(SMALL('Raw Data'!K1249:N1249,2),L1254:O1254,0),SMALL('Raw Data'!K1249:N1249,2)),0))</f>
        <v/>
      </c>
      <c r="T1254">
        <f>IF(ISBLANK('Raw Data'!K1249),0,IFERROR(IF(MATCH(SMALL('Raw Data'!K1249:N1249,3),L1254:O1254,0),SMALL('Raw Data'!K1249:N1249,3)),0))</f>
        <v/>
      </c>
      <c r="U1254">
        <f>IF(ISBLANK('Raw Data'!K1249),0,IFERROR(IF(MATCH(SMALL('Raw Data'!K1249:N1249,4),L1254:O1254,0),SMALL('Raw Data'!K1249:N1249,4)),0))</f>
        <v/>
      </c>
      <c r="V1254">
        <f>IF(AND('Raw Data'!D1249&lt;3, 'Raw Data'!E1249&lt;3, 'Raw Data'!A1249&gt;0), 'Raw Data'!AF1249, 0)</f>
        <v/>
      </c>
      <c r="W1254">
        <f>IF(AND('Raw Data'!D1249&lt;4, 'Raw Data'!E1249&lt;4, 'Raw Data'!A1249&gt;0), 'Raw Data'!AI1249, 0)</f>
        <v/>
      </c>
      <c r="X1254">
        <f>IF(AND('Raw Data'!D1249&lt;5, 'Raw Data'!E1249&lt;5, 'Raw Data'!A1249&gt;0), 'Raw Data'!AL1249, 0)</f>
        <v/>
      </c>
      <c r="Y1254">
        <f>IF(AND('Raw Data'!D1249&lt;6, 'Raw Data'!E1249&lt;6, 'Raw Data'!A1249&gt;0), 'Raw Data'!AO1249, 0)</f>
        <v/>
      </c>
      <c r="Z1254">
        <f>IF(ISBLANK('Raw Data'!D1249), 0, IF('Raw Data'!D1249-'Raw Data'!E1249&gt;1, 'Raw Data'!AW1249, 0))</f>
        <v/>
      </c>
      <c r="AA1254">
        <f>IF(ISBLANK('Raw Data'!A1249), 0, IF(ABS('Raw Data'!D1249-'Raw Data'!E1249)&lt;2, 'Raw Data'!AX1249, 0))</f>
        <v/>
      </c>
      <c r="AB1254">
        <f>IF(ISBLANK('Raw Data'!D1249), 0, IF('Raw Data'!E1249-'Raw Data'!D1249&gt;1, 'Raw Data'!AY1249, 0))</f>
        <v/>
      </c>
      <c r="AC1254">
        <f>IF(ISBLANK('Raw Data'!D1249), 0, IF('Raw Data'!D1249-'Raw Data'!E1249&gt;2, 'Raw Data'!AZ1249, 0))</f>
        <v/>
      </c>
      <c r="AD1254">
        <f>IF(ISBLANK('Raw Data'!A1249), 0, IF(ABS('Raw Data'!D1249-'Raw Data'!E1249)&lt;3, 'Raw Data'!BA1249, 0))</f>
        <v/>
      </c>
      <c r="AE1254">
        <f>IF(ISBLANK('Raw Data'!D1249), 0, IF('Raw Data'!E1249-'Raw Data'!D1249&gt;2, 'Raw Data'!BB1249, 0))</f>
        <v/>
      </c>
      <c r="AF1254">
        <f>IF(ISBLANK('Raw Data'!D1249), 0, IF('Raw Data'!D1249-'Raw Data'!E1249&gt;3, 'Raw Data'!BC1249, 0))</f>
        <v/>
      </c>
      <c r="AG1254">
        <f>IF(ISBLANK('Raw Data'!A1249), 0, IF(ABS('Raw Data'!D1249-'Raw Data'!E1249)&lt;4, 'Raw Data'!BD1249, 0))</f>
        <v/>
      </c>
      <c r="AH1254">
        <f>IF(ISBLANK('Raw Data'!D1249), 0, IF('Raw Data'!E1249-'Raw Data'!D1249&gt;3, 'Raw Data'!BE1249, 0))</f>
        <v/>
      </c>
      <c r="AI1254">
        <f>IF(SUM('Raw Data'!D1249:E1249)&gt;'Raw Data'!F1249, 'Raw Data'!G1249, 0)</f>
        <v/>
      </c>
      <c r="AJ1254">
        <f>IF(ISBLANK('Raw Data'!D1249), 0, IF(SUM('Raw Data'!D1249:E1249)&lt;'Raw Data'!F1249, 'Raw Data'!H1249, 0))</f>
        <v/>
      </c>
      <c r="AK1254">
        <f>IF(ISBLANK('Raw Data'!A1249), 0, IF(AND('Raw Data'!D1249&lt;3, 'Raw Data'!E1249&lt;3, 'Raw Data'!F1249&lt;BB$2), 'Raw Data'!AF1249, 0))</f>
        <v/>
      </c>
      <c r="AL1254">
        <f>IF(ISBLANK('Raw Data'!A1249), 0, IF(AND('Raw Data'!D1249&lt;4, 'Raw Data'!E1249&lt;4, 'Raw Data'!F1249&lt;BB$2), 'Raw Data'!AI1249, 0))</f>
        <v/>
      </c>
      <c r="AM1254">
        <f>IF(ISBLANK('Raw Data'!A1249), 0, IF(AND('Raw Data'!D1249&lt;5, 'Raw Data'!E1249&lt;5, 'Raw Data'!F1249&lt;BB$2), 'Raw Data'!AL1249, 0))</f>
        <v/>
      </c>
      <c r="AN1254">
        <f>IF(ISBLANK('Raw Data'!A1249), 0, IF(AND('Raw Data'!D1249&lt;6, 'Raw Data'!E1249&lt;6, 'Raw Data'!F1249&lt;BB$2), 'Raw Data'!AO1249, 0))</f>
        <v/>
      </c>
      <c r="AO1254">
        <f>IF(ISBLANK('Raw Data'!A1249), 0, IF(AND('Raw Data'!I1249&lt;Analysis!$BC$2, 'Raw Data'!D1249-'Raw Data'!E1249&gt;1), 'Raw Data'!AW1249, IF(AND('Raw Data'!J1249&lt;Analysis!$BC$2, 'Raw Data'!E1249-'Raw Data'!D1249&gt;1), 'Raw Data'!AY1249, 0)))</f>
        <v/>
      </c>
      <c r="AP1254">
        <f>IF(ISBLANK('Raw Data'!A1249), 0, IF(AND('Raw Data'!I1249&lt;Analysis!$BC$2, 'Raw Data'!D1249-'Raw Data'!E1249&gt;2), 'Raw Data'!AZ1249, IF(AND('Raw Data'!J1249&lt;Analysis!$BC$2, 'Raw Data'!E1249-'Raw Data'!D1249&gt;2), 'Raw Data'!BB1249, 0)))</f>
        <v/>
      </c>
      <c r="AQ1254">
        <f>IF(ISBLANK('Raw Data'!A1249), 0, IF(AND('Raw Data'!I1249&lt;Analysis!$BC$2, 'Raw Data'!D1249-'Raw Data'!E1249&gt;3), 'Raw Data'!BC1249, IF(AND('Raw Data'!J1249&lt;Analysis!$BC$2, 'Raw Data'!E1249-'Raw Data'!D1249&gt;3), 'Raw Data'!BE1249, 0)))</f>
        <v/>
      </c>
      <c r="AR1254">
        <f>IF('Hidden Analysiss'!D1250=1,IF(ABS('Raw Data'!E1249-'Raw Data'!D1249)&lt;2,'Raw Data'!AX1249,0), 0)</f>
        <v/>
      </c>
      <c r="AS1254">
        <f>IF('Hidden Analysiss'!D1250=1,IF(ABS('Raw Data'!E1249-'Raw Data'!D1249)&lt;3,'Raw Data'!BA1249,0), 0)</f>
        <v/>
      </c>
      <c r="AT1254">
        <f>IF('Hidden Analysiss'!D1250=1,IF(ABS('Raw Data'!E1249-'Raw Data'!D1249)&lt;4,'Raw Data'!BD1249,0), 0)</f>
        <v/>
      </c>
      <c r="AU1254">
        <f>IF(AND('Hidden Analysiss'!E1250=1, ABS('Raw Data'!E1249-'Raw Data'!D1249)&lt;2), 'Raw Data'!AX1249, 0)</f>
        <v/>
      </c>
      <c r="AV1254">
        <f>IF(AND('Hidden Analysiss'!E1250=1, ABS('Raw Data'!E1249-'Raw Data'!D1249)&lt;3), 'Raw Data'!BA1249, 0)</f>
        <v/>
      </c>
      <c r="AW1254">
        <f>IF(AND('Hidden Analysiss'!E1250=1, ABS('Raw Data'!E1249-'Raw Data'!D1249)&lt;3), 'Raw Data'!BD1249, 0)</f>
        <v/>
      </c>
    </row>
    <row r="1255">
      <c r="A1255" s="1">
        <f>'Raw Data'!A1250</f>
        <v/>
      </c>
      <c r="B1255">
        <f>IF('Raw Data'!E1250&gt;'Raw Data'!D1250, 'Raw Data'!J1250, 0)</f>
        <v/>
      </c>
      <c r="C1255">
        <f>IF('Raw Data'!D1250&gt;'Raw Data'!E1250, 'Raw Data'!I1250, 0)</f>
        <v/>
      </c>
      <c r="D1255">
        <f>SUM(G1255:H1255)</f>
        <v/>
      </c>
      <c r="E1255">
        <f>IF(AND('Raw Data'!J1250&lt;'Raw Data'!I1250,'Raw Data'!E1250&gt;'Raw Data'!D1250,'Raw Data'!E1250-'Raw Data'!D1250&gt;3),'Raw Data'!N1250,IF(AND('Raw Data'!I1250&lt;'Raw Data'!J1250,'Raw Data'!D1250&gt;'Raw Data'!E1250,'Raw Data'!D1250-'Raw Data'!E1250&gt;3),'Raw Data'!M1250,0))</f>
        <v/>
      </c>
      <c r="F1255">
        <f>IF(AND('Raw Data'!J1250&lt;'Raw Data'!I1250,'Raw Data'!E1250&gt;'Raw Data'!D1250,'Raw Data'!E1250-'Raw Data'!D1250&lt;4),'Raw Data'!L1250,IF(AND('Raw Data'!I1250&lt;'Raw Data'!J1250,'Raw Data'!D1250&gt;'Raw Data'!E1250,'Raw Data'!D1250-'Raw Data'!E1250&lt;4),'Raw Data'!K1250,0))</f>
        <v/>
      </c>
      <c r="G1255">
        <f>IF(AND('Raw Data'!J1250&lt;'Raw Data'!I1250, 'Raw Data'!E1250&gt;'Raw Data'!D1250), 'Raw Data'!J1250, 0)</f>
        <v/>
      </c>
      <c r="H1255">
        <f>IF(AND('Raw Data'!J1250&gt;'Raw Data'!I1250, 'Raw Data'!E1250&lt;'Raw Data'!D1250), 'Raw Data'!I1250, 0)</f>
        <v/>
      </c>
      <c r="I1255">
        <f>SUM(J1255:K1255)</f>
        <v/>
      </c>
      <c r="J1255">
        <f>IF(AND('Raw Data'!J1250&gt;'Raw Data'!I1250, 'Raw Data'!E1250&gt;'Raw Data'!D1250), 'Raw Data'!J1250, 0)</f>
        <v/>
      </c>
      <c r="K1255">
        <f>IF(AND('Raw Data'!I1250&gt;'Raw Data'!J1250, 'Raw Data'!D1250&gt;'Raw Data'!E1250), 'Raw Data'!I1250, 0)</f>
        <v/>
      </c>
      <c r="L1255">
        <f>IF('Raw Data'!E1250-'Raw Data'!D1250&gt;3, 'Raw Data'!N1250, 0)</f>
        <v/>
      </c>
      <c r="M1255">
        <f>IF('Raw Data'!D1250-'Raw Data'!E1250&gt;3, 'Raw Data'!M1250, 0)</f>
        <v/>
      </c>
      <c r="N1255">
        <f>IF(ISBLANK('Raw Data'!D1250),0,IF(AND('Raw Data'!E1250&gt;'Raw Data'!D1250,'Raw Data'!E1250-'Raw Data'!D1250&gt;0,'Raw Data'!E1250-'Raw Data'!D1250&lt;4),'Raw Data'!L1250, 0))</f>
        <v/>
      </c>
      <c r="O1255">
        <f>IF(ISBLANK('Raw Data'!D1250),0,IF(AND('Raw Data'!E1250&gt;'Raw Data'!D1250,'Raw Data'!E1250-'Raw Data'!D1250&gt;0,'Raw Data'!D1250-'Raw Data'!E1250&lt;4),'Raw Data'!K1250, 0))</f>
        <v/>
      </c>
      <c r="P1255">
        <f>IF('Raw Data'!E1250-'Raw Data'!D1250&gt;3, 'Raw Data'!N1250, IF('Raw Data'!D1250-'Raw Data'!E1250&gt;3, 'Raw Data'!M1250, 0))</f>
        <v/>
      </c>
      <c r="Q1255">
        <f>IF(ISBLANK('Raw Data'!E1250),0,IF(AND('Raw Data'!E1250-'Raw Data'!D1250&lt;4,'Raw Data'!E1250-'Raw Data'!D1250&gt;0),'Raw Data'!L1250,IF(AND('Raw Data'!D1250&gt;'Raw Data'!E1250,'Raw Data'!D1250-'Raw Data'!E1250&gt;0),'Raw Data'!K1250,0)))</f>
        <v/>
      </c>
      <c r="R1255">
        <f>IF(ISBLANK('Raw Data'!K1250),0,IFERROR(IF(MATCH(SMALL('Raw Data'!K1250:N1250,1),L1255:O1255,0),SMALL('Raw Data'!K1250:N1250,1)),0))</f>
        <v/>
      </c>
      <c r="S1255">
        <f>IF(ISBLANK('Raw Data'!K1250),0,IFERROR(IF(MATCH(SMALL('Raw Data'!K1250:N1250,2),L1255:O1255,0),SMALL('Raw Data'!K1250:N1250,2)),0))</f>
        <v/>
      </c>
      <c r="T1255">
        <f>IF(ISBLANK('Raw Data'!K1250),0,IFERROR(IF(MATCH(SMALL('Raw Data'!K1250:N1250,3),L1255:O1255,0),SMALL('Raw Data'!K1250:N1250,3)),0))</f>
        <v/>
      </c>
      <c r="U1255">
        <f>IF(ISBLANK('Raw Data'!K1250),0,IFERROR(IF(MATCH(SMALL('Raw Data'!K1250:N1250,4),L1255:O1255,0),SMALL('Raw Data'!K1250:N1250,4)),0))</f>
        <v/>
      </c>
      <c r="V1255">
        <f>IF(AND('Raw Data'!D1250&lt;3, 'Raw Data'!E1250&lt;3, 'Raw Data'!A1250&gt;0), 'Raw Data'!AF1250, 0)</f>
        <v/>
      </c>
      <c r="W1255">
        <f>IF(AND('Raw Data'!D1250&lt;4, 'Raw Data'!E1250&lt;4, 'Raw Data'!A1250&gt;0), 'Raw Data'!AI1250, 0)</f>
        <v/>
      </c>
      <c r="X1255">
        <f>IF(AND('Raw Data'!D1250&lt;5, 'Raw Data'!E1250&lt;5, 'Raw Data'!A1250&gt;0), 'Raw Data'!AL1250, 0)</f>
        <v/>
      </c>
      <c r="Y1255">
        <f>IF(AND('Raw Data'!D1250&lt;6, 'Raw Data'!E1250&lt;6, 'Raw Data'!A1250&gt;0), 'Raw Data'!AO1250, 0)</f>
        <v/>
      </c>
      <c r="Z1255">
        <f>IF(ISBLANK('Raw Data'!D1250), 0, IF('Raw Data'!D1250-'Raw Data'!E1250&gt;1, 'Raw Data'!AW1250, 0))</f>
        <v/>
      </c>
      <c r="AA1255">
        <f>IF(ISBLANK('Raw Data'!A1250), 0, IF(ABS('Raw Data'!D1250-'Raw Data'!E1250)&lt;2, 'Raw Data'!AX1250, 0))</f>
        <v/>
      </c>
      <c r="AB1255">
        <f>IF(ISBLANK('Raw Data'!D1250), 0, IF('Raw Data'!E1250-'Raw Data'!D1250&gt;1, 'Raw Data'!AY1250, 0))</f>
        <v/>
      </c>
      <c r="AC1255">
        <f>IF(ISBLANK('Raw Data'!D1250), 0, IF('Raw Data'!D1250-'Raw Data'!E1250&gt;2, 'Raw Data'!AZ1250, 0))</f>
        <v/>
      </c>
      <c r="AD1255">
        <f>IF(ISBLANK('Raw Data'!A1250), 0, IF(ABS('Raw Data'!D1250-'Raw Data'!E1250)&lt;3, 'Raw Data'!BA1250, 0))</f>
        <v/>
      </c>
      <c r="AE1255">
        <f>IF(ISBLANK('Raw Data'!D1250), 0, IF('Raw Data'!E1250-'Raw Data'!D1250&gt;2, 'Raw Data'!BB1250, 0))</f>
        <v/>
      </c>
      <c r="AF1255">
        <f>IF(ISBLANK('Raw Data'!D1250), 0, IF('Raw Data'!D1250-'Raw Data'!E1250&gt;3, 'Raw Data'!BC1250, 0))</f>
        <v/>
      </c>
      <c r="AG1255">
        <f>IF(ISBLANK('Raw Data'!A1250), 0, IF(ABS('Raw Data'!D1250-'Raw Data'!E1250)&lt;4, 'Raw Data'!BD1250, 0))</f>
        <v/>
      </c>
      <c r="AH1255">
        <f>IF(ISBLANK('Raw Data'!D1250), 0, IF('Raw Data'!E1250-'Raw Data'!D1250&gt;3, 'Raw Data'!BE1250, 0))</f>
        <v/>
      </c>
      <c r="AI1255">
        <f>IF(SUM('Raw Data'!D1250:E1250)&gt;'Raw Data'!F1250, 'Raw Data'!G1250, 0)</f>
        <v/>
      </c>
      <c r="AJ1255">
        <f>IF(ISBLANK('Raw Data'!D1250), 0, IF(SUM('Raw Data'!D1250:E1250)&lt;'Raw Data'!F1250, 'Raw Data'!H1250, 0))</f>
        <v/>
      </c>
      <c r="AK1255">
        <f>IF(ISBLANK('Raw Data'!A1250), 0, IF(AND('Raw Data'!D1250&lt;3, 'Raw Data'!E1250&lt;3, 'Raw Data'!F1250&lt;BB$2), 'Raw Data'!AF1250, 0))</f>
        <v/>
      </c>
      <c r="AL1255">
        <f>IF(ISBLANK('Raw Data'!A1250), 0, IF(AND('Raw Data'!D1250&lt;4, 'Raw Data'!E1250&lt;4, 'Raw Data'!F1250&lt;BB$2), 'Raw Data'!AI1250, 0))</f>
        <v/>
      </c>
      <c r="AM1255">
        <f>IF(ISBLANK('Raw Data'!A1250), 0, IF(AND('Raw Data'!D1250&lt;5, 'Raw Data'!E1250&lt;5, 'Raw Data'!F1250&lt;BB$2), 'Raw Data'!AL1250, 0))</f>
        <v/>
      </c>
      <c r="AN1255">
        <f>IF(ISBLANK('Raw Data'!A1250), 0, IF(AND('Raw Data'!D1250&lt;6, 'Raw Data'!E1250&lt;6, 'Raw Data'!F1250&lt;BB$2), 'Raw Data'!AO1250, 0))</f>
        <v/>
      </c>
      <c r="AO1255">
        <f>IF(ISBLANK('Raw Data'!A1250), 0, IF(AND('Raw Data'!I1250&lt;Analysis!$BC$2, 'Raw Data'!D1250-'Raw Data'!E1250&gt;1), 'Raw Data'!AW1250, IF(AND('Raw Data'!J1250&lt;Analysis!$BC$2, 'Raw Data'!E1250-'Raw Data'!D1250&gt;1), 'Raw Data'!AY1250, 0)))</f>
        <v/>
      </c>
      <c r="AP1255">
        <f>IF(ISBLANK('Raw Data'!A1250), 0, IF(AND('Raw Data'!I1250&lt;Analysis!$BC$2, 'Raw Data'!D1250-'Raw Data'!E1250&gt;2), 'Raw Data'!AZ1250, IF(AND('Raw Data'!J1250&lt;Analysis!$BC$2, 'Raw Data'!E1250-'Raw Data'!D1250&gt;2), 'Raw Data'!BB1250, 0)))</f>
        <v/>
      </c>
      <c r="AQ1255">
        <f>IF(ISBLANK('Raw Data'!A1250), 0, IF(AND('Raw Data'!I1250&lt;Analysis!$BC$2, 'Raw Data'!D1250-'Raw Data'!E1250&gt;3), 'Raw Data'!BC1250, IF(AND('Raw Data'!J1250&lt;Analysis!$BC$2, 'Raw Data'!E1250-'Raw Data'!D1250&gt;3), 'Raw Data'!BE1250, 0)))</f>
        <v/>
      </c>
      <c r="AR1255">
        <f>IF('Hidden Analysiss'!D1251=1,IF(ABS('Raw Data'!E1250-'Raw Data'!D1250)&lt;2,'Raw Data'!AX1250,0), 0)</f>
        <v/>
      </c>
      <c r="AS1255">
        <f>IF('Hidden Analysiss'!D1251=1,IF(ABS('Raw Data'!E1250-'Raw Data'!D1250)&lt;3,'Raw Data'!BA1250,0), 0)</f>
        <v/>
      </c>
      <c r="AT1255">
        <f>IF('Hidden Analysiss'!D1251=1,IF(ABS('Raw Data'!E1250-'Raw Data'!D1250)&lt;4,'Raw Data'!BD1250,0), 0)</f>
        <v/>
      </c>
      <c r="AU1255">
        <f>IF(AND('Hidden Analysiss'!E1251=1, ABS('Raw Data'!E1250-'Raw Data'!D1250)&lt;2), 'Raw Data'!AX1250, 0)</f>
        <v/>
      </c>
      <c r="AV1255">
        <f>IF(AND('Hidden Analysiss'!E1251=1, ABS('Raw Data'!E1250-'Raw Data'!D1250)&lt;3), 'Raw Data'!BA1250, 0)</f>
        <v/>
      </c>
      <c r="AW1255">
        <f>IF(AND('Hidden Analysiss'!E1251=1, ABS('Raw Data'!E1250-'Raw Data'!D1250)&lt;3), 'Raw Data'!BD1250, 0)</f>
        <v/>
      </c>
    </row>
    <row r="1256">
      <c r="A1256" s="1">
        <f>'Raw Data'!A1251</f>
        <v/>
      </c>
      <c r="B1256">
        <f>IF('Raw Data'!E1251&gt;'Raw Data'!D1251, 'Raw Data'!J1251, 0)</f>
        <v/>
      </c>
      <c r="C1256">
        <f>IF('Raw Data'!D1251&gt;'Raw Data'!E1251, 'Raw Data'!I1251, 0)</f>
        <v/>
      </c>
      <c r="D1256">
        <f>SUM(G1256:H1256)</f>
        <v/>
      </c>
      <c r="E1256">
        <f>IF(AND('Raw Data'!J1251&lt;'Raw Data'!I1251,'Raw Data'!E1251&gt;'Raw Data'!D1251,'Raw Data'!E1251-'Raw Data'!D1251&gt;3),'Raw Data'!N1251,IF(AND('Raw Data'!I1251&lt;'Raw Data'!J1251,'Raw Data'!D1251&gt;'Raw Data'!E1251,'Raw Data'!D1251-'Raw Data'!E1251&gt;3),'Raw Data'!M1251,0))</f>
        <v/>
      </c>
      <c r="F1256">
        <f>IF(AND('Raw Data'!J1251&lt;'Raw Data'!I1251,'Raw Data'!E1251&gt;'Raw Data'!D1251,'Raw Data'!E1251-'Raw Data'!D1251&lt;4),'Raw Data'!L1251,IF(AND('Raw Data'!I1251&lt;'Raw Data'!J1251,'Raw Data'!D1251&gt;'Raw Data'!E1251,'Raw Data'!D1251-'Raw Data'!E1251&lt;4),'Raw Data'!K1251,0))</f>
        <v/>
      </c>
      <c r="G1256">
        <f>IF(AND('Raw Data'!J1251&lt;'Raw Data'!I1251, 'Raw Data'!E1251&gt;'Raw Data'!D1251), 'Raw Data'!J1251, 0)</f>
        <v/>
      </c>
      <c r="H1256">
        <f>IF(AND('Raw Data'!J1251&gt;'Raw Data'!I1251, 'Raw Data'!E1251&lt;'Raw Data'!D1251), 'Raw Data'!I1251, 0)</f>
        <v/>
      </c>
      <c r="I1256">
        <f>SUM(J1256:K1256)</f>
        <v/>
      </c>
      <c r="J1256">
        <f>IF(AND('Raw Data'!J1251&gt;'Raw Data'!I1251, 'Raw Data'!E1251&gt;'Raw Data'!D1251), 'Raw Data'!J1251, 0)</f>
        <v/>
      </c>
      <c r="K1256">
        <f>IF(AND('Raw Data'!I1251&gt;'Raw Data'!J1251, 'Raw Data'!D1251&gt;'Raw Data'!E1251), 'Raw Data'!I1251, 0)</f>
        <v/>
      </c>
      <c r="L1256">
        <f>IF('Raw Data'!E1251-'Raw Data'!D1251&gt;3, 'Raw Data'!N1251, 0)</f>
        <v/>
      </c>
      <c r="M1256">
        <f>IF('Raw Data'!D1251-'Raw Data'!E1251&gt;3, 'Raw Data'!M1251, 0)</f>
        <v/>
      </c>
      <c r="N1256">
        <f>IF(ISBLANK('Raw Data'!D1251),0,IF(AND('Raw Data'!E1251&gt;'Raw Data'!D1251,'Raw Data'!E1251-'Raw Data'!D1251&gt;0,'Raw Data'!E1251-'Raw Data'!D1251&lt;4),'Raw Data'!L1251, 0))</f>
        <v/>
      </c>
      <c r="O1256">
        <f>IF(ISBLANK('Raw Data'!D1251),0,IF(AND('Raw Data'!E1251&gt;'Raw Data'!D1251,'Raw Data'!E1251-'Raw Data'!D1251&gt;0,'Raw Data'!D1251-'Raw Data'!E1251&lt;4),'Raw Data'!K1251, 0))</f>
        <v/>
      </c>
      <c r="P1256">
        <f>IF('Raw Data'!E1251-'Raw Data'!D1251&gt;3, 'Raw Data'!N1251, IF('Raw Data'!D1251-'Raw Data'!E1251&gt;3, 'Raw Data'!M1251, 0))</f>
        <v/>
      </c>
      <c r="Q1256">
        <f>IF(ISBLANK('Raw Data'!E1251),0,IF(AND('Raw Data'!E1251-'Raw Data'!D1251&lt;4,'Raw Data'!E1251-'Raw Data'!D1251&gt;0),'Raw Data'!L1251,IF(AND('Raw Data'!D1251&gt;'Raw Data'!E1251,'Raw Data'!D1251-'Raw Data'!E1251&gt;0),'Raw Data'!K1251,0)))</f>
        <v/>
      </c>
      <c r="R1256">
        <f>IF(ISBLANK('Raw Data'!K1251),0,IFERROR(IF(MATCH(SMALL('Raw Data'!K1251:N1251,1),L1256:O1256,0),SMALL('Raw Data'!K1251:N1251,1)),0))</f>
        <v/>
      </c>
      <c r="S1256">
        <f>IF(ISBLANK('Raw Data'!K1251),0,IFERROR(IF(MATCH(SMALL('Raw Data'!K1251:N1251,2),L1256:O1256,0),SMALL('Raw Data'!K1251:N1251,2)),0))</f>
        <v/>
      </c>
      <c r="T1256">
        <f>IF(ISBLANK('Raw Data'!K1251),0,IFERROR(IF(MATCH(SMALL('Raw Data'!K1251:N1251,3),L1256:O1256,0),SMALL('Raw Data'!K1251:N1251,3)),0))</f>
        <v/>
      </c>
      <c r="U1256">
        <f>IF(ISBLANK('Raw Data'!K1251),0,IFERROR(IF(MATCH(SMALL('Raw Data'!K1251:N1251,4),L1256:O1256,0),SMALL('Raw Data'!K1251:N1251,4)),0))</f>
        <v/>
      </c>
      <c r="V1256">
        <f>IF(AND('Raw Data'!D1251&lt;3, 'Raw Data'!E1251&lt;3, 'Raw Data'!A1251&gt;0), 'Raw Data'!AF1251, 0)</f>
        <v/>
      </c>
      <c r="W1256">
        <f>IF(AND('Raw Data'!D1251&lt;4, 'Raw Data'!E1251&lt;4, 'Raw Data'!A1251&gt;0), 'Raw Data'!AI1251, 0)</f>
        <v/>
      </c>
      <c r="X1256">
        <f>IF(AND('Raw Data'!D1251&lt;5, 'Raw Data'!E1251&lt;5, 'Raw Data'!A1251&gt;0), 'Raw Data'!AL1251, 0)</f>
        <v/>
      </c>
      <c r="Y1256">
        <f>IF(AND('Raw Data'!D1251&lt;6, 'Raw Data'!E1251&lt;6, 'Raw Data'!A1251&gt;0), 'Raw Data'!AO1251, 0)</f>
        <v/>
      </c>
      <c r="Z1256">
        <f>IF(ISBLANK('Raw Data'!D1251), 0, IF('Raw Data'!D1251-'Raw Data'!E1251&gt;1, 'Raw Data'!AW1251, 0))</f>
        <v/>
      </c>
      <c r="AA1256">
        <f>IF(ISBLANK('Raw Data'!A1251), 0, IF(ABS('Raw Data'!D1251-'Raw Data'!E1251)&lt;2, 'Raw Data'!AX1251, 0))</f>
        <v/>
      </c>
      <c r="AB1256">
        <f>IF(ISBLANK('Raw Data'!D1251), 0, IF('Raw Data'!E1251-'Raw Data'!D1251&gt;1, 'Raw Data'!AY1251, 0))</f>
        <v/>
      </c>
      <c r="AC1256">
        <f>IF(ISBLANK('Raw Data'!D1251), 0, IF('Raw Data'!D1251-'Raw Data'!E1251&gt;2, 'Raw Data'!AZ1251, 0))</f>
        <v/>
      </c>
      <c r="AD1256">
        <f>IF(ISBLANK('Raw Data'!A1251), 0, IF(ABS('Raw Data'!D1251-'Raw Data'!E1251)&lt;3, 'Raw Data'!BA1251, 0))</f>
        <v/>
      </c>
      <c r="AE1256">
        <f>IF(ISBLANK('Raw Data'!D1251), 0, IF('Raw Data'!E1251-'Raw Data'!D1251&gt;2, 'Raw Data'!BB1251, 0))</f>
        <v/>
      </c>
      <c r="AF1256">
        <f>IF(ISBLANK('Raw Data'!D1251), 0, IF('Raw Data'!D1251-'Raw Data'!E1251&gt;3, 'Raw Data'!BC1251, 0))</f>
        <v/>
      </c>
      <c r="AG1256">
        <f>IF(ISBLANK('Raw Data'!A1251), 0, IF(ABS('Raw Data'!D1251-'Raw Data'!E1251)&lt;4, 'Raw Data'!BD1251, 0))</f>
        <v/>
      </c>
      <c r="AH1256">
        <f>IF(ISBLANK('Raw Data'!D1251), 0, IF('Raw Data'!E1251-'Raw Data'!D1251&gt;3, 'Raw Data'!BE1251, 0))</f>
        <v/>
      </c>
      <c r="AI1256">
        <f>IF(SUM('Raw Data'!D1251:E1251)&gt;'Raw Data'!F1251, 'Raw Data'!G1251, 0)</f>
        <v/>
      </c>
      <c r="AJ1256">
        <f>IF(ISBLANK('Raw Data'!D1251), 0, IF(SUM('Raw Data'!D1251:E1251)&lt;'Raw Data'!F1251, 'Raw Data'!H1251, 0))</f>
        <v/>
      </c>
      <c r="AK1256">
        <f>IF(ISBLANK('Raw Data'!A1251), 0, IF(AND('Raw Data'!D1251&lt;3, 'Raw Data'!E1251&lt;3, 'Raw Data'!F1251&lt;BB$2), 'Raw Data'!AF1251, 0))</f>
        <v/>
      </c>
      <c r="AL1256">
        <f>IF(ISBLANK('Raw Data'!A1251), 0, IF(AND('Raw Data'!D1251&lt;4, 'Raw Data'!E1251&lt;4, 'Raw Data'!F1251&lt;BB$2), 'Raw Data'!AI1251, 0))</f>
        <v/>
      </c>
      <c r="AM1256">
        <f>IF(ISBLANK('Raw Data'!A1251), 0, IF(AND('Raw Data'!D1251&lt;5, 'Raw Data'!E1251&lt;5, 'Raw Data'!F1251&lt;BB$2), 'Raw Data'!AL1251, 0))</f>
        <v/>
      </c>
      <c r="AN1256">
        <f>IF(ISBLANK('Raw Data'!A1251), 0, IF(AND('Raw Data'!D1251&lt;6, 'Raw Data'!E1251&lt;6, 'Raw Data'!F1251&lt;BB$2), 'Raw Data'!AO1251, 0))</f>
        <v/>
      </c>
      <c r="AO1256">
        <f>IF(ISBLANK('Raw Data'!A1251), 0, IF(AND('Raw Data'!I1251&lt;Analysis!$BC$2, 'Raw Data'!D1251-'Raw Data'!E1251&gt;1), 'Raw Data'!AW1251, IF(AND('Raw Data'!J1251&lt;Analysis!$BC$2, 'Raw Data'!E1251-'Raw Data'!D1251&gt;1), 'Raw Data'!AY1251, 0)))</f>
        <v/>
      </c>
      <c r="AP1256">
        <f>IF(ISBLANK('Raw Data'!A1251), 0, IF(AND('Raw Data'!I1251&lt;Analysis!$BC$2, 'Raw Data'!D1251-'Raw Data'!E1251&gt;2), 'Raw Data'!AZ1251, IF(AND('Raw Data'!J1251&lt;Analysis!$BC$2, 'Raw Data'!E1251-'Raw Data'!D1251&gt;2), 'Raw Data'!BB1251, 0)))</f>
        <v/>
      </c>
      <c r="AQ1256">
        <f>IF(ISBLANK('Raw Data'!A1251), 0, IF(AND('Raw Data'!I1251&lt;Analysis!$BC$2, 'Raw Data'!D1251-'Raw Data'!E1251&gt;3), 'Raw Data'!BC1251, IF(AND('Raw Data'!J1251&lt;Analysis!$BC$2, 'Raw Data'!E1251-'Raw Data'!D1251&gt;3), 'Raw Data'!BE1251, 0)))</f>
        <v/>
      </c>
      <c r="AR1256">
        <f>IF('Hidden Analysiss'!D1252=1,IF(ABS('Raw Data'!E1251-'Raw Data'!D1251)&lt;2,'Raw Data'!AX1251,0), 0)</f>
        <v/>
      </c>
      <c r="AS1256">
        <f>IF('Hidden Analysiss'!D1252=1,IF(ABS('Raw Data'!E1251-'Raw Data'!D1251)&lt;3,'Raw Data'!BA1251,0), 0)</f>
        <v/>
      </c>
      <c r="AT1256">
        <f>IF('Hidden Analysiss'!D1252=1,IF(ABS('Raw Data'!E1251-'Raw Data'!D1251)&lt;4,'Raw Data'!BD1251,0), 0)</f>
        <v/>
      </c>
      <c r="AU1256">
        <f>IF(AND('Hidden Analysiss'!E1252=1, ABS('Raw Data'!E1251-'Raw Data'!D1251)&lt;2), 'Raw Data'!AX1251, 0)</f>
        <v/>
      </c>
      <c r="AV1256">
        <f>IF(AND('Hidden Analysiss'!E1252=1, ABS('Raw Data'!E1251-'Raw Data'!D1251)&lt;3), 'Raw Data'!BA1251, 0)</f>
        <v/>
      </c>
      <c r="AW1256">
        <f>IF(AND('Hidden Analysiss'!E1252=1, ABS('Raw Data'!E1251-'Raw Data'!D1251)&lt;3), 'Raw Data'!BD1251, 0)</f>
        <v/>
      </c>
    </row>
    <row r="1257">
      <c r="A1257" s="1">
        <f>'Raw Data'!A1252</f>
        <v/>
      </c>
      <c r="B1257">
        <f>IF('Raw Data'!E1252&gt;'Raw Data'!D1252, 'Raw Data'!J1252, 0)</f>
        <v/>
      </c>
      <c r="C1257">
        <f>IF('Raw Data'!D1252&gt;'Raw Data'!E1252, 'Raw Data'!I1252, 0)</f>
        <v/>
      </c>
      <c r="D1257">
        <f>SUM(G1257:H1257)</f>
        <v/>
      </c>
      <c r="E1257">
        <f>IF(AND('Raw Data'!J1252&lt;'Raw Data'!I1252,'Raw Data'!E1252&gt;'Raw Data'!D1252,'Raw Data'!E1252-'Raw Data'!D1252&gt;3),'Raw Data'!N1252,IF(AND('Raw Data'!I1252&lt;'Raw Data'!J1252,'Raw Data'!D1252&gt;'Raw Data'!E1252,'Raw Data'!D1252-'Raw Data'!E1252&gt;3),'Raw Data'!M1252,0))</f>
        <v/>
      </c>
      <c r="F1257">
        <f>IF(AND('Raw Data'!J1252&lt;'Raw Data'!I1252,'Raw Data'!E1252&gt;'Raw Data'!D1252,'Raw Data'!E1252-'Raw Data'!D1252&lt;4),'Raw Data'!L1252,IF(AND('Raw Data'!I1252&lt;'Raw Data'!J1252,'Raw Data'!D1252&gt;'Raw Data'!E1252,'Raw Data'!D1252-'Raw Data'!E1252&lt;4),'Raw Data'!K1252,0))</f>
        <v/>
      </c>
      <c r="G1257">
        <f>IF(AND('Raw Data'!J1252&lt;'Raw Data'!I1252, 'Raw Data'!E1252&gt;'Raw Data'!D1252), 'Raw Data'!J1252, 0)</f>
        <v/>
      </c>
      <c r="H1257">
        <f>IF(AND('Raw Data'!J1252&gt;'Raw Data'!I1252, 'Raw Data'!E1252&lt;'Raw Data'!D1252), 'Raw Data'!I1252, 0)</f>
        <v/>
      </c>
      <c r="I1257">
        <f>SUM(J1257:K1257)</f>
        <v/>
      </c>
      <c r="J1257">
        <f>IF(AND('Raw Data'!J1252&gt;'Raw Data'!I1252, 'Raw Data'!E1252&gt;'Raw Data'!D1252), 'Raw Data'!J1252, 0)</f>
        <v/>
      </c>
      <c r="K1257">
        <f>IF(AND('Raw Data'!I1252&gt;'Raw Data'!J1252, 'Raw Data'!D1252&gt;'Raw Data'!E1252), 'Raw Data'!I1252, 0)</f>
        <v/>
      </c>
      <c r="L1257">
        <f>IF('Raw Data'!E1252-'Raw Data'!D1252&gt;3, 'Raw Data'!N1252, 0)</f>
        <v/>
      </c>
      <c r="M1257">
        <f>IF('Raw Data'!D1252-'Raw Data'!E1252&gt;3, 'Raw Data'!M1252, 0)</f>
        <v/>
      </c>
      <c r="N1257">
        <f>IF(ISBLANK('Raw Data'!D1252),0,IF(AND('Raw Data'!E1252&gt;'Raw Data'!D1252,'Raw Data'!E1252-'Raw Data'!D1252&gt;0,'Raw Data'!E1252-'Raw Data'!D1252&lt;4),'Raw Data'!L1252, 0))</f>
        <v/>
      </c>
      <c r="O1257">
        <f>IF(ISBLANK('Raw Data'!D1252),0,IF(AND('Raw Data'!E1252&gt;'Raw Data'!D1252,'Raw Data'!E1252-'Raw Data'!D1252&gt;0,'Raw Data'!D1252-'Raw Data'!E1252&lt;4),'Raw Data'!K1252, 0))</f>
        <v/>
      </c>
      <c r="P1257">
        <f>IF('Raw Data'!E1252-'Raw Data'!D1252&gt;3, 'Raw Data'!N1252, IF('Raw Data'!D1252-'Raw Data'!E1252&gt;3, 'Raw Data'!M1252, 0))</f>
        <v/>
      </c>
      <c r="Q1257">
        <f>IF(ISBLANK('Raw Data'!E1252),0,IF(AND('Raw Data'!E1252-'Raw Data'!D1252&lt;4,'Raw Data'!E1252-'Raw Data'!D1252&gt;0),'Raw Data'!L1252,IF(AND('Raw Data'!D1252&gt;'Raw Data'!E1252,'Raw Data'!D1252-'Raw Data'!E1252&gt;0),'Raw Data'!K1252,0)))</f>
        <v/>
      </c>
      <c r="R1257">
        <f>IF(ISBLANK('Raw Data'!K1252),0,IFERROR(IF(MATCH(SMALL('Raw Data'!K1252:N1252,1),L1257:O1257,0),SMALL('Raw Data'!K1252:N1252,1)),0))</f>
        <v/>
      </c>
      <c r="S1257">
        <f>IF(ISBLANK('Raw Data'!K1252),0,IFERROR(IF(MATCH(SMALL('Raw Data'!K1252:N1252,2),L1257:O1257,0),SMALL('Raw Data'!K1252:N1252,2)),0))</f>
        <v/>
      </c>
      <c r="T1257">
        <f>IF(ISBLANK('Raw Data'!K1252),0,IFERROR(IF(MATCH(SMALL('Raw Data'!K1252:N1252,3),L1257:O1257,0),SMALL('Raw Data'!K1252:N1252,3)),0))</f>
        <v/>
      </c>
      <c r="U1257">
        <f>IF(ISBLANK('Raw Data'!K1252),0,IFERROR(IF(MATCH(SMALL('Raw Data'!K1252:N1252,4),L1257:O1257,0),SMALL('Raw Data'!K1252:N1252,4)),0))</f>
        <v/>
      </c>
      <c r="V1257">
        <f>IF(AND('Raw Data'!D1252&lt;3, 'Raw Data'!E1252&lt;3, 'Raw Data'!A1252&gt;0), 'Raw Data'!AF1252, 0)</f>
        <v/>
      </c>
      <c r="W1257">
        <f>IF(AND('Raw Data'!D1252&lt;4, 'Raw Data'!E1252&lt;4, 'Raw Data'!A1252&gt;0), 'Raw Data'!AI1252, 0)</f>
        <v/>
      </c>
      <c r="X1257">
        <f>IF(AND('Raw Data'!D1252&lt;5, 'Raw Data'!E1252&lt;5, 'Raw Data'!A1252&gt;0), 'Raw Data'!AL1252, 0)</f>
        <v/>
      </c>
      <c r="Y1257">
        <f>IF(AND('Raw Data'!D1252&lt;6, 'Raw Data'!E1252&lt;6, 'Raw Data'!A1252&gt;0), 'Raw Data'!AO1252, 0)</f>
        <v/>
      </c>
      <c r="Z1257">
        <f>IF(ISBLANK('Raw Data'!D1252), 0, IF('Raw Data'!D1252-'Raw Data'!E1252&gt;1, 'Raw Data'!AW1252, 0))</f>
        <v/>
      </c>
      <c r="AA1257">
        <f>IF(ISBLANK('Raw Data'!A1252), 0, IF(ABS('Raw Data'!D1252-'Raw Data'!E1252)&lt;2, 'Raw Data'!AX1252, 0))</f>
        <v/>
      </c>
      <c r="AB1257">
        <f>IF(ISBLANK('Raw Data'!D1252), 0, IF('Raw Data'!E1252-'Raw Data'!D1252&gt;1, 'Raw Data'!AY1252, 0))</f>
        <v/>
      </c>
      <c r="AC1257">
        <f>IF(ISBLANK('Raw Data'!D1252), 0, IF('Raw Data'!D1252-'Raw Data'!E1252&gt;2, 'Raw Data'!AZ1252, 0))</f>
        <v/>
      </c>
      <c r="AD1257">
        <f>IF(ISBLANK('Raw Data'!A1252), 0, IF(ABS('Raw Data'!D1252-'Raw Data'!E1252)&lt;3, 'Raw Data'!BA1252, 0))</f>
        <v/>
      </c>
      <c r="AE1257">
        <f>IF(ISBLANK('Raw Data'!D1252), 0, IF('Raw Data'!E1252-'Raw Data'!D1252&gt;2, 'Raw Data'!BB1252, 0))</f>
        <v/>
      </c>
      <c r="AF1257">
        <f>IF(ISBLANK('Raw Data'!D1252), 0, IF('Raw Data'!D1252-'Raw Data'!E1252&gt;3, 'Raw Data'!BC1252, 0))</f>
        <v/>
      </c>
      <c r="AG1257">
        <f>IF(ISBLANK('Raw Data'!A1252), 0, IF(ABS('Raw Data'!D1252-'Raw Data'!E1252)&lt;4, 'Raw Data'!BD1252, 0))</f>
        <v/>
      </c>
      <c r="AH1257">
        <f>IF(ISBLANK('Raw Data'!D1252), 0, IF('Raw Data'!E1252-'Raw Data'!D1252&gt;3, 'Raw Data'!BE1252, 0))</f>
        <v/>
      </c>
      <c r="AI1257">
        <f>IF(SUM('Raw Data'!D1252:E1252)&gt;'Raw Data'!F1252, 'Raw Data'!G1252, 0)</f>
        <v/>
      </c>
      <c r="AJ1257">
        <f>IF(ISBLANK('Raw Data'!D1252), 0, IF(SUM('Raw Data'!D1252:E1252)&lt;'Raw Data'!F1252, 'Raw Data'!H1252, 0))</f>
        <v/>
      </c>
      <c r="AK1257">
        <f>IF(ISBLANK('Raw Data'!A1252), 0, IF(AND('Raw Data'!D1252&lt;3, 'Raw Data'!E1252&lt;3, 'Raw Data'!F1252&lt;BB$2), 'Raw Data'!AF1252, 0))</f>
        <v/>
      </c>
      <c r="AL1257">
        <f>IF(ISBLANK('Raw Data'!A1252), 0, IF(AND('Raw Data'!D1252&lt;4, 'Raw Data'!E1252&lt;4, 'Raw Data'!F1252&lt;BB$2), 'Raw Data'!AI1252, 0))</f>
        <v/>
      </c>
      <c r="AM1257">
        <f>IF(ISBLANK('Raw Data'!A1252), 0, IF(AND('Raw Data'!D1252&lt;5, 'Raw Data'!E1252&lt;5, 'Raw Data'!F1252&lt;BB$2), 'Raw Data'!AL1252, 0))</f>
        <v/>
      </c>
      <c r="AN1257">
        <f>IF(ISBLANK('Raw Data'!A1252), 0, IF(AND('Raw Data'!D1252&lt;6, 'Raw Data'!E1252&lt;6, 'Raw Data'!F1252&lt;BB$2), 'Raw Data'!AO1252, 0))</f>
        <v/>
      </c>
      <c r="AO1257">
        <f>IF(ISBLANK('Raw Data'!A1252), 0, IF(AND('Raw Data'!I1252&lt;Analysis!$BC$2, 'Raw Data'!D1252-'Raw Data'!E1252&gt;1), 'Raw Data'!AW1252, IF(AND('Raw Data'!J1252&lt;Analysis!$BC$2, 'Raw Data'!E1252-'Raw Data'!D1252&gt;1), 'Raw Data'!AY1252, 0)))</f>
        <v/>
      </c>
      <c r="AP1257">
        <f>IF(ISBLANK('Raw Data'!A1252), 0, IF(AND('Raw Data'!I1252&lt;Analysis!$BC$2, 'Raw Data'!D1252-'Raw Data'!E1252&gt;2), 'Raw Data'!AZ1252, IF(AND('Raw Data'!J1252&lt;Analysis!$BC$2, 'Raw Data'!E1252-'Raw Data'!D1252&gt;2), 'Raw Data'!BB1252, 0)))</f>
        <v/>
      </c>
      <c r="AQ1257">
        <f>IF(ISBLANK('Raw Data'!A1252), 0, IF(AND('Raw Data'!I1252&lt;Analysis!$BC$2, 'Raw Data'!D1252-'Raw Data'!E1252&gt;3), 'Raw Data'!BC1252, IF(AND('Raw Data'!J1252&lt;Analysis!$BC$2, 'Raw Data'!E1252-'Raw Data'!D1252&gt;3), 'Raw Data'!BE1252, 0)))</f>
        <v/>
      </c>
      <c r="AR1257">
        <f>IF('Hidden Analysiss'!D1253=1,IF(ABS('Raw Data'!E1252-'Raw Data'!D1252)&lt;2,'Raw Data'!AX1252,0), 0)</f>
        <v/>
      </c>
      <c r="AS1257">
        <f>IF('Hidden Analysiss'!D1253=1,IF(ABS('Raw Data'!E1252-'Raw Data'!D1252)&lt;3,'Raw Data'!BA1252,0), 0)</f>
        <v/>
      </c>
      <c r="AT1257">
        <f>IF('Hidden Analysiss'!D1253=1,IF(ABS('Raw Data'!E1252-'Raw Data'!D1252)&lt;4,'Raw Data'!BD1252,0), 0)</f>
        <v/>
      </c>
      <c r="AU1257">
        <f>IF(AND('Hidden Analysiss'!E1253=1, ABS('Raw Data'!E1252-'Raw Data'!D1252)&lt;2), 'Raw Data'!AX1252, 0)</f>
        <v/>
      </c>
      <c r="AV1257">
        <f>IF(AND('Hidden Analysiss'!E1253=1, ABS('Raw Data'!E1252-'Raw Data'!D1252)&lt;3), 'Raw Data'!BA1252, 0)</f>
        <v/>
      </c>
      <c r="AW1257">
        <f>IF(AND('Hidden Analysiss'!E1253=1, ABS('Raw Data'!E1252-'Raw Data'!D1252)&lt;3), 'Raw Data'!BD1252, 0)</f>
        <v/>
      </c>
    </row>
    <row r="1258">
      <c r="A1258" s="1">
        <f>'Raw Data'!A1253</f>
        <v/>
      </c>
      <c r="B1258">
        <f>IF('Raw Data'!E1253&gt;'Raw Data'!D1253, 'Raw Data'!J1253, 0)</f>
        <v/>
      </c>
      <c r="C1258">
        <f>IF('Raw Data'!D1253&gt;'Raw Data'!E1253, 'Raw Data'!I1253, 0)</f>
        <v/>
      </c>
      <c r="D1258">
        <f>SUM(G1258:H1258)</f>
        <v/>
      </c>
      <c r="E1258">
        <f>IF(AND('Raw Data'!J1253&lt;'Raw Data'!I1253,'Raw Data'!E1253&gt;'Raw Data'!D1253,'Raw Data'!E1253-'Raw Data'!D1253&gt;3),'Raw Data'!N1253,IF(AND('Raw Data'!I1253&lt;'Raw Data'!J1253,'Raw Data'!D1253&gt;'Raw Data'!E1253,'Raw Data'!D1253-'Raw Data'!E1253&gt;3),'Raw Data'!M1253,0))</f>
        <v/>
      </c>
      <c r="F1258">
        <f>IF(AND('Raw Data'!J1253&lt;'Raw Data'!I1253,'Raw Data'!E1253&gt;'Raw Data'!D1253,'Raw Data'!E1253-'Raw Data'!D1253&lt;4),'Raw Data'!L1253,IF(AND('Raw Data'!I1253&lt;'Raw Data'!J1253,'Raw Data'!D1253&gt;'Raw Data'!E1253,'Raw Data'!D1253-'Raw Data'!E1253&lt;4),'Raw Data'!K1253,0))</f>
        <v/>
      </c>
      <c r="G1258">
        <f>IF(AND('Raw Data'!J1253&lt;'Raw Data'!I1253, 'Raw Data'!E1253&gt;'Raw Data'!D1253), 'Raw Data'!J1253, 0)</f>
        <v/>
      </c>
      <c r="H1258">
        <f>IF(AND('Raw Data'!J1253&gt;'Raw Data'!I1253, 'Raw Data'!E1253&lt;'Raw Data'!D1253), 'Raw Data'!I1253, 0)</f>
        <v/>
      </c>
      <c r="I1258">
        <f>SUM(J1258:K1258)</f>
        <v/>
      </c>
      <c r="J1258">
        <f>IF(AND('Raw Data'!J1253&gt;'Raw Data'!I1253, 'Raw Data'!E1253&gt;'Raw Data'!D1253), 'Raw Data'!J1253, 0)</f>
        <v/>
      </c>
      <c r="K1258">
        <f>IF(AND('Raw Data'!I1253&gt;'Raw Data'!J1253, 'Raw Data'!D1253&gt;'Raw Data'!E1253), 'Raw Data'!I1253, 0)</f>
        <v/>
      </c>
      <c r="L1258">
        <f>IF('Raw Data'!E1253-'Raw Data'!D1253&gt;3, 'Raw Data'!N1253, 0)</f>
        <v/>
      </c>
      <c r="M1258">
        <f>IF('Raw Data'!D1253-'Raw Data'!E1253&gt;3, 'Raw Data'!M1253, 0)</f>
        <v/>
      </c>
      <c r="N1258">
        <f>IF(ISBLANK('Raw Data'!D1253),0,IF(AND('Raw Data'!E1253&gt;'Raw Data'!D1253,'Raw Data'!E1253-'Raw Data'!D1253&gt;0,'Raw Data'!E1253-'Raw Data'!D1253&lt;4),'Raw Data'!L1253, 0))</f>
        <v/>
      </c>
      <c r="O1258">
        <f>IF(ISBLANK('Raw Data'!D1253),0,IF(AND('Raw Data'!E1253&gt;'Raw Data'!D1253,'Raw Data'!E1253-'Raw Data'!D1253&gt;0,'Raw Data'!D1253-'Raw Data'!E1253&lt;4),'Raw Data'!K1253, 0))</f>
        <v/>
      </c>
      <c r="P1258">
        <f>IF('Raw Data'!E1253-'Raw Data'!D1253&gt;3, 'Raw Data'!N1253, IF('Raw Data'!D1253-'Raw Data'!E1253&gt;3, 'Raw Data'!M1253, 0))</f>
        <v/>
      </c>
      <c r="Q1258">
        <f>IF(ISBLANK('Raw Data'!E1253),0,IF(AND('Raw Data'!E1253-'Raw Data'!D1253&lt;4,'Raw Data'!E1253-'Raw Data'!D1253&gt;0),'Raw Data'!L1253,IF(AND('Raw Data'!D1253&gt;'Raw Data'!E1253,'Raw Data'!D1253-'Raw Data'!E1253&gt;0),'Raw Data'!K1253,0)))</f>
        <v/>
      </c>
      <c r="R1258">
        <f>IF(ISBLANK('Raw Data'!K1253),0,IFERROR(IF(MATCH(SMALL('Raw Data'!K1253:N1253,1),L1258:O1258,0),SMALL('Raw Data'!K1253:N1253,1)),0))</f>
        <v/>
      </c>
      <c r="S1258">
        <f>IF(ISBLANK('Raw Data'!K1253),0,IFERROR(IF(MATCH(SMALL('Raw Data'!K1253:N1253,2),L1258:O1258,0),SMALL('Raw Data'!K1253:N1253,2)),0))</f>
        <v/>
      </c>
      <c r="T1258">
        <f>IF(ISBLANK('Raw Data'!K1253),0,IFERROR(IF(MATCH(SMALL('Raw Data'!K1253:N1253,3),L1258:O1258,0),SMALL('Raw Data'!K1253:N1253,3)),0))</f>
        <v/>
      </c>
      <c r="U1258">
        <f>IF(ISBLANK('Raw Data'!K1253),0,IFERROR(IF(MATCH(SMALL('Raw Data'!K1253:N1253,4),L1258:O1258,0),SMALL('Raw Data'!K1253:N1253,4)),0))</f>
        <v/>
      </c>
      <c r="V1258">
        <f>IF(AND('Raw Data'!D1253&lt;3, 'Raw Data'!E1253&lt;3, 'Raw Data'!A1253&gt;0), 'Raw Data'!AF1253, 0)</f>
        <v/>
      </c>
      <c r="W1258">
        <f>IF(AND('Raw Data'!D1253&lt;4, 'Raw Data'!E1253&lt;4, 'Raw Data'!A1253&gt;0), 'Raw Data'!AI1253, 0)</f>
        <v/>
      </c>
      <c r="X1258">
        <f>IF(AND('Raw Data'!D1253&lt;5, 'Raw Data'!E1253&lt;5, 'Raw Data'!A1253&gt;0), 'Raw Data'!AL1253, 0)</f>
        <v/>
      </c>
      <c r="Y1258">
        <f>IF(AND('Raw Data'!D1253&lt;6, 'Raw Data'!E1253&lt;6, 'Raw Data'!A1253&gt;0), 'Raw Data'!AO1253, 0)</f>
        <v/>
      </c>
      <c r="Z1258">
        <f>IF(ISBLANK('Raw Data'!D1253), 0, IF('Raw Data'!D1253-'Raw Data'!E1253&gt;1, 'Raw Data'!AW1253, 0))</f>
        <v/>
      </c>
      <c r="AA1258">
        <f>IF(ISBLANK('Raw Data'!A1253), 0, IF(ABS('Raw Data'!D1253-'Raw Data'!E1253)&lt;2, 'Raw Data'!AX1253, 0))</f>
        <v/>
      </c>
      <c r="AB1258">
        <f>IF(ISBLANK('Raw Data'!D1253), 0, IF('Raw Data'!E1253-'Raw Data'!D1253&gt;1, 'Raw Data'!AY1253, 0))</f>
        <v/>
      </c>
      <c r="AC1258">
        <f>IF(ISBLANK('Raw Data'!D1253), 0, IF('Raw Data'!D1253-'Raw Data'!E1253&gt;2, 'Raw Data'!AZ1253, 0))</f>
        <v/>
      </c>
      <c r="AD1258">
        <f>IF(ISBLANK('Raw Data'!A1253), 0, IF(ABS('Raw Data'!D1253-'Raw Data'!E1253)&lt;3, 'Raw Data'!BA1253, 0))</f>
        <v/>
      </c>
      <c r="AE1258">
        <f>IF(ISBLANK('Raw Data'!D1253), 0, IF('Raw Data'!E1253-'Raw Data'!D1253&gt;2, 'Raw Data'!BB1253, 0))</f>
        <v/>
      </c>
      <c r="AF1258">
        <f>IF(ISBLANK('Raw Data'!D1253), 0, IF('Raw Data'!D1253-'Raw Data'!E1253&gt;3, 'Raw Data'!BC1253, 0))</f>
        <v/>
      </c>
      <c r="AG1258">
        <f>IF(ISBLANK('Raw Data'!A1253), 0, IF(ABS('Raw Data'!D1253-'Raw Data'!E1253)&lt;4, 'Raw Data'!BD1253, 0))</f>
        <v/>
      </c>
      <c r="AH1258">
        <f>IF(ISBLANK('Raw Data'!D1253), 0, IF('Raw Data'!E1253-'Raw Data'!D1253&gt;3, 'Raw Data'!BE1253, 0))</f>
        <v/>
      </c>
      <c r="AI1258">
        <f>IF(SUM('Raw Data'!D1253:E1253)&gt;'Raw Data'!F1253, 'Raw Data'!G1253, 0)</f>
        <v/>
      </c>
      <c r="AJ1258">
        <f>IF(ISBLANK('Raw Data'!D1253), 0, IF(SUM('Raw Data'!D1253:E1253)&lt;'Raw Data'!F1253, 'Raw Data'!H1253, 0))</f>
        <v/>
      </c>
      <c r="AK1258">
        <f>IF(ISBLANK('Raw Data'!A1253), 0, IF(AND('Raw Data'!D1253&lt;3, 'Raw Data'!E1253&lt;3, 'Raw Data'!F1253&lt;BB$2), 'Raw Data'!AF1253, 0))</f>
        <v/>
      </c>
      <c r="AL1258">
        <f>IF(ISBLANK('Raw Data'!A1253), 0, IF(AND('Raw Data'!D1253&lt;4, 'Raw Data'!E1253&lt;4, 'Raw Data'!F1253&lt;BB$2), 'Raw Data'!AI1253, 0))</f>
        <v/>
      </c>
      <c r="AM1258">
        <f>IF(ISBLANK('Raw Data'!A1253), 0, IF(AND('Raw Data'!D1253&lt;5, 'Raw Data'!E1253&lt;5, 'Raw Data'!F1253&lt;BB$2), 'Raw Data'!AL1253, 0))</f>
        <v/>
      </c>
      <c r="AN1258">
        <f>IF(ISBLANK('Raw Data'!A1253), 0, IF(AND('Raw Data'!D1253&lt;6, 'Raw Data'!E1253&lt;6, 'Raw Data'!F1253&lt;BB$2), 'Raw Data'!AO1253, 0))</f>
        <v/>
      </c>
      <c r="AO1258">
        <f>IF(ISBLANK('Raw Data'!A1253), 0, IF(AND('Raw Data'!I1253&lt;Analysis!$BC$2, 'Raw Data'!D1253-'Raw Data'!E1253&gt;1), 'Raw Data'!AW1253, IF(AND('Raw Data'!J1253&lt;Analysis!$BC$2, 'Raw Data'!E1253-'Raw Data'!D1253&gt;1), 'Raw Data'!AY1253, 0)))</f>
        <v/>
      </c>
      <c r="AP1258">
        <f>IF(ISBLANK('Raw Data'!A1253), 0, IF(AND('Raw Data'!I1253&lt;Analysis!$BC$2, 'Raw Data'!D1253-'Raw Data'!E1253&gt;2), 'Raw Data'!AZ1253, IF(AND('Raw Data'!J1253&lt;Analysis!$BC$2, 'Raw Data'!E1253-'Raw Data'!D1253&gt;2), 'Raw Data'!BB1253, 0)))</f>
        <v/>
      </c>
      <c r="AQ1258">
        <f>IF(ISBLANK('Raw Data'!A1253), 0, IF(AND('Raw Data'!I1253&lt;Analysis!$BC$2, 'Raw Data'!D1253-'Raw Data'!E1253&gt;3), 'Raw Data'!BC1253, IF(AND('Raw Data'!J1253&lt;Analysis!$BC$2, 'Raw Data'!E1253-'Raw Data'!D1253&gt;3), 'Raw Data'!BE1253, 0)))</f>
        <v/>
      </c>
      <c r="AR1258">
        <f>IF('Hidden Analysiss'!D1254=1,IF(ABS('Raw Data'!E1253-'Raw Data'!D1253)&lt;2,'Raw Data'!AX1253,0), 0)</f>
        <v/>
      </c>
      <c r="AS1258">
        <f>IF('Hidden Analysiss'!D1254=1,IF(ABS('Raw Data'!E1253-'Raw Data'!D1253)&lt;3,'Raw Data'!BA1253,0), 0)</f>
        <v/>
      </c>
      <c r="AT1258">
        <f>IF('Hidden Analysiss'!D1254=1,IF(ABS('Raw Data'!E1253-'Raw Data'!D1253)&lt;4,'Raw Data'!BD1253,0), 0)</f>
        <v/>
      </c>
      <c r="AU1258">
        <f>IF(AND('Hidden Analysiss'!E1254=1, ABS('Raw Data'!E1253-'Raw Data'!D1253)&lt;2), 'Raw Data'!AX1253, 0)</f>
        <v/>
      </c>
      <c r="AV1258">
        <f>IF(AND('Hidden Analysiss'!E1254=1, ABS('Raw Data'!E1253-'Raw Data'!D1253)&lt;3), 'Raw Data'!BA1253, 0)</f>
        <v/>
      </c>
      <c r="AW1258">
        <f>IF(AND('Hidden Analysiss'!E1254=1, ABS('Raw Data'!E1253-'Raw Data'!D1253)&lt;3), 'Raw Data'!BD1253, 0)</f>
        <v/>
      </c>
    </row>
    <row r="1259">
      <c r="A1259" s="1">
        <f>'Raw Data'!A1254</f>
        <v/>
      </c>
      <c r="B1259">
        <f>IF('Raw Data'!E1254&gt;'Raw Data'!D1254, 'Raw Data'!J1254, 0)</f>
        <v/>
      </c>
      <c r="C1259">
        <f>IF('Raw Data'!D1254&gt;'Raw Data'!E1254, 'Raw Data'!I1254, 0)</f>
        <v/>
      </c>
      <c r="D1259">
        <f>SUM(G1259:H1259)</f>
        <v/>
      </c>
      <c r="E1259">
        <f>IF(AND('Raw Data'!J1254&lt;'Raw Data'!I1254,'Raw Data'!E1254&gt;'Raw Data'!D1254,'Raw Data'!E1254-'Raw Data'!D1254&gt;3),'Raw Data'!N1254,IF(AND('Raw Data'!I1254&lt;'Raw Data'!J1254,'Raw Data'!D1254&gt;'Raw Data'!E1254,'Raw Data'!D1254-'Raw Data'!E1254&gt;3),'Raw Data'!M1254,0))</f>
        <v/>
      </c>
      <c r="F1259">
        <f>IF(AND('Raw Data'!J1254&lt;'Raw Data'!I1254,'Raw Data'!E1254&gt;'Raw Data'!D1254,'Raw Data'!E1254-'Raw Data'!D1254&lt;4),'Raw Data'!L1254,IF(AND('Raw Data'!I1254&lt;'Raw Data'!J1254,'Raw Data'!D1254&gt;'Raw Data'!E1254,'Raw Data'!D1254-'Raw Data'!E1254&lt;4),'Raw Data'!K1254,0))</f>
        <v/>
      </c>
      <c r="G1259">
        <f>IF(AND('Raw Data'!J1254&lt;'Raw Data'!I1254, 'Raw Data'!E1254&gt;'Raw Data'!D1254), 'Raw Data'!J1254, 0)</f>
        <v/>
      </c>
      <c r="H1259">
        <f>IF(AND('Raw Data'!J1254&gt;'Raw Data'!I1254, 'Raw Data'!E1254&lt;'Raw Data'!D1254), 'Raw Data'!I1254, 0)</f>
        <v/>
      </c>
      <c r="I1259">
        <f>SUM(J1259:K1259)</f>
        <v/>
      </c>
      <c r="J1259">
        <f>IF(AND('Raw Data'!J1254&gt;'Raw Data'!I1254, 'Raw Data'!E1254&gt;'Raw Data'!D1254), 'Raw Data'!J1254, 0)</f>
        <v/>
      </c>
      <c r="K1259">
        <f>IF(AND('Raw Data'!I1254&gt;'Raw Data'!J1254, 'Raw Data'!D1254&gt;'Raw Data'!E1254), 'Raw Data'!I1254, 0)</f>
        <v/>
      </c>
      <c r="L1259">
        <f>IF('Raw Data'!E1254-'Raw Data'!D1254&gt;3, 'Raw Data'!N1254, 0)</f>
        <v/>
      </c>
      <c r="M1259">
        <f>IF('Raw Data'!D1254-'Raw Data'!E1254&gt;3, 'Raw Data'!M1254, 0)</f>
        <v/>
      </c>
      <c r="N1259">
        <f>IF(ISBLANK('Raw Data'!D1254),0,IF(AND('Raw Data'!E1254&gt;'Raw Data'!D1254,'Raw Data'!E1254-'Raw Data'!D1254&gt;0,'Raw Data'!E1254-'Raw Data'!D1254&lt;4),'Raw Data'!L1254, 0))</f>
        <v/>
      </c>
      <c r="O1259">
        <f>IF(ISBLANK('Raw Data'!D1254),0,IF(AND('Raw Data'!E1254&gt;'Raw Data'!D1254,'Raw Data'!E1254-'Raw Data'!D1254&gt;0,'Raw Data'!D1254-'Raw Data'!E1254&lt;4),'Raw Data'!K1254, 0))</f>
        <v/>
      </c>
      <c r="P1259">
        <f>IF('Raw Data'!E1254-'Raw Data'!D1254&gt;3, 'Raw Data'!N1254, IF('Raw Data'!D1254-'Raw Data'!E1254&gt;3, 'Raw Data'!M1254, 0))</f>
        <v/>
      </c>
      <c r="Q1259">
        <f>IF(ISBLANK('Raw Data'!E1254),0,IF(AND('Raw Data'!E1254-'Raw Data'!D1254&lt;4,'Raw Data'!E1254-'Raw Data'!D1254&gt;0),'Raw Data'!L1254,IF(AND('Raw Data'!D1254&gt;'Raw Data'!E1254,'Raw Data'!D1254-'Raw Data'!E1254&gt;0),'Raw Data'!K1254,0)))</f>
        <v/>
      </c>
      <c r="R1259">
        <f>IF(ISBLANK('Raw Data'!K1254),0,IFERROR(IF(MATCH(SMALL('Raw Data'!K1254:N1254,1),L1259:O1259,0),SMALL('Raw Data'!K1254:N1254,1)),0))</f>
        <v/>
      </c>
      <c r="S1259">
        <f>IF(ISBLANK('Raw Data'!K1254),0,IFERROR(IF(MATCH(SMALL('Raw Data'!K1254:N1254,2),L1259:O1259,0),SMALL('Raw Data'!K1254:N1254,2)),0))</f>
        <v/>
      </c>
      <c r="T1259">
        <f>IF(ISBLANK('Raw Data'!K1254),0,IFERROR(IF(MATCH(SMALL('Raw Data'!K1254:N1254,3),L1259:O1259,0),SMALL('Raw Data'!K1254:N1254,3)),0))</f>
        <v/>
      </c>
      <c r="U1259">
        <f>IF(ISBLANK('Raw Data'!K1254),0,IFERROR(IF(MATCH(SMALL('Raw Data'!K1254:N1254,4),L1259:O1259,0),SMALL('Raw Data'!K1254:N1254,4)),0))</f>
        <v/>
      </c>
      <c r="V1259">
        <f>IF(AND('Raw Data'!D1254&lt;3, 'Raw Data'!E1254&lt;3, 'Raw Data'!A1254&gt;0), 'Raw Data'!AF1254, 0)</f>
        <v/>
      </c>
      <c r="W1259">
        <f>IF(AND('Raw Data'!D1254&lt;4, 'Raw Data'!E1254&lt;4, 'Raw Data'!A1254&gt;0), 'Raw Data'!AI1254, 0)</f>
        <v/>
      </c>
      <c r="X1259">
        <f>IF(AND('Raw Data'!D1254&lt;5, 'Raw Data'!E1254&lt;5, 'Raw Data'!A1254&gt;0), 'Raw Data'!AL1254, 0)</f>
        <v/>
      </c>
      <c r="Y1259">
        <f>IF(AND('Raw Data'!D1254&lt;6, 'Raw Data'!E1254&lt;6, 'Raw Data'!A1254&gt;0), 'Raw Data'!AO1254, 0)</f>
        <v/>
      </c>
      <c r="Z1259">
        <f>IF(ISBLANK('Raw Data'!D1254), 0, IF('Raw Data'!D1254-'Raw Data'!E1254&gt;1, 'Raw Data'!AW1254, 0))</f>
        <v/>
      </c>
      <c r="AA1259">
        <f>IF(ISBLANK('Raw Data'!A1254), 0, IF(ABS('Raw Data'!D1254-'Raw Data'!E1254)&lt;2, 'Raw Data'!AX1254, 0))</f>
        <v/>
      </c>
      <c r="AB1259">
        <f>IF(ISBLANK('Raw Data'!D1254), 0, IF('Raw Data'!E1254-'Raw Data'!D1254&gt;1, 'Raw Data'!AY1254, 0))</f>
        <v/>
      </c>
      <c r="AC1259">
        <f>IF(ISBLANK('Raw Data'!D1254), 0, IF('Raw Data'!D1254-'Raw Data'!E1254&gt;2, 'Raw Data'!AZ1254, 0))</f>
        <v/>
      </c>
      <c r="AD1259">
        <f>IF(ISBLANK('Raw Data'!A1254), 0, IF(ABS('Raw Data'!D1254-'Raw Data'!E1254)&lt;3, 'Raw Data'!BA1254, 0))</f>
        <v/>
      </c>
      <c r="AE1259">
        <f>IF(ISBLANK('Raw Data'!D1254), 0, IF('Raw Data'!E1254-'Raw Data'!D1254&gt;2, 'Raw Data'!BB1254, 0))</f>
        <v/>
      </c>
      <c r="AF1259">
        <f>IF(ISBLANK('Raw Data'!D1254), 0, IF('Raw Data'!D1254-'Raw Data'!E1254&gt;3, 'Raw Data'!BC1254, 0))</f>
        <v/>
      </c>
      <c r="AG1259">
        <f>IF(ISBLANK('Raw Data'!A1254), 0, IF(ABS('Raw Data'!D1254-'Raw Data'!E1254)&lt;4, 'Raw Data'!BD1254, 0))</f>
        <v/>
      </c>
      <c r="AH1259">
        <f>IF(ISBLANK('Raw Data'!D1254), 0, IF('Raw Data'!E1254-'Raw Data'!D1254&gt;3, 'Raw Data'!BE1254, 0))</f>
        <v/>
      </c>
      <c r="AI1259">
        <f>IF(SUM('Raw Data'!D1254:E1254)&gt;'Raw Data'!F1254, 'Raw Data'!G1254, 0)</f>
        <v/>
      </c>
      <c r="AJ1259">
        <f>IF(ISBLANK('Raw Data'!D1254), 0, IF(SUM('Raw Data'!D1254:E1254)&lt;'Raw Data'!F1254, 'Raw Data'!H1254, 0))</f>
        <v/>
      </c>
      <c r="AK1259">
        <f>IF(ISBLANK('Raw Data'!A1254), 0, IF(AND('Raw Data'!D1254&lt;3, 'Raw Data'!E1254&lt;3, 'Raw Data'!F1254&lt;BB$2), 'Raw Data'!AF1254, 0))</f>
        <v/>
      </c>
      <c r="AL1259">
        <f>IF(ISBLANK('Raw Data'!A1254), 0, IF(AND('Raw Data'!D1254&lt;4, 'Raw Data'!E1254&lt;4, 'Raw Data'!F1254&lt;BB$2), 'Raw Data'!AI1254, 0))</f>
        <v/>
      </c>
      <c r="AM1259">
        <f>IF(ISBLANK('Raw Data'!A1254), 0, IF(AND('Raw Data'!D1254&lt;5, 'Raw Data'!E1254&lt;5, 'Raw Data'!F1254&lt;BB$2), 'Raw Data'!AL1254, 0))</f>
        <v/>
      </c>
      <c r="AN1259">
        <f>IF(ISBLANK('Raw Data'!A1254), 0, IF(AND('Raw Data'!D1254&lt;6, 'Raw Data'!E1254&lt;6, 'Raw Data'!F1254&lt;BB$2), 'Raw Data'!AO1254, 0))</f>
        <v/>
      </c>
      <c r="AO1259">
        <f>IF(ISBLANK('Raw Data'!A1254), 0, IF(AND('Raw Data'!I1254&lt;Analysis!$BC$2, 'Raw Data'!D1254-'Raw Data'!E1254&gt;1), 'Raw Data'!AW1254, IF(AND('Raw Data'!J1254&lt;Analysis!$BC$2, 'Raw Data'!E1254-'Raw Data'!D1254&gt;1), 'Raw Data'!AY1254, 0)))</f>
        <v/>
      </c>
      <c r="AP1259">
        <f>IF(ISBLANK('Raw Data'!A1254), 0, IF(AND('Raw Data'!I1254&lt;Analysis!$BC$2, 'Raw Data'!D1254-'Raw Data'!E1254&gt;2), 'Raw Data'!AZ1254, IF(AND('Raw Data'!J1254&lt;Analysis!$BC$2, 'Raw Data'!E1254-'Raw Data'!D1254&gt;2), 'Raw Data'!BB1254, 0)))</f>
        <v/>
      </c>
      <c r="AQ1259">
        <f>IF(ISBLANK('Raw Data'!A1254), 0, IF(AND('Raw Data'!I1254&lt;Analysis!$BC$2, 'Raw Data'!D1254-'Raw Data'!E1254&gt;3), 'Raw Data'!BC1254, IF(AND('Raw Data'!J1254&lt;Analysis!$BC$2, 'Raw Data'!E1254-'Raw Data'!D1254&gt;3), 'Raw Data'!BE1254, 0)))</f>
        <v/>
      </c>
      <c r="AR1259">
        <f>IF('Hidden Analysiss'!D1255=1,IF(ABS('Raw Data'!E1254-'Raw Data'!D1254)&lt;2,'Raw Data'!AX1254,0), 0)</f>
        <v/>
      </c>
      <c r="AS1259">
        <f>IF('Hidden Analysiss'!D1255=1,IF(ABS('Raw Data'!E1254-'Raw Data'!D1254)&lt;3,'Raw Data'!BA1254,0), 0)</f>
        <v/>
      </c>
      <c r="AT1259">
        <f>IF('Hidden Analysiss'!D1255=1,IF(ABS('Raw Data'!E1254-'Raw Data'!D1254)&lt;4,'Raw Data'!BD1254,0), 0)</f>
        <v/>
      </c>
      <c r="AU1259">
        <f>IF(AND('Hidden Analysiss'!E1255=1, ABS('Raw Data'!E1254-'Raw Data'!D1254)&lt;2), 'Raw Data'!AX1254, 0)</f>
        <v/>
      </c>
      <c r="AV1259">
        <f>IF(AND('Hidden Analysiss'!E1255=1, ABS('Raw Data'!E1254-'Raw Data'!D1254)&lt;3), 'Raw Data'!BA1254, 0)</f>
        <v/>
      </c>
      <c r="AW1259">
        <f>IF(AND('Hidden Analysiss'!E1255=1, ABS('Raw Data'!E1254-'Raw Data'!D1254)&lt;3), 'Raw Data'!BD1254, 0)</f>
        <v/>
      </c>
    </row>
    <row r="1260">
      <c r="A1260" s="1">
        <f>'Raw Data'!A1255</f>
        <v/>
      </c>
      <c r="B1260">
        <f>IF('Raw Data'!E1255&gt;'Raw Data'!D1255, 'Raw Data'!J1255, 0)</f>
        <v/>
      </c>
      <c r="C1260">
        <f>IF('Raw Data'!D1255&gt;'Raw Data'!E1255, 'Raw Data'!I1255, 0)</f>
        <v/>
      </c>
      <c r="D1260">
        <f>SUM(G1260:H1260)</f>
        <v/>
      </c>
      <c r="E1260">
        <f>IF(AND('Raw Data'!J1255&lt;'Raw Data'!I1255,'Raw Data'!E1255&gt;'Raw Data'!D1255,'Raw Data'!E1255-'Raw Data'!D1255&gt;3),'Raw Data'!N1255,IF(AND('Raw Data'!I1255&lt;'Raw Data'!J1255,'Raw Data'!D1255&gt;'Raw Data'!E1255,'Raw Data'!D1255-'Raw Data'!E1255&gt;3),'Raw Data'!M1255,0))</f>
        <v/>
      </c>
      <c r="F1260">
        <f>IF(AND('Raw Data'!J1255&lt;'Raw Data'!I1255,'Raw Data'!E1255&gt;'Raw Data'!D1255,'Raw Data'!E1255-'Raw Data'!D1255&lt;4),'Raw Data'!L1255,IF(AND('Raw Data'!I1255&lt;'Raw Data'!J1255,'Raw Data'!D1255&gt;'Raw Data'!E1255,'Raw Data'!D1255-'Raw Data'!E1255&lt;4),'Raw Data'!K1255,0))</f>
        <v/>
      </c>
      <c r="G1260">
        <f>IF(AND('Raw Data'!J1255&lt;'Raw Data'!I1255, 'Raw Data'!E1255&gt;'Raw Data'!D1255), 'Raw Data'!J1255, 0)</f>
        <v/>
      </c>
      <c r="H1260">
        <f>IF(AND('Raw Data'!J1255&gt;'Raw Data'!I1255, 'Raw Data'!E1255&lt;'Raw Data'!D1255), 'Raw Data'!I1255, 0)</f>
        <v/>
      </c>
      <c r="I1260">
        <f>SUM(J1260:K1260)</f>
        <v/>
      </c>
      <c r="J1260">
        <f>IF(AND('Raw Data'!J1255&gt;'Raw Data'!I1255, 'Raw Data'!E1255&gt;'Raw Data'!D1255), 'Raw Data'!J1255, 0)</f>
        <v/>
      </c>
      <c r="K1260">
        <f>IF(AND('Raw Data'!I1255&gt;'Raw Data'!J1255, 'Raw Data'!D1255&gt;'Raw Data'!E1255), 'Raw Data'!I1255, 0)</f>
        <v/>
      </c>
      <c r="L1260">
        <f>IF('Raw Data'!E1255-'Raw Data'!D1255&gt;3, 'Raw Data'!N1255, 0)</f>
        <v/>
      </c>
      <c r="M1260">
        <f>IF('Raw Data'!D1255-'Raw Data'!E1255&gt;3, 'Raw Data'!M1255, 0)</f>
        <v/>
      </c>
      <c r="N1260">
        <f>IF(ISBLANK('Raw Data'!D1255),0,IF(AND('Raw Data'!E1255&gt;'Raw Data'!D1255,'Raw Data'!E1255-'Raw Data'!D1255&gt;0,'Raw Data'!E1255-'Raw Data'!D1255&lt;4),'Raw Data'!L1255, 0))</f>
        <v/>
      </c>
      <c r="O1260">
        <f>IF(ISBLANK('Raw Data'!D1255),0,IF(AND('Raw Data'!E1255&gt;'Raw Data'!D1255,'Raw Data'!E1255-'Raw Data'!D1255&gt;0,'Raw Data'!D1255-'Raw Data'!E1255&lt;4),'Raw Data'!K1255, 0))</f>
        <v/>
      </c>
      <c r="P1260">
        <f>IF('Raw Data'!E1255-'Raw Data'!D1255&gt;3, 'Raw Data'!N1255, IF('Raw Data'!D1255-'Raw Data'!E1255&gt;3, 'Raw Data'!M1255, 0))</f>
        <v/>
      </c>
      <c r="Q1260">
        <f>IF(ISBLANK('Raw Data'!E1255),0,IF(AND('Raw Data'!E1255-'Raw Data'!D1255&lt;4,'Raw Data'!E1255-'Raw Data'!D1255&gt;0),'Raw Data'!L1255,IF(AND('Raw Data'!D1255&gt;'Raw Data'!E1255,'Raw Data'!D1255-'Raw Data'!E1255&gt;0),'Raw Data'!K1255,0)))</f>
        <v/>
      </c>
      <c r="R1260">
        <f>IF(ISBLANK('Raw Data'!K1255),0,IFERROR(IF(MATCH(SMALL('Raw Data'!K1255:N1255,1),L1260:O1260,0),SMALL('Raw Data'!K1255:N1255,1)),0))</f>
        <v/>
      </c>
      <c r="S1260">
        <f>IF(ISBLANK('Raw Data'!K1255),0,IFERROR(IF(MATCH(SMALL('Raw Data'!K1255:N1255,2),L1260:O1260,0),SMALL('Raw Data'!K1255:N1255,2)),0))</f>
        <v/>
      </c>
      <c r="T1260">
        <f>IF(ISBLANK('Raw Data'!K1255),0,IFERROR(IF(MATCH(SMALL('Raw Data'!K1255:N1255,3),L1260:O1260,0),SMALL('Raw Data'!K1255:N1255,3)),0))</f>
        <v/>
      </c>
      <c r="U1260">
        <f>IF(ISBLANK('Raw Data'!K1255),0,IFERROR(IF(MATCH(SMALL('Raw Data'!K1255:N1255,4),L1260:O1260,0),SMALL('Raw Data'!K1255:N1255,4)),0))</f>
        <v/>
      </c>
      <c r="V1260">
        <f>IF(AND('Raw Data'!D1255&lt;3, 'Raw Data'!E1255&lt;3, 'Raw Data'!A1255&gt;0), 'Raw Data'!AF1255, 0)</f>
        <v/>
      </c>
      <c r="W1260">
        <f>IF(AND('Raw Data'!D1255&lt;4, 'Raw Data'!E1255&lt;4, 'Raw Data'!A1255&gt;0), 'Raw Data'!AI1255, 0)</f>
        <v/>
      </c>
      <c r="X1260">
        <f>IF(AND('Raw Data'!D1255&lt;5, 'Raw Data'!E1255&lt;5, 'Raw Data'!A1255&gt;0), 'Raw Data'!AL1255, 0)</f>
        <v/>
      </c>
      <c r="Y1260">
        <f>IF(AND('Raw Data'!D1255&lt;6, 'Raw Data'!E1255&lt;6, 'Raw Data'!A1255&gt;0), 'Raw Data'!AO1255, 0)</f>
        <v/>
      </c>
      <c r="Z1260">
        <f>IF(ISBLANK('Raw Data'!D1255), 0, IF('Raw Data'!D1255-'Raw Data'!E1255&gt;1, 'Raw Data'!AW1255, 0))</f>
        <v/>
      </c>
      <c r="AA1260">
        <f>IF(ISBLANK('Raw Data'!A1255), 0, IF(ABS('Raw Data'!D1255-'Raw Data'!E1255)&lt;2, 'Raw Data'!AX1255, 0))</f>
        <v/>
      </c>
      <c r="AB1260">
        <f>IF(ISBLANK('Raw Data'!D1255), 0, IF('Raw Data'!E1255-'Raw Data'!D1255&gt;1, 'Raw Data'!AY1255, 0))</f>
        <v/>
      </c>
      <c r="AC1260">
        <f>IF(ISBLANK('Raw Data'!D1255), 0, IF('Raw Data'!D1255-'Raw Data'!E1255&gt;2, 'Raw Data'!AZ1255, 0))</f>
        <v/>
      </c>
      <c r="AD1260">
        <f>IF(ISBLANK('Raw Data'!A1255), 0, IF(ABS('Raw Data'!D1255-'Raw Data'!E1255)&lt;3, 'Raw Data'!BA1255, 0))</f>
        <v/>
      </c>
      <c r="AE1260">
        <f>IF(ISBLANK('Raw Data'!D1255), 0, IF('Raw Data'!E1255-'Raw Data'!D1255&gt;2, 'Raw Data'!BB1255, 0))</f>
        <v/>
      </c>
      <c r="AF1260">
        <f>IF(ISBLANK('Raw Data'!D1255), 0, IF('Raw Data'!D1255-'Raw Data'!E1255&gt;3, 'Raw Data'!BC1255, 0))</f>
        <v/>
      </c>
      <c r="AG1260">
        <f>IF(ISBLANK('Raw Data'!A1255), 0, IF(ABS('Raw Data'!D1255-'Raw Data'!E1255)&lt;4, 'Raw Data'!BD1255, 0))</f>
        <v/>
      </c>
      <c r="AH1260">
        <f>IF(ISBLANK('Raw Data'!D1255), 0, IF('Raw Data'!E1255-'Raw Data'!D1255&gt;3, 'Raw Data'!BE1255, 0))</f>
        <v/>
      </c>
      <c r="AI1260">
        <f>IF(SUM('Raw Data'!D1255:E1255)&gt;'Raw Data'!F1255, 'Raw Data'!G1255, 0)</f>
        <v/>
      </c>
      <c r="AJ1260">
        <f>IF(ISBLANK('Raw Data'!D1255), 0, IF(SUM('Raw Data'!D1255:E1255)&lt;'Raw Data'!F1255, 'Raw Data'!H1255, 0))</f>
        <v/>
      </c>
      <c r="AK1260">
        <f>IF(ISBLANK('Raw Data'!A1255), 0, IF(AND('Raw Data'!D1255&lt;3, 'Raw Data'!E1255&lt;3, 'Raw Data'!F1255&lt;BB$2), 'Raw Data'!AF1255, 0))</f>
        <v/>
      </c>
      <c r="AL1260">
        <f>IF(ISBLANK('Raw Data'!A1255), 0, IF(AND('Raw Data'!D1255&lt;4, 'Raw Data'!E1255&lt;4, 'Raw Data'!F1255&lt;BB$2), 'Raw Data'!AI1255, 0))</f>
        <v/>
      </c>
      <c r="AM1260">
        <f>IF(ISBLANK('Raw Data'!A1255), 0, IF(AND('Raw Data'!D1255&lt;5, 'Raw Data'!E1255&lt;5, 'Raw Data'!F1255&lt;BB$2), 'Raw Data'!AL1255, 0))</f>
        <v/>
      </c>
      <c r="AN1260">
        <f>IF(ISBLANK('Raw Data'!A1255), 0, IF(AND('Raw Data'!D1255&lt;6, 'Raw Data'!E1255&lt;6, 'Raw Data'!F1255&lt;BB$2), 'Raw Data'!AO1255, 0))</f>
        <v/>
      </c>
      <c r="AO1260">
        <f>IF(ISBLANK('Raw Data'!A1255), 0, IF(AND('Raw Data'!I1255&lt;Analysis!$BC$2, 'Raw Data'!D1255-'Raw Data'!E1255&gt;1), 'Raw Data'!AW1255, IF(AND('Raw Data'!J1255&lt;Analysis!$BC$2, 'Raw Data'!E1255-'Raw Data'!D1255&gt;1), 'Raw Data'!AY1255, 0)))</f>
        <v/>
      </c>
      <c r="AP1260">
        <f>IF(ISBLANK('Raw Data'!A1255), 0, IF(AND('Raw Data'!I1255&lt;Analysis!$BC$2, 'Raw Data'!D1255-'Raw Data'!E1255&gt;2), 'Raw Data'!AZ1255, IF(AND('Raw Data'!J1255&lt;Analysis!$BC$2, 'Raw Data'!E1255-'Raw Data'!D1255&gt;2), 'Raw Data'!BB1255, 0)))</f>
        <v/>
      </c>
      <c r="AQ1260">
        <f>IF(ISBLANK('Raw Data'!A1255), 0, IF(AND('Raw Data'!I1255&lt;Analysis!$BC$2, 'Raw Data'!D1255-'Raw Data'!E1255&gt;3), 'Raw Data'!BC1255, IF(AND('Raw Data'!J1255&lt;Analysis!$BC$2, 'Raw Data'!E1255-'Raw Data'!D1255&gt;3), 'Raw Data'!BE1255, 0)))</f>
        <v/>
      </c>
      <c r="AR1260">
        <f>IF('Hidden Analysiss'!D1256=1,IF(ABS('Raw Data'!E1255-'Raw Data'!D1255)&lt;2,'Raw Data'!AX1255,0), 0)</f>
        <v/>
      </c>
      <c r="AS1260">
        <f>IF('Hidden Analysiss'!D1256=1,IF(ABS('Raw Data'!E1255-'Raw Data'!D1255)&lt;3,'Raw Data'!BA1255,0), 0)</f>
        <v/>
      </c>
      <c r="AT1260">
        <f>IF('Hidden Analysiss'!D1256=1,IF(ABS('Raw Data'!E1255-'Raw Data'!D1255)&lt;4,'Raw Data'!BD1255,0), 0)</f>
        <v/>
      </c>
      <c r="AU1260">
        <f>IF(AND('Hidden Analysiss'!E1256=1, ABS('Raw Data'!E1255-'Raw Data'!D1255)&lt;2), 'Raw Data'!AX1255, 0)</f>
        <v/>
      </c>
      <c r="AV1260">
        <f>IF(AND('Hidden Analysiss'!E1256=1, ABS('Raw Data'!E1255-'Raw Data'!D1255)&lt;3), 'Raw Data'!BA1255, 0)</f>
        <v/>
      </c>
      <c r="AW1260">
        <f>IF(AND('Hidden Analysiss'!E1256=1, ABS('Raw Data'!E1255-'Raw Data'!D1255)&lt;3), 'Raw Data'!BD1255, 0)</f>
        <v/>
      </c>
    </row>
    <row r="1261">
      <c r="A1261" s="1">
        <f>'Raw Data'!A1256</f>
        <v/>
      </c>
      <c r="B1261">
        <f>IF('Raw Data'!E1256&gt;'Raw Data'!D1256, 'Raw Data'!J1256, 0)</f>
        <v/>
      </c>
      <c r="C1261">
        <f>IF('Raw Data'!D1256&gt;'Raw Data'!E1256, 'Raw Data'!I1256, 0)</f>
        <v/>
      </c>
      <c r="D1261">
        <f>SUM(G1261:H1261)</f>
        <v/>
      </c>
      <c r="E1261">
        <f>IF(AND('Raw Data'!J1256&lt;'Raw Data'!I1256,'Raw Data'!E1256&gt;'Raw Data'!D1256,'Raw Data'!E1256-'Raw Data'!D1256&gt;3),'Raw Data'!N1256,IF(AND('Raw Data'!I1256&lt;'Raw Data'!J1256,'Raw Data'!D1256&gt;'Raw Data'!E1256,'Raw Data'!D1256-'Raw Data'!E1256&gt;3),'Raw Data'!M1256,0))</f>
        <v/>
      </c>
      <c r="F1261">
        <f>IF(AND('Raw Data'!J1256&lt;'Raw Data'!I1256,'Raw Data'!E1256&gt;'Raw Data'!D1256,'Raw Data'!E1256-'Raw Data'!D1256&lt;4),'Raw Data'!L1256,IF(AND('Raw Data'!I1256&lt;'Raw Data'!J1256,'Raw Data'!D1256&gt;'Raw Data'!E1256,'Raw Data'!D1256-'Raw Data'!E1256&lt;4),'Raw Data'!K1256,0))</f>
        <v/>
      </c>
      <c r="G1261">
        <f>IF(AND('Raw Data'!J1256&lt;'Raw Data'!I1256, 'Raw Data'!E1256&gt;'Raw Data'!D1256), 'Raw Data'!J1256, 0)</f>
        <v/>
      </c>
      <c r="H1261">
        <f>IF(AND('Raw Data'!J1256&gt;'Raw Data'!I1256, 'Raw Data'!E1256&lt;'Raw Data'!D1256), 'Raw Data'!I1256, 0)</f>
        <v/>
      </c>
      <c r="I1261">
        <f>SUM(J1261:K1261)</f>
        <v/>
      </c>
      <c r="J1261">
        <f>IF(AND('Raw Data'!J1256&gt;'Raw Data'!I1256, 'Raw Data'!E1256&gt;'Raw Data'!D1256), 'Raw Data'!J1256, 0)</f>
        <v/>
      </c>
      <c r="K1261">
        <f>IF(AND('Raw Data'!I1256&gt;'Raw Data'!J1256, 'Raw Data'!D1256&gt;'Raw Data'!E1256), 'Raw Data'!I1256, 0)</f>
        <v/>
      </c>
      <c r="L1261">
        <f>IF('Raw Data'!E1256-'Raw Data'!D1256&gt;3, 'Raw Data'!N1256, 0)</f>
        <v/>
      </c>
      <c r="M1261">
        <f>IF('Raw Data'!D1256-'Raw Data'!E1256&gt;3, 'Raw Data'!M1256, 0)</f>
        <v/>
      </c>
      <c r="N1261">
        <f>IF(ISBLANK('Raw Data'!D1256),0,IF(AND('Raw Data'!E1256&gt;'Raw Data'!D1256,'Raw Data'!E1256-'Raw Data'!D1256&gt;0,'Raw Data'!E1256-'Raw Data'!D1256&lt;4),'Raw Data'!L1256, 0))</f>
        <v/>
      </c>
      <c r="O1261">
        <f>IF(ISBLANK('Raw Data'!D1256),0,IF(AND('Raw Data'!E1256&gt;'Raw Data'!D1256,'Raw Data'!E1256-'Raw Data'!D1256&gt;0,'Raw Data'!D1256-'Raw Data'!E1256&lt;4),'Raw Data'!K1256, 0))</f>
        <v/>
      </c>
      <c r="P1261">
        <f>IF('Raw Data'!E1256-'Raw Data'!D1256&gt;3, 'Raw Data'!N1256, IF('Raw Data'!D1256-'Raw Data'!E1256&gt;3, 'Raw Data'!M1256, 0))</f>
        <v/>
      </c>
      <c r="Q1261">
        <f>IF(ISBLANK('Raw Data'!E1256),0,IF(AND('Raw Data'!E1256-'Raw Data'!D1256&lt;4,'Raw Data'!E1256-'Raw Data'!D1256&gt;0),'Raw Data'!L1256,IF(AND('Raw Data'!D1256&gt;'Raw Data'!E1256,'Raw Data'!D1256-'Raw Data'!E1256&gt;0),'Raw Data'!K1256,0)))</f>
        <v/>
      </c>
      <c r="R1261">
        <f>IF(ISBLANK('Raw Data'!K1256),0,IFERROR(IF(MATCH(SMALL('Raw Data'!K1256:N1256,1),L1261:O1261,0),SMALL('Raw Data'!K1256:N1256,1)),0))</f>
        <v/>
      </c>
      <c r="S1261">
        <f>IF(ISBLANK('Raw Data'!K1256),0,IFERROR(IF(MATCH(SMALL('Raw Data'!K1256:N1256,2),L1261:O1261,0),SMALL('Raw Data'!K1256:N1256,2)),0))</f>
        <v/>
      </c>
      <c r="T1261">
        <f>IF(ISBLANK('Raw Data'!K1256),0,IFERROR(IF(MATCH(SMALL('Raw Data'!K1256:N1256,3),L1261:O1261,0),SMALL('Raw Data'!K1256:N1256,3)),0))</f>
        <v/>
      </c>
      <c r="U1261">
        <f>IF(ISBLANK('Raw Data'!K1256),0,IFERROR(IF(MATCH(SMALL('Raw Data'!K1256:N1256,4),L1261:O1261,0),SMALL('Raw Data'!K1256:N1256,4)),0))</f>
        <v/>
      </c>
      <c r="V1261">
        <f>IF(AND('Raw Data'!D1256&lt;3, 'Raw Data'!E1256&lt;3, 'Raw Data'!A1256&gt;0), 'Raw Data'!AF1256, 0)</f>
        <v/>
      </c>
      <c r="W1261">
        <f>IF(AND('Raw Data'!D1256&lt;4, 'Raw Data'!E1256&lt;4, 'Raw Data'!A1256&gt;0), 'Raw Data'!AI1256, 0)</f>
        <v/>
      </c>
      <c r="X1261">
        <f>IF(AND('Raw Data'!D1256&lt;5, 'Raw Data'!E1256&lt;5, 'Raw Data'!A1256&gt;0), 'Raw Data'!AL1256, 0)</f>
        <v/>
      </c>
      <c r="Y1261">
        <f>IF(AND('Raw Data'!D1256&lt;6, 'Raw Data'!E1256&lt;6, 'Raw Data'!A1256&gt;0), 'Raw Data'!AO1256, 0)</f>
        <v/>
      </c>
      <c r="Z1261">
        <f>IF(ISBLANK('Raw Data'!D1256), 0, IF('Raw Data'!D1256-'Raw Data'!E1256&gt;1, 'Raw Data'!AW1256, 0))</f>
        <v/>
      </c>
      <c r="AA1261">
        <f>IF(ISBLANK('Raw Data'!A1256), 0, IF(ABS('Raw Data'!D1256-'Raw Data'!E1256)&lt;2, 'Raw Data'!AX1256, 0))</f>
        <v/>
      </c>
      <c r="AB1261">
        <f>IF(ISBLANK('Raw Data'!D1256), 0, IF('Raw Data'!E1256-'Raw Data'!D1256&gt;1, 'Raw Data'!AY1256, 0))</f>
        <v/>
      </c>
      <c r="AC1261">
        <f>IF(ISBLANK('Raw Data'!D1256), 0, IF('Raw Data'!D1256-'Raw Data'!E1256&gt;2, 'Raw Data'!AZ1256, 0))</f>
        <v/>
      </c>
      <c r="AD1261">
        <f>IF(ISBLANK('Raw Data'!A1256), 0, IF(ABS('Raw Data'!D1256-'Raw Data'!E1256)&lt;3, 'Raw Data'!BA1256, 0))</f>
        <v/>
      </c>
      <c r="AE1261">
        <f>IF(ISBLANK('Raw Data'!D1256), 0, IF('Raw Data'!E1256-'Raw Data'!D1256&gt;2, 'Raw Data'!BB1256, 0))</f>
        <v/>
      </c>
      <c r="AF1261">
        <f>IF(ISBLANK('Raw Data'!D1256), 0, IF('Raw Data'!D1256-'Raw Data'!E1256&gt;3, 'Raw Data'!BC1256, 0))</f>
        <v/>
      </c>
      <c r="AG1261">
        <f>IF(ISBLANK('Raw Data'!A1256), 0, IF(ABS('Raw Data'!D1256-'Raw Data'!E1256)&lt;4, 'Raw Data'!BD1256, 0))</f>
        <v/>
      </c>
      <c r="AH1261">
        <f>IF(ISBLANK('Raw Data'!D1256), 0, IF('Raw Data'!E1256-'Raw Data'!D1256&gt;3, 'Raw Data'!BE1256, 0))</f>
        <v/>
      </c>
      <c r="AI1261">
        <f>IF(SUM('Raw Data'!D1256:E1256)&gt;'Raw Data'!F1256, 'Raw Data'!G1256, 0)</f>
        <v/>
      </c>
      <c r="AJ1261">
        <f>IF(ISBLANK('Raw Data'!D1256), 0, IF(SUM('Raw Data'!D1256:E1256)&lt;'Raw Data'!F1256, 'Raw Data'!H1256, 0))</f>
        <v/>
      </c>
      <c r="AK1261">
        <f>IF(ISBLANK('Raw Data'!A1256), 0, IF(AND('Raw Data'!D1256&lt;3, 'Raw Data'!E1256&lt;3, 'Raw Data'!F1256&lt;BB$2), 'Raw Data'!AF1256, 0))</f>
        <v/>
      </c>
      <c r="AL1261">
        <f>IF(ISBLANK('Raw Data'!A1256), 0, IF(AND('Raw Data'!D1256&lt;4, 'Raw Data'!E1256&lt;4, 'Raw Data'!F1256&lt;BB$2), 'Raw Data'!AI1256, 0))</f>
        <v/>
      </c>
      <c r="AM1261">
        <f>IF(ISBLANK('Raw Data'!A1256), 0, IF(AND('Raw Data'!D1256&lt;5, 'Raw Data'!E1256&lt;5, 'Raw Data'!F1256&lt;BB$2), 'Raw Data'!AL1256, 0))</f>
        <v/>
      </c>
      <c r="AN1261">
        <f>IF(ISBLANK('Raw Data'!A1256), 0, IF(AND('Raw Data'!D1256&lt;6, 'Raw Data'!E1256&lt;6, 'Raw Data'!F1256&lt;BB$2), 'Raw Data'!AO1256, 0))</f>
        <v/>
      </c>
      <c r="AO1261">
        <f>IF(ISBLANK('Raw Data'!A1256), 0, IF(AND('Raw Data'!I1256&lt;Analysis!$BC$2, 'Raw Data'!D1256-'Raw Data'!E1256&gt;1), 'Raw Data'!AW1256, IF(AND('Raw Data'!J1256&lt;Analysis!$BC$2, 'Raw Data'!E1256-'Raw Data'!D1256&gt;1), 'Raw Data'!AY1256, 0)))</f>
        <v/>
      </c>
      <c r="AP1261">
        <f>IF(ISBLANK('Raw Data'!A1256), 0, IF(AND('Raw Data'!I1256&lt;Analysis!$BC$2, 'Raw Data'!D1256-'Raw Data'!E1256&gt;2), 'Raw Data'!AZ1256, IF(AND('Raw Data'!J1256&lt;Analysis!$BC$2, 'Raw Data'!E1256-'Raw Data'!D1256&gt;2), 'Raw Data'!BB1256, 0)))</f>
        <v/>
      </c>
      <c r="AQ1261">
        <f>IF(ISBLANK('Raw Data'!A1256), 0, IF(AND('Raw Data'!I1256&lt;Analysis!$BC$2, 'Raw Data'!D1256-'Raw Data'!E1256&gt;3), 'Raw Data'!BC1256, IF(AND('Raw Data'!J1256&lt;Analysis!$BC$2, 'Raw Data'!E1256-'Raw Data'!D1256&gt;3), 'Raw Data'!BE1256, 0)))</f>
        <v/>
      </c>
      <c r="AR1261">
        <f>IF('Hidden Analysiss'!D1257=1,IF(ABS('Raw Data'!E1256-'Raw Data'!D1256)&lt;2,'Raw Data'!AX1256,0), 0)</f>
        <v/>
      </c>
      <c r="AS1261">
        <f>IF('Hidden Analysiss'!D1257=1,IF(ABS('Raw Data'!E1256-'Raw Data'!D1256)&lt;3,'Raw Data'!BA1256,0), 0)</f>
        <v/>
      </c>
      <c r="AT1261">
        <f>IF('Hidden Analysiss'!D1257=1,IF(ABS('Raw Data'!E1256-'Raw Data'!D1256)&lt;4,'Raw Data'!BD1256,0), 0)</f>
        <v/>
      </c>
      <c r="AU1261">
        <f>IF(AND('Hidden Analysiss'!E1257=1, ABS('Raw Data'!E1256-'Raw Data'!D1256)&lt;2), 'Raw Data'!AX1256, 0)</f>
        <v/>
      </c>
      <c r="AV1261">
        <f>IF(AND('Hidden Analysiss'!E1257=1, ABS('Raw Data'!E1256-'Raw Data'!D1256)&lt;3), 'Raw Data'!BA1256, 0)</f>
        <v/>
      </c>
      <c r="AW1261">
        <f>IF(AND('Hidden Analysiss'!E1257=1, ABS('Raw Data'!E1256-'Raw Data'!D1256)&lt;3), 'Raw Data'!BD1256, 0)</f>
        <v/>
      </c>
    </row>
    <row r="1262">
      <c r="A1262" s="1">
        <f>'Raw Data'!A1257</f>
        <v/>
      </c>
      <c r="B1262">
        <f>IF('Raw Data'!E1257&gt;'Raw Data'!D1257, 'Raw Data'!J1257, 0)</f>
        <v/>
      </c>
      <c r="C1262">
        <f>IF('Raw Data'!D1257&gt;'Raw Data'!E1257, 'Raw Data'!I1257, 0)</f>
        <v/>
      </c>
      <c r="D1262">
        <f>SUM(G1262:H1262)</f>
        <v/>
      </c>
      <c r="E1262">
        <f>IF(AND('Raw Data'!J1257&lt;'Raw Data'!I1257,'Raw Data'!E1257&gt;'Raw Data'!D1257,'Raw Data'!E1257-'Raw Data'!D1257&gt;3),'Raw Data'!N1257,IF(AND('Raw Data'!I1257&lt;'Raw Data'!J1257,'Raw Data'!D1257&gt;'Raw Data'!E1257,'Raw Data'!D1257-'Raw Data'!E1257&gt;3),'Raw Data'!M1257,0))</f>
        <v/>
      </c>
      <c r="F1262">
        <f>IF(AND('Raw Data'!J1257&lt;'Raw Data'!I1257,'Raw Data'!E1257&gt;'Raw Data'!D1257,'Raw Data'!E1257-'Raw Data'!D1257&lt;4),'Raw Data'!L1257,IF(AND('Raw Data'!I1257&lt;'Raw Data'!J1257,'Raw Data'!D1257&gt;'Raw Data'!E1257,'Raw Data'!D1257-'Raw Data'!E1257&lt;4),'Raw Data'!K1257,0))</f>
        <v/>
      </c>
      <c r="G1262">
        <f>IF(AND('Raw Data'!J1257&lt;'Raw Data'!I1257, 'Raw Data'!E1257&gt;'Raw Data'!D1257), 'Raw Data'!J1257, 0)</f>
        <v/>
      </c>
      <c r="H1262">
        <f>IF(AND('Raw Data'!J1257&gt;'Raw Data'!I1257, 'Raw Data'!E1257&lt;'Raw Data'!D1257), 'Raw Data'!I1257, 0)</f>
        <v/>
      </c>
      <c r="I1262">
        <f>SUM(J1262:K1262)</f>
        <v/>
      </c>
      <c r="J1262">
        <f>IF(AND('Raw Data'!J1257&gt;'Raw Data'!I1257, 'Raw Data'!E1257&gt;'Raw Data'!D1257), 'Raw Data'!J1257, 0)</f>
        <v/>
      </c>
      <c r="K1262">
        <f>IF(AND('Raw Data'!I1257&gt;'Raw Data'!J1257, 'Raw Data'!D1257&gt;'Raw Data'!E1257), 'Raw Data'!I1257, 0)</f>
        <v/>
      </c>
      <c r="L1262">
        <f>IF('Raw Data'!E1257-'Raw Data'!D1257&gt;3, 'Raw Data'!N1257, 0)</f>
        <v/>
      </c>
      <c r="M1262">
        <f>IF('Raw Data'!D1257-'Raw Data'!E1257&gt;3, 'Raw Data'!M1257, 0)</f>
        <v/>
      </c>
      <c r="N1262">
        <f>IF(ISBLANK('Raw Data'!D1257),0,IF(AND('Raw Data'!E1257&gt;'Raw Data'!D1257,'Raw Data'!E1257-'Raw Data'!D1257&gt;0,'Raw Data'!E1257-'Raw Data'!D1257&lt;4),'Raw Data'!L1257, 0))</f>
        <v/>
      </c>
      <c r="O1262">
        <f>IF(ISBLANK('Raw Data'!D1257),0,IF(AND('Raw Data'!E1257&gt;'Raw Data'!D1257,'Raw Data'!E1257-'Raw Data'!D1257&gt;0,'Raw Data'!D1257-'Raw Data'!E1257&lt;4),'Raw Data'!K1257, 0))</f>
        <v/>
      </c>
      <c r="P1262">
        <f>IF('Raw Data'!E1257-'Raw Data'!D1257&gt;3, 'Raw Data'!N1257, IF('Raw Data'!D1257-'Raw Data'!E1257&gt;3, 'Raw Data'!M1257, 0))</f>
        <v/>
      </c>
      <c r="Q1262">
        <f>IF(ISBLANK('Raw Data'!E1257),0,IF(AND('Raw Data'!E1257-'Raw Data'!D1257&lt;4,'Raw Data'!E1257-'Raw Data'!D1257&gt;0),'Raw Data'!L1257,IF(AND('Raw Data'!D1257&gt;'Raw Data'!E1257,'Raw Data'!D1257-'Raw Data'!E1257&gt;0),'Raw Data'!K1257,0)))</f>
        <v/>
      </c>
      <c r="R1262">
        <f>IF(ISBLANK('Raw Data'!K1257),0,IFERROR(IF(MATCH(SMALL('Raw Data'!K1257:N1257,1),L1262:O1262,0),SMALL('Raw Data'!K1257:N1257,1)),0))</f>
        <v/>
      </c>
      <c r="S1262">
        <f>IF(ISBLANK('Raw Data'!K1257),0,IFERROR(IF(MATCH(SMALL('Raw Data'!K1257:N1257,2),L1262:O1262,0),SMALL('Raw Data'!K1257:N1257,2)),0))</f>
        <v/>
      </c>
      <c r="T1262">
        <f>IF(ISBLANK('Raw Data'!K1257),0,IFERROR(IF(MATCH(SMALL('Raw Data'!K1257:N1257,3),L1262:O1262,0),SMALL('Raw Data'!K1257:N1257,3)),0))</f>
        <v/>
      </c>
      <c r="U1262">
        <f>IF(ISBLANK('Raw Data'!K1257),0,IFERROR(IF(MATCH(SMALL('Raw Data'!K1257:N1257,4),L1262:O1262,0),SMALL('Raw Data'!K1257:N1257,4)),0))</f>
        <v/>
      </c>
      <c r="V1262">
        <f>IF(AND('Raw Data'!D1257&lt;3, 'Raw Data'!E1257&lt;3, 'Raw Data'!A1257&gt;0), 'Raw Data'!AF1257, 0)</f>
        <v/>
      </c>
      <c r="W1262">
        <f>IF(AND('Raw Data'!D1257&lt;4, 'Raw Data'!E1257&lt;4, 'Raw Data'!A1257&gt;0), 'Raw Data'!AI1257, 0)</f>
        <v/>
      </c>
      <c r="X1262">
        <f>IF(AND('Raw Data'!D1257&lt;5, 'Raw Data'!E1257&lt;5, 'Raw Data'!A1257&gt;0), 'Raw Data'!AL1257, 0)</f>
        <v/>
      </c>
      <c r="Y1262">
        <f>IF(AND('Raw Data'!D1257&lt;6, 'Raw Data'!E1257&lt;6, 'Raw Data'!A1257&gt;0), 'Raw Data'!AO1257, 0)</f>
        <v/>
      </c>
      <c r="Z1262">
        <f>IF(ISBLANK('Raw Data'!D1257), 0, IF('Raw Data'!D1257-'Raw Data'!E1257&gt;1, 'Raw Data'!AW1257, 0))</f>
        <v/>
      </c>
      <c r="AA1262">
        <f>IF(ISBLANK('Raw Data'!A1257), 0, IF(ABS('Raw Data'!D1257-'Raw Data'!E1257)&lt;2, 'Raw Data'!AX1257, 0))</f>
        <v/>
      </c>
      <c r="AB1262">
        <f>IF(ISBLANK('Raw Data'!D1257), 0, IF('Raw Data'!E1257-'Raw Data'!D1257&gt;1, 'Raw Data'!AY1257, 0))</f>
        <v/>
      </c>
      <c r="AC1262">
        <f>IF(ISBLANK('Raw Data'!D1257), 0, IF('Raw Data'!D1257-'Raw Data'!E1257&gt;2, 'Raw Data'!AZ1257, 0))</f>
        <v/>
      </c>
      <c r="AD1262">
        <f>IF(ISBLANK('Raw Data'!A1257), 0, IF(ABS('Raw Data'!D1257-'Raw Data'!E1257)&lt;3, 'Raw Data'!BA1257, 0))</f>
        <v/>
      </c>
      <c r="AE1262">
        <f>IF(ISBLANK('Raw Data'!D1257), 0, IF('Raw Data'!E1257-'Raw Data'!D1257&gt;2, 'Raw Data'!BB1257, 0))</f>
        <v/>
      </c>
      <c r="AF1262">
        <f>IF(ISBLANK('Raw Data'!D1257), 0, IF('Raw Data'!D1257-'Raw Data'!E1257&gt;3, 'Raw Data'!BC1257, 0))</f>
        <v/>
      </c>
      <c r="AG1262">
        <f>IF(ISBLANK('Raw Data'!A1257), 0, IF(ABS('Raw Data'!D1257-'Raw Data'!E1257)&lt;4, 'Raw Data'!BD1257, 0))</f>
        <v/>
      </c>
      <c r="AH1262">
        <f>IF(ISBLANK('Raw Data'!D1257), 0, IF('Raw Data'!E1257-'Raw Data'!D1257&gt;3, 'Raw Data'!BE1257, 0))</f>
        <v/>
      </c>
      <c r="AI1262">
        <f>IF(SUM('Raw Data'!D1257:E1257)&gt;'Raw Data'!F1257, 'Raw Data'!G1257, 0)</f>
        <v/>
      </c>
      <c r="AJ1262">
        <f>IF(ISBLANK('Raw Data'!D1257), 0, IF(SUM('Raw Data'!D1257:E1257)&lt;'Raw Data'!F1257, 'Raw Data'!H1257, 0))</f>
        <v/>
      </c>
      <c r="AK1262">
        <f>IF(ISBLANK('Raw Data'!A1257), 0, IF(AND('Raw Data'!D1257&lt;3, 'Raw Data'!E1257&lt;3, 'Raw Data'!F1257&lt;BB$2), 'Raw Data'!AF1257, 0))</f>
        <v/>
      </c>
      <c r="AL1262">
        <f>IF(ISBLANK('Raw Data'!A1257), 0, IF(AND('Raw Data'!D1257&lt;4, 'Raw Data'!E1257&lt;4, 'Raw Data'!F1257&lt;BB$2), 'Raw Data'!AI1257, 0))</f>
        <v/>
      </c>
      <c r="AM1262">
        <f>IF(ISBLANK('Raw Data'!A1257), 0, IF(AND('Raw Data'!D1257&lt;5, 'Raw Data'!E1257&lt;5, 'Raw Data'!F1257&lt;BB$2), 'Raw Data'!AL1257, 0))</f>
        <v/>
      </c>
      <c r="AN1262">
        <f>IF(ISBLANK('Raw Data'!A1257), 0, IF(AND('Raw Data'!D1257&lt;6, 'Raw Data'!E1257&lt;6, 'Raw Data'!F1257&lt;BB$2), 'Raw Data'!AO1257, 0))</f>
        <v/>
      </c>
      <c r="AO1262">
        <f>IF(ISBLANK('Raw Data'!A1257), 0, IF(AND('Raw Data'!I1257&lt;Analysis!$BC$2, 'Raw Data'!D1257-'Raw Data'!E1257&gt;1), 'Raw Data'!AW1257, IF(AND('Raw Data'!J1257&lt;Analysis!$BC$2, 'Raw Data'!E1257-'Raw Data'!D1257&gt;1), 'Raw Data'!AY1257, 0)))</f>
        <v/>
      </c>
      <c r="AP1262">
        <f>IF(ISBLANK('Raw Data'!A1257), 0, IF(AND('Raw Data'!I1257&lt;Analysis!$BC$2, 'Raw Data'!D1257-'Raw Data'!E1257&gt;2), 'Raw Data'!AZ1257, IF(AND('Raw Data'!J1257&lt;Analysis!$BC$2, 'Raw Data'!E1257-'Raw Data'!D1257&gt;2), 'Raw Data'!BB1257, 0)))</f>
        <v/>
      </c>
      <c r="AQ1262">
        <f>IF(ISBLANK('Raw Data'!A1257), 0, IF(AND('Raw Data'!I1257&lt;Analysis!$BC$2, 'Raw Data'!D1257-'Raw Data'!E1257&gt;3), 'Raw Data'!BC1257, IF(AND('Raw Data'!J1257&lt;Analysis!$BC$2, 'Raw Data'!E1257-'Raw Data'!D1257&gt;3), 'Raw Data'!BE1257, 0)))</f>
        <v/>
      </c>
      <c r="AR1262">
        <f>IF('Hidden Analysiss'!D1258=1,IF(ABS('Raw Data'!E1257-'Raw Data'!D1257)&lt;2,'Raw Data'!AX1257,0), 0)</f>
        <v/>
      </c>
      <c r="AS1262">
        <f>IF('Hidden Analysiss'!D1258=1,IF(ABS('Raw Data'!E1257-'Raw Data'!D1257)&lt;3,'Raw Data'!BA1257,0), 0)</f>
        <v/>
      </c>
      <c r="AT1262">
        <f>IF('Hidden Analysiss'!D1258=1,IF(ABS('Raw Data'!E1257-'Raw Data'!D1257)&lt;4,'Raw Data'!BD1257,0), 0)</f>
        <v/>
      </c>
      <c r="AU1262">
        <f>IF(AND('Hidden Analysiss'!E1258=1, ABS('Raw Data'!E1257-'Raw Data'!D1257)&lt;2), 'Raw Data'!AX1257, 0)</f>
        <v/>
      </c>
      <c r="AV1262">
        <f>IF(AND('Hidden Analysiss'!E1258=1, ABS('Raw Data'!E1257-'Raw Data'!D1257)&lt;3), 'Raw Data'!BA1257, 0)</f>
        <v/>
      </c>
      <c r="AW1262">
        <f>IF(AND('Hidden Analysiss'!E1258=1, ABS('Raw Data'!E1257-'Raw Data'!D1257)&lt;3), 'Raw Data'!BD1257, 0)</f>
        <v/>
      </c>
    </row>
    <row r="1263">
      <c r="A1263" s="1">
        <f>'Raw Data'!A1258</f>
        <v/>
      </c>
      <c r="B1263">
        <f>IF('Raw Data'!E1258&gt;'Raw Data'!D1258, 'Raw Data'!J1258, 0)</f>
        <v/>
      </c>
      <c r="C1263">
        <f>IF('Raw Data'!D1258&gt;'Raw Data'!E1258, 'Raw Data'!I1258, 0)</f>
        <v/>
      </c>
      <c r="D1263">
        <f>SUM(G1263:H1263)</f>
        <v/>
      </c>
      <c r="E1263">
        <f>IF(AND('Raw Data'!J1258&lt;'Raw Data'!I1258,'Raw Data'!E1258&gt;'Raw Data'!D1258,'Raw Data'!E1258-'Raw Data'!D1258&gt;3),'Raw Data'!N1258,IF(AND('Raw Data'!I1258&lt;'Raw Data'!J1258,'Raw Data'!D1258&gt;'Raw Data'!E1258,'Raw Data'!D1258-'Raw Data'!E1258&gt;3),'Raw Data'!M1258,0))</f>
        <v/>
      </c>
      <c r="F1263">
        <f>IF(AND('Raw Data'!J1258&lt;'Raw Data'!I1258,'Raw Data'!E1258&gt;'Raw Data'!D1258,'Raw Data'!E1258-'Raw Data'!D1258&lt;4),'Raw Data'!L1258,IF(AND('Raw Data'!I1258&lt;'Raw Data'!J1258,'Raw Data'!D1258&gt;'Raw Data'!E1258,'Raw Data'!D1258-'Raw Data'!E1258&lt;4),'Raw Data'!K1258,0))</f>
        <v/>
      </c>
      <c r="G1263">
        <f>IF(AND('Raw Data'!J1258&lt;'Raw Data'!I1258, 'Raw Data'!E1258&gt;'Raw Data'!D1258), 'Raw Data'!J1258, 0)</f>
        <v/>
      </c>
      <c r="H1263">
        <f>IF(AND('Raw Data'!J1258&gt;'Raw Data'!I1258, 'Raw Data'!E1258&lt;'Raw Data'!D1258), 'Raw Data'!I1258, 0)</f>
        <v/>
      </c>
      <c r="I1263">
        <f>SUM(J1263:K1263)</f>
        <v/>
      </c>
      <c r="J1263">
        <f>IF(AND('Raw Data'!J1258&gt;'Raw Data'!I1258, 'Raw Data'!E1258&gt;'Raw Data'!D1258), 'Raw Data'!J1258, 0)</f>
        <v/>
      </c>
      <c r="K1263">
        <f>IF(AND('Raw Data'!I1258&gt;'Raw Data'!J1258, 'Raw Data'!D1258&gt;'Raw Data'!E1258), 'Raw Data'!I1258, 0)</f>
        <v/>
      </c>
      <c r="L1263">
        <f>IF('Raw Data'!E1258-'Raw Data'!D1258&gt;3, 'Raw Data'!N1258, 0)</f>
        <v/>
      </c>
      <c r="M1263">
        <f>IF('Raw Data'!D1258-'Raw Data'!E1258&gt;3, 'Raw Data'!M1258, 0)</f>
        <v/>
      </c>
      <c r="N1263">
        <f>IF(ISBLANK('Raw Data'!D1258),0,IF(AND('Raw Data'!E1258&gt;'Raw Data'!D1258,'Raw Data'!E1258-'Raw Data'!D1258&gt;0,'Raw Data'!E1258-'Raw Data'!D1258&lt;4),'Raw Data'!L1258, 0))</f>
        <v/>
      </c>
      <c r="O1263">
        <f>IF(ISBLANK('Raw Data'!D1258),0,IF(AND('Raw Data'!E1258&gt;'Raw Data'!D1258,'Raw Data'!E1258-'Raw Data'!D1258&gt;0,'Raw Data'!D1258-'Raw Data'!E1258&lt;4),'Raw Data'!K1258, 0))</f>
        <v/>
      </c>
      <c r="P1263">
        <f>IF('Raw Data'!E1258-'Raw Data'!D1258&gt;3, 'Raw Data'!N1258, IF('Raw Data'!D1258-'Raw Data'!E1258&gt;3, 'Raw Data'!M1258, 0))</f>
        <v/>
      </c>
      <c r="Q1263">
        <f>IF(ISBLANK('Raw Data'!E1258),0,IF(AND('Raw Data'!E1258-'Raw Data'!D1258&lt;4,'Raw Data'!E1258-'Raw Data'!D1258&gt;0),'Raw Data'!L1258,IF(AND('Raw Data'!D1258&gt;'Raw Data'!E1258,'Raw Data'!D1258-'Raw Data'!E1258&gt;0),'Raw Data'!K1258,0)))</f>
        <v/>
      </c>
      <c r="R1263">
        <f>IF(ISBLANK('Raw Data'!K1258),0,IFERROR(IF(MATCH(SMALL('Raw Data'!K1258:N1258,1),L1263:O1263,0),SMALL('Raw Data'!K1258:N1258,1)),0))</f>
        <v/>
      </c>
      <c r="S1263">
        <f>IF(ISBLANK('Raw Data'!K1258),0,IFERROR(IF(MATCH(SMALL('Raw Data'!K1258:N1258,2),L1263:O1263,0),SMALL('Raw Data'!K1258:N1258,2)),0))</f>
        <v/>
      </c>
      <c r="T1263">
        <f>IF(ISBLANK('Raw Data'!K1258),0,IFERROR(IF(MATCH(SMALL('Raw Data'!K1258:N1258,3),L1263:O1263,0),SMALL('Raw Data'!K1258:N1258,3)),0))</f>
        <v/>
      </c>
      <c r="U1263">
        <f>IF(ISBLANK('Raw Data'!K1258),0,IFERROR(IF(MATCH(SMALL('Raw Data'!K1258:N1258,4),L1263:O1263,0),SMALL('Raw Data'!K1258:N1258,4)),0))</f>
        <v/>
      </c>
      <c r="V1263">
        <f>IF(AND('Raw Data'!D1258&lt;3, 'Raw Data'!E1258&lt;3, 'Raw Data'!A1258&gt;0), 'Raw Data'!AF1258, 0)</f>
        <v/>
      </c>
      <c r="W1263">
        <f>IF(AND('Raw Data'!D1258&lt;4, 'Raw Data'!E1258&lt;4, 'Raw Data'!A1258&gt;0), 'Raw Data'!AI1258, 0)</f>
        <v/>
      </c>
      <c r="X1263">
        <f>IF(AND('Raw Data'!D1258&lt;5, 'Raw Data'!E1258&lt;5, 'Raw Data'!A1258&gt;0), 'Raw Data'!AL1258, 0)</f>
        <v/>
      </c>
      <c r="Y1263">
        <f>IF(AND('Raw Data'!D1258&lt;6, 'Raw Data'!E1258&lt;6, 'Raw Data'!A1258&gt;0), 'Raw Data'!AO1258, 0)</f>
        <v/>
      </c>
      <c r="Z1263">
        <f>IF(ISBLANK('Raw Data'!D1258), 0, IF('Raw Data'!D1258-'Raw Data'!E1258&gt;1, 'Raw Data'!AW1258, 0))</f>
        <v/>
      </c>
      <c r="AA1263">
        <f>IF(ISBLANK('Raw Data'!A1258), 0, IF(ABS('Raw Data'!D1258-'Raw Data'!E1258)&lt;2, 'Raw Data'!AX1258, 0))</f>
        <v/>
      </c>
      <c r="AB1263">
        <f>IF(ISBLANK('Raw Data'!D1258), 0, IF('Raw Data'!E1258-'Raw Data'!D1258&gt;1, 'Raw Data'!AY1258, 0))</f>
        <v/>
      </c>
      <c r="AC1263">
        <f>IF(ISBLANK('Raw Data'!D1258), 0, IF('Raw Data'!D1258-'Raw Data'!E1258&gt;2, 'Raw Data'!AZ1258, 0))</f>
        <v/>
      </c>
      <c r="AD1263">
        <f>IF(ISBLANK('Raw Data'!A1258), 0, IF(ABS('Raw Data'!D1258-'Raw Data'!E1258)&lt;3, 'Raw Data'!BA1258, 0))</f>
        <v/>
      </c>
      <c r="AE1263">
        <f>IF(ISBLANK('Raw Data'!D1258), 0, IF('Raw Data'!E1258-'Raw Data'!D1258&gt;2, 'Raw Data'!BB1258, 0))</f>
        <v/>
      </c>
      <c r="AF1263">
        <f>IF(ISBLANK('Raw Data'!D1258), 0, IF('Raw Data'!D1258-'Raw Data'!E1258&gt;3, 'Raw Data'!BC1258, 0))</f>
        <v/>
      </c>
      <c r="AG1263">
        <f>IF(ISBLANK('Raw Data'!A1258), 0, IF(ABS('Raw Data'!D1258-'Raw Data'!E1258)&lt;4, 'Raw Data'!BD1258, 0))</f>
        <v/>
      </c>
      <c r="AH1263">
        <f>IF(ISBLANK('Raw Data'!D1258), 0, IF('Raw Data'!E1258-'Raw Data'!D1258&gt;3, 'Raw Data'!BE1258, 0))</f>
        <v/>
      </c>
      <c r="AI1263">
        <f>IF(SUM('Raw Data'!D1258:E1258)&gt;'Raw Data'!F1258, 'Raw Data'!G1258, 0)</f>
        <v/>
      </c>
      <c r="AJ1263">
        <f>IF(ISBLANK('Raw Data'!D1258), 0, IF(SUM('Raw Data'!D1258:E1258)&lt;'Raw Data'!F1258, 'Raw Data'!H1258, 0))</f>
        <v/>
      </c>
      <c r="AK1263">
        <f>IF(ISBLANK('Raw Data'!A1258), 0, IF(AND('Raw Data'!D1258&lt;3, 'Raw Data'!E1258&lt;3, 'Raw Data'!F1258&lt;BB$2), 'Raw Data'!AF1258, 0))</f>
        <v/>
      </c>
      <c r="AL1263">
        <f>IF(ISBLANK('Raw Data'!A1258), 0, IF(AND('Raw Data'!D1258&lt;4, 'Raw Data'!E1258&lt;4, 'Raw Data'!F1258&lt;BB$2), 'Raw Data'!AI1258, 0))</f>
        <v/>
      </c>
      <c r="AM1263">
        <f>IF(ISBLANK('Raw Data'!A1258), 0, IF(AND('Raw Data'!D1258&lt;5, 'Raw Data'!E1258&lt;5, 'Raw Data'!F1258&lt;BB$2), 'Raw Data'!AL1258, 0))</f>
        <v/>
      </c>
      <c r="AN1263">
        <f>IF(ISBLANK('Raw Data'!A1258), 0, IF(AND('Raw Data'!D1258&lt;6, 'Raw Data'!E1258&lt;6, 'Raw Data'!F1258&lt;BB$2), 'Raw Data'!AO1258, 0))</f>
        <v/>
      </c>
      <c r="AO1263">
        <f>IF(ISBLANK('Raw Data'!A1258), 0, IF(AND('Raw Data'!I1258&lt;Analysis!$BC$2, 'Raw Data'!D1258-'Raw Data'!E1258&gt;1), 'Raw Data'!AW1258, IF(AND('Raw Data'!J1258&lt;Analysis!$BC$2, 'Raw Data'!E1258-'Raw Data'!D1258&gt;1), 'Raw Data'!AY1258, 0)))</f>
        <v/>
      </c>
      <c r="AP1263">
        <f>IF(ISBLANK('Raw Data'!A1258), 0, IF(AND('Raw Data'!I1258&lt;Analysis!$BC$2, 'Raw Data'!D1258-'Raw Data'!E1258&gt;2), 'Raw Data'!AZ1258, IF(AND('Raw Data'!J1258&lt;Analysis!$BC$2, 'Raw Data'!E1258-'Raw Data'!D1258&gt;2), 'Raw Data'!BB1258, 0)))</f>
        <v/>
      </c>
      <c r="AQ1263">
        <f>IF(ISBLANK('Raw Data'!A1258), 0, IF(AND('Raw Data'!I1258&lt;Analysis!$BC$2, 'Raw Data'!D1258-'Raw Data'!E1258&gt;3), 'Raw Data'!BC1258, IF(AND('Raw Data'!J1258&lt;Analysis!$BC$2, 'Raw Data'!E1258-'Raw Data'!D1258&gt;3), 'Raw Data'!BE1258, 0)))</f>
        <v/>
      </c>
      <c r="AR1263">
        <f>IF('Hidden Analysiss'!D1259=1,IF(ABS('Raw Data'!E1258-'Raw Data'!D1258)&lt;2,'Raw Data'!AX1258,0), 0)</f>
        <v/>
      </c>
      <c r="AS1263">
        <f>IF('Hidden Analysiss'!D1259=1,IF(ABS('Raw Data'!E1258-'Raw Data'!D1258)&lt;3,'Raw Data'!BA1258,0), 0)</f>
        <v/>
      </c>
      <c r="AT1263">
        <f>IF('Hidden Analysiss'!D1259=1,IF(ABS('Raw Data'!E1258-'Raw Data'!D1258)&lt;4,'Raw Data'!BD1258,0), 0)</f>
        <v/>
      </c>
      <c r="AU1263">
        <f>IF(AND('Hidden Analysiss'!E1259=1, ABS('Raw Data'!E1258-'Raw Data'!D1258)&lt;2), 'Raw Data'!AX1258, 0)</f>
        <v/>
      </c>
      <c r="AV1263">
        <f>IF(AND('Hidden Analysiss'!E1259=1, ABS('Raw Data'!E1258-'Raw Data'!D1258)&lt;3), 'Raw Data'!BA1258, 0)</f>
        <v/>
      </c>
      <c r="AW1263">
        <f>IF(AND('Hidden Analysiss'!E1259=1, ABS('Raw Data'!E1258-'Raw Data'!D1258)&lt;3), 'Raw Data'!BD1258, 0)</f>
        <v/>
      </c>
    </row>
    <row r="1264">
      <c r="A1264" s="1">
        <f>'Raw Data'!A1259</f>
        <v/>
      </c>
      <c r="B1264">
        <f>IF('Raw Data'!E1259&gt;'Raw Data'!D1259, 'Raw Data'!J1259, 0)</f>
        <v/>
      </c>
      <c r="C1264">
        <f>IF('Raw Data'!D1259&gt;'Raw Data'!E1259, 'Raw Data'!I1259, 0)</f>
        <v/>
      </c>
      <c r="D1264">
        <f>SUM(G1264:H1264)</f>
        <v/>
      </c>
      <c r="E1264">
        <f>IF(AND('Raw Data'!J1259&lt;'Raw Data'!I1259,'Raw Data'!E1259&gt;'Raw Data'!D1259,'Raw Data'!E1259-'Raw Data'!D1259&gt;3),'Raw Data'!N1259,IF(AND('Raw Data'!I1259&lt;'Raw Data'!J1259,'Raw Data'!D1259&gt;'Raw Data'!E1259,'Raw Data'!D1259-'Raw Data'!E1259&gt;3),'Raw Data'!M1259,0))</f>
        <v/>
      </c>
      <c r="F1264">
        <f>IF(AND('Raw Data'!J1259&lt;'Raw Data'!I1259,'Raw Data'!E1259&gt;'Raw Data'!D1259,'Raw Data'!E1259-'Raw Data'!D1259&lt;4),'Raw Data'!L1259,IF(AND('Raw Data'!I1259&lt;'Raw Data'!J1259,'Raw Data'!D1259&gt;'Raw Data'!E1259,'Raw Data'!D1259-'Raw Data'!E1259&lt;4),'Raw Data'!K1259,0))</f>
        <v/>
      </c>
      <c r="G1264">
        <f>IF(AND('Raw Data'!J1259&lt;'Raw Data'!I1259, 'Raw Data'!E1259&gt;'Raw Data'!D1259), 'Raw Data'!J1259, 0)</f>
        <v/>
      </c>
      <c r="H1264">
        <f>IF(AND('Raw Data'!J1259&gt;'Raw Data'!I1259, 'Raw Data'!E1259&lt;'Raw Data'!D1259), 'Raw Data'!I1259, 0)</f>
        <v/>
      </c>
      <c r="I1264">
        <f>SUM(J1264:K1264)</f>
        <v/>
      </c>
      <c r="J1264">
        <f>IF(AND('Raw Data'!J1259&gt;'Raw Data'!I1259, 'Raw Data'!E1259&gt;'Raw Data'!D1259), 'Raw Data'!J1259, 0)</f>
        <v/>
      </c>
      <c r="K1264">
        <f>IF(AND('Raw Data'!I1259&gt;'Raw Data'!J1259, 'Raw Data'!D1259&gt;'Raw Data'!E1259), 'Raw Data'!I1259, 0)</f>
        <v/>
      </c>
      <c r="L1264">
        <f>IF('Raw Data'!E1259-'Raw Data'!D1259&gt;3, 'Raw Data'!N1259, 0)</f>
        <v/>
      </c>
      <c r="M1264">
        <f>IF('Raw Data'!D1259-'Raw Data'!E1259&gt;3, 'Raw Data'!M1259, 0)</f>
        <v/>
      </c>
      <c r="N1264">
        <f>IF(ISBLANK('Raw Data'!D1259),0,IF(AND('Raw Data'!E1259&gt;'Raw Data'!D1259,'Raw Data'!E1259-'Raw Data'!D1259&gt;0,'Raw Data'!E1259-'Raw Data'!D1259&lt;4),'Raw Data'!L1259, 0))</f>
        <v/>
      </c>
      <c r="O1264">
        <f>IF(ISBLANK('Raw Data'!D1259),0,IF(AND('Raw Data'!E1259&gt;'Raw Data'!D1259,'Raw Data'!E1259-'Raw Data'!D1259&gt;0,'Raw Data'!D1259-'Raw Data'!E1259&lt;4),'Raw Data'!K1259, 0))</f>
        <v/>
      </c>
      <c r="P1264">
        <f>IF('Raw Data'!E1259-'Raw Data'!D1259&gt;3, 'Raw Data'!N1259, IF('Raw Data'!D1259-'Raw Data'!E1259&gt;3, 'Raw Data'!M1259, 0))</f>
        <v/>
      </c>
      <c r="Q1264">
        <f>IF(ISBLANK('Raw Data'!E1259),0,IF(AND('Raw Data'!E1259-'Raw Data'!D1259&lt;4,'Raw Data'!E1259-'Raw Data'!D1259&gt;0),'Raw Data'!L1259,IF(AND('Raw Data'!D1259&gt;'Raw Data'!E1259,'Raw Data'!D1259-'Raw Data'!E1259&gt;0),'Raw Data'!K1259,0)))</f>
        <v/>
      </c>
      <c r="R1264">
        <f>IF(ISBLANK('Raw Data'!K1259),0,IFERROR(IF(MATCH(SMALL('Raw Data'!K1259:N1259,1),L1264:O1264,0),SMALL('Raw Data'!K1259:N1259,1)),0))</f>
        <v/>
      </c>
      <c r="S1264">
        <f>IF(ISBLANK('Raw Data'!K1259),0,IFERROR(IF(MATCH(SMALL('Raw Data'!K1259:N1259,2),L1264:O1264,0),SMALL('Raw Data'!K1259:N1259,2)),0))</f>
        <v/>
      </c>
      <c r="T1264">
        <f>IF(ISBLANK('Raw Data'!K1259),0,IFERROR(IF(MATCH(SMALL('Raw Data'!K1259:N1259,3),L1264:O1264,0),SMALL('Raw Data'!K1259:N1259,3)),0))</f>
        <v/>
      </c>
      <c r="U1264">
        <f>IF(ISBLANK('Raw Data'!K1259),0,IFERROR(IF(MATCH(SMALL('Raw Data'!K1259:N1259,4),L1264:O1264,0),SMALL('Raw Data'!K1259:N1259,4)),0))</f>
        <v/>
      </c>
      <c r="V1264">
        <f>IF(AND('Raw Data'!D1259&lt;3, 'Raw Data'!E1259&lt;3, 'Raw Data'!A1259&gt;0), 'Raw Data'!AF1259, 0)</f>
        <v/>
      </c>
      <c r="W1264">
        <f>IF(AND('Raw Data'!D1259&lt;4, 'Raw Data'!E1259&lt;4, 'Raw Data'!A1259&gt;0), 'Raw Data'!AI1259, 0)</f>
        <v/>
      </c>
      <c r="X1264">
        <f>IF(AND('Raw Data'!D1259&lt;5, 'Raw Data'!E1259&lt;5, 'Raw Data'!A1259&gt;0), 'Raw Data'!AL1259, 0)</f>
        <v/>
      </c>
      <c r="Y1264">
        <f>IF(AND('Raw Data'!D1259&lt;6, 'Raw Data'!E1259&lt;6, 'Raw Data'!A1259&gt;0), 'Raw Data'!AO1259, 0)</f>
        <v/>
      </c>
      <c r="Z1264">
        <f>IF(ISBLANK('Raw Data'!D1259), 0, IF('Raw Data'!D1259-'Raw Data'!E1259&gt;1, 'Raw Data'!AW1259, 0))</f>
        <v/>
      </c>
      <c r="AA1264">
        <f>IF(ISBLANK('Raw Data'!A1259), 0, IF(ABS('Raw Data'!D1259-'Raw Data'!E1259)&lt;2, 'Raw Data'!AX1259, 0))</f>
        <v/>
      </c>
      <c r="AB1264">
        <f>IF(ISBLANK('Raw Data'!D1259), 0, IF('Raw Data'!E1259-'Raw Data'!D1259&gt;1, 'Raw Data'!AY1259, 0))</f>
        <v/>
      </c>
      <c r="AC1264">
        <f>IF(ISBLANK('Raw Data'!D1259), 0, IF('Raw Data'!D1259-'Raw Data'!E1259&gt;2, 'Raw Data'!AZ1259, 0))</f>
        <v/>
      </c>
      <c r="AD1264">
        <f>IF(ISBLANK('Raw Data'!A1259), 0, IF(ABS('Raw Data'!D1259-'Raw Data'!E1259)&lt;3, 'Raw Data'!BA1259, 0))</f>
        <v/>
      </c>
      <c r="AE1264">
        <f>IF(ISBLANK('Raw Data'!D1259), 0, IF('Raw Data'!E1259-'Raw Data'!D1259&gt;2, 'Raw Data'!BB1259, 0))</f>
        <v/>
      </c>
      <c r="AF1264">
        <f>IF(ISBLANK('Raw Data'!D1259), 0, IF('Raw Data'!D1259-'Raw Data'!E1259&gt;3, 'Raw Data'!BC1259, 0))</f>
        <v/>
      </c>
      <c r="AG1264">
        <f>IF(ISBLANK('Raw Data'!A1259), 0, IF(ABS('Raw Data'!D1259-'Raw Data'!E1259)&lt;4, 'Raw Data'!BD1259, 0))</f>
        <v/>
      </c>
      <c r="AH1264">
        <f>IF(ISBLANK('Raw Data'!D1259), 0, IF('Raw Data'!E1259-'Raw Data'!D1259&gt;3, 'Raw Data'!BE1259, 0))</f>
        <v/>
      </c>
      <c r="AI1264">
        <f>IF(SUM('Raw Data'!D1259:E1259)&gt;'Raw Data'!F1259, 'Raw Data'!G1259, 0)</f>
        <v/>
      </c>
      <c r="AJ1264">
        <f>IF(ISBLANK('Raw Data'!D1259), 0, IF(SUM('Raw Data'!D1259:E1259)&lt;'Raw Data'!F1259, 'Raw Data'!H1259, 0))</f>
        <v/>
      </c>
      <c r="AK1264">
        <f>IF(ISBLANK('Raw Data'!A1259), 0, IF(AND('Raw Data'!D1259&lt;3, 'Raw Data'!E1259&lt;3, 'Raw Data'!F1259&lt;BB$2), 'Raw Data'!AF1259, 0))</f>
        <v/>
      </c>
      <c r="AL1264">
        <f>IF(ISBLANK('Raw Data'!A1259), 0, IF(AND('Raw Data'!D1259&lt;4, 'Raw Data'!E1259&lt;4, 'Raw Data'!F1259&lt;BB$2), 'Raw Data'!AI1259, 0))</f>
        <v/>
      </c>
      <c r="AM1264">
        <f>IF(ISBLANK('Raw Data'!A1259), 0, IF(AND('Raw Data'!D1259&lt;5, 'Raw Data'!E1259&lt;5, 'Raw Data'!F1259&lt;BB$2), 'Raw Data'!AL1259, 0))</f>
        <v/>
      </c>
      <c r="AN1264">
        <f>IF(ISBLANK('Raw Data'!A1259), 0, IF(AND('Raw Data'!D1259&lt;6, 'Raw Data'!E1259&lt;6, 'Raw Data'!F1259&lt;BB$2), 'Raw Data'!AO1259, 0))</f>
        <v/>
      </c>
      <c r="AO1264">
        <f>IF(ISBLANK('Raw Data'!A1259), 0, IF(AND('Raw Data'!I1259&lt;Analysis!$BC$2, 'Raw Data'!D1259-'Raw Data'!E1259&gt;1), 'Raw Data'!AW1259, IF(AND('Raw Data'!J1259&lt;Analysis!$BC$2, 'Raw Data'!E1259-'Raw Data'!D1259&gt;1), 'Raw Data'!AY1259, 0)))</f>
        <v/>
      </c>
      <c r="AP1264">
        <f>IF(ISBLANK('Raw Data'!A1259), 0, IF(AND('Raw Data'!I1259&lt;Analysis!$BC$2, 'Raw Data'!D1259-'Raw Data'!E1259&gt;2), 'Raw Data'!AZ1259, IF(AND('Raw Data'!J1259&lt;Analysis!$BC$2, 'Raw Data'!E1259-'Raw Data'!D1259&gt;2), 'Raw Data'!BB1259, 0)))</f>
        <v/>
      </c>
      <c r="AQ1264">
        <f>IF(ISBLANK('Raw Data'!A1259), 0, IF(AND('Raw Data'!I1259&lt;Analysis!$BC$2, 'Raw Data'!D1259-'Raw Data'!E1259&gt;3), 'Raw Data'!BC1259, IF(AND('Raw Data'!J1259&lt;Analysis!$BC$2, 'Raw Data'!E1259-'Raw Data'!D1259&gt;3), 'Raw Data'!BE1259, 0)))</f>
        <v/>
      </c>
      <c r="AR1264">
        <f>IF('Hidden Analysiss'!D1260=1,IF(ABS('Raw Data'!E1259-'Raw Data'!D1259)&lt;2,'Raw Data'!AX1259,0), 0)</f>
        <v/>
      </c>
      <c r="AS1264">
        <f>IF('Hidden Analysiss'!D1260=1,IF(ABS('Raw Data'!E1259-'Raw Data'!D1259)&lt;3,'Raw Data'!BA1259,0), 0)</f>
        <v/>
      </c>
      <c r="AT1264">
        <f>IF('Hidden Analysiss'!D1260=1,IF(ABS('Raw Data'!E1259-'Raw Data'!D1259)&lt;4,'Raw Data'!BD1259,0), 0)</f>
        <v/>
      </c>
      <c r="AU1264">
        <f>IF(AND('Hidden Analysiss'!E1260=1, ABS('Raw Data'!E1259-'Raw Data'!D1259)&lt;2), 'Raw Data'!AX1259, 0)</f>
        <v/>
      </c>
      <c r="AV1264">
        <f>IF(AND('Hidden Analysiss'!E1260=1, ABS('Raw Data'!E1259-'Raw Data'!D1259)&lt;3), 'Raw Data'!BA1259, 0)</f>
        <v/>
      </c>
      <c r="AW1264">
        <f>IF(AND('Hidden Analysiss'!E1260=1, ABS('Raw Data'!E1259-'Raw Data'!D1259)&lt;3), 'Raw Data'!BD1259, 0)</f>
        <v/>
      </c>
    </row>
    <row r="1265">
      <c r="A1265" s="1">
        <f>'Raw Data'!A1260</f>
        <v/>
      </c>
      <c r="B1265">
        <f>IF('Raw Data'!E1260&gt;'Raw Data'!D1260, 'Raw Data'!J1260, 0)</f>
        <v/>
      </c>
      <c r="C1265">
        <f>IF('Raw Data'!D1260&gt;'Raw Data'!E1260, 'Raw Data'!I1260, 0)</f>
        <v/>
      </c>
      <c r="D1265">
        <f>SUM(G1265:H1265)</f>
        <v/>
      </c>
      <c r="E1265">
        <f>IF(AND('Raw Data'!J1260&lt;'Raw Data'!I1260,'Raw Data'!E1260&gt;'Raw Data'!D1260,'Raw Data'!E1260-'Raw Data'!D1260&gt;3),'Raw Data'!N1260,IF(AND('Raw Data'!I1260&lt;'Raw Data'!J1260,'Raw Data'!D1260&gt;'Raw Data'!E1260,'Raw Data'!D1260-'Raw Data'!E1260&gt;3),'Raw Data'!M1260,0))</f>
        <v/>
      </c>
      <c r="F1265">
        <f>IF(AND('Raw Data'!J1260&lt;'Raw Data'!I1260,'Raw Data'!E1260&gt;'Raw Data'!D1260,'Raw Data'!E1260-'Raw Data'!D1260&lt;4),'Raw Data'!L1260,IF(AND('Raw Data'!I1260&lt;'Raw Data'!J1260,'Raw Data'!D1260&gt;'Raw Data'!E1260,'Raw Data'!D1260-'Raw Data'!E1260&lt;4),'Raw Data'!K1260,0))</f>
        <v/>
      </c>
      <c r="G1265">
        <f>IF(AND('Raw Data'!J1260&lt;'Raw Data'!I1260, 'Raw Data'!E1260&gt;'Raw Data'!D1260), 'Raw Data'!J1260, 0)</f>
        <v/>
      </c>
      <c r="H1265">
        <f>IF(AND('Raw Data'!J1260&gt;'Raw Data'!I1260, 'Raw Data'!E1260&lt;'Raw Data'!D1260), 'Raw Data'!I1260, 0)</f>
        <v/>
      </c>
      <c r="I1265">
        <f>SUM(J1265:K1265)</f>
        <v/>
      </c>
      <c r="J1265">
        <f>IF(AND('Raw Data'!J1260&gt;'Raw Data'!I1260, 'Raw Data'!E1260&gt;'Raw Data'!D1260), 'Raw Data'!J1260, 0)</f>
        <v/>
      </c>
      <c r="K1265">
        <f>IF(AND('Raw Data'!I1260&gt;'Raw Data'!J1260, 'Raw Data'!D1260&gt;'Raw Data'!E1260), 'Raw Data'!I1260, 0)</f>
        <v/>
      </c>
      <c r="L1265">
        <f>IF('Raw Data'!E1260-'Raw Data'!D1260&gt;3, 'Raw Data'!N1260, 0)</f>
        <v/>
      </c>
      <c r="M1265">
        <f>IF('Raw Data'!D1260-'Raw Data'!E1260&gt;3, 'Raw Data'!M1260, 0)</f>
        <v/>
      </c>
      <c r="N1265">
        <f>IF(ISBLANK('Raw Data'!D1260),0,IF(AND('Raw Data'!E1260&gt;'Raw Data'!D1260,'Raw Data'!E1260-'Raw Data'!D1260&gt;0,'Raw Data'!E1260-'Raw Data'!D1260&lt;4),'Raw Data'!L1260, 0))</f>
        <v/>
      </c>
      <c r="O1265">
        <f>IF(ISBLANK('Raw Data'!D1260),0,IF(AND('Raw Data'!E1260&gt;'Raw Data'!D1260,'Raw Data'!E1260-'Raw Data'!D1260&gt;0,'Raw Data'!D1260-'Raw Data'!E1260&lt;4),'Raw Data'!K1260, 0))</f>
        <v/>
      </c>
      <c r="P1265">
        <f>IF('Raw Data'!E1260-'Raw Data'!D1260&gt;3, 'Raw Data'!N1260, IF('Raw Data'!D1260-'Raw Data'!E1260&gt;3, 'Raw Data'!M1260, 0))</f>
        <v/>
      </c>
      <c r="Q1265">
        <f>IF(ISBLANK('Raw Data'!E1260),0,IF(AND('Raw Data'!E1260-'Raw Data'!D1260&lt;4,'Raw Data'!E1260-'Raw Data'!D1260&gt;0),'Raw Data'!L1260,IF(AND('Raw Data'!D1260&gt;'Raw Data'!E1260,'Raw Data'!D1260-'Raw Data'!E1260&gt;0),'Raw Data'!K1260,0)))</f>
        <v/>
      </c>
      <c r="R1265">
        <f>IF(ISBLANK('Raw Data'!K1260),0,IFERROR(IF(MATCH(SMALL('Raw Data'!K1260:N1260,1),L1265:O1265,0),SMALL('Raw Data'!K1260:N1260,1)),0))</f>
        <v/>
      </c>
      <c r="S1265">
        <f>IF(ISBLANK('Raw Data'!K1260),0,IFERROR(IF(MATCH(SMALL('Raw Data'!K1260:N1260,2),L1265:O1265,0),SMALL('Raw Data'!K1260:N1260,2)),0))</f>
        <v/>
      </c>
      <c r="T1265">
        <f>IF(ISBLANK('Raw Data'!K1260),0,IFERROR(IF(MATCH(SMALL('Raw Data'!K1260:N1260,3),L1265:O1265,0),SMALL('Raw Data'!K1260:N1260,3)),0))</f>
        <v/>
      </c>
      <c r="U1265">
        <f>IF(ISBLANK('Raw Data'!K1260),0,IFERROR(IF(MATCH(SMALL('Raw Data'!K1260:N1260,4),L1265:O1265,0),SMALL('Raw Data'!K1260:N1260,4)),0))</f>
        <v/>
      </c>
      <c r="V1265">
        <f>IF(AND('Raw Data'!D1260&lt;3, 'Raw Data'!E1260&lt;3, 'Raw Data'!A1260&gt;0), 'Raw Data'!AF1260, 0)</f>
        <v/>
      </c>
      <c r="W1265">
        <f>IF(AND('Raw Data'!D1260&lt;4, 'Raw Data'!E1260&lt;4, 'Raw Data'!A1260&gt;0), 'Raw Data'!AI1260, 0)</f>
        <v/>
      </c>
      <c r="X1265">
        <f>IF(AND('Raw Data'!D1260&lt;5, 'Raw Data'!E1260&lt;5, 'Raw Data'!A1260&gt;0), 'Raw Data'!AL1260, 0)</f>
        <v/>
      </c>
      <c r="Y1265">
        <f>IF(AND('Raw Data'!D1260&lt;6, 'Raw Data'!E1260&lt;6, 'Raw Data'!A1260&gt;0), 'Raw Data'!AO1260, 0)</f>
        <v/>
      </c>
      <c r="Z1265">
        <f>IF(ISBLANK('Raw Data'!D1260), 0, IF('Raw Data'!D1260-'Raw Data'!E1260&gt;1, 'Raw Data'!AW1260, 0))</f>
        <v/>
      </c>
      <c r="AA1265">
        <f>IF(ISBLANK('Raw Data'!A1260), 0, IF(ABS('Raw Data'!D1260-'Raw Data'!E1260)&lt;2, 'Raw Data'!AX1260, 0))</f>
        <v/>
      </c>
      <c r="AB1265">
        <f>IF(ISBLANK('Raw Data'!D1260), 0, IF('Raw Data'!E1260-'Raw Data'!D1260&gt;1, 'Raw Data'!AY1260, 0))</f>
        <v/>
      </c>
      <c r="AC1265">
        <f>IF(ISBLANK('Raw Data'!D1260), 0, IF('Raw Data'!D1260-'Raw Data'!E1260&gt;2, 'Raw Data'!AZ1260, 0))</f>
        <v/>
      </c>
      <c r="AD1265">
        <f>IF(ISBLANK('Raw Data'!A1260), 0, IF(ABS('Raw Data'!D1260-'Raw Data'!E1260)&lt;3, 'Raw Data'!BA1260, 0))</f>
        <v/>
      </c>
      <c r="AE1265">
        <f>IF(ISBLANK('Raw Data'!D1260), 0, IF('Raw Data'!E1260-'Raw Data'!D1260&gt;2, 'Raw Data'!BB1260, 0))</f>
        <v/>
      </c>
      <c r="AF1265">
        <f>IF(ISBLANK('Raw Data'!D1260), 0, IF('Raw Data'!D1260-'Raw Data'!E1260&gt;3, 'Raw Data'!BC1260, 0))</f>
        <v/>
      </c>
      <c r="AG1265">
        <f>IF(ISBLANK('Raw Data'!A1260), 0, IF(ABS('Raw Data'!D1260-'Raw Data'!E1260)&lt;4, 'Raw Data'!BD1260, 0))</f>
        <v/>
      </c>
      <c r="AH1265">
        <f>IF(ISBLANK('Raw Data'!D1260), 0, IF('Raw Data'!E1260-'Raw Data'!D1260&gt;3, 'Raw Data'!BE1260, 0))</f>
        <v/>
      </c>
      <c r="AI1265">
        <f>IF(SUM('Raw Data'!D1260:E1260)&gt;'Raw Data'!F1260, 'Raw Data'!G1260, 0)</f>
        <v/>
      </c>
      <c r="AJ1265">
        <f>IF(ISBLANK('Raw Data'!D1260), 0, IF(SUM('Raw Data'!D1260:E1260)&lt;'Raw Data'!F1260, 'Raw Data'!H1260, 0))</f>
        <v/>
      </c>
      <c r="AK1265">
        <f>IF(ISBLANK('Raw Data'!A1260), 0, IF(AND('Raw Data'!D1260&lt;3, 'Raw Data'!E1260&lt;3, 'Raw Data'!F1260&lt;BB$2), 'Raw Data'!AF1260, 0))</f>
        <v/>
      </c>
      <c r="AL1265">
        <f>IF(ISBLANK('Raw Data'!A1260), 0, IF(AND('Raw Data'!D1260&lt;4, 'Raw Data'!E1260&lt;4, 'Raw Data'!F1260&lt;BB$2), 'Raw Data'!AI1260, 0))</f>
        <v/>
      </c>
      <c r="AM1265">
        <f>IF(ISBLANK('Raw Data'!A1260), 0, IF(AND('Raw Data'!D1260&lt;5, 'Raw Data'!E1260&lt;5, 'Raw Data'!F1260&lt;BB$2), 'Raw Data'!AL1260, 0))</f>
        <v/>
      </c>
      <c r="AN1265">
        <f>IF(ISBLANK('Raw Data'!A1260), 0, IF(AND('Raw Data'!D1260&lt;6, 'Raw Data'!E1260&lt;6, 'Raw Data'!F1260&lt;BB$2), 'Raw Data'!AO1260, 0))</f>
        <v/>
      </c>
      <c r="AO1265">
        <f>IF(ISBLANK('Raw Data'!A1260), 0, IF(AND('Raw Data'!I1260&lt;Analysis!$BC$2, 'Raw Data'!D1260-'Raw Data'!E1260&gt;1), 'Raw Data'!AW1260, IF(AND('Raw Data'!J1260&lt;Analysis!$BC$2, 'Raw Data'!E1260-'Raw Data'!D1260&gt;1), 'Raw Data'!AY1260, 0)))</f>
        <v/>
      </c>
      <c r="AP1265">
        <f>IF(ISBLANK('Raw Data'!A1260), 0, IF(AND('Raw Data'!I1260&lt;Analysis!$BC$2, 'Raw Data'!D1260-'Raw Data'!E1260&gt;2), 'Raw Data'!AZ1260, IF(AND('Raw Data'!J1260&lt;Analysis!$BC$2, 'Raw Data'!E1260-'Raw Data'!D1260&gt;2), 'Raw Data'!BB1260, 0)))</f>
        <v/>
      </c>
      <c r="AQ1265">
        <f>IF(ISBLANK('Raw Data'!A1260), 0, IF(AND('Raw Data'!I1260&lt;Analysis!$BC$2, 'Raw Data'!D1260-'Raw Data'!E1260&gt;3), 'Raw Data'!BC1260, IF(AND('Raw Data'!J1260&lt;Analysis!$BC$2, 'Raw Data'!E1260-'Raw Data'!D1260&gt;3), 'Raw Data'!BE1260, 0)))</f>
        <v/>
      </c>
      <c r="AR1265">
        <f>IF('Hidden Analysiss'!D1261=1,IF(ABS('Raw Data'!E1260-'Raw Data'!D1260)&lt;2,'Raw Data'!AX1260,0), 0)</f>
        <v/>
      </c>
      <c r="AS1265">
        <f>IF('Hidden Analysiss'!D1261=1,IF(ABS('Raw Data'!E1260-'Raw Data'!D1260)&lt;3,'Raw Data'!BA1260,0), 0)</f>
        <v/>
      </c>
      <c r="AT1265">
        <f>IF('Hidden Analysiss'!D1261=1,IF(ABS('Raw Data'!E1260-'Raw Data'!D1260)&lt;4,'Raw Data'!BD1260,0), 0)</f>
        <v/>
      </c>
      <c r="AU1265">
        <f>IF(AND('Hidden Analysiss'!E1261=1, ABS('Raw Data'!E1260-'Raw Data'!D1260)&lt;2), 'Raw Data'!AX1260, 0)</f>
        <v/>
      </c>
      <c r="AV1265">
        <f>IF(AND('Hidden Analysiss'!E1261=1, ABS('Raw Data'!E1260-'Raw Data'!D1260)&lt;3), 'Raw Data'!BA1260, 0)</f>
        <v/>
      </c>
      <c r="AW1265">
        <f>IF(AND('Hidden Analysiss'!E1261=1, ABS('Raw Data'!E1260-'Raw Data'!D1260)&lt;3), 'Raw Data'!BD1260, 0)</f>
        <v/>
      </c>
    </row>
    <row r="1266">
      <c r="A1266" s="1">
        <f>'Raw Data'!A1261</f>
        <v/>
      </c>
      <c r="B1266">
        <f>IF('Raw Data'!E1261&gt;'Raw Data'!D1261, 'Raw Data'!J1261, 0)</f>
        <v/>
      </c>
      <c r="C1266">
        <f>IF('Raw Data'!D1261&gt;'Raw Data'!E1261, 'Raw Data'!I1261, 0)</f>
        <v/>
      </c>
      <c r="D1266">
        <f>SUM(G1266:H1266)</f>
        <v/>
      </c>
      <c r="E1266">
        <f>IF(AND('Raw Data'!J1261&lt;'Raw Data'!I1261,'Raw Data'!E1261&gt;'Raw Data'!D1261,'Raw Data'!E1261-'Raw Data'!D1261&gt;3),'Raw Data'!N1261,IF(AND('Raw Data'!I1261&lt;'Raw Data'!J1261,'Raw Data'!D1261&gt;'Raw Data'!E1261,'Raw Data'!D1261-'Raw Data'!E1261&gt;3),'Raw Data'!M1261,0))</f>
        <v/>
      </c>
      <c r="F1266">
        <f>IF(AND('Raw Data'!J1261&lt;'Raw Data'!I1261,'Raw Data'!E1261&gt;'Raw Data'!D1261,'Raw Data'!E1261-'Raw Data'!D1261&lt;4),'Raw Data'!L1261,IF(AND('Raw Data'!I1261&lt;'Raw Data'!J1261,'Raw Data'!D1261&gt;'Raw Data'!E1261,'Raw Data'!D1261-'Raw Data'!E1261&lt;4),'Raw Data'!K1261,0))</f>
        <v/>
      </c>
      <c r="G1266">
        <f>IF(AND('Raw Data'!J1261&lt;'Raw Data'!I1261, 'Raw Data'!E1261&gt;'Raw Data'!D1261), 'Raw Data'!J1261, 0)</f>
        <v/>
      </c>
      <c r="H1266">
        <f>IF(AND('Raw Data'!J1261&gt;'Raw Data'!I1261, 'Raw Data'!E1261&lt;'Raw Data'!D1261), 'Raw Data'!I1261, 0)</f>
        <v/>
      </c>
      <c r="I1266">
        <f>SUM(J1266:K1266)</f>
        <v/>
      </c>
      <c r="J1266">
        <f>IF(AND('Raw Data'!J1261&gt;'Raw Data'!I1261, 'Raw Data'!E1261&gt;'Raw Data'!D1261), 'Raw Data'!J1261, 0)</f>
        <v/>
      </c>
      <c r="K1266">
        <f>IF(AND('Raw Data'!I1261&gt;'Raw Data'!J1261, 'Raw Data'!D1261&gt;'Raw Data'!E1261), 'Raw Data'!I1261, 0)</f>
        <v/>
      </c>
      <c r="L1266">
        <f>IF('Raw Data'!E1261-'Raw Data'!D1261&gt;3, 'Raw Data'!N1261, 0)</f>
        <v/>
      </c>
      <c r="M1266">
        <f>IF('Raw Data'!D1261-'Raw Data'!E1261&gt;3, 'Raw Data'!M1261, 0)</f>
        <v/>
      </c>
      <c r="N1266">
        <f>IF(ISBLANK('Raw Data'!D1261),0,IF(AND('Raw Data'!E1261&gt;'Raw Data'!D1261,'Raw Data'!E1261-'Raw Data'!D1261&gt;0,'Raw Data'!E1261-'Raw Data'!D1261&lt;4),'Raw Data'!L1261, 0))</f>
        <v/>
      </c>
      <c r="O1266">
        <f>IF(ISBLANK('Raw Data'!D1261),0,IF(AND('Raw Data'!E1261&gt;'Raw Data'!D1261,'Raw Data'!E1261-'Raw Data'!D1261&gt;0,'Raw Data'!D1261-'Raw Data'!E1261&lt;4),'Raw Data'!K1261, 0))</f>
        <v/>
      </c>
      <c r="P1266">
        <f>IF('Raw Data'!E1261-'Raw Data'!D1261&gt;3, 'Raw Data'!N1261, IF('Raw Data'!D1261-'Raw Data'!E1261&gt;3, 'Raw Data'!M1261, 0))</f>
        <v/>
      </c>
      <c r="Q1266">
        <f>IF(ISBLANK('Raw Data'!E1261),0,IF(AND('Raw Data'!E1261-'Raw Data'!D1261&lt;4,'Raw Data'!E1261-'Raw Data'!D1261&gt;0),'Raw Data'!L1261,IF(AND('Raw Data'!D1261&gt;'Raw Data'!E1261,'Raw Data'!D1261-'Raw Data'!E1261&gt;0),'Raw Data'!K1261,0)))</f>
        <v/>
      </c>
      <c r="R1266">
        <f>IF(ISBLANK('Raw Data'!K1261),0,IFERROR(IF(MATCH(SMALL('Raw Data'!K1261:N1261,1),L1266:O1266,0),SMALL('Raw Data'!K1261:N1261,1)),0))</f>
        <v/>
      </c>
      <c r="S1266">
        <f>IF(ISBLANK('Raw Data'!K1261),0,IFERROR(IF(MATCH(SMALL('Raw Data'!K1261:N1261,2),L1266:O1266,0),SMALL('Raw Data'!K1261:N1261,2)),0))</f>
        <v/>
      </c>
      <c r="T1266">
        <f>IF(ISBLANK('Raw Data'!K1261),0,IFERROR(IF(MATCH(SMALL('Raw Data'!K1261:N1261,3),L1266:O1266,0),SMALL('Raw Data'!K1261:N1261,3)),0))</f>
        <v/>
      </c>
      <c r="U1266">
        <f>IF(ISBLANK('Raw Data'!K1261),0,IFERROR(IF(MATCH(SMALL('Raw Data'!K1261:N1261,4),L1266:O1266,0),SMALL('Raw Data'!K1261:N1261,4)),0))</f>
        <v/>
      </c>
      <c r="V1266">
        <f>IF(AND('Raw Data'!D1261&lt;3, 'Raw Data'!E1261&lt;3, 'Raw Data'!A1261&gt;0), 'Raw Data'!AF1261, 0)</f>
        <v/>
      </c>
      <c r="W1266">
        <f>IF(AND('Raw Data'!D1261&lt;4, 'Raw Data'!E1261&lt;4, 'Raw Data'!A1261&gt;0), 'Raw Data'!AI1261, 0)</f>
        <v/>
      </c>
      <c r="X1266">
        <f>IF(AND('Raw Data'!D1261&lt;5, 'Raw Data'!E1261&lt;5, 'Raw Data'!A1261&gt;0), 'Raw Data'!AL1261, 0)</f>
        <v/>
      </c>
      <c r="Y1266">
        <f>IF(AND('Raw Data'!D1261&lt;6, 'Raw Data'!E1261&lt;6, 'Raw Data'!A1261&gt;0), 'Raw Data'!AO1261, 0)</f>
        <v/>
      </c>
      <c r="Z1266">
        <f>IF(ISBLANK('Raw Data'!D1261), 0, IF('Raw Data'!D1261-'Raw Data'!E1261&gt;1, 'Raw Data'!AW1261, 0))</f>
        <v/>
      </c>
      <c r="AA1266">
        <f>IF(ISBLANK('Raw Data'!A1261), 0, IF(ABS('Raw Data'!D1261-'Raw Data'!E1261)&lt;2, 'Raw Data'!AX1261, 0))</f>
        <v/>
      </c>
      <c r="AB1266">
        <f>IF(ISBLANK('Raw Data'!D1261), 0, IF('Raw Data'!E1261-'Raw Data'!D1261&gt;1, 'Raw Data'!AY1261, 0))</f>
        <v/>
      </c>
      <c r="AC1266">
        <f>IF(ISBLANK('Raw Data'!D1261), 0, IF('Raw Data'!D1261-'Raw Data'!E1261&gt;2, 'Raw Data'!AZ1261, 0))</f>
        <v/>
      </c>
      <c r="AD1266">
        <f>IF(ISBLANK('Raw Data'!A1261), 0, IF(ABS('Raw Data'!D1261-'Raw Data'!E1261)&lt;3, 'Raw Data'!BA1261, 0))</f>
        <v/>
      </c>
      <c r="AE1266">
        <f>IF(ISBLANK('Raw Data'!D1261), 0, IF('Raw Data'!E1261-'Raw Data'!D1261&gt;2, 'Raw Data'!BB1261, 0))</f>
        <v/>
      </c>
      <c r="AF1266">
        <f>IF(ISBLANK('Raw Data'!D1261), 0, IF('Raw Data'!D1261-'Raw Data'!E1261&gt;3, 'Raw Data'!BC1261, 0))</f>
        <v/>
      </c>
      <c r="AG1266">
        <f>IF(ISBLANK('Raw Data'!A1261), 0, IF(ABS('Raw Data'!D1261-'Raw Data'!E1261)&lt;4, 'Raw Data'!BD1261, 0))</f>
        <v/>
      </c>
      <c r="AH1266">
        <f>IF(ISBLANK('Raw Data'!D1261), 0, IF('Raw Data'!E1261-'Raw Data'!D1261&gt;3, 'Raw Data'!BE1261, 0))</f>
        <v/>
      </c>
      <c r="AI1266">
        <f>IF(SUM('Raw Data'!D1261:E1261)&gt;'Raw Data'!F1261, 'Raw Data'!G1261, 0)</f>
        <v/>
      </c>
      <c r="AJ1266">
        <f>IF(ISBLANK('Raw Data'!D1261), 0, IF(SUM('Raw Data'!D1261:E1261)&lt;'Raw Data'!F1261, 'Raw Data'!H1261, 0))</f>
        <v/>
      </c>
      <c r="AK1266">
        <f>IF(ISBLANK('Raw Data'!A1261), 0, IF(AND('Raw Data'!D1261&lt;3, 'Raw Data'!E1261&lt;3, 'Raw Data'!F1261&lt;BB$2), 'Raw Data'!AF1261, 0))</f>
        <v/>
      </c>
      <c r="AL1266">
        <f>IF(ISBLANK('Raw Data'!A1261), 0, IF(AND('Raw Data'!D1261&lt;4, 'Raw Data'!E1261&lt;4, 'Raw Data'!F1261&lt;BB$2), 'Raw Data'!AI1261, 0))</f>
        <v/>
      </c>
      <c r="AM1266">
        <f>IF(ISBLANK('Raw Data'!A1261), 0, IF(AND('Raw Data'!D1261&lt;5, 'Raw Data'!E1261&lt;5, 'Raw Data'!F1261&lt;BB$2), 'Raw Data'!AL1261, 0))</f>
        <v/>
      </c>
      <c r="AN1266">
        <f>IF(ISBLANK('Raw Data'!A1261), 0, IF(AND('Raw Data'!D1261&lt;6, 'Raw Data'!E1261&lt;6, 'Raw Data'!F1261&lt;BB$2), 'Raw Data'!AO1261, 0))</f>
        <v/>
      </c>
      <c r="AO1266">
        <f>IF(ISBLANK('Raw Data'!A1261), 0, IF(AND('Raw Data'!I1261&lt;Analysis!$BC$2, 'Raw Data'!D1261-'Raw Data'!E1261&gt;1), 'Raw Data'!AW1261, IF(AND('Raw Data'!J1261&lt;Analysis!$BC$2, 'Raw Data'!E1261-'Raw Data'!D1261&gt;1), 'Raw Data'!AY1261, 0)))</f>
        <v/>
      </c>
      <c r="AP1266">
        <f>IF(ISBLANK('Raw Data'!A1261), 0, IF(AND('Raw Data'!I1261&lt;Analysis!$BC$2, 'Raw Data'!D1261-'Raw Data'!E1261&gt;2), 'Raw Data'!AZ1261, IF(AND('Raw Data'!J1261&lt;Analysis!$BC$2, 'Raw Data'!E1261-'Raw Data'!D1261&gt;2), 'Raw Data'!BB1261, 0)))</f>
        <v/>
      </c>
      <c r="AQ1266">
        <f>IF(ISBLANK('Raw Data'!A1261), 0, IF(AND('Raw Data'!I1261&lt;Analysis!$BC$2, 'Raw Data'!D1261-'Raw Data'!E1261&gt;3), 'Raw Data'!BC1261, IF(AND('Raw Data'!J1261&lt;Analysis!$BC$2, 'Raw Data'!E1261-'Raw Data'!D1261&gt;3), 'Raw Data'!BE1261, 0)))</f>
        <v/>
      </c>
      <c r="AR1266">
        <f>IF('Hidden Analysiss'!D1262=1,IF(ABS('Raw Data'!E1261-'Raw Data'!D1261)&lt;2,'Raw Data'!AX1261,0), 0)</f>
        <v/>
      </c>
      <c r="AS1266">
        <f>IF('Hidden Analysiss'!D1262=1,IF(ABS('Raw Data'!E1261-'Raw Data'!D1261)&lt;3,'Raw Data'!BA1261,0), 0)</f>
        <v/>
      </c>
      <c r="AT1266">
        <f>IF('Hidden Analysiss'!D1262=1,IF(ABS('Raw Data'!E1261-'Raw Data'!D1261)&lt;4,'Raw Data'!BD1261,0), 0)</f>
        <v/>
      </c>
      <c r="AU1266">
        <f>IF(AND('Hidden Analysiss'!E1262=1, ABS('Raw Data'!E1261-'Raw Data'!D1261)&lt;2), 'Raw Data'!AX1261, 0)</f>
        <v/>
      </c>
      <c r="AV1266">
        <f>IF(AND('Hidden Analysiss'!E1262=1, ABS('Raw Data'!E1261-'Raw Data'!D1261)&lt;3), 'Raw Data'!BA1261, 0)</f>
        <v/>
      </c>
      <c r="AW1266">
        <f>IF(AND('Hidden Analysiss'!E1262=1, ABS('Raw Data'!E1261-'Raw Data'!D1261)&lt;3), 'Raw Data'!BD1261, 0)</f>
        <v/>
      </c>
    </row>
    <row r="1267">
      <c r="A1267" s="1">
        <f>'Raw Data'!A1262</f>
        <v/>
      </c>
      <c r="B1267">
        <f>IF('Raw Data'!E1262&gt;'Raw Data'!D1262, 'Raw Data'!J1262, 0)</f>
        <v/>
      </c>
      <c r="C1267">
        <f>IF('Raw Data'!D1262&gt;'Raw Data'!E1262, 'Raw Data'!I1262, 0)</f>
        <v/>
      </c>
      <c r="D1267">
        <f>SUM(G1267:H1267)</f>
        <v/>
      </c>
      <c r="E1267">
        <f>IF(AND('Raw Data'!J1262&lt;'Raw Data'!I1262,'Raw Data'!E1262&gt;'Raw Data'!D1262,'Raw Data'!E1262-'Raw Data'!D1262&gt;3),'Raw Data'!N1262,IF(AND('Raw Data'!I1262&lt;'Raw Data'!J1262,'Raw Data'!D1262&gt;'Raw Data'!E1262,'Raw Data'!D1262-'Raw Data'!E1262&gt;3),'Raw Data'!M1262,0))</f>
        <v/>
      </c>
      <c r="F1267">
        <f>IF(AND('Raw Data'!J1262&lt;'Raw Data'!I1262,'Raw Data'!E1262&gt;'Raw Data'!D1262,'Raw Data'!E1262-'Raw Data'!D1262&lt;4),'Raw Data'!L1262,IF(AND('Raw Data'!I1262&lt;'Raw Data'!J1262,'Raw Data'!D1262&gt;'Raw Data'!E1262,'Raw Data'!D1262-'Raw Data'!E1262&lt;4),'Raw Data'!K1262,0))</f>
        <v/>
      </c>
      <c r="G1267">
        <f>IF(AND('Raw Data'!J1262&lt;'Raw Data'!I1262, 'Raw Data'!E1262&gt;'Raw Data'!D1262), 'Raw Data'!J1262, 0)</f>
        <v/>
      </c>
      <c r="H1267">
        <f>IF(AND('Raw Data'!J1262&gt;'Raw Data'!I1262, 'Raw Data'!E1262&lt;'Raw Data'!D1262), 'Raw Data'!I1262, 0)</f>
        <v/>
      </c>
      <c r="I1267">
        <f>SUM(J1267:K1267)</f>
        <v/>
      </c>
      <c r="J1267">
        <f>IF(AND('Raw Data'!J1262&gt;'Raw Data'!I1262, 'Raw Data'!E1262&gt;'Raw Data'!D1262), 'Raw Data'!J1262, 0)</f>
        <v/>
      </c>
      <c r="K1267">
        <f>IF(AND('Raw Data'!I1262&gt;'Raw Data'!J1262, 'Raw Data'!D1262&gt;'Raw Data'!E1262), 'Raw Data'!I1262, 0)</f>
        <v/>
      </c>
      <c r="L1267">
        <f>IF('Raw Data'!E1262-'Raw Data'!D1262&gt;3, 'Raw Data'!N1262, 0)</f>
        <v/>
      </c>
      <c r="M1267">
        <f>IF('Raw Data'!D1262-'Raw Data'!E1262&gt;3, 'Raw Data'!M1262, 0)</f>
        <v/>
      </c>
      <c r="N1267">
        <f>IF(ISBLANK('Raw Data'!D1262),0,IF(AND('Raw Data'!E1262&gt;'Raw Data'!D1262,'Raw Data'!E1262-'Raw Data'!D1262&gt;0,'Raw Data'!E1262-'Raw Data'!D1262&lt;4),'Raw Data'!L1262, 0))</f>
        <v/>
      </c>
      <c r="O1267">
        <f>IF(ISBLANK('Raw Data'!D1262),0,IF(AND('Raw Data'!E1262&gt;'Raw Data'!D1262,'Raw Data'!E1262-'Raw Data'!D1262&gt;0,'Raw Data'!D1262-'Raw Data'!E1262&lt;4),'Raw Data'!K1262, 0))</f>
        <v/>
      </c>
      <c r="P1267">
        <f>IF('Raw Data'!E1262-'Raw Data'!D1262&gt;3, 'Raw Data'!N1262, IF('Raw Data'!D1262-'Raw Data'!E1262&gt;3, 'Raw Data'!M1262, 0))</f>
        <v/>
      </c>
      <c r="Q1267">
        <f>IF(ISBLANK('Raw Data'!E1262),0,IF(AND('Raw Data'!E1262-'Raw Data'!D1262&lt;4,'Raw Data'!E1262-'Raw Data'!D1262&gt;0),'Raw Data'!L1262,IF(AND('Raw Data'!D1262&gt;'Raw Data'!E1262,'Raw Data'!D1262-'Raw Data'!E1262&gt;0),'Raw Data'!K1262,0)))</f>
        <v/>
      </c>
      <c r="R1267">
        <f>IF(ISBLANK('Raw Data'!K1262),0,IFERROR(IF(MATCH(SMALL('Raw Data'!K1262:N1262,1),L1267:O1267,0),SMALL('Raw Data'!K1262:N1262,1)),0))</f>
        <v/>
      </c>
      <c r="S1267">
        <f>IF(ISBLANK('Raw Data'!K1262),0,IFERROR(IF(MATCH(SMALL('Raw Data'!K1262:N1262,2),L1267:O1267,0),SMALL('Raw Data'!K1262:N1262,2)),0))</f>
        <v/>
      </c>
      <c r="T1267">
        <f>IF(ISBLANK('Raw Data'!K1262),0,IFERROR(IF(MATCH(SMALL('Raw Data'!K1262:N1262,3),L1267:O1267,0),SMALL('Raw Data'!K1262:N1262,3)),0))</f>
        <v/>
      </c>
      <c r="U1267">
        <f>IF(ISBLANK('Raw Data'!K1262),0,IFERROR(IF(MATCH(SMALL('Raw Data'!K1262:N1262,4),L1267:O1267,0),SMALL('Raw Data'!K1262:N1262,4)),0))</f>
        <v/>
      </c>
      <c r="V1267">
        <f>IF(AND('Raw Data'!D1262&lt;3, 'Raw Data'!E1262&lt;3, 'Raw Data'!A1262&gt;0), 'Raw Data'!AF1262, 0)</f>
        <v/>
      </c>
      <c r="W1267">
        <f>IF(AND('Raw Data'!D1262&lt;4, 'Raw Data'!E1262&lt;4, 'Raw Data'!A1262&gt;0), 'Raw Data'!AI1262, 0)</f>
        <v/>
      </c>
      <c r="X1267">
        <f>IF(AND('Raw Data'!D1262&lt;5, 'Raw Data'!E1262&lt;5, 'Raw Data'!A1262&gt;0), 'Raw Data'!AL1262, 0)</f>
        <v/>
      </c>
      <c r="Y1267">
        <f>IF(AND('Raw Data'!D1262&lt;6, 'Raw Data'!E1262&lt;6, 'Raw Data'!A1262&gt;0), 'Raw Data'!AO1262, 0)</f>
        <v/>
      </c>
      <c r="Z1267">
        <f>IF(ISBLANK('Raw Data'!D1262), 0, IF('Raw Data'!D1262-'Raw Data'!E1262&gt;1, 'Raw Data'!AW1262, 0))</f>
        <v/>
      </c>
      <c r="AA1267">
        <f>IF(ISBLANK('Raw Data'!A1262), 0, IF(ABS('Raw Data'!D1262-'Raw Data'!E1262)&lt;2, 'Raw Data'!AX1262, 0))</f>
        <v/>
      </c>
      <c r="AB1267">
        <f>IF(ISBLANK('Raw Data'!D1262), 0, IF('Raw Data'!E1262-'Raw Data'!D1262&gt;1, 'Raw Data'!AY1262, 0))</f>
        <v/>
      </c>
      <c r="AC1267">
        <f>IF(ISBLANK('Raw Data'!D1262), 0, IF('Raw Data'!D1262-'Raw Data'!E1262&gt;2, 'Raw Data'!AZ1262, 0))</f>
        <v/>
      </c>
      <c r="AD1267">
        <f>IF(ISBLANK('Raw Data'!A1262), 0, IF(ABS('Raw Data'!D1262-'Raw Data'!E1262)&lt;3, 'Raw Data'!BA1262, 0))</f>
        <v/>
      </c>
      <c r="AE1267">
        <f>IF(ISBLANK('Raw Data'!D1262), 0, IF('Raw Data'!E1262-'Raw Data'!D1262&gt;2, 'Raw Data'!BB1262, 0))</f>
        <v/>
      </c>
      <c r="AF1267">
        <f>IF(ISBLANK('Raw Data'!D1262), 0, IF('Raw Data'!D1262-'Raw Data'!E1262&gt;3, 'Raw Data'!BC1262, 0))</f>
        <v/>
      </c>
      <c r="AG1267">
        <f>IF(ISBLANK('Raw Data'!A1262), 0, IF(ABS('Raw Data'!D1262-'Raw Data'!E1262)&lt;4, 'Raw Data'!BD1262, 0))</f>
        <v/>
      </c>
      <c r="AH1267">
        <f>IF(ISBLANK('Raw Data'!D1262), 0, IF('Raw Data'!E1262-'Raw Data'!D1262&gt;3, 'Raw Data'!BE1262, 0))</f>
        <v/>
      </c>
      <c r="AI1267">
        <f>IF(SUM('Raw Data'!D1262:E1262)&gt;'Raw Data'!F1262, 'Raw Data'!G1262, 0)</f>
        <v/>
      </c>
      <c r="AJ1267">
        <f>IF(ISBLANK('Raw Data'!D1262), 0, IF(SUM('Raw Data'!D1262:E1262)&lt;'Raw Data'!F1262, 'Raw Data'!H1262, 0))</f>
        <v/>
      </c>
      <c r="AK1267">
        <f>IF(ISBLANK('Raw Data'!A1262), 0, IF(AND('Raw Data'!D1262&lt;3, 'Raw Data'!E1262&lt;3, 'Raw Data'!F1262&lt;BB$2), 'Raw Data'!AF1262, 0))</f>
        <v/>
      </c>
      <c r="AL1267">
        <f>IF(ISBLANK('Raw Data'!A1262), 0, IF(AND('Raw Data'!D1262&lt;4, 'Raw Data'!E1262&lt;4, 'Raw Data'!F1262&lt;BB$2), 'Raw Data'!AI1262, 0))</f>
        <v/>
      </c>
      <c r="AM1267">
        <f>IF(ISBLANK('Raw Data'!A1262), 0, IF(AND('Raw Data'!D1262&lt;5, 'Raw Data'!E1262&lt;5, 'Raw Data'!F1262&lt;BB$2), 'Raw Data'!AL1262, 0))</f>
        <v/>
      </c>
      <c r="AN1267">
        <f>IF(ISBLANK('Raw Data'!A1262), 0, IF(AND('Raw Data'!D1262&lt;6, 'Raw Data'!E1262&lt;6, 'Raw Data'!F1262&lt;BB$2), 'Raw Data'!AO1262, 0))</f>
        <v/>
      </c>
      <c r="AO1267">
        <f>IF(ISBLANK('Raw Data'!A1262), 0, IF(AND('Raw Data'!I1262&lt;Analysis!$BC$2, 'Raw Data'!D1262-'Raw Data'!E1262&gt;1), 'Raw Data'!AW1262, IF(AND('Raw Data'!J1262&lt;Analysis!$BC$2, 'Raw Data'!E1262-'Raw Data'!D1262&gt;1), 'Raw Data'!AY1262, 0)))</f>
        <v/>
      </c>
      <c r="AP1267">
        <f>IF(ISBLANK('Raw Data'!A1262), 0, IF(AND('Raw Data'!I1262&lt;Analysis!$BC$2, 'Raw Data'!D1262-'Raw Data'!E1262&gt;2), 'Raw Data'!AZ1262, IF(AND('Raw Data'!J1262&lt;Analysis!$BC$2, 'Raw Data'!E1262-'Raw Data'!D1262&gt;2), 'Raw Data'!BB1262, 0)))</f>
        <v/>
      </c>
      <c r="AQ1267">
        <f>IF(ISBLANK('Raw Data'!A1262), 0, IF(AND('Raw Data'!I1262&lt;Analysis!$BC$2, 'Raw Data'!D1262-'Raw Data'!E1262&gt;3), 'Raw Data'!BC1262, IF(AND('Raw Data'!J1262&lt;Analysis!$BC$2, 'Raw Data'!E1262-'Raw Data'!D1262&gt;3), 'Raw Data'!BE1262, 0)))</f>
        <v/>
      </c>
      <c r="AR1267">
        <f>IF('Hidden Analysiss'!D1263=1,IF(ABS('Raw Data'!E1262-'Raw Data'!D1262)&lt;2,'Raw Data'!AX1262,0), 0)</f>
        <v/>
      </c>
      <c r="AS1267">
        <f>IF('Hidden Analysiss'!D1263=1,IF(ABS('Raw Data'!E1262-'Raw Data'!D1262)&lt;3,'Raw Data'!BA1262,0), 0)</f>
        <v/>
      </c>
      <c r="AT1267">
        <f>IF('Hidden Analysiss'!D1263=1,IF(ABS('Raw Data'!E1262-'Raw Data'!D1262)&lt;4,'Raw Data'!BD1262,0), 0)</f>
        <v/>
      </c>
      <c r="AU1267">
        <f>IF(AND('Hidden Analysiss'!E1263=1, ABS('Raw Data'!E1262-'Raw Data'!D1262)&lt;2), 'Raw Data'!AX1262, 0)</f>
        <v/>
      </c>
      <c r="AV1267">
        <f>IF(AND('Hidden Analysiss'!E1263=1, ABS('Raw Data'!E1262-'Raw Data'!D1262)&lt;3), 'Raw Data'!BA1262, 0)</f>
        <v/>
      </c>
      <c r="AW1267">
        <f>IF(AND('Hidden Analysiss'!E1263=1, ABS('Raw Data'!E1262-'Raw Data'!D1262)&lt;3), 'Raw Data'!BD1262, 0)</f>
        <v/>
      </c>
    </row>
    <row r="1268">
      <c r="A1268" s="1">
        <f>'Raw Data'!A1263</f>
        <v/>
      </c>
      <c r="B1268">
        <f>IF('Raw Data'!E1263&gt;'Raw Data'!D1263, 'Raw Data'!J1263, 0)</f>
        <v/>
      </c>
      <c r="C1268">
        <f>IF('Raw Data'!D1263&gt;'Raw Data'!E1263, 'Raw Data'!I1263, 0)</f>
        <v/>
      </c>
      <c r="D1268">
        <f>SUM(G1268:H1268)</f>
        <v/>
      </c>
      <c r="E1268">
        <f>IF(AND('Raw Data'!J1263&lt;'Raw Data'!I1263,'Raw Data'!E1263&gt;'Raw Data'!D1263,'Raw Data'!E1263-'Raw Data'!D1263&gt;3),'Raw Data'!N1263,IF(AND('Raw Data'!I1263&lt;'Raw Data'!J1263,'Raw Data'!D1263&gt;'Raw Data'!E1263,'Raw Data'!D1263-'Raw Data'!E1263&gt;3),'Raw Data'!M1263,0))</f>
        <v/>
      </c>
      <c r="F1268">
        <f>IF(AND('Raw Data'!J1263&lt;'Raw Data'!I1263,'Raw Data'!E1263&gt;'Raw Data'!D1263,'Raw Data'!E1263-'Raw Data'!D1263&lt;4),'Raw Data'!L1263,IF(AND('Raw Data'!I1263&lt;'Raw Data'!J1263,'Raw Data'!D1263&gt;'Raw Data'!E1263,'Raw Data'!D1263-'Raw Data'!E1263&lt;4),'Raw Data'!K1263,0))</f>
        <v/>
      </c>
      <c r="G1268">
        <f>IF(AND('Raw Data'!J1263&lt;'Raw Data'!I1263, 'Raw Data'!E1263&gt;'Raw Data'!D1263), 'Raw Data'!J1263, 0)</f>
        <v/>
      </c>
      <c r="H1268">
        <f>IF(AND('Raw Data'!J1263&gt;'Raw Data'!I1263, 'Raw Data'!E1263&lt;'Raw Data'!D1263), 'Raw Data'!I1263, 0)</f>
        <v/>
      </c>
      <c r="I1268">
        <f>SUM(J1268:K1268)</f>
        <v/>
      </c>
      <c r="J1268">
        <f>IF(AND('Raw Data'!J1263&gt;'Raw Data'!I1263, 'Raw Data'!E1263&gt;'Raw Data'!D1263), 'Raw Data'!J1263, 0)</f>
        <v/>
      </c>
      <c r="K1268">
        <f>IF(AND('Raw Data'!I1263&gt;'Raw Data'!J1263, 'Raw Data'!D1263&gt;'Raw Data'!E1263), 'Raw Data'!I1263, 0)</f>
        <v/>
      </c>
      <c r="L1268">
        <f>IF('Raw Data'!E1263-'Raw Data'!D1263&gt;3, 'Raw Data'!N1263, 0)</f>
        <v/>
      </c>
      <c r="M1268">
        <f>IF('Raw Data'!D1263-'Raw Data'!E1263&gt;3, 'Raw Data'!M1263, 0)</f>
        <v/>
      </c>
      <c r="N1268">
        <f>IF(ISBLANK('Raw Data'!D1263),0,IF(AND('Raw Data'!E1263&gt;'Raw Data'!D1263,'Raw Data'!E1263-'Raw Data'!D1263&gt;0,'Raw Data'!E1263-'Raw Data'!D1263&lt;4),'Raw Data'!L1263, 0))</f>
        <v/>
      </c>
      <c r="O1268">
        <f>IF(ISBLANK('Raw Data'!D1263),0,IF(AND('Raw Data'!E1263&gt;'Raw Data'!D1263,'Raw Data'!E1263-'Raw Data'!D1263&gt;0,'Raw Data'!D1263-'Raw Data'!E1263&lt;4),'Raw Data'!K1263, 0))</f>
        <v/>
      </c>
      <c r="P1268">
        <f>IF('Raw Data'!E1263-'Raw Data'!D1263&gt;3, 'Raw Data'!N1263, IF('Raw Data'!D1263-'Raw Data'!E1263&gt;3, 'Raw Data'!M1263, 0))</f>
        <v/>
      </c>
      <c r="Q1268">
        <f>IF(ISBLANK('Raw Data'!E1263),0,IF(AND('Raw Data'!E1263-'Raw Data'!D1263&lt;4,'Raw Data'!E1263-'Raw Data'!D1263&gt;0),'Raw Data'!L1263,IF(AND('Raw Data'!D1263&gt;'Raw Data'!E1263,'Raw Data'!D1263-'Raw Data'!E1263&gt;0),'Raw Data'!K1263,0)))</f>
        <v/>
      </c>
      <c r="R1268">
        <f>IF(ISBLANK('Raw Data'!K1263),0,IFERROR(IF(MATCH(SMALL('Raw Data'!K1263:N1263,1),L1268:O1268,0),SMALL('Raw Data'!K1263:N1263,1)),0))</f>
        <v/>
      </c>
      <c r="S1268">
        <f>IF(ISBLANK('Raw Data'!K1263),0,IFERROR(IF(MATCH(SMALL('Raw Data'!K1263:N1263,2),L1268:O1268,0),SMALL('Raw Data'!K1263:N1263,2)),0))</f>
        <v/>
      </c>
      <c r="T1268">
        <f>IF(ISBLANK('Raw Data'!K1263),0,IFERROR(IF(MATCH(SMALL('Raw Data'!K1263:N1263,3),L1268:O1268,0),SMALL('Raw Data'!K1263:N1263,3)),0))</f>
        <v/>
      </c>
      <c r="U1268">
        <f>IF(ISBLANK('Raw Data'!K1263),0,IFERROR(IF(MATCH(SMALL('Raw Data'!K1263:N1263,4),L1268:O1268,0),SMALL('Raw Data'!K1263:N1263,4)),0))</f>
        <v/>
      </c>
      <c r="V1268">
        <f>IF(AND('Raw Data'!D1263&lt;3, 'Raw Data'!E1263&lt;3, 'Raw Data'!A1263&gt;0), 'Raw Data'!AF1263, 0)</f>
        <v/>
      </c>
      <c r="W1268">
        <f>IF(AND('Raw Data'!D1263&lt;4, 'Raw Data'!E1263&lt;4, 'Raw Data'!A1263&gt;0), 'Raw Data'!AI1263, 0)</f>
        <v/>
      </c>
      <c r="X1268">
        <f>IF(AND('Raw Data'!D1263&lt;5, 'Raw Data'!E1263&lt;5, 'Raw Data'!A1263&gt;0), 'Raw Data'!AL1263, 0)</f>
        <v/>
      </c>
      <c r="Y1268">
        <f>IF(AND('Raw Data'!D1263&lt;6, 'Raw Data'!E1263&lt;6, 'Raw Data'!A1263&gt;0), 'Raw Data'!AO1263, 0)</f>
        <v/>
      </c>
      <c r="Z1268">
        <f>IF(ISBLANK('Raw Data'!D1263), 0, IF('Raw Data'!D1263-'Raw Data'!E1263&gt;1, 'Raw Data'!AW1263, 0))</f>
        <v/>
      </c>
      <c r="AA1268">
        <f>IF(ISBLANK('Raw Data'!A1263), 0, IF(ABS('Raw Data'!D1263-'Raw Data'!E1263)&lt;2, 'Raw Data'!AX1263, 0))</f>
        <v/>
      </c>
      <c r="AB1268">
        <f>IF(ISBLANK('Raw Data'!D1263), 0, IF('Raw Data'!E1263-'Raw Data'!D1263&gt;1, 'Raw Data'!AY1263, 0))</f>
        <v/>
      </c>
      <c r="AC1268">
        <f>IF(ISBLANK('Raw Data'!D1263), 0, IF('Raw Data'!D1263-'Raw Data'!E1263&gt;2, 'Raw Data'!AZ1263, 0))</f>
        <v/>
      </c>
      <c r="AD1268">
        <f>IF(ISBLANK('Raw Data'!A1263), 0, IF(ABS('Raw Data'!D1263-'Raw Data'!E1263)&lt;3, 'Raw Data'!BA1263, 0))</f>
        <v/>
      </c>
      <c r="AE1268">
        <f>IF(ISBLANK('Raw Data'!D1263), 0, IF('Raw Data'!E1263-'Raw Data'!D1263&gt;2, 'Raw Data'!BB1263, 0))</f>
        <v/>
      </c>
      <c r="AF1268">
        <f>IF(ISBLANK('Raw Data'!D1263), 0, IF('Raw Data'!D1263-'Raw Data'!E1263&gt;3, 'Raw Data'!BC1263, 0))</f>
        <v/>
      </c>
      <c r="AG1268">
        <f>IF(ISBLANK('Raw Data'!A1263), 0, IF(ABS('Raw Data'!D1263-'Raw Data'!E1263)&lt;4, 'Raw Data'!BD1263, 0))</f>
        <v/>
      </c>
      <c r="AH1268">
        <f>IF(ISBLANK('Raw Data'!D1263), 0, IF('Raw Data'!E1263-'Raw Data'!D1263&gt;3, 'Raw Data'!BE1263, 0))</f>
        <v/>
      </c>
      <c r="AI1268">
        <f>IF(SUM('Raw Data'!D1263:E1263)&gt;'Raw Data'!F1263, 'Raw Data'!G1263, 0)</f>
        <v/>
      </c>
      <c r="AJ1268">
        <f>IF(ISBLANK('Raw Data'!D1263), 0, IF(SUM('Raw Data'!D1263:E1263)&lt;'Raw Data'!F1263, 'Raw Data'!H1263, 0))</f>
        <v/>
      </c>
      <c r="AK1268">
        <f>IF(ISBLANK('Raw Data'!A1263), 0, IF(AND('Raw Data'!D1263&lt;3, 'Raw Data'!E1263&lt;3, 'Raw Data'!F1263&lt;BB$2), 'Raw Data'!AF1263, 0))</f>
        <v/>
      </c>
      <c r="AL1268">
        <f>IF(ISBLANK('Raw Data'!A1263), 0, IF(AND('Raw Data'!D1263&lt;4, 'Raw Data'!E1263&lt;4, 'Raw Data'!F1263&lt;BB$2), 'Raw Data'!AI1263, 0))</f>
        <v/>
      </c>
      <c r="AM1268">
        <f>IF(ISBLANK('Raw Data'!A1263), 0, IF(AND('Raw Data'!D1263&lt;5, 'Raw Data'!E1263&lt;5, 'Raw Data'!F1263&lt;BB$2), 'Raw Data'!AL1263, 0))</f>
        <v/>
      </c>
      <c r="AN1268">
        <f>IF(ISBLANK('Raw Data'!A1263), 0, IF(AND('Raw Data'!D1263&lt;6, 'Raw Data'!E1263&lt;6, 'Raw Data'!F1263&lt;BB$2), 'Raw Data'!AO1263, 0))</f>
        <v/>
      </c>
      <c r="AO1268">
        <f>IF(ISBLANK('Raw Data'!A1263), 0, IF(AND('Raw Data'!I1263&lt;Analysis!$BC$2, 'Raw Data'!D1263-'Raw Data'!E1263&gt;1), 'Raw Data'!AW1263, IF(AND('Raw Data'!J1263&lt;Analysis!$BC$2, 'Raw Data'!E1263-'Raw Data'!D1263&gt;1), 'Raw Data'!AY1263, 0)))</f>
        <v/>
      </c>
      <c r="AP1268">
        <f>IF(ISBLANK('Raw Data'!A1263), 0, IF(AND('Raw Data'!I1263&lt;Analysis!$BC$2, 'Raw Data'!D1263-'Raw Data'!E1263&gt;2), 'Raw Data'!AZ1263, IF(AND('Raw Data'!J1263&lt;Analysis!$BC$2, 'Raw Data'!E1263-'Raw Data'!D1263&gt;2), 'Raw Data'!BB1263, 0)))</f>
        <v/>
      </c>
      <c r="AQ1268">
        <f>IF(ISBLANK('Raw Data'!A1263), 0, IF(AND('Raw Data'!I1263&lt;Analysis!$BC$2, 'Raw Data'!D1263-'Raw Data'!E1263&gt;3), 'Raw Data'!BC1263, IF(AND('Raw Data'!J1263&lt;Analysis!$BC$2, 'Raw Data'!E1263-'Raw Data'!D1263&gt;3), 'Raw Data'!BE1263, 0)))</f>
        <v/>
      </c>
      <c r="AR1268">
        <f>IF('Hidden Analysiss'!D1264=1,IF(ABS('Raw Data'!E1263-'Raw Data'!D1263)&lt;2,'Raw Data'!AX1263,0), 0)</f>
        <v/>
      </c>
      <c r="AS1268">
        <f>IF('Hidden Analysiss'!D1264=1,IF(ABS('Raw Data'!E1263-'Raw Data'!D1263)&lt;3,'Raw Data'!BA1263,0), 0)</f>
        <v/>
      </c>
      <c r="AT1268">
        <f>IF('Hidden Analysiss'!D1264=1,IF(ABS('Raw Data'!E1263-'Raw Data'!D1263)&lt;4,'Raw Data'!BD1263,0), 0)</f>
        <v/>
      </c>
      <c r="AU1268">
        <f>IF(AND('Hidden Analysiss'!E1264=1, ABS('Raw Data'!E1263-'Raw Data'!D1263)&lt;2), 'Raw Data'!AX1263, 0)</f>
        <v/>
      </c>
      <c r="AV1268">
        <f>IF(AND('Hidden Analysiss'!E1264=1, ABS('Raw Data'!E1263-'Raw Data'!D1263)&lt;3), 'Raw Data'!BA1263, 0)</f>
        <v/>
      </c>
      <c r="AW1268">
        <f>IF(AND('Hidden Analysiss'!E1264=1, ABS('Raw Data'!E1263-'Raw Data'!D1263)&lt;3), 'Raw Data'!BD1263, 0)</f>
        <v/>
      </c>
    </row>
    <row r="1269">
      <c r="A1269" s="1">
        <f>'Raw Data'!A1264</f>
        <v/>
      </c>
      <c r="B1269">
        <f>IF('Raw Data'!E1264&gt;'Raw Data'!D1264, 'Raw Data'!J1264, 0)</f>
        <v/>
      </c>
      <c r="C1269">
        <f>IF('Raw Data'!D1264&gt;'Raw Data'!E1264, 'Raw Data'!I1264, 0)</f>
        <v/>
      </c>
      <c r="D1269">
        <f>SUM(G1269:H1269)</f>
        <v/>
      </c>
      <c r="E1269">
        <f>IF(AND('Raw Data'!J1264&lt;'Raw Data'!I1264,'Raw Data'!E1264&gt;'Raw Data'!D1264,'Raw Data'!E1264-'Raw Data'!D1264&gt;3),'Raw Data'!N1264,IF(AND('Raw Data'!I1264&lt;'Raw Data'!J1264,'Raw Data'!D1264&gt;'Raw Data'!E1264,'Raw Data'!D1264-'Raw Data'!E1264&gt;3),'Raw Data'!M1264,0))</f>
        <v/>
      </c>
      <c r="F1269">
        <f>IF(AND('Raw Data'!J1264&lt;'Raw Data'!I1264,'Raw Data'!E1264&gt;'Raw Data'!D1264,'Raw Data'!E1264-'Raw Data'!D1264&lt;4),'Raw Data'!L1264,IF(AND('Raw Data'!I1264&lt;'Raw Data'!J1264,'Raw Data'!D1264&gt;'Raw Data'!E1264,'Raw Data'!D1264-'Raw Data'!E1264&lt;4),'Raw Data'!K1264,0))</f>
        <v/>
      </c>
      <c r="G1269">
        <f>IF(AND('Raw Data'!J1264&lt;'Raw Data'!I1264, 'Raw Data'!E1264&gt;'Raw Data'!D1264), 'Raw Data'!J1264, 0)</f>
        <v/>
      </c>
      <c r="H1269">
        <f>IF(AND('Raw Data'!J1264&gt;'Raw Data'!I1264, 'Raw Data'!E1264&lt;'Raw Data'!D1264), 'Raw Data'!I1264, 0)</f>
        <v/>
      </c>
      <c r="I1269">
        <f>SUM(J1269:K1269)</f>
        <v/>
      </c>
      <c r="J1269">
        <f>IF(AND('Raw Data'!J1264&gt;'Raw Data'!I1264, 'Raw Data'!E1264&gt;'Raw Data'!D1264), 'Raw Data'!J1264, 0)</f>
        <v/>
      </c>
      <c r="K1269">
        <f>IF(AND('Raw Data'!I1264&gt;'Raw Data'!J1264, 'Raw Data'!D1264&gt;'Raw Data'!E1264), 'Raw Data'!I1264, 0)</f>
        <v/>
      </c>
      <c r="L1269">
        <f>IF('Raw Data'!E1264-'Raw Data'!D1264&gt;3, 'Raw Data'!N1264, 0)</f>
        <v/>
      </c>
      <c r="M1269">
        <f>IF('Raw Data'!D1264-'Raw Data'!E1264&gt;3, 'Raw Data'!M1264, 0)</f>
        <v/>
      </c>
      <c r="N1269">
        <f>IF(ISBLANK('Raw Data'!D1264),0,IF(AND('Raw Data'!E1264&gt;'Raw Data'!D1264,'Raw Data'!E1264-'Raw Data'!D1264&gt;0,'Raw Data'!E1264-'Raw Data'!D1264&lt;4),'Raw Data'!L1264, 0))</f>
        <v/>
      </c>
      <c r="O1269">
        <f>IF(ISBLANK('Raw Data'!D1264),0,IF(AND('Raw Data'!E1264&gt;'Raw Data'!D1264,'Raw Data'!E1264-'Raw Data'!D1264&gt;0,'Raw Data'!D1264-'Raw Data'!E1264&lt;4),'Raw Data'!K1264, 0))</f>
        <v/>
      </c>
      <c r="P1269">
        <f>IF('Raw Data'!E1264-'Raw Data'!D1264&gt;3, 'Raw Data'!N1264, IF('Raw Data'!D1264-'Raw Data'!E1264&gt;3, 'Raw Data'!M1264, 0))</f>
        <v/>
      </c>
      <c r="Q1269">
        <f>IF(ISBLANK('Raw Data'!E1264),0,IF(AND('Raw Data'!E1264-'Raw Data'!D1264&lt;4,'Raw Data'!E1264-'Raw Data'!D1264&gt;0),'Raw Data'!L1264,IF(AND('Raw Data'!D1264&gt;'Raw Data'!E1264,'Raw Data'!D1264-'Raw Data'!E1264&gt;0),'Raw Data'!K1264,0)))</f>
        <v/>
      </c>
      <c r="R1269">
        <f>IF(ISBLANK('Raw Data'!K1264),0,IFERROR(IF(MATCH(SMALL('Raw Data'!K1264:N1264,1),L1269:O1269,0),SMALL('Raw Data'!K1264:N1264,1)),0))</f>
        <v/>
      </c>
      <c r="S1269">
        <f>IF(ISBLANK('Raw Data'!K1264),0,IFERROR(IF(MATCH(SMALL('Raw Data'!K1264:N1264,2),L1269:O1269,0),SMALL('Raw Data'!K1264:N1264,2)),0))</f>
        <v/>
      </c>
      <c r="T1269">
        <f>IF(ISBLANK('Raw Data'!K1264),0,IFERROR(IF(MATCH(SMALL('Raw Data'!K1264:N1264,3),L1269:O1269,0),SMALL('Raw Data'!K1264:N1264,3)),0))</f>
        <v/>
      </c>
      <c r="U1269">
        <f>IF(ISBLANK('Raw Data'!K1264),0,IFERROR(IF(MATCH(SMALL('Raw Data'!K1264:N1264,4),L1269:O1269,0),SMALL('Raw Data'!K1264:N1264,4)),0))</f>
        <v/>
      </c>
      <c r="V1269">
        <f>IF(AND('Raw Data'!D1264&lt;3, 'Raw Data'!E1264&lt;3, 'Raw Data'!A1264&gt;0), 'Raw Data'!AF1264, 0)</f>
        <v/>
      </c>
      <c r="W1269">
        <f>IF(AND('Raw Data'!D1264&lt;4, 'Raw Data'!E1264&lt;4, 'Raw Data'!A1264&gt;0), 'Raw Data'!AI1264, 0)</f>
        <v/>
      </c>
      <c r="X1269">
        <f>IF(AND('Raw Data'!D1264&lt;5, 'Raw Data'!E1264&lt;5, 'Raw Data'!A1264&gt;0), 'Raw Data'!AL1264, 0)</f>
        <v/>
      </c>
      <c r="Y1269">
        <f>IF(AND('Raw Data'!D1264&lt;6, 'Raw Data'!E1264&lt;6, 'Raw Data'!A1264&gt;0), 'Raw Data'!AO1264, 0)</f>
        <v/>
      </c>
      <c r="Z1269">
        <f>IF(ISBLANK('Raw Data'!D1264), 0, IF('Raw Data'!D1264-'Raw Data'!E1264&gt;1, 'Raw Data'!AW1264, 0))</f>
        <v/>
      </c>
      <c r="AA1269">
        <f>IF(ISBLANK('Raw Data'!A1264), 0, IF(ABS('Raw Data'!D1264-'Raw Data'!E1264)&lt;2, 'Raw Data'!AX1264, 0))</f>
        <v/>
      </c>
      <c r="AB1269">
        <f>IF(ISBLANK('Raw Data'!D1264), 0, IF('Raw Data'!E1264-'Raw Data'!D1264&gt;1, 'Raw Data'!AY1264, 0))</f>
        <v/>
      </c>
      <c r="AC1269">
        <f>IF(ISBLANK('Raw Data'!D1264), 0, IF('Raw Data'!D1264-'Raw Data'!E1264&gt;2, 'Raw Data'!AZ1264, 0))</f>
        <v/>
      </c>
      <c r="AD1269">
        <f>IF(ISBLANK('Raw Data'!A1264), 0, IF(ABS('Raw Data'!D1264-'Raw Data'!E1264)&lt;3, 'Raw Data'!BA1264, 0))</f>
        <v/>
      </c>
      <c r="AE1269">
        <f>IF(ISBLANK('Raw Data'!D1264), 0, IF('Raw Data'!E1264-'Raw Data'!D1264&gt;2, 'Raw Data'!BB1264, 0))</f>
        <v/>
      </c>
      <c r="AF1269">
        <f>IF(ISBLANK('Raw Data'!D1264), 0, IF('Raw Data'!D1264-'Raw Data'!E1264&gt;3, 'Raw Data'!BC1264, 0))</f>
        <v/>
      </c>
      <c r="AG1269">
        <f>IF(ISBLANK('Raw Data'!A1264), 0, IF(ABS('Raw Data'!D1264-'Raw Data'!E1264)&lt;4, 'Raw Data'!BD1264, 0))</f>
        <v/>
      </c>
      <c r="AH1269">
        <f>IF(ISBLANK('Raw Data'!D1264), 0, IF('Raw Data'!E1264-'Raw Data'!D1264&gt;3, 'Raw Data'!BE1264, 0))</f>
        <v/>
      </c>
      <c r="AI1269">
        <f>IF(SUM('Raw Data'!D1264:E1264)&gt;'Raw Data'!F1264, 'Raw Data'!G1264, 0)</f>
        <v/>
      </c>
      <c r="AJ1269">
        <f>IF(ISBLANK('Raw Data'!D1264), 0, IF(SUM('Raw Data'!D1264:E1264)&lt;'Raw Data'!F1264, 'Raw Data'!H1264, 0))</f>
        <v/>
      </c>
      <c r="AK1269">
        <f>IF(ISBLANK('Raw Data'!A1264), 0, IF(AND('Raw Data'!D1264&lt;3, 'Raw Data'!E1264&lt;3, 'Raw Data'!F1264&lt;BB$2), 'Raw Data'!AF1264, 0))</f>
        <v/>
      </c>
      <c r="AL1269">
        <f>IF(ISBLANK('Raw Data'!A1264), 0, IF(AND('Raw Data'!D1264&lt;4, 'Raw Data'!E1264&lt;4, 'Raw Data'!F1264&lt;BB$2), 'Raw Data'!AI1264, 0))</f>
        <v/>
      </c>
      <c r="AM1269">
        <f>IF(ISBLANK('Raw Data'!A1264), 0, IF(AND('Raw Data'!D1264&lt;5, 'Raw Data'!E1264&lt;5, 'Raw Data'!F1264&lt;BB$2), 'Raw Data'!AL1264, 0))</f>
        <v/>
      </c>
      <c r="AN1269">
        <f>IF(ISBLANK('Raw Data'!A1264), 0, IF(AND('Raw Data'!D1264&lt;6, 'Raw Data'!E1264&lt;6, 'Raw Data'!F1264&lt;BB$2), 'Raw Data'!AO1264, 0))</f>
        <v/>
      </c>
      <c r="AO1269">
        <f>IF(ISBLANK('Raw Data'!A1264), 0, IF(AND('Raw Data'!I1264&lt;Analysis!$BC$2, 'Raw Data'!D1264-'Raw Data'!E1264&gt;1), 'Raw Data'!AW1264, IF(AND('Raw Data'!J1264&lt;Analysis!$BC$2, 'Raw Data'!E1264-'Raw Data'!D1264&gt;1), 'Raw Data'!AY1264, 0)))</f>
        <v/>
      </c>
      <c r="AP1269">
        <f>IF(ISBLANK('Raw Data'!A1264), 0, IF(AND('Raw Data'!I1264&lt;Analysis!$BC$2, 'Raw Data'!D1264-'Raw Data'!E1264&gt;2), 'Raw Data'!AZ1264, IF(AND('Raw Data'!J1264&lt;Analysis!$BC$2, 'Raw Data'!E1264-'Raw Data'!D1264&gt;2), 'Raw Data'!BB1264, 0)))</f>
        <v/>
      </c>
      <c r="AQ1269">
        <f>IF(ISBLANK('Raw Data'!A1264), 0, IF(AND('Raw Data'!I1264&lt;Analysis!$BC$2, 'Raw Data'!D1264-'Raw Data'!E1264&gt;3), 'Raw Data'!BC1264, IF(AND('Raw Data'!J1264&lt;Analysis!$BC$2, 'Raw Data'!E1264-'Raw Data'!D1264&gt;3), 'Raw Data'!BE1264, 0)))</f>
        <v/>
      </c>
      <c r="AR1269">
        <f>IF('Hidden Analysiss'!D1265=1,IF(ABS('Raw Data'!E1264-'Raw Data'!D1264)&lt;2,'Raw Data'!AX1264,0), 0)</f>
        <v/>
      </c>
      <c r="AS1269">
        <f>IF('Hidden Analysiss'!D1265=1,IF(ABS('Raw Data'!E1264-'Raw Data'!D1264)&lt;3,'Raw Data'!BA1264,0), 0)</f>
        <v/>
      </c>
      <c r="AT1269">
        <f>IF('Hidden Analysiss'!D1265=1,IF(ABS('Raw Data'!E1264-'Raw Data'!D1264)&lt;4,'Raw Data'!BD1264,0), 0)</f>
        <v/>
      </c>
      <c r="AU1269">
        <f>IF(AND('Hidden Analysiss'!E1265=1, ABS('Raw Data'!E1264-'Raw Data'!D1264)&lt;2), 'Raw Data'!AX1264, 0)</f>
        <v/>
      </c>
      <c r="AV1269">
        <f>IF(AND('Hidden Analysiss'!E1265=1, ABS('Raw Data'!E1264-'Raw Data'!D1264)&lt;3), 'Raw Data'!BA1264, 0)</f>
        <v/>
      </c>
      <c r="AW1269">
        <f>IF(AND('Hidden Analysiss'!E1265=1, ABS('Raw Data'!E1264-'Raw Data'!D1264)&lt;3), 'Raw Data'!BD1264, 0)</f>
        <v/>
      </c>
    </row>
    <row r="1270">
      <c r="A1270" s="1">
        <f>'Raw Data'!A1265</f>
        <v/>
      </c>
      <c r="B1270">
        <f>IF('Raw Data'!E1265&gt;'Raw Data'!D1265, 'Raw Data'!J1265, 0)</f>
        <v/>
      </c>
      <c r="C1270">
        <f>IF('Raw Data'!D1265&gt;'Raw Data'!E1265, 'Raw Data'!I1265, 0)</f>
        <v/>
      </c>
      <c r="D1270">
        <f>SUM(G1270:H1270)</f>
        <v/>
      </c>
      <c r="E1270">
        <f>IF(AND('Raw Data'!J1265&lt;'Raw Data'!I1265,'Raw Data'!E1265&gt;'Raw Data'!D1265,'Raw Data'!E1265-'Raw Data'!D1265&gt;3),'Raw Data'!N1265,IF(AND('Raw Data'!I1265&lt;'Raw Data'!J1265,'Raw Data'!D1265&gt;'Raw Data'!E1265,'Raw Data'!D1265-'Raw Data'!E1265&gt;3),'Raw Data'!M1265,0))</f>
        <v/>
      </c>
      <c r="F1270">
        <f>IF(AND('Raw Data'!J1265&lt;'Raw Data'!I1265,'Raw Data'!E1265&gt;'Raw Data'!D1265,'Raw Data'!E1265-'Raw Data'!D1265&lt;4),'Raw Data'!L1265,IF(AND('Raw Data'!I1265&lt;'Raw Data'!J1265,'Raw Data'!D1265&gt;'Raw Data'!E1265,'Raw Data'!D1265-'Raw Data'!E1265&lt;4),'Raw Data'!K1265,0))</f>
        <v/>
      </c>
      <c r="G1270">
        <f>IF(AND('Raw Data'!J1265&lt;'Raw Data'!I1265, 'Raw Data'!E1265&gt;'Raw Data'!D1265), 'Raw Data'!J1265, 0)</f>
        <v/>
      </c>
      <c r="H1270">
        <f>IF(AND('Raw Data'!J1265&gt;'Raw Data'!I1265, 'Raw Data'!E1265&lt;'Raw Data'!D1265), 'Raw Data'!I1265, 0)</f>
        <v/>
      </c>
      <c r="I1270">
        <f>SUM(J1270:K1270)</f>
        <v/>
      </c>
      <c r="J1270">
        <f>IF(AND('Raw Data'!J1265&gt;'Raw Data'!I1265, 'Raw Data'!E1265&gt;'Raw Data'!D1265), 'Raw Data'!J1265, 0)</f>
        <v/>
      </c>
      <c r="K1270">
        <f>IF(AND('Raw Data'!I1265&gt;'Raw Data'!J1265, 'Raw Data'!D1265&gt;'Raw Data'!E1265), 'Raw Data'!I1265, 0)</f>
        <v/>
      </c>
      <c r="L1270">
        <f>IF('Raw Data'!E1265-'Raw Data'!D1265&gt;3, 'Raw Data'!N1265, 0)</f>
        <v/>
      </c>
      <c r="M1270">
        <f>IF('Raw Data'!D1265-'Raw Data'!E1265&gt;3, 'Raw Data'!M1265, 0)</f>
        <v/>
      </c>
      <c r="N1270">
        <f>IF(ISBLANK('Raw Data'!D1265),0,IF(AND('Raw Data'!E1265&gt;'Raw Data'!D1265,'Raw Data'!E1265-'Raw Data'!D1265&gt;0,'Raw Data'!E1265-'Raw Data'!D1265&lt;4),'Raw Data'!L1265, 0))</f>
        <v/>
      </c>
      <c r="O1270">
        <f>IF(ISBLANK('Raw Data'!D1265),0,IF(AND('Raw Data'!E1265&gt;'Raw Data'!D1265,'Raw Data'!E1265-'Raw Data'!D1265&gt;0,'Raw Data'!D1265-'Raw Data'!E1265&lt;4),'Raw Data'!K1265, 0))</f>
        <v/>
      </c>
      <c r="P1270">
        <f>IF('Raw Data'!E1265-'Raw Data'!D1265&gt;3, 'Raw Data'!N1265, IF('Raw Data'!D1265-'Raw Data'!E1265&gt;3, 'Raw Data'!M1265, 0))</f>
        <v/>
      </c>
      <c r="Q1270">
        <f>IF(ISBLANK('Raw Data'!E1265),0,IF(AND('Raw Data'!E1265-'Raw Data'!D1265&lt;4,'Raw Data'!E1265-'Raw Data'!D1265&gt;0),'Raw Data'!L1265,IF(AND('Raw Data'!D1265&gt;'Raw Data'!E1265,'Raw Data'!D1265-'Raw Data'!E1265&gt;0),'Raw Data'!K1265,0)))</f>
        <v/>
      </c>
      <c r="R1270">
        <f>IF(ISBLANK('Raw Data'!K1265),0,IFERROR(IF(MATCH(SMALL('Raw Data'!K1265:N1265,1),L1270:O1270,0),SMALL('Raw Data'!K1265:N1265,1)),0))</f>
        <v/>
      </c>
      <c r="S1270">
        <f>IF(ISBLANK('Raw Data'!K1265),0,IFERROR(IF(MATCH(SMALL('Raw Data'!K1265:N1265,2),L1270:O1270,0),SMALL('Raw Data'!K1265:N1265,2)),0))</f>
        <v/>
      </c>
      <c r="T1270">
        <f>IF(ISBLANK('Raw Data'!K1265),0,IFERROR(IF(MATCH(SMALL('Raw Data'!K1265:N1265,3),L1270:O1270,0),SMALL('Raw Data'!K1265:N1265,3)),0))</f>
        <v/>
      </c>
      <c r="U1270">
        <f>IF(ISBLANK('Raw Data'!K1265),0,IFERROR(IF(MATCH(SMALL('Raw Data'!K1265:N1265,4),L1270:O1270,0),SMALL('Raw Data'!K1265:N1265,4)),0))</f>
        <v/>
      </c>
      <c r="V1270">
        <f>IF(AND('Raw Data'!D1265&lt;3, 'Raw Data'!E1265&lt;3, 'Raw Data'!A1265&gt;0), 'Raw Data'!AF1265, 0)</f>
        <v/>
      </c>
      <c r="W1270">
        <f>IF(AND('Raw Data'!D1265&lt;4, 'Raw Data'!E1265&lt;4, 'Raw Data'!A1265&gt;0), 'Raw Data'!AI1265, 0)</f>
        <v/>
      </c>
      <c r="X1270">
        <f>IF(AND('Raw Data'!D1265&lt;5, 'Raw Data'!E1265&lt;5, 'Raw Data'!A1265&gt;0), 'Raw Data'!AL1265, 0)</f>
        <v/>
      </c>
      <c r="Y1270">
        <f>IF(AND('Raw Data'!D1265&lt;6, 'Raw Data'!E1265&lt;6, 'Raw Data'!A1265&gt;0), 'Raw Data'!AO1265, 0)</f>
        <v/>
      </c>
      <c r="Z1270">
        <f>IF(ISBLANK('Raw Data'!D1265), 0, IF('Raw Data'!D1265-'Raw Data'!E1265&gt;1, 'Raw Data'!AW1265, 0))</f>
        <v/>
      </c>
      <c r="AA1270">
        <f>IF(ISBLANK('Raw Data'!A1265), 0, IF(ABS('Raw Data'!D1265-'Raw Data'!E1265)&lt;2, 'Raw Data'!AX1265, 0))</f>
        <v/>
      </c>
      <c r="AB1270">
        <f>IF(ISBLANK('Raw Data'!D1265), 0, IF('Raw Data'!E1265-'Raw Data'!D1265&gt;1, 'Raw Data'!AY1265, 0))</f>
        <v/>
      </c>
      <c r="AC1270">
        <f>IF(ISBLANK('Raw Data'!D1265), 0, IF('Raw Data'!D1265-'Raw Data'!E1265&gt;2, 'Raw Data'!AZ1265, 0))</f>
        <v/>
      </c>
      <c r="AD1270">
        <f>IF(ISBLANK('Raw Data'!A1265), 0, IF(ABS('Raw Data'!D1265-'Raw Data'!E1265)&lt;3, 'Raw Data'!BA1265, 0))</f>
        <v/>
      </c>
      <c r="AE1270">
        <f>IF(ISBLANK('Raw Data'!D1265), 0, IF('Raw Data'!E1265-'Raw Data'!D1265&gt;2, 'Raw Data'!BB1265, 0))</f>
        <v/>
      </c>
      <c r="AF1270">
        <f>IF(ISBLANK('Raw Data'!D1265), 0, IF('Raw Data'!D1265-'Raw Data'!E1265&gt;3, 'Raw Data'!BC1265, 0))</f>
        <v/>
      </c>
      <c r="AG1270">
        <f>IF(ISBLANK('Raw Data'!A1265), 0, IF(ABS('Raw Data'!D1265-'Raw Data'!E1265)&lt;4, 'Raw Data'!BD1265, 0))</f>
        <v/>
      </c>
      <c r="AH1270">
        <f>IF(ISBLANK('Raw Data'!D1265), 0, IF('Raw Data'!E1265-'Raw Data'!D1265&gt;3, 'Raw Data'!BE1265, 0))</f>
        <v/>
      </c>
      <c r="AI1270">
        <f>IF(SUM('Raw Data'!D1265:E1265)&gt;'Raw Data'!F1265, 'Raw Data'!G1265, 0)</f>
        <v/>
      </c>
      <c r="AJ1270">
        <f>IF(ISBLANK('Raw Data'!D1265), 0, IF(SUM('Raw Data'!D1265:E1265)&lt;'Raw Data'!F1265, 'Raw Data'!H1265, 0))</f>
        <v/>
      </c>
      <c r="AK1270">
        <f>IF(ISBLANK('Raw Data'!A1265), 0, IF(AND('Raw Data'!D1265&lt;3, 'Raw Data'!E1265&lt;3, 'Raw Data'!F1265&lt;BB$2), 'Raw Data'!AF1265, 0))</f>
        <v/>
      </c>
      <c r="AL1270">
        <f>IF(ISBLANK('Raw Data'!A1265), 0, IF(AND('Raw Data'!D1265&lt;4, 'Raw Data'!E1265&lt;4, 'Raw Data'!F1265&lt;BB$2), 'Raw Data'!AI1265, 0))</f>
        <v/>
      </c>
      <c r="AM1270">
        <f>IF(ISBLANK('Raw Data'!A1265), 0, IF(AND('Raw Data'!D1265&lt;5, 'Raw Data'!E1265&lt;5, 'Raw Data'!F1265&lt;BB$2), 'Raw Data'!AL1265, 0))</f>
        <v/>
      </c>
      <c r="AN1270">
        <f>IF(ISBLANK('Raw Data'!A1265), 0, IF(AND('Raw Data'!D1265&lt;6, 'Raw Data'!E1265&lt;6, 'Raw Data'!F1265&lt;BB$2), 'Raw Data'!AO1265, 0))</f>
        <v/>
      </c>
      <c r="AO1270">
        <f>IF(ISBLANK('Raw Data'!A1265), 0, IF(AND('Raw Data'!I1265&lt;Analysis!$BC$2, 'Raw Data'!D1265-'Raw Data'!E1265&gt;1), 'Raw Data'!AW1265, IF(AND('Raw Data'!J1265&lt;Analysis!$BC$2, 'Raw Data'!E1265-'Raw Data'!D1265&gt;1), 'Raw Data'!AY1265, 0)))</f>
        <v/>
      </c>
      <c r="AP1270">
        <f>IF(ISBLANK('Raw Data'!A1265), 0, IF(AND('Raw Data'!I1265&lt;Analysis!$BC$2, 'Raw Data'!D1265-'Raw Data'!E1265&gt;2), 'Raw Data'!AZ1265, IF(AND('Raw Data'!J1265&lt;Analysis!$BC$2, 'Raw Data'!E1265-'Raw Data'!D1265&gt;2), 'Raw Data'!BB1265, 0)))</f>
        <v/>
      </c>
      <c r="AQ1270">
        <f>IF(ISBLANK('Raw Data'!A1265), 0, IF(AND('Raw Data'!I1265&lt;Analysis!$BC$2, 'Raw Data'!D1265-'Raw Data'!E1265&gt;3), 'Raw Data'!BC1265, IF(AND('Raw Data'!J1265&lt;Analysis!$BC$2, 'Raw Data'!E1265-'Raw Data'!D1265&gt;3), 'Raw Data'!BE1265, 0)))</f>
        <v/>
      </c>
      <c r="AR1270">
        <f>IF('Hidden Analysiss'!D1266=1,IF(ABS('Raw Data'!E1265-'Raw Data'!D1265)&lt;2,'Raw Data'!AX1265,0), 0)</f>
        <v/>
      </c>
      <c r="AS1270">
        <f>IF('Hidden Analysiss'!D1266=1,IF(ABS('Raw Data'!E1265-'Raw Data'!D1265)&lt;3,'Raw Data'!BA1265,0), 0)</f>
        <v/>
      </c>
      <c r="AT1270">
        <f>IF('Hidden Analysiss'!D1266=1,IF(ABS('Raw Data'!E1265-'Raw Data'!D1265)&lt;4,'Raw Data'!BD1265,0), 0)</f>
        <v/>
      </c>
      <c r="AU1270">
        <f>IF(AND('Hidden Analysiss'!E1266=1, ABS('Raw Data'!E1265-'Raw Data'!D1265)&lt;2), 'Raw Data'!AX1265, 0)</f>
        <v/>
      </c>
      <c r="AV1270">
        <f>IF(AND('Hidden Analysiss'!E1266=1, ABS('Raw Data'!E1265-'Raw Data'!D1265)&lt;3), 'Raw Data'!BA1265, 0)</f>
        <v/>
      </c>
      <c r="AW1270">
        <f>IF(AND('Hidden Analysiss'!E1266=1, ABS('Raw Data'!E1265-'Raw Data'!D1265)&lt;3), 'Raw Data'!BD1265, 0)</f>
        <v/>
      </c>
    </row>
    <row r="1271">
      <c r="A1271" s="1">
        <f>'Raw Data'!A1266</f>
        <v/>
      </c>
      <c r="B1271">
        <f>IF('Raw Data'!E1266&gt;'Raw Data'!D1266, 'Raw Data'!J1266, 0)</f>
        <v/>
      </c>
      <c r="C1271">
        <f>IF('Raw Data'!D1266&gt;'Raw Data'!E1266, 'Raw Data'!I1266, 0)</f>
        <v/>
      </c>
      <c r="D1271">
        <f>SUM(G1271:H1271)</f>
        <v/>
      </c>
      <c r="E1271">
        <f>IF(AND('Raw Data'!J1266&lt;'Raw Data'!I1266,'Raw Data'!E1266&gt;'Raw Data'!D1266,'Raw Data'!E1266-'Raw Data'!D1266&gt;3),'Raw Data'!N1266,IF(AND('Raw Data'!I1266&lt;'Raw Data'!J1266,'Raw Data'!D1266&gt;'Raw Data'!E1266,'Raw Data'!D1266-'Raw Data'!E1266&gt;3),'Raw Data'!M1266,0))</f>
        <v/>
      </c>
      <c r="F1271">
        <f>IF(AND('Raw Data'!J1266&lt;'Raw Data'!I1266,'Raw Data'!E1266&gt;'Raw Data'!D1266,'Raw Data'!E1266-'Raw Data'!D1266&lt;4),'Raw Data'!L1266,IF(AND('Raw Data'!I1266&lt;'Raw Data'!J1266,'Raw Data'!D1266&gt;'Raw Data'!E1266,'Raw Data'!D1266-'Raw Data'!E1266&lt;4),'Raw Data'!K1266,0))</f>
        <v/>
      </c>
      <c r="G1271">
        <f>IF(AND('Raw Data'!J1266&lt;'Raw Data'!I1266, 'Raw Data'!E1266&gt;'Raw Data'!D1266), 'Raw Data'!J1266, 0)</f>
        <v/>
      </c>
      <c r="H1271">
        <f>IF(AND('Raw Data'!J1266&gt;'Raw Data'!I1266, 'Raw Data'!E1266&lt;'Raw Data'!D1266), 'Raw Data'!I1266, 0)</f>
        <v/>
      </c>
      <c r="I1271">
        <f>SUM(J1271:K1271)</f>
        <v/>
      </c>
      <c r="J1271">
        <f>IF(AND('Raw Data'!J1266&gt;'Raw Data'!I1266, 'Raw Data'!E1266&gt;'Raw Data'!D1266), 'Raw Data'!J1266, 0)</f>
        <v/>
      </c>
      <c r="K1271">
        <f>IF(AND('Raw Data'!I1266&gt;'Raw Data'!J1266, 'Raw Data'!D1266&gt;'Raw Data'!E1266), 'Raw Data'!I1266, 0)</f>
        <v/>
      </c>
      <c r="L1271">
        <f>IF('Raw Data'!E1266-'Raw Data'!D1266&gt;3, 'Raw Data'!N1266, 0)</f>
        <v/>
      </c>
      <c r="M1271">
        <f>IF('Raw Data'!D1266-'Raw Data'!E1266&gt;3, 'Raw Data'!M1266, 0)</f>
        <v/>
      </c>
      <c r="N1271">
        <f>IF(ISBLANK('Raw Data'!D1266),0,IF(AND('Raw Data'!E1266&gt;'Raw Data'!D1266,'Raw Data'!E1266-'Raw Data'!D1266&gt;0,'Raw Data'!E1266-'Raw Data'!D1266&lt;4),'Raw Data'!L1266, 0))</f>
        <v/>
      </c>
      <c r="O1271">
        <f>IF(ISBLANK('Raw Data'!D1266),0,IF(AND('Raw Data'!E1266&gt;'Raw Data'!D1266,'Raw Data'!E1266-'Raw Data'!D1266&gt;0,'Raw Data'!D1266-'Raw Data'!E1266&lt;4),'Raw Data'!K1266, 0))</f>
        <v/>
      </c>
      <c r="P1271">
        <f>IF('Raw Data'!E1266-'Raw Data'!D1266&gt;3, 'Raw Data'!N1266, IF('Raw Data'!D1266-'Raw Data'!E1266&gt;3, 'Raw Data'!M1266, 0))</f>
        <v/>
      </c>
      <c r="Q1271">
        <f>IF(ISBLANK('Raw Data'!E1266),0,IF(AND('Raw Data'!E1266-'Raw Data'!D1266&lt;4,'Raw Data'!E1266-'Raw Data'!D1266&gt;0),'Raw Data'!L1266,IF(AND('Raw Data'!D1266&gt;'Raw Data'!E1266,'Raw Data'!D1266-'Raw Data'!E1266&gt;0),'Raw Data'!K1266,0)))</f>
        <v/>
      </c>
      <c r="R1271">
        <f>IF(ISBLANK('Raw Data'!K1266),0,IFERROR(IF(MATCH(SMALL('Raw Data'!K1266:N1266,1),L1271:O1271,0),SMALL('Raw Data'!K1266:N1266,1)),0))</f>
        <v/>
      </c>
      <c r="S1271">
        <f>IF(ISBLANK('Raw Data'!K1266),0,IFERROR(IF(MATCH(SMALL('Raw Data'!K1266:N1266,2),L1271:O1271,0),SMALL('Raw Data'!K1266:N1266,2)),0))</f>
        <v/>
      </c>
      <c r="T1271">
        <f>IF(ISBLANK('Raw Data'!K1266),0,IFERROR(IF(MATCH(SMALL('Raw Data'!K1266:N1266,3),L1271:O1271,0),SMALL('Raw Data'!K1266:N1266,3)),0))</f>
        <v/>
      </c>
      <c r="U1271">
        <f>IF(ISBLANK('Raw Data'!K1266),0,IFERROR(IF(MATCH(SMALL('Raw Data'!K1266:N1266,4),L1271:O1271,0),SMALL('Raw Data'!K1266:N1266,4)),0))</f>
        <v/>
      </c>
      <c r="V1271">
        <f>IF(AND('Raw Data'!D1266&lt;3, 'Raw Data'!E1266&lt;3, 'Raw Data'!A1266&gt;0), 'Raw Data'!AF1266, 0)</f>
        <v/>
      </c>
      <c r="W1271">
        <f>IF(AND('Raw Data'!D1266&lt;4, 'Raw Data'!E1266&lt;4, 'Raw Data'!A1266&gt;0), 'Raw Data'!AI1266, 0)</f>
        <v/>
      </c>
      <c r="X1271">
        <f>IF(AND('Raw Data'!D1266&lt;5, 'Raw Data'!E1266&lt;5, 'Raw Data'!A1266&gt;0), 'Raw Data'!AL1266, 0)</f>
        <v/>
      </c>
      <c r="Y1271">
        <f>IF(AND('Raw Data'!D1266&lt;6, 'Raw Data'!E1266&lt;6, 'Raw Data'!A1266&gt;0), 'Raw Data'!AO1266, 0)</f>
        <v/>
      </c>
      <c r="Z1271">
        <f>IF(ISBLANK('Raw Data'!D1266), 0, IF('Raw Data'!D1266-'Raw Data'!E1266&gt;1, 'Raw Data'!AW1266, 0))</f>
        <v/>
      </c>
      <c r="AA1271">
        <f>IF(ISBLANK('Raw Data'!A1266), 0, IF(ABS('Raw Data'!D1266-'Raw Data'!E1266)&lt;2, 'Raw Data'!AX1266, 0))</f>
        <v/>
      </c>
      <c r="AB1271">
        <f>IF(ISBLANK('Raw Data'!D1266), 0, IF('Raw Data'!E1266-'Raw Data'!D1266&gt;1, 'Raw Data'!AY1266, 0))</f>
        <v/>
      </c>
      <c r="AC1271">
        <f>IF(ISBLANK('Raw Data'!D1266), 0, IF('Raw Data'!D1266-'Raw Data'!E1266&gt;2, 'Raw Data'!AZ1266, 0))</f>
        <v/>
      </c>
      <c r="AD1271">
        <f>IF(ISBLANK('Raw Data'!A1266), 0, IF(ABS('Raw Data'!D1266-'Raw Data'!E1266)&lt;3, 'Raw Data'!BA1266, 0))</f>
        <v/>
      </c>
      <c r="AE1271">
        <f>IF(ISBLANK('Raw Data'!D1266), 0, IF('Raw Data'!E1266-'Raw Data'!D1266&gt;2, 'Raw Data'!BB1266, 0))</f>
        <v/>
      </c>
      <c r="AF1271">
        <f>IF(ISBLANK('Raw Data'!D1266), 0, IF('Raw Data'!D1266-'Raw Data'!E1266&gt;3, 'Raw Data'!BC1266, 0))</f>
        <v/>
      </c>
      <c r="AG1271">
        <f>IF(ISBLANK('Raw Data'!A1266), 0, IF(ABS('Raw Data'!D1266-'Raw Data'!E1266)&lt;4, 'Raw Data'!BD1266, 0))</f>
        <v/>
      </c>
      <c r="AH1271">
        <f>IF(ISBLANK('Raw Data'!D1266), 0, IF('Raw Data'!E1266-'Raw Data'!D1266&gt;3, 'Raw Data'!BE1266, 0))</f>
        <v/>
      </c>
      <c r="AI1271">
        <f>IF(SUM('Raw Data'!D1266:E1266)&gt;'Raw Data'!F1266, 'Raw Data'!G1266, 0)</f>
        <v/>
      </c>
      <c r="AJ1271">
        <f>IF(ISBLANK('Raw Data'!D1266), 0, IF(SUM('Raw Data'!D1266:E1266)&lt;'Raw Data'!F1266, 'Raw Data'!H1266, 0))</f>
        <v/>
      </c>
      <c r="AK1271">
        <f>IF(ISBLANK('Raw Data'!A1266), 0, IF(AND('Raw Data'!D1266&lt;3, 'Raw Data'!E1266&lt;3, 'Raw Data'!F1266&lt;BB$2), 'Raw Data'!AF1266, 0))</f>
        <v/>
      </c>
      <c r="AL1271">
        <f>IF(ISBLANK('Raw Data'!A1266), 0, IF(AND('Raw Data'!D1266&lt;4, 'Raw Data'!E1266&lt;4, 'Raw Data'!F1266&lt;BB$2), 'Raw Data'!AI1266, 0))</f>
        <v/>
      </c>
      <c r="AM1271">
        <f>IF(ISBLANK('Raw Data'!A1266), 0, IF(AND('Raw Data'!D1266&lt;5, 'Raw Data'!E1266&lt;5, 'Raw Data'!F1266&lt;BB$2), 'Raw Data'!AL1266, 0))</f>
        <v/>
      </c>
      <c r="AN1271">
        <f>IF(ISBLANK('Raw Data'!A1266), 0, IF(AND('Raw Data'!D1266&lt;6, 'Raw Data'!E1266&lt;6, 'Raw Data'!F1266&lt;BB$2), 'Raw Data'!AO1266, 0))</f>
        <v/>
      </c>
      <c r="AO1271">
        <f>IF(ISBLANK('Raw Data'!A1266), 0, IF(AND('Raw Data'!I1266&lt;Analysis!$BC$2, 'Raw Data'!D1266-'Raw Data'!E1266&gt;1), 'Raw Data'!AW1266, IF(AND('Raw Data'!J1266&lt;Analysis!$BC$2, 'Raw Data'!E1266-'Raw Data'!D1266&gt;1), 'Raw Data'!AY1266, 0)))</f>
        <v/>
      </c>
      <c r="AP1271">
        <f>IF(ISBLANK('Raw Data'!A1266), 0, IF(AND('Raw Data'!I1266&lt;Analysis!$BC$2, 'Raw Data'!D1266-'Raw Data'!E1266&gt;2), 'Raw Data'!AZ1266, IF(AND('Raw Data'!J1266&lt;Analysis!$BC$2, 'Raw Data'!E1266-'Raw Data'!D1266&gt;2), 'Raw Data'!BB1266, 0)))</f>
        <v/>
      </c>
      <c r="AQ1271">
        <f>IF(ISBLANK('Raw Data'!A1266), 0, IF(AND('Raw Data'!I1266&lt;Analysis!$BC$2, 'Raw Data'!D1266-'Raw Data'!E1266&gt;3), 'Raw Data'!BC1266, IF(AND('Raw Data'!J1266&lt;Analysis!$BC$2, 'Raw Data'!E1266-'Raw Data'!D1266&gt;3), 'Raw Data'!BE1266, 0)))</f>
        <v/>
      </c>
      <c r="AR1271">
        <f>IF('Hidden Analysiss'!D1267=1,IF(ABS('Raw Data'!E1266-'Raw Data'!D1266)&lt;2,'Raw Data'!AX1266,0), 0)</f>
        <v/>
      </c>
      <c r="AS1271">
        <f>IF('Hidden Analysiss'!D1267=1,IF(ABS('Raw Data'!E1266-'Raw Data'!D1266)&lt;3,'Raw Data'!BA1266,0), 0)</f>
        <v/>
      </c>
      <c r="AT1271">
        <f>IF('Hidden Analysiss'!D1267=1,IF(ABS('Raw Data'!E1266-'Raw Data'!D1266)&lt;4,'Raw Data'!BD1266,0), 0)</f>
        <v/>
      </c>
      <c r="AU1271">
        <f>IF(AND('Hidden Analysiss'!E1267=1, ABS('Raw Data'!E1266-'Raw Data'!D1266)&lt;2), 'Raw Data'!AX1266, 0)</f>
        <v/>
      </c>
      <c r="AV1271">
        <f>IF(AND('Hidden Analysiss'!E1267=1, ABS('Raw Data'!E1266-'Raw Data'!D1266)&lt;3), 'Raw Data'!BA1266, 0)</f>
        <v/>
      </c>
      <c r="AW1271">
        <f>IF(AND('Hidden Analysiss'!E1267=1, ABS('Raw Data'!E1266-'Raw Data'!D1266)&lt;3), 'Raw Data'!BD1266, 0)</f>
        <v/>
      </c>
    </row>
    <row r="1272">
      <c r="A1272" s="1">
        <f>'Raw Data'!A1267</f>
        <v/>
      </c>
      <c r="B1272">
        <f>IF('Raw Data'!E1267&gt;'Raw Data'!D1267, 'Raw Data'!J1267, 0)</f>
        <v/>
      </c>
      <c r="C1272">
        <f>IF('Raw Data'!D1267&gt;'Raw Data'!E1267, 'Raw Data'!I1267, 0)</f>
        <v/>
      </c>
      <c r="D1272">
        <f>SUM(G1272:H1272)</f>
        <v/>
      </c>
      <c r="E1272">
        <f>IF(AND('Raw Data'!J1267&lt;'Raw Data'!I1267,'Raw Data'!E1267&gt;'Raw Data'!D1267,'Raw Data'!E1267-'Raw Data'!D1267&gt;3),'Raw Data'!N1267,IF(AND('Raw Data'!I1267&lt;'Raw Data'!J1267,'Raw Data'!D1267&gt;'Raw Data'!E1267,'Raw Data'!D1267-'Raw Data'!E1267&gt;3),'Raw Data'!M1267,0))</f>
        <v/>
      </c>
      <c r="F1272">
        <f>IF(AND('Raw Data'!J1267&lt;'Raw Data'!I1267,'Raw Data'!E1267&gt;'Raw Data'!D1267,'Raw Data'!E1267-'Raw Data'!D1267&lt;4),'Raw Data'!L1267,IF(AND('Raw Data'!I1267&lt;'Raw Data'!J1267,'Raw Data'!D1267&gt;'Raw Data'!E1267,'Raw Data'!D1267-'Raw Data'!E1267&lt;4),'Raw Data'!K1267,0))</f>
        <v/>
      </c>
      <c r="G1272">
        <f>IF(AND('Raw Data'!J1267&lt;'Raw Data'!I1267, 'Raw Data'!E1267&gt;'Raw Data'!D1267), 'Raw Data'!J1267, 0)</f>
        <v/>
      </c>
      <c r="H1272">
        <f>IF(AND('Raw Data'!J1267&gt;'Raw Data'!I1267, 'Raw Data'!E1267&lt;'Raw Data'!D1267), 'Raw Data'!I1267, 0)</f>
        <v/>
      </c>
      <c r="I1272">
        <f>SUM(J1272:K1272)</f>
        <v/>
      </c>
      <c r="J1272">
        <f>IF(AND('Raw Data'!J1267&gt;'Raw Data'!I1267, 'Raw Data'!E1267&gt;'Raw Data'!D1267), 'Raw Data'!J1267, 0)</f>
        <v/>
      </c>
      <c r="K1272">
        <f>IF(AND('Raw Data'!I1267&gt;'Raw Data'!J1267, 'Raw Data'!D1267&gt;'Raw Data'!E1267), 'Raw Data'!I1267, 0)</f>
        <v/>
      </c>
      <c r="L1272">
        <f>IF('Raw Data'!E1267-'Raw Data'!D1267&gt;3, 'Raw Data'!N1267, 0)</f>
        <v/>
      </c>
      <c r="M1272">
        <f>IF('Raw Data'!D1267-'Raw Data'!E1267&gt;3, 'Raw Data'!M1267, 0)</f>
        <v/>
      </c>
      <c r="N1272">
        <f>IF(ISBLANK('Raw Data'!D1267),0,IF(AND('Raw Data'!E1267&gt;'Raw Data'!D1267,'Raw Data'!E1267-'Raw Data'!D1267&gt;0,'Raw Data'!E1267-'Raw Data'!D1267&lt;4),'Raw Data'!L1267, 0))</f>
        <v/>
      </c>
      <c r="O1272">
        <f>IF(ISBLANK('Raw Data'!D1267),0,IF(AND('Raw Data'!E1267&gt;'Raw Data'!D1267,'Raw Data'!E1267-'Raw Data'!D1267&gt;0,'Raw Data'!D1267-'Raw Data'!E1267&lt;4),'Raw Data'!K1267, 0))</f>
        <v/>
      </c>
      <c r="P1272">
        <f>IF('Raw Data'!E1267-'Raw Data'!D1267&gt;3, 'Raw Data'!N1267, IF('Raw Data'!D1267-'Raw Data'!E1267&gt;3, 'Raw Data'!M1267, 0))</f>
        <v/>
      </c>
      <c r="Q1272">
        <f>IF(ISBLANK('Raw Data'!E1267),0,IF(AND('Raw Data'!E1267-'Raw Data'!D1267&lt;4,'Raw Data'!E1267-'Raw Data'!D1267&gt;0),'Raw Data'!L1267,IF(AND('Raw Data'!D1267&gt;'Raw Data'!E1267,'Raw Data'!D1267-'Raw Data'!E1267&gt;0),'Raw Data'!K1267,0)))</f>
        <v/>
      </c>
      <c r="R1272">
        <f>IF(ISBLANK('Raw Data'!K1267),0,IFERROR(IF(MATCH(SMALL('Raw Data'!K1267:N1267,1),L1272:O1272,0),SMALL('Raw Data'!K1267:N1267,1)),0))</f>
        <v/>
      </c>
      <c r="S1272">
        <f>IF(ISBLANK('Raw Data'!K1267),0,IFERROR(IF(MATCH(SMALL('Raw Data'!K1267:N1267,2),L1272:O1272,0),SMALL('Raw Data'!K1267:N1267,2)),0))</f>
        <v/>
      </c>
      <c r="T1272">
        <f>IF(ISBLANK('Raw Data'!K1267),0,IFERROR(IF(MATCH(SMALL('Raw Data'!K1267:N1267,3),L1272:O1272,0),SMALL('Raw Data'!K1267:N1267,3)),0))</f>
        <v/>
      </c>
      <c r="U1272">
        <f>IF(ISBLANK('Raw Data'!K1267),0,IFERROR(IF(MATCH(SMALL('Raw Data'!K1267:N1267,4),L1272:O1272,0),SMALL('Raw Data'!K1267:N1267,4)),0))</f>
        <v/>
      </c>
      <c r="V1272">
        <f>IF(AND('Raw Data'!D1267&lt;3, 'Raw Data'!E1267&lt;3, 'Raw Data'!A1267&gt;0), 'Raw Data'!AF1267, 0)</f>
        <v/>
      </c>
      <c r="W1272">
        <f>IF(AND('Raw Data'!D1267&lt;4, 'Raw Data'!E1267&lt;4, 'Raw Data'!A1267&gt;0), 'Raw Data'!AI1267, 0)</f>
        <v/>
      </c>
      <c r="X1272">
        <f>IF(AND('Raw Data'!D1267&lt;5, 'Raw Data'!E1267&lt;5, 'Raw Data'!A1267&gt;0), 'Raw Data'!AL1267, 0)</f>
        <v/>
      </c>
      <c r="Y1272">
        <f>IF(AND('Raw Data'!D1267&lt;6, 'Raw Data'!E1267&lt;6, 'Raw Data'!A1267&gt;0), 'Raw Data'!AO1267, 0)</f>
        <v/>
      </c>
      <c r="Z1272">
        <f>IF(ISBLANK('Raw Data'!D1267), 0, IF('Raw Data'!D1267-'Raw Data'!E1267&gt;1, 'Raw Data'!AW1267, 0))</f>
        <v/>
      </c>
      <c r="AA1272">
        <f>IF(ISBLANK('Raw Data'!A1267), 0, IF(ABS('Raw Data'!D1267-'Raw Data'!E1267)&lt;2, 'Raw Data'!AX1267, 0))</f>
        <v/>
      </c>
      <c r="AB1272">
        <f>IF(ISBLANK('Raw Data'!D1267), 0, IF('Raw Data'!E1267-'Raw Data'!D1267&gt;1, 'Raw Data'!AY1267, 0))</f>
        <v/>
      </c>
      <c r="AC1272">
        <f>IF(ISBLANK('Raw Data'!D1267), 0, IF('Raw Data'!D1267-'Raw Data'!E1267&gt;2, 'Raw Data'!AZ1267, 0))</f>
        <v/>
      </c>
      <c r="AD1272">
        <f>IF(ISBLANK('Raw Data'!A1267), 0, IF(ABS('Raw Data'!D1267-'Raw Data'!E1267)&lt;3, 'Raw Data'!BA1267, 0))</f>
        <v/>
      </c>
      <c r="AE1272">
        <f>IF(ISBLANK('Raw Data'!D1267), 0, IF('Raw Data'!E1267-'Raw Data'!D1267&gt;2, 'Raw Data'!BB1267, 0))</f>
        <v/>
      </c>
      <c r="AF1272">
        <f>IF(ISBLANK('Raw Data'!D1267), 0, IF('Raw Data'!D1267-'Raw Data'!E1267&gt;3, 'Raw Data'!BC1267, 0))</f>
        <v/>
      </c>
      <c r="AG1272">
        <f>IF(ISBLANK('Raw Data'!A1267), 0, IF(ABS('Raw Data'!D1267-'Raw Data'!E1267)&lt;4, 'Raw Data'!BD1267, 0))</f>
        <v/>
      </c>
      <c r="AH1272">
        <f>IF(ISBLANK('Raw Data'!D1267), 0, IF('Raw Data'!E1267-'Raw Data'!D1267&gt;3, 'Raw Data'!BE1267, 0))</f>
        <v/>
      </c>
      <c r="AI1272">
        <f>IF(SUM('Raw Data'!D1267:E1267)&gt;'Raw Data'!F1267, 'Raw Data'!G1267, 0)</f>
        <v/>
      </c>
      <c r="AJ1272">
        <f>IF(ISBLANK('Raw Data'!D1267), 0, IF(SUM('Raw Data'!D1267:E1267)&lt;'Raw Data'!F1267, 'Raw Data'!H1267, 0))</f>
        <v/>
      </c>
      <c r="AK1272">
        <f>IF(ISBLANK('Raw Data'!A1267), 0, IF(AND('Raw Data'!D1267&lt;3, 'Raw Data'!E1267&lt;3, 'Raw Data'!F1267&lt;BB$2), 'Raw Data'!AF1267, 0))</f>
        <v/>
      </c>
      <c r="AL1272">
        <f>IF(ISBLANK('Raw Data'!A1267), 0, IF(AND('Raw Data'!D1267&lt;4, 'Raw Data'!E1267&lt;4, 'Raw Data'!F1267&lt;BB$2), 'Raw Data'!AI1267, 0))</f>
        <v/>
      </c>
      <c r="AM1272">
        <f>IF(ISBLANK('Raw Data'!A1267), 0, IF(AND('Raw Data'!D1267&lt;5, 'Raw Data'!E1267&lt;5, 'Raw Data'!F1267&lt;BB$2), 'Raw Data'!AL1267, 0))</f>
        <v/>
      </c>
      <c r="AN1272">
        <f>IF(ISBLANK('Raw Data'!A1267), 0, IF(AND('Raw Data'!D1267&lt;6, 'Raw Data'!E1267&lt;6, 'Raw Data'!F1267&lt;BB$2), 'Raw Data'!AO1267, 0))</f>
        <v/>
      </c>
      <c r="AO1272">
        <f>IF(ISBLANK('Raw Data'!A1267), 0, IF(AND('Raw Data'!I1267&lt;Analysis!$BC$2, 'Raw Data'!D1267-'Raw Data'!E1267&gt;1), 'Raw Data'!AW1267, IF(AND('Raw Data'!J1267&lt;Analysis!$BC$2, 'Raw Data'!E1267-'Raw Data'!D1267&gt;1), 'Raw Data'!AY1267, 0)))</f>
        <v/>
      </c>
      <c r="AP1272">
        <f>IF(ISBLANK('Raw Data'!A1267), 0, IF(AND('Raw Data'!I1267&lt;Analysis!$BC$2, 'Raw Data'!D1267-'Raw Data'!E1267&gt;2), 'Raw Data'!AZ1267, IF(AND('Raw Data'!J1267&lt;Analysis!$BC$2, 'Raw Data'!E1267-'Raw Data'!D1267&gt;2), 'Raw Data'!BB1267, 0)))</f>
        <v/>
      </c>
      <c r="AQ1272">
        <f>IF(ISBLANK('Raw Data'!A1267), 0, IF(AND('Raw Data'!I1267&lt;Analysis!$BC$2, 'Raw Data'!D1267-'Raw Data'!E1267&gt;3), 'Raw Data'!BC1267, IF(AND('Raw Data'!J1267&lt;Analysis!$BC$2, 'Raw Data'!E1267-'Raw Data'!D1267&gt;3), 'Raw Data'!BE1267, 0)))</f>
        <v/>
      </c>
      <c r="AR1272">
        <f>IF('Hidden Analysiss'!D1268=1,IF(ABS('Raw Data'!E1267-'Raw Data'!D1267)&lt;2,'Raw Data'!AX1267,0), 0)</f>
        <v/>
      </c>
      <c r="AS1272">
        <f>IF('Hidden Analysiss'!D1268=1,IF(ABS('Raw Data'!E1267-'Raw Data'!D1267)&lt;3,'Raw Data'!BA1267,0), 0)</f>
        <v/>
      </c>
      <c r="AT1272">
        <f>IF('Hidden Analysiss'!D1268=1,IF(ABS('Raw Data'!E1267-'Raw Data'!D1267)&lt;4,'Raw Data'!BD1267,0), 0)</f>
        <v/>
      </c>
      <c r="AU1272">
        <f>IF(AND('Hidden Analysiss'!E1268=1, ABS('Raw Data'!E1267-'Raw Data'!D1267)&lt;2), 'Raw Data'!AX1267, 0)</f>
        <v/>
      </c>
      <c r="AV1272">
        <f>IF(AND('Hidden Analysiss'!E1268=1, ABS('Raw Data'!E1267-'Raw Data'!D1267)&lt;3), 'Raw Data'!BA1267, 0)</f>
        <v/>
      </c>
      <c r="AW1272">
        <f>IF(AND('Hidden Analysiss'!E1268=1, ABS('Raw Data'!E1267-'Raw Data'!D1267)&lt;3), 'Raw Data'!BD1267, 0)</f>
        <v/>
      </c>
    </row>
    <row r="1273">
      <c r="A1273" s="1">
        <f>'Raw Data'!A1268</f>
        <v/>
      </c>
      <c r="B1273">
        <f>IF('Raw Data'!E1268&gt;'Raw Data'!D1268, 'Raw Data'!J1268, 0)</f>
        <v/>
      </c>
      <c r="C1273">
        <f>IF('Raw Data'!D1268&gt;'Raw Data'!E1268, 'Raw Data'!I1268, 0)</f>
        <v/>
      </c>
      <c r="D1273">
        <f>SUM(G1273:H1273)</f>
        <v/>
      </c>
      <c r="E1273">
        <f>IF(AND('Raw Data'!J1268&lt;'Raw Data'!I1268,'Raw Data'!E1268&gt;'Raw Data'!D1268,'Raw Data'!E1268-'Raw Data'!D1268&gt;3),'Raw Data'!N1268,IF(AND('Raw Data'!I1268&lt;'Raw Data'!J1268,'Raw Data'!D1268&gt;'Raw Data'!E1268,'Raw Data'!D1268-'Raw Data'!E1268&gt;3),'Raw Data'!M1268,0))</f>
        <v/>
      </c>
      <c r="F1273">
        <f>IF(AND('Raw Data'!J1268&lt;'Raw Data'!I1268,'Raw Data'!E1268&gt;'Raw Data'!D1268,'Raw Data'!E1268-'Raw Data'!D1268&lt;4),'Raw Data'!L1268,IF(AND('Raw Data'!I1268&lt;'Raw Data'!J1268,'Raw Data'!D1268&gt;'Raw Data'!E1268,'Raw Data'!D1268-'Raw Data'!E1268&lt;4),'Raw Data'!K1268,0))</f>
        <v/>
      </c>
      <c r="G1273">
        <f>IF(AND('Raw Data'!J1268&lt;'Raw Data'!I1268, 'Raw Data'!E1268&gt;'Raw Data'!D1268), 'Raw Data'!J1268, 0)</f>
        <v/>
      </c>
      <c r="H1273">
        <f>IF(AND('Raw Data'!J1268&gt;'Raw Data'!I1268, 'Raw Data'!E1268&lt;'Raw Data'!D1268), 'Raw Data'!I1268, 0)</f>
        <v/>
      </c>
      <c r="I1273">
        <f>SUM(J1273:K1273)</f>
        <v/>
      </c>
      <c r="J1273">
        <f>IF(AND('Raw Data'!J1268&gt;'Raw Data'!I1268, 'Raw Data'!E1268&gt;'Raw Data'!D1268), 'Raw Data'!J1268, 0)</f>
        <v/>
      </c>
      <c r="K1273">
        <f>IF(AND('Raw Data'!I1268&gt;'Raw Data'!J1268, 'Raw Data'!D1268&gt;'Raw Data'!E1268), 'Raw Data'!I1268, 0)</f>
        <v/>
      </c>
      <c r="L1273">
        <f>IF('Raw Data'!E1268-'Raw Data'!D1268&gt;3, 'Raw Data'!N1268, 0)</f>
        <v/>
      </c>
      <c r="M1273">
        <f>IF('Raw Data'!D1268-'Raw Data'!E1268&gt;3, 'Raw Data'!M1268, 0)</f>
        <v/>
      </c>
      <c r="N1273">
        <f>IF(ISBLANK('Raw Data'!D1268),0,IF(AND('Raw Data'!E1268&gt;'Raw Data'!D1268,'Raw Data'!E1268-'Raw Data'!D1268&gt;0,'Raw Data'!E1268-'Raw Data'!D1268&lt;4),'Raw Data'!L1268, 0))</f>
        <v/>
      </c>
      <c r="O1273">
        <f>IF(ISBLANK('Raw Data'!D1268),0,IF(AND('Raw Data'!E1268&gt;'Raw Data'!D1268,'Raw Data'!E1268-'Raw Data'!D1268&gt;0,'Raw Data'!D1268-'Raw Data'!E1268&lt;4),'Raw Data'!K1268, 0))</f>
        <v/>
      </c>
      <c r="P1273">
        <f>IF('Raw Data'!E1268-'Raw Data'!D1268&gt;3, 'Raw Data'!N1268, IF('Raw Data'!D1268-'Raw Data'!E1268&gt;3, 'Raw Data'!M1268, 0))</f>
        <v/>
      </c>
      <c r="Q1273">
        <f>IF(ISBLANK('Raw Data'!E1268),0,IF(AND('Raw Data'!E1268-'Raw Data'!D1268&lt;4,'Raw Data'!E1268-'Raw Data'!D1268&gt;0),'Raw Data'!L1268,IF(AND('Raw Data'!D1268&gt;'Raw Data'!E1268,'Raw Data'!D1268-'Raw Data'!E1268&gt;0),'Raw Data'!K1268,0)))</f>
        <v/>
      </c>
      <c r="R1273">
        <f>IF(ISBLANK('Raw Data'!K1268),0,IFERROR(IF(MATCH(SMALL('Raw Data'!K1268:N1268,1),L1273:O1273,0),SMALL('Raw Data'!K1268:N1268,1)),0))</f>
        <v/>
      </c>
      <c r="S1273">
        <f>IF(ISBLANK('Raw Data'!K1268),0,IFERROR(IF(MATCH(SMALL('Raw Data'!K1268:N1268,2),L1273:O1273,0),SMALL('Raw Data'!K1268:N1268,2)),0))</f>
        <v/>
      </c>
      <c r="T1273">
        <f>IF(ISBLANK('Raw Data'!K1268),0,IFERROR(IF(MATCH(SMALL('Raw Data'!K1268:N1268,3),L1273:O1273,0),SMALL('Raw Data'!K1268:N1268,3)),0))</f>
        <v/>
      </c>
      <c r="U1273">
        <f>IF(ISBLANK('Raw Data'!K1268),0,IFERROR(IF(MATCH(SMALL('Raw Data'!K1268:N1268,4),L1273:O1273,0),SMALL('Raw Data'!K1268:N1268,4)),0))</f>
        <v/>
      </c>
      <c r="V1273">
        <f>IF(AND('Raw Data'!D1268&lt;3, 'Raw Data'!E1268&lt;3, 'Raw Data'!A1268&gt;0), 'Raw Data'!AF1268, 0)</f>
        <v/>
      </c>
      <c r="W1273">
        <f>IF(AND('Raw Data'!D1268&lt;4, 'Raw Data'!E1268&lt;4, 'Raw Data'!A1268&gt;0), 'Raw Data'!AI1268, 0)</f>
        <v/>
      </c>
      <c r="X1273">
        <f>IF(AND('Raw Data'!D1268&lt;5, 'Raw Data'!E1268&lt;5, 'Raw Data'!A1268&gt;0), 'Raw Data'!AL1268, 0)</f>
        <v/>
      </c>
      <c r="Y1273">
        <f>IF(AND('Raw Data'!D1268&lt;6, 'Raw Data'!E1268&lt;6, 'Raw Data'!A1268&gt;0), 'Raw Data'!AO1268, 0)</f>
        <v/>
      </c>
      <c r="Z1273">
        <f>IF(ISBLANK('Raw Data'!D1268), 0, IF('Raw Data'!D1268-'Raw Data'!E1268&gt;1, 'Raw Data'!AW1268, 0))</f>
        <v/>
      </c>
      <c r="AA1273">
        <f>IF(ISBLANK('Raw Data'!A1268), 0, IF(ABS('Raw Data'!D1268-'Raw Data'!E1268)&lt;2, 'Raw Data'!AX1268, 0))</f>
        <v/>
      </c>
      <c r="AB1273">
        <f>IF(ISBLANK('Raw Data'!D1268), 0, IF('Raw Data'!E1268-'Raw Data'!D1268&gt;1, 'Raw Data'!AY1268, 0))</f>
        <v/>
      </c>
      <c r="AC1273">
        <f>IF(ISBLANK('Raw Data'!D1268), 0, IF('Raw Data'!D1268-'Raw Data'!E1268&gt;2, 'Raw Data'!AZ1268, 0))</f>
        <v/>
      </c>
      <c r="AD1273">
        <f>IF(ISBLANK('Raw Data'!A1268), 0, IF(ABS('Raw Data'!D1268-'Raw Data'!E1268)&lt;3, 'Raw Data'!BA1268, 0))</f>
        <v/>
      </c>
      <c r="AE1273">
        <f>IF(ISBLANK('Raw Data'!D1268), 0, IF('Raw Data'!E1268-'Raw Data'!D1268&gt;2, 'Raw Data'!BB1268, 0))</f>
        <v/>
      </c>
      <c r="AF1273">
        <f>IF(ISBLANK('Raw Data'!D1268), 0, IF('Raw Data'!D1268-'Raw Data'!E1268&gt;3, 'Raw Data'!BC1268, 0))</f>
        <v/>
      </c>
      <c r="AG1273">
        <f>IF(ISBLANK('Raw Data'!A1268), 0, IF(ABS('Raw Data'!D1268-'Raw Data'!E1268)&lt;4, 'Raw Data'!BD1268, 0))</f>
        <v/>
      </c>
      <c r="AH1273">
        <f>IF(ISBLANK('Raw Data'!D1268), 0, IF('Raw Data'!E1268-'Raw Data'!D1268&gt;3, 'Raw Data'!BE1268, 0))</f>
        <v/>
      </c>
      <c r="AI1273">
        <f>IF(SUM('Raw Data'!D1268:E1268)&gt;'Raw Data'!F1268, 'Raw Data'!G1268, 0)</f>
        <v/>
      </c>
      <c r="AJ1273">
        <f>IF(ISBLANK('Raw Data'!D1268), 0, IF(SUM('Raw Data'!D1268:E1268)&lt;'Raw Data'!F1268, 'Raw Data'!H1268, 0))</f>
        <v/>
      </c>
      <c r="AK1273">
        <f>IF(ISBLANK('Raw Data'!A1268), 0, IF(AND('Raw Data'!D1268&lt;3, 'Raw Data'!E1268&lt;3, 'Raw Data'!F1268&lt;BB$2), 'Raw Data'!AF1268, 0))</f>
        <v/>
      </c>
      <c r="AL1273">
        <f>IF(ISBLANK('Raw Data'!A1268), 0, IF(AND('Raw Data'!D1268&lt;4, 'Raw Data'!E1268&lt;4, 'Raw Data'!F1268&lt;BB$2), 'Raw Data'!AI1268, 0))</f>
        <v/>
      </c>
      <c r="AM1273">
        <f>IF(ISBLANK('Raw Data'!A1268), 0, IF(AND('Raw Data'!D1268&lt;5, 'Raw Data'!E1268&lt;5, 'Raw Data'!F1268&lt;BB$2), 'Raw Data'!AL1268, 0))</f>
        <v/>
      </c>
      <c r="AN1273">
        <f>IF(ISBLANK('Raw Data'!A1268), 0, IF(AND('Raw Data'!D1268&lt;6, 'Raw Data'!E1268&lt;6, 'Raw Data'!F1268&lt;BB$2), 'Raw Data'!AO1268, 0))</f>
        <v/>
      </c>
      <c r="AO1273">
        <f>IF(ISBLANK('Raw Data'!A1268), 0, IF(AND('Raw Data'!I1268&lt;Analysis!$BC$2, 'Raw Data'!D1268-'Raw Data'!E1268&gt;1), 'Raw Data'!AW1268, IF(AND('Raw Data'!J1268&lt;Analysis!$BC$2, 'Raw Data'!E1268-'Raw Data'!D1268&gt;1), 'Raw Data'!AY1268, 0)))</f>
        <v/>
      </c>
      <c r="AP1273">
        <f>IF(ISBLANK('Raw Data'!A1268), 0, IF(AND('Raw Data'!I1268&lt;Analysis!$BC$2, 'Raw Data'!D1268-'Raw Data'!E1268&gt;2), 'Raw Data'!AZ1268, IF(AND('Raw Data'!J1268&lt;Analysis!$BC$2, 'Raw Data'!E1268-'Raw Data'!D1268&gt;2), 'Raw Data'!BB1268, 0)))</f>
        <v/>
      </c>
      <c r="AQ1273">
        <f>IF(ISBLANK('Raw Data'!A1268), 0, IF(AND('Raw Data'!I1268&lt;Analysis!$BC$2, 'Raw Data'!D1268-'Raw Data'!E1268&gt;3), 'Raw Data'!BC1268, IF(AND('Raw Data'!J1268&lt;Analysis!$BC$2, 'Raw Data'!E1268-'Raw Data'!D1268&gt;3), 'Raw Data'!BE1268, 0)))</f>
        <v/>
      </c>
      <c r="AR1273">
        <f>IF('Hidden Analysiss'!D1269=1,IF(ABS('Raw Data'!E1268-'Raw Data'!D1268)&lt;2,'Raw Data'!AX1268,0), 0)</f>
        <v/>
      </c>
      <c r="AS1273">
        <f>IF('Hidden Analysiss'!D1269=1,IF(ABS('Raw Data'!E1268-'Raw Data'!D1268)&lt;3,'Raw Data'!BA1268,0), 0)</f>
        <v/>
      </c>
      <c r="AT1273">
        <f>IF('Hidden Analysiss'!D1269=1,IF(ABS('Raw Data'!E1268-'Raw Data'!D1268)&lt;4,'Raw Data'!BD1268,0), 0)</f>
        <v/>
      </c>
      <c r="AU1273">
        <f>IF(AND('Hidden Analysiss'!E1269=1, ABS('Raw Data'!E1268-'Raw Data'!D1268)&lt;2), 'Raw Data'!AX1268, 0)</f>
        <v/>
      </c>
      <c r="AV1273">
        <f>IF(AND('Hidden Analysiss'!E1269=1, ABS('Raw Data'!E1268-'Raw Data'!D1268)&lt;3), 'Raw Data'!BA1268, 0)</f>
        <v/>
      </c>
      <c r="AW1273">
        <f>IF(AND('Hidden Analysiss'!E1269=1, ABS('Raw Data'!E1268-'Raw Data'!D1268)&lt;3), 'Raw Data'!BD1268, 0)</f>
        <v/>
      </c>
    </row>
    <row r="1274">
      <c r="A1274" s="1">
        <f>'Raw Data'!A1269</f>
        <v/>
      </c>
      <c r="B1274">
        <f>IF('Raw Data'!E1269&gt;'Raw Data'!D1269, 'Raw Data'!J1269, 0)</f>
        <v/>
      </c>
      <c r="C1274">
        <f>IF('Raw Data'!D1269&gt;'Raw Data'!E1269, 'Raw Data'!I1269, 0)</f>
        <v/>
      </c>
      <c r="D1274">
        <f>SUM(G1274:H1274)</f>
        <v/>
      </c>
      <c r="E1274">
        <f>IF(AND('Raw Data'!J1269&lt;'Raw Data'!I1269,'Raw Data'!E1269&gt;'Raw Data'!D1269,'Raw Data'!E1269-'Raw Data'!D1269&gt;3),'Raw Data'!N1269,IF(AND('Raw Data'!I1269&lt;'Raw Data'!J1269,'Raw Data'!D1269&gt;'Raw Data'!E1269,'Raw Data'!D1269-'Raw Data'!E1269&gt;3),'Raw Data'!M1269,0))</f>
        <v/>
      </c>
      <c r="F1274">
        <f>IF(AND('Raw Data'!J1269&lt;'Raw Data'!I1269,'Raw Data'!E1269&gt;'Raw Data'!D1269,'Raw Data'!E1269-'Raw Data'!D1269&lt;4),'Raw Data'!L1269,IF(AND('Raw Data'!I1269&lt;'Raw Data'!J1269,'Raw Data'!D1269&gt;'Raw Data'!E1269,'Raw Data'!D1269-'Raw Data'!E1269&lt;4),'Raw Data'!K1269,0))</f>
        <v/>
      </c>
      <c r="G1274">
        <f>IF(AND('Raw Data'!J1269&lt;'Raw Data'!I1269, 'Raw Data'!E1269&gt;'Raw Data'!D1269), 'Raw Data'!J1269, 0)</f>
        <v/>
      </c>
      <c r="H1274">
        <f>IF(AND('Raw Data'!J1269&gt;'Raw Data'!I1269, 'Raw Data'!E1269&lt;'Raw Data'!D1269), 'Raw Data'!I1269, 0)</f>
        <v/>
      </c>
      <c r="I1274">
        <f>SUM(J1274:K1274)</f>
        <v/>
      </c>
      <c r="J1274">
        <f>IF(AND('Raw Data'!J1269&gt;'Raw Data'!I1269, 'Raw Data'!E1269&gt;'Raw Data'!D1269), 'Raw Data'!J1269, 0)</f>
        <v/>
      </c>
      <c r="K1274">
        <f>IF(AND('Raw Data'!I1269&gt;'Raw Data'!J1269, 'Raw Data'!D1269&gt;'Raw Data'!E1269), 'Raw Data'!I1269, 0)</f>
        <v/>
      </c>
      <c r="L1274">
        <f>IF('Raw Data'!E1269-'Raw Data'!D1269&gt;3, 'Raw Data'!N1269, 0)</f>
        <v/>
      </c>
      <c r="M1274">
        <f>IF('Raw Data'!D1269-'Raw Data'!E1269&gt;3, 'Raw Data'!M1269, 0)</f>
        <v/>
      </c>
      <c r="N1274">
        <f>IF(ISBLANK('Raw Data'!D1269),0,IF(AND('Raw Data'!E1269&gt;'Raw Data'!D1269,'Raw Data'!E1269-'Raw Data'!D1269&gt;0,'Raw Data'!E1269-'Raw Data'!D1269&lt;4),'Raw Data'!L1269, 0))</f>
        <v/>
      </c>
      <c r="O1274">
        <f>IF(ISBLANK('Raw Data'!D1269),0,IF(AND('Raw Data'!E1269&gt;'Raw Data'!D1269,'Raw Data'!E1269-'Raw Data'!D1269&gt;0,'Raw Data'!D1269-'Raw Data'!E1269&lt;4),'Raw Data'!K1269, 0))</f>
        <v/>
      </c>
      <c r="P1274">
        <f>IF('Raw Data'!E1269-'Raw Data'!D1269&gt;3, 'Raw Data'!N1269, IF('Raw Data'!D1269-'Raw Data'!E1269&gt;3, 'Raw Data'!M1269, 0))</f>
        <v/>
      </c>
      <c r="Q1274">
        <f>IF(ISBLANK('Raw Data'!E1269),0,IF(AND('Raw Data'!E1269-'Raw Data'!D1269&lt;4,'Raw Data'!E1269-'Raw Data'!D1269&gt;0),'Raw Data'!L1269,IF(AND('Raw Data'!D1269&gt;'Raw Data'!E1269,'Raw Data'!D1269-'Raw Data'!E1269&gt;0),'Raw Data'!K1269,0)))</f>
        <v/>
      </c>
      <c r="R1274">
        <f>IF(ISBLANK('Raw Data'!K1269),0,IFERROR(IF(MATCH(SMALL('Raw Data'!K1269:N1269,1),L1274:O1274,0),SMALL('Raw Data'!K1269:N1269,1)),0))</f>
        <v/>
      </c>
      <c r="S1274">
        <f>IF(ISBLANK('Raw Data'!K1269),0,IFERROR(IF(MATCH(SMALL('Raw Data'!K1269:N1269,2),L1274:O1274,0),SMALL('Raw Data'!K1269:N1269,2)),0))</f>
        <v/>
      </c>
      <c r="T1274">
        <f>IF(ISBLANK('Raw Data'!K1269),0,IFERROR(IF(MATCH(SMALL('Raw Data'!K1269:N1269,3),L1274:O1274,0),SMALL('Raw Data'!K1269:N1269,3)),0))</f>
        <v/>
      </c>
      <c r="U1274">
        <f>IF(ISBLANK('Raw Data'!K1269),0,IFERROR(IF(MATCH(SMALL('Raw Data'!K1269:N1269,4),L1274:O1274,0),SMALL('Raw Data'!K1269:N1269,4)),0))</f>
        <v/>
      </c>
      <c r="V1274">
        <f>IF(AND('Raw Data'!D1269&lt;3, 'Raw Data'!E1269&lt;3, 'Raw Data'!A1269&gt;0), 'Raw Data'!AF1269, 0)</f>
        <v/>
      </c>
      <c r="W1274">
        <f>IF(AND('Raw Data'!D1269&lt;4, 'Raw Data'!E1269&lt;4, 'Raw Data'!A1269&gt;0), 'Raw Data'!AI1269, 0)</f>
        <v/>
      </c>
      <c r="X1274">
        <f>IF(AND('Raw Data'!D1269&lt;5, 'Raw Data'!E1269&lt;5, 'Raw Data'!A1269&gt;0), 'Raw Data'!AL1269, 0)</f>
        <v/>
      </c>
      <c r="Y1274">
        <f>IF(AND('Raw Data'!D1269&lt;6, 'Raw Data'!E1269&lt;6, 'Raw Data'!A1269&gt;0), 'Raw Data'!AO1269, 0)</f>
        <v/>
      </c>
      <c r="Z1274">
        <f>IF(ISBLANK('Raw Data'!D1269), 0, IF('Raw Data'!D1269-'Raw Data'!E1269&gt;1, 'Raw Data'!AW1269, 0))</f>
        <v/>
      </c>
      <c r="AA1274">
        <f>IF(ISBLANK('Raw Data'!A1269), 0, IF(ABS('Raw Data'!D1269-'Raw Data'!E1269)&lt;2, 'Raw Data'!AX1269, 0))</f>
        <v/>
      </c>
      <c r="AB1274">
        <f>IF(ISBLANK('Raw Data'!D1269), 0, IF('Raw Data'!E1269-'Raw Data'!D1269&gt;1, 'Raw Data'!AY1269, 0))</f>
        <v/>
      </c>
      <c r="AC1274">
        <f>IF(ISBLANK('Raw Data'!D1269), 0, IF('Raw Data'!D1269-'Raw Data'!E1269&gt;2, 'Raw Data'!AZ1269, 0))</f>
        <v/>
      </c>
      <c r="AD1274">
        <f>IF(ISBLANK('Raw Data'!A1269), 0, IF(ABS('Raw Data'!D1269-'Raw Data'!E1269)&lt;3, 'Raw Data'!BA1269, 0))</f>
        <v/>
      </c>
      <c r="AE1274">
        <f>IF(ISBLANK('Raw Data'!D1269), 0, IF('Raw Data'!E1269-'Raw Data'!D1269&gt;2, 'Raw Data'!BB1269, 0))</f>
        <v/>
      </c>
      <c r="AF1274">
        <f>IF(ISBLANK('Raw Data'!D1269), 0, IF('Raw Data'!D1269-'Raw Data'!E1269&gt;3, 'Raw Data'!BC1269, 0))</f>
        <v/>
      </c>
      <c r="AG1274">
        <f>IF(ISBLANK('Raw Data'!A1269), 0, IF(ABS('Raw Data'!D1269-'Raw Data'!E1269)&lt;4, 'Raw Data'!BD1269, 0))</f>
        <v/>
      </c>
      <c r="AH1274">
        <f>IF(ISBLANK('Raw Data'!D1269), 0, IF('Raw Data'!E1269-'Raw Data'!D1269&gt;3, 'Raw Data'!BE1269, 0))</f>
        <v/>
      </c>
      <c r="AI1274">
        <f>IF(SUM('Raw Data'!D1269:E1269)&gt;'Raw Data'!F1269, 'Raw Data'!G1269, 0)</f>
        <v/>
      </c>
      <c r="AJ1274">
        <f>IF(ISBLANK('Raw Data'!D1269), 0, IF(SUM('Raw Data'!D1269:E1269)&lt;'Raw Data'!F1269, 'Raw Data'!H1269, 0))</f>
        <v/>
      </c>
      <c r="AK1274">
        <f>IF(ISBLANK('Raw Data'!A1269), 0, IF(AND('Raw Data'!D1269&lt;3, 'Raw Data'!E1269&lt;3, 'Raw Data'!F1269&lt;BB$2), 'Raw Data'!AF1269, 0))</f>
        <v/>
      </c>
      <c r="AL1274">
        <f>IF(ISBLANK('Raw Data'!A1269), 0, IF(AND('Raw Data'!D1269&lt;4, 'Raw Data'!E1269&lt;4, 'Raw Data'!F1269&lt;BB$2), 'Raw Data'!AI1269, 0))</f>
        <v/>
      </c>
      <c r="AM1274">
        <f>IF(ISBLANK('Raw Data'!A1269), 0, IF(AND('Raw Data'!D1269&lt;5, 'Raw Data'!E1269&lt;5, 'Raw Data'!F1269&lt;BB$2), 'Raw Data'!AL1269, 0))</f>
        <v/>
      </c>
      <c r="AN1274">
        <f>IF(ISBLANK('Raw Data'!A1269), 0, IF(AND('Raw Data'!D1269&lt;6, 'Raw Data'!E1269&lt;6, 'Raw Data'!F1269&lt;BB$2), 'Raw Data'!AO1269, 0))</f>
        <v/>
      </c>
      <c r="AO1274">
        <f>IF(ISBLANK('Raw Data'!A1269), 0, IF(AND('Raw Data'!I1269&lt;Analysis!$BC$2, 'Raw Data'!D1269-'Raw Data'!E1269&gt;1), 'Raw Data'!AW1269, IF(AND('Raw Data'!J1269&lt;Analysis!$BC$2, 'Raw Data'!E1269-'Raw Data'!D1269&gt;1), 'Raw Data'!AY1269, 0)))</f>
        <v/>
      </c>
      <c r="AP1274">
        <f>IF(ISBLANK('Raw Data'!A1269), 0, IF(AND('Raw Data'!I1269&lt;Analysis!$BC$2, 'Raw Data'!D1269-'Raw Data'!E1269&gt;2), 'Raw Data'!AZ1269, IF(AND('Raw Data'!J1269&lt;Analysis!$BC$2, 'Raw Data'!E1269-'Raw Data'!D1269&gt;2), 'Raw Data'!BB1269, 0)))</f>
        <v/>
      </c>
      <c r="AQ1274">
        <f>IF(ISBLANK('Raw Data'!A1269), 0, IF(AND('Raw Data'!I1269&lt;Analysis!$BC$2, 'Raw Data'!D1269-'Raw Data'!E1269&gt;3), 'Raw Data'!BC1269, IF(AND('Raw Data'!J1269&lt;Analysis!$BC$2, 'Raw Data'!E1269-'Raw Data'!D1269&gt;3), 'Raw Data'!BE1269, 0)))</f>
        <v/>
      </c>
      <c r="AR1274">
        <f>IF('Hidden Analysiss'!D1270=1,IF(ABS('Raw Data'!E1269-'Raw Data'!D1269)&lt;2,'Raw Data'!AX1269,0), 0)</f>
        <v/>
      </c>
      <c r="AS1274">
        <f>IF('Hidden Analysiss'!D1270=1,IF(ABS('Raw Data'!E1269-'Raw Data'!D1269)&lt;3,'Raw Data'!BA1269,0), 0)</f>
        <v/>
      </c>
      <c r="AT1274">
        <f>IF('Hidden Analysiss'!D1270=1,IF(ABS('Raw Data'!E1269-'Raw Data'!D1269)&lt;4,'Raw Data'!BD1269,0), 0)</f>
        <v/>
      </c>
      <c r="AU1274">
        <f>IF(AND('Hidden Analysiss'!E1270=1, ABS('Raw Data'!E1269-'Raw Data'!D1269)&lt;2), 'Raw Data'!AX1269, 0)</f>
        <v/>
      </c>
      <c r="AV1274">
        <f>IF(AND('Hidden Analysiss'!E1270=1, ABS('Raw Data'!E1269-'Raw Data'!D1269)&lt;3), 'Raw Data'!BA1269, 0)</f>
        <v/>
      </c>
      <c r="AW1274">
        <f>IF(AND('Hidden Analysiss'!E1270=1, ABS('Raw Data'!E1269-'Raw Data'!D1269)&lt;3), 'Raw Data'!BD1269, 0)</f>
        <v/>
      </c>
    </row>
    <row r="1275">
      <c r="A1275" s="1">
        <f>'Raw Data'!A1270</f>
        <v/>
      </c>
      <c r="B1275">
        <f>IF('Raw Data'!E1270&gt;'Raw Data'!D1270, 'Raw Data'!J1270, 0)</f>
        <v/>
      </c>
      <c r="C1275">
        <f>IF('Raw Data'!D1270&gt;'Raw Data'!E1270, 'Raw Data'!I1270, 0)</f>
        <v/>
      </c>
      <c r="D1275">
        <f>SUM(G1275:H1275)</f>
        <v/>
      </c>
      <c r="E1275">
        <f>IF(AND('Raw Data'!J1270&lt;'Raw Data'!I1270,'Raw Data'!E1270&gt;'Raw Data'!D1270,'Raw Data'!E1270-'Raw Data'!D1270&gt;3),'Raw Data'!N1270,IF(AND('Raw Data'!I1270&lt;'Raw Data'!J1270,'Raw Data'!D1270&gt;'Raw Data'!E1270,'Raw Data'!D1270-'Raw Data'!E1270&gt;3),'Raw Data'!M1270,0))</f>
        <v/>
      </c>
      <c r="F1275">
        <f>IF(AND('Raw Data'!J1270&lt;'Raw Data'!I1270,'Raw Data'!E1270&gt;'Raw Data'!D1270,'Raw Data'!E1270-'Raw Data'!D1270&lt;4),'Raw Data'!L1270,IF(AND('Raw Data'!I1270&lt;'Raw Data'!J1270,'Raw Data'!D1270&gt;'Raw Data'!E1270,'Raw Data'!D1270-'Raw Data'!E1270&lt;4),'Raw Data'!K1270,0))</f>
        <v/>
      </c>
      <c r="G1275">
        <f>IF(AND('Raw Data'!J1270&lt;'Raw Data'!I1270, 'Raw Data'!E1270&gt;'Raw Data'!D1270), 'Raw Data'!J1270, 0)</f>
        <v/>
      </c>
      <c r="H1275">
        <f>IF(AND('Raw Data'!J1270&gt;'Raw Data'!I1270, 'Raw Data'!E1270&lt;'Raw Data'!D1270), 'Raw Data'!I1270, 0)</f>
        <v/>
      </c>
      <c r="I1275">
        <f>SUM(J1275:K1275)</f>
        <v/>
      </c>
      <c r="J1275">
        <f>IF(AND('Raw Data'!J1270&gt;'Raw Data'!I1270, 'Raw Data'!E1270&gt;'Raw Data'!D1270), 'Raw Data'!J1270, 0)</f>
        <v/>
      </c>
      <c r="K1275">
        <f>IF(AND('Raw Data'!I1270&gt;'Raw Data'!J1270, 'Raw Data'!D1270&gt;'Raw Data'!E1270), 'Raw Data'!I1270, 0)</f>
        <v/>
      </c>
      <c r="L1275">
        <f>IF('Raw Data'!E1270-'Raw Data'!D1270&gt;3, 'Raw Data'!N1270, 0)</f>
        <v/>
      </c>
      <c r="M1275">
        <f>IF('Raw Data'!D1270-'Raw Data'!E1270&gt;3, 'Raw Data'!M1270, 0)</f>
        <v/>
      </c>
      <c r="N1275">
        <f>IF(ISBLANK('Raw Data'!D1270),0,IF(AND('Raw Data'!E1270&gt;'Raw Data'!D1270,'Raw Data'!E1270-'Raw Data'!D1270&gt;0,'Raw Data'!E1270-'Raw Data'!D1270&lt;4),'Raw Data'!L1270, 0))</f>
        <v/>
      </c>
      <c r="O1275">
        <f>IF(ISBLANK('Raw Data'!D1270),0,IF(AND('Raw Data'!E1270&gt;'Raw Data'!D1270,'Raw Data'!E1270-'Raw Data'!D1270&gt;0,'Raw Data'!D1270-'Raw Data'!E1270&lt;4),'Raw Data'!K1270, 0))</f>
        <v/>
      </c>
      <c r="P1275">
        <f>IF('Raw Data'!E1270-'Raw Data'!D1270&gt;3, 'Raw Data'!N1270, IF('Raw Data'!D1270-'Raw Data'!E1270&gt;3, 'Raw Data'!M1270, 0))</f>
        <v/>
      </c>
      <c r="Q1275">
        <f>IF(ISBLANK('Raw Data'!E1270),0,IF(AND('Raw Data'!E1270-'Raw Data'!D1270&lt;4,'Raw Data'!E1270-'Raw Data'!D1270&gt;0),'Raw Data'!L1270,IF(AND('Raw Data'!D1270&gt;'Raw Data'!E1270,'Raw Data'!D1270-'Raw Data'!E1270&gt;0),'Raw Data'!K1270,0)))</f>
        <v/>
      </c>
      <c r="R1275">
        <f>IF(ISBLANK('Raw Data'!K1270),0,IFERROR(IF(MATCH(SMALL('Raw Data'!K1270:N1270,1),L1275:O1275,0),SMALL('Raw Data'!K1270:N1270,1)),0))</f>
        <v/>
      </c>
      <c r="S1275">
        <f>IF(ISBLANK('Raw Data'!K1270),0,IFERROR(IF(MATCH(SMALL('Raw Data'!K1270:N1270,2),L1275:O1275,0),SMALL('Raw Data'!K1270:N1270,2)),0))</f>
        <v/>
      </c>
      <c r="T1275">
        <f>IF(ISBLANK('Raw Data'!K1270),0,IFERROR(IF(MATCH(SMALL('Raw Data'!K1270:N1270,3),L1275:O1275,0),SMALL('Raw Data'!K1270:N1270,3)),0))</f>
        <v/>
      </c>
      <c r="U1275">
        <f>IF(ISBLANK('Raw Data'!K1270),0,IFERROR(IF(MATCH(SMALL('Raw Data'!K1270:N1270,4),L1275:O1275,0),SMALL('Raw Data'!K1270:N1270,4)),0))</f>
        <v/>
      </c>
      <c r="V1275">
        <f>IF(AND('Raw Data'!D1270&lt;3, 'Raw Data'!E1270&lt;3, 'Raw Data'!A1270&gt;0), 'Raw Data'!AF1270, 0)</f>
        <v/>
      </c>
      <c r="W1275">
        <f>IF(AND('Raw Data'!D1270&lt;4, 'Raw Data'!E1270&lt;4, 'Raw Data'!A1270&gt;0), 'Raw Data'!AI1270, 0)</f>
        <v/>
      </c>
      <c r="X1275">
        <f>IF(AND('Raw Data'!D1270&lt;5, 'Raw Data'!E1270&lt;5, 'Raw Data'!A1270&gt;0), 'Raw Data'!AL1270, 0)</f>
        <v/>
      </c>
      <c r="Y1275">
        <f>IF(AND('Raw Data'!D1270&lt;6, 'Raw Data'!E1270&lt;6, 'Raw Data'!A1270&gt;0), 'Raw Data'!AO1270, 0)</f>
        <v/>
      </c>
      <c r="Z1275">
        <f>IF(ISBLANK('Raw Data'!D1270), 0, IF('Raw Data'!D1270-'Raw Data'!E1270&gt;1, 'Raw Data'!AW1270, 0))</f>
        <v/>
      </c>
      <c r="AA1275">
        <f>IF(ISBLANK('Raw Data'!A1270), 0, IF(ABS('Raw Data'!D1270-'Raw Data'!E1270)&lt;2, 'Raw Data'!AX1270, 0))</f>
        <v/>
      </c>
      <c r="AB1275">
        <f>IF(ISBLANK('Raw Data'!D1270), 0, IF('Raw Data'!E1270-'Raw Data'!D1270&gt;1, 'Raw Data'!AY1270, 0))</f>
        <v/>
      </c>
      <c r="AC1275">
        <f>IF(ISBLANK('Raw Data'!D1270), 0, IF('Raw Data'!D1270-'Raw Data'!E1270&gt;2, 'Raw Data'!AZ1270, 0))</f>
        <v/>
      </c>
      <c r="AD1275">
        <f>IF(ISBLANK('Raw Data'!A1270), 0, IF(ABS('Raw Data'!D1270-'Raw Data'!E1270)&lt;3, 'Raw Data'!BA1270, 0))</f>
        <v/>
      </c>
      <c r="AE1275">
        <f>IF(ISBLANK('Raw Data'!D1270), 0, IF('Raw Data'!E1270-'Raw Data'!D1270&gt;2, 'Raw Data'!BB1270, 0))</f>
        <v/>
      </c>
      <c r="AF1275">
        <f>IF(ISBLANK('Raw Data'!D1270), 0, IF('Raw Data'!D1270-'Raw Data'!E1270&gt;3, 'Raw Data'!BC1270, 0))</f>
        <v/>
      </c>
      <c r="AG1275">
        <f>IF(ISBLANK('Raw Data'!A1270), 0, IF(ABS('Raw Data'!D1270-'Raw Data'!E1270)&lt;4, 'Raw Data'!BD1270, 0))</f>
        <v/>
      </c>
      <c r="AH1275">
        <f>IF(ISBLANK('Raw Data'!D1270), 0, IF('Raw Data'!E1270-'Raw Data'!D1270&gt;3, 'Raw Data'!BE1270, 0))</f>
        <v/>
      </c>
      <c r="AI1275">
        <f>IF(SUM('Raw Data'!D1270:E1270)&gt;'Raw Data'!F1270, 'Raw Data'!G1270, 0)</f>
        <v/>
      </c>
      <c r="AJ1275">
        <f>IF(ISBLANK('Raw Data'!D1270), 0, IF(SUM('Raw Data'!D1270:E1270)&lt;'Raw Data'!F1270, 'Raw Data'!H1270, 0))</f>
        <v/>
      </c>
      <c r="AK1275">
        <f>IF(ISBLANK('Raw Data'!A1270), 0, IF(AND('Raw Data'!D1270&lt;3, 'Raw Data'!E1270&lt;3, 'Raw Data'!F1270&lt;BB$2), 'Raw Data'!AF1270, 0))</f>
        <v/>
      </c>
      <c r="AL1275">
        <f>IF(ISBLANK('Raw Data'!A1270), 0, IF(AND('Raw Data'!D1270&lt;4, 'Raw Data'!E1270&lt;4, 'Raw Data'!F1270&lt;BB$2), 'Raw Data'!AI1270, 0))</f>
        <v/>
      </c>
      <c r="AM1275">
        <f>IF(ISBLANK('Raw Data'!A1270), 0, IF(AND('Raw Data'!D1270&lt;5, 'Raw Data'!E1270&lt;5, 'Raw Data'!F1270&lt;BB$2), 'Raw Data'!AL1270, 0))</f>
        <v/>
      </c>
      <c r="AN1275">
        <f>IF(ISBLANK('Raw Data'!A1270), 0, IF(AND('Raw Data'!D1270&lt;6, 'Raw Data'!E1270&lt;6, 'Raw Data'!F1270&lt;BB$2), 'Raw Data'!AO1270, 0))</f>
        <v/>
      </c>
      <c r="AO1275">
        <f>IF(ISBLANK('Raw Data'!A1270), 0, IF(AND('Raw Data'!I1270&lt;Analysis!$BC$2, 'Raw Data'!D1270-'Raw Data'!E1270&gt;1), 'Raw Data'!AW1270, IF(AND('Raw Data'!J1270&lt;Analysis!$BC$2, 'Raw Data'!E1270-'Raw Data'!D1270&gt;1), 'Raw Data'!AY1270, 0)))</f>
        <v/>
      </c>
      <c r="AP1275">
        <f>IF(ISBLANK('Raw Data'!A1270), 0, IF(AND('Raw Data'!I1270&lt;Analysis!$BC$2, 'Raw Data'!D1270-'Raw Data'!E1270&gt;2), 'Raw Data'!AZ1270, IF(AND('Raw Data'!J1270&lt;Analysis!$BC$2, 'Raw Data'!E1270-'Raw Data'!D1270&gt;2), 'Raw Data'!BB1270, 0)))</f>
        <v/>
      </c>
      <c r="AQ1275">
        <f>IF(ISBLANK('Raw Data'!A1270), 0, IF(AND('Raw Data'!I1270&lt;Analysis!$BC$2, 'Raw Data'!D1270-'Raw Data'!E1270&gt;3), 'Raw Data'!BC1270, IF(AND('Raw Data'!J1270&lt;Analysis!$BC$2, 'Raw Data'!E1270-'Raw Data'!D1270&gt;3), 'Raw Data'!BE1270, 0)))</f>
        <v/>
      </c>
      <c r="AR1275">
        <f>IF('Hidden Analysiss'!D1271=1,IF(ABS('Raw Data'!E1270-'Raw Data'!D1270)&lt;2,'Raw Data'!AX1270,0), 0)</f>
        <v/>
      </c>
      <c r="AS1275">
        <f>IF('Hidden Analysiss'!D1271=1,IF(ABS('Raw Data'!E1270-'Raw Data'!D1270)&lt;3,'Raw Data'!BA1270,0), 0)</f>
        <v/>
      </c>
      <c r="AT1275">
        <f>IF('Hidden Analysiss'!D1271=1,IF(ABS('Raw Data'!E1270-'Raw Data'!D1270)&lt;4,'Raw Data'!BD1270,0), 0)</f>
        <v/>
      </c>
      <c r="AU1275">
        <f>IF(AND('Hidden Analysiss'!E1271=1, ABS('Raw Data'!E1270-'Raw Data'!D1270)&lt;2), 'Raw Data'!AX1270, 0)</f>
        <v/>
      </c>
      <c r="AV1275">
        <f>IF(AND('Hidden Analysiss'!E1271=1, ABS('Raw Data'!E1270-'Raw Data'!D1270)&lt;3), 'Raw Data'!BA1270, 0)</f>
        <v/>
      </c>
      <c r="AW1275">
        <f>IF(AND('Hidden Analysiss'!E1271=1, ABS('Raw Data'!E1270-'Raw Data'!D1270)&lt;3), 'Raw Data'!BD1270, 0)</f>
        <v/>
      </c>
    </row>
    <row r="1276">
      <c r="A1276" s="1">
        <f>'Raw Data'!A1271</f>
        <v/>
      </c>
      <c r="B1276">
        <f>IF('Raw Data'!E1271&gt;'Raw Data'!D1271, 'Raw Data'!J1271, 0)</f>
        <v/>
      </c>
      <c r="C1276">
        <f>IF('Raw Data'!D1271&gt;'Raw Data'!E1271, 'Raw Data'!I1271, 0)</f>
        <v/>
      </c>
      <c r="D1276">
        <f>SUM(G1276:H1276)</f>
        <v/>
      </c>
      <c r="E1276">
        <f>IF(AND('Raw Data'!J1271&lt;'Raw Data'!I1271,'Raw Data'!E1271&gt;'Raw Data'!D1271,'Raw Data'!E1271-'Raw Data'!D1271&gt;3),'Raw Data'!N1271,IF(AND('Raw Data'!I1271&lt;'Raw Data'!J1271,'Raw Data'!D1271&gt;'Raw Data'!E1271,'Raw Data'!D1271-'Raw Data'!E1271&gt;3),'Raw Data'!M1271,0))</f>
        <v/>
      </c>
      <c r="F1276">
        <f>IF(AND('Raw Data'!J1271&lt;'Raw Data'!I1271,'Raw Data'!E1271&gt;'Raw Data'!D1271,'Raw Data'!E1271-'Raw Data'!D1271&lt;4),'Raw Data'!L1271,IF(AND('Raw Data'!I1271&lt;'Raw Data'!J1271,'Raw Data'!D1271&gt;'Raw Data'!E1271,'Raw Data'!D1271-'Raw Data'!E1271&lt;4),'Raw Data'!K1271,0))</f>
        <v/>
      </c>
      <c r="G1276">
        <f>IF(AND('Raw Data'!J1271&lt;'Raw Data'!I1271, 'Raw Data'!E1271&gt;'Raw Data'!D1271), 'Raw Data'!J1271, 0)</f>
        <v/>
      </c>
      <c r="H1276">
        <f>IF(AND('Raw Data'!J1271&gt;'Raw Data'!I1271, 'Raw Data'!E1271&lt;'Raw Data'!D1271), 'Raw Data'!I1271, 0)</f>
        <v/>
      </c>
      <c r="I1276">
        <f>SUM(J1276:K1276)</f>
        <v/>
      </c>
      <c r="J1276">
        <f>IF(AND('Raw Data'!J1271&gt;'Raw Data'!I1271, 'Raw Data'!E1271&gt;'Raw Data'!D1271), 'Raw Data'!J1271, 0)</f>
        <v/>
      </c>
      <c r="K1276">
        <f>IF(AND('Raw Data'!I1271&gt;'Raw Data'!J1271, 'Raw Data'!D1271&gt;'Raw Data'!E1271), 'Raw Data'!I1271, 0)</f>
        <v/>
      </c>
      <c r="L1276">
        <f>IF('Raw Data'!E1271-'Raw Data'!D1271&gt;3, 'Raw Data'!N1271, 0)</f>
        <v/>
      </c>
      <c r="M1276">
        <f>IF('Raw Data'!D1271-'Raw Data'!E1271&gt;3, 'Raw Data'!M1271, 0)</f>
        <v/>
      </c>
      <c r="N1276">
        <f>IF(ISBLANK('Raw Data'!D1271),0,IF(AND('Raw Data'!E1271&gt;'Raw Data'!D1271,'Raw Data'!E1271-'Raw Data'!D1271&gt;0,'Raw Data'!E1271-'Raw Data'!D1271&lt;4),'Raw Data'!L1271, 0))</f>
        <v/>
      </c>
      <c r="O1276">
        <f>IF(ISBLANK('Raw Data'!D1271),0,IF(AND('Raw Data'!E1271&gt;'Raw Data'!D1271,'Raw Data'!E1271-'Raw Data'!D1271&gt;0,'Raw Data'!D1271-'Raw Data'!E1271&lt;4),'Raw Data'!K1271, 0))</f>
        <v/>
      </c>
      <c r="P1276">
        <f>IF('Raw Data'!E1271-'Raw Data'!D1271&gt;3, 'Raw Data'!N1271, IF('Raw Data'!D1271-'Raw Data'!E1271&gt;3, 'Raw Data'!M1271, 0))</f>
        <v/>
      </c>
      <c r="Q1276">
        <f>IF(ISBLANK('Raw Data'!E1271),0,IF(AND('Raw Data'!E1271-'Raw Data'!D1271&lt;4,'Raw Data'!E1271-'Raw Data'!D1271&gt;0),'Raw Data'!L1271,IF(AND('Raw Data'!D1271&gt;'Raw Data'!E1271,'Raw Data'!D1271-'Raw Data'!E1271&gt;0),'Raw Data'!K1271,0)))</f>
        <v/>
      </c>
      <c r="R1276">
        <f>IF(ISBLANK('Raw Data'!K1271),0,IFERROR(IF(MATCH(SMALL('Raw Data'!K1271:N1271,1),L1276:O1276,0),SMALL('Raw Data'!K1271:N1271,1)),0))</f>
        <v/>
      </c>
      <c r="S1276">
        <f>IF(ISBLANK('Raw Data'!K1271),0,IFERROR(IF(MATCH(SMALL('Raw Data'!K1271:N1271,2),L1276:O1276,0),SMALL('Raw Data'!K1271:N1271,2)),0))</f>
        <v/>
      </c>
      <c r="T1276">
        <f>IF(ISBLANK('Raw Data'!K1271),0,IFERROR(IF(MATCH(SMALL('Raw Data'!K1271:N1271,3),L1276:O1276,0),SMALL('Raw Data'!K1271:N1271,3)),0))</f>
        <v/>
      </c>
      <c r="U1276">
        <f>IF(ISBLANK('Raw Data'!K1271),0,IFERROR(IF(MATCH(SMALL('Raw Data'!K1271:N1271,4),L1276:O1276,0),SMALL('Raw Data'!K1271:N1271,4)),0))</f>
        <v/>
      </c>
      <c r="V1276">
        <f>IF(AND('Raw Data'!D1271&lt;3, 'Raw Data'!E1271&lt;3, 'Raw Data'!A1271&gt;0), 'Raw Data'!AF1271, 0)</f>
        <v/>
      </c>
      <c r="W1276">
        <f>IF(AND('Raw Data'!D1271&lt;4, 'Raw Data'!E1271&lt;4, 'Raw Data'!A1271&gt;0), 'Raw Data'!AI1271, 0)</f>
        <v/>
      </c>
      <c r="X1276">
        <f>IF(AND('Raw Data'!D1271&lt;5, 'Raw Data'!E1271&lt;5, 'Raw Data'!A1271&gt;0), 'Raw Data'!AL1271, 0)</f>
        <v/>
      </c>
      <c r="Y1276">
        <f>IF(AND('Raw Data'!D1271&lt;6, 'Raw Data'!E1271&lt;6, 'Raw Data'!A1271&gt;0), 'Raw Data'!AO1271, 0)</f>
        <v/>
      </c>
      <c r="Z1276">
        <f>IF(ISBLANK('Raw Data'!D1271), 0, IF('Raw Data'!D1271-'Raw Data'!E1271&gt;1, 'Raw Data'!AW1271, 0))</f>
        <v/>
      </c>
      <c r="AA1276">
        <f>IF(ISBLANK('Raw Data'!A1271), 0, IF(ABS('Raw Data'!D1271-'Raw Data'!E1271)&lt;2, 'Raw Data'!AX1271, 0))</f>
        <v/>
      </c>
      <c r="AB1276">
        <f>IF(ISBLANK('Raw Data'!D1271), 0, IF('Raw Data'!E1271-'Raw Data'!D1271&gt;1, 'Raw Data'!AY1271, 0))</f>
        <v/>
      </c>
      <c r="AC1276">
        <f>IF(ISBLANK('Raw Data'!D1271), 0, IF('Raw Data'!D1271-'Raw Data'!E1271&gt;2, 'Raw Data'!AZ1271, 0))</f>
        <v/>
      </c>
      <c r="AD1276">
        <f>IF(ISBLANK('Raw Data'!A1271), 0, IF(ABS('Raw Data'!D1271-'Raw Data'!E1271)&lt;3, 'Raw Data'!BA1271, 0))</f>
        <v/>
      </c>
      <c r="AE1276">
        <f>IF(ISBLANK('Raw Data'!D1271), 0, IF('Raw Data'!E1271-'Raw Data'!D1271&gt;2, 'Raw Data'!BB1271, 0))</f>
        <v/>
      </c>
      <c r="AF1276">
        <f>IF(ISBLANK('Raw Data'!D1271), 0, IF('Raw Data'!D1271-'Raw Data'!E1271&gt;3, 'Raw Data'!BC1271, 0))</f>
        <v/>
      </c>
      <c r="AG1276">
        <f>IF(ISBLANK('Raw Data'!A1271), 0, IF(ABS('Raw Data'!D1271-'Raw Data'!E1271)&lt;4, 'Raw Data'!BD1271, 0))</f>
        <v/>
      </c>
      <c r="AH1276">
        <f>IF(ISBLANK('Raw Data'!D1271), 0, IF('Raw Data'!E1271-'Raw Data'!D1271&gt;3, 'Raw Data'!BE1271, 0))</f>
        <v/>
      </c>
      <c r="AI1276">
        <f>IF(SUM('Raw Data'!D1271:E1271)&gt;'Raw Data'!F1271, 'Raw Data'!G1271, 0)</f>
        <v/>
      </c>
      <c r="AJ1276">
        <f>IF(ISBLANK('Raw Data'!D1271), 0, IF(SUM('Raw Data'!D1271:E1271)&lt;'Raw Data'!F1271, 'Raw Data'!H1271, 0))</f>
        <v/>
      </c>
      <c r="AK1276">
        <f>IF(ISBLANK('Raw Data'!A1271), 0, IF(AND('Raw Data'!D1271&lt;3, 'Raw Data'!E1271&lt;3, 'Raw Data'!F1271&lt;BB$2), 'Raw Data'!AF1271, 0))</f>
        <v/>
      </c>
      <c r="AL1276">
        <f>IF(ISBLANK('Raw Data'!A1271), 0, IF(AND('Raw Data'!D1271&lt;4, 'Raw Data'!E1271&lt;4, 'Raw Data'!F1271&lt;BB$2), 'Raw Data'!AI1271, 0))</f>
        <v/>
      </c>
      <c r="AM1276">
        <f>IF(ISBLANK('Raw Data'!A1271), 0, IF(AND('Raw Data'!D1271&lt;5, 'Raw Data'!E1271&lt;5, 'Raw Data'!F1271&lt;BB$2), 'Raw Data'!AL1271, 0))</f>
        <v/>
      </c>
      <c r="AN1276">
        <f>IF(ISBLANK('Raw Data'!A1271), 0, IF(AND('Raw Data'!D1271&lt;6, 'Raw Data'!E1271&lt;6, 'Raw Data'!F1271&lt;BB$2), 'Raw Data'!AO1271, 0))</f>
        <v/>
      </c>
      <c r="AO1276">
        <f>IF(ISBLANK('Raw Data'!A1271), 0, IF(AND('Raw Data'!I1271&lt;Analysis!$BC$2, 'Raw Data'!D1271-'Raw Data'!E1271&gt;1), 'Raw Data'!AW1271, IF(AND('Raw Data'!J1271&lt;Analysis!$BC$2, 'Raw Data'!E1271-'Raw Data'!D1271&gt;1), 'Raw Data'!AY1271, 0)))</f>
        <v/>
      </c>
      <c r="AP1276">
        <f>IF(ISBLANK('Raw Data'!A1271), 0, IF(AND('Raw Data'!I1271&lt;Analysis!$BC$2, 'Raw Data'!D1271-'Raw Data'!E1271&gt;2), 'Raw Data'!AZ1271, IF(AND('Raw Data'!J1271&lt;Analysis!$BC$2, 'Raw Data'!E1271-'Raw Data'!D1271&gt;2), 'Raw Data'!BB1271, 0)))</f>
        <v/>
      </c>
      <c r="AQ1276">
        <f>IF(ISBLANK('Raw Data'!A1271), 0, IF(AND('Raw Data'!I1271&lt;Analysis!$BC$2, 'Raw Data'!D1271-'Raw Data'!E1271&gt;3), 'Raw Data'!BC1271, IF(AND('Raw Data'!J1271&lt;Analysis!$BC$2, 'Raw Data'!E1271-'Raw Data'!D1271&gt;3), 'Raw Data'!BE1271, 0)))</f>
        <v/>
      </c>
      <c r="AR1276">
        <f>IF('Hidden Analysiss'!D1272=1,IF(ABS('Raw Data'!E1271-'Raw Data'!D1271)&lt;2,'Raw Data'!AX1271,0), 0)</f>
        <v/>
      </c>
      <c r="AS1276">
        <f>IF('Hidden Analysiss'!D1272=1,IF(ABS('Raw Data'!E1271-'Raw Data'!D1271)&lt;3,'Raw Data'!BA1271,0), 0)</f>
        <v/>
      </c>
      <c r="AT1276">
        <f>IF('Hidden Analysiss'!D1272=1,IF(ABS('Raw Data'!E1271-'Raw Data'!D1271)&lt;4,'Raw Data'!BD1271,0), 0)</f>
        <v/>
      </c>
      <c r="AU1276">
        <f>IF(AND('Hidden Analysiss'!E1272=1, ABS('Raw Data'!E1271-'Raw Data'!D1271)&lt;2), 'Raw Data'!AX1271, 0)</f>
        <v/>
      </c>
      <c r="AV1276">
        <f>IF(AND('Hidden Analysiss'!E1272=1, ABS('Raw Data'!E1271-'Raw Data'!D1271)&lt;3), 'Raw Data'!BA1271, 0)</f>
        <v/>
      </c>
      <c r="AW1276">
        <f>IF(AND('Hidden Analysiss'!E1272=1, ABS('Raw Data'!E1271-'Raw Data'!D1271)&lt;3), 'Raw Data'!BD1271, 0)</f>
        <v/>
      </c>
    </row>
    <row r="1277">
      <c r="A1277" s="1">
        <f>'Raw Data'!A1272</f>
        <v/>
      </c>
      <c r="B1277">
        <f>IF('Raw Data'!E1272&gt;'Raw Data'!D1272, 'Raw Data'!J1272, 0)</f>
        <v/>
      </c>
      <c r="C1277">
        <f>IF('Raw Data'!D1272&gt;'Raw Data'!E1272, 'Raw Data'!I1272, 0)</f>
        <v/>
      </c>
      <c r="D1277">
        <f>SUM(G1277:H1277)</f>
        <v/>
      </c>
      <c r="E1277">
        <f>IF(AND('Raw Data'!J1272&lt;'Raw Data'!I1272,'Raw Data'!E1272&gt;'Raw Data'!D1272,'Raw Data'!E1272-'Raw Data'!D1272&gt;3),'Raw Data'!N1272,IF(AND('Raw Data'!I1272&lt;'Raw Data'!J1272,'Raw Data'!D1272&gt;'Raw Data'!E1272,'Raw Data'!D1272-'Raw Data'!E1272&gt;3),'Raw Data'!M1272,0))</f>
        <v/>
      </c>
      <c r="F1277">
        <f>IF(AND('Raw Data'!J1272&lt;'Raw Data'!I1272,'Raw Data'!E1272&gt;'Raw Data'!D1272,'Raw Data'!E1272-'Raw Data'!D1272&lt;4),'Raw Data'!L1272,IF(AND('Raw Data'!I1272&lt;'Raw Data'!J1272,'Raw Data'!D1272&gt;'Raw Data'!E1272,'Raw Data'!D1272-'Raw Data'!E1272&lt;4),'Raw Data'!K1272,0))</f>
        <v/>
      </c>
      <c r="G1277">
        <f>IF(AND('Raw Data'!J1272&lt;'Raw Data'!I1272, 'Raw Data'!E1272&gt;'Raw Data'!D1272), 'Raw Data'!J1272, 0)</f>
        <v/>
      </c>
      <c r="H1277">
        <f>IF(AND('Raw Data'!J1272&gt;'Raw Data'!I1272, 'Raw Data'!E1272&lt;'Raw Data'!D1272), 'Raw Data'!I1272, 0)</f>
        <v/>
      </c>
      <c r="I1277">
        <f>SUM(J1277:K1277)</f>
        <v/>
      </c>
      <c r="J1277">
        <f>IF(AND('Raw Data'!J1272&gt;'Raw Data'!I1272, 'Raw Data'!E1272&gt;'Raw Data'!D1272), 'Raw Data'!J1272, 0)</f>
        <v/>
      </c>
      <c r="K1277">
        <f>IF(AND('Raw Data'!I1272&gt;'Raw Data'!J1272, 'Raw Data'!D1272&gt;'Raw Data'!E1272), 'Raw Data'!I1272, 0)</f>
        <v/>
      </c>
      <c r="L1277">
        <f>IF('Raw Data'!E1272-'Raw Data'!D1272&gt;3, 'Raw Data'!N1272, 0)</f>
        <v/>
      </c>
      <c r="M1277">
        <f>IF('Raw Data'!D1272-'Raw Data'!E1272&gt;3, 'Raw Data'!M1272, 0)</f>
        <v/>
      </c>
      <c r="N1277">
        <f>IF(ISBLANK('Raw Data'!D1272),0,IF(AND('Raw Data'!E1272&gt;'Raw Data'!D1272,'Raw Data'!E1272-'Raw Data'!D1272&gt;0,'Raw Data'!E1272-'Raw Data'!D1272&lt;4),'Raw Data'!L1272, 0))</f>
        <v/>
      </c>
      <c r="O1277">
        <f>IF(ISBLANK('Raw Data'!D1272),0,IF(AND('Raw Data'!E1272&gt;'Raw Data'!D1272,'Raw Data'!E1272-'Raw Data'!D1272&gt;0,'Raw Data'!D1272-'Raw Data'!E1272&lt;4),'Raw Data'!K1272, 0))</f>
        <v/>
      </c>
      <c r="P1277">
        <f>IF('Raw Data'!E1272-'Raw Data'!D1272&gt;3, 'Raw Data'!N1272, IF('Raw Data'!D1272-'Raw Data'!E1272&gt;3, 'Raw Data'!M1272, 0))</f>
        <v/>
      </c>
      <c r="Q1277">
        <f>IF(ISBLANK('Raw Data'!E1272),0,IF(AND('Raw Data'!E1272-'Raw Data'!D1272&lt;4,'Raw Data'!E1272-'Raw Data'!D1272&gt;0),'Raw Data'!L1272,IF(AND('Raw Data'!D1272&gt;'Raw Data'!E1272,'Raw Data'!D1272-'Raw Data'!E1272&gt;0),'Raw Data'!K1272,0)))</f>
        <v/>
      </c>
      <c r="R1277">
        <f>IF(ISBLANK('Raw Data'!K1272),0,IFERROR(IF(MATCH(SMALL('Raw Data'!K1272:N1272,1),L1277:O1277,0),SMALL('Raw Data'!K1272:N1272,1)),0))</f>
        <v/>
      </c>
      <c r="S1277">
        <f>IF(ISBLANK('Raw Data'!K1272),0,IFERROR(IF(MATCH(SMALL('Raw Data'!K1272:N1272,2),L1277:O1277,0),SMALL('Raw Data'!K1272:N1272,2)),0))</f>
        <v/>
      </c>
      <c r="T1277">
        <f>IF(ISBLANK('Raw Data'!K1272),0,IFERROR(IF(MATCH(SMALL('Raw Data'!K1272:N1272,3),L1277:O1277,0),SMALL('Raw Data'!K1272:N1272,3)),0))</f>
        <v/>
      </c>
      <c r="U1277">
        <f>IF(ISBLANK('Raw Data'!K1272),0,IFERROR(IF(MATCH(SMALL('Raw Data'!K1272:N1272,4),L1277:O1277,0),SMALL('Raw Data'!K1272:N1272,4)),0))</f>
        <v/>
      </c>
      <c r="V1277">
        <f>IF(AND('Raw Data'!D1272&lt;3, 'Raw Data'!E1272&lt;3, 'Raw Data'!A1272&gt;0), 'Raw Data'!AF1272, 0)</f>
        <v/>
      </c>
      <c r="W1277">
        <f>IF(AND('Raw Data'!D1272&lt;4, 'Raw Data'!E1272&lt;4, 'Raw Data'!A1272&gt;0), 'Raw Data'!AI1272, 0)</f>
        <v/>
      </c>
      <c r="X1277">
        <f>IF(AND('Raw Data'!D1272&lt;5, 'Raw Data'!E1272&lt;5, 'Raw Data'!A1272&gt;0), 'Raw Data'!AL1272, 0)</f>
        <v/>
      </c>
      <c r="Y1277">
        <f>IF(AND('Raw Data'!D1272&lt;6, 'Raw Data'!E1272&lt;6, 'Raw Data'!A1272&gt;0), 'Raw Data'!AO1272, 0)</f>
        <v/>
      </c>
      <c r="Z1277">
        <f>IF(ISBLANK('Raw Data'!D1272), 0, IF('Raw Data'!D1272-'Raw Data'!E1272&gt;1, 'Raw Data'!AW1272, 0))</f>
        <v/>
      </c>
      <c r="AA1277">
        <f>IF(ISBLANK('Raw Data'!A1272), 0, IF(ABS('Raw Data'!D1272-'Raw Data'!E1272)&lt;2, 'Raw Data'!AX1272, 0))</f>
        <v/>
      </c>
      <c r="AB1277">
        <f>IF(ISBLANK('Raw Data'!D1272), 0, IF('Raw Data'!E1272-'Raw Data'!D1272&gt;1, 'Raw Data'!AY1272, 0))</f>
        <v/>
      </c>
      <c r="AC1277">
        <f>IF(ISBLANK('Raw Data'!D1272), 0, IF('Raw Data'!D1272-'Raw Data'!E1272&gt;2, 'Raw Data'!AZ1272, 0))</f>
        <v/>
      </c>
      <c r="AD1277">
        <f>IF(ISBLANK('Raw Data'!A1272), 0, IF(ABS('Raw Data'!D1272-'Raw Data'!E1272)&lt;3, 'Raw Data'!BA1272, 0))</f>
        <v/>
      </c>
      <c r="AE1277">
        <f>IF(ISBLANK('Raw Data'!D1272), 0, IF('Raw Data'!E1272-'Raw Data'!D1272&gt;2, 'Raw Data'!BB1272, 0))</f>
        <v/>
      </c>
      <c r="AF1277">
        <f>IF(ISBLANK('Raw Data'!D1272), 0, IF('Raw Data'!D1272-'Raw Data'!E1272&gt;3, 'Raw Data'!BC1272, 0))</f>
        <v/>
      </c>
      <c r="AG1277">
        <f>IF(ISBLANK('Raw Data'!A1272), 0, IF(ABS('Raw Data'!D1272-'Raw Data'!E1272)&lt;4, 'Raw Data'!BD1272, 0))</f>
        <v/>
      </c>
      <c r="AH1277">
        <f>IF(ISBLANK('Raw Data'!D1272), 0, IF('Raw Data'!E1272-'Raw Data'!D1272&gt;3, 'Raw Data'!BE1272, 0))</f>
        <v/>
      </c>
      <c r="AI1277">
        <f>IF(SUM('Raw Data'!D1272:E1272)&gt;'Raw Data'!F1272, 'Raw Data'!G1272, 0)</f>
        <v/>
      </c>
      <c r="AJ1277">
        <f>IF(ISBLANK('Raw Data'!D1272), 0, IF(SUM('Raw Data'!D1272:E1272)&lt;'Raw Data'!F1272, 'Raw Data'!H1272, 0))</f>
        <v/>
      </c>
      <c r="AK1277">
        <f>IF(ISBLANK('Raw Data'!A1272), 0, IF(AND('Raw Data'!D1272&lt;3, 'Raw Data'!E1272&lt;3, 'Raw Data'!F1272&lt;BB$2), 'Raw Data'!AF1272, 0))</f>
        <v/>
      </c>
      <c r="AL1277">
        <f>IF(ISBLANK('Raw Data'!A1272), 0, IF(AND('Raw Data'!D1272&lt;4, 'Raw Data'!E1272&lt;4, 'Raw Data'!F1272&lt;BB$2), 'Raw Data'!AI1272, 0))</f>
        <v/>
      </c>
      <c r="AM1277">
        <f>IF(ISBLANK('Raw Data'!A1272), 0, IF(AND('Raw Data'!D1272&lt;5, 'Raw Data'!E1272&lt;5, 'Raw Data'!F1272&lt;BB$2), 'Raw Data'!AL1272, 0))</f>
        <v/>
      </c>
      <c r="AN1277">
        <f>IF(ISBLANK('Raw Data'!A1272), 0, IF(AND('Raw Data'!D1272&lt;6, 'Raw Data'!E1272&lt;6, 'Raw Data'!F1272&lt;BB$2), 'Raw Data'!AO1272, 0))</f>
        <v/>
      </c>
      <c r="AO1277">
        <f>IF(ISBLANK('Raw Data'!A1272), 0, IF(AND('Raw Data'!I1272&lt;Analysis!$BC$2, 'Raw Data'!D1272-'Raw Data'!E1272&gt;1), 'Raw Data'!AW1272, IF(AND('Raw Data'!J1272&lt;Analysis!$BC$2, 'Raw Data'!E1272-'Raw Data'!D1272&gt;1), 'Raw Data'!AY1272, 0)))</f>
        <v/>
      </c>
      <c r="AP1277">
        <f>IF(ISBLANK('Raw Data'!A1272), 0, IF(AND('Raw Data'!I1272&lt;Analysis!$BC$2, 'Raw Data'!D1272-'Raw Data'!E1272&gt;2), 'Raw Data'!AZ1272, IF(AND('Raw Data'!J1272&lt;Analysis!$BC$2, 'Raw Data'!E1272-'Raw Data'!D1272&gt;2), 'Raw Data'!BB1272, 0)))</f>
        <v/>
      </c>
      <c r="AQ1277">
        <f>IF(ISBLANK('Raw Data'!A1272), 0, IF(AND('Raw Data'!I1272&lt;Analysis!$BC$2, 'Raw Data'!D1272-'Raw Data'!E1272&gt;3), 'Raw Data'!BC1272, IF(AND('Raw Data'!J1272&lt;Analysis!$BC$2, 'Raw Data'!E1272-'Raw Data'!D1272&gt;3), 'Raw Data'!BE1272, 0)))</f>
        <v/>
      </c>
      <c r="AR1277">
        <f>IF('Hidden Analysiss'!D1273=1,IF(ABS('Raw Data'!E1272-'Raw Data'!D1272)&lt;2,'Raw Data'!AX1272,0), 0)</f>
        <v/>
      </c>
      <c r="AS1277">
        <f>IF('Hidden Analysiss'!D1273=1,IF(ABS('Raw Data'!E1272-'Raw Data'!D1272)&lt;3,'Raw Data'!BA1272,0), 0)</f>
        <v/>
      </c>
      <c r="AT1277">
        <f>IF('Hidden Analysiss'!D1273=1,IF(ABS('Raw Data'!E1272-'Raw Data'!D1272)&lt;4,'Raw Data'!BD1272,0), 0)</f>
        <v/>
      </c>
      <c r="AU1277">
        <f>IF(AND('Hidden Analysiss'!E1273=1, ABS('Raw Data'!E1272-'Raw Data'!D1272)&lt;2), 'Raw Data'!AX1272, 0)</f>
        <v/>
      </c>
      <c r="AV1277">
        <f>IF(AND('Hidden Analysiss'!E1273=1, ABS('Raw Data'!E1272-'Raw Data'!D1272)&lt;3), 'Raw Data'!BA1272, 0)</f>
        <v/>
      </c>
      <c r="AW1277">
        <f>IF(AND('Hidden Analysiss'!E1273=1, ABS('Raw Data'!E1272-'Raw Data'!D1272)&lt;3), 'Raw Data'!BD1272, 0)</f>
        <v/>
      </c>
    </row>
    <row r="1278">
      <c r="A1278" s="1">
        <f>'Raw Data'!A1273</f>
        <v/>
      </c>
      <c r="B1278">
        <f>IF('Raw Data'!E1273&gt;'Raw Data'!D1273, 'Raw Data'!J1273, 0)</f>
        <v/>
      </c>
      <c r="C1278">
        <f>IF('Raw Data'!D1273&gt;'Raw Data'!E1273, 'Raw Data'!I1273, 0)</f>
        <v/>
      </c>
      <c r="D1278">
        <f>SUM(G1278:H1278)</f>
        <v/>
      </c>
      <c r="E1278">
        <f>IF(AND('Raw Data'!J1273&lt;'Raw Data'!I1273,'Raw Data'!E1273&gt;'Raw Data'!D1273,'Raw Data'!E1273-'Raw Data'!D1273&gt;3),'Raw Data'!N1273,IF(AND('Raw Data'!I1273&lt;'Raw Data'!J1273,'Raw Data'!D1273&gt;'Raw Data'!E1273,'Raw Data'!D1273-'Raw Data'!E1273&gt;3),'Raw Data'!M1273,0))</f>
        <v/>
      </c>
      <c r="F1278">
        <f>IF(AND('Raw Data'!J1273&lt;'Raw Data'!I1273,'Raw Data'!E1273&gt;'Raw Data'!D1273,'Raw Data'!E1273-'Raw Data'!D1273&lt;4),'Raw Data'!L1273,IF(AND('Raw Data'!I1273&lt;'Raw Data'!J1273,'Raw Data'!D1273&gt;'Raw Data'!E1273,'Raw Data'!D1273-'Raw Data'!E1273&lt;4),'Raw Data'!K1273,0))</f>
        <v/>
      </c>
      <c r="G1278">
        <f>IF(AND('Raw Data'!J1273&lt;'Raw Data'!I1273, 'Raw Data'!E1273&gt;'Raw Data'!D1273), 'Raw Data'!J1273, 0)</f>
        <v/>
      </c>
      <c r="H1278">
        <f>IF(AND('Raw Data'!J1273&gt;'Raw Data'!I1273, 'Raw Data'!E1273&lt;'Raw Data'!D1273), 'Raw Data'!I1273, 0)</f>
        <v/>
      </c>
      <c r="I1278">
        <f>SUM(J1278:K1278)</f>
        <v/>
      </c>
      <c r="J1278">
        <f>IF(AND('Raw Data'!J1273&gt;'Raw Data'!I1273, 'Raw Data'!E1273&gt;'Raw Data'!D1273), 'Raw Data'!J1273, 0)</f>
        <v/>
      </c>
      <c r="K1278">
        <f>IF(AND('Raw Data'!I1273&gt;'Raw Data'!J1273, 'Raw Data'!D1273&gt;'Raw Data'!E1273), 'Raw Data'!I1273, 0)</f>
        <v/>
      </c>
      <c r="L1278">
        <f>IF('Raw Data'!E1273-'Raw Data'!D1273&gt;3, 'Raw Data'!N1273, 0)</f>
        <v/>
      </c>
      <c r="M1278">
        <f>IF('Raw Data'!D1273-'Raw Data'!E1273&gt;3, 'Raw Data'!M1273, 0)</f>
        <v/>
      </c>
      <c r="N1278">
        <f>IF(ISBLANK('Raw Data'!D1273),0,IF(AND('Raw Data'!E1273&gt;'Raw Data'!D1273,'Raw Data'!E1273-'Raw Data'!D1273&gt;0,'Raw Data'!E1273-'Raw Data'!D1273&lt;4),'Raw Data'!L1273, 0))</f>
        <v/>
      </c>
      <c r="O1278">
        <f>IF(ISBLANK('Raw Data'!D1273),0,IF(AND('Raw Data'!E1273&gt;'Raw Data'!D1273,'Raw Data'!E1273-'Raw Data'!D1273&gt;0,'Raw Data'!D1273-'Raw Data'!E1273&lt;4),'Raw Data'!K1273, 0))</f>
        <v/>
      </c>
      <c r="P1278">
        <f>IF('Raw Data'!E1273-'Raw Data'!D1273&gt;3, 'Raw Data'!N1273, IF('Raw Data'!D1273-'Raw Data'!E1273&gt;3, 'Raw Data'!M1273, 0))</f>
        <v/>
      </c>
      <c r="Q1278">
        <f>IF(ISBLANK('Raw Data'!E1273),0,IF(AND('Raw Data'!E1273-'Raw Data'!D1273&lt;4,'Raw Data'!E1273-'Raw Data'!D1273&gt;0),'Raw Data'!L1273,IF(AND('Raw Data'!D1273&gt;'Raw Data'!E1273,'Raw Data'!D1273-'Raw Data'!E1273&gt;0),'Raw Data'!K1273,0)))</f>
        <v/>
      </c>
      <c r="R1278">
        <f>IF(ISBLANK('Raw Data'!K1273),0,IFERROR(IF(MATCH(SMALL('Raw Data'!K1273:N1273,1),L1278:O1278,0),SMALL('Raw Data'!K1273:N1273,1)),0))</f>
        <v/>
      </c>
      <c r="S1278">
        <f>IF(ISBLANK('Raw Data'!K1273),0,IFERROR(IF(MATCH(SMALL('Raw Data'!K1273:N1273,2),L1278:O1278,0),SMALL('Raw Data'!K1273:N1273,2)),0))</f>
        <v/>
      </c>
      <c r="T1278">
        <f>IF(ISBLANK('Raw Data'!K1273),0,IFERROR(IF(MATCH(SMALL('Raw Data'!K1273:N1273,3),L1278:O1278,0),SMALL('Raw Data'!K1273:N1273,3)),0))</f>
        <v/>
      </c>
      <c r="U1278">
        <f>IF(ISBLANK('Raw Data'!K1273),0,IFERROR(IF(MATCH(SMALL('Raw Data'!K1273:N1273,4),L1278:O1278,0),SMALL('Raw Data'!K1273:N1273,4)),0))</f>
        <v/>
      </c>
      <c r="V1278">
        <f>IF(AND('Raw Data'!D1273&lt;3, 'Raw Data'!E1273&lt;3, 'Raw Data'!A1273&gt;0), 'Raw Data'!AF1273, 0)</f>
        <v/>
      </c>
      <c r="W1278">
        <f>IF(AND('Raw Data'!D1273&lt;4, 'Raw Data'!E1273&lt;4, 'Raw Data'!A1273&gt;0), 'Raw Data'!AI1273, 0)</f>
        <v/>
      </c>
      <c r="X1278">
        <f>IF(AND('Raw Data'!D1273&lt;5, 'Raw Data'!E1273&lt;5, 'Raw Data'!A1273&gt;0), 'Raw Data'!AL1273, 0)</f>
        <v/>
      </c>
      <c r="Y1278">
        <f>IF(AND('Raw Data'!D1273&lt;6, 'Raw Data'!E1273&lt;6, 'Raw Data'!A1273&gt;0), 'Raw Data'!AO1273, 0)</f>
        <v/>
      </c>
      <c r="Z1278">
        <f>IF(ISBLANK('Raw Data'!D1273), 0, IF('Raw Data'!D1273-'Raw Data'!E1273&gt;1, 'Raw Data'!AW1273, 0))</f>
        <v/>
      </c>
      <c r="AA1278">
        <f>IF(ISBLANK('Raw Data'!A1273), 0, IF(ABS('Raw Data'!D1273-'Raw Data'!E1273)&lt;2, 'Raw Data'!AX1273, 0))</f>
        <v/>
      </c>
      <c r="AB1278">
        <f>IF(ISBLANK('Raw Data'!D1273), 0, IF('Raw Data'!E1273-'Raw Data'!D1273&gt;1, 'Raw Data'!AY1273, 0))</f>
        <v/>
      </c>
      <c r="AC1278">
        <f>IF(ISBLANK('Raw Data'!D1273), 0, IF('Raw Data'!D1273-'Raw Data'!E1273&gt;2, 'Raw Data'!AZ1273, 0))</f>
        <v/>
      </c>
      <c r="AD1278">
        <f>IF(ISBLANK('Raw Data'!A1273), 0, IF(ABS('Raw Data'!D1273-'Raw Data'!E1273)&lt;3, 'Raw Data'!BA1273, 0))</f>
        <v/>
      </c>
      <c r="AE1278">
        <f>IF(ISBLANK('Raw Data'!D1273), 0, IF('Raw Data'!E1273-'Raw Data'!D1273&gt;2, 'Raw Data'!BB1273, 0))</f>
        <v/>
      </c>
      <c r="AF1278">
        <f>IF(ISBLANK('Raw Data'!D1273), 0, IF('Raw Data'!D1273-'Raw Data'!E1273&gt;3, 'Raw Data'!BC1273, 0))</f>
        <v/>
      </c>
      <c r="AG1278">
        <f>IF(ISBLANK('Raw Data'!A1273), 0, IF(ABS('Raw Data'!D1273-'Raw Data'!E1273)&lt;4, 'Raw Data'!BD1273, 0))</f>
        <v/>
      </c>
      <c r="AH1278">
        <f>IF(ISBLANK('Raw Data'!D1273), 0, IF('Raw Data'!E1273-'Raw Data'!D1273&gt;3, 'Raw Data'!BE1273, 0))</f>
        <v/>
      </c>
      <c r="AI1278">
        <f>IF(SUM('Raw Data'!D1273:E1273)&gt;'Raw Data'!F1273, 'Raw Data'!G1273, 0)</f>
        <v/>
      </c>
      <c r="AJ1278">
        <f>IF(ISBLANK('Raw Data'!D1273), 0, IF(SUM('Raw Data'!D1273:E1273)&lt;'Raw Data'!F1273, 'Raw Data'!H1273, 0))</f>
        <v/>
      </c>
      <c r="AK1278">
        <f>IF(ISBLANK('Raw Data'!A1273), 0, IF(AND('Raw Data'!D1273&lt;3, 'Raw Data'!E1273&lt;3, 'Raw Data'!F1273&lt;BB$2), 'Raw Data'!AF1273, 0))</f>
        <v/>
      </c>
      <c r="AL1278">
        <f>IF(ISBLANK('Raw Data'!A1273), 0, IF(AND('Raw Data'!D1273&lt;4, 'Raw Data'!E1273&lt;4, 'Raw Data'!F1273&lt;BB$2), 'Raw Data'!AI1273, 0))</f>
        <v/>
      </c>
      <c r="AM1278">
        <f>IF(ISBLANK('Raw Data'!A1273), 0, IF(AND('Raw Data'!D1273&lt;5, 'Raw Data'!E1273&lt;5, 'Raw Data'!F1273&lt;BB$2), 'Raw Data'!AL1273, 0))</f>
        <v/>
      </c>
      <c r="AN1278">
        <f>IF(ISBLANK('Raw Data'!A1273), 0, IF(AND('Raw Data'!D1273&lt;6, 'Raw Data'!E1273&lt;6, 'Raw Data'!F1273&lt;BB$2), 'Raw Data'!AO1273, 0))</f>
        <v/>
      </c>
      <c r="AO1278">
        <f>IF(ISBLANK('Raw Data'!A1273), 0, IF(AND('Raw Data'!I1273&lt;Analysis!$BC$2, 'Raw Data'!D1273-'Raw Data'!E1273&gt;1), 'Raw Data'!AW1273, IF(AND('Raw Data'!J1273&lt;Analysis!$BC$2, 'Raw Data'!E1273-'Raw Data'!D1273&gt;1), 'Raw Data'!AY1273, 0)))</f>
        <v/>
      </c>
      <c r="AP1278">
        <f>IF(ISBLANK('Raw Data'!A1273), 0, IF(AND('Raw Data'!I1273&lt;Analysis!$BC$2, 'Raw Data'!D1273-'Raw Data'!E1273&gt;2), 'Raw Data'!AZ1273, IF(AND('Raw Data'!J1273&lt;Analysis!$BC$2, 'Raw Data'!E1273-'Raw Data'!D1273&gt;2), 'Raw Data'!BB1273, 0)))</f>
        <v/>
      </c>
      <c r="AQ1278">
        <f>IF(ISBLANK('Raw Data'!A1273), 0, IF(AND('Raw Data'!I1273&lt;Analysis!$BC$2, 'Raw Data'!D1273-'Raw Data'!E1273&gt;3), 'Raw Data'!BC1273, IF(AND('Raw Data'!J1273&lt;Analysis!$BC$2, 'Raw Data'!E1273-'Raw Data'!D1273&gt;3), 'Raw Data'!BE1273, 0)))</f>
        <v/>
      </c>
      <c r="AR1278">
        <f>IF('Hidden Analysiss'!D1274=1,IF(ABS('Raw Data'!E1273-'Raw Data'!D1273)&lt;2,'Raw Data'!AX1273,0), 0)</f>
        <v/>
      </c>
      <c r="AS1278">
        <f>IF('Hidden Analysiss'!D1274=1,IF(ABS('Raw Data'!E1273-'Raw Data'!D1273)&lt;3,'Raw Data'!BA1273,0), 0)</f>
        <v/>
      </c>
      <c r="AT1278">
        <f>IF('Hidden Analysiss'!D1274=1,IF(ABS('Raw Data'!E1273-'Raw Data'!D1273)&lt;4,'Raw Data'!BD1273,0), 0)</f>
        <v/>
      </c>
      <c r="AU1278">
        <f>IF(AND('Hidden Analysiss'!E1274=1, ABS('Raw Data'!E1273-'Raw Data'!D1273)&lt;2), 'Raw Data'!AX1273, 0)</f>
        <v/>
      </c>
      <c r="AV1278">
        <f>IF(AND('Hidden Analysiss'!E1274=1, ABS('Raw Data'!E1273-'Raw Data'!D1273)&lt;3), 'Raw Data'!BA1273, 0)</f>
        <v/>
      </c>
      <c r="AW1278">
        <f>IF(AND('Hidden Analysiss'!E1274=1, ABS('Raw Data'!E1273-'Raw Data'!D1273)&lt;3), 'Raw Data'!BD1273, 0)</f>
        <v/>
      </c>
    </row>
    <row r="1279">
      <c r="A1279" s="1">
        <f>'Raw Data'!A1274</f>
        <v/>
      </c>
      <c r="B1279">
        <f>IF('Raw Data'!E1274&gt;'Raw Data'!D1274, 'Raw Data'!J1274, 0)</f>
        <v/>
      </c>
      <c r="C1279">
        <f>IF('Raw Data'!D1274&gt;'Raw Data'!E1274, 'Raw Data'!I1274, 0)</f>
        <v/>
      </c>
      <c r="D1279">
        <f>SUM(G1279:H1279)</f>
        <v/>
      </c>
      <c r="E1279">
        <f>IF(AND('Raw Data'!J1274&lt;'Raw Data'!I1274,'Raw Data'!E1274&gt;'Raw Data'!D1274,'Raw Data'!E1274-'Raw Data'!D1274&gt;3),'Raw Data'!N1274,IF(AND('Raw Data'!I1274&lt;'Raw Data'!J1274,'Raw Data'!D1274&gt;'Raw Data'!E1274,'Raw Data'!D1274-'Raw Data'!E1274&gt;3),'Raw Data'!M1274,0))</f>
        <v/>
      </c>
      <c r="F1279">
        <f>IF(AND('Raw Data'!J1274&lt;'Raw Data'!I1274,'Raw Data'!E1274&gt;'Raw Data'!D1274,'Raw Data'!E1274-'Raw Data'!D1274&lt;4),'Raw Data'!L1274,IF(AND('Raw Data'!I1274&lt;'Raw Data'!J1274,'Raw Data'!D1274&gt;'Raw Data'!E1274,'Raw Data'!D1274-'Raw Data'!E1274&lt;4),'Raw Data'!K1274,0))</f>
        <v/>
      </c>
      <c r="G1279">
        <f>IF(AND('Raw Data'!J1274&lt;'Raw Data'!I1274, 'Raw Data'!E1274&gt;'Raw Data'!D1274), 'Raw Data'!J1274, 0)</f>
        <v/>
      </c>
      <c r="H1279">
        <f>IF(AND('Raw Data'!J1274&gt;'Raw Data'!I1274, 'Raw Data'!E1274&lt;'Raw Data'!D1274), 'Raw Data'!I1274, 0)</f>
        <v/>
      </c>
      <c r="I1279">
        <f>SUM(J1279:K1279)</f>
        <v/>
      </c>
      <c r="J1279">
        <f>IF(AND('Raw Data'!J1274&gt;'Raw Data'!I1274, 'Raw Data'!E1274&gt;'Raw Data'!D1274), 'Raw Data'!J1274, 0)</f>
        <v/>
      </c>
      <c r="K1279">
        <f>IF(AND('Raw Data'!I1274&gt;'Raw Data'!J1274, 'Raw Data'!D1274&gt;'Raw Data'!E1274), 'Raw Data'!I1274, 0)</f>
        <v/>
      </c>
      <c r="L1279">
        <f>IF('Raw Data'!E1274-'Raw Data'!D1274&gt;3, 'Raw Data'!N1274, 0)</f>
        <v/>
      </c>
      <c r="M1279">
        <f>IF('Raw Data'!D1274-'Raw Data'!E1274&gt;3, 'Raw Data'!M1274, 0)</f>
        <v/>
      </c>
      <c r="N1279">
        <f>IF(ISBLANK('Raw Data'!D1274),0,IF(AND('Raw Data'!E1274&gt;'Raw Data'!D1274,'Raw Data'!E1274-'Raw Data'!D1274&gt;0,'Raw Data'!E1274-'Raw Data'!D1274&lt;4),'Raw Data'!L1274, 0))</f>
        <v/>
      </c>
      <c r="O1279">
        <f>IF(ISBLANK('Raw Data'!D1274),0,IF(AND('Raw Data'!E1274&gt;'Raw Data'!D1274,'Raw Data'!E1274-'Raw Data'!D1274&gt;0,'Raw Data'!D1274-'Raw Data'!E1274&lt;4),'Raw Data'!K1274, 0))</f>
        <v/>
      </c>
      <c r="P1279">
        <f>IF('Raw Data'!E1274-'Raw Data'!D1274&gt;3, 'Raw Data'!N1274, IF('Raw Data'!D1274-'Raw Data'!E1274&gt;3, 'Raw Data'!M1274, 0))</f>
        <v/>
      </c>
      <c r="Q1279">
        <f>IF(ISBLANK('Raw Data'!E1274),0,IF(AND('Raw Data'!E1274-'Raw Data'!D1274&lt;4,'Raw Data'!E1274-'Raw Data'!D1274&gt;0),'Raw Data'!L1274,IF(AND('Raw Data'!D1274&gt;'Raw Data'!E1274,'Raw Data'!D1274-'Raw Data'!E1274&gt;0),'Raw Data'!K1274,0)))</f>
        <v/>
      </c>
      <c r="R1279">
        <f>IF(ISBLANK('Raw Data'!K1274),0,IFERROR(IF(MATCH(SMALL('Raw Data'!K1274:N1274,1),L1279:O1279,0),SMALL('Raw Data'!K1274:N1274,1)),0))</f>
        <v/>
      </c>
      <c r="S1279">
        <f>IF(ISBLANK('Raw Data'!K1274),0,IFERROR(IF(MATCH(SMALL('Raw Data'!K1274:N1274,2),L1279:O1279,0),SMALL('Raw Data'!K1274:N1274,2)),0))</f>
        <v/>
      </c>
      <c r="T1279">
        <f>IF(ISBLANK('Raw Data'!K1274),0,IFERROR(IF(MATCH(SMALL('Raw Data'!K1274:N1274,3),L1279:O1279,0),SMALL('Raw Data'!K1274:N1274,3)),0))</f>
        <v/>
      </c>
      <c r="U1279">
        <f>IF(ISBLANK('Raw Data'!K1274),0,IFERROR(IF(MATCH(SMALL('Raw Data'!K1274:N1274,4),L1279:O1279,0),SMALL('Raw Data'!K1274:N1274,4)),0))</f>
        <v/>
      </c>
      <c r="V1279">
        <f>IF(AND('Raw Data'!D1274&lt;3, 'Raw Data'!E1274&lt;3, 'Raw Data'!A1274&gt;0), 'Raw Data'!AF1274, 0)</f>
        <v/>
      </c>
      <c r="W1279">
        <f>IF(AND('Raw Data'!D1274&lt;4, 'Raw Data'!E1274&lt;4, 'Raw Data'!A1274&gt;0), 'Raw Data'!AI1274, 0)</f>
        <v/>
      </c>
      <c r="X1279">
        <f>IF(AND('Raw Data'!D1274&lt;5, 'Raw Data'!E1274&lt;5, 'Raw Data'!A1274&gt;0), 'Raw Data'!AL1274, 0)</f>
        <v/>
      </c>
      <c r="Y1279">
        <f>IF(AND('Raw Data'!D1274&lt;6, 'Raw Data'!E1274&lt;6, 'Raw Data'!A1274&gt;0), 'Raw Data'!AO1274, 0)</f>
        <v/>
      </c>
      <c r="Z1279">
        <f>IF(ISBLANK('Raw Data'!D1274), 0, IF('Raw Data'!D1274-'Raw Data'!E1274&gt;1, 'Raw Data'!AW1274, 0))</f>
        <v/>
      </c>
      <c r="AA1279">
        <f>IF(ISBLANK('Raw Data'!A1274), 0, IF(ABS('Raw Data'!D1274-'Raw Data'!E1274)&lt;2, 'Raw Data'!AX1274, 0))</f>
        <v/>
      </c>
      <c r="AB1279">
        <f>IF(ISBLANK('Raw Data'!D1274), 0, IF('Raw Data'!E1274-'Raw Data'!D1274&gt;1, 'Raw Data'!AY1274, 0))</f>
        <v/>
      </c>
      <c r="AC1279">
        <f>IF(ISBLANK('Raw Data'!D1274), 0, IF('Raw Data'!D1274-'Raw Data'!E1274&gt;2, 'Raw Data'!AZ1274, 0))</f>
        <v/>
      </c>
      <c r="AD1279">
        <f>IF(ISBLANK('Raw Data'!A1274), 0, IF(ABS('Raw Data'!D1274-'Raw Data'!E1274)&lt;3, 'Raw Data'!BA1274, 0))</f>
        <v/>
      </c>
      <c r="AE1279">
        <f>IF(ISBLANK('Raw Data'!D1274), 0, IF('Raw Data'!E1274-'Raw Data'!D1274&gt;2, 'Raw Data'!BB1274, 0))</f>
        <v/>
      </c>
      <c r="AF1279">
        <f>IF(ISBLANK('Raw Data'!D1274), 0, IF('Raw Data'!D1274-'Raw Data'!E1274&gt;3, 'Raw Data'!BC1274, 0))</f>
        <v/>
      </c>
      <c r="AG1279">
        <f>IF(ISBLANK('Raw Data'!A1274), 0, IF(ABS('Raw Data'!D1274-'Raw Data'!E1274)&lt;4, 'Raw Data'!BD1274, 0))</f>
        <v/>
      </c>
      <c r="AH1279">
        <f>IF(ISBLANK('Raw Data'!D1274), 0, IF('Raw Data'!E1274-'Raw Data'!D1274&gt;3, 'Raw Data'!BE1274, 0))</f>
        <v/>
      </c>
      <c r="AI1279">
        <f>IF(SUM('Raw Data'!D1274:E1274)&gt;'Raw Data'!F1274, 'Raw Data'!G1274, 0)</f>
        <v/>
      </c>
      <c r="AJ1279">
        <f>IF(ISBLANK('Raw Data'!D1274), 0, IF(SUM('Raw Data'!D1274:E1274)&lt;'Raw Data'!F1274, 'Raw Data'!H1274, 0))</f>
        <v/>
      </c>
      <c r="AK1279">
        <f>IF(ISBLANK('Raw Data'!A1274), 0, IF(AND('Raw Data'!D1274&lt;3, 'Raw Data'!E1274&lt;3, 'Raw Data'!F1274&lt;BB$2), 'Raw Data'!AF1274, 0))</f>
        <v/>
      </c>
      <c r="AL1279">
        <f>IF(ISBLANK('Raw Data'!A1274), 0, IF(AND('Raw Data'!D1274&lt;4, 'Raw Data'!E1274&lt;4, 'Raw Data'!F1274&lt;BB$2), 'Raw Data'!AI1274, 0))</f>
        <v/>
      </c>
      <c r="AM1279">
        <f>IF(ISBLANK('Raw Data'!A1274), 0, IF(AND('Raw Data'!D1274&lt;5, 'Raw Data'!E1274&lt;5, 'Raw Data'!F1274&lt;BB$2), 'Raw Data'!AL1274, 0))</f>
        <v/>
      </c>
      <c r="AN1279">
        <f>IF(ISBLANK('Raw Data'!A1274), 0, IF(AND('Raw Data'!D1274&lt;6, 'Raw Data'!E1274&lt;6, 'Raw Data'!F1274&lt;BB$2), 'Raw Data'!AO1274, 0))</f>
        <v/>
      </c>
      <c r="AO1279">
        <f>IF(ISBLANK('Raw Data'!A1274), 0, IF(AND('Raw Data'!I1274&lt;Analysis!$BC$2, 'Raw Data'!D1274-'Raw Data'!E1274&gt;1), 'Raw Data'!AW1274, IF(AND('Raw Data'!J1274&lt;Analysis!$BC$2, 'Raw Data'!E1274-'Raw Data'!D1274&gt;1), 'Raw Data'!AY1274, 0)))</f>
        <v/>
      </c>
      <c r="AP1279">
        <f>IF(ISBLANK('Raw Data'!A1274), 0, IF(AND('Raw Data'!I1274&lt;Analysis!$BC$2, 'Raw Data'!D1274-'Raw Data'!E1274&gt;2), 'Raw Data'!AZ1274, IF(AND('Raw Data'!J1274&lt;Analysis!$BC$2, 'Raw Data'!E1274-'Raw Data'!D1274&gt;2), 'Raw Data'!BB1274, 0)))</f>
        <v/>
      </c>
      <c r="AQ1279">
        <f>IF(ISBLANK('Raw Data'!A1274), 0, IF(AND('Raw Data'!I1274&lt;Analysis!$BC$2, 'Raw Data'!D1274-'Raw Data'!E1274&gt;3), 'Raw Data'!BC1274, IF(AND('Raw Data'!J1274&lt;Analysis!$BC$2, 'Raw Data'!E1274-'Raw Data'!D1274&gt;3), 'Raw Data'!BE1274, 0)))</f>
        <v/>
      </c>
      <c r="AR1279">
        <f>IF('Hidden Analysiss'!D1275=1,IF(ABS('Raw Data'!E1274-'Raw Data'!D1274)&lt;2,'Raw Data'!AX1274,0), 0)</f>
        <v/>
      </c>
      <c r="AS1279">
        <f>IF('Hidden Analysiss'!D1275=1,IF(ABS('Raw Data'!E1274-'Raw Data'!D1274)&lt;3,'Raw Data'!BA1274,0), 0)</f>
        <v/>
      </c>
      <c r="AT1279">
        <f>IF('Hidden Analysiss'!D1275=1,IF(ABS('Raw Data'!E1274-'Raw Data'!D1274)&lt;4,'Raw Data'!BD1274,0), 0)</f>
        <v/>
      </c>
      <c r="AU1279">
        <f>IF(AND('Hidden Analysiss'!E1275=1, ABS('Raw Data'!E1274-'Raw Data'!D1274)&lt;2), 'Raw Data'!AX1274, 0)</f>
        <v/>
      </c>
      <c r="AV1279">
        <f>IF(AND('Hidden Analysiss'!E1275=1, ABS('Raw Data'!E1274-'Raw Data'!D1274)&lt;3), 'Raw Data'!BA1274, 0)</f>
        <v/>
      </c>
      <c r="AW1279">
        <f>IF(AND('Hidden Analysiss'!E1275=1, ABS('Raw Data'!E1274-'Raw Data'!D1274)&lt;3), 'Raw Data'!BD1274, 0)</f>
        <v/>
      </c>
    </row>
    <row r="1280">
      <c r="A1280" s="1">
        <f>'Raw Data'!A1275</f>
        <v/>
      </c>
      <c r="B1280">
        <f>IF('Raw Data'!E1275&gt;'Raw Data'!D1275, 'Raw Data'!J1275, 0)</f>
        <v/>
      </c>
      <c r="C1280">
        <f>IF('Raw Data'!D1275&gt;'Raw Data'!E1275, 'Raw Data'!I1275, 0)</f>
        <v/>
      </c>
      <c r="D1280">
        <f>SUM(G1280:H1280)</f>
        <v/>
      </c>
      <c r="E1280">
        <f>IF(AND('Raw Data'!J1275&lt;'Raw Data'!I1275,'Raw Data'!E1275&gt;'Raw Data'!D1275,'Raw Data'!E1275-'Raw Data'!D1275&gt;3),'Raw Data'!N1275,IF(AND('Raw Data'!I1275&lt;'Raw Data'!J1275,'Raw Data'!D1275&gt;'Raw Data'!E1275,'Raw Data'!D1275-'Raw Data'!E1275&gt;3),'Raw Data'!M1275,0))</f>
        <v/>
      </c>
      <c r="F1280">
        <f>IF(AND('Raw Data'!J1275&lt;'Raw Data'!I1275,'Raw Data'!E1275&gt;'Raw Data'!D1275,'Raw Data'!E1275-'Raw Data'!D1275&lt;4),'Raw Data'!L1275,IF(AND('Raw Data'!I1275&lt;'Raw Data'!J1275,'Raw Data'!D1275&gt;'Raw Data'!E1275,'Raw Data'!D1275-'Raw Data'!E1275&lt;4),'Raw Data'!K1275,0))</f>
        <v/>
      </c>
      <c r="G1280">
        <f>IF(AND('Raw Data'!J1275&lt;'Raw Data'!I1275, 'Raw Data'!E1275&gt;'Raw Data'!D1275), 'Raw Data'!J1275, 0)</f>
        <v/>
      </c>
      <c r="H1280">
        <f>IF(AND('Raw Data'!J1275&gt;'Raw Data'!I1275, 'Raw Data'!E1275&lt;'Raw Data'!D1275), 'Raw Data'!I1275, 0)</f>
        <v/>
      </c>
      <c r="I1280">
        <f>SUM(J1280:K1280)</f>
        <v/>
      </c>
      <c r="J1280">
        <f>IF(AND('Raw Data'!J1275&gt;'Raw Data'!I1275, 'Raw Data'!E1275&gt;'Raw Data'!D1275), 'Raw Data'!J1275, 0)</f>
        <v/>
      </c>
      <c r="K1280">
        <f>IF(AND('Raw Data'!I1275&gt;'Raw Data'!J1275, 'Raw Data'!D1275&gt;'Raw Data'!E1275), 'Raw Data'!I1275, 0)</f>
        <v/>
      </c>
      <c r="L1280">
        <f>IF('Raw Data'!E1275-'Raw Data'!D1275&gt;3, 'Raw Data'!N1275, 0)</f>
        <v/>
      </c>
      <c r="M1280">
        <f>IF('Raw Data'!D1275-'Raw Data'!E1275&gt;3, 'Raw Data'!M1275, 0)</f>
        <v/>
      </c>
      <c r="N1280">
        <f>IF(ISBLANK('Raw Data'!D1275),0,IF(AND('Raw Data'!E1275&gt;'Raw Data'!D1275,'Raw Data'!E1275-'Raw Data'!D1275&gt;0,'Raw Data'!E1275-'Raw Data'!D1275&lt;4),'Raw Data'!L1275, 0))</f>
        <v/>
      </c>
      <c r="O1280">
        <f>IF(ISBLANK('Raw Data'!D1275),0,IF(AND('Raw Data'!E1275&gt;'Raw Data'!D1275,'Raw Data'!E1275-'Raw Data'!D1275&gt;0,'Raw Data'!D1275-'Raw Data'!E1275&lt;4),'Raw Data'!K1275, 0))</f>
        <v/>
      </c>
      <c r="P1280">
        <f>IF('Raw Data'!E1275-'Raw Data'!D1275&gt;3, 'Raw Data'!N1275, IF('Raw Data'!D1275-'Raw Data'!E1275&gt;3, 'Raw Data'!M1275, 0))</f>
        <v/>
      </c>
      <c r="Q1280">
        <f>IF(ISBLANK('Raw Data'!E1275),0,IF(AND('Raw Data'!E1275-'Raw Data'!D1275&lt;4,'Raw Data'!E1275-'Raw Data'!D1275&gt;0),'Raw Data'!L1275,IF(AND('Raw Data'!D1275&gt;'Raw Data'!E1275,'Raw Data'!D1275-'Raw Data'!E1275&gt;0),'Raw Data'!K1275,0)))</f>
        <v/>
      </c>
      <c r="R1280">
        <f>IF(ISBLANK('Raw Data'!K1275),0,IFERROR(IF(MATCH(SMALL('Raw Data'!K1275:N1275,1),L1280:O1280,0),SMALL('Raw Data'!K1275:N1275,1)),0))</f>
        <v/>
      </c>
      <c r="S1280">
        <f>IF(ISBLANK('Raw Data'!K1275),0,IFERROR(IF(MATCH(SMALL('Raw Data'!K1275:N1275,2),L1280:O1280,0),SMALL('Raw Data'!K1275:N1275,2)),0))</f>
        <v/>
      </c>
      <c r="T1280">
        <f>IF(ISBLANK('Raw Data'!K1275),0,IFERROR(IF(MATCH(SMALL('Raw Data'!K1275:N1275,3),L1280:O1280,0),SMALL('Raw Data'!K1275:N1275,3)),0))</f>
        <v/>
      </c>
      <c r="U1280">
        <f>IF(ISBLANK('Raw Data'!K1275),0,IFERROR(IF(MATCH(SMALL('Raw Data'!K1275:N1275,4),L1280:O1280,0),SMALL('Raw Data'!K1275:N1275,4)),0))</f>
        <v/>
      </c>
      <c r="V1280">
        <f>IF(AND('Raw Data'!D1275&lt;3, 'Raw Data'!E1275&lt;3, 'Raw Data'!A1275&gt;0), 'Raw Data'!AF1275, 0)</f>
        <v/>
      </c>
      <c r="W1280">
        <f>IF(AND('Raw Data'!D1275&lt;4, 'Raw Data'!E1275&lt;4, 'Raw Data'!A1275&gt;0), 'Raw Data'!AI1275, 0)</f>
        <v/>
      </c>
      <c r="X1280">
        <f>IF(AND('Raw Data'!D1275&lt;5, 'Raw Data'!E1275&lt;5, 'Raw Data'!A1275&gt;0), 'Raw Data'!AL1275, 0)</f>
        <v/>
      </c>
      <c r="Y1280">
        <f>IF(AND('Raw Data'!D1275&lt;6, 'Raw Data'!E1275&lt;6, 'Raw Data'!A1275&gt;0), 'Raw Data'!AO1275, 0)</f>
        <v/>
      </c>
      <c r="Z1280">
        <f>IF(ISBLANK('Raw Data'!D1275), 0, IF('Raw Data'!D1275-'Raw Data'!E1275&gt;1, 'Raw Data'!AW1275, 0))</f>
        <v/>
      </c>
      <c r="AA1280">
        <f>IF(ISBLANK('Raw Data'!A1275), 0, IF(ABS('Raw Data'!D1275-'Raw Data'!E1275)&lt;2, 'Raw Data'!AX1275, 0))</f>
        <v/>
      </c>
      <c r="AB1280">
        <f>IF(ISBLANK('Raw Data'!D1275), 0, IF('Raw Data'!E1275-'Raw Data'!D1275&gt;1, 'Raw Data'!AY1275, 0))</f>
        <v/>
      </c>
      <c r="AC1280">
        <f>IF(ISBLANK('Raw Data'!D1275), 0, IF('Raw Data'!D1275-'Raw Data'!E1275&gt;2, 'Raw Data'!AZ1275, 0))</f>
        <v/>
      </c>
      <c r="AD1280">
        <f>IF(ISBLANK('Raw Data'!A1275), 0, IF(ABS('Raw Data'!D1275-'Raw Data'!E1275)&lt;3, 'Raw Data'!BA1275, 0))</f>
        <v/>
      </c>
      <c r="AE1280">
        <f>IF(ISBLANK('Raw Data'!D1275), 0, IF('Raw Data'!E1275-'Raw Data'!D1275&gt;2, 'Raw Data'!BB1275, 0))</f>
        <v/>
      </c>
      <c r="AF1280">
        <f>IF(ISBLANK('Raw Data'!D1275), 0, IF('Raw Data'!D1275-'Raw Data'!E1275&gt;3, 'Raw Data'!BC1275, 0))</f>
        <v/>
      </c>
      <c r="AG1280">
        <f>IF(ISBLANK('Raw Data'!A1275), 0, IF(ABS('Raw Data'!D1275-'Raw Data'!E1275)&lt;4, 'Raw Data'!BD1275, 0))</f>
        <v/>
      </c>
      <c r="AH1280">
        <f>IF(ISBLANK('Raw Data'!D1275), 0, IF('Raw Data'!E1275-'Raw Data'!D1275&gt;3, 'Raw Data'!BE1275, 0))</f>
        <v/>
      </c>
      <c r="AI1280">
        <f>IF(SUM('Raw Data'!D1275:E1275)&gt;'Raw Data'!F1275, 'Raw Data'!G1275, 0)</f>
        <v/>
      </c>
      <c r="AJ1280">
        <f>IF(ISBLANK('Raw Data'!D1275), 0, IF(SUM('Raw Data'!D1275:E1275)&lt;'Raw Data'!F1275, 'Raw Data'!H1275, 0))</f>
        <v/>
      </c>
      <c r="AK1280">
        <f>IF(ISBLANK('Raw Data'!A1275), 0, IF(AND('Raw Data'!D1275&lt;3, 'Raw Data'!E1275&lt;3, 'Raw Data'!F1275&lt;BB$2), 'Raw Data'!AF1275, 0))</f>
        <v/>
      </c>
      <c r="AL1280">
        <f>IF(ISBLANK('Raw Data'!A1275), 0, IF(AND('Raw Data'!D1275&lt;4, 'Raw Data'!E1275&lt;4, 'Raw Data'!F1275&lt;BB$2), 'Raw Data'!AI1275, 0))</f>
        <v/>
      </c>
      <c r="AM1280">
        <f>IF(ISBLANK('Raw Data'!A1275), 0, IF(AND('Raw Data'!D1275&lt;5, 'Raw Data'!E1275&lt;5, 'Raw Data'!F1275&lt;BB$2), 'Raw Data'!AL1275, 0))</f>
        <v/>
      </c>
      <c r="AN1280">
        <f>IF(ISBLANK('Raw Data'!A1275), 0, IF(AND('Raw Data'!D1275&lt;6, 'Raw Data'!E1275&lt;6, 'Raw Data'!F1275&lt;BB$2), 'Raw Data'!AO1275, 0))</f>
        <v/>
      </c>
      <c r="AO1280">
        <f>IF(ISBLANK('Raw Data'!A1275), 0, IF(AND('Raw Data'!I1275&lt;Analysis!$BC$2, 'Raw Data'!D1275-'Raw Data'!E1275&gt;1), 'Raw Data'!AW1275, IF(AND('Raw Data'!J1275&lt;Analysis!$BC$2, 'Raw Data'!E1275-'Raw Data'!D1275&gt;1), 'Raw Data'!AY1275, 0)))</f>
        <v/>
      </c>
      <c r="AP1280">
        <f>IF(ISBLANK('Raw Data'!A1275), 0, IF(AND('Raw Data'!I1275&lt;Analysis!$BC$2, 'Raw Data'!D1275-'Raw Data'!E1275&gt;2), 'Raw Data'!AZ1275, IF(AND('Raw Data'!J1275&lt;Analysis!$BC$2, 'Raw Data'!E1275-'Raw Data'!D1275&gt;2), 'Raw Data'!BB1275, 0)))</f>
        <v/>
      </c>
      <c r="AQ1280">
        <f>IF(ISBLANK('Raw Data'!A1275), 0, IF(AND('Raw Data'!I1275&lt;Analysis!$BC$2, 'Raw Data'!D1275-'Raw Data'!E1275&gt;3), 'Raw Data'!BC1275, IF(AND('Raw Data'!J1275&lt;Analysis!$BC$2, 'Raw Data'!E1275-'Raw Data'!D1275&gt;3), 'Raw Data'!BE1275, 0)))</f>
        <v/>
      </c>
      <c r="AR1280">
        <f>IF('Hidden Analysiss'!D1276=1,IF(ABS('Raw Data'!E1275-'Raw Data'!D1275)&lt;2,'Raw Data'!AX1275,0), 0)</f>
        <v/>
      </c>
      <c r="AS1280">
        <f>IF('Hidden Analysiss'!D1276=1,IF(ABS('Raw Data'!E1275-'Raw Data'!D1275)&lt;3,'Raw Data'!BA1275,0), 0)</f>
        <v/>
      </c>
      <c r="AT1280">
        <f>IF('Hidden Analysiss'!D1276=1,IF(ABS('Raw Data'!E1275-'Raw Data'!D1275)&lt;4,'Raw Data'!BD1275,0), 0)</f>
        <v/>
      </c>
      <c r="AU1280">
        <f>IF(AND('Hidden Analysiss'!E1276=1, ABS('Raw Data'!E1275-'Raw Data'!D1275)&lt;2), 'Raw Data'!AX1275, 0)</f>
        <v/>
      </c>
      <c r="AV1280">
        <f>IF(AND('Hidden Analysiss'!E1276=1, ABS('Raw Data'!E1275-'Raw Data'!D1275)&lt;3), 'Raw Data'!BA1275, 0)</f>
        <v/>
      </c>
      <c r="AW1280">
        <f>IF(AND('Hidden Analysiss'!E1276=1, ABS('Raw Data'!E1275-'Raw Data'!D1275)&lt;3), 'Raw Data'!BD1275, 0)</f>
        <v/>
      </c>
    </row>
    <row r="1281">
      <c r="A1281" s="1">
        <f>'Raw Data'!A1276</f>
        <v/>
      </c>
      <c r="B1281">
        <f>IF('Raw Data'!E1276&gt;'Raw Data'!D1276, 'Raw Data'!J1276, 0)</f>
        <v/>
      </c>
      <c r="C1281">
        <f>IF('Raw Data'!D1276&gt;'Raw Data'!E1276, 'Raw Data'!I1276, 0)</f>
        <v/>
      </c>
      <c r="D1281">
        <f>SUM(G1281:H1281)</f>
        <v/>
      </c>
      <c r="E1281">
        <f>IF(AND('Raw Data'!J1276&lt;'Raw Data'!I1276,'Raw Data'!E1276&gt;'Raw Data'!D1276,'Raw Data'!E1276-'Raw Data'!D1276&gt;3),'Raw Data'!N1276,IF(AND('Raw Data'!I1276&lt;'Raw Data'!J1276,'Raw Data'!D1276&gt;'Raw Data'!E1276,'Raw Data'!D1276-'Raw Data'!E1276&gt;3),'Raw Data'!M1276,0))</f>
        <v/>
      </c>
      <c r="F1281">
        <f>IF(AND('Raw Data'!J1276&lt;'Raw Data'!I1276,'Raw Data'!E1276&gt;'Raw Data'!D1276,'Raw Data'!E1276-'Raw Data'!D1276&lt;4),'Raw Data'!L1276,IF(AND('Raw Data'!I1276&lt;'Raw Data'!J1276,'Raw Data'!D1276&gt;'Raw Data'!E1276,'Raw Data'!D1276-'Raw Data'!E1276&lt;4),'Raw Data'!K1276,0))</f>
        <v/>
      </c>
      <c r="G1281">
        <f>IF(AND('Raw Data'!J1276&lt;'Raw Data'!I1276, 'Raw Data'!E1276&gt;'Raw Data'!D1276), 'Raw Data'!J1276, 0)</f>
        <v/>
      </c>
      <c r="H1281">
        <f>IF(AND('Raw Data'!J1276&gt;'Raw Data'!I1276, 'Raw Data'!E1276&lt;'Raw Data'!D1276), 'Raw Data'!I1276, 0)</f>
        <v/>
      </c>
      <c r="I1281">
        <f>SUM(J1281:K1281)</f>
        <v/>
      </c>
      <c r="J1281">
        <f>IF(AND('Raw Data'!J1276&gt;'Raw Data'!I1276, 'Raw Data'!E1276&gt;'Raw Data'!D1276), 'Raw Data'!J1276, 0)</f>
        <v/>
      </c>
      <c r="K1281">
        <f>IF(AND('Raw Data'!I1276&gt;'Raw Data'!J1276, 'Raw Data'!D1276&gt;'Raw Data'!E1276), 'Raw Data'!I1276, 0)</f>
        <v/>
      </c>
      <c r="L1281">
        <f>IF('Raw Data'!E1276-'Raw Data'!D1276&gt;3, 'Raw Data'!N1276, 0)</f>
        <v/>
      </c>
      <c r="M1281">
        <f>IF('Raw Data'!D1276-'Raw Data'!E1276&gt;3, 'Raw Data'!M1276, 0)</f>
        <v/>
      </c>
      <c r="N1281">
        <f>IF(ISBLANK('Raw Data'!D1276),0,IF(AND('Raw Data'!E1276&gt;'Raw Data'!D1276,'Raw Data'!E1276-'Raw Data'!D1276&gt;0,'Raw Data'!E1276-'Raw Data'!D1276&lt;4),'Raw Data'!L1276, 0))</f>
        <v/>
      </c>
      <c r="O1281">
        <f>IF(ISBLANK('Raw Data'!D1276),0,IF(AND('Raw Data'!E1276&gt;'Raw Data'!D1276,'Raw Data'!E1276-'Raw Data'!D1276&gt;0,'Raw Data'!D1276-'Raw Data'!E1276&lt;4),'Raw Data'!K1276, 0))</f>
        <v/>
      </c>
      <c r="P1281">
        <f>IF('Raw Data'!E1276-'Raw Data'!D1276&gt;3, 'Raw Data'!N1276, IF('Raw Data'!D1276-'Raw Data'!E1276&gt;3, 'Raw Data'!M1276, 0))</f>
        <v/>
      </c>
      <c r="Q1281">
        <f>IF(ISBLANK('Raw Data'!E1276),0,IF(AND('Raw Data'!E1276-'Raw Data'!D1276&lt;4,'Raw Data'!E1276-'Raw Data'!D1276&gt;0),'Raw Data'!L1276,IF(AND('Raw Data'!D1276&gt;'Raw Data'!E1276,'Raw Data'!D1276-'Raw Data'!E1276&gt;0),'Raw Data'!K1276,0)))</f>
        <v/>
      </c>
      <c r="R1281">
        <f>IF(ISBLANK('Raw Data'!K1276),0,IFERROR(IF(MATCH(SMALL('Raw Data'!K1276:N1276,1),L1281:O1281,0),SMALL('Raw Data'!K1276:N1276,1)),0))</f>
        <v/>
      </c>
      <c r="S1281">
        <f>IF(ISBLANK('Raw Data'!K1276),0,IFERROR(IF(MATCH(SMALL('Raw Data'!K1276:N1276,2),L1281:O1281,0),SMALL('Raw Data'!K1276:N1276,2)),0))</f>
        <v/>
      </c>
      <c r="T1281">
        <f>IF(ISBLANK('Raw Data'!K1276),0,IFERROR(IF(MATCH(SMALL('Raw Data'!K1276:N1276,3),L1281:O1281,0),SMALL('Raw Data'!K1276:N1276,3)),0))</f>
        <v/>
      </c>
      <c r="U1281">
        <f>IF(ISBLANK('Raw Data'!K1276),0,IFERROR(IF(MATCH(SMALL('Raw Data'!K1276:N1276,4),L1281:O1281,0),SMALL('Raw Data'!K1276:N1276,4)),0))</f>
        <v/>
      </c>
      <c r="V1281">
        <f>IF(AND('Raw Data'!D1276&lt;3, 'Raw Data'!E1276&lt;3, 'Raw Data'!A1276&gt;0), 'Raw Data'!AF1276, 0)</f>
        <v/>
      </c>
      <c r="W1281">
        <f>IF(AND('Raw Data'!D1276&lt;4, 'Raw Data'!E1276&lt;4, 'Raw Data'!A1276&gt;0), 'Raw Data'!AI1276, 0)</f>
        <v/>
      </c>
      <c r="X1281">
        <f>IF(AND('Raw Data'!D1276&lt;5, 'Raw Data'!E1276&lt;5, 'Raw Data'!A1276&gt;0), 'Raw Data'!AL1276, 0)</f>
        <v/>
      </c>
      <c r="Y1281">
        <f>IF(AND('Raw Data'!D1276&lt;6, 'Raw Data'!E1276&lt;6, 'Raw Data'!A1276&gt;0), 'Raw Data'!AO1276, 0)</f>
        <v/>
      </c>
      <c r="Z1281">
        <f>IF(ISBLANK('Raw Data'!D1276), 0, IF('Raw Data'!D1276-'Raw Data'!E1276&gt;1, 'Raw Data'!AW1276, 0))</f>
        <v/>
      </c>
      <c r="AA1281">
        <f>IF(ISBLANK('Raw Data'!A1276), 0, IF(ABS('Raw Data'!D1276-'Raw Data'!E1276)&lt;2, 'Raw Data'!AX1276, 0))</f>
        <v/>
      </c>
      <c r="AB1281">
        <f>IF(ISBLANK('Raw Data'!D1276), 0, IF('Raw Data'!E1276-'Raw Data'!D1276&gt;1, 'Raw Data'!AY1276, 0))</f>
        <v/>
      </c>
      <c r="AC1281">
        <f>IF(ISBLANK('Raw Data'!D1276), 0, IF('Raw Data'!D1276-'Raw Data'!E1276&gt;2, 'Raw Data'!AZ1276, 0))</f>
        <v/>
      </c>
      <c r="AD1281">
        <f>IF(ISBLANK('Raw Data'!A1276), 0, IF(ABS('Raw Data'!D1276-'Raw Data'!E1276)&lt;3, 'Raw Data'!BA1276, 0))</f>
        <v/>
      </c>
      <c r="AE1281">
        <f>IF(ISBLANK('Raw Data'!D1276), 0, IF('Raw Data'!E1276-'Raw Data'!D1276&gt;2, 'Raw Data'!BB1276, 0))</f>
        <v/>
      </c>
      <c r="AF1281">
        <f>IF(ISBLANK('Raw Data'!D1276), 0, IF('Raw Data'!D1276-'Raw Data'!E1276&gt;3, 'Raw Data'!BC1276, 0))</f>
        <v/>
      </c>
      <c r="AG1281">
        <f>IF(ISBLANK('Raw Data'!A1276), 0, IF(ABS('Raw Data'!D1276-'Raw Data'!E1276)&lt;4, 'Raw Data'!BD1276, 0))</f>
        <v/>
      </c>
      <c r="AH1281">
        <f>IF(ISBLANK('Raw Data'!D1276), 0, IF('Raw Data'!E1276-'Raw Data'!D1276&gt;3, 'Raw Data'!BE1276, 0))</f>
        <v/>
      </c>
      <c r="AI1281">
        <f>IF(SUM('Raw Data'!D1276:E1276)&gt;'Raw Data'!F1276, 'Raw Data'!G1276, 0)</f>
        <v/>
      </c>
      <c r="AJ1281">
        <f>IF(ISBLANK('Raw Data'!D1276), 0, IF(SUM('Raw Data'!D1276:E1276)&lt;'Raw Data'!F1276, 'Raw Data'!H1276, 0))</f>
        <v/>
      </c>
      <c r="AK1281">
        <f>IF(ISBLANK('Raw Data'!A1276), 0, IF(AND('Raw Data'!D1276&lt;3, 'Raw Data'!E1276&lt;3, 'Raw Data'!F1276&lt;BB$2), 'Raw Data'!AF1276, 0))</f>
        <v/>
      </c>
      <c r="AL1281">
        <f>IF(ISBLANK('Raw Data'!A1276), 0, IF(AND('Raw Data'!D1276&lt;4, 'Raw Data'!E1276&lt;4, 'Raw Data'!F1276&lt;BB$2), 'Raw Data'!AI1276, 0))</f>
        <v/>
      </c>
      <c r="AM1281">
        <f>IF(ISBLANK('Raw Data'!A1276), 0, IF(AND('Raw Data'!D1276&lt;5, 'Raw Data'!E1276&lt;5, 'Raw Data'!F1276&lt;BB$2), 'Raw Data'!AL1276, 0))</f>
        <v/>
      </c>
      <c r="AN1281">
        <f>IF(ISBLANK('Raw Data'!A1276), 0, IF(AND('Raw Data'!D1276&lt;6, 'Raw Data'!E1276&lt;6, 'Raw Data'!F1276&lt;BB$2), 'Raw Data'!AO1276, 0))</f>
        <v/>
      </c>
      <c r="AO1281">
        <f>IF(ISBLANK('Raw Data'!A1276), 0, IF(AND('Raw Data'!I1276&lt;Analysis!$BC$2, 'Raw Data'!D1276-'Raw Data'!E1276&gt;1), 'Raw Data'!AW1276, IF(AND('Raw Data'!J1276&lt;Analysis!$BC$2, 'Raw Data'!E1276-'Raw Data'!D1276&gt;1), 'Raw Data'!AY1276, 0)))</f>
        <v/>
      </c>
      <c r="AP1281">
        <f>IF(ISBLANK('Raw Data'!A1276), 0, IF(AND('Raw Data'!I1276&lt;Analysis!$BC$2, 'Raw Data'!D1276-'Raw Data'!E1276&gt;2), 'Raw Data'!AZ1276, IF(AND('Raw Data'!J1276&lt;Analysis!$BC$2, 'Raw Data'!E1276-'Raw Data'!D1276&gt;2), 'Raw Data'!BB1276, 0)))</f>
        <v/>
      </c>
      <c r="AQ1281">
        <f>IF(ISBLANK('Raw Data'!A1276), 0, IF(AND('Raw Data'!I1276&lt;Analysis!$BC$2, 'Raw Data'!D1276-'Raw Data'!E1276&gt;3), 'Raw Data'!BC1276, IF(AND('Raw Data'!J1276&lt;Analysis!$BC$2, 'Raw Data'!E1276-'Raw Data'!D1276&gt;3), 'Raw Data'!BE1276, 0)))</f>
        <v/>
      </c>
      <c r="AR1281">
        <f>IF('Hidden Analysiss'!D1277=1,IF(ABS('Raw Data'!E1276-'Raw Data'!D1276)&lt;2,'Raw Data'!AX1276,0), 0)</f>
        <v/>
      </c>
      <c r="AS1281">
        <f>IF('Hidden Analysiss'!D1277=1,IF(ABS('Raw Data'!E1276-'Raw Data'!D1276)&lt;3,'Raw Data'!BA1276,0), 0)</f>
        <v/>
      </c>
      <c r="AT1281">
        <f>IF('Hidden Analysiss'!D1277=1,IF(ABS('Raw Data'!E1276-'Raw Data'!D1276)&lt;4,'Raw Data'!BD1276,0), 0)</f>
        <v/>
      </c>
      <c r="AU1281">
        <f>IF(AND('Hidden Analysiss'!E1277=1, ABS('Raw Data'!E1276-'Raw Data'!D1276)&lt;2), 'Raw Data'!AX1276, 0)</f>
        <v/>
      </c>
      <c r="AV1281">
        <f>IF(AND('Hidden Analysiss'!E1277=1, ABS('Raw Data'!E1276-'Raw Data'!D1276)&lt;3), 'Raw Data'!BA1276, 0)</f>
        <v/>
      </c>
      <c r="AW1281">
        <f>IF(AND('Hidden Analysiss'!E1277=1, ABS('Raw Data'!E1276-'Raw Data'!D1276)&lt;3), 'Raw Data'!BD1276, 0)</f>
        <v/>
      </c>
    </row>
    <row r="1282">
      <c r="A1282" s="1">
        <f>'Raw Data'!A1277</f>
        <v/>
      </c>
      <c r="B1282">
        <f>IF('Raw Data'!E1277&gt;'Raw Data'!D1277, 'Raw Data'!J1277, 0)</f>
        <v/>
      </c>
      <c r="C1282">
        <f>IF('Raw Data'!D1277&gt;'Raw Data'!E1277, 'Raw Data'!I1277, 0)</f>
        <v/>
      </c>
      <c r="D1282">
        <f>SUM(G1282:H1282)</f>
        <v/>
      </c>
      <c r="E1282">
        <f>IF(AND('Raw Data'!J1277&lt;'Raw Data'!I1277,'Raw Data'!E1277&gt;'Raw Data'!D1277,'Raw Data'!E1277-'Raw Data'!D1277&gt;3),'Raw Data'!N1277,IF(AND('Raw Data'!I1277&lt;'Raw Data'!J1277,'Raw Data'!D1277&gt;'Raw Data'!E1277,'Raw Data'!D1277-'Raw Data'!E1277&gt;3),'Raw Data'!M1277,0))</f>
        <v/>
      </c>
      <c r="F1282">
        <f>IF(AND('Raw Data'!J1277&lt;'Raw Data'!I1277,'Raw Data'!E1277&gt;'Raw Data'!D1277,'Raw Data'!E1277-'Raw Data'!D1277&lt;4),'Raw Data'!L1277,IF(AND('Raw Data'!I1277&lt;'Raw Data'!J1277,'Raw Data'!D1277&gt;'Raw Data'!E1277,'Raw Data'!D1277-'Raw Data'!E1277&lt;4),'Raw Data'!K1277,0))</f>
        <v/>
      </c>
      <c r="G1282">
        <f>IF(AND('Raw Data'!J1277&lt;'Raw Data'!I1277, 'Raw Data'!E1277&gt;'Raw Data'!D1277), 'Raw Data'!J1277, 0)</f>
        <v/>
      </c>
      <c r="H1282">
        <f>IF(AND('Raw Data'!J1277&gt;'Raw Data'!I1277, 'Raw Data'!E1277&lt;'Raw Data'!D1277), 'Raw Data'!I1277, 0)</f>
        <v/>
      </c>
      <c r="I1282">
        <f>SUM(J1282:K1282)</f>
        <v/>
      </c>
      <c r="J1282">
        <f>IF(AND('Raw Data'!J1277&gt;'Raw Data'!I1277, 'Raw Data'!E1277&gt;'Raw Data'!D1277), 'Raw Data'!J1277, 0)</f>
        <v/>
      </c>
      <c r="K1282">
        <f>IF(AND('Raw Data'!I1277&gt;'Raw Data'!J1277, 'Raw Data'!D1277&gt;'Raw Data'!E1277), 'Raw Data'!I1277, 0)</f>
        <v/>
      </c>
      <c r="L1282">
        <f>IF('Raw Data'!E1277-'Raw Data'!D1277&gt;3, 'Raw Data'!N1277, 0)</f>
        <v/>
      </c>
      <c r="M1282">
        <f>IF('Raw Data'!D1277-'Raw Data'!E1277&gt;3, 'Raw Data'!M1277, 0)</f>
        <v/>
      </c>
      <c r="N1282">
        <f>IF(ISBLANK('Raw Data'!D1277),0,IF(AND('Raw Data'!E1277&gt;'Raw Data'!D1277,'Raw Data'!E1277-'Raw Data'!D1277&gt;0,'Raw Data'!E1277-'Raw Data'!D1277&lt;4),'Raw Data'!L1277, 0))</f>
        <v/>
      </c>
      <c r="O1282">
        <f>IF(ISBLANK('Raw Data'!D1277),0,IF(AND('Raw Data'!E1277&gt;'Raw Data'!D1277,'Raw Data'!E1277-'Raw Data'!D1277&gt;0,'Raw Data'!D1277-'Raw Data'!E1277&lt;4),'Raw Data'!K1277, 0))</f>
        <v/>
      </c>
      <c r="P1282">
        <f>IF('Raw Data'!E1277-'Raw Data'!D1277&gt;3, 'Raw Data'!N1277, IF('Raw Data'!D1277-'Raw Data'!E1277&gt;3, 'Raw Data'!M1277, 0))</f>
        <v/>
      </c>
      <c r="Q1282">
        <f>IF(ISBLANK('Raw Data'!E1277),0,IF(AND('Raw Data'!E1277-'Raw Data'!D1277&lt;4,'Raw Data'!E1277-'Raw Data'!D1277&gt;0),'Raw Data'!L1277,IF(AND('Raw Data'!D1277&gt;'Raw Data'!E1277,'Raw Data'!D1277-'Raw Data'!E1277&gt;0),'Raw Data'!K1277,0)))</f>
        <v/>
      </c>
      <c r="R1282">
        <f>IF(ISBLANK('Raw Data'!K1277),0,IFERROR(IF(MATCH(SMALL('Raw Data'!K1277:N1277,1),L1282:O1282,0),SMALL('Raw Data'!K1277:N1277,1)),0))</f>
        <v/>
      </c>
      <c r="S1282">
        <f>IF(ISBLANK('Raw Data'!K1277),0,IFERROR(IF(MATCH(SMALL('Raw Data'!K1277:N1277,2),L1282:O1282,0),SMALL('Raw Data'!K1277:N1277,2)),0))</f>
        <v/>
      </c>
      <c r="T1282">
        <f>IF(ISBLANK('Raw Data'!K1277),0,IFERROR(IF(MATCH(SMALL('Raw Data'!K1277:N1277,3),L1282:O1282,0),SMALL('Raw Data'!K1277:N1277,3)),0))</f>
        <v/>
      </c>
      <c r="U1282">
        <f>IF(ISBLANK('Raw Data'!K1277),0,IFERROR(IF(MATCH(SMALL('Raw Data'!K1277:N1277,4),L1282:O1282,0),SMALL('Raw Data'!K1277:N1277,4)),0))</f>
        <v/>
      </c>
      <c r="V1282">
        <f>IF(AND('Raw Data'!D1277&lt;3, 'Raw Data'!E1277&lt;3, 'Raw Data'!A1277&gt;0), 'Raw Data'!AF1277, 0)</f>
        <v/>
      </c>
      <c r="W1282">
        <f>IF(AND('Raw Data'!D1277&lt;4, 'Raw Data'!E1277&lt;4, 'Raw Data'!A1277&gt;0), 'Raw Data'!AI1277, 0)</f>
        <v/>
      </c>
      <c r="X1282">
        <f>IF(AND('Raw Data'!D1277&lt;5, 'Raw Data'!E1277&lt;5, 'Raw Data'!A1277&gt;0), 'Raw Data'!AL1277, 0)</f>
        <v/>
      </c>
      <c r="Y1282">
        <f>IF(AND('Raw Data'!D1277&lt;6, 'Raw Data'!E1277&lt;6, 'Raw Data'!A1277&gt;0), 'Raw Data'!AO1277, 0)</f>
        <v/>
      </c>
      <c r="Z1282">
        <f>IF(ISBLANK('Raw Data'!D1277), 0, IF('Raw Data'!D1277-'Raw Data'!E1277&gt;1, 'Raw Data'!AW1277, 0))</f>
        <v/>
      </c>
      <c r="AA1282">
        <f>IF(ISBLANK('Raw Data'!A1277), 0, IF(ABS('Raw Data'!D1277-'Raw Data'!E1277)&lt;2, 'Raw Data'!AX1277, 0))</f>
        <v/>
      </c>
      <c r="AB1282">
        <f>IF(ISBLANK('Raw Data'!D1277), 0, IF('Raw Data'!E1277-'Raw Data'!D1277&gt;1, 'Raw Data'!AY1277, 0))</f>
        <v/>
      </c>
      <c r="AC1282">
        <f>IF(ISBLANK('Raw Data'!D1277), 0, IF('Raw Data'!D1277-'Raw Data'!E1277&gt;2, 'Raw Data'!AZ1277, 0))</f>
        <v/>
      </c>
      <c r="AD1282">
        <f>IF(ISBLANK('Raw Data'!A1277), 0, IF(ABS('Raw Data'!D1277-'Raw Data'!E1277)&lt;3, 'Raw Data'!BA1277, 0))</f>
        <v/>
      </c>
      <c r="AE1282">
        <f>IF(ISBLANK('Raw Data'!D1277), 0, IF('Raw Data'!E1277-'Raw Data'!D1277&gt;2, 'Raw Data'!BB1277, 0))</f>
        <v/>
      </c>
      <c r="AF1282">
        <f>IF(ISBLANK('Raw Data'!D1277), 0, IF('Raw Data'!D1277-'Raw Data'!E1277&gt;3, 'Raw Data'!BC1277, 0))</f>
        <v/>
      </c>
      <c r="AG1282">
        <f>IF(ISBLANK('Raw Data'!A1277), 0, IF(ABS('Raw Data'!D1277-'Raw Data'!E1277)&lt;4, 'Raw Data'!BD1277, 0))</f>
        <v/>
      </c>
      <c r="AH1282">
        <f>IF(ISBLANK('Raw Data'!D1277), 0, IF('Raw Data'!E1277-'Raw Data'!D1277&gt;3, 'Raw Data'!BE1277, 0))</f>
        <v/>
      </c>
      <c r="AI1282">
        <f>IF(SUM('Raw Data'!D1277:E1277)&gt;'Raw Data'!F1277, 'Raw Data'!G1277, 0)</f>
        <v/>
      </c>
      <c r="AJ1282">
        <f>IF(ISBLANK('Raw Data'!D1277), 0, IF(SUM('Raw Data'!D1277:E1277)&lt;'Raw Data'!F1277, 'Raw Data'!H1277, 0))</f>
        <v/>
      </c>
      <c r="AK1282">
        <f>IF(ISBLANK('Raw Data'!A1277), 0, IF(AND('Raw Data'!D1277&lt;3, 'Raw Data'!E1277&lt;3, 'Raw Data'!F1277&lt;BB$2), 'Raw Data'!AF1277, 0))</f>
        <v/>
      </c>
      <c r="AL1282">
        <f>IF(ISBLANK('Raw Data'!A1277), 0, IF(AND('Raw Data'!D1277&lt;4, 'Raw Data'!E1277&lt;4, 'Raw Data'!F1277&lt;BB$2), 'Raw Data'!AI1277, 0))</f>
        <v/>
      </c>
      <c r="AM1282">
        <f>IF(ISBLANK('Raw Data'!A1277), 0, IF(AND('Raw Data'!D1277&lt;5, 'Raw Data'!E1277&lt;5, 'Raw Data'!F1277&lt;BB$2), 'Raw Data'!AL1277, 0))</f>
        <v/>
      </c>
      <c r="AN1282">
        <f>IF(ISBLANK('Raw Data'!A1277), 0, IF(AND('Raw Data'!D1277&lt;6, 'Raw Data'!E1277&lt;6, 'Raw Data'!F1277&lt;BB$2), 'Raw Data'!AO1277, 0))</f>
        <v/>
      </c>
      <c r="AO1282">
        <f>IF(ISBLANK('Raw Data'!A1277), 0, IF(AND('Raw Data'!I1277&lt;Analysis!$BC$2, 'Raw Data'!D1277-'Raw Data'!E1277&gt;1), 'Raw Data'!AW1277, IF(AND('Raw Data'!J1277&lt;Analysis!$BC$2, 'Raw Data'!E1277-'Raw Data'!D1277&gt;1), 'Raw Data'!AY1277, 0)))</f>
        <v/>
      </c>
      <c r="AP1282">
        <f>IF(ISBLANK('Raw Data'!A1277), 0, IF(AND('Raw Data'!I1277&lt;Analysis!$BC$2, 'Raw Data'!D1277-'Raw Data'!E1277&gt;2), 'Raw Data'!AZ1277, IF(AND('Raw Data'!J1277&lt;Analysis!$BC$2, 'Raw Data'!E1277-'Raw Data'!D1277&gt;2), 'Raw Data'!BB1277, 0)))</f>
        <v/>
      </c>
      <c r="AQ1282">
        <f>IF(ISBLANK('Raw Data'!A1277), 0, IF(AND('Raw Data'!I1277&lt;Analysis!$BC$2, 'Raw Data'!D1277-'Raw Data'!E1277&gt;3), 'Raw Data'!BC1277, IF(AND('Raw Data'!J1277&lt;Analysis!$BC$2, 'Raw Data'!E1277-'Raw Data'!D1277&gt;3), 'Raw Data'!BE1277, 0)))</f>
        <v/>
      </c>
      <c r="AR1282">
        <f>IF('Hidden Analysiss'!D1278=1,IF(ABS('Raw Data'!E1277-'Raw Data'!D1277)&lt;2,'Raw Data'!AX1277,0), 0)</f>
        <v/>
      </c>
      <c r="AS1282">
        <f>IF('Hidden Analysiss'!D1278=1,IF(ABS('Raw Data'!E1277-'Raw Data'!D1277)&lt;3,'Raw Data'!BA1277,0), 0)</f>
        <v/>
      </c>
      <c r="AT1282">
        <f>IF('Hidden Analysiss'!D1278=1,IF(ABS('Raw Data'!E1277-'Raw Data'!D1277)&lt;4,'Raw Data'!BD1277,0), 0)</f>
        <v/>
      </c>
      <c r="AU1282">
        <f>IF(AND('Hidden Analysiss'!E1278=1, ABS('Raw Data'!E1277-'Raw Data'!D1277)&lt;2), 'Raw Data'!AX1277, 0)</f>
        <v/>
      </c>
      <c r="AV1282">
        <f>IF(AND('Hidden Analysiss'!E1278=1, ABS('Raw Data'!E1277-'Raw Data'!D1277)&lt;3), 'Raw Data'!BA1277, 0)</f>
        <v/>
      </c>
      <c r="AW1282">
        <f>IF(AND('Hidden Analysiss'!E1278=1, ABS('Raw Data'!E1277-'Raw Data'!D1277)&lt;3), 'Raw Data'!BD1277, 0)</f>
        <v/>
      </c>
    </row>
    <row r="1283">
      <c r="A1283" s="1">
        <f>'Raw Data'!A1278</f>
        <v/>
      </c>
      <c r="B1283">
        <f>IF('Raw Data'!E1278&gt;'Raw Data'!D1278, 'Raw Data'!J1278, 0)</f>
        <v/>
      </c>
      <c r="C1283">
        <f>IF('Raw Data'!D1278&gt;'Raw Data'!E1278, 'Raw Data'!I1278, 0)</f>
        <v/>
      </c>
      <c r="D1283">
        <f>SUM(G1283:H1283)</f>
        <v/>
      </c>
      <c r="E1283">
        <f>IF(AND('Raw Data'!J1278&lt;'Raw Data'!I1278,'Raw Data'!E1278&gt;'Raw Data'!D1278,'Raw Data'!E1278-'Raw Data'!D1278&gt;3),'Raw Data'!N1278,IF(AND('Raw Data'!I1278&lt;'Raw Data'!J1278,'Raw Data'!D1278&gt;'Raw Data'!E1278,'Raw Data'!D1278-'Raw Data'!E1278&gt;3),'Raw Data'!M1278,0))</f>
        <v/>
      </c>
      <c r="F1283">
        <f>IF(AND('Raw Data'!J1278&lt;'Raw Data'!I1278,'Raw Data'!E1278&gt;'Raw Data'!D1278,'Raw Data'!E1278-'Raw Data'!D1278&lt;4),'Raw Data'!L1278,IF(AND('Raw Data'!I1278&lt;'Raw Data'!J1278,'Raw Data'!D1278&gt;'Raw Data'!E1278,'Raw Data'!D1278-'Raw Data'!E1278&lt;4),'Raw Data'!K1278,0))</f>
        <v/>
      </c>
      <c r="G1283">
        <f>IF(AND('Raw Data'!J1278&lt;'Raw Data'!I1278, 'Raw Data'!E1278&gt;'Raw Data'!D1278), 'Raw Data'!J1278, 0)</f>
        <v/>
      </c>
      <c r="H1283">
        <f>IF(AND('Raw Data'!J1278&gt;'Raw Data'!I1278, 'Raw Data'!E1278&lt;'Raw Data'!D1278), 'Raw Data'!I1278, 0)</f>
        <v/>
      </c>
      <c r="I1283">
        <f>SUM(J1283:K1283)</f>
        <v/>
      </c>
      <c r="J1283">
        <f>IF(AND('Raw Data'!J1278&gt;'Raw Data'!I1278, 'Raw Data'!E1278&gt;'Raw Data'!D1278), 'Raw Data'!J1278, 0)</f>
        <v/>
      </c>
      <c r="K1283">
        <f>IF(AND('Raw Data'!I1278&gt;'Raw Data'!J1278, 'Raw Data'!D1278&gt;'Raw Data'!E1278), 'Raw Data'!I1278, 0)</f>
        <v/>
      </c>
      <c r="L1283">
        <f>IF('Raw Data'!E1278-'Raw Data'!D1278&gt;3, 'Raw Data'!N1278, 0)</f>
        <v/>
      </c>
      <c r="M1283">
        <f>IF('Raw Data'!D1278-'Raw Data'!E1278&gt;3, 'Raw Data'!M1278, 0)</f>
        <v/>
      </c>
      <c r="N1283">
        <f>IF(ISBLANK('Raw Data'!D1278),0,IF(AND('Raw Data'!E1278&gt;'Raw Data'!D1278,'Raw Data'!E1278-'Raw Data'!D1278&gt;0,'Raw Data'!E1278-'Raw Data'!D1278&lt;4),'Raw Data'!L1278, 0))</f>
        <v/>
      </c>
      <c r="O1283">
        <f>IF(ISBLANK('Raw Data'!D1278),0,IF(AND('Raw Data'!E1278&gt;'Raw Data'!D1278,'Raw Data'!E1278-'Raw Data'!D1278&gt;0,'Raw Data'!D1278-'Raw Data'!E1278&lt;4),'Raw Data'!K1278, 0))</f>
        <v/>
      </c>
      <c r="P1283">
        <f>IF('Raw Data'!E1278-'Raw Data'!D1278&gt;3, 'Raw Data'!N1278, IF('Raw Data'!D1278-'Raw Data'!E1278&gt;3, 'Raw Data'!M1278, 0))</f>
        <v/>
      </c>
      <c r="Q1283">
        <f>IF(ISBLANK('Raw Data'!E1278),0,IF(AND('Raw Data'!E1278-'Raw Data'!D1278&lt;4,'Raw Data'!E1278-'Raw Data'!D1278&gt;0),'Raw Data'!L1278,IF(AND('Raw Data'!D1278&gt;'Raw Data'!E1278,'Raw Data'!D1278-'Raw Data'!E1278&gt;0),'Raw Data'!K1278,0)))</f>
        <v/>
      </c>
      <c r="R1283">
        <f>IF(ISBLANK('Raw Data'!K1278),0,IFERROR(IF(MATCH(SMALL('Raw Data'!K1278:N1278,1),L1283:O1283,0),SMALL('Raw Data'!K1278:N1278,1)),0))</f>
        <v/>
      </c>
      <c r="S1283">
        <f>IF(ISBLANK('Raw Data'!K1278),0,IFERROR(IF(MATCH(SMALL('Raw Data'!K1278:N1278,2),L1283:O1283,0),SMALL('Raw Data'!K1278:N1278,2)),0))</f>
        <v/>
      </c>
      <c r="T1283">
        <f>IF(ISBLANK('Raw Data'!K1278),0,IFERROR(IF(MATCH(SMALL('Raw Data'!K1278:N1278,3),L1283:O1283,0),SMALL('Raw Data'!K1278:N1278,3)),0))</f>
        <v/>
      </c>
      <c r="U1283">
        <f>IF(ISBLANK('Raw Data'!K1278),0,IFERROR(IF(MATCH(SMALL('Raw Data'!K1278:N1278,4),L1283:O1283,0),SMALL('Raw Data'!K1278:N1278,4)),0))</f>
        <v/>
      </c>
      <c r="V1283">
        <f>IF(AND('Raw Data'!D1278&lt;3, 'Raw Data'!E1278&lt;3, 'Raw Data'!A1278&gt;0), 'Raw Data'!AF1278, 0)</f>
        <v/>
      </c>
      <c r="W1283">
        <f>IF(AND('Raw Data'!D1278&lt;4, 'Raw Data'!E1278&lt;4, 'Raw Data'!A1278&gt;0), 'Raw Data'!AI1278, 0)</f>
        <v/>
      </c>
      <c r="X1283">
        <f>IF(AND('Raw Data'!D1278&lt;5, 'Raw Data'!E1278&lt;5, 'Raw Data'!A1278&gt;0), 'Raw Data'!AL1278, 0)</f>
        <v/>
      </c>
      <c r="Y1283">
        <f>IF(AND('Raw Data'!D1278&lt;6, 'Raw Data'!E1278&lt;6, 'Raw Data'!A1278&gt;0), 'Raw Data'!AO1278, 0)</f>
        <v/>
      </c>
      <c r="Z1283">
        <f>IF(ISBLANK('Raw Data'!D1278), 0, IF('Raw Data'!D1278-'Raw Data'!E1278&gt;1, 'Raw Data'!AW1278, 0))</f>
        <v/>
      </c>
      <c r="AA1283">
        <f>IF(ISBLANK('Raw Data'!A1278), 0, IF(ABS('Raw Data'!D1278-'Raw Data'!E1278)&lt;2, 'Raw Data'!AX1278, 0))</f>
        <v/>
      </c>
      <c r="AB1283">
        <f>IF(ISBLANK('Raw Data'!D1278), 0, IF('Raw Data'!E1278-'Raw Data'!D1278&gt;1, 'Raw Data'!AY1278, 0))</f>
        <v/>
      </c>
      <c r="AC1283">
        <f>IF(ISBLANK('Raw Data'!D1278), 0, IF('Raw Data'!D1278-'Raw Data'!E1278&gt;2, 'Raw Data'!AZ1278, 0))</f>
        <v/>
      </c>
      <c r="AD1283">
        <f>IF(ISBLANK('Raw Data'!A1278), 0, IF(ABS('Raw Data'!D1278-'Raw Data'!E1278)&lt;3, 'Raw Data'!BA1278, 0))</f>
        <v/>
      </c>
      <c r="AE1283">
        <f>IF(ISBLANK('Raw Data'!D1278), 0, IF('Raw Data'!E1278-'Raw Data'!D1278&gt;2, 'Raw Data'!BB1278, 0))</f>
        <v/>
      </c>
      <c r="AF1283">
        <f>IF(ISBLANK('Raw Data'!D1278), 0, IF('Raw Data'!D1278-'Raw Data'!E1278&gt;3, 'Raw Data'!BC1278, 0))</f>
        <v/>
      </c>
      <c r="AG1283">
        <f>IF(ISBLANK('Raw Data'!A1278), 0, IF(ABS('Raw Data'!D1278-'Raw Data'!E1278)&lt;4, 'Raw Data'!BD1278, 0))</f>
        <v/>
      </c>
      <c r="AH1283">
        <f>IF(ISBLANK('Raw Data'!D1278), 0, IF('Raw Data'!E1278-'Raw Data'!D1278&gt;3, 'Raw Data'!BE1278, 0))</f>
        <v/>
      </c>
      <c r="AI1283">
        <f>IF(SUM('Raw Data'!D1278:E1278)&gt;'Raw Data'!F1278, 'Raw Data'!G1278, 0)</f>
        <v/>
      </c>
      <c r="AJ1283">
        <f>IF(ISBLANK('Raw Data'!D1278), 0, IF(SUM('Raw Data'!D1278:E1278)&lt;'Raw Data'!F1278, 'Raw Data'!H1278, 0))</f>
        <v/>
      </c>
      <c r="AK1283">
        <f>IF(ISBLANK('Raw Data'!A1278), 0, IF(AND('Raw Data'!D1278&lt;3, 'Raw Data'!E1278&lt;3, 'Raw Data'!F1278&lt;BB$2), 'Raw Data'!AF1278, 0))</f>
        <v/>
      </c>
      <c r="AL1283">
        <f>IF(ISBLANK('Raw Data'!A1278), 0, IF(AND('Raw Data'!D1278&lt;4, 'Raw Data'!E1278&lt;4, 'Raw Data'!F1278&lt;BB$2), 'Raw Data'!AI1278, 0))</f>
        <v/>
      </c>
      <c r="AM1283">
        <f>IF(ISBLANK('Raw Data'!A1278), 0, IF(AND('Raw Data'!D1278&lt;5, 'Raw Data'!E1278&lt;5, 'Raw Data'!F1278&lt;BB$2), 'Raw Data'!AL1278, 0))</f>
        <v/>
      </c>
      <c r="AN1283">
        <f>IF(ISBLANK('Raw Data'!A1278), 0, IF(AND('Raw Data'!D1278&lt;6, 'Raw Data'!E1278&lt;6, 'Raw Data'!F1278&lt;BB$2), 'Raw Data'!AO1278, 0))</f>
        <v/>
      </c>
      <c r="AO1283">
        <f>IF(ISBLANK('Raw Data'!A1278), 0, IF(AND('Raw Data'!I1278&lt;Analysis!$BC$2, 'Raw Data'!D1278-'Raw Data'!E1278&gt;1), 'Raw Data'!AW1278, IF(AND('Raw Data'!J1278&lt;Analysis!$BC$2, 'Raw Data'!E1278-'Raw Data'!D1278&gt;1), 'Raw Data'!AY1278, 0)))</f>
        <v/>
      </c>
      <c r="AP1283">
        <f>IF(ISBLANK('Raw Data'!A1278), 0, IF(AND('Raw Data'!I1278&lt;Analysis!$BC$2, 'Raw Data'!D1278-'Raw Data'!E1278&gt;2), 'Raw Data'!AZ1278, IF(AND('Raw Data'!J1278&lt;Analysis!$BC$2, 'Raw Data'!E1278-'Raw Data'!D1278&gt;2), 'Raw Data'!BB1278, 0)))</f>
        <v/>
      </c>
      <c r="AQ1283">
        <f>IF(ISBLANK('Raw Data'!A1278), 0, IF(AND('Raw Data'!I1278&lt;Analysis!$BC$2, 'Raw Data'!D1278-'Raw Data'!E1278&gt;3), 'Raw Data'!BC1278, IF(AND('Raw Data'!J1278&lt;Analysis!$BC$2, 'Raw Data'!E1278-'Raw Data'!D1278&gt;3), 'Raw Data'!BE1278, 0)))</f>
        <v/>
      </c>
      <c r="AR1283">
        <f>IF('Hidden Analysiss'!D1279=1,IF(ABS('Raw Data'!E1278-'Raw Data'!D1278)&lt;2,'Raw Data'!AX1278,0), 0)</f>
        <v/>
      </c>
      <c r="AS1283">
        <f>IF('Hidden Analysiss'!D1279=1,IF(ABS('Raw Data'!E1278-'Raw Data'!D1278)&lt;3,'Raw Data'!BA1278,0), 0)</f>
        <v/>
      </c>
      <c r="AT1283">
        <f>IF('Hidden Analysiss'!D1279=1,IF(ABS('Raw Data'!E1278-'Raw Data'!D1278)&lt;4,'Raw Data'!BD1278,0), 0)</f>
        <v/>
      </c>
      <c r="AU1283">
        <f>IF(AND('Hidden Analysiss'!E1279=1, ABS('Raw Data'!E1278-'Raw Data'!D1278)&lt;2), 'Raw Data'!AX1278, 0)</f>
        <v/>
      </c>
      <c r="AV1283">
        <f>IF(AND('Hidden Analysiss'!E1279=1, ABS('Raw Data'!E1278-'Raw Data'!D1278)&lt;3), 'Raw Data'!BA1278, 0)</f>
        <v/>
      </c>
      <c r="AW1283">
        <f>IF(AND('Hidden Analysiss'!E1279=1, ABS('Raw Data'!E1278-'Raw Data'!D1278)&lt;3), 'Raw Data'!BD1278, 0)</f>
        <v/>
      </c>
    </row>
    <row r="1284">
      <c r="A1284" s="1">
        <f>'Raw Data'!A1279</f>
        <v/>
      </c>
      <c r="B1284">
        <f>IF('Raw Data'!E1279&gt;'Raw Data'!D1279, 'Raw Data'!J1279, 0)</f>
        <v/>
      </c>
      <c r="C1284">
        <f>IF('Raw Data'!D1279&gt;'Raw Data'!E1279, 'Raw Data'!I1279, 0)</f>
        <v/>
      </c>
      <c r="D1284">
        <f>SUM(G1284:H1284)</f>
        <v/>
      </c>
      <c r="E1284">
        <f>IF(AND('Raw Data'!J1279&lt;'Raw Data'!I1279,'Raw Data'!E1279&gt;'Raw Data'!D1279,'Raw Data'!E1279-'Raw Data'!D1279&gt;3),'Raw Data'!N1279,IF(AND('Raw Data'!I1279&lt;'Raw Data'!J1279,'Raw Data'!D1279&gt;'Raw Data'!E1279,'Raw Data'!D1279-'Raw Data'!E1279&gt;3),'Raw Data'!M1279,0))</f>
        <v/>
      </c>
      <c r="F1284">
        <f>IF(AND('Raw Data'!J1279&lt;'Raw Data'!I1279,'Raw Data'!E1279&gt;'Raw Data'!D1279,'Raw Data'!E1279-'Raw Data'!D1279&lt;4),'Raw Data'!L1279,IF(AND('Raw Data'!I1279&lt;'Raw Data'!J1279,'Raw Data'!D1279&gt;'Raw Data'!E1279,'Raw Data'!D1279-'Raw Data'!E1279&lt;4),'Raw Data'!K1279,0))</f>
        <v/>
      </c>
      <c r="G1284">
        <f>IF(AND('Raw Data'!J1279&lt;'Raw Data'!I1279, 'Raw Data'!E1279&gt;'Raw Data'!D1279), 'Raw Data'!J1279, 0)</f>
        <v/>
      </c>
      <c r="H1284">
        <f>IF(AND('Raw Data'!J1279&gt;'Raw Data'!I1279, 'Raw Data'!E1279&lt;'Raw Data'!D1279), 'Raw Data'!I1279, 0)</f>
        <v/>
      </c>
      <c r="I1284">
        <f>SUM(J1284:K1284)</f>
        <v/>
      </c>
      <c r="J1284">
        <f>IF(AND('Raw Data'!J1279&gt;'Raw Data'!I1279, 'Raw Data'!E1279&gt;'Raw Data'!D1279), 'Raw Data'!J1279, 0)</f>
        <v/>
      </c>
      <c r="K1284">
        <f>IF(AND('Raw Data'!I1279&gt;'Raw Data'!J1279, 'Raw Data'!D1279&gt;'Raw Data'!E1279), 'Raw Data'!I1279, 0)</f>
        <v/>
      </c>
      <c r="L1284">
        <f>IF('Raw Data'!E1279-'Raw Data'!D1279&gt;3, 'Raw Data'!N1279, 0)</f>
        <v/>
      </c>
      <c r="M1284">
        <f>IF('Raw Data'!D1279-'Raw Data'!E1279&gt;3, 'Raw Data'!M1279, 0)</f>
        <v/>
      </c>
      <c r="N1284">
        <f>IF(ISBLANK('Raw Data'!D1279),0,IF(AND('Raw Data'!E1279&gt;'Raw Data'!D1279,'Raw Data'!E1279-'Raw Data'!D1279&gt;0,'Raw Data'!E1279-'Raw Data'!D1279&lt;4),'Raw Data'!L1279, 0))</f>
        <v/>
      </c>
      <c r="O1284">
        <f>IF(ISBLANK('Raw Data'!D1279),0,IF(AND('Raw Data'!E1279&gt;'Raw Data'!D1279,'Raw Data'!E1279-'Raw Data'!D1279&gt;0,'Raw Data'!D1279-'Raw Data'!E1279&lt;4),'Raw Data'!K1279, 0))</f>
        <v/>
      </c>
      <c r="P1284">
        <f>IF('Raw Data'!E1279-'Raw Data'!D1279&gt;3, 'Raw Data'!N1279, IF('Raw Data'!D1279-'Raw Data'!E1279&gt;3, 'Raw Data'!M1279, 0))</f>
        <v/>
      </c>
      <c r="Q1284">
        <f>IF(ISBLANK('Raw Data'!E1279),0,IF(AND('Raw Data'!E1279-'Raw Data'!D1279&lt;4,'Raw Data'!E1279-'Raw Data'!D1279&gt;0),'Raw Data'!L1279,IF(AND('Raw Data'!D1279&gt;'Raw Data'!E1279,'Raw Data'!D1279-'Raw Data'!E1279&gt;0),'Raw Data'!K1279,0)))</f>
        <v/>
      </c>
      <c r="R1284">
        <f>IF(ISBLANK('Raw Data'!K1279),0,IFERROR(IF(MATCH(SMALL('Raw Data'!K1279:N1279,1),L1284:O1284,0),SMALL('Raw Data'!K1279:N1279,1)),0))</f>
        <v/>
      </c>
      <c r="S1284">
        <f>IF(ISBLANK('Raw Data'!K1279),0,IFERROR(IF(MATCH(SMALL('Raw Data'!K1279:N1279,2),L1284:O1284,0),SMALL('Raw Data'!K1279:N1279,2)),0))</f>
        <v/>
      </c>
      <c r="T1284">
        <f>IF(ISBLANK('Raw Data'!K1279),0,IFERROR(IF(MATCH(SMALL('Raw Data'!K1279:N1279,3),L1284:O1284,0),SMALL('Raw Data'!K1279:N1279,3)),0))</f>
        <v/>
      </c>
      <c r="U1284">
        <f>IF(ISBLANK('Raw Data'!K1279),0,IFERROR(IF(MATCH(SMALL('Raw Data'!K1279:N1279,4),L1284:O1284,0),SMALL('Raw Data'!K1279:N1279,4)),0))</f>
        <v/>
      </c>
      <c r="V1284">
        <f>IF(AND('Raw Data'!D1279&lt;3, 'Raw Data'!E1279&lt;3, 'Raw Data'!A1279&gt;0), 'Raw Data'!AF1279, 0)</f>
        <v/>
      </c>
      <c r="W1284">
        <f>IF(AND('Raw Data'!D1279&lt;4, 'Raw Data'!E1279&lt;4, 'Raw Data'!A1279&gt;0), 'Raw Data'!AI1279, 0)</f>
        <v/>
      </c>
      <c r="X1284">
        <f>IF(AND('Raw Data'!D1279&lt;5, 'Raw Data'!E1279&lt;5, 'Raw Data'!A1279&gt;0), 'Raw Data'!AL1279, 0)</f>
        <v/>
      </c>
      <c r="Y1284">
        <f>IF(AND('Raw Data'!D1279&lt;6, 'Raw Data'!E1279&lt;6, 'Raw Data'!A1279&gt;0), 'Raw Data'!AO1279, 0)</f>
        <v/>
      </c>
      <c r="Z1284">
        <f>IF(ISBLANK('Raw Data'!D1279), 0, IF('Raw Data'!D1279-'Raw Data'!E1279&gt;1, 'Raw Data'!AW1279, 0))</f>
        <v/>
      </c>
      <c r="AA1284">
        <f>IF(ISBLANK('Raw Data'!A1279), 0, IF(ABS('Raw Data'!D1279-'Raw Data'!E1279)&lt;2, 'Raw Data'!AX1279, 0))</f>
        <v/>
      </c>
      <c r="AB1284">
        <f>IF(ISBLANK('Raw Data'!D1279), 0, IF('Raw Data'!E1279-'Raw Data'!D1279&gt;1, 'Raw Data'!AY1279, 0))</f>
        <v/>
      </c>
      <c r="AC1284">
        <f>IF(ISBLANK('Raw Data'!D1279), 0, IF('Raw Data'!D1279-'Raw Data'!E1279&gt;2, 'Raw Data'!AZ1279, 0))</f>
        <v/>
      </c>
      <c r="AD1284">
        <f>IF(ISBLANK('Raw Data'!A1279), 0, IF(ABS('Raw Data'!D1279-'Raw Data'!E1279)&lt;3, 'Raw Data'!BA1279, 0))</f>
        <v/>
      </c>
      <c r="AE1284">
        <f>IF(ISBLANK('Raw Data'!D1279), 0, IF('Raw Data'!E1279-'Raw Data'!D1279&gt;2, 'Raw Data'!BB1279, 0))</f>
        <v/>
      </c>
      <c r="AF1284">
        <f>IF(ISBLANK('Raw Data'!D1279), 0, IF('Raw Data'!D1279-'Raw Data'!E1279&gt;3, 'Raw Data'!BC1279, 0))</f>
        <v/>
      </c>
      <c r="AG1284">
        <f>IF(ISBLANK('Raw Data'!A1279), 0, IF(ABS('Raw Data'!D1279-'Raw Data'!E1279)&lt;4, 'Raw Data'!BD1279, 0))</f>
        <v/>
      </c>
      <c r="AH1284">
        <f>IF(ISBLANK('Raw Data'!D1279), 0, IF('Raw Data'!E1279-'Raw Data'!D1279&gt;3, 'Raw Data'!BE1279, 0))</f>
        <v/>
      </c>
      <c r="AI1284">
        <f>IF(SUM('Raw Data'!D1279:E1279)&gt;'Raw Data'!F1279, 'Raw Data'!G1279, 0)</f>
        <v/>
      </c>
      <c r="AJ1284">
        <f>IF(ISBLANK('Raw Data'!D1279), 0, IF(SUM('Raw Data'!D1279:E1279)&lt;'Raw Data'!F1279, 'Raw Data'!H1279, 0))</f>
        <v/>
      </c>
      <c r="AK1284">
        <f>IF(ISBLANK('Raw Data'!A1279), 0, IF(AND('Raw Data'!D1279&lt;3, 'Raw Data'!E1279&lt;3, 'Raw Data'!F1279&lt;BB$2), 'Raw Data'!AF1279, 0))</f>
        <v/>
      </c>
      <c r="AL1284">
        <f>IF(ISBLANK('Raw Data'!A1279), 0, IF(AND('Raw Data'!D1279&lt;4, 'Raw Data'!E1279&lt;4, 'Raw Data'!F1279&lt;BB$2), 'Raw Data'!AI1279, 0))</f>
        <v/>
      </c>
      <c r="AM1284">
        <f>IF(ISBLANK('Raw Data'!A1279), 0, IF(AND('Raw Data'!D1279&lt;5, 'Raw Data'!E1279&lt;5, 'Raw Data'!F1279&lt;BB$2), 'Raw Data'!AL1279, 0))</f>
        <v/>
      </c>
      <c r="AN1284">
        <f>IF(ISBLANK('Raw Data'!A1279), 0, IF(AND('Raw Data'!D1279&lt;6, 'Raw Data'!E1279&lt;6, 'Raw Data'!F1279&lt;BB$2), 'Raw Data'!AO1279, 0))</f>
        <v/>
      </c>
      <c r="AO1284">
        <f>IF(ISBLANK('Raw Data'!A1279), 0, IF(AND('Raw Data'!I1279&lt;Analysis!$BC$2, 'Raw Data'!D1279-'Raw Data'!E1279&gt;1), 'Raw Data'!AW1279, IF(AND('Raw Data'!J1279&lt;Analysis!$BC$2, 'Raw Data'!E1279-'Raw Data'!D1279&gt;1), 'Raw Data'!AY1279, 0)))</f>
        <v/>
      </c>
      <c r="AP1284">
        <f>IF(ISBLANK('Raw Data'!A1279), 0, IF(AND('Raw Data'!I1279&lt;Analysis!$BC$2, 'Raw Data'!D1279-'Raw Data'!E1279&gt;2), 'Raw Data'!AZ1279, IF(AND('Raw Data'!J1279&lt;Analysis!$BC$2, 'Raw Data'!E1279-'Raw Data'!D1279&gt;2), 'Raw Data'!BB1279, 0)))</f>
        <v/>
      </c>
      <c r="AQ1284">
        <f>IF(ISBLANK('Raw Data'!A1279), 0, IF(AND('Raw Data'!I1279&lt;Analysis!$BC$2, 'Raw Data'!D1279-'Raw Data'!E1279&gt;3), 'Raw Data'!BC1279, IF(AND('Raw Data'!J1279&lt;Analysis!$BC$2, 'Raw Data'!E1279-'Raw Data'!D1279&gt;3), 'Raw Data'!BE1279, 0)))</f>
        <v/>
      </c>
      <c r="AR1284">
        <f>IF('Hidden Analysiss'!D1280=1,IF(ABS('Raw Data'!E1279-'Raw Data'!D1279)&lt;2,'Raw Data'!AX1279,0), 0)</f>
        <v/>
      </c>
      <c r="AS1284">
        <f>IF('Hidden Analysiss'!D1280=1,IF(ABS('Raw Data'!E1279-'Raw Data'!D1279)&lt;3,'Raw Data'!BA1279,0), 0)</f>
        <v/>
      </c>
      <c r="AT1284">
        <f>IF('Hidden Analysiss'!D1280=1,IF(ABS('Raw Data'!E1279-'Raw Data'!D1279)&lt;4,'Raw Data'!BD1279,0), 0)</f>
        <v/>
      </c>
      <c r="AU1284">
        <f>IF(AND('Hidden Analysiss'!E1280=1, ABS('Raw Data'!E1279-'Raw Data'!D1279)&lt;2), 'Raw Data'!AX1279, 0)</f>
        <v/>
      </c>
      <c r="AV1284">
        <f>IF(AND('Hidden Analysiss'!E1280=1, ABS('Raw Data'!E1279-'Raw Data'!D1279)&lt;3), 'Raw Data'!BA1279, 0)</f>
        <v/>
      </c>
      <c r="AW1284">
        <f>IF(AND('Hidden Analysiss'!E1280=1, ABS('Raw Data'!E1279-'Raw Data'!D1279)&lt;3), 'Raw Data'!BD1279, 0)</f>
        <v/>
      </c>
    </row>
    <row r="1285">
      <c r="A1285" s="1">
        <f>'Raw Data'!A1280</f>
        <v/>
      </c>
      <c r="B1285">
        <f>IF('Raw Data'!E1280&gt;'Raw Data'!D1280, 'Raw Data'!J1280, 0)</f>
        <v/>
      </c>
      <c r="C1285">
        <f>IF('Raw Data'!D1280&gt;'Raw Data'!E1280, 'Raw Data'!I1280, 0)</f>
        <v/>
      </c>
      <c r="D1285">
        <f>SUM(G1285:H1285)</f>
        <v/>
      </c>
      <c r="E1285">
        <f>IF(AND('Raw Data'!J1280&lt;'Raw Data'!I1280,'Raw Data'!E1280&gt;'Raw Data'!D1280,'Raw Data'!E1280-'Raw Data'!D1280&gt;3),'Raw Data'!N1280,IF(AND('Raw Data'!I1280&lt;'Raw Data'!J1280,'Raw Data'!D1280&gt;'Raw Data'!E1280,'Raw Data'!D1280-'Raw Data'!E1280&gt;3),'Raw Data'!M1280,0))</f>
        <v/>
      </c>
      <c r="F1285">
        <f>IF(AND('Raw Data'!J1280&lt;'Raw Data'!I1280,'Raw Data'!E1280&gt;'Raw Data'!D1280,'Raw Data'!E1280-'Raw Data'!D1280&lt;4),'Raw Data'!L1280,IF(AND('Raw Data'!I1280&lt;'Raw Data'!J1280,'Raw Data'!D1280&gt;'Raw Data'!E1280,'Raw Data'!D1280-'Raw Data'!E1280&lt;4),'Raw Data'!K1280,0))</f>
        <v/>
      </c>
      <c r="G1285">
        <f>IF(AND('Raw Data'!J1280&lt;'Raw Data'!I1280, 'Raw Data'!E1280&gt;'Raw Data'!D1280), 'Raw Data'!J1280, 0)</f>
        <v/>
      </c>
      <c r="H1285">
        <f>IF(AND('Raw Data'!J1280&gt;'Raw Data'!I1280, 'Raw Data'!E1280&lt;'Raw Data'!D1280), 'Raw Data'!I1280, 0)</f>
        <v/>
      </c>
      <c r="I1285">
        <f>SUM(J1285:K1285)</f>
        <v/>
      </c>
      <c r="J1285">
        <f>IF(AND('Raw Data'!J1280&gt;'Raw Data'!I1280, 'Raw Data'!E1280&gt;'Raw Data'!D1280), 'Raw Data'!J1280, 0)</f>
        <v/>
      </c>
      <c r="K1285">
        <f>IF(AND('Raw Data'!I1280&gt;'Raw Data'!J1280, 'Raw Data'!D1280&gt;'Raw Data'!E1280), 'Raw Data'!I1280, 0)</f>
        <v/>
      </c>
      <c r="L1285">
        <f>IF('Raw Data'!E1280-'Raw Data'!D1280&gt;3, 'Raw Data'!N1280, 0)</f>
        <v/>
      </c>
      <c r="M1285">
        <f>IF('Raw Data'!D1280-'Raw Data'!E1280&gt;3, 'Raw Data'!M1280, 0)</f>
        <v/>
      </c>
      <c r="N1285">
        <f>IF(ISBLANK('Raw Data'!D1280),0,IF(AND('Raw Data'!E1280&gt;'Raw Data'!D1280,'Raw Data'!E1280-'Raw Data'!D1280&gt;0,'Raw Data'!E1280-'Raw Data'!D1280&lt;4),'Raw Data'!L1280, 0))</f>
        <v/>
      </c>
      <c r="O1285">
        <f>IF(ISBLANK('Raw Data'!D1280),0,IF(AND('Raw Data'!E1280&gt;'Raw Data'!D1280,'Raw Data'!E1280-'Raw Data'!D1280&gt;0,'Raw Data'!D1280-'Raw Data'!E1280&lt;4),'Raw Data'!K1280, 0))</f>
        <v/>
      </c>
      <c r="P1285">
        <f>IF('Raw Data'!E1280-'Raw Data'!D1280&gt;3, 'Raw Data'!N1280, IF('Raw Data'!D1280-'Raw Data'!E1280&gt;3, 'Raw Data'!M1280, 0))</f>
        <v/>
      </c>
      <c r="Q1285">
        <f>IF(ISBLANK('Raw Data'!E1280),0,IF(AND('Raw Data'!E1280-'Raw Data'!D1280&lt;4,'Raw Data'!E1280-'Raw Data'!D1280&gt;0),'Raw Data'!L1280,IF(AND('Raw Data'!D1280&gt;'Raw Data'!E1280,'Raw Data'!D1280-'Raw Data'!E1280&gt;0),'Raw Data'!K1280,0)))</f>
        <v/>
      </c>
      <c r="R1285">
        <f>IF(ISBLANK('Raw Data'!K1280),0,IFERROR(IF(MATCH(SMALL('Raw Data'!K1280:N1280,1),L1285:O1285,0),SMALL('Raw Data'!K1280:N1280,1)),0))</f>
        <v/>
      </c>
      <c r="S1285">
        <f>IF(ISBLANK('Raw Data'!K1280),0,IFERROR(IF(MATCH(SMALL('Raw Data'!K1280:N1280,2),L1285:O1285,0),SMALL('Raw Data'!K1280:N1280,2)),0))</f>
        <v/>
      </c>
      <c r="T1285">
        <f>IF(ISBLANK('Raw Data'!K1280),0,IFERROR(IF(MATCH(SMALL('Raw Data'!K1280:N1280,3),L1285:O1285,0),SMALL('Raw Data'!K1280:N1280,3)),0))</f>
        <v/>
      </c>
      <c r="U1285">
        <f>IF(ISBLANK('Raw Data'!K1280),0,IFERROR(IF(MATCH(SMALL('Raw Data'!K1280:N1280,4),L1285:O1285,0),SMALL('Raw Data'!K1280:N1280,4)),0))</f>
        <v/>
      </c>
      <c r="V1285">
        <f>IF(AND('Raw Data'!D1280&lt;3, 'Raw Data'!E1280&lt;3, 'Raw Data'!A1280&gt;0), 'Raw Data'!AF1280, 0)</f>
        <v/>
      </c>
      <c r="W1285">
        <f>IF(AND('Raw Data'!D1280&lt;4, 'Raw Data'!E1280&lt;4, 'Raw Data'!A1280&gt;0), 'Raw Data'!AI1280, 0)</f>
        <v/>
      </c>
      <c r="X1285">
        <f>IF(AND('Raw Data'!D1280&lt;5, 'Raw Data'!E1280&lt;5, 'Raw Data'!A1280&gt;0), 'Raw Data'!AL1280, 0)</f>
        <v/>
      </c>
      <c r="Y1285">
        <f>IF(AND('Raw Data'!D1280&lt;6, 'Raw Data'!E1280&lt;6, 'Raw Data'!A1280&gt;0), 'Raw Data'!AO1280, 0)</f>
        <v/>
      </c>
      <c r="Z1285">
        <f>IF(ISBLANK('Raw Data'!D1280), 0, IF('Raw Data'!D1280-'Raw Data'!E1280&gt;1, 'Raw Data'!AW1280, 0))</f>
        <v/>
      </c>
      <c r="AA1285">
        <f>IF(ISBLANK('Raw Data'!A1280), 0, IF(ABS('Raw Data'!D1280-'Raw Data'!E1280)&lt;2, 'Raw Data'!AX1280, 0))</f>
        <v/>
      </c>
      <c r="AB1285">
        <f>IF(ISBLANK('Raw Data'!D1280), 0, IF('Raw Data'!E1280-'Raw Data'!D1280&gt;1, 'Raw Data'!AY1280, 0))</f>
        <v/>
      </c>
      <c r="AC1285">
        <f>IF(ISBLANK('Raw Data'!D1280), 0, IF('Raw Data'!D1280-'Raw Data'!E1280&gt;2, 'Raw Data'!AZ1280, 0))</f>
        <v/>
      </c>
      <c r="AD1285">
        <f>IF(ISBLANK('Raw Data'!A1280), 0, IF(ABS('Raw Data'!D1280-'Raw Data'!E1280)&lt;3, 'Raw Data'!BA1280, 0))</f>
        <v/>
      </c>
      <c r="AE1285">
        <f>IF(ISBLANK('Raw Data'!D1280), 0, IF('Raw Data'!E1280-'Raw Data'!D1280&gt;2, 'Raw Data'!BB1280, 0))</f>
        <v/>
      </c>
      <c r="AF1285">
        <f>IF(ISBLANK('Raw Data'!D1280), 0, IF('Raw Data'!D1280-'Raw Data'!E1280&gt;3, 'Raw Data'!BC1280, 0))</f>
        <v/>
      </c>
      <c r="AG1285">
        <f>IF(ISBLANK('Raw Data'!A1280), 0, IF(ABS('Raw Data'!D1280-'Raw Data'!E1280)&lt;4, 'Raw Data'!BD1280, 0))</f>
        <v/>
      </c>
      <c r="AH1285">
        <f>IF(ISBLANK('Raw Data'!D1280), 0, IF('Raw Data'!E1280-'Raw Data'!D1280&gt;3, 'Raw Data'!BE1280, 0))</f>
        <v/>
      </c>
      <c r="AI1285">
        <f>IF(SUM('Raw Data'!D1280:E1280)&gt;'Raw Data'!F1280, 'Raw Data'!G1280, 0)</f>
        <v/>
      </c>
      <c r="AJ1285">
        <f>IF(ISBLANK('Raw Data'!D1280), 0, IF(SUM('Raw Data'!D1280:E1280)&lt;'Raw Data'!F1280, 'Raw Data'!H1280, 0))</f>
        <v/>
      </c>
      <c r="AK1285">
        <f>IF(ISBLANK('Raw Data'!A1280), 0, IF(AND('Raw Data'!D1280&lt;3, 'Raw Data'!E1280&lt;3, 'Raw Data'!F1280&lt;BB$2), 'Raw Data'!AF1280, 0))</f>
        <v/>
      </c>
      <c r="AL1285">
        <f>IF(ISBLANK('Raw Data'!A1280), 0, IF(AND('Raw Data'!D1280&lt;4, 'Raw Data'!E1280&lt;4, 'Raw Data'!F1280&lt;BB$2), 'Raw Data'!AI1280, 0))</f>
        <v/>
      </c>
      <c r="AM1285">
        <f>IF(ISBLANK('Raw Data'!A1280), 0, IF(AND('Raw Data'!D1280&lt;5, 'Raw Data'!E1280&lt;5, 'Raw Data'!F1280&lt;BB$2), 'Raw Data'!AL1280, 0))</f>
        <v/>
      </c>
      <c r="AN1285">
        <f>IF(ISBLANK('Raw Data'!A1280), 0, IF(AND('Raw Data'!D1280&lt;6, 'Raw Data'!E1280&lt;6, 'Raw Data'!F1280&lt;BB$2), 'Raw Data'!AO1280, 0))</f>
        <v/>
      </c>
      <c r="AO1285">
        <f>IF(ISBLANK('Raw Data'!A1280), 0, IF(AND('Raw Data'!I1280&lt;Analysis!$BC$2, 'Raw Data'!D1280-'Raw Data'!E1280&gt;1), 'Raw Data'!AW1280, IF(AND('Raw Data'!J1280&lt;Analysis!$BC$2, 'Raw Data'!E1280-'Raw Data'!D1280&gt;1), 'Raw Data'!AY1280, 0)))</f>
        <v/>
      </c>
      <c r="AP1285">
        <f>IF(ISBLANK('Raw Data'!A1280), 0, IF(AND('Raw Data'!I1280&lt;Analysis!$BC$2, 'Raw Data'!D1280-'Raw Data'!E1280&gt;2), 'Raw Data'!AZ1280, IF(AND('Raw Data'!J1280&lt;Analysis!$BC$2, 'Raw Data'!E1280-'Raw Data'!D1280&gt;2), 'Raw Data'!BB1280, 0)))</f>
        <v/>
      </c>
      <c r="AQ1285">
        <f>IF(ISBLANK('Raw Data'!A1280), 0, IF(AND('Raw Data'!I1280&lt;Analysis!$BC$2, 'Raw Data'!D1280-'Raw Data'!E1280&gt;3), 'Raw Data'!BC1280, IF(AND('Raw Data'!J1280&lt;Analysis!$BC$2, 'Raw Data'!E1280-'Raw Data'!D1280&gt;3), 'Raw Data'!BE1280, 0)))</f>
        <v/>
      </c>
      <c r="AR1285">
        <f>IF('Hidden Analysiss'!D1281=1,IF(ABS('Raw Data'!E1280-'Raw Data'!D1280)&lt;2,'Raw Data'!AX1280,0), 0)</f>
        <v/>
      </c>
      <c r="AS1285">
        <f>IF('Hidden Analysiss'!D1281=1,IF(ABS('Raw Data'!E1280-'Raw Data'!D1280)&lt;3,'Raw Data'!BA1280,0), 0)</f>
        <v/>
      </c>
      <c r="AT1285">
        <f>IF('Hidden Analysiss'!D1281=1,IF(ABS('Raw Data'!E1280-'Raw Data'!D1280)&lt;4,'Raw Data'!BD1280,0), 0)</f>
        <v/>
      </c>
      <c r="AU1285">
        <f>IF(AND('Hidden Analysiss'!E1281=1, ABS('Raw Data'!E1280-'Raw Data'!D1280)&lt;2), 'Raw Data'!AX1280, 0)</f>
        <v/>
      </c>
      <c r="AV1285">
        <f>IF(AND('Hidden Analysiss'!E1281=1, ABS('Raw Data'!E1280-'Raw Data'!D1280)&lt;3), 'Raw Data'!BA1280, 0)</f>
        <v/>
      </c>
      <c r="AW1285">
        <f>IF(AND('Hidden Analysiss'!E1281=1, ABS('Raw Data'!E1280-'Raw Data'!D1280)&lt;3), 'Raw Data'!BD1280, 0)</f>
        <v/>
      </c>
    </row>
    <row r="1286">
      <c r="A1286" s="1">
        <f>'Raw Data'!A1281</f>
        <v/>
      </c>
      <c r="B1286">
        <f>IF('Raw Data'!E1281&gt;'Raw Data'!D1281, 'Raw Data'!J1281, 0)</f>
        <v/>
      </c>
      <c r="C1286">
        <f>IF('Raw Data'!D1281&gt;'Raw Data'!E1281, 'Raw Data'!I1281, 0)</f>
        <v/>
      </c>
      <c r="D1286">
        <f>SUM(G1286:H1286)</f>
        <v/>
      </c>
      <c r="E1286">
        <f>IF(AND('Raw Data'!J1281&lt;'Raw Data'!I1281,'Raw Data'!E1281&gt;'Raw Data'!D1281,'Raw Data'!E1281-'Raw Data'!D1281&gt;3),'Raw Data'!N1281,IF(AND('Raw Data'!I1281&lt;'Raw Data'!J1281,'Raw Data'!D1281&gt;'Raw Data'!E1281,'Raw Data'!D1281-'Raw Data'!E1281&gt;3),'Raw Data'!M1281,0))</f>
        <v/>
      </c>
      <c r="F1286">
        <f>IF(AND('Raw Data'!J1281&lt;'Raw Data'!I1281,'Raw Data'!E1281&gt;'Raw Data'!D1281,'Raw Data'!E1281-'Raw Data'!D1281&lt;4),'Raw Data'!L1281,IF(AND('Raw Data'!I1281&lt;'Raw Data'!J1281,'Raw Data'!D1281&gt;'Raw Data'!E1281,'Raw Data'!D1281-'Raw Data'!E1281&lt;4),'Raw Data'!K1281,0))</f>
        <v/>
      </c>
      <c r="G1286">
        <f>IF(AND('Raw Data'!J1281&lt;'Raw Data'!I1281, 'Raw Data'!E1281&gt;'Raw Data'!D1281), 'Raw Data'!J1281, 0)</f>
        <v/>
      </c>
      <c r="H1286">
        <f>IF(AND('Raw Data'!J1281&gt;'Raw Data'!I1281, 'Raw Data'!E1281&lt;'Raw Data'!D1281), 'Raw Data'!I1281, 0)</f>
        <v/>
      </c>
      <c r="I1286">
        <f>SUM(J1286:K1286)</f>
        <v/>
      </c>
      <c r="J1286">
        <f>IF(AND('Raw Data'!J1281&gt;'Raw Data'!I1281, 'Raw Data'!E1281&gt;'Raw Data'!D1281), 'Raw Data'!J1281, 0)</f>
        <v/>
      </c>
      <c r="K1286">
        <f>IF(AND('Raw Data'!I1281&gt;'Raw Data'!J1281, 'Raw Data'!D1281&gt;'Raw Data'!E1281), 'Raw Data'!I1281, 0)</f>
        <v/>
      </c>
      <c r="L1286">
        <f>IF('Raw Data'!E1281-'Raw Data'!D1281&gt;3, 'Raw Data'!N1281, 0)</f>
        <v/>
      </c>
      <c r="M1286">
        <f>IF('Raw Data'!D1281-'Raw Data'!E1281&gt;3, 'Raw Data'!M1281, 0)</f>
        <v/>
      </c>
      <c r="N1286">
        <f>IF(ISBLANK('Raw Data'!D1281),0,IF(AND('Raw Data'!E1281&gt;'Raw Data'!D1281,'Raw Data'!E1281-'Raw Data'!D1281&gt;0,'Raw Data'!E1281-'Raw Data'!D1281&lt;4),'Raw Data'!L1281, 0))</f>
        <v/>
      </c>
      <c r="O1286">
        <f>IF(ISBLANK('Raw Data'!D1281),0,IF(AND('Raw Data'!E1281&gt;'Raw Data'!D1281,'Raw Data'!E1281-'Raw Data'!D1281&gt;0,'Raw Data'!D1281-'Raw Data'!E1281&lt;4),'Raw Data'!K1281, 0))</f>
        <v/>
      </c>
      <c r="P1286">
        <f>IF('Raw Data'!E1281-'Raw Data'!D1281&gt;3, 'Raw Data'!N1281, IF('Raw Data'!D1281-'Raw Data'!E1281&gt;3, 'Raw Data'!M1281, 0))</f>
        <v/>
      </c>
      <c r="Q1286">
        <f>IF(ISBLANK('Raw Data'!E1281),0,IF(AND('Raw Data'!E1281-'Raw Data'!D1281&lt;4,'Raw Data'!E1281-'Raw Data'!D1281&gt;0),'Raw Data'!L1281,IF(AND('Raw Data'!D1281&gt;'Raw Data'!E1281,'Raw Data'!D1281-'Raw Data'!E1281&gt;0),'Raw Data'!K1281,0)))</f>
        <v/>
      </c>
      <c r="R1286">
        <f>IF(ISBLANK('Raw Data'!K1281),0,IFERROR(IF(MATCH(SMALL('Raw Data'!K1281:N1281,1),L1286:O1286,0),SMALL('Raw Data'!K1281:N1281,1)),0))</f>
        <v/>
      </c>
      <c r="S1286">
        <f>IF(ISBLANK('Raw Data'!K1281),0,IFERROR(IF(MATCH(SMALL('Raw Data'!K1281:N1281,2),L1286:O1286,0),SMALL('Raw Data'!K1281:N1281,2)),0))</f>
        <v/>
      </c>
      <c r="T1286">
        <f>IF(ISBLANK('Raw Data'!K1281),0,IFERROR(IF(MATCH(SMALL('Raw Data'!K1281:N1281,3),L1286:O1286,0),SMALL('Raw Data'!K1281:N1281,3)),0))</f>
        <v/>
      </c>
      <c r="U1286">
        <f>IF(ISBLANK('Raw Data'!K1281),0,IFERROR(IF(MATCH(SMALL('Raw Data'!K1281:N1281,4),L1286:O1286,0),SMALL('Raw Data'!K1281:N1281,4)),0))</f>
        <v/>
      </c>
      <c r="V1286">
        <f>IF(AND('Raw Data'!D1281&lt;3, 'Raw Data'!E1281&lt;3, 'Raw Data'!A1281&gt;0), 'Raw Data'!AF1281, 0)</f>
        <v/>
      </c>
      <c r="W1286">
        <f>IF(AND('Raw Data'!D1281&lt;4, 'Raw Data'!E1281&lt;4, 'Raw Data'!A1281&gt;0), 'Raw Data'!AI1281, 0)</f>
        <v/>
      </c>
      <c r="X1286">
        <f>IF(AND('Raw Data'!D1281&lt;5, 'Raw Data'!E1281&lt;5, 'Raw Data'!A1281&gt;0), 'Raw Data'!AL1281, 0)</f>
        <v/>
      </c>
      <c r="Y1286">
        <f>IF(AND('Raw Data'!D1281&lt;6, 'Raw Data'!E1281&lt;6, 'Raw Data'!A1281&gt;0), 'Raw Data'!AO1281, 0)</f>
        <v/>
      </c>
      <c r="Z1286">
        <f>IF(ISBLANK('Raw Data'!D1281), 0, IF('Raw Data'!D1281-'Raw Data'!E1281&gt;1, 'Raw Data'!AW1281, 0))</f>
        <v/>
      </c>
      <c r="AA1286">
        <f>IF(ISBLANK('Raw Data'!A1281), 0, IF(ABS('Raw Data'!D1281-'Raw Data'!E1281)&lt;2, 'Raw Data'!AX1281, 0))</f>
        <v/>
      </c>
      <c r="AB1286">
        <f>IF(ISBLANK('Raw Data'!D1281), 0, IF('Raw Data'!E1281-'Raw Data'!D1281&gt;1, 'Raw Data'!AY1281, 0))</f>
        <v/>
      </c>
      <c r="AC1286">
        <f>IF(ISBLANK('Raw Data'!D1281), 0, IF('Raw Data'!D1281-'Raw Data'!E1281&gt;2, 'Raw Data'!AZ1281, 0))</f>
        <v/>
      </c>
      <c r="AD1286">
        <f>IF(ISBLANK('Raw Data'!A1281), 0, IF(ABS('Raw Data'!D1281-'Raw Data'!E1281)&lt;3, 'Raw Data'!BA1281, 0))</f>
        <v/>
      </c>
      <c r="AE1286">
        <f>IF(ISBLANK('Raw Data'!D1281), 0, IF('Raw Data'!E1281-'Raw Data'!D1281&gt;2, 'Raw Data'!BB1281, 0))</f>
        <v/>
      </c>
      <c r="AF1286">
        <f>IF(ISBLANK('Raw Data'!D1281), 0, IF('Raw Data'!D1281-'Raw Data'!E1281&gt;3, 'Raw Data'!BC1281, 0))</f>
        <v/>
      </c>
      <c r="AG1286">
        <f>IF(ISBLANK('Raw Data'!A1281), 0, IF(ABS('Raw Data'!D1281-'Raw Data'!E1281)&lt;4, 'Raw Data'!BD1281, 0))</f>
        <v/>
      </c>
      <c r="AH1286">
        <f>IF(ISBLANK('Raw Data'!D1281), 0, IF('Raw Data'!E1281-'Raw Data'!D1281&gt;3, 'Raw Data'!BE1281, 0))</f>
        <v/>
      </c>
      <c r="AI1286">
        <f>IF(SUM('Raw Data'!D1281:E1281)&gt;'Raw Data'!F1281, 'Raw Data'!G1281, 0)</f>
        <v/>
      </c>
      <c r="AJ1286">
        <f>IF(ISBLANK('Raw Data'!D1281), 0, IF(SUM('Raw Data'!D1281:E1281)&lt;'Raw Data'!F1281, 'Raw Data'!H1281, 0))</f>
        <v/>
      </c>
      <c r="AK1286">
        <f>IF(ISBLANK('Raw Data'!A1281), 0, IF(AND('Raw Data'!D1281&lt;3, 'Raw Data'!E1281&lt;3, 'Raw Data'!F1281&lt;BB$2), 'Raw Data'!AF1281, 0))</f>
        <v/>
      </c>
      <c r="AL1286">
        <f>IF(ISBLANK('Raw Data'!A1281), 0, IF(AND('Raw Data'!D1281&lt;4, 'Raw Data'!E1281&lt;4, 'Raw Data'!F1281&lt;BB$2), 'Raw Data'!AI1281, 0))</f>
        <v/>
      </c>
      <c r="AM1286">
        <f>IF(ISBLANK('Raw Data'!A1281), 0, IF(AND('Raw Data'!D1281&lt;5, 'Raw Data'!E1281&lt;5, 'Raw Data'!F1281&lt;BB$2), 'Raw Data'!AL1281, 0))</f>
        <v/>
      </c>
      <c r="AN1286">
        <f>IF(ISBLANK('Raw Data'!A1281), 0, IF(AND('Raw Data'!D1281&lt;6, 'Raw Data'!E1281&lt;6, 'Raw Data'!F1281&lt;BB$2), 'Raw Data'!AO1281, 0))</f>
        <v/>
      </c>
      <c r="AO1286">
        <f>IF(ISBLANK('Raw Data'!A1281), 0, IF(AND('Raw Data'!I1281&lt;Analysis!$BC$2, 'Raw Data'!D1281-'Raw Data'!E1281&gt;1), 'Raw Data'!AW1281, IF(AND('Raw Data'!J1281&lt;Analysis!$BC$2, 'Raw Data'!E1281-'Raw Data'!D1281&gt;1), 'Raw Data'!AY1281, 0)))</f>
        <v/>
      </c>
      <c r="AP1286">
        <f>IF(ISBLANK('Raw Data'!A1281), 0, IF(AND('Raw Data'!I1281&lt;Analysis!$BC$2, 'Raw Data'!D1281-'Raw Data'!E1281&gt;2), 'Raw Data'!AZ1281, IF(AND('Raw Data'!J1281&lt;Analysis!$BC$2, 'Raw Data'!E1281-'Raw Data'!D1281&gt;2), 'Raw Data'!BB1281, 0)))</f>
        <v/>
      </c>
      <c r="AQ1286">
        <f>IF(ISBLANK('Raw Data'!A1281), 0, IF(AND('Raw Data'!I1281&lt;Analysis!$BC$2, 'Raw Data'!D1281-'Raw Data'!E1281&gt;3), 'Raw Data'!BC1281, IF(AND('Raw Data'!J1281&lt;Analysis!$BC$2, 'Raw Data'!E1281-'Raw Data'!D1281&gt;3), 'Raw Data'!BE1281, 0)))</f>
        <v/>
      </c>
      <c r="AR1286">
        <f>IF('Hidden Analysiss'!D1282=1,IF(ABS('Raw Data'!E1281-'Raw Data'!D1281)&lt;2,'Raw Data'!AX1281,0), 0)</f>
        <v/>
      </c>
      <c r="AS1286">
        <f>IF('Hidden Analysiss'!D1282=1,IF(ABS('Raw Data'!E1281-'Raw Data'!D1281)&lt;3,'Raw Data'!BA1281,0), 0)</f>
        <v/>
      </c>
      <c r="AT1286">
        <f>IF('Hidden Analysiss'!D1282=1,IF(ABS('Raw Data'!E1281-'Raw Data'!D1281)&lt;4,'Raw Data'!BD1281,0), 0)</f>
        <v/>
      </c>
      <c r="AU1286">
        <f>IF(AND('Hidden Analysiss'!E1282=1, ABS('Raw Data'!E1281-'Raw Data'!D1281)&lt;2), 'Raw Data'!AX1281, 0)</f>
        <v/>
      </c>
      <c r="AV1286">
        <f>IF(AND('Hidden Analysiss'!E1282=1, ABS('Raw Data'!E1281-'Raw Data'!D1281)&lt;3), 'Raw Data'!BA1281, 0)</f>
        <v/>
      </c>
      <c r="AW1286">
        <f>IF(AND('Hidden Analysiss'!E1282=1, ABS('Raw Data'!E1281-'Raw Data'!D1281)&lt;3), 'Raw Data'!BD1281, 0)</f>
        <v/>
      </c>
    </row>
    <row r="1287">
      <c r="A1287" s="1">
        <f>'Raw Data'!A1282</f>
        <v/>
      </c>
      <c r="B1287">
        <f>IF('Raw Data'!E1282&gt;'Raw Data'!D1282, 'Raw Data'!J1282, 0)</f>
        <v/>
      </c>
      <c r="C1287">
        <f>IF('Raw Data'!D1282&gt;'Raw Data'!E1282, 'Raw Data'!I1282, 0)</f>
        <v/>
      </c>
      <c r="D1287">
        <f>SUM(G1287:H1287)</f>
        <v/>
      </c>
      <c r="E1287">
        <f>IF(AND('Raw Data'!J1282&lt;'Raw Data'!I1282,'Raw Data'!E1282&gt;'Raw Data'!D1282,'Raw Data'!E1282-'Raw Data'!D1282&gt;3),'Raw Data'!N1282,IF(AND('Raw Data'!I1282&lt;'Raw Data'!J1282,'Raw Data'!D1282&gt;'Raw Data'!E1282,'Raw Data'!D1282-'Raw Data'!E1282&gt;3),'Raw Data'!M1282,0))</f>
        <v/>
      </c>
      <c r="F1287">
        <f>IF(AND('Raw Data'!J1282&lt;'Raw Data'!I1282,'Raw Data'!E1282&gt;'Raw Data'!D1282,'Raw Data'!E1282-'Raw Data'!D1282&lt;4),'Raw Data'!L1282,IF(AND('Raw Data'!I1282&lt;'Raw Data'!J1282,'Raw Data'!D1282&gt;'Raw Data'!E1282,'Raw Data'!D1282-'Raw Data'!E1282&lt;4),'Raw Data'!K1282,0))</f>
        <v/>
      </c>
      <c r="G1287">
        <f>IF(AND('Raw Data'!J1282&lt;'Raw Data'!I1282, 'Raw Data'!E1282&gt;'Raw Data'!D1282), 'Raw Data'!J1282, 0)</f>
        <v/>
      </c>
      <c r="H1287">
        <f>IF(AND('Raw Data'!J1282&gt;'Raw Data'!I1282, 'Raw Data'!E1282&lt;'Raw Data'!D1282), 'Raw Data'!I1282, 0)</f>
        <v/>
      </c>
      <c r="I1287">
        <f>SUM(J1287:K1287)</f>
        <v/>
      </c>
      <c r="J1287">
        <f>IF(AND('Raw Data'!J1282&gt;'Raw Data'!I1282, 'Raw Data'!E1282&gt;'Raw Data'!D1282), 'Raw Data'!J1282, 0)</f>
        <v/>
      </c>
      <c r="K1287">
        <f>IF(AND('Raw Data'!I1282&gt;'Raw Data'!J1282, 'Raw Data'!D1282&gt;'Raw Data'!E1282), 'Raw Data'!I1282, 0)</f>
        <v/>
      </c>
      <c r="L1287">
        <f>IF('Raw Data'!E1282-'Raw Data'!D1282&gt;3, 'Raw Data'!N1282, 0)</f>
        <v/>
      </c>
      <c r="M1287">
        <f>IF('Raw Data'!D1282-'Raw Data'!E1282&gt;3, 'Raw Data'!M1282, 0)</f>
        <v/>
      </c>
      <c r="N1287">
        <f>IF(ISBLANK('Raw Data'!D1282),0,IF(AND('Raw Data'!E1282&gt;'Raw Data'!D1282,'Raw Data'!E1282-'Raw Data'!D1282&gt;0,'Raw Data'!E1282-'Raw Data'!D1282&lt;4),'Raw Data'!L1282, 0))</f>
        <v/>
      </c>
      <c r="O1287">
        <f>IF(ISBLANK('Raw Data'!D1282),0,IF(AND('Raw Data'!E1282&gt;'Raw Data'!D1282,'Raw Data'!E1282-'Raw Data'!D1282&gt;0,'Raw Data'!D1282-'Raw Data'!E1282&lt;4),'Raw Data'!K1282, 0))</f>
        <v/>
      </c>
      <c r="P1287">
        <f>IF('Raw Data'!E1282-'Raw Data'!D1282&gt;3, 'Raw Data'!N1282, IF('Raw Data'!D1282-'Raw Data'!E1282&gt;3, 'Raw Data'!M1282, 0))</f>
        <v/>
      </c>
      <c r="Q1287">
        <f>IF(ISBLANK('Raw Data'!E1282),0,IF(AND('Raw Data'!E1282-'Raw Data'!D1282&lt;4,'Raw Data'!E1282-'Raw Data'!D1282&gt;0),'Raw Data'!L1282,IF(AND('Raw Data'!D1282&gt;'Raw Data'!E1282,'Raw Data'!D1282-'Raw Data'!E1282&gt;0),'Raw Data'!K1282,0)))</f>
        <v/>
      </c>
      <c r="R1287">
        <f>IF(ISBLANK('Raw Data'!K1282),0,IFERROR(IF(MATCH(SMALL('Raw Data'!K1282:N1282,1),L1287:O1287,0),SMALL('Raw Data'!K1282:N1282,1)),0))</f>
        <v/>
      </c>
      <c r="S1287">
        <f>IF(ISBLANK('Raw Data'!K1282),0,IFERROR(IF(MATCH(SMALL('Raw Data'!K1282:N1282,2),L1287:O1287,0),SMALL('Raw Data'!K1282:N1282,2)),0))</f>
        <v/>
      </c>
      <c r="T1287">
        <f>IF(ISBLANK('Raw Data'!K1282),0,IFERROR(IF(MATCH(SMALL('Raw Data'!K1282:N1282,3),L1287:O1287,0),SMALL('Raw Data'!K1282:N1282,3)),0))</f>
        <v/>
      </c>
      <c r="U1287">
        <f>IF(ISBLANK('Raw Data'!K1282),0,IFERROR(IF(MATCH(SMALL('Raw Data'!K1282:N1282,4),L1287:O1287,0),SMALL('Raw Data'!K1282:N1282,4)),0))</f>
        <v/>
      </c>
      <c r="V1287">
        <f>IF(AND('Raw Data'!D1282&lt;3, 'Raw Data'!E1282&lt;3, 'Raw Data'!A1282&gt;0), 'Raw Data'!AF1282, 0)</f>
        <v/>
      </c>
      <c r="W1287">
        <f>IF(AND('Raw Data'!D1282&lt;4, 'Raw Data'!E1282&lt;4, 'Raw Data'!A1282&gt;0), 'Raw Data'!AI1282, 0)</f>
        <v/>
      </c>
      <c r="X1287">
        <f>IF(AND('Raw Data'!D1282&lt;5, 'Raw Data'!E1282&lt;5, 'Raw Data'!A1282&gt;0), 'Raw Data'!AL1282, 0)</f>
        <v/>
      </c>
      <c r="Y1287">
        <f>IF(AND('Raw Data'!D1282&lt;6, 'Raw Data'!E1282&lt;6, 'Raw Data'!A1282&gt;0), 'Raw Data'!AO1282, 0)</f>
        <v/>
      </c>
      <c r="Z1287">
        <f>IF(ISBLANK('Raw Data'!D1282), 0, IF('Raw Data'!D1282-'Raw Data'!E1282&gt;1, 'Raw Data'!AW1282, 0))</f>
        <v/>
      </c>
      <c r="AA1287">
        <f>IF(ISBLANK('Raw Data'!A1282), 0, IF(ABS('Raw Data'!D1282-'Raw Data'!E1282)&lt;2, 'Raw Data'!AX1282, 0))</f>
        <v/>
      </c>
      <c r="AB1287">
        <f>IF(ISBLANK('Raw Data'!D1282), 0, IF('Raw Data'!E1282-'Raw Data'!D1282&gt;1, 'Raw Data'!AY1282, 0))</f>
        <v/>
      </c>
      <c r="AC1287">
        <f>IF(ISBLANK('Raw Data'!D1282), 0, IF('Raw Data'!D1282-'Raw Data'!E1282&gt;2, 'Raw Data'!AZ1282, 0))</f>
        <v/>
      </c>
      <c r="AD1287">
        <f>IF(ISBLANK('Raw Data'!A1282), 0, IF(ABS('Raw Data'!D1282-'Raw Data'!E1282)&lt;3, 'Raw Data'!BA1282, 0))</f>
        <v/>
      </c>
      <c r="AE1287">
        <f>IF(ISBLANK('Raw Data'!D1282), 0, IF('Raw Data'!E1282-'Raw Data'!D1282&gt;2, 'Raw Data'!BB1282, 0))</f>
        <v/>
      </c>
      <c r="AF1287">
        <f>IF(ISBLANK('Raw Data'!D1282), 0, IF('Raw Data'!D1282-'Raw Data'!E1282&gt;3, 'Raw Data'!BC1282, 0))</f>
        <v/>
      </c>
      <c r="AG1287">
        <f>IF(ISBLANK('Raw Data'!A1282), 0, IF(ABS('Raw Data'!D1282-'Raw Data'!E1282)&lt;4, 'Raw Data'!BD1282, 0))</f>
        <v/>
      </c>
      <c r="AH1287">
        <f>IF(ISBLANK('Raw Data'!D1282), 0, IF('Raw Data'!E1282-'Raw Data'!D1282&gt;3, 'Raw Data'!BE1282, 0))</f>
        <v/>
      </c>
      <c r="AI1287">
        <f>IF(SUM('Raw Data'!D1282:E1282)&gt;'Raw Data'!F1282, 'Raw Data'!G1282, 0)</f>
        <v/>
      </c>
      <c r="AJ1287">
        <f>IF(ISBLANK('Raw Data'!D1282), 0, IF(SUM('Raw Data'!D1282:E1282)&lt;'Raw Data'!F1282, 'Raw Data'!H1282, 0))</f>
        <v/>
      </c>
      <c r="AK1287">
        <f>IF(ISBLANK('Raw Data'!A1282), 0, IF(AND('Raw Data'!D1282&lt;3, 'Raw Data'!E1282&lt;3, 'Raw Data'!F1282&lt;BB$2), 'Raw Data'!AF1282, 0))</f>
        <v/>
      </c>
      <c r="AL1287">
        <f>IF(ISBLANK('Raw Data'!A1282), 0, IF(AND('Raw Data'!D1282&lt;4, 'Raw Data'!E1282&lt;4, 'Raw Data'!F1282&lt;BB$2), 'Raw Data'!AI1282, 0))</f>
        <v/>
      </c>
      <c r="AM1287">
        <f>IF(ISBLANK('Raw Data'!A1282), 0, IF(AND('Raw Data'!D1282&lt;5, 'Raw Data'!E1282&lt;5, 'Raw Data'!F1282&lt;BB$2), 'Raw Data'!AL1282, 0))</f>
        <v/>
      </c>
      <c r="AN1287">
        <f>IF(ISBLANK('Raw Data'!A1282), 0, IF(AND('Raw Data'!D1282&lt;6, 'Raw Data'!E1282&lt;6, 'Raw Data'!F1282&lt;BB$2), 'Raw Data'!AO1282, 0))</f>
        <v/>
      </c>
      <c r="AO1287">
        <f>IF(ISBLANK('Raw Data'!A1282), 0, IF(AND('Raw Data'!I1282&lt;Analysis!$BC$2, 'Raw Data'!D1282-'Raw Data'!E1282&gt;1), 'Raw Data'!AW1282, IF(AND('Raw Data'!J1282&lt;Analysis!$BC$2, 'Raw Data'!E1282-'Raw Data'!D1282&gt;1), 'Raw Data'!AY1282, 0)))</f>
        <v/>
      </c>
      <c r="AP1287">
        <f>IF(ISBLANK('Raw Data'!A1282), 0, IF(AND('Raw Data'!I1282&lt;Analysis!$BC$2, 'Raw Data'!D1282-'Raw Data'!E1282&gt;2), 'Raw Data'!AZ1282, IF(AND('Raw Data'!J1282&lt;Analysis!$BC$2, 'Raw Data'!E1282-'Raw Data'!D1282&gt;2), 'Raw Data'!BB1282, 0)))</f>
        <v/>
      </c>
      <c r="AQ1287">
        <f>IF(ISBLANK('Raw Data'!A1282), 0, IF(AND('Raw Data'!I1282&lt;Analysis!$BC$2, 'Raw Data'!D1282-'Raw Data'!E1282&gt;3), 'Raw Data'!BC1282, IF(AND('Raw Data'!J1282&lt;Analysis!$BC$2, 'Raw Data'!E1282-'Raw Data'!D1282&gt;3), 'Raw Data'!BE1282, 0)))</f>
        <v/>
      </c>
      <c r="AR1287">
        <f>IF('Hidden Analysiss'!D1283=1,IF(ABS('Raw Data'!E1282-'Raw Data'!D1282)&lt;2,'Raw Data'!AX1282,0), 0)</f>
        <v/>
      </c>
      <c r="AS1287">
        <f>IF('Hidden Analysiss'!D1283=1,IF(ABS('Raw Data'!E1282-'Raw Data'!D1282)&lt;3,'Raw Data'!BA1282,0), 0)</f>
        <v/>
      </c>
      <c r="AT1287">
        <f>IF('Hidden Analysiss'!D1283=1,IF(ABS('Raw Data'!E1282-'Raw Data'!D1282)&lt;4,'Raw Data'!BD1282,0), 0)</f>
        <v/>
      </c>
      <c r="AU1287">
        <f>IF(AND('Hidden Analysiss'!E1283=1, ABS('Raw Data'!E1282-'Raw Data'!D1282)&lt;2), 'Raw Data'!AX1282, 0)</f>
        <v/>
      </c>
      <c r="AV1287">
        <f>IF(AND('Hidden Analysiss'!E1283=1, ABS('Raw Data'!E1282-'Raw Data'!D1282)&lt;3), 'Raw Data'!BA1282, 0)</f>
        <v/>
      </c>
      <c r="AW1287">
        <f>IF(AND('Hidden Analysiss'!E1283=1, ABS('Raw Data'!E1282-'Raw Data'!D1282)&lt;3), 'Raw Data'!BD1282, 0)</f>
        <v/>
      </c>
    </row>
    <row r="1288">
      <c r="A1288" s="1">
        <f>'Raw Data'!A1283</f>
        <v/>
      </c>
      <c r="B1288">
        <f>IF('Raw Data'!E1283&gt;'Raw Data'!D1283, 'Raw Data'!J1283, 0)</f>
        <v/>
      </c>
      <c r="C1288">
        <f>IF('Raw Data'!D1283&gt;'Raw Data'!E1283, 'Raw Data'!I1283, 0)</f>
        <v/>
      </c>
      <c r="D1288">
        <f>SUM(G1288:H1288)</f>
        <v/>
      </c>
      <c r="E1288">
        <f>IF(AND('Raw Data'!J1283&lt;'Raw Data'!I1283,'Raw Data'!E1283&gt;'Raw Data'!D1283,'Raw Data'!E1283-'Raw Data'!D1283&gt;3),'Raw Data'!N1283,IF(AND('Raw Data'!I1283&lt;'Raw Data'!J1283,'Raw Data'!D1283&gt;'Raw Data'!E1283,'Raw Data'!D1283-'Raw Data'!E1283&gt;3),'Raw Data'!M1283,0))</f>
        <v/>
      </c>
      <c r="F1288">
        <f>IF(AND('Raw Data'!J1283&lt;'Raw Data'!I1283,'Raw Data'!E1283&gt;'Raw Data'!D1283,'Raw Data'!E1283-'Raw Data'!D1283&lt;4),'Raw Data'!L1283,IF(AND('Raw Data'!I1283&lt;'Raw Data'!J1283,'Raw Data'!D1283&gt;'Raw Data'!E1283,'Raw Data'!D1283-'Raw Data'!E1283&lt;4),'Raw Data'!K1283,0))</f>
        <v/>
      </c>
      <c r="G1288">
        <f>IF(AND('Raw Data'!J1283&lt;'Raw Data'!I1283, 'Raw Data'!E1283&gt;'Raw Data'!D1283), 'Raw Data'!J1283, 0)</f>
        <v/>
      </c>
      <c r="H1288">
        <f>IF(AND('Raw Data'!J1283&gt;'Raw Data'!I1283, 'Raw Data'!E1283&lt;'Raw Data'!D1283), 'Raw Data'!I1283, 0)</f>
        <v/>
      </c>
      <c r="I1288">
        <f>SUM(J1288:K1288)</f>
        <v/>
      </c>
      <c r="J1288">
        <f>IF(AND('Raw Data'!J1283&gt;'Raw Data'!I1283, 'Raw Data'!E1283&gt;'Raw Data'!D1283), 'Raw Data'!J1283, 0)</f>
        <v/>
      </c>
      <c r="K1288">
        <f>IF(AND('Raw Data'!I1283&gt;'Raw Data'!J1283, 'Raw Data'!D1283&gt;'Raw Data'!E1283), 'Raw Data'!I1283, 0)</f>
        <v/>
      </c>
      <c r="L1288">
        <f>IF('Raw Data'!E1283-'Raw Data'!D1283&gt;3, 'Raw Data'!N1283, 0)</f>
        <v/>
      </c>
      <c r="M1288">
        <f>IF('Raw Data'!D1283-'Raw Data'!E1283&gt;3, 'Raw Data'!M1283, 0)</f>
        <v/>
      </c>
      <c r="N1288">
        <f>IF(ISBLANK('Raw Data'!D1283),0,IF(AND('Raw Data'!E1283&gt;'Raw Data'!D1283,'Raw Data'!E1283-'Raw Data'!D1283&gt;0,'Raw Data'!E1283-'Raw Data'!D1283&lt;4),'Raw Data'!L1283, 0))</f>
        <v/>
      </c>
      <c r="O1288">
        <f>IF(ISBLANK('Raw Data'!D1283),0,IF(AND('Raw Data'!E1283&gt;'Raw Data'!D1283,'Raw Data'!E1283-'Raw Data'!D1283&gt;0,'Raw Data'!D1283-'Raw Data'!E1283&lt;4),'Raw Data'!K1283, 0))</f>
        <v/>
      </c>
      <c r="P1288">
        <f>IF('Raw Data'!E1283-'Raw Data'!D1283&gt;3, 'Raw Data'!N1283, IF('Raw Data'!D1283-'Raw Data'!E1283&gt;3, 'Raw Data'!M1283, 0))</f>
        <v/>
      </c>
      <c r="Q1288">
        <f>IF(ISBLANK('Raw Data'!E1283),0,IF(AND('Raw Data'!E1283-'Raw Data'!D1283&lt;4,'Raw Data'!E1283-'Raw Data'!D1283&gt;0),'Raw Data'!L1283,IF(AND('Raw Data'!D1283&gt;'Raw Data'!E1283,'Raw Data'!D1283-'Raw Data'!E1283&gt;0),'Raw Data'!K1283,0)))</f>
        <v/>
      </c>
      <c r="R1288">
        <f>IF(ISBLANK('Raw Data'!K1283),0,IFERROR(IF(MATCH(SMALL('Raw Data'!K1283:N1283,1),L1288:O1288,0),SMALL('Raw Data'!K1283:N1283,1)),0))</f>
        <v/>
      </c>
      <c r="S1288">
        <f>IF(ISBLANK('Raw Data'!K1283),0,IFERROR(IF(MATCH(SMALL('Raw Data'!K1283:N1283,2),L1288:O1288,0),SMALL('Raw Data'!K1283:N1283,2)),0))</f>
        <v/>
      </c>
      <c r="T1288">
        <f>IF(ISBLANK('Raw Data'!K1283),0,IFERROR(IF(MATCH(SMALL('Raw Data'!K1283:N1283,3),L1288:O1288,0),SMALL('Raw Data'!K1283:N1283,3)),0))</f>
        <v/>
      </c>
      <c r="U1288">
        <f>IF(ISBLANK('Raw Data'!K1283),0,IFERROR(IF(MATCH(SMALL('Raw Data'!K1283:N1283,4),L1288:O1288,0),SMALL('Raw Data'!K1283:N1283,4)),0))</f>
        <v/>
      </c>
      <c r="V1288">
        <f>IF(AND('Raw Data'!D1283&lt;3, 'Raw Data'!E1283&lt;3, 'Raw Data'!A1283&gt;0), 'Raw Data'!AF1283, 0)</f>
        <v/>
      </c>
      <c r="W1288">
        <f>IF(AND('Raw Data'!D1283&lt;4, 'Raw Data'!E1283&lt;4, 'Raw Data'!A1283&gt;0), 'Raw Data'!AI1283, 0)</f>
        <v/>
      </c>
      <c r="X1288">
        <f>IF(AND('Raw Data'!D1283&lt;5, 'Raw Data'!E1283&lt;5, 'Raw Data'!A1283&gt;0), 'Raw Data'!AL1283, 0)</f>
        <v/>
      </c>
      <c r="Y1288">
        <f>IF(AND('Raw Data'!D1283&lt;6, 'Raw Data'!E1283&lt;6, 'Raw Data'!A1283&gt;0), 'Raw Data'!AO1283, 0)</f>
        <v/>
      </c>
      <c r="Z1288">
        <f>IF(ISBLANK('Raw Data'!D1283), 0, IF('Raw Data'!D1283-'Raw Data'!E1283&gt;1, 'Raw Data'!AW1283, 0))</f>
        <v/>
      </c>
      <c r="AA1288">
        <f>IF(ISBLANK('Raw Data'!A1283), 0, IF(ABS('Raw Data'!D1283-'Raw Data'!E1283)&lt;2, 'Raw Data'!AX1283, 0))</f>
        <v/>
      </c>
      <c r="AB1288">
        <f>IF(ISBLANK('Raw Data'!D1283), 0, IF('Raw Data'!E1283-'Raw Data'!D1283&gt;1, 'Raw Data'!AY1283, 0))</f>
        <v/>
      </c>
      <c r="AC1288">
        <f>IF(ISBLANK('Raw Data'!D1283), 0, IF('Raw Data'!D1283-'Raw Data'!E1283&gt;2, 'Raw Data'!AZ1283, 0))</f>
        <v/>
      </c>
      <c r="AD1288">
        <f>IF(ISBLANK('Raw Data'!A1283), 0, IF(ABS('Raw Data'!D1283-'Raw Data'!E1283)&lt;3, 'Raw Data'!BA1283, 0))</f>
        <v/>
      </c>
      <c r="AE1288">
        <f>IF(ISBLANK('Raw Data'!D1283), 0, IF('Raw Data'!E1283-'Raw Data'!D1283&gt;2, 'Raw Data'!BB1283, 0))</f>
        <v/>
      </c>
      <c r="AF1288">
        <f>IF(ISBLANK('Raw Data'!D1283), 0, IF('Raw Data'!D1283-'Raw Data'!E1283&gt;3, 'Raw Data'!BC1283, 0))</f>
        <v/>
      </c>
      <c r="AG1288">
        <f>IF(ISBLANK('Raw Data'!A1283), 0, IF(ABS('Raw Data'!D1283-'Raw Data'!E1283)&lt;4, 'Raw Data'!BD1283, 0))</f>
        <v/>
      </c>
      <c r="AH1288">
        <f>IF(ISBLANK('Raw Data'!D1283), 0, IF('Raw Data'!E1283-'Raw Data'!D1283&gt;3, 'Raw Data'!BE1283, 0))</f>
        <v/>
      </c>
      <c r="AI1288">
        <f>IF(SUM('Raw Data'!D1283:E1283)&gt;'Raw Data'!F1283, 'Raw Data'!G1283, 0)</f>
        <v/>
      </c>
      <c r="AJ1288">
        <f>IF(ISBLANK('Raw Data'!D1283), 0, IF(SUM('Raw Data'!D1283:E1283)&lt;'Raw Data'!F1283, 'Raw Data'!H1283, 0))</f>
        <v/>
      </c>
      <c r="AK1288">
        <f>IF(ISBLANK('Raw Data'!A1283), 0, IF(AND('Raw Data'!D1283&lt;3, 'Raw Data'!E1283&lt;3, 'Raw Data'!F1283&lt;BB$2), 'Raw Data'!AF1283, 0))</f>
        <v/>
      </c>
      <c r="AL1288">
        <f>IF(ISBLANK('Raw Data'!A1283), 0, IF(AND('Raw Data'!D1283&lt;4, 'Raw Data'!E1283&lt;4, 'Raw Data'!F1283&lt;BB$2), 'Raw Data'!AI1283, 0))</f>
        <v/>
      </c>
      <c r="AM1288">
        <f>IF(ISBLANK('Raw Data'!A1283), 0, IF(AND('Raw Data'!D1283&lt;5, 'Raw Data'!E1283&lt;5, 'Raw Data'!F1283&lt;BB$2), 'Raw Data'!AL1283, 0))</f>
        <v/>
      </c>
      <c r="AN1288">
        <f>IF(ISBLANK('Raw Data'!A1283), 0, IF(AND('Raw Data'!D1283&lt;6, 'Raw Data'!E1283&lt;6, 'Raw Data'!F1283&lt;BB$2), 'Raw Data'!AO1283, 0))</f>
        <v/>
      </c>
      <c r="AO1288">
        <f>IF(ISBLANK('Raw Data'!A1283), 0, IF(AND('Raw Data'!I1283&lt;Analysis!$BC$2, 'Raw Data'!D1283-'Raw Data'!E1283&gt;1), 'Raw Data'!AW1283, IF(AND('Raw Data'!J1283&lt;Analysis!$BC$2, 'Raw Data'!E1283-'Raw Data'!D1283&gt;1), 'Raw Data'!AY1283, 0)))</f>
        <v/>
      </c>
      <c r="AP1288">
        <f>IF(ISBLANK('Raw Data'!A1283), 0, IF(AND('Raw Data'!I1283&lt;Analysis!$BC$2, 'Raw Data'!D1283-'Raw Data'!E1283&gt;2), 'Raw Data'!AZ1283, IF(AND('Raw Data'!J1283&lt;Analysis!$BC$2, 'Raw Data'!E1283-'Raw Data'!D1283&gt;2), 'Raw Data'!BB1283, 0)))</f>
        <v/>
      </c>
      <c r="AQ1288">
        <f>IF(ISBLANK('Raw Data'!A1283), 0, IF(AND('Raw Data'!I1283&lt;Analysis!$BC$2, 'Raw Data'!D1283-'Raw Data'!E1283&gt;3), 'Raw Data'!BC1283, IF(AND('Raw Data'!J1283&lt;Analysis!$BC$2, 'Raw Data'!E1283-'Raw Data'!D1283&gt;3), 'Raw Data'!BE1283, 0)))</f>
        <v/>
      </c>
      <c r="AR1288">
        <f>IF('Hidden Analysiss'!D1284=1,IF(ABS('Raw Data'!E1283-'Raw Data'!D1283)&lt;2,'Raw Data'!AX1283,0), 0)</f>
        <v/>
      </c>
      <c r="AS1288">
        <f>IF('Hidden Analysiss'!D1284=1,IF(ABS('Raw Data'!E1283-'Raw Data'!D1283)&lt;3,'Raw Data'!BA1283,0), 0)</f>
        <v/>
      </c>
      <c r="AT1288">
        <f>IF('Hidden Analysiss'!D1284=1,IF(ABS('Raw Data'!E1283-'Raw Data'!D1283)&lt;4,'Raw Data'!BD1283,0), 0)</f>
        <v/>
      </c>
      <c r="AU1288">
        <f>IF(AND('Hidden Analysiss'!E1284=1, ABS('Raw Data'!E1283-'Raw Data'!D1283)&lt;2), 'Raw Data'!AX1283, 0)</f>
        <v/>
      </c>
      <c r="AV1288">
        <f>IF(AND('Hidden Analysiss'!E1284=1, ABS('Raw Data'!E1283-'Raw Data'!D1283)&lt;3), 'Raw Data'!BA1283, 0)</f>
        <v/>
      </c>
      <c r="AW1288">
        <f>IF(AND('Hidden Analysiss'!E1284=1, ABS('Raw Data'!E1283-'Raw Data'!D1283)&lt;3), 'Raw Data'!BD1283, 0)</f>
        <v/>
      </c>
    </row>
    <row r="1289">
      <c r="A1289" s="1">
        <f>'Raw Data'!A1284</f>
        <v/>
      </c>
      <c r="B1289">
        <f>IF('Raw Data'!E1284&gt;'Raw Data'!D1284, 'Raw Data'!J1284, 0)</f>
        <v/>
      </c>
      <c r="C1289">
        <f>IF('Raw Data'!D1284&gt;'Raw Data'!E1284, 'Raw Data'!I1284, 0)</f>
        <v/>
      </c>
      <c r="D1289">
        <f>SUM(G1289:H1289)</f>
        <v/>
      </c>
      <c r="E1289">
        <f>IF(AND('Raw Data'!J1284&lt;'Raw Data'!I1284,'Raw Data'!E1284&gt;'Raw Data'!D1284,'Raw Data'!E1284-'Raw Data'!D1284&gt;3),'Raw Data'!N1284,IF(AND('Raw Data'!I1284&lt;'Raw Data'!J1284,'Raw Data'!D1284&gt;'Raw Data'!E1284,'Raw Data'!D1284-'Raw Data'!E1284&gt;3),'Raw Data'!M1284,0))</f>
        <v/>
      </c>
      <c r="F1289">
        <f>IF(AND('Raw Data'!J1284&lt;'Raw Data'!I1284,'Raw Data'!E1284&gt;'Raw Data'!D1284,'Raw Data'!E1284-'Raw Data'!D1284&lt;4),'Raw Data'!L1284,IF(AND('Raw Data'!I1284&lt;'Raw Data'!J1284,'Raw Data'!D1284&gt;'Raw Data'!E1284,'Raw Data'!D1284-'Raw Data'!E1284&lt;4),'Raw Data'!K1284,0))</f>
        <v/>
      </c>
      <c r="G1289">
        <f>IF(AND('Raw Data'!J1284&lt;'Raw Data'!I1284, 'Raw Data'!E1284&gt;'Raw Data'!D1284), 'Raw Data'!J1284, 0)</f>
        <v/>
      </c>
      <c r="H1289">
        <f>IF(AND('Raw Data'!J1284&gt;'Raw Data'!I1284, 'Raw Data'!E1284&lt;'Raw Data'!D1284), 'Raw Data'!I1284, 0)</f>
        <v/>
      </c>
      <c r="I1289">
        <f>SUM(J1289:K1289)</f>
        <v/>
      </c>
      <c r="J1289">
        <f>IF(AND('Raw Data'!J1284&gt;'Raw Data'!I1284, 'Raw Data'!E1284&gt;'Raw Data'!D1284), 'Raw Data'!J1284, 0)</f>
        <v/>
      </c>
      <c r="K1289">
        <f>IF(AND('Raw Data'!I1284&gt;'Raw Data'!J1284, 'Raw Data'!D1284&gt;'Raw Data'!E1284), 'Raw Data'!I1284, 0)</f>
        <v/>
      </c>
      <c r="L1289">
        <f>IF('Raw Data'!E1284-'Raw Data'!D1284&gt;3, 'Raw Data'!N1284, 0)</f>
        <v/>
      </c>
      <c r="M1289">
        <f>IF('Raw Data'!D1284-'Raw Data'!E1284&gt;3, 'Raw Data'!M1284, 0)</f>
        <v/>
      </c>
      <c r="N1289">
        <f>IF(ISBLANK('Raw Data'!D1284),0,IF(AND('Raw Data'!E1284&gt;'Raw Data'!D1284,'Raw Data'!E1284-'Raw Data'!D1284&gt;0,'Raw Data'!E1284-'Raw Data'!D1284&lt;4),'Raw Data'!L1284, 0))</f>
        <v/>
      </c>
      <c r="O1289">
        <f>IF(ISBLANK('Raw Data'!D1284),0,IF(AND('Raw Data'!E1284&gt;'Raw Data'!D1284,'Raw Data'!E1284-'Raw Data'!D1284&gt;0,'Raw Data'!D1284-'Raw Data'!E1284&lt;4),'Raw Data'!K1284, 0))</f>
        <v/>
      </c>
      <c r="P1289">
        <f>IF('Raw Data'!E1284-'Raw Data'!D1284&gt;3, 'Raw Data'!N1284, IF('Raw Data'!D1284-'Raw Data'!E1284&gt;3, 'Raw Data'!M1284, 0))</f>
        <v/>
      </c>
      <c r="Q1289">
        <f>IF(ISBLANK('Raw Data'!E1284),0,IF(AND('Raw Data'!E1284-'Raw Data'!D1284&lt;4,'Raw Data'!E1284-'Raw Data'!D1284&gt;0),'Raw Data'!L1284,IF(AND('Raw Data'!D1284&gt;'Raw Data'!E1284,'Raw Data'!D1284-'Raw Data'!E1284&gt;0),'Raw Data'!K1284,0)))</f>
        <v/>
      </c>
      <c r="R1289">
        <f>IF(ISBLANK('Raw Data'!K1284),0,IFERROR(IF(MATCH(SMALL('Raw Data'!K1284:N1284,1),L1289:O1289,0),SMALL('Raw Data'!K1284:N1284,1)),0))</f>
        <v/>
      </c>
      <c r="S1289">
        <f>IF(ISBLANK('Raw Data'!K1284),0,IFERROR(IF(MATCH(SMALL('Raw Data'!K1284:N1284,2),L1289:O1289,0),SMALL('Raw Data'!K1284:N1284,2)),0))</f>
        <v/>
      </c>
      <c r="T1289">
        <f>IF(ISBLANK('Raw Data'!K1284),0,IFERROR(IF(MATCH(SMALL('Raw Data'!K1284:N1284,3),L1289:O1289,0),SMALL('Raw Data'!K1284:N1284,3)),0))</f>
        <v/>
      </c>
      <c r="U1289">
        <f>IF(ISBLANK('Raw Data'!K1284),0,IFERROR(IF(MATCH(SMALL('Raw Data'!K1284:N1284,4),L1289:O1289,0),SMALL('Raw Data'!K1284:N1284,4)),0))</f>
        <v/>
      </c>
      <c r="V1289">
        <f>IF(AND('Raw Data'!D1284&lt;3, 'Raw Data'!E1284&lt;3, 'Raw Data'!A1284&gt;0), 'Raw Data'!AF1284, 0)</f>
        <v/>
      </c>
      <c r="W1289">
        <f>IF(AND('Raw Data'!D1284&lt;4, 'Raw Data'!E1284&lt;4, 'Raw Data'!A1284&gt;0), 'Raw Data'!AI1284, 0)</f>
        <v/>
      </c>
      <c r="X1289">
        <f>IF(AND('Raw Data'!D1284&lt;5, 'Raw Data'!E1284&lt;5, 'Raw Data'!A1284&gt;0), 'Raw Data'!AL1284, 0)</f>
        <v/>
      </c>
      <c r="Y1289">
        <f>IF(AND('Raw Data'!D1284&lt;6, 'Raw Data'!E1284&lt;6, 'Raw Data'!A1284&gt;0), 'Raw Data'!AO1284, 0)</f>
        <v/>
      </c>
      <c r="Z1289">
        <f>IF(ISBLANK('Raw Data'!D1284), 0, IF('Raw Data'!D1284-'Raw Data'!E1284&gt;1, 'Raw Data'!AW1284, 0))</f>
        <v/>
      </c>
      <c r="AA1289">
        <f>IF(ISBLANK('Raw Data'!A1284), 0, IF(ABS('Raw Data'!D1284-'Raw Data'!E1284)&lt;2, 'Raw Data'!AX1284, 0))</f>
        <v/>
      </c>
      <c r="AB1289">
        <f>IF(ISBLANK('Raw Data'!D1284), 0, IF('Raw Data'!E1284-'Raw Data'!D1284&gt;1, 'Raw Data'!AY1284, 0))</f>
        <v/>
      </c>
      <c r="AC1289">
        <f>IF(ISBLANK('Raw Data'!D1284), 0, IF('Raw Data'!D1284-'Raw Data'!E1284&gt;2, 'Raw Data'!AZ1284, 0))</f>
        <v/>
      </c>
      <c r="AD1289">
        <f>IF(ISBLANK('Raw Data'!A1284), 0, IF(ABS('Raw Data'!D1284-'Raw Data'!E1284)&lt;3, 'Raw Data'!BA1284, 0))</f>
        <v/>
      </c>
      <c r="AE1289">
        <f>IF(ISBLANK('Raw Data'!D1284), 0, IF('Raw Data'!E1284-'Raw Data'!D1284&gt;2, 'Raw Data'!BB1284, 0))</f>
        <v/>
      </c>
      <c r="AF1289">
        <f>IF(ISBLANK('Raw Data'!D1284), 0, IF('Raw Data'!D1284-'Raw Data'!E1284&gt;3, 'Raw Data'!BC1284, 0))</f>
        <v/>
      </c>
      <c r="AG1289">
        <f>IF(ISBLANK('Raw Data'!A1284), 0, IF(ABS('Raw Data'!D1284-'Raw Data'!E1284)&lt;4, 'Raw Data'!BD1284, 0))</f>
        <v/>
      </c>
      <c r="AH1289">
        <f>IF(ISBLANK('Raw Data'!D1284), 0, IF('Raw Data'!E1284-'Raw Data'!D1284&gt;3, 'Raw Data'!BE1284, 0))</f>
        <v/>
      </c>
      <c r="AI1289">
        <f>IF(SUM('Raw Data'!D1284:E1284)&gt;'Raw Data'!F1284, 'Raw Data'!G1284, 0)</f>
        <v/>
      </c>
      <c r="AJ1289">
        <f>IF(ISBLANK('Raw Data'!D1284), 0, IF(SUM('Raw Data'!D1284:E1284)&lt;'Raw Data'!F1284, 'Raw Data'!H1284, 0))</f>
        <v/>
      </c>
      <c r="AK1289">
        <f>IF(ISBLANK('Raw Data'!A1284), 0, IF(AND('Raw Data'!D1284&lt;3, 'Raw Data'!E1284&lt;3, 'Raw Data'!F1284&lt;BB$2), 'Raw Data'!AF1284, 0))</f>
        <v/>
      </c>
      <c r="AL1289">
        <f>IF(ISBLANK('Raw Data'!A1284), 0, IF(AND('Raw Data'!D1284&lt;4, 'Raw Data'!E1284&lt;4, 'Raw Data'!F1284&lt;BB$2), 'Raw Data'!AI1284, 0))</f>
        <v/>
      </c>
      <c r="AM1289">
        <f>IF(ISBLANK('Raw Data'!A1284), 0, IF(AND('Raw Data'!D1284&lt;5, 'Raw Data'!E1284&lt;5, 'Raw Data'!F1284&lt;BB$2), 'Raw Data'!AL1284, 0))</f>
        <v/>
      </c>
      <c r="AN1289">
        <f>IF(ISBLANK('Raw Data'!A1284), 0, IF(AND('Raw Data'!D1284&lt;6, 'Raw Data'!E1284&lt;6, 'Raw Data'!F1284&lt;BB$2), 'Raw Data'!AO1284, 0))</f>
        <v/>
      </c>
      <c r="AO1289">
        <f>IF(ISBLANK('Raw Data'!A1284), 0, IF(AND('Raw Data'!I1284&lt;Analysis!$BC$2, 'Raw Data'!D1284-'Raw Data'!E1284&gt;1), 'Raw Data'!AW1284, IF(AND('Raw Data'!J1284&lt;Analysis!$BC$2, 'Raw Data'!E1284-'Raw Data'!D1284&gt;1), 'Raw Data'!AY1284, 0)))</f>
        <v/>
      </c>
      <c r="AP1289">
        <f>IF(ISBLANK('Raw Data'!A1284), 0, IF(AND('Raw Data'!I1284&lt;Analysis!$BC$2, 'Raw Data'!D1284-'Raw Data'!E1284&gt;2), 'Raw Data'!AZ1284, IF(AND('Raw Data'!J1284&lt;Analysis!$BC$2, 'Raw Data'!E1284-'Raw Data'!D1284&gt;2), 'Raw Data'!BB1284, 0)))</f>
        <v/>
      </c>
      <c r="AQ1289">
        <f>IF(ISBLANK('Raw Data'!A1284), 0, IF(AND('Raw Data'!I1284&lt;Analysis!$BC$2, 'Raw Data'!D1284-'Raw Data'!E1284&gt;3), 'Raw Data'!BC1284, IF(AND('Raw Data'!J1284&lt;Analysis!$BC$2, 'Raw Data'!E1284-'Raw Data'!D1284&gt;3), 'Raw Data'!BE1284, 0)))</f>
        <v/>
      </c>
      <c r="AR1289">
        <f>IF('Hidden Analysiss'!D1285=1,IF(ABS('Raw Data'!E1284-'Raw Data'!D1284)&lt;2,'Raw Data'!AX1284,0), 0)</f>
        <v/>
      </c>
      <c r="AS1289">
        <f>IF('Hidden Analysiss'!D1285=1,IF(ABS('Raw Data'!E1284-'Raw Data'!D1284)&lt;3,'Raw Data'!BA1284,0), 0)</f>
        <v/>
      </c>
      <c r="AT1289">
        <f>IF('Hidden Analysiss'!D1285=1,IF(ABS('Raw Data'!E1284-'Raw Data'!D1284)&lt;4,'Raw Data'!BD1284,0), 0)</f>
        <v/>
      </c>
      <c r="AU1289">
        <f>IF(AND('Hidden Analysiss'!E1285=1, ABS('Raw Data'!E1284-'Raw Data'!D1284)&lt;2), 'Raw Data'!AX1284, 0)</f>
        <v/>
      </c>
      <c r="AV1289">
        <f>IF(AND('Hidden Analysiss'!E1285=1, ABS('Raw Data'!E1284-'Raw Data'!D1284)&lt;3), 'Raw Data'!BA1284, 0)</f>
        <v/>
      </c>
      <c r="AW1289">
        <f>IF(AND('Hidden Analysiss'!E1285=1, ABS('Raw Data'!E1284-'Raw Data'!D1284)&lt;3), 'Raw Data'!BD1284, 0)</f>
        <v/>
      </c>
    </row>
    <row r="1290">
      <c r="A1290" s="1">
        <f>'Raw Data'!A1285</f>
        <v/>
      </c>
      <c r="B1290">
        <f>IF('Raw Data'!E1285&gt;'Raw Data'!D1285, 'Raw Data'!J1285, 0)</f>
        <v/>
      </c>
      <c r="C1290">
        <f>IF('Raw Data'!D1285&gt;'Raw Data'!E1285, 'Raw Data'!I1285, 0)</f>
        <v/>
      </c>
      <c r="D1290">
        <f>SUM(G1290:H1290)</f>
        <v/>
      </c>
      <c r="E1290">
        <f>IF(AND('Raw Data'!J1285&lt;'Raw Data'!I1285,'Raw Data'!E1285&gt;'Raw Data'!D1285,'Raw Data'!E1285-'Raw Data'!D1285&gt;3),'Raw Data'!N1285,IF(AND('Raw Data'!I1285&lt;'Raw Data'!J1285,'Raw Data'!D1285&gt;'Raw Data'!E1285,'Raw Data'!D1285-'Raw Data'!E1285&gt;3),'Raw Data'!M1285,0))</f>
        <v/>
      </c>
      <c r="F1290">
        <f>IF(AND('Raw Data'!J1285&lt;'Raw Data'!I1285,'Raw Data'!E1285&gt;'Raw Data'!D1285,'Raw Data'!E1285-'Raw Data'!D1285&lt;4),'Raw Data'!L1285,IF(AND('Raw Data'!I1285&lt;'Raw Data'!J1285,'Raw Data'!D1285&gt;'Raw Data'!E1285,'Raw Data'!D1285-'Raw Data'!E1285&lt;4),'Raw Data'!K1285,0))</f>
        <v/>
      </c>
      <c r="G1290">
        <f>IF(AND('Raw Data'!J1285&lt;'Raw Data'!I1285, 'Raw Data'!E1285&gt;'Raw Data'!D1285), 'Raw Data'!J1285, 0)</f>
        <v/>
      </c>
      <c r="H1290">
        <f>IF(AND('Raw Data'!J1285&gt;'Raw Data'!I1285, 'Raw Data'!E1285&lt;'Raw Data'!D1285), 'Raw Data'!I1285, 0)</f>
        <v/>
      </c>
      <c r="I1290">
        <f>SUM(J1290:K1290)</f>
        <v/>
      </c>
      <c r="J1290">
        <f>IF(AND('Raw Data'!J1285&gt;'Raw Data'!I1285, 'Raw Data'!E1285&gt;'Raw Data'!D1285), 'Raw Data'!J1285, 0)</f>
        <v/>
      </c>
      <c r="K1290">
        <f>IF(AND('Raw Data'!I1285&gt;'Raw Data'!J1285, 'Raw Data'!D1285&gt;'Raw Data'!E1285), 'Raw Data'!I1285, 0)</f>
        <v/>
      </c>
      <c r="L1290">
        <f>IF('Raw Data'!E1285-'Raw Data'!D1285&gt;3, 'Raw Data'!N1285, 0)</f>
        <v/>
      </c>
      <c r="M1290">
        <f>IF('Raw Data'!D1285-'Raw Data'!E1285&gt;3, 'Raw Data'!M1285, 0)</f>
        <v/>
      </c>
      <c r="N1290">
        <f>IF(ISBLANK('Raw Data'!D1285),0,IF(AND('Raw Data'!E1285&gt;'Raw Data'!D1285,'Raw Data'!E1285-'Raw Data'!D1285&gt;0,'Raw Data'!E1285-'Raw Data'!D1285&lt;4),'Raw Data'!L1285, 0))</f>
        <v/>
      </c>
      <c r="O1290">
        <f>IF(ISBLANK('Raw Data'!D1285),0,IF(AND('Raw Data'!E1285&gt;'Raw Data'!D1285,'Raw Data'!E1285-'Raw Data'!D1285&gt;0,'Raw Data'!D1285-'Raw Data'!E1285&lt;4),'Raw Data'!K1285, 0))</f>
        <v/>
      </c>
      <c r="P1290">
        <f>IF('Raw Data'!E1285-'Raw Data'!D1285&gt;3, 'Raw Data'!N1285, IF('Raw Data'!D1285-'Raw Data'!E1285&gt;3, 'Raw Data'!M1285, 0))</f>
        <v/>
      </c>
      <c r="Q1290">
        <f>IF(ISBLANK('Raw Data'!E1285),0,IF(AND('Raw Data'!E1285-'Raw Data'!D1285&lt;4,'Raw Data'!E1285-'Raw Data'!D1285&gt;0),'Raw Data'!L1285,IF(AND('Raw Data'!D1285&gt;'Raw Data'!E1285,'Raw Data'!D1285-'Raw Data'!E1285&gt;0),'Raw Data'!K1285,0)))</f>
        <v/>
      </c>
      <c r="R1290">
        <f>IF(ISBLANK('Raw Data'!K1285),0,IFERROR(IF(MATCH(SMALL('Raw Data'!K1285:N1285,1),L1290:O1290,0),SMALL('Raw Data'!K1285:N1285,1)),0))</f>
        <v/>
      </c>
      <c r="S1290">
        <f>IF(ISBLANK('Raw Data'!K1285),0,IFERROR(IF(MATCH(SMALL('Raw Data'!K1285:N1285,2),L1290:O1290,0),SMALL('Raw Data'!K1285:N1285,2)),0))</f>
        <v/>
      </c>
      <c r="T1290">
        <f>IF(ISBLANK('Raw Data'!K1285),0,IFERROR(IF(MATCH(SMALL('Raw Data'!K1285:N1285,3),L1290:O1290,0),SMALL('Raw Data'!K1285:N1285,3)),0))</f>
        <v/>
      </c>
      <c r="U1290">
        <f>IF(ISBLANK('Raw Data'!K1285),0,IFERROR(IF(MATCH(SMALL('Raw Data'!K1285:N1285,4),L1290:O1290,0),SMALL('Raw Data'!K1285:N1285,4)),0))</f>
        <v/>
      </c>
      <c r="V1290">
        <f>IF(AND('Raw Data'!D1285&lt;3, 'Raw Data'!E1285&lt;3, 'Raw Data'!A1285&gt;0), 'Raw Data'!AF1285, 0)</f>
        <v/>
      </c>
      <c r="W1290">
        <f>IF(AND('Raw Data'!D1285&lt;4, 'Raw Data'!E1285&lt;4, 'Raw Data'!A1285&gt;0), 'Raw Data'!AI1285, 0)</f>
        <v/>
      </c>
      <c r="X1290">
        <f>IF(AND('Raw Data'!D1285&lt;5, 'Raw Data'!E1285&lt;5, 'Raw Data'!A1285&gt;0), 'Raw Data'!AL1285, 0)</f>
        <v/>
      </c>
      <c r="Y1290">
        <f>IF(AND('Raw Data'!D1285&lt;6, 'Raw Data'!E1285&lt;6, 'Raw Data'!A1285&gt;0), 'Raw Data'!AO1285, 0)</f>
        <v/>
      </c>
      <c r="Z1290">
        <f>IF(ISBLANK('Raw Data'!D1285), 0, IF('Raw Data'!D1285-'Raw Data'!E1285&gt;1, 'Raw Data'!AW1285, 0))</f>
        <v/>
      </c>
      <c r="AA1290">
        <f>IF(ISBLANK('Raw Data'!A1285), 0, IF(ABS('Raw Data'!D1285-'Raw Data'!E1285)&lt;2, 'Raw Data'!AX1285, 0))</f>
        <v/>
      </c>
      <c r="AB1290">
        <f>IF(ISBLANK('Raw Data'!D1285), 0, IF('Raw Data'!E1285-'Raw Data'!D1285&gt;1, 'Raw Data'!AY1285, 0))</f>
        <v/>
      </c>
      <c r="AC1290">
        <f>IF(ISBLANK('Raw Data'!D1285), 0, IF('Raw Data'!D1285-'Raw Data'!E1285&gt;2, 'Raw Data'!AZ1285, 0))</f>
        <v/>
      </c>
      <c r="AD1290">
        <f>IF(ISBLANK('Raw Data'!A1285), 0, IF(ABS('Raw Data'!D1285-'Raw Data'!E1285)&lt;3, 'Raw Data'!BA1285, 0))</f>
        <v/>
      </c>
      <c r="AE1290">
        <f>IF(ISBLANK('Raw Data'!D1285), 0, IF('Raw Data'!E1285-'Raw Data'!D1285&gt;2, 'Raw Data'!BB1285, 0))</f>
        <v/>
      </c>
      <c r="AF1290">
        <f>IF(ISBLANK('Raw Data'!D1285), 0, IF('Raw Data'!D1285-'Raw Data'!E1285&gt;3, 'Raw Data'!BC1285, 0))</f>
        <v/>
      </c>
      <c r="AG1290">
        <f>IF(ISBLANK('Raw Data'!A1285), 0, IF(ABS('Raw Data'!D1285-'Raw Data'!E1285)&lt;4, 'Raw Data'!BD1285, 0))</f>
        <v/>
      </c>
      <c r="AH1290">
        <f>IF(ISBLANK('Raw Data'!D1285), 0, IF('Raw Data'!E1285-'Raw Data'!D1285&gt;3, 'Raw Data'!BE1285, 0))</f>
        <v/>
      </c>
      <c r="AI1290">
        <f>IF(SUM('Raw Data'!D1285:E1285)&gt;'Raw Data'!F1285, 'Raw Data'!G1285, 0)</f>
        <v/>
      </c>
      <c r="AJ1290">
        <f>IF(ISBLANK('Raw Data'!D1285), 0, IF(SUM('Raw Data'!D1285:E1285)&lt;'Raw Data'!F1285, 'Raw Data'!H1285, 0))</f>
        <v/>
      </c>
      <c r="AK1290">
        <f>IF(ISBLANK('Raw Data'!A1285), 0, IF(AND('Raw Data'!D1285&lt;3, 'Raw Data'!E1285&lt;3, 'Raw Data'!F1285&lt;BB$2), 'Raw Data'!AF1285, 0))</f>
        <v/>
      </c>
      <c r="AL1290">
        <f>IF(ISBLANK('Raw Data'!A1285), 0, IF(AND('Raw Data'!D1285&lt;4, 'Raw Data'!E1285&lt;4, 'Raw Data'!F1285&lt;BB$2), 'Raw Data'!AI1285, 0))</f>
        <v/>
      </c>
      <c r="AM1290">
        <f>IF(ISBLANK('Raw Data'!A1285), 0, IF(AND('Raw Data'!D1285&lt;5, 'Raw Data'!E1285&lt;5, 'Raw Data'!F1285&lt;BB$2), 'Raw Data'!AL1285, 0))</f>
        <v/>
      </c>
      <c r="AN1290">
        <f>IF(ISBLANK('Raw Data'!A1285), 0, IF(AND('Raw Data'!D1285&lt;6, 'Raw Data'!E1285&lt;6, 'Raw Data'!F1285&lt;BB$2), 'Raw Data'!AO1285, 0))</f>
        <v/>
      </c>
      <c r="AO1290">
        <f>IF(ISBLANK('Raw Data'!A1285), 0, IF(AND('Raw Data'!I1285&lt;Analysis!$BC$2, 'Raw Data'!D1285-'Raw Data'!E1285&gt;1), 'Raw Data'!AW1285, IF(AND('Raw Data'!J1285&lt;Analysis!$BC$2, 'Raw Data'!E1285-'Raw Data'!D1285&gt;1), 'Raw Data'!AY1285, 0)))</f>
        <v/>
      </c>
      <c r="AP1290">
        <f>IF(ISBLANK('Raw Data'!A1285), 0, IF(AND('Raw Data'!I1285&lt;Analysis!$BC$2, 'Raw Data'!D1285-'Raw Data'!E1285&gt;2), 'Raw Data'!AZ1285, IF(AND('Raw Data'!J1285&lt;Analysis!$BC$2, 'Raw Data'!E1285-'Raw Data'!D1285&gt;2), 'Raw Data'!BB1285, 0)))</f>
        <v/>
      </c>
      <c r="AQ1290">
        <f>IF(ISBLANK('Raw Data'!A1285), 0, IF(AND('Raw Data'!I1285&lt;Analysis!$BC$2, 'Raw Data'!D1285-'Raw Data'!E1285&gt;3), 'Raw Data'!BC1285, IF(AND('Raw Data'!J1285&lt;Analysis!$BC$2, 'Raw Data'!E1285-'Raw Data'!D1285&gt;3), 'Raw Data'!BE1285, 0)))</f>
        <v/>
      </c>
      <c r="AR1290">
        <f>IF('Hidden Analysiss'!D1286=1,IF(ABS('Raw Data'!E1285-'Raw Data'!D1285)&lt;2,'Raw Data'!AX1285,0), 0)</f>
        <v/>
      </c>
      <c r="AS1290">
        <f>IF('Hidden Analysiss'!D1286=1,IF(ABS('Raw Data'!E1285-'Raw Data'!D1285)&lt;3,'Raw Data'!BA1285,0), 0)</f>
        <v/>
      </c>
      <c r="AT1290">
        <f>IF('Hidden Analysiss'!D1286=1,IF(ABS('Raw Data'!E1285-'Raw Data'!D1285)&lt;4,'Raw Data'!BD1285,0), 0)</f>
        <v/>
      </c>
      <c r="AU1290">
        <f>IF(AND('Hidden Analysiss'!E1286=1, ABS('Raw Data'!E1285-'Raw Data'!D1285)&lt;2), 'Raw Data'!AX1285, 0)</f>
        <v/>
      </c>
      <c r="AV1290">
        <f>IF(AND('Hidden Analysiss'!E1286=1, ABS('Raw Data'!E1285-'Raw Data'!D1285)&lt;3), 'Raw Data'!BA1285, 0)</f>
        <v/>
      </c>
      <c r="AW1290">
        <f>IF(AND('Hidden Analysiss'!E1286=1, ABS('Raw Data'!E1285-'Raw Data'!D1285)&lt;3), 'Raw Data'!BD1285, 0)</f>
        <v/>
      </c>
    </row>
    <row r="1291">
      <c r="A1291" s="1">
        <f>'Raw Data'!A1286</f>
        <v/>
      </c>
      <c r="B1291">
        <f>IF('Raw Data'!E1286&gt;'Raw Data'!D1286, 'Raw Data'!J1286, 0)</f>
        <v/>
      </c>
      <c r="C1291">
        <f>IF('Raw Data'!D1286&gt;'Raw Data'!E1286, 'Raw Data'!I1286, 0)</f>
        <v/>
      </c>
      <c r="D1291">
        <f>SUM(G1291:H1291)</f>
        <v/>
      </c>
      <c r="E1291">
        <f>IF(AND('Raw Data'!J1286&lt;'Raw Data'!I1286,'Raw Data'!E1286&gt;'Raw Data'!D1286,'Raw Data'!E1286-'Raw Data'!D1286&gt;3),'Raw Data'!N1286,IF(AND('Raw Data'!I1286&lt;'Raw Data'!J1286,'Raw Data'!D1286&gt;'Raw Data'!E1286,'Raw Data'!D1286-'Raw Data'!E1286&gt;3),'Raw Data'!M1286,0))</f>
        <v/>
      </c>
      <c r="F1291">
        <f>IF(AND('Raw Data'!J1286&lt;'Raw Data'!I1286,'Raw Data'!E1286&gt;'Raw Data'!D1286,'Raw Data'!E1286-'Raw Data'!D1286&lt;4),'Raw Data'!L1286,IF(AND('Raw Data'!I1286&lt;'Raw Data'!J1286,'Raw Data'!D1286&gt;'Raw Data'!E1286,'Raw Data'!D1286-'Raw Data'!E1286&lt;4),'Raw Data'!K1286,0))</f>
        <v/>
      </c>
      <c r="G1291">
        <f>IF(AND('Raw Data'!J1286&lt;'Raw Data'!I1286, 'Raw Data'!E1286&gt;'Raw Data'!D1286), 'Raw Data'!J1286, 0)</f>
        <v/>
      </c>
      <c r="H1291">
        <f>IF(AND('Raw Data'!J1286&gt;'Raw Data'!I1286, 'Raw Data'!E1286&lt;'Raw Data'!D1286), 'Raw Data'!I1286, 0)</f>
        <v/>
      </c>
      <c r="I1291">
        <f>SUM(J1291:K1291)</f>
        <v/>
      </c>
      <c r="J1291">
        <f>IF(AND('Raw Data'!J1286&gt;'Raw Data'!I1286, 'Raw Data'!E1286&gt;'Raw Data'!D1286), 'Raw Data'!J1286, 0)</f>
        <v/>
      </c>
      <c r="K1291">
        <f>IF(AND('Raw Data'!I1286&gt;'Raw Data'!J1286, 'Raw Data'!D1286&gt;'Raw Data'!E1286), 'Raw Data'!I1286, 0)</f>
        <v/>
      </c>
      <c r="L1291">
        <f>IF('Raw Data'!E1286-'Raw Data'!D1286&gt;3, 'Raw Data'!N1286, 0)</f>
        <v/>
      </c>
      <c r="M1291">
        <f>IF('Raw Data'!D1286-'Raw Data'!E1286&gt;3, 'Raw Data'!M1286, 0)</f>
        <v/>
      </c>
      <c r="N1291">
        <f>IF(ISBLANK('Raw Data'!D1286),0,IF(AND('Raw Data'!E1286&gt;'Raw Data'!D1286,'Raw Data'!E1286-'Raw Data'!D1286&gt;0,'Raw Data'!E1286-'Raw Data'!D1286&lt;4),'Raw Data'!L1286, 0))</f>
        <v/>
      </c>
      <c r="O1291">
        <f>IF(ISBLANK('Raw Data'!D1286),0,IF(AND('Raw Data'!E1286&gt;'Raw Data'!D1286,'Raw Data'!E1286-'Raw Data'!D1286&gt;0,'Raw Data'!D1286-'Raw Data'!E1286&lt;4),'Raw Data'!K1286, 0))</f>
        <v/>
      </c>
      <c r="P1291">
        <f>IF('Raw Data'!E1286-'Raw Data'!D1286&gt;3, 'Raw Data'!N1286, IF('Raw Data'!D1286-'Raw Data'!E1286&gt;3, 'Raw Data'!M1286, 0))</f>
        <v/>
      </c>
      <c r="Q1291">
        <f>IF(ISBLANK('Raw Data'!E1286),0,IF(AND('Raw Data'!E1286-'Raw Data'!D1286&lt;4,'Raw Data'!E1286-'Raw Data'!D1286&gt;0),'Raw Data'!L1286,IF(AND('Raw Data'!D1286&gt;'Raw Data'!E1286,'Raw Data'!D1286-'Raw Data'!E1286&gt;0),'Raw Data'!K1286,0)))</f>
        <v/>
      </c>
      <c r="R1291">
        <f>IF(ISBLANK('Raw Data'!K1286),0,IFERROR(IF(MATCH(SMALL('Raw Data'!K1286:N1286,1),L1291:O1291,0),SMALL('Raw Data'!K1286:N1286,1)),0))</f>
        <v/>
      </c>
      <c r="S1291">
        <f>IF(ISBLANK('Raw Data'!K1286),0,IFERROR(IF(MATCH(SMALL('Raw Data'!K1286:N1286,2),L1291:O1291,0),SMALL('Raw Data'!K1286:N1286,2)),0))</f>
        <v/>
      </c>
      <c r="T1291">
        <f>IF(ISBLANK('Raw Data'!K1286),0,IFERROR(IF(MATCH(SMALL('Raw Data'!K1286:N1286,3),L1291:O1291,0),SMALL('Raw Data'!K1286:N1286,3)),0))</f>
        <v/>
      </c>
      <c r="U1291">
        <f>IF(ISBLANK('Raw Data'!K1286),0,IFERROR(IF(MATCH(SMALL('Raw Data'!K1286:N1286,4),L1291:O1291,0),SMALL('Raw Data'!K1286:N1286,4)),0))</f>
        <v/>
      </c>
      <c r="V1291">
        <f>IF(AND('Raw Data'!D1286&lt;3, 'Raw Data'!E1286&lt;3, 'Raw Data'!A1286&gt;0), 'Raw Data'!AF1286, 0)</f>
        <v/>
      </c>
      <c r="W1291">
        <f>IF(AND('Raw Data'!D1286&lt;4, 'Raw Data'!E1286&lt;4, 'Raw Data'!A1286&gt;0), 'Raw Data'!AI1286, 0)</f>
        <v/>
      </c>
      <c r="X1291">
        <f>IF(AND('Raw Data'!D1286&lt;5, 'Raw Data'!E1286&lt;5, 'Raw Data'!A1286&gt;0), 'Raw Data'!AL1286, 0)</f>
        <v/>
      </c>
      <c r="Y1291">
        <f>IF(AND('Raw Data'!D1286&lt;6, 'Raw Data'!E1286&lt;6, 'Raw Data'!A1286&gt;0), 'Raw Data'!AO1286, 0)</f>
        <v/>
      </c>
      <c r="Z1291">
        <f>IF(ISBLANK('Raw Data'!D1286), 0, IF('Raw Data'!D1286-'Raw Data'!E1286&gt;1, 'Raw Data'!AW1286, 0))</f>
        <v/>
      </c>
      <c r="AA1291">
        <f>IF(ISBLANK('Raw Data'!A1286), 0, IF(ABS('Raw Data'!D1286-'Raw Data'!E1286)&lt;2, 'Raw Data'!AX1286, 0))</f>
        <v/>
      </c>
      <c r="AB1291">
        <f>IF(ISBLANK('Raw Data'!D1286), 0, IF('Raw Data'!E1286-'Raw Data'!D1286&gt;1, 'Raw Data'!AY1286, 0))</f>
        <v/>
      </c>
      <c r="AC1291">
        <f>IF(ISBLANK('Raw Data'!D1286), 0, IF('Raw Data'!D1286-'Raw Data'!E1286&gt;2, 'Raw Data'!AZ1286, 0))</f>
        <v/>
      </c>
      <c r="AD1291">
        <f>IF(ISBLANK('Raw Data'!A1286), 0, IF(ABS('Raw Data'!D1286-'Raw Data'!E1286)&lt;3, 'Raw Data'!BA1286, 0))</f>
        <v/>
      </c>
      <c r="AE1291">
        <f>IF(ISBLANK('Raw Data'!D1286), 0, IF('Raw Data'!E1286-'Raw Data'!D1286&gt;2, 'Raw Data'!BB1286, 0))</f>
        <v/>
      </c>
      <c r="AF1291">
        <f>IF(ISBLANK('Raw Data'!D1286), 0, IF('Raw Data'!D1286-'Raw Data'!E1286&gt;3, 'Raw Data'!BC1286, 0))</f>
        <v/>
      </c>
      <c r="AG1291">
        <f>IF(ISBLANK('Raw Data'!A1286), 0, IF(ABS('Raw Data'!D1286-'Raw Data'!E1286)&lt;4, 'Raw Data'!BD1286, 0))</f>
        <v/>
      </c>
      <c r="AH1291">
        <f>IF(ISBLANK('Raw Data'!D1286), 0, IF('Raw Data'!E1286-'Raw Data'!D1286&gt;3, 'Raw Data'!BE1286, 0))</f>
        <v/>
      </c>
      <c r="AI1291">
        <f>IF(SUM('Raw Data'!D1286:E1286)&gt;'Raw Data'!F1286, 'Raw Data'!G1286, 0)</f>
        <v/>
      </c>
      <c r="AJ1291">
        <f>IF(ISBLANK('Raw Data'!D1286), 0, IF(SUM('Raw Data'!D1286:E1286)&lt;'Raw Data'!F1286, 'Raw Data'!H1286, 0))</f>
        <v/>
      </c>
      <c r="AK1291">
        <f>IF(ISBLANK('Raw Data'!A1286), 0, IF(AND('Raw Data'!D1286&lt;3, 'Raw Data'!E1286&lt;3, 'Raw Data'!F1286&lt;BB$2), 'Raw Data'!AF1286, 0))</f>
        <v/>
      </c>
      <c r="AL1291">
        <f>IF(ISBLANK('Raw Data'!A1286), 0, IF(AND('Raw Data'!D1286&lt;4, 'Raw Data'!E1286&lt;4, 'Raw Data'!F1286&lt;BB$2), 'Raw Data'!AI1286, 0))</f>
        <v/>
      </c>
      <c r="AM1291">
        <f>IF(ISBLANK('Raw Data'!A1286), 0, IF(AND('Raw Data'!D1286&lt;5, 'Raw Data'!E1286&lt;5, 'Raw Data'!F1286&lt;BB$2), 'Raw Data'!AL1286, 0))</f>
        <v/>
      </c>
      <c r="AN1291">
        <f>IF(ISBLANK('Raw Data'!A1286), 0, IF(AND('Raw Data'!D1286&lt;6, 'Raw Data'!E1286&lt;6, 'Raw Data'!F1286&lt;BB$2), 'Raw Data'!AO1286, 0))</f>
        <v/>
      </c>
      <c r="AO1291">
        <f>IF(ISBLANK('Raw Data'!A1286), 0, IF(AND('Raw Data'!I1286&lt;Analysis!$BC$2, 'Raw Data'!D1286-'Raw Data'!E1286&gt;1), 'Raw Data'!AW1286, IF(AND('Raw Data'!J1286&lt;Analysis!$BC$2, 'Raw Data'!E1286-'Raw Data'!D1286&gt;1), 'Raw Data'!AY1286, 0)))</f>
        <v/>
      </c>
      <c r="AP1291">
        <f>IF(ISBLANK('Raw Data'!A1286), 0, IF(AND('Raw Data'!I1286&lt;Analysis!$BC$2, 'Raw Data'!D1286-'Raw Data'!E1286&gt;2), 'Raw Data'!AZ1286, IF(AND('Raw Data'!J1286&lt;Analysis!$BC$2, 'Raw Data'!E1286-'Raw Data'!D1286&gt;2), 'Raw Data'!BB1286, 0)))</f>
        <v/>
      </c>
      <c r="AQ1291">
        <f>IF(ISBLANK('Raw Data'!A1286), 0, IF(AND('Raw Data'!I1286&lt;Analysis!$BC$2, 'Raw Data'!D1286-'Raw Data'!E1286&gt;3), 'Raw Data'!BC1286, IF(AND('Raw Data'!J1286&lt;Analysis!$BC$2, 'Raw Data'!E1286-'Raw Data'!D1286&gt;3), 'Raw Data'!BE1286, 0)))</f>
        <v/>
      </c>
      <c r="AR1291">
        <f>IF('Hidden Analysiss'!D1287=1,IF(ABS('Raw Data'!E1286-'Raw Data'!D1286)&lt;2,'Raw Data'!AX1286,0), 0)</f>
        <v/>
      </c>
      <c r="AS1291">
        <f>IF('Hidden Analysiss'!D1287=1,IF(ABS('Raw Data'!E1286-'Raw Data'!D1286)&lt;3,'Raw Data'!BA1286,0), 0)</f>
        <v/>
      </c>
      <c r="AT1291">
        <f>IF('Hidden Analysiss'!D1287=1,IF(ABS('Raw Data'!E1286-'Raw Data'!D1286)&lt;4,'Raw Data'!BD1286,0), 0)</f>
        <v/>
      </c>
      <c r="AU1291">
        <f>IF(AND('Hidden Analysiss'!E1287=1, ABS('Raw Data'!E1286-'Raw Data'!D1286)&lt;2), 'Raw Data'!AX1286, 0)</f>
        <v/>
      </c>
      <c r="AV1291">
        <f>IF(AND('Hidden Analysiss'!E1287=1, ABS('Raw Data'!E1286-'Raw Data'!D1286)&lt;3), 'Raw Data'!BA1286, 0)</f>
        <v/>
      </c>
      <c r="AW1291">
        <f>IF(AND('Hidden Analysiss'!E1287=1, ABS('Raw Data'!E1286-'Raw Data'!D1286)&lt;3), 'Raw Data'!BD1286, 0)</f>
        <v/>
      </c>
    </row>
    <row r="1292">
      <c r="A1292" s="1">
        <f>'Raw Data'!A1287</f>
        <v/>
      </c>
      <c r="B1292">
        <f>IF('Raw Data'!E1287&gt;'Raw Data'!D1287, 'Raw Data'!J1287, 0)</f>
        <v/>
      </c>
      <c r="C1292">
        <f>IF('Raw Data'!D1287&gt;'Raw Data'!E1287, 'Raw Data'!I1287, 0)</f>
        <v/>
      </c>
      <c r="D1292">
        <f>SUM(G1292:H1292)</f>
        <v/>
      </c>
      <c r="E1292">
        <f>IF(AND('Raw Data'!J1287&lt;'Raw Data'!I1287,'Raw Data'!E1287&gt;'Raw Data'!D1287,'Raw Data'!E1287-'Raw Data'!D1287&gt;3),'Raw Data'!N1287,IF(AND('Raw Data'!I1287&lt;'Raw Data'!J1287,'Raw Data'!D1287&gt;'Raw Data'!E1287,'Raw Data'!D1287-'Raw Data'!E1287&gt;3),'Raw Data'!M1287,0))</f>
        <v/>
      </c>
      <c r="F1292">
        <f>IF(AND('Raw Data'!J1287&lt;'Raw Data'!I1287,'Raw Data'!E1287&gt;'Raw Data'!D1287,'Raw Data'!E1287-'Raw Data'!D1287&lt;4),'Raw Data'!L1287,IF(AND('Raw Data'!I1287&lt;'Raw Data'!J1287,'Raw Data'!D1287&gt;'Raw Data'!E1287,'Raw Data'!D1287-'Raw Data'!E1287&lt;4),'Raw Data'!K1287,0))</f>
        <v/>
      </c>
      <c r="G1292">
        <f>IF(AND('Raw Data'!J1287&lt;'Raw Data'!I1287, 'Raw Data'!E1287&gt;'Raw Data'!D1287), 'Raw Data'!J1287, 0)</f>
        <v/>
      </c>
      <c r="H1292">
        <f>IF(AND('Raw Data'!J1287&gt;'Raw Data'!I1287, 'Raw Data'!E1287&lt;'Raw Data'!D1287), 'Raw Data'!I1287, 0)</f>
        <v/>
      </c>
      <c r="I1292">
        <f>SUM(J1292:K1292)</f>
        <v/>
      </c>
      <c r="J1292">
        <f>IF(AND('Raw Data'!J1287&gt;'Raw Data'!I1287, 'Raw Data'!E1287&gt;'Raw Data'!D1287), 'Raw Data'!J1287, 0)</f>
        <v/>
      </c>
      <c r="K1292">
        <f>IF(AND('Raw Data'!I1287&gt;'Raw Data'!J1287, 'Raw Data'!D1287&gt;'Raw Data'!E1287), 'Raw Data'!I1287, 0)</f>
        <v/>
      </c>
      <c r="L1292">
        <f>IF('Raw Data'!E1287-'Raw Data'!D1287&gt;3, 'Raw Data'!N1287, 0)</f>
        <v/>
      </c>
      <c r="M1292">
        <f>IF('Raw Data'!D1287-'Raw Data'!E1287&gt;3, 'Raw Data'!M1287, 0)</f>
        <v/>
      </c>
      <c r="N1292">
        <f>IF(ISBLANK('Raw Data'!D1287),0,IF(AND('Raw Data'!E1287&gt;'Raw Data'!D1287,'Raw Data'!E1287-'Raw Data'!D1287&gt;0,'Raw Data'!E1287-'Raw Data'!D1287&lt;4),'Raw Data'!L1287, 0))</f>
        <v/>
      </c>
      <c r="O1292">
        <f>IF(ISBLANK('Raw Data'!D1287),0,IF(AND('Raw Data'!E1287&gt;'Raw Data'!D1287,'Raw Data'!E1287-'Raw Data'!D1287&gt;0,'Raw Data'!D1287-'Raw Data'!E1287&lt;4),'Raw Data'!K1287, 0))</f>
        <v/>
      </c>
      <c r="P1292">
        <f>IF('Raw Data'!E1287-'Raw Data'!D1287&gt;3, 'Raw Data'!N1287, IF('Raw Data'!D1287-'Raw Data'!E1287&gt;3, 'Raw Data'!M1287, 0))</f>
        <v/>
      </c>
      <c r="Q1292">
        <f>IF(ISBLANK('Raw Data'!E1287),0,IF(AND('Raw Data'!E1287-'Raw Data'!D1287&lt;4,'Raw Data'!E1287-'Raw Data'!D1287&gt;0),'Raw Data'!L1287,IF(AND('Raw Data'!D1287&gt;'Raw Data'!E1287,'Raw Data'!D1287-'Raw Data'!E1287&gt;0),'Raw Data'!K1287,0)))</f>
        <v/>
      </c>
      <c r="R1292">
        <f>IF(ISBLANK('Raw Data'!K1287),0,IFERROR(IF(MATCH(SMALL('Raw Data'!K1287:N1287,1),L1292:O1292,0),SMALL('Raw Data'!K1287:N1287,1)),0))</f>
        <v/>
      </c>
      <c r="S1292">
        <f>IF(ISBLANK('Raw Data'!K1287),0,IFERROR(IF(MATCH(SMALL('Raw Data'!K1287:N1287,2),L1292:O1292,0),SMALL('Raw Data'!K1287:N1287,2)),0))</f>
        <v/>
      </c>
      <c r="T1292">
        <f>IF(ISBLANK('Raw Data'!K1287),0,IFERROR(IF(MATCH(SMALL('Raw Data'!K1287:N1287,3),L1292:O1292,0),SMALL('Raw Data'!K1287:N1287,3)),0))</f>
        <v/>
      </c>
      <c r="U1292">
        <f>IF(ISBLANK('Raw Data'!K1287),0,IFERROR(IF(MATCH(SMALL('Raw Data'!K1287:N1287,4),L1292:O1292,0),SMALL('Raw Data'!K1287:N1287,4)),0))</f>
        <v/>
      </c>
      <c r="V1292">
        <f>IF(AND('Raw Data'!D1287&lt;3, 'Raw Data'!E1287&lt;3, 'Raw Data'!A1287&gt;0), 'Raw Data'!AF1287, 0)</f>
        <v/>
      </c>
      <c r="W1292">
        <f>IF(AND('Raw Data'!D1287&lt;4, 'Raw Data'!E1287&lt;4, 'Raw Data'!A1287&gt;0), 'Raw Data'!AI1287, 0)</f>
        <v/>
      </c>
      <c r="X1292">
        <f>IF(AND('Raw Data'!D1287&lt;5, 'Raw Data'!E1287&lt;5, 'Raw Data'!A1287&gt;0), 'Raw Data'!AL1287, 0)</f>
        <v/>
      </c>
      <c r="Y1292">
        <f>IF(AND('Raw Data'!D1287&lt;6, 'Raw Data'!E1287&lt;6, 'Raw Data'!A1287&gt;0), 'Raw Data'!AO1287, 0)</f>
        <v/>
      </c>
      <c r="Z1292">
        <f>IF(ISBLANK('Raw Data'!D1287), 0, IF('Raw Data'!D1287-'Raw Data'!E1287&gt;1, 'Raw Data'!AW1287, 0))</f>
        <v/>
      </c>
      <c r="AA1292">
        <f>IF(ISBLANK('Raw Data'!A1287), 0, IF(ABS('Raw Data'!D1287-'Raw Data'!E1287)&lt;2, 'Raw Data'!AX1287, 0))</f>
        <v/>
      </c>
      <c r="AB1292">
        <f>IF(ISBLANK('Raw Data'!D1287), 0, IF('Raw Data'!E1287-'Raw Data'!D1287&gt;1, 'Raw Data'!AY1287, 0))</f>
        <v/>
      </c>
      <c r="AC1292">
        <f>IF(ISBLANK('Raw Data'!D1287), 0, IF('Raw Data'!D1287-'Raw Data'!E1287&gt;2, 'Raw Data'!AZ1287, 0))</f>
        <v/>
      </c>
      <c r="AD1292">
        <f>IF(ISBLANK('Raw Data'!A1287), 0, IF(ABS('Raw Data'!D1287-'Raw Data'!E1287)&lt;3, 'Raw Data'!BA1287, 0))</f>
        <v/>
      </c>
      <c r="AE1292">
        <f>IF(ISBLANK('Raw Data'!D1287), 0, IF('Raw Data'!E1287-'Raw Data'!D1287&gt;2, 'Raw Data'!BB1287, 0))</f>
        <v/>
      </c>
      <c r="AF1292">
        <f>IF(ISBLANK('Raw Data'!D1287), 0, IF('Raw Data'!D1287-'Raw Data'!E1287&gt;3, 'Raw Data'!BC1287, 0))</f>
        <v/>
      </c>
      <c r="AG1292">
        <f>IF(ISBLANK('Raw Data'!A1287), 0, IF(ABS('Raw Data'!D1287-'Raw Data'!E1287)&lt;4, 'Raw Data'!BD1287, 0))</f>
        <v/>
      </c>
      <c r="AH1292">
        <f>IF(ISBLANK('Raw Data'!D1287), 0, IF('Raw Data'!E1287-'Raw Data'!D1287&gt;3, 'Raw Data'!BE1287, 0))</f>
        <v/>
      </c>
      <c r="AI1292">
        <f>IF(SUM('Raw Data'!D1287:E1287)&gt;'Raw Data'!F1287, 'Raw Data'!G1287, 0)</f>
        <v/>
      </c>
      <c r="AJ1292">
        <f>IF(ISBLANK('Raw Data'!D1287), 0, IF(SUM('Raw Data'!D1287:E1287)&lt;'Raw Data'!F1287, 'Raw Data'!H1287, 0))</f>
        <v/>
      </c>
      <c r="AK1292">
        <f>IF(ISBLANK('Raw Data'!A1287), 0, IF(AND('Raw Data'!D1287&lt;3, 'Raw Data'!E1287&lt;3, 'Raw Data'!F1287&lt;BB$2), 'Raw Data'!AF1287, 0))</f>
        <v/>
      </c>
      <c r="AL1292">
        <f>IF(ISBLANK('Raw Data'!A1287), 0, IF(AND('Raw Data'!D1287&lt;4, 'Raw Data'!E1287&lt;4, 'Raw Data'!F1287&lt;BB$2), 'Raw Data'!AI1287, 0))</f>
        <v/>
      </c>
      <c r="AM1292">
        <f>IF(ISBLANK('Raw Data'!A1287), 0, IF(AND('Raw Data'!D1287&lt;5, 'Raw Data'!E1287&lt;5, 'Raw Data'!F1287&lt;BB$2), 'Raw Data'!AL1287, 0))</f>
        <v/>
      </c>
      <c r="AN1292">
        <f>IF(ISBLANK('Raw Data'!A1287), 0, IF(AND('Raw Data'!D1287&lt;6, 'Raw Data'!E1287&lt;6, 'Raw Data'!F1287&lt;BB$2), 'Raw Data'!AO1287, 0))</f>
        <v/>
      </c>
      <c r="AO1292">
        <f>IF(ISBLANK('Raw Data'!A1287), 0, IF(AND('Raw Data'!I1287&lt;Analysis!$BC$2, 'Raw Data'!D1287-'Raw Data'!E1287&gt;1), 'Raw Data'!AW1287, IF(AND('Raw Data'!J1287&lt;Analysis!$BC$2, 'Raw Data'!E1287-'Raw Data'!D1287&gt;1), 'Raw Data'!AY1287, 0)))</f>
        <v/>
      </c>
      <c r="AP1292">
        <f>IF(ISBLANK('Raw Data'!A1287), 0, IF(AND('Raw Data'!I1287&lt;Analysis!$BC$2, 'Raw Data'!D1287-'Raw Data'!E1287&gt;2), 'Raw Data'!AZ1287, IF(AND('Raw Data'!J1287&lt;Analysis!$BC$2, 'Raw Data'!E1287-'Raw Data'!D1287&gt;2), 'Raw Data'!BB1287, 0)))</f>
        <v/>
      </c>
      <c r="AQ1292">
        <f>IF(ISBLANK('Raw Data'!A1287), 0, IF(AND('Raw Data'!I1287&lt;Analysis!$BC$2, 'Raw Data'!D1287-'Raw Data'!E1287&gt;3), 'Raw Data'!BC1287, IF(AND('Raw Data'!J1287&lt;Analysis!$BC$2, 'Raw Data'!E1287-'Raw Data'!D1287&gt;3), 'Raw Data'!BE1287, 0)))</f>
        <v/>
      </c>
      <c r="AR1292">
        <f>IF('Hidden Analysiss'!D1288=1,IF(ABS('Raw Data'!E1287-'Raw Data'!D1287)&lt;2,'Raw Data'!AX1287,0), 0)</f>
        <v/>
      </c>
      <c r="AS1292">
        <f>IF('Hidden Analysiss'!D1288=1,IF(ABS('Raw Data'!E1287-'Raw Data'!D1287)&lt;3,'Raw Data'!BA1287,0), 0)</f>
        <v/>
      </c>
      <c r="AT1292">
        <f>IF('Hidden Analysiss'!D1288=1,IF(ABS('Raw Data'!E1287-'Raw Data'!D1287)&lt;4,'Raw Data'!BD1287,0), 0)</f>
        <v/>
      </c>
      <c r="AU1292">
        <f>IF(AND('Hidden Analysiss'!E1288=1, ABS('Raw Data'!E1287-'Raw Data'!D1287)&lt;2), 'Raw Data'!AX1287, 0)</f>
        <v/>
      </c>
      <c r="AV1292">
        <f>IF(AND('Hidden Analysiss'!E1288=1, ABS('Raw Data'!E1287-'Raw Data'!D1287)&lt;3), 'Raw Data'!BA1287, 0)</f>
        <v/>
      </c>
      <c r="AW1292">
        <f>IF(AND('Hidden Analysiss'!E1288=1, ABS('Raw Data'!E1287-'Raw Data'!D1287)&lt;3), 'Raw Data'!BD1287, 0)</f>
        <v/>
      </c>
    </row>
    <row r="1293">
      <c r="A1293" s="1">
        <f>'Raw Data'!A1288</f>
        <v/>
      </c>
      <c r="B1293">
        <f>IF('Raw Data'!E1288&gt;'Raw Data'!D1288, 'Raw Data'!J1288, 0)</f>
        <v/>
      </c>
      <c r="C1293">
        <f>IF('Raw Data'!D1288&gt;'Raw Data'!E1288, 'Raw Data'!I1288, 0)</f>
        <v/>
      </c>
      <c r="D1293">
        <f>SUM(G1293:H1293)</f>
        <v/>
      </c>
      <c r="E1293">
        <f>IF(AND('Raw Data'!J1288&lt;'Raw Data'!I1288,'Raw Data'!E1288&gt;'Raw Data'!D1288,'Raw Data'!E1288-'Raw Data'!D1288&gt;3),'Raw Data'!N1288,IF(AND('Raw Data'!I1288&lt;'Raw Data'!J1288,'Raw Data'!D1288&gt;'Raw Data'!E1288,'Raw Data'!D1288-'Raw Data'!E1288&gt;3),'Raw Data'!M1288,0))</f>
        <v/>
      </c>
      <c r="F1293">
        <f>IF(AND('Raw Data'!J1288&lt;'Raw Data'!I1288,'Raw Data'!E1288&gt;'Raw Data'!D1288,'Raw Data'!E1288-'Raw Data'!D1288&lt;4),'Raw Data'!L1288,IF(AND('Raw Data'!I1288&lt;'Raw Data'!J1288,'Raw Data'!D1288&gt;'Raw Data'!E1288,'Raw Data'!D1288-'Raw Data'!E1288&lt;4),'Raw Data'!K1288,0))</f>
        <v/>
      </c>
      <c r="G1293">
        <f>IF(AND('Raw Data'!J1288&lt;'Raw Data'!I1288, 'Raw Data'!E1288&gt;'Raw Data'!D1288), 'Raw Data'!J1288, 0)</f>
        <v/>
      </c>
      <c r="H1293">
        <f>IF(AND('Raw Data'!J1288&gt;'Raw Data'!I1288, 'Raw Data'!E1288&lt;'Raw Data'!D1288), 'Raw Data'!I1288, 0)</f>
        <v/>
      </c>
      <c r="I1293">
        <f>SUM(J1293:K1293)</f>
        <v/>
      </c>
      <c r="J1293">
        <f>IF(AND('Raw Data'!J1288&gt;'Raw Data'!I1288, 'Raw Data'!E1288&gt;'Raw Data'!D1288), 'Raw Data'!J1288, 0)</f>
        <v/>
      </c>
      <c r="K1293">
        <f>IF(AND('Raw Data'!I1288&gt;'Raw Data'!J1288, 'Raw Data'!D1288&gt;'Raw Data'!E1288), 'Raw Data'!I1288, 0)</f>
        <v/>
      </c>
      <c r="L1293">
        <f>IF('Raw Data'!E1288-'Raw Data'!D1288&gt;3, 'Raw Data'!N1288, 0)</f>
        <v/>
      </c>
      <c r="M1293">
        <f>IF('Raw Data'!D1288-'Raw Data'!E1288&gt;3, 'Raw Data'!M1288, 0)</f>
        <v/>
      </c>
      <c r="N1293">
        <f>IF(ISBLANK('Raw Data'!D1288),0,IF(AND('Raw Data'!E1288&gt;'Raw Data'!D1288,'Raw Data'!E1288-'Raw Data'!D1288&gt;0,'Raw Data'!E1288-'Raw Data'!D1288&lt;4),'Raw Data'!L1288, 0))</f>
        <v/>
      </c>
      <c r="O1293">
        <f>IF(ISBLANK('Raw Data'!D1288),0,IF(AND('Raw Data'!E1288&gt;'Raw Data'!D1288,'Raw Data'!E1288-'Raw Data'!D1288&gt;0,'Raw Data'!D1288-'Raw Data'!E1288&lt;4),'Raw Data'!K1288, 0))</f>
        <v/>
      </c>
      <c r="P1293">
        <f>IF('Raw Data'!E1288-'Raw Data'!D1288&gt;3, 'Raw Data'!N1288, IF('Raw Data'!D1288-'Raw Data'!E1288&gt;3, 'Raw Data'!M1288, 0))</f>
        <v/>
      </c>
      <c r="Q1293">
        <f>IF(ISBLANK('Raw Data'!E1288),0,IF(AND('Raw Data'!E1288-'Raw Data'!D1288&lt;4,'Raw Data'!E1288-'Raw Data'!D1288&gt;0),'Raw Data'!L1288,IF(AND('Raw Data'!D1288&gt;'Raw Data'!E1288,'Raw Data'!D1288-'Raw Data'!E1288&gt;0),'Raw Data'!K1288,0)))</f>
        <v/>
      </c>
      <c r="R1293">
        <f>IF(ISBLANK('Raw Data'!K1288),0,IFERROR(IF(MATCH(SMALL('Raw Data'!K1288:N1288,1),L1293:O1293,0),SMALL('Raw Data'!K1288:N1288,1)),0))</f>
        <v/>
      </c>
      <c r="S1293">
        <f>IF(ISBLANK('Raw Data'!K1288),0,IFERROR(IF(MATCH(SMALL('Raw Data'!K1288:N1288,2),L1293:O1293,0),SMALL('Raw Data'!K1288:N1288,2)),0))</f>
        <v/>
      </c>
      <c r="T1293">
        <f>IF(ISBLANK('Raw Data'!K1288),0,IFERROR(IF(MATCH(SMALL('Raw Data'!K1288:N1288,3),L1293:O1293,0),SMALL('Raw Data'!K1288:N1288,3)),0))</f>
        <v/>
      </c>
      <c r="U1293">
        <f>IF(ISBLANK('Raw Data'!K1288),0,IFERROR(IF(MATCH(SMALL('Raw Data'!K1288:N1288,4),L1293:O1293,0),SMALL('Raw Data'!K1288:N1288,4)),0))</f>
        <v/>
      </c>
      <c r="V1293">
        <f>IF(AND('Raw Data'!D1288&lt;3, 'Raw Data'!E1288&lt;3, 'Raw Data'!A1288&gt;0), 'Raw Data'!AF1288, 0)</f>
        <v/>
      </c>
      <c r="W1293">
        <f>IF(AND('Raw Data'!D1288&lt;4, 'Raw Data'!E1288&lt;4, 'Raw Data'!A1288&gt;0), 'Raw Data'!AI1288, 0)</f>
        <v/>
      </c>
      <c r="X1293">
        <f>IF(AND('Raw Data'!D1288&lt;5, 'Raw Data'!E1288&lt;5, 'Raw Data'!A1288&gt;0), 'Raw Data'!AL1288, 0)</f>
        <v/>
      </c>
      <c r="Y1293">
        <f>IF(AND('Raw Data'!D1288&lt;6, 'Raw Data'!E1288&lt;6, 'Raw Data'!A1288&gt;0), 'Raw Data'!AO1288, 0)</f>
        <v/>
      </c>
      <c r="Z1293">
        <f>IF(ISBLANK('Raw Data'!D1288), 0, IF('Raw Data'!D1288-'Raw Data'!E1288&gt;1, 'Raw Data'!AW1288, 0))</f>
        <v/>
      </c>
      <c r="AA1293">
        <f>IF(ISBLANK('Raw Data'!A1288), 0, IF(ABS('Raw Data'!D1288-'Raw Data'!E1288)&lt;2, 'Raw Data'!AX1288, 0))</f>
        <v/>
      </c>
      <c r="AB1293">
        <f>IF(ISBLANK('Raw Data'!D1288), 0, IF('Raw Data'!E1288-'Raw Data'!D1288&gt;1, 'Raw Data'!AY1288, 0))</f>
        <v/>
      </c>
      <c r="AC1293">
        <f>IF(ISBLANK('Raw Data'!D1288), 0, IF('Raw Data'!D1288-'Raw Data'!E1288&gt;2, 'Raw Data'!AZ1288, 0))</f>
        <v/>
      </c>
      <c r="AD1293">
        <f>IF(ISBLANK('Raw Data'!A1288), 0, IF(ABS('Raw Data'!D1288-'Raw Data'!E1288)&lt;3, 'Raw Data'!BA1288, 0))</f>
        <v/>
      </c>
      <c r="AE1293">
        <f>IF(ISBLANK('Raw Data'!D1288), 0, IF('Raw Data'!E1288-'Raw Data'!D1288&gt;2, 'Raw Data'!BB1288, 0))</f>
        <v/>
      </c>
      <c r="AF1293">
        <f>IF(ISBLANK('Raw Data'!D1288), 0, IF('Raw Data'!D1288-'Raw Data'!E1288&gt;3, 'Raw Data'!BC1288, 0))</f>
        <v/>
      </c>
      <c r="AG1293">
        <f>IF(ISBLANK('Raw Data'!A1288), 0, IF(ABS('Raw Data'!D1288-'Raw Data'!E1288)&lt;4, 'Raw Data'!BD1288, 0))</f>
        <v/>
      </c>
      <c r="AH1293">
        <f>IF(ISBLANK('Raw Data'!D1288), 0, IF('Raw Data'!E1288-'Raw Data'!D1288&gt;3, 'Raw Data'!BE1288, 0))</f>
        <v/>
      </c>
      <c r="AI1293">
        <f>IF(SUM('Raw Data'!D1288:E1288)&gt;'Raw Data'!F1288, 'Raw Data'!G1288, 0)</f>
        <v/>
      </c>
      <c r="AJ1293">
        <f>IF(ISBLANK('Raw Data'!D1288), 0, IF(SUM('Raw Data'!D1288:E1288)&lt;'Raw Data'!F1288, 'Raw Data'!H1288, 0))</f>
        <v/>
      </c>
      <c r="AK1293">
        <f>IF(ISBLANK('Raw Data'!A1288), 0, IF(AND('Raw Data'!D1288&lt;3, 'Raw Data'!E1288&lt;3, 'Raw Data'!F1288&lt;BB$2), 'Raw Data'!AF1288, 0))</f>
        <v/>
      </c>
      <c r="AL1293">
        <f>IF(ISBLANK('Raw Data'!A1288), 0, IF(AND('Raw Data'!D1288&lt;4, 'Raw Data'!E1288&lt;4, 'Raw Data'!F1288&lt;BB$2), 'Raw Data'!AI1288, 0))</f>
        <v/>
      </c>
      <c r="AM1293">
        <f>IF(ISBLANK('Raw Data'!A1288), 0, IF(AND('Raw Data'!D1288&lt;5, 'Raw Data'!E1288&lt;5, 'Raw Data'!F1288&lt;BB$2), 'Raw Data'!AL1288, 0))</f>
        <v/>
      </c>
      <c r="AN1293">
        <f>IF(ISBLANK('Raw Data'!A1288), 0, IF(AND('Raw Data'!D1288&lt;6, 'Raw Data'!E1288&lt;6, 'Raw Data'!F1288&lt;BB$2), 'Raw Data'!AO1288, 0))</f>
        <v/>
      </c>
      <c r="AO1293">
        <f>IF(ISBLANK('Raw Data'!A1288), 0, IF(AND('Raw Data'!I1288&lt;Analysis!$BC$2, 'Raw Data'!D1288-'Raw Data'!E1288&gt;1), 'Raw Data'!AW1288, IF(AND('Raw Data'!J1288&lt;Analysis!$BC$2, 'Raw Data'!E1288-'Raw Data'!D1288&gt;1), 'Raw Data'!AY1288, 0)))</f>
        <v/>
      </c>
      <c r="AP1293">
        <f>IF(ISBLANK('Raw Data'!A1288), 0, IF(AND('Raw Data'!I1288&lt;Analysis!$BC$2, 'Raw Data'!D1288-'Raw Data'!E1288&gt;2), 'Raw Data'!AZ1288, IF(AND('Raw Data'!J1288&lt;Analysis!$BC$2, 'Raw Data'!E1288-'Raw Data'!D1288&gt;2), 'Raw Data'!BB1288, 0)))</f>
        <v/>
      </c>
      <c r="AQ1293">
        <f>IF(ISBLANK('Raw Data'!A1288), 0, IF(AND('Raw Data'!I1288&lt;Analysis!$BC$2, 'Raw Data'!D1288-'Raw Data'!E1288&gt;3), 'Raw Data'!BC1288, IF(AND('Raw Data'!J1288&lt;Analysis!$BC$2, 'Raw Data'!E1288-'Raw Data'!D1288&gt;3), 'Raw Data'!BE1288, 0)))</f>
        <v/>
      </c>
      <c r="AR1293">
        <f>IF('Hidden Analysiss'!D1289=1,IF(ABS('Raw Data'!E1288-'Raw Data'!D1288)&lt;2,'Raw Data'!AX1288,0), 0)</f>
        <v/>
      </c>
      <c r="AS1293">
        <f>IF('Hidden Analysiss'!D1289=1,IF(ABS('Raw Data'!E1288-'Raw Data'!D1288)&lt;3,'Raw Data'!BA1288,0), 0)</f>
        <v/>
      </c>
      <c r="AT1293">
        <f>IF('Hidden Analysiss'!D1289=1,IF(ABS('Raw Data'!E1288-'Raw Data'!D1288)&lt;4,'Raw Data'!BD1288,0), 0)</f>
        <v/>
      </c>
      <c r="AU1293">
        <f>IF(AND('Hidden Analysiss'!E1289=1, ABS('Raw Data'!E1288-'Raw Data'!D1288)&lt;2), 'Raw Data'!AX1288, 0)</f>
        <v/>
      </c>
      <c r="AV1293">
        <f>IF(AND('Hidden Analysiss'!E1289=1, ABS('Raw Data'!E1288-'Raw Data'!D1288)&lt;3), 'Raw Data'!BA1288, 0)</f>
        <v/>
      </c>
      <c r="AW1293">
        <f>IF(AND('Hidden Analysiss'!E1289=1, ABS('Raw Data'!E1288-'Raw Data'!D1288)&lt;3), 'Raw Data'!BD1288, 0)</f>
        <v/>
      </c>
    </row>
    <row r="1294">
      <c r="A1294" s="1">
        <f>'Raw Data'!A1289</f>
        <v/>
      </c>
      <c r="B1294">
        <f>IF('Raw Data'!E1289&gt;'Raw Data'!D1289, 'Raw Data'!J1289, 0)</f>
        <v/>
      </c>
      <c r="C1294">
        <f>IF('Raw Data'!D1289&gt;'Raw Data'!E1289, 'Raw Data'!I1289, 0)</f>
        <v/>
      </c>
      <c r="D1294">
        <f>SUM(G1294:H1294)</f>
        <v/>
      </c>
      <c r="E1294">
        <f>IF(AND('Raw Data'!J1289&lt;'Raw Data'!I1289,'Raw Data'!E1289&gt;'Raw Data'!D1289,'Raw Data'!E1289-'Raw Data'!D1289&gt;3),'Raw Data'!N1289,IF(AND('Raw Data'!I1289&lt;'Raw Data'!J1289,'Raw Data'!D1289&gt;'Raw Data'!E1289,'Raw Data'!D1289-'Raw Data'!E1289&gt;3),'Raw Data'!M1289,0))</f>
        <v/>
      </c>
      <c r="F1294">
        <f>IF(AND('Raw Data'!J1289&lt;'Raw Data'!I1289,'Raw Data'!E1289&gt;'Raw Data'!D1289,'Raw Data'!E1289-'Raw Data'!D1289&lt;4),'Raw Data'!L1289,IF(AND('Raw Data'!I1289&lt;'Raw Data'!J1289,'Raw Data'!D1289&gt;'Raw Data'!E1289,'Raw Data'!D1289-'Raw Data'!E1289&lt;4),'Raw Data'!K1289,0))</f>
        <v/>
      </c>
      <c r="G1294">
        <f>IF(AND('Raw Data'!J1289&lt;'Raw Data'!I1289, 'Raw Data'!E1289&gt;'Raw Data'!D1289), 'Raw Data'!J1289, 0)</f>
        <v/>
      </c>
      <c r="H1294">
        <f>IF(AND('Raw Data'!J1289&gt;'Raw Data'!I1289, 'Raw Data'!E1289&lt;'Raw Data'!D1289), 'Raw Data'!I1289, 0)</f>
        <v/>
      </c>
      <c r="I1294">
        <f>SUM(J1294:K1294)</f>
        <v/>
      </c>
      <c r="J1294">
        <f>IF(AND('Raw Data'!J1289&gt;'Raw Data'!I1289, 'Raw Data'!E1289&gt;'Raw Data'!D1289), 'Raw Data'!J1289, 0)</f>
        <v/>
      </c>
      <c r="K1294">
        <f>IF(AND('Raw Data'!I1289&gt;'Raw Data'!J1289, 'Raw Data'!D1289&gt;'Raw Data'!E1289), 'Raw Data'!I1289, 0)</f>
        <v/>
      </c>
      <c r="L1294">
        <f>IF('Raw Data'!E1289-'Raw Data'!D1289&gt;3, 'Raw Data'!N1289, 0)</f>
        <v/>
      </c>
      <c r="M1294">
        <f>IF('Raw Data'!D1289-'Raw Data'!E1289&gt;3, 'Raw Data'!M1289, 0)</f>
        <v/>
      </c>
      <c r="N1294">
        <f>IF(ISBLANK('Raw Data'!D1289),0,IF(AND('Raw Data'!E1289&gt;'Raw Data'!D1289,'Raw Data'!E1289-'Raw Data'!D1289&gt;0,'Raw Data'!E1289-'Raw Data'!D1289&lt;4),'Raw Data'!L1289, 0))</f>
        <v/>
      </c>
      <c r="O1294">
        <f>IF(ISBLANK('Raw Data'!D1289),0,IF(AND('Raw Data'!E1289&gt;'Raw Data'!D1289,'Raw Data'!E1289-'Raw Data'!D1289&gt;0,'Raw Data'!D1289-'Raw Data'!E1289&lt;4),'Raw Data'!K1289, 0))</f>
        <v/>
      </c>
      <c r="P1294">
        <f>IF('Raw Data'!E1289-'Raw Data'!D1289&gt;3, 'Raw Data'!N1289, IF('Raw Data'!D1289-'Raw Data'!E1289&gt;3, 'Raw Data'!M1289, 0))</f>
        <v/>
      </c>
      <c r="Q1294">
        <f>IF(ISBLANK('Raw Data'!E1289),0,IF(AND('Raw Data'!E1289-'Raw Data'!D1289&lt;4,'Raw Data'!E1289-'Raw Data'!D1289&gt;0),'Raw Data'!L1289,IF(AND('Raw Data'!D1289&gt;'Raw Data'!E1289,'Raw Data'!D1289-'Raw Data'!E1289&gt;0),'Raw Data'!K1289,0)))</f>
        <v/>
      </c>
      <c r="R1294">
        <f>IF(ISBLANK('Raw Data'!K1289),0,IFERROR(IF(MATCH(SMALL('Raw Data'!K1289:N1289,1),L1294:O1294,0),SMALL('Raw Data'!K1289:N1289,1)),0))</f>
        <v/>
      </c>
      <c r="S1294">
        <f>IF(ISBLANK('Raw Data'!K1289),0,IFERROR(IF(MATCH(SMALL('Raw Data'!K1289:N1289,2),L1294:O1294,0),SMALL('Raw Data'!K1289:N1289,2)),0))</f>
        <v/>
      </c>
      <c r="T1294">
        <f>IF(ISBLANK('Raw Data'!K1289),0,IFERROR(IF(MATCH(SMALL('Raw Data'!K1289:N1289,3),L1294:O1294,0),SMALL('Raw Data'!K1289:N1289,3)),0))</f>
        <v/>
      </c>
      <c r="U1294">
        <f>IF(ISBLANK('Raw Data'!K1289),0,IFERROR(IF(MATCH(SMALL('Raw Data'!K1289:N1289,4),L1294:O1294,0),SMALL('Raw Data'!K1289:N1289,4)),0))</f>
        <v/>
      </c>
      <c r="V1294">
        <f>IF(AND('Raw Data'!D1289&lt;3, 'Raw Data'!E1289&lt;3, 'Raw Data'!A1289&gt;0), 'Raw Data'!AF1289, 0)</f>
        <v/>
      </c>
      <c r="W1294">
        <f>IF(AND('Raw Data'!D1289&lt;4, 'Raw Data'!E1289&lt;4, 'Raw Data'!A1289&gt;0), 'Raw Data'!AI1289, 0)</f>
        <v/>
      </c>
      <c r="X1294">
        <f>IF(AND('Raw Data'!D1289&lt;5, 'Raw Data'!E1289&lt;5, 'Raw Data'!A1289&gt;0), 'Raw Data'!AL1289, 0)</f>
        <v/>
      </c>
      <c r="Y1294">
        <f>IF(AND('Raw Data'!D1289&lt;6, 'Raw Data'!E1289&lt;6, 'Raw Data'!A1289&gt;0), 'Raw Data'!AO1289, 0)</f>
        <v/>
      </c>
      <c r="Z1294">
        <f>IF(ISBLANK('Raw Data'!D1289), 0, IF('Raw Data'!D1289-'Raw Data'!E1289&gt;1, 'Raw Data'!AW1289, 0))</f>
        <v/>
      </c>
      <c r="AA1294">
        <f>IF(ISBLANK('Raw Data'!A1289), 0, IF(ABS('Raw Data'!D1289-'Raw Data'!E1289)&lt;2, 'Raw Data'!AX1289, 0))</f>
        <v/>
      </c>
      <c r="AB1294">
        <f>IF(ISBLANK('Raw Data'!D1289), 0, IF('Raw Data'!E1289-'Raw Data'!D1289&gt;1, 'Raw Data'!AY1289, 0))</f>
        <v/>
      </c>
      <c r="AC1294">
        <f>IF(ISBLANK('Raw Data'!D1289), 0, IF('Raw Data'!D1289-'Raw Data'!E1289&gt;2, 'Raw Data'!AZ1289, 0))</f>
        <v/>
      </c>
      <c r="AD1294">
        <f>IF(ISBLANK('Raw Data'!A1289), 0, IF(ABS('Raw Data'!D1289-'Raw Data'!E1289)&lt;3, 'Raw Data'!BA1289, 0))</f>
        <v/>
      </c>
      <c r="AE1294">
        <f>IF(ISBLANK('Raw Data'!D1289), 0, IF('Raw Data'!E1289-'Raw Data'!D1289&gt;2, 'Raw Data'!BB1289, 0))</f>
        <v/>
      </c>
      <c r="AF1294">
        <f>IF(ISBLANK('Raw Data'!D1289), 0, IF('Raw Data'!D1289-'Raw Data'!E1289&gt;3, 'Raw Data'!BC1289, 0))</f>
        <v/>
      </c>
      <c r="AG1294">
        <f>IF(ISBLANK('Raw Data'!A1289), 0, IF(ABS('Raw Data'!D1289-'Raw Data'!E1289)&lt;4, 'Raw Data'!BD1289, 0))</f>
        <v/>
      </c>
      <c r="AH1294">
        <f>IF(ISBLANK('Raw Data'!D1289), 0, IF('Raw Data'!E1289-'Raw Data'!D1289&gt;3, 'Raw Data'!BE1289, 0))</f>
        <v/>
      </c>
      <c r="AI1294">
        <f>IF(SUM('Raw Data'!D1289:E1289)&gt;'Raw Data'!F1289, 'Raw Data'!G1289, 0)</f>
        <v/>
      </c>
      <c r="AJ1294">
        <f>IF(ISBLANK('Raw Data'!D1289), 0, IF(SUM('Raw Data'!D1289:E1289)&lt;'Raw Data'!F1289, 'Raw Data'!H1289, 0))</f>
        <v/>
      </c>
      <c r="AK1294">
        <f>IF(ISBLANK('Raw Data'!A1289), 0, IF(AND('Raw Data'!D1289&lt;3, 'Raw Data'!E1289&lt;3, 'Raw Data'!F1289&lt;BB$2), 'Raw Data'!AF1289, 0))</f>
        <v/>
      </c>
      <c r="AL1294">
        <f>IF(ISBLANK('Raw Data'!A1289), 0, IF(AND('Raw Data'!D1289&lt;4, 'Raw Data'!E1289&lt;4, 'Raw Data'!F1289&lt;BB$2), 'Raw Data'!AI1289, 0))</f>
        <v/>
      </c>
      <c r="AM1294">
        <f>IF(ISBLANK('Raw Data'!A1289), 0, IF(AND('Raw Data'!D1289&lt;5, 'Raw Data'!E1289&lt;5, 'Raw Data'!F1289&lt;BB$2), 'Raw Data'!AL1289, 0))</f>
        <v/>
      </c>
      <c r="AN1294">
        <f>IF(ISBLANK('Raw Data'!A1289), 0, IF(AND('Raw Data'!D1289&lt;6, 'Raw Data'!E1289&lt;6, 'Raw Data'!F1289&lt;BB$2), 'Raw Data'!AO1289, 0))</f>
        <v/>
      </c>
      <c r="AO1294">
        <f>IF(ISBLANK('Raw Data'!A1289), 0, IF(AND('Raw Data'!I1289&lt;Analysis!$BC$2, 'Raw Data'!D1289-'Raw Data'!E1289&gt;1), 'Raw Data'!AW1289, IF(AND('Raw Data'!J1289&lt;Analysis!$BC$2, 'Raw Data'!E1289-'Raw Data'!D1289&gt;1), 'Raw Data'!AY1289, 0)))</f>
        <v/>
      </c>
      <c r="AP1294">
        <f>IF(ISBLANK('Raw Data'!A1289), 0, IF(AND('Raw Data'!I1289&lt;Analysis!$BC$2, 'Raw Data'!D1289-'Raw Data'!E1289&gt;2), 'Raw Data'!AZ1289, IF(AND('Raw Data'!J1289&lt;Analysis!$BC$2, 'Raw Data'!E1289-'Raw Data'!D1289&gt;2), 'Raw Data'!BB1289, 0)))</f>
        <v/>
      </c>
      <c r="AQ1294">
        <f>IF(ISBLANK('Raw Data'!A1289), 0, IF(AND('Raw Data'!I1289&lt;Analysis!$BC$2, 'Raw Data'!D1289-'Raw Data'!E1289&gt;3), 'Raw Data'!BC1289, IF(AND('Raw Data'!J1289&lt;Analysis!$BC$2, 'Raw Data'!E1289-'Raw Data'!D1289&gt;3), 'Raw Data'!BE1289, 0)))</f>
        <v/>
      </c>
      <c r="AR1294">
        <f>IF('Hidden Analysiss'!D1290=1,IF(ABS('Raw Data'!E1289-'Raw Data'!D1289)&lt;2,'Raw Data'!AX1289,0), 0)</f>
        <v/>
      </c>
      <c r="AS1294">
        <f>IF('Hidden Analysiss'!D1290=1,IF(ABS('Raw Data'!E1289-'Raw Data'!D1289)&lt;3,'Raw Data'!BA1289,0), 0)</f>
        <v/>
      </c>
      <c r="AT1294">
        <f>IF('Hidden Analysiss'!D1290=1,IF(ABS('Raw Data'!E1289-'Raw Data'!D1289)&lt;4,'Raw Data'!BD1289,0), 0)</f>
        <v/>
      </c>
      <c r="AU1294">
        <f>IF(AND('Hidden Analysiss'!E1290=1, ABS('Raw Data'!E1289-'Raw Data'!D1289)&lt;2), 'Raw Data'!AX1289, 0)</f>
        <v/>
      </c>
      <c r="AV1294">
        <f>IF(AND('Hidden Analysiss'!E1290=1, ABS('Raw Data'!E1289-'Raw Data'!D1289)&lt;3), 'Raw Data'!BA1289, 0)</f>
        <v/>
      </c>
      <c r="AW1294">
        <f>IF(AND('Hidden Analysiss'!E1290=1, ABS('Raw Data'!E1289-'Raw Data'!D1289)&lt;3), 'Raw Data'!BD1289, 0)</f>
        <v/>
      </c>
    </row>
    <row r="1295">
      <c r="A1295" s="1">
        <f>'Raw Data'!A1290</f>
        <v/>
      </c>
      <c r="B1295">
        <f>IF('Raw Data'!E1290&gt;'Raw Data'!D1290, 'Raw Data'!J1290, 0)</f>
        <v/>
      </c>
      <c r="C1295">
        <f>IF('Raw Data'!D1290&gt;'Raw Data'!E1290, 'Raw Data'!I1290, 0)</f>
        <v/>
      </c>
      <c r="D1295">
        <f>SUM(G1295:H1295)</f>
        <v/>
      </c>
      <c r="E1295">
        <f>IF(AND('Raw Data'!J1290&lt;'Raw Data'!I1290,'Raw Data'!E1290&gt;'Raw Data'!D1290,'Raw Data'!E1290-'Raw Data'!D1290&gt;3),'Raw Data'!N1290,IF(AND('Raw Data'!I1290&lt;'Raw Data'!J1290,'Raw Data'!D1290&gt;'Raw Data'!E1290,'Raw Data'!D1290-'Raw Data'!E1290&gt;3),'Raw Data'!M1290,0))</f>
        <v/>
      </c>
      <c r="F1295">
        <f>IF(AND('Raw Data'!J1290&lt;'Raw Data'!I1290,'Raw Data'!E1290&gt;'Raw Data'!D1290,'Raw Data'!E1290-'Raw Data'!D1290&lt;4),'Raw Data'!L1290,IF(AND('Raw Data'!I1290&lt;'Raw Data'!J1290,'Raw Data'!D1290&gt;'Raw Data'!E1290,'Raw Data'!D1290-'Raw Data'!E1290&lt;4),'Raw Data'!K1290,0))</f>
        <v/>
      </c>
      <c r="G1295">
        <f>IF(AND('Raw Data'!J1290&lt;'Raw Data'!I1290, 'Raw Data'!E1290&gt;'Raw Data'!D1290), 'Raw Data'!J1290, 0)</f>
        <v/>
      </c>
      <c r="H1295">
        <f>IF(AND('Raw Data'!J1290&gt;'Raw Data'!I1290, 'Raw Data'!E1290&lt;'Raw Data'!D1290), 'Raw Data'!I1290, 0)</f>
        <v/>
      </c>
      <c r="I1295">
        <f>SUM(J1295:K1295)</f>
        <v/>
      </c>
      <c r="J1295">
        <f>IF(AND('Raw Data'!J1290&gt;'Raw Data'!I1290, 'Raw Data'!E1290&gt;'Raw Data'!D1290), 'Raw Data'!J1290, 0)</f>
        <v/>
      </c>
      <c r="K1295">
        <f>IF(AND('Raw Data'!I1290&gt;'Raw Data'!J1290, 'Raw Data'!D1290&gt;'Raw Data'!E1290), 'Raw Data'!I1290, 0)</f>
        <v/>
      </c>
      <c r="L1295">
        <f>IF('Raw Data'!E1290-'Raw Data'!D1290&gt;3, 'Raw Data'!N1290, 0)</f>
        <v/>
      </c>
      <c r="M1295">
        <f>IF('Raw Data'!D1290-'Raw Data'!E1290&gt;3, 'Raw Data'!M1290, 0)</f>
        <v/>
      </c>
      <c r="N1295">
        <f>IF(ISBLANK('Raw Data'!D1290),0,IF(AND('Raw Data'!E1290&gt;'Raw Data'!D1290,'Raw Data'!E1290-'Raw Data'!D1290&gt;0,'Raw Data'!E1290-'Raw Data'!D1290&lt;4),'Raw Data'!L1290, 0))</f>
        <v/>
      </c>
      <c r="O1295">
        <f>IF(ISBLANK('Raw Data'!D1290),0,IF(AND('Raw Data'!E1290&gt;'Raw Data'!D1290,'Raw Data'!E1290-'Raw Data'!D1290&gt;0,'Raw Data'!D1290-'Raw Data'!E1290&lt;4),'Raw Data'!K1290, 0))</f>
        <v/>
      </c>
      <c r="P1295">
        <f>IF('Raw Data'!E1290-'Raw Data'!D1290&gt;3, 'Raw Data'!N1290, IF('Raw Data'!D1290-'Raw Data'!E1290&gt;3, 'Raw Data'!M1290, 0))</f>
        <v/>
      </c>
      <c r="Q1295">
        <f>IF(ISBLANK('Raw Data'!E1290),0,IF(AND('Raw Data'!E1290-'Raw Data'!D1290&lt;4,'Raw Data'!E1290-'Raw Data'!D1290&gt;0),'Raw Data'!L1290,IF(AND('Raw Data'!D1290&gt;'Raw Data'!E1290,'Raw Data'!D1290-'Raw Data'!E1290&gt;0),'Raw Data'!K1290,0)))</f>
        <v/>
      </c>
      <c r="R1295">
        <f>IF(ISBLANK('Raw Data'!K1290),0,IFERROR(IF(MATCH(SMALL('Raw Data'!K1290:N1290,1),L1295:O1295,0),SMALL('Raw Data'!K1290:N1290,1)),0))</f>
        <v/>
      </c>
      <c r="S1295">
        <f>IF(ISBLANK('Raw Data'!K1290),0,IFERROR(IF(MATCH(SMALL('Raw Data'!K1290:N1290,2),L1295:O1295,0),SMALL('Raw Data'!K1290:N1290,2)),0))</f>
        <v/>
      </c>
      <c r="T1295">
        <f>IF(ISBLANK('Raw Data'!K1290),0,IFERROR(IF(MATCH(SMALL('Raw Data'!K1290:N1290,3),L1295:O1295,0),SMALL('Raw Data'!K1290:N1290,3)),0))</f>
        <v/>
      </c>
      <c r="U1295">
        <f>IF(ISBLANK('Raw Data'!K1290),0,IFERROR(IF(MATCH(SMALL('Raw Data'!K1290:N1290,4),L1295:O1295,0),SMALL('Raw Data'!K1290:N1290,4)),0))</f>
        <v/>
      </c>
      <c r="V1295">
        <f>IF(AND('Raw Data'!D1290&lt;3, 'Raw Data'!E1290&lt;3, 'Raw Data'!A1290&gt;0), 'Raw Data'!AF1290, 0)</f>
        <v/>
      </c>
      <c r="W1295">
        <f>IF(AND('Raw Data'!D1290&lt;4, 'Raw Data'!E1290&lt;4, 'Raw Data'!A1290&gt;0), 'Raw Data'!AI1290, 0)</f>
        <v/>
      </c>
      <c r="X1295">
        <f>IF(AND('Raw Data'!D1290&lt;5, 'Raw Data'!E1290&lt;5, 'Raw Data'!A1290&gt;0), 'Raw Data'!AL1290, 0)</f>
        <v/>
      </c>
      <c r="Y1295">
        <f>IF(AND('Raw Data'!D1290&lt;6, 'Raw Data'!E1290&lt;6, 'Raw Data'!A1290&gt;0), 'Raw Data'!AO1290, 0)</f>
        <v/>
      </c>
      <c r="Z1295">
        <f>IF(ISBLANK('Raw Data'!D1290), 0, IF('Raw Data'!D1290-'Raw Data'!E1290&gt;1, 'Raw Data'!AW1290, 0))</f>
        <v/>
      </c>
      <c r="AA1295">
        <f>IF(ISBLANK('Raw Data'!A1290), 0, IF(ABS('Raw Data'!D1290-'Raw Data'!E1290)&lt;2, 'Raw Data'!AX1290, 0))</f>
        <v/>
      </c>
      <c r="AB1295">
        <f>IF(ISBLANK('Raw Data'!D1290), 0, IF('Raw Data'!E1290-'Raw Data'!D1290&gt;1, 'Raw Data'!AY1290, 0))</f>
        <v/>
      </c>
      <c r="AC1295">
        <f>IF(ISBLANK('Raw Data'!D1290), 0, IF('Raw Data'!D1290-'Raw Data'!E1290&gt;2, 'Raw Data'!AZ1290, 0))</f>
        <v/>
      </c>
      <c r="AD1295">
        <f>IF(ISBLANK('Raw Data'!A1290), 0, IF(ABS('Raw Data'!D1290-'Raw Data'!E1290)&lt;3, 'Raw Data'!BA1290, 0))</f>
        <v/>
      </c>
      <c r="AE1295">
        <f>IF(ISBLANK('Raw Data'!D1290), 0, IF('Raw Data'!E1290-'Raw Data'!D1290&gt;2, 'Raw Data'!BB1290, 0))</f>
        <v/>
      </c>
      <c r="AF1295">
        <f>IF(ISBLANK('Raw Data'!D1290), 0, IF('Raw Data'!D1290-'Raw Data'!E1290&gt;3, 'Raw Data'!BC1290, 0))</f>
        <v/>
      </c>
      <c r="AG1295">
        <f>IF(ISBLANK('Raw Data'!A1290), 0, IF(ABS('Raw Data'!D1290-'Raw Data'!E1290)&lt;4, 'Raw Data'!BD1290, 0))</f>
        <v/>
      </c>
      <c r="AH1295">
        <f>IF(ISBLANK('Raw Data'!D1290), 0, IF('Raw Data'!E1290-'Raw Data'!D1290&gt;3, 'Raw Data'!BE1290, 0))</f>
        <v/>
      </c>
      <c r="AI1295">
        <f>IF(SUM('Raw Data'!D1290:E1290)&gt;'Raw Data'!F1290, 'Raw Data'!G1290, 0)</f>
        <v/>
      </c>
      <c r="AJ1295">
        <f>IF(ISBLANK('Raw Data'!D1290), 0, IF(SUM('Raw Data'!D1290:E1290)&lt;'Raw Data'!F1290, 'Raw Data'!H1290, 0))</f>
        <v/>
      </c>
      <c r="AK1295">
        <f>IF(ISBLANK('Raw Data'!A1290), 0, IF(AND('Raw Data'!D1290&lt;3, 'Raw Data'!E1290&lt;3, 'Raw Data'!F1290&lt;BB$2), 'Raw Data'!AF1290, 0))</f>
        <v/>
      </c>
      <c r="AL1295">
        <f>IF(ISBLANK('Raw Data'!A1290), 0, IF(AND('Raw Data'!D1290&lt;4, 'Raw Data'!E1290&lt;4, 'Raw Data'!F1290&lt;BB$2), 'Raw Data'!AI1290, 0))</f>
        <v/>
      </c>
      <c r="AM1295">
        <f>IF(ISBLANK('Raw Data'!A1290), 0, IF(AND('Raw Data'!D1290&lt;5, 'Raw Data'!E1290&lt;5, 'Raw Data'!F1290&lt;BB$2), 'Raw Data'!AL1290, 0))</f>
        <v/>
      </c>
      <c r="AN1295">
        <f>IF(ISBLANK('Raw Data'!A1290), 0, IF(AND('Raw Data'!D1290&lt;6, 'Raw Data'!E1290&lt;6, 'Raw Data'!F1290&lt;BB$2), 'Raw Data'!AO1290, 0))</f>
        <v/>
      </c>
      <c r="AO1295">
        <f>IF(ISBLANK('Raw Data'!A1290), 0, IF(AND('Raw Data'!I1290&lt;Analysis!$BC$2, 'Raw Data'!D1290-'Raw Data'!E1290&gt;1), 'Raw Data'!AW1290, IF(AND('Raw Data'!J1290&lt;Analysis!$BC$2, 'Raw Data'!E1290-'Raw Data'!D1290&gt;1), 'Raw Data'!AY1290, 0)))</f>
        <v/>
      </c>
      <c r="AP1295">
        <f>IF(ISBLANK('Raw Data'!A1290), 0, IF(AND('Raw Data'!I1290&lt;Analysis!$BC$2, 'Raw Data'!D1290-'Raw Data'!E1290&gt;2), 'Raw Data'!AZ1290, IF(AND('Raw Data'!J1290&lt;Analysis!$BC$2, 'Raw Data'!E1290-'Raw Data'!D1290&gt;2), 'Raw Data'!BB1290, 0)))</f>
        <v/>
      </c>
      <c r="AQ1295">
        <f>IF(ISBLANK('Raw Data'!A1290), 0, IF(AND('Raw Data'!I1290&lt;Analysis!$BC$2, 'Raw Data'!D1290-'Raw Data'!E1290&gt;3), 'Raw Data'!BC1290, IF(AND('Raw Data'!J1290&lt;Analysis!$BC$2, 'Raw Data'!E1290-'Raw Data'!D1290&gt;3), 'Raw Data'!BE1290, 0)))</f>
        <v/>
      </c>
      <c r="AR1295">
        <f>IF('Hidden Analysiss'!D1291=1,IF(ABS('Raw Data'!E1290-'Raw Data'!D1290)&lt;2,'Raw Data'!AX1290,0), 0)</f>
        <v/>
      </c>
      <c r="AS1295">
        <f>IF('Hidden Analysiss'!D1291=1,IF(ABS('Raw Data'!E1290-'Raw Data'!D1290)&lt;3,'Raw Data'!BA1290,0), 0)</f>
        <v/>
      </c>
      <c r="AT1295">
        <f>IF('Hidden Analysiss'!D1291=1,IF(ABS('Raw Data'!E1290-'Raw Data'!D1290)&lt;4,'Raw Data'!BD1290,0), 0)</f>
        <v/>
      </c>
      <c r="AU1295">
        <f>IF(AND('Hidden Analysiss'!E1291=1, ABS('Raw Data'!E1290-'Raw Data'!D1290)&lt;2), 'Raw Data'!AX1290, 0)</f>
        <v/>
      </c>
      <c r="AV1295">
        <f>IF(AND('Hidden Analysiss'!E1291=1, ABS('Raw Data'!E1290-'Raw Data'!D1290)&lt;3), 'Raw Data'!BA1290, 0)</f>
        <v/>
      </c>
      <c r="AW1295">
        <f>IF(AND('Hidden Analysiss'!E1291=1, ABS('Raw Data'!E1290-'Raw Data'!D1290)&lt;3), 'Raw Data'!BD1290, 0)</f>
        <v/>
      </c>
    </row>
    <row r="1296">
      <c r="A1296" s="1">
        <f>'Raw Data'!A1291</f>
        <v/>
      </c>
      <c r="B1296">
        <f>IF('Raw Data'!E1291&gt;'Raw Data'!D1291, 'Raw Data'!J1291, 0)</f>
        <v/>
      </c>
      <c r="C1296">
        <f>IF('Raw Data'!D1291&gt;'Raw Data'!E1291, 'Raw Data'!I1291, 0)</f>
        <v/>
      </c>
      <c r="D1296">
        <f>SUM(G1296:H1296)</f>
        <v/>
      </c>
      <c r="E1296">
        <f>IF(AND('Raw Data'!J1291&lt;'Raw Data'!I1291,'Raw Data'!E1291&gt;'Raw Data'!D1291,'Raw Data'!E1291-'Raw Data'!D1291&gt;3),'Raw Data'!N1291,IF(AND('Raw Data'!I1291&lt;'Raw Data'!J1291,'Raw Data'!D1291&gt;'Raw Data'!E1291,'Raw Data'!D1291-'Raw Data'!E1291&gt;3),'Raw Data'!M1291,0))</f>
        <v/>
      </c>
      <c r="F1296">
        <f>IF(AND('Raw Data'!J1291&lt;'Raw Data'!I1291,'Raw Data'!E1291&gt;'Raw Data'!D1291,'Raw Data'!E1291-'Raw Data'!D1291&lt;4),'Raw Data'!L1291,IF(AND('Raw Data'!I1291&lt;'Raw Data'!J1291,'Raw Data'!D1291&gt;'Raw Data'!E1291,'Raw Data'!D1291-'Raw Data'!E1291&lt;4),'Raw Data'!K1291,0))</f>
        <v/>
      </c>
      <c r="G1296">
        <f>IF(AND('Raw Data'!J1291&lt;'Raw Data'!I1291, 'Raw Data'!E1291&gt;'Raw Data'!D1291), 'Raw Data'!J1291, 0)</f>
        <v/>
      </c>
      <c r="H1296">
        <f>IF(AND('Raw Data'!J1291&gt;'Raw Data'!I1291, 'Raw Data'!E1291&lt;'Raw Data'!D1291), 'Raw Data'!I1291, 0)</f>
        <v/>
      </c>
      <c r="I1296">
        <f>SUM(J1296:K1296)</f>
        <v/>
      </c>
      <c r="J1296">
        <f>IF(AND('Raw Data'!J1291&gt;'Raw Data'!I1291, 'Raw Data'!E1291&gt;'Raw Data'!D1291), 'Raw Data'!J1291, 0)</f>
        <v/>
      </c>
      <c r="K1296">
        <f>IF(AND('Raw Data'!I1291&gt;'Raw Data'!J1291, 'Raw Data'!D1291&gt;'Raw Data'!E1291), 'Raw Data'!I1291, 0)</f>
        <v/>
      </c>
      <c r="L1296">
        <f>IF('Raw Data'!E1291-'Raw Data'!D1291&gt;3, 'Raw Data'!N1291, 0)</f>
        <v/>
      </c>
      <c r="M1296">
        <f>IF('Raw Data'!D1291-'Raw Data'!E1291&gt;3, 'Raw Data'!M1291, 0)</f>
        <v/>
      </c>
      <c r="N1296">
        <f>IF(ISBLANK('Raw Data'!D1291),0,IF(AND('Raw Data'!E1291&gt;'Raw Data'!D1291,'Raw Data'!E1291-'Raw Data'!D1291&gt;0,'Raw Data'!E1291-'Raw Data'!D1291&lt;4),'Raw Data'!L1291, 0))</f>
        <v/>
      </c>
      <c r="O1296">
        <f>IF(ISBLANK('Raw Data'!D1291),0,IF(AND('Raw Data'!E1291&gt;'Raw Data'!D1291,'Raw Data'!E1291-'Raw Data'!D1291&gt;0,'Raw Data'!D1291-'Raw Data'!E1291&lt;4),'Raw Data'!K1291, 0))</f>
        <v/>
      </c>
      <c r="P1296">
        <f>IF('Raw Data'!E1291-'Raw Data'!D1291&gt;3, 'Raw Data'!N1291, IF('Raw Data'!D1291-'Raw Data'!E1291&gt;3, 'Raw Data'!M1291, 0))</f>
        <v/>
      </c>
      <c r="Q1296">
        <f>IF(ISBLANK('Raw Data'!E1291),0,IF(AND('Raw Data'!E1291-'Raw Data'!D1291&lt;4,'Raw Data'!E1291-'Raw Data'!D1291&gt;0),'Raw Data'!L1291,IF(AND('Raw Data'!D1291&gt;'Raw Data'!E1291,'Raw Data'!D1291-'Raw Data'!E1291&gt;0),'Raw Data'!K1291,0)))</f>
        <v/>
      </c>
      <c r="R1296">
        <f>IF(ISBLANK('Raw Data'!K1291),0,IFERROR(IF(MATCH(SMALL('Raw Data'!K1291:N1291,1),L1296:O1296,0),SMALL('Raw Data'!K1291:N1291,1)),0))</f>
        <v/>
      </c>
      <c r="S1296">
        <f>IF(ISBLANK('Raw Data'!K1291),0,IFERROR(IF(MATCH(SMALL('Raw Data'!K1291:N1291,2),L1296:O1296,0),SMALL('Raw Data'!K1291:N1291,2)),0))</f>
        <v/>
      </c>
      <c r="T1296">
        <f>IF(ISBLANK('Raw Data'!K1291),0,IFERROR(IF(MATCH(SMALL('Raw Data'!K1291:N1291,3),L1296:O1296,0),SMALL('Raw Data'!K1291:N1291,3)),0))</f>
        <v/>
      </c>
      <c r="U1296">
        <f>IF(ISBLANK('Raw Data'!K1291),0,IFERROR(IF(MATCH(SMALL('Raw Data'!K1291:N1291,4),L1296:O1296,0),SMALL('Raw Data'!K1291:N1291,4)),0))</f>
        <v/>
      </c>
      <c r="V1296">
        <f>IF(AND('Raw Data'!D1291&lt;3, 'Raw Data'!E1291&lt;3, 'Raw Data'!A1291&gt;0), 'Raw Data'!AF1291, 0)</f>
        <v/>
      </c>
      <c r="W1296">
        <f>IF(AND('Raw Data'!D1291&lt;4, 'Raw Data'!E1291&lt;4, 'Raw Data'!A1291&gt;0), 'Raw Data'!AI1291, 0)</f>
        <v/>
      </c>
      <c r="X1296">
        <f>IF(AND('Raw Data'!D1291&lt;5, 'Raw Data'!E1291&lt;5, 'Raw Data'!A1291&gt;0), 'Raw Data'!AL1291, 0)</f>
        <v/>
      </c>
      <c r="Y1296">
        <f>IF(AND('Raw Data'!D1291&lt;6, 'Raw Data'!E1291&lt;6, 'Raw Data'!A1291&gt;0), 'Raw Data'!AO1291, 0)</f>
        <v/>
      </c>
      <c r="Z1296">
        <f>IF(ISBLANK('Raw Data'!D1291), 0, IF('Raw Data'!D1291-'Raw Data'!E1291&gt;1, 'Raw Data'!AW1291, 0))</f>
        <v/>
      </c>
      <c r="AA1296">
        <f>IF(ISBLANK('Raw Data'!A1291), 0, IF(ABS('Raw Data'!D1291-'Raw Data'!E1291)&lt;2, 'Raw Data'!AX1291, 0))</f>
        <v/>
      </c>
      <c r="AB1296">
        <f>IF(ISBLANK('Raw Data'!D1291), 0, IF('Raw Data'!E1291-'Raw Data'!D1291&gt;1, 'Raw Data'!AY1291, 0))</f>
        <v/>
      </c>
      <c r="AC1296">
        <f>IF(ISBLANK('Raw Data'!D1291), 0, IF('Raw Data'!D1291-'Raw Data'!E1291&gt;2, 'Raw Data'!AZ1291, 0))</f>
        <v/>
      </c>
      <c r="AD1296">
        <f>IF(ISBLANK('Raw Data'!A1291), 0, IF(ABS('Raw Data'!D1291-'Raw Data'!E1291)&lt;3, 'Raw Data'!BA1291, 0))</f>
        <v/>
      </c>
      <c r="AE1296">
        <f>IF(ISBLANK('Raw Data'!D1291), 0, IF('Raw Data'!E1291-'Raw Data'!D1291&gt;2, 'Raw Data'!BB1291, 0))</f>
        <v/>
      </c>
      <c r="AF1296">
        <f>IF(ISBLANK('Raw Data'!D1291), 0, IF('Raw Data'!D1291-'Raw Data'!E1291&gt;3, 'Raw Data'!BC1291, 0))</f>
        <v/>
      </c>
      <c r="AG1296">
        <f>IF(ISBLANK('Raw Data'!A1291), 0, IF(ABS('Raw Data'!D1291-'Raw Data'!E1291)&lt;4, 'Raw Data'!BD1291, 0))</f>
        <v/>
      </c>
      <c r="AH1296">
        <f>IF(ISBLANK('Raw Data'!D1291), 0, IF('Raw Data'!E1291-'Raw Data'!D1291&gt;3, 'Raw Data'!BE1291, 0))</f>
        <v/>
      </c>
      <c r="AI1296">
        <f>IF(SUM('Raw Data'!D1291:E1291)&gt;'Raw Data'!F1291, 'Raw Data'!G1291, 0)</f>
        <v/>
      </c>
      <c r="AJ1296">
        <f>IF(ISBLANK('Raw Data'!D1291), 0, IF(SUM('Raw Data'!D1291:E1291)&lt;'Raw Data'!F1291, 'Raw Data'!H1291, 0))</f>
        <v/>
      </c>
      <c r="AK1296">
        <f>IF(ISBLANK('Raw Data'!A1291), 0, IF(AND('Raw Data'!D1291&lt;3, 'Raw Data'!E1291&lt;3, 'Raw Data'!F1291&lt;BB$2), 'Raw Data'!AF1291, 0))</f>
        <v/>
      </c>
      <c r="AL1296">
        <f>IF(ISBLANK('Raw Data'!A1291), 0, IF(AND('Raw Data'!D1291&lt;4, 'Raw Data'!E1291&lt;4, 'Raw Data'!F1291&lt;BB$2), 'Raw Data'!AI1291, 0))</f>
        <v/>
      </c>
      <c r="AM1296">
        <f>IF(ISBLANK('Raw Data'!A1291), 0, IF(AND('Raw Data'!D1291&lt;5, 'Raw Data'!E1291&lt;5, 'Raw Data'!F1291&lt;BB$2), 'Raw Data'!AL1291, 0))</f>
        <v/>
      </c>
      <c r="AN1296">
        <f>IF(ISBLANK('Raw Data'!A1291), 0, IF(AND('Raw Data'!D1291&lt;6, 'Raw Data'!E1291&lt;6, 'Raw Data'!F1291&lt;BB$2), 'Raw Data'!AO1291, 0))</f>
        <v/>
      </c>
      <c r="AO1296">
        <f>IF(ISBLANK('Raw Data'!A1291), 0, IF(AND('Raw Data'!I1291&lt;Analysis!$BC$2, 'Raw Data'!D1291-'Raw Data'!E1291&gt;1), 'Raw Data'!AW1291, IF(AND('Raw Data'!J1291&lt;Analysis!$BC$2, 'Raw Data'!E1291-'Raw Data'!D1291&gt;1), 'Raw Data'!AY1291, 0)))</f>
        <v/>
      </c>
      <c r="AP1296">
        <f>IF(ISBLANK('Raw Data'!A1291), 0, IF(AND('Raw Data'!I1291&lt;Analysis!$BC$2, 'Raw Data'!D1291-'Raw Data'!E1291&gt;2), 'Raw Data'!AZ1291, IF(AND('Raw Data'!J1291&lt;Analysis!$BC$2, 'Raw Data'!E1291-'Raw Data'!D1291&gt;2), 'Raw Data'!BB1291, 0)))</f>
        <v/>
      </c>
      <c r="AQ1296">
        <f>IF(ISBLANK('Raw Data'!A1291), 0, IF(AND('Raw Data'!I1291&lt;Analysis!$BC$2, 'Raw Data'!D1291-'Raw Data'!E1291&gt;3), 'Raw Data'!BC1291, IF(AND('Raw Data'!J1291&lt;Analysis!$BC$2, 'Raw Data'!E1291-'Raw Data'!D1291&gt;3), 'Raw Data'!BE1291, 0)))</f>
        <v/>
      </c>
      <c r="AR1296">
        <f>IF('Hidden Analysiss'!D1292=1,IF(ABS('Raw Data'!E1291-'Raw Data'!D1291)&lt;2,'Raw Data'!AX1291,0), 0)</f>
        <v/>
      </c>
      <c r="AS1296">
        <f>IF('Hidden Analysiss'!D1292=1,IF(ABS('Raw Data'!E1291-'Raw Data'!D1291)&lt;3,'Raw Data'!BA1291,0), 0)</f>
        <v/>
      </c>
      <c r="AT1296">
        <f>IF('Hidden Analysiss'!D1292=1,IF(ABS('Raw Data'!E1291-'Raw Data'!D1291)&lt;4,'Raw Data'!BD1291,0), 0)</f>
        <v/>
      </c>
      <c r="AU1296">
        <f>IF(AND('Hidden Analysiss'!E1292=1, ABS('Raw Data'!E1291-'Raw Data'!D1291)&lt;2), 'Raw Data'!AX1291, 0)</f>
        <v/>
      </c>
      <c r="AV1296">
        <f>IF(AND('Hidden Analysiss'!E1292=1, ABS('Raw Data'!E1291-'Raw Data'!D1291)&lt;3), 'Raw Data'!BA1291, 0)</f>
        <v/>
      </c>
      <c r="AW1296">
        <f>IF(AND('Hidden Analysiss'!E1292=1, ABS('Raw Data'!E1291-'Raw Data'!D1291)&lt;3), 'Raw Data'!BD1291, 0)</f>
        <v/>
      </c>
    </row>
    <row r="1297">
      <c r="A1297" s="1">
        <f>'Raw Data'!A1292</f>
        <v/>
      </c>
      <c r="B1297">
        <f>IF('Raw Data'!E1292&gt;'Raw Data'!D1292, 'Raw Data'!J1292, 0)</f>
        <v/>
      </c>
      <c r="C1297">
        <f>IF('Raw Data'!D1292&gt;'Raw Data'!E1292, 'Raw Data'!I1292, 0)</f>
        <v/>
      </c>
      <c r="D1297">
        <f>SUM(G1297:H1297)</f>
        <v/>
      </c>
      <c r="E1297">
        <f>IF(AND('Raw Data'!J1292&lt;'Raw Data'!I1292,'Raw Data'!E1292&gt;'Raw Data'!D1292,'Raw Data'!E1292-'Raw Data'!D1292&gt;3),'Raw Data'!N1292,IF(AND('Raw Data'!I1292&lt;'Raw Data'!J1292,'Raw Data'!D1292&gt;'Raw Data'!E1292,'Raw Data'!D1292-'Raw Data'!E1292&gt;3),'Raw Data'!M1292,0))</f>
        <v/>
      </c>
      <c r="F1297">
        <f>IF(AND('Raw Data'!J1292&lt;'Raw Data'!I1292,'Raw Data'!E1292&gt;'Raw Data'!D1292,'Raw Data'!E1292-'Raw Data'!D1292&lt;4),'Raw Data'!L1292,IF(AND('Raw Data'!I1292&lt;'Raw Data'!J1292,'Raw Data'!D1292&gt;'Raw Data'!E1292,'Raw Data'!D1292-'Raw Data'!E1292&lt;4),'Raw Data'!K1292,0))</f>
        <v/>
      </c>
      <c r="G1297">
        <f>IF(AND('Raw Data'!J1292&lt;'Raw Data'!I1292, 'Raw Data'!E1292&gt;'Raw Data'!D1292), 'Raw Data'!J1292, 0)</f>
        <v/>
      </c>
      <c r="H1297">
        <f>IF(AND('Raw Data'!J1292&gt;'Raw Data'!I1292, 'Raw Data'!E1292&lt;'Raw Data'!D1292), 'Raw Data'!I1292, 0)</f>
        <v/>
      </c>
      <c r="I1297">
        <f>SUM(J1297:K1297)</f>
        <v/>
      </c>
      <c r="J1297">
        <f>IF(AND('Raw Data'!J1292&gt;'Raw Data'!I1292, 'Raw Data'!E1292&gt;'Raw Data'!D1292), 'Raw Data'!J1292, 0)</f>
        <v/>
      </c>
      <c r="K1297">
        <f>IF(AND('Raw Data'!I1292&gt;'Raw Data'!J1292, 'Raw Data'!D1292&gt;'Raw Data'!E1292), 'Raw Data'!I1292, 0)</f>
        <v/>
      </c>
      <c r="L1297">
        <f>IF('Raw Data'!E1292-'Raw Data'!D1292&gt;3, 'Raw Data'!N1292, 0)</f>
        <v/>
      </c>
      <c r="M1297">
        <f>IF('Raw Data'!D1292-'Raw Data'!E1292&gt;3, 'Raw Data'!M1292, 0)</f>
        <v/>
      </c>
      <c r="N1297">
        <f>IF(ISBLANK('Raw Data'!D1292),0,IF(AND('Raw Data'!E1292&gt;'Raw Data'!D1292,'Raw Data'!E1292-'Raw Data'!D1292&gt;0,'Raw Data'!E1292-'Raw Data'!D1292&lt;4),'Raw Data'!L1292, 0))</f>
        <v/>
      </c>
      <c r="O1297">
        <f>IF(ISBLANK('Raw Data'!D1292),0,IF(AND('Raw Data'!E1292&gt;'Raw Data'!D1292,'Raw Data'!E1292-'Raw Data'!D1292&gt;0,'Raw Data'!D1292-'Raw Data'!E1292&lt;4),'Raw Data'!K1292, 0))</f>
        <v/>
      </c>
      <c r="P1297">
        <f>IF('Raw Data'!E1292-'Raw Data'!D1292&gt;3, 'Raw Data'!N1292, IF('Raw Data'!D1292-'Raw Data'!E1292&gt;3, 'Raw Data'!M1292, 0))</f>
        <v/>
      </c>
      <c r="Q1297">
        <f>IF(ISBLANK('Raw Data'!E1292),0,IF(AND('Raw Data'!E1292-'Raw Data'!D1292&lt;4,'Raw Data'!E1292-'Raw Data'!D1292&gt;0),'Raw Data'!L1292,IF(AND('Raw Data'!D1292&gt;'Raw Data'!E1292,'Raw Data'!D1292-'Raw Data'!E1292&gt;0),'Raw Data'!K1292,0)))</f>
        <v/>
      </c>
      <c r="R1297">
        <f>IF(ISBLANK('Raw Data'!K1292),0,IFERROR(IF(MATCH(SMALL('Raw Data'!K1292:N1292,1),L1297:O1297,0),SMALL('Raw Data'!K1292:N1292,1)),0))</f>
        <v/>
      </c>
      <c r="S1297">
        <f>IF(ISBLANK('Raw Data'!K1292),0,IFERROR(IF(MATCH(SMALL('Raw Data'!K1292:N1292,2),L1297:O1297,0),SMALL('Raw Data'!K1292:N1292,2)),0))</f>
        <v/>
      </c>
      <c r="T1297">
        <f>IF(ISBLANK('Raw Data'!K1292),0,IFERROR(IF(MATCH(SMALL('Raw Data'!K1292:N1292,3),L1297:O1297,0),SMALL('Raw Data'!K1292:N1292,3)),0))</f>
        <v/>
      </c>
      <c r="U1297">
        <f>IF(ISBLANK('Raw Data'!K1292),0,IFERROR(IF(MATCH(SMALL('Raw Data'!K1292:N1292,4),L1297:O1297,0),SMALL('Raw Data'!K1292:N1292,4)),0))</f>
        <v/>
      </c>
      <c r="V1297">
        <f>IF(AND('Raw Data'!D1292&lt;3, 'Raw Data'!E1292&lt;3, 'Raw Data'!A1292&gt;0), 'Raw Data'!AF1292, 0)</f>
        <v/>
      </c>
      <c r="W1297">
        <f>IF(AND('Raw Data'!D1292&lt;4, 'Raw Data'!E1292&lt;4, 'Raw Data'!A1292&gt;0), 'Raw Data'!AI1292, 0)</f>
        <v/>
      </c>
      <c r="X1297">
        <f>IF(AND('Raw Data'!D1292&lt;5, 'Raw Data'!E1292&lt;5, 'Raw Data'!A1292&gt;0), 'Raw Data'!AL1292, 0)</f>
        <v/>
      </c>
      <c r="Y1297">
        <f>IF(AND('Raw Data'!D1292&lt;6, 'Raw Data'!E1292&lt;6, 'Raw Data'!A1292&gt;0), 'Raw Data'!AO1292, 0)</f>
        <v/>
      </c>
      <c r="Z1297">
        <f>IF(ISBLANK('Raw Data'!D1292), 0, IF('Raw Data'!D1292-'Raw Data'!E1292&gt;1, 'Raw Data'!AW1292, 0))</f>
        <v/>
      </c>
      <c r="AA1297">
        <f>IF(ISBLANK('Raw Data'!A1292), 0, IF(ABS('Raw Data'!D1292-'Raw Data'!E1292)&lt;2, 'Raw Data'!AX1292, 0))</f>
        <v/>
      </c>
      <c r="AB1297">
        <f>IF(ISBLANK('Raw Data'!D1292), 0, IF('Raw Data'!E1292-'Raw Data'!D1292&gt;1, 'Raw Data'!AY1292, 0))</f>
        <v/>
      </c>
      <c r="AC1297">
        <f>IF(ISBLANK('Raw Data'!D1292), 0, IF('Raw Data'!D1292-'Raw Data'!E1292&gt;2, 'Raw Data'!AZ1292, 0))</f>
        <v/>
      </c>
      <c r="AD1297">
        <f>IF(ISBLANK('Raw Data'!A1292), 0, IF(ABS('Raw Data'!D1292-'Raw Data'!E1292)&lt;3, 'Raw Data'!BA1292, 0))</f>
        <v/>
      </c>
      <c r="AE1297">
        <f>IF(ISBLANK('Raw Data'!D1292), 0, IF('Raw Data'!E1292-'Raw Data'!D1292&gt;2, 'Raw Data'!BB1292, 0))</f>
        <v/>
      </c>
      <c r="AF1297">
        <f>IF(ISBLANK('Raw Data'!D1292), 0, IF('Raw Data'!D1292-'Raw Data'!E1292&gt;3, 'Raw Data'!BC1292, 0))</f>
        <v/>
      </c>
      <c r="AG1297">
        <f>IF(ISBLANK('Raw Data'!A1292), 0, IF(ABS('Raw Data'!D1292-'Raw Data'!E1292)&lt;4, 'Raw Data'!BD1292, 0))</f>
        <v/>
      </c>
      <c r="AH1297">
        <f>IF(ISBLANK('Raw Data'!D1292), 0, IF('Raw Data'!E1292-'Raw Data'!D1292&gt;3, 'Raw Data'!BE1292, 0))</f>
        <v/>
      </c>
      <c r="AI1297">
        <f>IF(SUM('Raw Data'!D1292:E1292)&gt;'Raw Data'!F1292, 'Raw Data'!G1292, 0)</f>
        <v/>
      </c>
      <c r="AJ1297">
        <f>IF(ISBLANK('Raw Data'!D1292), 0, IF(SUM('Raw Data'!D1292:E1292)&lt;'Raw Data'!F1292, 'Raw Data'!H1292, 0))</f>
        <v/>
      </c>
      <c r="AK1297">
        <f>IF(ISBLANK('Raw Data'!A1292), 0, IF(AND('Raw Data'!D1292&lt;3, 'Raw Data'!E1292&lt;3, 'Raw Data'!F1292&lt;BB$2), 'Raw Data'!AF1292, 0))</f>
        <v/>
      </c>
      <c r="AL1297">
        <f>IF(ISBLANK('Raw Data'!A1292), 0, IF(AND('Raw Data'!D1292&lt;4, 'Raw Data'!E1292&lt;4, 'Raw Data'!F1292&lt;BB$2), 'Raw Data'!AI1292, 0))</f>
        <v/>
      </c>
      <c r="AM1297">
        <f>IF(ISBLANK('Raw Data'!A1292), 0, IF(AND('Raw Data'!D1292&lt;5, 'Raw Data'!E1292&lt;5, 'Raw Data'!F1292&lt;BB$2), 'Raw Data'!AL1292, 0))</f>
        <v/>
      </c>
      <c r="AN1297">
        <f>IF(ISBLANK('Raw Data'!A1292), 0, IF(AND('Raw Data'!D1292&lt;6, 'Raw Data'!E1292&lt;6, 'Raw Data'!F1292&lt;BB$2), 'Raw Data'!AO1292, 0))</f>
        <v/>
      </c>
      <c r="AO1297">
        <f>IF(ISBLANK('Raw Data'!A1292), 0, IF(AND('Raw Data'!I1292&lt;Analysis!$BC$2, 'Raw Data'!D1292-'Raw Data'!E1292&gt;1), 'Raw Data'!AW1292, IF(AND('Raw Data'!J1292&lt;Analysis!$BC$2, 'Raw Data'!E1292-'Raw Data'!D1292&gt;1), 'Raw Data'!AY1292, 0)))</f>
        <v/>
      </c>
      <c r="AP1297">
        <f>IF(ISBLANK('Raw Data'!A1292), 0, IF(AND('Raw Data'!I1292&lt;Analysis!$BC$2, 'Raw Data'!D1292-'Raw Data'!E1292&gt;2), 'Raw Data'!AZ1292, IF(AND('Raw Data'!J1292&lt;Analysis!$BC$2, 'Raw Data'!E1292-'Raw Data'!D1292&gt;2), 'Raw Data'!BB1292, 0)))</f>
        <v/>
      </c>
      <c r="AQ1297">
        <f>IF(ISBLANK('Raw Data'!A1292), 0, IF(AND('Raw Data'!I1292&lt;Analysis!$BC$2, 'Raw Data'!D1292-'Raw Data'!E1292&gt;3), 'Raw Data'!BC1292, IF(AND('Raw Data'!J1292&lt;Analysis!$BC$2, 'Raw Data'!E1292-'Raw Data'!D1292&gt;3), 'Raw Data'!BE1292, 0)))</f>
        <v/>
      </c>
      <c r="AR1297">
        <f>IF('Hidden Analysiss'!D1293=1,IF(ABS('Raw Data'!E1292-'Raw Data'!D1292)&lt;2,'Raw Data'!AX1292,0), 0)</f>
        <v/>
      </c>
      <c r="AS1297">
        <f>IF('Hidden Analysiss'!D1293=1,IF(ABS('Raw Data'!E1292-'Raw Data'!D1292)&lt;3,'Raw Data'!BA1292,0), 0)</f>
        <v/>
      </c>
      <c r="AT1297">
        <f>IF('Hidden Analysiss'!D1293=1,IF(ABS('Raw Data'!E1292-'Raw Data'!D1292)&lt;4,'Raw Data'!BD1292,0), 0)</f>
        <v/>
      </c>
      <c r="AU1297">
        <f>IF(AND('Hidden Analysiss'!E1293=1, ABS('Raw Data'!E1292-'Raw Data'!D1292)&lt;2), 'Raw Data'!AX1292, 0)</f>
        <v/>
      </c>
      <c r="AV1297">
        <f>IF(AND('Hidden Analysiss'!E1293=1, ABS('Raw Data'!E1292-'Raw Data'!D1292)&lt;3), 'Raw Data'!BA1292, 0)</f>
        <v/>
      </c>
      <c r="AW1297">
        <f>IF(AND('Hidden Analysiss'!E1293=1, ABS('Raw Data'!E1292-'Raw Data'!D1292)&lt;3), 'Raw Data'!BD1292, 0)</f>
        <v/>
      </c>
    </row>
    <row r="1298">
      <c r="A1298" s="1">
        <f>'Raw Data'!A1293</f>
        <v/>
      </c>
      <c r="B1298">
        <f>IF('Raw Data'!E1293&gt;'Raw Data'!D1293, 'Raw Data'!J1293, 0)</f>
        <v/>
      </c>
      <c r="C1298">
        <f>IF('Raw Data'!D1293&gt;'Raw Data'!E1293, 'Raw Data'!I1293, 0)</f>
        <v/>
      </c>
      <c r="D1298">
        <f>SUM(G1298:H1298)</f>
        <v/>
      </c>
      <c r="E1298">
        <f>IF(AND('Raw Data'!J1293&lt;'Raw Data'!I1293,'Raw Data'!E1293&gt;'Raw Data'!D1293,'Raw Data'!E1293-'Raw Data'!D1293&gt;3),'Raw Data'!N1293,IF(AND('Raw Data'!I1293&lt;'Raw Data'!J1293,'Raw Data'!D1293&gt;'Raw Data'!E1293,'Raw Data'!D1293-'Raw Data'!E1293&gt;3),'Raw Data'!M1293,0))</f>
        <v/>
      </c>
      <c r="F1298">
        <f>IF(AND('Raw Data'!J1293&lt;'Raw Data'!I1293,'Raw Data'!E1293&gt;'Raw Data'!D1293,'Raw Data'!E1293-'Raw Data'!D1293&lt;4),'Raw Data'!L1293,IF(AND('Raw Data'!I1293&lt;'Raw Data'!J1293,'Raw Data'!D1293&gt;'Raw Data'!E1293,'Raw Data'!D1293-'Raw Data'!E1293&lt;4),'Raw Data'!K1293,0))</f>
        <v/>
      </c>
      <c r="G1298">
        <f>IF(AND('Raw Data'!J1293&lt;'Raw Data'!I1293, 'Raw Data'!E1293&gt;'Raw Data'!D1293), 'Raw Data'!J1293, 0)</f>
        <v/>
      </c>
      <c r="H1298">
        <f>IF(AND('Raw Data'!J1293&gt;'Raw Data'!I1293, 'Raw Data'!E1293&lt;'Raw Data'!D1293), 'Raw Data'!I1293, 0)</f>
        <v/>
      </c>
      <c r="I1298">
        <f>SUM(J1298:K1298)</f>
        <v/>
      </c>
      <c r="J1298">
        <f>IF(AND('Raw Data'!J1293&gt;'Raw Data'!I1293, 'Raw Data'!E1293&gt;'Raw Data'!D1293), 'Raw Data'!J1293, 0)</f>
        <v/>
      </c>
      <c r="K1298">
        <f>IF(AND('Raw Data'!I1293&gt;'Raw Data'!J1293, 'Raw Data'!D1293&gt;'Raw Data'!E1293), 'Raw Data'!I1293, 0)</f>
        <v/>
      </c>
      <c r="L1298">
        <f>IF('Raw Data'!E1293-'Raw Data'!D1293&gt;3, 'Raw Data'!N1293, 0)</f>
        <v/>
      </c>
      <c r="M1298">
        <f>IF('Raw Data'!D1293-'Raw Data'!E1293&gt;3, 'Raw Data'!M1293, 0)</f>
        <v/>
      </c>
      <c r="N1298">
        <f>IF(ISBLANK('Raw Data'!D1293),0,IF(AND('Raw Data'!E1293&gt;'Raw Data'!D1293,'Raw Data'!E1293-'Raw Data'!D1293&gt;0,'Raw Data'!E1293-'Raw Data'!D1293&lt;4),'Raw Data'!L1293, 0))</f>
        <v/>
      </c>
      <c r="O1298">
        <f>IF(ISBLANK('Raw Data'!D1293),0,IF(AND('Raw Data'!E1293&gt;'Raw Data'!D1293,'Raw Data'!E1293-'Raw Data'!D1293&gt;0,'Raw Data'!D1293-'Raw Data'!E1293&lt;4),'Raw Data'!K1293, 0))</f>
        <v/>
      </c>
      <c r="P1298">
        <f>IF('Raw Data'!E1293-'Raw Data'!D1293&gt;3, 'Raw Data'!N1293, IF('Raw Data'!D1293-'Raw Data'!E1293&gt;3, 'Raw Data'!M1293, 0))</f>
        <v/>
      </c>
      <c r="Q1298">
        <f>IF(ISBLANK('Raw Data'!E1293),0,IF(AND('Raw Data'!E1293-'Raw Data'!D1293&lt;4,'Raw Data'!E1293-'Raw Data'!D1293&gt;0),'Raw Data'!L1293,IF(AND('Raw Data'!D1293&gt;'Raw Data'!E1293,'Raw Data'!D1293-'Raw Data'!E1293&gt;0),'Raw Data'!K1293,0)))</f>
        <v/>
      </c>
      <c r="R1298">
        <f>IF(ISBLANK('Raw Data'!K1293),0,IFERROR(IF(MATCH(SMALL('Raw Data'!K1293:N1293,1),L1298:O1298,0),SMALL('Raw Data'!K1293:N1293,1)),0))</f>
        <v/>
      </c>
      <c r="S1298">
        <f>IF(ISBLANK('Raw Data'!K1293),0,IFERROR(IF(MATCH(SMALL('Raw Data'!K1293:N1293,2),L1298:O1298,0),SMALL('Raw Data'!K1293:N1293,2)),0))</f>
        <v/>
      </c>
      <c r="T1298">
        <f>IF(ISBLANK('Raw Data'!K1293),0,IFERROR(IF(MATCH(SMALL('Raw Data'!K1293:N1293,3),L1298:O1298,0),SMALL('Raw Data'!K1293:N1293,3)),0))</f>
        <v/>
      </c>
      <c r="U1298">
        <f>IF(ISBLANK('Raw Data'!K1293),0,IFERROR(IF(MATCH(SMALL('Raw Data'!K1293:N1293,4),L1298:O1298,0),SMALL('Raw Data'!K1293:N1293,4)),0))</f>
        <v/>
      </c>
      <c r="V1298">
        <f>IF(AND('Raw Data'!D1293&lt;3, 'Raw Data'!E1293&lt;3, 'Raw Data'!A1293&gt;0), 'Raw Data'!AF1293, 0)</f>
        <v/>
      </c>
      <c r="W1298">
        <f>IF(AND('Raw Data'!D1293&lt;4, 'Raw Data'!E1293&lt;4, 'Raw Data'!A1293&gt;0), 'Raw Data'!AI1293, 0)</f>
        <v/>
      </c>
      <c r="X1298">
        <f>IF(AND('Raw Data'!D1293&lt;5, 'Raw Data'!E1293&lt;5, 'Raw Data'!A1293&gt;0), 'Raw Data'!AL1293, 0)</f>
        <v/>
      </c>
      <c r="Y1298">
        <f>IF(AND('Raw Data'!D1293&lt;6, 'Raw Data'!E1293&lt;6, 'Raw Data'!A1293&gt;0), 'Raw Data'!AO1293, 0)</f>
        <v/>
      </c>
      <c r="Z1298">
        <f>IF(ISBLANK('Raw Data'!D1293), 0, IF('Raw Data'!D1293-'Raw Data'!E1293&gt;1, 'Raw Data'!AW1293, 0))</f>
        <v/>
      </c>
      <c r="AA1298">
        <f>IF(ISBLANK('Raw Data'!A1293), 0, IF(ABS('Raw Data'!D1293-'Raw Data'!E1293)&lt;2, 'Raw Data'!AX1293, 0))</f>
        <v/>
      </c>
      <c r="AB1298">
        <f>IF(ISBLANK('Raw Data'!D1293), 0, IF('Raw Data'!E1293-'Raw Data'!D1293&gt;1, 'Raw Data'!AY1293, 0))</f>
        <v/>
      </c>
      <c r="AC1298">
        <f>IF(ISBLANK('Raw Data'!D1293), 0, IF('Raw Data'!D1293-'Raw Data'!E1293&gt;2, 'Raw Data'!AZ1293, 0))</f>
        <v/>
      </c>
      <c r="AD1298">
        <f>IF(ISBLANK('Raw Data'!A1293), 0, IF(ABS('Raw Data'!D1293-'Raw Data'!E1293)&lt;3, 'Raw Data'!BA1293, 0))</f>
        <v/>
      </c>
      <c r="AE1298">
        <f>IF(ISBLANK('Raw Data'!D1293), 0, IF('Raw Data'!E1293-'Raw Data'!D1293&gt;2, 'Raw Data'!BB1293, 0))</f>
        <v/>
      </c>
      <c r="AF1298">
        <f>IF(ISBLANK('Raw Data'!D1293), 0, IF('Raw Data'!D1293-'Raw Data'!E1293&gt;3, 'Raw Data'!BC1293, 0))</f>
        <v/>
      </c>
      <c r="AG1298">
        <f>IF(ISBLANK('Raw Data'!A1293), 0, IF(ABS('Raw Data'!D1293-'Raw Data'!E1293)&lt;4, 'Raw Data'!BD1293, 0))</f>
        <v/>
      </c>
      <c r="AH1298">
        <f>IF(ISBLANK('Raw Data'!D1293), 0, IF('Raw Data'!E1293-'Raw Data'!D1293&gt;3, 'Raw Data'!BE1293, 0))</f>
        <v/>
      </c>
      <c r="AI1298">
        <f>IF(SUM('Raw Data'!D1293:E1293)&gt;'Raw Data'!F1293, 'Raw Data'!G1293, 0)</f>
        <v/>
      </c>
      <c r="AJ1298">
        <f>IF(ISBLANK('Raw Data'!D1293), 0, IF(SUM('Raw Data'!D1293:E1293)&lt;'Raw Data'!F1293, 'Raw Data'!H1293, 0))</f>
        <v/>
      </c>
      <c r="AK1298">
        <f>IF(ISBLANK('Raw Data'!A1293), 0, IF(AND('Raw Data'!D1293&lt;3, 'Raw Data'!E1293&lt;3, 'Raw Data'!F1293&lt;BB$2), 'Raw Data'!AF1293, 0))</f>
        <v/>
      </c>
      <c r="AL1298">
        <f>IF(ISBLANK('Raw Data'!A1293), 0, IF(AND('Raw Data'!D1293&lt;4, 'Raw Data'!E1293&lt;4, 'Raw Data'!F1293&lt;BB$2), 'Raw Data'!AI1293, 0))</f>
        <v/>
      </c>
      <c r="AM1298">
        <f>IF(ISBLANK('Raw Data'!A1293), 0, IF(AND('Raw Data'!D1293&lt;5, 'Raw Data'!E1293&lt;5, 'Raw Data'!F1293&lt;BB$2), 'Raw Data'!AL1293, 0))</f>
        <v/>
      </c>
      <c r="AN1298">
        <f>IF(ISBLANK('Raw Data'!A1293), 0, IF(AND('Raw Data'!D1293&lt;6, 'Raw Data'!E1293&lt;6, 'Raw Data'!F1293&lt;BB$2), 'Raw Data'!AO1293, 0))</f>
        <v/>
      </c>
      <c r="AO1298">
        <f>IF(ISBLANK('Raw Data'!A1293), 0, IF(AND('Raw Data'!I1293&lt;Analysis!$BC$2, 'Raw Data'!D1293-'Raw Data'!E1293&gt;1), 'Raw Data'!AW1293, IF(AND('Raw Data'!J1293&lt;Analysis!$BC$2, 'Raw Data'!E1293-'Raw Data'!D1293&gt;1), 'Raw Data'!AY1293, 0)))</f>
        <v/>
      </c>
      <c r="AP1298">
        <f>IF(ISBLANK('Raw Data'!A1293), 0, IF(AND('Raw Data'!I1293&lt;Analysis!$BC$2, 'Raw Data'!D1293-'Raw Data'!E1293&gt;2), 'Raw Data'!AZ1293, IF(AND('Raw Data'!J1293&lt;Analysis!$BC$2, 'Raw Data'!E1293-'Raw Data'!D1293&gt;2), 'Raw Data'!BB1293, 0)))</f>
        <v/>
      </c>
      <c r="AQ1298">
        <f>IF(ISBLANK('Raw Data'!A1293), 0, IF(AND('Raw Data'!I1293&lt;Analysis!$BC$2, 'Raw Data'!D1293-'Raw Data'!E1293&gt;3), 'Raw Data'!BC1293, IF(AND('Raw Data'!J1293&lt;Analysis!$BC$2, 'Raw Data'!E1293-'Raw Data'!D1293&gt;3), 'Raw Data'!BE1293, 0)))</f>
        <v/>
      </c>
      <c r="AR1298">
        <f>IF('Hidden Analysiss'!D1294=1,IF(ABS('Raw Data'!E1293-'Raw Data'!D1293)&lt;2,'Raw Data'!AX1293,0), 0)</f>
        <v/>
      </c>
      <c r="AS1298">
        <f>IF('Hidden Analysiss'!D1294=1,IF(ABS('Raw Data'!E1293-'Raw Data'!D1293)&lt;3,'Raw Data'!BA1293,0), 0)</f>
        <v/>
      </c>
      <c r="AT1298">
        <f>IF('Hidden Analysiss'!D1294=1,IF(ABS('Raw Data'!E1293-'Raw Data'!D1293)&lt;4,'Raw Data'!BD1293,0), 0)</f>
        <v/>
      </c>
      <c r="AU1298">
        <f>IF(AND('Hidden Analysiss'!E1294=1, ABS('Raw Data'!E1293-'Raw Data'!D1293)&lt;2), 'Raw Data'!AX1293, 0)</f>
        <v/>
      </c>
      <c r="AV1298">
        <f>IF(AND('Hidden Analysiss'!E1294=1, ABS('Raw Data'!E1293-'Raw Data'!D1293)&lt;3), 'Raw Data'!BA1293, 0)</f>
        <v/>
      </c>
      <c r="AW1298">
        <f>IF(AND('Hidden Analysiss'!E1294=1, ABS('Raw Data'!E1293-'Raw Data'!D1293)&lt;3), 'Raw Data'!BD1293, 0)</f>
        <v/>
      </c>
    </row>
    <row r="1299">
      <c r="A1299" s="1">
        <f>'Raw Data'!A1294</f>
        <v/>
      </c>
      <c r="B1299">
        <f>IF('Raw Data'!E1294&gt;'Raw Data'!D1294, 'Raw Data'!J1294, 0)</f>
        <v/>
      </c>
      <c r="C1299">
        <f>IF('Raw Data'!D1294&gt;'Raw Data'!E1294, 'Raw Data'!I1294, 0)</f>
        <v/>
      </c>
      <c r="D1299">
        <f>SUM(G1299:H1299)</f>
        <v/>
      </c>
      <c r="E1299">
        <f>IF(AND('Raw Data'!J1294&lt;'Raw Data'!I1294,'Raw Data'!E1294&gt;'Raw Data'!D1294,'Raw Data'!E1294-'Raw Data'!D1294&gt;3),'Raw Data'!N1294,IF(AND('Raw Data'!I1294&lt;'Raw Data'!J1294,'Raw Data'!D1294&gt;'Raw Data'!E1294,'Raw Data'!D1294-'Raw Data'!E1294&gt;3),'Raw Data'!M1294,0))</f>
        <v/>
      </c>
      <c r="F1299">
        <f>IF(AND('Raw Data'!J1294&lt;'Raw Data'!I1294,'Raw Data'!E1294&gt;'Raw Data'!D1294,'Raw Data'!E1294-'Raw Data'!D1294&lt;4),'Raw Data'!L1294,IF(AND('Raw Data'!I1294&lt;'Raw Data'!J1294,'Raw Data'!D1294&gt;'Raw Data'!E1294,'Raw Data'!D1294-'Raw Data'!E1294&lt;4),'Raw Data'!K1294,0))</f>
        <v/>
      </c>
      <c r="G1299">
        <f>IF(AND('Raw Data'!J1294&lt;'Raw Data'!I1294, 'Raw Data'!E1294&gt;'Raw Data'!D1294), 'Raw Data'!J1294, 0)</f>
        <v/>
      </c>
      <c r="H1299">
        <f>IF(AND('Raw Data'!J1294&gt;'Raw Data'!I1294, 'Raw Data'!E1294&lt;'Raw Data'!D1294), 'Raw Data'!I1294, 0)</f>
        <v/>
      </c>
      <c r="I1299">
        <f>SUM(J1299:K1299)</f>
        <v/>
      </c>
      <c r="J1299">
        <f>IF(AND('Raw Data'!J1294&gt;'Raw Data'!I1294, 'Raw Data'!E1294&gt;'Raw Data'!D1294), 'Raw Data'!J1294, 0)</f>
        <v/>
      </c>
      <c r="K1299">
        <f>IF(AND('Raw Data'!I1294&gt;'Raw Data'!J1294, 'Raw Data'!D1294&gt;'Raw Data'!E1294), 'Raw Data'!I1294, 0)</f>
        <v/>
      </c>
      <c r="L1299">
        <f>IF('Raw Data'!E1294-'Raw Data'!D1294&gt;3, 'Raw Data'!N1294, 0)</f>
        <v/>
      </c>
      <c r="M1299">
        <f>IF('Raw Data'!D1294-'Raw Data'!E1294&gt;3, 'Raw Data'!M1294, 0)</f>
        <v/>
      </c>
      <c r="N1299">
        <f>IF(ISBLANK('Raw Data'!D1294),0,IF(AND('Raw Data'!E1294&gt;'Raw Data'!D1294,'Raw Data'!E1294-'Raw Data'!D1294&gt;0,'Raw Data'!E1294-'Raw Data'!D1294&lt;4),'Raw Data'!L1294, 0))</f>
        <v/>
      </c>
      <c r="O1299">
        <f>IF(ISBLANK('Raw Data'!D1294),0,IF(AND('Raw Data'!E1294&gt;'Raw Data'!D1294,'Raw Data'!E1294-'Raw Data'!D1294&gt;0,'Raw Data'!D1294-'Raw Data'!E1294&lt;4),'Raw Data'!K1294, 0))</f>
        <v/>
      </c>
      <c r="P1299">
        <f>IF('Raw Data'!E1294-'Raw Data'!D1294&gt;3, 'Raw Data'!N1294, IF('Raw Data'!D1294-'Raw Data'!E1294&gt;3, 'Raw Data'!M1294, 0))</f>
        <v/>
      </c>
      <c r="Q1299">
        <f>IF(ISBLANK('Raw Data'!E1294),0,IF(AND('Raw Data'!E1294-'Raw Data'!D1294&lt;4,'Raw Data'!E1294-'Raw Data'!D1294&gt;0),'Raw Data'!L1294,IF(AND('Raw Data'!D1294&gt;'Raw Data'!E1294,'Raw Data'!D1294-'Raw Data'!E1294&gt;0),'Raw Data'!K1294,0)))</f>
        <v/>
      </c>
      <c r="R1299">
        <f>IF(ISBLANK('Raw Data'!K1294),0,IFERROR(IF(MATCH(SMALL('Raw Data'!K1294:N1294,1),L1299:O1299,0),SMALL('Raw Data'!K1294:N1294,1)),0))</f>
        <v/>
      </c>
      <c r="S1299">
        <f>IF(ISBLANK('Raw Data'!K1294),0,IFERROR(IF(MATCH(SMALL('Raw Data'!K1294:N1294,2),L1299:O1299,0),SMALL('Raw Data'!K1294:N1294,2)),0))</f>
        <v/>
      </c>
      <c r="T1299">
        <f>IF(ISBLANK('Raw Data'!K1294),0,IFERROR(IF(MATCH(SMALL('Raw Data'!K1294:N1294,3),L1299:O1299,0),SMALL('Raw Data'!K1294:N1294,3)),0))</f>
        <v/>
      </c>
      <c r="U1299">
        <f>IF(ISBLANK('Raw Data'!K1294),0,IFERROR(IF(MATCH(SMALL('Raw Data'!K1294:N1294,4),L1299:O1299,0),SMALL('Raw Data'!K1294:N1294,4)),0))</f>
        <v/>
      </c>
      <c r="V1299">
        <f>IF(AND('Raw Data'!D1294&lt;3, 'Raw Data'!E1294&lt;3, 'Raw Data'!A1294&gt;0), 'Raw Data'!AF1294, 0)</f>
        <v/>
      </c>
      <c r="W1299">
        <f>IF(AND('Raw Data'!D1294&lt;4, 'Raw Data'!E1294&lt;4, 'Raw Data'!A1294&gt;0), 'Raw Data'!AI1294, 0)</f>
        <v/>
      </c>
      <c r="X1299">
        <f>IF(AND('Raw Data'!D1294&lt;5, 'Raw Data'!E1294&lt;5, 'Raw Data'!A1294&gt;0), 'Raw Data'!AL1294, 0)</f>
        <v/>
      </c>
      <c r="Y1299">
        <f>IF(AND('Raw Data'!D1294&lt;6, 'Raw Data'!E1294&lt;6, 'Raw Data'!A1294&gt;0), 'Raw Data'!AO1294, 0)</f>
        <v/>
      </c>
      <c r="Z1299">
        <f>IF(ISBLANK('Raw Data'!D1294), 0, IF('Raw Data'!D1294-'Raw Data'!E1294&gt;1, 'Raw Data'!AW1294, 0))</f>
        <v/>
      </c>
      <c r="AA1299">
        <f>IF(ISBLANK('Raw Data'!A1294), 0, IF(ABS('Raw Data'!D1294-'Raw Data'!E1294)&lt;2, 'Raw Data'!AX1294, 0))</f>
        <v/>
      </c>
      <c r="AB1299">
        <f>IF(ISBLANK('Raw Data'!D1294), 0, IF('Raw Data'!E1294-'Raw Data'!D1294&gt;1, 'Raw Data'!AY1294, 0))</f>
        <v/>
      </c>
      <c r="AC1299">
        <f>IF(ISBLANK('Raw Data'!D1294), 0, IF('Raw Data'!D1294-'Raw Data'!E1294&gt;2, 'Raw Data'!AZ1294, 0))</f>
        <v/>
      </c>
      <c r="AD1299">
        <f>IF(ISBLANK('Raw Data'!A1294), 0, IF(ABS('Raw Data'!D1294-'Raw Data'!E1294)&lt;3, 'Raw Data'!BA1294, 0))</f>
        <v/>
      </c>
      <c r="AE1299">
        <f>IF(ISBLANK('Raw Data'!D1294), 0, IF('Raw Data'!E1294-'Raw Data'!D1294&gt;2, 'Raw Data'!BB1294, 0))</f>
        <v/>
      </c>
      <c r="AF1299">
        <f>IF(ISBLANK('Raw Data'!D1294), 0, IF('Raw Data'!D1294-'Raw Data'!E1294&gt;3, 'Raw Data'!BC1294, 0))</f>
        <v/>
      </c>
      <c r="AG1299">
        <f>IF(ISBLANK('Raw Data'!A1294), 0, IF(ABS('Raw Data'!D1294-'Raw Data'!E1294)&lt;4, 'Raw Data'!BD1294, 0))</f>
        <v/>
      </c>
      <c r="AH1299">
        <f>IF(ISBLANK('Raw Data'!D1294), 0, IF('Raw Data'!E1294-'Raw Data'!D1294&gt;3, 'Raw Data'!BE1294, 0))</f>
        <v/>
      </c>
      <c r="AI1299">
        <f>IF(SUM('Raw Data'!D1294:E1294)&gt;'Raw Data'!F1294, 'Raw Data'!G1294, 0)</f>
        <v/>
      </c>
      <c r="AJ1299">
        <f>IF(ISBLANK('Raw Data'!D1294), 0, IF(SUM('Raw Data'!D1294:E1294)&lt;'Raw Data'!F1294, 'Raw Data'!H1294, 0))</f>
        <v/>
      </c>
      <c r="AK1299">
        <f>IF(ISBLANK('Raw Data'!A1294), 0, IF(AND('Raw Data'!D1294&lt;3, 'Raw Data'!E1294&lt;3, 'Raw Data'!F1294&lt;BB$2), 'Raw Data'!AF1294, 0))</f>
        <v/>
      </c>
      <c r="AL1299">
        <f>IF(ISBLANK('Raw Data'!A1294), 0, IF(AND('Raw Data'!D1294&lt;4, 'Raw Data'!E1294&lt;4, 'Raw Data'!F1294&lt;BB$2), 'Raw Data'!AI1294, 0))</f>
        <v/>
      </c>
      <c r="AM1299">
        <f>IF(ISBLANK('Raw Data'!A1294), 0, IF(AND('Raw Data'!D1294&lt;5, 'Raw Data'!E1294&lt;5, 'Raw Data'!F1294&lt;BB$2), 'Raw Data'!AL1294, 0))</f>
        <v/>
      </c>
      <c r="AN1299">
        <f>IF(ISBLANK('Raw Data'!A1294), 0, IF(AND('Raw Data'!D1294&lt;6, 'Raw Data'!E1294&lt;6, 'Raw Data'!F1294&lt;BB$2), 'Raw Data'!AO1294, 0))</f>
        <v/>
      </c>
      <c r="AO1299">
        <f>IF(ISBLANK('Raw Data'!A1294), 0, IF(AND('Raw Data'!I1294&lt;Analysis!$BC$2, 'Raw Data'!D1294-'Raw Data'!E1294&gt;1), 'Raw Data'!AW1294, IF(AND('Raw Data'!J1294&lt;Analysis!$BC$2, 'Raw Data'!E1294-'Raw Data'!D1294&gt;1), 'Raw Data'!AY1294, 0)))</f>
        <v/>
      </c>
      <c r="AP1299">
        <f>IF(ISBLANK('Raw Data'!A1294), 0, IF(AND('Raw Data'!I1294&lt;Analysis!$BC$2, 'Raw Data'!D1294-'Raw Data'!E1294&gt;2), 'Raw Data'!AZ1294, IF(AND('Raw Data'!J1294&lt;Analysis!$BC$2, 'Raw Data'!E1294-'Raw Data'!D1294&gt;2), 'Raw Data'!BB1294, 0)))</f>
        <v/>
      </c>
      <c r="AQ1299">
        <f>IF(ISBLANK('Raw Data'!A1294), 0, IF(AND('Raw Data'!I1294&lt;Analysis!$BC$2, 'Raw Data'!D1294-'Raw Data'!E1294&gt;3), 'Raw Data'!BC1294, IF(AND('Raw Data'!J1294&lt;Analysis!$BC$2, 'Raw Data'!E1294-'Raw Data'!D1294&gt;3), 'Raw Data'!BE1294, 0)))</f>
        <v/>
      </c>
      <c r="AR1299">
        <f>IF('Hidden Analysiss'!D1295=1,IF(ABS('Raw Data'!E1294-'Raw Data'!D1294)&lt;2,'Raw Data'!AX1294,0), 0)</f>
        <v/>
      </c>
      <c r="AS1299">
        <f>IF('Hidden Analysiss'!D1295=1,IF(ABS('Raw Data'!E1294-'Raw Data'!D1294)&lt;3,'Raw Data'!BA1294,0), 0)</f>
        <v/>
      </c>
      <c r="AT1299">
        <f>IF('Hidden Analysiss'!D1295=1,IF(ABS('Raw Data'!E1294-'Raw Data'!D1294)&lt;4,'Raw Data'!BD1294,0), 0)</f>
        <v/>
      </c>
      <c r="AU1299">
        <f>IF(AND('Hidden Analysiss'!E1295=1, ABS('Raw Data'!E1294-'Raw Data'!D1294)&lt;2), 'Raw Data'!AX1294, 0)</f>
        <v/>
      </c>
      <c r="AV1299">
        <f>IF(AND('Hidden Analysiss'!E1295=1, ABS('Raw Data'!E1294-'Raw Data'!D1294)&lt;3), 'Raw Data'!BA1294, 0)</f>
        <v/>
      </c>
      <c r="AW1299">
        <f>IF(AND('Hidden Analysiss'!E1295=1, ABS('Raw Data'!E1294-'Raw Data'!D1294)&lt;3), 'Raw Data'!BD1294, 0)</f>
        <v/>
      </c>
    </row>
    <row r="1300">
      <c r="A1300" s="1">
        <f>'Raw Data'!A1295</f>
        <v/>
      </c>
      <c r="B1300">
        <f>IF('Raw Data'!E1295&gt;'Raw Data'!D1295, 'Raw Data'!J1295, 0)</f>
        <v/>
      </c>
      <c r="C1300">
        <f>IF('Raw Data'!D1295&gt;'Raw Data'!E1295, 'Raw Data'!I1295, 0)</f>
        <v/>
      </c>
      <c r="D1300">
        <f>SUM(G1300:H1300)</f>
        <v/>
      </c>
      <c r="E1300">
        <f>IF(AND('Raw Data'!J1295&lt;'Raw Data'!I1295,'Raw Data'!E1295&gt;'Raw Data'!D1295,'Raw Data'!E1295-'Raw Data'!D1295&gt;3),'Raw Data'!N1295,IF(AND('Raw Data'!I1295&lt;'Raw Data'!J1295,'Raw Data'!D1295&gt;'Raw Data'!E1295,'Raw Data'!D1295-'Raw Data'!E1295&gt;3),'Raw Data'!M1295,0))</f>
        <v/>
      </c>
      <c r="F1300">
        <f>IF(AND('Raw Data'!J1295&lt;'Raw Data'!I1295,'Raw Data'!E1295&gt;'Raw Data'!D1295,'Raw Data'!E1295-'Raw Data'!D1295&lt;4),'Raw Data'!L1295,IF(AND('Raw Data'!I1295&lt;'Raw Data'!J1295,'Raw Data'!D1295&gt;'Raw Data'!E1295,'Raw Data'!D1295-'Raw Data'!E1295&lt;4),'Raw Data'!K1295,0))</f>
        <v/>
      </c>
      <c r="G1300">
        <f>IF(AND('Raw Data'!J1295&lt;'Raw Data'!I1295, 'Raw Data'!E1295&gt;'Raw Data'!D1295), 'Raw Data'!J1295, 0)</f>
        <v/>
      </c>
      <c r="H1300">
        <f>IF(AND('Raw Data'!J1295&gt;'Raw Data'!I1295, 'Raw Data'!E1295&lt;'Raw Data'!D1295), 'Raw Data'!I1295, 0)</f>
        <v/>
      </c>
      <c r="I1300">
        <f>SUM(J1300:K1300)</f>
        <v/>
      </c>
      <c r="J1300">
        <f>IF(AND('Raw Data'!J1295&gt;'Raw Data'!I1295, 'Raw Data'!E1295&gt;'Raw Data'!D1295), 'Raw Data'!J1295, 0)</f>
        <v/>
      </c>
      <c r="K1300">
        <f>IF(AND('Raw Data'!I1295&gt;'Raw Data'!J1295, 'Raw Data'!D1295&gt;'Raw Data'!E1295), 'Raw Data'!I1295, 0)</f>
        <v/>
      </c>
      <c r="L1300">
        <f>IF('Raw Data'!E1295-'Raw Data'!D1295&gt;3, 'Raw Data'!N1295, 0)</f>
        <v/>
      </c>
      <c r="M1300">
        <f>IF('Raw Data'!D1295-'Raw Data'!E1295&gt;3, 'Raw Data'!M1295, 0)</f>
        <v/>
      </c>
      <c r="N1300">
        <f>IF(ISBLANK('Raw Data'!D1295),0,IF(AND('Raw Data'!E1295&gt;'Raw Data'!D1295,'Raw Data'!E1295-'Raw Data'!D1295&gt;0,'Raw Data'!E1295-'Raw Data'!D1295&lt;4),'Raw Data'!L1295, 0))</f>
        <v/>
      </c>
      <c r="O1300">
        <f>IF(ISBLANK('Raw Data'!D1295),0,IF(AND('Raw Data'!E1295&gt;'Raw Data'!D1295,'Raw Data'!E1295-'Raw Data'!D1295&gt;0,'Raw Data'!D1295-'Raw Data'!E1295&lt;4),'Raw Data'!K1295, 0))</f>
        <v/>
      </c>
      <c r="P1300">
        <f>IF('Raw Data'!E1295-'Raw Data'!D1295&gt;3, 'Raw Data'!N1295, IF('Raw Data'!D1295-'Raw Data'!E1295&gt;3, 'Raw Data'!M1295, 0))</f>
        <v/>
      </c>
      <c r="Q1300">
        <f>IF(ISBLANK('Raw Data'!E1295),0,IF(AND('Raw Data'!E1295-'Raw Data'!D1295&lt;4,'Raw Data'!E1295-'Raw Data'!D1295&gt;0),'Raw Data'!L1295,IF(AND('Raw Data'!D1295&gt;'Raw Data'!E1295,'Raw Data'!D1295-'Raw Data'!E1295&gt;0),'Raw Data'!K1295,0)))</f>
        <v/>
      </c>
      <c r="R1300">
        <f>IF(ISBLANK('Raw Data'!K1295),0,IFERROR(IF(MATCH(SMALL('Raw Data'!K1295:N1295,1),L1300:O1300,0),SMALL('Raw Data'!K1295:N1295,1)),0))</f>
        <v/>
      </c>
      <c r="S1300">
        <f>IF(ISBLANK('Raw Data'!K1295),0,IFERROR(IF(MATCH(SMALL('Raw Data'!K1295:N1295,2),L1300:O1300,0),SMALL('Raw Data'!K1295:N1295,2)),0))</f>
        <v/>
      </c>
      <c r="T1300">
        <f>IF(ISBLANK('Raw Data'!K1295),0,IFERROR(IF(MATCH(SMALL('Raw Data'!K1295:N1295,3),L1300:O1300,0),SMALL('Raw Data'!K1295:N1295,3)),0))</f>
        <v/>
      </c>
      <c r="U1300">
        <f>IF(ISBLANK('Raw Data'!K1295),0,IFERROR(IF(MATCH(SMALL('Raw Data'!K1295:N1295,4),L1300:O1300,0),SMALL('Raw Data'!K1295:N1295,4)),0))</f>
        <v/>
      </c>
      <c r="V1300">
        <f>IF(AND('Raw Data'!D1295&lt;3, 'Raw Data'!E1295&lt;3, 'Raw Data'!A1295&gt;0), 'Raw Data'!AF1295, 0)</f>
        <v/>
      </c>
      <c r="W1300">
        <f>IF(AND('Raw Data'!D1295&lt;4, 'Raw Data'!E1295&lt;4, 'Raw Data'!A1295&gt;0), 'Raw Data'!AI1295, 0)</f>
        <v/>
      </c>
      <c r="X1300">
        <f>IF(AND('Raw Data'!D1295&lt;5, 'Raw Data'!E1295&lt;5, 'Raw Data'!A1295&gt;0), 'Raw Data'!AL1295, 0)</f>
        <v/>
      </c>
      <c r="Y1300">
        <f>IF(AND('Raw Data'!D1295&lt;6, 'Raw Data'!E1295&lt;6, 'Raw Data'!A1295&gt;0), 'Raw Data'!AO1295, 0)</f>
        <v/>
      </c>
      <c r="Z1300">
        <f>IF(ISBLANK('Raw Data'!D1295), 0, IF('Raw Data'!D1295-'Raw Data'!E1295&gt;1, 'Raw Data'!AW1295, 0))</f>
        <v/>
      </c>
      <c r="AA1300">
        <f>IF(ISBLANK('Raw Data'!A1295), 0, IF(ABS('Raw Data'!D1295-'Raw Data'!E1295)&lt;2, 'Raw Data'!AX1295, 0))</f>
        <v/>
      </c>
      <c r="AB1300">
        <f>IF(ISBLANK('Raw Data'!D1295), 0, IF('Raw Data'!E1295-'Raw Data'!D1295&gt;1, 'Raw Data'!AY1295, 0))</f>
        <v/>
      </c>
      <c r="AC1300">
        <f>IF(ISBLANK('Raw Data'!D1295), 0, IF('Raw Data'!D1295-'Raw Data'!E1295&gt;2, 'Raw Data'!AZ1295, 0))</f>
        <v/>
      </c>
      <c r="AD1300">
        <f>IF(ISBLANK('Raw Data'!A1295), 0, IF(ABS('Raw Data'!D1295-'Raw Data'!E1295)&lt;3, 'Raw Data'!BA1295, 0))</f>
        <v/>
      </c>
      <c r="AE1300">
        <f>IF(ISBLANK('Raw Data'!D1295), 0, IF('Raw Data'!E1295-'Raw Data'!D1295&gt;2, 'Raw Data'!BB1295, 0))</f>
        <v/>
      </c>
      <c r="AF1300">
        <f>IF(ISBLANK('Raw Data'!D1295), 0, IF('Raw Data'!D1295-'Raw Data'!E1295&gt;3, 'Raw Data'!BC1295, 0))</f>
        <v/>
      </c>
      <c r="AG1300">
        <f>IF(ISBLANK('Raw Data'!A1295), 0, IF(ABS('Raw Data'!D1295-'Raw Data'!E1295)&lt;4, 'Raw Data'!BD1295, 0))</f>
        <v/>
      </c>
      <c r="AH1300">
        <f>IF(ISBLANK('Raw Data'!D1295), 0, IF('Raw Data'!E1295-'Raw Data'!D1295&gt;3, 'Raw Data'!BE1295, 0))</f>
        <v/>
      </c>
      <c r="AI1300">
        <f>IF(SUM('Raw Data'!D1295:E1295)&gt;'Raw Data'!F1295, 'Raw Data'!G1295, 0)</f>
        <v/>
      </c>
      <c r="AJ1300">
        <f>IF(ISBLANK('Raw Data'!D1295), 0, IF(SUM('Raw Data'!D1295:E1295)&lt;'Raw Data'!F1295, 'Raw Data'!H1295, 0))</f>
        <v/>
      </c>
      <c r="AK1300">
        <f>IF(ISBLANK('Raw Data'!A1295), 0, IF(AND('Raw Data'!D1295&lt;3, 'Raw Data'!E1295&lt;3, 'Raw Data'!F1295&lt;BB$2), 'Raw Data'!AF1295, 0))</f>
        <v/>
      </c>
      <c r="AL1300">
        <f>IF(ISBLANK('Raw Data'!A1295), 0, IF(AND('Raw Data'!D1295&lt;4, 'Raw Data'!E1295&lt;4, 'Raw Data'!F1295&lt;BB$2), 'Raw Data'!AI1295, 0))</f>
        <v/>
      </c>
      <c r="AM1300">
        <f>IF(ISBLANK('Raw Data'!A1295), 0, IF(AND('Raw Data'!D1295&lt;5, 'Raw Data'!E1295&lt;5, 'Raw Data'!F1295&lt;BB$2), 'Raw Data'!AL1295, 0))</f>
        <v/>
      </c>
      <c r="AN1300">
        <f>IF(ISBLANK('Raw Data'!A1295), 0, IF(AND('Raw Data'!D1295&lt;6, 'Raw Data'!E1295&lt;6, 'Raw Data'!F1295&lt;BB$2), 'Raw Data'!AO1295, 0))</f>
        <v/>
      </c>
      <c r="AO1300">
        <f>IF(ISBLANK('Raw Data'!A1295), 0, IF(AND('Raw Data'!I1295&lt;Analysis!$BC$2, 'Raw Data'!D1295-'Raw Data'!E1295&gt;1), 'Raw Data'!AW1295, IF(AND('Raw Data'!J1295&lt;Analysis!$BC$2, 'Raw Data'!E1295-'Raw Data'!D1295&gt;1), 'Raw Data'!AY1295, 0)))</f>
        <v/>
      </c>
      <c r="AP1300">
        <f>IF(ISBLANK('Raw Data'!A1295), 0, IF(AND('Raw Data'!I1295&lt;Analysis!$BC$2, 'Raw Data'!D1295-'Raw Data'!E1295&gt;2), 'Raw Data'!AZ1295, IF(AND('Raw Data'!J1295&lt;Analysis!$BC$2, 'Raw Data'!E1295-'Raw Data'!D1295&gt;2), 'Raw Data'!BB1295, 0)))</f>
        <v/>
      </c>
      <c r="AQ1300">
        <f>IF(ISBLANK('Raw Data'!A1295), 0, IF(AND('Raw Data'!I1295&lt;Analysis!$BC$2, 'Raw Data'!D1295-'Raw Data'!E1295&gt;3), 'Raw Data'!BC1295, IF(AND('Raw Data'!J1295&lt;Analysis!$BC$2, 'Raw Data'!E1295-'Raw Data'!D1295&gt;3), 'Raw Data'!BE1295, 0)))</f>
        <v/>
      </c>
      <c r="AR1300">
        <f>IF('Hidden Analysiss'!D1296=1,IF(ABS('Raw Data'!E1295-'Raw Data'!D1295)&lt;2,'Raw Data'!AX1295,0), 0)</f>
        <v/>
      </c>
      <c r="AS1300">
        <f>IF('Hidden Analysiss'!D1296=1,IF(ABS('Raw Data'!E1295-'Raw Data'!D1295)&lt;3,'Raw Data'!BA1295,0), 0)</f>
        <v/>
      </c>
      <c r="AT1300">
        <f>IF('Hidden Analysiss'!D1296=1,IF(ABS('Raw Data'!E1295-'Raw Data'!D1295)&lt;4,'Raw Data'!BD1295,0), 0)</f>
        <v/>
      </c>
      <c r="AU1300">
        <f>IF(AND('Hidden Analysiss'!E1296=1, ABS('Raw Data'!E1295-'Raw Data'!D1295)&lt;2), 'Raw Data'!AX1295, 0)</f>
        <v/>
      </c>
      <c r="AV1300">
        <f>IF(AND('Hidden Analysiss'!E1296=1, ABS('Raw Data'!E1295-'Raw Data'!D1295)&lt;3), 'Raw Data'!BA1295, 0)</f>
        <v/>
      </c>
      <c r="AW1300">
        <f>IF(AND('Hidden Analysiss'!E1296=1, ABS('Raw Data'!E1295-'Raw Data'!D1295)&lt;3), 'Raw Data'!BD1295, 0)</f>
        <v/>
      </c>
    </row>
    <row r="1301">
      <c r="A1301" s="1">
        <f>'Raw Data'!A1296</f>
        <v/>
      </c>
      <c r="B1301">
        <f>IF('Raw Data'!E1296&gt;'Raw Data'!D1296, 'Raw Data'!J1296, 0)</f>
        <v/>
      </c>
      <c r="C1301">
        <f>IF('Raw Data'!D1296&gt;'Raw Data'!E1296, 'Raw Data'!I1296, 0)</f>
        <v/>
      </c>
      <c r="D1301">
        <f>SUM(G1301:H1301)</f>
        <v/>
      </c>
      <c r="E1301">
        <f>IF(AND('Raw Data'!J1296&lt;'Raw Data'!I1296,'Raw Data'!E1296&gt;'Raw Data'!D1296,'Raw Data'!E1296-'Raw Data'!D1296&gt;3),'Raw Data'!N1296,IF(AND('Raw Data'!I1296&lt;'Raw Data'!J1296,'Raw Data'!D1296&gt;'Raw Data'!E1296,'Raw Data'!D1296-'Raw Data'!E1296&gt;3),'Raw Data'!M1296,0))</f>
        <v/>
      </c>
      <c r="F1301">
        <f>IF(AND('Raw Data'!J1296&lt;'Raw Data'!I1296,'Raw Data'!E1296&gt;'Raw Data'!D1296,'Raw Data'!E1296-'Raw Data'!D1296&lt;4),'Raw Data'!L1296,IF(AND('Raw Data'!I1296&lt;'Raw Data'!J1296,'Raw Data'!D1296&gt;'Raw Data'!E1296,'Raw Data'!D1296-'Raw Data'!E1296&lt;4),'Raw Data'!K1296,0))</f>
        <v/>
      </c>
      <c r="G1301">
        <f>IF(AND('Raw Data'!J1296&lt;'Raw Data'!I1296, 'Raw Data'!E1296&gt;'Raw Data'!D1296), 'Raw Data'!J1296, 0)</f>
        <v/>
      </c>
      <c r="H1301">
        <f>IF(AND('Raw Data'!J1296&gt;'Raw Data'!I1296, 'Raw Data'!E1296&lt;'Raw Data'!D1296), 'Raw Data'!I1296, 0)</f>
        <v/>
      </c>
      <c r="I1301">
        <f>SUM(J1301:K1301)</f>
        <v/>
      </c>
      <c r="J1301">
        <f>IF(AND('Raw Data'!J1296&gt;'Raw Data'!I1296, 'Raw Data'!E1296&gt;'Raw Data'!D1296), 'Raw Data'!J1296, 0)</f>
        <v/>
      </c>
      <c r="K1301">
        <f>IF(AND('Raw Data'!I1296&gt;'Raw Data'!J1296, 'Raw Data'!D1296&gt;'Raw Data'!E1296), 'Raw Data'!I1296, 0)</f>
        <v/>
      </c>
      <c r="L1301">
        <f>IF('Raw Data'!E1296-'Raw Data'!D1296&gt;3, 'Raw Data'!N1296, 0)</f>
        <v/>
      </c>
      <c r="M1301">
        <f>IF('Raw Data'!D1296-'Raw Data'!E1296&gt;3, 'Raw Data'!M1296, 0)</f>
        <v/>
      </c>
      <c r="N1301">
        <f>IF(ISBLANK('Raw Data'!D1296),0,IF(AND('Raw Data'!E1296&gt;'Raw Data'!D1296,'Raw Data'!E1296-'Raw Data'!D1296&gt;0,'Raw Data'!E1296-'Raw Data'!D1296&lt;4),'Raw Data'!L1296, 0))</f>
        <v/>
      </c>
      <c r="O1301">
        <f>IF(ISBLANK('Raw Data'!D1296),0,IF(AND('Raw Data'!E1296&gt;'Raw Data'!D1296,'Raw Data'!E1296-'Raw Data'!D1296&gt;0,'Raw Data'!D1296-'Raw Data'!E1296&lt;4),'Raw Data'!K1296, 0))</f>
        <v/>
      </c>
      <c r="P1301">
        <f>IF('Raw Data'!E1296-'Raw Data'!D1296&gt;3, 'Raw Data'!N1296, IF('Raw Data'!D1296-'Raw Data'!E1296&gt;3, 'Raw Data'!M1296, 0))</f>
        <v/>
      </c>
      <c r="Q1301">
        <f>IF(ISBLANK('Raw Data'!E1296),0,IF(AND('Raw Data'!E1296-'Raw Data'!D1296&lt;4,'Raw Data'!E1296-'Raw Data'!D1296&gt;0),'Raw Data'!L1296,IF(AND('Raw Data'!D1296&gt;'Raw Data'!E1296,'Raw Data'!D1296-'Raw Data'!E1296&gt;0),'Raw Data'!K1296,0)))</f>
        <v/>
      </c>
      <c r="R1301">
        <f>IF(ISBLANK('Raw Data'!K1296),0,IFERROR(IF(MATCH(SMALL('Raw Data'!K1296:N1296,1),L1301:O1301,0),SMALL('Raw Data'!K1296:N1296,1)),0))</f>
        <v/>
      </c>
      <c r="S1301">
        <f>IF(ISBLANK('Raw Data'!K1296),0,IFERROR(IF(MATCH(SMALL('Raw Data'!K1296:N1296,2),L1301:O1301,0),SMALL('Raw Data'!K1296:N1296,2)),0))</f>
        <v/>
      </c>
      <c r="T1301">
        <f>IF(ISBLANK('Raw Data'!K1296),0,IFERROR(IF(MATCH(SMALL('Raw Data'!K1296:N1296,3),L1301:O1301,0),SMALL('Raw Data'!K1296:N1296,3)),0))</f>
        <v/>
      </c>
      <c r="U1301">
        <f>IF(ISBLANK('Raw Data'!K1296),0,IFERROR(IF(MATCH(SMALL('Raw Data'!K1296:N1296,4),L1301:O1301,0),SMALL('Raw Data'!K1296:N1296,4)),0))</f>
        <v/>
      </c>
      <c r="V1301">
        <f>IF(AND('Raw Data'!D1296&lt;3, 'Raw Data'!E1296&lt;3, 'Raw Data'!A1296&gt;0), 'Raw Data'!AF1296, 0)</f>
        <v/>
      </c>
      <c r="W1301">
        <f>IF(AND('Raw Data'!D1296&lt;4, 'Raw Data'!E1296&lt;4, 'Raw Data'!A1296&gt;0), 'Raw Data'!AI1296, 0)</f>
        <v/>
      </c>
      <c r="X1301">
        <f>IF(AND('Raw Data'!D1296&lt;5, 'Raw Data'!E1296&lt;5, 'Raw Data'!A1296&gt;0), 'Raw Data'!AL1296, 0)</f>
        <v/>
      </c>
      <c r="Y1301">
        <f>IF(AND('Raw Data'!D1296&lt;6, 'Raw Data'!E1296&lt;6, 'Raw Data'!A1296&gt;0), 'Raw Data'!AO1296, 0)</f>
        <v/>
      </c>
      <c r="Z1301">
        <f>IF(ISBLANK('Raw Data'!D1296), 0, IF('Raw Data'!D1296-'Raw Data'!E1296&gt;1, 'Raw Data'!AW1296, 0))</f>
        <v/>
      </c>
      <c r="AA1301">
        <f>IF(ISBLANK('Raw Data'!A1296), 0, IF(ABS('Raw Data'!D1296-'Raw Data'!E1296)&lt;2, 'Raw Data'!AX1296, 0))</f>
        <v/>
      </c>
      <c r="AB1301">
        <f>IF(ISBLANK('Raw Data'!D1296), 0, IF('Raw Data'!E1296-'Raw Data'!D1296&gt;1, 'Raw Data'!AY1296, 0))</f>
        <v/>
      </c>
      <c r="AC1301">
        <f>IF(ISBLANK('Raw Data'!D1296), 0, IF('Raw Data'!D1296-'Raw Data'!E1296&gt;2, 'Raw Data'!AZ1296, 0))</f>
        <v/>
      </c>
      <c r="AD1301">
        <f>IF(ISBLANK('Raw Data'!A1296), 0, IF(ABS('Raw Data'!D1296-'Raw Data'!E1296)&lt;3, 'Raw Data'!BA1296, 0))</f>
        <v/>
      </c>
      <c r="AE1301">
        <f>IF(ISBLANK('Raw Data'!D1296), 0, IF('Raw Data'!E1296-'Raw Data'!D1296&gt;2, 'Raw Data'!BB1296, 0))</f>
        <v/>
      </c>
      <c r="AF1301">
        <f>IF(ISBLANK('Raw Data'!D1296), 0, IF('Raw Data'!D1296-'Raw Data'!E1296&gt;3, 'Raw Data'!BC1296, 0))</f>
        <v/>
      </c>
      <c r="AG1301">
        <f>IF(ISBLANK('Raw Data'!A1296), 0, IF(ABS('Raw Data'!D1296-'Raw Data'!E1296)&lt;4, 'Raw Data'!BD1296, 0))</f>
        <v/>
      </c>
      <c r="AH1301">
        <f>IF(ISBLANK('Raw Data'!D1296), 0, IF('Raw Data'!E1296-'Raw Data'!D1296&gt;3, 'Raw Data'!BE1296, 0))</f>
        <v/>
      </c>
      <c r="AI1301">
        <f>IF(SUM('Raw Data'!D1296:E1296)&gt;'Raw Data'!F1296, 'Raw Data'!G1296, 0)</f>
        <v/>
      </c>
      <c r="AJ1301">
        <f>IF(ISBLANK('Raw Data'!D1296), 0, IF(SUM('Raw Data'!D1296:E1296)&lt;'Raw Data'!F1296, 'Raw Data'!H1296, 0))</f>
        <v/>
      </c>
      <c r="AK1301">
        <f>IF(ISBLANK('Raw Data'!A1296), 0, IF(AND('Raw Data'!D1296&lt;3, 'Raw Data'!E1296&lt;3, 'Raw Data'!F1296&lt;BB$2), 'Raw Data'!AF1296, 0))</f>
        <v/>
      </c>
      <c r="AL1301">
        <f>IF(ISBLANK('Raw Data'!A1296), 0, IF(AND('Raw Data'!D1296&lt;4, 'Raw Data'!E1296&lt;4, 'Raw Data'!F1296&lt;BB$2), 'Raw Data'!AI1296, 0))</f>
        <v/>
      </c>
      <c r="AM1301">
        <f>IF(ISBLANK('Raw Data'!A1296), 0, IF(AND('Raw Data'!D1296&lt;5, 'Raw Data'!E1296&lt;5, 'Raw Data'!F1296&lt;BB$2), 'Raw Data'!AL1296, 0))</f>
        <v/>
      </c>
      <c r="AN1301">
        <f>IF(ISBLANK('Raw Data'!A1296), 0, IF(AND('Raw Data'!D1296&lt;6, 'Raw Data'!E1296&lt;6, 'Raw Data'!F1296&lt;BB$2), 'Raw Data'!AO1296, 0))</f>
        <v/>
      </c>
      <c r="AO1301">
        <f>IF(ISBLANK('Raw Data'!A1296), 0, IF(AND('Raw Data'!I1296&lt;Analysis!$BC$2, 'Raw Data'!D1296-'Raw Data'!E1296&gt;1), 'Raw Data'!AW1296, IF(AND('Raw Data'!J1296&lt;Analysis!$BC$2, 'Raw Data'!E1296-'Raw Data'!D1296&gt;1), 'Raw Data'!AY1296, 0)))</f>
        <v/>
      </c>
      <c r="AP1301">
        <f>IF(ISBLANK('Raw Data'!A1296), 0, IF(AND('Raw Data'!I1296&lt;Analysis!$BC$2, 'Raw Data'!D1296-'Raw Data'!E1296&gt;2), 'Raw Data'!AZ1296, IF(AND('Raw Data'!J1296&lt;Analysis!$BC$2, 'Raw Data'!E1296-'Raw Data'!D1296&gt;2), 'Raw Data'!BB1296, 0)))</f>
        <v/>
      </c>
      <c r="AQ1301">
        <f>IF(ISBLANK('Raw Data'!A1296), 0, IF(AND('Raw Data'!I1296&lt;Analysis!$BC$2, 'Raw Data'!D1296-'Raw Data'!E1296&gt;3), 'Raw Data'!BC1296, IF(AND('Raw Data'!J1296&lt;Analysis!$BC$2, 'Raw Data'!E1296-'Raw Data'!D1296&gt;3), 'Raw Data'!BE1296, 0)))</f>
        <v/>
      </c>
      <c r="AR1301">
        <f>IF('Hidden Analysiss'!D1297=1,IF(ABS('Raw Data'!E1296-'Raw Data'!D1296)&lt;2,'Raw Data'!AX1296,0), 0)</f>
        <v/>
      </c>
      <c r="AS1301">
        <f>IF('Hidden Analysiss'!D1297=1,IF(ABS('Raw Data'!E1296-'Raw Data'!D1296)&lt;3,'Raw Data'!BA1296,0), 0)</f>
        <v/>
      </c>
      <c r="AT1301">
        <f>IF('Hidden Analysiss'!D1297=1,IF(ABS('Raw Data'!E1296-'Raw Data'!D1296)&lt;4,'Raw Data'!BD1296,0), 0)</f>
        <v/>
      </c>
      <c r="AU1301">
        <f>IF(AND('Hidden Analysiss'!E1297=1, ABS('Raw Data'!E1296-'Raw Data'!D1296)&lt;2), 'Raw Data'!AX1296, 0)</f>
        <v/>
      </c>
      <c r="AV1301">
        <f>IF(AND('Hidden Analysiss'!E1297=1, ABS('Raw Data'!E1296-'Raw Data'!D1296)&lt;3), 'Raw Data'!BA1296, 0)</f>
        <v/>
      </c>
      <c r="AW1301">
        <f>IF(AND('Hidden Analysiss'!E1297=1, ABS('Raw Data'!E1296-'Raw Data'!D1296)&lt;3), 'Raw Data'!BD1296, 0)</f>
        <v/>
      </c>
    </row>
    <row r="1302">
      <c r="A1302" s="1">
        <f>'Raw Data'!A1297</f>
        <v/>
      </c>
      <c r="B1302">
        <f>IF('Raw Data'!E1297&gt;'Raw Data'!D1297, 'Raw Data'!J1297, 0)</f>
        <v/>
      </c>
      <c r="C1302">
        <f>IF('Raw Data'!D1297&gt;'Raw Data'!E1297, 'Raw Data'!I1297, 0)</f>
        <v/>
      </c>
      <c r="D1302">
        <f>SUM(G1302:H1302)</f>
        <v/>
      </c>
      <c r="E1302">
        <f>IF(AND('Raw Data'!J1297&lt;'Raw Data'!I1297,'Raw Data'!E1297&gt;'Raw Data'!D1297,'Raw Data'!E1297-'Raw Data'!D1297&gt;3),'Raw Data'!N1297,IF(AND('Raw Data'!I1297&lt;'Raw Data'!J1297,'Raw Data'!D1297&gt;'Raw Data'!E1297,'Raw Data'!D1297-'Raw Data'!E1297&gt;3),'Raw Data'!M1297,0))</f>
        <v/>
      </c>
      <c r="F1302">
        <f>IF(AND('Raw Data'!J1297&lt;'Raw Data'!I1297,'Raw Data'!E1297&gt;'Raw Data'!D1297,'Raw Data'!E1297-'Raw Data'!D1297&lt;4),'Raw Data'!L1297,IF(AND('Raw Data'!I1297&lt;'Raw Data'!J1297,'Raw Data'!D1297&gt;'Raw Data'!E1297,'Raw Data'!D1297-'Raw Data'!E1297&lt;4),'Raw Data'!K1297,0))</f>
        <v/>
      </c>
      <c r="G1302">
        <f>IF(AND('Raw Data'!J1297&lt;'Raw Data'!I1297, 'Raw Data'!E1297&gt;'Raw Data'!D1297), 'Raw Data'!J1297, 0)</f>
        <v/>
      </c>
      <c r="H1302">
        <f>IF(AND('Raw Data'!J1297&gt;'Raw Data'!I1297, 'Raw Data'!E1297&lt;'Raw Data'!D1297), 'Raw Data'!I1297, 0)</f>
        <v/>
      </c>
      <c r="I1302">
        <f>SUM(J1302:K1302)</f>
        <v/>
      </c>
      <c r="J1302">
        <f>IF(AND('Raw Data'!J1297&gt;'Raw Data'!I1297, 'Raw Data'!E1297&gt;'Raw Data'!D1297), 'Raw Data'!J1297, 0)</f>
        <v/>
      </c>
      <c r="K1302">
        <f>IF(AND('Raw Data'!I1297&gt;'Raw Data'!J1297, 'Raw Data'!D1297&gt;'Raw Data'!E1297), 'Raw Data'!I1297, 0)</f>
        <v/>
      </c>
      <c r="L1302">
        <f>IF('Raw Data'!E1297-'Raw Data'!D1297&gt;3, 'Raw Data'!N1297, 0)</f>
        <v/>
      </c>
      <c r="M1302">
        <f>IF('Raw Data'!D1297-'Raw Data'!E1297&gt;3, 'Raw Data'!M1297, 0)</f>
        <v/>
      </c>
      <c r="N1302">
        <f>IF(ISBLANK('Raw Data'!D1297),0,IF(AND('Raw Data'!E1297&gt;'Raw Data'!D1297,'Raw Data'!E1297-'Raw Data'!D1297&gt;0,'Raw Data'!E1297-'Raw Data'!D1297&lt;4),'Raw Data'!L1297, 0))</f>
        <v/>
      </c>
      <c r="O1302">
        <f>IF(ISBLANK('Raw Data'!D1297),0,IF(AND('Raw Data'!E1297&gt;'Raw Data'!D1297,'Raw Data'!E1297-'Raw Data'!D1297&gt;0,'Raw Data'!D1297-'Raw Data'!E1297&lt;4),'Raw Data'!K1297, 0))</f>
        <v/>
      </c>
      <c r="P1302">
        <f>IF('Raw Data'!E1297-'Raw Data'!D1297&gt;3, 'Raw Data'!N1297, IF('Raw Data'!D1297-'Raw Data'!E1297&gt;3, 'Raw Data'!M1297, 0))</f>
        <v/>
      </c>
      <c r="Q1302">
        <f>IF(ISBLANK('Raw Data'!E1297),0,IF(AND('Raw Data'!E1297-'Raw Data'!D1297&lt;4,'Raw Data'!E1297-'Raw Data'!D1297&gt;0),'Raw Data'!L1297,IF(AND('Raw Data'!D1297&gt;'Raw Data'!E1297,'Raw Data'!D1297-'Raw Data'!E1297&gt;0),'Raw Data'!K1297,0)))</f>
        <v/>
      </c>
      <c r="R1302">
        <f>IF(ISBLANK('Raw Data'!K1297),0,IFERROR(IF(MATCH(SMALL('Raw Data'!K1297:N1297,1),L1302:O1302,0),SMALL('Raw Data'!K1297:N1297,1)),0))</f>
        <v/>
      </c>
      <c r="S1302">
        <f>IF(ISBLANK('Raw Data'!K1297),0,IFERROR(IF(MATCH(SMALL('Raw Data'!K1297:N1297,2),L1302:O1302,0),SMALL('Raw Data'!K1297:N1297,2)),0))</f>
        <v/>
      </c>
      <c r="T1302">
        <f>IF(ISBLANK('Raw Data'!K1297),0,IFERROR(IF(MATCH(SMALL('Raw Data'!K1297:N1297,3),L1302:O1302,0),SMALL('Raw Data'!K1297:N1297,3)),0))</f>
        <v/>
      </c>
      <c r="U1302">
        <f>IF(ISBLANK('Raw Data'!K1297),0,IFERROR(IF(MATCH(SMALL('Raw Data'!K1297:N1297,4),L1302:O1302,0),SMALL('Raw Data'!K1297:N1297,4)),0))</f>
        <v/>
      </c>
      <c r="V1302">
        <f>IF(AND('Raw Data'!D1297&lt;3, 'Raw Data'!E1297&lt;3, 'Raw Data'!A1297&gt;0), 'Raw Data'!AF1297, 0)</f>
        <v/>
      </c>
      <c r="W1302">
        <f>IF(AND('Raw Data'!D1297&lt;4, 'Raw Data'!E1297&lt;4, 'Raw Data'!A1297&gt;0), 'Raw Data'!AI1297, 0)</f>
        <v/>
      </c>
      <c r="X1302">
        <f>IF(AND('Raw Data'!D1297&lt;5, 'Raw Data'!E1297&lt;5, 'Raw Data'!A1297&gt;0), 'Raw Data'!AL1297, 0)</f>
        <v/>
      </c>
      <c r="Y1302">
        <f>IF(AND('Raw Data'!D1297&lt;6, 'Raw Data'!E1297&lt;6, 'Raw Data'!A1297&gt;0), 'Raw Data'!AO1297, 0)</f>
        <v/>
      </c>
      <c r="Z1302">
        <f>IF(ISBLANK('Raw Data'!D1297), 0, IF('Raw Data'!D1297-'Raw Data'!E1297&gt;1, 'Raw Data'!AW1297, 0))</f>
        <v/>
      </c>
      <c r="AA1302">
        <f>IF(ISBLANK('Raw Data'!A1297), 0, IF(ABS('Raw Data'!D1297-'Raw Data'!E1297)&lt;2, 'Raw Data'!AX1297, 0))</f>
        <v/>
      </c>
      <c r="AB1302">
        <f>IF(ISBLANK('Raw Data'!D1297), 0, IF('Raw Data'!E1297-'Raw Data'!D1297&gt;1, 'Raw Data'!AY1297, 0))</f>
        <v/>
      </c>
      <c r="AC1302">
        <f>IF(ISBLANK('Raw Data'!D1297), 0, IF('Raw Data'!D1297-'Raw Data'!E1297&gt;2, 'Raw Data'!AZ1297, 0))</f>
        <v/>
      </c>
      <c r="AD1302">
        <f>IF(ISBLANK('Raw Data'!A1297), 0, IF(ABS('Raw Data'!D1297-'Raw Data'!E1297)&lt;3, 'Raw Data'!BA1297, 0))</f>
        <v/>
      </c>
      <c r="AE1302">
        <f>IF(ISBLANK('Raw Data'!D1297), 0, IF('Raw Data'!E1297-'Raw Data'!D1297&gt;2, 'Raw Data'!BB1297, 0))</f>
        <v/>
      </c>
      <c r="AF1302">
        <f>IF(ISBLANK('Raw Data'!D1297), 0, IF('Raw Data'!D1297-'Raw Data'!E1297&gt;3, 'Raw Data'!BC1297, 0))</f>
        <v/>
      </c>
      <c r="AG1302">
        <f>IF(ISBLANK('Raw Data'!A1297), 0, IF(ABS('Raw Data'!D1297-'Raw Data'!E1297)&lt;4, 'Raw Data'!BD1297, 0))</f>
        <v/>
      </c>
      <c r="AH1302">
        <f>IF(ISBLANK('Raw Data'!D1297), 0, IF('Raw Data'!E1297-'Raw Data'!D1297&gt;3, 'Raw Data'!BE1297, 0))</f>
        <v/>
      </c>
      <c r="AI1302">
        <f>IF(SUM('Raw Data'!D1297:E1297)&gt;'Raw Data'!F1297, 'Raw Data'!G1297, 0)</f>
        <v/>
      </c>
      <c r="AJ1302">
        <f>IF(ISBLANK('Raw Data'!D1297), 0, IF(SUM('Raw Data'!D1297:E1297)&lt;'Raw Data'!F1297, 'Raw Data'!H1297, 0))</f>
        <v/>
      </c>
      <c r="AK1302">
        <f>IF(ISBLANK('Raw Data'!A1297), 0, IF(AND('Raw Data'!D1297&lt;3, 'Raw Data'!E1297&lt;3, 'Raw Data'!F1297&lt;BB$2), 'Raw Data'!AF1297, 0))</f>
        <v/>
      </c>
      <c r="AL1302">
        <f>IF(ISBLANK('Raw Data'!A1297), 0, IF(AND('Raw Data'!D1297&lt;4, 'Raw Data'!E1297&lt;4, 'Raw Data'!F1297&lt;BB$2), 'Raw Data'!AI1297, 0))</f>
        <v/>
      </c>
      <c r="AM1302">
        <f>IF(ISBLANK('Raw Data'!A1297), 0, IF(AND('Raw Data'!D1297&lt;5, 'Raw Data'!E1297&lt;5, 'Raw Data'!F1297&lt;BB$2), 'Raw Data'!AL1297, 0))</f>
        <v/>
      </c>
      <c r="AN1302">
        <f>IF(ISBLANK('Raw Data'!A1297), 0, IF(AND('Raw Data'!D1297&lt;6, 'Raw Data'!E1297&lt;6, 'Raw Data'!F1297&lt;BB$2), 'Raw Data'!AO1297, 0))</f>
        <v/>
      </c>
      <c r="AO1302">
        <f>IF(ISBLANK('Raw Data'!A1297), 0, IF(AND('Raw Data'!I1297&lt;Analysis!$BC$2, 'Raw Data'!D1297-'Raw Data'!E1297&gt;1), 'Raw Data'!AW1297, IF(AND('Raw Data'!J1297&lt;Analysis!$BC$2, 'Raw Data'!E1297-'Raw Data'!D1297&gt;1), 'Raw Data'!AY1297, 0)))</f>
        <v/>
      </c>
      <c r="AP1302">
        <f>IF(ISBLANK('Raw Data'!A1297), 0, IF(AND('Raw Data'!I1297&lt;Analysis!$BC$2, 'Raw Data'!D1297-'Raw Data'!E1297&gt;2), 'Raw Data'!AZ1297, IF(AND('Raw Data'!J1297&lt;Analysis!$BC$2, 'Raw Data'!E1297-'Raw Data'!D1297&gt;2), 'Raw Data'!BB1297, 0)))</f>
        <v/>
      </c>
      <c r="AQ1302">
        <f>IF(ISBLANK('Raw Data'!A1297), 0, IF(AND('Raw Data'!I1297&lt;Analysis!$BC$2, 'Raw Data'!D1297-'Raw Data'!E1297&gt;3), 'Raw Data'!BC1297, IF(AND('Raw Data'!J1297&lt;Analysis!$BC$2, 'Raw Data'!E1297-'Raw Data'!D1297&gt;3), 'Raw Data'!BE1297, 0)))</f>
        <v/>
      </c>
      <c r="AR1302">
        <f>IF('Hidden Analysiss'!D1298=1,IF(ABS('Raw Data'!E1297-'Raw Data'!D1297)&lt;2,'Raw Data'!AX1297,0), 0)</f>
        <v/>
      </c>
      <c r="AS1302">
        <f>IF('Hidden Analysiss'!D1298=1,IF(ABS('Raw Data'!E1297-'Raw Data'!D1297)&lt;3,'Raw Data'!BA1297,0), 0)</f>
        <v/>
      </c>
      <c r="AT1302">
        <f>IF('Hidden Analysiss'!D1298=1,IF(ABS('Raw Data'!E1297-'Raw Data'!D1297)&lt;4,'Raw Data'!BD1297,0), 0)</f>
        <v/>
      </c>
      <c r="AU1302">
        <f>IF(AND('Hidden Analysiss'!E1298=1, ABS('Raw Data'!E1297-'Raw Data'!D1297)&lt;2), 'Raw Data'!AX1297, 0)</f>
        <v/>
      </c>
      <c r="AV1302">
        <f>IF(AND('Hidden Analysiss'!E1298=1, ABS('Raw Data'!E1297-'Raw Data'!D1297)&lt;3), 'Raw Data'!BA1297, 0)</f>
        <v/>
      </c>
      <c r="AW1302">
        <f>IF(AND('Hidden Analysiss'!E1298=1, ABS('Raw Data'!E1297-'Raw Data'!D1297)&lt;3), 'Raw Data'!BD1297, 0)</f>
        <v/>
      </c>
    </row>
    <row r="1303">
      <c r="A1303" s="1">
        <f>'Raw Data'!A1298</f>
        <v/>
      </c>
      <c r="B1303">
        <f>IF('Raw Data'!E1298&gt;'Raw Data'!D1298, 'Raw Data'!J1298, 0)</f>
        <v/>
      </c>
      <c r="C1303">
        <f>IF('Raw Data'!D1298&gt;'Raw Data'!E1298, 'Raw Data'!I1298, 0)</f>
        <v/>
      </c>
      <c r="D1303">
        <f>SUM(G1303:H1303)</f>
        <v/>
      </c>
      <c r="E1303">
        <f>IF(AND('Raw Data'!J1298&lt;'Raw Data'!I1298,'Raw Data'!E1298&gt;'Raw Data'!D1298,'Raw Data'!E1298-'Raw Data'!D1298&gt;3),'Raw Data'!N1298,IF(AND('Raw Data'!I1298&lt;'Raw Data'!J1298,'Raw Data'!D1298&gt;'Raw Data'!E1298,'Raw Data'!D1298-'Raw Data'!E1298&gt;3),'Raw Data'!M1298,0))</f>
        <v/>
      </c>
      <c r="F1303">
        <f>IF(AND('Raw Data'!J1298&lt;'Raw Data'!I1298,'Raw Data'!E1298&gt;'Raw Data'!D1298,'Raw Data'!E1298-'Raw Data'!D1298&lt;4),'Raw Data'!L1298,IF(AND('Raw Data'!I1298&lt;'Raw Data'!J1298,'Raw Data'!D1298&gt;'Raw Data'!E1298,'Raw Data'!D1298-'Raw Data'!E1298&lt;4),'Raw Data'!K1298,0))</f>
        <v/>
      </c>
      <c r="G1303">
        <f>IF(AND('Raw Data'!J1298&lt;'Raw Data'!I1298, 'Raw Data'!E1298&gt;'Raw Data'!D1298), 'Raw Data'!J1298, 0)</f>
        <v/>
      </c>
      <c r="H1303">
        <f>IF(AND('Raw Data'!J1298&gt;'Raw Data'!I1298, 'Raw Data'!E1298&lt;'Raw Data'!D1298), 'Raw Data'!I1298, 0)</f>
        <v/>
      </c>
      <c r="I1303">
        <f>SUM(J1303:K1303)</f>
        <v/>
      </c>
      <c r="J1303">
        <f>IF(AND('Raw Data'!J1298&gt;'Raw Data'!I1298, 'Raw Data'!E1298&gt;'Raw Data'!D1298), 'Raw Data'!J1298, 0)</f>
        <v/>
      </c>
      <c r="K1303">
        <f>IF(AND('Raw Data'!I1298&gt;'Raw Data'!J1298, 'Raw Data'!D1298&gt;'Raw Data'!E1298), 'Raw Data'!I1298, 0)</f>
        <v/>
      </c>
      <c r="L1303">
        <f>IF('Raw Data'!E1298-'Raw Data'!D1298&gt;3, 'Raw Data'!N1298, 0)</f>
        <v/>
      </c>
      <c r="M1303">
        <f>IF('Raw Data'!D1298-'Raw Data'!E1298&gt;3, 'Raw Data'!M1298, 0)</f>
        <v/>
      </c>
      <c r="N1303">
        <f>IF(ISBLANK('Raw Data'!D1298),0,IF(AND('Raw Data'!E1298&gt;'Raw Data'!D1298,'Raw Data'!E1298-'Raw Data'!D1298&gt;0,'Raw Data'!E1298-'Raw Data'!D1298&lt;4),'Raw Data'!L1298, 0))</f>
        <v/>
      </c>
      <c r="O1303">
        <f>IF(ISBLANK('Raw Data'!D1298),0,IF(AND('Raw Data'!E1298&gt;'Raw Data'!D1298,'Raw Data'!E1298-'Raw Data'!D1298&gt;0,'Raw Data'!D1298-'Raw Data'!E1298&lt;4),'Raw Data'!K1298, 0))</f>
        <v/>
      </c>
      <c r="P1303">
        <f>IF('Raw Data'!E1298-'Raw Data'!D1298&gt;3, 'Raw Data'!N1298, IF('Raw Data'!D1298-'Raw Data'!E1298&gt;3, 'Raw Data'!M1298, 0))</f>
        <v/>
      </c>
      <c r="Q1303">
        <f>IF(ISBLANK('Raw Data'!E1298),0,IF(AND('Raw Data'!E1298-'Raw Data'!D1298&lt;4,'Raw Data'!E1298-'Raw Data'!D1298&gt;0),'Raw Data'!L1298,IF(AND('Raw Data'!D1298&gt;'Raw Data'!E1298,'Raw Data'!D1298-'Raw Data'!E1298&gt;0),'Raw Data'!K1298,0)))</f>
        <v/>
      </c>
      <c r="R1303">
        <f>IF(ISBLANK('Raw Data'!K1298),0,IFERROR(IF(MATCH(SMALL('Raw Data'!K1298:N1298,1),L1303:O1303,0),SMALL('Raw Data'!K1298:N1298,1)),0))</f>
        <v/>
      </c>
      <c r="S1303">
        <f>IF(ISBLANK('Raw Data'!K1298),0,IFERROR(IF(MATCH(SMALL('Raw Data'!K1298:N1298,2),L1303:O1303,0),SMALL('Raw Data'!K1298:N1298,2)),0))</f>
        <v/>
      </c>
      <c r="T1303">
        <f>IF(ISBLANK('Raw Data'!K1298),0,IFERROR(IF(MATCH(SMALL('Raw Data'!K1298:N1298,3),L1303:O1303,0),SMALL('Raw Data'!K1298:N1298,3)),0))</f>
        <v/>
      </c>
      <c r="U1303">
        <f>IF(ISBLANK('Raw Data'!K1298),0,IFERROR(IF(MATCH(SMALL('Raw Data'!K1298:N1298,4),L1303:O1303,0),SMALL('Raw Data'!K1298:N1298,4)),0))</f>
        <v/>
      </c>
      <c r="V1303">
        <f>IF(AND('Raw Data'!D1298&lt;3, 'Raw Data'!E1298&lt;3, 'Raw Data'!A1298&gt;0), 'Raw Data'!AF1298, 0)</f>
        <v/>
      </c>
      <c r="W1303">
        <f>IF(AND('Raw Data'!D1298&lt;4, 'Raw Data'!E1298&lt;4, 'Raw Data'!A1298&gt;0), 'Raw Data'!AI1298, 0)</f>
        <v/>
      </c>
      <c r="X1303">
        <f>IF(AND('Raw Data'!D1298&lt;5, 'Raw Data'!E1298&lt;5, 'Raw Data'!A1298&gt;0), 'Raw Data'!AL1298, 0)</f>
        <v/>
      </c>
      <c r="Y1303">
        <f>IF(AND('Raw Data'!D1298&lt;6, 'Raw Data'!E1298&lt;6, 'Raw Data'!A1298&gt;0), 'Raw Data'!AO1298, 0)</f>
        <v/>
      </c>
      <c r="Z1303">
        <f>IF(ISBLANK('Raw Data'!D1298), 0, IF('Raw Data'!D1298-'Raw Data'!E1298&gt;1, 'Raw Data'!AW1298, 0))</f>
        <v/>
      </c>
      <c r="AA1303">
        <f>IF(ISBLANK('Raw Data'!A1298), 0, IF(ABS('Raw Data'!D1298-'Raw Data'!E1298)&lt;2, 'Raw Data'!AX1298, 0))</f>
        <v/>
      </c>
      <c r="AB1303">
        <f>IF(ISBLANK('Raw Data'!D1298), 0, IF('Raw Data'!E1298-'Raw Data'!D1298&gt;1, 'Raw Data'!AY1298, 0))</f>
        <v/>
      </c>
      <c r="AC1303">
        <f>IF(ISBLANK('Raw Data'!D1298), 0, IF('Raw Data'!D1298-'Raw Data'!E1298&gt;2, 'Raw Data'!AZ1298, 0))</f>
        <v/>
      </c>
      <c r="AD1303">
        <f>IF(ISBLANK('Raw Data'!A1298), 0, IF(ABS('Raw Data'!D1298-'Raw Data'!E1298)&lt;3, 'Raw Data'!BA1298, 0))</f>
        <v/>
      </c>
      <c r="AE1303">
        <f>IF(ISBLANK('Raw Data'!D1298), 0, IF('Raw Data'!E1298-'Raw Data'!D1298&gt;2, 'Raw Data'!BB1298, 0))</f>
        <v/>
      </c>
      <c r="AF1303">
        <f>IF(ISBLANK('Raw Data'!D1298), 0, IF('Raw Data'!D1298-'Raw Data'!E1298&gt;3, 'Raw Data'!BC1298, 0))</f>
        <v/>
      </c>
      <c r="AG1303">
        <f>IF(ISBLANK('Raw Data'!A1298), 0, IF(ABS('Raw Data'!D1298-'Raw Data'!E1298)&lt;4, 'Raw Data'!BD1298, 0))</f>
        <v/>
      </c>
      <c r="AH1303">
        <f>IF(ISBLANK('Raw Data'!D1298), 0, IF('Raw Data'!E1298-'Raw Data'!D1298&gt;3, 'Raw Data'!BE1298, 0))</f>
        <v/>
      </c>
      <c r="AI1303">
        <f>IF(SUM('Raw Data'!D1298:E1298)&gt;'Raw Data'!F1298, 'Raw Data'!G1298, 0)</f>
        <v/>
      </c>
      <c r="AJ1303">
        <f>IF(ISBLANK('Raw Data'!D1298), 0, IF(SUM('Raw Data'!D1298:E1298)&lt;'Raw Data'!F1298, 'Raw Data'!H1298, 0))</f>
        <v/>
      </c>
      <c r="AK1303">
        <f>IF(ISBLANK('Raw Data'!A1298), 0, IF(AND('Raw Data'!D1298&lt;3, 'Raw Data'!E1298&lt;3, 'Raw Data'!F1298&lt;BB$2), 'Raw Data'!AF1298, 0))</f>
        <v/>
      </c>
      <c r="AL1303">
        <f>IF(ISBLANK('Raw Data'!A1298), 0, IF(AND('Raw Data'!D1298&lt;4, 'Raw Data'!E1298&lt;4, 'Raw Data'!F1298&lt;BB$2), 'Raw Data'!AI1298, 0))</f>
        <v/>
      </c>
      <c r="AM1303">
        <f>IF(ISBLANK('Raw Data'!A1298), 0, IF(AND('Raw Data'!D1298&lt;5, 'Raw Data'!E1298&lt;5, 'Raw Data'!F1298&lt;BB$2), 'Raw Data'!AL1298, 0))</f>
        <v/>
      </c>
      <c r="AN1303">
        <f>IF(ISBLANK('Raw Data'!A1298), 0, IF(AND('Raw Data'!D1298&lt;6, 'Raw Data'!E1298&lt;6, 'Raw Data'!F1298&lt;BB$2), 'Raw Data'!AO1298, 0))</f>
        <v/>
      </c>
      <c r="AO1303">
        <f>IF(ISBLANK('Raw Data'!A1298), 0, IF(AND('Raw Data'!I1298&lt;Analysis!$BC$2, 'Raw Data'!D1298-'Raw Data'!E1298&gt;1), 'Raw Data'!AW1298, IF(AND('Raw Data'!J1298&lt;Analysis!$BC$2, 'Raw Data'!E1298-'Raw Data'!D1298&gt;1), 'Raw Data'!AY1298, 0)))</f>
        <v/>
      </c>
      <c r="AP1303">
        <f>IF(ISBLANK('Raw Data'!A1298), 0, IF(AND('Raw Data'!I1298&lt;Analysis!$BC$2, 'Raw Data'!D1298-'Raw Data'!E1298&gt;2), 'Raw Data'!AZ1298, IF(AND('Raw Data'!J1298&lt;Analysis!$BC$2, 'Raw Data'!E1298-'Raw Data'!D1298&gt;2), 'Raw Data'!BB1298, 0)))</f>
        <v/>
      </c>
      <c r="AQ1303">
        <f>IF(ISBLANK('Raw Data'!A1298), 0, IF(AND('Raw Data'!I1298&lt;Analysis!$BC$2, 'Raw Data'!D1298-'Raw Data'!E1298&gt;3), 'Raw Data'!BC1298, IF(AND('Raw Data'!J1298&lt;Analysis!$BC$2, 'Raw Data'!E1298-'Raw Data'!D1298&gt;3), 'Raw Data'!BE1298, 0)))</f>
        <v/>
      </c>
      <c r="AR1303">
        <f>IF('Hidden Analysiss'!D1299=1,IF(ABS('Raw Data'!E1298-'Raw Data'!D1298)&lt;2,'Raw Data'!AX1298,0), 0)</f>
        <v/>
      </c>
      <c r="AS1303">
        <f>IF('Hidden Analysiss'!D1299=1,IF(ABS('Raw Data'!E1298-'Raw Data'!D1298)&lt;3,'Raw Data'!BA1298,0), 0)</f>
        <v/>
      </c>
      <c r="AT1303">
        <f>IF('Hidden Analysiss'!D1299=1,IF(ABS('Raw Data'!E1298-'Raw Data'!D1298)&lt;4,'Raw Data'!BD1298,0), 0)</f>
        <v/>
      </c>
      <c r="AU1303">
        <f>IF(AND('Hidden Analysiss'!E1299=1, ABS('Raw Data'!E1298-'Raw Data'!D1298)&lt;2), 'Raw Data'!AX1298, 0)</f>
        <v/>
      </c>
      <c r="AV1303">
        <f>IF(AND('Hidden Analysiss'!E1299=1, ABS('Raw Data'!E1298-'Raw Data'!D1298)&lt;3), 'Raw Data'!BA1298, 0)</f>
        <v/>
      </c>
      <c r="AW1303">
        <f>IF(AND('Hidden Analysiss'!E1299=1, ABS('Raw Data'!E1298-'Raw Data'!D1298)&lt;3), 'Raw Data'!BD1298, 0)</f>
        <v/>
      </c>
    </row>
    <row r="1304">
      <c r="A1304" s="1">
        <f>'Raw Data'!A1299</f>
        <v/>
      </c>
      <c r="B1304">
        <f>IF('Raw Data'!E1299&gt;'Raw Data'!D1299, 'Raw Data'!J1299, 0)</f>
        <v/>
      </c>
      <c r="C1304">
        <f>IF('Raw Data'!D1299&gt;'Raw Data'!E1299, 'Raw Data'!I1299, 0)</f>
        <v/>
      </c>
      <c r="D1304">
        <f>SUM(G1304:H1304)</f>
        <v/>
      </c>
      <c r="E1304">
        <f>IF(AND('Raw Data'!J1299&lt;'Raw Data'!I1299,'Raw Data'!E1299&gt;'Raw Data'!D1299,'Raw Data'!E1299-'Raw Data'!D1299&gt;3),'Raw Data'!N1299,IF(AND('Raw Data'!I1299&lt;'Raw Data'!J1299,'Raw Data'!D1299&gt;'Raw Data'!E1299,'Raw Data'!D1299-'Raw Data'!E1299&gt;3),'Raw Data'!M1299,0))</f>
        <v/>
      </c>
      <c r="F1304">
        <f>IF(AND('Raw Data'!J1299&lt;'Raw Data'!I1299,'Raw Data'!E1299&gt;'Raw Data'!D1299,'Raw Data'!E1299-'Raw Data'!D1299&lt;4),'Raw Data'!L1299,IF(AND('Raw Data'!I1299&lt;'Raw Data'!J1299,'Raw Data'!D1299&gt;'Raw Data'!E1299,'Raw Data'!D1299-'Raw Data'!E1299&lt;4),'Raw Data'!K1299,0))</f>
        <v/>
      </c>
      <c r="G1304">
        <f>IF(AND('Raw Data'!J1299&lt;'Raw Data'!I1299, 'Raw Data'!E1299&gt;'Raw Data'!D1299), 'Raw Data'!J1299, 0)</f>
        <v/>
      </c>
      <c r="H1304">
        <f>IF(AND('Raw Data'!J1299&gt;'Raw Data'!I1299, 'Raw Data'!E1299&lt;'Raw Data'!D1299), 'Raw Data'!I1299, 0)</f>
        <v/>
      </c>
      <c r="I1304">
        <f>SUM(J1304:K1304)</f>
        <v/>
      </c>
      <c r="J1304">
        <f>IF(AND('Raw Data'!J1299&gt;'Raw Data'!I1299, 'Raw Data'!E1299&gt;'Raw Data'!D1299), 'Raw Data'!J1299, 0)</f>
        <v/>
      </c>
      <c r="K1304">
        <f>IF(AND('Raw Data'!I1299&gt;'Raw Data'!J1299, 'Raw Data'!D1299&gt;'Raw Data'!E1299), 'Raw Data'!I1299, 0)</f>
        <v/>
      </c>
      <c r="L1304">
        <f>IF('Raw Data'!E1299-'Raw Data'!D1299&gt;3, 'Raw Data'!N1299, 0)</f>
        <v/>
      </c>
      <c r="M1304">
        <f>IF('Raw Data'!D1299-'Raw Data'!E1299&gt;3, 'Raw Data'!M1299, 0)</f>
        <v/>
      </c>
      <c r="N1304">
        <f>IF(ISBLANK('Raw Data'!D1299),0,IF(AND('Raw Data'!E1299&gt;'Raw Data'!D1299,'Raw Data'!E1299-'Raw Data'!D1299&gt;0,'Raw Data'!E1299-'Raw Data'!D1299&lt;4),'Raw Data'!L1299, 0))</f>
        <v/>
      </c>
      <c r="O1304">
        <f>IF(ISBLANK('Raw Data'!D1299),0,IF(AND('Raw Data'!E1299&gt;'Raw Data'!D1299,'Raw Data'!E1299-'Raw Data'!D1299&gt;0,'Raw Data'!D1299-'Raw Data'!E1299&lt;4),'Raw Data'!K1299, 0))</f>
        <v/>
      </c>
      <c r="P1304">
        <f>IF('Raw Data'!E1299-'Raw Data'!D1299&gt;3, 'Raw Data'!N1299, IF('Raw Data'!D1299-'Raw Data'!E1299&gt;3, 'Raw Data'!M1299, 0))</f>
        <v/>
      </c>
      <c r="Q1304">
        <f>IF(ISBLANK('Raw Data'!E1299),0,IF(AND('Raw Data'!E1299-'Raw Data'!D1299&lt;4,'Raw Data'!E1299-'Raw Data'!D1299&gt;0),'Raw Data'!L1299,IF(AND('Raw Data'!D1299&gt;'Raw Data'!E1299,'Raw Data'!D1299-'Raw Data'!E1299&gt;0),'Raw Data'!K1299,0)))</f>
        <v/>
      </c>
      <c r="R1304">
        <f>IF(ISBLANK('Raw Data'!K1299),0,IFERROR(IF(MATCH(SMALL('Raw Data'!K1299:N1299,1),L1304:O1304,0),SMALL('Raw Data'!K1299:N1299,1)),0))</f>
        <v/>
      </c>
      <c r="S1304">
        <f>IF(ISBLANK('Raw Data'!K1299),0,IFERROR(IF(MATCH(SMALL('Raw Data'!K1299:N1299,2),L1304:O1304,0),SMALL('Raw Data'!K1299:N1299,2)),0))</f>
        <v/>
      </c>
      <c r="T1304">
        <f>IF(ISBLANK('Raw Data'!K1299),0,IFERROR(IF(MATCH(SMALL('Raw Data'!K1299:N1299,3),L1304:O1304,0),SMALL('Raw Data'!K1299:N1299,3)),0))</f>
        <v/>
      </c>
      <c r="U1304">
        <f>IF(ISBLANK('Raw Data'!K1299),0,IFERROR(IF(MATCH(SMALL('Raw Data'!K1299:N1299,4),L1304:O1304,0),SMALL('Raw Data'!K1299:N1299,4)),0))</f>
        <v/>
      </c>
      <c r="V1304">
        <f>IF(AND('Raw Data'!D1299&lt;3, 'Raw Data'!E1299&lt;3, 'Raw Data'!A1299&gt;0), 'Raw Data'!AF1299, 0)</f>
        <v/>
      </c>
      <c r="W1304">
        <f>IF(AND('Raw Data'!D1299&lt;4, 'Raw Data'!E1299&lt;4, 'Raw Data'!A1299&gt;0), 'Raw Data'!AI1299, 0)</f>
        <v/>
      </c>
      <c r="X1304">
        <f>IF(AND('Raw Data'!D1299&lt;5, 'Raw Data'!E1299&lt;5, 'Raw Data'!A1299&gt;0), 'Raw Data'!AL1299, 0)</f>
        <v/>
      </c>
      <c r="Y1304">
        <f>IF(AND('Raw Data'!D1299&lt;6, 'Raw Data'!E1299&lt;6, 'Raw Data'!A1299&gt;0), 'Raw Data'!AO1299, 0)</f>
        <v/>
      </c>
      <c r="Z1304">
        <f>IF(ISBLANK('Raw Data'!D1299), 0, IF('Raw Data'!D1299-'Raw Data'!E1299&gt;1, 'Raw Data'!AW1299, 0))</f>
        <v/>
      </c>
      <c r="AA1304">
        <f>IF(ISBLANK('Raw Data'!A1299), 0, IF(ABS('Raw Data'!D1299-'Raw Data'!E1299)&lt;2, 'Raw Data'!AX1299, 0))</f>
        <v/>
      </c>
      <c r="AB1304">
        <f>IF(ISBLANK('Raw Data'!D1299), 0, IF('Raw Data'!E1299-'Raw Data'!D1299&gt;1, 'Raw Data'!AY1299, 0))</f>
        <v/>
      </c>
      <c r="AC1304">
        <f>IF(ISBLANK('Raw Data'!D1299), 0, IF('Raw Data'!D1299-'Raw Data'!E1299&gt;2, 'Raw Data'!AZ1299, 0))</f>
        <v/>
      </c>
      <c r="AD1304">
        <f>IF(ISBLANK('Raw Data'!A1299), 0, IF(ABS('Raw Data'!D1299-'Raw Data'!E1299)&lt;3, 'Raw Data'!BA1299, 0))</f>
        <v/>
      </c>
      <c r="AE1304">
        <f>IF(ISBLANK('Raw Data'!D1299), 0, IF('Raw Data'!E1299-'Raw Data'!D1299&gt;2, 'Raw Data'!BB1299, 0))</f>
        <v/>
      </c>
      <c r="AF1304">
        <f>IF(ISBLANK('Raw Data'!D1299), 0, IF('Raw Data'!D1299-'Raw Data'!E1299&gt;3, 'Raw Data'!BC1299, 0))</f>
        <v/>
      </c>
      <c r="AG1304">
        <f>IF(ISBLANK('Raw Data'!A1299), 0, IF(ABS('Raw Data'!D1299-'Raw Data'!E1299)&lt;4, 'Raw Data'!BD1299, 0))</f>
        <v/>
      </c>
      <c r="AH1304">
        <f>IF(ISBLANK('Raw Data'!D1299), 0, IF('Raw Data'!E1299-'Raw Data'!D1299&gt;3, 'Raw Data'!BE1299, 0))</f>
        <v/>
      </c>
      <c r="AI1304">
        <f>IF(SUM('Raw Data'!D1299:E1299)&gt;'Raw Data'!F1299, 'Raw Data'!G1299, 0)</f>
        <v/>
      </c>
      <c r="AJ1304">
        <f>IF(ISBLANK('Raw Data'!D1299), 0, IF(SUM('Raw Data'!D1299:E1299)&lt;'Raw Data'!F1299, 'Raw Data'!H1299, 0))</f>
        <v/>
      </c>
      <c r="AK1304">
        <f>IF(ISBLANK('Raw Data'!A1299), 0, IF(AND('Raw Data'!D1299&lt;3, 'Raw Data'!E1299&lt;3, 'Raw Data'!F1299&lt;BB$2), 'Raw Data'!AF1299, 0))</f>
        <v/>
      </c>
      <c r="AL1304">
        <f>IF(ISBLANK('Raw Data'!A1299), 0, IF(AND('Raw Data'!D1299&lt;4, 'Raw Data'!E1299&lt;4, 'Raw Data'!F1299&lt;BB$2), 'Raw Data'!AI1299, 0))</f>
        <v/>
      </c>
      <c r="AM1304">
        <f>IF(ISBLANK('Raw Data'!A1299), 0, IF(AND('Raw Data'!D1299&lt;5, 'Raw Data'!E1299&lt;5, 'Raw Data'!F1299&lt;BB$2), 'Raw Data'!AL1299, 0))</f>
        <v/>
      </c>
      <c r="AN1304">
        <f>IF(ISBLANK('Raw Data'!A1299), 0, IF(AND('Raw Data'!D1299&lt;6, 'Raw Data'!E1299&lt;6, 'Raw Data'!F1299&lt;BB$2), 'Raw Data'!AO1299, 0))</f>
        <v/>
      </c>
      <c r="AO1304">
        <f>IF(ISBLANK('Raw Data'!A1299), 0, IF(AND('Raw Data'!I1299&lt;Analysis!$BC$2, 'Raw Data'!D1299-'Raw Data'!E1299&gt;1), 'Raw Data'!AW1299, IF(AND('Raw Data'!J1299&lt;Analysis!$BC$2, 'Raw Data'!E1299-'Raw Data'!D1299&gt;1), 'Raw Data'!AY1299, 0)))</f>
        <v/>
      </c>
      <c r="AP1304">
        <f>IF(ISBLANK('Raw Data'!A1299), 0, IF(AND('Raw Data'!I1299&lt;Analysis!$BC$2, 'Raw Data'!D1299-'Raw Data'!E1299&gt;2), 'Raw Data'!AZ1299, IF(AND('Raw Data'!J1299&lt;Analysis!$BC$2, 'Raw Data'!E1299-'Raw Data'!D1299&gt;2), 'Raw Data'!BB1299, 0)))</f>
        <v/>
      </c>
      <c r="AQ1304">
        <f>IF(ISBLANK('Raw Data'!A1299), 0, IF(AND('Raw Data'!I1299&lt;Analysis!$BC$2, 'Raw Data'!D1299-'Raw Data'!E1299&gt;3), 'Raw Data'!BC1299, IF(AND('Raw Data'!J1299&lt;Analysis!$BC$2, 'Raw Data'!E1299-'Raw Data'!D1299&gt;3), 'Raw Data'!BE1299, 0)))</f>
        <v/>
      </c>
      <c r="AR1304">
        <f>IF('Hidden Analysiss'!D1300=1,IF(ABS('Raw Data'!E1299-'Raw Data'!D1299)&lt;2,'Raw Data'!AX1299,0), 0)</f>
        <v/>
      </c>
      <c r="AS1304">
        <f>IF('Hidden Analysiss'!D1300=1,IF(ABS('Raw Data'!E1299-'Raw Data'!D1299)&lt;3,'Raw Data'!BA1299,0), 0)</f>
        <v/>
      </c>
      <c r="AT1304">
        <f>IF('Hidden Analysiss'!D1300=1,IF(ABS('Raw Data'!E1299-'Raw Data'!D1299)&lt;4,'Raw Data'!BD1299,0), 0)</f>
        <v/>
      </c>
      <c r="AU1304">
        <f>IF(AND('Hidden Analysiss'!E1300=1, ABS('Raw Data'!E1299-'Raw Data'!D1299)&lt;2), 'Raw Data'!AX1299, 0)</f>
        <v/>
      </c>
      <c r="AV1304">
        <f>IF(AND('Hidden Analysiss'!E1300=1, ABS('Raw Data'!E1299-'Raw Data'!D1299)&lt;3), 'Raw Data'!BA1299, 0)</f>
        <v/>
      </c>
      <c r="AW1304">
        <f>IF(AND('Hidden Analysiss'!E1300=1, ABS('Raw Data'!E1299-'Raw Data'!D1299)&lt;3), 'Raw Data'!BD1299, 0)</f>
        <v/>
      </c>
    </row>
    <row r="1305">
      <c r="A1305" s="1">
        <f>'Raw Data'!A1300</f>
        <v/>
      </c>
      <c r="B1305">
        <f>IF('Raw Data'!E1300&gt;'Raw Data'!D1300, 'Raw Data'!J1300, 0)</f>
        <v/>
      </c>
      <c r="C1305">
        <f>IF('Raw Data'!D1300&gt;'Raw Data'!E1300, 'Raw Data'!I1300, 0)</f>
        <v/>
      </c>
      <c r="D1305">
        <f>SUM(G1305:H1305)</f>
        <v/>
      </c>
      <c r="E1305">
        <f>IF(AND('Raw Data'!J1300&lt;'Raw Data'!I1300,'Raw Data'!E1300&gt;'Raw Data'!D1300,'Raw Data'!E1300-'Raw Data'!D1300&gt;3),'Raw Data'!N1300,IF(AND('Raw Data'!I1300&lt;'Raw Data'!J1300,'Raw Data'!D1300&gt;'Raw Data'!E1300,'Raw Data'!D1300-'Raw Data'!E1300&gt;3),'Raw Data'!M1300,0))</f>
        <v/>
      </c>
      <c r="F1305">
        <f>IF(AND('Raw Data'!J1300&lt;'Raw Data'!I1300,'Raw Data'!E1300&gt;'Raw Data'!D1300,'Raw Data'!E1300-'Raw Data'!D1300&lt;4),'Raw Data'!L1300,IF(AND('Raw Data'!I1300&lt;'Raw Data'!J1300,'Raw Data'!D1300&gt;'Raw Data'!E1300,'Raw Data'!D1300-'Raw Data'!E1300&lt;4),'Raw Data'!K1300,0))</f>
        <v/>
      </c>
      <c r="G1305">
        <f>IF(AND('Raw Data'!J1300&lt;'Raw Data'!I1300, 'Raw Data'!E1300&gt;'Raw Data'!D1300), 'Raw Data'!J1300, 0)</f>
        <v/>
      </c>
      <c r="H1305">
        <f>IF(AND('Raw Data'!J1300&gt;'Raw Data'!I1300, 'Raw Data'!E1300&lt;'Raw Data'!D1300), 'Raw Data'!I1300, 0)</f>
        <v/>
      </c>
      <c r="I1305">
        <f>SUM(J1305:K1305)</f>
        <v/>
      </c>
      <c r="J1305">
        <f>IF(AND('Raw Data'!J1300&gt;'Raw Data'!I1300, 'Raw Data'!E1300&gt;'Raw Data'!D1300), 'Raw Data'!J1300, 0)</f>
        <v/>
      </c>
      <c r="K1305">
        <f>IF(AND('Raw Data'!I1300&gt;'Raw Data'!J1300, 'Raw Data'!D1300&gt;'Raw Data'!E1300), 'Raw Data'!I1300, 0)</f>
        <v/>
      </c>
      <c r="L1305">
        <f>IF('Raw Data'!E1300-'Raw Data'!D1300&gt;3, 'Raw Data'!N1300, 0)</f>
        <v/>
      </c>
      <c r="M1305">
        <f>IF('Raw Data'!D1300-'Raw Data'!E1300&gt;3, 'Raw Data'!M1300, 0)</f>
        <v/>
      </c>
      <c r="N1305">
        <f>IF(ISBLANK('Raw Data'!D1300),0,IF(AND('Raw Data'!E1300&gt;'Raw Data'!D1300,'Raw Data'!E1300-'Raw Data'!D1300&gt;0,'Raw Data'!E1300-'Raw Data'!D1300&lt;4),'Raw Data'!L1300, 0))</f>
        <v/>
      </c>
      <c r="O1305">
        <f>IF(ISBLANK('Raw Data'!D1300),0,IF(AND('Raw Data'!E1300&gt;'Raw Data'!D1300,'Raw Data'!E1300-'Raw Data'!D1300&gt;0,'Raw Data'!D1300-'Raw Data'!E1300&lt;4),'Raw Data'!K1300, 0))</f>
        <v/>
      </c>
      <c r="P1305">
        <f>IF('Raw Data'!E1300-'Raw Data'!D1300&gt;3, 'Raw Data'!N1300, IF('Raw Data'!D1300-'Raw Data'!E1300&gt;3, 'Raw Data'!M1300, 0))</f>
        <v/>
      </c>
      <c r="Q1305">
        <f>IF(ISBLANK('Raw Data'!E1300),0,IF(AND('Raw Data'!E1300-'Raw Data'!D1300&lt;4,'Raw Data'!E1300-'Raw Data'!D1300&gt;0),'Raw Data'!L1300,IF(AND('Raw Data'!D1300&gt;'Raw Data'!E1300,'Raw Data'!D1300-'Raw Data'!E1300&gt;0),'Raw Data'!K1300,0)))</f>
        <v/>
      </c>
      <c r="R1305">
        <f>IF(ISBLANK('Raw Data'!K1300),0,IFERROR(IF(MATCH(SMALL('Raw Data'!K1300:N1300,1),L1305:O1305,0),SMALL('Raw Data'!K1300:N1300,1)),0))</f>
        <v/>
      </c>
      <c r="S1305">
        <f>IF(ISBLANK('Raw Data'!K1300),0,IFERROR(IF(MATCH(SMALL('Raw Data'!K1300:N1300,2),L1305:O1305,0),SMALL('Raw Data'!K1300:N1300,2)),0))</f>
        <v/>
      </c>
      <c r="T1305">
        <f>IF(ISBLANK('Raw Data'!K1300),0,IFERROR(IF(MATCH(SMALL('Raw Data'!K1300:N1300,3),L1305:O1305,0),SMALL('Raw Data'!K1300:N1300,3)),0))</f>
        <v/>
      </c>
      <c r="U1305">
        <f>IF(ISBLANK('Raw Data'!K1300),0,IFERROR(IF(MATCH(SMALL('Raw Data'!K1300:N1300,4),L1305:O1305,0),SMALL('Raw Data'!K1300:N1300,4)),0))</f>
        <v/>
      </c>
      <c r="V1305">
        <f>IF(AND('Raw Data'!D1300&lt;3, 'Raw Data'!E1300&lt;3, 'Raw Data'!A1300&gt;0), 'Raw Data'!AF1300, 0)</f>
        <v/>
      </c>
      <c r="W1305">
        <f>IF(AND('Raw Data'!D1300&lt;4, 'Raw Data'!E1300&lt;4, 'Raw Data'!A1300&gt;0), 'Raw Data'!AI1300, 0)</f>
        <v/>
      </c>
      <c r="X1305">
        <f>IF(AND('Raw Data'!D1300&lt;5, 'Raw Data'!E1300&lt;5, 'Raw Data'!A1300&gt;0), 'Raw Data'!AL1300, 0)</f>
        <v/>
      </c>
      <c r="Y1305">
        <f>IF(AND('Raw Data'!D1300&lt;6, 'Raw Data'!E1300&lt;6, 'Raw Data'!A1300&gt;0), 'Raw Data'!AO1300, 0)</f>
        <v/>
      </c>
      <c r="Z1305">
        <f>IF(ISBLANK('Raw Data'!D1300), 0, IF('Raw Data'!D1300-'Raw Data'!E1300&gt;1, 'Raw Data'!AW1300, 0))</f>
        <v/>
      </c>
      <c r="AA1305">
        <f>IF(ISBLANK('Raw Data'!A1300), 0, IF(ABS('Raw Data'!D1300-'Raw Data'!E1300)&lt;2, 'Raw Data'!AX1300, 0))</f>
        <v/>
      </c>
      <c r="AB1305">
        <f>IF(ISBLANK('Raw Data'!D1300), 0, IF('Raw Data'!E1300-'Raw Data'!D1300&gt;1, 'Raw Data'!AY1300, 0))</f>
        <v/>
      </c>
      <c r="AC1305">
        <f>IF(ISBLANK('Raw Data'!D1300), 0, IF('Raw Data'!D1300-'Raw Data'!E1300&gt;2, 'Raw Data'!AZ1300, 0))</f>
        <v/>
      </c>
      <c r="AD1305">
        <f>IF(ISBLANK('Raw Data'!A1300), 0, IF(ABS('Raw Data'!D1300-'Raw Data'!E1300)&lt;3, 'Raw Data'!BA1300, 0))</f>
        <v/>
      </c>
      <c r="AE1305">
        <f>IF(ISBLANK('Raw Data'!D1300), 0, IF('Raw Data'!E1300-'Raw Data'!D1300&gt;2, 'Raw Data'!BB1300, 0))</f>
        <v/>
      </c>
      <c r="AF1305">
        <f>IF(ISBLANK('Raw Data'!D1300), 0, IF('Raw Data'!D1300-'Raw Data'!E1300&gt;3, 'Raw Data'!BC1300, 0))</f>
        <v/>
      </c>
      <c r="AG1305">
        <f>IF(ISBLANK('Raw Data'!A1300), 0, IF(ABS('Raw Data'!D1300-'Raw Data'!E1300)&lt;4, 'Raw Data'!BD1300, 0))</f>
        <v/>
      </c>
      <c r="AH1305">
        <f>IF(ISBLANK('Raw Data'!D1300), 0, IF('Raw Data'!E1300-'Raw Data'!D1300&gt;3, 'Raw Data'!BE1300, 0))</f>
        <v/>
      </c>
      <c r="AI1305">
        <f>IF(SUM('Raw Data'!D1300:E1300)&gt;'Raw Data'!F1300, 'Raw Data'!G1300, 0)</f>
        <v/>
      </c>
      <c r="AJ1305">
        <f>IF(ISBLANK('Raw Data'!D1300), 0, IF(SUM('Raw Data'!D1300:E1300)&lt;'Raw Data'!F1300, 'Raw Data'!H1300, 0))</f>
        <v/>
      </c>
      <c r="AK1305">
        <f>IF(ISBLANK('Raw Data'!A1300), 0, IF(AND('Raw Data'!D1300&lt;3, 'Raw Data'!E1300&lt;3, 'Raw Data'!F1300&lt;BB$2), 'Raw Data'!AF1300, 0))</f>
        <v/>
      </c>
      <c r="AL1305">
        <f>IF(ISBLANK('Raw Data'!A1300), 0, IF(AND('Raw Data'!D1300&lt;4, 'Raw Data'!E1300&lt;4, 'Raw Data'!F1300&lt;BB$2), 'Raw Data'!AI1300, 0))</f>
        <v/>
      </c>
      <c r="AM1305">
        <f>IF(ISBLANK('Raw Data'!A1300), 0, IF(AND('Raw Data'!D1300&lt;5, 'Raw Data'!E1300&lt;5, 'Raw Data'!F1300&lt;BB$2), 'Raw Data'!AL1300, 0))</f>
        <v/>
      </c>
      <c r="AN1305">
        <f>IF(ISBLANK('Raw Data'!A1300), 0, IF(AND('Raw Data'!D1300&lt;6, 'Raw Data'!E1300&lt;6, 'Raw Data'!F1300&lt;BB$2), 'Raw Data'!AO1300, 0))</f>
        <v/>
      </c>
      <c r="AO1305">
        <f>IF(ISBLANK('Raw Data'!A1300), 0, IF(AND('Raw Data'!I1300&lt;Analysis!$BC$2, 'Raw Data'!D1300-'Raw Data'!E1300&gt;1), 'Raw Data'!AW1300, IF(AND('Raw Data'!J1300&lt;Analysis!$BC$2, 'Raw Data'!E1300-'Raw Data'!D1300&gt;1), 'Raw Data'!AY1300, 0)))</f>
        <v/>
      </c>
      <c r="AP1305">
        <f>IF(ISBLANK('Raw Data'!A1300), 0, IF(AND('Raw Data'!I1300&lt;Analysis!$BC$2, 'Raw Data'!D1300-'Raw Data'!E1300&gt;2), 'Raw Data'!AZ1300, IF(AND('Raw Data'!J1300&lt;Analysis!$BC$2, 'Raw Data'!E1300-'Raw Data'!D1300&gt;2), 'Raw Data'!BB1300, 0)))</f>
        <v/>
      </c>
      <c r="AQ1305">
        <f>IF(ISBLANK('Raw Data'!A1300), 0, IF(AND('Raw Data'!I1300&lt;Analysis!$BC$2, 'Raw Data'!D1300-'Raw Data'!E1300&gt;3), 'Raw Data'!BC1300, IF(AND('Raw Data'!J1300&lt;Analysis!$BC$2, 'Raw Data'!E1300-'Raw Data'!D1300&gt;3), 'Raw Data'!BE1300, 0)))</f>
        <v/>
      </c>
      <c r="AR1305">
        <f>IF('Hidden Analysiss'!D1301=1,IF(ABS('Raw Data'!E1300-'Raw Data'!D1300)&lt;2,'Raw Data'!AX1300,0), 0)</f>
        <v/>
      </c>
      <c r="AS1305">
        <f>IF('Hidden Analysiss'!D1301=1,IF(ABS('Raw Data'!E1300-'Raw Data'!D1300)&lt;3,'Raw Data'!BA1300,0), 0)</f>
        <v/>
      </c>
      <c r="AT1305">
        <f>IF('Hidden Analysiss'!D1301=1,IF(ABS('Raw Data'!E1300-'Raw Data'!D1300)&lt;4,'Raw Data'!BD1300,0), 0)</f>
        <v/>
      </c>
      <c r="AU1305">
        <f>IF(AND('Hidden Analysiss'!E1301=1, ABS('Raw Data'!E1300-'Raw Data'!D1300)&lt;2), 'Raw Data'!AX1300, 0)</f>
        <v/>
      </c>
      <c r="AV1305">
        <f>IF(AND('Hidden Analysiss'!E1301=1, ABS('Raw Data'!E1300-'Raw Data'!D1300)&lt;3), 'Raw Data'!BA1300, 0)</f>
        <v/>
      </c>
      <c r="AW1305">
        <f>IF(AND('Hidden Analysiss'!E1301=1, ABS('Raw Data'!E1300-'Raw Data'!D1300)&lt;3), 'Raw Data'!BD1300, 0)</f>
        <v/>
      </c>
    </row>
    <row r="1306">
      <c r="A1306" s="1">
        <f>'Raw Data'!A1301</f>
        <v/>
      </c>
      <c r="B1306">
        <f>IF('Raw Data'!E1301&gt;'Raw Data'!D1301, 'Raw Data'!J1301, 0)</f>
        <v/>
      </c>
      <c r="C1306">
        <f>IF('Raw Data'!D1301&gt;'Raw Data'!E1301, 'Raw Data'!I1301, 0)</f>
        <v/>
      </c>
      <c r="D1306">
        <f>SUM(G1306:H1306)</f>
        <v/>
      </c>
      <c r="E1306">
        <f>IF(AND('Raw Data'!J1301&lt;'Raw Data'!I1301,'Raw Data'!E1301&gt;'Raw Data'!D1301,'Raw Data'!E1301-'Raw Data'!D1301&gt;3),'Raw Data'!N1301,IF(AND('Raw Data'!I1301&lt;'Raw Data'!J1301,'Raw Data'!D1301&gt;'Raw Data'!E1301,'Raw Data'!D1301-'Raw Data'!E1301&gt;3),'Raw Data'!M1301,0))</f>
        <v/>
      </c>
      <c r="F1306">
        <f>IF(AND('Raw Data'!J1301&lt;'Raw Data'!I1301,'Raw Data'!E1301&gt;'Raw Data'!D1301,'Raw Data'!E1301-'Raw Data'!D1301&lt;4),'Raw Data'!L1301,IF(AND('Raw Data'!I1301&lt;'Raw Data'!J1301,'Raw Data'!D1301&gt;'Raw Data'!E1301,'Raw Data'!D1301-'Raw Data'!E1301&lt;4),'Raw Data'!K1301,0))</f>
        <v/>
      </c>
      <c r="G1306">
        <f>IF(AND('Raw Data'!J1301&lt;'Raw Data'!I1301, 'Raw Data'!E1301&gt;'Raw Data'!D1301), 'Raw Data'!J1301, 0)</f>
        <v/>
      </c>
      <c r="H1306">
        <f>IF(AND('Raw Data'!J1301&gt;'Raw Data'!I1301, 'Raw Data'!E1301&lt;'Raw Data'!D1301), 'Raw Data'!I1301, 0)</f>
        <v/>
      </c>
      <c r="I1306">
        <f>SUM(J1306:K1306)</f>
        <v/>
      </c>
      <c r="J1306">
        <f>IF(AND('Raw Data'!J1301&gt;'Raw Data'!I1301, 'Raw Data'!E1301&gt;'Raw Data'!D1301), 'Raw Data'!J1301, 0)</f>
        <v/>
      </c>
      <c r="K1306">
        <f>IF(AND('Raw Data'!I1301&gt;'Raw Data'!J1301, 'Raw Data'!D1301&gt;'Raw Data'!E1301), 'Raw Data'!I1301, 0)</f>
        <v/>
      </c>
      <c r="L1306">
        <f>IF('Raw Data'!E1301-'Raw Data'!D1301&gt;3, 'Raw Data'!N1301, 0)</f>
        <v/>
      </c>
      <c r="M1306">
        <f>IF('Raw Data'!D1301-'Raw Data'!E1301&gt;3, 'Raw Data'!M1301, 0)</f>
        <v/>
      </c>
      <c r="N1306">
        <f>IF(ISBLANK('Raw Data'!D1301),0,IF(AND('Raw Data'!E1301&gt;'Raw Data'!D1301,'Raw Data'!E1301-'Raw Data'!D1301&gt;0,'Raw Data'!E1301-'Raw Data'!D1301&lt;4),'Raw Data'!L1301, 0))</f>
        <v/>
      </c>
      <c r="O1306">
        <f>IF(ISBLANK('Raw Data'!D1301),0,IF(AND('Raw Data'!E1301&gt;'Raw Data'!D1301,'Raw Data'!E1301-'Raw Data'!D1301&gt;0,'Raw Data'!D1301-'Raw Data'!E1301&lt;4),'Raw Data'!K1301, 0))</f>
        <v/>
      </c>
      <c r="P1306">
        <f>IF('Raw Data'!E1301-'Raw Data'!D1301&gt;3, 'Raw Data'!N1301, IF('Raw Data'!D1301-'Raw Data'!E1301&gt;3, 'Raw Data'!M1301, 0))</f>
        <v/>
      </c>
      <c r="Q1306">
        <f>IF(ISBLANK('Raw Data'!E1301),0,IF(AND('Raw Data'!E1301-'Raw Data'!D1301&lt;4,'Raw Data'!E1301-'Raw Data'!D1301&gt;0),'Raw Data'!L1301,IF(AND('Raw Data'!D1301&gt;'Raw Data'!E1301,'Raw Data'!D1301-'Raw Data'!E1301&gt;0),'Raw Data'!K1301,0)))</f>
        <v/>
      </c>
      <c r="R1306">
        <f>IF(ISBLANK('Raw Data'!K1301),0,IFERROR(IF(MATCH(SMALL('Raw Data'!K1301:N1301,1),L1306:O1306,0),SMALL('Raw Data'!K1301:N1301,1)),0))</f>
        <v/>
      </c>
      <c r="S1306">
        <f>IF(ISBLANK('Raw Data'!K1301),0,IFERROR(IF(MATCH(SMALL('Raw Data'!K1301:N1301,2),L1306:O1306,0),SMALL('Raw Data'!K1301:N1301,2)),0))</f>
        <v/>
      </c>
      <c r="T1306">
        <f>IF(ISBLANK('Raw Data'!K1301),0,IFERROR(IF(MATCH(SMALL('Raw Data'!K1301:N1301,3),L1306:O1306,0),SMALL('Raw Data'!K1301:N1301,3)),0))</f>
        <v/>
      </c>
      <c r="U1306">
        <f>IF(ISBLANK('Raw Data'!K1301),0,IFERROR(IF(MATCH(SMALL('Raw Data'!K1301:N1301,4),L1306:O1306,0),SMALL('Raw Data'!K1301:N1301,4)),0))</f>
        <v/>
      </c>
      <c r="V1306">
        <f>IF(AND('Raw Data'!D1301&lt;3, 'Raw Data'!E1301&lt;3, 'Raw Data'!A1301&gt;0), 'Raw Data'!AF1301, 0)</f>
        <v/>
      </c>
      <c r="W1306">
        <f>IF(AND('Raw Data'!D1301&lt;4, 'Raw Data'!E1301&lt;4, 'Raw Data'!A1301&gt;0), 'Raw Data'!AI1301, 0)</f>
        <v/>
      </c>
      <c r="X1306">
        <f>IF(AND('Raw Data'!D1301&lt;5, 'Raw Data'!E1301&lt;5, 'Raw Data'!A1301&gt;0), 'Raw Data'!AL1301, 0)</f>
        <v/>
      </c>
      <c r="Y1306">
        <f>IF(AND('Raw Data'!D1301&lt;6, 'Raw Data'!E1301&lt;6, 'Raw Data'!A1301&gt;0), 'Raw Data'!AO1301, 0)</f>
        <v/>
      </c>
      <c r="Z1306">
        <f>IF(ISBLANK('Raw Data'!D1301), 0, IF('Raw Data'!D1301-'Raw Data'!E1301&gt;1, 'Raw Data'!AW1301, 0))</f>
        <v/>
      </c>
      <c r="AA1306">
        <f>IF(ISBLANK('Raw Data'!A1301), 0, IF(ABS('Raw Data'!D1301-'Raw Data'!E1301)&lt;2, 'Raw Data'!AX1301, 0))</f>
        <v/>
      </c>
      <c r="AB1306">
        <f>IF(ISBLANK('Raw Data'!D1301), 0, IF('Raw Data'!E1301-'Raw Data'!D1301&gt;1, 'Raw Data'!AY1301, 0))</f>
        <v/>
      </c>
      <c r="AC1306">
        <f>IF(ISBLANK('Raw Data'!D1301), 0, IF('Raw Data'!D1301-'Raw Data'!E1301&gt;2, 'Raw Data'!AZ1301, 0))</f>
        <v/>
      </c>
      <c r="AD1306">
        <f>IF(ISBLANK('Raw Data'!A1301), 0, IF(ABS('Raw Data'!D1301-'Raw Data'!E1301)&lt;3, 'Raw Data'!BA1301, 0))</f>
        <v/>
      </c>
      <c r="AE1306">
        <f>IF(ISBLANK('Raw Data'!D1301), 0, IF('Raw Data'!E1301-'Raw Data'!D1301&gt;2, 'Raw Data'!BB1301, 0))</f>
        <v/>
      </c>
      <c r="AF1306">
        <f>IF(ISBLANK('Raw Data'!D1301), 0, IF('Raw Data'!D1301-'Raw Data'!E1301&gt;3, 'Raw Data'!BC1301, 0))</f>
        <v/>
      </c>
      <c r="AG1306">
        <f>IF(ISBLANK('Raw Data'!A1301), 0, IF(ABS('Raw Data'!D1301-'Raw Data'!E1301)&lt;4, 'Raw Data'!BD1301, 0))</f>
        <v/>
      </c>
      <c r="AH1306">
        <f>IF(ISBLANK('Raw Data'!D1301), 0, IF('Raw Data'!E1301-'Raw Data'!D1301&gt;3, 'Raw Data'!BE1301, 0))</f>
        <v/>
      </c>
      <c r="AI1306">
        <f>IF(SUM('Raw Data'!D1301:E1301)&gt;'Raw Data'!F1301, 'Raw Data'!G1301, 0)</f>
        <v/>
      </c>
      <c r="AJ1306">
        <f>IF(ISBLANK('Raw Data'!D1301), 0, IF(SUM('Raw Data'!D1301:E1301)&lt;'Raw Data'!F1301, 'Raw Data'!H1301, 0))</f>
        <v/>
      </c>
      <c r="AK1306">
        <f>IF(ISBLANK('Raw Data'!A1301), 0, IF(AND('Raw Data'!D1301&lt;3, 'Raw Data'!E1301&lt;3, 'Raw Data'!F1301&lt;BB$2), 'Raw Data'!AF1301, 0))</f>
        <v/>
      </c>
      <c r="AL1306">
        <f>IF(ISBLANK('Raw Data'!A1301), 0, IF(AND('Raw Data'!D1301&lt;4, 'Raw Data'!E1301&lt;4, 'Raw Data'!F1301&lt;BB$2), 'Raw Data'!AI1301, 0))</f>
        <v/>
      </c>
      <c r="AM1306">
        <f>IF(ISBLANK('Raw Data'!A1301), 0, IF(AND('Raw Data'!D1301&lt;5, 'Raw Data'!E1301&lt;5, 'Raw Data'!F1301&lt;BB$2), 'Raw Data'!AL1301, 0))</f>
        <v/>
      </c>
      <c r="AN1306">
        <f>IF(ISBLANK('Raw Data'!A1301), 0, IF(AND('Raw Data'!D1301&lt;6, 'Raw Data'!E1301&lt;6, 'Raw Data'!F1301&lt;BB$2), 'Raw Data'!AO1301, 0))</f>
        <v/>
      </c>
      <c r="AO1306">
        <f>IF(ISBLANK('Raw Data'!A1301), 0, IF(AND('Raw Data'!I1301&lt;Analysis!$BC$2, 'Raw Data'!D1301-'Raw Data'!E1301&gt;1), 'Raw Data'!AW1301, IF(AND('Raw Data'!J1301&lt;Analysis!$BC$2, 'Raw Data'!E1301-'Raw Data'!D1301&gt;1), 'Raw Data'!AY1301, 0)))</f>
        <v/>
      </c>
      <c r="AP1306">
        <f>IF(ISBLANK('Raw Data'!A1301), 0, IF(AND('Raw Data'!I1301&lt;Analysis!$BC$2, 'Raw Data'!D1301-'Raw Data'!E1301&gt;2), 'Raw Data'!AZ1301, IF(AND('Raw Data'!J1301&lt;Analysis!$BC$2, 'Raw Data'!E1301-'Raw Data'!D1301&gt;2), 'Raw Data'!BB1301, 0)))</f>
        <v/>
      </c>
      <c r="AQ1306">
        <f>IF(ISBLANK('Raw Data'!A1301), 0, IF(AND('Raw Data'!I1301&lt;Analysis!$BC$2, 'Raw Data'!D1301-'Raw Data'!E1301&gt;3), 'Raw Data'!BC1301, IF(AND('Raw Data'!J1301&lt;Analysis!$BC$2, 'Raw Data'!E1301-'Raw Data'!D1301&gt;3), 'Raw Data'!BE1301, 0)))</f>
        <v/>
      </c>
      <c r="AR1306">
        <f>IF('Hidden Analysiss'!D1302=1,IF(ABS('Raw Data'!E1301-'Raw Data'!D1301)&lt;2,'Raw Data'!AX1301,0), 0)</f>
        <v/>
      </c>
      <c r="AS1306">
        <f>IF('Hidden Analysiss'!D1302=1,IF(ABS('Raw Data'!E1301-'Raw Data'!D1301)&lt;3,'Raw Data'!BA1301,0), 0)</f>
        <v/>
      </c>
      <c r="AT1306">
        <f>IF('Hidden Analysiss'!D1302=1,IF(ABS('Raw Data'!E1301-'Raw Data'!D1301)&lt;4,'Raw Data'!BD1301,0), 0)</f>
        <v/>
      </c>
      <c r="AU1306">
        <f>IF(AND('Hidden Analysiss'!E1302=1, ABS('Raw Data'!E1301-'Raw Data'!D1301)&lt;2), 'Raw Data'!AX1301, 0)</f>
        <v/>
      </c>
      <c r="AV1306">
        <f>IF(AND('Hidden Analysiss'!E1302=1, ABS('Raw Data'!E1301-'Raw Data'!D1301)&lt;3), 'Raw Data'!BA1301, 0)</f>
        <v/>
      </c>
      <c r="AW1306">
        <f>IF(AND('Hidden Analysiss'!E1302=1, ABS('Raw Data'!E1301-'Raw Data'!D1301)&lt;3), 'Raw Data'!BD1301, 0)</f>
        <v/>
      </c>
    </row>
    <row r="1307">
      <c r="A1307" s="1">
        <f>'Raw Data'!A1302</f>
        <v/>
      </c>
      <c r="B1307">
        <f>IF('Raw Data'!E1302&gt;'Raw Data'!D1302, 'Raw Data'!J1302, 0)</f>
        <v/>
      </c>
      <c r="C1307">
        <f>IF('Raw Data'!D1302&gt;'Raw Data'!E1302, 'Raw Data'!I1302, 0)</f>
        <v/>
      </c>
      <c r="D1307">
        <f>SUM(G1307:H1307)</f>
        <v/>
      </c>
      <c r="E1307">
        <f>IF(AND('Raw Data'!J1302&lt;'Raw Data'!I1302,'Raw Data'!E1302&gt;'Raw Data'!D1302,'Raw Data'!E1302-'Raw Data'!D1302&gt;3),'Raw Data'!N1302,IF(AND('Raw Data'!I1302&lt;'Raw Data'!J1302,'Raw Data'!D1302&gt;'Raw Data'!E1302,'Raw Data'!D1302-'Raw Data'!E1302&gt;3),'Raw Data'!M1302,0))</f>
        <v/>
      </c>
      <c r="F1307">
        <f>IF(AND('Raw Data'!J1302&lt;'Raw Data'!I1302,'Raw Data'!E1302&gt;'Raw Data'!D1302,'Raw Data'!E1302-'Raw Data'!D1302&lt;4),'Raw Data'!L1302,IF(AND('Raw Data'!I1302&lt;'Raw Data'!J1302,'Raw Data'!D1302&gt;'Raw Data'!E1302,'Raw Data'!D1302-'Raw Data'!E1302&lt;4),'Raw Data'!K1302,0))</f>
        <v/>
      </c>
      <c r="G1307">
        <f>IF(AND('Raw Data'!J1302&lt;'Raw Data'!I1302, 'Raw Data'!E1302&gt;'Raw Data'!D1302), 'Raw Data'!J1302, 0)</f>
        <v/>
      </c>
      <c r="H1307">
        <f>IF(AND('Raw Data'!J1302&gt;'Raw Data'!I1302, 'Raw Data'!E1302&lt;'Raw Data'!D1302), 'Raw Data'!I1302, 0)</f>
        <v/>
      </c>
      <c r="I1307">
        <f>SUM(J1307:K1307)</f>
        <v/>
      </c>
      <c r="J1307">
        <f>IF(AND('Raw Data'!J1302&gt;'Raw Data'!I1302, 'Raw Data'!E1302&gt;'Raw Data'!D1302), 'Raw Data'!J1302, 0)</f>
        <v/>
      </c>
      <c r="K1307">
        <f>IF(AND('Raw Data'!I1302&gt;'Raw Data'!J1302, 'Raw Data'!D1302&gt;'Raw Data'!E1302), 'Raw Data'!I1302, 0)</f>
        <v/>
      </c>
      <c r="L1307">
        <f>IF('Raw Data'!E1302-'Raw Data'!D1302&gt;3, 'Raw Data'!N1302, 0)</f>
        <v/>
      </c>
      <c r="M1307">
        <f>IF('Raw Data'!D1302-'Raw Data'!E1302&gt;3, 'Raw Data'!M1302, 0)</f>
        <v/>
      </c>
      <c r="N1307">
        <f>IF(ISBLANK('Raw Data'!D1302),0,IF(AND('Raw Data'!E1302&gt;'Raw Data'!D1302,'Raw Data'!E1302-'Raw Data'!D1302&gt;0,'Raw Data'!E1302-'Raw Data'!D1302&lt;4),'Raw Data'!L1302, 0))</f>
        <v/>
      </c>
      <c r="O1307">
        <f>IF(ISBLANK('Raw Data'!D1302),0,IF(AND('Raw Data'!E1302&gt;'Raw Data'!D1302,'Raw Data'!E1302-'Raw Data'!D1302&gt;0,'Raw Data'!D1302-'Raw Data'!E1302&lt;4),'Raw Data'!K1302, 0))</f>
        <v/>
      </c>
      <c r="P1307">
        <f>IF('Raw Data'!E1302-'Raw Data'!D1302&gt;3, 'Raw Data'!N1302, IF('Raw Data'!D1302-'Raw Data'!E1302&gt;3, 'Raw Data'!M1302, 0))</f>
        <v/>
      </c>
      <c r="Q1307">
        <f>IF(ISBLANK('Raw Data'!E1302),0,IF(AND('Raw Data'!E1302-'Raw Data'!D1302&lt;4,'Raw Data'!E1302-'Raw Data'!D1302&gt;0),'Raw Data'!L1302,IF(AND('Raw Data'!D1302&gt;'Raw Data'!E1302,'Raw Data'!D1302-'Raw Data'!E1302&gt;0),'Raw Data'!K1302,0)))</f>
        <v/>
      </c>
      <c r="R1307">
        <f>IF(ISBLANK('Raw Data'!K1302),0,IFERROR(IF(MATCH(SMALL('Raw Data'!K1302:N1302,1),L1307:O1307,0),SMALL('Raw Data'!K1302:N1302,1)),0))</f>
        <v/>
      </c>
      <c r="S1307">
        <f>IF(ISBLANK('Raw Data'!K1302),0,IFERROR(IF(MATCH(SMALL('Raw Data'!K1302:N1302,2),L1307:O1307,0),SMALL('Raw Data'!K1302:N1302,2)),0))</f>
        <v/>
      </c>
      <c r="T1307">
        <f>IF(ISBLANK('Raw Data'!K1302),0,IFERROR(IF(MATCH(SMALL('Raw Data'!K1302:N1302,3),L1307:O1307,0),SMALL('Raw Data'!K1302:N1302,3)),0))</f>
        <v/>
      </c>
      <c r="U1307">
        <f>IF(ISBLANK('Raw Data'!K1302),0,IFERROR(IF(MATCH(SMALL('Raw Data'!K1302:N1302,4),L1307:O1307,0),SMALL('Raw Data'!K1302:N1302,4)),0))</f>
        <v/>
      </c>
      <c r="V1307">
        <f>IF(AND('Raw Data'!D1302&lt;3, 'Raw Data'!E1302&lt;3, 'Raw Data'!A1302&gt;0), 'Raw Data'!AF1302, 0)</f>
        <v/>
      </c>
      <c r="W1307">
        <f>IF(AND('Raw Data'!D1302&lt;4, 'Raw Data'!E1302&lt;4, 'Raw Data'!A1302&gt;0), 'Raw Data'!AI1302, 0)</f>
        <v/>
      </c>
      <c r="X1307">
        <f>IF(AND('Raw Data'!D1302&lt;5, 'Raw Data'!E1302&lt;5, 'Raw Data'!A1302&gt;0), 'Raw Data'!AL1302, 0)</f>
        <v/>
      </c>
      <c r="Y1307">
        <f>IF(AND('Raw Data'!D1302&lt;6, 'Raw Data'!E1302&lt;6, 'Raw Data'!A1302&gt;0), 'Raw Data'!AO1302, 0)</f>
        <v/>
      </c>
      <c r="Z1307">
        <f>IF(ISBLANK('Raw Data'!D1302), 0, IF('Raw Data'!D1302-'Raw Data'!E1302&gt;1, 'Raw Data'!AW1302, 0))</f>
        <v/>
      </c>
      <c r="AA1307">
        <f>IF(ISBLANK('Raw Data'!A1302), 0, IF(ABS('Raw Data'!D1302-'Raw Data'!E1302)&lt;2, 'Raw Data'!AX1302, 0))</f>
        <v/>
      </c>
      <c r="AB1307">
        <f>IF(ISBLANK('Raw Data'!D1302), 0, IF('Raw Data'!E1302-'Raw Data'!D1302&gt;1, 'Raw Data'!AY1302, 0))</f>
        <v/>
      </c>
      <c r="AC1307">
        <f>IF(ISBLANK('Raw Data'!D1302), 0, IF('Raw Data'!D1302-'Raw Data'!E1302&gt;2, 'Raw Data'!AZ1302, 0))</f>
        <v/>
      </c>
      <c r="AD1307">
        <f>IF(ISBLANK('Raw Data'!A1302), 0, IF(ABS('Raw Data'!D1302-'Raw Data'!E1302)&lt;3, 'Raw Data'!BA1302, 0))</f>
        <v/>
      </c>
      <c r="AE1307">
        <f>IF(ISBLANK('Raw Data'!D1302), 0, IF('Raw Data'!E1302-'Raw Data'!D1302&gt;2, 'Raw Data'!BB1302, 0))</f>
        <v/>
      </c>
      <c r="AF1307">
        <f>IF(ISBLANK('Raw Data'!D1302), 0, IF('Raw Data'!D1302-'Raw Data'!E1302&gt;3, 'Raw Data'!BC1302, 0))</f>
        <v/>
      </c>
      <c r="AG1307">
        <f>IF(ISBLANK('Raw Data'!A1302), 0, IF(ABS('Raw Data'!D1302-'Raw Data'!E1302)&lt;4, 'Raw Data'!BD1302, 0))</f>
        <v/>
      </c>
      <c r="AH1307">
        <f>IF(ISBLANK('Raw Data'!D1302), 0, IF('Raw Data'!E1302-'Raw Data'!D1302&gt;3, 'Raw Data'!BE1302, 0))</f>
        <v/>
      </c>
      <c r="AI1307">
        <f>IF(SUM('Raw Data'!D1302:E1302)&gt;'Raw Data'!F1302, 'Raw Data'!G1302, 0)</f>
        <v/>
      </c>
      <c r="AJ1307">
        <f>IF(ISBLANK('Raw Data'!D1302), 0, IF(SUM('Raw Data'!D1302:E1302)&lt;'Raw Data'!F1302, 'Raw Data'!H1302, 0))</f>
        <v/>
      </c>
      <c r="AK1307">
        <f>IF(ISBLANK('Raw Data'!A1302), 0, IF(AND('Raw Data'!D1302&lt;3, 'Raw Data'!E1302&lt;3, 'Raw Data'!F1302&lt;BB$2), 'Raw Data'!AF1302, 0))</f>
        <v/>
      </c>
      <c r="AL1307">
        <f>IF(ISBLANK('Raw Data'!A1302), 0, IF(AND('Raw Data'!D1302&lt;4, 'Raw Data'!E1302&lt;4, 'Raw Data'!F1302&lt;BB$2), 'Raw Data'!AI1302, 0))</f>
        <v/>
      </c>
      <c r="AM1307">
        <f>IF(ISBLANK('Raw Data'!A1302), 0, IF(AND('Raw Data'!D1302&lt;5, 'Raw Data'!E1302&lt;5, 'Raw Data'!F1302&lt;BB$2), 'Raw Data'!AL1302, 0))</f>
        <v/>
      </c>
      <c r="AN1307">
        <f>IF(ISBLANK('Raw Data'!A1302), 0, IF(AND('Raw Data'!D1302&lt;6, 'Raw Data'!E1302&lt;6, 'Raw Data'!F1302&lt;BB$2), 'Raw Data'!AO1302, 0))</f>
        <v/>
      </c>
      <c r="AO1307">
        <f>IF(ISBLANK('Raw Data'!A1302), 0, IF(AND('Raw Data'!I1302&lt;Analysis!$BC$2, 'Raw Data'!D1302-'Raw Data'!E1302&gt;1), 'Raw Data'!AW1302, IF(AND('Raw Data'!J1302&lt;Analysis!$BC$2, 'Raw Data'!E1302-'Raw Data'!D1302&gt;1), 'Raw Data'!AY1302, 0)))</f>
        <v/>
      </c>
      <c r="AP1307">
        <f>IF(ISBLANK('Raw Data'!A1302), 0, IF(AND('Raw Data'!I1302&lt;Analysis!$BC$2, 'Raw Data'!D1302-'Raw Data'!E1302&gt;2), 'Raw Data'!AZ1302, IF(AND('Raw Data'!J1302&lt;Analysis!$BC$2, 'Raw Data'!E1302-'Raw Data'!D1302&gt;2), 'Raw Data'!BB1302, 0)))</f>
        <v/>
      </c>
      <c r="AQ1307">
        <f>IF(ISBLANK('Raw Data'!A1302), 0, IF(AND('Raw Data'!I1302&lt;Analysis!$BC$2, 'Raw Data'!D1302-'Raw Data'!E1302&gt;3), 'Raw Data'!BC1302, IF(AND('Raw Data'!J1302&lt;Analysis!$BC$2, 'Raw Data'!E1302-'Raw Data'!D1302&gt;3), 'Raw Data'!BE1302, 0)))</f>
        <v/>
      </c>
      <c r="AR1307">
        <f>IF('Hidden Analysiss'!D1303=1,IF(ABS('Raw Data'!E1302-'Raw Data'!D1302)&lt;2,'Raw Data'!AX1302,0), 0)</f>
        <v/>
      </c>
      <c r="AS1307">
        <f>IF('Hidden Analysiss'!D1303=1,IF(ABS('Raw Data'!E1302-'Raw Data'!D1302)&lt;3,'Raw Data'!BA1302,0), 0)</f>
        <v/>
      </c>
      <c r="AT1307">
        <f>IF('Hidden Analysiss'!D1303=1,IF(ABS('Raw Data'!E1302-'Raw Data'!D1302)&lt;4,'Raw Data'!BD1302,0), 0)</f>
        <v/>
      </c>
      <c r="AU1307">
        <f>IF(AND('Hidden Analysiss'!E1303=1, ABS('Raw Data'!E1302-'Raw Data'!D1302)&lt;2), 'Raw Data'!AX1302, 0)</f>
        <v/>
      </c>
      <c r="AV1307">
        <f>IF(AND('Hidden Analysiss'!E1303=1, ABS('Raw Data'!E1302-'Raw Data'!D1302)&lt;3), 'Raw Data'!BA1302, 0)</f>
        <v/>
      </c>
      <c r="AW1307">
        <f>IF(AND('Hidden Analysiss'!E1303=1, ABS('Raw Data'!E1302-'Raw Data'!D1302)&lt;3), 'Raw Data'!BD1302, 0)</f>
        <v/>
      </c>
    </row>
    <row r="1308">
      <c r="A1308" s="1">
        <f>'Raw Data'!A1303</f>
        <v/>
      </c>
      <c r="B1308">
        <f>IF('Raw Data'!E1303&gt;'Raw Data'!D1303, 'Raw Data'!J1303, 0)</f>
        <v/>
      </c>
      <c r="C1308">
        <f>IF('Raw Data'!D1303&gt;'Raw Data'!E1303, 'Raw Data'!I1303, 0)</f>
        <v/>
      </c>
      <c r="D1308">
        <f>SUM(G1308:H1308)</f>
        <v/>
      </c>
      <c r="E1308">
        <f>IF(AND('Raw Data'!J1303&lt;'Raw Data'!I1303,'Raw Data'!E1303&gt;'Raw Data'!D1303,'Raw Data'!E1303-'Raw Data'!D1303&gt;3),'Raw Data'!N1303,IF(AND('Raw Data'!I1303&lt;'Raw Data'!J1303,'Raw Data'!D1303&gt;'Raw Data'!E1303,'Raw Data'!D1303-'Raw Data'!E1303&gt;3),'Raw Data'!M1303,0))</f>
        <v/>
      </c>
      <c r="F1308">
        <f>IF(AND('Raw Data'!J1303&lt;'Raw Data'!I1303,'Raw Data'!E1303&gt;'Raw Data'!D1303,'Raw Data'!E1303-'Raw Data'!D1303&lt;4),'Raw Data'!L1303,IF(AND('Raw Data'!I1303&lt;'Raw Data'!J1303,'Raw Data'!D1303&gt;'Raw Data'!E1303,'Raw Data'!D1303-'Raw Data'!E1303&lt;4),'Raw Data'!K1303,0))</f>
        <v/>
      </c>
      <c r="G1308">
        <f>IF(AND('Raw Data'!J1303&lt;'Raw Data'!I1303, 'Raw Data'!E1303&gt;'Raw Data'!D1303), 'Raw Data'!J1303, 0)</f>
        <v/>
      </c>
      <c r="H1308">
        <f>IF(AND('Raw Data'!J1303&gt;'Raw Data'!I1303, 'Raw Data'!E1303&lt;'Raw Data'!D1303), 'Raw Data'!I1303, 0)</f>
        <v/>
      </c>
      <c r="I1308">
        <f>SUM(J1308:K1308)</f>
        <v/>
      </c>
      <c r="J1308">
        <f>IF(AND('Raw Data'!J1303&gt;'Raw Data'!I1303, 'Raw Data'!E1303&gt;'Raw Data'!D1303), 'Raw Data'!J1303, 0)</f>
        <v/>
      </c>
      <c r="K1308">
        <f>IF(AND('Raw Data'!I1303&gt;'Raw Data'!J1303, 'Raw Data'!D1303&gt;'Raw Data'!E1303), 'Raw Data'!I1303, 0)</f>
        <v/>
      </c>
      <c r="L1308">
        <f>IF('Raw Data'!E1303-'Raw Data'!D1303&gt;3, 'Raw Data'!N1303, 0)</f>
        <v/>
      </c>
      <c r="M1308">
        <f>IF('Raw Data'!D1303-'Raw Data'!E1303&gt;3, 'Raw Data'!M1303, 0)</f>
        <v/>
      </c>
      <c r="N1308">
        <f>IF(ISBLANK('Raw Data'!D1303),0,IF(AND('Raw Data'!E1303&gt;'Raw Data'!D1303,'Raw Data'!E1303-'Raw Data'!D1303&gt;0,'Raw Data'!E1303-'Raw Data'!D1303&lt;4),'Raw Data'!L1303, 0))</f>
        <v/>
      </c>
      <c r="O1308">
        <f>IF(ISBLANK('Raw Data'!D1303),0,IF(AND('Raw Data'!E1303&gt;'Raw Data'!D1303,'Raw Data'!E1303-'Raw Data'!D1303&gt;0,'Raw Data'!D1303-'Raw Data'!E1303&lt;4),'Raw Data'!K1303, 0))</f>
        <v/>
      </c>
      <c r="P1308">
        <f>IF('Raw Data'!E1303-'Raw Data'!D1303&gt;3, 'Raw Data'!N1303, IF('Raw Data'!D1303-'Raw Data'!E1303&gt;3, 'Raw Data'!M1303, 0))</f>
        <v/>
      </c>
      <c r="Q1308">
        <f>IF(ISBLANK('Raw Data'!E1303),0,IF(AND('Raw Data'!E1303-'Raw Data'!D1303&lt;4,'Raw Data'!E1303-'Raw Data'!D1303&gt;0),'Raw Data'!L1303,IF(AND('Raw Data'!D1303&gt;'Raw Data'!E1303,'Raw Data'!D1303-'Raw Data'!E1303&gt;0),'Raw Data'!K1303,0)))</f>
        <v/>
      </c>
      <c r="R1308">
        <f>IF(ISBLANK('Raw Data'!K1303),0,IFERROR(IF(MATCH(SMALL('Raw Data'!K1303:N1303,1),L1308:O1308,0),SMALL('Raw Data'!K1303:N1303,1)),0))</f>
        <v/>
      </c>
      <c r="S1308">
        <f>IF(ISBLANK('Raw Data'!K1303),0,IFERROR(IF(MATCH(SMALL('Raw Data'!K1303:N1303,2),L1308:O1308,0),SMALL('Raw Data'!K1303:N1303,2)),0))</f>
        <v/>
      </c>
      <c r="T1308">
        <f>IF(ISBLANK('Raw Data'!K1303),0,IFERROR(IF(MATCH(SMALL('Raw Data'!K1303:N1303,3),L1308:O1308,0),SMALL('Raw Data'!K1303:N1303,3)),0))</f>
        <v/>
      </c>
      <c r="U1308">
        <f>IF(ISBLANK('Raw Data'!K1303),0,IFERROR(IF(MATCH(SMALL('Raw Data'!K1303:N1303,4),L1308:O1308,0),SMALL('Raw Data'!K1303:N1303,4)),0))</f>
        <v/>
      </c>
      <c r="V1308">
        <f>IF(AND('Raw Data'!D1303&lt;3, 'Raw Data'!E1303&lt;3, 'Raw Data'!A1303&gt;0), 'Raw Data'!AF1303, 0)</f>
        <v/>
      </c>
      <c r="W1308">
        <f>IF(AND('Raw Data'!D1303&lt;4, 'Raw Data'!E1303&lt;4, 'Raw Data'!A1303&gt;0), 'Raw Data'!AI1303, 0)</f>
        <v/>
      </c>
      <c r="X1308">
        <f>IF(AND('Raw Data'!D1303&lt;5, 'Raw Data'!E1303&lt;5, 'Raw Data'!A1303&gt;0), 'Raw Data'!AL1303, 0)</f>
        <v/>
      </c>
      <c r="Y1308">
        <f>IF(AND('Raw Data'!D1303&lt;6, 'Raw Data'!E1303&lt;6, 'Raw Data'!A1303&gt;0), 'Raw Data'!AO1303, 0)</f>
        <v/>
      </c>
      <c r="Z1308">
        <f>IF(ISBLANK('Raw Data'!D1303), 0, IF('Raw Data'!D1303-'Raw Data'!E1303&gt;1, 'Raw Data'!AW1303, 0))</f>
        <v/>
      </c>
      <c r="AA1308">
        <f>IF(ISBLANK('Raw Data'!A1303), 0, IF(ABS('Raw Data'!D1303-'Raw Data'!E1303)&lt;2, 'Raw Data'!AX1303, 0))</f>
        <v/>
      </c>
      <c r="AB1308">
        <f>IF(ISBLANK('Raw Data'!D1303), 0, IF('Raw Data'!E1303-'Raw Data'!D1303&gt;1, 'Raw Data'!AY1303, 0))</f>
        <v/>
      </c>
      <c r="AC1308">
        <f>IF(ISBLANK('Raw Data'!D1303), 0, IF('Raw Data'!D1303-'Raw Data'!E1303&gt;2, 'Raw Data'!AZ1303, 0))</f>
        <v/>
      </c>
      <c r="AD1308">
        <f>IF(ISBLANK('Raw Data'!A1303), 0, IF(ABS('Raw Data'!D1303-'Raw Data'!E1303)&lt;3, 'Raw Data'!BA1303, 0))</f>
        <v/>
      </c>
      <c r="AE1308">
        <f>IF(ISBLANK('Raw Data'!D1303), 0, IF('Raw Data'!E1303-'Raw Data'!D1303&gt;2, 'Raw Data'!BB1303, 0))</f>
        <v/>
      </c>
      <c r="AF1308">
        <f>IF(ISBLANK('Raw Data'!D1303), 0, IF('Raw Data'!D1303-'Raw Data'!E1303&gt;3, 'Raw Data'!BC1303, 0))</f>
        <v/>
      </c>
      <c r="AG1308">
        <f>IF(ISBLANK('Raw Data'!A1303), 0, IF(ABS('Raw Data'!D1303-'Raw Data'!E1303)&lt;4, 'Raw Data'!BD1303, 0))</f>
        <v/>
      </c>
      <c r="AH1308">
        <f>IF(ISBLANK('Raw Data'!D1303), 0, IF('Raw Data'!E1303-'Raw Data'!D1303&gt;3, 'Raw Data'!BE1303, 0))</f>
        <v/>
      </c>
      <c r="AI1308">
        <f>IF(SUM('Raw Data'!D1303:E1303)&gt;'Raw Data'!F1303, 'Raw Data'!G1303, 0)</f>
        <v/>
      </c>
      <c r="AJ1308">
        <f>IF(ISBLANK('Raw Data'!D1303), 0, IF(SUM('Raw Data'!D1303:E1303)&lt;'Raw Data'!F1303, 'Raw Data'!H1303, 0))</f>
        <v/>
      </c>
      <c r="AK1308">
        <f>IF(ISBLANK('Raw Data'!A1303), 0, IF(AND('Raw Data'!D1303&lt;3, 'Raw Data'!E1303&lt;3, 'Raw Data'!F1303&lt;BB$2), 'Raw Data'!AF1303, 0))</f>
        <v/>
      </c>
      <c r="AL1308">
        <f>IF(ISBLANK('Raw Data'!A1303), 0, IF(AND('Raw Data'!D1303&lt;4, 'Raw Data'!E1303&lt;4, 'Raw Data'!F1303&lt;BB$2), 'Raw Data'!AI1303, 0))</f>
        <v/>
      </c>
      <c r="AM1308">
        <f>IF(ISBLANK('Raw Data'!A1303), 0, IF(AND('Raw Data'!D1303&lt;5, 'Raw Data'!E1303&lt;5, 'Raw Data'!F1303&lt;BB$2), 'Raw Data'!AL1303, 0))</f>
        <v/>
      </c>
      <c r="AN1308">
        <f>IF(ISBLANK('Raw Data'!A1303), 0, IF(AND('Raw Data'!D1303&lt;6, 'Raw Data'!E1303&lt;6, 'Raw Data'!F1303&lt;BB$2), 'Raw Data'!AO1303, 0))</f>
        <v/>
      </c>
      <c r="AO1308">
        <f>IF(ISBLANK('Raw Data'!A1303), 0, IF(AND('Raw Data'!I1303&lt;Analysis!$BC$2, 'Raw Data'!D1303-'Raw Data'!E1303&gt;1), 'Raw Data'!AW1303, IF(AND('Raw Data'!J1303&lt;Analysis!$BC$2, 'Raw Data'!E1303-'Raw Data'!D1303&gt;1), 'Raw Data'!AY1303, 0)))</f>
        <v/>
      </c>
      <c r="AP1308">
        <f>IF(ISBLANK('Raw Data'!A1303), 0, IF(AND('Raw Data'!I1303&lt;Analysis!$BC$2, 'Raw Data'!D1303-'Raw Data'!E1303&gt;2), 'Raw Data'!AZ1303, IF(AND('Raw Data'!J1303&lt;Analysis!$BC$2, 'Raw Data'!E1303-'Raw Data'!D1303&gt;2), 'Raw Data'!BB1303, 0)))</f>
        <v/>
      </c>
      <c r="AQ1308">
        <f>IF(ISBLANK('Raw Data'!A1303), 0, IF(AND('Raw Data'!I1303&lt;Analysis!$BC$2, 'Raw Data'!D1303-'Raw Data'!E1303&gt;3), 'Raw Data'!BC1303, IF(AND('Raw Data'!J1303&lt;Analysis!$BC$2, 'Raw Data'!E1303-'Raw Data'!D1303&gt;3), 'Raw Data'!BE1303, 0)))</f>
        <v/>
      </c>
      <c r="AR1308">
        <f>IF('Hidden Analysiss'!D1304=1,IF(ABS('Raw Data'!E1303-'Raw Data'!D1303)&lt;2,'Raw Data'!AX1303,0), 0)</f>
        <v/>
      </c>
      <c r="AS1308">
        <f>IF('Hidden Analysiss'!D1304=1,IF(ABS('Raw Data'!E1303-'Raw Data'!D1303)&lt;3,'Raw Data'!BA1303,0), 0)</f>
        <v/>
      </c>
      <c r="AT1308">
        <f>IF('Hidden Analysiss'!D1304=1,IF(ABS('Raw Data'!E1303-'Raw Data'!D1303)&lt;4,'Raw Data'!BD1303,0), 0)</f>
        <v/>
      </c>
      <c r="AU1308">
        <f>IF(AND('Hidden Analysiss'!E1304=1, ABS('Raw Data'!E1303-'Raw Data'!D1303)&lt;2), 'Raw Data'!AX1303, 0)</f>
        <v/>
      </c>
      <c r="AV1308">
        <f>IF(AND('Hidden Analysiss'!E1304=1, ABS('Raw Data'!E1303-'Raw Data'!D1303)&lt;3), 'Raw Data'!BA1303, 0)</f>
        <v/>
      </c>
      <c r="AW1308">
        <f>IF(AND('Hidden Analysiss'!E1304=1, ABS('Raw Data'!E1303-'Raw Data'!D1303)&lt;3), 'Raw Data'!BD1303, 0)</f>
        <v/>
      </c>
    </row>
    <row r="1309">
      <c r="A1309" s="1">
        <f>'Raw Data'!A1304</f>
        <v/>
      </c>
      <c r="B1309">
        <f>IF('Raw Data'!E1304&gt;'Raw Data'!D1304, 'Raw Data'!J1304, 0)</f>
        <v/>
      </c>
      <c r="C1309">
        <f>IF('Raw Data'!D1304&gt;'Raw Data'!E1304, 'Raw Data'!I1304, 0)</f>
        <v/>
      </c>
      <c r="D1309">
        <f>SUM(G1309:H1309)</f>
        <v/>
      </c>
      <c r="E1309">
        <f>IF(AND('Raw Data'!J1304&lt;'Raw Data'!I1304,'Raw Data'!E1304&gt;'Raw Data'!D1304,'Raw Data'!E1304-'Raw Data'!D1304&gt;3),'Raw Data'!N1304,IF(AND('Raw Data'!I1304&lt;'Raw Data'!J1304,'Raw Data'!D1304&gt;'Raw Data'!E1304,'Raw Data'!D1304-'Raw Data'!E1304&gt;3),'Raw Data'!M1304,0))</f>
        <v/>
      </c>
      <c r="F1309">
        <f>IF(AND('Raw Data'!J1304&lt;'Raw Data'!I1304,'Raw Data'!E1304&gt;'Raw Data'!D1304,'Raw Data'!E1304-'Raw Data'!D1304&lt;4),'Raw Data'!L1304,IF(AND('Raw Data'!I1304&lt;'Raw Data'!J1304,'Raw Data'!D1304&gt;'Raw Data'!E1304,'Raw Data'!D1304-'Raw Data'!E1304&lt;4),'Raw Data'!K1304,0))</f>
        <v/>
      </c>
      <c r="G1309">
        <f>IF(AND('Raw Data'!J1304&lt;'Raw Data'!I1304, 'Raw Data'!E1304&gt;'Raw Data'!D1304), 'Raw Data'!J1304, 0)</f>
        <v/>
      </c>
      <c r="H1309">
        <f>IF(AND('Raw Data'!J1304&gt;'Raw Data'!I1304, 'Raw Data'!E1304&lt;'Raw Data'!D1304), 'Raw Data'!I1304, 0)</f>
        <v/>
      </c>
      <c r="I1309">
        <f>SUM(J1309:K1309)</f>
        <v/>
      </c>
      <c r="J1309">
        <f>IF(AND('Raw Data'!J1304&gt;'Raw Data'!I1304, 'Raw Data'!E1304&gt;'Raw Data'!D1304), 'Raw Data'!J1304, 0)</f>
        <v/>
      </c>
      <c r="K1309">
        <f>IF(AND('Raw Data'!I1304&gt;'Raw Data'!J1304, 'Raw Data'!D1304&gt;'Raw Data'!E1304), 'Raw Data'!I1304, 0)</f>
        <v/>
      </c>
      <c r="L1309">
        <f>IF('Raw Data'!E1304-'Raw Data'!D1304&gt;3, 'Raw Data'!N1304, 0)</f>
        <v/>
      </c>
      <c r="M1309">
        <f>IF('Raw Data'!D1304-'Raw Data'!E1304&gt;3, 'Raw Data'!M1304, 0)</f>
        <v/>
      </c>
      <c r="N1309">
        <f>IF(ISBLANK('Raw Data'!D1304),0,IF(AND('Raw Data'!E1304&gt;'Raw Data'!D1304,'Raw Data'!E1304-'Raw Data'!D1304&gt;0,'Raw Data'!E1304-'Raw Data'!D1304&lt;4),'Raw Data'!L1304, 0))</f>
        <v/>
      </c>
      <c r="O1309">
        <f>IF(ISBLANK('Raw Data'!D1304),0,IF(AND('Raw Data'!E1304&gt;'Raw Data'!D1304,'Raw Data'!E1304-'Raw Data'!D1304&gt;0,'Raw Data'!D1304-'Raw Data'!E1304&lt;4),'Raw Data'!K1304, 0))</f>
        <v/>
      </c>
      <c r="P1309">
        <f>IF('Raw Data'!E1304-'Raw Data'!D1304&gt;3, 'Raw Data'!N1304, IF('Raw Data'!D1304-'Raw Data'!E1304&gt;3, 'Raw Data'!M1304, 0))</f>
        <v/>
      </c>
      <c r="Q1309">
        <f>IF(ISBLANK('Raw Data'!E1304),0,IF(AND('Raw Data'!E1304-'Raw Data'!D1304&lt;4,'Raw Data'!E1304-'Raw Data'!D1304&gt;0),'Raw Data'!L1304,IF(AND('Raw Data'!D1304&gt;'Raw Data'!E1304,'Raw Data'!D1304-'Raw Data'!E1304&gt;0),'Raw Data'!K1304,0)))</f>
        <v/>
      </c>
      <c r="R1309">
        <f>IF(ISBLANK('Raw Data'!K1304),0,IFERROR(IF(MATCH(SMALL('Raw Data'!K1304:N1304,1),L1309:O1309,0),SMALL('Raw Data'!K1304:N1304,1)),0))</f>
        <v/>
      </c>
      <c r="S1309">
        <f>IF(ISBLANK('Raw Data'!K1304),0,IFERROR(IF(MATCH(SMALL('Raw Data'!K1304:N1304,2),L1309:O1309,0),SMALL('Raw Data'!K1304:N1304,2)),0))</f>
        <v/>
      </c>
      <c r="T1309">
        <f>IF(ISBLANK('Raw Data'!K1304),0,IFERROR(IF(MATCH(SMALL('Raw Data'!K1304:N1304,3),L1309:O1309,0),SMALL('Raw Data'!K1304:N1304,3)),0))</f>
        <v/>
      </c>
      <c r="U1309">
        <f>IF(ISBLANK('Raw Data'!K1304),0,IFERROR(IF(MATCH(SMALL('Raw Data'!K1304:N1304,4),L1309:O1309,0),SMALL('Raw Data'!K1304:N1304,4)),0))</f>
        <v/>
      </c>
      <c r="V1309">
        <f>IF(AND('Raw Data'!D1304&lt;3, 'Raw Data'!E1304&lt;3, 'Raw Data'!A1304&gt;0), 'Raw Data'!AF1304, 0)</f>
        <v/>
      </c>
      <c r="W1309">
        <f>IF(AND('Raw Data'!D1304&lt;4, 'Raw Data'!E1304&lt;4, 'Raw Data'!A1304&gt;0), 'Raw Data'!AI1304, 0)</f>
        <v/>
      </c>
      <c r="X1309">
        <f>IF(AND('Raw Data'!D1304&lt;5, 'Raw Data'!E1304&lt;5, 'Raw Data'!A1304&gt;0), 'Raw Data'!AL1304, 0)</f>
        <v/>
      </c>
      <c r="Y1309">
        <f>IF(AND('Raw Data'!D1304&lt;6, 'Raw Data'!E1304&lt;6, 'Raw Data'!A1304&gt;0), 'Raw Data'!AO1304, 0)</f>
        <v/>
      </c>
      <c r="Z1309">
        <f>IF(ISBLANK('Raw Data'!D1304), 0, IF('Raw Data'!D1304-'Raw Data'!E1304&gt;1, 'Raw Data'!AW1304, 0))</f>
        <v/>
      </c>
      <c r="AA1309">
        <f>IF(ISBLANK('Raw Data'!A1304), 0, IF(ABS('Raw Data'!D1304-'Raw Data'!E1304)&lt;2, 'Raw Data'!AX1304, 0))</f>
        <v/>
      </c>
      <c r="AB1309">
        <f>IF(ISBLANK('Raw Data'!D1304), 0, IF('Raw Data'!E1304-'Raw Data'!D1304&gt;1, 'Raw Data'!AY1304, 0))</f>
        <v/>
      </c>
      <c r="AC1309">
        <f>IF(ISBLANK('Raw Data'!D1304), 0, IF('Raw Data'!D1304-'Raw Data'!E1304&gt;2, 'Raw Data'!AZ1304, 0))</f>
        <v/>
      </c>
      <c r="AD1309">
        <f>IF(ISBLANK('Raw Data'!A1304), 0, IF(ABS('Raw Data'!D1304-'Raw Data'!E1304)&lt;3, 'Raw Data'!BA1304, 0))</f>
        <v/>
      </c>
      <c r="AE1309">
        <f>IF(ISBLANK('Raw Data'!D1304), 0, IF('Raw Data'!E1304-'Raw Data'!D1304&gt;2, 'Raw Data'!BB1304, 0))</f>
        <v/>
      </c>
      <c r="AF1309">
        <f>IF(ISBLANK('Raw Data'!D1304), 0, IF('Raw Data'!D1304-'Raw Data'!E1304&gt;3, 'Raw Data'!BC1304, 0))</f>
        <v/>
      </c>
      <c r="AG1309">
        <f>IF(ISBLANK('Raw Data'!A1304), 0, IF(ABS('Raw Data'!D1304-'Raw Data'!E1304)&lt;4, 'Raw Data'!BD1304, 0))</f>
        <v/>
      </c>
      <c r="AH1309">
        <f>IF(ISBLANK('Raw Data'!D1304), 0, IF('Raw Data'!E1304-'Raw Data'!D1304&gt;3, 'Raw Data'!BE1304, 0))</f>
        <v/>
      </c>
      <c r="AI1309">
        <f>IF(SUM('Raw Data'!D1304:E1304)&gt;'Raw Data'!F1304, 'Raw Data'!G1304, 0)</f>
        <v/>
      </c>
      <c r="AJ1309">
        <f>IF(ISBLANK('Raw Data'!D1304), 0, IF(SUM('Raw Data'!D1304:E1304)&lt;'Raw Data'!F1304, 'Raw Data'!H1304, 0))</f>
        <v/>
      </c>
      <c r="AK1309">
        <f>IF(ISBLANK('Raw Data'!A1304), 0, IF(AND('Raw Data'!D1304&lt;3, 'Raw Data'!E1304&lt;3, 'Raw Data'!F1304&lt;BB$2), 'Raw Data'!AF1304, 0))</f>
        <v/>
      </c>
      <c r="AL1309">
        <f>IF(ISBLANK('Raw Data'!A1304), 0, IF(AND('Raw Data'!D1304&lt;4, 'Raw Data'!E1304&lt;4, 'Raw Data'!F1304&lt;BB$2), 'Raw Data'!AI1304, 0))</f>
        <v/>
      </c>
      <c r="AM1309">
        <f>IF(ISBLANK('Raw Data'!A1304), 0, IF(AND('Raw Data'!D1304&lt;5, 'Raw Data'!E1304&lt;5, 'Raw Data'!F1304&lt;BB$2), 'Raw Data'!AL1304, 0))</f>
        <v/>
      </c>
      <c r="AN1309">
        <f>IF(ISBLANK('Raw Data'!A1304), 0, IF(AND('Raw Data'!D1304&lt;6, 'Raw Data'!E1304&lt;6, 'Raw Data'!F1304&lt;BB$2), 'Raw Data'!AO1304, 0))</f>
        <v/>
      </c>
      <c r="AO1309">
        <f>IF(ISBLANK('Raw Data'!A1304), 0, IF(AND('Raw Data'!I1304&lt;Analysis!$BC$2, 'Raw Data'!D1304-'Raw Data'!E1304&gt;1), 'Raw Data'!AW1304, IF(AND('Raw Data'!J1304&lt;Analysis!$BC$2, 'Raw Data'!E1304-'Raw Data'!D1304&gt;1), 'Raw Data'!AY1304, 0)))</f>
        <v/>
      </c>
      <c r="AP1309">
        <f>IF(ISBLANK('Raw Data'!A1304), 0, IF(AND('Raw Data'!I1304&lt;Analysis!$BC$2, 'Raw Data'!D1304-'Raw Data'!E1304&gt;2), 'Raw Data'!AZ1304, IF(AND('Raw Data'!J1304&lt;Analysis!$BC$2, 'Raw Data'!E1304-'Raw Data'!D1304&gt;2), 'Raw Data'!BB1304, 0)))</f>
        <v/>
      </c>
      <c r="AQ1309">
        <f>IF(ISBLANK('Raw Data'!A1304), 0, IF(AND('Raw Data'!I1304&lt;Analysis!$BC$2, 'Raw Data'!D1304-'Raw Data'!E1304&gt;3), 'Raw Data'!BC1304, IF(AND('Raw Data'!J1304&lt;Analysis!$BC$2, 'Raw Data'!E1304-'Raw Data'!D1304&gt;3), 'Raw Data'!BE1304, 0)))</f>
        <v/>
      </c>
      <c r="AR1309">
        <f>IF('Hidden Analysiss'!D1305=1,IF(ABS('Raw Data'!E1304-'Raw Data'!D1304)&lt;2,'Raw Data'!AX1304,0), 0)</f>
        <v/>
      </c>
      <c r="AS1309">
        <f>IF('Hidden Analysiss'!D1305=1,IF(ABS('Raw Data'!E1304-'Raw Data'!D1304)&lt;3,'Raw Data'!BA1304,0), 0)</f>
        <v/>
      </c>
      <c r="AT1309">
        <f>IF('Hidden Analysiss'!D1305=1,IF(ABS('Raw Data'!E1304-'Raw Data'!D1304)&lt;4,'Raw Data'!BD1304,0), 0)</f>
        <v/>
      </c>
      <c r="AU1309">
        <f>IF(AND('Hidden Analysiss'!E1305=1, ABS('Raw Data'!E1304-'Raw Data'!D1304)&lt;2), 'Raw Data'!AX1304, 0)</f>
        <v/>
      </c>
      <c r="AV1309">
        <f>IF(AND('Hidden Analysiss'!E1305=1, ABS('Raw Data'!E1304-'Raw Data'!D1304)&lt;3), 'Raw Data'!BA1304, 0)</f>
        <v/>
      </c>
      <c r="AW1309">
        <f>IF(AND('Hidden Analysiss'!E1305=1, ABS('Raw Data'!E1304-'Raw Data'!D1304)&lt;3), 'Raw Data'!BD1304, 0)</f>
        <v/>
      </c>
    </row>
    <row r="1310">
      <c r="A1310" s="1">
        <f>'Raw Data'!A1305</f>
        <v/>
      </c>
      <c r="B1310">
        <f>IF('Raw Data'!E1305&gt;'Raw Data'!D1305, 'Raw Data'!J1305, 0)</f>
        <v/>
      </c>
      <c r="C1310">
        <f>IF('Raw Data'!D1305&gt;'Raw Data'!E1305, 'Raw Data'!I1305, 0)</f>
        <v/>
      </c>
      <c r="D1310">
        <f>SUM(G1310:H1310)</f>
        <v/>
      </c>
      <c r="E1310">
        <f>IF(AND('Raw Data'!J1305&lt;'Raw Data'!I1305,'Raw Data'!E1305&gt;'Raw Data'!D1305,'Raw Data'!E1305-'Raw Data'!D1305&gt;3),'Raw Data'!N1305,IF(AND('Raw Data'!I1305&lt;'Raw Data'!J1305,'Raw Data'!D1305&gt;'Raw Data'!E1305,'Raw Data'!D1305-'Raw Data'!E1305&gt;3),'Raw Data'!M1305,0))</f>
        <v/>
      </c>
      <c r="F1310">
        <f>IF(AND('Raw Data'!J1305&lt;'Raw Data'!I1305,'Raw Data'!E1305&gt;'Raw Data'!D1305,'Raw Data'!E1305-'Raw Data'!D1305&lt;4),'Raw Data'!L1305,IF(AND('Raw Data'!I1305&lt;'Raw Data'!J1305,'Raw Data'!D1305&gt;'Raw Data'!E1305,'Raw Data'!D1305-'Raw Data'!E1305&lt;4),'Raw Data'!K1305,0))</f>
        <v/>
      </c>
      <c r="G1310">
        <f>IF(AND('Raw Data'!J1305&lt;'Raw Data'!I1305, 'Raw Data'!E1305&gt;'Raw Data'!D1305), 'Raw Data'!J1305, 0)</f>
        <v/>
      </c>
      <c r="H1310">
        <f>IF(AND('Raw Data'!J1305&gt;'Raw Data'!I1305, 'Raw Data'!E1305&lt;'Raw Data'!D1305), 'Raw Data'!I1305, 0)</f>
        <v/>
      </c>
      <c r="I1310">
        <f>SUM(J1310:K1310)</f>
        <v/>
      </c>
      <c r="J1310">
        <f>IF(AND('Raw Data'!J1305&gt;'Raw Data'!I1305, 'Raw Data'!E1305&gt;'Raw Data'!D1305), 'Raw Data'!J1305, 0)</f>
        <v/>
      </c>
      <c r="K1310">
        <f>IF(AND('Raw Data'!I1305&gt;'Raw Data'!J1305, 'Raw Data'!D1305&gt;'Raw Data'!E1305), 'Raw Data'!I1305, 0)</f>
        <v/>
      </c>
      <c r="L1310">
        <f>IF('Raw Data'!E1305-'Raw Data'!D1305&gt;3, 'Raw Data'!N1305, 0)</f>
        <v/>
      </c>
      <c r="M1310">
        <f>IF('Raw Data'!D1305-'Raw Data'!E1305&gt;3, 'Raw Data'!M1305, 0)</f>
        <v/>
      </c>
      <c r="N1310">
        <f>IF(ISBLANK('Raw Data'!D1305),0,IF(AND('Raw Data'!E1305&gt;'Raw Data'!D1305,'Raw Data'!E1305-'Raw Data'!D1305&gt;0,'Raw Data'!E1305-'Raw Data'!D1305&lt;4),'Raw Data'!L1305, 0))</f>
        <v/>
      </c>
      <c r="O1310">
        <f>IF(ISBLANK('Raw Data'!D1305),0,IF(AND('Raw Data'!E1305&gt;'Raw Data'!D1305,'Raw Data'!E1305-'Raw Data'!D1305&gt;0,'Raw Data'!D1305-'Raw Data'!E1305&lt;4),'Raw Data'!K1305, 0))</f>
        <v/>
      </c>
      <c r="P1310">
        <f>IF('Raw Data'!E1305-'Raw Data'!D1305&gt;3, 'Raw Data'!N1305, IF('Raw Data'!D1305-'Raw Data'!E1305&gt;3, 'Raw Data'!M1305, 0))</f>
        <v/>
      </c>
      <c r="Q1310">
        <f>IF(ISBLANK('Raw Data'!E1305),0,IF(AND('Raw Data'!E1305-'Raw Data'!D1305&lt;4,'Raw Data'!E1305-'Raw Data'!D1305&gt;0),'Raw Data'!L1305,IF(AND('Raw Data'!D1305&gt;'Raw Data'!E1305,'Raw Data'!D1305-'Raw Data'!E1305&gt;0),'Raw Data'!K1305,0)))</f>
        <v/>
      </c>
      <c r="R1310">
        <f>IF(ISBLANK('Raw Data'!K1305),0,IFERROR(IF(MATCH(SMALL('Raw Data'!K1305:N1305,1),L1310:O1310,0),SMALL('Raw Data'!K1305:N1305,1)),0))</f>
        <v/>
      </c>
      <c r="S1310">
        <f>IF(ISBLANK('Raw Data'!K1305),0,IFERROR(IF(MATCH(SMALL('Raw Data'!K1305:N1305,2),L1310:O1310,0),SMALL('Raw Data'!K1305:N1305,2)),0))</f>
        <v/>
      </c>
      <c r="T1310">
        <f>IF(ISBLANK('Raw Data'!K1305),0,IFERROR(IF(MATCH(SMALL('Raw Data'!K1305:N1305,3),L1310:O1310,0),SMALL('Raw Data'!K1305:N1305,3)),0))</f>
        <v/>
      </c>
      <c r="U1310">
        <f>IF(ISBLANK('Raw Data'!K1305),0,IFERROR(IF(MATCH(SMALL('Raw Data'!K1305:N1305,4),L1310:O1310,0),SMALL('Raw Data'!K1305:N1305,4)),0))</f>
        <v/>
      </c>
      <c r="V1310">
        <f>IF(AND('Raw Data'!D1305&lt;3, 'Raw Data'!E1305&lt;3, 'Raw Data'!A1305&gt;0), 'Raw Data'!AF1305, 0)</f>
        <v/>
      </c>
      <c r="W1310">
        <f>IF(AND('Raw Data'!D1305&lt;4, 'Raw Data'!E1305&lt;4, 'Raw Data'!A1305&gt;0), 'Raw Data'!AI1305, 0)</f>
        <v/>
      </c>
      <c r="X1310">
        <f>IF(AND('Raw Data'!D1305&lt;5, 'Raw Data'!E1305&lt;5, 'Raw Data'!A1305&gt;0), 'Raw Data'!AL1305, 0)</f>
        <v/>
      </c>
      <c r="Y1310">
        <f>IF(AND('Raw Data'!D1305&lt;6, 'Raw Data'!E1305&lt;6, 'Raw Data'!A1305&gt;0), 'Raw Data'!AO1305, 0)</f>
        <v/>
      </c>
      <c r="Z1310">
        <f>IF(ISBLANK('Raw Data'!D1305), 0, IF('Raw Data'!D1305-'Raw Data'!E1305&gt;1, 'Raw Data'!AW1305, 0))</f>
        <v/>
      </c>
      <c r="AA1310">
        <f>IF(ISBLANK('Raw Data'!A1305), 0, IF(ABS('Raw Data'!D1305-'Raw Data'!E1305)&lt;2, 'Raw Data'!AX1305, 0))</f>
        <v/>
      </c>
      <c r="AB1310">
        <f>IF(ISBLANK('Raw Data'!D1305), 0, IF('Raw Data'!E1305-'Raw Data'!D1305&gt;1, 'Raw Data'!AY1305, 0))</f>
        <v/>
      </c>
      <c r="AC1310">
        <f>IF(ISBLANK('Raw Data'!D1305), 0, IF('Raw Data'!D1305-'Raw Data'!E1305&gt;2, 'Raw Data'!AZ1305, 0))</f>
        <v/>
      </c>
      <c r="AD1310">
        <f>IF(ISBLANK('Raw Data'!A1305), 0, IF(ABS('Raw Data'!D1305-'Raw Data'!E1305)&lt;3, 'Raw Data'!BA1305, 0))</f>
        <v/>
      </c>
      <c r="AE1310">
        <f>IF(ISBLANK('Raw Data'!D1305), 0, IF('Raw Data'!E1305-'Raw Data'!D1305&gt;2, 'Raw Data'!BB1305, 0))</f>
        <v/>
      </c>
      <c r="AF1310">
        <f>IF(ISBLANK('Raw Data'!D1305), 0, IF('Raw Data'!D1305-'Raw Data'!E1305&gt;3, 'Raw Data'!BC1305, 0))</f>
        <v/>
      </c>
      <c r="AG1310">
        <f>IF(ISBLANK('Raw Data'!A1305), 0, IF(ABS('Raw Data'!D1305-'Raw Data'!E1305)&lt;4, 'Raw Data'!BD1305, 0))</f>
        <v/>
      </c>
      <c r="AH1310">
        <f>IF(ISBLANK('Raw Data'!D1305), 0, IF('Raw Data'!E1305-'Raw Data'!D1305&gt;3, 'Raw Data'!BE1305, 0))</f>
        <v/>
      </c>
      <c r="AI1310">
        <f>IF(SUM('Raw Data'!D1305:E1305)&gt;'Raw Data'!F1305, 'Raw Data'!G1305, 0)</f>
        <v/>
      </c>
      <c r="AJ1310">
        <f>IF(ISBLANK('Raw Data'!D1305), 0, IF(SUM('Raw Data'!D1305:E1305)&lt;'Raw Data'!F1305, 'Raw Data'!H1305, 0))</f>
        <v/>
      </c>
      <c r="AK1310">
        <f>IF(ISBLANK('Raw Data'!A1305), 0, IF(AND('Raw Data'!D1305&lt;3, 'Raw Data'!E1305&lt;3, 'Raw Data'!F1305&lt;BB$2), 'Raw Data'!AF1305, 0))</f>
        <v/>
      </c>
      <c r="AL1310">
        <f>IF(ISBLANK('Raw Data'!A1305), 0, IF(AND('Raw Data'!D1305&lt;4, 'Raw Data'!E1305&lt;4, 'Raw Data'!F1305&lt;BB$2), 'Raw Data'!AI1305, 0))</f>
        <v/>
      </c>
      <c r="AM1310">
        <f>IF(ISBLANK('Raw Data'!A1305), 0, IF(AND('Raw Data'!D1305&lt;5, 'Raw Data'!E1305&lt;5, 'Raw Data'!F1305&lt;BB$2), 'Raw Data'!AL1305, 0))</f>
        <v/>
      </c>
      <c r="AN1310">
        <f>IF(ISBLANK('Raw Data'!A1305), 0, IF(AND('Raw Data'!D1305&lt;6, 'Raw Data'!E1305&lt;6, 'Raw Data'!F1305&lt;BB$2), 'Raw Data'!AO1305, 0))</f>
        <v/>
      </c>
      <c r="AO1310">
        <f>IF(ISBLANK('Raw Data'!A1305), 0, IF(AND('Raw Data'!I1305&lt;Analysis!$BC$2, 'Raw Data'!D1305-'Raw Data'!E1305&gt;1), 'Raw Data'!AW1305, IF(AND('Raw Data'!J1305&lt;Analysis!$BC$2, 'Raw Data'!E1305-'Raw Data'!D1305&gt;1), 'Raw Data'!AY1305, 0)))</f>
        <v/>
      </c>
      <c r="AP1310">
        <f>IF(ISBLANK('Raw Data'!A1305), 0, IF(AND('Raw Data'!I1305&lt;Analysis!$BC$2, 'Raw Data'!D1305-'Raw Data'!E1305&gt;2), 'Raw Data'!AZ1305, IF(AND('Raw Data'!J1305&lt;Analysis!$BC$2, 'Raw Data'!E1305-'Raw Data'!D1305&gt;2), 'Raw Data'!BB1305, 0)))</f>
        <v/>
      </c>
      <c r="AQ1310">
        <f>IF(ISBLANK('Raw Data'!A1305), 0, IF(AND('Raw Data'!I1305&lt;Analysis!$BC$2, 'Raw Data'!D1305-'Raw Data'!E1305&gt;3), 'Raw Data'!BC1305, IF(AND('Raw Data'!J1305&lt;Analysis!$BC$2, 'Raw Data'!E1305-'Raw Data'!D1305&gt;3), 'Raw Data'!BE1305, 0)))</f>
        <v/>
      </c>
      <c r="AR1310">
        <f>IF('Hidden Analysiss'!D1306=1,IF(ABS('Raw Data'!E1305-'Raw Data'!D1305)&lt;2,'Raw Data'!AX1305,0), 0)</f>
        <v/>
      </c>
      <c r="AS1310">
        <f>IF('Hidden Analysiss'!D1306=1,IF(ABS('Raw Data'!E1305-'Raw Data'!D1305)&lt;3,'Raw Data'!BA1305,0), 0)</f>
        <v/>
      </c>
      <c r="AT1310">
        <f>IF('Hidden Analysiss'!D1306=1,IF(ABS('Raw Data'!E1305-'Raw Data'!D1305)&lt;4,'Raw Data'!BD1305,0), 0)</f>
        <v/>
      </c>
      <c r="AU1310">
        <f>IF(AND('Hidden Analysiss'!E1306=1, ABS('Raw Data'!E1305-'Raw Data'!D1305)&lt;2), 'Raw Data'!AX1305, 0)</f>
        <v/>
      </c>
      <c r="AV1310">
        <f>IF(AND('Hidden Analysiss'!E1306=1, ABS('Raw Data'!E1305-'Raw Data'!D1305)&lt;3), 'Raw Data'!BA1305, 0)</f>
        <v/>
      </c>
      <c r="AW1310">
        <f>IF(AND('Hidden Analysiss'!E1306=1, ABS('Raw Data'!E1305-'Raw Data'!D1305)&lt;3), 'Raw Data'!BD1305, 0)</f>
        <v/>
      </c>
    </row>
    <row r="1311">
      <c r="A1311" s="1">
        <f>'Raw Data'!A1306</f>
        <v/>
      </c>
      <c r="B1311">
        <f>IF('Raw Data'!E1306&gt;'Raw Data'!D1306, 'Raw Data'!J1306, 0)</f>
        <v/>
      </c>
      <c r="C1311">
        <f>IF('Raw Data'!D1306&gt;'Raw Data'!E1306, 'Raw Data'!I1306, 0)</f>
        <v/>
      </c>
      <c r="D1311">
        <f>SUM(G1311:H1311)</f>
        <v/>
      </c>
      <c r="E1311">
        <f>IF(AND('Raw Data'!J1306&lt;'Raw Data'!I1306,'Raw Data'!E1306&gt;'Raw Data'!D1306,'Raw Data'!E1306-'Raw Data'!D1306&gt;3),'Raw Data'!N1306,IF(AND('Raw Data'!I1306&lt;'Raw Data'!J1306,'Raw Data'!D1306&gt;'Raw Data'!E1306,'Raw Data'!D1306-'Raw Data'!E1306&gt;3),'Raw Data'!M1306,0))</f>
        <v/>
      </c>
      <c r="F1311">
        <f>IF(AND('Raw Data'!J1306&lt;'Raw Data'!I1306,'Raw Data'!E1306&gt;'Raw Data'!D1306,'Raw Data'!E1306-'Raw Data'!D1306&lt;4),'Raw Data'!L1306,IF(AND('Raw Data'!I1306&lt;'Raw Data'!J1306,'Raw Data'!D1306&gt;'Raw Data'!E1306,'Raw Data'!D1306-'Raw Data'!E1306&lt;4),'Raw Data'!K1306,0))</f>
        <v/>
      </c>
      <c r="G1311">
        <f>IF(AND('Raw Data'!J1306&lt;'Raw Data'!I1306, 'Raw Data'!E1306&gt;'Raw Data'!D1306), 'Raw Data'!J1306, 0)</f>
        <v/>
      </c>
      <c r="H1311">
        <f>IF(AND('Raw Data'!J1306&gt;'Raw Data'!I1306, 'Raw Data'!E1306&lt;'Raw Data'!D1306), 'Raw Data'!I1306, 0)</f>
        <v/>
      </c>
      <c r="I1311">
        <f>SUM(J1311:K1311)</f>
        <v/>
      </c>
      <c r="J1311">
        <f>IF(AND('Raw Data'!J1306&gt;'Raw Data'!I1306, 'Raw Data'!E1306&gt;'Raw Data'!D1306), 'Raw Data'!J1306, 0)</f>
        <v/>
      </c>
      <c r="K1311">
        <f>IF(AND('Raw Data'!I1306&gt;'Raw Data'!J1306, 'Raw Data'!D1306&gt;'Raw Data'!E1306), 'Raw Data'!I1306, 0)</f>
        <v/>
      </c>
      <c r="L1311">
        <f>IF('Raw Data'!E1306-'Raw Data'!D1306&gt;3, 'Raw Data'!N1306, 0)</f>
        <v/>
      </c>
      <c r="M1311">
        <f>IF('Raw Data'!D1306-'Raw Data'!E1306&gt;3, 'Raw Data'!M1306, 0)</f>
        <v/>
      </c>
      <c r="N1311">
        <f>IF(ISBLANK('Raw Data'!D1306),0,IF(AND('Raw Data'!E1306&gt;'Raw Data'!D1306,'Raw Data'!E1306-'Raw Data'!D1306&gt;0,'Raw Data'!E1306-'Raw Data'!D1306&lt;4),'Raw Data'!L1306, 0))</f>
        <v/>
      </c>
      <c r="O1311">
        <f>IF(ISBLANK('Raw Data'!D1306),0,IF(AND('Raw Data'!E1306&gt;'Raw Data'!D1306,'Raw Data'!E1306-'Raw Data'!D1306&gt;0,'Raw Data'!D1306-'Raw Data'!E1306&lt;4),'Raw Data'!K1306, 0))</f>
        <v/>
      </c>
      <c r="P1311">
        <f>IF('Raw Data'!E1306-'Raw Data'!D1306&gt;3, 'Raw Data'!N1306, IF('Raw Data'!D1306-'Raw Data'!E1306&gt;3, 'Raw Data'!M1306, 0))</f>
        <v/>
      </c>
      <c r="Q1311">
        <f>IF(ISBLANK('Raw Data'!E1306),0,IF(AND('Raw Data'!E1306-'Raw Data'!D1306&lt;4,'Raw Data'!E1306-'Raw Data'!D1306&gt;0),'Raw Data'!L1306,IF(AND('Raw Data'!D1306&gt;'Raw Data'!E1306,'Raw Data'!D1306-'Raw Data'!E1306&gt;0),'Raw Data'!K1306,0)))</f>
        <v/>
      </c>
      <c r="R1311">
        <f>IF(ISBLANK('Raw Data'!K1306),0,IFERROR(IF(MATCH(SMALL('Raw Data'!K1306:N1306,1),L1311:O1311,0),SMALL('Raw Data'!K1306:N1306,1)),0))</f>
        <v/>
      </c>
      <c r="S1311">
        <f>IF(ISBLANK('Raw Data'!K1306),0,IFERROR(IF(MATCH(SMALL('Raw Data'!K1306:N1306,2),L1311:O1311,0),SMALL('Raw Data'!K1306:N1306,2)),0))</f>
        <v/>
      </c>
      <c r="T1311">
        <f>IF(ISBLANK('Raw Data'!K1306),0,IFERROR(IF(MATCH(SMALL('Raw Data'!K1306:N1306,3),L1311:O1311,0),SMALL('Raw Data'!K1306:N1306,3)),0))</f>
        <v/>
      </c>
      <c r="U1311">
        <f>IF(ISBLANK('Raw Data'!K1306),0,IFERROR(IF(MATCH(SMALL('Raw Data'!K1306:N1306,4),L1311:O1311,0),SMALL('Raw Data'!K1306:N1306,4)),0))</f>
        <v/>
      </c>
      <c r="V1311">
        <f>IF(AND('Raw Data'!D1306&lt;3, 'Raw Data'!E1306&lt;3, 'Raw Data'!A1306&gt;0), 'Raw Data'!AF1306, 0)</f>
        <v/>
      </c>
      <c r="W1311">
        <f>IF(AND('Raw Data'!D1306&lt;4, 'Raw Data'!E1306&lt;4, 'Raw Data'!A1306&gt;0), 'Raw Data'!AI1306, 0)</f>
        <v/>
      </c>
      <c r="X1311">
        <f>IF(AND('Raw Data'!D1306&lt;5, 'Raw Data'!E1306&lt;5, 'Raw Data'!A1306&gt;0), 'Raw Data'!AL1306, 0)</f>
        <v/>
      </c>
      <c r="Y1311">
        <f>IF(AND('Raw Data'!D1306&lt;6, 'Raw Data'!E1306&lt;6, 'Raw Data'!A1306&gt;0), 'Raw Data'!AO1306, 0)</f>
        <v/>
      </c>
      <c r="Z1311">
        <f>IF(ISBLANK('Raw Data'!D1306), 0, IF('Raw Data'!D1306-'Raw Data'!E1306&gt;1, 'Raw Data'!AW1306, 0))</f>
        <v/>
      </c>
      <c r="AA1311">
        <f>IF(ISBLANK('Raw Data'!A1306), 0, IF(ABS('Raw Data'!D1306-'Raw Data'!E1306)&lt;2, 'Raw Data'!AX1306, 0))</f>
        <v/>
      </c>
      <c r="AB1311">
        <f>IF(ISBLANK('Raw Data'!D1306), 0, IF('Raw Data'!E1306-'Raw Data'!D1306&gt;1, 'Raw Data'!AY1306, 0))</f>
        <v/>
      </c>
      <c r="AC1311">
        <f>IF(ISBLANK('Raw Data'!D1306), 0, IF('Raw Data'!D1306-'Raw Data'!E1306&gt;2, 'Raw Data'!AZ1306, 0))</f>
        <v/>
      </c>
      <c r="AD1311">
        <f>IF(ISBLANK('Raw Data'!A1306), 0, IF(ABS('Raw Data'!D1306-'Raw Data'!E1306)&lt;3, 'Raw Data'!BA1306, 0))</f>
        <v/>
      </c>
      <c r="AE1311">
        <f>IF(ISBLANK('Raw Data'!D1306), 0, IF('Raw Data'!E1306-'Raw Data'!D1306&gt;2, 'Raw Data'!BB1306, 0))</f>
        <v/>
      </c>
      <c r="AF1311">
        <f>IF(ISBLANK('Raw Data'!D1306), 0, IF('Raw Data'!D1306-'Raw Data'!E1306&gt;3, 'Raw Data'!BC1306, 0))</f>
        <v/>
      </c>
      <c r="AG1311">
        <f>IF(ISBLANK('Raw Data'!A1306), 0, IF(ABS('Raw Data'!D1306-'Raw Data'!E1306)&lt;4, 'Raw Data'!BD1306, 0))</f>
        <v/>
      </c>
      <c r="AH1311">
        <f>IF(ISBLANK('Raw Data'!D1306), 0, IF('Raw Data'!E1306-'Raw Data'!D1306&gt;3, 'Raw Data'!BE1306, 0))</f>
        <v/>
      </c>
      <c r="AI1311">
        <f>IF(SUM('Raw Data'!D1306:E1306)&gt;'Raw Data'!F1306, 'Raw Data'!G1306, 0)</f>
        <v/>
      </c>
      <c r="AJ1311">
        <f>IF(ISBLANK('Raw Data'!D1306), 0, IF(SUM('Raw Data'!D1306:E1306)&lt;'Raw Data'!F1306, 'Raw Data'!H1306, 0))</f>
        <v/>
      </c>
      <c r="AK1311">
        <f>IF(ISBLANK('Raw Data'!A1306), 0, IF(AND('Raw Data'!D1306&lt;3, 'Raw Data'!E1306&lt;3, 'Raw Data'!F1306&lt;BB$2), 'Raw Data'!AF1306, 0))</f>
        <v/>
      </c>
      <c r="AL1311">
        <f>IF(ISBLANK('Raw Data'!A1306), 0, IF(AND('Raw Data'!D1306&lt;4, 'Raw Data'!E1306&lt;4, 'Raw Data'!F1306&lt;BB$2), 'Raw Data'!AI1306, 0))</f>
        <v/>
      </c>
      <c r="AM1311">
        <f>IF(ISBLANK('Raw Data'!A1306), 0, IF(AND('Raw Data'!D1306&lt;5, 'Raw Data'!E1306&lt;5, 'Raw Data'!F1306&lt;BB$2), 'Raw Data'!AL1306, 0))</f>
        <v/>
      </c>
      <c r="AN1311">
        <f>IF(ISBLANK('Raw Data'!A1306), 0, IF(AND('Raw Data'!D1306&lt;6, 'Raw Data'!E1306&lt;6, 'Raw Data'!F1306&lt;BB$2), 'Raw Data'!AO1306, 0))</f>
        <v/>
      </c>
      <c r="AO1311">
        <f>IF(ISBLANK('Raw Data'!A1306), 0, IF(AND('Raw Data'!I1306&lt;Analysis!$BC$2, 'Raw Data'!D1306-'Raw Data'!E1306&gt;1), 'Raw Data'!AW1306, IF(AND('Raw Data'!J1306&lt;Analysis!$BC$2, 'Raw Data'!E1306-'Raw Data'!D1306&gt;1), 'Raw Data'!AY1306, 0)))</f>
        <v/>
      </c>
      <c r="AP1311">
        <f>IF(ISBLANK('Raw Data'!A1306), 0, IF(AND('Raw Data'!I1306&lt;Analysis!$BC$2, 'Raw Data'!D1306-'Raw Data'!E1306&gt;2), 'Raw Data'!AZ1306, IF(AND('Raw Data'!J1306&lt;Analysis!$BC$2, 'Raw Data'!E1306-'Raw Data'!D1306&gt;2), 'Raw Data'!BB1306, 0)))</f>
        <v/>
      </c>
      <c r="AQ1311">
        <f>IF(ISBLANK('Raw Data'!A1306), 0, IF(AND('Raw Data'!I1306&lt;Analysis!$BC$2, 'Raw Data'!D1306-'Raw Data'!E1306&gt;3), 'Raw Data'!BC1306, IF(AND('Raw Data'!J1306&lt;Analysis!$BC$2, 'Raw Data'!E1306-'Raw Data'!D1306&gt;3), 'Raw Data'!BE1306, 0)))</f>
        <v/>
      </c>
      <c r="AR1311">
        <f>IF('Hidden Analysiss'!D1307=1,IF(ABS('Raw Data'!E1306-'Raw Data'!D1306)&lt;2,'Raw Data'!AX1306,0), 0)</f>
        <v/>
      </c>
      <c r="AS1311">
        <f>IF('Hidden Analysiss'!D1307=1,IF(ABS('Raw Data'!E1306-'Raw Data'!D1306)&lt;3,'Raw Data'!BA1306,0), 0)</f>
        <v/>
      </c>
      <c r="AT1311">
        <f>IF('Hidden Analysiss'!D1307=1,IF(ABS('Raw Data'!E1306-'Raw Data'!D1306)&lt;4,'Raw Data'!BD1306,0), 0)</f>
        <v/>
      </c>
      <c r="AU1311">
        <f>IF(AND('Hidden Analysiss'!E1307=1, ABS('Raw Data'!E1306-'Raw Data'!D1306)&lt;2), 'Raw Data'!AX1306, 0)</f>
        <v/>
      </c>
      <c r="AV1311">
        <f>IF(AND('Hidden Analysiss'!E1307=1, ABS('Raw Data'!E1306-'Raw Data'!D1306)&lt;3), 'Raw Data'!BA1306, 0)</f>
        <v/>
      </c>
      <c r="AW1311">
        <f>IF(AND('Hidden Analysiss'!E1307=1, ABS('Raw Data'!E1306-'Raw Data'!D1306)&lt;3), 'Raw Data'!BD1306, 0)</f>
        <v/>
      </c>
    </row>
    <row r="1312">
      <c r="A1312" s="1">
        <f>'Raw Data'!A1307</f>
        <v/>
      </c>
      <c r="B1312">
        <f>IF('Raw Data'!E1307&gt;'Raw Data'!D1307, 'Raw Data'!J1307, 0)</f>
        <v/>
      </c>
      <c r="C1312">
        <f>IF('Raw Data'!D1307&gt;'Raw Data'!E1307, 'Raw Data'!I1307, 0)</f>
        <v/>
      </c>
      <c r="D1312">
        <f>SUM(G1312:H1312)</f>
        <v/>
      </c>
      <c r="E1312">
        <f>IF(AND('Raw Data'!J1307&lt;'Raw Data'!I1307,'Raw Data'!E1307&gt;'Raw Data'!D1307,'Raw Data'!E1307-'Raw Data'!D1307&gt;3),'Raw Data'!N1307,IF(AND('Raw Data'!I1307&lt;'Raw Data'!J1307,'Raw Data'!D1307&gt;'Raw Data'!E1307,'Raw Data'!D1307-'Raw Data'!E1307&gt;3),'Raw Data'!M1307,0))</f>
        <v/>
      </c>
      <c r="F1312">
        <f>IF(AND('Raw Data'!J1307&lt;'Raw Data'!I1307,'Raw Data'!E1307&gt;'Raw Data'!D1307,'Raw Data'!E1307-'Raw Data'!D1307&lt;4),'Raw Data'!L1307,IF(AND('Raw Data'!I1307&lt;'Raw Data'!J1307,'Raw Data'!D1307&gt;'Raw Data'!E1307,'Raw Data'!D1307-'Raw Data'!E1307&lt;4),'Raw Data'!K1307,0))</f>
        <v/>
      </c>
      <c r="G1312">
        <f>IF(AND('Raw Data'!J1307&lt;'Raw Data'!I1307, 'Raw Data'!E1307&gt;'Raw Data'!D1307), 'Raw Data'!J1307, 0)</f>
        <v/>
      </c>
      <c r="H1312">
        <f>IF(AND('Raw Data'!J1307&gt;'Raw Data'!I1307, 'Raw Data'!E1307&lt;'Raw Data'!D1307), 'Raw Data'!I1307, 0)</f>
        <v/>
      </c>
      <c r="I1312">
        <f>SUM(J1312:K1312)</f>
        <v/>
      </c>
      <c r="J1312">
        <f>IF(AND('Raw Data'!J1307&gt;'Raw Data'!I1307, 'Raw Data'!E1307&gt;'Raw Data'!D1307), 'Raw Data'!J1307, 0)</f>
        <v/>
      </c>
      <c r="K1312">
        <f>IF(AND('Raw Data'!I1307&gt;'Raw Data'!J1307, 'Raw Data'!D1307&gt;'Raw Data'!E1307), 'Raw Data'!I1307, 0)</f>
        <v/>
      </c>
      <c r="L1312">
        <f>IF('Raw Data'!E1307-'Raw Data'!D1307&gt;3, 'Raw Data'!N1307, 0)</f>
        <v/>
      </c>
      <c r="M1312">
        <f>IF('Raw Data'!D1307-'Raw Data'!E1307&gt;3, 'Raw Data'!M1307, 0)</f>
        <v/>
      </c>
      <c r="N1312">
        <f>IF(ISBLANK('Raw Data'!D1307),0,IF(AND('Raw Data'!E1307&gt;'Raw Data'!D1307,'Raw Data'!E1307-'Raw Data'!D1307&gt;0,'Raw Data'!E1307-'Raw Data'!D1307&lt;4),'Raw Data'!L1307, 0))</f>
        <v/>
      </c>
      <c r="O1312">
        <f>IF(ISBLANK('Raw Data'!D1307),0,IF(AND('Raw Data'!E1307&gt;'Raw Data'!D1307,'Raw Data'!E1307-'Raw Data'!D1307&gt;0,'Raw Data'!D1307-'Raw Data'!E1307&lt;4),'Raw Data'!K1307, 0))</f>
        <v/>
      </c>
      <c r="P1312">
        <f>IF('Raw Data'!E1307-'Raw Data'!D1307&gt;3, 'Raw Data'!N1307, IF('Raw Data'!D1307-'Raw Data'!E1307&gt;3, 'Raw Data'!M1307, 0))</f>
        <v/>
      </c>
      <c r="Q1312">
        <f>IF(ISBLANK('Raw Data'!E1307),0,IF(AND('Raw Data'!E1307-'Raw Data'!D1307&lt;4,'Raw Data'!E1307-'Raw Data'!D1307&gt;0),'Raw Data'!L1307,IF(AND('Raw Data'!D1307&gt;'Raw Data'!E1307,'Raw Data'!D1307-'Raw Data'!E1307&gt;0),'Raw Data'!K1307,0)))</f>
        <v/>
      </c>
      <c r="R1312">
        <f>IF(ISBLANK('Raw Data'!K1307),0,IFERROR(IF(MATCH(SMALL('Raw Data'!K1307:N1307,1),L1312:O1312,0),SMALL('Raw Data'!K1307:N1307,1)),0))</f>
        <v/>
      </c>
      <c r="S1312">
        <f>IF(ISBLANK('Raw Data'!K1307),0,IFERROR(IF(MATCH(SMALL('Raw Data'!K1307:N1307,2),L1312:O1312,0),SMALL('Raw Data'!K1307:N1307,2)),0))</f>
        <v/>
      </c>
      <c r="T1312">
        <f>IF(ISBLANK('Raw Data'!K1307),0,IFERROR(IF(MATCH(SMALL('Raw Data'!K1307:N1307,3),L1312:O1312,0),SMALL('Raw Data'!K1307:N1307,3)),0))</f>
        <v/>
      </c>
      <c r="U1312">
        <f>IF(ISBLANK('Raw Data'!K1307),0,IFERROR(IF(MATCH(SMALL('Raw Data'!K1307:N1307,4),L1312:O1312,0),SMALL('Raw Data'!K1307:N1307,4)),0))</f>
        <v/>
      </c>
      <c r="V1312">
        <f>IF(AND('Raw Data'!D1307&lt;3, 'Raw Data'!E1307&lt;3, 'Raw Data'!A1307&gt;0), 'Raw Data'!AF1307, 0)</f>
        <v/>
      </c>
      <c r="W1312">
        <f>IF(AND('Raw Data'!D1307&lt;4, 'Raw Data'!E1307&lt;4, 'Raw Data'!A1307&gt;0), 'Raw Data'!AI1307, 0)</f>
        <v/>
      </c>
      <c r="X1312">
        <f>IF(AND('Raw Data'!D1307&lt;5, 'Raw Data'!E1307&lt;5, 'Raw Data'!A1307&gt;0), 'Raw Data'!AL1307, 0)</f>
        <v/>
      </c>
      <c r="Y1312">
        <f>IF(AND('Raw Data'!D1307&lt;6, 'Raw Data'!E1307&lt;6, 'Raw Data'!A1307&gt;0), 'Raw Data'!AO1307, 0)</f>
        <v/>
      </c>
      <c r="Z1312">
        <f>IF(ISBLANK('Raw Data'!D1307), 0, IF('Raw Data'!D1307-'Raw Data'!E1307&gt;1, 'Raw Data'!AW1307, 0))</f>
        <v/>
      </c>
      <c r="AA1312">
        <f>IF(ISBLANK('Raw Data'!A1307), 0, IF(ABS('Raw Data'!D1307-'Raw Data'!E1307)&lt;2, 'Raw Data'!AX1307, 0))</f>
        <v/>
      </c>
      <c r="AB1312">
        <f>IF(ISBLANK('Raw Data'!D1307), 0, IF('Raw Data'!E1307-'Raw Data'!D1307&gt;1, 'Raw Data'!AY1307, 0))</f>
        <v/>
      </c>
      <c r="AC1312">
        <f>IF(ISBLANK('Raw Data'!D1307), 0, IF('Raw Data'!D1307-'Raw Data'!E1307&gt;2, 'Raw Data'!AZ1307, 0))</f>
        <v/>
      </c>
      <c r="AD1312">
        <f>IF(ISBLANK('Raw Data'!A1307), 0, IF(ABS('Raw Data'!D1307-'Raw Data'!E1307)&lt;3, 'Raw Data'!BA1307, 0))</f>
        <v/>
      </c>
      <c r="AE1312">
        <f>IF(ISBLANK('Raw Data'!D1307), 0, IF('Raw Data'!E1307-'Raw Data'!D1307&gt;2, 'Raw Data'!BB1307, 0))</f>
        <v/>
      </c>
      <c r="AF1312">
        <f>IF(ISBLANK('Raw Data'!D1307), 0, IF('Raw Data'!D1307-'Raw Data'!E1307&gt;3, 'Raw Data'!BC1307, 0))</f>
        <v/>
      </c>
      <c r="AG1312">
        <f>IF(ISBLANK('Raw Data'!A1307), 0, IF(ABS('Raw Data'!D1307-'Raw Data'!E1307)&lt;4, 'Raw Data'!BD1307, 0))</f>
        <v/>
      </c>
      <c r="AH1312">
        <f>IF(ISBLANK('Raw Data'!D1307), 0, IF('Raw Data'!E1307-'Raw Data'!D1307&gt;3, 'Raw Data'!BE1307, 0))</f>
        <v/>
      </c>
      <c r="AI1312">
        <f>IF(SUM('Raw Data'!D1307:E1307)&gt;'Raw Data'!F1307, 'Raw Data'!G1307, 0)</f>
        <v/>
      </c>
      <c r="AJ1312">
        <f>IF(ISBLANK('Raw Data'!D1307), 0, IF(SUM('Raw Data'!D1307:E1307)&lt;'Raw Data'!F1307, 'Raw Data'!H1307, 0))</f>
        <v/>
      </c>
      <c r="AK1312">
        <f>IF(ISBLANK('Raw Data'!A1307), 0, IF(AND('Raw Data'!D1307&lt;3, 'Raw Data'!E1307&lt;3, 'Raw Data'!F1307&lt;BB$2), 'Raw Data'!AF1307, 0))</f>
        <v/>
      </c>
      <c r="AL1312">
        <f>IF(ISBLANK('Raw Data'!A1307), 0, IF(AND('Raw Data'!D1307&lt;4, 'Raw Data'!E1307&lt;4, 'Raw Data'!F1307&lt;BB$2), 'Raw Data'!AI1307, 0))</f>
        <v/>
      </c>
      <c r="AM1312">
        <f>IF(ISBLANK('Raw Data'!A1307), 0, IF(AND('Raw Data'!D1307&lt;5, 'Raw Data'!E1307&lt;5, 'Raw Data'!F1307&lt;BB$2), 'Raw Data'!AL1307, 0))</f>
        <v/>
      </c>
      <c r="AN1312">
        <f>IF(ISBLANK('Raw Data'!A1307), 0, IF(AND('Raw Data'!D1307&lt;6, 'Raw Data'!E1307&lt;6, 'Raw Data'!F1307&lt;BB$2), 'Raw Data'!AO1307, 0))</f>
        <v/>
      </c>
      <c r="AO1312">
        <f>IF(ISBLANK('Raw Data'!A1307), 0, IF(AND('Raw Data'!I1307&lt;Analysis!$BC$2, 'Raw Data'!D1307-'Raw Data'!E1307&gt;1), 'Raw Data'!AW1307, IF(AND('Raw Data'!J1307&lt;Analysis!$BC$2, 'Raw Data'!E1307-'Raw Data'!D1307&gt;1), 'Raw Data'!AY1307, 0)))</f>
        <v/>
      </c>
      <c r="AP1312">
        <f>IF(ISBLANK('Raw Data'!A1307), 0, IF(AND('Raw Data'!I1307&lt;Analysis!$BC$2, 'Raw Data'!D1307-'Raw Data'!E1307&gt;2), 'Raw Data'!AZ1307, IF(AND('Raw Data'!J1307&lt;Analysis!$BC$2, 'Raw Data'!E1307-'Raw Data'!D1307&gt;2), 'Raw Data'!BB1307, 0)))</f>
        <v/>
      </c>
      <c r="AQ1312">
        <f>IF(ISBLANK('Raw Data'!A1307), 0, IF(AND('Raw Data'!I1307&lt;Analysis!$BC$2, 'Raw Data'!D1307-'Raw Data'!E1307&gt;3), 'Raw Data'!BC1307, IF(AND('Raw Data'!J1307&lt;Analysis!$BC$2, 'Raw Data'!E1307-'Raw Data'!D1307&gt;3), 'Raw Data'!BE1307, 0)))</f>
        <v/>
      </c>
      <c r="AR1312">
        <f>IF('Hidden Analysiss'!D1308=1,IF(ABS('Raw Data'!E1307-'Raw Data'!D1307)&lt;2,'Raw Data'!AX1307,0), 0)</f>
        <v/>
      </c>
      <c r="AS1312">
        <f>IF('Hidden Analysiss'!D1308=1,IF(ABS('Raw Data'!E1307-'Raw Data'!D1307)&lt;3,'Raw Data'!BA1307,0), 0)</f>
        <v/>
      </c>
      <c r="AT1312">
        <f>IF('Hidden Analysiss'!D1308=1,IF(ABS('Raw Data'!E1307-'Raw Data'!D1307)&lt;4,'Raw Data'!BD1307,0), 0)</f>
        <v/>
      </c>
      <c r="AU1312">
        <f>IF(AND('Hidden Analysiss'!E1308=1, ABS('Raw Data'!E1307-'Raw Data'!D1307)&lt;2), 'Raw Data'!AX1307, 0)</f>
        <v/>
      </c>
      <c r="AV1312">
        <f>IF(AND('Hidden Analysiss'!E1308=1, ABS('Raw Data'!E1307-'Raw Data'!D1307)&lt;3), 'Raw Data'!BA1307, 0)</f>
        <v/>
      </c>
      <c r="AW1312">
        <f>IF(AND('Hidden Analysiss'!E1308=1, ABS('Raw Data'!E1307-'Raw Data'!D1307)&lt;3), 'Raw Data'!BD1307, 0)</f>
        <v/>
      </c>
    </row>
    <row r="1313">
      <c r="A1313" s="1">
        <f>'Raw Data'!A1308</f>
        <v/>
      </c>
      <c r="B1313">
        <f>IF('Raw Data'!E1308&gt;'Raw Data'!D1308, 'Raw Data'!J1308, 0)</f>
        <v/>
      </c>
      <c r="C1313">
        <f>IF('Raw Data'!D1308&gt;'Raw Data'!E1308, 'Raw Data'!I1308, 0)</f>
        <v/>
      </c>
      <c r="D1313">
        <f>SUM(G1313:H1313)</f>
        <v/>
      </c>
      <c r="E1313">
        <f>IF(AND('Raw Data'!J1308&lt;'Raw Data'!I1308,'Raw Data'!E1308&gt;'Raw Data'!D1308,'Raw Data'!E1308-'Raw Data'!D1308&gt;3),'Raw Data'!N1308,IF(AND('Raw Data'!I1308&lt;'Raw Data'!J1308,'Raw Data'!D1308&gt;'Raw Data'!E1308,'Raw Data'!D1308-'Raw Data'!E1308&gt;3),'Raw Data'!M1308,0))</f>
        <v/>
      </c>
      <c r="F1313">
        <f>IF(AND('Raw Data'!J1308&lt;'Raw Data'!I1308,'Raw Data'!E1308&gt;'Raw Data'!D1308,'Raw Data'!E1308-'Raw Data'!D1308&lt;4),'Raw Data'!L1308,IF(AND('Raw Data'!I1308&lt;'Raw Data'!J1308,'Raw Data'!D1308&gt;'Raw Data'!E1308,'Raw Data'!D1308-'Raw Data'!E1308&lt;4),'Raw Data'!K1308,0))</f>
        <v/>
      </c>
      <c r="G1313">
        <f>IF(AND('Raw Data'!J1308&lt;'Raw Data'!I1308, 'Raw Data'!E1308&gt;'Raw Data'!D1308), 'Raw Data'!J1308, 0)</f>
        <v/>
      </c>
      <c r="H1313">
        <f>IF(AND('Raw Data'!J1308&gt;'Raw Data'!I1308, 'Raw Data'!E1308&lt;'Raw Data'!D1308), 'Raw Data'!I1308, 0)</f>
        <v/>
      </c>
      <c r="I1313">
        <f>SUM(J1313:K1313)</f>
        <v/>
      </c>
      <c r="J1313">
        <f>IF(AND('Raw Data'!J1308&gt;'Raw Data'!I1308, 'Raw Data'!E1308&gt;'Raw Data'!D1308), 'Raw Data'!J1308, 0)</f>
        <v/>
      </c>
      <c r="K1313">
        <f>IF(AND('Raw Data'!I1308&gt;'Raw Data'!J1308, 'Raw Data'!D1308&gt;'Raw Data'!E1308), 'Raw Data'!I1308, 0)</f>
        <v/>
      </c>
      <c r="L1313">
        <f>IF('Raw Data'!E1308-'Raw Data'!D1308&gt;3, 'Raw Data'!N1308, 0)</f>
        <v/>
      </c>
      <c r="M1313">
        <f>IF('Raw Data'!D1308-'Raw Data'!E1308&gt;3, 'Raw Data'!M1308, 0)</f>
        <v/>
      </c>
      <c r="N1313">
        <f>IF(ISBLANK('Raw Data'!D1308),0,IF(AND('Raw Data'!E1308&gt;'Raw Data'!D1308,'Raw Data'!E1308-'Raw Data'!D1308&gt;0,'Raw Data'!E1308-'Raw Data'!D1308&lt;4),'Raw Data'!L1308, 0))</f>
        <v/>
      </c>
      <c r="O1313">
        <f>IF(ISBLANK('Raw Data'!D1308),0,IF(AND('Raw Data'!E1308&gt;'Raw Data'!D1308,'Raw Data'!E1308-'Raw Data'!D1308&gt;0,'Raw Data'!D1308-'Raw Data'!E1308&lt;4),'Raw Data'!K1308, 0))</f>
        <v/>
      </c>
      <c r="P1313">
        <f>IF('Raw Data'!E1308-'Raw Data'!D1308&gt;3, 'Raw Data'!N1308, IF('Raw Data'!D1308-'Raw Data'!E1308&gt;3, 'Raw Data'!M1308, 0))</f>
        <v/>
      </c>
      <c r="Q1313">
        <f>IF(ISBLANK('Raw Data'!E1308),0,IF(AND('Raw Data'!E1308-'Raw Data'!D1308&lt;4,'Raw Data'!E1308-'Raw Data'!D1308&gt;0),'Raw Data'!L1308,IF(AND('Raw Data'!D1308&gt;'Raw Data'!E1308,'Raw Data'!D1308-'Raw Data'!E1308&gt;0),'Raw Data'!K1308,0)))</f>
        <v/>
      </c>
      <c r="R1313">
        <f>IF(ISBLANK('Raw Data'!K1308),0,IFERROR(IF(MATCH(SMALL('Raw Data'!K1308:N1308,1),L1313:O1313,0),SMALL('Raw Data'!K1308:N1308,1)),0))</f>
        <v/>
      </c>
      <c r="S1313">
        <f>IF(ISBLANK('Raw Data'!K1308),0,IFERROR(IF(MATCH(SMALL('Raw Data'!K1308:N1308,2),L1313:O1313,0),SMALL('Raw Data'!K1308:N1308,2)),0))</f>
        <v/>
      </c>
      <c r="T1313">
        <f>IF(ISBLANK('Raw Data'!K1308),0,IFERROR(IF(MATCH(SMALL('Raw Data'!K1308:N1308,3),L1313:O1313,0),SMALL('Raw Data'!K1308:N1308,3)),0))</f>
        <v/>
      </c>
      <c r="U1313">
        <f>IF(ISBLANK('Raw Data'!K1308),0,IFERROR(IF(MATCH(SMALL('Raw Data'!K1308:N1308,4),L1313:O1313,0),SMALL('Raw Data'!K1308:N1308,4)),0))</f>
        <v/>
      </c>
      <c r="V1313">
        <f>IF(AND('Raw Data'!D1308&lt;3, 'Raw Data'!E1308&lt;3, 'Raw Data'!A1308&gt;0), 'Raw Data'!AF1308, 0)</f>
        <v/>
      </c>
      <c r="W1313">
        <f>IF(AND('Raw Data'!D1308&lt;4, 'Raw Data'!E1308&lt;4, 'Raw Data'!A1308&gt;0), 'Raw Data'!AI1308, 0)</f>
        <v/>
      </c>
      <c r="X1313">
        <f>IF(AND('Raw Data'!D1308&lt;5, 'Raw Data'!E1308&lt;5, 'Raw Data'!A1308&gt;0), 'Raw Data'!AL1308, 0)</f>
        <v/>
      </c>
      <c r="Y1313">
        <f>IF(AND('Raw Data'!D1308&lt;6, 'Raw Data'!E1308&lt;6, 'Raw Data'!A1308&gt;0), 'Raw Data'!AO1308, 0)</f>
        <v/>
      </c>
      <c r="Z1313">
        <f>IF(ISBLANK('Raw Data'!D1308), 0, IF('Raw Data'!D1308-'Raw Data'!E1308&gt;1, 'Raw Data'!AW1308, 0))</f>
        <v/>
      </c>
      <c r="AA1313">
        <f>IF(ISBLANK('Raw Data'!A1308), 0, IF(ABS('Raw Data'!D1308-'Raw Data'!E1308)&lt;2, 'Raw Data'!AX1308, 0))</f>
        <v/>
      </c>
      <c r="AB1313">
        <f>IF(ISBLANK('Raw Data'!D1308), 0, IF('Raw Data'!E1308-'Raw Data'!D1308&gt;1, 'Raw Data'!AY1308, 0))</f>
        <v/>
      </c>
      <c r="AC1313">
        <f>IF(ISBLANK('Raw Data'!D1308), 0, IF('Raw Data'!D1308-'Raw Data'!E1308&gt;2, 'Raw Data'!AZ1308, 0))</f>
        <v/>
      </c>
      <c r="AD1313">
        <f>IF(ISBLANK('Raw Data'!A1308), 0, IF(ABS('Raw Data'!D1308-'Raw Data'!E1308)&lt;3, 'Raw Data'!BA1308, 0))</f>
        <v/>
      </c>
      <c r="AE1313">
        <f>IF(ISBLANK('Raw Data'!D1308), 0, IF('Raw Data'!E1308-'Raw Data'!D1308&gt;2, 'Raw Data'!BB1308, 0))</f>
        <v/>
      </c>
      <c r="AF1313">
        <f>IF(ISBLANK('Raw Data'!D1308), 0, IF('Raw Data'!D1308-'Raw Data'!E1308&gt;3, 'Raw Data'!BC1308, 0))</f>
        <v/>
      </c>
      <c r="AG1313">
        <f>IF(ISBLANK('Raw Data'!A1308), 0, IF(ABS('Raw Data'!D1308-'Raw Data'!E1308)&lt;4, 'Raw Data'!BD1308, 0))</f>
        <v/>
      </c>
      <c r="AH1313">
        <f>IF(ISBLANK('Raw Data'!D1308), 0, IF('Raw Data'!E1308-'Raw Data'!D1308&gt;3, 'Raw Data'!BE1308, 0))</f>
        <v/>
      </c>
      <c r="AI1313">
        <f>IF(SUM('Raw Data'!D1308:E1308)&gt;'Raw Data'!F1308, 'Raw Data'!G1308, 0)</f>
        <v/>
      </c>
      <c r="AJ1313">
        <f>IF(ISBLANK('Raw Data'!D1308), 0, IF(SUM('Raw Data'!D1308:E1308)&lt;'Raw Data'!F1308, 'Raw Data'!H1308, 0))</f>
        <v/>
      </c>
      <c r="AK1313">
        <f>IF(ISBLANK('Raw Data'!A1308), 0, IF(AND('Raw Data'!D1308&lt;3, 'Raw Data'!E1308&lt;3, 'Raw Data'!F1308&lt;BB$2), 'Raw Data'!AF1308, 0))</f>
        <v/>
      </c>
      <c r="AL1313">
        <f>IF(ISBLANK('Raw Data'!A1308), 0, IF(AND('Raw Data'!D1308&lt;4, 'Raw Data'!E1308&lt;4, 'Raw Data'!F1308&lt;BB$2), 'Raw Data'!AI1308, 0))</f>
        <v/>
      </c>
      <c r="AM1313">
        <f>IF(ISBLANK('Raw Data'!A1308), 0, IF(AND('Raw Data'!D1308&lt;5, 'Raw Data'!E1308&lt;5, 'Raw Data'!F1308&lt;BB$2), 'Raw Data'!AL1308, 0))</f>
        <v/>
      </c>
      <c r="AN1313">
        <f>IF(ISBLANK('Raw Data'!A1308), 0, IF(AND('Raw Data'!D1308&lt;6, 'Raw Data'!E1308&lt;6, 'Raw Data'!F1308&lt;BB$2), 'Raw Data'!AO1308, 0))</f>
        <v/>
      </c>
      <c r="AO1313">
        <f>IF(ISBLANK('Raw Data'!A1308), 0, IF(AND('Raw Data'!I1308&lt;Analysis!$BC$2, 'Raw Data'!D1308-'Raw Data'!E1308&gt;1), 'Raw Data'!AW1308, IF(AND('Raw Data'!J1308&lt;Analysis!$BC$2, 'Raw Data'!E1308-'Raw Data'!D1308&gt;1), 'Raw Data'!AY1308, 0)))</f>
        <v/>
      </c>
      <c r="AP1313">
        <f>IF(ISBLANK('Raw Data'!A1308), 0, IF(AND('Raw Data'!I1308&lt;Analysis!$BC$2, 'Raw Data'!D1308-'Raw Data'!E1308&gt;2), 'Raw Data'!AZ1308, IF(AND('Raw Data'!J1308&lt;Analysis!$BC$2, 'Raw Data'!E1308-'Raw Data'!D1308&gt;2), 'Raw Data'!BB1308, 0)))</f>
        <v/>
      </c>
      <c r="AQ1313">
        <f>IF(ISBLANK('Raw Data'!A1308), 0, IF(AND('Raw Data'!I1308&lt;Analysis!$BC$2, 'Raw Data'!D1308-'Raw Data'!E1308&gt;3), 'Raw Data'!BC1308, IF(AND('Raw Data'!J1308&lt;Analysis!$BC$2, 'Raw Data'!E1308-'Raw Data'!D1308&gt;3), 'Raw Data'!BE1308, 0)))</f>
        <v/>
      </c>
      <c r="AR1313">
        <f>IF('Hidden Analysiss'!D1309=1,IF(ABS('Raw Data'!E1308-'Raw Data'!D1308)&lt;2,'Raw Data'!AX1308,0), 0)</f>
        <v/>
      </c>
      <c r="AS1313">
        <f>IF('Hidden Analysiss'!D1309=1,IF(ABS('Raw Data'!E1308-'Raw Data'!D1308)&lt;3,'Raw Data'!BA1308,0), 0)</f>
        <v/>
      </c>
      <c r="AT1313">
        <f>IF('Hidden Analysiss'!D1309=1,IF(ABS('Raw Data'!E1308-'Raw Data'!D1308)&lt;4,'Raw Data'!BD1308,0), 0)</f>
        <v/>
      </c>
      <c r="AU1313">
        <f>IF(AND('Hidden Analysiss'!E1309=1, ABS('Raw Data'!E1308-'Raw Data'!D1308)&lt;2), 'Raw Data'!AX1308, 0)</f>
        <v/>
      </c>
      <c r="AV1313">
        <f>IF(AND('Hidden Analysiss'!E1309=1, ABS('Raw Data'!E1308-'Raw Data'!D1308)&lt;3), 'Raw Data'!BA1308, 0)</f>
        <v/>
      </c>
      <c r="AW1313">
        <f>IF(AND('Hidden Analysiss'!E1309=1, ABS('Raw Data'!E1308-'Raw Data'!D1308)&lt;3), 'Raw Data'!BD1308, 0)</f>
        <v/>
      </c>
    </row>
    <row r="1314">
      <c r="A1314" s="1">
        <f>'Raw Data'!A1309</f>
        <v/>
      </c>
      <c r="B1314">
        <f>IF('Raw Data'!E1309&gt;'Raw Data'!D1309, 'Raw Data'!J1309, 0)</f>
        <v/>
      </c>
      <c r="C1314">
        <f>IF('Raw Data'!D1309&gt;'Raw Data'!E1309, 'Raw Data'!I1309, 0)</f>
        <v/>
      </c>
      <c r="D1314">
        <f>SUM(G1314:H1314)</f>
        <v/>
      </c>
      <c r="E1314">
        <f>IF(AND('Raw Data'!J1309&lt;'Raw Data'!I1309,'Raw Data'!E1309&gt;'Raw Data'!D1309,'Raw Data'!E1309-'Raw Data'!D1309&gt;3),'Raw Data'!N1309,IF(AND('Raw Data'!I1309&lt;'Raw Data'!J1309,'Raw Data'!D1309&gt;'Raw Data'!E1309,'Raw Data'!D1309-'Raw Data'!E1309&gt;3),'Raw Data'!M1309,0))</f>
        <v/>
      </c>
      <c r="F1314">
        <f>IF(AND('Raw Data'!J1309&lt;'Raw Data'!I1309,'Raw Data'!E1309&gt;'Raw Data'!D1309,'Raw Data'!E1309-'Raw Data'!D1309&lt;4),'Raw Data'!L1309,IF(AND('Raw Data'!I1309&lt;'Raw Data'!J1309,'Raw Data'!D1309&gt;'Raw Data'!E1309,'Raw Data'!D1309-'Raw Data'!E1309&lt;4),'Raw Data'!K1309,0))</f>
        <v/>
      </c>
      <c r="G1314">
        <f>IF(AND('Raw Data'!J1309&lt;'Raw Data'!I1309, 'Raw Data'!E1309&gt;'Raw Data'!D1309), 'Raw Data'!J1309, 0)</f>
        <v/>
      </c>
      <c r="H1314">
        <f>IF(AND('Raw Data'!J1309&gt;'Raw Data'!I1309, 'Raw Data'!E1309&lt;'Raw Data'!D1309), 'Raw Data'!I1309, 0)</f>
        <v/>
      </c>
      <c r="I1314">
        <f>SUM(J1314:K1314)</f>
        <v/>
      </c>
      <c r="J1314">
        <f>IF(AND('Raw Data'!J1309&gt;'Raw Data'!I1309, 'Raw Data'!E1309&gt;'Raw Data'!D1309), 'Raw Data'!J1309, 0)</f>
        <v/>
      </c>
      <c r="K1314">
        <f>IF(AND('Raw Data'!I1309&gt;'Raw Data'!J1309, 'Raw Data'!D1309&gt;'Raw Data'!E1309), 'Raw Data'!I1309, 0)</f>
        <v/>
      </c>
      <c r="L1314">
        <f>IF('Raw Data'!E1309-'Raw Data'!D1309&gt;3, 'Raw Data'!N1309, 0)</f>
        <v/>
      </c>
      <c r="M1314">
        <f>IF('Raw Data'!D1309-'Raw Data'!E1309&gt;3, 'Raw Data'!M1309, 0)</f>
        <v/>
      </c>
      <c r="N1314">
        <f>IF(ISBLANK('Raw Data'!D1309),0,IF(AND('Raw Data'!E1309&gt;'Raw Data'!D1309,'Raw Data'!E1309-'Raw Data'!D1309&gt;0,'Raw Data'!E1309-'Raw Data'!D1309&lt;4),'Raw Data'!L1309, 0))</f>
        <v/>
      </c>
      <c r="O1314">
        <f>IF(ISBLANK('Raw Data'!D1309),0,IF(AND('Raw Data'!E1309&gt;'Raw Data'!D1309,'Raw Data'!E1309-'Raw Data'!D1309&gt;0,'Raw Data'!D1309-'Raw Data'!E1309&lt;4),'Raw Data'!K1309, 0))</f>
        <v/>
      </c>
      <c r="P1314">
        <f>IF('Raw Data'!E1309-'Raw Data'!D1309&gt;3, 'Raw Data'!N1309, IF('Raw Data'!D1309-'Raw Data'!E1309&gt;3, 'Raw Data'!M1309, 0))</f>
        <v/>
      </c>
      <c r="Q1314">
        <f>IF(ISBLANK('Raw Data'!E1309),0,IF(AND('Raw Data'!E1309-'Raw Data'!D1309&lt;4,'Raw Data'!E1309-'Raw Data'!D1309&gt;0),'Raw Data'!L1309,IF(AND('Raw Data'!D1309&gt;'Raw Data'!E1309,'Raw Data'!D1309-'Raw Data'!E1309&gt;0),'Raw Data'!K1309,0)))</f>
        <v/>
      </c>
      <c r="R1314">
        <f>IF(ISBLANK('Raw Data'!K1309),0,IFERROR(IF(MATCH(SMALL('Raw Data'!K1309:N1309,1),L1314:O1314,0),SMALL('Raw Data'!K1309:N1309,1)),0))</f>
        <v/>
      </c>
      <c r="S1314">
        <f>IF(ISBLANK('Raw Data'!K1309),0,IFERROR(IF(MATCH(SMALL('Raw Data'!K1309:N1309,2),L1314:O1314,0),SMALL('Raw Data'!K1309:N1309,2)),0))</f>
        <v/>
      </c>
      <c r="T1314">
        <f>IF(ISBLANK('Raw Data'!K1309),0,IFERROR(IF(MATCH(SMALL('Raw Data'!K1309:N1309,3),L1314:O1314,0),SMALL('Raw Data'!K1309:N1309,3)),0))</f>
        <v/>
      </c>
      <c r="U1314">
        <f>IF(ISBLANK('Raw Data'!K1309),0,IFERROR(IF(MATCH(SMALL('Raw Data'!K1309:N1309,4),L1314:O1314,0),SMALL('Raw Data'!K1309:N1309,4)),0))</f>
        <v/>
      </c>
      <c r="V1314">
        <f>IF(AND('Raw Data'!D1309&lt;3, 'Raw Data'!E1309&lt;3, 'Raw Data'!A1309&gt;0), 'Raw Data'!AF1309, 0)</f>
        <v/>
      </c>
      <c r="W1314">
        <f>IF(AND('Raw Data'!D1309&lt;4, 'Raw Data'!E1309&lt;4, 'Raw Data'!A1309&gt;0), 'Raw Data'!AI1309, 0)</f>
        <v/>
      </c>
      <c r="X1314">
        <f>IF(AND('Raw Data'!D1309&lt;5, 'Raw Data'!E1309&lt;5, 'Raw Data'!A1309&gt;0), 'Raw Data'!AL1309, 0)</f>
        <v/>
      </c>
      <c r="Y1314">
        <f>IF(AND('Raw Data'!D1309&lt;6, 'Raw Data'!E1309&lt;6, 'Raw Data'!A1309&gt;0), 'Raw Data'!AO1309, 0)</f>
        <v/>
      </c>
      <c r="Z1314">
        <f>IF(ISBLANK('Raw Data'!D1309), 0, IF('Raw Data'!D1309-'Raw Data'!E1309&gt;1, 'Raw Data'!AW1309, 0))</f>
        <v/>
      </c>
      <c r="AA1314">
        <f>IF(ISBLANK('Raw Data'!A1309), 0, IF(ABS('Raw Data'!D1309-'Raw Data'!E1309)&lt;2, 'Raw Data'!AX1309, 0))</f>
        <v/>
      </c>
      <c r="AB1314">
        <f>IF(ISBLANK('Raw Data'!D1309), 0, IF('Raw Data'!E1309-'Raw Data'!D1309&gt;1, 'Raw Data'!AY1309, 0))</f>
        <v/>
      </c>
      <c r="AC1314">
        <f>IF(ISBLANK('Raw Data'!D1309), 0, IF('Raw Data'!D1309-'Raw Data'!E1309&gt;2, 'Raw Data'!AZ1309, 0))</f>
        <v/>
      </c>
      <c r="AD1314">
        <f>IF(ISBLANK('Raw Data'!A1309), 0, IF(ABS('Raw Data'!D1309-'Raw Data'!E1309)&lt;3, 'Raw Data'!BA1309, 0))</f>
        <v/>
      </c>
      <c r="AE1314">
        <f>IF(ISBLANK('Raw Data'!D1309), 0, IF('Raw Data'!E1309-'Raw Data'!D1309&gt;2, 'Raw Data'!BB1309, 0))</f>
        <v/>
      </c>
      <c r="AF1314">
        <f>IF(ISBLANK('Raw Data'!D1309), 0, IF('Raw Data'!D1309-'Raw Data'!E1309&gt;3, 'Raw Data'!BC1309, 0))</f>
        <v/>
      </c>
      <c r="AG1314">
        <f>IF(ISBLANK('Raw Data'!A1309), 0, IF(ABS('Raw Data'!D1309-'Raw Data'!E1309)&lt;4, 'Raw Data'!BD1309, 0))</f>
        <v/>
      </c>
      <c r="AH1314">
        <f>IF(ISBLANK('Raw Data'!D1309), 0, IF('Raw Data'!E1309-'Raw Data'!D1309&gt;3, 'Raw Data'!BE1309, 0))</f>
        <v/>
      </c>
      <c r="AI1314">
        <f>IF(SUM('Raw Data'!D1309:E1309)&gt;'Raw Data'!F1309, 'Raw Data'!G1309, 0)</f>
        <v/>
      </c>
      <c r="AJ1314">
        <f>IF(ISBLANK('Raw Data'!D1309), 0, IF(SUM('Raw Data'!D1309:E1309)&lt;'Raw Data'!F1309, 'Raw Data'!H1309, 0))</f>
        <v/>
      </c>
      <c r="AK1314">
        <f>IF(ISBLANK('Raw Data'!A1309), 0, IF(AND('Raw Data'!D1309&lt;3, 'Raw Data'!E1309&lt;3, 'Raw Data'!F1309&lt;BB$2), 'Raw Data'!AF1309, 0))</f>
        <v/>
      </c>
      <c r="AL1314">
        <f>IF(ISBLANK('Raw Data'!A1309), 0, IF(AND('Raw Data'!D1309&lt;4, 'Raw Data'!E1309&lt;4, 'Raw Data'!F1309&lt;BB$2), 'Raw Data'!AI1309, 0))</f>
        <v/>
      </c>
      <c r="AM1314">
        <f>IF(ISBLANK('Raw Data'!A1309), 0, IF(AND('Raw Data'!D1309&lt;5, 'Raw Data'!E1309&lt;5, 'Raw Data'!F1309&lt;BB$2), 'Raw Data'!AL1309, 0))</f>
        <v/>
      </c>
      <c r="AN1314">
        <f>IF(ISBLANK('Raw Data'!A1309), 0, IF(AND('Raw Data'!D1309&lt;6, 'Raw Data'!E1309&lt;6, 'Raw Data'!F1309&lt;BB$2), 'Raw Data'!AO1309, 0))</f>
        <v/>
      </c>
      <c r="AO1314">
        <f>IF(ISBLANK('Raw Data'!A1309), 0, IF(AND('Raw Data'!I1309&lt;Analysis!$BC$2, 'Raw Data'!D1309-'Raw Data'!E1309&gt;1), 'Raw Data'!AW1309, IF(AND('Raw Data'!J1309&lt;Analysis!$BC$2, 'Raw Data'!E1309-'Raw Data'!D1309&gt;1), 'Raw Data'!AY1309, 0)))</f>
        <v/>
      </c>
      <c r="AP1314">
        <f>IF(ISBLANK('Raw Data'!A1309), 0, IF(AND('Raw Data'!I1309&lt;Analysis!$BC$2, 'Raw Data'!D1309-'Raw Data'!E1309&gt;2), 'Raw Data'!AZ1309, IF(AND('Raw Data'!J1309&lt;Analysis!$BC$2, 'Raw Data'!E1309-'Raw Data'!D1309&gt;2), 'Raw Data'!BB1309, 0)))</f>
        <v/>
      </c>
      <c r="AQ1314">
        <f>IF(ISBLANK('Raw Data'!A1309), 0, IF(AND('Raw Data'!I1309&lt;Analysis!$BC$2, 'Raw Data'!D1309-'Raw Data'!E1309&gt;3), 'Raw Data'!BC1309, IF(AND('Raw Data'!J1309&lt;Analysis!$BC$2, 'Raw Data'!E1309-'Raw Data'!D1309&gt;3), 'Raw Data'!BE1309, 0)))</f>
        <v/>
      </c>
      <c r="AR1314">
        <f>IF('Hidden Analysiss'!D1310=1,IF(ABS('Raw Data'!E1309-'Raw Data'!D1309)&lt;2,'Raw Data'!AX1309,0), 0)</f>
        <v/>
      </c>
      <c r="AS1314">
        <f>IF('Hidden Analysiss'!D1310=1,IF(ABS('Raw Data'!E1309-'Raw Data'!D1309)&lt;3,'Raw Data'!BA1309,0), 0)</f>
        <v/>
      </c>
      <c r="AT1314">
        <f>IF('Hidden Analysiss'!D1310=1,IF(ABS('Raw Data'!E1309-'Raw Data'!D1309)&lt;4,'Raw Data'!BD1309,0), 0)</f>
        <v/>
      </c>
      <c r="AU1314">
        <f>IF(AND('Hidden Analysiss'!E1310=1, ABS('Raw Data'!E1309-'Raw Data'!D1309)&lt;2), 'Raw Data'!AX1309, 0)</f>
        <v/>
      </c>
      <c r="AV1314">
        <f>IF(AND('Hidden Analysiss'!E1310=1, ABS('Raw Data'!E1309-'Raw Data'!D1309)&lt;3), 'Raw Data'!BA1309, 0)</f>
        <v/>
      </c>
      <c r="AW1314">
        <f>IF(AND('Hidden Analysiss'!E1310=1, ABS('Raw Data'!E1309-'Raw Data'!D1309)&lt;3), 'Raw Data'!BD1309, 0)</f>
        <v/>
      </c>
    </row>
    <row r="1315">
      <c r="A1315" s="1">
        <f>'Raw Data'!A1310</f>
        <v/>
      </c>
      <c r="B1315">
        <f>IF('Raw Data'!E1310&gt;'Raw Data'!D1310, 'Raw Data'!J1310, 0)</f>
        <v/>
      </c>
      <c r="C1315">
        <f>IF('Raw Data'!D1310&gt;'Raw Data'!E1310, 'Raw Data'!I1310, 0)</f>
        <v/>
      </c>
      <c r="D1315">
        <f>SUM(G1315:H1315)</f>
        <v/>
      </c>
      <c r="E1315">
        <f>IF(AND('Raw Data'!J1310&lt;'Raw Data'!I1310,'Raw Data'!E1310&gt;'Raw Data'!D1310,'Raw Data'!E1310-'Raw Data'!D1310&gt;3),'Raw Data'!N1310,IF(AND('Raw Data'!I1310&lt;'Raw Data'!J1310,'Raw Data'!D1310&gt;'Raw Data'!E1310,'Raw Data'!D1310-'Raw Data'!E1310&gt;3),'Raw Data'!M1310,0))</f>
        <v/>
      </c>
      <c r="F1315">
        <f>IF(AND('Raw Data'!J1310&lt;'Raw Data'!I1310,'Raw Data'!E1310&gt;'Raw Data'!D1310,'Raw Data'!E1310-'Raw Data'!D1310&lt;4),'Raw Data'!L1310,IF(AND('Raw Data'!I1310&lt;'Raw Data'!J1310,'Raw Data'!D1310&gt;'Raw Data'!E1310,'Raw Data'!D1310-'Raw Data'!E1310&lt;4),'Raw Data'!K1310,0))</f>
        <v/>
      </c>
      <c r="G1315">
        <f>IF(AND('Raw Data'!J1310&lt;'Raw Data'!I1310, 'Raw Data'!E1310&gt;'Raw Data'!D1310), 'Raw Data'!J1310, 0)</f>
        <v/>
      </c>
      <c r="H1315">
        <f>IF(AND('Raw Data'!J1310&gt;'Raw Data'!I1310, 'Raw Data'!E1310&lt;'Raw Data'!D1310), 'Raw Data'!I1310, 0)</f>
        <v/>
      </c>
      <c r="I1315">
        <f>SUM(J1315:K1315)</f>
        <v/>
      </c>
      <c r="J1315">
        <f>IF(AND('Raw Data'!J1310&gt;'Raw Data'!I1310, 'Raw Data'!E1310&gt;'Raw Data'!D1310), 'Raw Data'!J1310, 0)</f>
        <v/>
      </c>
      <c r="K1315">
        <f>IF(AND('Raw Data'!I1310&gt;'Raw Data'!J1310, 'Raw Data'!D1310&gt;'Raw Data'!E1310), 'Raw Data'!I1310, 0)</f>
        <v/>
      </c>
      <c r="L1315">
        <f>IF('Raw Data'!E1310-'Raw Data'!D1310&gt;3, 'Raw Data'!N1310, 0)</f>
        <v/>
      </c>
      <c r="M1315">
        <f>IF('Raw Data'!D1310-'Raw Data'!E1310&gt;3, 'Raw Data'!M1310, 0)</f>
        <v/>
      </c>
      <c r="N1315">
        <f>IF(ISBLANK('Raw Data'!D1310),0,IF(AND('Raw Data'!E1310&gt;'Raw Data'!D1310,'Raw Data'!E1310-'Raw Data'!D1310&gt;0,'Raw Data'!E1310-'Raw Data'!D1310&lt;4),'Raw Data'!L1310, 0))</f>
        <v/>
      </c>
      <c r="O1315">
        <f>IF(ISBLANK('Raw Data'!D1310),0,IF(AND('Raw Data'!E1310&gt;'Raw Data'!D1310,'Raw Data'!E1310-'Raw Data'!D1310&gt;0,'Raw Data'!D1310-'Raw Data'!E1310&lt;4),'Raw Data'!K1310, 0))</f>
        <v/>
      </c>
      <c r="P1315">
        <f>IF('Raw Data'!E1310-'Raw Data'!D1310&gt;3, 'Raw Data'!N1310, IF('Raw Data'!D1310-'Raw Data'!E1310&gt;3, 'Raw Data'!M1310, 0))</f>
        <v/>
      </c>
      <c r="Q1315">
        <f>IF(ISBLANK('Raw Data'!E1310),0,IF(AND('Raw Data'!E1310-'Raw Data'!D1310&lt;4,'Raw Data'!E1310-'Raw Data'!D1310&gt;0),'Raw Data'!L1310,IF(AND('Raw Data'!D1310&gt;'Raw Data'!E1310,'Raw Data'!D1310-'Raw Data'!E1310&gt;0),'Raw Data'!K1310,0)))</f>
        <v/>
      </c>
      <c r="R1315">
        <f>IF(ISBLANK('Raw Data'!K1310),0,IFERROR(IF(MATCH(SMALL('Raw Data'!K1310:N1310,1),L1315:O1315,0),SMALL('Raw Data'!K1310:N1310,1)),0))</f>
        <v/>
      </c>
      <c r="S1315">
        <f>IF(ISBLANK('Raw Data'!K1310),0,IFERROR(IF(MATCH(SMALL('Raw Data'!K1310:N1310,2),L1315:O1315,0),SMALL('Raw Data'!K1310:N1310,2)),0))</f>
        <v/>
      </c>
      <c r="T1315">
        <f>IF(ISBLANK('Raw Data'!K1310),0,IFERROR(IF(MATCH(SMALL('Raw Data'!K1310:N1310,3),L1315:O1315,0),SMALL('Raw Data'!K1310:N1310,3)),0))</f>
        <v/>
      </c>
      <c r="U1315">
        <f>IF(ISBLANK('Raw Data'!K1310),0,IFERROR(IF(MATCH(SMALL('Raw Data'!K1310:N1310,4),L1315:O1315,0),SMALL('Raw Data'!K1310:N1310,4)),0))</f>
        <v/>
      </c>
      <c r="V1315">
        <f>IF(AND('Raw Data'!D1310&lt;3, 'Raw Data'!E1310&lt;3, 'Raw Data'!A1310&gt;0), 'Raw Data'!AF1310, 0)</f>
        <v/>
      </c>
      <c r="W1315">
        <f>IF(AND('Raw Data'!D1310&lt;4, 'Raw Data'!E1310&lt;4, 'Raw Data'!A1310&gt;0), 'Raw Data'!AI1310, 0)</f>
        <v/>
      </c>
      <c r="X1315">
        <f>IF(AND('Raw Data'!D1310&lt;5, 'Raw Data'!E1310&lt;5, 'Raw Data'!A1310&gt;0), 'Raw Data'!AL1310, 0)</f>
        <v/>
      </c>
      <c r="Y1315">
        <f>IF(AND('Raw Data'!D1310&lt;6, 'Raw Data'!E1310&lt;6, 'Raw Data'!A1310&gt;0), 'Raw Data'!AO1310, 0)</f>
        <v/>
      </c>
      <c r="Z1315">
        <f>IF(ISBLANK('Raw Data'!D1310), 0, IF('Raw Data'!D1310-'Raw Data'!E1310&gt;1, 'Raw Data'!AW1310, 0))</f>
        <v/>
      </c>
      <c r="AA1315">
        <f>IF(ISBLANK('Raw Data'!A1310), 0, IF(ABS('Raw Data'!D1310-'Raw Data'!E1310)&lt;2, 'Raw Data'!AX1310, 0))</f>
        <v/>
      </c>
      <c r="AB1315">
        <f>IF(ISBLANK('Raw Data'!D1310), 0, IF('Raw Data'!E1310-'Raw Data'!D1310&gt;1, 'Raw Data'!AY1310, 0))</f>
        <v/>
      </c>
      <c r="AC1315">
        <f>IF(ISBLANK('Raw Data'!D1310), 0, IF('Raw Data'!D1310-'Raw Data'!E1310&gt;2, 'Raw Data'!AZ1310, 0))</f>
        <v/>
      </c>
      <c r="AD1315">
        <f>IF(ISBLANK('Raw Data'!A1310), 0, IF(ABS('Raw Data'!D1310-'Raw Data'!E1310)&lt;3, 'Raw Data'!BA1310, 0))</f>
        <v/>
      </c>
      <c r="AE1315">
        <f>IF(ISBLANK('Raw Data'!D1310), 0, IF('Raw Data'!E1310-'Raw Data'!D1310&gt;2, 'Raw Data'!BB1310, 0))</f>
        <v/>
      </c>
      <c r="AF1315">
        <f>IF(ISBLANK('Raw Data'!D1310), 0, IF('Raw Data'!D1310-'Raw Data'!E1310&gt;3, 'Raw Data'!BC1310, 0))</f>
        <v/>
      </c>
      <c r="AG1315">
        <f>IF(ISBLANK('Raw Data'!A1310), 0, IF(ABS('Raw Data'!D1310-'Raw Data'!E1310)&lt;4, 'Raw Data'!BD1310, 0))</f>
        <v/>
      </c>
      <c r="AH1315">
        <f>IF(ISBLANK('Raw Data'!D1310), 0, IF('Raw Data'!E1310-'Raw Data'!D1310&gt;3, 'Raw Data'!BE1310, 0))</f>
        <v/>
      </c>
      <c r="AI1315">
        <f>IF(SUM('Raw Data'!D1310:E1310)&gt;'Raw Data'!F1310, 'Raw Data'!G1310, 0)</f>
        <v/>
      </c>
      <c r="AJ1315">
        <f>IF(ISBLANK('Raw Data'!D1310), 0, IF(SUM('Raw Data'!D1310:E1310)&lt;'Raw Data'!F1310, 'Raw Data'!H1310, 0))</f>
        <v/>
      </c>
      <c r="AK1315">
        <f>IF(ISBLANK('Raw Data'!A1310), 0, IF(AND('Raw Data'!D1310&lt;3, 'Raw Data'!E1310&lt;3, 'Raw Data'!F1310&lt;BB$2), 'Raw Data'!AF1310, 0))</f>
        <v/>
      </c>
      <c r="AL1315">
        <f>IF(ISBLANK('Raw Data'!A1310), 0, IF(AND('Raw Data'!D1310&lt;4, 'Raw Data'!E1310&lt;4, 'Raw Data'!F1310&lt;BB$2), 'Raw Data'!AI1310, 0))</f>
        <v/>
      </c>
      <c r="AM1315">
        <f>IF(ISBLANK('Raw Data'!A1310), 0, IF(AND('Raw Data'!D1310&lt;5, 'Raw Data'!E1310&lt;5, 'Raw Data'!F1310&lt;BB$2), 'Raw Data'!AL1310, 0))</f>
        <v/>
      </c>
      <c r="AN1315">
        <f>IF(ISBLANK('Raw Data'!A1310), 0, IF(AND('Raw Data'!D1310&lt;6, 'Raw Data'!E1310&lt;6, 'Raw Data'!F1310&lt;BB$2), 'Raw Data'!AO1310, 0))</f>
        <v/>
      </c>
      <c r="AO1315">
        <f>IF(ISBLANK('Raw Data'!A1310), 0, IF(AND('Raw Data'!I1310&lt;Analysis!$BC$2, 'Raw Data'!D1310-'Raw Data'!E1310&gt;1), 'Raw Data'!AW1310, IF(AND('Raw Data'!J1310&lt;Analysis!$BC$2, 'Raw Data'!E1310-'Raw Data'!D1310&gt;1), 'Raw Data'!AY1310, 0)))</f>
        <v/>
      </c>
      <c r="AP1315">
        <f>IF(ISBLANK('Raw Data'!A1310), 0, IF(AND('Raw Data'!I1310&lt;Analysis!$BC$2, 'Raw Data'!D1310-'Raw Data'!E1310&gt;2), 'Raw Data'!AZ1310, IF(AND('Raw Data'!J1310&lt;Analysis!$BC$2, 'Raw Data'!E1310-'Raw Data'!D1310&gt;2), 'Raw Data'!BB1310, 0)))</f>
        <v/>
      </c>
      <c r="AQ1315">
        <f>IF(ISBLANK('Raw Data'!A1310), 0, IF(AND('Raw Data'!I1310&lt;Analysis!$BC$2, 'Raw Data'!D1310-'Raw Data'!E1310&gt;3), 'Raw Data'!BC1310, IF(AND('Raw Data'!J1310&lt;Analysis!$BC$2, 'Raw Data'!E1310-'Raw Data'!D1310&gt;3), 'Raw Data'!BE1310, 0)))</f>
        <v/>
      </c>
      <c r="AR1315">
        <f>IF('Hidden Analysiss'!D1311=1,IF(ABS('Raw Data'!E1310-'Raw Data'!D1310)&lt;2,'Raw Data'!AX1310,0), 0)</f>
        <v/>
      </c>
      <c r="AS1315">
        <f>IF('Hidden Analysiss'!D1311=1,IF(ABS('Raw Data'!E1310-'Raw Data'!D1310)&lt;3,'Raw Data'!BA1310,0), 0)</f>
        <v/>
      </c>
      <c r="AT1315">
        <f>IF('Hidden Analysiss'!D1311=1,IF(ABS('Raw Data'!E1310-'Raw Data'!D1310)&lt;4,'Raw Data'!BD1310,0), 0)</f>
        <v/>
      </c>
      <c r="AU1315">
        <f>IF(AND('Hidden Analysiss'!E1311=1, ABS('Raw Data'!E1310-'Raw Data'!D1310)&lt;2), 'Raw Data'!AX1310, 0)</f>
        <v/>
      </c>
      <c r="AV1315">
        <f>IF(AND('Hidden Analysiss'!E1311=1, ABS('Raw Data'!E1310-'Raw Data'!D1310)&lt;3), 'Raw Data'!BA1310, 0)</f>
        <v/>
      </c>
      <c r="AW1315">
        <f>IF(AND('Hidden Analysiss'!E1311=1, ABS('Raw Data'!E1310-'Raw Data'!D1310)&lt;3), 'Raw Data'!BD1310, 0)</f>
        <v/>
      </c>
    </row>
    <row r="1316">
      <c r="A1316" s="1">
        <f>'Raw Data'!A1311</f>
        <v/>
      </c>
      <c r="B1316">
        <f>IF('Raw Data'!E1311&gt;'Raw Data'!D1311, 'Raw Data'!J1311, 0)</f>
        <v/>
      </c>
      <c r="C1316">
        <f>IF('Raw Data'!D1311&gt;'Raw Data'!E1311, 'Raw Data'!I1311, 0)</f>
        <v/>
      </c>
      <c r="D1316">
        <f>SUM(G1316:H1316)</f>
        <v/>
      </c>
      <c r="E1316">
        <f>IF(AND('Raw Data'!J1311&lt;'Raw Data'!I1311,'Raw Data'!E1311&gt;'Raw Data'!D1311,'Raw Data'!E1311-'Raw Data'!D1311&gt;3),'Raw Data'!N1311,IF(AND('Raw Data'!I1311&lt;'Raw Data'!J1311,'Raw Data'!D1311&gt;'Raw Data'!E1311,'Raw Data'!D1311-'Raw Data'!E1311&gt;3),'Raw Data'!M1311,0))</f>
        <v/>
      </c>
      <c r="F1316">
        <f>IF(AND('Raw Data'!J1311&lt;'Raw Data'!I1311,'Raw Data'!E1311&gt;'Raw Data'!D1311,'Raw Data'!E1311-'Raw Data'!D1311&lt;4),'Raw Data'!L1311,IF(AND('Raw Data'!I1311&lt;'Raw Data'!J1311,'Raw Data'!D1311&gt;'Raw Data'!E1311,'Raw Data'!D1311-'Raw Data'!E1311&lt;4),'Raw Data'!K1311,0))</f>
        <v/>
      </c>
      <c r="G1316">
        <f>IF(AND('Raw Data'!J1311&lt;'Raw Data'!I1311, 'Raw Data'!E1311&gt;'Raw Data'!D1311), 'Raw Data'!J1311, 0)</f>
        <v/>
      </c>
      <c r="H1316">
        <f>IF(AND('Raw Data'!J1311&gt;'Raw Data'!I1311, 'Raw Data'!E1311&lt;'Raw Data'!D1311), 'Raw Data'!I1311, 0)</f>
        <v/>
      </c>
      <c r="I1316">
        <f>SUM(J1316:K1316)</f>
        <v/>
      </c>
      <c r="J1316">
        <f>IF(AND('Raw Data'!J1311&gt;'Raw Data'!I1311, 'Raw Data'!E1311&gt;'Raw Data'!D1311), 'Raw Data'!J1311, 0)</f>
        <v/>
      </c>
      <c r="K1316">
        <f>IF(AND('Raw Data'!I1311&gt;'Raw Data'!J1311, 'Raw Data'!D1311&gt;'Raw Data'!E1311), 'Raw Data'!I1311, 0)</f>
        <v/>
      </c>
      <c r="L1316">
        <f>IF('Raw Data'!E1311-'Raw Data'!D1311&gt;3, 'Raw Data'!N1311, 0)</f>
        <v/>
      </c>
      <c r="M1316">
        <f>IF('Raw Data'!D1311-'Raw Data'!E1311&gt;3, 'Raw Data'!M1311, 0)</f>
        <v/>
      </c>
      <c r="N1316">
        <f>IF(ISBLANK('Raw Data'!D1311),0,IF(AND('Raw Data'!E1311&gt;'Raw Data'!D1311,'Raw Data'!E1311-'Raw Data'!D1311&gt;0,'Raw Data'!E1311-'Raw Data'!D1311&lt;4),'Raw Data'!L1311, 0))</f>
        <v/>
      </c>
      <c r="O1316">
        <f>IF(ISBLANK('Raw Data'!D1311),0,IF(AND('Raw Data'!E1311&gt;'Raw Data'!D1311,'Raw Data'!E1311-'Raw Data'!D1311&gt;0,'Raw Data'!D1311-'Raw Data'!E1311&lt;4),'Raw Data'!K1311, 0))</f>
        <v/>
      </c>
      <c r="P1316">
        <f>IF('Raw Data'!E1311-'Raw Data'!D1311&gt;3, 'Raw Data'!N1311, IF('Raw Data'!D1311-'Raw Data'!E1311&gt;3, 'Raw Data'!M1311, 0))</f>
        <v/>
      </c>
      <c r="Q1316">
        <f>IF(ISBLANK('Raw Data'!E1311),0,IF(AND('Raw Data'!E1311-'Raw Data'!D1311&lt;4,'Raw Data'!E1311-'Raw Data'!D1311&gt;0),'Raw Data'!L1311,IF(AND('Raw Data'!D1311&gt;'Raw Data'!E1311,'Raw Data'!D1311-'Raw Data'!E1311&gt;0),'Raw Data'!K1311,0)))</f>
        <v/>
      </c>
      <c r="R1316">
        <f>IF(ISBLANK('Raw Data'!K1311),0,IFERROR(IF(MATCH(SMALL('Raw Data'!K1311:N1311,1),L1316:O1316,0),SMALL('Raw Data'!K1311:N1311,1)),0))</f>
        <v/>
      </c>
      <c r="S1316">
        <f>IF(ISBLANK('Raw Data'!K1311),0,IFERROR(IF(MATCH(SMALL('Raw Data'!K1311:N1311,2),L1316:O1316,0),SMALL('Raw Data'!K1311:N1311,2)),0))</f>
        <v/>
      </c>
      <c r="T1316">
        <f>IF(ISBLANK('Raw Data'!K1311),0,IFERROR(IF(MATCH(SMALL('Raw Data'!K1311:N1311,3),L1316:O1316,0),SMALL('Raw Data'!K1311:N1311,3)),0))</f>
        <v/>
      </c>
      <c r="U1316">
        <f>IF(ISBLANK('Raw Data'!K1311),0,IFERROR(IF(MATCH(SMALL('Raw Data'!K1311:N1311,4),L1316:O1316,0),SMALL('Raw Data'!K1311:N1311,4)),0))</f>
        <v/>
      </c>
      <c r="V1316">
        <f>IF(AND('Raw Data'!D1311&lt;3, 'Raw Data'!E1311&lt;3, 'Raw Data'!A1311&gt;0), 'Raw Data'!AF1311, 0)</f>
        <v/>
      </c>
      <c r="W1316">
        <f>IF(AND('Raw Data'!D1311&lt;4, 'Raw Data'!E1311&lt;4, 'Raw Data'!A1311&gt;0), 'Raw Data'!AI1311, 0)</f>
        <v/>
      </c>
      <c r="X1316">
        <f>IF(AND('Raw Data'!D1311&lt;5, 'Raw Data'!E1311&lt;5, 'Raw Data'!A1311&gt;0), 'Raw Data'!AL1311, 0)</f>
        <v/>
      </c>
      <c r="Y1316">
        <f>IF(AND('Raw Data'!D1311&lt;6, 'Raw Data'!E1311&lt;6, 'Raw Data'!A1311&gt;0), 'Raw Data'!AO1311, 0)</f>
        <v/>
      </c>
      <c r="Z1316">
        <f>IF(ISBLANK('Raw Data'!D1311), 0, IF('Raw Data'!D1311-'Raw Data'!E1311&gt;1, 'Raw Data'!AW1311, 0))</f>
        <v/>
      </c>
      <c r="AA1316">
        <f>IF(ISBLANK('Raw Data'!A1311), 0, IF(ABS('Raw Data'!D1311-'Raw Data'!E1311)&lt;2, 'Raw Data'!AX1311, 0))</f>
        <v/>
      </c>
      <c r="AB1316">
        <f>IF(ISBLANK('Raw Data'!D1311), 0, IF('Raw Data'!E1311-'Raw Data'!D1311&gt;1, 'Raw Data'!AY1311, 0))</f>
        <v/>
      </c>
      <c r="AC1316">
        <f>IF(ISBLANK('Raw Data'!D1311), 0, IF('Raw Data'!D1311-'Raw Data'!E1311&gt;2, 'Raw Data'!AZ1311, 0))</f>
        <v/>
      </c>
      <c r="AD1316">
        <f>IF(ISBLANK('Raw Data'!A1311), 0, IF(ABS('Raw Data'!D1311-'Raw Data'!E1311)&lt;3, 'Raw Data'!BA1311, 0))</f>
        <v/>
      </c>
      <c r="AE1316">
        <f>IF(ISBLANK('Raw Data'!D1311), 0, IF('Raw Data'!E1311-'Raw Data'!D1311&gt;2, 'Raw Data'!BB1311, 0))</f>
        <v/>
      </c>
      <c r="AF1316">
        <f>IF(ISBLANK('Raw Data'!D1311), 0, IF('Raw Data'!D1311-'Raw Data'!E1311&gt;3, 'Raw Data'!BC1311, 0))</f>
        <v/>
      </c>
      <c r="AG1316">
        <f>IF(ISBLANK('Raw Data'!A1311), 0, IF(ABS('Raw Data'!D1311-'Raw Data'!E1311)&lt;4, 'Raw Data'!BD1311, 0))</f>
        <v/>
      </c>
      <c r="AH1316">
        <f>IF(ISBLANK('Raw Data'!D1311), 0, IF('Raw Data'!E1311-'Raw Data'!D1311&gt;3, 'Raw Data'!BE1311, 0))</f>
        <v/>
      </c>
      <c r="AI1316">
        <f>IF(SUM('Raw Data'!D1311:E1311)&gt;'Raw Data'!F1311, 'Raw Data'!G1311, 0)</f>
        <v/>
      </c>
      <c r="AJ1316">
        <f>IF(ISBLANK('Raw Data'!D1311), 0, IF(SUM('Raw Data'!D1311:E1311)&lt;'Raw Data'!F1311, 'Raw Data'!H1311, 0))</f>
        <v/>
      </c>
      <c r="AK1316">
        <f>IF(ISBLANK('Raw Data'!A1311), 0, IF(AND('Raw Data'!D1311&lt;3, 'Raw Data'!E1311&lt;3, 'Raw Data'!F1311&lt;BB$2), 'Raw Data'!AF1311, 0))</f>
        <v/>
      </c>
      <c r="AL1316">
        <f>IF(ISBLANK('Raw Data'!A1311), 0, IF(AND('Raw Data'!D1311&lt;4, 'Raw Data'!E1311&lt;4, 'Raw Data'!F1311&lt;BB$2), 'Raw Data'!AI1311, 0))</f>
        <v/>
      </c>
      <c r="AM1316">
        <f>IF(ISBLANK('Raw Data'!A1311), 0, IF(AND('Raw Data'!D1311&lt;5, 'Raw Data'!E1311&lt;5, 'Raw Data'!F1311&lt;BB$2), 'Raw Data'!AL1311, 0))</f>
        <v/>
      </c>
      <c r="AN1316">
        <f>IF(ISBLANK('Raw Data'!A1311), 0, IF(AND('Raw Data'!D1311&lt;6, 'Raw Data'!E1311&lt;6, 'Raw Data'!F1311&lt;BB$2), 'Raw Data'!AO1311, 0))</f>
        <v/>
      </c>
      <c r="AO1316">
        <f>IF(ISBLANK('Raw Data'!A1311), 0, IF(AND('Raw Data'!I1311&lt;Analysis!$BC$2, 'Raw Data'!D1311-'Raw Data'!E1311&gt;1), 'Raw Data'!AW1311, IF(AND('Raw Data'!J1311&lt;Analysis!$BC$2, 'Raw Data'!E1311-'Raw Data'!D1311&gt;1), 'Raw Data'!AY1311, 0)))</f>
        <v/>
      </c>
      <c r="AP1316">
        <f>IF(ISBLANK('Raw Data'!A1311), 0, IF(AND('Raw Data'!I1311&lt;Analysis!$BC$2, 'Raw Data'!D1311-'Raw Data'!E1311&gt;2), 'Raw Data'!AZ1311, IF(AND('Raw Data'!J1311&lt;Analysis!$BC$2, 'Raw Data'!E1311-'Raw Data'!D1311&gt;2), 'Raw Data'!BB1311, 0)))</f>
        <v/>
      </c>
      <c r="AQ1316">
        <f>IF(ISBLANK('Raw Data'!A1311), 0, IF(AND('Raw Data'!I1311&lt;Analysis!$BC$2, 'Raw Data'!D1311-'Raw Data'!E1311&gt;3), 'Raw Data'!BC1311, IF(AND('Raw Data'!J1311&lt;Analysis!$BC$2, 'Raw Data'!E1311-'Raw Data'!D1311&gt;3), 'Raw Data'!BE1311, 0)))</f>
        <v/>
      </c>
      <c r="AR1316">
        <f>IF('Hidden Analysiss'!D1312=1,IF(ABS('Raw Data'!E1311-'Raw Data'!D1311)&lt;2,'Raw Data'!AX1311,0), 0)</f>
        <v/>
      </c>
      <c r="AS1316">
        <f>IF('Hidden Analysiss'!D1312=1,IF(ABS('Raw Data'!E1311-'Raw Data'!D1311)&lt;3,'Raw Data'!BA1311,0), 0)</f>
        <v/>
      </c>
      <c r="AT1316">
        <f>IF('Hidden Analysiss'!D1312=1,IF(ABS('Raw Data'!E1311-'Raw Data'!D1311)&lt;4,'Raw Data'!BD1311,0), 0)</f>
        <v/>
      </c>
      <c r="AU1316">
        <f>IF(AND('Hidden Analysiss'!E1312=1, ABS('Raw Data'!E1311-'Raw Data'!D1311)&lt;2), 'Raw Data'!AX1311, 0)</f>
        <v/>
      </c>
      <c r="AV1316">
        <f>IF(AND('Hidden Analysiss'!E1312=1, ABS('Raw Data'!E1311-'Raw Data'!D1311)&lt;3), 'Raw Data'!BA1311, 0)</f>
        <v/>
      </c>
      <c r="AW1316">
        <f>IF(AND('Hidden Analysiss'!E1312=1, ABS('Raw Data'!E1311-'Raw Data'!D1311)&lt;3), 'Raw Data'!BD1311, 0)</f>
        <v/>
      </c>
    </row>
    <row r="1317">
      <c r="A1317" s="1">
        <f>'Raw Data'!A1312</f>
        <v/>
      </c>
      <c r="B1317">
        <f>IF('Raw Data'!E1312&gt;'Raw Data'!D1312, 'Raw Data'!J1312, 0)</f>
        <v/>
      </c>
      <c r="C1317">
        <f>IF('Raw Data'!D1312&gt;'Raw Data'!E1312, 'Raw Data'!I1312, 0)</f>
        <v/>
      </c>
      <c r="D1317">
        <f>SUM(G1317:H1317)</f>
        <v/>
      </c>
      <c r="E1317">
        <f>IF(AND('Raw Data'!J1312&lt;'Raw Data'!I1312,'Raw Data'!E1312&gt;'Raw Data'!D1312,'Raw Data'!E1312-'Raw Data'!D1312&gt;3),'Raw Data'!N1312,IF(AND('Raw Data'!I1312&lt;'Raw Data'!J1312,'Raw Data'!D1312&gt;'Raw Data'!E1312,'Raw Data'!D1312-'Raw Data'!E1312&gt;3),'Raw Data'!M1312,0))</f>
        <v/>
      </c>
      <c r="F1317">
        <f>IF(AND('Raw Data'!J1312&lt;'Raw Data'!I1312,'Raw Data'!E1312&gt;'Raw Data'!D1312,'Raw Data'!E1312-'Raw Data'!D1312&lt;4),'Raw Data'!L1312,IF(AND('Raw Data'!I1312&lt;'Raw Data'!J1312,'Raw Data'!D1312&gt;'Raw Data'!E1312,'Raw Data'!D1312-'Raw Data'!E1312&lt;4),'Raw Data'!K1312,0))</f>
        <v/>
      </c>
      <c r="G1317">
        <f>IF(AND('Raw Data'!J1312&lt;'Raw Data'!I1312, 'Raw Data'!E1312&gt;'Raw Data'!D1312), 'Raw Data'!J1312, 0)</f>
        <v/>
      </c>
      <c r="H1317">
        <f>IF(AND('Raw Data'!J1312&gt;'Raw Data'!I1312, 'Raw Data'!E1312&lt;'Raw Data'!D1312), 'Raw Data'!I1312, 0)</f>
        <v/>
      </c>
      <c r="I1317">
        <f>SUM(J1317:K1317)</f>
        <v/>
      </c>
      <c r="J1317">
        <f>IF(AND('Raw Data'!J1312&gt;'Raw Data'!I1312, 'Raw Data'!E1312&gt;'Raw Data'!D1312), 'Raw Data'!J1312, 0)</f>
        <v/>
      </c>
      <c r="K1317">
        <f>IF(AND('Raw Data'!I1312&gt;'Raw Data'!J1312, 'Raw Data'!D1312&gt;'Raw Data'!E1312), 'Raw Data'!I1312, 0)</f>
        <v/>
      </c>
      <c r="L1317">
        <f>IF('Raw Data'!E1312-'Raw Data'!D1312&gt;3, 'Raw Data'!N1312, 0)</f>
        <v/>
      </c>
      <c r="M1317">
        <f>IF('Raw Data'!D1312-'Raw Data'!E1312&gt;3, 'Raw Data'!M1312, 0)</f>
        <v/>
      </c>
      <c r="N1317">
        <f>IF(ISBLANK('Raw Data'!D1312),0,IF(AND('Raw Data'!E1312&gt;'Raw Data'!D1312,'Raw Data'!E1312-'Raw Data'!D1312&gt;0,'Raw Data'!E1312-'Raw Data'!D1312&lt;4),'Raw Data'!L1312, 0))</f>
        <v/>
      </c>
      <c r="O1317">
        <f>IF(ISBLANK('Raw Data'!D1312),0,IF(AND('Raw Data'!E1312&gt;'Raw Data'!D1312,'Raw Data'!E1312-'Raw Data'!D1312&gt;0,'Raw Data'!D1312-'Raw Data'!E1312&lt;4),'Raw Data'!K1312, 0))</f>
        <v/>
      </c>
      <c r="P1317">
        <f>IF('Raw Data'!E1312-'Raw Data'!D1312&gt;3, 'Raw Data'!N1312, IF('Raw Data'!D1312-'Raw Data'!E1312&gt;3, 'Raw Data'!M1312, 0))</f>
        <v/>
      </c>
      <c r="Q1317">
        <f>IF(ISBLANK('Raw Data'!E1312),0,IF(AND('Raw Data'!E1312-'Raw Data'!D1312&lt;4,'Raw Data'!E1312-'Raw Data'!D1312&gt;0),'Raw Data'!L1312,IF(AND('Raw Data'!D1312&gt;'Raw Data'!E1312,'Raw Data'!D1312-'Raw Data'!E1312&gt;0),'Raw Data'!K1312,0)))</f>
        <v/>
      </c>
      <c r="R1317">
        <f>IF(ISBLANK('Raw Data'!K1312),0,IFERROR(IF(MATCH(SMALL('Raw Data'!K1312:N1312,1),L1317:O1317,0),SMALL('Raw Data'!K1312:N1312,1)),0))</f>
        <v/>
      </c>
      <c r="S1317">
        <f>IF(ISBLANK('Raw Data'!K1312),0,IFERROR(IF(MATCH(SMALL('Raw Data'!K1312:N1312,2),L1317:O1317,0),SMALL('Raw Data'!K1312:N1312,2)),0))</f>
        <v/>
      </c>
      <c r="T1317">
        <f>IF(ISBLANK('Raw Data'!K1312),0,IFERROR(IF(MATCH(SMALL('Raw Data'!K1312:N1312,3),L1317:O1317,0),SMALL('Raw Data'!K1312:N1312,3)),0))</f>
        <v/>
      </c>
      <c r="U1317">
        <f>IF(ISBLANK('Raw Data'!K1312),0,IFERROR(IF(MATCH(SMALL('Raw Data'!K1312:N1312,4),L1317:O1317,0),SMALL('Raw Data'!K1312:N1312,4)),0))</f>
        <v/>
      </c>
      <c r="V1317">
        <f>IF(AND('Raw Data'!D1312&lt;3, 'Raw Data'!E1312&lt;3, 'Raw Data'!A1312&gt;0), 'Raw Data'!AF1312, 0)</f>
        <v/>
      </c>
      <c r="W1317">
        <f>IF(AND('Raw Data'!D1312&lt;4, 'Raw Data'!E1312&lt;4, 'Raw Data'!A1312&gt;0), 'Raw Data'!AI1312, 0)</f>
        <v/>
      </c>
      <c r="X1317">
        <f>IF(AND('Raw Data'!D1312&lt;5, 'Raw Data'!E1312&lt;5, 'Raw Data'!A1312&gt;0), 'Raw Data'!AL1312, 0)</f>
        <v/>
      </c>
      <c r="Y1317">
        <f>IF(AND('Raw Data'!D1312&lt;6, 'Raw Data'!E1312&lt;6, 'Raw Data'!A1312&gt;0), 'Raw Data'!AO1312, 0)</f>
        <v/>
      </c>
      <c r="Z1317">
        <f>IF(ISBLANK('Raw Data'!D1312), 0, IF('Raw Data'!D1312-'Raw Data'!E1312&gt;1, 'Raw Data'!AW1312, 0))</f>
        <v/>
      </c>
      <c r="AA1317">
        <f>IF(ISBLANK('Raw Data'!A1312), 0, IF(ABS('Raw Data'!D1312-'Raw Data'!E1312)&lt;2, 'Raw Data'!AX1312, 0))</f>
        <v/>
      </c>
      <c r="AB1317">
        <f>IF(ISBLANK('Raw Data'!D1312), 0, IF('Raw Data'!E1312-'Raw Data'!D1312&gt;1, 'Raw Data'!AY1312, 0))</f>
        <v/>
      </c>
      <c r="AC1317">
        <f>IF(ISBLANK('Raw Data'!D1312), 0, IF('Raw Data'!D1312-'Raw Data'!E1312&gt;2, 'Raw Data'!AZ1312, 0))</f>
        <v/>
      </c>
      <c r="AD1317">
        <f>IF(ISBLANK('Raw Data'!A1312), 0, IF(ABS('Raw Data'!D1312-'Raw Data'!E1312)&lt;3, 'Raw Data'!BA1312, 0))</f>
        <v/>
      </c>
      <c r="AE1317">
        <f>IF(ISBLANK('Raw Data'!D1312), 0, IF('Raw Data'!E1312-'Raw Data'!D1312&gt;2, 'Raw Data'!BB1312, 0))</f>
        <v/>
      </c>
      <c r="AF1317">
        <f>IF(ISBLANK('Raw Data'!D1312), 0, IF('Raw Data'!D1312-'Raw Data'!E1312&gt;3, 'Raw Data'!BC1312, 0))</f>
        <v/>
      </c>
      <c r="AG1317">
        <f>IF(ISBLANK('Raw Data'!A1312), 0, IF(ABS('Raw Data'!D1312-'Raw Data'!E1312)&lt;4, 'Raw Data'!BD1312, 0))</f>
        <v/>
      </c>
      <c r="AH1317">
        <f>IF(ISBLANK('Raw Data'!D1312), 0, IF('Raw Data'!E1312-'Raw Data'!D1312&gt;3, 'Raw Data'!BE1312, 0))</f>
        <v/>
      </c>
      <c r="AI1317">
        <f>IF(SUM('Raw Data'!D1312:E1312)&gt;'Raw Data'!F1312, 'Raw Data'!G1312, 0)</f>
        <v/>
      </c>
      <c r="AJ1317">
        <f>IF(ISBLANK('Raw Data'!D1312), 0, IF(SUM('Raw Data'!D1312:E1312)&lt;'Raw Data'!F1312, 'Raw Data'!H1312, 0))</f>
        <v/>
      </c>
      <c r="AK1317">
        <f>IF(ISBLANK('Raw Data'!A1312), 0, IF(AND('Raw Data'!D1312&lt;3, 'Raw Data'!E1312&lt;3, 'Raw Data'!F1312&lt;BB$2), 'Raw Data'!AF1312, 0))</f>
        <v/>
      </c>
      <c r="AL1317">
        <f>IF(ISBLANK('Raw Data'!A1312), 0, IF(AND('Raw Data'!D1312&lt;4, 'Raw Data'!E1312&lt;4, 'Raw Data'!F1312&lt;BB$2), 'Raw Data'!AI1312, 0))</f>
        <v/>
      </c>
      <c r="AM1317">
        <f>IF(ISBLANK('Raw Data'!A1312), 0, IF(AND('Raw Data'!D1312&lt;5, 'Raw Data'!E1312&lt;5, 'Raw Data'!F1312&lt;BB$2), 'Raw Data'!AL1312, 0))</f>
        <v/>
      </c>
      <c r="AN1317">
        <f>IF(ISBLANK('Raw Data'!A1312), 0, IF(AND('Raw Data'!D1312&lt;6, 'Raw Data'!E1312&lt;6, 'Raw Data'!F1312&lt;BB$2), 'Raw Data'!AO1312, 0))</f>
        <v/>
      </c>
      <c r="AO1317">
        <f>IF(ISBLANK('Raw Data'!A1312), 0, IF(AND('Raw Data'!I1312&lt;Analysis!$BC$2, 'Raw Data'!D1312-'Raw Data'!E1312&gt;1), 'Raw Data'!AW1312, IF(AND('Raw Data'!J1312&lt;Analysis!$BC$2, 'Raw Data'!E1312-'Raw Data'!D1312&gt;1), 'Raw Data'!AY1312, 0)))</f>
        <v/>
      </c>
      <c r="AP1317">
        <f>IF(ISBLANK('Raw Data'!A1312), 0, IF(AND('Raw Data'!I1312&lt;Analysis!$BC$2, 'Raw Data'!D1312-'Raw Data'!E1312&gt;2), 'Raw Data'!AZ1312, IF(AND('Raw Data'!J1312&lt;Analysis!$BC$2, 'Raw Data'!E1312-'Raw Data'!D1312&gt;2), 'Raw Data'!BB1312, 0)))</f>
        <v/>
      </c>
      <c r="AQ1317">
        <f>IF(ISBLANK('Raw Data'!A1312), 0, IF(AND('Raw Data'!I1312&lt;Analysis!$BC$2, 'Raw Data'!D1312-'Raw Data'!E1312&gt;3), 'Raw Data'!BC1312, IF(AND('Raw Data'!J1312&lt;Analysis!$BC$2, 'Raw Data'!E1312-'Raw Data'!D1312&gt;3), 'Raw Data'!BE1312, 0)))</f>
        <v/>
      </c>
      <c r="AR1317">
        <f>IF('Hidden Analysiss'!D1313=1,IF(ABS('Raw Data'!E1312-'Raw Data'!D1312)&lt;2,'Raw Data'!AX1312,0), 0)</f>
        <v/>
      </c>
      <c r="AS1317">
        <f>IF('Hidden Analysiss'!D1313=1,IF(ABS('Raw Data'!E1312-'Raw Data'!D1312)&lt;3,'Raw Data'!BA1312,0), 0)</f>
        <v/>
      </c>
      <c r="AT1317">
        <f>IF('Hidden Analysiss'!D1313=1,IF(ABS('Raw Data'!E1312-'Raw Data'!D1312)&lt;4,'Raw Data'!BD1312,0), 0)</f>
        <v/>
      </c>
      <c r="AU1317">
        <f>IF(AND('Hidden Analysiss'!E1313=1, ABS('Raw Data'!E1312-'Raw Data'!D1312)&lt;2), 'Raw Data'!AX1312, 0)</f>
        <v/>
      </c>
      <c r="AV1317">
        <f>IF(AND('Hidden Analysiss'!E1313=1, ABS('Raw Data'!E1312-'Raw Data'!D1312)&lt;3), 'Raw Data'!BA1312, 0)</f>
        <v/>
      </c>
      <c r="AW1317">
        <f>IF(AND('Hidden Analysiss'!E1313=1, ABS('Raw Data'!E1312-'Raw Data'!D1312)&lt;3), 'Raw Data'!BD1312, 0)</f>
        <v/>
      </c>
    </row>
    <row r="1318">
      <c r="A1318" s="1">
        <f>'Raw Data'!A1313</f>
        <v/>
      </c>
      <c r="B1318">
        <f>IF('Raw Data'!E1313&gt;'Raw Data'!D1313, 'Raw Data'!J1313, 0)</f>
        <v/>
      </c>
      <c r="C1318">
        <f>IF('Raw Data'!D1313&gt;'Raw Data'!E1313, 'Raw Data'!I1313, 0)</f>
        <v/>
      </c>
      <c r="D1318">
        <f>SUM(G1318:H1318)</f>
        <v/>
      </c>
      <c r="E1318">
        <f>IF(AND('Raw Data'!J1313&lt;'Raw Data'!I1313,'Raw Data'!E1313&gt;'Raw Data'!D1313,'Raw Data'!E1313-'Raw Data'!D1313&gt;3),'Raw Data'!N1313,IF(AND('Raw Data'!I1313&lt;'Raw Data'!J1313,'Raw Data'!D1313&gt;'Raw Data'!E1313,'Raw Data'!D1313-'Raw Data'!E1313&gt;3),'Raw Data'!M1313,0))</f>
        <v/>
      </c>
      <c r="F1318">
        <f>IF(AND('Raw Data'!J1313&lt;'Raw Data'!I1313,'Raw Data'!E1313&gt;'Raw Data'!D1313,'Raw Data'!E1313-'Raw Data'!D1313&lt;4),'Raw Data'!L1313,IF(AND('Raw Data'!I1313&lt;'Raw Data'!J1313,'Raw Data'!D1313&gt;'Raw Data'!E1313,'Raw Data'!D1313-'Raw Data'!E1313&lt;4),'Raw Data'!K1313,0))</f>
        <v/>
      </c>
      <c r="G1318">
        <f>IF(AND('Raw Data'!J1313&lt;'Raw Data'!I1313, 'Raw Data'!E1313&gt;'Raw Data'!D1313), 'Raw Data'!J1313, 0)</f>
        <v/>
      </c>
      <c r="H1318">
        <f>IF(AND('Raw Data'!J1313&gt;'Raw Data'!I1313, 'Raw Data'!E1313&lt;'Raw Data'!D1313), 'Raw Data'!I1313, 0)</f>
        <v/>
      </c>
      <c r="I1318">
        <f>SUM(J1318:K1318)</f>
        <v/>
      </c>
      <c r="J1318">
        <f>IF(AND('Raw Data'!J1313&gt;'Raw Data'!I1313, 'Raw Data'!E1313&gt;'Raw Data'!D1313), 'Raw Data'!J1313, 0)</f>
        <v/>
      </c>
      <c r="K1318">
        <f>IF(AND('Raw Data'!I1313&gt;'Raw Data'!J1313, 'Raw Data'!D1313&gt;'Raw Data'!E1313), 'Raw Data'!I1313, 0)</f>
        <v/>
      </c>
      <c r="L1318">
        <f>IF('Raw Data'!E1313-'Raw Data'!D1313&gt;3, 'Raw Data'!N1313, 0)</f>
        <v/>
      </c>
      <c r="M1318">
        <f>IF('Raw Data'!D1313-'Raw Data'!E1313&gt;3, 'Raw Data'!M1313, 0)</f>
        <v/>
      </c>
      <c r="N1318">
        <f>IF(ISBLANK('Raw Data'!D1313),0,IF(AND('Raw Data'!E1313&gt;'Raw Data'!D1313,'Raw Data'!E1313-'Raw Data'!D1313&gt;0,'Raw Data'!E1313-'Raw Data'!D1313&lt;4),'Raw Data'!L1313, 0))</f>
        <v/>
      </c>
      <c r="O1318">
        <f>IF(ISBLANK('Raw Data'!D1313),0,IF(AND('Raw Data'!E1313&gt;'Raw Data'!D1313,'Raw Data'!E1313-'Raw Data'!D1313&gt;0,'Raw Data'!D1313-'Raw Data'!E1313&lt;4),'Raw Data'!K1313, 0))</f>
        <v/>
      </c>
      <c r="P1318">
        <f>IF('Raw Data'!E1313-'Raw Data'!D1313&gt;3, 'Raw Data'!N1313, IF('Raw Data'!D1313-'Raw Data'!E1313&gt;3, 'Raw Data'!M1313, 0))</f>
        <v/>
      </c>
      <c r="Q1318">
        <f>IF(ISBLANK('Raw Data'!E1313),0,IF(AND('Raw Data'!E1313-'Raw Data'!D1313&lt;4,'Raw Data'!E1313-'Raw Data'!D1313&gt;0),'Raw Data'!L1313,IF(AND('Raw Data'!D1313&gt;'Raw Data'!E1313,'Raw Data'!D1313-'Raw Data'!E1313&gt;0),'Raw Data'!K1313,0)))</f>
        <v/>
      </c>
      <c r="R1318">
        <f>IF(ISBLANK('Raw Data'!K1313),0,IFERROR(IF(MATCH(SMALL('Raw Data'!K1313:N1313,1),L1318:O1318,0),SMALL('Raw Data'!K1313:N1313,1)),0))</f>
        <v/>
      </c>
      <c r="S1318">
        <f>IF(ISBLANK('Raw Data'!K1313),0,IFERROR(IF(MATCH(SMALL('Raw Data'!K1313:N1313,2),L1318:O1318,0),SMALL('Raw Data'!K1313:N1313,2)),0))</f>
        <v/>
      </c>
      <c r="T1318">
        <f>IF(ISBLANK('Raw Data'!K1313),0,IFERROR(IF(MATCH(SMALL('Raw Data'!K1313:N1313,3),L1318:O1318,0),SMALL('Raw Data'!K1313:N1313,3)),0))</f>
        <v/>
      </c>
      <c r="U1318">
        <f>IF(ISBLANK('Raw Data'!K1313),0,IFERROR(IF(MATCH(SMALL('Raw Data'!K1313:N1313,4),L1318:O1318,0),SMALL('Raw Data'!K1313:N1313,4)),0))</f>
        <v/>
      </c>
      <c r="V1318">
        <f>IF(AND('Raw Data'!D1313&lt;3, 'Raw Data'!E1313&lt;3, 'Raw Data'!A1313&gt;0), 'Raw Data'!AF1313, 0)</f>
        <v/>
      </c>
      <c r="W1318">
        <f>IF(AND('Raw Data'!D1313&lt;4, 'Raw Data'!E1313&lt;4, 'Raw Data'!A1313&gt;0), 'Raw Data'!AI1313, 0)</f>
        <v/>
      </c>
      <c r="X1318">
        <f>IF(AND('Raw Data'!D1313&lt;5, 'Raw Data'!E1313&lt;5, 'Raw Data'!A1313&gt;0), 'Raw Data'!AL1313, 0)</f>
        <v/>
      </c>
      <c r="Y1318">
        <f>IF(AND('Raw Data'!D1313&lt;6, 'Raw Data'!E1313&lt;6, 'Raw Data'!A1313&gt;0), 'Raw Data'!AO1313, 0)</f>
        <v/>
      </c>
      <c r="Z1318">
        <f>IF(ISBLANK('Raw Data'!D1313), 0, IF('Raw Data'!D1313-'Raw Data'!E1313&gt;1, 'Raw Data'!AW1313, 0))</f>
        <v/>
      </c>
      <c r="AA1318">
        <f>IF(ISBLANK('Raw Data'!A1313), 0, IF(ABS('Raw Data'!D1313-'Raw Data'!E1313)&lt;2, 'Raw Data'!AX1313, 0))</f>
        <v/>
      </c>
      <c r="AB1318">
        <f>IF(ISBLANK('Raw Data'!D1313), 0, IF('Raw Data'!E1313-'Raw Data'!D1313&gt;1, 'Raw Data'!AY1313, 0))</f>
        <v/>
      </c>
      <c r="AC1318">
        <f>IF(ISBLANK('Raw Data'!D1313), 0, IF('Raw Data'!D1313-'Raw Data'!E1313&gt;2, 'Raw Data'!AZ1313, 0))</f>
        <v/>
      </c>
      <c r="AD1318">
        <f>IF(ISBLANK('Raw Data'!A1313), 0, IF(ABS('Raw Data'!D1313-'Raw Data'!E1313)&lt;3, 'Raw Data'!BA1313, 0))</f>
        <v/>
      </c>
      <c r="AE1318">
        <f>IF(ISBLANK('Raw Data'!D1313), 0, IF('Raw Data'!E1313-'Raw Data'!D1313&gt;2, 'Raw Data'!BB1313, 0))</f>
        <v/>
      </c>
      <c r="AF1318">
        <f>IF(ISBLANK('Raw Data'!D1313), 0, IF('Raw Data'!D1313-'Raw Data'!E1313&gt;3, 'Raw Data'!BC1313, 0))</f>
        <v/>
      </c>
      <c r="AG1318">
        <f>IF(ISBLANK('Raw Data'!A1313), 0, IF(ABS('Raw Data'!D1313-'Raw Data'!E1313)&lt;4, 'Raw Data'!BD1313, 0))</f>
        <v/>
      </c>
      <c r="AH1318">
        <f>IF(ISBLANK('Raw Data'!D1313), 0, IF('Raw Data'!E1313-'Raw Data'!D1313&gt;3, 'Raw Data'!BE1313, 0))</f>
        <v/>
      </c>
      <c r="AI1318">
        <f>IF(SUM('Raw Data'!D1313:E1313)&gt;'Raw Data'!F1313, 'Raw Data'!G1313, 0)</f>
        <v/>
      </c>
      <c r="AJ1318">
        <f>IF(ISBLANK('Raw Data'!D1313), 0, IF(SUM('Raw Data'!D1313:E1313)&lt;'Raw Data'!F1313, 'Raw Data'!H1313, 0))</f>
        <v/>
      </c>
      <c r="AK1318">
        <f>IF(ISBLANK('Raw Data'!A1313), 0, IF(AND('Raw Data'!D1313&lt;3, 'Raw Data'!E1313&lt;3, 'Raw Data'!F1313&lt;BB$2), 'Raw Data'!AF1313, 0))</f>
        <v/>
      </c>
      <c r="AL1318">
        <f>IF(ISBLANK('Raw Data'!A1313), 0, IF(AND('Raw Data'!D1313&lt;4, 'Raw Data'!E1313&lt;4, 'Raw Data'!F1313&lt;BB$2), 'Raw Data'!AI1313, 0))</f>
        <v/>
      </c>
      <c r="AM1318">
        <f>IF(ISBLANK('Raw Data'!A1313), 0, IF(AND('Raw Data'!D1313&lt;5, 'Raw Data'!E1313&lt;5, 'Raw Data'!F1313&lt;BB$2), 'Raw Data'!AL1313, 0))</f>
        <v/>
      </c>
      <c r="AN1318">
        <f>IF(ISBLANK('Raw Data'!A1313), 0, IF(AND('Raw Data'!D1313&lt;6, 'Raw Data'!E1313&lt;6, 'Raw Data'!F1313&lt;BB$2), 'Raw Data'!AO1313, 0))</f>
        <v/>
      </c>
      <c r="AO1318">
        <f>IF(ISBLANK('Raw Data'!A1313), 0, IF(AND('Raw Data'!I1313&lt;Analysis!$BC$2, 'Raw Data'!D1313-'Raw Data'!E1313&gt;1), 'Raw Data'!AW1313, IF(AND('Raw Data'!J1313&lt;Analysis!$BC$2, 'Raw Data'!E1313-'Raw Data'!D1313&gt;1), 'Raw Data'!AY1313, 0)))</f>
        <v/>
      </c>
      <c r="AP1318">
        <f>IF(ISBLANK('Raw Data'!A1313), 0, IF(AND('Raw Data'!I1313&lt;Analysis!$BC$2, 'Raw Data'!D1313-'Raw Data'!E1313&gt;2), 'Raw Data'!AZ1313, IF(AND('Raw Data'!J1313&lt;Analysis!$BC$2, 'Raw Data'!E1313-'Raw Data'!D1313&gt;2), 'Raw Data'!BB1313, 0)))</f>
        <v/>
      </c>
      <c r="AQ1318">
        <f>IF(ISBLANK('Raw Data'!A1313), 0, IF(AND('Raw Data'!I1313&lt;Analysis!$BC$2, 'Raw Data'!D1313-'Raw Data'!E1313&gt;3), 'Raw Data'!BC1313, IF(AND('Raw Data'!J1313&lt;Analysis!$BC$2, 'Raw Data'!E1313-'Raw Data'!D1313&gt;3), 'Raw Data'!BE1313, 0)))</f>
        <v/>
      </c>
      <c r="AR1318">
        <f>IF('Hidden Analysiss'!D1314=1,IF(ABS('Raw Data'!E1313-'Raw Data'!D1313)&lt;2,'Raw Data'!AX1313,0), 0)</f>
        <v/>
      </c>
      <c r="AS1318">
        <f>IF('Hidden Analysiss'!D1314=1,IF(ABS('Raw Data'!E1313-'Raw Data'!D1313)&lt;3,'Raw Data'!BA1313,0), 0)</f>
        <v/>
      </c>
      <c r="AT1318">
        <f>IF('Hidden Analysiss'!D1314=1,IF(ABS('Raw Data'!E1313-'Raw Data'!D1313)&lt;4,'Raw Data'!BD1313,0), 0)</f>
        <v/>
      </c>
      <c r="AU1318">
        <f>IF(AND('Hidden Analysiss'!E1314=1, ABS('Raw Data'!E1313-'Raw Data'!D1313)&lt;2), 'Raw Data'!AX1313, 0)</f>
        <v/>
      </c>
      <c r="AV1318">
        <f>IF(AND('Hidden Analysiss'!E1314=1, ABS('Raw Data'!E1313-'Raw Data'!D1313)&lt;3), 'Raw Data'!BA1313, 0)</f>
        <v/>
      </c>
      <c r="AW1318">
        <f>IF(AND('Hidden Analysiss'!E1314=1, ABS('Raw Data'!E1313-'Raw Data'!D1313)&lt;3), 'Raw Data'!BD1313, 0)</f>
        <v/>
      </c>
    </row>
    <row r="1319">
      <c r="A1319" s="1">
        <f>'Raw Data'!A1314</f>
        <v/>
      </c>
      <c r="B1319">
        <f>IF('Raw Data'!E1314&gt;'Raw Data'!D1314, 'Raw Data'!J1314, 0)</f>
        <v/>
      </c>
      <c r="C1319">
        <f>IF('Raw Data'!D1314&gt;'Raw Data'!E1314, 'Raw Data'!I1314, 0)</f>
        <v/>
      </c>
      <c r="D1319">
        <f>SUM(G1319:H1319)</f>
        <v/>
      </c>
      <c r="E1319">
        <f>IF(AND('Raw Data'!J1314&lt;'Raw Data'!I1314,'Raw Data'!E1314&gt;'Raw Data'!D1314,'Raw Data'!E1314-'Raw Data'!D1314&gt;3),'Raw Data'!N1314,IF(AND('Raw Data'!I1314&lt;'Raw Data'!J1314,'Raw Data'!D1314&gt;'Raw Data'!E1314,'Raw Data'!D1314-'Raw Data'!E1314&gt;3),'Raw Data'!M1314,0))</f>
        <v/>
      </c>
      <c r="F1319">
        <f>IF(AND('Raw Data'!J1314&lt;'Raw Data'!I1314,'Raw Data'!E1314&gt;'Raw Data'!D1314,'Raw Data'!E1314-'Raw Data'!D1314&lt;4),'Raw Data'!L1314,IF(AND('Raw Data'!I1314&lt;'Raw Data'!J1314,'Raw Data'!D1314&gt;'Raw Data'!E1314,'Raw Data'!D1314-'Raw Data'!E1314&lt;4),'Raw Data'!K1314,0))</f>
        <v/>
      </c>
      <c r="G1319">
        <f>IF(AND('Raw Data'!J1314&lt;'Raw Data'!I1314, 'Raw Data'!E1314&gt;'Raw Data'!D1314), 'Raw Data'!J1314, 0)</f>
        <v/>
      </c>
      <c r="H1319">
        <f>IF(AND('Raw Data'!J1314&gt;'Raw Data'!I1314, 'Raw Data'!E1314&lt;'Raw Data'!D1314), 'Raw Data'!I1314, 0)</f>
        <v/>
      </c>
      <c r="I1319">
        <f>SUM(J1319:K1319)</f>
        <v/>
      </c>
      <c r="J1319">
        <f>IF(AND('Raw Data'!J1314&gt;'Raw Data'!I1314, 'Raw Data'!E1314&gt;'Raw Data'!D1314), 'Raw Data'!J1314, 0)</f>
        <v/>
      </c>
      <c r="K1319">
        <f>IF(AND('Raw Data'!I1314&gt;'Raw Data'!J1314, 'Raw Data'!D1314&gt;'Raw Data'!E1314), 'Raw Data'!I1314, 0)</f>
        <v/>
      </c>
      <c r="L1319">
        <f>IF('Raw Data'!E1314-'Raw Data'!D1314&gt;3, 'Raw Data'!N1314, 0)</f>
        <v/>
      </c>
      <c r="M1319">
        <f>IF('Raw Data'!D1314-'Raw Data'!E1314&gt;3, 'Raw Data'!M1314, 0)</f>
        <v/>
      </c>
      <c r="N1319">
        <f>IF(ISBLANK('Raw Data'!D1314),0,IF(AND('Raw Data'!E1314&gt;'Raw Data'!D1314,'Raw Data'!E1314-'Raw Data'!D1314&gt;0,'Raw Data'!E1314-'Raw Data'!D1314&lt;4),'Raw Data'!L1314, 0))</f>
        <v/>
      </c>
      <c r="O1319">
        <f>IF(ISBLANK('Raw Data'!D1314),0,IF(AND('Raw Data'!E1314&gt;'Raw Data'!D1314,'Raw Data'!E1314-'Raw Data'!D1314&gt;0,'Raw Data'!D1314-'Raw Data'!E1314&lt;4),'Raw Data'!K1314, 0))</f>
        <v/>
      </c>
      <c r="P1319">
        <f>IF('Raw Data'!E1314-'Raw Data'!D1314&gt;3, 'Raw Data'!N1314, IF('Raw Data'!D1314-'Raw Data'!E1314&gt;3, 'Raw Data'!M1314, 0))</f>
        <v/>
      </c>
      <c r="Q1319">
        <f>IF(ISBLANK('Raw Data'!E1314),0,IF(AND('Raw Data'!E1314-'Raw Data'!D1314&lt;4,'Raw Data'!E1314-'Raw Data'!D1314&gt;0),'Raw Data'!L1314,IF(AND('Raw Data'!D1314&gt;'Raw Data'!E1314,'Raw Data'!D1314-'Raw Data'!E1314&gt;0),'Raw Data'!K1314,0)))</f>
        <v/>
      </c>
      <c r="R1319">
        <f>IF(ISBLANK('Raw Data'!K1314),0,IFERROR(IF(MATCH(SMALL('Raw Data'!K1314:N1314,1),L1319:O1319,0),SMALL('Raw Data'!K1314:N1314,1)),0))</f>
        <v/>
      </c>
      <c r="S1319">
        <f>IF(ISBLANK('Raw Data'!K1314),0,IFERROR(IF(MATCH(SMALL('Raw Data'!K1314:N1314,2),L1319:O1319,0),SMALL('Raw Data'!K1314:N1314,2)),0))</f>
        <v/>
      </c>
      <c r="T1319">
        <f>IF(ISBLANK('Raw Data'!K1314),0,IFERROR(IF(MATCH(SMALL('Raw Data'!K1314:N1314,3),L1319:O1319,0),SMALL('Raw Data'!K1314:N1314,3)),0))</f>
        <v/>
      </c>
      <c r="U1319">
        <f>IF(ISBLANK('Raw Data'!K1314),0,IFERROR(IF(MATCH(SMALL('Raw Data'!K1314:N1314,4),L1319:O1319,0),SMALL('Raw Data'!K1314:N1314,4)),0))</f>
        <v/>
      </c>
      <c r="V1319">
        <f>IF(AND('Raw Data'!D1314&lt;3, 'Raw Data'!E1314&lt;3, 'Raw Data'!A1314&gt;0), 'Raw Data'!AF1314, 0)</f>
        <v/>
      </c>
      <c r="W1319">
        <f>IF(AND('Raw Data'!D1314&lt;4, 'Raw Data'!E1314&lt;4, 'Raw Data'!A1314&gt;0), 'Raw Data'!AI1314, 0)</f>
        <v/>
      </c>
      <c r="X1319">
        <f>IF(AND('Raw Data'!D1314&lt;5, 'Raw Data'!E1314&lt;5, 'Raw Data'!A1314&gt;0), 'Raw Data'!AL1314, 0)</f>
        <v/>
      </c>
      <c r="Y1319">
        <f>IF(AND('Raw Data'!D1314&lt;6, 'Raw Data'!E1314&lt;6, 'Raw Data'!A1314&gt;0), 'Raw Data'!AO1314, 0)</f>
        <v/>
      </c>
      <c r="Z1319">
        <f>IF(ISBLANK('Raw Data'!D1314), 0, IF('Raw Data'!D1314-'Raw Data'!E1314&gt;1, 'Raw Data'!AW1314, 0))</f>
        <v/>
      </c>
      <c r="AA1319">
        <f>IF(ISBLANK('Raw Data'!A1314), 0, IF(ABS('Raw Data'!D1314-'Raw Data'!E1314)&lt;2, 'Raw Data'!AX1314, 0))</f>
        <v/>
      </c>
      <c r="AB1319">
        <f>IF(ISBLANK('Raw Data'!D1314), 0, IF('Raw Data'!E1314-'Raw Data'!D1314&gt;1, 'Raw Data'!AY1314, 0))</f>
        <v/>
      </c>
      <c r="AC1319">
        <f>IF(ISBLANK('Raw Data'!D1314), 0, IF('Raw Data'!D1314-'Raw Data'!E1314&gt;2, 'Raw Data'!AZ1314, 0))</f>
        <v/>
      </c>
      <c r="AD1319">
        <f>IF(ISBLANK('Raw Data'!A1314), 0, IF(ABS('Raw Data'!D1314-'Raw Data'!E1314)&lt;3, 'Raw Data'!BA1314, 0))</f>
        <v/>
      </c>
      <c r="AE1319">
        <f>IF(ISBLANK('Raw Data'!D1314), 0, IF('Raw Data'!E1314-'Raw Data'!D1314&gt;2, 'Raw Data'!BB1314, 0))</f>
        <v/>
      </c>
      <c r="AF1319">
        <f>IF(ISBLANK('Raw Data'!D1314), 0, IF('Raw Data'!D1314-'Raw Data'!E1314&gt;3, 'Raw Data'!BC1314, 0))</f>
        <v/>
      </c>
      <c r="AG1319">
        <f>IF(ISBLANK('Raw Data'!A1314), 0, IF(ABS('Raw Data'!D1314-'Raw Data'!E1314)&lt;4, 'Raw Data'!BD1314, 0))</f>
        <v/>
      </c>
      <c r="AH1319">
        <f>IF(ISBLANK('Raw Data'!D1314), 0, IF('Raw Data'!E1314-'Raw Data'!D1314&gt;3, 'Raw Data'!BE1314, 0))</f>
        <v/>
      </c>
      <c r="AI1319">
        <f>IF(SUM('Raw Data'!D1314:E1314)&gt;'Raw Data'!F1314, 'Raw Data'!G1314, 0)</f>
        <v/>
      </c>
      <c r="AJ1319">
        <f>IF(ISBLANK('Raw Data'!D1314), 0, IF(SUM('Raw Data'!D1314:E1314)&lt;'Raw Data'!F1314, 'Raw Data'!H1314, 0))</f>
        <v/>
      </c>
      <c r="AK1319">
        <f>IF(ISBLANK('Raw Data'!A1314), 0, IF(AND('Raw Data'!D1314&lt;3, 'Raw Data'!E1314&lt;3, 'Raw Data'!F1314&lt;BB$2), 'Raw Data'!AF1314, 0))</f>
        <v/>
      </c>
      <c r="AL1319">
        <f>IF(ISBLANK('Raw Data'!A1314), 0, IF(AND('Raw Data'!D1314&lt;4, 'Raw Data'!E1314&lt;4, 'Raw Data'!F1314&lt;BB$2), 'Raw Data'!AI1314, 0))</f>
        <v/>
      </c>
      <c r="AM1319">
        <f>IF(ISBLANK('Raw Data'!A1314), 0, IF(AND('Raw Data'!D1314&lt;5, 'Raw Data'!E1314&lt;5, 'Raw Data'!F1314&lt;BB$2), 'Raw Data'!AL1314, 0))</f>
        <v/>
      </c>
      <c r="AN1319">
        <f>IF(ISBLANK('Raw Data'!A1314), 0, IF(AND('Raw Data'!D1314&lt;6, 'Raw Data'!E1314&lt;6, 'Raw Data'!F1314&lt;BB$2), 'Raw Data'!AO1314, 0))</f>
        <v/>
      </c>
      <c r="AO1319">
        <f>IF(ISBLANK('Raw Data'!A1314), 0, IF(AND('Raw Data'!I1314&lt;Analysis!$BC$2, 'Raw Data'!D1314-'Raw Data'!E1314&gt;1), 'Raw Data'!AW1314, IF(AND('Raw Data'!J1314&lt;Analysis!$BC$2, 'Raw Data'!E1314-'Raw Data'!D1314&gt;1), 'Raw Data'!AY1314, 0)))</f>
        <v/>
      </c>
      <c r="AP1319">
        <f>IF(ISBLANK('Raw Data'!A1314), 0, IF(AND('Raw Data'!I1314&lt;Analysis!$BC$2, 'Raw Data'!D1314-'Raw Data'!E1314&gt;2), 'Raw Data'!AZ1314, IF(AND('Raw Data'!J1314&lt;Analysis!$BC$2, 'Raw Data'!E1314-'Raw Data'!D1314&gt;2), 'Raw Data'!BB1314, 0)))</f>
        <v/>
      </c>
      <c r="AQ1319">
        <f>IF(ISBLANK('Raw Data'!A1314), 0, IF(AND('Raw Data'!I1314&lt;Analysis!$BC$2, 'Raw Data'!D1314-'Raw Data'!E1314&gt;3), 'Raw Data'!BC1314, IF(AND('Raw Data'!J1314&lt;Analysis!$BC$2, 'Raw Data'!E1314-'Raw Data'!D1314&gt;3), 'Raw Data'!BE1314, 0)))</f>
        <v/>
      </c>
      <c r="AR1319">
        <f>IF('Hidden Analysiss'!D1315=1,IF(ABS('Raw Data'!E1314-'Raw Data'!D1314)&lt;2,'Raw Data'!AX1314,0), 0)</f>
        <v/>
      </c>
      <c r="AS1319">
        <f>IF('Hidden Analysiss'!D1315=1,IF(ABS('Raw Data'!E1314-'Raw Data'!D1314)&lt;3,'Raw Data'!BA1314,0), 0)</f>
        <v/>
      </c>
      <c r="AT1319">
        <f>IF('Hidden Analysiss'!D1315=1,IF(ABS('Raw Data'!E1314-'Raw Data'!D1314)&lt;4,'Raw Data'!BD1314,0), 0)</f>
        <v/>
      </c>
      <c r="AU1319">
        <f>IF(AND('Hidden Analysiss'!E1315=1, ABS('Raw Data'!E1314-'Raw Data'!D1314)&lt;2), 'Raw Data'!AX1314, 0)</f>
        <v/>
      </c>
      <c r="AV1319">
        <f>IF(AND('Hidden Analysiss'!E1315=1, ABS('Raw Data'!E1314-'Raw Data'!D1314)&lt;3), 'Raw Data'!BA1314, 0)</f>
        <v/>
      </c>
      <c r="AW1319">
        <f>IF(AND('Hidden Analysiss'!E1315=1, ABS('Raw Data'!E1314-'Raw Data'!D1314)&lt;3), 'Raw Data'!BD1314, 0)</f>
        <v/>
      </c>
    </row>
    <row r="1320">
      <c r="A1320" s="1">
        <f>'Raw Data'!A1315</f>
        <v/>
      </c>
      <c r="B1320">
        <f>IF('Raw Data'!E1315&gt;'Raw Data'!D1315, 'Raw Data'!J1315, 0)</f>
        <v/>
      </c>
      <c r="C1320">
        <f>IF('Raw Data'!D1315&gt;'Raw Data'!E1315, 'Raw Data'!I1315, 0)</f>
        <v/>
      </c>
      <c r="D1320">
        <f>SUM(G1320:H1320)</f>
        <v/>
      </c>
      <c r="E1320">
        <f>IF(AND('Raw Data'!J1315&lt;'Raw Data'!I1315,'Raw Data'!E1315&gt;'Raw Data'!D1315,'Raw Data'!E1315-'Raw Data'!D1315&gt;3),'Raw Data'!N1315,IF(AND('Raw Data'!I1315&lt;'Raw Data'!J1315,'Raw Data'!D1315&gt;'Raw Data'!E1315,'Raw Data'!D1315-'Raw Data'!E1315&gt;3),'Raw Data'!M1315,0))</f>
        <v/>
      </c>
      <c r="F1320">
        <f>IF(AND('Raw Data'!J1315&lt;'Raw Data'!I1315,'Raw Data'!E1315&gt;'Raw Data'!D1315,'Raw Data'!E1315-'Raw Data'!D1315&lt;4),'Raw Data'!L1315,IF(AND('Raw Data'!I1315&lt;'Raw Data'!J1315,'Raw Data'!D1315&gt;'Raw Data'!E1315,'Raw Data'!D1315-'Raw Data'!E1315&lt;4),'Raw Data'!K1315,0))</f>
        <v/>
      </c>
      <c r="G1320">
        <f>IF(AND('Raw Data'!J1315&lt;'Raw Data'!I1315, 'Raw Data'!E1315&gt;'Raw Data'!D1315), 'Raw Data'!J1315, 0)</f>
        <v/>
      </c>
      <c r="H1320">
        <f>IF(AND('Raw Data'!J1315&gt;'Raw Data'!I1315, 'Raw Data'!E1315&lt;'Raw Data'!D1315), 'Raw Data'!I1315, 0)</f>
        <v/>
      </c>
      <c r="I1320">
        <f>SUM(J1320:K1320)</f>
        <v/>
      </c>
      <c r="J1320">
        <f>IF(AND('Raw Data'!J1315&gt;'Raw Data'!I1315, 'Raw Data'!E1315&gt;'Raw Data'!D1315), 'Raw Data'!J1315, 0)</f>
        <v/>
      </c>
      <c r="K1320">
        <f>IF(AND('Raw Data'!I1315&gt;'Raw Data'!J1315, 'Raw Data'!D1315&gt;'Raw Data'!E1315), 'Raw Data'!I1315, 0)</f>
        <v/>
      </c>
      <c r="L1320">
        <f>IF('Raw Data'!E1315-'Raw Data'!D1315&gt;3, 'Raw Data'!N1315, 0)</f>
        <v/>
      </c>
      <c r="M1320">
        <f>IF('Raw Data'!D1315-'Raw Data'!E1315&gt;3, 'Raw Data'!M1315, 0)</f>
        <v/>
      </c>
      <c r="N1320">
        <f>IF(ISBLANK('Raw Data'!D1315),0,IF(AND('Raw Data'!E1315&gt;'Raw Data'!D1315,'Raw Data'!E1315-'Raw Data'!D1315&gt;0,'Raw Data'!E1315-'Raw Data'!D1315&lt;4),'Raw Data'!L1315, 0))</f>
        <v/>
      </c>
      <c r="O1320">
        <f>IF(ISBLANK('Raw Data'!D1315),0,IF(AND('Raw Data'!E1315&gt;'Raw Data'!D1315,'Raw Data'!E1315-'Raw Data'!D1315&gt;0,'Raw Data'!D1315-'Raw Data'!E1315&lt;4),'Raw Data'!K1315, 0))</f>
        <v/>
      </c>
      <c r="P1320">
        <f>IF('Raw Data'!E1315-'Raw Data'!D1315&gt;3, 'Raw Data'!N1315, IF('Raw Data'!D1315-'Raw Data'!E1315&gt;3, 'Raw Data'!M1315, 0))</f>
        <v/>
      </c>
      <c r="Q1320">
        <f>IF(ISBLANK('Raw Data'!E1315),0,IF(AND('Raw Data'!E1315-'Raw Data'!D1315&lt;4,'Raw Data'!E1315-'Raw Data'!D1315&gt;0),'Raw Data'!L1315,IF(AND('Raw Data'!D1315&gt;'Raw Data'!E1315,'Raw Data'!D1315-'Raw Data'!E1315&gt;0),'Raw Data'!K1315,0)))</f>
        <v/>
      </c>
      <c r="R1320">
        <f>IF(ISBLANK('Raw Data'!K1315),0,IFERROR(IF(MATCH(SMALL('Raw Data'!K1315:N1315,1),L1320:O1320,0),SMALL('Raw Data'!K1315:N1315,1)),0))</f>
        <v/>
      </c>
      <c r="S1320">
        <f>IF(ISBLANK('Raw Data'!K1315),0,IFERROR(IF(MATCH(SMALL('Raw Data'!K1315:N1315,2),L1320:O1320,0),SMALL('Raw Data'!K1315:N1315,2)),0))</f>
        <v/>
      </c>
      <c r="T1320">
        <f>IF(ISBLANK('Raw Data'!K1315),0,IFERROR(IF(MATCH(SMALL('Raw Data'!K1315:N1315,3),L1320:O1320,0),SMALL('Raw Data'!K1315:N1315,3)),0))</f>
        <v/>
      </c>
      <c r="U1320">
        <f>IF(ISBLANK('Raw Data'!K1315),0,IFERROR(IF(MATCH(SMALL('Raw Data'!K1315:N1315,4),L1320:O1320,0),SMALL('Raw Data'!K1315:N1315,4)),0))</f>
        <v/>
      </c>
      <c r="V1320">
        <f>IF(AND('Raw Data'!D1315&lt;3, 'Raw Data'!E1315&lt;3, 'Raw Data'!A1315&gt;0), 'Raw Data'!AF1315, 0)</f>
        <v/>
      </c>
      <c r="W1320">
        <f>IF(AND('Raw Data'!D1315&lt;4, 'Raw Data'!E1315&lt;4, 'Raw Data'!A1315&gt;0), 'Raw Data'!AI1315, 0)</f>
        <v/>
      </c>
      <c r="X1320">
        <f>IF(AND('Raw Data'!D1315&lt;5, 'Raw Data'!E1315&lt;5, 'Raw Data'!A1315&gt;0), 'Raw Data'!AL1315, 0)</f>
        <v/>
      </c>
      <c r="Y1320">
        <f>IF(AND('Raw Data'!D1315&lt;6, 'Raw Data'!E1315&lt;6, 'Raw Data'!A1315&gt;0), 'Raw Data'!AO1315, 0)</f>
        <v/>
      </c>
      <c r="Z1320">
        <f>IF(ISBLANK('Raw Data'!D1315), 0, IF('Raw Data'!D1315-'Raw Data'!E1315&gt;1, 'Raw Data'!AW1315, 0))</f>
        <v/>
      </c>
      <c r="AA1320">
        <f>IF(ISBLANK('Raw Data'!A1315), 0, IF(ABS('Raw Data'!D1315-'Raw Data'!E1315)&lt;2, 'Raw Data'!AX1315, 0))</f>
        <v/>
      </c>
      <c r="AB1320">
        <f>IF(ISBLANK('Raw Data'!D1315), 0, IF('Raw Data'!E1315-'Raw Data'!D1315&gt;1, 'Raw Data'!AY1315, 0))</f>
        <v/>
      </c>
      <c r="AC1320">
        <f>IF(ISBLANK('Raw Data'!D1315), 0, IF('Raw Data'!D1315-'Raw Data'!E1315&gt;2, 'Raw Data'!AZ1315, 0))</f>
        <v/>
      </c>
      <c r="AD1320">
        <f>IF(ISBLANK('Raw Data'!A1315), 0, IF(ABS('Raw Data'!D1315-'Raw Data'!E1315)&lt;3, 'Raw Data'!BA1315, 0))</f>
        <v/>
      </c>
      <c r="AE1320">
        <f>IF(ISBLANK('Raw Data'!D1315), 0, IF('Raw Data'!E1315-'Raw Data'!D1315&gt;2, 'Raw Data'!BB1315, 0))</f>
        <v/>
      </c>
      <c r="AF1320">
        <f>IF(ISBLANK('Raw Data'!D1315), 0, IF('Raw Data'!D1315-'Raw Data'!E1315&gt;3, 'Raw Data'!BC1315, 0))</f>
        <v/>
      </c>
      <c r="AG1320">
        <f>IF(ISBLANK('Raw Data'!A1315), 0, IF(ABS('Raw Data'!D1315-'Raw Data'!E1315)&lt;4, 'Raw Data'!BD1315, 0))</f>
        <v/>
      </c>
      <c r="AH1320">
        <f>IF(ISBLANK('Raw Data'!D1315), 0, IF('Raw Data'!E1315-'Raw Data'!D1315&gt;3, 'Raw Data'!BE1315, 0))</f>
        <v/>
      </c>
      <c r="AI1320">
        <f>IF(SUM('Raw Data'!D1315:E1315)&gt;'Raw Data'!F1315, 'Raw Data'!G1315, 0)</f>
        <v/>
      </c>
      <c r="AJ1320">
        <f>IF(ISBLANK('Raw Data'!D1315), 0, IF(SUM('Raw Data'!D1315:E1315)&lt;'Raw Data'!F1315, 'Raw Data'!H1315, 0))</f>
        <v/>
      </c>
      <c r="AK1320">
        <f>IF(ISBLANK('Raw Data'!A1315), 0, IF(AND('Raw Data'!D1315&lt;3, 'Raw Data'!E1315&lt;3, 'Raw Data'!F1315&lt;BB$2), 'Raw Data'!AF1315, 0))</f>
        <v/>
      </c>
      <c r="AL1320">
        <f>IF(ISBLANK('Raw Data'!A1315), 0, IF(AND('Raw Data'!D1315&lt;4, 'Raw Data'!E1315&lt;4, 'Raw Data'!F1315&lt;BB$2), 'Raw Data'!AI1315, 0))</f>
        <v/>
      </c>
      <c r="AM1320">
        <f>IF(ISBLANK('Raw Data'!A1315), 0, IF(AND('Raw Data'!D1315&lt;5, 'Raw Data'!E1315&lt;5, 'Raw Data'!F1315&lt;BB$2), 'Raw Data'!AL1315, 0))</f>
        <v/>
      </c>
      <c r="AN1320">
        <f>IF(ISBLANK('Raw Data'!A1315), 0, IF(AND('Raw Data'!D1315&lt;6, 'Raw Data'!E1315&lt;6, 'Raw Data'!F1315&lt;BB$2), 'Raw Data'!AO1315, 0))</f>
        <v/>
      </c>
      <c r="AO1320">
        <f>IF(ISBLANK('Raw Data'!A1315), 0, IF(AND('Raw Data'!I1315&lt;Analysis!$BC$2, 'Raw Data'!D1315-'Raw Data'!E1315&gt;1), 'Raw Data'!AW1315, IF(AND('Raw Data'!J1315&lt;Analysis!$BC$2, 'Raw Data'!E1315-'Raw Data'!D1315&gt;1), 'Raw Data'!AY1315, 0)))</f>
        <v/>
      </c>
      <c r="AP1320">
        <f>IF(ISBLANK('Raw Data'!A1315), 0, IF(AND('Raw Data'!I1315&lt;Analysis!$BC$2, 'Raw Data'!D1315-'Raw Data'!E1315&gt;2), 'Raw Data'!AZ1315, IF(AND('Raw Data'!J1315&lt;Analysis!$BC$2, 'Raw Data'!E1315-'Raw Data'!D1315&gt;2), 'Raw Data'!BB1315, 0)))</f>
        <v/>
      </c>
      <c r="AQ1320">
        <f>IF(ISBLANK('Raw Data'!A1315), 0, IF(AND('Raw Data'!I1315&lt;Analysis!$BC$2, 'Raw Data'!D1315-'Raw Data'!E1315&gt;3), 'Raw Data'!BC1315, IF(AND('Raw Data'!J1315&lt;Analysis!$BC$2, 'Raw Data'!E1315-'Raw Data'!D1315&gt;3), 'Raw Data'!BE1315, 0)))</f>
        <v/>
      </c>
      <c r="AR1320">
        <f>IF('Hidden Analysiss'!D1316=1,IF(ABS('Raw Data'!E1315-'Raw Data'!D1315)&lt;2,'Raw Data'!AX1315,0), 0)</f>
        <v/>
      </c>
      <c r="AS1320">
        <f>IF('Hidden Analysiss'!D1316=1,IF(ABS('Raw Data'!E1315-'Raw Data'!D1315)&lt;3,'Raw Data'!BA1315,0), 0)</f>
        <v/>
      </c>
      <c r="AT1320">
        <f>IF('Hidden Analysiss'!D1316=1,IF(ABS('Raw Data'!E1315-'Raw Data'!D1315)&lt;4,'Raw Data'!BD1315,0), 0)</f>
        <v/>
      </c>
      <c r="AU1320">
        <f>IF(AND('Hidden Analysiss'!E1316=1, ABS('Raw Data'!E1315-'Raw Data'!D1315)&lt;2), 'Raw Data'!AX1315, 0)</f>
        <v/>
      </c>
      <c r="AV1320">
        <f>IF(AND('Hidden Analysiss'!E1316=1, ABS('Raw Data'!E1315-'Raw Data'!D1315)&lt;3), 'Raw Data'!BA1315, 0)</f>
        <v/>
      </c>
      <c r="AW1320">
        <f>IF(AND('Hidden Analysiss'!E1316=1, ABS('Raw Data'!E1315-'Raw Data'!D1315)&lt;3), 'Raw Data'!BD1315, 0)</f>
        <v/>
      </c>
    </row>
    <row r="1321">
      <c r="A1321" s="1">
        <f>'Raw Data'!A1316</f>
        <v/>
      </c>
      <c r="B1321">
        <f>IF('Raw Data'!E1316&gt;'Raw Data'!D1316, 'Raw Data'!J1316, 0)</f>
        <v/>
      </c>
      <c r="C1321">
        <f>IF('Raw Data'!D1316&gt;'Raw Data'!E1316, 'Raw Data'!I1316, 0)</f>
        <v/>
      </c>
      <c r="D1321">
        <f>SUM(G1321:H1321)</f>
        <v/>
      </c>
      <c r="E1321">
        <f>IF(AND('Raw Data'!J1316&lt;'Raw Data'!I1316,'Raw Data'!E1316&gt;'Raw Data'!D1316,'Raw Data'!E1316-'Raw Data'!D1316&gt;3),'Raw Data'!N1316,IF(AND('Raw Data'!I1316&lt;'Raw Data'!J1316,'Raw Data'!D1316&gt;'Raw Data'!E1316,'Raw Data'!D1316-'Raw Data'!E1316&gt;3),'Raw Data'!M1316,0))</f>
        <v/>
      </c>
      <c r="F1321">
        <f>IF(AND('Raw Data'!J1316&lt;'Raw Data'!I1316,'Raw Data'!E1316&gt;'Raw Data'!D1316,'Raw Data'!E1316-'Raw Data'!D1316&lt;4),'Raw Data'!L1316,IF(AND('Raw Data'!I1316&lt;'Raw Data'!J1316,'Raw Data'!D1316&gt;'Raw Data'!E1316,'Raw Data'!D1316-'Raw Data'!E1316&lt;4),'Raw Data'!K1316,0))</f>
        <v/>
      </c>
      <c r="G1321">
        <f>IF(AND('Raw Data'!J1316&lt;'Raw Data'!I1316, 'Raw Data'!E1316&gt;'Raw Data'!D1316), 'Raw Data'!J1316, 0)</f>
        <v/>
      </c>
      <c r="H1321">
        <f>IF(AND('Raw Data'!J1316&gt;'Raw Data'!I1316, 'Raw Data'!E1316&lt;'Raw Data'!D1316), 'Raw Data'!I1316, 0)</f>
        <v/>
      </c>
      <c r="I1321">
        <f>SUM(J1321:K1321)</f>
        <v/>
      </c>
      <c r="J1321">
        <f>IF(AND('Raw Data'!J1316&gt;'Raw Data'!I1316, 'Raw Data'!E1316&gt;'Raw Data'!D1316), 'Raw Data'!J1316, 0)</f>
        <v/>
      </c>
      <c r="K1321">
        <f>IF(AND('Raw Data'!I1316&gt;'Raw Data'!J1316, 'Raw Data'!D1316&gt;'Raw Data'!E1316), 'Raw Data'!I1316, 0)</f>
        <v/>
      </c>
      <c r="L1321">
        <f>IF('Raw Data'!E1316-'Raw Data'!D1316&gt;3, 'Raw Data'!N1316, 0)</f>
        <v/>
      </c>
      <c r="M1321">
        <f>IF('Raw Data'!D1316-'Raw Data'!E1316&gt;3, 'Raw Data'!M1316, 0)</f>
        <v/>
      </c>
      <c r="N1321">
        <f>IF(ISBLANK('Raw Data'!D1316),0,IF(AND('Raw Data'!E1316&gt;'Raw Data'!D1316,'Raw Data'!E1316-'Raw Data'!D1316&gt;0,'Raw Data'!E1316-'Raw Data'!D1316&lt;4),'Raw Data'!L1316, 0))</f>
        <v/>
      </c>
      <c r="O1321">
        <f>IF(ISBLANK('Raw Data'!D1316),0,IF(AND('Raw Data'!E1316&gt;'Raw Data'!D1316,'Raw Data'!E1316-'Raw Data'!D1316&gt;0,'Raw Data'!D1316-'Raw Data'!E1316&lt;4),'Raw Data'!K1316, 0))</f>
        <v/>
      </c>
      <c r="P1321">
        <f>IF('Raw Data'!E1316-'Raw Data'!D1316&gt;3, 'Raw Data'!N1316, IF('Raw Data'!D1316-'Raw Data'!E1316&gt;3, 'Raw Data'!M1316, 0))</f>
        <v/>
      </c>
      <c r="Q1321">
        <f>IF(ISBLANK('Raw Data'!E1316),0,IF(AND('Raw Data'!E1316-'Raw Data'!D1316&lt;4,'Raw Data'!E1316-'Raw Data'!D1316&gt;0),'Raw Data'!L1316,IF(AND('Raw Data'!D1316&gt;'Raw Data'!E1316,'Raw Data'!D1316-'Raw Data'!E1316&gt;0),'Raw Data'!K1316,0)))</f>
        <v/>
      </c>
      <c r="R1321">
        <f>IF(ISBLANK('Raw Data'!K1316),0,IFERROR(IF(MATCH(SMALL('Raw Data'!K1316:N1316,1),L1321:O1321,0),SMALL('Raw Data'!K1316:N1316,1)),0))</f>
        <v/>
      </c>
      <c r="S1321">
        <f>IF(ISBLANK('Raw Data'!K1316),0,IFERROR(IF(MATCH(SMALL('Raw Data'!K1316:N1316,2),L1321:O1321,0),SMALL('Raw Data'!K1316:N1316,2)),0))</f>
        <v/>
      </c>
      <c r="T1321">
        <f>IF(ISBLANK('Raw Data'!K1316),0,IFERROR(IF(MATCH(SMALL('Raw Data'!K1316:N1316,3),L1321:O1321,0),SMALL('Raw Data'!K1316:N1316,3)),0))</f>
        <v/>
      </c>
      <c r="U1321">
        <f>IF(ISBLANK('Raw Data'!K1316),0,IFERROR(IF(MATCH(SMALL('Raw Data'!K1316:N1316,4),L1321:O1321,0),SMALL('Raw Data'!K1316:N1316,4)),0))</f>
        <v/>
      </c>
      <c r="V1321">
        <f>IF(AND('Raw Data'!D1316&lt;3, 'Raw Data'!E1316&lt;3, 'Raw Data'!A1316&gt;0), 'Raw Data'!AF1316, 0)</f>
        <v/>
      </c>
      <c r="W1321">
        <f>IF(AND('Raw Data'!D1316&lt;4, 'Raw Data'!E1316&lt;4, 'Raw Data'!A1316&gt;0), 'Raw Data'!AI1316, 0)</f>
        <v/>
      </c>
      <c r="X1321">
        <f>IF(AND('Raw Data'!D1316&lt;5, 'Raw Data'!E1316&lt;5, 'Raw Data'!A1316&gt;0), 'Raw Data'!AL1316, 0)</f>
        <v/>
      </c>
      <c r="Y1321">
        <f>IF(AND('Raw Data'!D1316&lt;6, 'Raw Data'!E1316&lt;6, 'Raw Data'!A1316&gt;0), 'Raw Data'!AO1316, 0)</f>
        <v/>
      </c>
      <c r="Z1321">
        <f>IF(ISBLANK('Raw Data'!D1316), 0, IF('Raw Data'!D1316-'Raw Data'!E1316&gt;1, 'Raw Data'!AW1316, 0))</f>
        <v/>
      </c>
      <c r="AA1321">
        <f>IF(ISBLANK('Raw Data'!A1316), 0, IF(ABS('Raw Data'!D1316-'Raw Data'!E1316)&lt;2, 'Raw Data'!AX1316, 0))</f>
        <v/>
      </c>
      <c r="AB1321">
        <f>IF(ISBLANK('Raw Data'!D1316), 0, IF('Raw Data'!E1316-'Raw Data'!D1316&gt;1, 'Raw Data'!AY1316, 0))</f>
        <v/>
      </c>
      <c r="AC1321">
        <f>IF(ISBLANK('Raw Data'!D1316), 0, IF('Raw Data'!D1316-'Raw Data'!E1316&gt;2, 'Raw Data'!AZ1316, 0))</f>
        <v/>
      </c>
      <c r="AD1321">
        <f>IF(ISBLANK('Raw Data'!A1316), 0, IF(ABS('Raw Data'!D1316-'Raw Data'!E1316)&lt;3, 'Raw Data'!BA1316, 0))</f>
        <v/>
      </c>
      <c r="AE1321">
        <f>IF(ISBLANK('Raw Data'!D1316), 0, IF('Raw Data'!E1316-'Raw Data'!D1316&gt;2, 'Raw Data'!BB1316, 0))</f>
        <v/>
      </c>
      <c r="AF1321">
        <f>IF(ISBLANK('Raw Data'!D1316), 0, IF('Raw Data'!D1316-'Raw Data'!E1316&gt;3, 'Raw Data'!BC1316, 0))</f>
        <v/>
      </c>
      <c r="AG1321">
        <f>IF(ISBLANK('Raw Data'!A1316), 0, IF(ABS('Raw Data'!D1316-'Raw Data'!E1316)&lt;4, 'Raw Data'!BD1316, 0))</f>
        <v/>
      </c>
      <c r="AH1321">
        <f>IF(ISBLANK('Raw Data'!D1316), 0, IF('Raw Data'!E1316-'Raw Data'!D1316&gt;3, 'Raw Data'!BE1316, 0))</f>
        <v/>
      </c>
      <c r="AI1321">
        <f>IF(SUM('Raw Data'!D1316:E1316)&gt;'Raw Data'!F1316, 'Raw Data'!G1316, 0)</f>
        <v/>
      </c>
      <c r="AJ1321">
        <f>IF(ISBLANK('Raw Data'!D1316), 0, IF(SUM('Raw Data'!D1316:E1316)&lt;'Raw Data'!F1316, 'Raw Data'!H1316, 0))</f>
        <v/>
      </c>
      <c r="AK1321">
        <f>IF(ISBLANK('Raw Data'!A1316), 0, IF(AND('Raw Data'!D1316&lt;3, 'Raw Data'!E1316&lt;3, 'Raw Data'!F1316&lt;BB$2), 'Raw Data'!AF1316, 0))</f>
        <v/>
      </c>
      <c r="AL1321">
        <f>IF(ISBLANK('Raw Data'!A1316), 0, IF(AND('Raw Data'!D1316&lt;4, 'Raw Data'!E1316&lt;4, 'Raw Data'!F1316&lt;BB$2), 'Raw Data'!AI1316, 0))</f>
        <v/>
      </c>
      <c r="AM1321">
        <f>IF(ISBLANK('Raw Data'!A1316), 0, IF(AND('Raw Data'!D1316&lt;5, 'Raw Data'!E1316&lt;5, 'Raw Data'!F1316&lt;BB$2), 'Raw Data'!AL1316, 0))</f>
        <v/>
      </c>
      <c r="AN1321">
        <f>IF(ISBLANK('Raw Data'!A1316), 0, IF(AND('Raw Data'!D1316&lt;6, 'Raw Data'!E1316&lt;6, 'Raw Data'!F1316&lt;BB$2), 'Raw Data'!AO1316, 0))</f>
        <v/>
      </c>
      <c r="AO1321">
        <f>IF(ISBLANK('Raw Data'!A1316), 0, IF(AND('Raw Data'!I1316&lt;Analysis!$BC$2, 'Raw Data'!D1316-'Raw Data'!E1316&gt;1), 'Raw Data'!AW1316, IF(AND('Raw Data'!J1316&lt;Analysis!$BC$2, 'Raw Data'!E1316-'Raw Data'!D1316&gt;1), 'Raw Data'!AY1316, 0)))</f>
        <v/>
      </c>
      <c r="AP1321">
        <f>IF(ISBLANK('Raw Data'!A1316), 0, IF(AND('Raw Data'!I1316&lt;Analysis!$BC$2, 'Raw Data'!D1316-'Raw Data'!E1316&gt;2), 'Raw Data'!AZ1316, IF(AND('Raw Data'!J1316&lt;Analysis!$BC$2, 'Raw Data'!E1316-'Raw Data'!D1316&gt;2), 'Raw Data'!BB1316, 0)))</f>
        <v/>
      </c>
      <c r="AQ1321">
        <f>IF(ISBLANK('Raw Data'!A1316), 0, IF(AND('Raw Data'!I1316&lt;Analysis!$BC$2, 'Raw Data'!D1316-'Raw Data'!E1316&gt;3), 'Raw Data'!BC1316, IF(AND('Raw Data'!J1316&lt;Analysis!$BC$2, 'Raw Data'!E1316-'Raw Data'!D1316&gt;3), 'Raw Data'!BE1316, 0)))</f>
        <v/>
      </c>
      <c r="AR1321">
        <f>IF('Hidden Analysiss'!D1317=1,IF(ABS('Raw Data'!E1316-'Raw Data'!D1316)&lt;2,'Raw Data'!AX1316,0), 0)</f>
        <v/>
      </c>
      <c r="AS1321">
        <f>IF('Hidden Analysiss'!D1317=1,IF(ABS('Raw Data'!E1316-'Raw Data'!D1316)&lt;3,'Raw Data'!BA1316,0), 0)</f>
        <v/>
      </c>
      <c r="AT1321">
        <f>IF('Hidden Analysiss'!D1317=1,IF(ABS('Raw Data'!E1316-'Raw Data'!D1316)&lt;4,'Raw Data'!BD1316,0), 0)</f>
        <v/>
      </c>
      <c r="AU1321">
        <f>IF(AND('Hidden Analysiss'!E1317=1, ABS('Raw Data'!E1316-'Raw Data'!D1316)&lt;2), 'Raw Data'!AX1316, 0)</f>
        <v/>
      </c>
      <c r="AV1321">
        <f>IF(AND('Hidden Analysiss'!E1317=1, ABS('Raw Data'!E1316-'Raw Data'!D1316)&lt;3), 'Raw Data'!BA1316, 0)</f>
        <v/>
      </c>
      <c r="AW1321">
        <f>IF(AND('Hidden Analysiss'!E1317=1, ABS('Raw Data'!E1316-'Raw Data'!D1316)&lt;3), 'Raw Data'!BD1316, 0)</f>
        <v/>
      </c>
    </row>
    <row r="1322">
      <c r="A1322" s="1">
        <f>'Raw Data'!A1317</f>
        <v/>
      </c>
      <c r="B1322">
        <f>IF('Raw Data'!E1317&gt;'Raw Data'!D1317, 'Raw Data'!J1317, 0)</f>
        <v/>
      </c>
      <c r="C1322">
        <f>IF('Raw Data'!D1317&gt;'Raw Data'!E1317, 'Raw Data'!I1317, 0)</f>
        <v/>
      </c>
      <c r="D1322">
        <f>SUM(G1322:H1322)</f>
        <v/>
      </c>
      <c r="E1322">
        <f>IF(AND('Raw Data'!J1317&lt;'Raw Data'!I1317,'Raw Data'!E1317&gt;'Raw Data'!D1317,'Raw Data'!E1317-'Raw Data'!D1317&gt;3),'Raw Data'!N1317,IF(AND('Raw Data'!I1317&lt;'Raw Data'!J1317,'Raw Data'!D1317&gt;'Raw Data'!E1317,'Raw Data'!D1317-'Raw Data'!E1317&gt;3),'Raw Data'!M1317,0))</f>
        <v/>
      </c>
      <c r="F1322">
        <f>IF(AND('Raw Data'!J1317&lt;'Raw Data'!I1317,'Raw Data'!E1317&gt;'Raw Data'!D1317,'Raw Data'!E1317-'Raw Data'!D1317&lt;4),'Raw Data'!L1317,IF(AND('Raw Data'!I1317&lt;'Raw Data'!J1317,'Raw Data'!D1317&gt;'Raw Data'!E1317,'Raw Data'!D1317-'Raw Data'!E1317&lt;4),'Raw Data'!K1317,0))</f>
        <v/>
      </c>
      <c r="G1322">
        <f>IF(AND('Raw Data'!J1317&lt;'Raw Data'!I1317, 'Raw Data'!E1317&gt;'Raw Data'!D1317), 'Raw Data'!J1317, 0)</f>
        <v/>
      </c>
      <c r="H1322">
        <f>IF(AND('Raw Data'!J1317&gt;'Raw Data'!I1317, 'Raw Data'!E1317&lt;'Raw Data'!D1317), 'Raw Data'!I1317, 0)</f>
        <v/>
      </c>
      <c r="I1322">
        <f>SUM(J1322:K1322)</f>
        <v/>
      </c>
      <c r="J1322">
        <f>IF(AND('Raw Data'!J1317&gt;'Raw Data'!I1317, 'Raw Data'!E1317&gt;'Raw Data'!D1317), 'Raw Data'!J1317, 0)</f>
        <v/>
      </c>
      <c r="K1322">
        <f>IF(AND('Raw Data'!I1317&gt;'Raw Data'!J1317, 'Raw Data'!D1317&gt;'Raw Data'!E1317), 'Raw Data'!I1317, 0)</f>
        <v/>
      </c>
      <c r="L1322">
        <f>IF('Raw Data'!E1317-'Raw Data'!D1317&gt;3, 'Raw Data'!N1317, 0)</f>
        <v/>
      </c>
      <c r="M1322">
        <f>IF('Raw Data'!D1317-'Raw Data'!E1317&gt;3, 'Raw Data'!M1317, 0)</f>
        <v/>
      </c>
      <c r="N1322">
        <f>IF(ISBLANK('Raw Data'!D1317),0,IF(AND('Raw Data'!E1317&gt;'Raw Data'!D1317,'Raw Data'!E1317-'Raw Data'!D1317&gt;0,'Raw Data'!E1317-'Raw Data'!D1317&lt;4),'Raw Data'!L1317, 0))</f>
        <v/>
      </c>
      <c r="O1322">
        <f>IF(ISBLANK('Raw Data'!D1317),0,IF(AND('Raw Data'!E1317&gt;'Raw Data'!D1317,'Raw Data'!E1317-'Raw Data'!D1317&gt;0,'Raw Data'!D1317-'Raw Data'!E1317&lt;4),'Raw Data'!K1317, 0))</f>
        <v/>
      </c>
      <c r="P1322">
        <f>IF('Raw Data'!E1317-'Raw Data'!D1317&gt;3, 'Raw Data'!N1317, IF('Raw Data'!D1317-'Raw Data'!E1317&gt;3, 'Raw Data'!M1317, 0))</f>
        <v/>
      </c>
      <c r="Q1322">
        <f>IF(ISBLANK('Raw Data'!E1317),0,IF(AND('Raw Data'!E1317-'Raw Data'!D1317&lt;4,'Raw Data'!E1317-'Raw Data'!D1317&gt;0),'Raw Data'!L1317,IF(AND('Raw Data'!D1317&gt;'Raw Data'!E1317,'Raw Data'!D1317-'Raw Data'!E1317&gt;0),'Raw Data'!K1317,0)))</f>
        <v/>
      </c>
      <c r="R1322">
        <f>IF(ISBLANK('Raw Data'!K1317),0,IFERROR(IF(MATCH(SMALL('Raw Data'!K1317:N1317,1),L1322:O1322,0),SMALL('Raw Data'!K1317:N1317,1)),0))</f>
        <v/>
      </c>
      <c r="S1322">
        <f>IF(ISBLANK('Raw Data'!K1317),0,IFERROR(IF(MATCH(SMALL('Raw Data'!K1317:N1317,2),L1322:O1322,0),SMALL('Raw Data'!K1317:N1317,2)),0))</f>
        <v/>
      </c>
      <c r="T1322">
        <f>IF(ISBLANK('Raw Data'!K1317),0,IFERROR(IF(MATCH(SMALL('Raw Data'!K1317:N1317,3),L1322:O1322,0),SMALL('Raw Data'!K1317:N1317,3)),0))</f>
        <v/>
      </c>
      <c r="U1322">
        <f>IF(ISBLANK('Raw Data'!K1317),0,IFERROR(IF(MATCH(SMALL('Raw Data'!K1317:N1317,4),L1322:O1322,0),SMALL('Raw Data'!K1317:N1317,4)),0))</f>
        <v/>
      </c>
      <c r="V1322">
        <f>IF(AND('Raw Data'!D1317&lt;3, 'Raw Data'!E1317&lt;3, 'Raw Data'!A1317&gt;0), 'Raw Data'!AF1317, 0)</f>
        <v/>
      </c>
      <c r="W1322">
        <f>IF(AND('Raw Data'!D1317&lt;4, 'Raw Data'!E1317&lt;4, 'Raw Data'!A1317&gt;0), 'Raw Data'!AI1317, 0)</f>
        <v/>
      </c>
      <c r="X1322">
        <f>IF(AND('Raw Data'!D1317&lt;5, 'Raw Data'!E1317&lt;5, 'Raw Data'!A1317&gt;0), 'Raw Data'!AL1317, 0)</f>
        <v/>
      </c>
      <c r="Y1322">
        <f>IF(AND('Raw Data'!D1317&lt;6, 'Raw Data'!E1317&lt;6, 'Raw Data'!A1317&gt;0), 'Raw Data'!AO1317, 0)</f>
        <v/>
      </c>
      <c r="Z1322">
        <f>IF(ISBLANK('Raw Data'!D1317), 0, IF('Raw Data'!D1317-'Raw Data'!E1317&gt;1, 'Raw Data'!AW1317, 0))</f>
        <v/>
      </c>
      <c r="AA1322">
        <f>IF(ISBLANK('Raw Data'!A1317), 0, IF(ABS('Raw Data'!D1317-'Raw Data'!E1317)&lt;2, 'Raw Data'!AX1317, 0))</f>
        <v/>
      </c>
      <c r="AB1322">
        <f>IF(ISBLANK('Raw Data'!D1317), 0, IF('Raw Data'!E1317-'Raw Data'!D1317&gt;1, 'Raw Data'!AY1317, 0))</f>
        <v/>
      </c>
      <c r="AC1322">
        <f>IF(ISBLANK('Raw Data'!D1317), 0, IF('Raw Data'!D1317-'Raw Data'!E1317&gt;2, 'Raw Data'!AZ1317, 0))</f>
        <v/>
      </c>
      <c r="AD1322">
        <f>IF(ISBLANK('Raw Data'!A1317), 0, IF(ABS('Raw Data'!D1317-'Raw Data'!E1317)&lt;3, 'Raw Data'!BA1317, 0))</f>
        <v/>
      </c>
      <c r="AE1322">
        <f>IF(ISBLANK('Raw Data'!D1317), 0, IF('Raw Data'!E1317-'Raw Data'!D1317&gt;2, 'Raw Data'!BB1317, 0))</f>
        <v/>
      </c>
      <c r="AF1322">
        <f>IF(ISBLANK('Raw Data'!D1317), 0, IF('Raw Data'!D1317-'Raw Data'!E1317&gt;3, 'Raw Data'!BC1317, 0))</f>
        <v/>
      </c>
      <c r="AG1322">
        <f>IF(ISBLANK('Raw Data'!A1317), 0, IF(ABS('Raw Data'!D1317-'Raw Data'!E1317)&lt;4, 'Raw Data'!BD1317, 0))</f>
        <v/>
      </c>
      <c r="AH1322">
        <f>IF(ISBLANK('Raw Data'!D1317), 0, IF('Raw Data'!E1317-'Raw Data'!D1317&gt;3, 'Raw Data'!BE1317, 0))</f>
        <v/>
      </c>
      <c r="AI1322">
        <f>IF(SUM('Raw Data'!D1317:E1317)&gt;'Raw Data'!F1317, 'Raw Data'!G1317, 0)</f>
        <v/>
      </c>
      <c r="AJ1322">
        <f>IF(ISBLANK('Raw Data'!D1317), 0, IF(SUM('Raw Data'!D1317:E1317)&lt;'Raw Data'!F1317, 'Raw Data'!H1317, 0))</f>
        <v/>
      </c>
      <c r="AK1322">
        <f>IF(ISBLANK('Raw Data'!A1317), 0, IF(AND('Raw Data'!D1317&lt;3, 'Raw Data'!E1317&lt;3, 'Raw Data'!F1317&lt;BB$2), 'Raw Data'!AF1317, 0))</f>
        <v/>
      </c>
      <c r="AL1322">
        <f>IF(ISBLANK('Raw Data'!A1317), 0, IF(AND('Raw Data'!D1317&lt;4, 'Raw Data'!E1317&lt;4, 'Raw Data'!F1317&lt;BB$2), 'Raw Data'!AI1317, 0))</f>
        <v/>
      </c>
      <c r="AM1322">
        <f>IF(ISBLANK('Raw Data'!A1317), 0, IF(AND('Raw Data'!D1317&lt;5, 'Raw Data'!E1317&lt;5, 'Raw Data'!F1317&lt;BB$2), 'Raw Data'!AL1317, 0))</f>
        <v/>
      </c>
      <c r="AN1322">
        <f>IF(ISBLANK('Raw Data'!A1317), 0, IF(AND('Raw Data'!D1317&lt;6, 'Raw Data'!E1317&lt;6, 'Raw Data'!F1317&lt;BB$2), 'Raw Data'!AO1317, 0))</f>
        <v/>
      </c>
      <c r="AO1322">
        <f>IF(ISBLANK('Raw Data'!A1317), 0, IF(AND('Raw Data'!I1317&lt;Analysis!$BC$2, 'Raw Data'!D1317-'Raw Data'!E1317&gt;1), 'Raw Data'!AW1317, IF(AND('Raw Data'!J1317&lt;Analysis!$BC$2, 'Raw Data'!E1317-'Raw Data'!D1317&gt;1), 'Raw Data'!AY1317, 0)))</f>
        <v/>
      </c>
      <c r="AP1322">
        <f>IF(ISBLANK('Raw Data'!A1317), 0, IF(AND('Raw Data'!I1317&lt;Analysis!$BC$2, 'Raw Data'!D1317-'Raw Data'!E1317&gt;2), 'Raw Data'!AZ1317, IF(AND('Raw Data'!J1317&lt;Analysis!$BC$2, 'Raw Data'!E1317-'Raw Data'!D1317&gt;2), 'Raw Data'!BB1317, 0)))</f>
        <v/>
      </c>
      <c r="AQ1322">
        <f>IF(ISBLANK('Raw Data'!A1317), 0, IF(AND('Raw Data'!I1317&lt;Analysis!$BC$2, 'Raw Data'!D1317-'Raw Data'!E1317&gt;3), 'Raw Data'!BC1317, IF(AND('Raw Data'!J1317&lt;Analysis!$BC$2, 'Raw Data'!E1317-'Raw Data'!D1317&gt;3), 'Raw Data'!BE1317, 0)))</f>
        <v/>
      </c>
      <c r="AR1322">
        <f>IF('Hidden Analysiss'!D1318=1,IF(ABS('Raw Data'!E1317-'Raw Data'!D1317)&lt;2,'Raw Data'!AX1317,0), 0)</f>
        <v/>
      </c>
      <c r="AS1322">
        <f>IF('Hidden Analysiss'!D1318=1,IF(ABS('Raw Data'!E1317-'Raw Data'!D1317)&lt;3,'Raw Data'!BA1317,0), 0)</f>
        <v/>
      </c>
      <c r="AT1322">
        <f>IF('Hidden Analysiss'!D1318=1,IF(ABS('Raw Data'!E1317-'Raw Data'!D1317)&lt;4,'Raw Data'!BD1317,0), 0)</f>
        <v/>
      </c>
      <c r="AU1322">
        <f>IF(AND('Hidden Analysiss'!E1318=1, ABS('Raw Data'!E1317-'Raw Data'!D1317)&lt;2), 'Raw Data'!AX1317, 0)</f>
        <v/>
      </c>
      <c r="AV1322">
        <f>IF(AND('Hidden Analysiss'!E1318=1, ABS('Raw Data'!E1317-'Raw Data'!D1317)&lt;3), 'Raw Data'!BA1317, 0)</f>
        <v/>
      </c>
      <c r="AW1322">
        <f>IF(AND('Hidden Analysiss'!E1318=1, ABS('Raw Data'!E1317-'Raw Data'!D1317)&lt;3), 'Raw Data'!BD1317, 0)</f>
        <v/>
      </c>
    </row>
    <row r="1323">
      <c r="A1323" s="1">
        <f>'Raw Data'!A1318</f>
        <v/>
      </c>
      <c r="B1323">
        <f>IF('Raw Data'!E1318&gt;'Raw Data'!D1318, 'Raw Data'!J1318, 0)</f>
        <v/>
      </c>
      <c r="C1323">
        <f>IF('Raw Data'!D1318&gt;'Raw Data'!E1318, 'Raw Data'!I1318, 0)</f>
        <v/>
      </c>
      <c r="D1323">
        <f>SUM(G1323:H1323)</f>
        <v/>
      </c>
      <c r="E1323">
        <f>IF(AND('Raw Data'!J1318&lt;'Raw Data'!I1318,'Raw Data'!E1318&gt;'Raw Data'!D1318,'Raw Data'!E1318-'Raw Data'!D1318&gt;3),'Raw Data'!N1318,IF(AND('Raw Data'!I1318&lt;'Raw Data'!J1318,'Raw Data'!D1318&gt;'Raw Data'!E1318,'Raw Data'!D1318-'Raw Data'!E1318&gt;3),'Raw Data'!M1318,0))</f>
        <v/>
      </c>
      <c r="F1323">
        <f>IF(AND('Raw Data'!J1318&lt;'Raw Data'!I1318,'Raw Data'!E1318&gt;'Raw Data'!D1318,'Raw Data'!E1318-'Raw Data'!D1318&lt;4),'Raw Data'!L1318,IF(AND('Raw Data'!I1318&lt;'Raw Data'!J1318,'Raw Data'!D1318&gt;'Raw Data'!E1318,'Raw Data'!D1318-'Raw Data'!E1318&lt;4),'Raw Data'!K1318,0))</f>
        <v/>
      </c>
      <c r="G1323">
        <f>IF(AND('Raw Data'!J1318&lt;'Raw Data'!I1318, 'Raw Data'!E1318&gt;'Raw Data'!D1318), 'Raw Data'!J1318, 0)</f>
        <v/>
      </c>
      <c r="H1323">
        <f>IF(AND('Raw Data'!J1318&gt;'Raw Data'!I1318, 'Raw Data'!E1318&lt;'Raw Data'!D1318), 'Raw Data'!I1318, 0)</f>
        <v/>
      </c>
      <c r="I1323">
        <f>SUM(J1323:K1323)</f>
        <v/>
      </c>
      <c r="J1323">
        <f>IF(AND('Raw Data'!J1318&gt;'Raw Data'!I1318, 'Raw Data'!E1318&gt;'Raw Data'!D1318), 'Raw Data'!J1318, 0)</f>
        <v/>
      </c>
      <c r="K1323">
        <f>IF(AND('Raw Data'!I1318&gt;'Raw Data'!J1318, 'Raw Data'!D1318&gt;'Raw Data'!E1318), 'Raw Data'!I1318, 0)</f>
        <v/>
      </c>
      <c r="L1323">
        <f>IF('Raw Data'!E1318-'Raw Data'!D1318&gt;3, 'Raw Data'!N1318, 0)</f>
        <v/>
      </c>
      <c r="M1323">
        <f>IF('Raw Data'!D1318-'Raw Data'!E1318&gt;3, 'Raw Data'!M1318, 0)</f>
        <v/>
      </c>
      <c r="N1323">
        <f>IF(ISBLANK('Raw Data'!D1318),0,IF(AND('Raw Data'!E1318&gt;'Raw Data'!D1318,'Raw Data'!E1318-'Raw Data'!D1318&gt;0,'Raw Data'!E1318-'Raw Data'!D1318&lt;4),'Raw Data'!L1318, 0))</f>
        <v/>
      </c>
      <c r="O1323">
        <f>IF(ISBLANK('Raw Data'!D1318),0,IF(AND('Raw Data'!E1318&gt;'Raw Data'!D1318,'Raw Data'!E1318-'Raw Data'!D1318&gt;0,'Raw Data'!D1318-'Raw Data'!E1318&lt;4),'Raw Data'!K1318, 0))</f>
        <v/>
      </c>
      <c r="P1323">
        <f>IF('Raw Data'!E1318-'Raw Data'!D1318&gt;3, 'Raw Data'!N1318, IF('Raw Data'!D1318-'Raw Data'!E1318&gt;3, 'Raw Data'!M1318, 0))</f>
        <v/>
      </c>
      <c r="Q1323">
        <f>IF(ISBLANK('Raw Data'!E1318),0,IF(AND('Raw Data'!E1318-'Raw Data'!D1318&lt;4,'Raw Data'!E1318-'Raw Data'!D1318&gt;0),'Raw Data'!L1318,IF(AND('Raw Data'!D1318&gt;'Raw Data'!E1318,'Raw Data'!D1318-'Raw Data'!E1318&gt;0),'Raw Data'!K1318,0)))</f>
        <v/>
      </c>
      <c r="R1323">
        <f>IF(ISBLANK('Raw Data'!K1318),0,IFERROR(IF(MATCH(SMALL('Raw Data'!K1318:N1318,1),L1323:O1323,0),SMALL('Raw Data'!K1318:N1318,1)),0))</f>
        <v/>
      </c>
      <c r="S1323">
        <f>IF(ISBLANK('Raw Data'!K1318),0,IFERROR(IF(MATCH(SMALL('Raw Data'!K1318:N1318,2),L1323:O1323,0),SMALL('Raw Data'!K1318:N1318,2)),0))</f>
        <v/>
      </c>
      <c r="T1323">
        <f>IF(ISBLANK('Raw Data'!K1318),0,IFERROR(IF(MATCH(SMALL('Raw Data'!K1318:N1318,3),L1323:O1323,0),SMALL('Raw Data'!K1318:N1318,3)),0))</f>
        <v/>
      </c>
      <c r="U1323">
        <f>IF(ISBLANK('Raw Data'!K1318),0,IFERROR(IF(MATCH(SMALL('Raw Data'!K1318:N1318,4),L1323:O1323,0),SMALL('Raw Data'!K1318:N1318,4)),0))</f>
        <v/>
      </c>
      <c r="V1323">
        <f>IF(AND('Raw Data'!D1318&lt;3, 'Raw Data'!E1318&lt;3, 'Raw Data'!A1318&gt;0), 'Raw Data'!AF1318, 0)</f>
        <v/>
      </c>
      <c r="W1323">
        <f>IF(AND('Raw Data'!D1318&lt;4, 'Raw Data'!E1318&lt;4, 'Raw Data'!A1318&gt;0), 'Raw Data'!AI1318, 0)</f>
        <v/>
      </c>
      <c r="X1323">
        <f>IF(AND('Raw Data'!D1318&lt;5, 'Raw Data'!E1318&lt;5, 'Raw Data'!A1318&gt;0), 'Raw Data'!AL1318, 0)</f>
        <v/>
      </c>
      <c r="Y1323">
        <f>IF(AND('Raw Data'!D1318&lt;6, 'Raw Data'!E1318&lt;6, 'Raw Data'!A1318&gt;0), 'Raw Data'!AO1318, 0)</f>
        <v/>
      </c>
      <c r="Z1323">
        <f>IF(ISBLANK('Raw Data'!D1318), 0, IF('Raw Data'!D1318-'Raw Data'!E1318&gt;1, 'Raw Data'!AW1318, 0))</f>
        <v/>
      </c>
      <c r="AA1323">
        <f>IF(ISBLANK('Raw Data'!A1318), 0, IF(ABS('Raw Data'!D1318-'Raw Data'!E1318)&lt;2, 'Raw Data'!AX1318, 0))</f>
        <v/>
      </c>
      <c r="AB1323">
        <f>IF(ISBLANK('Raw Data'!D1318), 0, IF('Raw Data'!E1318-'Raw Data'!D1318&gt;1, 'Raw Data'!AY1318, 0))</f>
        <v/>
      </c>
      <c r="AC1323">
        <f>IF(ISBLANK('Raw Data'!D1318), 0, IF('Raw Data'!D1318-'Raw Data'!E1318&gt;2, 'Raw Data'!AZ1318, 0))</f>
        <v/>
      </c>
      <c r="AD1323">
        <f>IF(ISBLANK('Raw Data'!A1318), 0, IF(ABS('Raw Data'!D1318-'Raw Data'!E1318)&lt;3, 'Raw Data'!BA1318, 0))</f>
        <v/>
      </c>
      <c r="AE1323">
        <f>IF(ISBLANK('Raw Data'!D1318), 0, IF('Raw Data'!E1318-'Raw Data'!D1318&gt;2, 'Raw Data'!BB1318, 0))</f>
        <v/>
      </c>
      <c r="AF1323">
        <f>IF(ISBLANK('Raw Data'!D1318), 0, IF('Raw Data'!D1318-'Raw Data'!E1318&gt;3, 'Raw Data'!BC1318, 0))</f>
        <v/>
      </c>
      <c r="AG1323">
        <f>IF(ISBLANK('Raw Data'!A1318), 0, IF(ABS('Raw Data'!D1318-'Raw Data'!E1318)&lt;4, 'Raw Data'!BD1318, 0))</f>
        <v/>
      </c>
      <c r="AH1323">
        <f>IF(ISBLANK('Raw Data'!D1318), 0, IF('Raw Data'!E1318-'Raw Data'!D1318&gt;3, 'Raw Data'!BE1318, 0))</f>
        <v/>
      </c>
      <c r="AI1323">
        <f>IF(SUM('Raw Data'!D1318:E1318)&gt;'Raw Data'!F1318, 'Raw Data'!G1318, 0)</f>
        <v/>
      </c>
      <c r="AJ1323">
        <f>IF(ISBLANK('Raw Data'!D1318), 0, IF(SUM('Raw Data'!D1318:E1318)&lt;'Raw Data'!F1318, 'Raw Data'!H1318, 0))</f>
        <v/>
      </c>
      <c r="AK1323">
        <f>IF(ISBLANK('Raw Data'!A1318), 0, IF(AND('Raw Data'!D1318&lt;3, 'Raw Data'!E1318&lt;3, 'Raw Data'!F1318&lt;BB$2), 'Raw Data'!AF1318, 0))</f>
        <v/>
      </c>
      <c r="AL1323">
        <f>IF(ISBLANK('Raw Data'!A1318), 0, IF(AND('Raw Data'!D1318&lt;4, 'Raw Data'!E1318&lt;4, 'Raw Data'!F1318&lt;BB$2), 'Raw Data'!AI1318, 0))</f>
        <v/>
      </c>
      <c r="AM1323">
        <f>IF(ISBLANK('Raw Data'!A1318), 0, IF(AND('Raw Data'!D1318&lt;5, 'Raw Data'!E1318&lt;5, 'Raw Data'!F1318&lt;BB$2), 'Raw Data'!AL1318, 0))</f>
        <v/>
      </c>
      <c r="AN1323">
        <f>IF(ISBLANK('Raw Data'!A1318), 0, IF(AND('Raw Data'!D1318&lt;6, 'Raw Data'!E1318&lt;6, 'Raw Data'!F1318&lt;BB$2), 'Raw Data'!AO1318, 0))</f>
        <v/>
      </c>
      <c r="AO1323">
        <f>IF(ISBLANK('Raw Data'!A1318), 0, IF(AND('Raw Data'!I1318&lt;Analysis!$BC$2, 'Raw Data'!D1318-'Raw Data'!E1318&gt;1), 'Raw Data'!AW1318, IF(AND('Raw Data'!J1318&lt;Analysis!$BC$2, 'Raw Data'!E1318-'Raw Data'!D1318&gt;1), 'Raw Data'!AY1318, 0)))</f>
        <v/>
      </c>
      <c r="AP1323">
        <f>IF(ISBLANK('Raw Data'!A1318), 0, IF(AND('Raw Data'!I1318&lt;Analysis!$BC$2, 'Raw Data'!D1318-'Raw Data'!E1318&gt;2), 'Raw Data'!AZ1318, IF(AND('Raw Data'!J1318&lt;Analysis!$BC$2, 'Raw Data'!E1318-'Raw Data'!D1318&gt;2), 'Raw Data'!BB1318, 0)))</f>
        <v/>
      </c>
      <c r="AQ1323">
        <f>IF(ISBLANK('Raw Data'!A1318), 0, IF(AND('Raw Data'!I1318&lt;Analysis!$BC$2, 'Raw Data'!D1318-'Raw Data'!E1318&gt;3), 'Raw Data'!BC1318, IF(AND('Raw Data'!J1318&lt;Analysis!$BC$2, 'Raw Data'!E1318-'Raw Data'!D1318&gt;3), 'Raw Data'!BE1318, 0)))</f>
        <v/>
      </c>
      <c r="AR1323">
        <f>IF('Hidden Analysiss'!D1319=1,IF(ABS('Raw Data'!E1318-'Raw Data'!D1318)&lt;2,'Raw Data'!AX1318,0), 0)</f>
        <v/>
      </c>
      <c r="AS1323">
        <f>IF('Hidden Analysiss'!D1319=1,IF(ABS('Raw Data'!E1318-'Raw Data'!D1318)&lt;3,'Raw Data'!BA1318,0), 0)</f>
        <v/>
      </c>
      <c r="AT1323">
        <f>IF('Hidden Analysiss'!D1319=1,IF(ABS('Raw Data'!E1318-'Raw Data'!D1318)&lt;4,'Raw Data'!BD1318,0), 0)</f>
        <v/>
      </c>
      <c r="AU1323">
        <f>IF(AND('Hidden Analysiss'!E1319=1, ABS('Raw Data'!E1318-'Raw Data'!D1318)&lt;2), 'Raw Data'!AX1318, 0)</f>
        <v/>
      </c>
      <c r="AV1323">
        <f>IF(AND('Hidden Analysiss'!E1319=1, ABS('Raw Data'!E1318-'Raw Data'!D1318)&lt;3), 'Raw Data'!BA1318, 0)</f>
        <v/>
      </c>
      <c r="AW1323">
        <f>IF(AND('Hidden Analysiss'!E1319=1, ABS('Raw Data'!E1318-'Raw Data'!D1318)&lt;3), 'Raw Data'!BD1318, 0)</f>
        <v/>
      </c>
    </row>
    <row r="1324">
      <c r="A1324" s="1">
        <f>'Raw Data'!A1319</f>
        <v/>
      </c>
      <c r="B1324">
        <f>IF('Raw Data'!E1319&gt;'Raw Data'!D1319, 'Raw Data'!J1319, 0)</f>
        <v/>
      </c>
      <c r="C1324">
        <f>IF('Raw Data'!D1319&gt;'Raw Data'!E1319, 'Raw Data'!I1319, 0)</f>
        <v/>
      </c>
      <c r="D1324">
        <f>SUM(G1324:H1324)</f>
        <v/>
      </c>
      <c r="E1324">
        <f>IF(AND('Raw Data'!J1319&lt;'Raw Data'!I1319,'Raw Data'!E1319&gt;'Raw Data'!D1319,'Raw Data'!E1319-'Raw Data'!D1319&gt;3),'Raw Data'!N1319,IF(AND('Raw Data'!I1319&lt;'Raw Data'!J1319,'Raw Data'!D1319&gt;'Raw Data'!E1319,'Raw Data'!D1319-'Raw Data'!E1319&gt;3),'Raw Data'!M1319,0))</f>
        <v/>
      </c>
      <c r="F1324">
        <f>IF(AND('Raw Data'!J1319&lt;'Raw Data'!I1319,'Raw Data'!E1319&gt;'Raw Data'!D1319,'Raw Data'!E1319-'Raw Data'!D1319&lt;4),'Raw Data'!L1319,IF(AND('Raw Data'!I1319&lt;'Raw Data'!J1319,'Raw Data'!D1319&gt;'Raw Data'!E1319,'Raw Data'!D1319-'Raw Data'!E1319&lt;4),'Raw Data'!K1319,0))</f>
        <v/>
      </c>
      <c r="G1324">
        <f>IF(AND('Raw Data'!J1319&lt;'Raw Data'!I1319, 'Raw Data'!E1319&gt;'Raw Data'!D1319), 'Raw Data'!J1319, 0)</f>
        <v/>
      </c>
      <c r="H1324">
        <f>IF(AND('Raw Data'!J1319&gt;'Raw Data'!I1319, 'Raw Data'!E1319&lt;'Raw Data'!D1319), 'Raw Data'!I1319, 0)</f>
        <v/>
      </c>
      <c r="I1324">
        <f>SUM(J1324:K1324)</f>
        <v/>
      </c>
      <c r="J1324">
        <f>IF(AND('Raw Data'!J1319&gt;'Raw Data'!I1319, 'Raw Data'!E1319&gt;'Raw Data'!D1319), 'Raw Data'!J1319, 0)</f>
        <v/>
      </c>
      <c r="K1324">
        <f>IF(AND('Raw Data'!I1319&gt;'Raw Data'!J1319, 'Raw Data'!D1319&gt;'Raw Data'!E1319), 'Raw Data'!I1319, 0)</f>
        <v/>
      </c>
      <c r="L1324">
        <f>IF('Raw Data'!E1319-'Raw Data'!D1319&gt;3, 'Raw Data'!N1319, 0)</f>
        <v/>
      </c>
      <c r="M1324">
        <f>IF('Raw Data'!D1319-'Raw Data'!E1319&gt;3, 'Raw Data'!M1319, 0)</f>
        <v/>
      </c>
      <c r="N1324">
        <f>IF(ISBLANK('Raw Data'!D1319),0,IF(AND('Raw Data'!E1319&gt;'Raw Data'!D1319,'Raw Data'!E1319-'Raw Data'!D1319&gt;0,'Raw Data'!E1319-'Raw Data'!D1319&lt;4),'Raw Data'!L1319, 0))</f>
        <v/>
      </c>
      <c r="O1324">
        <f>IF(ISBLANK('Raw Data'!D1319),0,IF(AND('Raw Data'!E1319&gt;'Raw Data'!D1319,'Raw Data'!E1319-'Raw Data'!D1319&gt;0,'Raw Data'!D1319-'Raw Data'!E1319&lt;4),'Raw Data'!K1319, 0))</f>
        <v/>
      </c>
      <c r="P1324">
        <f>IF('Raw Data'!E1319-'Raw Data'!D1319&gt;3, 'Raw Data'!N1319, IF('Raw Data'!D1319-'Raw Data'!E1319&gt;3, 'Raw Data'!M1319, 0))</f>
        <v/>
      </c>
      <c r="Q1324">
        <f>IF(ISBLANK('Raw Data'!E1319),0,IF(AND('Raw Data'!E1319-'Raw Data'!D1319&lt;4,'Raw Data'!E1319-'Raw Data'!D1319&gt;0),'Raw Data'!L1319,IF(AND('Raw Data'!D1319&gt;'Raw Data'!E1319,'Raw Data'!D1319-'Raw Data'!E1319&gt;0),'Raw Data'!K1319,0)))</f>
        <v/>
      </c>
      <c r="R1324">
        <f>IF(ISBLANK('Raw Data'!K1319),0,IFERROR(IF(MATCH(SMALL('Raw Data'!K1319:N1319,1),L1324:O1324,0),SMALL('Raw Data'!K1319:N1319,1)),0))</f>
        <v/>
      </c>
      <c r="S1324">
        <f>IF(ISBLANK('Raw Data'!K1319),0,IFERROR(IF(MATCH(SMALL('Raw Data'!K1319:N1319,2),L1324:O1324,0),SMALL('Raw Data'!K1319:N1319,2)),0))</f>
        <v/>
      </c>
      <c r="T1324">
        <f>IF(ISBLANK('Raw Data'!K1319),0,IFERROR(IF(MATCH(SMALL('Raw Data'!K1319:N1319,3),L1324:O1324,0),SMALL('Raw Data'!K1319:N1319,3)),0))</f>
        <v/>
      </c>
      <c r="U1324">
        <f>IF(ISBLANK('Raw Data'!K1319),0,IFERROR(IF(MATCH(SMALL('Raw Data'!K1319:N1319,4),L1324:O1324,0),SMALL('Raw Data'!K1319:N1319,4)),0))</f>
        <v/>
      </c>
      <c r="V1324">
        <f>IF(AND('Raw Data'!D1319&lt;3, 'Raw Data'!E1319&lt;3, 'Raw Data'!A1319&gt;0), 'Raw Data'!AF1319, 0)</f>
        <v/>
      </c>
      <c r="W1324">
        <f>IF(AND('Raw Data'!D1319&lt;4, 'Raw Data'!E1319&lt;4, 'Raw Data'!A1319&gt;0), 'Raw Data'!AI1319, 0)</f>
        <v/>
      </c>
      <c r="X1324">
        <f>IF(AND('Raw Data'!D1319&lt;5, 'Raw Data'!E1319&lt;5, 'Raw Data'!A1319&gt;0), 'Raw Data'!AL1319, 0)</f>
        <v/>
      </c>
      <c r="Y1324">
        <f>IF(AND('Raw Data'!D1319&lt;6, 'Raw Data'!E1319&lt;6, 'Raw Data'!A1319&gt;0), 'Raw Data'!AO1319, 0)</f>
        <v/>
      </c>
      <c r="Z1324">
        <f>IF(ISBLANK('Raw Data'!D1319), 0, IF('Raw Data'!D1319-'Raw Data'!E1319&gt;1, 'Raw Data'!AW1319, 0))</f>
        <v/>
      </c>
      <c r="AA1324">
        <f>IF(ISBLANK('Raw Data'!A1319), 0, IF(ABS('Raw Data'!D1319-'Raw Data'!E1319)&lt;2, 'Raw Data'!AX1319, 0))</f>
        <v/>
      </c>
      <c r="AB1324">
        <f>IF(ISBLANK('Raw Data'!D1319), 0, IF('Raw Data'!E1319-'Raw Data'!D1319&gt;1, 'Raw Data'!AY1319, 0))</f>
        <v/>
      </c>
      <c r="AC1324">
        <f>IF(ISBLANK('Raw Data'!D1319), 0, IF('Raw Data'!D1319-'Raw Data'!E1319&gt;2, 'Raw Data'!AZ1319, 0))</f>
        <v/>
      </c>
      <c r="AD1324">
        <f>IF(ISBLANK('Raw Data'!A1319), 0, IF(ABS('Raw Data'!D1319-'Raw Data'!E1319)&lt;3, 'Raw Data'!BA1319, 0))</f>
        <v/>
      </c>
      <c r="AE1324">
        <f>IF(ISBLANK('Raw Data'!D1319), 0, IF('Raw Data'!E1319-'Raw Data'!D1319&gt;2, 'Raw Data'!BB1319, 0))</f>
        <v/>
      </c>
      <c r="AF1324">
        <f>IF(ISBLANK('Raw Data'!D1319), 0, IF('Raw Data'!D1319-'Raw Data'!E1319&gt;3, 'Raw Data'!BC1319, 0))</f>
        <v/>
      </c>
      <c r="AG1324">
        <f>IF(ISBLANK('Raw Data'!A1319), 0, IF(ABS('Raw Data'!D1319-'Raw Data'!E1319)&lt;4, 'Raw Data'!BD1319, 0))</f>
        <v/>
      </c>
      <c r="AH1324">
        <f>IF(ISBLANK('Raw Data'!D1319), 0, IF('Raw Data'!E1319-'Raw Data'!D1319&gt;3, 'Raw Data'!BE1319, 0))</f>
        <v/>
      </c>
      <c r="AI1324">
        <f>IF(SUM('Raw Data'!D1319:E1319)&gt;'Raw Data'!F1319, 'Raw Data'!G1319, 0)</f>
        <v/>
      </c>
      <c r="AJ1324">
        <f>IF(ISBLANK('Raw Data'!D1319), 0, IF(SUM('Raw Data'!D1319:E1319)&lt;'Raw Data'!F1319, 'Raw Data'!H1319, 0))</f>
        <v/>
      </c>
      <c r="AK1324">
        <f>IF(ISBLANK('Raw Data'!A1319), 0, IF(AND('Raw Data'!D1319&lt;3, 'Raw Data'!E1319&lt;3, 'Raw Data'!F1319&lt;BB$2), 'Raw Data'!AF1319, 0))</f>
        <v/>
      </c>
      <c r="AL1324">
        <f>IF(ISBLANK('Raw Data'!A1319), 0, IF(AND('Raw Data'!D1319&lt;4, 'Raw Data'!E1319&lt;4, 'Raw Data'!F1319&lt;BB$2), 'Raw Data'!AI1319, 0))</f>
        <v/>
      </c>
      <c r="AM1324">
        <f>IF(ISBLANK('Raw Data'!A1319), 0, IF(AND('Raw Data'!D1319&lt;5, 'Raw Data'!E1319&lt;5, 'Raw Data'!F1319&lt;BB$2), 'Raw Data'!AL1319, 0))</f>
        <v/>
      </c>
      <c r="AN1324">
        <f>IF(ISBLANK('Raw Data'!A1319), 0, IF(AND('Raw Data'!D1319&lt;6, 'Raw Data'!E1319&lt;6, 'Raw Data'!F1319&lt;BB$2), 'Raw Data'!AO1319, 0))</f>
        <v/>
      </c>
      <c r="AO1324">
        <f>IF(ISBLANK('Raw Data'!A1319), 0, IF(AND('Raw Data'!I1319&lt;Analysis!$BC$2, 'Raw Data'!D1319-'Raw Data'!E1319&gt;1), 'Raw Data'!AW1319, IF(AND('Raw Data'!J1319&lt;Analysis!$BC$2, 'Raw Data'!E1319-'Raw Data'!D1319&gt;1), 'Raw Data'!AY1319, 0)))</f>
        <v/>
      </c>
      <c r="AP1324">
        <f>IF(ISBLANK('Raw Data'!A1319), 0, IF(AND('Raw Data'!I1319&lt;Analysis!$BC$2, 'Raw Data'!D1319-'Raw Data'!E1319&gt;2), 'Raw Data'!AZ1319, IF(AND('Raw Data'!J1319&lt;Analysis!$BC$2, 'Raw Data'!E1319-'Raw Data'!D1319&gt;2), 'Raw Data'!BB1319, 0)))</f>
        <v/>
      </c>
      <c r="AQ1324">
        <f>IF(ISBLANK('Raw Data'!A1319), 0, IF(AND('Raw Data'!I1319&lt;Analysis!$BC$2, 'Raw Data'!D1319-'Raw Data'!E1319&gt;3), 'Raw Data'!BC1319, IF(AND('Raw Data'!J1319&lt;Analysis!$BC$2, 'Raw Data'!E1319-'Raw Data'!D1319&gt;3), 'Raw Data'!BE1319, 0)))</f>
        <v/>
      </c>
      <c r="AR1324">
        <f>IF('Hidden Analysiss'!D1320=1,IF(ABS('Raw Data'!E1319-'Raw Data'!D1319)&lt;2,'Raw Data'!AX1319,0), 0)</f>
        <v/>
      </c>
      <c r="AS1324">
        <f>IF('Hidden Analysiss'!D1320=1,IF(ABS('Raw Data'!E1319-'Raw Data'!D1319)&lt;3,'Raw Data'!BA1319,0), 0)</f>
        <v/>
      </c>
      <c r="AT1324">
        <f>IF('Hidden Analysiss'!D1320=1,IF(ABS('Raw Data'!E1319-'Raw Data'!D1319)&lt;4,'Raw Data'!BD1319,0), 0)</f>
        <v/>
      </c>
      <c r="AU1324">
        <f>IF(AND('Hidden Analysiss'!E1320=1, ABS('Raw Data'!E1319-'Raw Data'!D1319)&lt;2), 'Raw Data'!AX1319, 0)</f>
        <v/>
      </c>
      <c r="AV1324">
        <f>IF(AND('Hidden Analysiss'!E1320=1, ABS('Raw Data'!E1319-'Raw Data'!D1319)&lt;3), 'Raw Data'!BA1319, 0)</f>
        <v/>
      </c>
      <c r="AW1324">
        <f>IF(AND('Hidden Analysiss'!E1320=1, ABS('Raw Data'!E1319-'Raw Data'!D1319)&lt;3), 'Raw Data'!BD1319, 0)</f>
        <v/>
      </c>
    </row>
    <row r="1325">
      <c r="A1325" s="1">
        <f>'Raw Data'!A1320</f>
        <v/>
      </c>
      <c r="B1325">
        <f>IF('Raw Data'!E1320&gt;'Raw Data'!D1320, 'Raw Data'!J1320, 0)</f>
        <v/>
      </c>
      <c r="C1325">
        <f>IF('Raw Data'!D1320&gt;'Raw Data'!E1320, 'Raw Data'!I1320, 0)</f>
        <v/>
      </c>
      <c r="D1325">
        <f>SUM(G1325:H1325)</f>
        <v/>
      </c>
      <c r="E1325">
        <f>IF(AND('Raw Data'!J1320&lt;'Raw Data'!I1320,'Raw Data'!E1320&gt;'Raw Data'!D1320,'Raw Data'!E1320-'Raw Data'!D1320&gt;3),'Raw Data'!N1320,IF(AND('Raw Data'!I1320&lt;'Raw Data'!J1320,'Raw Data'!D1320&gt;'Raw Data'!E1320,'Raw Data'!D1320-'Raw Data'!E1320&gt;3),'Raw Data'!M1320,0))</f>
        <v/>
      </c>
      <c r="F1325">
        <f>IF(AND('Raw Data'!J1320&lt;'Raw Data'!I1320,'Raw Data'!E1320&gt;'Raw Data'!D1320,'Raw Data'!E1320-'Raw Data'!D1320&lt;4),'Raw Data'!L1320,IF(AND('Raw Data'!I1320&lt;'Raw Data'!J1320,'Raw Data'!D1320&gt;'Raw Data'!E1320,'Raw Data'!D1320-'Raw Data'!E1320&lt;4),'Raw Data'!K1320,0))</f>
        <v/>
      </c>
      <c r="G1325">
        <f>IF(AND('Raw Data'!J1320&lt;'Raw Data'!I1320, 'Raw Data'!E1320&gt;'Raw Data'!D1320), 'Raw Data'!J1320, 0)</f>
        <v/>
      </c>
      <c r="H1325">
        <f>IF(AND('Raw Data'!J1320&gt;'Raw Data'!I1320, 'Raw Data'!E1320&lt;'Raw Data'!D1320), 'Raw Data'!I1320, 0)</f>
        <v/>
      </c>
      <c r="I1325">
        <f>SUM(J1325:K1325)</f>
        <v/>
      </c>
      <c r="J1325">
        <f>IF(AND('Raw Data'!J1320&gt;'Raw Data'!I1320, 'Raw Data'!E1320&gt;'Raw Data'!D1320), 'Raw Data'!J1320, 0)</f>
        <v/>
      </c>
      <c r="K1325">
        <f>IF(AND('Raw Data'!I1320&gt;'Raw Data'!J1320, 'Raw Data'!D1320&gt;'Raw Data'!E1320), 'Raw Data'!I1320, 0)</f>
        <v/>
      </c>
      <c r="L1325">
        <f>IF('Raw Data'!E1320-'Raw Data'!D1320&gt;3, 'Raw Data'!N1320, 0)</f>
        <v/>
      </c>
      <c r="M1325">
        <f>IF('Raw Data'!D1320-'Raw Data'!E1320&gt;3, 'Raw Data'!M1320, 0)</f>
        <v/>
      </c>
      <c r="N1325">
        <f>IF(ISBLANK('Raw Data'!D1320),0,IF(AND('Raw Data'!E1320&gt;'Raw Data'!D1320,'Raw Data'!E1320-'Raw Data'!D1320&gt;0,'Raw Data'!E1320-'Raw Data'!D1320&lt;4),'Raw Data'!L1320, 0))</f>
        <v/>
      </c>
      <c r="O1325">
        <f>IF(ISBLANK('Raw Data'!D1320),0,IF(AND('Raw Data'!E1320&gt;'Raw Data'!D1320,'Raw Data'!E1320-'Raw Data'!D1320&gt;0,'Raw Data'!D1320-'Raw Data'!E1320&lt;4),'Raw Data'!K1320, 0))</f>
        <v/>
      </c>
      <c r="P1325">
        <f>IF('Raw Data'!E1320-'Raw Data'!D1320&gt;3, 'Raw Data'!N1320, IF('Raw Data'!D1320-'Raw Data'!E1320&gt;3, 'Raw Data'!M1320, 0))</f>
        <v/>
      </c>
      <c r="Q1325">
        <f>IF(ISBLANK('Raw Data'!E1320),0,IF(AND('Raw Data'!E1320-'Raw Data'!D1320&lt;4,'Raw Data'!E1320-'Raw Data'!D1320&gt;0),'Raw Data'!L1320,IF(AND('Raw Data'!D1320&gt;'Raw Data'!E1320,'Raw Data'!D1320-'Raw Data'!E1320&gt;0),'Raw Data'!K1320,0)))</f>
        <v/>
      </c>
      <c r="R1325">
        <f>IF(ISBLANK('Raw Data'!K1320),0,IFERROR(IF(MATCH(SMALL('Raw Data'!K1320:N1320,1),L1325:O1325,0),SMALL('Raw Data'!K1320:N1320,1)),0))</f>
        <v/>
      </c>
      <c r="S1325">
        <f>IF(ISBLANK('Raw Data'!K1320),0,IFERROR(IF(MATCH(SMALL('Raw Data'!K1320:N1320,2),L1325:O1325,0),SMALL('Raw Data'!K1320:N1320,2)),0))</f>
        <v/>
      </c>
      <c r="T1325">
        <f>IF(ISBLANK('Raw Data'!K1320),0,IFERROR(IF(MATCH(SMALL('Raw Data'!K1320:N1320,3),L1325:O1325,0),SMALL('Raw Data'!K1320:N1320,3)),0))</f>
        <v/>
      </c>
      <c r="U1325">
        <f>IF(ISBLANK('Raw Data'!K1320),0,IFERROR(IF(MATCH(SMALL('Raw Data'!K1320:N1320,4),L1325:O1325,0),SMALL('Raw Data'!K1320:N1320,4)),0))</f>
        <v/>
      </c>
      <c r="V1325">
        <f>IF(AND('Raw Data'!D1320&lt;3, 'Raw Data'!E1320&lt;3, 'Raw Data'!A1320&gt;0), 'Raw Data'!AF1320, 0)</f>
        <v/>
      </c>
      <c r="W1325">
        <f>IF(AND('Raw Data'!D1320&lt;4, 'Raw Data'!E1320&lt;4, 'Raw Data'!A1320&gt;0), 'Raw Data'!AI1320, 0)</f>
        <v/>
      </c>
      <c r="X1325">
        <f>IF(AND('Raw Data'!D1320&lt;5, 'Raw Data'!E1320&lt;5, 'Raw Data'!A1320&gt;0), 'Raw Data'!AL1320, 0)</f>
        <v/>
      </c>
      <c r="Y1325">
        <f>IF(AND('Raw Data'!D1320&lt;6, 'Raw Data'!E1320&lt;6, 'Raw Data'!A1320&gt;0), 'Raw Data'!AO1320, 0)</f>
        <v/>
      </c>
      <c r="Z1325">
        <f>IF(ISBLANK('Raw Data'!D1320), 0, IF('Raw Data'!D1320-'Raw Data'!E1320&gt;1, 'Raw Data'!AW1320, 0))</f>
        <v/>
      </c>
      <c r="AA1325">
        <f>IF(ISBLANK('Raw Data'!A1320), 0, IF(ABS('Raw Data'!D1320-'Raw Data'!E1320)&lt;2, 'Raw Data'!AX1320, 0))</f>
        <v/>
      </c>
      <c r="AB1325">
        <f>IF(ISBLANK('Raw Data'!D1320), 0, IF('Raw Data'!E1320-'Raw Data'!D1320&gt;1, 'Raw Data'!AY1320, 0))</f>
        <v/>
      </c>
      <c r="AC1325">
        <f>IF(ISBLANK('Raw Data'!D1320), 0, IF('Raw Data'!D1320-'Raw Data'!E1320&gt;2, 'Raw Data'!AZ1320, 0))</f>
        <v/>
      </c>
      <c r="AD1325">
        <f>IF(ISBLANK('Raw Data'!A1320), 0, IF(ABS('Raw Data'!D1320-'Raw Data'!E1320)&lt;3, 'Raw Data'!BA1320, 0))</f>
        <v/>
      </c>
      <c r="AE1325">
        <f>IF(ISBLANK('Raw Data'!D1320), 0, IF('Raw Data'!E1320-'Raw Data'!D1320&gt;2, 'Raw Data'!BB1320, 0))</f>
        <v/>
      </c>
      <c r="AF1325">
        <f>IF(ISBLANK('Raw Data'!D1320), 0, IF('Raw Data'!D1320-'Raw Data'!E1320&gt;3, 'Raw Data'!BC1320, 0))</f>
        <v/>
      </c>
      <c r="AG1325">
        <f>IF(ISBLANK('Raw Data'!A1320), 0, IF(ABS('Raw Data'!D1320-'Raw Data'!E1320)&lt;4, 'Raw Data'!BD1320, 0))</f>
        <v/>
      </c>
      <c r="AH1325">
        <f>IF(ISBLANK('Raw Data'!D1320), 0, IF('Raw Data'!E1320-'Raw Data'!D1320&gt;3, 'Raw Data'!BE1320, 0))</f>
        <v/>
      </c>
      <c r="AI1325">
        <f>IF(SUM('Raw Data'!D1320:E1320)&gt;'Raw Data'!F1320, 'Raw Data'!G1320, 0)</f>
        <v/>
      </c>
      <c r="AJ1325">
        <f>IF(ISBLANK('Raw Data'!D1320), 0, IF(SUM('Raw Data'!D1320:E1320)&lt;'Raw Data'!F1320, 'Raw Data'!H1320, 0))</f>
        <v/>
      </c>
      <c r="AK1325">
        <f>IF(ISBLANK('Raw Data'!A1320), 0, IF(AND('Raw Data'!D1320&lt;3, 'Raw Data'!E1320&lt;3, 'Raw Data'!F1320&lt;BB$2), 'Raw Data'!AF1320, 0))</f>
        <v/>
      </c>
      <c r="AL1325">
        <f>IF(ISBLANK('Raw Data'!A1320), 0, IF(AND('Raw Data'!D1320&lt;4, 'Raw Data'!E1320&lt;4, 'Raw Data'!F1320&lt;BB$2), 'Raw Data'!AI1320, 0))</f>
        <v/>
      </c>
      <c r="AM1325">
        <f>IF(ISBLANK('Raw Data'!A1320), 0, IF(AND('Raw Data'!D1320&lt;5, 'Raw Data'!E1320&lt;5, 'Raw Data'!F1320&lt;BB$2), 'Raw Data'!AL1320, 0))</f>
        <v/>
      </c>
      <c r="AN1325">
        <f>IF(ISBLANK('Raw Data'!A1320), 0, IF(AND('Raw Data'!D1320&lt;6, 'Raw Data'!E1320&lt;6, 'Raw Data'!F1320&lt;BB$2), 'Raw Data'!AO1320, 0))</f>
        <v/>
      </c>
      <c r="AO1325">
        <f>IF(ISBLANK('Raw Data'!A1320), 0, IF(AND('Raw Data'!I1320&lt;Analysis!$BC$2, 'Raw Data'!D1320-'Raw Data'!E1320&gt;1), 'Raw Data'!AW1320, IF(AND('Raw Data'!J1320&lt;Analysis!$BC$2, 'Raw Data'!E1320-'Raw Data'!D1320&gt;1), 'Raw Data'!AY1320, 0)))</f>
        <v/>
      </c>
      <c r="AP1325">
        <f>IF(ISBLANK('Raw Data'!A1320), 0, IF(AND('Raw Data'!I1320&lt;Analysis!$BC$2, 'Raw Data'!D1320-'Raw Data'!E1320&gt;2), 'Raw Data'!AZ1320, IF(AND('Raw Data'!J1320&lt;Analysis!$BC$2, 'Raw Data'!E1320-'Raw Data'!D1320&gt;2), 'Raw Data'!BB1320, 0)))</f>
        <v/>
      </c>
      <c r="AQ1325">
        <f>IF(ISBLANK('Raw Data'!A1320), 0, IF(AND('Raw Data'!I1320&lt;Analysis!$BC$2, 'Raw Data'!D1320-'Raw Data'!E1320&gt;3), 'Raw Data'!BC1320, IF(AND('Raw Data'!J1320&lt;Analysis!$BC$2, 'Raw Data'!E1320-'Raw Data'!D1320&gt;3), 'Raw Data'!BE1320, 0)))</f>
        <v/>
      </c>
      <c r="AR1325">
        <f>IF('Hidden Analysiss'!D1321=1,IF(ABS('Raw Data'!E1320-'Raw Data'!D1320)&lt;2,'Raw Data'!AX1320,0), 0)</f>
        <v/>
      </c>
      <c r="AS1325">
        <f>IF('Hidden Analysiss'!D1321=1,IF(ABS('Raw Data'!E1320-'Raw Data'!D1320)&lt;3,'Raw Data'!BA1320,0), 0)</f>
        <v/>
      </c>
      <c r="AT1325">
        <f>IF('Hidden Analysiss'!D1321=1,IF(ABS('Raw Data'!E1320-'Raw Data'!D1320)&lt;4,'Raw Data'!BD1320,0), 0)</f>
        <v/>
      </c>
      <c r="AU1325">
        <f>IF(AND('Hidden Analysiss'!E1321=1, ABS('Raw Data'!E1320-'Raw Data'!D1320)&lt;2), 'Raw Data'!AX1320, 0)</f>
        <v/>
      </c>
      <c r="AV1325">
        <f>IF(AND('Hidden Analysiss'!E1321=1, ABS('Raw Data'!E1320-'Raw Data'!D1320)&lt;3), 'Raw Data'!BA1320, 0)</f>
        <v/>
      </c>
      <c r="AW1325">
        <f>IF(AND('Hidden Analysiss'!E1321=1, ABS('Raw Data'!E1320-'Raw Data'!D1320)&lt;3), 'Raw Data'!BD1320, 0)</f>
        <v/>
      </c>
    </row>
    <row r="1326">
      <c r="A1326" s="1">
        <f>'Raw Data'!A1321</f>
        <v/>
      </c>
      <c r="B1326">
        <f>IF('Raw Data'!E1321&gt;'Raw Data'!D1321, 'Raw Data'!J1321, 0)</f>
        <v/>
      </c>
      <c r="C1326">
        <f>IF('Raw Data'!D1321&gt;'Raw Data'!E1321, 'Raw Data'!I1321, 0)</f>
        <v/>
      </c>
      <c r="D1326">
        <f>SUM(G1326:H1326)</f>
        <v/>
      </c>
      <c r="E1326">
        <f>IF(AND('Raw Data'!J1321&lt;'Raw Data'!I1321,'Raw Data'!E1321&gt;'Raw Data'!D1321,'Raw Data'!E1321-'Raw Data'!D1321&gt;3),'Raw Data'!N1321,IF(AND('Raw Data'!I1321&lt;'Raw Data'!J1321,'Raw Data'!D1321&gt;'Raw Data'!E1321,'Raw Data'!D1321-'Raw Data'!E1321&gt;3),'Raw Data'!M1321,0))</f>
        <v/>
      </c>
      <c r="F1326">
        <f>IF(AND('Raw Data'!J1321&lt;'Raw Data'!I1321,'Raw Data'!E1321&gt;'Raw Data'!D1321,'Raw Data'!E1321-'Raw Data'!D1321&lt;4),'Raw Data'!L1321,IF(AND('Raw Data'!I1321&lt;'Raw Data'!J1321,'Raw Data'!D1321&gt;'Raw Data'!E1321,'Raw Data'!D1321-'Raw Data'!E1321&lt;4),'Raw Data'!K1321,0))</f>
        <v/>
      </c>
      <c r="G1326">
        <f>IF(AND('Raw Data'!J1321&lt;'Raw Data'!I1321, 'Raw Data'!E1321&gt;'Raw Data'!D1321), 'Raw Data'!J1321, 0)</f>
        <v/>
      </c>
      <c r="H1326">
        <f>IF(AND('Raw Data'!J1321&gt;'Raw Data'!I1321, 'Raw Data'!E1321&lt;'Raw Data'!D1321), 'Raw Data'!I1321, 0)</f>
        <v/>
      </c>
      <c r="I1326">
        <f>SUM(J1326:K1326)</f>
        <v/>
      </c>
      <c r="J1326">
        <f>IF(AND('Raw Data'!J1321&gt;'Raw Data'!I1321, 'Raw Data'!E1321&gt;'Raw Data'!D1321), 'Raw Data'!J1321, 0)</f>
        <v/>
      </c>
      <c r="K1326">
        <f>IF(AND('Raw Data'!I1321&gt;'Raw Data'!J1321, 'Raw Data'!D1321&gt;'Raw Data'!E1321), 'Raw Data'!I1321, 0)</f>
        <v/>
      </c>
      <c r="L1326">
        <f>IF('Raw Data'!E1321-'Raw Data'!D1321&gt;3, 'Raw Data'!N1321, 0)</f>
        <v/>
      </c>
      <c r="M1326">
        <f>IF('Raw Data'!D1321-'Raw Data'!E1321&gt;3, 'Raw Data'!M1321, 0)</f>
        <v/>
      </c>
      <c r="N1326">
        <f>IF(ISBLANK('Raw Data'!D1321),0,IF(AND('Raw Data'!E1321&gt;'Raw Data'!D1321,'Raw Data'!E1321-'Raw Data'!D1321&gt;0,'Raw Data'!E1321-'Raw Data'!D1321&lt;4),'Raw Data'!L1321, 0))</f>
        <v/>
      </c>
      <c r="O1326">
        <f>IF(ISBLANK('Raw Data'!D1321),0,IF(AND('Raw Data'!E1321&gt;'Raw Data'!D1321,'Raw Data'!E1321-'Raw Data'!D1321&gt;0,'Raw Data'!D1321-'Raw Data'!E1321&lt;4),'Raw Data'!K1321, 0))</f>
        <v/>
      </c>
      <c r="P1326">
        <f>IF('Raw Data'!E1321-'Raw Data'!D1321&gt;3, 'Raw Data'!N1321, IF('Raw Data'!D1321-'Raw Data'!E1321&gt;3, 'Raw Data'!M1321, 0))</f>
        <v/>
      </c>
      <c r="Q1326">
        <f>IF(ISBLANK('Raw Data'!E1321),0,IF(AND('Raw Data'!E1321-'Raw Data'!D1321&lt;4,'Raw Data'!E1321-'Raw Data'!D1321&gt;0),'Raw Data'!L1321,IF(AND('Raw Data'!D1321&gt;'Raw Data'!E1321,'Raw Data'!D1321-'Raw Data'!E1321&gt;0),'Raw Data'!K1321,0)))</f>
        <v/>
      </c>
      <c r="R1326">
        <f>IF(ISBLANK('Raw Data'!K1321),0,IFERROR(IF(MATCH(SMALL('Raw Data'!K1321:N1321,1),L1326:O1326,0),SMALL('Raw Data'!K1321:N1321,1)),0))</f>
        <v/>
      </c>
      <c r="S1326">
        <f>IF(ISBLANK('Raw Data'!K1321),0,IFERROR(IF(MATCH(SMALL('Raw Data'!K1321:N1321,2),L1326:O1326,0),SMALL('Raw Data'!K1321:N1321,2)),0))</f>
        <v/>
      </c>
      <c r="T1326">
        <f>IF(ISBLANK('Raw Data'!K1321),0,IFERROR(IF(MATCH(SMALL('Raw Data'!K1321:N1321,3),L1326:O1326,0),SMALL('Raw Data'!K1321:N1321,3)),0))</f>
        <v/>
      </c>
      <c r="U1326">
        <f>IF(ISBLANK('Raw Data'!K1321),0,IFERROR(IF(MATCH(SMALL('Raw Data'!K1321:N1321,4),L1326:O1326,0),SMALL('Raw Data'!K1321:N1321,4)),0))</f>
        <v/>
      </c>
      <c r="V1326">
        <f>IF(AND('Raw Data'!D1321&lt;3, 'Raw Data'!E1321&lt;3, 'Raw Data'!A1321&gt;0), 'Raw Data'!AF1321, 0)</f>
        <v/>
      </c>
      <c r="W1326">
        <f>IF(AND('Raw Data'!D1321&lt;4, 'Raw Data'!E1321&lt;4, 'Raw Data'!A1321&gt;0), 'Raw Data'!AI1321, 0)</f>
        <v/>
      </c>
      <c r="X1326">
        <f>IF(AND('Raw Data'!D1321&lt;5, 'Raw Data'!E1321&lt;5, 'Raw Data'!A1321&gt;0), 'Raw Data'!AL1321, 0)</f>
        <v/>
      </c>
      <c r="Y1326">
        <f>IF(AND('Raw Data'!D1321&lt;6, 'Raw Data'!E1321&lt;6, 'Raw Data'!A1321&gt;0), 'Raw Data'!AO1321, 0)</f>
        <v/>
      </c>
      <c r="Z1326">
        <f>IF(ISBLANK('Raw Data'!D1321), 0, IF('Raw Data'!D1321-'Raw Data'!E1321&gt;1, 'Raw Data'!AW1321, 0))</f>
        <v/>
      </c>
      <c r="AA1326">
        <f>IF(ISBLANK('Raw Data'!A1321), 0, IF(ABS('Raw Data'!D1321-'Raw Data'!E1321)&lt;2, 'Raw Data'!AX1321, 0))</f>
        <v/>
      </c>
      <c r="AB1326">
        <f>IF(ISBLANK('Raw Data'!D1321), 0, IF('Raw Data'!E1321-'Raw Data'!D1321&gt;1, 'Raw Data'!AY1321, 0))</f>
        <v/>
      </c>
      <c r="AC1326">
        <f>IF(ISBLANK('Raw Data'!D1321), 0, IF('Raw Data'!D1321-'Raw Data'!E1321&gt;2, 'Raw Data'!AZ1321, 0))</f>
        <v/>
      </c>
      <c r="AD1326">
        <f>IF(ISBLANK('Raw Data'!A1321), 0, IF(ABS('Raw Data'!D1321-'Raw Data'!E1321)&lt;3, 'Raw Data'!BA1321, 0))</f>
        <v/>
      </c>
      <c r="AE1326">
        <f>IF(ISBLANK('Raw Data'!D1321), 0, IF('Raw Data'!E1321-'Raw Data'!D1321&gt;2, 'Raw Data'!BB1321, 0))</f>
        <v/>
      </c>
      <c r="AF1326">
        <f>IF(ISBLANK('Raw Data'!D1321), 0, IF('Raw Data'!D1321-'Raw Data'!E1321&gt;3, 'Raw Data'!BC1321, 0))</f>
        <v/>
      </c>
      <c r="AG1326">
        <f>IF(ISBLANK('Raw Data'!A1321), 0, IF(ABS('Raw Data'!D1321-'Raw Data'!E1321)&lt;4, 'Raw Data'!BD1321, 0))</f>
        <v/>
      </c>
      <c r="AH1326">
        <f>IF(ISBLANK('Raw Data'!D1321), 0, IF('Raw Data'!E1321-'Raw Data'!D1321&gt;3, 'Raw Data'!BE1321, 0))</f>
        <v/>
      </c>
      <c r="AI1326">
        <f>IF(SUM('Raw Data'!D1321:E1321)&gt;'Raw Data'!F1321, 'Raw Data'!G1321, 0)</f>
        <v/>
      </c>
      <c r="AJ1326">
        <f>IF(ISBLANK('Raw Data'!D1321), 0, IF(SUM('Raw Data'!D1321:E1321)&lt;'Raw Data'!F1321, 'Raw Data'!H1321, 0))</f>
        <v/>
      </c>
      <c r="AK1326">
        <f>IF(ISBLANK('Raw Data'!A1321), 0, IF(AND('Raw Data'!D1321&lt;3, 'Raw Data'!E1321&lt;3, 'Raw Data'!F1321&lt;BB$2), 'Raw Data'!AF1321, 0))</f>
        <v/>
      </c>
      <c r="AL1326">
        <f>IF(ISBLANK('Raw Data'!A1321), 0, IF(AND('Raw Data'!D1321&lt;4, 'Raw Data'!E1321&lt;4, 'Raw Data'!F1321&lt;BB$2), 'Raw Data'!AI1321, 0))</f>
        <v/>
      </c>
      <c r="AM1326">
        <f>IF(ISBLANK('Raw Data'!A1321), 0, IF(AND('Raw Data'!D1321&lt;5, 'Raw Data'!E1321&lt;5, 'Raw Data'!F1321&lt;BB$2), 'Raw Data'!AL1321, 0))</f>
        <v/>
      </c>
      <c r="AN1326">
        <f>IF(ISBLANK('Raw Data'!A1321), 0, IF(AND('Raw Data'!D1321&lt;6, 'Raw Data'!E1321&lt;6, 'Raw Data'!F1321&lt;BB$2), 'Raw Data'!AO1321, 0))</f>
        <v/>
      </c>
      <c r="AO1326">
        <f>IF(ISBLANK('Raw Data'!A1321), 0, IF(AND('Raw Data'!I1321&lt;Analysis!$BC$2, 'Raw Data'!D1321-'Raw Data'!E1321&gt;1), 'Raw Data'!AW1321, IF(AND('Raw Data'!J1321&lt;Analysis!$BC$2, 'Raw Data'!E1321-'Raw Data'!D1321&gt;1), 'Raw Data'!AY1321, 0)))</f>
        <v/>
      </c>
      <c r="AP1326">
        <f>IF(ISBLANK('Raw Data'!A1321), 0, IF(AND('Raw Data'!I1321&lt;Analysis!$BC$2, 'Raw Data'!D1321-'Raw Data'!E1321&gt;2), 'Raw Data'!AZ1321, IF(AND('Raw Data'!J1321&lt;Analysis!$BC$2, 'Raw Data'!E1321-'Raw Data'!D1321&gt;2), 'Raw Data'!BB1321, 0)))</f>
        <v/>
      </c>
      <c r="AQ1326">
        <f>IF(ISBLANK('Raw Data'!A1321), 0, IF(AND('Raw Data'!I1321&lt;Analysis!$BC$2, 'Raw Data'!D1321-'Raw Data'!E1321&gt;3), 'Raw Data'!BC1321, IF(AND('Raw Data'!J1321&lt;Analysis!$BC$2, 'Raw Data'!E1321-'Raw Data'!D1321&gt;3), 'Raw Data'!BE1321, 0)))</f>
        <v/>
      </c>
      <c r="AR1326">
        <f>IF('Hidden Analysiss'!D1322=1,IF(ABS('Raw Data'!E1321-'Raw Data'!D1321)&lt;2,'Raw Data'!AX1321,0), 0)</f>
        <v/>
      </c>
      <c r="AS1326">
        <f>IF('Hidden Analysiss'!D1322=1,IF(ABS('Raw Data'!E1321-'Raw Data'!D1321)&lt;3,'Raw Data'!BA1321,0), 0)</f>
        <v/>
      </c>
      <c r="AT1326">
        <f>IF('Hidden Analysiss'!D1322=1,IF(ABS('Raw Data'!E1321-'Raw Data'!D1321)&lt;4,'Raw Data'!BD1321,0), 0)</f>
        <v/>
      </c>
      <c r="AU1326">
        <f>IF(AND('Hidden Analysiss'!E1322=1, ABS('Raw Data'!E1321-'Raw Data'!D1321)&lt;2), 'Raw Data'!AX1321, 0)</f>
        <v/>
      </c>
      <c r="AV1326">
        <f>IF(AND('Hidden Analysiss'!E1322=1, ABS('Raw Data'!E1321-'Raw Data'!D1321)&lt;3), 'Raw Data'!BA1321, 0)</f>
        <v/>
      </c>
      <c r="AW1326">
        <f>IF(AND('Hidden Analysiss'!E1322=1, ABS('Raw Data'!E1321-'Raw Data'!D1321)&lt;3), 'Raw Data'!BD1321, 0)</f>
        <v/>
      </c>
    </row>
    <row r="1327">
      <c r="A1327" s="1">
        <f>'Raw Data'!A1322</f>
        <v/>
      </c>
      <c r="B1327">
        <f>IF('Raw Data'!E1322&gt;'Raw Data'!D1322, 'Raw Data'!J1322, 0)</f>
        <v/>
      </c>
      <c r="C1327">
        <f>IF('Raw Data'!D1322&gt;'Raw Data'!E1322, 'Raw Data'!I1322, 0)</f>
        <v/>
      </c>
      <c r="D1327">
        <f>SUM(G1327:H1327)</f>
        <v/>
      </c>
      <c r="E1327">
        <f>IF(AND('Raw Data'!J1322&lt;'Raw Data'!I1322,'Raw Data'!E1322&gt;'Raw Data'!D1322,'Raw Data'!E1322-'Raw Data'!D1322&gt;3),'Raw Data'!N1322,IF(AND('Raw Data'!I1322&lt;'Raw Data'!J1322,'Raw Data'!D1322&gt;'Raw Data'!E1322,'Raw Data'!D1322-'Raw Data'!E1322&gt;3),'Raw Data'!M1322,0))</f>
        <v/>
      </c>
      <c r="F1327">
        <f>IF(AND('Raw Data'!J1322&lt;'Raw Data'!I1322,'Raw Data'!E1322&gt;'Raw Data'!D1322,'Raw Data'!E1322-'Raw Data'!D1322&lt;4),'Raw Data'!L1322,IF(AND('Raw Data'!I1322&lt;'Raw Data'!J1322,'Raw Data'!D1322&gt;'Raw Data'!E1322,'Raw Data'!D1322-'Raw Data'!E1322&lt;4),'Raw Data'!K1322,0))</f>
        <v/>
      </c>
      <c r="G1327">
        <f>IF(AND('Raw Data'!J1322&lt;'Raw Data'!I1322, 'Raw Data'!E1322&gt;'Raw Data'!D1322), 'Raw Data'!J1322, 0)</f>
        <v/>
      </c>
      <c r="H1327">
        <f>IF(AND('Raw Data'!J1322&gt;'Raw Data'!I1322, 'Raw Data'!E1322&lt;'Raw Data'!D1322), 'Raw Data'!I1322, 0)</f>
        <v/>
      </c>
      <c r="I1327">
        <f>SUM(J1327:K1327)</f>
        <v/>
      </c>
      <c r="J1327">
        <f>IF(AND('Raw Data'!J1322&gt;'Raw Data'!I1322, 'Raw Data'!E1322&gt;'Raw Data'!D1322), 'Raw Data'!J1322, 0)</f>
        <v/>
      </c>
      <c r="K1327">
        <f>IF(AND('Raw Data'!I1322&gt;'Raw Data'!J1322, 'Raw Data'!D1322&gt;'Raw Data'!E1322), 'Raw Data'!I1322, 0)</f>
        <v/>
      </c>
      <c r="L1327">
        <f>IF('Raw Data'!E1322-'Raw Data'!D1322&gt;3, 'Raw Data'!N1322, 0)</f>
        <v/>
      </c>
      <c r="M1327">
        <f>IF('Raw Data'!D1322-'Raw Data'!E1322&gt;3, 'Raw Data'!M1322, 0)</f>
        <v/>
      </c>
      <c r="N1327">
        <f>IF(ISBLANK('Raw Data'!D1322),0,IF(AND('Raw Data'!E1322&gt;'Raw Data'!D1322,'Raw Data'!E1322-'Raw Data'!D1322&gt;0,'Raw Data'!E1322-'Raw Data'!D1322&lt;4),'Raw Data'!L1322, 0))</f>
        <v/>
      </c>
      <c r="O1327">
        <f>IF(ISBLANK('Raw Data'!D1322),0,IF(AND('Raw Data'!E1322&gt;'Raw Data'!D1322,'Raw Data'!E1322-'Raw Data'!D1322&gt;0,'Raw Data'!D1322-'Raw Data'!E1322&lt;4),'Raw Data'!K1322, 0))</f>
        <v/>
      </c>
      <c r="P1327">
        <f>IF('Raw Data'!E1322-'Raw Data'!D1322&gt;3, 'Raw Data'!N1322, IF('Raw Data'!D1322-'Raw Data'!E1322&gt;3, 'Raw Data'!M1322, 0))</f>
        <v/>
      </c>
      <c r="Q1327">
        <f>IF(ISBLANK('Raw Data'!E1322),0,IF(AND('Raw Data'!E1322-'Raw Data'!D1322&lt;4,'Raw Data'!E1322-'Raw Data'!D1322&gt;0),'Raw Data'!L1322,IF(AND('Raw Data'!D1322&gt;'Raw Data'!E1322,'Raw Data'!D1322-'Raw Data'!E1322&gt;0),'Raw Data'!K1322,0)))</f>
        <v/>
      </c>
      <c r="R1327">
        <f>IF(ISBLANK('Raw Data'!K1322),0,IFERROR(IF(MATCH(SMALL('Raw Data'!K1322:N1322,1),L1327:O1327,0),SMALL('Raw Data'!K1322:N1322,1)),0))</f>
        <v/>
      </c>
      <c r="S1327">
        <f>IF(ISBLANK('Raw Data'!K1322),0,IFERROR(IF(MATCH(SMALL('Raw Data'!K1322:N1322,2),L1327:O1327,0),SMALL('Raw Data'!K1322:N1322,2)),0))</f>
        <v/>
      </c>
      <c r="T1327">
        <f>IF(ISBLANK('Raw Data'!K1322),0,IFERROR(IF(MATCH(SMALL('Raw Data'!K1322:N1322,3),L1327:O1327,0),SMALL('Raw Data'!K1322:N1322,3)),0))</f>
        <v/>
      </c>
      <c r="U1327">
        <f>IF(ISBLANK('Raw Data'!K1322),0,IFERROR(IF(MATCH(SMALL('Raw Data'!K1322:N1322,4),L1327:O1327,0),SMALL('Raw Data'!K1322:N1322,4)),0))</f>
        <v/>
      </c>
      <c r="V1327">
        <f>IF(AND('Raw Data'!D1322&lt;3, 'Raw Data'!E1322&lt;3, 'Raw Data'!A1322&gt;0), 'Raw Data'!AF1322, 0)</f>
        <v/>
      </c>
      <c r="W1327">
        <f>IF(AND('Raw Data'!D1322&lt;4, 'Raw Data'!E1322&lt;4, 'Raw Data'!A1322&gt;0), 'Raw Data'!AI1322, 0)</f>
        <v/>
      </c>
      <c r="X1327">
        <f>IF(AND('Raw Data'!D1322&lt;5, 'Raw Data'!E1322&lt;5, 'Raw Data'!A1322&gt;0), 'Raw Data'!AL1322, 0)</f>
        <v/>
      </c>
      <c r="Y1327">
        <f>IF(AND('Raw Data'!D1322&lt;6, 'Raw Data'!E1322&lt;6, 'Raw Data'!A1322&gt;0), 'Raw Data'!AO1322, 0)</f>
        <v/>
      </c>
      <c r="Z1327">
        <f>IF(ISBLANK('Raw Data'!D1322), 0, IF('Raw Data'!D1322-'Raw Data'!E1322&gt;1, 'Raw Data'!AW1322, 0))</f>
        <v/>
      </c>
      <c r="AA1327">
        <f>IF(ISBLANK('Raw Data'!A1322), 0, IF(ABS('Raw Data'!D1322-'Raw Data'!E1322)&lt;2, 'Raw Data'!AX1322, 0))</f>
        <v/>
      </c>
      <c r="AB1327">
        <f>IF(ISBLANK('Raw Data'!D1322), 0, IF('Raw Data'!E1322-'Raw Data'!D1322&gt;1, 'Raw Data'!AY1322, 0))</f>
        <v/>
      </c>
      <c r="AC1327">
        <f>IF(ISBLANK('Raw Data'!D1322), 0, IF('Raw Data'!D1322-'Raw Data'!E1322&gt;2, 'Raw Data'!AZ1322, 0))</f>
        <v/>
      </c>
      <c r="AD1327">
        <f>IF(ISBLANK('Raw Data'!A1322), 0, IF(ABS('Raw Data'!D1322-'Raw Data'!E1322)&lt;3, 'Raw Data'!BA1322, 0))</f>
        <v/>
      </c>
      <c r="AE1327">
        <f>IF(ISBLANK('Raw Data'!D1322), 0, IF('Raw Data'!E1322-'Raw Data'!D1322&gt;2, 'Raw Data'!BB1322, 0))</f>
        <v/>
      </c>
      <c r="AF1327">
        <f>IF(ISBLANK('Raw Data'!D1322), 0, IF('Raw Data'!D1322-'Raw Data'!E1322&gt;3, 'Raw Data'!BC1322, 0))</f>
        <v/>
      </c>
      <c r="AG1327">
        <f>IF(ISBLANK('Raw Data'!A1322), 0, IF(ABS('Raw Data'!D1322-'Raw Data'!E1322)&lt;4, 'Raw Data'!BD1322, 0))</f>
        <v/>
      </c>
      <c r="AH1327">
        <f>IF(ISBLANK('Raw Data'!D1322), 0, IF('Raw Data'!E1322-'Raw Data'!D1322&gt;3, 'Raw Data'!BE1322, 0))</f>
        <v/>
      </c>
      <c r="AI1327">
        <f>IF(SUM('Raw Data'!D1322:E1322)&gt;'Raw Data'!F1322, 'Raw Data'!G1322, 0)</f>
        <v/>
      </c>
      <c r="AJ1327">
        <f>IF(ISBLANK('Raw Data'!D1322), 0, IF(SUM('Raw Data'!D1322:E1322)&lt;'Raw Data'!F1322, 'Raw Data'!H1322, 0))</f>
        <v/>
      </c>
      <c r="AK1327">
        <f>IF(ISBLANK('Raw Data'!A1322), 0, IF(AND('Raw Data'!D1322&lt;3, 'Raw Data'!E1322&lt;3, 'Raw Data'!F1322&lt;BB$2), 'Raw Data'!AF1322, 0))</f>
        <v/>
      </c>
      <c r="AL1327">
        <f>IF(ISBLANK('Raw Data'!A1322), 0, IF(AND('Raw Data'!D1322&lt;4, 'Raw Data'!E1322&lt;4, 'Raw Data'!F1322&lt;BB$2), 'Raw Data'!AI1322, 0))</f>
        <v/>
      </c>
      <c r="AM1327">
        <f>IF(ISBLANK('Raw Data'!A1322), 0, IF(AND('Raw Data'!D1322&lt;5, 'Raw Data'!E1322&lt;5, 'Raw Data'!F1322&lt;BB$2), 'Raw Data'!AL1322, 0))</f>
        <v/>
      </c>
      <c r="AN1327">
        <f>IF(ISBLANK('Raw Data'!A1322), 0, IF(AND('Raw Data'!D1322&lt;6, 'Raw Data'!E1322&lt;6, 'Raw Data'!F1322&lt;BB$2), 'Raw Data'!AO1322, 0))</f>
        <v/>
      </c>
      <c r="AO1327">
        <f>IF(ISBLANK('Raw Data'!A1322), 0, IF(AND('Raw Data'!I1322&lt;Analysis!$BC$2, 'Raw Data'!D1322-'Raw Data'!E1322&gt;1), 'Raw Data'!AW1322, IF(AND('Raw Data'!J1322&lt;Analysis!$BC$2, 'Raw Data'!E1322-'Raw Data'!D1322&gt;1), 'Raw Data'!AY1322, 0)))</f>
        <v/>
      </c>
      <c r="AP1327">
        <f>IF(ISBLANK('Raw Data'!A1322), 0, IF(AND('Raw Data'!I1322&lt;Analysis!$BC$2, 'Raw Data'!D1322-'Raw Data'!E1322&gt;2), 'Raw Data'!AZ1322, IF(AND('Raw Data'!J1322&lt;Analysis!$BC$2, 'Raw Data'!E1322-'Raw Data'!D1322&gt;2), 'Raw Data'!BB1322, 0)))</f>
        <v/>
      </c>
      <c r="AQ1327">
        <f>IF(ISBLANK('Raw Data'!A1322), 0, IF(AND('Raw Data'!I1322&lt;Analysis!$BC$2, 'Raw Data'!D1322-'Raw Data'!E1322&gt;3), 'Raw Data'!BC1322, IF(AND('Raw Data'!J1322&lt;Analysis!$BC$2, 'Raw Data'!E1322-'Raw Data'!D1322&gt;3), 'Raw Data'!BE1322, 0)))</f>
        <v/>
      </c>
      <c r="AR1327">
        <f>IF('Hidden Analysiss'!D1323=1,IF(ABS('Raw Data'!E1322-'Raw Data'!D1322)&lt;2,'Raw Data'!AX1322,0), 0)</f>
        <v/>
      </c>
      <c r="AS1327">
        <f>IF('Hidden Analysiss'!D1323=1,IF(ABS('Raw Data'!E1322-'Raw Data'!D1322)&lt;3,'Raw Data'!BA1322,0), 0)</f>
        <v/>
      </c>
      <c r="AT1327">
        <f>IF('Hidden Analysiss'!D1323=1,IF(ABS('Raw Data'!E1322-'Raw Data'!D1322)&lt;4,'Raw Data'!BD1322,0), 0)</f>
        <v/>
      </c>
      <c r="AU1327">
        <f>IF(AND('Hidden Analysiss'!E1323=1, ABS('Raw Data'!E1322-'Raw Data'!D1322)&lt;2), 'Raw Data'!AX1322, 0)</f>
        <v/>
      </c>
      <c r="AV1327">
        <f>IF(AND('Hidden Analysiss'!E1323=1, ABS('Raw Data'!E1322-'Raw Data'!D1322)&lt;3), 'Raw Data'!BA1322, 0)</f>
        <v/>
      </c>
      <c r="AW1327">
        <f>IF(AND('Hidden Analysiss'!E1323=1, ABS('Raw Data'!E1322-'Raw Data'!D1322)&lt;3), 'Raw Data'!BD1322, 0)</f>
        <v/>
      </c>
    </row>
    <row r="1328">
      <c r="A1328" s="1">
        <f>'Raw Data'!A1323</f>
        <v/>
      </c>
      <c r="B1328">
        <f>IF('Raw Data'!E1323&gt;'Raw Data'!D1323, 'Raw Data'!J1323, 0)</f>
        <v/>
      </c>
      <c r="C1328">
        <f>IF('Raw Data'!D1323&gt;'Raw Data'!E1323, 'Raw Data'!I1323, 0)</f>
        <v/>
      </c>
      <c r="D1328">
        <f>SUM(G1328:H1328)</f>
        <v/>
      </c>
      <c r="E1328">
        <f>IF(AND('Raw Data'!J1323&lt;'Raw Data'!I1323,'Raw Data'!E1323&gt;'Raw Data'!D1323,'Raw Data'!E1323-'Raw Data'!D1323&gt;3),'Raw Data'!N1323,IF(AND('Raw Data'!I1323&lt;'Raw Data'!J1323,'Raw Data'!D1323&gt;'Raw Data'!E1323,'Raw Data'!D1323-'Raw Data'!E1323&gt;3),'Raw Data'!M1323,0))</f>
        <v/>
      </c>
      <c r="F1328">
        <f>IF(AND('Raw Data'!J1323&lt;'Raw Data'!I1323,'Raw Data'!E1323&gt;'Raw Data'!D1323,'Raw Data'!E1323-'Raw Data'!D1323&lt;4),'Raw Data'!L1323,IF(AND('Raw Data'!I1323&lt;'Raw Data'!J1323,'Raw Data'!D1323&gt;'Raw Data'!E1323,'Raw Data'!D1323-'Raw Data'!E1323&lt;4),'Raw Data'!K1323,0))</f>
        <v/>
      </c>
      <c r="G1328">
        <f>IF(AND('Raw Data'!J1323&lt;'Raw Data'!I1323, 'Raw Data'!E1323&gt;'Raw Data'!D1323), 'Raw Data'!J1323, 0)</f>
        <v/>
      </c>
      <c r="H1328">
        <f>IF(AND('Raw Data'!J1323&gt;'Raw Data'!I1323, 'Raw Data'!E1323&lt;'Raw Data'!D1323), 'Raw Data'!I1323, 0)</f>
        <v/>
      </c>
      <c r="I1328">
        <f>SUM(J1328:K1328)</f>
        <v/>
      </c>
      <c r="J1328">
        <f>IF(AND('Raw Data'!J1323&gt;'Raw Data'!I1323, 'Raw Data'!E1323&gt;'Raw Data'!D1323), 'Raw Data'!J1323, 0)</f>
        <v/>
      </c>
      <c r="K1328">
        <f>IF(AND('Raw Data'!I1323&gt;'Raw Data'!J1323, 'Raw Data'!D1323&gt;'Raw Data'!E1323), 'Raw Data'!I1323, 0)</f>
        <v/>
      </c>
      <c r="L1328">
        <f>IF('Raw Data'!E1323-'Raw Data'!D1323&gt;3, 'Raw Data'!N1323, 0)</f>
        <v/>
      </c>
      <c r="M1328">
        <f>IF('Raw Data'!D1323-'Raw Data'!E1323&gt;3, 'Raw Data'!M1323, 0)</f>
        <v/>
      </c>
      <c r="N1328">
        <f>IF(ISBLANK('Raw Data'!D1323),0,IF(AND('Raw Data'!E1323&gt;'Raw Data'!D1323,'Raw Data'!E1323-'Raw Data'!D1323&gt;0,'Raw Data'!E1323-'Raw Data'!D1323&lt;4),'Raw Data'!L1323, 0))</f>
        <v/>
      </c>
      <c r="O1328">
        <f>IF(ISBLANK('Raw Data'!D1323),0,IF(AND('Raw Data'!E1323&gt;'Raw Data'!D1323,'Raw Data'!E1323-'Raw Data'!D1323&gt;0,'Raw Data'!D1323-'Raw Data'!E1323&lt;4),'Raw Data'!K1323, 0))</f>
        <v/>
      </c>
      <c r="P1328">
        <f>IF('Raw Data'!E1323-'Raw Data'!D1323&gt;3, 'Raw Data'!N1323, IF('Raw Data'!D1323-'Raw Data'!E1323&gt;3, 'Raw Data'!M1323, 0))</f>
        <v/>
      </c>
      <c r="Q1328">
        <f>IF(ISBLANK('Raw Data'!E1323),0,IF(AND('Raw Data'!E1323-'Raw Data'!D1323&lt;4,'Raw Data'!E1323-'Raw Data'!D1323&gt;0),'Raw Data'!L1323,IF(AND('Raw Data'!D1323&gt;'Raw Data'!E1323,'Raw Data'!D1323-'Raw Data'!E1323&gt;0),'Raw Data'!K1323,0)))</f>
        <v/>
      </c>
      <c r="R1328">
        <f>IF(ISBLANK('Raw Data'!K1323),0,IFERROR(IF(MATCH(SMALL('Raw Data'!K1323:N1323,1),L1328:O1328,0),SMALL('Raw Data'!K1323:N1323,1)),0))</f>
        <v/>
      </c>
      <c r="S1328">
        <f>IF(ISBLANK('Raw Data'!K1323),0,IFERROR(IF(MATCH(SMALL('Raw Data'!K1323:N1323,2),L1328:O1328,0),SMALL('Raw Data'!K1323:N1323,2)),0))</f>
        <v/>
      </c>
      <c r="T1328">
        <f>IF(ISBLANK('Raw Data'!K1323),0,IFERROR(IF(MATCH(SMALL('Raw Data'!K1323:N1323,3),L1328:O1328,0),SMALL('Raw Data'!K1323:N1323,3)),0))</f>
        <v/>
      </c>
      <c r="U1328">
        <f>IF(ISBLANK('Raw Data'!K1323),0,IFERROR(IF(MATCH(SMALL('Raw Data'!K1323:N1323,4),L1328:O1328,0),SMALL('Raw Data'!K1323:N1323,4)),0))</f>
        <v/>
      </c>
      <c r="V1328">
        <f>IF(AND('Raw Data'!D1323&lt;3, 'Raw Data'!E1323&lt;3, 'Raw Data'!A1323&gt;0), 'Raw Data'!AF1323, 0)</f>
        <v/>
      </c>
      <c r="W1328">
        <f>IF(AND('Raw Data'!D1323&lt;4, 'Raw Data'!E1323&lt;4, 'Raw Data'!A1323&gt;0), 'Raw Data'!AI1323, 0)</f>
        <v/>
      </c>
      <c r="X1328">
        <f>IF(AND('Raw Data'!D1323&lt;5, 'Raw Data'!E1323&lt;5, 'Raw Data'!A1323&gt;0), 'Raw Data'!AL1323, 0)</f>
        <v/>
      </c>
      <c r="Y1328">
        <f>IF(AND('Raw Data'!D1323&lt;6, 'Raw Data'!E1323&lt;6, 'Raw Data'!A1323&gt;0), 'Raw Data'!AO1323, 0)</f>
        <v/>
      </c>
      <c r="Z1328">
        <f>IF(ISBLANK('Raw Data'!D1323), 0, IF('Raw Data'!D1323-'Raw Data'!E1323&gt;1, 'Raw Data'!AW1323, 0))</f>
        <v/>
      </c>
      <c r="AA1328">
        <f>IF(ISBLANK('Raw Data'!A1323), 0, IF(ABS('Raw Data'!D1323-'Raw Data'!E1323)&lt;2, 'Raw Data'!AX1323, 0))</f>
        <v/>
      </c>
      <c r="AB1328">
        <f>IF(ISBLANK('Raw Data'!D1323), 0, IF('Raw Data'!E1323-'Raw Data'!D1323&gt;1, 'Raw Data'!AY1323, 0))</f>
        <v/>
      </c>
      <c r="AC1328">
        <f>IF(ISBLANK('Raw Data'!D1323), 0, IF('Raw Data'!D1323-'Raw Data'!E1323&gt;2, 'Raw Data'!AZ1323, 0))</f>
        <v/>
      </c>
      <c r="AD1328">
        <f>IF(ISBLANK('Raw Data'!A1323), 0, IF(ABS('Raw Data'!D1323-'Raw Data'!E1323)&lt;3, 'Raw Data'!BA1323, 0))</f>
        <v/>
      </c>
      <c r="AE1328">
        <f>IF(ISBLANK('Raw Data'!D1323), 0, IF('Raw Data'!E1323-'Raw Data'!D1323&gt;2, 'Raw Data'!BB1323, 0))</f>
        <v/>
      </c>
      <c r="AF1328">
        <f>IF(ISBLANK('Raw Data'!D1323), 0, IF('Raw Data'!D1323-'Raw Data'!E1323&gt;3, 'Raw Data'!BC1323, 0))</f>
        <v/>
      </c>
      <c r="AG1328">
        <f>IF(ISBLANK('Raw Data'!A1323), 0, IF(ABS('Raw Data'!D1323-'Raw Data'!E1323)&lt;4, 'Raw Data'!BD1323, 0))</f>
        <v/>
      </c>
      <c r="AH1328">
        <f>IF(ISBLANK('Raw Data'!D1323), 0, IF('Raw Data'!E1323-'Raw Data'!D1323&gt;3, 'Raw Data'!BE1323, 0))</f>
        <v/>
      </c>
      <c r="AI1328">
        <f>IF(SUM('Raw Data'!D1323:E1323)&gt;'Raw Data'!F1323, 'Raw Data'!G1323, 0)</f>
        <v/>
      </c>
      <c r="AJ1328">
        <f>IF(ISBLANK('Raw Data'!D1323), 0, IF(SUM('Raw Data'!D1323:E1323)&lt;'Raw Data'!F1323, 'Raw Data'!H1323, 0))</f>
        <v/>
      </c>
      <c r="AK1328">
        <f>IF(ISBLANK('Raw Data'!A1323), 0, IF(AND('Raw Data'!D1323&lt;3, 'Raw Data'!E1323&lt;3, 'Raw Data'!F1323&lt;BB$2), 'Raw Data'!AF1323, 0))</f>
        <v/>
      </c>
      <c r="AL1328">
        <f>IF(ISBLANK('Raw Data'!A1323), 0, IF(AND('Raw Data'!D1323&lt;4, 'Raw Data'!E1323&lt;4, 'Raw Data'!F1323&lt;BB$2), 'Raw Data'!AI1323, 0))</f>
        <v/>
      </c>
      <c r="AM1328">
        <f>IF(ISBLANK('Raw Data'!A1323), 0, IF(AND('Raw Data'!D1323&lt;5, 'Raw Data'!E1323&lt;5, 'Raw Data'!F1323&lt;BB$2), 'Raw Data'!AL1323, 0))</f>
        <v/>
      </c>
      <c r="AN1328">
        <f>IF(ISBLANK('Raw Data'!A1323), 0, IF(AND('Raw Data'!D1323&lt;6, 'Raw Data'!E1323&lt;6, 'Raw Data'!F1323&lt;BB$2), 'Raw Data'!AO1323, 0))</f>
        <v/>
      </c>
      <c r="AO1328">
        <f>IF(ISBLANK('Raw Data'!A1323), 0, IF(AND('Raw Data'!I1323&lt;Analysis!$BC$2, 'Raw Data'!D1323-'Raw Data'!E1323&gt;1), 'Raw Data'!AW1323, IF(AND('Raw Data'!J1323&lt;Analysis!$BC$2, 'Raw Data'!E1323-'Raw Data'!D1323&gt;1), 'Raw Data'!AY1323, 0)))</f>
        <v/>
      </c>
      <c r="AP1328">
        <f>IF(ISBLANK('Raw Data'!A1323), 0, IF(AND('Raw Data'!I1323&lt;Analysis!$BC$2, 'Raw Data'!D1323-'Raw Data'!E1323&gt;2), 'Raw Data'!AZ1323, IF(AND('Raw Data'!J1323&lt;Analysis!$BC$2, 'Raw Data'!E1323-'Raw Data'!D1323&gt;2), 'Raw Data'!BB1323, 0)))</f>
        <v/>
      </c>
      <c r="AQ1328">
        <f>IF(ISBLANK('Raw Data'!A1323), 0, IF(AND('Raw Data'!I1323&lt;Analysis!$BC$2, 'Raw Data'!D1323-'Raw Data'!E1323&gt;3), 'Raw Data'!BC1323, IF(AND('Raw Data'!J1323&lt;Analysis!$BC$2, 'Raw Data'!E1323-'Raw Data'!D1323&gt;3), 'Raw Data'!BE1323, 0)))</f>
        <v/>
      </c>
      <c r="AR1328">
        <f>IF('Hidden Analysiss'!D1324=1,IF(ABS('Raw Data'!E1323-'Raw Data'!D1323)&lt;2,'Raw Data'!AX1323,0), 0)</f>
        <v/>
      </c>
      <c r="AS1328">
        <f>IF('Hidden Analysiss'!D1324=1,IF(ABS('Raw Data'!E1323-'Raw Data'!D1323)&lt;3,'Raw Data'!BA1323,0), 0)</f>
        <v/>
      </c>
      <c r="AT1328">
        <f>IF('Hidden Analysiss'!D1324=1,IF(ABS('Raw Data'!E1323-'Raw Data'!D1323)&lt;4,'Raw Data'!BD1323,0), 0)</f>
        <v/>
      </c>
      <c r="AU1328">
        <f>IF(AND('Hidden Analysiss'!E1324=1, ABS('Raw Data'!E1323-'Raw Data'!D1323)&lt;2), 'Raw Data'!AX1323, 0)</f>
        <v/>
      </c>
      <c r="AV1328">
        <f>IF(AND('Hidden Analysiss'!E1324=1, ABS('Raw Data'!E1323-'Raw Data'!D1323)&lt;3), 'Raw Data'!BA1323, 0)</f>
        <v/>
      </c>
      <c r="AW1328">
        <f>IF(AND('Hidden Analysiss'!E1324=1, ABS('Raw Data'!E1323-'Raw Data'!D1323)&lt;3), 'Raw Data'!BD1323, 0)</f>
        <v/>
      </c>
    </row>
    <row r="1329">
      <c r="A1329" s="1">
        <f>'Raw Data'!A1324</f>
        <v/>
      </c>
      <c r="B1329">
        <f>IF('Raw Data'!E1324&gt;'Raw Data'!D1324, 'Raw Data'!J1324, 0)</f>
        <v/>
      </c>
      <c r="C1329">
        <f>IF('Raw Data'!D1324&gt;'Raw Data'!E1324, 'Raw Data'!I1324, 0)</f>
        <v/>
      </c>
      <c r="D1329">
        <f>SUM(G1329:H1329)</f>
        <v/>
      </c>
      <c r="E1329">
        <f>IF(AND('Raw Data'!J1324&lt;'Raw Data'!I1324,'Raw Data'!E1324&gt;'Raw Data'!D1324,'Raw Data'!E1324-'Raw Data'!D1324&gt;3),'Raw Data'!N1324,IF(AND('Raw Data'!I1324&lt;'Raw Data'!J1324,'Raw Data'!D1324&gt;'Raw Data'!E1324,'Raw Data'!D1324-'Raw Data'!E1324&gt;3),'Raw Data'!M1324,0))</f>
        <v/>
      </c>
      <c r="F1329">
        <f>IF(AND('Raw Data'!J1324&lt;'Raw Data'!I1324,'Raw Data'!E1324&gt;'Raw Data'!D1324,'Raw Data'!E1324-'Raw Data'!D1324&lt;4),'Raw Data'!L1324,IF(AND('Raw Data'!I1324&lt;'Raw Data'!J1324,'Raw Data'!D1324&gt;'Raw Data'!E1324,'Raw Data'!D1324-'Raw Data'!E1324&lt;4),'Raw Data'!K1324,0))</f>
        <v/>
      </c>
      <c r="G1329">
        <f>IF(AND('Raw Data'!J1324&lt;'Raw Data'!I1324, 'Raw Data'!E1324&gt;'Raw Data'!D1324), 'Raw Data'!J1324, 0)</f>
        <v/>
      </c>
      <c r="H1329">
        <f>IF(AND('Raw Data'!J1324&gt;'Raw Data'!I1324, 'Raw Data'!E1324&lt;'Raw Data'!D1324), 'Raw Data'!I1324, 0)</f>
        <v/>
      </c>
      <c r="I1329">
        <f>SUM(J1329:K1329)</f>
        <v/>
      </c>
      <c r="J1329">
        <f>IF(AND('Raw Data'!J1324&gt;'Raw Data'!I1324, 'Raw Data'!E1324&gt;'Raw Data'!D1324), 'Raw Data'!J1324, 0)</f>
        <v/>
      </c>
      <c r="K1329">
        <f>IF(AND('Raw Data'!I1324&gt;'Raw Data'!J1324, 'Raw Data'!D1324&gt;'Raw Data'!E1324), 'Raw Data'!I1324, 0)</f>
        <v/>
      </c>
      <c r="L1329">
        <f>IF('Raw Data'!E1324-'Raw Data'!D1324&gt;3, 'Raw Data'!N1324, 0)</f>
        <v/>
      </c>
      <c r="M1329">
        <f>IF('Raw Data'!D1324-'Raw Data'!E1324&gt;3, 'Raw Data'!M1324, 0)</f>
        <v/>
      </c>
      <c r="N1329">
        <f>IF(ISBLANK('Raw Data'!D1324),0,IF(AND('Raw Data'!E1324&gt;'Raw Data'!D1324,'Raw Data'!E1324-'Raw Data'!D1324&gt;0,'Raw Data'!E1324-'Raw Data'!D1324&lt;4),'Raw Data'!L1324, 0))</f>
        <v/>
      </c>
      <c r="O1329">
        <f>IF(ISBLANK('Raw Data'!D1324),0,IF(AND('Raw Data'!E1324&gt;'Raw Data'!D1324,'Raw Data'!E1324-'Raw Data'!D1324&gt;0,'Raw Data'!D1324-'Raw Data'!E1324&lt;4),'Raw Data'!K1324, 0))</f>
        <v/>
      </c>
      <c r="P1329">
        <f>IF('Raw Data'!E1324-'Raw Data'!D1324&gt;3, 'Raw Data'!N1324, IF('Raw Data'!D1324-'Raw Data'!E1324&gt;3, 'Raw Data'!M1324, 0))</f>
        <v/>
      </c>
      <c r="Q1329">
        <f>IF(ISBLANK('Raw Data'!E1324),0,IF(AND('Raw Data'!E1324-'Raw Data'!D1324&lt;4,'Raw Data'!E1324-'Raw Data'!D1324&gt;0),'Raw Data'!L1324,IF(AND('Raw Data'!D1324&gt;'Raw Data'!E1324,'Raw Data'!D1324-'Raw Data'!E1324&gt;0),'Raw Data'!K1324,0)))</f>
        <v/>
      </c>
      <c r="R1329">
        <f>IF(ISBLANK('Raw Data'!K1324),0,IFERROR(IF(MATCH(SMALL('Raw Data'!K1324:N1324,1),L1329:O1329,0),SMALL('Raw Data'!K1324:N1324,1)),0))</f>
        <v/>
      </c>
      <c r="S1329">
        <f>IF(ISBLANK('Raw Data'!K1324),0,IFERROR(IF(MATCH(SMALL('Raw Data'!K1324:N1324,2),L1329:O1329,0),SMALL('Raw Data'!K1324:N1324,2)),0))</f>
        <v/>
      </c>
      <c r="T1329">
        <f>IF(ISBLANK('Raw Data'!K1324),0,IFERROR(IF(MATCH(SMALL('Raw Data'!K1324:N1324,3),L1329:O1329,0),SMALL('Raw Data'!K1324:N1324,3)),0))</f>
        <v/>
      </c>
      <c r="U1329">
        <f>IF(ISBLANK('Raw Data'!K1324),0,IFERROR(IF(MATCH(SMALL('Raw Data'!K1324:N1324,4),L1329:O1329,0),SMALL('Raw Data'!K1324:N1324,4)),0))</f>
        <v/>
      </c>
      <c r="V1329">
        <f>IF(AND('Raw Data'!D1324&lt;3, 'Raw Data'!E1324&lt;3, 'Raw Data'!A1324&gt;0), 'Raw Data'!AF1324, 0)</f>
        <v/>
      </c>
      <c r="W1329">
        <f>IF(AND('Raw Data'!D1324&lt;4, 'Raw Data'!E1324&lt;4, 'Raw Data'!A1324&gt;0), 'Raw Data'!AI1324, 0)</f>
        <v/>
      </c>
      <c r="X1329">
        <f>IF(AND('Raw Data'!D1324&lt;5, 'Raw Data'!E1324&lt;5, 'Raw Data'!A1324&gt;0), 'Raw Data'!AL1324, 0)</f>
        <v/>
      </c>
      <c r="Y1329">
        <f>IF(AND('Raw Data'!D1324&lt;6, 'Raw Data'!E1324&lt;6, 'Raw Data'!A1324&gt;0), 'Raw Data'!AO1324, 0)</f>
        <v/>
      </c>
      <c r="Z1329">
        <f>IF(ISBLANK('Raw Data'!D1324), 0, IF('Raw Data'!D1324-'Raw Data'!E1324&gt;1, 'Raw Data'!AW1324, 0))</f>
        <v/>
      </c>
      <c r="AA1329">
        <f>IF(ISBLANK('Raw Data'!A1324), 0, IF(ABS('Raw Data'!D1324-'Raw Data'!E1324)&lt;2, 'Raw Data'!AX1324, 0))</f>
        <v/>
      </c>
      <c r="AB1329">
        <f>IF(ISBLANK('Raw Data'!D1324), 0, IF('Raw Data'!E1324-'Raw Data'!D1324&gt;1, 'Raw Data'!AY1324, 0))</f>
        <v/>
      </c>
      <c r="AC1329">
        <f>IF(ISBLANK('Raw Data'!D1324), 0, IF('Raw Data'!D1324-'Raw Data'!E1324&gt;2, 'Raw Data'!AZ1324, 0))</f>
        <v/>
      </c>
      <c r="AD1329">
        <f>IF(ISBLANK('Raw Data'!A1324), 0, IF(ABS('Raw Data'!D1324-'Raw Data'!E1324)&lt;3, 'Raw Data'!BA1324, 0))</f>
        <v/>
      </c>
      <c r="AE1329">
        <f>IF(ISBLANK('Raw Data'!D1324), 0, IF('Raw Data'!E1324-'Raw Data'!D1324&gt;2, 'Raw Data'!BB1324, 0))</f>
        <v/>
      </c>
      <c r="AF1329">
        <f>IF(ISBLANK('Raw Data'!D1324), 0, IF('Raw Data'!D1324-'Raw Data'!E1324&gt;3, 'Raw Data'!BC1324, 0))</f>
        <v/>
      </c>
      <c r="AG1329">
        <f>IF(ISBLANK('Raw Data'!A1324), 0, IF(ABS('Raw Data'!D1324-'Raw Data'!E1324)&lt;4, 'Raw Data'!BD1324, 0))</f>
        <v/>
      </c>
      <c r="AH1329">
        <f>IF(ISBLANK('Raw Data'!D1324), 0, IF('Raw Data'!E1324-'Raw Data'!D1324&gt;3, 'Raw Data'!BE1324, 0))</f>
        <v/>
      </c>
      <c r="AI1329">
        <f>IF(SUM('Raw Data'!D1324:E1324)&gt;'Raw Data'!F1324, 'Raw Data'!G1324, 0)</f>
        <v/>
      </c>
      <c r="AJ1329">
        <f>IF(ISBLANK('Raw Data'!D1324), 0, IF(SUM('Raw Data'!D1324:E1324)&lt;'Raw Data'!F1324, 'Raw Data'!H1324, 0))</f>
        <v/>
      </c>
      <c r="AK1329">
        <f>IF(ISBLANK('Raw Data'!A1324), 0, IF(AND('Raw Data'!D1324&lt;3, 'Raw Data'!E1324&lt;3, 'Raw Data'!F1324&lt;BB$2), 'Raw Data'!AF1324, 0))</f>
        <v/>
      </c>
      <c r="AL1329">
        <f>IF(ISBLANK('Raw Data'!A1324), 0, IF(AND('Raw Data'!D1324&lt;4, 'Raw Data'!E1324&lt;4, 'Raw Data'!F1324&lt;BB$2), 'Raw Data'!AI1324, 0))</f>
        <v/>
      </c>
      <c r="AM1329">
        <f>IF(ISBLANK('Raw Data'!A1324), 0, IF(AND('Raw Data'!D1324&lt;5, 'Raw Data'!E1324&lt;5, 'Raw Data'!F1324&lt;BB$2), 'Raw Data'!AL1324, 0))</f>
        <v/>
      </c>
      <c r="AN1329">
        <f>IF(ISBLANK('Raw Data'!A1324), 0, IF(AND('Raw Data'!D1324&lt;6, 'Raw Data'!E1324&lt;6, 'Raw Data'!F1324&lt;BB$2), 'Raw Data'!AO1324, 0))</f>
        <v/>
      </c>
      <c r="AO1329">
        <f>IF(ISBLANK('Raw Data'!A1324), 0, IF(AND('Raw Data'!I1324&lt;Analysis!$BC$2, 'Raw Data'!D1324-'Raw Data'!E1324&gt;1), 'Raw Data'!AW1324, IF(AND('Raw Data'!J1324&lt;Analysis!$BC$2, 'Raw Data'!E1324-'Raw Data'!D1324&gt;1), 'Raw Data'!AY1324, 0)))</f>
        <v/>
      </c>
      <c r="AP1329">
        <f>IF(ISBLANK('Raw Data'!A1324), 0, IF(AND('Raw Data'!I1324&lt;Analysis!$BC$2, 'Raw Data'!D1324-'Raw Data'!E1324&gt;2), 'Raw Data'!AZ1324, IF(AND('Raw Data'!J1324&lt;Analysis!$BC$2, 'Raw Data'!E1324-'Raw Data'!D1324&gt;2), 'Raw Data'!BB1324, 0)))</f>
        <v/>
      </c>
      <c r="AQ1329">
        <f>IF(ISBLANK('Raw Data'!A1324), 0, IF(AND('Raw Data'!I1324&lt;Analysis!$BC$2, 'Raw Data'!D1324-'Raw Data'!E1324&gt;3), 'Raw Data'!BC1324, IF(AND('Raw Data'!J1324&lt;Analysis!$BC$2, 'Raw Data'!E1324-'Raw Data'!D1324&gt;3), 'Raw Data'!BE1324, 0)))</f>
        <v/>
      </c>
      <c r="AR1329">
        <f>IF('Hidden Analysiss'!D1325=1,IF(ABS('Raw Data'!E1324-'Raw Data'!D1324)&lt;2,'Raw Data'!AX1324,0), 0)</f>
        <v/>
      </c>
      <c r="AS1329">
        <f>IF('Hidden Analysiss'!D1325=1,IF(ABS('Raw Data'!E1324-'Raw Data'!D1324)&lt;3,'Raw Data'!BA1324,0), 0)</f>
        <v/>
      </c>
      <c r="AT1329">
        <f>IF('Hidden Analysiss'!D1325=1,IF(ABS('Raw Data'!E1324-'Raw Data'!D1324)&lt;4,'Raw Data'!BD1324,0), 0)</f>
        <v/>
      </c>
      <c r="AU1329">
        <f>IF(AND('Hidden Analysiss'!E1325=1, ABS('Raw Data'!E1324-'Raw Data'!D1324)&lt;2), 'Raw Data'!AX1324, 0)</f>
        <v/>
      </c>
      <c r="AV1329">
        <f>IF(AND('Hidden Analysiss'!E1325=1, ABS('Raw Data'!E1324-'Raw Data'!D1324)&lt;3), 'Raw Data'!BA1324, 0)</f>
        <v/>
      </c>
      <c r="AW1329">
        <f>IF(AND('Hidden Analysiss'!E1325=1, ABS('Raw Data'!E1324-'Raw Data'!D1324)&lt;3), 'Raw Data'!BD1324, 0)</f>
        <v/>
      </c>
    </row>
    <row r="1330">
      <c r="A1330" s="1">
        <f>'Raw Data'!A1325</f>
        <v/>
      </c>
      <c r="B1330">
        <f>IF('Raw Data'!E1325&gt;'Raw Data'!D1325, 'Raw Data'!J1325, 0)</f>
        <v/>
      </c>
      <c r="C1330">
        <f>IF('Raw Data'!D1325&gt;'Raw Data'!E1325, 'Raw Data'!I1325, 0)</f>
        <v/>
      </c>
      <c r="D1330">
        <f>SUM(G1330:H1330)</f>
        <v/>
      </c>
      <c r="E1330">
        <f>IF(AND('Raw Data'!J1325&lt;'Raw Data'!I1325,'Raw Data'!E1325&gt;'Raw Data'!D1325,'Raw Data'!E1325-'Raw Data'!D1325&gt;3),'Raw Data'!N1325,IF(AND('Raw Data'!I1325&lt;'Raw Data'!J1325,'Raw Data'!D1325&gt;'Raw Data'!E1325,'Raw Data'!D1325-'Raw Data'!E1325&gt;3),'Raw Data'!M1325,0))</f>
        <v/>
      </c>
      <c r="F1330">
        <f>IF(AND('Raw Data'!J1325&lt;'Raw Data'!I1325,'Raw Data'!E1325&gt;'Raw Data'!D1325,'Raw Data'!E1325-'Raw Data'!D1325&lt;4),'Raw Data'!L1325,IF(AND('Raw Data'!I1325&lt;'Raw Data'!J1325,'Raw Data'!D1325&gt;'Raw Data'!E1325,'Raw Data'!D1325-'Raw Data'!E1325&lt;4),'Raw Data'!K1325,0))</f>
        <v/>
      </c>
      <c r="G1330">
        <f>IF(AND('Raw Data'!J1325&lt;'Raw Data'!I1325, 'Raw Data'!E1325&gt;'Raw Data'!D1325), 'Raw Data'!J1325, 0)</f>
        <v/>
      </c>
      <c r="H1330">
        <f>IF(AND('Raw Data'!J1325&gt;'Raw Data'!I1325, 'Raw Data'!E1325&lt;'Raw Data'!D1325), 'Raw Data'!I1325, 0)</f>
        <v/>
      </c>
      <c r="I1330">
        <f>SUM(J1330:K1330)</f>
        <v/>
      </c>
      <c r="J1330">
        <f>IF(AND('Raw Data'!J1325&gt;'Raw Data'!I1325, 'Raw Data'!E1325&gt;'Raw Data'!D1325), 'Raw Data'!J1325, 0)</f>
        <v/>
      </c>
      <c r="K1330">
        <f>IF(AND('Raw Data'!I1325&gt;'Raw Data'!J1325, 'Raw Data'!D1325&gt;'Raw Data'!E1325), 'Raw Data'!I1325, 0)</f>
        <v/>
      </c>
      <c r="L1330">
        <f>IF('Raw Data'!E1325-'Raw Data'!D1325&gt;3, 'Raw Data'!N1325, 0)</f>
        <v/>
      </c>
      <c r="M1330">
        <f>IF('Raw Data'!D1325-'Raw Data'!E1325&gt;3, 'Raw Data'!M1325, 0)</f>
        <v/>
      </c>
      <c r="N1330">
        <f>IF(ISBLANK('Raw Data'!D1325),0,IF(AND('Raw Data'!E1325&gt;'Raw Data'!D1325,'Raw Data'!E1325-'Raw Data'!D1325&gt;0,'Raw Data'!E1325-'Raw Data'!D1325&lt;4),'Raw Data'!L1325, 0))</f>
        <v/>
      </c>
      <c r="O1330">
        <f>IF(ISBLANK('Raw Data'!D1325),0,IF(AND('Raw Data'!E1325&gt;'Raw Data'!D1325,'Raw Data'!E1325-'Raw Data'!D1325&gt;0,'Raw Data'!D1325-'Raw Data'!E1325&lt;4),'Raw Data'!K1325, 0))</f>
        <v/>
      </c>
      <c r="P1330">
        <f>IF('Raw Data'!E1325-'Raw Data'!D1325&gt;3, 'Raw Data'!N1325, IF('Raw Data'!D1325-'Raw Data'!E1325&gt;3, 'Raw Data'!M1325, 0))</f>
        <v/>
      </c>
      <c r="Q1330">
        <f>IF(ISBLANK('Raw Data'!E1325),0,IF(AND('Raw Data'!E1325-'Raw Data'!D1325&lt;4,'Raw Data'!E1325-'Raw Data'!D1325&gt;0),'Raw Data'!L1325,IF(AND('Raw Data'!D1325&gt;'Raw Data'!E1325,'Raw Data'!D1325-'Raw Data'!E1325&gt;0),'Raw Data'!K1325,0)))</f>
        <v/>
      </c>
      <c r="R1330">
        <f>IF(ISBLANK('Raw Data'!K1325),0,IFERROR(IF(MATCH(SMALL('Raw Data'!K1325:N1325,1),L1330:O1330,0),SMALL('Raw Data'!K1325:N1325,1)),0))</f>
        <v/>
      </c>
      <c r="S1330">
        <f>IF(ISBLANK('Raw Data'!K1325),0,IFERROR(IF(MATCH(SMALL('Raw Data'!K1325:N1325,2),L1330:O1330,0),SMALL('Raw Data'!K1325:N1325,2)),0))</f>
        <v/>
      </c>
      <c r="T1330">
        <f>IF(ISBLANK('Raw Data'!K1325),0,IFERROR(IF(MATCH(SMALL('Raw Data'!K1325:N1325,3),L1330:O1330,0),SMALL('Raw Data'!K1325:N1325,3)),0))</f>
        <v/>
      </c>
      <c r="U1330">
        <f>IF(ISBLANK('Raw Data'!K1325),0,IFERROR(IF(MATCH(SMALL('Raw Data'!K1325:N1325,4),L1330:O1330,0),SMALL('Raw Data'!K1325:N1325,4)),0))</f>
        <v/>
      </c>
      <c r="V1330">
        <f>IF(AND('Raw Data'!D1325&lt;3, 'Raw Data'!E1325&lt;3, 'Raw Data'!A1325&gt;0), 'Raw Data'!AF1325, 0)</f>
        <v/>
      </c>
      <c r="W1330">
        <f>IF(AND('Raw Data'!D1325&lt;4, 'Raw Data'!E1325&lt;4, 'Raw Data'!A1325&gt;0), 'Raw Data'!AI1325, 0)</f>
        <v/>
      </c>
      <c r="X1330">
        <f>IF(AND('Raw Data'!D1325&lt;5, 'Raw Data'!E1325&lt;5, 'Raw Data'!A1325&gt;0), 'Raw Data'!AL1325, 0)</f>
        <v/>
      </c>
      <c r="Y1330">
        <f>IF(AND('Raw Data'!D1325&lt;6, 'Raw Data'!E1325&lt;6, 'Raw Data'!A1325&gt;0), 'Raw Data'!AO1325, 0)</f>
        <v/>
      </c>
      <c r="Z1330">
        <f>IF(ISBLANK('Raw Data'!D1325), 0, IF('Raw Data'!D1325-'Raw Data'!E1325&gt;1, 'Raw Data'!AW1325, 0))</f>
        <v/>
      </c>
      <c r="AA1330">
        <f>IF(ISBLANK('Raw Data'!A1325), 0, IF(ABS('Raw Data'!D1325-'Raw Data'!E1325)&lt;2, 'Raw Data'!AX1325, 0))</f>
        <v/>
      </c>
      <c r="AB1330">
        <f>IF(ISBLANK('Raw Data'!D1325), 0, IF('Raw Data'!E1325-'Raw Data'!D1325&gt;1, 'Raw Data'!AY1325, 0))</f>
        <v/>
      </c>
      <c r="AC1330">
        <f>IF(ISBLANK('Raw Data'!D1325), 0, IF('Raw Data'!D1325-'Raw Data'!E1325&gt;2, 'Raw Data'!AZ1325, 0))</f>
        <v/>
      </c>
      <c r="AD1330">
        <f>IF(ISBLANK('Raw Data'!A1325), 0, IF(ABS('Raw Data'!D1325-'Raw Data'!E1325)&lt;3, 'Raw Data'!BA1325, 0))</f>
        <v/>
      </c>
      <c r="AE1330">
        <f>IF(ISBLANK('Raw Data'!D1325), 0, IF('Raw Data'!E1325-'Raw Data'!D1325&gt;2, 'Raw Data'!BB1325, 0))</f>
        <v/>
      </c>
      <c r="AF1330">
        <f>IF(ISBLANK('Raw Data'!D1325), 0, IF('Raw Data'!D1325-'Raw Data'!E1325&gt;3, 'Raw Data'!BC1325, 0))</f>
        <v/>
      </c>
      <c r="AG1330">
        <f>IF(ISBLANK('Raw Data'!A1325), 0, IF(ABS('Raw Data'!D1325-'Raw Data'!E1325)&lt;4, 'Raw Data'!BD1325, 0))</f>
        <v/>
      </c>
      <c r="AH1330">
        <f>IF(ISBLANK('Raw Data'!D1325), 0, IF('Raw Data'!E1325-'Raw Data'!D1325&gt;3, 'Raw Data'!BE1325, 0))</f>
        <v/>
      </c>
      <c r="AI1330">
        <f>IF(SUM('Raw Data'!D1325:E1325)&gt;'Raw Data'!F1325, 'Raw Data'!G1325, 0)</f>
        <v/>
      </c>
      <c r="AJ1330">
        <f>IF(ISBLANK('Raw Data'!D1325), 0, IF(SUM('Raw Data'!D1325:E1325)&lt;'Raw Data'!F1325, 'Raw Data'!H1325, 0))</f>
        <v/>
      </c>
      <c r="AK1330">
        <f>IF(ISBLANK('Raw Data'!A1325), 0, IF(AND('Raw Data'!D1325&lt;3, 'Raw Data'!E1325&lt;3, 'Raw Data'!F1325&lt;BB$2), 'Raw Data'!AF1325, 0))</f>
        <v/>
      </c>
      <c r="AL1330">
        <f>IF(ISBLANK('Raw Data'!A1325), 0, IF(AND('Raw Data'!D1325&lt;4, 'Raw Data'!E1325&lt;4, 'Raw Data'!F1325&lt;BB$2), 'Raw Data'!AI1325, 0))</f>
        <v/>
      </c>
      <c r="AM1330">
        <f>IF(ISBLANK('Raw Data'!A1325), 0, IF(AND('Raw Data'!D1325&lt;5, 'Raw Data'!E1325&lt;5, 'Raw Data'!F1325&lt;BB$2), 'Raw Data'!AL1325, 0))</f>
        <v/>
      </c>
      <c r="AN1330">
        <f>IF(ISBLANK('Raw Data'!A1325), 0, IF(AND('Raw Data'!D1325&lt;6, 'Raw Data'!E1325&lt;6, 'Raw Data'!F1325&lt;BB$2), 'Raw Data'!AO1325, 0))</f>
        <v/>
      </c>
      <c r="AO1330">
        <f>IF(ISBLANK('Raw Data'!A1325), 0, IF(AND('Raw Data'!I1325&lt;Analysis!$BC$2, 'Raw Data'!D1325-'Raw Data'!E1325&gt;1), 'Raw Data'!AW1325, IF(AND('Raw Data'!J1325&lt;Analysis!$BC$2, 'Raw Data'!E1325-'Raw Data'!D1325&gt;1), 'Raw Data'!AY1325, 0)))</f>
        <v/>
      </c>
      <c r="AP1330">
        <f>IF(ISBLANK('Raw Data'!A1325), 0, IF(AND('Raw Data'!I1325&lt;Analysis!$BC$2, 'Raw Data'!D1325-'Raw Data'!E1325&gt;2), 'Raw Data'!AZ1325, IF(AND('Raw Data'!J1325&lt;Analysis!$BC$2, 'Raw Data'!E1325-'Raw Data'!D1325&gt;2), 'Raw Data'!BB1325, 0)))</f>
        <v/>
      </c>
      <c r="AQ1330">
        <f>IF(ISBLANK('Raw Data'!A1325), 0, IF(AND('Raw Data'!I1325&lt;Analysis!$BC$2, 'Raw Data'!D1325-'Raw Data'!E1325&gt;3), 'Raw Data'!BC1325, IF(AND('Raw Data'!J1325&lt;Analysis!$BC$2, 'Raw Data'!E1325-'Raw Data'!D1325&gt;3), 'Raw Data'!BE1325, 0)))</f>
        <v/>
      </c>
      <c r="AR1330">
        <f>IF('Hidden Analysiss'!D1326=1,IF(ABS('Raw Data'!E1325-'Raw Data'!D1325)&lt;2,'Raw Data'!AX1325,0), 0)</f>
        <v/>
      </c>
      <c r="AS1330">
        <f>IF('Hidden Analysiss'!D1326=1,IF(ABS('Raw Data'!E1325-'Raw Data'!D1325)&lt;3,'Raw Data'!BA1325,0), 0)</f>
        <v/>
      </c>
      <c r="AT1330">
        <f>IF('Hidden Analysiss'!D1326=1,IF(ABS('Raw Data'!E1325-'Raw Data'!D1325)&lt;4,'Raw Data'!BD1325,0), 0)</f>
        <v/>
      </c>
      <c r="AU1330">
        <f>IF(AND('Hidden Analysiss'!E1326=1, ABS('Raw Data'!E1325-'Raw Data'!D1325)&lt;2), 'Raw Data'!AX1325, 0)</f>
        <v/>
      </c>
      <c r="AV1330">
        <f>IF(AND('Hidden Analysiss'!E1326=1, ABS('Raw Data'!E1325-'Raw Data'!D1325)&lt;3), 'Raw Data'!BA1325, 0)</f>
        <v/>
      </c>
      <c r="AW1330">
        <f>IF(AND('Hidden Analysiss'!E1326=1, ABS('Raw Data'!E1325-'Raw Data'!D1325)&lt;3), 'Raw Data'!BD1325, 0)</f>
        <v/>
      </c>
    </row>
    <row r="1331">
      <c r="A1331" s="1">
        <f>'Raw Data'!A1326</f>
        <v/>
      </c>
      <c r="B1331">
        <f>IF('Raw Data'!E1326&gt;'Raw Data'!D1326, 'Raw Data'!J1326, 0)</f>
        <v/>
      </c>
      <c r="C1331">
        <f>IF('Raw Data'!D1326&gt;'Raw Data'!E1326, 'Raw Data'!I1326, 0)</f>
        <v/>
      </c>
      <c r="D1331">
        <f>SUM(G1331:H1331)</f>
        <v/>
      </c>
      <c r="E1331">
        <f>IF(AND('Raw Data'!J1326&lt;'Raw Data'!I1326,'Raw Data'!E1326&gt;'Raw Data'!D1326,'Raw Data'!E1326-'Raw Data'!D1326&gt;3),'Raw Data'!N1326,IF(AND('Raw Data'!I1326&lt;'Raw Data'!J1326,'Raw Data'!D1326&gt;'Raw Data'!E1326,'Raw Data'!D1326-'Raw Data'!E1326&gt;3),'Raw Data'!M1326,0))</f>
        <v/>
      </c>
      <c r="F1331">
        <f>IF(AND('Raw Data'!J1326&lt;'Raw Data'!I1326,'Raw Data'!E1326&gt;'Raw Data'!D1326,'Raw Data'!E1326-'Raw Data'!D1326&lt;4),'Raw Data'!L1326,IF(AND('Raw Data'!I1326&lt;'Raw Data'!J1326,'Raw Data'!D1326&gt;'Raw Data'!E1326,'Raw Data'!D1326-'Raw Data'!E1326&lt;4),'Raw Data'!K1326,0))</f>
        <v/>
      </c>
      <c r="G1331">
        <f>IF(AND('Raw Data'!J1326&lt;'Raw Data'!I1326, 'Raw Data'!E1326&gt;'Raw Data'!D1326), 'Raw Data'!J1326, 0)</f>
        <v/>
      </c>
      <c r="H1331">
        <f>IF(AND('Raw Data'!J1326&gt;'Raw Data'!I1326, 'Raw Data'!E1326&lt;'Raw Data'!D1326), 'Raw Data'!I1326, 0)</f>
        <v/>
      </c>
      <c r="I1331">
        <f>SUM(J1331:K1331)</f>
        <v/>
      </c>
      <c r="J1331">
        <f>IF(AND('Raw Data'!J1326&gt;'Raw Data'!I1326, 'Raw Data'!E1326&gt;'Raw Data'!D1326), 'Raw Data'!J1326, 0)</f>
        <v/>
      </c>
      <c r="K1331">
        <f>IF(AND('Raw Data'!I1326&gt;'Raw Data'!J1326, 'Raw Data'!D1326&gt;'Raw Data'!E1326), 'Raw Data'!I1326, 0)</f>
        <v/>
      </c>
      <c r="L1331">
        <f>IF('Raw Data'!E1326-'Raw Data'!D1326&gt;3, 'Raw Data'!N1326, 0)</f>
        <v/>
      </c>
      <c r="M1331">
        <f>IF('Raw Data'!D1326-'Raw Data'!E1326&gt;3, 'Raw Data'!M1326, 0)</f>
        <v/>
      </c>
      <c r="N1331">
        <f>IF(ISBLANK('Raw Data'!D1326),0,IF(AND('Raw Data'!E1326&gt;'Raw Data'!D1326,'Raw Data'!E1326-'Raw Data'!D1326&gt;0,'Raw Data'!E1326-'Raw Data'!D1326&lt;4),'Raw Data'!L1326, 0))</f>
        <v/>
      </c>
      <c r="O1331">
        <f>IF(ISBLANK('Raw Data'!D1326),0,IF(AND('Raw Data'!E1326&gt;'Raw Data'!D1326,'Raw Data'!E1326-'Raw Data'!D1326&gt;0,'Raw Data'!D1326-'Raw Data'!E1326&lt;4),'Raw Data'!K1326, 0))</f>
        <v/>
      </c>
      <c r="P1331">
        <f>IF('Raw Data'!E1326-'Raw Data'!D1326&gt;3, 'Raw Data'!N1326, IF('Raw Data'!D1326-'Raw Data'!E1326&gt;3, 'Raw Data'!M1326, 0))</f>
        <v/>
      </c>
      <c r="Q1331">
        <f>IF(ISBLANK('Raw Data'!E1326),0,IF(AND('Raw Data'!E1326-'Raw Data'!D1326&lt;4,'Raw Data'!E1326-'Raw Data'!D1326&gt;0),'Raw Data'!L1326,IF(AND('Raw Data'!D1326&gt;'Raw Data'!E1326,'Raw Data'!D1326-'Raw Data'!E1326&gt;0),'Raw Data'!K1326,0)))</f>
        <v/>
      </c>
      <c r="R1331">
        <f>IF(ISBLANK('Raw Data'!K1326),0,IFERROR(IF(MATCH(SMALL('Raw Data'!K1326:N1326,1),L1331:O1331,0),SMALL('Raw Data'!K1326:N1326,1)),0))</f>
        <v/>
      </c>
      <c r="S1331">
        <f>IF(ISBLANK('Raw Data'!K1326),0,IFERROR(IF(MATCH(SMALL('Raw Data'!K1326:N1326,2),L1331:O1331,0),SMALL('Raw Data'!K1326:N1326,2)),0))</f>
        <v/>
      </c>
      <c r="T1331">
        <f>IF(ISBLANK('Raw Data'!K1326),0,IFERROR(IF(MATCH(SMALL('Raw Data'!K1326:N1326,3),L1331:O1331,0),SMALL('Raw Data'!K1326:N1326,3)),0))</f>
        <v/>
      </c>
      <c r="U1331">
        <f>IF(ISBLANK('Raw Data'!K1326),0,IFERROR(IF(MATCH(SMALL('Raw Data'!K1326:N1326,4),L1331:O1331,0),SMALL('Raw Data'!K1326:N1326,4)),0))</f>
        <v/>
      </c>
      <c r="V1331">
        <f>IF(AND('Raw Data'!D1326&lt;3, 'Raw Data'!E1326&lt;3, 'Raw Data'!A1326&gt;0), 'Raw Data'!AF1326, 0)</f>
        <v/>
      </c>
      <c r="W1331">
        <f>IF(AND('Raw Data'!D1326&lt;4, 'Raw Data'!E1326&lt;4, 'Raw Data'!A1326&gt;0), 'Raw Data'!AI1326, 0)</f>
        <v/>
      </c>
      <c r="X1331">
        <f>IF(AND('Raw Data'!D1326&lt;5, 'Raw Data'!E1326&lt;5, 'Raw Data'!A1326&gt;0), 'Raw Data'!AL1326, 0)</f>
        <v/>
      </c>
      <c r="Y1331">
        <f>IF(AND('Raw Data'!D1326&lt;6, 'Raw Data'!E1326&lt;6, 'Raw Data'!A1326&gt;0), 'Raw Data'!AO1326, 0)</f>
        <v/>
      </c>
      <c r="Z1331">
        <f>IF(ISBLANK('Raw Data'!D1326), 0, IF('Raw Data'!D1326-'Raw Data'!E1326&gt;1, 'Raw Data'!AW1326, 0))</f>
        <v/>
      </c>
      <c r="AA1331">
        <f>IF(ISBLANK('Raw Data'!A1326), 0, IF(ABS('Raw Data'!D1326-'Raw Data'!E1326)&lt;2, 'Raw Data'!AX1326, 0))</f>
        <v/>
      </c>
      <c r="AB1331">
        <f>IF(ISBLANK('Raw Data'!D1326), 0, IF('Raw Data'!E1326-'Raw Data'!D1326&gt;1, 'Raw Data'!AY1326, 0))</f>
        <v/>
      </c>
      <c r="AC1331">
        <f>IF(ISBLANK('Raw Data'!D1326), 0, IF('Raw Data'!D1326-'Raw Data'!E1326&gt;2, 'Raw Data'!AZ1326, 0))</f>
        <v/>
      </c>
      <c r="AD1331">
        <f>IF(ISBLANK('Raw Data'!A1326), 0, IF(ABS('Raw Data'!D1326-'Raw Data'!E1326)&lt;3, 'Raw Data'!BA1326, 0))</f>
        <v/>
      </c>
      <c r="AE1331">
        <f>IF(ISBLANK('Raw Data'!D1326), 0, IF('Raw Data'!E1326-'Raw Data'!D1326&gt;2, 'Raw Data'!BB1326, 0))</f>
        <v/>
      </c>
      <c r="AF1331">
        <f>IF(ISBLANK('Raw Data'!D1326), 0, IF('Raw Data'!D1326-'Raw Data'!E1326&gt;3, 'Raw Data'!BC1326, 0))</f>
        <v/>
      </c>
      <c r="AG1331">
        <f>IF(ISBLANK('Raw Data'!A1326), 0, IF(ABS('Raw Data'!D1326-'Raw Data'!E1326)&lt;4, 'Raw Data'!BD1326, 0))</f>
        <v/>
      </c>
      <c r="AH1331">
        <f>IF(ISBLANK('Raw Data'!D1326), 0, IF('Raw Data'!E1326-'Raw Data'!D1326&gt;3, 'Raw Data'!BE1326, 0))</f>
        <v/>
      </c>
      <c r="AI1331">
        <f>IF(SUM('Raw Data'!D1326:E1326)&gt;'Raw Data'!F1326, 'Raw Data'!G1326, 0)</f>
        <v/>
      </c>
      <c r="AJ1331">
        <f>IF(ISBLANK('Raw Data'!D1326), 0, IF(SUM('Raw Data'!D1326:E1326)&lt;'Raw Data'!F1326, 'Raw Data'!H1326, 0))</f>
        <v/>
      </c>
      <c r="AK1331">
        <f>IF(ISBLANK('Raw Data'!A1326), 0, IF(AND('Raw Data'!D1326&lt;3, 'Raw Data'!E1326&lt;3, 'Raw Data'!F1326&lt;BB$2), 'Raw Data'!AF1326, 0))</f>
        <v/>
      </c>
      <c r="AL1331">
        <f>IF(ISBLANK('Raw Data'!A1326), 0, IF(AND('Raw Data'!D1326&lt;4, 'Raw Data'!E1326&lt;4, 'Raw Data'!F1326&lt;BB$2), 'Raw Data'!AI1326, 0))</f>
        <v/>
      </c>
      <c r="AM1331">
        <f>IF(ISBLANK('Raw Data'!A1326), 0, IF(AND('Raw Data'!D1326&lt;5, 'Raw Data'!E1326&lt;5, 'Raw Data'!F1326&lt;BB$2), 'Raw Data'!AL1326, 0))</f>
        <v/>
      </c>
      <c r="AN1331">
        <f>IF(ISBLANK('Raw Data'!A1326), 0, IF(AND('Raw Data'!D1326&lt;6, 'Raw Data'!E1326&lt;6, 'Raw Data'!F1326&lt;BB$2), 'Raw Data'!AO1326, 0))</f>
        <v/>
      </c>
      <c r="AO1331">
        <f>IF(ISBLANK('Raw Data'!A1326), 0, IF(AND('Raw Data'!I1326&lt;Analysis!$BC$2, 'Raw Data'!D1326-'Raw Data'!E1326&gt;1), 'Raw Data'!AW1326, IF(AND('Raw Data'!J1326&lt;Analysis!$BC$2, 'Raw Data'!E1326-'Raw Data'!D1326&gt;1), 'Raw Data'!AY1326, 0)))</f>
        <v/>
      </c>
      <c r="AP1331">
        <f>IF(ISBLANK('Raw Data'!A1326), 0, IF(AND('Raw Data'!I1326&lt;Analysis!$BC$2, 'Raw Data'!D1326-'Raw Data'!E1326&gt;2), 'Raw Data'!AZ1326, IF(AND('Raw Data'!J1326&lt;Analysis!$BC$2, 'Raw Data'!E1326-'Raw Data'!D1326&gt;2), 'Raw Data'!BB1326, 0)))</f>
        <v/>
      </c>
      <c r="AQ1331">
        <f>IF(ISBLANK('Raw Data'!A1326), 0, IF(AND('Raw Data'!I1326&lt;Analysis!$BC$2, 'Raw Data'!D1326-'Raw Data'!E1326&gt;3), 'Raw Data'!BC1326, IF(AND('Raw Data'!J1326&lt;Analysis!$BC$2, 'Raw Data'!E1326-'Raw Data'!D1326&gt;3), 'Raw Data'!BE1326, 0)))</f>
        <v/>
      </c>
      <c r="AR1331">
        <f>IF('Hidden Analysiss'!D1327=1,IF(ABS('Raw Data'!E1326-'Raw Data'!D1326)&lt;2,'Raw Data'!AX1326,0), 0)</f>
        <v/>
      </c>
      <c r="AS1331">
        <f>IF('Hidden Analysiss'!D1327=1,IF(ABS('Raw Data'!E1326-'Raw Data'!D1326)&lt;3,'Raw Data'!BA1326,0), 0)</f>
        <v/>
      </c>
      <c r="AT1331">
        <f>IF('Hidden Analysiss'!D1327=1,IF(ABS('Raw Data'!E1326-'Raw Data'!D1326)&lt;4,'Raw Data'!BD1326,0), 0)</f>
        <v/>
      </c>
      <c r="AU1331">
        <f>IF(AND('Hidden Analysiss'!E1327=1, ABS('Raw Data'!E1326-'Raw Data'!D1326)&lt;2), 'Raw Data'!AX1326, 0)</f>
        <v/>
      </c>
      <c r="AV1331">
        <f>IF(AND('Hidden Analysiss'!E1327=1, ABS('Raw Data'!E1326-'Raw Data'!D1326)&lt;3), 'Raw Data'!BA1326, 0)</f>
        <v/>
      </c>
      <c r="AW1331">
        <f>IF(AND('Hidden Analysiss'!E1327=1, ABS('Raw Data'!E1326-'Raw Data'!D1326)&lt;3), 'Raw Data'!BD1326, 0)</f>
        <v/>
      </c>
    </row>
    <row r="1332">
      <c r="A1332" s="1">
        <f>'Raw Data'!A1327</f>
        <v/>
      </c>
      <c r="B1332">
        <f>IF('Raw Data'!E1327&gt;'Raw Data'!D1327, 'Raw Data'!J1327, 0)</f>
        <v/>
      </c>
      <c r="C1332">
        <f>IF('Raw Data'!D1327&gt;'Raw Data'!E1327, 'Raw Data'!I1327, 0)</f>
        <v/>
      </c>
      <c r="D1332">
        <f>SUM(G1332:H1332)</f>
        <v/>
      </c>
      <c r="E1332">
        <f>IF(AND('Raw Data'!J1327&lt;'Raw Data'!I1327,'Raw Data'!E1327&gt;'Raw Data'!D1327,'Raw Data'!E1327-'Raw Data'!D1327&gt;3),'Raw Data'!N1327,IF(AND('Raw Data'!I1327&lt;'Raw Data'!J1327,'Raw Data'!D1327&gt;'Raw Data'!E1327,'Raw Data'!D1327-'Raw Data'!E1327&gt;3),'Raw Data'!M1327,0))</f>
        <v/>
      </c>
      <c r="F1332">
        <f>IF(AND('Raw Data'!J1327&lt;'Raw Data'!I1327,'Raw Data'!E1327&gt;'Raw Data'!D1327,'Raw Data'!E1327-'Raw Data'!D1327&lt;4),'Raw Data'!L1327,IF(AND('Raw Data'!I1327&lt;'Raw Data'!J1327,'Raw Data'!D1327&gt;'Raw Data'!E1327,'Raw Data'!D1327-'Raw Data'!E1327&lt;4),'Raw Data'!K1327,0))</f>
        <v/>
      </c>
      <c r="G1332">
        <f>IF(AND('Raw Data'!J1327&lt;'Raw Data'!I1327, 'Raw Data'!E1327&gt;'Raw Data'!D1327), 'Raw Data'!J1327, 0)</f>
        <v/>
      </c>
      <c r="H1332">
        <f>IF(AND('Raw Data'!J1327&gt;'Raw Data'!I1327, 'Raw Data'!E1327&lt;'Raw Data'!D1327), 'Raw Data'!I1327, 0)</f>
        <v/>
      </c>
      <c r="I1332">
        <f>SUM(J1332:K1332)</f>
        <v/>
      </c>
      <c r="J1332">
        <f>IF(AND('Raw Data'!J1327&gt;'Raw Data'!I1327, 'Raw Data'!E1327&gt;'Raw Data'!D1327), 'Raw Data'!J1327, 0)</f>
        <v/>
      </c>
      <c r="K1332">
        <f>IF(AND('Raw Data'!I1327&gt;'Raw Data'!J1327, 'Raw Data'!D1327&gt;'Raw Data'!E1327), 'Raw Data'!I1327, 0)</f>
        <v/>
      </c>
      <c r="L1332">
        <f>IF('Raw Data'!E1327-'Raw Data'!D1327&gt;3, 'Raw Data'!N1327, 0)</f>
        <v/>
      </c>
      <c r="M1332">
        <f>IF('Raw Data'!D1327-'Raw Data'!E1327&gt;3, 'Raw Data'!M1327, 0)</f>
        <v/>
      </c>
      <c r="N1332">
        <f>IF(ISBLANK('Raw Data'!D1327),0,IF(AND('Raw Data'!E1327&gt;'Raw Data'!D1327,'Raw Data'!E1327-'Raw Data'!D1327&gt;0,'Raw Data'!E1327-'Raw Data'!D1327&lt;4),'Raw Data'!L1327, 0))</f>
        <v/>
      </c>
      <c r="O1332">
        <f>IF(ISBLANK('Raw Data'!D1327),0,IF(AND('Raw Data'!E1327&gt;'Raw Data'!D1327,'Raw Data'!E1327-'Raw Data'!D1327&gt;0,'Raw Data'!D1327-'Raw Data'!E1327&lt;4),'Raw Data'!K1327, 0))</f>
        <v/>
      </c>
      <c r="P1332">
        <f>IF('Raw Data'!E1327-'Raw Data'!D1327&gt;3, 'Raw Data'!N1327, IF('Raw Data'!D1327-'Raw Data'!E1327&gt;3, 'Raw Data'!M1327, 0))</f>
        <v/>
      </c>
      <c r="Q1332">
        <f>IF(ISBLANK('Raw Data'!E1327),0,IF(AND('Raw Data'!E1327-'Raw Data'!D1327&lt;4,'Raw Data'!E1327-'Raw Data'!D1327&gt;0),'Raw Data'!L1327,IF(AND('Raw Data'!D1327&gt;'Raw Data'!E1327,'Raw Data'!D1327-'Raw Data'!E1327&gt;0),'Raw Data'!K1327,0)))</f>
        <v/>
      </c>
      <c r="R1332">
        <f>IF(ISBLANK('Raw Data'!K1327),0,IFERROR(IF(MATCH(SMALL('Raw Data'!K1327:N1327,1),L1332:O1332,0),SMALL('Raw Data'!K1327:N1327,1)),0))</f>
        <v/>
      </c>
      <c r="S1332">
        <f>IF(ISBLANK('Raw Data'!K1327),0,IFERROR(IF(MATCH(SMALL('Raw Data'!K1327:N1327,2),L1332:O1332,0),SMALL('Raw Data'!K1327:N1327,2)),0))</f>
        <v/>
      </c>
      <c r="T1332">
        <f>IF(ISBLANK('Raw Data'!K1327),0,IFERROR(IF(MATCH(SMALL('Raw Data'!K1327:N1327,3),L1332:O1332,0),SMALL('Raw Data'!K1327:N1327,3)),0))</f>
        <v/>
      </c>
      <c r="U1332">
        <f>IF(ISBLANK('Raw Data'!K1327),0,IFERROR(IF(MATCH(SMALL('Raw Data'!K1327:N1327,4),L1332:O1332,0),SMALL('Raw Data'!K1327:N1327,4)),0))</f>
        <v/>
      </c>
      <c r="V1332">
        <f>IF(AND('Raw Data'!D1327&lt;3, 'Raw Data'!E1327&lt;3, 'Raw Data'!A1327&gt;0), 'Raw Data'!AF1327, 0)</f>
        <v/>
      </c>
      <c r="W1332">
        <f>IF(AND('Raw Data'!D1327&lt;4, 'Raw Data'!E1327&lt;4, 'Raw Data'!A1327&gt;0), 'Raw Data'!AI1327, 0)</f>
        <v/>
      </c>
      <c r="X1332">
        <f>IF(AND('Raw Data'!D1327&lt;5, 'Raw Data'!E1327&lt;5, 'Raw Data'!A1327&gt;0), 'Raw Data'!AL1327, 0)</f>
        <v/>
      </c>
      <c r="Y1332">
        <f>IF(AND('Raw Data'!D1327&lt;6, 'Raw Data'!E1327&lt;6, 'Raw Data'!A1327&gt;0), 'Raw Data'!AO1327, 0)</f>
        <v/>
      </c>
      <c r="Z1332">
        <f>IF(ISBLANK('Raw Data'!D1327), 0, IF('Raw Data'!D1327-'Raw Data'!E1327&gt;1, 'Raw Data'!AW1327, 0))</f>
        <v/>
      </c>
      <c r="AA1332">
        <f>IF(ISBLANK('Raw Data'!A1327), 0, IF(ABS('Raw Data'!D1327-'Raw Data'!E1327)&lt;2, 'Raw Data'!AX1327, 0))</f>
        <v/>
      </c>
      <c r="AB1332">
        <f>IF(ISBLANK('Raw Data'!D1327), 0, IF('Raw Data'!E1327-'Raw Data'!D1327&gt;1, 'Raw Data'!AY1327, 0))</f>
        <v/>
      </c>
      <c r="AC1332">
        <f>IF(ISBLANK('Raw Data'!D1327), 0, IF('Raw Data'!D1327-'Raw Data'!E1327&gt;2, 'Raw Data'!AZ1327, 0))</f>
        <v/>
      </c>
      <c r="AD1332">
        <f>IF(ISBLANK('Raw Data'!A1327), 0, IF(ABS('Raw Data'!D1327-'Raw Data'!E1327)&lt;3, 'Raw Data'!BA1327, 0))</f>
        <v/>
      </c>
      <c r="AE1332">
        <f>IF(ISBLANK('Raw Data'!D1327), 0, IF('Raw Data'!E1327-'Raw Data'!D1327&gt;2, 'Raw Data'!BB1327, 0))</f>
        <v/>
      </c>
      <c r="AF1332">
        <f>IF(ISBLANK('Raw Data'!D1327), 0, IF('Raw Data'!D1327-'Raw Data'!E1327&gt;3, 'Raw Data'!BC1327, 0))</f>
        <v/>
      </c>
      <c r="AG1332">
        <f>IF(ISBLANK('Raw Data'!A1327), 0, IF(ABS('Raw Data'!D1327-'Raw Data'!E1327)&lt;4, 'Raw Data'!BD1327, 0))</f>
        <v/>
      </c>
      <c r="AH1332">
        <f>IF(ISBLANK('Raw Data'!D1327), 0, IF('Raw Data'!E1327-'Raw Data'!D1327&gt;3, 'Raw Data'!BE1327, 0))</f>
        <v/>
      </c>
      <c r="AI1332">
        <f>IF(SUM('Raw Data'!D1327:E1327)&gt;'Raw Data'!F1327, 'Raw Data'!G1327, 0)</f>
        <v/>
      </c>
      <c r="AJ1332">
        <f>IF(ISBLANK('Raw Data'!D1327), 0, IF(SUM('Raw Data'!D1327:E1327)&lt;'Raw Data'!F1327, 'Raw Data'!H1327, 0))</f>
        <v/>
      </c>
      <c r="AK1332">
        <f>IF(ISBLANK('Raw Data'!A1327), 0, IF(AND('Raw Data'!D1327&lt;3, 'Raw Data'!E1327&lt;3, 'Raw Data'!F1327&lt;BB$2), 'Raw Data'!AF1327, 0))</f>
        <v/>
      </c>
      <c r="AL1332">
        <f>IF(ISBLANK('Raw Data'!A1327), 0, IF(AND('Raw Data'!D1327&lt;4, 'Raw Data'!E1327&lt;4, 'Raw Data'!F1327&lt;BB$2), 'Raw Data'!AI1327, 0))</f>
        <v/>
      </c>
      <c r="AM1332">
        <f>IF(ISBLANK('Raw Data'!A1327), 0, IF(AND('Raw Data'!D1327&lt;5, 'Raw Data'!E1327&lt;5, 'Raw Data'!F1327&lt;BB$2), 'Raw Data'!AL1327, 0))</f>
        <v/>
      </c>
      <c r="AN1332">
        <f>IF(ISBLANK('Raw Data'!A1327), 0, IF(AND('Raw Data'!D1327&lt;6, 'Raw Data'!E1327&lt;6, 'Raw Data'!F1327&lt;BB$2), 'Raw Data'!AO1327, 0))</f>
        <v/>
      </c>
      <c r="AO1332">
        <f>IF(ISBLANK('Raw Data'!A1327), 0, IF(AND('Raw Data'!I1327&lt;Analysis!$BC$2, 'Raw Data'!D1327-'Raw Data'!E1327&gt;1), 'Raw Data'!AW1327, IF(AND('Raw Data'!J1327&lt;Analysis!$BC$2, 'Raw Data'!E1327-'Raw Data'!D1327&gt;1), 'Raw Data'!AY1327, 0)))</f>
        <v/>
      </c>
      <c r="AP1332">
        <f>IF(ISBLANK('Raw Data'!A1327), 0, IF(AND('Raw Data'!I1327&lt;Analysis!$BC$2, 'Raw Data'!D1327-'Raw Data'!E1327&gt;2), 'Raw Data'!AZ1327, IF(AND('Raw Data'!J1327&lt;Analysis!$BC$2, 'Raw Data'!E1327-'Raw Data'!D1327&gt;2), 'Raw Data'!BB1327, 0)))</f>
        <v/>
      </c>
      <c r="AQ1332">
        <f>IF(ISBLANK('Raw Data'!A1327), 0, IF(AND('Raw Data'!I1327&lt;Analysis!$BC$2, 'Raw Data'!D1327-'Raw Data'!E1327&gt;3), 'Raw Data'!BC1327, IF(AND('Raw Data'!J1327&lt;Analysis!$BC$2, 'Raw Data'!E1327-'Raw Data'!D1327&gt;3), 'Raw Data'!BE1327, 0)))</f>
        <v/>
      </c>
      <c r="AR1332">
        <f>IF('Hidden Analysiss'!D1328=1,IF(ABS('Raw Data'!E1327-'Raw Data'!D1327)&lt;2,'Raw Data'!AX1327,0), 0)</f>
        <v/>
      </c>
      <c r="AS1332">
        <f>IF('Hidden Analysiss'!D1328=1,IF(ABS('Raw Data'!E1327-'Raw Data'!D1327)&lt;3,'Raw Data'!BA1327,0), 0)</f>
        <v/>
      </c>
      <c r="AT1332">
        <f>IF('Hidden Analysiss'!D1328=1,IF(ABS('Raw Data'!E1327-'Raw Data'!D1327)&lt;4,'Raw Data'!BD1327,0), 0)</f>
        <v/>
      </c>
      <c r="AU1332">
        <f>IF(AND('Hidden Analysiss'!E1328=1, ABS('Raw Data'!E1327-'Raw Data'!D1327)&lt;2), 'Raw Data'!AX1327, 0)</f>
        <v/>
      </c>
      <c r="AV1332">
        <f>IF(AND('Hidden Analysiss'!E1328=1, ABS('Raw Data'!E1327-'Raw Data'!D1327)&lt;3), 'Raw Data'!BA1327, 0)</f>
        <v/>
      </c>
      <c r="AW1332">
        <f>IF(AND('Hidden Analysiss'!E1328=1, ABS('Raw Data'!E1327-'Raw Data'!D1327)&lt;3), 'Raw Data'!BD1327, 0)</f>
        <v/>
      </c>
    </row>
    <row r="1333">
      <c r="A1333" s="1">
        <f>'Raw Data'!A1328</f>
        <v/>
      </c>
      <c r="B1333">
        <f>IF('Raw Data'!E1328&gt;'Raw Data'!D1328, 'Raw Data'!J1328, 0)</f>
        <v/>
      </c>
      <c r="C1333">
        <f>IF('Raw Data'!D1328&gt;'Raw Data'!E1328, 'Raw Data'!I1328, 0)</f>
        <v/>
      </c>
      <c r="D1333">
        <f>SUM(G1333:H1333)</f>
        <v/>
      </c>
      <c r="E1333">
        <f>IF(AND('Raw Data'!J1328&lt;'Raw Data'!I1328,'Raw Data'!E1328&gt;'Raw Data'!D1328,'Raw Data'!E1328-'Raw Data'!D1328&gt;3),'Raw Data'!N1328,IF(AND('Raw Data'!I1328&lt;'Raw Data'!J1328,'Raw Data'!D1328&gt;'Raw Data'!E1328,'Raw Data'!D1328-'Raw Data'!E1328&gt;3),'Raw Data'!M1328,0))</f>
        <v/>
      </c>
      <c r="F1333">
        <f>IF(AND('Raw Data'!J1328&lt;'Raw Data'!I1328,'Raw Data'!E1328&gt;'Raw Data'!D1328,'Raw Data'!E1328-'Raw Data'!D1328&lt;4),'Raw Data'!L1328,IF(AND('Raw Data'!I1328&lt;'Raw Data'!J1328,'Raw Data'!D1328&gt;'Raw Data'!E1328,'Raw Data'!D1328-'Raw Data'!E1328&lt;4),'Raw Data'!K1328,0))</f>
        <v/>
      </c>
      <c r="G1333">
        <f>IF(AND('Raw Data'!J1328&lt;'Raw Data'!I1328, 'Raw Data'!E1328&gt;'Raw Data'!D1328), 'Raw Data'!J1328, 0)</f>
        <v/>
      </c>
      <c r="H1333">
        <f>IF(AND('Raw Data'!J1328&gt;'Raw Data'!I1328, 'Raw Data'!E1328&lt;'Raw Data'!D1328), 'Raw Data'!I1328, 0)</f>
        <v/>
      </c>
      <c r="I1333">
        <f>SUM(J1333:K1333)</f>
        <v/>
      </c>
      <c r="J1333">
        <f>IF(AND('Raw Data'!J1328&gt;'Raw Data'!I1328, 'Raw Data'!E1328&gt;'Raw Data'!D1328), 'Raw Data'!J1328, 0)</f>
        <v/>
      </c>
      <c r="K1333">
        <f>IF(AND('Raw Data'!I1328&gt;'Raw Data'!J1328, 'Raw Data'!D1328&gt;'Raw Data'!E1328), 'Raw Data'!I1328, 0)</f>
        <v/>
      </c>
      <c r="L1333">
        <f>IF('Raw Data'!E1328-'Raw Data'!D1328&gt;3, 'Raw Data'!N1328, 0)</f>
        <v/>
      </c>
      <c r="M1333">
        <f>IF('Raw Data'!D1328-'Raw Data'!E1328&gt;3, 'Raw Data'!M1328, 0)</f>
        <v/>
      </c>
      <c r="N1333">
        <f>IF(ISBLANK('Raw Data'!D1328),0,IF(AND('Raw Data'!E1328&gt;'Raw Data'!D1328,'Raw Data'!E1328-'Raw Data'!D1328&gt;0,'Raw Data'!E1328-'Raw Data'!D1328&lt;4),'Raw Data'!L1328, 0))</f>
        <v/>
      </c>
      <c r="O1333">
        <f>IF(ISBLANK('Raw Data'!D1328),0,IF(AND('Raw Data'!E1328&gt;'Raw Data'!D1328,'Raw Data'!E1328-'Raw Data'!D1328&gt;0,'Raw Data'!D1328-'Raw Data'!E1328&lt;4),'Raw Data'!K1328, 0))</f>
        <v/>
      </c>
      <c r="P1333">
        <f>IF('Raw Data'!E1328-'Raw Data'!D1328&gt;3, 'Raw Data'!N1328, IF('Raw Data'!D1328-'Raw Data'!E1328&gt;3, 'Raw Data'!M1328, 0))</f>
        <v/>
      </c>
      <c r="Q1333">
        <f>IF(ISBLANK('Raw Data'!E1328),0,IF(AND('Raw Data'!E1328-'Raw Data'!D1328&lt;4,'Raw Data'!E1328-'Raw Data'!D1328&gt;0),'Raw Data'!L1328,IF(AND('Raw Data'!D1328&gt;'Raw Data'!E1328,'Raw Data'!D1328-'Raw Data'!E1328&gt;0),'Raw Data'!K1328,0)))</f>
        <v/>
      </c>
      <c r="R1333">
        <f>IF(ISBLANK('Raw Data'!K1328),0,IFERROR(IF(MATCH(SMALL('Raw Data'!K1328:N1328,1),L1333:O1333,0),SMALL('Raw Data'!K1328:N1328,1)),0))</f>
        <v/>
      </c>
      <c r="S1333">
        <f>IF(ISBLANK('Raw Data'!K1328),0,IFERROR(IF(MATCH(SMALL('Raw Data'!K1328:N1328,2),L1333:O1333,0),SMALL('Raw Data'!K1328:N1328,2)),0))</f>
        <v/>
      </c>
      <c r="T1333">
        <f>IF(ISBLANK('Raw Data'!K1328),0,IFERROR(IF(MATCH(SMALL('Raw Data'!K1328:N1328,3),L1333:O1333,0),SMALL('Raw Data'!K1328:N1328,3)),0))</f>
        <v/>
      </c>
      <c r="U1333">
        <f>IF(ISBLANK('Raw Data'!K1328),0,IFERROR(IF(MATCH(SMALL('Raw Data'!K1328:N1328,4),L1333:O1333,0),SMALL('Raw Data'!K1328:N1328,4)),0))</f>
        <v/>
      </c>
      <c r="V1333">
        <f>IF(AND('Raw Data'!D1328&lt;3, 'Raw Data'!E1328&lt;3, 'Raw Data'!A1328&gt;0), 'Raw Data'!AF1328, 0)</f>
        <v/>
      </c>
      <c r="W1333">
        <f>IF(AND('Raw Data'!D1328&lt;4, 'Raw Data'!E1328&lt;4, 'Raw Data'!A1328&gt;0), 'Raw Data'!AI1328, 0)</f>
        <v/>
      </c>
      <c r="X1333">
        <f>IF(AND('Raw Data'!D1328&lt;5, 'Raw Data'!E1328&lt;5, 'Raw Data'!A1328&gt;0), 'Raw Data'!AL1328, 0)</f>
        <v/>
      </c>
      <c r="Y1333">
        <f>IF(AND('Raw Data'!D1328&lt;6, 'Raw Data'!E1328&lt;6, 'Raw Data'!A1328&gt;0), 'Raw Data'!AO1328, 0)</f>
        <v/>
      </c>
      <c r="Z1333">
        <f>IF(ISBLANK('Raw Data'!D1328), 0, IF('Raw Data'!D1328-'Raw Data'!E1328&gt;1, 'Raw Data'!AW1328, 0))</f>
        <v/>
      </c>
      <c r="AA1333">
        <f>IF(ISBLANK('Raw Data'!A1328), 0, IF(ABS('Raw Data'!D1328-'Raw Data'!E1328)&lt;2, 'Raw Data'!AX1328, 0))</f>
        <v/>
      </c>
      <c r="AB1333">
        <f>IF(ISBLANK('Raw Data'!D1328), 0, IF('Raw Data'!E1328-'Raw Data'!D1328&gt;1, 'Raw Data'!AY1328, 0))</f>
        <v/>
      </c>
      <c r="AC1333">
        <f>IF(ISBLANK('Raw Data'!D1328), 0, IF('Raw Data'!D1328-'Raw Data'!E1328&gt;2, 'Raw Data'!AZ1328, 0))</f>
        <v/>
      </c>
      <c r="AD1333">
        <f>IF(ISBLANK('Raw Data'!A1328), 0, IF(ABS('Raw Data'!D1328-'Raw Data'!E1328)&lt;3, 'Raw Data'!BA1328, 0))</f>
        <v/>
      </c>
      <c r="AE1333">
        <f>IF(ISBLANK('Raw Data'!D1328), 0, IF('Raw Data'!E1328-'Raw Data'!D1328&gt;2, 'Raw Data'!BB1328, 0))</f>
        <v/>
      </c>
      <c r="AF1333">
        <f>IF(ISBLANK('Raw Data'!D1328), 0, IF('Raw Data'!D1328-'Raw Data'!E1328&gt;3, 'Raw Data'!BC1328, 0))</f>
        <v/>
      </c>
      <c r="AG1333">
        <f>IF(ISBLANK('Raw Data'!A1328), 0, IF(ABS('Raw Data'!D1328-'Raw Data'!E1328)&lt;4, 'Raw Data'!BD1328, 0))</f>
        <v/>
      </c>
      <c r="AH1333">
        <f>IF(ISBLANK('Raw Data'!D1328), 0, IF('Raw Data'!E1328-'Raw Data'!D1328&gt;3, 'Raw Data'!BE1328, 0))</f>
        <v/>
      </c>
      <c r="AI1333">
        <f>IF(SUM('Raw Data'!D1328:E1328)&gt;'Raw Data'!F1328, 'Raw Data'!G1328, 0)</f>
        <v/>
      </c>
      <c r="AJ1333">
        <f>IF(ISBLANK('Raw Data'!D1328), 0, IF(SUM('Raw Data'!D1328:E1328)&lt;'Raw Data'!F1328, 'Raw Data'!H1328, 0))</f>
        <v/>
      </c>
      <c r="AK1333">
        <f>IF(ISBLANK('Raw Data'!A1328), 0, IF(AND('Raw Data'!D1328&lt;3, 'Raw Data'!E1328&lt;3, 'Raw Data'!F1328&lt;BB$2), 'Raw Data'!AF1328, 0))</f>
        <v/>
      </c>
      <c r="AL1333">
        <f>IF(ISBLANK('Raw Data'!A1328), 0, IF(AND('Raw Data'!D1328&lt;4, 'Raw Data'!E1328&lt;4, 'Raw Data'!F1328&lt;BB$2), 'Raw Data'!AI1328, 0))</f>
        <v/>
      </c>
      <c r="AM1333">
        <f>IF(ISBLANK('Raw Data'!A1328), 0, IF(AND('Raw Data'!D1328&lt;5, 'Raw Data'!E1328&lt;5, 'Raw Data'!F1328&lt;BB$2), 'Raw Data'!AL1328, 0))</f>
        <v/>
      </c>
      <c r="AN1333">
        <f>IF(ISBLANK('Raw Data'!A1328), 0, IF(AND('Raw Data'!D1328&lt;6, 'Raw Data'!E1328&lt;6, 'Raw Data'!F1328&lt;BB$2), 'Raw Data'!AO1328, 0))</f>
        <v/>
      </c>
      <c r="AO1333">
        <f>IF(ISBLANK('Raw Data'!A1328), 0, IF(AND('Raw Data'!I1328&lt;Analysis!$BC$2, 'Raw Data'!D1328-'Raw Data'!E1328&gt;1), 'Raw Data'!AW1328, IF(AND('Raw Data'!J1328&lt;Analysis!$BC$2, 'Raw Data'!E1328-'Raw Data'!D1328&gt;1), 'Raw Data'!AY1328, 0)))</f>
        <v/>
      </c>
      <c r="AP1333">
        <f>IF(ISBLANK('Raw Data'!A1328), 0, IF(AND('Raw Data'!I1328&lt;Analysis!$BC$2, 'Raw Data'!D1328-'Raw Data'!E1328&gt;2), 'Raw Data'!AZ1328, IF(AND('Raw Data'!J1328&lt;Analysis!$BC$2, 'Raw Data'!E1328-'Raw Data'!D1328&gt;2), 'Raw Data'!BB1328, 0)))</f>
        <v/>
      </c>
      <c r="AQ1333">
        <f>IF(ISBLANK('Raw Data'!A1328), 0, IF(AND('Raw Data'!I1328&lt;Analysis!$BC$2, 'Raw Data'!D1328-'Raw Data'!E1328&gt;3), 'Raw Data'!BC1328, IF(AND('Raw Data'!J1328&lt;Analysis!$BC$2, 'Raw Data'!E1328-'Raw Data'!D1328&gt;3), 'Raw Data'!BE1328, 0)))</f>
        <v/>
      </c>
      <c r="AR1333">
        <f>IF('Hidden Analysiss'!D1329=1,IF(ABS('Raw Data'!E1328-'Raw Data'!D1328)&lt;2,'Raw Data'!AX1328,0), 0)</f>
        <v/>
      </c>
      <c r="AS1333">
        <f>IF('Hidden Analysiss'!D1329=1,IF(ABS('Raw Data'!E1328-'Raw Data'!D1328)&lt;3,'Raw Data'!BA1328,0), 0)</f>
        <v/>
      </c>
      <c r="AT1333">
        <f>IF('Hidden Analysiss'!D1329=1,IF(ABS('Raw Data'!E1328-'Raw Data'!D1328)&lt;4,'Raw Data'!BD1328,0), 0)</f>
        <v/>
      </c>
      <c r="AU1333">
        <f>IF(AND('Hidden Analysiss'!E1329=1, ABS('Raw Data'!E1328-'Raw Data'!D1328)&lt;2), 'Raw Data'!AX1328, 0)</f>
        <v/>
      </c>
      <c r="AV1333">
        <f>IF(AND('Hidden Analysiss'!E1329=1, ABS('Raw Data'!E1328-'Raw Data'!D1328)&lt;3), 'Raw Data'!BA1328, 0)</f>
        <v/>
      </c>
      <c r="AW1333">
        <f>IF(AND('Hidden Analysiss'!E1329=1, ABS('Raw Data'!E1328-'Raw Data'!D1328)&lt;3), 'Raw Data'!BD1328, 0)</f>
        <v/>
      </c>
    </row>
    <row r="1334">
      <c r="A1334" s="1">
        <f>'Raw Data'!A1329</f>
        <v/>
      </c>
      <c r="B1334">
        <f>IF('Raw Data'!E1329&gt;'Raw Data'!D1329, 'Raw Data'!J1329, 0)</f>
        <v/>
      </c>
      <c r="C1334">
        <f>IF('Raw Data'!D1329&gt;'Raw Data'!E1329, 'Raw Data'!I1329, 0)</f>
        <v/>
      </c>
      <c r="D1334">
        <f>SUM(G1334:H1334)</f>
        <v/>
      </c>
      <c r="E1334">
        <f>IF(AND('Raw Data'!J1329&lt;'Raw Data'!I1329,'Raw Data'!E1329&gt;'Raw Data'!D1329,'Raw Data'!E1329-'Raw Data'!D1329&gt;3),'Raw Data'!N1329,IF(AND('Raw Data'!I1329&lt;'Raw Data'!J1329,'Raw Data'!D1329&gt;'Raw Data'!E1329,'Raw Data'!D1329-'Raw Data'!E1329&gt;3),'Raw Data'!M1329,0))</f>
        <v/>
      </c>
      <c r="F1334">
        <f>IF(AND('Raw Data'!J1329&lt;'Raw Data'!I1329,'Raw Data'!E1329&gt;'Raw Data'!D1329,'Raw Data'!E1329-'Raw Data'!D1329&lt;4),'Raw Data'!L1329,IF(AND('Raw Data'!I1329&lt;'Raw Data'!J1329,'Raw Data'!D1329&gt;'Raw Data'!E1329,'Raw Data'!D1329-'Raw Data'!E1329&lt;4),'Raw Data'!K1329,0))</f>
        <v/>
      </c>
      <c r="G1334">
        <f>IF(AND('Raw Data'!J1329&lt;'Raw Data'!I1329, 'Raw Data'!E1329&gt;'Raw Data'!D1329), 'Raw Data'!J1329, 0)</f>
        <v/>
      </c>
      <c r="H1334">
        <f>IF(AND('Raw Data'!J1329&gt;'Raw Data'!I1329, 'Raw Data'!E1329&lt;'Raw Data'!D1329), 'Raw Data'!I1329, 0)</f>
        <v/>
      </c>
      <c r="I1334">
        <f>SUM(J1334:K1334)</f>
        <v/>
      </c>
      <c r="J1334">
        <f>IF(AND('Raw Data'!J1329&gt;'Raw Data'!I1329, 'Raw Data'!E1329&gt;'Raw Data'!D1329), 'Raw Data'!J1329, 0)</f>
        <v/>
      </c>
      <c r="K1334">
        <f>IF(AND('Raw Data'!I1329&gt;'Raw Data'!J1329, 'Raw Data'!D1329&gt;'Raw Data'!E1329), 'Raw Data'!I1329, 0)</f>
        <v/>
      </c>
      <c r="L1334">
        <f>IF('Raw Data'!E1329-'Raw Data'!D1329&gt;3, 'Raw Data'!N1329, 0)</f>
        <v/>
      </c>
      <c r="M1334">
        <f>IF('Raw Data'!D1329-'Raw Data'!E1329&gt;3, 'Raw Data'!M1329, 0)</f>
        <v/>
      </c>
      <c r="N1334">
        <f>IF(ISBLANK('Raw Data'!D1329),0,IF(AND('Raw Data'!E1329&gt;'Raw Data'!D1329,'Raw Data'!E1329-'Raw Data'!D1329&gt;0,'Raw Data'!E1329-'Raw Data'!D1329&lt;4),'Raw Data'!L1329, 0))</f>
        <v/>
      </c>
      <c r="O1334">
        <f>IF(ISBLANK('Raw Data'!D1329),0,IF(AND('Raw Data'!E1329&gt;'Raw Data'!D1329,'Raw Data'!E1329-'Raw Data'!D1329&gt;0,'Raw Data'!D1329-'Raw Data'!E1329&lt;4),'Raw Data'!K1329, 0))</f>
        <v/>
      </c>
      <c r="P1334">
        <f>IF('Raw Data'!E1329-'Raw Data'!D1329&gt;3, 'Raw Data'!N1329, IF('Raw Data'!D1329-'Raw Data'!E1329&gt;3, 'Raw Data'!M1329, 0))</f>
        <v/>
      </c>
      <c r="Q1334">
        <f>IF(ISBLANK('Raw Data'!E1329),0,IF(AND('Raw Data'!E1329-'Raw Data'!D1329&lt;4,'Raw Data'!E1329-'Raw Data'!D1329&gt;0),'Raw Data'!L1329,IF(AND('Raw Data'!D1329&gt;'Raw Data'!E1329,'Raw Data'!D1329-'Raw Data'!E1329&gt;0),'Raw Data'!K1329,0)))</f>
        <v/>
      </c>
      <c r="R1334">
        <f>IF(ISBLANK('Raw Data'!K1329),0,IFERROR(IF(MATCH(SMALL('Raw Data'!K1329:N1329,1),L1334:O1334,0),SMALL('Raw Data'!K1329:N1329,1)),0))</f>
        <v/>
      </c>
      <c r="S1334">
        <f>IF(ISBLANK('Raw Data'!K1329),0,IFERROR(IF(MATCH(SMALL('Raw Data'!K1329:N1329,2),L1334:O1334,0),SMALL('Raw Data'!K1329:N1329,2)),0))</f>
        <v/>
      </c>
      <c r="T1334">
        <f>IF(ISBLANK('Raw Data'!K1329),0,IFERROR(IF(MATCH(SMALL('Raw Data'!K1329:N1329,3),L1334:O1334,0),SMALL('Raw Data'!K1329:N1329,3)),0))</f>
        <v/>
      </c>
      <c r="U1334">
        <f>IF(ISBLANK('Raw Data'!K1329),0,IFERROR(IF(MATCH(SMALL('Raw Data'!K1329:N1329,4),L1334:O1334,0),SMALL('Raw Data'!K1329:N1329,4)),0))</f>
        <v/>
      </c>
      <c r="V1334">
        <f>IF(AND('Raw Data'!D1329&lt;3, 'Raw Data'!E1329&lt;3, 'Raw Data'!A1329&gt;0), 'Raw Data'!AF1329, 0)</f>
        <v/>
      </c>
      <c r="W1334">
        <f>IF(AND('Raw Data'!D1329&lt;4, 'Raw Data'!E1329&lt;4, 'Raw Data'!A1329&gt;0), 'Raw Data'!AI1329, 0)</f>
        <v/>
      </c>
      <c r="X1334">
        <f>IF(AND('Raw Data'!D1329&lt;5, 'Raw Data'!E1329&lt;5, 'Raw Data'!A1329&gt;0), 'Raw Data'!AL1329, 0)</f>
        <v/>
      </c>
      <c r="Y1334">
        <f>IF(AND('Raw Data'!D1329&lt;6, 'Raw Data'!E1329&lt;6, 'Raw Data'!A1329&gt;0), 'Raw Data'!AO1329, 0)</f>
        <v/>
      </c>
      <c r="Z1334">
        <f>IF(ISBLANK('Raw Data'!D1329), 0, IF('Raw Data'!D1329-'Raw Data'!E1329&gt;1, 'Raw Data'!AW1329, 0))</f>
        <v/>
      </c>
      <c r="AA1334">
        <f>IF(ISBLANK('Raw Data'!A1329), 0, IF(ABS('Raw Data'!D1329-'Raw Data'!E1329)&lt;2, 'Raw Data'!AX1329, 0))</f>
        <v/>
      </c>
      <c r="AB1334">
        <f>IF(ISBLANK('Raw Data'!D1329), 0, IF('Raw Data'!E1329-'Raw Data'!D1329&gt;1, 'Raw Data'!AY1329, 0))</f>
        <v/>
      </c>
      <c r="AC1334">
        <f>IF(ISBLANK('Raw Data'!D1329), 0, IF('Raw Data'!D1329-'Raw Data'!E1329&gt;2, 'Raw Data'!AZ1329, 0))</f>
        <v/>
      </c>
      <c r="AD1334">
        <f>IF(ISBLANK('Raw Data'!A1329), 0, IF(ABS('Raw Data'!D1329-'Raw Data'!E1329)&lt;3, 'Raw Data'!BA1329, 0))</f>
        <v/>
      </c>
      <c r="AE1334">
        <f>IF(ISBLANK('Raw Data'!D1329), 0, IF('Raw Data'!E1329-'Raw Data'!D1329&gt;2, 'Raw Data'!BB1329, 0))</f>
        <v/>
      </c>
      <c r="AF1334">
        <f>IF(ISBLANK('Raw Data'!D1329), 0, IF('Raw Data'!D1329-'Raw Data'!E1329&gt;3, 'Raw Data'!BC1329, 0))</f>
        <v/>
      </c>
      <c r="AG1334">
        <f>IF(ISBLANK('Raw Data'!A1329), 0, IF(ABS('Raw Data'!D1329-'Raw Data'!E1329)&lt;4, 'Raw Data'!BD1329, 0))</f>
        <v/>
      </c>
      <c r="AH1334">
        <f>IF(ISBLANK('Raw Data'!D1329), 0, IF('Raw Data'!E1329-'Raw Data'!D1329&gt;3, 'Raw Data'!BE1329, 0))</f>
        <v/>
      </c>
      <c r="AI1334">
        <f>IF(SUM('Raw Data'!D1329:E1329)&gt;'Raw Data'!F1329, 'Raw Data'!G1329, 0)</f>
        <v/>
      </c>
      <c r="AJ1334">
        <f>IF(ISBLANK('Raw Data'!D1329), 0, IF(SUM('Raw Data'!D1329:E1329)&lt;'Raw Data'!F1329, 'Raw Data'!H1329, 0))</f>
        <v/>
      </c>
      <c r="AK1334">
        <f>IF(ISBLANK('Raw Data'!A1329), 0, IF(AND('Raw Data'!D1329&lt;3, 'Raw Data'!E1329&lt;3, 'Raw Data'!F1329&lt;BB$2), 'Raw Data'!AF1329, 0))</f>
        <v/>
      </c>
      <c r="AL1334">
        <f>IF(ISBLANK('Raw Data'!A1329), 0, IF(AND('Raw Data'!D1329&lt;4, 'Raw Data'!E1329&lt;4, 'Raw Data'!F1329&lt;BB$2), 'Raw Data'!AI1329, 0))</f>
        <v/>
      </c>
      <c r="AM1334">
        <f>IF(ISBLANK('Raw Data'!A1329), 0, IF(AND('Raw Data'!D1329&lt;5, 'Raw Data'!E1329&lt;5, 'Raw Data'!F1329&lt;BB$2), 'Raw Data'!AL1329, 0))</f>
        <v/>
      </c>
      <c r="AN1334">
        <f>IF(ISBLANK('Raw Data'!A1329), 0, IF(AND('Raw Data'!D1329&lt;6, 'Raw Data'!E1329&lt;6, 'Raw Data'!F1329&lt;BB$2), 'Raw Data'!AO1329, 0))</f>
        <v/>
      </c>
      <c r="AO1334">
        <f>IF(ISBLANK('Raw Data'!A1329), 0, IF(AND('Raw Data'!I1329&lt;Analysis!$BC$2, 'Raw Data'!D1329-'Raw Data'!E1329&gt;1), 'Raw Data'!AW1329, IF(AND('Raw Data'!J1329&lt;Analysis!$BC$2, 'Raw Data'!E1329-'Raw Data'!D1329&gt;1), 'Raw Data'!AY1329, 0)))</f>
        <v/>
      </c>
      <c r="AP1334">
        <f>IF(ISBLANK('Raw Data'!A1329), 0, IF(AND('Raw Data'!I1329&lt;Analysis!$BC$2, 'Raw Data'!D1329-'Raw Data'!E1329&gt;2), 'Raw Data'!AZ1329, IF(AND('Raw Data'!J1329&lt;Analysis!$BC$2, 'Raw Data'!E1329-'Raw Data'!D1329&gt;2), 'Raw Data'!BB1329, 0)))</f>
        <v/>
      </c>
      <c r="AQ1334">
        <f>IF(ISBLANK('Raw Data'!A1329), 0, IF(AND('Raw Data'!I1329&lt;Analysis!$BC$2, 'Raw Data'!D1329-'Raw Data'!E1329&gt;3), 'Raw Data'!BC1329, IF(AND('Raw Data'!J1329&lt;Analysis!$BC$2, 'Raw Data'!E1329-'Raw Data'!D1329&gt;3), 'Raw Data'!BE1329, 0)))</f>
        <v/>
      </c>
      <c r="AR1334">
        <f>IF('Hidden Analysiss'!D1330=1,IF(ABS('Raw Data'!E1329-'Raw Data'!D1329)&lt;2,'Raw Data'!AX1329,0), 0)</f>
        <v/>
      </c>
      <c r="AS1334">
        <f>IF('Hidden Analysiss'!D1330=1,IF(ABS('Raw Data'!E1329-'Raw Data'!D1329)&lt;3,'Raw Data'!BA1329,0), 0)</f>
        <v/>
      </c>
      <c r="AT1334">
        <f>IF('Hidden Analysiss'!D1330=1,IF(ABS('Raw Data'!E1329-'Raw Data'!D1329)&lt;4,'Raw Data'!BD1329,0), 0)</f>
        <v/>
      </c>
      <c r="AU1334">
        <f>IF(AND('Hidden Analysiss'!E1330=1, ABS('Raw Data'!E1329-'Raw Data'!D1329)&lt;2), 'Raw Data'!AX1329, 0)</f>
        <v/>
      </c>
      <c r="AV1334">
        <f>IF(AND('Hidden Analysiss'!E1330=1, ABS('Raw Data'!E1329-'Raw Data'!D1329)&lt;3), 'Raw Data'!BA1329, 0)</f>
        <v/>
      </c>
      <c r="AW1334">
        <f>IF(AND('Hidden Analysiss'!E1330=1, ABS('Raw Data'!E1329-'Raw Data'!D1329)&lt;3), 'Raw Data'!BD1329, 0)</f>
        <v/>
      </c>
    </row>
    <row r="1335">
      <c r="A1335" s="1">
        <f>'Raw Data'!A1330</f>
        <v/>
      </c>
      <c r="B1335">
        <f>IF('Raw Data'!E1330&gt;'Raw Data'!D1330, 'Raw Data'!J1330, 0)</f>
        <v/>
      </c>
      <c r="C1335">
        <f>IF('Raw Data'!D1330&gt;'Raw Data'!E1330, 'Raw Data'!I1330, 0)</f>
        <v/>
      </c>
      <c r="D1335">
        <f>SUM(G1335:H1335)</f>
        <v/>
      </c>
      <c r="E1335">
        <f>IF(AND('Raw Data'!J1330&lt;'Raw Data'!I1330,'Raw Data'!E1330&gt;'Raw Data'!D1330,'Raw Data'!E1330-'Raw Data'!D1330&gt;3),'Raw Data'!N1330,IF(AND('Raw Data'!I1330&lt;'Raw Data'!J1330,'Raw Data'!D1330&gt;'Raw Data'!E1330,'Raw Data'!D1330-'Raw Data'!E1330&gt;3),'Raw Data'!M1330,0))</f>
        <v/>
      </c>
      <c r="F1335">
        <f>IF(AND('Raw Data'!J1330&lt;'Raw Data'!I1330,'Raw Data'!E1330&gt;'Raw Data'!D1330,'Raw Data'!E1330-'Raw Data'!D1330&lt;4),'Raw Data'!L1330,IF(AND('Raw Data'!I1330&lt;'Raw Data'!J1330,'Raw Data'!D1330&gt;'Raw Data'!E1330,'Raw Data'!D1330-'Raw Data'!E1330&lt;4),'Raw Data'!K1330,0))</f>
        <v/>
      </c>
      <c r="G1335">
        <f>IF(AND('Raw Data'!J1330&lt;'Raw Data'!I1330, 'Raw Data'!E1330&gt;'Raw Data'!D1330), 'Raw Data'!J1330, 0)</f>
        <v/>
      </c>
      <c r="H1335">
        <f>IF(AND('Raw Data'!J1330&gt;'Raw Data'!I1330, 'Raw Data'!E1330&lt;'Raw Data'!D1330), 'Raw Data'!I1330, 0)</f>
        <v/>
      </c>
      <c r="I1335">
        <f>SUM(J1335:K1335)</f>
        <v/>
      </c>
      <c r="J1335">
        <f>IF(AND('Raw Data'!J1330&gt;'Raw Data'!I1330, 'Raw Data'!E1330&gt;'Raw Data'!D1330), 'Raw Data'!J1330, 0)</f>
        <v/>
      </c>
      <c r="K1335">
        <f>IF(AND('Raw Data'!I1330&gt;'Raw Data'!J1330, 'Raw Data'!D1330&gt;'Raw Data'!E1330), 'Raw Data'!I1330, 0)</f>
        <v/>
      </c>
      <c r="L1335">
        <f>IF('Raw Data'!E1330-'Raw Data'!D1330&gt;3, 'Raw Data'!N1330, 0)</f>
        <v/>
      </c>
      <c r="M1335">
        <f>IF('Raw Data'!D1330-'Raw Data'!E1330&gt;3, 'Raw Data'!M1330, 0)</f>
        <v/>
      </c>
      <c r="N1335">
        <f>IF(ISBLANK('Raw Data'!D1330),0,IF(AND('Raw Data'!E1330&gt;'Raw Data'!D1330,'Raw Data'!E1330-'Raw Data'!D1330&gt;0,'Raw Data'!E1330-'Raw Data'!D1330&lt;4),'Raw Data'!L1330, 0))</f>
        <v/>
      </c>
      <c r="O1335">
        <f>IF(ISBLANK('Raw Data'!D1330),0,IF(AND('Raw Data'!E1330&gt;'Raw Data'!D1330,'Raw Data'!E1330-'Raw Data'!D1330&gt;0,'Raw Data'!D1330-'Raw Data'!E1330&lt;4),'Raw Data'!K1330, 0))</f>
        <v/>
      </c>
      <c r="P1335">
        <f>IF('Raw Data'!E1330-'Raw Data'!D1330&gt;3, 'Raw Data'!N1330, IF('Raw Data'!D1330-'Raw Data'!E1330&gt;3, 'Raw Data'!M1330, 0))</f>
        <v/>
      </c>
      <c r="Q1335">
        <f>IF(ISBLANK('Raw Data'!E1330),0,IF(AND('Raw Data'!E1330-'Raw Data'!D1330&lt;4,'Raw Data'!E1330-'Raw Data'!D1330&gt;0),'Raw Data'!L1330,IF(AND('Raw Data'!D1330&gt;'Raw Data'!E1330,'Raw Data'!D1330-'Raw Data'!E1330&gt;0),'Raw Data'!K1330,0)))</f>
        <v/>
      </c>
      <c r="R1335">
        <f>IF(ISBLANK('Raw Data'!K1330),0,IFERROR(IF(MATCH(SMALL('Raw Data'!K1330:N1330,1),L1335:O1335,0),SMALL('Raw Data'!K1330:N1330,1)),0))</f>
        <v/>
      </c>
      <c r="S1335">
        <f>IF(ISBLANK('Raw Data'!K1330),0,IFERROR(IF(MATCH(SMALL('Raw Data'!K1330:N1330,2),L1335:O1335,0),SMALL('Raw Data'!K1330:N1330,2)),0))</f>
        <v/>
      </c>
      <c r="T1335">
        <f>IF(ISBLANK('Raw Data'!K1330),0,IFERROR(IF(MATCH(SMALL('Raw Data'!K1330:N1330,3),L1335:O1335,0),SMALL('Raw Data'!K1330:N1330,3)),0))</f>
        <v/>
      </c>
      <c r="U1335">
        <f>IF(ISBLANK('Raw Data'!K1330),0,IFERROR(IF(MATCH(SMALL('Raw Data'!K1330:N1330,4),L1335:O1335,0),SMALL('Raw Data'!K1330:N1330,4)),0))</f>
        <v/>
      </c>
      <c r="V1335">
        <f>IF(AND('Raw Data'!D1330&lt;3, 'Raw Data'!E1330&lt;3, 'Raw Data'!A1330&gt;0), 'Raw Data'!AF1330, 0)</f>
        <v/>
      </c>
      <c r="W1335">
        <f>IF(AND('Raw Data'!D1330&lt;4, 'Raw Data'!E1330&lt;4, 'Raw Data'!A1330&gt;0), 'Raw Data'!AI1330, 0)</f>
        <v/>
      </c>
      <c r="X1335">
        <f>IF(AND('Raw Data'!D1330&lt;5, 'Raw Data'!E1330&lt;5, 'Raw Data'!A1330&gt;0), 'Raw Data'!AL1330, 0)</f>
        <v/>
      </c>
      <c r="Y1335">
        <f>IF(AND('Raw Data'!D1330&lt;6, 'Raw Data'!E1330&lt;6, 'Raw Data'!A1330&gt;0), 'Raw Data'!AO1330, 0)</f>
        <v/>
      </c>
      <c r="Z1335">
        <f>IF(ISBLANK('Raw Data'!D1330), 0, IF('Raw Data'!D1330-'Raw Data'!E1330&gt;1, 'Raw Data'!AW1330, 0))</f>
        <v/>
      </c>
      <c r="AA1335">
        <f>IF(ISBLANK('Raw Data'!A1330), 0, IF(ABS('Raw Data'!D1330-'Raw Data'!E1330)&lt;2, 'Raw Data'!AX1330, 0))</f>
        <v/>
      </c>
      <c r="AB1335">
        <f>IF(ISBLANK('Raw Data'!D1330), 0, IF('Raw Data'!E1330-'Raw Data'!D1330&gt;1, 'Raw Data'!AY1330, 0))</f>
        <v/>
      </c>
      <c r="AC1335">
        <f>IF(ISBLANK('Raw Data'!D1330), 0, IF('Raw Data'!D1330-'Raw Data'!E1330&gt;2, 'Raw Data'!AZ1330, 0))</f>
        <v/>
      </c>
      <c r="AD1335">
        <f>IF(ISBLANK('Raw Data'!A1330), 0, IF(ABS('Raw Data'!D1330-'Raw Data'!E1330)&lt;3, 'Raw Data'!BA1330, 0))</f>
        <v/>
      </c>
      <c r="AE1335">
        <f>IF(ISBLANK('Raw Data'!D1330), 0, IF('Raw Data'!E1330-'Raw Data'!D1330&gt;2, 'Raw Data'!BB1330, 0))</f>
        <v/>
      </c>
      <c r="AF1335">
        <f>IF(ISBLANK('Raw Data'!D1330), 0, IF('Raw Data'!D1330-'Raw Data'!E1330&gt;3, 'Raw Data'!BC1330, 0))</f>
        <v/>
      </c>
      <c r="AG1335">
        <f>IF(ISBLANK('Raw Data'!A1330), 0, IF(ABS('Raw Data'!D1330-'Raw Data'!E1330)&lt;4, 'Raw Data'!BD1330, 0))</f>
        <v/>
      </c>
      <c r="AH1335">
        <f>IF(ISBLANK('Raw Data'!D1330), 0, IF('Raw Data'!E1330-'Raw Data'!D1330&gt;3, 'Raw Data'!BE1330, 0))</f>
        <v/>
      </c>
      <c r="AI1335">
        <f>IF(SUM('Raw Data'!D1330:E1330)&gt;'Raw Data'!F1330, 'Raw Data'!G1330, 0)</f>
        <v/>
      </c>
      <c r="AJ1335">
        <f>IF(ISBLANK('Raw Data'!D1330), 0, IF(SUM('Raw Data'!D1330:E1330)&lt;'Raw Data'!F1330, 'Raw Data'!H1330, 0))</f>
        <v/>
      </c>
      <c r="AK1335">
        <f>IF(ISBLANK('Raw Data'!A1330), 0, IF(AND('Raw Data'!D1330&lt;3, 'Raw Data'!E1330&lt;3, 'Raw Data'!F1330&lt;BB$2), 'Raw Data'!AF1330, 0))</f>
        <v/>
      </c>
      <c r="AL1335">
        <f>IF(ISBLANK('Raw Data'!A1330), 0, IF(AND('Raw Data'!D1330&lt;4, 'Raw Data'!E1330&lt;4, 'Raw Data'!F1330&lt;BB$2), 'Raw Data'!AI1330, 0))</f>
        <v/>
      </c>
      <c r="AM1335">
        <f>IF(ISBLANK('Raw Data'!A1330), 0, IF(AND('Raw Data'!D1330&lt;5, 'Raw Data'!E1330&lt;5, 'Raw Data'!F1330&lt;BB$2), 'Raw Data'!AL1330, 0))</f>
        <v/>
      </c>
      <c r="AN1335">
        <f>IF(ISBLANK('Raw Data'!A1330), 0, IF(AND('Raw Data'!D1330&lt;6, 'Raw Data'!E1330&lt;6, 'Raw Data'!F1330&lt;BB$2), 'Raw Data'!AO1330, 0))</f>
        <v/>
      </c>
      <c r="AO1335">
        <f>IF(ISBLANK('Raw Data'!A1330), 0, IF(AND('Raw Data'!I1330&lt;Analysis!$BC$2, 'Raw Data'!D1330-'Raw Data'!E1330&gt;1), 'Raw Data'!AW1330, IF(AND('Raw Data'!J1330&lt;Analysis!$BC$2, 'Raw Data'!E1330-'Raw Data'!D1330&gt;1), 'Raw Data'!AY1330, 0)))</f>
        <v/>
      </c>
      <c r="AP1335">
        <f>IF(ISBLANK('Raw Data'!A1330), 0, IF(AND('Raw Data'!I1330&lt;Analysis!$BC$2, 'Raw Data'!D1330-'Raw Data'!E1330&gt;2), 'Raw Data'!AZ1330, IF(AND('Raw Data'!J1330&lt;Analysis!$BC$2, 'Raw Data'!E1330-'Raw Data'!D1330&gt;2), 'Raw Data'!BB1330, 0)))</f>
        <v/>
      </c>
      <c r="AQ1335">
        <f>IF(ISBLANK('Raw Data'!A1330), 0, IF(AND('Raw Data'!I1330&lt;Analysis!$BC$2, 'Raw Data'!D1330-'Raw Data'!E1330&gt;3), 'Raw Data'!BC1330, IF(AND('Raw Data'!J1330&lt;Analysis!$BC$2, 'Raw Data'!E1330-'Raw Data'!D1330&gt;3), 'Raw Data'!BE1330, 0)))</f>
        <v/>
      </c>
      <c r="AR1335">
        <f>IF('Hidden Analysiss'!D1331=1,IF(ABS('Raw Data'!E1330-'Raw Data'!D1330)&lt;2,'Raw Data'!AX1330,0), 0)</f>
        <v/>
      </c>
      <c r="AS1335">
        <f>IF('Hidden Analysiss'!D1331=1,IF(ABS('Raw Data'!E1330-'Raw Data'!D1330)&lt;3,'Raw Data'!BA1330,0), 0)</f>
        <v/>
      </c>
      <c r="AT1335">
        <f>IF('Hidden Analysiss'!D1331=1,IF(ABS('Raw Data'!E1330-'Raw Data'!D1330)&lt;4,'Raw Data'!BD1330,0), 0)</f>
        <v/>
      </c>
      <c r="AU1335">
        <f>IF(AND('Hidden Analysiss'!E1331=1, ABS('Raw Data'!E1330-'Raw Data'!D1330)&lt;2), 'Raw Data'!AX1330, 0)</f>
        <v/>
      </c>
      <c r="AV1335">
        <f>IF(AND('Hidden Analysiss'!E1331=1, ABS('Raw Data'!E1330-'Raw Data'!D1330)&lt;3), 'Raw Data'!BA1330, 0)</f>
        <v/>
      </c>
      <c r="AW1335">
        <f>IF(AND('Hidden Analysiss'!E1331=1, ABS('Raw Data'!E1330-'Raw Data'!D1330)&lt;3), 'Raw Data'!BD1330, 0)</f>
        <v/>
      </c>
    </row>
    <row r="1336">
      <c r="A1336" s="1">
        <f>'Raw Data'!A1331</f>
        <v/>
      </c>
      <c r="B1336">
        <f>IF('Raw Data'!E1331&gt;'Raw Data'!D1331, 'Raw Data'!J1331, 0)</f>
        <v/>
      </c>
      <c r="C1336">
        <f>IF('Raw Data'!D1331&gt;'Raw Data'!E1331, 'Raw Data'!I1331, 0)</f>
        <v/>
      </c>
      <c r="D1336">
        <f>SUM(G1336:H1336)</f>
        <v/>
      </c>
      <c r="E1336">
        <f>IF(AND('Raw Data'!J1331&lt;'Raw Data'!I1331,'Raw Data'!E1331&gt;'Raw Data'!D1331,'Raw Data'!E1331-'Raw Data'!D1331&gt;3),'Raw Data'!N1331,IF(AND('Raw Data'!I1331&lt;'Raw Data'!J1331,'Raw Data'!D1331&gt;'Raw Data'!E1331,'Raw Data'!D1331-'Raw Data'!E1331&gt;3),'Raw Data'!M1331,0))</f>
        <v/>
      </c>
      <c r="F1336">
        <f>IF(AND('Raw Data'!J1331&lt;'Raw Data'!I1331,'Raw Data'!E1331&gt;'Raw Data'!D1331,'Raw Data'!E1331-'Raw Data'!D1331&lt;4),'Raw Data'!L1331,IF(AND('Raw Data'!I1331&lt;'Raw Data'!J1331,'Raw Data'!D1331&gt;'Raw Data'!E1331,'Raw Data'!D1331-'Raw Data'!E1331&lt;4),'Raw Data'!K1331,0))</f>
        <v/>
      </c>
      <c r="G1336">
        <f>IF(AND('Raw Data'!J1331&lt;'Raw Data'!I1331, 'Raw Data'!E1331&gt;'Raw Data'!D1331), 'Raw Data'!J1331, 0)</f>
        <v/>
      </c>
      <c r="H1336">
        <f>IF(AND('Raw Data'!J1331&gt;'Raw Data'!I1331, 'Raw Data'!E1331&lt;'Raw Data'!D1331), 'Raw Data'!I1331, 0)</f>
        <v/>
      </c>
      <c r="I1336">
        <f>SUM(J1336:K1336)</f>
        <v/>
      </c>
      <c r="J1336">
        <f>IF(AND('Raw Data'!J1331&gt;'Raw Data'!I1331, 'Raw Data'!E1331&gt;'Raw Data'!D1331), 'Raw Data'!J1331, 0)</f>
        <v/>
      </c>
      <c r="K1336">
        <f>IF(AND('Raw Data'!I1331&gt;'Raw Data'!J1331, 'Raw Data'!D1331&gt;'Raw Data'!E1331), 'Raw Data'!I1331, 0)</f>
        <v/>
      </c>
      <c r="L1336">
        <f>IF('Raw Data'!E1331-'Raw Data'!D1331&gt;3, 'Raw Data'!N1331, 0)</f>
        <v/>
      </c>
      <c r="M1336">
        <f>IF('Raw Data'!D1331-'Raw Data'!E1331&gt;3, 'Raw Data'!M1331, 0)</f>
        <v/>
      </c>
      <c r="N1336">
        <f>IF(ISBLANK('Raw Data'!D1331),0,IF(AND('Raw Data'!E1331&gt;'Raw Data'!D1331,'Raw Data'!E1331-'Raw Data'!D1331&gt;0,'Raw Data'!E1331-'Raw Data'!D1331&lt;4),'Raw Data'!L1331, 0))</f>
        <v/>
      </c>
      <c r="O1336">
        <f>IF(ISBLANK('Raw Data'!D1331),0,IF(AND('Raw Data'!E1331&gt;'Raw Data'!D1331,'Raw Data'!E1331-'Raw Data'!D1331&gt;0,'Raw Data'!D1331-'Raw Data'!E1331&lt;4),'Raw Data'!K1331, 0))</f>
        <v/>
      </c>
      <c r="P1336">
        <f>IF('Raw Data'!E1331-'Raw Data'!D1331&gt;3, 'Raw Data'!N1331, IF('Raw Data'!D1331-'Raw Data'!E1331&gt;3, 'Raw Data'!M1331, 0))</f>
        <v/>
      </c>
      <c r="Q1336">
        <f>IF(ISBLANK('Raw Data'!E1331),0,IF(AND('Raw Data'!E1331-'Raw Data'!D1331&lt;4,'Raw Data'!E1331-'Raw Data'!D1331&gt;0),'Raw Data'!L1331,IF(AND('Raw Data'!D1331&gt;'Raw Data'!E1331,'Raw Data'!D1331-'Raw Data'!E1331&gt;0),'Raw Data'!K1331,0)))</f>
        <v/>
      </c>
      <c r="R1336">
        <f>IF(ISBLANK('Raw Data'!K1331),0,IFERROR(IF(MATCH(SMALL('Raw Data'!K1331:N1331,1),L1336:O1336,0),SMALL('Raw Data'!K1331:N1331,1)),0))</f>
        <v/>
      </c>
      <c r="S1336">
        <f>IF(ISBLANK('Raw Data'!K1331),0,IFERROR(IF(MATCH(SMALL('Raw Data'!K1331:N1331,2),L1336:O1336,0),SMALL('Raw Data'!K1331:N1331,2)),0))</f>
        <v/>
      </c>
      <c r="T1336">
        <f>IF(ISBLANK('Raw Data'!K1331),0,IFERROR(IF(MATCH(SMALL('Raw Data'!K1331:N1331,3),L1336:O1336,0),SMALL('Raw Data'!K1331:N1331,3)),0))</f>
        <v/>
      </c>
      <c r="U1336">
        <f>IF(ISBLANK('Raw Data'!K1331),0,IFERROR(IF(MATCH(SMALL('Raw Data'!K1331:N1331,4),L1336:O1336,0),SMALL('Raw Data'!K1331:N1331,4)),0))</f>
        <v/>
      </c>
      <c r="V1336">
        <f>IF(AND('Raw Data'!D1331&lt;3, 'Raw Data'!E1331&lt;3, 'Raw Data'!A1331&gt;0), 'Raw Data'!AF1331, 0)</f>
        <v/>
      </c>
      <c r="W1336">
        <f>IF(AND('Raw Data'!D1331&lt;4, 'Raw Data'!E1331&lt;4, 'Raw Data'!A1331&gt;0), 'Raw Data'!AI1331, 0)</f>
        <v/>
      </c>
      <c r="X1336">
        <f>IF(AND('Raw Data'!D1331&lt;5, 'Raw Data'!E1331&lt;5, 'Raw Data'!A1331&gt;0), 'Raw Data'!AL1331, 0)</f>
        <v/>
      </c>
      <c r="Y1336">
        <f>IF(AND('Raw Data'!D1331&lt;6, 'Raw Data'!E1331&lt;6, 'Raw Data'!A1331&gt;0), 'Raw Data'!AO1331, 0)</f>
        <v/>
      </c>
      <c r="Z1336">
        <f>IF(ISBLANK('Raw Data'!D1331), 0, IF('Raw Data'!D1331-'Raw Data'!E1331&gt;1, 'Raw Data'!AW1331, 0))</f>
        <v/>
      </c>
      <c r="AA1336">
        <f>IF(ISBLANK('Raw Data'!A1331), 0, IF(ABS('Raw Data'!D1331-'Raw Data'!E1331)&lt;2, 'Raw Data'!AX1331, 0))</f>
        <v/>
      </c>
      <c r="AB1336">
        <f>IF(ISBLANK('Raw Data'!D1331), 0, IF('Raw Data'!E1331-'Raw Data'!D1331&gt;1, 'Raw Data'!AY1331, 0))</f>
        <v/>
      </c>
      <c r="AC1336">
        <f>IF(ISBLANK('Raw Data'!D1331), 0, IF('Raw Data'!D1331-'Raw Data'!E1331&gt;2, 'Raw Data'!AZ1331, 0))</f>
        <v/>
      </c>
      <c r="AD1336">
        <f>IF(ISBLANK('Raw Data'!A1331), 0, IF(ABS('Raw Data'!D1331-'Raw Data'!E1331)&lt;3, 'Raw Data'!BA1331, 0))</f>
        <v/>
      </c>
      <c r="AE1336">
        <f>IF(ISBLANK('Raw Data'!D1331), 0, IF('Raw Data'!E1331-'Raw Data'!D1331&gt;2, 'Raw Data'!BB1331, 0))</f>
        <v/>
      </c>
      <c r="AF1336">
        <f>IF(ISBLANK('Raw Data'!D1331), 0, IF('Raw Data'!D1331-'Raw Data'!E1331&gt;3, 'Raw Data'!BC1331, 0))</f>
        <v/>
      </c>
      <c r="AG1336">
        <f>IF(ISBLANK('Raw Data'!A1331), 0, IF(ABS('Raw Data'!D1331-'Raw Data'!E1331)&lt;4, 'Raw Data'!BD1331, 0))</f>
        <v/>
      </c>
      <c r="AH1336">
        <f>IF(ISBLANK('Raw Data'!D1331), 0, IF('Raw Data'!E1331-'Raw Data'!D1331&gt;3, 'Raw Data'!BE1331, 0))</f>
        <v/>
      </c>
      <c r="AI1336">
        <f>IF(SUM('Raw Data'!D1331:E1331)&gt;'Raw Data'!F1331, 'Raw Data'!G1331, 0)</f>
        <v/>
      </c>
      <c r="AJ1336">
        <f>IF(ISBLANK('Raw Data'!D1331), 0, IF(SUM('Raw Data'!D1331:E1331)&lt;'Raw Data'!F1331, 'Raw Data'!H1331, 0))</f>
        <v/>
      </c>
      <c r="AK1336">
        <f>IF(ISBLANK('Raw Data'!A1331), 0, IF(AND('Raw Data'!D1331&lt;3, 'Raw Data'!E1331&lt;3, 'Raw Data'!F1331&lt;BB$2), 'Raw Data'!AF1331, 0))</f>
        <v/>
      </c>
      <c r="AL1336">
        <f>IF(ISBLANK('Raw Data'!A1331), 0, IF(AND('Raw Data'!D1331&lt;4, 'Raw Data'!E1331&lt;4, 'Raw Data'!F1331&lt;BB$2), 'Raw Data'!AI1331, 0))</f>
        <v/>
      </c>
      <c r="AM1336">
        <f>IF(ISBLANK('Raw Data'!A1331), 0, IF(AND('Raw Data'!D1331&lt;5, 'Raw Data'!E1331&lt;5, 'Raw Data'!F1331&lt;BB$2), 'Raw Data'!AL1331, 0))</f>
        <v/>
      </c>
      <c r="AN1336">
        <f>IF(ISBLANK('Raw Data'!A1331), 0, IF(AND('Raw Data'!D1331&lt;6, 'Raw Data'!E1331&lt;6, 'Raw Data'!F1331&lt;BB$2), 'Raw Data'!AO1331, 0))</f>
        <v/>
      </c>
      <c r="AO1336">
        <f>IF(ISBLANK('Raw Data'!A1331), 0, IF(AND('Raw Data'!I1331&lt;Analysis!$BC$2, 'Raw Data'!D1331-'Raw Data'!E1331&gt;1), 'Raw Data'!AW1331, IF(AND('Raw Data'!J1331&lt;Analysis!$BC$2, 'Raw Data'!E1331-'Raw Data'!D1331&gt;1), 'Raw Data'!AY1331, 0)))</f>
        <v/>
      </c>
      <c r="AP1336">
        <f>IF(ISBLANK('Raw Data'!A1331), 0, IF(AND('Raw Data'!I1331&lt;Analysis!$BC$2, 'Raw Data'!D1331-'Raw Data'!E1331&gt;2), 'Raw Data'!AZ1331, IF(AND('Raw Data'!J1331&lt;Analysis!$BC$2, 'Raw Data'!E1331-'Raw Data'!D1331&gt;2), 'Raw Data'!BB1331, 0)))</f>
        <v/>
      </c>
      <c r="AQ1336">
        <f>IF(ISBLANK('Raw Data'!A1331), 0, IF(AND('Raw Data'!I1331&lt;Analysis!$BC$2, 'Raw Data'!D1331-'Raw Data'!E1331&gt;3), 'Raw Data'!BC1331, IF(AND('Raw Data'!J1331&lt;Analysis!$BC$2, 'Raw Data'!E1331-'Raw Data'!D1331&gt;3), 'Raw Data'!BE1331, 0)))</f>
        <v/>
      </c>
      <c r="AR1336">
        <f>IF('Hidden Analysiss'!D1332=1,IF(ABS('Raw Data'!E1331-'Raw Data'!D1331)&lt;2,'Raw Data'!AX1331,0), 0)</f>
        <v/>
      </c>
      <c r="AS1336">
        <f>IF('Hidden Analysiss'!D1332=1,IF(ABS('Raw Data'!E1331-'Raw Data'!D1331)&lt;3,'Raw Data'!BA1331,0), 0)</f>
        <v/>
      </c>
      <c r="AT1336">
        <f>IF('Hidden Analysiss'!D1332=1,IF(ABS('Raw Data'!E1331-'Raw Data'!D1331)&lt;4,'Raw Data'!BD1331,0), 0)</f>
        <v/>
      </c>
      <c r="AU1336">
        <f>IF(AND('Hidden Analysiss'!E1332=1, ABS('Raw Data'!E1331-'Raw Data'!D1331)&lt;2), 'Raw Data'!AX1331, 0)</f>
        <v/>
      </c>
      <c r="AV1336">
        <f>IF(AND('Hidden Analysiss'!E1332=1, ABS('Raw Data'!E1331-'Raw Data'!D1331)&lt;3), 'Raw Data'!BA1331, 0)</f>
        <v/>
      </c>
      <c r="AW1336">
        <f>IF(AND('Hidden Analysiss'!E1332=1, ABS('Raw Data'!E1331-'Raw Data'!D1331)&lt;3), 'Raw Data'!BD1331, 0)</f>
        <v/>
      </c>
    </row>
    <row r="1337">
      <c r="A1337" s="1">
        <f>'Raw Data'!A1332</f>
        <v/>
      </c>
      <c r="B1337">
        <f>IF('Raw Data'!E1332&gt;'Raw Data'!D1332, 'Raw Data'!J1332, 0)</f>
        <v/>
      </c>
      <c r="C1337">
        <f>IF('Raw Data'!D1332&gt;'Raw Data'!E1332, 'Raw Data'!I1332, 0)</f>
        <v/>
      </c>
      <c r="D1337">
        <f>SUM(G1337:H1337)</f>
        <v/>
      </c>
      <c r="E1337">
        <f>IF(AND('Raw Data'!J1332&lt;'Raw Data'!I1332,'Raw Data'!E1332&gt;'Raw Data'!D1332,'Raw Data'!E1332-'Raw Data'!D1332&gt;3),'Raw Data'!N1332,IF(AND('Raw Data'!I1332&lt;'Raw Data'!J1332,'Raw Data'!D1332&gt;'Raw Data'!E1332,'Raw Data'!D1332-'Raw Data'!E1332&gt;3),'Raw Data'!M1332,0))</f>
        <v/>
      </c>
      <c r="F1337">
        <f>IF(AND('Raw Data'!J1332&lt;'Raw Data'!I1332,'Raw Data'!E1332&gt;'Raw Data'!D1332,'Raw Data'!E1332-'Raw Data'!D1332&lt;4),'Raw Data'!L1332,IF(AND('Raw Data'!I1332&lt;'Raw Data'!J1332,'Raw Data'!D1332&gt;'Raw Data'!E1332,'Raw Data'!D1332-'Raw Data'!E1332&lt;4),'Raw Data'!K1332,0))</f>
        <v/>
      </c>
      <c r="G1337">
        <f>IF(AND('Raw Data'!J1332&lt;'Raw Data'!I1332, 'Raw Data'!E1332&gt;'Raw Data'!D1332), 'Raw Data'!J1332, 0)</f>
        <v/>
      </c>
      <c r="H1337">
        <f>IF(AND('Raw Data'!J1332&gt;'Raw Data'!I1332, 'Raw Data'!E1332&lt;'Raw Data'!D1332), 'Raw Data'!I1332, 0)</f>
        <v/>
      </c>
      <c r="I1337">
        <f>SUM(J1337:K1337)</f>
        <v/>
      </c>
      <c r="J1337">
        <f>IF(AND('Raw Data'!J1332&gt;'Raw Data'!I1332, 'Raw Data'!E1332&gt;'Raw Data'!D1332), 'Raw Data'!J1332, 0)</f>
        <v/>
      </c>
      <c r="K1337">
        <f>IF(AND('Raw Data'!I1332&gt;'Raw Data'!J1332, 'Raw Data'!D1332&gt;'Raw Data'!E1332), 'Raw Data'!I1332, 0)</f>
        <v/>
      </c>
      <c r="L1337">
        <f>IF('Raw Data'!E1332-'Raw Data'!D1332&gt;3, 'Raw Data'!N1332, 0)</f>
        <v/>
      </c>
      <c r="M1337">
        <f>IF('Raw Data'!D1332-'Raw Data'!E1332&gt;3, 'Raw Data'!M1332, 0)</f>
        <v/>
      </c>
      <c r="N1337">
        <f>IF(ISBLANK('Raw Data'!D1332),0,IF(AND('Raw Data'!E1332&gt;'Raw Data'!D1332,'Raw Data'!E1332-'Raw Data'!D1332&gt;0,'Raw Data'!E1332-'Raw Data'!D1332&lt;4),'Raw Data'!L1332, 0))</f>
        <v/>
      </c>
      <c r="O1337">
        <f>IF(ISBLANK('Raw Data'!D1332),0,IF(AND('Raw Data'!E1332&gt;'Raw Data'!D1332,'Raw Data'!E1332-'Raw Data'!D1332&gt;0,'Raw Data'!D1332-'Raw Data'!E1332&lt;4),'Raw Data'!K1332, 0))</f>
        <v/>
      </c>
      <c r="P1337">
        <f>IF('Raw Data'!E1332-'Raw Data'!D1332&gt;3, 'Raw Data'!N1332, IF('Raw Data'!D1332-'Raw Data'!E1332&gt;3, 'Raw Data'!M1332, 0))</f>
        <v/>
      </c>
      <c r="Q1337">
        <f>IF(ISBLANK('Raw Data'!E1332),0,IF(AND('Raw Data'!E1332-'Raw Data'!D1332&lt;4,'Raw Data'!E1332-'Raw Data'!D1332&gt;0),'Raw Data'!L1332,IF(AND('Raw Data'!D1332&gt;'Raw Data'!E1332,'Raw Data'!D1332-'Raw Data'!E1332&gt;0),'Raw Data'!K1332,0)))</f>
        <v/>
      </c>
      <c r="R1337">
        <f>IF(ISBLANK('Raw Data'!K1332),0,IFERROR(IF(MATCH(SMALL('Raw Data'!K1332:N1332,1),L1337:O1337,0),SMALL('Raw Data'!K1332:N1332,1)),0))</f>
        <v/>
      </c>
      <c r="S1337">
        <f>IF(ISBLANK('Raw Data'!K1332),0,IFERROR(IF(MATCH(SMALL('Raw Data'!K1332:N1332,2),L1337:O1337,0),SMALL('Raw Data'!K1332:N1332,2)),0))</f>
        <v/>
      </c>
      <c r="T1337">
        <f>IF(ISBLANK('Raw Data'!K1332),0,IFERROR(IF(MATCH(SMALL('Raw Data'!K1332:N1332,3),L1337:O1337,0),SMALL('Raw Data'!K1332:N1332,3)),0))</f>
        <v/>
      </c>
      <c r="U1337">
        <f>IF(ISBLANK('Raw Data'!K1332),0,IFERROR(IF(MATCH(SMALL('Raw Data'!K1332:N1332,4),L1337:O1337,0),SMALL('Raw Data'!K1332:N1332,4)),0))</f>
        <v/>
      </c>
      <c r="V1337">
        <f>IF(AND('Raw Data'!D1332&lt;3, 'Raw Data'!E1332&lt;3, 'Raw Data'!A1332&gt;0), 'Raw Data'!AF1332, 0)</f>
        <v/>
      </c>
      <c r="W1337">
        <f>IF(AND('Raw Data'!D1332&lt;4, 'Raw Data'!E1332&lt;4, 'Raw Data'!A1332&gt;0), 'Raw Data'!AI1332, 0)</f>
        <v/>
      </c>
      <c r="X1337">
        <f>IF(AND('Raw Data'!D1332&lt;5, 'Raw Data'!E1332&lt;5, 'Raw Data'!A1332&gt;0), 'Raw Data'!AL1332, 0)</f>
        <v/>
      </c>
      <c r="Y1337">
        <f>IF(AND('Raw Data'!D1332&lt;6, 'Raw Data'!E1332&lt;6, 'Raw Data'!A1332&gt;0), 'Raw Data'!AO1332, 0)</f>
        <v/>
      </c>
      <c r="Z1337">
        <f>IF(ISBLANK('Raw Data'!D1332), 0, IF('Raw Data'!D1332-'Raw Data'!E1332&gt;1, 'Raw Data'!AW1332, 0))</f>
        <v/>
      </c>
      <c r="AA1337">
        <f>IF(ISBLANK('Raw Data'!A1332), 0, IF(ABS('Raw Data'!D1332-'Raw Data'!E1332)&lt;2, 'Raw Data'!AX1332, 0))</f>
        <v/>
      </c>
      <c r="AB1337">
        <f>IF(ISBLANK('Raw Data'!D1332), 0, IF('Raw Data'!E1332-'Raw Data'!D1332&gt;1, 'Raw Data'!AY1332, 0))</f>
        <v/>
      </c>
      <c r="AC1337">
        <f>IF(ISBLANK('Raw Data'!D1332), 0, IF('Raw Data'!D1332-'Raw Data'!E1332&gt;2, 'Raw Data'!AZ1332, 0))</f>
        <v/>
      </c>
      <c r="AD1337">
        <f>IF(ISBLANK('Raw Data'!A1332), 0, IF(ABS('Raw Data'!D1332-'Raw Data'!E1332)&lt;3, 'Raw Data'!BA1332, 0))</f>
        <v/>
      </c>
      <c r="AE1337">
        <f>IF(ISBLANK('Raw Data'!D1332), 0, IF('Raw Data'!E1332-'Raw Data'!D1332&gt;2, 'Raw Data'!BB1332, 0))</f>
        <v/>
      </c>
      <c r="AF1337">
        <f>IF(ISBLANK('Raw Data'!D1332), 0, IF('Raw Data'!D1332-'Raw Data'!E1332&gt;3, 'Raw Data'!BC1332, 0))</f>
        <v/>
      </c>
      <c r="AG1337">
        <f>IF(ISBLANK('Raw Data'!A1332), 0, IF(ABS('Raw Data'!D1332-'Raw Data'!E1332)&lt;4, 'Raw Data'!BD1332, 0))</f>
        <v/>
      </c>
      <c r="AH1337">
        <f>IF(ISBLANK('Raw Data'!D1332), 0, IF('Raw Data'!E1332-'Raw Data'!D1332&gt;3, 'Raw Data'!BE1332, 0))</f>
        <v/>
      </c>
      <c r="AI1337">
        <f>IF(SUM('Raw Data'!D1332:E1332)&gt;'Raw Data'!F1332, 'Raw Data'!G1332, 0)</f>
        <v/>
      </c>
      <c r="AJ1337">
        <f>IF(ISBLANK('Raw Data'!D1332), 0, IF(SUM('Raw Data'!D1332:E1332)&lt;'Raw Data'!F1332, 'Raw Data'!H1332, 0))</f>
        <v/>
      </c>
      <c r="AK1337">
        <f>IF(ISBLANK('Raw Data'!A1332), 0, IF(AND('Raw Data'!D1332&lt;3, 'Raw Data'!E1332&lt;3, 'Raw Data'!F1332&lt;BB$2), 'Raw Data'!AF1332, 0))</f>
        <v/>
      </c>
      <c r="AL1337">
        <f>IF(ISBLANK('Raw Data'!A1332), 0, IF(AND('Raw Data'!D1332&lt;4, 'Raw Data'!E1332&lt;4, 'Raw Data'!F1332&lt;BB$2), 'Raw Data'!AI1332, 0))</f>
        <v/>
      </c>
      <c r="AM1337">
        <f>IF(ISBLANK('Raw Data'!A1332), 0, IF(AND('Raw Data'!D1332&lt;5, 'Raw Data'!E1332&lt;5, 'Raw Data'!F1332&lt;BB$2), 'Raw Data'!AL1332, 0))</f>
        <v/>
      </c>
      <c r="AN1337">
        <f>IF(ISBLANK('Raw Data'!A1332), 0, IF(AND('Raw Data'!D1332&lt;6, 'Raw Data'!E1332&lt;6, 'Raw Data'!F1332&lt;BB$2), 'Raw Data'!AO1332, 0))</f>
        <v/>
      </c>
      <c r="AO1337">
        <f>IF(ISBLANK('Raw Data'!A1332), 0, IF(AND('Raw Data'!I1332&lt;Analysis!$BC$2, 'Raw Data'!D1332-'Raw Data'!E1332&gt;1), 'Raw Data'!AW1332, IF(AND('Raw Data'!J1332&lt;Analysis!$BC$2, 'Raw Data'!E1332-'Raw Data'!D1332&gt;1), 'Raw Data'!AY1332, 0)))</f>
        <v/>
      </c>
      <c r="AP1337">
        <f>IF(ISBLANK('Raw Data'!A1332), 0, IF(AND('Raw Data'!I1332&lt;Analysis!$BC$2, 'Raw Data'!D1332-'Raw Data'!E1332&gt;2), 'Raw Data'!AZ1332, IF(AND('Raw Data'!J1332&lt;Analysis!$BC$2, 'Raw Data'!E1332-'Raw Data'!D1332&gt;2), 'Raw Data'!BB1332, 0)))</f>
        <v/>
      </c>
      <c r="AQ1337">
        <f>IF(ISBLANK('Raw Data'!A1332), 0, IF(AND('Raw Data'!I1332&lt;Analysis!$BC$2, 'Raw Data'!D1332-'Raw Data'!E1332&gt;3), 'Raw Data'!BC1332, IF(AND('Raw Data'!J1332&lt;Analysis!$BC$2, 'Raw Data'!E1332-'Raw Data'!D1332&gt;3), 'Raw Data'!BE1332, 0)))</f>
        <v/>
      </c>
      <c r="AR1337">
        <f>IF('Hidden Analysiss'!D1333=1,IF(ABS('Raw Data'!E1332-'Raw Data'!D1332)&lt;2,'Raw Data'!AX1332,0), 0)</f>
        <v/>
      </c>
      <c r="AS1337">
        <f>IF('Hidden Analysiss'!D1333=1,IF(ABS('Raw Data'!E1332-'Raw Data'!D1332)&lt;3,'Raw Data'!BA1332,0), 0)</f>
        <v/>
      </c>
      <c r="AT1337">
        <f>IF('Hidden Analysiss'!D1333=1,IF(ABS('Raw Data'!E1332-'Raw Data'!D1332)&lt;4,'Raw Data'!BD1332,0), 0)</f>
        <v/>
      </c>
      <c r="AU1337">
        <f>IF(AND('Hidden Analysiss'!E1333=1, ABS('Raw Data'!E1332-'Raw Data'!D1332)&lt;2), 'Raw Data'!AX1332, 0)</f>
        <v/>
      </c>
      <c r="AV1337">
        <f>IF(AND('Hidden Analysiss'!E1333=1, ABS('Raw Data'!E1332-'Raw Data'!D1332)&lt;3), 'Raw Data'!BA1332, 0)</f>
        <v/>
      </c>
      <c r="AW1337">
        <f>IF(AND('Hidden Analysiss'!E1333=1, ABS('Raw Data'!E1332-'Raw Data'!D1332)&lt;3), 'Raw Data'!BD1332, 0)</f>
        <v/>
      </c>
    </row>
    <row r="1338">
      <c r="A1338" s="1">
        <f>'Raw Data'!A1333</f>
        <v/>
      </c>
      <c r="B1338">
        <f>IF('Raw Data'!E1333&gt;'Raw Data'!D1333, 'Raw Data'!J1333, 0)</f>
        <v/>
      </c>
      <c r="C1338">
        <f>IF('Raw Data'!D1333&gt;'Raw Data'!E1333, 'Raw Data'!I1333, 0)</f>
        <v/>
      </c>
      <c r="D1338">
        <f>SUM(G1338:H1338)</f>
        <v/>
      </c>
      <c r="E1338">
        <f>IF(AND('Raw Data'!J1333&lt;'Raw Data'!I1333,'Raw Data'!E1333&gt;'Raw Data'!D1333,'Raw Data'!E1333-'Raw Data'!D1333&gt;3),'Raw Data'!N1333,IF(AND('Raw Data'!I1333&lt;'Raw Data'!J1333,'Raw Data'!D1333&gt;'Raw Data'!E1333,'Raw Data'!D1333-'Raw Data'!E1333&gt;3),'Raw Data'!M1333,0))</f>
        <v/>
      </c>
      <c r="F1338">
        <f>IF(AND('Raw Data'!J1333&lt;'Raw Data'!I1333,'Raw Data'!E1333&gt;'Raw Data'!D1333,'Raw Data'!E1333-'Raw Data'!D1333&lt;4),'Raw Data'!L1333,IF(AND('Raw Data'!I1333&lt;'Raw Data'!J1333,'Raw Data'!D1333&gt;'Raw Data'!E1333,'Raw Data'!D1333-'Raw Data'!E1333&lt;4),'Raw Data'!K1333,0))</f>
        <v/>
      </c>
      <c r="G1338">
        <f>IF(AND('Raw Data'!J1333&lt;'Raw Data'!I1333, 'Raw Data'!E1333&gt;'Raw Data'!D1333), 'Raw Data'!J1333, 0)</f>
        <v/>
      </c>
      <c r="H1338">
        <f>IF(AND('Raw Data'!J1333&gt;'Raw Data'!I1333, 'Raw Data'!E1333&lt;'Raw Data'!D1333), 'Raw Data'!I1333, 0)</f>
        <v/>
      </c>
      <c r="I1338">
        <f>SUM(J1338:K1338)</f>
        <v/>
      </c>
      <c r="J1338">
        <f>IF(AND('Raw Data'!J1333&gt;'Raw Data'!I1333, 'Raw Data'!E1333&gt;'Raw Data'!D1333), 'Raw Data'!J1333, 0)</f>
        <v/>
      </c>
      <c r="K1338">
        <f>IF(AND('Raw Data'!I1333&gt;'Raw Data'!J1333, 'Raw Data'!D1333&gt;'Raw Data'!E1333), 'Raw Data'!I1333, 0)</f>
        <v/>
      </c>
      <c r="L1338">
        <f>IF('Raw Data'!E1333-'Raw Data'!D1333&gt;3, 'Raw Data'!N1333, 0)</f>
        <v/>
      </c>
      <c r="M1338">
        <f>IF('Raw Data'!D1333-'Raw Data'!E1333&gt;3, 'Raw Data'!M1333, 0)</f>
        <v/>
      </c>
      <c r="N1338">
        <f>IF(ISBLANK('Raw Data'!D1333),0,IF(AND('Raw Data'!E1333&gt;'Raw Data'!D1333,'Raw Data'!E1333-'Raw Data'!D1333&gt;0,'Raw Data'!E1333-'Raw Data'!D1333&lt;4),'Raw Data'!L1333, 0))</f>
        <v/>
      </c>
      <c r="O1338">
        <f>IF(ISBLANK('Raw Data'!D1333),0,IF(AND('Raw Data'!E1333&gt;'Raw Data'!D1333,'Raw Data'!E1333-'Raw Data'!D1333&gt;0,'Raw Data'!D1333-'Raw Data'!E1333&lt;4),'Raw Data'!K1333, 0))</f>
        <v/>
      </c>
      <c r="P1338">
        <f>IF('Raw Data'!E1333-'Raw Data'!D1333&gt;3, 'Raw Data'!N1333, IF('Raw Data'!D1333-'Raw Data'!E1333&gt;3, 'Raw Data'!M1333, 0))</f>
        <v/>
      </c>
      <c r="Q1338">
        <f>IF(ISBLANK('Raw Data'!E1333),0,IF(AND('Raw Data'!E1333-'Raw Data'!D1333&lt;4,'Raw Data'!E1333-'Raw Data'!D1333&gt;0),'Raw Data'!L1333,IF(AND('Raw Data'!D1333&gt;'Raw Data'!E1333,'Raw Data'!D1333-'Raw Data'!E1333&gt;0),'Raw Data'!K1333,0)))</f>
        <v/>
      </c>
      <c r="R1338">
        <f>IF(ISBLANK('Raw Data'!K1333),0,IFERROR(IF(MATCH(SMALL('Raw Data'!K1333:N1333,1),L1338:O1338,0),SMALL('Raw Data'!K1333:N1333,1)),0))</f>
        <v/>
      </c>
      <c r="S1338">
        <f>IF(ISBLANK('Raw Data'!K1333),0,IFERROR(IF(MATCH(SMALL('Raw Data'!K1333:N1333,2),L1338:O1338,0),SMALL('Raw Data'!K1333:N1333,2)),0))</f>
        <v/>
      </c>
      <c r="T1338">
        <f>IF(ISBLANK('Raw Data'!K1333),0,IFERROR(IF(MATCH(SMALL('Raw Data'!K1333:N1333,3),L1338:O1338,0),SMALL('Raw Data'!K1333:N1333,3)),0))</f>
        <v/>
      </c>
      <c r="U1338">
        <f>IF(ISBLANK('Raw Data'!K1333),0,IFERROR(IF(MATCH(SMALL('Raw Data'!K1333:N1333,4),L1338:O1338,0),SMALL('Raw Data'!K1333:N1333,4)),0))</f>
        <v/>
      </c>
      <c r="V1338">
        <f>IF(AND('Raw Data'!D1333&lt;3, 'Raw Data'!E1333&lt;3, 'Raw Data'!A1333&gt;0), 'Raw Data'!AF1333, 0)</f>
        <v/>
      </c>
      <c r="W1338">
        <f>IF(AND('Raw Data'!D1333&lt;4, 'Raw Data'!E1333&lt;4, 'Raw Data'!A1333&gt;0), 'Raw Data'!AI1333, 0)</f>
        <v/>
      </c>
      <c r="X1338">
        <f>IF(AND('Raw Data'!D1333&lt;5, 'Raw Data'!E1333&lt;5, 'Raw Data'!A1333&gt;0), 'Raw Data'!AL1333, 0)</f>
        <v/>
      </c>
      <c r="Y1338">
        <f>IF(AND('Raw Data'!D1333&lt;6, 'Raw Data'!E1333&lt;6, 'Raw Data'!A1333&gt;0), 'Raw Data'!AO1333, 0)</f>
        <v/>
      </c>
      <c r="Z1338">
        <f>IF(ISBLANK('Raw Data'!D1333), 0, IF('Raw Data'!D1333-'Raw Data'!E1333&gt;1, 'Raw Data'!AW1333, 0))</f>
        <v/>
      </c>
      <c r="AA1338">
        <f>IF(ISBLANK('Raw Data'!A1333), 0, IF(ABS('Raw Data'!D1333-'Raw Data'!E1333)&lt;2, 'Raw Data'!AX1333, 0))</f>
        <v/>
      </c>
      <c r="AB1338">
        <f>IF(ISBLANK('Raw Data'!D1333), 0, IF('Raw Data'!E1333-'Raw Data'!D1333&gt;1, 'Raw Data'!AY1333, 0))</f>
        <v/>
      </c>
      <c r="AC1338">
        <f>IF(ISBLANK('Raw Data'!D1333), 0, IF('Raw Data'!D1333-'Raw Data'!E1333&gt;2, 'Raw Data'!AZ1333, 0))</f>
        <v/>
      </c>
      <c r="AD1338">
        <f>IF(ISBLANK('Raw Data'!A1333), 0, IF(ABS('Raw Data'!D1333-'Raw Data'!E1333)&lt;3, 'Raw Data'!BA1333, 0))</f>
        <v/>
      </c>
      <c r="AE1338">
        <f>IF(ISBLANK('Raw Data'!D1333), 0, IF('Raw Data'!E1333-'Raw Data'!D1333&gt;2, 'Raw Data'!BB1333, 0))</f>
        <v/>
      </c>
      <c r="AF1338">
        <f>IF(ISBLANK('Raw Data'!D1333), 0, IF('Raw Data'!D1333-'Raw Data'!E1333&gt;3, 'Raw Data'!BC1333, 0))</f>
        <v/>
      </c>
      <c r="AG1338">
        <f>IF(ISBLANK('Raw Data'!A1333), 0, IF(ABS('Raw Data'!D1333-'Raw Data'!E1333)&lt;4, 'Raw Data'!BD1333, 0))</f>
        <v/>
      </c>
      <c r="AH1338">
        <f>IF(ISBLANK('Raw Data'!D1333), 0, IF('Raw Data'!E1333-'Raw Data'!D1333&gt;3, 'Raw Data'!BE1333, 0))</f>
        <v/>
      </c>
      <c r="AI1338">
        <f>IF(SUM('Raw Data'!D1333:E1333)&gt;'Raw Data'!F1333, 'Raw Data'!G1333, 0)</f>
        <v/>
      </c>
      <c r="AJ1338">
        <f>IF(ISBLANK('Raw Data'!D1333), 0, IF(SUM('Raw Data'!D1333:E1333)&lt;'Raw Data'!F1333, 'Raw Data'!H1333, 0))</f>
        <v/>
      </c>
      <c r="AK1338">
        <f>IF(ISBLANK('Raw Data'!A1333), 0, IF(AND('Raw Data'!D1333&lt;3, 'Raw Data'!E1333&lt;3, 'Raw Data'!F1333&lt;BB$2), 'Raw Data'!AF1333, 0))</f>
        <v/>
      </c>
      <c r="AL1338">
        <f>IF(ISBLANK('Raw Data'!A1333), 0, IF(AND('Raw Data'!D1333&lt;4, 'Raw Data'!E1333&lt;4, 'Raw Data'!F1333&lt;BB$2), 'Raw Data'!AI1333, 0))</f>
        <v/>
      </c>
      <c r="AM1338">
        <f>IF(ISBLANK('Raw Data'!A1333), 0, IF(AND('Raw Data'!D1333&lt;5, 'Raw Data'!E1333&lt;5, 'Raw Data'!F1333&lt;BB$2), 'Raw Data'!AL1333, 0))</f>
        <v/>
      </c>
      <c r="AN1338">
        <f>IF(ISBLANK('Raw Data'!A1333), 0, IF(AND('Raw Data'!D1333&lt;6, 'Raw Data'!E1333&lt;6, 'Raw Data'!F1333&lt;BB$2), 'Raw Data'!AO1333, 0))</f>
        <v/>
      </c>
      <c r="AO1338">
        <f>IF(ISBLANK('Raw Data'!A1333), 0, IF(AND('Raw Data'!I1333&lt;Analysis!$BC$2, 'Raw Data'!D1333-'Raw Data'!E1333&gt;1), 'Raw Data'!AW1333, IF(AND('Raw Data'!J1333&lt;Analysis!$BC$2, 'Raw Data'!E1333-'Raw Data'!D1333&gt;1), 'Raw Data'!AY1333, 0)))</f>
        <v/>
      </c>
      <c r="AP1338">
        <f>IF(ISBLANK('Raw Data'!A1333), 0, IF(AND('Raw Data'!I1333&lt;Analysis!$BC$2, 'Raw Data'!D1333-'Raw Data'!E1333&gt;2), 'Raw Data'!AZ1333, IF(AND('Raw Data'!J1333&lt;Analysis!$BC$2, 'Raw Data'!E1333-'Raw Data'!D1333&gt;2), 'Raw Data'!BB1333, 0)))</f>
        <v/>
      </c>
      <c r="AQ1338">
        <f>IF(ISBLANK('Raw Data'!A1333), 0, IF(AND('Raw Data'!I1333&lt;Analysis!$BC$2, 'Raw Data'!D1333-'Raw Data'!E1333&gt;3), 'Raw Data'!BC1333, IF(AND('Raw Data'!J1333&lt;Analysis!$BC$2, 'Raw Data'!E1333-'Raw Data'!D1333&gt;3), 'Raw Data'!BE1333, 0)))</f>
        <v/>
      </c>
      <c r="AR1338">
        <f>IF('Hidden Analysiss'!D1334=1,IF(ABS('Raw Data'!E1333-'Raw Data'!D1333)&lt;2,'Raw Data'!AX1333,0), 0)</f>
        <v/>
      </c>
      <c r="AS1338">
        <f>IF('Hidden Analysiss'!D1334=1,IF(ABS('Raw Data'!E1333-'Raw Data'!D1333)&lt;3,'Raw Data'!BA1333,0), 0)</f>
        <v/>
      </c>
      <c r="AT1338">
        <f>IF('Hidden Analysiss'!D1334=1,IF(ABS('Raw Data'!E1333-'Raw Data'!D1333)&lt;4,'Raw Data'!BD1333,0), 0)</f>
        <v/>
      </c>
      <c r="AU1338">
        <f>IF(AND('Hidden Analysiss'!E1334=1, ABS('Raw Data'!E1333-'Raw Data'!D1333)&lt;2), 'Raw Data'!AX1333, 0)</f>
        <v/>
      </c>
      <c r="AV1338">
        <f>IF(AND('Hidden Analysiss'!E1334=1, ABS('Raw Data'!E1333-'Raw Data'!D1333)&lt;3), 'Raw Data'!BA1333, 0)</f>
        <v/>
      </c>
      <c r="AW1338">
        <f>IF(AND('Hidden Analysiss'!E1334=1, ABS('Raw Data'!E1333-'Raw Data'!D1333)&lt;3), 'Raw Data'!BD1333, 0)</f>
        <v/>
      </c>
    </row>
    <row r="1339">
      <c r="A1339" s="1">
        <f>'Raw Data'!A1334</f>
        <v/>
      </c>
      <c r="B1339">
        <f>IF('Raw Data'!E1334&gt;'Raw Data'!D1334, 'Raw Data'!J1334, 0)</f>
        <v/>
      </c>
      <c r="C1339">
        <f>IF('Raw Data'!D1334&gt;'Raw Data'!E1334, 'Raw Data'!I1334, 0)</f>
        <v/>
      </c>
      <c r="D1339">
        <f>SUM(G1339:H1339)</f>
        <v/>
      </c>
      <c r="E1339">
        <f>IF(AND('Raw Data'!J1334&lt;'Raw Data'!I1334,'Raw Data'!E1334&gt;'Raw Data'!D1334,'Raw Data'!E1334-'Raw Data'!D1334&gt;3),'Raw Data'!N1334,IF(AND('Raw Data'!I1334&lt;'Raw Data'!J1334,'Raw Data'!D1334&gt;'Raw Data'!E1334,'Raw Data'!D1334-'Raw Data'!E1334&gt;3),'Raw Data'!M1334,0))</f>
        <v/>
      </c>
      <c r="F1339">
        <f>IF(AND('Raw Data'!J1334&lt;'Raw Data'!I1334,'Raw Data'!E1334&gt;'Raw Data'!D1334,'Raw Data'!E1334-'Raw Data'!D1334&lt;4),'Raw Data'!L1334,IF(AND('Raw Data'!I1334&lt;'Raw Data'!J1334,'Raw Data'!D1334&gt;'Raw Data'!E1334,'Raw Data'!D1334-'Raw Data'!E1334&lt;4),'Raw Data'!K1334,0))</f>
        <v/>
      </c>
      <c r="G1339">
        <f>IF(AND('Raw Data'!J1334&lt;'Raw Data'!I1334, 'Raw Data'!E1334&gt;'Raw Data'!D1334), 'Raw Data'!J1334, 0)</f>
        <v/>
      </c>
      <c r="H1339">
        <f>IF(AND('Raw Data'!J1334&gt;'Raw Data'!I1334, 'Raw Data'!E1334&lt;'Raw Data'!D1334), 'Raw Data'!I1334, 0)</f>
        <v/>
      </c>
      <c r="I1339">
        <f>SUM(J1339:K1339)</f>
        <v/>
      </c>
      <c r="J1339">
        <f>IF(AND('Raw Data'!J1334&gt;'Raw Data'!I1334, 'Raw Data'!E1334&gt;'Raw Data'!D1334), 'Raw Data'!J1334, 0)</f>
        <v/>
      </c>
      <c r="K1339">
        <f>IF(AND('Raw Data'!I1334&gt;'Raw Data'!J1334, 'Raw Data'!D1334&gt;'Raw Data'!E1334), 'Raw Data'!I1334, 0)</f>
        <v/>
      </c>
      <c r="L1339">
        <f>IF('Raw Data'!E1334-'Raw Data'!D1334&gt;3, 'Raw Data'!N1334, 0)</f>
        <v/>
      </c>
      <c r="M1339">
        <f>IF('Raw Data'!D1334-'Raw Data'!E1334&gt;3, 'Raw Data'!M1334, 0)</f>
        <v/>
      </c>
      <c r="N1339">
        <f>IF(ISBLANK('Raw Data'!D1334),0,IF(AND('Raw Data'!E1334&gt;'Raw Data'!D1334,'Raw Data'!E1334-'Raw Data'!D1334&gt;0,'Raw Data'!E1334-'Raw Data'!D1334&lt;4),'Raw Data'!L1334, 0))</f>
        <v/>
      </c>
      <c r="O1339">
        <f>IF(ISBLANK('Raw Data'!D1334),0,IF(AND('Raw Data'!E1334&gt;'Raw Data'!D1334,'Raw Data'!E1334-'Raw Data'!D1334&gt;0,'Raw Data'!D1334-'Raw Data'!E1334&lt;4),'Raw Data'!K1334, 0))</f>
        <v/>
      </c>
      <c r="P1339">
        <f>IF('Raw Data'!E1334-'Raw Data'!D1334&gt;3, 'Raw Data'!N1334, IF('Raw Data'!D1334-'Raw Data'!E1334&gt;3, 'Raw Data'!M1334, 0))</f>
        <v/>
      </c>
      <c r="Q1339">
        <f>IF(ISBLANK('Raw Data'!E1334),0,IF(AND('Raw Data'!E1334-'Raw Data'!D1334&lt;4,'Raw Data'!E1334-'Raw Data'!D1334&gt;0),'Raw Data'!L1334,IF(AND('Raw Data'!D1334&gt;'Raw Data'!E1334,'Raw Data'!D1334-'Raw Data'!E1334&gt;0),'Raw Data'!K1334,0)))</f>
        <v/>
      </c>
      <c r="R1339">
        <f>IF(ISBLANK('Raw Data'!K1334),0,IFERROR(IF(MATCH(SMALL('Raw Data'!K1334:N1334,1),L1339:O1339,0),SMALL('Raw Data'!K1334:N1334,1)),0))</f>
        <v/>
      </c>
      <c r="S1339">
        <f>IF(ISBLANK('Raw Data'!K1334),0,IFERROR(IF(MATCH(SMALL('Raw Data'!K1334:N1334,2),L1339:O1339,0),SMALL('Raw Data'!K1334:N1334,2)),0))</f>
        <v/>
      </c>
      <c r="T1339">
        <f>IF(ISBLANK('Raw Data'!K1334),0,IFERROR(IF(MATCH(SMALL('Raw Data'!K1334:N1334,3),L1339:O1339,0),SMALL('Raw Data'!K1334:N1334,3)),0))</f>
        <v/>
      </c>
      <c r="U1339">
        <f>IF(ISBLANK('Raw Data'!K1334),0,IFERROR(IF(MATCH(SMALL('Raw Data'!K1334:N1334,4),L1339:O1339,0),SMALL('Raw Data'!K1334:N1334,4)),0))</f>
        <v/>
      </c>
      <c r="V1339">
        <f>IF(AND('Raw Data'!D1334&lt;3, 'Raw Data'!E1334&lt;3, 'Raw Data'!A1334&gt;0), 'Raw Data'!AF1334, 0)</f>
        <v/>
      </c>
      <c r="W1339">
        <f>IF(AND('Raw Data'!D1334&lt;4, 'Raw Data'!E1334&lt;4, 'Raw Data'!A1334&gt;0), 'Raw Data'!AI1334, 0)</f>
        <v/>
      </c>
      <c r="X1339">
        <f>IF(AND('Raw Data'!D1334&lt;5, 'Raw Data'!E1334&lt;5, 'Raw Data'!A1334&gt;0), 'Raw Data'!AL1334, 0)</f>
        <v/>
      </c>
      <c r="Y1339">
        <f>IF(AND('Raw Data'!D1334&lt;6, 'Raw Data'!E1334&lt;6, 'Raw Data'!A1334&gt;0), 'Raw Data'!AO1334, 0)</f>
        <v/>
      </c>
      <c r="Z1339">
        <f>IF(ISBLANK('Raw Data'!D1334), 0, IF('Raw Data'!D1334-'Raw Data'!E1334&gt;1, 'Raw Data'!AW1334, 0))</f>
        <v/>
      </c>
      <c r="AA1339">
        <f>IF(ISBLANK('Raw Data'!A1334), 0, IF(ABS('Raw Data'!D1334-'Raw Data'!E1334)&lt;2, 'Raw Data'!AX1334, 0))</f>
        <v/>
      </c>
      <c r="AB1339">
        <f>IF(ISBLANK('Raw Data'!D1334), 0, IF('Raw Data'!E1334-'Raw Data'!D1334&gt;1, 'Raw Data'!AY1334, 0))</f>
        <v/>
      </c>
      <c r="AC1339">
        <f>IF(ISBLANK('Raw Data'!D1334), 0, IF('Raw Data'!D1334-'Raw Data'!E1334&gt;2, 'Raw Data'!AZ1334, 0))</f>
        <v/>
      </c>
      <c r="AD1339">
        <f>IF(ISBLANK('Raw Data'!A1334), 0, IF(ABS('Raw Data'!D1334-'Raw Data'!E1334)&lt;3, 'Raw Data'!BA1334, 0))</f>
        <v/>
      </c>
      <c r="AE1339">
        <f>IF(ISBLANK('Raw Data'!D1334), 0, IF('Raw Data'!E1334-'Raw Data'!D1334&gt;2, 'Raw Data'!BB1334, 0))</f>
        <v/>
      </c>
      <c r="AF1339">
        <f>IF(ISBLANK('Raw Data'!D1334), 0, IF('Raw Data'!D1334-'Raw Data'!E1334&gt;3, 'Raw Data'!BC1334, 0))</f>
        <v/>
      </c>
      <c r="AG1339">
        <f>IF(ISBLANK('Raw Data'!A1334), 0, IF(ABS('Raw Data'!D1334-'Raw Data'!E1334)&lt;4, 'Raw Data'!BD1334, 0))</f>
        <v/>
      </c>
      <c r="AH1339">
        <f>IF(ISBLANK('Raw Data'!D1334), 0, IF('Raw Data'!E1334-'Raw Data'!D1334&gt;3, 'Raw Data'!BE1334, 0))</f>
        <v/>
      </c>
      <c r="AI1339">
        <f>IF(SUM('Raw Data'!D1334:E1334)&gt;'Raw Data'!F1334, 'Raw Data'!G1334, 0)</f>
        <v/>
      </c>
      <c r="AJ1339">
        <f>IF(ISBLANK('Raw Data'!D1334), 0, IF(SUM('Raw Data'!D1334:E1334)&lt;'Raw Data'!F1334, 'Raw Data'!H1334, 0))</f>
        <v/>
      </c>
      <c r="AK1339">
        <f>IF(ISBLANK('Raw Data'!A1334), 0, IF(AND('Raw Data'!D1334&lt;3, 'Raw Data'!E1334&lt;3, 'Raw Data'!F1334&lt;BB$2), 'Raw Data'!AF1334, 0))</f>
        <v/>
      </c>
      <c r="AL1339">
        <f>IF(ISBLANK('Raw Data'!A1334), 0, IF(AND('Raw Data'!D1334&lt;4, 'Raw Data'!E1334&lt;4, 'Raw Data'!F1334&lt;BB$2), 'Raw Data'!AI1334, 0))</f>
        <v/>
      </c>
      <c r="AM1339">
        <f>IF(ISBLANK('Raw Data'!A1334), 0, IF(AND('Raw Data'!D1334&lt;5, 'Raw Data'!E1334&lt;5, 'Raw Data'!F1334&lt;BB$2), 'Raw Data'!AL1334, 0))</f>
        <v/>
      </c>
      <c r="AN1339">
        <f>IF(ISBLANK('Raw Data'!A1334), 0, IF(AND('Raw Data'!D1334&lt;6, 'Raw Data'!E1334&lt;6, 'Raw Data'!F1334&lt;BB$2), 'Raw Data'!AO1334, 0))</f>
        <v/>
      </c>
      <c r="AO1339">
        <f>IF(ISBLANK('Raw Data'!A1334), 0, IF(AND('Raw Data'!I1334&lt;Analysis!$BC$2, 'Raw Data'!D1334-'Raw Data'!E1334&gt;1), 'Raw Data'!AW1334, IF(AND('Raw Data'!J1334&lt;Analysis!$BC$2, 'Raw Data'!E1334-'Raw Data'!D1334&gt;1), 'Raw Data'!AY1334, 0)))</f>
        <v/>
      </c>
      <c r="AP1339">
        <f>IF(ISBLANK('Raw Data'!A1334), 0, IF(AND('Raw Data'!I1334&lt;Analysis!$BC$2, 'Raw Data'!D1334-'Raw Data'!E1334&gt;2), 'Raw Data'!AZ1334, IF(AND('Raw Data'!J1334&lt;Analysis!$BC$2, 'Raw Data'!E1334-'Raw Data'!D1334&gt;2), 'Raw Data'!BB1334, 0)))</f>
        <v/>
      </c>
      <c r="AQ1339">
        <f>IF(ISBLANK('Raw Data'!A1334), 0, IF(AND('Raw Data'!I1334&lt;Analysis!$BC$2, 'Raw Data'!D1334-'Raw Data'!E1334&gt;3), 'Raw Data'!BC1334, IF(AND('Raw Data'!J1334&lt;Analysis!$BC$2, 'Raw Data'!E1334-'Raw Data'!D1334&gt;3), 'Raw Data'!BE1334, 0)))</f>
        <v/>
      </c>
      <c r="AR1339">
        <f>IF('Hidden Analysiss'!D1335=1,IF(ABS('Raw Data'!E1334-'Raw Data'!D1334)&lt;2,'Raw Data'!AX1334,0), 0)</f>
        <v/>
      </c>
      <c r="AS1339">
        <f>IF('Hidden Analysiss'!D1335=1,IF(ABS('Raw Data'!E1334-'Raw Data'!D1334)&lt;3,'Raw Data'!BA1334,0), 0)</f>
        <v/>
      </c>
      <c r="AT1339">
        <f>IF('Hidden Analysiss'!D1335=1,IF(ABS('Raw Data'!E1334-'Raw Data'!D1334)&lt;4,'Raw Data'!BD1334,0), 0)</f>
        <v/>
      </c>
      <c r="AU1339">
        <f>IF(AND('Hidden Analysiss'!E1335=1, ABS('Raw Data'!E1334-'Raw Data'!D1334)&lt;2), 'Raw Data'!AX1334, 0)</f>
        <v/>
      </c>
      <c r="AV1339">
        <f>IF(AND('Hidden Analysiss'!E1335=1, ABS('Raw Data'!E1334-'Raw Data'!D1334)&lt;3), 'Raw Data'!BA1334, 0)</f>
        <v/>
      </c>
      <c r="AW1339">
        <f>IF(AND('Hidden Analysiss'!E1335=1, ABS('Raw Data'!E1334-'Raw Data'!D1334)&lt;3), 'Raw Data'!BD1334, 0)</f>
        <v/>
      </c>
    </row>
    <row r="1340">
      <c r="A1340" s="1">
        <f>'Raw Data'!A1335</f>
        <v/>
      </c>
      <c r="B1340">
        <f>IF('Raw Data'!E1335&gt;'Raw Data'!D1335, 'Raw Data'!J1335, 0)</f>
        <v/>
      </c>
      <c r="C1340">
        <f>IF('Raw Data'!D1335&gt;'Raw Data'!E1335, 'Raw Data'!I1335, 0)</f>
        <v/>
      </c>
      <c r="D1340">
        <f>SUM(G1340:H1340)</f>
        <v/>
      </c>
      <c r="E1340">
        <f>IF(AND('Raw Data'!J1335&lt;'Raw Data'!I1335,'Raw Data'!E1335&gt;'Raw Data'!D1335,'Raw Data'!E1335-'Raw Data'!D1335&gt;3),'Raw Data'!N1335,IF(AND('Raw Data'!I1335&lt;'Raw Data'!J1335,'Raw Data'!D1335&gt;'Raw Data'!E1335,'Raw Data'!D1335-'Raw Data'!E1335&gt;3),'Raw Data'!M1335,0))</f>
        <v/>
      </c>
      <c r="F1340">
        <f>IF(AND('Raw Data'!J1335&lt;'Raw Data'!I1335,'Raw Data'!E1335&gt;'Raw Data'!D1335,'Raw Data'!E1335-'Raw Data'!D1335&lt;4),'Raw Data'!L1335,IF(AND('Raw Data'!I1335&lt;'Raw Data'!J1335,'Raw Data'!D1335&gt;'Raw Data'!E1335,'Raw Data'!D1335-'Raw Data'!E1335&lt;4),'Raw Data'!K1335,0))</f>
        <v/>
      </c>
      <c r="G1340">
        <f>IF(AND('Raw Data'!J1335&lt;'Raw Data'!I1335, 'Raw Data'!E1335&gt;'Raw Data'!D1335), 'Raw Data'!J1335, 0)</f>
        <v/>
      </c>
      <c r="H1340">
        <f>IF(AND('Raw Data'!J1335&gt;'Raw Data'!I1335, 'Raw Data'!E1335&lt;'Raw Data'!D1335), 'Raw Data'!I1335, 0)</f>
        <v/>
      </c>
      <c r="I1340">
        <f>SUM(J1340:K1340)</f>
        <v/>
      </c>
      <c r="J1340">
        <f>IF(AND('Raw Data'!J1335&gt;'Raw Data'!I1335, 'Raw Data'!E1335&gt;'Raw Data'!D1335), 'Raw Data'!J1335, 0)</f>
        <v/>
      </c>
      <c r="K1340">
        <f>IF(AND('Raw Data'!I1335&gt;'Raw Data'!J1335, 'Raw Data'!D1335&gt;'Raw Data'!E1335), 'Raw Data'!I1335, 0)</f>
        <v/>
      </c>
      <c r="L1340">
        <f>IF('Raw Data'!E1335-'Raw Data'!D1335&gt;3, 'Raw Data'!N1335, 0)</f>
        <v/>
      </c>
      <c r="M1340">
        <f>IF('Raw Data'!D1335-'Raw Data'!E1335&gt;3, 'Raw Data'!M1335, 0)</f>
        <v/>
      </c>
      <c r="N1340">
        <f>IF(ISBLANK('Raw Data'!D1335),0,IF(AND('Raw Data'!E1335&gt;'Raw Data'!D1335,'Raw Data'!E1335-'Raw Data'!D1335&gt;0,'Raw Data'!E1335-'Raw Data'!D1335&lt;4),'Raw Data'!L1335, 0))</f>
        <v/>
      </c>
      <c r="O1340">
        <f>IF(ISBLANK('Raw Data'!D1335),0,IF(AND('Raw Data'!E1335&gt;'Raw Data'!D1335,'Raw Data'!E1335-'Raw Data'!D1335&gt;0,'Raw Data'!D1335-'Raw Data'!E1335&lt;4),'Raw Data'!K1335, 0))</f>
        <v/>
      </c>
      <c r="P1340">
        <f>IF('Raw Data'!E1335-'Raw Data'!D1335&gt;3, 'Raw Data'!N1335, IF('Raw Data'!D1335-'Raw Data'!E1335&gt;3, 'Raw Data'!M1335, 0))</f>
        <v/>
      </c>
      <c r="Q1340">
        <f>IF(ISBLANK('Raw Data'!E1335),0,IF(AND('Raw Data'!E1335-'Raw Data'!D1335&lt;4,'Raw Data'!E1335-'Raw Data'!D1335&gt;0),'Raw Data'!L1335,IF(AND('Raw Data'!D1335&gt;'Raw Data'!E1335,'Raw Data'!D1335-'Raw Data'!E1335&gt;0),'Raw Data'!K1335,0)))</f>
        <v/>
      </c>
      <c r="R1340">
        <f>IF(ISBLANK('Raw Data'!K1335),0,IFERROR(IF(MATCH(SMALL('Raw Data'!K1335:N1335,1),L1340:O1340,0),SMALL('Raw Data'!K1335:N1335,1)),0))</f>
        <v/>
      </c>
      <c r="S1340">
        <f>IF(ISBLANK('Raw Data'!K1335),0,IFERROR(IF(MATCH(SMALL('Raw Data'!K1335:N1335,2),L1340:O1340,0),SMALL('Raw Data'!K1335:N1335,2)),0))</f>
        <v/>
      </c>
      <c r="T1340">
        <f>IF(ISBLANK('Raw Data'!K1335),0,IFERROR(IF(MATCH(SMALL('Raw Data'!K1335:N1335,3),L1340:O1340,0),SMALL('Raw Data'!K1335:N1335,3)),0))</f>
        <v/>
      </c>
      <c r="U1340">
        <f>IF(ISBLANK('Raw Data'!K1335),0,IFERROR(IF(MATCH(SMALL('Raw Data'!K1335:N1335,4),L1340:O1340,0),SMALL('Raw Data'!K1335:N1335,4)),0))</f>
        <v/>
      </c>
      <c r="V1340">
        <f>IF(AND('Raw Data'!D1335&lt;3, 'Raw Data'!E1335&lt;3, 'Raw Data'!A1335&gt;0), 'Raw Data'!AF1335, 0)</f>
        <v/>
      </c>
      <c r="W1340">
        <f>IF(AND('Raw Data'!D1335&lt;4, 'Raw Data'!E1335&lt;4, 'Raw Data'!A1335&gt;0), 'Raw Data'!AI1335, 0)</f>
        <v/>
      </c>
      <c r="X1340">
        <f>IF(AND('Raw Data'!D1335&lt;5, 'Raw Data'!E1335&lt;5, 'Raw Data'!A1335&gt;0), 'Raw Data'!AL1335, 0)</f>
        <v/>
      </c>
      <c r="Y1340">
        <f>IF(AND('Raw Data'!D1335&lt;6, 'Raw Data'!E1335&lt;6, 'Raw Data'!A1335&gt;0), 'Raw Data'!AO1335, 0)</f>
        <v/>
      </c>
      <c r="Z1340">
        <f>IF(ISBLANK('Raw Data'!D1335), 0, IF('Raw Data'!D1335-'Raw Data'!E1335&gt;1, 'Raw Data'!AW1335, 0))</f>
        <v/>
      </c>
      <c r="AA1340">
        <f>IF(ISBLANK('Raw Data'!A1335), 0, IF(ABS('Raw Data'!D1335-'Raw Data'!E1335)&lt;2, 'Raw Data'!AX1335, 0))</f>
        <v/>
      </c>
      <c r="AB1340">
        <f>IF(ISBLANK('Raw Data'!D1335), 0, IF('Raw Data'!E1335-'Raw Data'!D1335&gt;1, 'Raw Data'!AY1335, 0))</f>
        <v/>
      </c>
      <c r="AC1340">
        <f>IF(ISBLANK('Raw Data'!D1335), 0, IF('Raw Data'!D1335-'Raw Data'!E1335&gt;2, 'Raw Data'!AZ1335, 0))</f>
        <v/>
      </c>
      <c r="AD1340">
        <f>IF(ISBLANK('Raw Data'!A1335), 0, IF(ABS('Raw Data'!D1335-'Raw Data'!E1335)&lt;3, 'Raw Data'!BA1335, 0))</f>
        <v/>
      </c>
      <c r="AE1340">
        <f>IF(ISBLANK('Raw Data'!D1335), 0, IF('Raw Data'!E1335-'Raw Data'!D1335&gt;2, 'Raw Data'!BB1335, 0))</f>
        <v/>
      </c>
      <c r="AF1340">
        <f>IF(ISBLANK('Raw Data'!D1335), 0, IF('Raw Data'!D1335-'Raw Data'!E1335&gt;3, 'Raw Data'!BC1335, 0))</f>
        <v/>
      </c>
      <c r="AG1340">
        <f>IF(ISBLANK('Raw Data'!A1335), 0, IF(ABS('Raw Data'!D1335-'Raw Data'!E1335)&lt;4, 'Raw Data'!BD1335, 0))</f>
        <v/>
      </c>
      <c r="AH1340">
        <f>IF(ISBLANK('Raw Data'!D1335), 0, IF('Raw Data'!E1335-'Raw Data'!D1335&gt;3, 'Raw Data'!BE1335, 0))</f>
        <v/>
      </c>
      <c r="AI1340">
        <f>IF(SUM('Raw Data'!D1335:E1335)&gt;'Raw Data'!F1335, 'Raw Data'!G1335, 0)</f>
        <v/>
      </c>
      <c r="AJ1340">
        <f>IF(ISBLANK('Raw Data'!D1335), 0, IF(SUM('Raw Data'!D1335:E1335)&lt;'Raw Data'!F1335, 'Raw Data'!H1335, 0))</f>
        <v/>
      </c>
      <c r="AK1340">
        <f>IF(ISBLANK('Raw Data'!A1335), 0, IF(AND('Raw Data'!D1335&lt;3, 'Raw Data'!E1335&lt;3, 'Raw Data'!F1335&lt;BB$2), 'Raw Data'!AF1335, 0))</f>
        <v/>
      </c>
      <c r="AL1340">
        <f>IF(ISBLANK('Raw Data'!A1335), 0, IF(AND('Raw Data'!D1335&lt;4, 'Raw Data'!E1335&lt;4, 'Raw Data'!F1335&lt;BB$2), 'Raw Data'!AI1335, 0))</f>
        <v/>
      </c>
      <c r="AM1340">
        <f>IF(ISBLANK('Raw Data'!A1335), 0, IF(AND('Raw Data'!D1335&lt;5, 'Raw Data'!E1335&lt;5, 'Raw Data'!F1335&lt;BB$2), 'Raw Data'!AL1335, 0))</f>
        <v/>
      </c>
      <c r="AN1340">
        <f>IF(ISBLANK('Raw Data'!A1335), 0, IF(AND('Raw Data'!D1335&lt;6, 'Raw Data'!E1335&lt;6, 'Raw Data'!F1335&lt;BB$2), 'Raw Data'!AO1335, 0))</f>
        <v/>
      </c>
      <c r="AO1340">
        <f>IF(ISBLANK('Raw Data'!A1335), 0, IF(AND('Raw Data'!I1335&lt;Analysis!$BC$2, 'Raw Data'!D1335-'Raw Data'!E1335&gt;1), 'Raw Data'!AW1335, IF(AND('Raw Data'!J1335&lt;Analysis!$BC$2, 'Raw Data'!E1335-'Raw Data'!D1335&gt;1), 'Raw Data'!AY1335, 0)))</f>
        <v/>
      </c>
      <c r="AP1340">
        <f>IF(ISBLANK('Raw Data'!A1335), 0, IF(AND('Raw Data'!I1335&lt;Analysis!$BC$2, 'Raw Data'!D1335-'Raw Data'!E1335&gt;2), 'Raw Data'!AZ1335, IF(AND('Raw Data'!J1335&lt;Analysis!$BC$2, 'Raw Data'!E1335-'Raw Data'!D1335&gt;2), 'Raw Data'!BB1335, 0)))</f>
        <v/>
      </c>
      <c r="AQ1340">
        <f>IF(ISBLANK('Raw Data'!A1335), 0, IF(AND('Raw Data'!I1335&lt;Analysis!$BC$2, 'Raw Data'!D1335-'Raw Data'!E1335&gt;3), 'Raw Data'!BC1335, IF(AND('Raw Data'!J1335&lt;Analysis!$BC$2, 'Raw Data'!E1335-'Raw Data'!D1335&gt;3), 'Raw Data'!BE1335, 0)))</f>
        <v/>
      </c>
      <c r="AR1340">
        <f>IF('Hidden Analysiss'!D1336=1,IF(ABS('Raw Data'!E1335-'Raw Data'!D1335)&lt;2,'Raw Data'!AX1335,0), 0)</f>
        <v/>
      </c>
      <c r="AS1340">
        <f>IF('Hidden Analysiss'!D1336=1,IF(ABS('Raw Data'!E1335-'Raw Data'!D1335)&lt;3,'Raw Data'!BA1335,0), 0)</f>
        <v/>
      </c>
      <c r="AT1340">
        <f>IF('Hidden Analysiss'!D1336=1,IF(ABS('Raw Data'!E1335-'Raw Data'!D1335)&lt;4,'Raw Data'!BD1335,0), 0)</f>
        <v/>
      </c>
      <c r="AU1340">
        <f>IF(AND('Hidden Analysiss'!E1336=1, ABS('Raw Data'!E1335-'Raw Data'!D1335)&lt;2), 'Raw Data'!AX1335, 0)</f>
        <v/>
      </c>
      <c r="AV1340">
        <f>IF(AND('Hidden Analysiss'!E1336=1, ABS('Raw Data'!E1335-'Raw Data'!D1335)&lt;3), 'Raw Data'!BA1335, 0)</f>
        <v/>
      </c>
      <c r="AW1340">
        <f>IF(AND('Hidden Analysiss'!E1336=1, ABS('Raw Data'!E1335-'Raw Data'!D1335)&lt;3), 'Raw Data'!BD1335, 0)</f>
        <v/>
      </c>
    </row>
    <row r="1341">
      <c r="A1341" s="1">
        <f>'Raw Data'!A1336</f>
        <v/>
      </c>
      <c r="B1341">
        <f>IF('Raw Data'!E1336&gt;'Raw Data'!D1336, 'Raw Data'!J1336, 0)</f>
        <v/>
      </c>
      <c r="C1341">
        <f>IF('Raw Data'!D1336&gt;'Raw Data'!E1336, 'Raw Data'!I1336, 0)</f>
        <v/>
      </c>
      <c r="D1341">
        <f>SUM(G1341:H1341)</f>
        <v/>
      </c>
      <c r="E1341">
        <f>IF(AND('Raw Data'!J1336&lt;'Raw Data'!I1336,'Raw Data'!E1336&gt;'Raw Data'!D1336,'Raw Data'!E1336-'Raw Data'!D1336&gt;3),'Raw Data'!N1336,IF(AND('Raw Data'!I1336&lt;'Raw Data'!J1336,'Raw Data'!D1336&gt;'Raw Data'!E1336,'Raw Data'!D1336-'Raw Data'!E1336&gt;3),'Raw Data'!M1336,0))</f>
        <v/>
      </c>
      <c r="F1341">
        <f>IF(AND('Raw Data'!J1336&lt;'Raw Data'!I1336,'Raw Data'!E1336&gt;'Raw Data'!D1336,'Raw Data'!E1336-'Raw Data'!D1336&lt;4),'Raw Data'!L1336,IF(AND('Raw Data'!I1336&lt;'Raw Data'!J1336,'Raw Data'!D1336&gt;'Raw Data'!E1336,'Raw Data'!D1336-'Raw Data'!E1336&lt;4),'Raw Data'!K1336,0))</f>
        <v/>
      </c>
      <c r="G1341">
        <f>IF(AND('Raw Data'!J1336&lt;'Raw Data'!I1336, 'Raw Data'!E1336&gt;'Raw Data'!D1336), 'Raw Data'!J1336, 0)</f>
        <v/>
      </c>
      <c r="H1341">
        <f>IF(AND('Raw Data'!J1336&gt;'Raw Data'!I1336, 'Raw Data'!E1336&lt;'Raw Data'!D1336), 'Raw Data'!I1336, 0)</f>
        <v/>
      </c>
      <c r="I1341">
        <f>SUM(J1341:K1341)</f>
        <v/>
      </c>
      <c r="J1341">
        <f>IF(AND('Raw Data'!J1336&gt;'Raw Data'!I1336, 'Raw Data'!E1336&gt;'Raw Data'!D1336), 'Raw Data'!J1336, 0)</f>
        <v/>
      </c>
      <c r="K1341">
        <f>IF(AND('Raw Data'!I1336&gt;'Raw Data'!J1336, 'Raw Data'!D1336&gt;'Raw Data'!E1336), 'Raw Data'!I1336, 0)</f>
        <v/>
      </c>
      <c r="L1341">
        <f>IF('Raw Data'!E1336-'Raw Data'!D1336&gt;3, 'Raw Data'!N1336, 0)</f>
        <v/>
      </c>
      <c r="M1341">
        <f>IF('Raw Data'!D1336-'Raw Data'!E1336&gt;3, 'Raw Data'!M1336, 0)</f>
        <v/>
      </c>
      <c r="N1341">
        <f>IF(ISBLANK('Raw Data'!D1336),0,IF(AND('Raw Data'!E1336&gt;'Raw Data'!D1336,'Raw Data'!E1336-'Raw Data'!D1336&gt;0,'Raw Data'!E1336-'Raw Data'!D1336&lt;4),'Raw Data'!L1336, 0))</f>
        <v/>
      </c>
      <c r="O1341">
        <f>IF(ISBLANK('Raw Data'!D1336),0,IF(AND('Raw Data'!E1336&gt;'Raw Data'!D1336,'Raw Data'!E1336-'Raw Data'!D1336&gt;0,'Raw Data'!D1336-'Raw Data'!E1336&lt;4),'Raw Data'!K1336, 0))</f>
        <v/>
      </c>
      <c r="P1341">
        <f>IF('Raw Data'!E1336-'Raw Data'!D1336&gt;3, 'Raw Data'!N1336, IF('Raw Data'!D1336-'Raw Data'!E1336&gt;3, 'Raw Data'!M1336, 0))</f>
        <v/>
      </c>
      <c r="Q1341">
        <f>IF(ISBLANK('Raw Data'!E1336),0,IF(AND('Raw Data'!E1336-'Raw Data'!D1336&lt;4,'Raw Data'!E1336-'Raw Data'!D1336&gt;0),'Raw Data'!L1336,IF(AND('Raw Data'!D1336&gt;'Raw Data'!E1336,'Raw Data'!D1336-'Raw Data'!E1336&gt;0),'Raw Data'!K1336,0)))</f>
        <v/>
      </c>
      <c r="R1341">
        <f>IF(ISBLANK('Raw Data'!K1336),0,IFERROR(IF(MATCH(SMALL('Raw Data'!K1336:N1336,1),L1341:O1341,0),SMALL('Raw Data'!K1336:N1336,1)),0))</f>
        <v/>
      </c>
      <c r="S1341">
        <f>IF(ISBLANK('Raw Data'!K1336),0,IFERROR(IF(MATCH(SMALL('Raw Data'!K1336:N1336,2),L1341:O1341,0),SMALL('Raw Data'!K1336:N1336,2)),0))</f>
        <v/>
      </c>
      <c r="T1341">
        <f>IF(ISBLANK('Raw Data'!K1336),0,IFERROR(IF(MATCH(SMALL('Raw Data'!K1336:N1336,3),L1341:O1341,0),SMALL('Raw Data'!K1336:N1336,3)),0))</f>
        <v/>
      </c>
      <c r="U1341">
        <f>IF(ISBLANK('Raw Data'!K1336),0,IFERROR(IF(MATCH(SMALL('Raw Data'!K1336:N1336,4),L1341:O1341,0),SMALL('Raw Data'!K1336:N1336,4)),0))</f>
        <v/>
      </c>
      <c r="V1341">
        <f>IF(AND('Raw Data'!D1336&lt;3, 'Raw Data'!E1336&lt;3, 'Raw Data'!A1336&gt;0), 'Raw Data'!AF1336, 0)</f>
        <v/>
      </c>
      <c r="W1341">
        <f>IF(AND('Raw Data'!D1336&lt;4, 'Raw Data'!E1336&lt;4, 'Raw Data'!A1336&gt;0), 'Raw Data'!AI1336, 0)</f>
        <v/>
      </c>
      <c r="X1341">
        <f>IF(AND('Raw Data'!D1336&lt;5, 'Raw Data'!E1336&lt;5, 'Raw Data'!A1336&gt;0), 'Raw Data'!AL1336, 0)</f>
        <v/>
      </c>
      <c r="Y1341">
        <f>IF(AND('Raw Data'!D1336&lt;6, 'Raw Data'!E1336&lt;6, 'Raw Data'!A1336&gt;0), 'Raw Data'!AO1336, 0)</f>
        <v/>
      </c>
      <c r="Z1341">
        <f>IF(ISBLANK('Raw Data'!D1336), 0, IF('Raw Data'!D1336-'Raw Data'!E1336&gt;1, 'Raw Data'!AW1336, 0))</f>
        <v/>
      </c>
      <c r="AA1341">
        <f>IF(ISBLANK('Raw Data'!A1336), 0, IF(ABS('Raw Data'!D1336-'Raw Data'!E1336)&lt;2, 'Raw Data'!AX1336, 0))</f>
        <v/>
      </c>
      <c r="AB1341">
        <f>IF(ISBLANK('Raw Data'!D1336), 0, IF('Raw Data'!E1336-'Raw Data'!D1336&gt;1, 'Raw Data'!AY1336, 0))</f>
        <v/>
      </c>
      <c r="AC1341">
        <f>IF(ISBLANK('Raw Data'!D1336), 0, IF('Raw Data'!D1336-'Raw Data'!E1336&gt;2, 'Raw Data'!AZ1336, 0))</f>
        <v/>
      </c>
      <c r="AD1341">
        <f>IF(ISBLANK('Raw Data'!A1336), 0, IF(ABS('Raw Data'!D1336-'Raw Data'!E1336)&lt;3, 'Raw Data'!BA1336, 0))</f>
        <v/>
      </c>
      <c r="AE1341">
        <f>IF(ISBLANK('Raw Data'!D1336), 0, IF('Raw Data'!E1336-'Raw Data'!D1336&gt;2, 'Raw Data'!BB1336, 0))</f>
        <v/>
      </c>
      <c r="AF1341">
        <f>IF(ISBLANK('Raw Data'!D1336), 0, IF('Raw Data'!D1336-'Raw Data'!E1336&gt;3, 'Raw Data'!BC1336, 0))</f>
        <v/>
      </c>
      <c r="AG1341">
        <f>IF(ISBLANK('Raw Data'!A1336), 0, IF(ABS('Raw Data'!D1336-'Raw Data'!E1336)&lt;4, 'Raw Data'!BD1336, 0))</f>
        <v/>
      </c>
      <c r="AH1341">
        <f>IF(ISBLANK('Raw Data'!D1336), 0, IF('Raw Data'!E1336-'Raw Data'!D1336&gt;3, 'Raw Data'!BE1336, 0))</f>
        <v/>
      </c>
      <c r="AI1341">
        <f>IF(SUM('Raw Data'!D1336:E1336)&gt;'Raw Data'!F1336, 'Raw Data'!G1336, 0)</f>
        <v/>
      </c>
      <c r="AJ1341">
        <f>IF(ISBLANK('Raw Data'!D1336), 0, IF(SUM('Raw Data'!D1336:E1336)&lt;'Raw Data'!F1336, 'Raw Data'!H1336, 0))</f>
        <v/>
      </c>
      <c r="AK1341">
        <f>IF(ISBLANK('Raw Data'!A1336), 0, IF(AND('Raw Data'!D1336&lt;3, 'Raw Data'!E1336&lt;3, 'Raw Data'!F1336&lt;BB$2), 'Raw Data'!AF1336, 0))</f>
        <v/>
      </c>
      <c r="AL1341">
        <f>IF(ISBLANK('Raw Data'!A1336), 0, IF(AND('Raw Data'!D1336&lt;4, 'Raw Data'!E1336&lt;4, 'Raw Data'!F1336&lt;BB$2), 'Raw Data'!AI1336, 0))</f>
        <v/>
      </c>
      <c r="AM1341">
        <f>IF(ISBLANK('Raw Data'!A1336), 0, IF(AND('Raw Data'!D1336&lt;5, 'Raw Data'!E1336&lt;5, 'Raw Data'!F1336&lt;BB$2), 'Raw Data'!AL1336, 0))</f>
        <v/>
      </c>
      <c r="AN1341">
        <f>IF(ISBLANK('Raw Data'!A1336), 0, IF(AND('Raw Data'!D1336&lt;6, 'Raw Data'!E1336&lt;6, 'Raw Data'!F1336&lt;BB$2), 'Raw Data'!AO1336, 0))</f>
        <v/>
      </c>
      <c r="AO1341">
        <f>IF(ISBLANK('Raw Data'!A1336), 0, IF(AND('Raw Data'!I1336&lt;Analysis!$BC$2, 'Raw Data'!D1336-'Raw Data'!E1336&gt;1), 'Raw Data'!AW1336, IF(AND('Raw Data'!J1336&lt;Analysis!$BC$2, 'Raw Data'!E1336-'Raw Data'!D1336&gt;1), 'Raw Data'!AY1336, 0)))</f>
        <v/>
      </c>
      <c r="AP1341">
        <f>IF(ISBLANK('Raw Data'!A1336), 0, IF(AND('Raw Data'!I1336&lt;Analysis!$BC$2, 'Raw Data'!D1336-'Raw Data'!E1336&gt;2), 'Raw Data'!AZ1336, IF(AND('Raw Data'!J1336&lt;Analysis!$BC$2, 'Raw Data'!E1336-'Raw Data'!D1336&gt;2), 'Raw Data'!BB1336, 0)))</f>
        <v/>
      </c>
      <c r="AQ1341">
        <f>IF(ISBLANK('Raw Data'!A1336), 0, IF(AND('Raw Data'!I1336&lt;Analysis!$BC$2, 'Raw Data'!D1336-'Raw Data'!E1336&gt;3), 'Raw Data'!BC1336, IF(AND('Raw Data'!J1336&lt;Analysis!$BC$2, 'Raw Data'!E1336-'Raw Data'!D1336&gt;3), 'Raw Data'!BE1336, 0)))</f>
        <v/>
      </c>
      <c r="AR1341">
        <f>IF('Hidden Analysiss'!D1337=1,IF(ABS('Raw Data'!E1336-'Raw Data'!D1336)&lt;2,'Raw Data'!AX1336,0), 0)</f>
        <v/>
      </c>
      <c r="AS1341">
        <f>IF('Hidden Analysiss'!D1337=1,IF(ABS('Raw Data'!E1336-'Raw Data'!D1336)&lt;3,'Raw Data'!BA1336,0), 0)</f>
        <v/>
      </c>
      <c r="AT1341">
        <f>IF('Hidden Analysiss'!D1337=1,IF(ABS('Raw Data'!E1336-'Raw Data'!D1336)&lt;4,'Raw Data'!BD1336,0), 0)</f>
        <v/>
      </c>
      <c r="AU1341">
        <f>IF(AND('Hidden Analysiss'!E1337=1, ABS('Raw Data'!E1336-'Raw Data'!D1336)&lt;2), 'Raw Data'!AX1336, 0)</f>
        <v/>
      </c>
      <c r="AV1341">
        <f>IF(AND('Hidden Analysiss'!E1337=1, ABS('Raw Data'!E1336-'Raw Data'!D1336)&lt;3), 'Raw Data'!BA1336, 0)</f>
        <v/>
      </c>
      <c r="AW1341">
        <f>IF(AND('Hidden Analysiss'!E1337=1, ABS('Raw Data'!E1336-'Raw Data'!D1336)&lt;3), 'Raw Data'!BD1336, 0)</f>
        <v/>
      </c>
    </row>
    <row r="1342">
      <c r="A1342" s="1">
        <f>'Raw Data'!A1337</f>
        <v/>
      </c>
      <c r="B1342">
        <f>IF('Raw Data'!E1337&gt;'Raw Data'!D1337, 'Raw Data'!J1337, 0)</f>
        <v/>
      </c>
      <c r="C1342">
        <f>IF('Raw Data'!D1337&gt;'Raw Data'!E1337, 'Raw Data'!I1337, 0)</f>
        <v/>
      </c>
      <c r="D1342">
        <f>SUM(G1342:H1342)</f>
        <v/>
      </c>
      <c r="E1342">
        <f>IF(AND('Raw Data'!J1337&lt;'Raw Data'!I1337,'Raw Data'!E1337&gt;'Raw Data'!D1337,'Raw Data'!E1337-'Raw Data'!D1337&gt;3),'Raw Data'!N1337,IF(AND('Raw Data'!I1337&lt;'Raw Data'!J1337,'Raw Data'!D1337&gt;'Raw Data'!E1337,'Raw Data'!D1337-'Raw Data'!E1337&gt;3),'Raw Data'!M1337,0))</f>
        <v/>
      </c>
      <c r="F1342">
        <f>IF(AND('Raw Data'!J1337&lt;'Raw Data'!I1337,'Raw Data'!E1337&gt;'Raw Data'!D1337,'Raw Data'!E1337-'Raw Data'!D1337&lt;4),'Raw Data'!L1337,IF(AND('Raw Data'!I1337&lt;'Raw Data'!J1337,'Raw Data'!D1337&gt;'Raw Data'!E1337,'Raw Data'!D1337-'Raw Data'!E1337&lt;4),'Raw Data'!K1337,0))</f>
        <v/>
      </c>
      <c r="G1342">
        <f>IF(AND('Raw Data'!J1337&lt;'Raw Data'!I1337, 'Raw Data'!E1337&gt;'Raw Data'!D1337), 'Raw Data'!J1337, 0)</f>
        <v/>
      </c>
      <c r="H1342">
        <f>IF(AND('Raw Data'!J1337&gt;'Raw Data'!I1337, 'Raw Data'!E1337&lt;'Raw Data'!D1337), 'Raw Data'!I1337, 0)</f>
        <v/>
      </c>
      <c r="I1342">
        <f>SUM(J1342:K1342)</f>
        <v/>
      </c>
      <c r="J1342">
        <f>IF(AND('Raw Data'!J1337&gt;'Raw Data'!I1337, 'Raw Data'!E1337&gt;'Raw Data'!D1337), 'Raw Data'!J1337, 0)</f>
        <v/>
      </c>
      <c r="K1342">
        <f>IF(AND('Raw Data'!I1337&gt;'Raw Data'!J1337, 'Raw Data'!D1337&gt;'Raw Data'!E1337), 'Raw Data'!I1337, 0)</f>
        <v/>
      </c>
      <c r="L1342">
        <f>IF('Raw Data'!E1337-'Raw Data'!D1337&gt;3, 'Raw Data'!N1337, 0)</f>
        <v/>
      </c>
      <c r="M1342">
        <f>IF('Raw Data'!D1337-'Raw Data'!E1337&gt;3, 'Raw Data'!M1337, 0)</f>
        <v/>
      </c>
      <c r="N1342">
        <f>IF(ISBLANK('Raw Data'!D1337),0,IF(AND('Raw Data'!E1337&gt;'Raw Data'!D1337,'Raw Data'!E1337-'Raw Data'!D1337&gt;0,'Raw Data'!E1337-'Raw Data'!D1337&lt;4),'Raw Data'!L1337, 0))</f>
        <v/>
      </c>
      <c r="O1342">
        <f>IF(ISBLANK('Raw Data'!D1337),0,IF(AND('Raw Data'!E1337&gt;'Raw Data'!D1337,'Raw Data'!E1337-'Raw Data'!D1337&gt;0,'Raw Data'!D1337-'Raw Data'!E1337&lt;4),'Raw Data'!K1337, 0))</f>
        <v/>
      </c>
      <c r="P1342">
        <f>IF('Raw Data'!E1337-'Raw Data'!D1337&gt;3, 'Raw Data'!N1337, IF('Raw Data'!D1337-'Raw Data'!E1337&gt;3, 'Raw Data'!M1337, 0))</f>
        <v/>
      </c>
      <c r="Q1342">
        <f>IF(ISBLANK('Raw Data'!E1337),0,IF(AND('Raw Data'!E1337-'Raw Data'!D1337&lt;4,'Raw Data'!E1337-'Raw Data'!D1337&gt;0),'Raw Data'!L1337,IF(AND('Raw Data'!D1337&gt;'Raw Data'!E1337,'Raw Data'!D1337-'Raw Data'!E1337&gt;0),'Raw Data'!K1337,0)))</f>
        <v/>
      </c>
      <c r="R1342">
        <f>IF(ISBLANK('Raw Data'!K1337),0,IFERROR(IF(MATCH(SMALL('Raw Data'!K1337:N1337,1),L1342:O1342,0),SMALL('Raw Data'!K1337:N1337,1)),0))</f>
        <v/>
      </c>
      <c r="S1342">
        <f>IF(ISBLANK('Raw Data'!K1337),0,IFERROR(IF(MATCH(SMALL('Raw Data'!K1337:N1337,2),L1342:O1342,0),SMALL('Raw Data'!K1337:N1337,2)),0))</f>
        <v/>
      </c>
      <c r="T1342">
        <f>IF(ISBLANK('Raw Data'!K1337),0,IFERROR(IF(MATCH(SMALL('Raw Data'!K1337:N1337,3),L1342:O1342,0),SMALL('Raw Data'!K1337:N1337,3)),0))</f>
        <v/>
      </c>
      <c r="U1342">
        <f>IF(ISBLANK('Raw Data'!K1337),0,IFERROR(IF(MATCH(SMALL('Raw Data'!K1337:N1337,4),L1342:O1342,0),SMALL('Raw Data'!K1337:N1337,4)),0))</f>
        <v/>
      </c>
      <c r="V1342">
        <f>IF(AND('Raw Data'!D1337&lt;3, 'Raw Data'!E1337&lt;3, 'Raw Data'!A1337&gt;0), 'Raw Data'!AF1337, 0)</f>
        <v/>
      </c>
      <c r="W1342">
        <f>IF(AND('Raw Data'!D1337&lt;4, 'Raw Data'!E1337&lt;4, 'Raw Data'!A1337&gt;0), 'Raw Data'!AI1337, 0)</f>
        <v/>
      </c>
      <c r="X1342">
        <f>IF(AND('Raw Data'!D1337&lt;5, 'Raw Data'!E1337&lt;5, 'Raw Data'!A1337&gt;0), 'Raw Data'!AL1337, 0)</f>
        <v/>
      </c>
      <c r="Y1342">
        <f>IF(AND('Raw Data'!D1337&lt;6, 'Raw Data'!E1337&lt;6, 'Raw Data'!A1337&gt;0), 'Raw Data'!AO1337, 0)</f>
        <v/>
      </c>
      <c r="Z1342">
        <f>IF(ISBLANK('Raw Data'!D1337), 0, IF('Raw Data'!D1337-'Raw Data'!E1337&gt;1, 'Raw Data'!AW1337, 0))</f>
        <v/>
      </c>
      <c r="AA1342">
        <f>IF(ISBLANK('Raw Data'!A1337), 0, IF(ABS('Raw Data'!D1337-'Raw Data'!E1337)&lt;2, 'Raw Data'!AX1337, 0))</f>
        <v/>
      </c>
      <c r="AB1342">
        <f>IF(ISBLANK('Raw Data'!D1337), 0, IF('Raw Data'!E1337-'Raw Data'!D1337&gt;1, 'Raw Data'!AY1337, 0))</f>
        <v/>
      </c>
      <c r="AC1342">
        <f>IF(ISBLANK('Raw Data'!D1337), 0, IF('Raw Data'!D1337-'Raw Data'!E1337&gt;2, 'Raw Data'!AZ1337, 0))</f>
        <v/>
      </c>
      <c r="AD1342">
        <f>IF(ISBLANK('Raw Data'!A1337), 0, IF(ABS('Raw Data'!D1337-'Raw Data'!E1337)&lt;3, 'Raw Data'!BA1337, 0))</f>
        <v/>
      </c>
      <c r="AE1342">
        <f>IF(ISBLANK('Raw Data'!D1337), 0, IF('Raw Data'!E1337-'Raw Data'!D1337&gt;2, 'Raw Data'!BB1337, 0))</f>
        <v/>
      </c>
      <c r="AF1342">
        <f>IF(ISBLANK('Raw Data'!D1337), 0, IF('Raw Data'!D1337-'Raw Data'!E1337&gt;3, 'Raw Data'!BC1337, 0))</f>
        <v/>
      </c>
      <c r="AG1342">
        <f>IF(ISBLANK('Raw Data'!A1337), 0, IF(ABS('Raw Data'!D1337-'Raw Data'!E1337)&lt;4, 'Raw Data'!BD1337, 0))</f>
        <v/>
      </c>
      <c r="AH1342">
        <f>IF(ISBLANK('Raw Data'!D1337), 0, IF('Raw Data'!E1337-'Raw Data'!D1337&gt;3, 'Raw Data'!BE1337, 0))</f>
        <v/>
      </c>
      <c r="AI1342">
        <f>IF(SUM('Raw Data'!D1337:E1337)&gt;'Raw Data'!F1337, 'Raw Data'!G1337, 0)</f>
        <v/>
      </c>
      <c r="AJ1342">
        <f>IF(ISBLANK('Raw Data'!D1337), 0, IF(SUM('Raw Data'!D1337:E1337)&lt;'Raw Data'!F1337, 'Raw Data'!H1337, 0))</f>
        <v/>
      </c>
      <c r="AK1342">
        <f>IF(ISBLANK('Raw Data'!A1337), 0, IF(AND('Raw Data'!D1337&lt;3, 'Raw Data'!E1337&lt;3, 'Raw Data'!F1337&lt;BB$2), 'Raw Data'!AF1337, 0))</f>
        <v/>
      </c>
      <c r="AL1342">
        <f>IF(ISBLANK('Raw Data'!A1337), 0, IF(AND('Raw Data'!D1337&lt;4, 'Raw Data'!E1337&lt;4, 'Raw Data'!F1337&lt;BB$2), 'Raw Data'!AI1337, 0))</f>
        <v/>
      </c>
      <c r="AM1342">
        <f>IF(ISBLANK('Raw Data'!A1337), 0, IF(AND('Raw Data'!D1337&lt;5, 'Raw Data'!E1337&lt;5, 'Raw Data'!F1337&lt;BB$2), 'Raw Data'!AL1337, 0))</f>
        <v/>
      </c>
      <c r="AN1342">
        <f>IF(ISBLANK('Raw Data'!A1337), 0, IF(AND('Raw Data'!D1337&lt;6, 'Raw Data'!E1337&lt;6, 'Raw Data'!F1337&lt;BB$2), 'Raw Data'!AO1337, 0))</f>
        <v/>
      </c>
      <c r="AO1342">
        <f>IF(ISBLANK('Raw Data'!A1337), 0, IF(AND('Raw Data'!I1337&lt;Analysis!$BC$2, 'Raw Data'!D1337-'Raw Data'!E1337&gt;1), 'Raw Data'!AW1337, IF(AND('Raw Data'!J1337&lt;Analysis!$BC$2, 'Raw Data'!E1337-'Raw Data'!D1337&gt;1), 'Raw Data'!AY1337, 0)))</f>
        <v/>
      </c>
      <c r="AP1342">
        <f>IF(ISBLANK('Raw Data'!A1337), 0, IF(AND('Raw Data'!I1337&lt;Analysis!$BC$2, 'Raw Data'!D1337-'Raw Data'!E1337&gt;2), 'Raw Data'!AZ1337, IF(AND('Raw Data'!J1337&lt;Analysis!$BC$2, 'Raw Data'!E1337-'Raw Data'!D1337&gt;2), 'Raw Data'!BB1337, 0)))</f>
        <v/>
      </c>
      <c r="AQ1342">
        <f>IF(ISBLANK('Raw Data'!A1337), 0, IF(AND('Raw Data'!I1337&lt;Analysis!$BC$2, 'Raw Data'!D1337-'Raw Data'!E1337&gt;3), 'Raw Data'!BC1337, IF(AND('Raw Data'!J1337&lt;Analysis!$BC$2, 'Raw Data'!E1337-'Raw Data'!D1337&gt;3), 'Raw Data'!BE1337, 0)))</f>
        <v/>
      </c>
      <c r="AR1342">
        <f>IF('Hidden Analysiss'!D1338=1,IF(ABS('Raw Data'!E1337-'Raw Data'!D1337)&lt;2,'Raw Data'!AX1337,0), 0)</f>
        <v/>
      </c>
      <c r="AS1342">
        <f>IF('Hidden Analysiss'!D1338=1,IF(ABS('Raw Data'!E1337-'Raw Data'!D1337)&lt;3,'Raw Data'!BA1337,0), 0)</f>
        <v/>
      </c>
      <c r="AT1342">
        <f>IF('Hidden Analysiss'!D1338=1,IF(ABS('Raw Data'!E1337-'Raw Data'!D1337)&lt;4,'Raw Data'!BD1337,0), 0)</f>
        <v/>
      </c>
      <c r="AU1342">
        <f>IF(AND('Hidden Analysiss'!E1338=1, ABS('Raw Data'!E1337-'Raw Data'!D1337)&lt;2), 'Raw Data'!AX1337, 0)</f>
        <v/>
      </c>
      <c r="AV1342">
        <f>IF(AND('Hidden Analysiss'!E1338=1, ABS('Raw Data'!E1337-'Raw Data'!D1337)&lt;3), 'Raw Data'!BA1337, 0)</f>
        <v/>
      </c>
      <c r="AW1342">
        <f>IF(AND('Hidden Analysiss'!E1338=1, ABS('Raw Data'!E1337-'Raw Data'!D1337)&lt;3), 'Raw Data'!BD1337, 0)</f>
        <v/>
      </c>
    </row>
    <row r="1343">
      <c r="A1343" s="1">
        <f>'Raw Data'!A1338</f>
        <v/>
      </c>
      <c r="B1343">
        <f>IF('Raw Data'!E1338&gt;'Raw Data'!D1338, 'Raw Data'!J1338, 0)</f>
        <v/>
      </c>
      <c r="C1343">
        <f>IF('Raw Data'!D1338&gt;'Raw Data'!E1338, 'Raw Data'!I1338, 0)</f>
        <v/>
      </c>
      <c r="D1343">
        <f>SUM(G1343:H1343)</f>
        <v/>
      </c>
      <c r="E1343">
        <f>IF(AND('Raw Data'!J1338&lt;'Raw Data'!I1338,'Raw Data'!E1338&gt;'Raw Data'!D1338,'Raw Data'!E1338-'Raw Data'!D1338&gt;3),'Raw Data'!N1338,IF(AND('Raw Data'!I1338&lt;'Raw Data'!J1338,'Raw Data'!D1338&gt;'Raw Data'!E1338,'Raw Data'!D1338-'Raw Data'!E1338&gt;3),'Raw Data'!M1338,0))</f>
        <v/>
      </c>
      <c r="F1343">
        <f>IF(AND('Raw Data'!J1338&lt;'Raw Data'!I1338,'Raw Data'!E1338&gt;'Raw Data'!D1338,'Raw Data'!E1338-'Raw Data'!D1338&lt;4),'Raw Data'!L1338,IF(AND('Raw Data'!I1338&lt;'Raw Data'!J1338,'Raw Data'!D1338&gt;'Raw Data'!E1338,'Raw Data'!D1338-'Raw Data'!E1338&lt;4),'Raw Data'!K1338,0))</f>
        <v/>
      </c>
      <c r="G1343">
        <f>IF(AND('Raw Data'!J1338&lt;'Raw Data'!I1338, 'Raw Data'!E1338&gt;'Raw Data'!D1338), 'Raw Data'!J1338, 0)</f>
        <v/>
      </c>
      <c r="H1343">
        <f>IF(AND('Raw Data'!J1338&gt;'Raw Data'!I1338, 'Raw Data'!E1338&lt;'Raw Data'!D1338), 'Raw Data'!I1338, 0)</f>
        <v/>
      </c>
      <c r="I1343">
        <f>SUM(J1343:K1343)</f>
        <v/>
      </c>
      <c r="J1343">
        <f>IF(AND('Raw Data'!J1338&gt;'Raw Data'!I1338, 'Raw Data'!E1338&gt;'Raw Data'!D1338), 'Raw Data'!J1338, 0)</f>
        <v/>
      </c>
      <c r="K1343">
        <f>IF(AND('Raw Data'!I1338&gt;'Raw Data'!J1338, 'Raw Data'!D1338&gt;'Raw Data'!E1338), 'Raw Data'!I1338, 0)</f>
        <v/>
      </c>
      <c r="L1343">
        <f>IF('Raw Data'!E1338-'Raw Data'!D1338&gt;3, 'Raw Data'!N1338, 0)</f>
        <v/>
      </c>
      <c r="M1343">
        <f>IF('Raw Data'!D1338-'Raw Data'!E1338&gt;3, 'Raw Data'!M1338, 0)</f>
        <v/>
      </c>
      <c r="N1343">
        <f>IF(ISBLANK('Raw Data'!D1338),0,IF(AND('Raw Data'!E1338&gt;'Raw Data'!D1338,'Raw Data'!E1338-'Raw Data'!D1338&gt;0,'Raw Data'!E1338-'Raw Data'!D1338&lt;4),'Raw Data'!L1338, 0))</f>
        <v/>
      </c>
      <c r="O1343">
        <f>IF(ISBLANK('Raw Data'!D1338),0,IF(AND('Raw Data'!E1338&gt;'Raw Data'!D1338,'Raw Data'!E1338-'Raw Data'!D1338&gt;0,'Raw Data'!D1338-'Raw Data'!E1338&lt;4),'Raw Data'!K1338, 0))</f>
        <v/>
      </c>
      <c r="P1343">
        <f>IF('Raw Data'!E1338-'Raw Data'!D1338&gt;3, 'Raw Data'!N1338, IF('Raw Data'!D1338-'Raw Data'!E1338&gt;3, 'Raw Data'!M1338, 0))</f>
        <v/>
      </c>
      <c r="Q1343">
        <f>IF(ISBLANK('Raw Data'!E1338),0,IF(AND('Raw Data'!E1338-'Raw Data'!D1338&lt;4,'Raw Data'!E1338-'Raw Data'!D1338&gt;0),'Raw Data'!L1338,IF(AND('Raw Data'!D1338&gt;'Raw Data'!E1338,'Raw Data'!D1338-'Raw Data'!E1338&gt;0),'Raw Data'!K1338,0)))</f>
        <v/>
      </c>
      <c r="R1343">
        <f>IF(ISBLANK('Raw Data'!K1338),0,IFERROR(IF(MATCH(SMALL('Raw Data'!K1338:N1338,1),L1343:O1343,0),SMALL('Raw Data'!K1338:N1338,1)),0))</f>
        <v/>
      </c>
      <c r="S1343">
        <f>IF(ISBLANK('Raw Data'!K1338),0,IFERROR(IF(MATCH(SMALL('Raw Data'!K1338:N1338,2),L1343:O1343,0),SMALL('Raw Data'!K1338:N1338,2)),0))</f>
        <v/>
      </c>
      <c r="T1343">
        <f>IF(ISBLANK('Raw Data'!K1338),0,IFERROR(IF(MATCH(SMALL('Raw Data'!K1338:N1338,3),L1343:O1343,0),SMALL('Raw Data'!K1338:N1338,3)),0))</f>
        <v/>
      </c>
      <c r="U1343">
        <f>IF(ISBLANK('Raw Data'!K1338),0,IFERROR(IF(MATCH(SMALL('Raw Data'!K1338:N1338,4),L1343:O1343,0),SMALL('Raw Data'!K1338:N1338,4)),0))</f>
        <v/>
      </c>
      <c r="V1343">
        <f>IF(AND('Raw Data'!D1338&lt;3, 'Raw Data'!E1338&lt;3, 'Raw Data'!A1338&gt;0), 'Raw Data'!AF1338, 0)</f>
        <v/>
      </c>
      <c r="W1343">
        <f>IF(AND('Raw Data'!D1338&lt;4, 'Raw Data'!E1338&lt;4, 'Raw Data'!A1338&gt;0), 'Raw Data'!AI1338, 0)</f>
        <v/>
      </c>
      <c r="X1343">
        <f>IF(AND('Raw Data'!D1338&lt;5, 'Raw Data'!E1338&lt;5, 'Raw Data'!A1338&gt;0), 'Raw Data'!AL1338, 0)</f>
        <v/>
      </c>
      <c r="Y1343">
        <f>IF(AND('Raw Data'!D1338&lt;6, 'Raw Data'!E1338&lt;6, 'Raw Data'!A1338&gt;0), 'Raw Data'!AO1338, 0)</f>
        <v/>
      </c>
      <c r="Z1343">
        <f>IF(ISBLANK('Raw Data'!D1338), 0, IF('Raw Data'!D1338-'Raw Data'!E1338&gt;1, 'Raw Data'!AW1338, 0))</f>
        <v/>
      </c>
      <c r="AA1343">
        <f>IF(ISBLANK('Raw Data'!A1338), 0, IF(ABS('Raw Data'!D1338-'Raw Data'!E1338)&lt;2, 'Raw Data'!AX1338, 0))</f>
        <v/>
      </c>
      <c r="AB1343">
        <f>IF(ISBLANK('Raw Data'!D1338), 0, IF('Raw Data'!E1338-'Raw Data'!D1338&gt;1, 'Raw Data'!AY1338, 0))</f>
        <v/>
      </c>
      <c r="AC1343">
        <f>IF(ISBLANK('Raw Data'!D1338), 0, IF('Raw Data'!D1338-'Raw Data'!E1338&gt;2, 'Raw Data'!AZ1338, 0))</f>
        <v/>
      </c>
      <c r="AD1343">
        <f>IF(ISBLANK('Raw Data'!A1338), 0, IF(ABS('Raw Data'!D1338-'Raw Data'!E1338)&lt;3, 'Raw Data'!BA1338, 0))</f>
        <v/>
      </c>
      <c r="AE1343">
        <f>IF(ISBLANK('Raw Data'!D1338), 0, IF('Raw Data'!E1338-'Raw Data'!D1338&gt;2, 'Raw Data'!BB1338, 0))</f>
        <v/>
      </c>
      <c r="AF1343">
        <f>IF(ISBLANK('Raw Data'!D1338), 0, IF('Raw Data'!D1338-'Raw Data'!E1338&gt;3, 'Raw Data'!BC1338, 0))</f>
        <v/>
      </c>
      <c r="AG1343">
        <f>IF(ISBLANK('Raw Data'!A1338), 0, IF(ABS('Raw Data'!D1338-'Raw Data'!E1338)&lt;4, 'Raw Data'!BD1338, 0))</f>
        <v/>
      </c>
      <c r="AH1343">
        <f>IF(ISBLANK('Raw Data'!D1338), 0, IF('Raw Data'!E1338-'Raw Data'!D1338&gt;3, 'Raw Data'!BE1338, 0))</f>
        <v/>
      </c>
      <c r="AI1343">
        <f>IF(SUM('Raw Data'!D1338:E1338)&gt;'Raw Data'!F1338, 'Raw Data'!G1338, 0)</f>
        <v/>
      </c>
      <c r="AJ1343">
        <f>IF(ISBLANK('Raw Data'!D1338), 0, IF(SUM('Raw Data'!D1338:E1338)&lt;'Raw Data'!F1338, 'Raw Data'!H1338, 0))</f>
        <v/>
      </c>
      <c r="AK1343">
        <f>IF(ISBLANK('Raw Data'!A1338), 0, IF(AND('Raw Data'!D1338&lt;3, 'Raw Data'!E1338&lt;3, 'Raw Data'!F1338&lt;BB$2), 'Raw Data'!AF1338, 0))</f>
        <v/>
      </c>
      <c r="AL1343">
        <f>IF(ISBLANK('Raw Data'!A1338), 0, IF(AND('Raw Data'!D1338&lt;4, 'Raw Data'!E1338&lt;4, 'Raw Data'!F1338&lt;BB$2), 'Raw Data'!AI1338, 0))</f>
        <v/>
      </c>
      <c r="AM1343">
        <f>IF(ISBLANK('Raw Data'!A1338), 0, IF(AND('Raw Data'!D1338&lt;5, 'Raw Data'!E1338&lt;5, 'Raw Data'!F1338&lt;BB$2), 'Raw Data'!AL1338, 0))</f>
        <v/>
      </c>
      <c r="AN1343">
        <f>IF(ISBLANK('Raw Data'!A1338), 0, IF(AND('Raw Data'!D1338&lt;6, 'Raw Data'!E1338&lt;6, 'Raw Data'!F1338&lt;BB$2), 'Raw Data'!AO1338, 0))</f>
        <v/>
      </c>
      <c r="AO1343">
        <f>IF(ISBLANK('Raw Data'!A1338), 0, IF(AND('Raw Data'!I1338&lt;Analysis!$BC$2, 'Raw Data'!D1338-'Raw Data'!E1338&gt;1), 'Raw Data'!AW1338, IF(AND('Raw Data'!J1338&lt;Analysis!$BC$2, 'Raw Data'!E1338-'Raw Data'!D1338&gt;1), 'Raw Data'!AY1338, 0)))</f>
        <v/>
      </c>
      <c r="AP1343">
        <f>IF(ISBLANK('Raw Data'!A1338), 0, IF(AND('Raw Data'!I1338&lt;Analysis!$BC$2, 'Raw Data'!D1338-'Raw Data'!E1338&gt;2), 'Raw Data'!AZ1338, IF(AND('Raw Data'!J1338&lt;Analysis!$BC$2, 'Raw Data'!E1338-'Raw Data'!D1338&gt;2), 'Raw Data'!BB1338, 0)))</f>
        <v/>
      </c>
      <c r="AQ1343">
        <f>IF(ISBLANK('Raw Data'!A1338), 0, IF(AND('Raw Data'!I1338&lt;Analysis!$BC$2, 'Raw Data'!D1338-'Raw Data'!E1338&gt;3), 'Raw Data'!BC1338, IF(AND('Raw Data'!J1338&lt;Analysis!$BC$2, 'Raw Data'!E1338-'Raw Data'!D1338&gt;3), 'Raw Data'!BE1338, 0)))</f>
        <v/>
      </c>
      <c r="AR1343">
        <f>IF('Hidden Analysiss'!D1339=1,IF(ABS('Raw Data'!E1338-'Raw Data'!D1338)&lt;2,'Raw Data'!AX1338,0), 0)</f>
        <v/>
      </c>
      <c r="AS1343">
        <f>IF('Hidden Analysiss'!D1339=1,IF(ABS('Raw Data'!E1338-'Raw Data'!D1338)&lt;3,'Raw Data'!BA1338,0), 0)</f>
        <v/>
      </c>
      <c r="AT1343">
        <f>IF('Hidden Analysiss'!D1339=1,IF(ABS('Raw Data'!E1338-'Raw Data'!D1338)&lt;4,'Raw Data'!BD1338,0), 0)</f>
        <v/>
      </c>
      <c r="AU1343">
        <f>IF(AND('Hidden Analysiss'!E1339=1, ABS('Raw Data'!E1338-'Raw Data'!D1338)&lt;2), 'Raw Data'!AX1338, 0)</f>
        <v/>
      </c>
      <c r="AV1343">
        <f>IF(AND('Hidden Analysiss'!E1339=1, ABS('Raw Data'!E1338-'Raw Data'!D1338)&lt;3), 'Raw Data'!BA1338, 0)</f>
        <v/>
      </c>
      <c r="AW1343">
        <f>IF(AND('Hidden Analysiss'!E1339=1, ABS('Raw Data'!E1338-'Raw Data'!D1338)&lt;3), 'Raw Data'!BD1338, 0)</f>
        <v/>
      </c>
    </row>
    <row r="1344">
      <c r="A1344" s="1">
        <f>'Raw Data'!A1339</f>
        <v/>
      </c>
      <c r="B1344">
        <f>IF('Raw Data'!E1339&gt;'Raw Data'!D1339, 'Raw Data'!J1339, 0)</f>
        <v/>
      </c>
      <c r="C1344">
        <f>IF('Raw Data'!D1339&gt;'Raw Data'!E1339, 'Raw Data'!I1339, 0)</f>
        <v/>
      </c>
      <c r="D1344">
        <f>SUM(G1344:H1344)</f>
        <v/>
      </c>
      <c r="E1344">
        <f>IF(AND('Raw Data'!J1339&lt;'Raw Data'!I1339,'Raw Data'!E1339&gt;'Raw Data'!D1339,'Raw Data'!E1339-'Raw Data'!D1339&gt;3),'Raw Data'!N1339,IF(AND('Raw Data'!I1339&lt;'Raw Data'!J1339,'Raw Data'!D1339&gt;'Raw Data'!E1339,'Raw Data'!D1339-'Raw Data'!E1339&gt;3),'Raw Data'!M1339,0))</f>
        <v/>
      </c>
      <c r="F1344">
        <f>IF(AND('Raw Data'!J1339&lt;'Raw Data'!I1339,'Raw Data'!E1339&gt;'Raw Data'!D1339,'Raw Data'!E1339-'Raw Data'!D1339&lt;4),'Raw Data'!L1339,IF(AND('Raw Data'!I1339&lt;'Raw Data'!J1339,'Raw Data'!D1339&gt;'Raw Data'!E1339,'Raw Data'!D1339-'Raw Data'!E1339&lt;4),'Raw Data'!K1339,0))</f>
        <v/>
      </c>
      <c r="G1344">
        <f>IF(AND('Raw Data'!J1339&lt;'Raw Data'!I1339, 'Raw Data'!E1339&gt;'Raw Data'!D1339), 'Raw Data'!J1339, 0)</f>
        <v/>
      </c>
      <c r="H1344">
        <f>IF(AND('Raw Data'!J1339&gt;'Raw Data'!I1339, 'Raw Data'!E1339&lt;'Raw Data'!D1339), 'Raw Data'!I1339, 0)</f>
        <v/>
      </c>
      <c r="I1344">
        <f>SUM(J1344:K1344)</f>
        <v/>
      </c>
      <c r="J1344">
        <f>IF(AND('Raw Data'!J1339&gt;'Raw Data'!I1339, 'Raw Data'!E1339&gt;'Raw Data'!D1339), 'Raw Data'!J1339, 0)</f>
        <v/>
      </c>
      <c r="K1344">
        <f>IF(AND('Raw Data'!I1339&gt;'Raw Data'!J1339, 'Raw Data'!D1339&gt;'Raw Data'!E1339), 'Raw Data'!I1339, 0)</f>
        <v/>
      </c>
      <c r="L1344">
        <f>IF('Raw Data'!E1339-'Raw Data'!D1339&gt;3, 'Raw Data'!N1339, 0)</f>
        <v/>
      </c>
      <c r="M1344">
        <f>IF('Raw Data'!D1339-'Raw Data'!E1339&gt;3, 'Raw Data'!M1339, 0)</f>
        <v/>
      </c>
      <c r="N1344">
        <f>IF(ISBLANK('Raw Data'!D1339),0,IF(AND('Raw Data'!E1339&gt;'Raw Data'!D1339,'Raw Data'!E1339-'Raw Data'!D1339&gt;0,'Raw Data'!E1339-'Raw Data'!D1339&lt;4),'Raw Data'!L1339, 0))</f>
        <v/>
      </c>
      <c r="O1344">
        <f>IF(ISBLANK('Raw Data'!D1339),0,IF(AND('Raw Data'!E1339&gt;'Raw Data'!D1339,'Raw Data'!E1339-'Raw Data'!D1339&gt;0,'Raw Data'!D1339-'Raw Data'!E1339&lt;4),'Raw Data'!K1339, 0))</f>
        <v/>
      </c>
      <c r="P1344">
        <f>IF('Raw Data'!E1339-'Raw Data'!D1339&gt;3, 'Raw Data'!N1339, IF('Raw Data'!D1339-'Raw Data'!E1339&gt;3, 'Raw Data'!M1339, 0))</f>
        <v/>
      </c>
      <c r="Q1344">
        <f>IF(ISBLANK('Raw Data'!E1339),0,IF(AND('Raw Data'!E1339-'Raw Data'!D1339&lt;4,'Raw Data'!E1339-'Raw Data'!D1339&gt;0),'Raw Data'!L1339,IF(AND('Raw Data'!D1339&gt;'Raw Data'!E1339,'Raw Data'!D1339-'Raw Data'!E1339&gt;0),'Raw Data'!K1339,0)))</f>
        <v/>
      </c>
      <c r="R1344">
        <f>IF(ISBLANK('Raw Data'!K1339),0,IFERROR(IF(MATCH(SMALL('Raw Data'!K1339:N1339,1),L1344:O1344,0),SMALL('Raw Data'!K1339:N1339,1)),0))</f>
        <v/>
      </c>
      <c r="S1344">
        <f>IF(ISBLANK('Raw Data'!K1339),0,IFERROR(IF(MATCH(SMALL('Raw Data'!K1339:N1339,2),L1344:O1344,0),SMALL('Raw Data'!K1339:N1339,2)),0))</f>
        <v/>
      </c>
      <c r="T1344">
        <f>IF(ISBLANK('Raw Data'!K1339),0,IFERROR(IF(MATCH(SMALL('Raw Data'!K1339:N1339,3),L1344:O1344,0),SMALL('Raw Data'!K1339:N1339,3)),0))</f>
        <v/>
      </c>
      <c r="U1344">
        <f>IF(ISBLANK('Raw Data'!K1339),0,IFERROR(IF(MATCH(SMALL('Raw Data'!K1339:N1339,4),L1344:O1344,0),SMALL('Raw Data'!K1339:N1339,4)),0))</f>
        <v/>
      </c>
      <c r="V1344">
        <f>IF(AND('Raw Data'!D1339&lt;3, 'Raw Data'!E1339&lt;3, 'Raw Data'!A1339&gt;0), 'Raw Data'!AF1339, 0)</f>
        <v/>
      </c>
      <c r="W1344">
        <f>IF(AND('Raw Data'!D1339&lt;4, 'Raw Data'!E1339&lt;4, 'Raw Data'!A1339&gt;0), 'Raw Data'!AI1339, 0)</f>
        <v/>
      </c>
      <c r="X1344">
        <f>IF(AND('Raw Data'!D1339&lt;5, 'Raw Data'!E1339&lt;5, 'Raw Data'!A1339&gt;0), 'Raw Data'!AL1339, 0)</f>
        <v/>
      </c>
      <c r="Y1344">
        <f>IF(AND('Raw Data'!D1339&lt;6, 'Raw Data'!E1339&lt;6, 'Raw Data'!A1339&gt;0), 'Raw Data'!AO1339, 0)</f>
        <v/>
      </c>
      <c r="Z1344">
        <f>IF(ISBLANK('Raw Data'!D1339), 0, IF('Raw Data'!D1339-'Raw Data'!E1339&gt;1, 'Raw Data'!AW1339, 0))</f>
        <v/>
      </c>
      <c r="AA1344">
        <f>IF(ISBLANK('Raw Data'!A1339), 0, IF(ABS('Raw Data'!D1339-'Raw Data'!E1339)&lt;2, 'Raw Data'!AX1339, 0))</f>
        <v/>
      </c>
      <c r="AB1344">
        <f>IF(ISBLANK('Raw Data'!D1339), 0, IF('Raw Data'!E1339-'Raw Data'!D1339&gt;1, 'Raw Data'!AY1339, 0))</f>
        <v/>
      </c>
      <c r="AC1344">
        <f>IF(ISBLANK('Raw Data'!D1339), 0, IF('Raw Data'!D1339-'Raw Data'!E1339&gt;2, 'Raw Data'!AZ1339, 0))</f>
        <v/>
      </c>
      <c r="AD1344">
        <f>IF(ISBLANK('Raw Data'!A1339), 0, IF(ABS('Raw Data'!D1339-'Raw Data'!E1339)&lt;3, 'Raw Data'!BA1339, 0))</f>
        <v/>
      </c>
      <c r="AE1344">
        <f>IF(ISBLANK('Raw Data'!D1339), 0, IF('Raw Data'!E1339-'Raw Data'!D1339&gt;2, 'Raw Data'!BB1339, 0))</f>
        <v/>
      </c>
      <c r="AF1344">
        <f>IF(ISBLANK('Raw Data'!D1339), 0, IF('Raw Data'!D1339-'Raw Data'!E1339&gt;3, 'Raw Data'!BC1339, 0))</f>
        <v/>
      </c>
      <c r="AG1344">
        <f>IF(ISBLANK('Raw Data'!A1339), 0, IF(ABS('Raw Data'!D1339-'Raw Data'!E1339)&lt;4, 'Raw Data'!BD1339, 0))</f>
        <v/>
      </c>
      <c r="AH1344">
        <f>IF(ISBLANK('Raw Data'!D1339), 0, IF('Raw Data'!E1339-'Raw Data'!D1339&gt;3, 'Raw Data'!BE1339, 0))</f>
        <v/>
      </c>
      <c r="AI1344">
        <f>IF(SUM('Raw Data'!D1339:E1339)&gt;'Raw Data'!F1339, 'Raw Data'!G1339, 0)</f>
        <v/>
      </c>
      <c r="AJ1344">
        <f>IF(ISBLANK('Raw Data'!D1339), 0, IF(SUM('Raw Data'!D1339:E1339)&lt;'Raw Data'!F1339, 'Raw Data'!H1339, 0))</f>
        <v/>
      </c>
      <c r="AK1344">
        <f>IF(ISBLANK('Raw Data'!A1339), 0, IF(AND('Raw Data'!D1339&lt;3, 'Raw Data'!E1339&lt;3, 'Raw Data'!F1339&lt;BB$2), 'Raw Data'!AF1339, 0))</f>
        <v/>
      </c>
      <c r="AL1344">
        <f>IF(ISBLANK('Raw Data'!A1339), 0, IF(AND('Raw Data'!D1339&lt;4, 'Raw Data'!E1339&lt;4, 'Raw Data'!F1339&lt;BB$2), 'Raw Data'!AI1339, 0))</f>
        <v/>
      </c>
      <c r="AM1344">
        <f>IF(ISBLANK('Raw Data'!A1339), 0, IF(AND('Raw Data'!D1339&lt;5, 'Raw Data'!E1339&lt;5, 'Raw Data'!F1339&lt;BB$2), 'Raw Data'!AL1339, 0))</f>
        <v/>
      </c>
      <c r="AN1344">
        <f>IF(ISBLANK('Raw Data'!A1339), 0, IF(AND('Raw Data'!D1339&lt;6, 'Raw Data'!E1339&lt;6, 'Raw Data'!F1339&lt;BB$2), 'Raw Data'!AO1339, 0))</f>
        <v/>
      </c>
      <c r="AO1344">
        <f>IF(ISBLANK('Raw Data'!A1339), 0, IF(AND('Raw Data'!I1339&lt;Analysis!$BC$2, 'Raw Data'!D1339-'Raw Data'!E1339&gt;1), 'Raw Data'!AW1339, IF(AND('Raw Data'!J1339&lt;Analysis!$BC$2, 'Raw Data'!E1339-'Raw Data'!D1339&gt;1), 'Raw Data'!AY1339, 0)))</f>
        <v/>
      </c>
      <c r="AP1344">
        <f>IF(ISBLANK('Raw Data'!A1339), 0, IF(AND('Raw Data'!I1339&lt;Analysis!$BC$2, 'Raw Data'!D1339-'Raw Data'!E1339&gt;2), 'Raw Data'!AZ1339, IF(AND('Raw Data'!J1339&lt;Analysis!$BC$2, 'Raw Data'!E1339-'Raw Data'!D1339&gt;2), 'Raw Data'!BB1339, 0)))</f>
        <v/>
      </c>
      <c r="AQ1344">
        <f>IF(ISBLANK('Raw Data'!A1339), 0, IF(AND('Raw Data'!I1339&lt;Analysis!$BC$2, 'Raw Data'!D1339-'Raw Data'!E1339&gt;3), 'Raw Data'!BC1339, IF(AND('Raw Data'!J1339&lt;Analysis!$BC$2, 'Raw Data'!E1339-'Raw Data'!D1339&gt;3), 'Raw Data'!BE1339, 0)))</f>
        <v/>
      </c>
      <c r="AR1344">
        <f>IF('Hidden Analysiss'!D1340=1,IF(ABS('Raw Data'!E1339-'Raw Data'!D1339)&lt;2,'Raw Data'!AX1339,0), 0)</f>
        <v/>
      </c>
      <c r="AS1344">
        <f>IF('Hidden Analysiss'!D1340=1,IF(ABS('Raw Data'!E1339-'Raw Data'!D1339)&lt;3,'Raw Data'!BA1339,0), 0)</f>
        <v/>
      </c>
      <c r="AT1344">
        <f>IF('Hidden Analysiss'!D1340=1,IF(ABS('Raw Data'!E1339-'Raw Data'!D1339)&lt;4,'Raw Data'!BD1339,0), 0)</f>
        <v/>
      </c>
      <c r="AU1344">
        <f>IF(AND('Hidden Analysiss'!E1340=1, ABS('Raw Data'!E1339-'Raw Data'!D1339)&lt;2), 'Raw Data'!AX1339, 0)</f>
        <v/>
      </c>
      <c r="AV1344">
        <f>IF(AND('Hidden Analysiss'!E1340=1, ABS('Raw Data'!E1339-'Raw Data'!D1339)&lt;3), 'Raw Data'!BA1339, 0)</f>
        <v/>
      </c>
      <c r="AW1344">
        <f>IF(AND('Hidden Analysiss'!E1340=1, ABS('Raw Data'!E1339-'Raw Data'!D1339)&lt;3), 'Raw Data'!BD1339, 0)</f>
        <v/>
      </c>
    </row>
    <row r="1345">
      <c r="A1345" s="1">
        <f>'Raw Data'!A1340</f>
        <v/>
      </c>
      <c r="B1345">
        <f>IF('Raw Data'!E1340&gt;'Raw Data'!D1340, 'Raw Data'!J1340, 0)</f>
        <v/>
      </c>
      <c r="C1345">
        <f>IF('Raw Data'!D1340&gt;'Raw Data'!E1340, 'Raw Data'!I1340, 0)</f>
        <v/>
      </c>
      <c r="D1345">
        <f>SUM(G1345:H1345)</f>
        <v/>
      </c>
      <c r="E1345">
        <f>IF(AND('Raw Data'!J1340&lt;'Raw Data'!I1340,'Raw Data'!E1340&gt;'Raw Data'!D1340,'Raw Data'!E1340-'Raw Data'!D1340&gt;3),'Raw Data'!N1340,IF(AND('Raw Data'!I1340&lt;'Raw Data'!J1340,'Raw Data'!D1340&gt;'Raw Data'!E1340,'Raw Data'!D1340-'Raw Data'!E1340&gt;3),'Raw Data'!M1340,0))</f>
        <v/>
      </c>
      <c r="F1345">
        <f>IF(AND('Raw Data'!J1340&lt;'Raw Data'!I1340,'Raw Data'!E1340&gt;'Raw Data'!D1340,'Raw Data'!E1340-'Raw Data'!D1340&lt;4),'Raw Data'!L1340,IF(AND('Raw Data'!I1340&lt;'Raw Data'!J1340,'Raw Data'!D1340&gt;'Raw Data'!E1340,'Raw Data'!D1340-'Raw Data'!E1340&lt;4),'Raw Data'!K1340,0))</f>
        <v/>
      </c>
      <c r="G1345">
        <f>IF(AND('Raw Data'!J1340&lt;'Raw Data'!I1340, 'Raw Data'!E1340&gt;'Raw Data'!D1340), 'Raw Data'!J1340, 0)</f>
        <v/>
      </c>
      <c r="H1345">
        <f>IF(AND('Raw Data'!J1340&gt;'Raw Data'!I1340, 'Raw Data'!E1340&lt;'Raw Data'!D1340), 'Raw Data'!I1340, 0)</f>
        <v/>
      </c>
      <c r="I1345">
        <f>SUM(J1345:K1345)</f>
        <v/>
      </c>
      <c r="J1345">
        <f>IF(AND('Raw Data'!J1340&gt;'Raw Data'!I1340, 'Raw Data'!E1340&gt;'Raw Data'!D1340), 'Raw Data'!J1340, 0)</f>
        <v/>
      </c>
      <c r="K1345">
        <f>IF(AND('Raw Data'!I1340&gt;'Raw Data'!J1340, 'Raw Data'!D1340&gt;'Raw Data'!E1340), 'Raw Data'!I1340, 0)</f>
        <v/>
      </c>
      <c r="L1345">
        <f>IF('Raw Data'!E1340-'Raw Data'!D1340&gt;3, 'Raw Data'!N1340, 0)</f>
        <v/>
      </c>
      <c r="M1345">
        <f>IF('Raw Data'!D1340-'Raw Data'!E1340&gt;3, 'Raw Data'!M1340, 0)</f>
        <v/>
      </c>
      <c r="N1345">
        <f>IF(ISBLANK('Raw Data'!D1340),0,IF(AND('Raw Data'!E1340&gt;'Raw Data'!D1340,'Raw Data'!E1340-'Raw Data'!D1340&gt;0,'Raw Data'!E1340-'Raw Data'!D1340&lt;4),'Raw Data'!L1340, 0))</f>
        <v/>
      </c>
      <c r="O1345">
        <f>IF(ISBLANK('Raw Data'!D1340),0,IF(AND('Raw Data'!E1340&gt;'Raw Data'!D1340,'Raw Data'!E1340-'Raw Data'!D1340&gt;0,'Raw Data'!D1340-'Raw Data'!E1340&lt;4),'Raw Data'!K1340, 0))</f>
        <v/>
      </c>
      <c r="P1345">
        <f>IF('Raw Data'!E1340-'Raw Data'!D1340&gt;3, 'Raw Data'!N1340, IF('Raw Data'!D1340-'Raw Data'!E1340&gt;3, 'Raw Data'!M1340, 0))</f>
        <v/>
      </c>
      <c r="Q1345">
        <f>IF(ISBLANK('Raw Data'!E1340),0,IF(AND('Raw Data'!E1340-'Raw Data'!D1340&lt;4,'Raw Data'!E1340-'Raw Data'!D1340&gt;0),'Raw Data'!L1340,IF(AND('Raw Data'!D1340&gt;'Raw Data'!E1340,'Raw Data'!D1340-'Raw Data'!E1340&gt;0),'Raw Data'!K1340,0)))</f>
        <v/>
      </c>
      <c r="R1345">
        <f>IF(ISBLANK('Raw Data'!K1340),0,IFERROR(IF(MATCH(SMALL('Raw Data'!K1340:N1340,1),L1345:O1345,0),SMALL('Raw Data'!K1340:N1340,1)),0))</f>
        <v/>
      </c>
      <c r="S1345">
        <f>IF(ISBLANK('Raw Data'!K1340),0,IFERROR(IF(MATCH(SMALL('Raw Data'!K1340:N1340,2),L1345:O1345,0),SMALL('Raw Data'!K1340:N1340,2)),0))</f>
        <v/>
      </c>
      <c r="T1345">
        <f>IF(ISBLANK('Raw Data'!K1340),0,IFERROR(IF(MATCH(SMALL('Raw Data'!K1340:N1340,3),L1345:O1345,0),SMALL('Raw Data'!K1340:N1340,3)),0))</f>
        <v/>
      </c>
      <c r="U1345">
        <f>IF(ISBLANK('Raw Data'!K1340),0,IFERROR(IF(MATCH(SMALL('Raw Data'!K1340:N1340,4),L1345:O1345,0),SMALL('Raw Data'!K1340:N1340,4)),0))</f>
        <v/>
      </c>
      <c r="V1345">
        <f>IF(AND('Raw Data'!D1340&lt;3, 'Raw Data'!E1340&lt;3, 'Raw Data'!A1340&gt;0), 'Raw Data'!AF1340, 0)</f>
        <v/>
      </c>
      <c r="W1345">
        <f>IF(AND('Raw Data'!D1340&lt;4, 'Raw Data'!E1340&lt;4, 'Raw Data'!A1340&gt;0), 'Raw Data'!AI1340, 0)</f>
        <v/>
      </c>
      <c r="X1345">
        <f>IF(AND('Raw Data'!D1340&lt;5, 'Raw Data'!E1340&lt;5, 'Raw Data'!A1340&gt;0), 'Raw Data'!AL1340, 0)</f>
        <v/>
      </c>
      <c r="Y1345">
        <f>IF(AND('Raw Data'!D1340&lt;6, 'Raw Data'!E1340&lt;6, 'Raw Data'!A1340&gt;0), 'Raw Data'!AO1340, 0)</f>
        <v/>
      </c>
      <c r="Z1345">
        <f>IF(ISBLANK('Raw Data'!D1340), 0, IF('Raw Data'!D1340-'Raw Data'!E1340&gt;1, 'Raw Data'!AW1340, 0))</f>
        <v/>
      </c>
      <c r="AA1345">
        <f>IF(ISBLANK('Raw Data'!A1340), 0, IF(ABS('Raw Data'!D1340-'Raw Data'!E1340)&lt;2, 'Raw Data'!AX1340, 0))</f>
        <v/>
      </c>
      <c r="AB1345">
        <f>IF(ISBLANK('Raw Data'!D1340), 0, IF('Raw Data'!E1340-'Raw Data'!D1340&gt;1, 'Raw Data'!AY1340, 0))</f>
        <v/>
      </c>
      <c r="AC1345">
        <f>IF(ISBLANK('Raw Data'!D1340), 0, IF('Raw Data'!D1340-'Raw Data'!E1340&gt;2, 'Raw Data'!AZ1340, 0))</f>
        <v/>
      </c>
      <c r="AD1345">
        <f>IF(ISBLANK('Raw Data'!A1340), 0, IF(ABS('Raw Data'!D1340-'Raw Data'!E1340)&lt;3, 'Raw Data'!BA1340, 0))</f>
        <v/>
      </c>
      <c r="AE1345">
        <f>IF(ISBLANK('Raw Data'!D1340), 0, IF('Raw Data'!E1340-'Raw Data'!D1340&gt;2, 'Raw Data'!BB1340, 0))</f>
        <v/>
      </c>
      <c r="AF1345">
        <f>IF(ISBLANK('Raw Data'!D1340), 0, IF('Raw Data'!D1340-'Raw Data'!E1340&gt;3, 'Raw Data'!BC1340, 0))</f>
        <v/>
      </c>
      <c r="AG1345">
        <f>IF(ISBLANK('Raw Data'!A1340), 0, IF(ABS('Raw Data'!D1340-'Raw Data'!E1340)&lt;4, 'Raw Data'!BD1340, 0))</f>
        <v/>
      </c>
      <c r="AH1345">
        <f>IF(ISBLANK('Raw Data'!D1340), 0, IF('Raw Data'!E1340-'Raw Data'!D1340&gt;3, 'Raw Data'!BE1340, 0))</f>
        <v/>
      </c>
      <c r="AI1345">
        <f>IF(SUM('Raw Data'!D1340:E1340)&gt;'Raw Data'!F1340, 'Raw Data'!G1340, 0)</f>
        <v/>
      </c>
      <c r="AJ1345">
        <f>IF(ISBLANK('Raw Data'!D1340), 0, IF(SUM('Raw Data'!D1340:E1340)&lt;'Raw Data'!F1340, 'Raw Data'!H1340, 0))</f>
        <v/>
      </c>
      <c r="AK1345">
        <f>IF(ISBLANK('Raw Data'!A1340), 0, IF(AND('Raw Data'!D1340&lt;3, 'Raw Data'!E1340&lt;3, 'Raw Data'!F1340&lt;BB$2), 'Raw Data'!AF1340, 0))</f>
        <v/>
      </c>
      <c r="AL1345">
        <f>IF(ISBLANK('Raw Data'!A1340), 0, IF(AND('Raw Data'!D1340&lt;4, 'Raw Data'!E1340&lt;4, 'Raw Data'!F1340&lt;BB$2), 'Raw Data'!AI1340, 0))</f>
        <v/>
      </c>
      <c r="AM1345">
        <f>IF(ISBLANK('Raw Data'!A1340), 0, IF(AND('Raw Data'!D1340&lt;5, 'Raw Data'!E1340&lt;5, 'Raw Data'!F1340&lt;BB$2), 'Raw Data'!AL1340, 0))</f>
        <v/>
      </c>
      <c r="AN1345">
        <f>IF(ISBLANK('Raw Data'!A1340), 0, IF(AND('Raw Data'!D1340&lt;6, 'Raw Data'!E1340&lt;6, 'Raw Data'!F1340&lt;BB$2), 'Raw Data'!AO1340, 0))</f>
        <v/>
      </c>
      <c r="AO1345">
        <f>IF(ISBLANK('Raw Data'!A1340), 0, IF(AND('Raw Data'!I1340&lt;Analysis!$BC$2, 'Raw Data'!D1340-'Raw Data'!E1340&gt;1), 'Raw Data'!AW1340, IF(AND('Raw Data'!J1340&lt;Analysis!$BC$2, 'Raw Data'!E1340-'Raw Data'!D1340&gt;1), 'Raw Data'!AY1340, 0)))</f>
        <v/>
      </c>
      <c r="AP1345">
        <f>IF(ISBLANK('Raw Data'!A1340), 0, IF(AND('Raw Data'!I1340&lt;Analysis!$BC$2, 'Raw Data'!D1340-'Raw Data'!E1340&gt;2), 'Raw Data'!AZ1340, IF(AND('Raw Data'!J1340&lt;Analysis!$BC$2, 'Raw Data'!E1340-'Raw Data'!D1340&gt;2), 'Raw Data'!BB1340, 0)))</f>
        <v/>
      </c>
      <c r="AQ1345">
        <f>IF(ISBLANK('Raw Data'!A1340), 0, IF(AND('Raw Data'!I1340&lt;Analysis!$BC$2, 'Raw Data'!D1340-'Raw Data'!E1340&gt;3), 'Raw Data'!BC1340, IF(AND('Raw Data'!J1340&lt;Analysis!$BC$2, 'Raw Data'!E1340-'Raw Data'!D1340&gt;3), 'Raw Data'!BE1340, 0)))</f>
        <v/>
      </c>
      <c r="AR1345">
        <f>IF('Hidden Analysiss'!D1341=1,IF(ABS('Raw Data'!E1340-'Raw Data'!D1340)&lt;2,'Raw Data'!AX1340,0), 0)</f>
        <v/>
      </c>
      <c r="AS1345">
        <f>IF('Hidden Analysiss'!D1341=1,IF(ABS('Raw Data'!E1340-'Raw Data'!D1340)&lt;3,'Raw Data'!BA1340,0), 0)</f>
        <v/>
      </c>
      <c r="AT1345">
        <f>IF('Hidden Analysiss'!D1341=1,IF(ABS('Raw Data'!E1340-'Raw Data'!D1340)&lt;4,'Raw Data'!BD1340,0), 0)</f>
        <v/>
      </c>
      <c r="AU1345">
        <f>IF(AND('Hidden Analysiss'!E1341=1, ABS('Raw Data'!E1340-'Raw Data'!D1340)&lt;2), 'Raw Data'!AX1340, 0)</f>
        <v/>
      </c>
      <c r="AV1345">
        <f>IF(AND('Hidden Analysiss'!E1341=1, ABS('Raw Data'!E1340-'Raw Data'!D1340)&lt;3), 'Raw Data'!BA1340, 0)</f>
        <v/>
      </c>
      <c r="AW1345">
        <f>IF(AND('Hidden Analysiss'!E1341=1, ABS('Raw Data'!E1340-'Raw Data'!D1340)&lt;3), 'Raw Data'!BD1340, 0)</f>
        <v/>
      </c>
    </row>
    <row r="1346">
      <c r="A1346" s="1">
        <f>'Raw Data'!A1341</f>
        <v/>
      </c>
      <c r="B1346">
        <f>IF('Raw Data'!E1341&gt;'Raw Data'!D1341, 'Raw Data'!J1341, 0)</f>
        <v/>
      </c>
      <c r="C1346">
        <f>IF('Raw Data'!D1341&gt;'Raw Data'!E1341, 'Raw Data'!I1341, 0)</f>
        <v/>
      </c>
      <c r="D1346">
        <f>SUM(G1346:H1346)</f>
        <v/>
      </c>
      <c r="E1346">
        <f>IF(AND('Raw Data'!J1341&lt;'Raw Data'!I1341,'Raw Data'!E1341&gt;'Raw Data'!D1341,'Raw Data'!E1341-'Raw Data'!D1341&gt;3),'Raw Data'!N1341,IF(AND('Raw Data'!I1341&lt;'Raw Data'!J1341,'Raw Data'!D1341&gt;'Raw Data'!E1341,'Raw Data'!D1341-'Raw Data'!E1341&gt;3),'Raw Data'!M1341,0))</f>
        <v/>
      </c>
      <c r="F1346">
        <f>IF(AND('Raw Data'!J1341&lt;'Raw Data'!I1341,'Raw Data'!E1341&gt;'Raw Data'!D1341,'Raw Data'!E1341-'Raw Data'!D1341&lt;4),'Raw Data'!L1341,IF(AND('Raw Data'!I1341&lt;'Raw Data'!J1341,'Raw Data'!D1341&gt;'Raw Data'!E1341,'Raw Data'!D1341-'Raw Data'!E1341&lt;4),'Raw Data'!K1341,0))</f>
        <v/>
      </c>
      <c r="G1346">
        <f>IF(AND('Raw Data'!J1341&lt;'Raw Data'!I1341, 'Raw Data'!E1341&gt;'Raw Data'!D1341), 'Raw Data'!J1341, 0)</f>
        <v/>
      </c>
      <c r="H1346">
        <f>IF(AND('Raw Data'!J1341&gt;'Raw Data'!I1341, 'Raw Data'!E1341&lt;'Raw Data'!D1341), 'Raw Data'!I1341, 0)</f>
        <v/>
      </c>
      <c r="I1346">
        <f>SUM(J1346:K1346)</f>
        <v/>
      </c>
      <c r="J1346">
        <f>IF(AND('Raw Data'!J1341&gt;'Raw Data'!I1341, 'Raw Data'!E1341&gt;'Raw Data'!D1341), 'Raw Data'!J1341, 0)</f>
        <v/>
      </c>
      <c r="K1346">
        <f>IF(AND('Raw Data'!I1341&gt;'Raw Data'!J1341, 'Raw Data'!D1341&gt;'Raw Data'!E1341), 'Raw Data'!I1341, 0)</f>
        <v/>
      </c>
      <c r="L1346">
        <f>IF('Raw Data'!E1341-'Raw Data'!D1341&gt;3, 'Raw Data'!N1341, 0)</f>
        <v/>
      </c>
      <c r="M1346">
        <f>IF('Raw Data'!D1341-'Raw Data'!E1341&gt;3, 'Raw Data'!M1341, 0)</f>
        <v/>
      </c>
      <c r="N1346">
        <f>IF(ISBLANK('Raw Data'!D1341),0,IF(AND('Raw Data'!E1341&gt;'Raw Data'!D1341,'Raw Data'!E1341-'Raw Data'!D1341&gt;0,'Raw Data'!E1341-'Raw Data'!D1341&lt;4),'Raw Data'!L1341, 0))</f>
        <v/>
      </c>
      <c r="O1346">
        <f>IF(ISBLANK('Raw Data'!D1341),0,IF(AND('Raw Data'!E1341&gt;'Raw Data'!D1341,'Raw Data'!E1341-'Raw Data'!D1341&gt;0,'Raw Data'!D1341-'Raw Data'!E1341&lt;4),'Raw Data'!K1341, 0))</f>
        <v/>
      </c>
      <c r="P1346">
        <f>IF('Raw Data'!E1341-'Raw Data'!D1341&gt;3, 'Raw Data'!N1341, IF('Raw Data'!D1341-'Raw Data'!E1341&gt;3, 'Raw Data'!M1341, 0))</f>
        <v/>
      </c>
      <c r="Q1346">
        <f>IF(ISBLANK('Raw Data'!E1341),0,IF(AND('Raw Data'!E1341-'Raw Data'!D1341&lt;4,'Raw Data'!E1341-'Raw Data'!D1341&gt;0),'Raw Data'!L1341,IF(AND('Raw Data'!D1341&gt;'Raw Data'!E1341,'Raw Data'!D1341-'Raw Data'!E1341&gt;0),'Raw Data'!K1341,0)))</f>
        <v/>
      </c>
      <c r="R1346">
        <f>IF(ISBLANK('Raw Data'!K1341),0,IFERROR(IF(MATCH(SMALL('Raw Data'!K1341:N1341,1),L1346:O1346,0),SMALL('Raw Data'!K1341:N1341,1)),0))</f>
        <v/>
      </c>
      <c r="S1346">
        <f>IF(ISBLANK('Raw Data'!K1341),0,IFERROR(IF(MATCH(SMALL('Raw Data'!K1341:N1341,2),L1346:O1346,0),SMALL('Raw Data'!K1341:N1341,2)),0))</f>
        <v/>
      </c>
      <c r="T1346">
        <f>IF(ISBLANK('Raw Data'!K1341),0,IFERROR(IF(MATCH(SMALL('Raw Data'!K1341:N1341,3),L1346:O1346,0),SMALL('Raw Data'!K1341:N1341,3)),0))</f>
        <v/>
      </c>
      <c r="U1346">
        <f>IF(ISBLANK('Raw Data'!K1341),0,IFERROR(IF(MATCH(SMALL('Raw Data'!K1341:N1341,4),L1346:O1346,0),SMALL('Raw Data'!K1341:N1341,4)),0))</f>
        <v/>
      </c>
      <c r="V1346">
        <f>IF(AND('Raw Data'!D1341&lt;3, 'Raw Data'!E1341&lt;3, 'Raw Data'!A1341&gt;0), 'Raw Data'!AF1341, 0)</f>
        <v/>
      </c>
      <c r="W1346">
        <f>IF(AND('Raw Data'!D1341&lt;4, 'Raw Data'!E1341&lt;4, 'Raw Data'!A1341&gt;0), 'Raw Data'!AI1341, 0)</f>
        <v/>
      </c>
      <c r="X1346">
        <f>IF(AND('Raw Data'!D1341&lt;5, 'Raw Data'!E1341&lt;5, 'Raw Data'!A1341&gt;0), 'Raw Data'!AL1341, 0)</f>
        <v/>
      </c>
      <c r="Y1346">
        <f>IF(AND('Raw Data'!D1341&lt;6, 'Raw Data'!E1341&lt;6, 'Raw Data'!A1341&gt;0), 'Raw Data'!AO1341, 0)</f>
        <v/>
      </c>
      <c r="Z1346">
        <f>IF(ISBLANK('Raw Data'!D1341), 0, IF('Raw Data'!D1341-'Raw Data'!E1341&gt;1, 'Raw Data'!AW1341, 0))</f>
        <v/>
      </c>
      <c r="AA1346">
        <f>IF(ISBLANK('Raw Data'!A1341), 0, IF(ABS('Raw Data'!D1341-'Raw Data'!E1341)&lt;2, 'Raw Data'!AX1341, 0))</f>
        <v/>
      </c>
      <c r="AB1346">
        <f>IF(ISBLANK('Raw Data'!D1341), 0, IF('Raw Data'!E1341-'Raw Data'!D1341&gt;1, 'Raw Data'!AY1341, 0))</f>
        <v/>
      </c>
      <c r="AC1346">
        <f>IF(ISBLANK('Raw Data'!D1341), 0, IF('Raw Data'!D1341-'Raw Data'!E1341&gt;2, 'Raw Data'!AZ1341, 0))</f>
        <v/>
      </c>
      <c r="AD1346">
        <f>IF(ISBLANK('Raw Data'!A1341), 0, IF(ABS('Raw Data'!D1341-'Raw Data'!E1341)&lt;3, 'Raw Data'!BA1341, 0))</f>
        <v/>
      </c>
      <c r="AE1346">
        <f>IF(ISBLANK('Raw Data'!D1341), 0, IF('Raw Data'!E1341-'Raw Data'!D1341&gt;2, 'Raw Data'!BB1341, 0))</f>
        <v/>
      </c>
      <c r="AF1346">
        <f>IF(ISBLANK('Raw Data'!D1341), 0, IF('Raw Data'!D1341-'Raw Data'!E1341&gt;3, 'Raw Data'!BC1341, 0))</f>
        <v/>
      </c>
      <c r="AG1346">
        <f>IF(ISBLANK('Raw Data'!A1341), 0, IF(ABS('Raw Data'!D1341-'Raw Data'!E1341)&lt;4, 'Raw Data'!BD1341, 0))</f>
        <v/>
      </c>
      <c r="AH1346">
        <f>IF(ISBLANK('Raw Data'!D1341), 0, IF('Raw Data'!E1341-'Raw Data'!D1341&gt;3, 'Raw Data'!BE1341, 0))</f>
        <v/>
      </c>
      <c r="AI1346">
        <f>IF(SUM('Raw Data'!D1341:E1341)&gt;'Raw Data'!F1341, 'Raw Data'!G1341, 0)</f>
        <v/>
      </c>
      <c r="AJ1346">
        <f>IF(ISBLANK('Raw Data'!D1341), 0, IF(SUM('Raw Data'!D1341:E1341)&lt;'Raw Data'!F1341, 'Raw Data'!H1341, 0))</f>
        <v/>
      </c>
      <c r="AK1346">
        <f>IF(ISBLANK('Raw Data'!A1341), 0, IF(AND('Raw Data'!D1341&lt;3, 'Raw Data'!E1341&lt;3, 'Raw Data'!F1341&lt;BB$2), 'Raw Data'!AF1341, 0))</f>
        <v/>
      </c>
      <c r="AL1346">
        <f>IF(ISBLANK('Raw Data'!A1341), 0, IF(AND('Raw Data'!D1341&lt;4, 'Raw Data'!E1341&lt;4, 'Raw Data'!F1341&lt;BB$2), 'Raw Data'!AI1341, 0))</f>
        <v/>
      </c>
      <c r="AM1346">
        <f>IF(ISBLANK('Raw Data'!A1341), 0, IF(AND('Raw Data'!D1341&lt;5, 'Raw Data'!E1341&lt;5, 'Raw Data'!F1341&lt;BB$2), 'Raw Data'!AL1341, 0))</f>
        <v/>
      </c>
      <c r="AN1346">
        <f>IF(ISBLANK('Raw Data'!A1341), 0, IF(AND('Raw Data'!D1341&lt;6, 'Raw Data'!E1341&lt;6, 'Raw Data'!F1341&lt;BB$2), 'Raw Data'!AO1341, 0))</f>
        <v/>
      </c>
      <c r="AO1346">
        <f>IF(ISBLANK('Raw Data'!A1341), 0, IF(AND('Raw Data'!I1341&lt;Analysis!$BC$2, 'Raw Data'!D1341-'Raw Data'!E1341&gt;1), 'Raw Data'!AW1341, IF(AND('Raw Data'!J1341&lt;Analysis!$BC$2, 'Raw Data'!E1341-'Raw Data'!D1341&gt;1), 'Raw Data'!AY1341, 0)))</f>
        <v/>
      </c>
      <c r="AP1346">
        <f>IF(ISBLANK('Raw Data'!A1341), 0, IF(AND('Raw Data'!I1341&lt;Analysis!$BC$2, 'Raw Data'!D1341-'Raw Data'!E1341&gt;2), 'Raw Data'!AZ1341, IF(AND('Raw Data'!J1341&lt;Analysis!$BC$2, 'Raw Data'!E1341-'Raw Data'!D1341&gt;2), 'Raw Data'!BB1341, 0)))</f>
        <v/>
      </c>
      <c r="AQ1346">
        <f>IF(ISBLANK('Raw Data'!A1341), 0, IF(AND('Raw Data'!I1341&lt;Analysis!$BC$2, 'Raw Data'!D1341-'Raw Data'!E1341&gt;3), 'Raw Data'!BC1341, IF(AND('Raw Data'!J1341&lt;Analysis!$BC$2, 'Raw Data'!E1341-'Raw Data'!D1341&gt;3), 'Raw Data'!BE1341, 0)))</f>
        <v/>
      </c>
      <c r="AR1346">
        <f>IF('Hidden Analysiss'!D1342=1,IF(ABS('Raw Data'!E1341-'Raw Data'!D1341)&lt;2,'Raw Data'!AX1341,0), 0)</f>
        <v/>
      </c>
      <c r="AS1346">
        <f>IF('Hidden Analysiss'!D1342=1,IF(ABS('Raw Data'!E1341-'Raw Data'!D1341)&lt;3,'Raw Data'!BA1341,0), 0)</f>
        <v/>
      </c>
      <c r="AT1346">
        <f>IF('Hidden Analysiss'!D1342=1,IF(ABS('Raw Data'!E1341-'Raw Data'!D1341)&lt;4,'Raw Data'!BD1341,0), 0)</f>
        <v/>
      </c>
      <c r="AU1346">
        <f>IF(AND('Hidden Analysiss'!E1342=1, ABS('Raw Data'!E1341-'Raw Data'!D1341)&lt;2), 'Raw Data'!AX1341, 0)</f>
        <v/>
      </c>
      <c r="AV1346">
        <f>IF(AND('Hidden Analysiss'!E1342=1, ABS('Raw Data'!E1341-'Raw Data'!D1341)&lt;3), 'Raw Data'!BA1341, 0)</f>
        <v/>
      </c>
      <c r="AW1346">
        <f>IF(AND('Hidden Analysiss'!E1342=1, ABS('Raw Data'!E1341-'Raw Data'!D1341)&lt;3), 'Raw Data'!BD1341, 0)</f>
        <v/>
      </c>
    </row>
    <row r="1347">
      <c r="A1347" s="1">
        <f>'Raw Data'!A1342</f>
        <v/>
      </c>
      <c r="B1347">
        <f>IF('Raw Data'!E1342&gt;'Raw Data'!D1342, 'Raw Data'!J1342, 0)</f>
        <v/>
      </c>
      <c r="C1347">
        <f>IF('Raw Data'!D1342&gt;'Raw Data'!E1342, 'Raw Data'!I1342, 0)</f>
        <v/>
      </c>
      <c r="D1347">
        <f>SUM(G1347:H1347)</f>
        <v/>
      </c>
      <c r="E1347">
        <f>IF(AND('Raw Data'!J1342&lt;'Raw Data'!I1342,'Raw Data'!E1342&gt;'Raw Data'!D1342,'Raw Data'!E1342-'Raw Data'!D1342&gt;3),'Raw Data'!N1342,IF(AND('Raw Data'!I1342&lt;'Raw Data'!J1342,'Raw Data'!D1342&gt;'Raw Data'!E1342,'Raw Data'!D1342-'Raw Data'!E1342&gt;3),'Raw Data'!M1342,0))</f>
        <v/>
      </c>
      <c r="F1347">
        <f>IF(AND('Raw Data'!J1342&lt;'Raw Data'!I1342,'Raw Data'!E1342&gt;'Raw Data'!D1342,'Raw Data'!E1342-'Raw Data'!D1342&lt;4),'Raw Data'!L1342,IF(AND('Raw Data'!I1342&lt;'Raw Data'!J1342,'Raw Data'!D1342&gt;'Raw Data'!E1342,'Raw Data'!D1342-'Raw Data'!E1342&lt;4),'Raw Data'!K1342,0))</f>
        <v/>
      </c>
      <c r="G1347">
        <f>IF(AND('Raw Data'!J1342&lt;'Raw Data'!I1342, 'Raw Data'!E1342&gt;'Raw Data'!D1342), 'Raw Data'!J1342, 0)</f>
        <v/>
      </c>
      <c r="H1347">
        <f>IF(AND('Raw Data'!J1342&gt;'Raw Data'!I1342, 'Raw Data'!E1342&lt;'Raw Data'!D1342), 'Raw Data'!I1342, 0)</f>
        <v/>
      </c>
      <c r="I1347">
        <f>SUM(J1347:K1347)</f>
        <v/>
      </c>
      <c r="J1347">
        <f>IF(AND('Raw Data'!J1342&gt;'Raw Data'!I1342, 'Raw Data'!E1342&gt;'Raw Data'!D1342), 'Raw Data'!J1342, 0)</f>
        <v/>
      </c>
      <c r="K1347">
        <f>IF(AND('Raw Data'!I1342&gt;'Raw Data'!J1342, 'Raw Data'!D1342&gt;'Raw Data'!E1342), 'Raw Data'!I1342, 0)</f>
        <v/>
      </c>
      <c r="L1347">
        <f>IF('Raw Data'!E1342-'Raw Data'!D1342&gt;3, 'Raw Data'!N1342, 0)</f>
        <v/>
      </c>
      <c r="M1347">
        <f>IF('Raw Data'!D1342-'Raw Data'!E1342&gt;3, 'Raw Data'!M1342, 0)</f>
        <v/>
      </c>
      <c r="N1347">
        <f>IF(ISBLANK('Raw Data'!D1342),0,IF(AND('Raw Data'!E1342&gt;'Raw Data'!D1342,'Raw Data'!E1342-'Raw Data'!D1342&gt;0,'Raw Data'!E1342-'Raw Data'!D1342&lt;4),'Raw Data'!L1342, 0))</f>
        <v/>
      </c>
      <c r="O1347">
        <f>IF(ISBLANK('Raw Data'!D1342),0,IF(AND('Raw Data'!E1342&gt;'Raw Data'!D1342,'Raw Data'!E1342-'Raw Data'!D1342&gt;0,'Raw Data'!D1342-'Raw Data'!E1342&lt;4),'Raw Data'!K1342, 0))</f>
        <v/>
      </c>
      <c r="P1347">
        <f>IF('Raw Data'!E1342-'Raw Data'!D1342&gt;3, 'Raw Data'!N1342, IF('Raw Data'!D1342-'Raw Data'!E1342&gt;3, 'Raw Data'!M1342, 0))</f>
        <v/>
      </c>
      <c r="Q1347">
        <f>IF(ISBLANK('Raw Data'!E1342),0,IF(AND('Raw Data'!E1342-'Raw Data'!D1342&lt;4,'Raw Data'!E1342-'Raw Data'!D1342&gt;0),'Raw Data'!L1342,IF(AND('Raw Data'!D1342&gt;'Raw Data'!E1342,'Raw Data'!D1342-'Raw Data'!E1342&gt;0),'Raw Data'!K1342,0)))</f>
        <v/>
      </c>
      <c r="R1347">
        <f>IF(ISBLANK('Raw Data'!K1342),0,IFERROR(IF(MATCH(SMALL('Raw Data'!K1342:N1342,1),L1347:O1347,0),SMALL('Raw Data'!K1342:N1342,1)),0))</f>
        <v/>
      </c>
      <c r="S1347">
        <f>IF(ISBLANK('Raw Data'!K1342),0,IFERROR(IF(MATCH(SMALL('Raw Data'!K1342:N1342,2),L1347:O1347,0),SMALL('Raw Data'!K1342:N1342,2)),0))</f>
        <v/>
      </c>
      <c r="T1347">
        <f>IF(ISBLANK('Raw Data'!K1342),0,IFERROR(IF(MATCH(SMALL('Raw Data'!K1342:N1342,3),L1347:O1347,0),SMALL('Raw Data'!K1342:N1342,3)),0))</f>
        <v/>
      </c>
      <c r="U1347">
        <f>IF(ISBLANK('Raw Data'!K1342),0,IFERROR(IF(MATCH(SMALL('Raw Data'!K1342:N1342,4),L1347:O1347,0),SMALL('Raw Data'!K1342:N1342,4)),0))</f>
        <v/>
      </c>
      <c r="V1347">
        <f>IF(AND('Raw Data'!D1342&lt;3, 'Raw Data'!E1342&lt;3, 'Raw Data'!A1342&gt;0), 'Raw Data'!AF1342, 0)</f>
        <v/>
      </c>
      <c r="W1347">
        <f>IF(AND('Raw Data'!D1342&lt;4, 'Raw Data'!E1342&lt;4, 'Raw Data'!A1342&gt;0), 'Raw Data'!AI1342, 0)</f>
        <v/>
      </c>
      <c r="X1347">
        <f>IF(AND('Raw Data'!D1342&lt;5, 'Raw Data'!E1342&lt;5, 'Raw Data'!A1342&gt;0), 'Raw Data'!AL1342, 0)</f>
        <v/>
      </c>
      <c r="Y1347">
        <f>IF(AND('Raw Data'!D1342&lt;6, 'Raw Data'!E1342&lt;6, 'Raw Data'!A1342&gt;0), 'Raw Data'!AO1342, 0)</f>
        <v/>
      </c>
      <c r="Z1347">
        <f>IF(ISBLANK('Raw Data'!D1342), 0, IF('Raw Data'!D1342-'Raw Data'!E1342&gt;1, 'Raw Data'!AW1342, 0))</f>
        <v/>
      </c>
      <c r="AA1347">
        <f>IF(ISBLANK('Raw Data'!A1342), 0, IF(ABS('Raw Data'!D1342-'Raw Data'!E1342)&lt;2, 'Raw Data'!AX1342, 0))</f>
        <v/>
      </c>
      <c r="AB1347">
        <f>IF(ISBLANK('Raw Data'!D1342), 0, IF('Raw Data'!E1342-'Raw Data'!D1342&gt;1, 'Raw Data'!AY1342, 0))</f>
        <v/>
      </c>
      <c r="AC1347">
        <f>IF(ISBLANK('Raw Data'!D1342), 0, IF('Raw Data'!D1342-'Raw Data'!E1342&gt;2, 'Raw Data'!AZ1342, 0))</f>
        <v/>
      </c>
      <c r="AD1347">
        <f>IF(ISBLANK('Raw Data'!A1342), 0, IF(ABS('Raw Data'!D1342-'Raw Data'!E1342)&lt;3, 'Raw Data'!BA1342, 0))</f>
        <v/>
      </c>
      <c r="AE1347">
        <f>IF(ISBLANK('Raw Data'!D1342), 0, IF('Raw Data'!E1342-'Raw Data'!D1342&gt;2, 'Raw Data'!BB1342, 0))</f>
        <v/>
      </c>
      <c r="AF1347">
        <f>IF(ISBLANK('Raw Data'!D1342), 0, IF('Raw Data'!D1342-'Raw Data'!E1342&gt;3, 'Raw Data'!BC1342, 0))</f>
        <v/>
      </c>
      <c r="AG1347">
        <f>IF(ISBLANK('Raw Data'!A1342), 0, IF(ABS('Raw Data'!D1342-'Raw Data'!E1342)&lt;4, 'Raw Data'!BD1342, 0))</f>
        <v/>
      </c>
      <c r="AH1347">
        <f>IF(ISBLANK('Raw Data'!D1342), 0, IF('Raw Data'!E1342-'Raw Data'!D1342&gt;3, 'Raw Data'!BE1342, 0))</f>
        <v/>
      </c>
      <c r="AI1347">
        <f>IF(SUM('Raw Data'!D1342:E1342)&gt;'Raw Data'!F1342, 'Raw Data'!G1342, 0)</f>
        <v/>
      </c>
      <c r="AJ1347">
        <f>IF(ISBLANK('Raw Data'!D1342), 0, IF(SUM('Raw Data'!D1342:E1342)&lt;'Raw Data'!F1342, 'Raw Data'!H1342, 0))</f>
        <v/>
      </c>
      <c r="AK1347">
        <f>IF(ISBLANK('Raw Data'!A1342), 0, IF(AND('Raw Data'!D1342&lt;3, 'Raw Data'!E1342&lt;3, 'Raw Data'!F1342&lt;BB$2), 'Raw Data'!AF1342, 0))</f>
        <v/>
      </c>
      <c r="AL1347">
        <f>IF(ISBLANK('Raw Data'!A1342), 0, IF(AND('Raw Data'!D1342&lt;4, 'Raw Data'!E1342&lt;4, 'Raw Data'!F1342&lt;BB$2), 'Raw Data'!AI1342, 0))</f>
        <v/>
      </c>
      <c r="AM1347">
        <f>IF(ISBLANK('Raw Data'!A1342), 0, IF(AND('Raw Data'!D1342&lt;5, 'Raw Data'!E1342&lt;5, 'Raw Data'!F1342&lt;BB$2), 'Raw Data'!AL1342, 0))</f>
        <v/>
      </c>
      <c r="AN1347">
        <f>IF(ISBLANK('Raw Data'!A1342), 0, IF(AND('Raw Data'!D1342&lt;6, 'Raw Data'!E1342&lt;6, 'Raw Data'!F1342&lt;BB$2), 'Raw Data'!AO1342, 0))</f>
        <v/>
      </c>
      <c r="AO1347">
        <f>IF(ISBLANK('Raw Data'!A1342), 0, IF(AND('Raw Data'!I1342&lt;Analysis!$BC$2, 'Raw Data'!D1342-'Raw Data'!E1342&gt;1), 'Raw Data'!AW1342, IF(AND('Raw Data'!J1342&lt;Analysis!$BC$2, 'Raw Data'!E1342-'Raw Data'!D1342&gt;1), 'Raw Data'!AY1342, 0)))</f>
        <v/>
      </c>
      <c r="AP1347">
        <f>IF(ISBLANK('Raw Data'!A1342), 0, IF(AND('Raw Data'!I1342&lt;Analysis!$BC$2, 'Raw Data'!D1342-'Raw Data'!E1342&gt;2), 'Raw Data'!AZ1342, IF(AND('Raw Data'!J1342&lt;Analysis!$BC$2, 'Raw Data'!E1342-'Raw Data'!D1342&gt;2), 'Raw Data'!BB1342, 0)))</f>
        <v/>
      </c>
      <c r="AQ1347">
        <f>IF(ISBLANK('Raw Data'!A1342), 0, IF(AND('Raw Data'!I1342&lt;Analysis!$BC$2, 'Raw Data'!D1342-'Raw Data'!E1342&gt;3), 'Raw Data'!BC1342, IF(AND('Raw Data'!J1342&lt;Analysis!$BC$2, 'Raw Data'!E1342-'Raw Data'!D1342&gt;3), 'Raw Data'!BE1342, 0)))</f>
        <v/>
      </c>
      <c r="AR1347">
        <f>IF('Hidden Analysiss'!D1343=1,IF(ABS('Raw Data'!E1342-'Raw Data'!D1342)&lt;2,'Raw Data'!AX1342,0), 0)</f>
        <v/>
      </c>
      <c r="AS1347">
        <f>IF('Hidden Analysiss'!D1343=1,IF(ABS('Raw Data'!E1342-'Raw Data'!D1342)&lt;3,'Raw Data'!BA1342,0), 0)</f>
        <v/>
      </c>
      <c r="AT1347">
        <f>IF('Hidden Analysiss'!D1343=1,IF(ABS('Raw Data'!E1342-'Raw Data'!D1342)&lt;4,'Raw Data'!BD1342,0), 0)</f>
        <v/>
      </c>
      <c r="AU1347">
        <f>IF(AND('Hidden Analysiss'!E1343=1, ABS('Raw Data'!E1342-'Raw Data'!D1342)&lt;2), 'Raw Data'!AX1342, 0)</f>
        <v/>
      </c>
      <c r="AV1347">
        <f>IF(AND('Hidden Analysiss'!E1343=1, ABS('Raw Data'!E1342-'Raw Data'!D1342)&lt;3), 'Raw Data'!BA1342, 0)</f>
        <v/>
      </c>
      <c r="AW1347">
        <f>IF(AND('Hidden Analysiss'!E1343=1, ABS('Raw Data'!E1342-'Raw Data'!D1342)&lt;3), 'Raw Data'!BD1342, 0)</f>
        <v/>
      </c>
    </row>
    <row r="1348">
      <c r="A1348" s="1">
        <f>'Raw Data'!A1343</f>
        <v/>
      </c>
      <c r="B1348">
        <f>IF('Raw Data'!E1343&gt;'Raw Data'!D1343, 'Raw Data'!J1343, 0)</f>
        <v/>
      </c>
      <c r="C1348">
        <f>IF('Raw Data'!D1343&gt;'Raw Data'!E1343, 'Raw Data'!I1343, 0)</f>
        <v/>
      </c>
      <c r="D1348">
        <f>SUM(G1348:H1348)</f>
        <v/>
      </c>
      <c r="E1348">
        <f>IF(AND('Raw Data'!J1343&lt;'Raw Data'!I1343,'Raw Data'!E1343&gt;'Raw Data'!D1343,'Raw Data'!E1343-'Raw Data'!D1343&gt;3),'Raw Data'!N1343,IF(AND('Raw Data'!I1343&lt;'Raw Data'!J1343,'Raw Data'!D1343&gt;'Raw Data'!E1343,'Raw Data'!D1343-'Raw Data'!E1343&gt;3),'Raw Data'!M1343,0))</f>
        <v/>
      </c>
      <c r="F1348">
        <f>IF(AND('Raw Data'!J1343&lt;'Raw Data'!I1343,'Raw Data'!E1343&gt;'Raw Data'!D1343,'Raw Data'!E1343-'Raw Data'!D1343&lt;4),'Raw Data'!L1343,IF(AND('Raw Data'!I1343&lt;'Raw Data'!J1343,'Raw Data'!D1343&gt;'Raw Data'!E1343,'Raw Data'!D1343-'Raw Data'!E1343&lt;4),'Raw Data'!K1343,0))</f>
        <v/>
      </c>
      <c r="G1348">
        <f>IF(AND('Raw Data'!J1343&lt;'Raw Data'!I1343, 'Raw Data'!E1343&gt;'Raw Data'!D1343), 'Raw Data'!J1343, 0)</f>
        <v/>
      </c>
      <c r="H1348">
        <f>IF(AND('Raw Data'!J1343&gt;'Raw Data'!I1343, 'Raw Data'!E1343&lt;'Raw Data'!D1343), 'Raw Data'!I1343, 0)</f>
        <v/>
      </c>
      <c r="I1348">
        <f>SUM(J1348:K1348)</f>
        <v/>
      </c>
      <c r="J1348">
        <f>IF(AND('Raw Data'!J1343&gt;'Raw Data'!I1343, 'Raw Data'!E1343&gt;'Raw Data'!D1343), 'Raw Data'!J1343, 0)</f>
        <v/>
      </c>
      <c r="K1348">
        <f>IF(AND('Raw Data'!I1343&gt;'Raw Data'!J1343, 'Raw Data'!D1343&gt;'Raw Data'!E1343), 'Raw Data'!I1343, 0)</f>
        <v/>
      </c>
      <c r="L1348">
        <f>IF('Raw Data'!E1343-'Raw Data'!D1343&gt;3, 'Raw Data'!N1343, 0)</f>
        <v/>
      </c>
      <c r="M1348">
        <f>IF('Raw Data'!D1343-'Raw Data'!E1343&gt;3, 'Raw Data'!M1343, 0)</f>
        <v/>
      </c>
      <c r="N1348">
        <f>IF(ISBLANK('Raw Data'!D1343),0,IF(AND('Raw Data'!E1343&gt;'Raw Data'!D1343,'Raw Data'!E1343-'Raw Data'!D1343&gt;0,'Raw Data'!E1343-'Raw Data'!D1343&lt;4),'Raw Data'!L1343, 0))</f>
        <v/>
      </c>
      <c r="O1348">
        <f>IF(ISBLANK('Raw Data'!D1343),0,IF(AND('Raw Data'!E1343&gt;'Raw Data'!D1343,'Raw Data'!E1343-'Raw Data'!D1343&gt;0,'Raw Data'!D1343-'Raw Data'!E1343&lt;4),'Raw Data'!K1343, 0))</f>
        <v/>
      </c>
      <c r="P1348">
        <f>IF('Raw Data'!E1343-'Raw Data'!D1343&gt;3, 'Raw Data'!N1343, IF('Raw Data'!D1343-'Raw Data'!E1343&gt;3, 'Raw Data'!M1343, 0))</f>
        <v/>
      </c>
      <c r="Q1348">
        <f>IF(ISBLANK('Raw Data'!E1343),0,IF(AND('Raw Data'!E1343-'Raw Data'!D1343&lt;4,'Raw Data'!E1343-'Raw Data'!D1343&gt;0),'Raw Data'!L1343,IF(AND('Raw Data'!D1343&gt;'Raw Data'!E1343,'Raw Data'!D1343-'Raw Data'!E1343&gt;0),'Raw Data'!K1343,0)))</f>
        <v/>
      </c>
      <c r="R1348">
        <f>IF(ISBLANK('Raw Data'!K1343),0,IFERROR(IF(MATCH(SMALL('Raw Data'!K1343:N1343,1),L1348:O1348,0),SMALL('Raw Data'!K1343:N1343,1)),0))</f>
        <v/>
      </c>
      <c r="S1348">
        <f>IF(ISBLANK('Raw Data'!K1343),0,IFERROR(IF(MATCH(SMALL('Raw Data'!K1343:N1343,2),L1348:O1348,0),SMALL('Raw Data'!K1343:N1343,2)),0))</f>
        <v/>
      </c>
      <c r="T1348">
        <f>IF(ISBLANK('Raw Data'!K1343),0,IFERROR(IF(MATCH(SMALL('Raw Data'!K1343:N1343,3),L1348:O1348,0),SMALL('Raw Data'!K1343:N1343,3)),0))</f>
        <v/>
      </c>
      <c r="U1348">
        <f>IF(ISBLANK('Raw Data'!K1343),0,IFERROR(IF(MATCH(SMALL('Raw Data'!K1343:N1343,4),L1348:O1348,0),SMALL('Raw Data'!K1343:N1343,4)),0))</f>
        <v/>
      </c>
      <c r="V1348">
        <f>IF(AND('Raw Data'!D1343&lt;3, 'Raw Data'!E1343&lt;3, 'Raw Data'!A1343&gt;0), 'Raw Data'!AF1343, 0)</f>
        <v/>
      </c>
      <c r="W1348">
        <f>IF(AND('Raw Data'!D1343&lt;4, 'Raw Data'!E1343&lt;4, 'Raw Data'!A1343&gt;0), 'Raw Data'!AI1343, 0)</f>
        <v/>
      </c>
      <c r="X1348">
        <f>IF(AND('Raw Data'!D1343&lt;5, 'Raw Data'!E1343&lt;5, 'Raw Data'!A1343&gt;0), 'Raw Data'!AL1343, 0)</f>
        <v/>
      </c>
      <c r="Y1348">
        <f>IF(AND('Raw Data'!D1343&lt;6, 'Raw Data'!E1343&lt;6, 'Raw Data'!A1343&gt;0), 'Raw Data'!AO1343, 0)</f>
        <v/>
      </c>
      <c r="Z1348">
        <f>IF(ISBLANK('Raw Data'!D1343), 0, IF('Raw Data'!D1343-'Raw Data'!E1343&gt;1, 'Raw Data'!AW1343, 0))</f>
        <v/>
      </c>
      <c r="AA1348">
        <f>IF(ISBLANK('Raw Data'!A1343), 0, IF(ABS('Raw Data'!D1343-'Raw Data'!E1343)&lt;2, 'Raw Data'!AX1343, 0))</f>
        <v/>
      </c>
      <c r="AB1348">
        <f>IF(ISBLANK('Raw Data'!D1343), 0, IF('Raw Data'!E1343-'Raw Data'!D1343&gt;1, 'Raw Data'!AY1343, 0))</f>
        <v/>
      </c>
      <c r="AC1348">
        <f>IF(ISBLANK('Raw Data'!D1343), 0, IF('Raw Data'!D1343-'Raw Data'!E1343&gt;2, 'Raw Data'!AZ1343, 0))</f>
        <v/>
      </c>
      <c r="AD1348">
        <f>IF(ISBLANK('Raw Data'!A1343), 0, IF(ABS('Raw Data'!D1343-'Raw Data'!E1343)&lt;3, 'Raw Data'!BA1343, 0))</f>
        <v/>
      </c>
      <c r="AE1348">
        <f>IF(ISBLANK('Raw Data'!D1343), 0, IF('Raw Data'!E1343-'Raw Data'!D1343&gt;2, 'Raw Data'!BB1343, 0))</f>
        <v/>
      </c>
      <c r="AF1348">
        <f>IF(ISBLANK('Raw Data'!D1343), 0, IF('Raw Data'!D1343-'Raw Data'!E1343&gt;3, 'Raw Data'!BC1343, 0))</f>
        <v/>
      </c>
      <c r="AG1348">
        <f>IF(ISBLANK('Raw Data'!A1343), 0, IF(ABS('Raw Data'!D1343-'Raw Data'!E1343)&lt;4, 'Raw Data'!BD1343, 0))</f>
        <v/>
      </c>
      <c r="AH1348">
        <f>IF(ISBLANK('Raw Data'!D1343), 0, IF('Raw Data'!E1343-'Raw Data'!D1343&gt;3, 'Raw Data'!BE1343, 0))</f>
        <v/>
      </c>
      <c r="AI1348">
        <f>IF(SUM('Raw Data'!D1343:E1343)&gt;'Raw Data'!F1343, 'Raw Data'!G1343, 0)</f>
        <v/>
      </c>
      <c r="AJ1348">
        <f>IF(ISBLANK('Raw Data'!D1343), 0, IF(SUM('Raw Data'!D1343:E1343)&lt;'Raw Data'!F1343, 'Raw Data'!H1343, 0))</f>
        <v/>
      </c>
      <c r="AK1348">
        <f>IF(ISBLANK('Raw Data'!A1343), 0, IF(AND('Raw Data'!D1343&lt;3, 'Raw Data'!E1343&lt;3, 'Raw Data'!F1343&lt;BB$2), 'Raw Data'!AF1343, 0))</f>
        <v/>
      </c>
      <c r="AL1348">
        <f>IF(ISBLANK('Raw Data'!A1343), 0, IF(AND('Raw Data'!D1343&lt;4, 'Raw Data'!E1343&lt;4, 'Raw Data'!F1343&lt;BB$2), 'Raw Data'!AI1343, 0))</f>
        <v/>
      </c>
      <c r="AM1348">
        <f>IF(ISBLANK('Raw Data'!A1343), 0, IF(AND('Raw Data'!D1343&lt;5, 'Raw Data'!E1343&lt;5, 'Raw Data'!F1343&lt;BB$2), 'Raw Data'!AL1343, 0))</f>
        <v/>
      </c>
      <c r="AN1348">
        <f>IF(ISBLANK('Raw Data'!A1343), 0, IF(AND('Raw Data'!D1343&lt;6, 'Raw Data'!E1343&lt;6, 'Raw Data'!F1343&lt;BB$2), 'Raw Data'!AO1343, 0))</f>
        <v/>
      </c>
      <c r="AO1348">
        <f>IF(ISBLANK('Raw Data'!A1343), 0, IF(AND('Raw Data'!I1343&lt;Analysis!$BC$2, 'Raw Data'!D1343-'Raw Data'!E1343&gt;1), 'Raw Data'!AW1343, IF(AND('Raw Data'!J1343&lt;Analysis!$BC$2, 'Raw Data'!E1343-'Raw Data'!D1343&gt;1), 'Raw Data'!AY1343, 0)))</f>
        <v/>
      </c>
      <c r="AP1348">
        <f>IF(ISBLANK('Raw Data'!A1343), 0, IF(AND('Raw Data'!I1343&lt;Analysis!$BC$2, 'Raw Data'!D1343-'Raw Data'!E1343&gt;2), 'Raw Data'!AZ1343, IF(AND('Raw Data'!J1343&lt;Analysis!$BC$2, 'Raw Data'!E1343-'Raw Data'!D1343&gt;2), 'Raw Data'!BB1343, 0)))</f>
        <v/>
      </c>
      <c r="AQ1348">
        <f>IF(ISBLANK('Raw Data'!A1343), 0, IF(AND('Raw Data'!I1343&lt;Analysis!$BC$2, 'Raw Data'!D1343-'Raw Data'!E1343&gt;3), 'Raw Data'!BC1343, IF(AND('Raw Data'!J1343&lt;Analysis!$BC$2, 'Raw Data'!E1343-'Raw Data'!D1343&gt;3), 'Raw Data'!BE1343, 0)))</f>
        <v/>
      </c>
      <c r="AR1348">
        <f>IF('Hidden Analysiss'!D1344=1,IF(ABS('Raw Data'!E1343-'Raw Data'!D1343)&lt;2,'Raw Data'!AX1343,0), 0)</f>
        <v/>
      </c>
      <c r="AS1348">
        <f>IF('Hidden Analysiss'!D1344=1,IF(ABS('Raw Data'!E1343-'Raw Data'!D1343)&lt;3,'Raw Data'!BA1343,0), 0)</f>
        <v/>
      </c>
      <c r="AT1348">
        <f>IF('Hidden Analysiss'!D1344=1,IF(ABS('Raw Data'!E1343-'Raw Data'!D1343)&lt;4,'Raw Data'!BD1343,0), 0)</f>
        <v/>
      </c>
      <c r="AU1348">
        <f>IF(AND('Hidden Analysiss'!E1344=1, ABS('Raw Data'!E1343-'Raw Data'!D1343)&lt;2), 'Raw Data'!AX1343, 0)</f>
        <v/>
      </c>
      <c r="AV1348">
        <f>IF(AND('Hidden Analysiss'!E1344=1, ABS('Raw Data'!E1343-'Raw Data'!D1343)&lt;3), 'Raw Data'!BA1343, 0)</f>
        <v/>
      </c>
      <c r="AW1348">
        <f>IF(AND('Hidden Analysiss'!E1344=1, ABS('Raw Data'!E1343-'Raw Data'!D1343)&lt;3), 'Raw Data'!BD1343, 0)</f>
        <v/>
      </c>
    </row>
    <row r="1349">
      <c r="A1349" s="1">
        <f>'Raw Data'!A1344</f>
        <v/>
      </c>
      <c r="B1349">
        <f>IF('Raw Data'!E1344&gt;'Raw Data'!D1344, 'Raw Data'!J1344, 0)</f>
        <v/>
      </c>
      <c r="C1349">
        <f>IF('Raw Data'!D1344&gt;'Raw Data'!E1344, 'Raw Data'!I1344, 0)</f>
        <v/>
      </c>
      <c r="D1349">
        <f>SUM(G1349:H1349)</f>
        <v/>
      </c>
      <c r="E1349">
        <f>IF(AND('Raw Data'!J1344&lt;'Raw Data'!I1344,'Raw Data'!E1344&gt;'Raw Data'!D1344,'Raw Data'!E1344-'Raw Data'!D1344&gt;3),'Raw Data'!N1344,IF(AND('Raw Data'!I1344&lt;'Raw Data'!J1344,'Raw Data'!D1344&gt;'Raw Data'!E1344,'Raw Data'!D1344-'Raw Data'!E1344&gt;3),'Raw Data'!M1344,0))</f>
        <v/>
      </c>
      <c r="F1349">
        <f>IF(AND('Raw Data'!J1344&lt;'Raw Data'!I1344,'Raw Data'!E1344&gt;'Raw Data'!D1344,'Raw Data'!E1344-'Raw Data'!D1344&lt;4),'Raw Data'!L1344,IF(AND('Raw Data'!I1344&lt;'Raw Data'!J1344,'Raw Data'!D1344&gt;'Raw Data'!E1344,'Raw Data'!D1344-'Raw Data'!E1344&lt;4),'Raw Data'!K1344,0))</f>
        <v/>
      </c>
      <c r="G1349">
        <f>IF(AND('Raw Data'!J1344&lt;'Raw Data'!I1344, 'Raw Data'!E1344&gt;'Raw Data'!D1344), 'Raw Data'!J1344, 0)</f>
        <v/>
      </c>
      <c r="H1349">
        <f>IF(AND('Raw Data'!J1344&gt;'Raw Data'!I1344, 'Raw Data'!E1344&lt;'Raw Data'!D1344), 'Raw Data'!I1344, 0)</f>
        <v/>
      </c>
      <c r="I1349">
        <f>SUM(J1349:K1349)</f>
        <v/>
      </c>
      <c r="J1349">
        <f>IF(AND('Raw Data'!J1344&gt;'Raw Data'!I1344, 'Raw Data'!E1344&gt;'Raw Data'!D1344), 'Raw Data'!J1344, 0)</f>
        <v/>
      </c>
      <c r="K1349">
        <f>IF(AND('Raw Data'!I1344&gt;'Raw Data'!J1344, 'Raw Data'!D1344&gt;'Raw Data'!E1344), 'Raw Data'!I1344, 0)</f>
        <v/>
      </c>
      <c r="L1349">
        <f>IF('Raw Data'!E1344-'Raw Data'!D1344&gt;3, 'Raw Data'!N1344, 0)</f>
        <v/>
      </c>
      <c r="M1349">
        <f>IF('Raw Data'!D1344-'Raw Data'!E1344&gt;3, 'Raw Data'!M1344, 0)</f>
        <v/>
      </c>
      <c r="N1349">
        <f>IF(ISBLANK('Raw Data'!D1344),0,IF(AND('Raw Data'!E1344&gt;'Raw Data'!D1344,'Raw Data'!E1344-'Raw Data'!D1344&gt;0,'Raw Data'!E1344-'Raw Data'!D1344&lt;4),'Raw Data'!L1344, 0))</f>
        <v/>
      </c>
      <c r="O1349">
        <f>IF(ISBLANK('Raw Data'!D1344),0,IF(AND('Raw Data'!E1344&gt;'Raw Data'!D1344,'Raw Data'!E1344-'Raw Data'!D1344&gt;0,'Raw Data'!D1344-'Raw Data'!E1344&lt;4),'Raw Data'!K1344, 0))</f>
        <v/>
      </c>
      <c r="P1349">
        <f>IF('Raw Data'!E1344-'Raw Data'!D1344&gt;3, 'Raw Data'!N1344, IF('Raw Data'!D1344-'Raw Data'!E1344&gt;3, 'Raw Data'!M1344, 0))</f>
        <v/>
      </c>
      <c r="Q1349">
        <f>IF(ISBLANK('Raw Data'!E1344),0,IF(AND('Raw Data'!E1344-'Raw Data'!D1344&lt;4,'Raw Data'!E1344-'Raw Data'!D1344&gt;0),'Raw Data'!L1344,IF(AND('Raw Data'!D1344&gt;'Raw Data'!E1344,'Raw Data'!D1344-'Raw Data'!E1344&gt;0),'Raw Data'!K1344,0)))</f>
        <v/>
      </c>
      <c r="R1349">
        <f>IF(ISBLANK('Raw Data'!K1344),0,IFERROR(IF(MATCH(SMALL('Raw Data'!K1344:N1344,1),L1349:O1349,0),SMALL('Raw Data'!K1344:N1344,1)),0))</f>
        <v/>
      </c>
      <c r="S1349">
        <f>IF(ISBLANK('Raw Data'!K1344),0,IFERROR(IF(MATCH(SMALL('Raw Data'!K1344:N1344,2),L1349:O1349,0),SMALL('Raw Data'!K1344:N1344,2)),0))</f>
        <v/>
      </c>
      <c r="T1349">
        <f>IF(ISBLANK('Raw Data'!K1344),0,IFERROR(IF(MATCH(SMALL('Raw Data'!K1344:N1344,3),L1349:O1349,0),SMALL('Raw Data'!K1344:N1344,3)),0))</f>
        <v/>
      </c>
      <c r="U1349">
        <f>IF(ISBLANK('Raw Data'!K1344),0,IFERROR(IF(MATCH(SMALL('Raw Data'!K1344:N1344,4),L1349:O1349,0),SMALL('Raw Data'!K1344:N1344,4)),0))</f>
        <v/>
      </c>
      <c r="V1349">
        <f>IF(AND('Raw Data'!D1344&lt;3, 'Raw Data'!E1344&lt;3, 'Raw Data'!A1344&gt;0), 'Raw Data'!AF1344, 0)</f>
        <v/>
      </c>
      <c r="W1349">
        <f>IF(AND('Raw Data'!D1344&lt;4, 'Raw Data'!E1344&lt;4, 'Raw Data'!A1344&gt;0), 'Raw Data'!AI1344, 0)</f>
        <v/>
      </c>
      <c r="X1349">
        <f>IF(AND('Raw Data'!D1344&lt;5, 'Raw Data'!E1344&lt;5, 'Raw Data'!A1344&gt;0), 'Raw Data'!AL1344, 0)</f>
        <v/>
      </c>
      <c r="Y1349">
        <f>IF(AND('Raw Data'!D1344&lt;6, 'Raw Data'!E1344&lt;6, 'Raw Data'!A1344&gt;0), 'Raw Data'!AO1344, 0)</f>
        <v/>
      </c>
      <c r="Z1349">
        <f>IF(ISBLANK('Raw Data'!D1344), 0, IF('Raw Data'!D1344-'Raw Data'!E1344&gt;1, 'Raw Data'!AW1344, 0))</f>
        <v/>
      </c>
      <c r="AA1349">
        <f>IF(ISBLANK('Raw Data'!A1344), 0, IF(ABS('Raw Data'!D1344-'Raw Data'!E1344)&lt;2, 'Raw Data'!AX1344, 0))</f>
        <v/>
      </c>
      <c r="AB1349">
        <f>IF(ISBLANK('Raw Data'!D1344), 0, IF('Raw Data'!E1344-'Raw Data'!D1344&gt;1, 'Raw Data'!AY1344, 0))</f>
        <v/>
      </c>
      <c r="AC1349">
        <f>IF(ISBLANK('Raw Data'!D1344), 0, IF('Raw Data'!D1344-'Raw Data'!E1344&gt;2, 'Raw Data'!AZ1344, 0))</f>
        <v/>
      </c>
      <c r="AD1349">
        <f>IF(ISBLANK('Raw Data'!A1344), 0, IF(ABS('Raw Data'!D1344-'Raw Data'!E1344)&lt;3, 'Raw Data'!BA1344, 0))</f>
        <v/>
      </c>
      <c r="AE1349">
        <f>IF(ISBLANK('Raw Data'!D1344), 0, IF('Raw Data'!E1344-'Raw Data'!D1344&gt;2, 'Raw Data'!BB1344, 0))</f>
        <v/>
      </c>
      <c r="AF1349">
        <f>IF(ISBLANK('Raw Data'!D1344), 0, IF('Raw Data'!D1344-'Raw Data'!E1344&gt;3, 'Raw Data'!BC1344, 0))</f>
        <v/>
      </c>
      <c r="AG1349">
        <f>IF(ISBLANK('Raw Data'!A1344), 0, IF(ABS('Raw Data'!D1344-'Raw Data'!E1344)&lt;4, 'Raw Data'!BD1344, 0))</f>
        <v/>
      </c>
      <c r="AH1349">
        <f>IF(ISBLANK('Raw Data'!D1344), 0, IF('Raw Data'!E1344-'Raw Data'!D1344&gt;3, 'Raw Data'!BE1344, 0))</f>
        <v/>
      </c>
      <c r="AI1349">
        <f>IF(SUM('Raw Data'!D1344:E1344)&gt;'Raw Data'!F1344, 'Raw Data'!G1344, 0)</f>
        <v/>
      </c>
      <c r="AJ1349">
        <f>IF(ISBLANK('Raw Data'!D1344), 0, IF(SUM('Raw Data'!D1344:E1344)&lt;'Raw Data'!F1344, 'Raw Data'!H1344, 0))</f>
        <v/>
      </c>
      <c r="AK1349">
        <f>IF(ISBLANK('Raw Data'!A1344), 0, IF(AND('Raw Data'!D1344&lt;3, 'Raw Data'!E1344&lt;3, 'Raw Data'!F1344&lt;BB$2), 'Raw Data'!AF1344, 0))</f>
        <v/>
      </c>
      <c r="AL1349">
        <f>IF(ISBLANK('Raw Data'!A1344), 0, IF(AND('Raw Data'!D1344&lt;4, 'Raw Data'!E1344&lt;4, 'Raw Data'!F1344&lt;BB$2), 'Raw Data'!AI1344, 0))</f>
        <v/>
      </c>
      <c r="AM1349">
        <f>IF(ISBLANK('Raw Data'!A1344), 0, IF(AND('Raw Data'!D1344&lt;5, 'Raw Data'!E1344&lt;5, 'Raw Data'!F1344&lt;BB$2), 'Raw Data'!AL1344, 0))</f>
        <v/>
      </c>
      <c r="AN1349">
        <f>IF(ISBLANK('Raw Data'!A1344), 0, IF(AND('Raw Data'!D1344&lt;6, 'Raw Data'!E1344&lt;6, 'Raw Data'!F1344&lt;BB$2), 'Raw Data'!AO1344, 0))</f>
        <v/>
      </c>
      <c r="AO1349">
        <f>IF(ISBLANK('Raw Data'!A1344), 0, IF(AND('Raw Data'!I1344&lt;Analysis!$BC$2, 'Raw Data'!D1344-'Raw Data'!E1344&gt;1), 'Raw Data'!AW1344, IF(AND('Raw Data'!J1344&lt;Analysis!$BC$2, 'Raw Data'!E1344-'Raw Data'!D1344&gt;1), 'Raw Data'!AY1344, 0)))</f>
        <v/>
      </c>
      <c r="AP1349">
        <f>IF(ISBLANK('Raw Data'!A1344), 0, IF(AND('Raw Data'!I1344&lt;Analysis!$BC$2, 'Raw Data'!D1344-'Raw Data'!E1344&gt;2), 'Raw Data'!AZ1344, IF(AND('Raw Data'!J1344&lt;Analysis!$BC$2, 'Raw Data'!E1344-'Raw Data'!D1344&gt;2), 'Raw Data'!BB1344, 0)))</f>
        <v/>
      </c>
      <c r="AQ1349">
        <f>IF(ISBLANK('Raw Data'!A1344), 0, IF(AND('Raw Data'!I1344&lt;Analysis!$BC$2, 'Raw Data'!D1344-'Raw Data'!E1344&gt;3), 'Raw Data'!BC1344, IF(AND('Raw Data'!J1344&lt;Analysis!$BC$2, 'Raw Data'!E1344-'Raw Data'!D1344&gt;3), 'Raw Data'!BE1344, 0)))</f>
        <v/>
      </c>
      <c r="AR1349">
        <f>IF('Hidden Analysiss'!D1345=1,IF(ABS('Raw Data'!E1344-'Raw Data'!D1344)&lt;2,'Raw Data'!AX1344,0), 0)</f>
        <v/>
      </c>
      <c r="AS1349">
        <f>IF('Hidden Analysiss'!D1345=1,IF(ABS('Raw Data'!E1344-'Raw Data'!D1344)&lt;3,'Raw Data'!BA1344,0), 0)</f>
        <v/>
      </c>
      <c r="AT1349">
        <f>IF('Hidden Analysiss'!D1345=1,IF(ABS('Raw Data'!E1344-'Raw Data'!D1344)&lt;4,'Raw Data'!BD1344,0), 0)</f>
        <v/>
      </c>
      <c r="AU1349">
        <f>IF(AND('Hidden Analysiss'!E1345=1, ABS('Raw Data'!E1344-'Raw Data'!D1344)&lt;2), 'Raw Data'!AX1344, 0)</f>
        <v/>
      </c>
      <c r="AV1349">
        <f>IF(AND('Hidden Analysiss'!E1345=1, ABS('Raw Data'!E1344-'Raw Data'!D1344)&lt;3), 'Raw Data'!BA1344, 0)</f>
        <v/>
      </c>
      <c r="AW1349">
        <f>IF(AND('Hidden Analysiss'!E1345=1, ABS('Raw Data'!E1344-'Raw Data'!D1344)&lt;3), 'Raw Data'!BD1344, 0)</f>
        <v/>
      </c>
    </row>
    <row r="1350">
      <c r="A1350" s="1">
        <f>'Raw Data'!A1345</f>
        <v/>
      </c>
      <c r="B1350">
        <f>IF('Raw Data'!E1345&gt;'Raw Data'!D1345, 'Raw Data'!J1345, 0)</f>
        <v/>
      </c>
      <c r="C1350">
        <f>IF('Raw Data'!D1345&gt;'Raw Data'!E1345, 'Raw Data'!I1345, 0)</f>
        <v/>
      </c>
      <c r="D1350">
        <f>SUM(G1350:H1350)</f>
        <v/>
      </c>
      <c r="E1350">
        <f>IF(AND('Raw Data'!J1345&lt;'Raw Data'!I1345,'Raw Data'!E1345&gt;'Raw Data'!D1345,'Raw Data'!E1345-'Raw Data'!D1345&gt;3),'Raw Data'!N1345,IF(AND('Raw Data'!I1345&lt;'Raw Data'!J1345,'Raw Data'!D1345&gt;'Raw Data'!E1345,'Raw Data'!D1345-'Raw Data'!E1345&gt;3),'Raw Data'!M1345,0))</f>
        <v/>
      </c>
      <c r="F1350">
        <f>IF(AND('Raw Data'!J1345&lt;'Raw Data'!I1345,'Raw Data'!E1345&gt;'Raw Data'!D1345,'Raw Data'!E1345-'Raw Data'!D1345&lt;4),'Raw Data'!L1345,IF(AND('Raw Data'!I1345&lt;'Raw Data'!J1345,'Raw Data'!D1345&gt;'Raw Data'!E1345,'Raw Data'!D1345-'Raw Data'!E1345&lt;4),'Raw Data'!K1345,0))</f>
        <v/>
      </c>
      <c r="G1350">
        <f>IF(AND('Raw Data'!J1345&lt;'Raw Data'!I1345, 'Raw Data'!E1345&gt;'Raw Data'!D1345), 'Raw Data'!J1345, 0)</f>
        <v/>
      </c>
      <c r="H1350">
        <f>IF(AND('Raw Data'!J1345&gt;'Raw Data'!I1345, 'Raw Data'!E1345&lt;'Raw Data'!D1345), 'Raw Data'!I1345, 0)</f>
        <v/>
      </c>
      <c r="I1350">
        <f>SUM(J1350:K1350)</f>
        <v/>
      </c>
      <c r="J1350">
        <f>IF(AND('Raw Data'!J1345&gt;'Raw Data'!I1345, 'Raw Data'!E1345&gt;'Raw Data'!D1345), 'Raw Data'!J1345, 0)</f>
        <v/>
      </c>
      <c r="K1350">
        <f>IF(AND('Raw Data'!I1345&gt;'Raw Data'!J1345, 'Raw Data'!D1345&gt;'Raw Data'!E1345), 'Raw Data'!I1345, 0)</f>
        <v/>
      </c>
      <c r="L1350">
        <f>IF('Raw Data'!E1345-'Raw Data'!D1345&gt;3, 'Raw Data'!N1345, 0)</f>
        <v/>
      </c>
      <c r="M1350">
        <f>IF('Raw Data'!D1345-'Raw Data'!E1345&gt;3, 'Raw Data'!M1345, 0)</f>
        <v/>
      </c>
      <c r="N1350">
        <f>IF(ISBLANK('Raw Data'!D1345),0,IF(AND('Raw Data'!E1345&gt;'Raw Data'!D1345,'Raw Data'!E1345-'Raw Data'!D1345&gt;0,'Raw Data'!E1345-'Raw Data'!D1345&lt;4),'Raw Data'!L1345, 0))</f>
        <v/>
      </c>
      <c r="O1350">
        <f>IF(ISBLANK('Raw Data'!D1345),0,IF(AND('Raw Data'!E1345&gt;'Raw Data'!D1345,'Raw Data'!E1345-'Raw Data'!D1345&gt;0,'Raw Data'!D1345-'Raw Data'!E1345&lt;4),'Raw Data'!K1345, 0))</f>
        <v/>
      </c>
      <c r="P1350">
        <f>IF('Raw Data'!E1345-'Raw Data'!D1345&gt;3, 'Raw Data'!N1345, IF('Raw Data'!D1345-'Raw Data'!E1345&gt;3, 'Raw Data'!M1345, 0))</f>
        <v/>
      </c>
      <c r="Q1350">
        <f>IF(ISBLANK('Raw Data'!E1345),0,IF(AND('Raw Data'!E1345-'Raw Data'!D1345&lt;4,'Raw Data'!E1345-'Raw Data'!D1345&gt;0),'Raw Data'!L1345,IF(AND('Raw Data'!D1345&gt;'Raw Data'!E1345,'Raw Data'!D1345-'Raw Data'!E1345&gt;0),'Raw Data'!K1345,0)))</f>
        <v/>
      </c>
      <c r="R1350">
        <f>IF(ISBLANK('Raw Data'!K1345),0,IFERROR(IF(MATCH(SMALL('Raw Data'!K1345:N1345,1),L1350:O1350,0),SMALL('Raw Data'!K1345:N1345,1)),0))</f>
        <v/>
      </c>
      <c r="S1350">
        <f>IF(ISBLANK('Raw Data'!K1345),0,IFERROR(IF(MATCH(SMALL('Raw Data'!K1345:N1345,2),L1350:O1350,0),SMALL('Raw Data'!K1345:N1345,2)),0))</f>
        <v/>
      </c>
      <c r="T1350">
        <f>IF(ISBLANK('Raw Data'!K1345),0,IFERROR(IF(MATCH(SMALL('Raw Data'!K1345:N1345,3),L1350:O1350,0),SMALL('Raw Data'!K1345:N1345,3)),0))</f>
        <v/>
      </c>
      <c r="U1350">
        <f>IF(ISBLANK('Raw Data'!K1345),0,IFERROR(IF(MATCH(SMALL('Raw Data'!K1345:N1345,4),L1350:O1350,0),SMALL('Raw Data'!K1345:N1345,4)),0))</f>
        <v/>
      </c>
      <c r="V1350">
        <f>IF(AND('Raw Data'!D1345&lt;3, 'Raw Data'!E1345&lt;3, 'Raw Data'!A1345&gt;0), 'Raw Data'!AF1345, 0)</f>
        <v/>
      </c>
      <c r="W1350">
        <f>IF(AND('Raw Data'!D1345&lt;4, 'Raw Data'!E1345&lt;4, 'Raw Data'!A1345&gt;0), 'Raw Data'!AI1345, 0)</f>
        <v/>
      </c>
      <c r="X1350">
        <f>IF(AND('Raw Data'!D1345&lt;5, 'Raw Data'!E1345&lt;5, 'Raw Data'!A1345&gt;0), 'Raw Data'!AL1345, 0)</f>
        <v/>
      </c>
      <c r="Y1350">
        <f>IF(AND('Raw Data'!D1345&lt;6, 'Raw Data'!E1345&lt;6, 'Raw Data'!A1345&gt;0), 'Raw Data'!AO1345, 0)</f>
        <v/>
      </c>
      <c r="Z1350">
        <f>IF(ISBLANK('Raw Data'!D1345), 0, IF('Raw Data'!D1345-'Raw Data'!E1345&gt;1, 'Raw Data'!AW1345, 0))</f>
        <v/>
      </c>
      <c r="AA1350">
        <f>IF(ISBLANK('Raw Data'!A1345), 0, IF(ABS('Raw Data'!D1345-'Raw Data'!E1345)&lt;2, 'Raw Data'!AX1345, 0))</f>
        <v/>
      </c>
      <c r="AB1350">
        <f>IF(ISBLANK('Raw Data'!D1345), 0, IF('Raw Data'!E1345-'Raw Data'!D1345&gt;1, 'Raw Data'!AY1345, 0))</f>
        <v/>
      </c>
      <c r="AC1350">
        <f>IF(ISBLANK('Raw Data'!D1345), 0, IF('Raw Data'!D1345-'Raw Data'!E1345&gt;2, 'Raw Data'!AZ1345, 0))</f>
        <v/>
      </c>
      <c r="AD1350">
        <f>IF(ISBLANK('Raw Data'!A1345), 0, IF(ABS('Raw Data'!D1345-'Raw Data'!E1345)&lt;3, 'Raw Data'!BA1345, 0))</f>
        <v/>
      </c>
      <c r="AE1350">
        <f>IF(ISBLANK('Raw Data'!D1345), 0, IF('Raw Data'!E1345-'Raw Data'!D1345&gt;2, 'Raw Data'!BB1345, 0))</f>
        <v/>
      </c>
      <c r="AF1350">
        <f>IF(ISBLANK('Raw Data'!D1345), 0, IF('Raw Data'!D1345-'Raw Data'!E1345&gt;3, 'Raw Data'!BC1345, 0))</f>
        <v/>
      </c>
      <c r="AG1350">
        <f>IF(ISBLANK('Raw Data'!A1345), 0, IF(ABS('Raw Data'!D1345-'Raw Data'!E1345)&lt;4, 'Raw Data'!BD1345, 0))</f>
        <v/>
      </c>
      <c r="AH1350">
        <f>IF(ISBLANK('Raw Data'!D1345), 0, IF('Raw Data'!E1345-'Raw Data'!D1345&gt;3, 'Raw Data'!BE1345, 0))</f>
        <v/>
      </c>
      <c r="AI1350">
        <f>IF(SUM('Raw Data'!D1345:E1345)&gt;'Raw Data'!F1345, 'Raw Data'!G1345, 0)</f>
        <v/>
      </c>
      <c r="AJ1350">
        <f>IF(ISBLANK('Raw Data'!D1345), 0, IF(SUM('Raw Data'!D1345:E1345)&lt;'Raw Data'!F1345, 'Raw Data'!H1345, 0))</f>
        <v/>
      </c>
      <c r="AK1350">
        <f>IF(ISBLANK('Raw Data'!A1345), 0, IF(AND('Raw Data'!D1345&lt;3, 'Raw Data'!E1345&lt;3, 'Raw Data'!F1345&lt;BB$2), 'Raw Data'!AF1345, 0))</f>
        <v/>
      </c>
      <c r="AL1350">
        <f>IF(ISBLANK('Raw Data'!A1345), 0, IF(AND('Raw Data'!D1345&lt;4, 'Raw Data'!E1345&lt;4, 'Raw Data'!F1345&lt;BB$2), 'Raw Data'!AI1345, 0))</f>
        <v/>
      </c>
      <c r="AM1350">
        <f>IF(ISBLANK('Raw Data'!A1345), 0, IF(AND('Raw Data'!D1345&lt;5, 'Raw Data'!E1345&lt;5, 'Raw Data'!F1345&lt;BB$2), 'Raw Data'!AL1345, 0))</f>
        <v/>
      </c>
      <c r="AN1350">
        <f>IF(ISBLANK('Raw Data'!A1345), 0, IF(AND('Raw Data'!D1345&lt;6, 'Raw Data'!E1345&lt;6, 'Raw Data'!F1345&lt;BB$2), 'Raw Data'!AO1345, 0))</f>
        <v/>
      </c>
      <c r="AO1350">
        <f>IF(ISBLANK('Raw Data'!A1345), 0, IF(AND('Raw Data'!I1345&lt;Analysis!$BC$2, 'Raw Data'!D1345-'Raw Data'!E1345&gt;1), 'Raw Data'!AW1345, IF(AND('Raw Data'!J1345&lt;Analysis!$BC$2, 'Raw Data'!E1345-'Raw Data'!D1345&gt;1), 'Raw Data'!AY1345, 0)))</f>
        <v/>
      </c>
      <c r="AP1350">
        <f>IF(ISBLANK('Raw Data'!A1345), 0, IF(AND('Raw Data'!I1345&lt;Analysis!$BC$2, 'Raw Data'!D1345-'Raw Data'!E1345&gt;2), 'Raw Data'!AZ1345, IF(AND('Raw Data'!J1345&lt;Analysis!$BC$2, 'Raw Data'!E1345-'Raw Data'!D1345&gt;2), 'Raw Data'!BB1345, 0)))</f>
        <v/>
      </c>
      <c r="AQ1350">
        <f>IF(ISBLANK('Raw Data'!A1345), 0, IF(AND('Raw Data'!I1345&lt;Analysis!$BC$2, 'Raw Data'!D1345-'Raw Data'!E1345&gt;3), 'Raw Data'!BC1345, IF(AND('Raw Data'!J1345&lt;Analysis!$BC$2, 'Raw Data'!E1345-'Raw Data'!D1345&gt;3), 'Raw Data'!BE1345, 0)))</f>
        <v/>
      </c>
      <c r="AR1350">
        <f>IF('Hidden Analysiss'!D1346=1,IF(ABS('Raw Data'!E1345-'Raw Data'!D1345)&lt;2,'Raw Data'!AX1345,0), 0)</f>
        <v/>
      </c>
      <c r="AS1350">
        <f>IF('Hidden Analysiss'!D1346=1,IF(ABS('Raw Data'!E1345-'Raw Data'!D1345)&lt;3,'Raw Data'!BA1345,0), 0)</f>
        <v/>
      </c>
      <c r="AT1350">
        <f>IF('Hidden Analysiss'!D1346=1,IF(ABS('Raw Data'!E1345-'Raw Data'!D1345)&lt;4,'Raw Data'!BD1345,0), 0)</f>
        <v/>
      </c>
      <c r="AU1350">
        <f>IF(AND('Hidden Analysiss'!E1346=1, ABS('Raw Data'!E1345-'Raw Data'!D1345)&lt;2), 'Raw Data'!AX1345, 0)</f>
        <v/>
      </c>
      <c r="AV1350">
        <f>IF(AND('Hidden Analysiss'!E1346=1, ABS('Raw Data'!E1345-'Raw Data'!D1345)&lt;3), 'Raw Data'!BA1345, 0)</f>
        <v/>
      </c>
      <c r="AW1350">
        <f>IF(AND('Hidden Analysiss'!E1346=1, ABS('Raw Data'!E1345-'Raw Data'!D1345)&lt;3), 'Raw Data'!BD1345, 0)</f>
        <v/>
      </c>
    </row>
    <row r="1351">
      <c r="A1351" s="1">
        <f>'Raw Data'!A1346</f>
        <v/>
      </c>
      <c r="B1351">
        <f>IF('Raw Data'!E1346&gt;'Raw Data'!D1346, 'Raw Data'!J1346, 0)</f>
        <v/>
      </c>
      <c r="C1351">
        <f>IF('Raw Data'!D1346&gt;'Raw Data'!E1346, 'Raw Data'!I1346, 0)</f>
        <v/>
      </c>
      <c r="D1351">
        <f>SUM(G1351:H1351)</f>
        <v/>
      </c>
      <c r="E1351">
        <f>IF(AND('Raw Data'!J1346&lt;'Raw Data'!I1346,'Raw Data'!E1346&gt;'Raw Data'!D1346,'Raw Data'!E1346-'Raw Data'!D1346&gt;3),'Raw Data'!N1346,IF(AND('Raw Data'!I1346&lt;'Raw Data'!J1346,'Raw Data'!D1346&gt;'Raw Data'!E1346,'Raw Data'!D1346-'Raw Data'!E1346&gt;3),'Raw Data'!M1346,0))</f>
        <v/>
      </c>
      <c r="F1351">
        <f>IF(AND('Raw Data'!J1346&lt;'Raw Data'!I1346,'Raw Data'!E1346&gt;'Raw Data'!D1346,'Raw Data'!E1346-'Raw Data'!D1346&lt;4),'Raw Data'!L1346,IF(AND('Raw Data'!I1346&lt;'Raw Data'!J1346,'Raw Data'!D1346&gt;'Raw Data'!E1346,'Raw Data'!D1346-'Raw Data'!E1346&lt;4),'Raw Data'!K1346,0))</f>
        <v/>
      </c>
      <c r="G1351">
        <f>IF(AND('Raw Data'!J1346&lt;'Raw Data'!I1346, 'Raw Data'!E1346&gt;'Raw Data'!D1346), 'Raw Data'!J1346, 0)</f>
        <v/>
      </c>
      <c r="H1351">
        <f>IF(AND('Raw Data'!J1346&gt;'Raw Data'!I1346, 'Raw Data'!E1346&lt;'Raw Data'!D1346), 'Raw Data'!I1346, 0)</f>
        <v/>
      </c>
      <c r="I1351">
        <f>SUM(J1351:K1351)</f>
        <v/>
      </c>
      <c r="J1351">
        <f>IF(AND('Raw Data'!J1346&gt;'Raw Data'!I1346, 'Raw Data'!E1346&gt;'Raw Data'!D1346), 'Raw Data'!J1346, 0)</f>
        <v/>
      </c>
      <c r="K1351">
        <f>IF(AND('Raw Data'!I1346&gt;'Raw Data'!J1346, 'Raw Data'!D1346&gt;'Raw Data'!E1346), 'Raw Data'!I1346, 0)</f>
        <v/>
      </c>
      <c r="L1351">
        <f>IF('Raw Data'!E1346-'Raw Data'!D1346&gt;3, 'Raw Data'!N1346, 0)</f>
        <v/>
      </c>
      <c r="M1351">
        <f>IF('Raw Data'!D1346-'Raw Data'!E1346&gt;3, 'Raw Data'!M1346, 0)</f>
        <v/>
      </c>
      <c r="N1351">
        <f>IF(ISBLANK('Raw Data'!D1346),0,IF(AND('Raw Data'!E1346&gt;'Raw Data'!D1346,'Raw Data'!E1346-'Raw Data'!D1346&gt;0,'Raw Data'!E1346-'Raw Data'!D1346&lt;4),'Raw Data'!L1346, 0))</f>
        <v/>
      </c>
      <c r="O1351">
        <f>IF(ISBLANK('Raw Data'!D1346),0,IF(AND('Raw Data'!E1346&gt;'Raw Data'!D1346,'Raw Data'!E1346-'Raw Data'!D1346&gt;0,'Raw Data'!D1346-'Raw Data'!E1346&lt;4),'Raw Data'!K1346, 0))</f>
        <v/>
      </c>
      <c r="P1351">
        <f>IF('Raw Data'!E1346-'Raw Data'!D1346&gt;3, 'Raw Data'!N1346, IF('Raw Data'!D1346-'Raw Data'!E1346&gt;3, 'Raw Data'!M1346, 0))</f>
        <v/>
      </c>
      <c r="Q1351">
        <f>IF(ISBLANK('Raw Data'!E1346),0,IF(AND('Raw Data'!E1346-'Raw Data'!D1346&lt;4,'Raw Data'!E1346-'Raw Data'!D1346&gt;0),'Raw Data'!L1346,IF(AND('Raw Data'!D1346&gt;'Raw Data'!E1346,'Raw Data'!D1346-'Raw Data'!E1346&gt;0),'Raw Data'!K1346,0)))</f>
        <v/>
      </c>
      <c r="R1351">
        <f>IF(ISBLANK('Raw Data'!K1346),0,IFERROR(IF(MATCH(SMALL('Raw Data'!K1346:N1346,1),L1351:O1351,0),SMALL('Raw Data'!K1346:N1346,1)),0))</f>
        <v/>
      </c>
      <c r="S1351">
        <f>IF(ISBLANK('Raw Data'!K1346),0,IFERROR(IF(MATCH(SMALL('Raw Data'!K1346:N1346,2),L1351:O1351,0),SMALL('Raw Data'!K1346:N1346,2)),0))</f>
        <v/>
      </c>
      <c r="T1351">
        <f>IF(ISBLANK('Raw Data'!K1346),0,IFERROR(IF(MATCH(SMALL('Raw Data'!K1346:N1346,3),L1351:O1351,0),SMALL('Raw Data'!K1346:N1346,3)),0))</f>
        <v/>
      </c>
      <c r="U1351">
        <f>IF(ISBLANK('Raw Data'!K1346),0,IFERROR(IF(MATCH(SMALL('Raw Data'!K1346:N1346,4),L1351:O1351,0),SMALL('Raw Data'!K1346:N1346,4)),0))</f>
        <v/>
      </c>
      <c r="V1351">
        <f>IF(AND('Raw Data'!D1346&lt;3, 'Raw Data'!E1346&lt;3, 'Raw Data'!A1346&gt;0), 'Raw Data'!AF1346, 0)</f>
        <v/>
      </c>
      <c r="W1351">
        <f>IF(AND('Raw Data'!D1346&lt;4, 'Raw Data'!E1346&lt;4, 'Raw Data'!A1346&gt;0), 'Raw Data'!AI1346, 0)</f>
        <v/>
      </c>
      <c r="X1351">
        <f>IF(AND('Raw Data'!D1346&lt;5, 'Raw Data'!E1346&lt;5, 'Raw Data'!A1346&gt;0), 'Raw Data'!AL1346, 0)</f>
        <v/>
      </c>
      <c r="Y1351">
        <f>IF(AND('Raw Data'!D1346&lt;6, 'Raw Data'!E1346&lt;6, 'Raw Data'!A1346&gt;0), 'Raw Data'!AO1346, 0)</f>
        <v/>
      </c>
      <c r="Z1351">
        <f>IF(ISBLANK('Raw Data'!D1346), 0, IF('Raw Data'!D1346-'Raw Data'!E1346&gt;1, 'Raw Data'!AW1346, 0))</f>
        <v/>
      </c>
      <c r="AA1351">
        <f>IF(ISBLANK('Raw Data'!A1346), 0, IF(ABS('Raw Data'!D1346-'Raw Data'!E1346)&lt;2, 'Raw Data'!AX1346, 0))</f>
        <v/>
      </c>
      <c r="AB1351">
        <f>IF(ISBLANK('Raw Data'!D1346), 0, IF('Raw Data'!E1346-'Raw Data'!D1346&gt;1, 'Raw Data'!AY1346, 0))</f>
        <v/>
      </c>
      <c r="AC1351">
        <f>IF(ISBLANK('Raw Data'!D1346), 0, IF('Raw Data'!D1346-'Raw Data'!E1346&gt;2, 'Raw Data'!AZ1346, 0))</f>
        <v/>
      </c>
      <c r="AD1351">
        <f>IF(ISBLANK('Raw Data'!A1346), 0, IF(ABS('Raw Data'!D1346-'Raw Data'!E1346)&lt;3, 'Raw Data'!BA1346, 0))</f>
        <v/>
      </c>
      <c r="AE1351">
        <f>IF(ISBLANK('Raw Data'!D1346), 0, IF('Raw Data'!E1346-'Raw Data'!D1346&gt;2, 'Raw Data'!BB1346, 0))</f>
        <v/>
      </c>
      <c r="AF1351">
        <f>IF(ISBLANK('Raw Data'!D1346), 0, IF('Raw Data'!D1346-'Raw Data'!E1346&gt;3, 'Raw Data'!BC1346, 0))</f>
        <v/>
      </c>
      <c r="AG1351">
        <f>IF(ISBLANK('Raw Data'!A1346), 0, IF(ABS('Raw Data'!D1346-'Raw Data'!E1346)&lt;4, 'Raw Data'!BD1346, 0))</f>
        <v/>
      </c>
      <c r="AH1351">
        <f>IF(ISBLANK('Raw Data'!D1346), 0, IF('Raw Data'!E1346-'Raw Data'!D1346&gt;3, 'Raw Data'!BE1346, 0))</f>
        <v/>
      </c>
      <c r="AI1351">
        <f>IF(SUM('Raw Data'!D1346:E1346)&gt;'Raw Data'!F1346, 'Raw Data'!G1346, 0)</f>
        <v/>
      </c>
      <c r="AJ1351">
        <f>IF(ISBLANK('Raw Data'!D1346), 0, IF(SUM('Raw Data'!D1346:E1346)&lt;'Raw Data'!F1346, 'Raw Data'!H1346, 0))</f>
        <v/>
      </c>
      <c r="AK1351">
        <f>IF(ISBLANK('Raw Data'!A1346), 0, IF(AND('Raw Data'!D1346&lt;3, 'Raw Data'!E1346&lt;3, 'Raw Data'!F1346&lt;BB$2), 'Raw Data'!AF1346, 0))</f>
        <v/>
      </c>
      <c r="AL1351">
        <f>IF(ISBLANK('Raw Data'!A1346), 0, IF(AND('Raw Data'!D1346&lt;4, 'Raw Data'!E1346&lt;4, 'Raw Data'!F1346&lt;BB$2), 'Raw Data'!AI1346, 0))</f>
        <v/>
      </c>
      <c r="AM1351">
        <f>IF(ISBLANK('Raw Data'!A1346), 0, IF(AND('Raw Data'!D1346&lt;5, 'Raw Data'!E1346&lt;5, 'Raw Data'!F1346&lt;BB$2), 'Raw Data'!AL1346, 0))</f>
        <v/>
      </c>
      <c r="AN1351">
        <f>IF(ISBLANK('Raw Data'!A1346), 0, IF(AND('Raw Data'!D1346&lt;6, 'Raw Data'!E1346&lt;6, 'Raw Data'!F1346&lt;BB$2), 'Raw Data'!AO1346, 0))</f>
        <v/>
      </c>
      <c r="AO1351">
        <f>IF(ISBLANK('Raw Data'!A1346), 0, IF(AND('Raw Data'!I1346&lt;Analysis!$BC$2, 'Raw Data'!D1346-'Raw Data'!E1346&gt;1), 'Raw Data'!AW1346, IF(AND('Raw Data'!J1346&lt;Analysis!$BC$2, 'Raw Data'!E1346-'Raw Data'!D1346&gt;1), 'Raw Data'!AY1346, 0)))</f>
        <v/>
      </c>
      <c r="AP1351">
        <f>IF(ISBLANK('Raw Data'!A1346), 0, IF(AND('Raw Data'!I1346&lt;Analysis!$BC$2, 'Raw Data'!D1346-'Raw Data'!E1346&gt;2), 'Raw Data'!AZ1346, IF(AND('Raw Data'!J1346&lt;Analysis!$BC$2, 'Raw Data'!E1346-'Raw Data'!D1346&gt;2), 'Raw Data'!BB1346, 0)))</f>
        <v/>
      </c>
      <c r="AQ1351">
        <f>IF(ISBLANK('Raw Data'!A1346), 0, IF(AND('Raw Data'!I1346&lt;Analysis!$BC$2, 'Raw Data'!D1346-'Raw Data'!E1346&gt;3), 'Raw Data'!BC1346, IF(AND('Raw Data'!J1346&lt;Analysis!$BC$2, 'Raw Data'!E1346-'Raw Data'!D1346&gt;3), 'Raw Data'!BE1346, 0)))</f>
        <v/>
      </c>
      <c r="AR1351">
        <f>IF('Hidden Analysiss'!D1347=1,IF(ABS('Raw Data'!E1346-'Raw Data'!D1346)&lt;2,'Raw Data'!AX1346,0), 0)</f>
        <v/>
      </c>
      <c r="AS1351">
        <f>IF('Hidden Analysiss'!D1347=1,IF(ABS('Raw Data'!E1346-'Raw Data'!D1346)&lt;3,'Raw Data'!BA1346,0), 0)</f>
        <v/>
      </c>
      <c r="AT1351">
        <f>IF('Hidden Analysiss'!D1347=1,IF(ABS('Raw Data'!E1346-'Raw Data'!D1346)&lt;4,'Raw Data'!BD1346,0), 0)</f>
        <v/>
      </c>
      <c r="AU1351">
        <f>IF(AND('Hidden Analysiss'!E1347=1, ABS('Raw Data'!E1346-'Raw Data'!D1346)&lt;2), 'Raw Data'!AX1346, 0)</f>
        <v/>
      </c>
      <c r="AV1351">
        <f>IF(AND('Hidden Analysiss'!E1347=1, ABS('Raw Data'!E1346-'Raw Data'!D1346)&lt;3), 'Raw Data'!BA1346, 0)</f>
        <v/>
      </c>
      <c r="AW1351">
        <f>IF(AND('Hidden Analysiss'!E1347=1, ABS('Raw Data'!E1346-'Raw Data'!D1346)&lt;3), 'Raw Data'!BD1346, 0)</f>
        <v/>
      </c>
    </row>
    <row r="1352">
      <c r="A1352" s="1">
        <f>'Raw Data'!A1347</f>
        <v/>
      </c>
      <c r="B1352">
        <f>IF('Raw Data'!E1347&gt;'Raw Data'!D1347, 'Raw Data'!J1347, 0)</f>
        <v/>
      </c>
      <c r="C1352">
        <f>IF('Raw Data'!D1347&gt;'Raw Data'!E1347, 'Raw Data'!I1347, 0)</f>
        <v/>
      </c>
      <c r="D1352">
        <f>SUM(G1352:H1352)</f>
        <v/>
      </c>
      <c r="E1352">
        <f>IF(AND('Raw Data'!J1347&lt;'Raw Data'!I1347,'Raw Data'!E1347&gt;'Raw Data'!D1347,'Raw Data'!E1347-'Raw Data'!D1347&gt;3),'Raw Data'!N1347,IF(AND('Raw Data'!I1347&lt;'Raw Data'!J1347,'Raw Data'!D1347&gt;'Raw Data'!E1347,'Raw Data'!D1347-'Raw Data'!E1347&gt;3),'Raw Data'!M1347,0))</f>
        <v/>
      </c>
      <c r="F1352">
        <f>IF(AND('Raw Data'!J1347&lt;'Raw Data'!I1347,'Raw Data'!E1347&gt;'Raw Data'!D1347,'Raw Data'!E1347-'Raw Data'!D1347&lt;4),'Raw Data'!L1347,IF(AND('Raw Data'!I1347&lt;'Raw Data'!J1347,'Raw Data'!D1347&gt;'Raw Data'!E1347,'Raw Data'!D1347-'Raw Data'!E1347&lt;4),'Raw Data'!K1347,0))</f>
        <v/>
      </c>
      <c r="G1352">
        <f>IF(AND('Raw Data'!J1347&lt;'Raw Data'!I1347, 'Raw Data'!E1347&gt;'Raw Data'!D1347), 'Raw Data'!J1347, 0)</f>
        <v/>
      </c>
      <c r="H1352">
        <f>IF(AND('Raw Data'!J1347&gt;'Raw Data'!I1347, 'Raw Data'!E1347&lt;'Raw Data'!D1347), 'Raw Data'!I1347, 0)</f>
        <v/>
      </c>
      <c r="I1352">
        <f>SUM(J1352:K1352)</f>
        <v/>
      </c>
      <c r="J1352">
        <f>IF(AND('Raw Data'!J1347&gt;'Raw Data'!I1347, 'Raw Data'!E1347&gt;'Raw Data'!D1347), 'Raw Data'!J1347, 0)</f>
        <v/>
      </c>
      <c r="K1352">
        <f>IF(AND('Raw Data'!I1347&gt;'Raw Data'!J1347, 'Raw Data'!D1347&gt;'Raw Data'!E1347), 'Raw Data'!I1347, 0)</f>
        <v/>
      </c>
      <c r="L1352">
        <f>IF('Raw Data'!E1347-'Raw Data'!D1347&gt;3, 'Raw Data'!N1347, 0)</f>
        <v/>
      </c>
      <c r="M1352">
        <f>IF('Raw Data'!D1347-'Raw Data'!E1347&gt;3, 'Raw Data'!M1347, 0)</f>
        <v/>
      </c>
      <c r="N1352">
        <f>IF(ISBLANK('Raw Data'!D1347),0,IF(AND('Raw Data'!E1347&gt;'Raw Data'!D1347,'Raw Data'!E1347-'Raw Data'!D1347&gt;0,'Raw Data'!E1347-'Raw Data'!D1347&lt;4),'Raw Data'!L1347, 0))</f>
        <v/>
      </c>
      <c r="O1352">
        <f>IF(ISBLANK('Raw Data'!D1347),0,IF(AND('Raw Data'!E1347&gt;'Raw Data'!D1347,'Raw Data'!E1347-'Raw Data'!D1347&gt;0,'Raw Data'!D1347-'Raw Data'!E1347&lt;4),'Raw Data'!K1347, 0))</f>
        <v/>
      </c>
      <c r="P1352">
        <f>IF('Raw Data'!E1347-'Raw Data'!D1347&gt;3, 'Raw Data'!N1347, IF('Raw Data'!D1347-'Raw Data'!E1347&gt;3, 'Raw Data'!M1347, 0))</f>
        <v/>
      </c>
      <c r="Q1352">
        <f>IF(ISBLANK('Raw Data'!E1347),0,IF(AND('Raw Data'!E1347-'Raw Data'!D1347&lt;4,'Raw Data'!E1347-'Raw Data'!D1347&gt;0),'Raw Data'!L1347,IF(AND('Raw Data'!D1347&gt;'Raw Data'!E1347,'Raw Data'!D1347-'Raw Data'!E1347&gt;0),'Raw Data'!K1347,0)))</f>
        <v/>
      </c>
      <c r="R1352">
        <f>IF(ISBLANK('Raw Data'!K1347),0,IFERROR(IF(MATCH(SMALL('Raw Data'!K1347:N1347,1),L1352:O1352,0),SMALL('Raw Data'!K1347:N1347,1)),0))</f>
        <v/>
      </c>
      <c r="S1352">
        <f>IF(ISBLANK('Raw Data'!K1347),0,IFERROR(IF(MATCH(SMALL('Raw Data'!K1347:N1347,2),L1352:O1352,0),SMALL('Raw Data'!K1347:N1347,2)),0))</f>
        <v/>
      </c>
      <c r="T1352">
        <f>IF(ISBLANK('Raw Data'!K1347),0,IFERROR(IF(MATCH(SMALL('Raw Data'!K1347:N1347,3),L1352:O1352,0),SMALL('Raw Data'!K1347:N1347,3)),0))</f>
        <v/>
      </c>
      <c r="U1352">
        <f>IF(ISBLANK('Raw Data'!K1347),0,IFERROR(IF(MATCH(SMALL('Raw Data'!K1347:N1347,4),L1352:O1352,0),SMALL('Raw Data'!K1347:N1347,4)),0))</f>
        <v/>
      </c>
      <c r="V1352">
        <f>IF(AND('Raw Data'!D1347&lt;3, 'Raw Data'!E1347&lt;3, 'Raw Data'!A1347&gt;0), 'Raw Data'!AF1347, 0)</f>
        <v/>
      </c>
      <c r="W1352">
        <f>IF(AND('Raw Data'!D1347&lt;4, 'Raw Data'!E1347&lt;4, 'Raw Data'!A1347&gt;0), 'Raw Data'!AI1347, 0)</f>
        <v/>
      </c>
      <c r="X1352">
        <f>IF(AND('Raw Data'!D1347&lt;5, 'Raw Data'!E1347&lt;5, 'Raw Data'!A1347&gt;0), 'Raw Data'!AL1347, 0)</f>
        <v/>
      </c>
      <c r="Y1352">
        <f>IF(AND('Raw Data'!D1347&lt;6, 'Raw Data'!E1347&lt;6, 'Raw Data'!A1347&gt;0), 'Raw Data'!AO1347, 0)</f>
        <v/>
      </c>
      <c r="Z1352">
        <f>IF(ISBLANK('Raw Data'!D1347), 0, IF('Raw Data'!D1347-'Raw Data'!E1347&gt;1, 'Raw Data'!AW1347, 0))</f>
        <v/>
      </c>
      <c r="AA1352">
        <f>IF(ISBLANK('Raw Data'!A1347), 0, IF(ABS('Raw Data'!D1347-'Raw Data'!E1347)&lt;2, 'Raw Data'!AX1347, 0))</f>
        <v/>
      </c>
      <c r="AB1352">
        <f>IF(ISBLANK('Raw Data'!D1347), 0, IF('Raw Data'!E1347-'Raw Data'!D1347&gt;1, 'Raw Data'!AY1347, 0))</f>
        <v/>
      </c>
      <c r="AC1352">
        <f>IF(ISBLANK('Raw Data'!D1347), 0, IF('Raw Data'!D1347-'Raw Data'!E1347&gt;2, 'Raw Data'!AZ1347, 0))</f>
        <v/>
      </c>
      <c r="AD1352">
        <f>IF(ISBLANK('Raw Data'!A1347), 0, IF(ABS('Raw Data'!D1347-'Raw Data'!E1347)&lt;3, 'Raw Data'!BA1347, 0))</f>
        <v/>
      </c>
      <c r="AE1352">
        <f>IF(ISBLANK('Raw Data'!D1347), 0, IF('Raw Data'!E1347-'Raw Data'!D1347&gt;2, 'Raw Data'!BB1347, 0))</f>
        <v/>
      </c>
      <c r="AF1352">
        <f>IF(ISBLANK('Raw Data'!D1347), 0, IF('Raw Data'!D1347-'Raw Data'!E1347&gt;3, 'Raw Data'!BC1347, 0))</f>
        <v/>
      </c>
      <c r="AG1352">
        <f>IF(ISBLANK('Raw Data'!A1347), 0, IF(ABS('Raw Data'!D1347-'Raw Data'!E1347)&lt;4, 'Raw Data'!BD1347, 0))</f>
        <v/>
      </c>
      <c r="AH1352">
        <f>IF(ISBLANK('Raw Data'!D1347), 0, IF('Raw Data'!E1347-'Raw Data'!D1347&gt;3, 'Raw Data'!BE1347, 0))</f>
        <v/>
      </c>
      <c r="AI1352">
        <f>IF(SUM('Raw Data'!D1347:E1347)&gt;'Raw Data'!F1347, 'Raw Data'!G1347, 0)</f>
        <v/>
      </c>
      <c r="AJ1352">
        <f>IF(ISBLANK('Raw Data'!D1347), 0, IF(SUM('Raw Data'!D1347:E1347)&lt;'Raw Data'!F1347, 'Raw Data'!H1347, 0))</f>
        <v/>
      </c>
      <c r="AK1352">
        <f>IF(ISBLANK('Raw Data'!A1347), 0, IF(AND('Raw Data'!D1347&lt;3, 'Raw Data'!E1347&lt;3, 'Raw Data'!F1347&lt;BB$2), 'Raw Data'!AF1347, 0))</f>
        <v/>
      </c>
      <c r="AL1352">
        <f>IF(ISBLANK('Raw Data'!A1347), 0, IF(AND('Raw Data'!D1347&lt;4, 'Raw Data'!E1347&lt;4, 'Raw Data'!F1347&lt;BB$2), 'Raw Data'!AI1347, 0))</f>
        <v/>
      </c>
      <c r="AM1352">
        <f>IF(ISBLANK('Raw Data'!A1347), 0, IF(AND('Raw Data'!D1347&lt;5, 'Raw Data'!E1347&lt;5, 'Raw Data'!F1347&lt;BB$2), 'Raw Data'!AL1347, 0))</f>
        <v/>
      </c>
      <c r="AN1352">
        <f>IF(ISBLANK('Raw Data'!A1347), 0, IF(AND('Raw Data'!D1347&lt;6, 'Raw Data'!E1347&lt;6, 'Raw Data'!F1347&lt;BB$2), 'Raw Data'!AO1347, 0))</f>
        <v/>
      </c>
      <c r="AO1352">
        <f>IF(ISBLANK('Raw Data'!A1347), 0, IF(AND('Raw Data'!I1347&lt;Analysis!$BC$2, 'Raw Data'!D1347-'Raw Data'!E1347&gt;1), 'Raw Data'!AW1347, IF(AND('Raw Data'!J1347&lt;Analysis!$BC$2, 'Raw Data'!E1347-'Raw Data'!D1347&gt;1), 'Raw Data'!AY1347, 0)))</f>
        <v/>
      </c>
      <c r="AP1352">
        <f>IF(ISBLANK('Raw Data'!A1347), 0, IF(AND('Raw Data'!I1347&lt;Analysis!$BC$2, 'Raw Data'!D1347-'Raw Data'!E1347&gt;2), 'Raw Data'!AZ1347, IF(AND('Raw Data'!J1347&lt;Analysis!$BC$2, 'Raw Data'!E1347-'Raw Data'!D1347&gt;2), 'Raw Data'!BB1347, 0)))</f>
        <v/>
      </c>
      <c r="AQ1352">
        <f>IF(ISBLANK('Raw Data'!A1347), 0, IF(AND('Raw Data'!I1347&lt;Analysis!$BC$2, 'Raw Data'!D1347-'Raw Data'!E1347&gt;3), 'Raw Data'!BC1347, IF(AND('Raw Data'!J1347&lt;Analysis!$BC$2, 'Raw Data'!E1347-'Raw Data'!D1347&gt;3), 'Raw Data'!BE1347, 0)))</f>
        <v/>
      </c>
      <c r="AR1352">
        <f>IF('Hidden Analysiss'!D1348=1,IF(ABS('Raw Data'!E1347-'Raw Data'!D1347)&lt;2,'Raw Data'!AX1347,0), 0)</f>
        <v/>
      </c>
      <c r="AS1352">
        <f>IF('Hidden Analysiss'!D1348=1,IF(ABS('Raw Data'!E1347-'Raw Data'!D1347)&lt;3,'Raw Data'!BA1347,0), 0)</f>
        <v/>
      </c>
      <c r="AT1352">
        <f>IF('Hidden Analysiss'!D1348=1,IF(ABS('Raw Data'!E1347-'Raw Data'!D1347)&lt;4,'Raw Data'!BD1347,0), 0)</f>
        <v/>
      </c>
      <c r="AU1352">
        <f>IF(AND('Hidden Analysiss'!E1348=1, ABS('Raw Data'!E1347-'Raw Data'!D1347)&lt;2), 'Raw Data'!AX1347, 0)</f>
        <v/>
      </c>
      <c r="AV1352">
        <f>IF(AND('Hidden Analysiss'!E1348=1, ABS('Raw Data'!E1347-'Raw Data'!D1347)&lt;3), 'Raw Data'!BA1347, 0)</f>
        <v/>
      </c>
      <c r="AW1352">
        <f>IF(AND('Hidden Analysiss'!E1348=1, ABS('Raw Data'!E1347-'Raw Data'!D1347)&lt;3), 'Raw Data'!BD1347, 0)</f>
        <v/>
      </c>
    </row>
    <row r="1353">
      <c r="A1353" s="1">
        <f>'Raw Data'!A1348</f>
        <v/>
      </c>
      <c r="B1353">
        <f>IF('Raw Data'!E1348&gt;'Raw Data'!D1348, 'Raw Data'!J1348, 0)</f>
        <v/>
      </c>
      <c r="C1353">
        <f>IF('Raw Data'!D1348&gt;'Raw Data'!E1348, 'Raw Data'!I1348, 0)</f>
        <v/>
      </c>
      <c r="D1353">
        <f>SUM(G1353:H1353)</f>
        <v/>
      </c>
      <c r="E1353">
        <f>IF(AND('Raw Data'!J1348&lt;'Raw Data'!I1348,'Raw Data'!E1348&gt;'Raw Data'!D1348,'Raw Data'!E1348-'Raw Data'!D1348&gt;3),'Raw Data'!N1348,IF(AND('Raw Data'!I1348&lt;'Raw Data'!J1348,'Raw Data'!D1348&gt;'Raw Data'!E1348,'Raw Data'!D1348-'Raw Data'!E1348&gt;3),'Raw Data'!M1348,0))</f>
        <v/>
      </c>
      <c r="F1353">
        <f>IF(AND('Raw Data'!J1348&lt;'Raw Data'!I1348,'Raw Data'!E1348&gt;'Raw Data'!D1348,'Raw Data'!E1348-'Raw Data'!D1348&lt;4),'Raw Data'!L1348,IF(AND('Raw Data'!I1348&lt;'Raw Data'!J1348,'Raw Data'!D1348&gt;'Raw Data'!E1348,'Raw Data'!D1348-'Raw Data'!E1348&lt;4),'Raw Data'!K1348,0))</f>
        <v/>
      </c>
      <c r="G1353">
        <f>IF(AND('Raw Data'!J1348&lt;'Raw Data'!I1348, 'Raw Data'!E1348&gt;'Raw Data'!D1348), 'Raw Data'!J1348, 0)</f>
        <v/>
      </c>
      <c r="H1353">
        <f>IF(AND('Raw Data'!J1348&gt;'Raw Data'!I1348, 'Raw Data'!E1348&lt;'Raw Data'!D1348), 'Raw Data'!I1348, 0)</f>
        <v/>
      </c>
      <c r="I1353">
        <f>SUM(J1353:K1353)</f>
        <v/>
      </c>
      <c r="J1353">
        <f>IF(AND('Raw Data'!J1348&gt;'Raw Data'!I1348, 'Raw Data'!E1348&gt;'Raw Data'!D1348), 'Raw Data'!J1348, 0)</f>
        <v/>
      </c>
      <c r="K1353">
        <f>IF(AND('Raw Data'!I1348&gt;'Raw Data'!J1348, 'Raw Data'!D1348&gt;'Raw Data'!E1348), 'Raw Data'!I1348, 0)</f>
        <v/>
      </c>
      <c r="L1353">
        <f>IF('Raw Data'!E1348-'Raw Data'!D1348&gt;3, 'Raw Data'!N1348, 0)</f>
        <v/>
      </c>
      <c r="M1353">
        <f>IF('Raw Data'!D1348-'Raw Data'!E1348&gt;3, 'Raw Data'!M1348, 0)</f>
        <v/>
      </c>
      <c r="N1353">
        <f>IF(ISBLANK('Raw Data'!D1348),0,IF(AND('Raw Data'!E1348&gt;'Raw Data'!D1348,'Raw Data'!E1348-'Raw Data'!D1348&gt;0,'Raw Data'!E1348-'Raw Data'!D1348&lt;4),'Raw Data'!L1348, 0))</f>
        <v/>
      </c>
      <c r="O1353">
        <f>IF(ISBLANK('Raw Data'!D1348),0,IF(AND('Raw Data'!E1348&gt;'Raw Data'!D1348,'Raw Data'!E1348-'Raw Data'!D1348&gt;0,'Raw Data'!D1348-'Raw Data'!E1348&lt;4),'Raw Data'!K1348, 0))</f>
        <v/>
      </c>
      <c r="P1353">
        <f>IF('Raw Data'!E1348-'Raw Data'!D1348&gt;3, 'Raw Data'!N1348, IF('Raw Data'!D1348-'Raw Data'!E1348&gt;3, 'Raw Data'!M1348, 0))</f>
        <v/>
      </c>
      <c r="Q1353">
        <f>IF(ISBLANK('Raw Data'!E1348),0,IF(AND('Raw Data'!E1348-'Raw Data'!D1348&lt;4,'Raw Data'!E1348-'Raw Data'!D1348&gt;0),'Raw Data'!L1348,IF(AND('Raw Data'!D1348&gt;'Raw Data'!E1348,'Raw Data'!D1348-'Raw Data'!E1348&gt;0),'Raw Data'!K1348,0)))</f>
        <v/>
      </c>
      <c r="R1353">
        <f>IF(ISBLANK('Raw Data'!K1348),0,IFERROR(IF(MATCH(SMALL('Raw Data'!K1348:N1348,1),L1353:O1353,0),SMALL('Raw Data'!K1348:N1348,1)),0))</f>
        <v/>
      </c>
      <c r="S1353">
        <f>IF(ISBLANK('Raw Data'!K1348),0,IFERROR(IF(MATCH(SMALL('Raw Data'!K1348:N1348,2),L1353:O1353,0),SMALL('Raw Data'!K1348:N1348,2)),0))</f>
        <v/>
      </c>
      <c r="T1353">
        <f>IF(ISBLANK('Raw Data'!K1348),0,IFERROR(IF(MATCH(SMALL('Raw Data'!K1348:N1348,3),L1353:O1353,0),SMALL('Raw Data'!K1348:N1348,3)),0))</f>
        <v/>
      </c>
      <c r="U1353">
        <f>IF(ISBLANK('Raw Data'!K1348),0,IFERROR(IF(MATCH(SMALL('Raw Data'!K1348:N1348,4),L1353:O1353,0),SMALL('Raw Data'!K1348:N1348,4)),0))</f>
        <v/>
      </c>
      <c r="V1353">
        <f>IF(AND('Raw Data'!D1348&lt;3, 'Raw Data'!E1348&lt;3, 'Raw Data'!A1348&gt;0), 'Raw Data'!AF1348, 0)</f>
        <v/>
      </c>
      <c r="W1353">
        <f>IF(AND('Raw Data'!D1348&lt;4, 'Raw Data'!E1348&lt;4, 'Raw Data'!A1348&gt;0), 'Raw Data'!AI1348, 0)</f>
        <v/>
      </c>
      <c r="X1353">
        <f>IF(AND('Raw Data'!D1348&lt;5, 'Raw Data'!E1348&lt;5, 'Raw Data'!A1348&gt;0), 'Raw Data'!AL1348, 0)</f>
        <v/>
      </c>
      <c r="Y1353">
        <f>IF(AND('Raw Data'!D1348&lt;6, 'Raw Data'!E1348&lt;6, 'Raw Data'!A1348&gt;0), 'Raw Data'!AO1348, 0)</f>
        <v/>
      </c>
      <c r="Z1353">
        <f>IF(ISBLANK('Raw Data'!D1348), 0, IF('Raw Data'!D1348-'Raw Data'!E1348&gt;1, 'Raw Data'!AW1348, 0))</f>
        <v/>
      </c>
      <c r="AA1353">
        <f>IF(ISBLANK('Raw Data'!A1348), 0, IF(ABS('Raw Data'!D1348-'Raw Data'!E1348)&lt;2, 'Raw Data'!AX1348, 0))</f>
        <v/>
      </c>
      <c r="AB1353">
        <f>IF(ISBLANK('Raw Data'!D1348), 0, IF('Raw Data'!E1348-'Raw Data'!D1348&gt;1, 'Raw Data'!AY1348, 0))</f>
        <v/>
      </c>
      <c r="AC1353">
        <f>IF(ISBLANK('Raw Data'!D1348), 0, IF('Raw Data'!D1348-'Raw Data'!E1348&gt;2, 'Raw Data'!AZ1348, 0))</f>
        <v/>
      </c>
      <c r="AD1353">
        <f>IF(ISBLANK('Raw Data'!A1348), 0, IF(ABS('Raw Data'!D1348-'Raw Data'!E1348)&lt;3, 'Raw Data'!BA1348, 0))</f>
        <v/>
      </c>
      <c r="AE1353">
        <f>IF(ISBLANK('Raw Data'!D1348), 0, IF('Raw Data'!E1348-'Raw Data'!D1348&gt;2, 'Raw Data'!BB1348, 0))</f>
        <v/>
      </c>
      <c r="AF1353">
        <f>IF(ISBLANK('Raw Data'!D1348), 0, IF('Raw Data'!D1348-'Raw Data'!E1348&gt;3, 'Raw Data'!BC1348, 0))</f>
        <v/>
      </c>
      <c r="AG1353">
        <f>IF(ISBLANK('Raw Data'!A1348), 0, IF(ABS('Raw Data'!D1348-'Raw Data'!E1348)&lt;4, 'Raw Data'!BD1348, 0))</f>
        <v/>
      </c>
      <c r="AH1353">
        <f>IF(ISBLANK('Raw Data'!D1348), 0, IF('Raw Data'!E1348-'Raw Data'!D1348&gt;3, 'Raw Data'!BE1348, 0))</f>
        <v/>
      </c>
      <c r="AI1353">
        <f>IF(SUM('Raw Data'!D1348:E1348)&gt;'Raw Data'!F1348, 'Raw Data'!G1348, 0)</f>
        <v/>
      </c>
      <c r="AJ1353">
        <f>IF(ISBLANK('Raw Data'!D1348), 0, IF(SUM('Raw Data'!D1348:E1348)&lt;'Raw Data'!F1348, 'Raw Data'!H1348, 0))</f>
        <v/>
      </c>
      <c r="AK1353">
        <f>IF(ISBLANK('Raw Data'!A1348), 0, IF(AND('Raw Data'!D1348&lt;3, 'Raw Data'!E1348&lt;3, 'Raw Data'!F1348&lt;BB$2), 'Raw Data'!AF1348, 0))</f>
        <v/>
      </c>
      <c r="AL1353">
        <f>IF(ISBLANK('Raw Data'!A1348), 0, IF(AND('Raw Data'!D1348&lt;4, 'Raw Data'!E1348&lt;4, 'Raw Data'!F1348&lt;BB$2), 'Raw Data'!AI1348, 0))</f>
        <v/>
      </c>
      <c r="AM1353">
        <f>IF(ISBLANK('Raw Data'!A1348), 0, IF(AND('Raw Data'!D1348&lt;5, 'Raw Data'!E1348&lt;5, 'Raw Data'!F1348&lt;BB$2), 'Raw Data'!AL1348, 0))</f>
        <v/>
      </c>
      <c r="AN1353">
        <f>IF(ISBLANK('Raw Data'!A1348), 0, IF(AND('Raw Data'!D1348&lt;6, 'Raw Data'!E1348&lt;6, 'Raw Data'!F1348&lt;BB$2), 'Raw Data'!AO1348, 0))</f>
        <v/>
      </c>
      <c r="AO1353">
        <f>IF(ISBLANK('Raw Data'!A1348), 0, IF(AND('Raw Data'!I1348&lt;Analysis!$BC$2, 'Raw Data'!D1348-'Raw Data'!E1348&gt;1), 'Raw Data'!AW1348, IF(AND('Raw Data'!J1348&lt;Analysis!$BC$2, 'Raw Data'!E1348-'Raw Data'!D1348&gt;1), 'Raw Data'!AY1348, 0)))</f>
        <v/>
      </c>
      <c r="AP1353">
        <f>IF(ISBLANK('Raw Data'!A1348), 0, IF(AND('Raw Data'!I1348&lt;Analysis!$BC$2, 'Raw Data'!D1348-'Raw Data'!E1348&gt;2), 'Raw Data'!AZ1348, IF(AND('Raw Data'!J1348&lt;Analysis!$BC$2, 'Raw Data'!E1348-'Raw Data'!D1348&gt;2), 'Raw Data'!BB1348, 0)))</f>
        <v/>
      </c>
      <c r="AQ1353">
        <f>IF(ISBLANK('Raw Data'!A1348), 0, IF(AND('Raw Data'!I1348&lt;Analysis!$BC$2, 'Raw Data'!D1348-'Raw Data'!E1348&gt;3), 'Raw Data'!BC1348, IF(AND('Raw Data'!J1348&lt;Analysis!$BC$2, 'Raw Data'!E1348-'Raw Data'!D1348&gt;3), 'Raw Data'!BE1348, 0)))</f>
        <v/>
      </c>
      <c r="AR1353">
        <f>IF('Hidden Analysiss'!D1349=1,IF(ABS('Raw Data'!E1348-'Raw Data'!D1348)&lt;2,'Raw Data'!AX1348,0), 0)</f>
        <v/>
      </c>
      <c r="AS1353">
        <f>IF('Hidden Analysiss'!D1349=1,IF(ABS('Raw Data'!E1348-'Raw Data'!D1348)&lt;3,'Raw Data'!BA1348,0), 0)</f>
        <v/>
      </c>
      <c r="AT1353">
        <f>IF('Hidden Analysiss'!D1349=1,IF(ABS('Raw Data'!E1348-'Raw Data'!D1348)&lt;4,'Raw Data'!BD1348,0), 0)</f>
        <v/>
      </c>
      <c r="AU1353">
        <f>IF(AND('Hidden Analysiss'!E1349=1, ABS('Raw Data'!E1348-'Raw Data'!D1348)&lt;2), 'Raw Data'!AX1348, 0)</f>
        <v/>
      </c>
      <c r="AV1353">
        <f>IF(AND('Hidden Analysiss'!E1349=1, ABS('Raw Data'!E1348-'Raw Data'!D1348)&lt;3), 'Raw Data'!BA1348, 0)</f>
        <v/>
      </c>
      <c r="AW1353">
        <f>IF(AND('Hidden Analysiss'!E1349=1, ABS('Raw Data'!E1348-'Raw Data'!D1348)&lt;3), 'Raw Data'!BD1348, 0)</f>
        <v/>
      </c>
    </row>
    <row r="1354">
      <c r="A1354" s="1">
        <f>'Raw Data'!A1349</f>
        <v/>
      </c>
      <c r="B1354">
        <f>IF('Raw Data'!E1349&gt;'Raw Data'!D1349, 'Raw Data'!J1349, 0)</f>
        <v/>
      </c>
      <c r="C1354">
        <f>IF('Raw Data'!D1349&gt;'Raw Data'!E1349, 'Raw Data'!I1349, 0)</f>
        <v/>
      </c>
      <c r="D1354">
        <f>SUM(G1354:H1354)</f>
        <v/>
      </c>
      <c r="E1354">
        <f>IF(AND('Raw Data'!J1349&lt;'Raw Data'!I1349,'Raw Data'!E1349&gt;'Raw Data'!D1349,'Raw Data'!E1349-'Raw Data'!D1349&gt;3),'Raw Data'!N1349,IF(AND('Raw Data'!I1349&lt;'Raw Data'!J1349,'Raw Data'!D1349&gt;'Raw Data'!E1349,'Raw Data'!D1349-'Raw Data'!E1349&gt;3),'Raw Data'!M1349,0))</f>
        <v/>
      </c>
      <c r="F1354">
        <f>IF(AND('Raw Data'!J1349&lt;'Raw Data'!I1349,'Raw Data'!E1349&gt;'Raw Data'!D1349,'Raw Data'!E1349-'Raw Data'!D1349&lt;4),'Raw Data'!L1349,IF(AND('Raw Data'!I1349&lt;'Raw Data'!J1349,'Raw Data'!D1349&gt;'Raw Data'!E1349,'Raw Data'!D1349-'Raw Data'!E1349&lt;4),'Raw Data'!K1349,0))</f>
        <v/>
      </c>
      <c r="G1354">
        <f>IF(AND('Raw Data'!J1349&lt;'Raw Data'!I1349, 'Raw Data'!E1349&gt;'Raw Data'!D1349), 'Raw Data'!J1349, 0)</f>
        <v/>
      </c>
      <c r="H1354">
        <f>IF(AND('Raw Data'!J1349&gt;'Raw Data'!I1349, 'Raw Data'!E1349&lt;'Raw Data'!D1349), 'Raw Data'!I1349, 0)</f>
        <v/>
      </c>
      <c r="I1354">
        <f>SUM(J1354:K1354)</f>
        <v/>
      </c>
      <c r="J1354">
        <f>IF(AND('Raw Data'!J1349&gt;'Raw Data'!I1349, 'Raw Data'!E1349&gt;'Raw Data'!D1349), 'Raw Data'!J1349, 0)</f>
        <v/>
      </c>
      <c r="K1354">
        <f>IF(AND('Raw Data'!I1349&gt;'Raw Data'!J1349, 'Raw Data'!D1349&gt;'Raw Data'!E1349), 'Raw Data'!I1349, 0)</f>
        <v/>
      </c>
      <c r="L1354">
        <f>IF('Raw Data'!E1349-'Raw Data'!D1349&gt;3, 'Raw Data'!N1349, 0)</f>
        <v/>
      </c>
      <c r="M1354">
        <f>IF('Raw Data'!D1349-'Raw Data'!E1349&gt;3, 'Raw Data'!M1349, 0)</f>
        <v/>
      </c>
      <c r="N1354">
        <f>IF(ISBLANK('Raw Data'!D1349),0,IF(AND('Raw Data'!E1349&gt;'Raw Data'!D1349,'Raw Data'!E1349-'Raw Data'!D1349&gt;0,'Raw Data'!E1349-'Raw Data'!D1349&lt;4),'Raw Data'!L1349, 0))</f>
        <v/>
      </c>
      <c r="O1354">
        <f>IF(ISBLANK('Raw Data'!D1349),0,IF(AND('Raw Data'!E1349&gt;'Raw Data'!D1349,'Raw Data'!E1349-'Raw Data'!D1349&gt;0,'Raw Data'!D1349-'Raw Data'!E1349&lt;4),'Raw Data'!K1349, 0))</f>
        <v/>
      </c>
      <c r="P1354">
        <f>IF('Raw Data'!E1349-'Raw Data'!D1349&gt;3, 'Raw Data'!N1349, IF('Raw Data'!D1349-'Raw Data'!E1349&gt;3, 'Raw Data'!M1349, 0))</f>
        <v/>
      </c>
      <c r="Q1354">
        <f>IF(ISBLANK('Raw Data'!E1349),0,IF(AND('Raw Data'!E1349-'Raw Data'!D1349&lt;4,'Raw Data'!E1349-'Raw Data'!D1349&gt;0),'Raw Data'!L1349,IF(AND('Raw Data'!D1349&gt;'Raw Data'!E1349,'Raw Data'!D1349-'Raw Data'!E1349&gt;0),'Raw Data'!K1349,0)))</f>
        <v/>
      </c>
      <c r="R1354">
        <f>IF(ISBLANK('Raw Data'!K1349),0,IFERROR(IF(MATCH(SMALL('Raw Data'!K1349:N1349,1),L1354:O1354,0),SMALL('Raw Data'!K1349:N1349,1)),0))</f>
        <v/>
      </c>
      <c r="S1354">
        <f>IF(ISBLANK('Raw Data'!K1349),0,IFERROR(IF(MATCH(SMALL('Raw Data'!K1349:N1349,2),L1354:O1354,0),SMALL('Raw Data'!K1349:N1349,2)),0))</f>
        <v/>
      </c>
      <c r="T1354">
        <f>IF(ISBLANK('Raw Data'!K1349),0,IFERROR(IF(MATCH(SMALL('Raw Data'!K1349:N1349,3),L1354:O1354,0),SMALL('Raw Data'!K1349:N1349,3)),0))</f>
        <v/>
      </c>
      <c r="U1354">
        <f>IF(ISBLANK('Raw Data'!K1349),0,IFERROR(IF(MATCH(SMALL('Raw Data'!K1349:N1349,4),L1354:O1354,0),SMALL('Raw Data'!K1349:N1349,4)),0))</f>
        <v/>
      </c>
      <c r="V1354">
        <f>IF(AND('Raw Data'!D1349&lt;3, 'Raw Data'!E1349&lt;3, 'Raw Data'!A1349&gt;0), 'Raw Data'!AF1349, 0)</f>
        <v/>
      </c>
      <c r="W1354">
        <f>IF(AND('Raw Data'!D1349&lt;4, 'Raw Data'!E1349&lt;4, 'Raw Data'!A1349&gt;0), 'Raw Data'!AI1349, 0)</f>
        <v/>
      </c>
      <c r="X1354">
        <f>IF(AND('Raw Data'!D1349&lt;5, 'Raw Data'!E1349&lt;5, 'Raw Data'!A1349&gt;0), 'Raw Data'!AL1349, 0)</f>
        <v/>
      </c>
      <c r="Y1354">
        <f>IF(AND('Raw Data'!D1349&lt;6, 'Raw Data'!E1349&lt;6, 'Raw Data'!A1349&gt;0), 'Raw Data'!AO1349, 0)</f>
        <v/>
      </c>
      <c r="Z1354">
        <f>IF(ISBLANK('Raw Data'!D1349), 0, IF('Raw Data'!D1349-'Raw Data'!E1349&gt;1, 'Raw Data'!AW1349, 0))</f>
        <v/>
      </c>
      <c r="AA1354">
        <f>IF(ISBLANK('Raw Data'!A1349), 0, IF(ABS('Raw Data'!D1349-'Raw Data'!E1349)&lt;2, 'Raw Data'!AX1349, 0))</f>
        <v/>
      </c>
      <c r="AB1354">
        <f>IF(ISBLANK('Raw Data'!D1349), 0, IF('Raw Data'!E1349-'Raw Data'!D1349&gt;1, 'Raw Data'!AY1349, 0))</f>
        <v/>
      </c>
      <c r="AC1354">
        <f>IF(ISBLANK('Raw Data'!D1349), 0, IF('Raw Data'!D1349-'Raw Data'!E1349&gt;2, 'Raw Data'!AZ1349, 0))</f>
        <v/>
      </c>
      <c r="AD1354">
        <f>IF(ISBLANK('Raw Data'!A1349), 0, IF(ABS('Raw Data'!D1349-'Raw Data'!E1349)&lt;3, 'Raw Data'!BA1349, 0))</f>
        <v/>
      </c>
      <c r="AE1354">
        <f>IF(ISBLANK('Raw Data'!D1349), 0, IF('Raw Data'!E1349-'Raw Data'!D1349&gt;2, 'Raw Data'!BB1349, 0))</f>
        <v/>
      </c>
      <c r="AF1354">
        <f>IF(ISBLANK('Raw Data'!D1349), 0, IF('Raw Data'!D1349-'Raw Data'!E1349&gt;3, 'Raw Data'!BC1349, 0))</f>
        <v/>
      </c>
      <c r="AG1354">
        <f>IF(ISBLANK('Raw Data'!A1349), 0, IF(ABS('Raw Data'!D1349-'Raw Data'!E1349)&lt;4, 'Raw Data'!BD1349, 0))</f>
        <v/>
      </c>
      <c r="AH1354">
        <f>IF(ISBLANK('Raw Data'!D1349), 0, IF('Raw Data'!E1349-'Raw Data'!D1349&gt;3, 'Raw Data'!BE1349, 0))</f>
        <v/>
      </c>
      <c r="AI1354">
        <f>IF(SUM('Raw Data'!D1349:E1349)&gt;'Raw Data'!F1349, 'Raw Data'!G1349, 0)</f>
        <v/>
      </c>
      <c r="AJ1354">
        <f>IF(ISBLANK('Raw Data'!D1349), 0, IF(SUM('Raw Data'!D1349:E1349)&lt;'Raw Data'!F1349, 'Raw Data'!H1349, 0))</f>
        <v/>
      </c>
      <c r="AK1354">
        <f>IF(ISBLANK('Raw Data'!A1349), 0, IF(AND('Raw Data'!D1349&lt;3, 'Raw Data'!E1349&lt;3, 'Raw Data'!F1349&lt;BB$2), 'Raw Data'!AF1349, 0))</f>
        <v/>
      </c>
      <c r="AL1354">
        <f>IF(ISBLANK('Raw Data'!A1349), 0, IF(AND('Raw Data'!D1349&lt;4, 'Raw Data'!E1349&lt;4, 'Raw Data'!F1349&lt;BB$2), 'Raw Data'!AI1349, 0))</f>
        <v/>
      </c>
      <c r="AM1354">
        <f>IF(ISBLANK('Raw Data'!A1349), 0, IF(AND('Raw Data'!D1349&lt;5, 'Raw Data'!E1349&lt;5, 'Raw Data'!F1349&lt;BB$2), 'Raw Data'!AL1349, 0))</f>
        <v/>
      </c>
      <c r="AN1354">
        <f>IF(ISBLANK('Raw Data'!A1349), 0, IF(AND('Raw Data'!D1349&lt;6, 'Raw Data'!E1349&lt;6, 'Raw Data'!F1349&lt;BB$2), 'Raw Data'!AO1349, 0))</f>
        <v/>
      </c>
      <c r="AO1354">
        <f>IF(ISBLANK('Raw Data'!A1349), 0, IF(AND('Raw Data'!I1349&lt;Analysis!$BC$2, 'Raw Data'!D1349-'Raw Data'!E1349&gt;1), 'Raw Data'!AW1349, IF(AND('Raw Data'!J1349&lt;Analysis!$BC$2, 'Raw Data'!E1349-'Raw Data'!D1349&gt;1), 'Raw Data'!AY1349, 0)))</f>
        <v/>
      </c>
      <c r="AP1354">
        <f>IF(ISBLANK('Raw Data'!A1349), 0, IF(AND('Raw Data'!I1349&lt;Analysis!$BC$2, 'Raw Data'!D1349-'Raw Data'!E1349&gt;2), 'Raw Data'!AZ1349, IF(AND('Raw Data'!J1349&lt;Analysis!$BC$2, 'Raw Data'!E1349-'Raw Data'!D1349&gt;2), 'Raw Data'!BB1349, 0)))</f>
        <v/>
      </c>
      <c r="AQ1354">
        <f>IF(ISBLANK('Raw Data'!A1349), 0, IF(AND('Raw Data'!I1349&lt;Analysis!$BC$2, 'Raw Data'!D1349-'Raw Data'!E1349&gt;3), 'Raw Data'!BC1349, IF(AND('Raw Data'!J1349&lt;Analysis!$BC$2, 'Raw Data'!E1349-'Raw Data'!D1349&gt;3), 'Raw Data'!BE1349, 0)))</f>
        <v/>
      </c>
      <c r="AR1354">
        <f>IF('Hidden Analysiss'!D1350=1,IF(ABS('Raw Data'!E1349-'Raw Data'!D1349)&lt;2,'Raw Data'!AX1349,0), 0)</f>
        <v/>
      </c>
      <c r="AS1354">
        <f>IF('Hidden Analysiss'!D1350=1,IF(ABS('Raw Data'!E1349-'Raw Data'!D1349)&lt;3,'Raw Data'!BA1349,0), 0)</f>
        <v/>
      </c>
      <c r="AT1354">
        <f>IF('Hidden Analysiss'!D1350=1,IF(ABS('Raw Data'!E1349-'Raw Data'!D1349)&lt;4,'Raw Data'!BD1349,0), 0)</f>
        <v/>
      </c>
      <c r="AU1354">
        <f>IF(AND('Hidden Analysiss'!E1350=1, ABS('Raw Data'!E1349-'Raw Data'!D1349)&lt;2), 'Raw Data'!AX1349, 0)</f>
        <v/>
      </c>
      <c r="AV1354">
        <f>IF(AND('Hidden Analysiss'!E1350=1, ABS('Raw Data'!E1349-'Raw Data'!D1349)&lt;3), 'Raw Data'!BA1349, 0)</f>
        <v/>
      </c>
      <c r="AW1354">
        <f>IF(AND('Hidden Analysiss'!E1350=1, ABS('Raw Data'!E1349-'Raw Data'!D1349)&lt;3), 'Raw Data'!BD1349, 0)</f>
        <v/>
      </c>
    </row>
    <row r="1355">
      <c r="A1355" s="1">
        <f>'Raw Data'!A1350</f>
        <v/>
      </c>
      <c r="B1355">
        <f>IF('Raw Data'!E1350&gt;'Raw Data'!D1350, 'Raw Data'!J1350, 0)</f>
        <v/>
      </c>
      <c r="C1355">
        <f>IF('Raw Data'!D1350&gt;'Raw Data'!E1350, 'Raw Data'!I1350, 0)</f>
        <v/>
      </c>
      <c r="D1355">
        <f>SUM(G1355:H1355)</f>
        <v/>
      </c>
      <c r="E1355">
        <f>IF(AND('Raw Data'!J1350&lt;'Raw Data'!I1350,'Raw Data'!E1350&gt;'Raw Data'!D1350,'Raw Data'!E1350-'Raw Data'!D1350&gt;3),'Raw Data'!N1350,IF(AND('Raw Data'!I1350&lt;'Raw Data'!J1350,'Raw Data'!D1350&gt;'Raw Data'!E1350,'Raw Data'!D1350-'Raw Data'!E1350&gt;3),'Raw Data'!M1350,0))</f>
        <v/>
      </c>
      <c r="F1355">
        <f>IF(AND('Raw Data'!J1350&lt;'Raw Data'!I1350,'Raw Data'!E1350&gt;'Raw Data'!D1350,'Raw Data'!E1350-'Raw Data'!D1350&lt;4),'Raw Data'!L1350,IF(AND('Raw Data'!I1350&lt;'Raw Data'!J1350,'Raw Data'!D1350&gt;'Raw Data'!E1350,'Raw Data'!D1350-'Raw Data'!E1350&lt;4),'Raw Data'!K1350,0))</f>
        <v/>
      </c>
      <c r="G1355">
        <f>IF(AND('Raw Data'!J1350&lt;'Raw Data'!I1350, 'Raw Data'!E1350&gt;'Raw Data'!D1350), 'Raw Data'!J1350, 0)</f>
        <v/>
      </c>
      <c r="H1355">
        <f>IF(AND('Raw Data'!J1350&gt;'Raw Data'!I1350, 'Raw Data'!E1350&lt;'Raw Data'!D1350), 'Raw Data'!I1350, 0)</f>
        <v/>
      </c>
      <c r="I1355">
        <f>SUM(J1355:K1355)</f>
        <v/>
      </c>
      <c r="J1355">
        <f>IF(AND('Raw Data'!J1350&gt;'Raw Data'!I1350, 'Raw Data'!E1350&gt;'Raw Data'!D1350), 'Raw Data'!J1350, 0)</f>
        <v/>
      </c>
      <c r="K1355">
        <f>IF(AND('Raw Data'!I1350&gt;'Raw Data'!J1350, 'Raw Data'!D1350&gt;'Raw Data'!E1350), 'Raw Data'!I1350, 0)</f>
        <v/>
      </c>
      <c r="L1355">
        <f>IF('Raw Data'!E1350-'Raw Data'!D1350&gt;3, 'Raw Data'!N1350, 0)</f>
        <v/>
      </c>
      <c r="M1355">
        <f>IF('Raw Data'!D1350-'Raw Data'!E1350&gt;3, 'Raw Data'!M1350, 0)</f>
        <v/>
      </c>
      <c r="N1355">
        <f>IF(ISBLANK('Raw Data'!D1350),0,IF(AND('Raw Data'!E1350&gt;'Raw Data'!D1350,'Raw Data'!E1350-'Raw Data'!D1350&gt;0,'Raw Data'!E1350-'Raw Data'!D1350&lt;4),'Raw Data'!L1350, 0))</f>
        <v/>
      </c>
      <c r="O1355">
        <f>IF(ISBLANK('Raw Data'!D1350),0,IF(AND('Raw Data'!E1350&gt;'Raw Data'!D1350,'Raw Data'!E1350-'Raw Data'!D1350&gt;0,'Raw Data'!D1350-'Raw Data'!E1350&lt;4),'Raw Data'!K1350, 0))</f>
        <v/>
      </c>
      <c r="P1355">
        <f>IF('Raw Data'!E1350-'Raw Data'!D1350&gt;3, 'Raw Data'!N1350, IF('Raw Data'!D1350-'Raw Data'!E1350&gt;3, 'Raw Data'!M1350, 0))</f>
        <v/>
      </c>
      <c r="Q1355">
        <f>IF(ISBLANK('Raw Data'!E1350),0,IF(AND('Raw Data'!E1350-'Raw Data'!D1350&lt;4,'Raw Data'!E1350-'Raw Data'!D1350&gt;0),'Raw Data'!L1350,IF(AND('Raw Data'!D1350&gt;'Raw Data'!E1350,'Raw Data'!D1350-'Raw Data'!E1350&gt;0),'Raw Data'!K1350,0)))</f>
        <v/>
      </c>
      <c r="R1355">
        <f>IF(ISBLANK('Raw Data'!K1350),0,IFERROR(IF(MATCH(SMALL('Raw Data'!K1350:N1350,1),L1355:O1355,0),SMALL('Raw Data'!K1350:N1350,1)),0))</f>
        <v/>
      </c>
      <c r="S1355">
        <f>IF(ISBLANK('Raw Data'!K1350),0,IFERROR(IF(MATCH(SMALL('Raw Data'!K1350:N1350,2),L1355:O1355,0),SMALL('Raw Data'!K1350:N1350,2)),0))</f>
        <v/>
      </c>
      <c r="T1355">
        <f>IF(ISBLANK('Raw Data'!K1350),0,IFERROR(IF(MATCH(SMALL('Raw Data'!K1350:N1350,3),L1355:O1355,0),SMALL('Raw Data'!K1350:N1350,3)),0))</f>
        <v/>
      </c>
      <c r="U1355">
        <f>IF(ISBLANK('Raw Data'!K1350),0,IFERROR(IF(MATCH(SMALL('Raw Data'!K1350:N1350,4),L1355:O1355,0),SMALL('Raw Data'!K1350:N1350,4)),0))</f>
        <v/>
      </c>
      <c r="V1355">
        <f>IF(AND('Raw Data'!D1350&lt;3, 'Raw Data'!E1350&lt;3, 'Raw Data'!A1350&gt;0), 'Raw Data'!AF1350, 0)</f>
        <v/>
      </c>
      <c r="W1355">
        <f>IF(AND('Raw Data'!D1350&lt;4, 'Raw Data'!E1350&lt;4, 'Raw Data'!A1350&gt;0), 'Raw Data'!AI1350, 0)</f>
        <v/>
      </c>
      <c r="X1355">
        <f>IF(AND('Raw Data'!D1350&lt;5, 'Raw Data'!E1350&lt;5, 'Raw Data'!A1350&gt;0), 'Raw Data'!AL1350, 0)</f>
        <v/>
      </c>
      <c r="Y1355">
        <f>IF(AND('Raw Data'!D1350&lt;6, 'Raw Data'!E1350&lt;6, 'Raw Data'!A1350&gt;0), 'Raw Data'!AO1350, 0)</f>
        <v/>
      </c>
      <c r="Z1355">
        <f>IF(ISBLANK('Raw Data'!D1350), 0, IF('Raw Data'!D1350-'Raw Data'!E1350&gt;1, 'Raw Data'!AW1350, 0))</f>
        <v/>
      </c>
      <c r="AA1355">
        <f>IF(ISBLANK('Raw Data'!A1350), 0, IF(ABS('Raw Data'!D1350-'Raw Data'!E1350)&lt;2, 'Raw Data'!AX1350, 0))</f>
        <v/>
      </c>
      <c r="AB1355">
        <f>IF(ISBLANK('Raw Data'!D1350), 0, IF('Raw Data'!E1350-'Raw Data'!D1350&gt;1, 'Raw Data'!AY1350, 0))</f>
        <v/>
      </c>
      <c r="AC1355">
        <f>IF(ISBLANK('Raw Data'!D1350), 0, IF('Raw Data'!D1350-'Raw Data'!E1350&gt;2, 'Raw Data'!AZ1350, 0))</f>
        <v/>
      </c>
      <c r="AD1355">
        <f>IF(ISBLANK('Raw Data'!A1350), 0, IF(ABS('Raw Data'!D1350-'Raw Data'!E1350)&lt;3, 'Raw Data'!BA1350, 0))</f>
        <v/>
      </c>
      <c r="AE1355">
        <f>IF(ISBLANK('Raw Data'!D1350), 0, IF('Raw Data'!E1350-'Raw Data'!D1350&gt;2, 'Raw Data'!BB1350, 0))</f>
        <v/>
      </c>
      <c r="AF1355">
        <f>IF(ISBLANK('Raw Data'!D1350), 0, IF('Raw Data'!D1350-'Raw Data'!E1350&gt;3, 'Raw Data'!BC1350, 0))</f>
        <v/>
      </c>
      <c r="AG1355">
        <f>IF(ISBLANK('Raw Data'!A1350), 0, IF(ABS('Raw Data'!D1350-'Raw Data'!E1350)&lt;4, 'Raw Data'!BD1350, 0))</f>
        <v/>
      </c>
      <c r="AH1355">
        <f>IF(ISBLANK('Raw Data'!D1350), 0, IF('Raw Data'!E1350-'Raw Data'!D1350&gt;3, 'Raw Data'!BE1350, 0))</f>
        <v/>
      </c>
      <c r="AI1355">
        <f>IF(SUM('Raw Data'!D1350:E1350)&gt;'Raw Data'!F1350, 'Raw Data'!G1350, 0)</f>
        <v/>
      </c>
      <c r="AJ1355">
        <f>IF(ISBLANK('Raw Data'!D1350), 0, IF(SUM('Raw Data'!D1350:E1350)&lt;'Raw Data'!F1350, 'Raw Data'!H1350, 0))</f>
        <v/>
      </c>
      <c r="AK1355">
        <f>IF(ISBLANK('Raw Data'!A1350), 0, IF(AND('Raw Data'!D1350&lt;3, 'Raw Data'!E1350&lt;3, 'Raw Data'!F1350&lt;BB$2), 'Raw Data'!AF1350, 0))</f>
        <v/>
      </c>
      <c r="AL1355">
        <f>IF(ISBLANK('Raw Data'!A1350), 0, IF(AND('Raw Data'!D1350&lt;4, 'Raw Data'!E1350&lt;4, 'Raw Data'!F1350&lt;BB$2), 'Raw Data'!AI1350, 0))</f>
        <v/>
      </c>
      <c r="AM1355">
        <f>IF(ISBLANK('Raw Data'!A1350), 0, IF(AND('Raw Data'!D1350&lt;5, 'Raw Data'!E1350&lt;5, 'Raw Data'!F1350&lt;BB$2), 'Raw Data'!AL1350, 0))</f>
        <v/>
      </c>
      <c r="AN1355">
        <f>IF(ISBLANK('Raw Data'!A1350), 0, IF(AND('Raw Data'!D1350&lt;6, 'Raw Data'!E1350&lt;6, 'Raw Data'!F1350&lt;BB$2), 'Raw Data'!AO1350, 0))</f>
        <v/>
      </c>
      <c r="AO1355">
        <f>IF(ISBLANK('Raw Data'!A1350), 0, IF(AND('Raw Data'!I1350&lt;Analysis!$BC$2, 'Raw Data'!D1350-'Raw Data'!E1350&gt;1), 'Raw Data'!AW1350, IF(AND('Raw Data'!J1350&lt;Analysis!$BC$2, 'Raw Data'!E1350-'Raw Data'!D1350&gt;1), 'Raw Data'!AY1350, 0)))</f>
        <v/>
      </c>
      <c r="AP1355">
        <f>IF(ISBLANK('Raw Data'!A1350), 0, IF(AND('Raw Data'!I1350&lt;Analysis!$BC$2, 'Raw Data'!D1350-'Raw Data'!E1350&gt;2), 'Raw Data'!AZ1350, IF(AND('Raw Data'!J1350&lt;Analysis!$BC$2, 'Raw Data'!E1350-'Raw Data'!D1350&gt;2), 'Raw Data'!BB1350, 0)))</f>
        <v/>
      </c>
      <c r="AQ1355">
        <f>IF(ISBLANK('Raw Data'!A1350), 0, IF(AND('Raw Data'!I1350&lt;Analysis!$BC$2, 'Raw Data'!D1350-'Raw Data'!E1350&gt;3), 'Raw Data'!BC1350, IF(AND('Raw Data'!J1350&lt;Analysis!$BC$2, 'Raw Data'!E1350-'Raw Data'!D1350&gt;3), 'Raw Data'!BE1350, 0)))</f>
        <v/>
      </c>
      <c r="AR1355">
        <f>IF('Hidden Analysiss'!D1351=1,IF(ABS('Raw Data'!E1350-'Raw Data'!D1350)&lt;2,'Raw Data'!AX1350,0), 0)</f>
        <v/>
      </c>
      <c r="AS1355">
        <f>IF('Hidden Analysiss'!D1351=1,IF(ABS('Raw Data'!E1350-'Raw Data'!D1350)&lt;3,'Raw Data'!BA1350,0), 0)</f>
        <v/>
      </c>
      <c r="AT1355">
        <f>IF('Hidden Analysiss'!D1351=1,IF(ABS('Raw Data'!E1350-'Raw Data'!D1350)&lt;4,'Raw Data'!BD1350,0), 0)</f>
        <v/>
      </c>
      <c r="AU1355">
        <f>IF(AND('Hidden Analysiss'!E1351=1, ABS('Raw Data'!E1350-'Raw Data'!D1350)&lt;2), 'Raw Data'!AX1350, 0)</f>
        <v/>
      </c>
      <c r="AV1355">
        <f>IF(AND('Hidden Analysiss'!E1351=1, ABS('Raw Data'!E1350-'Raw Data'!D1350)&lt;3), 'Raw Data'!BA1350, 0)</f>
        <v/>
      </c>
      <c r="AW1355">
        <f>IF(AND('Hidden Analysiss'!E1351=1, ABS('Raw Data'!E1350-'Raw Data'!D1350)&lt;3), 'Raw Data'!BD1350, 0)</f>
        <v/>
      </c>
    </row>
    <row r="1356">
      <c r="A1356" s="1">
        <f>'Raw Data'!A1351</f>
        <v/>
      </c>
      <c r="B1356">
        <f>IF('Raw Data'!E1351&gt;'Raw Data'!D1351, 'Raw Data'!J1351, 0)</f>
        <v/>
      </c>
      <c r="C1356">
        <f>IF('Raw Data'!D1351&gt;'Raw Data'!E1351, 'Raw Data'!I1351, 0)</f>
        <v/>
      </c>
      <c r="D1356">
        <f>SUM(G1356:H1356)</f>
        <v/>
      </c>
      <c r="E1356">
        <f>IF(AND('Raw Data'!J1351&lt;'Raw Data'!I1351,'Raw Data'!E1351&gt;'Raw Data'!D1351,'Raw Data'!E1351-'Raw Data'!D1351&gt;3),'Raw Data'!N1351,IF(AND('Raw Data'!I1351&lt;'Raw Data'!J1351,'Raw Data'!D1351&gt;'Raw Data'!E1351,'Raw Data'!D1351-'Raw Data'!E1351&gt;3),'Raw Data'!M1351,0))</f>
        <v/>
      </c>
      <c r="F1356">
        <f>IF(AND('Raw Data'!J1351&lt;'Raw Data'!I1351,'Raw Data'!E1351&gt;'Raw Data'!D1351,'Raw Data'!E1351-'Raw Data'!D1351&lt;4),'Raw Data'!L1351,IF(AND('Raw Data'!I1351&lt;'Raw Data'!J1351,'Raw Data'!D1351&gt;'Raw Data'!E1351,'Raw Data'!D1351-'Raw Data'!E1351&lt;4),'Raw Data'!K1351,0))</f>
        <v/>
      </c>
      <c r="G1356">
        <f>IF(AND('Raw Data'!J1351&lt;'Raw Data'!I1351, 'Raw Data'!E1351&gt;'Raw Data'!D1351), 'Raw Data'!J1351, 0)</f>
        <v/>
      </c>
      <c r="H1356">
        <f>IF(AND('Raw Data'!J1351&gt;'Raw Data'!I1351, 'Raw Data'!E1351&lt;'Raw Data'!D1351), 'Raw Data'!I1351, 0)</f>
        <v/>
      </c>
      <c r="I1356">
        <f>SUM(J1356:K1356)</f>
        <v/>
      </c>
      <c r="J1356">
        <f>IF(AND('Raw Data'!J1351&gt;'Raw Data'!I1351, 'Raw Data'!E1351&gt;'Raw Data'!D1351), 'Raw Data'!J1351, 0)</f>
        <v/>
      </c>
      <c r="K1356">
        <f>IF(AND('Raw Data'!I1351&gt;'Raw Data'!J1351, 'Raw Data'!D1351&gt;'Raw Data'!E1351), 'Raw Data'!I1351, 0)</f>
        <v/>
      </c>
      <c r="L1356">
        <f>IF('Raw Data'!E1351-'Raw Data'!D1351&gt;3, 'Raw Data'!N1351, 0)</f>
        <v/>
      </c>
      <c r="M1356">
        <f>IF('Raw Data'!D1351-'Raw Data'!E1351&gt;3, 'Raw Data'!M1351, 0)</f>
        <v/>
      </c>
      <c r="N1356">
        <f>IF(ISBLANK('Raw Data'!D1351),0,IF(AND('Raw Data'!E1351&gt;'Raw Data'!D1351,'Raw Data'!E1351-'Raw Data'!D1351&gt;0,'Raw Data'!E1351-'Raw Data'!D1351&lt;4),'Raw Data'!L1351, 0))</f>
        <v/>
      </c>
      <c r="O1356">
        <f>IF(ISBLANK('Raw Data'!D1351),0,IF(AND('Raw Data'!E1351&gt;'Raw Data'!D1351,'Raw Data'!E1351-'Raw Data'!D1351&gt;0,'Raw Data'!D1351-'Raw Data'!E1351&lt;4),'Raw Data'!K1351, 0))</f>
        <v/>
      </c>
      <c r="P1356">
        <f>IF('Raw Data'!E1351-'Raw Data'!D1351&gt;3, 'Raw Data'!N1351, IF('Raw Data'!D1351-'Raw Data'!E1351&gt;3, 'Raw Data'!M1351, 0))</f>
        <v/>
      </c>
      <c r="Q1356">
        <f>IF(ISBLANK('Raw Data'!E1351),0,IF(AND('Raw Data'!E1351-'Raw Data'!D1351&lt;4,'Raw Data'!E1351-'Raw Data'!D1351&gt;0),'Raw Data'!L1351,IF(AND('Raw Data'!D1351&gt;'Raw Data'!E1351,'Raw Data'!D1351-'Raw Data'!E1351&gt;0),'Raw Data'!K1351,0)))</f>
        <v/>
      </c>
      <c r="R1356">
        <f>IF(ISBLANK('Raw Data'!K1351),0,IFERROR(IF(MATCH(SMALL('Raw Data'!K1351:N1351,1),L1356:O1356,0),SMALL('Raw Data'!K1351:N1351,1)),0))</f>
        <v/>
      </c>
      <c r="S1356">
        <f>IF(ISBLANK('Raw Data'!K1351),0,IFERROR(IF(MATCH(SMALL('Raw Data'!K1351:N1351,2),L1356:O1356,0),SMALL('Raw Data'!K1351:N1351,2)),0))</f>
        <v/>
      </c>
      <c r="T1356">
        <f>IF(ISBLANK('Raw Data'!K1351),0,IFERROR(IF(MATCH(SMALL('Raw Data'!K1351:N1351,3),L1356:O1356,0),SMALL('Raw Data'!K1351:N1351,3)),0))</f>
        <v/>
      </c>
      <c r="U1356">
        <f>IF(ISBLANK('Raw Data'!K1351),0,IFERROR(IF(MATCH(SMALL('Raw Data'!K1351:N1351,4),L1356:O1356,0),SMALL('Raw Data'!K1351:N1351,4)),0))</f>
        <v/>
      </c>
      <c r="V1356">
        <f>IF(AND('Raw Data'!D1351&lt;3, 'Raw Data'!E1351&lt;3, 'Raw Data'!A1351&gt;0), 'Raw Data'!AF1351, 0)</f>
        <v/>
      </c>
      <c r="W1356">
        <f>IF(AND('Raw Data'!D1351&lt;4, 'Raw Data'!E1351&lt;4, 'Raw Data'!A1351&gt;0), 'Raw Data'!AI1351, 0)</f>
        <v/>
      </c>
      <c r="X1356">
        <f>IF(AND('Raw Data'!D1351&lt;5, 'Raw Data'!E1351&lt;5, 'Raw Data'!A1351&gt;0), 'Raw Data'!AL1351, 0)</f>
        <v/>
      </c>
      <c r="Y1356">
        <f>IF(AND('Raw Data'!D1351&lt;6, 'Raw Data'!E1351&lt;6, 'Raw Data'!A1351&gt;0), 'Raw Data'!AO1351, 0)</f>
        <v/>
      </c>
      <c r="Z1356">
        <f>IF(ISBLANK('Raw Data'!D1351), 0, IF('Raw Data'!D1351-'Raw Data'!E1351&gt;1, 'Raw Data'!AW1351, 0))</f>
        <v/>
      </c>
      <c r="AA1356">
        <f>IF(ISBLANK('Raw Data'!A1351), 0, IF(ABS('Raw Data'!D1351-'Raw Data'!E1351)&lt;2, 'Raw Data'!AX1351, 0))</f>
        <v/>
      </c>
      <c r="AB1356">
        <f>IF(ISBLANK('Raw Data'!D1351), 0, IF('Raw Data'!E1351-'Raw Data'!D1351&gt;1, 'Raw Data'!AY1351, 0))</f>
        <v/>
      </c>
      <c r="AC1356">
        <f>IF(ISBLANK('Raw Data'!D1351), 0, IF('Raw Data'!D1351-'Raw Data'!E1351&gt;2, 'Raw Data'!AZ1351, 0))</f>
        <v/>
      </c>
      <c r="AD1356">
        <f>IF(ISBLANK('Raw Data'!A1351), 0, IF(ABS('Raw Data'!D1351-'Raw Data'!E1351)&lt;3, 'Raw Data'!BA1351, 0))</f>
        <v/>
      </c>
      <c r="AE1356">
        <f>IF(ISBLANK('Raw Data'!D1351), 0, IF('Raw Data'!E1351-'Raw Data'!D1351&gt;2, 'Raw Data'!BB1351, 0))</f>
        <v/>
      </c>
      <c r="AF1356">
        <f>IF(ISBLANK('Raw Data'!D1351), 0, IF('Raw Data'!D1351-'Raw Data'!E1351&gt;3, 'Raw Data'!BC1351, 0))</f>
        <v/>
      </c>
      <c r="AG1356">
        <f>IF(ISBLANK('Raw Data'!A1351), 0, IF(ABS('Raw Data'!D1351-'Raw Data'!E1351)&lt;4, 'Raw Data'!BD1351, 0))</f>
        <v/>
      </c>
      <c r="AH1356">
        <f>IF(ISBLANK('Raw Data'!D1351), 0, IF('Raw Data'!E1351-'Raw Data'!D1351&gt;3, 'Raw Data'!BE1351, 0))</f>
        <v/>
      </c>
      <c r="AI1356">
        <f>IF(SUM('Raw Data'!D1351:E1351)&gt;'Raw Data'!F1351, 'Raw Data'!G1351, 0)</f>
        <v/>
      </c>
      <c r="AJ1356">
        <f>IF(ISBLANK('Raw Data'!D1351), 0, IF(SUM('Raw Data'!D1351:E1351)&lt;'Raw Data'!F1351, 'Raw Data'!H1351, 0))</f>
        <v/>
      </c>
      <c r="AK1356">
        <f>IF(ISBLANK('Raw Data'!A1351), 0, IF(AND('Raw Data'!D1351&lt;3, 'Raw Data'!E1351&lt;3, 'Raw Data'!F1351&lt;BB$2), 'Raw Data'!AF1351, 0))</f>
        <v/>
      </c>
      <c r="AL1356">
        <f>IF(ISBLANK('Raw Data'!A1351), 0, IF(AND('Raw Data'!D1351&lt;4, 'Raw Data'!E1351&lt;4, 'Raw Data'!F1351&lt;BB$2), 'Raw Data'!AI1351, 0))</f>
        <v/>
      </c>
      <c r="AM1356">
        <f>IF(ISBLANK('Raw Data'!A1351), 0, IF(AND('Raw Data'!D1351&lt;5, 'Raw Data'!E1351&lt;5, 'Raw Data'!F1351&lt;BB$2), 'Raw Data'!AL1351, 0))</f>
        <v/>
      </c>
      <c r="AN1356">
        <f>IF(ISBLANK('Raw Data'!A1351), 0, IF(AND('Raw Data'!D1351&lt;6, 'Raw Data'!E1351&lt;6, 'Raw Data'!F1351&lt;BB$2), 'Raw Data'!AO1351, 0))</f>
        <v/>
      </c>
      <c r="AO1356">
        <f>IF(ISBLANK('Raw Data'!A1351), 0, IF(AND('Raw Data'!I1351&lt;Analysis!$BC$2, 'Raw Data'!D1351-'Raw Data'!E1351&gt;1), 'Raw Data'!AW1351, IF(AND('Raw Data'!J1351&lt;Analysis!$BC$2, 'Raw Data'!E1351-'Raw Data'!D1351&gt;1), 'Raw Data'!AY1351, 0)))</f>
        <v/>
      </c>
      <c r="AP1356">
        <f>IF(ISBLANK('Raw Data'!A1351), 0, IF(AND('Raw Data'!I1351&lt;Analysis!$BC$2, 'Raw Data'!D1351-'Raw Data'!E1351&gt;2), 'Raw Data'!AZ1351, IF(AND('Raw Data'!J1351&lt;Analysis!$BC$2, 'Raw Data'!E1351-'Raw Data'!D1351&gt;2), 'Raw Data'!BB1351, 0)))</f>
        <v/>
      </c>
      <c r="AQ1356">
        <f>IF(ISBLANK('Raw Data'!A1351), 0, IF(AND('Raw Data'!I1351&lt;Analysis!$BC$2, 'Raw Data'!D1351-'Raw Data'!E1351&gt;3), 'Raw Data'!BC1351, IF(AND('Raw Data'!J1351&lt;Analysis!$BC$2, 'Raw Data'!E1351-'Raw Data'!D1351&gt;3), 'Raw Data'!BE1351, 0)))</f>
        <v/>
      </c>
      <c r="AR1356">
        <f>IF('Hidden Analysiss'!D1352=1,IF(ABS('Raw Data'!E1351-'Raw Data'!D1351)&lt;2,'Raw Data'!AX1351,0), 0)</f>
        <v/>
      </c>
      <c r="AS1356">
        <f>IF('Hidden Analysiss'!D1352=1,IF(ABS('Raw Data'!E1351-'Raw Data'!D1351)&lt;3,'Raw Data'!BA1351,0), 0)</f>
        <v/>
      </c>
      <c r="AT1356">
        <f>IF('Hidden Analysiss'!D1352=1,IF(ABS('Raw Data'!E1351-'Raw Data'!D1351)&lt;4,'Raw Data'!BD1351,0), 0)</f>
        <v/>
      </c>
      <c r="AU1356">
        <f>IF(AND('Hidden Analysiss'!E1352=1, ABS('Raw Data'!E1351-'Raw Data'!D1351)&lt;2), 'Raw Data'!AX1351, 0)</f>
        <v/>
      </c>
      <c r="AV1356">
        <f>IF(AND('Hidden Analysiss'!E1352=1, ABS('Raw Data'!E1351-'Raw Data'!D1351)&lt;3), 'Raw Data'!BA1351, 0)</f>
        <v/>
      </c>
      <c r="AW1356">
        <f>IF(AND('Hidden Analysiss'!E1352=1, ABS('Raw Data'!E1351-'Raw Data'!D1351)&lt;3), 'Raw Data'!BD1351, 0)</f>
        <v/>
      </c>
    </row>
    <row r="1357">
      <c r="A1357" s="1">
        <f>'Raw Data'!A1352</f>
        <v/>
      </c>
      <c r="B1357">
        <f>IF('Raw Data'!E1352&gt;'Raw Data'!D1352, 'Raw Data'!J1352, 0)</f>
        <v/>
      </c>
      <c r="C1357">
        <f>IF('Raw Data'!D1352&gt;'Raw Data'!E1352, 'Raw Data'!I1352, 0)</f>
        <v/>
      </c>
      <c r="D1357">
        <f>SUM(G1357:H1357)</f>
        <v/>
      </c>
      <c r="E1357">
        <f>IF(AND('Raw Data'!J1352&lt;'Raw Data'!I1352,'Raw Data'!E1352&gt;'Raw Data'!D1352,'Raw Data'!E1352-'Raw Data'!D1352&gt;3),'Raw Data'!N1352,IF(AND('Raw Data'!I1352&lt;'Raw Data'!J1352,'Raw Data'!D1352&gt;'Raw Data'!E1352,'Raw Data'!D1352-'Raw Data'!E1352&gt;3),'Raw Data'!M1352,0))</f>
        <v/>
      </c>
      <c r="F1357">
        <f>IF(AND('Raw Data'!J1352&lt;'Raw Data'!I1352,'Raw Data'!E1352&gt;'Raw Data'!D1352,'Raw Data'!E1352-'Raw Data'!D1352&lt;4),'Raw Data'!L1352,IF(AND('Raw Data'!I1352&lt;'Raw Data'!J1352,'Raw Data'!D1352&gt;'Raw Data'!E1352,'Raw Data'!D1352-'Raw Data'!E1352&lt;4),'Raw Data'!K1352,0))</f>
        <v/>
      </c>
      <c r="G1357">
        <f>IF(AND('Raw Data'!J1352&lt;'Raw Data'!I1352, 'Raw Data'!E1352&gt;'Raw Data'!D1352), 'Raw Data'!J1352, 0)</f>
        <v/>
      </c>
      <c r="H1357">
        <f>IF(AND('Raw Data'!J1352&gt;'Raw Data'!I1352, 'Raw Data'!E1352&lt;'Raw Data'!D1352), 'Raw Data'!I1352, 0)</f>
        <v/>
      </c>
      <c r="I1357">
        <f>SUM(J1357:K1357)</f>
        <v/>
      </c>
      <c r="J1357">
        <f>IF(AND('Raw Data'!J1352&gt;'Raw Data'!I1352, 'Raw Data'!E1352&gt;'Raw Data'!D1352), 'Raw Data'!J1352, 0)</f>
        <v/>
      </c>
      <c r="K1357">
        <f>IF(AND('Raw Data'!I1352&gt;'Raw Data'!J1352, 'Raw Data'!D1352&gt;'Raw Data'!E1352), 'Raw Data'!I1352, 0)</f>
        <v/>
      </c>
      <c r="L1357">
        <f>IF('Raw Data'!E1352-'Raw Data'!D1352&gt;3, 'Raw Data'!N1352, 0)</f>
        <v/>
      </c>
      <c r="M1357">
        <f>IF('Raw Data'!D1352-'Raw Data'!E1352&gt;3, 'Raw Data'!M1352, 0)</f>
        <v/>
      </c>
      <c r="N1357">
        <f>IF(ISBLANK('Raw Data'!D1352),0,IF(AND('Raw Data'!E1352&gt;'Raw Data'!D1352,'Raw Data'!E1352-'Raw Data'!D1352&gt;0,'Raw Data'!E1352-'Raw Data'!D1352&lt;4),'Raw Data'!L1352, 0))</f>
        <v/>
      </c>
      <c r="O1357">
        <f>IF(ISBLANK('Raw Data'!D1352),0,IF(AND('Raw Data'!E1352&gt;'Raw Data'!D1352,'Raw Data'!E1352-'Raw Data'!D1352&gt;0,'Raw Data'!D1352-'Raw Data'!E1352&lt;4),'Raw Data'!K1352, 0))</f>
        <v/>
      </c>
      <c r="P1357">
        <f>IF('Raw Data'!E1352-'Raw Data'!D1352&gt;3, 'Raw Data'!N1352, IF('Raw Data'!D1352-'Raw Data'!E1352&gt;3, 'Raw Data'!M1352, 0))</f>
        <v/>
      </c>
      <c r="Q1357">
        <f>IF(ISBLANK('Raw Data'!E1352),0,IF(AND('Raw Data'!E1352-'Raw Data'!D1352&lt;4,'Raw Data'!E1352-'Raw Data'!D1352&gt;0),'Raw Data'!L1352,IF(AND('Raw Data'!D1352&gt;'Raw Data'!E1352,'Raw Data'!D1352-'Raw Data'!E1352&gt;0),'Raw Data'!K1352,0)))</f>
        <v/>
      </c>
      <c r="R1357">
        <f>IF(ISBLANK('Raw Data'!K1352),0,IFERROR(IF(MATCH(SMALL('Raw Data'!K1352:N1352,1),L1357:O1357,0),SMALL('Raw Data'!K1352:N1352,1)),0))</f>
        <v/>
      </c>
      <c r="S1357">
        <f>IF(ISBLANK('Raw Data'!K1352),0,IFERROR(IF(MATCH(SMALL('Raw Data'!K1352:N1352,2),L1357:O1357,0),SMALL('Raw Data'!K1352:N1352,2)),0))</f>
        <v/>
      </c>
      <c r="T1357">
        <f>IF(ISBLANK('Raw Data'!K1352),0,IFERROR(IF(MATCH(SMALL('Raw Data'!K1352:N1352,3),L1357:O1357,0),SMALL('Raw Data'!K1352:N1352,3)),0))</f>
        <v/>
      </c>
      <c r="U1357">
        <f>IF(ISBLANK('Raw Data'!K1352),0,IFERROR(IF(MATCH(SMALL('Raw Data'!K1352:N1352,4),L1357:O1357,0),SMALL('Raw Data'!K1352:N1352,4)),0))</f>
        <v/>
      </c>
      <c r="V1357">
        <f>IF(AND('Raw Data'!D1352&lt;3, 'Raw Data'!E1352&lt;3, 'Raw Data'!A1352&gt;0), 'Raw Data'!AF1352, 0)</f>
        <v/>
      </c>
      <c r="W1357">
        <f>IF(AND('Raw Data'!D1352&lt;4, 'Raw Data'!E1352&lt;4, 'Raw Data'!A1352&gt;0), 'Raw Data'!AI1352, 0)</f>
        <v/>
      </c>
      <c r="X1357">
        <f>IF(AND('Raw Data'!D1352&lt;5, 'Raw Data'!E1352&lt;5, 'Raw Data'!A1352&gt;0), 'Raw Data'!AL1352, 0)</f>
        <v/>
      </c>
      <c r="Y1357">
        <f>IF(AND('Raw Data'!D1352&lt;6, 'Raw Data'!E1352&lt;6, 'Raw Data'!A1352&gt;0), 'Raw Data'!AO1352, 0)</f>
        <v/>
      </c>
      <c r="Z1357">
        <f>IF(ISBLANK('Raw Data'!D1352), 0, IF('Raw Data'!D1352-'Raw Data'!E1352&gt;1, 'Raw Data'!AW1352, 0))</f>
        <v/>
      </c>
      <c r="AA1357">
        <f>IF(ISBLANK('Raw Data'!A1352), 0, IF(ABS('Raw Data'!D1352-'Raw Data'!E1352)&lt;2, 'Raw Data'!AX1352, 0))</f>
        <v/>
      </c>
      <c r="AB1357">
        <f>IF(ISBLANK('Raw Data'!D1352), 0, IF('Raw Data'!E1352-'Raw Data'!D1352&gt;1, 'Raw Data'!AY1352, 0))</f>
        <v/>
      </c>
      <c r="AC1357">
        <f>IF(ISBLANK('Raw Data'!D1352), 0, IF('Raw Data'!D1352-'Raw Data'!E1352&gt;2, 'Raw Data'!AZ1352, 0))</f>
        <v/>
      </c>
      <c r="AD1357">
        <f>IF(ISBLANK('Raw Data'!A1352), 0, IF(ABS('Raw Data'!D1352-'Raw Data'!E1352)&lt;3, 'Raw Data'!BA1352, 0))</f>
        <v/>
      </c>
      <c r="AE1357">
        <f>IF(ISBLANK('Raw Data'!D1352), 0, IF('Raw Data'!E1352-'Raw Data'!D1352&gt;2, 'Raw Data'!BB1352, 0))</f>
        <v/>
      </c>
      <c r="AF1357">
        <f>IF(ISBLANK('Raw Data'!D1352), 0, IF('Raw Data'!D1352-'Raw Data'!E1352&gt;3, 'Raw Data'!BC1352, 0))</f>
        <v/>
      </c>
      <c r="AG1357">
        <f>IF(ISBLANK('Raw Data'!A1352), 0, IF(ABS('Raw Data'!D1352-'Raw Data'!E1352)&lt;4, 'Raw Data'!BD1352, 0))</f>
        <v/>
      </c>
      <c r="AH1357">
        <f>IF(ISBLANK('Raw Data'!D1352), 0, IF('Raw Data'!E1352-'Raw Data'!D1352&gt;3, 'Raw Data'!BE1352, 0))</f>
        <v/>
      </c>
      <c r="AI1357">
        <f>IF(SUM('Raw Data'!D1352:E1352)&gt;'Raw Data'!F1352, 'Raw Data'!G1352, 0)</f>
        <v/>
      </c>
      <c r="AJ1357">
        <f>IF(ISBLANK('Raw Data'!D1352), 0, IF(SUM('Raw Data'!D1352:E1352)&lt;'Raw Data'!F1352, 'Raw Data'!H1352, 0))</f>
        <v/>
      </c>
      <c r="AK1357">
        <f>IF(ISBLANK('Raw Data'!A1352), 0, IF(AND('Raw Data'!D1352&lt;3, 'Raw Data'!E1352&lt;3, 'Raw Data'!F1352&lt;BB$2), 'Raw Data'!AF1352, 0))</f>
        <v/>
      </c>
      <c r="AL1357">
        <f>IF(ISBLANK('Raw Data'!A1352), 0, IF(AND('Raw Data'!D1352&lt;4, 'Raw Data'!E1352&lt;4, 'Raw Data'!F1352&lt;BB$2), 'Raw Data'!AI1352, 0))</f>
        <v/>
      </c>
      <c r="AM1357">
        <f>IF(ISBLANK('Raw Data'!A1352), 0, IF(AND('Raw Data'!D1352&lt;5, 'Raw Data'!E1352&lt;5, 'Raw Data'!F1352&lt;BB$2), 'Raw Data'!AL1352, 0))</f>
        <v/>
      </c>
      <c r="AN1357">
        <f>IF(ISBLANK('Raw Data'!A1352), 0, IF(AND('Raw Data'!D1352&lt;6, 'Raw Data'!E1352&lt;6, 'Raw Data'!F1352&lt;BB$2), 'Raw Data'!AO1352, 0))</f>
        <v/>
      </c>
      <c r="AO1357">
        <f>IF(ISBLANK('Raw Data'!A1352), 0, IF(AND('Raw Data'!I1352&lt;Analysis!$BC$2, 'Raw Data'!D1352-'Raw Data'!E1352&gt;1), 'Raw Data'!AW1352, IF(AND('Raw Data'!J1352&lt;Analysis!$BC$2, 'Raw Data'!E1352-'Raw Data'!D1352&gt;1), 'Raw Data'!AY1352, 0)))</f>
        <v/>
      </c>
      <c r="AP1357">
        <f>IF(ISBLANK('Raw Data'!A1352), 0, IF(AND('Raw Data'!I1352&lt;Analysis!$BC$2, 'Raw Data'!D1352-'Raw Data'!E1352&gt;2), 'Raw Data'!AZ1352, IF(AND('Raw Data'!J1352&lt;Analysis!$BC$2, 'Raw Data'!E1352-'Raw Data'!D1352&gt;2), 'Raw Data'!BB1352, 0)))</f>
        <v/>
      </c>
      <c r="AQ1357">
        <f>IF(ISBLANK('Raw Data'!A1352), 0, IF(AND('Raw Data'!I1352&lt;Analysis!$BC$2, 'Raw Data'!D1352-'Raw Data'!E1352&gt;3), 'Raw Data'!BC1352, IF(AND('Raw Data'!J1352&lt;Analysis!$BC$2, 'Raw Data'!E1352-'Raw Data'!D1352&gt;3), 'Raw Data'!BE1352, 0)))</f>
        <v/>
      </c>
      <c r="AR1357">
        <f>IF('Hidden Analysiss'!D1353=1,IF(ABS('Raw Data'!E1352-'Raw Data'!D1352)&lt;2,'Raw Data'!AX1352,0), 0)</f>
        <v/>
      </c>
      <c r="AS1357">
        <f>IF('Hidden Analysiss'!D1353=1,IF(ABS('Raw Data'!E1352-'Raw Data'!D1352)&lt;3,'Raw Data'!BA1352,0), 0)</f>
        <v/>
      </c>
      <c r="AT1357">
        <f>IF('Hidden Analysiss'!D1353=1,IF(ABS('Raw Data'!E1352-'Raw Data'!D1352)&lt;4,'Raw Data'!BD1352,0), 0)</f>
        <v/>
      </c>
      <c r="AU1357">
        <f>IF(AND('Hidden Analysiss'!E1353=1, ABS('Raw Data'!E1352-'Raw Data'!D1352)&lt;2), 'Raw Data'!AX1352, 0)</f>
        <v/>
      </c>
      <c r="AV1357">
        <f>IF(AND('Hidden Analysiss'!E1353=1, ABS('Raw Data'!E1352-'Raw Data'!D1352)&lt;3), 'Raw Data'!BA1352, 0)</f>
        <v/>
      </c>
      <c r="AW1357">
        <f>IF(AND('Hidden Analysiss'!E1353=1, ABS('Raw Data'!E1352-'Raw Data'!D1352)&lt;3), 'Raw Data'!BD1352, 0)</f>
        <v/>
      </c>
    </row>
    <row r="1358">
      <c r="A1358" s="1">
        <f>'Raw Data'!A1353</f>
        <v/>
      </c>
      <c r="B1358">
        <f>IF('Raw Data'!E1353&gt;'Raw Data'!D1353, 'Raw Data'!J1353, 0)</f>
        <v/>
      </c>
      <c r="C1358">
        <f>IF('Raw Data'!D1353&gt;'Raw Data'!E1353, 'Raw Data'!I1353, 0)</f>
        <v/>
      </c>
      <c r="D1358">
        <f>SUM(G1358:H1358)</f>
        <v/>
      </c>
      <c r="E1358">
        <f>IF(AND('Raw Data'!J1353&lt;'Raw Data'!I1353,'Raw Data'!E1353&gt;'Raw Data'!D1353,'Raw Data'!E1353-'Raw Data'!D1353&gt;3),'Raw Data'!N1353,IF(AND('Raw Data'!I1353&lt;'Raw Data'!J1353,'Raw Data'!D1353&gt;'Raw Data'!E1353,'Raw Data'!D1353-'Raw Data'!E1353&gt;3),'Raw Data'!M1353,0))</f>
        <v/>
      </c>
      <c r="F1358">
        <f>IF(AND('Raw Data'!J1353&lt;'Raw Data'!I1353,'Raw Data'!E1353&gt;'Raw Data'!D1353,'Raw Data'!E1353-'Raw Data'!D1353&lt;4),'Raw Data'!L1353,IF(AND('Raw Data'!I1353&lt;'Raw Data'!J1353,'Raw Data'!D1353&gt;'Raw Data'!E1353,'Raw Data'!D1353-'Raw Data'!E1353&lt;4),'Raw Data'!K1353,0))</f>
        <v/>
      </c>
      <c r="G1358">
        <f>IF(AND('Raw Data'!J1353&lt;'Raw Data'!I1353, 'Raw Data'!E1353&gt;'Raw Data'!D1353), 'Raw Data'!J1353, 0)</f>
        <v/>
      </c>
      <c r="H1358">
        <f>IF(AND('Raw Data'!J1353&gt;'Raw Data'!I1353, 'Raw Data'!E1353&lt;'Raw Data'!D1353), 'Raw Data'!I1353, 0)</f>
        <v/>
      </c>
      <c r="I1358">
        <f>SUM(J1358:K1358)</f>
        <v/>
      </c>
      <c r="J1358">
        <f>IF(AND('Raw Data'!J1353&gt;'Raw Data'!I1353, 'Raw Data'!E1353&gt;'Raw Data'!D1353), 'Raw Data'!J1353, 0)</f>
        <v/>
      </c>
      <c r="K1358">
        <f>IF(AND('Raw Data'!I1353&gt;'Raw Data'!J1353, 'Raw Data'!D1353&gt;'Raw Data'!E1353), 'Raw Data'!I1353, 0)</f>
        <v/>
      </c>
      <c r="L1358">
        <f>IF('Raw Data'!E1353-'Raw Data'!D1353&gt;3, 'Raw Data'!N1353, 0)</f>
        <v/>
      </c>
      <c r="M1358">
        <f>IF('Raw Data'!D1353-'Raw Data'!E1353&gt;3, 'Raw Data'!M1353, 0)</f>
        <v/>
      </c>
      <c r="N1358">
        <f>IF(ISBLANK('Raw Data'!D1353),0,IF(AND('Raw Data'!E1353&gt;'Raw Data'!D1353,'Raw Data'!E1353-'Raw Data'!D1353&gt;0,'Raw Data'!E1353-'Raw Data'!D1353&lt;4),'Raw Data'!L1353, 0))</f>
        <v/>
      </c>
      <c r="O1358">
        <f>IF(ISBLANK('Raw Data'!D1353),0,IF(AND('Raw Data'!E1353&gt;'Raw Data'!D1353,'Raw Data'!E1353-'Raw Data'!D1353&gt;0,'Raw Data'!D1353-'Raw Data'!E1353&lt;4),'Raw Data'!K1353, 0))</f>
        <v/>
      </c>
      <c r="P1358">
        <f>IF('Raw Data'!E1353-'Raw Data'!D1353&gt;3, 'Raw Data'!N1353, IF('Raw Data'!D1353-'Raw Data'!E1353&gt;3, 'Raw Data'!M1353, 0))</f>
        <v/>
      </c>
      <c r="Q1358">
        <f>IF(ISBLANK('Raw Data'!E1353),0,IF(AND('Raw Data'!E1353-'Raw Data'!D1353&lt;4,'Raw Data'!E1353-'Raw Data'!D1353&gt;0),'Raw Data'!L1353,IF(AND('Raw Data'!D1353&gt;'Raw Data'!E1353,'Raw Data'!D1353-'Raw Data'!E1353&gt;0),'Raw Data'!K1353,0)))</f>
        <v/>
      </c>
      <c r="R1358">
        <f>IF(ISBLANK('Raw Data'!K1353),0,IFERROR(IF(MATCH(SMALL('Raw Data'!K1353:N1353,1),L1358:O1358,0),SMALL('Raw Data'!K1353:N1353,1)),0))</f>
        <v/>
      </c>
      <c r="S1358">
        <f>IF(ISBLANK('Raw Data'!K1353),0,IFERROR(IF(MATCH(SMALL('Raw Data'!K1353:N1353,2),L1358:O1358,0),SMALL('Raw Data'!K1353:N1353,2)),0))</f>
        <v/>
      </c>
      <c r="T1358">
        <f>IF(ISBLANK('Raw Data'!K1353),0,IFERROR(IF(MATCH(SMALL('Raw Data'!K1353:N1353,3),L1358:O1358,0),SMALL('Raw Data'!K1353:N1353,3)),0))</f>
        <v/>
      </c>
      <c r="U1358">
        <f>IF(ISBLANK('Raw Data'!K1353),0,IFERROR(IF(MATCH(SMALL('Raw Data'!K1353:N1353,4),L1358:O1358,0),SMALL('Raw Data'!K1353:N1353,4)),0))</f>
        <v/>
      </c>
      <c r="V1358">
        <f>IF(AND('Raw Data'!D1353&lt;3, 'Raw Data'!E1353&lt;3, 'Raw Data'!A1353&gt;0), 'Raw Data'!AF1353, 0)</f>
        <v/>
      </c>
      <c r="W1358">
        <f>IF(AND('Raw Data'!D1353&lt;4, 'Raw Data'!E1353&lt;4, 'Raw Data'!A1353&gt;0), 'Raw Data'!AI1353, 0)</f>
        <v/>
      </c>
      <c r="X1358">
        <f>IF(AND('Raw Data'!D1353&lt;5, 'Raw Data'!E1353&lt;5, 'Raw Data'!A1353&gt;0), 'Raw Data'!AL1353, 0)</f>
        <v/>
      </c>
      <c r="Y1358">
        <f>IF(AND('Raw Data'!D1353&lt;6, 'Raw Data'!E1353&lt;6, 'Raw Data'!A1353&gt;0), 'Raw Data'!AO1353, 0)</f>
        <v/>
      </c>
      <c r="Z1358">
        <f>IF(ISBLANK('Raw Data'!D1353), 0, IF('Raw Data'!D1353-'Raw Data'!E1353&gt;1, 'Raw Data'!AW1353, 0))</f>
        <v/>
      </c>
      <c r="AA1358">
        <f>IF(ISBLANK('Raw Data'!A1353), 0, IF(ABS('Raw Data'!D1353-'Raw Data'!E1353)&lt;2, 'Raw Data'!AX1353, 0))</f>
        <v/>
      </c>
      <c r="AB1358">
        <f>IF(ISBLANK('Raw Data'!D1353), 0, IF('Raw Data'!E1353-'Raw Data'!D1353&gt;1, 'Raw Data'!AY1353, 0))</f>
        <v/>
      </c>
      <c r="AC1358">
        <f>IF(ISBLANK('Raw Data'!D1353), 0, IF('Raw Data'!D1353-'Raw Data'!E1353&gt;2, 'Raw Data'!AZ1353, 0))</f>
        <v/>
      </c>
      <c r="AD1358">
        <f>IF(ISBLANK('Raw Data'!A1353), 0, IF(ABS('Raw Data'!D1353-'Raw Data'!E1353)&lt;3, 'Raw Data'!BA1353, 0))</f>
        <v/>
      </c>
      <c r="AE1358">
        <f>IF(ISBLANK('Raw Data'!D1353), 0, IF('Raw Data'!E1353-'Raw Data'!D1353&gt;2, 'Raw Data'!BB1353, 0))</f>
        <v/>
      </c>
      <c r="AF1358">
        <f>IF(ISBLANK('Raw Data'!D1353), 0, IF('Raw Data'!D1353-'Raw Data'!E1353&gt;3, 'Raw Data'!BC1353, 0))</f>
        <v/>
      </c>
      <c r="AG1358">
        <f>IF(ISBLANK('Raw Data'!A1353), 0, IF(ABS('Raw Data'!D1353-'Raw Data'!E1353)&lt;4, 'Raw Data'!BD1353, 0))</f>
        <v/>
      </c>
      <c r="AH1358">
        <f>IF(ISBLANK('Raw Data'!D1353), 0, IF('Raw Data'!E1353-'Raw Data'!D1353&gt;3, 'Raw Data'!BE1353, 0))</f>
        <v/>
      </c>
      <c r="AI1358">
        <f>IF(SUM('Raw Data'!D1353:E1353)&gt;'Raw Data'!F1353, 'Raw Data'!G1353, 0)</f>
        <v/>
      </c>
      <c r="AJ1358">
        <f>IF(ISBLANK('Raw Data'!D1353), 0, IF(SUM('Raw Data'!D1353:E1353)&lt;'Raw Data'!F1353, 'Raw Data'!H1353, 0))</f>
        <v/>
      </c>
      <c r="AK1358">
        <f>IF(ISBLANK('Raw Data'!A1353), 0, IF(AND('Raw Data'!D1353&lt;3, 'Raw Data'!E1353&lt;3, 'Raw Data'!F1353&lt;BB$2), 'Raw Data'!AF1353, 0))</f>
        <v/>
      </c>
      <c r="AL1358">
        <f>IF(ISBLANK('Raw Data'!A1353), 0, IF(AND('Raw Data'!D1353&lt;4, 'Raw Data'!E1353&lt;4, 'Raw Data'!F1353&lt;BB$2), 'Raw Data'!AI1353, 0))</f>
        <v/>
      </c>
      <c r="AM1358">
        <f>IF(ISBLANK('Raw Data'!A1353), 0, IF(AND('Raw Data'!D1353&lt;5, 'Raw Data'!E1353&lt;5, 'Raw Data'!F1353&lt;BB$2), 'Raw Data'!AL1353, 0))</f>
        <v/>
      </c>
      <c r="AN1358">
        <f>IF(ISBLANK('Raw Data'!A1353), 0, IF(AND('Raw Data'!D1353&lt;6, 'Raw Data'!E1353&lt;6, 'Raw Data'!F1353&lt;BB$2), 'Raw Data'!AO1353, 0))</f>
        <v/>
      </c>
      <c r="AO1358">
        <f>IF(ISBLANK('Raw Data'!A1353), 0, IF(AND('Raw Data'!I1353&lt;Analysis!$BC$2, 'Raw Data'!D1353-'Raw Data'!E1353&gt;1), 'Raw Data'!AW1353, IF(AND('Raw Data'!J1353&lt;Analysis!$BC$2, 'Raw Data'!E1353-'Raw Data'!D1353&gt;1), 'Raw Data'!AY1353, 0)))</f>
        <v/>
      </c>
      <c r="AP1358">
        <f>IF(ISBLANK('Raw Data'!A1353), 0, IF(AND('Raw Data'!I1353&lt;Analysis!$BC$2, 'Raw Data'!D1353-'Raw Data'!E1353&gt;2), 'Raw Data'!AZ1353, IF(AND('Raw Data'!J1353&lt;Analysis!$BC$2, 'Raw Data'!E1353-'Raw Data'!D1353&gt;2), 'Raw Data'!BB1353, 0)))</f>
        <v/>
      </c>
      <c r="AQ1358">
        <f>IF(ISBLANK('Raw Data'!A1353), 0, IF(AND('Raw Data'!I1353&lt;Analysis!$BC$2, 'Raw Data'!D1353-'Raw Data'!E1353&gt;3), 'Raw Data'!BC1353, IF(AND('Raw Data'!J1353&lt;Analysis!$BC$2, 'Raw Data'!E1353-'Raw Data'!D1353&gt;3), 'Raw Data'!BE1353, 0)))</f>
        <v/>
      </c>
      <c r="AR1358">
        <f>IF('Hidden Analysiss'!D1354=1,IF(ABS('Raw Data'!E1353-'Raw Data'!D1353)&lt;2,'Raw Data'!AX1353,0), 0)</f>
        <v/>
      </c>
      <c r="AS1358">
        <f>IF('Hidden Analysiss'!D1354=1,IF(ABS('Raw Data'!E1353-'Raw Data'!D1353)&lt;3,'Raw Data'!BA1353,0), 0)</f>
        <v/>
      </c>
      <c r="AT1358">
        <f>IF('Hidden Analysiss'!D1354=1,IF(ABS('Raw Data'!E1353-'Raw Data'!D1353)&lt;4,'Raw Data'!BD1353,0), 0)</f>
        <v/>
      </c>
      <c r="AU1358">
        <f>IF(AND('Hidden Analysiss'!E1354=1, ABS('Raw Data'!E1353-'Raw Data'!D1353)&lt;2), 'Raw Data'!AX1353, 0)</f>
        <v/>
      </c>
      <c r="AV1358">
        <f>IF(AND('Hidden Analysiss'!E1354=1, ABS('Raw Data'!E1353-'Raw Data'!D1353)&lt;3), 'Raw Data'!BA1353, 0)</f>
        <v/>
      </c>
      <c r="AW1358">
        <f>IF(AND('Hidden Analysiss'!E1354=1, ABS('Raw Data'!E1353-'Raw Data'!D1353)&lt;3), 'Raw Data'!BD1353, 0)</f>
        <v/>
      </c>
    </row>
    <row r="1359">
      <c r="A1359" s="1">
        <f>'Raw Data'!A1354</f>
        <v/>
      </c>
      <c r="B1359">
        <f>IF('Raw Data'!E1354&gt;'Raw Data'!D1354, 'Raw Data'!J1354, 0)</f>
        <v/>
      </c>
      <c r="C1359">
        <f>IF('Raw Data'!D1354&gt;'Raw Data'!E1354, 'Raw Data'!I1354, 0)</f>
        <v/>
      </c>
      <c r="D1359">
        <f>SUM(G1359:H1359)</f>
        <v/>
      </c>
      <c r="E1359">
        <f>IF(AND('Raw Data'!J1354&lt;'Raw Data'!I1354,'Raw Data'!E1354&gt;'Raw Data'!D1354,'Raw Data'!E1354-'Raw Data'!D1354&gt;3),'Raw Data'!N1354,IF(AND('Raw Data'!I1354&lt;'Raw Data'!J1354,'Raw Data'!D1354&gt;'Raw Data'!E1354,'Raw Data'!D1354-'Raw Data'!E1354&gt;3),'Raw Data'!M1354,0))</f>
        <v/>
      </c>
      <c r="F1359">
        <f>IF(AND('Raw Data'!J1354&lt;'Raw Data'!I1354,'Raw Data'!E1354&gt;'Raw Data'!D1354,'Raw Data'!E1354-'Raw Data'!D1354&lt;4),'Raw Data'!L1354,IF(AND('Raw Data'!I1354&lt;'Raw Data'!J1354,'Raw Data'!D1354&gt;'Raw Data'!E1354,'Raw Data'!D1354-'Raw Data'!E1354&lt;4),'Raw Data'!K1354,0))</f>
        <v/>
      </c>
      <c r="G1359">
        <f>IF(AND('Raw Data'!J1354&lt;'Raw Data'!I1354, 'Raw Data'!E1354&gt;'Raw Data'!D1354), 'Raw Data'!J1354, 0)</f>
        <v/>
      </c>
      <c r="H1359">
        <f>IF(AND('Raw Data'!J1354&gt;'Raw Data'!I1354, 'Raw Data'!E1354&lt;'Raw Data'!D1354), 'Raw Data'!I1354, 0)</f>
        <v/>
      </c>
      <c r="I1359">
        <f>SUM(J1359:K1359)</f>
        <v/>
      </c>
      <c r="J1359">
        <f>IF(AND('Raw Data'!J1354&gt;'Raw Data'!I1354, 'Raw Data'!E1354&gt;'Raw Data'!D1354), 'Raw Data'!J1354, 0)</f>
        <v/>
      </c>
      <c r="K1359">
        <f>IF(AND('Raw Data'!I1354&gt;'Raw Data'!J1354, 'Raw Data'!D1354&gt;'Raw Data'!E1354), 'Raw Data'!I1354, 0)</f>
        <v/>
      </c>
      <c r="L1359">
        <f>IF('Raw Data'!E1354-'Raw Data'!D1354&gt;3, 'Raw Data'!N1354, 0)</f>
        <v/>
      </c>
      <c r="M1359">
        <f>IF('Raw Data'!D1354-'Raw Data'!E1354&gt;3, 'Raw Data'!M1354, 0)</f>
        <v/>
      </c>
      <c r="N1359">
        <f>IF(ISBLANK('Raw Data'!D1354),0,IF(AND('Raw Data'!E1354&gt;'Raw Data'!D1354,'Raw Data'!E1354-'Raw Data'!D1354&gt;0,'Raw Data'!E1354-'Raw Data'!D1354&lt;4),'Raw Data'!L1354, 0))</f>
        <v/>
      </c>
      <c r="O1359">
        <f>IF(ISBLANK('Raw Data'!D1354),0,IF(AND('Raw Data'!E1354&gt;'Raw Data'!D1354,'Raw Data'!E1354-'Raw Data'!D1354&gt;0,'Raw Data'!D1354-'Raw Data'!E1354&lt;4),'Raw Data'!K1354, 0))</f>
        <v/>
      </c>
      <c r="P1359">
        <f>IF('Raw Data'!E1354-'Raw Data'!D1354&gt;3, 'Raw Data'!N1354, IF('Raw Data'!D1354-'Raw Data'!E1354&gt;3, 'Raw Data'!M1354, 0))</f>
        <v/>
      </c>
      <c r="Q1359">
        <f>IF(ISBLANK('Raw Data'!E1354),0,IF(AND('Raw Data'!E1354-'Raw Data'!D1354&lt;4,'Raw Data'!E1354-'Raw Data'!D1354&gt;0),'Raw Data'!L1354,IF(AND('Raw Data'!D1354&gt;'Raw Data'!E1354,'Raw Data'!D1354-'Raw Data'!E1354&gt;0),'Raw Data'!K1354,0)))</f>
        <v/>
      </c>
      <c r="R1359">
        <f>IF(ISBLANK('Raw Data'!K1354),0,IFERROR(IF(MATCH(SMALL('Raw Data'!K1354:N1354,1),L1359:O1359,0),SMALL('Raw Data'!K1354:N1354,1)),0))</f>
        <v/>
      </c>
      <c r="S1359">
        <f>IF(ISBLANK('Raw Data'!K1354),0,IFERROR(IF(MATCH(SMALL('Raw Data'!K1354:N1354,2),L1359:O1359,0),SMALL('Raw Data'!K1354:N1354,2)),0))</f>
        <v/>
      </c>
      <c r="T1359">
        <f>IF(ISBLANK('Raw Data'!K1354),0,IFERROR(IF(MATCH(SMALL('Raw Data'!K1354:N1354,3),L1359:O1359,0),SMALL('Raw Data'!K1354:N1354,3)),0))</f>
        <v/>
      </c>
      <c r="U1359">
        <f>IF(ISBLANK('Raw Data'!K1354),0,IFERROR(IF(MATCH(SMALL('Raw Data'!K1354:N1354,4),L1359:O1359,0),SMALL('Raw Data'!K1354:N1354,4)),0))</f>
        <v/>
      </c>
      <c r="V1359">
        <f>IF(AND('Raw Data'!D1354&lt;3, 'Raw Data'!E1354&lt;3, 'Raw Data'!A1354&gt;0), 'Raw Data'!AF1354, 0)</f>
        <v/>
      </c>
      <c r="W1359">
        <f>IF(AND('Raw Data'!D1354&lt;4, 'Raw Data'!E1354&lt;4, 'Raw Data'!A1354&gt;0), 'Raw Data'!AI1354, 0)</f>
        <v/>
      </c>
      <c r="X1359">
        <f>IF(AND('Raw Data'!D1354&lt;5, 'Raw Data'!E1354&lt;5, 'Raw Data'!A1354&gt;0), 'Raw Data'!AL1354, 0)</f>
        <v/>
      </c>
      <c r="Y1359">
        <f>IF(AND('Raw Data'!D1354&lt;6, 'Raw Data'!E1354&lt;6, 'Raw Data'!A1354&gt;0), 'Raw Data'!AO1354, 0)</f>
        <v/>
      </c>
      <c r="Z1359">
        <f>IF(ISBLANK('Raw Data'!D1354), 0, IF('Raw Data'!D1354-'Raw Data'!E1354&gt;1, 'Raw Data'!AW1354, 0))</f>
        <v/>
      </c>
      <c r="AA1359">
        <f>IF(ISBLANK('Raw Data'!A1354), 0, IF(ABS('Raw Data'!D1354-'Raw Data'!E1354)&lt;2, 'Raw Data'!AX1354, 0))</f>
        <v/>
      </c>
      <c r="AB1359">
        <f>IF(ISBLANK('Raw Data'!D1354), 0, IF('Raw Data'!E1354-'Raw Data'!D1354&gt;1, 'Raw Data'!AY1354, 0))</f>
        <v/>
      </c>
      <c r="AC1359">
        <f>IF(ISBLANK('Raw Data'!D1354), 0, IF('Raw Data'!D1354-'Raw Data'!E1354&gt;2, 'Raw Data'!AZ1354, 0))</f>
        <v/>
      </c>
      <c r="AD1359">
        <f>IF(ISBLANK('Raw Data'!A1354), 0, IF(ABS('Raw Data'!D1354-'Raw Data'!E1354)&lt;3, 'Raw Data'!BA1354, 0))</f>
        <v/>
      </c>
      <c r="AE1359">
        <f>IF(ISBLANK('Raw Data'!D1354), 0, IF('Raw Data'!E1354-'Raw Data'!D1354&gt;2, 'Raw Data'!BB1354, 0))</f>
        <v/>
      </c>
      <c r="AF1359">
        <f>IF(ISBLANK('Raw Data'!D1354), 0, IF('Raw Data'!D1354-'Raw Data'!E1354&gt;3, 'Raw Data'!BC1354, 0))</f>
        <v/>
      </c>
      <c r="AG1359">
        <f>IF(ISBLANK('Raw Data'!A1354), 0, IF(ABS('Raw Data'!D1354-'Raw Data'!E1354)&lt;4, 'Raw Data'!BD1354, 0))</f>
        <v/>
      </c>
      <c r="AH1359">
        <f>IF(ISBLANK('Raw Data'!D1354), 0, IF('Raw Data'!E1354-'Raw Data'!D1354&gt;3, 'Raw Data'!BE1354, 0))</f>
        <v/>
      </c>
      <c r="AI1359">
        <f>IF(SUM('Raw Data'!D1354:E1354)&gt;'Raw Data'!F1354, 'Raw Data'!G1354, 0)</f>
        <v/>
      </c>
      <c r="AJ1359">
        <f>IF(ISBLANK('Raw Data'!D1354), 0, IF(SUM('Raw Data'!D1354:E1354)&lt;'Raw Data'!F1354, 'Raw Data'!H1354, 0))</f>
        <v/>
      </c>
      <c r="AK1359">
        <f>IF(ISBLANK('Raw Data'!A1354), 0, IF(AND('Raw Data'!D1354&lt;3, 'Raw Data'!E1354&lt;3, 'Raw Data'!F1354&lt;BB$2), 'Raw Data'!AF1354, 0))</f>
        <v/>
      </c>
      <c r="AL1359">
        <f>IF(ISBLANK('Raw Data'!A1354), 0, IF(AND('Raw Data'!D1354&lt;4, 'Raw Data'!E1354&lt;4, 'Raw Data'!F1354&lt;BB$2), 'Raw Data'!AI1354, 0))</f>
        <v/>
      </c>
      <c r="AM1359">
        <f>IF(ISBLANK('Raw Data'!A1354), 0, IF(AND('Raw Data'!D1354&lt;5, 'Raw Data'!E1354&lt;5, 'Raw Data'!F1354&lt;BB$2), 'Raw Data'!AL1354, 0))</f>
        <v/>
      </c>
      <c r="AN1359">
        <f>IF(ISBLANK('Raw Data'!A1354), 0, IF(AND('Raw Data'!D1354&lt;6, 'Raw Data'!E1354&lt;6, 'Raw Data'!F1354&lt;BB$2), 'Raw Data'!AO1354, 0))</f>
        <v/>
      </c>
      <c r="AO1359">
        <f>IF(ISBLANK('Raw Data'!A1354), 0, IF(AND('Raw Data'!I1354&lt;Analysis!$BC$2, 'Raw Data'!D1354-'Raw Data'!E1354&gt;1), 'Raw Data'!AW1354, IF(AND('Raw Data'!J1354&lt;Analysis!$BC$2, 'Raw Data'!E1354-'Raw Data'!D1354&gt;1), 'Raw Data'!AY1354, 0)))</f>
        <v/>
      </c>
      <c r="AP1359">
        <f>IF(ISBLANK('Raw Data'!A1354), 0, IF(AND('Raw Data'!I1354&lt;Analysis!$BC$2, 'Raw Data'!D1354-'Raw Data'!E1354&gt;2), 'Raw Data'!AZ1354, IF(AND('Raw Data'!J1354&lt;Analysis!$BC$2, 'Raw Data'!E1354-'Raw Data'!D1354&gt;2), 'Raw Data'!BB1354, 0)))</f>
        <v/>
      </c>
      <c r="AQ1359">
        <f>IF(ISBLANK('Raw Data'!A1354), 0, IF(AND('Raw Data'!I1354&lt;Analysis!$BC$2, 'Raw Data'!D1354-'Raw Data'!E1354&gt;3), 'Raw Data'!BC1354, IF(AND('Raw Data'!J1354&lt;Analysis!$BC$2, 'Raw Data'!E1354-'Raw Data'!D1354&gt;3), 'Raw Data'!BE1354, 0)))</f>
        <v/>
      </c>
      <c r="AR1359">
        <f>IF('Hidden Analysiss'!D1355=1,IF(ABS('Raw Data'!E1354-'Raw Data'!D1354)&lt;2,'Raw Data'!AX1354,0), 0)</f>
        <v/>
      </c>
      <c r="AS1359">
        <f>IF('Hidden Analysiss'!D1355=1,IF(ABS('Raw Data'!E1354-'Raw Data'!D1354)&lt;3,'Raw Data'!BA1354,0), 0)</f>
        <v/>
      </c>
      <c r="AT1359">
        <f>IF('Hidden Analysiss'!D1355=1,IF(ABS('Raw Data'!E1354-'Raw Data'!D1354)&lt;4,'Raw Data'!BD1354,0), 0)</f>
        <v/>
      </c>
      <c r="AU1359">
        <f>IF(AND('Hidden Analysiss'!E1355=1, ABS('Raw Data'!E1354-'Raw Data'!D1354)&lt;2), 'Raw Data'!AX1354, 0)</f>
        <v/>
      </c>
      <c r="AV1359">
        <f>IF(AND('Hidden Analysiss'!E1355=1, ABS('Raw Data'!E1354-'Raw Data'!D1354)&lt;3), 'Raw Data'!BA1354, 0)</f>
        <v/>
      </c>
      <c r="AW1359">
        <f>IF(AND('Hidden Analysiss'!E1355=1, ABS('Raw Data'!E1354-'Raw Data'!D1354)&lt;3), 'Raw Data'!BD1354, 0)</f>
        <v/>
      </c>
    </row>
    <row r="1360">
      <c r="A1360" s="1">
        <f>'Raw Data'!A1355</f>
        <v/>
      </c>
      <c r="B1360">
        <f>IF('Raw Data'!E1355&gt;'Raw Data'!D1355, 'Raw Data'!J1355, 0)</f>
        <v/>
      </c>
      <c r="C1360">
        <f>IF('Raw Data'!D1355&gt;'Raw Data'!E1355, 'Raw Data'!I1355, 0)</f>
        <v/>
      </c>
      <c r="D1360">
        <f>SUM(G1360:H1360)</f>
        <v/>
      </c>
      <c r="E1360">
        <f>IF(AND('Raw Data'!J1355&lt;'Raw Data'!I1355,'Raw Data'!E1355&gt;'Raw Data'!D1355,'Raw Data'!E1355-'Raw Data'!D1355&gt;3),'Raw Data'!N1355,IF(AND('Raw Data'!I1355&lt;'Raw Data'!J1355,'Raw Data'!D1355&gt;'Raw Data'!E1355,'Raw Data'!D1355-'Raw Data'!E1355&gt;3),'Raw Data'!M1355,0))</f>
        <v/>
      </c>
      <c r="F1360">
        <f>IF(AND('Raw Data'!J1355&lt;'Raw Data'!I1355,'Raw Data'!E1355&gt;'Raw Data'!D1355,'Raw Data'!E1355-'Raw Data'!D1355&lt;4),'Raw Data'!L1355,IF(AND('Raw Data'!I1355&lt;'Raw Data'!J1355,'Raw Data'!D1355&gt;'Raw Data'!E1355,'Raw Data'!D1355-'Raw Data'!E1355&lt;4),'Raw Data'!K1355,0))</f>
        <v/>
      </c>
      <c r="G1360">
        <f>IF(AND('Raw Data'!J1355&lt;'Raw Data'!I1355, 'Raw Data'!E1355&gt;'Raw Data'!D1355), 'Raw Data'!J1355, 0)</f>
        <v/>
      </c>
      <c r="H1360">
        <f>IF(AND('Raw Data'!J1355&gt;'Raw Data'!I1355, 'Raw Data'!E1355&lt;'Raw Data'!D1355), 'Raw Data'!I1355, 0)</f>
        <v/>
      </c>
      <c r="I1360">
        <f>SUM(J1360:K1360)</f>
        <v/>
      </c>
      <c r="J1360">
        <f>IF(AND('Raw Data'!J1355&gt;'Raw Data'!I1355, 'Raw Data'!E1355&gt;'Raw Data'!D1355), 'Raw Data'!J1355, 0)</f>
        <v/>
      </c>
      <c r="K1360">
        <f>IF(AND('Raw Data'!I1355&gt;'Raw Data'!J1355, 'Raw Data'!D1355&gt;'Raw Data'!E1355), 'Raw Data'!I1355, 0)</f>
        <v/>
      </c>
      <c r="L1360">
        <f>IF('Raw Data'!E1355-'Raw Data'!D1355&gt;3, 'Raw Data'!N1355, 0)</f>
        <v/>
      </c>
      <c r="M1360">
        <f>IF('Raw Data'!D1355-'Raw Data'!E1355&gt;3, 'Raw Data'!M1355, 0)</f>
        <v/>
      </c>
      <c r="N1360">
        <f>IF(ISBLANK('Raw Data'!D1355),0,IF(AND('Raw Data'!E1355&gt;'Raw Data'!D1355,'Raw Data'!E1355-'Raw Data'!D1355&gt;0,'Raw Data'!E1355-'Raw Data'!D1355&lt;4),'Raw Data'!L1355, 0))</f>
        <v/>
      </c>
      <c r="O1360">
        <f>IF(ISBLANK('Raw Data'!D1355),0,IF(AND('Raw Data'!E1355&gt;'Raw Data'!D1355,'Raw Data'!E1355-'Raw Data'!D1355&gt;0,'Raw Data'!D1355-'Raw Data'!E1355&lt;4),'Raw Data'!K1355, 0))</f>
        <v/>
      </c>
      <c r="P1360">
        <f>IF('Raw Data'!E1355-'Raw Data'!D1355&gt;3, 'Raw Data'!N1355, IF('Raw Data'!D1355-'Raw Data'!E1355&gt;3, 'Raw Data'!M1355, 0))</f>
        <v/>
      </c>
      <c r="Q1360">
        <f>IF(ISBLANK('Raw Data'!E1355),0,IF(AND('Raw Data'!E1355-'Raw Data'!D1355&lt;4,'Raw Data'!E1355-'Raw Data'!D1355&gt;0),'Raw Data'!L1355,IF(AND('Raw Data'!D1355&gt;'Raw Data'!E1355,'Raw Data'!D1355-'Raw Data'!E1355&gt;0),'Raw Data'!K1355,0)))</f>
        <v/>
      </c>
      <c r="R1360">
        <f>IF(ISBLANK('Raw Data'!K1355),0,IFERROR(IF(MATCH(SMALL('Raw Data'!K1355:N1355,1),L1360:O1360,0),SMALL('Raw Data'!K1355:N1355,1)),0))</f>
        <v/>
      </c>
      <c r="S1360">
        <f>IF(ISBLANK('Raw Data'!K1355),0,IFERROR(IF(MATCH(SMALL('Raw Data'!K1355:N1355,2),L1360:O1360,0),SMALL('Raw Data'!K1355:N1355,2)),0))</f>
        <v/>
      </c>
      <c r="T1360">
        <f>IF(ISBLANK('Raw Data'!K1355),0,IFERROR(IF(MATCH(SMALL('Raw Data'!K1355:N1355,3),L1360:O1360,0),SMALL('Raw Data'!K1355:N1355,3)),0))</f>
        <v/>
      </c>
      <c r="U1360">
        <f>IF(ISBLANK('Raw Data'!K1355),0,IFERROR(IF(MATCH(SMALL('Raw Data'!K1355:N1355,4),L1360:O1360,0),SMALL('Raw Data'!K1355:N1355,4)),0))</f>
        <v/>
      </c>
      <c r="V1360">
        <f>IF(AND('Raw Data'!D1355&lt;3, 'Raw Data'!E1355&lt;3, 'Raw Data'!A1355&gt;0), 'Raw Data'!AF1355, 0)</f>
        <v/>
      </c>
      <c r="W1360">
        <f>IF(AND('Raw Data'!D1355&lt;4, 'Raw Data'!E1355&lt;4, 'Raw Data'!A1355&gt;0), 'Raw Data'!AI1355, 0)</f>
        <v/>
      </c>
      <c r="X1360">
        <f>IF(AND('Raw Data'!D1355&lt;5, 'Raw Data'!E1355&lt;5, 'Raw Data'!A1355&gt;0), 'Raw Data'!AL1355, 0)</f>
        <v/>
      </c>
      <c r="Y1360">
        <f>IF(AND('Raw Data'!D1355&lt;6, 'Raw Data'!E1355&lt;6, 'Raw Data'!A1355&gt;0), 'Raw Data'!AO1355, 0)</f>
        <v/>
      </c>
      <c r="Z1360">
        <f>IF(ISBLANK('Raw Data'!D1355), 0, IF('Raw Data'!D1355-'Raw Data'!E1355&gt;1, 'Raw Data'!AW1355, 0))</f>
        <v/>
      </c>
      <c r="AA1360">
        <f>IF(ISBLANK('Raw Data'!A1355), 0, IF(ABS('Raw Data'!D1355-'Raw Data'!E1355)&lt;2, 'Raw Data'!AX1355, 0))</f>
        <v/>
      </c>
      <c r="AB1360">
        <f>IF(ISBLANK('Raw Data'!D1355), 0, IF('Raw Data'!E1355-'Raw Data'!D1355&gt;1, 'Raw Data'!AY1355, 0))</f>
        <v/>
      </c>
      <c r="AC1360">
        <f>IF(ISBLANK('Raw Data'!D1355), 0, IF('Raw Data'!D1355-'Raw Data'!E1355&gt;2, 'Raw Data'!AZ1355, 0))</f>
        <v/>
      </c>
      <c r="AD1360">
        <f>IF(ISBLANK('Raw Data'!A1355), 0, IF(ABS('Raw Data'!D1355-'Raw Data'!E1355)&lt;3, 'Raw Data'!BA1355, 0))</f>
        <v/>
      </c>
      <c r="AE1360">
        <f>IF(ISBLANK('Raw Data'!D1355), 0, IF('Raw Data'!E1355-'Raw Data'!D1355&gt;2, 'Raw Data'!BB1355, 0))</f>
        <v/>
      </c>
      <c r="AF1360">
        <f>IF(ISBLANK('Raw Data'!D1355), 0, IF('Raw Data'!D1355-'Raw Data'!E1355&gt;3, 'Raw Data'!BC1355, 0))</f>
        <v/>
      </c>
      <c r="AG1360">
        <f>IF(ISBLANK('Raw Data'!A1355), 0, IF(ABS('Raw Data'!D1355-'Raw Data'!E1355)&lt;4, 'Raw Data'!BD1355, 0))</f>
        <v/>
      </c>
      <c r="AH1360">
        <f>IF(ISBLANK('Raw Data'!D1355), 0, IF('Raw Data'!E1355-'Raw Data'!D1355&gt;3, 'Raw Data'!BE1355, 0))</f>
        <v/>
      </c>
      <c r="AI1360">
        <f>IF(SUM('Raw Data'!D1355:E1355)&gt;'Raw Data'!F1355, 'Raw Data'!G1355, 0)</f>
        <v/>
      </c>
      <c r="AJ1360">
        <f>IF(ISBLANK('Raw Data'!D1355), 0, IF(SUM('Raw Data'!D1355:E1355)&lt;'Raw Data'!F1355, 'Raw Data'!H1355, 0))</f>
        <v/>
      </c>
      <c r="AK1360">
        <f>IF(ISBLANK('Raw Data'!A1355), 0, IF(AND('Raw Data'!D1355&lt;3, 'Raw Data'!E1355&lt;3, 'Raw Data'!F1355&lt;BB$2), 'Raw Data'!AF1355, 0))</f>
        <v/>
      </c>
      <c r="AL1360">
        <f>IF(ISBLANK('Raw Data'!A1355), 0, IF(AND('Raw Data'!D1355&lt;4, 'Raw Data'!E1355&lt;4, 'Raw Data'!F1355&lt;BB$2), 'Raw Data'!AI1355, 0))</f>
        <v/>
      </c>
      <c r="AM1360">
        <f>IF(ISBLANK('Raw Data'!A1355), 0, IF(AND('Raw Data'!D1355&lt;5, 'Raw Data'!E1355&lt;5, 'Raw Data'!F1355&lt;BB$2), 'Raw Data'!AL1355, 0))</f>
        <v/>
      </c>
      <c r="AN1360">
        <f>IF(ISBLANK('Raw Data'!A1355), 0, IF(AND('Raw Data'!D1355&lt;6, 'Raw Data'!E1355&lt;6, 'Raw Data'!F1355&lt;BB$2), 'Raw Data'!AO1355, 0))</f>
        <v/>
      </c>
      <c r="AO1360">
        <f>IF(ISBLANK('Raw Data'!A1355), 0, IF(AND('Raw Data'!I1355&lt;Analysis!$BC$2, 'Raw Data'!D1355-'Raw Data'!E1355&gt;1), 'Raw Data'!AW1355, IF(AND('Raw Data'!J1355&lt;Analysis!$BC$2, 'Raw Data'!E1355-'Raw Data'!D1355&gt;1), 'Raw Data'!AY1355, 0)))</f>
        <v/>
      </c>
      <c r="AP1360">
        <f>IF(ISBLANK('Raw Data'!A1355), 0, IF(AND('Raw Data'!I1355&lt;Analysis!$BC$2, 'Raw Data'!D1355-'Raw Data'!E1355&gt;2), 'Raw Data'!AZ1355, IF(AND('Raw Data'!J1355&lt;Analysis!$BC$2, 'Raw Data'!E1355-'Raw Data'!D1355&gt;2), 'Raw Data'!BB1355, 0)))</f>
        <v/>
      </c>
      <c r="AQ1360">
        <f>IF(ISBLANK('Raw Data'!A1355), 0, IF(AND('Raw Data'!I1355&lt;Analysis!$BC$2, 'Raw Data'!D1355-'Raw Data'!E1355&gt;3), 'Raw Data'!BC1355, IF(AND('Raw Data'!J1355&lt;Analysis!$BC$2, 'Raw Data'!E1355-'Raw Data'!D1355&gt;3), 'Raw Data'!BE1355, 0)))</f>
        <v/>
      </c>
      <c r="AR1360">
        <f>IF('Hidden Analysiss'!D1356=1,IF(ABS('Raw Data'!E1355-'Raw Data'!D1355)&lt;2,'Raw Data'!AX1355,0), 0)</f>
        <v/>
      </c>
      <c r="AS1360">
        <f>IF('Hidden Analysiss'!D1356=1,IF(ABS('Raw Data'!E1355-'Raw Data'!D1355)&lt;3,'Raw Data'!BA1355,0), 0)</f>
        <v/>
      </c>
      <c r="AT1360">
        <f>IF('Hidden Analysiss'!D1356=1,IF(ABS('Raw Data'!E1355-'Raw Data'!D1355)&lt;4,'Raw Data'!BD1355,0), 0)</f>
        <v/>
      </c>
      <c r="AU1360">
        <f>IF(AND('Hidden Analysiss'!E1356=1, ABS('Raw Data'!E1355-'Raw Data'!D1355)&lt;2), 'Raw Data'!AX1355, 0)</f>
        <v/>
      </c>
      <c r="AV1360">
        <f>IF(AND('Hidden Analysiss'!E1356=1, ABS('Raw Data'!E1355-'Raw Data'!D1355)&lt;3), 'Raw Data'!BA1355, 0)</f>
        <v/>
      </c>
      <c r="AW1360">
        <f>IF(AND('Hidden Analysiss'!E1356=1, ABS('Raw Data'!E1355-'Raw Data'!D1355)&lt;3), 'Raw Data'!BD1355, 0)</f>
        <v/>
      </c>
    </row>
    <row r="1361">
      <c r="A1361" s="1">
        <f>'Raw Data'!A1356</f>
        <v/>
      </c>
      <c r="B1361">
        <f>IF('Raw Data'!E1356&gt;'Raw Data'!D1356, 'Raw Data'!J1356, 0)</f>
        <v/>
      </c>
      <c r="C1361">
        <f>IF('Raw Data'!D1356&gt;'Raw Data'!E1356, 'Raw Data'!I1356, 0)</f>
        <v/>
      </c>
      <c r="D1361">
        <f>SUM(G1361:H1361)</f>
        <v/>
      </c>
      <c r="E1361">
        <f>IF(AND('Raw Data'!J1356&lt;'Raw Data'!I1356,'Raw Data'!E1356&gt;'Raw Data'!D1356,'Raw Data'!E1356-'Raw Data'!D1356&gt;3),'Raw Data'!N1356,IF(AND('Raw Data'!I1356&lt;'Raw Data'!J1356,'Raw Data'!D1356&gt;'Raw Data'!E1356,'Raw Data'!D1356-'Raw Data'!E1356&gt;3),'Raw Data'!M1356,0))</f>
        <v/>
      </c>
      <c r="F1361">
        <f>IF(AND('Raw Data'!J1356&lt;'Raw Data'!I1356,'Raw Data'!E1356&gt;'Raw Data'!D1356,'Raw Data'!E1356-'Raw Data'!D1356&lt;4),'Raw Data'!L1356,IF(AND('Raw Data'!I1356&lt;'Raw Data'!J1356,'Raw Data'!D1356&gt;'Raw Data'!E1356,'Raw Data'!D1356-'Raw Data'!E1356&lt;4),'Raw Data'!K1356,0))</f>
        <v/>
      </c>
      <c r="G1361">
        <f>IF(AND('Raw Data'!J1356&lt;'Raw Data'!I1356, 'Raw Data'!E1356&gt;'Raw Data'!D1356), 'Raw Data'!J1356, 0)</f>
        <v/>
      </c>
      <c r="H1361">
        <f>IF(AND('Raw Data'!J1356&gt;'Raw Data'!I1356, 'Raw Data'!E1356&lt;'Raw Data'!D1356), 'Raw Data'!I1356, 0)</f>
        <v/>
      </c>
      <c r="I1361">
        <f>SUM(J1361:K1361)</f>
        <v/>
      </c>
      <c r="J1361">
        <f>IF(AND('Raw Data'!J1356&gt;'Raw Data'!I1356, 'Raw Data'!E1356&gt;'Raw Data'!D1356), 'Raw Data'!J1356, 0)</f>
        <v/>
      </c>
      <c r="K1361">
        <f>IF(AND('Raw Data'!I1356&gt;'Raw Data'!J1356, 'Raw Data'!D1356&gt;'Raw Data'!E1356), 'Raw Data'!I1356, 0)</f>
        <v/>
      </c>
      <c r="L1361">
        <f>IF('Raw Data'!E1356-'Raw Data'!D1356&gt;3, 'Raw Data'!N1356, 0)</f>
        <v/>
      </c>
      <c r="M1361">
        <f>IF('Raw Data'!D1356-'Raw Data'!E1356&gt;3, 'Raw Data'!M1356, 0)</f>
        <v/>
      </c>
      <c r="N1361">
        <f>IF(ISBLANK('Raw Data'!D1356),0,IF(AND('Raw Data'!E1356&gt;'Raw Data'!D1356,'Raw Data'!E1356-'Raw Data'!D1356&gt;0,'Raw Data'!E1356-'Raw Data'!D1356&lt;4),'Raw Data'!L1356, 0))</f>
        <v/>
      </c>
      <c r="O1361">
        <f>IF(ISBLANK('Raw Data'!D1356),0,IF(AND('Raw Data'!E1356&gt;'Raw Data'!D1356,'Raw Data'!E1356-'Raw Data'!D1356&gt;0,'Raw Data'!D1356-'Raw Data'!E1356&lt;4),'Raw Data'!K1356, 0))</f>
        <v/>
      </c>
      <c r="P1361">
        <f>IF('Raw Data'!E1356-'Raw Data'!D1356&gt;3, 'Raw Data'!N1356, IF('Raw Data'!D1356-'Raw Data'!E1356&gt;3, 'Raw Data'!M1356, 0))</f>
        <v/>
      </c>
      <c r="Q1361">
        <f>IF(ISBLANK('Raw Data'!E1356),0,IF(AND('Raw Data'!E1356-'Raw Data'!D1356&lt;4,'Raw Data'!E1356-'Raw Data'!D1356&gt;0),'Raw Data'!L1356,IF(AND('Raw Data'!D1356&gt;'Raw Data'!E1356,'Raw Data'!D1356-'Raw Data'!E1356&gt;0),'Raw Data'!K1356,0)))</f>
        <v/>
      </c>
      <c r="R1361">
        <f>IF(ISBLANK('Raw Data'!K1356),0,IFERROR(IF(MATCH(SMALL('Raw Data'!K1356:N1356,1),L1361:O1361,0),SMALL('Raw Data'!K1356:N1356,1)),0))</f>
        <v/>
      </c>
      <c r="S1361">
        <f>IF(ISBLANK('Raw Data'!K1356),0,IFERROR(IF(MATCH(SMALL('Raw Data'!K1356:N1356,2),L1361:O1361,0),SMALL('Raw Data'!K1356:N1356,2)),0))</f>
        <v/>
      </c>
      <c r="T1361">
        <f>IF(ISBLANK('Raw Data'!K1356),0,IFERROR(IF(MATCH(SMALL('Raw Data'!K1356:N1356,3),L1361:O1361,0),SMALL('Raw Data'!K1356:N1356,3)),0))</f>
        <v/>
      </c>
      <c r="U1361">
        <f>IF(ISBLANK('Raw Data'!K1356),0,IFERROR(IF(MATCH(SMALL('Raw Data'!K1356:N1356,4),L1361:O1361,0),SMALL('Raw Data'!K1356:N1356,4)),0))</f>
        <v/>
      </c>
      <c r="V1361">
        <f>IF(AND('Raw Data'!D1356&lt;3, 'Raw Data'!E1356&lt;3, 'Raw Data'!A1356&gt;0), 'Raw Data'!AF1356, 0)</f>
        <v/>
      </c>
      <c r="W1361">
        <f>IF(AND('Raw Data'!D1356&lt;4, 'Raw Data'!E1356&lt;4, 'Raw Data'!A1356&gt;0), 'Raw Data'!AI1356, 0)</f>
        <v/>
      </c>
      <c r="X1361">
        <f>IF(AND('Raw Data'!D1356&lt;5, 'Raw Data'!E1356&lt;5, 'Raw Data'!A1356&gt;0), 'Raw Data'!AL1356, 0)</f>
        <v/>
      </c>
      <c r="Y1361">
        <f>IF(AND('Raw Data'!D1356&lt;6, 'Raw Data'!E1356&lt;6, 'Raw Data'!A1356&gt;0), 'Raw Data'!AO1356, 0)</f>
        <v/>
      </c>
      <c r="Z1361">
        <f>IF(ISBLANK('Raw Data'!D1356), 0, IF('Raw Data'!D1356-'Raw Data'!E1356&gt;1, 'Raw Data'!AW1356, 0))</f>
        <v/>
      </c>
      <c r="AA1361">
        <f>IF(ISBLANK('Raw Data'!A1356), 0, IF(ABS('Raw Data'!D1356-'Raw Data'!E1356)&lt;2, 'Raw Data'!AX1356, 0))</f>
        <v/>
      </c>
      <c r="AB1361">
        <f>IF(ISBLANK('Raw Data'!D1356), 0, IF('Raw Data'!E1356-'Raw Data'!D1356&gt;1, 'Raw Data'!AY1356, 0))</f>
        <v/>
      </c>
      <c r="AC1361">
        <f>IF(ISBLANK('Raw Data'!D1356), 0, IF('Raw Data'!D1356-'Raw Data'!E1356&gt;2, 'Raw Data'!AZ1356, 0))</f>
        <v/>
      </c>
      <c r="AD1361">
        <f>IF(ISBLANK('Raw Data'!A1356), 0, IF(ABS('Raw Data'!D1356-'Raw Data'!E1356)&lt;3, 'Raw Data'!BA1356, 0))</f>
        <v/>
      </c>
      <c r="AE1361">
        <f>IF(ISBLANK('Raw Data'!D1356), 0, IF('Raw Data'!E1356-'Raw Data'!D1356&gt;2, 'Raw Data'!BB1356, 0))</f>
        <v/>
      </c>
      <c r="AF1361">
        <f>IF(ISBLANK('Raw Data'!D1356), 0, IF('Raw Data'!D1356-'Raw Data'!E1356&gt;3, 'Raw Data'!BC1356, 0))</f>
        <v/>
      </c>
      <c r="AG1361">
        <f>IF(ISBLANK('Raw Data'!A1356), 0, IF(ABS('Raw Data'!D1356-'Raw Data'!E1356)&lt;4, 'Raw Data'!BD1356, 0))</f>
        <v/>
      </c>
      <c r="AH1361">
        <f>IF(ISBLANK('Raw Data'!D1356), 0, IF('Raw Data'!E1356-'Raw Data'!D1356&gt;3, 'Raw Data'!BE1356, 0))</f>
        <v/>
      </c>
      <c r="AI1361">
        <f>IF(SUM('Raw Data'!D1356:E1356)&gt;'Raw Data'!F1356, 'Raw Data'!G1356, 0)</f>
        <v/>
      </c>
      <c r="AJ1361">
        <f>IF(ISBLANK('Raw Data'!D1356), 0, IF(SUM('Raw Data'!D1356:E1356)&lt;'Raw Data'!F1356, 'Raw Data'!H1356, 0))</f>
        <v/>
      </c>
      <c r="AK1361">
        <f>IF(ISBLANK('Raw Data'!A1356), 0, IF(AND('Raw Data'!D1356&lt;3, 'Raw Data'!E1356&lt;3, 'Raw Data'!F1356&lt;BB$2), 'Raw Data'!AF1356, 0))</f>
        <v/>
      </c>
      <c r="AL1361">
        <f>IF(ISBLANK('Raw Data'!A1356), 0, IF(AND('Raw Data'!D1356&lt;4, 'Raw Data'!E1356&lt;4, 'Raw Data'!F1356&lt;BB$2), 'Raw Data'!AI1356, 0))</f>
        <v/>
      </c>
      <c r="AM1361">
        <f>IF(ISBLANK('Raw Data'!A1356), 0, IF(AND('Raw Data'!D1356&lt;5, 'Raw Data'!E1356&lt;5, 'Raw Data'!F1356&lt;BB$2), 'Raw Data'!AL1356, 0))</f>
        <v/>
      </c>
      <c r="AN1361">
        <f>IF(ISBLANK('Raw Data'!A1356), 0, IF(AND('Raw Data'!D1356&lt;6, 'Raw Data'!E1356&lt;6, 'Raw Data'!F1356&lt;BB$2), 'Raw Data'!AO1356, 0))</f>
        <v/>
      </c>
      <c r="AO1361">
        <f>IF(ISBLANK('Raw Data'!A1356), 0, IF(AND('Raw Data'!I1356&lt;Analysis!$BC$2, 'Raw Data'!D1356-'Raw Data'!E1356&gt;1), 'Raw Data'!AW1356, IF(AND('Raw Data'!J1356&lt;Analysis!$BC$2, 'Raw Data'!E1356-'Raw Data'!D1356&gt;1), 'Raw Data'!AY1356, 0)))</f>
        <v/>
      </c>
      <c r="AP1361">
        <f>IF(ISBLANK('Raw Data'!A1356), 0, IF(AND('Raw Data'!I1356&lt;Analysis!$BC$2, 'Raw Data'!D1356-'Raw Data'!E1356&gt;2), 'Raw Data'!AZ1356, IF(AND('Raw Data'!J1356&lt;Analysis!$BC$2, 'Raw Data'!E1356-'Raw Data'!D1356&gt;2), 'Raw Data'!BB1356, 0)))</f>
        <v/>
      </c>
      <c r="AQ1361">
        <f>IF(ISBLANK('Raw Data'!A1356), 0, IF(AND('Raw Data'!I1356&lt;Analysis!$BC$2, 'Raw Data'!D1356-'Raw Data'!E1356&gt;3), 'Raw Data'!BC1356, IF(AND('Raw Data'!J1356&lt;Analysis!$BC$2, 'Raw Data'!E1356-'Raw Data'!D1356&gt;3), 'Raw Data'!BE1356, 0)))</f>
        <v/>
      </c>
      <c r="AR1361">
        <f>IF('Hidden Analysiss'!D1357=1,IF(ABS('Raw Data'!E1356-'Raw Data'!D1356)&lt;2,'Raw Data'!AX1356,0), 0)</f>
        <v/>
      </c>
      <c r="AS1361">
        <f>IF('Hidden Analysiss'!D1357=1,IF(ABS('Raw Data'!E1356-'Raw Data'!D1356)&lt;3,'Raw Data'!BA1356,0), 0)</f>
        <v/>
      </c>
      <c r="AT1361">
        <f>IF('Hidden Analysiss'!D1357=1,IF(ABS('Raw Data'!E1356-'Raw Data'!D1356)&lt;4,'Raw Data'!BD1356,0), 0)</f>
        <v/>
      </c>
      <c r="AU1361">
        <f>IF(AND('Hidden Analysiss'!E1357=1, ABS('Raw Data'!E1356-'Raw Data'!D1356)&lt;2), 'Raw Data'!AX1356, 0)</f>
        <v/>
      </c>
      <c r="AV1361">
        <f>IF(AND('Hidden Analysiss'!E1357=1, ABS('Raw Data'!E1356-'Raw Data'!D1356)&lt;3), 'Raw Data'!BA1356, 0)</f>
        <v/>
      </c>
      <c r="AW1361">
        <f>IF(AND('Hidden Analysiss'!E1357=1, ABS('Raw Data'!E1356-'Raw Data'!D1356)&lt;3), 'Raw Data'!BD1356, 0)</f>
        <v/>
      </c>
    </row>
    <row r="1362">
      <c r="A1362" s="1">
        <f>'Raw Data'!A1357</f>
        <v/>
      </c>
      <c r="B1362">
        <f>IF('Raw Data'!E1357&gt;'Raw Data'!D1357, 'Raw Data'!J1357, 0)</f>
        <v/>
      </c>
      <c r="C1362">
        <f>IF('Raw Data'!D1357&gt;'Raw Data'!E1357, 'Raw Data'!I1357, 0)</f>
        <v/>
      </c>
      <c r="D1362">
        <f>SUM(G1362:H1362)</f>
        <v/>
      </c>
      <c r="E1362">
        <f>IF(AND('Raw Data'!J1357&lt;'Raw Data'!I1357,'Raw Data'!E1357&gt;'Raw Data'!D1357,'Raw Data'!E1357-'Raw Data'!D1357&gt;3),'Raw Data'!N1357,IF(AND('Raw Data'!I1357&lt;'Raw Data'!J1357,'Raw Data'!D1357&gt;'Raw Data'!E1357,'Raw Data'!D1357-'Raw Data'!E1357&gt;3),'Raw Data'!M1357,0))</f>
        <v/>
      </c>
      <c r="F1362">
        <f>IF(AND('Raw Data'!J1357&lt;'Raw Data'!I1357,'Raw Data'!E1357&gt;'Raw Data'!D1357,'Raw Data'!E1357-'Raw Data'!D1357&lt;4),'Raw Data'!L1357,IF(AND('Raw Data'!I1357&lt;'Raw Data'!J1357,'Raw Data'!D1357&gt;'Raw Data'!E1357,'Raw Data'!D1357-'Raw Data'!E1357&lt;4),'Raw Data'!K1357,0))</f>
        <v/>
      </c>
      <c r="G1362">
        <f>IF(AND('Raw Data'!J1357&lt;'Raw Data'!I1357, 'Raw Data'!E1357&gt;'Raw Data'!D1357), 'Raw Data'!J1357, 0)</f>
        <v/>
      </c>
      <c r="H1362">
        <f>IF(AND('Raw Data'!J1357&gt;'Raw Data'!I1357, 'Raw Data'!E1357&lt;'Raw Data'!D1357), 'Raw Data'!I1357, 0)</f>
        <v/>
      </c>
      <c r="I1362">
        <f>SUM(J1362:K1362)</f>
        <v/>
      </c>
      <c r="J1362">
        <f>IF(AND('Raw Data'!J1357&gt;'Raw Data'!I1357, 'Raw Data'!E1357&gt;'Raw Data'!D1357), 'Raw Data'!J1357, 0)</f>
        <v/>
      </c>
      <c r="K1362">
        <f>IF(AND('Raw Data'!I1357&gt;'Raw Data'!J1357, 'Raw Data'!D1357&gt;'Raw Data'!E1357), 'Raw Data'!I1357, 0)</f>
        <v/>
      </c>
      <c r="L1362">
        <f>IF('Raw Data'!E1357-'Raw Data'!D1357&gt;3, 'Raw Data'!N1357, 0)</f>
        <v/>
      </c>
      <c r="M1362">
        <f>IF('Raw Data'!D1357-'Raw Data'!E1357&gt;3, 'Raw Data'!M1357, 0)</f>
        <v/>
      </c>
      <c r="N1362">
        <f>IF(ISBLANK('Raw Data'!D1357),0,IF(AND('Raw Data'!E1357&gt;'Raw Data'!D1357,'Raw Data'!E1357-'Raw Data'!D1357&gt;0,'Raw Data'!E1357-'Raw Data'!D1357&lt;4),'Raw Data'!L1357, 0))</f>
        <v/>
      </c>
      <c r="O1362">
        <f>IF(ISBLANK('Raw Data'!D1357),0,IF(AND('Raw Data'!E1357&gt;'Raw Data'!D1357,'Raw Data'!E1357-'Raw Data'!D1357&gt;0,'Raw Data'!D1357-'Raw Data'!E1357&lt;4),'Raw Data'!K1357, 0))</f>
        <v/>
      </c>
      <c r="P1362">
        <f>IF('Raw Data'!E1357-'Raw Data'!D1357&gt;3, 'Raw Data'!N1357, IF('Raw Data'!D1357-'Raw Data'!E1357&gt;3, 'Raw Data'!M1357, 0))</f>
        <v/>
      </c>
      <c r="Q1362">
        <f>IF(ISBLANK('Raw Data'!E1357),0,IF(AND('Raw Data'!E1357-'Raw Data'!D1357&lt;4,'Raw Data'!E1357-'Raw Data'!D1357&gt;0),'Raw Data'!L1357,IF(AND('Raw Data'!D1357&gt;'Raw Data'!E1357,'Raw Data'!D1357-'Raw Data'!E1357&gt;0),'Raw Data'!K1357,0)))</f>
        <v/>
      </c>
      <c r="R1362">
        <f>IF(ISBLANK('Raw Data'!K1357),0,IFERROR(IF(MATCH(SMALL('Raw Data'!K1357:N1357,1),L1362:O1362,0),SMALL('Raw Data'!K1357:N1357,1)),0))</f>
        <v/>
      </c>
      <c r="S1362">
        <f>IF(ISBLANK('Raw Data'!K1357),0,IFERROR(IF(MATCH(SMALL('Raw Data'!K1357:N1357,2),L1362:O1362,0),SMALL('Raw Data'!K1357:N1357,2)),0))</f>
        <v/>
      </c>
      <c r="T1362">
        <f>IF(ISBLANK('Raw Data'!K1357),0,IFERROR(IF(MATCH(SMALL('Raw Data'!K1357:N1357,3),L1362:O1362,0),SMALL('Raw Data'!K1357:N1357,3)),0))</f>
        <v/>
      </c>
      <c r="U1362">
        <f>IF(ISBLANK('Raw Data'!K1357),0,IFERROR(IF(MATCH(SMALL('Raw Data'!K1357:N1357,4),L1362:O1362,0),SMALL('Raw Data'!K1357:N1357,4)),0))</f>
        <v/>
      </c>
      <c r="V1362">
        <f>IF(AND('Raw Data'!D1357&lt;3, 'Raw Data'!E1357&lt;3, 'Raw Data'!A1357&gt;0), 'Raw Data'!AF1357, 0)</f>
        <v/>
      </c>
      <c r="W1362">
        <f>IF(AND('Raw Data'!D1357&lt;4, 'Raw Data'!E1357&lt;4, 'Raw Data'!A1357&gt;0), 'Raw Data'!AI1357, 0)</f>
        <v/>
      </c>
      <c r="X1362">
        <f>IF(AND('Raw Data'!D1357&lt;5, 'Raw Data'!E1357&lt;5, 'Raw Data'!A1357&gt;0), 'Raw Data'!AL1357, 0)</f>
        <v/>
      </c>
      <c r="Y1362">
        <f>IF(AND('Raw Data'!D1357&lt;6, 'Raw Data'!E1357&lt;6, 'Raw Data'!A1357&gt;0), 'Raw Data'!AO1357, 0)</f>
        <v/>
      </c>
      <c r="Z1362">
        <f>IF(ISBLANK('Raw Data'!D1357), 0, IF('Raw Data'!D1357-'Raw Data'!E1357&gt;1, 'Raw Data'!AW1357, 0))</f>
        <v/>
      </c>
      <c r="AA1362">
        <f>IF(ISBLANK('Raw Data'!A1357), 0, IF(ABS('Raw Data'!D1357-'Raw Data'!E1357)&lt;2, 'Raw Data'!AX1357, 0))</f>
        <v/>
      </c>
      <c r="AB1362">
        <f>IF(ISBLANK('Raw Data'!D1357), 0, IF('Raw Data'!E1357-'Raw Data'!D1357&gt;1, 'Raw Data'!AY1357, 0))</f>
        <v/>
      </c>
      <c r="AC1362">
        <f>IF(ISBLANK('Raw Data'!D1357), 0, IF('Raw Data'!D1357-'Raw Data'!E1357&gt;2, 'Raw Data'!AZ1357, 0))</f>
        <v/>
      </c>
      <c r="AD1362">
        <f>IF(ISBLANK('Raw Data'!A1357), 0, IF(ABS('Raw Data'!D1357-'Raw Data'!E1357)&lt;3, 'Raw Data'!BA1357, 0))</f>
        <v/>
      </c>
      <c r="AE1362">
        <f>IF(ISBLANK('Raw Data'!D1357), 0, IF('Raw Data'!E1357-'Raw Data'!D1357&gt;2, 'Raw Data'!BB1357, 0))</f>
        <v/>
      </c>
      <c r="AF1362">
        <f>IF(ISBLANK('Raw Data'!D1357), 0, IF('Raw Data'!D1357-'Raw Data'!E1357&gt;3, 'Raw Data'!BC1357, 0))</f>
        <v/>
      </c>
      <c r="AG1362">
        <f>IF(ISBLANK('Raw Data'!A1357), 0, IF(ABS('Raw Data'!D1357-'Raw Data'!E1357)&lt;4, 'Raw Data'!BD1357, 0))</f>
        <v/>
      </c>
      <c r="AH1362">
        <f>IF(ISBLANK('Raw Data'!D1357), 0, IF('Raw Data'!E1357-'Raw Data'!D1357&gt;3, 'Raw Data'!BE1357, 0))</f>
        <v/>
      </c>
      <c r="AI1362">
        <f>IF(SUM('Raw Data'!D1357:E1357)&gt;'Raw Data'!F1357, 'Raw Data'!G1357, 0)</f>
        <v/>
      </c>
      <c r="AJ1362">
        <f>IF(ISBLANK('Raw Data'!D1357), 0, IF(SUM('Raw Data'!D1357:E1357)&lt;'Raw Data'!F1357, 'Raw Data'!H1357, 0))</f>
        <v/>
      </c>
      <c r="AK1362">
        <f>IF(ISBLANK('Raw Data'!A1357), 0, IF(AND('Raw Data'!D1357&lt;3, 'Raw Data'!E1357&lt;3, 'Raw Data'!F1357&lt;BB$2), 'Raw Data'!AF1357, 0))</f>
        <v/>
      </c>
      <c r="AL1362">
        <f>IF(ISBLANK('Raw Data'!A1357), 0, IF(AND('Raw Data'!D1357&lt;4, 'Raw Data'!E1357&lt;4, 'Raw Data'!F1357&lt;BB$2), 'Raw Data'!AI1357, 0))</f>
        <v/>
      </c>
      <c r="AM1362">
        <f>IF(ISBLANK('Raw Data'!A1357), 0, IF(AND('Raw Data'!D1357&lt;5, 'Raw Data'!E1357&lt;5, 'Raw Data'!F1357&lt;BB$2), 'Raw Data'!AL1357, 0))</f>
        <v/>
      </c>
      <c r="AN1362">
        <f>IF(ISBLANK('Raw Data'!A1357), 0, IF(AND('Raw Data'!D1357&lt;6, 'Raw Data'!E1357&lt;6, 'Raw Data'!F1357&lt;BB$2), 'Raw Data'!AO1357, 0))</f>
        <v/>
      </c>
      <c r="AO1362">
        <f>IF(ISBLANK('Raw Data'!A1357), 0, IF(AND('Raw Data'!I1357&lt;Analysis!$BC$2, 'Raw Data'!D1357-'Raw Data'!E1357&gt;1), 'Raw Data'!AW1357, IF(AND('Raw Data'!J1357&lt;Analysis!$BC$2, 'Raw Data'!E1357-'Raw Data'!D1357&gt;1), 'Raw Data'!AY1357, 0)))</f>
        <v/>
      </c>
      <c r="AP1362">
        <f>IF(ISBLANK('Raw Data'!A1357), 0, IF(AND('Raw Data'!I1357&lt;Analysis!$BC$2, 'Raw Data'!D1357-'Raw Data'!E1357&gt;2), 'Raw Data'!AZ1357, IF(AND('Raw Data'!J1357&lt;Analysis!$BC$2, 'Raw Data'!E1357-'Raw Data'!D1357&gt;2), 'Raw Data'!BB1357, 0)))</f>
        <v/>
      </c>
      <c r="AQ1362">
        <f>IF(ISBLANK('Raw Data'!A1357), 0, IF(AND('Raw Data'!I1357&lt;Analysis!$BC$2, 'Raw Data'!D1357-'Raw Data'!E1357&gt;3), 'Raw Data'!BC1357, IF(AND('Raw Data'!J1357&lt;Analysis!$BC$2, 'Raw Data'!E1357-'Raw Data'!D1357&gt;3), 'Raw Data'!BE1357, 0)))</f>
        <v/>
      </c>
      <c r="AR1362">
        <f>IF('Hidden Analysiss'!D1358=1,IF(ABS('Raw Data'!E1357-'Raw Data'!D1357)&lt;2,'Raw Data'!AX1357,0), 0)</f>
        <v/>
      </c>
      <c r="AS1362">
        <f>IF('Hidden Analysiss'!D1358=1,IF(ABS('Raw Data'!E1357-'Raw Data'!D1357)&lt;3,'Raw Data'!BA1357,0), 0)</f>
        <v/>
      </c>
      <c r="AT1362">
        <f>IF('Hidden Analysiss'!D1358=1,IF(ABS('Raw Data'!E1357-'Raw Data'!D1357)&lt;4,'Raw Data'!BD1357,0), 0)</f>
        <v/>
      </c>
      <c r="AU1362">
        <f>IF(AND('Hidden Analysiss'!E1358=1, ABS('Raw Data'!E1357-'Raw Data'!D1357)&lt;2), 'Raw Data'!AX1357, 0)</f>
        <v/>
      </c>
      <c r="AV1362">
        <f>IF(AND('Hidden Analysiss'!E1358=1, ABS('Raw Data'!E1357-'Raw Data'!D1357)&lt;3), 'Raw Data'!BA1357, 0)</f>
        <v/>
      </c>
      <c r="AW1362">
        <f>IF(AND('Hidden Analysiss'!E1358=1, ABS('Raw Data'!E1357-'Raw Data'!D1357)&lt;3), 'Raw Data'!BD1357, 0)</f>
        <v/>
      </c>
    </row>
    <row r="1363">
      <c r="A1363" s="1">
        <f>'Raw Data'!A1358</f>
        <v/>
      </c>
      <c r="B1363">
        <f>IF('Raw Data'!E1358&gt;'Raw Data'!D1358, 'Raw Data'!J1358, 0)</f>
        <v/>
      </c>
      <c r="C1363">
        <f>IF('Raw Data'!D1358&gt;'Raw Data'!E1358, 'Raw Data'!I1358, 0)</f>
        <v/>
      </c>
      <c r="D1363">
        <f>SUM(G1363:H1363)</f>
        <v/>
      </c>
      <c r="E1363">
        <f>IF(AND('Raw Data'!J1358&lt;'Raw Data'!I1358,'Raw Data'!E1358&gt;'Raw Data'!D1358,'Raw Data'!E1358-'Raw Data'!D1358&gt;3),'Raw Data'!N1358,IF(AND('Raw Data'!I1358&lt;'Raw Data'!J1358,'Raw Data'!D1358&gt;'Raw Data'!E1358,'Raw Data'!D1358-'Raw Data'!E1358&gt;3),'Raw Data'!M1358,0))</f>
        <v/>
      </c>
      <c r="F1363">
        <f>IF(AND('Raw Data'!J1358&lt;'Raw Data'!I1358,'Raw Data'!E1358&gt;'Raw Data'!D1358,'Raw Data'!E1358-'Raw Data'!D1358&lt;4),'Raw Data'!L1358,IF(AND('Raw Data'!I1358&lt;'Raw Data'!J1358,'Raw Data'!D1358&gt;'Raw Data'!E1358,'Raw Data'!D1358-'Raw Data'!E1358&lt;4),'Raw Data'!K1358,0))</f>
        <v/>
      </c>
      <c r="G1363">
        <f>IF(AND('Raw Data'!J1358&lt;'Raw Data'!I1358, 'Raw Data'!E1358&gt;'Raw Data'!D1358), 'Raw Data'!J1358, 0)</f>
        <v/>
      </c>
      <c r="H1363">
        <f>IF(AND('Raw Data'!J1358&gt;'Raw Data'!I1358, 'Raw Data'!E1358&lt;'Raw Data'!D1358), 'Raw Data'!I1358, 0)</f>
        <v/>
      </c>
      <c r="I1363">
        <f>SUM(J1363:K1363)</f>
        <v/>
      </c>
      <c r="J1363">
        <f>IF(AND('Raw Data'!J1358&gt;'Raw Data'!I1358, 'Raw Data'!E1358&gt;'Raw Data'!D1358), 'Raw Data'!J1358, 0)</f>
        <v/>
      </c>
      <c r="K1363">
        <f>IF(AND('Raw Data'!I1358&gt;'Raw Data'!J1358, 'Raw Data'!D1358&gt;'Raw Data'!E1358), 'Raw Data'!I1358, 0)</f>
        <v/>
      </c>
      <c r="L1363">
        <f>IF('Raw Data'!E1358-'Raw Data'!D1358&gt;3, 'Raw Data'!N1358, 0)</f>
        <v/>
      </c>
      <c r="M1363">
        <f>IF('Raw Data'!D1358-'Raw Data'!E1358&gt;3, 'Raw Data'!M1358, 0)</f>
        <v/>
      </c>
      <c r="N1363">
        <f>IF(ISBLANK('Raw Data'!D1358),0,IF(AND('Raw Data'!E1358&gt;'Raw Data'!D1358,'Raw Data'!E1358-'Raw Data'!D1358&gt;0,'Raw Data'!E1358-'Raw Data'!D1358&lt;4),'Raw Data'!L1358, 0))</f>
        <v/>
      </c>
      <c r="O1363">
        <f>IF(ISBLANK('Raw Data'!D1358),0,IF(AND('Raw Data'!E1358&gt;'Raw Data'!D1358,'Raw Data'!E1358-'Raw Data'!D1358&gt;0,'Raw Data'!D1358-'Raw Data'!E1358&lt;4),'Raw Data'!K1358, 0))</f>
        <v/>
      </c>
      <c r="P1363">
        <f>IF('Raw Data'!E1358-'Raw Data'!D1358&gt;3, 'Raw Data'!N1358, IF('Raw Data'!D1358-'Raw Data'!E1358&gt;3, 'Raw Data'!M1358, 0))</f>
        <v/>
      </c>
      <c r="Q1363">
        <f>IF(ISBLANK('Raw Data'!E1358),0,IF(AND('Raw Data'!E1358-'Raw Data'!D1358&lt;4,'Raw Data'!E1358-'Raw Data'!D1358&gt;0),'Raw Data'!L1358,IF(AND('Raw Data'!D1358&gt;'Raw Data'!E1358,'Raw Data'!D1358-'Raw Data'!E1358&gt;0),'Raw Data'!K1358,0)))</f>
        <v/>
      </c>
      <c r="R1363">
        <f>IF(ISBLANK('Raw Data'!K1358),0,IFERROR(IF(MATCH(SMALL('Raw Data'!K1358:N1358,1),L1363:O1363,0),SMALL('Raw Data'!K1358:N1358,1)),0))</f>
        <v/>
      </c>
      <c r="S1363">
        <f>IF(ISBLANK('Raw Data'!K1358),0,IFERROR(IF(MATCH(SMALL('Raw Data'!K1358:N1358,2),L1363:O1363,0),SMALL('Raw Data'!K1358:N1358,2)),0))</f>
        <v/>
      </c>
      <c r="T1363">
        <f>IF(ISBLANK('Raw Data'!K1358),0,IFERROR(IF(MATCH(SMALL('Raw Data'!K1358:N1358,3),L1363:O1363,0),SMALL('Raw Data'!K1358:N1358,3)),0))</f>
        <v/>
      </c>
      <c r="U1363">
        <f>IF(ISBLANK('Raw Data'!K1358),0,IFERROR(IF(MATCH(SMALL('Raw Data'!K1358:N1358,4),L1363:O1363,0),SMALL('Raw Data'!K1358:N1358,4)),0))</f>
        <v/>
      </c>
      <c r="V1363">
        <f>IF(AND('Raw Data'!D1358&lt;3, 'Raw Data'!E1358&lt;3, 'Raw Data'!A1358&gt;0), 'Raw Data'!AF1358, 0)</f>
        <v/>
      </c>
      <c r="W1363">
        <f>IF(AND('Raw Data'!D1358&lt;4, 'Raw Data'!E1358&lt;4, 'Raw Data'!A1358&gt;0), 'Raw Data'!AI1358, 0)</f>
        <v/>
      </c>
      <c r="X1363">
        <f>IF(AND('Raw Data'!D1358&lt;5, 'Raw Data'!E1358&lt;5, 'Raw Data'!A1358&gt;0), 'Raw Data'!AL1358, 0)</f>
        <v/>
      </c>
      <c r="Y1363">
        <f>IF(AND('Raw Data'!D1358&lt;6, 'Raw Data'!E1358&lt;6, 'Raw Data'!A1358&gt;0), 'Raw Data'!AO1358, 0)</f>
        <v/>
      </c>
      <c r="Z1363">
        <f>IF(ISBLANK('Raw Data'!D1358), 0, IF('Raw Data'!D1358-'Raw Data'!E1358&gt;1, 'Raw Data'!AW1358, 0))</f>
        <v/>
      </c>
      <c r="AA1363">
        <f>IF(ISBLANK('Raw Data'!A1358), 0, IF(ABS('Raw Data'!D1358-'Raw Data'!E1358)&lt;2, 'Raw Data'!AX1358, 0))</f>
        <v/>
      </c>
      <c r="AB1363">
        <f>IF(ISBLANK('Raw Data'!D1358), 0, IF('Raw Data'!E1358-'Raw Data'!D1358&gt;1, 'Raw Data'!AY1358, 0))</f>
        <v/>
      </c>
      <c r="AC1363">
        <f>IF(ISBLANK('Raw Data'!D1358), 0, IF('Raw Data'!D1358-'Raw Data'!E1358&gt;2, 'Raw Data'!AZ1358, 0))</f>
        <v/>
      </c>
      <c r="AD1363">
        <f>IF(ISBLANK('Raw Data'!A1358), 0, IF(ABS('Raw Data'!D1358-'Raw Data'!E1358)&lt;3, 'Raw Data'!BA1358, 0))</f>
        <v/>
      </c>
      <c r="AE1363">
        <f>IF(ISBLANK('Raw Data'!D1358), 0, IF('Raw Data'!E1358-'Raw Data'!D1358&gt;2, 'Raw Data'!BB1358, 0))</f>
        <v/>
      </c>
      <c r="AF1363">
        <f>IF(ISBLANK('Raw Data'!D1358), 0, IF('Raw Data'!D1358-'Raw Data'!E1358&gt;3, 'Raw Data'!BC1358, 0))</f>
        <v/>
      </c>
      <c r="AG1363">
        <f>IF(ISBLANK('Raw Data'!A1358), 0, IF(ABS('Raw Data'!D1358-'Raw Data'!E1358)&lt;4, 'Raw Data'!BD1358, 0))</f>
        <v/>
      </c>
      <c r="AH1363">
        <f>IF(ISBLANK('Raw Data'!D1358), 0, IF('Raw Data'!E1358-'Raw Data'!D1358&gt;3, 'Raw Data'!BE1358, 0))</f>
        <v/>
      </c>
      <c r="AI1363">
        <f>IF(SUM('Raw Data'!D1358:E1358)&gt;'Raw Data'!F1358, 'Raw Data'!G1358, 0)</f>
        <v/>
      </c>
      <c r="AJ1363">
        <f>IF(ISBLANK('Raw Data'!D1358), 0, IF(SUM('Raw Data'!D1358:E1358)&lt;'Raw Data'!F1358, 'Raw Data'!H1358, 0))</f>
        <v/>
      </c>
      <c r="AK1363">
        <f>IF(ISBLANK('Raw Data'!A1358), 0, IF(AND('Raw Data'!D1358&lt;3, 'Raw Data'!E1358&lt;3, 'Raw Data'!F1358&lt;BB$2), 'Raw Data'!AF1358, 0))</f>
        <v/>
      </c>
      <c r="AL1363">
        <f>IF(ISBLANK('Raw Data'!A1358), 0, IF(AND('Raw Data'!D1358&lt;4, 'Raw Data'!E1358&lt;4, 'Raw Data'!F1358&lt;BB$2), 'Raw Data'!AI1358, 0))</f>
        <v/>
      </c>
      <c r="AM1363">
        <f>IF(ISBLANK('Raw Data'!A1358), 0, IF(AND('Raw Data'!D1358&lt;5, 'Raw Data'!E1358&lt;5, 'Raw Data'!F1358&lt;BB$2), 'Raw Data'!AL1358, 0))</f>
        <v/>
      </c>
      <c r="AN1363">
        <f>IF(ISBLANK('Raw Data'!A1358), 0, IF(AND('Raw Data'!D1358&lt;6, 'Raw Data'!E1358&lt;6, 'Raw Data'!F1358&lt;BB$2), 'Raw Data'!AO1358, 0))</f>
        <v/>
      </c>
      <c r="AO1363">
        <f>IF(ISBLANK('Raw Data'!A1358), 0, IF(AND('Raw Data'!I1358&lt;Analysis!$BC$2, 'Raw Data'!D1358-'Raw Data'!E1358&gt;1), 'Raw Data'!AW1358, IF(AND('Raw Data'!J1358&lt;Analysis!$BC$2, 'Raw Data'!E1358-'Raw Data'!D1358&gt;1), 'Raw Data'!AY1358, 0)))</f>
        <v/>
      </c>
      <c r="AP1363">
        <f>IF(ISBLANK('Raw Data'!A1358), 0, IF(AND('Raw Data'!I1358&lt;Analysis!$BC$2, 'Raw Data'!D1358-'Raw Data'!E1358&gt;2), 'Raw Data'!AZ1358, IF(AND('Raw Data'!J1358&lt;Analysis!$BC$2, 'Raw Data'!E1358-'Raw Data'!D1358&gt;2), 'Raw Data'!BB1358, 0)))</f>
        <v/>
      </c>
      <c r="AQ1363">
        <f>IF(ISBLANK('Raw Data'!A1358), 0, IF(AND('Raw Data'!I1358&lt;Analysis!$BC$2, 'Raw Data'!D1358-'Raw Data'!E1358&gt;3), 'Raw Data'!BC1358, IF(AND('Raw Data'!J1358&lt;Analysis!$BC$2, 'Raw Data'!E1358-'Raw Data'!D1358&gt;3), 'Raw Data'!BE1358, 0)))</f>
        <v/>
      </c>
      <c r="AR1363">
        <f>IF('Hidden Analysiss'!D1359=1,IF(ABS('Raw Data'!E1358-'Raw Data'!D1358)&lt;2,'Raw Data'!AX1358,0), 0)</f>
        <v/>
      </c>
      <c r="AS1363">
        <f>IF('Hidden Analysiss'!D1359=1,IF(ABS('Raw Data'!E1358-'Raw Data'!D1358)&lt;3,'Raw Data'!BA1358,0), 0)</f>
        <v/>
      </c>
      <c r="AT1363">
        <f>IF('Hidden Analysiss'!D1359=1,IF(ABS('Raw Data'!E1358-'Raw Data'!D1358)&lt;4,'Raw Data'!BD1358,0), 0)</f>
        <v/>
      </c>
      <c r="AU1363">
        <f>IF(AND('Hidden Analysiss'!E1359=1, ABS('Raw Data'!E1358-'Raw Data'!D1358)&lt;2), 'Raw Data'!AX1358, 0)</f>
        <v/>
      </c>
      <c r="AV1363">
        <f>IF(AND('Hidden Analysiss'!E1359=1, ABS('Raw Data'!E1358-'Raw Data'!D1358)&lt;3), 'Raw Data'!BA1358, 0)</f>
        <v/>
      </c>
      <c r="AW1363">
        <f>IF(AND('Hidden Analysiss'!E1359=1, ABS('Raw Data'!E1358-'Raw Data'!D1358)&lt;3), 'Raw Data'!BD1358, 0)</f>
        <v/>
      </c>
    </row>
    <row r="1364">
      <c r="A1364" s="1">
        <f>'Raw Data'!A1359</f>
        <v/>
      </c>
      <c r="B1364">
        <f>IF('Raw Data'!E1359&gt;'Raw Data'!D1359, 'Raw Data'!J1359, 0)</f>
        <v/>
      </c>
      <c r="C1364">
        <f>IF('Raw Data'!D1359&gt;'Raw Data'!E1359, 'Raw Data'!I1359, 0)</f>
        <v/>
      </c>
      <c r="D1364">
        <f>SUM(G1364:H1364)</f>
        <v/>
      </c>
      <c r="E1364">
        <f>IF(AND('Raw Data'!J1359&lt;'Raw Data'!I1359,'Raw Data'!E1359&gt;'Raw Data'!D1359,'Raw Data'!E1359-'Raw Data'!D1359&gt;3),'Raw Data'!N1359,IF(AND('Raw Data'!I1359&lt;'Raw Data'!J1359,'Raw Data'!D1359&gt;'Raw Data'!E1359,'Raw Data'!D1359-'Raw Data'!E1359&gt;3),'Raw Data'!M1359,0))</f>
        <v/>
      </c>
      <c r="F1364">
        <f>IF(AND('Raw Data'!J1359&lt;'Raw Data'!I1359,'Raw Data'!E1359&gt;'Raw Data'!D1359,'Raw Data'!E1359-'Raw Data'!D1359&lt;4),'Raw Data'!L1359,IF(AND('Raw Data'!I1359&lt;'Raw Data'!J1359,'Raw Data'!D1359&gt;'Raw Data'!E1359,'Raw Data'!D1359-'Raw Data'!E1359&lt;4),'Raw Data'!K1359,0))</f>
        <v/>
      </c>
      <c r="G1364">
        <f>IF(AND('Raw Data'!J1359&lt;'Raw Data'!I1359, 'Raw Data'!E1359&gt;'Raw Data'!D1359), 'Raw Data'!J1359, 0)</f>
        <v/>
      </c>
      <c r="H1364">
        <f>IF(AND('Raw Data'!J1359&gt;'Raw Data'!I1359, 'Raw Data'!E1359&lt;'Raw Data'!D1359), 'Raw Data'!I1359, 0)</f>
        <v/>
      </c>
      <c r="I1364">
        <f>SUM(J1364:K1364)</f>
        <v/>
      </c>
      <c r="J1364">
        <f>IF(AND('Raw Data'!J1359&gt;'Raw Data'!I1359, 'Raw Data'!E1359&gt;'Raw Data'!D1359), 'Raw Data'!J1359, 0)</f>
        <v/>
      </c>
      <c r="K1364">
        <f>IF(AND('Raw Data'!I1359&gt;'Raw Data'!J1359, 'Raw Data'!D1359&gt;'Raw Data'!E1359), 'Raw Data'!I1359, 0)</f>
        <v/>
      </c>
      <c r="L1364">
        <f>IF('Raw Data'!E1359-'Raw Data'!D1359&gt;3, 'Raw Data'!N1359, 0)</f>
        <v/>
      </c>
      <c r="M1364">
        <f>IF('Raw Data'!D1359-'Raw Data'!E1359&gt;3, 'Raw Data'!M1359, 0)</f>
        <v/>
      </c>
      <c r="N1364">
        <f>IF(ISBLANK('Raw Data'!D1359),0,IF(AND('Raw Data'!E1359&gt;'Raw Data'!D1359,'Raw Data'!E1359-'Raw Data'!D1359&gt;0,'Raw Data'!E1359-'Raw Data'!D1359&lt;4),'Raw Data'!L1359, 0))</f>
        <v/>
      </c>
      <c r="O1364">
        <f>IF(ISBLANK('Raw Data'!D1359),0,IF(AND('Raw Data'!E1359&gt;'Raw Data'!D1359,'Raw Data'!E1359-'Raw Data'!D1359&gt;0,'Raw Data'!D1359-'Raw Data'!E1359&lt;4),'Raw Data'!K1359, 0))</f>
        <v/>
      </c>
      <c r="P1364">
        <f>IF('Raw Data'!E1359-'Raw Data'!D1359&gt;3, 'Raw Data'!N1359, IF('Raw Data'!D1359-'Raw Data'!E1359&gt;3, 'Raw Data'!M1359, 0))</f>
        <v/>
      </c>
      <c r="Q1364">
        <f>IF(ISBLANK('Raw Data'!E1359),0,IF(AND('Raw Data'!E1359-'Raw Data'!D1359&lt;4,'Raw Data'!E1359-'Raw Data'!D1359&gt;0),'Raw Data'!L1359,IF(AND('Raw Data'!D1359&gt;'Raw Data'!E1359,'Raw Data'!D1359-'Raw Data'!E1359&gt;0),'Raw Data'!K1359,0)))</f>
        <v/>
      </c>
      <c r="R1364">
        <f>IF(ISBLANK('Raw Data'!K1359),0,IFERROR(IF(MATCH(SMALL('Raw Data'!K1359:N1359,1),L1364:O1364,0),SMALL('Raw Data'!K1359:N1359,1)),0))</f>
        <v/>
      </c>
      <c r="S1364">
        <f>IF(ISBLANK('Raw Data'!K1359),0,IFERROR(IF(MATCH(SMALL('Raw Data'!K1359:N1359,2),L1364:O1364,0),SMALL('Raw Data'!K1359:N1359,2)),0))</f>
        <v/>
      </c>
      <c r="T1364">
        <f>IF(ISBLANK('Raw Data'!K1359),0,IFERROR(IF(MATCH(SMALL('Raw Data'!K1359:N1359,3),L1364:O1364,0),SMALL('Raw Data'!K1359:N1359,3)),0))</f>
        <v/>
      </c>
      <c r="U1364">
        <f>IF(ISBLANK('Raw Data'!K1359),0,IFERROR(IF(MATCH(SMALL('Raw Data'!K1359:N1359,4),L1364:O1364,0),SMALL('Raw Data'!K1359:N1359,4)),0))</f>
        <v/>
      </c>
      <c r="V1364">
        <f>IF(AND('Raw Data'!D1359&lt;3, 'Raw Data'!E1359&lt;3, 'Raw Data'!A1359&gt;0), 'Raw Data'!AF1359, 0)</f>
        <v/>
      </c>
      <c r="W1364">
        <f>IF(AND('Raw Data'!D1359&lt;4, 'Raw Data'!E1359&lt;4, 'Raw Data'!A1359&gt;0), 'Raw Data'!AI1359, 0)</f>
        <v/>
      </c>
      <c r="X1364">
        <f>IF(AND('Raw Data'!D1359&lt;5, 'Raw Data'!E1359&lt;5, 'Raw Data'!A1359&gt;0), 'Raw Data'!AL1359, 0)</f>
        <v/>
      </c>
      <c r="Y1364">
        <f>IF(AND('Raw Data'!D1359&lt;6, 'Raw Data'!E1359&lt;6, 'Raw Data'!A1359&gt;0), 'Raw Data'!AO1359, 0)</f>
        <v/>
      </c>
      <c r="Z1364">
        <f>IF(ISBLANK('Raw Data'!D1359), 0, IF('Raw Data'!D1359-'Raw Data'!E1359&gt;1, 'Raw Data'!AW1359, 0))</f>
        <v/>
      </c>
      <c r="AA1364">
        <f>IF(ISBLANK('Raw Data'!A1359), 0, IF(ABS('Raw Data'!D1359-'Raw Data'!E1359)&lt;2, 'Raw Data'!AX1359, 0))</f>
        <v/>
      </c>
      <c r="AB1364">
        <f>IF(ISBLANK('Raw Data'!D1359), 0, IF('Raw Data'!E1359-'Raw Data'!D1359&gt;1, 'Raw Data'!AY1359, 0))</f>
        <v/>
      </c>
      <c r="AC1364">
        <f>IF(ISBLANK('Raw Data'!D1359), 0, IF('Raw Data'!D1359-'Raw Data'!E1359&gt;2, 'Raw Data'!AZ1359, 0))</f>
        <v/>
      </c>
      <c r="AD1364">
        <f>IF(ISBLANK('Raw Data'!A1359), 0, IF(ABS('Raw Data'!D1359-'Raw Data'!E1359)&lt;3, 'Raw Data'!BA1359, 0))</f>
        <v/>
      </c>
      <c r="AE1364">
        <f>IF(ISBLANK('Raw Data'!D1359), 0, IF('Raw Data'!E1359-'Raw Data'!D1359&gt;2, 'Raw Data'!BB1359, 0))</f>
        <v/>
      </c>
      <c r="AF1364">
        <f>IF(ISBLANK('Raw Data'!D1359), 0, IF('Raw Data'!D1359-'Raw Data'!E1359&gt;3, 'Raw Data'!BC1359, 0))</f>
        <v/>
      </c>
      <c r="AG1364">
        <f>IF(ISBLANK('Raw Data'!A1359), 0, IF(ABS('Raw Data'!D1359-'Raw Data'!E1359)&lt;4, 'Raw Data'!BD1359, 0))</f>
        <v/>
      </c>
      <c r="AH1364">
        <f>IF(ISBLANK('Raw Data'!D1359), 0, IF('Raw Data'!E1359-'Raw Data'!D1359&gt;3, 'Raw Data'!BE1359, 0))</f>
        <v/>
      </c>
      <c r="AI1364">
        <f>IF(SUM('Raw Data'!D1359:E1359)&gt;'Raw Data'!F1359, 'Raw Data'!G1359, 0)</f>
        <v/>
      </c>
      <c r="AJ1364">
        <f>IF(ISBLANK('Raw Data'!D1359), 0, IF(SUM('Raw Data'!D1359:E1359)&lt;'Raw Data'!F1359, 'Raw Data'!H1359, 0))</f>
        <v/>
      </c>
      <c r="AK1364">
        <f>IF(ISBLANK('Raw Data'!A1359), 0, IF(AND('Raw Data'!D1359&lt;3, 'Raw Data'!E1359&lt;3, 'Raw Data'!F1359&lt;BB$2), 'Raw Data'!AF1359, 0))</f>
        <v/>
      </c>
      <c r="AL1364">
        <f>IF(ISBLANK('Raw Data'!A1359), 0, IF(AND('Raw Data'!D1359&lt;4, 'Raw Data'!E1359&lt;4, 'Raw Data'!F1359&lt;BB$2), 'Raw Data'!AI1359, 0))</f>
        <v/>
      </c>
      <c r="AM1364">
        <f>IF(ISBLANK('Raw Data'!A1359), 0, IF(AND('Raw Data'!D1359&lt;5, 'Raw Data'!E1359&lt;5, 'Raw Data'!F1359&lt;BB$2), 'Raw Data'!AL1359, 0))</f>
        <v/>
      </c>
      <c r="AN1364">
        <f>IF(ISBLANK('Raw Data'!A1359), 0, IF(AND('Raw Data'!D1359&lt;6, 'Raw Data'!E1359&lt;6, 'Raw Data'!F1359&lt;BB$2), 'Raw Data'!AO1359, 0))</f>
        <v/>
      </c>
      <c r="AO1364">
        <f>IF(ISBLANK('Raw Data'!A1359), 0, IF(AND('Raw Data'!I1359&lt;Analysis!$BC$2, 'Raw Data'!D1359-'Raw Data'!E1359&gt;1), 'Raw Data'!AW1359, IF(AND('Raw Data'!J1359&lt;Analysis!$BC$2, 'Raw Data'!E1359-'Raw Data'!D1359&gt;1), 'Raw Data'!AY1359, 0)))</f>
        <v/>
      </c>
      <c r="AP1364">
        <f>IF(ISBLANK('Raw Data'!A1359), 0, IF(AND('Raw Data'!I1359&lt;Analysis!$BC$2, 'Raw Data'!D1359-'Raw Data'!E1359&gt;2), 'Raw Data'!AZ1359, IF(AND('Raw Data'!J1359&lt;Analysis!$BC$2, 'Raw Data'!E1359-'Raw Data'!D1359&gt;2), 'Raw Data'!BB1359, 0)))</f>
        <v/>
      </c>
      <c r="AQ1364">
        <f>IF(ISBLANK('Raw Data'!A1359), 0, IF(AND('Raw Data'!I1359&lt;Analysis!$BC$2, 'Raw Data'!D1359-'Raw Data'!E1359&gt;3), 'Raw Data'!BC1359, IF(AND('Raw Data'!J1359&lt;Analysis!$BC$2, 'Raw Data'!E1359-'Raw Data'!D1359&gt;3), 'Raw Data'!BE1359, 0)))</f>
        <v/>
      </c>
      <c r="AR1364">
        <f>IF('Hidden Analysiss'!D1360=1,IF(ABS('Raw Data'!E1359-'Raw Data'!D1359)&lt;2,'Raw Data'!AX1359,0), 0)</f>
        <v/>
      </c>
      <c r="AS1364">
        <f>IF('Hidden Analysiss'!D1360=1,IF(ABS('Raw Data'!E1359-'Raw Data'!D1359)&lt;3,'Raw Data'!BA1359,0), 0)</f>
        <v/>
      </c>
      <c r="AT1364">
        <f>IF('Hidden Analysiss'!D1360=1,IF(ABS('Raw Data'!E1359-'Raw Data'!D1359)&lt;4,'Raw Data'!BD1359,0), 0)</f>
        <v/>
      </c>
      <c r="AU1364">
        <f>IF(AND('Hidden Analysiss'!E1360=1, ABS('Raw Data'!E1359-'Raw Data'!D1359)&lt;2), 'Raw Data'!AX1359, 0)</f>
        <v/>
      </c>
      <c r="AV1364">
        <f>IF(AND('Hidden Analysiss'!E1360=1, ABS('Raw Data'!E1359-'Raw Data'!D1359)&lt;3), 'Raw Data'!BA1359, 0)</f>
        <v/>
      </c>
      <c r="AW1364">
        <f>IF(AND('Hidden Analysiss'!E1360=1, ABS('Raw Data'!E1359-'Raw Data'!D1359)&lt;3), 'Raw Data'!BD1359, 0)</f>
        <v/>
      </c>
    </row>
    <row r="1365">
      <c r="A1365" s="1">
        <f>'Raw Data'!A1360</f>
        <v/>
      </c>
      <c r="B1365">
        <f>IF('Raw Data'!E1360&gt;'Raw Data'!D1360, 'Raw Data'!J1360, 0)</f>
        <v/>
      </c>
      <c r="C1365">
        <f>IF('Raw Data'!D1360&gt;'Raw Data'!E1360, 'Raw Data'!I1360, 0)</f>
        <v/>
      </c>
      <c r="D1365">
        <f>SUM(G1365:H1365)</f>
        <v/>
      </c>
      <c r="E1365">
        <f>IF(AND('Raw Data'!J1360&lt;'Raw Data'!I1360,'Raw Data'!E1360&gt;'Raw Data'!D1360,'Raw Data'!E1360-'Raw Data'!D1360&gt;3),'Raw Data'!N1360,IF(AND('Raw Data'!I1360&lt;'Raw Data'!J1360,'Raw Data'!D1360&gt;'Raw Data'!E1360,'Raw Data'!D1360-'Raw Data'!E1360&gt;3),'Raw Data'!M1360,0))</f>
        <v/>
      </c>
      <c r="F1365">
        <f>IF(AND('Raw Data'!J1360&lt;'Raw Data'!I1360,'Raw Data'!E1360&gt;'Raw Data'!D1360,'Raw Data'!E1360-'Raw Data'!D1360&lt;4),'Raw Data'!L1360,IF(AND('Raw Data'!I1360&lt;'Raw Data'!J1360,'Raw Data'!D1360&gt;'Raw Data'!E1360,'Raw Data'!D1360-'Raw Data'!E1360&lt;4),'Raw Data'!K1360,0))</f>
        <v/>
      </c>
      <c r="G1365">
        <f>IF(AND('Raw Data'!J1360&lt;'Raw Data'!I1360, 'Raw Data'!E1360&gt;'Raw Data'!D1360), 'Raw Data'!J1360, 0)</f>
        <v/>
      </c>
      <c r="H1365">
        <f>IF(AND('Raw Data'!J1360&gt;'Raw Data'!I1360, 'Raw Data'!E1360&lt;'Raw Data'!D1360), 'Raw Data'!I1360, 0)</f>
        <v/>
      </c>
      <c r="I1365">
        <f>SUM(J1365:K1365)</f>
        <v/>
      </c>
      <c r="J1365">
        <f>IF(AND('Raw Data'!J1360&gt;'Raw Data'!I1360, 'Raw Data'!E1360&gt;'Raw Data'!D1360), 'Raw Data'!J1360, 0)</f>
        <v/>
      </c>
      <c r="K1365">
        <f>IF(AND('Raw Data'!I1360&gt;'Raw Data'!J1360, 'Raw Data'!D1360&gt;'Raw Data'!E1360), 'Raw Data'!I1360, 0)</f>
        <v/>
      </c>
      <c r="L1365">
        <f>IF('Raw Data'!E1360-'Raw Data'!D1360&gt;3, 'Raw Data'!N1360, 0)</f>
        <v/>
      </c>
      <c r="M1365">
        <f>IF('Raw Data'!D1360-'Raw Data'!E1360&gt;3, 'Raw Data'!M1360, 0)</f>
        <v/>
      </c>
      <c r="N1365">
        <f>IF(ISBLANK('Raw Data'!D1360),0,IF(AND('Raw Data'!E1360&gt;'Raw Data'!D1360,'Raw Data'!E1360-'Raw Data'!D1360&gt;0,'Raw Data'!E1360-'Raw Data'!D1360&lt;4),'Raw Data'!L1360, 0))</f>
        <v/>
      </c>
      <c r="O1365">
        <f>IF(ISBLANK('Raw Data'!D1360),0,IF(AND('Raw Data'!E1360&gt;'Raw Data'!D1360,'Raw Data'!E1360-'Raw Data'!D1360&gt;0,'Raw Data'!D1360-'Raw Data'!E1360&lt;4),'Raw Data'!K1360, 0))</f>
        <v/>
      </c>
      <c r="P1365">
        <f>IF('Raw Data'!E1360-'Raw Data'!D1360&gt;3, 'Raw Data'!N1360, IF('Raw Data'!D1360-'Raw Data'!E1360&gt;3, 'Raw Data'!M1360, 0))</f>
        <v/>
      </c>
      <c r="Q1365">
        <f>IF(ISBLANK('Raw Data'!E1360),0,IF(AND('Raw Data'!E1360-'Raw Data'!D1360&lt;4,'Raw Data'!E1360-'Raw Data'!D1360&gt;0),'Raw Data'!L1360,IF(AND('Raw Data'!D1360&gt;'Raw Data'!E1360,'Raw Data'!D1360-'Raw Data'!E1360&gt;0),'Raw Data'!K1360,0)))</f>
        <v/>
      </c>
      <c r="R1365">
        <f>IF(ISBLANK('Raw Data'!K1360),0,IFERROR(IF(MATCH(SMALL('Raw Data'!K1360:N1360,1),L1365:O1365,0),SMALL('Raw Data'!K1360:N1360,1)),0))</f>
        <v/>
      </c>
      <c r="S1365">
        <f>IF(ISBLANK('Raw Data'!K1360),0,IFERROR(IF(MATCH(SMALL('Raw Data'!K1360:N1360,2),L1365:O1365,0),SMALL('Raw Data'!K1360:N1360,2)),0))</f>
        <v/>
      </c>
      <c r="T1365">
        <f>IF(ISBLANK('Raw Data'!K1360),0,IFERROR(IF(MATCH(SMALL('Raw Data'!K1360:N1360,3),L1365:O1365,0),SMALL('Raw Data'!K1360:N1360,3)),0))</f>
        <v/>
      </c>
      <c r="U1365">
        <f>IF(ISBLANK('Raw Data'!K1360),0,IFERROR(IF(MATCH(SMALL('Raw Data'!K1360:N1360,4),L1365:O1365,0),SMALL('Raw Data'!K1360:N1360,4)),0))</f>
        <v/>
      </c>
      <c r="V1365">
        <f>IF(AND('Raw Data'!D1360&lt;3, 'Raw Data'!E1360&lt;3, 'Raw Data'!A1360&gt;0), 'Raw Data'!AF1360, 0)</f>
        <v/>
      </c>
      <c r="W1365">
        <f>IF(AND('Raw Data'!D1360&lt;4, 'Raw Data'!E1360&lt;4, 'Raw Data'!A1360&gt;0), 'Raw Data'!AI1360, 0)</f>
        <v/>
      </c>
      <c r="X1365">
        <f>IF(AND('Raw Data'!D1360&lt;5, 'Raw Data'!E1360&lt;5, 'Raw Data'!A1360&gt;0), 'Raw Data'!AL1360, 0)</f>
        <v/>
      </c>
      <c r="Y1365">
        <f>IF(AND('Raw Data'!D1360&lt;6, 'Raw Data'!E1360&lt;6, 'Raw Data'!A1360&gt;0), 'Raw Data'!AO1360, 0)</f>
        <v/>
      </c>
      <c r="Z1365">
        <f>IF(ISBLANK('Raw Data'!D1360), 0, IF('Raw Data'!D1360-'Raw Data'!E1360&gt;1, 'Raw Data'!AW1360, 0))</f>
        <v/>
      </c>
      <c r="AA1365">
        <f>IF(ISBLANK('Raw Data'!A1360), 0, IF(ABS('Raw Data'!D1360-'Raw Data'!E1360)&lt;2, 'Raw Data'!AX1360, 0))</f>
        <v/>
      </c>
      <c r="AB1365">
        <f>IF(ISBLANK('Raw Data'!D1360), 0, IF('Raw Data'!E1360-'Raw Data'!D1360&gt;1, 'Raw Data'!AY1360, 0))</f>
        <v/>
      </c>
      <c r="AC1365">
        <f>IF(ISBLANK('Raw Data'!D1360), 0, IF('Raw Data'!D1360-'Raw Data'!E1360&gt;2, 'Raw Data'!AZ1360, 0))</f>
        <v/>
      </c>
      <c r="AD1365">
        <f>IF(ISBLANK('Raw Data'!A1360), 0, IF(ABS('Raw Data'!D1360-'Raw Data'!E1360)&lt;3, 'Raw Data'!BA1360, 0))</f>
        <v/>
      </c>
      <c r="AE1365">
        <f>IF(ISBLANK('Raw Data'!D1360), 0, IF('Raw Data'!E1360-'Raw Data'!D1360&gt;2, 'Raw Data'!BB1360, 0))</f>
        <v/>
      </c>
      <c r="AF1365">
        <f>IF(ISBLANK('Raw Data'!D1360), 0, IF('Raw Data'!D1360-'Raw Data'!E1360&gt;3, 'Raw Data'!BC1360, 0))</f>
        <v/>
      </c>
      <c r="AG1365">
        <f>IF(ISBLANK('Raw Data'!A1360), 0, IF(ABS('Raw Data'!D1360-'Raw Data'!E1360)&lt;4, 'Raw Data'!BD1360, 0))</f>
        <v/>
      </c>
      <c r="AH1365">
        <f>IF(ISBLANK('Raw Data'!D1360), 0, IF('Raw Data'!E1360-'Raw Data'!D1360&gt;3, 'Raw Data'!BE1360, 0))</f>
        <v/>
      </c>
      <c r="AI1365">
        <f>IF(SUM('Raw Data'!D1360:E1360)&gt;'Raw Data'!F1360, 'Raw Data'!G1360, 0)</f>
        <v/>
      </c>
      <c r="AJ1365">
        <f>IF(ISBLANK('Raw Data'!D1360), 0, IF(SUM('Raw Data'!D1360:E1360)&lt;'Raw Data'!F1360, 'Raw Data'!H1360, 0))</f>
        <v/>
      </c>
      <c r="AK1365">
        <f>IF(ISBLANK('Raw Data'!A1360), 0, IF(AND('Raw Data'!D1360&lt;3, 'Raw Data'!E1360&lt;3, 'Raw Data'!F1360&lt;BB$2), 'Raw Data'!AF1360, 0))</f>
        <v/>
      </c>
      <c r="AL1365">
        <f>IF(ISBLANK('Raw Data'!A1360), 0, IF(AND('Raw Data'!D1360&lt;4, 'Raw Data'!E1360&lt;4, 'Raw Data'!F1360&lt;BB$2), 'Raw Data'!AI1360, 0))</f>
        <v/>
      </c>
      <c r="AM1365">
        <f>IF(ISBLANK('Raw Data'!A1360), 0, IF(AND('Raw Data'!D1360&lt;5, 'Raw Data'!E1360&lt;5, 'Raw Data'!F1360&lt;BB$2), 'Raw Data'!AL1360, 0))</f>
        <v/>
      </c>
      <c r="AN1365">
        <f>IF(ISBLANK('Raw Data'!A1360), 0, IF(AND('Raw Data'!D1360&lt;6, 'Raw Data'!E1360&lt;6, 'Raw Data'!F1360&lt;BB$2), 'Raw Data'!AO1360, 0))</f>
        <v/>
      </c>
      <c r="AO1365">
        <f>IF(ISBLANK('Raw Data'!A1360), 0, IF(AND('Raw Data'!I1360&lt;Analysis!$BC$2, 'Raw Data'!D1360-'Raw Data'!E1360&gt;1), 'Raw Data'!AW1360, IF(AND('Raw Data'!J1360&lt;Analysis!$BC$2, 'Raw Data'!E1360-'Raw Data'!D1360&gt;1), 'Raw Data'!AY1360, 0)))</f>
        <v/>
      </c>
      <c r="AP1365">
        <f>IF(ISBLANK('Raw Data'!A1360), 0, IF(AND('Raw Data'!I1360&lt;Analysis!$BC$2, 'Raw Data'!D1360-'Raw Data'!E1360&gt;2), 'Raw Data'!AZ1360, IF(AND('Raw Data'!J1360&lt;Analysis!$BC$2, 'Raw Data'!E1360-'Raw Data'!D1360&gt;2), 'Raw Data'!BB1360, 0)))</f>
        <v/>
      </c>
      <c r="AQ1365">
        <f>IF(ISBLANK('Raw Data'!A1360), 0, IF(AND('Raw Data'!I1360&lt;Analysis!$BC$2, 'Raw Data'!D1360-'Raw Data'!E1360&gt;3), 'Raw Data'!BC1360, IF(AND('Raw Data'!J1360&lt;Analysis!$BC$2, 'Raw Data'!E1360-'Raw Data'!D1360&gt;3), 'Raw Data'!BE1360, 0)))</f>
        <v/>
      </c>
      <c r="AR1365">
        <f>IF('Hidden Analysiss'!D1361=1,IF(ABS('Raw Data'!E1360-'Raw Data'!D1360)&lt;2,'Raw Data'!AX1360,0), 0)</f>
        <v/>
      </c>
      <c r="AS1365">
        <f>IF('Hidden Analysiss'!D1361=1,IF(ABS('Raw Data'!E1360-'Raw Data'!D1360)&lt;3,'Raw Data'!BA1360,0), 0)</f>
        <v/>
      </c>
      <c r="AT1365">
        <f>IF('Hidden Analysiss'!D1361=1,IF(ABS('Raw Data'!E1360-'Raw Data'!D1360)&lt;4,'Raw Data'!BD1360,0), 0)</f>
        <v/>
      </c>
      <c r="AU1365">
        <f>IF(AND('Hidden Analysiss'!E1361=1, ABS('Raw Data'!E1360-'Raw Data'!D1360)&lt;2), 'Raw Data'!AX1360, 0)</f>
        <v/>
      </c>
      <c r="AV1365">
        <f>IF(AND('Hidden Analysiss'!E1361=1, ABS('Raw Data'!E1360-'Raw Data'!D1360)&lt;3), 'Raw Data'!BA1360, 0)</f>
        <v/>
      </c>
      <c r="AW1365">
        <f>IF(AND('Hidden Analysiss'!E1361=1, ABS('Raw Data'!E1360-'Raw Data'!D1360)&lt;3), 'Raw Data'!BD1360, 0)</f>
        <v/>
      </c>
    </row>
    <row r="1366">
      <c r="A1366" s="1">
        <f>'Raw Data'!A1361</f>
        <v/>
      </c>
      <c r="B1366">
        <f>IF('Raw Data'!E1361&gt;'Raw Data'!D1361, 'Raw Data'!J1361, 0)</f>
        <v/>
      </c>
      <c r="C1366">
        <f>IF('Raw Data'!D1361&gt;'Raw Data'!E1361, 'Raw Data'!I1361, 0)</f>
        <v/>
      </c>
      <c r="D1366">
        <f>SUM(G1366:H1366)</f>
        <v/>
      </c>
      <c r="E1366">
        <f>IF(AND('Raw Data'!J1361&lt;'Raw Data'!I1361,'Raw Data'!E1361&gt;'Raw Data'!D1361,'Raw Data'!E1361-'Raw Data'!D1361&gt;3),'Raw Data'!N1361,IF(AND('Raw Data'!I1361&lt;'Raw Data'!J1361,'Raw Data'!D1361&gt;'Raw Data'!E1361,'Raw Data'!D1361-'Raw Data'!E1361&gt;3),'Raw Data'!M1361,0))</f>
        <v/>
      </c>
      <c r="F1366">
        <f>IF(AND('Raw Data'!J1361&lt;'Raw Data'!I1361,'Raw Data'!E1361&gt;'Raw Data'!D1361,'Raw Data'!E1361-'Raw Data'!D1361&lt;4),'Raw Data'!L1361,IF(AND('Raw Data'!I1361&lt;'Raw Data'!J1361,'Raw Data'!D1361&gt;'Raw Data'!E1361,'Raw Data'!D1361-'Raw Data'!E1361&lt;4),'Raw Data'!K1361,0))</f>
        <v/>
      </c>
      <c r="G1366">
        <f>IF(AND('Raw Data'!J1361&lt;'Raw Data'!I1361, 'Raw Data'!E1361&gt;'Raw Data'!D1361), 'Raw Data'!J1361, 0)</f>
        <v/>
      </c>
      <c r="H1366">
        <f>IF(AND('Raw Data'!J1361&gt;'Raw Data'!I1361, 'Raw Data'!E1361&lt;'Raw Data'!D1361), 'Raw Data'!I1361, 0)</f>
        <v/>
      </c>
      <c r="I1366">
        <f>SUM(J1366:K1366)</f>
        <v/>
      </c>
      <c r="J1366">
        <f>IF(AND('Raw Data'!J1361&gt;'Raw Data'!I1361, 'Raw Data'!E1361&gt;'Raw Data'!D1361), 'Raw Data'!J1361, 0)</f>
        <v/>
      </c>
      <c r="K1366">
        <f>IF(AND('Raw Data'!I1361&gt;'Raw Data'!J1361, 'Raw Data'!D1361&gt;'Raw Data'!E1361), 'Raw Data'!I1361, 0)</f>
        <v/>
      </c>
      <c r="L1366">
        <f>IF('Raw Data'!E1361-'Raw Data'!D1361&gt;3, 'Raw Data'!N1361, 0)</f>
        <v/>
      </c>
      <c r="M1366">
        <f>IF('Raw Data'!D1361-'Raw Data'!E1361&gt;3, 'Raw Data'!M1361, 0)</f>
        <v/>
      </c>
      <c r="N1366">
        <f>IF(ISBLANK('Raw Data'!D1361),0,IF(AND('Raw Data'!E1361&gt;'Raw Data'!D1361,'Raw Data'!E1361-'Raw Data'!D1361&gt;0,'Raw Data'!E1361-'Raw Data'!D1361&lt;4),'Raw Data'!L1361, 0))</f>
        <v/>
      </c>
      <c r="O1366">
        <f>IF(ISBLANK('Raw Data'!D1361),0,IF(AND('Raw Data'!E1361&gt;'Raw Data'!D1361,'Raw Data'!E1361-'Raw Data'!D1361&gt;0,'Raw Data'!D1361-'Raw Data'!E1361&lt;4),'Raw Data'!K1361, 0))</f>
        <v/>
      </c>
      <c r="P1366">
        <f>IF('Raw Data'!E1361-'Raw Data'!D1361&gt;3, 'Raw Data'!N1361, IF('Raw Data'!D1361-'Raw Data'!E1361&gt;3, 'Raw Data'!M1361, 0))</f>
        <v/>
      </c>
      <c r="Q1366">
        <f>IF(ISBLANK('Raw Data'!E1361),0,IF(AND('Raw Data'!E1361-'Raw Data'!D1361&lt;4,'Raw Data'!E1361-'Raw Data'!D1361&gt;0),'Raw Data'!L1361,IF(AND('Raw Data'!D1361&gt;'Raw Data'!E1361,'Raw Data'!D1361-'Raw Data'!E1361&gt;0),'Raw Data'!K1361,0)))</f>
        <v/>
      </c>
      <c r="R1366">
        <f>IF(ISBLANK('Raw Data'!K1361),0,IFERROR(IF(MATCH(SMALL('Raw Data'!K1361:N1361,1),L1366:O1366,0),SMALL('Raw Data'!K1361:N1361,1)),0))</f>
        <v/>
      </c>
      <c r="S1366">
        <f>IF(ISBLANK('Raw Data'!K1361),0,IFERROR(IF(MATCH(SMALL('Raw Data'!K1361:N1361,2),L1366:O1366,0),SMALL('Raw Data'!K1361:N1361,2)),0))</f>
        <v/>
      </c>
      <c r="T1366">
        <f>IF(ISBLANK('Raw Data'!K1361),0,IFERROR(IF(MATCH(SMALL('Raw Data'!K1361:N1361,3),L1366:O1366,0),SMALL('Raw Data'!K1361:N1361,3)),0))</f>
        <v/>
      </c>
      <c r="U1366">
        <f>IF(ISBLANK('Raw Data'!K1361),0,IFERROR(IF(MATCH(SMALL('Raw Data'!K1361:N1361,4),L1366:O1366,0),SMALL('Raw Data'!K1361:N1361,4)),0))</f>
        <v/>
      </c>
      <c r="V1366">
        <f>IF(AND('Raw Data'!D1361&lt;3, 'Raw Data'!E1361&lt;3, 'Raw Data'!A1361&gt;0), 'Raw Data'!AF1361, 0)</f>
        <v/>
      </c>
      <c r="W1366">
        <f>IF(AND('Raw Data'!D1361&lt;4, 'Raw Data'!E1361&lt;4, 'Raw Data'!A1361&gt;0), 'Raw Data'!AI1361, 0)</f>
        <v/>
      </c>
      <c r="X1366">
        <f>IF(AND('Raw Data'!D1361&lt;5, 'Raw Data'!E1361&lt;5, 'Raw Data'!A1361&gt;0), 'Raw Data'!AL1361, 0)</f>
        <v/>
      </c>
      <c r="Y1366">
        <f>IF(AND('Raw Data'!D1361&lt;6, 'Raw Data'!E1361&lt;6, 'Raw Data'!A1361&gt;0), 'Raw Data'!AO1361, 0)</f>
        <v/>
      </c>
      <c r="Z1366">
        <f>IF(ISBLANK('Raw Data'!D1361), 0, IF('Raw Data'!D1361-'Raw Data'!E1361&gt;1, 'Raw Data'!AW1361, 0))</f>
        <v/>
      </c>
      <c r="AA1366">
        <f>IF(ISBLANK('Raw Data'!A1361), 0, IF(ABS('Raw Data'!D1361-'Raw Data'!E1361)&lt;2, 'Raw Data'!AX1361, 0))</f>
        <v/>
      </c>
      <c r="AB1366">
        <f>IF(ISBLANK('Raw Data'!D1361), 0, IF('Raw Data'!E1361-'Raw Data'!D1361&gt;1, 'Raw Data'!AY1361, 0))</f>
        <v/>
      </c>
      <c r="AC1366">
        <f>IF(ISBLANK('Raw Data'!D1361), 0, IF('Raw Data'!D1361-'Raw Data'!E1361&gt;2, 'Raw Data'!AZ1361, 0))</f>
        <v/>
      </c>
      <c r="AD1366">
        <f>IF(ISBLANK('Raw Data'!A1361), 0, IF(ABS('Raw Data'!D1361-'Raw Data'!E1361)&lt;3, 'Raw Data'!BA1361, 0))</f>
        <v/>
      </c>
      <c r="AE1366">
        <f>IF(ISBLANK('Raw Data'!D1361), 0, IF('Raw Data'!E1361-'Raw Data'!D1361&gt;2, 'Raw Data'!BB1361, 0))</f>
        <v/>
      </c>
      <c r="AF1366">
        <f>IF(ISBLANK('Raw Data'!D1361), 0, IF('Raw Data'!D1361-'Raw Data'!E1361&gt;3, 'Raw Data'!BC1361, 0))</f>
        <v/>
      </c>
      <c r="AG1366">
        <f>IF(ISBLANK('Raw Data'!A1361), 0, IF(ABS('Raw Data'!D1361-'Raw Data'!E1361)&lt;4, 'Raw Data'!BD1361, 0))</f>
        <v/>
      </c>
      <c r="AH1366">
        <f>IF(ISBLANK('Raw Data'!D1361), 0, IF('Raw Data'!E1361-'Raw Data'!D1361&gt;3, 'Raw Data'!BE1361, 0))</f>
        <v/>
      </c>
      <c r="AI1366">
        <f>IF(SUM('Raw Data'!D1361:E1361)&gt;'Raw Data'!F1361, 'Raw Data'!G1361, 0)</f>
        <v/>
      </c>
      <c r="AJ1366">
        <f>IF(ISBLANK('Raw Data'!D1361), 0, IF(SUM('Raw Data'!D1361:E1361)&lt;'Raw Data'!F1361, 'Raw Data'!H1361, 0))</f>
        <v/>
      </c>
      <c r="AK1366">
        <f>IF(ISBLANK('Raw Data'!A1361), 0, IF(AND('Raw Data'!D1361&lt;3, 'Raw Data'!E1361&lt;3, 'Raw Data'!F1361&lt;BB$2), 'Raw Data'!AF1361, 0))</f>
        <v/>
      </c>
      <c r="AL1366">
        <f>IF(ISBLANK('Raw Data'!A1361), 0, IF(AND('Raw Data'!D1361&lt;4, 'Raw Data'!E1361&lt;4, 'Raw Data'!F1361&lt;BB$2), 'Raw Data'!AI1361, 0))</f>
        <v/>
      </c>
      <c r="AM1366">
        <f>IF(ISBLANK('Raw Data'!A1361), 0, IF(AND('Raw Data'!D1361&lt;5, 'Raw Data'!E1361&lt;5, 'Raw Data'!F1361&lt;BB$2), 'Raw Data'!AL1361, 0))</f>
        <v/>
      </c>
      <c r="AN1366">
        <f>IF(ISBLANK('Raw Data'!A1361), 0, IF(AND('Raw Data'!D1361&lt;6, 'Raw Data'!E1361&lt;6, 'Raw Data'!F1361&lt;BB$2), 'Raw Data'!AO1361, 0))</f>
        <v/>
      </c>
      <c r="AO1366">
        <f>IF(ISBLANK('Raw Data'!A1361), 0, IF(AND('Raw Data'!I1361&lt;Analysis!$BC$2, 'Raw Data'!D1361-'Raw Data'!E1361&gt;1), 'Raw Data'!AW1361, IF(AND('Raw Data'!J1361&lt;Analysis!$BC$2, 'Raw Data'!E1361-'Raw Data'!D1361&gt;1), 'Raw Data'!AY1361, 0)))</f>
        <v/>
      </c>
      <c r="AP1366">
        <f>IF(ISBLANK('Raw Data'!A1361), 0, IF(AND('Raw Data'!I1361&lt;Analysis!$BC$2, 'Raw Data'!D1361-'Raw Data'!E1361&gt;2), 'Raw Data'!AZ1361, IF(AND('Raw Data'!J1361&lt;Analysis!$BC$2, 'Raw Data'!E1361-'Raw Data'!D1361&gt;2), 'Raw Data'!BB1361, 0)))</f>
        <v/>
      </c>
      <c r="AQ1366">
        <f>IF(ISBLANK('Raw Data'!A1361), 0, IF(AND('Raw Data'!I1361&lt;Analysis!$BC$2, 'Raw Data'!D1361-'Raw Data'!E1361&gt;3), 'Raw Data'!BC1361, IF(AND('Raw Data'!J1361&lt;Analysis!$BC$2, 'Raw Data'!E1361-'Raw Data'!D1361&gt;3), 'Raw Data'!BE1361, 0)))</f>
        <v/>
      </c>
      <c r="AR1366">
        <f>IF('Hidden Analysiss'!D1362=1,IF(ABS('Raw Data'!E1361-'Raw Data'!D1361)&lt;2,'Raw Data'!AX1361,0), 0)</f>
        <v/>
      </c>
      <c r="AS1366">
        <f>IF('Hidden Analysiss'!D1362=1,IF(ABS('Raw Data'!E1361-'Raw Data'!D1361)&lt;3,'Raw Data'!BA1361,0), 0)</f>
        <v/>
      </c>
      <c r="AT1366">
        <f>IF('Hidden Analysiss'!D1362=1,IF(ABS('Raw Data'!E1361-'Raw Data'!D1361)&lt;4,'Raw Data'!BD1361,0), 0)</f>
        <v/>
      </c>
      <c r="AU1366">
        <f>IF(AND('Hidden Analysiss'!E1362=1, ABS('Raw Data'!E1361-'Raw Data'!D1361)&lt;2), 'Raw Data'!AX1361, 0)</f>
        <v/>
      </c>
      <c r="AV1366">
        <f>IF(AND('Hidden Analysiss'!E1362=1, ABS('Raw Data'!E1361-'Raw Data'!D1361)&lt;3), 'Raw Data'!BA1361, 0)</f>
        <v/>
      </c>
      <c r="AW1366">
        <f>IF(AND('Hidden Analysiss'!E1362=1, ABS('Raw Data'!E1361-'Raw Data'!D1361)&lt;3), 'Raw Data'!BD1361, 0)</f>
        <v/>
      </c>
    </row>
    <row r="1367">
      <c r="A1367" s="1">
        <f>'Raw Data'!A1362</f>
        <v/>
      </c>
      <c r="B1367">
        <f>IF('Raw Data'!E1362&gt;'Raw Data'!D1362, 'Raw Data'!J1362, 0)</f>
        <v/>
      </c>
      <c r="C1367">
        <f>IF('Raw Data'!D1362&gt;'Raw Data'!E1362, 'Raw Data'!I1362, 0)</f>
        <v/>
      </c>
      <c r="D1367">
        <f>SUM(G1367:H1367)</f>
        <v/>
      </c>
      <c r="E1367">
        <f>IF(AND('Raw Data'!J1362&lt;'Raw Data'!I1362,'Raw Data'!E1362&gt;'Raw Data'!D1362,'Raw Data'!E1362-'Raw Data'!D1362&gt;3),'Raw Data'!N1362,IF(AND('Raw Data'!I1362&lt;'Raw Data'!J1362,'Raw Data'!D1362&gt;'Raw Data'!E1362,'Raw Data'!D1362-'Raw Data'!E1362&gt;3),'Raw Data'!M1362,0))</f>
        <v/>
      </c>
      <c r="F1367">
        <f>IF(AND('Raw Data'!J1362&lt;'Raw Data'!I1362,'Raw Data'!E1362&gt;'Raw Data'!D1362,'Raw Data'!E1362-'Raw Data'!D1362&lt;4),'Raw Data'!L1362,IF(AND('Raw Data'!I1362&lt;'Raw Data'!J1362,'Raw Data'!D1362&gt;'Raw Data'!E1362,'Raw Data'!D1362-'Raw Data'!E1362&lt;4),'Raw Data'!K1362,0))</f>
        <v/>
      </c>
      <c r="G1367">
        <f>IF(AND('Raw Data'!J1362&lt;'Raw Data'!I1362, 'Raw Data'!E1362&gt;'Raw Data'!D1362), 'Raw Data'!J1362, 0)</f>
        <v/>
      </c>
      <c r="H1367">
        <f>IF(AND('Raw Data'!J1362&gt;'Raw Data'!I1362, 'Raw Data'!E1362&lt;'Raw Data'!D1362), 'Raw Data'!I1362, 0)</f>
        <v/>
      </c>
      <c r="I1367">
        <f>SUM(J1367:K1367)</f>
        <v/>
      </c>
      <c r="J1367">
        <f>IF(AND('Raw Data'!J1362&gt;'Raw Data'!I1362, 'Raw Data'!E1362&gt;'Raw Data'!D1362), 'Raw Data'!J1362, 0)</f>
        <v/>
      </c>
      <c r="K1367">
        <f>IF(AND('Raw Data'!I1362&gt;'Raw Data'!J1362, 'Raw Data'!D1362&gt;'Raw Data'!E1362), 'Raw Data'!I1362, 0)</f>
        <v/>
      </c>
      <c r="L1367">
        <f>IF('Raw Data'!E1362-'Raw Data'!D1362&gt;3, 'Raw Data'!N1362, 0)</f>
        <v/>
      </c>
      <c r="M1367">
        <f>IF('Raw Data'!D1362-'Raw Data'!E1362&gt;3, 'Raw Data'!M1362, 0)</f>
        <v/>
      </c>
      <c r="N1367">
        <f>IF(ISBLANK('Raw Data'!D1362),0,IF(AND('Raw Data'!E1362&gt;'Raw Data'!D1362,'Raw Data'!E1362-'Raw Data'!D1362&gt;0,'Raw Data'!E1362-'Raw Data'!D1362&lt;4),'Raw Data'!L1362, 0))</f>
        <v/>
      </c>
      <c r="O1367">
        <f>IF(ISBLANK('Raw Data'!D1362),0,IF(AND('Raw Data'!E1362&gt;'Raw Data'!D1362,'Raw Data'!E1362-'Raw Data'!D1362&gt;0,'Raw Data'!D1362-'Raw Data'!E1362&lt;4),'Raw Data'!K1362, 0))</f>
        <v/>
      </c>
      <c r="P1367">
        <f>IF('Raw Data'!E1362-'Raw Data'!D1362&gt;3, 'Raw Data'!N1362, IF('Raw Data'!D1362-'Raw Data'!E1362&gt;3, 'Raw Data'!M1362, 0))</f>
        <v/>
      </c>
      <c r="Q1367">
        <f>IF(ISBLANK('Raw Data'!E1362),0,IF(AND('Raw Data'!E1362-'Raw Data'!D1362&lt;4,'Raw Data'!E1362-'Raw Data'!D1362&gt;0),'Raw Data'!L1362,IF(AND('Raw Data'!D1362&gt;'Raw Data'!E1362,'Raw Data'!D1362-'Raw Data'!E1362&gt;0),'Raw Data'!K1362,0)))</f>
        <v/>
      </c>
      <c r="R1367">
        <f>IF(ISBLANK('Raw Data'!K1362),0,IFERROR(IF(MATCH(SMALL('Raw Data'!K1362:N1362,1),L1367:O1367,0),SMALL('Raw Data'!K1362:N1362,1)),0))</f>
        <v/>
      </c>
      <c r="S1367">
        <f>IF(ISBLANK('Raw Data'!K1362),0,IFERROR(IF(MATCH(SMALL('Raw Data'!K1362:N1362,2),L1367:O1367,0),SMALL('Raw Data'!K1362:N1362,2)),0))</f>
        <v/>
      </c>
      <c r="T1367">
        <f>IF(ISBLANK('Raw Data'!K1362),0,IFERROR(IF(MATCH(SMALL('Raw Data'!K1362:N1362,3),L1367:O1367,0),SMALL('Raw Data'!K1362:N1362,3)),0))</f>
        <v/>
      </c>
      <c r="U1367">
        <f>IF(ISBLANK('Raw Data'!K1362),0,IFERROR(IF(MATCH(SMALL('Raw Data'!K1362:N1362,4),L1367:O1367,0),SMALL('Raw Data'!K1362:N1362,4)),0))</f>
        <v/>
      </c>
      <c r="V1367">
        <f>IF(AND('Raw Data'!D1362&lt;3, 'Raw Data'!E1362&lt;3, 'Raw Data'!A1362&gt;0), 'Raw Data'!AF1362, 0)</f>
        <v/>
      </c>
      <c r="W1367">
        <f>IF(AND('Raw Data'!D1362&lt;4, 'Raw Data'!E1362&lt;4, 'Raw Data'!A1362&gt;0), 'Raw Data'!AI1362, 0)</f>
        <v/>
      </c>
      <c r="X1367">
        <f>IF(AND('Raw Data'!D1362&lt;5, 'Raw Data'!E1362&lt;5, 'Raw Data'!A1362&gt;0), 'Raw Data'!AL1362, 0)</f>
        <v/>
      </c>
      <c r="Y1367">
        <f>IF(AND('Raw Data'!D1362&lt;6, 'Raw Data'!E1362&lt;6, 'Raw Data'!A1362&gt;0), 'Raw Data'!AO1362, 0)</f>
        <v/>
      </c>
      <c r="Z1367">
        <f>IF(ISBLANK('Raw Data'!D1362), 0, IF('Raw Data'!D1362-'Raw Data'!E1362&gt;1, 'Raw Data'!AW1362, 0))</f>
        <v/>
      </c>
      <c r="AA1367">
        <f>IF(ISBLANK('Raw Data'!A1362), 0, IF(ABS('Raw Data'!D1362-'Raw Data'!E1362)&lt;2, 'Raw Data'!AX1362, 0))</f>
        <v/>
      </c>
      <c r="AB1367">
        <f>IF(ISBLANK('Raw Data'!D1362), 0, IF('Raw Data'!E1362-'Raw Data'!D1362&gt;1, 'Raw Data'!AY1362, 0))</f>
        <v/>
      </c>
      <c r="AC1367">
        <f>IF(ISBLANK('Raw Data'!D1362), 0, IF('Raw Data'!D1362-'Raw Data'!E1362&gt;2, 'Raw Data'!AZ1362, 0))</f>
        <v/>
      </c>
      <c r="AD1367">
        <f>IF(ISBLANK('Raw Data'!A1362), 0, IF(ABS('Raw Data'!D1362-'Raw Data'!E1362)&lt;3, 'Raw Data'!BA1362, 0))</f>
        <v/>
      </c>
      <c r="AE1367">
        <f>IF(ISBLANK('Raw Data'!D1362), 0, IF('Raw Data'!E1362-'Raw Data'!D1362&gt;2, 'Raw Data'!BB1362, 0))</f>
        <v/>
      </c>
      <c r="AF1367">
        <f>IF(ISBLANK('Raw Data'!D1362), 0, IF('Raw Data'!D1362-'Raw Data'!E1362&gt;3, 'Raw Data'!BC1362, 0))</f>
        <v/>
      </c>
      <c r="AG1367">
        <f>IF(ISBLANK('Raw Data'!A1362), 0, IF(ABS('Raw Data'!D1362-'Raw Data'!E1362)&lt;4, 'Raw Data'!BD1362, 0))</f>
        <v/>
      </c>
      <c r="AH1367">
        <f>IF(ISBLANK('Raw Data'!D1362), 0, IF('Raw Data'!E1362-'Raw Data'!D1362&gt;3, 'Raw Data'!BE1362, 0))</f>
        <v/>
      </c>
      <c r="AI1367">
        <f>IF(SUM('Raw Data'!D1362:E1362)&gt;'Raw Data'!F1362, 'Raw Data'!G1362, 0)</f>
        <v/>
      </c>
      <c r="AJ1367">
        <f>IF(ISBLANK('Raw Data'!D1362), 0, IF(SUM('Raw Data'!D1362:E1362)&lt;'Raw Data'!F1362, 'Raw Data'!H1362, 0))</f>
        <v/>
      </c>
      <c r="AK1367">
        <f>IF(ISBLANK('Raw Data'!A1362), 0, IF(AND('Raw Data'!D1362&lt;3, 'Raw Data'!E1362&lt;3, 'Raw Data'!F1362&lt;BB$2), 'Raw Data'!AF1362, 0))</f>
        <v/>
      </c>
      <c r="AL1367">
        <f>IF(ISBLANK('Raw Data'!A1362), 0, IF(AND('Raw Data'!D1362&lt;4, 'Raw Data'!E1362&lt;4, 'Raw Data'!F1362&lt;BB$2), 'Raw Data'!AI1362, 0))</f>
        <v/>
      </c>
      <c r="AM1367">
        <f>IF(ISBLANK('Raw Data'!A1362), 0, IF(AND('Raw Data'!D1362&lt;5, 'Raw Data'!E1362&lt;5, 'Raw Data'!F1362&lt;BB$2), 'Raw Data'!AL1362, 0))</f>
        <v/>
      </c>
      <c r="AN1367">
        <f>IF(ISBLANK('Raw Data'!A1362), 0, IF(AND('Raw Data'!D1362&lt;6, 'Raw Data'!E1362&lt;6, 'Raw Data'!F1362&lt;BB$2), 'Raw Data'!AO1362, 0))</f>
        <v/>
      </c>
      <c r="AO1367">
        <f>IF(ISBLANK('Raw Data'!A1362), 0, IF(AND('Raw Data'!I1362&lt;Analysis!$BC$2, 'Raw Data'!D1362-'Raw Data'!E1362&gt;1), 'Raw Data'!AW1362, IF(AND('Raw Data'!J1362&lt;Analysis!$BC$2, 'Raw Data'!E1362-'Raw Data'!D1362&gt;1), 'Raw Data'!AY1362, 0)))</f>
        <v/>
      </c>
      <c r="AP1367">
        <f>IF(ISBLANK('Raw Data'!A1362), 0, IF(AND('Raw Data'!I1362&lt;Analysis!$BC$2, 'Raw Data'!D1362-'Raw Data'!E1362&gt;2), 'Raw Data'!AZ1362, IF(AND('Raw Data'!J1362&lt;Analysis!$BC$2, 'Raw Data'!E1362-'Raw Data'!D1362&gt;2), 'Raw Data'!BB1362, 0)))</f>
        <v/>
      </c>
      <c r="AQ1367">
        <f>IF(ISBLANK('Raw Data'!A1362), 0, IF(AND('Raw Data'!I1362&lt;Analysis!$BC$2, 'Raw Data'!D1362-'Raw Data'!E1362&gt;3), 'Raw Data'!BC1362, IF(AND('Raw Data'!J1362&lt;Analysis!$BC$2, 'Raw Data'!E1362-'Raw Data'!D1362&gt;3), 'Raw Data'!BE1362, 0)))</f>
        <v/>
      </c>
      <c r="AR1367">
        <f>IF('Hidden Analysiss'!D1363=1,IF(ABS('Raw Data'!E1362-'Raw Data'!D1362)&lt;2,'Raw Data'!AX1362,0), 0)</f>
        <v/>
      </c>
      <c r="AS1367">
        <f>IF('Hidden Analysiss'!D1363=1,IF(ABS('Raw Data'!E1362-'Raw Data'!D1362)&lt;3,'Raw Data'!BA1362,0), 0)</f>
        <v/>
      </c>
      <c r="AT1367">
        <f>IF('Hidden Analysiss'!D1363=1,IF(ABS('Raw Data'!E1362-'Raw Data'!D1362)&lt;4,'Raw Data'!BD1362,0), 0)</f>
        <v/>
      </c>
      <c r="AU1367">
        <f>IF(AND('Hidden Analysiss'!E1363=1, ABS('Raw Data'!E1362-'Raw Data'!D1362)&lt;2), 'Raw Data'!AX1362, 0)</f>
        <v/>
      </c>
      <c r="AV1367">
        <f>IF(AND('Hidden Analysiss'!E1363=1, ABS('Raw Data'!E1362-'Raw Data'!D1362)&lt;3), 'Raw Data'!BA1362, 0)</f>
        <v/>
      </c>
      <c r="AW1367">
        <f>IF(AND('Hidden Analysiss'!E1363=1, ABS('Raw Data'!E1362-'Raw Data'!D1362)&lt;3), 'Raw Data'!BD1362, 0)</f>
        <v/>
      </c>
    </row>
    <row r="1368">
      <c r="A1368" s="1">
        <f>'Raw Data'!A1363</f>
        <v/>
      </c>
      <c r="B1368">
        <f>IF('Raw Data'!E1363&gt;'Raw Data'!D1363, 'Raw Data'!J1363, 0)</f>
        <v/>
      </c>
      <c r="C1368">
        <f>IF('Raw Data'!D1363&gt;'Raw Data'!E1363, 'Raw Data'!I1363, 0)</f>
        <v/>
      </c>
      <c r="D1368">
        <f>SUM(G1368:H1368)</f>
        <v/>
      </c>
      <c r="E1368">
        <f>IF(AND('Raw Data'!J1363&lt;'Raw Data'!I1363,'Raw Data'!E1363&gt;'Raw Data'!D1363,'Raw Data'!E1363-'Raw Data'!D1363&gt;3),'Raw Data'!N1363,IF(AND('Raw Data'!I1363&lt;'Raw Data'!J1363,'Raw Data'!D1363&gt;'Raw Data'!E1363,'Raw Data'!D1363-'Raw Data'!E1363&gt;3),'Raw Data'!M1363,0))</f>
        <v/>
      </c>
      <c r="F1368">
        <f>IF(AND('Raw Data'!J1363&lt;'Raw Data'!I1363,'Raw Data'!E1363&gt;'Raw Data'!D1363,'Raw Data'!E1363-'Raw Data'!D1363&lt;4),'Raw Data'!L1363,IF(AND('Raw Data'!I1363&lt;'Raw Data'!J1363,'Raw Data'!D1363&gt;'Raw Data'!E1363,'Raw Data'!D1363-'Raw Data'!E1363&lt;4),'Raw Data'!K1363,0))</f>
        <v/>
      </c>
      <c r="G1368">
        <f>IF(AND('Raw Data'!J1363&lt;'Raw Data'!I1363, 'Raw Data'!E1363&gt;'Raw Data'!D1363), 'Raw Data'!J1363, 0)</f>
        <v/>
      </c>
      <c r="H1368">
        <f>IF(AND('Raw Data'!J1363&gt;'Raw Data'!I1363, 'Raw Data'!E1363&lt;'Raw Data'!D1363), 'Raw Data'!I1363, 0)</f>
        <v/>
      </c>
      <c r="I1368">
        <f>SUM(J1368:K1368)</f>
        <v/>
      </c>
      <c r="J1368">
        <f>IF(AND('Raw Data'!J1363&gt;'Raw Data'!I1363, 'Raw Data'!E1363&gt;'Raw Data'!D1363), 'Raw Data'!J1363, 0)</f>
        <v/>
      </c>
      <c r="K1368">
        <f>IF(AND('Raw Data'!I1363&gt;'Raw Data'!J1363, 'Raw Data'!D1363&gt;'Raw Data'!E1363), 'Raw Data'!I1363, 0)</f>
        <v/>
      </c>
      <c r="L1368">
        <f>IF('Raw Data'!E1363-'Raw Data'!D1363&gt;3, 'Raw Data'!N1363, 0)</f>
        <v/>
      </c>
      <c r="M1368">
        <f>IF('Raw Data'!D1363-'Raw Data'!E1363&gt;3, 'Raw Data'!M1363, 0)</f>
        <v/>
      </c>
      <c r="N1368">
        <f>IF(ISBLANK('Raw Data'!D1363),0,IF(AND('Raw Data'!E1363&gt;'Raw Data'!D1363,'Raw Data'!E1363-'Raw Data'!D1363&gt;0,'Raw Data'!E1363-'Raw Data'!D1363&lt;4),'Raw Data'!L1363, 0))</f>
        <v/>
      </c>
      <c r="O1368">
        <f>IF(ISBLANK('Raw Data'!D1363),0,IF(AND('Raw Data'!E1363&gt;'Raw Data'!D1363,'Raw Data'!E1363-'Raw Data'!D1363&gt;0,'Raw Data'!D1363-'Raw Data'!E1363&lt;4),'Raw Data'!K1363, 0))</f>
        <v/>
      </c>
      <c r="P1368">
        <f>IF('Raw Data'!E1363-'Raw Data'!D1363&gt;3, 'Raw Data'!N1363, IF('Raw Data'!D1363-'Raw Data'!E1363&gt;3, 'Raw Data'!M1363, 0))</f>
        <v/>
      </c>
      <c r="Q1368">
        <f>IF(ISBLANK('Raw Data'!E1363),0,IF(AND('Raw Data'!E1363-'Raw Data'!D1363&lt;4,'Raw Data'!E1363-'Raw Data'!D1363&gt;0),'Raw Data'!L1363,IF(AND('Raw Data'!D1363&gt;'Raw Data'!E1363,'Raw Data'!D1363-'Raw Data'!E1363&gt;0),'Raw Data'!K1363,0)))</f>
        <v/>
      </c>
      <c r="R1368">
        <f>IF(ISBLANK('Raw Data'!K1363),0,IFERROR(IF(MATCH(SMALL('Raw Data'!K1363:N1363,1),L1368:O1368,0),SMALL('Raw Data'!K1363:N1363,1)),0))</f>
        <v/>
      </c>
      <c r="S1368">
        <f>IF(ISBLANK('Raw Data'!K1363),0,IFERROR(IF(MATCH(SMALL('Raw Data'!K1363:N1363,2),L1368:O1368,0),SMALL('Raw Data'!K1363:N1363,2)),0))</f>
        <v/>
      </c>
      <c r="T1368">
        <f>IF(ISBLANK('Raw Data'!K1363),0,IFERROR(IF(MATCH(SMALL('Raw Data'!K1363:N1363,3),L1368:O1368,0),SMALL('Raw Data'!K1363:N1363,3)),0))</f>
        <v/>
      </c>
      <c r="U1368">
        <f>IF(ISBLANK('Raw Data'!K1363),0,IFERROR(IF(MATCH(SMALL('Raw Data'!K1363:N1363,4),L1368:O1368,0),SMALL('Raw Data'!K1363:N1363,4)),0))</f>
        <v/>
      </c>
      <c r="V1368">
        <f>IF(AND('Raw Data'!D1363&lt;3, 'Raw Data'!E1363&lt;3, 'Raw Data'!A1363&gt;0), 'Raw Data'!AF1363, 0)</f>
        <v/>
      </c>
      <c r="W1368">
        <f>IF(AND('Raw Data'!D1363&lt;4, 'Raw Data'!E1363&lt;4, 'Raw Data'!A1363&gt;0), 'Raw Data'!AI1363, 0)</f>
        <v/>
      </c>
      <c r="X1368">
        <f>IF(AND('Raw Data'!D1363&lt;5, 'Raw Data'!E1363&lt;5, 'Raw Data'!A1363&gt;0), 'Raw Data'!AL1363, 0)</f>
        <v/>
      </c>
      <c r="Y1368">
        <f>IF(AND('Raw Data'!D1363&lt;6, 'Raw Data'!E1363&lt;6, 'Raw Data'!A1363&gt;0), 'Raw Data'!AO1363, 0)</f>
        <v/>
      </c>
      <c r="Z1368">
        <f>IF(ISBLANK('Raw Data'!D1363), 0, IF('Raw Data'!D1363-'Raw Data'!E1363&gt;1, 'Raw Data'!AW1363, 0))</f>
        <v/>
      </c>
      <c r="AA1368">
        <f>IF(ISBLANK('Raw Data'!A1363), 0, IF(ABS('Raw Data'!D1363-'Raw Data'!E1363)&lt;2, 'Raw Data'!AX1363, 0))</f>
        <v/>
      </c>
      <c r="AB1368">
        <f>IF(ISBLANK('Raw Data'!D1363), 0, IF('Raw Data'!E1363-'Raw Data'!D1363&gt;1, 'Raw Data'!AY1363, 0))</f>
        <v/>
      </c>
      <c r="AC1368">
        <f>IF(ISBLANK('Raw Data'!D1363), 0, IF('Raw Data'!D1363-'Raw Data'!E1363&gt;2, 'Raw Data'!AZ1363, 0))</f>
        <v/>
      </c>
      <c r="AD1368">
        <f>IF(ISBLANK('Raw Data'!A1363), 0, IF(ABS('Raw Data'!D1363-'Raw Data'!E1363)&lt;3, 'Raw Data'!BA1363, 0))</f>
        <v/>
      </c>
      <c r="AE1368">
        <f>IF(ISBLANK('Raw Data'!D1363), 0, IF('Raw Data'!E1363-'Raw Data'!D1363&gt;2, 'Raw Data'!BB1363, 0))</f>
        <v/>
      </c>
      <c r="AF1368">
        <f>IF(ISBLANK('Raw Data'!D1363), 0, IF('Raw Data'!D1363-'Raw Data'!E1363&gt;3, 'Raw Data'!BC1363, 0))</f>
        <v/>
      </c>
      <c r="AG1368">
        <f>IF(ISBLANK('Raw Data'!A1363), 0, IF(ABS('Raw Data'!D1363-'Raw Data'!E1363)&lt;4, 'Raw Data'!BD1363, 0))</f>
        <v/>
      </c>
      <c r="AH1368">
        <f>IF(ISBLANK('Raw Data'!D1363), 0, IF('Raw Data'!E1363-'Raw Data'!D1363&gt;3, 'Raw Data'!BE1363, 0))</f>
        <v/>
      </c>
      <c r="AI1368">
        <f>IF(SUM('Raw Data'!D1363:E1363)&gt;'Raw Data'!F1363, 'Raw Data'!G1363, 0)</f>
        <v/>
      </c>
      <c r="AJ1368">
        <f>IF(ISBLANK('Raw Data'!D1363), 0, IF(SUM('Raw Data'!D1363:E1363)&lt;'Raw Data'!F1363, 'Raw Data'!H1363, 0))</f>
        <v/>
      </c>
      <c r="AK1368">
        <f>IF(ISBLANK('Raw Data'!A1363), 0, IF(AND('Raw Data'!D1363&lt;3, 'Raw Data'!E1363&lt;3, 'Raw Data'!F1363&lt;BB$2), 'Raw Data'!AF1363, 0))</f>
        <v/>
      </c>
      <c r="AL1368">
        <f>IF(ISBLANK('Raw Data'!A1363), 0, IF(AND('Raw Data'!D1363&lt;4, 'Raw Data'!E1363&lt;4, 'Raw Data'!F1363&lt;BB$2), 'Raw Data'!AI1363, 0))</f>
        <v/>
      </c>
      <c r="AM1368">
        <f>IF(ISBLANK('Raw Data'!A1363), 0, IF(AND('Raw Data'!D1363&lt;5, 'Raw Data'!E1363&lt;5, 'Raw Data'!F1363&lt;BB$2), 'Raw Data'!AL1363, 0))</f>
        <v/>
      </c>
      <c r="AN1368">
        <f>IF(ISBLANK('Raw Data'!A1363), 0, IF(AND('Raw Data'!D1363&lt;6, 'Raw Data'!E1363&lt;6, 'Raw Data'!F1363&lt;BB$2), 'Raw Data'!AO1363, 0))</f>
        <v/>
      </c>
      <c r="AO1368">
        <f>IF(ISBLANK('Raw Data'!A1363), 0, IF(AND('Raw Data'!I1363&lt;Analysis!$BC$2, 'Raw Data'!D1363-'Raw Data'!E1363&gt;1), 'Raw Data'!AW1363, IF(AND('Raw Data'!J1363&lt;Analysis!$BC$2, 'Raw Data'!E1363-'Raw Data'!D1363&gt;1), 'Raw Data'!AY1363, 0)))</f>
        <v/>
      </c>
      <c r="AP1368">
        <f>IF(ISBLANK('Raw Data'!A1363), 0, IF(AND('Raw Data'!I1363&lt;Analysis!$BC$2, 'Raw Data'!D1363-'Raw Data'!E1363&gt;2), 'Raw Data'!AZ1363, IF(AND('Raw Data'!J1363&lt;Analysis!$BC$2, 'Raw Data'!E1363-'Raw Data'!D1363&gt;2), 'Raw Data'!BB1363, 0)))</f>
        <v/>
      </c>
      <c r="AQ1368">
        <f>IF(ISBLANK('Raw Data'!A1363), 0, IF(AND('Raw Data'!I1363&lt;Analysis!$BC$2, 'Raw Data'!D1363-'Raw Data'!E1363&gt;3), 'Raw Data'!BC1363, IF(AND('Raw Data'!J1363&lt;Analysis!$BC$2, 'Raw Data'!E1363-'Raw Data'!D1363&gt;3), 'Raw Data'!BE1363, 0)))</f>
        <v/>
      </c>
      <c r="AR1368">
        <f>IF('Hidden Analysiss'!D1364=1,IF(ABS('Raw Data'!E1363-'Raw Data'!D1363)&lt;2,'Raw Data'!AX1363,0), 0)</f>
        <v/>
      </c>
      <c r="AS1368">
        <f>IF('Hidden Analysiss'!D1364=1,IF(ABS('Raw Data'!E1363-'Raw Data'!D1363)&lt;3,'Raw Data'!BA1363,0), 0)</f>
        <v/>
      </c>
      <c r="AT1368">
        <f>IF('Hidden Analysiss'!D1364=1,IF(ABS('Raw Data'!E1363-'Raw Data'!D1363)&lt;4,'Raw Data'!BD1363,0), 0)</f>
        <v/>
      </c>
      <c r="AU1368">
        <f>IF(AND('Hidden Analysiss'!E1364=1, ABS('Raw Data'!E1363-'Raw Data'!D1363)&lt;2), 'Raw Data'!AX1363, 0)</f>
        <v/>
      </c>
      <c r="AV1368">
        <f>IF(AND('Hidden Analysiss'!E1364=1, ABS('Raw Data'!E1363-'Raw Data'!D1363)&lt;3), 'Raw Data'!BA1363, 0)</f>
        <v/>
      </c>
      <c r="AW1368">
        <f>IF(AND('Hidden Analysiss'!E1364=1, ABS('Raw Data'!E1363-'Raw Data'!D1363)&lt;3), 'Raw Data'!BD1363, 0)</f>
        <v/>
      </c>
    </row>
    <row r="1369">
      <c r="A1369" s="1">
        <f>'Raw Data'!A1364</f>
        <v/>
      </c>
      <c r="B1369">
        <f>IF('Raw Data'!E1364&gt;'Raw Data'!D1364, 'Raw Data'!J1364, 0)</f>
        <v/>
      </c>
      <c r="C1369">
        <f>IF('Raw Data'!D1364&gt;'Raw Data'!E1364, 'Raw Data'!I1364, 0)</f>
        <v/>
      </c>
      <c r="D1369">
        <f>SUM(G1369:H1369)</f>
        <v/>
      </c>
      <c r="E1369">
        <f>IF(AND('Raw Data'!J1364&lt;'Raw Data'!I1364,'Raw Data'!E1364&gt;'Raw Data'!D1364,'Raw Data'!E1364-'Raw Data'!D1364&gt;3),'Raw Data'!N1364,IF(AND('Raw Data'!I1364&lt;'Raw Data'!J1364,'Raw Data'!D1364&gt;'Raw Data'!E1364,'Raw Data'!D1364-'Raw Data'!E1364&gt;3),'Raw Data'!M1364,0))</f>
        <v/>
      </c>
      <c r="F1369">
        <f>IF(AND('Raw Data'!J1364&lt;'Raw Data'!I1364,'Raw Data'!E1364&gt;'Raw Data'!D1364,'Raw Data'!E1364-'Raw Data'!D1364&lt;4),'Raw Data'!L1364,IF(AND('Raw Data'!I1364&lt;'Raw Data'!J1364,'Raw Data'!D1364&gt;'Raw Data'!E1364,'Raw Data'!D1364-'Raw Data'!E1364&lt;4),'Raw Data'!K1364,0))</f>
        <v/>
      </c>
      <c r="G1369">
        <f>IF(AND('Raw Data'!J1364&lt;'Raw Data'!I1364, 'Raw Data'!E1364&gt;'Raw Data'!D1364), 'Raw Data'!J1364, 0)</f>
        <v/>
      </c>
      <c r="H1369">
        <f>IF(AND('Raw Data'!J1364&gt;'Raw Data'!I1364, 'Raw Data'!E1364&lt;'Raw Data'!D1364), 'Raw Data'!I1364, 0)</f>
        <v/>
      </c>
      <c r="I1369">
        <f>SUM(J1369:K1369)</f>
        <v/>
      </c>
      <c r="J1369">
        <f>IF(AND('Raw Data'!J1364&gt;'Raw Data'!I1364, 'Raw Data'!E1364&gt;'Raw Data'!D1364), 'Raw Data'!J1364, 0)</f>
        <v/>
      </c>
      <c r="K1369">
        <f>IF(AND('Raw Data'!I1364&gt;'Raw Data'!J1364, 'Raw Data'!D1364&gt;'Raw Data'!E1364), 'Raw Data'!I1364, 0)</f>
        <v/>
      </c>
      <c r="L1369">
        <f>IF('Raw Data'!E1364-'Raw Data'!D1364&gt;3, 'Raw Data'!N1364, 0)</f>
        <v/>
      </c>
      <c r="M1369">
        <f>IF('Raw Data'!D1364-'Raw Data'!E1364&gt;3, 'Raw Data'!M1364, 0)</f>
        <v/>
      </c>
      <c r="N1369">
        <f>IF(ISBLANK('Raw Data'!D1364),0,IF(AND('Raw Data'!E1364&gt;'Raw Data'!D1364,'Raw Data'!E1364-'Raw Data'!D1364&gt;0,'Raw Data'!E1364-'Raw Data'!D1364&lt;4),'Raw Data'!L1364, 0))</f>
        <v/>
      </c>
      <c r="O1369">
        <f>IF(ISBLANK('Raw Data'!D1364),0,IF(AND('Raw Data'!E1364&gt;'Raw Data'!D1364,'Raw Data'!E1364-'Raw Data'!D1364&gt;0,'Raw Data'!D1364-'Raw Data'!E1364&lt;4),'Raw Data'!K1364, 0))</f>
        <v/>
      </c>
      <c r="P1369">
        <f>IF('Raw Data'!E1364-'Raw Data'!D1364&gt;3, 'Raw Data'!N1364, IF('Raw Data'!D1364-'Raw Data'!E1364&gt;3, 'Raw Data'!M1364, 0))</f>
        <v/>
      </c>
      <c r="Q1369">
        <f>IF(ISBLANK('Raw Data'!E1364),0,IF(AND('Raw Data'!E1364-'Raw Data'!D1364&lt;4,'Raw Data'!E1364-'Raw Data'!D1364&gt;0),'Raw Data'!L1364,IF(AND('Raw Data'!D1364&gt;'Raw Data'!E1364,'Raw Data'!D1364-'Raw Data'!E1364&gt;0),'Raw Data'!K1364,0)))</f>
        <v/>
      </c>
      <c r="R1369">
        <f>IF(ISBLANK('Raw Data'!K1364),0,IFERROR(IF(MATCH(SMALL('Raw Data'!K1364:N1364,1),L1369:O1369,0),SMALL('Raw Data'!K1364:N1364,1)),0))</f>
        <v/>
      </c>
      <c r="S1369">
        <f>IF(ISBLANK('Raw Data'!K1364),0,IFERROR(IF(MATCH(SMALL('Raw Data'!K1364:N1364,2),L1369:O1369,0),SMALL('Raw Data'!K1364:N1364,2)),0))</f>
        <v/>
      </c>
      <c r="T1369">
        <f>IF(ISBLANK('Raw Data'!K1364),0,IFERROR(IF(MATCH(SMALL('Raw Data'!K1364:N1364,3),L1369:O1369,0),SMALL('Raw Data'!K1364:N1364,3)),0))</f>
        <v/>
      </c>
      <c r="U1369">
        <f>IF(ISBLANK('Raw Data'!K1364),0,IFERROR(IF(MATCH(SMALL('Raw Data'!K1364:N1364,4),L1369:O1369,0),SMALL('Raw Data'!K1364:N1364,4)),0))</f>
        <v/>
      </c>
      <c r="V1369">
        <f>IF(AND('Raw Data'!D1364&lt;3, 'Raw Data'!E1364&lt;3, 'Raw Data'!A1364&gt;0), 'Raw Data'!AF1364, 0)</f>
        <v/>
      </c>
      <c r="W1369">
        <f>IF(AND('Raw Data'!D1364&lt;4, 'Raw Data'!E1364&lt;4, 'Raw Data'!A1364&gt;0), 'Raw Data'!AI1364, 0)</f>
        <v/>
      </c>
      <c r="X1369">
        <f>IF(AND('Raw Data'!D1364&lt;5, 'Raw Data'!E1364&lt;5, 'Raw Data'!A1364&gt;0), 'Raw Data'!AL1364, 0)</f>
        <v/>
      </c>
      <c r="Y1369">
        <f>IF(AND('Raw Data'!D1364&lt;6, 'Raw Data'!E1364&lt;6, 'Raw Data'!A1364&gt;0), 'Raw Data'!AO1364, 0)</f>
        <v/>
      </c>
      <c r="Z1369">
        <f>IF(ISBLANK('Raw Data'!D1364), 0, IF('Raw Data'!D1364-'Raw Data'!E1364&gt;1, 'Raw Data'!AW1364, 0))</f>
        <v/>
      </c>
      <c r="AA1369">
        <f>IF(ISBLANK('Raw Data'!A1364), 0, IF(ABS('Raw Data'!D1364-'Raw Data'!E1364)&lt;2, 'Raw Data'!AX1364, 0))</f>
        <v/>
      </c>
      <c r="AB1369">
        <f>IF(ISBLANK('Raw Data'!D1364), 0, IF('Raw Data'!E1364-'Raw Data'!D1364&gt;1, 'Raw Data'!AY1364, 0))</f>
        <v/>
      </c>
      <c r="AC1369">
        <f>IF(ISBLANK('Raw Data'!D1364), 0, IF('Raw Data'!D1364-'Raw Data'!E1364&gt;2, 'Raw Data'!AZ1364, 0))</f>
        <v/>
      </c>
      <c r="AD1369">
        <f>IF(ISBLANK('Raw Data'!A1364), 0, IF(ABS('Raw Data'!D1364-'Raw Data'!E1364)&lt;3, 'Raw Data'!BA1364, 0))</f>
        <v/>
      </c>
      <c r="AE1369">
        <f>IF(ISBLANK('Raw Data'!D1364), 0, IF('Raw Data'!E1364-'Raw Data'!D1364&gt;2, 'Raw Data'!BB1364, 0))</f>
        <v/>
      </c>
      <c r="AF1369">
        <f>IF(ISBLANK('Raw Data'!D1364), 0, IF('Raw Data'!D1364-'Raw Data'!E1364&gt;3, 'Raw Data'!BC1364, 0))</f>
        <v/>
      </c>
      <c r="AG1369">
        <f>IF(ISBLANK('Raw Data'!A1364), 0, IF(ABS('Raw Data'!D1364-'Raw Data'!E1364)&lt;4, 'Raw Data'!BD1364, 0))</f>
        <v/>
      </c>
      <c r="AH1369">
        <f>IF(ISBLANK('Raw Data'!D1364), 0, IF('Raw Data'!E1364-'Raw Data'!D1364&gt;3, 'Raw Data'!BE1364, 0))</f>
        <v/>
      </c>
      <c r="AI1369">
        <f>IF(SUM('Raw Data'!D1364:E1364)&gt;'Raw Data'!F1364, 'Raw Data'!G1364, 0)</f>
        <v/>
      </c>
      <c r="AJ1369">
        <f>IF(ISBLANK('Raw Data'!D1364), 0, IF(SUM('Raw Data'!D1364:E1364)&lt;'Raw Data'!F1364, 'Raw Data'!H1364, 0))</f>
        <v/>
      </c>
      <c r="AK1369">
        <f>IF(ISBLANK('Raw Data'!A1364), 0, IF(AND('Raw Data'!D1364&lt;3, 'Raw Data'!E1364&lt;3, 'Raw Data'!F1364&lt;BB$2), 'Raw Data'!AF1364, 0))</f>
        <v/>
      </c>
      <c r="AL1369">
        <f>IF(ISBLANK('Raw Data'!A1364), 0, IF(AND('Raw Data'!D1364&lt;4, 'Raw Data'!E1364&lt;4, 'Raw Data'!F1364&lt;BB$2), 'Raw Data'!AI1364, 0))</f>
        <v/>
      </c>
      <c r="AM1369">
        <f>IF(ISBLANK('Raw Data'!A1364), 0, IF(AND('Raw Data'!D1364&lt;5, 'Raw Data'!E1364&lt;5, 'Raw Data'!F1364&lt;BB$2), 'Raw Data'!AL1364, 0))</f>
        <v/>
      </c>
      <c r="AN1369">
        <f>IF(ISBLANK('Raw Data'!A1364), 0, IF(AND('Raw Data'!D1364&lt;6, 'Raw Data'!E1364&lt;6, 'Raw Data'!F1364&lt;BB$2), 'Raw Data'!AO1364, 0))</f>
        <v/>
      </c>
      <c r="AO1369">
        <f>IF(ISBLANK('Raw Data'!A1364), 0, IF(AND('Raw Data'!I1364&lt;Analysis!$BC$2, 'Raw Data'!D1364-'Raw Data'!E1364&gt;1), 'Raw Data'!AW1364, IF(AND('Raw Data'!J1364&lt;Analysis!$BC$2, 'Raw Data'!E1364-'Raw Data'!D1364&gt;1), 'Raw Data'!AY1364, 0)))</f>
        <v/>
      </c>
      <c r="AP1369">
        <f>IF(ISBLANK('Raw Data'!A1364), 0, IF(AND('Raw Data'!I1364&lt;Analysis!$BC$2, 'Raw Data'!D1364-'Raw Data'!E1364&gt;2), 'Raw Data'!AZ1364, IF(AND('Raw Data'!J1364&lt;Analysis!$BC$2, 'Raw Data'!E1364-'Raw Data'!D1364&gt;2), 'Raw Data'!BB1364, 0)))</f>
        <v/>
      </c>
      <c r="AQ1369">
        <f>IF(ISBLANK('Raw Data'!A1364), 0, IF(AND('Raw Data'!I1364&lt;Analysis!$BC$2, 'Raw Data'!D1364-'Raw Data'!E1364&gt;3), 'Raw Data'!BC1364, IF(AND('Raw Data'!J1364&lt;Analysis!$BC$2, 'Raw Data'!E1364-'Raw Data'!D1364&gt;3), 'Raw Data'!BE1364, 0)))</f>
        <v/>
      </c>
      <c r="AR1369">
        <f>IF('Hidden Analysiss'!D1365=1,IF(ABS('Raw Data'!E1364-'Raw Data'!D1364)&lt;2,'Raw Data'!AX1364,0), 0)</f>
        <v/>
      </c>
      <c r="AS1369">
        <f>IF('Hidden Analysiss'!D1365=1,IF(ABS('Raw Data'!E1364-'Raw Data'!D1364)&lt;3,'Raw Data'!BA1364,0), 0)</f>
        <v/>
      </c>
      <c r="AT1369">
        <f>IF('Hidden Analysiss'!D1365=1,IF(ABS('Raw Data'!E1364-'Raw Data'!D1364)&lt;4,'Raw Data'!BD1364,0), 0)</f>
        <v/>
      </c>
      <c r="AU1369">
        <f>IF(AND('Hidden Analysiss'!E1365=1, ABS('Raw Data'!E1364-'Raw Data'!D1364)&lt;2), 'Raw Data'!AX1364, 0)</f>
        <v/>
      </c>
      <c r="AV1369">
        <f>IF(AND('Hidden Analysiss'!E1365=1, ABS('Raw Data'!E1364-'Raw Data'!D1364)&lt;3), 'Raw Data'!BA1364, 0)</f>
        <v/>
      </c>
      <c r="AW1369">
        <f>IF(AND('Hidden Analysiss'!E1365=1, ABS('Raw Data'!E1364-'Raw Data'!D1364)&lt;3), 'Raw Data'!BD1364, 0)</f>
        <v/>
      </c>
    </row>
    <row r="1370">
      <c r="A1370" s="1">
        <f>'Raw Data'!A1365</f>
        <v/>
      </c>
      <c r="B1370">
        <f>IF('Raw Data'!E1365&gt;'Raw Data'!D1365, 'Raw Data'!J1365, 0)</f>
        <v/>
      </c>
      <c r="C1370">
        <f>IF('Raw Data'!D1365&gt;'Raw Data'!E1365, 'Raw Data'!I1365, 0)</f>
        <v/>
      </c>
      <c r="D1370">
        <f>SUM(G1370:H1370)</f>
        <v/>
      </c>
      <c r="E1370">
        <f>IF(AND('Raw Data'!J1365&lt;'Raw Data'!I1365,'Raw Data'!E1365&gt;'Raw Data'!D1365,'Raw Data'!E1365-'Raw Data'!D1365&gt;3),'Raw Data'!N1365,IF(AND('Raw Data'!I1365&lt;'Raw Data'!J1365,'Raw Data'!D1365&gt;'Raw Data'!E1365,'Raw Data'!D1365-'Raw Data'!E1365&gt;3),'Raw Data'!M1365,0))</f>
        <v/>
      </c>
      <c r="F1370">
        <f>IF(AND('Raw Data'!J1365&lt;'Raw Data'!I1365,'Raw Data'!E1365&gt;'Raw Data'!D1365,'Raw Data'!E1365-'Raw Data'!D1365&lt;4),'Raw Data'!L1365,IF(AND('Raw Data'!I1365&lt;'Raw Data'!J1365,'Raw Data'!D1365&gt;'Raw Data'!E1365,'Raw Data'!D1365-'Raw Data'!E1365&lt;4),'Raw Data'!K1365,0))</f>
        <v/>
      </c>
      <c r="G1370">
        <f>IF(AND('Raw Data'!J1365&lt;'Raw Data'!I1365, 'Raw Data'!E1365&gt;'Raw Data'!D1365), 'Raw Data'!J1365, 0)</f>
        <v/>
      </c>
      <c r="H1370">
        <f>IF(AND('Raw Data'!J1365&gt;'Raw Data'!I1365, 'Raw Data'!E1365&lt;'Raw Data'!D1365), 'Raw Data'!I1365, 0)</f>
        <v/>
      </c>
      <c r="I1370">
        <f>SUM(J1370:K1370)</f>
        <v/>
      </c>
      <c r="J1370">
        <f>IF(AND('Raw Data'!J1365&gt;'Raw Data'!I1365, 'Raw Data'!E1365&gt;'Raw Data'!D1365), 'Raw Data'!J1365, 0)</f>
        <v/>
      </c>
      <c r="K1370">
        <f>IF(AND('Raw Data'!I1365&gt;'Raw Data'!J1365, 'Raw Data'!D1365&gt;'Raw Data'!E1365), 'Raw Data'!I1365, 0)</f>
        <v/>
      </c>
      <c r="L1370">
        <f>IF('Raw Data'!E1365-'Raw Data'!D1365&gt;3, 'Raw Data'!N1365, 0)</f>
        <v/>
      </c>
      <c r="M1370">
        <f>IF('Raw Data'!D1365-'Raw Data'!E1365&gt;3, 'Raw Data'!M1365, 0)</f>
        <v/>
      </c>
      <c r="N1370">
        <f>IF(ISBLANK('Raw Data'!D1365),0,IF(AND('Raw Data'!E1365&gt;'Raw Data'!D1365,'Raw Data'!E1365-'Raw Data'!D1365&gt;0,'Raw Data'!E1365-'Raw Data'!D1365&lt;4),'Raw Data'!L1365, 0))</f>
        <v/>
      </c>
      <c r="O1370">
        <f>IF(ISBLANK('Raw Data'!D1365),0,IF(AND('Raw Data'!E1365&gt;'Raw Data'!D1365,'Raw Data'!E1365-'Raw Data'!D1365&gt;0,'Raw Data'!D1365-'Raw Data'!E1365&lt;4),'Raw Data'!K1365, 0))</f>
        <v/>
      </c>
      <c r="P1370">
        <f>IF('Raw Data'!E1365-'Raw Data'!D1365&gt;3, 'Raw Data'!N1365, IF('Raw Data'!D1365-'Raw Data'!E1365&gt;3, 'Raw Data'!M1365, 0))</f>
        <v/>
      </c>
      <c r="Q1370">
        <f>IF(ISBLANK('Raw Data'!E1365),0,IF(AND('Raw Data'!E1365-'Raw Data'!D1365&lt;4,'Raw Data'!E1365-'Raw Data'!D1365&gt;0),'Raw Data'!L1365,IF(AND('Raw Data'!D1365&gt;'Raw Data'!E1365,'Raw Data'!D1365-'Raw Data'!E1365&gt;0),'Raw Data'!K1365,0)))</f>
        <v/>
      </c>
      <c r="R1370">
        <f>IF(ISBLANK('Raw Data'!K1365),0,IFERROR(IF(MATCH(SMALL('Raw Data'!K1365:N1365,1),L1370:O1370,0),SMALL('Raw Data'!K1365:N1365,1)),0))</f>
        <v/>
      </c>
      <c r="S1370">
        <f>IF(ISBLANK('Raw Data'!K1365),0,IFERROR(IF(MATCH(SMALL('Raw Data'!K1365:N1365,2),L1370:O1370,0),SMALL('Raw Data'!K1365:N1365,2)),0))</f>
        <v/>
      </c>
      <c r="T1370">
        <f>IF(ISBLANK('Raw Data'!K1365),0,IFERROR(IF(MATCH(SMALL('Raw Data'!K1365:N1365,3),L1370:O1370,0),SMALL('Raw Data'!K1365:N1365,3)),0))</f>
        <v/>
      </c>
      <c r="U1370">
        <f>IF(ISBLANK('Raw Data'!K1365),0,IFERROR(IF(MATCH(SMALL('Raw Data'!K1365:N1365,4),L1370:O1370,0),SMALL('Raw Data'!K1365:N1365,4)),0))</f>
        <v/>
      </c>
      <c r="V1370">
        <f>IF(AND('Raw Data'!D1365&lt;3, 'Raw Data'!E1365&lt;3, 'Raw Data'!A1365&gt;0), 'Raw Data'!AF1365, 0)</f>
        <v/>
      </c>
      <c r="W1370">
        <f>IF(AND('Raw Data'!D1365&lt;4, 'Raw Data'!E1365&lt;4, 'Raw Data'!A1365&gt;0), 'Raw Data'!AI1365, 0)</f>
        <v/>
      </c>
      <c r="X1370">
        <f>IF(AND('Raw Data'!D1365&lt;5, 'Raw Data'!E1365&lt;5, 'Raw Data'!A1365&gt;0), 'Raw Data'!AL1365, 0)</f>
        <v/>
      </c>
      <c r="Y1370">
        <f>IF(AND('Raw Data'!D1365&lt;6, 'Raw Data'!E1365&lt;6, 'Raw Data'!A1365&gt;0), 'Raw Data'!AO1365, 0)</f>
        <v/>
      </c>
      <c r="Z1370">
        <f>IF(ISBLANK('Raw Data'!D1365), 0, IF('Raw Data'!D1365-'Raw Data'!E1365&gt;1, 'Raw Data'!AW1365, 0))</f>
        <v/>
      </c>
      <c r="AA1370">
        <f>IF(ISBLANK('Raw Data'!A1365), 0, IF(ABS('Raw Data'!D1365-'Raw Data'!E1365)&lt;2, 'Raw Data'!AX1365, 0))</f>
        <v/>
      </c>
      <c r="AB1370">
        <f>IF(ISBLANK('Raw Data'!D1365), 0, IF('Raw Data'!E1365-'Raw Data'!D1365&gt;1, 'Raw Data'!AY1365, 0))</f>
        <v/>
      </c>
      <c r="AC1370">
        <f>IF(ISBLANK('Raw Data'!D1365), 0, IF('Raw Data'!D1365-'Raw Data'!E1365&gt;2, 'Raw Data'!AZ1365, 0))</f>
        <v/>
      </c>
      <c r="AD1370">
        <f>IF(ISBLANK('Raw Data'!A1365), 0, IF(ABS('Raw Data'!D1365-'Raw Data'!E1365)&lt;3, 'Raw Data'!BA1365, 0))</f>
        <v/>
      </c>
      <c r="AE1370">
        <f>IF(ISBLANK('Raw Data'!D1365), 0, IF('Raw Data'!E1365-'Raw Data'!D1365&gt;2, 'Raw Data'!BB1365, 0))</f>
        <v/>
      </c>
      <c r="AF1370">
        <f>IF(ISBLANK('Raw Data'!D1365), 0, IF('Raw Data'!D1365-'Raw Data'!E1365&gt;3, 'Raw Data'!BC1365, 0))</f>
        <v/>
      </c>
      <c r="AG1370">
        <f>IF(ISBLANK('Raw Data'!A1365), 0, IF(ABS('Raw Data'!D1365-'Raw Data'!E1365)&lt;4, 'Raw Data'!BD1365, 0))</f>
        <v/>
      </c>
      <c r="AH1370">
        <f>IF(ISBLANK('Raw Data'!D1365), 0, IF('Raw Data'!E1365-'Raw Data'!D1365&gt;3, 'Raw Data'!BE1365, 0))</f>
        <v/>
      </c>
      <c r="AI1370">
        <f>IF(SUM('Raw Data'!D1365:E1365)&gt;'Raw Data'!F1365, 'Raw Data'!G1365, 0)</f>
        <v/>
      </c>
      <c r="AJ1370">
        <f>IF(ISBLANK('Raw Data'!D1365), 0, IF(SUM('Raw Data'!D1365:E1365)&lt;'Raw Data'!F1365, 'Raw Data'!H1365, 0))</f>
        <v/>
      </c>
      <c r="AK1370">
        <f>IF(ISBLANK('Raw Data'!A1365), 0, IF(AND('Raw Data'!D1365&lt;3, 'Raw Data'!E1365&lt;3, 'Raw Data'!F1365&lt;BB$2), 'Raw Data'!AF1365, 0))</f>
        <v/>
      </c>
      <c r="AL1370">
        <f>IF(ISBLANK('Raw Data'!A1365), 0, IF(AND('Raw Data'!D1365&lt;4, 'Raw Data'!E1365&lt;4, 'Raw Data'!F1365&lt;BB$2), 'Raw Data'!AI1365, 0))</f>
        <v/>
      </c>
      <c r="AM1370">
        <f>IF(ISBLANK('Raw Data'!A1365), 0, IF(AND('Raw Data'!D1365&lt;5, 'Raw Data'!E1365&lt;5, 'Raw Data'!F1365&lt;BB$2), 'Raw Data'!AL1365, 0))</f>
        <v/>
      </c>
      <c r="AN1370">
        <f>IF(ISBLANK('Raw Data'!A1365), 0, IF(AND('Raw Data'!D1365&lt;6, 'Raw Data'!E1365&lt;6, 'Raw Data'!F1365&lt;BB$2), 'Raw Data'!AO1365, 0))</f>
        <v/>
      </c>
      <c r="AO1370">
        <f>IF(ISBLANK('Raw Data'!A1365), 0, IF(AND('Raw Data'!I1365&lt;Analysis!$BC$2, 'Raw Data'!D1365-'Raw Data'!E1365&gt;1), 'Raw Data'!AW1365, IF(AND('Raw Data'!J1365&lt;Analysis!$BC$2, 'Raw Data'!E1365-'Raw Data'!D1365&gt;1), 'Raw Data'!AY1365, 0)))</f>
        <v/>
      </c>
      <c r="AP1370">
        <f>IF(ISBLANK('Raw Data'!A1365), 0, IF(AND('Raw Data'!I1365&lt;Analysis!$BC$2, 'Raw Data'!D1365-'Raw Data'!E1365&gt;2), 'Raw Data'!AZ1365, IF(AND('Raw Data'!J1365&lt;Analysis!$BC$2, 'Raw Data'!E1365-'Raw Data'!D1365&gt;2), 'Raw Data'!BB1365, 0)))</f>
        <v/>
      </c>
      <c r="AQ1370">
        <f>IF(ISBLANK('Raw Data'!A1365), 0, IF(AND('Raw Data'!I1365&lt;Analysis!$BC$2, 'Raw Data'!D1365-'Raw Data'!E1365&gt;3), 'Raw Data'!BC1365, IF(AND('Raw Data'!J1365&lt;Analysis!$BC$2, 'Raw Data'!E1365-'Raw Data'!D1365&gt;3), 'Raw Data'!BE1365, 0)))</f>
        <v/>
      </c>
      <c r="AR1370">
        <f>IF('Hidden Analysiss'!D1366=1,IF(ABS('Raw Data'!E1365-'Raw Data'!D1365)&lt;2,'Raw Data'!AX1365,0), 0)</f>
        <v/>
      </c>
      <c r="AS1370">
        <f>IF('Hidden Analysiss'!D1366=1,IF(ABS('Raw Data'!E1365-'Raw Data'!D1365)&lt;3,'Raw Data'!BA1365,0), 0)</f>
        <v/>
      </c>
      <c r="AT1370">
        <f>IF('Hidden Analysiss'!D1366=1,IF(ABS('Raw Data'!E1365-'Raw Data'!D1365)&lt;4,'Raw Data'!BD1365,0), 0)</f>
        <v/>
      </c>
      <c r="AU1370">
        <f>IF(AND('Hidden Analysiss'!E1366=1, ABS('Raw Data'!E1365-'Raw Data'!D1365)&lt;2), 'Raw Data'!AX1365, 0)</f>
        <v/>
      </c>
      <c r="AV1370">
        <f>IF(AND('Hidden Analysiss'!E1366=1, ABS('Raw Data'!E1365-'Raw Data'!D1365)&lt;3), 'Raw Data'!BA1365, 0)</f>
        <v/>
      </c>
      <c r="AW1370">
        <f>IF(AND('Hidden Analysiss'!E1366=1, ABS('Raw Data'!E1365-'Raw Data'!D1365)&lt;3), 'Raw Data'!BD1365, 0)</f>
        <v/>
      </c>
    </row>
    <row r="1371">
      <c r="A1371" s="1">
        <f>'Raw Data'!A1366</f>
        <v/>
      </c>
      <c r="B1371">
        <f>IF('Raw Data'!E1366&gt;'Raw Data'!D1366, 'Raw Data'!J1366, 0)</f>
        <v/>
      </c>
      <c r="C1371">
        <f>IF('Raw Data'!D1366&gt;'Raw Data'!E1366, 'Raw Data'!I1366, 0)</f>
        <v/>
      </c>
      <c r="D1371">
        <f>SUM(G1371:H1371)</f>
        <v/>
      </c>
      <c r="E1371">
        <f>IF(AND('Raw Data'!J1366&lt;'Raw Data'!I1366,'Raw Data'!E1366&gt;'Raw Data'!D1366,'Raw Data'!E1366-'Raw Data'!D1366&gt;3),'Raw Data'!N1366,IF(AND('Raw Data'!I1366&lt;'Raw Data'!J1366,'Raw Data'!D1366&gt;'Raw Data'!E1366,'Raw Data'!D1366-'Raw Data'!E1366&gt;3),'Raw Data'!M1366,0))</f>
        <v/>
      </c>
      <c r="F1371">
        <f>IF(AND('Raw Data'!J1366&lt;'Raw Data'!I1366,'Raw Data'!E1366&gt;'Raw Data'!D1366,'Raw Data'!E1366-'Raw Data'!D1366&lt;4),'Raw Data'!L1366,IF(AND('Raw Data'!I1366&lt;'Raw Data'!J1366,'Raw Data'!D1366&gt;'Raw Data'!E1366,'Raw Data'!D1366-'Raw Data'!E1366&lt;4),'Raw Data'!K1366,0))</f>
        <v/>
      </c>
      <c r="G1371">
        <f>IF(AND('Raw Data'!J1366&lt;'Raw Data'!I1366, 'Raw Data'!E1366&gt;'Raw Data'!D1366), 'Raw Data'!J1366, 0)</f>
        <v/>
      </c>
      <c r="H1371">
        <f>IF(AND('Raw Data'!J1366&gt;'Raw Data'!I1366, 'Raw Data'!E1366&lt;'Raw Data'!D1366), 'Raw Data'!I1366, 0)</f>
        <v/>
      </c>
      <c r="I1371">
        <f>SUM(J1371:K1371)</f>
        <v/>
      </c>
      <c r="J1371">
        <f>IF(AND('Raw Data'!J1366&gt;'Raw Data'!I1366, 'Raw Data'!E1366&gt;'Raw Data'!D1366), 'Raw Data'!J1366, 0)</f>
        <v/>
      </c>
      <c r="K1371">
        <f>IF(AND('Raw Data'!I1366&gt;'Raw Data'!J1366, 'Raw Data'!D1366&gt;'Raw Data'!E1366), 'Raw Data'!I1366, 0)</f>
        <v/>
      </c>
      <c r="L1371">
        <f>IF('Raw Data'!E1366-'Raw Data'!D1366&gt;3, 'Raw Data'!N1366, 0)</f>
        <v/>
      </c>
      <c r="M1371">
        <f>IF('Raw Data'!D1366-'Raw Data'!E1366&gt;3, 'Raw Data'!M1366, 0)</f>
        <v/>
      </c>
      <c r="N1371">
        <f>IF(ISBLANK('Raw Data'!D1366),0,IF(AND('Raw Data'!E1366&gt;'Raw Data'!D1366,'Raw Data'!E1366-'Raw Data'!D1366&gt;0,'Raw Data'!E1366-'Raw Data'!D1366&lt;4),'Raw Data'!L1366, 0))</f>
        <v/>
      </c>
      <c r="O1371">
        <f>IF(ISBLANK('Raw Data'!D1366),0,IF(AND('Raw Data'!E1366&gt;'Raw Data'!D1366,'Raw Data'!E1366-'Raw Data'!D1366&gt;0,'Raw Data'!D1366-'Raw Data'!E1366&lt;4),'Raw Data'!K1366, 0))</f>
        <v/>
      </c>
      <c r="P1371">
        <f>IF('Raw Data'!E1366-'Raw Data'!D1366&gt;3, 'Raw Data'!N1366, IF('Raw Data'!D1366-'Raw Data'!E1366&gt;3, 'Raw Data'!M1366, 0))</f>
        <v/>
      </c>
      <c r="Q1371">
        <f>IF(ISBLANK('Raw Data'!E1366),0,IF(AND('Raw Data'!E1366-'Raw Data'!D1366&lt;4,'Raw Data'!E1366-'Raw Data'!D1366&gt;0),'Raw Data'!L1366,IF(AND('Raw Data'!D1366&gt;'Raw Data'!E1366,'Raw Data'!D1366-'Raw Data'!E1366&gt;0),'Raw Data'!K1366,0)))</f>
        <v/>
      </c>
      <c r="R1371">
        <f>IF(ISBLANK('Raw Data'!K1366),0,IFERROR(IF(MATCH(SMALL('Raw Data'!K1366:N1366,1),L1371:O1371,0),SMALL('Raw Data'!K1366:N1366,1)),0))</f>
        <v/>
      </c>
      <c r="S1371">
        <f>IF(ISBLANK('Raw Data'!K1366),0,IFERROR(IF(MATCH(SMALL('Raw Data'!K1366:N1366,2),L1371:O1371,0),SMALL('Raw Data'!K1366:N1366,2)),0))</f>
        <v/>
      </c>
      <c r="T1371">
        <f>IF(ISBLANK('Raw Data'!K1366),0,IFERROR(IF(MATCH(SMALL('Raw Data'!K1366:N1366,3),L1371:O1371,0),SMALL('Raw Data'!K1366:N1366,3)),0))</f>
        <v/>
      </c>
      <c r="U1371">
        <f>IF(ISBLANK('Raw Data'!K1366),0,IFERROR(IF(MATCH(SMALL('Raw Data'!K1366:N1366,4),L1371:O1371,0),SMALL('Raw Data'!K1366:N1366,4)),0))</f>
        <v/>
      </c>
      <c r="V1371">
        <f>IF(AND('Raw Data'!D1366&lt;3, 'Raw Data'!E1366&lt;3, 'Raw Data'!A1366&gt;0), 'Raw Data'!AF1366, 0)</f>
        <v/>
      </c>
      <c r="W1371">
        <f>IF(AND('Raw Data'!D1366&lt;4, 'Raw Data'!E1366&lt;4, 'Raw Data'!A1366&gt;0), 'Raw Data'!AI1366, 0)</f>
        <v/>
      </c>
      <c r="X1371">
        <f>IF(AND('Raw Data'!D1366&lt;5, 'Raw Data'!E1366&lt;5, 'Raw Data'!A1366&gt;0), 'Raw Data'!AL1366, 0)</f>
        <v/>
      </c>
      <c r="Y1371">
        <f>IF(AND('Raw Data'!D1366&lt;6, 'Raw Data'!E1366&lt;6, 'Raw Data'!A1366&gt;0), 'Raw Data'!AO1366, 0)</f>
        <v/>
      </c>
      <c r="Z1371">
        <f>IF(ISBLANK('Raw Data'!D1366), 0, IF('Raw Data'!D1366-'Raw Data'!E1366&gt;1, 'Raw Data'!AW1366, 0))</f>
        <v/>
      </c>
      <c r="AA1371">
        <f>IF(ISBLANK('Raw Data'!A1366), 0, IF(ABS('Raw Data'!D1366-'Raw Data'!E1366)&lt;2, 'Raw Data'!AX1366, 0))</f>
        <v/>
      </c>
      <c r="AB1371">
        <f>IF(ISBLANK('Raw Data'!D1366), 0, IF('Raw Data'!E1366-'Raw Data'!D1366&gt;1, 'Raw Data'!AY1366, 0))</f>
        <v/>
      </c>
      <c r="AC1371">
        <f>IF(ISBLANK('Raw Data'!D1366), 0, IF('Raw Data'!D1366-'Raw Data'!E1366&gt;2, 'Raw Data'!AZ1366, 0))</f>
        <v/>
      </c>
      <c r="AD1371">
        <f>IF(ISBLANK('Raw Data'!A1366), 0, IF(ABS('Raw Data'!D1366-'Raw Data'!E1366)&lt;3, 'Raw Data'!BA1366, 0))</f>
        <v/>
      </c>
      <c r="AE1371">
        <f>IF(ISBLANK('Raw Data'!D1366), 0, IF('Raw Data'!E1366-'Raw Data'!D1366&gt;2, 'Raw Data'!BB1366, 0))</f>
        <v/>
      </c>
      <c r="AF1371">
        <f>IF(ISBLANK('Raw Data'!D1366), 0, IF('Raw Data'!D1366-'Raw Data'!E1366&gt;3, 'Raw Data'!BC1366, 0))</f>
        <v/>
      </c>
      <c r="AG1371">
        <f>IF(ISBLANK('Raw Data'!A1366), 0, IF(ABS('Raw Data'!D1366-'Raw Data'!E1366)&lt;4, 'Raw Data'!BD1366, 0))</f>
        <v/>
      </c>
      <c r="AH1371">
        <f>IF(ISBLANK('Raw Data'!D1366), 0, IF('Raw Data'!E1366-'Raw Data'!D1366&gt;3, 'Raw Data'!BE1366, 0))</f>
        <v/>
      </c>
      <c r="AI1371">
        <f>IF(SUM('Raw Data'!D1366:E1366)&gt;'Raw Data'!F1366, 'Raw Data'!G1366, 0)</f>
        <v/>
      </c>
      <c r="AJ1371">
        <f>IF(ISBLANK('Raw Data'!D1366), 0, IF(SUM('Raw Data'!D1366:E1366)&lt;'Raw Data'!F1366, 'Raw Data'!H1366, 0))</f>
        <v/>
      </c>
      <c r="AK1371">
        <f>IF(ISBLANK('Raw Data'!A1366), 0, IF(AND('Raw Data'!D1366&lt;3, 'Raw Data'!E1366&lt;3, 'Raw Data'!F1366&lt;BB$2), 'Raw Data'!AF1366, 0))</f>
        <v/>
      </c>
      <c r="AL1371">
        <f>IF(ISBLANK('Raw Data'!A1366), 0, IF(AND('Raw Data'!D1366&lt;4, 'Raw Data'!E1366&lt;4, 'Raw Data'!F1366&lt;BB$2), 'Raw Data'!AI1366, 0))</f>
        <v/>
      </c>
      <c r="AM1371">
        <f>IF(ISBLANK('Raw Data'!A1366), 0, IF(AND('Raw Data'!D1366&lt;5, 'Raw Data'!E1366&lt;5, 'Raw Data'!F1366&lt;BB$2), 'Raw Data'!AL1366, 0))</f>
        <v/>
      </c>
      <c r="AN1371">
        <f>IF(ISBLANK('Raw Data'!A1366), 0, IF(AND('Raw Data'!D1366&lt;6, 'Raw Data'!E1366&lt;6, 'Raw Data'!F1366&lt;BB$2), 'Raw Data'!AO1366, 0))</f>
        <v/>
      </c>
      <c r="AO1371">
        <f>IF(ISBLANK('Raw Data'!A1366), 0, IF(AND('Raw Data'!I1366&lt;Analysis!$BC$2, 'Raw Data'!D1366-'Raw Data'!E1366&gt;1), 'Raw Data'!AW1366, IF(AND('Raw Data'!J1366&lt;Analysis!$BC$2, 'Raw Data'!E1366-'Raw Data'!D1366&gt;1), 'Raw Data'!AY1366, 0)))</f>
        <v/>
      </c>
      <c r="AP1371">
        <f>IF(ISBLANK('Raw Data'!A1366), 0, IF(AND('Raw Data'!I1366&lt;Analysis!$BC$2, 'Raw Data'!D1366-'Raw Data'!E1366&gt;2), 'Raw Data'!AZ1366, IF(AND('Raw Data'!J1366&lt;Analysis!$BC$2, 'Raw Data'!E1366-'Raw Data'!D1366&gt;2), 'Raw Data'!BB1366, 0)))</f>
        <v/>
      </c>
      <c r="AQ1371">
        <f>IF(ISBLANK('Raw Data'!A1366), 0, IF(AND('Raw Data'!I1366&lt;Analysis!$BC$2, 'Raw Data'!D1366-'Raw Data'!E1366&gt;3), 'Raw Data'!BC1366, IF(AND('Raw Data'!J1366&lt;Analysis!$BC$2, 'Raw Data'!E1366-'Raw Data'!D1366&gt;3), 'Raw Data'!BE1366, 0)))</f>
        <v/>
      </c>
      <c r="AR1371">
        <f>IF('Hidden Analysiss'!D1367=1,IF(ABS('Raw Data'!E1366-'Raw Data'!D1366)&lt;2,'Raw Data'!AX1366,0), 0)</f>
        <v/>
      </c>
      <c r="AS1371">
        <f>IF('Hidden Analysiss'!D1367=1,IF(ABS('Raw Data'!E1366-'Raw Data'!D1366)&lt;3,'Raw Data'!BA1366,0), 0)</f>
        <v/>
      </c>
      <c r="AT1371">
        <f>IF('Hidden Analysiss'!D1367=1,IF(ABS('Raw Data'!E1366-'Raw Data'!D1366)&lt;4,'Raw Data'!BD1366,0), 0)</f>
        <v/>
      </c>
      <c r="AU1371">
        <f>IF(AND('Hidden Analysiss'!E1367=1, ABS('Raw Data'!E1366-'Raw Data'!D1366)&lt;2), 'Raw Data'!AX1366, 0)</f>
        <v/>
      </c>
      <c r="AV1371">
        <f>IF(AND('Hidden Analysiss'!E1367=1, ABS('Raw Data'!E1366-'Raw Data'!D1366)&lt;3), 'Raw Data'!BA1366, 0)</f>
        <v/>
      </c>
      <c r="AW1371">
        <f>IF(AND('Hidden Analysiss'!E1367=1, ABS('Raw Data'!E1366-'Raw Data'!D1366)&lt;3), 'Raw Data'!BD1366, 0)</f>
        <v/>
      </c>
    </row>
    <row r="1372">
      <c r="A1372" s="1">
        <f>'Raw Data'!A1367</f>
        <v/>
      </c>
      <c r="B1372">
        <f>IF('Raw Data'!E1367&gt;'Raw Data'!D1367, 'Raw Data'!J1367, 0)</f>
        <v/>
      </c>
      <c r="C1372">
        <f>IF('Raw Data'!D1367&gt;'Raw Data'!E1367, 'Raw Data'!I1367, 0)</f>
        <v/>
      </c>
      <c r="D1372">
        <f>SUM(G1372:H1372)</f>
        <v/>
      </c>
      <c r="E1372">
        <f>IF(AND('Raw Data'!J1367&lt;'Raw Data'!I1367,'Raw Data'!E1367&gt;'Raw Data'!D1367,'Raw Data'!E1367-'Raw Data'!D1367&gt;3),'Raw Data'!N1367,IF(AND('Raw Data'!I1367&lt;'Raw Data'!J1367,'Raw Data'!D1367&gt;'Raw Data'!E1367,'Raw Data'!D1367-'Raw Data'!E1367&gt;3),'Raw Data'!M1367,0))</f>
        <v/>
      </c>
      <c r="F1372">
        <f>IF(AND('Raw Data'!J1367&lt;'Raw Data'!I1367,'Raw Data'!E1367&gt;'Raw Data'!D1367,'Raw Data'!E1367-'Raw Data'!D1367&lt;4),'Raw Data'!L1367,IF(AND('Raw Data'!I1367&lt;'Raw Data'!J1367,'Raw Data'!D1367&gt;'Raw Data'!E1367,'Raw Data'!D1367-'Raw Data'!E1367&lt;4),'Raw Data'!K1367,0))</f>
        <v/>
      </c>
      <c r="G1372">
        <f>IF(AND('Raw Data'!J1367&lt;'Raw Data'!I1367, 'Raw Data'!E1367&gt;'Raw Data'!D1367), 'Raw Data'!J1367, 0)</f>
        <v/>
      </c>
      <c r="H1372">
        <f>IF(AND('Raw Data'!J1367&gt;'Raw Data'!I1367, 'Raw Data'!E1367&lt;'Raw Data'!D1367), 'Raw Data'!I1367, 0)</f>
        <v/>
      </c>
      <c r="I1372">
        <f>SUM(J1372:K1372)</f>
        <v/>
      </c>
      <c r="J1372">
        <f>IF(AND('Raw Data'!J1367&gt;'Raw Data'!I1367, 'Raw Data'!E1367&gt;'Raw Data'!D1367), 'Raw Data'!J1367, 0)</f>
        <v/>
      </c>
      <c r="K1372">
        <f>IF(AND('Raw Data'!I1367&gt;'Raw Data'!J1367, 'Raw Data'!D1367&gt;'Raw Data'!E1367), 'Raw Data'!I1367, 0)</f>
        <v/>
      </c>
      <c r="L1372">
        <f>IF('Raw Data'!E1367-'Raw Data'!D1367&gt;3, 'Raw Data'!N1367, 0)</f>
        <v/>
      </c>
      <c r="M1372">
        <f>IF('Raw Data'!D1367-'Raw Data'!E1367&gt;3, 'Raw Data'!M1367, 0)</f>
        <v/>
      </c>
      <c r="N1372">
        <f>IF(ISBLANK('Raw Data'!D1367),0,IF(AND('Raw Data'!E1367&gt;'Raw Data'!D1367,'Raw Data'!E1367-'Raw Data'!D1367&gt;0,'Raw Data'!E1367-'Raw Data'!D1367&lt;4),'Raw Data'!L1367, 0))</f>
        <v/>
      </c>
      <c r="O1372">
        <f>IF(ISBLANK('Raw Data'!D1367),0,IF(AND('Raw Data'!E1367&gt;'Raw Data'!D1367,'Raw Data'!E1367-'Raw Data'!D1367&gt;0,'Raw Data'!D1367-'Raw Data'!E1367&lt;4),'Raw Data'!K1367, 0))</f>
        <v/>
      </c>
      <c r="P1372">
        <f>IF('Raw Data'!E1367-'Raw Data'!D1367&gt;3, 'Raw Data'!N1367, IF('Raw Data'!D1367-'Raw Data'!E1367&gt;3, 'Raw Data'!M1367, 0))</f>
        <v/>
      </c>
      <c r="Q1372">
        <f>IF(ISBLANK('Raw Data'!E1367),0,IF(AND('Raw Data'!E1367-'Raw Data'!D1367&lt;4,'Raw Data'!E1367-'Raw Data'!D1367&gt;0),'Raw Data'!L1367,IF(AND('Raw Data'!D1367&gt;'Raw Data'!E1367,'Raw Data'!D1367-'Raw Data'!E1367&gt;0),'Raw Data'!K1367,0)))</f>
        <v/>
      </c>
      <c r="R1372">
        <f>IF(ISBLANK('Raw Data'!K1367),0,IFERROR(IF(MATCH(SMALL('Raw Data'!K1367:N1367,1),L1372:O1372,0),SMALL('Raw Data'!K1367:N1367,1)),0))</f>
        <v/>
      </c>
      <c r="S1372">
        <f>IF(ISBLANK('Raw Data'!K1367),0,IFERROR(IF(MATCH(SMALL('Raw Data'!K1367:N1367,2),L1372:O1372,0),SMALL('Raw Data'!K1367:N1367,2)),0))</f>
        <v/>
      </c>
      <c r="T1372">
        <f>IF(ISBLANK('Raw Data'!K1367),0,IFERROR(IF(MATCH(SMALL('Raw Data'!K1367:N1367,3),L1372:O1372,0),SMALL('Raw Data'!K1367:N1367,3)),0))</f>
        <v/>
      </c>
      <c r="U1372">
        <f>IF(ISBLANK('Raw Data'!K1367),0,IFERROR(IF(MATCH(SMALL('Raw Data'!K1367:N1367,4),L1372:O1372,0),SMALL('Raw Data'!K1367:N1367,4)),0))</f>
        <v/>
      </c>
      <c r="V1372">
        <f>IF(AND('Raw Data'!D1367&lt;3, 'Raw Data'!E1367&lt;3, 'Raw Data'!A1367&gt;0), 'Raw Data'!AF1367, 0)</f>
        <v/>
      </c>
      <c r="W1372">
        <f>IF(AND('Raw Data'!D1367&lt;4, 'Raw Data'!E1367&lt;4, 'Raw Data'!A1367&gt;0), 'Raw Data'!AI1367, 0)</f>
        <v/>
      </c>
      <c r="X1372">
        <f>IF(AND('Raw Data'!D1367&lt;5, 'Raw Data'!E1367&lt;5, 'Raw Data'!A1367&gt;0), 'Raw Data'!AL1367, 0)</f>
        <v/>
      </c>
      <c r="Y1372">
        <f>IF(AND('Raw Data'!D1367&lt;6, 'Raw Data'!E1367&lt;6, 'Raw Data'!A1367&gt;0), 'Raw Data'!AO1367, 0)</f>
        <v/>
      </c>
      <c r="Z1372">
        <f>IF(ISBLANK('Raw Data'!D1367), 0, IF('Raw Data'!D1367-'Raw Data'!E1367&gt;1, 'Raw Data'!AW1367, 0))</f>
        <v/>
      </c>
      <c r="AA1372">
        <f>IF(ISBLANK('Raw Data'!A1367), 0, IF(ABS('Raw Data'!D1367-'Raw Data'!E1367)&lt;2, 'Raw Data'!AX1367, 0))</f>
        <v/>
      </c>
      <c r="AB1372">
        <f>IF(ISBLANK('Raw Data'!D1367), 0, IF('Raw Data'!E1367-'Raw Data'!D1367&gt;1, 'Raw Data'!AY1367, 0))</f>
        <v/>
      </c>
      <c r="AC1372">
        <f>IF(ISBLANK('Raw Data'!D1367), 0, IF('Raw Data'!D1367-'Raw Data'!E1367&gt;2, 'Raw Data'!AZ1367, 0))</f>
        <v/>
      </c>
      <c r="AD1372">
        <f>IF(ISBLANK('Raw Data'!A1367), 0, IF(ABS('Raw Data'!D1367-'Raw Data'!E1367)&lt;3, 'Raw Data'!BA1367, 0))</f>
        <v/>
      </c>
      <c r="AE1372">
        <f>IF(ISBLANK('Raw Data'!D1367), 0, IF('Raw Data'!E1367-'Raw Data'!D1367&gt;2, 'Raw Data'!BB1367, 0))</f>
        <v/>
      </c>
      <c r="AF1372">
        <f>IF(ISBLANK('Raw Data'!D1367), 0, IF('Raw Data'!D1367-'Raw Data'!E1367&gt;3, 'Raw Data'!BC1367, 0))</f>
        <v/>
      </c>
      <c r="AG1372">
        <f>IF(ISBLANK('Raw Data'!A1367), 0, IF(ABS('Raw Data'!D1367-'Raw Data'!E1367)&lt;4, 'Raw Data'!BD1367, 0))</f>
        <v/>
      </c>
      <c r="AH1372">
        <f>IF(ISBLANK('Raw Data'!D1367), 0, IF('Raw Data'!E1367-'Raw Data'!D1367&gt;3, 'Raw Data'!BE1367, 0))</f>
        <v/>
      </c>
      <c r="AI1372">
        <f>IF(SUM('Raw Data'!D1367:E1367)&gt;'Raw Data'!F1367, 'Raw Data'!G1367, 0)</f>
        <v/>
      </c>
      <c r="AJ1372">
        <f>IF(ISBLANK('Raw Data'!D1367), 0, IF(SUM('Raw Data'!D1367:E1367)&lt;'Raw Data'!F1367, 'Raw Data'!H1367, 0))</f>
        <v/>
      </c>
      <c r="AK1372">
        <f>IF(ISBLANK('Raw Data'!A1367), 0, IF(AND('Raw Data'!D1367&lt;3, 'Raw Data'!E1367&lt;3, 'Raw Data'!F1367&lt;BB$2), 'Raw Data'!AF1367, 0))</f>
        <v/>
      </c>
      <c r="AL1372">
        <f>IF(ISBLANK('Raw Data'!A1367), 0, IF(AND('Raw Data'!D1367&lt;4, 'Raw Data'!E1367&lt;4, 'Raw Data'!F1367&lt;BB$2), 'Raw Data'!AI1367, 0))</f>
        <v/>
      </c>
      <c r="AM1372">
        <f>IF(ISBLANK('Raw Data'!A1367), 0, IF(AND('Raw Data'!D1367&lt;5, 'Raw Data'!E1367&lt;5, 'Raw Data'!F1367&lt;BB$2), 'Raw Data'!AL1367, 0))</f>
        <v/>
      </c>
      <c r="AN1372">
        <f>IF(ISBLANK('Raw Data'!A1367), 0, IF(AND('Raw Data'!D1367&lt;6, 'Raw Data'!E1367&lt;6, 'Raw Data'!F1367&lt;BB$2), 'Raw Data'!AO1367, 0))</f>
        <v/>
      </c>
      <c r="AO1372">
        <f>IF(ISBLANK('Raw Data'!A1367), 0, IF(AND('Raw Data'!I1367&lt;Analysis!$BC$2, 'Raw Data'!D1367-'Raw Data'!E1367&gt;1), 'Raw Data'!AW1367, IF(AND('Raw Data'!J1367&lt;Analysis!$BC$2, 'Raw Data'!E1367-'Raw Data'!D1367&gt;1), 'Raw Data'!AY1367, 0)))</f>
        <v/>
      </c>
      <c r="AP1372">
        <f>IF(ISBLANK('Raw Data'!A1367), 0, IF(AND('Raw Data'!I1367&lt;Analysis!$BC$2, 'Raw Data'!D1367-'Raw Data'!E1367&gt;2), 'Raw Data'!AZ1367, IF(AND('Raw Data'!J1367&lt;Analysis!$BC$2, 'Raw Data'!E1367-'Raw Data'!D1367&gt;2), 'Raw Data'!BB1367, 0)))</f>
        <v/>
      </c>
      <c r="AQ1372">
        <f>IF(ISBLANK('Raw Data'!A1367), 0, IF(AND('Raw Data'!I1367&lt;Analysis!$BC$2, 'Raw Data'!D1367-'Raw Data'!E1367&gt;3), 'Raw Data'!BC1367, IF(AND('Raw Data'!J1367&lt;Analysis!$BC$2, 'Raw Data'!E1367-'Raw Data'!D1367&gt;3), 'Raw Data'!BE1367, 0)))</f>
        <v/>
      </c>
      <c r="AR1372">
        <f>IF('Hidden Analysiss'!D1368=1,IF(ABS('Raw Data'!E1367-'Raw Data'!D1367)&lt;2,'Raw Data'!AX1367,0), 0)</f>
        <v/>
      </c>
      <c r="AS1372">
        <f>IF('Hidden Analysiss'!D1368=1,IF(ABS('Raw Data'!E1367-'Raw Data'!D1367)&lt;3,'Raw Data'!BA1367,0), 0)</f>
        <v/>
      </c>
      <c r="AT1372">
        <f>IF('Hidden Analysiss'!D1368=1,IF(ABS('Raw Data'!E1367-'Raw Data'!D1367)&lt;4,'Raw Data'!BD1367,0), 0)</f>
        <v/>
      </c>
      <c r="AU1372">
        <f>IF(AND('Hidden Analysiss'!E1368=1, ABS('Raw Data'!E1367-'Raw Data'!D1367)&lt;2), 'Raw Data'!AX1367, 0)</f>
        <v/>
      </c>
      <c r="AV1372">
        <f>IF(AND('Hidden Analysiss'!E1368=1, ABS('Raw Data'!E1367-'Raw Data'!D1367)&lt;3), 'Raw Data'!BA1367, 0)</f>
        <v/>
      </c>
      <c r="AW1372">
        <f>IF(AND('Hidden Analysiss'!E1368=1, ABS('Raw Data'!E1367-'Raw Data'!D1367)&lt;3), 'Raw Data'!BD1367, 0)</f>
        <v/>
      </c>
    </row>
    <row r="1373">
      <c r="A1373" s="1">
        <f>'Raw Data'!A1368</f>
        <v/>
      </c>
      <c r="B1373">
        <f>IF('Raw Data'!E1368&gt;'Raw Data'!D1368, 'Raw Data'!J1368, 0)</f>
        <v/>
      </c>
      <c r="C1373">
        <f>IF('Raw Data'!D1368&gt;'Raw Data'!E1368, 'Raw Data'!I1368, 0)</f>
        <v/>
      </c>
      <c r="D1373">
        <f>SUM(G1373:H1373)</f>
        <v/>
      </c>
      <c r="E1373">
        <f>IF(AND('Raw Data'!J1368&lt;'Raw Data'!I1368,'Raw Data'!E1368&gt;'Raw Data'!D1368,'Raw Data'!E1368-'Raw Data'!D1368&gt;3),'Raw Data'!N1368,IF(AND('Raw Data'!I1368&lt;'Raw Data'!J1368,'Raw Data'!D1368&gt;'Raw Data'!E1368,'Raw Data'!D1368-'Raw Data'!E1368&gt;3),'Raw Data'!M1368,0))</f>
        <v/>
      </c>
      <c r="F1373">
        <f>IF(AND('Raw Data'!J1368&lt;'Raw Data'!I1368,'Raw Data'!E1368&gt;'Raw Data'!D1368,'Raw Data'!E1368-'Raw Data'!D1368&lt;4),'Raw Data'!L1368,IF(AND('Raw Data'!I1368&lt;'Raw Data'!J1368,'Raw Data'!D1368&gt;'Raw Data'!E1368,'Raw Data'!D1368-'Raw Data'!E1368&lt;4),'Raw Data'!K1368,0))</f>
        <v/>
      </c>
      <c r="G1373">
        <f>IF(AND('Raw Data'!J1368&lt;'Raw Data'!I1368, 'Raw Data'!E1368&gt;'Raw Data'!D1368), 'Raw Data'!J1368, 0)</f>
        <v/>
      </c>
      <c r="H1373">
        <f>IF(AND('Raw Data'!J1368&gt;'Raw Data'!I1368, 'Raw Data'!E1368&lt;'Raw Data'!D1368), 'Raw Data'!I1368, 0)</f>
        <v/>
      </c>
      <c r="I1373">
        <f>SUM(J1373:K1373)</f>
        <v/>
      </c>
      <c r="J1373">
        <f>IF(AND('Raw Data'!J1368&gt;'Raw Data'!I1368, 'Raw Data'!E1368&gt;'Raw Data'!D1368), 'Raw Data'!J1368, 0)</f>
        <v/>
      </c>
      <c r="K1373">
        <f>IF(AND('Raw Data'!I1368&gt;'Raw Data'!J1368, 'Raw Data'!D1368&gt;'Raw Data'!E1368), 'Raw Data'!I1368, 0)</f>
        <v/>
      </c>
      <c r="L1373">
        <f>IF('Raw Data'!E1368-'Raw Data'!D1368&gt;3, 'Raw Data'!N1368, 0)</f>
        <v/>
      </c>
      <c r="M1373">
        <f>IF('Raw Data'!D1368-'Raw Data'!E1368&gt;3, 'Raw Data'!M1368, 0)</f>
        <v/>
      </c>
      <c r="N1373">
        <f>IF(ISBLANK('Raw Data'!D1368),0,IF(AND('Raw Data'!E1368&gt;'Raw Data'!D1368,'Raw Data'!E1368-'Raw Data'!D1368&gt;0,'Raw Data'!E1368-'Raw Data'!D1368&lt;4),'Raw Data'!L1368, 0))</f>
        <v/>
      </c>
      <c r="O1373">
        <f>IF(ISBLANK('Raw Data'!D1368),0,IF(AND('Raw Data'!E1368&gt;'Raw Data'!D1368,'Raw Data'!E1368-'Raw Data'!D1368&gt;0,'Raw Data'!D1368-'Raw Data'!E1368&lt;4),'Raw Data'!K1368, 0))</f>
        <v/>
      </c>
      <c r="P1373">
        <f>IF('Raw Data'!E1368-'Raw Data'!D1368&gt;3, 'Raw Data'!N1368, IF('Raw Data'!D1368-'Raw Data'!E1368&gt;3, 'Raw Data'!M1368, 0))</f>
        <v/>
      </c>
      <c r="Q1373">
        <f>IF(ISBLANK('Raw Data'!E1368),0,IF(AND('Raw Data'!E1368-'Raw Data'!D1368&lt;4,'Raw Data'!E1368-'Raw Data'!D1368&gt;0),'Raw Data'!L1368,IF(AND('Raw Data'!D1368&gt;'Raw Data'!E1368,'Raw Data'!D1368-'Raw Data'!E1368&gt;0),'Raw Data'!K1368,0)))</f>
        <v/>
      </c>
      <c r="R1373">
        <f>IF(ISBLANK('Raw Data'!K1368),0,IFERROR(IF(MATCH(SMALL('Raw Data'!K1368:N1368,1),L1373:O1373,0),SMALL('Raw Data'!K1368:N1368,1)),0))</f>
        <v/>
      </c>
      <c r="S1373">
        <f>IF(ISBLANK('Raw Data'!K1368),0,IFERROR(IF(MATCH(SMALL('Raw Data'!K1368:N1368,2),L1373:O1373,0),SMALL('Raw Data'!K1368:N1368,2)),0))</f>
        <v/>
      </c>
      <c r="T1373">
        <f>IF(ISBLANK('Raw Data'!K1368),0,IFERROR(IF(MATCH(SMALL('Raw Data'!K1368:N1368,3),L1373:O1373,0),SMALL('Raw Data'!K1368:N1368,3)),0))</f>
        <v/>
      </c>
      <c r="U1373">
        <f>IF(ISBLANK('Raw Data'!K1368),0,IFERROR(IF(MATCH(SMALL('Raw Data'!K1368:N1368,4),L1373:O1373,0),SMALL('Raw Data'!K1368:N1368,4)),0))</f>
        <v/>
      </c>
      <c r="V1373">
        <f>IF(AND('Raw Data'!D1368&lt;3, 'Raw Data'!E1368&lt;3, 'Raw Data'!A1368&gt;0), 'Raw Data'!AF1368, 0)</f>
        <v/>
      </c>
      <c r="W1373">
        <f>IF(AND('Raw Data'!D1368&lt;4, 'Raw Data'!E1368&lt;4, 'Raw Data'!A1368&gt;0), 'Raw Data'!AI1368, 0)</f>
        <v/>
      </c>
      <c r="X1373">
        <f>IF(AND('Raw Data'!D1368&lt;5, 'Raw Data'!E1368&lt;5, 'Raw Data'!A1368&gt;0), 'Raw Data'!AL1368, 0)</f>
        <v/>
      </c>
      <c r="Y1373">
        <f>IF(AND('Raw Data'!D1368&lt;6, 'Raw Data'!E1368&lt;6, 'Raw Data'!A1368&gt;0), 'Raw Data'!AO1368, 0)</f>
        <v/>
      </c>
      <c r="Z1373">
        <f>IF(ISBLANK('Raw Data'!D1368), 0, IF('Raw Data'!D1368-'Raw Data'!E1368&gt;1, 'Raw Data'!AW1368, 0))</f>
        <v/>
      </c>
      <c r="AA1373">
        <f>IF(ISBLANK('Raw Data'!A1368), 0, IF(ABS('Raw Data'!D1368-'Raw Data'!E1368)&lt;2, 'Raw Data'!AX1368, 0))</f>
        <v/>
      </c>
      <c r="AB1373">
        <f>IF(ISBLANK('Raw Data'!D1368), 0, IF('Raw Data'!E1368-'Raw Data'!D1368&gt;1, 'Raw Data'!AY1368, 0))</f>
        <v/>
      </c>
      <c r="AC1373">
        <f>IF(ISBLANK('Raw Data'!D1368), 0, IF('Raw Data'!D1368-'Raw Data'!E1368&gt;2, 'Raw Data'!AZ1368, 0))</f>
        <v/>
      </c>
      <c r="AD1373">
        <f>IF(ISBLANK('Raw Data'!A1368), 0, IF(ABS('Raw Data'!D1368-'Raw Data'!E1368)&lt;3, 'Raw Data'!BA1368, 0))</f>
        <v/>
      </c>
      <c r="AE1373">
        <f>IF(ISBLANK('Raw Data'!D1368), 0, IF('Raw Data'!E1368-'Raw Data'!D1368&gt;2, 'Raw Data'!BB1368, 0))</f>
        <v/>
      </c>
      <c r="AF1373">
        <f>IF(ISBLANK('Raw Data'!D1368), 0, IF('Raw Data'!D1368-'Raw Data'!E1368&gt;3, 'Raw Data'!BC1368, 0))</f>
        <v/>
      </c>
      <c r="AG1373">
        <f>IF(ISBLANK('Raw Data'!A1368), 0, IF(ABS('Raw Data'!D1368-'Raw Data'!E1368)&lt;4, 'Raw Data'!BD1368, 0))</f>
        <v/>
      </c>
      <c r="AH1373">
        <f>IF(ISBLANK('Raw Data'!D1368), 0, IF('Raw Data'!E1368-'Raw Data'!D1368&gt;3, 'Raw Data'!BE1368, 0))</f>
        <v/>
      </c>
      <c r="AI1373">
        <f>IF(SUM('Raw Data'!D1368:E1368)&gt;'Raw Data'!F1368, 'Raw Data'!G1368, 0)</f>
        <v/>
      </c>
      <c r="AJ1373">
        <f>IF(ISBLANK('Raw Data'!D1368), 0, IF(SUM('Raw Data'!D1368:E1368)&lt;'Raw Data'!F1368, 'Raw Data'!H1368, 0))</f>
        <v/>
      </c>
      <c r="AK1373">
        <f>IF(ISBLANK('Raw Data'!A1368), 0, IF(AND('Raw Data'!D1368&lt;3, 'Raw Data'!E1368&lt;3, 'Raw Data'!F1368&lt;BB$2), 'Raw Data'!AF1368, 0))</f>
        <v/>
      </c>
      <c r="AL1373">
        <f>IF(ISBLANK('Raw Data'!A1368), 0, IF(AND('Raw Data'!D1368&lt;4, 'Raw Data'!E1368&lt;4, 'Raw Data'!F1368&lt;BB$2), 'Raw Data'!AI1368, 0))</f>
        <v/>
      </c>
      <c r="AM1373">
        <f>IF(ISBLANK('Raw Data'!A1368), 0, IF(AND('Raw Data'!D1368&lt;5, 'Raw Data'!E1368&lt;5, 'Raw Data'!F1368&lt;BB$2), 'Raw Data'!AL1368, 0))</f>
        <v/>
      </c>
      <c r="AN1373">
        <f>IF(ISBLANK('Raw Data'!A1368), 0, IF(AND('Raw Data'!D1368&lt;6, 'Raw Data'!E1368&lt;6, 'Raw Data'!F1368&lt;BB$2), 'Raw Data'!AO1368, 0))</f>
        <v/>
      </c>
      <c r="AO1373">
        <f>IF(ISBLANK('Raw Data'!A1368), 0, IF(AND('Raw Data'!I1368&lt;Analysis!$BC$2, 'Raw Data'!D1368-'Raw Data'!E1368&gt;1), 'Raw Data'!AW1368, IF(AND('Raw Data'!J1368&lt;Analysis!$BC$2, 'Raw Data'!E1368-'Raw Data'!D1368&gt;1), 'Raw Data'!AY1368, 0)))</f>
        <v/>
      </c>
      <c r="AP1373">
        <f>IF(ISBLANK('Raw Data'!A1368), 0, IF(AND('Raw Data'!I1368&lt;Analysis!$BC$2, 'Raw Data'!D1368-'Raw Data'!E1368&gt;2), 'Raw Data'!AZ1368, IF(AND('Raw Data'!J1368&lt;Analysis!$BC$2, 'Raw Data'!E1368-'Raw Data'!D1368&gt;2), 'Raw Data'!BB1368, 0)))</f>
        <v/>
      </c>
      <c r="AQ1373">
        <f>IF(ISBLANK('Raw Data'!A1368), 0, IF(AND('Raw Data'!I1368&lt;Analysis!$BC$2, 'Raw Data'!D1368-'Raw Data'!E1368&gt;3), 'Raw Data'!BC1368, IF(AND('Raw Data'!J1368&lt;Analysis!$BC$2, 'Raw Data'!E1368-'Raw Data'!D1368&gt;3), 'Raw Data'!BE1368, 0)))</f>
        <v/>
      </c>
      <c r="AR1373">
        <f>IF('Hidden Analysiss'!D1369=1,IF(ABS('Raw Data'!E1368-'Raw Data'!D1368)&lt;2,'Raw Data'!AX1368,0), 0)</f>
        <v/>
      </c>
      <c r="AS1373">
        <f>IF('Hidden Analysiss'!D1369=1,IF(ABS('Raw Data'!E1368-'Raw Data'!D1368)&lt;3,'Raw Data'!BA1368,0), 0)</f>
        <v/>
      </c>
      <c r="AT1373">
        <f>IF('Hidden Analysiss'!D1369=1,IF(ABS('Raw Data'!E1368-'Raw Data'!D1368)&lt;4,'Raw Data'!BD1368,0), 0)</f>
        <v/>
      </c>
      <c r="AU1373">
        <f>IF(AND('Hidden Analysiss'!E1369=1, ABS('Raw Data'!E1368-'Raw Data'!D1368)&lt;2), 'Raw Data'!AX1368, 0)</f>
        <v/>
      </c>
      <c r="AV1373">
        <f>IF(AND('Hidden Analysiss'!E1369=1, ABS('Raw Data'!E1368-'Raw Data'!D1368)&lt;3), 'Raw Data'!BA1368, 0)</f>
        <v/>
      </c>
      <c r="AW1373">
        <f>IF(AND('Hidden Analysiss'!E1369=1, ABS('Raw Data'!E1368-'Raw Data'!D1368)&lt;3), 'Raw Data'!BD1368, 0)</f>
        <v/>
      </c>
    </row>
    <row r="1374">
      <c r="A1374" s="1">
        <f>'Raw Data'!A1369</f>
        <v/>
      </c>
      <c r="B1374">
        <f>IF('Raw Data'!E1369&gt;'Raw Data'!D1369, 'Raw Data'!J1369, 0)</f>
        <v/>
      </c>
      <c r="C1374">
        <f>IF('Raw Data'!D1369&gt;'Raw Data'!E1369, 'Raw Data'!I1369, 0)</f>
        <v/>
      </c>
      <c r="D1374">
        <f>SUM(G1374:H1374)</f>
        <v/>
      </c>
      <c r="E1374">
        <f>IF(AND('Raw Data'!J1369&lt;'Raw Data'!I1369,'Raw Data'!E1369&gt;'Raw Data'!D1369,'Raw Data'!E1369-'Raw Data'!D1369&gt;3),'Raw Data'!N1369,IF(AND('Raw Data'!I1369&lt;'Raw Data'!J1369,'Raw Data'!D1369&gt;'Raw Data'!E1369,'Raw Data'!D1369-'Raw Data'!E1369&gt;3),'Raw Data'!M1369,0))</f>
        <v/>
      </c>
      <c r="F1374">
        <f>IF(AND('Raw Data'!J1369&lt;'Raw Data'!I1369,'Raw Data'!E1369&gt;'Raw Data'!D1369,'Raw Data'!E1369-'Raw Data'!D1369&lt;4),'Raw Data'!L1369,IF(AND('Raw Data'!I1369&lt;'Raw Data'!J1369,'Raw Data'!D1369&gt;'Raw Data'!E1369,'Raw Data'!D1369-'Raw Data'!E1369&lt;4),'Raw Data'!K1369,0))</f>
        <v/>
      </c>
      <c r="G1374">
        <f>IF(AND('Raw Data'!J1369&lt;'Raw Data'!I1369, 'Raw Data'!E1369&gt;'Raw Data'!D1369), 'Raw Data'!J1369, 0)</f>
        <v/>
      </c>
      <c r="H1374">
        <f>IF(AND('Raw Data'!J1369&gt;'Raw Data'!I1369, 'Raw Data'!E1369&lt;'Raw Data'!D1369), 'Raw Data'!I1369, 0)</f>
        <v/>
      </c>
      <c r="I1374">
        <f>SUM(J1374:K1374)</f>
        <v/>
      </c>
      <c r="J1374">
        <f>IF(AND('Raw Data'!J1369&gt;'Raw Data'!I1369, 'Raw Data'!E1369&gt;'Raw Data'!D1369), 'Raw Data'!J1369, 0)</f>
        <v/>
      </c>
      <c r="K1374">
        <f>IF(AND('Raw Data'!I1369&gt;'Raw Data'!J1369, 'Raw Data'!D1369&gt;'Raw Data'!E1369), 'Raw Data'!I1369, 0)</f>
        <v/>
      </c>
      <c r="L1374">
        <f>IF('Raw Data'!E1369-'Raw Data'!D1369&gt;3, 'Raw Data'!N1369, 0)</f>
        <v/>
      </c>
      <c r="M1374">
        <f>IF('Raw Data'!D1369-'Raw Data'!E1369&gt;3, 'Raw Data'!M1369, 0)</f>
        <v/>
      </c>
      <c r="N1374">
        <f>IF(ISBLANK('Raw Data'!D1369),0,IF(AND('Raw Data'!E1369&gt;'Raw Data'!D1369,'Raw Data'!E1369-'Raw Data'!D1369&gt;0,'Raw Data'!E1369-'Raw Data'!D1369&lt;4),'Raw Data'!L1369, 0))</f>
        <v/>
      </c>
      <c r="O1374">
        <f>IF(ISBLANK('Raw Data'!D1369),0,IF(AND('Raw Data'!E1369&gt;'Raw Data'!D1369,'Raw Data'!E1369-'Raw Data'!D1369&gt;0,'Raw Data'!D1369-'Raw Data'!E1369&lt;4),'Raw Data'!K1369, 0))</f>
        <v/>
      </c>
      <c r="P1374">
        <f>IF('Raw Data'!E1369-'Raw Data'!D1369&gt;3, 'Raw Data'!N1369, IF('Raw Data'!D1369-'Raw Data'!E1369&gt;3, 'Raw Data'!M1369, 0))</f>
        <v/>
      </c>
      <c r="Q1374">
        <f>IF(ISBLANK('Raw Data'!E1369),0,IF(AND('Raw Data'!E1369-'Raw Data'!D1369&lt;4,'Raw Data'!E1369-'Raw Data'!D1369&gt;0),'Raw Data'!L1369,IF(AND('Raw Data'!D1369&gt;'Raw Data'!E1369,'Raw Data'!D1369-'Raw Data'!E1369&gt;0),'Raw Data'!K1369,0)))</f>
        <v/>
      </c>
      <c r="R1374">
        <f>IF(ISBLANK('Raw Data'!K1369),0,IFERROR(IF(MATCH(SMALL('Raw Data'!K1369:N1369,1),L1374:O1374,0),SMALL('Raw Data'!K1369:N1369,1)),0))</f>
        <v/>
      </c>
      <c r="S1374">
        <f>IF(ISBLANK('Raw Data'!K1369),0,IFERROR(IF(MATCH(SMALL('Raw Data'!K1369:N1369,2),L1374:O1374,0),SMALL('Raw Data'!K1369:N1369,2)),0))</f>
        <v/>
      </c>
      <c r="T1374">
        <f>IF(ISBLANK('Raw Data'!K1369),0,IFERROR(IF(MATCH(SMALL('Raw Data'!K1369:N1369,3),L1374:O1374,0),SMALL('Raw Data'!K1369:N1369,3)),0))</f>
        <v/>
      </c>
      <c r="U1374">
        <f>IF(ISBLANK('Raw Data'!K1369),0,IFERROR(IF(MATCH(SMALL('Raw Data'!K1369:N1369,4),L1374:O1374,0),SMALL('Raw Data'!K1369:N1369,4)),0))</f>
        <v/>
      </c>
      <c r="V1374">
        <f>IF(AND('Raw Data'!D1369&lt;3, 'Raw Data'!E1369&lt;3, 'Raw Data'!A1369&gt;0), 'Raw Data'!AF1369, 0)</f>
        <v/>
      </c>
      <c r="W1374">
        <f>IF(AND('Raw Data'!D1369&lt;4, 'Raw Data'!E1369&lt;4, 'Raw Data'!A1369&gt;0), 'Raw Data'!AI1369, 0)</f>
        <v/>
      </c>
      <c r="X1374">
        <f>IF(AND('Raw Data'!D1369&lt;5, 'Raw Data'!E1369&lt;5, 'Raw Data'!A1369&gt;0), 'Raw Data'!AL1369, 0)</f>
        <v/>
      </c>
      <c r="Y1374">
        <f>IF(AND('Raw Data'!D1369&lt;6, 'Raw Data'!E1369&lt;6, 'Raw Data'!A1369&gt;0), 'Raw Data'!AO1369, 0)</f>
        <v/>
      </c>
      <c r="Z1374">
        <f>IF(ISBLANK('Raw Data'!D1369), 0, IF('Raw Data'!D1369-'Raw Data'!E1369&gt;1, 'Raw Data'!AW1369, 0))</f>
        <v/>
      </c>
      <c r="AA1374">
        <f>IF(ISBLANK('Raw Data'!A1369), 0, IF(ABS('Raw Data'!D1369-'Raw Data'!E1369)&lt;2, 'Raw Data'!AX1369, 0))</f>
        <v/>
      </c>
      <c r="AB1374">
        <f>IF(ISBLANK('Raw Data'!D1369), 0, IF('Raw Data'!E1369-'Raw Data'!D1369&gt;1, 'Raw Data'!AY1369, 0))</f>
        <v/>
      </c>
      <c r="AC1374">
        <f>IF(ISBLANK('Raw Data'!D1369), 0, IF('Raw Data'!D1369-'Raw Data'!E1369&gt;2, 'Raw Data'!AZ1369, 0))</f>
        <v/>
      </c>
      <c r="AD1374">
        <f>IF(ISBLANK('Raw Data'!A1369), 0, IF(ABS('Raw Data'!D1369-'Raw Data'!E1369)&lt;3, 'Raw Data'!BA1369, 0))</f>
        <v/>
      </c>
      <c r="AE1374">
        <f>IF(ISBLANK('Raw Data'!D1369), 0, IF('Raw Data'!E1369-'Raw Data'!D1369&gt;2, 'Raw Data'!BB1369, 0))</f>
        <v/>
      </c>
      <c r="AF1374">
        <f>IF(ISBLANK('Raw Data'!D1369), 0, IF('Raw Data'!D1369-'Raw Data'!E1369&gt;3, 'Raw Data'!BC1369, 0))</f>
        <v/>
      </c>
      <c r="AG1374">
        <f>IF(ISBLANK('Raw Data'!A1369), 0, IF(ABS('Raw Data'!D1369-'Raw Data'!E1369)&lt;4, 'Raw Data'!BD1369, 0))</f>
        <v/>
      </c>
      <c r="AH1374">
        <f>IF(ISBLANK('Raw Data'!D1369), 0, IF('Raw Data'!E1369-'Raw Data'!D1369&gt;3, 'Raw Data'!BE1369, 0))</f>
        <v/>
      </c>
      <c r="AI1374">
        <f>IF(SUM('Raw Data'!D1369:E1369)&gt;'Raw Data'!F1369, 'Raw Data'!G1369, 0)</f>
        <v/>
      </c>
      <c r="AJ1374">
        <f>IF(ISBLANK('Raw Data'!D1369), 0, IF(SUM('Raw Data'!D1369:E1369)&lt;'Raw Data'!F1369, 'Raw Data'!H1369, 0))</f>
        <v/>
      </c>
      <c r="AK1374">
        <f>IF(ISBLANK('Raw Data'!A1369), 0, IF(AND('Raw Data'!D1369&lt;3, 'Raw Data'!E1369&lt;3, 'Raw Data'!F1369&lt;BB$2), 'Raw Data'!AF1369, 0))</f>
        <v/>
      </c>
      <c r="AL1374">
        <f>IF(ISBLANK('Raw Data'!A1369), 0, IF(AND('Raw Data'!D1369&lt;4, 'Raw Data'!E1369&lt;4, 'Raw Data'!F1369&lt;BB$2), 'Raw Data'!AI1369, 0))</f>
        <v/>
      </c>
      <c r="AM1374">
        <f>IF(ISBLANK('Raw Data'!A1369), 0, IF(AND('Raw Data'!D1369&lt;5, 'Raw Data'!E1369&lt;5, 'Raw Data'!F1369&lt;BB$2), 'Raw Data'!AL1369, 0))</f>
        <v/>
      </c>
      <c r="AN1374">
        <f>IF(ISBLANK('Raw Data'!A1369), 0, IF(AND('Raw Data'!D1369&lt;6, 'Raw Data'!E1369&lt;6, 'Raw Data'!F1369&lt;BB$2), 'Raw Data'!AO1369, 0))</f>
        <v/>
      </c>
      <c r="AO1374">
        <f>IF(ISBLANK('Raw Data'!A1369), 0, IF(AND('Raw Data'!I1369&lt;Analysis!$BC$2, 'Raw Data'!D1369-'Raw Data'!E1369&gt;1), 'Raw Data'!AW1369, IF(AND('Raw Data'!J1369&lt;Analysis!$BC$2, 'Raw Data'!E1369-'Raw Data'!D1369&gt;1), 'Raw Data'!AY1369, 0)))</f>
        <v/>
      </c>
      <c r="AP1374">
        <f>IF(ISBLANK('Raw Data'!A1369), 0, IF(AND('Raw Data'!I1369&lt;Analysis!$BC$2, 'Raw Data'!D1369-'Raw Data'!E1369&gt;2), 'Raw Data'!AZ1369, IF(AND('Raw Data'!J1369&lt;Analysis!$BC$2, 'Raw Data'!E1369-'Raw Data'!D1369&gt;2), 'Raw Data'!BB1369, 0)))</f>
        <v/>
      </c>
      <c r="AQ1374">
        <f>IF(ISBLANK('Raw Data'!A1369), 0, IF(AND('Raw Data'!I1369&lt;Analysis!$BC$2, 'Raw Data'!D1369-'Raw Data'!E1369&gt;3), 'Raw Data'!BC1369, IF(AND('Raw Data'!J1369&lt;Analysis!$BC$2, 'Raw Data'!E1369-'Raw Data'!D1369&gt;3), 'Raw Data'!BE1369, 0)))</f>
        <v/>
      </c>
      <c r="AR1374">
        <f>IF('Hidden Analysiss'!D1370=1,IF(ABS('Raw Data'!E1369-'Raw Data'!D1369)&lt;2,'Raw Data'!AX1369,0), 0)</f>
        <v/>
      </c>
      <c r="AS1374">
        <f>IF('Hidden Analysiss'!D1370=1,IF(ABS('Raw Data'!E1369-'Raw Data'!D1369)&lt;3,'Raw Data'!BA1369,0), 0)</f>
        <v/>
      </c>
      <c r="AT1374">
        <f>IF('Hidden Analysiss'!D1370=1,IF(ABS('Raw Data'!E1369-'Raw Data'!D1369)&lt;4,'Raw Data'!BD1369,0), 0)</f>
        <v/>
      </c>
      <c r="AU1374">
        <f>IF(AND('Hidden Analysiss'!E1370=1, ABS('Raw Data'!E1369-'Raw Data'!D1369)&lt;2), 'Raw Data'!AX1369, 0)</f>
        <v/>
      </c>
      <c r="AV1374">
        <f>IF(AND('Hidden Analysiss'!E1370=1, ABS('Raw Data'!E1369-'Raw Data'!D1369)&lt;3), 'Raw Data'!BA1369, 0)</f>
        <v/>
      </c>
      <c r="AW1374">
        <f>IF(AND('Hidden Analysiss'!E1370=1, ABS('Raw Data'!E1369-'Raw Data'!D1369)&lt;3), 'Raw Data'!BD1369, 0)</f>
        <v/>
      </c>
    </row>
    <row r="1375">
      <c r="A1375" s="1">
        <f>'Raw Data'!A1370</f>
        <v/>
      </c>
      <c r="B1375">
        <f>IF('Raw Data'!E1370&gt;'Raw Data'!D1370, 'Raw Data'!J1370, 0)</f>
        <v/>
      </c>
      <c r="C1375">
        <f>IF('Raw Data'!D1370&gt;'Raw Data'!E1370, 'Raw Data'!I1370, 0)</f>
        <v/>
      </c>
      <c r="D1375">
        <f>SUM(G1375:H1375)</f>
        <v/>
      </c>
      <c r="E1375">
        <f>IF(AND('Raw Data'!J1370&lt;'Raw Data'!I1370,'Raw Data'!E1370&gt;'Raw Data'!D1370,'Raw Data'!E1370-'Raw Data'!D1370&gt;3),'Raw Data'!N1370,IF(AND('Raw Data'!I1370&lt;'Raw Data'!J1370,'Raw Data'!D1370&gt;'Raw Data'!E1370,'Raw Data'!D1370-'Raw Data'!E1370&gt;3),'Raw Data'!M1370,0))</f>
        <v/>
      </c>
      <c r="F1375">
        <f>IF(AND('Raw Data'!J1370&lt;'Raw Data'!I1370,'Raw Data'!E1370&gt;'Raw Data'!D1370,'Raw Data'!E1370-'Raw Data'!D1370&lt;4),'Raw Data'!L1370,IF(AND('Raw Data'!I1370&lt;'Raw Data'!J1370,'Raw Data'!D1370&gt;'Raw Data'!E1370,'Raw Data'!D1370-'Raw Data'!E1370&lt;4),'Raw Data'!K1370,0))</f>
        <v/>
      </c>
      <c r="G1375">
        <f>IF(AND('Raw Data'!J1370&lt;'Raw Data'!I1370, 'Raw Data'!E1370&gt;'Raw Data'!D1370), 'Raw Data'!J1370, 0)</f>
        <v/>
      </c>
      <c r="H1375">
        <f>IF(AND('Raw Data'!J1370&gt;'Raw Data'!I1370, 'Raw Data'!E1370&lt;'Raw Data'!D1370), 'Raw Data'!I1370, 0)</f>
        <v/>
      </c>
      <c r="I1375">
        <f>SUM(J1375:K1375)</f>
        <v/>
      </c>
      <c r="J1375">
        <f>IF(AND('Raw Data'!J1370&gt;'Raw Data'!I1370, 'Raw Data'!E1370&gt;'Raw Data'!D1370), 'Raw Data'!J1370, 0)</f>
        <v/>
      </c>
      <c r="K1375">
        <f>IF(AND('Raw Data'!I1370&gt;'Raw Data'!J1370, 'Raw Data'!D1370&gt;'Raw Data'!E1370), 'Raw Data'!I1370, 0)</f>
        <v/>
      </c>
      <c r="L1375">
        <f>IF('Raw Data'!E1370-'Raw Data'!D1370&gt;3, 'Raw Data'!N1370, 0)</f>
        <v/>
      </c>
      <c r="M1375">
        <f>IF('Raw Data'!D1370-'Raw Data'!E1370&gt;3, 'Raw Data'!M1370, 0)</f>
        <v/>
      </c>
      <c r="N1375">
        <f>IF(ISBLANK('Raw Data'!D1370),0,IF(AND('Raw Data'!E1370&gt;'Raw Data'!D1370,'Raw Data'!E1370-'Raw Data'!D1370&gt;0,'Raw Data'!E1370-'Raw Data'!D1370&lt;4),'Raw Data'!L1370, 0))</f>
        <v/>
      </c>
      <c r="O1375">
        <f>IF(ISBLANK('Raw Data'!D1370),0,IF(AND('Raw Data'!E1370&gt;'Raw Data'!D1370,'Raw Data'!E1370-'Raw Data'!D1370&gt;0,'Raw Data'!D1370-'Raw Data'!E1370&lt;4),'Raw Data'!K1370, 0))</f>
        <v/>
      </c>
      <c r="P1375">
        <f>IF('Raw Data'!E1370-'Raw Data'!D1370&gt;3, 'Raw Data'!N1370, IF('Raw Data'!D1370-'Raw Data'!E1370&gt;3, 'Raw Data'!M1370, 0))</f>
        <v/>
      </c>
      <c r="Q1375">
        <f>IF(ISBLANK('Raw Data'!E1370),0,IF(AND('Raw Data'!E1370-'Raw Data'!D1370&lt;4,'Raw Data'!E1370-'Raw Data'!D1370&gt;0),'Raw Data'!L1370,IF(AND('Raw Data'!D1370&gt;'Raw Data'!E1370,'Raw Data'!D1370-'Raw Data'!E1370&gt;0),'Raw Data'!K1370,0)))</f>
        <v/>
      </c>
      <c r="R1375">
        <f>IF(ISBLANK('Raw Data'!K1370),0,IFERROR(IF(MATCH(SMALL('Raw Data'!K1370:N1370,1),L1375:O1375,0),SMALL('Raw Data'!K1370:N1370,1)),0))</f>
        <v/>
      </c>
      <c r="S1375">
        <f>IF(ISBLANK('Raw Data'!K1370),0,IFERROR(IF(MATCH(SMALL('Raw Data'!K1370:N1370,2),L1375:O1375,0),SMALL('Raw Data'!K1370:N1370,2)),0))</f>
        <v/>
      </c>
      <c r="T1375">
        <f>IF(ISBLANK('Raw Data'!K1370),0,IFERROR(IF(MATCH(SMALL('Raw Data'!K1370:N1370,3),L1375:O1375,0),SMALL('Raw Data'!K1370:N1370,3)),0))</f>
        <v/>
      </c>
      <c r="U1375">
        <f>IF(ISBLANK('Raw Data'!K1370),0,IFERROR(IF(MATCH(SMALL('Raw Data'!K1370:N1370,4),L1375:O1375,0),SMALL('Raw Data'!K1370:N1370,4)),0))</f>
        <v/>
      </c>
      <c r="V1375">
        <f>IF(AND('Raw Data'!D1370&lt;3, 'Raw Data'!E1370&lt;3, 'Raw Data'!A1370&gt;0), 'Raw Data'!AF1370, 0)</f>
        <v/>
      </c>
      <c r="W1375">
        <f>IF(AND('Raw Data'!D1370&lt;4, 'Raw Data'!E1370&lt;4, 'Raw Data'!A1370&gt;0), 'Raw Data'!AI1370, 0)</f>
        <v/>
      </c>
      <c r="X1375">
        <f>IF(AND('Raw Data'!D1370&lt;5, 'Raw Data'!E1370&lt;5, 'Raw Data'!A1370&gt;0), 'Raw Data'!AL1370, 0)</f>
        <v/>
      </c>
      <c r="Y1375">
        <f>IF(AND('Raw Data'!D1370&lt;6, 'Raw Data'!E1370&lt;6, 'Raw Data'!A1370&gt;0), 'Raw Data'!AO1370, 0)</f>
        <v/>
      </c>
      <c r="Z1375">
        <f>IF(ISBLANK('Raw Data'!D1370), 0, IF('Raw Data'!D1370-'Raw Data'!E1370&gt;1, 'Raw Data'!AW1370, 0))</f>
        <v/>
      </c>
      <c r="AA1375">
        <f>IF(ISBLANK('Raw Data'!A1370), 0, IF(ABS('Raw Data'!D1370-'Raw Data'!E1370)&lt;2, 'Raw Data'!AX1370, 0))</f>
        <v/>
      </c>
      <c r="AB1375">
        <f>IF(ISBLANK('Raw Data'!D1370), 0, IF('Raw Data'!E1370-'Raw Data'!D1370&gt;1, 'Raw Data'!AY1370, 0))</f>
        <v/>
      </c>
      <c r="AC1375">
        <f>IF(ISBLANK('Raw Data'!D1370), 0, IF('Raw Data'!D1370-'Raw Data'!E1370&gt;2, 'Raw Data'!AZ1370, 0))</f>
        <v/>
      </c>
      <c r="AD1375">
        <f>IF(ISBLANK('Raw Data'!A1370), 0, IF(ABS('Raw Data'!D1370-'Raw Data'!E1370)&lt;3, 'Raw Data'!BA1370, 0))</f>
        <v/>
      </c>
      <c r="AE1375">
        <f>IF(ISBLANK('Raw Data'!D1370), 0, IF('Raw Data'!E1370-'Raw Data'!D1370&gt;2, 'Raw Data'!BB1370, 0))</f>
        <v/>
      </c>
      <c r="AF1375">
        <f>IF(ISBLANK('Raw Data'!D1370), 0, IF('Raw Data'!D1370-'Raw Data'!E1370&gt;3, 'Raw Data'!BC1370, 0))</f>
        <v/>
      </c>
      <c r="AG1375">
        <f>IF(ISBLANK('Raw Data'!A1370), 0, IF(ABS('Raw Data'!D1370-'Raw Data'!E1370)&lt;4, 'Raw Data'!BD1370, 0))</f>
        <v/>
      </c>
      <c r="AH1375">
        <f>IF(ISBLANK('Raw Data'!D1370), 0, IF('Raw Data'!E1370-'Raw Data'!D1370&gt;3, 'Raw Data'!BE1370, 0))</f>
        <v/>
      </c>
      <c r="AI1375">
        <f>IF(SUM('Raw Data'!D1370:E1370)&gt;'Raw Data'!F1370, 'Raw Data'!G1370, 0)</f>
        <v/>
      </c>
      <c r="AJ1375">
        <f>IF(ISBLANK('Raw Data'!D1370), 0, IF(SUM('Raw Data'!D1370:E1370)&lt;'Raw Data'!F1370, 'Raw Data'!H1370, 0))</f>
        <v/>
      </c>
      <c r="AK1375">
        <f>IF(ISBLANK('Raw Data'!A1370), 0, IF(AND('Raw Data'!D1370&lt;3, 'Raw Data'!E1370&lt;3, 'Raw Data'!F1370&lt;BB$2), 'Raw Data'!AF1370, 0))</f>
        <v/>
      </c>
      <c r="AL1375">
        <f>IF(ISBLANK('Raw Data'!A1370), 0, IF(AND('Raw Data'!D1370&lt;4, 'Raw Data'!E1370&lt;4, 'Raw Data'!F1370&lt;BB$2), 'Raw Data'!AI1370, 0))</f>
        <v/>
      </c>
      <c r="AM1375">
        <f>IF(ISBLANK('Raw Data'!A1370), 0, IF(AND('Raw Data'!D1370&lt;5, 'Raw Data'!E1370&lt;5, 'Raw Data'!F1370&lt;BB$2), 'Raw Data'!AL1370, 0))</f>
        <v/>
      </c>
      <c r="AN1375">
        <f>IF(ISBLANK('Raw Data'!A1370), 0, IF(AND('Raw Data'!D1370&lt;6, 'Raw Data'!E1370&lt;6, 'Raw Data'!F1370&lt;BB$2), 'Raw Data'!AO1370, 0))</f>
        <v/>
      </c>
      <c r="AO1375">
        <f>IF(ISBLANK('Raw Data'!A1370), 0, IF(AND('Raw Data'!I1370&lt;Analysis!$BC$2, 'Raw Data'!D1370-'Raw Data'!E1370&gt;1), 'Raw Data'!AW1370, IF(AND('Raw Data'!J1370&lt;Analysis!$BC$2, 'Raw Data'!E1370-'Raw Data'!D1370&gt;1), 'Raw Data'!AY1370, 0)))</f>
        <v/>
      </c>
      <c r="AP1375">
        <f>IF(ISBLANK('Raw Data'!A1370), 0, IF(AND('Raw Data'!I1370&lt;Analysis!$BC$2, 'Raw Data'!D1370-'Raw Data'!E1370&gt;2), 'Raw Data'!AZ1370, IF(AND('Raw Data'!J1370&lt;Analysis!$BC$2, 'Raw Data'!E1370-'Raw Data'!D1370&gt;2), 'Raw Data'!BB1370, 0)))</f>
        <v/>
      </c>
      <c r="AQ1375">
        <f>IF(ISBLANK('Raw Data'!A1370), 0, IF(AND('Raw Data'!I1370&lt;Analysis!$BC$2, 'Raw Data'!D1370-'Raw Data'!E1370&gt;3), 'Raw Data'!BC1370, IF(AND('Raw Data'!J1370&lt;Analysis!$BC$2, 'Raw Data'!E1370-'Raw Data'!D1370&gt;3), 'Raw Data'!BE1370, 0)))</f>
        <v/>
      </c>
      <c r="AR1375">
        <f>IF('Hidden Analysiss'!D1371=1,IF(ABS('Raw Data'!E1370-'Raw Data'!D1370)&lt;2,'Raw Data'!AX1370,0), 0)</f>
        <v/>
      </c>
      <c r="AS1375">
        <f>IF('Hidden Analysiss'!D1371=1,IF(ABS('Raw Data'!E1370-'Raw Data'!D1370)&lt;3,'Raw Data'!BA1370,0), 0)</f>
        <v/>
      </c>
      <c r="AT1375">
        <f>IF('Hidden Analysiss'!D1371=1,IF(ABS('Raw Data'!E1370-'Raw Data'!D1370)&lt;4,'Raw Data'!BD1370,0), 0)</f>
        <v/>
      </c>
      <c r="AU1375">
        <f>IF(AND('Hidden Analysiss'!E1371=1, ABS('Raw Data'!E1370-'Raw Data'!D1370)&lt;2), 'Raw Data'!AX1370, 0)</f>
        <v/>
      </c>
      <c r="AV1375">
        <f>IF(AND('Hidden Analysiss'!E1371=1, ABS('Raw Data'!E1370-'Raw Data'!D1370)&lt;3), 'Raw Data'!BA1370, 0)</f>
        <v/>
      </c>
      <c r="AW1375">
        <f>IF(AND('Hidden Analysiss'!E1371=1, ABS('Raw Data'!E1370-'Raw Data'!D1370)&lt;3), 'Raw Data'!BD1370, 0)</f>
        <v/>
      </c>
    </row>
    <row r="1376">
      <c r="A1376" s="1">
        <f>'Raw Data'!A1371</f>
        <v/>
      </c>
      <c r="B1376">
        <f>IF('Raw Data'!E1371&gt;'Raw Data'!D1371, 'Raw Data'!J1371, 0)</f>
        <v/>
      </c>
      <c r="C1376">
        <f>IF('Raw Data'!D1371&gt;'Raw Data'!E1371, 'Raw Data'!I1371, 0)</f>
        <v/>
      </c>
      <c r="D1376">
        <f>SUM(G1376:H1376)</f>
        <v/>
      </c>
      <c r="E1376">
        <f>IF(AND('Raw Data'!J1371&lt;'Raw Data'!I1371,'Raw Data'!E1371&gt;'Raw Data'!D1371,'Raw Data'!E1371-'Raw Data'!D1371&gt;3),'Raw Data'!N1371,IF(AND('Raw Data'!I1371&lt;'Raw Data'!J1371,'Raw Data'!D1371&gt;'Raw Data'!E1371,'Raw Data'!D1371-'Raw Data'!E1371&gt;3),'Raw Data'!M1371,0))</f>
        <v/>
      </c>
      <c r="F1376">
        <f>IF(AND('Raw Data'!J1371&lt;'Raw Data'!I1371,'Raw Data'!E1371&gt;'Raw Data'!D1371,'Raw Data'!E1371-'Raw Data'!D1371&lt;4),'Raw Data'!L1371,IF(AND('Raw Data'!I1371&lt;'Raw Data'!J1371,'Raw Data'!D1371&gt;'Raw Data'!E1371,'Raw Data'!D1371-'Raw Data'!E1371&lt;4),'Raw Data'!K1371,0))</f>
        <v/>
      </c>
      <c r="G1376">
        <f>IF(AND('Raw Data'!J1371&lt;'Raw Data'!I1371, 'Raw Data'!E1371&gt;'Raw Data'!D1371), 'Raw Data'!J1371, 0)</f>
        <v/>
      </c>
      <c r="H1376">
        <f>IF(AND('Raw Data'!J1371&gt;'Raw Data'!I1371, 'Raw Data'!E1371&lt;'Raw Data'!D1371), 'Raw Data'!I1371, 0)</f>
        <v/>
      </c>
      <c r="I1376">
        <f>SUM(J1376:K1376)</f>
        <v/>
      </c>
      <c r="J1376">
        <f>IF(AND('Raw Data'!J1371&gt;'Raw Data'!I1371, 'Raw Data'!E1371&gt;'Raw Data'!D1371), 'Raw Data'!J1371, 0)</f>
        <v/>
      </c>
      <c r="K1376">
        <f>IF(AND('Raw Data'!I1371&gt;'Raw Data'!J1371, 'Raw Data'!D1371&gt;'Raw Data'!E1371), 'Raw Data'!I1371, 0)</f>
        <v/>
      </c>
      <c r="L1376">
        <f>IF('Raw Data'!E1371-'Raw Data'!D1371&gt;3, 'Raw Data'!N1371, 0)</f>
        <v/>
      </c>
      <c r="M1376">
        <f>IF('Raw Data'!D1371-'Raw Data'!E1371&gt;3, 'Raw Data'!M1371, 0)</f>
        <v/>
      </c>
      <c r="N1376">
        <f>IF(ISBLANK('Raw Data'!D1371),0,IF(AND('Raw Data'!E1371&gt;'Raw Data'!D1371,'Raw Data'!E1371-'Raw Data'!D1371&gt;0,'Raw Data'!E1371-'Raw Data'!D1371&lt;4),'Raw Data'!L1371, 0))</f>
        <v/>
      </c>
      <c r="O1376">
        <f>IF(ISBLANK('Raw Data'!D1371),0,IF(AND('Raw Data'!E1371&gt;'Raw Data'!D1371,'Raw Data'!E1371-'Raw Data'!D1371&gt;0,'Raw Data'!D1371-'Raw Data'!E1371&lt;4),'Raw Data'!K1371, 0))</f>
        <v/>
      </c>
      <c r="P1376">
        <f>IF('Raw Data'!E1371-'Raw Data'!D1371&gt;3, 'Raw Data'!N1371, IF('Raw Data'!D1371-'Raw Data'!E1371&gt;3, 'Raw Data'!M1371, 0))</f>
        <v/>
      </c>
      <c r="Q1376">
        <f>IF(ISBLANK('Raw Data'!E1371),0,IF(AND('Raw Data'!E1371-'Raw Data'!D1371&lt;4,'Raw Data'!E1371-'Raw Data'!D1371&gt;0),'Raw Data'!L1371,IF(AND('Raw Data'!D1371&gt;'Raw Data'!E1371,'Raw Data'!D1371-'Raw Data'!E1371&gt;0),'Raw Data'!K1371,0)))</f>
        <v/>
      </c>
      <c r="R1376">
        <f>IF(ISBLANK('Raw Data'!K1371),0,IFERROR(IF(MATCH(SMALL('Raw Data'!K1371:N1371,1),L1376:O1376,0),SMALL('Raw Data'!K1371:N1371,1)),0))</f>
        <v/>
      </c>
      <c r="S1376">
        <f>IF(ISBLANK('Raw Data'!K1371),0,IFERROR(IF(MATCH(SMALL('Raw Data'!K1371:N1371,2),L1376:O1376,0),SMALL('Raw Data'!K1371:N1371,2)),0))</f>
        <v/>
      </c>
      <c r="T1376">
        <f>IF(ISBLANK('Raw Data'!K1371),0,IFERROR(IF(MATCH(SMALL('Raw Data'!K1371:N1371,3),L1376:O1376,0),SMALL('Raw Data'!K1371:N1371,3)),0))</f>
        <v/>
      </c>
      <c r="U1376">
        <f>IF(ISBLANK('Raw Data'!K1371),0,IFERROR(IF(MATCH(SMALL('Raw Data'!K1371:N1371,4),L1376:O1376,0),SMALL('Raw Data'!K1371:N1371,4)),0))</f>
        <v/>
      </c>
      <c r="V1376">
        <f>IF(AND('Raw Data'!D1371&lt;3, 'Raw Data'!E1371&lt;3, 'Raw Data'!A1371&gt;0), 'Raw Data'!AF1371, 0)</f>
        <v/>
      </c>
      <c r="W1376">
        <f>IF(AND('Raw Data'!D1371&lt;4, 'Raw Data'!E1371&lt;4, 'Raw Data'!A1371&gt;0), 'Raw Data'!AI1371, 0)</f>
        <v/>
      </c>
      <c r="X1376">
        <f>IF(AND('Raw Data'!D1371&lt;5, 'Raw Data'!E1371&lt;5, 'Raw Data'!A1371&gt;0), 'Raw Data'!AL1371, 0)</f>
        <v/>
      </c>
      <c r="Y1376">
        <f>IF(AND('Raw Data'!D1371&lt;6, 'Raw Data'!E1371&lt;6, 'Raw Data'!A1371&gt;0), 'Raw Data'!AO1371, 0)</f>
        <v/>
      </c>
      <c r="Z1376">
        <f>IF(ISBLANK('Raw Data'!D1371), 0, IF('Raw Data'!D1371-'Raw Data'!E1371&gt;1, 'Raw Data'!AW1371, 0))</f>
        <v/>
      </c>
      <c r="AA1376">
        <f>IF(ISBLANK('Raw Data'!A1371), 0, IF(ABS('Raw Data'!D1371-'Raw Data'!E1371)&lt;2, 'Raw Data'!AX1371, 0))</f>
        <v/>
      </c>
      <c r="AB1376">
        <f>IF(ISBLANK('Raw Data'!D1371), 0, IF('Raw Data'!E1371-'Raw Data'!D1371&gt;1, 'Raw Data'!AY1371, 0))</f>
        <v/>
      </c>
      <c r="AC1376">
        <f>IF(ISBLANK('Raw Data'!D1371), 0, IF('Raw Data'!D1371-'Raw Data'!E1371&gt;2, 'Raw Data'!AZ1371, 0))</f>
        <v/>
      </c>
      <c r="AD1376">
        <f>IF(ISBLANK('Raw Data'!A1371), 0, IF(ABS('Raw Data'!D1371-'Raw Data'!E1371)&lt;3, 'Raw Data'!BA1371, 0))</f>
        <v/>
      </c>
      <c r="AE1376">
        <f>IF(ISBLANK('Raw Data'!D1371), 0, IF('Raw Data'!E1371-'Raw Data'!D1371&gt;2, 'Raw Data'!BB1371, 0))</f>
        <v/>
      </c>
      <c r="AF1376">
        <f>IF(ISBLANK('Raw Data'!D1371), 0, IF('Raw Data'!D1371-'Raw Data'!E1371&gt;3, 'Raw Data'!BC1371, 0))</f>
        <v/>
      </c>
      <c r="AG1376">
        <f>IF(ISBLANK('Raw Data'!A1371), 0, IF(ABS('Raw Data'!D1371-'Raw Data'!E1371)&lt;4, 'Raw Data'!BD1371, 0))</f>
        <v/>
      </c>
      <c r="AH1376">
        <f>IF(ISBLANK('Raw Data'!D1371), 0, IF('Raw Data'!E1371-'Raw Data'!D1371&gt;3, 'Raw Data'!BE1371, 0))</f>
        <v/>
      </c>
      <c r="AI1376">
        <f>IF(SUM('Raw Data'!D1371:E1371)&gt;'Raw Data'!F1371, 'Raw Data'!G1371, 0)</f>
        <v/>
      </c>
      <c r="AJ1376">
        <f>IF(ISBLANK('Raw Data'!D1371), 0, IF(SUM('Raw Data'!D1371:E1371)&lt;'Raw Data'!F1371, 'Raw Data'!H1371, 0))</f>
        <v/>
      </c>
      <c r="AK1376">
        <f>IF(ISBLANK('Raw Data'!A1371), 0, IF(AND('Raw Data'!D1371&lt;3, 'Raw Data'!E1371&lt;3, 'Raw Data'!F1371&lt;BB$2), 'Raw Data'!AF1371, 0))</f>
        <v/>
      </c>
      <c r="AL1376">
        <f>IF(ISBLANK('Raw Data'!A1371), 0, IF(AND('Raw Data'!D1371&lt;4, 'Raw Data'!E1371&lt;4, 'Raw Data'!F1371&lt;BB$2), 'Raw Data'!AI1371, 0))</f>
        <v/>
      </c>
      <c r="AM1376">
        <f>IF(ISBLANK('Raw Data'!A1371), 0, IF(AND('Raw Data'!D1371&lt;5, 'Raw Data'!E1371&lt;5, 'Raw Data'!F1371&lt;BB$2), 'Raw Data'!AL1371, 0))</f>
        <v/>
      </c>
      <c r="AN1376">
        <f>IF(ISBLANK('Raw Data'!A1371), 0, IF(AND('Raw Data'!D1371&lt;6, 'Raw Data'!E1371&lt;6, 'Raw Data'!F1371&lt;BB$2), 'Raw Data'!AO1371, 0))</f>
        <v/>
      </c>
      <c r="AO1376">
        <f>IF(ISBLANK('Raw Data'!A1371), 0, IF(AND('Raw Data'!I1371&lt;Analysis!$BC$2, 'Raw Data'!D1371-'Raw Data'!E1371&gt;1), 'Raw Data'!AW1371, IF(AND('Raw Data'!J1371&lt;Analysis!$BC$2, 'Raw Data'!E1371-'Raw Data'!D1371&gt;1), 'Raw Data'!AY1371, 0)))</f>
        <v/>
      </c>
      <c r="AP1376">
        <f>IF(ISBLANK('Raw Data'!A1371), 0, IF(AND('Raw Data'!I1371&lt;Analysis!$BC$2, 'Raw Data'!D1371-'Raw Data'!E1371&gt;2), 'Raw Data'!AZ1371, IF(AND('Raw Data'!J1371&lt;Analysis!$BC$2, 'Raw Data'!E1371-'Raw Data'!D1371&gt;2), 'Raw Data'!BB1371, 0)))</f>
        <v/>
      </c>
      <c r="AQ1376">
        <f>IF(ISBLANK('Raw Data'!A1371), 0, IF(AND('Raw Data'!I1371&lt;Analysis!$BC$2, 'Raw Data'!D1371-'Raw Data'!E1371&gt;3), 'Raw Data'!BC1371, IF(AND('Raw Data'!J1371&lt;Analysis!$BC$2, 'Raw Data'!E1371-'Raw Data'!D1371&gt;3), 'Raw Data'!BE1371, 0)))</f>
        <v/>
      </c>
      <c r="AR1376">
        <f>IF('Hidden Analysiss'!D1372=1,IF(ABS('Raw Data'!E1371-'Raw Data'!D1371)&lt;2,'Raw Data'!AX1371,0), 0)</f>
        <v/>
      </c>
      <c r="AS1376">
        <f>IF('Hidden Analysiss'!D1372=1,IF(ABS('Raw Data'!E1371-'Raw Data'!D1371)&lt;3,'Raw Data'!BA1371,0), 0)</f>
        <v/>
      </c>
      <c r="AT1376">
        <f>IF('Hidden Analysiss'!D1372=1,IF(ABS('Raw Data'!E1371-'Raw Data'!D1371)&lt;4,'Raw Data'!BD1371,0), 0)</f>
        <v/>
      </c>
      <c r="AU1376">
        <f>IF(AND('Hidden Analysiss'!E1372=1, ABS('Raw Data'!E1371-'Raw Data'!D1371)&lt;2), 'Raw Data'!AX1371, 0)</f>
        <v/>
      </c>
      <c r="AV1376">
        <f>IF(AND('Hidden Analysiss'!E1372=1, ABS('Raw Data'!E1371-'Raw Data'!D1371)&lt;3), 'Raw Data'!BA1371, 0)</f>
        <v/>
      </c>
      <c r="AW1376">
        <f>IF(AND('Hidden Analysiss'!E1372=1, ABS('Raw Data'!E1371-'Raw Data'!D1371)&lt;3), 'Raw Data'!BD1371, 0)</f>
        <v/>
      </c>
    </row>
    <row r="1377">
      <c r="A1377" s="1">
        <f>'Raw Data'!A1372</f>
        <v/>
      </c>
      <c r="B1377">
        <f>IF('Raw Data'!E1372&gt;'Raw Data'!D1372, 'Raw Data'!J1372, 0)</f>
        <v/>
      </c>
      <c r="C1377">
        <f>IF('Raw Data'!D1372&gt;'Raw Data'!E1372, 'Raw Data'!I1372, 0)</f>
        <v/>
      </c>
      <c r="D1377">
        <f>SUM(G1377:H1377)</f>
        <v/>
      </c>
      <c r="E1377">
        <f>IF(AND('Raw Data'!J1372&lt;'Raw Data'!I1372,'Raw Data'!E1372&gt;'Raw Data'!D1372,'Raw Data'!E1372-'Raw Data'!D1372&gt;3),'Raw Data'!N1372,IF(AND('Raw Data'!I1372&lt;'Raw Data'!J1372,'Raw Data'!D1372&gt;'Raw Data'!E1372,'Raw Data'!D1372-'Raw Data'!E1372&gt;3),'Raw Data'!M1372,0))</f>
        <v/>
      </c>
      <c r="F1377">
        <f>IF(AND('Raw Data'!J1372&lt;'Raw Data'!I1372,'Raw Data'!E1372&gt;'Raw Data'!D1372,'Raw Data'!E1372-'Raw Data'!D1372&lt;4),'Raw Data'!L1372,IF(AND('Raw Data'!I1372&lt;'Raw Data'!J1372,'Raw Data'!D1372&gt;'Raw Data'!E1372,'Raw Data'!D1372-'Raw Data'!E1372&lt;4),'Raw Data'!K1372,0))</f>
        <v/>
      </c>
      <c r="G1377">
        <f>IF(AND('Raw Data'!J1372&lt;'Raw Data'!I1372, 'Raw Data'!E1372&gt;'Raw Data'!D1372), 'Raw Data'!J1372, 0)</f>
        <v/>
      </c>
      <c r="H1377">
        <f>IF(AND('Raw Data'!J1372&gt;'Raw Data'!I1372, 'Raw Data'!E1372&lt;'Raw Data'!D1372), 'Raw Data'!I1372, 0)</f>
        <v/>
      </c>
      <c r="I1377">
        <f>SUM(J1377:K1377)</f>
        <v/>
      </c>
      <c r="J1377">
        <f>IF(AND('Raw Data'!J1372&gt;'Raw Data'!I1372, 'Raw Data'!E1372&gt;'Raw Data'!D1372), 'Raw Data'!J1372, 0)</f>
        <v/>
      </c>
      <c r="K1377">
        <f>IF(AND('Raw Data'!I1372&gt;'Raw Data'!J1372, 'Raw Data'!D1372&gt;'Raw Data'!E1372), 'Raw Data'!I1372, 0)</f>
        <v/>
      </c>
      <c r="L1377">
        <f>IF('Raw Data'!E1372-'Raw Data'!D1372&gt;3, 'Raw Data'!N1372, 0)</f>
        <v/>
      </c>
      <c r="M1377">
        <f>IF('Raw Data'!D1372-'Raw Data'!E1372&gt;3, 'Raw Data'!M1372, 0)</f>
        <v/>
      </c>
      <c r="N1377">
        <f>IF(ISBLANK('Raw Data'!D1372),0,IF(AND('Raw Data'!E1372&gt;'Raw Data'!D1372,'Raw Data'!E1372-'Raw Data'!D1372&gt;0,'Raw Data'!E1372-'Raw Data'!D1372&lt;4),'Raw Data'!L1372, 0))</f>
        <v/>
      </c>
      <c r="O1377">
        <f>IF(ISBLANK('Raw Data'!D1372),0,IF(AND('Raw Data'!E1372&gt;'Raw Data'!D1372,'Raw Data'!E1372-'Raw Data'!D1372&gt;0,'Raw Data'!D1372-'Raw Data'!E1372&lt;4),'Raw Data'!K1372, 0))</f>
        <v/>
      </c>
      <c r="P1377">
        <f>IF('Raw Data'!E1372-'Raw Data'!D1372&gt;3, 'Raw Data'!N1372, IF('Raw Data'!D1372-'Raw Data'!E1372&gt;3, 'Raw Data'!M1372, 0))</f>
        <v/>
      </c>
      <c r="Q1377">
        <f>IF(ISBLANK('Raw Data'!E1372),0,IF(AND('Raw Data'!E1372-'Raw Data'!D1372&lt;4,'Raw Data'!E1372-'Raw Data'!D1372&gt;0),'Raw Data'!L1372,IF(AND('Raw Data'!D1372&gt;'Raw Data'!E1372,'Raw Data'!D1372-'Raw Data'!E1372&gt;0),'Raw Data'!K1372,0)))</f>
        <v/>
      </c>
      <c r="R1377">
        <f>IF(ISBLANK('Raw Data'!K1372),0,IFERROR(IF(MATCH(SMALL('Raw Data'!K1372:N1372,1),L1377:O1377,0),SMALL('Raw Data'!K1372:N1372,1)),0))</f>
        <v/>
      </c>
      <c r="S1377">
        <f>IF(ISBLANK('Raw Data'!K1372),0,IFERROR(IF(MATCH(SMALL('Raw Data'!K1372:N1372,2),L1377:O1377,0),SMALL('Raw Data'!K1372:N1372,2)),0))</f>
        <v/>
      </c>
      <c r="T1377">
        <f>IF(ISBLANK('Raw Data'!K1372),0,IFERROR(IF(MATCH(SMALL('Raw Data'!K1372:N1372,3),L1377:O1377,0),SMALL('Raw Data'!K1372:N1372,3)),0))</f>
        <v/>
      </c>
      <c r="U1377">
        <f>IF(ISBLANK('Raw Data'!K1372),0,IFERROR(IF(MATCH(SMALL('Raw Data'!K1372:N1372,4),L1377:O1377,0),SMALL('Raw Data'!K1372:N1372,4)),0))</f>
        <v/>
      </c>
      <c r="V1377">
        <f>IF(AND('Raw Data'!D1372&lt;3, 'Raw Data'!E1372&lt;3, 'Raw Data'!A1372&gt;0), 'Raw Data'!AF1372, 0)</f>
        <v/>
      </c>
      <c r="W1377">
        <f>IF(AND('Raw Data'!D1372&lt;4, 'Raw Data'!E1372&lt;4, 'Raw Data'!A1372&gt;0), 'Raw Data'!AI1372, 0)</f>
        <v/>
      </c>
      <c r="X1377">
        <f>IF(AND('Raw Data'!D1372&lt;5, 'Raw Data'!E1372&lt;5, 'Raw Data'!A1372&gt;0), 'Raw Data'!AL1372, 0)</f>
        <v/>
      </c>
      <c r="Y1377">
        <f>IF(AND('Raw Data'!D1372&lt;6, 'Raw Data'!E1372&lt;6, 'Raw Data'!A1372&gt;0), 'Raw Data'!AO1372, 0)</f>
        <v/>
      </c>
      <c r="Z1377">
        <f>IF(ISBLANK('Raw Data'!D1372), 0, IF('Raw Data'!D1372-'Raw Data'!E1372&gt;1, 'Raw Data'!AW1372, 0))</f>
        <v/>
      </c>
      <c r="AA1377">
        <f>IF(ISBLANK('Raw Data'!A1372), 0, IF(ABS('Raw Data'!D1372-'Raw Data'!E1372)&lt;2, 'Raw Data'!AX1372, 0))</f>
        <v/>
      </c>
      <c r="AB1377">
        <f>IF(ISBLANK('Raw Data'!D1372), 0, IF('Raw Data'!E1372-'Raw Data'!D1372&gt;1, 'Raw Data'!AY1372, 0))</f>
        <v/>
      </c>
      <c r="AC1377">
        <f>IF(ISBLANK('Raw Data'!D1372), 0, IF('Raw Data'!D1372-'Raw Data'!E1372&gt;2, 'Raw Data'!AZ1372, 0))</f>
        <v/>
      </c>
      <c r="AD1377">
        <f>IF(ISBLANK('Raw Data'!A1372), 0, IF(ABS('Raw Data'!D1372-'Raw Data'!E1372)&lt;3, 'Raw Data'!BA1372, 0))</f>
        <v/>
      </c>
      <c r="AE1377">
        <f>IF(ISBLANK('Raw Data'!D1372), 0, IF('Raw Data'!E1372-'Raw Data'!D1372&gt;2, 'Raw Data'!BB1372, 0))</f>
        <v/>
      </c>
      <c r="AF1377">
        <f>IF(ISBLANK('Raw Data'!D1372), 0, IF('Raw Data'!D1372-'Raw Data'!E1372&gt;3, 'Raw Data'!BC1372, 0))</f>
        <v/>
      </c>
      <c r="AG1377">
        <f>IF(ISBLANK('Raw Data'!A1372), 0, IF(ABS('Raw Data'!D1372-'Raw Data'!E1372)&lt;4, 'Raw Data'!BD1372, 0))</f>
        <v/>
      </c>
      <c r="AH1377">
        <f>IF(ISBLANK('Raw Data'!D1372), 0, IF('Raw Data'!E1372-'Raw Data'!D1372&gt;3, 'Raw Data'!BE1372, 0))</f>
        <v/>
      </c>
      <c r="AI1377">
        <f>IF(SUM('Raw Data'!D1372:E1372)&gt;'Raw Data'!F1372, 'Raw Data'!G1372, 0)</f>
        <v/>
      </c>
      <c r="AJ1377">
        <f>IF(ISBLANK('Raw Data'!D1372), 0, IF(SUM('Raw Data'!D1372:E1372)&lt;'Raw Data'!F1372, 'Raw Data'!H1372, 0))</f>
        <v/>
      </c>
      <c r="AK1377">
        <f>IF(ISBLANK('Raw Data'!A1372), 0, IF(AND('Raw Data'!D1372&lt;3, 'Raw Data'!E1372&lt;3, 'Raw Data'!F1372&lt;BB$2), 'Raw Data'!AF1372, 0))</f>
        <v/>
      </c>
      <c r="AL1377">
        <f>IF(ISBLANK('Raw Data'!A1372), 0, IF(AND('Raw Data'!D1372&lt;4, 'Raw Data'!E1372&lt;4, 'Raw Data'!F1372&lt;BB$2), 'Raw Data'!AI1372, 0))</f>
        <v/>
      </c>
      <c r="AM1377">
        <f>IF(ISBLANK('Raw Data'!A1372), 0, IF(AND('Raw Data'!D1372&lt;5, 'Raw Data'!E1372&lt;5, 'Raw Data'!F1372&lt;BB$2), 'Raw Data'!AL1372, 0))</f>
        <v/>
      </c>
      <c r="AN1377">
        <f>IF(ISBLANK('Raw Data'!A1372), 0, IF(AND('Raw Data'!D1372&lt;6, 'Raw Data'!E1372&lt;6, 'Raw Data'!F1372&lt;BB$2), 'Raw Data'!AO1372, 0))</f>
        <v/>
      </c>
      <c r="AO1377">
        <f>IF(ISBLANK('Raw Data'!A1372), 0, IF(AND('Raw Data'!I1372&lt;Analysis!$BC$2, 'Raw Data'!D1372-'Raw Data'!E1372&gt;1), 'Raw Data'!AW1372, IF(AND('Raw Data'!J1372&lt;Analysis!$BC$2, 'Raw Data'!E1372-'Raw Data'!D1372&gt;1), 'Raw Data'!AY1372, 0)))</f>
        <v/>
      </c>
      <c r="AP1377">
        <f>IF(ISBLANK('Raw Data'!A1372), 0, IF(AND('Raw Data'!I1372&lt;Analysis!$BC$2, 'Raw Data'!D1372-'Raw Data'!E1372&gt;2), 'Raw Data'!AZ1372, IF(AND('Raw Data'!J1372&lt;Analysis!$BC$2, 'Raw Data'!E1372-'Raw Data'!D1372&gt;2), 'Raw Data'!BB1372, 0)))</f>
        <v/>
      </c>
      <c r="AQ1377">
        <f>IF(ISBLANK('Raw Data'!A1372), 0, IF(AND('Raw Data'!I1372&lt;Analysis!$BC$2, 'Raw Data'!D1372-'Raw Data'!E1372&gt;3), 'Raw Data'!BC1372, IF(AND('Raw Data'!J1372&lt;Analysis!$BC$2, 'Raw Data'!E1372-'Raw Data'!D1372&gt;3), 'Raw Data'!BE1372, 0)))</f>
        <v/>
      </c>
      <c r="AR1377">
        <f>IF('Hidden Analysiss'!D1373=1,IF(ABS('Raw Data'!E1372-'Raw Data'!D1372)&lt;2,'Raw Data'!AX1372,0), 0)</f>
        <v/>
      </c>
      <c r="AS1377">
        <f>IF('Hidden Analysiss'!D1373=1,IF(ABS('Raw Data'!E1372-'Raw Data'!D1372)&lt;3,'Raw Data'!BA1372,0), 0)</f>
        <v/>
      </c>
      <c r="AT1377">
        <f>IF('Hidden Analysiss'!D1373=1,IF(ABS('Raw Data'!E1372-'Raw Data'!D1372)&lt;4,'Raw Data'!BD1372,0), 0)</f>
        <v/>
      </c>
      <c r="AU1377">
        <f>IF(AND('Hidden Analysiss'!E1373=1, ABS('Raw Data'!E1372-'Raw Data'!D1372)&lt;2), 'Raw Data'!AX1372, 0)</f>
        <v/>
      </c>
      <c r="AV1377">
        <f>IF(AND('Hidden Analysiss'!E1373=1, ABS('Raw Data'!E1372-'Raw Data'!D1372)&lt;3), 'Raw Data'!BA1372, 0)</f>
        <v/>
      </c>
      <c r="AW1377">
        <f>IF(AND('Hidden Analysiss'!E1373=1, ABS('Raw Data'!E1372-'Raw Data'!D1372)&lt;3), 'Raw Data'!BD1372, 0)</f>
        <v/>
      </c>
    </row>
    <row r="1378">
      <c r="A1378" s="1">
        <f>'Raw Data'!A1373</f>
        <v/>
      </c>
      <c r="B1378">
        <f>IF('Raw Data'!E1373&gt;'Raw Data'!D1373, 'Raw Data'!J1373, 0)</f>
        <v/>
      </c>
      <c r="C1378">
        <f>IF('Raw Data'!D1373&gt;'Raw Data'!E1373, 'Raw Data'!I1373, 0)</f>
        <v/>
      </c>
      <c r="D1378">
        <f>SUM(G1378:H1378)</f>
        <v/>
      </c>
      <c r="E1378">
        <f>IF(AND('Raw Data'!J1373&lt;'Raw Data'!I1373,'Raw Data'!E1373&gt;'Raw Data'!D1373,'Raw Data'!E1373-'Raw Data'!D1373&gt;3),'Raw Data'!N1373,IF(AND('Raw Data'!I1373&lt;'Raw Data'!J1373,'Raw Data'!D1373&gt;'Raw Data'!E1373,'Raw Data'!D1373-'Raw Data'!E1373&gt;3),'Raw Data'!M1373,0))</f>
        <v/>
      </c>
      <c r="F1378">
        <f>IF(AND('Raw Data'!J1373&lt;'Raw Data'!I1373,'Raw Data'!E1373&gt;'Raw Data'!D1373,'Raw Data'!E1373-'Raw Data'!D1373&lt;4),'Raw Data'!L1373,IF(AND('Raw Data'!I1373&lt;'Raw Data'!J1373,'Raw Data'!D1373&gt;'Raw Data'!E1373,'Raw Data'!D1373-'Raw Data'!E1373&lt;4),'Raw Data'!K1373,0))</f>
        <v/>
      </c>
      <c r="G1378">
        <f>IF(AND('Raw Data'!J1373&lt;'Raw Data'!I1373, 'Raw Data'!E1373&gt;'Raw Data'!D1373), 'Raw Data'!J1373, 0)</f>
        <v/>
      </c>
      <c r="H1378">
        <f>IF(AND('Raw Data'!J1373&gt;'Raw Data'!I1373, 'Raw Data'!E1373&lt;'Raw Data'!D1373), 'Raw Data'!I1373, 0)</f>
        <v/>
      </c>
      <c r="I1378">
        <f>SUM(J1378:K1378)</f>
        <v/>
      </c>
      <c r="J1378">
        <f>IF(AND('Raw Data'!J1373&gt;'Raw Data'!I1373, 'Raw Data'!E1373&gt;'Raw Data'!D1373), 'Raw Data'!J1373, 0)</f>
        <v/>
      </c>
      <c r="K1378">
        <f>IF(AND('Raw Data'!I1373&gt;'Raw Data'!J1373, 'Raw Data'!D1373&gt;'Raw Data'!E1373), 'Raw Data'!I1373, 0)</f>
        <v/>
      </c>
      <c r="L1378">
        <f>IF('Raw Data'!E1373-'Raw Data'!D1373&gt;3, 'Raw Data'!N1373, 0)</f>
        <v/>
      </c>
      <c r="M1378">
        <f>IF('Raw Data'!D1373-'Raw Data'!E1373&gt;3, 'Raw Data'!M1373, 0)</f>
        <v/>
      </c>
      <c r="N1378">
        <f>IF(ISBLANK('Raw Data'!D1373),0,IF(AND('Raw Data'!E1373&gt;'Raw Data'!D1373,'Raw Data'!E1373-'Raw Data'!D1373&gt;0,'Raw Data'!E1373-'Raw Data'!D1373&lt;4),'Raw Data'!L1373, 0))</f>
        <v/>
      </c>
      <c r="O1378">
        <f>IF(ISBLANK('Raw Data'!D1373),0,IF(AND('Raw Data'!E1373&gt;'Raw Data'!D1373,'Raw Data'!E1373-'Raw Data'!D1373&gt;0,'Raw Data'!D1373-'Raw Data'!E1373&lt;4),'Raw Data'!K1373, 0))</f>
        <v/>
      </c>
      <c r="P1378">
        <f>IF('Raw Data'!E1373-'Raw Data'!D1373&gt;3, 'Raw Data'!N1373, IF('Raw Data'!D1373-'Raw Data'!E1373&gt;3, 'Raw Data'!M1373, 0))</f>
        <v/>
      </c>
      <c r="Q1378">
        <f>IF(ISBLANK('Raw Data'!E1373),0,IF(AND('Raw Data'!E1373-'Raw Data'!D1373&lt;4,'Raw Data'!E1373-'Raw Data'!D1373&gt;0),'Raw Data'!L1373,IF(AND('Raw Data'!D1373&gt;'Raw Data'!E1373,'Raw Data'!D1373-'Raw Data'!E1373&gt;0),'Raw Data'!K1373,0)))</f>
        <v/>
      </c>
      <c r="R1378">
        <f>IF(ISBLANK('Raw Data'!K1373),0,IFERROR(IF(MATCH(SMALL('Raw Data'!K1373:N1373,1),L1378:O1378,0),SMALL('Raw Data'!K1373:N1373,1)),0))</f>
        <v/>
      </c>
      <c r="S1378">
        <f>IF(ISBLANK('Raw Data'!K1373),0,IFERROR(IF(MATCH(SMALL('Raw Data'!K1373:N1373,2),L1378:O1378,0),SMALL('Raw Data'!K1373:N1373,2)),0))</f>
        <v/>
      </c>
      <c r="T1378">
        <f>IF(ISBLANK('Raw Data'!K1373),0,IFERROR(IF(MATCH(SMALL('Raw Data'!K1373:N1373,3),L1378:O1378,0),SMALL('Raw Data'!K1373:N1373,3)),0))</f>
        <v/>
      </c>
      <c r="U1378">
        <f>IF(ISBLANK('Raw Data'!K1373),0,IFERROR(IF(MATCH(SMALL('Raw Data'!K1373:N1373,4),L1378:O1378,0),SMALL('Raw Data'!K1373:N1373,4)),0))</f>
        <v/>
      </c>
      <c r="V1378">
        <f>IF(AND('Raw Data'!D1373&lt;3, 'Raw Data'!E1373&lt;3, 'Raw Data'!A1373&gt;0), 'Raw Data'!AF1373, 0)</f>
        <v/>
      </c>
      <c r="W1378">
        <f>IF(AND('Raw Data'!D1373&lt;4, 'Raw Data'!E1373&lt;4, 'Raw Data'!A1373&gt;0), 'Raw Data'!AI1373, 0)</f>
        <v/>
      </c>
      <c r="X1378">
        <f>IF(AND('Raw Data'!D1373&lt;5, 'Raw Data'!E1373&lt;5, 'Raw Data'!A1373&gt;0), 'Raw Data'!AL1373, 0)</f>
        <v/>
      </c>
      <c r="Y1378">
        <f>IF(AND('Raw Data'!D1373&lt;6, 'Raw Data'!E1373&lt;6, 'Raw Data'!A1373&gt;0), 'Raw Data'!AO1373, 0)</f>
        <v/>
      </c>
      <c r="Z1378">
        <f>IF(ISBLANK('Raw Data'!D1373), 0, IF('Raw Data'!D1373-'Raw Data'!E1373&gt;1, 'Raw Data'!AW1373, 0))</f>
        <v/>
      </c>
      <c r="AA1378">
        <f>IF(ISBLANK('Raw Data'!A1373), 0, IF(ABS('Raw Data'!D1373-'Raw Data'!E1373)&lt;2, 'Raw Data'!AX1373, 0))</f>
        <v/>
      </c>
      <c r="AB1378">
        <f>IF(ISBLANK('Raw Data'!D1373), 0, IF('Raw Data'!E1373-'Raw Data'!D1373&gt;1, 'Raw Data'!AY1373, 0))</f>
        <v/>
      </c>
      <c r="AC1378">
        <f>IF(ISBLANK('Raw Data'!D1373), 0, IF('Raw Data'!D1373-'Raw Data'!E1373&gt;2, 'Raw Data'!AZ1373, 0))</f>
        <v/>
      </c>
      <c r="AD1378">
        <f>IF(ISBLANK('Raw Data'!A1373), 0, IF(ABS('Raw Data'!D1373-'Raw Data'!E1373)&lt;3, 'Raw Data'!BA1373, 0))</f>
        <v/>
      </c>
      <c r="AE1378">
        <f>IF(ISBLANK('Raw Data'!D1373), 0, IF('Raw Data'!E1373-'Raw Data'!D1373&gt;2, 'Raw Data'!BB1373, 0))</f>
        <v/>
      </c>
      <c r="AF1378">
        <f>IF(ISBLANK('Raw Data'!D1373), 0, IF('Raw Data'!D1373-'Raw Data'!E1373&gt;3, 'Raw Data'!BC1373, 0))</f>
        <v/>
      </c>
      <c r="AG1378">
        <f>IF(ISBLANK('Raw Data'!A1373), 0, IF(ABS('Raw Data'!D1373-'Raw Data'!E1373)&lt;4, 'Raw Data'!BD1373, 0))</f>
        <v/>
      </c>
      <c r="AH1378">
        <f>IF(ISBLANK('Raw Data'!D1373), 0, IF('Raw Data'!E1373-'Raw Data'!D1373&gt;3, 'Raw Data'!BE1373, 0))</f>
        <v/>
      </c>
      <c r="AI1378">
        <f>IF(SUM('Raw Data'!D1373:E1373)&gt;'Raw Data'!F1373, 'Raw Data'!G1373, 0)</f>
        <v/>
      </c>
      <c r="AJ1378">
        <f>IF(ISBLANK('Raw Data'!D1373), 0, IF(SUM('Raw Data'!D1373:E1373)&lt;'Raw Data'!F1373, 'Raw Data'!H1373, 0))</f>
        <v/>
      </c>
      <c r="AK1378">
        <f>IF(ISBLANK('Raw Data'!A1373), 0, IF(AND('Raw Data'!D1373&lt;3, 'Raw Data'!E1373&lt;3, 'Raw Data'!F1373&lt;BB$2), 'Raw Data'!AF1373, 0))</f>
        <v/>
      </c>
      <c r="AL1378">
        <f>IF(ISBLANK('Raw Data'!A1373), 0, IF(AND('Raw Data'!D1373&lt;4, 'Raw Data'!E1373&lt;4, 'Raw Data'!F1373&lt;BB$2), 'Raw Data'!AI1373, 0))</f>
        <v/>
      </c>
      <c r="AM1378">
        <f>IF(ISBLANK('Raw Data'!A1373), 0, IF(AND('Raw Data'!D1373&lt;5, 'Raw Data'!E1373&lt;5, 'Raw Data'!F1373&lt;BB$2), 'Raw Data'!AL1373, 0))</f>
        <v/>
      </c>
      <c r="AN1378">
        <f>IF(ISBLANK('Raw Data'!A1373), 0, IF(AND('Raw Data'!D1373&lt;6, 'Raw Data'!E1373&lt;6, 'Raw Data'!F1373&lt;BB$2), 'Raw Data'!AO1373, 0))</f>
        <v/>
      </c>
      <c r="AO1378">
        <f>IF(ISBLANK('Raw Data'!A1373), 0, IF(AND('Raw Data'!I1373&lt;Analysis!$BC$2, 'Raw Data'!D1373-'Raw Data'!E1373&gt;1), 'Raw Data'!AW1373, IF(AND('Raw Data'!J1373&lt;Analysis!$BC$2, 'Raw Data'!E1373-'Raw Data'!D1373&gt;1), 'Raw Data'!AY1373, 0)))</f>
        <v/>
      </c>
      <c r="AP1378">
        <f>IF(ISBLANK('Raw Data'!A1373), 0, IF(AND('Raw Data'!I1373&lt;Analysis!$BC$2, 'Raw Data'!D1373-'Raw Data'!E1373&gt;2), 'Raw Data'!AZ1373, IF(AND('Raw Data'!J1373&lt;Analysis!$BC$2, 'Raw Data'!E1373-'Raw Data'!D1373&gt;2), 'Raw Data'!BB1373, 0)))</f>
        <v/>
      </c>
      <c r="AQ1378">
        <f>IF(ISBLANK('Raw Data'!A1373), 0, IF(AND('Raw Data'!I1373&lt;Analysis!$BC$2, 'Raw Data'!D1373-'Raw Data'!E1373&gt;3), 'Raw Data'!BC1373, IF(AND('Raw Data'!J1373&lt;Analysis!$BC$2, 'Raw Data'!E1373-'Raw Data'!D1373&gt;3), 'Raw Data'!BE1373, 0)))</f>
        <v/>
      </c>
      <c r="AR1378">
        <f>IF('Hidden Analysiss'!D1374=1,IF(ABS('Raw Data'!E1373-'Raw Data'!D1373)&lt;2,'Raw Data'!AX1373,0), 0)</f>
        <v/>
      </c>
      <c r="AS1378">
        <f>IF('Hidden Analysiss'!D1374=1,IF(ABS('Raw Data'!E1373-'Raw Data'!D1373)&lt;3,'Raw Data'!BA1373,0), 0)</f>
        <v/>
      </c>
      <c r="AT1378">
        <f>IF('Hidden Analysiss'!D1374=1,IF(ABS('Raw Data'!E1373-'Raw Data'!D1373)&lt;4,'Raw Data'!BD1373,0), 0)</f>
        <v/>
      </c>
      <c r="AU1378">
        <f>IF(AND('Hidden Analysiss'!E1374=1, ABS('Raw Data'!E1373-'Raw Data'!D1373)&lt;2), 'Raw Data'!AX1373, 0)</f>
        <v/>
      </c>
      <c r="AV1378">
        <f>IF(AND('Hidden Analysiss'!E1374=1, ABS('Raw Data'!E1373-'Raw Data'!D1373)&lt;3), 'Raw Data'!BA1373, 0)</f>
        <v/>
      </c>
      <c r="AW1378">
        <f>IF(AND('Hidden Analysiss'!E1374=1, ABS('Raw Data'!E1373-'Raw Data'!D1373)&lt;3), 'Raw Data'!BD1373, 0)</f>
        <v/>
      </c>
    </row>
    <row r="1379">
      <c r="A1379" s="1">
        <f>'Raw Data'!A1374</f>
        <v/>
      </c>
      <c r="B1379">
        <f>IF('Raw Data'!E1374&gt;'Raw Data'!D1374, 'Raw Data'!J1374, 0)</f>
        <v/>
      </c>
      <c r="C1379">
        <f>IF('Raw Data'!D1374&gt;'Raw Data'!E1374, 'Raw Data'!I1374, 0)</f>
        <v/>
      </c>
      <c r="D1379">
        <f>SUM(G1379:H1379)</f>
        <v/>
      </c>
      <c r="E1379">
        <f>IF(AND('Raw Data'!J1374&lt;'Raw Data'!I1374,'Raw Data'!E1374&gt;'Raw Data'!D1374,'Raw Data'!E1374-'Raw Data'!D1374&gt;3),'Raw Data'!N1374,IF(AND('Raw Data'!I1374&lt;'Raw Data'!J1374,'Raw Data'!D1374&gt;'Raw Data'!E1374,'Raw Data'!D1374-'Raw Data'!E1374&gt;3),'Raw Data'!M1374,0))</f>
        <v/>
      </c>
      <c r="F1379">
        <f>IF(AND('Raw Data'!J1374&lt;'Raw Data'!I1374,'Raw Data'!E1374&gt;'Raw Data'!D1374,'Raw Data'!E1374-'Raw Data'!D1374&lt;4),'Raw Data'!L1374,IF(AND('Raw Data'!I1374&lt;'Raw Data'!J1374,'Raw Data'!D1374&gt;'Raw Data'!E1374,'Raw Data'!D1374-'Raw Data'!E1374&lt;4),'Raw Data'!K1374,0))</f>
        <v/>
      </c>
      <c r="G1379">
        <f>IF(AND('Raw Data'!J1374&lt;'Raw Data'!I1374, 'Raw Data'!E1374&gt;'Raw Data'!D1374), 'Raw Data'!J1374, 0)</f>
        <v/>
      </c>
      <c r="H1379">
        <f>IF(AND('Raw Data'!J1374&gt;'Raw Data'!I1374, 'Raw Data'!E1374&lt;'Raw Data'!D1374), 'Raw Data'!I1374, 0)</f>
        <v/>
      </c>
      <c r="I1379">
        <f>SUM(J1379:K1379)</f>
        <v/>
      </c>
      <c r="J1379">
        <f>IF(AND('Raw Data'!J1374&gt;'Raw Data'!I1374, 'Raw Data'!E1374&gt;'Raw Data'!D1374), 'Raw Data'!J1374, 0)</f>
        <v/>
      </c>
      <c r="K1379">
        <f>IF(AND('Raw Data'!I1374&gt;'Raw Data'!J1374, 'Raw Data'!D1374&gt;'Raw Data'!E1374), 'Raw Data'!I1374, 0)</f>
        <v/>
      </c>
      <c r="L1379">
        <f>IF('Raw Data'!E1374-'Raw Data'!D1374&gt;3, 'Raw Data'!N1374, 0)</f>
        <v/>
      </c>
      <c r="M1379">
        <f>IF('Raw Data'!D1374-'Raw Data'!E1374&gt;3, 'Raw Data'!M1374, 0)</f>
        <v/>
      </c>
      <c r="N1379">
        <f>IF(ISBLANK('Raw Data'!D1374),0,IF(AND('Raw Data'!E1374&gt;'Raw Data'!D1374,'Raw Data'!E1374-'Raw Data'!D1374&gt;0,'Raw Data'!E1374-'Raw Data'!D1374&lt;4),'Raw Data'!L1374, 0))</f>
        <v/>
      </c>
      <c r="O1379">
        <f>IF(ISBLANK('Raw Data'!D1374),0,IF(AND('Raw Data'!E1374&gt;'Raw Data'!D1374,'Raw Data'!E1374-'Raw Data'!D1374&gt;0,'Raw Data'!D1374-'Raw Data'!E1374&lt;4),'Raw Data'!K1374, 0))</f>
        <v/>
      </c>
      <c r="P1379">
        <f>IF('Raw Data'!E1374-'Raw Data'!D1374&gt;3, 'Raw Data'!N1374, IF('Raw Data'!D1374-'Raw Data'!E1374&gt;3, 'Raw Data'!M1374, 0))</f>
        <v/>
      </c>
      <c r="Q1379">
        <f>IF(ISBLANK('Raw Data'!E1374),0,IF(AND('Raw Data'!E1374-'Raw Data'!D1374&lt;4,'Raw Data'!E1374-'Raw Data'!D1374&gt;0),'Raw Data'!L1374,IF(AND('Raw Data'!D1374&gt;'Raw Data'!E1374,'Raw Data'!D1374-'Raw Data'!E1374&gt;0),'Raw Data'!K1374,0)))</f>
        <v/>
      </c>
      <c r="R1379">
        <f>IF(ISBLANK('Raw Data'!K1374),0,IFERROR(IF(MATCH(SMALL('Raw Data'!K1374:N1374,1),L1379:O1379,0),SMALL('Raw Data'!K1374:N1374,1)),0))</f>
        <v/>
      </c>
      <c r="S1379">
        <f>IF(ISBLANK('Raw Data'!K1374),0,IFERROR(IF(MATCH(SMALL('Raw Data'!K1374:N1374,2),L1379:O1379,0),SMALL('Raw Data'!K1374:N1374,2)),0))</f>
        <v/>
      </c>
      <c r="T1379">
        <f>IF(ISBLANK('Raw Data'!K1374),0,IFERROR(IF(MATCH(SMALL('Raw Data'!K1374:N1374,3),L1379:O1379,0),SMALL('Raw Data'!K1374:N1374,3)),0))</f>
        <v/>
      </c>
      <c r="U1379">
        <f>IF(ISBLANK('Raw Data'!K1374),0,IFERROR(IF(MATCH(SMALL('Raw Data'!K1374:N1374,4),L1379:O1379,0),SMALL('Raw Data'!K1374:N1374,4)),0))</f>
        <v/>
      </c>
      <c r="V1379">
        <f>IF(AND('Raw Data'!D1374&lt;3, 'Raw Data'!E1374&lt;3, 'Raw Data'!A1374&gt;0), 'Raw Data'!AF1374, 0)</f>
        <v/>
      </c>
      <c r="W1379">
        <f>IF(AND('Raw Data'!D1374&lt;4, 'Raw Data'!E1374&lt;4, 'Raw Data'!A1374&gt;0), 'Raw Data'!AI1374, 0)</f>
        <v/>
      </c>
      <c r="X1379">
        <f>IF(AND('Raw Data'!D1374&lt;5, 'Raw Data'!E1374&lt;5, 'Raw Data'!A1374&gt;0), 'Raw Data'!AL1374, 0)</f>
        <v/>
      </c>
      <c r="Y1379">
        <f>IF(AND('Raw Data'!D1374&lt;6, 'Raw Data'!E1374&lt;6, 'Raw Data'!A1374&gt;0), 'Raw Data'!AO1374, 0)</f>
        <v/>
      </c>
      <c r="Z1379">
        <f>IF(ISBLANK('Raw Data'!D1374), 0, IF('Raw Data'!D1374-'Raw Data'!E1374&gt;1, 'Raw Data'!AW1374, 0))</f>
        <v/>
      </c>
      <c r="AA1379">
        <f>IF(ISBLANK('Raw Data'!A1374), 0, IF(ABS('Raw Data'!D1374-'Raw Data'!E1374)&lt;2, 'Raw Data'!AX1374, 0))</f>
        <v/>
      </c>
      <c r="AB1379">
        <f>IF(ISBLANK('Raw Data'!D1374), 0, IF('Raw Data'!E1374-'Raw Data'!D1374&gt;1, 'Raw Data'!AY1374, 0))</f>
        <v/>
      </c>
      <c r="AC1379">
        <f>IF(ISBLANK('Raw Data'!D1374), 0, IF('Raw Data'!D1374-'Raw Data'!E1374&gt;2, 'Raw Data'!AZ1374, 0))</f>
        <v/>
      </c>
      <c r="AD1379">
        <f>IF(ISBLANK('Raw Data'!A1374), 0, IF(ABS('Raw Data'!D1374-'Raw Data'!E1374)&lt;3, 'Raw Data'!BA1374, 0))</f>
        <v/>
      </c>
      <c r="AE1379">
        <f>IF(ISBLANK('Raw Data'!D1374), 0, IF('Raw Data'!E1374-'Raw Data'!D1374&gt;2, 'Raw Data'!BB1374, 0))</f>
        <v/>
      </c>
      <c r="AF1379">
        <f>IF(ISBLANK('Raw Data'!D1374), 0, IF('Raw Data'!D1374-'Raw Data'!E1374&gt;3, 'Raw Data'!BC1374, 0))</f>
        <v/>
      </c>
      <c r="AG1379">
        <f>IF(ISBLANK('Raw Data'!A1374), 0, IF(ABS('Raw Data'!D1374-'Raw Data'!E1374)&lt;4, 'Raw Data'!BD1374, 0))</f>
        <v/>
      </c>
      <c r="AH1379">
        <f>IF(ISBLANK('Raw Data'!D1374), 0, IF('Raw Data'!E1374-'Raw Data'!D1374&gt;3, 'Raw Data'!BE1374, 0))</f>
        <v/>
      </c>
      <c r="AI1379">
        <f>IF(SUM('Raw Data'!D1374:E1374)&gt;'Raw Data'!F1374, 'Raw Data'!G1374, 0)</f>
        <v/>
      </c>
      <c r="AJ1379">
        <f>IF(ISBLANK('Raw Data'!D1374), 0, IF(SUM('Raw Data'!D1374:E1374)&lt;'Raw Data'!F1374, 'Raw Data'!H1374, 0))</f>
        <v/>
      </c>
      <c r="AK1379">
        <f>IF(ISBLANK('Raw Data'!A1374), 0, IF(AND('Raw Data'!D1374&lt;3, 'Raw Data'!E1374&lt;3, 'Raw Data'!F1374&lt;BB$2), 'Raw Data'!AF1374, 0))</f>
        <v/>
      </c>
      <c r="AL1379">
        <f>IF(ISBLANK('Raw Data'!A1374), 0, IF(AND('Raw Data'!D1374&lt;4, 'Raw Data'!E1374&lt;4, 'Raw Data'!F1374&lt;BB$2), 'Raw Data'!AI1374, 0))</f>
        <v/>
      </c>
      <c r="AM1379">
        <f>IF(ISBLANK('Raw Data'!A1374), 0, IF(AND('Raw Data'!D1374&lt;5, 'Raw Data'!E1374&lt;5, 'Raw Data'!F1374&lt;BB$2), 'Raw Data'!AL1374, 0))</f>
        <v/>
      </c>
      <c r="AN1379">
        <f>IF(ISBLANK('Raw Data'!A1374), 0, IF(AND('Raw Data'!D1374&lt;6, 'Raw Data'!E1374&lt;6, 'Raw Data'!F1374&lt;BB$2), 'Raw Data'!AO1374, 0))</f>
        <v/>
      </c>
      <c r="AO1379">
        <f>IF(ISBLANK('Raw Data'!A1374), 0, IF(AND('Raw Data'!I1374&lt;Analysis!$BC$2, 'Raw Data'!D1374-'Raw Data'!E1374&gt;1), 'Raw Data'!AW1374, IF(AND('Raw Data'!J1374&lt;Analysis!$BC$2, 'Raw Data'!E1374-'Raw Data'!D1374&gt;1), 'Raw Data'!AY1374, 0)))</f>
        <v/>
      </c>
      <c r="AP1379">
        <f>IF(ISBLANK('Raw Data'!A1374), 0, IF(AND('Raw Data'!I1374&lt;Analysis!$BC$2, 'Raw Data'!D1374-'Raw Data'!E1374&gt;2), 'Raw Data'!AZ1374, IF(AND('Raw Data'!J1374&lt;Analysis!$BC$2, 'Raw Data'!E1374-'Raw Data'!D1374&gt;2), 'Raw Data'!BB1374, 0)))</f>
        <v/>
      </c>
      <c r="AQ1379">
        <f>IF(ISBLANK('Raw Data'!A1374), 0, IF(AND('Raw Data'!I1374&lt;Analysis!$BC$2, 'Raw Data'!D1374-'Raw Data'!E1374&gt;3), 'Raw Data'!BC1374, IF(AND('Raw Data'!J1374&lt;Analysis!$BC$2, 'Raw Data'!E1374-'Raw Data'!D1374&gt;3), 'Raw Data'!BE1374, 0)))</f>
        <v/>
      </c>
      <c r="AR1379">
        <f>IF('Hidden Analysiss'!D1375=1,IF(ABS('Raw Data'!E1374-'Raw Data'!D1374)&lt;2,'Raw Data'!AX1374,0), 0)</f>
        <v/>
      </c>
      <c r="AS1379">
        <f>IF('Hidden Analysiss'!D1375=1,IF(ABS('Raw Data'!E1374-'Raw Data'!D1374)&lt;3,'Raw Data'!BA1374,0), 0)</f>
        <v/>
      </c>
      <c r="AT1379">
        <f>IF('Hidden Analysiss'!D1375=1,IF(ABS('Raw Data'!E1374-'Raw Data'!D1374)&lt;4,'Raw Data'!BD1374,0), 0)</f>
        <v/>
      </c>
      <c r="AU1379">
        <f>IF(AND('Hidden Analysiss'!E1375=1, ABS('Raw Data'!E1374-'Raw Data'!D1374)&lt;2), 'Raw Data'!AX1374, 0)</f>
        <v/>
      </c>
      <c r="AV1379">
        <f>IF(AND('Hidden Analysiss'!E1375=1, ABS('Raw Data'!E1374-'Raw Data'!D1374)&lt;3), 'Raw Data'!BA1374, 0)</f>
        <v/>
      </c>
      <c r="AW1379">
        <f>IF(AND('Hidden Analysiss'!E1375=1, ABS('Raw Data'!E1374-'Raw Data'!D1374)&lt;3), 'Raw Data'!BD1374, 0)</f>
        <v/>
      </c>
    </row>
    <row r="1380">
      <c r="A1380" s="1">
        <f>'Raw Data'!A1375</f>
        <v/>
      </c>
      <c r="B1380">
        <f>IF('Raw Data'!E1375&gt;'Raw Data'!D1375, 'Raw Data'!J1375, 0)</f>
        <v/>
      </c>
      <c r="C1380">
        <f>IF('Raw Data'!D1375&gt;'Raw Data'!E1375, 'Raw Data'!I1375, 0)</f>
        <v/>
      </c>
      <c r="D1380">
        <f>SUM(G1380:H1380)</f>
        <v/>
      </c>
      <c r="E1380">
        <f>IF(AND('Raw Data'!J1375&lt;'Raw Data'!I1375,'Raw Data'!E1375&gt;'Raw Data'!D1375,'Raw Data'!E1375-'Raw Data'!D1375&gt;3),'Raw Data'!N1375,IF(AND('Raw Data'!I1375&lt;'Raw Data'!J1375,'Raw Data'!D1375&gt;'Raw Data'!E1375,'Raw Data'!D1375-'Raw Data'!E1375&gt;3),'Raw Data'!M1375,0))</f>
        <v/>
      </c>
      <c r="F1380">
        <f>IF(AND('Raw Data'!J1375&lt;'Raw Data'!I1375,'Raw Data'!E1375&gt;'Raw Data'!D1375,'Raw Data'!E1375-'Raw Data'!D1375&lt;4),'Raw Data'!L1375,IF(AND('Raw Data'!I1375&lt;'Raw Data'!J1375,'Raw Data'!D1375&gt;'Raw Data'!E1375,'Raw Data'!D1375-'Raw Data'!E1375&lt;4),'Raw Data'!K1375,0))</f>
        <v/>
      </c>
      <c r="G1380">
        <f>IF(AND('Raw Data'!J1375&lt;'Raw Data'!I1375, 'Raw Data'!E1375&gt;'Raw Data'!D1375), 'Raw Data'!J1375, 0)</f>
        <v/>
      </c>
      <c r="H1380">
        <f>IF(AND('Raw Data'!J1375&gt;'Raw Data'!I1375, 'Raw Data'!E1375&lt;'Raw Data'!D1375), 'Raw Data'!I1375, 0)</f>
        <v/>
      </c>
      <c r="I1380">
        <f>SUM(J1380:K1380)</f>
        <v/>
      </c>
      <c r="J1380">
        <f>IF(AND('Raw Data'!J1375&gt;'Raw Data'!I1375, 'Raw Data'!E1375&gt;'Raw Data'!D1375), 'Raw Data'!J1375, 0)</f>
        <v/>
      </c>
      <c r="K1380">
        <f>IF(AND('Raw Data'!I1375&gt;'Raw Data'!J1375, 'Raw Data'!D1375&gt;'Raw Data'!E1375), 'Raw Data'!I1375, 0)</f>
        <v/>
      </c>
      <c r="L1380">
        <f>IF('Raw Data'!E1375-'Raw Data'!D1375&gt;3, 'Raw Data'!N1375, 0)</f>
        <v/>
      </c>
      <c r="M1380">
        <f>IF('Raw Data'!D1375-'Raw Data'!E1375&gt;3, 'Raw Data'!M1375, 0)</f>
        <v/>
      </c>
      <c r="N1380">
        <f>IF(ISBLANK('Raw Data'!D1375),0,IF(AND('Raw Data'!E1375&gt;'Raw Data'!D1375,'Raw Data'!E1375-'Raw Data'!D1375&gt;0,'Raw Data'!E1375-'Raw Data'!D1375&lt;4),'Raw Data'!L1375, 0))</f>
        <v/>
      </c>
      <c r="O1380">
        <f>IF(ISBLANK('Raw Data'!D1375),0,IF(AND('Raw Data'!E1375&gt;'Raw Data'!D1375,'Raw Data'!E1375-'Raw Data'!D1375&gt;0,'Raw Data'!D1375-'Raw Data'!E1375&lt;4),'Raw Data'!K1375, 0))</f>
        <v/>
      </c>
      <c r="P1380">
        <f>IF('Raw Data'!E1375-'Raw Data'!D1375&gt;3, 'Raw Data'!N1375, IF('Raw Data'!D1375-'Raw Data'!E1375&gt;3, 'Raw Data'!M1375, 0))</f>
        <v/>
      </c>
      <c r="Q1380">
        <f>IF(ISBLANK('Raw Data'!E1375),0,IF(AND('Raw Data'!E1375-'Raw Data'!D1375&lt;4,'Raw Data'!E1375-'Raw Data'!D1375&gt;0),'Raw Data'!L1375,IF(AND('Raw Data'!D1375&gt;'Raw Data'!E1375,'Raw Data'!D1375-'Raw Data'!E1375&gt;0),'Raw Data'!K1375,0)))</f>
        <v/>
      </c>
      <c r="R1380">
        <f>IF(ISBLANK('Raw Data'!K1375),0,IFERROR(IF(MATCH(SMALL('Raw Data'!K1375:N1375,1),L1380:O1380,0),SMALL('Raw Data'!K1375:N1375,1)),0))</f>
        <v/>
      </c>
      <c r="S1380">
        <f>IF(ISBLANK('Raw Data'!K1375),0,IFERROR(IF(MATCH(SMALL('Raw Data'!K1375:N1375,2),L1380:O1380,0),SMALL('Raw Data'!K1375:N1375,2)),0))</f>
        <v/>
      </c>
      <c r="T1380">
        <f>IF(ISBLANK('Raw Data'!K1375),0,IFERROR(IF(MATCH(SMALL('Raw Data'!K1375:N1375,3),L1380:O1380,0),SMALL('Raw Data'!K1375:N1375,3)),0))</f>
        <v/>
      </c>
      <c r="U1380">
        <f>IF(ISBLANK('Raw Data'!K1375),0,IFERROR(IF(MATCH(SMALL('Raw Data'!K1375:N1375,4),L1380:O1380,0),SMALL('Raw Data'!K1375:N1375,4)),0))</f>
        <v/>
      </c>
      <c r="V1380">
        <f>IF(AND('Raw Data'!D1375&lt;3, 'Raw Data'!E1375&lt;3, 'Raw Data'!A1375&gt;0), 'Raw Data'!AF1375, 0)</f>
        <v/>
      </c>
      <c r="W1380">
        <f>IF(AND('Raw Data'!D1375&lt;4, 'Raw Data'!E1375&lt;4, 'Raw Data'!A1375&gt;0), 'Raw Data'!AI1375, 0)</f>
        <v/>
      </c>
      <c r="X1380">
        <f>IF(AND('Raw Data'!D1375&lt;5, 'Raw Data'!E1375&lt;5, 'Raw Data'!A1375&gt;0), 'Raw Data'!AL1375, 0)</f>
        <v/>
      </c>
      <c r="Y1380">
        <f>IF(AND('Raw Data'!D1375&lt;6, 'Raw Data'!E1375&lt;6, 'Raw Data'!A1375&gt;0), 'Raw Data'!AO1375, 0)</f>
        <v/>
      </c>
      <c r="Z1380">
        <f>IF(ISBLANK('Raw Data'!D1375), 0, IF('Raw Data'!D1375-'Raw Data'!E1375&gt;1, 'Raw Data'!AW1375, 0))</f>
        <v/>
      </c>
      <c r="AA1380">
        <f>IF(ISBLANK('Raw Data'!A1375), 0, IF(ABS('Raw Data'!D1375-'Raw Data'!E1375)&lt;2, 'Raw Data'!AX1375, 0))</f>
        <v/>
      </c>
      <c r="AB1380">
        <f>IF(ISBLANK('Raw Data'!D1375), 0, IF('Raw Data'!E1375-'Raw Data'!D1375&gt;1, 'Raw Data'!AY1375, 0))</f>
        <v/>
      </c>
      <c r="AC1380">
        <f>IF(ISBLANK('Raw Data'!D1375), 0, IF('Raw Data'!D1375-'Raw Data'!E1375&gt;2, 'Raw Data'!AZ1375, 0))</f>
        <v/>
      </c>
      <c r="AD1380">
        <f>IF(ISBLANK('Raw Data'!A1375), 0, IF(ABS('Raw Data'!D1375-'Raw Data'!E1375)&lt;3, 'Raw Data'!BA1375, 0))</f>
        <v/>
      </c>
      <c r="AE1380">
        <f>IF(ISBLANK('Raw Data'!D1375), 0, IF('Raw Data'!E1375-'Raw Data'!D1375&gt;2, 'Raw Data'!BB1375, 0))</f>
        <v/>
      </c>
      <c r="AF1380">
        <f>IF(ISBLANK('Raw Data'!D1375), 0, IF('Raw Data'!D1375-'Raw Data'!E1375&gt;3, 'Raw Data'!BC1375, 0))</f>
        <v/>
      </c>
      <c r="AG1380">
        <f>IF(ISBLANK('Raw Data'!A1375), 0, IF(ABS('Raw Data'!D1375-'Raw Data'!E1375)&lt;4, 'Raw Data'!BD1375, 0))</f>
        <v/>
      </c>
      <c r="AH1380">
        <f>IF(ISBLANK('Raw Data'!D1375), 0, IF('Raw Data'!E1375-'Raw Data'!D1375&gt;3, 'Raw Data'!BE1375, 0))</f>
        <v/>
      </c>
      <c r="AI1380">
        <f>IF(SUM('Raw Data'!D1375:E1375)&gt;'Raw Data'!F1375, 'Raw Data'!G1375, 0)</f>
        <v/>
      </c>
      <c r="AJ1380">
        <f>IF(ISBLANK('Raw Data'!D1375), 0, IF(SUM('Raw Data'!D1375:E1375)&lt;'Raw Data'!F1375, 'Raw Data'!H1375, 0))</f>
        <v/>
      </c>
      <c r="AK1380">
        <f>IF(ISBLANK('Raw Data'!A1375), 0, IF(AND('Raw Data'!D1375&lt;3, 'Raw Data'!E1375&lt;3, 'Raw Data'!F1375&lt;BB$2), 'Raw Data'!AF1375, 0))</f>
        <v/>
      </c>
      <c r="AL1380">
        <f>IF(ISBLANK('Raw Data'!A1375), 0, IF(AND('Raw Data'!D1375&lt;4, 'Raw Data'!E1375&lt;4, 'Raw Data'!F1375&lt;BB$2), 'Raw Data'!AI1375, 0))</f>
        <v/>
      </c>
      <c r="AM1380">
        <f>IF(ISBLANK('Raw Data'!A1375), 0, IF(AND('Raw Data'!D1375&lt;5, 'Raw Data'!E1375&lt;5, 'Raw Data'!F1375&lt;BB$2), 'Raw Data'!AL1375, 0))</f>
        <v/>
      </c>
      <c r="AN1380">
        <f>IF(ISBLANK('Raw Data'!A1375), 0, IF(AND('Raw Data'!D1375&lt;6, 'Raw Data'!E1375&lt;6, 'Raw Data'!F1375&lt;BB$2), 'Raw Data'!AO1375, 0))</f>
        <v/>
      </c>
      <c r="AO1380">
        <f>IF(ISBLANK('Raw Data'!A1375), 0, IF(AND('Raw Data'!I1375&lt;Analysis!$BC$2, 'Raw Data'!D1375-'Raw Data'!E1375&gt;1), 'Raw Data'!AW1375, IF(AND('Raw Data'!J1375&lt;Analysis!$BC$2, 'Raw Data'!E1375-'Raw Data'!D1375&gt;1), 'Raw Data'!AY1375, 0)))</f>
        <v/>
      </c>
      <c r="AP1380">
        <f>IF(ISBLANK('Raw Data'!A1375), 0, IF(AND('Raw Data'!I1375&lt;Analysis!$BC$2, 'Raw Data'!D1375-'Raw Data'!E1375&gt;2), 'Raw Data'!AZ1375, IF(AND('Raw Data'!J1375&lt;Analysis!$BC$2, 'Raw Data'!E1375-'Raw Data'!D1375&gt;2), 'Raw Data'!BB1375, 0)))</f>
        <v/>
      </c>
      <c r="AQ1380">
        <f>IF(ISBLANK('Raw Data'!A1375), 0, IF(AND('Raw Data'!I1375&lt;Analysis!$BC$2, 'Raw Data'!D1375-'Raw Data'!E1375&gt;3), 'Raw Data'!BC1375, IF(AND('Raw Data'!J1375&lt;Analysis!$BC$2, 'Raw Data'!E1375-'Raw Data'!D1375&gt;3), 'Raw Data'!BE1375, 0)))</f>
        <v/>
      </c>
      <c r="AR1380">
        <f>IF('Hidden Analysiss'!D1376=1,IF(ABS('Raw Data'!E1375-'Raw Data'!D1375)&lt;2,'Raw Data'!AX1375,0), 0)</f>
        <v/>
      </c>
      <c r="AS1380">
        <f>IF('Hidden Analysiss'!D1376=1,IF(ABS('Raw Data'!E1375-'Raw Data'!D1375)&lt;3,'Raw Data'!BA1375,0), 0)</f>
        <v/>
      </c>
      <c r="AT1380">
        <f>IF('Hidden Analysiss'!D1376=1,IF(ABS('Raw Data'!E1375-'Raw Data'!D1375)&lt;4,'Raw Data'!BD1375,0), 0)</f>
        <v/>
      </c>
      <c r="AU1380">
        <f>IF(AND('Hidden Analysiss'!E1376=1, ABS('Raw Data'!E1375-'Raw Data'!D1375)&lt;2), 'Raw Data'!AX1375, 0)</f>
        <v/>
      </c>
      <c r="AV1380">
        <f>IF(AND('Hidden Analysiss'!E1376=1, ABS('Raw Data'!E1375-'Raw Data'!D1375)&lt;3), 'Raw Data'!BA1375, 0)</f>
        <v/>
      </c>
      <c r="AW1380">
        <f>IF(AND('Hidden Analysiss'!E1376=1, ABS('Raw Data'!E1375-'Raw Data'!D1375)&lt;3), 'Raw Data'!BD1375, 0)</f>
        <v/>
      </c>
    </row>
    <row r="1381">
      <c r="A1381" s="1">
        <f>'Raw Data'!A1376</f>
        <v/>
      </c>
      <c r="B1381">
        <f>IF('Raw Data'!E1376&gt;'Raw Data'!D1376, 'Raw Data'!J1376, 0)</f>
        <v/>
      </c>
      <c r="C1381">
        <f>IF('Raw Data'!D1376&gt;'Raw Data'!E1376, 'Raw Data'!I1376, 0)</f>
        <v/>
      </c>
      <c r="D1381">
        <f>SUM(G1381:H1381)</f>
        <v/>
      </c>
      <c r="E1381">
        <f>IF(AND('Raw Data'!J1376&lt;'Raw Data'!I1376,'Raw Data'!E1376&gt;'Raw Data'!D1376,'Raw Data'!E1376-'Raw Data'!D1376&gt;3),'Raw Data'!N1376,IF(AND('Raw Data'!I1376&lt;'Raw Data'!J1376,'Raw Data'!D1376&gt;'Raw Data'!E1376,'Raw Data'!D1376-'Raw Data'!E1376&gt;3),'Raw Data'!M1376,0))</f>
        <v/>
      </c>
      <c r="F1381">
        <f>IF(AND('Raw Data'!J1376&lt;'Raw Data'!I1376,'Raw Data'!E1376&gt;'Raw Data'!D1376,'Raw Data'!E1376-'Raw Data'!D1376&lt;4),'Raw Data'!L1376,IF(AND('Raw Data'!I1376&lt;'Raw Data'!J1376,'Raw Data'!D1376&gt;'Raw Data'!E1376,'Raw Data'!D1376-'Raw Data'!E1376&lt;4),'Raw Data'!K1376,0))</f>
        <v/>
      </c>
      <c r="G1381">
        <f>IF(AND('Raw Data'!J1376&lt;'Raw Data'!I1376, 'Raw Data'!E1376&gt;'Raw Data'!D1376), 'Raw Data'!J1376, 0)</f>
        <v/>
      </c>
      <c r="H1381">
        <f>IF(AND('Raw Data'!J1376&gt;'Raw Data'!I1376, 'Raw Data'!E1376&lt;'Raw Data'!D1376), 'Raw Data'!I1376, 0)</f>
        <v/>
      </c>
      <c r="I1381">
        <f>SUM(J1381:K1381)</f>
        <v/>
      </c>
      <c r="J1381">
        <f>IF(AND('Raw Data'!J1376&gt;'Raw Data'!I1376, 'Raw Data'!E1376&gt;'Raw Data'!D1376), 'Raw Data'!J1376, 0)</f>
        <v/>
      </c>
      <c r="K1381">
        <f>IF(AND('Raw Data'!I1376&gt;'Raw Data'!J1376, 'Raw Data'!D1376&gt;'Raw Data'!E1376), 'Raw Data'!I1376, 0)</f>
        <v/>
      </c>
      <c r="L1381">
        <f>IF('Raw Data'!E1376-'Raw Data'!D1376&gt;3, 'Raw Data'!N1376, 0)</f>
        <v/>
      </c>
      <c r="M1381">
        <f>IF('Raw Data'!D1376-'Raw Data'!E1376&gt;3, 'Raw Data'!M1376, 0)</f>
        <v/>
      </c>
      <c r="N1381">
        <f>IF(ISBLANK('Raw Data'!D1376),0,IF(AND('Raw Data'!E1376&gt;'Raw Data'!D1376,'Raw Data'!E1376-'Raw Data'!D1376&gt;0,'Raw Data'!E1376-'Raw Data'!D1376&lt;4),'Raw Data'!L1376, 0))</f>
        <v/>
      </c>
      <c r="O1381">
        <f>IF(ISBLANK('Raw Data'!D1376),0,IF(AND('Raw Data'!E1376&gt;'Raw Data'!D1376,'Raw Data'!E1376-'Raw Data'!D1376&gt;0,'Raw Data'!D1376-'Raw Data'!E1376&lt;4),'Raw Data'!K1376, 0))</f>
        <v/>
      </c>
      <c r="P1381">
        <f>IF('Raw Data'!E1376-'Raw Data'!D1376&gt;3, 'Raw Data'!N1376, IF('Raw Data'!D1376-'Raw Data'!E1376&gt;3, 'Raw Data'!M1376, 0))</f>
        <v/>
      </c>
      <c r="Q1381">
        <f>IF(ISBLANK('Raw Data'!E1376),0,IF(AND('Raw Data'!E1376-'Raw Data'!D1376&lt;4,'Raw Data'!E1376-'Raw Data'!D1376&gt;0),'Raw Data'!L1376,IF(AND('Raw Data'!D1376&gt;'Raw Data'!E1376,'Raw Data'!D1376-'Raw Data'!E1376&gt;0),'Raw Data'!K1376,0)))</f>
        <v/>
      </c>
      <c r="R1381">
        <f>IF(ISBLANK('Raw Data'!K1376),0,IFERROR(IF(MATCH(SMALL('Raw Data'!K1376:N1376,1),L1381:O1381,0),SMALL('Raw Data'!K1376:N1376,1)),0))</f>
        <v/>
      </c>
      <c r="S1381">
        <f>IF(ISBLANK('Raw Data'!K1376),0,IFERROR(IF(MATCH(SMALL('Raw Data'!K1376:N1376,2),L1381:O1381,0),SMALL('Raw Data'!K1376:N1376,2)),0))</f>
        <v/>
      </c>
      <c r="T1381">
        <f>IF(ISBLANK('Raw Data'!K1376),0,IFERROR(IF(MATCH(SMALL('Raw Data'!K1376:N1376,3),L1381:O1381,0),SMALL('Raw Data'!K1376:N1376,3)),0))</f>
        <v/>
      </c>
      <c r="U1381">
        <f>IF(ISBLANK('Raw Data'!K1376),0,IFERROR(IF(MATCH(SMALL('Raw Data'!K1376:N1376,4),L1381:O1381,0),SMALL('Raw Data'!K1376:N1376,4)),0))</f>
        <v/>
      </c>
      <c r="V1381">
        <f>IF(AND('Raw Data'!D1376&lt;3, 'Raw Data'!E1376&lt;3, 'Raw Data'!A1376&gt;0), 'Raw Data'!AF1376, 0)</f>
        <v/>
      </c>
      <c r="W1381">
        <f>IF(AND('Raw Data'!D1376&lt;4, 'Raw Data'!E1376&lt;4, 'Raw Data'!A1376&gt;0), 'Raw Data'!AI1376, 0)</f>
        <v/>
      </c>
      <c r="X1381">
        <f>IF(AND('Raw Data'!D1376&lt;5, 'Raw Data'!E1376&lt;5, 'Raw Data'!A1376&gt;0), 'Raw Data'!AL1376, 0)</f>
        <v/>
      </c>
      <c r="Y1381">
        <f>IF(AND('Raw Data'!D1376&lt;6, 'Raw Data'!E1376&lt;6, 'Raw Data'!A1376&gt;0), 'Raw Data'!AO1376, 0)</f>
        <v/>
      </c>
      <c r="Z1381">
        <f>IF(ISBLANK('Raw Data'!D1376), 0, IF('Raw Data'!D1376-'Raw Data'!E1376&gt;1, 'Raw Data'!AW1376, 0))</f>
        <v/>
      </c>
      <c r="AA1381">
        <f>IF(ISBLANK('Raw Data'!A1376), 0, IF(ABS('Raw Data'!D1376-'Raw Data'!E1376)&lt;2, 'Raw Data'!AX1376, 0))</f>
        <v/>
      </c>
      <c r="AB1381">
        <f>IF(ISBLANK('Raw Data'!D1376), 0, IF('Raw Data'!E1376-'Raw Data'!D1376&gt;1, 'Raw Data'!AY1376, 0))</f>
        <v/>
      </c>
      <c r="AC1381">
        <f>IF(ISBLANK('Raw Data'!D1376), 0, IF('Raw Data'!D1376-'Raw Data'!E1376&gt;2, 'Raw Data'!AZ1376, 0))</f>
        <v/>
      </c>
      <c r="AD1381">
        <f>IF(ISBLANK('Raw Data'!A1376), 0, IF(ABS('Raw Data'!D1376-'Raw Data'!E1376)&lt;3, 'Raw Data'!BA1376, 0))</f>
        <v/>
      </c>
      <c r="AE1381">
        <f>IF(ISBLANK('Raw Data'!D1376), 0, IF('Raw Data'!E1376-'Raw Data'!D1376&gt;2, 'Raw Data'!BB1376, 0))</f>
        <v/>
      </c>
      <c r="AF1381">
        <f>IF(ISBLANK('Raw Data'!D1376), 0, IF('Raw Data'!D1376-'Raw Data'!E1376&gt;3, 'Raw Data'!BC1376, 0))</f>
        <v/>
      </c>
      <c r="AG1381">
        <f>IF(ISBLANK('Raw Data'!A1376), 0, IF(ABS('Raw Data'!D1376-'Raw Data'!E1376)&lt;4, 'Raw Data'!BD1376, 0))</f>
        <v/>
      </c>
      <c r="AH1381">
        <f>IF(ISBLANK('Raw Data'!D1376), 0, IF('Raw Data'!E1376-'Raw Data'!D1376&gt;3, 'Raw Data'!BE1376, 0))</f>
        <v/>
      </c>
      <c r="AI1381">
        <f>IF(SUM('Raw Data'!D1376:E1376)&gt;'Raw Data'!F1376, 'Raw Data'!G1376, 0)</f>
        <v/>
      </c>
      <c r="AJ1381">
        <f>IF(ISBLANK('Raw Data'!D1376), 0, IF(SUM('Raw Data'!D1376:E1376)&lt;'Raw Data'!F1376, 'Raw Data'!H1376, 0))</f>
        <v/>
      </c>
      <c r="AK1381">
        <f>IF(ISBLANK('Raw Data'!A1376), 0, IF(AND('Raw Data'!D1376&lt;3, 'Raw Data'!E1376&lt;3, 'Raw Data'!F1376&lt;BB$2), 'Raw Data'!AF1376, 0))</f>
        <v/>
      </c>
      <c r="AL1381">
        <f>IF(ISBLANK('Raw Data'!A1376), 0, IF(AND('Raw Data'!D1376&lt;4, 'Raw Data'!E1376&lt;4, 'Raw Data'!F1376&lt;BB$2), 'Raw Data'!AI1376, 0))</f>
        <v/>
      </c>
      <c r="AM1381">
        <f>IF(ISBLANK('Raw Data'!A1376), 0, IF(AND('Raw Data'!D1376&lt;5, 'Raw Data'!E1376&lt;5, 'Raw Data'!F1376&lt;BB$2), 'Raw Data'!AL1376, 0))</f>
        <v/>
      </c>
      <c r="AN1381">
        <f>IF(ISBLANK('Raw Data'!A1376), 0, IF(AND('Raw Data'!D1376&lt;6, 'Raw Data'!E1376&lt;6, 'Raw Data'!F1376&lt;BB$2), 'Raw Data'!AO1376, 0))</f>
        <v/>
      </c>
      <c r="AO1381">
        <f>IF(ISBLANK('Raw Data'!A1376), 0, IF(AND('Raw Data'!I1376&lt;Analysis!$BC$2, 'Raw Data'!D1376-'Raw Data'!E1376&gt;1), 'Raw Data'!AW1376, IF(AND('Raw Data'!J1376&lt;Analysis!$BC$2, 'Raw Data'!E1376-'Raw Data'!D1376&gt;1), 'Raw Data'!AY1376, 0)))</f>
        <v/>
      </c>
      <c r="AP1381">
        <f>IF(ISBLANK('Raw Data'!A1376), 0, IF(AND('Raw Data'!I1376&lt;Analysis!$BC$2, 'Raw Data'!D1376-'Raw Data'!E1376&gt;2), 'Raw Data'!AZ1376, IF(AND('Raw Data'!J1376&lt;Analysis!$BC$2, 'Raw Data'!E1376-'Raw Data'!D1376&gt;2), 'Raw Data'!BB1376, 0)))</f>
        <v/>
      </c>
      <c r="AQ1381">
        <f>IF(ISBLANK('Raw Data'!A1376), 0, IF(AND('Raw Data'!I1376&lt;Analysis!$BC$2, 'Raw Data'!D1376-'Raw Data'!E1376&gt;3), 'Raw Data'!BC1376, IF(AND('Raw Data'!J1376&lt;Analysis!$BC$2, 'Raw Data'!E1376-'Raw Data'!D1376&gt;3), 'Raw Data'!BE1376, 0)))</f>
        <v/>
      </c>
      <c r="AR1381">
        <f>IF('Hidden Analysiss'!D1377=1,IF(ABS('Raw Data'!E1376-'Raw Data'!D1376)&lt;2,'Raw Data'!AX1376,0), 0)</f>
        <v/>
      </c>
      <c r="AS1381">
        <f>IF('Hidden Analysiss'!D1377=1,IF(ABS('Raw Data'!E1376-'Raw Data'!D1376)&lt;3,'Raw Data'!BA1376,0), 0)</f>
        <v/>
      </c>
      <c r="AT1381">
        <f>IF('Hidden Analysiss'!D1377=1,IF(ABS('Raw Data'!E1376-'Raw Data'!D1376)&lt;4,'Raw Data'!BD1376,0), 0)</f>
        <v/>
      </c>
      <c r="AU1381">
        <f>IF(AND('Hidden Analysiss'!E1377=1, ABS('Raw Data'!E1376-'Raw Data'!D1376)&lt;2), 'Raw Data'!AX1376, 0)</f>
        <v/>
      </c>
      <c r="AV1381">
        <f>IF(AND('Hidden Analysiss'!E1377=1, ABS('Raw Data'!E1376-'Raw Data'!D1376)&lt;3), 'Raw Data'!BA1376, 0)</f>
        <v/>
      </c>
      <c r="AW1381">
        <f>IF(AND('Hidden Analysiss'!E1377=1, ABS('Raw Data'!E1376-'Raw Data'!D1376)&lt;3), 'Raw Data'!BD1376, 0)</f>
        <v/>
      </c>
    </row>
    <row r="1382">
      <c r="A1382" s="1">
        <f>'Raw Data'!A1377</f>
        <v/>
      </c>
      <c r="B1382">
        <f>IF('Raw Data'!E1377&gt;'Raw Data'!D1377, 'Raw Data'!J1377, 0)</f>
        <v/>
      </c>
      <c r="C1382">
        <f>IF('Raw Data'!D1377&gt;'Raw Data'!E1377, 'Raw Data'!I1377, 0)</f>
        <v/>
      </c>
      <c r="D1382">
        <f>SUM(G1382:H1382)</f>
        <v/>
      </c>
      <c r="E1382">
        <f>IF(AND('Raw Data'!J1377&lt;'Raw Data'!I1377,'Raw Data'!E1377&gt;'Raw Data'!D1377,'Raw Data'!E1377-'Raw Data'!D1377&gt;3),'Raw Data'!N1377,IF(AND('Raw Data'!I1377&lt;'Raw Data'!J1377,'Raw Data'!D1377&gt;'Raw Data'!E1377,'Raw Data'!D1377-'Raw Data'!E1377&gt;3),'Raw Data'!M1377,0))</f>
        <v/>
      </c>
      <c r="F1382">
        <f>IF(AND('Raw Data'!J1377&lt;'Raw Data'!I1377,'Raw Data'!E1377&gt;'Raw Data'!D1377,'Raw Data'!E1377-'Raw Data'!D1377&lt;4),'Raw Data'!L1377,IF(AND('Raw Data'!I1377&lt;'Raw Data'!J1377,'Raw Data'!D1377&gt;'Raw Data'!E1377,'Raw Data'!D1377-'Raw Data'!E1377&lt;4),'Raw Data'!K1377,0))</f>
        <v/>
      </c>
      <c r="G1382">
        <f>IF(AND('Raw Data'!J1377&lt;'Raw Data'!I1377, 'Raw Data'!E1377&gt;'Raw Data'!D1377), 'Raw Data'!J1377, 0)</f>
        <v/>
      </c>
      <c r="H1382">
        <f>IF(AND('Raw Data'!J1377&gt;'Raw Data'!I1377, 'Raw Data'!E1377&lt;'Raw Data'!D1377), 'Raw Data'!I1377, 0)</f>
        <v/>
      </c>
      <c r="I1382">
        <f>SUM(J1382:K1382)</f>
        <v/>
      </c>
      <c r="J1382">
        <f>IF(AND('Raw Data'!J1377&gt;'Raw Data'!I1377, 'Raw Data'!E1377&gt;'Raw Data'!D1377), 'Raw Data'!J1377, 0)</f>
        <v/>
      </c>
      <c r="K1382">
        <f>IF(AND('Raw Data'!I1377&gt;'Raw Data'!J1377, 'Raw Data'!D1377&gt;'Raw Data'!E1377), 'Raw Data'!I1377, 0)</f>
        <v/>
      </c>
      <c r="L1382">
        <f>IF('Raw Data'!E1377-'Raw Data'!D1377&gt;3, 'Raw Data'!N1377, 0)</f>
        <v/>
      </c>
      <c r="M1382">
        <f>IF('Raw Data'!D1377-'Raw Data'!E1377&gt;3, 'Raw Data'!M1377, 0)</f>
        <v/>
      </c>
      <c r="N1382">
        <f>IF(ISBLANK('Raw Data'!D1377),0,IF(AND('Raw Data'!E1377&gt;'Raw Data'!D1377,'Raw Data'!E1377-'Raw Data'!D1377&gt;0,'Raw Data'!E1377-'Raw Data'!D1377&lt;4),'Raw Data'!L1377, 0))</f>
        <v/>
      </c>
      <c r="O1382">
        <f>IF(ISBLANK('Raw Data'!D1377),0,IF(AND('Raw Data'!E1377&gt;'Raw Data'!D1377,'Raw Data'!E1377-'Raw Data'!D1377&gt;0,'Raw Data'!D1377-'Raw Data'!E1377&lt;4),'Raw Data'!K1377, 0))</f>
        <v/>
      </c>
      <c r="P1382">
        <f>IF('Raw Data'!E1377-'Raw Data'!D1377&gt;3, 'Raw Data'!N1377, IF('Raw Data'!D1377-'Raw Data'!E1377&gt;3, 'Raw Data'!M1377, 0))</f>
        <v/>
      </c>
      <c r="Q1382">
        <f>IF(ISBLANK('Raw Data'!E1377),0,IF(AND('Raw Data'!E1377-'Raw Data'!D1377&lt;4,'Raw Data'!E1377-'Raw Data'!D1377&gt;0),'Raw Data'!L1377,IF(AND('Raw Data'!D1377&gt;'Raw Data'!E1377,'Raw Data'!D1377-'Raw Data'!E1377&gt;0),'Raw Data'!K1377,0)))</f>
        <v/>
      </c>
      <c r="R1382">
        <f>IF(ISBLANK('Raw Data'!K1377),0,IFERROR(IF(MATCH(SMALL('Raw Data'!K1377:N1377,1),L1382:O1382,0),SMALL('Raw Data'!K1377:N1377,1)),0))</f>
        <v/>
      </c>
      <c r="S1382">
        <f>IF(ISBLANK('Raw Data'!K1377),0,IFERROR(IF(MATCH(SMALL('Raw Data'!K1377:N1377,2),L1382:O1382,0),SMALL('Raw Data'!K1377:N1377,2)),0))</f>
        <v/>
      </c>
      <c r="T1382">
        <f>IF(ISBLANK('Raw Data'!K1377),0,IFERROR(IF(MATCH(SMALL('Raw Data'!K1377:N1377,3),L1382:O1382,0),SMALL('Raw Data'!K1377:N1377,3)),0))</f>
        <v/>
      </c>
      <c r="U1382">
        <f>IF(ISBLANK('Raw Data'!K1377),0,IFERROR(IF(MATCH(SMALL('Raw Data'!K1377:N1377,4),L1382:O1382,0),SMALL('Raw Data'!K1377:N1377,4)),0))</f>
        <v/>
      </c>
      <c r="V1382">
        <f>IF(AND('Raw Data'!D1377&lt;3, 'Raw Data'!E1377&lt;3, 'Raw Data'!A1377&gt;0), 'Raw Data'!AF1377, 0)</f>
        <v/>
      </c>
      <c r="W1382">
        <f>IF(AND('Raw Data'!D1377&lt;4, 'Raw Data'!E1377&lt;4, 'Raw Data'!A1377&gt;0), 'Raw Data'!AI1377, 0)</f>
        <v/>
      </c>
      <c r="X1382">
        <f>IF(AND('Raw Data'!D1377&lt;5, 'Raw Data'!E1377&lt;5, 'Raw Data'!A1377&gt;0), 'Raw Data'!AL1377, 0)</f>
        <v/>
      </c>
      <c r="Y1382">
        <f>IF(AND('Raw Data'!D1377&lt;6, 'Raw Data'!E1377&lt;6, 'Raw Data'!A1377&gt;0), 'Raw Data'!AO1377, 0)</f>
        <v/>
      </c>
      <c r="Z1382">
        <f>IF(ISBLANK('Raw Data'!D1377), 0, IF('Raw Data'!D1377-'Raw Data'!E1377&gt;1, 'Raw Data'!AW1377, 0))</f>
        <v/>
      </c>
      <c r="AA1382">
        <f>IF(ISBLANK('Raw Data'!A1377), 0, IF(ABS('Raw Data'!D1377-'Raw Data'!E1377)&lt;2, 'Raw Data'!AX1377, 0))</f>
        <v/>
      </c>
      <c r="AB1382">
        <f>IF(ISBLANK('Raw Data'!D1377), 0, IF('Raw Data'!E1377-'Raw Data'!D1377&gt;1, 'Raw Data'!AY1377, 0))</f>
        <v/>
      </c>
      <c r="AC1382">
        <f>IF(ISBLANK('Raw Data'!D1377), 0, IF('Raw Data'!D1377-'Raw Data'!E1377&gt;2, 'Raw Data'!AZ1377, 0))</f>
        <v/>
      </c>
      <c r="AD1382">
        <f>IF(ISBLANK('Raw Data'!A1377), 0, IF(ABS('Raw Data'!D1377-'Raw Data'!E1377)&lt;3, 'Raw Data'!BA1377, 0))</f>
        <v/>
      </c>
      <c r="AE1382">
        <f>IF(ISBLANK('Raw Data'!D1377), 0, IF('Raw Data'!E1377-'Raw Data'!D1377&gt;2, 'Raw Data'!BB1377, 0))</f>
        <v/>
      </c>
      <c r="AF1382">
        <f>IF(ISBLANK('Raw Data'!D1377), 0, IF('Raw Data'!D1377-'Raw Data'!E1377&gt;3, 'Raw Data'!BC1377, 0))</f>
        <v/>
      </c>
      <c r="AG1382">
        <f>IF(ISBLANK('Raw Data'!A1377), 0, IF(ABS('Raw Data'!D1377-'Raw Data'!E1377)&lt;4, 'Raw Data'!BD1377, 0))</f>
        <v/>
      </c>
      <c r="AH1382">
        <f>IF(ISBLANK('Raw Data'!D1377), 0, IF('Raw Data'!E1377-'Raw Data'!D1377&gt;3, 'Raw Data'!BE1377, 0))</f>
        <v/>
      </c>
      <c r="AI1382">
        <f>IF(SUM('Raw Data'!D1377:E1377)&gt;'Raw Data'!F1377, 'Raw Data'!G1377, 0)</f>
        <v/>
      </c>
      <c r="AJ1382">
        <f>IF(ISBLANK('Raw Data'!D1377), 0, IF(SUM('Raw Data'!D1377:E1377)&lt;'Raw Data'!F1377, 'Raw Data'!H1377, 0))</f>
        <v/>
      </c>
      <c r="AK1382">
        <f>IF(ISBLANK('Raw Data'!A1377), 0, IF(AND('Raw Data'!D1377&lt;3, 'Raw Data'!E1377&lt;3, 'Raw Data'!F1377&lt;BB$2), 'Raw Data'!AF1377, 0))</f>
        <v/>
      </c>
      <c r="AL1382">
        <f>IF(ISBLANK('Raw Data'!A1377), 0, IF(AND('Raw Data'!D1377&lt;4, 'Raw Data'!E1377&lt;4, 'Raw Data'!F1377&lt;BB$2), 'Raw Data'!AI1377, 0))</f>
        <v/>
      </c>
      <c r="AM1382">
        <f>IF(ISBLANK('Raw Data'!A1377), 0, IF(AND('Raw Data'!D1377&lt;5, 'Raw Data'!E1377&lt;5, 'Raw Data'!F1377&lt;BB$2), 'Raw Data'!AL1377, 0))</f>
        <v/>
      </c>
      <c r="AN1382">
        <f>IF(ISBLANK('Raw Data'!A1377), 0, IF(AND('Raw Data'!D1377&lt;6, 'Raw Data'!E1377&lt;6, 'Raw Data'!F1377&lt;BB$2), 'Raw Data'!AO1377, 0))</f>
        <v/>
      </c>
      <c r="AO1382">
        <f>IF(ISBLANK('Raw Data'!A1377), 0, IF(AND('Raw Data'!I1377&lt;Analysis!$BC$2, 'Raw Data'!D1377-'Raw Data'!E1377&gt;1), 'Raw Data'!AW1377, IF(AND('Raw Data'!J1377&lt;Analysis!$BC$2, 'Raw Data'!E1377-'Raw Data'!D1377&gt;1), 'Raw Data'!AY1377, 0)))</f>
        <v/>
      </c>
      <c r="AP1382">
        <f>IF(ISBLANK('Raw Data'!A1377), 0, IF(AND('Raw Data'!I1377&lt;Analysis!$BC$2, 'Raw Data'!D1377-'Raw Data'!E1377&gt;2), 'Raw Data'!AZ1377, IF(AND('Raw Data'!J1377&lt;Analysis!$BC$2, 'Raw Data'!E1377-'Raw Data'!D1377&gt;2), 'Raw Data'!BB1377, 0)))</f>
        <v/>
      </c>
      <c r="AQ1382">
        <f>IF(ISBLANK('Raw Data'!A1377), 0, IF(AND('Raw Data'!I1377&lt;Analysis!$BC$2, 'Raw Data'!D1377-'Raw Data'!E1377&gt;3), 'Raw Data'!BC1377, IF(AND('Raw Data'!J1377&lt;Analysis!$BC$2, 'Raw Data'!E1377-'Raw Data'!D1377&gt;3), 'Raw Data'!BE1377, 0)))</f>
        <v/>
      </c>
      <c r="AR1382">
        <f>IF('Hidden Analysiss'!D1378=1,IF(ABS('Raw Data'!E1377-'Raw Data'!D1377)&lt;2,'Raw Data'!AX1377,0), 0)</f>
        <v/>
      </c>
      <c r="AS1382">
        <f>IF('Hidden Analysiss'!D1378=1,IF(ABS('Raw Data'!E1377-'Raw Data'!D1377)&lt;3,'Raw Data'!BA1377,0), 0)</f>
        <v/>
      </c>
      <c r="AT1382">
        <f>IF('Hidden Analysiss'!D1378=1,IF(ABS('Raw Data'!E1377-'Raw Data'!D1377)&lt;4,'Raw Data'!BD1377,0), 0)</f>
        <v/>
      </c>
      <c r="AU1382">
        <f>IF(AND('Hidden Analysiss'!E1378=1, ABS('Raw Data'!E1377-'Raw Data'!D1377)&lt;2), 'Raw Data'!AX1377, 0)</f>
        <v/>
      </c>
      <c r="AV1382">
        <f>IF(AND('Hidden Analysiss'!E1378=1, ABS('Raw Data'!E1377-'Raw Data'!D1377)&lt;3), 'Raw Data'!BA1377, 0)</f>
        <v/>
      </c>
      <c r="AW1382">
        <f>IF(AND('Hidden Analysiss'!E1378=1, ABS('Raw Data'!E1377-'Raw Data'!D1377)&lt;3), 'Raw Data'!BD1377, 0)</f>
        <v/>
      </c>
    </row>
    <row r="1383">
      <c r="A1383" s="1">
        <f>'Raw Data'!A1378</f>
        <v/>
      </c>
      <c r="B1383">
        <f>IF('Raw Data'!E1378&gt;'Raw Data'!D1378, 'Raw Data'!J1378, 0)</f>
        <v/>
      </c>
      <c r="C1383">
        <f>IF('Raw Data'!D1378&gt;'Raw Data'!E1378, 'Raw Data'!I1378, 0)</f>
        <v/>
      </c>
      <c r="D1383">
        <f>SUM(G1383:H1383)</f>
        <v/>
      </c>
      <c r="E1383">
        <f>IF(AND('Raw Data'!J1378&lt;'Raw Data'!I1378,'Raw Data'!E1378&gt;'Raw Data'!D1378,'Raw Data'!E1378-'Raw Data'!D1378&gt;3),'Raw Data'!N1378,IF(AND('Raw Data'!I1378&lt;'Raw Data'!J1378,'Raw Data'!D1378&gt;'Raw Data'!E1378,'Raw Data'!D1378-'Raw Data'!E1378&gt;3),'Raw Data'!M1378,0))</f>
        <v/>
      </c>
      <c r="F1383">
        <f>IF(AND('Raw Data'!J1378&lt;'Raw Data'!I1378,'Raw Data'!E1378&gt;'Raw Data'!D1378,'Raw Data'!E1378-'Raw Data'!D1378&lt;4),'Raw Data'!L1378,IF(AND('Raw Data'!I1378&lt;'Raw Data'!J1378,'Raw Data'!D1378&gt;'Raw Data'!E1378,'Raw Data'!D1378-'Raw Data'!E1378&lt;4),'Raw Data'!K1378,0))</f>
        <v/>
      </c>
      <c r="G1383">
        <f>IF(AND('Raw Data'!J1378&lt;'Raw Data'!I1378, 'Raw Data'!E1378&gt;'Raw Data'!D1378), 'Raw Data'!J1378, 0)</f>
        <v/>
      </c>
      <c r="H1383">
        <f>IF(AND('Raw Data'!J1378&gt;'Raw Data'!I1378, 'Raw Data'!E1378&lt;'Raw Data'!D1378), 'Raw Data'!I1378, 0)</f>
        <v/>
      </c>
      <c r="I1383">
        <f>SUM(J1383:K1383)</f>
        <v/>
      </c>
      <c r="J1383">
        <f>IF(AND('Raw Data'!J1378&gt;'Raw Data'!I1378, 'Raw Data'!E1378&gt;'Raw Data'!D1378), 'Raw Data'!J1378, 0)</f>
        <v/>
      </c>
      <c r="K1383">
        <f>IF(AND('Raw Data'!I1378&gt;'Raw Data'!J1378, 'Raw Data'!D1378&gt;'Raw Data'!E1378), 'Raw Data'!I1378, 0)</f>
        <v/>
      </c>
      <c r="L1383">
        <f>IF('Raw Data'!E1378-'Raw Data'!D1378&gt;3, 'Raw Data'!N1378, 0)</f>
        <v/>
      </c>
      <c r="M1383">
        <f>IF('Raw Data'!D1378-'Raw Data'!E1378&gt;3, 'Raw Data'!M1378, 0)</f>
        <v/>
      </c>
      <c r="N1383">
        <f>IF(ISBLANK('Raw Data'!D1378),0,IF(AND('Raw Data'!E1378&gt;'Raw Data'!D1378,'Raw Data'!E1378-'Raw Data'!D1378&gt;0,'Raw Data'!E1378-'Raw Data'!D1378&lt;4),'Raw Data'!L1378, 0))</f>
        <v/>
      </c>
      <c r="O1383">
        <f>IF(ISBLANK('Raw Data'!D1378),0,IF(AND('Raw Data'!E1378&gt;'Raw Data'!D1378,'Raw Data'!E1378-'Raw Data'!D1378&gt;0,'Raw Data'!D1378-'Raw Data'!E1378&lt;4),'Raw Data'!K1378, 0))</f>
        <v/>
      </c>
      <c r="P1383">
        <f>IF('Raw Data'!E1378-'Raw Data'!D1378&gt;3, 'Raw Data'!N1378, IF('Raw Data'!D1378-'Raw Data'!E1378&gt;3, 'Raw Data'!M1378, 0))</f>
        <v/>
      </c>
      <c r="Q1383">
        <f>IF(ISBLANK('Raw Data'!E1378),0,IF(AND('Raw Data'!E1378-'Raw Data'!D1378&lt;4,'Raw Data'!E1378-'Raw Data'!D1378&gt;0),'Raw Data'!L1378,IF(AND('Raw Data'!D1378&gt;'Raw Data'!E1378,'Raw Data'!D1378-'Raw Data'!E1378&gt;0),'Raw Data'!K1378,0)))</f>
        <v/>
      </c>
      <c r="R1383">
        <f>IF(ISBLANK('Raw Data'!K1378),0,IFERROR(IF(MATCH(SMALL('Raw Data'!K1378:N1378,1),L1383:O1383,0),SMALL('Raw Data'!K1378:N1378,1)),0))</f>
        <v/>
      </c>
      <c r="S1383">
        <f>IF(ISBLANK('Raw Data'!K1378),0,IFERROR(IF(MATCH(SMALL('Raw Data'!K1378:N1378,2),L1383:O1383,0),SMALL('Raw Data'!K1378:N1378,2)),0))</f>
        <v/>
      </c>
      <c r="T1383">
        <f>IF(ISBLANK('Raw Data'!K1378),0,IFERROR(IF(MATCH(SMALL('Raw Data'!K1378:N1378,3),L1383:O1383,0),SMALL('Raw Data'!K1378:N1378,3)),0))</f>
        <v/>
      </c>
      <c r="U1383">
        <f>IF(ISBLANK('Raw Data'!K1378),0,IFERROR(IF(MATCH(SMALL('Raw Data'!K1378:N1378,4),L1383:O1383,0),SMALL('Raw Data'!K1378:N1378,4)),0))</f>
        <v/>
      </c>
      <c r="V1383">
        <f>IF(AND('Raw Data'!D1378&lt;3, 'Raw Data'!E1378&lt;3, 'Raw Data'!A1378&gt;0), 'Raw Data'!AF1378, 0)</f>
        <v/>
      </c>
      <c r="W1383">
        <f>IF(AND('Raw Data'!D1378&lt;4, 'Raw Data'!E1378&lt;4, 'Raw Data'!A1378&gt;0), 'Raw Data'!AI1378, 0)</f>
        <v/>
      </c>
      <c r="X1383">
        <f>IF(AND('Raw Data'!D1378&lt;5, 'Raw Data'!E1378&lt;5, 'Raw Data'!A1378&gt;0), 'Raw Data'!AL1378, 0)</f>
        <v/>
      </c>
      <c r="Y1383">
        <f>IF(AND('Raw Data'!D1378&lt;6, 'Raw Data'!E1378&lt;6, 'Raw Data'!A1378&gt;0), 'Raw Data'!AO1378, 0)</f>
        <v/>
      </c>
      <c r="Z1383">
        <f>IF(ISBLANK('Raw Data'!D1378), 0, IF('Raw Data'!D1378-'Raw Data'!E1378&gt;1, 'Raw Data'!AW1378, 0))</f>
        <v/>
      </c>
      <c r="AA1383">
        <f>IF(ISBLANK('Raw Data'!A1378), 0, IF(ABS('Raw Data'!D1378-'Raw Data'!E1378)&lt;2, 'Raw Data'!AX1378, 0))</f>
        <v/>
      </c>
      <c r="AB1383">
        <f>IF(ISBLANK('Raw Data'!D1378), 0, IF('Raw Data'!E1378-'Raw Data'!D1378&gt;1, 'Raw Data'!AY1378, 0))</f>
        <v/>
      </c>
      <c r="AC1383">
        <f>IF(ISBLANK('Raw Data'!D1378), 0, IF('Raw Data'!D1378-'Raw Data'!E1378&gt;2, 'Raw Data'!AZ1378, 0))</f>
        <v/>
      </c>
      <c r="AD1383">
        <f>IF(ISBLANK('Raw Data'!A1378), 0, IF(ABS('Raw Data'!D1378-'Raw Data'!E1378)&lt;3, 'Raw Data'!BA1378, 0))</f>
        <v/>
      </c>
      <c r="AE1383">
        <f>IF(ISBLANK('Raw Data'!D1378), 0, IF('Raw Data'!E1378-'Raw Data'!D1378&gt;2, 'Raw Data'!BB1378, 0))</f>
        <v/>
      </c>
      <c r="AF1383">
        <f>IF(ISBLANK('Raw Data'!D1378), 0, IF('Raw Data'!D1378-'Raw Data'!E1378&gt;3, 'Raw Data'!BC1378, 0))</f>
        <v/>
      </c>
      <c r="AG1383">
        <f>IF(ISBLANK('Raw Data'!A1378), 0, IF(ABS('Raw Data'!D1378-'Raw Data'!E1378)&lt;4, 'Raw Data'!BD1378, 0))</f>
        <v/>
      </c>
      <c r="AH1383">
        <f>IF(ISBLANK('Raw Data'!D1378), 0, IF('Raw Data'!E1378-'Raw Data'!D1378&gt;3, 'Raw Data'!BE1378, 0))</f>
        <v/>
      </c>
      <c r="AI1383">
        <f>IF(SUM('Raw Data'!D1378:E1378)&gt;'Raw Data'!F1378, 'Raw Data'!G1378, 0)</f>
        <v/>
      </c>
      <c r="AJ1383">
        <f>IF(ISBLANK('Raw Data'!D1378), 0, IF(SUM('Raw Data'!D1378:E1378)&lt;'Raw Data'!F1378, 'Raw Data'!H1378, 0))</f>
        <v/>
      </c>
      <c r="AK1383">
        <f>IF(ISBLANK('Raw Data'!A1378), 0, IF(AND('Raw Data'!D1378&lt;3, 'Raw Data'!E1378&lt;3, 'Raw Data'!F1378&lt;BB$2), 'Raw Data'!AF1378, 0))</f>
        <v/>
      </c>
      <c r="AL1383">
        <f>IF(ISBLANK('Raw Data'!A1378), 0, IF(AND('Raw Data'!D1378&lt;4, 'Raw Data'!E1378&lt;4, 'Raw Data'!F1378&lt;BB$2), 'Raw Data'!AI1378, 0))</f>
        <v/>
      </c>
      <c r="AM1383">
        <f>IF(ISBLANK('Raw Data'!A1378), 0, IF(AND('Raw Data'!D1378&lt;5, 'Raw Data'!E1378&lt;5, 'Raw Data'!F1378&lt;BB$2), 'Raw Data'!AL1378, 0))</f>
        <v/>
      </c>
      <c r="AN1383">
        <f>IF(ISBLANK('Raw Data'!A1378), 0, IF(AND('Raw Data'!D1378&lt;6, 'Raw Data'!E1378&lt;6, 'Raw Data'!F1378&lt;BB$2), 'Raw Data'!AO1378, 0))</f>
        <v/>
      </c>
      <c r="AO1383">
        <f>IF(ISBLANK('Raw Data'!A1378), 0, IF(AND('Raw Data'!I1378&lt;Analysis!$BC$2, 'Raw Data'!D1378-'Raw Data'!E1378&gt;1), 'Raw Data'!AW1378, IF(AND('Raw Data'!J1378&lt;Analysis!$BC$2, 'Raw Data'!E1378-'Raw Data'!D1378&gt;1), 'Raw Data'!AY1378, 0)))</f>
        <v/>
      </c>
      <c r="AP1383">
        <f>IF(ISBLANK('Raw Data'!A1378), 0, IF(AND('Raw Data'!I1378&lt;Analysis!$BC$2, 'Raw Data'!D1378-'Raw Data'!E1378&gt;2), 'Raw Data'!AZ1378, IF(AND('Raw Data'!J1378&lt;Analysis!$BC$2, 'Raw Data'!E1378-'Raw Data'!D1378&gt;2), 'Raw Data'!BB1378, 0)))</f>
        <v/>
      </c>
      <c r="AQ1383">
        <f>IF(ISBLANK('Raw Data'!A1378), 0, IF(AND('Raw Data'!I1378&lt;Analysis!$BC$2, 'Raw Data'!D1378-'Raw Data'!E1378&gt;3), 'Raw Data'!BC1378, IF(AND('Raw Data'!J1378&lt;Analysis!$BC$2, 'Raw Data'!E1378-'Raw Data'!D1378&gt;3), 'Raw Data'!BE1378, 0)))</f>
        <v/>
      </c>
      <c r="AR1383">
        <f>IF('Hidden Analysiss'!D1379=1,IF(ABS('Raw Data'!E1378-'Raw Data'!D1378)&lt;2,'Raw Data'!AX1378,0), 0)</f>
        <v/>
      </c>
      <c r="AS1383">
        <f>IF('Hidden Analysiss'!D1379=1,IF(ABS('Raw Data'!E1378-'Raw Data'!D1378)&lt;3,'Raw Data'!BA1378,0), 0)</f>
        <v/>
      </c>
      <c r="AT1383">
        <f>IF('Hidden Analysiss'!D1379=1,IF(ABS('Raw Data'!E1378-'Raw Data'!D1378)&lt;4,'Raw Data'!BD1378,0), 0)</f>
        <v/>
      </c>
      <c r="AU1383">
        <f>IF(AND('Hidden Analysiss'!E1379=1, ABS('Raw Data'!E1378-'Raw Data'!D1378)&lt;2), 'Raw Data'!AX1378, 0)</f>
        <v/>
      </c>
      <c r="AV1383">
        <f>IF(AND('Hidden Analysiss'!E1379=1, ABS('Raw Data'!E1378-'Raw Data'!D1378)&lt;3), 'Raw Data'!BA1378, 0)</f>
        <v/>
      </c>
      <c r="AW1383">
        <f>IF(AND('Hidden Analysiss'!E1379=1, ABS('Raw Data'!E1378-'Raw Data'!D1378)&lt;3), 'Raw Data'!BD1378, 0)</f>
        <v/>
      </c>
    </row>
    <row r="1384">
      <c r="A1384" s="1">
        <f>'Raw Data'!A1379</f>
        <v/>
      </c>
      <c r="B1384">
        <f>IF('Raw Data'!E1379&gt;'Raw Data'!D1379, 'Raw Data'!J1379, 0)</f>
        <v/>
      </c>
      <c r="C1384">
        <f>IF('Raw Data'!D1379&gt;'Raw Data'!E1379, 'Raw Data'!I1379, 0)</f>
        <v/>
      </c>
      <c r="D1384">
        <f>SUM(G1384:H1384)</f>
        <v/>
      </c>
      <c r="E1384">
        <f>IF(AND('Raw Data'!J1379&lt;'Raw Data'!I1379,'Raw Data'!E1379&gt;'Raw Data'!D1379,'Raw Data'!E1379-'Raw Data'!D1379&gt;3),'Raw Data'!N1379,IF(AND('Raw Data'!I1379&lt;'Raw Data'!J1379,'Raw Data'!D1379&gt;'Raw Data'!E1379,'Raw Data'!D1379-'Raw Data'!E1379&gt;3),'Raw Data'!M1379,0))</f>
        <v/>
      </c>
      <c r="F1384">
        <f>IF(AND('Raw Data'!J1379&lt;'Raw Data'!I1379,'Raw Data'!E1379&gt;'Raw Data'!D1379,'Raw Data'!E1379-'Raw Data'!D1379&lt;4),'Raw Data'!L1379,IF(AND('Raw Data'!I1379&lt;'Raw Data'!J1379,'Raw Data'!D1379&gt;'Raw Data'!E1379,'Raw Data'!D1379-'Raw Data'!E1379&lt;4),'Raw Data'!K1379,0))</f>
        <v/>
      </c>
      <c r="G1384">
        <f>IF(AND('Raw Data'!J1379&lt;'Raw Data'!I1379, 'Raw Data'!E1379&gt;'Raw Data'!D1379), 'Raw Data'!J1379, 0)</f>
        <v/>
      </c>
      <c r="H1384">
        <f>IF(AND('Raw Data'!J1379&gt;'Raw Data'!I1379, 'Raw Data'!E1379&lt;'Raw Data'!D1379), 'Raw Data'!I1379, 0)</f>
        <v/>
      </c>
      <c r="I1384">
        <f>SUM(J1384:K1384)</f>
        <v/>
      </c>
      <c r="J1384">
        <f>IF(AND('Raw Data'!J1379&gt;'Raw Data'!I1379, 'Raw Data'!E1379&gt;'Raw Data'!D1379), 'Raw Data'!J1379, 0)</f>
        <v/>
      </c>
      <c r="K1384">
        <f>IF(AND('Raw Data'!I1379&gt;'Raw Data'!J1379, 'Raw Data'!D1379&gt;'Raw Data'!E1379), 'Raw Data'!I1379, 0)</f>
        <v/>
      </c>
      <c r="L1384">
        <f>IF('Raw Data'!E1379-'Raw Data'!D1379&gt;3, 'Raw Data'!N1379, 0)</f>
        <v/>
      </c>
      <c r="M1384">
        <f>IF('Raw Data'!D1379-'Raw Data'!E1379&gt;3, 'Raw Data'!M1379, 0)</f>
        <v/>
      </c>
      <c r="N1384">
        <f>IF(ISBLANK('Raw Data'!D1379),0,IF(AND('Raw Data'!E1379&gt;'Raw Data'!D1379,'Raw Data'!E1379-'Raw Data'!D1379&gt;0,'Raw Data'!E1379-'Raw Data'!D1379&lt;4),'Raw Data'!L1379, 0))</f>
        <v/>
      </c>
      <c r="O1384">
        <f>IF(ISBLANK('Raw Data'!D1379),0,IF(AND('Raw Data'!E1379&gt;'Raw Data'!D1379,'Raw Data'!E1379-'Raw Data'!D1379&gt;0,'Raw Data'!D1379-'Raw Data'!E1379&lt;4),'Raw Data'!K1379, 0))</f>
        <v/>
      </c>
      <c r="P1384">
        <f>IF('Raw Data'!E1379-'Raw Data'!D1379&gt;3, 'Raw Data'!N1379, IF('Raw Data'!D1379-'Raw Data'!E1379&gt;3, 'Raw Data'!M1379, 0))</f>
        <v/>
      </c>
      <c r="Q1384">
        <f>IF(ISBLANK('Raw Data'!E1379),0,IF(AND('Raw Data'!E1379-'Raw Data'!D1379&lt;4,'Raw Data'!E1379-'Raw Data'!D1379&gt;0),'Raw Data'!L1379,IF(AND('Raw Data'!D1379&gt;'Raw Data'!E1379,'Raw Data'!D1379-'Raw Data'!E1379&gt;0),'Raw Data'!K1379,0)))</f>
        <v/>
      </c>
      <c r="R1384">
        <f>IF(ISBLANK('Raw Data'!K1379),0,IFERROR(IF(MATCH(SMALL('Raw Data'!K1379:N1379,1),L1384:O1384,0),SMALL('Raw Data'!K1379:N1379,1)),0))</f>
        <v/>
      </c>
      <c r="S1384">
        <f>IF(ISBLANK('Raw Data'!K1379),0,IFERROR(IF(MATCH(SMALL('Raw Data'!K1379:N1379,2),L1384:O1384,0),SMALL('Raw Data'!K1379:N1379,2)),0))</f>
        <v/>
      </c>
      <c r="T1384">
        <f>IF(ISBLANK('Raw Data'!K1379),0,IFERROR(IF(MATCH(SMALL('Raw Data'!K1379:N1379,3),L1384:O1384,0),SMALL('Raw Data'!K1379:N1379,3)),0))</f>
        <v/>
      </c>
      <c r="U1384">
        <f>IF(ISBLANK('Raw Data'!K1379),0,IFERROR(IF(MATCH(SMALL('Raw Data'!K1379:N1379,4),L1384:O1384,0),SMALL('Raw Data'!K1379:N1379,4)),0))</f>
        <v/>
      </c>
      <c r="V1384">
        <f>IF(AND('Raw Data'!D1379&lt;3, 'Raw Data'!E1379&lt;3, 'Raw Data'!A1379&gt;0), 'Raw Data'!AF1379, 0)</f>
        <v/>
      </c>
      <c r="W1384">
        <f>IF(AND('Raw Data'!D1379&lt;4, 'Raw Data'!E1379&lt;4, 'Raw Data'!A1379&gt;0), 'Raw Data'!AI1379, 0)</f>
        <v/>
      </c>
      <c r="X1384">
        <f>IF(AND('Raw Data'!D1379&lt;5, 'Raw Data'!E1379&lt;5, 'Raw Data'!A1379&gt;0), 'Raw Data'!AL1379, 0)</f>
        <v/>
      </c>
      <c r="Y1384">
        <f>IF(AND('Raw Data'!D1379&lt;6, 'Raw Data'!E1379&lt;6, 'Raw Data'!A1379&gt;0), 'Raw Data'!AO1379, 0)</f>
        <v/>
      </c>
      <c r="Z1384">
        <f>IF(ISBLANK('Raw Data'!D1379), 0, IF('Raw Data'!D1379-'Raw Data'!E1379&gt;1, 'Raw Data'!AW1379, 0))</f>
        <v/>
      </c>
      <c r="AA1384">
        <f>IF(ISBLANK('Raw Data'!A1379), 0, IF(ABS('Raw Data'!D1379-'Raw Data'!E1379)&lt;2, 'Raw Data'!AX1379, 0))</f>
        <v/>
      </c>
      <c r="AB1384">
        <f>IF(ISBLANK('Raw Data'!D1379), 0, IF('Raw Data'!E1379-'Raw Data'!D1379&gt;1, 'Raw Data'!AY1379, 0))</f>
        <v/>
      </c>
      <c r="AC1384">
        <f>IF(ISBLANK('Raw Data'!D1379), 0, IF('Raw Data'!D1379-'Raw Data'!E1379&gt;2, 'Raw Data'!AZ1379, 0))</f>
        <v/>
      </c>
      <c r="AD1384">
        <f>IF(ISBLANK('Raw Data'!A1379), 0, IF(ABS('Raw Data'!D1379-'Raw Data'!E1379)&lt;3, 'Raw Data'!BA1379, 0))</f>
        <v/>
      </c>
      <c r="AE1384">
        <f>IF(ISBLANK('Raw Data'!D1379), 0, IF('Raw Data'!E1379-'Raw Data'!D1379&gt;2, 'Raw Data'!BB1379, 0))</f>
        <v/>
      </c>
      <c r="AF1384">
        <f>IF(ISBLANK('Raw Data'!D1379), 0, IF('Raw Data'!D1379-'Raw Data'!E1379&gt;3, 'Raw Data'!BC1379, 0))</f>
        <v/>
      </c>
      <c r="AG1384">
        <f>IF(ISBLANK('Raw Data'!A1379), 0, IF(ABS('Raw Data'!D1379-'Raw Data'!E1379)&lt;4, 'Raw Data'!BD1379, 0))</f>
        <v/>
      </c>
      <c r="AH1384">
        <f>IF(ISBLANK('Raw Data'!D1379), 0, IF('Raw Data'!E1379-'Raw Data'!D1379&gt;3, 'Raw Data'!BE1379, 0))</f>
        <v/>
      </c>
      <c r="AI1384">
        <f>IF(SUM('Raw Data'!D1379:E1379)&gt;'Raw Data'!F1379, 'Raw Data'!G1379, 0)</f>
        <v/>
      </c>
      <c r="AJ1384">
        <f>IF(ISBLANK('Raw Data'!D1379), 0, IF(SUM('Raw Data'!D1379:E1379)&lt;'Raw Data'!F1379, 'Raw Data'!H1379, 0))</f>
        <v/>
      </c>
      <c r="AK1384">
        <f>IF(ISBLANK('Raw Data'!A1379), 0, IF(AND('Raw Data'!D1379&lt;3, 'Raw Data'!E1379&lt;3, 'Raw Data'!F1379&lt;BB$2), 'Raw Data'!AF1379, 0))</f>
        <v/>
      </c>
      <c r="AL1384">
        <f>IF(ISBLANK('Raw Data'!A1379), 0, IF(AND('Raw Data'!D1379&lt;4, 'Raw Data'!E1379&lt;4, 'Raw Data'!F1379&lt;BB$2), 'Raw Data'!AI1379, 0))</f>
        <v/>
      </c>
      <c r="AM1384">
        <f>IF(ISBLANK('Raw Data'!A1379), 0, IF(AND('Raw Data'!D1379&lt;5, 'Raw Data'!E1379&lt;5, 'Raw Data'!F1379&lt;BB$2), 'Raw Data'!AL1379, 0))</f>
        <v/>
      </c>
      <c r="AN1384">
        <f>IF(ISBLANK('Raw Data'!A1379), 0, IF(AND('Raw Data'!D1379&lt;6, 'Raw Data'!E1379&lt;6, 'Raw Data'!F1379&lt;BB$2), 'Raw Data'!AO1379, 0))</f>
        <v/>
      </c>
      <c r="AO1384">
        <f>IF(ISBLANK('Raw Data'!A1379), 0, IF(AND('Raw Data'!I1379&lt;Analysis!$BC$2, 'Raw Data'!D1379-'Raw Data'!E1379&gt;1), 'Raw Data'!AW1379, IF(AND('Raw Data'!J1379&lt;Analysis!$BC$2, 'Raw Data'!E1379-'Raw Data'!D1379&gt;1), 'Raw Data'!AY1379, 0)))</f>
        <v/>
      </c>
      <c r="AP1384">
        <f>IF(ISBLANK('Raw Data'!A1379), 0, IF(AND('Raw Data'!I1379&lt;Analysis!$BC$2, 'Raw Data'!D1379-'Raw Data'!E1379&gt;2), 'Raw Data'!AZ1379, IF(AND('Raw Data'!J1379&lt;Analysis!$BC$2, 'Raw Data'!E1379-'Raw Data'!D1379&gt;2), 'Raw Data'!BB1379, 0)))</f>
        <v/>
      </c>
      <c r="AQ1384">
        <f>IF(ISBLANK('Raw Data'!A1379), 0, IF(AND('Raw Data'!I1379&lt;Analysis!$BC$2, 'Raw Data'!D1379-'Raw Data'!E1379&gt;3), 'Raw Data'!BC1379, IF(AND('Raw Data'!J1379&lt;Analysis!$BC$2, 'Raw Data'!E1379-'Raw Data'!D1379&gt;3), 'Raw Data'!BE1379, 0)))</f>
        <v/>
      </c>
      <c r="AR1384">
        <f>IF('Hidden Analysiss'!D1380=1,IF(ABS('Raw Data'!E1379-'Raw Data'!D1379)&lt;2,'Raw Data'!AX1379,0), 0)</f>
        <v/>
      </c>
      <c r="AS1384">
        <f>IF('Hidden Analysiss'!D1380=1,IF(ABS('Raw Data'!E1379-'Raw Data'!D1379)&lt;3,'Raw Data'!BA1379,0), 0)</f>
        <v/>
      </c>
      <c r="AT1384">
        <f>IF('Hidden Analysiss'!D1380=1,IF(ABS('Raw Data'!E1379-'Raw Data'!D1379)&lt;4,'Raw Data'!BD1379,0), 0)</f>
        <v/>
      </c>
      <c r="AU1384">
        <f>IF(AND('Hidden Analysiss'!E1380=1, ABS('Raw Data'!E1379-'Raw Data'!D1379)&lt;2), 'Raw Data'!AX1379, 0)</f>
        <v/>
      </c>
      <c r="AV1384">
        <f>IF(AND('Hidden Analysiss'!E1380=1, ABS('Raw Data'!E1379-'Raw Data'!D1379)&lt;3), 'Raw Data'!BA1379, 0)</f>
        <v/>
      </c>
      <c r="AW1384">
        <f>IF(AND('Hidden Analysiss'!E1380=1, ABS('Raw Data'!E1379-'Raw Data'!D1379)&lt;3), 'Raw Data'!BD1379, 0)</f>
        <v/>
      </c>
    </row>
    <row r="1385">
      <c r="A1385" s="1">
        <f>'Raw Data'!A1380</f>
        <v/>
      </c>
      <c r="B1385">
        <f>IF('Raw Data'!E1380&gt;'Raw Data'!D1380, 'Raw Data'!J1380, 0)</f>
        <v/>
      </c>
      <c r="C1385">
        <f>IF('Raw Data'!D1380&gt;'Raw Data'!E1380, 'Raw Data'!I1380, 0)</f>
        <v/>
      </c>
      <c r="D1385">
        <f>SUM(G1385:H1385)</f>
        <v/>
      </c>
      <c r="E1385">
        <f>IF(AND('Raw Data'!J1380&lt;'Raw Data'!I1380,'Raw Data'!E1380&gt;'Raw Data'!D1380,'Raw Data'!E1380-'Raw Data'!D1380&gt;3),'Raw Data'!N1380,IF(AND('Raw Data'!I1380&lt;'Raw Data'!J1380,'Raw Data'!D1380&gt;'Raw Data'!E1380,'Raw Data'!D1380-'Raw Data'!E1380&gt;3),'Raw Data'!M1380,0))</f>
        <v/>
      </c>
      <c r="F1385">
        <f>IF(AND('Raw Data'!J1380&lt;'Raw Data'!I1380,'Raw Data'!E1380&gt;'Raw Data'!D1380,'Raw Data'!E1380-'Raw Data'!D1380&lt;4),'Raw Data'!L1380,IF(AND('Raw Data'!I1380&lt;'Raw Data'!J1380,'Raw Data'!D1380&gt;'Raw Data'!E1380,'Raw Data'!D1380-'Raw Data'!E1380&lt;4),'Raw Data'!K1380,0))</f>
        <v/>
      </c>
      <c r="G1385">
        <f>IF(AND('Raw Data'!J1380&lt;'Raw Data'!I1380, 'Raw Data'!E1380&gt;'Raw Data'!D1380), 'Raw Data'!J1380, 0)</f>
        <v/>
      </c>
      <c r="H1385">
        <f>IF(AND('Raw Data'!J1380&gt;'Raw Data'!I1380, 'Raw Data'!E1380&lt;'Raw Data'!D1380), 'Raw Data'!I1380, 0)</f>
        <v/>
      </c>
      <c r="I1385">
        <f>SUM(J1385:K1385)</f>
        <v/>
      </c>
      <c r="J1385">
        <f>IF(AND('Raw Data'!J1380&gt;'Raw Data'!I1380, 'Raw Data'!E1380&gt;'Raw Data'!D1380), 'Raw Data'!J1380, 0)</f>
        <v/>
      </c>
      <c r="K1385">
        <f>IF(AND('Raw Data'!I1380&gt;'Raw Data'!J1380, 'Raw Data'!D1380&gt;'Raw Data'!E1380), 'Raw Data'!I1380, 0)</f>
        <v/>
      </c>
      <c r="L1385">
        <f>IF('Raw Data'!E1380-'Raw Data'!D1380&gt;3, 'Raw Data'!N1380, 0)</f>
        <v/>
      </c>
      <c r="M1385">
        <f>IF('Raw Data'!D1380-'Raw Data'!E1380&gt;3, 'Raw Data'!M1380, 0)</f>
        <v/>
      </c>
      <c r="N1385">
        <f>IF(ISBLANK('Raw Data'!D1380),0,IF(AND('Raw Data'!E1380&gt;'Raw Data'!D1380,'Raw Data'!E1380-'Raw Data'!D1380&gt;0,'Raw Data'!E1380-'Raw Data'!D1380&lt;4),'Raw Data'!L1380, 0))</f>
        <v/>
      </c>
      <c r="O1385">
        <f>IF(ISBLANK('Raw Data'!D1380),0,IF(AND('Raw Data'!E1380&gt;'Raw Data'!D1380,'Raw Data'!E1380-'Raw Data'!D1380&gt;0,'Raw Data'!D1380-'Raw Data'!E1380&lt;4),'Raw Data'!K1380, 0))</f>
        <v/>
      </c>
      <c r="P1385">
        <f>IF('Raw Data'!E1380-'Raw Data'!D1380&gt;3, 'Raw Data'!N1380, IF('Raw Data'!D1380-'Raw Data'!E1380&gt;3, 'Raw Data'!M1380, 0))</f>
        <v/>
      </c>
      <c r="Q1385">
        <f>IF(ISBLANK('Raw Data'!E1380),0,IF(AND('Raw Data'!E1380-'Raw Data'!D1380&lt;4,'Raw Data'!E1380-'Raw Data'!D1380&gt;0),'Raw Data'!L1380,IF(AND('Raw Data'!D1380&gt;'Raw Data'!E1380,'Raw Data'!D1380-'Raw Data'!E1380&gt;0),'Raw Data'!K1380,0)))</f>
        <v/>
      </c>
      <c r="R1385">
        <f>IF(ISBLANK('Raw Data'!K1380),0,IFERROR(IF(MATCH(SMALL('Raw Data'!K1380:N1380,1),L1385:O1385,0),SMALL('Raw Data'!K1380:N1380,1)),0))</f>
        <v/>
      </c>
      <c r="S1385">
        <f>IF(ISBLANK('Raw Data'!K1380),0,IFERROR(IF(MATCH(SMALL('Raw Data'!K1380:N1380,2),L1385:O1385,0),SMALL('Raw Data'!K1380:N1380,2)),0))</f>
        <v/>
      </c>
      <c r="T1385">
        <f>IF(ISBLANK('Raw Data'!K1380),0,IFERROR(IF(MATCH(SMALL('Raw Data'!K1380:N1380,3),L1385:O1385,0),SMALL('Raw Data'!K1380:N1380,3)),0))</f>
        <v/>
      </c>
      <c r="U1385">
        <f>IF(ISBLANK('Raw Data'!K1380),0,IFERROR(IF(MATCH(SMALL('Raw Data'!K1380:N1380,4),L1385:O1385,0),SMALL('Raw Data'!K1380:N1380,4)),0))</f>
        <v/>
      </c>
      <c r="V1385">
        <f>IF(AND('Raw Data'!D1380&lt;3, 'Raw Data'!E1380&lt;3, 'Raw Data'!A1380&gt;0), 'Raw Data'!AF1380, 0)</f>
        <v/>
      </c>
      <c r="W1385">
        <f>IF(AND('Raw Data'!D1380&lt;4, 'Raw Data'!E1380&lt;4, 'Raw Data'!A1380&gt;0), 'Raw Data'!AI1380, 0)</f>
        <v/>
      </c>
      <c r="X1385">
        <f>IF(AND('Raw Data'!D1380&lt;5, 'Raw Data'!E1380&lt;5, 'Raw Data'!A1380&gt;0), 'Raw Data'!AL1380, 0)</f>
        <v/>
      </c>
      <c r="Y1385">
        <f>IF(AND('Raw Data'!D1380&lt;6, 'Raw Data'!E1380&lt;6, 'Raw Data'!A1380&gt;0), 'Raw Data'!AO1380, 0)</f>
        <v/>
      </c>
      <c r="Z1385">
        <f>IF(ISBLANK('Raw Data'!D1380), 0, IF('Raw Data'!D1380-'Raw Data'!E1380&gt;1, 'Raw Data'!AW1380, 0))</f>
        <v/>
      </c>
      <c r="AA1385">
        <f>IF(ISBLANK('Raw Data'!A1380), 0, IF(ABS('Raw Data'!D1380-'Raw Data'!E1380)&lt;2, 'Raw Data'!AX1380, 0))</f>
        <v/>
      </c>
      <c r="AB1385">
        <f>IF(ISBLANK('Raw Data'!D1380), 0, IF('Raw Data'!E1380-'Raw Data'!D1380&gt;1, 'Raw Data'!AY1380, 0))</f>
        <v/>
      </c>
      <c r="AC1385">
        <f>IF(ISBLANK('Raw Data'!D1380), 0, IF('Raw Data'!D1380-'Raw Data'!E1380&gt;2, 'Raw Data'!AZ1380, 0))</f>
        <v/>
      </c>
      <c r="AD1385">
        <f>IF(ISBLANK('Raw Data'!A1380), 0, IF(ABS('Raw Data'!D1380-'Raw Data'!E1380)&lt;3, 'Raw Data'!BA1380, 0))</f>
        <v/>
      </c>
      <c r="AE1385">
        <f>IF(ISBLANK('Raw Data'!D1380), 0, IF('Raw Data'!E1380-'Raw Data'!D1380&gt;2, 'Raw Data'!BB1380, 0))</f>
        <v/>
      </c>
      <c r="AF1385">
        <f>IF(ISBLANK('Raw Data'!D1380), 0, IF('Raw Data'!D1380-'Raw Data'!E1380&gt;3, 'Raw Data'!BC1380, 0))</f>
        <v/>
      </c>
      <c r="AG1385">
        <f>IF(ISBLANK('Raw Data'!A1380), 0, IF(ABS('Raw Data'!D1380-'Raw Data'!E1380)&lt;4, 'Raw Data'!BD1380, 0))</f>
        <v/>
      </c>
      <c r="AH1385">
        <f>IF(ISBLANK('Raw Data'!D1380), 0, IF('Raw Data'!E1380-'Raw Data'!D1380&gt;3, 'Raw Data'!BE1380, 0))</f>
        <v/>
      </c>
      <c r="AI1385">
        <f>IF(SUM('Raw Data'!D1380:E1380)&gt;'Raw Data'!F1380, 'Raw Data'!G1380, 0)</f>
        <v/>
      </c>
      <c r="AJ1385">
        <f>IF(ISBLANK('Raw Data'!D1380), 0, IF(SUM('Raw Data'!D1380:E1380)&lt;'Raw Data'!F1380, 'Raw Data'!H1380, 0))</f>
        <v/>
      </c>
      <c r="AK1385">
        <f>IF(ISBLANK('Raw Data'!A1380), 0, IF(AND('Raw Data'!D1380&lt;3, 'Raw Data'!E1380&lt;3, 'Raw Data'!F1380&lt;BB$2), 'Raw Data'!AF1380, 0))</f>
        <v/>
      </c>
      <c r="AL1385">
        <f>IF(ISBLANK('Raw Data'!A1380), 0, IF(AND('Raw Data'!D1380&lt;4, 'Raw Data'!E1380&lt;4, 'Raw Data'!F1380&lt;BB$2), 'Raw Data'!AI1380, 0))</f>
        <v/>
      </c>
      <c r="AM1385">
        <f>IF(ISBLANK('Raw Data'!A1380), 0, IF(AND('Raw Data'!D1380&lt;5, 'Raw Data'!E1380&lt;5, 'Raw Data'!F1380&lt;BB$2), 'Raw Data'!AL1380, 0))</f>
        <v/>
      </c>
      <c r="AN1385">
        <f>IF(ISBLANK('Raw Data'!A1380), 0, IF(AND('Raw Data'!D1380&lt;6, 'Raw Data'!E1380&lt;6, 'Raw Data'!F1380&lt;BB$2), 'Raw Data'!AO1380, 0))</f>
        <v/>
      </c>
      <c r="AO1385">
        <f>IF(ISBLANK('Raw Data'!A1380), 0, IF(AND('Raw Data'!I1380&lt;Analysis!$BC$2, 'Raw Data'!D1380-'Raw Data'!E1380&gt;1), 'Raw Data'!AW1380, IF(AND('Raw Data'!J1380&lt;Analysis!$BC$2, 'Raw Data'!E1380-'Raw Data'!D1380&gt;1), 'Raw Data'!AY1380, 0)))</f>
        <v/>
      </c>
      <c r="AP1385">
        <f>IF(ISBLANK('Raw Data'!A1380), 0, IF(AND('Raw Data'!I1380&lt;Analysis!$BC$2, 'Raw Data'!D1380-'Raw Data'!E1380&gt;2), 'Raw Data'!AZ1380, IF(AND('Raw Data'!J1380&lt;Analysis!$BC$2, 'Raw Data'!E1380-'Raw Data'!D1380&gt;2), 'Raw Data'!BB1380, 0)))</f>
        <v/>
      </c>
      <c r="AQ1385">
        <f>IF(ISBLANK('Raw Data'!A1380), 0, IF(AND('Raw Data'!I1380&lt;Analysis!$BC$2, 'Raw Data'!D1380-'Raw Data'!E1380&gt;3), 'Raw Data'!BC1380, IF(AND('Raw Data'!J1380&lt;Analysis!$BC$2, 'Raw Data'!E1380-'Raw Data'!D1380&gt;3), 'Raw Data'!BE1380, 0)))</f>
        <v/>
      </c>
      <c r="AR1385">
        <f>IF('Hidden Analysiss'!D1381=1,IF(ABS('Raw Data'!E1380-'Raw Data'!D1380)&lt;2,'Raw Data'!AX1380,0), 0)</f>
        <v/>
      </c>
      <c r="AS1385">
        <f>IF('Hidden Analysiss'!D1381=1,IF(ABS('Raw Data'!E1380-'Raw Data'!D1380)&lt;3,'Raw Data'!BA1380,0), 0)</f>
        <v/>
      </c>
      <c r="AT1385">
        <f>IF('Hidden Analysiss'!D1381=1,IF(ABS('Raw Data'!E1380-'Raw Data'!D1380)&lt;4,'Raw Data'!BD1380,0), 0)</f>
        <v/>
      </c>
      <c r="AU1385">
        <f>IF(AND('Hidden Analysiss'!E1381=1, ABS('Raw Data'!E1380-'Raw Data'!D1380)&lt;2), 'Raw Data'!AX1380, 0)</f>
        <v/>
      </c>
      <c r="AV1385">
        <f>IF(AND('Hidden Analysiss'!E1381=1, ABS('Raw Data'!E1380-'Raw Data'!D1380)&lt;3), 'Raw Data'!BA1380, 0)</f>
        <v/>
      </c>
      <c r="AW1385">
        <f>IF(AND('Hidden Analysiss'!E1381=1, ABS('Raw Data'!E1380-'Raw Data'!D1380)&lt;3), 'Raw Data'!BD1380, 0)</f>
        <v/>
      </c>
    </row>
    <row r="1386">
      <c r="A1386" s="1">
        <f>'Raw Data'!A1381</f>
        <v/>
      </c>
      <c r="B1386">
        <f>IF('Raw Data'!E1381&gt;'Raw Data'!D1381, 'Raw Data'!J1381, 0)</f>
        <v/>
      </c>
      <c r="C1386">
        <f>IF('Raw Data'!D1381&gt;'Raw Data'!E1381, 'Raw Data'!I1381, 0)</f>
        <v/>
      </c>
      <c r="D1386">
        <f>SUM(G1386:H1386)</f>
        <v/>
      </c>
      <c r="E1386">
        <f>IF(AND('Raw Data'!J1381&lt;'Raw Data'!I1381,'Raw Data'!E1381&gt;'Raw Data'!D1381,'Raw Data'!E1381-'Raw Data'!D1381&gt;3),'Raw Data'!N1381,IF(AND('Raw Data'!I1381&lt;'Raw Data'!J1381,'Raw Data'!D1381&gt;'Raw Data'!E1381,'Raw Data'!D1381-'Raw Data'!E1381&gt;3),'Raw Data'!M1381,0))</f>
        <v/>
      </c>
      <c r="F1386">
        <f>IF(AND('Raw Data'!J1381&lt;'Raw Data'!I1381,'Raw Data'!E1381&gt;'Raw Data'!D1381,'Raw Data'!E1381-'Raw Data'!D1381&lt;4),'Raw Data'!L1381,IF(AND('Raw Data'!I1381&lt;'Raw Data'!J1381,'Raw Data'!D1381&gt;'Raw Data'!E1381,'Raw Data'!D1381-'Raw Data'!E1381&lt;4),'Raw Data'!K1381,0))</f>
        <v/>
      </c>
      <c r="G1386">
        <f>IF(AND('Raw Data'!J1381&lt;'Raw Data'!I1381, 'Raw Data'!E1381&gt;'Raw Data'!D1381), 'Raw Data'!J1381, 0)</f>
        <v/>
      </c>
      <c r="H1386">
        <f>IF(AND('Raw Data'!J1381&gt;'Raw Data'!I1381, 'Raw Data'!E1381&lt;'Raw Data'!D1381), 'Raw Data'!I1381, 0)</f>
        <v/>
      </c>
      <c r="I1386">
        <f>SUM(J1386:K1386)</f>
        <v/>
      </c>
      <c r="J1386">
        <f>IF(AND('Raw Data'!J1381&gt;'Raw Data'!I1381, 'Raw Data'!E1381&gt;'Raw Data'!D1381), 'Raw Data'!J1381, 0)</f>
        <v/>
      </c>
      <c r="K1386">
        <f>IF(AND('Raw Data'!I1381&gt;'Raw Data'!J1381, 'Raw Data'!D1381&gt;'Raw Data'!E1381), 'Raw Data'!I1381, 0)</f>
        <v/>
      </c>
      <c r="L1386">
        <f>IF('Raw Data'!E1381-'Raw Data'!D1381&gt;3, 'Raw Data'!N1381, 0)</f>
        <v/>
      </c>
      <c r="M1386">
        <f>IF('Raw Data'!D1381-'Raw Data'!E1381&gt;3, 'Raw Data'!M1381, 0)</f>
        <v/>
      </c>
      <c r="N1386">
        <f>IF(ISBLANK('Raw Data'!D1381),0,IF(AND('Raw Data'!E1381&gt;'Raw Data'!D1381,'Raw Data'!E1381-'Raw Data'!D1381&gt;0,'Raw Data'!E1381-'Raw Data'!D1381&lt;4),'Raw Data'!L1381, 0))</f>
        <v/>
      </c>
      <c r="O1386">
        <f>IF(ISBLANK('Raw Data'!D1381),0,IF(AND('Raw Data'!E1381&gt;'Raw Data'!D1381,'Raw Data'!E1381-'Raw Data'!D1381&gt;0,'Raw Data'!D1381-'Raw Data'!E1381&lt;4),'Raw Data'!K1381, 0))</f>
        <v/>
      </c>
      <c r="P1386">
        <f>IF('Raw Data'!E1381-'Raw Data'!D1381&gt;3, 'Raw Data'!N1381, IF('Raw Data'!D1381-'Raw Data'!E1381&gt;3, 'Raw Data'!M1381, 0))</f>
        <v/>
      </c>
      <c r="Q1386">
        <f>IF(ISBLANK('Raw Data'!E1381),0,IF(AND('Raw Data'!E1381-'Raw Data'!D1381&lt;4,'Raw Data'!E1381-'Raw Data'!D1381&gt;0),'Raw Data'!L1381,IF(AND('Raw Data'!D1381&gt;'Raw Data'!E1381,'Raw Data'!D1381-'Raw Data'!E1381&gt;0),'Raw Data'!K1381,0)))</f>
        <v/>
      </c>
      <c r="R1386">
        <f>IF(ISBLANK('Raw Data'!K1381),0,IFERROR(IF(MATCH(SMALL('Raw Data'!K1381:N1381,1),L1386:O1386,0),SMALL('Raw Data'!K1381:N1381,1)),0))</f>
        <v/>
      </c>
      <c r="S1386">
        <f>IF(ISBLANK('Raw Data'!K1381),0,IFERROR(IF(MATCH(SMALL('Raw Data'!K1381:N1381,2),L1386:O1386,0),SMALL('Raw Data'!K1381:N1381,2)),0))</f>
        <v/>
      </c>
      <c r="T1386">
        <f>IF(ISBLANK('Raw Data'!K1381),0,IFERROR(IF(MATCH(SMALL('Raw Data'!K1381:N1381,3),L1386:O1386,0),SMALL('Raw Data'!K1381:N1381,3)),0))</f>
        <v/>
      </c>
      <c r="U1386">
        <f>IF(ISBLANK('Raw Data'!K1381),0,IFERROR(IF(MATCH(SMALL('Raw Data'!K1381:N1381,4),L1386:O1386,0),SMALL('Raw Data'!K1381:N1381,4)),0))</f>
        <v/>
      </c>
      <c r="V1386">
        <f>IF(AND('Raw Data'!D1381&lt;3, 'Raw Data'!E1381&lt;3, 'Raw Data'!A1381&gt;0), 'Raw Data'!AF1381, 0)</f>
        <v/>
      </c>
      <c r="W1386">
        <f>IF(AND('Raw Data'!D1381&lt;4, 'Raw Data'!E1381&lt;4, 'Raw Data'!A1381&gt;0), 'Raw Data'!AI1381, 0)</f>
        <v/>
      </c>
      <c r="X1386">
        <f>IF(AND('Raw Data'!D1381&lt;5, 'Raw Data'!E1381&lt;5, 'Raw Data'!A1381&gt;0), 'Raw Data'!AL1381, 0)</f>
        <v/>
      </c>
      <c r="Y1386">
        <f>IF(AND('Raw Data'!D1381&lt;6, 'Raw Data'!E1381&lt;6, 'Raw Data'!A1381&gt;0), 'Raw Data'!AO1381, 0)</f>
        <v/>
      </c>
      <c r="Z1386">
        <f>IF(ISBLANK('Raw Data'!D1381), 0, IF('Raw Data'!D1381-'Raw Data'!E1381&gt;1, 'Raw Data'!AW1381, 0))</f>
        <v/>
      </c>
      <c r="AA1386">
        <f>IF(ISBLANK('Raw Data'!A1381), 0, IF(ABS('Raw Data'!D1381-'Raw Data'!E1381)&lt;2, 'Raw Data'!AX1381, 0))</f>
        <v/>
      </c>
      <c r="AB1386">
        <f>IF(ISBLANK('Raw Data'!D1381), 0, IF('Raw Data'!E1381-'Raw Data'!D1381&gt;1, 'Raw Data'!AY1381, 0))</f>
        <v/>
      </c>
      <c r="AC1386">
        <f>IF(ISBLANK('Raw Data'!D1381), 0, IF('Raw Data'!D1381-'Raw Data'!E1381&gt;2, 'Raw Data'!AZ1381, 0))</f>
        <v/>
      </c>
      <c r="AD1386">
        <f>IF(ISBLANK('Raw Data'!A1381), 0, IF(ABS('Raw Data'!D1381-'Raw Data'!E1381)&lt;3, 'Raw Data'!BA1381, 0))</f>
        <v/>
      </c>
      <c r="AE1386">
        <f>IF(ISBLANK('Raw Data'!D1381), 0, IF('Raw Data'!E1381-'Raw Data'!D1381&gt;2, 'Raw Data'!BB1381, 0))</f>
        <v/>
      </c>
      <c r="AF1386">
        <f>IF(ISBLANK('Raw Data'!D1381), 0, IF('Raw Data'!D1381-'Raw Data'!E1381&gt;3, 'Raw Data'!BC1381, 0))</f>
        <v/>
      </c>
      <c r="AG1386">
        <f>IF(ISBLANK('Raw Data'!A1381), 0, IF(ABS('Raw Data'!D1381-'Raw Data'!E1381)&lt;4, 'Raw Data'!BD1381, 0))</f>
        <v/>
      </c>
      <c r="AH1386">
        <f>IF(ISBLANK('Raw Data'!D1381), 0, IF('Raw Data'!E1381-'Raw Data'!D1381&gt;3, 'Raw Data'!BE1381, 0))</f>
        <v/>
      </c>
      <c r="AI1386">
        <f>IF(SUM('Raw Data'!D1381:E1381)&gt;'Raw Data'!F1381, 'Raw Data'!G1381, 0)</f>
        <v/>
      </c>
      <c r="AJ1386">
        <f>IF(ISBLANK('Raw Data'!D1381), 0, IF(SUM('Raw Data'!D1381:E1381)&lt;'Raw Data'!F1381, 'Raw Data'!H1381, 0))</f>
        <v/>
      </c>
      <c r="AK1386">
        <f>IF(ISBLANK('Raw Data'!A1381), 0, IF(AND('Raw Data'!D1381&lt;3, 'Raw Data'!E1381&lt;3, 'Raw Data'!F1381&lt;BB$2), 'Raw Data'!AF1381, 0))</f>
        <v/>
      </c>
      <c r="AL1386">
        <f>IF(ISBLANK('Raw Data'!A1381), 0, IF(AND('Raw Data'!D1381&lt;4, 'Raw Data'!E1381&lt;4, 'Raw Data'!F1381&lt;BB$2), 'Raw Data'!AI1381, 0))</f>
        <v/>
      </c>
      <c r="AM1386">
        <f>IF(ISBLANK('Raw Data'!A1381), 0, IF(AND('Raw Data'!D1381&lt;5, 'Raw Data'!E1381&lt;5, 'Raw Data'!F1381&lt;BB$2), 'Raw Data'!AL1381, 0))</f>
        <v/>
      </c>
      <c r="AN1386">
        <f>IF(ISBLANK('Raw Data'!A1381), 0, IF(AND('Raw Data'!D1381&lt;6, 'Raw Data'!E1381&lt;6, 'Raw Data'!F1381&lt;BB$2), 'Raw Data'!AO1381, 0))</f>
        <v/>
      </c>
      <c r="AO1386">
        <f>IF(ISBLANK('Raw Data'!A1381), 0, IF(AND('Raw Data'!I1381&lt;Analysis!$BC$2, 'Raw Data'!D1381-'Raw Data'!E1381&gt;1), 'Raw Data'!AW1381, IF(AND('Raw Data'!J1381&lt;Analysis!$BC$2, 'Raw Data'!E1381-'Raw Data'!D1381&gt;1), 'Raw Data'!AY1381, 0)))</f>
        <v/>
      </c>
      <c r="AP1386">
        <f>IF(ISBLANK('Raw Data'!A1381), 0, IF(AND('Raw Data'!I1381&lt;Analysis!$BC$2, 'Raw Data'!D1381-'Raw Data'!E1381&gt;2), 'Raw Data'!AZ1381, IF(AND('Raw Data'!J1381&lt;Analysis!$BC$2, 'Raw Data'!E1381-'Raw Data'!D1381&gt;2), 'Raw Data'!BB1381, 0)))</f>
        <v/>
      </c>
      <c r="AQ1386">
        <f>IF(ISBLANK('Raw Data'!A1381), 0, IF(AND('Raw Data'!I1381&lt;Analysis!$BC$2, 'Raw Data'!D1381-'Raw Data'!E1381&gt;3), 'Raw Data'!BC1381, IF(AND('Raw Data'!J1381&lt;Analysis!$BC$2, 'Raw Data'!E1381-'Raw Data'!D1381&gt;3), 'Raw Data'!BE1381, 0)))</f>
        <v/>
      </c>
      <c r="AR1386">
        <f>IF('Hidden Analysiss'!D1382=1,IF(ABS('Raw Data'!E1381-'Raw Data'!D1381)&lt;2,'Raw Data'!AX1381,0), 0)</f>
        <v/>
      </c>
      <c r="AS1386">
        <f>IF('Hidden Analysiss'!D1382=1,IF(ABS('Raw Data'!E1381-'Raw Data'!D1381)&lt;3,'Raw Data'!BA1381,0), 0)</f>
        <v/>
      </c>
      <c r="AT1386">
        <f>IF('Hidden Analysiss'!D1382=1,IF(ABS('Raw Data'!E1381-'Raw Data'!D1381)&lt;4,'Raw Data'!BD1381,0), 0)</f>
        <v/>
      </c>
      <c r="AU1386">
        <f>IF(AND('Hidden Analysiss'!E1382=1, ABS('Raw Data'!E1381-'Raw Data'!D1381)&lt;2), 'Raw Data'!AX1381, 0)</f>
        <v/>
      </c>
      <c r="AV1386">
        <f>IF(AND('Hidden Analysiss'!E1382=1, ABS('Raw Data'!E1381-'Raw Data'!D1381)&lt;3), 'Raw Data'!BA1381, 0)</f>
        <v/>
      </c>
      <c r="AW1386">
        <f>IF(AND('Hidden Analysiss'!E1382=1, ABS('Raw Data'!E1381-'Raw Data'!D1381)&lt;3), 'Raw Data'!BD1381, 0)</f>
        <v/>
      </c>
    </row>
    <row r="1387">
      <c r="A1387" s="1">
        <f>'Raw Data'!A1382</f>
        <v/>
      </c>
      <c r="B1387">
        <f>IF('Raw Data'!E1382&gt;'Raw Data'!D1382, 'Raw Data'!J1382, 0)</f>
        <v/>
      </c>
      <c r="C1387">
        <f>IF('Raw Data'!D1382&gt;'Raw Data'!E1382, 'Raw Data'!I1382, 0)</f>
        <v/>
      </c>
      <c r="D1387">
        <f>SUM(G1387:H1387)</f>
        <v/>
      </c>
      <c r="E1387">
        <f>IF(AND('Raw Data'!J1382&lt;'Raw Data'!I1382,'Raw Data'!E1382&gt;'Raw Data'!D1382,'Raw Data'!E1382-'Raw Data'!D1382&gt;3),'Raw Data'!N1382,IF(AND('Raw Data'!I1382&lt;'Raw Data'!J1382,'Raw Data'!D1382&gt;'Raw Data'!E1382,'Raw Data'!D1382-'Raw Data'!E1382&gt;3),'Raw Data'!M1382,0))</f>
        <v/>
      </c>
      <c r="F1387">
        <f>IF(AND('Raw Data'!J1382&lt;'Raw Data'!I1382,'Raw Data'!E1382&gt;'Raw Data'!D1382,'Raw Data'!E1382-'Raw Data'!D1382&lt;4),'Raw Data'!L1382,IF(AND('Raw Data'!I1382&lt;'Raw Data'!J1382,'Raw Data'!D1382&gt;'Raw Data'!E1382,'Raw Data'!D1382-'Raw Data'!E1382&lt;4),'Raw Data'!K1382,0))</f>
        <v/>
      </c>
      <c r="G1387">
        <f>IF(AND('Raw Data'!J1382&lt;'Raw Data'!I1382, 'Raw Data'!E1382&gt;'Raw Data'!D1382), 'Raw Data'!J1382, 0)</f>
        <v/>
      </c>
      <c r="H1387">
        <f>IF(AND('Raw Data'!J1382&gt;'Raw Data'!I1382, 'Raw Data'!E1382&lt;'Raw Data'!D1382), 'Raw Data'!I1382, 0)</f>
        <v/>
      </c>
      <c r="I1387">
        <f>SUM(J1387:K1387)</f>
        <v/>
      </c>
      <c r="J1387">
        <f>IF(AND('Raw Data'!J1382&gt;'Raw Data'!I1382, 'Raw Data'!E1382&gt;'Raw Data'!D1382), 'Raw Data'!J1382, 0)</f>
        <v/>
      </c>
      <c r="K1387">
        <f>IF(AND('Raw Data'!I1382&gt;'Raw Data'!J1382, 'Raw Data'!D1382&gt;'Raw Data'!E1382), 'Raw Data'!I1382, 0)</f>
        <v/>
      </c>
      <c r="L1387">
        <f>IF('Raw Data'!E1382-'Raw Data'!D1382&gt;3, 'Raw Data'!N1382, 0)</f>
        <v/>
      </c>
      <c r="M1387">
        <f>IF('Raw Data'!D1382-'Raw Data'!E1382&gt;3, 'Raw Data'!M1382, 0)</f>
        <v/>
      </c>
      <c r="N1387">
        <f>IF(ISBLANK('Raw Data'!D1382),0,IF(AND('Raw Data'!E1382&gt;'Raw Data'!D1382,'Raw Data'!E1382-'Raw Data'!D1382&gt;0,'Raw Data'!E1382-'Raw Data'!D1382&lt;4),'Raw Data'!L1382, 0))</f>
        <v/>
      </c>
      <c r="O1387">
        <f>IF(ISBLANK('Raw Data'!D1382),0,IF(AND('Raw Data'!E1382&gt;'Raw Data'!D1382,'Raw Data'!E1382-'Raw Data'!D1382&gt;0,'Raw Data'!D1382-'Raw Data'!E1382&lt;4),'Raw Data'!K1382, 0))</f>
        <v/>
      </c>
      <c r="P1387">
        <f>IF('Raw Data'!E1382-'Raw Data'!D1382&gt;3, 'Raw Data'!N1382, IF('Raw Data'!D1382-'Raw Data'!E1382&gt;3, 'Raw Data'!M1382, 0))</f>
        <v/>
      </c>
      <c r="Q1387">
        <f>IF(ISBLANK('Raw Data'!E1382),0,IF(AND('Raw Data'!E1382-'Raw Data'!D1382&lt;4,'Raw Data'!E1382-'Raw Data'!D1382&gt;0),'Raw Data'!L1382,IF(AND('Raw Data'!D1382&gt;'Raw Data'!E1382,'Raw Data'!D1382-'Raw Data'!E1382&gt;0),'Raw Data'!K1382,0)))</f>
        <v/>
      </c>
      <c r="R1387">
        <f>IF(ISBLANK('Raw Data'!K1382),0,IFERROR(IF(MATCH(SMALL('Raw Data'!K1382:N1382,1),L1387:O1387,0),SMALL('Raw Data'!K1382:N1382,1)),0))</f>
        <v/>
      </c>
      <c r="S1387">
        <f>IF(ISBLANK('Raw Data'!K1382),0,IFERROR(IF(MATCH(SMALL('Raw Data'!K1382:N1382,2),L1387:O1387,0),SMALL('Raw Data'!K1382:N1382,2)),0))</f>
        <v/>
      </c>
      <c r="T1387">
        <f>IF(ISBLANK('Raw Data'!K1382),0,IFERROR(IF(MATCH(SMALL('Raw Data'!K1382:N1382,3),L1387:O1387,0),SMALL('Raw Data'!K1382:N1382,3)),0))</f>
        <v/>
      </c>
      <c r="U1387">
        <f>IF(ISBLANK('Raw Data'!K1382),0,IFERROR(IF(MATCH(SMALL('Raw Data'!K1382:N1382,4),L1387:O1387,0),SMALL('Raw Data'!K1382:N1382,4)),0))</f>
        <v/>
      </c>
      <c r="V1387">
        <f>IF(AND('Raw Data'!D1382&lt;3, 'Raw Data'!E1382&lt;3, 'Raw Data'!A1382&gt;0), 'Raw Data'!AF1382, 0)</f>
        <v/>
      </c>
      <c r="W1387">
        <f>IF(AND('Raw Data'!D1382&lt;4, 'Raw Data'!E1382&lt;4, 'Raw Data'!A1382&gt;0), 'Raw Data'!AI1382, 0)</f>
        <v/>
      </c>
      <c r="X1387">
        <f>IF(AND('Raw Data'!D1382&lt;5, 'Raw Data'!E1382&lt;5, 'Raw Data'!A1382&gt;0), 'Raw Data'!AL1382, 0)</f>
        <v/>
      </c>
      <c r="Y1387">
        <f>IF(AND('Raw Data'!D1382&lt;6, 'Raw Data'!E1382&lt;6, 'Raw Data'!A1382&gt;0), 'Raw Data'!AO1382, 0)</f>
        <v/>
      </c>
      <c r="Z1387">
        <f>IF(ISBLANK('Raw Data'!D1382), 0, IF('Raw Data'!D1382-'Raw Data'!E1382&gt;1, 'Raw Data'!AW1382, 0))</f>
        <v/>
      </c>
      <c r="AA1387">
        <f>IF(ISBLANK('Raw Data'!A1382), 0, IF(ABS('Raw Data'!D1382-'Raw Data'!E1382)&lt;2, 'Raw Data'!AX1382, 0))</f>
        <v/>
      </c>
      <c r="AB1387">
        <f>IF(ISBLANK('Raw Data'!D1382), 0, IF('Raw Data'!E1382-'Raw Data'!D1382&gt;1, 'Raw Data'!AY1382, 0))</f>
        <v/>
      </c>
      <c r="AC1387">
        <f>IF(ISBLANK('Raw Data'!D1382), 0, IF('Raw Data'!D1382-'Raw Data'!E1382&gt;2, 'Raw Data'!AZ1382, 0))</f>
        <v/>
      </c>
      <c r="AD1387">
        <f>IF(ISBLANK('Raw Data'!A1382), 0, IF(ABS('Raw Data'!D1382-'Raw Data'!E1382)&lt;3, 'Raw Data'!BA1382, 0))</f>
        <v/>
      </c>
      <c r="AE1387">
        <f>IF(ISBLANK('Raw Data'!D1382), 0, IF('Raw Data'!E1382-'Raw Data'!D1382&gt;2, 'Raw Data'!BB1382, 0))</f>
        <v/>
      </c>
      <c r="AF1387">
        <f>IF(ISBLANK('Raw Data'!D1382), 0, IF('Raw Data'!D1382-'Raw Data'!E1382&gt;3, 'Raw Data'!BC1382, 0))</f>
        <v/>
      </c>
      <c r="AG1387">
        <f>IF(ISBLANK('Raw Data'!A1382), 0, IF(ABS('Raw Data'!D1382-'Raw Data'!E1382)&lt;4, 'Raw Data'!BD1382, 0))</f>
        <v/>
      </c>
      <c r="AH1387">
        <f>IF(ISBLANK('Raw Data'!D1382), 0, IF('Raw Data'!E1382-'Raw Data'!D1382&gt;3, 'Raw Data'!BE1382, 0))</f>
        <v/>
      </c>
      <c r="AI1387">
        <f>IF(SUM('Raw Data'!D1382:E1382)&gt;'Raw Data'!F1382, 'Raw Data'!G1382, 0)</f>
        <v/>
      </c>
      <c r="AJ1387">
        <f>IF(ISBLANK('Raw Data'!D1382), 0, IF(SUM('Raw Data'!D1382:E1382)&lt;'Raw Data'!F1382, 'Raw Data'!H1382, 0))</f>
        <v/>
      </c>
      <c r="AK1387">
        <f>IF(ISBLANK('Raw Data'!A1382), 0, IF(AND('Raw Data'!D1382&lt;3, 'Raw Data'!E1382&lt;3, 'Raw Data'!F1382&lt;BB$2), 'Raw Data'!AF1382, 0))</f>
        <v/>
      </c>
      <c r="AL1387">
        <f>IF(ISBLANK('Raw Data'!A1382), 0, IF(AND('Raw Data'!D1382&lt;4, 'Raw Data'!E1382&lt;4, 'Raw Data'!F1382&lt;BB$2), 'Raw Data'!AI1382, 0))</f>
        <v/>
      </c>
      <c r="AM1387">
        <f>IF(ISBLANK('Raw Data'!A1382), 0, IF(AND('Raw Data'!D1382&lt;5, 'Raw Data'!E1382&lt;5, 'Raw Data'!F1382&lt;BB$2), 'Raw Data'!AL1382, 0))</f>
        <v/>
      </c>
      <c r="AN1387">
        <f>IF(ISBLANK('Raw Data'!A1382), 0, IF(AND('Raw Data'!D1382&lt;6, 'Raw Data'!E1382&lt;6, 'Raw Data'!F1382&lt;BB$2), 'Raw Data'!AO1382, 0))</f>
        <v/>
      </c>
      <c r="AO1387">
        <f>IF(ISBLANK('Raw Data'!A1382), 0, IF(AND('Raw Data'!I1382&lt;Analysis!$BC$2, 'Raw Data'!D1382-'Raw Data'!E1382&gt;1), 'Raw Data'!AW1382, IF(AND('Raw Data'!J1382&lt;Analysis!$BC$2, 'Raw Data'!E1382-'Raw Data'!D1382&gt;1), 'Raw Data'!AY1382, 0)))</f>
        <v/>
      </c>
      <c r="AP1387">
        <f>IF(ISBLANK('Raw Data'!A1382), 0, IF(AND('Raw Data'!I1382&lt;Analysis!$BC$2, 'Raw Data'!D1382-'Raw Data'!E1382&gt;2), 'Raw Data'!AZ1382, IF(AND('Raw Data'!J1382&lt;Analysis!$BC$2, 'Raw Data'!E1382-'Raw Data'!D1382&gt;2), 'Raw Data'!BB1382, 0)))</f>
        <v/>
      </c>
      <c r="AQ1387">
        <f>IF(ISBLANK('Raw Data'!A1382), 0, IF(AND('Raw Data'!I1382&lt;Analysis!$BC$2, 'Raw Data'!D1382-'Raw Data'!E1382&gt;3), 'Raw Data'!BC1382, IF(AND('Raw Data'!J1382&lt;Analysis!$BC$2, 'Raw Data'!E1382-'Raw Data'!D1382&gt;3), 'Raw Data'!BE1382, 0)))</f>
        <v/>
      </c>
      <c r="AR1387">
        <f>IF('Hidden Analysiss'!D1383=1,IF(ABS('Raw Data'!E1382-'Raw Data'!D1382)&lt;2,'Raw Data'!AX1382,0), 0)</f>
        <v/>
      </c>
      <c r="AS1387">
        <f>IF('Hidden Analysiss'!D1383=1,IF(ABS('Raw Data'!E1382-'Raw Data'!D1382)&lt;3,'Raw Data'!BA1382,0), 0)</f>
        <v/>
      </c>
      <c r="AT1387">
        <f>IF('Hidden Analysiss'!D1383=1,IF(ABS('Raw Data'!E1382-'Raw Data'!D1382)&lt;4,'Raw Data'!BD1382,0), 0)</f>
        <v/>
      </c>
      <c r="AU1387">
        <f>IF(AND('Hidden Analysiss'!E1383=1, ABS('Raw Data'!E1382-'Raw Data'!D1382)&lt;2), 'Raw Data'!AX1382, 0)</f>
        <v/>
      </c>
      <c r="AV1387">
        <f>IF(AND('Hidden Analysiss'!E1383=1, ABS('Raw Data'!E1382-'Raw Data'!D1382)&lt;3), 'Raw Data'!BA1382, 0)</f>
        <v/>
      </c>
      <c r="AW1387">
        <f>IF(AND('Hidden Analysiss'!E1383=1, ABS('Raw Data'!E1382-'Raw Data'!D1382)&lt;3), 'Raw Data'!BD1382, 0)</f>
        <v/>
      </c>
    </row>
    <row r="1388">
      <c r="A1388" s="1">
        <f>'Raw Data'!A1383</f>
        <v/>
      </c>
      <c r="B1388">
        <f>IF('Raw Data'!E1383&gt;'Raw Data'!D1383, 'Raw Data'!J1383, 0)</f>
        <v/>
      </c>
      <c r="C1388">
        <f>IF('Raw Data'!D1383&gt;'Raw Data'!E1383, 'Raw Data'!I1383, 0)</f>
        <v/>
      </c>
      <c r="D1388">
        <f>SUM(G1388:H1388)</f>
        <v/>
      </c>
      <c r="E1388">
        <f>IF(AND('Raw Data'!J1383&lt;'Raw Data'!I1383,'Raw Data'!E1383&gt;'Raw Data'!D1383,'Raw Data'!E1383-'Raw Data'!D1383&gt;3),'Raw Data'!N1383,IF(AND('Raw Data'!I1383&lt;'Raw Data'!J1383,'Raw Data'!D1383&gt;'Raw Data'!E1383,'Raw Data'!D1383-'Raw Data'!E1383&gt;3),'Raw Data'!M1383,0))</f>
        <v/>
      </c>
      <c r="F1388">
        <f>IF(AND('Raw Data'!J1383&lt;'Raw Data'!I1383,'Raw Data'!E1383&gt;'Raw Data'!D1383,'Raw Data'!E1383-'Raw Data'!D1383&lt;4),'Raw Data'!L1383,IF(AND('Raw Data'!I1383&lt;'Raw Data'!J1383,'Raw Data'!D1383&gt;'Raw Data'!E1383,'Raw Data'!D1383-'Raw Data'!E1383&lt;4),'Raw Data'!K1383,0))</f>
        <v/>
      </c>
      <c r="G1388">
        <f>IF(AND('Raw Data'!J1383&lt;'Raw Data'!I1383, 'Raw Data'!E1383&gt;'Raw Data'!D1383), 'Raw Data'!J1383, 0)</f>
        <v/>
      </c>
      <c r="H1388">
        <f>IF(AND('Raw Data'!J1383&gt;'Raw Data'!I1383, 'Raw Data'!E1383&lt;'Raw Data'!D1383), 'Raw Data'!I1383, 0)</f>
        <v/>
      </c>
      <c r="I1388">
        <f>SUM(J1388:K1388)</f>
        <v/>
      </c>
      <c r="J1388">
        <f>IF(AND('Raw Data'!J1383&gt;'Raw Data'!I1383, 'Raw Data'!E1383&gt;'Raw Data'!D1383), 'Raw Data'!J1383, 0)</f>
        <v/>
      </c>
      <c r="K1388">
        <f>IF(AND('Raw Data'!I1383&gt;'Raw Data'!J1383, 'Raw Data'!D1383&gt;'Raw Data'!E1383), 'Raw Data'!I1383, 0)</f>
        <v/>
      </c>
      <c r="L1388">
        <f>IF('Raw Data'!E1383-'Raw Data'!D1383&gt;3, 'Raw Data'!N1383, 0)</f>
        <v/>
      </c>
      <c r="M1388">
        <f>IF('Raw Data'!D1383-'Raw Data'!E1383&gt;3, 'Raw Data'!M1383, 0)</f>
        <v/>
      </c>
      <c r="N1388">
        <f>IF(ISBLANK('Raw Data'!D1383),0,IF(AND('Raw Data'!E1383&gt;'Raw Data'!D1383,'Raw Data'!E1383-'Raw Data'!D1383&gt;0,'Raw Data'!E1383-'Raw Data'!D1383&lt;4),'Raw Data'!L1383, 0))</f>
        <v/>
      </c>
      <c r="O1388">
        <f>IF(ISBLANK('Raw Data'!D1383),0,IF(AND('Raw Data'!E1383&gt;'Raw Data'!D1383,'Raw Data'!E1383-'Raw Data'!D1383&gt;0,'Raw Data'!D1383-'Raw Data'!E1383&lt;4),'Raw Data'!K1383, 0))</f>
        <v/>
      </c>
      <c r="P1388">
        <f>IF('Raw Data'!E1383-'Raw Data'!D1383&gt;3, 'Raw Data'!N1383, IF('Raw Data'!D1383-'Raw Data'!E1383&gt;3, 'Raw Data'!M1383, 0))</f>
        <v/>
      </c>
      <c r="Q1388">
        <f>IF(ISBLANK('Raw Data'!E1383),0,IF(AND('Raw Data'!E1383-'Raw Data'!D1383&lt;4,'Raw Data'!E1383-'Raw Data'!D1383&gt;0),'Raw Data'!L1383,IF(AND('Raw Data'!D1383&gt;'Raw Data'!E1383,'Raw Data'!D1383-'Raw Data'!E1383&gt;0),'Raw Data'!K1383,0)))</f>
        <v/>
      </c>
      <c r="R1388">
        <f>IF(ISBLANK('Raw Data'!K1383),0,IFERROR(IF(MATCH(SMALL('Raw Data'!K1383:N1383,1),L1388:O1388,0),SMALL('Raw Data'!K1383:N1383,1)),0))</f>
        <v/>
      </c>
      <c r="S1388">
        <f>IF(ISBLANK('Raw Data'!K1383),0,IFERROR(IF(MATCH(SMALL('Raw Data'!K1383:N1383,2),L1388:O1388,0),SMALL('Raw Data'!K1383:N1383,2)),0))</f>
        <v/>
      </c>
      <c r="T1388">
        <f>IF(ISBLANK('Raw Data'!K1383),0,IFERROR(IF(MATCH(SMALL('Raw Data'!K1383:N1383,3),L1388:O1388,0),SMALL('Raw Data'!K1383:N1383,3)),0))</f>
        <v/>
      </c>
      <c r="U1388">
        <f>IF(ISBLANK('Raw Data'!K1383),0,IFERROR(IF(MATCH(SMALL('Raw Data'!K1383:N1383,4),L1388:O1388,0),SMALL('Raw Data'!K1383:N1383,4)),0))</f>
        <v/>
      </c>
      <c r="V1388">
        <f>IF(AND('Raw Data'!D1383&lt;3, 'Raw Data'!E1383&lt;3, 'Raw Data'!A1383&gt;0), 'Raw Data'!AF1383, 0)</f>
        <v/>
      </c>
      <c r="W1388">
        <f>IF(AND('Raw Data'!D1383&lt;4, 'Raw Data'!E1383&lt;4, 'Raw Data'!A1383&gt;0), 'Raw Data'!AI1383, 0)</f>
        <v/>
      </c>
      <c r="X1388">
        <f>IF(AND('Raw Data'!D1383&lt;5, 'Raw Data'!E1383&lt;5, 'Raw Data'!A1383&gt;0), 'Raw Data'!AL1383, 0)</f>
        <v/>
      </c>
      <c r="Y1388">
        <f>IF(AND('Raw Data'!D1383&lt;6, 'Raw Data'!E1383&lt;6, 'Raw Data'!A1383&gt;0), 'Raw Data'!AO1383, 0)</f>
        <v/>
      </c>
      <c r="Z1388">
        <f>IF(ISBLANK('Raw Data'!D1383), 0, IF('Raw Data'!D1383-'Raw Data'!E1383&gt;1, 'Raw Data'!AW1383, 0))</f>
        <v/>
      </c>
      <c r="AA1388">
        <f>IF(ISBLANK('Raw Data'!A1383), 0, IF(ABS('Raw Data'!D1383-'Raw Data'!E1383)&lt;2, 'Raw Data'!AX1383, 0))</f>
        <v/>
      </c>
      <c r="AB1388">
        <f>IF(ISBLANK('Raw Data'!D1383), 0, IF('Raw Data'!E1383-'Raw Data'!D1383&gt;1, 'Raw Data'!AY1383, 0))</f>
        <v/>
      </c>
      <c r="AC1388">
        <f>IF(ISBLANK('Raw Data'!D1383), 0, IF('Raw Data'!D1383-'Raw Data'!E1383&gt;2, 'Raw Data'!AZ1383, 0))</f>
        <v/>
      </c>
      <c r="AD1388">
        <f>IF(ISBLANK('Raw Data'!A1383), 0, IF(ABS('Raw Data'!D1383-'Raw Data'!E1383)&lt;3, 'Raw Data'!BA1383, 0))</f>
        <v/>
      </c>
      <c r="AE1388">
        <f>IF(ISBLANK('Raw Data'!D1383), 0, IF('Raw Data'!E1383-'Raw Data'!D1383&gt;2, 'Raw Data'!BB1383, 0))</f>
        <v/>
      </c>
      <c r="AF1388">
        <f>IF(ISBLANK('Raw Data'!D1383), 0, IF('Raw Data'!D1383-'Raw Data'!E1383&gt;3, 'Raw Data'!BC1383, 0))</f>
        <v/>
      </c>
      <c r="AG1388">
        <f>IF(ISBLANK('Raw Data'!A1383), 0, IF(ABS('Raw Data'!D1383-'Raw Data'!E1383)&lt;4, 'Raw Data'!BD1383, 0))</f>
        <v/>
      </c>
      <c r="AH1388">
        <f>IF(ISBLANK('Raw Data'!D1383), 0, IF('Raw Data'!E1383-'Raw Data'!D1383&gt;3, 'Raw Data'!BE1383, 0))</f>
        <v/>
      </c>
      <c r="AI1388">
        <f>IF(SUM('Raw Data'!D1383:E1383)&gt;'Raw Data'!F1383, 'Raw Data'!G1383, 0)</f>
        <v/>
      </c>
      <c r="AJ1388">
        <f>IF(ISBLANK('Raw Data'!D1383), 0, IF(SUM('Raw Data'!D1383:E1383)&lt;'Raw Data'!F1383, 'Raw Data'!H1383, 0))</f>
        <v/>
      </c>
      <c r="AK1388">
        <f>IF(ISBLANK('Raw Data'!A1383), 0, IF(AND('Raw Data'!D1383&lt;3, 'Raw Data'!E1383&lt;3, 'Raw Data'!F1383&lt;BB$2), 'Raw Data'!AF1383, 0))</f>
        <v/>
      </c>
      <c r="AL1388">
        <f>IF(ISBLANK('Raw Data'!A1383), 0, IF(AND('Raw Data'!D1383&lt;4, 'Raw Data'!E1383&lt;4, 'Raw Data'!F1383&lt;BB$2), 'Raw Data'!AI1383, 0))</f>
        <v/>
      </c>
      <c r="AM1388">
        <f>IF(ISBLANK('Raw Data'!A1383), 0, IF(AND('Raw Data'!D1383&lt;5, 'Raw Data'!E1383&lt;5, 'Raw Data'!F1383&lt;BB$2), 'Raw Data'!AL1383, 0))</f>
        <v/>
      </c>
      <c r="AN1388">
        <f>IF(ISBLANK('Raw Data'!A1383), 0, IF(AND('Raw Data'!D1383&lt;6, 'Raw Data'!E1383&lt;6, 'Raw Data'!F1383&lt;BB$2), 'Raw Data'!AO1383, 0))</f>
        <v/>
      </c>
      <c r="AO1388">
        <f>IF(ISBLANK('Raw Data'!A1383), 0, IF(AND('Raw Data'!I1383&lt;Analysis!$BC$2, 'Raw Data'!D1383-'Raw Data'!E1383&gt;1), 'Raw Data'!AW1383, IF(AND('Raw Data'!J1383&lt;Analysis!$BC$2, 'Raw Data'!E1383-'Raw Data'!D1383&gt;1), 'Raw Data'!AY1383, 0)))</f>
        <v/>
      </c>
      <c r="AP1388">
        <f>IF(ISBLANK('Raw Data'!A1383), 0, IF(AND('Raw Data'!I1383&lt;Analysis!$BC$2, 'Raw Data'!D1383-'Raw Data'!E1383&gt;2), 'Raw Data'!AZ1383, IF(AND('Raw Data'!J1383&lt;Analysis!$BC$2, 'Raw Data'!E1383-'Raw Data'!D1383&gt;2), 'Raw Data'!BB1383, 0)))</f>
        <v/>
      </c>
      <c r="AQ1388">
        <f>IF(ISBLANK('Raw Data'!A1383), 0, IF(AND('Raw Data'!I1383&lt;Analysis!$BC$2, 'Raw Data'!D1383-'Raw Data'!E1383&gt;3), 'Raw Data'!BC1383, IF(AND('Raw Data'!J1383&lt;Analysis!$BC$2, 'Raw Data'!E1383-'Raw Data'!D1383&gt;3), 'Raw Data'!BE1383, 0)))</f>
        <v/>
      </c>
      <c r="AR1388">
        <f>IF('Hidden Analysiss'!D1384=1,IF(ABS('Raw Data'!E1383-'Raw Data'!D1383)&lt;2,'Raw Data'!AX1383,0), 0)</f>
        <v/>
      </c>
      <c r="AS1388">
        <f>IF('Hidden Analysiss'!D1384=1,IF(ABS('Raw Data'!E1383-'Raw Data'!D1383)&lt;3,'Raw Data'!BA1383,0), 0)</f>
        <v/>
      </c>
      <c r="AT1388">
        <f>IF('Hidden Analysiss'!D1384=1,IF(ABS('Raw Data'!E1383-'Raw Data'!D1383)&lt;4,'Raw Data'!BD1383,0), 0)</f>
        <v/>
      </c>
      <c r="AU1388">
        <f>IF(AND('Hidden Analysiss'!E1384=1, ABS('Raw Data'!E1383-'Raw Data'!D1383)&lt;2), 'Raw Data'!AX1383, 0)</f>
        <v/>
      </c>
      <c r="AV1388">
        <f>IF(AND('Hidden Analysiss'!E1384=1, ABS('Raw Data'!E1383-'Raw Data'!D1383)&lt;3), 'Raw Data'!BA1383, 0)</f>
        <v/>
      </c>
      <c r="AW1388">
        <f>IF(AND('Hidden Analysiss'!E1384=1, ABS('Raw Data'!E1383-'Raw Data'!D1383)&lt;3), 'Raw Data'!BD1383, 0)</f>
        <v/>
      </c>
    </row>
    <row r="1389">
      <c r="A1389" s="1">
        <f>'Raw Data'!A1384</f>
        <v/>
      </c>
      <c r="B1389">
        <f>IF('Raw Data'!E1384&gt;'Raw Data'!D1384, 'Raw Data'!J1384, 0)</f>
        <v/>
      </c>
      <c r="C1389">
        <f>IF('Raw Data'!D1384&gt;'Raw Data'!E1384, 'Raw Data'!I1384, 0)</f>
        <v/>
      </c>
      <c r="D1389">
        <f>SUM(G1389:H1389)</f>
        <v/>
      </c>
      <c r="E1389">
        <f>IF(AND('Raw Data'!J1384&lt;'Raw Data'!I1384,'Raw Data'!E1384&gt;'Raw Data'!D1384,'Raw Data'!E1384-'Raw Data'!D1384&gt;3),'Raw Data'!N1384,IF(AND('Raw Data'!I1384&lt;'Raw Data'!J1384,'Raw Data'!D1384&gt;'Raw Data'!E1384,'Raw Data'!D1384-'Raw Data'!E1384&gt;3),'Raw Data'!M1384,0))</f>
        <v/>
      </c>
      <c r="F1389">
        <f>IF(AND('Raw Data'!J1384&lt;'Raw Data'!I1384,'Raw Data'!E1384&gt;'Raw Data'!D1384,'Raw Data'!E1384-'Raw Data'!D1384&lt;4),'Raw Data'!L1384,IF(AND('Raw Data'!I1384&lt;'Raw Data'!J1384,'Raw Data'!D1384&gt;'Raw Data'!E1384,'Raw Data'!D1384-'Raw Data'!E1384&lt;4),'Raw Data'!K1384,0))</f>
        <v/>
      </c>
      <c r="G1389">
        <f>IF(AND('Raw Data'!J1384&lt;'Raw Data'!I1384, 'Raw Data'!E1384&gt;'Raw Data'!D1384), 'Raw Data'!J1384, 0)</f>
        <v/>
      </c>
      <c r="H1389">
        <f>IF(AND('Raw Data'!J1384&gt;'Raw Data'!I1384, 'Raw Data'!E1384&lt;'Raw Data'!D1384), 'Raw Data'!I1384, 0)</f>
        <v/>
      </c>
      <c r="I1389">
        <f>SUM(J1389:K1389)</f>
        <v/>
      </c>
      <c r="J1389">
        <f>IF(AND('Raw Data'!J1384&gt;'Raw Data'!I1384, 'Raw Data'!E1384&gt;'Raw Data'!D1384), 'Raw Data'!J1384, 0)</f>
        <v/>
      </c>
      <c r="K1389">
        <f>IF(AND('Raw Data'!I1384&gt;'Raw Data'!J1384, 'Raw Data'!D1384&gt;'Raw Data'!E1384), 'Raw Data'!I1384, 0)</f>
        <v/>
      </c>
      <c r="L1389">
        <f>IF('Raw Data'!E1384-'Raw Data'!D1384&gt;3, 'Raw Data'!N1384, 0)</f>
        <v/>
      </c>
      <c r="M1389">
        <f>IF('Raw Data'!D1384-'Raw Data'!E1384&gt;3, 'Raw Data'!M1384, 0)</f>
        <v/>
      </c>
      <c r="N1389">
        <f>IF(ISBLANK('Raw Data'!D1384),0,IF(AND('Raw Data'!E1384&gt;'Raw Data'!D1384,'Raw Data'!E1384-'Raw Data'!D1384&gt;0,'Raw Data'!E1384-'Raw Data'!D1384&lt;4),'Raw Data'!L1384, 0))</f>
        <v/>
      </c>
      <c r="O1389">
        <f>IF(ISBLANK('Raw Data'!D1384),0,IF(AND('Raw Data'!E1384&gt;'Raw Data'!D1384,'Raw Data'!E1384-'Raw Data'!D1384&gt;0,'Raw Data'!D1384-'Raw Data'!E1384&lt;4),'Raw Data'!K1384, 0))</f>
        <v/>
      </c>
      <c r="P1389">
        <f>IF('Raw Data'!E1384-'Raw Data'!D1384&gt;3, 'Raw Data'!N1384, IF('Raw Data'!D1384-'Raw Data'!E1384&gt;3, 'Raw Data'!M1384, 0))</f>
        <v/>
      </c>
      <c r="Q1389">
        <f>IF(ISBLANK('Raw Data'!E1384),0,IF(AND('Raw Data'!E1384-'Raw Data'!D1384&lt;4,'Raw Data'!E1384-'Raw Data'!D1384&gt;0),'Raw Data'!L1384,IF(AND('Raw Data'!D1384&gt;'Raw Data'!E1384,'Raw Data'!D1384-'Raw Data'!E1384&gt;0),'Raw Data'!K1384,0)))</f>
        <v/>
      </c>
      <c r="R1389">
        <f>IF(ISBLANK('Raw Data'!K1384),0,IFERROR(IF(MATCH(SMALL('Raw Data'!K1384:N1384,1),L1389:O1389,0),SMALL('Raw Data'!K1384:N1384,1)),0))</f>
        <v/>
      </c>
      <c r="S1389">
        <f>IF(ISBLANK('Raw Data'!K1384),0,IFERROR(IF(MATCH(SMALL('Raw Data'!K1384:N1384,2),L1389:O1389,0),SMALL('Raw Data'!K1384:N1384,2)),0))</f>
        <v/>
      </c>
      <c r="T1389">
        <f>IF(ISBLANK('Raw Data'!K1384),0,IFERROR(IF(MATCH(SMALL('Raw Data'!K1384:N1384,3),L1389:O1389,0),SMALL('Raw Data'!K1384:N1384,3)),0))</f>
        <v/>
      </c>
      <c r="U1389">
        <f>IF(ISBLANK('Raw Data'!K1384),0,IFERROR(IF(MATCH(SMALL('Raw Data'!K1384:N1384,4),L1389:O1389,0),SMALL('Raw Data'!K1384:N1384,4)),0))</f>
        <v/>
      </c>
      <c r="V1389">
        <f>IF(AND('Raw Data'!D1384&lt;3, 'Raw Data'!E1384&lt;3, 'Raw Data'!A1384&gt;0), 'Raw Data'!AF1384, 0)</f>
        <v/>
      </c>
      <c r="W1389">
        <f>IF(AND('Raw Data'!D1384&lt;4, 'Raw Data'!E1384&lt;4, 'Raw Data'!A1384&gt;0), 'Raw Data'!AI1384, 0)</f>
        <v/>
      </c>
      <c r="X1389">
        <f>IF(AND('Raw Data'!D1384&lt;5, 'Raw Data'!E1384&lt;5, 'Raw Data'!A1384&gt;0), 'Raw Data'!AL1384, 0)</f>
        <v/>
      </c>
      <c r="Y1389">
        <f>IF(AND('Raw Data'!D1384&lt;6, 'Raw Data'!E1384&lt;6, 'Raw Data'!A1384&gt;0), 'Raw Data'!AO1384, 0)</f>
        <v/>
      </c>
      <c r="Z1389">
        <f>IF(ISBLANK('Raw Data'!D1384), 0, IF('Raw Data'!D1384-'Raw Data'!E1384&gt;1, 'Raw Data'!AW1384, 0))</f>
        <v/>
      </c>
      <c r="AA1389">
        <f>IF(ISBLANK('Raw Data'!A1384), 0, IF(ABS('Raw Data'!D1384-'Raw Data'!E1384)&lt;2, 'Raw Data'!AX1384, 0))</f>
        <v/>
      </c>
      <c r="AB1389">
        <f>IF(ISBLANK('Raw Data'!D1384), 0, IF('Raw Data'!E1384-'Raw Data'!D1384&gt;1, 'Raw Data'!AY1384, 0))</f>
        <v/>
      </c>
      <c r="AC1389">
        <f>IF(ISBLANK('Raw Data'!D1384), 0, IF('Raw Data'!D1384-'Raw Data'!E1384&gt;2, 'Raw Data'!AZ1384, 0))</f>
        <v/>
      </c>
      <c r="AD1389">
        <f>IF(ISBLANK('Raw Data'!A1384), 0, IF(ABS('Raw Data'!D1384-'Raw Data'!E1384)&lt;3, 'Raw Data'!BA1384, 0))</f>
        <v/>
      </c>
      <c r="AE1389">
        <f>IF(ISBLANK('Raw Data'!D1384), 0, IF('Raw Data'!E1384-'Raw Data'!D1384&gt;2, 'Raw Data'!BB1384, 0))</f>
        <v/>
      </c>
      <c r="AF1389">
        <f>IF(ISBLANK('Raw Data'!D1384), 0, IF('Raw Data'!D1384-'Raw Data'!E1384&gt;3, 'Raw Data'!BC1384, 0))</f>
        <v/>
      </c>
      <c r="AG1389">
        <f>IF(ISBLANK('Raw Data'!A1384), 0, IF(ABS('Raw Data'!D1384-'Raw Data'!E1384)&lt;4, 'Raw Data'!BD1384, 0))</f>
        <v/>
      </c>
      <c r="AH1389">
        <f>IF(ISBLANK('Raw Data'!D1384), 0, IF('Raw Data'!E1384-'Raw Data'!D1384&gt;3, 'Raw Data'!BE1384, 0))</f>
        <v/>
      </c>
      <c r="AI1389">
        <f>IF(SUM('Raw Data'!D1384:E1384)&gt;'Raw Data'!F1384, 'Raw Data'!G1384, 0)</f>
        <v/>
      </c>
      <c r="AJ1389">
        <f>IF(ISBLANK('Raw Data'!D1384), 0, IF(SUM('Raw Data'!D1384:E1384)&lt;'Raw Data'!F1384, 'Raw Data'!H1384, 0))</f>
        <v/>
      </c>
      <c r="AK1389">
        <f>IF(ISBLANK('Raw Data'!A1384), 0, IF(AND('Raw Data'!D1384&lt;3, 'Raw Data'!E1384&lt;3, 'Raw Data'!F1384&lt;BB$2), 'Raw Data'!AF1384, 0))</f>
        <v/>
      </c>
      <c r="AL1389">
        <f>IF(ISBLANK('Raw Data'!A1384), 0, IF(AND('Raw Data'!D1384&lt;4, 'Raw Data'!E1384&lt;4, 'Raw Data'!F1384&lt;BB$2), 'Raw Data'!AI1384, 0))</f>
        <v/>
      </c>
      <c r="AM1389">
        <f>IF(ISBLANK('Raw Data'!A1384), 0, IF(AND('Raw Data'!D1384&lt;5, 'Raw Data'!E1384&lt;5, 'Raw Data'!F1384&lt;BB$2), 'Raw Data'!AL1384, 0))</f>
        <v/>
      </c>
      <c r="AN1389">
        <f>IF(ISBLANK('Raw Data'!A1384), 0, IF(AND('Raw Data'!D1384&lt;6, 'Raw Data'!E1384&lt;6, 'Raw Data'!F1384&lt;BB$2), 'Raw Data'!AO1384, 0))</f>
        <v/>
      </c>
      <c r="AO1389">
        <f>IF(ISBLANK('Raw Data'!A1384), 0, IF(AND('Raw Data'!I1384&lt;Analysis!$BC$2, 'Raw Data'!D1384-'Raw Data'!E1384&gt;1), 'Raw Data'!AW1384, IF(AND('Raw Data'!J1384&lt;Analysis!$BC$2, 'Raw Data'!E1384-'Raw Data'!D1384&gt;1), 'Raw Data'!AY1384, 0)))</f>
        <v/>
      </c>
      <c r="AP1389">
        <f>IF(ISBLANK('Raw Data'!A1384), 0, IF(AND('Raw Data'!I1384&lt;Analysis!$BC$2, 'Raw Data'!D1384-'Raw Data'!E1384&gt;2), 'Raw Data'!AZ1384, IF(AND('Raw Data'!J1384&lt;Analysis!$BC$2, 'Raw Data'!E1384-'Raw Data'!D1384&gt;2), 'Raw Data'!BB1384, 0)))</f>
        <v/>
      </c>
      <c r="AQ1389">
        <f>IF(ISBLANK('Raw Data'!A1384), 0, IF(AND('Raw Data'!I1384&lt;Analysis!$BC$2, 'Raw Data'!D1384-'Raw Data'!E1384&gt;3), 'Raw Data'!BC1384, IF(AND('Raw Data'!J1384&lt;Analysis!$BC$2, 'Raw Data'!E1384-'Raw Data'!D1384&gt;3), 'Raw Data'!BE1384, 0)))</f>
        <v/>
      </c>
      <c r="AR1389">
        <f>IF('Hidden Analysiss'!D1385=1,IF(ABS('Raw Data'!E1384-'Raw Data'!D1384)&lt;2,'Raw Data'!AX1384,0), 0)</f>
        <v/>
      </c>
      <c r="AS1389">
        <f>IF('Hidden Analysiss'!D1385=1,IF(ABS('Raw Data'!E1384-'Raw Data'!D1384)&lt;3,'Raw Data'!BA1384,0), 0)</f>
        <v/>
      </c>
      <c r="AT1389">
        <f>IF('Hidden Analysiss'!D1385=1,IF(ABS('Raw Data'!E1384-'Raw Data'!D1384)&lt;4,'Raw Data'!BD1384,0), 0)</f>
        <v/>
      </c>
      <c r="AU1389">
        <f>IF(AND('Hidden Analysiss'!E1385=1, ABS('Raw Data'!E1384-'Raw Data'!D1384)&lt;2), 'Raw Data'!AX1384, 0)</f>
        <v/>
      </c>
      <c r="AV1389">
        <f>IF(AND('Hidden Analysiss'!E1385=1, ABS('Raw Data'!E1384-'Raw Data'!D1384)&lt;3), 'Raw Data'!BA1384, 0)</f>
        <v/>
      </c>
      <c r="AW1389">
        <f>IF(AND('Hidden Analysiss'!E1385=1, ABS('Raw Data'!E1384-'Raw Data'!D1384)&lt;3), 'Raw Data'!BD1384, 0)</f>
        <v/>
      </c>
    </row>
    <row r="1390">
      <c r="A1390" s="1">
        <f>'Raw Data'!A1385</f>
        <v/>
      </c>
      <c r="B1390">
        <f>IF('Raw Data'!E1385&gt;'Raw Data'!D1385, 'Raw Data'!J1385, 0)</f>
        <v/>
      </c>
      <c r="C1390">
        <f>IF('Raw Data'!D1385&gt;'Raw Data'!E1385, 'Raw Data'!I1385, 0)</f>
        <v/>
      </c>
      <c r="D1390">
        <f>SUM(G1390:H1390)</f>
        <v/>
      </c>
      <c r="E1390">
        <f>IF(AND('Raw Data'!J1385&lt;'Raw Data'!I1385,'Raw Data'!E1385&gt;'Raw Data'!D1385,'Raw Data'!E1385-'Raw Data'!D1385&gt;3),'Raw Data'!N1385,IF(AND('Raw Data'!I1385&lt;'Raw Data'!J1385,'Raw Data'!D1385&gt;'Raw Data'!E1385,'Raw Data'!D1385-'Raw Data'!E1385&gt;3),'Raw Data'!M1385,0))</f>
        <v/>
      </c>
      <c r="F1390">
        <f>IF(AND('Raw Data'!J1385&lt;'Raw Data'!I1385,'Raw Data'!E1385&gt;'Raw Data'!D1385,'Raw Data'!E1385-'Raw Data'!D1385&lt;4),'Raw Data'!L1385,IF(AND('Raw Data'!I1385&lt;'Raw Data'!J1385,'Raw Data'!D1385&gt;'Raw Data'!E1385,'Raw Data'!D1385-'Raw Data'!E1385&lt;4),'Raw Data'!K1385,0))</f>
        <v/>
      </c>
      <c r="G1390">
        <f>IF(AND('Raw Data'!J1385&lt;'Raw Data'!I1385, 'Raw Data'!E1385&gt;'Raw Data'!D1385), 'Raw Data'!J1385, 0)</f>
        <v/>
      </c>
      <c r="H1390">
        <f>IF(AND('Raw Data'!J1385&gt;'Raw Data'!I1385, 'Raw Data'!E1385&lt;'Raw Data'!D1385), 'Raw Data'!I1385, 0)</f>
        <v/>
      </c>
      <c r="I1390">
        <f>SUM(J1390:K1390)</f>
        <v/>
      </c>
      <c r="J1390">
        <f>IF(AND('Raw Data'!J1385&gt;'Raw Data'!I1385, 'Raw Data'!E1385&gt;'Raw Data'!D1385), 'Raw Data'!J1385, 0)</f>
        <v/>
      </c>
      <c r="K1390">
        <f>IF(AND('Raw Data'!I1385&gt;'Raw Data'!J1385, 'Raw Data'!D1385&gt;'Raw Data'!E1385), 'Raw Data'!I1385, 0)</f>
        <v/>
      </c>
      <c r="L1390">
        <f>IF('Raw Data'!E1385-'Raw Data'!D1385&gt;3, 'Raw Data'!N1385, 0)</f>
        <v/>
      </c>
      <c r="M1390">
        <f>IF('Raw Data'!D1385-'Raw Data'!E1385&gt;3, 'Raw Data'!M1385, 0)</f>
        <v/>
      </c>
      <c r="N1390">
        <f>IF(ISBLANK('Raw Data'!D1385),0,IF(AND('Raw Data'!E1385&gt;'Raw Data'!D1385,'Raw Data'!E1385-'Raw Data'!D1385&gt;0,'Raw Data'!E1385-'Raw Data'!D1385&lt;4),'Raw Data'!L1385, 0))</f>
        <v/>
      </c>
      <c r="O1390">
        <f>IF(ISBLANK('Raw Data'!D1385),0,IF(AND('Raw Data'!E1385&gt;'Raw Data'!D1385,'Raw Data'!E1385-'Raw Data'!D1385&gt;0,'Raw Data'!D1385-'Raw Data'!E1385&lt;4),'Raw Data'!K1385, 0))</f>
        <v/>
      </c>
      <c r="P1390">
        <f>IF('Raw Data'!E1385-'Raw Data'!D1385&gt;3, 'Raw Data'!N1385, IF('Raw Data'!D1385-'Raw Data'!E1385&gt;3, 'Raw Data'!M1385, 0))</f>
        <v/>
      </c>
      <c r="Q1390">
        <f>IF(ISBLANK('Raw Data'!E1385),0,IF(AND('Raw Data'!E1385-'Raw Data'!D1385&lt;4,'Raw Data'!E1385-'Raw Data'!D1385&gt;0),'Raw Data'!L1385,IF(AND('Raw Data'!D1385&gt;'Raw Data'!E1385,'Raw Data'!D1385-'Raw Data'!E1385&gt;0),'Raw Data'!K1385,0)))</f>
        <v/>
      </c>
      <c r="R1390">
        <f>IF(ISBLANK('Raw Data'!K1385),0,IFERROR(IF(MATCH(SMALL('Raw Data'!K1385:N1385,1),L1390:O1390,0),SMALL('Raw Data'!K1385:N1385,1)),0))</f>
        <v/>
      </c>
      <c r="S1390">
        <f>IF(ISBLANK('Raw Data'!K1385),0,IFERROR(IF(MATCH(SMALL('Raw Data'!K1385:N1385,2),L1390:O1390,0),SMALL('Raw Data'!K1385:N1385,2)),0))</f>
        <v/>
      </c>
      <c r="T1390">
        <f>IF(ISBLANK('Raw Data'!K1385),0,IFERROR(IF(MATCH(SMALL('Raw Data'!K1385:N1385,3),L1390:O1390,0),SMALL('Raw Data'!K1385:N1385,3)),0))</f>
        <v/>
      </c>
      <c r="U1390">
        <f>IF(ISBLANK('Raw Data'!K1385),0,IFERROR(IF(MATCH(SMALL('Raw Data'!K1385:N1385,4),L1390:O1390,0),SMALL('Raw Data'!K1385:N1385,4)),0))</f>
        <v/>
      </c>
      <c r="V1390">
        <f>IF(AND('Raw Data'!D1385&lt;3, 'Raw Data'!E1385&lt;3, 'Raw Data'!A1385&gt;0), 'Raw Data'!AF1385, 0)</f>
        <v/>
      </c>
      <c r="W1390">
        <f>IF(AND('Raw Data'!D1385&lt;4, 'Raw Data'!E1385&lt;4, 'Raw Data'!A1385&gt;0), 'Raw Data'!AI1385, 0)</f>
        <v/>
      </c>
      <c r="X1390">
        <f>IF(AND('Raw Data'!D1385&lt;5, 'Raw Data'!E1385&lt;5, 'Raw Data'!A1385&gt;0), 'Raw Data'!AL1385, 0)</f>
        <v/>
      </c>
      <c r="Y1390">
        <f>IF(AND('Raw Data'!D1385&lt;6, 'Raw Data'!E1385&lt;6, 'Raw Data'!A1385&gt;0), 'Raw Data'!AO1385, 0)</f>
        <v/>
      </c>
      <c r="Z1390">
        <f>IF(ISBLANK('Raw Data'!D1385), 0, IF('Raw Data'!D1385-'Raw Data'!E1385&gt;1, 'Raw Data'!AW1385, 0))</f>
        <v/>
      </c>
      <c r="AA1390">
        <f>IF(ISBLANK('Raw Data'!A1385), 0, IF(ABS('Raw Data'!D1385-'Raw Data'!E1385)&lt;2, 'Raw Data'!AX1385, 0))</f>
        <v/>
      </c>
      <c r="AB1390">
        <f>IF(ISBLANK('Raw Data'!D1385), 0, IF('Raw Data'!E1385-'Raw Data'!D1385&gt;1, 'Raw Data'!AY1385, 0))</f>
        <v/>
      </c>
      <c r="AC1390">
        <f>IF(ISBLANK('Raw Data'!D1385), 0, IF('Raw Data'!D1385-'Raw Data'!E1385&gt;2, 'Raw Data'!AZ1385, 0))</f>
        <v/>
      </c>
      <c r="AD1390">
        <f>IF(ISBLANK('Raw Data'!A1385), 0, IF(ABS('Raw Data'!D1385-'Raw Data'!E1385)&lt;3, 'Raw Data'!BA1385, 0))</f>
        <v/>
      </c>
      <c r="AE1390">
        <f>IF(ISBLANK('Raw Data'!D1385), 0, IF('Raw Data'!E1385-'Raw Data'!D1385&gt;2, 'Raw Data'!BB1385, 0))</f>
        <v/>
      </c>
      <c r="AF1390">
        <f>IF(ISBLANK('Raw Data'!D1385), 0, IF('Raw Data'!D1385-'Raw Data'!E1385&gt;3, 'Raw Data'!BC1385, 0))</f>
        <v/>
      </c>
      <c r="AG1390">
        <f>IF(ISBLANK('Raw Data'!A1385), 0, IF(ABS('Raw Data'!D1385-'Raw Data'!E1385)&lt;4, 'Raw Data'!BD1385, 0))</f>
        <v/>
      </c>
      <c r="AH1390">
        <f>IF(ISBLANK('Raw Data'!D1385), 0, IF('Raw Data'!E1385-'Raw Data'!D1385&gt;3, 'Raw Data'!BE1385, 0))</f>
        <v/>
      </c>
      <c r="AI1390">
        <f>IF(SUM('Raw Data'!D1385:E1385)&gt;'Raw Data'!F1385, 'Raw Data'!G1385, 0)</f>
        <v/>
      </c>
      <c r="AJ1390">
        <f>IF(ISBLANK('Raw Data'!D1385), 0, IF(SUM('Raw Data'!D1385:E1385)&lt;'Raw Data'!F1385, 'Raw Data'!H1385, 0))</f>
        <v/>
      </c>
      <c r="AK1390">
        <f>IF(ISBLANK('Raw Data'!A1385), 0, IF(AND('Raw Data'!D1385&lt;3, 'Raw Data'!E1385&lt;3, 'Raw Data'!F1385&lt;BB$2), 'Raw Data'!AF1385, 0))</f>
        <v/>
      </c>
      <c r="AL1390">
        <f>IF(ISBLANK('Raw Data'!A1385), 0, IF(AND('Raw Data'!D1385&lt;4, 'Raw Data'!E1385&lt;4, 'Raw Data'!F1385&lt;BB$2), 'Raw Data'!AI1385, 0))</f>
        <v/>
      </c>
      <c r="AM1390">
        <f>IF(ISBLANK('Raw Data'!A1385), 0, IF(AND('Raw Data'!D1385&lt;5, 'Raw Data'!E1385&lt;5, 'Raw Data'!F1385&lt;BB$2), 'Raw Data'!AL1385, 0))</f>
        <v/>
      </c>
      <c r="AN1390">
        <f>IF(ISBLANK('Raw Data'!A1385), 0, IF(AND('Raw Data'!D1385&lt;6, 'Raw Data'!E1385&lt;6, 'Raw Data'!F1385&lt;BB$2), 'Raw Data'!AO1385, 0))</f>
        <v/>
      </c>
      <c r="AO1390">
        <f>IF(ISBLANK('Raw Data'!A1385), 0, IF(AND('Raw Data'!I1385&lt;Analysis!$BC$2, 'Raw Data'!D1385-'Raw Data'!E1385&gt;1), 'Raw Data'!AW1385, IF(AND('Raw Data'!J1385&lt;Analysis!$BC$2, 'Raw Data'!E1385-'Raw Data'!D1385&gt;1), 'Raw Data'!AY1385, 0)))</f>
        <v/>
      </c>
      <c r="AP1390">
        <f>IF(ISBLANK('Raw Data'!A1385), 0, IF(AND('Raw Data'!I1385&lt;Analysis!$BC$2, 'Raw Data'!D1385-'Raw Data'!E1385&gt;2), 'Raw Data'!AZ1385, IF(AND('Raw Data'!J1385&lt;Analysis!$BC$2, 'Raw Data'!E1385-'Raw Data'!D1385&gt;2), 'Raw Data'!BB1385, 0)))</f>
        <v/>
      </c>
      <c r="AQ1390">
        <f>IF(ISBLANK('Raw Data'!A1385), 0, IF(AND('Raw Data'!I1385&lt;Analysis!$BC$2, 'Raw Data'!D1385-'Raw Data'!E1385&gt;3), 'Raw Data'!BC1385, IF(AND('Raw Data'!J1385&lt;Analysis!$BC$2, 'Raw Data'!E1385-'Raw Data'!D1385&gt;3), 'Raw Data'!BE1385, 0)))</f>
        <v/>
      </c>
      <c r="AR1390">
        <f>IF('Hidden Analysiss'!D1386=1,IF(ABS('Raw Data'!E1385-'Raw Data'!D1385)&lt;2,'Raw Data'!AX1385,0), 0)</f>
        <v/>
      </c>
      <c r="AS1390">
        <f>IF('Hidden Analysiss'!D1386=1,IF(ABS('Raw Data'!E1385-'Raw Data'!D1385)&lt;3,'Raw Data'!BA1385,0), 0)</f>
        <v/>
      </c>
      <c r="AT1390">
        <f>IF('Hidden Analysiss'!D1386=1,IF(ABS('Raw Data'!E1385-'Raw Data'!D1385)&lt;4,'Raw Data'!BD1385,0), 0)</f>
        <v/>
      </c>
      <c r="AU1390">
        <f>IF(AND('Hidden Analysiss'!E1386=1, ABS('Raw Data'!E1385-'Raw Data'!D1385)&lt;2), 'Raw Data'!AX1385, 0)</f>
        <v/>
      </c>
      <c r="AV1390">
        <f>IF(AND('Hidden Analysiss'!E1386=1, ABS('Raw Data'!E1385-'Raw Data'!D1385)&lt;3), 'Raw Data'!BA1385, 0)</f>
        <v/>
      </c>
      <c r="AW1390">
        <f>IF(AND('Hidden Analysiss'!E1386=1, ABS('Raw Data'!E1385-'Raw Data'!D1385)&lt;3), 'Raw Data'!BD1385, 0)</f>
        <v/>
      </c>
    </row>
    <row r="1391">
      <c r="A1391" s="1">
        <f>'Raw Data'!A1386</f>
        <v/>
      </c>
      <c r="B1391">
        <f>IF('Raw Data'!E1386&gt;'Raw Data'!D1386, 'Raw Data'!J1386, 0)</f>
        <v/>
      </c>
      <c r="C1391">
        <f>IF('Raw Data'!D1386&gt;'Raw Data'!E1386, 'Raw Data'!I1386, 0)</f>
        <v/>
      </c>
      <c r="D1391">
        <f>SUM(G1391:H1391)</f>
        <v/>
      </c>
      <c r="E1391">
        <f>IF(AND('Raw Data'!J1386&lt;'Raw Data'!I1386,'Raw Data'!E1386&gt;'Raw Data'!D1386,'Raw Data'!E1386-'Raw Data'!D1386&gt;3),'Raw Data'!N1386,IF(AND('Raw Data'!I1386&lt;'Raw Data'!J1386,'Raw Data'!D1386&gt;'Raw Data'!E1386,'Raw Data'!D1386-'Raw Data'!E1386&gt;3),'Raw Data'!M1386,0))</f>
        <v/>
      </c>
      <c r="F1391">
        <f>IF(AND('Raw Data'!J1386&lt;'Raw Data'!I1386,'Raw Data'!E1386&gt;'Raw Data'!D1386,'Raw Data'!E1386-'Raw Data'!D1386&lt;4),'Raw Data'!L1386,IF(AND('Raw Data'!I1386&lt;'Raw Data'!J1386,'Raw Data'!D1386&gt;'Raw Data'!E1386,'Raw Data'!D1386-'Raw Data'!E1386&lt;4),'Raw Data'!K1386,0))</f>
        <v/>
      </c>
      <c r="G1391">
        <f>IF(AND('Raw Data'!J1386&lt;'Raw Data'!I1386, 'Raw Data'!E1386&gt;'Raw Data'!D1386), 'Raw Data'!J1386, 0)</f>
        <v/>
      </c>
      <c r="H1391">
        <f>IF(AND('Raw Data'!J1386&gt;'Raw Data'!I1386, 'Raw Data'!E1386&lt;'Raw Data'!D1386), 'Raw Data'!I1386, 0)</f>
        <v/>
      </c>
      <c r="I1391">
        <f>SUM(J1391:K1391)</f>
        <v/>
      </c>
      <c r="J1391">
        <f>IF(AND('Raw Data'!J1386&gt;'Raw Data'!I1386, 'Raw Data'!E1386&gt;'Raw Data'!D1386), 'Raw Data'!J1386, 0)</f>
        <v/>
      </c>
      <c r="K1391">
        <f>IF(AND('Raw Data'!I1386&gt;'Raw Data'!J1386, 'Raw Data'!D1386&gt;'Raw Data'!E1386), 'Raw Data'!I1386, 0)</f>
        <v/>
      </c>
      <c r="L1391">
        <f>IF('Raw Data'!E1386-'Raw Data'!D1386&gt;3, 'Raw Data'!N1386, 0)</f>
        <v/>
      </c>
      <c r="M1391">
        <f>IF('Raw Data'!D1386-'Raw Data'!E1386&gt;3, 'Raw Data'!M1386, 0)</f>
        <v/>
      </c>
      <c r="N1391">
        <f>IF(ISBLANK('Raw Data'!D1386),0,IF(AND('Raw Data'!E1386&gt;'Raw Data'!D1386,'Raw Data'!E1386-'Raw Data'!D1386&gt;0,'Raw Data'!E1386-'Raw Data'!D1386&lt;4),'Raw Data'!L1386, 0))</f>
        <v/>
      </c>
      <c r="O1391">
        <f>IF(ISBLANK('Raw Data'!D1386),0,IF(AND('Raw Data'!E1386&gt;'Raw Data'!D1386,'Raw Data'!E1386-'Raw Data'!D1386&gt;0,'Raw Data'!D1386-'Raw Data'!E1386&lt;4),'Raw Data'!K1386, 0))</f>
        <v/>
      </c>
      <c r="P1391">
        <f>IF('Raw Data'!E1386-'Raw Data'!D1386&gt;3, 'Raw Data'!N1386, IF('Raw Data'!D1386-'Raw Data'!E1386&gt;3, 'Raw Data'!M1386, 0))</f>
        <v/>
      </c>
      <c r="Q1391">
        <f>IF(ISBLANK('Raw Data'!E1386),0,IF(AND('Raw Data'!E1386-'Raw Data'!D1386&lt;4,'Raw Data'!E1386-'Raw Data'!D1386&gt;0),'Raw Data'!L1386,IF(AND('Raw Data'!D1386&gt;'Raw Data'!E1386,'Raw Data'!D1386-'Raw Data'!E1386&gt;0),'Raw Data'!K1386,0)))</f>
        <v/>
      </c>
      <c r="R1391">
        <f>IF(ISBLANK('Raw Data'!K1386),0,IFERROR(IF(MATCH(SMALL('Raw Data'!K1386:N1386,1),L1391:O1391,0),SMALL('Raw Data'!K1386:N1386,1)),0))</f>
        <v/>
      </c>
      <c r="S1391">
        <f>IF(ISBLANK('Raw Data'!K1386),0,IFERROR(IF(MATCH(SMALL('Raw Data'!K1386:N1386,2),L1391:O1391,0),SMALL('Raw Data'!K1386:N1386,2)),0))</f>
        <v/>
      </c>
      <c r="T1391">
        <f>IF(ISBLANK('Raw Data'!K1386),0,IFERROR(IF(MATCH(SMALL('Raw Data'!K1386:N1386,3),L1391:O1391,0),SMALL('Raw Data'!K1386:N1386,3)),0))</f>
        <v/>
      </c>
      <c r="U1391">
        <f>IF(ISBLANK('Raw Data'!K1386),0,IFERROR(IF(MATCH(SMALL('Raw Data'!K1386:N1386,4),L1391:O1391,0),SMALL('Raw Data'!K1386:N1386,4)),0))</f>
        <v/>
      </c>
      <c r="V1391">
        <f>IF(AND('Raw Data'!D1386&lt;3, 'Raw Data'!E1386&lt;3, 'Raw Data'!A1386&gt;0), 'Raw Data'!AF1386, 0)</f>
        <v/>
      </c>
      <c r="W1391">
        <f>IF(AND('Raw Data'!D1386&lt;4, 'Raw Data'!E1386&lt;4, 'Raw Data'!A1386&gt;0), 'Raw Data'!AI1386, 0)</f>
        <v/>
      </c>
      <c r="X1391">
        <f>IF(AND('Raw Data'!D1386&lt;5, 'Raw Data'!E1386&lt;5, 'Raw Data'!A1386&gt;0), 'Raw Data'!AL1386, 0)</f>
        <v/>
      </c>
      <c r="Y1391">
        <f>IF(AND('Raw Data'!D1386&lt;6, 'Raw Data'!E1386&lt;6, 'Raw Data'!A1386&gt;0), 'Raw Data'!AO1386, 0)</f>
        <v/>
      </c>
      <c r="Z1391">
        <f>IF(ISBLANK('Raw Data'!D1386), 0, IF('Raw Data'!D1386-'Raw Data'!E1386&gt;1, 'Raw Data'!AW1386, 0))</f>
        <v/>
      </c>
      <c r="AA1391">
        <f>IF(ISBLANK('Raw Data'!A1386), 0, IF(ABS('Raw Data'!D1386-'Raw Data'!E1386)&lt;2, 'Raw Data'!AX1386, 0))</f>
        <v/>
      </c>
      <c r="AB1391">
        <f>IF(ISBLANK('Raw Data'!D1386), 0, IF('Raw Data'!E1386-'Raw Data'!D1386&gt;1, 'Raw Data'!AY1386, 0))</f>
        <v/>
      </c>
      <c r="AC1391">
        <f>IF(ISBLANK('Raw Data'!D1386), 0, IF('Raw Data'!D1386-'Raw Data'!E1386&gt;2, 'Raw Data'!AZ1386, 0))</f>
        <v/>
      </c>
      <c r="AD1391">
        <f>IF(ISBLANK('Raw Data'!A1386), 0, IF(ABS('Raw Data'!D1386-'Raw Data'!E1386)&lt;3, 'Raw Data'!BA1386, 0))</f>
        <v/>
      </c>
      <c r="AE1391">
        <f>IF(ISBLANK('Raw Data'!D1386), 0, IF('Raw Data'!E1386-'Raw Data'!D1386&gt;2, 'Raw Data'!BB1386, 0))</f>
        <v/>
      </c>
      <c r="AF1391">
        <f>IF(ISBLANK('Raw Data'!D1386), 0, IF('Raw Data'!D1386-'Raw Data'!E1386&gt;3, 'Raw Data'!BC1386, 0))</f>
        <v/>
      </c>
      <c r="AG1391">
        <f>IF(ISBLANK('Raw Data'!A1386), 0, IF(ABS('Raw Data'!D1386-'Raw Data'!E1386)&lt;4, 'Raw Data'!BD1386, 0))</f>
        <v/>
      </c>
      <c r="AH1391">
        <f>IF(ISBLANK('Raw Data'!D1386), 0, IF('Raw Data'!E1386-'Raw Data'!D1386&gt;3, 'Raw Data'!BE1386, 0))</f>
        <v/>
      </c>
      <c r="AI1391">
        <f>IF(SUM('Raw Data'!D1386:E1386)&gt;'Raw Data'!F1386, 'Raw Data'!G1386, 0)</f>
        <v/>
      </c>
      <c r="AJ1391">
        <f>IF(ISBLANK('Raw Data'!D1386), 0, IF(SUM('Raw Data'!D1386:E1386)&lt;'Raw Data'!F1386, 'Raw Data'!H1386, 0))</f>
        <v/>
      </c>
      <c r="AK1391">
        <f>IF(ISBLANK('Raw Data'!A1386), 0, IF(AND('Raw Data'!D1386&lt;3, 'Raw Data'!E1386&lt;3, 'Raw Data'!F1386&lt;BB$2), 'Raw Data'!AF1386, 0))</f>
        <v/>
      </c>
      <c r="AL1391">
        <f>IF(ISBLANK('Raw Data'!A1386), 0, IF(AND('Raw Data'!D1386&lt;4, 'Raw Data'!E1386&lt;4, 'Raw Data'!F1386&lt;BB$2), 'Raw Data'!AI1386, 0))</f>
        <v/>
      </c>
      <c r="AM1391">
        <f>IF(ISBLANK('Raw Data'!A1386), 0, IF(AND('Raw Data'!D1386&lt;5, 'Raw Data'!E1386&lt;5, 'Raw Data'!F1386&lt;BB$2), 'Raw Data'!AL1386, 0))</f>
        <v/>
      </c>
      <c r="AN1391">
        <f>IF(ISBLANK('Raw Data'!A1386), 0, IF(AND('Raw Data'!D1386&lt;6, 'Raw Data'!E1386&lt;6, 'Raw Data'!F1386&lt;BB$2), 'Raw Data'!AO1386, 0))</f>
        <v/>
      </c>
      <c r="AO1391">
        <f>IF(ISBLANK('Raw Data'!A1386), 0, IF(AND('Raw Data'!I1386&lt;Analysis!$BC$2, 'Raw Data'!D1386-'Raw Data'!E1386&gt;1), 'Raw Data'!AW1386, IF(AND('Raw Data'!J1386&lt;Analysis!$BC$2, 'Raw Data'!E1386-'Raw Data'!D1386&gt;1), 'Raw Data'!AY1386, 0)))</f>
        <v/>
      </c>
      <c r="AP1391">
        <f>IF(ISBLANK('Raw Data'!A1386), 0, IF(AND('Raw Data'!I1386&lt;Analysis!$BC$2, 'Raw Data'!D1386-'Raw Data'!E1386&gt;2), 'Raw Data'!AZ1386, IF(AND('Raw Data'!J1386&lt;Analysis!$BC$2, 'Raw Data'!E1386-'Raw Data'!D1386&gt;2), 'Raw Data'!BB1386, 0)))</f>
        <v/>
      </c>
      <c r="AQ1391">
        <f>IF(ISBLANK('Raw Data'!A1386), 0, IF(AND('Raw Data'!I1386&lt;Analysis!$BC$2, 'Raw Data'!D1386-'Raw Data'!E1386&gt;3), 'Raw Data'!BC1386, IF(AND('Raw Data'!J1386&lt;Analysis!$BC$2, 'Raw Data'!E1386-'Raw Data'!D1386&gt;3), 'Raw Data'!BE1386, 0)))</f>
        <v/>
      </c>
      <c r="AR1391">
        <f>IF('Hidden Analysiss'!D1387=1,IF(ABS('Raw Data'!E1386-'Raw Data'!D1386)&lt;2,'Raw Data'!AX1386,0), 0)</f>
        <v/>
      </c>
      <c r="AS1391">
        <f>IF('Hidden Analysiss'!D1387=1,IF(ABS('Raw Data'!E1386-'Raw Data'!D1386)&lt;3,'Raw Data'!BA1386,0), 0)</f>
        <v/>
      </c>
      <c r="AT1391">
        <f>IF('Hidden Analysiss'!D1387=1,IF(ABS('Raw Data'!E1386-'Raw Data'!D1386)&lt;4,'Raw Data'!BD1386,0), 0)</f>
        <v/>
      </c>
      <c r="AU1391">
        <f>IF(AND('Hidden Analysiss'!E1387=1, ABS('Raw Data'!E1386-'Raw Data'!D1386)&lt;2), 'Raw Data'!AX1386, 0)</f>
        <v/>
      </c>
      <c r="AV1391">
        <f>IF(AND('Hidden Analysiss'!E1387=1, ABS('Raw Data'!E1386-'Raw Data'!D1386)&lt;3), 'Raw Data'!BA1386, 0)</f>
        <v/>
      </c>
      <c r="AW1391">
        <f>IF(AND('Hidden Analysiss'!E1387=1, ABS('Raw Data'!E1386-'Raw Data'!D1386)&lt;3), 'Raw Data'!BD1386, 0)</f>
        <v/>
      </c>
    </row>
    <row r="1392">
      <c r="A1392" s="1">
        <f>'Raw Data'!A1387</f>
        <v/>
      </c>
      <c r="B1392">
        <f>IF('Raw Data'!E1387&gt;'Raw Data'!D1387, 'Raw Data'!J1387, 0)</f>
        <v/>
      </c>
      <c r="C1392">
        <f>IF('Raw Data'!D1387&gt;'Raw Data'!E1387, 'Raw Data'!I1387, 0)</f>
        <v/>
      </c>
      <c r="D1392">
        <f>SUM(G1392:H1392)</f>
        <v/>
      </c>
      <c r="E1392">
        <f>IF(AND('Raw Data'!J1387&lt;'Raw Data'!I1387,'Raw Data'!E1387&gt;'Raw Data'!D1387,'Raw Data'!E1387-'Raw Data'!D1387&gt;3),'Raw Data'!N1387,IF(AND('Raw Data'!I1387&lt;'Raw Data'!J1387,'Raw Data'!D1387&gt;'Raw Data'!E1387,'Raw Data'!D1387-'Raw Data'!E1387&gt;3),'Raw Data'!M1387,0))</f>
        <v/>
      </c>
      <c r="F1392">
        <f>IF(AND('Raw Data'!J1387&lt;'Raw Data'!I1387,'Raw Data'!E1387&gt;'Raw Data'!D1387,'Raw Data'!E1387-'Raw Data'!D1387&lt;4),'Raw Data'!L1387,IF(AND('Raw Data'!I1387&lt;'Raw Data'!J1387,'Raw Data'!D1387&gt;'Raw Data'!E1387,'Raw Data'!D1387-'Raw Data'!E1387&lt;4),'Raw Data'!K1387,0))</f>
        <v/>
      </c>
      <c r="G1392">
        <f>IF(AND('Raw Data'!J1387&lt;'Raw Data'!I1387, 'Raw Data'!E1387&gt;'Raw Data'!D1387), 'Raw Data'!J1387, 0)</f>
        <v/>
      </c>
      <c r="H1392">
        <f>IF(AND('Raw Data'!J1387&gt;'Raw Data'!I1387, 'Raw Data'!E1387&lt;'Raw Data'!D1387), 'Raw Data'!I1387, 0)</f>
        <v/>
      </c>
      <c r="I1392">
        <f>SUM(J1392:K1392)</f>
        <v/>
      </c>
      <c r="J1392">
        <f>IF(AND('Raw Data'!J1387&gt;'Raw Data'!I1387, 'Raw Data'!E1387&gt;'Raw Data'!D1387), 'Raw Data'!J1387, 0)</f>
        <v/>
      </c>
      <c r="K1392">
        <f>IF(AND('Raw Data'!I1387&gt;'Raw Data'!J1387, 'Raw Data'!D1387&gt;'Raw Data'!E1387), 'Raw Data'!I1387, 0)</f>
        <v/>
      </c>
      <c r="L1392">
        <f>IF('Raw Data'!E1387-'Raw Data'!D1387&gt;3, 'Raw Data'!N1387, 0)</f>
        <v/>
      </c>
      <c r="M1392">
        <f>IF('Raw Data'!D1387-'Raw Data'!E1387&gt;3, 'Raw Data'!M1387, 0)</f>
        <v/>
      </c>
      <c r="N1392">
        <f>IF(ISBLANK('Raw Data'!D1387),0,IF(AND('Raw Data'!E1387&gt;'Raw Data'!D1387,'Raw Data'!E1387-'Raw Data'!D1387&gt;0,'Raw Data'!E1387-'Raw Data'!D1387&lt;4),'Raw Data'!L1387, 0))</f>
        <v/>
      </c>
      <c r="O1392">
        <f>IF(ISBLANK('Raw Data'!D1387),0,IF(AND('Raw Data'!E1387&gt;'Raw Data'!D1387,'Raw Data'!E1387-'Raw Data'!D1387&gt;0,'Raw Data'!D1387-'Raw Data'!E1387&lt;4),'Raw Data'!K1387, 0))</f>
        <v/>
      </c>
      <c r="P1392">
        <f>IF('Raw Data'!E1387-'Raw Data'!D1387&gt;3, 'Raw Data'!N1387, IF('Raw Data'!D1387-'Raw Data'!E1387&gt;3, 'Raw Data'!M1387, 0))</f>
        <v/>
      </c>
      <c r="Q1392">
        <f>IF(ISBLANK('Raw Data'!E1387),0,IF(AND('Raw Data'!E1387-'Raw Data'!D1387&lt;4,'Raw Data'!E1387-'Raw Data'!D1387&gt;0),'Raw Data'!L1387,IF(AND('Raw Data'!D1387&gt;'Raw Data'!E1387,'Raw Data'!D1387-'Raw Data'!E1387&gt;0),'Raw Data'!K1387,0)))</f>
        <v/>
      </c>
      <c r="R1392">
        <f>IF(ISBLANK('Raw Data'!K1387),0,IFERROR(IF(MATCH(SMALL('Raw Data'!K1387:N1387,1),L1392:O1392,0),SMALL('Raw Data'!K1387:N1387,1)),0))</f>
        <v/>
      </c>
      <c r="S1392">
        <f>IF(ISBLANK('Raw Data'!K1387),0,IFERROR(IF(MATCH(SMALL('Raw Data'!K1387:N1387,2),L1392:O1392,0),SMALL('Raw Data'!K1387:N1387,2)),0))</f>
        <v/>
      </c>
      <c r="T1392">
        <f>IF(ISBLANK('Raw Data'!K1387),0,IFERROR(IF(MATCH(SMALL('Raw Data'!K1387:N1387,3),L1392:O1392,0),SMALL('Raw Data'!K1387:N1387,3)),0))</f>
        <v/>
      </c>
      <c r="U1392">
        <f>IF(ISBLANK('Raw Data'!K1387),0,IFERROR(IF(MATCH(SMALL('Raw Data'!K1387:N1387,4),L1392:O1392,0),SMALL('Raw Data'!K1387:N1387,4)),0))</f>
        <v/>
      </c>
      <c r="V1392">
        <f>IF(AND('Raw Data'!D1387&lt;3, 'Raw Data'!E1387&lt;3, 'Raw Data'!A1387&gt;0), 'Raw Data'!AF1387, 0)</f>
        <v/>
      </c>
      <c r="W1392">
        <f>IF(AND('Raw Data'!D1387&lt;4, 'Raw Data'!E1387&lt;4, 'Raw Data'!A1387&gt;0), 'Raw Data'!AI1387, 0)</f>
        <v/>
      </c>
      <c r="X1392">
        <f>IF(AND('Raw Data'!D1387&lt;5, 'Raw Data'!E1387&lt;5, 'Raw Data'!A1387&gt;0), 'Raw Data'!AL1387, 0)</f>
        <v/>
      </c>
      <c r="Y1392">
        <f>IF(AND('Raw Data'!D1387&lt;6, 'Raw Data'!E1387&lt;6, 'Raw Data'!A1387&gt;0), 'Raw Data'!AO1387, 0)</f>
        <v/>
      </c>
      <c r="Z1392">
        <f>IF(ISBLANK('Raw Data'!D1387), 0, IF('Raw Data'!D1387-'Raw Data'!E1387&gt;1, 'Raw Data'!AW1387, 0))</f>
        <v/>
      </c>
      <c r="AA1392">
        <f>IF(ISBLANK('Raw Data'!A1387), 0, IF(ABS('Raw Data'!D1387-'Raw Data'!E1387)&lt;2, 'Raw Data'!AX1387, 0))</f>
        <v/>
      </c>
      <c r="AB1392">
        <f>IF(ISBLANK('Raw Data'!D1387), 0, IF('Raw Data'!E1387-'Raw Data'!D1387&gt;1, 'Raw Data'!AY1387, 0))</f>
        <v/>
      </c>
      <c r="AC1392">
        <f>IF(ISBLANK('Raw Data'!D1387), 0, IF('Raw Data'!D1387-'Raw Data'!E1387&gt;2, 'Raw Data'!AZ1387, 0))</f>
        <v/>
      </c>
      <c r="AD1392">
        <f>IF(ISBLANK('Raw Data'!A1387), 0, IF(ABS('Raw Data'!D1387-'Raw Data'!E1387)&lt;3, 'Raw Data'!BA1387, 0))</f>
        <v/>
      </c>
      <c r="AE1392">
        <f>IF(ISBLANK('Raw Data'!D1387), 0, IF('Raw Data'!E1387-'Raw Data'!D1387&gt;2, 'Raw Data'!BB1387, 0))</f>
        <v/>
      </c>
      <c r="AF1392">
        <f>IF(ISBLANK('Raw Data'!D1387), 0, IF('Raw Data'!D1387-'Raw Data'!E1387&gt;3, 'Raw Data'!BC1387, 0))</f>
        <v/>
      </c>
      <c r="AG1392">
        <f>IF(ISBLANK('Raw Data'!A1387), 0, IF(ABS('Raw Data'!D1387-'Raw Data'!E1387)&lt;4, 'Raw Data'!BD1387, 0))</f>
        <v/>
      </c>
      <c r="AH1392">
        <f>IF(ISBLANK('Raw Data'!D1387), 0, IF('Raw Data'!E1387-'Raw Data'!D1387&gt;3, 'Raw Data'!BE1387, 0))</f>
        <v/>
      </c>
      <c r="AI1392">
        <f>IF(SUM('Raw Data'!D1387:E1387)&gt;'Raw Data'!F1387, 'Raw Data'!G1387, 0)</f>
        <v/>
      </c>
      <c r="AJ1392">
        <f>IF(ISBLANK('Raw Data'!D1387), 0, IF(SUM('Raw Data'!D1387:E1387)&lt;'Raw Data'!F1387, 'Raw Data'!H1387, 0))</f>
        <v/>
      </c>
      <c r="AK1392">
        <f>IF(ISBLANK('Raw Data'!A1387), 0, IF(AND('Raw Data'!D1387&lt;3, 'Raw Data'!E1387&lt;3, 'Raw Data'!F1387&lt;BB$2), 'Raw Data'!AF1387, 0))</f>
        <v/>
      </c>
      <c r="AL1392">
        <f>IF(ISBLANK('Raw Data'!A1387), 0, IF(AND('Raw Data'!D1387&lt;4, 'Raw Data'!E1387&lt;4, 'Raw Data'!F1387&lt;BB$2), 'Raw Data'!AI1387, 0))</f>
        <v/>
      </c>
      <c r="AM1392">
        <f>IF(ISBLANK('Raw Data'!A1387), 0, IF(AND('Raw Data'!D1387&lt;5, 'Raw Data'!E1387&lt;5, 'Raw Data'!F1387&lt;BB$2), 'Raw Data'!AL1387, 0))</f>
        <v/>
      </c>
      <c r="AN1392">
        <f>IF(ISBLANK('Raw Data'!A1387), 0, IF(AND('Raw Data'!D1387&lt;6, 'Raw Data'!E1387&lt;6, 'Raw Data'!F1387&lt;BB$2), 'Raw Data'!AO1387, 0))</f>
        <v/>
      </c>
      <c r="AO1392">
        <f>IF(ISBLANK('Raw Data'!A1387), 0, IF(AND('Raw Data'!I1387&lt;Analysis!$BC$2, 'Raw Data'!D1387-'Raw Data'!E1387&gt;1), 'Raw Data'!AW1387, IF(AND('Raw Data'!J1387&lt;Analysis!$BC$2, 'Raw Data'!E1387-'Raw Data'!D1387&gt;1), 'Raw Data'!AY1387, 0)))</f>
        <v/>
      </c>
      <c r="AP1392">
        <f>IF(ISBLANK('Raw Data'!A1387), 0, IF(AND('Raw Data'!I1387&lt;Analysis!$BC$2, 'Raw Data'!D1387-'Raw Data'!E1387&gt;2), 'Raw Data'!AZ1387, IF(AND('Raw Data'!J1387&lt;Analysis!$BC$2, 'Raw Data'!E1387-'Raw Data'!D1387&gt;2), 'Raw Data'!BB1387, 0)))</f>
        <v/>
      </c>
      <c r="AQ1392">
        <f>IF(ISBLANK('Raw Data'!A1387), 0, IF(AND('Raw Data'!I1387&lt;Analysis!$BC$2, 'Raw Data'!D1387-'Raw Data'!E1387&gt;3), 'Raw Data'!BC1387, IF(AND('Raw Data'!J1387&lt;Analysis!$BC$2, 'Raw Data'!E1387-'Raw Data'!D1387&gt;3), 'Raw Data'!BE1387, 0)))</f>
        <v/>
      </c>
      <c r="AR1392">
        <f>IF('Hidden Analysiss'!D1388=1,IF(ABS('Raw Data'!E1387-'Raw Data'!D1387)&lt;2,'Raw Data'!AX1387,0), 0)</f>
        <v/>
      </c>
      <c r="AS1392">
        <f>IF('Hidden Analysiss'!D1388=1,IF(ABS('Raw Data'!E1387-'Raw Data'!D1387)&lt;3,'Raw Data'!BA1387,0), 0)</f>
        <v/>
      </c>
      <c r="AT1392">
        <f>IF('Hidden Analysiss'!D1388=1,IF(ABS('Raw Data'!E1387-'Raw Data'!D1387)&lt;4,'Raw Data'!BD1387,0), 0)</f>
        <v/>
      </c>
      <c r="AU1392">
        <f>IF(AND('Hidden Analysiss'!E1388=1, ABS('Raw Data'!E1387-'Raw Data'!D1387)&lt;2), 'Raw Data'!AX1387, 0)</f>
        <v/>
      </c>
      <c r="AV1392">
        <f>IF(AND('Hidden Analysiss'!E1388=1, ABS('Raw Data'!E1387-'Raw Data'!D1387)&lt;3), 'Raw Data'!BA1387, 0)</f>
        <v/>
      </c>
      <c r="AW1392">
        <f>IF(AND('Hidden Analysiss'!E1388=1, ABS('Raw Data'!E1387-'Raw Data'!D1387)&lt;3), 'Raw Data'!BD1387, 0)</f>
        <v/>
      </c>
    </row>
    <row r="1393">
      <c r="A1393" s="1">
        <f>'Raw Data'!A1388</f>
        <v/>
      </c>
      <c r="B1393">
        <f>IF('Raw Data'!E1388&gt;'Raw Data'!D1388, 'Raw Data'!J1388, 0)</f>
        <v/>
      </c>
      <c r="C1393">
        <f>IF('Raw Data'!D1388&gt;'Raw Data'!E1388, 'Raw Data'!I1388, 0)</f>
        <v/>
      </c>
      <c r="D1393">
        <f>SUM(G1393:H1393)</f>
        <v/>
      </c>
      <c r="E1393">
        <f>IF(AND('Raw Data'!J1388&lt;'Raw Data'!I1388,'Raw Data'!E1388&gt;'Raw Data'!D1388,'Raw Data'!E1388-'Raw Data'!D1388&gt;3),'Raw Data'!N1388,IF(AND('Raw Data'!I1388&lt;'Raw Data'!J1388,'Raw Data'!D1388&gt;'Raw Data'!E1388,'Raw Data'!D1388-'Raw Data'!E1388&gt;3),'Raw Data'!M1388,0))</f>
        <v/>
      </c>
      <c r="F1393">
        <f>IF(AND('Raw Data'!J1388&lt;'Raw Data'!I1388,'Raw Data'!E1388&gt;'Raw Data'!D1388,'Raw Data'!E1388-'Raw Data'!D1388&lt;4),'Raw Data'!L1388,IF(AND('Raw Data'!I1388&lt;'Raw Data'!J1388,'Raw Data'!D1388&gt;'Raw Data'!E1388,'Raw Data'!D1388-'Raw Data'!E1388&lt;4),'Raw Data'!K1388,0))</f>
        <v/>
      </c>
      <c r="G1393">
        <f>IF(AND('Raw Data'!J1388&lt;'Raw Data'!I1388, 'Raw Data'!E1388&gt;'Raw Data'!D1388), 'Raw Data'!J1388, 0)</f>
        <v/>
      </c>
      <c r="H1393">
        <f>IF(AND('Raw Data'!J1388&gt;'Raw Data'!I1388, 'Raw Data'!E1388&lt;'Raw Data'!D1388), 'Raw Data'!I1388, 0)</f>
        <v/>
      </c>
      <c r="I1393">
        <f>SUM(J1393:K1393)</f>
        <v/>
      </c>
      <c r="J1393">
        <f>IF(AND('Raw Data'!J1388&gt;'Raw Data'!I1388, 'Raw Data'!E1388&gt;'Raw Data'!D1388), 'Raw Data'!J1388, 0)</f>
        <v/>
      </c>
      <c r="K1393">
        <f>IF(AND('Raw Data'!I1388&gt;'Raw Data'!J1388, 'Raw Data'!D1388&gt;'Raw Data'!E1388), 'Raw Data'!I1388, 0)</f>
        <v/>
      </c>
      <c r="L1393">
        <f>IF('Raw Data'!E1388-'Raw Data'!D1388&gt;3, 'Raw Data'!N1388, 0)</f>
        <v/>
      </c>
      <c r="M1393">
        <f>IF('Raw Data'!D1388-'Raw Data'!E1388&gt;3, 'Raw Data'!M1388, 0)</f>
        <v/>
      </c>
      <c r="N1393">
        <f>IF(ISBLANK('Raw Data'!D1388),0,IF(AND('Raw Data'!E1388&gt;'Raw Data'!D1388,'Raw Data'!E1388-'Raw Data'!D1388&gt;0,'Raw Data'!E1388-'Raw Data'!D1388&lt;4),'Raw Data'!L1388, 0))</f>
        <v/>
      </c>
      <c r="O1393">
        <f>IF(ISBLANK('Raw Data'!D1388),0,IF(AND('Raw Data'!E1388&gt;'Raw Data'!D1388,'Raw Data'!E1388-'Raw Data'!D1388&gt;0,'Raw Data'!D1388-'Raw Data'!E1388&lt;4),'Raw Data'!K1388, 0))</f>
        <v/>
      </c>
      <c r="P1393">
        <f>IF('Raw Data'!E1388-'Raw Data'!D1388&gt;3, 'Raw Data'!N1388, IF('Raw Data'!D1388-'Raw Data'!E1388&gt;3, 'Raw Data'!M1388, 0))</f>
        <v/>
      </c>
      <c r="Q1393">
        <f>IF(ISBLANK('Raw Data'!E1388),0,IF(AND('Raw Data'!E1388-'Raw Data'!D1388&lt;4,'Raw Data'!E1388-'Raw Data'!D1388&gt;0),'Raw Data'!L1388,IF(AND('Raw Data'!D1388&gt;'Raw Data'!E1388,'Raw Data'!D1388-'Raw Data'!E1388&gt;0),'Raw Data'!K1388,0)))</f>
        <v/>
      </c>
      <c r="R1393">
        <f>IF(ISBLANK('Raw Data'!K1388),0,IFERROR(IF(MATCH(SMALL('Raw Data'!K1388:N1388,1),L1393:O1393,0),SMALL('Raw Data'!K1388:N1388,1)),0))</f>
        <v/>
      </c>
      <c r="S1393">
        <f>IF(ISBLANK('Raw Data'!K1388),0,IFERROR(IF(MATCH(SMALL('Raw Data'!K1388:N1388,2),L1393:O1393,0),SMALL('Raw Data'!K1388:N1388,2)),0))</f>
        <v/>
      </c>
      <c r="T1393">
        <f>IF(ISBLANK('Raw Data'!K1388),0,IFERROR(IF(MATCH(SMALL('Raw Data'!K1388:N1388,3),L1393:O1393,0),SMALL('Raw Data'!K1388:N1388,3)),0))</f>
        <v/>
      </c>
      <c r="U1393">
        <f>IF(ISBLANK('Raw Data'!K1388),0,IFERROR(IF(MATCH(SMALL('Raw Data'!K1388:N1388,4),L1393:O1393,0),SMALL('Raw Data'!K1388:N1388,4)),0))</f>
        <v/>
      </c>
      <c r="V1393">
        <f>IF(AND('Raw Data'!D1388&lt;3, 'Raw Data'!E1388&lt;3, 'Raw Data'!A1388&gt;0), 'Raw Data'!AF1388, 0)</f>
        <v/>
      </c>
      <c r="W1393">
        <f>IF(AND('Raw Data'!D1388&lt;4, 'Raw Data'!E1388&lt;4, 'Raw Data'!A1388&gt;0), 'Raw Data'!AI1388, 0)</f>
        <v/>
      </c>
      <c r="X1393">
        <f>IF(AND('Raw Data'!D1388&lt;5, 'Raw Data'!E1388&lt;5, 'Raw Data'!A1388&gt;0), 'Raw Data'!AL1388, 0)</f>
        <v/>
      </c>
      <c r="Y1393">
        <f>IF(AND('Raw Data'!D1388&lt;6, 'Raw Data'!E1388&lt;6, 'Raw Data'!A1388&gt;0), 'Raw Data'!AO1388, 0)</f>
        <v/>
      </c>
      <c r="Z1393">
        <f>IF(ISBLANK('Raw Data'!D1388), 0, IF('Raw Data'!D1388-'Raw Data'!E1388&gt;1, 'Raw Data'!AW1388, 0))</f>
        <v/>
      </c>
      <c r="AA1393">
        <f>IF(ISBLANK('Raw Data'!A1388), 0, IF(ABS('Raw Data'!D1388-'Raw Data'!E1388)&lt;2, 'Raw Data'!AX1388, 0))</f>
        <v/>
      </c>
      <c r="AB1393">
        <f>IF(ISBLANK('Raw Data'!D1388), 0, IF('Raw Data'!E1388-'Raw Data'!D1388&gt;1, 'Raw Data'!AY1388, 0))</f>
        <v/>
      </c>
      <c r="AC1393">
        <f>IF(ISBLANK('Raw Data'!D1388), 0, IF('Raw Data'!D1388-'Raw Data'!E1388&gt;2, 'Raw Data'!AZ1388, 0))</f>
        <v/>
      </c>
      <c r="AD1393">
        <f>IF(ISBLANK('Raw Data'!A1388), 0, IF(ABS('Raw Data'!D1388-'Raw Data'!E1388)&lt;3, 'Raw Data'!BA1388, 0))</f>
        <v/>
      </c>
      <c r="AE1393">
        <f>IF(ISBLANK('Raw Data'!D1388), 0, IF('Raw Data'!E1388-'Raw Data'!D1388&gt;2, 'Raw Data'!BB1388, 0))</f>
        <v/>
      </c>
      <c r="AF1393">
        <f>IF(ISBLANK('Raw Data'!D1388), 0, IF('Raw Data'!D1388-'Raw Data'!E1388&gt;3, 'Raw Data'!BC1388, 0))</f>
        <v/>
      </c>
      <c r="AG1393">
        <f>IF(ISBLANK('Raw Data'!A1388), 0, IF(ABS('Raw Data'!D1388-'Raw Data'!E1388)&lt;4, 'Raw Data'!BD1388, 0))</f>
        <v/>
      </c>
      <c r="AH1393">
        <f>IF(ISBLANK('Raw Data'!D1388), 0, IF('Raw Data'!E1388-'Raw Data'!D1388&gt;3, 'Raw Data'!BE1388, 0))</f>
        <v/>
      </c>
      <c r="AI1393">
        <f>IF(SUM('Raw Data'!D1388:E1388)&gt;'Raw Data'!F1388, 'Raw Data'!G1388, 0)</f>
        <v/>
      </c>
      <c r="AJ1393">
        <f>IF(ISBLANK('Raw Data'!D1388), 0, IF(SUM('Raw Data'!D1388:E1388)&lt;'Raw Data'!F1388, 'Raw Data'!H1388, 0))</f>
        <v/>
      </c>
      <c r="AK1393">
        <f>IF(ISBLANK('Raw Data'!A1388), 0, IF(AND('Raw Data'!D1388&lt;3, 'Raw Data'!E1388&lt;3, 'Raw Data'!F1388&lt;BB$2), 'Raw Data'!AF1388, 0))</f>
        <v/>
      </c>
      <c r="AL1393">
        <f>IF(ISBLANK('Raw Data'!A1388), 0, IF(AND('Raw Data'!D1388&lt;4, 'Raw Data'!E1388&lt;4, 'Raw Data'!F1388&lt;BB$2), 'Raw Data'!AI1388, 0))</f>
        <v/>
      </c>
      <c r="AM1393">
        <f>IF(ISBLANK('Raw Data'!A1388), 0, IF(AND('Raw Data'!D1388&lt;5, 'Raw Data'!E1388&lt;5, 'Raw Data'!F1388&lt;BB$2), 'Raw Data'!AL1388, 0))</f>
        <v/>
      </c>
      <c r="AN1393">
        <f>IF(ISBLANK('Raw Data'!A1388), 0, IF(AND('Raw Data'!D1388&lt;6, 'Raw Data'!E1388&lt;6, 'Raw Data'!F1388&lt;BB$2), 'Raw Data'!AO1388, 0))</f>
        <v/>
      </c>
      <c r="AO1393">
        <f>IF(ISBLANK('Raw Data'!A1388), 0, IF(AND('Raw Data'!I1388&lt;Analysis!$BC$2, 'Raw Data'!D1388-'Raw Data'!E1388&gt;1), 'Raw Data'!AW1388, IF(AND('Raw Data'!J1388&lt;Analysis!$BC$2, 'Raw Data'!E1388-'Raw Data'!D1388&gt;1), 'Raw Data'!AY1388, 0)))</f>
        <v/>
      </c>
      <c r="AP1393">
        <f>IF(ISBLANK('Raw Data'!A1388), 0, IF(AND('Raw Data'!I1388&lt;Analysis!$BC$2, 'Raw Data'!D1388-'Raw Data'!E1388&gt;2), 'Raw Data'!AZ1388, IF(AND('Raw Data'!J1388&lt;Analysis!$BC$2, 'Raw Data'!E1388-'Raw Data'!D1388&gt;2), 'Raw Data'!BB1388, 0)))</f>
        <v/>
      </c>
      <c r="AQ1393">
        <f>IF(ISBLANK('Raw Data'!A1388), 0, IF(AND('Raw Data'!I1388&lt;Analysis!$BC$2, 'Raw Data'!D1388-'Raw Data'!E1388&gt;3), 'Raw Data'!BC1388, IF(AND('Raw Data'!J1388&lt;Analysis!$BC$2, 'Raw Data'!E1388-'Raw Data'!D1388&gt;3), 'Raw Data'!BE1388, 0)))</f>
        <v/>
      </c>
      <c r="AR1393">
        <f>IF('Hidden Analysiss'!D1389=1,IF(ABS('Raw Data'!E1388-'Raw Data'!D1388)&lt;2,'Raw Data'!AX1388,0), 0)</f>
        <v/>
      </c>
      <c r="AS1393">
        <f>IF('Hidden Analysiss'!D1389=1,IF(ABS('Raw Data'!E1388-'Raw Data'!D1388)&lt;3,'Raw Data'!BA1388,0), 0)</f>
        <v/>
      </c>
      <c r="AT1393">
        <f>IF('Hidden Analysiss'!D1389=1,IF(ABS('Raw Data'!E1388-'Raw Data'!D1388)&lt;4,'Raw Data'!BD1388,0), 0)</f>
        <v/>
      </c>
      <c r="AU1393">
        <f>IF(AND('Hidden Analysiss'!E1389=1, ABS('Raw Data'!E1388-'Raw Data'!D1388)&lt;2), 'Raw Data'!AX1388, 0)</f>
        <v/>
      </c>
      <c r="AV1393">
        <f>IF(AND('Hidden Analysiss'!E1389=1, ABS('Raw Data'!E1388-'Raw Data'!D1388)&lt;3), 'Raw Data'!BA1388, 0)</f>
        <v/>
      </c>
      <c r="AW1393">
        <f>IF(AND('Hidden Analysiss'!E1389=1, ABS('Raw Data'!E1388-'Raw Data'!D1388)&lt;3), 'Raw Data'!BD1388, 0)</f>
        <v/>
      </c>
    </row>
    <row r="1394">
      <c r="A1394" s="1">
        <f>'Raw Data'!A1389</f>
        <v/>
      </c>
      <c r="B1394">
        <f>IF('Raw Data'!E1389&gt;'Raw Data'!D1389, 'Raw Data'!J1389, 0)</f>
        <v/>
      </c>
      <c r="C1394">
        <f>IF('Raw Data'!D1389&gt;'Raw Data'!E1389, 'Raw Data'!I1389, 0)</f>
        <v/>
      </c>
      <c r="D1394">
        <f>SUM(G1394:H1394)</f>
        <v/>
      </c>
      <c r="E1394">
        <f>IF(AND('Raw Data'!J1389&lt;'Raw Data'!I1389,'Raw Data'!E1389&gt;'Raw Data'!D1389,'Raw Data'!E1389-'Raw Data'!D1389&gt;3),'Raw Data'!N1389,IF(AND('Raw Data'!I1389&lt;'Raw Data'!J1389,'Raw Data'!D1389&gt;'Raw Data'!E1389,'Raw Data'!D1389-'Raw Data'!E1389&gt;3),'Raw Data'!M1389,0))</f>
        <v/>
      </c>
      <c r="F1394">
        <f>IF(AND('Raw Data'!J1389&lt;'Raw Data'!I1389,'Raw Data'!E1389&gt;'Raw Data'!D1389,'Raw Data'!E1389-'Raw Data'!D1389&lt;4),'Raw Data'!L1389,IF(AND('Raw Data'!I1389&lt;'Raw Data'!J1389,'Raw Data'!D1389&gt;'Raw Data'!E1389,'Raw Data'!D1389-'Raw Data'!E1389&lt;4),'Raw Data'!K1389,0))</f>
        <v/>
      </c>
      <c r="G1394">
        <f>IF(AND('Raw Data'!J1389&lt;'Raw Data'!I1389, 'Raw Data'!E1389&gt;'Raw Data'!D1389), 'Raw Data'!J1389, 0)</f>
        <v/>
      </c>
      <c r="H1394">
        <f>IF(AND('Raw Data'!J1389&gt;'Raw Data'!I1389, 'Raw Data'!E1389&lt;'Raw Data'!D1389), 'Raw Data'!I1389, 0)</f>
        <v/>
      </c>
      <c r="I1394">
        <f>SUM(J1394:K1394)</f>
        <v/>
      </c>
      <c r="J1394">
        <f>IF(AND('Raw Data'!J1389&gt;'Raw Data'!I1389, 'Raw Data'!E1389&gt;'Raw Data'!D1389), 'Raw Data'!J1389, 0)</f>
        <v/>
      </c>
      <c r="K1394">
        <f>IF(AND('Raw Data'!I1389&gt;'Raw Data'!J1389, 'Raw Data'!D1389&gt;'Raw Data'!E1389), 'Raw Data'!I1389, 0)</f>
        <v/>
      </c>
      <c r="L1394">
        <f>IF('Raw Data'!E1389-'Raw Data'!D1389&gt;3, 'Raw Data'!N1389, 0)</f>
        <v/>
      </c>
      <c r="M1394">
        <f>IF('Raw Data'!D1389-'Raw Data'!E1389&gt;3, 'Raw Data'!M1389, 0)</f>
        <v/>
      </c>
      <c r="N1394">
        <f>IF(ISBLANK('Raw Data'!D1389),0,IF(AND('Raw Data'!E1389&gt;'Raw Data'!D1389,'Raw Data'!E1389-'Raw Data'!D1389&gt;0,'Raw Data'!E1389-'Raw Data'!D1389&lt;4),'Raw Data'!L1389, 0))</f>
        <v/>
      </c>
      <c r="O1394">
        <f>IF(ISBLANK('Raw Data'!D1389),0,IF(AND('Raw Data'!E1389&gt;'Raw Data'!D1389,'Raw Data'!E1389-'Raw Data'!D1389&gt;0,'Raw Data'!D1389-'Raw Data'!E1389&lt;4),'Raw Data'!K1389, 0))</f>
        <v/>
      </c>
      <c r="P1394">
        <f>IF('Raw Data'!E1389-'Raw Data'!D1389&gt;3, 'Raw Data'!N1389, IF('Raw Data'!D1389-'Raw Data'!E1389&gt;3, 'Raw Data'!M1389, 0))</f>
        <v/>
      </c>
      <c r="Q1394">
        <f>IF(ISBLANK('Raw Data'!E1389),0,IF(AND('Raw Data'!E1389-'Raw Data'!D1389&lt;4,'Raw Data'!E1389-'Raw Data'!D1389&gt;0),'Raw Data'!L1389,IF(AND('Raw Data'!D1389&gt;'Raw Data'!E1389,'Raw Data'!D1389-'Raw Data'!E1389&gt;0),'Raw Data'!K1389,0)))</f>
        <v/>
      </c>
      <c r="R1394">
        <f>IF(ISBLANK('Raw Data'!K1389),0,IFERROR(IF(MATCH(SMALL('Raw Data'!K1389:N1389,1),L1394:O1394,0),SMALL('Raw Data'!K1389:N1389,1)),0))</f>
        <v/>
      </c>
      <c r="S1394">
        <f>IF(ISBLANK('Raw Data'!K1389),0,IFERROR(IF(MATCH(SMALL('Raw Data'!K1389:N1389,2),L1394:O1394,0),SMALL('Raw Data'!K1389:N1389,2)),0))</f>
        <v/>
      </c>
      <c r="T1394">
        <f>IF(ISBLANK('Raw Data'!K1389),0,IFERROR(IF(MATCH(SMALL('Raw Data'!K1389:N1389,3),L1394:O1394,0),SMALL('Raw Data'!K1389:N1389,3)),0))</f>
        <v/>
      </c>
      <c r="U1394">
        <f>IF(ISBLANK('Raw Data'!K1389),0,IFERROR(IF(MATCH(SMALL('Raw Data'!K1389:N1389,4),L1394:O1394,0),SMALL('Raw Data'!K1389:N1389,4)),0))</f>
        <v/>
      </c>
      <c r="V1394">
        <f>IF(AND('Raw Data'!D1389&lt;3, 'Raw Data'!E1389&lt;3, 'Raw Data'!A1389&gt;0), 'Raw Data'!AF1389, 0)</f>
        <v/>
      </c>
      <c r="W1394">
        <f>IF(AND('Raw Data'!D1389&lt;4, 'Raw Data'!E1389&lt;4, 'Raw Data'!A1389&gt;0), 'Raw Data'!AI1389, 0)</f>
        <v/>
      </c>
      <c r="X1394">
        <f>IF(AND('Raw Data'!D1389&lt;5, 'Raw Data'!E1389&lt;5, 'Raw Data'!A1389&gt;0), 'Raw Data'!AL1389, 0)</f>
        <v/>
      </c>
      <c r="Y1394">
        <f>IF(AND('Raw Data'!D1389&lt;6, 'Raw Data'!E1389&lt;6, 'Raw Data'!A1389&gt;0), 'Raw Data'!AO1389, 0)</f>
        <v/>
      </c>
      <c r="Z1394">
        <f>IF(ISBLANK('Raw Data'!D1389), 0, IF('Raw Data'!D1389-'Raw Data'!E1389&gt;1, 'Raw Data'!AW1389, 0))</f>
        <v/>
      </c>
      <c r="AA1394">
        <f>IF(ISBLANK('Raw Data'!A1389), 0, IF(ABS('Raw Data'!D1389-'Raw Data'!E1389)&lt;2, 'Raw Data'!AX1389, 0))</f>
        <v/>
      </c>
      <c r="AB1394">
        <f>IF(ISBLANK('Raw Data'!D1389), 0, IF('Raw Data'!E1389-'Raw Data'!D1389&gt;1, 'Raw Data'!AY1389, 0))</f>
        <v/>
      </c>
      <c r="AC1394">
        <f>IF(ISBLANK('Raw Data'!D1389), 0, IF('Raw Data'!D1389-'Raw Data'!E1389&gt;2, 'Raw Data'!AZ1389, 0))</f>
        <v/>
      </c>
      <c r="AD1394">
        <f>IF(ISBLANK('Raw Data'!A1389), 0, IF(ABS('Raw Data'!D1389-'Raw Data'!E1389)&lt;3, 'Raw Data'!BA1389, 0))</f>
        <v/>
      </c>
      <c r="AE1394">
        <f>IF(ISBLANK('Raw Data'!D1389), 0, IF('Raw Data'!E1389-'Raw Data'!D1389&gt;2, 'Raw Data'!BB1389, 0))</f>
        <v/>
      </c>
      <c r="AF1394">
        <f>IF(ISBLANK('Raw Data'!D1389), 0, IF('Raw Data'!D1389-'Raw Data'!E1389&gt;3, 'Raw Data'!BC1389, 0))</f>
        <v/>
      </c>
      <c r="AG1394">
        <f>IF(ISBLANK('Raw Data'!A1389), 0, IF(ABS('Raw Data'!D1389-'Raw Data'!E1389)&lt;4, 'Raw Data'!BD1389, 0))</f>
        <v/>
      </c>
      <c r="AH1394">
        <f>IF(ISBLANK('Raw Data'!D1389), 0, IF('Raw Data'!E1389-'Raw Data'!D1389&gt;3, 'Raw Data'!BE1389, 0))</f>
        <v/>
      </c>
      <c r="AI1394">
        <f>IF(SUM('Raw Data'!D1389:E1389)&gt;'Raw Data'!F1389, 'Raw Data'!G1389, 0)</f>
        <v/>
      </c>
      <c r="AJ1394">
        <f>IF(ISBLANK('Raw Data'!D1389), 0, IF(SUM('Raw Data'!D1389:E1389)&lt;'Raw Data'!F1389, 'Raw Data'!H1389, 0))</f>
        <v/>
      </c>
      <c r="AK1394">
        <f>IF(ISBLANK('Raw Data'!A1389), 0, IF(AND('Raw Data'!D1389&lt;3, 'Raw Data'!E1389&lt;3, 'Raw Data'!F1389&lt;BB$2), 'Raw Data'!AF1389, 0))</f>
        <v/>
      </c>
      <c r="AL1394">
        <f>IF(ISBLANK('Raw Data'!A1389), 0, IF(AND('Raw Data'!D1389&lt;4, 'Raw Data'!E1389&lt;4, 'Raw Data'!F1389&lt;BB$2), 'Raw Data'!AI1389, 0))</f>
        <v/>
      </c>
      <c r="AM1394">
        <f>IF(ISBLANK('Raw Data'!A1389), 0, IF(AND('Raw Data'!D1389&lt;5, 'Raw Data'!E1389&lt;5, 'Raw Data'!F1389&lt;BB$2), 'Raw Data'!AL1389, 0))</f>
        <v/>
      </c>
      <c r="AN1394">
        <f>IF(ISBLANK('Raw Data'!A1389), 0, IF(AND('Raw Data'!D1389&lt;6, 'Raw Data'!E1389&lt;6, 'Raw Data'!F1389&lt;BB$2), 'Raw Data'!AO1389, 0))</f>
        <v/>
      </c>
      <c r="AO1394">
        <f>IF(ISBLANK('Raw Data'!A1389), 0, IF(AND('Raw Data'!I1389&lt;Analysis!$BC$2, 'Raw Data'!D1389-'Raw Data'!E1389&gt;1), 'Raw Data'!AW1389, IF(AND('Raw Data'!J1389&lt;Analysis!$BC$2, 'Raw Data'!E1389-'Raw Data'!D1389&gt;1), 'Raw Data'!AY1389, 0)))</f>
        <v/>
      </c>
      <c r="AP1394">
        <f>IF(ISBLANK('Raw Data'!A1389), 0, IF(AND('Raw Data'!I1389&lt;Analysis!$BC$2, 'Raw Data'!D1389-'Raw Data'!E1389&gt;2), 'Raw Data'!AZ1389, IF(AND('Raw Data'!J1389&lt;Analysis!$BC$2, 'Raw Data'!E1389-'Raw Data'!D1389&gt;2), 'Raw Data'!BB1389, 0)))</f>
        <v/>
      </c>
      <c r="AQ1394">
        <f>IF(ISBLANK('Raw Data'!A1389), 0, IF(AND('Raw Data'!I1389&lt;Analysis!$BC$2, 'Raw Data'!D1389-'Raw Data'!E1389&gt;3), 'Raw Data'!BC1389, IF(AND('Raw Data'!J1389&lt;Analysis!$BC$2, 'Raw Data'!E1389-'Raw Data'!D1389&gt;3), 'Raw Data'!BE1389, 0)))</f>
        <v/>
      </c>
      <c r="AR1394">
        <f>IF('Hidden Analysiss'!D1390=1,IF(ABS('Raw Data'!E1389-'Raw Data'!D1389)&lt;2,'Raw Data'!AX1389,0), 0)</f>
        <v/>
      </c>
      <c r="AS1394">
        <f>IF('Hidden Analysiss'!D1390=1,IF(ABS('Raw Data'!E1389-'Raw Data'!D1389)&lt;3,'Raw Data'!BA1389,0), 0)</f>
        <v/>
      </c>
      <c r="AT1394">
        <f>IF('Hidden Analysiss'!D1390=1,IF(ABS('Raw Data'!E1389-'Raw Data'!D1389)&lt;4,'Raw Data'!BD1389,0), 0)</f>
        <v/>
      </c>
      <c r="AU1394">
        <f>IF(AND('Hidden Analysiss'!E1390=1, ABS('Raw Data'!E1389-'Raw Data'!D1389)&lt;2), 'Raw Data'!AX1389, 0)</f>
        <v/>
      </c>
      <c r="AV1394">
        <f>IF(AND('Hidden Analysiss'!E1390=1, ABS('Raw Data'!E1389-'Raw Data'!D1389)&lt;3), 'Raw Data'!BA1389, 0)</f>
        <v/>
      </c>
      <c r="AW1394">
        <f>IF(AND('Hidden Analysiss'!E1390=1, ABS('Raw Data'!E1389-'Raw Data'!D1389)&lt;3), 'Raw Data'!BD1389, 0)</f>
        <v/>
      </c>
    </row>
    <row r="1395">
      <c r="A1395" s="1">
        <f>'Raw Data'!A1390</f>
        <v/>
      </c>
      <c r="B1395">
        <f>IF('Raw Data'!E1390&gt;'Raw Data'!D1390, 'Raw Data'!J1390, 0)</f>
        <v/>
      </c>
      <c r="C1395">
        <f>IF('Raw Data'!D1390&gt;'Raw Data'!E1390, 'Raw Data'!I1390, 0)</f>
        <v/>
      </c>
      <c r="D1395">
        <f>SUM(G1395:H1395)</f>
        <v/>
      </c>
      <c r="E1395">
        <f>IF(AND('Raw Data'!J1390&lt;'Raw Data'!I1390,'Raw Data'!E1390&gt;'Raw Data'!D1390,'Raw Data'!E1390-'Raw Data'!D1390&gt;3),'Raw Data'!N1390,IF(AND('Raw Data'!I1390&lt;'Raw Data'!J1390,'Raw Data'!D1390&gt;'Raw Data'!E1390,'Raw Data'!D1390-'Raw Data'!E1390&gt;3),'Raw Data'!M1390,0))</f>
        <v/>
      </c>
      <c r="F1395">
        <f>IF(AND('Raw Data'!J1390&lt;'Raw Data'!I1390,'Raw Data'!E1390&gt;'Raw Data'!D1390,'Raw Data'!E1390-'Raw Data'!D1390&lt;4),'Raw Data'!L1390,IF(AND('Raw Data'!I1390&lt;'Raw Data'!J1390,'Raw Data'!D1390&gt;'Raw Data'!E1390,'Raw Data'!D1390-'Raw Data'!E1390&lt;4),'Raw Data'!K1390,0))</f>
        <v/>
      </c>
      <c r="G1395">
        <f>IF(AND('Raw Data'!J1390&lt;'Raw Data'!I1390, 'Raw Data'!E1390&gt;'Raw Data'!D1390), 'Raw Data'!J1390, 0)</f>
        <v/>
      </c>
      <c r="H1395">
        <f>IF(AND('Raw Data'!J1390&gt;'Raw Data'!I1390, 'Raw Data'!E1390&lt;'Raw Data'!D1390), 'Raw Data'!I1390, 0)</f>
        <v/>
      </c>
      <c r="I1395">
        <f>SUM(J1395:K1395)</f>
        <v/>
      </c>
      <c r="J1395">
        <f>IF(AND('Raw Data'!J1390&gt;'Raw Data'!I1390, 'Raw Data'!E1390&gt;'Raw Data'!D1390), 'Raw Data'!J1390, 0)</f>
        <v/>
      </c>
      <c r="K1395">
        <f>IF(AND('Raw Data'!I1390&gt;'Raw Data'!J1390, 'Raw Data'!D1390&gt;'Raw Data'!E1390), 'Raw Data'!I1390, 0)</f>
        <v/>
      </c>
      <c r="L1395">
        <f>IF('Raw Data'!E1390-'Raw Data'!D1390&gt;3, 'Raw Data'!N1390, 0)</f>
        <v/>
      </c>
      <c r="M1395">
        <f>IF('Raw Data'!D1390-'Raw Data'!E1390&gt;3, 'Raw Data'!M1390, 0)</f>
        <v/>
      </c>
      <c r="N1395">
        <f>IF(ISBLANK('Raw Data'!D1390),0,IF(AND('Raw Data'!E1390&gt;'Raw Data'!D1390,'Raw Data'!E1390-'Raw Data'!D1390&gt;0,'Raw Data'!E1390-'Raw Data'!D1390&lt;4),'Raw Data'!L1390, 0))</f>
        <v/>
      </c>
      <c r="O1395">
        <f>IF(ISBLANK('Raw Data'!D1390),0,IF(AND('Raw Data'!E1390&gt;'Raw Data'!D1390,'Raw Data'!E1390-'Raw Data'!D1390&gt;0,'Raw Data'!D1390-'Raw Data'!E1390&lt;4),'Raw Data'!K1390, 0))</f>
        <v/>
      </c>
      <c r="P1395">
        <f>IF('Raw Data'!E1390-'Raw Data'!D1390&gt;3, 'Raw Data'!N1390, IF('Raw Data'!D1390-'Raw Data'!E1390&gt;3, 'Raw Data'!M1390, 0))</f>
        <v/>
      </c>
      <c r="Q1395">
        <f>IF(ISBLANK('Raw Data'!E1390),0,IF(AND('Raw Data'!E1390-'Raw Data'!D1390&lt;4,'Raw Data'!E1390-'Raw Data'!D1390&gt;0),'Raw Data'!L1390,IF(AND('Raw Data'!D1390&gt;'Raw Data'!E1390,'Raw Data'!D1390-'Raw Data'!E1390&gt;0),'Raw Data'!K1390,0)))</f>
        <v/>
      </c>
      <c r="R1395">
        <f>IF(ISBLANK('Raw Data'!K1390),0,IFERROR(IF(MATCH(SMALL('Raw Data'!K1390:N1390,1),L1395:O1395,0),SMALL('Raw Data'!K1390:N1390,1)),0))</f>
        <v/>
      </c>
      <c r="S1395">
        <f>IF(ISBLANK('Raw Data'!K1390),0,IFERROR(IF(MATCH(SMALL('Raw Data'!K1390:N1390,2),L1395:O1395,0),SMALL('Raw Data'!K1390:N1390,2)),0))</f>
        <v/>
      </c>
      <c r="T1395">
        <f>IF(ISBLANK('Raw Data'!K1390),0,IFERROR(IF(MATCH(SMALL('Raw Data'!K1390:N1390,3),L1395:O1395,0),SMALL('Raw Data'!K1390:N1390,3)),0))</f>
        <v/>
      </c>
      <c r="U1395">
        <f>IF(ISBLANK('Raw Data'!K1390),0,IFERROR(IF(MATCH(SMALL('Raw Data'!K1390:N1390,4),L1395:O1395,0),SMALL('Raw Data'!K1390:N1390,4)),0))</f>
        <v/>
      </c>
      <c r="V1395">
        <f>IF(AND('Raw Data'!D1390&lt;3, 'Raw Data'!E1390&lt;3, 'Raw Data'!A1390&gt;0), 'Raw Data'!AF1390, 0)</f>
        <v/>
      </c>
      <c r="W1395">
        <f>IF(AND('Raw Data'!D1390&lt;4, 'Raw Data'!E1390&lt;4, 'Raw Data'!A1390&gt;0), 'Raw Data'!AI1390, 0)</f>
        <v/>
      </c>
      <c r="X1395">
        <f>IF(AND('Raw Data'!D1390&lt;5, 'Raw Data'!E1390&lt;5, 'Raw Data'!A1390&gt;0), 'Raw Data'!AL1390, 0)</f>
        <v/>
      </c>
      <c r="Y1395">
        <f>IF(AND('Raw Data'!D1390&lt;6, 'Raw Data'!E1390&lt;6, 'Raw Data'!A1390&gt;0), 'Raw Data'!AO1390, 0)</f>
        <v/>
      </c>
      <c r="Z1395">
        <f>IF(ISBLANK('Raw Data'!D1390), 0, IF('Raw Data'!D1390-'Raw Data'!E1390&gt;1, 'Raw Data'!AW1390, 0))</f>
        <v/>
      </c>
      <c r="AA1395">
        <f>IF(ISBLANK('Raw Data'!A1390), 0, IF(ABS('Raw Data'!D1390-'Raw Data'!E1390)&lt;2, 'Raw Data'!AX1390, 0))</f>
        <v/>
      </c>
      <c r="AB1395">
        <f>IF(ISBLANK('Raw Data'!D1390), 0, IF('Raw Data'!E1390-'Raw Data'!D1390&gt;1, 'Raw Data'!AY1390, 0))</f>
        <v/>
      </c>
      <c r="AC1395">
        <f>IF(ISBLANK('Raw Data'!D1390), 0, IF('Raw Data'!D1390-'Raw Data'!E1390&gt;2, 'Raw Data'!AZ1390, 0))</f>
        <v/>
      </c>
      <c r="AD1395">
        <f>IF(ISBLANK('Raw Data'!A1390), 0, IF(ABS('Raw Data'!D1390-'Raw Data'!E1390)&lt;3, 'Raw Data'!BA1390, 0))</f>
        <v/>
      </c>
      <c r="AE1395">
        <f>IF(ISBLANK('Raw Data'!D1390), 0, IF('Raw Data'!E1390-'Raw Data'!D1390&gt;2, 'Raw Data'!BB1390, 0))</f>
        <v/>
      </c>
      <c r="AF1395">
        <f>IF(ISBLANK('Raw Data'!D1390), 0, IF('Raw Data'!D1390-'Raw Data'!E1390&gt;3, 'Raw Data'!BC1390, 0))</f>
        <v/>
      </c>
      <c r="AG1395">
        <f>IF(ISBLANK('Raw Data'!A1390), 0, IF(ABS('Raw Data'!D1390-'Raw Data'!E1390)&lt;4, 'Raw Data'!BD1390, 0))</f>
        <v/>
      </c>
      <c r="AH1395">
        <f>IF(ISBLANK('Raw Data'!D1390), 0, IF('Raw Data'!E1390-'Raw Data'!D1390&gt;3, 'Raw Data'!BE1390, 0))</f>
        <v/>
      </c>
      <c r="AI1395">
        <f>IF(SUM('Raw Data'!D1390:E1390)&gt;'Raw Data'!F1390, 'Raw Data'!G1390, 0)</f>
        <v/>
      </c>
      <c r="AJ1395">
        <f>IF(ISBLANK('Raw Data'!D1390), 0, IF(SUM('Raw Data'!D1390:E1390)&lt;'Raw Data'!F1390, 'Raw Data'!H1390, 0))</f>
        <v/>
      </c>
      <c r="AK1395">
        <f>IF(ISBLANK('Raw Data'!A1390), 0, IF(AND('Raw Data'!D1390&lt;3, 'Raw Data'!E1390&lt;3, 'Raw Data'!F1390&lt;BB$2), 'Raw Data'!AF1390, 0))</f>
        <v/>
      </c>
      <c r="AL1395">
        <f>IF(ISBLANK('Raw Data'!A1390), 0, IF(AND('Raw Data'!D1390&lt;4, 'Raw Data'!E1390&lt;4, 'Raw Data'!F1390&lt;BB$2), 'Raw Data'!AI1390, 0))</f>
        <v/>
      </c>
      <c r="AM1395">
        <f>IF(ISBLANK('Raw Data'!A1390), 0, IF(AND('Raw Data'!D1390&lt;5, 'Raw Data'!E1390&lt;5, 'Raw Data'!F1390&lt;BB$2), 'Raw Data'!AL1390, 0))</f>
        <v/>
      </c>
      <c r="AN1395">
        <f>IF(ISBLANK('Raw Data'!A1390), 0, IF(AND('Raw Data'!D1390&lt;6, 'Raw Data'!E1390&lt;6, 'Raw Data'!F1390&lt;BB$2), 'Raw Data'!AO1390, 0))</f>
        <v/>
      </c>
      <c r="AO1395">
        <f>IF(ISBLANK('Raw Data'!A1390), 0, IF(AND('Raw Data'!I1390&lt;Analysis!$BC$2, 'Raw Data'!D1390-'Raw Data'!E1390&gt;1), 'Raw Data'!AW1390, IF(AND('Raw Data'!J1390&lt;Analysis!$BC$2, 'Raw Data'!E1390-'Raw Data'!D1390&gt;1), 'Raw Data'!AY1390, 0)))</f>
        <v/>
      </c>
      <c r="AP1395">
        <f>IF(ISBLANK('Raw Data'!A1390), 0, IF(AND('Raw Data'!I1390&lt;Analysis!$BC$2, 'Raw Data'!D1390-'Raw Data'!E1390&gt;2), 'Raw Data'!AZ1390, IF(AND('Raw Data'!J1390&lt;Analysis!$BC$2, 'Raw Data'!E1390-'Raw Data'!D1390&gt;2), 'Raw Data'!BB1390, 0)))</f>
        <v/>
      </c>
      <c r="AQ1395">
        <f>IF(ISBLANK('Raw Data'!A1390), 0, IF(AND('Raw Data'!I1390&lt;Analysis!$BC$2, 'Raw Data'!D1390-'Raw Data'!E1390&gt;3), 'Raw Data'!BC1390, IF(AND('Raw Data'!J1390&lt;Analysis!$BC$2, 'Raw Data'!E1390-'Raw Data'!D1390&gt;3), 'Raw Data'!BE1390, 0)))</f>
        <v/>
      </c>
      <c r="AR1395">
        <f>IF('Hidden Analysiss'!D1391=1,IF(ABS('Raw Data'!E1390-'Raw Data'!D1390)&lt;2,'Raw Data'!AX1390,0), 0)</f>
        <v/>
      </c>
      <c r="AS1395">
        <f>IF('Hidden Analysiss'!D1391=1,IF(ABS('Raw Data'!E1390-'Raw Data'!D1390)&lt;3,'Raw Data'!BA1390,0), 0)</f>
        <v/>
      </c>
      <c r="AT1395">
        <f>IF('Hidden Analysiss'!D1391=1,IF(ABS('Raw Data'!E1390-'Raw Data'!D1390)&lt;4,'Raw Data'!BD1390,0), 0)</f>
        <v/>
      </c>
      <c r="AU1395">
        <f>IF(AND('Hidden Analysiss'!E1391=1, ABS('Raw Data'!E1390-'Raw Data'!D1390)&lt;2), 'Raw Data'!AX1390, 0)</f>
        <v/>
      </c>
      <c r="AV1395">
        <f>IF(AND('Hidden Analysiss'!E1391=1, ABS('Raw Data'!E1390-'Raw Data'!D1390)&lt;3), 'Raw Data'!BA1390, 0)</f>
        <v/>
      </c>
      <c r="AW1395">
        <f>IF(AND('Hidden Analysiss'!E1391=1, ABS('Raw Data'!E1390-'Raw Data'!D1390)&lt;3), 'Raw Data'!BD1390, 0)</f>
        <v/>
      </c>
    </row>
    <row r="1396">
      <c r="A1396" s="1">
        <f>'Raw Data'!A1391</f>
        <v/>
      </c>
      <c r="B1396">
        <f>IF('Raw Data'!E1391&gt;'Raw Data'!D1391, 'Raw Data'!J1391, 0)</f>
        <v/>
      </c>
      <c r="C1396">
        <f>IF('Raw Data'!D1391&gt;'Raw Data'!E1391, 'Raw Data'!I1391, 0)</f>
        <v/>
      </c>
      <c r="D1396">
        <f>SUM(G1396:H1396)</f>
        <v/>
      </c>
      <c r="E1396">
        <f>IF(AND('Raw Data'!J1391&lt;'Raw Data'!I1391,'Raw Data'!E1391&gt;'Raw Data'!D1391,'Raw Data'!E1391-'Raw Data'!D1391&gt;3),'Raw Data'!N1391,IF(AND('Raw Data'!I1391&lt;'Raw Data'!J1391,'Raw Data'!D1391&gt;'Raw Data'!E1391,'Raw Data'!D1391-'Raw Data'!E1391&gt;3),'Raw Data'!M1391,0))</f>
        <v/>
      </c>
      <c r="F1396">
        <f>IF(AND('Raw Data'!J1391&lt;'Raw Data'!I1391,'Raw Data'!E1391&gt;'Raw Data'!D1391,'Raw Data'!E1391-'Raw Data'!D1391&lt;4),'Raw Data'!L1391,IF(AND('Raw Data'!I1391&lt;'Raw Data'!J1391,'Raw Data'!D1391&gt;'Raw Data'!E1391,'Raw Data'!D1391-'Raw Data'!E1391&lt;4),'Raw Data'!K1391,0))</f>
        <v/>
      </c>
      <c r="G1396">
        <f>IF(AND('Raw Data'!J1391&lt;'Raw Data'!I1391, 'Raw Data'!E1391&gt;'Raw Data'!D1391), 'Raw Data'!J1391, 0)</f>
        <v/>
      </c>
      <c r="H1396">
        <f>IF(AND('Raw Data'!J1391&gt;'Raw Data'!I1391, 'Raw Data'!E1391&lt;'Raw Data'!D1391), 'Raw Data'!I1391, 0)</f>
        <v/>
      </c>
      <c r="I1396">
        <f>SUM(J1396:K1396)</f>
        <v/>
      </c>
      <c r="J1396">
        <f>IF(AND('Raw Data'!J1391&gt;'Raw Data'!I1391, 'Raw Data'!E1391&gt;'Raw Data'!D1391), 'Raw Data'!J1391, 0)</f>
        <v/>
      </c>
      <c r="K1396">
        <f>IF(AND('Raw Data'!I1391&gt;'Raw Data'!J1391, 'Raw Data'!D1391&gt;'Raw Data'!E1391), 'Raw Data'!I1391, 0)</f>
        <v/>
      </c>
      <c r="L1396">
        <f>IF('Raw Data'!E1391-'Raw Data'!D1391&gt;3, 'Raw Data'!N1391, 0)</f>
        <v/>
      </c>
      <c r="M1396">
        <f>IF('Raw Data'!D1391-'Raw Data'!E1391&gt;3, 'Raw Data'!M1391, 0)</f>
        <v/>
      </c>
      <c r="N1396">
        <f>IF(ISBLANK('Raw Data'!D1391),0,IF(AND('Raw Data'!E1391&gt;'Raw Data'!D1391,'Raw Data'!E1391-'Raw Data'!D1391&gt;0,'Raw Data'!E1391-'Raw Data'!D1391&lt;4),'Raw Data'!L1391, 0))</f>
        <v/>
      </c>
      <c r="O1396">
        <f>IF(ISBLANK('Raw Data'!D1391),0,IF(AND('Raw Data'!E1391&gt;'Raw Data'!D1391,'Raw Data'!E1391-'Raw Data'!D1391&gt;0,'Raw Data'!D1391-'Raw Data'!E1391&lt;4),'Raw Data'!K1391, 0))</f>
        <v/>
      </c>
      <c r="P1396">
        <f>IF('Raw Data'!E1391-'Raw Data'!D1391&gt;3, 'Raw Data'!N1391, IF('Raw Data'!D1391-'Raw Data'!E1391&gt;3, 'Raw Data'!M1391, 0))</f>
        <v/>
      </c>
      <c r="Q1396">
        <f>IF(ISBLANK('Raw Data'!E1391),0,IF(AND('Raw Data'!E1391-'Raw Data'!D1391&lt;4,'Raw Data'!E1391-'Raw Data'!D1391&gt;0),'Raw Data'!L1391,IF(AND('Raw Data'!D1391&gt;'Raw Data'!E1391,'Raw Data'!D1391-'Raw Data'!E1391&gt;0),'Raw Data'!K1391,0)))</f>
        <v/>
      </c>
      <c r="R1396">
        <f>IF(ISBLANK('Raw Data'!K1391),0,IFERROR(IF(MATCH(SMALL('Raw Data'!K1391:N1391,1),L1396:O1396,0),SMALL('Raw Data'!K1391:N1391,1)),0))</f>
        <v/>
      </c>
      <c r="S1396">
        <f>IF(ISBLANK('Raw Data'!K1391),0,IFERROR(IF(MATCH(SMALL('Raw Data'!K1391:N1391,2),L1396:O1396,0),SMALL('Raw Data'!K1391:N1391,2)),0))</f>
        <v/>
      </c>
      <c r="T1396">
        <f>IF(ISBLANK('Raw Data'!K1391),0,IFERROR(IF(MATCH(SMALL('Raw Data'!K1391:N1391,3),L1396:O1396,0),SMALL('Raw Data'!K1391:N1391,3)),0))</f>
        <v/>
      </c>
      <c r="U1396">
        <f>IF(ISBLANK('Raw Data'!K1391),0,IFERROR(IF(MATCH(SMALL('Raw Data'!K1391:N1391,4),L1396:O1396,0),SMALL('Raw Data'!K1391:N1391,4)),0))</f>
        <v/>
      </c>
      <c r="V1396">
        <f>IF(AND('Raw Data'!D1391&lt;3, 'Raw Data'!E1391&lt;3, 'Raw Data'!A1391&gt;0), 'Raw Data'!AF1391, 0)</f>
        <v/>
      </c>
      <c r="W1396">
        <f>IF(AND('Raw Data'!D1391&lt;4, 'Raw Data'!E1391&lt;4, 'Raw Data'!A1391&gt;0), 'Raw Data'!AI1391, 0)</f>
        <v/>
      </c>
      <c r="X1396">
        <f>IF(AND('Raw Data'!D1391&lt;5, 'Raw Data'!E1391&lt;5, 'Raw Data'!A1391&gt;0), 'Raw Data'!AL1391, 0)</f>
        <v/>
      </c>
      <c r="Y1396">
        <f>IF(AND('Raw Data'!D1391&lt;6, 'Raw Data'!E1391&lt;6, 'Raw Data'!A1391&gt;0), 'Raw Data'!AO1391, 0)</f>
        <v/>
      </c>
      <c r="Z1396">
        <f>IF(ISBLANK('Raw Data'!D1391), 0, IF('Raw Data'!D1391-'Raw Data'!E1391&gt;1, 'Raw Data'!AW1391, 0))</f>
        <v/>
      </c>
      <c r="AA1396">
        <f>IF(ISBLANK('Raw Data'!A1391), 0, IF(ABS('Raw Data'!D1391-'Raw Data'!E1391)&lt;2, 'Raw Data'!AX1391, 0))</f>
        <v/>
      </c>
      <c r="AB1396">
        <f>IF(ISBLANK('Raw Data'!D1391), 0, IF('Raw Data'!E1391-'Raw Data'!D1391&gt;1, 'Raw Data'!AY1391, 0))</f>
        <v/>
      </c>
      <c r="AC1396">
        <f>IF(ISBLANK('Raw Data'!D1391), 0, IF('Raw Data'!D1391-'Raw Data'!E1391&gt;2, 'Raw Data'!AZ1391, 0))</f>
        <v/>
      </c>
      <c r="AD1396">
        <f>IF(ISBLANK('Raw Data'!A1391), 0, IF(ABS('Raw Data'!D1391-'Raw Data'!E1391)&lt;3, 'Raw Data'!BA1391, 0))</f>
        <v/>
      </c>
      <c r="AE1396">
        <f>IF(ISBLANK('Raw Data'!D1391), 0, IF('Raw Data'!E1391-'Raw Data'!D1391&gt;2, 'Raw Data'!BB1391, 0))</f>
        <v/>
      </c>
      <c r="AF1396">
        <f>IF(ISBLANK('Raw Data'!D1391), 0, IF('Raw Data'!D1391-'Raw Data'!E1391&gt;3, 'Raw Data'!BC1391, 0))</f>
        <v/>
      </c>
      <c r="AG1396">
        <f>IF(ISBLANK('Raw Data'!A1391), 0, IF(ABS('Raw Data'!D1391-'Raw Data'!E1391)&lt;4, 'Raw Data'!BD1391, 0))</f>
        <v/>
      </c>
      <c r="AH1396">
        <f>IF(ISBLANK('Raw Data'!D1391), 0, IF('Raw Data'!E1391-'Raw Data'!D1391&gt;3, 'Raw Data'!BE1391, 0))</f>
        <v/>
      </c>
      <c r="AI1396">
        <f>IF(SUM('Raw Data'!D1391:E1391)&gt;'Raw Data'!F1391, 'Raw Data'!G1391, 0)</f>
        <v/>
      </c>
      <c r="AJ1396">
        <f>IF(ISBLANK('Raw Data'!D1391), 0, IF(SUM('Raw Data'!D1391:E1391)&lt;'Raw Data'!F1391, 'Raw Data'!H1391, 0))</f>
        <v/>
      </c>
      <c r="AK1396">
        <f>IF(ISBLANK('Raw Data'!A1391), 0, IF(AND('Raw Data'!D1391&lt;3, 'Raw Data'!E1391&lt;3, 'Raw Data'!F1391&lt;BB$2), 'Raw Data'!AF1391, 0))</f>
        <v/>
      </c>
      <c r="AL1396">
        <f>IF(ISBLANK('Raw Data'!A1391), 0, IF(AND('Raw Data'!D1391&lt;4, 'Raw Data'!E1391&lt;4, 'Raw Data'!F1391&lt;BB$2), 'Raw Data'!AI1391, 0))</f>
        <v/>
      </c>
      <c r="AM1396">
        <f>IF(ISBLANK('Raw Data'!A1391), 0, IF(AND('Raw Data'!D1391&lt;5, 'Raw Data'!E1391&lt;5, 'Raw Data'!F1391&lt;BB$2), 'Raw Data'!AL1391, 0))</f>
        <v/>
      </c>
      <c r="AN1396">
        <f>IF(ISBLANK('Raw Data'!A1391), 0, IF(AND('Raw Data'!D1391&lt;6, 'Raw Data'!E1391&lt;6, 'Raw Data'!F1391&lt;BB$2), 'Raw Data'!AO1391, 0))</f>
        <v/>
      </c>
      <c r="AO1396">
        <f>IF(ISBLANK('Raw Data'!A1391), 0, IF(AND('Raw Data'!I1391&lt;Analysis!$BC$2, 'Raw Data'!D1391-'Raw Data'!E1391&gt;1), 'Raw Data'!AW1391, IF(AND('Raw Data'!J1391&lt;Analysis!$BC$2, 'Raw Data'!E1391-'Raw Data'!D1391&gt;1), 'Raw Data'!AY1391, 0)))</f>
        <v/>
      </c>
      <c r="AP1396">
        <f>IF(ISBLANK('Raw Data'!A1391), 0, IF(AND('Raw Data'!I1391&lt;Analysis!$BC$2, 'Raw Data'!D1391-'Raw Data'!E1391&gt;2), 'Raw Data'!AZ1391, IF(AND('Raw Data'!J1391&lt;Analysis!$BC$2, 'Raw Data'!E1391-'Raw Data'!D1391&gt;2), 'Raw Data'!BB1391, 0)))</f>
        <v/>
      </c>
      <c r="AQ1396">
        <f>IF(ISBLANK('Raw Data'!A1391), 0, IF(AND('Raw Data'!I1391&lt;Analysis!$BC$2, 'Raw Data'!D1391-'Raw Data'!E1391&gt;3), 'Raw Data'!BC1391, IF(AND('Raw Data'!J1391&lt;Analysis!$BC$2, 'Raw Data'!E1391-'Raw Data'!D1391&gt;3), 'Raw Data'!BE1391, 0)))</f>
        <v/>
      </c>
      <c r="AR1396">
        <f>IF('Hidden Analysiss'!D1392=1,IF(ABS('Raw Data'!E1391-'Raw Data'!D1391)&lt;2,'Raw Data'!AX1391,0), 0)</f>
        <v/>
      </c>
      <c r="AS1396">
        <f>IF('Hidden Analysiss'!D1392=1,IF(ABS('Raw Data'!E1391-'Raw Data'!D1391)&lt;3,'Raw Data'!BA1391,0), 0)</f>
        <v/>
      </c>
      <c r="AT1396">
        <f>IF('Hidden Analysiss'!D1392=1,IF(ABS('Raw Data'!E1391-'Raw Data'!D1391)&lt;4,'Raw Data'!BD1391,0), 0)</f>
        <v/>
      </c>
      <c r="AU1396">
        <f>IF(AND('Hidden Analysiss'!E1392=1, ABS('Raw Data'!E1391-'Raw Data'!D1391)&lt;2), 'Raw Data'!AX1391, 0)</f>
        <v/>
      </c>
      <c r="AV1396">
        <f>IF(AND('Hidden Analysiss'!E1392=1, ABS('Raw Data'!E1391-'Raw Data'!D1391)&lt;3), 'Raw Data'!BA1391, 0)</f>
        <v/>
      </c>
      <c r="AW1396">
        <f>IF(AND('Hidden Analysiss'!E1392=1, ABS('Raw Data'!E1391-'Raw Data'!D1391)&lt;3), 'Raw Data'!BD1391, 0)</f>
        <v/>
      </c>
    </row>
    <row r="1397">
      <c r="A1397" s="1">
        <f>'Raw Data'!A1392</f>
        <v/>
      </c>
      <c r="B1397">
        <f>IF('Raw Data'!E1392&gt;'Raw Data'!D1392, 'Raw Data'!J1392, 0)</f>
        <v/>
      </c>
      <c r="C1397">
        <f>IF('Raw Data'!D1392&gt;'Raw Data'!E1392, 'Raw Data'!I1392, 0)</f>
        <v/>
      </c>
      <c r="D1397">
        <f>SUM(G1397:H1397)</f>
        <v/>
      </c>
      <c r="E1397">
        <f>IF(AND('Raw Data'!J1392&lt;'Raw Data'!I1392,'Raw Data'!E1392&gt;'Raw Data'!D1392,'Raw Data'!E1392-'Raw Data'!D1392&gt;3),'Raw Data'!N1392,IF(AND('Raw Data'!I1392&lt;'Raw Data'!J1392,'Raw Data'!D1392&gt;'Raw Data'!E1392,'Raw Data'!D1392-'Raw Data'!E1392&gt;3),'Raw Data'!M1392,0))</f>
        <v/>
      </c>
      <c r="F1397">
        <f>IF(AND('Raw Data'!J1392&lt;'Raw Data'!I1392,'Raw Data'!E1392&gt;'Raw Data'!D1392,'Raw Data'!E1392-'Raw Data'!D1392&lt;4),'Raw Data'!L1392,IF(AND('Raw Data'!I1392&lt;'Raw Data'!J1392,'Raw Data'!D1392&gt;'Raw Data'!E1392,'Raw Data'!D1392-'Raw Data'!E1392&lt;4),'Raw Data'!K1392,0))</f>
        <v/>
      </c>
      <c r="G1397">
        <f>IF(AND('Raw Data'!J1392&lt;'Raw Data'!I1392, 'Raw Data'!E1392&gt;'Raw Data'!D1392), 'Raw Data'!J1392, 0)</f>
        <v/>
      </c>
      <c r="H1397">
        <f>IF(AND('Raw Data'!J1392&gt;'Raw Data'!I1392, 'Raw Data'!E1392&lt;'Raw Data'!D1392), 'Raw Data'!I1392, 0)</f>
        <v/>
      </c>
      <c r="I1397">
        <f>SUM(J1397:K1397)</f>
        <v/>
      </c>
      <c r="J1397">
        <f>IF(AND('Raw Data'!J1392&gt;'Raw Data'!I1392, 'Raw Data'!E1392&gt;'Raw Data'!D1392), 'Raw Data'!J1392, 0)</f>
        <v/>
      </c>
      <c r="K1397">
        <f>IF(AND('Raw Data'!I1392&gt;'Raw Data'!J1392, 'Raw Data'!D1392&gt;'Raw Data'!E1392), 'Raw Data'!I1392, 0)</f>
        <v/>
      </c>
      <c r="L1397">
        <f>IF('Raw Data'!E1392-'Raw Data'!D1392&gt;3, 'Raw Data'!N1392, 0)</f>
        <v/>
      </c>
      <c r="M1397">
        <f>IF('Raw Data'!D1392-'Raw Data'!E1392&gt;3, 'Raw Data'!M1392, 0)</f>
        <v/>
      </c>
      <c r="N1397">
        <f>IF(ISBLANK('Raw Data'!D1392),0,IF(AND('Raw Data'!E1392&gt;'Raw Data'!D1392,'Raw Data'!E1392-'Raw Data'!D1392&gt;0,'Raw Data'!E1392-'Raw Data'!D1392&lt;4),'Raw Data'!L1392, 0))</f>
        <v/>
      </c>
      <c r="O1397">
        <f>IF(ISBLANK('Raw Data'!D1392),0,IF(AND('Raw Data'!E1392&gt;'Raw Data'!D1392,'Raw Data'!E1392-'Raw Data'!D1392&gt;0,'Raw Data'!D1392-'Raw Data'!E1392&lt;4),'Raw Data'!K1392, 0))</f>
        <v/>
      </c>
      <c r="P1397">
        <f>IF('Raw Data'!E1392-'Raw Data'!D1392&gt;3, 'Raw Data'!N1392, IF('Raw Data'!D1392-'Raw Data'!E1392&gt;3, 'Raw Data'!M1392, 0))</f>
        <v/>
      </c>
      <c r="Q1397">
        <f>IF(ISBLANK('Raw Data'!E1392),0,IF(AND('Raw Data'!E1392-'Raw Data'!D1392&lt;4,'Raw Data'!E1392-'Raw Data'!D1392&gt;0),'Raw Data'!L1392,IF(AND('Raw Data'!D1392&gt;'Raw Data'!E1392,'Raw Data'!D1392-'Raw Data'!E1392&gt;0),'Raw Data'!K1392,0)))</f>
        <v/>
      </c>
      <c r="R1397">
        <f>IF(ISBLANK('Raw Data'!K1392),0,IFERROR(IF(MATCH(SMALL('Raw Data'!K1392:N1392,1),L1397:O1397,0),SMALL('Raw Data'!K1392:N1392,1)),0))</f>
        <v/>
      </c>
      <c r="S1397">
        <f>IF(ISBLANK('Raw Data'!K1392),0,IFERROR(IF(MATCH(SMALL('Raw Data'!K1392:N1392,2),L1397:O1397,0),SMALL('Raw Data'!K1392:N1392,2)),0))</f>
        <v/>
      </c>
      <c r="T1397">
        <f>IF(ISBLANK('Raw Data'!K1392),0,IFERROR(IF(MATCH(SMALL('Raw Data'!K1392:N1392,3),L1397:O1397,0),SMALL('Raw Data'!K1392:N1392,3)),0))</f>
        <v/>
      </c>
      <c r="U1397">
        <f>IF(ISBLANK('Raw Data'!K1392),0,IFERROR(IF(MATCH(SMALL('Raw Data'!K1392:N1392,4),L1397:O1397,0),SMALL('Raw Data'!K1392:N1392,4)),0))</f>
        <v/>
      </c>
      <c r="V1397">
        <f>IF(AND('Raw Data'!D1392&lt;3, 'Raw Data'!E1392&lt;3, 'Raw Data'!A1392&gt;0), 'Raw Data'!AF1392, 0)</f>
        <v/>
      </c>
      <c r="W1397">
        <f>IF(AND('Raw Data'!D1392&lt;4, 'Raw Data'!E1392&lt;4, 'Raw Data'!A1392&gt;0), 'Raw Data'!AI1392, 0)</f>
        <v/>
      </c>
      <c r="X1397">
        <f>IF(AND('Raw Data'!D1392&lt;5, 'Raw Data'!E1392&lt;5, 'Raw Data'!A1392&gt;0), 'Raw Data'!AL1392, 0)</f>
        <v/>
      </c>
      <c r="Y1397">
        <f>IF(AND('Raw Data'!D1392&lt;6, 'Raw Data'!E1392&lt;6, 'Raw Data'!A1392&gt;0), 'Raw Data'!AO1392, 0)</f>
        <v/>
      </c>
      <c r="Z1397">
        <f>IF(ISBLANK('Raw Data'!D1392), 0, IF('Raw Data'!D1392-'Raw Data'!E1392&gt;1, 'Raw Data'!AW1392, 0))</f>
        <v/>
      </c>
      <c r="AA1397">
        <f>IF(ISBLANK('Raw Data'!A1392), 0, IF(ABS('Raw Data'!D1392-'Raw Data'!E1392)&lt;2, 'Raw Data'!AX1392, 0))</f>
        <v/>
      </c>
      <c r="AB1397">
        <f>IF(ISBLANK('Raw Data'!D1392), 0, IF('Raw Data'!E1392-'Raw Data'!D1392&gt;1, 'Raw Data'!AY1392, 0))</f>
        <v/>
      </c>
      <c r="AC1397">
        <f>IF(ISBLANK('Raw Data'!D1392), 0, IF('Raw Data'!D1392-'Raw Data'!E1392&gt;2, 'Raw Data'!AZ1392, 0))</f>
        <v/>
      </c>
      <c r="AD1397">
        <f>IF(ISBLANK('Raw Data'!A1392), 0, IF(ABS('Raw Data'!D1392-'Raw Data'!E1392)&lt;3, 'Raw Data'!BA1392, 0))</f>
        <v/>
      </c>
      <c r="AE1397">
        <f>IF(ISBLANK('Raw Data'!D1392), 0, IF('Raw Data'!E1392-'Raw Data'!D1392&gt;2, 'Raw Data'!BB1392, 0))</f>
        <v/>
      </c>
      <c r="AF1397">
        <f>IF(ISBLANK('Raw Data'!D1392), 0, IF('Raw Data'!D1392-'Raw Data'!E1392&gt;3, 'Raw Data'!BC1392, 0))</f>
        <v/>
      </c>
      <c r="AG1397">
        <f>IF(ISBLANK('Raw Data'!A1392), 0, IF(ABS('Raw Data'!D1392-'Raw Data'!E1392)&lt;4, 'Raw Data'!BD1392, 0))</f>
        <v/>
      </c>
      <c r="AH1397">
        <f>IF(ISBLANK('Raw Data'!D1392), 0, IF('Raw Data'!E1392-'Raw Data'!D1392&gt;3, 'Raw Data'!BE1392, 0))</f>
        <v/>
      </c>
      <c r="AI1397">
        <f>IF(SUM('Raw Data'!D1392:E1392)&gt;'Raw Data'!F1392, 'Raw Data'!G1392, 0)</f>
        <v/>
      </c>
      <c r="AJ1397">
        <f>IF(ISBLANK('Raw Data'!D1392), 0, IF(SUM('Raw Data'!D1392:E1392)&lt;'Raw Data'!F1392, 'Raw Data'!H1392, 0))</f>
        <v/>
      </c>
      <c r="AK1397">
        <f>IF(ISBLANK('Raw Data'!A1392), 0, IF(AND('Raw Data'!D1392&lt;3, 'Raw Data'!E1392&lt;3, 'Raw Data'!F1392&lt;BB$2), 'Raw Data'!AF1392, 0))</f>
        <v/>
      </c>
      <c r="AL1397">
        <f>IF(ISBLANK('Raw Data'!A1392), 0, IF(AND('Raw Data'!D1392&lt;4, 'Raw Data'!E1392&lt;4, 'Raw Data'!F1392&lt;BB$2), 'Raw Data'!AI1392, 0))</f>
        <v/>
      </c>
      <c r="AM1397">
        <f>IF(ISBLANK('Raw Data'!A1392), 0, IF(AND('Raw Data'!D1392&lt;5, 'Raw Data'!E1392&lt;5, 'Raw Data'!F1392&lt;BB$2), 'Raw Data'!AL1392, 0))</f>
        <v/>
      </c>
      <c r="AN1397">
        <f>IF(ISBLANK('Raw Data'!A1392), 0, IF(AND('Raw Data'!D1392&lt;6, 'Raw Data'!E1392&lt;6, 'Raw Data'!F1392&lt;BB$2), 'Raw Data'!AO1392, 0))</f>
        <v/>
      </c>
      <c r="AO1397">
        <f>IF(ISBLANK('Raw Data'!A1392), 0, IF(AND('Raw Data'!I1392&lt;Analysis!$BC$2, 'Raw Data'!D1392-'Raw Data'!E1392&gt;1), 'Raw Data'!AW1392, IF(AND('Raw Data'!J1392&lt;Analysis!$BC$2, 'Raw Data'!E1392-'Raw Data'!D1392&gt;1), 'Raw Data'!AY1392, 0)))</f>
        <v/>
      </c>
      <c r="AP1397">
        <f>IF(ISBLANK('Raw Data'!A1392), 0, IF(AND('Raw Data'!I1392&lt;Analysis!$BC$2, 'Raw Data'!D1392-'Raw Data'!E1392&gt;2), 'Raw Data'!AZ1392, IF(AND('Raw Data'!J1392&lt;Analysis!$BC$2, 'Raw Data'!E1392-'Raw Data'!D1392&gt;2), 'Raw Data'!BB1392, 0)))</f>
        <v/>
      </c>
      <c r="AQ1397">
        <f>IF(ISBLANK('Raw Data'!A1392), 0, IF(AND('Raw Data'!I1392&lt;Analysis!$BC$2, 'Raw Data'!D1392-'Raw Data'!E1392&gt;3), 'Raw Data'!BC1392, IF(AND('Raw Data'!J1392&lt;Analysis!$BC$2, 'Raw Data'!E1392-'Raw Data'!D1392&gt;3), 'Raw Data'!BE1392, 0)))</f>
        <v/>
      </c>
      <c r="AR1397">
        <f>IF('Hidden Analysiss'!D1393=1,IF(ABS('Raw Data'!E1392-'Raw Data'!D1392)&lt;2,'Raw Data'!AX1392,0), 0)</f>
        <v/>
      </c>
      <c r="AS1397">
        <f>IF('Hidden Analysiss'!D1393=1,IF(ABS('Raw Data'!E1392-'Raw Data'!D1392)&lt;3,'Raw Data'!BA1392,0), 0)</f>
        <v/>
      </c>
      <c r="AT1397">
        <f>IF('Hidden Analysiss'!D1393=1,IF(ABS('Raw Data'!E1392-'Raw Data'!D1392)&lt;4,'Raw Data'!BD1392,0), 0)</f>
        <v/>
      </c>
      <c r="AU1397">
        <f>IF(AND('Hidden Analysiss'!E1393=1, ABS('Raw Data'!E1392-'Raw Data'!D1392)&lt;2), 'Raw Data'!AX1392, 0)</f>
        <v/>
      </c>
      <c r="AV1397">
        <f>IF(AND('Hidden Analysiss'!E1393=1, ABS('Raw Data'!E1392-'Raw Data'!D1392)&lt;3), 'Raw Data'!BA1392, 0)</f>
        <v/>
      </c>
      <c r="AW1397">
        <f>IF(AND('Hidden Analysiss'!E1393=1, ABS('Raw Data'!E1392-'Raw Data'!D1392)&lt;3), 'Raw Data'!BD1392, 0)</f>
        <v/>
      </c>
    </row>
    <row r="1398">
      <c r="A1398" s="1">
        <f>'Raw Data'!A1393</f>
        <v/>
      </c>
      <c r="B1398">
        <f>IF('Raw Data'!E1393&gt;'Raw Data'!D1393, 'Raw Data'!J1393, 0)</f>
        <v/>
      </c>
      <c r="C1398">
        <f>IF('Raw Data'!D1393&gt;'Raw Data'!E1393, 'Raw Data'!I1393, 0)</f>
        <v/>
      </c>
      <c r="D1398">
        <f>SUM(G1398:H1398)</f>
        <v/>
      </c>
      <c r="E1398">
        <f>IF(AND('Raw Data'!J1393&lt;'Raw Data'!I1393,'Raw Data'!E1393&gt;'Raw Data'!D1393,'Raw Data'!E1393-'Raw Data'!D1393&gt;3),'Raw Data'!N1393,IF(AND('Raw Data'!I1393&lt;'Raw Data'!J1393,'Raw Data'!D1393&gt;'Raw Data'!E1393,'Raw Data'!D1393-'Raw Data'!E1393&gt;3),'Raw Data'!M1393,0))</f>
        <v/>
      </c>
      <c r="F1398">
        <f>IF(AND('Raw Data'!J1393&lt;'Raw Data'!I1393,'Raw Data'!E1393&gt;'Raw Data'!D1393,'Raw Data'!E1393-'Raw Data'!D1393&lt;4),'Raw Data'!L1393,IF(AND('Raw Data'!I1393&lt;'Raw Data'!J1393,'Raw Data'!D1393&gt;'Raw Data'!E1393,'Raw Data'!D1393-'Raw Data'!E1393&lt;4),'Raw Data'!K1393,0))</f>
        <v/>
      </c>
      <c r="G1398">
        <f>IF(AND('Raw Data'!J1393&lt;'Raw Data'!I1393, 'Raw Data'!E1393&gt;'Raw Data'!D1393), 'Raw Data'!J1393, 0)</f>
        <v/>
      </c>
      <c r="H1398">
        <f>IF(AND('Raw Data'!J1393&gt;'Raw Data'!I1393, 'Raw Data'!E1393&lt;'Raw Data'!D1393), 'Raw Data'!I1393, 0)</f>
        <v/>
      </c>
      <c r="I1398">
        <f>SUM(J1398:K1398)</f>
        <v/>
      </c>
      <c r="J1398">
        <f>IF(AND('Raw Data'!J1393&gt;'Raw Data'!I1393, 'Raw Data'!E1393&gt;'Raw Data'!D1393), 'Raw Data'!J1393, 0)</f>
        <v/>
      </c>
      <c r="K1398">
        <f>IF(AND('Raw Data'!I1393&gt;'Raw Data'!J1393, 'Raw Data'!D1393&gt;'Raw Data'!E1393), 'Raw Data'!I1393, 0)</f>
        <v/>
      </c>
      <c r="L1398">
        <f>IF('Raw Data'!E1393-'Raw Data'!D1393&gt;3, 'Raw Data'!N1393, 0)</f>
        <v/>
      </c>
      <c r="M1398">
        <f>IF('Raw Data'!D1393-'Raw Data'!E1393&gt;3, 'Raw Data'!M1393, 0)</f>
        <v/>
      </c>
      <c r="N1398">
        <f>IF(ISBLANK('Raw Data'!D1393),0,IF(AND('Raw Data'!E1393&gt;'Raw Data'!D1393,'Raw Data'!E1393-'Raw Data'!D1393&gt;0,'Raw Data'!E1393-'Raw Data'!D1393&lt;4),'Raw Data'!L1393, 0))</f>
        <v/>
      </c>
      <c r="O1398">
        <f>IF(ISBLANK('Raw Data'!D1393),0,IF(AND('Raw Data'!E1393&gt;'Raw Data'!D1393,'Raw Data'!E1393-'Raw Data'!D1393&gt;0,'Raw Data'!D1393-'Raw Data'!E1393&lt;4),'Raw Data'!K1393, 0))</f>
        <v/>
      </c>
      <c r="P1398">
        <f>IF('Raw Data'!E1393-'Raw Data'!D1393&gt;3, 'Raw Data'!N1393, IF('Raw Data'!D1393-'Raw Data'!E1393&gt;3, 'Raw Data'!M1393, 0))</f>
        <v/>
      </c>
      <c r="Q1398">
        <f>IF(ISBLANK('Raw Data'!E1393),0,IF(AND('Raw Data'!E1393-'Raw Data'!D1393&lt;4,'Raw Data'!E1393-'Raw Data'!D1393&gt;0),'Raw Data'!L1393,IF(AND('Raw Data'!D1393&gt;'Raw Data'!E1393,'Raw Data'!D1393-'Raw Data'!E1393&gt;0),'Raw Data'!K1393,0)))</f>
        <v/>
      </c>
      <c r="R1398">
        <f>IF(ISBLANK('Raw Data'!K1393),0,IFERROR(IF(MATCH(SMALL('Raw Data'!K1393:N1393,1),L1398:O1398,0),SMALL('Raw Data'!K1393:N1393,1)),0))</f>
        <v/>
      </c>
      <c r="S1398">
        <f>IF(ISBLANK('Raw Data'!K1393),0,IFERROR(IF(MATCH(SMALL('Raw Data'!K1393:N1393,2),L1398:O1398,0),SMALL('Raw Data'!K1393:N1393,2)),0))</f>
        <v/>
      </c>
      <c r="T1398">
        <f>IF(ISBLANK('Raw Data'!K1393),0,IFERROR(IF(MATCH(SMALL('Raw Data'!K1393:N1393,3),L1398:O1398,0),SMALL('Raw Data'!K1393:N1393,3)),0))</f>
        <v/>
      </c>
      <c r="U1398">
        <f>IF(ISBLANK('Raw Data'!K1393),0,IFERROR(IF(MATCH(SMALL('Raw Data'!K1393:N1393,4),L1398:O1398,0),SMALL('Raw Data'!K1393:N1393,4)),0))</f>
        <v/>
      </c>
      <c r="V1398">
        <f>IF(AND('Raw Data'!D1393&lt;3, 'Raw Data'!E1393&lt;3, 'Raw Data'!A1393&gt;0), 'Raw Data'!AF1393, 0)</f>
        <v/>
      </c>
      <c r="W1398">
        <f>IF(AND('Raw Data'!D1393&lt;4, 'Raw Data'!E1393&lt;4, 'Raw Data'!A1393&gt;0), 'Raw Data'!AI1393, 0)</f>
        <v/>
      </c>
      <c r="X1398">
        <f>IF(AND('Raw Data'!D1393&lt;5, 'Raw Data'!E1393&lt;5, 'Raw Data'!A1393&gt;0), 'Raw Data'!AL1393, 0)</f>
        <v/>
      </c>
      <c r="Y1398">
        <f>IF(AND('Raw Data'!D1393&lt;6, 'Raw Data'!E1393&lt;6, 'Raw Data'!A1393&gt;0), 'Raw Data'!AO1393, 0)</f>
        <v/>
      </c>
      <c r="Z1398">
        <f>IF(ISBLANK('Raw Data'!D1393), 0, IF('Raw Data'!D1393-'Raw Data'!E1393&gt;1, 'Raw Data'!AW1393, 0))</f>
        <v/>
      </c>
      <c r="AA1398">
        <f>IF(ISBLANK('Raw Data'!A1393), 0, IF(ABS('Raw Data'!D1393-'Raw Data'!E1393)&lt;2, 'Raw Data'!AX1393, 0))</f>
        <v/>
      </c>
      <c r="AB1398">
        <f>IF(ISBLANK('Raw Data'!D1393), 0, IF('Raw Data'!E1393-'Raw Data'!D1393&gt;1, 'Raw Data'!AY1393, 0))</f>
        <v/>
      </c>
      <c r="AC1398">
        <f>IF(ISBLANK('Raw Data'!D1393), 0, IF('Raw Data'!D1393-'Raw Data'!E1393&gt;2, 'Raw Data'!AZ1393, 0))</f>
        <v/>
      </c>
      <c r="AD1398">
        <f>IF(ISBLANK('Raw Data'!A1393), 0, IF(ABS('Raw Data'!D1393-'Raw Data'!E1393)&lt;3, 'Raw Data'!BA1393, 0))</f>
        <v/>
      </c>
      <c r="AE1398">
        <f>IF(ISBLANK('Raw Data'!D1393), 0, IF('Raw Data'!E1393-'Raw Data'!D1393&gt;2, 'Raw Data'!BB1393, 0))</f>
        <v/>
      </c>
      <c r="AF1398">
        <f>IF(ISBLANK('Raw Data'!D1393), 0, IF('Raw Data'!D1393-'Raw Data'!E1393&gt;3, 'Raw Data'!BC1393, 0))</f>
        <v/>
      </c>
      <c r="AG1398">
        <f>IF(ISBLANK('Raw Data'!A1393), 0, IF(ABS('Raw Data'!D1393-'Raw Data'!E1393)&lt;4, 'Raw Data'!BD1393, 0))</f>
        <v/>
      </c>
      <c r="AH1398">
        <f>IF(ISBLANK('Raw Data'!D1393), 0, IF('Raw Data'!E1393-'Raw Data'!D1393&gt;3, 'Raw Data'!BE1393, 0))</f>
        <v/>
      </c>
      <c r="AI1398">
        <f>IF(SUM('Raw Data'!D1393:E1393)&gt;'Raw Data'!F1393, 'Raw Data'!G1393, 0)</f>
        <v/>
      </c>
      <c r="AJ1398">
        <f>IF(ISBLANK('Raw Data'!D1393), 0, IF(SUM('Raw Data'!D1393:E1393)&lt;'Raw Data'!F1393, 'Raw Data'!H1393, 0))</f>
        <v/>
      </c>
      <c r="AK1398">
        <f>IF(ISBLANK('Raw Data'!A1393), 0, IF(AND('Raw Data'!D1393&lt;3, 'Raw Data'!E1393&lt;3, 'Raw Data'!F1393&lt;BB$2), 'Raw Data'!AF1393, 0))</f>
        <v/>
      </c>
      <c r="AL1398">
        <f>IF(ISBLANK('Raw Data'!A1393), 0, IF(AND('Raw Data'!D1393&lt;4, 'Raw Data'!E1393&lt;4, 'Raw Data'!F1393&lt;BB$2), 'Raw Data'!AI1393, 0))</f>
        <v/>
      </c>
      <c r="AM1398">
        <f>IF(ISBLANK('Raw Data'!A1393), 0, IF(AND('Raw Data'!D1393&lt;5, 'Raw Data'!E1393&lt;5, 'Raw Data'!F1393&lt;BB$2), 'Raw Data'!AL1393, 0))</f>
        <v/>
      </c>
      <c r="AN1398">
        <f>IF(ISBLANK('Raw Data'!A1393), 0, IF(AND('Raw Data'!D1393&lt;6, 'Raw Data'!E1393&lt;6, 'Raw Data'!F1393&lt;BB$2), 'Raw Data'!AO1393, 0))</f>
        <v/>
      </c>
      <c r="AO1398">
        <f>IF(ISBLANK('Raw Data'!A1393), 0, IF(AND('Raw Data'!I1393&lt;Analysis!$BC$2, 'Raw Data'!D1393-'Raw Data'!E1393&gt;1), 'Raw Data'!AW1393, IF(AND('Raw Data'!J1393&lt;Analysis!$BC$2, 'Raw Data'!E1393-'Raw Data'!D1393&gt;1), 'Raw Data'!AY1393, 0)))</f>
        <v/>
      </c>
      <c r="AP1398">
        <f>IF(ISBLANK('Raw Data'!A1393), 0, IF(AND('Raw Data'!I1393&lt;Analysis!$BC$2, 'Raw Data'!D1393-'Raw Data'!E1393&gt;2), 'Raw Data'!AZ1393, IF(AND('Raw Data'!J1393&lt;Analysis!$BC$2, 'Raw Data'!E1393-'Raw Data'!D1393&gt;2), 'Raw Data'!BB1393, 0)))</f>
        <v/>
      </c>
      <c r="AQ1398">
        <f>IF(ISBLANK('Raw Data'!A1393), 0, IF(AND('Raw Data'!I1393&lt;Analysis!$BC$2, 'Raw Data'!D1393-'Raw Data'!E1393&gt;3), 'Raw Data'!BC1393, IF(AND('Raw Data'!J1393&lt;Analysis!$BC$2, 'Raw Data'!E1393-'Raw Data'!D1393&gt;3), 'Raw Data'!BE1393, 0)))</f>
        <v/>
      </c>
      <c r="AR1398">
        <f>IF('Hidden Analysiss'!D1394=1,IF(ABS('Raw Data'!E1393-'Raw Data'!D1393)&lt;2,'Raw Data'!AX1393,0), 0)</f>
        <v/>
      </c>
      <c r="AS1398">
        <f>IF('Hidden Analysiss'!D1394=1,IF(ABS('Raw Data'!E1393-'Raw Data'!D1393)&lt;3,'Raw Data'!BA1393,0), 0)</f>
        <v/>
      </c>
      <c r="AT1398">
        <f>IF('Hidden Analysiss'!D1394=1,IF(ABS('Raw Data'!E1393-'Raw Data'!D1393)&lt;4,'Raw Data'!BD1393,0), 0)</f>
        <v/>
      </c>
      <c r="AU1398">
        <f>IF(AND('Hidden Analysiss'!E1394=1, ABS('Raw Data'!E1393-'Raw Data'!D1393)&lt;2), 'Raw Data'!AX1393, 0)</f>
        <v/>
      </c>
      <c r="AV1398">
        <f>IF(AND('Hidden Analysiss'!E1394=1, ABS('Raw Data'!E1393-'Raw Data'!D1393)&lt;3), 'Raw Data'!BA1393, 0)</f>
        <v/>
      </c>
      <c r="AW1398">
        <f>IF(AND('Hidden Analysiss'!E1394=1, ABS('Raw Data'!E1393-'Raw Data'!D1393)&lt;3), 'Raw Data'!BD1393, 0)</f>
        <v/>
      </c>
    </row>
    <row r="1399">
      <c r="A1399" s="1">
        <f>'Raw Data'!A1394</f>
        <v/>
      </c>
      <c r="B1399">
        <f>IF('Raw Data'!E1394&gt;'Raw Data'!D1394, 'Raw Data'!J1394, 0)</f>
        <v/>
      </c>
      <c r="C1399">
        <f>IF('Raw Data'!D1394&gt;'Raw Data'!E1394, 'Raw Data'!I1394, 0)</f>
        <v/>
      </c>
      <c r="D1399">
        <f>SUM(G1399:H1399)</f>
        <v/>
      </c>
      <c r="E1399">
        <f>IF(AND('Raw Data'!J1394&lt;'Raw Data'!I1394,'Raw Data'!E1394&gt;'Raw Data'!D1394,'Raw Data'!E1394-'Raw Data'!D1394&gt;3),'Raw Data'!N1394,IF(AND('Raw Data'!I1394&lt;'Raw Data'!J1394,'Raw Data'!D1394&gt;'Raw Data'!E1394,'Raw Data'!D1394-'Raw Data'!E1394&gt;3),'Raw Data'!M1394,0))</f>
        <v/>
      </c>
      <c r="F1399">
        <f>IF(AND('Raw Data'!J1394&lt;'Raw Data'!I1394,'Raw Data'!E1394&gt;'Raw Data'!D1394,'Raw Data'!E1394-'Raw Data'!D1394&lt;4),'Raw Data'!L1394,IF(AND('Raw Data'!I1394&lt;'Raw Data'!J1394,'Raw Data'!D1394&gt;'Raw Data'!E1394,'Raw Data'!D1394-'Raw Data'!E1394&lt;4),'Raw Data'!K1394,0))</f>
        <v/>
      </c>
      <c r="G1399">
        <f>IF(AND('Raw Data'!J1394&lt;'Raw Data'!I1394, 'Raw Data'!E1394&gt;'Raw Data'!D1394), 'Raw Data'!J1394, 0)</f>
        <v/>
      </c>
      <c r="H1399">
        <f>IF(AND('Raw Data'!J1394&gt;'Raw Data'!I1394, 'Raw Data'!E1394&lt;'Raw Data'!D1394), 'Raw Data'!I1394, 0)</f>
        <v/>
      </c>
      <c r="I1399">
        <f>SUM(J1399:K1399)</f>
        <v/>
      </c>
      <c r="J1399">
        <f>IF(AND('Raw Data'!J1394&gt;'Raw Data'!I1394, 'Raw Data'!E1394&gt;'Raw Data'!D1394), 'Raw Data'!J1394, 0)</f>
        <v/>
      </c>
      <c r="K1399">
        <f>IF(AND('Raw Data'!I1394&gt;'Raw Data'!J1394, 'Raw Data'!D1394&gt;'Raw Data'!E1394), 'Raw Data'!I1394, 0)</f>
        <v/>
      </c>
      <c r="L1399">
        <f>IF('Raw Data'!E1394-'Raw Data'!D1394&gt;3, 'Raw Data'!N1394, 0)</f>
        <v/>
      </c>
      <c r="M1399">
        <f>IF('Raw Data'!D1394-'Raw Data'!E1394&gt;3, 'Raw Data'!M1394, 0)</f>
        <v/>
      </c>
      <c r="N1399">
        <f>IF(ISBLANK('Raw Data'!D1394),0,IF(AND('Raw Data'!E1394&gt;'Raw Data'!D1394,'Raw Data'!E1394-'Raw Data'!D1394&gt;0,'Raw Data'!E1394-'Raw Data'!D1394&lt;4),'Raw Data'!L1394, 0))</f>
        <v/>
      </c>
      <c r="O1399">
        <f>IF(ISBLANK('Raw Data'!D1394),0,IF(AND('Raw Data'!E1394&gt;'Raw Data'!D1394,'Raw Data'!E1394-'Raw Data'!D1394&gt;0,'Raw Data'!D1394-'Raw Data'!E1394&lt;4),'Raw Data'!K1394, 0))</f>
        <v/>
      </c>
      <c r="P1399">
        <f>IF('Raw Data'!E1394-'Raw Data'!D1394&gt;3, 'Raw Data'!N1394, IF('Raw Data'!D1394-'Raw Data'!E1394&gt;3, 'Raw Data'!M1394, 0))</f>
        <v/>
      </c>
      <c r="Q1399">
        <f>IF(ISBLANK('Raw Data'!E1394),0,IF(AND('Raw Data'!E1394-'Raw Data'!D1394&lt;4,'Raw Data'!E1394-'Raw Data'!D1394&gt;0),'Raw Data'!L1394,IF(AND('Raw Data'!D1394&gt;'Raw Data'!E1394,'Raw Data'!D1394-'Raw Data'!E1394&gt;0),'Raw Data'!K1394,0)))</f>
        <v/>
      </c>
      <c r="R1399">
        <f>IF(ISBLANK('Raw Data'!K1394),0,IFERROR(IF(MATCH(SMALL('Raw Data'!K1394:N1394,1),L1399:O1399,0),SMALL('Raw Data'!K1394:N1394,1)),0))</f>
        <v/>
      </c>
      <c r="S1399">
        <f>IF(ISBLANK('Raw Data'!K1394),0,IFERROR(IF(MATCH(SMALL('Raw Data'!K1394:N1394,2),L1399:O1399,0),SMALL('Raw Data'!K1394:N1394,2)),0))</f>
        <v/>
      </c>
      <c r="T1399">
        <f>IF(ISBLANK('Raw Data'!K1394),0,IFERROR(IF(MATCH(SMALL('Raw Data'!K1394:N1394,3),L1399:O1399,0),SMALL('Raw Data'!K1394:N1394,3)),0))</f>
        <v/>
      </c>
      <c r="U1399">
        <f>IF(ISBLANK('Raw Data'!K1394),0,IFERROR(IF(MATCH(SMALL('Raw Data'!K1394:N1394,4),L1399:O1399,0),SMALL('Raw Data'!K1394:N1394,4)),0))</f>
        <v/>
      </c>
      <c r="V1399">
        <f>IF(AND('Raw Data'!D1394&lt;3, 'Raw Data'!E1394&lt;3, 'Raw Data'!A1394&gt;0), 'Raw Data'!AF1394, 0)</f>
        <v/>
      </c>
      <c r="W1399">
        <f>IF(AND('Raw Data'!D1394&lt;4, 'Raw Data'!E1394&lt;4, 'Raw Data'!A1394&gt;0), 'Raw Data'!AI1394, 0)</f>
        <v/>
      </c>
      <c r="X1399">
        <f>IF(AND('Raw Data'!D1394&lt;5, 'Raw Data'!E1394&lt;5, 'Raw Data'!A1394&gt;0), 'Raw Data'!AL1394, 0)</f>
        <v/>
      </c>
      <c r="Y1399">
        <f>IF(AND('Raw Data'!D1394&lt;6, 'Raw Data'!E1394&lt;6, 'Raw Data'!A1394&gt;0), 'Raw Data'!AO1394, 0)</f>
        <v/>
      </c>
      <c r="Z1399">
        <f>IF(ISBLANK('Raw Data'!D1394), 0, IF('Raw Data'!D1394-'Raw Data'!E1394&gt;1, 'Raw Data'!AW1394, 0))</f>
        <v/>
      </c>
      <c r="AA1399">
        <f>IF(ISBLANK('Raw Data'!A1394), 0, IF(ABS('Raw Data'!D1394-'Raw Data'!E1394)&lt;2, 'Raw Data'!AX1394, 0))</f>
        <v/>
      </c>
      <c r="AB1399">
        <f>IF(ISBLANK('Raw Data'!D1394), 0, IF('Raw Data'!E1394-'Raw Data'!D1394&gt;1, 'Raw Data'!AY1394, 0))</f>
        <v/>
      </c>
      <c r="AC1399">
        <f>IF(ISBLANK('Raw Data'!D1394), 0, IF('Raw Data'!D1394-'Raw Data'!E1394&gt;2, 'Raw Data'!AZ1394, 0))</f>
        <v/>
      </c>
      <c r="AD1399">
        <f>IF(ISBLANK('Raw Data'!A1394), 0, IF(ABS('Raw Data'!D1394-'Raw Data'!E1394)&lt;3, 'Raw Data'!BA1394, 0))</f>
        <v/>
      </c>
      <c r="AE1399">
        <f>IF(ISBLANK('Raw Data'!D1394), 0, IF('Raw Data'!E1394-'Raw Data'!D1394&gt;2, 'Raw Data'!BB1394, 0))</f>
        <v/>
      </c>
      <c r="AF1399">
        <f>IF(ISBLANK('Raw Data'!D1394), 0, IF('Raw Data'!D1394-'Raw Data'!E1394&gt;3, 'Raw Data'!BC1394, 0))</f>
        <v/>
      </c>
      <c r="AG1399">
        <f>IF(ISBLANK('Raw Data'!A1394), 0, IF(ABS('Raw Data'!D1394-'Raw Data'!E1394)&lt;4, 'Raw Data'!BD1394, 0))</f>
        <v/>
      </c>
      <c r="AH1399">
        <f>IF(ISBLANK('Raw Data'!D1394), 0, IF('Raw Data'!E1394-'Raw Data'!D1394&gt;3, 'Raw Data'!BE1394, 0))</f>
        <v/>
      </c>
      <c r="AI1399">
        <f>IF(SUM('Raw Data'!D1394:E1394)&gt;'Raw Data'!F1394, 'Raw Data'!G1394, 0)</f>
        <v/>
      </c>
      <c r="AJ1399">
        <f>IF(ISBLANK('Raw Data'!D1394), 0, IF(SUM('Raw Data'!D1394:E1394)&lt;'Raw Data'!F1394, 'Raw Data'!H1394, 0))</f>
        <v/>
      </c>
      <c r="AK1399">
        <f>IF(ISBLANK('Raw Data'!A1394), 0, IF(AND('Raw Data'!D1394&lt;3, 'Raw Data'!E1394&lt;3, 'Raw Data'!F1394&lt;BB$2), 'Raw Data'!AF1394, 0))</f>
        <v/>
      </c>
      <c r="AL1399">
        <f>IF(ISBLANK('Raw Data'!A1394), 0, IF(AND('Raw Data'!D1394&lt;4, 'Raw Data'!E1394&lt;4, 'Raw Data'!F1394&lt;BB$2), 'Raw Data'!AI1394, 0))</f>
        <v/>
      </c>
      <c r="AM1399">
        <f>IF(ISBLANK('Raw Data'!A1394), 0, IF(AND('Raw Data'!D1394&lt;5, 'Raw Data'!E1394&lt;5, 'Raw Data'!F1394&lt;BB$2), 'Raw Data'!AL1394, 0))</f>
        <v/>
      </c>
      <c r="AN1399">
        <f>IF(ISBLANK('Raw Data'!A1394), 0, IF(AND('Raw Data'!D1394&lt;6, 'Raw Data'!E1394&lt;6, 'Raw Data'!F1394&lt;BB$2), 'Raw Data'!AO1394, 0))</f>
        <v/>
      </c>
      <c r="AO1399">
        <f>IF(ISBLANK('Raw Data'!A1394), 0, IF(AND('Raw Data'!I1394&lt;Analysis!$BC$2, 'Raw Data'!D1394-'Raw Data'!E1394&gt;1), 'Raw Data'!AW1394, IF(AND('Raw Data'!J1394&lt;Analysis!$BC$2, 'Raw Data'!E1394-'Raw Data'!D1394&gt;1), 'Raw Data'!AY1394, 0)))</f>
        <v/>
      </c>
      <c r="AP1399">
        <f>IF(ISBLANK('Raw Data'!A1394), 0, IF(AND('Raw Data'!I1394&lt;Analysis!$BC$2, 'Raw Data'!D1394-'Raw Data'!E1394&gt;2), 'Raw Data'!AZ1394, IF(AND('Raw Data'!J1394&lt;Analysis!$BC$2, 'Raw Data'!E1394-'Raw Data'!D1394&gt;2), 'Raw Data'!BB1394, 0)))</f>
        <v/>
      </c>
      <c r="AQ1399">
        <f>IF(ISBLANK('Raw Data'!A1394), 0, IF(AND('Raw Data'!I1394&lt;Analysis!$BC$2, 'Raw Data'!D1394-'Raw Data'!E1394&gt;3), 'Raw Data'!BC1394, IF(AND('Raw Data'!J1394&lt;Analysis!$BC$2, 'Raw Data'!E1394-'Raw Data'!D1394&gt;3), 'Raw Data'!BE1394, 0)))</f>
        <v/>
      </c>
      <c r="AR1399">
        <f>IF('Hidden Analysiss'!D1395=1,IF(ABS('Raw Data'!E1394-'Raw Data'!D1394)&lt;2,'Raw Data'!AX1394,0), 0)</f>
        <v/>
      </c>
      <c r="AS1399">
        <f>IF('Hidden Analysiss'!D1395=1,IF(ABS('Raw Data'!E1394-'Raw Data'!D1394)&lt;3,'Raw Data'!BA1394,0), 0)</f>
        <v/>
      </c>
      <c r="AT1399">
        <f>IF('Hidden Analysiss'!D1395=1,IF(ABS('Raw Data'!E1394-'Raw Data'!D1394)&lt;4,'Raw Data'!BD1394,0), 0)</f>
        <v/>
      </c>
      <c r="AU1399">
        <f>IF(AND('Hidden Analysiss'!E1395=1, ABS('Raw Data'!E1394-'Raw Data'!D1394)&lt;2), 'Raw Data'!AX1394, 0)</f>
        <v/>
      </c>
      <c r="AV1399">
        <f>IF(AND('Hidden Analysiss'!E1395=1, ABS('Raw Data'!E1394-'Raw Data'!D1394)&lt;3), 'Raw Data'!BA1394, 0)</f>
        <v/>
      </c>
      <c r="AW1399">
        <f>IF(AND('Hidden Analysiss'!E1395=1, ABS('Raw Data'!E1394-'Raw Data'!D1394)&lt;3), 'Raw Data'!BD1394, 0)</f>
        <v/>
      </c>
    </row>
    <row r="1400">
      <c r="A1400" s="1">
        <f>'Raw Data'!A1395</f>
        <v/>
      </c>
      <c r="B1400">
        <f>IF('Raw Data'!E1395&gt;'Raw Data'!D1395, 'Raw Data'!J1395, 0)</f>
        <v/>
      </c>
      <c r="C1400">
        <f>IF('Raw Data'!D1395&gt;'Raw Data'!E1395, 'Raw Data'!I1395, 0)</f>
        <v/>
      </c>
      <c r="D1400">
        <f>SUM(G1400:H1400)</f>
        <v/>
      </c>
      <c r="E1400">
        <f>IF(AND('Raw Data'!J1395&lt;'Raw Data'!I1395,'Raw Data'!E1395&gt;'Raw Data'!D1395,'Raw Data'!E1395-'Raw Data'!D1395&gt;3),'Raw Data'!N1395,IF(AND('Raw Data'!I1395&lt;'Raw Data'!J1395,'Raw Data'!D1395&gt;'Raw Data'!E1395,'Raw Data'!D1395-'Raw Data'!E1395&gt;3),'Raw Data'!M1395,0))</f>
        <v/>
      </c>
      <c r="F1400">
        <f>IF(AND('Raw Data'!J1395&lt;'Raw Data'!I1395,'Raw Data'!E1395&gt;'Raw Data'!D1395,'Raw Data'!E1395-'Raw Data'!D1395&lt;4),'Raw Data'!L1395,IF(AND('Raw Data'!I1395&lt;'Raw Data'!J1395,'Raw Data'!D1395&gt;'Raw Data'!E1395,'Raw Data'!D1395-'Raw Data'!E1395&lt;4),'Raw Data'!K1395,0))</f>
        <v/>
      </c>
      <c r="G1400">
        <f>IF(AND('Raw Data'!J1395&lt;'Raw Data'!I1395, 'Raw Data'!E1395&gt;'Raw Data'!D1395), 'Raw Data'!J1395, 0)</f>
        <v/>
      </c>
      <c r="H1400">
        <f>IF(AND('Raw Data'!J1395&gt;'Raw Data'!I1395, 'Raw Data'!E1395&lt;'Raw Data'!D1395), 'Raw Data'!I1395, 0)</f>
        <v/>
      </c>
      <c r="I1400">
        <f>SUM(J1400:K1400)</f>
        <v/>
      </c>
      <c r="J1400">
        <f>IF(AND('Raw Data'!J1395&gt;'Raw Data'!I1395, 'Raw Data'!E1395&gt;'Raw Data'!D1395), 'Raw Data'!J1395, 0)</f>
        <v/>
      </c>
      <c r="K1400">
        <f>IF(AND('Raw Data'!I1395&gt;'Raw Data'!J1395, 'Raw Data'!D1395&gt;'Raw Data'!E1395), 'Raw Data'!I1395, 0)</f>
        <v/>
      </c>
      <c r="L1400">
        <f>IF('Raw Data'!E1395-'Raw Data'!D1395&gt;3, 'Raw Data'!N1395, 0)</f>
        <v/>
      </c>
      <c r="M1400">
        <f>IF('Raw Data'!D1395-'Raw Data'!E1395&gt;3, 'Raw Data'!M1395, 0)</f>
        <v/>
      </c>
      <c r="N1400">
        <f>IF(ISBLANK('Raw Data'!D1395),0,IF(AND('Raw Data'!E1395&gt;'Raw Data'!D1395,'Raw Data'!E1395-'Raw Data'!D1395&gt;0,'Raw Data'!E1395-'Raw Data'!D1395&lt;4),'Raw Data'!L1395, 0))</f>
        <v/>
      </c>
      <c r="O1400">
        <f>IF(ISBLANK('Raw Data'!D1395),0,IF(AND('Raw Data'!E1395&gt;'Raw Data'!D1395,'Raw Data'!E1395-'Raw Data'!D1395&gt;0,'Raw Data'!D1395-'Raw Data'!E1395&lt;4),'Raw Data'!K1395, 0))</f>
        <v/>
      </c>
      <c r="P1400">
        <f>IF('Raw Data'!E1395-'Raw Data'!D1395&gt;3, 'Raw Data'!N1395, IF('Raw Data'!D1395-'Raw Data'!E1395&gt;3, 'Raw Data'!M1395, 0))</f>
        <v/>
      </c>
      <c r="Q1400">
        <f>IF(ISBLANK('Raw Data'!E1395),0,IF(AND('Raw Data'!E1395-'Raw Data'!D1395&lt;4,'Raw Data'!E1395-'Raw Data'!D1395&gt;0),'Raw Data'!L1395,IF(AND('Raw Data'!D1395&gt;'Raw Data'!E1395,'Raw Data'!D1395-'Raw Data'!E1395&gt;0),'Raw Data'!K1395,0)))</f>
        <v/>
      </c>
      <c r="R1400">
        <f>IF(ISBLANK('Raw Data'!K1395),0,IFERROR(IF(MATCH(SMALL('Raw Data'!K1395:N1395,1),L1400:O1400,0),SMALL('Raw Data'!K1395:N1395,1)),0))</f>
        <v/>
      </c>
      <c r="S1400">
        <f>IF(ISBLANK('Raw Data'!K1395),0,IFERROR(IF(MATCH(SMALL('Raw Data'!K1395:N1395,2),L1400:O1400,0),SMALL('Raw Data'!K1395:N1395,2)),0))</f>
        <v/>
      </c>
      <c r="T1400">
        <f>IF(ISBLANK('Raw Data'!K1395),0,IFERROR(IF(MATCH(SMALL('Raw Data'!K1395:N1395,3),L1400:O1400,0),SMALL('Raw Data'!K1395:N1395,3)),0))</f>
        <v/>
      </c>
      <c r="U1400">
        <f>IF(ISBLANK('Raw Data'!K1395),0,IFERROR(IF(MATCH(SMALL('Raw Data'!K1395:N1395,4),L1400:O1400,0),SMALL('Raw Data'!K1395:N1395,4)),0))</f>
        <v/>
      </c>
      <c r="V1400">
        <f>IF(AND('Raw Data'!D1395&lt;3, 'Raw Data'!E1395&lt;3, 'Raw Data'!A1395&gt;0), 'Raw Data'!AF1395, 0)</f>
        <v/>
      </c>
      <c r="W1400">
        <f>IF(AND('Raw Data'!D1395&lt;4, 'Raw Data'!E1395&lt;4, 'Raw Data'!A1395&gt;0), 'Raw Data'!AI1395, 0)</f>
        <v/>
      </c>
      <c r="X1400">
        <f>IF(AND('Raw Data'!D1395&lt;5, 'Raw Data'!E1395&lt;5, 'Raw Data'!A1395&gt;0), 'Raw Data'!AL1395, 0)</f>
        <v/>
      </c>
      <c r="Y1400">
        <f>IF(AND('Raw Data'!D1395&lt;6, 'Raw Data'!E1395&lt;6, 'Raw Data'!A1395&gt;0), 'Raw Data'!AO1395, 0)</f>
        <v/>
      </c>
      <c r="Z1400">
        <f>IF(ISBLANK('Raw Data'!D1395), 0, IF('Raw Data'!D1395-'Raw Data'!E1395&gt;1, 'Raw Data'!AW1395, 0))</f>
        <v/>
      </c>
      <c r="AA1400">
        <f>IF(ISBLANK('Raw Data'!A1395), 0, IF(ABS('Raw Data'!D1395-'Raw Data'!E1395)&lt;2, 'Raw Data'!AX1395, 0))</f>
        <v/>
      </c>
      <c r="AB1400">
        <f>IF(ISBLANK('Raw Data'!D1395), 0, IF('Raw Data'!E1395-'Raw Data'!D1395&gt;1, 'Raw Data'!AY1395, 0))</f>
        <v/>
      </c>
      <c r="AC1400">
        <f>IF(ISBLANK('Raw Data'!D1395), 0, IF('Raw Data'!D1395-'Raw Data'!E1395&gt;2, 'Raw Data'!AZ1395, 0))</f>
        <v/>
      </c>
      <c r="AD1400">
        <f>IF(ISBLANK('Raw Data'!A1395), 0, IF(ABS('Raw Data'!D1395-'Raw Data'!E1395)&lt;3, 'Raw Data'!BA1395, 0))</f>
        <v/>
      </c>
      <c r="AE1400">
        <f>IF(ISBLANK('Raw Data'!D1395), 0, IF('Raw Data'!E1395-'Raw Data'!D1395&gt;2, 'Raw Data'!BB1395, 0))</f>
        <v/>
      </c>
      <c r="AF1400">
        <f>IF(ISBLANK('Raw Data'!D1395), 0, IF('Raw Data'!D1395-'Raw Data'!E1395&gt;3, 'Raw Data'!BC1395, 0))</f>
        <v/>
      </c>
      <c r="AG1400">
        <f>IF(ISBLANK('Raw Data'!A1395), 0, IF(ABS('Raw Data'!D1395-'Raw Data'!E1395)&lt;4, 'Raw Data'!BD1395, 0))</f>
        <v/>
      </c>
      <c r="AH1400">
        <f>IF(ISBLANK('Raw Data'!D1395), 0, IF('Raw Data'!E1395-'Raw Data'!D1395&gt;3, 'Raw Data'!BE1395, 0))</f>
        <v/>
      </c>
      <c r="AI1400">
        <f>IF(SUM('Raw Data'!D1395:E1395)&gt;'Raw Data'!F1395, 'Raw Data'!G1395, 0)</f>
        <v/>
      </c>
      <c r="AJ1400">
        <f>IF(ISBLANK('Raw Data'!D1395), 0, IF(SUM('Raw Data'!D1395:E1395)&lt;'Raw Data'!F1395, 'Raw Data'!H1395, 0))</f>
        <v/>
      </c>
      <c r="AK1400">
        <f>IF(ISBLANK('Raw Data'!A1395), 0, IF(AND('Raw Data'!D1395&lt;3, 'Raw Data'!E1395&lt;3, 'Raw Data'!F1395&lt;BB$2), 'Raw Data'!AF1395, 0))</f>
        <v/>
      </c>
      <c r="AL1400">
        <f>IF(ISBLANK('Raw Data'!A1395), 0, IF(AND('Raw Data'!D1395&lt;4, 'Raw Data'!E1395&lt;4, 'Raw Data'!F1395&lt;BB$2), 'Raw Data'!AI1395, 0))</f>
        <v/>
      </c>
      <c r="AM1400">
        <f>IF(ISBLANK('Raw Data'!A1395), 0, IF(AND('Raw Data'!D1395&lt;5, 'Raw Data'!E1395&lt;5, 'Raw Data'!F1395&lt;BB$2), 'Raw Data'!AL1395, 0))</f>
        <v/>
      </c>
      <c r="AN1400">
        <f>IF(ISBLANK('Raw Data'!A1395), 0, IF(AND('Raw Data'!D1395&lt;6, 'Raw Data'!E1395&lt;6, 'Raw Data'!F1395&lt;BB$2), 'Raw Data'!AO1395, 0))</f>
        <v/>
      </c>
      <c r="AO1400">
        <f>IF(ISBLANK('Raw Data'!A1395), 0, IF(AND('Raw Data'!I1395&lt;Analysis!$BC$2, 'Raw Data'!D1395-'Raw Data'!E1395&gt;1), 'Raw Data'!AW1395, IF(AND('Raw Data'!J1395&lt;Analysis!$BC$2, 'Raw Data'!E1395-'Raw Data'!D1395&gt;1), 'Raw Data'!AY1395, 0)))</f>
        <v/>
      </c>
      <c r="AP1400">
        <f>IF(ISBLANK('Raw Data'!A1395), 0, IF(AND('Raw Data'!I1395&lt;Analysis!$BC$2, 'Raw Data'!D1395-'Raw Data'!E1395&gt;2), 'Raw Data'!AZ1395, IF(AND('Raw Data'!J1395&lt;Analysis!$BC$2, 'Raw Data'!E1395-'Raw Data'!D1395&gt;2), 'Raw Data'!BB1395, 0)))</f>
        <v/>
      </c>
      <c r="AQ1400">
        <f>IF(ISBLANK('Raw Data'!A1395), 0, IF(AND('Raw Data'!I1395&lt;Analysis!$BC$2, 'Raw Data'!D1395-'Raw Data'!E1395&gt;3), 'Raw Data'!BC1395, IF(AND('Raw Data'!J1395&lt;Analysis!$BC$2, 'Raw Data'!E1395-'Raw Data'!D1395&gt;3), 'Raw Data'!BE1395, 0)))</f>
        <v/>
      </c>
      <c r="AR1400">
        <f>IF('Hidden Analysiss'!D1396=1,IF(ABS('Raw Data'!E1395-'Raw Data'!D1395)&lt;2,'Raw Data'!AX1395,0), 0)</f>
        <v/>
      </c>
      <c r="AS1400">
        <f>IF('Hidden Analysiss'!D1396=1,IF(ABS('Raw Data'!E1395-'Raw Data'!D1395)&lt;3,'Raw Data'!BA1395,0), 0)</f>
        <v/>
      </c>
      <c r="AT1400">
        <f>IF('Hidden Analysiss'!D1396=1,IF(ABS('Raw Data'!E1395-'Raw Data'!D1395)&lt;4,'Raw Data'!BD1395,0), 0)</f>
        <v/>
      </c>
      <c r="AU1400">
        <f>IF(AND('Hidden Analysiss'!E1396=1, ABS('Raw Data'!E1395-'Raw Data'!D1395)&lt;2), 'Raw Data'!AX1395, 0)</f>
        <v/>
      </c>
      <c r="AV1400">
        <f>IF(AND('Hidden Analysiss'!E1396=1, ABS('Raw Data'!E1395-'Raw Data'!D1395)&lt;3), 'Raw Data'!BA1395, 0)</f>
        <v/>
      </c>
      <c r="AW1400">
        <f>IF(AND('Hidden Analysiss'!E1396=1, ABS('Raw Data'!E1395-'Raw Data'!D1395)&lt;3), 'Raw Data'!BD1395, 0)</f>
        <v/>
      </c>
    </row>
    <row r="1401">
      <c r="A1401" s="1">
        <f>'Raw Data'!A1396</f>
        <v/>
      </c>
      <c r="B1401">
        <f>IF('Raw Data'!E1396&gt;'Raw Data'!D1396, 'Raw Data'!J1396, 0)</f>
        <v/>
      </c>
      <c r="C1401">
        <f>IF('Raw Data'!D1396&gt;'Raw Data'!E1396, 'Raw Data'!I1396, 0)</f>
        <v/>
      </c>
      <c r="D1401">
        <f>SUM(G1401:H1401)</f>
        <v/>
      </c>
      <c r="E1401">
        <f>IF(AND('Raw Data'!J1396&lt;'Raw Data'!I1396,'Raw Data'!E1396&gt;'Raw Data'!D1396,'Raw Data'!E1396-'Raw Data'!D1396&gt;3),'Raw Data'!N1396,IF(AND('Raw Data'!I1396&lt;'Raw Data'!J1396,'Raw Data'!D1396&gt;'Raw Data'!E1396,'Raw Data'!D1396-'Raw Data'!E1396&gt;3),'Raw Data'!M1396,0))</f>
        <v/>
      </c>
      <c r="F1401">
        <f>IF(AND('Raw Data'!J1396&lt;'Raw Data'!I1396,'Raw Data'!E1396&gt;'Raw Data'!D1396,'Raw Data'!E1396-'Raw Data'!D1396&lt;4),'Raw Data'!L1396,IF(AND('Raw Data'!I1396&lt;'Raw Data'!J1396,'Raw Data'!D1396&gt;'Raw Data'!E1396,'Raw Data'!D1396-'Raw Data'!E1396&lt;4),'Raw Data'!K1396,0))</f>
        <v/>
      </c>
      <c r="G1401">
        <f>IF(AND('Raw Data'!J1396&lt;'Raw Data'!I1396, 'Raw Data'!E1396&gt;'Raw Data'!D1396), 'Raw Data'!J1396, 0)</f>
        <v/>
      </c>
      <c r="H1401">
        <f>IF(AND('Raw Data'!J1396&gt;'Raw Data'!I1396, 'Raw Data'!E1396&lt;'Raw Data'!D1396), 'Raw Data'!I1396, 0)</f>
        <v/>
      </c>
      <c r="I1401">
        <f>SUM(J1401:K1401)</f>
        <v/>
      </c>
      <c r="J1401">
        <f>IF(AND('Raw Data'!J1396&gt;'Raw Data'!I1396, 'Raw Data'!E1396&gt;'Raw Data'!D1396), 'Raw Data'!J1396, 0)</f>
        <v/>
      </c>
      <c r="K1401">
        <f>IF(AND('Raw Data'!I1396&gt;'Raw Data'!J1396, 'Raw Data'!D1396&gt;'Raw Data'!E1396), 'Raw Data'!I1396, 0)</f>
        <v/>
      </c>
      <c r="L1401">
        <f>IF('Raw Data'!E1396-'Raw Data'!D1396&gt;3, 'Raw Data'!N1396, 0)</f>
        <v/>
      </c>
      <c r="M1401">
        <f>IF('Raw Data'!D1396-'Raw Data'!E1396&gt;3, 'Raw Data'!M1396, 0)</f>
        <v/>
      </c>
      <c r="N1401">
        <f>IF(ISBLANK('Raw Data'!D1396),0,IF(AND('Raw Data'!E1396&gt;'Raw Data'!D1396,'Raw Data'!E1396-'Raw Data'!D1396&gt;0,'Raw Data'!E1396-'Raw Data'!D1396&lt;4),'Raw Data'!L1396, 0))</f>
        <v/>
      </c>
      <c r="O1401">
        <f>IF(ISBLANK('Raw Data'!D1396),0,IF(AND('Raw Data'!E1396&gt;'Raw Data'!D1396,'Raw Data'!E1396-'Raw Data'!D1396&gt;0,'Raw Data'!D1396-'Raw Data'!E1396&lt;4),'Raw Data'!K1396, 0))</f>
        <v/>
      </c>
      <c r="P1401">
        <f>IF('Raw Data'!E1396-'Raw Data'!D1396&gt;3, 'Raw Data'!N1396, IF('Raw Data'!D1396-'Raw Data'!E1396&gt;3, 'Raw Data'!M1396, 0))</f>
        <v/>
      </c>
      <c r="Q1401">
        <f>IF(ISBLANK('Raw Data'!E1396),0,IF(AND('Raw Data'!E1396-'Raw Data'!D1396&lt;4,'Raw Data'!E1396-'Raw Data'!D1396&gt;0),'Raw Data'!L1396,IF(AND('Raw Data'!D1396&gt;'Raw Data'!E1396,'Raw Data'!D1396-'Raw Data'!E1396&gt;0),'Raw Data'!K1396,0)))</f>
        <v/>
      </c>
      <c r="R1401">
        <f>IF(ISBLANK('Raw Data'!K1396),0,IFERROR(IF(MATCH(SMALL('Raw Data'!K1396:N1396,1),L1401:O1401,0),SMALL('Raw Data'!K1396:N1396,1)),0))</f>
        <v/>
      </c>
      <c r="S1401">
        <f>IF(ISBLANK('Raw Data'!K1396),0,IFERROR(IF(MATCH(SMALL('Raw Data'!K1396:N1396,2),L1401:O1401,0),SMALL('Raw Data'!K1396:N1396,2)),0))</f>
        <v/>
      </c>
      <c r="T1401">
        <f>IF(ISBLANK('Raw Data'!K1396),0,IFERROR(IF(MATCH(SMALL('Raw Data'!K1396:N1396,3),L1401:O1401,0),SMALL('Raw Data'!K1396:N1396,3)),0))</f>
        <v/>
      </c>
      <c r="U1401">
        <f>IF(ISBLANK('Raw Data'!K1396),0,IFERROR(IF(MATCH(SMALL('Raw Data'!K1396:N1396,4),L1401:O1401,0),SMALL('Raw Data'!K1396:N1396,4)),0))</f>
        <v/>
      </c>
      <c r="V1401">
        <f>IF(AND('Raw Data'!D1396&lt;3, 'Raw Data'!E1396&lt;3, 'Raw Data'!A1396&gt;0), 'Raw Data'!AF1396, 0)</f>
        <v/>
      </c>
      <c r="W1401">
        <f>IF(AND('Raw Data'!D1396&lt;4, 'Raw Data'!E1396&lt;4, 'Raw Data'!A1396&gt;0), 'Raw Data'!AI1396, 0)</f>
        <v/>
      </c>
      <c r="X1401">
        <f>IF(AND('Raw Data'!D1396&lt;5, 'Raw Data'!E1396&lt;5, 'Raw Data'!A1396&gt;0), 'Raw Data'!AL1396, 0)</f>
        <v/>
      </c>
      <c r="Y1401">
        <f>IF(AND('Raw Data'!D1396&lt;6, 'Raw Data'!E1396&lt;6, 'Raw Data'!A1396&gt;0), 'Raw Data'!AO1396, 0)</f>
        <v/>
      </c>
      <c r="Z1401">
        <f>IF(ISBLANK('Raw Data'!D1396), 0, IF('Raw Data'!D1396-'Raw Data'!E1396&gt;1, 'Raw Data'!AW1396, 0))</f>
        <v/>
      </c>
      <c r="AA1401">
        <f>IF(ISBLANK('Raw Data'!A1396), 0, IF(ABS('Raw Data'!D1396-'Raw Data'!E1396)&lt;2, 'Raw Data'!AX1396, 0))</f>
        <v/>
      </c>
      <c r="AB1401">
        <f>IF(ISBLANK('Raw Data'!D1396), 0, IF('Raw Data'!E1396-'Raw Data'!D1396&gt;1, 'Raw Data'!AY1396, 0))</f>
        <v/>
      </c>
      <c r="AC1401">
        <f>IF(ISBLANK('Raw Data'!D1396), 0, IF('Raw Data'!D1396-'Raw Data'!E1396&gt;2, 'Raw Data'!AZ1396, 0))</f>
        <v/>
      </c>
      <c r="AD1401">
        <f>IF(ISBLANK('Raw Data'!A1396), 0, IF(ABS('Raw Data'!D1396-'Raw Data'!E1396)&lt;3, 'Raw Data'!BA1396, 0))</f>
        <v/>
      </c>
      <c r="AE1401">
        <f>IF(ISBLANK('Raw Data'!D1396), 0, IF('Raw Data'!E1396-'Raw Data'!D1396&gt;2, 'Raw Data'!BB1396, 0))</f>
        <v/>
      </c>
      <c r="AF1401">
        <f>IF(ISBLANK('Raw Data'!D1396), 0, IF('Raw Data'!D1396-'Raw Data'!E1396&gt;3, 'Raw Data'!BC1396, 0))</f>
        <v/>
      </c>
      <c r="AG1401">
        <f>IF(ISBLANK('Raw Data'!A1396), 0, IF(ABS('Raw Data'!D1396-'Raw Data'!E1396)&lt;4, 'Raw Data'!BD1396, 0))</f>
        <v/>
      </c>
      <c r="AH1401">
        <f>IF(ISBLANK('Raw Data'!D1396), 0, IF('Raw Data'!E1396-'Raw Data'!D1396&gt;3, 'Raw Data'!BE1396, 0))</f>
        <v/>
      </c>
      <c r="AI1401">
        <f>IF(SUM('Raw Data'!D1396:E1396)&gt;'Raw Data'!F1396, 'Raw Data'!G1396, 0)</f>
        <v/>
      </c>
      <c r="AJ1401">
        <f>IF(ISBLANK('Raw Data'!D1396), 0, IF(SUM('Raw Data'!D1396:E1396)&lt;'Raw Data'!F1396, 'Raw Data'!H1396, 0))</f>
        <v/>
      </c>
      <c r="AK1401">
        <f>IF(ISBLANK('Raw Data'!A1396), 0, IF(AND('Raw Data'!D1396&lt;3, 'Raw Data'!E1396&lt;3, 'Raw Data'!F1396&lt;BB$2), 'Raw Data'!AF1396, 0))</f>
        <v/>
      </c>
      <c r="AL1401">
        <f>IF(ISBLANK('Raw Data'!A1396), 0, IF(AND('Raw Data'!D1396&lt;4, 'Raw Data'!E1396&lt;4, 'Raw Data'!F1396&lt;BB$2), 'Raw Data'!AI1396, 0))</f>
        <v/>
      </c>
      <c r="AM1401">
        <f>IF(ISBLANK('Raw Data'!A1396), 0, IF(AND('Raw Data'!D1396&lt;5, 'Raw Data'!E1396&lt;5, 'Raw Data'!F1396&lt;BB$2), 'Raw Data'!AL1396, 0))</f>
        <v/>
      </c>
      <c r="AN1401">
        <f>IF(ISBLANK('Raw Data'!A1396), 0, IF(AND('Raw Data'!D1396&lt;6, 'Raw Data'!E1396&lt;6, 'Raw Data'!F1396&lt;BB$2), 'Raw Data'!AO1396, 0))</f>
        <v/>
      </c>
      <c r="AO1401">
        <f>IF(ISBLANK('Raw Data'!A1396), 0, IF(AND('Raw Data'!I1396&lt;Analysis!$BC$2, 'Raw Data'!D1396-'Raw Data'!E1396&gt;1), 'Raw Data'!AW1396, IF(AND('Raw Data'!J1396&lt;Analysis!$BC$2, 'Raw Data'!E1396-'Raw Data'!D1396&gt;1), 'Raw Data'!AY1396, 0)))</f>
        <v/>
      </c>
      <c r="AP1401">
        <f>IF(ISBLANK('Raw Data'!A1396), 0, IF(AND('Raw Data'!I1396&lt;Analysis!$BC$2, 'Raw Data'!D1396-'Raw Data'!E1396&gt;2), 'Raw Data'!AZ1396, IF(AND('Raw Data'!J1396&lt;Analysis!$BC$2, 'Raw Data'!E1396-'Raw Data'!D1396&gt;2), 'Raw Data'!BB1396, 0)))</f>
        <v/>
      </c>
      <c r="AQ1401">
        <f>IF(ISBLANK('Raw Data'!A1396), 0, IF(AND('Raw Data'!I1396&lt;Analysis!$BC$2, 'Raw Data'!D1396-'Raw Data'!E1396&gt;3), 'Raw Data'!BC1396, IF(AND('Raw Data'!J1396&lt;Analysis!$BC$2, 'Raw Data'!E1396-'Raw Data'!D1396&gt;3), 'Raw Data'!BE1396, 0)))</f>
        <v/>
      </c>
      <c r="AR1401">
        <f>IF('Hidden Analysiss'!D1397=1,IF(ABS('Raw Data'!E1396-'Raw Data'!D1396)&lt;2,'Raw Data'!AX1396,0), 0)</f>
        <v/>
      </c>
      <c r="AS1401">
        <f>IF('Hidden Analysiss'!D1397=1,IF(ABS('Raw Data'!E1396-'Raw Data'!D1396)&lt;3,'Raw Data'!BA1396,0), 0)</f>
        <v/>
      </c>
      <c r="AT1401">
        <f>IF('Hidden Analysiss'!D1397=1,IF(ABS('Raw Data'!E1396-'Raw Data'!D1396)&lt;4,'Raw Data'!BD1396,0), 0)</f>
        <v/>
      </c>
      <c r="AU1401">
        <f>IF(AND('Hidden Analysiss'!E1397=1, ABS('Raw Data'!E1396-'Raw Data'!D1396)&lt;2), 'Raw Data'!AX1396, 0)</f>
        <v/>
      </c>
      <c r="AV1401">
        <f>IF(AND('Hidden Analysiss'!E1397=1, ABS('Raw Data'!E1396-'Raw Data'!D1396)&lt;3), 'Raw Data'!BA1396, 0)</f>
        <v/>
      </c>
      <c r="AW1401">
        <f>IF(AND('Hidden Analysiss'!E1397=1, ABS('Raw Data'!E1396-'Raw Data'!D1396)&lt;3), 'Raw Data'!BD1396, 0)</f>
        <v/>
      </c>
    </row>
    <row r="1402">
      <c r="A1402" s="1">
        <f>'Raw Data'!A1397</f>
        <v/>
      </c>
      <c r="B1402">
        <f>IF('Raw Data'!E1397&gt;'Raw Data'!D1397, 'Raw Data'!J1397, 0)</f>
        <v/>
      </c>
      <c r="C1402">
        <f>IF('Raw Data'!D1397&gt;'Raw Data'!E1397, 'Raw Data'!I1397, 0)</f>
        <v/>
      </c>
      <c r="D1402">
        <f>SUM(G1402:H1402)</f>
        <v/>
      </c>
      <c r="E1402">
        <f>IF(AND('Raw Data'!J1397&lt;'Raw Data'!I1397,'Raw Data'!E1397&gt;'Raw Data'!D1397,'Raw Data'!E1397-'Raw Data'!D1397&gt;3),'Raw Data'!N1397,IF(AND('Raw Data'!I1397&lt;'Raw Data'!J1397,'Raw Data'!D1397&gt;'Raw Data'!E1397,'Raw Data'!D1397-'Raw Data'!E1397&gt;3),'Raw Data'!M1397,0))</f>
        <v/>
      </c>
      <c r="F1402">
        <f>IF(AND('Raw Data'!J1397&lt;'Raw Data'!I1397,'Raw Data'!E1397&gt;'Raw Data'!D1397,'Raw Data'!E1397-'Raw Data'!D1397&lt;4),'Raw Data'!L1397,IF(AND('Raw Data'!I1397&lt;'Raw Data'!J1397,'Raw Data'!D1397&gt;'Raw Data'!E1397,'Raw Data'!D1397-'Raw Data'!E1397&lt;4),'Raw Data'!K1397,0))</f>
        <v/>
      </c>
      <c r="G1402">
        <f>IF(AND('Raw Data'!J1397&lt;'Raw Data'!I1397, 'Raw Data'!E1397&gt;'Raw Data'!D1397), 'Raw Data'!J1397, 0)</f>
        <v/>
      </c>
      <c r="H1402">
        <f>IF(AND('Raw Data'!J1397&gt;'Raw Data'!I1397, 'Raw Data'!E1397&lt;'Raw Data'!D1397), 'Raw Data'!I1397, 0)</f>
        <v/>
      </c>
      <c r="I1402">
        <f>SUM(J1402:K1402)</f>
        <v/>
      </c>
      <c r="J1402">
        <f>IF(AND('Raw Data'!J1397&gt;'Raw Data'!I1397, 'Raw Data'!E1397&gt;'Raw Data'!D1397), 'Raw Data'!J1397, 0)</f>
        <v/>
      </c>
      <c r="K1402">
        <f>IF(AND('Raw Data'!I1397&gt;'Raw Data'!J1397, 'Raw Data'!D1397&gt;'Raw Data'!E1397), 'Raw Data'!I1397, 0)</f>
        <v/>
      </c>
      <c r="L1402">
        <f>IF('Raw Data'!E1397-'Raw Data'!D1397&gt;3, 'Raw Data'!N1397, 0)</f>
        <v/>
      </c>
      <c r="M1402">
        <f>IF('Raw Data'!D1397-'Raw Data'!E1397&gt;3, 'Raw Data'!M1397, 0)</f>
        <v/>
      </c>
      <c r="N1402">
        <f>IF(ISBLANK('Raw Data'!D1397),0,IF(AND('Raw Data'!E1397&gt;'Raw Data'!D1397,'Raw Data'!E1397-'Raw Data'!D1397&gt;0,'Raw Data'!E1397-'Raw Data'!D1397&lt;4),'Raw Data'!L1397, 0))</f>
        <v/>
      </c>
      <c r="O1402">
        <f>IF(ISBLANK('Raw Data'!D1397),0,IF(AND('Raw Data'!E1397&gt;'Raw Data'!D1397,'Raw Data'!E1397-'Raw Data'!D1397&gt;0,'Raw Data'!D1397-'Raw Data'!E1397&lt;4),'Raw Data'!K1397, 0))</f>
        <v/>
      </c>
      <c r="P1402">
        <f>IF('Raw Data'!E1397-'Raw Data'!D1397&gt;3, 'Raw Data'!N1397, IF('Raw Data'!D1397-'Raw Data'!E1397&gt;3, 'Raw Data'!M1397, 0))</f>
        <v/>
      </c>
      <c r="Q1402">
        <f>IF(ISBLANK('Raw Data'!E1397),0,IF(AND('Raw Data'!E1397-'Raw Data'!D1397&lt;4,'Raw Data'!E1397-'Raw Data'!D1397&gt;0),'Raw Data'!L1397,IF(AND('Raw Data'!D1397&gt;'Raw Data'!E1397,'Raw Data'!D1397-'Raw Data'!E1397&gt;0),'Raw Data'!K1397,0)))</f>
        <v/>
      </c>
      <c r="R1402">
        <f>IF(ISBLANK('Raw Data'!K1397),0,IFERROR(IF(MATCH(SMALL('Raw Data'!K1397:N1397,1),L1402:O1402,0),SMALL('Raw Data'!K1397:N1397,1)),0))</f>
        <v/>
      </c>
      <c r="S1402">
        <f>IF(ISBLANK('Raw Data'!K1397),0,IFERROR(IF(MATCH(SMALL('Raw Data'!K1397:N1397,2),L1402:O1402,0),SMALL('Raw Data'!K1397:N1397,2)),0))</f>
        <v/>
      </c>
      <c r="T1402">
        <f>IF(ISBLANK('Raw Data'!K1397),0,IFERROR(IF(MATCH(SMALL('Raw Data'!K1397:N1397,3),L1402:O1402,0),SMALL('Raw Data'!K1397:N1397,3)),0))</f>
        <v/>
      </c>
      <c r="U1402">
        <f>IF(ISBLANK('Raw Data'!K1397),0,IFERROR(IF(MATCH(SMALL('Raw Data'!K1397:N1397,4),L1402:O1402,0),SMALL('Raw Data'!K1397:N1397,4)),0))</f>
        <v/>
      </c>
      <c r="V1402">
        <f>IF(AND('Raw Data'!D1397&lt;3, 'Raw Data'!E1397&lt;3, 'Raw Data'!A1397&gt;0), 'Raw Data'!AF1397, 0)</f>
        <v/>
      </c>
      <c r="W1402">
        <f>IF(AND('Raw Data'!D1397&lt;4, 'Raw Data'!E1397&lt;4, 'Raw Data'!A1397&gt;0), 'Raw Data'!AI1397, 0)</f>
        <v/>
      </c>
      <c r="X1402">
        <f>IF(AND('Raw Data'!D1397&lt;5, 'Raw Data'!E1397&lt;5, 'Raw Data'!A1397&gt;0), 'Raw Data'!AL1397, 0)</f>
        <v/>
      </c>
      <c r="Y1402">
        <f>IF(AND('Raw Data'!D1397&lt;6, 'Raw Data'!E1397&lt;6, 'Raw Data'!A1397&gt;0), 'Raw Data'!AO1397, 0)</f>
        <v/>
      </c>
      <c r="Z1402">
        <f>IF(ISBLANK('Raw Data'!D1397), 0, IF('Raw Data'!D1397-'Raw Data'!E1397&gt;1, 'Raw Data'!AW1397, 0))</f>
        <v/>
      </c>
      <c r="AA1402">
        <f>IF(ISBLANK('Raw Data'!A1397), 0, IF(ABS('Raw Data'!D1397-'Raw Data'!E1397)&lt;2, 'Raw Data'!AX1397, 0))</f>
        <v/>
      </c>
      <c r="AB1402">
        <f>IF(ISBLANK('Raw Data'!D1397), 0, IF('Raw Data'!E1397-'Raw Data'!D1397&gt;1, 'Raw Data'!AY1397, 0))</f>
        <v/>
      </c>
      <c r="AC1402">
        <f>IF(ISBLANK('Raw Data'!D1397), 0, IF('Raw Data'!D1397-'Raw Data'!E1397&gt;2, 'Raw Data'!AZ1397, 0))</f>
        <v/>
      </c>
      <c r="AD1402">
        <f>IF(ISBLANK('Raw Data'!A1397), 0, IF(ABS('Raw Data'!D1397-'Raw Data'!E1397)&lt;3, 'Raw Data'!BA1397, 0))</f>
        <v/>
      </c>
      <c r="AE1402">
        <f>IF(ISBLANK('Raw Data'!D1397), 0, IF('Raw Data'!E1397-'Raw Data'!D1397&gt;2, 'Raw Data'!BB1397, 0))</f>
        <v/>
      </c>
      <c r="AF1402">
        <f>IF(ISBLANK('Raw Data'!D1397), 0, IF('Raw Data'!D1397-'Raw Data'!E1397&gt;3, 'Raw Data'!BC1397, 0))</f>
        <v/>
      </c>
      <c r="AG1402">
        <f>IF(ISBLANK('Raw Data'!A1397), 0, IF(ABS('Raw Data'!D1397-'Raw Data'!E1397)&lt;4, 'Raw Data'!BD1397, 0))</f>
        <v/>
      </c>
      <c r="AH1402">
        <f>IF(ISBLANK('Raw Data'!D1397), 0, IF('Raw Data'!E1397-'Raw Data'!D1397&gt;3, 'Raw Data'!BE1397, 0))</f>
        <v/>
      </c>
      <c r="AI1402">
        <f>IF(SUM('Raw Data'!D1397:E1397)&gt;'Raw Data'!F1397, 'Raw Data'!G1397, 0)</f>
        <v/>
      </c>
      <c r="AJ1402">
        <f>IF(ISBLANK('Raw Data'!D1397), 0, IF(SUM('Raw Data'!D1397:E1397)&lt;'Raw Data'!F1397, 'Raw Data'!H1397, 0))</f>
        <v/>
      </c>
      <c r="AK1402">
        <f>IF(ISBLANK('Raw Data'!A1397), 0, IF(AND('Raw Data'!D1397&lt;3, 'Raw Data'!E1397&lt;3, 'Raw Data'!F1397&lt;BB$2), 'Raw Data'!AF1397, 0))</f>
        <v/>
      </c>
      <c r="AL1402">
        <f>IF(ISBLANK('Raw Data'!A1397), 0, IF(AND('Raw Data'!D1397&lt;4, 'Raw Data'!E1397&lt;4, 'Raw Data'!F1397&lt;BB$2), 'Raw Data'!AI1397, 0))</f>
        <v/>
      </c>
      <c r="AM1402">
        <f>IF(ISBLANK('Raw Data'!A1397), 0, IF(AND('Raw Data'!D1397&lt;5, 'Raw Data'!E1397&lt;5, 'Raw Data'!F1397&lt;BB$2), 'Raw Data'!AL1397, 0))</f>
        <v/>
      </c>
      <c r="AN1402">
        <f>IF(ISBLANK('Raw Data'!A1397), 0, IF(AND('Raw Data'!D1397&lt;6, 'Raw Data'!E1397&lt;6, 'Raw Data'!F1397&lt;BB$2), 'Raw Data'!AO1397, 0))</f>
        <v/>
      </c>
      <c r="AO1402">
        <f>IF(ISBLANK('Raw Data'!A1397), 0, IF(AND('Raw Data'!I1397&lt;Analysis!$BC$2, 'Raw Data'!D1397-'Raw Data'!E1397&gt;1), 'Raw Data'!AW1397, IF(AND('Raw Data'!J1397&lt;Analysis!$BC$2, 'Raw Data'!E1397-'Raw Data'!D1397&gt;1), 'Raw Data'!AY1397, 0)))</f>
        <v/>
      </c>
      <c r="AP1402">
        <f>IF(ISBLANK('Raw Data'!A1397), 0, IF(AND('Raw Data'!I1397&lt;Analysis!$BC$2, 'Raw Data'!D1397-'Raw Data'!E1397&gt;2), 'Raw Data'!AZ1397, IF(AND('Raw Data'!J1397&lt;Analysis!$BC$2, 'Raw Data'!E1397-'Raw Data'!D1397&gt;2), 'Raw Data'!BB1397, 0)))</f>
        <v/>
      </c>
      <c r="AQ1402">
        <f>IF(ISBLANK('Raw Data'!A1397), 0, IF(AND('Raw Data'!I1397&lt;Analysis!$BC$2, 'Raw Data'!D1397-'Raw Data'!E1397&gt;3), 'Raw Data'!BC1397, IF(AND('Raw Data'!J1397&lt;Analysis!$BC$2, 'Raw Data'!E1397-'Raw Data'!D1397&gt;3), 'Raw Data'!BE1397, 0)))</f>
        <v/>
      </c>
      <c r="AR1402">
        <f>IF('Hidden Analysiss'!D1398=1,IF(ABS('Raw Data'!E1397-'Raw Data'!D1397)&lt;2,'Raw Data'!AX1397,0), 0)</f>
        <v/>
      </c>
      <c r="AS1402">
        <f>IF('Hidden Analysiss'!D1398=1,IF(ABS('Raw Data'!E1397-'Raw Data'!D1397)&lt;3,'Raw Data'!BA1397,0), 0)</f>
        <v/>
      </c>
      <c r="AT1402">
        <f>IF('Hidden Analysiss'!D1398=1,IF(ABS('Raw Data'!E1397-'Raw Data'!D1397)&lt;4,'Raw Data'!BD1397,0), 0)</f>
        <v/>
      </c>
      <c r="AU1402">
        <f>IF(AND('Hidden Analysiss'!E1398=1, ABS('Raw Data'!E1397-'Raw Data'!D1397)&lt;2), 'Raw Data'!AX1397, 0)</f>
        <v/>
      </c>
      <c r="AV1402">
        <f>IF(AND('Hidden Analysiss'!E1398=1, ABS('Raw Data'!E1397-'Raw Data'!D1397)&lt;3), 'Raw Data'!BA1397, 0)</f>
        <v/>
      </c>
      <c r="AW1402">
        <f>IF(AND('Hidden Analysiss'!E1398=1, ABS('Raw Data'!E1397-'Raw Data'!D1397)&lt;3), 'Raw Data'!BD1397, 0)</f>
        <v/>
      </c>
    </row>
    <row r="1403">
      <c r="A1403" s="1">
        <f>'Raw Data'!A1398</f>
        <v/>
      </c>
      <c r="B1403">
        <f>IF('Raw Data'!E1398&gt;'Raw Data'!D1398, 'Raw Data'!J1398, 0)</f>
        <v/>
      </c>
      <c r="C1403">
        <f>IF('Raw Data'!D1398&gt;'Raw Data'!E1398, 'Raw Data'!I1398, 0)</f>
        <v/>
      </c>
      <c r="D1403">
        <f>SUM(G1403:H1403)</f>
        <v/>
      </c>
      <c r="E1403">
        <f>IF(AND('Raw Data'!J1398&lt;'Raw Data'!I1398,'Raw Data'!E1398&gt;'Raw Data'!D1398,'Raw Data'!E1398-'Raw Data'!D1398&gt;3),'Raw Data'!N1398,IF(AND('Raw Data'!I1398&lt;'Raw Data'!J1398,'Raw Data'!D1398&gt;'Raw Data'!E1398,'Raw Data'!D1398-'Raw Data'!E1398&gt;3),'Raw Data'!M1398,0))</f>
        <v/>
      </c>
      <c r="F1403">
        <f>IF(AND('Raw Data'!J1398&lt;'Raw Data'!I1398,'Raw Data'!E1398&gt;'Raw Data'!D1398,'Raw Data'!E1398-'Raw Data'!D1398&lt;4),'Raw Data'!L1398,IF(AND('Raw Data'!I1398&lt;'Raw Data'!J1398,'Raw Data'!D1398&gt;'Raw Data'!E1398,'Raw Data'!D1398-'Raw Data'!E1398&lt;4),'Raw Data'!K1398,0))</f>
        <v/>
      </c>
      <c r="G1403">
        <f>IF(AND('Raw Data'!J1398&lt;'Raw Data'!I1398, 'Raw Data'!E1398&gt;'Raw Data'!D1398), 'Raw Data'!J1398, 0)</f>
        <v/>
      </c>
      <c r="H1403">
        <f>IF(AND('Raw Data'!J1398&gt;'Raw Data'!I1398, 'Raw Data'!E1398&lt;'Raw Data'!D1398), 'Raw Data'!I1398, 0)</f>
        <v/>
      </c>
      <c r="I1403">
        <f>SUM(J1403:K1403)</f>
        <v/>
      </c>
      <c r="J1403">
        <f>IF(AND('Raw Data'!J1398&gt;'Raw Data'!I1398, 'Raw Data'!E1398&gt;'Raw Data'!D1398), 'Raw Data'!J1398, 0)</f>
        <v/>
      </c>
      <c r="K1403">
        <f>IF(AND('Raw Data'!I1398&gt;'Raw Data'!J1398, 'Raw Data'!D1398&gt;'Raw Data'!E1398), 'Raw Data'!I1398, 0)</f>
        <v/>
      </c>
      <c r="L1403">
        <f>IF('Raw Data'!E1398-'Raw Data'!D1398&gt;3, 'Raw Data'!N1398, 0)</f>
        <v/>
      </c>
      <c r="M1403">
        <f>IF('Raw Data'!D1398-'Raw Data'!E1398&gt;3, 'Raw Data'!M1398, 0)</f>
        <v/>
      </c>
      <c r="N1403">
        <f>IF(ISBLANK('Raw Data'!D1398),0,IF(AND('Raw Data'!E1398&gt;'Raw Data'!D1398,'Raw Data'!E1398-'Raw Data'!D1398&gt;0,'Raw Data'!E1398-'Raw Data'!D1398&lt;4),'Raw Data'!L1398, 0))</f>
        <v/>
      </c>
      <c r="O1403">
        <f>IF(ISBLANK('Raw Data'!D1398),0,IF(AND('Raw Data'!E1398&gt;'Raw Data'!D1398,'Raw Data'!E1398-'Raw Data'!D1398&gt;0,'Raw Data'!D1398-'Raw Data'!E1398&lt;4),'Raw Data'!K1398, 0))</f>
        <v/>
      </c>
      <c r="P1403">
        <f>IF('Raw Data'!E1398-'Raw Data'!D1398&gt;3, 'Raw Data'!N1398, IF('Raw Data'!D1398-'Raw Data'!E1398&gt;3, 'Raw Data'!M1398, 0))</f>
        <v/>
      </c>
      <c r="Q1403">
        <f>IF(ISBLANK('Raw Data'!E1398),0,IF(AND('Raw Data'!E1398-'Raw Data'!D1398&lt;4,'Raw Data'!E1398-'Raw Data'!D1398&gt;0),'Raw Data'!L1398,IF(AND('Raw Data'!D1398&gt;'Raw Data'!E1398,'Raw Data'!D1398-'Raw Data'!E1398&gt;0),'Raw Data'!K1398,0)))</f>
        <v/>
      </c>
      <c r="R1403">
        <f>IF(ISBLANK('Raw Data'!K1398),0,IFERROR(IF(MATCH(SMALL('Raw Data'!K1398:N1398,1),L1403:O1403,0),SMALL('Raw Data'!K1398:N1398,1)),0))</f>
        <v/>
      </c>
      <c r="S1403">
        <f>IF(ISBLANK('Raw Data'!K1398),0,IFERROR(IF(MATCH(SMALL('Raw Data'!K1398:N1398,2),L1403:O1403,0),SMALL('Raw Data'!K1398:N1398,2)),0))</f>
        <v/>
      </c>
      <c r="T1403">
        <f>IF(ISBLANK('Raw Data'!K1398),0,IFERROR(IF(MATCH(SMALL('Raw Data'!K1398:N1398,3),L1403:O1403,0),SMALL('Raw Data'!K1398:N1398,3)),0))</f>
        <v/>
      </c>
      <c r="U1403">
        <f>IF(ISBLANK('Raw Data'!K1398),0,IFERROR(IF(MATCH(SMALL('Raw Data'!K1398:N1398,4),L1403:O1403,0),SMALL('Raw Data'!K1398:N1398,4)),0))</f>
        <v/>
      </c>
      <c r="V1403">
        <f>IF(AND('Raw Data'!D1398&lt;3, 'Raw Data'!E1398&lt;3, 'Raw Data'!A1398&gt;0), 'Raw Data'!AF1398, 0)</f>
        <v/>
      </c>
      <c r="W1403">
        <f>IF(AND('Raw Data'!D1398&lt;4, 'Raw Data'!E1398&lt;4, 'Raw Data'!A1398&gt;0), 'Raw Data'!AI1398, 0)</f>
        <v/>
      </c>
      <c r="X1403">
        <f>IF(AND('Raw Data'!D1398&lt;5, 'Raw Data'!E1398&lt;5, 'Raw Data'!A1398&gt;0), 'Raw Data'!AL1398, 0)</f>
        <v/>
      </c>
      <c r="Y1403">
        <f>IF(AND('Raw Data'!D1398&lt;6, 'Raw Data'!E1398&lt;6, 'Raw Data'!A1398&gt;0), 'Raw Data'!AO1398, 0)</f>
        <v/>
      </c>
      <c r="Z1403">
        <f>IF(ISBLANK('Raw Data'!D1398), 0, IF('Raw Data'!D1398-'Raw Data'!E1398&gt;1, 'Raw Data'!AW1398, 0))</f>
        <v/>
      </c>
      <c r="AA1403">
        <f>IF(ISBLANK('Raw Data'!A1398), 0, IF(ABS('Raw Data'!D1398-'Raw Data'!E1398)&lt;2, 'Raw Data'!AX1398, 0))</f>
        <v/>
      </c>
      <c r="AB1403">
        <f>IF(ISBLANK('Raw Data'!D1398), 0, IF('Raw Data'!E1398-'Raw Data'!D1398&gt;1, 'Raw Data'!AY1398, 0))</f>
        <v/>
      </c>
      <c r="AC1403">
        <f>IF(ISBLANK('Raw Data'!D1398), 0, IF('Raw Data'!D1398-'Raw Data'!E1398&gt;2, 'Raw Data'!AZ1398, 0))</f>
        <v/>
      </c>
      <c r="AD1403">
        <f>IF(ISBLANK('Raw Data'!A1398), 0, IF(ABS('Raw Data'!D1398-'Raw Data'!E1398)&lt;3, 'Raw Data'!BA1398, 0))</f>
        <v/>
      </c>
      <c r="AE1403">
        <f>IF(ISBLANK('Raw Data'!D1398), 0, IF('Raw Data'!E1398-'Raw Data'!D1398&gt;2, 'Raw Data'!BB1398, 0))</f>
        <v/>
      </c>
      <c r="AF1403">
        <f>IF(ISBLANK('Raw Data'!D1398), 0, IF('Raw Data'!D1398-'Raw Data'!E1398&gt;3, 'Raw Data'!BC1398, 0))</f>
        <v/>
      </c>
      <c r="AG1403">
        <f>IF(ISBLANK('Raw Data'!A1398), 0, IF(ABS('Raw Data'!D1398-'Raw Data'!E1398)&lt;4, 'Raw Data'!BD1398, 0))</f>
        <v/>
      </c>
      <c r="AH1403">
        <f>IF(ISBLANK('Raw Data'!D1398), 0, IF('Raw Data'!E1398-'Raw Data'!D1398&gt;3, 'Raw Data'!BE1398, 0))</f>
        <v/>
      </c>
      <c r="AI1403">
        <f>IF(SUM('Raw Data'!D1398:E1398)&gt;'Raw Data'!F1398, 'Raw Data'!G1398, 0)</f>
        <v/>
      </c>
      <c r="AJ1403">
        <f>IF(ISBLANK('Raw Data'!D1398), 0, IF(SUM('Raw Data'!D1398:E1398)&lt;'Raw Data'!F1398, 'Raw Data'!H1398, 0))</f>
        <v/>
      </c>
      <c r="AK1403">
        <f>IF(ISBLANK('Raw Data'!A1398), 0, IF(AND('Raw Data'!D1398&lt;3, 'Raw Data'!E1398&lt;3, 'Raw Data'!F1398&lt;BB$2), 'Raw Data'!AF1398, 0))</f>
        <v/>
      </c>
      <c r="AL1403">
        <f>IF(ISBLANK('Raw Data'!A1398), 0, IF(AND('Raw Data'!D1398&lt;4, 'Raw Data'!E1398&lt;4, 'Raw Data'!F1398&lt;BB$2), 'Raw Data'!AI1398, 0))</f>
        <v/>
      </c>
      <c r="AM1403">
        <f>IF(ISBLANK('Raw Data'!A1398), 0, IF(AND('Raw Data'!D1398&lt;5, 'Raw Data'!E1398&lt;5, 'Raw Data'!F1398&lt;BB$2), 'Raw Data'!AL1398, 0))</f>
        <v/>
      </c>
      <c r="AN1403">
        <f>IF(ISBLANK('Raw Data'!A1398), 0, IF(AND('Raw Data'!D1398&lt;6, 'Raw Data'!E1398&lt;6, 'Raw Data'!F1398&lt;BB$2), 'Raw Data'!AO1398, 0))</f>
        <v/>
      </c>
      <c r="AO1403">
        <f>IF(ISBLANK('Raw Data'!A1398), 0, IF(AND('Raw Data'!I1398&lt;Analysis!$BC$2, 'Raw Data'!D1398-'Raw Data'!E1398&gt;1), 'Raw Data'!AW1398, IF(AND('Raw Data'!J1398&lt;Analysis!$BC$2, 'Raw Data'!E1398-'Raw Data'!D1398&gt;1), 'Raw Data'!AY1398, 0)))</f>
        <v/>
      </c>
      <c r="AP1403">
        <f>IF(ISBLANK('Raw Data'!A1398), 0, IF(AND('Raw Data'!I1398&lt;Analysis!$BC$2, 'Raw Data'!D1398-'Raw Data'!E1398&gt;2), 'Raw Data'!AZ1398, IF(AND('Raw Data'!J1398&lt;Analysis!$BC$2, 'Raw Data'!E1398-'Raw Data'!D1398&gt;2), 'Raw Data'!BB1398, 0)))</f>
        <v/>
      </c>
      <c r="AQ1403">
        <f>IF(ISBLANK('Raw Data'!A1398), 0, IF(AND('Raw Data'!I1398&lt;Analysis!$BC$2, 'Raw Data'!D1398-'Raw Data'!E1398&gt;3), 'Raw Data'!BC1398, IF(AND('Raw Data'!J1398&lt;Analysis!$BC$2, 'Raw Data'!E1398-'Raw Data'!D1398&gt;3), 'Raw Data'!BE1398, 0)))</f>
        <v/>
      </c>
      <c r="AR1403">
        <f>IF('Hidden Analysiss'!D1399=1,IF(ABS('Raw Data'!E1398-'Raw Data'!D1398)&lt;2,'Raw Data'!AX1398,0), 0)</f>
        <v/>
      </c>
      <c r="AS1403">
        <f>IF('Hidden Analysiss'!D1399=1,IF(ABS('Raw Data'!E1398-'Raw Data'!D1398)&lt;3,'Raw Data'!BA1398,0), 0)</f>
        <v/>
      </c>
      <c r="AT1403">
        <f>IF('Hidden Analysiss'!D1399=1,IF(ABS('Raw Data'!E1398-'Raw Data'!D1398)&lt;4,'Raw Data'!BD1398,0), 0)</f>
        <v/>
      </c>
      <c r="AU1403">
        <f>IF(AND('Hidden Analysiss'!E1399=1, ABS('Raw Data'!E1398-'Raw Data'!D1398)&lt;2), 'Raw Data'!AX1398, 0)</f>
        <v/>
      </c>
      <c r="AV1403">
        <f>IF(AND('Hidden Analysiss'!E1399=1, ABS('Raw Data'!E1398-'Raw Data'!D1398)&lt;3), 'Raw Data'!BA1398, 0)</f>
        <v/>
      </c>
      <c r="AW1403">
        <f>IF(AND('Hidden Analysiss'!E1399=1, ABS('Raw Data'!E1398-'Raw Data'!D1398)&lt;3), 'Raw Data'!BD1398, 0)</f>
        <v/>
      </c>
    </row>
    <row r="1404">
      <c r="A1404" s="1">
        <f>'Raw Data'!A1399</f>
        <v/>
      </c>
      <c r="B1404">
        <f>IF('Raw Data'!E1399&gt;'Raw Data'!D1399, 'Raw Data'!J1399, 0)</f>
        <v/>
      </c>
      <c r="C1404">
        <f>IF('Raw Data'!D1399&gt;'Raw Data'!E1399, 'Raw Data'!I1399, 0)</f>
        <v/>
      </c>
      <c r="D1404">
        <f>SUM(G1404:H1404)</f>
        <v/>
      </c>
      <c r="E1404">
        <f>IF(AND('Raw Data'!J1399&lt;'Raw Data'!I1399,'Raw Data'!E1399&gt;'Raw Data'!D1399,'Raw Data'!E1399-'Raw Data'!D1399&gt;3),'Raw Data'!N1399,IF(AND('Raw Data'!I1399&lt;'Raw Data'!J1399,'Raw Data'!D1399&gt;'Raw Data'!E1399,'Raw Data'!D1399-'Raw Data'!E1399&gt;3),'Raw Data'!M1399,0))</f>
        <v/>
      </c>
      <c r="F1404">
        <f>IF(AND('Raw Data'!J1399&lt;'Raw Data'!I1399,'Raw Data'!E1399&gt;'Raw Data'!D1399,'Raw Data'!E1399-'Raw Data'!D1399&lt;4),'Raw Data'!L1399,IF(AND('Raw Data'!I1399&lt;'Raw Data'!J1399,'Raw Data'!D1399&gt;'Raw Data'!E1399,'Raw Data'!D1399-'Raw Data'!E1399&lt;4),'Raw Data'!K1399,0))</f>
        <v/>
      </c>
      <c r="G1404">
        <f>IF(AND('Raw Data'!J1399&lt;'Raw Data'!I1399, 'Raw Data'!E1399&gt;'Raw Data'!D1399), 'Raw Data'!J1399, 0)</f>
        <v/>
      </c>
      <c r="H1404">
        <f>IF(AND('Raw Data'!J1399&gt;'Raw Data'!I1399, 'Raw Data'!E1399&lt;'Raw Data'!D1399), 'Raw Data'!I1399, 0)</f>
        <v/>
      </c>
      <c r="I1404">
        <f>SUM(J1404:K1404)</f>
        <v/>
      </c>
      <c r="J1404">
        <f>IF(AND('Raw Data'!J1399&gt;'Raw Data'!I1399, 'Raw Data'!E1399&gt;'Raw Data'!D1399), 'Raw Data'!J1399, 0)</f>
        <v/>
      </c>
      <c r="K1404">
        <f>IF(AND('Raw Data'!I1399&gt;'Raw Data'!J1399, 'Raw Data'!D1399&gt;'Raw Data'!E1399), 'Raw Data'!I1399, 0)</f>
        <v/>
      </c>
      <c r="L1404">
        <f>IF('Raw Data'!E1399-'Raw Data'!D1399&gt;3, 'Raw Data'!N1399, 0)</f>
        <v/>
      </c>
      <c r="M1404">
        <f>IF('Raw Data'!D1399-'Raw Data'!E1399&gt;3, 'Raw Data'!M1399, 0)</f>
        <v/>
      </c>
      <c r="N1404">
        <f>IF(ISBLANK('Raw Data'!D1399),0,IF(AND('Raw Data'!E1399&gt;'Raw Data'!D1399,'Raw Data'!E1399-'Raw Data'!D1399&gt;0,'Raw Data'!E1399-'Raw Data'!D1399&lt;4),'Raw Data'!L1399, 0))</f>
        <v/>
      </c>
      <c r="O1404">
        <f>IF(ISBLANK('Raw Data'!D1399),0,IF(AND('Raw Data'!E1399&gt;'Raw Data'!D1399,'Raw Data'!E1399-'Raw Data'!D1399&gt;0,'Raw Data'!D1399-'Raw Data'!E1399&lt;4),'Raw Data'!K1399, 0))</f>
        <v/>
      </c>
      <c r="P1404">
        <f>IF('Raw Data'!E1399-'Raw Data'!D1399&gt;3, 'Raw Data'!N1399, IF('Raw Data'!D1399-'Raw Data'!E1399&gt;3, 'Raw Data'!M1399, 0))</f>
        <v/>
      </c>
      <c r="Q1404">
        <f>IF(ISBLANK('Raw Data'!E1399),0,IF(AND('Raw Data'!E1399-'Raw Data'!D1399&lt;4,'Raw Data'!E1399-'Raw Data'!D1399&gt;0),'Raw Data'!L1399,IF(AND('Raw Data'!D1399&gt;'Raw Data'!E1399,'Raw Data'!D1399-'Raw Data'!E1399&gt;0),'Raw Data'!K1399,0)))</f>
        <v/>
      </c>
      <c r="R1404">
        <f>IF(ISBLANK('Raw Data'!K1399),0,IFERROR(IF(MATCH(SMALL('Raw Data'!K1399:N1399,1),L1404:O1404,0),SMALL('Raw Data'!K1399:N1399,1)),0))</f>
        <v/>
      </c>
      <c r="S1404">
        <f>IF(ISBLANK('Raw Data'!K1399),0,IFERROR(IF(MATCH(SMALL('Raw Data'!K1399:N1399,2),L1404:O1404,0),SMALL('Raw Data'!K1399:N1399,2)),0))</f>
        <v/>
      </c>
      <c r="T1404">
        <f>IF(ISBLANK('Raw Data'!K1399),0,IFERROR(IF(MATCH(SMALL('Raw Data'!K1399:N1399,3),L1404:O1404,0),SMALL('Raw Data'!K1399:N1399,3)),0))</f>
        <v/>
      </c>
      <c r="U1404">
        <f>IF(ISBLANK('Raw Data'!K1399),0,IFERROR(IF(MATCH(SMALL('Raw Data'!K1399:N1399,4),L1404:O1404,0),SMALL('Raw Data'!K1399:N1399,4)),0))</f>
        <v/>
      </c>
      <c r="V1404">
        <f>IF(AND('Raw Data'!D1399&lt;3, 'Raw Data'!E1399&lt;3, 'Raw Data'!A1399&gt;0), 'Raw Data'!AF1399, 0)</f>
        <v/>
      </c>
      <c r="W1404">
        <f>IF(AND('Raw Data'!D1399&lt;4, 'Raw Data'!E1399&lt;4, 'Raw Data'!A1399&gt;0), 'Raw Data'!AI1399, 0)</f>
        <v/>
      </c>
      <c r="X1404">
        <f>IF(AND('Raw Data'!D1399&lt;5, 'Raw Data'!E1399&lt;5, 'Raw Data'!A1399&gt;0), 'Raw Data'!AL1399, 0)</f>
        <v/>
      </c>
      <c r="Y1404">
        <f>IF(AND('Raw Data'!D1399&lt;6, 'Raw Data'!E1399&lt;6, 'Raw Data'!A1399&gt;0), 'Raw Data'!AO1399, 0)</f>
        <v/>
      </c>
      <c r="Z1404">
        <f>IF(ISBLANK('Raw Data'!D1399), 0, IF('Raw Data'!D1399-'Raw Data'!E1399&gt;1, 'Raw Data'!AW1399, 0))</f>
        <v/>
      </c>
      <c r="AA1404">
        <f>IF(ISBLANK('Raw Data'!A1399), 0, IF(ABS('Raw Data'!D1399-'Raw Data'!E1399)&lt;2, 'Raw Data'!AX1399, 0))</f>
        <v/>
      </c>
      <c r="AB1404">
        <f>IF(ISBLANK('Raw Data'!D1399), 0, IF('Raw Data'!E1399-'Raw Data'!D1399&gt;1, 'Raw Data'!AY1399, 0))</f>
        <v/>
      </c>
      <c r="AC1404">
        <f>IF(ISBLANK('Raw Data'!D1399), 0, IF('Raw Data'!D1399-'Raw Data'!E1399&gt;2, 'Raw Data'!AZ1399, 0))</f>
        <v/>
      </c>
      <c r="AD1404">
        <f>IF(ISBLANK('Raw Data'!A1399), 0, IF(ABS('Raw Data'!D1399-'Raw Data'!E1399)&lt;3, 'Raw Data'!BA1399, 0))</f>
        <v/>
      </c>
      <c r="AE1404">
        <f>IF(ISBLANK('Raw Data'!D1399), 0, IF('Raw Data'!E1399-'Raw Data'!D1399&gt;2, 'Raw Data'!BB1399, 0))</f>
        <v/>
      </c>
      <c r="AF1404">
        <f>IF(ISBLANK('Raw Data'!D1399), 0, IF('Raw Data'!D1399-'Raw Data'!E1399&gt;3, 'Raw Data'!BC1399, 0))</f>
        <v/>
      </c>
      <c r="AG1404">
        <f>IF(ISBLANK('Raw Data'!A1399), 0, IF(ABS('Raw Data'!D1399-'Raw Data'!E1399)&lt;4, 'Raw Data'!BD1399, 0))</f>
        <v/>
      </c>
      <c r="AH1404">
        <f>IF(ISBLANK('Raw Data'!D1399), 0, IF('Raw Data'!E1399-'Raw Data'!D1399&gt;3, 'Raw Data'!BE1399, 0))</f>
        <v/>
      </c>
      <c r="AI1404">
        <f>IF(SUM('Raw Data'!D1399:E1399)&gt;'Raw Data'!F1399, 'Raw Data'!G1399, 0)</f>
        <v/>
      </c>
      <c r="AJ1404">
        <f>IF(ISBLANK('Raw Data'!D1399), 0, IF(SUM('Raw Data'!D1399:E1399)&lt;'Raw Data'!F1399, 'Raw Data'!H1399, 0))</f>
        <v/>
      </c>
      <c r="AK1404">
        <f>IF(ISBLANK('Raw Data'!A1399), 0, IF(AND('Raw Data'!D1399&lt;3, 'Raw Data'!E1399&lt;3, 'Raw Data'!F1399&lt;BB$2), 'Raw Data'!AF1399, 0))</f>
        <v/>
      </c>
      <c r="AL1404">
        <f>IF(ISBLANK('Raw Data'!A1399), 0, IF(AND('Raw Data'!D1399&lt;4, 'Raw Data'!E1399&lt;4, 'Raw Data'!F1399&lt;BB$2), 'Raw Data'!AI1399, 0))</f>
        <v/>
      </c>
      <c r="AM1404">
        <f>IF(ISBLANK('Raw Data'!A1399), 0, IF(AND('Raw Data'!D1399&lt;5, 'Raw Data'!E1399&lt;5, 'Raw Data'!F1399&lt;BB$2), 'Raw Data'!AL1399, 0))</f>
        <v/>
      </c>
      <c r="AN1404">
        <f>IF(ISBLANK('Raw Data'!A1399), 0, IF(AND('Raw Data'!D1399&lt;6, 'Raw Data'!E1399&lt;6, 'Raw Data'!F1399&lt;BB$2), 'Raw Data'!AO1399, 0))</f>
        <v/>
      </c>
      <c r="AO1404">
        <f>IF(ISBLANK('Raw Data'!A1399), 0, IF(AND('Raw Data'!I1399&lt;Analysis!$BC$2, 'Raw Data'!D1399-'Raw Data'!E1399&gt;1), 'Raw Data'!AW1399, IF(AND('Raw Data'!J1399&lt;Analysis!$BC$2, 'Raw Data'!E1399-'Raw Data'!D1399&gt;1), 'Raw Data'!AY1399, 0)))</f>
        <v/>
      </c>
      <c r="AP1404">
        <f>IF(ISBLANK('Raw Data'!A1399), 0, IF(AND('Raw Data'!I1399&lt;Analysis!$BC$2, 'Raw Data'!D1399-'Raw Data'!E1399&gt;2), 'Raw Data'!AZ1399, IF(AND('Raw Data'!J1399&lt;Analysis!$BC$2, 'Raw Data'!E1399-'Raw Data'!D1399&gt;2), 'Raw Data'!BB1399, 0)))</f>
        <v/>
      </c>
      <c r="AQ1404">
        <f>IF(ISBLANK('Raw Data'!A1399), 0, IF(AND('Raw Data'!I1399&lt;Analysis!$BC$2, 'Raw Data'!D1399-'Raw Data'!E1399&gt;3), 'Raw Data'!BC1399, IF(AND('Raw Data'!J1399&lt;Analysis!$BC$2, 'Raw Data'!E1399-'Raw Data'!D1399&gt;3), 'Raw Data'!BE1399, 0)))</f>
        <v/>
      </c>
      <c r="AR1404">
        <f>IF('Hidden Analysiss'!D1400=1,IF(ABS('Raw Data'!E1399-'Raw Data'!D1399)&lt;2,'Raw Data'!AX1399,0), 0)</f>
        <v/>
      </c>
      <c r="AS1404">
        <f>IF('Hidden Analysiss'!D1400=1,IF(ABS('Raw Data'!E1399-'Raw Data'!D1399)&lt;3,'Raw Data'!BA1399,0), 0)</f>
        <v/>
      </c>
      <c r="AT1404">
        <f>IF('Hidden Analysiss'!D1400=1,IF(ABS('Raw Data'!E1399-'Raw Data'!D1399)&lt;4,'Raw Data'!BD1399,0), 0)</f>
        <v/>
      </c>
      <c r="AU1404">
        <f>IF(AND('Hidden Analysiss'!E1400=1, ABS('Raw Data'!E1399-'Raw Data'!D1399)&lt;2), 'Raw Data'!AX1399, 0)</f>
        <v/>
      </c>
      <c r="AV1404">
        <f>IF(AND('Hidden Analysiss'!E1400=1, ABS('Raw Data'!E1399-'Raw Data'!D1399)&lt;3), 'Raw Data'!BA1399, 0)</f>
        <v/>
      </c>
      <c r="AW1404">
        <f>IF(AND('Hidden Analysiss'!E1400=1, ABS('Raw Data'!E1399-'Raw Data'!D1399)&lt;3), 'Raw Data'!BD1399, 0)</f>
        <v/>
      </c>
    </row>
    <row r="1405">
      <c r="A1405" s="1">
        <f>'Raw Data'!A1400</f>
        <v/>
      </c>
      <c r="B1405">
        <f>IF('Raw Data'!E1400&gt;'Raw Data'!D1400, 'Raw Data'!J1400, 0)</f>
        <v/>
      </c>
      <c r="C1405">
        <f>IF('Raw Data'!D1400&gt;'Raw Data'!E1400, 'Raw Data'!I1400, 0)</f>
        <v/>
      </c>
      <c r="D1405">
        <f>SUM(G1405:H1405)</f>
        <v/>
      </c>
      <c r="E1405">
        <f>IF(AND('Raw Data'!J1400&lt;'Raw Data'!I1400,'Raw Data'!E1400&gt;'Raw Data'!D1400,'Raw Data'!E1400-'Raw Data'!D1400&gt;3),'Raw Data'!N1400,IF(AND('Raw Data'!I1400&lt;'Raw Data'!J1400,'Raw Data'!D1400&gt;'Raw Data'!E1400,'Raw Data'!D1400-'Raw Data'!E1400&gt;3),'Raw Data'!M1400,0))</f>
        <v/>
      </c>
      <c r="F1405">
        <f>IF(AND('Raw Data'!J1400&lt;'Raw Data'!I1400,'Raw Data'!E1400&gt;'Raw Data'!D1400,'Raw Data'!E1400-'Raw Data'!D1400&lt;4),'Raw Data'!L1400,IF(AND('Raw Data'!I1400&lt;'Raw Data'!J1400,'Raw Data'!D1400&gt;'Raw Data'!E1400,'Raw Data'!D1400-'Raw Data'!E1400&lt;4),'Raw Data'!K1400,0))</f>
        <v/>
      </c>
      <c r="G1405">
        <f>IF(AND('Raw Data'!J1400&lt;'Raw Data'!I1400, 'Raw Data'!E1400&gt;'Raw Data'!D1400), 'Raw Data'!J1400, 0)</f>
        <v/>
      </c>
      <c r="H1405">
        <f>IF(AND('Raw Data'!J1400&gt;'Raw Data'!I1400, 'Raw Data'!E1400&lt;'Raw Data'!D1400), 'Raw Data'!I1400, 0)</f>
        <v/>
      </c>
      <c r="I1405">
        <f>SUM(J1405:K1405)</f>
        <v/>
      </c>
      <c r="J1405">
        <f>IF(AND('Raw Data'!J1400&gt;'Raw Data'!I1400, 'Raw Data'!E1400&gt;'Raw Data'!D1400), 'Raw Data'!J1400, 0)</f>
        <v/>
      </c>
      <c r="K1405">
        <f>IF(AND('Raw Data'!I1400&gt;'Raw Data'!J1400, 'Raw Data'!D1400&gt;'Raw Data'!E1400), 'Raw Data'!I1400, 0)</f>
        <v/>
      </c>
      <c r="L1405">
        <f>IF('Raw Data'!E1400-'Raw Data'!D1400&gt;3, 'Raw Data'!N1400, 0)</f>
        <v/>
      </c>
      <c r="M1405">
        <f>IF('Raw Data'!D1400-'Raw Data'!E1400&gt;3, 'Raw Data'!M1400, 0)</f>
        <v/>
      </c>
      <c r="N1405">
        <f>IF(ISBLANK('Raw Data'!D1400),0,IF(AND('Raw Data'!E1400&gt;'Raw Data'!D1400,'Raw Data'!E1400-'Raw Data'!D1400&gt;0,'Raw Data'!E1400-'Raw Data'!D1400&lt;4),'Raw Data'!L1400, 0))</f>
        <v/>
      </c>
      <c r="O1405">
        <f>IF(ISBLANK('Raw Data'!D1400),0,IF(AND('Raw Data'!E1400&gt;'Raw Data'!D1400,'Raw Data'!E1400-'Raw Data'!D1400&gt;0,'Raw Data'!D1400-'Raw Data'!E1400&lt;4),'Raw Data'!K1400, 0))</f>
        <v/>
      </c>
      <c r="P1405">
        <f>IF('Raw Data'!E1400-'Raw Data'!D1400&gt;3, 'Raw Data'!N1400, IF('Raw Data'!D1400-'Raw Data'!E1400&gt;3, 'Raw Data'!M1400, 0))</f>
        <v/>
      </c>
      <c r="Q1405">
        <f>IF(ISBLANK('Raw Data'!E1400),0,IF(AND('Raw Data'!E1400-'Raw Data'!D1400&lt;4,'Raw Data'!E1400-'Raw Data'!D1400&gt;0),'Raw Data'!L1400,IF(AND('Raw Data'!D1400&gt;'Raw Data'!E1400,'Raw Data'!D1400-'Raw Data'!E1400&gt;0),'Raw Data'!K1400,0)))</f>
        <v/>
      </c>
      <c r="R1405">
        <f>IF(ISBLANK('Raw Data'!K1400),0,IFERROR(IF(MATCH(SMALL('Raw Data'!K1400:N1400,1),L1405:O1405,0),SMALL('Raw Data'!K1400:N1400,1)),0))</f>
        <v/>
      </c>
      <c r="S1405">
        <f>IF(ISBLANK('Raw Data'!K1400),0,IFERROR(IF(MATCH(SMALL('Raw Data'!K1400:N1400,2),L1405:O1405,0),SMALL('Raw Data'!K1400:N1400,2)),0))</f>
        <v/>
      </c>
      <c r="T1405">
        <f>IF(ISBLANK('Raw Data'!K1400),0,IFERROR(IF(MATCH(SMALL('Raw Data'!K1400:N1400,3),L1405:O1405,0),SMALL('Raw Data'!K1400:N1400,3)),0))</f>
        <v/>
      </c>
      <c r="U1405">
        <f>IF(ISBLANK('Raw Data'!K1400),0,IFERROR(IF(MATCH(SMALL('Raw Data'!K1400:N1400,4),L1405:O1405,0),SMALL('Raw Data'!K1400:N1400,4)),0))</f>
        <v/>
      </c>
      <c r="V1405">
        <f>IF(AND('Raw Data'!D1400&lt;3, 'Raw Data'!E1400&lt;3, 'Raw Data'!A1400&gt;0), 'Raw Data'!AF1400, 0)</f>
        <v/>
      </c>
      <c r="W1405">
        <f>IF(AND('Raw Data'!D1400&lt;4, 'Raw Data'!E1400&lt;4, 'Raw Data'!A1400&gt;0), 'Raw Data'!AI1400, 0)</f>
        <v/>
      </c>
      <c r="X1405">
        <f>IF(AND('Raw Data'!D1400&lt;5, 'Raw Data'!E1400&lt;5, 'Raw Data'!A1400&gt;0), 'Raw Data'!AL1400, 0)</f>
        <v/>
      </c>
      <c r="Y1405">
        <f>IF(AND('Raw Data'!D1400&lt;6, 'Raw Data'!E1400&lt;6, 'Raw Data'!A1400&gt;0), 'Raw Data'!AO1400, 0)</f>
        <v/>
      </c>
      <c r="Z1405">
        <f>IF(ISBLANK('Raw Data'!D1400), 0, IF('Raw Data'!D1400-'Raw Data'!E1400&gt;1, 'Raw Data'!AW1400, 0))</f>
        <v/>
      </c>
      <c r="AA1405">
        <f>IF(ISBLANK('Raw Data'!A1400), 0, IF(ABS('Raw Data'!D1400-'Raw Data'!E1400)&lt;2, 'Raw Data'!AX1400, 0))</f>
        <v/>
      </c>
      <c r="AB1405">
        <f>IF(ISBLANK('Raw Data'!D1400), 0, IF('Raw Data'!E1400-'Raw Data'!D1400&gt;1, 'Raw Data'!AY1400, 0))</f>
        <v/>
      </c>
      <c r="AC1405">
        <f>IF(ISBLANK('Raw Data'!D1400), 0, IF('Raw Data'!D1400-'Raw Data'!E1400&gt;2, 'Raw Data'!AZ1400, 0))</f>
        <v/>
      </c>
      <c r="AD1405">
        <f>IF(ISBLANK('Raw Data'!A1400), 0, IF(ABS('Raw Data'!D1400-'Raw Data'!E1400)&lt;3, 'Raw Data'!BA1400, 0))</f>
        <v/>
      </c>
      <c r="AE1405">
        <f>IF(ISBLANK('Raw Data'!D1400), 0, IF('Raw Data'!E1400-'Raw Data'!D1400&gt;2, 'Raw Data'!BB1400, 0))</f>
        <v/>
      </c>
      <c r="AF1405">
        <f>IF(ISBLANK('Raw Data'!D1400), 0, IF('Raw Data'!D1400-'Raw Data'!E1400&gt;3, 'Raw Data'!BC1400, 0))</f>
        <v/>
      </c>
      <c r="AG1405">
        <f>IF(ISBLANK('Raw Data'!A1400), 0, IF(ABS('Raw Data'!D1400-'Raw Data'!E1400)&lt;4, 'Raw Data'!BD1400, 0))</f>
        <v/>
      </c>
      <c r="AH1405">
        <f>IF(ISBLANK('Raw Data'!D1400), 0, IF('Raw Data'!E1400-'Raw Data'!D1400&gt;3, 'Raw Data'!BE1400, 0))</f>
        <v/>
      </c>
      <c r="AI1405">
        <f>IF(SUM('Raw Data'!D1400:E1400)&gt;'Raw Data'!F1400, 'Raw Data'!G1400, 0)</f>
        <v/>
      </c>
      <c r="AJ1405">
        <f>IF(ISBLANK('Raw Data'!D1400), 0, IF(SUM('Raw Data'!D1400:E1400)&lt;'Raw Data'!F1400, 'Raw Data'!H1400, 0))</f>
        <v/>
      </c>
      <c r="AK1405">
        <f>IF(ISBLANK('Raw Data'!A1400), 0, IF(AND('Raw Data'!D1400&lt;3, 'Raw Data'!E1400&lt;3, 'Raw Data'!F1400&lt;BB$2), 'Raw Data'!AF1400, 0))</f>
        <v/>
      </c>
      <c r="AL1405">
        <f>IF(ISBLANK('Raw Data'!A1400), 0, IF(AND('Raw Data'!D1400&lt;4, 'Raw Data'!E1400&lt;4, 'Raw Data'!F1400&lt;BB$2), 'Raw Data'!AI1400, 0))</f>
        <v/>
      </c>
      <c r="AM1405">
        <f>IF(ISBLANK('Raw Data'!A1400), 0, IF(AND('Raw Data'!D1400&lt;5, 'Raw Data'!E1400&lt;5, 'Raw Data'!F1400&lt;BB$2), 'Raw Data'!AL1400, 0))</f>
        <v/>
      </c>
      <c r="AN1405">
        <f>IF(ISBLANK('Raw Data'!A1400), 0, IF(AND('Raw Data'!D1400&lt;6, 'Raw Data'!E1400&lt;6, 'Raw Data'!F1400&lt;BB$2), 'Raw Data'!AO1400, 0))</f>
        <v/>
      </c>
      <c r="AO1405">
        <f>IF(ISBLANK('Raw Data'!A1400), 0, IF(AND('Raw Data'!I1400&lt;Analysis!$BC$2, 'Raw Data'!D1400-'Raw Data'!E1400&gt;1), 'Raw Data'!AW1400, IF(AND('Raw Data'!J1400&lt;Analysis!$BC$2, 'Raw Data'!E1400-'Raw Data'!D1400&gt;1), 'Raw Data'!AY1400, 0)))</f>
        <v/>
      </c>
      <c r="AP1405">
        <f>IF(ISBLANK('Raw Data'!A1400), 0, IF(AND('Raw Data'!I1400&lt;Analysis!$BC$2, 'Raw Data'!D1400-'Raw Data'!E1400&gt;2), 'Raw Data'!AZ1400, IF(AND('Raw Data'!J1400&lt;Analysis!$BC$2, 'Raw Data'!E1400-'Raw Data'!D1400&gt;2), 'Raw Data'!BB1400, 0)))</f>
        <v/>
      </c>
      <c r="AQ1405">
        <f>IF(ISBLANK('Raw Data'!A1400), 0, IF(AND('Raw Data'!I1400&lt;Analysis!$BC$2, 'Raw Data'!D1400-'Raw Data'!E1400&gt;3), 'Raw Data'!BC1400, IF(AND('Raw Data'!J1400&lt;Analysis!$BC$2, 'Raw Data'!E1400-'Raw Data'!D1400&gt;3), 'Raw Data'!BE1400, 0)))</f>
        <v/>
      </c>
      <c r="AR1405">
        <f>IF('Hidden Analysiss'!D1401=1,IF(ABS('Raw Data'!E1400-'Raw Data'!D1400)&lt;2,'Raw Data'!AX1400,0), 0)</f>
        <v/>
      </c>
      <c r="AS1405">
        <f>IF('Hidden Analysiss'!D1401=1,IF(ABS('Raw Data'!E1400-'Raw Data'!D1400)&lt;3,'Raw Data'!BA1400,0), 0)</f>
        <v/>
      </c>
      <c r="AT1405">
        <f>IF('Hidden Analysiss'!D1401=1,IF(ABS('Raw Data'!E1400-'Raw Data'!D1400)&lt;4,'Raw Data'!BD1400,0), 0)</f>
        <v/>
      </c>
      <c r="AU1405">
        <f>IF(AND('Hidden Analysiss'!E1401=1, ABS('Raw Data'!E1400-'Raw Data'!D1400)&lt;2), 'Raw Data'!AX1400, 0)</f>
        <v/>
      </c>
      <c r="AV1405">
        <f>IF(AND('Hidden Analysiss'!E1401=1, ABS('Raw Data'!E1400-'Raw Data'!D1400)&lt;3), 'Raw Data'!BA1400, 0)</f>
        <v/>
      </c>
      <c r="AW1405">
        <f>IF(AND('Hidden Analysiss'!E1401=1, ABS('Raw Data'!E1400-'Raw Data'!D1400)&lt;3), 'Raw Data'!BD1400, 0)</f>
        <v/>
      </c>
    </row>
    <row r="1406">
      <c r="A1406" s="1">
        <f>'Raw Data'!A1401</f>
        <v/>
      </c>
      <c r="B1406">
        <f>IF('Raw Data'!E1401&gt;'Raw Data'!D1401, 'Raw Data'!J1401, 0)</f>
        <v/>
      </c>
      <c r="C1406">
        <f>IF('Raw Data'!D1401&gt;'Raw Data'!E1401, 'Raw Data'!I1401, 0)</f>
        <v/>
      </c>
      <c r="D1406">
        <f>SUM(G1406:H1406)</f>
        <v/>
      </c>
      <c r="E1406">
        <f>IF(AND('Raw Data'!J1401&lt;'Raw Data'!I1401,'Raw Data'!E1401&gt;'Raw Data'!D1401,'Raw Data'!E1401-'Raw Data'!D1401&gt;3),'Raw Data'!N1401,IF(AND('Raw Data'!I1401&lt;'Raw Data'!J1401,'Raw Data'!D1401&gt;'Raw Data'!E1401,'Raw Data'!D1401-'Raw Data'!E1401&gt;3),'Raw Data'!M1401,0))</f>
        <v/>
      </c>
      <c r="F1406">
        <f>IF(AND('Raw Data'!J1401&lt;'Raw Data'!I1401,'Raw Data'!E1401&gt;'Raw Data'!D1401,'Raw Data'!E1401-'Raw Data'!D1401&lt;4),'Raw Data'!L1401,IF(AND('Raw Data'!I1401&lt;'Raw Data'!J1401,'Raw Data'!D1401&gt;'Raw Data'!E1401,'Raw Data'!D1401-'Raw Data'!E1401&lt;4),'Raw Data'!K1401,0))</f>
        <v/>
      </c>
      <c r="G1406">
        <f>IF(AND('Raw Data'!J1401&lt;'Raw Data'!I1401, 'Raw Data'!E1401&gt;'Raw Data'!D1401), 'Raw Data'!J1401, 0)</f>
        <v/>
      </c>
      <c r="H1406">
        <f>IF(AND('Raw Data'!J1401&gt;'Raw Data'!I1401, 'Raw Data'!E1401&lt;'Raw Data'!D1401), 'Raw Data'!I1401, 0)</f>
        <v/>
      </c>
      <c r="I1406">
        <f>SUM(J1406:K1406)</f>
        <v/>
      </c>
      <c r="J1406">
        <f>IF(AND('Raw Data'!J1401&gt;'Raw Data'!I1401, 'Raw Data'!E1401&gt;'Raw Data'!D1401), 'Raw Data'!J1401, 0)</f>
        <v/>
      </c>
      <c r="K1406">
        <f>IF(AND('Raw Data'!I1401&gt;'Raw Data'!J1401, 'Raw Data'!D1401&gt;'Raw Data'!E1401), 'Raw Data'!I1401, 0)</f>
        <v/>
      </c>
      <c r="L1406">
        <f>IF('Raw Data'!E1401-'Raw Data'!D1401&gt;3, 'Raw Data'!N1401, 0)</f>
        <v/>
      </c>
      <c r="M1406">
        <f>IF('Raw Data'!D1401-'Raw Data'!E1401&gt;3, 'Raw Data'!M1401, 0)</f>
        <v/>
      </c>
      <c r="N1406">
        <f>IF(ISBLANK('Raw Data'!D1401),0,IF(AND('Raw Data'!E1401&gt;'Raw Data'!D1401,'Raw Data'!E1401-'Raw Data'!D1401&gt;0,'Raw Data'!E1401-'Raw Data'!D1401&lt;4),'Raw Data'!L1401, 0))</f>
        <v/>
      </c>
      <c r="O1406">
        <f>IF(ISBLANK('Raw Data'!D1401),0,IF(AND('Raw Data'!E1401&gt;'Raw Data'!D1401,'Raw Data'!E1401-'Raw Data'!D1401&gt;0,'Raw Data'!D1401-'Raw Data'!E1401&lt;4),'Raw Data'!K1401, 0))</f>
        <v/>
      </c>
      <c r="P1406">
        <f>IF('Raw Data'!E1401-'Raw Data'!D1401&gt;3, 'Raw Data'!N1401, IF('Raw Data'!D1401-'Raw Data'!E1401&gt;3, 'Raw Data'!M1401, 0))</f>
        <v/>
      </c>
      <c r="Q1406">
        <f>IF(ISBLANK('Raw Data'!E1401),0,IF(AND('Raw Data'!E1401-'Raw Data'!D1401&lt;4,'Raw Data'!E1401-'Raw Data'!D1401&gt;0),'Raw Data'!L1401,IF(AND('Raw Data'!D1401&gt;'Raw Data'!E1401,'Raw Data'!D1401-'Raw Data'!E1401&gt;0),'Raw Data'!K1401,0)))</f>
        <v/>
      </c>
      <c r="R1406">
        <f>IF(ISBLANK('Raw Data'!K1401),0,IFERROR(IF(MATCH(SMALL('Raw Data'!K1401:N1401,1),L1406:O1406,0),SMALL('Raw Data'!K1401:N1401,1)),0))</f>
        <v/>
      </c>
      <c r="S1406">
        <f>IF(ISBLANK('Raw Data'!K1401),0,IFERROR(IF(MATCH(SMALL('Raw Data'!K1401:N1401,2),L1406:O1406,0),SMALL('Raw Data'!K1401:N1401,2)),0))</f>
        <v/>
      </c>
      <c r="T1406">
        <f>IF(ISBLANK('Raw Data'!K1401),0,IFERROR(IF(MATCH(SMALL('Raw Data'!K1401:N1401,3),L1406:O1406,0),SMALL('Raw Data'!K1401:N1401,3)),0))</f>
        <v/>
      </c>
      <c r="U1406">
        <f>IF(ISBLANK('Raw Data'!K1401),0,IFERROR(IF(MATCH(SMALL('Raw Data'!K1401:N1401,4),L1406:O1406,0),SMALL('Raw Data'!K1401:N1401,4)),0))</f>
        <v/>
      </c>
      <c r="V1406">
        <f>IF(AND('Raw Data'!D1401&lt;3, 'Raw Data'!E1401&lt;3, 'Raw Data'!A1401&gt;0), 'Raw Data'!AF1401, 0)</f>
        <v/>
      </c>
      <c r="W1406">
        <f>IF(AND('Raw Data'!D1401&lt;4, 'Raw Data'!E1401&lt;4, 'Raw Data'!A1401&gt;0), 'Raw Data'!AI1401, 0)</f>
        <v/>
      </c>
      <c r="X1406">
        <f>IF(AND('Raw Data'!D1401&lt;5, 'Raw Data'!E1401&lt;5, 'Raw Data'!A1401&gt;0), 'Raw Data'!AL1401, 0)</f>
        <v/>
      </c>
      <c r="Y1406">
        <f>IF(AND('Raw Data'!D1401&lt;6, 'Raw Data'!E1401&lt;6, 'Raw Data'!A1401&gt;0), 'Raw Data'!AO1401, 0)</f>
        <v/>
      </c>
      <c r="Z1406">
        <f>IF(ISBLANK('Raw Data'!D1401), 0, IF('Raw Data'!D1401-'Raw Data'!E1401&gt;1, 'Raw Data'!AW1401, 0))</f>
        <v/>
      </c>
      <c r="AA1406">
        <f>IF(ISBLANK('Raw Data'!A1401), 0, IF(ABS('Raw Data'!D1401-'Raw Data'!E1401)&lt;2, 'Raw Data'!AX1401, 0))</f>
        <v/>
      </c>
      <c r="AB1406">
        <f>IF(ISBLANK('Raw Data'!D1401), 0, IF('Raw Data'!E1401-'Raw Data'!D1401&gt;1, 'Raw Data'!AY1401, 0))</f>
        <v/>
      </c>
      <c r="AC1406">
        <f>IF(ISBLANK('Raw Data'!D1401), 0, IF('Raw Data'!D1401-'Raw Data'!E1401&gt;2, 'Raw Data'!AZ1401, 0))</f>
        <v/>
      </c>
      <c r="AD1406">
        <f>IF(ISBLANK('Raw Data'!A1401), 0, IF(ABS('Raw Data'!D1401-'Raw Data'!E1401)&lt;3, 'Raw Data'!BA1401, 0))</f>
        <v/>
      </c>
      <c r="AE1406">
        <f>IF(ISBLANK('Raw Data'!D1401), 0, IF('Raw Data'!E1401-'Raw Data'!D1401&gt;2, 'Raw Data'!BB1401, 0))</f>
        <v/>
      </c>
      <c r="AF1406">
        <f>IF(ISBLANK('Raw Data'!D1401), 0, IF('Raw Data'!D1401-'Raw Data'!E1401&gt;3, 'Raw Data'!BC1401, 0))</f>
        <v/>
      </c>
      <c r="AG1406">
        <f>IF(ISBLANK('Raw Data'!A1401), 0, IF(ABS('Raw Data'!D1401-'Raw Data'!E1401)&lt;4, 'Raw Data'!BD1401, 0))</f>
        <v/>
      </c>
      <c r="AH1406">
        <f>IF(ISBLANK('Raw Data'!D1401), 0, IF('Raw Data'!E1401-'Raw Data'!D1401&gt;3, 'Raw Data'!BE1401, 0))</f>
        <v/>
      </c>
      <c r="AI1406">
        <f>IF(SUM('Raw Data'!D1401:E1401)&gt;'Raw Data'!F1401, 'Raw Data'!G1401, 0)</f>
        <v/>
      </c>
      <c r="AJ1406">
        <f>IF(ISBLANK('Raw Data'!D1401), 0, IF(SUM('Raw Data'!D1401:E1401)&lt;'Raw Data'!F1401, 'Raw Data'!H1401, 0))</f>
        <v/>
      </c>
      <c r="AK1406">
        <f>IF(ISBLANK('Raw Data'!A1401), 0, IF(AND('Raw Data'!D1401&lt;3, 'Raw Data'!E1401&lt;3, 'Raw Data'!F1401&lt;BB$2), 'Raw Data'!AF1401, 0))</f>
        <v/>
      </c>
      <c r="AL1406">
        <f>IF(ISBLANK('Raw Data'!A1401), 0, IF(AND('Raw Data'!D1401&lt;4, 'Raw Data'!E1401&lt;4, 'Raw Data'!F1401&lt;BB$2), 'Raw Data'!AI1401, 0))</f>
        <v/>
      </c>
      <c r="AM1406">
        <f>IF(ISBLANK('Raw Data'!A1401), 0, IF(AND('Raw Data'!D1401&lt;5, 'Raw Data'!E1401&lt;5, 'Raw Data'!F1401&lt;BB$2), 'Raw Data'!AL1401, 0))</f>
        <v/>
      </c>
      <c r="AN1406">
        <f>IF(ISBLANK('Raw Data'!A1401), 0, IF(AND('Raw Data'!D1401&lt;6, 'Raw Data'!E1401&lt;6, 'Raw Data'!F1401&lt;BB$2), 'Raw Data'!AO1401, 0))</f>
        <v/>
      </c>
      <c r="AO1406">
        <f>IF(ISBLANK('Raw Data'!A1401), 0, IF(AND('Raw Data'!I1401&lt;Analysis!$BC$2, 'Raw Data'!D1401-'Raw Data'!E1401&gt;1), 'Raw Data'!AW1401, IF(AND('Raw Data'!J1401&lt;Analysis!$BC$2, 'Raw Data'!E1401-'Raw Data'!D1401&gt;1), 'Raw Data'!AY1401, 0)))</f>
        <v/>
      </c>
      <c r="AP1406">
        <f>IF(ISBLANK('Raw Data'!A1401), 0, IF(AND('Raw Data'!I1401&lt;Analysis!$BC$2, 'Raw Data'!D1401-'Raw Data'!E1401&gt;2), 'Raw Data'!AZ1401, IF(AND('Raw Data'!J1401&lt;Analysis!$BC$2, 'Raw Data'!E1401-'Raw Data'!D1401&gt;2), 'Raw Data'!BB1401, 0)))</f>
        <v/>
      </c>
      <c r="AQ1406">
        <f>IF(ISBLANK('Raw Data'!A1401), 0, IF(AND('Raw Data'!I1401&lt;Analysis!$BC$2, 'Raw Data'!D1401-'Raw Data'!E1401&gt;3), 'Raw Data'!BC1401, IF(AND('Raw Data'!J1401&lt;Analysis!$BC$2, 'Raw Data'!E1401-'Raw Data'!D1401&gt;3), 'Raw Data'!BE1401, 0)))</f>
        <v/>
      </c>
      <c r="AR1406">
        <f>IF('Hidden Analysiss'!D1402=1,IF(ABS('Raw Data'!E1401-'Raw Data'!D1401)&lt;2,'Raw Data'!AX1401,0), 0)</f>
        <v/>
      </c>
      <c r="AS1406">
        <f>IF('Hidden Analysiss'!D1402=1,IF(ABS('Raw Data'!E1401-'Raw Data'!D1401)&lt;3,'Raw Data'!BA1401,0), 0)</f>
        <v/>
      </c>
      <c r="AT1406">
        <f>IF('Hidden Analysiss'!D1402=1,IF(ABS('Raw Data'!E1401-'Raw Data'!D1401)&lt;4,'Raw Data'!BD1401,0), 0)</f>
        <v/>
      </c>
      <c r="AU1406">
        <f>IF(AND('Hidden Analysiss'!E1402=1, ABS('Raw Data'!E1401-'Raw Data'!D1401)&lt;2), 'Raw Data'!AX1401, 0)</f>
        <v/>
      </c>
      <c r="AV1406">
        <f>IF(AND('Hidden Analysiss'!E1402=1, ABS('Raw Data'!E1401-'Raw Data'!D1401)&lt;3), 'Raw Data'!BA1401, 0)</f>
        <v/>
      </c>
      <c r="AW1406">
        <f>IF(AND('Hidden Analysiss'!E1402=1, ABS('Raw Data'!E1401-'Raw Data'!D1401)&lt;3), 'Raw Data'!BD1401, 0)</f>
        <v/>
      </c>
    </row>
    <row r="1407">
      <c r="A1407" s="1">
        <f>'Raw Data'!A1402</f>
        <v/>
      </c>
      <c r="B1407">
        <f>IF('Raw Data'!E1402&gt;'Raw Data'!D1402, 'Raw Data'!J1402, 0)</f>
        <v/>
      </c>
      <c r="C1407">
        <f>IF('Raw Data'!D1402&gt;'Raw Data'!E1402, 'Raw Data'!I1402, 0)</f>
        <v/>
      </c>
      <c r="D1407">
        <f>SUM(G1407:H1407)</f>
        <v/>
      </c>
      <c r="E1407">
        <f>IF(AND('Raw Data'!J1402&lt;'Raw Data'!I1402,'Raw Data'!E1402&gt;'Raw Data'!D1402,'Raw Data'!E1402-'Raw Data'!D1402&gt;3),'Raw Data'!N1402,IF(AND('Raw Data'!I1402&lt;'Raw Data'!J1402,'Raw Data'!D1402&gt;'Raw Data'!E1402,'Raw Data'!D1402-'Raw Data'!E1402&gt;3),'Raw Data'!M1402,0))</f>
        <v/>
      </c>
      <c r="F1407">
        <f>IF(AND('Raw Data'!J1402&lt;'Raw Data'!I1402,'Raw Data'!E1402&gt;'Raw Data'!D1402,'Raw Data'!E1402-'Raw Data'!D1402&lt;4),'Raw Data'!L1402,IF(AND('Raw Data'!I1402&lt;'Raw Data'!J1402,'Raw Data'!D1402&gt;'Raw Data'!E1402,'Raw Data'!D1402-'Raw Data'!E1402&lt;4),'Raw Data'!K1402,0))</f>
        <v/>
      </c>
      <c r="G1407">
        <f>IF(AND('Raw Data'!J1402&lt;'Raw Data'!I1402, 'Raw Data'!E1402&gt;'Raw Data'!D1402), 'Raw Data'!J1402, 0)</f>
        <v/>
      </c>
      <c r="H1407">
        <f>IF(AND('Raw Data'!J1402&gt;'Raw Data'!I1402, 'Raw Data'!E1402&lt;'Raw Data'!D1402), 'Raw Data'!I1402, 0)</f>
        <v/>
      </c>
      <c r="I1407">
        <f>SUM(J1407:K1407)</f>
        <v/>
      </c>
      <c r="J1407">
        <f>IF(AND('Raw Data'!J1402&gt;'Raw Data'!I1402, 'Raw Data'!E1402&gt;'Raw Data'!D1402), 'Raw Data'!J1402, 0)</f>
        <v/>
      </c>
      <c r="K1407">
        <f>IF(AND('Raw Data'!I1402&gt;'Raw Data'!J1402, 'Raw Data'!D1402&gt;'Raw Data'!E1402), 'Raw Data'!I1402, 0)</f>
        <v/>
      </c>
      <c r="L1407">
        <f>IF('Raw Data'!E1402-'Raw Data'!D1402&gt;3, 'Raw Data'!N1402, 0)</f>
        <v/>
      </c>
      <c r="M1407">
        <f>IF('Raw Data'!D1402-'Raw Data'!E1402&gt;3, 'Raw Data'!M1402, 0)</f>
        <v/>
      </c>
      <c r="N1407">
        <f>IF(ISBLANK('Raw Data'!D1402),0,IF(AND('Raw Data'!E1402&gt;'Raw Data'!D1402,'Raw Data'!E1402-'Raw Data'!D1402&gt;0,'Raw Data'!E1402-'Raw Data'!D1402&lt;4),'Raw Data'!L1402, 0))</f>
        <v/>
      </c>
      <c r="O1407">
        <f>IF(ISBLANK('Raw Data'!D1402),0,IF(AND('Raw Data'!E1402&gt;'Raw Data'!D1402,'Raw Data'!E1402-'Raw Data'!D1402&gt;0,'Raw Data'!D1402-'Raw Data'!E1402&lt;4),'Raw Data'!K1402, 0))</f>
        <v/>
      </c>
      <c r="P1407">
        <f>IF('Raw Data'!E1402-'Raw Data'!D1402&gt;3, 'Raw Data'!N1402, IF('Raw Data'!D1402-'Raw Data'!E1402&gt;3, 'Raw Data'!M1402, 0))</f>
        <v/>
      </c>
      <c r="Q1407">
        <f>IF(ISBLANK('Raw Data'!E1402),0,IF(AND('Raw Data'!E1402-'Raw Data'!D1402&lt;4,'Raw Data'!E1402-'Raw Data'!D1402&gt;0),'Raw Data'!L1402,IF(AND('Raw Data'!D1402&gt;'Raw Data'!E1402,'Raw Data'!D1402-'Raw Data'!E1402&gt;0),'Raw Data'!K1402,0)))</f>
        <v/>
      </c>
      <c r="R1407">
        <f>IF(ISBLANK('Raw Data'!K1402),0,IFERROR(IF(MATCH(SMALL('Raw Data'!K1402:N1402,1),L1407:O1407,0),SMALL('Raw Data'!K1402:N1402,1)),0))</f>
        <v/>
      </c>
      <c r="S1407">
        <f>IF(ISBLANK('Raw Data'!K1402),0,IFERROR(IF(MATCH(SMALL('Raw Data'!K1402:N1402,2),L1407:O1407,0),SMALL('Raw Data'!K1402:N1402,2)),0))</f>
        <v/>
      </c>
      <c r="T1407">
        <f>IF(ISBLANK('Raw Data'!K1402),0,IFERROR(IF(MATCH(SMALL('Raw Data'!K1402:N1402,3),L1407:O1407,0),SMALL('Raw Data'!K1402:N1402,3)),0))</f>
        <v/>
      </c>
      <c r="U1407">
        <f>IF(ISBLANK('Raw Data'!K1402),0,IFERROR(IF(MATCH(SMALL('Raw Data'!K1402:N1402,4),L1407:O1407,0),SMALL('Raw Data'!K1402:N1402,4)),0))</f>
        <v/>
      </c>
      <c r="V1407">
        <f>IF(AND('Raw Data'!D1402&lt;3, 'Raw Data'!E1402&lt;3, 'Raw Data'!A1402&gt;0), 'Raw Data'!AF1402, 0)</f>
        <v/>
      </c>
      <c r="W1407">
        <f>IF(AND('Raw Data'!D1402&lt;4, 'Raw Data'!E1402&lt;4, 'Raw Data'!A1402&gt;0), 'Raw Data'!AI1402, 0)</f>
        <v/>
      </c>
      <c r="X1407">
        <f>IF(AND('Raw Data'!D1402&lt;5, 'Raw Data'!E1402&lt;5, 'Raw Data'!A1402&gt;0), 'Raw Data'!AL1402, 0)</f>
        <v/>
      </c>
      <c r="Y1407">
        <f>IF(AND('Raw Data'!D1402&lt;6, 'Raw Data'!E1402&lt;6, 'Raw Data'!A1402&gt;0), 'Raw Data'!AO1402, 0)</f>
        <v/>
      </c>
      <c r="Z1407">
        <f>IF(ISBLANK('Raw Data'!D1402), 0, IF('Raw Data'!D1402-'Raw Data'!E1402&gt;1, 'Raw Data'!AW1402, 0))</f>
        <v/>
      </c>
      <c r="AA1407">
        <f>IF(ISBLANK('Raw Data'!A1402), 0, IF(ABS('Raw Data'!D1402-'Raw Data'!E1402)&lt;2, 'Raw Data'!AX1402, 0))</f>
        <v/>
      </c>
      <c r="AB1407">
        <f>IF(ISBLANK('Raw Data'!D1402), 0, IF('Raw Data'!E1402-'Raw Data'!D1402&gt;1, 'Raw Data'!AY1402, 0))</f>
        <v/>
      </c>
      <c r="AC1407">
        <f>IF(ISBLANK('Raw Data'!D1402), 0, IF('Raw Data'!D1402-'Raw Data'!E1402&gt;2, 'Raw Data'!AZ1402, 0))</f>
        <v/>
      </c>
      <c r="AD1407">
        <f>IF(ISBLANK('Raw Data'!A1402), 0, IF(ABS('Raw Data'!D1402-'Raw Data'!E1402)&lt;3, 'Raw Data'!BA1402, 0))</f>
        <v/>
      </c>
      <c r="AE1407">
        <f>IF(ISBLANK('Raw Data'!D1402), 0, IF('Raw Data'!E1402-'Raw Data'!D1402&gt;2, 'Raw Data'!BB1402, 0))</f>
        <v/>
      </c>
      <c r="AF1407">
        <f>IF(ISBLANK('Raw Data'!D1402), 0, IF('Raw Data'!D1402-'Raw Data'!E1402&gt;3, 'Raw Data'!BC1402, 0))</f>
        <v/>
      </c>
      <c r="AG1407">
        <f>IF(ISBLANK('Raw Data'!A1402), 0, IF(ABS('Raw Data'!D1402-'Raw Data'!E1402)&lt;4, 'Raw Data'!BD1402, 0))</f>
        <v/>
      </c>
      <c r="AH1407">
        <f>IF(ISBLANK('Raw Data'!D1402), 0, IF('Raw Data'!E1402-'Raw Data'!D1402&gt;3, 'Raw Data'!BE1402, 0))</f>
        <v/>
      </c>
      <c r="AI1407">
        <f>IF(SUM('Raw Data'!D1402:E1402)&gt;'Raw Data'!F1402, 'Raw Data'!G1402, 0)</f>
        <v/>
      </c>
      <c r="AJ1407">
        <f>IF(ISBLANK('Raw Data'!D1402), 0, IF(SUM('Raw Data'!D1402:E1402)&lt;'Raw Data'!F1402, 'Raw Data'!H1402, 0))</f>
        <v/>
      </c>
      <c r="AK1407">
        <f>IF(ISBLANK('Raw Data'!A1402), 0, IF(AND('Raw Data'!D1402&lt;3, 'Raw Data'!E1402&lt;3, 'Raw Data'!F1402&lt;BB$2), 'Raw Data'!AF1402, 0))</f>
        <v/>
      </c>
      <c r="AL1407">
        <f>IF(ISBLANK('Raw Data'!A1402), 0, IF(AND('Raw Data'!D1402&lt;4, 'Raw Data'!E1402&lt;4, 'Raw Data'!F1402&lt;BB$2), 'Raw Data'!AI1402, 0))</f>
        <v/>
      </c>
      <c r="AM1407">
        <f>IF(ISBLANK('Raw Data'!A1402), 0, IF(AND('Raw Data'!D1402&lt;5, 'Raw Data'!E1402&lt;5, 'Raw Data'!F1402&lt;BB$2), 'Raw Data'!AL1402, 0))</f>
        <v/>
      </c>
      <c r="AN1407">
        <f>IF(ISBLANK('Raw Data'!A1402), 0, IF(AND('Raw Data'!D1402&lt;6, 'Raw Data'!E1402&lt;6, 'Raw Data'!F1402&lt;BB$2), 'Raw Data'!AO1402, 0))</f>
        <v/>
      </c>
      <c r="AO1407">
        <f>IF(ISBLANK('Raw Data'!A1402), 0, IF(AND('Raw Data'!I1402&lt;Analysis!$BC$2, 'Raw Data'!D1402-'Raw Data'!E1402&gt;1), 'Raw Data'!AW1402, IF(AND('Raw Data'!J1402&lt;Analysis!$BC$2, 'Raw Data'!E1402-'Raw Data'!D1402&gt;1), 'Raw Data'!AY1402, 0)))</f>
        <v/>
      </c>
      <c r="AP1407">
        <f>IF(ISBLANK('Raw Data'!A1402), 0, IF(AND('Raw Data'!I1402&lt;Analysis!$BC$2, 'Raw Data'!D1402-'Raw Data'!E1402&gt;2), 'Raw Data'!AZ1402, IF(AND('Raw Data'!J1402&lt;Analysis!$BC$2, 'Raw Data'!E1402-'Raw Data'!D1402&gt;2), 'Raw Data'!BB1402, 0)))</f>
        <v/>
      </c>
      <c r="AQ1407">
        <f>IF(ISBLANK('Raw Data'!A1402), 0, IF(AND('Raw Data'!I1402&lt;Analysis!$BC$2, 'Raw Data'!D1402-'Raw Data'!E1402&gt;3), 'Raw Data'!BC1402, IF(AND('Raw Data'!J1402&lt;Analysis!$BC$2, 'Raw Data'!E1402-'Raw Data'!D1402&gt;3), 'Raw Data'!BE1402, 0)))</f>
        <v/>
      </c>
      <c r="AR1407">
        <f>IF('Hidden Analysiss'!D1403=1,IF(ABS('Raw Data'!E1402-'Raw Data'!D1402)&lt;2,'Raw Data'!AX1402,0), 0)</f>
        <v/>
      </c>
      <c r="AS1407">
        <f>IF('Hidden Analysiss'!D1403=1,IF(ABS('Raw Data'!E1402-'Raw Data'!D1402)&lt;3,'Raw Data'!BA1402,0), 0)</f>
        <v/>
      </c>
      <c r="AT1407">
        <f>IF('Hidden Analysiss'!D1403=1,IF(ABS('Raw Data'!E1402-'Raw Data'!D1402)&lt;4,'Raw Data'!BD1402,0), 0)</f>
        <v/>
      </c>
      <c r="AU1407">
        <f>IF(AND('Hidden Analysiss'!E1403=1, ABS('Raw Data'!E1402-'Raw Data'!D1402)&lt;2), 'Raw Data'!AX1402, 0)</f>
        <v/>
      </c>
      <c r="AV1407">
        <f>IF(AND('Hidden Analysiss'!E1403=1, ABS('Raw Data'!E1402-'Raw Data'!D1402)&lt;3), 'Raw Data'!BA1402, 0)</f>
        <v/>
      </c>
      <c r="AW1407">
        <f>IF(AND('Hidden Analysiss'!E1403=1, ABS('Raw Data'!E1402-'Raw Data'!D1402)&lt;3), 'Raw Data'!BD1402, 0)</f>
        <v/>
      </c>
    </row>
    <row r="1408">
      <c r="A1408" s="1">
        <f>'Raw Data'!A1403</f>
        <v/>
      </c>
      <c r="B1408">
        <f>IF('Raw Data'!E1403&gt;'Raw Data'!D1403, 'Raw Data'!J1403, 0)</f>
        <v/>
      </c>
      <c r="C1408">
        <f>IF('Raw Data'!D1403&gt;'Raw Data'!E1403, 'Raw Data'!I1403, 0)</f>
        <v/>
      </c>
      <c r="D1408">
        <f>SUM(G1408:H1408)</f>
        <v/>
      </c>
      <c r="E1408">
        <f>IF(AND('Raw Data'!J1403&lt;'Raw Data'!I1403,'Raw Data'!E1403&gt;'Raw Data'!D1403,'Raw Data'!E1403-'Raw Data'!D1403&gt;3),'Raw Data'!N1403,IF(AND('Raw Data'!I1403&lt;'Raw Data'!J1403,'Raw Data'!D1403&gt;'Raw Data'!E1403,'Raw Data'!D1403-'Raw Data'!E1403&gt;3),'Raw Data'!M1403,0))</f>
        <v/>
      </c>
      <c r="F1408">
        <f>IF(AND('Raw Data'!J1403&lt;'Raw Data'!I1403,'Raw Data'!E1403&gt;'Raw Data'!D1403,'Raw Data'!E1403-'Raw Data'!D1403&lt;4),'Raw Data'!L1403,IF(AND('Raw Data'!I1403&lt;'Raw Data'!J1403,'Raw Data'!D1403&gt;'Raw Data'!E1403,'Raw Data'!D1403-'Raw Data'!E1403&lt;4),'Raw Data'!K1403,0))</f>
        <v/>
      </c>
      <c r="G1408">
        <f>IF(AND('Raw Data'!J1403&lt;'Raw Data'!I1403, 'Raw Data'!E1403&gt;'Raw Data'!D1403), 'Raw Data'!J1403, 0)</f>
        <v/>
      </c>
      <c r="H1408">
        <f>IF(AND('Raw Data'!J1403&gt;'Raw Data'!I1403, 'Raw Data'!E1403&lt;'Raw Data'!D1403), 'Raw Data'!I1403, 0)</f>
        <v/>
      </c>
      <c r="I1408">
        <f>SUM(J1408:K1408)</f>
        <v/>
      </c>
      <c r="J1408">
        <f>IF(AND('Raw Data'!J1403&gt;'Raw Data'!I1403, 'Raw Data'!E1403&gt;'Raw Data'!D1403), 'Raw Data'!J1403, 0)</f>
        <v/>
      </c>
      <c r="K1408">
        <f>IF(AND('Raw Data'!I1403&gt;'Raw Data'!J1403, 'Raw Data'!D1403&gt;'Raw Data'!E1403), 'Raw Data'!I1403, 0)</f>
        <v/>
      </c>
      <c r="L1408">
        <f>IF('Raw Data'!E1403-'Raw Data'!D1403&gt;3, 'Raw Data'!N1403, 0)</f>
        <v/>
      </c>
      <c r="M1408">
        <f>IF('Raw Data'!D1403-'Raw Data'!E1403&gt;3, 'Raw Data'!M1403, 0)</f>
        <v/>
      </c>
      <c r="N1408">
        <f>IF(ISBLANK('Raw Data'!D1403),0,IF(AND('Raw Data'!E1403&gt;'Raw Data'!D1403,'Raw Data'!E1403-'Raw Data'!D1403&gt;0,'Raw Data'!E1403-'Raw Data'!D1403&lt;4),'Raw Data'!L1403, 0))</f>
        <v/>
      </c>
      <c r="O1408">
        <f>IF(ISBLANK('Raw Data'!D1403),0,IF(AND('Raw Data'!E1403&gt;'Raw Data'!D1403,'Raw Data'!E1403-'Raw Data'!D1403&gt;0,'Raw Data'!D1403-'Raw Data'!E1403&lt;4),'Raw Data'!K1403, 0))</f>
        <v/>
      </c>
      <c r="P1408">
        <f>IF('Raw Data'!E1403-'Raw Data'!D1403&gt;3, 'Raw Data'!N1403, IF('Raw Data'!D1403-'Raw Data'!E1403&gt;3, 'Raw Data'!M1403, 0))</f>
        <v/>
      </c>
      <c r="Q1408">
        <f>IF(ISBLANK('Raw Data'!E1403),0,IF(AND('Raw Data'!E1403-'Raw Data'!D1403&lt;4,'Raw Data'!E1403-'Raw Data'!D1403&gt;0),'Raw Data'!L1403,IF(AND('Raw Data'!D1403&gt;'Raw Data'!E1403,'Raw Data'!D1403-'Raw Data'!E1403&gt;0),'Raw Data'!K1403,0)))</f>
        <v/>
      </c>
      <c r="R1408">
        <f>IF(ISBLANK('Raw Data'!K1403),0,IFERROR(IF(MATCH(SMALL('Raw Data'!K1403:N1403,1),L1408:O1408,0),SMALL('Raw Data'!K1403:N1403,1)),0))</f>
        <v/>
      </c>
      <c r="S1408">
        <f>IF(ISBLANK('Raw Data'!K1403),0,IFERROR(IF(MATCH(SMALL('Raw Data'!K1403:N1403,2),L1408:O1408,0),SMALL('Raw Data'!K1403:N1403,2)),0))</f>
        <v/>
      </c>
      <c r="T1408">
        <f>IF(ISBLANK('Raw Data'!K1403),0,IFERROR(IF(MATCH(SMALL('Raw Data'!K1403:N1403,3),L1408:O1408,0),SMALL('Raw Data'!K1403:N1403,3)),0))</f>
        <v/>
      </c>
      <c r="U1408">
        <f>IF(ISBLANK('Raw Data'!K1403),0,IFERROR(IF(MATCH(SMALL('Raw Data'!K1403:N1403,4),L1408:O1408,0),SMALL('Raw Data'!K1403:N1403,4)),0))</f>
        <v/>
      </c>
      <c r="V1408">
        <f>IF(AND('Raw Data'!D1403&lt;3, 'Raw Data'!E1403&lt;3, 'Raw Data'!A1403&gt;0), 'Raw Data'!AF1403, 0)</f>
        <v/>
      </c>
      <c r="W1408">
        <f>IF(AND('Raw Data'!D1403&lt;4, 'Raw Data'!E1403&lt;4, 'Raw Data'!A1403&gt;0), 'Raw Data'!AI1403, 0)</f>
        <v/>
      </c>
      <c r="X1408">
        <f>IF(AND('Raw Data'!D1403&lt;5, 'Raw Data'!E1403&lt;5, 'Raw Data'!A1403&gt;0), 'Raw Data'!AL1403, 0)</f>
        <v/>
      </c>
      <c r="Y1408">
        <f>IF(AND('Raw Data'!D1403&lt;6, 'Raw Data'!E1403&lt;6, 'Raw Data'!A1403&gt;0), 'Raw Data'!AO1403, 0)</f>
        <v/>
      </c>
      <c r="Z1408">
        <f>IF(ISBLANK('Raw Data'!D1403), 0, IF('Raw Data'!D1403-'Raw Data'!E1403&gt;1, 'Raw Data'!AW1403, 0))</f>
        <v/>
      </c>
      <c r="AA1408">
        <f>IF(ISBLANK('Raw Data'!A1403), 0, IF(ABS('Raw Data'!D1403-'Raw Data'!E1403)&lt;2, 'Raw Data'!AX1403, 0))</f>
        <v/>
      </c>
      <c r="AB1408">
        <f>IF(ISBLANK('Raw Data'!D1403), 0, IF('Raw Data'!E1403-'Raw Data'!D1403&gt;1, 'Raw Data'!AY1403, 0))</f>
        <v/>
      </c>
      <c r="AC1408">
        <f>IF(ISBLANK('Raw Data'!D1403), 0, IF('Raw Data'!D1403-'Raw Data'!E1403&gt;2, 'Raw Data'!AZ1403, 0))</f>
        <v/>
      </c>
      <c r="AD1408">
        <f>IF(ISBLANK('Raw Data'!A1403), 0, IF(ABS('Raw Data'!D1403-'Raw Data'!E1403)&lt;3, 'Raw Data'!BA1403, 0))</f>
        <v/>
      </c>
      <c r="AE1408">
        <f>IF(ISBLANK('Raw Data'!D1403), 0, IF('Raw Data'!E1403-'Raw Data'!D1403&gt;2, 'Raw Data'!BB1403, 0))</f>
        <v/>
      </c>
      <c r="AF1408">
        <f>IF(ISBLANK('Raw Data'!D1403), 0, IF('Raw Data'!D1403-'Raw Data'!E1403&gt;3, 'Raw Data'!BC1403, 0))</f>
        <v/>
      </c>
      <c r="AG1408">
        <f>IF(ISBLANK('Raw Data'!A1403), 0, IF(ABS('Raw Data'!D1403-'Raw Data'!E1403)&lt;4, 'Raw Data'!BD1403, 0))</f>
        <v/>
      </c>
      <c r="AH1408">
        <f>IF(ISBLANK('Raw Data'!D1403), 0, IF('Raw Data'!E1403-'Raw Data'!D1403&gt;3, 'Raw Data'!BE1403, 0))</f>
        <v/>
      </c>
      <c r="AI1408">
        <f>IF(SUM('Raw Data'!D1403:E1403)&gt;'Raw Data'!F1403, 'Raw Data'!G1403, 0)</f>
        <v/>
      </c>
      <c r="AJ1408">
        <f>IF(ISBLANK('Raw Data'!D1403), 0, IF(SUM('Raw Data'!D1403:E1403)&lt;'Raw Data'!F1403, 'Raw Data'!H1403, 0))</f>
        <v/>
      </c>
      <c r="AK1408">
        <f>IF(ISBLANK('Raw Data'!A1403), 0, IF(AND('Raw Data'!D1403&lt;3, 'Raw Data'!E1403&lt;3, 'Raw Data'!F1403&lt;BB$2), 'Raw Data'!AF1403, 0))</f>
        <v/>
      </c>
      <c r="AL1408">
        <f>IF(ISBLANK('Raw Data'!A1403), 0, IF(AND('Raw Data'!D1403&lt;4, 'Raw Data'!E1403&lt;4, 'Raw Data'!F1403&lt;BB$2), 'Raw Data'!AI1403, 0))</f>
        <v/>
      </c>
      <c r="AM1408">
        <f>IF(ISBLANK('Raw Data'!A1403), 0, IF(AND('Raw Data'!D1403&lt;5, 'Raw Data'!E1403&lt;5, 'Raw Data'!F1403&lt;BB$2), 'Raw Data'!AL1403, 0))</f>
        <v/>
      </c>
      <c r="AN1408">
        <f>IF(ISBLANK('Raw Data'!A1403), 0, IF(AND('Raw Data'!D1403&lt;6, 'Raw Data'!E1403&lt;6, 'Raw Data'!F1403&lt;BB$2), 'Raw Data'!AO1403, 0))</f>
        <v/>
      </c>
      <c r="AO1408">
        <f>IF(ISBLANK('Raw Data'!A1403), 0, IF(AND('Raw Data'!I1403&lt;Analysis!$BC$2, 'Raw Data'!D1403-'Raw Data'!E1403&gt;1), 'Raw Data'!AW1403, IF(AND('Raw Data'!J1403&lt;Analysis!$BC$2, 'Raw Data'!E1403-'Raw Data'!D1403&gt;1), 'Raw Data'!AY1403, 0)))</f>
        <v/>
      </c>
      <c r="AP1408">
        <f>IF(ISBLANK('Raw Data'!A1403), 0, IF(AND('Raw Data'!I1403&lt;Analysis!$BC$2, 'Raw Data'!D1403-'Raw Data'!E1403&gt;2), 'Raw Data'!AZ1403, IF(AND('Raw Data'!J1403&lt;Analysis!$BC$2, 'Raw Data'!E1403-'Raw Data'!D1403&gt;2), 'Raw Data'!BB1403, 0)))</f>
        <v/>
      </c>
      <c r="AQ1408">
        <f>IF(ISBLANK('Raw Data'!A1403), 0, IF(AND('Raw Data'!I1403&lt;Analysis!$BC$2, 'Raw Data'!D1403-'Raw Data'!E1403&gt;3), 'Raw Data'!BC1403, IF(AND('Raw Data'!J1403&lt;Analysis!$BC$2, 'Raw Data'!E1403-'Raw Data'!D1403&gt;3), 'Raw Data'!BE1403, 0)))</f>
        <v/>
      </c>
      <c r="AR1408">
        <f>IF('Hidden Analysiss'!D1404=1,IF(ABS('Raw Data'!E1403-'Raw Data'!D1403)&lt;2,'Raw Data'!AX1403,0), 0)</f>
        <v/>
      </c>
      <c r="AS1408">
        <f>IF('Hidden Analysiss'!D1404=1,IF(ABS('Raw Data'!E1403-'Raw Data'!D1403)&lt;3,'Raw Data'!BA1403,0), 0)</f>
        <v/>
      </c>
      <c r="AT1408">
        <f>IF('Hidden Analysiss'!D1404=1,IF(ABS('Raw Data'!E1403-'Raw Data'!D1403)&lt;4,'Raw Data'!BD1403,0), 0)</f>
        <v/>
      </c>
      <c r="AU1408">
        <f>IF(AND('Hidden Analysiss'!E1404=1, ABS('Raw Data'!E1403-'Raw Data'!D1403)&lt;2), 'Raw Data'!AX1403, 0)</f>
        <v/>
      </c>
      <c r="AV1408">
        <f>IF(AND('Hidden Analysiss'!E1404=1, ABS('Raw Data'!E1403-'Raw Data'!D1403)&lt;3), 'Raw Data'!BA1403, 0)</f>
        <v/>
      </c>
      <c r="AW1408">
        <f>IF(AND('Hidden Analysiss'!E1404=1, ABS('Raw Data'!E1403-'Raw Data'!D1403)&lt;3), 'Raw Data'!BD1403, 0)</f>
        <v/>
      </c>
    </row>
    <row r="1409">
      <c r="A1409" s="1">
        <f>'Raw Data'!A1404</f>
        <v/>
      </c>
      <c r="B1409">
        <f>IF('Raw Data'!E1404&gt;'Raw Data'!D1404, 'Raw Data'!J1404, 0)</f>
        <v/>
      </c>
      <c r="C1409">
        <f>IF('Raw Data'!D1404&gt;'Raw Data'!E1404, 'Raw Data'!I1404, 0)</f>
        <v/>
      </c>
      <c r="D1409">
        <f>SUM(G1409:H1409)</f>
        <v/>
      </c>
      <c r="E1409">
        <f>IF(AND('Raw Data'!J1404&lt;'Raw Data'!I1404,'Raw Data'!E1404&gt;'Raw Data'!D1404,'Raw Data'!E1404-'Raw Data'!D1404&gt;3),'Raw Data'!N1404,IF(AND('Raw Data'!I1404&lt;'Raw Data'!J1404,'Raw Data'!D1404&gt;'Raw Data'!E1404,'Raw Data'!D1404-'Raw Data'!E1404&gt;3),'Raw Data'!M1404,0))</f>
        <v/>
      </c>
      <c r="F1409">
        <f>IF(AND('Raw Data'!J1404&lt;'Raw Data'!I1404,'Raw Data'!E1404&gt;'Raw Data'!D1404,'Raw Data'!E1404-'Raw Data'!D1404&lt;4),'Raw Data'!L1404,IF(AND('Raw Data'!I1404&lt;'Raw Data'!J1404,'Raw Data'!D1404&gt;'Raw Data'!E1404,'Raw Data'!D1404-'Raw Data'!E1404&lt;4),'Raw Data'!K1404,0))</f>
        <v/>
      </c>
      <c r="G1409">
        <f>IF(AND('Raw Data'!J1404&lt;'Raw Data'!I1404, 'Raw Data'!E1404&gt;'Raw Data'!D1404), 'Raw Data'!J1404, 0)</f>
        <v/>
      </c>
      <c r="H1409">
        <f>IF(AND('Raw Data'!J1404&gt;'Raw Data'!I1404, 'Raw Data'!E1404&lt;'Raw Data'!D1404), 'Raw Data'!I1404, 0)</f>
        <v/>
      </c>
      <c r="I1409">
        <f>SUM(J1409:K1409)</f>
        <v/>
      </c>
      <c r="J1409">
        <f>IF(AND('Raw Data'!J1404&gt;'Raw Data'!I1404, 'Raw Data'!E1404&gt;'Raw Data'!D1404), 'Raw Data'!J1404, 0)</f>
        <v/>
      </c>
      <c r="K1409">
        <f>IF(AND('Raw Data'!I1404&gt;'Raw Data'!J1404, 'Raw Data'!D1404&gt;'Raw Data'!E1404), 'Raw Data'!I1404, 0)</f>
        <v/>
      </c>
      <c r="L1409">
        <f>IF('Raw Data'!E1404-'Raw Data'!D1404&gt;3, 'Raw Data'!N1404, 0)</f>
        <v/>
      </c>
      <c r="M1409">
        <f>IF('Raw Data'!D1404-'Raw Data'!E1404&gt;3, 'Raw Data'!M1404, 0)</f>
        <v/>
      </c>
      <c r="N1409">
        <f>IF(ISBLANK('Raw Data'!D1404),0,IF(AND('Raw Data'!E1404&gt;'Raw Data'!D1404,'Raw Data'!E1404-'Raw Data'!D1404&gt;0,'Raw Data'!E1404-'Raw Data'!D1404&lt;4),'Raw Data'!L1404, 0))</f>
        <v/>
      </c>
      <c r="O1409">
        <f>IF(ISBLANK('Raw Data'!D1404),0,IF(AND('Raw Data'!E1404&gt;'Raw Data'!D1404,'Raw Data'!E1404-'Raw Data'!D1404&gt;0,'Raw Data'!D1404-'Raw Data'!E1404&lt;4),'Raw Data'!K1404, 0))</f>
        <v/>
      </c>
      <c r="P1409">
        <f>IF('Raw Data'!E1404-'Raw Data'!D1404&gt;3, 'Raw Data'!N1404, IF('Raw Data'!D1404-'Raw Data'!E1404&gt;3, 'Raw Data'!M1404, 0))</f>
        <v/>
      </c>
      <c r="Q1409">
        <f>IF(ISBLANK('Raw Data'!E1404),0,IF(AND('Raw Data'!E1404-'Raw Data'!D1404&lt;4,'Raw Data'!E1404-'Raw Data'!D1404&gt;0),'Raw Data'!L1404,IF(AND('Raw Data'!D1404&gt;'Raw Data'!E1404,'Raw Data'!D1404-'Raw Data'!E1404&gt;0),'Raw Data'!K1404,0)))</f>
        <v/>
      </c>
      <c r="R1409">
        <f>IF(ISBLANK('Raw Data'!K1404),0,IFERROR(IF(MATCH(SMALL('Raw Data'!K1404:N1404,1),L1409:O1409,0),SMALL('Raw Data'!K1404:N1404,1)),0))</f>
        <v/>
      </c>
      <c r="S1409">
        <f>IF(ISBLANK('Raw Data'!K1404),0,IFERROR(IF(MATCH(SMALL('Raw Data'!K1404:N1404,2),L1409:O1409,0),SMALL('Raw Data'!K1404:N1404,2)),0))</f>
        <v/>
      </c>
      <c r="T1409">
        <f>IF(ISBLANK('Raw Data'!K1404),0,IFERROR(IF(MATCH(SMALL('Raw Data'!K1404:N1404,3),L1409:O1409,0),SMALL('Raw Data'!K1404:N1404,3)),0))</f>
        <v/>
      </c>
      <c r="U1409">
        <f>IF(ISBLANK('Raw Data'!K1404),0,IFERROR(IF(MATCH(SMALL('Raw Data'!K1404:N1404,4),L1409:O1409,0),SMALL('Raw Data'!K1404:N1404,4)),0))</f>
        <v/>
      </c>
      <c r="V1409">
        <f>IF(AND('Raw Data'!D1404&lt;3, 'Raw Data'!E1404&lt;3, 'Raw Data'!A1404&gt;0), 'Raw Data'!AF1404, 0)</f>
        <v/>
      </c>
      <c r="W1409">
        <f>IF(AND('Raw Data'!D1404&lt;4, 'Raw Data'!E1404&lt;4, 'Raw Data'!A1404&gt;0), 'Raw Data'!AI1404, 0)</f>
        <v/>
      </c>
      <c r="X1409">
        <f>IF(AND('Raw Data'!D1404&lt;5, 'Raw Data'!E1404&lt;5, 'Raw Data'!A1404&gt;0), 'Raw Data'!AL1404, 0)</f>
        <v/>
      </c>
      <c r="Y1409">
        <f>IF(AND('Raw Data'!D1404&lt;6, 'Raw Data'!E1404&lt;6, 'Raw Data'!A1404&gt;0), 'Raw Data'!AO1404, 0)</f>
        <v/>
      </c>
      <c r="Z1409">
        <f>IF(ISBLANK('Raw Data'!D1404), 0, IF('Raw Data'!D1404-'Raw Data'!E1404&gt;1, 'Raw Data'!AW1404, 0))</f>
        <v/>
      </c>
      <c r="AA1409">
        <f>IF(ISBLANK('Raw Data'!A1404), 0, IF(ABS('Raw Data'!D1404-'Raw Data'!E1404)&lt;2, 'Raw Data'!AX1404, 0))</f>
        <v/>
      </c>
      <c r="AB1409">
        <f>IF(ISBLANK('Raw Data'!D1404), 0, IF('Raw Data'!E1404-'Raw Data'!D1404&gt;1, 'Raw Data'!AY1404, 0))</f>
        <v/>
      </c>
      <c r="AC1409">
        <f>IF(ISBLANK('Raw Data'!D1404), 0, IF('Raw Data'!D1404-'Raw Data'!E1404&gt;2, 'Raw Data'!AZ1404, 0))</f>
        <v/>
      </c>
      <c r="AD1409">
        <f>IF(ISBLANK('Raw Data'!A1404), 0, IF(ABS('Raw Data'!D1404-'Raw Data'!E1404)&lt;3, 'Raw Data'!BA1404, 0))</f>
        <v/>
      </c>
      <c r="AE1409">
        <f>IF(ISBLANK('Raw Data'!D1404), 0, IF('Raw Data'!E1404-'Raw Data'!D1404&gt;2, 'Raw Data'!BB1404, 0))</f>
        <v/>
      </c>
      <c r="AF1409">
        <f>IF(ISBLANK('Raw Data'!D1404), 0, IF('Raw Data'!D1404-'Raw Data'!E1404&gt;3, 'Raw Data'!BC1404, 0))</f>
        <v/>
      </c>
      <c r="AG1409">
        <f>IF(ISBLANK('Raw Data'!A1404), 0, IF(ABS('Raw Data'!D1404-'Raw Data'!E1404)&lt;4, 'Raw Data'!BD1404, 0))</f>
        <v/>
      </c>
      <c r="AH1409">
        <f>IF(ISBLANK('Raw Data'!D1404), 0, IF('Raw Data'!E1404-'Raw Data'!D1404&gt;3, 'Raw Data'!BE1404, 0))</f>
        <v/>
      </c>
      <c r="AI1409">
        <f>IF(SUM('Raw Data'!D1404:E1404)&gt;'Raw Data'!F1404, 'Raw Data'!G1404, 0)</f>
        <v/>
      </c>
      <c r="AJ1409">
        <f>IF(ISBLANK('Raw Data'!D1404), 0, IF(SUM('Raw Data'!D1404:E1404)&lt;'Raw Data'!F1404, 'Raw Data'!H1404, 0))</f>
        <v/>
      </c>
      <c r="AK1409">
        <f>IF(ISBLANK('Raw Data'!A1404), 0, IF(AND('Raw Data'!D1404&lt;3, 'Raw Data'!E1404&lt;3, 'Raw Data'!F1404&lt;BB$2), 'Raw Data'!AF1404, 0))</f>
        <v/>
      </c>
      <c r="AL1409">
        <f>IF(ISBLANK('Raw Data'!A1404), 0, IF(AND('Raw Data'!D1404&lt;4, 'Raw Data'!E1404&lt;4, 'Raw Data'!F1404&lt;BB$2), 'Raw Data'!AI1404, 0))</f>
        <v/>
      </c>
      <c r="AM1409">
        <f>IF(ISBLANK('Raw Data'!A1404), 0, IF(AND('Raw Data'!D1404&lt;5, 'Raw Data'!E1404&lt;5, 'Raw Data'!F1404&lt;BB$2), 'Raw Data'!AL1404, 0))</f>
        <v/>
      </c>
      <c r="AN1409">
        <f>IF(ISBLANK('Raw Data'!A1404), 0, IF(AND('Raw Data'!D1404&lt;6, 'Raw Data'!E1404&lt;6, 'Raw Data'!F1404&lt;BB$2), 'Raw Data'!AO1404, 0))</f>
        <v/>
      </c>
      <c r="AO1409">
        <f>IF(ISBLANK('Raw Data'!A1404), 0, IF(AND('Raw Data'!I1404&lt;Analysis!$BC$2, 'Raw Data'!D1404-'Raw Data'!E1404&gt;1), 'Raw Data'!AW1404, IF(AND('Raw Data'!J1404&lt;Analysis!$BC$2, 'Raw Data'!E1404-'Raw Data'!D1404&gt;1), 'Raw Data'!AY1404, 0)))</f>
        <v/>
      </c>
      <c r="AP1409">
        <f>IF(ISBLANK('Raw Data'!A1404), 0, IF(AND('Raw Data'!I1404&lt;Analysis!$BC$2, 'Raw Data'!D1404-'Raw Data'!E1404&gt;2), 'Raw Data'!AZ1404, IF(AND('Raw Data'!J1404&lt;Analysis!$BC$2, 'Raw Data'!E1404-'Raw Data'!D1404&gt;2), 'Raw Data'!BB1404, 0)))</f>
        <v/>
      </c>
      <c r="AQ1409">
        <f>IF(ISBLANK('Raw Data'!A1404), 0, IF(AND('Raw Data'!I1404&lt;Analysis!$BC$2, 'Raw Data'!D1404-'Raw Data'!E1404&gt;3), 'Raw Data'!BC1404, IF(AND('Raw Data'!J1404&lt;Analysis!$BC$2, 'Raw Data'!E1404-'Raw Data'!D1404&gt;3), 'Raw Data'!BE1404, 0)))</f>
        <v/>
      </c>
      <c r="AR1409">
        <f>IF('Hidden Analysiss'!D1405=1,IF(ABS('Raw Data'!E1404-'Raw Data'!D1404)&lt;2,'Raw Data'!AX1404,0), 0)</f>
        <v/>
      </c>
      <c r="AS1409">
        <f>IF('Hidden Analysiss'!D1405=1,IF(ABS('Raw Data'!E1404-'Raw Data'!D1404)&lt;3,'Raw Data'!BA1404,0), 0)</f>
        <v/>
      </c>
      <c r="AT1409">
        <f>IF('Hidden Analysiss'!D1405=1,IF(ABS('Raw Data'!E1404-'Raw Data'!D1404)&lt;4,'Raw Data'!BD1404,0), 0)</f>
        <v/>
      </c>
      <c r="AU1409">
        <f>IF(AND('Hidden Analysiss'!E1405=1, ABS('Raw Data'!E1404-'Raw Data'!D1404)&lt;2), 'Raw Data'!AX1404, 0)</f>
        <v/>
      </c>
      <c r="AV1409">
        <f>IF(AND('Hidden Analysiss'!E1405=1, ABS('Raw Data'!E1404-'Raw Data'!D1404)&lt;3), 'Raw Data'!BA1404, 0)</f>
        <v/>
      </c>
      <c r="AW1409">
        <f>IF(AND('Hidden Analysiss'!E1405=1, ABS('Raw Data'!E1404-'Raw Data'!D1404)&lt;3), 'Raw Data'!BD1404, 0)</f>
        <v/>
      </c>
    </row>
    <row r="1410">
      <c r="A1410" s="1">
        <f>'Raw Data'!A1405</f>
        <v/>
      </c>
      <c r="B1410">
        <f>IF('Raw Data'!E1405&gt;'Raw Data'!D1405, 'Raw Data'!J1405, 0)</f>
        <v/>
      </c>
      <c r="C1410">
        <f>IF('Raw Data'!D1405&gt;'Raw Data'!E1405, 'Raw Data'!I1405, 0)</f>
        <v/>
      </c>
      <c r="D1410">
        <f>SUM(G1410:H1410)</f>
        <v/>
      </c>
      <c r="E1410">
        <f>IF(AND('Raw Data'!J1405&lt;'Raw Data'!I1405,'Raw Data'!E1405&gt;'Raw Data'!D1405,'Raw Data'!E1405-'Raw Data'!D1405&gt;3),'Raw Data'!N1405,IF(AND('Raw Data'!I1405&lt;'Raw Data'!J1405,'Raw Data'!D1405&gt;'Raw Data'!E1405,'Raw Data'!D1405-'Raw Data'!E1405&gt;3),'Raw Data'!M1405,0))</f>
        <v/>
      </c>
      <c r="F1410">
        <f>IF(AND('Raw Data'!J1405&lt;'Raw Data'!I1405,'Raw Data'!E1405&gt;'Raw Data'!D1405,'Raw Data'!E1405-'Raw Data'!D1405&lt;4),'Raw Data'!L1405,IF(AND('Raw Data'!I1405&lt;'Raw Data'!J1405,'Raw Data'!D1405&gt;'Raw Data'!E1405,'Raw Data'!D1405-'Raw Data'!E1405&lt;4),'Raw Data'!K1405,0))</f>
        <v/>
      </c>
      <c r="G1410">
        <f>IF(AND('Raw Data'!J1405&lt;'Raw Data'!I1405, 'Raw Data'!E1405&gt;'Raw Data'!D1405), 'Raw Data'!J1405, 0)</f>
        <v/>
      </c>
      <c r="H1410">
        <f>IF(AND('Raw Data'!J1405&gt;'Raw Data'!I1405, 'Raw Data'!E1405&lt;'Raw Data'!D1405), 'Raw Data'!I1405, 0)</f>
        <v/>
      </c>
      <c r="I1410">
        <f>SUM(J1410:K1410)</f>
        <v/>
      </c>
      <c r="J1410">
        <f>IF(AND('Raw Data'!J1405&gt;'Raw Data'!I1405, 'Raw Data'!E1405&gt;'Raw Data'!D1405), 'Raw Data'!J1405, 0)</f>
        <v/>
      </c>
      <c r="K1410">
        <f>IF(AND('Raw Data'!I1405&gt;'Raw Data'!J1405, 'Raw Data'!D1405&gt;'Raw Data'!E1405), 'Raw Data'!I1405, 0)</f>
        <v/>
      </c>
      <c r="L1410">
        <f>IF('Raw Data'!E1405-'Raw Data'!D1405&gt;3, 'Raw Data'!N1405, 0)</f>
        <v/>
      </c>
      <c r="M1410">
        <f>IF('Raw Data'!D1405-'Raw Data'!E1405&gt;3, 'Raw Data'!M1405, 0)</f>
        <v/>
      </c>
      <c r="N1410">
        <f>IF(ISBLANK('Raw Data'!D1405),0,IF(AND('Raw Data'!E1405&gt;'Raw Data'!D1405,'Raw Data'!E1405-'Raw Data'!D1405&gt;0,'Raw Data'!E1405-'Raw Data'!D1405&lt;4),'Raw Data'!L1405, 0))</f>
        <v/>
      </c>
      <c r="O1410">
        <f>IF(ISBLANK('Raw Data'!D1405),0,IF(AND('Raw Data'!E1405&gt;'Raw Data'!D1405,'Raw Data'!E1405-'Raw Data'!D1405&gt;0,'Raw Data'!D1405-'Raw Data'!E1405&lt;4),'Raw Data'!K1405, 0))</f>
        <v/>
      </c>
      <c r="P1410">
        <f>IF('Raw Data'!E1405-'Raw Data'!D1405&gt;3, 'Raw Data'!N1405, IF('Raw Data'!D1405-'Raw Data'!E1405&gt;3, 'Raw Data'!M1405, 0))</f>
        <v/>
      </c>
      <c r="Q1410">
        <f>IF(ISBLANK('Raw Data'!E1405),0,IF(AND('Raw Data'!E1405-'Raw Data'!D1405&lt;4,'Raw Data'!E1405-'Raw Data'!D1405&gt;0),'Raw Data'!L1405,IF(AND('Raw Data'!D1405&gt;'Raw Data'!E1405,'Raw Data'!D1405-'Raw Data'!E1405&gt;0),'Raw Data'!K1405,0)))</f>
        <v/>
      </c>
      <c r="R1410">
        <f>IF(ISBLANK('Raw Data'!K1405),0,IFERROR(IF(MATCH(SMALL('Raw Data'!K1405:N1405,1),L1410:O1410,0),SMALL('Raw Data'!K1405:N1405,1)),0))</f>
        <v/>
      </c>
      <c r="S1410">
        <f>IF(ISBLANK('Raw Data'!K1405),0,IFERROR(IF(MATCH(SMALL('Raw Data'!K1405:N1405,2),L1410:O1410,0),SMALL('Raw Data'!K1405:N1405,2)),0))</f>
        <v/>
      </c>
      <c r="T1410">
        <f>IF(ISBLANK('Raw Data'!K1405),0,IFERROR(IF(MATCH(SMALL('Raw Data'!K1405:N1405,3),L1410:O1410,0),SMALL('Raw Data'!K1405:N1405,3)),0))</f>
        <v/>
      </c>
      <c r="U1410">
        <f>IF(ISBLANK('Raw Data'!K1405),0,IFERROR(IF(MATCH(SMALL('Raw Data'!K1405:N1405,4),L1410:O1410,0),SMALL('Raw Data'!K1405:N1405,4)),0))</f>
        <v/>
      </c>
      <c r="V1410">
        <f>IF(AND('Raw Data'!D1405&lt;3, 'Raw Data'!E1405&lt;3, 'Raw Data'!A1405&gt;0), 'Raw Data'!AF1405, 0)</f>
        <v/>
      </c>
      <c r="W1410">
        <f>IF(AND('Raw Data'!D1405&lt;4, 'Raw Data'!E1405&lt;4, 'Raw Data'!A1405&gt;0), 'Raw Data'!AI1405, 0)</f>
        <v/>
      </c>
      <c r="X1410">
        <f>IF(AND('Raw Data'!D1405&lt;5, 'Raw Data'!E1405&lt;5, 'Raw Data'!A1405&gt;0), 'Raw Data'!AL1405, 0)</f>
        <v/>
      </c>
      <c r="Y1410">
        <f>IF(AND('Raw Data'!D1405&lt;6, 'Raw Data'!E1405&lt;6, 'Raw Data'!A1405&gt;0), 'Raw Data'!AO1405, 0)</f>
        <v/>
      </c>
      <c r="Z1410">
        <f>IF(ISBLANK('Raw Data'!D1405), 0, IF('Raw Data'!D1405-'Raw Data'!E1405&gt;1, 'Raw Data'!AW1405, 0))</f>
        <v/>
      </c>
      <c r="AA1410">
        <f>IF(ISBLANK('Raw Data'!A1405), 0, IF(ABS('Raw Data'!D1405-'Raw Data'!E1405)&lt;2, 'Raw Data'!AX1405, 0))</f>
        <v/>
      </c>
      <c r="AB1410">
        <f>IF(ISBLANK('Raw Data'!D1405), 0, IF('Raw Data'!E1405-'Raw Data'!D1405&gt;1, 'Raw Data'!AY1405, 0))</f>
        <v/>
      </c>
      <c r="AC1410">
        <f>IF(ISBLANK('Raw Data'!D1405), 0, IF('Raw Data'!D1405-'Raw Data'!E1405&gt;2, 'Raw Data'!AZ1405, 0))</f>
        <v/>
      </c>
      <c r="AD1410">
        <f>IF(ISBLANK('Raw Data'!A1405), 0, IF(ABS('Raw Data'!D1405-'Raw Data'!E1405)&lt;3, 'Raw Data'!BA1405, 0))</f>
        <v/>
      </c>
      <c r="AE1410">
        <f>IF(ISBLANK('Raw Data'!D1405), 0, IF('Raw Data'!E1405-'Raw Data'!D1405&gt;2, 'Raw Data'!BB1405, 0))</f>
        <v/>
      </c>
      <c r="AF1410">
        <f>IF(ISBLANK('Raw Data'!D1405), 0, IF('Raw Data'!D1405-'Raw Data'!E1405&gt;3, 'Raw Data'!BC1405, 0))</f>
        <v/>
      </c>
      <c r="AG1410">
        <f>IF(ISBLANK('Raw Data'!A1405), 0, IF(ABS('Raw Data'!D1405-'Raw Data'!E1405)&lt;4, 'Raw Data'!BD1405, 0))</f>
        <v/>
      </c>
      <c r="AH1410">
        <f>IF(ISBLANK('Raw Data'!D1405), 0, IF('Raw Data'!E1405-'Raw Data'!D1405&gt;3, 'Raw Data'!BE1405, 0))</f>
        <v/>
      </c>
      <c r="AI1410">
        <f>IF(SUM('Raw Data'!D1405:E1405)&gt;'Raw Data'!F1405, 'Raw Data'!G1405, 0)</f>
        <v/>
      </c>
      <c r="AJ1410">
        <f>IF(ISBLANK('Raw Data'!D1405), 0, IF(SUM('Raw Data'!D1405:E1405)&lt;'Raw Data'!F1405, 'Raw Data'!H1405, 0))</f>
        <v/>
      </c>
      <c r="AK1410">
        <f>IF(ISBLANK('Raw Data'!A1405), 0, IF(AND('Raw Data'!D1405&lt;3, 'Raw Data'!E1405&lt;3, 'Raw Data'!F1405&lt;BB$2), 'Raw Data'!AF1405, 0))</f>
        <v/>
      </c>
      <c r="AL1410">
        <f>IF(ISBLANK('Raw Data'!A1405), 0, IF(AND('Raw Data'!D1405&lt;4, 'Raw Data'!E1405&lt;4, 'Raw Data'!F1405&lt;BB$2), 'Raw Data'!AI1405, 0))</f>
        <v/>
      </c>
      <c r="AM1410">
        <f>IF(ISBLANK('Raw Data'!A1405), 0, IF(AND('Raw Data'!D1405&lt;5, 'Raw Data'!E1405&lt;5, 'Raw Data'!F1405&lt;BB$2), 'Raw Data'!AL1405, 0))</f>
        <v/>
      </c>
      <c r="AN1410">
        <f>IF(ISBLANK('Raw Data'!A1405), 0, IF(AND('Raw Data'!D1405&lt;6, 'Raw Data'!E1405&lt;6, 'Raw Data'!F1405&lt;BB$2), 'Raw Data'!AO1405, 0))</f>
        <v/>
      </c>
      <c r="AO1410">
        <f>IF(ISBLANK('Raw Data'!A1405), 0, IF(AND('Raw Data'!I1405&lt;Analysis!$BC$2, 'Raw Data'!D1405-'Raw Data'!E1405&gt;1), 'Raw Data'!AW1405, IF(AND('Raw Data'!J1405&lt;Analysis!$BC$2, 'Raw Data'!E1405-'Raw Data'!D1405&gt;1), 'Raw Data'!AY1405, 0)))</f>
        <v/>
      </c>
      <c r="AP1410">
        <f>IF(ISBLANK('Raw Data'!A1405), 0, IF(AND('Raw Data'!I1405&lt;Analysis!$BC$2, 'Raw Data'!D1405-'Raw Data'!E1405&gt;2), 'Raw Data'!AZ1405, IF(AND('Raw Data'!J1405&lt;Analysis!$BC$2, 'Raw Data'!E1405-'Raw Data'!D1405&gt;2), 'Raw Data'!BB1405, 0)))</f>
        <v/>
      </c>
      <c r="AQ1410">
        <f>IF(ISBLANK('Raw Data'!A1405), 0, IF(AND('Raw Data'!I1405&lt;Analysis!$BC$2, 'Raw Data'!D1405-'Raw Data'!E1405&gt;3), 'Raw Data'!BC1405, IF(AND('Raw Data'!J1405&lt;Analysis!$BC$2, 'Raw Data'!E1405-'Raw Data'!D1405&gt;3), 'Raw Data'!BE1405, 0)))</f>
        <v/>
      </c>
      <c r="AR1410">
        <f>IF('Hidden Analysiss'!D1406=1,IF(ABS('Raw Data'!E1405-'Raw Data'!D1405)&lt;2,'Raw Data'!AX1405,0), 0)</f>
        <v/>
      </c>
      <c r="AS1410">
        <f>IF('Hidden Analysiss'!D1406=1,IF(ABS('Raw Data'!E1405-'Raw Data'!D1405)&lt;3,'Raw Data'!BA1405,0), 0)</f>
        <v/>
      </c>
      <c r="AT1410">
        <f>IF('Hidden Analysiss'!D1406=1,IF(ABS('Raw Data'!E1405-'Raw Data'!D1405)&lt;4,'Raw Data'!BD1405,0), 0)</f>
        <v/>
      </c>
      <c r="AU1410">
        <f>IF(AND('Hidden Analysiss'!E1406=1, ABS('Raw Data'!E1405-'Raw Data'!D1405)&lt;2), 'Raw Data'!AX1405, 0)</f>
        <v/>
      </c>
      <c r="AV1410">
        <f>IF(AND('Hidden Analysiss'!E1406=1, ABS('Raw Data'!E1405-'Raw Data'!D1405)&lt;3), 'Raw Data'!BA1405, 0)</f>
        <v/>
      </c>
      <c r="AW1410">
        <f>IF(AND('Hidden Analysiss'!E1406=1, ABS('Raw Data'!E1405-'Raw Data'!D1405)&lt;3), 'Raw Data'!BD1405, 0)</f>
        <v/>
      </c>
    </row>
    <row r="1411">
      <c r="A1411" s="1">
        <f>'Raw Data'!A1406</f>
        <v/>
      </c>
      <c r="B1411">
        <f>IF('Raw Data'!E1406&gt;'Raw Data'!D1406, 'Raw Data'!J1406, 0)</f>
        <v/>
      </c>
      <c r="C1411">
        <f>IF('Raw Data'!D1406&gt;'Raw Data'!E1406, 'Raw Data'!I1406, 0)</f>
        <v/>
      </c>
      <c r="D1411">
        <f>SUM(G1411:H1411)</f>
        <v/>
      </c>
      <c r="E1411">
        <f>IF(AND('Raw Data'!J1406&lt;'Raw Data'!I1406,'Raw Data'!E1406&gt;'Raw Data'!D1406,'Raw Data'!E1406-'Raw Data'!D1406&gt;3),'Raw Data'!N1406,IF(AND('Raw Data'!I1406&lt;'Raw Data'!J1406,'Raw Data'!D1406&gt;'Raw Data'!E1406,'Raw Data'!D1406-'Raw Data'!E1406&gt;3),'Raw Data'!M1406,0))</f>
        <v/>
      </c>
      <c r="F1411">
        <f>IF(AND('Raw Data'!J1406&lt;'Raw Data'!I1406,'Raw Data'!E1406&gt;'Raw Data'!D1406,'Raw Data'!E1406-'Raw Data'!D1406&lt;4),'Raw Data'!L1406,IF(AND('Raw Data'!I1406&lt;'Raw Data'!J1406,'Raw Data'!D1406&gt;'Raw Data'!E1406,'Raw Data'!D1406-'Raw Data'!E1406&lt;4),'Raw Data'!K1406,0))</f>
        <v/>
      </c>
      <c r="G1411">
        <f>IF(AND('Raw Data'!J1406&lt;'Raw Data'!I1406, 'Raw Data'!E1406&gt;'Raw Data'!D1406), 'Raw Data'!J1406, 0)</f>
        <v/>
      </c>
      <c r="H1411">
        <f>IF(AND('Raw Data'!J1406&gt;'Raw Data'!I1406, 'Raw Data'!E1406&lt;'Raw Data'!D1406), 'Raw Data'!I1406, 0)</f>
        <v/>
      </c>
      <c r="I1411">
        <f>SUM(J1411:K1411)</f>
        <v/>
      </c>
      <c r="J1411">
        <f>IF(AND('Raw Data'!J1406&gt;'Raw Data'!I1406, 'Raw Data'!E1406&gt;'Raw Data'!D1406), 'Raw Data'!J1406, 0)</f>
        <v/>
      </c>
      <c r="K1411">
        <f>IF(AND('Raw Data'!I1406&gt;'Raw Data'!J1406, 'Raw Data'!D1406&gt;'Raw Data'!E1406), 'Raw Data'!I1406, 0)</f>
        <v/>
      </c>
      <c r="L1411">
        <f>IF('Raw Data'!E1406-'Raw Data'!D1406&gt;3, 'Raw Data'!N1406, 0)</f>
        <v/>
      </c>
      <c r="M1411">
        <f>IF('Raw Data'!D1406-'Raw Data'!E1406&gt;3, 'Raw Data'!M1406, 0)</f>
        <v/>
      </c>
      <c r="N1411">
        <f>IF(ISBLANK('Raw Data'!D1406),0,IF(AND('Raw Data'!E1406&gt;'Raw Data'!D1406,'Raw Data'!E1406-'Raw Data'!D1406&gt;0,'Raw Data'!E1406-'Raw Data'!D1406&lt;4),'Raw Data'!L1406, 0))</f>
        <v/>
      </c>
      <c r="O1411">
        <f>IF(ISBLANK('Raw Data'!D1406),0,IF(AND('Raw Data'!E1406&gt;'Raw Data'!D1406,'Raw Data'!E1406-'Raw Data'!D1406&gt;0,'Raw Data'!D1406-'Raw Data'!E1406&lt;4),'Raw Data'!K1406, 0))</f>
        <v/>
      </c>
      <c r="P1411">
        <f>IF('Raw Data'!E1406-'Raw Data'!D1406&gt;3, 'Raw Data'!N1406, IF('Raw Data'!D1406-'Raw Data'!E1406&gt;3, 'Raw Data'!M1406, 0))</f>
        <v/>
      </c>
      <c r="Q1411">
        <f>IF(ISBLANK('Raw Data'!E1406),0,IF(AND('Raw Data'!E1406-'Raw Data'!D1406&lt;4,'Raw Data'!E1406-'Raw Data'!D1406&gt;0),'Raw Data'!L1406,IF(AND('Raw Data'!D1406&gt;'Raw Data'!E1406,'Raw Data'!D1406-'Raw Data'!E1406&gt;0),'Raw Data'!K1406,0)))</f>
        <v/>
      </c>
      <c r="R1411">
        <f>IF(ISBLANK('Raw Data'!K1406),0,IFERROR(IF(MATCH(SMALL('Raw Data'!K1406:N1406,1),L1411:O1411,0),SMALL('Raw Data'!K1406:N1406,1)),0))</f>
        <v/>
      </c>
      <c r="S1411">
        <f>IF(ISBLANK('Raw Data'!K1406),0,IFERROR(IF(MATCH(SMALL('Raw Data'!K1406:N1406,2),L1411:O1411,0),SMALL('Raw Data'!K1406:N1406,2)),0))</f>
        <v/>
      </c>
      <c r="T1411">
        <f>IF(ISBLANK('Raw Data'!K1406),0,IFERROR(IF(MATCH(SMALL('Raw Data'!K1406:N1406,3),L1411:O1411,0),SMALL('Raw Data'!K1406:N1406,3)),0))</f>
        <v/>
      </c>
      <c r="U1411">
        <f>IF(ISBLANK('Raw Data'!K1406),0,IFERROR(IF(MATCH(SMALL('Raw Data'!K1406:N1406,4),L1411:O1411,0),SMALL('Raw Data'!K1406:N1406,4)),0))</f>
        <v/>
      </c>
      <c r="V1411">
        <f>IF(AND('Raw Data'!D1406&lt;3, 'Raw Data'!E1406&lt;3, 'Raw Data'!A1406&gt;0), 'Raw Data'!AF1406, 0)</f>
        <v/>
      </c>
      <c r="W1411">
        <f>IF(AND('Raw Data'!D1406&lt;4, 'Raw Data'!E1406&lt;4, 'Raw Data'!A1406&gt;0), 'Raw Data'!AI1406, 0)</f>
        <v/>
      </c>
      <c r="X1411">
        <f>IF(AND('Raw Data'!D1406&lt;5, 'Raw Data'!E1406&lt;5, 'Raw Data'!A1406&gt;0), 'Raw Data'!AL1406, 0)</f>
        <v/>
      </c>
      <c r="Y1411">
        <f>IF(AND('Raw Data'!D1406&lt;6, 'Raw Data'!E1406&lt;6, 'Raw Data'!A1406&gt;0), 'Raw Data'!AO1406, 0)</f>
        <v/>
      </c>
      <c r="Z1411">
        <f>IF(ISBLANK('Raw Data'!D1406), 0, IF('Raw Data'!D1406-'Raw Data'!E1406&gt;1, 'Raw Data'!AW1406, 0))</f>
        <v/>
      </c>
      <c r="AA1411">
        <f>IF(ISBLANK('Raw Data'!A1406), 0, IF(ABS('Raw Data'!D1406-'Raw Data'!E1406)&lt;2, 'Raw Data'!AX1406, 0))</f>
        <v/>
      </c>
      <c r="AB1411">
        <f>IF(ISBLANK('Raw Data'!D1406), 0, IF('Raw Data'!E1406-'Raw Data'!D1406&gt;1, 'Raw Data'!AY1406, 0))</f>
        <v/>
      </c>
      <c r="AC1411">
        <f>IF(ISBLANK('Raw Data'!D1406), 0, IF('Raw Data'!D1406-'Raw Data'!E1406&gt;2, 'Raw Data'!AZ1406, 0))</f>
        <v/>
      </c>
      <c r="AD1411">
        <f>IF(ISBLANK('Raw Data'!A1406), 0, IF(ABS('Raw Data'!D1406-'Raw Data'!E1406)&lt;3, 'Raw Data'!BA1406, 0))</f>
        <v/>
      </c>
      <c r="AE1411">
        <f>IF(ISBLANK('Raw Data'!D1406), 0, IF('Raw Data'!E1406-'Raw Data'!D1406&gt;2, 'Raw Data'!BB1406, 0))</f>
        <v/>
      </c>
      <c r="AF1411">
        <f>IF(ISBLANK('Raw Data'!D1406), 0, IF('Raw Data'!D1406-'Raw Data'!E1406&gt;3, 'Raw Data'!BC1406, 0))</f>
        <v/>
      </c>
      <c r="AG1411">
        <f>IF(ISBLANK('Raw Data'!A1406), 0, IF(ABS('Raw Data'!D1406-'Raw Data'!E1406)&lt;4, 'Raw Data'!BD1406, 0))</f>
        <v/>
      </c>
      <c r="AH1411">
        <f>IF(ISBLANK('Raw Data'!D1406), 0, IF('Raw Data'!E1406-'Raw Data'!D1406&gt;3, 'Raw Data'!BE1406, 0))</f>
        <v/>
      </c>
      <c r="AI1411">
        <f>IF(SUM('Raw Data'!D1406:E1406)&gt;'Raw Data'!F1406, 'Raw Data'!G1406, 0)</f>
        <v/>
      </c>
      <c r="AJ1411">
        <f>IF(ISBLANK('Raw Data'!D1406), 0, IF(SUM('Raw Data'!D1406:E1406)&lt;'Raw Data'!F1406, 'Raw Data'!H1406, 0))</f>
        <v/>
      </c>
      <c r="AK1411">
        <f>IF(ISBLANK('Raw Data'!A1406), 0, IF(AND('Raw Data'!D1406&lt;3, 'Raw Data'!E1406&lt;3, 'Raw Data'!F1406&lt;BB$2), 'Raw Data'!AF1406, 0))</f>
        <v/>
      </c>
      <c r="AL1411">
        <f>IF(ISBLANK('Raw Data'!A1406), 0, IF(AND('Raw Data'!D1406&lt;4, 'Raw Data'!E1406&lt;4, 'Raw Data'!F1406&lt;BB$2), 'Raw Data'!AI1406, 0))</f>
        <v/>
      </c>
      <c r="AM1411">
        <f>IF(ISBLANK('Raw Data'!A1406), 0, IF(AND('Raw Data'!D1406&lt;5, 'Raw Data'!E1406&lt;5, 'Raw Data'!F1406&lt;BB$2), 'Raw Data'!AL1406, 0))</f>
        <v/>
      </c>
      <c r="AN1411">
        <f>IF(ISBLANK('Raw Data'!A1406), 0, IF(AND('Raw Data'!D1406&lt;6, 'Raw Data'!E1406&lt;6, 'Raw Data'!F1406&lt;BB$2), 'Raw Data'!AO1406, 0))</f>
        <v/>
      </c>
      <c r="AO1411">
        <f>IF(ISBLANK('Raw Data'!A1406), 0, IF(AND('Raw Data'!I1406&lt;Analysis!$BC$2, 'Raw Data'!D1406-'Raw Data'!E1406&gt;1), 'Raw Data'!AW1406, IF(AND('Raw Data'!J1406&lt;Analysis!$BC$2, 'Raw Data'!E1406-'Raw Data'!D1406&gt;1), 'Raw Data'!AY1406, 0)))</f>
        <v/>
      </c>
      <c r="AP1411">
        <f>IF(ISBLANK('Raw Data'!A1406), 0, IF(AND('Raw Data'!I1406&lt;Analysis!$BC$2, 'Raw Data'!D1406-'Raw Data'!E1406&gt;2), 'Raw Data'!AZ1406, IF(AND('Raw Data'!J1406&lt;Analysis!$BC$2, 'Raw Data'!E1406-'Raw Data'!D1406&gt;2), 'Raw Data'!BB1406, 0)))</f>
        <v/>
      </c>
      <c r="AQ1411">
        <f>IF(ISBLANK('Raw Data'!A1406), 0, IF(AND('Raw Data'!I1406&lt;Analysis!$BC$2, 'Raw Data'!D1406-'Raw Data'!E1406&gt;3), 'Raw Data'!BC1406, IF(AND('Raw Data'!J1406&lt;Analysis!$BC$2, 'Raw Data'!E1406-'Raw Data'!D1406&gt;3), 'Raw Data'!BE1406, 0)))</f>
        <v/>
      </c>
      <c r="AR1411">
        <f>IF('Hidden Analysiss'!D1407=1,IF(ABS('Raw Data'!E1406-'Raw Data'!D1406)&lt;2,'Raw Data'!AX1406,0), 0)</f>
        <v/>
      </c>
      <c r="AS1411">
        <f>IF('Hidden Analysiss'!D1407=1,IF(ABS('Raw Data'!E1406-'Raw Data'!D1406)&lt;3,'Raw Data'!BA1406,0), 0)</f>
        <v/>
      </c>
      <c r="AT1411">
        <f>IF('Hidden Analysiss'!D1407=1,IF(ABS('Raw Data'!E1406-'Raw Data'!D1406)&lt;4,'Raw Data'!BD1406,0), 0)</f>
        <v/>
      </c>
      <c r="AU1411">
        <f>IF(AND('Hidden Analysiss'!E1407=1, ABS('Raw Data'!E1406-'Raw Data'!D1406)&lt;2), 'Raw Data'!AX1406, 0)</f>
        <v/>
      </c>
      <c r="AV1411">
        <f>IF(AND('Hidden Analysiss'!E1407=1, ABS('Raw Data'!E1406-'Raw Data'!D1406)&lt;3), 'Raw Data'!BA1406, 0)</f>
        <v/>
      </c>
      <c r="AW1411">
        <f>IF(AND('Hidden Analysiss'!E1407=1, ABS('Raw Data'!E1406-'Raw Data'!D1406)&lt;3), 'Raw Data'!BD1406, 0)</f>
        <v/>
      </c>
    </row>
    <row r="1412">
      <c r="A1412" s="1">
        <f>'Raw Data'!A1407</f>
        <v/>
      </c>
      <c r="B1412">
        <f>IF('Raw Data'!E1407&gt;'Raw Data'!D1407, 'Raw Data'!J1407, 0)</f>
        <v/>
      </c>
      <c r="C1412">
        <f>IF('Raw Data'!D1407&gt;'Raw Data'!E1407, 'Raw Data'!I1407, 0)</f>
        <v/>
      </c>
      <c r="D1412">
        <f>SUM(G1412:H1412)</f>
        <v/>
      </c>
      <c r="E1412">
        <f>IF(AND('Raw Data'!J1407&lt;'Raw Data'!I1407,'Raw Data'!E1407&gt;'Raw Data'!D1407,'Raw Data'!E1407-'Raw Data'!D1407&gt;3),'Raw Data'!N1407,IF(AND('Raw Data'!I1407&lt;'Raw Data'!J1407,'Raw Data'!D1407&gt;'Raw Data'!E1407,'Raw Data'!D1407-'Raw Data'!E1407&gt;3),'Raw Data'!M1407,0))</f>
        <v/>
      </c>
      <c r="F1412">
        <f>IF(AND('Raw Data'!J1407&lt;'Raw Data'!I1407,'Raw Data'!E1407&gt;'Raw Data'!D1407,'Raw Data'!E1407-'Raw Data'!D1407&lt;4),'Raw Data'!L1407,IF(AND('Raw Data'!I1407&lt;'Raw Data'!J1407,'Raw Data'!D1407&gt;'Raw Data'!E1407,'Raw Data'!D1407-'Raw Data'!E1407&lt;4),'Raw Data'!K1407,0))</f>
        <v/>
      </c>
      <c r="G1412">
        <f>IF(AND('Raw Data'!J1407&lt;'Raw Data'!I1407, 'Raw Data'!E1407&gt;'Raw Data'!D1407), 'Raw Data'!J1407, 0)</f>
        <v/>
      </c>
      <c r="H1412">
        <f>IF(AND('Raw Data'!J1407&gt;'Raw Data'!I1407, 'Raw Data'!E1407&lt;'Raw Data'!D1407), 'Raw Data'!I1407, 0)</f>
        <v/>
      </c>
      <c r="I1412">
        <f>SUM(J1412:K1412)</f>
        <v/>
      </c>
      <c r="J1412">
        <f>IF(AND('Raw Data'!J1407&gt;'Raw Data'!I1407, 'Raw Data'!E1407&gt;'Raw Data'!D1407), 'Raw Data'!J1407, 0)</f>
        <v/>
      </c>
      <c r="K1412">
        <f>IF(AND('Raw Data'!I1407&gt;'Raw Data'!J1407, 'Raw Data'!D1407&gt;'Raw Data'!E1407), 'Raw Data'!I1407, 0)</f>
        <v/>
      </c>
      <c r="L1412">
        <f>IF('Raw Data'!E1407-'Raw Data'!D1407&gt;3, 'Raw Data'!N1407, 0)</f>
        <v/>
      </c>
      <c r="M1412">
        <f>IF('Raw Data'!D1407-'Raw Data'!E1407&gt;3, 'Raw Data'!M1407, 0)</f>
        <v/>
      </c>
      <c r="N1412">
        <f>IF(ISBLANK('Raw Data'!D1407),0,IF(AND('Raw Data'!E1407&gt;'Raw Data'!D1407,'Raw Data'!E1407-'Raw Data'!D1407&gt;0,'Raw Data'!E1407-'Raw Data'!D1407&lt;4),'Raw Data'!L1407, 0))</f>
        <v/>
      </c>
      <c r="O1412">
        <f>IF(ISBLANK('Raw Data'!D1407),0,IF(AND('Raw Data'!E1407&gt;'Raw Data'!D1407,'Raw Data'!E1407-'Raw Data'!D1407&gt;0,'Raw Data'!D1407-'Raw Data'!E1407&lt;4),'Raw Data'!K1407, 0))</f>
        <v/>
      </c>
      <c r="P1412">
        <f>IF('Raw Data'!E1407-'Raw Data'!D1407&gt;3, 'Raw Data'!N1407, IF('Raw Data'!D1407-'Raw Data'!E1407&gt;3, 'Raw Data'!M1407, 0))</f>
        <v/>
      </c>
      <c r="Q1412">
        <f>IF(ISBLANK('Raw Data'!E1407),0,IF(AND('Raw Data'!E1407-'Raw Data'!D1407&lt;4,'Raw Data'!E1407-'Raw Data'!D1407&gt;0),'Raw Data'!L1407,IF(AND('Raw Data'!D1407&gt;'Raw Data'!E1407,'Raw Data'!D1407-'Raw Data'!E1407&gt;0),'Raw Data'!K1407,0)))</f>
        <v/>
      </c>
      <c r="R1412">
        <f>IF(ISBLANK('Raw Data'!K1407),0,IFERROR(IF(MATCH(SMALL('Raw Data'!K1407:N1407,1),L1412:O1412,0),SMALL('Raw Data'!K1407:N1407,1)),0))</f>
        <v/>
      </c>
      <c r="S1412">
        <f>IF(ISBLANK('Raw Data'!K1407),0,IFERROR(IF(MATCH(SMALL('Raw Data'!K1407:N1407,2),L1412:O1412,0),SMALL('Raw Data'!K1407:N1407,2)),0))</f>
        <v/>
      </c>
      <c r="T1412">
        <f>IF(ISBLANK('Raw Data'!K1407),0,IFERROR(IF(MATCH(SMALL('Raw Data'!K1407:N1407,3),L1412:O1412,0),SMALL('Raw Data'!K1407:N1407,3)),0))</f>
        <v/>
      </c>
      <c r="U1412">
        <f>IF(ISBLANK('Raw Data'!K1407),0,IFERROR(IF(MATCH(SMALL('Raw Data'!K1407:N1407,4),L1412:O1412,0),SMALL('Raw Data'!K1407:N1407,4)),0))</f>
        <v/>
      </c>
      <c r="V1412">
        <f>IF(AND('Raw Data'!D1407&lt;3, 'Raw Data'!E1407&lt;3, 'Raw Data'!A1407&gt;0), 'Raw Data'!AF1407, 0)</f>
        <v/>
      </c>
      <c r="W1412">
        <f>IF(AND('Raw Data'!D1407&lt;4, 'Raw Data'!E1407&lt;4, 'Raw Data'!A1407&gt;0), 'Raw Data'!AI1407, 0)</f>
        <v/>
      </c>
      <c r="X1412">
        <f>IF(AND('Raw Data'!D1407&lt;5, 'Raw Data'!E1407&lt;5, 'Raw Data'!A1407&gt;0), 'Raw Data'!AL1407, 0)</f>
        <v/>
      </c>
      <c r="Y1412">
        <f>IF(AND('Raw Data'!D1407&lt;6, 'Raw Data'!E1407&lt;6, 'Raw Data'!A1407&gt;0), 'Raw Data'!AO1407, 0)</f>
        <v/>
      </c>
      <c r="Z1412">
        <f>IF(ISBLANK('Raw Data'!D1407), 0, IF('Raw Data'!D1407-'Raw Data'!E1407&gt;1, 'Raw Data'!AW1407, 0))</f>
        <v/>
      </c>
      <c r="AA1412">
        <f>IF(ISBLANK('Raw Data'!A1407), 0, IF(ABS('Raw Data'!D1407-'Raw Data'!E1407)&lt;2, 'Raw Data'!AX1407, 0))</f>
        <v/>
      </c>
      <c r="AB1412">
        <f>IF(ISBLANK('Raw Data'!D1407), 0, IF('Raw Data'!E1407-'Raw Data'!D1407&gt;1, 'Raw Data'!AY1407, 0))</f>
        <v/>
      </c>
      <c r="AC1412">
        <f>IF(ISBLANK('Raw Data'!D1407), 0, IF('Raw Data'!D1407-'Raw Data'!E1407&gt;2, 'Raw Data'!AZ1407, 0))</f>
        <v/>
      </c>
      <c r="AD1412">
        <f>IF(ISBLANK('Raw Data'!A1407), 0, IF(ABS('Raw Data'!D1407-'Raw Data'!E1407)&lt;3, 'Raw Data'!BA1407, 0))</f>
        <v/>
      </c>
      <c r="AE1412">
        <f>IF(ISBLANK('Raw Data'!D1407), 0, IF('Raw Data'!E1407-'Raw Data'!D1407&gt;2, 'Raw Data'!BB1407, 0))</f>
        <v/>
      </c>
      <c r="AF1412">
        <f>IF(ISBLANK('Raw Data'!D1407), 0, IF('Raw Data'!D1407-'Raw Data'!E1407&gt;3, 'Raw Data'!BC1407, 0))</f>
        <v/>
      </c>
      <c r="AG1412">
        <f>IF(ISBLANK('Raw Data'!A1407), 0, IF(ABS('Raw Data'!D1407-'Raw Data'!E1407)&lt;4, 'Raw Data'!BD1407, 0))</f>
        <v/>
      </c>
      <c r="AH1412">
        <f>IF(ISBLANK('Raw Data'!D1407), 0, IF('Raw Data'!E1407-'Raw Data'!D1407&gt;3, 'Raw Data'!BE1407, 0))</f>
        <v/>
      </c>
      <c r="AI1412">
        <f>IF(SUM('Raw Data'!D1407:E1407)&gt;'Raw Data'!F1407, 'Raw Data'!G1407, 0)</f>
        <v/>
      </c>
      <c r="AJ1412">
        <f>IF(ISBLANK('Raw Data'!D1407), 0, IF(SUM('Raw Data'!D1407:E1407)&lt;'Raw Data'!F1407, 'Raw Data'!H1407, 0))</f>
        <v/>
      </c>
      <c r="AK1412">
        <f>IF(ISBLANK('Raw Data'!A1407), 0, IF(AND('Raw Data'!D1407&lt;3, 'Raw Data'!E1407&lt;3, 'Raw Data'!F1407&lt;BB$2), 'Raw Data'!AF1407, 0))</f>
        <v/>
      </c>
      <c r="AL1412">
        <f>IF(ISBLANK('Raw Data'!A1407), 0, IF(AND('Raw Data'!D1407&lt;4, 'Raw Data'!E1407&lt;4, 'Raw Data'!F1407&lt;BB$2), 'Raw Data'!AI1407, 0))</f>
        <v/>
      </c>
      <c r="AM1412">
        <f>IF(ISBLANK('Raw Data'!A1407), 0, IF(AND('Raw Data'!D1407&lt;5, 'Raw Data'!E1407&lt;5, 'Raw Data'!F1407&lt;BB$2), 'Raw Data'!AL1407, 0))</f>
        <v/>
      </c>
      <c r="AN1412">
        <f>IF(ISBLANK('Raw Data'!A1407), 0, IF(AND('Raw Data'!D1407&lt;6, 'Raw Data'!E1407&lt;6, 'Raw Data'!F1407&lt;BB$2), 'Raw Data'!AO1407, 0))</f>
        <v/>
      </c>
      <c r="AO1412">
        <f>IF(ISBLANK('Raw Data'!A1407), 0, IF(AND('Raw Data'!I1407&lt;Analysis!$BC$2, 'Raw Data'!D1407-'Raw Data'!E1407&gt;1), 'Raw Data'!AW1407, IF(AND('Raw Data'!J1407&lt;Analysis!$BC$2, 'Raw Data'!E1407-'Raw Data'!D1407&gt;1), 'Raw Data'!AY1407, 0)))</f>
        <v/>
      </c>
      <c r="AP1412">
        <f>IF(ISBLANK('Raw Data'!A1407), 0, IF(AND('Raw Data'!I1407&lt;Analysis!$BC$2, 'Raw Data'!D1407-'Raw Data'!E1407&gt;2), 'Raw Data'!AZ1407, IF(AND('Raw Data'!J1407&lt;Analysis!$BC$2, 'Raw Data'!E1407-'Raw Data'!D1407&gt;2), 'Raw Data'!BB1407, 0)))</f>
        <v/>
      </c>
      <c r="AQ1412">
        <f>IF(ISBLANK('Raw Data'!A1407), 0, IF(AND('Raw Data'!I1407&lt;Analysis!$BC$2, 'Raw Data'!D1407-'Raw Data'!E1407&gt;3), 'Raw Data'!BC1407, IF(AND('Raw Data'!J1407&lt;Analysis!$BC$2, 'Raw Data'!E1407-'Raw Data'!D1407&gt;3), 'Raw Data'!BE1407, 0)))</f>
        <v/>
      </c>
      <c r="AR1412">
        <f>IF('Hidden Analysiss'!D1408=1,IF(ABS('Raw Data'!E1407-'Raw Data'!D1407)&lt;2,'Raw Data'!AX1407,0), 0)</f>
        <v/>
      </c>
      <c r="AS1412">
        <f>IF('Hidden Analysiss'!D1408=1,IF(ABS('Raw Data'!E1407-'Raw Data'!D1407)&lt;3,'Raw Data'!BA1407,0), 0)</f>
        <v/>
      </c>
      <c r="AT1412">
        <f>IF('Hidden Analysiss'!D1408=1,IF(ABS('Raw Data'!E1407-'Raw Data'!D1407)&lt;4,'Raw Data'!BD1407,0), 0)</f>
        <v/>
      </c>
      <c r="AU1412">
        <f>IF(AND('Hidden Analysiss'!E1408=1, ABS('Raw Data'!E1407-'Raw Data'!D1407)&lt;2), 'Raw Data'!AX1407, 0)</f>
        <v/>
      </c>
      <c r="AV1412">
        <f>IF(AND('Hidden Analysiss'!E1408=1, ABS('Raw Data'!E1407-'Raw Data'!D1407)&lt;3), 'Raw Data'!BA1407, 0)</f>
        <v/>
      </c>
      <c r="AW1412">
        <f>IF(AND('Hidden Analysiss'!E1408=1, ABS('Raw Data'!E1407-'Raw Data'!D1407)&lt;3), 'Raw Data'!BD1407, 0)</f>
        <v/>
      </c>
    </row>
    <row r="1413">
      <c r="A1413" s="1">
        <f>'Raw Data'!A1408</f>
        <v/>
      </c>
      <c r="B1413">
        <f>IF('Raw Data'!E1408&gt;'Raw Data'!D1408, 'Raw Data'!J1408, 0)</f>
        <v/>
      </c>
      <c r="C1413">
        <f>IF('Raw Data'!D1408&gt;'Raw Data'!E1408, 'Raw Data'!I1408, 0)</f>
        <v/>
      </c>
      <c r="D1413">
        <f>SUM(G1413:H1413)</f>
        <v/>
      </c>
      <c r="E1413">
        <f>IF(AND('Raw Data'!J1408&lt;'Raw Data'!I1408,'Raw Data'!E1408&gt;'Raw Data'!D1408,'Raw Data'!E1408-'Raw Data'!D1408&gt;3),'Raw Data'!N1408,IF(AND('Raw Data'!I1408&lt;'Raw Data'!J1408,'Raw Data'!D1408&gt;'Raw Data'!E1408,'Raw Data'!D1408-'Raw Data'!E1408&gt;3),'Raw Data'!M1408,0))</f>
        <v/>
      </c>
      <c r="F1413">
        <f>IF(AND('Raw Data'!J1408&lt;'Raw Data'!I1408,'Raw Data'!E1408&gt;'Raw Data'!D1408,'Raw Data'!E1408-'Raw Data'!D1408&lt;4),'Raw Data'!L1408,IF(AND('Raw Data'!I1408&lt;'Raw Data'!J1408,'Raw Data'!D1408&gt;'Raw Data'!E1408,'Raw Data'!D1408-'Raw Data'!E1408&lt;4),'Raw Data'!K1408,0))</f>
        <v/>
      </c>
      <c r="G1413">
        <f>IF(AND('Raw Data'!J1408&lt;'Raw Data'!I1408, 'Raw Data'!E1408&gt;'Raw Data'!D1408), 'Raw Data'!J1408, 0)</f>
        <v/>
      </c>
      <c r="H1413">
        <f>IF(AND('Raw Data'!J1408&gt;'Raw Data'!I1408, 'Raw Data'!E1408&lt;'Raw Data'!D1408), 'Raw Data'!I1408, 0)</f>
        <v/>
      </c>
      <c r="I1413">
        <f>SUM(J1413:K1413)</f>
        <v/>
      </c>
      <c r="J1413">
        <f>IF(AND('Raw Data'!J1408&gt;'Raw Data'!I1408, 'Raw Data'!E1408&gt;'Raw Data'!D1408), 'Raw Data'!J1408, 0)</f>
        <v/>
      </c>
      <c r="K1413">
        <f>IF(AND('Raw Data'!I1408&gt;'Raw Data'!J1408, 'Raw Data'!D1408&gt;'Raw Data'!E1408), 'Raw Data'!I1408, 0)</f>
        <v/>
      </c>
      <c r="L1413">
        <f>IF('Raw Data'!E1408-'Raw Data'!D1408&gt;3, 'Raw Data'!N1408, 0)</f>
        <v/>
      </c>
      <c r="M1413">
        <f>IF('Raw Data'!D1408-'Raw Data'!E1408&gt;3, 'Raw Data'!M1408, 0)</f>
        <v/>
      </c>
      <c r="N1413">
        <f>IF(ISBLANK('Raw Data'!D1408),0,IF(AND('Raw Data'!E1408&gt;'Raw Data'!D1408,'Raw Data'!E1408-'Raw Data'!D1408&gt;0,'Raw Data'!E1408-'Raw Data'!D1408&lt;4),'Raw Data'!L1408, 0))</f>
        <v/>
      </c>
      <c r="O1413">
        <f>IF(ISBLANK('Raw Data'!D1408),0,IF(AND('Raw Data'!E1408&gt;'Raw Data'!D1408,'Raw Data'!E1408-'Raw Data'!D1408&gt;0,'Raw Data'!D1408-'Raw Data'!E1408&lt;4),'Raw Data'!K1408, 0))</f>
        <v/>
      </c>
      <c r="P1413">
        <f>IF('Raw Data'!E1408-'Raw Data'!D1408&gt;3, 'Raw Data'!N1408, IF('Raw Data'!D1408-'Raw Data'!E1408&gt;3, 'Raw Data'!M1408, 0))</f>
        <v/>
      </c>
      <c r="Q1413">
        <f>IF(ISBLANK('Raw Data'!E1408),0,IF(AND('Raw Data'!E1408-'Raw Data'!D1408&lt;4,'Raw Data'!E1408-'Raw Data'!D1408&gt;0),'Raw Data'!L1408,IF(AND('Raw Data'!D1408&gt;'Raw Data'!E1408,'Raw Data'!D1408-'Raw Data'!E1408&gt;0),'Raw Data'!K1408,0)))</f>
        <v/>
      </c>
      <c r="R1413">
        <f>IF(ISBLANK('Raw Data'!K1408),0,IFERROR(IF(MATCH(SMALL('Raw Data'!K1408:N1408,1),L1413:O1413,0),SMALL('Raw Data'!K1408:N1408,1)),0))</f>
        <v/>
      </c>
      <c r="S1413">
        <f>IF(ISBLANK('Raw Data'!K1408),0,IFERROR(IF(MATCH(SMALL('Raw Data'!K1408:N1408,2),L1413:O1413,0),SMALL('Raw Data'!K1408:N1408,2)),0))</f>
        <v/>
      </c>
      <c r="T1413">
        <f>IF(ISBLANK('Raw Data'!K1408),0,IFERROR(IF(MATCH(SMALL('Raw Data'!K1408:N1408,3),L1413:O1413,0),SMALL('Raw Data'!K1408:N1408,3)),0))</f>
        <v/>
      </c>
      <c r="U1413">
        <f>IF(ISBLANK('Raw Data'!K1408),0,IFERROR(IF(MATCH(SMALL('Raw Data'!K1408:N1408,4),L1413:O1413,0),SMALL('Raw Data'!K1408:N1408,4)),0))</f>
        <v/>
      </c>
      <c r="V1413">
        <f>IF(AND('Raw Data'!D1408&lt;3, 'Raw Data'!E1408&lt;3, 'Raw Data'!A1408&gt;0), 'Raw Data'!AF1408, 0)</f>
        <v/>
      </c>
      <c r="W1413">
        <f>IF(AND('Raw Data'!D1408&lt;4, 'Raw Data'!E1408&lt;4, 'Raw Data'!A1408&gt;0), 'Raw Data'!AI1408, 0)</f>
        <v/>
      </c>
      <c r="X1413">
        <f>IF(AND('Raw Data'!D1408&lt;5, 'Raw Data'!E1408&lt;5, 'Raw Data'!A1408&gt;0), 'Raw Data'!AL1408, 0)</f>
        <v/>
      </c>
      <c r="Y1413">
        <f>IF(AND('Raw Data'!D1408&lt;6, 'Raw Data'!E1408&lt;6, 'Raw Data'!A1408&gt;0), 'Raw Data'!AO1408, 0)</f>
        <v/>
      </c>
      <c r="Z1413">
        <f>IF(ISBLANK('Raw Data'!D1408), 0, IF('Raw Data'!D1408-'Raw Data'!E1408&gt;1, 'Raw Data'!AW1408, 0))</f>
        <v/>
      </c>
      <c r="AA1413">
        <f>IF(ISBLANK('Raw Data'!A1408), 0, IF(ABS('Raw Data'!D1408-'Raw Data'!E1408)&lt;2, 'Raw Data'!AX1408, 0))</f>
        <v/>
      </c>
      <c r="AB1413">
        <f>IF(ISBLANK('Raw Data'!D1408), 0, IF('Raw Data'!E1408-'Raw Data'!D1408&gt;1, 'Raw Data'!AY1408, 0))</f>
        <v/>
      </c>
      <c r="AC1413">
        <f>IF(ISBLANK('Raw Data'!D1408), 0, IF('Raw Data'!D1408-'Raw Data'!E1408&gt;2, 'Raw Data'!AZ1408, 0))</f>
        <v/>
      </c>
      <c r="AD1413">
        <f>IF(ISBLANK('Raw Data'!A1408), 0, IF(ABS('Raw Data'!D1408-'Raw Data'!E1408)&lt;3, 'Raw Data'!BA1408, 0))</f>
        <v/>
      </c>
      <c r="AE1413">
        <f>IF(ISBLANK('Raw Data'!D1408), 0, IF('Raw Data'!E1408-'Raw Data'!D1408&gt;2, 'Raw Data'!BB1408, 0))</f>
        <v/>
      </c>
      <c r="AF1413">
        <f>IF(ISBLANK('Raw Data'!D1408), 0, IF('Raw Data'!D1408-'Raw Data'!E1408&gt;3, 'Raw Data'!BC1408, 0))</f>
        <v/>
      </c>
      <c r="AG1413">
        <f>IF(ISBLANK('Raw Data'!A1408), 0, IF(ABS('Raw Data'!D1408-'Raw Data'!E1408)&lt;4, 'Raw Data'!BD1408, 0))</f>
        <v/>
      </c>
      <c r="AH1413">
        <f>IF(ISBLANK('Raw Data'!D1408), 0, IF('Raw Data'!E1408-'Raw Data'!D1408&gt;3, 'Raw Data'!BE1408, 0))</f>
        <v/>
      </c>
      <c r="AI1413">
        <f>IF(SUM('Raw Data'!D1408:E1408)&gt;'Raw Data'!F1408, 'Raw Data'!G1408, 0)</f>
        <v/>
      </c>
      <c r="AJ1413">
        <f>IF(ISBLANK('Raw Data'!D1408), 0, IF(SUM('Raw Data'!D1408:E1408)&lt;'Raw Data'!F1408, 'Raw Data'!H1408, 0))</f>
        <v/>
      </c>
      <c r="AK1413">
        <f>IF(ISBLANK('Raw Data'!A1408), 0, IF(AND('Raw Data'!D1408&lt;3, 'Raw Data'!E1408&lt;3, 'Raw Data'!F1408&lt;BB$2), 'Raw Data'!AF1408, 0))</f>
        <v/>
      </c>
      <c r="AL1413">
        <f>IF(ISBLANK('Raw Data'!A1408), 0, IF(AND('Raw Data'!D1408&lt;4, 'Raw Data'!E1408&lt;4, 'Raw Data'!F1408&lt;BB$2), 'Raw Data'!AI1408, 0))</f>
        <v/>
      </c>
      <c r="AM1413">
        <f>IF(ISBLANK('Raw Data'!A1408), 0, IF(AND('Raw Data'!D1408&lt;5, 'Raw Data'!E1408&lt;5, 'Raw Data'!F1408&lt;BB$2), 'Raw Data'!AL1408, 0))</f>
        <v/>
      </c>
      <c r="AN1413">
        <f>IF(ISBLANK('Raw Data'!A1408), 0, IF(AND('Raw Data'!D1408&lt;6, 'Raw Data'!E1408&lt;6, 'Raw Data'!F1408&lt;BB$2), 'Raw Data'!AO1408, 0))</f>
        <v/>
      </c>
      <c r="AO1413">
        <f>IF(ISBLANK('Raw Data'!A1408), 0, IF(AND('Raw Data'!I1408&lt;Analysis!$BC$2, 'Raw Data'!D1408-'Raw Data'!E1408&gt;1), 'Raw Data'!AW1408, IF(AND('Raw Data'!J1408&lt;Analysis!$BC$2, 'Raw Data'!E1408-'Raw Data'!D1408&gt;1), 'Raw Data'!AY1408, 0)))</f>
        <v/>
      </c>
      <c r="AP1413">
        <f>IF(ISBLANK('Raw Data'!A1408), 0, IF(AND('Raw Data'!I1408&lt;Analysis!$BC$2, 'Raw Data'!D1408-'Raw Data'!E1408&gt;2), 'Raw Data'!AZ1408, IF(AND('Raw Data'!J1408&lt;Analysis!$BC$2, 'Raw Data'!E1408-'Raw Data'!D1408&gt;2), 'Raw Data'!BB1408, 0)))</f>
        <v/>
      </c>
      <c r="AQ1413">
        <f>IF(ISBLANK('Raw Data'!A1408), 0, IF(AND('Raw Data'!I1408&lt;Analysis!$BC$2, 'Raw Data'!D1408-'Raw Data'!E1408&gt;3), 'Raw Data'!BC1408, IF(AND('Raw Data'!J1408&lt;Analysis!$BC$2, 'Raw Data'!E1408-'Raw Data'!D1408&gt;3), 'Raw Data'!BE1408, 0)))</f>
        <v/>
      </c>
      <c r="AR1413">
        <f>IF('Hidden Analysiss'!D1409=1,IF(ABS('Raw Data'!E1408-'Raw Data'!D1408)&lt;2,'Raw Data'!AX1408,0), 0)</f>
        <v/>
      </c>
      <c r="AS1413">
        <f>IF('Hidden Analysiss'!D1409=1,IF(ABS('Raw Data'!E1408-'Raw Data'!D1408)&lt;3,'Raw Data'!BA1408,0), 0)</f>
        <v/>
      </c>
      <c r="AT1413">
        <f>IF('Hidden Analysiss'!D1409=1,IF(ABS('Raw Data'!E1408-'Raw Data'!D1408)&lt;4,'Raw Data'!BD1408,0), 0)</f>
        <v/>
      </c>
      <c r="AU1413">
        <f>IF(AND('Hidden Analysiss'!E1409=1, ABS('Raw Data'!E1408-'Raw Data'!D1408)&lt;2), 'Raw Data'!AX1408, 0)</f>
        <v/>
      </c>
      <c r="AV1413">
        <f>IF(AND('Hidden Analysiss'!E1409=1, ABS('Raw Data'!E1408-'Raw Data'!D1408)&lt;3), 'Raw Data'!BA1408, 0)</f>
        <v/>
      </c>
      <c r="AW1413">
        <f>IF(AND('Hidden Analysiss'!E1409=1, ABS('Raw Data'!E1408-'Raw Data'!D1408)&lt;3), 'Raw Data'!BD1408, 0)</f>
        <v/>
      </c>
    </row>
    <row r="1414">
      <c r="A1414" s="1">
        <f>'Raw Data'!A1409</f>
        <v/>
      </c>
      <c r="B1414">
        <f>IF('Raw Data'!E1409&gt;'Raw Data'!D1409, 'Raw Data'!J1409, 0)</f>
        <v/>
      </c>
      <c r="C1414">
        <f>IF('Raw Data'!D1409&gt;'Raw Data'!E1409, 'Raw Data'!I1409, 0)</f>
        <v/>
      </c>
      <c r="D1414">
        <f>SUM(G1414:H1414)</f>
        <v/>
      </c>
      <c r="E1414">
        <f>IF(AND('Raw Data'!J1409&lt;'Raw Data'!I1409,'Raw Data'!E1409&gt;'Raw Data'!D1409,'Raw Data'!E1409-'Raw Data'!D1409&gt;3),'Raw Data'!N1409,IF(AND('Raw Data'!I1409&lt;'Raw Data'!J1409,'Raw Data'!D1409&gt;'Raw Data'!E1409,'Raw Data'!D1409-'Raw Data'!E1409&gt;3),'Raw Data'!M1409,0))</f>
        <v/>
      </c>
      <c r="F1414">
        <f>IF(AND('Raw Data'!J1409&lt;'Raw Data'!I1409,'Raw Data'!E1409&gt;'Raw Data'!D1409,'Raw Data'!E1409-'Raw Data'!D1409&lt;4),'Raw Data'!L1409,IF(AND('Raw Data'!I1409&lt;'Raw Data'!J1409,'Raw Data'!D1409&gt;'Raw Data'!E1409,'Raw Data'!D1409-'Raw Data'!E1409&lt;4),'Raw Data'!K1409,0))</f>
        <v/>
      </c>
      <c r="G1414">
        <f>IF(AND('Raw Data'!J1409&lt;'Raw Data'!I1409, 'Raw Data'!E1409&gt;'Raw Data'!D1409), 'Raw Data'!J1409, 0)</f>
        <v/>
      </c>
      <c r="H1414">
        <f>IF(AND('Raw Data'!J1409&gt;'Raw Data'!I1409, 'Raw Data'!E1409&lt;'Raw Data'!D1409), 'Raw Data'!I1409, 0)</f>
        <v/>
      </c>
      <c r="I1414">
        <f>SUM(J1414:K1414)</f>
        <v/>
      </c>
      <c r="J1414">
        <f>IF(AND('Raw Data'!J1409&gt;'Raw Data'!I1409, 'Raw Data'!E1409&gt;'Raw Data'!D1409), 'Raw Data'!J1409, 0)</f>
        <v/>
      </c>
      <c r="K1414">
        <f>IF(AND('Raw Data'!I1409&gt;'Raw Data'!J1409, 'Raw Data'!D1409&gt;'Raw Data'!E1409), 'Raw Data'!I1409, 0)</f>
        <v/>
      </c>
      <c r="L1414">
        <f>IF('Raw Data'!E1409-'Raw Data'!D1409&gt;3, 'Raw Data'!N1409, 0)</f>
        <v/>
      </c>
      <c r="M1414">
        <f>IF('Raw Data'!D1409-'Raw Data'!E1409&gt;3, 'Raw Data'!M1409, 0)</f>
        <v/>
      </c>
      <c r="N1414">
        <f>IF(ISBLANK('Raw Data'!D1409),0,IF(AND('Raw Data'!E1409&gt;'Raw Data'!D1409,'Raw Data'!E1409-'Raw Data'!D1409&gt;0,'Raw Data'!E1409-'Raw Data'!D1409&lt;4),'Raw Data'!L1409, 0))</f>
        <v/>
      </c>
      <c r="O1414">
        <f>IF(ISBLANK('Raw Data'!D1409),0,IF(AND('Raw Data'!E1409&gt;'Raw Data'!D1409,'Raw Data'!E1409-'Raw Data'!D1409&gt;0,'Raw Data'!D1409-'Raw Data'!E1409&lt;4),'Raw Data'!K1409, 0))</f>
        <v/>
      </c>
      <c r="P1414">
        <f>IF('Raw Data'!E1409-'Raw Data'!D1409&gt;3, 'Raw Data'!N1409, IF('Raw Data'!D1409-'Raw Data'!E1409&gt;3, 'Raw Data'!M1409, 0))</f>
        <v/>
      </c>
      <c r="Q1414">
        <f>IF(ISBLANK('Raw Data'!E1409),0,IF(AND('Raw Data'!E1409-'Raw Data'!D1409&lt;4,'Raw Data'!E1409-'Raw Data'!D1409&gt;0),'Raw Data'!L1409,IF(AND('Raw Data'!D1409&gt;'Raw Data'!E1409,'Raw Data'!D1409-'Raw Data'!E1409&gt;0),'Raw Data'!K1409,0)))</f>
        <v/>
      </c>
      <c r="R1414">
        <f>IF(ISBLANK('Raw Data'!K1409),0,IFERROR(IF(MATCH(SMALL('Raw Data'!K1409:N1409,1),L1414:O1414,0),SMALL('Raw Data'!K1409:N1409,1)),0))</f>
        <v/>
      </c>
      <c r="S1414">
        <f>IF(ISBLANK('Raw Data'!K1409),0,IFERROR(IF(MATCH(SMALL('Raw Data'!K1409:N1409,2),L1414:O1414,0),SMALL('Raw Data'!K1409:N1409,2)),0))</f>
        <v/>
      </c>
      <c r="T1414">
        <f>IF(ISBLANK('Raw Data'!K1409),0,IFERROR(IF(MATCH(SMALL('Raw Data'!K1409:N1409,3),L1414:O1414,0),SMALL('Raw Data'!K1409:N1409,3)),0))</f>
        <v/>
      </c>
      <c r="U1414">
        <f>IF(ISBLANK('Raw Data'!K1409),0,IFERROR(IF(MATCH(SMALL('Raw Data'!K1409:N1409,4),L1414:O1414,0),SMALL('Raw Data'!K1409:N1409,4)),0))</f>
        <v/>
      </c>
      <c r="V1414">
        <f>IF(AND('Raw Data'!D1409&lt;3, 'Raw Data'!E1409&lt;3, 'Raw Data'!A1409&gt;0), 'Raw Data'!AF1409, 0)</f>
        <v/>
      </c>
      <c r="W1414">
        <f>IF(AND('Raw Data'!D1409&lt;4, 'Raw Data'!E1409&lt;4, 'Raw Data'!A1409&gt;0), 'Raw Data'!AI1409, 0)</f>
        <v/>
      </c>
      <c r="X1414">
        <f>IF(AND('Raw Data'!D1409&lt;5, 'Raw Data'!E1409&lt;5, 'Raw Data'!A1409&gt;0), 'Raw Data'!AL1409, 0)</f>
        <v/>
      </c>
      <c r="Y1414">
        <f>IF(AND('Raw Data'!D1409&lt;6, 'Raw Data'!E1409&lt;6, 'Raw Data'!A1409&gt;0), 'Raw Data'!AO1409, 0)</f>
        <v/>
      </c>
      <c r="Z1414">
        <f>IF(ISBLANK('Raw Data'!D1409), 0, IF('Raw Data'!D1409-'Raw Data'!E1409&gt;1, 'Raw Data'!AW1409, 0))</f>
        <v/>
      </c>
      <c r="AA1414">
        <f>IF(ISBLANK('Raw Data'!A1409), 0, IF(ABS('Raw Data'!D1409-'Raw Data'!E1409)&lt;2, 'Raw Data'!AX1409, 0))</f>
        <v/>
      </c>
      <c r="AB1414">
        <f>IF(ISBLANK('Raw Data'!D1409), 0, IF('Raw Data'!E1409-'Raw Data'!D1409&gt;1, 'Raw Data'!AY1409, 0))</f>
        <v/>
      </c>
      <c r="AC1414">
        <f>IF(ISBLANK('Raw Data'!D1409), 0, IF('Raw Data'!D1409-'Raw Data'!E1409&gt;2, 'Raw Data'!AZ1409, 0))</f>
        <v/>
      </c>
      <c r="AD1414">
        <f>IF(ISBLANK('Raw Data'!A1409), 0, IF(ABS('Raw Data'!D1409-'Raw Data'!E1409)&lt;3, 'Raw Data'!BA1409, 0))</f>
        <v/>
      </c>
      <c r="AE1414">
        <f>IF(ISBLANK('Raw Data'!D1409), 0, IF('Raw Data'!E1409-'Raw Data'!D1409&gt;2, 'Raw Data'!BB1409, 0))</f>
        <v/>
      </c>
      <c r="AF1414">
        <f>IF(ISBLANK('Raw Data'!D1409), 0, IF('Raw Data'!D1409-'Raw Data'!E1409&gt;3, 'Raw Data'!BC1409, 0))</f>
        <v/>
      </c>
      <c r="AG1414">
        <f>IF(ISBLANK('Raw Data'!A1409), 0, IF(ABS('Raw Data'!D1409-'Raw Data'!E1409)&lt;4, 'Raw Data'!BD1409, 0))</f>
        <v/>
      </c>
      <c r="AH1414">
        <f>IF(ISBLANK('Raw Data'!D1409), 0, IF('Raw Data'!E1409-'Raw Data'!D1409&gt;3, 'Raw Data'!BE1409, 0))</f>
        <v/>
      </c>
      <c r="AI1414">
        <f>IF(SUM('Raw Data'!D1409:E1409)&gt;'Raw Data'!F1409, 'Raw Data'!G1409, 0)</f>
        <v/>
      </c>
      <c r="AJ1414">
        <f>IF(ISBLANK('Raw Data'!D1409), 0, IF(SUM('Raw Data'!D1409:E1409)&lt;'Raw Data'!F1409, 'Raw Data'!H1409, 0))</f>
        <v/>
      </c>
      <c r="AK1414">
        <f>IF(ISBLANK('Raw Data'!A1409), 0, IF(AND('Raw Data'!D1409&lt;3, 'Raw Data'!E1409&lt;3, 'Raw Data'!F1409&lt;BB$2), 'Raw Data'!AF1409, 0))</f>
        <v/>
      </c>
      <c r="AL1414">
        <f>IF(ISBLANK('Raw Data'!A1409), 0, IF(AND('Raw Data'!D1409&lt;4, 'Raw Data'!E1409&lt;4, 'Raw Data'!F1409&lt;BB$2), 'Raw Data'!AI1409, 0))</f>
        <v/>
      </c>
      <c r="AM1414">
        <f>IF(ISBLANK('Raw Data'!A1409), 0, IF(AND('Raw Data'!D1409&lt;5, 'Raw Data'!E1409&lt;5, 'Raw Data'!F1409&lt;BB$2), 'Raw Data'!AL1409, 0))</f>
        <v/>
      </c>
      <c r="AN1414">
        <f>IF(ISBLANK('Raw Data'!A1409), 0, IF(AND('Raw Data'!D1409&lt;6, 'Raw Data'!E1409&lt;6, 'Raw Data'!F1409&lt;BB$2), 'Raw Data'!AO1409, 0))</f>
        <v/>
      </c>
      <c r="AO1414">
        <f>IF(ISBLANK('Raw Data'!A1409), 0, IF(AND('Raw Data'!I1409&lt;Analysis!$BC$2, 'Raw Data'!D1409-'Raw Data'!E1409&gt;1), 'Raw Data'!AW1409, IF(AND('Raw Data'!J1409&lt;Analysis!$BC$2, 'Raw Data'!E1409-'Raw Data'!D1409&gt;1), 'Raw Data'!AY1409, 0)))</f>
        <v/>
      </c>
      <c r="AP1414">
        <f>IF(ISBLANK('Raw Data'!A1409), 0, IF(AND('Raw Data'!I1409&lt;Analysis!$BC$2, 'Raw Data'!D1409-'Raw Data'!E1409&gt;2), 'Raw Data'!AZ1409, IF(AND('Raw Data'!J1409&lt;Analysis!$BC$2, 'Raw Data'!E1409-'Raw Data'!D1409&gt;2), 'Raw Data'!BB1409, 0)))</f>
        <v/>
      </c>
      <c r="AQ1414">
        <f>IF(ISBLANK('Raw Data'!A1409), 0, IF(AND('Raw Data'!I1409&lt;Analysis!$BC$2, 'Raw Data'!D1409-'Raw Data'!E1409&gt;3), 'Raw Data'!BC1409, IF(AND('Raw Data'!J1409&lt;Analysis!$BC$2, 'Raw Data'!E1409-'Raw Data'!D1409&gt;3), 'Raw Data'!BE1409, 0)))</f>
        <v/>
      </c>
      <c r="AR1414">
        <f>IF('Hidden Analysiss'!D1410=1,IF(ABS('Raw Data'!E1409-'Raw Data'!D1409)&lt;2,'Raw Data'!AX1409,0), 0)</f>
        <v/>
      </c>
      <c r="AS1414">
        <f>IF('Hidden Analysiss'!D1410=1,IF(ABS('Raw Data'!E1409-'Raw Data'!D1409)&lt;3,'Raw Data'!BA1409,0), 0)</f>
        <v/>
      </c>
      <c r="AT1414">
        <f>IF('Hidden Analysiss'!D1410=1,IF(ABS('Raw Data'!E1409-'Raw Data'!D1409)&lt;4,'Raw Data'!BD1409,0), 0)</f>
        <v/>
      </c>
      <c r="AU1414">
        <f>IF(AND('Hidden Analysiss'!E1410=1, ABS('Raw Data'!E1409-'Raw Data'!D1409)&lt;2), 'Raw Data'!AX1409, 0)</f>
        <v/>
      </c>
      <c r="AV1414">
        <f>IF(AND('Hidden Analysiss'!E1410=1, ABS('Raw Data'!E1409-'Raw Data'!D1409)&lt;3), 'Raw Data'!BA1409, 0)</f>
        <v/>
      </c>
      <c r="AW1414">
        <f>IF(AND('Hidden Analysiss'!E1410=1, ABS('Raw Data'!E1409-'Raw Data'!D1409)&lt;3), 'Raw Data'!BD1409, 0)</f>
        <v/>
      </c>
    </row>
    <row r="1415">
      <c r="A1415" s="1">
        <f>'Raw Data'!A1410</f>
        <v/>
      </c>
      <c r="B1415">
        <f>IF('Raw Data'!E1410&gt;'Raw Data'!D1410, 'Raw Data'!J1410, 0)</f>
        <v/>
      </c>
      <c r="C1415">
        <f>IF('Raw Data'!D1410&gt;'Raw Data'!E1410, 'Raw Data'!I1410, 0)</f>
        <v/>
      </c>
      <c r="D1415">
        <f>SUM(G1415:H1415)</f>
        <v/>
      </c>
      <c r="E1415">
        <f>IF(AND('Raw Data'!J1410&lt;'Raw Data'!I1410,'Raw Data'!E1410&gt;'Raw Data'!D1410,'Raw Data'!E1410-'Raw Data'!D1410&gt;3),'Raw Data'!N1410,IF(AND('Raw Data'!I1410&lt;'Raw Data'!J1410,'Raw Data'!D1410&gt;'Raw Data'!E1410,'Raw Data'!D1410-'Raw Data'!E1410&gt;3),'Raw Data'!M1410,0))</f>
        <v/>
      </c>
      <c r="F1415">
        <f>IF(AND('Raw Data'!J1410&lt;'Raw Data'!I1410,'Raw Data'!E1410&gt;'Raw Data'!D1410,'Raw Data'!E1410-'Raw Data'!D1410&lt;4),'Raw Data'!L1410,IF(AND('Raw Data'!I1410&lt;'Raw Data'!J1410,'Raw Data'!D1410&gt;'Raw Data'!E1410,'Raw Data'!D1410-'Raw Data'!E1410&lt;4),'Raw Data'!K1410,0))</f>
        <v/>
      </c>
      <c r="G1415">
        <f>IF(AND('Raw Data'!J1410&lt;'Raw Data'!I1410, 'Raw Data'!E1410&gt;'Raw Data'!D1410), 'Raw Data'!J1410, 0)</f>
        <v/>
      </c>
      <c r="H1415">
        <f>IF(AND('Raw Data'!J1410&gt;'Raw Data'!I1410, 'Raw Data'!E1410&lt;'Raw Data'!D1410), 'Raw Data'!I1410, 0)</f>
        <v/>
      </c>
      <c r="I1415">
        <f>SUM(J1415:K1415)</f>
        <v/>
      </c>
      <c r="J1415">
        <f>IF(AND('Raw Data'!J1410&gt;'Raw Data'!I1410, 'Raw Data'!E1410&gt;'Raw Data'!D1410), 'Raw Data'!J1410, 0)</f>
        <v/>
      </c>
      <c r="K1415">
        <f>IF(AND('Raw Data'!I1410&gt;'Raw Data'!J1410, 'Raw Data'!D1410&gt;'Raw Data'!E1410), 'Raw Data'!I1410, 0)</f>
        <v/>
      </c>
      <c r="L1415">
        <f>IF('Raw Data'!E1410-'Raw Data'!D1410&gt;3, 'Raw Data'!N1410, 0)</f>
        <v/>
      </c>
      <c r="M1415">
        <f>IF('Raw Data'!D1410-'Raw Data'!E1410&gt;3, 'Raw Data'!M1410, 0)</f>
        <v/>
      </c>
      <c r="N1415">
        <f>IF(ISBLANK('Raw Data'!D1410),0,IF(AND('Raw Data'!E1410&gt;'Raw Data'!D1410,'Raw Data'!E1410-'Raw Data'!D1410&gt;0,'Raw Data'!E1410-'Raw Data'!D1410&lt;4),'Raw Data'!L1410, 0))</f>
        <v/>
      </c>
      <c r="O1415">
        <f>IF(ISBLANK('Raw Data'!D1410),0,IF(AND('Raw Data'!E1410&gt;'Raw Data'!D1410,'Raw Data'!E1410-'Raw Data'!D1410&gt;0,'Raw Data'!D1410-'Raw Data'!E1410&lt;4),'Raw Data'!K1410, 0))</f>
        <v/>
      </c>
      <c r="P1415">
        <f>IF('Raw Data'!E1410-'Raw Data'!D1410&gt;3, 'Raw Data'!N1410, IF('Raw Data'!D1410-'Raw Data'!E1410&gt;3, 'Raw Data'!M1410, 0))</f>
        <v/>
      </c>
      <c r="Q1415">
        <f>IF(ISBLANK('Raw Data'!E1410),0,IF(AND('Raw Data'!E1410-'Raw Data'!D1410&lt;4,'Raw Data'!E1410-'Raw Data'!D1410&gt;0),'Raw Data'!L1410,IF(AND('Raw Data'!D1410&gt;'Raw Data'!E1410,'Raw Data'!D1410-'Raw Data'!E1410&gt;0),'Raw Data'!K1410,0)))</f>
        <v/>
      </c>
      <c r="R1415">
        <f>IF(ISBLANK('Raw Data'!K1410),0,IFERROR(IF(MATCH(SMALL('Raw Data'!K1410:N1410,1),L1415:O1415,0),SMALL('Raw Data'!K1410:N1410,1)),0))</f>
        <v/>
      </c>
      <c r="S1415">
        <f>IF(ISBLANK('Raw Data'!K1410),0,IFERROR(IF(MATCH(SMALL('Raw Data'!K1410:N1410,2),L1415:O1415,0),SMALL('Raw Data'!K1410:N1410,2)),0))</f>
        <v/>
      </c>
      <c r="T1415">
        <f>IF(ISBLANK('Raw Data'!K1410),0,IFERROR(IF(MATCH(SMALL('Raw Data'!K1410:N1410,3),L1415:O1415,0),SMALL('Raw Data'!K1410:N1410,3)),0))</f>
        <v/>
      </c>
      <c r="U1415">
        <f>IF(ISBLANK('Raw Data'!K1410),0,IFERROR(IF(MATCH(SMALL('Raw Data'!K1410:N1410,4),L1415:O1415,0),SMALL('Raw Data'!K1410:N1410,4)),0))</f>
        <v/>
      </c>
      <c r="V1415">
        <f>IF(AND('Raw Data'!D1410&lt;3, 'Raw Data'!E1410&lt;3, 'Raw Data'!A1410&gt;0), 'Raw Data'!AF1410, 0)</f>
        <v/>
      </c>
      <c r="W1415">
        <f>IF(AND('Raw Data'!D1410&lt;4, 'Raw Data'!E1410&lt;4, 'Raw Data'!A1410&gt;0), 'Raw Data'!AI1410, 0)</f>
        <v/>
      </c>
      <c r="X1415">
        <f>IF(AND('Raw Data'!D1410&lt;5, 'Raw Data'!E1410&lt;5, 'Raw Data'!A1410&gt;0), 'Raw Data'!AL1410, 0)</f>
        <v/>
      </c>
      <c r="Y1415">
        <f>IF(AND('Raw Data'!D1410&lt;6, 'Raw Data'!E1410&lt;6, 'Raw Data'!A1410&gt;0), 'Raw Data'!AO1410, 0)</f>
        <v/>
      </c>
      <c r="Z1415">
        <f>IF(ISBLANK('Raw Data'!D1410), 0, IF('Raw Data'!D1410-'Raw Data'!E1410&gt;1, 'Raw Data'!AW1410, 0))</f>
        <v/>
      </c>
      <c r="AA1415">
        <f>IF(ISBLANK('Raw Data'!A1410), 0, IF(ABS('Raw Data'!D1410-'Raw Data'!E1410)&lt;2, 'Raw Data'!AX1410, 0))</f>
        <v/>
      </c>
      <c r="AB1415">
        <f>IF(ISBLANK('Raw Data'!D1410), 0, IF('Raw Data'!E1410-'Raw Data'!D1410&gt;1, 'Raw Data'!AY1410, 0))</f>
        <v/>
      </c>
      <c r="AC1415">
        <f>IF(ISBLANK('Raw Data'!D1410), 0, IF('Raw Data'!D1410-'Raw Data'!E1410&gt;2, 'Raw Data'!AZ1410, 0))</f>
        <v/>
      </c>
      <c r="AD1415">
        <f>IF(ISBLANK('Raw Data'!A1410), 0, IF(ABS('Raw Data'!D1410-'Raw Data'!E1410)&lt;3, 'Raw Data'!BA1410, 0))</f>
        <v/>
      </c>
      <c r="AE1415">
        <f>IF(ISBLANK('Raw Data'!D1410), 0, IF('Raw Data'!E1410-'Raw Data'!D1410&gt;2, 'Raw Data'!BB1410, 0))</f>
        <v/>
      </c>
      <c r="AF1415">
        <f>IF(ISBLANK('Raw Data'!D1410), 0, IF('Raw Data'!D1410-'Raw Data'!E1410&gt;3, 'Raw Data'!BC1410, 0))</f>
        <v/>
      </c>
      <c r="AG1415">
        <f>IF(ISBLANK('Raw Data'!A1410), 0, IF(ABS('Raw Data'!D1410-'Raw Data'!E1410)&lt;4, 'Raw Data'!BD1410, 0))</f>
        <v/>
      </c>
      <c r="AH1415">
        <f>IF(ISBLANK('Raw Data'!D1410), 0, IF('Raw Data'!E1410-'Raw Data'!D1410&gt;3, 'Raw Data'!BE1410, 0))</f>
        <v/>
      </c>
      <c r="AI1415">
        <f>IF(SUM('Raw Data'!D1410:E1410)&gt;'Raw Data'!F1410, 'Raw Data'!G1410, 0)</f>
        <v/>
      </c>
      <c r="AJ1415">
        <f>IF(ISBLANK('Raw Data'!D1410), 0, IF(SUM('Raw Data'!D1410:E1410)&lt;'Raw Data'!F1410, 'Raw Data'!H1410, 0))</f>
        <v/>
      </c>
      <c r="AK1415">
        <f>IF(ISBLANK('Raw Data'!A1410), 0, IF(AND('Raw Data'!D1410&lt;3, 'Raw Data'!E1410&lt;3, 'Raw Data'!F1410&lt;BB$2), 'Raw Data'!AF1410, 0))</f>
        <v/>
      </c>
      <c r="AL1415">
        <f>IF(ISBLANK('Raw Data'!A1410), 0, IF(AND('Raw Data'!D1410&lt;4, 'Raw Data'!E1410&lt;4, 'Raw Data'!F1410&lt;BB$2), 'Raw Data'!AI1410, 0))</f>
        <v/>
      </c>
      <c r="AM1415">
        <f>IF(ISBLANK('Raw Data'!A1410), 0, IF(AND('Raw Data'!D1410&lt;5, 'Raw Data'!E1410&lt;5, 'Raw Data'!F1410&lt;BB$2), 'Raw Data'!AL1410, 0))</f>
        <v/>
      </c>
      <c r="AN1415">
        <f>IF(ISBLANK('Raw Data'!A1410), 0, IF(AND('Raw Data'!D1410&lt;6, 'Raw Data'!E1410&lt;6, 'Raw Data'!F1410&lt;BB$2), 'Raw Data'!AO1410, 0))</f>
        <v/>
      </c>
      <c r="AO1415">
        <f>IF(ISBLANK('Raw Data'!A1410), 0, IF(AND('Raw Data'!I1410&lt;Analysis!$BC$2, 'Raw Data'!D1410-'Raw Data'!E1410&gt;1), 'Raw Data'!AW1410, IF(AND('Raw Data'!J1410&lt;Analysis!$BC$2, 'Raw Data'!E1410-'Raw Data'!D1410&gt;1), 'Raw Data'!AY1410, 0)))</f>
        <v/>
      </c>
      <c r="AP1415">
        <f>IF(ISBLANK('Raw Data'!A1410), 0, IF(AND('Raw Data'!I1410&lt;Analysis!$BC$2, 'Raw Data'!D1410-'Raw Data'!E1410&gt;2), 'Raw Data'!AZ1410, IF(AND('Raw Data'!J1410&lt;Analysis!$BC$2, 'Raw Data'!E1410-'Raw Data'!D1410&gt;2), 'Raw Data'!BB1410, 0)))</f>
        <v/>
      </c>
      <c r="AQ1415">
        <f>IF(ISBLANK('Raw Data'!A1410), 0, IF(AND('Raw Data'!I1410&lt;Analysis!$BC$2, 'Raw Data'!D1410-'Raw Data'!E1410&gt;3), 'Raw Data'!BC1410, IF(AND('Raw Data'!J1410&lt;Analysis!$BC$2, 'Raw Data'!E1410-'Raw Data'!D1410&gt;3), 'Raw Data'!BE1410, 0)))</f>
        <v/>
      </c>
      <c r="AR1415">
        <f>IF('Hidden Analysiss'!D1411=1,IF(ABS('Raw Data'!E1410-'Raw Data'!D1410)&lt;2,'Raw Data'!AX1410,0), 0)</f>
        <v/>
      </c>
      <c r="AS1415">
        <f>IF('Hidden Analysiss'!D1411=1,IF(ABS('Raw Data'!E1410-'Raw Data'!D1410)&lt;3,'Raw Data'!BA1410,0), 0)</f>
        <v/>
      </c>
      <c r="AT1415">
        <f>IF('Hidden Analysiss'!D1411=1,IF(ABS('Raw Data'!E1410-'Raw Data'!D1410)&lt;4,'Raw Data'!BD1410,0), 0)</f>
        <v/>
      </c>
      <c r="AU1415">
        <f>IF(AND('Hidden Analysiss'!E1411=1, ABS('Raw Data'!E1410-'Raw Data'!D1410)&lt;2), 'Raw Data'!AX1410, 0)</f>
        <v/>
      </c>
      <c r="AV1415">
        <f>IF(AND('Hidden Analysiss'!E1411=1, ABS('Raw Data'!E1410-'Raw Data'!D1410)&lt;3), 'Raw Data'!BA1410, 0)</f>
        <v/>
      </c>
      <c r="AW1415">
        <f>IF(AND('Hidden Analysiss'!E1411=1, ABS('Raw Data'!E1410-'Raw Data'!D1410)&lt;3), 'Raw Data'!BD1410, 0)</f>
        <v/>
      </c>
    </row>
    <row r="1416">
      <c r="A1416" s="1">
        <f>'Raw Data'!A1411</f>
        <v/>
      </c>
      <c r="B1416">
        <f>IF('Raw Data'!E1411&gt;'Raw Data'!D1411, 'Raw Data'!J1411, 0)</f>
        <v/>
      </c>
      <c r="C1416">
        <f>IF('Raw Data'!D1411&gt;'Raw Data'!E1411, 'Raw Data'!I1411, 0)</f>
        <v/>
      </c>
      <c r="D1416">
        <f>SUM(G1416:H1416)</f>
        <v/>
      </c>
      <c r="E1416">
        <f>IF(AND('Raw Data'!J1411&lt;'Raw Data'!I1411,'Raw Data'!E1411&gt;'Raw Data'!D1411,'Raw Data'!E1411-'Raw Data'!D1411&gt;3),'Raw Data'!N1411,IF(AND('Raw Data'!I1411&lt;'Raw Data'!J1411,'Raw Data'!D1411&gt;'Raw Data'!E1411,'Raw Data'!D1411-'Raw Data'!E1411&gt;3),'Raw Data'!M1411,0))</f>
        <v/>
      </c>
      <c r="F1416">
        <f>IF(AND('Raw Data'!J1411&lt;'Raw Data'!I1411,'Raw Data'!E1411&gt;'Raw Data'!D1411,'Raw Data'!E1411-'Raw Data'!D1411&lt;4),'Raw Data'!L1411,IF(AND('Raw Data'!I1411&lt;'Raw Data'!J1411,'Raw Data'!D1411&gt;'Raw Data'!E1411,'Raw Data'!D1411-'Raw Data'!E1411&lt;4),'Raw Data'!K1411,0))</f>
        <v/>
      </c>
      <c r="G1416">
        <f>IF(AND('Raw Data'!J1411&lt;'Raw Data'!I1411, 'Raw Data'!E1411&gt;'Raw Data'!D1411), 'Raw Data'!J1411, 0)</f>
        <v/>
      </c>
      <c r="H1416">
        <f>IF(AND('Raw Data'!J1411&gt;'Raw Data'!I1411, 'Raw Data'!E1411&lt;'Raw Data'!D1411), 'Raw Data'!I1411, 0)</f>
        <v/>
      </c>
      <c r="I1416">
        <f>SUM(J1416:K1416)</f>
        <v/>
      </c>
      <c r="J1416">
        <f>IF(AND('Raw Data'!J1411&gt;'Raw Data'!I1411, 'Raw Data'!E1411&gt;'Raw Data'!D1411), 'Raw Data'!J1411, 0)</f>
        <v/>
      </c>
      <c r="K1416">
        <f>IF(AND('Raw Data'!I1411&gt;'Raw Data'!J1411, 'Raw Data'!D1411&gt;'Raw Data'!E1411), 'Raw Data'!I1411, 0)</f>
        <v/>
      </c>
      <c r="L1416">
        <f>IF('Raw Data'!E1411-'Raw Data'!D1411&gt;3, 'Raw Data'!N1411, 0)</f>
        <v/>
      </c>
      <c r="M1416">
        <f>IF('Raw Data'!D1411-'Raw Data'!E1411&gt;3, 'Raw Data'!M1411, 0)</f>
        <v/>
      </c>
      <c r="N1416">
        <f>IF(ISBLANK('Raw Data'!D1411),0,IF(AND('Raw Data'!E1411&gt;'Raw Data'!D1411,'Raw Data'!E1411-'Raw Data'!D1411&gt;0,'Raw Data'!E1411-'Raw Data'!D1411&lt;4),'Raw Data'!L1411, 0))</f>
        <v/>
      </c>
      <c r="O1416">
        <f>IF(ISBLANK('Raw Data'!D1411),0,IF(AND('Raw Data'!E1411&gt;'Raw Data'!D1411,'Raw Data'!E1411-'Raw Data'!D1411&gt;0,'Raw Data'!D1411-'Raw Data'!E1411&lt;4),'Raw Data'!K1411, 0))</f>
        <v/>
      </c>
      <c r="P1416">
        <f>IF('Raw Data'!E1411-'Raw Data'!D1411&gt;3, 'Raw Data'!N1411, IF('Raw Data'!D1411-'Raw Data'!E1411&gt;3, 'Raw Data'!M1411, 0))</f>
        <v/>
      </c>
      <c r="Q1416">
        <f>IF(ISBLANK('Raw Data'!E1411),0,IF(AND('Raw Data'!E1411-'Raw Data'!D1411&lt;4,'Raw Data'!E1411-'Raw Data'!D1411&gt;0),'Raw Data'!L1411,IF(AND('Raw Data'!D1411&gt;'Raw Data'!E1411,'Raw Data'!D1411-'Raw Data'!E1411&gt;0),'Raw Data'!K1411,0)))</f>
        <v/>
      </c>
      <c r="R1416">
        <f>IF(ISBLANK('Raw Data'!K1411),0,IFERROR(IF(MATCH(SMALL('Raw Data'!K1411:N1411,1),L1416:O1416,0),SMALL('Raw Data'!K1411:N1411,1)),0))</f>
        <v/>
      </c>
      <c r="S1416">
        <f>IF(ISBLANK('Raw Data'!K1411),0,IFERROR(IF(MATCH(SMALL('Raw Data'!K1411:N1411,2),L1416:O1416,0),SMALL('Raw Data'!K1411:N1411,2)),0))</f>
        <v/>
      </c>
      <c r="T1416">
        <f>IF(ISBLANK('Raw Data'!K1411),0,IFERROR(IF(MATCH(SMALL('Raw Data'!K1411:N1411,3),L1416:O1416,0),SMALL('Raw Data'!K1411:N1411,3)),0))</f>
        <v/>
      </c>
      <c r="U1416">
        <f>IF(ISBLANK('Raw Data'!K1411),0,IFERROR(IF(MATCH(SMALL('Raw Data'!K1411:N1411,4),L1416:O1416,0),SMALL('Raw Data'!K1411:N1411,4)),0))</f>
        <v/>
      </c>
      <c r="V1416">
        <f>IF(AND('Raw Data'!D1411&lt;3, 'Raw Data'!E1411&lt;3, 'Raw Data'!A1411&gt;0), 'Raw Data'!AF1411, 0)</f>
        <v/>
      </c>
      <c r="W1416">
        <f>IF(AND('Raw Data'!D1411&lt;4, 'Raw Data'!E1411&lt;4, 'Raw Data'!A1411&gt;0), 'Raw Data'!AI1411, 0)</f>
        <v/>
      </c>
      <c r="X1416">
        <f>IF(AND('Raw Data'!D1411&lt;5, 'Raw Data'!E1411&lt;5, 'Raw Data'!A1411&gt;0), 'Raw Data'!AL1411, 0)</f>
        <v/>
      </c>
      <c r="Y1416">
        <f>IF(AND('Raw Data'!D1411&lt;6, 'Raw Data'!E1411&lt;6, 'Raw Data'!A1411&gt;0), 'Raw Data'!AO1411, 0)</f>
        <v/>
      </c>
      <c r="Z1416">
        <f>IF(ISBLANK('Raw Data'!D1411), 0, IF('Raw Data'!D1411-'Raw Data'!E1411&gt;1, 'Raw Data'!AW1411, 0))</f>
        <v/>
      </c>
      <c r="AA1416">
        <f>IF(ISBLANK('Raw Data'!A1411), 0, IF(ABS('Raw Data'!D1411-'Raw Data'!E1411)&lt;2, 'Raw Data'!AX1411, 0))</f>
        <v/>
      </c>
      <c r="AB1416">
        <f>IF(ISBLANK('Raw Data'!D1411), 0, IF('Raw Data'!E1411-'Raw Data'!D1411&gt;1, 'Raw Data'!AY1411, 0))</f>
        <v/>
      </c>
      <c r="AC1416">
        <f>IF(ISBLANK('Raw Data'!D1411), 0, IF('Raw Data'!D1411-'Raw Data'!E1411&gt;2, 'Raw Data'!AZ1411, 0))</f>
        <v/>
      </c>
      <c r="AD1416">
        <f>IF(ISBLANK('Raw Data'!A1411), 0, IF(ABS('Raw Data'!D1411-'Raw Data'!E1411)&lt;3, 'Raw Data'!BA1411, 0))</f>
        <v/>
      </c>
      <c r="AE1416">
        <f>IF(ISBLANK('Raw Data'!D1411), 0, IF('Raw Data'!E1411-'Raw Data'!D1411&gt;2, 'Raw Data'!BB1411, 0))</f>
        <v/>
      </c>
      <c r="AF1416">
        <f>IF(ISBLANK('Raw Data'!D1411), 0, IF('Raw Data'!D1411-'Raw Data'!E1411&gt;3, 'Raw Data'!BC1411, 0))</f>
        <v/>
      </c>
      <c r="AG1416">
        <f>IF(ISBLANK('Raw Data'!A1411), 0, IF(ABS('Raw Data'!D1411-'Raw Data'!E1411)&lt;4, 'Raw Data'!BD1411, 0))</f>
        <v/>
      </c>
      <c r="AH1416">
        <f>IF(ISBLANK('Raw Data'!D1411), 0, IF('Raw Data'!E1411-'Raw Data'!D1411&gt;3, 'Raw Data'!BE1411, 0))</f>
        <v/>
      </c>
      <c r="AI1416">
        <f>IF(SUM('Raw Data'!D1411:E1411)&gt;'Raw Data'!F1411, 'Raw Data'!G1411, 0)</f>
        <v/>
      </c>
      <c r="AJ1416">
        <f>IF(ISBLANK('Raw Data'!D1411), 0, IF(SUM('Raw Data'!D1411:E1411)&lt;'Raw Data'!F1411, 'Raw Data'!H1411, 0))</f>
        <v/>
      </c>
      <c r="AK1416">
        <f>IF(ISBLANK('Raw Data'!A1411), 0, IF(AND('Raw Data'!D1411&lt;3, 'Raw Data'!E1411&lt;3, 'Raw Data'!F1411&lt;BB$2), 'Raw Data'!AF1411, 0))</f>
        <v/>
      </c>
      <c r="AL1416">
        <f>IF(ISBLANK('Raw Data'!A1411), 0, IF(AND('Raw Data'!D1411&lt;4, 'Raw Data'!E1411&lt;4, 'Raw Data'!F1411&lt;BB$2), 'Raw Data'!AI1411, 0))</f>
        <v/>
      </c>
      <c r="AM1416">
        <f>IF(ISBLANK('Raw Data'!A1411), 0, IF(AND('Raw Data'!D1411&lt;5, 'Raw Data'!E1411&lt;5, 'Raw Data'!F1411&lt;BB$2), 'Raw Data'!AL1411, 0))</f>
        <v/>
      </c>
      <c r="AN1416">
        <f>IF(ISBLANK('Raw Data'!A1411), 0, IF(AND('Raw Data'!D1411&lt;6, 'Raw Data'!E1411&lt;6, 'Raw Data'!F1411&lt;BB$2), 'Raw Data'!AO1411, 0))</f>
        <v/>
      </c>
      <c r="AO1416">
        <f>IF(ISBLANK('Raw Data'!A1411), 0, IF(AND('Raw Data'!I1411&lt;Analysis!$BC$2, 'Raw Data'!D1411-'Raw Data'!E1411&gt;1), 'Raw Data'!AW1411, IF(AND('Raw Data'!J1411&lt;Analysis!$BC$2, 'Raw Data'!E1411-'Raw Data'!D1411&gt;1), 'Raw Data'!AY1411, 0)))</f>
        <v/>
      </c>
      <c r="AP1416">
        <f>IF(ISBLANK('Raw Data'!A1411), 0, IF(AND('Raw Data'!I1411&lt;Analysis!$BC$2, 'Raw Data'!D1411-'Raw Data'!E1411&gt;2), 'Raw Data'!AZ1411, IF(AND('Raw Data'!J1411&lt;Analysis!$BC$2, 'Raw Data'!E1411-'Raw Data'!D1411&gt;2), 'Raw Data'!BB1411, 0)))</f>
        <v/>
      </c>
      <c r="AQ1416">
        <f>IF(ISBLANK('Raw Data'!A1411), 0, IF(AND('Raw Data'!I1411&lt;Analysis!$BC$2, 'Raw Data'!D1411-'Raw Data'!E1411&gt;3), 'Raw Data'!BC1411, IF(AND('Raw Data'!J1411&lt;Analysis!$BC$2, 'Raw Data'!E1411-'Raw Data'!D1411&gt;3), 'Raw Data'!BE1411, 0)))</f>
        <v/>
      </c>
      <c r="AR1416">
        <f>IF('Hidden Analysiss'!D1412=1,IF(ABS('Raw Data'!E1411-'Raw Data'!D1411)&lt;2,'Raw Data'!AX1411,0), 0)</f>
        <v/>
      </c>
      <c r="AS1416">
        <f>IF('Hidden Analysiss'!D1412=1,IF(ABS('Raw Data'!E1411-'Raw Data'!D1411)&lt;3,'Raw Data'!BA1411,0), 0)</f>
        <v/>
      </c>
      <c r="AT1416">
        <f>IF('Hidden Analysiss'!D1412=1,IF(ABS('Raw Data'!E1411-'Raw Data'!D1411)&lt;4,'Raw Data'!BD1411,0), 0)</f>
        <v/>
      </c>
      <c r="AU1416">
        <f>IF(AND('Hidden Analysiss'!E1412=1, ABS('Raw Data'!E1411-'Raw Data'!D1411)&lt;2), 'Raw Data'!AX1411, 0)</f>
        <v/>
      </c>
      <c r="AV1416">
        <f>IF(AND('Hidden Analysiss'!E1412=1, ABS('Raw Data'!E1411-'Raw Data'!D1411)&lt;3), 'Raw Data'!BA1411, 0)</f>
        <v/>
      </c>
      <c r="AW1416">
        <f>IF(AND('Hidden Analysiss'!E1412=1, ABS('Raw Data'!E1411-'Raw Data'!D1411)&lt;3), 'Raw Data'!BD1411, 0)</f>
        <v/>
      </c>
    </row>
    <row r="1417">
      <c r="A1417" s="1">
        <f>'Raw Data'!A1412</f>
        <v/>
      </c>
      <c r="B1417">
        <f>IF('Raw Data'!E1412&gt;'Raw Data'!D1412, 'Raw Data'!J1412, 0)</f>
        <v/>
      </c>
      <c r="C1417">
        <f>IF('Raw Data'!D1412&gt;'Raw Data'!E1412, 'Raw Data'!I1412, 0)</f>
        <v/>
      </c>
      <c r="D1417">
        <f>SUM(G1417:H1417)</f>
        <v/>
      </c>
      <c r="E1417">
        <f>IF(AND('Raw Data'!J1412&lt;'Raw Data'!I1412,'Raw Data'!E1412&gt;'Raw Data'!D1412,'Raw Data'!E1412-'Raw Data'!D1412&gt;3),'Raw Data'!N1412,IF(AND('Raw Data'!I1412&lt;'Raw Data'!J1412,'Raw Data'!D1412&gt;'Raw Data'!E1412,'Raw Data'!D1412-'Raw Data'!E1412&gt;3),'Raw Data'!M1412,0))</f>
        <v/>
      </c>
      <c r="F1417">
        <f>IF(AND('Raw Data'!J1412&lt;'Raw Data'!I1412,'Raw Data'!E1412&gt;'Raw Data'!D1412,'Raw Data'!E1412-'Raw Data'!D1412&lt;4),'Raw Data'!L1412,IF(AND('Raw Data'!I1412&lt;'Raw Data'!J1412,'Raw Data'!D1412&gt;'Raw Data'!E1412,'Raw Data'!D1412-'Raw Data'!E1412&lt;4),'Raw Data'!K1412,0))</f>
        <v/>
      </c>
      <c r="G1417">
        <f>IF(AND('Raw Data'!J1412&lt;'Raw Data'!I1412, 'Raw Data'!E1412&gt;'Raw Data'!D1412), 'Raw Data'!J1412, 0)</f>
        <v/>
      </c>
      <c r="H1417">
        <f>IF(AND('Raw Data'!J1412&gt;'Raw Data'!I1412, 'Raw Data'!E1412&lt;'Raw Data'!D1412), 'Raw Data'!I1412, 0)</f>
        <v/>
      </c>
      <c r="I1417">
        <f>SUM(J1417:K1417)</f>
        <v/>
      </c>
      <c r="J1417">
        <f>IF(AND('Raw Data'!J1412&gt;'Raw Data'!I1412, 'Raw Data'!E1412&gt;'Raw Data'!D1412), 'Raw Data'!J1412, 0)</f>
        <v/>
      </c>
      <c r="K1417">
        <f>IF(AND('Raw Data'!I1412&gt;'Raw Data'!J1412, 'Raw Data'!D1412&gt;'Raw Data'!E1412), 'Raw Data'!I1412, 0)</f>
        <v/>
      </c>
      <c r="L1417">
        <f>IF('Raw Data'!E1412-'Raw Data'!D1412&gt;3, 'Raw Data'!N1412, 0)</f>
        <v/>
      </c>
      <c r="M1417">
        <f>IF('Raw Data'!D1412-'Raw Data'!E1412&gt;3, 'Raw Data'!M1412, 0)</f>
        <v/>
      </c>
      <c r="N1417">
        <f>IF(ISBLANK('Raw Data'!D1412),0,IF(AND('Raw Data'!E1412&gt;'Raw Data'!D1412,'Raw Data'!E1412-'Raw Data'!D1412&gt;0,'Raw Data'!E1412-'Raw Data'!D1412&lt;4),'Raw Data'!L1412, 0))</f>
        <v/>
      </c>
      <c r="O1417">
        <f>IF(ISBLANK('Raw Data'!D1412),0,IF(AND('Raw Data'!E1412&gt;'Raw Data'!D1412,'Raw Data'!E1412-'Raw Data'!D1412&gt;0,'Raw Data'!D1412-'Raw Data'!E1412&lt;4),'Raw Data'!K1412, 0))</f>
        <v/>
      </c>
      <c r="P1417">
        <f>IF('Raw Data'!E1412-'Raw Data'!D1412&gt;3, 'Raw Data'!N1412, IF('Raw Data'!D1412-'Raw Data'!E1412&gt;3, 'Raw Data'!M1412, 0))</f>
        <v/>
      </c>
      <c r="Q1417">
        <f>IF(ISBLANK('Raw Data'!E1412),0,IF(AND('Raw Data'!E1412-'Raw Data'!D1412&lt;4,'Raw Data'!E1412-'Raw Data'!D1412&gt;0),'Raw Data'!L1412,IF(AND('Raw Data'!D1412&gt;'Raw Data'!E1412,'Raw Data'!D1412-'Raw Data'!E1412&gt;0),'Raw Data'!K1412,0)))</f>
        <v/>
      </c>
      <c r="R1417">
        <f>IF(ISBLANK('Raw Data'!K1412),0,IFERROR(IF(MATCH(SMALL('Raw Data'!K1412:N1412,1),L1417:O1417,0),SMALL('Raw Data'!K1412:N1412,1)),0))</f>
        <v/>
      </c>
      <c r="S1417">
        <f>IF(ISBLANK('Raw Data'!K1412),0,IFERROR(IF(MATCH(SMALL('Raw Data'!K1412:N1412,2),L1417:O1417,0),SMALL('Raw Data'!K1412:N1412,2)),0))</f>
        <v/>
      </c>
      <c r="T1417">
        <f>IF(ISBLANK('Raw Data'!K1412),0,IFERROR(IF(MATCH(SMALL('Raw Data'!K1412:N1412,3),L1417:O1417,0),SMALL('Raw Data'!K1412:N1412,3)),0))</f>
        <v/>
      </c>
      <c r="U1417">
        <f>IF(ISBLANK('Raw Data'!K1412),0,IFERROR(IF(MATCH(SMALL('Raw Data'!K1412:N1412,4),L1417:O1417,0),SMALL('Raw Data'!K1412:N1412,4)),0))</f>
        <v/>
      </c>
      <c r="V1417">
        <f>IF(AND('Raw Data'!D1412&lt;3, 'Raw Data'!E1412&lt;3, 'Raw Data'!A1412&gt;0), 'Raw Data'!AF1412, 0)</f>
        <v/>
      </c>
      <c r="W1417">
        <f>IF(AND('Raw Data'!D1412&lt;4, 'Raw Data'!E1412&lt;4, 'Raw Data'!A1412&gt;0), 'Raw Data'!AI1412, 0)</f>
        <v/>
      </c>
      <c r="X1417">
        <f>IF(AND('Raw Data'!D1412&lt;5, 'Raw Data'!E1412&lt;5, 'Raw Data'!A1412&gt;0), 'Raw Data'!AL1412, 0)</f>
        <v/>
      </c>
      <c r="Y1417">
        <f>IF(AND('Raw Data'!D1412&lt;6, 'Raw Data'!E1412&lt;6, 'Raw Data'!A1412&gt;0), 'Raw Data'!AO1412, 0)</f>
        <v/>
      </c>
      <c r="Z1417">
        <f>IF(ISBLANK('Raw Data'!D1412), 0, IF('Raw Data'!D1412-'Raw Data'!E1412&gt;1, 'Raw Data'!AW1412, 0))</f>
        <v/>
      </c>
      <c r="AA1417">
        <f>IF(ISBLANK('Raw Data'!A1412), 0, IF(ABS('Raw Data'!D1412-'Raw Data'!E1412)&lt;2, 'Raw Data'!AX1412, 0))</f>
        <v/>
      </c>
      <c r="AB1417">
        <f>IF(ISBLANK('Raw Data'!D1412), 0, IF('Raw Data'!E1412-'Raw Data'!D1412&gt;1, 'Raw Data'!AY1412, 0))</f>
        <v/>
      </c>
      <c r="AC1417">
        <f>IF(ISBLANK('Raw Data'!D1412), 0, IF('Raw Data'!D1412-'Raw Data'!E1412&gt;2, 'Raw Data'!AZ1412, 0))</f>
        <v/>
      </c>
      <c r="AD1417">
        <f>IF(ISBLANK('Raw Data'!A1412), 0, IF(ABS('Raw Data'!D1412-'Raw Data'!E1412)&lt;3, 'Raw Data'!BA1412, 0))</f>
        <v/>
      </c>
      <c r="AE1417">
        <f>IF(ISBLANK('Raw Data'!D1412), 0, IF('Raw Data'!E1412-'Raw Data'!D1412&gt;2, 'Raw Data'!BB1412, 0))</f>
        <v/>
      </c>
      <c r="AF1417">
        <f>IF(ISBLANK('Raw Data'!D1412), 0, IF('Raw Data'!D1412-'Raw Data'!E1412&gt;3, 'Raw Data'!BC1412, 0))</f>
        <v/>
      </c>
      <c r="AG1417">
        <f>IF(ISBLANK('Raw Data'!A1412), 0, IF(ABS('Raw Data'!D1412-'Raw Data'!E1412)&lt;4, 'Raw Data'!BD1412, 0))</f>
        <v/>
      </c>
      <c r="AH1417">
        <f>IF(ISBLANK('Raw Data'!D1412), 0, IF('Raw Data'!E1412-'Raw Data'!D1412&gt;3, 'Raw Data'!BE1412, 0))</f>
        <v/>
      </c>
      <c r="AI1417">
        <f>IF(SUM('Raw Data'!D1412:E1412)&gt;'Raw Data'!F1412, 'Raw Data'!G1412, 0)</f>
        <v/>
      </c>
      <c r="AJ1417">
        <f>IF(ISBLANK('Raw Data'!D1412), 0, IF(SUM('Raw Data'!D1412:E1412)&lt;'Raw Data'!F1412, 'Raw Data'!H1412, 0))</f>
        <v/>
      </c>
      <c r="AK1417">
        <f>IF(ISBLANK('Raw Data'!A1412), 0, IF(AND('Raw Data'!D1412&lt;3, 'Raw Data'!E1412&lt;3, 'Raw Data'!F1412&lt;BB$2), 'Raw Data'!AF1412, 0))</f>
        <v/>
      </c>
      <c r="AL1417">
        <f>IF(ISBLANK('Raw Data'!A1412), 0, IF(AND('Raw Data'!D1412&lt;4, 'Raw Data'!E1412&lt;4, 'Raw Data'!F1412&lt;BB$2), 'Raw Data'!AI1412, 0))</f>
        <v/>
      </c>
      <c r="AM1417">
        <f>IF(ISBLANK('Raw Data'!A1412), 0, IF(AND('Raw Data'!D1412&lt;5, 'Raw Data'!E1412&lt;5, 'Raw Data'!F1412&lt;BB$2), 'Raw Data'!AL1412, 0))</f>
        <v/>
      </c>
      <c r="AN1417">
        <f>IF(ISBLANK('Raw Data'!A1412), 0, IF(AND('Raw Data'!D1412&lt;6, 'Raw Data'!E1412&lt;6, 'Raw Data'!F1412&lt;BB$2), 'Raw Data'!AO1412, 0))</f>
        <v/>
      </c>
      <c r="AO1417">
        <f>IF(ISBLANK('Raw Data'!A1412), 0, IF(AND('Raw Data'!I1412&lt;Analysis!$BC$2, 'Raw Data'!D1412-'Raw Data'!E1412&gt;1), 'Raw Data'!AW1412, IF(AND('Raw Data'!J1412&lt;Analysis!$BC$2, 'Raw Data'!E1412-'Raw Data'!D1412&gt;1), 'Raw Data'!AY1412, 0)))</f>
        <v/>
      </c>
      <c r="AP1417">
        <f>IF(ISBLANK('Raw Data'!A1412), 0, IF(AND('Raw Data'!I1412&lt;Analysis!$BC$2, 'Raw Data'!D1412-'Raw Data'!E1412&gt;2), 'Raw Data'!AZ1412, IF(AND('Raw Data'!J1412&lt;Analysis!$BC$2, 'Raw Data'!E1412-'Raw Data'!D1412&gt;2), 'Raw Data'!BB1412, 0)))</f>
        <v/>
      </c>
      <c r="AQ1417">
        <f>IF(ISBLANK('Raw Data'!A1412), 0, IF(AND('Raw Data'!I1412&lt;Analysis!$BC$2, 'Raw Data'!D1412-'Raw Data'!E1412&gt;3), 'Raw Data'!BC1412, IF(AND('Raw Data'!J1412&lt;Analysis!$BC$2, 'Raw Data'!E1412-'Raw Data'!D1412&gt;3), 'Raw Data'!BE1412, 0)))</f>
        <v/>
      </c>
      <c r="AR1417">
        <f>IF('Hidden Analysiss'!D1413=1,IF(ABS('Raw Data'!E1412-'Raw Data'!D1412)&lt;2,'Raw Data'!AX1412,0), 0)</f>
        <v/>
      </c>
      <c r="AS1417">
        <f>IF('Hidden Analysiss'!D1413=1,IF(ABS('Raw Data'!E1412-'Raw Data'!D1412)&lt;3,'Raw Data'!BA1412,0), 0)</f>
        <v/>
      </c>
      <c r="AT1417">
        <f>IF('Hidden Analysiss'!D1413=1,IF(ABS('Raw Data'!E1412-'Raw Data'!D1412)&lt;4,'Raw Data'!BD1412,0), 0)</f>
        <v/>
      </c>
      <c r="AU1417">
        <f>IF(AND('Hidden Analysiss'!E1413=1, ABS('Raw Data'!E1412-'Raw Data'!D1412)&lt;2), 'Raw Data'!AX1412, 0)</f>
        <v/>
      </c>
      <c r="AV1417">
        <f>IF(AND('Hidden Analysiss'!E1413=1, ABS('Raw Data'!E1412-'Raw Data'!D1412)&lt;3), 'Raw Data'!BA1412, 0)</f>
        <v/>
      </c>
      <c r="AW1417">
        <f>IF(AND('Hidden Analysiss'!E1413=1, ABS('Raw Data'!E1412-'Raw Data'!D1412)&lt;3), 'Raw Data'!BD1412, 0)</f>
        <v/>
      </c>
    </row>
    <row r="1418">
      <c r="A1418" s="1">
        <f>'Raw Data'!A1413</f>
        <v/>
      </c>
      <c r="B1418">
        <f>IF('Raw Data'!E1413&gt;'Raw Data'!D1413, 'Raw Data'!J1413, 0)</f>
        <v/>
      </c>
      <c r="C1418">
        <f>IF('Raw Data'!D1413&gt;'Raw Data'!E1413, 'Raw Data'!I1413, 0)</f>
        <v/>
      </c>
      <c r="D1418">
        <f>SUM(G1418:H1418)</f>
        <v/>
      </c>
      <c r="E1418">
        <f>IF(AND('Raw Data'!J1413&lt;'Raw Data'!I1413,'Raw Data'!E1413&gt;'Raw Data'!D1413,'Raw Data'!E1413-'Raw Data'!D1413&gt;3),'Raw Data'!N1413,IF(AND('Raw Data'!I1413&lt;'Raw Data'!J1413,'Raw Data'!D1413&gt;'Raw Data'!E1413,'Raw Data'!D1413-'Raw Data'!E1413&gt;3),'Raw Data'!M1413,0))</f>
        <v/>
      </c>
      <c r="F1418">
        <f>IF(AND('Raw Data'!J1413&lt;'Raw Data'!I1413,'Raw Data'!E1413&gt;'Raw Data'!D1413,'Raw Data'!E1413-'Raw Data'!D1413&lt;4),'Raw Data'!L1413,IF(AND('Raw Data'!I1413&lt;'Raw Data'!J1413,'Raw Data'!D1413&gt;'Raw Data'!E1413,'Raw Data'!D1413-'Raw Data'!E1413&lt;4),'Raw Data'!K1413,0))</f>
        <v/>
      </c>
      <c r="G1418">
        <f>IF(AND('Raw Data'!J1413&lt;'Raw Data'!I1413, 'Raw Data'!E1413&gt;'Raw Data'!D1413), 'Raw Data'!J1413, 0)</f>
        <v/>
      </c>
      <c r="H1418">
        <f>IF(AND('Raw Data'!J1413&gt;'Raw Data'!I1413, 'Raw Data'!E1413&lt;'Raw Data'!D1413), 'Raw Data'!I1413, 0)</f>
        <v/>
      </c>
      <c r="I1418">
        <f>SUM(J1418:K1418)</f>
        <v/>
      </c>
      <c r="J1418">
        <f>IF(AND('Raw Data'!J1413&gt;'Raw Data'!I1413, 'Raw Data'!E1413&gt;'Raw Data'!D1413), 'Raw Data'!J1413, 0)</f>
        <v/>
      </c>
      <c r="K1418">
        <f>IF(AND('Raw Data'!I1413&gt;'Raw Data'!J1413, 'Raw Data'!D1413&gt;'Raw Data'!E1413), 'Raw Data'!I1413, 0)</f>
        <v/>
      </c>
      <c r="L1418">
        <f>IF('Raw Data'!E1413-'Raw Data'!D1413&gt;3, 'Raw Data'!N1413, 0)</f>
        <v/>
      </c>
      <c r="M1418">
        <f>IF('Raw Data'!D1413-'Raw Data'!E1413&gt;3, 'Raw Data'!M1413, 0)</f>
        <v/>
      </c>
      <c r="N1418">
        <f>IF(ISBLANK('Raw Data'!D1413),0,IF(AND('Raw Data'!E1413&gt;'Raw Data'!D1413,'Raw Data'!E1413-'Raw Data'!D1413&gt;0,'Raw Data'!E1413-'Raw Data'!D1413&lt;4),'Raw Data'!L1413, 0))</f>
        <v/>
      </c>
      <c r="O1418">
        <f>IF(ISBLANK('Raw Data'!D1413),0,IF(AND('Raw Data'!E1413&gt;'Raw Data'!D1413,'Raw Data'!E1413-'Raw Data'!D1413&gt;0,'Raw Data'!D1413-'Raw Data'!E1413&lt;4),'Raw Data'!K1413, 0))</f>
        <v/>
      </c>
      <c r="P1418">
        <f>IF('Raw Data'!E1413-'Raw Data'!D1413&gt;3, 'Raw Data'!N1413, IF('Raw Data'!D1413-'Raw Data'!E1413&gt;3, 'Raw Data'!M1413, 0))</f>
        <v/>
      </c>
      <c r="Q1418">
        <f>IF(ISBLANK('Raw Data'!E1413),0,IF(AND('Raw Data'!E1413-'Raw Data'!D1413&lt;4,'Raw Data'!E1413-'Raw Data'!D1413&gt;0),'Raw Data'!L1413,IF(AND('Raw Data'!D1413&gt;'Raw Data'!E1413,'Raw Data'!D1413-'Raw Data'!E1413&gt;0),'Raw Data'!K1413,0)))</f>
        <v/>
      </c>
      <c r="R1418">
        <f>IF(ISBLANK('Raw Data'!K1413),0,IFERROR(IF(MATCH(SMALL('Raw Data'!K1413:N1413,1),L1418:O1418,0),SMALL('Raw Data'!K1413:N1413,1)),0))</f>
        <v/>
      </c>
      <c r="S1418">
        <f>IF(ISBLANK('Raw Data'!K1413),0,IFERROR(IF(MATCH(SMALL('Raw Data'!K1413:N1413,2),L1418:O1418,0),SMALL('Raw Data'!K1413:N1413,2)),0))</f>
        <v/>
      </c>
      <c r="T1418">
        <f>IF(ISBLANK('Raw Data'!K1413),0,IFERROR(IF(MATCH(SMALL('Raw Data'!K1413:N1413,3),L1418:O1418,0),SMALL('Raw Data'!K1413:N1413,3)),0))</f>
        <v/>
      </c>
      <c r="U1418">
        <f>IF(ISBLANK('Raw Data'!K1413),0,IFERROR(IF(MATCH(SMALL('Raw Data'!K1413:N1413,4),L1418:O1418,0),SMALL('Raw Data'!K1413:N1413,4)),0))</f>
        <v/>
      </c>
      <c r="V1418">
        <f>IF(AND('Raw Data'!D1413&lt;3, 'Raw Data'!E1413&lt;3, 'Raw Data'!A1413&gt;0), 'Raw Data'!AF1413, 0)</f>
        <v/>
      </c>
      <c r="W1418">
        <f>IF(AND('Raw Data'!D1413&lt;4, 'Raw Data'!E1413&lt;4, 'Raw Data'!A1413&gt;0), 'Raw Data'!AI1413, 0)</f>
        <v/>
      </c>
      <c r="X1418">
        <f>IF(AND('Raw Data'!D1413&lt;5, 'Raw Data'!E1413&lt;5, 'Raw Data'!A1413&gt;0), 'Raw Data'!AL1413, 0)</f>
        <v/>
      </c>
      <c r="Y1418">
        <f>IF(AND('Raw Data'!D1413&lt;6, 'Raw Data'!E1413&lt;6, 'Raw Data'!A1413&gt;0), 'Raw Data'!AO1413, 0)</f>
        <v/>
      </c>
      <c r="Z1418">
        <f>IF(ISBLANK('Raw Data'!D1413), 0, IF('Raw Data'!D1413-'Raw Data'!E1413&gt;1, 'Raw Data'!AW1413, 0))</f>
        <v/>
      </c>
      <c r="AA1418">
        <f>IF(ISBLANK('Raw Data'!A1413), 0, IF(ABS('Raw Data'!D1413-'Raw Data'!E1413)&lt;2, 'Raw Data'!AX1413, 0))</f>
        <v/>
      </c>
      <c r="AB1418">
        <f>IF(ISBLANK('Raw Data'!D1413), 0, IF('Raw Data'!E1413-'Raw Data'!D1413&gt;1, 'Raw Data'!AY1413, 0))</f>
        <v/>
      </c>
      <c r="AC1418">
        <f>IF(ISBLANK('Raw Data'!D1413), 0, IF('Raw Data'!D1413-'Raw Data'!E1413&gt;2, 'Raw Data'!AZ1413, 0))</f>
        <v/>
      </c>
      <c r="AD1418">
        <f>IF(ISBLANK('Raw Data'!A1413), 0, IF(ABS('Raw Data'!D1413-'Raw Data'!E1413)&lt;3, 'Raw Data'!BA1413, 0))</f>
        <v/>
      </c>
      <c r="AE1418">
        <f>IF(ISBLANK('Raw Data'!D1413), 0, IF('Raw Data'!E1413-'Raw Data'!D1413&gt;2, 'Raw Data'!BB1413, 0))</f>
        <v/>
      </c>
      <c r="AF1418">
        <f>IF(ISBLANK('Raw Data'!D1413), 0, IF('Raw Data'!D1413-'Raw Data'!E1413&gt;3, 'Raw Data'!BC1413, 0))</f>
        <v/>
      </c>
      <c r="AG1418">
        <f>IF(ISBLANK('Raw Data'!A1413), 0, IF(ABS('Raw Data'!D1413-'Raw Data'!E1413)&lt;4, 'Raw Data'!BD1413, 0))</f>
        <v/>
      </c>
      <c r="AH1418">
        <f>IF(ISBLANK('Raw Data'!D1413), 0, IF('Raw Data'!E1413-'Raw Data'!D1413&gt;3, 'Raw Data'!BE1413, 0))</f>
        <v/>
      </c>
      <c r="AI1418">
        <f>IF(SUM('Raw Data'!D1413:E1413)&gt;'Raw Data'!F1413, 'Raw Data'!G1413, 0)</f>
        <v/>
      </c>
      <c r="AJ1418">
        <f>IF(ISBLANK('Raw Data'!D1413), 0, IF(SUM('Raw Data'!D1413:E1413)&lt;'Raw Data'!F1413, 'Raw Data'!H1413, 0))</f>
        <v/>
      </c>
      <c r="AK1418">
        <f>IF(ISBLANK('Raw Data'!A1413), 0, IF(AND('Raw Data'!D1413&lt;3, 'Raw Data'!E1413&lt;3, 'Raw Data'!F1413&lt;BB$2), 'Raw Data'!AF1413, 0))</f>
        <v/>
      </c>
      <c r="AL1418">
        <f>IF(ISBLANK('Raw Data'!A1413), 0, IF(AND('Raw Data'!D1413&lt;4, 'Raw Data'!E1413&lt;4, 'Raw Data'!F1413&lt;BB$2), 'Raw Data'!AI1413, 0))</f>
        <v/>
      </c>
      <c r="AM1418">
        <f>IF(ISBLANK('Raw Data'!A1413), 0, IF(AND('Raw Data'!D1413&lt;5, 'Raw Data'!E1413&lt;5, 'Raw Data'!F1413&lt;BB$2), 'Raw Data'!AL1413, 0))</f>
        <v/>
      </c>
      <c r="AN1418">
        <f>IF(ISBLANK('Raw Data'!A1413), 0, IF(AND('Raw Data'!D1413&lt;6, 'Raw Data'!E1413&lt;6, 'Raw Data'!F1413&lt;BB$2), 'Raw Data'!AO1413, 0))</f>
        <v/>
      </c>
      <c r="AO1418">
        <f>IF(ISBLANK('Raw Data'!A1413), 0, IF(AND('Raw Data'!I1413&lt;Analysis!$BC$2, 'Raw Data'!D1413-'Raw Data'!E1413&gt;1), 'Raw Data'!AW1413, IF(AND('Raw Data'!J1413&lt;Analysis!$BC$2, 'Raw Data'!E1413-'Raw Data'!D1413&gt;1), 'Raw Data'!AY1413, 0)))</f>
        <v/>
      </c>
      <c r="AP1418">
        <f>IF(ISBLANK('Raw Data'!A1413), 0, IF(AND('Raw Data'!I1413&lt;Analysis!$BC$2, 'Raw Data'!D1413-'Raw Data'!E1413&gt;2), 'Raw Data'!AZ1413, IF(AND('Raw Data'!J1413&lt;Analysis!$BC$2, 'Raw Data'!E1413-'Raw Data'!D1413&gt;2), 'Raw Data'!BB1413, 0)))</f>
        <v/>
      </c>
      <c r="AQ1418">
        <f>IF(ISBLANK('Raw Data'!A1413), 0, IF(AND('Raw Data'!I1413&lt;Analysis!$BC$2, 'Raw Data'!D1413-'Raw Data'!E1413&gt;3), 'Raw Data'!BC1413, IF(AND('Raw Data'!J1413&lt;Analysis!$BC$2, 'Raw Data'!E1413-'Raw Data'!D1413&gt;3), 'Raw Data'!BE1413, 0)))</f>
        <v/>
      </c>
      <c r="AR1418">
        <f>IF('Hidden Analysiss'!D1414=1,IF(ABS('Raw Data'!E1413-'Raw Data'!D1413)&lt;2,'Raw Data'!AX1413,0), 0)</f>
        <v/>
      </c>
      <c r="AS1418">
        <f>IF('Hidden Analysiss'!D1414=1,IF(ABS('Raw Data'!E1413-'Raw Data'!D1413)&lt;3,'Raw Data'!BA1413,0), 0)</f>
        <v/>
      </c>
      <c r="AT1418">
        <f>IF('Hidden Analysiss'!D1414=1,IF(ABS('Raw Data'!E1413-'Raw Data'!D1413)&lt;4,'Raw Data'!BD1413,0), 0)</f>
        <v/>
      </c>
      <c r="AU1418">
        <f>IF(AND('Hidden Analysiss'!E1414=1, ABS('Raw Data'!E1413-'Raw Data'!D1413)&lt;2), 'Raw Data'!AX1413, 0)</f>
        <v/>
      </c>
      <c r="AV1418">
        <f>IF(AND('Hidden Analysiss'!E1414=1, ABS('Raw Data'!E1413-'Raw Data'!D1413)&lt;3), 'Raw Data'!BA1413, 0)</f>
        <v/>
      </c>
      <c r="AW1418">
        <f>IF(AND('Hidden Analysiss'!E1414=1, ABS('Raw Data'!E1413-'Raw Data'!D1413)&lt;3), 'Raw Data'!BD1413, 0)</f>
        <v/>
      </c>
    </row>
    <row r="1419">
      <c r="A1419" s="1">
        <f>'Raw Data'!A1414</f>
        <v/>
      </c>
      <c r="B1419">
        <f>IF('Raw Data'!E1414&gt;'Raw Data'!D1414, 'Raw Data'!J1414, 0)</f>
        <v/>
      </c>
      <c r="C1419">
        <f>IF('Raw Data'!D1414&gt;'Raw Data'!E1414, 'Raw Data'!I1414, 0)</f>
        <v/>
      </c>
      <c r="D1419">
        <f>SUM(G1419:H1419)</f>
        <v/>
      </c>
      <c r="E1419">
        <f>IF(AND('Raw Data'!J1414&lt;'Raw Data'!I1414,'Raw Data'!E1414&gt;'Raw Data'!D1414,'Raw Data'!E1414-'Raw Data'!D1414&gt;3),'Raw Data'!N1414,IF(AND('Raw Data'!I1414&lt;'Raw Data'!J1414,'Raw Data'!D1414&gt;'Raw Data'!E1414,'Raw Data'!D1414-'Raw Data'!E1414&gt;3),'Raw Data'!M1414,0))</f>
        <v/>
      </c>
      <c r="F1419">
        <f>IF(AND('Raw Data'!J1414&lt;'Raw Data'!I1414,'Raw Data'!E1414&gt;'Raw Data'!D1414,'Raw Data'!E1414-'Raw Data'!D1414&lt;4),'Raw Data'!L1414,IF(AND('Raw Data'!I1414&lt;'Raw Data'!J1414,'Raw Data'!D1414&gt;'Raw Data'!E1414,'Raw Data'!D1414-'Raw Data'!E1414&lt;4),'Raw Data'!K1414,0))</f>
        <v/>
      </c>
      <c r="G1419">
        <f>IF(AND('Raw Data'!J1414&lt;'Raw Data'!I1414, 'Raw Data'!E1414&gt;'Raw Data'!D1414), 'Raw Data'!J1414, 0)</f>
        <v/>
      </c>
      <c r="H1419">
        <f>IF(AND('Raw Data'!J1414&gt;'Raw Data'!I1414, 'Raw Data'!E1414&lt;'Raw Data'!D1414), 'Raw Data'!I1414, 0)</f>
        <v/>
      </c>
      <c r="I1419">
        <f>SUM(J1419:K1419)</f>
        <v/>
      </c>
      <c r="J1419">
        <f>IF(AND('Raw Data'!J1414&gt;'Raw Data'!I1414, 'Raw Data'!E1414&gt;'Raw Data'!D1414), 'Raw Data'!J1414, 0)</f>
        <v/>
      </c>
      <c r="K1419">
        <f>IF(AND('Raw Data'!I1414&gt;'Raw Data'!J1414, 'Raw Data'!D1414&gt;'Raw Data'!E1414), 'Raw Data'!I1414, 0)</f>
        <v/>
      </c>
      <c r="L1419">
        <f>IF('Raw Data'!E1414-'Raw Data'!D1414&gt;3, 'Raw Data'!N1414, 0)</f>
        <v/>
      </c>
      <c r="M1419">
        <f>IF('Raw Data'!D1414-'Raw Data'!E1414&gt;3, 'Raw Data'!M1414, 0)</f>
        <v/>
      </c>
      <c r="N1419">
        <f>IF(ISBLANK('Raw Data'!D1414),0,IF(AND('Raw Data'!E1414&gt;'Raw Data'!D1414,'Raw Data'!E1414-'Raw Data'!D1414&gt;0,'Raw Data'!E1414-'Raw Data'!D1414&lt;4),'Raw Data'!L1414, 0))</f>
        <v/>
      </c>
      <c r="O1419">
        <f>IF(ISBLANK('Raw Data'!D1414),0,IF(AND('Raw Data'!E1414&gt;'Raw Data'!D1414,'Raw Data'!E1414-'Raw Data'!D1414&gt;0,'Raw Data'!D1414-'Raw Data'!E1414&lt;4),'Raw Data'!K1414, 0))</f>
        <v/>
      </c>
      <c r="P1419">
        <f>IF('Raw Data'!E1414-'Raw Data'!D1414&gt;3, 'Raw Data'!N1414, IF('Raw Data'!D1414-'Raw Data'!E1414&gt;3, 'Raw Data'!M1414, 0))</f>
        <v/>
      </c>
      <c r="Q1419">
        <f>IF(ISBLANK('Raw Data'!E1414),0,IF(AND('Raw Data'!E1414-'Raw Data'!D1414&lt;4,'Raw Data'!E1414-'Raw Data'!D1414&gt;0),'Raw Data'!L1414,IF(AND('Raw Data'!D1414&gt;'Raw Data'!E1414,'Raw Data'!D1414-'Raw Data'!E1414&gt;0),'Raw Data'!K1414,0)))</f>
        <v/>
      </c>
      <c r="R1419">
        <f>IF(ISBLANK('Raw Data'!K1414),0,IFERROR(IF(MATCH(SMALL('Raw Data'!K1414:N1414,1),L1419:O1419,0),SMALL('Raw Data'!K1414:N1414,1)),0))</f>
        <v/>
      </c>
      <c r="S1419">
        <f>IF(ISBLANK('Raw Data'!K1414),0,IFERROR(IF(MATCH(SMALL('Raw Data'!K1414:N1414,2),L1419:O1419,0),SMALL('Raw Data'!K1414:N1414,2)),0))</f>
        <v/>
      </c>
      <c r="T1419">
        <f>IF(ISBLANK('Raw Data'!K1414),0,IFERROR(IF(MATCH(SMALL('Raw Data'!K1414:N1414,3),L1419:O1419,0),SMALL('Raw Data'!K1414:N1414,3)),0))</f>
        <v/>
      </c>
      <c r="U1419">
        <f>IF(ISBLANK('Raw Data'!K1414),0,IFERROR(IF(MATCH(SMALL('Raw Data'!K1414:N1414,4),L1419:O1419,0),SMALL('Raw Data'!K1414:N1414,4)),0))</f>
        <v/>
      </c>
      <c r="V1419">
        <f>IF(AND('Raw Data'!D1414&lt;3, 'Raw Data'!E1414&lt;3, 'Raw Data'!A1414&gt;0), 'Raw Data'!AF1414, 0)</f>
        <v/>
      </c>
      <c r="W1419">
        <f>IF(AND('Raw Data'!D1414&lt;4, 'Raw Data'!E1414&lt;4, 'Raw Data'!A1414&gt;0), 'Raw Data'!AI1414, 0)</f>
        <v/>
      </c>
      <c r="X1419">
        <f>IF(AND('Raw Data'!D1414&lt;5, 'Raw Data'!E1414&lt;5, 'Raw Data'!A1414&gt;0), 'Raw Data'!AL1414, 0)</f>
        <v/>
      </c>
      <c r="Y1419">
        <f>IF(AND('Raw Data'!D1414&lt;6, 'Raw Data'!E1414&lt;6, 'Raw Data'!A1414&gt;0), 'Raw Data'!AO1414, 0)</f>
        <v/>
      </c>
      <c r="Z1419">
        <f>IF(ISBLANK('Raw Data'!D1414), 0, IF('Raw Data'!D1414-'Raw Data'!E1414&gt;1, 'Raw Data'!AW1414, 0))</f>
        <v/>
      </c>
      <c r="AA1419">
        <f>IF(ISBLANK('Raw Data'!A1414), 0, IF(ABS('Raw Data'!D1414-'Raw Data'!E1414)&lt;2, 'Raw Data'!AX1414, 0))</f>
        <v/>
      </c>
      <c r="AB1419">
        <f>IF(ISBLANK('Raw Data'!D1414), 0, IF('Raw Data'!E1414-'Raw Data'!D1414&gt;1, 'Raw Data'!AY1414, 0))</f>
        <v/>
      </c>
      <c r="AC1419">
        <f>IF(ISBLANK('Raw Data'!D1414), 0, IF('Raw Data'!D1414-'Raw Data'!E1414&gt;2, 'Raw Data'!AZ1414, 0))</f>
        <v/>
      </c>
      <c r="AD1419">
        <f>IF(ISBLANK('Raw Data'!A1414), 0, IF(ABS('Raw Data'!D1414-'Raw Data'!E1414)&lt;3, 'Raw Data'!BA1414, 0))</f>
        <v/>
      </c>
      <c r="AE1419">
        <f>IF(ISBLANK('Raw Data'!D1414), 0, IF('Raw Data'!E1414-'Raw Data'!D1414&gt;2, 'Raw Data'!BB1414, 0))</f>
        <v/>
      </c>
      <c r="AF1419">
        <f>IF(ISBLANK('Raw Data'!D1414), 0, IF('Raw Data'!D1414-'Raw Data'!E1414&gt;3, 'Raw Data'!BC1414, 0))</f>
        <v/>
      </c>
      <c r="AG1419">
        <f>IF(ISBLANK('Raw Data'!A1414), 0, IF(ABS('Raw Data'!D1414-'Raw Data'!E1414)&lt;4, 'Raw Data'!BD1414, 0))</f>
        <v/>
      </c>
      <c r="AH1419">
        <f>IF(ISBLANK('Raw Data'!D1414), 0, IF('Raw Data'!E1414-'Raw Data'!D1414&gt;3, 'Raw Data'!BE1414, 0))</f>
        <v/>
      </c>
      <c r="AI1419">
        <f>IF(SUM('Raw Data'!D1414:E1414)&gt;'Raw Data'!F1414, 'Raw Data'!G1414, 0)</f>
        <v/>
      </c>
      <c r="AJ1419">
        <f>IF(ISBLANK('Raw Data'!D1414), 0, IF(SUM('Raw Data'!D1414:E1414)&lt;'Raw Data'!F1414, 'Raw Data'!H1414, 0))</f>
        <v/>
      </c>
      <c r="AK1419">
        <f>IF(ISBLANK('Raw Data'!A1414), 0, IF(AND('Raw Data'!D1414&lt;3, 'Raw Data'!E1414&lt;3, 'Raw Data'!F1414&lt;BB$2), 'Raw Data'!AF1414, 0))</f>
        <v/>
      </c>
      <c r="AL1419">
        <f>IF(ISBLANK('Raw Data'!A1414), 0, IF(AND('Raw Data'!D1414&lt;4, 'Raw Data'!E1414&lt;4, 'Raw Data'!F1414&lt;BB$2), 'Raw Data'!AI1414, 0))</f>
        <v/>
      </c>
      <c r="AM1419">
        <f>IF(ISBLANK('Raw Data'!A1414), 0, IF(AND('Raw Data'!D1414&lt;5, 'Raw Data'!E1414&lt;5, 'Raw Data'!F1414&lt;BB$2), 'Raw Data'!AL1414, 0))</f>
        <v/>
      </c>
      <c r="AN1419">
        <f>IF(ISBLANK('Raw Data'!A1414), 0, IF(AND('Raw Data'!D1414&lt;6, 'Raw Data'!E1414&lt;6, 'Raw Data'!F1414&lt;BB$2), 'Raw Data'!AO1414, 0))</f>
        <v/>
      </c>
      <c r="AO1419">
        <f>IF(ISBLANK('Raw Data'!A1414), 0, IF(AND('Raw Data'!I1414&lt;Analysis!$BC$2, 'Raw Data'!D1414-'Raw Data'!E1414&gt;1), 'Raw Data'!AW1414, IF(AND('Raw Data'!J1414&lt;Analysis!$BC$2, 'Raw Data'!E1414-'Raw Data'!D1414&gt;1), 'Raw Data'!AY1414, 0)))</f>
        <v/>
      </c>
      <c r="AP1419">
        <f>IF(ISBLANK('Raw Data'!A1414), 0, IF(AND('Raw Data'!I1414&lt;Analysis!$BC$2, 'Raw Data'!D1414-'Raw Data'!E1414&gt;2), 'Raw Data'!AZ1414, IF(AND('Raw Data'!J1414&lt;Analysis!$BC$2, 'Raw Data'!E1414-'Raw Data'!D1414&gt;2), 'Raw Data'!BB1414, 0)))</f>
        <v/>
      </c>
      <c r="AQ1419">
        <f>IF(ISBLANK('Raw Data'!A1414), 0, IF(AND('Raw Data'!I1414&lt;Analysis!$BC$2, 'Raw Data'!D1414-'Raw Data'!E1414&gt;3), 'Raw Data'!BC1414, IF(AND('Raw Data'!J1414&lt;Analysis!$BC$2, 'Raw Data'!E1414-'Raw Data'!D1414&gt;3), 'Raw Data'!BE1414, 0)))</f>
        <v/>
      </c>
      <c r="AR1419">
        <f>IF('Hidden Analysiss'!D1415=1,IF(ABS('Raw Data'!E1414-'Raw Data'!D1414)&lt;2,'Raw Data'!AX1414,0), 0)</f>
        <v/>
      </c>
      <c r="AS1419">
        <f>IF('Hidden Analysiss'!D1415=1,IF(ABS('Raw Data'!E1414-'Raw Data'!D1414)&lt;3,'Raw Data'!BA1414,0), 0)</f>
        <v/>
      </c>
      <c r="AT1419">
        <f>IF('Hidden Analysiss'!D1415=1,IF(ABS('Raw Data'!E1414-'Raw Data'!D1414)&lt;4,'Raw Data'!BD1414,0), 0)</f>
        <v/>
      </c>
      <c r="AU1419">
        <f>IF(AND('Hidden Analysiss'!E1415=1, ABS('Raw Data'!E1414-'Raw Data'!D1414)&lt;2), 'Raw Data'!AX1414, 0)</f>
        <v/>
      </c>
      <c r="AV1419">
        <f>IF(AND('Hidden Analysiss'!E1415=1, ABS('Raw Data'!E1414-'Raw Data'!D1414)&lt;3), 'Raw Data'!BA1414, 0)</f>
        <v/>
      </c>
      <c r="AW1419">
        <f>IF(AND('Hidden Analysiss'!E1415=1, ABS('Raw Data'!E1414-'Raw Data'!D1414)&lt;3), 'Raw Data'!BD1414, 0)</f>
        <v/>
      </c>
    </row>
    <row r="1420">
      <c r="A1420" s="1">
        <f>'Raw Data'!A1415</f>
        <v/>
      </c>
      <c r="B1420">
        <f>IF('Raw Data'!E1415&gt;'Raw Data'!D1415, 'Raw Data'!J1415, 0)</f>
        <v/>
      </c>
      <c r="C1420">
        <f>IF('Raw Data'!D1415&gt;'Raw Data'!E1415, 'Raw Data'!I1415, 0)</f>
        <v/>
      </c>
      <c r="D1420">
        <f>SUM(G1420:H1420)</f>
        <v/>
      </c>
      <c r="E1420">
        <f>IF(AND('Raw Data'!J1415&lt;'Raw Data'!I1415,'Raw Data'!E1415&gt;'Raw Data'!D1415,'Raw Data'!E1415-'Raw Data'!D1415&gt;3),'Raw Data'!N1415,IF(AND('Raw Data'!I1415&lt;'Raw Data'!J1415,'Raw Data'!D1415&gt;'Raw Data'!E1415,'Raw Data'!D1415-'Raw Data'!E1415&gt;3),'Raw Data'!M1415,0))</f>
        <v/>
      </c>
      <c r="F1420">
        <f>IF(AND('Raw Data'!J1415&lt;'Raw Data'!I1415,'Raw Data'!E1415&gt;'Raw Data'!D1415,'Raw Data'!E1415-'Raw Data'!D1415&lt;4),'Raw Data'!L1415,IF(AND('Raw Data'!I1415&lt;'Raw Data'!J1415,'Raw Data'!D1415&gt;'Raw Data'!E1415,'Raw Data'!D1415-'Raw Data'!E1415&lt;4),'Raw Data'!K1415,0))</f>
        <v/>
      </c>
      <c r="G1420">
        <f>IF(AND('Raw Data'!J1415&lt;'Raw Data'!I1415, 'Raw Data'!E1415&gt;'Raw Data'!D1415), 'Raw Data'!J1415, 0)</f>
        <v/>
      </c>
      <c r="H1420">
        <f>IF(AND('Raw Data'!J1415&gt;'Raw Data'!I1415, 'Raw Data'!E1415&lt;'Raw Data'!D1415), 'Raw Data'!I1415, 0)</f>
        <v/>
      </c>
      <c r="I1420">
        <f>SUM(J1420:K1420)</f>
        <v/>
      </c>
      <c r="J1420">
        <f>IF(AND('Raw Data'!J1415&gt;'Raw Data'!I1415, 'Raw Data'!E1415&gt;'Raw Data'!D1415), 'Raw Data'!J1415, 0)</f>
        <v/>
      </c>
      <c r="K1420">
        <f>IF(AND('Raw Data'!I1415&gt;'Raw Data'!J1415, 'Raw Data'!D1415&gt;'Raw Data'!E1415), 'Raw Data'!I1415, 0)</f>
        <v/>
      </c>
      <c r="L1420">
        <f>IF('Raw Data'!E1415-'Raw Data'!D1415&gt;3, 'Raw Data'!N1415, 0)</f>
        <v/>
      </c>
      <c r="M1420">
        <f>IF('Raw Data'!D1415-'Raw Data'!E1415&gt;3, 'Raw Data'!M1415, 0)</f>
        <v/>
      </c>
      <c r="N1420">
        <f>IF(ISBLANK('Raw Data'!D1415),0,IF(AND('Raw Data'!E1415&gt;'Raw Data'!D1415,'Raw Data'!E1415-'Raw Data'!D1415&gt;0,'Raw Data'!E1415-'Raw Data'!D1415&lt;4),'Raw Data'!L1415, 0))</f>
        <v/>
      </c>
      <c r="O1420">
        <f>IF(ISBLANK('Raw Data'!D1415),0,IF(AND('Raw Data'!E1415&gt;'Raw Data'!D1415,'Raw Data'!E1415-'Raw Data'!D1415&gt;0,'Raw Data'!D1415-'Raw Data'!E1415&lt;4),'Raw Data'!K1415, 0))</f>
        <v/>
      </c>
      <c r="P1420">
        <f>IF('Raw Data'!E1415-'Raw Data'!D1415&gt;3, 'Raw Data'!N1415, IF('Raw Data'!D1415-'Raw Data'!E1415&gt;3, 'Raw Data'!M1415, 0))</f>
        <v/>
      </c>
      <c r="Q1420">
        <f>IF(ISBLANK('Raw Data'!E1415),0,IF(AND('Raw Data'!E1415-'Raw Data'!D1415&lt;4,'Raw Data'!E1415-'Raw Data'!D1415&gt;0),'Raw Data'!L1415,IF(AND('Raw Data'!D1415&gt;'Raw Data'!E1415,'Raw Data'!D1415-'Raw Data'!E1415&gt;0),'Raw Data'!K1415,0)))</f>
        <v/>
      </c>
      <c r="R1420">
        <f>IF(ISBLANK('Raw Data'!K1415),0,IFERROR(IF(MATCH(SMALL('Raw Data'!K1415:N1415,1),L1420:O1420,0),SMALL('Raw Data'!K1415:N1415,1)),0))</f>
        <v/>
      </c>
      <c r="S1420">
        <f>IF(ISBLANK('Raw Data'!K1415),0,IFERROR(IF(MATCH(SMALL('Raw Data'!K1415:N1415,2),L1420:O1420,0),SMALL('Raw Data'!K1415:N1415,2)),0))</f>
        <v/>
      </c>
      <c r="T1420">
        <f>IF(ISBLANK('Raw Data'!K1415),0,IFERROR(IF(MATCH(SMALL('Raw Data'!K1415:N1415,3),L1420:O1420,0),SMALL('Raw Data'!K1415:N1415,3)),0))</f>
        <v/>
      </c>
      <c r="U1420">
        <f>IF(ISBLANK('Raw Data'!K1415),0,IFERROR(IF(MATCH(SMALL('Raw Data'!K1415:N1415,4),L1420:O1420,0),SMALL('Raw Data'!K1415:N1415,4)),0))</f>
        <v/>
      </c>
      <c r="V1420">
        <f>IF(AND('Raw Data'!D1415&lt;3, 'Raw Data'!E1415&lt;3, 'Raw Data'!A1415&gt;0), 'Raw Data'!AF1415, 0)</f>
        <v/>
      </c>
      <c r="W1420">
        <f>IF(AND('Raw Data'!D1415&lt;4, 'Raw Data'!E1415&lt;4, 'Raw Data'!A1415&gt;0), 'Raw Data'!AI1415, 0)</f>
        <v/>
      </c>
      <c r="X1420">
        <f>IF(AND('Raw Data'!D1415&lt;5, 'Raw Data'!E1415&lt;5, 'Raw Data'!A1415&gt;0), 'Raw Data'!AL1415, 0)</f>
        <v/>
      </c>
      <c r="Y1420">
        <f>IF(AND('Raw Data'!D1415&lt;6, 'Raw Data'!E1415&lt;6, 'Raw Data'!A1415&gt;0), 'Raw Data'!AO1415, 0)</f>
        <v/>
      </c>
      <c r="Z1420">
        <f>IF(ISBLANK('Raw Data'!D1415), 0, IF('Raw Data'!D1415-'Raw Data'!E1415&gt;1, 'Raw Data'!AW1415, 0))</f>
        <v/>
      </c>
      <c r="AA1420">
        <f>IF(ISBLANK('Raw Data'!A1415), 0, IF(ABS('Raw Data'!D1415-'Raw Data'!E1415)&lt;2, 'Raw Data'!AX1415, 0))</f>
        <v/>
      </c>
      <c r="AB1420">
        <f>IF(ISBLANK('Raw Data'!D1415), 0, IF('Raw Data'!E1415-'Raw Data'!D1415&gt;1, 'Raw Data'!AY1415, 0))</f>
        <v/>
      </c>
      <c r="AC1420">
        <f>IF(ISBLANK('Raw Data'!D1415), 0, IF('Raw Data'!D1415-'Raw Data'!E1415&gt;2, 'Raw Data'!AZ1415, 0))</f>
        <v/>
      </c>
      <c r="AD1420">
        <f>IF(ISBLANK('Raw Data'!A1415), 0, IF(ABS('Raw Data'!D1415-'Raw Data'!E1415)&lt;3, 'Raw Data'!BA1415, 0))</f>
        <v/>
      </c>
      <c r="AE1420">
        <f>IF(ISBLANK('Raw Data'!D1415), 0, IF('Raw Data'!E1415-'Raw Data'!D1415&gt;2, 'Raw Data'!BB1415, 0))</f>
        <v/>
      </c>
      <c r="AF1420">
        <f>IF(ISBLANK('Raw Data'!D1415), 0, IF('Raw Data'!D1415-'Raw Data'!E1415&gt;3, 'Raw Data'!BC1415, 0))</f>
        <v/>
      </c>
      <c r="AG1420">
        <f>IF(ISBLANK('Raw Data'!A1415), 0, IF(ABS('Raw Data'!D1415-'Raw Data'!E1415)&lt;4, 'Raw Data'!BD1415, 0))</f>
        <v/>
      </c>
      <c r="AH1420">
        <f>IF(ISBLANK('Raw Data'!D1415), 0, IF('Raw Data'!E1415-'Raw Data'!D1415&gt;3, 'Raw Data'!BE1415, 0))</f>
        <v/>
      </c>
      <c r="AI1420">
        <f>IF(SUM('Raw Data'!D1415:E1415)&gt;'Raw Data'!F1415, 'Raw Data'!G1415, 0)</f>
        <v/>
      </c>
      <c r="AJ1420">
        <f>IF(ISBLANK('Raw Data'!D1415), 0, IF(SUM('Raw Data'!D1415:E1415)&lt;'Raw Data'!F1415, 'Raw Data'!H1415, 0))</f>
        <v/>
      </c>
      <c r="AK1420">
        <f>IF(ISBLANK('Raw Data'!A1415), 0, IF(AND('Raw Data'!D1415&lt;3, 'Raw Data'!E1415&lt;3, 'Raw Data'!F1415&lt;BB$2), 'Raw Data'!AF1415, 0))</f>
        <v/>
      </c>
      <c r="AL1420">
        <f>IF(ISBLANK('Raw Data'!A1415), 0, IF(AND('Raw Data'!D1415&lt;4, 'Raw Data'!E1415&lt;4, 'Raw Data'!F1415&lt;BB$2), 'Raw Data'!AI1415, 0))</f>
        <v/>
      </c>
      <c r="AM1420">
        <f>IF(ISBLANK('Raw Data'!A1415), 0, IF(AND('Raw Data'!D1415&lt;5, 'Raw Data'!E1415&lt;5, 'Raw Data'!F1415&lt;BB$2), 'Raw Data'!AL1415, 0))</f>
        <v/>
      </c>
      <c r="AN1420">
        <f>IF(ISBLANK('Raw Data'!A1415), 0, IF(AND('Raw Data'!D1415&lt;6, 'Raw Data'!E1415&lt;6, 'Raw Data'!F1415&lt;BB$2), 'Raw Data'!AO1415, 0))</f>
        <v/>
      </c>
      <c r="AO1420">
        <f>IF(ISBLANK('Raw Data'!A1415), 0, IF(AND('Raw Data'!I1415&lt;Analysis!$BC$2, 'Raw Data'!D1415-'Raw Data'!E1415&gt;1), 'Raw Data'!AW1415, IF(AND('Raw Data'!J1415&lt;Analysis!$BC$2, 'Raw Data'!E1415-'Raw Data'!D1415&gt;1), 'Raw Data'!AY1415, 0)))</f>
        <v/>
      </c>
      <c r="AP1420">
        <f>IF(ISBLANK('Raw Data'!A1415), 0, IF(AND('Raw Data'!I1415&lt;Analysis!$BC$2, 'Raw Data'!D1415-'Raw Data'!E1415&gt;2), 'Raw Data'!AZ1415, IF(AND('Raw Data'!J1415&lt;Analysis!$BC$2, 'Raw Data'!E1415-'Raw Data'!D1415&gt;2), 'Raw Data'!BB1415, 0)))</f>
        <v/>
      </c>
      <c r="AQ1420">
        <f>IF(ISBLANK('Raw Data'!A1415), 0, IF(AND('Raw Data'!I1415&lt;Analysis!$BC$2, 'Raw Data'!D1415-'Raw Data'!E1415&gt;3), 'Raw Data'!BC1415, IF(AND('Raw Data'!J1415&lt;Analysis!$BC$2, 'Raw Data'!E1415-'Raw Data'!D1415&gt;3), 'Raw Data'!BE1415, 0)))</f>
        <v/>
      </c>
      <c r="AR1420">
        <f>IF('Hidden Analysiss'!D1416=1,IF(ABS('Raw Data'!E1415-'Raw Data'!D1415)&lt;2,'Raw Data'!AX1415,0), 0)</f>
        <v/>
      </c>
      <c r="AS1420">
        <f>IF('Hidden Analysiss'!D1416=1,IF(ABS('Raw Data'!E1415-'Raw Data'!D1415)&lt;3,'Raw Data'!BA1415,0), 0)</f>
        <v/>
      </c>
      <c r="AT1420">
        <f>IF('Hidden Analysiss'!D1416=1,IF(ABS('Raw Data'!E1415-'Raw Data'!D1415)&lt;4,'Raw Data'!BD1415,0), 0)</f>
        <v/>
      </c>
      <c r="AU1420">
        <f>IF(AND('Hidden Analysiss'!E1416=1, ABS('Raw Data'!E1415-'Raw Data'!D1415)&lt;2), 'Raw Data'!AX1415, 0)</f>
        <v/>
      </c>
      <c r="AV1420">
        <f>IF(AND('Hidden Analysiss'!E1416=1, ABS('Raw Data'!E1415-'Raw Data'!D1415)&lt;3), 'Raw Data'!BA1415, 0)</f>
        <v/>
      </c>
      <c r="AW1420">
        <f>IF(AND('Hidden Analysiss'!E1416=1, ABS('Raw Data'!E1415-'Raw Data'!D1415)&lt;3), 'Raw Data'!BD1415, 0)</f>
        <v/>
      </c>
    </row>
    <row r="1421">
      <c r="A1421" s="1">
        <f>'Raw Data'!A1416</f>
        <v/>
      </c>
      <c r="B1421">
        <f>IF('Raw Data'!E1416&gt;'Raw Data'!D1416, 'Raw Data'!J1416, 0)</f>
        <v/>
      </c>
      <c r="C1421">
        <f>IF('Raw Data'!D1416&gt;'Raw Data'!E1416, 'Raw Data'!I1416, 0)</f>
        <v/>
      </c>
      <c r="D1421">
        <f>SUM(G1421:H1421)</f>
        <v/>
      </c>
      <c r="E1421">
        <f>IF(AND('Raw Data'!J1416&lt;'Raw Data'!I1416,'Raw Data'!E1416&gt;'Raw Data'!D1416,'Raw Data'!E1416-'Raw Data'!D1416&gt;3),'Raw Data'!N1416,IF(AND('Raw Data'!I1416&lt;'Raw Data'!J1416,'Raw Data'!D1416&gt;'Raw Data'!E1416,'Raw Data'!D1416-'Raw Data'!E1416&gt;3),'Raw Data'!M1416,0))</f>
        <v/>
      </c>
      <c r="F1421">
        <f>IF(AND('Raw Data'!J1416&lt;'Raw Data'!I1416,'Raw Data'!E1416&gt;'Raw Data'!D1416,'Raw Data'!E1416-'Raw Data'!D1416&lt;4),'Raw Data'!L1416,IF(AND('Raw Data'!I1416&lt;'Raw Data'!J1416,'Raw Data'!D1416&gt;'Raw Data'!E1416,'Raw Data'!D1416-'Raw Data'!E1416&lt;4),'Raw Data'!K1416,0))</f>
        <v/>
      </c>
      <c r="G1421">
        <f>IF(AND('Raw Data'!J1416&lt;'Raw Data'!I1416, 'Raw Data'!E1416&gt;'Raw Data'!D1416), 'Raw Data'!J1416, 0)</f>
        <v/>
      </c>
      <c r="H1421">
        <f>IF(AND('Raw Data'!J1416&gt;'Raw Data'!I1416, 'Raw Data'!E1416&lt;'Raw Data'!D1416), 'Raw Data'!I1416, 0)</f>
        <v/>
      </c>
      <c r="I1421">
        <f>SUM(J1421:K1421)</f>
        <v/>
      </c>
      <c r="J1421">
        <f>IF(AND('Raw Data'!J1416&gt;'Raw Data'!I1416, 'Raw Data'!E1416&gt;'Raw Data'!D1416), 'Raw Data'!J1416, 0)</f>
        <v/>
      </c>
      <c r="K1421">
        <f>IF(AND('Raw Data'!I1416&gt;'Raw Data'!J1416, 'Raw Data'!D1416&gt;'Raw Data'!E1416), 'Raw Data'!I1416, 0)</f>
        <v/>
      </c>
      <c r="L1421">
        <f>IF('Raw Data'!E1416-'Raw Data'!D1416&gt;3, 'Raw Data'!N1416, 0)</f>
        <v/>
      </c>
      <c r="M1421">
        <f>IF('Raw Data'!D1416-'Raw Data'!E1416&gt;3, 'Raw Data'!M1416, 0)</f>
        <v/>
      </c>
      <c r="N1421">
        <f>IF(ISBLANK('Raw Data'!D1416),0,IF(AND('Raw Data'!E1416&gt;'Raw Data'!D1416,'Raw Data'!E1416-'Raw Data'!D1416&gt;0,'Raw Data'!E1416-'Raw Data'!D1416&lt;4),'Raw Data'!L1416, 0))</f>
        <v/>
      </c>
      <c r="O1421">
        <f>IF(ISBLANK('Raw Data'!D1416),0,IF(AND('Raw Data'!E1416&gt;'Raw Data'!D1416,'Raw Data'!E1416-'Raw Data'!D1416&gt;0,'Raw Data'!D1416-'Raw Data'!E1416&lt;4),'Raw Data'!K1416, 0))</f>
        <v/>
      </c>
      <c r="P1421">
        <f>IF('Raw Data'!E1416-'Raw Data'!D1416&gt;3, 'Raw Data'!N1416, IF('Raw Data'!D1416-'Raw Data'!E1416&gt;3, 'Raw Data'!M1416, 0))</f>
        <v/>
      </c>
      <c r="Q1421">
        <f>IF(ISBLANK('Raw Data'!E1416),0,IF(AND('Raw Data'!E1416-'Raw Data'!D1416&lt;4,'Raw Data'!E1416-'Raw Data'!D1416&gt;0),'Raw Data'!L1416,IF(AND('Raw Data'!D1416&gt;'Raw Data'!E1416,'Raw Data'!D1416-'Raw Data'!E1416&gt;0),'Raw Data'!K1416,0)))</f>
        <v/>
      </c>
      <c r="R1421">
        <f>IF(ISBLANK('Raw Data'!K1416),0,IFERROR(IF(MATCH(SMALL('Raw Data'!K1416:N1416,1),L1421:O1421,0),SMALL('Raw Data'!K1416:N1416,1)),0))</f>
        <v/>
      </c>
      <c r="S1421">
        <f>IF(ISBLANK('Raw Data'!K1416),0,IFERROR(IF(MATCH(SMALL('Raw Data'!K1416:N1416,2),L1421:O1421,0),SMALL('Raw Data'!K1416:N1416,2)),0))</f>
        <v/>
      </c>
      <c r="T1421">
        <f>IF(ISBLANK('Raw Data'!K1416),0,IFERROR(IF(MATCH(SMALL('Raw Data'!K1416:N1416,3),L1421:O1421,0),SMALL('Raw Data'!K1416:N1416,3)),0))</f>
        <v/>
      </c>
      <c r="U1421">
        <f>IF(ISBLANK('Raw Data'!K1416),0,IFERROR(IF(MATCH(SMALL('Raw Data'!K1416:N1416,4),L1421:O1421,0),SMALL('Raw Data'!K1416:N1416,4)),0))</f>
        <v/>
      </c>
      <c r="V1421">
        <f>IF(AND('Raw Data'!D1416&lt;3, 'Raw Data'!E1416&lt;3, 'Raw Data'!A1416&gt;0), 'Raw Data'!AF1416, 0)</f>
        <v/>
      </c>
      <c r="W1421">
        <f>IF(AND('Raw Data'!D1416&lt;4, 'Raw Data'!E1416&lt;4, 'Raw Data'!A1416&gt;0), 'Raw Data'!AI1416, 0)</f>
        <v/>
      </c>
      <c r="X1421">
        <f>IF(AND('Raw Data'!D1416&lt;5, 'Raw Data'!E1416&lt;5, 'Raw Data'!A1416&gt;0), 'Raw Data'!AL1416, 0)</f>
        <v/>
      </c>
      <c r="Y1421">
        <f>IF(AND('Raw Data'!D1416&lt;6, 'Raw Data'!E1416&lt;6, 'Raw Data'!A1416&gt;0), 'Raw Data'!AO1416, 0)</f>
        <v/>
      </c>
      <c r="Z1421">
        <f>IF(ISBLANK('Raw Data'!D1416), 0, IF('Raw Data'!D1416-'Raw Data'!E1416&gt;1, 'Raw Data'!AW1416, 0))</f>
        <v/>
      </c>
      <c r="AA1421">
        <f>IF(ISBLANK('Raw Data'!A1416), 0, IF(ABS('Raw Data'!D1416-'Raw Data'!E1416)&lt;2, 'Raw Data'!AX1416, 0))</f>
        <v/>
      </c>
      <c r="AB1421">
        <f>IF(ISBLANK('Raw Data'!D1416), 0, IF('Raw Data'!E1416-'Raw Data'!D1416&gt;1, 'Raw Data'!AY1416, 0))</f>
        <v/>
      </c>
      <c r="AC1421">
        <f>IF(ISBLANK('Raw Data'!D1416), 0, IF('Raw Data'!D1416-'Raw Data'!E1416&gt;2, 'Raw Data'!AZ1416, 0))</f>
        <v/>
      </c>
      <c r="AD1421">
        <f>IF(ISBLANK('Raw Data'!A1416), 0, IF(ABS('Raw Data'!D1416-'Raw Data'!E1416)&lt;3, 'Raw Data'!BA1416, 0))</f>
        <v/>
      </c>
      <c r="AE1421">
        <f>IF(ISBLANK('Raw Data'!D1416), 0, IF('Raw Data'!E1416-'Raw Data'!D1416&gt;2, 'Raw Data'!BB1416, 0))</f>
        <v/>
      </c>
      <c r="AF1421">
        <f>IF(ISBLANK('Raw Data'!D1416), 0, IF('Raw Data'!D1416-'Raw Data'!E1416&gt;3, 'Raw Data'!BC1416, 0))</f>
        <v/>
      </c>
      <c r="AG1421">
        <f>IF(ISBLANK('Raw Data'!A1416), 0, IF(ABS('Raw Data'!D1416-'Raw Data'!E1416)&lt;4, 'Raw Data'!BD1416, 0))</f>
        <v/>
      </c>
      <c r="AH1421">
        <f>IF(ISBLANK('Raw Data'!D1416), 0, IF('Raw Data'!E1416-'Raw Data'!D1416&gt;3, 'Raw Data'!BE1416, 0))</f>
        <v/>
      </c>
      <c r="AI1421">
        <f>IF(SUM('Raw Data'!D1416:E1416)&gt;'Raw Data'!F1416, 'Raw Data'!G1416, 0)</f>
        <v/>
      </c>
      <c r="AJ1421">
        <f>IF(ISBLANK('Raw Data'!D1416), 0, IF(SUM('Raw Data'!D1416:E1416)&lt;'Raw Data'!F1416, 'Raw Data'!H1416, 0))</f>
        <v/>
      </c>
      <c r="AK1421">
        <f>IF(ISBLANK('Raw Data'!A1416), 0, IF(AND('Raw Data'!D1416&lt;3, 'Raw Data'!E1416&lt;3, 'Raw Data'!F1416&lt;BB$2), 'Raw Data'!AF1416, 0))</f>
        <v/>
      </c>
      <c r="AL1421">
        <f>IF(ISBLANK('Raw Data'!A1416), 0, IF(AND('Raw Data'!D1416&lt;4, 'Raw Data'!E1416&lt;4, 'Raw Data'!F1416&lt;BB$2), 'Raw Data'!AI1416, 0))</f>
        <v/>
      </c>
      <c r="AM1421">
        <f>IF(ISBLANK('Raw Data'!A1416), 0, IF(AND('Raw Data'!D1416&lt;5, 'Raw Data'!E1416&lt;5, 'Raw Data'!F1416&lt;BB$2), 'Raw Data'!AL1416, 0))</f>
        <v/>
      </c>
      <c r="AN1421">
        <f>IF(ISBLANK('Raw Data'!A1416), 0, IF(AND('Raw Data'!D1416&lt;6, 'Raw Data'!E1416&lt;6, 'Raw Data'!F1416&lt;BB$2), 'Raw Data'!AO1416, 0))</f>
        <v/>
      </c>
      <c r="AO1421">
        <f>IF(ISBLANK('Raw Data'!A1416), 0, IF(AND('Raw Data'!I1416&lt;Analysis!$BC$2, 'Raw Data'!D1416-'Raw Data'!E1416&gt;1), 'Raw Data'!AW1416, IF(AND('Raw Data'!J1416&lt;Analysis!$BC$2, 'Raw Data'!E1416-'Raw Data'!D1416&gt;1), 'Raw Data'!AY1416, 0)))</f>
        <v/>
      </c>
      <c r="AP1421">
        <f>IF(ISBLANK('Raw Data'!A1416), 0, IF(AND('Raw Data'!I1416&lt;Analysis!$BC$2, 'Raw Data'!D1416-'Raw Data'!E1416&gt;2), 'Raw Data'!AZ1416, IF(AND('Raw Data'!J1416&lt;Analysis!$BC$2, 'Raw Data'!E1416-'Raw Data'!D1416&gt;2), 'Raw Data'!BB1416, 0)))</f>
        <v/>
      </c>
      <c r="AQ1421">
        <f>IF(ISBLANK('Raw Data'!A1416), 0, IF(AND('Raw Data'!I1416&lt;Analysis!$BC$2, 'Raw Data'!D1416-'Raw Data'!E1416&gt;3), 'Raw Data'!BC1416, IF(AND('Raw Data'!J1416&lt;Analysis!$BC$2, 'Raw Data'!E1416-'Raw Data'!D1416&gt;3), 'Raw Data'!BE1416, 0)))</f>
        <v/>
      </c>
      <c r="AR1421">
        <f>IF('Hidden Analysiss'!D1417=1,IF(ABS('Raw Data'!E1416-'Raw Data'!D1416)&lt;2,'Raw Data'!AX1416,0), 0)</f>
        <v/>
      </c>
      <c r="AS1421">
        <f>IF('Hidden Analysiss'!D1417=1,IF(ABS('Raw Data'!E1416-'Raw Data'!D1416)&lt;3,'Raw Data'!BA1416,0), 0)</f>
        <v/>
      </c>
      <c r="AT1421">
        <f>IF('Hidden Analysiss'!D1417=1,IF(ABS('Raw Data'!E1416-'Raw Data'!D1416)&lt;4,'Raw Data'!BD1416,0), 0)</f>
        <v/>
      </c>
      <c r="AU1421">
        <f>IF(AND('Hidden Analysiss'!E1417=1, ABS('Raw Data'!E1416-'Raw Data'!D1416)&lt;2), 'Raw Data'!AX1416, 0)</f>
        <v/>
      </c>
      <c r="AV1421">
        <f>IF(AND('Hidden Analysiss'!E1417=1, ABS('Raw Data'!E1416-'Raw Data'!D1416)&lt;3), 'Raw Data'!BA1416, 0)</f>
        <v/>
      </c>
      <c r="AW1421">
        <f>IF(AND('Hidden Analysiss'!E1417=1, ABS('Raw Data'!E1416-'Raw Data'!D1416)&lt;3), 'Raw Data'!BD1416, 0)</f>
        <v/>
      </c>
    </row>
    <row r="1422">
      <c r="A1422" s="1">
        <f>'Raw Data'!A1417</f>
        <v/>
      </c>
      <c r="B1422">
        <f>IF('Raw Data'!E1417&gt;'Raw Data'!D1417, 'Raw Data'!J1417, 0)</f>
        <v/>
      </c>
      <c r="C1422">
        <f>IF('Raw Data'!D1417&gt;'Raw Data'!E1417, 'Raw Data'!I1417, 0)</f>
        <v/>
      </c>
      <c r="D1422">
        <f>SUM(G1422:H1422)</f>
        <v/>
      </c>
      <c r="E1422">
        <f>IF(AND('Raw Data'!J1417&lt;'Raw Data'!I1417,'Raw Data'!E1417&gt;'Raw Data'!D1417,'Raw Data'!E1417-'Raw Data'!D1417&gt;3),'Raw Data'!N1417,IF(AND('Raw Data'!I1417&lt;'Raw Data'!J1417,'Raw Data'!D1417&gt;'Raw Data'!E1417,'Raw Data'!D1417-'Raw Data'!E1417&gt;3),'Raw Data'!M1417,0))</f>
        <v/>
      </c>
      <c r="F1422">
        <f>IF(AND('Raw Data'!J1417&lt;'Raw Data'!I1417,'Raw Data'!E1417&gt;'Raw Data'!D1417,'Raw Data'!E1417-'Raw Data'!D1417&lt;4),'Raw Data'!L1417,IF(AND('Raw Data'!I1417&lt;'Raw Data'!J1417,'Raw Data'!D1417&gt;'Raw Data'!E1417,'Raw Data'!D1417-'Raw Data'!E1417&lt;4),'Raw Data'!K1417,0))</f>
        <v/>
      </c>
      <c r="G1422">
        <f>IF(AND('Raw Data'!J1417&lt;'Raw Data'!I1417, 'Raw Data'!E1417&gt;'Raw Data'!D1417), 'Raw Data'!J1417, 0)</f>
        <v/>
      </c>
      <c r="H1422">
        <f>IF(AND('Raw Data'!J1417&gt;'Raw Data'!I1417, 'Raw Data'!E1417&lt;'Raw Data'!D1417), 'Raw Data'!I1417, 0)</f>
        <v/>
      </c>
      <c r="I1422">
        <f>SUM(J1422:K1422)</f>
        <v/>
      </c>
      <c r="J1422">
        <f>IF(AND('Raw Data'!J1417&gt;'Raw Data'!I1417, 'Raw Data'!E1417&gt;'Raw Data'!D1417), 'Raw Data'!J1417, 0)</f>
        <v/>
      </c>
      <c r="K1422">
        <f>IF(AND('Raw Data'!I1417&gt;'Raw Data'!J1417, 'Raw Data'!D1417&gt;'Raw Data'!E1417), 'Raw Data'!I1417, 0)</f>
        <v/>
      </c>
      <c r="L1422">
        <f>IF('Raw Data'!E1417-'Raw Data'!D1417&gt;3, 'Raw Data'!N1417, 0)</f>
        <v/>
      </c>
      <c r="M1422">
        <f>IF('Raw Data'!D1417-'Raw Data'!E1417&gt;3, 'Raw Data'!M1417, 0)</f>
        <v/>
      </c>
      <c r="N1422">
        <f>IF(ISBLANK('Raw Data'!D1417),0,IF(AND('Raw Data'!E1417&gt;'Raw Data'!D1417,'Raw Data'!E1417-'Raw Data'!D1417&gt;0,'Raw Data'!E1417-'Raw Data'!D1417&lt;4),'Raw Data'!L1417, 0))</f>
        <v/>
      </c>
      <c r="O1422">
        <f>IF(ISBLANK('Raw Data'!D1417),0,IF(AND('Raw Data'!E1417&gt;'Raw Data'!D1417,'Raw Data'!E1417-'Raw Data'!D1417&gt;0,'Raw Data'!D1417-'Raw Data'!E1417&lt;4),'Raw Data'!K1417, 0))</f>
        <v/>
      </c>
      <c r="P1422">
        <f>IF('Raw Data'!E1417-'Raw Data'!D1417&gt;3, 'Raw Data'!N1417, IF('Raw Data'!D1417-'Raw Data'!E1417&gt;3, 'Raw Data'!M1417, 0))</f>
        <v/>
      </c>
      <c r="Q1422">
        <f>IF(ISBLANK('Raw Data'!E1417),0,IF(AND('Raw Data'!E1417-'Raw Data'!D1417&lt;4,'Raw Data'!E1417-'Raw Data'!D1417&gt;0),'Raw Data'!L1417,IF(AND('Raw Data'!D1417&gt;'Raw Data'!E1417,'Raw Data'!D1417-'Raw Data'!E1417&gt;0),'Raw Data'!K1417,0)))</f>
        <v/>
      </c>
      <c r="R1422">
        <f>IF(ISBLANK('Raw Data'!K1417),0,IFERROR(IF(MATCH(SMALL('Raw Data'!K1417:N1417,1),L1422:O1422,0),SMALL('Raw Data'!K1417:N1417,1)),0))</f>
        <v/>
      </c>
      <c r="S1422">
        <f>IF(ISBLANK('Raw Data'!K1417),0,IFERROR(IF(MATCH(SMALL('Raw Data'!K1417:N1417,2),L1422:O1422,0),SMALL('Raw Data'!K1417:N1417,2)),0))</f>
        <v/>
      </c>
      <c r="T1422">
        <f>IF(ISBLANK('Raw Data'!K1417),0,IFERROR(IF(MATCH(SMALL('Raw Data'!K1417:N1417,3),L1422:O1422,0),SMALL('Raw Data'!K1417:N1417,3)),0))</f>
        <v/>
      </c>
      <c r="U1422">
        <f>IF(ISBLANK('Raw Data'!K1417),0,IFERROR(IF(MATCH(SMALL('Raw Data'!K1417:N1417,4),L1422:O1422,0),SMALL('Raw Data'!K1417:N1417,4)),0))</f>
        <v/>
      </c>
      <c r="V1422">
        <f>IF(AND('Raw Data'!D1417&lt;3, 'Raw Data'!E1417&lt;3, 'Raw Data'!A1417&gt;0), 'Raw Data'!AF1417, 0)</f>
        <v/>
      </c>
      <c r="W1422">
        <f>IF(AND('Raw Data'!D1417&lt;4, 'Raw Data'!E1417&lt;4, 'Raw Data'!A1417&gt;0), 'Raw Data'!AI1417, 0)</f>
        <v/>
      </c>
      <c r="X1422">
        <f>IF(AND('Raw Data'!D1417&lt;5, 'Raw Data'!E1417&lt;5, 'Raw Data'!A1417&gt;0), 'Raw Data'!AL1417, 0)</f>
        <v/>
      </c>
      <c r="Y1422">
        <f>IF(AND('Raw Data'!D1417&lt;6, 'Raw Data'!E1417&lt;6, 'Raw Data'!A1417&gt;0), 'Raw Data'!AO1417, 0)</f>
        <v/>
      </c>
      <c r="Z1422">
        <f>IF(ISBLANK('Raw Data'!D1417), 0, IF('Raw Data'!D1417-'Raw Data'!E1417&gt;1, 'Raw Data'!AW1417, 0))</f>
        <v/>
      </c>
      <c r="AA1422">
        <f>IF(ISBLANK('Raw Data'!A1417), 0, IF(ABS('Raw Data'!D1417-'Raw Data'!E1417)&lt;2, 'Raw Data'!AX1417, 0))</f>
        <v/>
      </c>
      <c r="AB1422">
        <f>IF(ISBLANK('Raw Data'!D1417), 0, IF('Raw Data'!E1417-'Raw Data'!D1417&gt;1, 'Raw Data'!AY1417, 0))</f>
        <v/>
      </c>
      <c r="AC1422">
        <f>IF(ISBLANK('Raw Data'!D1417), 0, IF('Raw Data'!D1417-'Raw Data'!E1417&gt;2, 'Raw Data'!AZ1417, 0))</f>
        <v/>
      </c>
      <c r="AD1422">
        <f>IF(ISBLANK('Raw Data'!A1417), 0, IF(ABS('Raw Data'!D1417-'Raw Data'!E1417)&lt;3, 'Raw Data'!BA1417, 0))</f>
        <v/>
      </c>
      <c r="AE1422">
        <f>IF(ISBLANK('Raw Data'!D1417), 0, IF('Raw Data'!E1417-'Raw Data'!D1417&gt;2, 'Raw Data'!BB1417, 0))</f>
        <v/>
      </c>
      <c r="AF1422">
        <f>IF(ISBLANK('Raw Data'!D1417), 0, IF('Raw Data'!D1417-'Raw Data'!E1417&gt;3, 'Raw Data'!BC1417, 0))</f>
        <v/>
      </c>
      <c r="AG1422">
        <f>IF(ISBLANK('Raw Data'!A1417), 0, IF(ABS('Raw Data'!D1417-'Raw Data'!E1417)&lt;4, 'Raw Data'!BD1417, 0))</f>
        <v/>
      </c>
      <c r="AH1422">
        <f>IF(ISBLANK('Raw Data'!D1417), 0, IF('Raw Data'!E1417-'Raw Data'!D1417&gt;3, 'Raw Data'!BE1417, 0))</f>
        <v/>
      </c>
      <c r="AI1422">
        <f>IF(SUM('Raw Data'!D1417:E1417)&gt;'Raw Data'!F1417, 'Raw Data'!G1417, 0)</f>
        <v/>
      </c>
      <c r="AJ1422">
        <f>IF(ISBLANK('Raw Data'!D1417), 0, IF(SUM('Raw Data'!D1417:E1417)&lt;'Raw Data'!F1417, 'Raw Data'!H1417, 0))</f>
        <v/>
      </c>
      <c r="AK1422">
        <f>IF(ISBLANK('Raw Data'!A1417), 0, IF(AND('Raw Data'!D1417&lt;3, 'Raw Data'!E1417&lt;3, 'Raw Data'!F1417&lt;BB$2), 'Raw Data'!AF1417, 0))</f>
        <v/>
      </c>
      <c r="AL1422">
        <f>IF(ISBLANK('Raw Data'!A1417), 0, IF(AND('Raw Data'!D1417&lt;4, 'Raw Data'!E1417&lt;4, 'Raw Data'!F1417&lt;BB$2), 'Raw Data'!AI1417, 0))</f>
        <v/>
      </c>
      <c r="AM1422">
        <f>IF(ISBLANK('Raw Data'!A1417), 0, IF(AND('Raw Data'!D1417&lt;5, 'Raw Data'!E1417&lt;5, 'Raw Data'!F1417&lt;BB$2), 'Raw Data'!AL1417, 0))</f>
        <v/>
      </c>
      <c r="AN1422">
        <f>IF(ISBLANK('Raw Data'!A1417), 0, IF(AND('Raw Data'!D1417&lt;6, 'Raw Data'!E1417&lt;6, 'Raw Data'!F1417&lt;BB$2), 'Raw Data'!AO1417, 0))</f>
        <v/>
      </c>
      <c r="AO1422">
        <f>IF(ISBLANK('Raw Data'!A1417), 0, IF(AND('Raw Data'!I1417&lt;Analysis!$BC$2, 'Raw Data'!D1417-'Raw Data'!E1417&gt;1), 'Raw Data'!AW1417, IF(AND('Raw Data'!J1417&lt;Analysis!$BC$2, 'Raw Data'!E1417-'Raw Data'!D1417&gt;1), 'Raw Data'!AY1417, 0)))</f>
        <v/>
      </c>
      <c r="AP1422">
        <f>IF(ISBLANK('Raw Data'!A1417), 0, IF(AND('Raw Data'!I1417&lt;Analysis!$BC$2, 'Raw Data'!D1417-'Raw Data'!E1417&gt;2), 'Raw Data'!AZ1417, IF(AND('Raw Data'!J1417&lt;Analysis!$BC$2, 'Raw Data'!E1417-'Raw Data'!D1417&gt;2), 'Raw Data'!BB1417, 0)))</f>
        <v/>
      </c>
      <c r="AQ1422">
        <f>IF(ISBLANK('Raw Data'!A1417), 0, IF(AND('Raw Data'!I1417&lt;Analysis!$BC$2, 'Raw Data'!D1417-'Raw Data'!E1417&gt;3), 'Raw Data'!BC1417, IF(AND('Raw Data'!J1417&lt;Analysis!$BC$2, 'Raw Data'!E1417-'Raw Data'!D1417&gt;3), 'Raw Data'!BE1417, 0)))</f>
        <v/>
      </c>
      <c r="AR1422">
        <f>IF('Hidden Analysiss'!D1418=1,IF(ABS('Raw Data'!E1417-'Raw Data'!D1417)&lt;2,'Raw Data'!AX1417,0), 0)</f>
        <v/>
      </c>
      <c r="AS1422">
        <f>IF('Hidden Analysiss'!D1418=1,IF(ABS('Raw Data'!E1417-'Raw Data'!D1417)&lt;3,'Raw Data'!BA1417,0), 0)</f>
        <v/>
      </c>
      <c r="AT1422">
        <f>IF('Hidden Analysiss'!D1418=1,IF(ABS('Raw Data'!E1417-'Raw Data'!D1417)&lt;4,'Raw Data'!BD1417,0), 0)</f>
        <v/>
      </c>
      <c r="AU1422">
        <f>IF(AND('Hidden Analysiss'!E1418=1, ABS('Raw Data'!E1417-'Raw Data'!D1417)&lt;2), 'Raw Data'!AX1417, 0)</f>
        <v/>
      </c>
      <c r="AV1422">
        <f>IF(AND('Hidden Analysiss'!E1418=1, ABS('Raw Data'!E1417-'Raw Data'!D1417)&lt;3), 'Raw Data'!BA1417, 0)</f>
        <v/>
      </c>
      <c r="AW1422">
        <f>IF(AND('Hidden Analysiss'!E1418=1, ABS('Raw Data'!E1417-'Raw Data'!D1417)&lt;3), 'Raw Data'!BD1417, 0)</f>
        <v/>
      </c>
    </row>
    <row r="1423">
      <c r="A1423" s="1">
        <f>'Raw Data'!A1418</f>
        <v/>
      </c>
      <c r="B1423">
        <f>IF('Raw Data'!E1418&gt;'Raw Data'!D1418, 'Raw Data'!J1418, 0)</f>
        <v/>
      </c>
      <c r="C1423">
        <f>IF('Raw Data'!D1418&gt;'Raw Data'!E1418, 'Raw Data'!I1418, 0)</f>
        <v/>
      </c>
      <c r="D1423">
        <f>SUM(G1423:H1423)</f>
        <v/>
      </c>
      <c r="E1423">
        <f>IF(AND('Raw Data'!J1418&lt;'Raw Data'!I1418,'Raw Data'!E1418&gt;'Raw Data'!D1418,'Raw Data'!E1418-'Raw Data'!D1418&gt;3),'Raw Data'!N1418,IF(AND('Raw Data'!I1418&lt;'Raw Data'!J1418,'Raw Data'!D1418&gt;'Raw Data'!E1418,'Raw Data'!D1418-'Raw Data'!E1418&gt;3),'Raw Data'!M1418,0))</f>
        <v/>
      </c>
      <c r="F1423">
        <f>IF(AND('Raw Data'!J1418&lt;'Raw Data'!I1418,'Raw Data'!E1418&gt;'Raw Data'!D1418,'Raw Data'!E1418-'Raw Data'!D1418&lt;4),'Raw Data'!L1418,IF(AND('Raw Data'!I1418&lt;'Raw Data'!J1418,'Raw Data'!D1418&gt;'Raw Data'!E1418,'Raw Data'!D1418-'Raw Data'!E1418&lt;4),'Raw Data'!K1418,0))</f>
        <v/>
      </c>
      <c r="G1423">
        <f>IF(AND('Raw Data'!J1418&lt;'Raw Data'!I1418, 'Raw Data'!E1418&gt;'Raw Data'!D1418), 'Raw Data'!J1418, 0)</f>
        <v/>
      </c>
      <c r="H1423">
        <f>IF(AND('Raw Data'!J1418&gt;'Raw Data'!I1418, 'Raw Data'!E1418&lt;'Raw Data'!D1418), 'Raw Data'!I1418, 0)</f>
        <v/>
      </c>
      <c r="I1423">
        <f>SUM(J1423:K1423)</f>
        <v/>
      </c>
      <c r="J1423">
        <f>IF(AND('Raw Data'!J1418&gt;'Raw Data'!I1418, 'Raw Data'!E1418&gt;'Raw Data'!D1418), 'Raw Data'!J1418, 0)</f>
        <v/>
      </c>
      <c r="K1423">
        <f>IF(AND('Raw Data'!I1418&gt;'Raw Data'!J1418, 'Raw Data'!D1418&gt;'Raw Data'!E1418), 'Raw Data'!I1418, 0)</f>
        <v/>
      </c>
      <c r="L1423">
        <f>IF('Raw Data'!E1418-'Raw Data'!D1418&gt;3, 'Raw Data'!N1418, 0)</f>
        <v/>
      </c>
      <c r="M1423">
        <f>IF('Raw Data'!D1418-'Raw Data'!E1418&gt;3, 'Raw Data'!M1418, 0)</f>
        <v/>
      </c>
      <c r="N1423">
        <f>IF(ISBLANK('Raw Data'!D1418),0,IF(AND('Raw Data'!E1418&gt;'Raw Data'!D1418,'Raw Data'!E1418-'Raw Data'!D1418&gt;0,'Raw Data'!E1418-'Raw Data'!D1418&lt;4),'Raw Data'!L1418, 0))</f>
        <v/>
      </c>
      <c r="O1423">
        <f>IF(ISBLANK('Raw Data'!D1418),0,IF(AND('Raw Data'!E1418&gt;'Raw Data'!D1418,'Raw Data'!E1418-'Raw Data'!D1418&gt;0,'Raw Data'!D1418-'Raw Data'!E1418&lt;4),'Raw Data'!K1418, 0))</f>
        <v/>
      </c>
      <c r="P1423">
        <f>IF('Raw Data'!E1418-'Raw Data'!D1418&gt;3, 'Raw Data'!N1418, IF('Raw Data'!D1418-'Raw Data'!E1418&gt;3, 'Raw Data'!M1418, 0))</f>
        <v/>
      </c>
      <c r="Q1423">
        <f>IF(ISBLANK('Raw Data'!E1418),0,IF(AND('Raw Data'!E1418-'Raw Data'!D1418&lt;4,'Raw Data'!E1418-'Raw Data'!D1418&gt;0),'Raw Data'!L1418,IF(AND('Raw Data'!D1418&gt;'Raw Data'!E1418,'Raw Data'!D1418-'Raw Data'!E1418&gt;0),'Raw Data'!K1418,0)))</f>
        <v/>
      </c>
      <c r="R1423">
        <f>IF(ISBLANK('Raw Data'!K1418),0,IFERROR(IF(MATCH(SMALL('Raw Data'!K1418:N1418,1),L1423:O1423,0),SMALL('Raw Data'!K1418:N1418,1)),0))</f>
        <v/>
      </c>
      <c r="S1423">
        <f>IF(ISBLANK('Raw Data'!K1418),0,IFERROR(IF(MATCH(SMALL('Raw Data'!K1418:N1418,2),L1423:O1423,0),SMALL('Raw Data'!K1418:N1418,2)),0))</f>
        <v/>
      </c>
      <c r="T1423">
        <f>IF(ISBLANK('Raw Data'!K1418),0,IFERROR(IF(MATCH(SMALL('Raw Data'!K1418:N1418,3),L1423:O1423,0),SMALL('Raw Data'!K1418:N1418,3)),0))</f>
        <v/>
      </c>
      <c r="U1423">
        <f>IF(ISBLANK('Raw Data'!K1418),0,IFERROR(IF(MATCH(SMALL('Raw Data'!K1418:N1418,4),L1423:O1423,0),SMALL('Raw Data'!K1418:N1418,4)),0))</f>
        <v/>
      </c>
      <c r="V1423">
        <f>IF(AND('Raw Data'!D1418&lt;3, 'Raw Data'!E1418&lt;3, 'Raw Data'!A1418&gt;0), 'Raw Data'!AF1418, 0)</f>
        <v/>
      </c>
      <c r="W1423">
        <f>IF(AND('Raw Data'!D1418&lt;4, 'Raw Data'!E1418&lt;4, 'Raw Data'!A1418&gt;0), 'Raw Data'!AI1418, 0)</f>
        <v/>
      </c>
      <c r="X1423">
        <f>IF(AND('Raw Data'!D1418&lt;5, 'Raw Data'!E1418&lt;5, 'Raw Data'!A1418&gt;0), 'Raw Data'!AL1418, 0)</f>
        <v/>
      </c>
      <c r="Y1423">
        <f>IF(AND('Raw Data'!D1418&lt;6, 'Raw Data'!E1418&lt;6, 'Raw Data'!A1418&gt;0), 'Raw Data'!AO1418, 0)</f>
        <v/>
      </c>
      <c r="Z1423">
        <f>IF(ISBLANK('Raw Data'!D1418), 0, IF('Raw Data'!D1418-'Raw Data'!E1418&gt;1, 'Raw Data'!AW1418, 0))</f>
        <v/>
      </c>
      <c r="AA1423">
        <f>IF(ISBLANK('Raw Data'!A1418), 0, IF(ABS('Raw Data'!D1418-'Raw Data'!E1418)&lt;2, 'Raw Data'!AX1418, 0))</f>
        <v/>
      </c>
      <c r="AB1423">
        <f>IF(ISBLANK('Raw Data'!D1418), 0, IF('Raw Data'!E1418-'Raw Data'!D1418&gt;1, 'Raw Data'!AY1418, 0))</f>
        <v/>
      </c>
      <c r="AC1423">
        <f>IF(ISBLANK('Raw Data'!D1418), 0, IF('Raw Data'!D1418-'Raw Data'!E1418&gt;2, 'Raw Data'!AZ1418, 0))</f>
        <v/>
      </c>
      <c r="AD1423">
        <f>IF(ISBLANK('Raw Data'!A1418), 0, IF(ABS('Raw Data'!D1418-'Raw Data'!E1418)&lt;3, 'Raw Data'!BA1418, 0))</f>
        <v/>
      </c>
      <c r="AE1423">
        <f>IF(ISBLANK('Raw Data'!D1418), 0, IF('Raw Data'!E1418-'Raw Data'!D1418&gt;2, 'Raw Data'!BB1418, 0))</f>
        <v/>
      </c>
      <c r="AF1423">
        <f>IF(ISBLANK('Raw Data'!D1418), 0, IF('Raw Data'!D1418-'Raw Data'!E1418&gt;3, 'Raw Data'!BC1418, 0))</f>
        <v/>
      </c>
      <c r="AG1423">
        <f>IF(ISBLANK('Raw Data'!A1418), 0, IF(ABS('Raw Data'!D1418-'Raw Data'!E1418)&lt;4, 'Raw Data'!BD1418, 0))</f>
        <v/>
      </c>
      <c r="AH1423">
        <f>IF(ISBLANK('Raw Data'!D1418), 0, IF('Raw Data'!E1418-'Raw Data'!D1418&gt;3, 'Raw Data'!BE1418, 0))</f>
        <v/>
      </c>
      <c r="AI1423">
        <f>IF(SUM('Raw Data'!D1418:E1418)&gt;'Raw Data'!F1418, 'Raw Data'!G1418, 0)</f>
        <v/>
      </c>
      <c r="AJ1423">
        <f>IF(ISBLANK('Raw Data'!D1418), 0, IF(SUM('Raw Data'!D1418:E1418)&lt;'Raw Data'!F1418, 'Raw Data'!H1418, 0))</f>
        <v/>
      </c>
      <c r="AK1423">
        <f>IF(ISBLANK('Raw Data'!A1418), 0, IF(AND('Raw Data'!D1418&lt;3, 'Raw Data'!E1418&lt;3, 'Raw Data'!F1418&lt;BB$2), 'Raw Data'!AF1418, 0))</f>
        <v/>
      </c>
      <c r="AL1423">
        <f>IF(ISBLANK('Raw Data'!A1418), 0, IF(AND('Raw Data'!D1418&lt;4, 'Raw Data'!E1418&lt;4, 'Raw Data'!F1418&lt;BB$2), 'Raw Data'!AI1418, 0))</f>
        <v/>
      </c>
      <c r="AM1423">
        <f>IF(ISBLANK('Raw Data'!A1418), 0, IF(AND('Raw Data'!D1418&lt;5, 'Raw Data'!E1418&lt;5, 'Raw Data'!F1418&lt;BB$2), 'Raw Data'!AL1418, 0))</f>
        <v/>
      </c>
      <c r="AN1423">
        <f>IF(ISBLANK('Raw Data'!A1418), 0, IF(AND('Raw Data'!D1418&lt;6, 'Raw Data'!E1418&lt;6, 'Raw Data'!F1418&lt;BB$2), 'Raw Data'!AO1418, 0))</f>
        <v/>
      </c>
      <c r="AO1423">
        <f>IF(ISBLANK('Raw Data'!A1418), 0, IF(AND('Raw Data'!I1418&lt;Analysis!$BC$2, 'Raw Data'!D1418-'Raw Data'!E1418&gt;1), 'Raw Data'!AW1418, IF(AND('Raw Data'!J1418&lt;Analysis!$BC$2, 'Raw Data'!E1418-'Raw Data'!D1418&gt;1), 'Raw Data'!AY1418, 0)))</f>
        <v/>
      </c>
      <c r="AP1423">
        <f>IF(ISBLANK('Raw Data'!A1418), 0, IF(AND('Raw Data'!I1418&lt;Analysis!$BC$2, 'Raw Data'!D1418-'Raw Data'!E1418&gt;2), 'Raw Data'!AZ1418, IF(AND('Raw Data'!J1418&lt;Analysis!$BC$2, 'Raw Data'!E1418-'Raw Data'!D1418&gt;2), 'Raw Data'!BB1418, 0)))</f>
        <v/>
      </c>
      <c r="AQ1423">
        <f>IF(ISBLANK('Raw Data'!A1418), 0, IF(AND('Raw Data'!I1418&lt;Analysis!$BC$2, 'Raw Data'!D1418-'Raw Data'!E1418&gt;3), 'Raw Data'!BC1418, IF(AND('Raw Data'!J1418&lt;Analysis!$BC$2, 'Raw Data'!E1418-'Raw Data'!D1418&gt;3), 'Raw Data'!BE1418, 0)))</f>
        <v/>
      </c>
      <c r="AR1423">
        <f>IF('Hidden Analysiss'!D1419=1,IF(ABS('Raw Data'!E1418-'Raw Data'!D1418)&lt;2,'Raw Data'!AX1418,0), 0)</f>
        <v/>
      </c>
      <c r="AS1423">
        <f>IF('Hidden Analysiss'!D1419=1,IF(ABS('Raw Data'!E1418-'Raw Data'!D1418)&lt;3,'Raw Data'!BA1418,0), 0)</f>
        <v/>
      </c>
      <c r="AT1423">
        <f>IF('Hidden Analysiss'!D1419=1,IF(ABS('Raw Data'!E1418-'Raw Data'!D1418)&lt;4,'Raw Data'!BD1418,0), 0)</f>
        <v/>
      </c>
      <c r="AU1423">
        <f>IF(AND('Hidden Analysiss'!E1419=1, ABS('Raw Data'!E1418-'Raw Data'!D1418)&lt;2), 'Raw Data'!AX1418, 0)</f>
        <v/>
      </c>
      <c r="AV1423">
        <f>IF(AND('Hidden Analysiss'!E1419=1, ABS('Raw Data'!E1418-'Raw Data'!D1418)&lt;3), 'Raw Data'!BA1418, 0)</f>
        <v/>
      </c>
      <c r="AW1423">
        <f>IF(AND('Hidden Analysiss'!E1419=1, ABS('Raw Data'!E1418-'Raw Data'!D1418)&lt;3), 'Raw Data'!BD1418, 0)</f>
        <v/>
      </c>
    </row>
    <row r="1424">
      <c r="A1424" s="1">
        <f>'Raw Data'!A1419</f>
        <v/>
      </c>
      <c r="B1424">
        <f>IF('Raw Data'!E1419&gt;'Raw Data'!D1419, 'Raw Data'!J1419, 0)</f>
        <v/>
      </c>
      <c r="C1424">
        <f>IF('Raw Data'!D1419&gt;'Raw Data'!E1419, 'Raw Data'!I1419, 0)</f>
        <v/>
      </c>
      <c r="D1424">
        <f>SUM(G1424:H1424)</f>
        <v/>
      </c>
      <c r="E1424">
        <f>IF(AND('Raw Data'!J1419&lt;'Raw Data'!I1419,'Raw Data'!E1419&gt;'Raw Data'!D1419,'Raw Data'!E1419-'Raw Data'!D1419&gt;3),'Raw Data'!N1419,IF(AND('Raw Data'!I1419&lt;'Raw Data'!J1419,'Raw Data'!D1419&gt;'Raw Data'!E1419,'Raw Data'!D1419-'Raw Data'!E1419&gt;3),'Raw Data'!M1419,0))</f>
        <v/>
      </c>
      <c r="F1424">
        <f>IF(AND('Raw Data'!J1419&lt;'Raw Data'!I1419,'Raw Data'!E1419&gt;'Raw Data'!D1419,'Raw Data'!E1419-'Raw Data'!D1419&lt;4),'Raw Data'!L1419,IF(AND('Raw Data'!I1419&lt;'Raw Data'!J1419,'Raw Data'!D1419&gt;'Raw Data'!E1419,'Raw Data'!D1419-'Raw Data'!E1419&lt;4),'Raw Data'!K1419,0))</f>
        <v/>
      </c>
      <c r="G1424">
        <f>IF(AND('Raw Data'!J1419&lt;'Raw Data'!I1419, 'Raw Data'!E1419&gt;'Raw Data'!D1419), 'Raw Data'!J1419, 0)</f>
        <v/>
      </c>
      <c r="H1424">
        <f>IF(AND('Raw Data'!J1419&gt;'Raw Data'!I1419, 'Raw Data'!E1419&lt;'Raw Data'!D1419), 'Raw Data'!I1419, 0)</f>
        <v/>
      </c>
      <c r="I1424">
        <f>SUM(J1424:K1424)</f>
        <v/>
      </c>
      <c r="J1424">
        <f>IF(AND('Raw Data'!J1419&gt;'Raw Data'!I1419, 'Raw Data'!E1419&gt;'Raw Data'!D1419), 'Raw Data'!J1419, 0)</f>
        <v/>
      </c>
      <c r="K1424">
        <f>IF(AND('Raw Data'!I1419&gt;'Raw Data'!J1419, 'Raw Data'!D1419&gt;'Raw Data'!E1419), 'Raw Data'!I1419, 0)</f>
        <v/>
      </c>
      <c r="L1424">
        <f>IF('Raw Data'!E1419-'Raw Data'!D1419&gt;3, 'Raw Data'!N1419, 0)</f>
        <v/>
      </c>
      <c r="M1424">
        <f>IF('Raw Data'!D1419-'Raw Data'!E1419&gt;3, 'Raw Data'!M1419, 0)</f>
        <v/>
      </c>
      <c r="N1424">
        <f>IF(ISBLANK('Raw Data'!D1419),0,IF(AND('Raw Data'!E1419&gt;'Raw Data'!D1419,'Raw Data'!E1419-'Raw Data'!D1419&gt;0,'Raw Data'!E1419-'Raw Data'!D1419&lt;4),'Raw Data'!L1419, 0))</f>
        <v/>
      </c>
      <c r="O1424">
        <f>IF(ISBLANK('Raw Data'!D1419),0,IF(AND('Raw Data'!E1419&gt;'Raw Data'!D1419,'Raw Data'!E1419-'Raw Data'!D1419&gt;0,'Raw Data'!D1419-'Raw Data'!E1419&lt;4),'Raw Data'!K1419, 0))</f>
        <v/>
      </c>
      <c r="P1424">
        <f>IF('Raw Data'!E1419-'Raw Data'!D1419&gt;3, 'Raw Data'!N1419, IF('Raw Data'!D1419-'Raw Data'!E1419&gt;3, 'Raw Data'!M1419, 0))</f>
        <v/>
      </c>
      <c r="Q1424">
        <f>IF(ISBLANK('Raw Data'!E1419),0,IF(AND('Raw Data'!E1419-'Raw Data'!D1419&lt;4,'Raw Data'!E1419-'Raw Data'!D1419&gt;0),'Raw Data'!L1419,IF(AND('Raw Data'!D1419&gt;'Raw Data'!E1419,'Raw Data'!D1419-'Raw Data'!E1419&gt;0),'Raw Data'!K1419,0)))</f>
        <v/>
      </c>
      <c r="R1424">
        <f>IF(ISBLANK('Raw Data'!K1419),0,IFERROR(IF(MATCH(SMALL('Raw Data'!K1419:N1419,1),L1424:O1424,0),SMALL('Raw Data'!K1419:N1419,1)),0))</f>
        <v/>
      </c>
      <c r="S1424">
        <f>IF(ISBLANK('Raw Data'!K1419),0,IFERROR(IF(MATCH(SMALL('Raw Data'!K1419:N1419,2),L1424:O1424,0),SMALL('Raw Data'!K1419:N1419,2)),0))</f>
        <v/>
      </c>
      <c r="T1424">
        <f>IF(ISBLANK('Raw Data'!K1419),0,IFERROR(IF(MATCH(SMALL('Raw Data'!K1419:N1419,3),L1424:O1424,0),SMALL('Raw Data'!K1419:N1419,3)),0))</f>
        <v/>
      </c>
      <c r="U1424">
        <f>IF(ISBLANK('Raw Data'!K1419),0,IFERROR(IF(MATCH(SMALL('Raw Data'!K1419:N1419,4),L1424:O1424,0),SMALL('Raw Data'!K1419:N1419,4)),0))</f>
        <v/>
      </c>
      <c r="V1424">
        <f>IF(AND('Raw Data'!D1419&lt;3, 'Raw Data'!E1419&lt;3, 'Raw Data'!A1419&gt;0), 'Raw Data'!AF1419, 0)</f>
        <v/>
      </c>
      <c r="W1424">
        <f>IF(AND('Raw Data'!D1419&lt;4, 'Raw Data'!E1419&lt;4, 'Raw Data'!A1419&gt;0), 'Raw Data'!AI1419, 0)</f>
        <v/>
      </c>
      <c r="X1424">
        <f>IF(AND('Raw Data'!D1419&lt;5, 'Raw Data'!E1419&lt;5, 'Raw Data'!A1419&gt;0), 'Raw Data'!AL1419, 0)</f>
        <v/>
      </c>
      <c r="Y1424">
        <f>IF(AND('Raw Data'!D1419&lt;6, 'Raw Data'!E1419&lt;6, 'Raw Data'!A1419&gt;0), 'Raw Data'!AO1419, 0)</f>
        <v/>
      </c>
      <c r="Z1424">
        <f>IF(ISBLANK('Raw Data'!D1419), 0, IF('Raw Data'!D1419-'Raw Data'!E1419&gt;1, 'Raw Data'!AW1419, 0))</f>
        <v/>
      </c>
      <c r="AA1424">
        <f>IF(ISBLANK('Raw Data'!A1419), 0, IF(ABS('Raw Data'!D1419-'Raw Data'!E1419)&lt;2, 'Raw Data'!AX1419, 0))</f>
        <v/>
      </c>
      <c r="AB1424">
        <f>IF(ISBLANK('Raw Data'!D1419), 0, IF('Raw Data'!E1419-'Raw Data'!D1419&gt;1, 'Raw Data'!AY1419, 0))</f>
        <v/>
      </c>
      <c r="AC1424">
        <f>IF(ISBLANK('Raw Data'!D1419), 0, IF('Raw Data'!D1419-'Raw Data'!E1419&gt;2, 'Raw Data'!AZ1419, 0))</f>
        <v/>
      </c>
      <c r="AD1424">
        <f>IF(ISBLANK('Raw Data'!A1419), 0, IF(ABS('Raw Data'!D1419-'Raw Data'!E1419)&lt;3, 'Raw Data'!BA1419, 0))</f>
        <v/>
      </c>
      <c r="AE1424">
        <f>IF(ISBLANK('Raw Data'!D1419), 0, IF('Raw Data'!E1419-'Raw Data'!D1419&gt;2, 'Raw Data'!BB1419, 0))</f>
        <v/>
      </c>
      <c r="AF1424">
        <f>IF(ISBLANK('Raw Data'!D1419), 0, IF('Raw Data'!D1419-'Raw Data'!E1419&gt;3, 'Raw Data'!BC1419, 0))</f>
        <v/>
      </c>
      <c r="AG1424">
        <f>IF(ISBLANK('Raw Data'!A1419), 0, IF(ABS('Raw Data'!D1419-'Raw Data'!E1419)&lt;4, 'Raw Data'!BD1419, 0))</f>
        <v/>
      </c>
      <c r="AH1424">
        <f>IF(ISBLANK('Raw Data'!D1419), 0, IF('Raw Data'!E1419-'Raw Data'!D1419&gt;3, 'Raw Data'!BE1419, 0))</f>
        <v/>
      </c>
      <c r="AI1424">
        <f>IF(SUM('Raw Data'!D1419:E1419)&gt;'Raw Data'!F1419, 'Raw Data'!G1419, 0)</f>
        <v/>
      </c>
      <c r="AJ1424">
        <f>IF(ISBLANK('Raw Data'!D1419), 0, IF(SUM('Raw Data'!D1419:E1419)&lt;'Raw Data'!F1419, 'Raw Data'!H1419, 0))</f>
        <v/>
      </c>
      <c r="AK1424">
        <f>IF(ISBLANK('Raw Data'!A1419), 0, IF(AND('Raw Data'!D1419&lt;3, 'Raw Data'!E1419&lt;3, 'Raw Data'!F1419&lt;BB$2), 'Raw Data'!AF1419, 0))</f>
        <v/>
      </c>
      <c r="AL1424">
        <f>IF(ISBLANK('Raw Data'!A1419), 0, IF(AND('Raw Data'!D1419&lt;4, 'Raw Data'!E1419&lt;4, 'Raw Data'!F1419&lt;BB$2), 'Raw Data'!AI1419, 0))</f>
        <v/>
      </c>
      <c r="AM1424">
        <f>IF(ISBLANK('Raw Data'!A1419), 0, IF(AND('Raw Data'!D1419&lt;5, 'Raw Data'!E1419&lt;5, 'Raw Data'!F1419&lt;BB$2), 'Raw Data'!AL1419, 0))</f>
        <v/>
      </c>
      <c r="AN1424">
        <f>IF(ISBLANK('Raw Data'!A1419), 0, IF(AND('Raw Data'!D1419&lt;6, 'Raw Data'!E1419&lt;6, 'Raw Data'!F1419&lt;BB$2), 'Raw Data'!AO1419, 0))</f>
        <v/>
      </c>
      <c r="AO1424">
        <f>IF(ISBLANK('Raw Data'!A1419), 0, IF(AND('Raw Data'!I1419&lt;Analysis!$BC$2, 'Raw Data'!D1419-'Raw Data'!E1419&gt;1), 'Raw Data'!AW1419, IF(AND('Raw Data'!J1419&lt;Analysis!$BC$2, 'Raw Data'!E1419-'Raw Data'!D1419&gt;1), 'Raw Data'!AY1419, 0)))</f>
        <v/>
      </c>
      <c r="AP1424">
        <f>IF(ISBLANK('Raw Data'!A1419), 0, IF(AND('Raw Data'!I1419&lt;Analysis!$BC$2, 'Raw Data'!D1419-'Raw Data'!E1419&gt;2), 'Raw Data'!AZ1419, IF(AND('Raw Data'!J1419&lt;Analysis!$BC$2, 'Raw Data'!E1419-'Raw Data'!D1419&gt;2), 'Raw Data'!BB1419, 0)))</f>
        <v/>
      </c>
      <c r="AQ1424">
        <f>IF(ISBLANK('Raw Data'!A1419), 0, IF(AND('Raw Data'!I1419&lt;Analysis!$BC$2, 'Raw Data'!D1419-'Raw Data'!E1419&gt;3), 'Raw Data'!BC1419, IF(AND('Raw Data'!J1419&lt;Analysis!$BC$2, 'Raw Data'!E1419-'Raw Data'!D1419&gt;3), 'Raw Data'!BE1419, 0)))</f>
        <v/>
      </c>
      <c r="AR1424">
        <f>IF('Hidden Analysiss'!D1420=1,IF(ABS('Raw Data'!E1419-'Raw Data'!D1419)&lt;2,'Raw Data'!AX1419,0), 0)</f>
        <v/>
      </c>
      <c r="AS1424">
        <f>IF('Hidden Analysiss'!D1420=1,IF(ABS('Raw Data'!E1419-'Raw Data'!D1419)&lt;3,'Raw Data'!BA1419,0), 0)</f>
        <v/>
      </c>
      <c r="AT1424">
        <f>IF('Hidden Analysiss'!D1420=1,IF(ABS('Raw Data'!E1419-'Raw Data'!D1419)&lt;4,'Raw Data'!BD1419,0), 0)</f>
        <v/>
      </c>
      <c r="AU1424">
        <f>IF(AND('Hidden Analysiss'!E1420=1, ABS('Raw Data'!E1419-'Raw Data'!D1419)&lt;2), 'Raw Data'!AX1419, 0)</f>
        <v/>
      </c>
      <c r="AV1424">
        <f>IF(AND('Hidden Analysiss'!E1420=1, ABS('Raw Data'!E1419-'Raw Data'!D1419)&lt;3), 'Raw Data'!BA1419, 0)</f>
        <v/>
      </c>
      <c r="AW1424">
        <f>IF(AND('Hidden Analysiss'!E1420=1, ABS('Raw Data'!E1419-'Raw Data'!D1419)&lt;3), 'Raw Data'!BD1419, 0)</f>
        <v/>
      </c>
    </row>
    <row r="1425">
      <c r="A1425" s="1">
        <f>'Raw Data'!A1420</f>
        <v/>
      </c>
      <c r="B1425">
        <f>IF('Raw Data'!E1420&gt;'Raw Data'!D1420, 'Raw Data'!J1420, 0)</f>
        <v/>
      </c>
      <c r="C1425">
        <f>IF('Raw Data'!D1420&gt;'Raw Data'!E1420, 'Raw Data'!I1420, 0)</f>
        <v/>
      </c>
      <c r="D1425">
        <f>SUM(G1425:H1425)</f>
        <v/>
      </c>
      <c r="E1425">
        <f>IF(AND('Raw Data'!J1420&lt;'Raw Data'!I1420,'Raw Data'!E1420&gt;'Raw Data'!D1420,'Raw Data'!E1420-'Raw Data'!D1420&gt;3),'Raw Data'!N1420,IF(AND('Raw Data'!I1420&lt;'Raw Data'!J1420,'Raw Data'!D1420&gt;'Raw Data'!E1420,'Raw Data'!D1420-'Raw Data'!E1420&gt;3),'Raw Data'!M1420,0))</f>
        <v/>
      </c>
      <c r="F1425">
        <f>IF(AND('Raw Data'!J1420&lt;'Raw Data'!I1420,'Raw Data'!E1420&gt;'Raw Data'!D1420,'Raw Data'!E1420-'Raw Data'!D1420&lt;4),'Raw Data'!L1420,IF(AND('Raw Data'!I1420&lt;'Raw Data'!J1420,'Raw Data'!D1420&gt;'Raw Data'!E1420,'Raw Data'!D1420-'Raw Data'!E1420&lt;4),'Raw Data'!K1420,0))</f>
        <v/>
      </c>
      <c r="G1425">
        <f>IF(AND('Raw Data'!J1420&lt;'Raw Data'!I1420, 'Raw Data'!E1420&gt;'Raw Data'!D1420), 'Raw Data'!J1420, 0)</f>
        <v/>
      </c>
      <c r="H1425">
        <f>IF(AND('Raw Data'!J1420&gt;'Raw Data'!I1420, 'Raw Data'!E1420&lt;'Raw Data'!D1420), 'Raw Data'!I1420, 0)</f>
        <v/>
      </c>
      <c r="I1425">
        <f>SUM(J1425:K1425)</f>
        <v/>
      </c>
      <c r="J1425">
        <f>IF(AND('Raw Data'!J1420&gt;'Raw Data'!I1420, 'Raw Data'!E1420&gt;'Raw Data'!D1420), 'Raw Data'!J1420, 0)</f>
        <v/>
      </c>
      <c r="K1425">
        <f>IF(AND('Raw Data'!I1420&gt;'Raw Data'!J1420, 'Raw Data'!D1420&gt;'Raw Data'!E1420), 'Raw Data'!I1420, 0)</f>
        <v/>
      </c>
      <c r="L1425">
        <f>IF('Raw Data'!E1420-'Raw Data'!D1420&gt;3, 'Raw Data'!N1420, 0)</f>
        <v/>
      </c>
      <c r="M1425">
        <f>IF('Raw Data'!D1420-'Raw Data'!E1420&gt;3, 'Raw Data'!M1420, 0)</f>
        <v/>
      </c>
      <c r="N1425">
        <f>IF(ISBLANK('Raw Data'!D1420),0,IF(AND('Raw Data'!E1420&gt;'Raw Data'!D1420,'Raw Data'!E1420-'Raw Data'!D1420&gt;0,'Raw Data'!E1420-'Raw Data'!D1420&lt;4),'Raw Data'!L1420, 0))</f>
        <v/>
      </c>
      <c r="O1425">
        <f>IF(ISBLANK('Raw Data'!D1420),0,IF(AND('Raw Data'!E1420&gt;'Raw Data'!D1420,'Raw Data'!E1420-'Raw Data'!D1420&gt;0,'Raw Data'!D1420-'Raw Data'!E1420&lt;4),'Raw Data'!K1420, 0))</f>
        <v/>
      </c>
      <c r="P1425">
        <f>IF('Raw Data'!E1420-'Raw Data'!D1420&gt;3, 'Raw Data'!N1420, IF('Raw Data'!D1420-'Raw Data'!E1420&gt;3, 'Raw Data'!M1420, 0))</f>
        <v/>
      </c>
      <c r="Q1425">
        <f>IF(ISBLANK('Raw Data'!E1420),0,IF(AND('Raw Data'!E1420-'Raw Data'!D1420&lt;4,'Raw Data'!E1420-'Raw Data'!D1420&gt;0),'Raw Data'!L1420,IF(AND('Raw Data'!D1420&gt;'Raw Data'!E1420,'Raw Data'!D1420-'Raw Data'!E1420&gt;0),'Raw Data'!K1420,0)))</f>
        <v/>
      </c>
      <c r="R1425">
        <f>IF(ISBLANK('Raw Data'!K1420),0,IFERROR(IF(MATCH(SMALL('Raw Data'!K1420:N1420,1),L1425:O1425,0),SMALL('Raw Data'!K1420:N1420,1)),0))</f>
        <v/>
      </c>
      <c r="S1425">
        <f>IF(ISBLANK('Raw Data'!K1420),0,IFERROR(IF(MATCH(SMALL('Raw Data'!K1420:N1420,2),L1425:O1425,0),SMALL('Raw Data'!K1420:N1420,2)),0))</f>
        <v/>
      </c>
      <c r="T1425">
        <f>IF(ISBLANK('Raw Data'!K1420),0,IFERROR(IF(MATCH(SMALL('Raw Data'!K1420:N1420,3),L1425:O1425,0),SMALL('Raw Data'!K1420:N1420,3)),0))</f>
        <v/>
      </c>
      <c r="U1425">
        <f>IF(ISBLANK('Raw Data'!K1420),0,IFERROR(IF(MATCH(SMALL('Raw Data'!K1420:N1420,4),L1425:O1425,0),SMALL('Raw Data'!K1420:N1420,4)),0))</f>
        <v/>
      </c>
      <c r="V1425">
        <f>IF(AND('Raw Data'!D1420&lt;3, 'Raw Data'!E1420&lt;3, 'Raw Data'!A1420&gt;0), 'Raw Data'!AF1420, 0)</f>
        <v/>
      </c>
      <c r="W1425">
        <f>IF(AND('Raw Data'!D1420&lt;4, 'Raw Data'!E1420&lt;4, 'Raw Data'!A1420&gt;0), 'Raw Data'!AI1420, 0)</f>
        <v/>
      </c>
      <c r="X1425">
        <f>IF(AND('Raw Data'!D1420&lt;5, 'Raw Data'!E1420&lt;5, 'Raw Data'!A1420&gt;0), 'Raw Data'!AL1420, 0)</f>
        <v/>
      </c>
      <c r="Y1425">
        <f>IF(AND('Raw Data'!D1420&lt;6, 'Raw Data'!E1420&lt;6, 'Raw Data'!A1420&gt;0), 'Raw Data'!AO1420, 0)</f>
        <v/>
      </c>
      <c r="Z1425">
        <f>IF(ISBLANK('Raw Data'!D1420), 0, IF('Raw Data'!D1420-'Raw Data'!E1420&gt;1, 'Raw Data'!AW1420, 0))</f>
        <v/>
      </c>
      <c r="AA1425">
        <f>IF(ISBLANK('Raw Data'!A1420), 0, IF(ABS('Raw Data'!D1420-'Raw Data'!E1420)&lt;2, 'Raw Data'!AX1420, 0))</f>
        <v/>
      </c>
      <c r="AB1425">
        <f>IF(ISBLANK('Raw Data'!D1420), 0, IF('Raw Data'!E1420-'Raw Data'!D1420&gt;1, 'Raw Data'!AY1420, 0))</f>
        <v/>
      </c>
      <c r="AC1425">
        <f>IF(ISBLANK('Raw Data'!D1420), 0, IF('Raw Data'!D1420-'Raw Data'!E1420&gt;2, 'Raw Data'!AZ1420, 0))</f>
        <v/>
      </c>
      <c r="AD1425">
        <f>IF(ISBLANK('Raw Data'!A1420), 0, IF(ABS('Raw Data'!D1420-'Raw Data'!E1420)&lt;3, 'Raw Data'!BA1420, 0))</f>
        <v/>
      </c>
      <c r="AE1425">
        <f>IF(ISBLANK('Raw Data'!D1420), 0, IF('Raw Data'!E1420-'Raw Data'!D1420&gt;2, 'Raw Data'!BB1420, 0))</f>
        <v/>
      </c>
      <c r="AF1425">
        <f>IF(ISBLANK('Raw Data'!D1420), 0, IF('Raw Data'!D1420-'Raw Data'!E1420&gt;3, 'Raw Data'!BC1420, 0))</f>
        <v/>
      </c>
      <c r="AG1425">
        <f>IF(ISBLANK('Raw Data'!A1420), 0, IF(ABS('Raw Data'!D1420-'Raw Data'!E1420)&lt;4, 'Raw Data'!BD1420, 0))</f>
        <v/>
      </c>
      <c r="AH1425">
        <f>IF(ISBLANK('Raw Data'!D1420), 0, IF('Raw Data'!E1420-'Raw Data'!D1420&gt;3, 'Raw Data'!BE1420, 0))</f>
        <v/>
      </c>
      <c r="AI1425">
        <f>IF(SUM('Raw Data'!D1420:E1420)&gt;'Raw Data'!F1420, 'Raw Data'!G1420, 0)</f>
        <v/>
      </c>
      <c r="AJ1425">
        <f>IF(ISBLANK('Raw Data'!D1420), 0, IF(SUM('Raw Data'!D1420:E1420)&lt;'Raw Data'!F1420, 'Raw Data'!H1420, 0))</f>
        <v/>
      </c>
      <c r="AK1425">
        <f>IF(ISBLANK('Raw Data'!A1420), 0, IF(AND('Raw Data'!D1420&lt;3, 'Raw Data'!E1420&lt;3, 'Raw Data'!F1420&lt;BB$2), 'Raw Data'!AF1420, 0))</f>
        <v/>
      </c>
      <c r="AL1425">
        <f>IF(ISBLANK('Raw Data'!A1420), 0, IF(AND('Raw Data'!D1420&lt;4, 'Raw Data'!E1420&lt;4, 'Raw Data'!F1420&lt;BB$2), 'Raw Data'!AI1420, 0))</f>
        <v/>
      </c>
      <c r="AM1425">
        <f>IF(ISBLANK('Raw Data'!A1420), 0, IF(AND('Raw Data'!D1420&lt;5, 'Raw Data'!E1420&lt;5, 'Raw Data'!F1420&lt;BB$2), 'Raw Data'!AL1420, 0))</f>
        <v/>
      </c>
      <c r="AN1425">
        <f>IF(ISBLANK('Raw Data'!A1420), 0, IF(AND('Raw Data'!D1420&lt;6, 'Raw Data'!E1420&lt;6, 'Raw Data'!F1420&lt;BB$2), 'Raw Data'!AO1420, 0))</f>
        <v/>
      </c>
      <c r="AO1425">
        <f>IF(ISBLANK('Raw Data'!A1420), 0, IF(AND('Raw Data'!I1420&lt;Analysis!$BC$2, 'Raw Data'!D1420-'Raw Data'!E1420&gt;1), 'Raw Data'!AW1420, IF(AND('Raw Data'!J1420&lt;Analysis!$BC$2, 'Raw Data'!E1420-'Raw Data'!D1420&gt;1), 'Raw Data'!AY1420, 0)))</f>
        <v/>
      </c>
      <c r="AP1425">
        <f>IF(ISBLANK('Raw Data'!A1420), 0, IF(AND('Raw Data'!I1420&lt;Analysis!$BC$2, 'Raw Data'!D1420-'Raw Data'!E1420&gt;2), 'Raw Data'!AZ1420, IF(AND('Raw Data'!J1420&lt;Analysis!$BC$2, 'Raw Data'!E1420-'Raw Data'!D1420&gt;2), 'Raw Data'!BB1420, 0)))</f>
        <v/>
      </c>
      <c r="AQ1425">
        <f>IF(ISBLANK('Raw Data'!A1420), 0, IF(AND('Raw Data'!I1420&lt;Analysis!$BC$2, 'Raw Data'!D1420-'Raw Data'!E1420&gt;3), 'Raw Data'!BC1420, IF(AND('Raw Data'!J1420&lt;Analysis!$BC$2, 'Raw Data'!E1420-'Raw Data'!D1420&gt;3), 'Raw Data'!BE1420, 0)))</f>
        <v/>
      </c>
      <c r="AR1425">
        <f>IF('Hidden Analysiss'!D1421=1,IF(ABS('Raw Data'!E1420-'Raw Data'!D1420)&lt;2,'Raw Data'!AX1420,0), 0)</f>
        <v/>
      </c>
      <c r="AS1425">
        <f>IF('Hidden Analysiss'!D1421=1,IF(ABS('Raw Data'!E1420-'Raw Data'!D1420)&lt;3,'Raw Data'!BA1420,0), 0)</f>
        <v/>
      </c>
      <c r="AT1425">
        <f>IF('Hidden Analysiss'!D1421=1,IF(ABS('Raw Data'!E1420-'Raw Data'!D1420)&lt;4,'Raw Data'!BD1420,0), 0)</f>
        <v/>
      </c>
      <c r="AU1425">
        <f>IF(AND('Hidden Analysiss'!E1421=1, ABS('Raw Data'!E1420-'Raw Data'!D1420)&lt;2), 'Raw Data'!AX1420, 0)</f>
        <v/>
      </c>
      <c r="AV1425">
        <f>IF(AND('Hidden Analysiss'!E1421=1, ABS('Raw Data'!E1420-'Raw Data'!D1420)&lt;3), 'Raw Data'!BA1420, 0)</f>
        <v/>
      </c>
      <c r="AW1425">
        <f>IF(AND('Hidden Analysiss'!E1421=1, ABS('Raw Data'!E1420-'Raw Data'!D1420)&lt;3), 'Raw Data'!BD1420, 0)</f>
        <v/>
      </c>
    </row>
    <row r="1426">
      <c r="A1426" s="1">
        <f>'Raw Data'!A1421</f>
        <v/>
      </c>
      <c r="B1426">
        <f>IF('Raw Data'!E1421&gt;'Raw Data'!D1421, 'Raw Data'!J1421, 0)</f>
        <v/>
      </c>
      <c r="C1426">
        <f>IF('Raw Data'!D1421&gt;'Raw Data'!E1421, 'Raw Data'!I1421, 0)</f>
        <v/>
      </c>
      <c r="D1426">
        <f>SUM(G1426:H1426)</f>
        <v/>
      </c>
      <c r="E1426">
        <f>IF(AND('Raw Data'!J1421&lt;'Raw Data'!I1421,'Raw Data'!E1421&gt;'Raw Data'!D1421,'Raw Data'!E1421-'Raw Data'!D1421&gt;3),'Raw Data'!N1421,IF(AND('Raw Data'!I1421&lt;'Raw Data'!J1421,'Raw Data'!D1421&gt;'Raw Data'!E1421,'Raw Data'!D1421-'Raw Data'!E1421&gt;3),'Raw Data'!M1421,0))</f>
        <v/>
      </c>
      <c r="F1426">
        <f>IF(AND('Raw Data'!J1421&lt;'Raw Data'!I1421,'Raw Data'!E1421&gt;'Raw Data'!D1421,'Raw Data'!E1421-'Raw Data'!D1421&lt;4),'Raw Data'!L1421,IF(AND('Raw Data'!I1421&lt;'Raw Data'!J1421,'Raw Data'!D1421&gt;'Raw Data'!E1421,'Raw Data'!D1421-'Raw Data'!E1421&lt;4),'Raw Data'!K1421,0))</f>
        <v/>
      </c>
      <c r="G1426">
        <f>IF(AND('Raw Data'!J1421&lt;'Raw Data'!I1421, 'Raw Data'!E1421&gt;'Raw Data'!D1421), 'Raw Data'!J1421, 0)</f>
        <v/>
      </c>
      <c r="H1426">
        <f>IF(AND('Raw Data'!J1421&gt;'Raw Data'!I1421, 'Raw Data'!E1421&lt;'Raw Data'!D1421), 'Raw Data'!I1421, 0)</f>
        <v/>
      </c>
      <c r="I1426">
        <f>SUM(J1426:K1426)</f>
        <v/>
      </c>
      <c r="J1426">
        <f>IF(AND('Raw Data'!J1421&gt;'Raw Data'!I1421, 'Raw Data'!E1421&gt;'Raw Data'!D1421), 'Raw Data'!J1421, 0)</f>
        <v/>
      </c>
      <c r="K1426">
        <f>IF(AND('Raw Data'!I1421&gt;'Raw Data'!J1421, 'Raw Data'!D1421&gt;'Raw Data'!E1421), 'Raw Data'!I1421, 0)</f>
        <v/>
      </c>
      <c r="L1426">
        <f>IF('Raw Data'!E1421-'Raw Data'!D1421&gt;3, 'Raw Data'!N1421, 0)</f>
        <v/>
      </c>
      <c r="M1426">
        <f>IF('Raw Data'!D1421-'Raw Data'!E1421&gt;3, 'Raw Data'!M1421, 0)</f>
        <v/>
      </c>
      <c r="N1426">
        <f>IF(ISBLANK('Raw Data'!D1421),0,IF(AND('Raw Data'!E1421&gt;'Raw Data'!D1421,'Raw Data'!E1421-'Raw Data'!D1421&gt;0,'Raw Data'!E1421-'Raw Data'!D1421&lt;4),'Raw Data'!L1421, 0))</f>
        <v/>
      </c>
      <c r="O1426">
        <f>IF(ISBLANK('Raw Data'!D1421),0,IF(AND('Raw Data'!E1421&gt;'Raw Data'!D1421,'Raw Data'!E1421-'Raw Data'!D1421&gt;0,'Raw Data'!D1421-'Raw Data'!E1421&lt;4),'Raw Data'!K1421, 0))</f>
        <v/>
      </c>
      <c r="P1426">
        <f>IF('Raw Data'!E1421-'Raw Data'!D1421&gt;3, 'Raw Data'!N1421, IF('Raw Data'!D1421-'Raw Data'!E1421&gt;3, 'Raw Data'!M1421, 0))</f>
        <v/>
      </c>
      <c r="Q1426">
        <f>IF(ISBLANK('Raw Data'!E1421),0,IF(AND('Raw Data'!E1421-'Raw Data'!D1421&lt;4,'Raw Data'!E1421-'Raw Data'!D1421&gt;0),'Raw Data'!L1421,IF(AND('Raw Data'!D1421&gt;'Raw Data'!E1421,'Raw Data'!D1421-'Raw Data'!E1421&gt;0),'Raw Data'!K1421,0)))</f>
        <v/>
      </c>
      <c r="R1426">
        <f>IF(ISBLANK('Raw Data'!K1421),0,IFERROR(IF(MATCH(SMALL('Raw Data'!K1421:N1421,1),L1426:O1426,0),SMALL('Raw Data'!K1421:N1421,1)),0))</f>
        <v/>
      </c>
      <c r="S1426">
        <f>IF(ISBLANK('Raw Data'!K1421),0,IFERROR(IF(MATCH(SMALL('Raw Data'!K1421:N1421,2),L1426:O1426,0),SMALL('Raw Data'!K1421:N1421,2)),0))</f>
        <v/>
      </c>
      <c r="T1426">
        <f>IF(ISBLANK('Raw Data'!K1421),0,IFERROR(IF(MATCH(SMALL('Raw Data'!K1421:N1421,3),L1426:O1426,0),SMALL('Raw Data'!K1421:N1421,3)),0))</f>
        <v/>
      </c>
      <c r="U1426">
        <f>IF(ISBLANK('Raw Data'!K1421),0,IFERROR(IF(MATCH(SMALL('Raw Data'!K1421:N1421,4),L1426:O1426,0),SMALL('Raw Data'!K1421:N1421,4)),0))</f>
        <v/>
      </c>
      <c r="V1426">
        <f>IF(AND('Raw Data'!D1421&lt;3, 'Raw Data'!E1421&lt;3, 'Raw Data'!A1421&gt;0), 'Raw Data'!AF1421, 0)</f>
        <v/>
      </c>
      <c r="W1426">
        <f>IF(AND('Raw Data'!D1421&lt;4, 'Raw Data'!E1421&lt;4, 'Raw Data'!A1421&gt;0), 'Raw Data'!AI1421, 0)</f>
        <v/>
      </c>
      <c r="X1426">
        <f>IF(AND('Raw Data'!D1421&lt;5, 'Raw Data'!E1421&lt;5, 'Raw Data'!A1421&gt;0), 'Raw Data'!AL1421, 0)</f>
        <v/>
      </c>
      <c r="Y1426">
        <f>IF(AND('Raw Data'!D1421&lt;6, 'Raw Data'!E1421&lt;6, 'Raw Data'!A1421&gt;0), 'Raw Data'!AO1421, 0)</f>
        <v/>
      </c>
      <c r="Z1426">
        <f>IF(ISBLANK('Raw Data'!D1421), 0, IF('Raw Data'!D1421-'Raw Data'!E1421&gt;1, 'Raw Data'!AW1421, 0))</f>
        <v/>
      </c>
      <c r="AA1426">
        <f>IF(ISBLANK('Raw Data'!A1421), 0, IF(ABS('Raw Data'!D1421-'Raw Data'!E1421)&lt;2, 'Raw Data'!AX1421, 0))</f>
        <v/>
      </c>
      <c r="AB1426">
        <f>IF(ISBLANK('Raw Data'!D1421), 0, IF('Raw Data'!E1421-'Raw Data'!D1421&gt;1, 'Raw Data'!AY1421, 0))</f>
        <v/>
      </c>
      <c r="AC1426">
        <f>IF(ISBLANK('Raw Data'!D1421), 0, IF('Raw Data'!D1421-'Raw Data'!E1421&gt;2, 'Raw Data'!AZ1421, 0))</f>
        <v/>
      </c>
      <c r="AD1426">
        <f>IF(ISBLANK('Raw Data'!A1421), 0, IF(ABS('Raw Data'!D1421-'Raw Data'!E1421)&lt;3, 'Raw Data'!BA1421, 0))</f>
        <v/>
      </c>
      <c r="AE1426">
        <f>IF(ISBLANK('Raw Data'!D1421), 0, IF('Raw Data'!E1421-'Raw Data'!D1421&gt;2, 'Raw Data'!BB1421, 0))</f>
        <v/>
      </c>
      <c r="AF1426">
        <f>IF(ISBLANK('Raw Data'!D1421), 0, IF('Raw Data'!D1421-'Raw Data'!E1421&gt;3, 'Raw Data'!BC1421, 0))</f>
        <v/>
      </c>
      <c r="AG1426">
        <f>IF(ISBLANK('Raw Data'!A1421), 0, IF(ABS('Raw Data'!D1421-'Raw Data'!E1421)&lt;4, 'Raw Data'!BD1421, 0))</f>
        <v/>
      </c>
      <c r="AH1426">
        <f>IF(ISBLANK('Raw Data'!D1421), 0, IF('Raw Data'!E1421-'Raw Data'!D1421&gt;3, 'Raw Data'!BE1421, 0))</f>
        <v/>
      </c>
      <c r="AI1426">
        <f>IF(SUM('Raw Data'!D1421:E1421)&gt;'Raw Data'!F1421, 'Raw Data'!G1421, 0)</f>
        <v/>
      </c>
      <c r="AJ1426">
        <f>IF(ISBLANK('Raw Data'!D1421), 0, IF(SUM('Raw Data'!D1421:E1421)&lt;'Raw Data'!F1421, 'Raw Data'!H1421, 0))</f>
        <v/>
      </c>
      <c r="AK1426">
        <f>IF(ISBLANK('Raw Data'!A1421), 0, IF(AND('Raw Data'!D1421&lt;3, 'Raw Data'!E1421&lt;3, 'Raw Data'!F1421&lt;BB$2), 'Raw Data'!AF1421, 0))</f>
        <v/>
      </c>
      <c r="AL1426">
        <f>IF(ISBLANK('Raw Data'!A1421), 0, IF(AND('Raw Data'!D1421&lt;4, 'Raw Data'!E1421&lt;4, 'Raw Data'!F1421&lt;BB$2), 'Raw Data'!AI1421, 0))</f>
        <v/>
      </c>
      <c r="AM1426">
        <f>IF(ISBLANK('Raw Data'!A1421), 0, IF(AND('Raw Data'!D1421&lt;5, 'Raw Data'!E1421&lt;5, 'Raw Data'!F1421&lt;BB$2), 'Raw Data'!AL1421, 0))</f>
        <v/>
      </c>
      <c r="AN1426">
        <f>IF(ISBLANK('Raw Data'!A1421), 0, IF(AND('Raw Data'!D1421&lt;6, 'Raw Data'!E1421&lt;6, 'Raw Data'!F1421&lt;BB$2), 'Raw Data'!AO1421, 0))</f>
        <v/>
      </c>
      <c r="AO1426">
        <f>IF(ISBLANK('Raw Data'!A1421), 0, IF(AND('Raw Data'!I1421&lt;Analysis!$BC$2, 'Raw Data'!D1421-'Raw Data'!E1421&gt;1), 'Raw Data'!AW1421, IF(AND('Raw Data'!J1421&lt;Analysis!$BC$2, 'Raw Data'!E1421-'Raw Data'!D1421&gt;1), 'Raw Data'!AY1421, 0)))</f>
        <v/>
      </c>
      <c r="AP1426">
        <f>IF(ISBLANK('Raw Data'!A1421), 0, IF(AND('Raw Data'!I1421&lt;Analysis!$BC$2, 'Raw Data'!D1421-'Raw Data'!E1421&gt;2), 'Raw Data'!AZ1421, IF(AND('Raw Data'!J1421&lt;Analysis!$BC$2, 'Raw Data'!E1421-'Raw Data'!D1421&gt;2), 'Raw Data'!BB1421, 0)))</f>
        <v/>
      </c>
      <c r="AQ1426">
        <f>IF(ISBLANK('Raw Data'!A1421), 0, IF(AND('Raw Data'!I1421&lt;Analysis!$BC$2, 'Raw Data'!D1421-'Raw Data'!E1421&gt;3), 'Raw Data'!BC1421, IF(AND('Raw Data'!J1421&lt;Analysis!$BC$2, 'Raw Data'!E1421-'Raw Data'!D1421&gt;3), 'Raw Data'!BE1421, 0)))</f>
        <v/>
      </c>
      <c r="AR1426">
        <f>IF('Hidden Analysiss'!D1422=1,IF(ABS('Raw Data'!E1421-'Raw Data'!D1421)&lt;2,'Raw Data'!AX1421,0), 0)</f>
        <v/>
      </c>
      <c r="AS1426">
        <f>IF('Hidden Analysiss'!D1422=1,IF(ABS('Raw Data'!E1421-'Raw Data'!D1421)&lt;3,'Raw Data'!BA1421,0), 0)</f>
        <v/>
      </c>
      <c r="AT1426">
        <f>IF('Hidden Analysiss'!D1422=1,IF(ABS('Raw Data'!E1421-'Raw Data'!D1421)&lt;4,'Raw Data'!BD1421,0), 0)</f>
        <v/>
      </c>
      <c r="AU1426">
        <f>IF(AND('Hidden Analysiss'!E1422=1, ABS('Raw Data'!E1421-'Raw Data'!D1421)&lt;2), 'Raw Data'!AX1421, 0)</f>
        <v/>
      </c>
      <c r="AV1426">
        <f>IF(AND('Hidden Analysiss'!E1422=1, ABS('Raw Data'!E1421-'Raw Data'!D1421)&lt;3), 'Raw Data'!BA1421, 0)</f>
        <v/>
      </c>
      <c r="AW1426">
        <f>IF(AND('Hidden Analysiss'!E1422=1, ABS('Raw Data'!E1421-'Raw Data'!D1421)&lt;3), 'Raw Data'!BD1421, 0)</f>
        <v/>
      </c>
    </row>
    <row r="1427">
      <c r="A1427" s="1">
        <f>'Raw Data'!A1422</f>
        <v/>
      </c>
      <c r="B1427">
        <f>IF('Raw Data'!E1422&gt;'Raw Data'!D1422, 'Raw Data'!J1422, 0)</f>
        <v/>
      </c>
      <c r="C1427">
        <f>IF('Raw Data'!D1422&gt;'Raw Data'!E1422, 'Raw Data'!I1422, 0)</f>
        <v/>
      </c>
      <c r="D1427">
        <f>SUM(G1427:H1427)</f>
        <v/>
      </c>
      <c r="E1427">
        <f>IF(AND('Raw Data'!J1422&lt;'Raw Data'!I1422,'Raw Data'!E1422&gt;'Raw Data'!D1422,'Raw Data'!E1422-'Raw Data'!D1422&gt;3),'Raw Data'!N1422,IF(AND('Raw Data'!I1422&lt;'Raw Data'!J1422,'Raw Data'!D1422&gt;'Raw Data'!E1422,'Raw Data'!D1422-'Raw Data'!E1422&gt;3),'Raw Data'!M1422,0))</f>
        <v/>
      </c>
      <c r="F1427">
        <f>IF(AND('Raw Data'!J1422&lt;'Raw Data'!I1422,'Raw Data'!E1422&gt;'Raw Data'!D1422,'Raw Data'!E1422-'Raw Data'!D1422&lt;4),'Raw Data'!L1422,IF(AND('Raw Data'!I1422&lt;'Raw Data'!J1422,'Raw Data'!D1422&gt;'Raw Data'!E1422,'Raw Data'!D1422-'Raw Data'!E1422&lt;4),'Raw Data'!K1422,0))</f>
        <v/>
      </c>
      <c r="G1427">
        <f>IF(AND('Raw Data'!J1422&lt;'Raw Data'!I1422, 'Raw Data'!E1422&gt;'Raw Data'!D1422), 'Raw Data'!J1422, 0)</f>
        <v/>
      </c>
      <c r="H1427">
        <f>IF(AND('Raw Data'!J1422&gt;'Raw Data'!I1422, 'Raw Data'!E1422&lt;'Raw Data'!D1422), 'Raw Data'!I1422, 0)</f>
        <v/>
      </c>
      <c r="I1427">
        <f>SUM(J1427:K1427)</f>
        <v/>
      </c>
      <c r="J1427">
        <f>IF(AND('Raw Data'!J1422&gt;'Raw Data'!I1422, 'Raw Data'!E1422&gt;'Raw Data'!D1422), 'Raw Data'!J1422, 0)</f>
        <v/>
      </c>
      <c r="K1427">
        <f>IF(AND('Raw Data'!I1422&gt;'Raw Data'!J1422, 'Raw Data'!D1422&gt;'Raw Data'!E1422), 'Raw Data'!I1422, 0)</f>
        <v/>
      </c>
      <c r="L1427">
        <f>IF('Raw Data'!E1422-'Raw Data'!D1422&gt;3, 'Raw Data'!N1422, 0)</f>
        <v/>
      </c>
      <c r="M1427">
        <f>IF('Raw Data'!D1422-'Raw Data'!E1422&gt;3, 'Raw Data'!M1422, 0)</f>
        <v/>
      </c>
      <c r="N1427">
        <f>IF(ISBLANK('Raw Data'!D1422),0,IF(AND('Raw Data'!E1422&gt;'Raw Data'!D1422,'Raw Data'!E1422-'Raw Data'!D1422&gt;0,'Raw Data'!E1422-'Raw Data'!D1422&lt;4),'Raw Data'!L1422, 0))</f>
        <v/>
      </c>
      <c r="O1427">
        <f>IF(ISBLANK('Raw Data'!D1422),0,IF(AND('Raw Data'!E1422&gt;'Raw Data'!D1422,'Raw Data'!E1422-'Raw Data'!D1422&gt;0,'Raw Data'!D1422-'Raw Data'!E1422&lt;4),'Raw Data'!K1422, 0))</f>
        <v/>
      </c>
      <c r="P1427">
        <f>IF('Raw Data'!E1422-'Raw Data'!D1422&gt;3, 'Raw Data'!N1422, IF('Raw Data'!D1422-'Raw Data'!E1422&gt;3, 'Raw Data'!M1422, 0))</f>
        <v/>
      </c>
      <c r="Q1427">
        <f>IF(ISBLANK('Raw Data'!E1422),0,IF(AND('Raw Data'!E1422-'Raw Data'!D1422&lt;4,'Raw Data'!E1422-'Raw Data'!D1422&gt;0),'Raw Data'!L1422,IF(AND('Raw Data'!D1422&gt;'Raw Data'!E1422,'Raw Data'!D1422-'Raw Data'!E1422&gt;0),'Raw Data'!K1422,0)))</f>
        <v/>
      </c>
      <c r="R1427">
        <f>IF(ISBLANK('Raw Data'!K1422),0,IFERROR(IF(MATCH(SMALL('Raw Data'!K1422:N1422,1),L1427:O1427,0),SMALL('Raw Data'!K1422:N1422,1)),0))</f>
        <v/>
      </c>
      <c r="S1427">
        <f>IF(ISBLANK('Raw Data'!K1422),0,IFERROR(IF(MATCH(SMALL('Raw Data'!K1422:N1422,2),L1427:O1427,0),SMALL('Raw Data'!K1422:N1422,2)),0))</f>
        <v/>
      </c>
      <c r="T1427">
        <f>IF(ISBLANK('Raw Data'!K1422),0,IFERROR(IF(MATCH(SMALL('Raw Data'!K1422:N1422,3),L1427:O1427,0),SMALL('Raw Data'!K1422:N1422,3)),0))</f>
        <v/>
      </c>
      <c r="U1427">
        <f>IF(ISBLANK('Raw Data'!K1422),0,IFERROR(IF(MATCH(SMALL('Raw Data'!K1422:N1422,4),L1427:O1427,0),SMALL('Raw Data'!K1422:N1422,4)),0))</f>
        <v/>
      </c>
      <c r="V1427">
        <f>IF(AND('Raw Data'!D1422&lt;3, 'Raw Data'!E1422&lt;3, 'Raw Data'!A1422&gt;0), 'Raw Data'!AF1422, 0)</f>
        <v/>
      </c>
      <c r="W1427">
        <f>IF(AND('Raw Data'!D1422&lt;4, 'Raw Data'!E1422&lt;4, 'Raw Data'!A1422&gt;0), 'Raw Data'!AI1422, 0)</f>
        <v/>
      </c>
      <c r="X1427">
        <f>IF(AND('Raw Data'!D1422&lt;5, 'Raw Data'!E1422&lt;5, 'Raw Data'!A1422&gt;0), 'Raw Data'!AL1422, 0)</f>
        <v/>
      </c>
      <c r="Y1427">
        <f>IF(AND('Raw Data'!D1422&lt;6, 'Raw Data'!E1422&lt;6, 'Raw Data'!A1422&gt;0), 'Raw Data'!AO1422, 0)</f>
        <v/>
      </c>
      <c r="Z1427">
        <f>IF(ISBLANK('Raw Data'!D1422), 0, IF('Raw Data'!D1422-'Raw Data'!E1422&gt;1, 'Raw Data'!AW1422, 0))</f>
        <v/>
      </c>
      <c r="AA1427">
        <f>IF(ISBLANK('Raw Data'!A1422), 0, IF(ABS('Raw Data'!D1422-'Raw Data'!E1422)&lt;2, 'Raw Data'!AX1422, 0))</f>
        <v/>
      </c>
      <c r="AB1427">
        <f>IF(ISBLANK('Raw Data'!D1422), 0, IF('Raw Data'!E1422-'Raw Data'!D1422&gt;1, 'Raw Data'!AY1422, 0))</f>
        <v/>
      </c>
      <c r="AC1427">
        <f>IF(ISBLANK('Raw Data'!D1422), 0, IF('Raw Data'!D1422-'Raw Data'!E1422&gt;2, 'Raw Data'!AZ1422, 0))</f>
        <v/>
      </c>
      <c r="AD1427">
        <f>IF(ISBLANK('Raw Data'!A1422), 0, IF(ABS('Raw Data'!D1422-'Raw Data'!E1422)&lt;3, 'Raw Data'!BA1422, 0))</f>
        <v/>
      </c>
      <c r="AE1427">
        <f>IF(ISBLANK('Raw Data'!D1422), 0, IF('Raw Data'!E1422-'Raw Data'!D1422&gt;2, 'Raw Data'!BB1422, 0))</f>
        <v/>
      </c>
      <c r="AF1427">
        <f>IF(ISBLANK('Raw Data'!D1422), 0, IF('Raw Data'!D1422-'Raw Data'!E1422&gt;3, 'Raw Data'!BC1422, 0))</f>
        <v/>
      </c>
      <c r="AG1427">
        <f>IF(ISBLANK('Raw Data'!A1422), 0, IF(ABS('Raw Data'!D1422-'Raw Data'!E1422)&lt;4, 'Raw Data'!BD1422, 0))</f>
        <v/>
      </c>
      <c r="AH1427">
        <f>IF(ISBLANK('Raw Data'!D1422), 0, IF('Raw Data'!E1422-'Raw Data'!D1422&gt;3, 'Raw Data'!BE1422, 0))</f>
        <v/>
      </c>
      <c r="AI1427">
        <f>IF(SUM('Raw Data'!D1422:E1422)&gt;'Raw Data'!F1422, 'Raw Data'!G1422, 0)</f>
        <v/>
      </c>
      <c r="AJ1427">
        <f>IF(ISBLANK('Raw Data'!D1422), 0, IF(SUM('Raw Data'!D1422:E1422)&lt;'Raw Data'!F1422, 'Raw Data'!H1422, 0))</f>
        <v/>
      </c>
      <c r="AK1427">
        <f>IF(ISBLANK('Raw Data'!A1422), 0, IF(AND('Raw Data'!D1422&lt;3, 'Raw Data'!E1422&lt;3, 'Raw Data'!F1422&lt;BB$2), 'Raw Data'!AF1422, 0))</f>
        <v/>
      </c>
      <c r="AL1427">
        <f>IF(ISBLANK('Raw Data'!A1422), 0, IF(AND('Raw Data'!D1422&lt;4, 'Raw Data'!E1422&lt;4, 'Raw Data'!F1422&lt;BB$2), 'Raw Data'!AI1422, 0))</f>
        <v/>
      </c>
      <c r="AM1427">
        <f>IF(ISBLANK('Raw Data'!A1422), 0, IF(AND('Raw Data'!D1422&lt;5, 'Raw Data'!E1422&lt;5, 'Raw Data'!F1422&lt;BB$2), 'Raw Data'!AL1422, 0))</f>
        <v/>
      </c>
      <c r="AN1427">
        <f>IF(ISBLANK('Raw Data'!A1422), 0, IF(AND('Raw Data'!D1422&lt;6, 'Raw Data'!E1422&lt;6, 'Raw Data'!F1422&lt;BB$2), 'Raw Data'!AO1422, 0))</f>
        <v/>
      </c>
      <c r="AO1427">
        <f>IF(ISBLANK('Raw Data'!A1422), 0, IF(AND('Raw Data'!I1422&lt;Analysis!$BC$2, 'Raw Data'!D1422-'Raw Data'!E1422&gt;1), 'Raw Data'!AW1422, IF(AND('Raw Data'!J1422&lt;Analysis!$BC$2, 'Raw Data'!E1422-'Raw Data'!D1422&gt;1), 'Raw Data'!AY1422, 0)))</f>
        <v/>
      </c>
      <c r="AP1427">
        <f>IF(ISBLANK('Raw Data'!A1422), 0, IF(AND('Raw Data'!I1422&lt;Analysis!$BC$2, 'Raw Data'!D1422-'Raw Data'!E1422&gt;2), 'Raw Data'!AZ1422, IF(AND('Raw Data'!J1422&lt;Analysis!$BC$2, 'Raw Data'!E1422-'Raw Data'!D1422&gt;2), 'Raw Data'!BB1422, 0)))</f>
        <v/>
      </c>
      <c r="AQ1427">
        <f>IF(ISBLANK('Raw Data'!A1422), 0, IF(AND('Raw Data'!I1422&lt;Analysis!$BC$2, 'Raw Data'!D1422-'Raw Data'!E1422&gt;3), 'Raw Data'!BC1422, IF(AND('Raw Data'!J1422&lt;Analysis!$BC$2, 'Raw Data'!E1422-'Raw Data'!D1422&gt;3), 'Raw Data'!BE1422, 0)))</f>
        <v/>
      </c>
      <c r="AR1427">
        <f>IF('Hidden Analysiss'!D1423=1,IF(ABS('Raw Data'!E1422-'Raw Data'!D1422)&lt;2,'Raw Data'!AX1422,0), 0)</f>
        <v/>
      </c>
      <c r="AS1427">
        <f>IF('Hidden Analysiss'!D1423=1,IF(ABS('Raw Data'!E1422-'Raw Data'!D1422)&lt;3,'Raw Data'!BA1422,0), 0)</f>
        <v/>
      </c>
      <c r="AT1427">
        <f>IF('Hidden Analysiss'!D1423=1,IF(ABS('Raw Data'!E1422-'Raw Data'!D1422)&lt;4,'Raw Data'!BD1422,0), 0)</f>
        <v/>
      </c>
      <c r="AU1427">
        <f>IF(AND('Hidden Analysiss'!E1423=1, ABS('Raw Data'!E1422-'Raw Data'!D1422)&lt;2), 'Raw Data'!AX1422, 0)</f>
        <v/>
      </c>
      <c r="AV1427">
        <f>IF(AND('Hidden Analysiss'!E1423=1, ABS('Raw Data'!E1422-'Raw Data'!D1422)&lt;3), 'Raw Data'!BA1422, 0)</f>
        <v/>
      </c>
      <c r="AW1427">
        <f>IF(AND('Hidden Analysiss'!E1423=1, ABS('Raw Data'!E1422-'Raw Data'!D1422)&lt;3), 'Raw Data'!BD1422, 0)</f>
        <v/>
      </c>
    </row>
    <row r="1428">
      <c r="A1428" s="1">
        <f>'Raw Data'!A1423</f>
        <v/>
      </c>
      <c r="B1428">
        <f>IF('Raw Data'!E1423&gt;'Raw Data'!D1423, 'Raw Data'!J1423, 0)</f>
        <v/>
      </c>
      <c r="C1428">
        <f>IF('Raw Data'!D1423&gt;'Raw Data'!E1423, 'Raw Data'!I1423, 0)</f>
        <v/>
      </c>
      <c r="D1428">
        <f>SUM(G1428:H1428)</f>
        <v/>
      </c>
      <c r="E1428">
        <f>IF(AND('Raw Data'!J1423&lt;'Raw Data'!I1423,'Raw Data'!E1423&gt;'Raw Data'!D1423,'Raw Data'!E1423-'Raw Data'!D1423&gt;3),'Raw Data'!N1423,IF(AND('Raw Data'!I1423&lt;'Raw Data'!J1423,'Raw Data'!D1423&gt;'Raw Data'!E1423,'Raw Data'!D1423-'Raw Data'!E1423&gt;3),'Raw Data'!M1423,0))</f>
        <v/>
      </c>
      <c r="F1428">
        <f>IF(AND('Raw Data'!J1423&lt;'Raw Data'!I1423,'Raw Data'!E1423&gt;'Raw Data'!D1423,'Raw Data'!E1423-'Raw Data'!D1423&lt;4),'Raw Data'!L1423,IF(AND('Raw Data'!I1423&lt;'Raw Data'!J1423,'Raw Data'!D1423&gt;'Raw Data'!E1423,'Raw Data'!D1423-'Raw Data'!E1423&lt;4),'Raw Data'!K1423,0))</f>
        <v/>
      </c>
      <c r="G1428">
        <f>IF(AND('Raw Data'!J1423&lt;'Raw Data'!I1423, 'Raw Data'!E1423&gt;'Raw Data'!D1423), 'Raw Data'!J1423, 0)</f>
        <v/>
      </c>
      <c r="H1428">
        <f>IF(AND('Raw Data'!J1423&gt;'Raw Data'!I1423, 'Raw Data'!E1423&lt;'Raw Data'!D1423), 'Raw Data'!I1423, 0)</f>
        <v/>
      </c>
      <c r="I1428">
        <f>SUM(J1428:K1428)</f>
        <v/>
      </c>
      <c r="J1428">
        <f>IF(AND('Raw Data'!J1423&gt;'Raw Data'!I1423, 'Raw Data'!E1423&gt;'Raw Data'!D1423), 'Raw Data'!J1423, 0)</f>
        <v/>
      </c>
      <c r="K1428">
        <f>IF(AND('Raw Data'!I1423&gt;'Raw Data'!J1423, 'Raw Data'!D1423&gt;'Raw Data'!E1423), 'Raw Data'!I1423, 0)</f>
        <v/>
      </c>
      <c r="L1428">
        <f>IF('Raw Data'!E1423-'Raw Data'!D1423&gt;3, 'Raw Data'!N1423, 0)</f>
        <v/>
      </c>
      <c r="M1428">
        <f>IF('Raw Data'!D1423-'Raw Data'!E1423&gt;3, 'Raw Data'!M1423, 0)</f>
        <v/>
      </c>
      <c r="N1428">
        <f>IF(ISBLANK('Raw Data'!D1423),0,IF(AND('Raw Data'!E1423&gt;'Raw Data'!D1423,'Raw Data'!E1423-'Raw Data'!D1423&gt;0,'Raw Data'!E1423-'Raw Data'!D1423&lt;4),'Raw Data'!L1423, 0))</f>
        <v/>
      </c>
      <c r="O1428">
        <f>IF(ISBLANK('Raw Data'!D1423),0,IF(AND('Raw Data'!E1423&gt;'Raw Data'!D1423,'Raw Data'!E1423-'Raw Data'!D1423&gt;0,'Raw Data'!D1423-'Raw Data'!E1423&lt;4),'Raw Data'!K1423, 0))</f>
        <v/>
      </c>
      <c r="P1428">
        <f>IF('Raw Data'!E1423-'Raw Data'!D1423&gt;3, 'Raw Data'!N1423, IF('Raw Data'!D1423-'Raw Data'!E1423&gt;3, 'Raw Data'!M1423, 0))</f>
        <v/>
      </c>
      <c r="Q1428">
        <f>IF(ISBLANK('Raw Data'!E1423),0,IF(AND('Raw Data'!E1423-'Raw Data'!D1423&lt;4,'Raw Data'!E1423-'Raw Data'!D1423&gt;0),'Raw Data'!L1423,IF(AND('Raw Data'!D1423&gt;'Raw Data'!E1423,'Raw Data'!D1423-'Raw Data'!E1423&gt;0),'Raw Data'!K1423,0)))</f>
        <v/>
      </c>
      <c r="R1428">
        <f>IF(ISBLANK('Raw Data'!K1423),0,IFERROR(IF(MATCH(SMALL('Raw Data'!K1423:N1423,1),L1428:O1428,0),SMALL('Raw Data'!K1423:N1423,1)),0))</f>
        <v/>
      </c>
      <c r="S1428">
        <f>IF(ISBLANK('Raw Data'!K1423),0,IFERROR(IF(MATCH(SMALL('Raw Data'!K1423:N1423,2),L1428:O1428,0),SMALL('Raw Data'!K1423:N1423,2)),0))</f>
        <v/>
      </c>
      <c r="T1428">
        <f>IF(ISBLANK('Raw Data'!K1423),0,IFERROR(IF(MATCH(SMALL('Raw Data'!K1423:N1423,3),L1428:O1428,0),SMALL('Raw Data'!K1423:N1423,3)),0))</f>
        <v/>
      </c>
      <c r="U1428">
        <f>IF(ISBLANK('Raw Data'!K1423),0,IFERROR(IF(MATCH(SMALL('Raw Data'!K1423:N1423,4),L1428:O1428,0),SMALL('Raw Data'!K1423:N1423,4)),0))</f>
        <v/>
      </c>
      <c r="V1428">
        <f>IF(AND('Raw Data'!D1423&lt;3, 'Raw Data'!E1423&lt;3, 'Raw Data'!A1423&gt;0), 'Raw Data'!AF1423, 0)</f>
        <v/>
      </c>
      <c r="W1428">
        <f>IF(AND('Raw Data'!D1423&lt;4, 'Raw Data'!E1423&lt;4, 'Raw Data'!A1423&gt;0), 'Raw Data'!AI1423, 0)</f>
        <v/>
      </c>
      <c r="X1428">
        <f>IF(AND('Raw Data'!D1423&lt;5, 'Raw Data'!E1423&lt;5, 'Raw Data'!A1423&gt;0), 'Raw Data'!AL1423, 0)</f>
        <v/>
      </c>
      <c r="Y1428">
        <f>IF(AND('Raw Data'!D1423&lt;6, 'Raw Data'!E1423&lt;6, 'Raw Data'!A1423&gt;0), 'Raw Data'!AO1423, 0)</f>
        <v/>
      </c>
      <c r="Z1428">
        <f>IF(ISBLANK('Raw Data'!D1423), 0, IF('Raw Data'!D1423-'Raw Data'!E1423&gt;1, 'Raw Data'!AW1423, 0))</f>
        <v/>
      </c>
      <c r="AA1428">
        <f>IF(ISBLANK('Raw Data'!A1423), 0, IF(ABS('Raw Data'!D1423-'Raw Data'!E1423)&lt;2, 'Raw Data'!AX1423, 0))</f>
        <v/>
      </c>
      <c r="AB1428">
        <f>IF(ISBLANK('Raw Data'!D1423), 0, IF('Raw Data'!E1423-'Raw Data'!D1423&gt;1, 'Raw Data'!AY1423, 0))</f>
        <v/>
      </c>
      <c r="AC1428">
        <f>IF(ISBLANK('Raw Data'!D1423), 0, IF('Raw Data'!D1423-'Raw Data'!E1423&gt;2, 'Raw Data'!AZ1423, 0))</f>
        <v/>
      </c>
      <c r="AD1428">
        <f>IF(ISBLANK('Raw Data'!A1423), 0, IF(ABS('Raw Data'!D1423-'Raw Data'!E1423)&lt;3, 'Raw Data'!BA1423, 0))</f>
        <v/>
      </c>
      <c r="AE1428">
        <f>IF(ISBLANK('Raw Data'!D1423), 0, IF('Raw Data'!E1423-'Raw Data'!D1423&gt;2, 'Raw Data'!BB1423, 0))</f>
        <v/>
      </c>
      <c r="AF1428">
        <f>IF(ISBLANK('Raw Data'!D1423), 0, IF('Raw Data'!D1423-'Raw Data'!E1423&gt;3, 'Raw Data'!BC1423, 0))</f>
        <v/>
      </c>
      <c r="AG1428">
        <f>IF(ISBLANK('Raw Data'!A1423), 0, IF(ABS('Raw Data'!D1423-'Raw Data'!E1423)&lt;4, 'Raw Data'!BD1423, 0))</f>
        <v/>
      </c>
      <c r="AH1428">
        <f>IF(ISBLANK('Raw Data'!D1423), 0, IF('Raw Data'!E1423-'Raw Data'!D1423&gt;3, 'Raw Data'!BE1423, 0))</f>
        <v/>
      </c>
      <c r="AI1428">
        <f>IF(SUM('Raw Data'!D1423:E1423)&gt;'Raw Data'!F1423, 'Raw Data'!G1423, 0)</f>
        <v/>
      </c>
      <c r="AJ1428">
        <f>IF(ISBLANK('Raw Data'!D1423), 0, IF(SUM('Raw Data'!D1423:E1423)&lt;'Raw Data'!F1423, 'Raw Data'!H1423, 0))</f>
        <v/>
      </c>
      <c r="AK1428">
        <f>IF(ISBLANK('Raw Data'!A1423), 0, IF(AND('Raw Data'!D1423&lt;3, 'Raw Data'!E1423&lt;3, 'Raw Data'!F1423&lt;BB$2), 'Raw Data'!AF1423, 0))</f>
        <v/>
      </c>
      <c r="AL1428">
        <f>IF(ISBLANK('Raw Data'!A1423), 0, IF(AND('Raw Data'!D1423&lt;4, 'Raw Data'!E1423&lt;4, 'Raw Data'!F1423&lt;BB$2), 'Raw Data'!AI1423, 0))</f>
        <v/>
      </c>
      <c r="AM1428">
        <f>IF(ISBLANK('Raw Data'!A1423), 0, IF(AND('Raw Data'!D1423&lt;5, 'Raw Data'!E1423&lt;5, 'Raw Data'!F1423&lt;BB$2), 'Raw Data'!AL1423, 0))</f>
        <v/>
      </c>
      <c r="AN1428">
        <f>IF(ISBLANK('Raw Data'!A1423), 0, IF(AND('Raw Data'!D1423&lt;6, 'Raw Data'!E1423&lt;6, 'Raw Data'!F1423&lt;BB$2), 'Raw Data'!AO1423, 0))</f>
        <v/>
      </c>
      <c r="AO1428">
        <f>IF(ISBLANK('Raw Data'!A1423), 0, IF(AND('Raw Data'!I1423&lt;Analysis!$BC$2, 'Raw Data'!D1423-'Raw Data'!E1423&gt;1), 'Raw Data'!AW1423, IF(AND('Raw Data'!J1423&lt;Analysis!$BC$2, 'Raw Data'!E1423-'Raw Data'!D1423&gt;1), 'Raw Data'!AY1423, 0)))</f>
        <v/>
      </c>
      <c r="AP1428">
        <f>IF(ISBLANK('Raw Data'!A1423), 0, IF(AND('Raw Data'!I1423&lt;Analysis!$BC$2, 'Raw Data'!D1423-'Raw Data'!E1423&gt;2), 'Raw Data'!AZ1423, IF(AND('Raw Data'!J1423&lt;Analysis!$BC$2, 'Raw Data'!E1423-'Raw Data'!D1423&gt;2), 'Raw Data'!BB1423, 0)))</f>
        <v/>
      </c>
      <c r="AQ1428">
        <f>IF(ISBLANK('Raw Data'!A1423), 0, IF(AND('Raw Data'!I1423&lt;Analysis!$BC$2, 'Raw Data'!D1423-'Raw Data'!E1423&gt;3), 'Raw Data'!BC1423, IF(AND('Raw Data'!J1423&lt;Analysis!$BC$2, 'Raw Data'!E1423-'Raw Data'!D1423&gt;3), 'Raw Data'!BE1423, 0)))</f>
        <v/>
      </c>
      <c r="AR1428">
        <f>IF('Hidden Analysiss'!D1424=1,IF(ABS('Raw Data'!E1423-'Raw Data'!D1423)&lt;2,'Raw Data'!AX1423,0), 0)</f>
        <v/>
      </c>
      <c r="AS1428">
        <f>IF('Hidden Analysiss'!D1424=1,IF(ABS('Raw Data'!E1423-'Raw Data'!D1423)&lt;3,'Raw Data'!BA1423,0), 0)</f>
        <v/>
      </c>
      <c r="AT1428">
        <f>IF('Hidden Analysiss'!D1424=1,IF(ABS('Raw Data'!E1423-'Raw Data'!D1423)&lt;4,'Raw Data'!BD1423,0), 0)</f>
        <v/>
      </c>
      <c r="AU1428">
        <f>IF(AND('Hidden Analysiss'!E1424=1, ABS('Raw Data'!E1423-'Raw Data'!D1423)&lt;2), 'Raw Data'!AX1423, 0)</f>
        <v/>
      </c>
      <c r="AV1428">
        <f>IF(AND('Hidden Analysiss'!E1424=1, ABS('Raw Data'!E1423-'Raw Data'!D1423)&lt;3), 'Raw Data'!BA1423, 0)</f>
        <v/>
      </c>
      <c r="AW1428">
        <f>IF(AND('Hidden Analysiss'!E1424=1, ABS('Raw Data'!E1423-'Raw Data'!D1423)&lt;3), 'Raw Data'!BD1423, 0)</f>
        <v/>
      </c>
    </row>
    <row r="1429">
      <c r="A1429" s="1">
        <f>'Raw Data'!A1424</f>
        <v/>
      </c>
      <c r="B1429">
        <f>IF('Raw Data'!E1424&gt;'Raw Data'!D1424, 'Raw Data'!J1424, 0)</f>
        <v/>
      </c>
      <c r="C1429">
        <f>IF('Raw Data'!D1424&gt;'Raw Data'!E1424, 'Raw Data'!I1424, 0)</f>
        <v/>
      </c>
      <c r="D1429">
        <f>SUM(G1429:H1429)</f>
        <v/>
      </c>
      <c r="E1429">
        <f>IF(AND('Raw Data'!J1424&lt;'Raw Data'!I1424,'Raw Data'!E1424&gt;'Raw Data'!D1424,'Raw Data'!E1424-'Raw Data'!D1424&gt;3),'Raw Data'!N1424,IF(AND('Raw Data'!I1424&lt;'Raw Data'!J1424,'Raw Data'!D1424&gt;'Raw Data'!E1424,'Raw Data'!D1424-'Raw Data'!E1424&gt;3),'Raw Data'!M1424,0))</f>
        <v/>
      </c>
      <c r="F1429">
        <f>IF(AND('Raw Data'!J1424&lt;'Raw Data'!I1424,'Raw Data'!E1424&gt;'Raw Data'!D1424,'Raw Data'!E1424-'Raw Data'!D1424&lt;4),'Raw Data'!L1424,IF(AND('Raw Data'!I1424&lt;'Raw Data'!J1424,'Raw Data'!D1424&gt;'Raw Data'!E1424,'Raw Data'!D1424-'Raw Data'!E1424&lt;4),'Raw Data'!K1424,0))</f>
        <v/>
      </c>
      <c r="G1429">
        <f>IF(AND('Raw Data'!J1424&lt;'Raw Data'!I1424, 'Raw Data'!E1424&gt;'Raw Data'!D1424), 'Raw Data'!J1424, 0)</f>
        <v/>
      </c>
      <c r="H1429">
        <f>IF(AND('Raw Data'!J1424&gt;'Raw Data'!I1424, 'Raw Data'!E1424&lt;'Raw Data'!D1424), 'Raw Data'!I1424, 0)</f>
        <v/>
      </c>
      <c r="I1429">
        <f>SUM(J1429:K1429)</f>
        <v/>
      </c>
      <c r="J1429">
        <f>IF(AND('Raw Data'!J1424&gt;'Raw Data'!I1424, 'Raw Data'!E1424&gt;'Raw Data'!D1424), 'Raw Data'!J1424, 0)</f>
        <v/>
      </c>
      <c r="K1429">
        <f>IF(AND('Raw Data'!I1424&gt;'Raw Data'!J1424, 'Raw Data'!D1424&gt;'Raw Data'!E1424), 'Raw Data'!I1424, 0)</f>
        <v/>
      </c>
      <c r="L1429">
        <f>IF('Raw Data'!E1424-'Raw Data'!D1424&gt;3, 'Raw Data'!N1424, 0)</f>
        <v/>
      </c>
      <c r="M1429">
        <f>IF('Raw Data'!D1424-'Raw Data'!E1424&gt;3, 'Raw Data'!M1424, 0)</f>
        <v/>
      </c>
      <c r="N1429">
        <f>IF(ISBLANK('Raw Data'!D1424),0,IF(AND('Raw Data'!E1424&gt;'Raw Data'!D1424,'Raw Data'!E1424-'Raw Data'!D1424&gt;0,'Raw Data'!E1424-'Raw Data'!D1424&lt;4),'Raw Data'!L1424, 0))</f>
        <v/>
      </c>
      <c r="O1429">
        <f>IF(ISBLANK('Raw Data'!D1424),0,IF(AND('Raw Data'!E1424&gt;'Raw Data'!D1424,'Raw Data'!E1424-'Raw Data'!D1424&gt;0,'Raw Data'!D1424-'Raw Data'!E1424&lt;4),'Raw Data'!K1424, 0))</f>
        <v/>
      </c>
      <c r="P1429">
        <f>IF('Raw Data'!E1424-'Raw Data'!D1424&gt;3, 'Raw Data'!N1424, IF('Raw Data'!D1424-'Raw Data'!E1424&gt;3, 'Raw Data'!M1424, 0))</f>
        <v/>
      </c>
      <c r="Q1429">
        <f>IF(ISBLANK('Raw Data'!E1424),0,IF(AND('Raw Data'!E1424-'Raw Data'!D1424&lt;4,'Raw Data'!E1424-'Raw Data'!D1424&gt;0),'Raw Data'!L1424,IF(AND('Raw Data'!D1424&gt;'Raw Data'!E1424,'Raw Data'!D1424-'Raw Data'!E1424&gt;0),'Raw Data'!K1424,0)))</f>
        <v/>
      </c>
      <c r="R1429">
        <f>IF(ISBLANK('Raw Data'!K1424),0,IFERROR(IF(MATCH(SMALL('Raw Data'!K1424:N1424,1),L1429:O1429,0),SMALL('Raw Data'!K1424:N1424,1)),0))</f>
        <v/>
      </c>
      <c r="S1429">
        <f>IF(ISBLANK('Raw Data'!K1424),0,IFERROR(IF(MATCH(SMALL('Raw Data'!K1424:N1424,2),L1429:O1429,0),SMALL('Raw Data'!K1424:N1424,2)),0))</f>
        <v/>
      </c>
      <c r="T1429">
        <f>IF(ISBLANK('Raw Data'!K1424),0,IFERROR(IF(MATCH(SMALL('Raw Data'!K1424:N1424,3),L1429:O1429,0),SMALL('Raw Data'!K1424:N1424,3)),0))</f>
        <v/>
      </c>
      <c r="U1429">
        <f>IF(ISBLANK('Raw Data'!K1424),0,IFERROR(IF(MATCH(SMALL('Raw Data'!K1424:N1424,4),L1429:O1429,0),SMALL('Raw Data'!K1424:N1424,4)),0))</f>
        <v/>
      </c>
      <c r="V1429">
        <f>IF(AND('Raw Data'!D1424&lt;3, 'Raw Data'!E1424&lt;3, 'Raw Data'!A1424&gt;0), 'Raw Data'!AF1424, 0)</f>
        <v/>
      </c>
      <c r="W1429">
        <f>IF(AND('Raw Data'!D1424&lt;4, 'Raw Data'!E1424&lt;4, 'Raw Data'!A1424&gt;0), 'Raw Data'!AI1424, 0)</f>
        <v/>
      </c>
      <c r="X1429">
        <f>IF(AND('Raw Data'!D1424&lt;5, 'Raw Data'!E1424&lt;5, 'Raw Data'!A1424&gt;0), 'Raw Data'!AL1424, 0)</f>
        <v/>
      </c>
      <c r="Y1429">
        <f>IF(AND('Raw Data'!D1424&lt;6, 'Raw Data'!E1424&lt;6, 'Raw Data'!A1424&gt;0), 'Raw Data'!AO1424, 0)</f>
        <v/>
      </c>
      <c r="Z1429">
        <f>IF(ISBLANK('Raw Data'!D1424), 0, IF('Raw Data'!D1424-'Raw Data'!E1424&gt;1, 'Raw Data'!AW1424, 0))</f>
        <v/>
      </c>
      <c r="AA1429">
        <f>IF(ISBLANK('Raw Data'!A1424), 0, IF(ABS('Raw Data'!D1424-'Raw Data'!E1424)&lt;2, 'Raw Data'!AX1424, 0))</f>
        <v/>
      </c>
      <c r="AB1429">
        <f>IF(ISBLANK('Raw Data'!D1424), 0, IF('Raw Data'!E1424-'Raw Data'!D1424&gt;1, 'Raw Data'!AY1424, 0))</f>
        <v/>
      </c>
      <c r="AC1429">
        <f>IF(ISBLANK('Raw Data'!D1424), 0, IF('Raw Data'!D1424-'Raw Data'!E1424&gt;2, 'Raw Data'!AZ1424, 0))</f>
        <v/>
      </c>
      <c r="AD1429">
        <f>IF(ISBLANK('Raw Data'!A1424), 0, IF(ABS('Raw Data'!D1424-'Raw Data'!E1424)&lt;3, 'Raw Data'!BA1424, 0))</f>
        <v/>
      </c>
      <c r="AE1429">
        <f>IF(ISBLANK('Raw Data'!D1424), 0, IF('Raw Data'!E1424-'Raw Data'!D1424&gt;2, 'Raw Data'!BB1424, 0))</f>
        <v/>
      </c>
      <c r="AF1429">
        <f>IF(ISBLANK('Raw Data'!D1424), 0, IF('Raw Data'!D1424-'Raw Data'!E1424&gt;3, 'Raw Data'!BC1424, 0))</f>
        <v/>
      </c>
      <c r="AG1429">
        <f>IF(ISBLANK('Raw Data'!A1424), 0, IF(ABS('Raw Data'!D1424-'Raw Data'!E1424)&lt;4, 'Raw Data'!BD1424, 0))</f>
        <v/>
      </c>
      <c r="AH1429">
        <f>IF(ISBLANK('Raw Data'!D1424), 0, IF('Raw Data'!E1424-'Raw Data'!D1424&gt;3, 'Raw Data'!BE1424, 0))</f>
        <v/>
      </c>
      <c r="AI1429">
        <f>IF(SUM('Raw Data'!D1424:E1424)&gt;'Raw Data'!F1424, 'Raw Data'!G1424, 0)</f>
        <v/>
      </c>
      <c r="AJ1429">
        <f>IF(ISBLANK('Raw Data'!D1424), 0, IF(SUM('Raw Data'!D1424:E1424)&lt;'Raw Data'!F1424, 'Raw Data'!H1424, 0))</f>
        <v/>
      </c>
      <c r="AK1429">
        <f>IF(ISBLANK('Raw Data'!A1424), 0, IF(AND('Raw Data'!D1424&lt;3, 'Raw Data'!E1424&lt;3, 'Raw Data'!F1424&lt;BB$2), 'Raw Data'!AF1424, 0))</f>
        <v/>
      </c>
      <c r="AL1429">
        <f>IF(ISBLANK('Raw Data'!A1424), 0, IF(AND('Raw Data'!D1424&lt;4, 'Raw Data'!E1424&lt;4, 'Raw Data'!F1424&lt;BB$2), 'Raw Data'!AI1424, 0))</f>
        <v/>
      </c>
      <c r="AM1429">
        <f>IF(ISBLANK('Raw Data'!A1424), 0, IF(AND('Raw Data'!D1424&lt;5, 'Raw Data'!E1424&lt;5, 'Raw Data'!F1424&lt;BB$2), 'Raw Data'!AL1424, 0))</f>
        <v/>
      </c>
      <c r="AN1429">
        <f>IF(ISBLANK('Raw Data'!A1424), 0, IF(AND('Raw Data'!D1424&lt;6, 'Raw Data'!E1424&lt;6, 'Raw Data'!F1424&lt;BB$2), 'Raw Data'!AO1424, 0))</f>
        <v/>
      </c>
      <c r="AO1429">
        <f>IF(ISBLANK('Raw Data'!A1424), 0, IF(AND('Raw Data'!I1424&lt;Analysis!$BC$2, 'Raw Data'!D1424-'Raw Data'!E1424&gt;1), 'Raw Data'!AW1424, IF(AND('Raw Data'!J1424&lt;Analysis!$BC$2, 'Raw Data'!E1424-'Raw Data'!D1424&gt;1), 'Raw Data'!AY1424, 0)))</f>
        <v/>
      </c>
      <c r="AP1429">
        <f>IF(ISBLANK('Raw Data'!A1424), 0, IF(AND('Raw Data'!I1424&lt;Analysis!$BC$2, 'Raw Data'!D1424-'Raw Data'!E1424&gt;2), 'Raw Data'!AZ1424, IF(AND('Raw Data'!J1424&lt;Analysis!$BC$2, 'Raw Data'!E1424-'Raw Data'!D1424&gt;2), 'Raw Data'!BB1424, 0)))</f>
        <v/>
      </c>
      <c r="AQ1429">
        <f>IF(ISBLANK('Raw Data'!A1424), 0, IF(AND('Raw Data'!I1424&lt;Analysis!$BC$2, 'Raw Data'!D1424-'Raw Data'!E1424&gt;3), 'Raw Data'!BC1424, IF(AND('Raw Data'!J1424&lt;Analysis!$BC$2, 'Raw Data'!E1424-'Raw Data'!D1424&gt;3), 'Raw Data'!BE1424, 0)))</f>
        <v/>
      </c>
      <c r="AR1429">
        <f>IF('Hidden Analysiss'!D1425=1,IF(ABS('Raw Data'!E1424-'Raw Data'!D1424)&lt;2,'Raw Data'!AX1424,0), 0)</f>
        <v/>
      </c>
      <c r="AS1429">
        <f>IF('Hidden Analysiss'!D1425=1,IF(ABS('Raw Data'!E1424-'Raw Data'!D1424)&lt;3,'Raw Data'!BA1424,0), 0)</f>
        <v/>
      </c>
      <c r="AT1429">
        <f>IF('Hidden Analysiss'!D1425=1,IF(ABS('Raw Data'!E1424-'Raw Data'!D1424)&lt;4,'Raw Data'!BD1424,0), 0)</f>
        <v/>
      </c>
      <c r="AU1429">
        <f>IF(AND('Hidden Analysiss'!E1425=1, ABS('Raw Data'!E1424-'Raw Data'!D1424)&lt;2), 'Raw Data'!AX1424, 0)</f>
        <v/>
      </c>
      <c r="AV1429">
        <f>IF(AND('Hidden Analysiss'!E1425=1, ABS('Raw Data'!E1424-'Raw Data'!D1424)&lt;3), 'Raw Data'!BA1424, 0)</f>
        <v/>
      </c>
      <c r="AW1429">
        <f>IF(AND('Hidden Analysiss'!E1425=1, ABS('Raw Data'!E1424-'Raw Data'!D1424)&lt;3), 'Raw Data'!BD1424, 0)</f>
        <v/>
      </c>
    </row>
    <row r="1430">
      <c r="A1430" s="1">
        <f>'Raw Data'!A1425</f>
        <v/>
      </c>
      <c r="B1430">
        <f>IF('Raw Data'!E1425&gt;'Raw Data'!D1425, 'Raw Data'!J1425, 0)</f>
        <v/>
      </c>
      <c r="C1430">
        <f>IF('Raw Data'!D1425&gt;'Raw Data'!E1425, 'Raw Data'!I1425, 0)</f>
        <v/>
      </c>
      <c r="D1430">
        <f>SUM(G1430:H1430)</f>
        <v/>
      </c>
      <c r="E1430">
        <f>IF(AND('Raw Data'!J1425&lt;'Raw Data'!I1425,'Raw Data'!E1425&gt;'Raw Data'!D1425,'Raw Data'!E1425-'Raw Data'!D1425&gt;3),'Raw Data'!N1425,IF(AND('Raw Data'!I1425&lt;'Raw Data'!J1425,'Raw Data'!D1425&gt;'Raw Data'!E1425,'Raw Data'!D1425-'Raw Data'!E1425&gt;3),'Raw Data'!M1425,0))</f>
        <v/>
      </c>
      <c r="F1430">
        <f>IF(AND('Raw Data'!J1425&lt;'Raw Data'!I1425,'Raw Data'!E1425&gt;'Raw Data'!D1425,'Raw Data'!E1425-'Raw Data'!D1425&lt;4),'Raw Data'!L1425,IF(AND('Raw Data'!I1425&lt;'Raw Data'!J1425,'Raw Data'!D1425&gt;'Raw Data'!E1425,'Raw Data'!D1425-'Raw Data'!E1425&lt;4),'Raw Data'!K1425,0))</f>
        <v/>
      </c>
      <c r="G1430">
        <f>IF(AND('Raw Data'!J1425&lt;'Raw Data'!I1425, 'Raw Data'!E1425&gt;'Raw Data'!D1425), 'Raw Data'!J1425, 0)</f>
        <v/>
      </c>
      <c r="H1430">
        <f>IF(AND('Raw Data'!J1425&gt;'Raw Data'!I1425, 'Raw Data'!E1425&lt;'Raw Data'!D1425), 'Raw Data'!I1425, 0)</f>
        <v/>
      </c>
      <c r="I1430">
        <f>SUM(J1430:K1430)</f>
        <v/>
      </c>
      <c r="J1430">
        <f>IF(AND('Raw Data'!J1425&gt;'Raw Data'!I1425, 'Raw Data'!E1425&gt;'Raw Data'!D1425), 'Raw Data'!J1425, 0)</f>
        <v/>
      </c>
      <c r="K1430">
        <f>IF(AND('Raw Data'!I1425&gt;'Raw Data'!J1425, 'Raw Data'!D1425&gt;'Raw Data'!E1425), 'Raw Data'!I1425, 0)</f>
        <v/>
      </c>
      <c r="L1430">
        <f>IF('Raw Data'!E1425-'Raw Data'!D1425&gt;3, 'Raw Data'!N1425, 0)</f>
        <v/>
      </c>
      <c r="M1430">
        <f>IF('Raw Data'!D1425-'Raw Data'!E1425&gt;3, 'Raw Data'!M1425, 0)</f>
        <v/>
      </c>
      <c r="N1430">
        <f>IF(ISBLANK('Raw Data'!D1425),0,IF(AND('Raw Data'!E1425&gt;'Raw Data'!D1425,'Raw Data'!E1425-'Raw Data'!D1425&gt;0,'Raw Data'!E1425-'Raw Data'!D1425&lt;4),'Raw Data'!L1425, 0))</f>
        <v/>
      </c>
      <c r="O1430">
        <f>IF(ISBLANK('Raw Data'!D1425),0,IF(AND('Raw Data'!E1425&gt;'Raw Data'!D1425,'Raw Data'!E1425-'Raw Data'!D1425&gt;0,'Raw Data'!D1425-'Raw Data'!E1425&lt;4),'Raw Data'!K1425, 0))</f>
        <v/>
      </c>
      <c r="P1430">
        <f>IF('Raw Data'!E1425-'Raw Data'!D1425&gt;3, 'Raw Data'!N1425, IF('Raw Data'!D1425-'Raw Data'!E1425&gt;3, 'Raw Data'!M1425, 0))</f>
        <v/>
      </c>
      <c r="Q1430">
        <f>IF(ISBLANK('Raw Data'!E1425),0,IF(AND('Raw Data'!E1425-'Raw Data'!D1425&lt;4,'Raw Data'!E1425-'Raw Data'!D1425&gt;0),'Raw Data'!L1425,IF(AND('Raw Data'!D1425&gt;'Raw Data'!E1425,'Raw Data'!D1425-'Raw Data'!E1425&gt;0),'Raw Data'!K1425,0)))</f>
        <v/>
      </c>
      <c r="R1430">
        <f>IF(ISBLANK('Raw Data'!K1425),0,IFERROR(IF(MATCH(SMALL('Raw Data'!K1425:N1425,1),L1430:O1430,0),SMALL('Raw Data'!K1425:N1425,1)),0))</f>
        <v/>
      </c>
      <c r="S1430">
        <f>IF(ISBLANK('Raw Data'!K1425),0,IFERROR(IF(MATCH(SMALL('Raw Data'!K1425:N1425,2),L1430:O1430,0),SMALL('Raw Data'!K1425:N1425,2)),0))</f>
        <v/>
      </c>
      <c r="T1430">
        <f>IF(ISBLANK('Raw Data'!K1425),0,IFERROR(IF(MATCH(SMALL('Raw Data'!K1425:N1425,3),L1430:O1430,0),SMALL('Raw Data'!K1425:N1425,3)),0))</f>
        <v/>
      </c>
      <c r="U1430">
        <f>IF(ISBLANK('Raw Data'!K1425),0,IFERROR(IF(MATCH(SMALL('Raw Data'!K1425:N1425,4),L1430:O1430,0),SMALL('Raw Data'!K1425:N1425,4)),0))</f>
        <v/>
      </c>
      <c r="V1430">
        <f>IF(AND('Raw Data'!D1425&lt;3, 'Raw Data'!E1425&lt;3, 'Raw Data'!A1425&gt;0), 'Raw Data'!AF1425, 0)</f>
        <v/>
      </c>
      <c r="W1430">
        <f>IF(AND('Raw Data'!D1425&lt;4, 'Raw Data'!E1425&lt;4, 'Raw Data'!A1425&gt;0), 'Raw Data'!AI1425, 0)</f>
        <v/>
      </c>
      <c r="X1430">
        <f>IF(AND('Raw Data'!D1425&lt;5, 'Raw Data'!E1425&lt;5, 'Raw Data'!A1425&gt;0), 'Raw Data'!AL1425, 0)</f>
        <v/>
      </c>
      <c r="Y1430">
        <f>IF(AND('Raw Data'!D1425&lt;6, 'Raw Data'!E1425&lt;6, 'Raw Data'!A1425&gt;0), 'Raw Data'!AO1425, 0)</f>
        <v/>
      </c>
      <c r="Z1430">
        <f>IF(ISBLANK('Raw Data'!D1425), 0, IF('Raw Data'!D1425-'Raw Data'!E1425&gt;1, 'Raw Data'!AW1425, 0))</f>
        <v/>
      </c>
      <c r="AA1430">
        <f>IF(ISBLANK('Raw Data'!A1425), 0, IF(ABS('Raw Data'!D1425-'Raw Data'!E1425)&lt;2, 'Raw Data'!AX1425, 0))</f>
        <v/>
      </c>
      <c r="AB1430">
        <f>IF(ISBLANK('Raw Data'!D1425), 0, IF('Raw Data'!E1425-'Raw Data'!D1425&gt;1, 'Raw Data'!AY1425, 0))</f>
        <v/>
      </c>
      <c r="AC1430">
        <f>IF(ISBLANK('Raw Data'!D1425), 0, IF('Raw Data'!D1425-'Raw Data'!E1425&gt;2, 'Raw Data'!AZ1425, 0))</f>
        <v/>
      </c>
      <c r="AD1430">
        <f>IF(ISBLANK('Raw Data'!A1425), 0, IF(ABS('Raw Data'!D1425-'Raw Data'!E1425)&lt;3, 'Raw Data'!BA1425, 0))</f>
        <v/>
      </c>
      <c r="AE1430">
        <f>IF(ISBLANK('Raw Data'!D1425), 0, IF('Raw Data'!E1425-'Raw Data'!D1425&gt;2, 'Raw Data'!BB1425, 0))</f>
        <v/>
      </c>
      <c r="AF1430">
        <f>IF(ISBLANK('Raw Data'!D1425), 0, IF('Raw Data'!D1425-'Raw Data'!E1425&gt;3, 'Raw Data'!BC1425, 0))</f>
        <v/>
      </c>
      <c r="AG1430">
        <f>IF(ISBLANK('Raw Data'!A1425), 0, IF(ABS('Raw Data'!D1425-'Raw Data'!E1425)&lt;4, 'Raw Data'!BD1425, 0))</f>
        <v/>
      </c>
      <c r="AH1430">
        <f>IF(ISBLANK('Raw Data'!D1425), 0, IF('Raw Data'!E1425-'Raw Data'!D1425&gt;3, 'Raw Data'!BE1425, 0))</f>
        <v/>
      </c>
      <c r="AI1430">
        <f>IF(SUM('Raw Data'!D1425:E1425)&gt;'Raw Data'!F1425, 'Raw Data'!G1425, 0)</f>
        <v/>
      </c>
      <c r="AJ1430">
        <f>IF(ISBLANK('Raw Data'!D1425), 0, IF(SUM('Raw Data'!D1425:E1425)&lt;'Raw Data'!F1425, 'Raw Data'!H1425, 0))</f>
        <v/>
      </c>
      <c r="AK1430">
        <f>IF(ISBLANK('Raw Data'!A1425), 0, IF(AND('Raw Data'!D1425&lt;3, 'Raw Data'!E1425&lt;3, 'Raw Data'!F1425&lt;BB$2), 'Raw Data'!AF1425, 0))</f>
        <v/>
      </c>
      <c r="AL1430">
        <f>IF(ISBLANK('Raw Data'!A1425), 0, IF(AND('Raw Data'!D1425&lt;4, 'Raw Data'!E1425&lt;4, 'Raw Data'!F1425&lt;BB$2), 'Raw Data'!AI1425, 0))</f>
        <v/>
      </c>
      <c r="AM1430">
        <f>IF(ISBLANK('Raw Data'!A1425), 0, IF(AND('Raw Data'!D1425&lt;5, 'Raw Data'!E1425&lt;5, 'Raw Data'!F1425&lt;BB$2), 'Raw Data'!AL1425, 0))</f>
        <v/>
      </c>
      <c r="AN1430">
        <f>IF(ISBLANK('Raw Data'!A1425), 0, IF(AND('Raw Data'!D1425&lt;6, 'Raw Data'!E1425&lt;6, 'Raw Data'!F1425&lt;BB$2), 'Raw Data'!AO1425, 0))</f>
        <v/>
      </c>
      <c r="AO1430">
        <f>IF(ISBLANK('Raw Data'!A1425), 0, IF(AND('Raw Data'!I1425&lt;Analysis!$BC$2, 'Raw Data'!D1425-'Raw Data'!E1425&gt;1), 'Raw Data'!AW1425, IF(AND('Raw Data'!J1425&lt;Analysis!$BC$2, 'Raw Data'!E1425-'Raw Data'!D1425&gt;1), 'Raw Data'!AY1425, 0)))</f>
        <v/>
      </c>
      <c r="AP1430">
        <f>IF(ISBLANK('Raw Data'!A1425), 0, IF(AND('Raw Data'!I1425&lt;Analysis!$BC$2, 'Raw Data'!D1425-'Raw Data'!E1425&gt;2), 'Raw Data'!AZ1425, IF(AND('Raw Data'!J1425&lt;Analysis!$BC$2, 'Raw Data'!E1425-'Raw Data'!D1425&gt;2), 'Raw Data'!BB1425, 0)))</f>
        <v/>
      </c>
      <c r="AQ1430">
        <f>IF(ISBLANK('Raw Data'!A1425), 0, IF(AND('Raw Data'!I1425&lt;Analysis!$BC$2, 'Raw Data'!D1425-'Raw Data'!E1425&gt;3), 'Raw Data'!BC1425, IF(AND('Raw Data'!J1425&lt;Analysis!$BC$2, 'Raw Data'!E1425-'Raw Data'!D1425&gt;3), 'Raw Data'!BE1425, 0)))</f>
        <v/>
      </c>
      <c r="AR1430">
        <f>IF('Hidden Analysiss'!D1426=1,IF(ABS('Raw Data'!E1425-'Raw Data'!D1425)&lt;2,'Raw Data'!AX1425,0), 0)</f>
        <v/>
      </c>
      <c r="AS1430">
        <f>IF('Hidden Analysiss'!D1426=1,IF(ABS('Raw Data'!E1425-'Raw Data'!D1425)&lt;3,'Raw Data'!BA1425,0), 0)</f>
        <v/>
      </c>
      <c r="AT1430">
        <f>IF('Hidden Analysiss'!D1426=1,IF(ABS('Raw Data'!E1425-'Raw Data'!D1425)&lt;4,'Raw Data'!BD1425,0), 0)</f>
        <v/>
      </c>
      <c r="AU1430">
        <f>IF(AND('Hidden Analysiss'!E1426=1, ABS('Raw Data'!E1425-'Raw Data'!D1425)&lt;2), 'Raw Data'!AX1425, 0)</f>
        <v/>
      </c>
      <c r="AV1430">
        <f>IF(AND('Hidden Analysiss'!E1426=1, ABS('Raw Data'!E1425-'Raw Data'!D1425)&lt;3), 'Raw Data'!BA1425, 0)</f>
        <v/>
      </c>
      <c r="AW1430">
        <f>IF(AND('Hidden Analysiss'!E1426=1, ABS('Raw Data'!E1425-'Raw Data'!D1425)&lt;3), 'Raw Data'!BD1425, 0)</f>
        <v/>
      </c>
    </row>
    <row r="1431">
      <c r="A1431" s="1">
        <f>'Raw Data'!A1426</f>
        <v/>
      </c>
      <c r="B1431">
        <f>IF('Raw Data'!E1426&gt;'Raw Data'!D1426, 'Raw Data'!J1426, 0)</f>
        <v/>
      </c>
      <c r="C1431">
        <f>IF('Raw Data'!D1426&gt;'Raw Data'!E1426, 'Raw Data'!I1426, 0)</f>
        <v/>
      </c>
      <c r="D1431">
        <f>SUM(G1431:H1431)</f>
        <v/>
      </c>
      <c r="E1431">
        <f>IF(AND('Raw Data'!J1426&lt;'Raw Data'!I1426,'Raw Data'!E1426&gt;'Raw Data'!D1426,'Raw Data'!E1426-'Raw Data'!D1426&gt;3),'Raw Data'!N1426,IF(AND('Raw Data'!I1426&lt;'Raw Data'!J1426,'Raw Data'!D1426&gt;'Raw Data'!E1426,'Raw Data'!D1426-'Raw Data'!E1426&gt;3),'Raw Data'!M1426,0))</f>
        <v/>
      </c>
      <c r="F1431">
        <f>IF(AND('Raw Data'!J1426&lt;'Raw Data'!I1426,'Raw Data'!E1426&gt;'Raw Data'!D1426,'Raw Data'!E1426-'Raw Data'!D1426&lt;4),'Raw Data'!L1426,IF(AND('Raw Data'!I1426&lt;'Raw Data'!J1426,'Raw Data'!D1426&gt;'Raw Data'!E1426,'Raw Data'!D1426-'Raw Data'!E1426&lt;4),'Raw Data'!K1426,0))</f>
        <v/>
      </c>
      <c r="G1431">
        <f>IF(AND('Raw Data'!J1426&lt;'Raw Data'!I1426, 'Raw Data'!E1426&gt;'Raw Data'!D1426), 'Raw Data'!J1426, 0)</f>
        <v/>
      </c>
      <c r="H1431">
        <f>IF(AND('Raw Data'!J1426&gt;'Raw Data'!I1426, 'Raw Data'!E1426&lt;'Raw Data'!D1426), 'Raw Data'!I1426, 0)</f>
        <v/>
      </c>
      <c r="I1431">
        <f>SUM(J1431:K1431)</f>
        <v/>
      </c>
      <c r="J1431">
        <f>IF(AND('Raw Data'!J1426&gt;'Raw Data'!I1426, 'Raw Data'!E1426&gt;'Raw Data'!D1426), 'Raw Data'!J1426, 0)</f>
        <v/>
      </c>
      <c r="K1431">
        <f>IF(AND('Raw Data'!I1426&gt;'Raw Data'!J1426, 'Raw Data'!D1426&gt;'Raw Data'!E1426), 'Raw Data'!I1426, 0)</f>
        <v/>
      </c>
      <c r="L1431">
        <f>IF('Raw Data'!E1426-'Raw Data'!D1426&gt;3, 'Raw Data'!N1426, 0)</f>
        <v/>
      </c>
      <c r="M1431">
        <f>IF('Raw Data'!D1426-'Raw Data'!E1426&gt;3, 'Raw Data'!M1426, 0)</f>
        <v/>
      </c>
      <c r="N1431">
        <f>IF(ISBLANK('Raw Data'!D1426),0,IF(AND('Raw Data'!E1426&gt;'Raw Data'!D1426,'Raw Data'!E1426-'Raw Data'!D1426&gt;0,'Raw Data'!E1426-'Raw Data'!D1426&lt;4),'Raw Data'!L1426, 0))</f>
        <v/>
      </c>
      <c r="O1431">
        <f>IF(ISBLANK('Raw Data'!D1426),0,IF(AND('Raw Data'!E1426&gt;'Raw Data'!D1426,'Raw Data'!E1426-'Raw Data'!D1426&gt;0,'Raw Data'!D1426-'Raw Data'!E1426&lt;4),'Raw Data'!K1426, 0))</f>
        <v/>
      </c>
      <c r="P1431">
        <f>IF('Raw Data'!E1426-'Raw Data'!D1426&gt;3, 'Raw Data'!N1426, IF('Raw Data'!D1426-'Raw Data'!E1426&gt;3, 'Raw Data'!M1426, 0))</f>
        <v/>
      </c>
      <c r="Q1431">
        <f>IF(ISBLANK('Raw Data'!E1426),0,IF(AND('Raw Data'!E1426-'Raw Data'!D1426&lt;4,'Raw Data'!E1426-'Raw Data'!D1426&gt;0),'Raw Data'!L1426,IF(AND('Raw Data'!D1426&gt;'Raw Data'!E1426,'Raw Data'!D1426-'Raw Data'!E1426&gt;0),'Raw Data'!K1426,0)))</f>
        <v/>
      </c>
      <c r="R1431">
        <f>IF(ISBLANK('Raw Data'!K1426),0,IFERROR(IF(MATCH(SMALL('Raw Data'!K1426:N1426,1),L1431:O1431,0),SMALL('Raw Data'!K1426:N1426,1)),0))</f>
        <v/>
      </c>
      <c r="S1431">
        <f>IF(ISBLANK('Raw Data'!K1426),0,IFERROR(IF(MATCH(SMALL('Raw Data'!K1426:N1426,2),L1431:O1431,0),SMALL('Raw Data'!K1426:N1426,2)),0))</f>
        <v/>
      </c>
      <c r="T1431">
        <f>IF(ISBLANK('Raw Data'!K1426),0,IFERROR(IF(MATCH(SMALL('Raw Data'!K1426:N1426,3),L1431:O1431,0),SMALL('Raw Data'!K1426:N1426,3)),0))</f>
        <v/>
      </c>
      <c r="U1431">
        <f>IF(ISBLANK('Raw Data'!K1426),0,IFERROR(IF(MATCH(SMALL('Raw Data'!K1426:N1426,4),L1431:O1431,0),SMALL('Raw Data'!K1426:N1426,4)),0))</f>
        <v/>
      </c>
      <c r="V1431">
        <f>IF(AND('Raw Data'!D1426&lt;3, 'Raw Data'!E1426&lt;3, 'Raw Data'!A1426&gt;0), 'Raw Data'!AF1426, 0)</f>
        <v/>
      </c>
      <c r="W1431">
        <f>IF(AND('Raw Data'!D1426&lt;4, 'Raw Data'!E1426&lt;4, 'Raw Data'!A1426&gt;0), 'Raw Data'!AI1426, 0)</f>
        <v/>
      </c>
      <c r="X1431">
        <f>IF(AND('Raw Data'!D1426&lt;5, 'Raw Data'!E1426&lt;5, 'Raw Data'!A1426&gt;0), 'Raw Data'!AL1426, 0)</f>
        <v/>
      </c>
      <c r="Y1431">
        <f>IF(AND('Raw Data'!D1426&lt;6, 'Raw Data'!E1426&lt;6, 'Raw Data'!A1426&gt;0), 'Raw Data'!AO1426, 0)</f>
        <v/>
      </c>
      <c r="Z1431">
        <f>IF(ISBLANK('Raw Data'!D1426), 0, IF('Raw Data'!D1426-'Raw Data'!E1426&gt;1, 'Raw Data'!AW1426, 0))</f>
        <v/>
      </c>
      <c r="AA1431">
        <f>IF(ISBLANK('Raw Data'!A1426), 0, IF(ABS('Raw Data'!D1426-'Raw Data'!E1426)&lt;2, 'Raw Data'!AX1426, 0))</f>
        <v/>
      </c>
      <c r="AB1431">
        <f>IF(ISBLANK('Raw Data'!D1426), 0, IF('Raw Data'!E1426-'Raw Data'!D1426&gt;1, 'Raw Data'!AY1426, 0))</f>
        <v/>
      </c>
      <c r="AC1431">
        <f>IF(ISBLANK('Raw Data'!D1426), 0, IF('Raw Data'!D1426-'Raw Data'!E1426&gt;2, 'Raw Data'!AZ1426, 0))</f>
        <v/>
      </c>
      <c r="AD1431">
        <f>IF(ISBLANK('Raw Data'!A1426), 0, IF(ABS('Raw Data'!D1426-'Raw Data'!E1426)&lt;3, 'Raw Data'!BA1426, 0))</f>
        <v/>
      </c>
      <c r="AE1431">
        <f>IF(ISBLANK('Raw Data'!D1426), 0, IF('Raw Data'!E1426-'Raw Data'!D1426&gt;2, 'Raw Data'!BB1426, 0))</f>
        <v/>
      </c>
      <c r="AF1431">
        <f>IF(ISBLANK('Raw Data'!D1426), 0, IF('Raw Data'!D1426-'Raw Data'!E1426&gt;3, 'Raw Data'!BC1426, 0))</f>
        <v/>
      </c>
      <c r="AG1431">
        <f>IF(ISBLANK('Raw Data'!A1426), 0, IF(ABS('Raw Data'!D1426-'Raw Data'!E1426)&lt;4, 'Raw Data'!BD1426, 0))</f>
        <v/>
      </c>
      <c r="AH1431">
        <f>IF(ISBLANK('Raw Data'!D1426), 0, IF('Raw Data'!E1426-'Raw Data'!D1426&gt;3, 'Raw Data'!BE1426, 0))</f>
        <v/>
      </c>
      <c r="AI1431">
        <f>IF(SUM('Raw Data'!D1426:E1426)&gt;'Raw Data'!F1426, 'Raw Data'!G1426, 0)</f>
        <v/>
      </c>
      <c r="AJ1431">
        <f>IF(ISBLANK('Raw Data'!D1426), 0, IF(SUM('Raw Data'!D1426:E1426)&lt;'Raw Data'!F1426, 'Raw Data'!H1426, 0))</f>
        <v/>
      </c>
      <c r="AK1431">
        <f>IF(ISBLANK('Raw Data'!A1426), 0, IF(AND('Raw Data'!D1426&lt;3, 'Raw Data'!E1426&lt;3, 'Raw Data'!F1426&lt;BB$2), 'Raw Data'!AF1426, 0))</f>
        <v/>
      </c>
      <c r="AL1431">
        <f>IF(ISBLANK('Raw Data'!A1426), 0, IF(AND('Raw Data'!D1426&lt;4, 'Raw Data'!E1426&lt;4, 'Raw Data'!F1426&lt;BB$2), 'Raw Data'!AI1426, 0))</f>
        <v/>
      </c>
      <c r="AM1431">
        <f>IF(ISBLANK('Raw Data'!A1426), 0, IF(AND('Raw Data'!D1426&lt;5, 'Raw Data'!E1426&lt;5, 'Raw Data'!F1426&lt;BB$2), 'Raw Data'!AL1426, 0))</f>
        <v/>
      </c>
      <c r="AN1431">
        <f>IF(ISBLANK('Raw Data'!A1426), 0, IF(AND('Raw Data'!D1426&lt;6, 'Raw Data'!E1426&lt;6, 'Raw Data'!F1426&lt;BB$2), 'Raw Data'!AO1426, 0))</f>
        <v/>
      </c>
      <c r="AO1431">
        <f>IF(ISBLANK('Raw Data'!A1426), 0, IF(AND('Raw Data'!I1426&lt;Analysis!$BC$2, 'Raw Data'!D1426-'Raw Data'!E1426&gt;1), 'Raw Data'!AW1426, IF(AND('Raw Data'!J1426&lt;Analysis!$BC$2, 'Raw Data'!E1426-'Raw Data'!D1426&gt;1), 'Raw Data'!AY1426, 0)))</f>
        <v/>
      </c>
      <c r="AP1431">
        <f>IF(ISBLANK('Raw Data'!A1426), 0, IF(AND('Raw Data'!I1426&lt;Analysis!$BC$2, 'Raw Data'!D1426-'Raw Data'!E1426&gt;2), 'Raw Data'!AZ1426, IF(AND('Raw Data'!J1426&lt;Analysis!$BC$2, 'Raw Data'!E1426-'Raw Data'!D1426&gt;2), 'Raw Data'!BB1426, 0)))</f>
        <v/>
      </c>
      <c r="AQ1431">
        <f>IF(ISBLANK('Raw Data'!A1426), 0, IF(AND('Raw Data'!I1426&lt;Analysis!$BC$2, 'Raw Data'!D1426-'Raw Data'!E1426&gt;3), 'Raw Data'!BC1426, IF(AND('Raw Data'!J1426&lt;Analysis!$BC$2, 'Raw Data'!E1426-'Raw Data'!D1426&gt;3), 'Raw Data'!BE1426, 0)))</f>
        <v/>
      </c>
      <c r="AR1431">
        <f>IF('Hidden Analysiss'!D1427=1,IF(ABS('Raw Data'!E1426-'Raw Data'!D1426)&lt;2,'Raw Data'!AX1426,0), 0)</f>
        <v/>
      </c>
      <c r="AS1431">
        <f>IF('Hidden Analysiss'!D1427=1,IF(ABS('Raw Data'!E1426-'Raw Data'!D1426)&lt;3,'Raw Data'!BA1426,0), 0)</f>
        <v/>
      </c>
      <c r="AT1431">
        <f>IF('Hidden Analysiss'!D1427=1,IF(ABS('Raw Data'!E1426-'Raw Data'!D1426)&lt;4,'Raw Data'!BD1426,0), 0)</f>
        <v/>
      </c>
      <c r="AU1431">
        <f>IF(AND('Hidden Analysiss'!E1427=1, ABS('Raw Data'!E1426-'Raw Data'!D1426)&lt;2), 'Raw Data'!AX1426, 0)</f>
        <v/>
      </c>
      <c r="AV1431">
        <f>IF(AND('Hidden Analysiss'!E1427=1, ABS('Raw Data'!E1426-'Raw Data'!D1426)&lt;3), 'Raw Data'!BA1426, 0)</f>
        <v/>
      </c>
      <c r="AW1431">
        <f>IF(AND('Hidden Analysiss'!E1427=1, ABS('Raw Data'!E1426-'Raw Data'!D1426)&lt;3), 'Raw Data'!BD1426, 0)</f>
        <v/>
      </c>
    </row>
    <row r="1432">
      <c r="A1432" s="1">
        <f>'Raw Data'!A1427</f>
        <v/>
      </c>
      <c r="B1432">
        <f>IF('Raw Data'!E1427&gt;'Raw Data'!D1427, 'Raw Data'!J1427, 0)</f>
        <v/>
      </c>
      <c r="C1432">
        <f>IF('Raw Data'!D1427&gt;'Raw Data'!E1427, 'Raw Data'!I1427, 0)</f>
        <v/>
      </c>
      <c r="D1432">
        <f>SUM(G1432:H1432)</f>
        <v/>
      </c>
      <c r="E1432">
        <f>IF(AND('Raw Data'!J1427&lt;'Raw Data'!I1427,'Raw Data'!E1427&gt;'Raw Data'!D1427,'Raw Data'!E1427-'Raw Data'!D1427&gt;3),'Raw Data'!N1427,IF(AND('Raw Data'!I1427&lt;'Raw Data'!J1427,'Raw Data'!D1427&gt;'Raw Data'!E1427,'Raw Data'!D1427-'Raw Data'!E1427&gt;3),'Raw Data'!M1427,0))</f>
        <v/>
      </c>
      <c r="F1432">
        <f>IF(AND('Raw Data'!J1427&lt;'Raw Data'!I1427,'Raw Data'!E1427&gt;'Raw Data'!D1427,'Raw Data'!E1427-'Raw Data'!D1427&lt;4),'Raw Data'!L1427,IF(AND('Raw Data'!I1427&lt;'Raw Data'!J1427,'Raw Data'!D1427&gt;'Raw Data'!E1427,'Raw Data'!D1427-'Raw Data'!E1427&lt;4),'Raw Data'!K1427,0))</f>
        <v/>
      </c>
      <c r="G1432">
        <f>IF(AND('Raw Data'!J1427&lt;'Raw Data'!I1427, 'Raw Data'!E1427&gt;'Raw Data'!D1427), 'Raw Data'!J1427, 0)</f>
        <v/>
      </c>
      <c r="H1432">
        <f>IF(AND('Raw Data'!J1427&gt;'Raw Data'!I1427, 'Raw Data'!E1427&lt;'Raw Data'!D1427), 'Raw Data'!I1427, 0)</f>
        <v/>
      </c>
      <c r="I1432">
        <f>SUM(J1432:K1432)</f>
        <v/>
      </c>
      <c r="J1432">
        <f>IF(AND('Raw Data'!J1427&gt;'Raw Data'!I1427, 'Raw Data'!E1427&gt;'Raw Data'!D1427), 'Raw Data'!J1427, 0)</f>
        <v/>
      </c>
      <c r="K1432">
        <f>IF(AND('Raw Data'!I1427&gt;'Raw Data'!J1427, 'Raw Data'!D1427&gt;'Raw Data'!E1427), 'Raw Data'!I1427, 0)</f>
        <v/>
      </c>
      <c r="L1432">
        <f>IF('Raw Data'!E1427-'Raw Data'!D1427&gt;3, 'Raw Data'!N1427, 0)</f>
        <v/>
      </c>
      <c r="M1432">
        <f>IF('Raw Data'!D1427-'Raw Data'!E1427&gt;3, 'Raw Data'!M1427, 0)</f>
        <v/>
      </c>
      <c r="N1432">
        <f>IF(ISBLANK('Raw Data'!D1427),0,IF(AND('Raw Data'!E1427&gt;'Raw Data'!D1427,'Raw Data'!E1427-'Raw Data'!D1427&gt;0,'Raw Data'!E1427-'Raw Data'!D1427&lt;4),'Raw Data'!L1427, 0))</f>
        <v/>
      </c>
      <c r="O1432">
        <f>IF(ISBLANK('Raw Data'!D1427),0,IF(AND('Raw Data'!E1427&gt;'Raw Data'!D1427,'Raw Data'!E1427-'Raw Data'!D1427&gt;0,'Raw Data'!D1427-'Raw Data'!E1427&lt;4),'Raw Data'!K1427, 0))</f>
        <v/>
      </c>
      <c r="P1432">
        <f>IF('Raw Data'!E1427-'Raw Data'!D1427&gt;3, 'Raw Data'!N1427, IF('Raw Data'!D1427-'Raw Data'!E1427&gt;3, 'Raw Data'!M1427, 0))</f>
        <v/>
      </c>
      <c r="Q1432">
        <f>IF(ISBLANK('Raw Data'!E1427),0,IF(AND('Raw Data'!E1427-'Raw Data'!D1427&lt;4,'Raw Data'!E1427-'Raw Data'!D1427&gt;0),'Raw Data'!L1427,IF(AND('Raw Data'!D1427&gt;'Raw Data'!E1427,'Raw Data'!D1427-'Raw Data'!E1427&gt;0),'Raw Data'!K1427,0)))</f>
        <v/>
      </c>
      <c r="R1432">
        <f>IF(ISBLANK('Raw Data'!K1427),0,IFERROR(IF(MATCH(SMALL('Raw Data'!K1427:N1427,1),L1432:O1432,0),SMALL('Raw Data'!K1427:N1427,1)),0))</f>
        <v/>
      </c>
      <c r="S1432">
        <f>IF(ISBLANK('Raw Data'!K1427),0,IFERROR(IF(MATCH(SMALL('Raw Data'!K1427:N1427,2),L1432:O1432,0),SMALL('Raw Data'!K1427:N1427,2)),0))</f>
        <v/>
      </c>
      <c r="T1432">
        <f>IF(ISBLANK('Raw Data'!K1427),0,IFERROR(IF(MATCH(SMALL('Raw Data'!K1427:N1427,3),L1432:O1432,0),SMALL('Raw Data'!K1427:N1427,3)),0))</f>
        <v/>
      </c>
      <c r="U1432">
        <f>IF(ISBLANK('Raw Data'!K1427),0,IFERROR(IF(MATCH(SMALL('Raw Data'!K1427:N1427,4),L1432:O1432,0),SMALL('Raw Data'!K1427:N1427,4)),0))</f>
        <v/>
      </c>
      <c r="V1432">
        <f>IF(AND('Raw Data'!D1427&lt;3, 'Raw Data'!E1427&lt;3, 'Raw Data'!A1427&gt;0), 'Raw Data'!AF1427, 0)</f>
        <v/>
      </c>
      <c r="W1432">
        <f>IF(AND('Raw Data'!D1427&lt;4, 'Raw Data'!E1427&lt;4, 'Raw Data'!A1427&gt;0), 'Raw Data'!AI1427, 0)</f>
        <v/>
      </c>
      <c r="X1432">
        <f>IF(AND('Raw Data'!D1427&lt;5, 'Raw Data'!E1427&lt;5, 'Raw Data'!A1427&gt;0), 'Raw Data'!AL1427, 0)</f>
        <v/>
      </c>
      <c r="Y1432">
        <f>IF(AND('Raw Data'!D1427&lt;6, 'Raw Data'!E1427&lt;6, 'Raw Data'!A1427&gt;0), 'Raw Data'!AO1427, 0)</f>
        <v/>
      </c>
      <c r="Z1432">
        <f>IF(ISBLANK('Raw Data'!D1427), 0, IF('Raw Data'!D1427-'Raw Data'!E1427&gt;1, 'Raw Data'!AW1427, 0))</f>
        <v/>
      </c>
      <c r="AA1432">
        <f>IF(ISBLANK('Raw Data'!A1427), 0, IF(ABS('Raw Data'!D1427-'Raw Data'!E1427)&lt;2, 'Raw Data'!AX1427, 0))</f>
        <v/>
      </c>
      <c r="AB1432">
        <f>IF(ISBLANK('Raw Data'!D1427), 0, IF('Raw Data'!E1427-'Raw Data'!D1427&gt;1, 'Raw Data'!AY1427, 0))</f>
        <v/>
      </c>
      <c r="AC1432">
        <f>IF(ISBLANK('Raw Data'!D1427), 0, IF('Raw Data'!D1427-'Raw Data'!E1427&gt;2, 'Raw Data'!AZ1427, 0))</f>
        <v/>
      </c>
      <c r="AD1432">
        <f>IF(ISBLANK('Raw Data'!A1427), 0, IF(ABS('Raw Data'!D1427-'Raw Data'!E1427)&lt;3, 'Raw Data'!BA1427, 0))</f>
        <v/>
      </c>
      <c r="AE1432">
        <f>IF(ISBLANK('Raw Data'!D1427), 0, IF('Raw Data'!E1427-'Raw Data'!D1427&gt;2, 'Raw Data'!BB1427, 0))</f>
        <v/>
      </c>
      <c r="AF1432">
        <f>IF(ISBLANK('Raw Data'!D1427), 0, IF('Raw Data'!D1427-'Raw Data'!E1427&gt;3, 'Raw Data'!BC1427, 0))</f>
        <v/>
      </c>
      <c r="AG1432">
        <f>IF(ISBLANK('Raw Data'!A1427), 0, IF(ABS('Raw Data'!D1427-'Raw Data'!E1427)&lt;4, 'Raw Data'!BD1427, 0))</f>
        <v/>
      </c>
      <c r="AH1432">
        <f>IF(ISBLANK('Raw Data'!D1427), 0, IF('Raw Data'!E1427-'Raw Data'!D1427&gt;3, 'Raw Data'!BE1427, 0))</f>
        <v/>
      </c>
      <c r="AI1432">
        <f>IF(SUM('Raw Data'!D1427:E1427)&gt;'Raw Data'!F1427, 'Raw Data'!G1427, 0)</f>
        <v/>
      </c>
      <c r="AJ1432">
        <f>IF(ISBLANK('Raw Data'!D1427), 0, IF(SUM('Raw Data'!D1427:E1427)&lt;'Raw Data'!F1427, 'Raw Data'!H1427, 0))</f>
        <v/>
      </c>
      <c r="AK1432">
        <f>IF(ISBLANK('Raw Data'!A1427), 0, IF(AND('Raw Data'!D1427&lt;3, 'Raw Data'!E1427&lt;3, 'Raw Data'!F1427&lt;BB$2), 'Raw Data'!AF1427, 0))</f>
        <v/>
      </c>
      <c r="AL1432">
        <f>IF(ISBLANK('Raw Data'!A1427), 0, IF(AND('Raw Data'!D1427&lt;4, 'Raw Data'!E1427&lt;4, 'Raw Data'!F1427&lt;BB$2), 'Raw Data'!AI1427, 0))</f>
        <v/>
      </c>
      <c r="AM1432">
        <f>IF(ISBLANK('Raw Data'!A1427), 0, IF(AND('Raw Data'!D1427&lt;5, 'Raw Data'!E1427&lt;5, 'Raw Data'!F1427&lt;BB$2), 'Raw Data'!AL1427, 0))</f>
        <v/>
      </c>
      <c r="AN1432">
        <f>IF(ISBLANK('Raw Data'!A1427), 0, IF(AND('Raw Data'!D1427&lt;6, 'Raw Data'!E1427&lt;6, 'Raw Data'!F1427&lt;BB$2), 'Raw Data'!AO1427, 0))</f>
        <v/>
      </c>
      <c r="AO1432">
        <f>IF(ISBLANK('Raw Data'!A1427), 0, IF(AND('Raw Data'!I1427&lt;Analysis!$BC$2, 'Raw Data'!D1427-'Raw Data'!E1427&gt;1), 'Raw Data'!AW1427, IF(AND('Raw Data'!J1427&lt;Analysis!$BC$2, 'Raw Data'!E1427-'Raw Data'!D1427&gt;1), 'Raw Data'!AY1427, 0)))</f>
        <v/>
      </c>
      <c r="AP1432">
        <f>IF(ISBLANK('Raw Data'!A1427), 0, IF(AND('Raw Data'!I1427&lt;Analysis!$BC$2, 'Raw Data'!D1427-'Raw Data'!E1427&gt;2), 'Raw Data'!AZ1427, IF(AND('Raw Data'!J1427&lt;Analysis!$BC$2, 'Raw Data'!E1427-'Raw Data'!D1427&gt;2), 'Raw Data'!BB1427, 0)))</f>
        <v/>
      </c>
      <c r="AQ1432">
        <f>IF(ISBLANK('Raw Data'!A1427), 0, IF(AND('Raw Data'!I1427&lt;Analysis!$BC$2, 'Raw Data'!D1427-'Raw Data'!E1427&gt;3), 'Raw Data'!BC1427, IF(AND('Raw Data'!J1427&lt;Analysis!$BC$2, 'Raw Data'!E1427-'Raw Data'!D1427&gt;3), 'Raw Data'!BE1427, 0)))</f>
        <v/>
      </c>
      <c r="AR1432">
        <f>IF('Hidden Analysiss'!D1428=1,IF(ABS('Raw Data'!E1427-'Raw Data'!D1427)&lt;2,'Raw Data'!AX1427,0), 0)</f>
        <v/>
      </c>
      <c r="AS1432">
        <f>IF('Hidden Analysiss'!D1428=1,IF(ABS('Raw Data'!E1427-'Raw Data'!D1427)&lt;3,'Raw Data'!BA1427,0), 0)</f>
        <v/>
      </c>
      <c r="AT1432">
        <f>IF('Hidden Analysiss'!D1428=1,IF(ABS('Raw Data'!E1427-'Raw Data'!D1427)&lt;4,'Raw Data'!BD1427,0), 0)</f>
        <v/>
      </c>
      <c r="AU1432">
        <f>IF(AND('Hidden Analysiss'!E1428=1, ABS('Raw Data'!E1427-'Raw Data'!D1427)&lt;2), 'Raw Data'!AX1427, 0)</f>
        <v/>
      </c>
      <c r="AV1432">
        <f>IF(AND('Hidden Analysiss'!E1428=1, ABS('Raw Data'!E1427-'Raw Data'!D1427)&lt;3), 'Raw Data'!BA1427, 0)</f>
        <v/>
      </c>
      <c r="AW1432">
        <f>IF(AND('Hidden Analysiss'!E1428=1, ABS('Raw Data'!E1427-'Raw Data'!D1427)&lt;3), 'Raw Data'!BD1427, 0)</f>
        <v/>
      </c>
    </row>
    <row r="1433">
      <c r="A1433" s="1">
        <f>'Raw Data'!A1428</f>
        <v/>
      </c>
      <c r="B1433">
        <f>IF('Raw Data'!E1428&gt;'Raw Data'!D1428, 'Raw Data'!J1428, 0)</f>
        <v/>
      </c>
      <c r="C1433">
        <f>IF('Raw Data'!D1428&gt;'Raw Data'!E1428, 'Raw Data'!I1428, 0)</f>
        <v/>
      </c>
      <c r="D1433">
        <f>SUM(G1433:H1433)</f>
        <v/>
      </c>
      <c r="E1433">
        <f>IF(AND('Raw Data'!J1428&lt;'Raw Data'!I1428,'Raw Data'!E1428&gt;'Raw Data'!D1428,'Raw Data'!E1428-'Raw Data'!D1428&gt;3),'Raw Data'!N1428,IF(AND('Raw Data'!I1428&lt;'Raw Data'!J1428,'Raw Data'!D1428&gt;'Raw Data'!E1428,'Raw Data'!D1428-'Raw Data'!E1428&gt;3),'Raw Data'!M1428,0))</f>
        <v/>
      </c>
      <c r="F1433">
        <f>IF(AND('Raw Data'!J1428&lt;'Raw Data'!I1428,'Raw Data'!E1428&gt;'Raw Data'!D1428,'Raw Data'!E1428-'Raw Data'!D1428&lt;4),'Raw Data'!L1428,IF(AND('Raw Data'!I1428&lt;'Raw Data'!J1428,'Raw Data'!D1428&gt;'Raw Data'!E1428,'Raw Data'!D1428-'Raw Data'!E1428&lt;4),'Raw Data'!K1428,0))</f>
        <v/>
      </c>
      <c r="G1433">
        <f>IF(AND('Raw Data'!J1428&lt;'Raw Data'!I1428, 'Raw Data'!E1428&gt;'Raw Data'!D1428), 'Raw Data'!J1428, 0)</f>
        <v/>
      </c>
      <c r="H1433">
        <f>IF(AND('Raw Data'!J1428&gt;'Raw Data'!I1428, 'Raw Data'!E1428&lt;'Raw Data'!D1428), 'Raw Data'!I1428, 0)</f>
        <v/>
      </c>
      <c r="I1433">
        <f>SUM(J1433:K1433)</f>
        <v/>
      </c>
      <c r="J1433">
        <f>IF(AND('Raw Data'!J1428&gt;'Raw Data'!I1428, 'Raw Data'!E1428&gt;'Raw Data'!D1428), 'Raw Data'!J1428, 0)</f>
        <v/>
      </c>
      <c r="K1433">
        <f>IF(AND('Raw Data'!I1428&gt;'Raw Data'!J1428, 'Raw Data'!D1428&gt;'Raw Data'!E1428), 'Raw Data'!I1428, 0)</f>
        <v/>
      </c>
      <c r="L1433">
        <f>IF('Raw Data'!E1428-'Raw Data'!D1428&gt;3, 'Raw Data'!N1428, 0)</f>
        <v/>
      </c>
      <c r="M1433">
        <f>IF('Raw Data'!D1428-'Raw Data'!E1428&gt;3, 'Raw Data'!M1428, 0)</f>
        <v/>
      </c>
      <c r="N1433">
        <f>IF(ISBLANK('Raw Data'!D1428),0,IF(AND('Raw Data'!E1428&gt;'Raw Data'!D1428,'Raw Data'!E1428-'Raw Data'!D1428&gt;0,'Raw Data'!E1428-'Raw Data'!D1428&lt;4),'Raw Data'!L1428, 0))</f>
        <v/>
      </c>
      <c r="O1433">
        <f>IF(ISBLANK('Raw Data'!D1428),0,IF(AND('Raw Data'!E1428&gt;'Raw Data'!D1428,'Raw Data'!E1428-'Raw Data'!D1428&gt;0,'Raw Data'!D1428-'Raw Data'!E1428&lt;4),'Raw Data'!K1428, 0))</f>
        <v/>
      </c>
      <c r="P1433">
        <f>IF('Raw Data'!E1428-'Raw Data'!D1428&gt;3, 'Raw Data'!N1428, IF('Raw Data'!D1428-'Raw Data'!E1428&gt;3, 'Raw Data'!M1428, 0))</f>
        <v/>
      </c>
      <c r="Q1433">
        <f>IF(ISBLANK('Raw Data'!E1428),0,IF(AND('Raw Data'!E1428-'Raw Data'!D1428&lt;4,'Raw Data'!E1428-'Raw Data'!D1428&gt;0),'Raw Data'!L1428,IF(AND('Raw Data'!D1428&gt;'Raw Data'!E1428,'Raw Data'!D1428-'Raw Data'!E1428&gt;0),'Raw Data'!K1428,0)))</f>
        <v/>
      </c>
      <c r="R1433">
        <f>IF(ISBLANK('Raw Data'!K1428),0,IFERROR(IF(MATCH(SMALL('Raw Data'!K1428:N1428,1),L1433:O1433,0),SMALL('Raw Data'!K1428:N1428,1)),0))</f>
        <v/>
      </c>
      <c r="S1433">
        <f>IF(ISBLANK('Raw Data'!K1428),0,IFERROR(IF(MATCH(SMALL('Raw Data'!K1428:N1428,2),L1433:O1433,0),SMALL('Raw Data'!K1428:N1428,2)),0))</f>
        <v/>
      </c>
      <c r="T1433">
        <f>IF(ISBLANK('Raw Data'!K1428),0,IFERROR(IF(MATCH(SMALL('Raw Data'!K1428:N1428,3),L1433:O1433,0),SMALL('Raw Data'!K1428:N1428,3)),0))</f>
        <v/>
      </c>
      <c r="U1433">
        <f>IF(ISBLANK('Raw Data'!K1428),0,IFERROR(IF(MATCH(SMALL('Raw Data'!K1428:N1428,4),L1433:O1433,0),SMALL('Raw Data'!K1428:N1428,4)),0))</f>
        <v/>
      </c>
      <c r="V1433">
        <f>IF(AND('Raw Data'!D1428&lt;3, 'Raw Data'!E1428&lt;3, 'Raw Data'!A1428&gt;0), 'Raw Data'!AF1428, 0)</f>
        <v/>
      </c>
      <c r="W1433">
        <f>IF(AND('Raw Data'!D1428&lt;4, 'Raw Data'!E1428&lt;4, 'Raw Data'!A1428&gt;0), 'Raw Data'!AI1428, 0)</f>
        <v/>
      </c>
      <c r="X1433">
        <f>IF(AND('Raw Data'!D1428&lt;5, 'Raw Data'!E1428&lt;5, 'Raw Data'!A1428&gt;0), 'Raw Data'!AL1428, 0)</f>
        <v/>
      </c>
      <c r="Y1433">
        <f>IF(AND('Raw Data'!D1428&lt;6, 'Raw Data'!E1428&lt;6, 'Raw Data'!A1428&gt;0), 'Raw Data'!AO1428, 0)</f>
        <v/>
      </c>
      <c r="Z1433">
        <f>IF(ISBLANK('Raw Data'!D1428), 0, IF('Raw Data'!D1428-'Raw Data'!E1428&gt;1, 'Raw Data'!AW1428, 0))</f>
        <v/>
      </c>
      <c r="AA1433">
        <f>IF(ISBLANK('Raw Data'!A1428), 0, IF(ABS('Raw Data'!D1428-'Raw Data'!E1428)&lt;2, 'Raw Data'!AX1428, 0))</f>
        <v/>
      </c>
      <c r="AB1433">
        <f>IF(ISBLANK('Raw Data'!D1428), 0, IF('Raw Data'!E1428-'Raw Data'!D1428&gt;1, 'Raw Data'!AY1428, 0))</f>
        <v/>
      </c>
      <c r="AC1433">
        <f>IF(ISBLANK('Raw Data'!D1428), 0, IF('Raw Data'!D1428-'Raw Data'!E1428&gt;2, 'Raw Data'!AZ1428, 0))</f>
        <v/>
      </c>
      <c r="AD1433">
        <f>IF(ISBLANK('Raw Data'!A1428), 0, IF(ABS('Raw Data'!D1428-'Raw Data'!E1428)&lt;3, 'Raw Data'!BA1428, 0))</f>
        <v/>
      </c>
      <c r="AE1433">
        <f>IF(ISBLANK('Raw Data'!D1428), 0, IF('Raw Data'!E1428-'Raw Data'!D1428&gt;2, 'Raw Data'!BB1428, 0))</f>
        <v/>
      </c>
      <c r="AF1433">
        <f>IF(ISBLANK('Raw Data'!D1428), 0, IF('Raw Data'!D1428-'Raw Data'!E1428&gt;3, 'Raw Data'!BC1428, 0))</f>
        <v/>
      </c>
      <c r="AG1433">
        <f>IF(ISBLANK('Raw Data'!A1428), 0, IF(ABS('Raw Data'!D1428-'Raw Data'!E1428)&lt;4, 'Raw Data'!BD1428, 0))</f>
        <v/>
      </c>
      <c r="AH1433">
        <f>IF(ISBLANK('Raw Data'!D1428), 0, IF('Raw Data'!E1428-'Raw Data'!D1428&gt;3, 'Raw Data'!BE1428, 0))</f>
        <v/>
      </c>
      <c r="AI1433">
        <f>IF(SUM('Raw Data'!D1428:E1428)&gt;'Raw Data'!F1428, 'Raw Data'!G1428, 0)</f>
        <v/>
      </c>
      <c r="AJ1433">
        <f>IF(ISBLANK('Raw Data'!D1428), 0, IF(SUM('Raw Data'!D1428:E1428)&lt;'Raw Data'!F1428, 'Raw Data'!H1428, 0))</f>
        <v/>
      </c>
      <c r="AK1433">
        <f>IF(ISBLANK('Raw Data'!A1428), 0, IF(AND('Raw Data'!D1428&lt;3, 'Raw Data'!E1428&lt;3, 'Raw Data'!F1428&lt;BB$2), 'Raw Data'!AF1428, 0))</f>
        <v/>
      </c>
      <c r="AL1433">
        <f>IF(ISBLANK('Raw Data'!A1428), 0, IF(AND('Raw Data'!D1428&lt;4, 'Raw Data'!E1428&lt;4, 'Raw Data'!F1428&lt;BB$2), 'Raw Data'!AI1428, 0))</f>
        <v/>
      </c>
      <c r="AM1433">
        <f>IF(ISBLANK('Raw Data'!A1428), 0, IF(AND('Raw Data'!D1428&lt;5, 'Raw Data'!E1428&lt;5, 'Raw Data'!F1428&lt;BB$2), 'Raw Data'!AL1428, 0))</f>
        <v/>
      </c>
      <c r="AN1433">
        <f>IF(ISBLANK('Raw Data'!A1428), 0, IF(AND('Raw Data'!D1428&lt;6, 'Raw Data'!E1428&lt;6, 'Raw Data'!F1428&lt;BB$2), 'Raw Data'!AO1428, 0))</f>
        <v/>
      </c>
      <c r="AO1433">
        <f>IF(ISBLANK('Raw Data'!A1428), 0, IF(AND('Raw Data'!I1428&lt;Analysis!$BC$2, 'Raw Data'!D1428-'Raw Data'!E1428&gt;1), 'Raw Data'!AW1428, IF(AND('Raw Data'!J1428&lt;Analysis!$BC$2, 'Raw Data'!E1428-'Raw Data'!D1428&gt;1), 'Raw Data'!AY1428, 0)))</f>
        <v/>
      </c>
      <c r="AP1433">
        <f>IF(ISBLANK('Raw Data'!A1428), 0, IF(AND('Raw Data'!I1428&lt;Analysis!$BC$2, 'Raw Data'!D1428-'Raw Data'!E1428&gt;2), 'Raw Data'!AZ1428, IF(AND('Raw Data'!J1428&lt;Analysis!$BC$2, 'Raw Data'!E1428-'Raw Data'!D1428&gt;2), 'Raw Data'!BB1428, 0)))</f>
        <v/>
      </c>
      <c r="AQ1433">
        <f>IF(ISBLANK('Raw Data'!A1428), 0, IF(AND('Raw Data'!I1428&lt;Analysis!$BC$2, 'Raw Data'!D1428-'Raw Data'!E1428&gt;3), 'Raw Data'!BC1428, IF(AND('Raw Data'!J1428&lt;Analysis!$BC$2, 'Raw Data'!E1428-'Raw Data'!D1428&gt;3), 'Raw Data'!BE1428, 0)))</f>
        <v/>
      </c>
      <c r="AR1433">
        <f>IF('Hidden Analysiss'!D1429=1,IF(ABS('Raw Data'!E1428-'Raw Data'!D1428)&lt;2,'Raw Data'!AX1428,0), 0)</f>
        <v/>
      </c>
      <c r="AS1433">
        <f>IF('Hidden Analysiss'!D1429=1,IF(ABS('Raw Data'!E1428-'Raw Data'!D1428)&lt;3,'Raw Data'!BA1428,0), 0)</f>
        <v/>
      </c>
      <c r="AT1433">
        <f>IF('Hidden Analysiss'!D1429=1,IF(ABS('Raw Data'!E1428-'Raw Data'!D1428)&lt;4,'Raw Data'!BD1428,0), 0)</f>
        <v/>
      </c>
      <c r="AU1433">
        <f>IF(AND('Hidden Analysiss'!E1429=1, ABS('Raw Data'!E1428-'Raw Data'!D1428)&lt;2), 'Raw Data'!AX1428, 0)</f>
        <v/>
      </c>
      <c r="AV1433">
        <f>IF(AND('Hidden Analysiss'!E1429=1, ABS('Raw Data'!E1428-'Raw Data'!D1428)&lt;3), 'Raw Data'!BA1428, 0)</f>
        <v/>
      </c>
      <c r="AW1433">
        <f>IF(AND('Hidden Analysiss'!E1429=1, ABS('Raw Data'!E1428-'Raw Data'!D1428)&lt;3), 'Raw Data'!BD1428, 0)</f>
        <v/>
      </c>
    </row>
    <row r="1434">
      <c r="A1434" s="1">
        <f>'Raw Data'!A1429</f>
        <v/>
      </c>
      <c r="B1434">
        <f>IF('Raw Data'!E1429&gt;'Raw Data'!D1429, 'Raw Data'!J1429, 0)</f>
        <v/>
      </c>
      <c r="C1434">
        <f>IF('Raw Data'!D1429&gt;'Raw Data'!E1429, 'Raw Data'!I1429, 0)</f>
        <v/>
      </c>
      <c r="D1434">
        <f>SUM(G1434:H1434)</f>
        <v/>
      </c>
      <c r="E1434">
        <f>IF(AND('Raw Data'!J1429&lt;'Raw Data'!I1429,'Raw Data'!E1429&gt;'Raw Data'!D1429,'Raw Data'!E1429-'Raw Data'!D1429&gt;3),'Raw Data'!N1429,IF(AND('Raw Data'!I1429&lt;'Raw Data'!J1429,'Raw Data'!D1429&gt;'Raw Data'!E1429,'Raw Data'!D1429-'Raw Data'!E1429&gt;3),'Raw Data'!M1429,0))</f>
        <v/>
      </c>
      <c r="F1434">
        <f>IF(AND('Raw Data'!J1429&lt;'Raw Data'!I1429,'Raw Data'!E1429&gt;'Raw Data'!D1429,'Raw Data'!E1429-'Raw Data'!D1429&lt;4),'Raw Data'!L1429,IF(AND('Raw Data'!I1429&lt;'Raw Data'!J1429,'Raw Data'!D1429&gt;'Raw Data'!E1429,'Raw Data'!D1429-'Raw Data'!E1429&lt;4),'Raw Data'!K1429,0))</f>
        <v/>
      </c>
      <c r="G1434">
        <f>IF(AND('Raw Data'!J1429&lt;'Raw Data'!I1429, 'Raw Data'!E1429&gt;'Raw Data'!D1429), 'Raw Data'!J1429, 0)</f>
        <v/>
      </c>
      <c r="H1434">
        <f>IF(AND('Raw Data'!J1429&gt;'Raw Data'!I1429, 'Raw Data'!E1429&lt;'Raw Data'!D1429), 'Raw Data'!I1429, 0)</f>
        <v/>
      </c>
      <c r="I1434">
        <f>SUM(J1434:K1434)</f>
        <v/>
      </c>
      <c r="J1434">
        <f>IF(AND('Raw Data'!J1429&gt;'Raw Data'!I1429, 'Raw Data'!E1429&gt;'Raw Data'!D1429), 'Raw Data'!J1429, 0)</f>
        <v/>
      </c>
      <c r="K1434">
        <f>IF(AND('Raw Data'!I1429&gt;'Raw Data'!J1429, 'Raw Data'!D1429&gt;'Raw Data'!E1429), 'Raw Data'!I1429, 0)</f>
        <v/>
      </c>
      <c r="L1434">
        <f>IF('Raw Data'!E1429-'Raw Data'!D1429&gt;3, 'Raw Data'!N1429, 0)</f>
        <v/>
      </c>
      <c r="M1434">
        <f>IF('Raw Data'!D1429-'Raw Data'!E1429&gt;3, 'Raw Data'!M1429, 0)</f>
        <v/>
      </c>
      <c r="N1434">
        <f>IF(ISBLANK('Raw Data'!D1429),0,IF(AND('Raw Data'!E1429&gt;'Raw Data'!D1429,'Raw Data'!E1429-'Raw Data'!D1429&gt;0,'Raw Data'!E1429-'Raw Data'!D1429&lt;4),'Raw Data'!L1429, 0))</f>
        <v/>
      </c>
      <c r="O1434">
        <f>IF(ISBLANK('Raw Data'!D1429),0,IF(AND('Raw Data'!E1429&gt;'Raw Data'!D1429,'Raw Data'!E1429-'Raw Data'!D1429&gt;0,'Raw Data'!D1429-'Raw Data'!E1429&lt;4),'Raw Data'!K1429, 0))</f>
        <v/>
      </c>
      <c r="P1434">
        <f>IF('Raw Data'!E1429-'Raw Data'!D1429&gt;3, 'Raw Data'!N1429, IF('Raw Data'!D1429-'Raw Data'!E1429&gt;3, 'Raw Data'!M1429, 0))</f>
        <v/>
      </c>
      <c r="Q1434">
        <f>IF(ISBLANK('Raw Data'!E1429),0,IF(AND('Raw Data'!E1429-'Raw Data'!D1429&lt;4,'Raw Data'!E1429-'Raw Data'!D1429&gt;0),'Raw Data'!L1429,IF(AND('Raw Data'!D1429&gt;'Raw Data'!E1429,'Raw Data'!D1429-'Raw Data'!E1429&gt;0),'Raw Data'!K1429,0)))</f>
        <v/>
      </c>
      <c r="R1434">
        <f>IF(ISBLANK('Raw Data'!K1429),0,IFERROR(IF(MATCH(SMALL('Raw Data'!K1429:N1429,1),L1434:O1434,0),SMALL('Raw Data'!K1429:N1429,1)),0))</f>
        <v/>
      </c>
      <c r="S1434">
        <f>IF(ISBLANK('Raw Data'!K1429),0,IFERROR(IF(MATCH(SMALL('Raw Data'!K1429:N1429,2),L1434:O1434,0),SMALL('Raw Data'!K1429:N1429,2)),0))</f>
        <v/>
      </c>
      <c r="T1434">
        <f>IF(ISBLANK('Raw Data'!K1429),0,IFERROR(IF(MATCH(SMALL('Raw Data'!K1429:N1429,3),L1434:O1434,0),SMALL('Raw Data'!K1429:N1429,3)),0))</f>
        <v/>
      </c>
      <c r="U1434">
        <f>IF(ISBLANK('Raw Data'!K1429),0,IFERROR(IF(MATCH(SMALL('Raw Data'!K1429:N1429,4),L1434:O1434,0),SMALL('Raw Data'!K1429:N1429,4)),0))</f>
        <v/>
      </c>
      <c r="V1434">
        <f>IF(AND('Raw Data'!D1429&lt;3, 'Raw Data'!E1429&lt;3, 'Raw Data'!A1429&gt;0), 'Raw Data'!AF1429, 0)</f>
        <v/>
      </c>
      <c r="W1434">
        <f>IF(AND('Raw Data'!D1429&lt;4, 'Raw Data'!E1429&lt;4, 'Raw Data'!A1429&gt;0), 'Raw Data'!AI1429, 0)</f>
        <v/>
      </c>
      <c r="X1434">
        <f>IF(AND('Raw Data'!D1429&lt;5, 'Raw Data'!E1429&lt;5, 'Raw Data'!A1429&gt;0), 'Raw Data'!AL1429, 0)</f>
        <v/>
      </c>
      <c r="Y1434">
        <f>IF(AND('Raw Data'!D1429&lt;6, 'Raw Data'!E1429&lt;6, 'Raw Data'!A1429&gt;0), 'Raw Data'!AO1429, 0)</f>
        <v/>
      </c>
      <c r="Z1434">
        <f>IF(ISBLANK('Raw Data'!D1429), 0, IF('Raw Data'!D1429-'Raw Data'!E1429&gt;1, 'Raw Data'!AW1429, 0))</f>
        <v/>
      </c>
      <c r="AA1434">
        <f>IF(ISBLANK('Raw Data'!A1429), 0, IF(ABS('Raw Data'!D1429-'Raw Data'!E1429)&lt;2, 'Raw Data'!AX1429, 0))</f>
        <v/>
      </c>
      <c r="AB1434">
        <f>IF(ISBLANK('Raw Data'!D1429), 0, IF('Raw Data'!E1429-'Raw Data'!D1429&gt;1, 'Raw Data'!AY1429, 0))</f>
        <v/>
      </c>
      <c r="AC1434">
        <f>IF(ISBLANK('Raw Data'!D1429), 0, IF('Raw Data'!D1429-'Raw Data'!E1429&gt;2, 'Raw Data'!AZ1429, 0))</f>
        <v/>
      </c>
      <c r="AD1434">
        <f>IF(ISBLANK('Raw Data'!A1429), 0, IF(ABS('Raw Data'!D1429-'Raw Data'!E1429)&lt;3, 'Raw Data'!BA1429, 0))</f>
        <v/>
      </c>
      <c r="AE1434">
        <f>IF(ISBLANK('Raw Data'!D1429), 0, IF('Raw Data'!E1429-'Raw Data'!D1429&gt;2, 'Raw Data'!BB1429, 0))</f>
        <v/>
      </c>
      <c r="AF1434">
        <f>IF(ISBLANK('Raw Data'!D1429), 0, IF('Raw Data'!D1429-'Raw Data'!E1429&gt;3, 'Raw Data'!BC1429, 0))</f>
        <v/>
      </c>
      <c r="AG1434">
        <f>IF(ISBLANK('Raw Data'!A1429), 0, IF(ABS('Raw Data'!D1429-'Raw Data'!E1429)&lt;4, 'Raw Data'!BD1429, 0))</f>
        <v/>
      </c>
      <c r="AH1434">
        <f>IF(ISBLANK('Raw Data'!D1429), 0, IF('Raw Data'!E1429-'Raw Data'!D1429&gt;3, 'Raw Data'!BE1429, 0))</f>
        <v/>
      </c>
      <c r="AI1434">
        <f>IF(SUM('Raw Data'!D1429:E1429)&gt;'Raw Data'!F1429, 'Raw Data'!G1429, 0)</f>
        <v/>
      </c>
      <c r="AJ1434">
        <f>IF(ISBLANK('Raw Data'!D1429), 0, IF(SUM('Raw Data'!D1429:E1429)&lt;'Raw Data'!F1429, 'Raw Data'!H1429, 0))</f>
        <v/>
      </c>
      <c r="AK1434">
        <f>IF(ISBLANK('Raw Data'!A1429), 0, IF(AND('Raw Data'!D1429&lt;3, 'Raw Data'!E1429&lt;3, 'Raw Data'!F1429&lt;BB$2), 'Raw Data'!AF1429, 0))</f>
        <v/>
      </c>
      <c r="AL1434">
        <f>IF(ISBLANK('Raw Data'!A1429), 0, IF(AND('Raw Data'!D1429&lt;4, 'Raw Data'!E1429&lt;4, 'Raw Data'!F1429&lt;BB$2), 'Raw Data'!AI1429, 0))</f>
        <v/>
      </c>
      <c r="AM1434">
        <f>IF(ISBLANK('Raw Data'!A1429), 0, IF(AND('Raw Data'!D1429&lt;5, 'Raw Data'!E1429&lt;5, 'Raw Data'!F1429&lt;BB$2), 'Raw Data'!AL1429, 0))</f>
        <v/>
      </c>
      <c r="AN1434">
        <f>IF(ISBLANK('Raw Data'!A1429), 0, IF(AND('Raw Data'!D1429&lt;6, 'Raw Data'!E1429&lt;6, 'Raw Data'!F1429&lt;BB$2), 'Raw Data'!AO1429, 0))</f>
        <v/>
      </c>
      <c r="AO1434">
        <f>IF(ISBLANK('Raw Data'!A1429), 0, IF(AND('Raw Data'!I1429&lt;Analysis!$BC$2, 'Raw Data'!D1429-'Raw Data'!E1429&gt;1), 'Raw Data'!AW1429, IF(AND('Raw Data'!J1429&lt;Analysis!$BC$2, 'Raw Data'!E1429-'Raw Data'!D1429&gt;1), 'Raw Data'!AY1429, 0)))</f>
        <v/>
      </c>
      <c r="AP1434">
        <f>IF(ISBLANK('Raw Data'!A1429), 0, IF(AND('Raw Data'!I1429&lt;Analysis!$BC$2, 'Raw Data'!D1429-'Raw Data'!E1429&gt;2), 'Raw Data'!AZ1429, IF(AND('Raw Data'!J1429&lt;Analysis!$BC$2, 'Raw Data'!E1429-'Raw Data'!D1429&gt;2), 'Raw Data'!BB1429, 0)))</f>
        <v/>
      </c>
      <c r="AQ1434">
        <f>IF(ISBLANK('Raw Data'!A1429), 0, IF(AND('Raw Data'!I1429&lt;Analysis!$BC$2, 'Raw Data'!D1429-'Raw Data'!E1429&gt;3), 'Raw Data'!BC1429, IF(AND('Raw Data'!J1429&lt;Analysis!$BC$2, 'Raw Data'!E1429-'Raw Data'!D1429&gt;3), 'Raw Data'!BE1429, 0)))</f>
        <v/>
      </c>
      <c r="AR1434">
        <f>IF('Hidden Analysiss'!D1430=1,IF(ABS('Raw Data'!E1429-'Raw Data'!D1429)&lt;2,'Raw Data'!AX1429,0), 0)</f>
        <v/>
      </c>
      <c r="AS1434">
        <f>IF('Hidden Analysiss'!D1430=1,IF(ABS('Raw Data'!E1429-'Raw Data'!D1429)&lt;3,'Raw Data'!BA1429,0), 0)</f>
        <v/>
      </c>
      <c r="AT1434">
        <f>IF('Hidden Analysiss'!D1430=1,IF(ABS('Raw Data'!E1429-'Raw Data'!D1429)&lt;4,'Raw Data'!BD1429,0), 0)</f>
        <v/>
      </c>
      <c r="AU1434">
        <f>IF(AND('Hidden Analysiss'!E1430=1, ABS('Raw Data'!E1429-'Raw Data'!D1429)&lt;2), 'Raw Data'!AX1429, 0)</f>
        <v/>
      </c>
      <c r="AV1434">
        <f>IF(AND('Hidden Analysiss'!E1430=1, ABS('Raw Data'!E1429-'Raw Data'!D1429)&lt;3), 'Raw Data'!BA1429, 0)</f>
        <v/>
      </c>
      <c r="AW1434">
        <f>IF(AND('Hidden Analysiss'!E1430=1, ABS('Raw Data'!E1429-'Raw Data'!D1429)&lt;3), 'Raw Data'!BD1429, 0)</f>
        <v/>
      </c>
    </row>
    <row r="1435">
      <c r="A1435" s="1">
        <f>'Raw Data'!A1430</f>
        <v/>
      </c>
      <c r="B1435">
        <f>IF('Raw Data'!E1430&gt;'Raw Data'!D1430, 'Raw Data'!J1430, 0)</f>
        <v/>
      </c>
      <c r="C1435">
        <f>IF('Raw Data'!D1430&gt;'Raw Data'!E1430, 'Raw Data'!I1430, 0)</f>
        <v/>
      </c>
      <c r="D1435">
        <f>SUM(G1435:H1435)</f>
        <v/>
      </c>
      <c r="E1435">
        <f>IF(AND('Raw Data'!J1430&lt;'Raw Data'!I1430,'Raw Data'!E1430&gt;'Raw Data'!D1430,'Raw Data'!E1430-'Raw Data'!D1430&gt;3),'Raw Data'!N1430,IF(AND('Raw Data'!I1430&lt;'Raw Data'!J1430,'Raw Data'!D1430&gt;'Raw Data'!E1430,'Raw Data'!D1430-'Raw Data'!E1430&gt;3),'Raw Data'!M1430,0))</f>
        <v/>
      </c>
      <c r="F1435">
        <f>IF(AND('Raw Data'!J1430&lt;'Raw Data'!I1430,'Raw Data'!E1430&gt;'Raw Data'!D1430,'Raw Data'!E1430-'Raw Data'!D1430&lt;4),'Raw Data'!L1430,IF(AND('Raw Data'!I1430&lt;'Raw Data'!J1430,'Raw Data'!D1430&gt;'Raw Data'!E1430,'Raw Data'!D1430-'Raw Data'!E1430&lt;4),'Raw Data'!K1430,0))</f>
        <v/>
      </c>
      <c r="G1435">
        <f>IF(AND('Raw Data'!J1430&lt;'Raw Data'!I1430, 'Raw Data'!E1430&gt;'Raw Data'!D1430), 'Raw Data'!J1430, 0)</f>
        <v/>
      </c>
      <c r="H1435">
        <f>IF(AND('Raw Data'!J1430&gt;'Raw Data'!I1430, 'Raw Data'!E1430&lt;'Raw Data'!D1430), 'Raw Data'!I1430, 0)</f>
        <v/>
      </c>
      <c r="I1435">
        <f>SUM(J1435:K1435)</f>
        <v/>
      </c>
      <c r="J1435">
        <f>IF(AND('Raw Data'!J1430&gt;'Raw Data'!I1430, 'Raw Data'!E1430&gt;'Raw Data'!D1430), 'Raw Data'!J1430, 0)</f>
        <v/>
      </c>
      <c r="K1435">
        <f>IF(AND('Raw Data'!I1430&gt;'Raw Data'!J1430, 'Raw Data'!D1430&gt;'Raw Data'!E1430), 'Raw Data'!I1430, 0)</f>
        <v/>
      </c>
      <c r="L1435">
        <f>IF('Raw Data'!E1430-'Raw Data'!D1430&gt;3, 'Raw Data'!N1430, 0)</f>
        <v/>
      </c>
      <c r="M1435">
        <f>IF('Raw Data'!D1430-'Raw Data'!E1430&gt;3, 'Raw Data'!M1430, 0)</f>
        <v/>
      </c>
      <c r="N1435">
        <f>IF(ISBLANK('Raw Data'!D1430),0,IF(AND('Raw Data'!E1430&gt;'Raw Data'!D1430,'Raw Data'!E1430-'Raw Data'!D1430&gt;0,'Raw Data'!E1430-'Raw Data'!D1430&lt;4),'Raw Data'!L1430, 0))</f>
        <v/>
      </c>
      <c r="O1435">
        <f>IF(ISBLANK('Raw Data'!D1430),0,IF(AND('Raw Data'!E1430&gt;'Raw Data'!D1430,'Raw Data'!E1430-'Raw Data'!D1430&gt;0,'Raw Data'!D1430-'Raw Data'!E1430&lt;4),'Raw Data'!K1430, 0))</f>
        <v/>
      </c>
      <c r="P1435">
        <f>IF('Raw Data'!E1430-'Raw Data'!D1430&gt;3, 'Raw Data'!N1430, IF('Raw Data'!D1430-'Raw Data'!E1430&gt;3, 'Raw Data'!M1430, 0))</f>
        <v/>
      </c>
      <c r="Q1435">
        <f>IF(ISBLANK('Raw Data'!E1430),0,IF(AND('Raw Data'!E1430-'Raw Data'!D1430&lt;4,'Raw Data'!E1430-'Raw Data'!D1430&gt;0),'Raw Data'!L1430,IF(AND('Raw Data'!D1430&gt;'Raw Data'!E1430,'Raw Data'!D1430-'Raw Data'!E1430&gt;0),'Raw Data'!K1430,0)))</f>
        <v/>
      </c>
      <c r="R1435">
        <f>IF(ISBLANK('Raw Data'!K1430),0,IFERROR(IF(MATCH(SMALL('Raw Data'!K1430:N1430,1),L1435:O1435,0),SMALL('Raw Data'!K1430:N1430,1)),0))</f>
        <v/>
      </c>
      <c r="S1435">
        <f>IF(ISBLANK('Raw Data'!K1430),0,IFERROR(IF(MATCH(SMALL('Raw Data'!K1430:N1430,2),L1435:O1435,0),SMALL('Raw Data'!K1430:N1430,2)),0))</f>
        <v/>
      </c>
      <c r="T1435">
        <f>IF(ISBLANK('Raw Data'!K1430),0,IFERROR(IF(MATCH(SMALL('Raw Data'!K1430:N1430,3),L1435:O1435,0),SMALL('Raw Data'!K1430:N1430,3)),0))</f>
        <v/>
      </c>
      <c r="U1435">
        <f>IF(ISBLANK('Raw Data'!K1430),0,IFERROR(IF(MATCH(SMALL('Raw Data'!K1430:N1430,4),L1435:O1435,0),SMALL('Raw Data'!K1430:N1430,4)),0))</f>
        <v/>
      </c>
      <c r="V1435">
        <f>IF(AND('Raw Data'!D1430&lt;3, 'Raw Data'!E1430&lt;3, 'Raw Data'!A1430&gt;0), 'Raw Data'!AF1430, 0)</f>
        <v/>
      </c>
      <c r="W1435">
        <f>IF(AND('Raw Data'!D1430&lt;4, 'Raw Data'!E1430&lt;4, 'Raw Data'!A1430&gt;0), 'Raw Data'!AI1430, 0)</f>
        <v/>
      </c>
      <c r="X1435">
        <f>IF(AND('Raw Data'!D1430&lt;5, 'Raw Data'!E1430&lt;5, 'Raw Data'!A1430&gt;0), 'Raw Data'!AL1430, 0)</f>
        <v/>
      </c>
      <c r="Y1435">
        <f>IF(AND('Raw Data'!D1430&lt;6, 'Raw Data'!E1430&lt;6, 'Raw Data'!A1430&gt;0), 'Raw Data'!AO1430, 0)</f>
        <v/>
      </c>
      <c r="Z1435">
        <f>IF(ISBLANK('Raw Data'!D1430), 0, IF('Raw Data'!D1430-'Raw Data'!E1430&gt;1, 'Raw Data'!AW1430, 0))</f>
        <v/>
      </c>
      <c r="AA1435">
        <f>IF(ISBLANK('Raw Data'!A1430), 0, IF(ABS('Raw Data'!D1430-'Raw Data'!E1430)&lt;2, 'Raw Data'!AX1430, 0))</f>
        <v/>
      </c>
      <c r="AB1435">
        <f>IF(ISBLANK('Raw Data'!D1430), 0, IF('Raw Data'!E1430-'Raw Data'!D1430&gt;1, 'Raw Data'!AY1430, 0))</f>
        <v/>
      </c>
      <c r="AC1435">
        <f>IF(ISBLANK('Raw Data'!D1430), 0, IF('Raw Data'!D1430-'Raw Data'!E1430&gt;2, 'Raw Data'!AZ1430, 0))</f>
        <v/>
      </c>
      <c r="AD1435">
        <f>IF(ISBLANK('Raw Data'!A1430), 0, IF(ABS('Raw Data'!D1430-'Raw Data'!E1430)&lt;3, 'Raw Data'!BA1430, 0))</f>
        <v/>
      </c>
      <c r="AE1435">
        <f>IF(ISBLANK('Raw Data'!D1430), 0, IF('Raw Data'!E1430-'Raw Data'!D1430&gt;2, 'Raw Data'!BB1430, 0))</f>
        <v/>
      </c>
      <c r="AF1435">
        <f>IF(ISBLANK('Raw Data'!D1430), 0, IF('Raw Data'!D1430-'Raw Data'!E1430&gt;3, 'Raw Data'!BC1430, 0))</f>
        <v/>
      </c>
      <c r="AG1435">
        <f>IF(ISBLANK('Raw Data'!A1430), 0, IF(ABS('Raw Data'!D1430-'Raw Data'!E1430)&lt;4, 'Raw Data'!BD1430, 0))</f>
        <v/>
      </c>
      <c r="AH1435">
        <f>IF(ISBLANK('Raw Data'!D1430), 0, IF('Raw Data'!E1430-'Raw Data'!D1430&gt;3, 'Raw Data'!BE1430, 0))</f>
        <v/>
      </c>
      <c r="AI1435">
        <f>IF(SUM('Raw Data'!D1430:E1430)&gt;'Raw Data'!F1430, 'Raw Data'!G1430, 0)</f>
        <v/>
      </c>
      <c r="AJ1435">
        <f>IF(ISBLANK('Raw Data'!D1430), 0, IF(SUM('Raw Data'!D1430:E1430)&lt;'Raw Data'!F1430, 'Raw Data'!H1430, 0))</f>
        <v/>
      </c>
      <c r="AK1435">
        <f>IF(ISBLANK('Raw Data'!A1430), 0, IF(AND('Raw Data'!D1430&lt;3, 'Raw Data'!E1430&lt;3, 'Raw Data'!F1430&lt;BB$2), 'Raw Data'!AF1430, 0))</f>
        <v/>
      </c>
      <c r="AL1435">
        <f>IF(ISBLANK('Raw Data'!A1430), 0, IF(AND('Raw Data'!D1430&lt;4, 'Raw Data'!E1430&lt;4, 'Raw Data'!F1430&lt;BB$2), 'Raw Data'!AI1430, 0))</f>
        <v/>
      </c>
      <c r="AM1435">
        <f>IF(ISBLANK('Raw Data'!A1430), 0, IF(AND('Raw Data'!D1430&lt;5, 'Raw Data'!E1430&lt;5, 'Raw Data'!F1430&lt;BB$2), 'Raw Data'!AL1430, 0))</f>
        <v/>
      </c>
      <c r="AN1435">
        <f>IF(ISBLANK('Raw Data'!A1430), 0, IF(AND('Raw Data'!D1430&lt;6, 'Raw Data'!E1430&lt;6, 'Raw Data'!F1430&lt;BB$2), 'Raw Data'!AO1430, 0))</f>
        <v/>
      </c>
      <c r="AO1435">
        <f>IF(ISBLANK('Raw Data'!A1430), 0, IF(AND('Raw Data'!I1430&lt;Analysis!$BC$2, 'Raw Data'!D1430-'Raw Data'!E1430&gt;1), 'Raw Data'!AW1430, IF(AND('Raw Data'!J1430&lt;Analysis!$BC$2, 'Raw Data'!E1430-'Raw Data'!D1430&gt;1), 'Raw Data'!AY1430, 0)))</f>
        <v/>
      </c>
      <c r="AP1435">
        <f>IF(ISBLANK('Raw Data'!A1430), 0, IF(AND('Raw Data'!I1430&lt;Analysis!$BC$2, 'Raw Data'!D1430-'Raw Data'!E1430&gt;2), 'Raw Data'!AZ1430, IF(AND('Raw Data'!J1430&lt;Analysis!$BC$2, 'Raw Data'!E1430-'Raw Data'!D1430&gt;2), 'Raw Data'!BB1430, 0)))</f>
        <v/>
      </c>
      <c r="AQ1435">
        <f>IF(ISBLANK('Raw Data'!A1430), 0, IF(AND('Raw Data'!I1430&lt;Analysis!$BC$2, 'Raw Data'!D1430-'Raw Data'!E1430&gt;3), 'Raw Data'!BC1430, IF(AND('Raw Data'!J1430&lt;Analysis!$BC$2, 'Raw Data'!E1430-'Raw Data'!D1430&gt;3), 'Raw Data'!BE1430, 0)))</f>
        <v/>
      </c>
      <c r="AR1435">
        <f>IF('Hidden Analysiss'!D1431=1,IF(ABS('Raw Data'!E1430-'Raw Data'!D1430)&lt;2,'Raw Data'!AX1430,0), 0)</f>
        <v/>
      </c>
      <c r="AS1435">
        <f>IF('Hidden Analysiss'!D1431=1,IF(ABS('Raw Data'!E1430-'Raw Data'!D1430)&lt;3,'Raw Data'!BA1430,0), 0)</f>
        <v/>
      </c>
      <c r="AT1435">
        <f>IF('Hidden Analysiss'!D1431=1,IF(ABS('Raw Data'!E1430-'Raw Data'!D1430)&lt;4,'Raw Data'!BD1430,0), 0)</f>
        <v/>
      </c>
      <c r="AU1435">
        <f>IF(AND('Hidden Analysiss'!E1431=1, ABS('Raw Data'!E1430-'Raw Data'!D1430)&lt;2), 'Raw Data'!AX1430, 0)</f>
        <v/>
      </c>
      <c r="AV1435">
        <f>IF(AND('Hidden Analysiss'!E1431=1, ABS('Raw Data'!E1430-'Raw Data'!D1430)&lt;3), 'Raw Data'!BA1430, 0)</f>
        <v/>
      </c>
      <c r="AW1435">
        <f>IF(AND('Hidden Analysiss'!E1431=1, ABS('Raw Data'!E1430-'Raw Data'!D1430)&lt;3), 'Raw Data'!BD1430, 0)</f>
        <v/>
      </c>
    </row>
    <row r="1436">
      <c r="A1436" s="1">
        <f>'Raw Data'!A1431</f>
        <v/>
      </c>
      <c r="B1436">
        <f>IF('Raw Data'!E1431&gt;'Raw Data'!D1431, 'Raw Data'!J1431, 0)</f>
        <v/>
      </c>
      <c r="C1436">
        <f>IF('Raw Data'!D1431&gt;'Raw Data'!E1431, 'Raw Data'!I1431, 0)</f>
        <v/>
      </c>
      <c r="D1436">
        <f>SUM(G1436:H1436)</f>
        <v/>
      </c>
      <c r="E1436">
        <f>IF(AND('Raw Data'!J1431&lt;'Raw Data'!I1431,'Raw Data'!E1431&gt;'Raw Data'!D1431,'Raw Data'!E1431-'Raw Data'!D1431&gt;3),'Raw Data'!N1431,IF(AND('Raw Data'!I1431&lt;'Raw Data'!J1431,'Raw Data'!D1431&gt;'Raw Data'!E1431,'Raw Data'!D1431-'Raw Data'!E1431&gt;3),'Raw Data'!M1431,0))</f>
        <v/>
      </c>
      <c r="F1436">
        <f>IF(AND('Raw Data'!J1431&lt;'Raw Data'!I1431,'Raw Data'!E1431&gt;'Raw Data'!D1431,'Raw Data'!E1431-'Raw Data'!D1431&lt;4),'Raw Data'!L1431,IF(AND('Raw Data'!I1431&lt;'Raw Data'!J1431,'Raw Data'!D1431&gt;'Raw Data'!E1431,'Raw Data'!D1431-'Raw Data'!E1431&lt;4),'Raw Data'!K1431,0))</f>
        <v/>
      </c>
      <c r="G1436">
        <f>IF(AND('Raw Data'!J1431&lt;'Raw Data'!I1431, 'Raw Data'!E1431&gt;'Raw Data'!D1431), 'Raw Data'!J1431, 0)</f>
        <v/>
      </c>
      <c r="H1436">
        <f>IF(AND('Raw Data'!J1431&gt;'Raw Data'!I1431, 'Raw Data'!E1431&lt;'Raw Data'!D1431), 'Raw Data'!I1431, 0)</f>
        <v/>
      </c>
      <c r="I1436">
        <f>SUM(J1436:K1436)</f>
        <v/>
      </c>
      <c r="J1436">
        <f>IF(AND('Raw Data'!J1431&gt;'Raw Data'!I1431, 'Raw Data'!E1431&gt;'Raw Data'!D1431), 'Raw Data'!J1431, 0)</f>
        <v/>
      </c>
      <c r="K1436">
        <f>IF(AND('Raw Data'!I1431&gt;'Raw Data'!J1431, 'Raw Data'!D1431&gt;'Raw Data'!E1431), 'Raw Data'!I1431, 0)</f>
        <v/>
      </c>
      <c r="L1436">
        <f>IF('Raw Data'!E1431-'Raw Data'!D1431&gt;3, 'Raw Data'!N1431, 0)</f>
        <v/>
      </c>
      <c r="M1436">
        <f>IF('Raw Data'!D1431-'Raw Data'!E1431&gt;3, 'Raw Data'!M1431, 0)</f>
        <v/>
      </c>
      <c r="N1436">
        <f>IF(ISBLANK('Raw Data'!D1431),0,IF(AND('Raw Data'!E1431&gt;'Raw Data'!D1431,'Raw Data'!E1431-'Raw Data'!D1431&gt;0,'Raw Data'!E1431-'Raw Data'!D1431&lt;4),'Raw Data'!L1431, 0))</f>
        <v/>
      </c>
      <c r="O1436">
        <f>IF(ISBLANK('Raw Data'!D1431),0,IF(AND('Raw Data'!E1431&gt;'Raw Data'!D1431,'Raw Data'!E1431-'Raw Data'!D1431&gt;0,'Raw Data'!D1431-'Raw Data'!E1431&lt;4),'Raw Data'!K1431, 0))</f>
        <v/>
      </c>
      <c r="P1436">
        <f>IF('Raw Data'!E1431-'Raw Data'!D1431&gt;3, 'Raw Data'!N1431, IF('Raw Data'!D1431-'Raw Data'!E1431&gt;3, 'Raw Data'!M1431, 0))</f>
        <v/>
      </c>
      <c r="Q1436">
        <f>IF(ISBLANK('Raw Data'!E1431),0,IF(AND('Raw Data'!E1431-'Raw Data'!D1431&lt;4,'Raw Data'!E1431-'Raw Data'!D1431&gt;0),'Raw Data'!L1431,IF(AND('Raw Data'!D1431&gt;'Raw Data'!E1431,'Raw Data'!D1431-'Raw Data'!E1431&gt;0),'Raw Data'!K1431,0)))</f>
        <v/>
      </c>
      <c r="R1436">
        <f>IF(ISBLANK('Raw Data'!K1431),0,IFERROR(IF(MATCH(SMALL('Raw Data'!K1431:N1431,1),L1436:O1436,0),SMALL('Raw Data'!K1431:N1431,1)),0))</f>
        <v/>
      </c>
      <c r="S1436">
        <f>IF(ISBLANK('Raw Data'!K1431),0,IFERROR(IF(MATCH(SMALL('Raw Data'!K1431:N1431,2),L1436:O1436,0),SMALL('Raw Data'!K1431:N1431,2)),0))</f>
        <v/>
      </c>
      <c r="T1436">
        <f>IF(ISBLANK('Raw Data'!K1431),0,IFERROR(IF(MATCH(SMALL('Raw Data'!K1431:N1431,3),L1436:O1436,0),SMALL('Raw Data'!K1431:N1431,3)),0))</f>
        <v/>
      </c>
      <c r="U1436">
        <f>IF(ISBLANK('Raw Data'!K1431),0,IFERROR(IF(MATCH(SMALL('Raw Data'!K1431:N1431,4),L1436:O1436,0),SMALL('Raw Data'!K1431:N1431,4)),0))</f>
        <v/>
      </c>
      <c r="V1436">
        <f>IF(AND('Raw Data'!D1431&lt;3, 'Raw Data'!E1431&lt;3, 'Raw Data'!A1431&gt;0), 'Raw Data'!AF1431, 0)</f>
        <v/>
      </c>
      <c r="W1436">
        <f>IF(AND('Raw Data'!D1431&lt;4, 'Raw Data'!E1431&lt;4, 'Raw Data'!A1431&gt;0), 'Raw Data'!AI1431, 0)</f>
        <v/>
      </c>
      <c r="X1436">
        <f>IF(AND('Raw Data'!D1431&lt;5, 'Raw Data'!E1431&lt;5, 'Raw Data'!A1431&gt;0), 'Raw Data'!AL1431, 0)</f>
        <v/>
      </c>
      <c r="Y1436">
        <f>IF(AND('Raw Data'!D1431&lt;6, 'Raw Data'!E1431&lt;6, 'Raw Data'!A1431&gt;0), 'Raw Data'!AO1431, 0)</f>
        <v/>
      </c>
      <c r="Z1436">
        <f>IF(ISBLANK('Raw Data'!D1431), 0, IF('Raw Data'!D1431-'Raw Data'!E1431&gt;1, 'Raw Data'!AW1431, 0))</f>
        <v/>
      </c>
      <c r="AA1436">
        <f>IF(ISBLANK('Raw Data'!A1431), 0, IF(ABS('Raw Data'!D1431-'Raw Data'!E1431)&lt;2, 'Raw Data'!AX1431, 0))</f>
        <v/>
      </c>
      <c r="AB1436">
        <f>IF(ISBLANK('Raw Data'!D1431), 0, IF('Raw Data'!E1431-'Raw Data'!D1431&gt;1, 'Raw Data'!AY1431, 0))</f>
        <v/>
      </c>
      <c r="AC1436">
        <f>IF(ISBLANK('Raw Data'!D1431), 0, IF('Raw Data'!D1431-'Raw Data'!E1431&gt;2, 'Raw Data'!AZ1431, 0))</f>
        <v/>
      </c>
      <c r="AD1436">
        <f>IF(ISBLANK('Raw Data'!A1431), 0, IF(ABS('Raw Data'!D1431-'Raw Data'!E1431)&lt;3, 'Raw Data'!BA1431, 0))</f>
        <v/>
      </c>
      <c r="AE1436">
        <f>IF(ISBLANK('Raw Data'!D1431), 0, IF('Raw Data'!E1431-'Raw Data'!D1431&gt;2, 'Raw Data'!BB1431, 0))</f>
        <v/>
      </c>
      <c r="AF1436">
        <f>IF(ISBLANK('Raw Data'!D1431), 0, IF('Raw Data'!D1431-'Raw Data'!E1431&gt;3, 'Raw Data'!BC1431, 0))</f>
        <v/>
      </c>
      <c r="AG1436">
        <f>IF(ISBLANK('Raw Data'!A1431), 0, IF(ABS('Raw Data'!D1431-'Raw Data'!E1431)&lt;4, 'Raw Data'!BD1431, 0))</f>
        <v/>
      </c>
      <c r="AH1436">
        <f>IF(ISBLANK('Raw Data'!D1431), 0, IF('Raw Data'!E1431-'Raw Data'!D1431&gt;3, 'Raw Data'!BE1431, 0))</f>
        <v/>
      </c>
      <c r="AI1436">
        <f>IF(SUM('Raw Data'!D1431:E1431)&gt;'Raw Data'!F1431, 'Raw Data'!G1431, 0)</f>
        <v/>
      </c>
      <c r="AJ1436">
        <f>IF(ISBLANK('Raw Data'!D1431), 0, IF(SUM('Raw Data'!D1431:E1431)&lt;'Raw Data'!F1431, 'Raw Data'!H1431, 0))</f>
        <v/>
      </c>
      <c r="AK1436">
        <f>IF(ISBLANK('Raw Data'!A1431), 0, IF(AND('Raw Data'!D1431&lt;3, 'Raw Data'!E1431&lt;3, 'Raw Data'!F1431&lt;BB$2), 'Raw Data'!AF1431, 0))</f>
        <v/>
      </c>
      <c r="AL1436">
        <f>IF(ISBLANK('Raw Data'!A1431), 0, IF(AND('Raw Data'!D1431&lt;4, 'Raw Data'!E1431&lt;4, 'Raw Data'!F1431&lt;BB$2), 'Raw Data'!AI1431, 0))</f>
        <v/>
      </c>
      <c r="AM1436">
        <f>IF(ISBLANK('Raw Data'!A1431), 0, IF(AND('Raw Data'!D1431&lt;5, 'Raw Data'!E1431&lt;5, 'Raw Data'!F1431&lt;BB$2), 'Raw Data'!AL1431, 0))</f>
        <v/>
      </c>
      <c r="AN1436">
        <f>IF(ISBLANK('Raw Data'!A1431), 0, IF(AND('Raw Data'!D1431&lt;6, 'Raw Data'!E1431&lt;6, 'Raw Data'!F1431&lt;BB$2), 'Raw Data'!AO1431, 0))</f>
        <v/>
      </c>
      <c r="AO1436">
        <f>IF(ISBLANK('Raw Data'!A1431), 0, IF(AND('Raw Data'!I1431&lt;Analysis!$BC$2, 'Raw Data'!D1431-'Raw Data'!E1431&gt;1), 'Raw Data'!AW1431, IF(AND('Raw Data'!J1431&lt;Analysis!$BC$2, 'Raw Data'!E1431-'Raw Data'!D1431&gt;1), 'Raw Data'!AY1431, 0)))</f>
        <v/>
      </c>
      <c r="AP1436">
        <f>IF(ISBLANK('Raw Data'!A1431), 0, IF(AND('Raw Data'!I1431&lt;Analysis!$BC$2, 'Raw Data'!D1431-'Raw Data'!E1431&gt;2), 'Raw Data'!AZ1431, IF(AND('Raw Data'!J1431&lt;Analysis!$BC$2, 'Raw Data'!E1431-'Raw Data'!D1431&gt;2), 'Raw Data'!BB1431, 0)))</f>
        <v/>
      </c>
      <c r="AQ1436">
        <f>IF(ISBLANK('Raw Data'!A1431), 0, IF(AND('Raw Data'!I1431&lt;Analysis!$BC$2, 'Raw Data'!D1431-'Raw Data'!E1431&gt;3), 'Raw Data'!BC1431, IF(AND('Raw Data'!J1431&lt;Analysis!$BC$2, 'Raw Data'!E1431-'Raw Data'!D1431&gt;3), 'Raw Data'!BE1431, 0)))</f>
        <v/>
      </c>
      <c r="AR1436">
        <f>IF('Hidden Analysiss'!D1432=1,IF(ABS('Raw Data'!E1431-'Raw Data'!D1431)&lt;2,'Raw Data'!AX1431,0), 0)</f>
        <v/>
      </c>
      <c r="AS1436">
        <f>IF('Hidden Analysiss'!D1432=1,IF(ABS('Raw Data'!E1431-'Raw Data'!D1431)&lt;3,'Raw Data'!BA1431,0), 0)</f>
        <v/>
      </c>
      <c r="AT1436">
        <f>IF('Hidden Analysiss'!D1432=1,IF(ABS('Raw Data'!E1431-'Raw Data'!D1431)&lt;4,'Raw Data'!BD1431,0), 0)</f>
        <v/>
      </c>
      <c r="AU1436">
        <f>IF(AND('Hidden Analysiss'!E1432=1, ABS('Raw Data'!E1431-'Raw Data'!D1431)&lt;2), 'Raw Data'!AX1431, 0)</f>
        <v/>
      </c>
      <c r="AV1436">
        <f>IF(AND('Hidden Analysiss'!E1432=1, ABS('Raw Data'!E1431-'Raw Data'!D1431)&lt;3), 'Raw Data'!BA1431, 0)</f>
        <v/>
      </c>
      <c r="AW1436">
        <f>IF(AND('Hidden Analysiss'!E1432=1, ABS('Raw Data'!E1431-'Raw Data'!D1431)&lt;3), 'Raw Data'!BD1431, 0)</f>
        <v/>
      </c>
    </row>
    <row r="1437">
      <c r="A1437" s="1">
        <f>'Raw Data'!A1432</f>
        <v/>
      </c>
      <c r="B1437">
        <f>IF('Raw Data'!E1432&gt;'Raw Data'!D1432, 'Raw Data'!J1432, 0)</f>
        <v/>
      </c>
      <c r="C1437">
        <f>IF('Raw Data'!D1432&gt;'Raw Data'!E1432, 'Raw Data'!I1432, 0)</f>
        <v/>
      </c>
      <c r="D1437">
        <f>SUM(G1437:H1437)</f>
        <v/>
      </c>
      <c r="E1437">
        <f>IF(AND('Raw Data'!J1432&lt;'Raw Data'!I1432,'Raw Data'!E1432&gt;'Raw Data'!D1432,'Raw Data'!E1432-'Raw Data'!D1432&gt;3),'Raw Data'!N1432,IF(AND('Raw Data'!I1432&lt;'Raw Data'!J1432,'Raw Data'!D1432&gt;'Raw Data'!E1432,'Raw Data'!D1432-'Raw Data'!E1432&gt;3),'Raw Data'!M1432,0))</f>
        <v/>
      </c>
      <c r="F1437">
        <f>IF(AND('Raw Data'!J1432&lt;'Raw Data'!I1432,'Raw Data'!E1432&gt;'Raw Data'!D1432,'Raw Data'!E1432-'Raw Data'!D1432&lt;4),'Raw Data'!L1432,IF(AND('Raw Data'!I1432&lt;'Raw Data'!J1432,'Raw Data'!D1432&gt;'Raw Data'!E1432,'Raw Data'!D1432-'Raw Data'!E1432&lt;4),'Raw Data'!K1432,0))</f>
        <v/>
      </c>
      <c r="G1437">
        <f>IF(AND('Raw Data'!J1432&lt;'Raw Data'!I1432, 'Raw Data'!E1432&gt;'Raw Data'!D1432), 'Raw Data'!J1432, 0)</f>
        <v/>
      </c>
      <c r="H1437">
        <f>IF(AND('Raw Data'!J1432&gt;'Raw Data'!I1432, 'Raw Data'!E1432&lt;'Raw Data'!D1432), 'Raw Data'!I1432, 0)</f>
        <v/>
      </c>
      <c r="I1437">
        <f>SUM(J1437:K1437)</f>
        <v/>
      </c>
      <c r="J1437">
        <f>IF(AND('Raw Data'!J1432&gt;'Raw Data'!I1432, 'Raw Data'!E1432&gt;'Raw Data'!D1432), 'Raw Data'!J1432, 0)</f>
        <v/>
      </c>
      <c r="K1437">
        <f>IF(AND('Raw Data'!I1432&gt;'Raw Data'!J1432, 'Raw Data'!D1432&gt;'Raw Data'!E1432), 'Raw Data'!I1432, 0)</f>
        <v/>
      </c>
      <c r="L1437">
        <f>IF('Raw Data'!E1432-'Raw Data'!D1432&gt;3, 'Raw Data'!N1432, 0)</f>
        <v/>
      </c>
      <c r="M1437">
        <f>IF('Raw Data'!D1432-'Raw Data'!E1432&gt;3, 'Raw Data'!M1432, 0)</f>
        <v/>
      </c>
      <c r="N1437">
        <f>IF(ISBLANK('Raw Data'!D1432),0,IF(AND('Raw Data'!E1432&gt;'Raw Data'!D1432,'Raw Data'!E1432-'Raw Data'!D1432&gt;0,'Raw Data'!E1432-'Raw Data'!D1432&lt;4),'Raw Data'!L1432, 0))</f>
        <v/>
      </c>
      <c r="O1437">
        <f>IF(ISBLANK('Raw Data'!D1432),0,IF(AND('Raw Data'!E1432&gt;'Raw Data'!D1432,'Raw Data'!E1432-'Raw Data'!D1432&gt;0,'Raw Data'!D1432-'Raw Data'!E1432&lt;4),'Raw Data'!K1432, 0))</f>
        <v/>
      </c>
      <c r="P1437">
        <f>IF('Raw Data'!E1432-'Raw Data'!D1432&gt;3, 'Raw Data'!N1432, IF('Raw Data'!D1432-'Raw Data'!E1432&gt;3, 'Raw Data'!M1432, 0))</f>
        <v/>
      </c>
      <c r="Q1437">
        <f>IF(ISBLANK('Raw Data'!E1432),0,IF(AND('Raw Data'!E1432-'Raw Data'!D1432&lt;4,'Raw Data'!E1432-'Raw Data'!D1432&gt;0),'Raw Data'!L1432,IF(AND('Raw Data'!D1432&gt;'Raw Data'!E1432,'Raw Data'!D1432-'Raw Data'!E1432&gt;0),'Raw Data'!K1432,0)))</f>
        <v/>
      </c>
      <c r="R1437">
        <f>IF(ISBLANK('Raw Data'!K1432),0,IFERROR(IF(MATCH(SMALL('Raw Data'!K1432:N1432,1),L1437:O1437,0),SMALL('Raw Data'!K1432:N1432,1)),0))</f>
        <v/>
      </c>
      <c r="S1437">
        <f>IF(ISBLANK('Raw Data'!K1432),0,IFERROR(IF(MATCH(SMALL('Raw Data'!K1432:N1432,2),L1437:O1437,0),SMALL('Raw Data'!K1432:N1432,2)),0))</f>
        <v/>
      </c>
      <c r="T1437">
        <f>IF(ISBLANK('Raw Data'!K1432),0,IFERROR(IF(MATCH(SMALL('Raw Data'!K1432:N1432,3),L1437:O1437,0),SMALL('Raw Data'!K1432:N1432,3)),0))</f>
        <v/>
      </c>
      <c r="U1437">
        <f>IF(ISBLANK('Raw Data'!K1432),0,IFERROR(IF(MATCH(SMALL('Raw Data'!K1432:N1432,4),L1437:O1437,0),SMALL('Raw Data'!K1432:N1432,4)),0))</f>
        <v/>
      </c>
      <c r="V1437">
        <f>IF(AND('Raw Data'!D1432&lt;3, 'Raw Data'!E1432&lt;3, 'Raw Data'!A1432&gt;0), 'Raw Data'!AF1432, 0)</f>
        <v/>
      </c>
      <c r="W1437">
        <f>IF(AND('Raw Data'!D1432&lt;4, 'Raw Data'!E1432&lt;4, 'Raw Data'!A1432&gt;0), 'Raw Data'!AI1432, 0)</f>
        <v/>
      </c>
      <c r="X1437">
        <f>IF(AND('Raw Data'!D1432&lt;5, 'Raw Data'!E1432&lt;5, 'Raw Data'!A1432&gt;0), 'Raw Data'!AL1432, 0)</f>
        <v/>
      </c>
      <c r="Y1437">
        <f>IF(AND('Raw Data'!D1432&lt;6, 'Raw Data'!E1432&lt;6, 'Raw Data'!A1432&gt;0), 'Raw Data'!AO1432, 0)</f>
        <v/>
      </c>
      <c r="Z1437">
        <f>IF(ISBLANK('Raw Data'!D1432), 0, IF('Raw Data'!D1432-'Raw Data'!E1432&gt;1, 'Raw Data'!AW1432, 0))</f>
        <v/>
      </c>
      <c r="AA1437">
        <f>IF(ISBLANK('Raw Data'!A1432), 0, IF(ABS('Raw Data'!D1432-'Raw Data'!E1432)&lt;2, 'Raw Data'!AX1432, 0))</f>
        <v/>
      </c>
      <c r="AB1437">
        <f>IF(ISBLANK('Raw Data'!D1432), 0, IF('Raw Data'!E1432-'Raw Data'!D1432&gt;1, 'Raw Data'!AY1432, 0))</f>
        <v/>
      </c>
      <c r="AC1437">
        <f>IF(ISBLANK('Raw Data'!D1432), 0, IF('Raw Data'!D1432-'Raw Data'!E1432&gt;2, 'Raw Data'!AZ1432, 0))</f>
        <v/>
      </c>
      <c r="AD1437">
        <f>IF(ISBLANK('Raw Data'!A1432), 0, IF(ABS('Raw Data'!D1432-'Raw Data'!E1432)&lt;3, 'Raw Data'!BA1432, 0))</f>
        <v/>
      </c>
      <c r="AE1437">
        <f>IF(ISBLANK('Raw Data'!D1432), 0, IF('Raw Data'!E1432-'Raw Data'!D1432&gt;2, 'Raw Data'!BB1432, 0))</f>
        <v/>
      </c>
      <c r="AF1437">
        <f>IF(ISBLANK('Raw Data'!D1432), 0, IF('Raw Data'!D1432-'Raw Data'!E1432&gt;3, 'Raw Data'!BC1432, 0))</f>
        <v/>
      </c>
      <c r="AG1437">
        <f>IF(ISBLANK('Raw Data'!A1432), 0, IF(ABS('Raw Data'!D1432-'Raw Data'!E1432)&lt;4, 'Raw Data'!BD1432, 0))</f>
        <v/>
      </c>
      <c r="AH1437">
        <f>IF(ISBLANK('Raw Data'!D1432), 0, IF('Raw Data'!E1432-'Raw Data'!D1432&gt;3, 'Raw Data'!BE1432, 0))</f>
        <v/>
      </c>
      <c r="AI1437">
        <f>IF(SUM('Raw Data'!D1432:E1432)&gt;'Raw Data'!F1432, 'Raw Data'!G1432, 0)</f>
        <v/>
      </c>
      <c r="AJ1437">
        <f>IF(ISBLANK('Raw Data'!D1432), 0, IF(SUM('Raw Data'!D1432:E1432)&lt;'Raw Data'!F1432, 'Raw Data'!H1432, 0))</f>
        <v/>
      </c>
      <c r="AK1437">
        <f>IF(ISBLANK('Raw Data'!A1432), 0, IF(AND('Raw Data'!D1432&lt;3, 'Raw Data'!E1432&lt;3, 'Raw Data'!F1432&lt;BB$2), 'Raw Data'!AF1432, 0))</f>
        <v/>
      </c>
      <c r="AL1437">
        <f>IF(ISBLANK('Raw Data'!A1432), 0, IF(AND('Raw Data'!D1432&lt;4, 'Raw Data'!E1432&lt;4, 'Raw Data'!F1432&lt;BB$2), 'Raw Data'!AI1432, 0))</f>
        <v/>
      </c>
      <c r="AM1437">
        <f>IF(ISBLANK('Raw Data'!A1432), 0, IF(AND('Raw Data'!D1432&lt;5, 'Raw Data'!E1432&lt;5, 'Raw Data'!F1432&lt;BB$2), 'Raw Data'!AL1432, 0))</f>
        <v/>
      </c>
      <c r="AN1437">
        <f>IF(ISBLANK('Raw Data'!A1432), 0, IF(AND('Raw Data'!D1432&lt;6, 'Raw Data'!E1432&lt;6, 'Raw Data'!F1432&lt;BB$2), 'Raw Data'!AO1432, 0))</f>
        <v/>
      </c>
      <c r="AO1437">
        <f>IF(ISBLANK('Raw Data'!A1432), 0, IF(AND('Raw Data'!I1432&lt;Analysis!$BC$2, 'Raw Data'!D1432-'Raw Data'!E1432&gt;1), 'Raw Data'!AW1432, IF(AND('Raw Data'!J1432&lt;Analysis!$BC$2, 'Raw Data'!E1432-'Raw Data'!D1432&gt;1), 'Raw Data'!AY1432, 0)))</f>
        <v/>
      </c>
      <c r="AP1437">
        <f>IF(ISBLANK('Raw Data'!A1432), 0, IF(AND('Raw Data'!I1432&lt;Analysis!$BC$2, 'Raw Data'!D1432-'Raw Data'!E1432&gt;2), 'Raw Data'!AZ1432, IF(AND('Raw Data'!J1432&lt;Analysis!$BC$2, 'Raw Data'!E1432-'Raw Data'!D1432&gt;2), 'Raw Data'!BB1432, 0)))</f>
        <v/>
      </c>
      <c r="AQ1437">
        <f>IF(ISBLANK('Raw Data'!A1432), 0, IF(AND('Raw Data'!I1432&lt;Analysis!$BC$2, 'Raw Data'!D1432-'Raw Data'!E1432&gt;3), 'Raw Data'!BC1432, IF(AND('Raw Data'!J1432&lt;Analysis!$BC$2, 'Raw Data'!E1432-'Raw Data'!D1432&gt;3), 'Raw Data'!BE1432, 0)))</f>
        <v/>
      </c>
      <c r="AR1437">
        <f>IF('Hidden Analysiss'!D1433=1,IF(ABS('Raw Data'!E1432-'Raw Data'!D1432)&lt;2,'Raw Data'!AX1432,0), 0)</f>
        <v/>
      </c>
      <c r="AS1437">
        <f>IF('Hidden Analysiss'!D1433=1,IF(ABS('Raw Data'!E1432-'Raw Data'!D1432)&lt;3,'Raw Data'!BA1432,0), 0)</f>
        <v/>
      </c>
      <c r="AT1437">
        <f>IF('Hidden Analysiss'!D1433=1,IF(ABS('Raw Data'!E1432-'Raw Data'!D1432)&lt;4,'Raw Data'!BD1432,0), 0)</f>
        <v/>
      </c>
      <c r="AU1437">
        <f>IF(AND('Hidden Analysiss'!E1433=1, ABS('Raw Data'!E1432-'Raw Data'!D1432)&lt;2), 'Raw Data'!AX1432, 0)</f>
        <v/>
      </c>
      <c r="AV1437">
        <f>IF(AND('Hidden Analysiss'!E1433=1, ABS('Raw Data'!E1432-'Raw Data'!D1432)&lt;3), 'Raw Data'!BA1432, 0)</f>
        <v/>
      </c>
      <c r="AW1437">
        <f>IF(AND('Hidden Analysiss'!E1433=1, ABS('Raw Data'!E1432-'Raw Data'!D1432)&lt;3), 'Raw Data'!BD1432, 0)</f>
        <v/>
      </c>
    </row>
    <row r="1438">
      <c r="A1438" s="1">
        <f>'Raw Data'!A1433</f>
        <v/>
      </c>
      <c r="B1438">
        <f>IF('Raw Data'!E1433&gt;'Raw Data'!D1433, 'Raw Data'!J1433, 0)</f>
        <v/>
      </c>
      <c r="C1438">
        <f>IF('Raw Data'!D1433&gt;'Raw Data'!E1433, 'Raw Data'!I1433, 0)</f>
        <v/>
      </c>
      <c r="D1438">
        <f>SUM(G1438:H1438)</f>
        <v/>
      </c>
      <c r="E1438">
        <f>IF(AND('Raw Data'!J1433&lt;'Raw Data'!I1433,'Raw Data'!E1433&gt;'Raw Data'!D1433,'Raw Data'!E1433-'Raw Data'!D1433&gt;3),'Raw Data'!N1433,IF(AND('Raw Data'!I1433&lt;'Raw Data'!J1433,'Raw Data'!D1433&gt;'Raw Data'!E1433,'Raw Data'!D1433-'Raw Data'!E1433&gt;3),'Raw Data'!M1433,0))</f>
        <v/>
      </c>
      <c r="F1438">
        <f>IF(AND('Raw Data'!J1433&lt;'Raw Data'!I1433,'Raw Data'!E1433&gt;'Raw Data'!D1433,'Raw Data'!E1433-'Raw Data'!D1433&lt;4),'Raw Data'!L1433,IF(AND('Raw Data'!I1433&lt;'Raw Data'!J1433,'Raw Data'!D1433&gt;'Raw Data'!E1433,'Raw Data'!D1433-'Raw Data'!E1433&lt;4),'Raw Data'!K1433,0))</f>
        <v/>
      </c>
      <c r="G1438">
        <f>IF(AND('Raw Data'!J1433&lt;'Raw Data'!I1433, 'Raw Data'!E1433&gt;'Raw Data'!D1433), 'Raw Data'!J1433, 0)</f>
        <v/>
      </c>
      <c r="H1438">
        <f>IF(AND('Raw Data'!J1433&gt;'Raw Data'!I1433, 'Raw Data'!E1433&lt;'Raw Data'!D1433), 'Raw Data'!I1433, 0)</f>
        <v/>
      </c>
      <c r="I1438">
        <f>SUM(J1438:K1438)</f>
        <v/>
      </c>
      <c r="J1438">
        <f>IF(AND('Raw Data'!J1433&gt;'Raw Data'!I1433, 'Raw Data'!E1433&gt;'Raw Data'!D1433), 'Raw Data'!J1433, 0)</f>
        <v/>
      </c>
      <c r="K1438">
        <f>IF(AND('Raw Data'!I1433&gt;'Raw Data'!J1433, 'Raw Data'!D1433&gt;'Raw Data'!E1433), 'Raw Data'!I1433, 0)</f>
        <v/>
      </c>
      <c r="L1438">
        <f>IF('Raw Data'!E1433-'Raw Data'!D1433&gt;3, 'Raw Data'!N1433, 0)</f>
        <v/>
      </c>
      <c r="M1438">
        <f>IF('Raw Data'!D1433-'Raw Data'!E1433&gt;3, 'Raw Data'!M1433, 0)</f>
        <v/>
      </c>
      <c r="N1438">
        <f>IF(ISBLANK('Raw Data'!D1433),0,IF(AND('Raw Data'!E1433&gt;'Raw Data'!D1433,'Raw Data'!E1433-'Raw Data'!D1433&gt;0,'Raw Data'!E1433-'Raw Data'!D1433&lt;4),'Raw Data'!L1433, 0))</f>
        <v/>
      </c>
      <c r="O1438">
        <f>IF(ISBLANK('Raw Data'!D1433),0,IF(AND('Raw Data'!E1433&gt;'Raw Data'!D1433,'Raw Data'!E1433-'Raw Data'!D1433&gt;0,'Raw Data'!D1433-'Raw Data'!E1433&lt;4),'Raw Data'!K1433, 0))</f>
        <v/>
      </c>
      <c r="P1438">
        <f>IF('Raw Data'!E1433-'Raw Data'!D1433&gt;3, 'Raw Data'!N1433, IF('Raw Data'!D1433-'Raw Data'!E1433&gt;3, 'Raw Data'!M1433, 0))</f>
        <v/>
      </c>
      <c r="Q1438">
        <f>IF(ISBLANK('Raw Data'!E1433),0,IF(AND('Raw Data'!E1433-'Raw Data'!D1433&lt;4,'Raw Data'!E1433-'Raw Data'!D1433&gt;0),'Raw Data'!L1433,IF(AND('Raw Data'!D1433&gt;'Raw Data'!E1433,'Raw Data'!D1433-'Raw Data'!E1433&gt;0),'Raw Data'!K1433,0)))</f>
        <v/>
      </c>
      <c r="R1438">
        <f>IF(ISBLANK('Raw Data'!K1433),0,IFERROR(IF(MATCH(SMALL('Raw Data'!K1433:N1433,1),L1438:O1438,0),SMALL('Raw Data'!K1433:N1433,1)),0))</f>
        <v/>
      </c>
      <c r="S1438">
        <f>IF(ISBLANK('Raw Data'!K1433),0,IFERROR(IF(MATCH(SMALL('Raw Data'!K1433:N1433,2),L1438:O1438,0),SMALL('Raw Data'!K1433:N1433,2)),0))</f>
        <v/>
      </c>
      <c r="T1438">
        <f>IF(ISBLANK('Raw Data'!K1433),0,IFERROR(IF(MATCH(SMALL('Raw Data'!K1433:N1433,3),L1438:O1438,0),SMALL('Raw Data'!K1433:N1433,3)),0))</f>
        <v/>
      </c>
      <c r="U1438">
        <f>IF(ISBLANK('Raw Data'!K1433),0,IFERROR(IF(MATCH(SMALL('Raw Data'!K1433:N1433,4),L1438:O1438,0),SMALL('Raw Data'!K1433:N1433,4)),0))</f>
        <v/>
      </c>
      <c r="V1438">
        <f>IF(AND('Raw Data'!D1433&lt;3, 'Raw Data'!E1433&lt;3, 'Raw Data'!A1433&gt;0), 'Raw Data'!AF1433, 0)</f>
        <v/>
      </c>
      <c r="W1438">
        <f>IF(AND('Raw Data'!D1433&lt;4, 'Raw Data'!E1433&lt;4, 'Raw Data'!A1433&gt;0), 'Raw Data'!AI1433, 0)</f>
        <v/>
      </c>
      <c r="X1438">
        <f>IF(AND('Raw Data'!D1433&lt;5, 'Raw Data'!E1433&lt;5, 'Raw Data'!A1433&gt;0), 'Raw Data'!AL1433, 0)</f>
        <v/>
      </c>
      <c r="Y1438">
        <f>IF(AND('Raw Data'!D1433&lt;6, 'Raw Data'!E1433&lt;6, 'Raw Data'!A1433&gt;0), 'Raw Data'!AO1433, 0)</f>
        <v/>
      </c>
      <c r="Z1438">
        <f>IF(ISBLANK('Raw Data'!D1433), 0, IF('Raw Data'!D1433-'Raw Data'!E1433&gt;1, 'Raw Data'!AW1433, 0))</f>
        <v/>
      </c>
      <c r="AA1438">
        <f>IF(ISBLANK('Raw Data'!A1433), 0, IF(ABS('Raw Data'!D1433-'Raw Data'!E1433)&lt;2, 'Raw Data'!AX1433, 0))</f>
        <v/>
      </c>
      <c r="AB1438">
        <f>IF(ISBLANK('Raw Data'!D1433), 0, IF('Raw Data'!E1433-'Raw Data'!D1433&gt;1, 'Raw Data'!AY1433, 0))</f>
        <v/>
      </c>
      <c r="AC1438">
        <f>IF(ISBLANK('Raw Data'!D1433), 0, IF('Raw Data'!D1433-'Raw Data'!E1433&gt;2, 'Raw Data'!AZ1433, 0))</f>
        <v/>
      </c>
      <c r="AD1438">
        <f>IF(ISBLANK('Raw Data'!A1433), 0, IF(ABS('Raw Data'!D1433-'Raw Data'!E1433)&lt;3, 'Raw Data'!BA1433, 0))</f>
        <v/>
      </c>
      <c r="AE1438">
        <f>IF(ISBLANK('Raw Data'!D1433), 0, IF('Raw Data'!E1433-'Raw Data'!D1433&gt;2, 'Raw Data'!BB1433, 0))</f>
        <v/>
      </c>
      <c r="AF1438">
        <f>IF(ISBLANK('Raw Data'!D1433), 0, IF('Raw Data'!D1433-'Raw Data'!E1433&gt;3, 'Raw Data'!BC1433, 0))</f>
        <v/>
      </c>
      <c r="AG1438">
        <f>IF(ISBLANK('Raw Data'!A1433), 0, IF(ABS('Raw Data'!D1433-'Raw Data'!E1433)&lt;4, 'Raw Data'!BD1433, 0))</f>
        <v/>
      </c>
      <c r="AH1438">
        <f>IF(ISBLANK('Raw Data'!D1433), 0, IF('Raw Data'!E1433-'Raw Data'!D1433&gt;3, 'Raw Data'!BE1433, 0))</f>
        <v/>
      </c>
      <c r="AI1438">
        <f>IF(SUM('Raw Data'!D1433:E1433)&gt;'Raw Data'!F1433, 'Raw Data'!G1433, 0)</f>
        <v/>
      </c>
      <c r="AJ1438">
        <f>IF(ISBLANK('Raw Data'!D1433), 0, IF(SUM('Raw Data'!D1433:E1433)&lt;'Raw Data'!F1433, 'Raw Data'!H1433, 0))</f>
        <v/>
      </c>
      <c r="AK1438">
        <f>IF(ISBLANK('Raw Data'!A1433), 0, IF(AND('Raw Data'!D1433&lt;3, 'Raw Data'!E1433&lt;3, 'Raw Data'!F1433&lt;BB$2), 'Raw Data'!AF1433, 0))</f>
        <v/>
      </c>
      <c r="AL1438">
        <f>IF(ISBLANK('Raw Data'!A1433), 0, IF(AND('Raw Data'!D1433&lt;4, 'Raw Data'!E1433&lt;4, 'Raw Data'!F1433&lt;BB$2), 'Raw Data'!AI1433, 0))</f>
        <v/>
      </c>
      <c r="AM1438">
        <f>IF(ISBLANK('Raw Data'!A1433), 0, IF(AND('Raw Data'!D1433&lt;5, 'Raw Data'!E1433&lt;5, 'Raw Data'!F1433&lt;BB$2), 'Raw Data'!AL1433, 0))</f>
        <v/>
      </c>
      <c r="AN1438">
        <f>IF(ISBLANK('Raw Data'!A1433), 0, IF(AND('Raw Data'!D1433&lt;6, 'Raw Data'!E1433&lt;6, 'Raw Data'!F1433&lt;BB$2), 'Raw Data'!AO1433, 0))</f>
        <v/>
      </c>
      <c r="AO1438">
        <f>IF(ISBLANK('Raw Data'!A1433), 0, IF(AND('Raw Data'!I1433&lt;Analysis!$BC$2, 'Raw Data'!D1433-'Raw Data'!E1433&gt;1), 'Raw Data'!AW1433, IF(AND('Raw Data'!J1433&lt;Analysis!$BC$2, 'Raw Data'!E1433-'Raw Data'!D1433&gt;1), 'Raw Data'!AY1433, 0)))</f>
        <v/>
      </c>
      <c r="AP1438">
        <f>IF(ISBLANK('Raw Data'!A1433), 0, IF(AND('Raw Data'!I1433&lt;Analysis!$BC$2, 'Raw Data'!D1433-'Raw Data'!E1433&gt;2), 'Raw Data'!AZ1433, IF(AND('Raw Data'!J1433&lt;Analysis!$BC$2, 'Raw Data'!E1433-'Raw Data'!D1433&gt;2), 'Raw Data'!BB1433, 0)))</f>
        <v/>
      </c>
      <c r="AQ1438">
        <f>IF(ISBLANK('Raw Data'!A1433), 0, IF(AND('Raw Data'!I1433&lt;Analysis!$BC$2, 'Raw Data'!D1433-'Raw Data'!E1433&gt;3), 'Raw Data'!BC1433, IF(AND('Raw Data'!J1433&lt;Analysis!$BC$2, 'Raw Data'!E1433-'Raw Data'!D1433&gt;3), 'Raw Data'!BE1433, 0)))</f>
        <v/>
      </c>
      <c r="AR1438">
        <f>IF('Hidden Analysiss'!D1434=1,IF(ABS('Raw Data'!E1433-'Raw Data'!D1433)&lt;2,'Raw Data'!AX1433,0), 0)</f>
        <v/>
      </c>
      <c r="AS1438">
        <f>IF('Hidden Analysiss'!D1434=1,IF(ABS('Raw Data'!E1433-'Raw Data'!D1433)&lt;3,'Raw Data'!BA1433,0), 0)</f>
        <v/>
      </c>
      <c r="AT1438">
        <f>IF('Hidden Analysiss'!D1434=1,IF(ABS('Raw Data'!E1433-'Raw Data'!D1433)&lt;4,'Raw Data'!BD1433,0), 0)</f>
        <v/>
      </c>
      <c r="AU1438">
        <f>IF(AND('Hidden Analysiss'!E1434=1, ABS('Raw Data'!E1433-'Raw Data'!D1433)&lt;2), 'Raw Data'!AX1433, 0)</f>
        <v/>
      </c>
      <c r="AV1438">
        <f>IF(AND('Hidden Analysiss'!E1434=1, ABS('Raw Data'!E1433-'Raw Data'!D1433)&lt;3), 'Raw Data'!BA1433, 0)</f>
        <v/>
      </c>
      <c r="AW1438">
        <f>IF(AND('Hidden Analysiss'!E1434=1, ABS('Raw Data'!E1433-'Raw Data'!D1433)&lt;3), 'Raw Data'!BD1433, 0)</f>
        <v/>
      </c>
    </row>
    <row r="1439">
      <c r="A1439" s="1">
        <f>'Raw Data'!A1434</f>
        <v/>
      </c>
      <c r="B1439">
        <f>IF('Raw Data'!E1434&gt;'Raw Data'!D1434, 'Raw Data'!J1434, 0)</f>
        <v/>
      </c>
      <c r="C1439">
        <f>IF('Raw Data'!D1434&gt;'Raw Data'!E1434, 'Raw Data'!I1434, 0)</f>
        <v/>
      </c>
      <c r="D1439">
        <f>SUM(G1439:H1439)</f>
        <v/>
      </c>
      <c r="E1439">
        <f>IF(AND('Raw Data'!J1434&lt;'Raw Data'!I1434,'Raw Data'!E1434&gt;'Raw Data'!D1434,'Raw Data'!E1434-'Raw Data'!D1434&gt;3),'Raw Data'!N1434,IF(AND('Raw Data'!I1434&lt;'Raw Data'!J1434,'Raw Data'!D1434&gt;'Raw Data'!E1434,'Raw Data'!D1434-'Raw Data'!E1434&gt;3),'Raw Data'!M1434,0))</f>
        <v/>
      </c>
      <c r="F1439">
        <f>IF(AND('Raw Data'!J1434&lt;'Raw Data'!I1434,'Raw Data'!E1434&gt;'Raw Data'!D1434,'Raw Data'!E1434-'Raw Data'!D1434&lt;4),'Raw Data'!L1434,IF(AND('Raw Data'!I1434&lt;'Raw Data'!J1434,'Raw Data'!D1434&gt;'Raw Data'!E1434,'Raw Data'!D1434-'Raw Data'!E1434&lt;4),'Raw Data'!K1434,0))</f>
        <v/>
      </c>
      <c r="G1439">
        <f>IF(AND('Raw Data'!J1434&lt;'Raw Data'!I1434, 'Raw Data'!E1434&gt;'Raw Data'!D1434), 'Raw Data'!J1434, 0)</f>
        <v/>
      </c>
      <c r="H1439">
        <f>IF(AND('Raw Data'!J1434&gt;'Raw Data'!I1434, 'Raw Data'!E1434&lt;'Raw Data'!D1434), 'Raw Data'!I1434, 0)</f>
        <v/>
      </c>
      <c r="I1439">
        <f>SUM(J1439:K1439)</f>
        <v/>
      </c>
      <c r="J1439">
        <f>IF(AND('Raw Data'!J1434&gt;'Raw Data'!I1434, 'Raw Data'!E1434&gt;'Raw Data'!D1434), 'Raw Data'!J1434, 0)</f>
        <v/>
      </c>
      <c r="K1439">
        <f>IF(AND('Raw Data'!I1434&gt;'Raw Data'!J1434, 'Raw Data'!D1434&gt;'Raw Data'!E1434), 'Raw Data'!I1434, 0)</f>
        <v/>
      </c>
      <c r="L1439">
        <f>IF('Raw Data'!E1434-'Raw Data'!D1434&gt;3, 'Raw Data'!N1434, 0)</f>
        <v/>
      </c>
      <c r="M1439">
        <f>IF('Raw Data'!D1434-'Raw Data'!E1434&gt;3, 'Raw Data'!M1434, 0)</f>
        <v/>
      </c>
      <c r="N1439">
        <f>IF(ISBLANK('Raw Data'!D1434),0,IF(AND('Raw Data'!E1434&gt;'Raw Data'!D1434,'Raw Data'!E1434-'Raw Data'!D1434&gt;0,'Raw Data'!E1434-'Raw Data'!D1434&lt;4),'Raw Data'!L1434, 0))</f>
        <v/>
      </c>
      <c r="O1439">
        <f>IF(ISBLANK('Raw Data'!D1434),0,IF(AND('Raw Data'!E1434&gt;'Raw Data'!D1434,'Raw Data'!E1434-'Raw Data'!D1434&gt;0,'Raw Data'!D1434-'Raw Data'!E1434&lt;4),'Raw Data'!K1434, 0))</f>
        <v/>
      </c>
      <c r="P1439">
        <f>IF('Raw Data'!E1434-'Raw Data'!D1434&gt;3, 'Raw Data'!N1434, IF('Raw Data'!D1434-'Raw Data'!E1434&gt;3, 'Raw Data'!M1434, 0))</f>
        <v/>
      </c>
      <c r="Q1439">
        <f>IF(ISBLANK('Raw Data'!E1434),0,IF(AND('Raw Data'!E1434-'Raw Data'!D1434&lt;4,'Raw Data'!E1434-'Raw Data'!D1434&gt;0),'Raw Data'!L1434,IF(AND('Raw Data'!D1434&gt;'Raw Data'!E1434,'Raw Data'!D1434-'Raw Data'!E1434&gt;0),'Raw Data'!K1434,0)))</f>
        <v/>
      </c>
      <c r="R1439">
        <f>IF(ISBLANK('Raw Data'!K1434),0,IFERROR(IF(MATCH(SMALL('Raw Data'!K1434:N1434,1),L1439:O1439,0),SMALL('Raw Data'!K1434:N1434,1)),0))</f>
        <v/>
      </c>
      <c r="S1439">
        <f>IF(ISBLANK('Raw Data'!K1434),0,IFERROR(IF(MATCH(SMALL('Raw Data'!K1434:N1434,2),L1439:O1439,0),SMALL('Raw Data'!K1434:N1434,2)),0))</f>
        <v/>
      </c>
      <c r="T1439">
        <f>IF(ISBLANK('Raw Data'!K1434),0,IFERROR(IF(MATCH(SMALL('Raw Data'!K1434:N1434,3),L1439:O1439,0),SMALL('Raw Data'!K1434:N1434,3)),0))</f>
        <v/>
      </c>
      <c r="U1439">
        <f>IF(ISBLANK('Raw Data'!K1434),0,IFERROR(IF(MATCH(SMALL('Raw Data'!K1434:N1434,4),L1439:O1439,0),SMALL('Raw Data'!K1434:N1434,4)),0))</f>
        <v/>
      </c>
      <c r="V1439">
        <f>IF(AND('Raw Data'!D1434&lt;3, 'Raw Data'!E1434&lt;3, 'Raw Data'!A1434&gt;0), 'Raw Data'!AF1434, 0)</f>
        <v/>
      </c>
      <c r="W1439">
        <f>IF(AND('Raw Data'!D1434&lt;4, 'Raw Data'!E1434&lt;4, 'Raw Data'!A1434&gt;0), 'Raw Data'!AI1434, 0)</f>
        <v/>
      </c>
      <c r="X1439">
        <f>IF(AND('Raw Data'!D1434&lt;5, 'Raw Data'!E1434&lt;5, 'Raw Data'!A1434&gt;0), 'Raw Data'!AL1434, 0)</f>
        <v/>
      </c>
      <c r="Y1439">
        <f>IF(AND('Raw Data'!D1434&lt;6, 'Raw Data'!E1434&lt;6, 'Raw Data'!A1434&gt;0), 'Raw Data'!AO1434, 0)</f>
        <v/>
      </c>
      <c r="Z1439">
        <f>IF(ISBLANK('Raw Data'!D1434), 0, IF('Raw Data'!D1434-'Raw Data'!E1434&gt;1, 'Raw Data'!AW1434, 0))</f>
        <v/>
      </c>
      <c r="AA1439">
        <f>IF(ISBLANK('Raw Data'!A1434), 0, IF(ABS('Raw Data'!D1434-'Raw Data'!E1434)&lt;2, 'Raw Data'!AX1434, 0))</f>
        <v/>
      </c>
      <c r="AB1439">
        <f>IF(ISBLANK('Raw Data'!D1434), 0, IF('Raw Data'!E1434-'Raw Data'!D1434&gt;1, 'Raw Data'!AY1434, 0))</f>
        <v/>
      </c>
      <c r="AC1439">
        <f>IF(ISBLANK('Raw Data'!D1434), 0, IF('Raw Data'!D1434-'Raw Data'!E1434&gt;2, 'Raw Data'!AZ1434, 0))</f>
        <v/>
      </c>
      <c r="AD1439">
        <f>IF(ISBLANK('Raw Data'!A1434), 0, IF(ABS('Raw Data'!D1434-'Raw Data'!E1434)&lt;3, 'Raw Data'!BA1434, 0))</f>
        <v/>
      </c>
      <c r="AE1439">
        <f>IF(ISBLANK('Raw Data'!D1434), 0, IF('Raw Data'!E1434-'Raw Data'!D1434&gt;2, 'Raw Data'!BB1434, 0))</f>
        <v/>
      </c>
      <c r="AF1439">
        <f>IF(ISBLANK('Raw Data'!D1434), 0, IF('Raw Data'!D1434-'Raw Data'!E1434&gt;3, 'Raw Data'!BC1434, 0))</f>
        <v/>
      </c>
      <c r="AG1439">
        <f>IF(ISBLANK('Raw Data'!A1434), 0, IF(ABS('Raw Data'!D1434-'Raw Data'!E1434)&lt;4, 'Raw Data'!BD1434, 0))</f>
        <v/>
      </c>
      <c r="AH1439">
        <f>IF(ISBLANK('Raw Data'!D1434), 0, IF('Raw Data'!E1434-'Raw Data'!D1434&gt;3, 'Raw Data'!BE1434, 0))</f>
        <v/>
      </c>
      <c r="AI1439">
        <f>IF(SUM('Raw Data'!D1434:E1434)&gt;'Raw Data'!F1434, 'Raw Data'!G1434, 0)</f>
        <v/>
      </c>
      <c r="AJ1439">
        <f>IF(ISBLANK('Raw Data'!D1434), 0, IF(SUM('Raw Data'!D1434:E1434)&lt;'Raw Data'!F1434, 'Raw Data'!H1434, 0))</f>
        <v/>
      </c>
      <c r="AK1439">
        <f>IF(ISBLANK('Raw Data'!A1434), 0, IF(AND('Raw Data'!D1434&lt;3, 'Raw Data'!E1434&lt;3, 'Raw Data'!F1434&lt;BB$2), 'Raw Data'!AF1434, 0))</f>
        <v/>
      </c>
      <c r="AL1439">
        <f>IF(ISBLANK('Raw Data'!A1434), 0, IF(AND('Raw Data'!D1434&lt;4, 'Raw Data'!E1434&lt;4, 'Raw Data'!F1434&lt;BB$2), 'Raw Data'!AI1434, 0))</f>
        <v/>
      </c>
      <c r="AM1439">
        <f>IF(ISBLANK('Raw Data'!A1434), 0, IF(AND('Raw Data'!D1434&lt;5, 'Raw Data'!E1434&lt;5, 'Raw Data'!F1434&lt;BB$2), 'Raw Data'!AL1434, 0))</f>
        <v/>
      </c>
      <c r="AN1439">
        <f>IF(ISBLANK('Raw Data'!A1434), 0, IF(AND('Raw Data'!D1434&lt;6, 'Raw Data'!E1434&lt;6, 'Raw Data'!F1434&lt;BB$2), 'Raw Data'!AO1434, 0))</f>
        <v/>
      </c>
      <c r="AO1439">
        <f>IF(ISBLANK('Raw Data'!A1434), 0, IF(AND('Raw Data'!I1434&lt;Analysis!$BC$2, 'Raw Data'!D1434-'Raw Data'!E1434&gt;1), 'Raw Data'!AW1434, IF(AND('Raw Data'!J1434&lt;Analysis!$BC$2, 'Raw Data'!E1434-'Raw Data'!D1434&gt;1), 'Raw Data'!AY1434, 0)))</f>
        <v/>
      </c>
      <c r="AP1439">
        <f>IF(ISBLANK('Raw Data'!A1434), 0, IF(AND('Raw Data'!I1434&lt;Analysis!$BC$2, 'Raw Data'!D1434-'Raw Data'!E1434&gt;2), 'Raw Data'!AZ1434, IF(AND('Raw Data'!J1434&lt;Analysis!$BC$2, 'Raw Data'!E1434-'Raw Data'!D1434&gt;2), 'Raw Data'!BB1434, 0)))</f>
        <v/>
      </c>
      <c r="AQ1439">
        <f>IF(ISBLANK('Raw Data'!A1434), 0, IF(AND('Raw Data'!I1434&lt;Analysis!$BC$2, 'Raw Data'!D1434-'Raw Data'!E1434&gt;3), 'Raw Data'!BC1434, IF(AND('Raw Data'!J1434&lt;Analysis!$BC$2, 'Raw Data'!E1434-'Raw Data'!D1434&gt;3), 'Raw Data'!BE1434, 0)))</f>
        <v/>
      </c>
      <c r="AR1439">
        <f>IF('Hidden Analysiss'!D1435=1,IF(ABS('Raw Data'!E1434-'Raw Data'!D1434)&lt;2,'Raw Data'!AX1434,0), 0)</f>
        <v/>
      </c>
      <c r="AS1439">
        <f>IF('Hidden Analysiss'!D1435=1,IF(ABS('Raw Data'!E1434-'Raw Data'!D1434)&lt;3,'Raw Data'!BA1434,0), 0)</f>
        <v/>
      </c>
      <c r="AT1439">
        <f>IF('Hidden Analysiss'!D1435=1,IF(ABS('Raw Data'!E1434-'Raw Data'!D1434)&lt;4,'Raw Data'!BD1434,0), 0)</f>
        <v/>
      </c>
      <c r="AU1439">
        <f>IF(AND('Hidden Analysiss'!E1435=1, ABS('Raw Data'!E1434-'Raw Data'!D1434)&lt;2), 'Raw Data'!AX1434, 0)</f>
        <v/>
      </c>
      <c r="AV1439">
        <f>IF(AND('Hidden Analysiss'!E1435=1, ABS('Raw Data'!E1434-'Raw Data'!D1434)&lt;3), 'Raw Data'!BA1434, 0)</f>
        <v/>
      </c>
      <c r="AW1439">
        <f>IF(AND('Hidden Analysiss'!E1435=1, ABS('Raw Data'!E1434-'Raw Data'!D1434)&lt;3), 'Raw Data'!BD1434, 0)</f>
        <v/>
      </c>
    </row>
    <row r="1440">
      <c r="A1440" s="1">
        <f>'Raw Data'!A1435</f>
        <v/>
      </c>
      <c r="B1440">
        <f>IF('Raw Data'!E1435&gt;'Raw Data'!D1435, 'Raw Data'!J1435, 0)</f>
        <v/>
      </c>
      <c r="C1440">
        <f>IF('Raw Data'!D1435&gt;'Raw Data'!E1435, 'Raw Data'!I1435, 0)</f>
        <v/>
      </c>
      <c r="D1440">
        <f>SUM(G1440:H1440)</f>
        <v/>
      </c>
      <c r="E1440">
        <f>IF(AND('Raw Data'!J1435&lt;'Raw Data'!I1435,'Raw Data'!E1435&gt;'Raw Data'!D1435,'Raw Data'!E1435-'Raw Data'!D1435&gt;3),'Raw Data'!N1435,IF(AND('Raw Data'!I1435&lt;'Raw Data'!J1435,'Raw Data'!D1435&gt;'Raw Data'!E1435,'Raw Data'!D1435-'Raw Data'!E1435&gt;3),'Raw Data'!M1435,0))</f>
        <v/>
      </c>
      <c r="F1440">
        <f>IF(AND('Raw Data'!J1435&lt;'Raw Data'!I1435,'Raw Data'!E1435&gt;'Raw Data'!D1435,'Raw Data'!E1435-'Raw Data'!D1435&lt;4),'Raw Data'!L1435,IF(AND('Raw Data'!I1435&lt;'Raw Data'!J1435,'Raw Data'!D1435&gt;'Raw Data'!E1435,'Raw Data'!D1435-'Raw Data'!E1435&lt;4),'Raw Data'!K1435,0))</f>
        <v/>
      </c>
      <c r="G1440">
        <f>IF(AND('Raw Data'!J1435&lt;'Raw Data'!I1435, 'Raw Data'!E1435&gt;'Raw Data'!D1435), 'Raw Data'!J1435, 0)</f>
        <v/>
      </c>
      <c r="H1440">
        <f>IF(AND('Raw Data'!J1435&gt;'Raw Data'!I1435, 'Raw Data'!E1435&lt;'Raw Data'!D1435), 'Raw Data'!I1435, 0)</f>
        <v/>
      </c>
      <c r="I1440">
        <f>SUM(J1440:K1440)</f>
        <v/>
      </c>
      <c r="J1440">
        <f>IF(AND('Raw Data'!J1435&gt;'Raw Data'!I1435, 'Raw Data'!E1435&gt;'Raw Data'!D1435), 'Raw Data'!J1435, 0)</f>
        <v/>
      </c>
      <c r="K1440">
        <f>IF(AND('Raw Data'!I1435&gt;'Raw Data'!J1435, 'Raw Data'!D1435&gt;'Raw Data'!E1435), 'Raw Data'!I1435, 0)</f>
        <v/>
      </c>
      <c r="L1440">
        <f>IF('Raw Data'!E1435-'Raw Data'!D1435&gt;3, 'Raw Data'!N1435, 0)</f>
        <v/>
      </c>
      <c r="M1440">
        <f>IF('Raw Data'!D1435-'Raw Data'!E1435&gt;3, 'Raw Data'!M1435, 0)</f>
        <v/>
      </c>
      <c r="N1440">
        <f>IF(ISBLANK('Raw Data'!D1435),0,IF(AND('Raw Data'!E1435&gt;'Raw Data'!D1435,'Raw Data'!E1435-'Raw Data'!D1435&gt;0,'Raw Data'!E1435-'Raw Data'!D1435&lt;4),'Raw Data'!L1435, 0))</f>
        <v/>
      </c>
      <c r="O1440">
        <f>IF(ISBLANK('Raw Data'!D1435),0,IF(AND('Raw Data'!E1435&gt;'Raw Data'!D1435,'Raw Data'!E1435-'Raw Data'!D1435&gt;0,'Raw Data'!D1435-'Raw Data'!E1435&lt;4),'Raw Data'!K1435, 0))</f>
        <v/>
      </c>
      <c r="P1440">
        <f>IF('Raw Data'!E1435-'Raw Data'!D1435&gt;3, 'Raw Data'!N1435, IF('Raw Data'!D1435-'Raw Data'!E1435&gt;3, 'Raw Data'!M1435, 0))</f>
        <v/>
      </c>
      <c r="Q1440">
        <f>IF(ISBLANK('Raw Data'!E1435),0,IF(AND('Raw Data'!E1435-'Raw Data'!D1435&lt;4,'Raw Data'!E1435-'Raw Data'!D1435&gt;0),'Raw Data'!L1435,IF(AND('Raw Data'!D1435&gt;'Raw Data'!E1435,'Raw Data'!D1435-'Raw Data'!E1435&gt;0),'Raw Data'!K1435,0)))</f>
        <v/>
      </c>
      <c r="R1440">
        <f>IF(ISBLANK('Raw Data'!K1435),0,IFERROR(IF(MATCH(SMALL('Raw Data'!K1435:N1435,1),L1440:O1440,0),SMALL('Raw Data'!K1435:N1435,1)),0))</f>
        <v/>
      </c>
      <c r="S1440">
        <f>IF(ISBLANK('Raw Data'!K1435),0,IFERROR(IF(MATCH(SMALL('Raw Data'!K1435:N1435,2),L1440:O1440,0),SMALL('Raw Data'!K1435:N1435,2)),0))</f>
        <v/>
      </c>
      <c r="T1440">
        <f>IF(ISBLANK('Raw Data'!K1435),0,IFERROR(IF(MATCH(SMALL('Raw Data'!K1435:N1435,3),L1440:O1440,0),SMALL('Raw Data'!K1435:N1435,3)),0))</f>
        <v/>
      </c>
      <c r="U1440">
        <f>IF(ISBLANK('Raw Data'!K1435),0,IFERROR(IF(MATCH(SMALL('Raw Data'!K1435:N1435,4),L1440:O1440,0),SMALL('Raw Data'!K1435:N1435,4)),0))</f>
        <v/>
      </c>
      <c r="V1440">
        <f>IF(AND('Raw Data'!D1435&lt;3, 'Raw Data'!E1435&lt;3, 'Raw Data'!A1435&gt;0), 'Raw Data'!AF1435, 0)</f>
        <v/>
      </c>
      <c r="W1440">
        <f>IF(AND('Raw Data'!D1435&lt;4, 'Raw Data'!E1435&lt;4, 'Raw Data'!A1435&gt;0), 'Raw Data'!AI1435, 0)</f>
        <v/>
      </c>
      <c r="X1440">
        <f>IF(AND('Raw Data'!D1435&lt;5, 'Raw Data'!E1435&lt;5, 'Raw Data'!A1435&gt;0), 'Raw Data'!AL1435, 0)</f>
        <v/>
      </c>
      <c r="Y1440">
        <f>IF(AND('Raw Data'!D1435&lt;6, 'Raw Data'!E1435&lt;6, 'Raw Data'!A1435&gt;0), 'Raw Data'!AO1435, 0)</f>
        <v/>
      </c>
      <c r="Z1440">
        <f>IF(ISBLANK('Raw Data'!D1435), 0, IF('Raw Data'!D1435-'Raw Data'!E1435&gt;1, 'Raw Data'!AW1435, 0))</f>
        <v/>
      </c>
      <c r="AA1440">
        <f>IF(ISBLANK('Raw Data'!A1435), 0, IF(ABS('Raw Data'!D1435-'Raw Data'!E1435)&lt;2, 'Raw Data'!AX1435, 0))</f>
        <v/>
      </c>
      <c r="AB1440">
        <f>IF(ISBLANK('Raw Data'!D1435), 0, IF('Raw Data'!E1435-'Raw Data'!D1435&gt;1, 'Raw Data'!AY1435, 0))</f>
        <v/>
      </c>
      <c r="AC1440">
        <f>IF(ISBLANK('Raw Data'!D1435), 0, IF('Raw Data'!D1435-'Raw Data'!E1435&gt;2, 'Raw Data'!AZ1435, 0))</f>
        <v/>
      </c>
      <c r="AD1440">
        <f>IF(ISBLANK('Raw Data'!A1435), 0, IF(ABS('Raw Data'!D1435-'Raw Data'!E1435)&lt;3, 'Raw Data'!BA1435, 0))</f>
        <v/>
      </c>
      <c r="AE1440">
        <f>IF(ISBLANK('Raw Data'!D1435), 0, IF('Raw Data'!E1435-'Raw Data'!D1435&gt;2, 'Raw Data'!BB1435, 0))</f>
        <v/>
      </c>
      <c r="AF1440">
        <f>IF(ISBLANK('Raw Data'!D1435), 0, IF('Raw Data'!D1435-'Raw Data'!E1435&gt;3, 'Raw Data'!BC1435, 0))</f>
        <v/>
      </c>
      <c r="AG1440">
        <f>IF(ISBLANK('Raw Data'!A1435), 0, IF(ABS('Raw Data'!D1435-'Raw Data'!E1435)&lt;4, 'Raw Data'!BD1435, 0))</f>
        <v/>
      </c>
      <c r="AH1440">
        <f>IF(ISBLANK('Raw Data'!D1435), 0, IF('Raw Data'!E1435-'Raw Data'!D1435&gt;3, 'Raw Data'!BE1435, 0))</f>
        <v/>
      </c>
      <c r="AI1440">
        <f>IF(SUM('Raw Data'!D1435:E1435)&gt;'Raw Data'!F1435, 'Raw Data'!G1435, 0)</f>
        <v/>
      </c>
      <c r="AJ1440">
        <f>IF(ISBLANK('Raw Data'!D1435), 0, IF(SUM('Raw Data'!D1435:E1435)&lt;'Raw Data'!F1435, 'Raw Data'!H1435, 0))</f>
        <v/>
      </c>
      <c r="AK1440">
        <f>IF(ISBLANK('Raw Data'!A1435), 0, IF(AND('Raw Data'!D1435&lt;3, 'Raw Data'!E1435&lt;3, 'Raw Data'!F1435&lt;BB$2), 'Raw Data'!AF1435, 0))</f>
        <v/>
      </c>
      <c r="AL1440">
        <f>IF(ISBLANK('Raw Data'!A1435), 0, IF(AND('Raw Data'!D1435&lt;4, 'Raw Data'!E1435&lt;4, 'Raw Data'!F1435&lt;BB$2), 'Raw Data'!AI1435, 0))</f>
        <v/>
      </c>
      <c r="AM1440">
        <f>IF(ISBLANK('Raw Data'!A1435), 0, IF(AND('Raw Data'!D1435&lt;5, 'Raw Data'!E1435&lt;5, 'Raw Data'!F1435&lt;BB$2), 'Raw Data'!AL1435, 0))</f>
        <v/>
      </c>
      <c r="AN1440">
        <f>IF(ISBLANK('Raw Data'!A1435), 0, IF(AND('Raw Data'!D1435&lt;6, 'Raw Data'!E1435&lt;6, 'Raw Data'!F1435&lt;BB$2), 'Raw Data'!AO1435, 0))</f>
        <v/>
      </c>
      <c r="AO1440">
        <f>IF(ISBLANK('Raw Data'!A1435), 0, IF(AND('Raw Data'!I1435&lt;Analysis!$BC$2, 'Raw Data'!D1435-'Raw Data'!E1435&gt;1), 'Raw Data'!AW1435, IF(AND('Raw Data'!J1435&lt;Analysis!$BC$2, 'Raw Data'!E1435-'Raw Data'!D1435&gt;1), 'Raw Data'!AY1435, 0)))</f>
        <v/>
      </c>
      <c r="AP1440">
        <f>IF(ISBLANK('Raw Data'!A1435), 0, IF(AND('Raw Data'!I1435&lt;Analysis!$BC$2, 'Raw Data'!D1435-'Raw Data'!E1435&gt;2), 'Raw Data'!AZ1435, IF(AND('Raw Data'!J1435&lt;Analysis!$BC$2, 'Raw Data'!E1435-'Raw Data'!D1435&gt;2), 'Raw Data'!BB1435, 0)))</f>
        <v/>
      </c>
      <c r="AQ1440">
        <f>IF(ISBLANK('Raw Data'!A1435), 0, IF(AND('Raw Data'!I1435&lt;Analysis!$BC$2, 'Raw Data'!D1435-'Raw Data'!E1435&gt;3), 'Raw Data'!BC1435, IF(AND('Raw Data'!J1435&lt;Analysis!$BC$2, 'Raw Data'!E1435-'Raw Data'!D1435&gt;3), 'Raw Data'!BE1435, 0)))</f>
        <v/>
      </c>
      <c r="AR1440">
        <f>IF('Hidden Analysiss'!D1436=1,IF(ABS('Raw Data'!E1435-'Raw Data'!D1435)&lt;2,'Raw Data'!AX1435,0), 0)</f>
        <v/>
      </c>
      <c r="AS1440">
        <f>IF('Hidden Analysiss'!D1436=1,IF(ABS('Raw Data'!E1435-'Raw Data'!D1435)&lt;3,'Raw Data'!BA1435,0), 0)</f>
        <v/>
      </c>
      <c r="AT1440">
        <f>IF('Hidden Analysiss'!D1436=1,IF(ABS('Raw Data'!E1435-'Raw Data'!D1435)&lt;4,'Raw Data'!BD1435,0), 0)</f>
        <v/>
      </c>
      <c r="AU1440">
        <f>IF(AND('Hidden Analysiss'!E1436=1, ABS('Raw Data'!E1435-'Raw Data'!D1435)&lt;2), 'Raw Data'!AX1435, 0)</f>
        <v/>
      </c>
      <c r="AV1440">
        <f>IF(AND('Hidden Analysiss'!E1436=1, ABS('Raw Data'!E1435-'Raw Data'!D1435)&lt;3), 'Raw Data'!BA1435, 0)</f>
        <v/>
      </c>
      <c r="AW1440">
        <f>IF(AND('Hidden Analysiss'!E1436=1, ABS('Raw Data'!E1435-'Raw Data'!D1435)&lt;3), 'Raw Data'!BD1435, 0)</f>
        <v/>
      </c>
    </row>
    <row r="1441">
      <c r="A1441" s="1">
        <f>'Raw Data'!A1436</f>
        <v/>
      </c>
      <c r="B1441">
        <f>IF('Raw Data'!E1436&gt;'Raw Data'!D1436, 'Raw Data'!J1436, 0)</f>
        <v/>
      </c>
      <c r="C1441">
        <f>IF('Raw Data'!D1436&gt;'Raw Data'!E1436, 'Raw Data'!I1436, 0)</f>
        <v/>
      </c>
      <c r="D1441">
        <f>SUM(G1441:H1441)</f>
        <v/>
      </c>
      <c r="E1441">
        <f>IF(AND('Raw Data'!J1436&lt;'Raw Data'!I1436,'Raw Data'!E1436&gt;'Raw Data'!D1436,'Raw Data'!E1436-'Raw Data'!D1436&gt;3),'Raw Data'!N1436,IF(AND('Raw Data'!I1436&lt;'Raw Data'!J1436,'Raw Data'!D1436&gt;'Raw Data'!E1436,'Raw Data'!D1436-'Raw Data'!E1436&gt;3),'Raw Data'!M1436,0))</f>
        <v/>
      </c>
      <c r="F1441">
        <f>IF(AND('Raw Data'!J1436&lt;'Raw Data'!I1436,'Raw Data'!E1436&gt;'Raw Data'!D1436,'Raw Data'!E1436-'Raw Data'!D1436&lt;4),'Raw Data'!L1436,IF(AND('Raw Data'!I1436&lt;'Raw Data'!J1436,'Raw Data'!D1436&gt;'Raw Data'!E1436,'Raw Data'!D1436-'Raw Data'!E1436&lt;4),'Raw Data'!K1436,0))</f>
        <v/>
      </c>
      <c r="G1441">
        <f>IF(AND('Raw Data'!J1436&lt;'Raw Data'!I1436, 'Raw Data'!E1436&gt;'Raw Data'!D1436), 'Raw Data'!J1436, 0)</f>
        <v/>
      </c>
      <c r="H1441">
        <f>IF(AND('Raw Data'!J1436&gt;'Raw Data'!I1436, 'Raw Data'!E1436&lt;'Raw Data'!D1436), 'Raw Data'!I1436, 0)</f>
        <v/>
      </c>
      <c r="I1441">
        <f>SUM(J1441:K1441)</f>
        <v/>
      </c>
      <c r="J1441">
        <f>IF(AND('Raw Data'!J1436&gt;'Raw Data'!I1436, 'Raw Data'!E1436&gt;'Raw Data'!D1436), 'Raw Data'!J1436, 0)</f>
        <v/>
      </c>
      <c r="K1441">
        <f>IF(AND('Raw Data'!I1436&gt;'Raw Data'!J1436, 'Raw Data'!D1436&gt;'Raw Data'!E1436), 'Raw Data'!I1436, 0)</f>
        <v/>
      </c>
      <c r="L1441">
        <f>IF('Raw Data'!E1436-'Raw Data'!D1436&gt;3, 'Raw Data'!N1436, 0)</f>
        <v/>
      </c>
      <c r="M1441">
        <f>IF('Raw Data'!D1436-'Raw Data'!E1436&gt;3, 'Raw Data'!M1436, 0)</f>
        <v/>
      </c>
      <c r="N1441">
        <f>IF(ISBLANK('Raw Data'!D1436),0,IF(AND('Raw Data'!E1436&gt;'Raw Data'!D1436,'Raw Data'!E1436-'Raw Data'!D1436&gt;0,'Raw Data'!E1436-'Raw Data'!D1436&lt;4),'Raw Data'!L1436, 0))</f>
        <v/>
      </c>
      <c r="O1441">
        <f>IF(ISBLANK('Raw Data'!D1436),0,IF(AND('Raw Data'!E1436&gt;'Raw Data'!D1436,'Raw Data'!E1436-'Raw Data'!D1436&gt;0,'Raw Data'!D1436-'Raw Data'!E1436&lt;4),'Raw Data'!K1436, 0))</f>
        <v/>
      </c>
      <c r="P1441">
        <f>IF('Raw Data'!E1436-'Raw Data'!D1436&gt;3, 'Raw Data'!N1436, IF('Raw Data'!D1436-'Raw Data'!E1436&gt;3, 'Raw Data'!M1436, 0))</f>
        <v/>
      </c>
      <c r="Q1441">
        <f>IF(ISBLANK('Raw Data'!E1436),0,IF(AND('Raw Data'!E1436-'Raw Data'!D1436&lt;4,'Raw Data'!E1436-'Raw Data'!D1436&gt;0),'Raw Data'!L1436,IF(AND('Raw Data'!D1436&gt;'Raw Data'!E1436,'Raw Data'!D1436-'Raw Data'!E1436&gt;0),'Raw Data'!K1436,0)))</f>
        <v/>
      </c>
      <c r="R1441">
        <f>IF(ISBLANK('Raw Data'!K1436),0,IFERROR(IF(MATCH(SMALL('Raw Data'!K1436:N1436,1),L1441:O1441,0),SMALL('Raw Data'!K1436:N1436,1)),0))</f>
        <v/>
      </c>
      <c r="S1441">
        <f>IF(ISBLANK('Raw Data'!K1436),0,IFERROR(IF(MATCH(SMALL('Raw Data'!K1436:N1436,2),L1441:O1441,0),SMALL('Raw Data'!K1436:N1436,2)),0))</f>
        <v/>
      </c>
      <c r="T1441">
        <f>IF(ISBLANK('Raw Data'!K1436),0,IFERROR(IF(MATCH(SMALL('Raw Data'!K1436:N1436,3),L1441:O1441,0),SMALL('Raw Data'!K1436:N1436,3)),0))</f>
        <v/>
      </c>
      <c r="U1441">
        <f>IF(ISBLANK('Raw Data'!K1436),0,IFERROR(IF(MATCH(SMALL('Raw Data'!K1436:N1436,4),L1441:O1441,0),SMALL('Raw Data'!K1436:N1436,4)),0))</f>
        <v/>
      </c>
      <c r="V1441">
        <f>IF(AND('Raw Data'!D1436&lt;3, 'Raw Data'!E1436&lt;3, 'Raw Data'!A1436&gt;0), 'Raw Data'!AF1436, 0)</f>
        <v/>
      </c>
      <c r="W1441">
        <f>IF(AND('Raw Data'!D1436&lt;4, 'Raw Data'!E1436&lt;4, 'Raw Data'!A1436&gt;0), 'Raw Data'!AI1436, 0)</f>
        <v/>
      </c>
      <c r="X1441">
        <f>IF(AND('Raw Data'!D1436&lt;5, 'Raw Data'!E1436&lt;5, 'Raw Data'!A1436&gt;0), 'Raw Data'!AL1436, 0)</f>
        <v/>
      </c>
      <c r="Y1441">
        <f>IF(AND('Raw Data'!D1436&lt;6, 'Raw Data'!E1436&lt;6, 'Raw Data'!A1436&gt;0), 'Raw Data'!AO1436, 0)</f>
        <v/>
      </c>
      <c r="Z1441">
        <f>IF(ISBLANK('Raw Data'!D1436), 0, IF('Raw Data'!D1436-'Raw Data'!E1436&gt;1, 'Raw Data'!AW1436, 0))</f>
        <v/>
      </c>
      <c r="AA1441">
        <f>IF(ISBLANK('Raw Data'!A1436), 0, IF(ABS('Raw Data'!D1436-'Raw Data'!E1436)&lt;2, 'Raw Data'!AX1436, 0))</f>
        <v/>
      </c>
      <c r="AB1441">
        <f>IF(ISBLANK('Raw Data'!D1436), 0, IF('Raw Data'!E1436-'Raw Data'!D1436&gt;1, 'Raw Data'!AY1436, 0))</f>
        <v/>
      </c>
      <c r="AC1441">
        <f>IF(ISBLANK('Raw Data'!D1436), 0, IF('Raw Data'!D1436-'Raw Data'!E1436&gt;2, 'Raw Data'!AZ1436, 0))</f>
        <v/>
      </c>
      <c r="AD1441">
        <f>IF(ISBLANK('Raw Data'!A1436), 0, IF(ABS('Raw Data'!D1436-'Raw Data'!E1436)&lt;3, 'Raw Data'!BA1436, 0))</f>
        <v/>
      </c>
      <c r="AE1441">
        <f>IF(ISBLANK('Raw Data'!D1436), 0, IF('Raw Data'!E1436-'Raw Data'!D1436&gt;2, 'Raw Data'!BB1436, 0))</f>
        <v/>
      </c>
      <c r="AF1441">
        <f>IF(ISBLANK('Raw Data'!D1436), 0, IF('Raw Data'!D1436-'Raw Data'!E1436&gt;3, 'Raw Data'!BC1436, 0))</f>
        <v/>
      </c>
      <c r="AG1441">
        <f>IF(ISBLANK('Raw Data'!A1436), 0, IF(ABS('Raw Data'!D1436-'Raw Data'!E1436)&lt;4, 'Raw Data'!BD1436, 0))</f>
        <v/>
      </c>
      <c r="AH1441">
        <f>IF(ISBLANK('Raw Data'!D1436), 0, IF('Raw Data'!E1436-'Raw Data'!D1436&gt;3, 'Raw Data'!BE1436, 0))</f>
        <v/>
      </c>
      <c r="AI1441">
        <f>IF(SUM('Raw Data'!D1436:E1436)&gt;'Raw Data'!F1436, 'Raw Data'!G1436, 0)</f>
        <v/>
      </c>
      <c r="AJ1441">
        <f>IF(ISBLANK('Raw Data'!D1436), 0, IF(SUM('Raw Data'!D1436:E1436)&lt;'Raw Data'!F1436, 'Raw Data'!H1436, 0))</f>
        <v/>
      </c>
      <c r="AK1441">
        <f>IF(ISBLANK('Raw Data'!A1436), 0, IF(AND('Raw Data'!D1436&lt;3, 'Raw Data'!E1436&lt;3, 'Raw Data'!F1436&lt;BB$2), 'Raw Data'!AF1436, 0))</f>
        <v/>
      </c>
      <c r="AL1441">
        <f>IF(ISBLANK('Raw Data'!A1436), 0, IF(AND('Raw Data'!D1436&lt;4, 'Raw Data'!E1436&lt;4, 'Raw Data'!F1436&lt;BB$2), 'Raw Data'!AI1436, 0))</f>
        <v/>
      </c>
      <c r="AM1441">
        <f>IF(ISBLANK('Raw Data'!A1436), 0, IF(AND('Raw Data'!D1436&lt;5, 'Raw Data'!E1436&lt;5, 'Raw Data'!F1436&lt;BB$2), 'Raw Data'!AL1436, 0))</f>
        <v/>
      </c>
      <c r="AN1441">
        <f>IF(ISBLANK('Raw Data'!A1436), 0, IF(AND('Raw Data'!D1436&lt;6, 'Raw Data'!E1436&lt;6, 'Raw Data'!F1436&lt;BB$2), 'Raw Data'!AO1436, 0))</f>
        <v/>
      </c>
      <c r="AO1441">
        <f>IF(ISBLANK('Raw Data'!A1436), 0, IF(AND('Raw Data'!I1436&lt;Analysis!$BC$2, 'Raw Data'!D1436-'Raw Data'!E1436&gt;1), 'Raw Data'!AW1436, IF(AND('Raw Data'!J1436&lt;Analysis!$BC$2, 'Raw Data'!E1436-'Raw Data'!D1436&gt;1), 'Raw Data'!AY1436, 0)))</f>
        <v/>
      </c>
      <c r="AP1441">
        <f>IF(ISBLANK('Raw Data'!A1436), 0, IF(AND('Raw Data'!I1436&lt;Analysis!$BC$2, 'Raw Data'!D1436-'Raw Data'!E1436&gt;2), 'Raw Data'!AZ1436, IF(AND('Raw Data'!J1436&lt;Analysis!$BC$2, 'Raw Data'!E1436-'Raw Data'!D1436&gt;2), 'Raw Data'!BB1436, 0)))</f>
        <v/>
      </c>
      <c r="AQ1441">
        <f>IF(ISBLANK('Raw Data'!A1436), 0, IF(AND('Raw Data'!I1436&lt;Analysis!$BC$2, 'Raw Data'!D1436-'Raw Data'!E1436&gt;3), 'Raw Data'!BC1436, IF(AND('Raw Data'!J1436&lt;Analysis!$BC$2, 'Raw Data'!E1436-'Raw Data'!D1436&gt;3), 'Raw Data'!BE1436, 0)))</f>
        <v/>
      </c>
      <c r="AR1441">
        <f>IF('Hidden Analysiss'!D1437=1,IF(ABS('Raw Data'!E1436-'Raw Data'!D1436)&lt;2,'Raw Data'!AX1436,0), 0)</f>
        <v/>
      </c>
      <c r="AS1441">
        <f>IF('Hidden Analysiss'!D1437=1,IF(ABS('Raw Data'!E1436-'Raw Data'!D1436)&lt;3,'Raw Data'!BA1436,0), 0)</f>
        <v/>
      </c>
      <c r="AT1441">
        <f>IF('Hidden Analysiss'!D1437=1,IF(ABS('Raw Data'!E1436-'Raw Data'!D1436)&lt;4,'Raw Data'!BD1436,0), 0)</f>
        <v/>
      </c>
      <c r="AU1441">
        <f>IF(AND('Hidden Analysiss'!E1437=1, ABS('Raw Data'!E1436-'Raw Data'!D1436)&lt;2), 'Raw Data'!AX1436, 0)</f>
        <v/>
      </c>
      <c r="AV1441">
        <f>IF(AND('Hidden Analysiss'!E1437=1, ABS('Raw Data'!E1436-'Raw Data'!D1436)&lt;3), 'Raw Data'!BA1436, 0)</f>
        <v/>
      </c>
      <c r="AW1441">
        <f>IF(AND('Hidden Analysiss'!E1437=1, ABS('Raw Data'!E1436-'Raw Data'!D1436)&lt;3), 'Raw Data'!BD1436, 0)</f>
        <v/>
      </c>
    </row>
    <row r="1442">
      <c r="A1442" s="1">
        <f>'Raw Data'!A1437</f>
        <v/>
      </c>
      <c r="B1442">
        <f>IF('Raw Data'!E1437&gt;'Raw Data'!D1437, 'Raw Data'!J1437, 0)</f>
        <v/>
      </c>
      <c r="C1442">
        <f>IF('Raw Data'!D1437&gt;'Raw Data'!E1437, 'Raw Data'!I1437, 0)</f>
        <v/>
      </c>
      <c r="D1442">
        <f>SUM(G1442:H1442)</f>
        <v/>
      </c>
      <c r="E1442">
        <f>IF(AND('Raw Data'!J1437&lt;'Raw Data'!I1437,'Raw Data'!E1437&gt;'Raw Data'!D1437,'Raw Data'!E1437-'Raw Data'!D1437&gt;3),'Raw Data'!N1437,IF(AND('Raw Data'!I1437&lt;'Raw Data'!J1437,'Raw Data'!D1437&gt;'Raw Data'!E1437,'Raw Data'!D1437-'Raw Data'!E1437&gt;3),'Raw Data'!M1437,0))</f>
        <v/>
      </c>
      <c r="F1442">
        <f>IF(AND('Raw Data'!J1437&lt;'Raw Data'!I1437,'Raw Data'!E1437&gt;'Raw Data'!D1437,'Raw Data'!E1437-'Raw Data'!D1437&lt;4),'Raw Data'!L1437,IF(AND('Raw Data'!I1437&lt;'Raw Data'!J1437,'Raw Data'!D1437&gt;'Raw Data'!E1437,'Raw Data'!D1437-'Raw Data'!E1437&lt;4),'Raw Data'!K1437,0))</f>
        <v/>
      </c>
      <c r="G1442">
        <f>IF(AND('Raw Data'!J1437&lt;'Raw Data'!I1437, 'Raw Data'!E1437&gt;'Raw Data'!D1437), 'Raw Data'!J1437, 0)</f>
        <v/>
      </c>
      <c r="H1442">
        <f>IF(AND('Raw Data'!J1437&gt;'Raw Data'!I1437, 'Raw Data'!E1437&lt;'Raw Data'!D1437), 'Raw Data'!I1437, 0)</f>
        <v/>
      </c>
      <c r="I1442">
        <f>SUM(J1442:K1442)</f>
        <v/>
      </c>
      <c r="J1442">
        <f>IF(AND('Raw Data'!J1437&gt;'Raw Data'!I1437, 'Raw Data'!E1437&gt;'Raw Data'!D1437), 'Raw Data'!J1437, 0)</f>
        <v/>
      </c>
      <c r="K1442">
        <f>IF(AND('Raw Data'!I1437&gt;'Raw Data'!J1437, 'Raw Data'!D1437&gt;'Raw Data'!E1437), 'Raw Data'!I1437, 0)</f>
        <v/>
      </c>
      <c r="L1442">
        <f>IF('Raw Data'!E1437-'Raw Data'!D1437&gt;3, 'Raw Data'!N1437, 0)</f>
        <v/>
      </c>
      <c r="M1442">
        <f>IF('Raw Data'!D1437-'Raw Data'!E1437&gt;3, 'Raw Data'!M1437, 0)</f>
        <v/>
      </c>
      <c r="N1442">
        <f>IF(ISBLANK('Raw Data'!D1437),0,IF(AND('Raw Data'!E1437&gt;'Raw Data'!D1437,'Raw Data'!E1437-'Raw Data'!D1437&gt;0,'Raw Data'!E1437-'Raw Data'!D1437&lt;4),'Raw Data'!L1437, 0))</f>
        <v/>
      </c>
      <c r="O1442">
        <f>IF(ISBLANK('Raw Data'!D1437),0,IF(AND('Raw Data'!E1437&gt;'Raw Data'!D1437,'Raw Data'!E1437-'Raw Data'!D1437&gt;0,'Raw Data'!D1437-'Raw Data'!E1437&lt;4),'Raw Data'!K1437, 0))</f>
        <v/>
      </c>
      <c r="P1442">
        <f>IF('Raw Data'!E1437-'Raw Data'!D1437&gt;3, 'Raw Data'!N1437, IF('Raw Data'!D1437-'Raw Data'!E1437&gt;3, 'Raw Data'!M1437, 0))</f>
        <v/>
      </c>
      <c r="Q1442">
        <f>IF(ISBLANK('Raw Data'!E1437),0,IF(AND('Raw Data'!E1437-'Raw Data'!D1437&lt;4,'Raw Data'!E1437-'Raw Data'!D1437&gt;0),'Raw Data'!L1437,IF(AND('Raw Data'!D1437&gt;'Raw Data'!E1437,'Raw Data'!D1437-'Raw Data'!E1437&gt;0),'Raw Data'!K1437,0)))</f>
        <v/>
      </c>
      <c r="R1442">
        <f>IF(ISBLANK('Raw Data'!K1437),0,IFERROR(IF(MATCH(SMALL('Raw Data'!K1437:N1437,1),L1442:O1442,0),SMALL('Raw Data'!K1437:N1437,1)),0))</f>
        <v/>
      </c>
      <c r="S1442">
        <f>IF(ISBLANK('Raw Data'!K1437),0,IFERROR(IF(MATCH(SMALL('Raw Data'!K1437:N1437,2),L1442:O1442,0),SMALL('Raw Data'!K1437:N1437,2)),0))</f>
        <v/>
      </c>
      <c r="T1442">
        <f>IF(ISBLANK('Raw Data'!K1437),0,IFERROR(IF(MATCH(SMALL('Raw Data'!K1437:N1437,3),L1442:O1442,0),SMALL('Raw Data'!K1437:N1437,3)),0))</f>
        <v/>
      </c>
      <c r="U1442">
        <f>IF(ISBLANK('Raw Data'!K1437),0,IFERROR(IF(MATCH(SMALL('Raw Data'!K1437:N1437,4),L1442:O1442,0),SMALL('Raw Data'!K1437:N1437,4)),0))</f>
        <v/>
      </c>
      <c r="V1442">
        <f>IF(AND('Raw Data'!D1437&lt;3, 'Raw Data'!E1437&lt;3, 'Raw Data'!A1437&gt;0), 'Raw Data'!AF1437, 0)</f>
        <v/>
      </c>
      <c r="W1442">
        <f>IF(AND('Raw Data'!D1437&lt;4, 'Raw Data'!E1437&lt;4, 'Raw Data'!A1437&gt;0), 'Raw Data'!AI1437, 0)</f>
        <v/>
      </c>
      <c r="X1442">
        <f>IF(AND('Raw Data'!D1437&lt;5, 'Raw Data'!E1437&lt;5, 'Raw Data'!A1437&gt;0), 'Raw Data'!AL1437, 0)</f>
        <v/>
      </c>
      <c r="Y1442">
        <f>IF(AND('Raw Data'!D1437&lt;6, 'Raw Data'!E1437&lt;6, 'Raw Data'!A1437&gt;0), 'Raw Data'!AO1437, 0)</f>
        <v/>
      </c>
      <c r="Z1442">
        <f>IF(ISBLANK('Raw Data'!D1437), 0, IF('Raw Data'!D1437-'Raw Data'!E1437&gt;1, 'Raw Data'!AW1437, 0))</f>
        <v/>
      </c>
      <c r="AA1442">
        <f>IF(ISBLANK('Raw Data'!A1437), 0, IF(ABS('Raw Data'!D1437-'Raw Data'!E1437)&lt;2, 'Raw Data'!AX1437, 0))</f>
        <v/>
      </c>
      <c r="AB1442">
        <f>IF(ISBLANK('Raw Data'!D1437), 0, IF('Raw Data'!E1437-'Raw Data'!D1437&gt;1, 'Raw Data'!AY1437, 0))</f>
        <v/>
      </c>
      <c r="AC1442">
        <f>IF(ISBLANK('Raw Data'!D1437), 0, IF('Raw Data'!D1437-'Raw Data'!E1437&gt;2, 'Raw Data'!AZ1437, 0))</f>
        <v/>
      </c>
      <c r="AD1442">
        <f>IF(ISBLANK('Raw Data'!A1437), 0, IF(ABS('Raw Data'!D1437-'Raw Data'!E1437)&lt;3, 'Raw Data'!BA1437, 0))</f>
        <v/>
      </c>
      <c r="AE1442">
        <f>IF(ISBLANK('Raw Data'!D1437), 0, IF('Raw Data'!E1437-'Raw Data'!D1437&gt;2, 'Raw Data'!BB1437, 0))</f>
        <v/>
      </c>
      <c r="AF1442">
        <f>IF(ISBLANK('Raw Data'!D1437), 0, IF('Raw Data'!D1437-'Raw Data'!E1437&gt;3, 'Raw Data'!BC1437, 0))</f>
        <v/>
      </c>
      <c r="AG1442">
        <f>IF(ISBLANK('Raw Data'!A1437), 0, IF(ABS('Raw Data'!D1437-'Raw Data'!E1437)&lt;4, 'Raw Data'!BD1437, 0))</f>
        <v/>
      </c>
      <c r="AH1442">
        <f>IF(ISBLANK('Raw Data'!D1437), 0, IF('Raw Data'!E1437-'Raw Data'!D1437&gt;3, 'Raw Data'!BE1437, 0))</f>
        <v/>
      </c>
      <c r="AI1442">
        <f>IF(SUM('Raw Data'!D1437:E1437)&gt;'Raw Data'!F1437, 'Raw Data'!G1437, 0)</f>
        <v/>
      </c>
      <c r="AJ1442">
        <f>IF(ISBLANK('Raw Data'!D1437), 0, IF(SUM('Raw Data'!D1437:E1437)&lt;'Raw Data'!F1437, 'Raw Data'!H1437, 0))</f>
        <v/>
      </c>
      <c r="AK1442">
        <f>IF(ISBLANK('Raw Data'!A1437), 0, IF(AND('Raw Data'!D1437&lt;3, 'Raw Data'!E1437&lt;3, 'Raw Data'!F1437&lt;BB$2), 'Raw Data'!AF1437, 0))</f>
        <v/>
      </c>
      <c r="AL1442">
        <f>IF(ISBLANK('Raw Data'!A1437), 0, IF(AND('Raw Data'!D1437&lt;4, 'Raw Data'!E1437&lt;4, 'Raw Data'!F1437&lt;BB$2), 'Raw Data'!AI1437, 0))</f>
        <v/>
      </c>
      <c r="AM1442">
        <f>IF(ISBLANK('Raw Data'!A1437), 0, IF(AND('Raw Data'!D1437&lt;5, 'Raw Data'!E1437&lt;5, 'Raw Data'!F1437&lt;BB$2), 'Raw Data'!AL1437, 0))</f>
        <v/>
      </c>
      <c r="AN1442">
        <f>IF(ISBLANK('Raw Data'!A1437), 0, IF(AND('Raw Data'!D1437&lt;6, 'Raw Data'!E1437&lt;6, 'Raw Data'!F1437&lt;BB$2), 'Raw Data'!AO1437, 0))</f>
        <v/>
      </c>
      <c r="AO1442">
        <f>IF(ISBLANK('Raw Data'!A1437), 0, IF(AND('Raw Data'!I1437&lt;Analysis!$BC$2, 'Raw Data'!D1437-'Raw Data'!E1437&gt;1), 'Raw Data'!AW1437, IF(AND('Raw Data'!J1437&lt;Analysis!$BC$2, 'Raw Data'!E1437-'Raw Data'!D1437&gt;1), 'Raw Data'!AY1437, 0)))</f>
        <v/>
      </c>
      <c r="AP1442">
        <f>IF(ISBLANK('Raw Data'!A1437), 0, IF(AND('Raw Data'!I1437&lt;Analysis!$BC$2, 'Raw Data'!D1437-'Raw Data'!E1437&gt;2), 'Raw Data'!AZ1437, IF(AND('Raw Data'!J1437&lt;Analysis!$BC$2, 'Raw Data'!E1437-'Raw Data'!D1437&gt;2), 'Raw Data'!BB1437, 0)))</f>
        <v/>
      </c>
      <c r="AQ1442">
        <f>IF(ISBLANK('Raw Data'!A1437), 0, IF(AND('Raw Data'!I1437&lt;Analysis!$BC$2, 'Raw Data'!D1437-'Raw Data'!E1437&gt;3), 'Raw Data'!BC1437, IF(AND('Raw Data'!J1437&lt;Analysis!$BC$2, 'Raw Data'!E1437-'Raw Data'!D1437&gt;3), 'Raw Data'!BE1437, 0)))</f>
        <v/>
      </c>
      <c r="AR1442">
        <f>IF('Hidden Analysiss'!D1438=1,IF(ABS('Raw Data'!E1437-'Raw Data'!D1437)&lt;2,'Raw Data'!AX1437,0), 0)</f>
        <v/>
      </c>
      <c r="AS1442">
        <f>IF('Hidden Analysiss'!D1438=1,IF(ABS('Raw Data'!E1437-'Raw Data'!D1437)&lt;3,'Raw Data'!BA1437,0), 0)</f>
        <v/>
      </c>
      <c r="AT1442">
        <f>IF('Hidden Analysiss'!D1438=1,IF(ABS('Raw Data'!E1437-'Raw Data'!D1437)&lt;4,'Raw Data'!BD1437,0), 0)</f>
        <v/>
      </c>
      <c r="AU1442">
        <f>IF(AND('Hidden Analysiss'!E1438=1, ABS('Raw Data'!E1437-'Raw Data'!D1437)&lt;2), 'Raw Data'!AX1437, 0)</f>
        <v/>
      </c>
      <c r="AV1442">
        <f>IF(AND('Hidden Analysiss'!E1438=1, ABS('Raw Data'!E1437-'Raw Data'!D1437)&lt;3), 'Raw Data'!BA1437, 0)</f>
        <v/>
      </c>
      <c r="AW1442">
        <f>IF(AND('Hidden Analysiss'!E1438=1, ABS('Raw Data'!E1437-'Raw Data'!D1437)&lt;3), 'Raw Data'!BD1437, 0)</f>
        <v/>
      </c>
    </row>
    <row r="1443">
      <c r="A1443" s="1">
        <f>'Raw Data'!A1438</f>
        <v/>
      </c>
      <c r="B1443">
        <f>IF('Raw Data'!E1438&gt;'Raw Data'!D1438, 'Raw Data'!J1438, 0)</f>
        <v/>
      </c>
      <c r="C1443">
        <f>IF('Raw Data'!D1438&gt;'Raw Data'!E1438, 'Raw Data'!I1438, 0)</f>
        <v/>
      </c>
      <c r="D1443">
        <f>SUM(G1443:H1443)</f>
        <v/>
      </c>
      <c r="E1443">
        <f>IF(AND('Raw Data'!J1438&lt;'Raw Data'!I1438,'Raw Data'!E1438&gt;'Raw Data'!D1438,'Raw Data'!E1438-'Raw Data'!D1438&gt;3),'Raw Data'!N1438,IF(AND('Raw Data'!I1438&lt;'Raw Data'!J1438,'Raw Data'!D1438&gt;'Raw Data'!E1438,'Raw Data'!D1438-'Raw Data'!E1438&gt;3),'Raw Data'!M1438,0))</f>
        <v/>
      </c>
      <c r="F1443">
        <f>IF(AND('Raw Data'!J1438&lt;'Raw Data'!I1438,'Raw Data'!E1438&gt;'Raw Data'!D1438,'Raw Data'!E1438-'Raw Data'!D1438&lt;4),'Raw Data'!L1438,IF(AND('Raw Data'!I1438&lt;'Raw Data'!J1438,'Raw Data'!D1438&gt;'Raw Data'!E1438,'Raw Data'!D1438-'Raw Data'!E1438&lt;4),'Raw Data'!K1438,0))</f>
        <v/>
      </c>
      <c r="G1443">
        <f>IF(AND('Raw Data'!J1438&lt;'Raw Data'!I1438, 'Raw Data'!E1438&gt;'Raw Data'!D1438), 'Raw Data'!J1438, 0)</f>
        <v/>
      </c>
      <c r="H1443">
        <f>IF(AND('Raw Data'!J1438&gt;'Raw Data'!I1438, 'Raw Data'!E1438&lt;'Raw Data'!D1438), 'Raw Data'!I1438, 0)</f>
        <v/>
      </c>
      <c r="I1443">
        <f>SUM(J1443:K1443)</f>
        <v/>
      </c>
      <c r="J1443">
        <f>IF(AND('Raw Data'!J1438&gt;'Raw Data'!I1438, 'Raw Data'!E1438&gt;'Raw Data'!D1438), 'Raw Data'!J1438, 0)</f>
        <v/>
      </c>
      <c r="K1443">
        <f>IF(AND('Raw Data'!I1438&gt;'Raw Data'!J1438, 'Raw Data'!D1438&gt;'Raw Data'!E1438), 'Raw Data'!I1438, 0)</f>
        <v/>
      </c>
      <c r="L1443">
        <f>IF('Raw Data'!E1438-'Raw Data'!D1438&gt;3, 'Raw Data'!N1438, 0)</f>
        <v/>
      </c>
      <c r="M1443">
        <f>IF('Raw Data'!D1438-'Raw Data'!E1438&gt;3, 'Raw Data'!M1438, 0)</f>
        <v/>
      </c>
      <c r="N1443">
        <f>IF(ISBLANK('Raw Data'!D1438),0,IF(AND('Raw Data'!E1438&gt;'Raw Data'!D1438,'Raw Data'!E1438-'Raw Data'!D1438&gt;0,'Raw Data'!E1438-'Raw Data'!D1438&lt;4),'Raw Data'!L1438, 0))</f>
        <v/>
      </c>
      <c r="O1443">
        <f>IF(ISBLANK('Raw Data'!D1438),0,IF(AND('Raw Data'!E1438&gt;'Raw Data'!D1438,'Raw Data'!E1438-'Raw Data'!D1438&gt;0,'Raw Data'!D1438-'Raw Data'!E1438&lt;4),'Raw Data'!K1438, 0))</f>
        <v/>
      </c>
      <c r="P1443">
        <f>IF('Raw Data'!E1438-'Raw Data'!D1438&gt;3, 'Raw Data'!N1438, IF('Raw Data'!D1438-'Raw Data'!E1438&gt;3, 'Raw Data'!M1438, 0))</f>
        <v/>
      </c>
      <c r="Q1443">
        <f>IF(ISBLANK('Raw Data'!E1438),0,IF(AND('Raw Data'!E1438-'Raw Data'!D1438&lt;4,'Raw Data'!E1438-'Raw Data'!D1438&gt;0),'Raw Data'!L1438,IF(AND('Raw Data'!D1438&gt;'Raw Data'!E1438,'Raw Data'!D1438-'Raw Data'!E1438&gt;0),'Raw Data'!K1438,0)))</f>
        <v/>
      </c>
      <c r="R1443">
        <f>IF(ISBLANK('Raw Data'!K1438),0,IFERROR(IF(MATCH(SMALL('Raw Data'!K1438:N1438,1),L1443:O1443,0),SMALL('Raw Data'!K1438:N1438,1)),0))</f>
        <v/>
      </c>
      <c r="S1443">
        <f>IF(ISBLANK('Raw Data'!K1438),0,IFERROR(IF(MATCH(SMALL('Raw Data'!K1438:N1438,2),L1443:O1443,0),SMALL('Raw Data'!K1438:N1438,2)),0))</f>
        <v/>
      </c>
      <c r="T1443">
        <f>IF(ISBLANK('Raw Data'!K1438),0,IFERROR(IF(MATCH(SMALL('Raw Data'!K1438:N1438,3),L1443:O1443,0),SMALL('Raw Data'!K1438:N1438,3)),0))</f>
        <v/>
      </c>
      <c r="U1443">
        <f>IF(ISBLANK('Raw Data'!K1438),0,IFERROR(IF(MATCH(SMALL('Raw Data'!K1438:N1438,4),L1443:O1443,0),SMALL('Raw Data'!K1438:N1438,4)),0))</f>
        <v/>
      </c>
      <c r="V1443">
        <f>IF(AND('Raw Data'!D1438&lt;3, 'Raw Data'!E1438&lt;3, 'Raw Data'!A1438&gt;0), 'Raw Data'!AF1438, 0)</f>
        <v/>
      </c>
      <c r="W1443">
        <f>IF(AND('Raw Data'!D1438&lt;4, 'Raw Data'!E1438&lt;4, 'Raw Data'!A1438&gt;0), 'Raw Data'!AI1438, 0)</f>
        <v/>
      </c>
      <c r="X1443">
        <f>IF(AND('Raw Data'!D1438&lt;5, 'Raw Data'!E1438&lt;5, 'Raw Data'!A1438&gt;0), 'Raw Data'!AL1438, 0)</f>
        <v/>
      </c>
      <c r="Y1443">
        <f>IF(AND('Raw Data'!D1438&lt;6, 'Raw Data'!E1438&lt;6, 'Raw Data'!A1438&gt;0), 'Raw Data'!AO1438, 0)</f>
        <v/>
      </c>
      <c r="Z1443">
        <f>IF(ISBLANK('Raw Data'!D1438), 0, IF('Raw Data'!D1438-'Raw Data'!E1438&gt;1, 'Raw Data'!AW1438, 0))</f>
        <v/>
      </c>
      <c r="AA1443">
        <f>IF(ISBLANK('Raw Data'!A1438), 0, IF(ABS('Raw Data'!D1438-'Raw Data'!E1438)&lt;2, 'Raw Data'!AX1438, 0))</f>
        <v/>
      </c>
      <c r="AB1443">
        <f>IF(ISBLANK('Raw Data'!D1438), 0, IF('Raw Data'!E1438-'Raw Data'!D1438&gt;1, 'Raw Data'!AY1438, 0))</f>
        <v/>
      </c>
      <c r="AC1443">
        <f>IF(ISBLANK('Raw Data'!D1438), 0, IF('Raw Data'!D1438-'Raw Data'!E1438&gt;2, 'Raw Data'!AZ1438, 0))</f>
        <v/>
      </c>
      <c r="AD1443">
        <f>IF(ISBLANK('Raw Data'!A1438), 0, IF(ABS('Raw Data'!D1438-'Raw Data'!E1438)&lt;3, 'Raw Data'!BA1438, 0))</f>
        <v/>
      </c>
      <c r="AE1443">
        <f>IF(ISBLANK('Raw Data'!D1438), 0, IF('Raw Data'!E1438-'Raw Data'!D1438&gt;2, 'Raw Data'!BB1438, 0))</f>
        <v/>
      </c>
      <c r="AF1443">
        <f>IF(ISBLANK('Raw Data'!D1438), 0, IF('Raw Data'!D1438-'Raw Data'!E1438&gt;3, 'Raw Data'!BC1438, 0))</f>
        <v/>
      </c>
      <c r="AG1443">
        <f>IF(ISBLANK('Raw Data'!A1438), 0, IF(ABS('Raw Data'!D1438-'Raw Data'!E1438)&lt;4, 'Raw Data'!BD1438, 0))</f>
        <v/>
      </c>
      <c r="AH1443">
        <f>IF(ISBLANK('Raw Data'!D1438), 0, IF('Raw Data'!E1438-'Raw Data'!D1438&gt;3, 'Raw Data'!BE1438, 0))</f>
        <v/>
      </c>
      <c r="AI1443">
        <f>IF(SUM('Raw Data'!D1438:E1438)&gt;'Raw Data'!F1438, 'Raw Data'!G1438, 0)</f>
        <v/>
      </c>
      <c r="AJ1443">
        <f>IF(ISBLANK('Raw Data'!D1438), 0, IF(SUM('Raw Data'!D1438:E1438)&lt;'Raw Data'!F1438, 'Raw Data'!H1438, 0))</f>
        <v/>
      </c>
      <c r="AK1443">
        <f>IF(ISBLANK('Raw Data'!A1438), 0, IF(AND('Raw Data'!D1438&lt;3, 'Raw Data'!E1438&lt;3, 'Raw Data'!F1438&lt;BB$2), 'Raw Data'!AF1438, 0))</f>
        <v/>
      </c>
      <c r="AL1443">
        <f>IF(ISBLANK('Raw Data'!A1438), 0, IF(AND('Raw Data'!D1438&lt;4, 'Raw Data'!E1438&lt;4, 'Raw Data'!F1438&lt;BB$2), 'Raw Data'!AI1438, 0))</f>
        <v/>
      </c>
      <c r="AM1443">
        <f>IF(ISBLANK('Raw Data'!A1438), 0, IF(AND('Raw Data'!D1438&lt;5, 'Raw Data'!E1438&lt;5, 'Raw Data'!F1438&lt;BB$2), 'Raw Data'!AL1438, 0))</f>
        <v/>
      </c>
      <c r="AN1443">
        <f>IF(ISBLANK('Raw Data'!A1438), 0, IF(AND('Raw Data'!D1438&lt;6, 'Raw Data'!E1438&lt;6, 'Raw Data'!F1438&lt;BB$2), 'Raw Data'!AO1438, 0))</f>
        <v/>
      </c>
      <c r="AO1443">
        <f>IF(ISBLANK('Raw Data'!A1438), 0, IF(AND('Raw Data'!I1438&lt;Analysis!$BC$2, 'Raw Data'!D1438-'Raw Data'!E1438&gt;1), 'Raw Data'!AW1438, IF(AND('Raw Data'!J1438&lt;Analysis!$BC$2, 'Raw Data'!E1438-'Raw Data'!D1438&gt;1), 'Raw Data'!AY1438, 0)))</f>
        <v/>
      </c>
      <c r="AP1443">
        <f>IF(ISBLANK('Raw Data'!A1438), 0, IF(AND('Raw Data'!I1438&lt;Analysis!$BC$2, 'Raw Data'!D1438-'Raw Data'!E1438&gt;2), 'Raw Data'!AZ1438, IF(AND('Raw Data'!J1438&lt;Analysis!$BC$2, 'Raw Data'!E1438-'Raw Data'!D1438&gt;2), 'Raw Data'!BB1438, 0)))</f>
        <v/>
      </c>
      <c r="AQ1443">
        <f>IF(ISBLANK('Raw Data'!A1438), 0, IF(AND('Raw Data'!I1438&lt;Analysis!$BC$2, 'Raw Data'!D1438-'Raw Data'!E1438&gt;3), 'Raw Data'!BC1438, IF(AND('Raw Data'!J1438&lt;Analysis!$BC$2, 'Raw Data'!E1438-'Raw Data'!D1438&gt;3), 'Raw Data'!BE1438, 0)))</f>
        <v/>
      </c>
      <c r="AR1443">
        <f>IF('Hidden Analysiss'!D1439=1,IF(ABS('Raw Data'!E1438-'Raw Data'!D1438)&lt;2,'Raw Data'!AX1438,0), 0)</f>
        <v/>
      </c>
      <c r="AS1443">
        <f>IF('Hidden Analysiss'!D1439=1,IF(ABS('Raw Data'!E1438-'Raw Data'!D1438)&lt;3,'Raw Data'!BA1438,0), 0)</f>
        <v/>
      </c>
      <c r="AT1443">
        <f>IF('Hidden Analysiss'!D1439=1,IF(ABS('Raw Data'!E1438-'Raw Data'!D1438)&lt;4,'Raw Data'!BD1438,0), 0)</f>
        <v/>
      </c>
      <c r="AU1443">
        <f>IF(AND('Hidden Analysiss'!E1439=1, ABS('Raw Data'!E1438-'Raw Data'!D1438)&lt;2), 'Raw Data'!AX1438, 0)</f>
        <v/>
      </c>
      <c r="AV1443">
        <f>IF(AND('Hidden Analysiss'!E1439=1, ABS('Raw Data'!E1438-'Raw Data'!D1438)&lt;3), 'Raw Data'!BA1438, 0)</f>
        <v/>
      </c>
      <c r="AW1443">
        <f>IF(AND('Hidden Analysiss'!E1439=1, ABS('Raw Data'!E1438-'Raw Data'!D1438)&lt;3), 'Raw Data'!BD1438, 0)</f>
        <v/>
      </c>
    </row>
    <row r="1444">
      <c r="A1444" s="1">
        <f>'Raw Data'!A1439</f>
        <v/>
      </c>
      <c r="B1444">
        <f>IF('Raw Data'!E1439&gt;'Raw Data'!D1439, 'Raw Data'!J1439, 0)</f>
        <v/>
      </c>
      <c r="C1444">
        <f>IF('Raw Data'!D1439&gt;'Raw Data'!E1439, 'Raw Data'!I1439, 0)</f>
        <v/>
      </c>
      <c r="D1444">
        <f>SUM(G1444:H1444)</f>
        <v/>
      </c>
      <c r="E1444">
        <f>IF(AND('Raw Data'!J1439&lt;'Raw Data'!I1439,'Raw Data'!E1439&gt;'Raw Data'!D1439,'Raw Data'!E1439-'Raw Data'!D1439&gt;3),'Raw Data'!N1439,IF(AND('Raw Data'!I1439&lt;'Raw Data'!J1439,'Raw Data'!D1439&gt;'Raw Data'!E1439,'Raw Data'!D1439-'Raw Data'!E1439&gt;3),'Raw Data'!M1439,0))</f>
        <v/>
      </c>
      <c r="F1444">
        <f>IF(AND('Raw Data'!J1439&lt;'Raw Data'!I1439,'Raw Data'!E1439&gt;'Raw Data'!D1439,'Raw Data'!E1439-'Raw Data'!D1439&lt;4),'Raw Data'!L1439,IF(AND('Raw Data'!I1439&lt;'Raw Data'!J1439,'Raw Data'!D1439&gt;'Raw Data'!E1439,'Raw Data'!D1439-'Raw Data'!E1439&lt;4),'Raw Data'!K1439,0))</f>
        <v/>
      </c>
      <c r="G1444">
        <f>IF(AND('Raw Data'!J1439&lt;'Raw Data'!I1439, 'Raw Data'!E1439&gt;'Raw Data'!D1439), 'Raw Data'!J1439, 0)</f>
        <v/>
      </c>
      <c r="H1444">
        <f>IF(AND('Raw Data'!J1439&gt;'Raw Data'!I1439, 'Raw Data'!E1439&lt;'Raw Data'!D1439), 'Raw Data'!I1439, 0)</f>
        <v/>
      </c>
      <c r="I1444">
        <f>SUM(J1444:K1444)</f>
        <v/>
      </c>
      <c r="J1444">
        <f>IF(AND('Raw Data'!J1439&gt;'Raw Data'!I1439, 'Raw Data'!E1439&gt;'Raw Data'!D1439), 'Raw Data'!J1439, 0)</f>
        <v/>
      </c>
      <c r="K1444">
        <f>IF(AND('Raw Data'!I1439&gt;'Raw Data'!J1439, 'Raw Data'!D1439&gt;'Raw Data'!E1439), 'Raw Data'!I1439, 0)</f>
        <v/>
      </c>
      <c r="L1444">
        <f>IF('Raw Data'!E1439-'Raw Data'!D1439&gt;3, 'Raw Data'!N1439, 0)</f>
        <v/>
      </c>
      <c r="M1444">
        <f>IF('Raw Data'!D1439-'Raw Data'!E1439&gt;3, 'Raw Data'!M1439, 0)</f>
        <v/>
      </c>
      <c r="N1444">
        <f>IF(ISBLANK('Raw Data'!D1439),0,IF(AND('Raw Data'!E1439&gt;'Raw Data'!D1439,'Raw Data'!E1439-'Raw Data'!D1439&gt;0,'Raw Data'!E1439-'Raw Data'!D1439&lt;4),'Raw Data'!L1439, 0))</f>
        <v/>
      </c>
      <c r="O1444">
        <f>IF(ISBLANK('Raw Data'!D1439),0,IF(AND('Raw Data'!E1439&gt;'Raw Data'!D1439,'Raw Data'!E1439-'Raw Data'!D1439&gt;0,'Raw Data'!D1439-'Raw Data'!E1439&lt;4),'Raw Data'!K1439, 0))</f>
        <v/>
      </c>
      <c r="P1444">
        <f>IF('Raw Data'!E1439-'Raw Data'!D1439&gt;3, 'Raw Data'!N1439, IF('Raw Data'!D1439-'Raw Data'!E1439&gt;3, 'Raw Data'!M1439, 0))</f>
        <v/>
      </c>
      <c r="Q1444">
        <f>IF(ISBLANK('Raw Data'!E1439),0,IF(AND('Raw Data'!E1439-'Raw Data'!D1439&lt;4,'Raw Data'!E1439-'Raw Data'!D1439&gt;0),'Raw Data'!L1439,IF(AND('Raw Data'!D1439&gt;'Raw Data'!E1439,'Raw Data'!D1439-'Raw Data'!E1439&gt;0),'Raw Data'!K1439,0)))</f>
        <v/>
      </c>
      <c r="R1444">
        <f>IF(ISBLANK('Raw Data'!K1439),0,IFERROR(IF(MATCH(SMALL('Raw Data'!K1439:N1439,1),L1444:O1444,0),SMALL('Raw Data'!K1439:N1439,1)),0))</f>
        <v/>
      </c>
      <c r="S1444">
        <f>IF(ISBLANK('Raw Data'!K1439),0,IFERROR(IF(MATCH(SMALL('Raw Data'!K1439:N1439,2),L1444:O1444,0),SMALL('Raw Data'!K1439:N1439,2)),0))</f>
        <v/>
      </c>
      <c r="T1444">
        <f>IF(ISBLANK('Raw Data'!K1439),0,IFERROR(IF(MATCH(SMALL('Raw Data'!K1439:N1439,3),L1444:O1444,0),SMALL('Raw Data'!K1439:N1439,3)),0))</f>
        <v/>
      </c>
      <c r="U1444">
        <f>IF(ISBLANK('Raw Data'!K1439),0,IFERROR(IF(MATCH(SMALL('Raw Data'!K1439:N1439,4),L1444:O1444,0),SMALL('Raw Data'!K1439:N1439,4)),0))</f>
        <v/>
      </c>
      <c r="V1444">
        <f>IF(AND('Raw Data'!D1439&lt;3, 'Raw Data'!E1439&lt;3, 'Raw Data'!A1439&gt;0), 'Raw Data'!AF1439, 0)</f>
        <v/>
      </c>
      <c r="W1444">
        <f>IF(AND('Raw Data'!D1439&lt;4, 'Raw Data'!E1439&lt;4, 'Raw Data'!A1439&gt;0), 'Raw Data'!AI1439, 0)</f>
        <v/>
      </c>
      <c r="X1444">
        <f>IF(AND('Raw Data'!D1439&lt;5, 'Raw Data'!E1439&lt;5, 'Raw Data'!A1439&gt;0), 'Raw Data'!AL1439, 0)</f>
        <v/>
      </c>
      <c r="Y1444">
        <f>IF(AND('Raw Data'!D1439&lt;6, 'Raw Data'!E1439&lt;6, 'Raw Data'!A1439&gt;0), 'Raw Data'!AO1439, 0)</f>
        <v/>
      </c>
      <c r="Z1444">
        <f>IF(ISBLANK('Raw Data'!D1439), 0, IF('Raw Data'!D1439-'Raw Data'!E1439&gt;1, 'Raw Data'!AW1439, 0))</f>
        <v/>
      </c>
      <c r="AA1444">
        <f>IF(ISBLANK('Raw Data'!A1439), 0, IF(ABS('Raw Data'!D1439-'Raw Data'!E1439)&lt;2, 'Raw Data'!AX1439, 0))</f>
        <v/>
      </c>
      <c r="AB1444">
        <f>IF(ISBLANK('Raw Data'!D1439), 0, IF('Raw Data'!E1439-'Raw Data'!D1439&gt;1, 'Raw Data'!AY1439, 0))</f>
        <v/>
      </c>
      <c r="AC1444">
        <f>IF(ISBLANK('Raw Data'!D1439), 0, IF('Raw Data'!D1439-'Raw Data'!E1439&gt;2, 'Raw Data'!AZ1439, 0))</f>
        <v/>
      </c>
      <c r="AD1444">
        <f>IF(ISBLANK('Raw Data'!A1439), 0, IF(ABS('Raw Data'!D1439-'Raw Data'!E1439)&lt;3, 'Raw Data'!BA1439, 0))</f>
        <v/>
      </c>
      <c r="AE1444">
        <f>IF(ISBLANK('Raw Data'!D1439), 0, IF('Raw Data'!E1439-'Raw Data'!D1439&gt;2, 'Raw Data'!BB1439, 0))</f>
        <v/>
      </c>
      <c r="AF1444">
        <f>IF(ISBLANK('Raw Data'!D1439), 0, IF('Raw Data'!D1439-'Raw Data'!E1439&gt;3, 'Raw Data'!BC1439, 0))</f>
        <v/>
      </c>
      <c r="AG1444">
        <f>IF(ISBLANK('Raw Data'!A1439), 0, IF(ABS('Raw Data'!D1439-'Raw Data'!E1439)&lt;4, 'Raw Data'!BD1439, 0))</f>
        <v/>
      </c>
      <c r="AH1444">
        <f>IF(ISBLANK('Raw Data'!D1439), 0, IF('Raw Data'!E1439-'Raw Data'!D1439&gt;3, 'Raw Data'!BE1439, 0))</f>
        <v/>
      </c>
      <c r="AI1444">
        <f>IF(SUM('Raw Data'!D1439:E1439)&gt;'Raw Data'!F1439, 'Raw Data'!G1439, 0)</f>
        <v/>
      </c>
      <c r="AJ1444">
        <f>IF(ISBLANK('Raw Data'!D1439), 0, IF(SUM('Raw Data'!D1439:E1439)&lt;'Raw Data'!F1439, 'Raw Data'!H1439, 0))</f>
        <v/>
      </c>
      <c r="AK1444">
        <f>IF(ISBLANK('Raw Data'!A1439), 0, IF(AND('Raw Data'!D1439&lt;3, 'Raw Data'!E1439&lt;3, 'Raw Data'!F1439&lt;BB$2), 'Raw Data'!AF1439, 0))</f>
        <v/>
      </c>
      <c r="AL1444">
        <f>IF(ISBLANK('Raw Data'!A1439), 0, IF(AND('Raw Data'!D1439&lt;4, 'Raw Data'!E1439&lt;4, 'Raw Data'!F1439&lt;BB$2), 'Raw Data'!AI1439, 0))</f>
        <v/>
      </c>
      <c r="AM1444">
        <f>IF(ISBLANK('Raw Data'!A1439), 0, IF(AND('Raw Data'!D1439&lt;5, 'Raw Data'!E1439&lt;5, 'Raw Data'!F1439&lt;BB$2), 'Raw Data'!AL1439, 0))</f>
        <v/>
      </c>
      <c r="AN1444">
        <f>IF(ISBLANK('Raw Data'!A1439), 0, IF(AND('Raw Data'!D1439&lt;6, 'Raw Data'!E1439&lt;6, 'Raw Data'!F1439&lt;BB$2), 'Raw Data'!AO1439, 0))</f>
        <v/>
      </c>
      <c r="AO1444">
        <f>IF(ISBLANK('Raw Data'!A1439), 0, IF(AND('Raw Data'!I1439&lt;Analysis!$BC$2, 'Raw Data'!D1439-'Raw Data'!E1439&gt;1), 'Raw Data'!AW1439, IF(AND('Raw Data'!J1439&lt;Analysis!$BC$2, 'Raw Data'!E1439-'Raw Data'!D1439&gt;1), 'Raw Data'!AY1439, 0)))</f>
        <v/>
      </c>
      <c r="AP1444">
        <f>IF(ISBLANK('Raw Data'!A1439), 0, IF(AND('Raw Data'!I1439&lt;Analysis!$BC$2, 'Raw Data'!D1439-'Raw Data'!E1439&gt;2), 'Raw Data'!AZ1439, IF(AND('Raw Data'!J1439&lt;Analysis!$BC$2, 'Raw Data'!E1439-'Raw Data'!D1439&gt;2), 'Raw Data'!BB1439, 0)))</f>
        <v/>
      </c>
      <c r="AQ1444">
        <f>IF(ISBLANK('Raw Data'!A1439), 0, IF(AND('Raw Data'!I1439&lt;Analysis!$BC$2, 'Raw Data'!D1439-'Raw Data'!E1439&gt;3), 'Raw Data'!BC1439, IF(AND('Raw Data'!J1439&lt;Analysis!$BC$2, 'Raw Data'!E1439-'Raw Data'!D1439&gt;3), 'Raw Data'!BE1439, 0)))</f>
        <v/>
      </c>
      <c r="AR1444">
        <f>IF('Hidden Analysiss'!D1440=1,IF(ABS('Raw Data'!E1439-'Raw Data'!D1439)&lt;2,'Raw Data'!AX1439,0), 0)</f>
        <v/>
      </c>
      <c r="AS1444">
        <f>IF('Hidden Analysiss'!D1440=1,IF(ABS('Raw Data'!E1439-'Raw Data'!D1439)&lt;3,'Raw Data'!BA1439,0), 0)</f>
        <v/>
      </c>
      <c r="AT1444">
        <f>IF('Hidden Analysiss'!D1440=1,IF(ABS('Raw Data'!E1439-'Raw Data'!D1439)&lt;4,'Raw Data'!BD1439,0), 0)</f>
        <v/>
      </c>
      <c r="AU1444">
        <f>IF(AND('Hidden Analysiss'!E1440=1, ABS('Raw Data'!E1439-'Raw Data'!D1439)&lt;2), 'Raw Data'!AX1439, 0)</f>
        <v/>
      </c>
      <c r="AV1444">
        <f>IF(AND('Hidden Analysiss'!E1440=1, ABS('Raw Data'!E1439-'Raw Data'!D1439)&lt;3), 'Raw Data'!BA1439, 0)</f>
        <v/>
      </c>
      <c r="AW1444">
        <f>IF(AND('Hidden Analysiss'!E1440=1, ABS('Raw Data'!E1439-'Raw Data'!D1439)&lt;3), 'Raw Data'!BD1439, 0)</f>
        <v/>
      </c>
    </row>
    <row r="1445">
      <c r="A1445" s="1">
        <f>'Raw Data'!A1440</f>
        <v/>
      </c>
      <c r="B1445">
        <f>IF('Raw Data'!E1440&gt;'Raw Data'!D1440, 'Raw Data'!J1440, 0)</f>
        <v/>
      </c>
      <c r="C1445">
        <f>IF('Raw Data'!D1440&gt;'Raw Data'!E1440, 'Raw Data'!I1440, 0)</f>
        <v/>
      </c>
      <c r="D1445">
        <f>SUM(G1445:H1445)</f>
        <v/>
      </c>
      <c r="E1445">
        <f>IF(AND('Raw Data'!J1440&lt;'Raw Data'!I1440,'Raw Data'!E1440&gt;'Raw Data'!D1440,'Raw Data'!E1440-'Raw Data'!D1440&gt;3),'Raw Data'!N1440,IF(AND('Raw Data'!I1440&lt;'Raw Data'!J1440,'Raw Data'!D1440&gt;'Raw Data'!E1440,'Raw Data'!D1440-'Raw Data'!E1440&gt;3),'Raw Data'!M1440,0))</f>
        <v/>
      </c>
      <c r="F1445">
        <f>IF(AND('Raw Data'!J1440&lt;'Raw Data'!I1440,'Raw Data'!E1440&gt;'Raw Data'!D1440,'Raw Data'!E1440-'Raw Data'!D1440&lt;4),'Raw Data'!L1440,IF(AND('Raw Data'!I1440&lt;'Raw Data'!J1440,'Raw Data'!D1440&gt;'Raw Data'!E1440,'Raw Data'!D1440-'Raw Data'!E1440&lt;4),'Raw Data'!K1440,0))</f>
        <v/>
      </c>
      <c r="G1445">
        <f>IF(AND('Raw Data'!J1440&lt;'Raw Data'!I1440, 'Raw Data'!E1440&gt;'Raw Data'!D1440), 'Raw Data'!J1440, 0)</f>
        <v/>
      </c>
      <c r="H1445">
        <f>IF(AND('Raw Data'!J1440&gt;'Raw Data'!I1440, 'Raw Data'!E1440&lt;'Raw Data'!D1440), 'Raw Data'!I1440, 0)</f>
        <v/>
      </c>
      <c r="I1445">
        <f>SUM(J1445:K1445)</f>
        <v/>
      </c>
      <c r="J1445">
        <f>IF(AND('Raw Data'!J1440&gt;'Raw Data'!I1440, 'Raw Data'!E1440&gt;'Raw Data'!D1440), 'Raw Data'!J1440, 0)</f>
        <v/>
      </c>
      <c r="K1445">
        <f>IF(AND('Raw Data'!I1440&gt;'Raw Data'!J1440, 'Raw Data'!D1440&gt;'Raw Data'!E1440), 'Raw Data'!I1440, 0)</f>
        <v/>
      </c>
      <c r="L1445">
        <f>IF('Raw Data'!E1440-'Raw Data'!D1440&gt;3, 'Raw Data'!N1440, 0)</f>
        <v/>
      </c>
      <c r="M1445">
        <f>IF('Raw Data'!D1440-'Raw Data'!E1440&gt;3, 'Raw Data'!M1440, 0)</f>
        <v/>
      </c>
      <c r="N1445">
        <f>IF(ISBLANK('Raw Data'!D1440),0,IF(AND('Raw Data'!E1440&gt;'Raw Data'!D1440,'Raw Data'!E1440-'Raw Data'!D1440&gt;0,'Raw Data'!E1440-'Raw Data'!D1440&lt;4),'Raw Data'!L1440, 0))</f>
        <v/>
      </c>
      <c r="O1445">
        <f>IF(ISBLANK('Raw Data'!D1440),0,IF(AND('Raw Data'!E1440&gt;'Raw Data'!D1440,'Raw Data'!E1440-'Raw Data'!D1440&gt;0,'Raw Data'!D1440-'Raw Data'!E1440&lt;4),'Raw Data'!K1440, 0))</f>
        <v/>
      </c>
      <c r="P1445">
        <f>IF('Raw Data'!E1440-'Raw Data'!D1440&gt;3, 'Raw Data'!N1440, IF('Raw Data'!D1440-'Raw Data'!E1440&gt;3, 'Raw Data'!M1440, 0))</f>
        <v/>
      </c>
      <c r="Q1445">
        <f>IF(ISBLANK('Raw Data'!E1440),0,IF(AND('Raw Data'!E1440-'Raw Data'!D1440&lt;4,'Raw Data'!E1440-'Raw Data'!D1440&gt;0),'Raw Data'!L1440,IF(AND('Raw Data'!D1440&gt;'Raw Data'!E1440,'Raw Data'!D1440-'Raw Data'!E1440&gt;0),'Raw Data'!K1440,0)))</f>
        <v/>
      </c>
      <c r="R1445">
        <f>IF(ISBLANK('Raw Data'!K1440),0,IFERROR(IF(MATCH(SMALL('Raw Data'!K1440:N1440,1),L1445:O1445,0),SMALL('Raw Data'!K1440:N1440,1)),0))</f>
        <v/>
      </c>
      <c r="S1445">
        <f>IF(ISBLANK('Raw Data'!K1440),0,IFERROR(IF(MATCH(SMALL('Raw Data'!K1440:N1440,2),L1445:O1445,0),SMALL('Raw Data'!K1440:N1440,2)),0))</f>
        <v/>
      </c>
      <c r="T1445">
        <f>IF(ISBLANK('Raw Data'!K1440),0,IFERROR(IF(MATCH(SMALL('Raw Data'!K1440:N1440,3),L1445:O1445,0),SMALL('Raw Data'!K1440:N1440,3)),0))</f>
        <v/>
      </c>
      <c r="U1445">
        <f>IF(ISBLANK('Raw Data'!K1440),0,IFERROR(IF(MATCH(SMALL('Raw Data'!K1440:N1440,4),L1445:O1445,0),SMALL('Raw Data'!K1440:N1440,4)),0))</f>
        <v/>
      </c>
      <c r="V1445">
        <f>IF(AND('Raw Data'!D1440&lt;3, 'Raw Data'!E1440&lt;3, 'Raw Data'!A1440&gt;0), 'Raw Data'!AF1440, 0)</f>
        <v/>
      </c>
      <c r="W1445">
        <f>IF(AND('Raw Data'!D1440&lt;4, 'Raw Data'!E1440&lt;4, 'Raw Data'!A1440&gt;0), 'Raw Data'!AI1440, 0)</f>
        <v/>
      </c>
      <c r="X1445">
        <f>IF(AND('Raw Data'!D1440&lt;5, 'Raw Data'!E1440&lt;5, 'Raw Data'!A1440&gt;0), 'Raw Data'!AL1440, 0)</f>
        <v/>
      </c>
      <c r="Y1445">
        <f>IF(AND('Raw Data'!D1440&lt;6, 'Raw Data'!E1440&lt;6, 'Raw Data'!A1440&gt;0), 'Raw Data'!AO1440, 0)</f>
        <v/>
      </c>
      <c r="Z1445">
        <f>IF(ISBLANK('Raw Data'!D1440), 0, IF('Raw Data'!D1440-'Raw Data'!E1440&gt;1, 'Raw Data'!AW1440, 0))</f>
        <v/>
      </c>
      <c r="AA1445">
        <f>IF(ISBLANK('Raw Data'!A1440), 0, IF(ABS('Raw Data'!D1440-'Raw Data'!E1440)&lt;2, 'Raw Data'!AX1440, 0))</f>
        <v/>
      </c>
      <c r="AB1445">
        <f>IF(ISBLANK('Raw Data'!D1440), 0, IF('Raw Data'!E1440-'Raw Data'!D1440&gt;1, 'Raw Data'!AY1440, 0))</f>
        <v/>
      </c>
      <c r="AC1445">
        <f>IF(ISBLANK('Raw Data'!D1440), 0, IF('Raw Data'!D1440-'Raw Data'!E1440&gt;2, 'Raw Data'!AZ1440, 0))</f>
        <v/>
      </c>
      <c r="AD1445">
        <f>IF(ISBLANK('Raw Data'!A1440), 0, IF(ABS('Raw Data'!D1440-'Raw Data'!E1440)&lt;3, 'Raw Data'!BA1440, 0))</f>
        <v/>
      </c>
      <c r="AE1445">
        <f>IF(ISBLANK('Raw Data'!D1440), 0, IF('Raw Data'!E1440-'Raw Data'!D1440&gt;2, 'Raw Data'!BB1440, 0))</f>
        <v/>
      </c>
      <c r="AF1445">
        <f>IF(ISBLANK('Raw Data'!D1440), 0, IF('Raw Data'!D1440-'Raw Data'!E1440&gt;3, 'Raw Data'!BC1440, 0))</f>
        <v/>
      </c>
      <c r="AG1445">
        <f>IF(ISBLANK('Raw Data'!A1440), 0, IF(ABS('Raw Data'!D1440-'Raw Data'!E1440)&lt;4, 'Raw Data'!BD1440, 0))</f>
        <v/>
      </c>
      <c r="AH1445">
        <f>IF(ISBLANK('Raw Data'!D1440), 0, IF('Raw Data'!E1440-'Raw Data'!D1440&gt;3, 'Raw Data'!BE1440, 0))</f>
        <v/>
      </c>
      <c r="AI1445">
        <f>IF(SUM('Raw Data'!D1440:E1440)&gt;'Raw Data'!F1440, 'Raw Data'!G1440, 0)</f>
        <v/>
      </c>
      <c r="AJ1445">
        <f>IF(ISBLANK('Raw Data'!D1440), 0, IF(SUM('Raw Data'!D1440:E1440)&lt;'Raw Data'!F1440, 'Raw Data'!H1440, 0))</f>
        <v/>
      </c>
      <c r="AK1445">
        <f>IF(ISBLANK('Raw Data'!A1440), 0, IF(AND('Raw Data'!D1440&lt;3, 'Raw Data'!E1440&lt;3, 'Raw Data'!F1440&lt;BB$2), 'Raw Data'!AF1440, 0))</f>
        <v/>
      </c>
      <c r="AL1445">
        <f>IF(ISBLANK('Raw Data'!A1440), 0, IF(AND('Raw Data'!D1440&lt;4, 'Raw Data'!E1440&lt;4, 'Raw Data'!F1440&lt;BB$2), 'Raw Data'!AI1440, 0))</f>
        <v/>
      </c>
      <c r="AM1445">
        <f>IF(ISBLANK('Raw Data'!A1440), 0, IF(AND('Raw Data'!D1440&lt;5, 'Raw Data'!E1440&lt;5, 'Raw Data'!F1440&lt;BB$2), 'Raw Data'!AL1440, 0))</f>
        <v/>
      </c>
      <c r="AN1445">
        <f>IF(ISBLANK('Raw Data'!A1440), 0, IF(AND('Raw Data'!D1440&lt;6, 'Raw Data'!E1440&lt;6, 'Raw Data'!F1440&lt;BB$2), 'Raw Data'!AO1440, 0))</f>
        <v/>
      </c>
      <c r="AO1445">
        <f>IF(ISBLANK('Raw Data'!A1440), 0, IF(AND('Raw Data'!I1440&lt;Analysis!$BC$2, 'Raw Data'!D1440-'Raw Data'!E1440&gt;1), 'Raw Data'!AW1440, IF(AND('Raw Data'!J1440&lt;Analysis!$BC$2, 'Raw Data'!E1440-'Raw Data'!D1440&gt;1), 'Raw Data'!AY1440, 0)))</f>
        <v/>
      </c>
      <c r="AP1445">
        <f>IF(ISBLANK('Raw Data'!A1440), 0, IF(AND('Raw Data'!I1440&lt;Analysis!$BC$2, 'Raw Data'!D1440-'Raw Data'!E1440&gt;2), 'Raw Data'!AZ1440, IF(AND('Raw Data'!J1440&lt;Analysis!$BC$2, 'Raw Data'!E1440-'Raw Data'!D1440&gt;2), 'Raw Data'!BB1440, 0)))</f>
        <v/>
      </c>
      <c r="AQ1445">
        <f>IF(ISBLANK('Raw Data'!A1440), 0, IF(AND('Raw Data'!I1440&lt;Analysis!$BC$2, 'Raw Data'!D1440-'Raw Data'!E1440&gt;3), 'Raw Data'!BC1440, IF(AND('Raw Data'!J1440&lt;Analysis!$BC$2, 'Raw Data'!E1440-'Raw Data'!D1440&gt;3), 'Raw Data'!BE1440, 0)))</f>
        <v/>
      </c>
      <c r="AR1445">
        <f>IF('Hidden Analysiss'!D1441=1,IF(ABS('Raw Data'!E1440-'Raw Data'!D1440)&lt;2,'Raw Data'!AX1440,0), 0)</f>
        <v/>
      </c>
      <c r="AS1445">
        <f>IF('Hidden Analysiss'!D1441=1,IF(ABS('Raw Data'!E1440-'Raw Data'!D1440)&lt;3,'Raw Data'!BA1440,0), 0)</f>
        <v/>
      </c>
      <c r="AT1445">
        <f>IF('Hidden Analysiss'!D1441=1,IF(ABS('Raw Data'!E1440-'Raw Data'!D1440)&lt;4,'Raw Data'!BD1440,0), 0)</f>
        <v/>
      </c>
      <c r="AU1445">
        <f>IF(AND('Hidden Analysiss'!E1441=1, ABS('Raw Data'!E1440-'Raw Data'!D1440)&lt;2), 'Raw Data'!AX1440, 0)</f>
        <v/>
      </c>
      <c r="AV1445">
        <f>IF(AND('Hidden Analysiss'!E1441=1, ABS('Raw Data'!E1440-'Raw Data'!D1440)&lt;3), 'Raw Data'!BA1440, 0)</f>
        <v/>
      </c>
      <c r="AW1445">
        <f>IF(AND('Hidden Analysiss'!E1441=1, ABS('Raw Data'!E1440-'Raw Data'!D1440)&lt;3), 'Raw Data'!BD1440, 0)</f>
        <v/>
      </c>
    </row>
    <row r="1446">
      <c r="A1446" s="1">
        <f>'Raw Data'!A1441</f>
        <v/>
      </c>
      <c r="B1446">
        <f>IF('Raw Data'!E1441&gt;'Raw Data'!D1441, 'Raw Data'!J1441, 0)</f>
        <v/>
      </c>
      <c r="C1446">
        <f>IF('Raw Data'!D1441&gt;'Raw Data'!E1441, 'Raw Data'!I1441, 0)</f>
        <v/>
      </c>
      <c r="D1446">
        <f>SUM(G1446:H1446)</f>
        <v/>
      </c>
      <c r="E1446">
        <f>IF(AND('Raw Data'!J1441&lt;'Raw Data'!I1441,'Raw Data'!E1441&gt;'Raw Data'!D1441,'Raw Data'!E1441-'Raw Data'!D1441&gt;3),'Raw Data'!N1441,IF(AND('Raw Data'!I1441&lt;'Raw Data'!J1441,'Raw Data'!D1441&gt;'Raw Data'!E1441,'Raw Data'!D1441-'Raw Data'!E1441&gt;3),'Raw Data'!M1441,0))</f>
        <v/>
      </c>
      <c r="F1446">
        <f>IF(AND('Raw Data'!J1441&lt;'Raw Data'!I1441,'Raw Data'!E1441&gt;'Raw Data'!D1441,'Raw Data'!E1441-'Raw Data'!D1441&lt;4),'Raw Data'!L1441,IF(AND('Raw Data'!I1441&lt;'Raw Data'!J1441,'Raw Data'!D1441&gt;'Raw Data'!E1441,'Raw Data'!D1441-'Raw Data'!E1441&lt;4),'Raw Data'!K1441,0))</f>
        <v/>
      </c>
      <c r="G1446">
        <f>IF(AND('Raw Data'!J1441&lt;'Raw Data'!I1441, 'Raw Data'!E1441&gt;'Raw Data'!D1441), 'Raw Data'!J1441, 0)</f>
        <v/>
      </c>
      <c r="H1446">
        <f>IF(AND('Raw Data'!J1441&gt;'Raw Data'!I1441, 'Raw Data'!E1441&lt;'Raw Data'!D1441), 'Raw Data'!I1441, 0)</f>
        <v/>
      </c>
      <c r="I1446">
        <f>SUM(J1446:K1446)</f>
        <v/>
      </c>
      <c r="J1446">
        <f>IF(AND('Raw Data'!J1441&gt;'Raw Data'!I1441, 'Raw Data'!E1441&gt;'Raw Data'!D1441), 'Raw Data'!J1441, 0)</f>
        <v/>
      </c>
      <c r="K1446">
        <f>IF(AND('Raw Data'!I1441&gt;'Raw Data'!J1441, 'Raw Data'!D1441&gt;'Raw Data'!E1441), 'Raw Data'!I1441, 0)</f>
        <v/>
      </c>
      <c r="L1446">
        <f>IF('Raw Data'!E1441-'Raw Data'!D1441&gt;3, 'Raw Data'!N1441, 0)</f>
        <v/>
      </c>
      <c r="M1446">
        <f>IF('Raw Data'!D1441-'Raw Data'!E1441&gt;3, 'Raw Data'!M1441, 0)</f>
        <v/>
      </c>
      <c r="N1446">
        <f>IF(ISBLANK('Raw Data'!D1441),0,IF(AND('Raw Data'!E1441&gt;'Raw Data'!D1441,'Raw Data'!E1441-'Raw Data'!D1441&gt;0,'Raw Data'!E1441-'Raw Data'!D1441&lt;4),'Raw Data'!L1441, 0))</f>
        <v/>
      </c>
      <c r="O1446">
        <f>IF(ISBLANK('Raw Data'!D1441),0,IF(AND('Raw Data'!E1441&gt;'Raw Data'!D1441,'Raw Data'!E1441-'Raw Data'!D1441&gt;0,'Raw Data'!D1441-'Raw Data'!E1441&lt;4),'Raw Data'!K1441, 0))</f>
        <v/>
      </c>
      <c r="P1446">
        <f>IF('Raw Data'!E1441-'Raw Data'!D1441&gt;3, 'Raw Data'!N1441, IF('Raw Data'!D1441-'Raw Data'!E1441&gt;3, 'Raw Data'!M1441, 0))</f>
        <v/>
      </c>
      <c r="Q1446">
        <f>IF(ISBLANK('Raw Data'!E1441),0,IF(AND('Raw Data'!E1441-'Raw Data'!D1441&lt;4,'Raw Data'!E1441-'Raw Data'!D1441&gt;0),'Raw Data'!L1441,IF(AND('Raw Data'!D1441&gt;'Raw Data'!E1441,'Raw Data'!D1441-'Raw Data'!E1441&gt;0),'Raw Data'!K1441,0)))</f>
        <v/>
      </c>
      <c r="R1446">
        <f>IF(ISBLANK('Raw Data'!K1441),0,IFERROR(IF(MATCH(SMALL('Raw Data'!K1441:N1441,1),L1446:O1446,0),SMALL('Raw Data'!K1441:N1441,1)),0))</f>
        <v/>
      </c>
      <c r="S1446">
        <f>IF(ISBLANK('Raw Data'!K1441),0,IFERROR(IF(MATCH(SMALL('Raw Data'!K1441:N1441,2),L1446:O1446,0),SMALL('Raw Data'!K1441:N1441,2)),0))</f>
        <v/>
      </c>
      <c r="T1446">
        <f>IF(ISBLANK('Raw Data'!K1441),0,IFERROR(IF(MATCH(SMALL('Raw Data'!K1441:N1441,3),L1446:O1446,0),SMALL('Raw Data'!K1441:N1441,3)),0))</f>
        <v/>
      </c>
      <c r="U1446">
        <f>IF(ISBLANK('Raw Data'!K1441),0,IFERROR(IF(MATCH(SMALL('Raw Data'!K1441:N1441,4),L1446:O1446,0),SMALL('Raw Data'!K1441:N1441,4)),0))</f>
        <v/>
      </c>
      <c r="V1446">
        <f>IF(AND('Raw Data'!D1441&lt;3, 'Raw Data'!E1441&lt;3, 'Raw Data'!A1441&gt;0), 'Raw Data'!AF1441, 0)</f>
        <v/>
      </c>
      <c r="W1446">
        <f>IF(AND('Raw Data'!D1441&lt;4, 'Raw Data'!E1441&lt;4, 'Raw Data'!A1441&gt;0), 'Raw Data'!AI1441, 0)</f>
        <v/>
      </c>
      <c r="X1446">
        <f>IF(AND('Raw Data'!D1441&lt;5, 'Raw Data'!E1441&lt;5, 'Raw Data'!A1441&gt;0), 'Raw Data'!AL1441, 0)</f>
        <v/>
      </c>
      <c r="Y1446">
        <f>IF(AND('Raw Data'!D1441&lt;6, 'Raw Data'!E1441&lt;6, 'Raw Data'!A1441&gt;0), 'Raw Data'!AO1441, 0)</f>
        <v/>
      </c>
      <c r="Z1446">
        <f>IF(ISBLANK('Raw Data'!D1441), 0, IF('Raw Data'!D1441-'Raw Data'!E1441&gt;1, 'Raw Data'!AW1441, 0))</f>
        <v/>
      </c>
      <c r="AA1446">
        <f>IF(ISBLANK('Raw Data'!A1441), 0, IF(ABS('Raw Data'!D1441-'Raw Data'!E1441)&lt;2, 'Raw Data'!AX1441, 0))</f>
        <v/>
      </c>
      <c r="AB1446">
        <f>IF(ISBLANK('Raw Data'!D1441), 0, IF('Raw Data'!E1441-'Raw Data'!D1441&gt;1, 'Raw Data'!AY1441, 0))</f>
        <v/>
      </c>
      <c r="AC1446">
        <f>IF(ISBLANK('Raw Data'!D1441), 0, IF('Raw Data'!D1441-'Raw Data'!E1441&gt;2, 'Raw Data'!AZ1441, 0))</f>
        <v/>
      </c>
      <c r="AD1446">
        <f>IF(ISBLANK('Raw Data'!A1441), 0, IF(ABS('Raw Data'!D1441-'Raw Data'!E1441)&lt;3, 'Raw Data'!BA1441, 0))</f>
        <v/>
      </c>
      <c r="AE1446">
        <f>IF(ISBLANK('Raw Data'!D1441), 0, IF('Raw Data'!E1441-'Raw Data'!D1441&gt;2, 'Raw Data'!BB1441, 0))</f>
        <v/>
      </c>
      <c r="AF1446">
        <f>IF(ISBLANK('Raw Data'!D1441), 0, IF('Raw Data'!D1441-'Raw Data'!E1441&gt;3, 'Raw Data'!BC1441, 0))</f>
        <v/>
      </c>
      <c r="AG1446">
        <f>IF(ISBLANK('Raw Data'!A1441), 0, IF(ABS('Raw Data'!D1441-'Raw Data'!E1441)&lt;4, 'Raw Data'!BD1441, 0))</f>
        <v/>
      </c>
      <c r="AH1446">
        <f>IF(ISBLANK('Raw Data'!D1441), 0, IF('Raw Data'!E1441-'Raw Data'!D1441&gt;3, 'Raw Data'!BE1441, 0))</f>
        <v/>
      </c>
      <c r="AI1446">
        <f>IF(SUM('Raw Data'!D1441:E1441)&gt;'Raw Data'!F1441, 'Raw Data'!G1441, 0)</f>
        <v/>
      </c>
      <c r="AJ1446">
        <f>IF(ISBLANK('Raw Data'!D1441), 0, IF(SUM('Raw Data'!D1441:E1441)&lt;'Raw Data'!F1441, 'Raw Data'!H1441, 0))</f>
        <v/>
      </c>
      <c r="AK1446">
        <f>IF(ISBLANK('Raw Data'!A1441), 0, IF(AND('Raw Data'!D1441&lt;3, 'Raw Data'!E1441&lt;3, 'Raw Data'!F1441&lt;BB$2), 'Raw Data'!AF1441, 0))</f>
        <v/>
      </c>
      <c r="AL1446">
        <f>IF(ISBLANK('Raw Data'!A1441), 0, IF(AND('Raw Data'!D1441&lt;4, 'Raw Data'!E1441&lt;4, 'Raw Data'!F1441&lt;BB$2), 'Raw Data'!AI1441, 0))</f>
        <v/>
      </c>
      <c r="AM1446">
        <f>IF(ISBLANK('Raw Data'!A1441), 0, IF(AND('Raw Data'!D1441&lt;5, 'Raw Data'!E1441&lt;5, 'Raw Data'!F1441&lt;BB$2), 'Raw Data'!AL1441, 0))</f>
        <v/>
      </c>
      <c r="AN1446">
        <f>IF(ISBLANK('Raw Data'!A1441), 0, IF(AND('Raw Data'!D1441&lt;6, 'Raw Data'!E1441&lt;6, 'Raw Data'!F1441&lt;BB$2), 'Raw Data'!AO1441, 0))</f>
        <v/>
      </c>
      <c r="AO1446">
        <f>IF(ISBLANK('Raw Data'!A1441), 0, IF(AND('Raw Data'!I1441&lt;Analysis!$BC$2, 'Raw Data'!D1441-'Raw Data'!E1441&gt;1), 'Raw Data'!AW1441, IF(AND('Raw Data'!J1441&lt;Analysis!$BC$2, 'Raw Data'!E1441-'Raw Data'!D1441&gt;1), 'Raw Data'!AY1441, 0)))</f>
        <v/>
      </c>
      <c r="AP1446">
        <f>IF(ISBLANK('Raw Data'!A1441), 0, IF(AND('Raw Data'!I1441&lt;Analysis!$BC$2, 'Raw Data'!D1441-'Raw Data'!E1441&gt;2), 'Raw Data'!AZ1441, IF(AND('Raw Data'!J1441&lt;Analysis!$BC$2, 'Raw Data'!E1441-'Raw Data'!D1441&gt;2), 'Raw Data'!BB1441, 0)))</f>
        <v/>
      </c>
      <c r="AQ1446">
        <f>IF(ISBLANK('Raw Data'!A1441), 0, IF(AND('Raw Data'!I1441&lt;Analysis!$BC$2, 'Raw Data'!D1441-'Raw Data'!E1441&gt;3), 'Raw Data'!BC1441, IF(AND('Raw Data'!J1441&lt;Analysis!$BC$2, 'Raw Data'!E1441-'Raw Data'!D1441&gt;3), 'Raw Data'!BE1441, 0)))</f>
        <v/>
      </c>
      <c r="AR1446">
        <f>IF('Hidden Analysiss'!D1442=1,IF(ABS('Raw Data'!E1441-'Raw Data'!D1441)&lt;2,'Raw Data'!AX1441,0), 0)</f>
        <v/>
      </c>
      <c r="AS1446">
        <f>IF('Hidden Analysiss'!D1442=1,IF(ABS('Raw Data'!E1441-'Raw Data'!D1441)&lt;3,'Raw Data'!BA1441,0), 0)</f>
        <v/>
      </c>
      <c r="AT1446">
        <f>IF('Hidden Analysiss'!D1442=1,IF(ABS('Raw Data'!E1441-'Raw Data'!D1441)&lt;4,'Raw Data'!BD1441,0), 0)</f>
        <v/>
      </c>
      <c r="AU1446">
        <f>IF(AND('Hidden Analysiss'!E1442=1, ABS('Raw Data'!E1441-'Raw Data'!D1441)&lt;2), 'Raw Data'!AX1441, 0)</f>
        <v/>
      </c>
      <c r="AV1446">
        <f>IF(AND('Hidden Analysiss'!E1442=1, ABS('Raw Data'!E1441-'Raw Data'!D1441)&lt;3), 'Raw Data'!BA1441, 0)</f>
        <v/>
      </c>
      <c r="AW1446">
        <f>IF(AND('Hidden Analysiss'!E1442=1, ABS('Raw Data'!E1441-'Raw Data'!D1441)&lt;3), 'Raw Data'!BD1441, 0)</f>
        <v/>
      </c>
    </row>
    <row r="1447">
      <c r="A1447" s="1">
        <f>'Raw Data'!A1442</f>
        <v/>
      </c>
      <c r="B1447">
        <f>IF('Raw Data'!E1442&gt;'Raw Data'!D1442, 'Raw Data'!J1442, 0)</f>
        <v/>
      </c>
      <c r="C1447">
        <f>IF('Raw Data'!D1442&gt;'Raw Data'!E1442, 'Raw Data'!I1442, 0)</f>
        <v/>
      </c>
      <c r="D1447">
        <f>SUM(G1447:H1447)</f>
        <v/>
      </c>
      <c r="E1447">
        <f>IF(AND('Raw Data'!J1442&lt;'Raw Data'!I1442,'Raw Data'!E1442&gt;'Raw Data'!D1442,'Raw Data'!E1442-'Raw Data'!D1442&gt;3),'Raw Data'!N1442,IF(AND('Raw Data'!I1442&lt;'Raw Data'!J1442,'Raw Data'!D1442&gt;'Raw Data'!E1442,'Raw Data'!D1442-'Raw Data'!E1442&gt;3),'Raw Data'!M1442,0))</f>
        <v/>
      </c>
      <c r="F1447">
        <f>IF(AND('Raw Data'!J1442&lt;'Raw Data'!I1442,'Raw Data'!E1442&gt;'Raw Data'!D1442,'Raw Data'!E1442-'Raw Data'!D1442&lt;4),'Raw Data'!L1442,IF(AND('Raw Data'!I1442&lt;'Raw Data'!J1442,'Raw Data'!D1442&gt;'Raw Data'!E1442,'Raw Data'!D1442-'Raw Data'!E1442&lt;4),'Raw Data'!K1442,0))</f>
        <v/>
      </c>
      <c r="G1447">
        <f>IF(AND('Raw Data'!J1442&lt;'Raw Data'!I1442, 'Raw Data'!E1442&gt;'Raw Data'!D1442), 'Raw Data'!J1442, 0)</f>
        <v/>
      </c>
      <c r="H1447">
        <f>IF(AND('Raw Data'!J1442&gt;'Raw Data'!I1442, 'Raw Data'!E1442&lt;'Raw Data'!D1442), 'Raw Data'!I1442, 0)</f>
        <v/>
      </c>
      <c r="I1447">
        <f>SUM(J1447:K1447)</f>
        <v/>
      </c>
      <c r="J1447">
        <f>IF(AND('Raw Data'!J1442&gt;'Raw Data'!I1442, 'Raw Data'!E1442&gt;'Raw Data'!D1442), 'Raw Data'!J1442, 0)</f>
        <v/>
      </c>
      <c r="K1447">
        <f>IF(AND('Raw Data'!I1442&gt;'Raw Data'!J1442, 'Raw Data'!D1442&gt;'Raw Data'!E1442), 'Raw Data'!I1442, 0)</f>
        <v/>
      </c>
      <c r="L1447">
        <f>IF('Raw Data'!E1442-'Raw Data'!D1442&gt;3, 'Raw Data'!N1442, 0)</f>
        <v/>
      </c>
      <c r="M1447">
        <f>IF('Raw Data'!D1442-'Raw Data'!E1442&gt;3, 'Raw Data'!M1442, 0)</f>
        <v/>
      </c>
      <c r="N1447">
        <f>IF(ISBLANK('Raw Data'!D1442),0,IF(AND('Raw Data'!E1442&gt;'Raw Data'!D1442,'Raw Data'!E1442-'Raw Data'!D1442&gt;0,'Raw Data'!E1442-'Raw Data'!D1442&lt;4),'Raw Data'!L1442, 0))</f>
        <v/>
      </c>
      <c r="O1447">
        <f>IF(ISBLANK('Raw Data'!D1442),0,IF(AND('Raw Data'!E1442&gt;'Raw Data'!D1442,'Raw Data'!E1442-'Raw Data'!D1442&gt;0,'Raw Data'!D1442-'Raw Data'!E1442&lt;4),'Raw Data'!K1442, 0))</f>
        <v/>
      </c>
      <c r="P1447">
        <f>IF('Raw Data'!E1442-'Raw Data'!D1442&gt;3, 'Raw Data'!N1442, IF('Raw Data'!D1442-'Raw Data'!E1442&gt;3, 'Raw Data'!M1442, 0))</f>
        <v/>
      </c>
      <c r="Q1447">
        <f>IF(ISBLANK('Raw Data'!E1442),0,IF(AND('Raw Data'!E1442-'Raw Data'!D1442&lt;4,'Raw Data'!E1442-'Raw Data'!D1442&gt;0),'Raw Data'!L1442,IF(AND('Raw Data'!D1442&gt;'Raw Data'!E1442,'Raw Data'!D1442-'Raw Data'!E1442&gt;0),'Raw Data'!K1442,0)))</f>
        <v/>
      </c>
      <c r="R1447">
        <f>IF(ISBLANK('Raw Data'!K1442),0,IFERROR(IF(MATCH(SMALL('Raw Data'!K1442:N1442,1),L1447:O1447,0),SMALL('Raw Data'!K1442:N1442,1)),0))</f>
        <v/>
      </c>
      <c r="S1447">
        <f>IF(ISBLANK('Raw Data'!K1442),0,IFERROR(IF(MATCH(SMALL('Raw Data'!K1442:N1442,2),L1447:O1447,0),SMALL('Raw Data'!K1442:N1442,2)),0))</f>
        <v/>
      </c>
      <c r="T1447">
        <f>IF(ISBLANK('Raw Data'!K1442),0,IFERROR(IF(MATCH(SMALL('Raw Data'!K1442:N1442,3),L1447:O1447,0),SMALL('Raw Data'!K1442:N1442,3)),0))</f>
        <v/>
      </c>
      <c r="U1447">
        <f>IF(ISBLANK('Raw Data'!K1442),0,IFERROR(IF(MATCH(SMALL('Raw Data'!K1442:N1442,4),L1447:O1447,0),SMALL('Raw Data'!K1442:N1442,4)),0))</f>
        <v/>
      </c>
      <c r="V1447">
        <f>IF(AND('Raw Data'!D1442&lt;3, 'Raw Data'!E1442&lt;3, 'Raw Data'!A1442&gt;0), 'Raw Data'!AF1442, 0)</f>
        <v/>
      </c>
      <c r="W1447">
        <f>IF(AND('Raw Data'!D1442&lt;4, 'Raw Data'!E1442&lt;4, 'Raw Data'!A1442&gt;0), 'Raw Data'!AI1442, 0)</f>
        <v/>
      </c>
      <c r="X1447">
        <f>IF(AND('Raw Data'!D1442&lt;5, 'Raw Data'!E1442&lt;5, 'Raw Data'!A1442&gt;0), 'Raw Data'!AL1442, 0)</f>
        <v/>
      </c>
      <c r="Y1447">
        <f>IF(AND('Raw Data'!D1442&lt;6, 'Raw Data'!E1442&lt;6, 'Raw Data'!A1442&gt;0), 'Raw Data'!AO1442, 0)</f>
        <v/>
      </c>
      <c r="Z1447">
        <f>IF(ISBLANK('Raw Data'!D1442), 0, IF('Raw Data'!D1442-'Raw Data'!E1442&gt;1, 'Raw Data'!AW1442, 0))</f>
        <v/>
      </c>
      <c r="AA1447">
        <f>IF(ISBLANK('Raw Data'!A1442), 0, IF(ABS('Raw Data'!D1442-'Raw Data'!E1442)&lt;2, 'Raw Data'!AX1442, 0))</f>
        <v/>
      </c>
      <c r="AB1447">
        <f>IF(ISBLANK('Raw Data'!D1442), 0, IF('Raw Data'!E1442-'Raw Data'!D1442&gt;1, 'Raw Data'!AY1442, 0))</f>
        <v/>
      </c>
      <c r="AC1447">
        <f>IF(ISBLANK('Raw Data'!D1442), 0, IF('Raw Data'!D1442-'Raw Data'!E1442&gt;2, 'Raw Data'!AZ1442, 0))</f>
        <v/>
      </c>
      <c r="AD1447">
        <f>IF(ISBLANK('Raw Data'!A1442), 0, IF(ABS('Raw Data'!D1442-'Raw Data'!E1442)&lt;3, 'Raw Data'!BA1442, 0))</f>
        <v/>
      </c>
      <c r="AE1447">
        <f>IF(ISBLANK('Raw Data'!D1442), 0, IF('Raw Data'!E1442-'Raw Data'!D1442&gt;2, 'Raw Data'!BB1442, 0))</f>
        <v/>
      </c>
      <c r="AF1447">
        <f>IF(ISBLANK('Raw Data'!D1442), 0, IF('Raw Data'!D1442-'Raw Data'!E1442&gt;3, 'Raw Data'!BC1442, 0))</f>
        <v/>
      </c>
      <c r="AG1447">
        <f>IF(ISBLANK('Raw Data'!A1442), 0, IF(ABS('Raw Data'!D1442-'Raw Data'!E1442)&lt;4, 'Raw Data'!BD1442, 0))</f>
        <v/>
      </c>
      <c r="AH1447">
        <f>IF(ISBLANK('Raw Data'!D1442), 0, IF('Raw Data'!E1442-'Raw Data'!D1442&gt;3, 'Raw Data'!BE1442, 0))</f>
        <v/>
      </c>
      <c r="AI1447">
        <f>IF(SUM('Raw Data'!D1442:E1442)&gt;'Raw Data'!F1442, 'Raw Data'!G1442, 0)</f>
        <v/>
      </c>
      <c r="AJ1447">
        <f>IF(ISBLANK('Raw Data'!D1442), 0, IF(SUM('Raw Data'!D1442:E1442)&lt;'Raw Data'!F1442, 'Raw Data'!H1442, 0))</f>
        <v/>
      </c>
      <c r="AK1447">
        <f>IF(ISBLANK('Raw Data'!A1442), 0, IF(AND('Raw Data'!D1442&lt;3, 'Raw Data'!E1442&lt;3, 'Raw Data'!F1442&lt;BB$2), 'Raw Data'!AF1442, 0))</f>
        <v/>
      </c>
      <c r="AL1447">
        <f>IF(ISBLANK('Raw Data'!A1442), 0, IF(AND('Raw Data'!D1442&lt;4, 'Raw Data'!E1442&lt;4, 'Raw Data'!F1442&lt;BB$2), 'Raw Data'!AI1442, 0))</f>
        <v/>
      </c>
      <c r="AM1447">
        <f>IF(ISBLANK('Raw Data'!A1442), 0, IF(AND('Raw Data'!D1442&lt;5, 'Raw Data'!E1442&lt;5, 'Raw Data'!F1442&lt;BB$2), 'Raw Data'!AL1442, 0))</f>
        <v/>
      </c>
      <c r="AN1447">
        <f>IF(ISBLANK('Raw Data'!A1442), 0, IF(AND('Raw Data'!D1442&lt;6, 'Raw Data'!E1442&lt;6, 'Raw Data'!F1442&lt;BB$2), 'Raw Data'!AO1442, 0))</f>
        <v/>
      </c>
      <c r="AO1447">
        <f>IF(ISBLANK('Raw Data'!A1442), 0, IF(AND('Raw Data'!I1442&lt;Analysis!$BC$2, 'Raw Data'!D1442-'Raw Data'!E1442&gt;1), 'Raw Data'!AW1442, IF(AND('Raw Data'!J1442&lt;Analysis!$BC$2, 'Raw Data'!E1442-'Raw Data'!D1442&gt;1), 'Raw Data'!AY1442, 0)))</f>
        <v/>
      </c>
      <c r="AP1447">
        <f>IF(ISBLANK('Raw Data'!A1442), 0, IF(AND('Raw Data'!I1442&lt;Analysis!$BC$2, 'Raw Data'!D1442-'Raw Data'!E1442&gt;2), 'Raw Data'!AZ1442, IF(AND('Raw Data'!J1442&lt;Analysis!$BC$2, 'Raw Data'!E1442-'Raw Data'!D1442&gt;2), 'Raw Data'!BB1442, 0)))</f>
        <v/>
      </c>
      <c r="AQ1447">
        <f>IF(ISBLANK('Raw Data'!A1442), 0, IF(AND('Raw Data'!I1442&lt;Analysis!$BC$2, 'Raw Data'!D1442-'Raw Data'!E1442&gt;3), 'Raw Data'!BC1442, IF(AND('Raw Data'!J1442&lt;Analysis!$BC$2, 'Raw Data'!E1442-'Raw Data'!D1442&gt;3), 'Raw Data'!BE1442, 0)))</f>
        <v/>
      </c>
      <c r="AR1447">
        <f>IF('Hidden Analysiss'!D1443=1,IF(ABS('Raw Data'!E1442-'Raw Data'!D1442)&lt;2,'Raw Data'!AX1442,0), 0)</f>
        <v/>
      </c>
      <c r="AS1447">
        <f>IF('Hidden Analysiss'!D1443=1,IF(ABS('Raw Data'!E1442-'Raw Data'!D1442)&lt;3,'Raw Data'!BA1442,0), 0)</f>
        <v/>
      </c>
      <c r="AT1447">
        <f>IF('Hidden Analysiss'!D1443=1,IF(ABS('Raw Data'!E1442-'Raw Data'!D1442)&lt;4,'Raw Data'!BD1442,0), 0)</f>
        <v/>
      </c>
      <c r="AU1447">
        <f>IF(AND('Hidden Analysiss'!E1443=1, ABS('Raw Data'!E1442-'Raw Data'!D1442)&lt;2), 'Raw Data'!AX1442, 0)</f>
        <v/>
      </c>
      <c r="AV1447">
        <f>IF(AND('Hidden Analysiss'!E1443=1, ABS('Raw Data'!E1442-'Raw Data'!D1442)&lt;3), 'Raw Data'!BA1442, 0)</f>
        <v/>
      </c>
      <c r="AW1447">
        <f>IF(AND('Hidden Analysiss'!E1443=1, ABS('Raw Data'!E1442-'Raw Data'!D1442)&lt;3), 'Raw Data'!BD1442, 0)</f>
        <v/>
      </c>
    </row>
    <row r="1448">
      <c r="A1448" s="1">
        <f>'Raw Data'!A1443</f>
        <v/>
      </c>
      <c r="B1448">
        <f>IF('Raw Data'!E1443&gt;'Raw Data'!D1443, 'Raw Data'!J1443, 0)</f>
        <v/>
      </c>
      <c r="C1448">
        <f>IF('Raw Data'!D1443&gt;'Raw Data'!E1443, 'Raw Data'!I1443, 0)</f>
        <v/>
      </c>
      <c r="D1448">
        <f>SUM(G1448:H1448)</f>
        <v/>
      </c>
      <c r="E1448">
        <f>IF(AND('Raw Data'!J1443&lt;'Raw Data'!I1443,'Raw Data'!E1443&gt;'Raw Data'!D1443,'Raw Data'!E1443-'Raw Data'!D1443&gt;3),'Raw Data'!N1443,IF(AND('Raw Data'!I1443&lt;'Raw Data'!J1443,'Raw Data'!D1443&gt;'Raw Data'!E1443,'Raw Data'!D1443-'Raw Data'!E1443&gt;3),'Raw Data'!M1443,0))</f>
        <v/>
      </c>
      <c r="F1448">
        <f>IF(AND('Raw Data'!J1443&lt;'Raw Data'!I1443,'Raw Data'!E1443&gt;'Raw Data'!D1443,'Raw Data'!E1443-'Raw Data'!D1443&lt;4),'Raw Data'!L1443,IF(AND('Raw Data'!I1443&lt;'Raw Data'!J1443,'Raw Data'!D1443&gt;'Raw Data'!E1443,'Raw Data'!D1443-'Raw Data'!E1443&lt;4),'Raw Data'!K1443,0))</f>
        <v/>
      </c>
      <c r="G1448">
        <f>IF(AND('Raw Data'!J1443&lt;'Raw Data'!I1443, 'Raw Data'!E1443&gt;'Raw Data'!D1443), 'Raw Data'!J1443, 0)</f>
        <v/>
      </c>
      <c r="H1448">
        <f>IF(AND('Raw Data'!J1443&gt;'Raw Data'!I1443, 'Raw Data'!E1443&lt;'Raw Data'!D1443), 'Raw Data'!I1443, 0)</f>
        <v/>
      </c>
      <c r="I1448">
        <f>SUM(J1448:K1448)</f>
        <v/>
      </c>
      <c r="J1448">
        <f>IF(AND('Raw Data'!J1443&gt;'Raw Data'!I1443, 'Raw Data'!E1443&gt;'Raw Data'!D1443), 'Raw Data'!J1443, 0)</f>
        <v/>
      </c>
      <c r="K1448">
        <f>IF(AND('Raw Data'!I1443&gt;'Raw Data'!J1443, 'Raw Data'!D1443&gt;'Raw Data'!E1443), 'Raw Data'!I1443, 0)</f>
        <v/>
      </c>
      <c r="L1448">
        <f>IF('Raw Data'!E1443-'Raw Data'!D1443&gt;3, 'Raw Data'!N1443, 0)</f>
        <v/>
      </c>
      <c r="M1448">
        <f>IF('Raw Data'!D1443-'Raw Data'!E1443&gt;3, 'Raw Data'!M1443, 0)</f>
        <v/>
      </c>
      <c r="N1448">
        <f>IF(ISBLANK('Raw Data'!D1443),0,IF(AND('Raw Data'!E1443&gt;'Raw Data'!D1443,'Raw Data'!E1443-'Raw Data'!D1443&gt;0,'Raw Data'!E1443-'Raw Data'!D1443&lt;4),'Raw Data'!L1443, 0))</f>
        <v/>
      </c>
      <c r="O1448">
        <f>IF(ISBLANK('Raw Data'!D1443),0,IF(AND('Raw Data'!E1443&gt;'Raw Data'!D1443,'Raw Data'!E1443-'Raw Data'!D1443&gt;0,'Raw Data'!D1443-'Raw Data'!E1443&lt;4),'Raw Data'!K1443, 0))</f>
        <v/>
      </c>
      <c r="P1448">
        <f>IF('Raw Data'!E1443-'Raw Data'!D1443&gt;3, 'Raw Data'!N1443, IF('Raw Data'!D1443-'Raw Data'!E1443&gt;3, 'Raw Data'!M1443, 0))</f>
        <v/>
      </c>
      <c r="Q1448">
        <f>IF(ISBLANK('Raw Data'!E1443),0,IF(AND('Raw Data'!E1443-'Raw Data'!D1443&lt;4,'Raw Data'!E1443-'Raw Data'!D1443&gt;0),'Raw Data'!L1443,IF(AND('Raw Data'!D1443&gt;'Raw Data'!E1443,'Raw Data'!D1443-'Raw Data'!E1443&gt;0),'Raw Data'!K1443,0)))</f>
        <v/>
      </c>
      <c r="R1448">
        <f>IF(ISBLANK('Raw Data'!K1443),0,IFERROR(IF(MATCH(SMALL('Raw Data'!K1443:N1443,1),L1448:O1448,0),SMALL('Raw Data'!K1443:N1443,1)),0))</f>
        <v/>
      </c>
      <c r="S1448">
        <f>IF(ISBLANK('Raw Data'!K1443),0,IFERROR(IF(MATCH(SMALL('Raw Data'!K1443:N1443,2),L1448:O1448,0),SMALL('Raw Data'!K1443:N1443,2)),0))</f>
        <v/>
      </c>
      <c r="T1448">
        <f>IF(ISBLANK('Raw Data'!K1443),0,IFERROR(IF(MATCH(SMALL('Raw Data'!K1443:N1443,3),L1448:O1448,0),SMALL('Raw Data'!K1443:N1443,3)),0))</f>
        <v/>
      </c>
      <c r="U1448">
        <f>IF(ISBLANK('Raw Data'!K1443),0,IFERROR(IF(MATCH(SMALL('Raw Data'!K1443:N1443,4),L1448:O1448,0),SMALL('Raw Data'!K1443:N1443,4)),0))</f>
        <v/>
      </c>
      <c r="V1448">
        <f>IF(AND('Raw Data'!D1443&lt;3, 'Raw Data'!E1443&lt;3, 'Raw Data'!A1443&gt;0), 'Raw Data'!AF1443, 0)</f>
        <v/>
      </c>
      <c r="W1448">
        <f>IF(AND('Raw Data'!D1443&lt;4, 'Raw Data'!E1443&lt;4, 'Raw Data'!A1443&gt;0), 'Raw Data'!AI1443, 0)</f>
        <v/>
      </c>
      <c r="X1448">
        <f>IF(AND('Raw Data'!D1443&lt;5, 'Raw Data'!E1443&lt;5, 'Raw Data'!A1443&gt;0), 'Raw Data'!AL1443, 0)</f>
        <v/>
      </c>
      <c r="Y1448">
        <f>IF(AND('Raw Data'!D1443&lt;6, 'Raw Data'!E1443&lt;6, 'Raw Data'!A1443&gt;0), 'Raw Data'!AO1443, 0)</f>
        <v/>
      </c>
      <c r="Z1448">
        <f>IF(ISBLANK('Raw Data'!D1443), 0, IF('Raw Data'!D1443-'Raw Data'!E1443&gt;1, 'Raw Data'!AW1443, 0))</f>
        <v/>
      </c>
      <c r="AA1448">
        <f>IF(ISBLANK('Raw Data'!A1443), 0, IF(ABS('Raw Data'!D1443-'Raw Data'!E1443)&lt;2, 'Raw Data'!AX1443, 0))</f>
        <v/>
      </c>
      <c r="AB1448">
        <f>IF(ISBLANK('Raw Data'!D1443), 0, IF('Raw Data'!E1443-'Raw Data'!D1443&gt;1, 'Raw Data'!AY1443, 0))</f>
        <v/>
      </c>
      <c r="AC1448">
        <f>IF(ISBLANK('Raw Data'!D1443), 0, IF('Raw Data'!D1443-'Raw Data'!E1443&gt;2, 'Raw Data'!AZ1443, 0))</f>
        <v/>
      </c>
      <c r="AD1448">
        <f>IF(ISBLANK('Raw Data'!A1443), 0, IF(ABS('Raw Data'!D1443-'Raw Data'!E1443)&lt;3, 'Raw Data'!BA1443, 0))</f>
        <v/>
      </c>
      <c r="AE1448">
        <f>IF(ISBLANK('Raw Data'!D1443), 0, IF('Raw Data'!E1443-'Raw Data'!D1443&gt;2, 'Raw Data'!BB1443, 0))</f>
        <v/>
      </c>
      <c r="AF1448">
        <f>IF(ISBLANK('Raw Data'!D1443), 0, IF('Raw Data'!D1443-'Raw Data'!E1443&gt;3, 'Raw Data'!BC1443, 0))</f>
        <v/>
      </c>
      <c r="AG1448">
        <f>IF(ISBLANK('Raw Data'!A1443), 0, IF(ABS('Raw Data'!D1443-'Raw Data'!E1443)&lt;4, 'Raw Data'!BD1443, 0))</f>
        <v/>
      </c>
      <c r="AH1448">
        <f>IF(ISBLANK('Raw Data'!D1443), 0, IF('Raw Data'!E1443-'Raw Data'!D1443&gt;3, 'Raw Data'!BE1443, 0))</f>
        <v/>
      </c>
      <c r="AI1448">
        <f>IF(SUM('Raw Data'!D1443:E1443)&gt;'Raw Data'!F1443, 'Raw Data'!G1443, 0)</f>
        <v/>
      </c>
      <c r="AJ1448">
        <f>IF(ISBLANK('Raw Data'!D1443), 0, IF(SUM('Raw Data'!D1443:E1443)&lt;'Raw Data'!F1443, 'Raw Data'!H1443, 0))</f>
        <v/>
      </c>
      <c r="AK1448">
        <f>IF(ISBLANK('Raw Data'!A1443), 0, IF(AND('Raw Data'!D1443&lt;3, 'Raw Data'!E1443&lt;3, 'Raw Data'!F1443&lt;BB$2), 'Raw Data'!AF1443, 0))</f>
        <v/>
      </c>
      <c r="AL1448">
        <f>IF(ISBLANK('Raw Data'!A1443), 0, IF(AND('Raw Data'!D1443&lt;4, 'Raw Data'!E1443&lt;4, 'Raw Data'!F1443&lt;BB$2), 'Raw Data'!AI1443, 0))</f>
        <v/>
      </c>
      <c r="AM1448">
        <f>IF(ISBLANK('Raw Data'!A1443), 0, IF(AND('Raw Data'!D1443&lt;5, 'Raw Data'!E1443&lt;5, 'Raw Data'!F1443&lt;BB$2), 'Raw Data'!AL1443, 0))</f>
        <v/>
      </c>
      <c r="AN1448">
        <f>IF(ISBLANK('Raw Data'!A1443), 0, IF(AND('Raw Data'!D1443&lt;6, 'Raw Data'!E1443&lt;6, 'Raw Data'!F1443&lt;BB$2), 'Raw Data'!AO1443, 0))</f>
        <v/>
      </c>
      <c r="AO1448">
        <f>IF(ISBLANK('Raw Data'!A1443), 0, IF(AND('Raw Data'!I1443&lt;Analysis!$BC$2, 'Raw Data'!D1443-'Raw Data'!E1443&gt;1), 'Raw Data'!AW1443, IF(AND('Raw Data'!J1443&lt;Analysis!$BC$2, 'Raw Data'!E1443-'Raw Data'!D1443&gt;1), 'Raw Data'!AY1443, 0)))</f>
        <v/>
      </c>
      <c r="AP1448">
        <f>IF(ISBLANK('Raw Data'!A1443), 0, IF(AND('Raw Data'!I1443&lt;Analysis!$BC$2, 'Raw Data'!D1443-'Raw Data'!E1443&gt;2), 'Raw Data'!AZ1443, IF(AND('Raw Data'!J1443&lt;Analysis!$BC$2, 'Raw Data'!E1443-'Raw Data'!D1443&gt;2), 'Raw Data'!BB1443, 0)))</f>
        <v/>
      </c>
      <c r="AQ1448">
        <f>IF(ISBLANK('Raw Data'!A1443), 0, IF(AND('Raw Data'!I1443&lt;Analysis!$BC$2, 'Raw Data'!D1443-'Raw Data'!E1443&gt;3), 'Raw Data'!BC1443, IF(AND('Raw Data'!J1443&lt;Analysis!$BC$2, 'Raw Data'!E1443-'Raw Data'!D1443&gt;3), 'Raw Data'!BE1443, 0)))</f>
        <v/>
      </c>
      <c r="AR1448">
        <f>IF('Hidden Analysiss'!D1444=1,IF(ABS('Raw Data'!E1443-'Raw Data'!D1443)&lt;2,'Raw Data'!AX1443,0), 0)</f>
        <v/>
      </c>
      <c r="AS1448">
        <f>IF('Hidden Analysiss'!D1444=1,IF(ABS('Raw Data'!E1443-'Raw Data'!D1443)&lt;3,'Raw Data'!BA1443,0), 0)</f>
        <v/>
      </c>
      <c r="AT1448">
        <f>IF('Hidden Analysiss'!D1444=1,IF(ABS('Raw Data'!E1443-'Raw Data'!D1443)&lt;4,'Raw Data'!BD1443,0), 0)</f>
        <v/>
      </c>
      <c r="AU1448">
        <f>IF(AND('Hidden Analysiss'!E1444=1, ABS('Raw Data'!E1443-'Raw Data'!D1443)&lt;2), 'Raw Data'!AX1443, 0)</f>
        <v/>
      </c>
      <c r="AV1448">
        <f>IF(AND('Hidden Analysiss'!E1444=1, ABS('Raw Data'!E1443-'Raw Data'!D1443)&lt;3), 'Raw Data'!BA1443, 0)</f>
        <v/>
      </c>
      <c r="AW1448">
        <f>IF(AND('Hidden Analysiss'!E1444=1, ABS('Raw Data'!E1443-'Raw Data'!D1443)&lt;3), 'Raw Data'!BD1443, 0)</f>
        <v/>
      </c>
    </row>
    <row r="1449">
      <c r="A1449" s="1">
        <f>'Raw Data'!A1444</f>
        <v/>
      </c>
      <c r="B1449">
        <f>IF('Raw Data'!E1444&gt;'Raw Data'!D1444, 'Raw Data'!J1444, 0)</f>
        <v/>
      </c>
      <c r="C1449">
        <f>IF('Raw Data'!D1444&gt;'Raw Data'!E1444, 'Raw Data'!I1444, 0)</f>
        <v/>
      </c>
      <c r="D1449">
        <f>SUM(G1449:H1449)</f>
        <v/>
      </c>
      <c r="E1449">
        <f>IF(AND('Raw Data'!J1444&lt;'Raw Data'!I1444,'Raw Data'!E1444&gt;'Raw Data'!D1444,'Raw Data'!E1444-'Raw Data'!D1444&gt;3),'Raw Data'!N1444,IF(AND('Raw Data'!I1444&lt;'Raw Data'!J1444,'Raw Data'!D1444&gt;'Raw Data'!E1444,'Raw Data'!D1444-'Raw Data'!E1444&gt;3),'Raw Data'!M1444,0))</f>
        <v/>
      </c>
      <c r="F1449">
        <f>IF(AND('Raw Data'!J1444&lt;'Raw Data'!I1444,'Raw Data'!E1444&gt;'Raw Data'!D1444,'Raw Data'!E1444-'Raw Data'!D1444&lt;4),'Raw Data'!L1444,IF(AND('Raw Data'!I1444&lt;'Raw Data'!J1444,'Raw Data'!D1444&gt;'Raw Data'!E1444,'Raw Data'!D1444-'Raw Data'!E1444&lt;4),'Raw Data'!K1444,0))</f>
        <v/>
      </c>
      <c r="G1449">
        <f>IF(AND('Raw Data'!J1444&lt;'Raw Data'!I1444, 'Raw Data'!E1444&gt;'Raw Data'!D1444), 'Raw Data'!J1444, 0)</f>
        <v/>
      </c>
      <c r="H1449">
        <f>IF(AND('Raw Data'!J1444&gt;'Raw Data'!I1444, 'Raw Data'!E1444&lt;'Raw Data'!D1444), 'Raw Data'!I1444, 0)</f>
        <v/>
      </c>
      <c r="I1449">
        <f>SUM(J1449:K1449)</f>
        <v/>
      </c>
      <c r="J1449">
        <f>IF(AND('Raw Data'!J1444&gt;'Raw Data'!I1444, 'Raw Data'!E1444&gt;'Raw Data'!D1444), 'Raw Data'!J1444, 0)</f>
        <v/>
      </c>
      <c r="K1449">
        <f>IF(AND('Raw Data'!I1444&gt;'Raw Data'!J1444, 'Raw Data'!D1444&gt;'Raw Data'!E1444), 'Raw Data'!I1444, 0)</f>
        <v/>
      </c>
      <c r="L1449">
        <f>IF('Raw Data'!E1444-'Raw Data'!D1444&gt;3, 'Raw Data'!N1444, 0)</f>
        <v/>
      </c>
      <c r="M1449">
        <f>IF('Raw Data'!D1444-'Raw Data'!E1444&gt;3, 'Raw Data'!M1444, 0)</f>
        <v/>
      </c>
      <c r="N1449">
        <f>IF(ISBLANK('Raw Data'!D1444),0,IF(AND('Raw Data'!E1444&gt;'Raw Data'!D1444,'Raw Data'!E1444-'Raw Data'!D1444&gt;0,'Raw Data'!E1444-'Raw Data'!D1444&lt;4),'Raw Data'!L1444, 0))</f>
        <v/>
      </c>
      <c r="O1449">
        <f>IF(ISBLANK('Raw Data'!D1444),0,IF(AND('Raw Data'!E1444&gt;'Raw Data'!D1444,'Raw Data'!E1444-'Raw Data'!D1444&gt;0,'Raw Data'!D1444-'Raw Data'!E1444&lt;4),'Raw Data'!K1444, 0))</f>
        <v/>
      </c>
      <c r="P1449">
        <f>IF('Raw Data'!E1444-'Raw Data'!D1444&gt;3, 'Raw Data'!N1444, IF('Raw Data'!D1444-'Raw Data'!E1444&gt;3, 'Raw Data'!M1444, 0))</f>
        <v/>
      </c>
      <c r="Q1449">
        <f>IF(ISBLANK('Raw Data'!E1444),0,IF(AND('Raw Data'!E1444-'Raw Data'!D1444&lt;4,'Raw Data'!E1444-'Raw Data'!D1444&gt;0),'Raw Data'!L1444,IF(AND('Raw Data'!D1444&gt;'Raw Data'!E1444,'Raw Data'!D1444-'Raw Data'!E1444&gt;0),'Raw Data'!K1444,0)))</f>
        <v/>
      </c>
      <c r="R1449">
        <f>IF(ISBLANK('Raw Data'!K1444),0,IFERROR(IF(MATCH(SMALL('Raw Data'!K1444:N1444,1),L1449:O1449,0),SMALL('Raw Data'!K1444:N1444,1)),0))</f>
        <v/>
      </c>
      <c r="S1449">
        <f>IF(ISBLANK('Raw Data'!K1444),0,IFERROR(IF(MATCH(SMALL('Raw Data'!K1444:N1444,2),L1449:O1449,0),SMALL('Raw Data'!K1444:N1444,2)),0))</f>
        <v/>
      </c>
      <c r="T1449">
        <f>IF(ISBLANK('Raw Data'!K1444),0,IFERROR(IF(MATCH(SMALL('Raw Data'!K1444:N1444,3),L1449:O1449,0),SMALL('Raw Data'!K1444:N1444,3)),0))</f>
        <v/>
      </c>
      <c r="U1449">
        <f>IF(ISBLANK('Raw Data'!K1444),0,IFERROR(IF(MATCH(SMALL('Raw Data'!K1444:N1444,4),L1449:O1449,0),SMALL('Raw Data'!K1444:N1444,4)),0))</f>
        <v/>
      </c>
      <c r="V1449">
        <f>IF(AND('Raw Data'!D1444&lt;3, 'Raw Data'!E1444&lt;3, 'Raw Data'!A1444&gt;0), 'Raw Data'!AF1444, 0)</f>
        <v/>
      </c>
      <c r="W1449">
        <f>IF(AND('Raw Data'!D1444&lt;4, 'Raw Data'!E1444&lt;4, 'Raw Data'!A1444&gt;0), 'Raw Data'!AI1444, 0)</f>
        <v/>
      </c>
      <c r="X1449">
        <f>IF(AND('Raw Data'!D1444&lt;5, 'Raw Data'!E1444&lt;5, 'Raw Data'!A1444&gt;0), 'Raw Data'!AL1444, 0)</f>
        <v/>
      </c>
      <c r="Y1449">
        <f>IF(AND('Raw Data'!D1444&lt;6, 'Raw Data'!E1444&lt;6, 'Raw Data'!A1444&gt;0), 'Raw Data'!AO1444, 0)</f>
        <v/>
      </c>
      <c r="Z1449">
        <f>IF(ISBLANK('Raw Data'!D1444), 0, IF('Raw Data'!D1444-'Raw Data'!E1444&gt;1, 'Raw Data'!AW1444, 0))</f>
        <v/>
      </c>
      <c r="AA1449">
        <f>IF(ISBLANK('Raw Data'!A1444), 0, IF(ABS('Raw Data'!D1444-'Raw Data'!E1444)&lt;2, 'Raw Data'!AX1444, 0))</f>
        <v/>
      </c>
      <c r="AB1449">
        <f>IF(ISBLANK('Raw Data'!D1444), 0, IF('Raw Data'!E1444-'Raw Data'!D1444&gt;1, 'Raw Data'!AY1444, 0))</f>
        <v/>
      </c>
      <c r="AC1449">
        <f>IF(ISBLANK('Raw Data'!D1444), 0, IF('Raw Data'!D1444-'Raw Data'!E1444&gt;2, 'Raw Data'!AZ1444, 0))</f>
        <v/>
      </c>
      <c r="AD1449">
        <f>IF(ISBLANK('Raw Data'!A1444), 0, IF(ABS('Raw Data'!D1444-'Raw Data'!E1444)&lt;3, 'Raw Data'!BA1444, 0))</f>
        <v/>
      </c>
      <c r="AE1449">
        <f>IF(ISBLANK('Raw Data'!D1444), 0, IF('Raw Data'!E1444-'Raw Data'!D1444&gt;2, 'Raw Data'!BB1444, 0))</f>
        <v/>
      </c>
      <c r="AF1449">
        <f>IF(ISBLANK('Raw Data'!D1444), 0, IF('Raw Data'!D1444-'Raw Data'!E1444&gt;3, 'Raw Data'!BC1444, 0))</f>
        <v/>
      </c>
      <c r="AG1449">
        <f>IF(ISBLANK('Raw Data'!A1444), 0, IF(ABS('Raw Data'!D1444-'Raw Data'!E1444)&lt;4, 'Raw Data'!BD1444, 0))</f>
        <v/>
      </c>
      <c r="AH1449">
        <f>IF(ISBLANK('Raw Data'!D1444), 0, IF('Raw Data'!E1444-'Raw Data'!D1444&gt;3, 'Raw Data'!BE1444, 0))</f>
        <v/>
      </c>
      <c r="AI1449">
        <f>IF(SUM('Raw Data'!D1444:E1444)&gt;'Raw Data'!F1444, 'Raw Data'!G1444, 0)</f>
        <v/>
      </c>
      <c r="AJ1449">
        <f>IF(ISBLANK('Raw Data'!D1444), 0, IF(SUM('Raw Data'!D1444:E1444)&lt;'Raw Data'!F1444, 'Raw Data'!H1444, 0))</f>
        <v/>
      </c>
      <c r="AK1449">
        <f>IF(ISBLANK('Raw Data'!A1444), 0, IF(AND('Raw Data'!D1444&lt;3, 'Raw Data'!E1444&lt;3, 'Raw Data'!F1444&lt;BB$2), 'Raw Data'!AF1444, 0))</f>
        <v/>
      </c>
      <c r="AL1449">
        <f>IF(ISBLANK('Raw Data'!A1444), 0, IF(AND('Raw Data'!D1444&lt;4, 'Raw Data'!E1444&lt;4, 'Raw Data'!F1444&lt;BB$2), 'Raw Data'!AI1444, 0))</f>
        <v/>
      </c>
      <c r="AM1449">
        <f>IF(ISBLANK('Raw Data'!A1444), 0, IF(AND('Raw Data'!D1444&lt;5, 'Raw Data'!E1444&lt;5, 'Raw Data'!F1444&lt;BB$2), 'Raw Data'!AL1444, 0))</f>
        <v/>
      </c>
      <c r="AN1449">
        <f>IF(ISBLANK('Raw Data'!A1444), 0, IF(AND('Raw Data'!D1444&lt;6, 'Raw Data'!E1444&lt;6, 'Raw Data'!F1444&lt;BB$2), 'Raw Data'!AO1444, 0))</f>
        <v/>
      </c>
      <c r="AO1449">
        <f>IF(ISBLANK('Raw Data'!A1444), 0, IF(AND('Raw Data'!I1444&lt;Analysis!$BC$2, 'Raw Data'!D1444-'Raw Data'!E1444&gt;1), 'Raw Data'!AW1444, IF(AND('Raw Data'!J1444&lt;Analysis!$BC$2, 'Raw Data'!E1444-'Raw Data'!D1444&gt;1), 'Raw Data'!AY1444, 0)))</f>
        <v/>
      </c>
      <c r="AP1449">
        <f>IF(ISBLANK('Raw Data'!A1444), 0, IF(AND('Raw Data'!I1444&lt;Analysis!$BC$2, 'Raw Data'!D1444-'Raw Data'!E1444&gt;2), 'Raw Data'!AZ1444, IF(AND('Raw Data'!J1444&lt;Analysis!$BC$2, 'Raw Data'!E1444-'Raw Data'!D1444&gt;2), 'Raw Data'!BB1444, 0)))</f>
        <v/>
      </c>
      <c r="AQ1449">
        <f>IF(ISBLANK('Raw Data'!A1444), 0, IF(AND('Raw Data'!I1444&lt;Analysis!$BC$2, 'Raw Data'!D1444-'Raw Data'!E1444&gt;3), 'Raw Data'!BC1444, IF(AND('Raw Data'!J1444&lt;Analysis!$BC$2, 'Raw Data'!E1444-'Raw Data'!D1444&gt;3), 'Raw Data'!BE1444, 0)))</f>
        <v/>
      </c>
      <c r="AR1449">
        <f>IF('Hidden Analysiss'!D1445=1,IF(ABS('Raw Data'!E1444-'Raw Data'!D1444)&lt;2,'Raw Data'!AX1444,0), 0)</f>
        <v/>
      </c>
      <c r="AS1449">
        <f>IF('Hidden Analysiss'!D1445=1,IF(ABS('Raw Data'!E1444-'Raw Data'!D1444)&lt;3,'Raw Data'!BA1444,0), 0)</f>
        <v/>
      </c>
      <c r="AT1449">
        <f>IF('Hidden Analysiss'!D1445=1,IF(ABS('Raw Data'!E1444-'Raw Data'!D1444)&lt;4,'Raw Data'!BD1444,0), 0)</f>
        <v/>
      </c>
      <c r="AU1449">
        <f>IF(AND('Hidden Analysiss'!E1445=1, ABS('Raw Data'!E1444-'Raw Data'!D1444)&lt;2), 'Raw Data'!AX1444, 0)</f>
        <v/>
      </c>
      <c r="AV1449">
        <f>IF(AND('Hidden Analysiss'!E1445=1, ABS('Raw Data'!E1444-'Raw Data'!D1444)&lt;3), 'Raw Data'!BA1444, 0)</f>
        <v/>
      </c>
      <c r="AW1449">
        <f>IF(AND('Hidden Analysiss'!E1445=1, ABS('Raw Data'!E1444-'Raw Data'!D1444)&lt;3), 'Raw Data'!BD1444, 0)</f>
        <v/>
      </c>
    </row>
    <row r="1450">
      <c r="A1450" s="1">
        <f>'Raw Data'!A1445</f>
        <v/>
      </c>
      <c r="B1450">
        <f>IF('Raw Data'!E1445&gt;'Raw Data'!D1445, 'Raw Data'!J1445, 0)</f>
        <v/>
      </c>
      <c r="C1450">
        <f>IF('Raw Data'!D1445&gt;'Raw Data'!E1445, 'Raw Data'!I1445, 0)</f>
        <v/>
      </c>
      <c r="D1450">
        <f>SUM(G1450:H1450)</f>
        <v/>
      </c>
      <c r="E1450">
        <f>IF(AND('Raw Data'!J1445&lt;'Raw Data'!I1445,'Raw Data'!E1445&gt;'Raw Data'!D1445,'Raw Data'!E1445-'Raw Data'!D1445&gt;3),'Raw Data'!N1445,IF(AND('Raw Data'!I1445&lt;'Raw Data'!J1445,'Raw Data'!D1445&gt;'Raw Data'!E1445,'Raw Data'!D1445-'Raw Data'!E1445&gt;3),'Raw Data'!M1445,0))</f>
        <v/>
      </c>
      <c r="F1450">
        <f>IF(AND('Raw Data'!J1445&lt;'Raw Data'!I1445,'Raw Data'!E1445&gt;'Raw Data'!D1445,'Raw Data'!E1445-'Raw Data'!D1445&lt;4),'Raw Data'!L1445,IF(AND('Raw Data'!I1445&lt;'Raw Data'!J1445,'Raw Data'!D1445&gt;'Raw Data'!E1445,'Raw Data'!D1445-'Raw Data'!E1445&lt;4),'Raw Data'!K1445,0))</f>
        <v/>
      </c>
      <c r="G1450">
        <f>IF(AND('Raw Data'!J1445&lt;'Raw Data'!I1445, 'Raw Data'!E1445&gt;'Raw Data'!D1445), 'Raw Data'!J1445, 0)</f>
        <v/>
      </c>
      <c r="H1450">
        <f>IF(AND('Raw Data'!J1445&gt;'Raw Data'!I1445, 'Raw Data'!E1445&lt;'Raw Data'!D1445), 'Raw Data'!I1445, 0)</f>
        <v/>
      </c>
      <c r="I1450">
        <f>SUM(J1450:K1450)</f>
        <v/>
      </c>
      <c r="J1450">
        <f>IF(AND('Raw Data'!J1445&gt;'Raw Data'!I1445, 'Raw Data'!E1445&gt;'Raw Data'!D1445), 'Raw Data'!J1445, 0)</f>
        <v/>
      </c>
      <c r="K1450">
        <f>IF(AND('Raw Data'!I1445&gt;'Raw Data'!J1445, 'Raw Data'!D1445&gt;'Raw Data'!E1445), 'Raw Data'!I1445, 0)</f>
        <v/>
      </c>
      <c r="L1450">
        <f>IF('Raw Data'!E1445-'Raw Data'!D1445&gt;3, 'Raw Data'!N1445, 0)</f>
        <v/>
      </c>
      <c r="M1450">
        <f>IF('Raw Data'!D1445-'Raw Data'!E1445&gt;3, 'Raw Data'!M1445, 0)</f>
        <v/>
      </c>
      <c r="N1450">
        <f>IF(ISBLANK('Raw Data'!D1445),0,IF(AND('Raw Data'!E1445&gt;'Raw Data'!D1445,'Raw Data'!E1445-'Raw Data'!D1445&gt;0,'Raw Data'!E1445-'Raw Data'!D1445&lt;4),'Raw Data'!L1445, 0))</f>
        <v/>
      </c>
      <c r="O1450">
        <f>IF(ISBLANK('Raw Data'!D1445),0,IF(AND('Raw Data'!E1445&gt;'Raw Data'!D1445,'Raw Data'!E1445-'Raw Data'!D1445&gt;0,'Raw Data'!D1445-'Raw Data'!E1445&lt;4),'Raw Data'!K1445, 0))</f>
        <v/>
      </c>
      <c r="P1450">
        <f>IF('Raw Data'!E1445-'Raw Data'!D1445&gt;3, 'Raw Data'!N1445, IF('Raw Data'!D1445-'Raw Data'!E1445&gt;3, 'Raw Data'!M1445, 0))</f>
        <v/>
      </c>
      <c r="Q1450">
        <f>IF(ISBLANK('Raw Data'!E1445),0,IF(AND('Raw Data'!E1445-'Raw Data'!D1445&lt;4,'Raw Data'!E1445-'Raw Data'!D1445&gt;0),'Raw Data'!L1445,IF(AND('Raw Data'!D1445&gt;'Raw Data'!E1445,'Raw Data'!D1445-'Raw Data'!E1445&gt;0),'Raw Data'!K1445,0)))</f>
        <v/>
      </c>
      <c r="R1450">
        <f>IF(ISBLANK('Raw Data'!K1445),0,IFERROR(IF(MATCH(SMALL('Raw Data'!K1445:N1445,1),L1450:O1450,0),SMALL('Raw Data'!K1445:N1445,1)),0))</f>
        <v/>
      </c>
      <c r="S1450">
        <f>IF(ISBLANK('Raw Data'!K1445),0,IFERROR(IF(MATCH(SMALL('Raw Data'!K1445:N1445,2),L1450:O1450,0),SMALL('Raw Data'!K1445:N1445,2)),0))</f>
        <v/>
      </c>
      <c r="T1450">
        <f>IF(ISBLANK('Raw Data'!K1445),0,IFERROR(IF(MATCH(SMALL('Raw Data'!K1445:N1445,3),L1450:O1450,0),SMALL('Raw Data'!K1445:N1445,3)),0))</f>
        <v/>
      </c>
      <c r="U1450">
        <f>IF(ISBLANK('Raw Data'!K1445),0,IFERROR(IF(MATCH(SMALL('Raw Data'!K1445:N1445,4),L1450:O1450,0),SMALL('Raw Data'!K1445:N1445,4)),0))</f>
        <v/>
      </c>
      <c r="V1450">
        <f>IF(AND('Raw Data'!D1445&lt;3, 'Raw Data'!E1445&lt;3, 'Raw Data'!A1445&gt;0), 'Raw Data'!AF1445, 0)</f>
        <v/>
      </c>
      <c r="W1450">
        <f>IF(AND('Raw Data'!D1445&lt;4, 'Raw Data'!E1445&lt;4, 'Raw Data'!A1445&gt;0), 'Raw Data'!AI1445, 0)</f>
        <v/>
      </c>
      <c r="X1450">
        <f>IF(AND('Raw Data'!D1445&lt;5, 'Raw Data'!E1445&lt;5, 'Raw Data'!A1445&gt;0), 'Raw Data'!AL1445, 0)</f>
        <v/>
      </c>
      <c r="Y1450">
        <f>IF(AND('Raw Data'!D1445&lt;6, 'Raw Data'!E1445&lt;6, 'Raw Data'!A1445&gt;0), 'Raw Data'!AO1445, 0)</f>
        <v/>
      </c>
      <c r="Z1450">
        <f>IF(ISBLANK('Raw Data'!D1445), 0, IF('Raw Data'!D1445-'Raw Data'!E1445&gt;1, 'Raw Data'!AW1445, 0))</f>
        <v/>
      </c>
      <c r="AA1450">
        <f>IF(ISBLANK('Raw Data'!A1445), 0, IF(ABS('Raw Data'!D1445-'Raw Data'!E1445)&lt;2, 'Raw Data'!AX1445, 0))</f>
        <v/>
      </c>
      <c r="AB1450">
        <f>IF(ISBLANK('Raw Data'!D1445), 0, IF('Raw Data'!E1445-'Raw Data'!D1445&gt;1, 'Raw Data'!AY1445, 0))</f>
        <v/>
      </c>
      <c r="AC1450">
        <f>IF(ISBLANK('Raw Data'!D1445), 0, IF('Raw Data'!D1445-'Raw Data'!E1445&gt;2, 'Raw Data'!AZ1445, 0))</f>
        <v/>
      </c>
      <c r="AD1450">
        <f>IF(ISBLANK('Raw Data'!A1445), 0, IF(ABS('Raw Data'!D1445-'Raw Data'!E1445)&lt;3, 'Raw Data'!BA1445, 0))</f>
        <v/>
      </c>
      <c r="AE1450">
        <f>IF(ISBLANK('Raw Data'!D1445), 0, IF('Raw Data'!E1445-'Raw Data'!D1445&gt;2, 'Raw Data'!BB1445, 0))</f>
        <v/>
      </c>
      <c r="AF1450">
        <f>IF(ISBLANK('Raw Data'!D1445), 0, IF('Raw Data'!D1445-'Raw Data'!E1445&gt;3, 'Raw Data'!BC1445, 0))</f>
        <v/>
      </c>
      <c r="AG1450">
        <f>IF(ISBLANK('Raw Data'!A1445), 0, IF(ABS('Raw Data'!D1445-'Raw Data'!E1445)&lt;4, 'Raw Data'!BD1445, 0))</f>
        <v/>
      </c>
      <c r="AH1450">
        <f>IF(ISBLANK('Raw Data'!D1445), 0, IF('Raw Data'!E1445-'Raw Data'!D1445&gt;3, 'Raw Data'!BE1445, 0))</f>
        <v/>
      </c>
      <c r="AI1450">
        <f>IF(SUM('Raw Data'!D1445:E1445)&gt;'Raw Data'!F1445, 'Raw Data'!G1445, 0)</f>
        <v/>
      </c>
      <c r="AJ1450">
        <f>IF(ISBLANK('Raw Data'!D1445), 0, IF(SUM('Raw Data'!D1445:E1445)&lt;'Raw Data'!F1445, 'Raw Data'!H1445, 0))</f>
        <v/>
      </c>
      <c r="AK1450">
        <f>IF(ISBLANK('Raw Data'!A1445), 0, IF(AND('Raw Data'!D1445&lt;3, 'Raw Data'!E1445&lt;3, 'Raw Data'!F1445&lt;BB$2), 'Raw Data'!AF1445, 0))</f>
        <v/>
      </c>
      <c r="AL1450">
        <f>IF(ISBLANK('Raw Data'!A1445), 0, IF(AND('Raw Data'!D1445&lt;4, 'Raw Data'!E1445&lt;4, 'Raw Data'!F1445&lt;BB$2), 'Raw Data'!AI1445, 0))</f>
        <v/>
      </c>
      <c r="AM1450">
        <f>IF(ISBLANK('Raw Data'!A1445), 0, IF(AND('Raw Data'!D1445&lt;5, 'Raw Data'!E1445&lt;5, 'Raw Data'!F1445&lt;BB$2), 'Raw Data'!AL1445, 0))</f>
        <v/>
      </c>
      <c r="AN1450">
        <f>IF(ISBLANK('Raw Data'!A1445), 0, IF(AND('Raw Data'!D1445&lt;6, 'Raw Data'!E1445&lt;6, 'Raw Data'!F1445&lt;BB$2), 'Raw Data'!AO1445, 0))</f>
        <v/>
      </c>
      <c r="AO1450">
        <f>IF(ISBLANK('Raw Data'!A1445), 0, IF(AND('Raw Data'!I1445&lt;Analysis!$BC$2, 'Raw Data'!D1445-'Raw Data'!E1445&gt;1), 'Raw Data'!AW1445, IF(AND('Raw Data'!J1445&lt;Analysis!$BC$2, 'Raw Data'!E1445-'Raw Data'!D1445&gt;1), 'Raw Data'!AY1445, 0)))</f>
        <v/>
      </c>
      <c r="AP1450">
        <f>IF(ISBLANK('Raw Data'!A1445), 0, IF(AND('Raw Data'!I1445&lt;Analysis!$BC$2, 'Raw Data'!D1445-'Raw Data'!E1445&gt;2), 'Raw Data'!AZ1445, IF(AND('Raw Data'!J1445&lt;Analysis!$BC$2, 'Raw Data'!E1445-'Raw Data'!D1445&gt;2), 'Raw Data'!BB1445, 0)))</f>
        <v/>
      </c>
      <c r="AQ1450">
        <f>IF(ISBLANK('Raw Data'!A1445), 0, IF(AND('Raw Data'!I1445&lt;Analysis!$BC$2, 'Raw Data'!D1445-'Raw Data'!E1445&gt;3), 'Raw Data'!BC1445, IF(AND('Raw Data'!J1445&lt;Analysis!$BC$2, 'Raw Data'!E1445-'Raw Data'!D1445&gt;3), 'Raw Data'!BE1445, 0)))</f>
        <v/>
      </c>
      <c r="AR1450">
        <f>IF('Hidden Analysiss'!D1446=1,IF(ABS('Raw Data'!E1445-'Raw Data'!D1445)&lt;2,'Raw Data'!AX1445,0), 0)</f>
        <v/>
      </c>
      <c r="AS1450">
        <f>IF('Hidden Analysiss'!D1446=1,IF(ABS('Raw Data'!E1445-'Raw Data'!D1445)&lt;3,'Raw Data'!BA1445,0), 0)</f>
        <v/>
      </c>
      <c r="AT1450">
        <f>IF('Hidden Analysiss'!D1446=1,IF(ABS('Raw Data'!E1445-'Raw Data'!D1445)&lt;4,'Raw Data'!BD1445,0), 0)</f>
        <v/>
      </c>
      <c r="AU1450">
        <f>IF(AND('Hidden Analysiss'!E1446=1, ABS('Raw Data'!E1445-'Raw Data'!D1445)&lt;2), 'Raw Data'!AX1445, 0)</f>
        <v/>
      </c>
      <c r="AV1450">
        <f>IF(AND('Hidden Analysiss'!E1446=1, ABS('Raw Data'!E1445-'Raw Data'!D1445)&lt;3), 'Raw Data'!BA1445, 0)</f>
        <v/>
      </c>
      <c r="AW1450">
        <f>IF(AND('Hidden Analysiss'!E1446=1, ABS('Raw Data'!E1445-'Raw Data'!D1445)&lt;3), 'Raw Data'!BD1445, 0)</f>
        <v/>
      </c>
    </row>
    <row r="1451">
      <c r="A1451" s="1">
        <f>'Raw Data'!A1446</f>
        <v/>
      </c>
      <c r="B1451">
        <f>IF('Raw Data'!E1446&gt;'Raw Data'!D1446, 'Raw Data'!J1446, 0)</f>
        <v/>
      </c>
      <c r="C1451">
        <f>IF('Raw Data'!D1446&gt;'Raw Data'!E1446, 'Raw Data'!I1446, 0)</f>
        <v/>
      </c>
      <c r="D1451">
        <f>SUM(G1451:H1451)</f>
        <v/>
      </c>
      <c r="E1451">
        <f>IF(AND('Raw Data'!J1446&lt;'Raw Data'!I1446,'Raw Data'!E1446&gt;'Raw Data'!D1446,'Raw Data'!E1446-'Raw Data'!D1446&gt;3),'Raw Data'!N1446,IF(AND('Raw Data'!I1446&lt;'Raw Data'!J1446,'Raw Data'!D1446&gt;'Raw Data'!E1446,'Raw Data'!D1446-'Raw Data'!E1446&gt;3),'Raw Data'!M1446,0))</f>
        <v/>
      </c>
      <c r="F1451">
        <f>IF(AND('Raw Data'!J1446&lt;'Raw Data'!I1446,'Raw Data'!E1446&gt;'Raw Data'!D1446,'Raw Data'!E1446-'Raw Data'!D1446&lt;4),'Raw Data'!L1446,IF(AND('Raw Data'!I1446&lt;'Raw Data'!J1446,'Raw Data'!D1446&gt;'Raw Data'!E1446,'Raw Data'!D1446-'Raw Data'!E1446&lt;4),'Raw Data'!K1446,0))</f>
        <v/>
      </c>
      <c r="G1451">
        <f>IF(AND('Raw Data'!J1446&lt;'Raw Data'!I1446, 'Raw Data'!E1446&gt;'Raw Data'!D1446), 'Raw Data'!J1446, 0)</f>
        <v/>
      </c>
      <c r="H1451">
        <f>IF(AND('Raw Data'!J1446&gt;'Raw Data'!I1446, 'Raw Data'!E1446&lt;'Raw Data'!D1446), 'Raw Data'!I1446, 0)</f>
        <v/>
      </c>
      <c r="I1451">
        <f>SUM(J1451:K1451)</f>
        <v/>
      </c>
      <c r="J1451">
        <f>IF(AND('Raw Data'!J1446&gt;'Raw Data'!I1446, 'Raw Data'!E1446&gt;'Raw Data'!D1446), 'Raw Data'!J1446, 0)</f>
        <v/>
      </c>
      <c r="K1451">
        <f>IF(AND('Raw Data'!I1446&gt;'Raw Data'!J1446, 'Raw Data'!D1446&gt;'Raw Data'!E1446), 'Raw Data'!I1446, 0)</f>
        <v/>
      </c>
      <c r="L1451">
        <f>IF('Raw Data'!E1446-'Raw Data'!D1446&gt;3, 'Raw Data'!N1446, 0)</f>
        <v/>
      </c>
      <c r="M1451">
        <f>IF('Raw Data'!D1446-'Raw Data'!E1446&gt;3, 'Raw Data'!M1446, 0)</f>
        <v/>
      </c>
      <c r="N1451">
        <f>IF(ISBLANK('Raw Data'!D1446),0,IF(AND('Raw Data'!E1446&gt;'Raw Data'!D1446,'Raw Data'!E1446-'Raw Data'!D1446&gt;0,'Raw Data'!E1446-'Raw Data'!D1446&lt;4),'Raw Data'!L1446, 0))</f>
        <v/>
      </c>
      <c r="O1451">
        <f>IF(ISBLANK('Raw Data'!D1446),0,IF(AND('Raw Data'!E1446&gt;'Raw Data'!D1446,'Raw Data'!E1446-'Raw Data'!D1446&gt;0,'Raw Data'!D1446-'Raw Data'!E1446&lt;4),'Raw Data'!K1446, 0))</f>
        <v/>
      </c>
      <c r="P1451">
        <f>IF('Raw Data'!E1446-'Raw Data'!D1446&gt;3, 'Raw Data'!N1446, IF('Raw Data'!D1446-'Raw Data'!E1446&gt;3, 'Raw Data'!M1446, 0))</f>
        <v/>
      </c>
      <c r="Q1451">
        <f>IF(ISBLANK('Raw Data'!E1446),0,IF(AND('Raw Data'!E1446-'Raw Data'!D1446&lt;4,'Raw Data'!E1446-'Raw Data'!D1446&gt;0),'Raw Data'!L1446,IF(AND('Raw Data'!D1446&gt;'Raw Data'!E1446,'Raw Data'!D1446-'Raw Data'!E1446&gt;0),'Raw Data'!K1446,0)))</f>
        <v/>
      </c>
      <c r="R1451">
        <f>IF(ISBLANK('Raw Data'!K1446),0,IFERROR(IF(MATCH(SMALL('Raw Data'!K1446:N1446,1),L1451:O1451,0),SMALL('Raw Data'!K1446:N1446,1)),0))</f>
        <v/>
      </c>
      <c r="S1451">
        <f>IF(ISBLANK('Raw Data'!K1446),0,IFERROR(IF(MATCH(SMALL('Raw Data'!K1446:N1446,2),L1451:O1451,0),SMALL('Raw Data'!K1446:N1446,2)),0))</f>
        <v/>
      </c>
      <c r="T1451">
        <f>IF(ISBLANK('Raw Data'!K1446),0,IFERROR(IF(MATCH(SMALL('Raw Data'!K1446:N1446,3),L1451:O1451,0),SMALL('Raw Data'!K1446:N1446,3)),0))</f>
        <v/>
      </c>
      <c r="U1451">
        <f>IF(ISBLANK('Raw Data'!K1446),0,IFERROR(IF(MATCH(SMALL('Raw Data'!K1446:N1446,4),L1451:O1451,0),SMALL('Raw Data'!K1446:N1446,4)),0))</f>
        <v/>
      </c>
      <c r="V1451">
        <f>IF(AND('Raw Data'!D1446&lt;3, 'Raw Data'!E1446&lt;3, 'Raw Data'!A1446&gt;0), 'Raw Data'!AF1446, 0)</f>
        <v/>
      </c>
      <c r="W1451">
        <f>IF(AND('Raw Data'!D1446&lt;4, 'Raw Data'!E1446&lt;4, 'Raw Data'!A1446&gt;0), 'Raw Data'!AI1446, 0)</f>
        <v/>
      </c>
      <c r="X1451">
        <f>IF(AND('Raw Data'!D1446&lt;5, 'Raw Data'!E1446&lt;5, 'Raw Data'!A1446&gt;0), 'Raw Data'!AL1446, 0)</f>
        <v/>
      </c>
      <c r="Y1451">
        <f>IF(AND('Raw Data'!D1446&lt;6, 'Raw Data'!E1446&lt;6, 'Raw Data'!A1446&gt;0), 'Raw Data'!AO1446, 0)</f>
        <v/>
      </c>
      <c r="Z1451">
        <f>IF(ISBLANK('Raw Data'!D1446), 0, IF('Raw Data'!D1446-'Raw Data'!E1446&gt;1, 'Raw Data'!AW1446, 0))</f>
        <v/>
      </c>
      <c r="AA1451">
        <f>IF(ISBLANK('Raw Data'!A1446), 0, IF(ABS('Raw Data'!D1446-'Raw Data'!E1446)&lt;2, 'Raw Data'!AX1446, 0))</f>
        <v/>
      </c>
      <c r="AB1451">
        <f>IF(ISBLANK('Raw Data'!D1446), 0, IF('Raw Data'!E1446-'Raw Data'!D1446&gt;1, 'Raw Data'!AY1446, 0))</f>
        <v/>
      </c>
      <c r="AC1451">
        <f>IF(ISBLANK('Raw Data'!D1446), 0, IF('Raw Data'!D1446-'Raw Data'!E1446&gt;2, 'Raw Data'!AZ1446, 0))</f>
        <v/>
      </c>
      <c r="AD1451">
        <f>IF(ISBLANK('Raw Data'!A1446), 0, IF(ABS('Raw Data'!D1446-'Raw Data'!E1446)&lt;3, 'Raw Data'!BA1446, 0))</f>
        <v/>
      </c>
      <c r="AE1451">
        <f>IF(ISBLANK('Raw Data'!D1446), 0, IF('Raw Data'!E1446-'Raw Data'!D1446&gt;2, 'Raw Data'!BB1446, 0))</f>
        <v/>
      </c>
      <c r="AF1451">
        <f>IF(ISBLANK('Raw Data'!D1446), 0, IF('Raw Data'!D1446-'Raw Data'!E1446&gt;3, 'Raw Data'!BC1446, 0))</f>
        <v/>
      </c>
      <c r="AG1451">
        <f>IF(ISBLANK('Raw Data'!A1446), 0, IF(ABS('Raw Data'!D1446-'Raw Data'!E1446)&lt;4, 'Raw Data'!BD1446, 0))</f>
        <v/>
      </c>
      <c r="AH1451">
        <f>IF(ISBLANK('Raw Data'!D1446), 0, IF('Raw Data'!E1446-'Raw Data'!D1446&gt;3, 'Raw Data'!BE1446, 0))</f>
        <v/>
      </c>
      <c r="AI1451">
        <f>IF(SUM('Raw Data'!D1446:E1446)&gt;'Raw Data'!F1446, 'Raw Data'!G1446, 0)</f>
        <v/>
      </c>
      <c r="AJ1451">
        <f>IF(ISBLANK('Raw Data'!D1446), 0, IF(SUM('Raw Data'!D1446:E1446)&lt;'Raw Data'!F1446, 'Raw Data'!H1446, 0))</f>
        <v/>
      </c>
      <c r="AK1451">
        <f>IF(ISBLANK('Raw Data'!A1446), 0, IF(AND('Raw Data'!D1446&lt;3, 'Raw Data'!E1446&lt;3, 'Raw Data'!F1446&lt;BB$2), 'Raw Data'!AF1446, 0))</f>
        <v/>
      </c>
      <c r="AL1451">
        <f>IF(ISBLANK('Raw Data'!A1446), 0, IF(AND('Raw Data'!D1446&lt;4, 'Raw Data'!E1446&lt;4, 'Raw Data'!F1446&lt;BB$2), 'Raw Data'!AI1446, 0))</f>
        <v/>
      </c>
      <c r="AM1451">
        <f>IF(ISBLANK('Raw Data'!A1446), 0, IF(AND('Raw Data'!D1446&lt;5, 'Raw Data'!E1446&lt;5, 'Raw Data'!F1446&lt;BB$2), 'Raw Data'!AL1446, 0))</f>
        <v/>
      </c>
      <c r="AN1451">
        <f>IF(ISBLANK('Raw Data'!A1446), 0, IF(AND('Raw Data'!D1446&lt;6, 'Raw Data'!E1446&lt;6, 'Raw Data'!F1446&lt;BB$2), 'Raw Data'!AO1446, 0))</f>
        <v/>
      </c>
      <c r="AO1451">
        <f>IF(ISBLANK('Raw Data'!A1446), 0, IF(AND('Raw Data'!I1446&lt;Analysis!$BC$2, 'Raw Data'!D1446-'Raw Data'!E1446&gt;1), 'Raw Data'!AW1446, IF(AND('Raw Data'!J1446&lt;Analysis!$BC$2, 'Raw Data'!E1446-'Raw Data'!D1446&gt;1), 'Raw Data'!AY1446, 0)))</f>
        <v/>
      </c>
      <c r="AP1451">
        <f>IF(ISBLANK('Raw Data'!A1446), 0, IF(AND('Raw Data'!I1446&lt;Analysis!$BC$2, 'Raw Data'!D1446-'Raw Data'!E1446&gt;2), 'Raw Data'!AZ1446, IF(AND('Raw Data'!J1446&lt;Analysis!$BC$2, 'Raw Data'!E1446-'Raw Data'!D1446&gt;2), 'Raw Data'!BB1446, 0)))</f>
        <v/>
      </c>
      <c r="AQ1451">
        <f>IF(ISBLANK('Raw Data'!A1446), 0, IF(AND('Raw Data'!I1446&lt;Analysis!$BC$2, 'Raw Data'!D1446-'Raw Data'!E1446&gt;3), 'Raw Data'!BC1446, IF(AND('Raw Data'!J1446&lt;Analysis!$BC$2, 'Raw Data'!E1446-'Raw Data'!D1446&gt;3), 'Raw Data'!BE1446, 0)))</f>
        <v/>
      </c>
      <c r="AR1451">
        <f>IF('Hidden Analysiss'!D1447=1,IF(ABS('Raw Data'!E1446-'Raw Data'!D1446)&lt;2,'Raw Data'!AX1446,0), 0)</f>
        <v/>
      </c>
      <c r="AS1451">
        <f>IF('Hidden Analysiss'!D1447=1,IF(ABS('Raw Data'!E1446-'Raw Data'!D1446)&lt;3,'Raw Data'!BA1446,0), 0)</f>
        <v/>
      </c>
      <c r="AT1451">
        <f>IF('Hidden Analysiss'!D1447=1,IF(ABS('Raw Data'!E1446-'Raw Data'!D1446)&lt;4,'Raw Data'!BD1446,0), 0)</f>
        <v/>
      </c>
      <c r="AU1451">
        <f>IF(AND('Hidden Analysiss'!E1447=1, ABS('Raw Data'!E1446-'Raw Data'!D1446)&lt;2), 'Raw Data'!AX1446, 0)</f>
        <v/>
      </c>
      <c r="AV1451">
        <f>IF(AND('Hidden Analysiss'!E1447=1, ABS('Raw Data'!E1446-'Raw Data'!D1446)&lt;3), 'Raw Data'!BA1446, 0)</f>
        <v/>
      </c>
      <c r="AW1451">
        <f>IF(AND('Hidden Analysiss'!E1447=1, ABS('Raw Data'!E1446-'Raw Data'!D1446)&lt;3), 'Raw Data'!BD1446, 0)</f>
        <v/>
      </c>
    </row>
    <row r="1452">
      <c r="A1452" s="1">
        <f>'Raw Data'!A1447</f>
        <v/>
      </c>
      <c r="B1452">
        <f>IF('Raw Data'!E1447&gt;'Raw Data'!D1447, 'Raw Data'!J1447, 0)</f>
        <v/>
      </c>
      <c r="C1452">
        <f>IF('Raw Data'!D1447&gt;'Raw Data'!E1447, 'Raw Data'!I1447, 0)</f>
        <v/>
      </c>
      <c r="D1452">
        <f>SUM(G1452:H1452)</f>
        <v/>
      </c>
      <c r="E1452">
        <f>IF(AND('Raw Data'!J1447&lt;'Raw Data'!I1447,'Raw Data'!E1447&gt;'Raw Data'!D1447,'Raw Data'!E1447-'Raw Data'!D1447&gt;3),'Raw Data'!N1447,IF(AND('Raw Data'!I1447&lt;'Raw Data'!J1447,'Raw Data'!D1447&gt;'Raw Data'!E1447,'Raw Data'!D1447-'Raw Data'!E1447&gt;3),'Raw Data'!M1447,0))</f>
        <v/>
      </c>
      <c r="F1452">
        <f>IF(AND('Raw Data'!J1447&lt;'Raw Data'!I1447,'Raw Data'!E1447&gt;'Raw Data'!D1447,'Raw Data'!E1447-'Raw Data'!D1447&lt;4),'Raw Data'!L1447,IF(AND('Raw Data'!I1447&lt;'Raw Data'!J1447,'Raw Data'!D1447&gt;'Raw Data'!E1447,'Raw Data'!D1447-'Raw Data'!E1447&lt;4),'Raw Data'!K1447,0))</f>
        <v/>
      </c>
      <c r="G1452">
        <f>IF(AND('Raw Data'!J1447&lt;'Raw Data'!I1447, 'Raw Data'!E1447&gt;'Raw Data'!D1447), 'Raw Data'!J1447, 0)</f>
        <v/>
      </c>
      <c r="H1452">
        <f>IF(AND('Raw Data'!J1447&gt;'Raw Data'!I1447, 'Raw Data'!E1447&lt;'Raw Data'!D1447), 'Raw Data'!I1447, 0)</f>
        <v/>
      </c>
      <c r="I1452">
        <f>SUM(J1452:K1452)</f>
        <v/>
      </c>
      <c r="J1452">
        <f>IF(AND('Raw Data'!J1447&gt;'Raw Data'!I1447, 'Raw Data'!E1447&gt;'Raw Data'!D1447), 'Raw Data'!J1447, 0)</f>
        <v/>
      </c>
      <c r="K1452">
        <f>IF(AND('Raw Data'!I1447&gt;'Raw Data'!J1447, 'Raw Data'!D1447&gt;'Raw Data'!E1447), 'Raw Data'!I1447, 0)</f>
        <v/>
      </c>
      <c r="L1452">
        <f>IF('Raw Data'!E1447-'Raw Data'!D1447&gt;3, 'Raw Data'!N1447, 0)</f>
        <v/>
      </c>
      <c r="M1452">
        <f>IF('Raw Data'!D1447-'Raw Data'!E1447&gt;3, 'Raw Data'!M1447, 0)</f>
        <v/>
      </c>
      <c r="N1452">
        <f>IF(ISBLANK('Raw Data'!D1447),0,IF(AND('Raw Data'!E1447&gt;'Raw Data'!D1447,'Raw Data'!E1447-'Raw Data'!D1447&gt;0,'Raw Data'!E1447-'Raw Data'!D1447&lt;4),'Raw Data'!L1447, 0))</f>
        <v/>
      </c>
      <c r="O1452">
        <f>IF(ISBLANK('Raw Data'!D1447),0,IF(AND('Raw Data'!E1447&gt;'Raw Data'!D1447,'Raw Data'!E1447-'Raw Data'!D1447&gt;0,'Raw Data'!D1447-'Raw Data'!E1447&lt;4),'Raw Data'!K1447, 0))</f>
        <v/>
      </c>
      <c r="P1452">
        <f>IF('Raw Data'!E1447-'Raw Data'!D1447&gt;3, 'Raw Data'!N1447, IF('Raw Data'!D1447-'Raw Data'!E1447&gt;3, 'Raw Data'!M1447, 0))</f>
        <v/>
      </c>
      <c r="Q1452">
        <f>IF(ISBLANK('Raw Data'!E1447),0,IF(AND('Raw Data'!E1447-'Raw Data'!D1447&lt;4,'Raw Data'!E1447-'Raw Data'!D1447&gt;0),'Raw Data'!L1447,IF(AND('Raw Data'!D1447&gt;'Raw Data'!E1447,'Raw Data'!D1447-'Raw Data'!E1447&gt;0),'Raw Data'!K1447,0)))</f>
        <v/>
      </c>
      <c r="R1452">
        <f>IF(ISBLANK('Raw Data'!K1447),0,IFERROR(IF(MATCH(SMALL('Raw Data'!K1447:N1447,1),L1452:O1452,0),SMALL('Raw Data'!K1447:N1447,1)),0))</f>
        <v/>
      </c>
      <c r="S1452">
        <f>IF(ISBLANK('Raw Data'!K1447),0,IFERROR(IF(MATCH(SMALL('Raw Data'!K1447:N1447,2),L1452:O1452,0),SMALL('Raw Data'!K1447:N1447,2)),0))</f>
        <v/>
      </c>
      <c r="T1452">
        <f>IF(ISBLANK('Raw Data'!K1447),0,IFERROR(IF(MATCH(SMALL('Raw Data'!K1447:N1447,3),L1452:O1452,0),SMALL('Raw Data'!K1447:N1447,3)),0))</f>
        <v/>
      </c>
      <c r="U1452">
        <f>IF(ISBLANK('Raw Data'!K1447),0,IFERROR(IF(MATCH(SMALL('Raw Data'!K1447:N1447,4),L1452:O1452,0),SMALL('Raw Data'!K1447:N1447,4)),0))</f>
        <v/>
      </c>
      <c r="V1452">
        <f>IF(AND('Raw Data'!D1447&lt;3, 'Raw Data'!E1447&lt;3, 'Raw Data'!A1447&gt;0), 'Raw Data'!AF1447, 0)</f>
        <v/>
      </c>
      <c r="W1452">
        <f>IF(AND('Raw Data'!D1447&lt;4, 'Raw Data'!E1447&lt;4, 'Raw Data'!A1447&gt;0), 'Raw Data'!AI1447, 0)</f>
        <v/>
      </c>
      <c r="X1452">
        <f>IF(AND('Raw Data'!D1447&lt;5, 'Raw Data'!E1447&lt;5, 'Raw Data'!A1447&gt;0), 'Raw Data'!AL1447, 0)</f>
        <v/>
      </c>
      <c r="Y1452">
        <f>IF(AND('Raw Data'!D1447&lt;6, 'Raw Data'!E1447&lt;6, 'Raw Data'!A1447&gt;0), 'Raw Data'!AO1447, 0)</f>
        <v/>
      </c>
      <c r="Z1452">
        <f>IF(ISBLANK('Raw Data'!D1447), 0, IF('Raw Data'!D1447-'Raw Data'!E1447&gt;1, 'Raw Data'!AW1447, 0))</f>
        <v/>
      </c>
      <c r="AA1452">
        <f>IF(ISBLANK('Raw Data'!A1447), 0, IF(ABS('Raw Data'!D1447-'Raw Data'!E1447)&lt;2, 'Raw Data'!AX1447, 0))</f>
        <v/>
      </c>
      <c r="AB1452">
        <f>IF(ISBLANK('Raw Data'!D1447), 0, IF('Raw Data'!E1447-'Raw Data'!D1447&gt;1, 'Raw Data'!AY1447, 0))</f>
        <v/>
      </c>
      <c r="AC1452">
        <f>IF(ISBLANK('Raw Data'!D1447), 0, IF('Raw Data'!D1447-'Raw Data'!E1447&gt;2, 'Raw Data'!AZ1447, 0))</f>
        <v/>
      </c>
      <c r="AD1452">
        <f>IF(ISBLANK('Raw Data'!A1447), 0, IF(ABS('Raw Data'!D1447-'Raw Data'!E1447)&lt;3, 'Raw Data'!BA1447, 0))</f>
        <v/>
      </c>
      <c r="AE1452">
        <f>IF(ISBLANK('Raw Data'!D1447), 0, IF('Raw Data'!E1447-'Raw Data'!D1447&gt;2, 'Raw Data'!BB1447, 0))</f>
        <v/>
      </c>
      <c r="AF1452">
        <f>IF(ISBLANK('Raw Data'!D1447), 0, IF('Raw Data'!D1447-'Raw Data'!E1447&gt;3, 'Raw Data'!BC1447, 0))</f>
        <v/>
      </c>
      <c r="AG1452">
        <f>IF(ISBLANK('Raw Data'!A1447), 0, IF(ABS('Raw Data'!D1447-'Raw Data'!E1447)&lt;4, 'Raw Data'!BD1447, 0))</f>
        <v/>
      </c>
      <c r="AH1452">
        <f>IF(ISBLANK('Raw Data'!D1447), 0, IF('Raw Data'!E1447-'Raw Data'!D1447&gt;3, 'Raw Data'!BE1447, 0))</f>
        <v/>
      </c>
      <c r="AI1452">
        <f>IF(SUM('Raw Data'!D1447:E1447)&gt;'Raw Data'!F1447, 'Raw Data'!G1447, 0)</f>
        <v/>
      </c>
      <c r="AJ1452">
        <f>IF(ISBLANK('Raw Data'!D1447), 0, IF(SUM('Raw Data'!D1447:E1447)&lt;'Raw Data'!F1447, 'Raw Data'!H1447, 0))</f>
        <v/>
      </c>
      <c r="AK1452">
        <f>IF(ISBLANK('Raw Data'!A1447), 0, IF(AND('Raw Data'!D1447&lt;3, 'Raw Data'!E1447&lt;3, 'Raw Data'!F1447&lt;BB$2), 'Raw Data'!AF1447, 0))</f>
        <v/>
      </c>
      <c r="AL1452">
        <f>IF(ISBLANK('Raw Data'!A1447), 0, IF(AND('Raw Data'!D1447&lt;4, 'Raw Data'!E1447&lt;4, 'Raw Data'!F1447&lt;BB$2), 'Raw Data'!AI1447, 0))</f>
        <v/>
      </c>
      <c r="AM1452">
        <f>IF(ISBLANK('Raw Data'!A1447), 0, IF(AND('Raw Data'!D1447&lt;5, 'Raw Data'!E1447&lt;5, 'Raw Data'!F1447&lt;BB$2), 'Raw Data'!AL1447, 0))</f>
        <v/>
      </c>
      <c r="AN1452">
        <f>IF(ISBLANK('Raw Data'!A1447), 0, IF(AND('Raw Data'!D1447&lt;6, 'Raw Data'!E1447&lt;6, 'Raw Data'!F1447&lt;BB$2), 'Raw Data'!AO1447, 0))</f>
        <v/>
      </c>
      <c r="AO1452">
        <f>IF(ISBLANK('Raw Data'!A1447), 0, IF(AND('Raw Data'!I1447&lt;Analysis!$BC$2, 'Raw Data'!D1447-'Raw Data'!E1447&gt;1), 'Raw Data'!AW1447, IF(AND('Raw Data'!J1447&lt;Analysis!$BC$2, 'Raw Data'!E1447-'Raw Data'!D1447&gt;1), 'Raw Data'!AY1447, 0)))</f>
        <v/>
      </c>
      <c r="AP1452">
        <f>IF(ISBLANK('Raw Data'!A1447), 0, IF(AND('Raw Data'!I1447&lt;Analysis!$BC$2, 'Raw Data'!D1447-'Raw Data'!E1447&gt;2), 'Raw Data'!AZ1447, IF(AND('Raw Data'!J1447&lt;Analysis!$BC$2, 'Raw Data'!E1447-'Raw Data'!D1447&gt;2), 'Raw Data'!BB1447, 0)))</f>
        <v/>
      </c>
      <c r="AQ1452">
        <f>IF(ISBLANK('Raw Data'!A1447), 0, IF(AND('Raw Data'!I1447&lt;Analysis!$BC$2, 'Raw Data'!D1447-'Raw Data'!E1447&gt;3), 'Raw Data'!BC1447, IF(AND('Raw Data'!J1447&lt;Analysis!$BC$2, 'Raw Data'!E1447-'Raw Data'!D1447&gt;3), 'Raw Data'!BE1447, 0)))</f>
        <v/>
      </c>
      <c r="AR1452">
        <f>IF('Hidden Analysiss'!D1448=1,IF(ABS('Raw Data'!E1447-'Raw Data'!D1447)&lt;2,'Raw Data'!AX1447,0), 0)</f>
        <v/>
      </c>
      <c r="AS1452">
        <f>IF('Hidden Analysiss'!D1448=1,IF(ABS('Raw Data'!E1447-'Raw Data'!D1447)&lt;3,'Raw Data'!BA1447,0), 0)</f>
        <v/>
      </c>
      <c r="AT1452">
        <f>IF('Hidden Analysiss'!D1448=1,IF(ABS('Raw Data'!E1447-'Raw Data'!D1447)&lt;4,'Raw Data'!BD1447,0), 0)</f>
        <v/>
      </c>
      <c r="AU1452">
        <f>IF(AND('Hidden Analysiss'!E1448=1, ABS('Raw Data'!E1447-'Raw Data'!D1447)&lt;2), 'Raw Data'!AX1447, 0)</f>
        <v/>
      </c>
      <c r="AV1452">
        <f>IF(AND('Hidden Analysiss'!E1448=1, ABS('Raw Data'!E1447-'Raw Data'!D1447)&lt;3), 'Raw Data'!BA1447, 0)</f>
        <v/>
      </c>
      <c r="AW1452">
        <f>IF(AND('Hidden Analysiss'!E1448=1, ABS('Raw Data'!E1447-'Raw Data'!D1447)&lt;3), 'Raw Data'!BD1447, 0)</f>
        <v/>
      </c>
    </row>
    <row r="1453">
      <c r="A1453" s="1">
        <f>'Raw Data'!A1448</f>
        <v/>
      </c>
      <c r="B1453">
        <f>IF('Raw Data'!E1448&gt;'Raw Data'!D1448, 'Raw Data'!J1448, 0)</f>
        <v/>
      </c>
      <c r="C1453">
        <f>IF('Raw Data'!D1448&gt;'Raw Data'!E1448, 'Raw Data'!I1448, 0)</f>
        <v/>
      </c>
      <c r="D1453">
        <f>SUM(G1453:H1453)</f>
        <v/>
      </c>
      <c r="E1453">
        <f>IF(AND('Raw Data'!J1448&lt;'Raw Data'!I1448,'Raw Data'!E1448&gt;'Raw Data'!D1448,'Raw Data'!E1448-'Raw Data'!D1448&gt;3),'Raw Data'!N1448,IF(AND('Raw Data'!I1448&lt;'Raw Data'!J1448,'Raw Data'!D1448&gt;'Raw Data'!E1448,'Raw Data'!D1448-'Raw Data'!E1448&gt;3),'Raw Data'!M1448,0))</f>
        <v/>
      </c>
      <c r="F1453">
        <f>IF(AND('Raw Data'!J1448&lt;'Raw Data'!I1448,'Raw Data'!E1448&gt;'Raw Data'!D1448,'Raw Data'!E1448-'Raw Data'!D1448&lt;4),'Raw Data'!L1448,IF(AND('Raw Data'!I1448&lt;'Raw Data'!J1448,'Raw Data'!D1448&gt;'Raw Data'!E1448,'Raw Data'!D1448-'Raw Data'!E1448&lt;4),'Raw Data'!K1448,0))</f>
        <v/>
      </c>
      <c r="G1453">
        <f>IF(AND('Raw Data'!J1448&lt;'Raw Data'!I1448, 'Raw Data'!E1448&gt;'Raw Data'!D1448), 'Raw Data'!J1448, 0)</f>
        <v/>
      </c>
      <c r="H1453">
        <f>IF(AND('Raw Data'!J1448&gt;'Raw Data'!I1448, 'Raw Data'!E1448&lt;'Raw Data'!D1448), 'Raw Data'!I1448, 0)</f>
        <v/>
      </c>
      <c r="I1453">
        <f>SUM(J1453:K1453)</f>
        <v/>
      </c>
      <c r="J1453">
        <f>IF(AND('Raw Data'!J1448&gt;'Raw Data'!I1448, 'Raw Data'!E1448&gt;'Raw Data'!D1448), 'Raw Data'!J1448, 0)</f>
        <v/>
      </c>
      <c r="K1453">
        <f>IF(AND('Raw Data'!I1448&gt;'Raw Data'!J1448, 'Raw Data'!D1448&gt;'Raw Data'!E1448), 'Raw Data'!I1448, 0)</f>
        <v/>
      </c>
      <c r="L1453">
        <f>IF('Raw Data'!E1448-'Raw Data'!D1448&gt;3, 'Raw Data'!N1448, 0)</f>
        <v/>
      </c>
      <c r="M1453">
        <f>IF('Raw Data'!D1448-'Raw Data'!E1448&gt;3, 'Raw Data'!M1448, 0)</f>
        <v/>
      </c>
      <c r="N1453">
        <f>IF(ISBLANK('Raw Data'!D1448),0,IF(AND('Raw Data'!E1448&gt;'Raw Data'!D1448,'Raw Data'!E1448-'Raw Data'!D1448&gt;0,'Raw Data'!E1448-'Raw Data'!D1448&lt;4),'Raw Data'!L1448, 0))</f>
        <v/>
      </c>
      <c r="O1453">
        <f>IF(ISBLANK('Raw Data'!D1448),0,IF(AND('Raw Data'!E1448&gt;'Raw Data'!D1448,'Raw Data'!E1448-'Raw Data'!D1448&gt;0,'Raw Data'!D1448-'Raw Data'!E1448&lt;4),'Raw Data'!K1448, 0))</f>
        <v/>
      </c>
      <c r="P1453">
        <f>IF('Raw Data'!E1448-'Raw Data'!D1448&gt;3, 'Raw Data'!N1448, IF('Raw Data'!D1448-'Raw Data'!E1448&gt;3, 'Raw Data'!M1448, 0))</f>
        <v/>
      </c>
      <c r="Q1453">
        <f>IF(ISBLANK('Raw Data'!E1448),0,IF(AND('Raw Data'!E1448-'Raw Data'!D1448&lt;4,'Raw Data'!E1448-'Raw Data'!D1448&gt;0),'Raw Data'!L1448,IF(AND('Raw Data'!D1448&gt;'Raw Data'!E1448,'Raw Data'!D1448-'Raw Data'!E1448&gt;0),'Raw Data'!K1448,0)))</f>
        <v/>
      </c>
      <c r="R1453">
        <f>IF(ISBLANK('Raw Data'!K1448),0,IFERROR(IF(MATCH(SMALL('Raw Data'!K1448:N1448,1),L1453:O1453,0),SMALL('Raw Data'!K1448:N1448,1)),0))</f>
        <v/>
      </c>
      <c r="S1453">
        <f>IF(ISBLANK('Raw Data'!K1448),0,IFERROR(IF(MATCH(SMALL('Raw Data'!K1448:N1448,2),L1453:O1453,0),SMALL('Raw Data'!K1448:N1448,2)),0))</f>
        <v/>
      </c>
      <c r="T1453">
        <f>IF(ISBLANK('Raw Data'!K1448),0,IFERROR(IF(MATCH(SMALL('Raw Data'!K1448:N1448,3),L1453:O1453,0),SMALL('Raw Data'!K1448:N1448,3)),0))</f>
        <v/>
      </c>
      <c r="U1453">
        <f>IF(ISBLANK('Raw Data'!K1448),0,IFERROR(IF(MATCH(SMALL('Raw Data'!K1448:N1448,4),L1453:O1453,0),SMALL('Raw Data'!K1448:N1448,4)),0))</f>
        <v/>
      </c>
      <c r="V1453">
        <f>IF(AND('Raw Data'!D1448&lt;3, 'Raw Data'!E1448&lt;3, 'Raw Data'!A1448&gt;0), 'Raw Data'!AF1448, 0)</f>
        <v/>
      </c>
      <c r="W1453">
        <f>IF(AND('Raw Data'!D1448&lt;4, 'Raw Data'!E1448&lt;4, 'Raw Data'!A1448&gt;0), 'Raw Data'!AI1448, 0)</f>
        <v/>
      </c>
      <c r="X1453">
        <f>IF(AND('Raw Data'!D1448&lt;5, 'Raw Data'!E1448&lt;5, 'Raw Data'!A1448&gt;0), 'Raw Data'!AL1448, 0)</f>
        <v/>
      </c>
      <c r="Y1453">
        <f>IF(AND('Raw Data'!D1448&lt;6, 'Raw Data'!E1448&lt;6, 'Raw Data'!A1448&gt;0), 'Raw Data'!AO1448, 0)</f>
        <v/>
      </c>
      <c r="Z1453">
        <f>IF(ISBLANK('Raw Data'!D1448), 0, IF('Raw Data'!D1448-'Raw Data'!E1448&gt;1, 'Raw Data'!AW1448, 0))</f>
        <v/>
      </c>
      <c r="AA1453">
        <f>IF(ISBLANK('Raw Data'!A1448), 0, IF(ABS('Raw Data'!D1448-'Raw Data'!E1448)&lt;2, 'Raw Data'!AX1448, 0))</f>
        <v/>
      </c>
      <c r="AB1453">
        <f>IF(ISBLANK('Raw Data'!D1448), 0, IF('Raw Data'!E1448-'Raw Data'!D1448&gt;1, 'Raw Data'!AY1448, 0))</f>
        <v/>
      </c>
      <c r="AC1453">
        <f>IF(ISBLANK('Raw Data'!D1448), 0, IF('Raw Data'!D1448-'Raw Data'!E1448&gt;2, 'Raw Data'!AZ1448, 0))</f>
        <v/>
      </c>
      <c r="AD1453">
        <f>IF(ISBLANK('Raw Data'!A1448), 0, IF(ABS('Raw Data'!D1448-'Raw Data'!E1448)&lt;3, 'Raw Data'!BA1448, 0))</f>
        <v/>
      </c>
      <c r="AE1453">
        <f>IF(ISBLANK('Raw Data'!D1448), 0, IF('Raw Data'!E1448-'Raw Data'!D1448&gt;2, 'Raw Data'!BB1448, 0))</f>
        <v/>
      </c>
      <c r="AF1453">
        <f>IF(ISBLANK('Raw Data'!D1448), 0, IF('Raw Data'!D1448-'Raw Data'!E1448&gt;3, 'Raw Data'!BC1448, 0))</f>
        <v/>
      </c>
      <c r="AG1453">
        <f>IF(ISBLANK('Raw Data'!A1448), 0, IF(ABS('Raw Data'!D1448-'Raw Data'!E1448)&lt;4, 'Raw Data'!BD1448, 0))</f>
        <v/>
      </c>
      <c r="AH1453">
        <f>IF(ISBLANK('Raw Data'!D1448), 0, IF('Raw Data'!E1448-'Raw Data'!D1448&gt;3, 'Raw Data'!BE1448, 0))</f>
        <v/>
      </c>
      <c r="AI1453">
        <f>IF(SUM('Raw Data'!D1448:E1448)&gt;'Raw Data'!F1448, 'Raw Data'!G1448, 0)</f>
        <v/>
      </c>
      <c r="AJ1453">
        <f>IF(ISBLANK('Raw Data'!D1448), 0, IF(SUM('Raw Data'!D1448:E1448)&lt;'Raw Data'!F1448, 'Raw Data'!H1448, 0))</f>
        <v/>
      </c>
      <c r="AK1453">
        <f>IF(ISBLANK('Raw Data'!A1448), 0, IF(AND('Raw Data'!D1448&lt;3, 'Raw Data'!E1448&lt;3, 'Raw Data'!F1448&lt;BB$2), 'Raw Data'!AF1448, 0))</f>
        <v/>
      </c>
      <c r="AL1453">
        <f>IF(ISBLANK('Raw Data'!A1448), 0, IF(AND('Raw Data'!D1448&lt;4, 'Raw Data'!E1448&lt;4, 'Raw Data'!F1448&lt;BB$2), 'Raw Data'!AI1448, 0))</f>
        <v/>
      </c>
      <c r="AM1453">
        <f>IF(ISBLANK('Raw Data'!A1448), 0, IF(AND('Raw Data'!D1448&lt;5, 'Raw Data'!E1448&lt;5, 'Raw Data'!F1448&lt;BB$2), 'Raw Data'!AL1448, 0))</f>
        <v/>
      </c>
      <c r="AN1453">
        <f>IF(ISBLANK('Raw Data'!A1448), 0, IF(AND('Raw Data'!D1448&lt;6, 'Raw Data'!E1448&lt;6, 'Raw Data'!F1448&lt;BB$2), 'Raw Data'!AO1448, 0))</f>
        <v/>
      </c>
      <c r="AO1453">
        <f>IF(ISBLANK('Raw Data'!A1448), 0, IF(AND('Raw Data'!I1448&lt;Analysis!$BC$2, 'Raw Data'!D1448-'Raw Data'!E1448&gt;1), 'Raw Data'!AW1448, IF(AND('Raw Data'!J1448&lt;Analysis!$BC$2, 'Raw Data'!E1448-'Raw Data'!D1448&gt;1), 'Raw Data'!AY1448, 0)))</f>
        <v/>
      </c>
      <c r="AP1453">
        <f>IF(ISBLANK('Raw Data'!A1448), 0, IF(AND('Raw Data'!I1448&lt;Analysis!$BC$2, 'Raw Data'!D1448-'Raw Data'!E1448&gt;2), 'Raw Data'!AZ1448, IF(AND('Raw Data'!J1448&lt;Analysis!$BC$2, 'Raw Data'!E1448-'Raw Data'!D1448&gt;2), 'Raw Data'!BB1448, 0)))</f>
        <v/>
      </c>
      <c r="AQ1453">
        <f>IF(ISBLANK('Raw Data'!A1448), 0, IF(AND('Raw Data'!I1448&lt;Analysis!$BC$2, 'Raw Data'!D1448-'Raw Data'!E1448&gt;3), 'Raw Data'!BC1448, IF(AND('Raw Data'!J1448&lt;Analysis!$BC$2, 'Raw Data'!E1448-'Raw Data'!D1448&gt;3), 'Raw Data'!BE1448, 0)))</f>
        <v/>
      </c>
      <c r="AR1453">
        <f>IF('Hidden Analysiss'!D1449=1,IF(ABS('Raw Data'!E1448-'Raw Data'!D1448)&lt;2,'Raw Data'!AX1448,0), 0)</f>
        <v/>
      </c>
      <c r="AS1453">
        <f>IF('Hidden Analysiss'!D1449=1,IF(ABS('Raw Data'!E1448-'Raw Data'!D1448)&lt;3,'Raw Data'!BA1448,0), 0)</f>
        <v/>
      </c>
      <c r="AT1453">
        <f>IF('Hidden Analysiss'!D1449=1,IF(ABS('Raw Data'!E1448-'Raw Data'!D1448)&lt;4,'Raw Data'!BD1448,0), 0)</f>
        <v/>
      </c>
      <c r="AU1453">
        <f>IF(AND('Hidden Analysiss'!E1449=1, ABS('Raw Data'!E1448-'Raw Data'!D1448)&lt;2), 'Raw Data'!AX1448, 0)</f>
        <v/>
      </c>
      <c r="AV1453">
        <f>IF(AND('Hidden Analysiss'!E1449=1, ABS('Raw Data'!E1448-'Raw Data'!D1448)&lt;3), 'Raw Data'!BA1448, 0)</f>
        <v/>
      </c>
      <c r="AW1453">
        <f>IF(AND('Hidden Analysiss'!E1449=1, ABS('Raw Data'!E1448-'Raw Data'!D1448)&lt;3), 'Raw Data'!BD1448, 0)</f>
        <v/>
      </c>
    </row>
    <row r="1454">
      <c r="A1454" s="1">
        <f>'Raw Data'!A1449</f>
        <v/>
      </c>
      <c r="B1454">
        <f>IF('Raw Data'!E1449&gt;'Raw Data'!D1449, 'Raw Data'!J1449, 0)</f>
        <v/>
      </c>
      <c r="C1454">
        <f>IF('Raw Data'!D1449&gt;'Raw Data'!E1449, 'Raw Data'!I1449, 0)</f>
        <v/>
      </c>
      <c r="D1454">
        <f>SUM(G1454:H1454)</f>
        <v/>
      </c>
      <c r="E1454">
        <f>IF(AND('Raw Data'!J1449&lt;'Raw Data'!I1449,'Raw Data'!E1449&gt;'Raw Data'!D1449,'Raw Data'!E1449-'Raw Data'!D1449&gt;3),'Raw Data'!N1449,IF(AND('Raw Data'!I1449&lt;'Raw Data'!J1449,'Raw Data'!D1449&gt;'Raw Data'!E1449,'Raw Data'!D1449-'Raw Data'!E1449&gt;3),'Raw Data'!M1449,0))</f>
        <v/>
      </c>
      <c r="F1454">
        <f>IF(AND('Raw Data'!J1449&lt;'Raw Data'!I1449,'Raw Data'!E1449&gt;'Raw Data'!D1449,'Raw Data'!E1449-'Raw Data'!D1449&lt;4),'Raw Data'!L1449,IF(AND('Raw Data'!I1449&lt;'Raw Data'!J1449,'Raw Data'!D1449&gt;'Raw Data'!E1449,'Raw Data'!D1449-'Raw Data'!E1449&lt;4),'Raw Data'!K1449,0))</f>
        <v/>
      </c>
      <c r="G1454">
        <f>IF(AND('Raw Data'!J1449&lt;'Raw Data'!I1449, 'Raw Data'!E1449&gt;'Raw Data'!D1449), 'Raw Data'!J1449, 0)</f>
        <v/>
      </c>
      <c r="H1454">
        <f>IF(AND('Raw Data'!J1449&gt;'Raw Data'!I1449, 'Raw Data'!E1449&lt;'Raw Data'!D1449), 'Raw Data'!I1449, 0)</f>
        <v/>
      </c>
      <c r="I1454">
        <f>SUM(J1454:K1454)</f>
        <v/>
      </c>
      <c r="J1454">
        <f>IF(AND('Raw Data'!J1449&gt;'Raw Data'!I1449, 'Raw Data'!E1449&gt;'Raw Data'!D1449), 'Raw Data'!J1449, 0)</f>
        <v/>
      </c>
      <c r="K1454">
        <f>IF(AND('Raw Data'!I1449&gt;'Raw Data'!J1449, 'Raw Data'!D1449&gt;'Raw Data'!E1449), 'Raw Data'!I1449, 0)</f>
        <v/>
      </c>
      <c r="L1454">
        <f>IF('Raw Data'!E1449-'Raw Data'!D1449&gt;3, 'Raw Data'!N1449, 0)</f>
        <v/>
      </c>
      <c r="M1454">
        <f>IF('Raw Data'!D1449-'Raw Data'!E1449&gt;3, 'Raw Data'!M1449, 0)</f>
        <v/>
      </c>
      <c r="N1454">
        <f>IF(ISBLANK('Raw Data'!D1449),0,IF(AND('Raw Data'!E1449&gt;'Raw Data'!D1449,'Raw Data'!E1449-'Raw Data'!D1449&gt;0,'Raw Data'!E1449-'Raw Data'!D1449&lt;4),'Raw Data'!L1449, 0))</f>
        <v/>
      </c>
      <c r="O1454">
        <f>IF(ISBLANK('Raw Data'!D1449),0,IF(AND('Raw Data'!E1449&gt;'Raw Data'!D1449,'Raw Data'!E1449-'Raw Data'!D1449&gt;0,'Raw Data'!D1449-'Raw Data'!E1449&lt;4),'Raw Data'!K1449, 0))</f>
        <v/>
      </c>
      <c r="P1454">
        <f>IF('Raw Data'!E1449-'Raw Data'!D1449&gt;3, 'Raw Data'!N1449, IF('Raw Data'!D1449-'Raw Data'!E1449&gt;3, 'Raw Data'!M1449, 0))</f>
        <v/>
      </c>
      <c r="Q1454">
        <f>IF(ISBLANK('Raw Data'!E1449),0,IF(AND('Raw Data'!E1449-'Raw Data'!D1449&lt;4,'Raw Data'!E1449-'Raw Data'!D1449&gt;0),'Raw Data'!L1449,IF(AND('Raw Data'!D1449&gt;'Raw Data'!E1449,'Raw Data'!D1449-'Raw Data'!E1449&gt;0),'Raw Data'!K1449,0)))</f>
        <v/>
      </c>
      <c r="R1454">
        <f>IF(ISBLANK('Raw Data'!K1449),0,IFERROR(IF(MATCH(SMALL('Raw Data'!K1449:N1449,1),L1454:O1454,0),SMALL('Raw Data'!K1449:N1449,1)),0))</f>
        <v/>
      </c>
      <c r="S1454">
        <f>IF(ISBLANK('Raw Data'!K1449),0,IFERROR(IF(MATCH(SMALL('Raw Data'!K1449:N1449,2),L1454:O1454,0),SMALL('Raw Data'!K1449:N1449,2)),0))</f>
        <v/>
      </c>
      <c r="T1454">
        <f>IF(ISBLANK('Raw Data'!K1449),0,IFERROR(IF(MATCH(SMALL('Raw Data'!K1449:N1449,3),L1454:O1454,0),SMALL('Raw Data'!K1449:N1449,3)),0))</f>
        <v/>
      </c>
      <c r="U1454">
        <f>IF(ISBLANK('Raw Data'!K1449),0,IFERROR(IF(MATCH(SMALL('Raw Data'!K1449:N1449,4),L1454:O1454,0),SMALL('Raw Data'!K1449:N1449,4)),0))</f>
        <v/>
      </c>
      <c r="V1454">
        <f>IF(AND('Raw Data'!D1449&lt;3, 'Raw Data'!E1449&lt;3, 'Raw Data'!A1449&gt;0), 'Raw Data'!AF1449, 0)</f>
        <v/>
      </c>
      <c r="W1454">
        <f>IF(AND('Raw Data'!D1449&lt;4, 'Raw Data'!E1449&lt;4, 'Raw Data'!A1449&gt;0), 'Raw Data'!AI1449, 0)</f>
        <v/>
      </c>
      <c r="X1454">
        <f>IF(AND('Raw Data'!D1449&lt;5, 'Raw Data'!E1449&lt;5, 'Raw Data'!A1449&gt;0), 'Raw Data'!AL1449, 0)</f>
        <v/>
      </c>
      <c r="Y1454">
        <f>IF(AND('Raw Data'!D1449&lt;6, 'Raw Data'!E1449&lt;6, 'Raw Data'!A1449&gt;0), 'Raw Data'!AO1449, 0)</f>
        <v/>
      </c>
      <c r="Z1454">
        <f>IF(ISBLANK('Raw Data'!D1449), 0, IF('Raw Data'!D1449-'Raw Data'!E1449&gt;1, 'Raw Data'!AW1449, 0))</f>
        <v/>
      </c>
      <c r="AA1454">
        <f>IF(ISBLANK('Raw Data'!A1449), 0, IF(ABS('Raw Data'!D1449-'Raw Data'!E1449)&lt;2, 'Raw Data'!AX1449, 0))</f>
        <v/>
      </c>
      <c r="AB1454">
        <f>IF(ISBLANK('Raw Data'!D1449), 0, IF('Raw Data'!E1449-'Raw Data'!D1449&gt;1, 'Raw Data'!AY1449, 0))</f>
        <v/>
      </c>
      <c r="AC1454">
        <f>IF(ISBLANK('Raw Data'!D1449), 0, IF('Raw Data'!D1449-'Raw Data'!E1449&gt;2, 'Raw Data'!AZ1449, 0))</f>
        <v/>
      </c>
      <c r="AD1454">
        <f>IF(ISBLANK('Raw Data'!A1449), 0, IF(ABS('Raw Data'!D1449-'Raw Data'!E1449)&lt;3, 'Raw Data'!BA1449, 0))</f>
        <v/>
      </c>
      <c r="AE1454">
        <f>IF(ISBLANK('Raw Data'!D1449), 0, IF('Raw Data'!E1449-'Raw Data'!D1449&gt;2, 'Raw Data'!BB1449, 0))</f>
        <v/>
      </c>
      <c r="AF1454">
        <f>IF(ISBLANK('Raw Data'!D1449), 0, IF('Raw Data'!D1449-'Raw Data'!E1449&gt;3, 'Raw Data'!BC1449, 0))</f>
        <v/>
      </c>
      <c r="AG1454">
        <f>IF(ISBLANK('Raw Data'!A1449), 0, IF(ABS('Raw Data'!D1449-'Raw Data'!E1449)&lt;4, 'Raw Data'!BD1449, 0))</f>
        <v/>
      </c>
      <c r="AH1454">
        <f>IF(ISBLANK('Raw Data'!D1449), 0, IF('Raw Data'!E1449-'Raw Data'!D1449&gt;3, 'Raw Data'!BE1449, 0))</f>
        <v/>
      </c>
      <c r="AI1454">
        <f>IF(SUM('Raw Data'!D1449:E1449)&gt;'Raw Data'!F1449, 'Raw Data'!G1449, 0)</f>
        <v/>
      </c>
      <c r="AJ1454">
        <f>IF(ISBLANK('Raw Data'!D1449), 0, IF(SUM('Raw Data'!D1449:E1449)&lt;'Raw Data'!F1449, 'Raw Data'!H1449, 0))</f>
        <v/>
      </c>
      <c r="AK1454">
        <f>IF(ISBLANK('Raw Data'!A1449), 0, IF(AND('Raw Data'!D1449&lt;3, 'Raw Data'!E1449&lt;3, 'Raw Data'!F1449&lt;BB$2), 'Raw Data'!AF1449, 0))</f>
        <v/>
      </c>
      <c r="AL1454">
        <f>IF(ISBLANK('Raw Data'!A1449), 0, IF(AND('Raw Data'!D1449&lt;4, 'Raw Data'!E1449&lt;4, 'Raw Data'!F1449&lt;BB$2), 'Raw Data'!AI1449, 0))</f>
        <v/>
      </c>
      <c r="AM1454">
        <f>IF(ISBLANK('Raw Data'!A1449), 0, IF(AND('Raw Data'!D1449&lt;5, 'Raw Data'!E1449&lt;5, 'Raw Data'!F1449&lt;BB$2), 'Raw Data'!AL1449, 0))</f>
        <v/>
      </c>
      <c r="AN1454">
        <f>IF(ISBLANK('Raw Data'!A1449), 0, IF(AND('Raw Data'!D1449&lt;6, 'Raw Data'!E1449&lt;6, 'Raw Data'!F1449&lt;BB$2), 'Raw Data'!AO1449, 0))</f>
        <v/>
      </c>
      <c r="AO1454">
        <f>IF(ISBLANK('Raw Data'!A1449), 0, IF(AND('Raw Data'!I1449&lt;Analysis!$BC$2, 'Raw Data'!D1449-'Raw Data'!E1449&gt;1), 'Raw Data'!AW1449, IF(AND('Raw Data'!J1449&lt;Analysis!$BC$2, 'Raw Data'!E1449-'Raw Data'!D1449&gt;1), 'Raw Data'!AY1449, 0)))</f>
        <v/>
      </c>
      <c r="AP1454">
        <f>IF(ISBLANK('Raw Data'!A1449), 0, IF(AND('Raw Data'!I1449&lt;Analysis!$BC$2, 'Raw Data'!D1449-'Raw Data'!E1449&gt;2), 'Raw Data'!AZ1449, IF(AND('Raw Data'!J1449&lt;Analysis!$BC$2, 'Raw Data'!E1449-'Raw Data'!D1449&gt;2), 'Raw Data'!BB1449, 0)))</f>
        <v/>
      </c>
      <c r="AQ1454">
        <f>IF(ISBLANK('Raw Data'!A1449), 0, IF(AND('Raw Data'!I1449&lt;Analysis!$BC$2, 'Raw Data'!D1449-'Raw Data'!E1449&gt;3), 'Raw Data'!BC1449, IF(AND('Raw Data'!J1449&lt;Analysis!$BC$2, 'Raw Data'!E1449-'Raw Data'!D1449&gt;3), 'Raw Data'!BE1449, 0)))</f>
        <v/>
      </c>
      <c r="AR1454">
        <f>IF('Hidden Analysiss'!D1450=1,IF(ABS('Raw Data'!E1449-'Raw Data'!D1449)&lt;2,'Raw Data'!AX1449,0), 0)</f>
        <v/>
      </c>
      <c r="AS1454">
        <f>IF('Hidden Analysiss'!D1450=1,IF(ABS('Raw Data'!E1449-'Raw Data'!D1449)&lt;3,'Raw Data'!BA1449,0), 0)</f>
        <v/>
      </c>
      <c r="AT1454">
        <f>IF('Hidden Analysiss'!D1450=1,IF(ABS('Raw Data'!E1449-'Raw Data'!D1449)&lt;4,'Raw Data'!BD1449,0), 0)</f>
        <v/>
      </c>
      <c r="AU1454">
        <f>IF(AND('Hidden Analysiss'!E1450=1, ABS('Raw Data'!E1449-'Raw Data'!D1449)&lt;2), 'Raw Data'!AX1449, 0)</f>
        <v/>
      </c>
      <c r="AV1454">
        <f>IF(AND('Hidden Analysiss'!E1450=1, ABS('Raw Data'!E1449-'Raw Data'!D1449)&lt;3), 'Raw Data'!BA1449, 0)</f>
        <v/>
      </c>
      <c r="AW1454">
        <f>IF(AND('Hidden Analysiss'!E1450=1, ABS('Raw Data'!E1449-'Raw Data'!D1449)&lt;3), 'Raw Data'!BD1449, 0)</f>
        <v/>
      </c>
    </row>
    <row r="1455">
      <c r="A1455" s="1">
        <f>'Raw Data'!A1450</f>
        <v/>
      </c>
      <c r="B1455">
        <f>IF('Raw Data'!E1450&gt;'Raw Data'!D1450, 'Raw Data'!J1450, 0)</f>
        <v/>
      </c>
      <c r="C1455">
        <f>IF('Raw Data'!D1450&gt;'Raw Data'!E1450, 'Raw Data'!I1450, 0)</f>
        <v/>
      </c>
      <c r="D1455">
        <f>SUM(G1455:H1455)</f>
        <v/>
      </c>
      <c r="E1455">
        <f>IF(AND('Raw Data'!J1450&lt;'Raw Data'!I1450,'Raw Data'!E1450&gt;'Raw Data'!D1450,'Raw Data'!E1450-'Raw Data'!D1450&gt;3),'Raw Data'!N1450,IF(AND('Raw Data'!I1450&lt;'Raw Data'!J1450,'Raw Data'!D1450&gt;'Raw Data'!E1450,'Raw Data'!D1450-'Raw Data'!E1450&gt;3),'Raw Data'!M1450,0))</f>
        <v/>
      </c>
      <c r="F1455">
        <f>IF(AND('Raw Data'!J1450&lt;'Raw Data'!I1450,'Raw Data'!E1450&gt;'Raw Data'!D1450,'Raw Data'!E1450-'Raw Data'!D1450&lt;4),'Raw Data'!L1450,IF(AND('Raw Data'!I1450&lt;'Raw Data'!J1450,'Raw Data'!D1450&gt;'Raw Data'!E1450,'Raw Data'!D1450-'Raw Data'!E1450&lt;4),'Raw Data'!K1450,0))</f>
        <v/>
      </c>
      <c r="G1455">
        <f>IF(AND('Raw Data'!J1450&lt;'Raw Data'!I1450, 'Raw Data'!E1450&gt;'Raw Data'!D1450), 'Raw Data'!J1450, 0)</f>
        <v/>
      </c>
      <c r="H1455">
        <f>IF(AND('Raw Data'!J1450&gt;'Raw Data'!I1450, 'Raw Data'!E1450&lt;'Raw Data'!D1450), 'Raw Data'!I1450, 0)</f>
        <v/>
      </c>
      <c r="I1455">
        <f>SUM(J1455:K1455)</f>
        <v/>
      </c>
      <c r="J1455">
        <f>IF(AND('Raw Data'!J1450&gt;'Raw Data'!I1450, 'Raw Data'!E1450&gt;'Raw Data'!D1450), 'Raw Data'!J1450, 0)</f>
        <v/>
      </c>
      <c r="K1455">
        <f>IF(AND('Raw Data'!I1450&gt;'Raw Data'!J1450, 'Raw Data'!D1450&gt;'Raw Data'!E1450), 'Raw Data'!I1450, 0)</f>
        <v/>
      </c>
      <c r="L1455">
        <f>IF('Raw Data'!E1450-'Raw Data'!D1450&gt;3, 'Raw Data'!N1450, 0)</f>
        <v/>
      </c>
      <c r="M1455">
        <f>IF('Raw Data'!D1450-'Raw Data'!E1450&gt;3, 'Raw Data'!M1450, 0)</f>
        <v/>
      </c>
      <c r="N1455">
        <f>IF(ISBLANK('Raw Data'!D1450),0,IF(AND('Raw Data'!E1450&gt;'Raw Data'!D1450,'Raw Data'!E1450-'Raw Data'!D1450&gt;0,'Raw Data'!E1450-'Raw Data'!D1450&lt;4),'Raw Data'!L1450, 0))</f>
        <v/>
      </c>
      <c r="O1455">
        <f>IF(ISBLANK('Raw Data'!D1450),0,IF(AND('Raw Data'!E1450&gt;'Raw Data'!D1450,'Raw Data'!E1450-'Raw Data'!D1450&gt;0,'Raw Data'!D1450-'Raw Data'!E1450&lt;4),'Raw Data'!K1450, 0))</f>
        <v/>
      </c>
      <c r="P1455">
        <f>IF('Raw Data'!E1450-'Raw Data'!D1450&gt;3, 'Raw Data'!N1450, IF('Raw Data'!D1450-'Raw Data'!E1450&gt;3, 'Raw Data'!M1450, 0))</f>
        <v/>
      </c>
      <c r="Q1455">
        <f>IF(ISBLANK('Raw Data'!E1450),0,IF(AND('Raw Data'!E1450-'Raw Data'!D1450&lt;4,'Raw Data'!E1450-'Raw Data'!D1450&gt;0),'Raw Data'!L1450,IF(AND('Raw Data'!D1450&gt;'Raw Data'!E1450,'Raw Data'!D1450-'Raw Data'!E1450&gt;0),'Raw Data'!K1450,0)))</f>
        <v/>
      </c>
      <c r="R1455">
        <f>IF(ISBLANK('Raw Data'!K1450),0,IFERROR(IF(MATCH(SMALL('Raw Data'!K1450:N1450,1),L1455:O1455,0),SMALL('Raw Data'!K1450:N1450,1)),0))</f>
        <v/>
      </c>
      <c r="S1455">
        <f>IF(ISBLANK('Raw Data'!K1450),0,IFERROR(IF(MATCH(SMALL('Raw Data'!K1450:N1450,2),L1455:O1455,0),SMALL('Raw Data'!K1450:N1450,2)),0))</f>
        <v/>
      </c>
      <c r="T1455">
        <f>IF(ISBLANK('Raw Data'!K1450),0,IFERROR(IF(MATCH(SMALL('Raw Data'!K1450:N1450,3),L1455:O1455,0),SMALL('Raw Data'!K1450:N1450,3)),0))</f>
        <v/>
      </c>
      <c r="U1455">
        <f>IF(ISBLANK('Raw Data'!K1450),0,IFERROR(IF(MATCH(SMALL('Raw Data'!K1450:N1450,4),L1455:O1455,0),SMALL('Raw Data'!K1450:N1450,4)),0))</f>
        <v/>
      </c>
      <c r="V1455">
        <f>IF(AND('Raw Data'!D1450&lt;3, 'Raw Data'!E1450&lt;3, 'Raw Data'!A1450&gt;0), 'Raw Data'!AF1450, 0)</f>
        <v/>
      </c>
      <c r="W1455">
        <f>IF(AND('Raw Data'!D1450&lt;4, 'Raw Data'!E1450&lt;4, 'Raw Data'!A1450&gt;0), 'Raw Data'!AI1450, 0)</f>
        <v/>
      </c>
      <c r="X1455">
        <f>IF(AND('Raw Data'!D1450&lt;5, 'Raw Data'!E1450&lt;5, 'Raw Data'!A1450&gt;0), 'Raw Data'!AL1450, 0)</f>
        <v/>
      </c>
      <c r="Y1455">
        <f>IF(AND('Raw Data'!D1450&lt;6, 'Raw Data'!E1450&lt;6, 'Raw Data'!A1450&gt;0), 'Raw Data'!AO1450, 0)</f>
        <v/>
      </c>
      <c r="Z1455">
        <f>IF(ISBLANK('Raw Data'!D1450), 0, IF('Raw Data'!D1450-'Raw Data'!E1450&gt;1, 'Raw Data'!AW1450, 0))</f>
        <v/>
      </c>
      <c r="AA1455">
        <f>IF(ISBLANK('Raw Data'!A1450), 0, IF(ABS('Raw Data'!D1450-'Raw Data'!E1450)&lt;2, 'Raw Data'!AX1450, 0))</f>
        <v/>
      </c>
      <c r="AB1455">
        <f>IF(ISBLANK('Raw Data'!D1450), 0, IF('Raw Data'!E1450-'Raw Data'!D1450&gt;1, 'Raw Data'!AY1450, 0))</f>
        <v/>
      </c>
      <c r="AC1455">
        <f>IF(ISBLANK('Raw Data'!D1450), 0, IF('Raw Data'!D1450-'Raw Data'!E1450&gt;2, 'Raw Data'!AZ1450, 0))</f>
        <v/>
      </c>
      <c r="AD1455">
        <f>IF(ISBLANK('Raw Data'!A1450), 0, IF(ABS('Raw Data'!D1450-'Raw Data'!E1450)&lt;3, 'Raw Data'!BA1450, 0))</f>
        <v/>
      </c>
      <c r="AE1455">
        <f>IF(ISBLANK('Raw Data'!D1450), 0, IF('Raw Data'!E1450-'Raw Data'!D1450&gt;2, 'Raw Data'!BB1450, 0))</f>
        <v/>
      </c>
      <c r="AF1455">
        <f>IF(ISBLANK('Raw Data'!D1450), 0, IF('Raw Data'!D1450-'Raw Data'!E1450&gt;3, 'Raw Data'!BC1450, 0))</f>
        <v/>
      </c>
      <c r="AG1455">
        <f>IF(ISBLANK('Raw Data'!A1450), 0, IF(ABS('Raw Data'!D1450-'Raw Data'!E1450)&lt;4, 'Raw Data'!BD1450, 0))</f>
        <v/>
      </c>
      <c r="AH1455">
        <f>IF(ISBLANK('Raw Data'!D1450), 0, IF('Raw Data'!E1450-'Raw Data'!D1450&gt;3, 'Raw Data'!BE1450, 0))</f>
        <v/>
      </c>
      <c r="AI1455">
        <f>IF(SUM('Raw Data'!D1450:E1450)&gt;'Raw Data'!F1450, 'Raw Data'!G1450, 0)</f>
        <v/>
      </c>
      <c r="AJ1455">
        <f>IF(ISBLANK('Raw Data'!D1450), 0, IF(SUM('Raw Data'!D1450:E1450)&lt;'Raw Data'!F1450, 'Raw Data'!H1450, 0))</f>
        <v/>
      </c>
      <c r="AK1455">
        <f>IF(ISBLANK('Raw Data'!A1450), 0, IF(AND('Raw Data'!D1450&lt;3, 'Raw Data'!E1450&lt;3, 'Raw Data'!F1450&lt;BB$2), 'Raw Data'!AF1450, 0))</f>
        <v/>
      </c>
      <c r="AL1455">
        <f>IF(ISBLANK('Raw Data'!A1450), 0, IF(AND('Raw Data'!D1450&lt;4, 'Raw Data'!E1450&lt;4, 'Raw Data'!F1450&lt;BB$2), 'Raw Data'!AI1450, 0))</f>
        <v/>
      </c>
      <c r="AM1455">
        <f>IF(ISBLANK('Raw Data'!A1450), 0, IF(AND('Raw Data'!D1450&lt;5, 'Raw Data'!E1450&lt;5, 'Raw Data'!F1450&lt;BB$2), 'Raw Data'!AL1450, 0))</f>
        <v/>
      </c>
      <c r="AN1455">
        <f>IF(ISBLANK('Raw Data'!A1450), 0, IF(AND('Raw Data'!D1450&lt;6, 'Raw Data'!E1450&lt;6, 'Raw Data'!F1450&lt;BB$2), 'Raw Data'!AO1450, 0))</f>
        <v/>
      </c>
      <c r="AO1455">
        <f>IF(ISBLANK('Raw Data'!A1450), 0, IF(AND('Raw Data'!I1450&lt;Analysis!$BC$2, 'Raw Data'!D1450-'Raw Data'!E1450&gt;1), 'Raw Data'!AW1450, IF(AND('Raw Data'!J1450&lt;Analysis!$BC$2, 'Raw Data'!E1450-'Raw Data'!D1450&gt;1), 'Raw Data'!AY1450, 0)))</f>
        <v/>
      </c>
      <c r="AP1455">
        <f>IF(ISBLANK('Raw Data'!A1450), 0, IF(AND('Raw Data'!I1450&lt;Analysis!$BC$2, 'Raw Data'!D1450-'Raw Data'!E1450&gt;2), 'Raw Data'!AZ1450, IF(AND('Raw Data'!J1450&lt;Analysis!$BC$2, 'Raw Data'!E1450-'Raw Data'!D1450&gt;2), 'Raw Data'!BB1450, 0)))</f>
        <v/>
      </c>
      <c r="AQ1455">
        <f>IF(ISBLANK('Raw Data'!A1450), 0, IF(AND('Raw Data'!I1450&lt;Analysis!$BC$2, 'Raw Data'!D1450-'Raw Data'!E1450&gt;3), 'Raw Data'!BC1450, IF(AND('Raw Data'!J1450&lt;Analysis!$BC$2, 'Raw Data'!E1450-'Raw Data'!D1450&gt;3), 'Raw Data'!BE1450, 0)))</f>
        <v/>
      </c>
      <c r="AR1455">
        <f>IF('Hidden Analysiss'!D1451=1,IF(ABS('Raw Data'!E1450-'Raw Data'!D1450)&lt;2,'Raw Data'!AX1450,0), 0)</f>
        <v/>
      </c>
      <c r="AS1455">
        <f>IF('Hidden Analysiss'!D1451=1,IF(ABS('Raw Data'!E1450-'Raw Data'!D1450)&lt;3,'Raw Data'!BA1450,0), 0)</f>
        <v/>
      </c>
      <c r="AT1455">
        <f>IF('Hidden Analysiss'!D1451=1,IF(ABS('Raw Data'!E1450-'Raw Data'!D1450)&lt;4,'Raw Data'!BD1450,0), 0)</f>
        <v/>
      </c>
      <c r="AU1455">
        <f>IF(AND('Hidden Analysiss'!E1451=1, ABS('Raw Data'!E1450-'Raw Data'!D1450)&lt;2), 'Raw Data'!AX1450, 0)</f>
        <v/>
      </c>
      <c r="AV1455">
        <f>IF(AND('Hidden Analysiss'!E1451=1, ABS('Raw Data'!E1450-'Raw Data'!D1450)&lt;3), 'Raw Data'!BA1450, 0)</f>
        <v/>
      </c>
      <c r="AW1455">
        <f>IF(AND('Hidden Analysiss'!E1451=1, ABS('Raw Data'!E1450-'Raw Data'!D1450)&lt;3), 'Raw Data'!BD1450, 0)</f>
        <v/>
      </c>
    </row>
    <row r="1456">
      <c r="A1456" s="1">
        <f>'Raw Data'!A1451</f>
        <v/>
      </c>
      <c r="B1456">
        <f>IF('Raw Data'!E1451&gt;'Raw Data'!D1451, 'Raw Data'!J1451, 0)</f>
        <v/>
      </c>
      <c r="C1456">
        <f>IF('Raw Data'!D1451&gt;'Raw Data'!E1451, 'Raw Data'!I1451, 0)</f>
        <v/>
      </c>
      <c r="D1456">
        <f>SUM(G1456:H1456)</f>
        <v/>
      </c>
      <c r="E1456">
        <f>IF(AND('Raw Data'!J1451&lt;'Raw Data'!I1451,'Raw Data'!E1451&gt;'Raw Data'!D1451,'Raw Data'!E1451-'Raw Data'!D1451&gt;3),'Raw Data'!N1451,IF(AND('Raw Data'!I1451&lt;'Raw Data'!J1451,'Raw Data'!D1451&gt;'Raw Data'!E1451,'Raw Data'!D1451-'Raw Data'!E1451&gt;3),'Raw Data'!M1451,0))</f>
        <v/>
      </c>
      <c r="F1456">
        <f>IF(AND('Raw Data'!J1451&lt;'Raw Data'!I1451,'Raw Data'!E1451&gt;'Raw Data'!D1451,'Raw Data'!E1451-'Raw Data'!D1451&lt;4),'Raw Data'!L1451,IF(AND('Raw Data'!I1451&lt;'Raw Data'!J1451,'Raw Data'!D1451&gt;'Raw Data'!E1451,'Raw Data'!D1451-'Raw Data'!E1451&lt;4),'Raw Data'!K1451,0))</f>
        <v/>
      </c>
      <c r="G1456">
        <f>IF(AND('Raw Data'!J1451&lt;'Raw Data'!I1451, 'Raw Data'!E1451&gt;'Raw Data'!D1451), 'Raw Data'!J1451, 0)</f>
        <v/>
      </c>
      <c r="H1456">
        <f>IF(AND('Raw Data'!J1451&gt;'Raw Data'!I1451, 'Raw Data'!E1451&lt;'Raw Data'!D1451), 'Raw Data'!I1451, 0)</f>
        <v/>
      </c>
      <c r="I1456">
        <f>SUM(J1456:K1456)</f>
        <v/>
      </c>
      <c r="J1456">
        <f>IF(AND('Raw Data'!J1451&gt;'Raw Data'!I1451, 'Raw Data'!E1451&gt;'Raw Data'!D1451), 'Raw Data'!J1451, 0)</f>
        <v/>
      </c>
      <c r="K1456">
        <f>IF(AND('Raw Data'!I1451&gt;'Raw Data'!J1451, 'Raw Data'!D1451&gt;'Raw Data'!E1451), 'Raw Data'!I1451, 0)</f>
        <v/>
      </c>
      <c r="L1456">
        <f>IF('Raw Data'!E1451-'Raw Data'!D1451&gt;3, 'Raw Data'!N1451, 0)</f>
        <v/>
      </c>
      <c r="M1456">
        <f>IF('Raw Data'!D1451-'Raw Data'!E1451&gt;3, 'Raw Data'!M1451, 0)</f>
        <v/>
      </c>
      <c r="N1456">
        <f>IF(ISBLANK('Raw Data'!D1451),0,IF(AND('Raw Data'!E1451&gt;'Raw Data'!D1451,'Raw Data'!E1451-'Raw Data'!D1451&gt;0,'Raw Data'!E1451-'Raw Data'!D1451&lt;4),'Raw Data'!L1451, 0))</f>
        <v/>
      </c>
      <c r="O1456">
        <f>IF(ISBLANK('Raw Data'!D1451),0,IF(AND('Raw Data'!E1451&gt;'Raw Data'!D1451,'Raw Data'!E1451-'Raw Data'!D1451&gt;0,'Raw Data'!D1451-'Raw Data'!E1451&lt;4),'Raw Data'!K1451, 0))</f>
        <v/>
      </c>
      <c r="P1456">
        <f>IF('Raw Data'!E1451-'Raw Data'!D1451&gt;3, 'Raw Data'!N1451, IF('Raw Data'!D1451-'Raw Data'!E1451&gt;3, 'Raw Data'!M1451, 0))</f>
        <v/>
      </c>
      <c r="Q1456">
        <f>IF(ISBLANK('Raw Data'!E1451),0,IF(AND('Raw Data'!E1451-'Raw Data'!D1451&lt;4,'Raw Data'!E1451-'Raw Data'!D1451&gt;0),'Raw Data'!L1451,IF(AND('Raw Data'!D1451&gt;'Raw Data'!E1451,'Raw Data'!D1451-'Raw Data'!E1451&gt;0),'Raw Data'!K1451,0)))</f>
        <v/>
      </c>
      <c r="R1456">
        <f>IF(ISBLANK('Raw Data'!K1451),0,IFERROR(IF(MATCH(SMALL('Raw Data'!K1451:N1451,1),L1456:O1456,0),SMALL('Raw Data'!K1451:N1451,1)),0))</f>
        <v/>
      </c>
      <c r="S1456">
        <f>IF(ISBLANK('Raw Data'!K1451),0,IFERROR(IF(MATCH(SMALL('Raw Data'!K1451:N1451,2),L1456:O1456,0),SMALL('Raw Data'!K1451:N1451,2)),0))</f>
        <v/>
      </c>
      <c r="T1456">
        <f>IF(ISBLANK('Raw Data'!K1451),0,IFERROR(IF(MATCH(SMALL('Raw Data'!K1451:N1451,3),L1456:O1456,0),SMALL('Raw Data'!K1451:N1451,3)),0))</f>
        <v/>
      </c>
      <c r="U1456">
        <f>IF(ISBLANK('Raw Data'!K1451),0,IFERROR(IF(MATCH(SMALL('Raw Data'!K1451:N1451,4),L1456:O1456,0),SMALL('Raw Data'!K1451:N1451,4)),0))</f>
        <v/>
      </c>
      <c r="V1456">
        <f>IF(AND('Raw Data'!D1451&lt;3, 'Raw Data'!E1451&lt;3, 'Raw Data'!A1451&gt;0), 'Raw Data'!AF1451, 0)</f>
        <v/>
      </c>
      <c r="W1456">
        <f>IF(AND('Raw Data'!D1451&lt;4, 'Raw Data'!E1451&lt;4, 'Raw Data'!A1451&gt;0), 'Raw Data'!AI1451, 0)</f>
        <v/>
      </c>
      <c r="X1456">
        <f>IF(AND('Raw Data'!D1451&lt;5, 'Raw Data'!E1451&lt;5, 'Raw Data'!A1451&gt;0), 'Raw Data'!AL1451, 0)</f>
        <v/>
      </c>
      <c r="Y1456">
        <f>IF(AND('Raw Data'!D1451&lt;6, 'Raw Data'!E1451&lt;6, 'Raw Data'!A1451&gt;0), 'Raw Data'!AO1451, 0)</f>
        <v/>
      </c>
      <c r="Z1456">
        <f>IF(ISBLANK('Raw Data'!D1451), 0, IF('Raw Data'!D1451-'Raw Data'!E1451&gt;1, 'Raw Data'!AW1451, 0))</f>
        <v/>
      </c>
      <c r="AA1456">
        <f>IF(ISBLANK('Raw Data'!A1451), 0, IF(ABS('Raw Data'!D1451-'Raw Data'!E1451)&lt;2, 'Raw Data'!AX1451, 0))</f>
        <v/>
      </c>
      <c r="AB1456">
        <f>IF(ISBLANK('Raw Data'!D1451), 0, IF('Raw Data'!E1451-'Raw Data'!D1451&gt;1, 'Raw Data'!AY1451, 0))</f>
        <v/>
      </c>
      <c r="AC1456">
        <f>IF(ISBLANK('Raw Data'!D1451), 0, IF('Raw Data'!D1451-'Raw Data'!E1451&gt;2, 'Raw Data'!AZ1451, 0))</f>
        <v/>
      </c>
      <c r="AD1456">
        <f>IF(ISBLANK('Raw Data'!A1451), 0, IF(ABS('Raw Data'!D1451-'Raw Data'!E1451)&lt;3, 'Raw Data'!BA1451, 0))</f>
        <v/>
      </c>
      <c r="AE1456">
        <f>IF(ISBLANK('Raw Data'!D1451), 0, IF('Raw Data'!E1451-'Raw Data'!D1451&gt;2, 'Raw Data'!BB1451, 0))</f>
        <v/>
      </c>
      <c r="AF1456">
        <f>IF(ISBLANK('Raw Data'!D1451), 0, IF('Raw Data'!D1451-'Raw Data'!E1451&gt;3, 'Raw Data'!BC1451, 0))</f>
        <v/>
      </c>
      <c r="AG1456">
        <f>IF(ISBLANK('Raw Data'!A1451), 0, IF(ABS('Raw Data'!D1451-'Raw Data'!E1451)&lt;4, 'Raw Data'!BD1451, 0))</f>
        <v/>
      </c>
      <c r="AH1456">
        <f>IF(ISBLANK('Raw Data'!D1451), 0, IF('Raw Data'!E1451-'Raw Data'!D1451&gt;3, 'Raw Data'!BE1451, 0))</f>
        <v/>
      </c>
      <c r="AI1456">
        <f>IF(SUM('Raw Data'!D1451:E1451)&gt;'Raw Data'!F1451, 'Raw Data'!G1451, 0)</f>
        <v/>
      </c>
      <c r="AJ1456">
        <f>IF(ISBLANK('Raw Data'!D1451), 0, IF(SUM('Raw Data'!D1451:E1451)&lt;'Raw Data'!F1451, 'Raw Data'!H1451, 0))</f>
        <v/>
      </c>
      <c r="AK1456">
        <f>IF(ISBLANK('Raw Data'!A1451), 0, IF(AND('Raw Data'!D1451&lt;3, 'Raw Data'!E1451&lt;3, 'Raw Data'!F1451&lt;BB$2), 'Raw Data'!AF1451, 0))</f>
        <v/>
      </c>
      <c r="AL1456">
        <f>IF(ISBLANK('Raw Data'!A1451), 0, IF(AND('Raw Data'!D1451&lt;4, 'Raw Data'!E1451&lt;4, 'Raw Data'!F1451&lt;BB$2), 'Raw Data'!AI1451, 0))</f>
        <v/>
      </c>
      <c r="AM1456">
        <f>IF(ISBLANK('Raw Data'!A1451), 0, IF(AND('Raw Data'!D1451&lt;5, 'Raw Data'!E1451&lt;5, 'Raw Data'!F1451&lt;BB$2), 'Raw Data'!AL1451, 0))</f>
        <v/>
      </c>
      <c r="AN1456">
        <f>IF(ISBLANK('Raw Data'!A1451), 0, IF(AND('Raw Data'!D1451&lt;6, 'Raw Data'!E1451&lt;6, 'Raw Data'!F1451&lt;BB$2), 'Raw Data'!AO1451, 0))</f>
        <v/>
      </c>
      <c r="AO1456">
        <f>IF(ISBLANK('Raw Data'!A1451), 0, IF(AND('Raw Data'!I1451&lt;Analysis!$BC$2, 'Raw Data'!D1451-'Raw Data'!E1451&gt;1), 'Raw Data'!AW1451, IF(AND('Raw Data'!J1451&lt;Analysis!$BC$2, 'Raw Data'!E1451-'Raw Data'!D1451&gt;1), 'Raw Data'!AY1451, 0)))</f>
        <v/>
      </c>
      <c r="AP1456">
        <f>IF(ISBLANK('Raw Data'!A1451), 0, IF(AND('Raw Data'!I1451&lt;Analysis!$BC$2, 'Raw Data'!D1451-'Raw Data'!E1451&gt;2), 'Raw Data'!AZ1451, IF(AND('Raw Data'!J1451&lt;Analysis!$BC$2, 'Raw Data'!E1451-'Raw Data'!D1451&gt;2), 'Raw Data'!BB1451, 0)))</f>
        <v/>
      </c>
      <c r="AQ1456">
        <f>IF(ISBLANK('Raw Data'!A1451), 0, IF(AND('Raw Data'!I1451&lt;Analysis!$BC$2, 'Raw Data'!D1451-'Raw Data'!E1451&gt;3), 'Raw Data'!BC1451, IF(AND('Raw Data'!J1451&lt;Analysis!$BC$2, 'Raw Data'!E1451-'Raw Data'!D1451&gt;3), 'Raw Data'!BE1451, 0)))</f>
        <v/>
      </c>
      <c r="AR1456">
        <f>IF('Hidden Analysiss'!D1452=1,IF(ABS('Raw Data'!E1451-'Raw Data'!D1451)&lt;2,'Raw Data'!AX1451,0), 0)</f>
        <v/>
      </c>
      <c r="AS1456">
        <f>IF('Hidden Analysiss'!D1452=1,IF(ABS('Raw Data'!E1451-'Raw Data'!D1451)&lt;3,'Raw Data'!BA1451,0), 0)</f>
        <v/>
      </c>
      <c r="AT1456">
        <f>IF('Hidden Analysiss'!D1452=1,IF(ABS('Raw Data'!E1451-'Raw Data'!D1451)&lt;4,'Raw Data'!BD1451,0), 0)</f>
        <v/>
      </c>
      <c r="AU1456">
        <f>IF(AND('Hidden Analysiss'!E1452=1, ABS('Raw Data'!E1451-'Raw Data'!D1451)&lt;2), 'Raw Data'!AX1451, 0)</f>
        <v/>
      </c>
      <c r="AV1456">
        <f>IF(AND('Hidden Analysiss'!E1452=1, ABS('Raw Data'!E1451-'Raw Data'!D1451)&lt;3), 'Raw Data'!BA1451, 0)</f>
        <v/>
      </c>
      <c r="AW1456">
        <f>IF(AND('Hidden Analysiss'!E1452=1, ABS('Raw Data'!E1451-'Raw Data'!D1451)&lt;3), 'Raw Data'!BD1451, 0)</f>
        <v/>
      </c>
    </row>
    <row r="1457">
      <c r="A1457" s="1">
        <f>'Raw Data'!A1452</f>
        <v/>
      </c>
      <c r="B1457">
        <f>IF('Raw Data'!E1452&gt;'Raw Data'!D1452, 'Raw Data'!J1452, 0)</f>
        <v/>
      </c>
      <c r="C1457">
        <f>IF('Raw Data'!D1452&gt;'Raw Data'!E1452, 'Raw Data'!I1452, 0)</f>
        <v/>
      </c>
      <c r="D1457">
        <f>SUM(G1457:H1457)</f>
        <v/>
      </c>
      <c r="E1457">
        <f>IF(AND('Raw Data'!J1452&lt;'Raw Data'!I1452,'Raw Data'!E1452&gt;'Raw Data'!D1452,'Raw Data'!E1452-'Raw Data'!D1452&gt;3),'Raw Data'!N1452,IF(AND('Raw Data'!I1452&lt;'Raw Data'!J1452,'Raw Data'!D1452&gt;'Raw Data'!E1452,'Raw Data'!D1452-'Raw Data'!E1452&gt;3),'Raw Data'!M1452,0))</f>
        <v/>
      </c>
      <c r="F1457">
        <f>IF(AND('Raw Data'!J1452&lt;'Raw Data'!I1452,'Raw Data'!E1452&gt;'Raw Data'!D1452,'Raw Data'!E1452-'Raw Data'!D1452&lt;4),'Raw Data'!L1452,IF(AND('Raw Data'!I1452&lt;'Raw Data'!J1452,'Raw Data'!D1452&gt;'Raw Data'!E1452,'Raw Data'!D1452-'Raw Data'!E1452&lt;4),'Raw Data'!K1452,0))</f>
        <v/>
      </c>
      <c r="G1457">
        <f>IF(AND('Raw Data'!J1452&lt;'Raw Data'!I1452, 'Raw Data'!E1452&gt;'Raw Data'!D1452), 'Raw Data'!J1452, 0)</f>
        <v/>
      </c>
      <c r="H1457">
        <f>IF(AND('Raw Data'!J1452&gt;'Raw Data'!I1452, 'Raw Data'!E1452&lt;'Raw Data'!D1452), 'Raw Data'!I1452, 0)</f>
        <v/>
      </c>
      <c r="I1457">
        <f>SUM(J1457:K1457)</f>
        <v/>
      </c>
      <c r="J1457">
        <f>IF(AND('Raw Data'!J1452&gt;'Raw Data'!I1452, 'Raw Data'!E1452&gt;'Raw Data'!D1452), 'Raw Data'!J1452, 0)</f>
        <v/>
      </c>
      <c r="K1457">
        <f>IF(AND('Raw Data'!I1452&gt;'Raw Data'!J1452, 'Raw Data'!D1452&gt;'Raw Data'!E1452), 'Raw Data'!I1452, 0)</f>
        <v/>
      </c>
      <c r="L1457">
        <f>IF('Raw Data'!E1452-'Raw Data'!D1452&gt;3, 'Raw Data'!N1452, 0)</f>
        <v/>
      </c>
      <c r="M1457">
        <f>IF('Raw Data'!D1452-'Raw Data'!E1452&gt;3, 'Raw Data'!M1452, 0)</f>
        <v/>
      </c>
      <c r="N1457">
        <f>IF(ISBLANK('Raw Data'!D1452),0,IF(AND('Raw Data'!E1452&gt;'Raw Data'!D1452,'Raw Data'!E1452-'Raw Data'!D1452&gt;0,'Raw Data'!E1452-'Raw Data'!D1452&lt;4),'Raw Data'!L1452, 0))</f>
        <v/>
      </c>
      <c r="O1457">
        <f>IF(ISBLANK('Raw Data'!D1452),0,IF(AND('Raw Data'!E1452&gt;'Raw Data'!D1452,'Raw Data'!E1452-'Raw Data'!D1452&gt;0,'Raw Data'!D1452-'Raw Data'!E1452&lt;4),'Raw Data'!K1452, 0))</f>
        <v/>
      </c>
      <c r="P1457">
        <f>IF('Raw Data'!E1452-'Raw Data'!D1452&gt;3, 'Raw Data'!N1452, IF('Raw Data'!D1452-'Raw Data'!E1452&gt;3, 'Raw Data'!M1452, 0))</f>
        <v/>
      </c>
      <c r="Q1457">
        <f>IF(ISBLANK('Raw Data'!E1452),0,IF(AND('Raw Data'!E1452-'Raw Data'!D1452&lt;4,'Raw Data'!E1452-'Raw Data'!D1452&gt;0),'Raw Data'!L1452,IF(AND('Raw Data'!D1452&gt;'Raw Data'!E1452,'Raw Data'!D1452-'Raw Data'!E1452&gt;0),'Raw Data'!K1452,0)))</f>
        <v/>
      </c>
      <c r="R1457">
        <f>IF(ISBLANK('Raw Data'!K1452),0,IFERROR(IF(MATCH(SMALL('Raw Data'!K1452:N1452,1),L1457:O1457,0),SMALL('Raw Data'!K1452:N1452,1)),0))</f>
        <v/>
      </c>
      <c r="S1457">
        <f>IF(ISBLANK('Raw Data'!K1452),0,IFERROR(IF(MATCH(SMALL('Raw Data'!K1452:N1452,2),L1457:O1457,0),SMALL('Raw Data'!K1452:N1452,2)),0))</f>
        <v/>
      </c>
      <c r="T1457">
        <f>IF(ISBLANK('Raw Data'!K1452),0,IFERROR(IF(MATCH(SMALL('Raw Data'!K1452:N1452,3),L1457:O1457,0),SMALL('Raw Data'!K1452:N1452,3)),0))</f>
        <v/>
      </c>
      <c r="U1457">
        <f>IF(ISBLANK('Raw Data'!K1452),0,IFERROR(IF(MATCH(SMALL('Raw Data'!K1452:N1452,4),L1457:O1457,0),SMALL('Raw Data'!K1452:N1452,4)),0))</f>
        <v/>
      </c>
      <c r="V1457">
        <f>IF(AND('Raw Data'!D1452&lt;3, 'Raw Data'!E1452&lt;3, 'Raw Data'!A1452&gt;0), 'Raw Data'!AF1452, 0)</f>
        <v/>
      </c>
      <c r="W1457">
        <f>IF(AND('Raw Data'!D1452&lt;4, 'Raw Data'!E1452&lt;4, 'Raw Data'!A1452&gt;0), 'Raw Data'!AI1452, 0)</f>
        <v/>
      </c>
      <c r="X1457">
        <f>IF(AND('Raw Data'!D1452&lt;5, 'Raw Data'!E1452&lt;5, 'Raw Data'!A1452&gt;0), 'Raw Data'!AL1452, 0)</f>
        <v/>
      </c>
      <c r="Y1457">
        <f>IF(AND('Raw Data'!D1452&lt;6, 'Raw Data'!E1452&lt;6, 'Raw Data'!A1452&gt;0), 'Raw Data'!AO1452, 0)</f>
        <v/>
      </c>
      <c r="Z1457">
        <f>IF(ISBLANK('Raw Data'!D1452), 0, IF('Raw Data'!D1452-'Raw Data'!E1452&gt;1, 'Raw Data'!AW1452, 0))</f>
        <v/>
      </c>
      <c r="AA1457">
        <f>IF(ISBLANK('Raw Data'!A1452), 0, IF(ABS('Raw Data'!D1452-'Raw Data'!E1452)&lt;2, 'Raw Data'!AX1452, 0))</f>
        <v/>
      </c>
      <c r="AB1457">
        <f>IF(ISBLANK('Raw Data'!D1452), 0, IF('Raw Data'!E1452-'Raw Data'!D1452&gt;1, 'Raw Data'!AY1452, 0))</f>
        <v/>
      </c>
      <c r="AC1457">
        <f>IF(ISBLANK('Raw Data'!D1452), 0, IF('Raw Data'!D1452-'Raw Data'!E1452&gt;2, 'Raw Data'!AZ1452, 0))</f>
        <v/>
      </c>
      <c r="AD1457">
        <f>IF(ISBLANK('Raw Data'!A1452), 0, IF(ABS('Raw Data'!D1452-'Raw Data'!E1452)&lt;3, 'Raw Data'!BA1452, 0))</f>
        <v/>
      </c>
      <c r="AE1457">
        <f>IF(ISBLANK('Raw Data'!D1452), 0, IF('Raw Data'!E1452-'Raw Data'!D1452&gt;2, 'Raw Data'!BB1452, 0))</f>
        <v/>
      </c>
      <c r="AF1457">
        <f>IF(ISBLANK('Raw Data'!D1452), 0, IF('Raw Data'!D1452-'Raw Data'!E1452&gt;3, 'Raw Data'!BC1452, 0))</f>
        <v/>
      </c>
      <c r="AG1457">
        <f>IF(ISBLANK('Raw Data'!A1452), 0, IF(ABS('Raw Data'!D1452-'Raw Data'!E1452)&lt;4, 'Raw Data'!BD1452, 0))</f>
        <v/>
      </c>
      <c r="AH1457">
        <f>IF(ISBLANK('Raw Data'!D1452), 0, IF('Raw Data'!E1452-'Raw Data'!D1452&gt;3, 'Raw Data'!BE1452, 0))</f>
        <v/>
      </c>
      <c r="AI1457">
        <f>IF(SUM('Raw Data'!D1452:E1452)&gt;'Raw Data'!F1452, 'Raw Data'!G1452, 0)</f>
        <v/>
      </c>
      <c r="AJ1457">
        <f>IF(ISBLANK('Raw Data'!D1452), 0, IF(SUM('Raw Data'!D1452:E1452)&lt;'Raw Data'!F1452, 'Raw Data'!H1452, 0))</f>
        <v/>
      </c>
      <c r="AK1457">
        <f>IF(ISBLANK('Raw Data'!A1452), 0, IF(AND('Raw Data'!D1452&lt;3, 'Raw Data'!E1452&lt;3, 'Raw Data'!F1452&lt;BB$2), 'Raw Data'!AF1452, 0))</f>
        <v/>
      </c>
      <c r="AL1457">
        <f>IF(ISBLANK('Raw Data'!A1452), 0, IF(AND('Raw Data'!D1452&lt;4, 'Raw Data'!E1452&lt;4, 'Raw Data'!F1452&lt;BB$2), 'Raw Data'!AI1452, 0))</f>
        <v/>
      </c>
      <c r="AM1457">
        <f>IF(ISBLANK('Raw Data'!A1452), 0, IF(AND('Raw Data'!D1452&lt;5, 'Raw Data'!E1452&lt;5, 'Raw Data'!F1452&lt;BB$2), 'Raw Data'!AL1452, 0))</f>
        <v/>
      </c>
      <c r="AN1457">
        <f>IF(ISBLANK('Raw Data'!A1452), 0, IF(AND('Raw Data'!D1452&lt;6, 'Raw Data'!E1452&lt;6, 'Raw Data'!F1452&lt;BB$2), 'Raw Data'!AO1452, 0))</f>
        <v/>
      </c>
      <c r="AO1457">
        <f>IF(ISBLANK('Raw Data'!A1452), 0, IF(AND('Raw Data'!I1452&lt;Analysis!$BC$2, 'Raw Data'!D1452-'Raw Data'!E1452&gt;1), 'Raw Data'!AW1452, IF(AND('Raw Data'!J1452&lt;Analysis!$BC$2, 'Raw Data'!E1452-'Raw Data'!D1452&gt;1), 'Raw Data'!AY1452, 0)))</f>
        <v/>
      </c>
      <c r="AP1457">
        <f>IF(ISBLANK('Raw Data'!A1452), 0, IF(AND('Raw Data'!I1452&lt;Analysis!$BC$2, 'Raw Data'!D1452-'Raw Data'!E1452&gt;2), 'Raw Data'!AZ1452, IF(AND('Raw Data'!J1452&lt;Analysis!$BC$2, 'Raw Data'!E1452-'Raw Data'!D1452&gt;2), 'Raw Data'!BB1452, 0)))</f>
        <v/>
      </c>
      <c r="AQ1457">
        <f>IF(ISBLANK('Raw Data'!A1452), 0, IF(AND('Raw Data'!I1452&lt;Analysis!$BC$2, 'Raw Data'!D1452-'Raw Data'!E1452&gt;3), 'Raw Data'!BC1452, IF(AND('Raw Data'!J1452&lt;Analysis!$BC$2, 'Raw Data'!E1452-'Raw Data'!D1452&gt;3), 'Raw Data'!BE1452, 0)))</f>
        <v/>
      </c>
      <c r="AR1457">
        <f>IF('Hidden Analysiss'!D1453=1,IF(ABS('Raw Data'!E1452-'Raw Data'!D1452)&lt;2,'Raw Data'!AX1452,0), 0)</f>
        <v/>
      </c>
      <c r="AS1457">
        <f>IF('Hidden Analysiss'!D1453=1,IF(ABS('Raw Data'!E1452-'Raw Data'!D1452)&lt;3,'Raw Data'!BA1452,0), 0)</f>
        <v/>
      </c>
      <c r="AT1457">
        <f>IF('Hidden Analysiss'!D1453=1,IF(ABS('Raw Data'!E1452-'Raw Data'!D1452)&lt;4,'Raw Data'!BD1452,0), 0)</f>
        <v/>
      </c>
      <c r="AU1457">
        <f>IF(AND('Hidden Analysiss'!E1453=1, ABS('Raw Data'!E1452-'Raw Data'!D1452)&lt;2), 'Raw Data'!AX1452, 0)</f>
        <v/>
      </c>
      <c r="AV1457">
        <f>IF(AND('Hidden Analysiss'!E1453=1, ABS('Raw Data'!E1452-'Raw Data'!D1452)&lt;3), 'Raw Data'!BA1452, 0)</f>
        <v/>
      </c>
      <c r="AW1457">
        <f>IF(AND('Hidden Analysiss'!E1453=1, ABS('Raw Data'!E1452-'Raw Data'!D1452)&lt;3), 'Raw Data'!BD1452, 0)</f>
        <v/>
      </c>
    </row>
    <row r="1458">
      <c r="A1458" s="1">
        <f>'Raw Data'!A1453</f>
        <v/>
      </c>
      <c r="B1458">
        <f>IF('Raw Data'!E1453&gt;'Raw Data'!D1453, 'Raw Data'!J1453, 0)</f>
        <v/>
      </c>
      <c r="C1458">
        <f>IF('Raw Data'!D1453&gt;'Raw Data'!E1453, 'Raw Data'!I1453, 0)</f>
        <v/>
      </c>
      <c r="D1458">
        <f>SUM(G1458:H1458)</f>
        <v/>
      </c>
      <c r="E1458">
        <f>IF(AND('Raw Data'!J1453&lt;'Raw Data'!I1453,'Raw Data'!E1453&gt;'Raw Data'!D1453,'Raw Data'!E1453-'Raw Data'!D1453&gt;3),'Raw Data'!N1453,IF(AND('Raw Data'!I1453&lt;'Raw Data'!J1453,'Raw Data'!D1453&gt;'Raw Data'!E1453,'Raw Data'!D1453-'Raw Data'!E1453&gt;3),'Raw Data'!M1453,0))</f>
        <v/>
      </c>
      <c r="F1458">
        <f>IF(AND('Raw Data'!J1453&lt;'Raw Data'!I1453,'Raw Data'!E1453&gt;'Raw Data'!D1453,'Raw Data'!E1453-'Raw Data'!D1453&lt;4),'Raw Data'!L1453,IF(AND('Raw Data'!I1453&lt;'Raw Data'!J1453,'Raw Data'!D1453&gt;'Raw Data'!E1453,'Raw Data'!D1453-'Raw Data'!E1453&lt;4),'Raw Data'!K1453,0))</f>
        <v/>
      </c>
      <c r="G1458">
        <f>IF(AND('Raw Data'!J1453&lt;'Raw Data'!I1453, 'Raw Data'!E1453&gt;'Raw Data'!D1453), 'Raw Data'!J1453, 0)</f>
        <v/>
      </c>
      <c r="H1458">
        <f>IF(AND('Raw Data'!J1453&gt;'Raw Data'!I1453, 'Raw Data'!E1453&lt;'Raw Data'!D1453), 'Raw Data'!I1453, 0)</f>
        <v/>
      </c>
      <c r="I1458">
        <f>SUM(J1458:K1458)</f>
        <v/>
      </c>
      <c r="J1458">
        <f>IF(AND('Raw Data'!J1453&gt;'Raw Data'!I1453, 'Raw Data'!E1453&gt;'Raw Data'!D1453), 'Raw Data'!J1453, 0)</f>
        <v/>
      </c>
      <c r="K1458">
        <f>IF(AND('Raw Data'!I1453&gt;'Raw Data'!J1453, 'Raw Data'!D1453&gt;'Raw Data'!E1453), 'Raw Data'!I1453, 0)</f>
        <v/>
      </c>
      <c r="L1458">
        <f>IF('Raw Data'!E1453-'Raw Data'!D1453&gt;3, 'Raw Data'!N1453, 0)</f>
        <v/>
      </c>
      <c r="M1458">
        <f>IF('Raw Data'!D1453-'Raw Data'!E1453&gt;3, 'Raw Data'!M1453, 0)</f>
        <v/>
      </c>
      <c r="N1458">
        <f>IF(ISBLANK('Raw Data'!D1453),0,IF(AND('Raw Data'!E1453&gt;'Raw Data'!D1453,'Raw Data'!E1453-'Raw Data'!D1453&gt;0,'Raw Data'!E1453-'Raw Data'!D1453&lt;4),'Raw Data'!L1453, 0))</f>
        <v/>
      </c>
      <c r="O1458">
        <f>IF(ISBLANK('Raw Data'!D1453),0,IF(AND('Raw Data'!E1453&gt;'Raw Data'!D1453,'Raw Data'!E1453-'Raw Data'!D1453&gt;0,'Raw Data'!D1453-'Raw Data'!E1453&lt;4),'Raw Data'!K1453, 0))</f>
        <v/>
      </c>
      <c r="P1458">
        <f>IF('Raw Data'!E1453-'Raw Data'!D1453&gt;3, 'Raw Data'!N1453, IF('Raw Data'!D1453-'Raw Data'!E1453&gt;3, 'Raw Data'!M1453, 0))</f>
        <v/>
      </c>
      <c r="Q1458">
        <f>IF(ISBLANK('Raw Data'!E1453),0,IF(AND('Raw Data'!E1453-'Raw Data'!D1453&lt;4,'Raw Data'!E1453-'Raw Data'!D1453&gt;0),'Raw Data'!L1453,IF(AND('Raw Data'!D1453&gt;'Raw Data'!E1453,'Raw Data'!D1453-'Raw Data'!E1453&gt;0),'Raw Data'!K1453,0)))</f>
        <v/>
      </c>
      <c r="R1458">
        <f>IF(ISBLANK('Raw Data'!K1453),0,IFERROR(IF(MATCH(SMALL('Raw Data'!K1453:N1453,1),L1458:O1458,0),SMALL('Raw Data'!K1453:N1453,1)),0))</f>
        <v/>
      </c>
      <c r="S1458">
        <f>IF(ISBLANK('Raw Data'!K1453),0,IFERROR(IF(MATCH(SMALL('Raw Data'!K1453:N1453,2),L1458:O1458,0),SMALL('Raw Data'!K1453:N1453,2)),0))</f>
        <v/>
      </c>
      <c r="T1458">
        <f>IF(ISBLANK('Raw Data'!K1453),0,IFERROR(IF(MATCH(SMALL('Raw Data'!K1453:N1453,3),L1458:O1458,0),SMALL('Raw Data'!K1453:N1453,3)),0))</f>
        <v/>
      </c>
      <c r="U1458">
        <f>IF(ISBLANK('Raw Data'!K1453),0,IFERROR(IF(MATCH(SMALL('Raw Data'!K1453:N1453,4),L1458:O1458,0),SMALL('Raw Data'!K1453:N1453,4)),0))</f>
        <v/>
      </c>
      <c r="V1458">
        <f>IF(AND('Raw Data'!D1453&lt;3, 'Raw Data'!E1453&lt;3, 'Raw Data'!A1453&gt;0), 'Raw Data'!AF1453, 0)</f>
        <v/>
      </c>
      <c r="W1458">
        <f>IF(AND('Raw Data'!D1453&lt;4, 'Raw Data'!E1453&lt;4, 'Raw Data'!A1453&gt;0), 'Raw Data'!AI1453, 0)</f>
        <v/>
      </c>
      <c r="X1458">
        <f>IF(AND('Raw Data'!D1453&lt;5, 'Raw Data'!E1453&lt;5, 'Raw Data'!A1453&gt;0), 'Raw Data'!AL1453, 0)</f>
        <v/>
      </c>
      <c r="Y1458">
        <f>IF(AND('Raw Data'!D1453&lt;6, 'Raw Data'!E1453&lt;6, 'Raw Data'!A1453&gt;0), 'Raw Data'!AO1453, 0)</f>
        <v/>
      </c>
      <c r="Z1458">
        <f>IF(ISBLANK('Raw Data'!D1453), 0, IF('Raw Data'!D1453-'Raw Data'!E1453&gt;1, 'Raw Data'!AW1453, 0))</f>
        <v/>
      </c>
      <c r="AA1458">
        <f>IF(ISBLANK('Raw Data'!A1453), 0, IF(ABS('Raw Data'!D1453-'Raw Data'!E1453)&lt;2, 'Raw Data'!AX1453, 0))</f>
        <v/>
      </c>
      <c r="AB1458">
        <f>IF(ISBLANK('Raw Data'!D1453), 0, IF('Raw Data'!E1453-'Raw Data'!D1453&gt;1, 'Raw Data'!AY1453, 0))</f>
        <v/>
      </c>
      <c r="AC1458">
        <f>IF(ISBLANK('Raw Data'!D1453), 0, IF('Raw Data'!D1453-'Raw Data'!E1453&gt;2, 'Raw Data'!AZ1453, 0))</f>
        <v/>
      </c>
      <c r="AD1458">
        <f>IF(ISBLANK('Raw Data'!A1453), 0, IF(ABS('Raw Data'!D1453-'Raw Data'!E1453)&lt;3, 'Raw Data'!BA1453, 0))</f>
        <v/>
      </c>
      <c r="AE1458">
        <f>IF(ISBLANK('Raw Data'!D1453), 0, IF('Raw Data'!E1453-'Raw Data'!D1453&gt;2, 'Raw Data'!BB1453, 0))</f>
        <v/>
      </c>
      <c r="AF1458">
        <f>IF(ISBLANK('Raw Data'!D1453), 0, IF('Raw Data'!D1453-'Raw Data'!E1453&gt;3, 'Raw Data'!BC1453, 0))</f>
        <v/>
      </c>
      <c r="AG1458">
        <f>IF(ISBLANK('Raw Data'!A1453), 0, IF(ABS('Raw Data'!D1453-'Raw Data'!E1453)&lt;4, 'Raw Data'!BD1453, 0))</f>
        <v/>
      </c>
      <c r="AH1458">
        <f>IF(ISBLANK('Raw Data'!D1453), 0, IF('Raw Data'!E1453-'Raw Data'!D1453&gt;3, 'Raw Data'!BE1453, 0))</f>
        <v/>
      </c>
      <c r="AI1458">
        <f>IF(SUM('Raw Data'!D1453:E1453)&gt;'Raw Data'!F1453, 'Raw Data'!G1453, 0)</f>
        <v/>
      </c>
      <c r="AJ1458">
        <f>IF(ISBLANK('Raw Data'!D1453), 0, IF(SUM('Raw Data'!D1453:E1453)&lt;'Raw Data'!F1453, 'Raw Data'!H1453, 0))</f>
        <v/>
      </c>
      <c r="AK1458">
        <f>IF(ISBLANK('Raw Data'!A1453), 0, IF(AND('Raw Data'!D1453&lt;3, 'Raw Data'!E1453&lt;3, 'Raw Data'!F1453&lt;BB$2), 'Raw Data'!AF1453, 0))</f>
        <v/>
      </c>
      <c r="AL1458">
        <f>IF(ISBLANK('Raw Data'!A1453), 0, IF(AND('Raw Data'!D1453&lt;4, 'Raw Data'!E1453&lt;4, 'Raw Data'!F1453&lt;BB$2), 'Raw Data'!AI1453, 0))</f>
        <v/>
      </c>
      <c r="AM1458">
        <f>IF(ISBLANK('Raw Data'!A1453), 0, IF(AND('Raw Data'!D1453&lt;5, 'Raw Data'!E1453&lt;5, 'Raw Data'!F1453&lt;BB$2), 'Raw Data'!AL1453, 0))</f>
        <v/>
      </c>
      <c r="AN1458">
        <f>IF(ISBLANK('Raw Data'!A1453), 0, IF(AND('Raw Data'!D1453&lt;6, 'Raw Data'!E1453&lt;6, 'Raw Data'!F1453&lt;BB$2), 'Raw Data'!AO1453, 0))</f>
        <v/>
      </c>
      <c r="AO1458">
        <f>IF(ISBLANK('Raw Data'!A1453), 0, IF(AND('Raw Data'!I1453&lt;Analysis!$BC$2, 'Raw Data'!D1453-'Raw Data'!E1453&gt;1), 'Raw Data'!AW1453, IF(AND('Raw Data'!J1453&lt;Analysis!$BC$2, 'Raw Data'!E1453-'Raw Data'!D1453&gt;1), 'Raw Data'!AY1453, 0)))</f>
        <v/>
      </c>
      <c r="AP1458">
        <f>IF(ISBLANK('Raw Data'!A1453), 0, IF(AND('Raw Data'!I1453&lt;Analysis!$BC$2, 'Raw Data'!D1453-'Raw Data'!E1453&gt;2), 'Raw Data'!AZ1453, IF(AND('Raw Data'!J1453&lt;Analysis!$BC$2, 'Raw Data'!E1453-'Raw Data'!D1453&gt;2), 'Raw Data'!BB1453, 0)))</f>
        <v/>
      </c>
      <c r="AQ1458">
        <f>IF(ISBLANK('Raw Data'!A1453), 0, IF(AND('Raw Data'!I1453&lt;Analysis!$BC$2, 'Raw Data'!D1453-'Raw Data'!E1453&gt;3), 'Raw Data'!BC1453, IF(AND('Raw Data'!J1453&lt;Analysis!$BC$2, 'Raw Data'!E1453-'Raw Data'!D1453&gt;3), 'Raw Data'!BE1453, 0)))</f>
        <v/>
      </c>
      <c r="AR1458">
        <f>IF('Hidden Analysiss'!D1454=1,IF(ABS('Raw Data'!E1453-'Raw Data'!D1453)&lt;2,'Raw Data'!AX1453,0), 0)</f>
        <v/>
      </c>
      <c r="AS1458">
        <f>IF('Hidden Analysiss'!D1454=1,IF(ABS('Raw Data'!E1453-'Raw Data'!D1453)&lt;3,'Raw Data'!BA1453,0), 0)</f>
        <v/>
      </c>
      <c r="AT1458">
        <f>IF('Hidden Analysiss'!D1454=1,IF(ABS('Raw Data'!E1453-'Raw Data'!D1453)&lt;4,'Raw Data'!BD1453,0), 0)</f>
        <v/>
      </c>
      <c r="AU1458">
        <f>IF(AND('Hidden Analysiss'!E1454=1, ABS('Raw Data'!E1453-'Raw Data'!D1453)&lt;2), 'Raw Data'!AX1453, 0)</f>
        <v/>
      </c>
      <c r="AV1458">
        <f>IF(AND('Hidden Analysiss'!E1454=1, ABS('Raw Data'!E1453-'Raw Data'!D1453)&lt;3), 'Raw Data'!BA1453, 0)</f>
        <v/>
      </c>
      <c r="AW1458">
        <f>IF(AND('Hidden Analysiss'!E1454=1, ABS('Raw Data'!E1453-'Raw Data'!D1453)&lt;3), 'Raw Data'!BD1453, 0)</f>
        <v/>
      </c>
    </row>
    <row r="1459">
      <c r="A1459" s="1">
        <f>'Raw Data'!A1454</f>
        <v/>
      </c>
      <c r="B1459">
        <f>IF('Raw Data'!E1454&gt;'Raw Data'!D1454, 'Raw Data'!J1454, 0)</f>
        <v/>
      </c>
      <c r="C1459">
        <f>IF('Raw Data'!D1454&gt;'Raw Data'!E1454, 'Raw Data'!I1454, 0)</f>
        <v/>
      </c>
      <c r="D1459">
        <f>SUM(G1459:H1459)</f>
        <v/>
      </c>
      <c r="E1459">
        <f>IF(AND('Raw Data'!J1454&lt;'Raw Data'!I1454,'Raw Data'!E1454&gt;'Raw Data'!D1454,'Raw Data'!E1454-'Raw Data'!D1454&gt;3),'Raw Data'!N1454,IF(AND('Raw Data'!I1454&lt;'Raw Data'!J1454,'Raw Data'!D1454&gt;'Raw Data'!E1454,'Raw Data'!D1454-'Raw Data'!E1454&gt;3),'Raw Data'!M1454,0))</f>
        <v/>
      </c>
      <c r="F1459">
        <f>IF(AND('Raw Data'!J1454&lt;'Raw Data'!I1454,'Raw Data'!E1454&gt;'Raw Data'!D1454,'Raw Data'!E1454-'Raw Data'!D1454&lt;4),'Raw Data'!L1454,IF(AND('Raw Data'!I1454&lt;'Raw Data'!J1454,'Raw Data'!D1454&gt;'Raw Data'!E1454,'Raw Data'!D1454-'Raw Data'!E1454&lt;4),'Raw Data'!K1454,0))</f>
        <v/>
      </c>
      <c r="G1459">
        <f>IF(AND('Raw Data'!J1454&lt;'Raw Data'!I1454, 'Raw Data'!E1454&gt;'Raw Data'!D1454), 'Raw Data'!J1454, 0)</f>
        <v/>
      </c>
      <c r="H1459">
        <f>IF(AND('Raw Data'!J1454&gt;'Raw Data'!I1454, 'Raw Data'!E1454&lt;'Raw Data'!D1454), 'Raw Data'!I1454, 0)</f>
        <v/>
      </c>
      <c r="I1459">
        <f>SUM(J1459:K1459)</f>
        <v/>
      </c>
      <c r="J1459">
        <f>IF(AND('Raw Data'!J1454&gt;'Raw Data'!I1454, 'Raw Data'!E1454&gt;'Raw Data'!D1454), 'Raw Data'!J1454, 0)</f>
        <v/>
      </c>
      <c r="K1459">
        <f>IF(AND('Raw Data'!I1454&gt;'Raw Data'!J1454, 'Raw Data'!D1454&gt;'Raw Data'!E1454), 'Raw Data'!I1454, 0)</f>
        <v/>
      </c>
      <c r="L1459">
        <f>IF('Raw Data'!E1454-'Raw Data'!D1454&gt;3, 'Raw Data'!N1454, 0)</f>
        <v/>
      </c>
      <c r="M1459">
        <f>IF('Raw Data'!D1454-'Raw Data'!E1454&gt;3, 'Raw Data'!M1454, 0)</f>
        <v/>
      </c>
      <c r="N1459">
        <f>IF(ISBLANK('Raw Data'!D1454),0,IF(AND('Raw Data'!E1454&gt;'Raw Data'!D1454,'Raw Data'!E1454-'Raw Data'!D1454&gt;0,'Raw Data'!E1454-'Raw Data'!D1454&lt;4),'Raw Data'!L1454, 0))</f>
        <v/>
      </c>
      <c r="O1459">
        <f>IF(ISBLANK('Raw Data'!D1454),0,IF(AND('Raw Data'!E1454&gt;'Raw Data'!D1454,'Raw Data'!E1454-'Raw Data'!D1454&gt;0,'Raw Data'!D1454-'Raw Data'!E1454&lt;4),'Raw Data'!K1454, 0))</f>
        <v/>
      </c>
      <c r="P1459">
        <f>IF('Raw Data'!E1454-'Raw Data'!D1454&gt;3, 'Raw Data'!N1454, IF('Raw Data'!D1454-'Raw Data'!E1454&gt;3, 'Raw Data'!M1454, 0))</f>
        <v/>
      </c>
      <c r="Q1459">
        <f>IF(ISBLANK('Raw Data'!E1454),0,IF(AND('Raw Data'!E1454-'Raw Data'!D1454&lt;4,'Raw Data'!E1454-'Raw Data'!D1454&gt;0),'Raw Data'!L1454,IF(AND('Raw Data'!D1454&gt;'Raw Data'!E1454,'Raw Data'!D1454-'Raw Data'!E1454&gt;0),'Raw Data'!K1454,0)))</f>
        <v/>
      </c>
      <c r="R1459">
        <f>IF(ISBLANK('Raw Data'!K1454),0,IFERROR(IF(MATCH(SMALL('Raw Data'!K1454:N1454,1),L1459:O1459,0),SMALL('Raw Data'!K1454:N1454,1)),0))</f>
        <v/>
      </c>
      <c r="S1459">
        <f>IF(ISBLANK('Raw Data'!K1454),0,IFERROR(IF(MATCH(SMALL('Raw Data'!K1454:N1454,2),L1459:O1459,0),SMALL('Raw Data'!K1454:N1454,2)),0))</f>
        <v/>
      </c>
      <c r="T1459">
        <f>IF(ISBLANK('Raw Data'!K1454),0,IFERROR(IF(MATCH(SMALL('Raw Data'!K1454:N1454,3),L1459:O1459,0),SMALL('Raw Data'!K1454:N1454,3)),0))</f>
        <v/>
      </c>
      <c r="U1459">
        <f>IF(ISBLANK('Raw Data'!K1454),0,IFERROR(IF(MATCH(SMALL('Raw Data'!K1454:N1454,4),L1459:O1459,0),SMALL('Raw Data'!K1454:N1454,4)),0))</f>
        <v/>
      </c>
      <c r="V1459">
        <f>IF(AND('Raw Data'!D1454&lt;3, 'Raw Data'!E1454&lt;3, 'Raw Data'!A1454&gt;0), 'Raw Data'!AF1454, 0)</f>
        <v/>
      </c>
      <c r="W1459">
        <f>IF(AND('Raw Data'!D1454&lt;4, 'Raw Data'!E1454&lt;4, 'Raw Data'!A1454&gt;0), 'Raw Data'!AI1454, 0)</f>
        <v/>
      </c>
      <c r="X1459">
        <f>IF(AND('Raw Data'!D1454&lt;5, 'Raw Data'!E1454&lt;5, 'Raw Data'!A1454&gt;0), 'Raw Data'!AL1454, 0)</f>
        <v/>
      </c>
      <c r="Y1459">
        <f>IF(AND('Raw Data'!D1454&lt;6, 'Raw Data'!E1454&lt;6, 'Raw Data'!A1454&gt;0), 'Raw Data'!AO1454, 0)</f>
        <v/>
      </c>
      <c r="Z1459">
        <f>IF(ISBLANK('Raw Data'!D1454), 0, IF('Raw Data'!D1454-'Raw Data'!E1454&gt;1, 'Raw Data'!AW1454, 0))</f>
        <v/>
      </c>
      <c r="AA1459">
        <f>IF(ISBLANK('Raw Data'!A1454), 0, IF(ABS('Raw Data'!D1454-'Raw Data'!E1454)&lt;2, 'Raw Data'!AX1454, 0))</f>
        <v/>
      </c>
      <c r="AB1459">
        <f>IF(ISBLANK('Raw Data'!D1454), 0, IF('Raw Data'!E1454-'Raw Data'!D1454&gt;1, 'Raw Data'!AY1454, 0))</f>
        <v/>
      </c>
      <c r="AC1459">
        <f>IF(ISBLANK('Raw Data'!D1454), 0, IF('Raw Data'!D1454-'Raw Data'!E1454&gt;2, 'Raw Data'!AZ1454, 0))</f>
        <v/>
      </c>
      <c r="AD1459">
        <f>IF(ISBLANK('Raw Data'!A1454), 0, IF(ABS('Raw Data'!D1454-'Raw Data'!E1454)&lt;3, 'Raw Data'!BA1454, 0))</f>
        <v/>
      </c>
      <c r="AE1459">
        <f>IF(ISBLANK('Raw Data'!D1454), 0, IF('Raw Data'!E1454-'Raw Data'!D1454&gt;2, 'Raw Data'!BB1454, 0))</f>
        <v/>
      </c>
      <c r="AF1459">
        <f>IF(ISBLANK('Raw Data'!D1454), 0, IF('Raw Data'!D1454-'Raw Data'!E1454&gt;3, 'Raw Data'!BC1454, 0))</f>
        <v/>
      </c>
      <c r="AG1459">
        <f>IF(ISBLANK('Raw Data'!A1454), 0, IF(ABS('Raw Data'!D1454-'Raw Data'!E1454)&lt;4, 'Raw Data'!BD1454, 0))</f>
        <v/>
      </c>
      <c r="AH1459">
        <f>IF(ISBLANK('Raw Data'!D1454), 0, IF('Raw Data'!E1454-'Raw Data'!D1454&gt;3, 'Raw Data'!BE1454, 0))</f>
        <v/>
      </c>
      <c r="AI1459">
        <f>IF(SUM('Raw Data'!D1454:E1454)&gt;'Raw Data'!F1454, 'Raw Data'!G1454, 0)</f>
        <v/>
      </c>
      <c r="AJ1459">
        <f>IF(ISBLANK('Raw Data'!D1454), 0, IF(SUM('Raw Data'!D1454:E1454)&lt;'Raw Data'!F1454, 'Raw Data'!H1454, 0))</f>
        <v/>
      </c>
      <c r="AK1459">
        <f>IF(ISBLANK('Raw Data'!A1454), 0, IF(AND('Raw Data'!D1454&lt;3, 'Raw Data'!E1454&lt;3, 'Raw Data'!F1454&lt;BB$2), 'Raw Data'!AF1454, 0))</f>
        <v/>
      </c>
      <c r="AL1459">
        <f>IF(ISBLANK('Raw Data'!A1454), 0, IF(AND('Raw Data'!D1454&lt;4, 'Raw Data'!E1454&lt;4, 'Raw Data'!F1454&lt;BB$2), 'Raw Data'!AI1454, 0))</f>
        <v/>
      </c>
      <c r="AM1459">
        <f>IF(ISBLANK('Raw Data'!A1454), 0, IF(AND('Raw Data'!D1454&lt;5, 'Raw Data'!E1454&lt;5, 'Raw Data'!F1454&lt;BB$2), 'Raw Data'!AL1454, 0))</f>
        <v/>
      </c>
      <c r="AN1459">
        <f>IF(ISBLANK('Raw Data'!A1454), 0, IF(AND('Raw Data'!D1454&lt;6, 'Raw Data'!E1454&lt;6, 'Raw Data'!F1454&lt;BB$2), 'Raw Data'!AO1454, 0))</f>
        <v/>
      </c>
      <c r="AO1459">
        <f>IF(ISBLANK('Raw Data'!A1454), 0, IF(AND('Raw Data'!I1454&lt;Analysis!$BC$2, 'Raw Data'!D1454-'Raw Data'!E1454&gt;1), 'Raw Data'!AW1454, IF(AND('Raw Data'!J1454&lt;Analysis!$BC$2, 'Raw Data'!E1454-'Raw Data'!D1454&gt;1), 'Raw Data'!AY1454, 0)))</f>
        <v/>
      </c>
      <c r="AP1459">
        <f>IF(ISBLANK('Raw Data'!A1454), 0, IF(AND('Raw Data'!I1454&lt;Analysis!$BC$2, 'Raw Data'!D1454-'Raw Data'!E1454&gt;2), 'Raw Data'!AZ1454, IF(AND('Raw Data'!J1454&lt;Analysis!$BC$2, 'Raw Data'!E1454-'Raw Data'!D1454&gt;2), 'Raw Data'!BB1454, 0)))</f>
        <v/>
      </c>
      <c r="AQ1459">
        <f>IF(ISBLANK('Raw Data'!A1454), 0, IF(AND('Raw Data'!I1454&lt;Analysis!$BC$2, 'Raw Data'!D1454-'Raw Data'!E1454&gt;3), 'Raw Data'!BC1454, IF(AND('Raw Data'!J1454&lt;Analysis!$BC$2, 'Raw Data'!E1454-'Raw Data'!D1454&gt;3), 'Raw Data'!BE1454, 0)))</f>
        <v/>
      </c>
      <c r="AR1459">
        <f>IF('Hidden Analysiss'!D1455=1,IF(ABS('Raw Data'!E1454-'Raw Data'!D1454)&lt;2,'Raw Data'!AX1454,0), 0)</f>
        <v/>
      </c>
      <c r="AS1459">
        <f>IF('Hidden Analysiss'!D1455=1,IF(ABS('Raw Data'!E1454-'Raw Data'!D1454)&lt;3,'Raw Data'!BA1454,0), 0)</f>
        <v/>
      </c>
      <c r="AT1459">
        <f>IF('Hidden Analysiss'!D1455=1,IF(ABS('Raw Data'!E1454-'Raw Data'!D1454)&lt;4,'Raw Data'!BD1454,0), 0)</f>
        <v/>
      </c>
      <c r="AU1459">
        <f>IF(AND('Hidden Analysiss'!E1455=1, ABS('Raw Data'!E1454-'Raw Data'!D1454)&lt;2), 'Raw Data'!AX1454, 0)</f>
        <v/>
      </c>
      <c r="AV1459">
        <f>IF(AND('Hidden Analysiss'!E1455=1, ABS('Raw Data'!E1454-'Raw Data'!D1454)&lt;3), 'Raw Data'!BA1454, 0)</f>
        <v/>
      </c>
      <c r="AW1459">
        <f>IF(AND('Hidden Analysiss'!E1455=1, ABS('Raw Data'!E1454-'Raw Data'!D1454)&lt;3), 'Raw Data'!BD1454, 0)</f>
        <v/>
      </c>
    </row>
    <row r="1460">
      <c r="A1460" s="1">
        <f>'Raw Data'!A1455</f>
        <v/>
      </c>
      <c r="B1460">
        <f>IF('Raw Data'!E1455&gt;'Raw Data'!D1455, 'Raw Data'!J1455, 0)</f>
        <v/>
      </c>
      <c r="C1460">
        <f>IF('Raw Data'!D1455&gt;'Raw Data'!E1455, 'Raw Data'!I1455, 0)</f>
        <v/>
      </c>
      <c r="D1460">
        <f>SUM(G1460:H1460)</f>
        <v/>
      </c>
      <c r="E1460">
        <f>IF(AND('Raw Data'!J1455&lt;'Raw Data'!I1455,'Raw Data'!E1455&gt;'Raw Data'!D1455,'Raw Data'!E1455-'Raw Data'!D1455&gt;3),'Raw Data'!N1455,IF(AND('Raw Data'!I1455&lt;'Raw Data'!J1455,'Raw Data'!D1455&gt;'Raw Data'!E1455,'Raw Data'!D1455-'Raw Data'!E1455&gt;3),'Raw Data'!M1455,0))</f>
        <v/>
      </c>
      <c r="F1460">
        <f>IF(AND('Raw Data'!J1455&lt;'Raw Data'!I1455,'Raw Data'!E1455&gt;'Raw Data'!D1455,'Raw Data'!E1455-'Raw Data'!D1455&lt;4),'Raw Data'!L1455,IF(AND('Raw Data'!I1455&lt;'Raw Data'!J1455,'Raw Data'!D1455&gt;'Raw Data'!E1455,'Raw Data'!D1455-'Raw Data'!E1455&lt;4),'Raw Data'!K1455,0))</f>
        <v/>
      </c>
      <c r="G1460">
        <f>IF(AND('Raw Data'!J1455&lt;'Raw Data'!I1455, 'Raw Data'!E1455&gt;'Raw Data'!D1455), 'Raw Data'!J1455, 0)</f>
        <v/>
      </c>
      <c r="H1460">
        <f>IF(AND('Raw Data'!J1455&gt;'Raw Data'!I1455, 'Raw Data'!E1455&lt;'Raw Data'!D1455), 'Raw Data'!I1455, 0)</f>
        <v/>
      </c>
      <c r="I1460">
        <f>SUM(J1460:K1460)</f>
        <v/>
      </c>
      <c r="J1460">
        <f>IF(AND('Raw Data'!J1455&gt;'Raw Data'!I1455, 'Raw Data'!E1455&gt;'Raw Data'!D1455), 'Raw Data'!J1455, 0)</f>
        <v/>
      </c>
      <c r="K1460">
        <f>IF(AND('Raw Data'!I1455&gt;'Raw Data'!J1455, 'Raw Data'!D1455&gt;'Raw Data'!E1455), 'Raw Data'!I1455, 0)</f>
        <v/>
      </c>
      <c r="L1460">
        <f>IF('Raw Data'!E1455-'Raw Data'!D1455&gt;3, 'Raw Data'!N1455, 0)</f>
        <v/>
      </c>
      <c r="M1460">
        <f>IF('Raw Data'!D1455-'Raw Data'!E1455&gt;3, 'Raw Data'!M1455, 0)</f>
        <v/>
      </c>
      <c r="N1460">
        <f>IF(ISBLANK('Raw Data'!D1455),0,IF(AND('Raw Data'!E1455&gt;'Raw Data'!D1455,'Raw Data'!E1455-'Raw Data'!D1455&gt;0,'Raw Data'!E1455-'Raw Data'!D1455&lt;4),'Raw Data'!L1455, 0))</f>
        <v/>
      </c>
      <c r="O1460">
        <f>IF(ISBLANK('Raw Data'!D1455),0,IF(AND('Raw Data'!E1455&gt;'Raw Data'!D1455,'Raw Data'!E1455-'Raw Data'!D1455&gt;0,'Raw Data'!D1455-'Raw Data'!E1455&lt;4),'Raw Data'!K1455, 0))</f>
        <v/>
      </c>
      <c r="P1460">
        <f>IF('Raw Data'!E1455-'Raw Data'!D1455&gt;3, 'Raw Data'!N1455, IF('Raw Data'!D1455-'Raw Data'!E1455&gt;3, 'Raw Data'!M1455, 0))</f>
        <v/>
      </c>
      <c r="Q1460">
        <f>IF(ISBLANK('Raw Data'!E1455),0,IF(AND('Raw Data'!E1455-'Raw Data'!D1455&lt;4,'Raw Data'!E1455-'Raw Data'!D1455&gt;0),'Raw Data'!L1455,IF(AND('Raw Data'!D1455&gt;'Raw Data'!E1455,'Raw Data'!D1455-'Raw Data'!E1455&gt;0),'Raw Data'!K1455,0)))</f>
        <v/>
      </c>
      <c r="R1460">
        <f>IF(ISBLANK('Raw Data'!K1455),0,IFERROR(IF(MATCH(SMALL('Raw Data'!K1455:N1455,1),L1460:O1460,0),SMALL('Raw Data'!K1455:N1455,1)),0))</f>
        <v/>
      </c>
      <c r="S1460">
        <f>IF(ISBLANK('Raw Data'!K1455),0,IFERROR(IF(MATCH(SMALL('Raw Data'!K1455:N1455,2),L1460:O1460,0),SMALL('Raw Data'!K1455:N1455,2)),0))</f>
        <v/>
      </c>
      <c r="T1460">
        <f>IF(ISBLANK('Raw Data'!K1455),0,IFERROR(IF(MATCH(SMALL('Raw Data'!K1455:N1455,3),L1460:O1460,0),SMALL('Raw Data'!K1455:N1455,3)),0))</f>
        <v/>
      </c>
      <c r="U1460">
        <f>IF(ISBLANK('Raw Data'!K1455),0,IFERROR(IF(MATCH(SMALL('Raw Data'!K1455:N1455,4),L1460:O1460,0),SMALL('Raw Data'!K1455:N1455,4)),0))</f>
        <v/>
      </c>
      <c r="V1460">
        <f>IF(AND('Raw Data'!D1455&lt;3, 'Raw Data'!E1455&lt;3, 'Raw Data'!A1455&gt;0), 'Raw Data'!AF1455, 0)</f>
        <v/>
      </c>
      <c r="W1460">
        <f>IF(AND('Raw Data'!D1455&lt;4, 'Raw Data'!E1455&lt;4, 'Raw Data'!A1455&gt;0), 'Raw Data'!AI1455, 0)</f>
        <v/>
      </c>
      <c r="X1460">
        <f>IF(AND('Raw Data'!D1455&lt;5, 'Raw Data'!E1455&lt;5, 'Raw Data'!A1455&gt;0), 'Raw Data'!AL1455, 0)</f>
        <v/>
      </c>
      <c r="Y1460">
        <f>IF(AND('Raw Data'!D1455&lt;6, 'Raw Data'!E1455&lt;6, 'Raw Data'!A1455&gt;0), 'Raw Data'!AO1455, 0)</f>
        <v/>
      </c>
      <c r="Z1460">
        <f>IF(ISBLANK('Raw Data'!D1455), 0, IF('Raw Data'!D1455-'Raw Data'!E1455&gt;1, 'Raw Data'!AW1455, 0))</f>
        <v/>
      </c>
      <c r="AA1460">
        <f>IF(ISBLANK('Raw Data'!A1455), 0, IF(ABS('Raw Data'!D1455-'Raw Data'!E1455)&lt;2, 'Raw Data'!AX1455, 0))</f>
        <v/>
      </c>
      <c r="AB1460">
        <f>IF(ISBLANK('Raw Data'!D1455), 0, IF('Raw Data'!E1455-'Raw Data'!D1455&gt;1, 'Raw Data'!AY1455, 0))</f>
        <v/>
      </c>
      <c r="AC1460">
        <f>IF(ISBLANK('Raw Data'!D1455), 0, IF('Raw Data'!D1455-'Raw Data'!E1455&gt;2, 'Raw Data'!AZ1455, 0))</f>
        <v/>
      </c>
      <c r="AD1460">
        <f>IF(ISBLANK('Raw Data'!A1455), 0, IF(ABS('Raw Data'!D1455-'Raw Data'!E1455)&lt;3, 'Raw Data'!BA1455, 0))</f>
        <v/>
      </c>
      <c r="AE1460">
        <f>IF(ISBLANK('Raw Data'!D1455), 0, IF('Raw Data'!E1455-'Raw Data'!D1455&gt;2, 'Raw Data'!BB1455, 0))</f>
        <v/>
      </c>
      <c r="AF1460">
        <f>IF(ISBLANK('Raw Data'!D1455), 0, IF('Raw Data'!D1455-'Raw Data'!E1455&gt;3, 'Raw Data'!BC1455, 0))</f>
        <v/>
      </c>
      <c r="AG1460">
        <f>IF(ISBLANK('Raw Data'!A1455), 0, IF(ABS('Raw Data'!D1455-'Raw Data'!E1455)&lt;4, 'Raw Data'!BD1455, 0))</f>
        <v/>
      </c>
      <c r="AH1460">
        <f>IF(ISBLANK('Raw Data'!D1455), 0, IF('Raw Data'!E1455-'Raw Data'!D1455&gt;3, 'Raw Data'!BE1455, 0))</f>
        <v/>
      </c>
      <c r="AI1460">
        <f>IF(SUM('Raw Data'!D1455:E1455)&gt;'Raw Data'!F1455, 'Raw Data'!G1455, 0)</f>
        <v/>
      </c>
      <c r="AJ1460">
        <f>IF(ISBLANK('Raw Data'!D1455), 0, IF(SUM('Raw Data'!D1455:E1455)&lt;'Raw Data'!F1455, 'Raw Data'!H1455, 0))</f>
        <v/>
      </c>
      <c r="AK1460">
        <f>IF(ISBLANK('Raw Data'!A1455), 0, IF(AND('Raw Data'!D1455&lt;3, 'Raw Data'!E1455&lt;3, 'Raw Data'!F1455&lt;BB$2), 'Raw Data'!AF1455, 0))</f>
        <v/>
      </c>
      <c r="AL1460">
        <f>IF(ISBLANK('Raw Data'!A1455), 0, IF(AND('Raw Data'!D1455&lt;4, 'Raw Data'!E1455&lt;4, 'Raw Data'!F1455&lt;BB$2), 'Raw Data'!AI1455, 0))</f>
        <v/>
      </c>
      <c r="AM1460">
        <f>IF(ISBLANK('Raw Data'!A1455), 0, IF(AND('Raw Data'!D1455&lt;5, 'Raw Data'!E1455&lt;5, 'Raw Data'!F1455&lt;BB$2), 'Raw Data'!AL1455, 0))</f>
        <v/>
      </c>
      <c r="AN1460">
        <f>IF(ISBLANK('Raw Data'!A1455), 0, IF(AND('Raw Data'!D1455&lt;6, 'Raw Data'!E1455&lt;6, 'Raw Data'!F1455&lt;BB$2), 'Raw Data'!AO1455, 0))</f>
        <v/>
      </c>
      <c r="AO1460">
        <f>IF(ISBLANK('Raw Data'!A1455), 0, IF(AND('Raw Data'!I1455&lt;Analysis!$BC$2, 'Raw Data'!D1455-'Raw Data'!E1455&gt;1), 'Raw Data'!AW1455, IF(AND('Raw Data'!J1455&lt;Analysis!$BC$2, 'Raw Data'!E1455-'Raw Data'!D1455&gt;1), 'Raw Data'!AY1455, 0)))</f>
        <v/>
      </c>
      <c r="AP1460">
        <f>IF(ISBLANK('Raw Data'!A1455), 0, IF(AND('Raw Data'!I1455&lt;Analysis!$BC$2, 'Raw Data'!D1455-'Raw Data'!E1455&gt;2), 'Raw Data'!AZ1455, IF(AND('Raw Data'!J1455&lt;Analysis!$BC$2, 'Raw Data'!E1455-'Raw Data'!D1455&gt;2), 'Raw Data'!BB1455, 0)))</f>
        <v/>
      </c>
      <c r="AQ1460">
        <f>IF(ISBLANK('Raw Data'!A1455), 0, IF(AND('Raw Data'!I1455&lt;Analysis!$BC$2, 'Raw Data'!D1455-'Raw Data'!E1455&gt;3), 'Raw Data'!BC1455, IF(AND('Raw Data'!J1455&lt;Analysis!$BC$2, 'Raw Data'!E1455-'Raw Data'!D1455&gt;3), 'Raw Data'!BE1455, 0)))</f>
        <v/>
      </c>
      <c r="AR1460">
        <f>IF('Hidden Analysiss'!D1456=1,IF(ABS('Raw Data'!E1455-'Raw Data'!D1455)&lt;2,'Raw Data'!AX1455,0), 0)</f>
        <v/>
      </c>
      <c r="AS1460">
        <f>IF('Hidden Analysiss'!D1456=1,IF(ABS('Raw Data'!E1455-'Raw Data'!D1455)&lt;3,'Raw Data'!BA1455,0), 0)</f>
        <v/>
      </c>
      <c r="AT1460">
        <f>IF('Hidden Analysiss'!D1456=1,IF(ABS('Raw Data'!E1455-'Raw Data'!D1455)&lt;4,'Raw Data'!BD1455,0), 0)</f>
        <v/>
      </c>
      <c r="AU1460">
        <f>IF(AND('Hidden Analysiss'!E1456=1, ABS('Raw Data'!E1455-'Raw Data'!D1455)&lt;2), 'Raw Data'!AX1455, 0)</f>
        <v/>
      </c>
      <c r="AV1460">
        <f>IF(AND('Hidden Analysiss'!E1456=1, ABS('Raw Data'!E1455-'Raw Data'!D1455)&lt;3), 'Raw Data'!BA1455, 0)</f>
        <v/>
      </c>
      <c r="AW1460">
        <f>IF(AND('Hidden Analysiss'!E1456=1, ABS('Raw Data'!E1455-'Raw Data'!D1455)&lt;3), 'Raw Data'!BD1455, 0)</f>
        <v/>
      </c>
    </row>
    <row r="1461">
      <c r="A1461" s="1">
        <f>'Raw Data'!A1456</f>
        <v/>
      </c>
      <c r="B1461">
        <f>IF('Raw Data'!E1456&gt;'Raw Data'!D1456, 'Raw Data'!J1456, 0)</f>
        <v/>
      </c>
      <c r="C1461">
        <f>IF('Raw Data'!D1456&gt;'Raw Data'!E1456, 'Raw Data'!I1456, 0)</f>
        <v/>
      </c>
      <c r="D1461">
        <f>SUM(G1461:H1461)</f>
        <v/>
      </c>
      <c r="E1461">
        <f>IF(AND('Raw Data'!J1456&lt;'Raw Data'!I1456,'Raw Data'!E1456&gt;'Raw Data'!D1456,'Raw Data'!E1456-'Raw Data'!D1456&gt;3),'Raw Data'!N1456,IF(AND('Raw Data'!I1456&lt;'Raw Data'!J1456,'Raw Data'!D1456&gt;'Raw Data'!E1456,'Raw Data'!D1456-'Raw Data'!E1456&gt;3),'Raw Data'!M1456,0))</f>
        <v/>
      </c>
      <c r="F1461">
        <f>IF(AND('Raw Data'!J1456&lt;'Raw Data'!I1456,'Raw Data'!E1456&gt;'Raw Data'!D1456,'Raw Data'!E1456-'Raw Data'!D1456&lt;4),'Raw Data'!L1456,IF(AND('Raw Data'!I1456&lt;'Raw Data'!J1456,'Raw Data'!D1456&gt;'Raw Data'!E1456,'Raw Data'!D1456-'Raw Data'!E1456&lt;4),'Raw Data'!K1456,0))</f>
        <v/>
      </c>
      <c r="G1461">
        <f>IF(AND('Raw Data'!J1456&lt;'Raw Data'!I1456, 'Raw Data'!E1456&gt;'Raw Data'!D1456), 'Raw Data'!J1456, 0)</f>
        <v/>
      </c>
      <c r="H1461">
        <f>IF(AND('Raw Data'!J1456&gt;'Raw Data'!I1456, 'Raw Data'!E1456&lt;'Raw Data'!D1456), 'Raw Data'!I1456, 0)</f>
        <v/>
      </c>
      <c r="I1461">
        <f>SUM(J1461:K1461)</f>
        <v/>
      </c>
      <c r="J1461">
        <f>IF(AND('Raw Data'!J1456&gt;'Raw Data'!I1456, 'Raw Data'!E1456&gt;'Raw Data'!D1456), 'Raw Data'!J1456, 0)</f>
        <v/>
      </c>
      <c r="K1461">
        <f>IF(AND('Raw Data'!I1456&gt;'Raw Data'!J1456, 'Raw Data'!D1456&gt;'Raw Data'!E1456), 'Raw Data'!I1456, 0)</f>
        <v/>
      </c>
      <c r="L1461">
        <f>IF('Raw Data'!E1456-'Raw Data'!D1456&gt;3, 'Raw Data'!N1456, 0)</f>
        <v/>
      </c>
      <c r="M1461">
        <f>IF('Raw Data'!D1456-'Raw Data'!E1456&gt;3, 'Raw Data'!M1456, 0)</f>
        <v/>
      </c>
      <c r="N1461">
        <f>IF(ISBLANK('Raw Data'!D1456),0,IF(AND('Raw Data'!E1456&gt;'Raw Data'!D1456,'Raw Data'!E1456-'Raw Data'!D1456&gt;0,'Raw Data'!E1456-'Raw Data'!D1456&lt;4),'Raw Data'!L1456, 0))</f>
        <v/>
      </c>
      <c r="O1461">
        <f>IF(ISBLANK('Raw Data'!D1456),0,IF(AND('Raw Data'!E1456&gt;'Raw Data'!D1456,'Raw Data'!E1456-'Raw Data'!D1456&gt;0,'Raw Data'!D1456-'Raw Data'!E1456&lt;4),'Raw Data'!K1456, 0))</f>
        <v/>
      </c>
      <c r="P1461">
        <f>IF('Raw Data'!E1456-'Raw Data'!D1456&gt;3, 'Raw Data'!N1456, IF('Raw Data'!D1456-'Raw Data'!E1456&gt;3, 'Raw Data'!M1456, 0))</f>
        <v/>
      </c>
      <c r="Q1461">
        <f>IF(ISBLANK('Raw Data'!E1456),0,IF(AND('Raw Data'!E1456-'Raw Data'!D1456&lt;4,'Raw Data'!E1456-'Raw Data'!D1456&gt;0),'Raw Data'!L1456,IF(AND('Raw Data'!D1456&gt;'Raw Data'!E1456,'Raw Data'!D1456-'Raw Data'!E1456&gt;0),'Raw Data'!K1456,0)))</f>
        <v/>
      </c>
      <c r="R1461">
        <f>IF(ISBLANK('Raw Data'!K1456),0,IFERROR(IF(MATCH(SMALL('Raw Data'!K1456:N1456,1),L1461:O1461,0),SMALL('Raw Data'!K1456:N1456,1)),0))</f>
        <v/>
      </c>
      <c r="S1461">
        <f>IF(ISBLANK('Raw Data'!K1456),0,IFERROR(IF(MATCH(SMALL('Raw Data'!K1456:N1456,2),L1461:O1461,0),SMALL('Raw Data'!K1456:N1456,2)),0))</f>
        <v/>
      </c>
      <c r="T1461">
        <f>IF(ISBLANK('Raw Data'!K1456),0,IFERROR(IF(MATCH(SMALL('Raw Data'!K1456:N1456,3),L1461:O1461,0),SMALL('Raw Data'!K1456:N1456,3)),0))</f>
        <v/>
      </c>
      <c r="U1461">
        <f>IF(ISBLANK('Raw Data'!K1456),0,IFERROR(IF(MATCH(SMALL('Raw Data'!K1456:N1456,4),L1461:O1461,0),SMALL('Raw Data'!K1456:N1456,4)),0))</f>
        <v/>
      </c>
      <c r="V1461">
        <f>IF(AND('Raw Data'!D1456&lt;3, 'Raw Data'!E1456&lt;3, 'Raw Data'!A1456&gt;0), 'Raw Data'!AF1456, 0)</f>
        <v/>
      </c>
      <c r="W1461">
        <f>IF(AND('Raw Data'!D1456&lt;4, 'Raw Data'!E1456&lt;4, 'Raw Data'!A1456&gt;0), 'Raw Data'!AI1456, 0)</f>
        <v/>
      </c>
      <c r="X1461">
        <f>IF(AND('Raw Data'!D1456&lt;5, 'Raw Data'!E1456&lt;5, 'Raw Data'!A1456&gt;0), 'Raw Data'!AL1456, 0)</f>
        <v/>
      </c>
      <c r="Y1461">
        <f>IF(AND('Raw Data'!D1456&lt;6, 'Raw Data'!E1456&lt;6, 'Raw Data'!A1456&gt;0), 'Raw Data'!AO1456, 0)</f>
        <v/>
      </c>
      <c r="Z1461">
        <f>IF(ISBLANK('Raw Data'!D1456), 0, IF('Raw Data'!D1456-'Raw Data'!E1456&gt;1, 'Raw Data'!AW1456, 0))</f>
        <v/>
      </c>
      <c r="AA1461">
        <f>IF(ISBLANK('Raw Data'!A1456), 0, IF(ABS('Raw Data'!D1456-'Raw Data'!E1456)&lt;2, 'Raw Data'!AX1456, 0))</f>
        <v/>
      </c>
      <c r="AB1461">
        <f>IF(ISBLANK('Raw Data'!D1456), 0, IF('Raw Data'!E1456-'Raw Data'!D1456&gt;1, 'Raw Data'!AY1456, 0))</f>
        <v/>
      </c>
      <c r="AC1461">
        <f>IF(ISBLANK('Raw Data'!D1456), 0, IF('Raw Data'!D1456-'Raw Data'!E1456&gt;2, 'Raw Data'!AZ1456, 0))</f>
        <v/>
      </c>
      <c r="AD1461">
        <f>IF(ISBLANK('Raw Data'!A1456), 0, IF(ABS('Raw Data'!D1456-'Raw Data'!E1456)&lt;3, 'Raw Data'!BA1456, 0))</f>
        <v/>
      </c>
      <c r="AE1461">
        <f>IF(ISBLANK('Raw Data'!D1456), 0, IF('Raw Data'!E1456-'Raw Data'!D1456&gt;2, 'Raw Data'!BB1456, 0))</f>
        <v/>
      </c>
      <c r="AF1461">
        <f>IF(ISBLANK('Raw Data'!D1456), 0, IF('Raw Data'!D1456-'Raw Data'!E1456&gt;3, 'Raw Data'!BC1456, 0))</f>
        <v/>
      </c>
      <c r="AG1461">
        <f>IF(ISBLANK('Raw Data'!A1456), 0, IF(ABS('Raw Data'!D1456-'Raw Data'!E1456)&lt;4, 'Raw Data'!BD1456, 0))</f>
        <v/>
      </c>
      <c r="AH1461">
        <f>IF(ISBLANK('Raw Data'!D1456), 0, IF('Raw Data'!E1456-'Raw Data'!D1456&gt;3, 'Raw Data'!BE1456, 0))</f>
        <v/>
      </c>
      <c r="AI1461">
        <f>IF(SUM('Raw Data'!D1456:E1456)&gt;'Raw Data'!F1456, 'Raw Data'!G1456, 0)</f>
        <v/>
      </c>
      <c r="AJ1461">
        <f>IF(ISBLANK('Raw Data'!D1456), 0, IF(SUM('Raw Data'!D1456:E1456)&lt;'Raw Data'!F1456, 'Raw Data'!H1456, 0))</f>
        <v/>
      </c>
      <c r="AK1461">
        <f>IF(ISBLANK('Raw Data'!A1456), 0, IF(AND('Raw Data'!D1456&lt;3, 'Raw Data'!E1456&lt;3, 'Raw Data'!F1456&lt;BB$2), 'Raw Data'!AF1456, 0))</f>
        <v/>
      </c>
      <c r="AL1461">
        <f>IF(ISBLANK('Raw Data'!A1456), 0, IF(AND('Raw Data'!D1456&lt;4, 'Raw Data'!E1456&lt;4, 'Raw Data'!F1456&lt;BB$2), 'Raw Data'!AI1456, 0))</f>
        <v/>
      </c>
      <c r="AM1461">
        <f>IF(ISBLANK('Raw Data'!A1456), 0, IF(AND('Raw Data'!D1456&lt;5, 'Raw Data'!E1456&lt;5, 'Raw Data'!F1456&lt;BB$2), 'Raw Data'!AL1456, 0))</f>
        <v/>
      </c>
      <c r="AN1461">
        <f>IF(ISBLANK('Raw Data'!A1456), 0, IF(AND('Raw Data'!D1456&lt;6, 'Raw Data'!E1456&lt;6, 'Raw Data'!F1456&lt;BB$2), 'Raw Data'!AO1456, 0))</f>
        <v/>
      </c>
      <c r="AO1461">
        <f>IF(ISBLANK('Raw Data'!A1456), 0, IF(AND('Raw Data'!I1456&lt;Analysis!$BC$2, 'Raw Data'!D1456-'Raw Data'!E1456&gt;1), 'Raw Data'!AW1456, IF(AND('Raw Data'!J1456&lt;Analysis!$BC$2, 'Raw Data'!E1456-'Raw Data'!D1456&gt;1), 'Raw Data'!AY1456, 0)))</f>
        <v/>
      </c>
      <c r="AP1461">
        <f>IF(ISBLANK('Raw Data'!A1456), 0, IF(AND('Raw Data'!I1456&lt;Analysis!$BC$2, 'Raw Data'!D1456-'Raw Data'!E1456&gt;2), 'Raw Data'!AZ1456, IF(AND('Raw Data'!J1456&lt;Analysis!$BC$2, 'Raw Data'!E1456-'Raw Data'!D1456&gt;2), 'Raw Data'!BB1456, 0)))</f>
        <v/>
      </c>
      <c r="AQ1461">
        <f>IF(ISBLANK('Raw Data'!A1456), 0, IF(AND('Raw Data'!I1456&lt;Analysis!$BC$2, 'Raw Data'!D1456-'Raw Data'!E1456&gt;3), 'Raw Data'!BC1456, IF(AND('Raw Data'!J1456&lt;Analysis!$BC$2, 'Raw Data'!E1456-'Raw Data'!D1456&gt;3), 'Raw Data'!BE1456, 0)))</f>
        <v/>
      </c>
      <c r="AR1461">
        <f>IF('Hidden Analysiss'!D1457=1,IF(ABS('Raw Data'!E1456-'Raw Data'!D1456)&lt;2,'Raw Data'!AX1456,0), 0)</f>
        <v/>
      </c>
      <c r="AS1461">
        <f>IF('Hidden Analysiss'!D1457=1,IF(ABS('Raw Data'!E1456-'Raw Data'!D1456)&lt;3,'Raw Data'!BA1456,0), 0)</f>
        <v/>
      </c>
      <c r="AT1461">
        <f>IF('Hidden Analysiss'!D1457=1,IF(ABS('Raw Data'!E1456-'Raw Data'!D1456)&lt;4,'Raw Data'!BD1456,0), 0)</f>
        <v/>
      </c>
      <c r="AU1461">
        <f>IF(AND('Hidden Analysiss'!E1457=1, ABS('Raw Data'!E1456-'Raw Data'!D1456)&lt;2), 'Raw Data'!AX1456, 0)</f>
        <v/>
      </c>
      <c r="AV1461">
        <f>IF(AND('Hidden Analysiss'!E1457=1, ABS('Raw Data'!E1456-'Raw Data'!D1456)&lt;3), 'Raw Data'!BA1456, 0)</f>
        <v/>
      </c>
      <c r="AW1461">
        <f>IF(AND('Hidden Analysiss'!E1457=1, ABS('Raw Data'!E1456-'Raw Data'!D1456)&lt;3), 'Raw Data'!BD1456, 0)</f>
        <v/>
      </c>
    </row>
    <row r="1462">
      <c r="A1462" s="1">
        <f>'Raw Data'!A1457</f>
        <v/>
      </c>
      <c r="B1462">
        <f>IF('Raw Data'!E1457&gt;'Raw Data'!D1457, 'Raw Data'!J1457, 0)</f>
        <v/>
      </c>
      <c r="C1462">
        <f>IF('Raw Data'!D1457&gt;'Raw Data'!E1457, 'Raw Data'!I1457, 0)</f>
        <v/>
      </c>
      <c r="D1462">
        <f>SUM(G1462:H1462)</f>
        <v/>
      </c>
      <c r="E1462">
        <f>IF(AND('Raw Data'!J1457&lt;'Raw Data'!I1457,'Raw Data'!E1457&gt;'Raw Data'!D1457,'Raw Data'!E1457-'Raw Data'!D1457&gt;3),'Raw Data'!N1457,IF(AND('Raw Data'!I1457&lt;'Raw Data'!J1457,'Raw Data'!D1457&gt;'Raw Data'!E1457,'Raw Data'!D1457-'Raw Data'!E1457&gt;3),'Raw Data'!M1457,0))</f>
        <v/>
      </c>
      <c r="F1462">
        <f>IF(AND('Raw Data'!J1457&lt;'Raw Data'!I1457,'Raw Data'!E1457&gt;'Raw Data'!D1457,'Raw Data'!E1457-'Raw Data'!D1457&lt;4),'Raw Data'!L1457,IF(AND('Raw Data'!I1457&lt;'Raw Data'!J1457,'Raw Data'!D1457&gt;'Raw Data'!E1457,'Raw Data'!D1457-'Raw Data'!E1457&lt;4),'Raw Data'!K1457,0))</f>
        <v/>
      </c>
      <c r="G1462">
        <f>IF(AND('Raw Data'!J1457&lt;'Raw Data'!I1457, 'Raw Data'!E1457&gt;'Raw Data'!D1457), 'Raw Data'!J1457, 0)</f>
        <v/>
      </c>
      <c r="H1462">
        <f>IF(AND('Raw Data'!J1457&gt;'Raw Data'!I1457, 'Raw Data'!E1457&lt;'Raw Data'!D1457), 'Raw Data'!I1457, 0)</f>
        <v/>
      </c>
      <c r="I1462">
        <f>SUM(J1462:K1462)</f>
        <v/>
      </c>
      <c r="J1462">
        <f>IF(AND('Raw Data'!J1457&gt;'Raw Data'!I1457, 'Raw Data'!E1457&gt;'Raw Data'!D1457), 'Raw Data'!J1457, 0)</f>
        <v/>
      </c>
      <c r="K1462">
        <f>IF(AND('Raw Data'!I1457&gt;'Raw Data'!J1457, 'Raw Data'!D1457&gt;'Raw Data'!E1457), 'Raw Data'!I1457, 0)</f>
        <v/>
      </c>
      <c r="L1462">
        <f>IF('Raw Data'!E1457-'Raw Data'!D1457&gt;3, 'Raw Data'!N1457, 0)</f>
        <v/>
      </c>
      <c r="M1462">
        <f>IF('Raw Data'!D1457-'Raw Data'!E1457&gt;3, 'Raw Data'!M1457, 0)</f>
        <v/>
      </c>
      <c r="N1462">
        <f>IF(ISBLANK('Raw Data'!D1457),0,IF(AND('Raw Data'!E1457&gt;'Raw Data'!D1457,'Raw Data'!E1457-'Raw Data'!D1457&gt;0,'Raw Data'!E1457-'Raw Data'!D1457&lt;4),'Raw Data'!L1457, 0))</f>
        <v/>
      </c>
      <c r="O1462">
        <f>IF(ISBLANK('Raw Data'!D1457),0,IF(AND('Raw Data'!E1457&gt;'Raw Data'!D1457,'Raw Data'!E1457-'Raw Data'!D1457&gt;0,'Raw Data'!D1457-'Raw Data'!E1457&lt;4),'Raw Data'!K1457, 0))</f>
        <v/>
      </c>
      <c r="P1462">
        <f>IF('Raw Data'!E1457-'Raw Data'!D1457&gt;3, 'Raw Data'!N1457, IF('Raw Data'!D1457-'Raw Data'!E1457&gt;3, 'Raw Data'!M1457, 0))</f>
        <v/>
      </c>
      <c r="Q1462">
        <f>IF(ISBLANK('Raw Data'!E1457),0,IF(AND('Raw Data'!E1457-'Raw Data'!D1457&lt;4,'Raw Data'!E1457-'Raw Data'!D1457&gt;0),'Raw Data'!L1457,IF(AND('Raw Data'!D1457&gt;'Raw Data'!E1457,'Raw Data'!D1457-'Raw Data'!E1457&gt;0),'Raw Data'!K1457,0)))</f>
        <v/>
      </c>
      <c r="R1462">
        <f>IF(ISBLANK('Raw Data'!K1457),0,IFERROR(IF(MATCH(SMALL('Raw Data'!K1457:N1457,1),L1462:O1462,0),SMALL('Raw Data'!K1457:N1457,1)),0))</f>
        <v/>
      </c>
      <c r="S1462">
        <f>IF(ISBLANK('Raw Data'!K1457),0,IFERROR(IF(MATCH(SMALL('Raw Data'!K1457:N1457,2),L1462:O1462,0),SMALL('Raw Data'!K1457:N1457,2)),0))</f>
        <v/>
      </c>
      <c r="T1462">
        <f>IF(ISBLANK('Raw Data'!K1457),0,IFERROR(IF(MATCH(SMALL('Raw Data'!K1457:N1457,3),L1462:O1462,0),SMALL('Raw Data'!K1457:N1457,3)),0))</f>
        <v/>
      </c>
      <c r="U1462">
        <f>IF(ISBLANK('Raw Data'!K1457),0,IFERROR(IF(MATCH(SMALL('Raw Data'!K1457:N1457,4),L1462:O1462,0),SMALL('Raw Data'!K1457:N1457,4)),0))</f>
        <v/>
      </c>
      <c r="V1462">
        <f>IF(AND('Raw Data'!D1457&lt;3, 'Raw Data'!E1457&lt;3, 'Raw Data'!A1457&gt;0), 'Raw Data'!AF1457, 0)</f>
        <v/>
      </c>
      <c r="W1462">
        <f>IF(AND('Raw Data'!D1457&lt;4, 'Raw Data'!E1457&lt;4, 'Raw Data'!A1457&gt;0), 'Raw Data'!AI1457, 0)</f>
        <v/>
      </c>
      <c r="X1462">
        <f>IF(AND('Raw Data'!D1457&lt;5, 'Raw Data'!E1457&lt;5, 'Raw Data'!A1457&gt;0), 'Raw Data'!AL1457, 0)</f>
        <v/>
      </c>
      <c r="Y1462">
        <f>IF(AND('Raw Data'!D1457&lt;6, 'Raw Data'!E1457&lt;6, 'Raw Data'!A1457&gt;0), 'Raw Data'!AO1457, 0)</f>
        <v/>
      </c>
      <c r="Z1462">
        <f>IF(ISBLANK('Raw Data'!D1457), 0, IF('Raw Data'!D1457-'Raw Data'!E1457&gt;1, 'Raw Data'!AW1457, 0))</f>
        <v/>
      </c>
      <c r="AA1462">
        <f>IF(ISBLANK('Raw Data'!A1457), 0, IF(ABS('Raw Data'!D1457-'Raw Data'!E1457)&lt;2, 'Raw Data'!AX1457, 0))</f>
        <v/>
      </c>
      <c r="AB1462">
        <f>IF(ISBLANK('Raw Data'!D1457), 0, IF('Raw Data'!E1457-'Raw Data'!D1457&gt;1, 'Raw Data'!AY1457, 0))</f>
        <v/>
      </c>
      <c r="AC1462">
        <f>IF(ISBLANK('Raw Data'!D1457), 0, IF('Raw Data'!D1457-'Raw Data'!E1457&gt;2, 'Raw Data'!AZ1457, 0))</f>
        <v/>
      </c>
      <c r="AD1462">
        <f>IF(ISBLANK('Raw Data'!A1457), 0, IF(ABS('Raw Data'!D1457-'Raw Data'!E1457)&lt;3, 'Raw Data'!BA1457, 0))</f>
        <v/>
      </c>
      <c r="AE1462">
        <f>IF(ISBLANK('Raw Data'!D1457), 0, IF('Raw Data'!E1457-'Raw Data'!D1457&gt;2, 'Raw Data'!BB1457, 0))</f>
        <v/>
      </c>
      <c r="AF1462">
        <f>IF(ISBLANK('Raw Data'!D1457), 0, IF('Raw Data'!D1457-'Raw Data'!E1457&gt;3, 'Raw Data'!BC1457, 0))</f>
        <v/>
      </c>
      <c r="AG1462">
        <f>IF(ISBLANK('Raw Data'!A1457), 0, IF(ABS('Raw Data'!D1457-'Raw Data'!E1457)&lt;4, 'Raw Data'!BD1457, 0))</f>
        <v/>
      </c>
      <c r="AH1462">
        <f>IF(ISBLANK('Raw Data'!D1457), 0, IF('Raw Data'!E1457-'Raw Data'!D1457&gt;3, 'Raw Data'!BE1457, 0))</f>
        <v/>
      </c>
      <c r="AI1462">
        <f>IF(SUM('Raw Data'!D1457:E1457)&gt;'Raw Data'!F1457, 'Raw Data'!G1457, 0)</f>
        <v/>
      </c>
      <c r="AJ1462">
        <f>IF(ISBLANK('Raw Data'!D1457), 0, IF(SUM('Raw Data'!D1457:E1457)&lt;'Raw Data'!F1457, 'Raw Data'!H1457, 0))</f>
        <v/>
      </c>
      <c r="AK1462">
        <f>IF(ISBLANK('Raw Data'!A1457), 0, IF(AND('Raw Data'!D1457&lt;3, 'Raw Data'!E1457&lt;3, 'Raw Data'!F1457&lt;BB$2), 'Raw Data'!AF1457, 0))</f>
        <v/>
      </c>
      <c r="AL1462">
        <f>IF(ISBLANK('Raw Data'!A1457), 0, IF(AND('Raw Data'!D1457&lt;4, 'Raw Data'!E1457&lt;4, 'Raw Data'!F1457&lt;BB$2), 'Raw Data'!AI1457, 0))</f>
        <v/>
      </c>
      <c r="AM1462">
        <f>IF(ISBLANK('Raw Data'!A1457), 0, IF(AND('Raw Data'!D1457&lt;5, 'Raw Data'!E1457&lt;5, 'Raw Data'!F1457&lt;BB$2), 'Raw Data'!AL1457, 0))</f>
        <v/>
      </c>
      <c r="AN1462">
        <f>IF(ISBLANK('Raw Data'!A1457), 0, IF(AND('Raw Data'!D1457&lt;6, 'Raw Data'!E1457&lt;6, 'Raw Data'!F1457&lt;BB$2), 'Raw Data'!AO1457, 0))</f>
        <v/>
      </c>
      <c r="AO1462">
        <f>IF(ISBLANK('Raw Data'!A1457), 0, IF(AND('Raw Data'!I1457&lt;Analysis!$BC$2, 'Raw Data'!D1457-'Raw Data'!E1457&gt;1), 'Raw Data'!AW1457, IF(AND('Raw Data'!J1457&lt;Analysis!$BC$2, 'Raw Data'!E1457-'Raw Data'!D1457&gt;1), 'Raw Data'!AY1457, 0)))</f>
        <v/>
      </c>
      <c r="AP1462">
        <f>IF(ISBLANK('Raw Data'!A1457), 0, IF(AND('Raw Data'!I1457&lt;Analysis!$BC$2, 'Raw Data'!D1457-'Raw Data'!E1457&gt;2), 'Raw Data'!AZ1457, IF(AND('Raw Data'!J1457&lt;Analysis!$BC$2, 'Raw Data'!E1457-'Raw Data'!D1457&gt;2), 'Raw Data'!BB1457, 0)))</f>
        <v/>
      </c>
      <c r="AQ1462">
        <f>IF(ISBLANK('Raw Data'!A1457), 0, IF(AND('Raw Data'!I1457&lt;Analysis!$BC$2, 'Raw Data'!D1457-'Raw Data'!E1457&gt;3), 'Raw Data'!BC1457, IF(AND('Raw Data'!J1457&lt;Analysis!$BC$2, 'Raw Data'!E1457-'Raw Data'!D1457&gt;3), 'Raw Data'!BE1457, 0)))</f>
        <v/>
      </c>
      <c r="AR1462">
        <f>IF('Hidden Analysiss'!D1458=1,IF(ABS('Raw Data'!E1457-'Raw Data'!D1457)&lt;2,'Raw Data'!AX1457,0), 0)</f>
        <v/>
      </c>
      <c r="AS1462">
        <f>IF('Hidden Analysiss'!D1458=1,IF(ABS('Raw Data'!E1457-'Raw Data'!D1457)&lt;3,'Raw Data'!BA1457,0), 0)</f>
        <v/>
      </c>
      <c r="AT1462">
        <f>IF('Hidden Analysiss'!D1458=1,IF(ABS('Raw Data'!E1457-'Raw Data'!D1457)&lt;4,'Raw Data'!BD1457,0), 0)</f>
        <v/>
      </c>
      <c r="AU1462">
        <f>IF(AND('Hidden Analysiss'!E1458=1, ABS('Raw Data'!E1457-'Raw Data'!D1457)&lt;2), 'Raw Data'!AX1457, 0)</f>
        <v/>
      </c>
      <c r="AV1462">
        <f>IF(AND('Hidden Analysiss'!E1458=1, ABS('Raw Data'!E1457-'Raw Data'!D1457)&lt;3), 'Raw Data'!BA1457, 0)</f>
        <v/>
      </c>
      <c r="AW1462">
        <f>IF(AND('Hidden Analysiss'!E1458=1, ABS('Raw Data'!E1457-'Raw Data'!D1457)&lt;3), 'Raw Data'!BD1457, 0)</f>
        <v/>
      </c>
    </row>
    <row r="1463">
      <c r="A1463" s="1">
        <f>'Raw Data'!A1458</f>
        <v/>
      </c>
      <c r="B1463">
        <f>IF('Raw Data'!E1458&gt;'Raw Data'!D1458, 'Raw Data'!J1458, 0)</f>
        <v/>
      </c>
      <c r="C1463">
        <f>IF('Raw Data'!D1458&gt;'Raw Data'!E1458, 'Raw Data'!I1458, 0)</f>
        <v/>
      </c>
      <c r="D1463">
        <f>SUM(G1463:H1463)</f>
        <v/>
      </c>
      <c r="E1463">
        <f>IF(AND('Raw Data'!J1458&lt;'Raw Data'!I1458,'Raw Data'!E1458&gt;'Raw Data'!D1458,'Raw Data'!E1458-'Raw Data'!D1458&gt;3),'Raw Data'!N1458,IF(AND('Raw Data'!I1458&lt;'Raw Data'!J1458,'Raw Data'!D1458&gt;'Raw Data'!E1458,'Raw Data'!D1458-'Raw Data'!E1458&gt;3),'Raw Data'!M1458,0))</f>
        <v/>
      </c>
      <c r="F1463">
        <f>IF(AND('Raw Data'!J1458&lt;'Raw Data'!I1458,'Raw Data'!E1458&gt;'Raw Data'!D1458,'Raw Data'!E1458-'Raw Data'!D1458&lt;4),'Raw Data'!L1458,IF(AND('Raw Data'!I1458&lt;'Raw Data'!J1458,'Raw Data'!D1458&gt;'Raw Data'!E1458,'Raw Data'!D1458-'Raw Data'!E1458&lt;4),'Raw Data'!K1458,0))</f>
        <v/>
      </c>
      <c r="G1463">
        <f>IF(AND('Raw Data'!J1458&lt;'Raw Data'!I1458, 'Raw Data'!E1458&gt;'Raw Data'!D1458), 'Raw Data'!J1458, 0)</f>
        <v/>
      </c>
      <c r="H1463">
        <f>IF(AND('Raw Data'!J1458&gt;'Raw Data'!I1458, 'Raw Data'!E1458&lt;'Raw Data'!D1458), 'Raw Data'!I1458, 0)</f>
        <v/>
      </c>
      <c r="I1463">
        <f>SUM(J1463:K1463)</f>
        <v/>
      </c>
      <c r="J1463">
        <f>IF(AND('Raw Data'!J1458&gt;'Raw Data'!I1458, 'Raw Data'!E1458&gt;'Raw Data'!D1458), 'Raw Data'!J1458, 0)</f>
        <v/>
      </c>
      <c r="K1463">
        <f>IF(AND('Raw Data'!I1458&gt;'Raw Data'!J1458, 'Raw Data'!D1458&gt;'Raw Data'!E1458), 'Raw Data'!I1458, 0)</f>
        <v/>
      </c>
      <c r="L1463">
        <f>IF('Raw Data'!E1458-'Raw Data'!D1458&gt;3, 'Raw Data'!N1458, 0)</f>
        <v/>
      </c>
      <c r="M1463">
        <f>IF('Raw Data'!D1458-'Raw Data'!E1458&gt;3, 'Raw Data'!M1458, 0)</f>
        <v/>
      </c>
      <c r="N1463">
        <f>IF(ISBLANK('Raw Data'!D1458),0,IF(AND('Raw Data'!E1458&gt;'Raw Data'!D1458,'Raw Data'!E1458-'Raw Data'!D1458&gt;0,'Raw Data'!E1458-'Raw Data'!D1458&lt;4),'Raw Data'!L1458, 0))</f>
        <v/>
      </c>
      <c r="O1463">
        <f>IF(ISBLANK('Raw Data'!D1458),0,IF(AND('Raw Data'!E1458&gt;'Raw Data'!D1458,'Raw Data'!E1458-'Raw Data'!D1458&gt;0,'Raw Data'!D1458-'Raw Data'!E1458&lt;4),'Raw Data'!K1458, 0))</f>
        <v/>
      </c>
      <c r="P1463">
        <f>IF('Raw Data'!E1458-'Raw Data'!D1458&gt;3, 'Raw Data'!N1458, IF('Raw Data'!D1458-'Raw Data'!E1458&gt;3, 'Raw Data'!M1458, 0))</f>
        <v/>
      </c>
      <c r="Q1463">
        <f>IF(ISBLANK('Raw Data'!E1458),0,IF(AND('Raw Data'!E1458-'Raw Data'!D1458&lt;4,'Raw Data'!E1458-'Raw Data'!D1458&gt;0),'Raw Data'!L1458,IF(AND('Raw Data'!D1458&gt;'Raw Data'!E1458,'Raw Data'!D1458-'Raw Data'!E1458&gt;0),'Raw Data'!K1458,0)))</f>
        <v/>
      </c>
      <c r="R1463">
        <f>IF(ISBLANK('Raw Data'!K1458),0,IFERROR(IF(MATCH(SMALL('Raw Data'!K1458:N1458,1),L1463:O1463,0),SMALL('Raw Data'!K1458:N1458,1)),0))</f>
        <v/>
      </c>
      <c r="S1463">
        <f>IF(ISBLANK('Raw Data'!K1458),0,IFERROR(IF(MATCH(SMALL('Raw Data'!K1458:N1458,2),L1463:O1463,0),SMALL('Raw Data'!K1458:N1458,2)),0))</f>
        <v/>
      </c>
      <c r="T1463">
        <f>IF(ISBLANK('Raw Data'!K1458),0,IFERROR(IF(MATCH(SMALL('Raw Data'!K1458:N1458,3),L1463:O1463,0),SMALL('Raw Data'!K1458:N1458,3)),0))</f>
        <v/>
      </c>
      <c r="U1463">
        <f>IF(ISBLANK('Raw Data'!K1458),0,IFERROR(IF(MATCH(SMALL('Raw Data'!K1458:N1458,4),L1463:O1463,0),SMALL('Raw Data'!K1458:N1458,4)),0))</f>
        <v/>
      </c>
      <c r="V1463">
        <f>IF(AND('Raw Data'!D1458&lt;3, 'Raw Data'!E1458&lt;3, 'Raw Data'!A1458&gt;0), 'Raw Data'!AF1458, 0)</f>
        <v/>
      </c>
      <c r="W1463">
        <f>IF(AND('Raw Data'!D1458&lt;4, 'Raw Data'!E1458&lt;4, 'Raw Data'!A1458&gt;0), 'Raw Data'!AI1458, 0)</f>
        <v/>
      </c>
      <c r="X1463">
        <f>IF(AND('Raw Data'!D1458&lt;5, 'Raw Data'!E1458&lt;5, 'Raw Data'!A1458&gt;0), 'Raw Data'!AL1458, 0)</f>
        <v/>
      </c>
      <c r="Y1463">
        <f>IF(AND('Raw Data'!D1458&lt;6, 'Raw Data'!E1458&lt;6, 'Raw Data'!A1458&gt;0), 'Raw Data'!AO1458, 0)</f>
        <v/>
      </c>
      <c r="Z1463">
        <f>IF(ISBLANK('Raw Data'!D1458), 0, IF('Raw Data'!D1458-'Raw Data'!E1458&gt;1, 'Raw Data'!AW1458, 0))</f>
        <v/>
      </c>
      <c r="AA1463">
        <f>IF(ISBLANK('Raw Data'!A1458), 0, IF(ABS('Raw Data'!D1458-'Raw Data'!E1458)&lt;2, 'Raw Data'!AX1458, 0))</f>
        <v/>
      </c>
      <c r="AB1463">
        <f>IF(ISBLANK('Raw Data'!D1458), 0, IF('Raw Data'!E1458-'Raw Data'!D1458&gt;1, 'Raw Data'!AY1458, 0))</f>
        <v/>
      </c>
      <c r="AC1463">
        <f>IF(ISBLANK('Raw Data'!D1458), 0, IF('Raw Data'!D1458-'Raw Data'!E1458&gt;2, 'Raw Data'!AZ1458, 0))</f>
        <v/>
      </c>
      <c r="AD1463">
        <f>IF(ISBLANK('Raw Data'!A1458), 0, IF(ABS('Raw Data'!D1458-'Raw Data'!E1458)&lt;3, 'Raw Data'!BA1458, 0))</f>
        <v/>
      </c>
      <c r="AE1463">
        <f>IF(ISBLANK('Raw Data'!D1458), 0, IF('Raw Data'!E1458-'Raw Data'!D1458&gt;2, 'Raw Data'!BB1458, 0))</f>
        <v/>
      </c>
      <c r="AF1463">
        <f>IF(ISBLANK('Raw Data'!D1458), 0, IF('Raw Data'!D1458-'Raw Data'!E1458&gt;3, 'Raw Data'!BC1458, 0))</f>
        <v/>
      </c>
      <c r="AG1463">
        <f>IF(ISBLANK('Raw Data'!A1458), 0, IF(ABS('Raw Data'!D1458-'Raw Data'!E1458)&lt;4, 'Raw Data'!BD1458, 0))</f>
        <v/>
      </c>
      <c r="AH1463">
        <f>IF(ISBLANK('Raw Data'!D1458), 0, IF('Raw Data'!E1458-'Raw Data'!D1458&gt;3, 'Raw Data'!BE1458, 0))</f>
        <v/>
      </c>
      <c r="AI1463">
        <f>IF(SUM('Raw Data'!D1458:E1458)&gt;'Raw Data'!F1458, 'Raw Data'!G1458, 0)</f>
        <v/>
      </c>
      <c r="AJ1463">
        <f>IF(ISBLANK('Raw Data'!D1458), 0, IF(SUM('Raw Data'!D1458:E1458)&lt;'Raw Data'!F1458, 'Raw Data'!H1458, 0))</f>
        <v/>
      </c>
      <c r="AK1463">
        <f>IF(ISBLANK('Raw Data'!A1458), 0, IF(AND('Raw Data'!D1458&lt;3, 'Raw Data'!E1458&lt;3, 'Raw Data'!F1458&lt;BB$2), 'Raw Data'!AF1458, 0))</f>
        <v/>
      </c>
      <c r="AL1463">
        <f>IF(ISBLANK('Raw Data'!A1458), 0, IF(AND('Raw Data'!D1458&lt;4, 'Raw Data'!E1458&lt;4, 'Raw Data'!F1458&lt;BB$2), 'Raw Data'!AI1458, 0))</f>
        <v/>
      </c>
      <c r="AM1463">
        <f>IF(ISBLANK('Raw Data'!A1458), 0, IF(AND('Raw Data'!D1458&lt;5, 'Raw Data'!E1458&lt;5, 'Raw Data'!F1458&lt;BB$2), 'Raw Data'!AL1458, 0))</f>
        <v/>
      </c>
      <c r="AN1463">
        <f>IF(ISBLANK('Raw Data'!A1458), 0, IF(AND('Raw Data'!D1458&lt;6, 'Raw Data'!E1458&lt;6, 'Raw Data'!F1458&lt;BB$2), 'Raw Data'!AO1458, 0))</f>
        <v/>
      </c>
      <c r="AO1463">
        <f>IF(ISBLANK('Raw Data'!A1458), 0, IF(AND('Raw Data'!I1458&lt;Analysis!$BC$2, 'Raw Data'!D1458-'Raw Data'!E1458&gt;1), 'Raw Data'!AW1458, IF(AND('Raw Data'!J1458&lt;Analysis!$BC$2, 'Raw Data'!E1458-'Raw Data'!D1458&gt;1), 'Raw Data'!AY1458, 0)))</f>
        <v/>
      </c>
      <c r="AP1463">
        <f>IF(ISBLANK('Raw Data'!A1458), 0, IF(AND('Raw Data'!I1458&lt;Analysis!$BC$2, 'Raw Data'!D1458-'Raw Data'!E1458&gt;2), 'Raw Data'!AZ1458, IF(AND('Raw Data'!J1458&lt;Analysis!$BC$2, 'Raw Data'!E1458-'Raw Data'!D1458&gt;2), 'Raw Data'!BB1458, 0)))</f>
        <v/>
      </c>
      <c r="AQ1463">
        <f>IF(ISBLANK('Raw Data'!A1458), 0, IF(AND('Raw Data'!I1458&lt;Analysis!$BC$2, 'Raw Data'!D1458-'Raw Data'!E1458&gt;3), 'Raw Data'!BC1458, IF(AND('Raw Data'!J1458&lt;Analysis!$BC$2, 'Raw Data'!E1458-'Raw Data'!D1458&gt;3), 'Raw Data'!BE1458, 0)))</f>
        <v/>
      </c>
      <c r="AR1463">
        <f>IF('Hidden Analysiss'!D1459=1,IF(ABS('Raw Data'!E1458-'Raw Data'!D1458)&lt;2,'Raw Data'!AX1458,0), 0)</f>
        <v/>
      </c>
      <c r="AS1463">
        <f>IF('Hidden Analysiss'!D1459=1,IF(ABS('Raw Data'!E1458-'Raw Data'!D1458)&lt;3,'Raw Data'!BA1458,0), 0)</f>
        <v/>
      </c>
      <c r="AT1463">
        <f>IF('Hidden Analysiss'!D1459=1,IF(ABS('Raw Data'!E1458-'Raw Data'!D1458)&lt;4,'Raw Data'!BD1458,0), 0)</f>
        <v/>
      </c>
      <c r="AU1463">
        <f>IF(AND('Hidden Analysiss'!E1459=1, ABS('Raw Data'!E1458-'Raw Data'!D1458)&lt;2), 'Raw Data'!AX1458, 0)</f>
        <v/>
      </c>
      <c r="AV1463">
        <f>IF(AND('Hidden Analysiss'!E1459=1, ABS('Raw Data'!E1458-'Raw Data'!D1458)&lt;3), 'Raw Data'!BA1458, 0)</f>
        <v/>
      </c>
      <c r="AW1463">
        <f>IF(AND('Hidden Analysiss'!E1459=1, ABS('Raw Data'!E1458-'Raw Data'!D1458)&lt;3), 'Raw Data'!BD1458, 0)</f>
        <v/>
      </c>
    </row>
    <row r="1464">
      <c r="A1464" s="1">
        <f>'Raw Data'!A1459</f>
        <v/>
      </c>
      <c r="B1464">
        <f>IF('Raw Data'!E1459&gt;'Raw Data'!D1459, 'Raw Data'!J1459, 0)</f>
        <v/>
      </c>
      <c r="C1464">
        <f>IF('Raw Data'!D1459&gt;'Raw Data'!E1459, 'Raw Data'!I1459, 0)</f>
        <v/>
      </c>
      <c r="D1464">
        <f>SUM(G1464:H1464)</f>
        <v/>
      </c>
      <c r="E1464">
        <f>IF(AND('Raw Data'!J1459&lt;'Raw Data'!I1459,'Raw Data'!E1459&gt;'Raw Data'!D1459,'Raw Data'!E1459-'Raw Data'!D1459&gt;3),'Raw Data'!N1459,IF(AND('Raw Data'!I1459&lt;'Raw Data'!J1459,'Raw Data'!D1459&gt;'Raw Data'!E1459,'Raw Data'!D1459-'Raw Data'!E1459&gt;3),'Raw Data'!M1459,0))</f>
        <v/>
      </c>
      <c r="F1464">
        <f>IF(AND('Raw Data'!J1459&lt;'Raw Data'!I1459,'Raw Data'!E1459&gt;'Raw Data'!D1459,'Raw Data'!E1459-'Raw Data'!D1459&lt;4),'Raw Data'!L1459,IF(AND('Raw Data'!I1459&lt;'Raw Data'!J1459,'Raw Data'!D1459&gt;'Raw Data'!E1459,'Raw Data'!D1459-'Raw Data'!E1459&lt;4),'Raw Data'!K1459,0))</f>
        <v/>
      </c>
      <c r="G1464">
        <f>IF(AND('Raw Data'!J1459&lt;'Raw Data'!I1459, 'Raw Data'!E1459&gt;'Raw Data'!D1459), 'Raw Data'!J1459, 0)</f>
        <v/>
      </c>
      <c r="H1464">
        <f>IF(AND('Raw Data'!J1459&gt;'Raw Data'!I1459, 'Raw Data'!E1459&lt;'Raw Data'!D1459), 'Raw Data'!I1459, 0)</f>
        <v/>
      </c>
      <c r="I1464">
        <f>SUM(J1464:K1464)</f>
        <v/>
      </c>
      <c r="J1464">
        <f>IF(AND('Raw Data'!J1459&gt;'Raw Data'!I1459, 'Raw Data'!E1459&gt;'Raw Data'!D1459), 'Raw Data'!J1459, 0)</f>
        <v/>
      </c>
      <c r="K1464">
        <f>IF(AND('Raw Data'!I1459&gt;'Raw Data'!J1459, 'Raw Data'!D1459&gt;'Raw Data'!E1459), 'Raw Data'!I1459, 0)</f>
        <v/>
      </c>
      <c r="L1464">
        <f>IF('Raw Data'!E1459-'Raw Data'!D1459&gt;3, 'Raw Data'!N1459, 0)</f>
        <v/>
      </c>
      <c r="M1464">
        <f>IF('Raw Data'!D1459-'Raw Data'!E1459&gt;3, 'Raw Data'!M1459, 0)</f>
        <v/>
      </c>
      <c r="N1464">
        <f>IF(ISBLANK('Raw Data'!D1459),0,IF(AND('Raw Data'!E1459&gt;'Raw Data'!D1459,'Raw Data'!E1459-'Raw Data'!D1459&gt;0,'Raw Data'!E1459-'Raw Data'!D1459&lt;4),'Raw Data'!L1459, 0))</f>
        <v/>
      </c>
      <c r="O1464">
        <f>IF(ISBLANK('Raw Data'!D1459),0,IF(AND('Raw Data'!E1459&gt;'Raw Data'!D1459,'Raw Data'!E1459-'Raw Data'!D1459&gt;0,'Raw Data'!D1459-'Raw Data'!E1459&lt;4),'Raw Data'!K1459, 0))</f>
        <v/>
      </c>
      <c r="P1464">
        <f>IF('Raw Data'!E1459-'Raw Data'!D1459&gt;3, 'Raw Data'!N1459, IF('Raw Data'!D1459-'Raw Data'!E1459&gt;3, 'Raw Data'!M1459, 0))</f>
        <v/>
      </c>
      <c r="Q1464">
        <f>IF(ISBLANK('Raw Data'!E1459),0,IF(AND('Raw Data'!E1459-'Raw Data'!D1459&lt;4,'Raw Data'!E1459-'Raw Data'!D1459&gt;0),'Raw Data'!L1459,IF(AND('Raw Data'!D1459&gt;'Raw Data'!E1459,'Raw Data'!D1459-'Raw Data'!E1459&gt;0),'Raw Data'!K1459,0)))</f>
        <v/>
      </c>
      <c r="R1464">
        <f>IF(ISBLANK('Raw Data'!K1459),0,IFERROR(IF(MATCH(SMALL('Raw Data'!K1459:N1459,1),L1464:O1464,0),SMALL('Raw Data'!K1459:N1459,1)),0))</f>
        <v/>
      </c>
      <c r="S1464">
        <f>IF(ISBLANK('Raw Data'!K1459),0,IFERROR(IF(MATCH(SMALL('Raw Data'!K1459:N1459,2),L1464:O1464,0),SMALL('Raw Data'!K1459:N1459,2)),0))</f>
        <v/>
      </c>
      <c r="T1464">
        <f>IF(ISBLANK('Raw Data'!K1459),0,IFERROR(IF(MATCH(SMALL('Raw Data'!K1459:N1459,3),L1464:O1464,0),SMALL('Raw Data'!K1459:N1459,3)),0))</f>
        <v/>
      </c>
      <c r="U1464">
        <f>IF(ISBLANK('Raw Data'!K1459),0,IFERROR(IF(MATCH(SMALL('Raw Data'!K1459:N1459,4),L1464:O1464,0),SMALL('Raw Data'!K1459:N1459,4)),0))</f>
        <v/>
      </c>
      <c r="V1464">
        <f>IF(AND('Raw Data'!D1459&lt;3, 'Raw Data'!E1459&lt;3, 'Raw Data'!A1459&gt;0), 'Raw Data'!AF1459, 0)</f>
        <v/>
      </c>
      <c r="W1464">
        <f>IF(AND('Raw Data'!D1459&lt;4, 'Raw Data'!E1459&lt;4, 'Raw Data'!A1459&gt;0), 'Raw Data'!AI1459, 0)</f>
        <v/>
      </c>
      <c r="X1464">
        <f>IF(AND('Raw Data'!D1459&lt;5, 'Raw Data'!E1459&lt;5, 'Raw Data'!A1459&gt;0), 'Raw Data'!AL1459, 0)</f>
        <v/>
      </c>
      <c r="Y1464">
        <f>IF(AND('Raw Data'!D1459&lt;6, 'Raw Data'!E1459&lt;6, 'Raw Data'!A1459&gt;0), 'Raw Data'!AO1459, 0)</f>
        <v/>
      </c>
      <c r="Z1464">
        <f>IF(ISBLANK('Raw Data'!D1459), 0, IF('Raw Data'!D1459-'Raw Data'!E1459&gt;1, 'Raw Data'!AW1459, 0))</f>
        <v/>
      </c>
      <c r="AA1464">
        <f>IF(ISBLANK('Raw Data'!A1459), 0, IF(ABS('Raw Data'!D1459-'Raw Data'!E1459)&lt;2, 'Raw Data'!AX1459, 0))</f>
        <v/>
      </c>
      <c r="AB1464">
        <f>IF(ISBLANK('Raw Data'!D1459), 0, IF('Raw Data'!E1459-'Raw Data'!D1459&gt;1, 'Raw Data'!AY1459, 0))</f>
        <v/>
      </c>
      <c r="AC1464">
        <f>IF(ISBLANK('Raw Data'!D1459), 0, IF('Raw Data'!D1459-'Raw Data'!E1459&gt;2, 'Raw Data'!AZ1459, 0))</f>
        <v/>
      </c>
      <c r="AD1464">
        <f>IF(ISBLANK('Raw Data'!A1459), 0, IF(ABS('Raw Data'!D1459-'Raw Data'!E1459)&lt;3, 'Raw Data'!BA1459, 0))</f>
        <v/>
      </c>
      <c r="AE1464">
        <f>IF(ISBLANK('Raw Data'!D1459), 0, IF('Raw Data'!E1459-'Raw Data'!D1459&gt;2, 'Raw Data'!BB1459, 0))</f>
        <v/>
      </c>
      <c r="AF1464">
        <f>IF(ISBLANK('Raw Data'!D1459), 0, IF('Raw Data'!D1459-'Raw Data'!E1459&gt;3, 'Raw Data'!BC1459, 0))</f>
        <v/>
      </c>
      <c r="AG1464">
        <f>IF(ISBLANK('Raw Data'!A1459), 0, IF(ABS('Raw Data'!D1459-'Raw Data'!E1459)&lt;4, 'Raw Data'!BD1459, 0))</f>
        <v/>
      </c>
      <c r="AH1464">
        <f>IF(ISBLANK('Raw Data'!D1459), 0, IF('Raw Data'!E1459-'Raw Data'!D1459&gt;3, 'Raw Data'!BE1459, 0))</f>
        <v/>
      </c>
      <c r="AI1464">
        <f>IF(SUM('Raw Data'!D1459:E1459)&gt;'Raw Data'!F1459, 'Raw Data'!G1459, 0)</f>
        <v/>
      </c>
      <c r="AJ1464">
        <f>IF(ISBLANK('Raw Data'!D1459), 0, IF(SUM('Raw Data'!D1459:E1459)&lt;'Raw Data'!F1459, 'Raw Data'!H1459, 0))</f>
        <v/>
      </c>
      <c r="AK1464">
        <f>IF(ISBLANK('Raw Data'!A1459), 0, IF(AND('Raw Data'!D1459&lt;3, 'Raw Data'!E1459&lt;3, 'Raw Data'!F1459&lt;BB$2), 'Raw Data'!AF1459, 0))</f>
        <v/>
      </c>
      <c r="AL1464">
        <f>IF(ISBLANK('Raw Data'!A1459), 0, IF(AND('Raw Data'!D1459&lt;4, 'Raw Data'!E1459&lt;4, 'Raw Data'!F1459&lt;BB$2), 'Raw Data'!AI1459, 0))</f>
        <v/>
      </c>
      <c r="AM1464">
        <f>IF(ISBLANK('Raw Data'!A1459), 0, IF(AND('Raw Data'!D1459&lt;5, 'Raw Data'!E1459&lt;5, 'Raw Data'!F1459&lt;BB$2), 'Raw Data'!AL1459, 0))</f>
        <v/>
      </c>
      <c r="AN1464">
        <f>IF(ISBLANK('Raw Data'!A1459), 0, IF(AND('Raw Data'!D1459&lt;6, 'Raw Data'!E1459&lt;6, 'Raw Data'!F1459&lt;BB$2), 'Raw Data'!AO1459, 0))</f>
        <v/>
      </c>
      <c r="AO1464">
        <f>IF(ISBLANK('Raw Data'!A1459), 0, IF(AND('Raw Data'!I1459&lt;Analysis!$BC$2, 'Raw Data'!D1459-'Raw Data'!E1459&gt;1), 'Raw Data'!AW1459, IF(AND('Raw Data'!J1459&lt;Analysis!$BC$2, 'Raw Data'!E1459-'Raw Data'!D1459&gt;1), 'Raw Data'!AY1459, 0)))</f>
        <v/>
      </c>
      <c r="AP1464">
        <f>IF(ISBLANK('Raw Data'!A1459), 0, IF(AND('Raw Data'!I1459&lt;Analysis!$BC$2, 'Raw Data'!D1459-'Raw Data'!E1459&gt;2), 'Raw Data'!AZ1459, IF(AND('Raw Data'!J1459&lt;Analysis!$BC$2, 'Raw Data'!E1459-'Raw Data'!D1459&gt;2), 'Raw Data'!BB1459, 0)))</f>
        <v/>
      </c>
      <c r="AQ1464">
        <f>IF(ISBLANK('Raw Data'!A1459), 0, IF(AND('Raw Data'!I1459&lt;Analysis!$BC$2, 'Raw Data'!D1459-'Raw Data'!E1459&gt;3), 'Raw Data'!BC1459, IF(AND('Raw Data'!J1459&lt;Analysis!$BC$2, 'Raw Data'!E1459-'Raw Data'!D1459&gt;3), 'Raw Data'!BE1459, 0)))</f>
        <v/>
      </c>
      <c r="AR1464">
        <f>IF('Hidden Analysiss'!D1460=1,IF(ABS('Raw Data'!E1459-'Raw Data'!D1459)&lt;2,'Raw Data'!AX1459,0), 0)</f>
        <v/>
      </c>
      <c r="AS1464">
        <f>IF('Hidden Analysiss'!D1460=1,IF(ABS('Raw Data'!E1459-'Raw Data'!D1459)&lt;3,'Raw Data'!BA1459,0), 0)</f>
        <v/>
      </c>
      <c r="AT1464">
        <f>IF('Hidden Analysiss'!D1460=1,IF(ABS('Raw Data'!E1459-'Raw Data'!D1459)&lt;4,'Raw Data'!BD1459,0), 0)</f>
        <v/>
      </c>
      <c r="AU1464">
        <f>IF(AND('Hidden Analysiss'!E1460=1, ABS('Raw Data'!E1459-'Raw Data'!D1459)&lt;2), 'Raw Data'!AX1459, 0)</f>
        <v/>
      </c>
      <c r="AV1464">
        <f>IF(AND('Hidden Analysiss'!E1460=1, ABS('Raw Data'!E1459-'Raw Data'!D1459)&lt;3), 'Raw Data'!BA1459, 0)</f>
        <v/>
      </c>
      <c r="AW1464">
        <f>IF(AND('Hidden Analysiss'!E1460=1, ABS('Raw Data'!E1459-'Raw Data'!D1459)&lt;3), 'Raw Data'!BD1459, 0)</f>
        <v/>
      </c>
    </row>
    <row r="1465">
      <c r="A1465" s="1">
        <f>'Raw Data'!A1460</f>
        <v/>
      </c>
      <c r="B1465">
        <f>IF('Raw Data'!E1460&gt;'Raw Data'!D1460, 'Raw Data'!J1460, 0)</f>
        <v/>
      </c>
      <c r="C1465">
        <f>IF('Raw Data'!D1460&gt;'Raw Data'!E1460, 'Raw Data'!I1460, 0)</f>
        <v/>
      </c>
      <c r="D1465">
        <f>SUM(G1465:H1465)</f>
        <v/>
      </c>
      <c r="E1465">
        <f>IF(AND('Raw Data'!J1460&lt;'Raw Data'!I1460,'Raw Data'!E1460&gt;'Raw Data'!D1460,'Raw Data'!E1460-'Raw Data'!D1460&gt;3),'Raw Data'!N1460,IF(AND('Raw Data'!I1460&lt;'Raw Data'!J1460,'Raw Data'!D1460&gt;'Raw Data'!E1460,'Raw Data'!D1460-'Raw Data'!E1460&gt;3),'Raw Data'!M1460,0))</f>
        <v/>
      </c>
      <c r="F1465">
        <f>IF(AND('Raw Data'!J1460&lt;'Raw Data'!I1460,'Raw Data'!E1460&gt;'Raw Data'!D1460,'Raw Data'!E1460-'Raw Data'!D1460&lt;4),'Raw Data'!L1460,IF(AND('Raw Data'!I1460&lt;'Raw Data'!J1460,'Raw Data'!D1460&gt;'Raw Data'!E1460,'Raw Data'!D1460-'Raw Data'!E1460&lt;4),'Raw Data'!K1460,0))</f>
        <v/>
      </c>
      <c r="G1465">
        <f>IF(AND('Raw Data'!J1460&lt;'Raw Data'!I1460, 'Raw Data'!E1460&gt;'Raw Data'!D1460), 'Raw Data'!J1460, 0)</f>
        <v/>
      </c>
      <c r="H1465">
        <f>IF(AND('Raw Data'!J1460&gt;'Raw Data'!I1460, 'Raw Data'!E1460&lt;'Raw Data'!D1460), 'Raw Data'!I1460, 0)</f>
        <v/>
      </c>
      <c r="I1465">
        <f>SUM(J1465:K1465)</f>
        <v/>
      </c>
      <c r="J1465">
        <f>IF(AND('Raw Data'!J1460&gt;'Raw Data'!I1460, 'Raw Data'!E1460&gt;'Raw Data'!D1460), 'Raw Data'!J1460, 0)</f>
        <v/>
      </c>
      <c r="K1465">
        <f>IF(AND('Raw Data'!I1460&gt;'Raw Data'!J1460, 'Raw Data'!D1460&gt;'Raw Data'!E1460), 'Raw Data'!I1460, 0)</f>
        <v/>
      </c>
      <c r="L1465">
        <f>IF('Raw Data'!E1460-'Raw Data'!D1460&gt;3, 'Raw Data'!N1460, 0)</f>
        <v/>
      </c>
      <c r="M1465">
        <f>IF('Raw Data'!D1460-'Raw Data'!E1460&gt;3, 'Raw Data'!M1460, 0)</f>
        <v/>
      </c>
      <c r="N1465">
        <f>IF(ISBLANK('Raw Data'!D1460),0,IF(AND('Raw Data'!E1460&gt;'Raw Data'!D1460,'Raw Data'!E1460-'Raw Data'!D1460&gt;0,'Raw Data'!E1460-'Raw Data'!D1460&lt;4),'Raw Data'!L1460, 0))</f>
        <v/>
      </c>
      <c r="O1465">
        <f>IF(ISBLANK('Raw Data'!D1460),0,IF(AND('Raw Data'!E1460&gt;'Raw Data'!D1460,'Raw Data'!E1460-'Raw Data'!D1460&gt;0,'Raw Data'!D1460-'Raw Data'!E1460&lt;4),'Raw Data'!K1460, 0))</f>
        <v/>
      </c>
      <c r="P1465">
        <f>IF('Raw Data'!E1460-'Raw Data'!D1460&gt;3, 'Raw Data'!N1460, IF('Raw Data'!D1460-'Raw Data'!E1460&gt;3, 'Raw Data'!M1460, 0))</f>
        <v/>
      </c>
      <c r="Q1465">
        <f>IF(ISBLANK('Raw Data'!E1460),0,IF(AND('Raw Data'!E1460-'Raw Data'!D1460&lt;4,'Raw Data'!E1460-'Raw Data'!D1460&gt;0),'Raw Data'!L1460,IF(AND('Raw Data'!D1460&gt;'Raw Data'!E1460,'Raw Data'!D1460-'Raw Data'!E1460&gt;0),'Raw Data'!K1460,0)))</f>
        <v/>
      </c>
      <c r="R1465">
        <f>IF(ISBLANK('Raw Data'!K1460),0,IFERROR(IF(MATCH(SMALL('Raw Data'!K1460:N1460,1),L1465:O1465,0),SMALL('Raw Data'!K1460:N1460,1)),0))</f>
        <v/>
      </c>
      <c r="S1465">
        <f>IF(ISBLANK('Raw Data'!K1460),0,IFERROR(IF(MATCH(SMALL('Raw Data'!K1460:N1460,2),L1465:O1465,0),SMALL('Raw Data'!K1460:N1460,2)),0))</f>
        <v/>
      </c>
      <c r="T1465">
        <f>IF(ISBLANK('Raw Data'!K1460),0,IFERROR(IF(MATCH(SMALL('Raw Data'!K1460:N1460,3),L1465:O1465,0),SMALL('Raw Data'!K1460:N1460,3)),0))</f>
        <v/>
      </c>
      <c r="U1465">
        <f>IF(ISBLANK('Raw Data'!K1460),0,IFERROR(IF(MATCH(SMALL('Raw Data'!K1460:N1460,4),L1465:O1465,0),SMALL('Raw Data'!K1460:N1460,4)),0))</f>
        <v/>
      </c>
      <c r="V1465">
        <f>IF(AND('Raw Data'!D1460&lt;3, 'Raw Data'!E1460&lt;3, 'Raw Data'!A1460&gt;0), 'Raw Data'!AF1460, 0)</f>
        <v/>
      </c>
      <c r="W1465">
        <f>IF(AND('Raw Data'!D1460&lt;4, 'Raw Data'!E1460&lt;4, 'Raw Data'!A1460&gt;0), 'Raw Data'!AI1460, 0)</f>
        <v/>
      </c>
      <c r="X1465">
        <f>IF(AND('Raw Data'!D1460&lt;5, 'Raw Data'!E1460&lt;5, 'Raw Data'!A1460&gt;0), 'Raw Data'!AL1460, 0)</f>
        <v/>
      </c>
      <c r="Y1465">
        <f>IF(AND('Raw Data'!D1460&lt;6, 'Raw Data'!E1460&lt;6, 'Raw Data'!A1460&gt;0), 'Raw Data'!AO1460, 0)</f>
        <v/>
      </c>
      <c r="Z1465">
        <f>IF(ISBLANK('Raw Data'!D1460), 0, IF('Raw Data'!D1460-'Raw Data'!E1460&gt;1, 'Raw Data'!AW1460, 0))</f>
        <v/>
      </c>
      <c r="AA1465">
        <f>IF(ISBLANK('Raw Data'!A1460), 0, IF(ABS('Raw Data'!D1460-'Raw Data'!E1460)&lt;2, 'Raw Data'!AX1460, 0))</f>
        <v/>
      </c>
      <c r="AB1465">
        <f>IF(ISBLANK('Raw Data'!D1460), 0, IF('Raw Data'!E1460-'Raw Data'!D1460&gt;1, 'Raw Data'!AY1460, 0))</f>
        <v/>
      </c>
      <c r="AC1465">
        <f>IF(ISBLANK('Raw Data'!D1460), 0, IF('Raw Data'!D1460-'Raw Data'!E1460&gt;2, 'Raw Data'!AZ1460, 0))</f>
        <v/>
      </c>
      <c r="AD1465">
        <f>IF(ISBLANK('Raw Data'!A1460), 0, IF(ABS('Raw Data'!D1460-'Raw Data'!E1460)&lt;3, 'Raw Data'!BA1460, 0))</f>
        <v/>
      </c>
      <c r="AE1465">
        <f>IF(ISBLANK('Raw Data'!D1460), 0, IF('Raw Data'!E1460-'Raw Data'!D1460&gt;2, 'Raw Data'!BB1460, 0))</f>
        <v/>
      </c>
      <c r="AF1465">
        <f>IF(ISBLANK('Raw Data'!D1460), 0, IF('Raw Data'!D1460-'Raw Data'!E1460&gt;3, 'Raw Data'!BC1460, 0))</f>
        <v/>
      </c>
      <c r="AG1465">
        <f>IF(ISBLANK('Raw Data'!A1460), 0, IF(ABS('Raw Data'!D1460-'Raw Data'!E1460)&lt;4, 'Raw Data'!BD1460, 0))</f>
        <v/>
      </c>
      <c r="AH1465">
        <f>IF(ISBLANK('Raw Data'!D1460), 0, IF('Raw Data'!E1460-'Raw Data'!D1460&gt;3, 'Raw Data'!BE1460, 0))</f>
        <v/>
      </c>
      <c r="AI1465">
        <f>IF(SUM('Raw Data'!D1460:E1460)&gt;'Raw Data'!F1460, 'Raw Data'!G1460, 0)</f>
        <v/>
      </c>
      <c r="AJ1465">
        <f>IF(ISBLANK('Raw Data'!D1460), 0, IF(SUM('Raw Data'!D1460:E1460)&lt;'Raw Data'!F1460, 'Raw Data'!H1460, 0))</f>
        <v/>
      </c>
      <c r="AK1465">
        <f>IF(ISBLANK('Raw Data'!A1460), 0, IF(AND('Raw Data'!D1460&lt;3, 'Raw Data'!E1460&lt;3, 'Raw Data'!F1460&lt;BB$2), 'Raw Data'!AF1460, 0))</f>
        <v/>
      </c>
      <c r="AL1465">
        <f>IF(ISBLANK('Raw Data'!A1460), 0, IF(AND('Raw Data'!D1460&lt;4, 'Raw Data'!E1460&lt;4, 'Raw Data'!F1460&lt;BB$2), 'Raw Data'!AI1460, 0))</f>
        <v/>
      </c>
      <c r="AM1465">
        <f>IF(ISBLANK('Raw Data'!A1460), 0, IF(AND('Raw Data'!D1460&lt;5, 'Raw Data'!E1460&lt;5, 'Raw Data'!F1460&lt;BB$2), 'Raw Data'!AL1460, 0))</f>
        <v/>
      </c>
      <c r="AN1465">
        <f>IF(ISBLANK('Raw Data'!A1460), 0, IF(AND('Raw Data'!D1460&lt;6, 'Raw Data'!E1460&lt;6, 'Raw Data'!F1460&lt;BB$2), 'Raw Data'!AO1460, 0))</f>
        <v/>
      </c>
      <c r="AO1465">
        <f>IF(ISBLANK('Raw Data'!A1460), 0, IF(AND('Raw Data'!I1460&lt;Analysis!$BC$2, 'Raw Data'!D1460-'Raw Data'!E1460&gt;1), 'Raw Data'!AW1460, IF(AND('Raw Data'!J1460&lt;Analysis!$BC$2, 'Raw Data'!E1460-'Raw Data'!D1460&gt;1), 'Raw Data'!AY1460, 0)))</f>
        <v/>
      </c>
      <c r="AP1465">
        <f>IF(ISBLANK('Raw Data'!A1460), 0, IF(AND('Raw Data'!I1460&lt;Analysis!$BC$2, 'Raw Data'!D1460-'Raw Data'!E1460&gt;2), 'Raw Data'!AZ1460, IF(AND('Raw Data'!J1460&lt;Analysis!$BC$2, 'Raw Data'!E1460-'Raw Data'!D1460&gt;2), 'Raw Data'!BB1460, 0)))</f>
        <v/>
      </c>
      <c r="AQ1465">
        <f>IF(ISBLANK('Raw Data'!A1460), 0, IF(AND('Raw Data'!I1460&lt;Analysis!$BC$2, 'Raw Data'!D1460-'Raw Data'!E1460&gt;3), 'Raw Data'!BC1460, IF(AND('Raw Data'!J1460&lt;Analysis!$BC$2, 'Raw Data'!E1460-'Raw Data'!D1460&gt;3), 'Raw Data'!BE1460, 0)))</f>
        <v/>
      </c>
      <c r="AR1465">
        <f>IF('Hidden Analysiss'!D1461=1,IF(ABS('Raw Data'!E1460-'Raw Data'!D1460)&lt;2,'Raw Data'!AX1460,0), 0)</f>
        <v/>
      </c>
      <c r="AS1465">
        <f>IF('Hidden Analysiss'!D1461=1,IF(ABS('Raw Data'!E1460-'Raw Data'!D1460)&lt;3,'Raw Data'!BA1460,0), 0)</f>
        <v/>
      </c>
      <c r="AT1465">
        <f>IF('Hidden Analysiss'!D1461=1,IF(ABS('Raw Data'!E1460-'Raw Data'!D1460)&lt;4,'Raw Data'!BD1460,0), 0)</f>
        <v/>
      </c>
      <c r="AU1465">
        <f>IF(AND('Hidden Analysiss'!E1461=1, ABS('Raw Data'!E1460-'Raw Data'!D1460)&lt;2), 'Raw Data'!AX1460, 0)</f>
        <v/>
      </c>
      <c r="AV1465">
        <f>IF(AND('Hidden Analysiss'!E1461=1, ABS('Raw Data'!E1460-'Raw Data'!D1460)&lt;3), 'Raw Data'!BA1460, 0)</f>
        <v/>
      </c>
      <c r="AW1465">
        <f>IF(AND('Hidden Analysiss'!E1461=1, ABS('Raw Data'!E1460-'Raw Data'!D1460)&lt;3), 'Raw Data'!BD1460, 0)</f>
        <v/>
      </c>
    </row>
    <row r="1466">
      <c r="A1466" s="1">
        <f>'Raw Data'!A1461</f>
        <v/>
      </c>
      <c r="B1466">
        <f>IF('Raw Data'!E1461&gt;'Raw Data'!D1461, 'Raw Data'!J1461, 0)</f>
        <v/>
      </c>
      <c r="C1466">
        <f>IF('Raw Data'!D1461&gt;'Raw Data'!E1461, 'Raw Data'!I1461, 0)</f>
        <v/>
      </c>
      <c r="D1466">
        <f>SUM(G1466:H1466)</f>
        <v/>
      </c>
      <c r="E1466">
        <f>IF(AND('Raw Data'!J1461&lt;'Raw Data'!I1461,'Raw Data'!E1461&gt;'Raw Data'!D1461,'Raw Data'!E1461-'Raw Data'!D1461&gt;3),'Raw Data'!N1461,IF(AND('Raw Data'!I1461&lt;'Raw Data'!J1461,'Raw Data'!D1461&gt;'Raw Data'!E1461,'Raw Data'!D1461-'Raw Data'!E1461&gt;3),'Raw Data'!M1461,0))</f>
        <v/>
      </c>
      <c r="F1466">
        <f>IF(AND('Raw Data'!J1461&lt;'Raw Data'!I1461,'Raw Data'!E1461&gt;'Raw Data'!D1461,'Raw Data'!E1461-'Raw Data'!D1461&lt;4),'Raw Data'!L1461,IF(AND('Raw Data'!I1461&lt;'Raw Data'!J1461,'Raw Data'!D1461&gt;'Raw Data'!E1461,'Raw Data'!D1461-'Raw Data'!E1461&lt;4),'Raw Data'!K1461,0))</f>
        <v/>
      </c>
      <c r="G1466">
        <f>IF(AND('Raw Data'!J1461&lt;'Raw Data'!I1461, 'Raw Data'!E1461&gt;'Raw Data'!D1461), 'Raw Data'!J1461, 0)</f>
        <v/>
      </c>
      <c r="H1466">
        <f>IF(AND('Raw Data'!J1461&gt;'Raw Data'!I1461, 'Raw Data'!E1461&lt;'Raw Data'!D1461), 'Raw Data'!I1461, 0)</f>
        <v/>
      </c>
      <c r="I1466">
        <f>SUM(J1466:K1466)</f>
        <v/>
      </c>
      <c r="J1466">
        <f>IF(AND('Raw Data'!J1461&gt;'Raw Data'!I1461, 'Raw Data'!E1461&gt;'Raw Data'!D1461), 'Raw Data'!J1461, 0)</f>
        <v/>
      </c>
      <c r="K1466">
        <f>IF(AND('Raw Data'!I1461&gt;'Raw Data'!J1461, 'Raw Data'!D1461&gt;'Raw Data'!E1461), 'Raw Data'!I1461, 0)</f>
        <v/>
      </c>
      <c r="L1466">
        <f>IF('Raw Data'!E1461-'Raw Data'!D1461&gt;3, 'Raw Data'!N1461, 0)</f>
        <v/>
      </c>
      <c r="M1466">
        <f>IF('Raw Data'!D1461-'Raw Data'!E1461&gt;3, 'Raw Data'!M1461, 0)</f>
        <v/>
      </c>
      <c r="N1466">
        <f>IF(ISBLANK('Raw Data'!D1461),0,IF(AND('Raw Data'!E1461&gt;'Raw Data'!D1461,'Raw Data'!E1461-'Raw Data'!D1461&gt;0,'Raw Data'!E1461-'Raw Data'!D1461&lt;4),'Raw Data'!L1461, 0))</f>
        <v/>
      </c>
      <c r="O1466">
        <f>IF(ISBLANK('Raw Data'!D1461),0,IF(AND('Raw Data'!E1461&gt;'Raw Data'!D1461,'Raw Data'!E1461-'Raw Data'!D1461&gt;0,'Raw Data'!D1461-'Raw Data'!E1461&lt;4),'Raw Data'!K1461, 0))</f>
        <v/>
      </c>
      <c r="P1466">
        <f>IF('Raw Data'!E1461-'Raw Data'!D1461&gt;3, 'Raw Data'!N1461, IF('Raw Data'!D1461-'Raw Data'!E1461&gt;3, 'Raw Data'!M1461, 0))</f>
        <v/>
      </c>
      <c r="Q1466">
        <f>IF(ISBLANK('Raw Data'!E1461),0,IF(AND('Raw Data'!E1461-'Raw Data'!D1461&lt;4,'Raw Data'!E1461-'Raw Data'!D1461&gt;0),'Raw Data'!L1461,IF(AND('Raw Data'!D1461&gt;'Raw Data'!E1461,'Raw Data'!D1461-'Raw Data'!E1461&gt;0),'Raw Data'!K1461,0)))</f>
        <v/>
      </c>
      <c r="R1466">
        <f>IF(ISBLANK('Raw Data'!K1461),0,IFERROR(IF(MATCH(SMALL('Raw Data'!K1461:N1461,1),L1466:O1466,0),SMALL('Raw Data'!K1461:N1461,1)),0))</f>
        <v/>
      </c>
      <c r="S1466">
        <f>IF(ISBLANK('Raw Data'!K1461),0,IFERROR(IF(MATCH(SMALL('Raw Data'!K1461:N1461,2),L1466:O1466,0),SMALL('Raw Data'!K1461:N1461,2)),0))</f>
        <v/>
      </c>
      <c r="T1466">
        <f>IF(ISBLANK('Raw Data'!K1461),0,IFERROR(IF(MATCH(SMALL('Raw Data'!K1461:N1461,3),L1466:O1466,0),SMALL('Raw Data'!K1461:N1461,3)),0))</f>
        <v/>
      </c>
      <c r="U1466">
        <f>IF(ISBLANK('Raw Data'!K1461),0,IFERROR(IF(MATCH(SMALL('Raw Data'!K1461:N1461,4),L1466:O1466,0),SMALL('Raw Data'!K1461:N1461,4)),0))</f>
        <v/>
      </c>
      <c r="V1466">
        <f>IF(AND('Raw Data'!D1461&lt;3, 'Raw Data'!E1461&lt;3, 'Raw Data'!A1461&gt;0), 'Raw Data'!AF1461, 0)</f>
        <v/>
      </c>
      <c r="W1466">
        <f>IF(AND('Raw Data'!D1461&lt;4, 'Raw Data'!E1461&lt;4, 'Raw Data'!A1461&gt;0), 'Raw Data'!AI1461, 0)</f>
        <v/>
      </c>
      <c r="X1466">
        <f>IF(AND('Raw Data'!D1461&lt;5, 'Raw Data'!E1461&lt;5, 'Raw Data'!A1461&gt;0), 'Raw Data'!AL1461, 0)</f>
        <v/>
      </c>
      <c r="Y1466">
        <f>IF(AND('Raw Data'!D1461&lt;6, 'Raw Data'!E1461&lt;6, 'Raw Data'!A1461&gt;0), 'Raw Data'!AO1461, 0)</f>
        <v/>
      </c>
      <c r="Z1466">
        <f>IF(ISBLANK('Raw Data'!D1461), 0, IF('Raw Data'!D1461-'Raw Data'!E1461&gt;1, 'Raw Data'!AW1461, 0))</f>
        <v/>
      </c>
      <c r="AA1466">
        <f>IF(ISBLANK('Raw Data'!A1461), 0, IF(ABS('Raw Data'!D1461-'Raw Data'!E1461)&lt;2, 'Raw Data'!AX1461, 0))</f>
        <v/>
      </c>
      <c r="AB1466">
        <f>IF(ISBLANK('Raw Data'!D1461), 0, IF('Raw Data'!E1461-'Raw Data'!D1461&gt;1, 'Raw Data'!AY1461, 0))</f>
        <v/>
      </c>
      <c r="AC1466">
        <f>IF(ISBLANK('Raw Data'!D1461), 0, IF('Raw Data'!D1461-'Raw Data'!E1461&gt;2, 'Raw Data'!AZ1461, 0))</f>
        <v/>
      </c>
      <c r="AD1466">
        <f>IF(ISBLANK('Raw Data'!A1461), 0, IF(ABS('Raw Data'!D1461-'Raw Data'!E1461)&lt;3, 'Raw Data'!BA1461, 0))</f>
        <v/>
      </c>
      <c r="AE1466">
        <f>IF(ISBLANK('Raw Data'!D1461), 0, IF('Raw Data'!E1461-'Raw Data'!D1461&gt;2, 'Raw Data'!BB1461, 0))</f>
        <v/>
      </c>
      <c r="AF1466">
        <f>IF(ISBLANK('Raw Data'!D1461), 0, IF('Raw Data'!D1461-'Raw Data'!E1461&gt;3, 'Raw Data'!BC1461, 0))</f>
        <v/>
      </c>
      <c r="AG1466">
        <f>IF(ISBLANK('Raw Data'!A1461), 0, IF(ABS('Raw Data'!D1461-'Raw Data'!E1461)&lt;4, 'Raw Data'!BD1461, 0))</f>
        <v/>
      </c>
      <c r="AH1466">
        <f>IF(ISBLANK('Raw Data'!D1461), 0, IF('Raw Data'!E1461-'Raw Data'!D1461&gt;3, 'Raw Data'!BE1461, 0))</f>
        <v/>
      </c>
      <c r="AI1466">
        <f>IF(SUM('Raw Data'!D1461:E1461)&gt;'Raw Data'!F1461, 'Raw Data'!G1461, 0)</f>
        <v/>
      </c>
      <c r="AJ1466">
        <f>IF(ISBLANK('Raw Data'!D1461), 0, IF(SUM('Raw Data'!D1461:E1461)&lt;'Raw Data'!F1461, 'Raw Data'!H1461, 0))</f>
        <v/>
      </c>
      <c r="AK1466">
        <f>IF(ISBLANK('Raw Data'!A1461), 0, IF(AND('Raw Data'!D1461&lt;3, 'Raw Data'!E1461&lt;3, 'Raw Data'!F1461&lt;BB$2), 'Raw Data'!AF1461, 0))</f>
        <v/>
      </c>
      <c r="AL1466">
        <f>IF(ISBLANK('Raw Data'!A1461), 0, IF(AND('Raw Data'!D1461&lt;4, 'Raw Data'!E1461&lt;4, 'Raw Data'!F1461&lt;BB$2), 'Raw Data'!AI1461, 0))</f>
        <v/>
      </c>
      <c r="AM1466">
        <f>IF(ISBLANK('Raw Data'!A1461), 0, IF(AND('Raw Data'!D1461&lt;5, 'Raw Data'!E1461&lt;5, 'Raw Data'!F1461&lt;BB$2), 'Raw Data'!AL1461, 0))</f>
        <v/>
      </c>
      <c r="AN1466">
        <f>IF(ISBLANK('Raw Data'!A1461), 0, IF(AND('Raw Data'!D1461&lt;6, 'Raw Data'!E1461&lt;6, 'Raw Data'!F1461&lt;BB$2), 'Raw Data'!AO1461, 0))</f>
        <v/>
      </c>
      <c r="AO1466">
        <f>IF(ISBLANK('Raw Data'!A1461), 0, IF(AND('Raw Data'!I1461&lt;Analysis!$BC$2, 'Raw Data'!D1461-'Raw Data'!E1461&gt;1), 'Raw Data'!AW1461, IF(AND('Raw Data'!J1461&lt;Analysis!$BC$2, 'Raw Data'!E1461-'Raw Data'!D1461&gt;1), 'Raw Data'!AY1461, 0)))</f>
        <v/>
      </c>
      <c r="AP1466">
        <f>IF(ISBLANK('Raw Data'!A1461), 0, IF(AND('Raw Data'!I1461&lt;Analysis!$BC$2, 'Raw Data'!D1461-'Raw Data'!E1461&gt;2), 'Raw Data'!AZ1461, IF(AND('Raw Data'!J1461&lt;Analysis!$BC$2, 'Raw Data'!E1461-'Raw Data'!D1461&gt;2), 'Raw Data'!BB1461, 0)))</f>
        <v/>
      </c>
      <c r="AQ1466">
        <f>IF(ISBLANK('Raw Data'!A1461), 0, IF(AND('Raw Data'!I1461&lt;Analysis!$BC$2, 'Raw Data'!D1461-'Raw Data'!E1461&gt;3), 'Raw Data'!BC1461, IF(AND('Raw Data'!J1461&lt;Analysis!$BC$2, 'Raw Data'!E1461-'Raw Data'!D1461&gt;3), 'Raw Data'!BE1461, 0)))</f>
        <v/>
      </c>
      <c r="AR1466">
        <f>IF('Hidden Analysiss'!D1462=1,IF(ABS('Raw Data'!E1461-'Raw Data'!D1461)&lt;2,'Raw Data'!AX1461,0), 0)</f>
        <v/>
      </c>
      <c r="AS1466">
        <f>IF('Hidden Analysiss'!D1462=1,IF(ABS('Raw Data'!E1461-'Raw Data'!D1461)&lt;3,'Raw Data'!BA1461,0), 0)</f>
        <v/>
      </c>
      <c r="AT1466">
        <f>IF('Hidden Analysiss'!D1462=1,IF(ABS('Raw Data'!E1461-'Raw Data'!D1461)&lt;4,'Raw Data'!BD1461,0), 0)</f>
        <v/>
      </c>
      <c r="AU1466">
        <f>IF(AND('Hidden Analysiss'!E1462=1, ABS('Raw Data'!E1461-'Raw Data'!D1461)&lt;2), 'Raw Data'!AX1461, 0)</f>
        <v/>
      </c>
      <c r="AV1466">
        <f>IF(AND('Hidden Analysiss'!E1462=1, ABS('Raw Data'!E1461-'Raw Data'!D1461)&lt;3), 'Raw Data'!BA1461, 0)</f>
        <v/>
      </c>
      <c r="AW1466">
        <f>IF(AND('Hidden Analysiss'!E1462=1, ABS('Raw Data'!E1461-'Raw Data'!D1461)&lt;3), 'Raw Data'!BD1461, 0)</f>
        <v/>
      </c>
    </row>
    <row r="1467">
      <c r="A1467" s="1">
        <f>'Raw Data'!A1462</f>
        <v/>
      </c>
      <c r="B1467">
        <f>IF('Raw Data'!E1462&gt;'Raw Data'!D1462, 'Raw Data'!J1462, 0)</f>
        <v/>
      </c>
      <c r="C1467">
        <f>IF('Raw Data'!D1462&gt;'Raw Data'!E1462, 'Raw Data'!I1462, 0)</f>
        <v/>
      </c>
      <c r="D1467">
        <f>SUM(G1467:H1467)</f>
        <v/>
      </c>
      <c r="E1467">
        <f>IF(AND('Raw Data'!J1462&lt;'Raw Data'!I1462,'Raw Data'!E1462&gt;'Raw Data'!D1462,'Raw Data'!E1462-'Raw Data'!D1462&gt;3),'Raw Data'!N1462,IF(AND('Raw Data'!I1462&lt;'Raw Data'!J1462,'Raw Data'!D1462&gt;'Raw Data'!E1462,'Raw Data'!D1462-'Raw Data'!E1462&gt;3),'Raw Data'!M1462,0))</f>
        <v/>
      </c>
      <c r="F1467">
        <f>IF(AND('Raw Data'!J1462&lt;'Raw Data'!I1462,'Raw Data'!E1462&gt;'Raw Data'!D1462,'Raw Data'!E1462-'Raw Data'!D1462&lt;4),'Raw Data'!L1462,IF(AND('Raw Data'!I1462&lt;'Raw Data'!J1462,'Raw Data'!D1462&gt;'Raw Data'!E1462,'Raw Data'!D1462-'Raw Data'!E1462&lt;4),'Raw Data'!K1462,0))</f>
        <v/>
      </c>
      <c r="G1467">
        <f>IF(AND('Raw Data'!J1462&lt;'Raw Data'!I1462, 'Raw Data'!E1462&gt;'Raw Data'!D1462), 'Raw Data'!J1462, 0)</f>
        <v/>
      </c>
      <c r="H1467">
        <f>IF(AND('Raw Data'!J1462&gt;'Raw Data'!I1462, 'Raw Data'!E1462&lt;'Raw Data'!D1462), 'Raw Data'!I1462, 0)</f>
        <v/>
      </c>
      <c r="I1467">
        <f>SUM(J1467:K1467)</f>
        <v/>
      </c>
      <c r="J1467">
        <f>IF(AND('Raw Data'!J1462&gt;'Raw Data'!I1462, 'Raw Data'!E1462&gt;'Raw Data'!D1462), 'Raw Data'!J1462, 0)</f>
        <v/>
      </c>
      <c r="K1467">
        <f>IF(AND('Raw Data'!I1462&gt;'Raw Data'!J1462, 'Raw Data'!D1462&gt;'Raw Data'!E1462), 'Raw Data'!I1462, 0)</f>
        <v/>
      </c>
      <c r="L1467">
        <f>IF('Raw Data'!E1462-'Raw Data'!D1462&gt;3, 'Raw Data'!N1462, 0)</f>
        <v/>
      </c>
      <c r="M1467">
        <f>IF('Raw Data'!D1462-'Raw Data'!E1462&gt;3, 'Raw Data'!M1462, 0)</f>
        <v/>
      </c>
      <c r="N1467">
        <f>IF(ISBLANK('Raw Data'!D1462),0,IF(AND('Raw Data'!E1462&gt;'Raw Data'!D1462,'Raw Data'!E1462-'Raw Data'!D1462&gt;0,'Raw Data'!E1462-'Raw Data'!D1462&lt;4),'Raw Data'!L1462, 0))</f>
        <v/>
      </c>
      <c r="O1467">
        <f>IF(ISBLANK('Raw Data'!D1462),0,IF(AND('Raw Data'!E1462&gt;'Raw Data'!D1462,'Raw Data'!E1462-'Raw Data'!D1462&gt;0,'Raw Data'!D1462-'Raw Data'!E1462&lt;4),'Raw Data'!K1462, 0))</f>
        <v/>
      </c>
      <c r="P1467">
        <f>IF('Raw Data'!E1462-'Raw Data'!D1462&gt;3, 'Raw Data'!N1462, IF('Raw Data'!D1462-'Raw Data'!E1462&gt;3, 'Raw Data'!M1462, 0))</f>
        <v/>
      </c>
      <c r="Q1467">
        <f>IF(ISBLANK('Raw Data'!E1462),0,IF(AND('Raw Data'!E1462-'Raw Data'!D1462&lt;4,'Raw Data'!E1462-'Raw Data'!D1462&gt;0),'Raw Data'!L1462,IF(AND('Raw Data'!D1462&gt;'Raw Data'!E1462,'Raw Data'!D1462-'Raw Data'!E1462&gt;0),'Raw Data'!K1462,0)))</f>
        <v/>
      </c>
      <c r="R1467">
        <f>IF(ISBLANK('Raw Data'!K1462),0,IFERROR(IF(MATCH(SMALL('Raw Data'!K1462:N1462,1),L1467:O1467,0),SMALL('Raw Data'!K1462:N1462,1)),0))</f>
        <v/>
      </c>
      <c r="S1467">
        <f>IF(ISBLANK('Raw Data'!K1462),0,IFERROR(IF(MATCH(SMALL('Raw Data'!K1462:N1462,2),L1467:O1467,0),SMALL('Raw Data'!K1462:N1462,2)),0))</f>
        <v/>
      </c>
      <c r="T1467">
        <f>IF(ISBLANK('Raw Data'!K1462),0,IFERROR(IF(MATCH(SMALL('Raw Data'!K1462:N1462,3),L1467:O1467,0),SMALL('Raw Data'!K1462:N1462,3)),0))</f>
        <v/>
      </c>
      <c r="U1467">
        <f>IF(ISBLANK('Raw Data'!K1462),0,IFERROR(IF(MATCH(SMALL('Raw Data'!K1462:N1462,4),L1467:O1467,0),SMALL('Raw Data'!K1462:N1462,4)),0))</f>
        <v/>
      </c>
      <c r="V1467">
        <f>IF(AND('Raw Data'!D1462&lt;3, 'Raw Data'!E1462&lt;3, 'Raw Data'!A1462&gt;0), 'Raw Data'!AF1462, 0)</f>
        <v/>
      </c>
      <c r="W1467">
        <f>IF(AND('Raw Data'!D1462&lt;4, 'Raw Data'!E1462&lt;4, 'Raw Data'!A1462&gt;0), 'Raw Data'!AI1462, 0)</f>
        <v/>
      </c>
      <c r="X1467">
        <f>IF(AND('Raw Data'!D1462&lt;5, 'Raw Data'!E1462&lt;5, 'Raw Data'!A1462&gt;0), 'Raw Data'!AL1462, 0)</f>
        <v/>
      </c>
      <c r="Y1467">
        <f>IF(AND('Raw Data'!D1462&lt;6, 'Raw Data'!E1462&lt;6, 'Raw Data'!A1462&gt;0), 'Raw Data'!AO1462, 0)</f>
        <v/>
      </c>
      <c r="Z1467">
        <f>IF(ISBLANK('Raw Data'!D1462), 0, IF('Raw Data'!D1462-'Raw Data'!E1462&gt;1, 'Raw Data'!AW1462, 0))</f>
        <v/>
      </c>
      <c r="AA1467">
        <f>IF(ISBLANK('Raw Data'!A1462), 0, IF(ABS('Raw Data'!D1462-'Raw Data'!E1462)&lt;2, 'Raw Data'!AX1462, 0))</f>
        <v/>
      </c>
      <c r="AB1467">
        <f>IF(ISBLANK('Raw Data'!D1462), 0, IF('Raw Data'!E1462-'Raw Data'!D1462&gt;1, 'Raw Data'!AY1462, 0))</f>
        <v/>
      </c>
      <c r="AC1467">
        <f>IF(ISBLANK('Raw Data'!D1462), 0, IF('Raw Data'!D1462-'Raw Data'!E1462&gt;2, 'Raw Data'!AZ1462, 0))</f>
        <v/>
      </c>
      <c r="AD1467">
        <f>IF(ISBLANK('Raw Data'!A1462), 0, IF(ABS('Raw Data'!D1462-'Raw Data'!E1462)&lt;3, 'Raw Data'!BA1462, 0))</f>
        <v/>
      </c>
      <c r="AE1467">
        <f>IF(ISBLANK('Raw Data'!D1462), 0, IF('Raw Data'!E1462-'Raw Data'!D1462&gt;2, 'Raw Data'!BB1462, 0))</f>
        <v/>
      </c>
      <c r="AF1467">
        <f>IF(ISBLANK('Raw Data'!D1462), 0, IF('Raw Data'!D1462-'Raw Data'!E1462&gt;3, 'Raw Data'!BC1462, 0))</f>
        <v/>
      </c>
      <c r="AG1467">
        <f>IF(ISBLANK('Raw Data'!A1462), 0, IF(ABS('Raw Data'!D1462-'Raw Data'!E1462)&lt;4, 'Raw Data'!BD1462, 0))</f>
        <v/>
      </c>
      <c r="AH1467">
        <f>IF(ISBLANK('Raw Data'!D1462), 0, IF('Raw Data'!E1462-'Raw Data'!D1462&gt;3, 'Raw Data'!BE1462, 0))</f>
        <v/>
      </c>
      <c r="AI1467">
        <f>IF(SUM('Raw Data'!D1462:E1462)&gt;'Raw Data'!F1462, 'Raw Data'!G1462, 0)</f>
        <v/>
      </c>
      <c r="AJ1467">
        <f>IF(ISBLANK('Raw Data'!D1462), 0, IF(SUM('Raw Data'!D1462:E1462)&lt;'Raw Data'!F1462, 'Raw Data'!H1462, 0))</f>
        <v/>
      </c>
      <c r="AK1467">
        <f>IF(ISBLANK('Raw Data'!A1462), 0, IF(AND('Raw Data'!D1462&lt;3, 'Raw Data'!E1462&lt;3, 'Raw Data'!F1462&lt;BB$2), 'Raw Data'!AF1462, 0))</f>
        <v/>
      </c>
      <c r="AL1467">
        <f>IF(ISBLANK('Raw Data'!A1462), 0, IF(AND('Raw Data'!D1462&lt;4, 'Raw Data'!E1462&lt;4, 'Raw Data'!F1462&lt;BB$2), 'Raw Data'!AI1462, 0))</f>
        <v/>
      </c>
      <c r="AM1467">
        <f>IF(ISBLANK('Raw Data'!A1462), 0, IF(AND('Raw Data'!D1462&lt;5, 'Raw Data'!E1462&lt;5, 'Raw Data'!F1462&lt;BB$2), 'Raw Data'!AL1462, 0))</f>
        <v/>
      </c>
      <c r="AN1467">
        <f>IF(ISBLANK('Raw Data'!A1462), 0, IF(AND('Raw Data'!D1462&lt;6, 'Raw Data'!E1462&lt;6, 'Raw Data'!F1462&lt;BB$2), 'Raw Data'!AO1462, 0))</f>
        <v/>
      </c>
      <c r="AO1467">
        <f>IF(ISBLANK('Raw Data'!A1462), 0, IF(AND('Raw Data'!I1462&lt;Analysis!$BC$2, 'Raw Data'!D1462-'Raw Data'!E1462&gt;1), 'Raw Data'!AW1462, IF(AND('Raw Data'!J1462&lt;Analysis!$BC$2, 'Raw Data'!E1462-'Raw Data'!D1462&gt;1), 'Raw Data'!AY1462, 0)))</f>
        <v/>
      </c>
      <c r="AP1467">
        <f>IF(ISBLANK('Raw Data'!A1462), 0, IF(AND('Raw Data'!I1462&lt;Analysis!$BC$2, 'Raw Data'!D1462-'Raw Data'!E1462&gt;2), 'Raw Data'!AZ1462, IF(AND('Raw Data'!J1462&lt;Analysis!$BC$2, 'Raw Data'!E1462-'Raw Data'!D1462&gt;2), 'Raw Data'!BB1462, 0)))</f>
        <v/>
      </c>
      <c r="AQ1467">
        <f>IF(ISBLANK('Raw Data'!A1462), 0, IF(AND('Raw Data'!I1462&lt;Analysis!$BC$2, 'Raw Data'!D1462-'Raw Data'!E1462&gt;3), 'Raw Data'!BC1462, IF(AND('Raw Data'!J1462&lt;Analysis!$BC$2, 'Raw Data'!E1462-'Raw Data'!D1462&gt;3), 'Raw Data'!BE1462, 0)))</f>
        <v/>
      </c>
      <c r="AR1467">
        <f>IF('Hidden Analysiss'!D1463=1,IF(ABS('Raw Data'!E1462-'Raw Data'!D1462)&lt;2,'Raw Data'!AX1462,0), 0)</f>
        <v/>
      </c>
      <c r="AS1467">
        <f>IF('Hidden Analysiss'!D1463=1,IF(ABS('Raw Data'!E1462-'Raw Data'!D1462)&lt;3,'Raw Data'!BA1462,0), 0)</f>
        <v/>
      </c>
      <c r="AT1467">
        <f>IF('Hidden Analysiss'!D1463=1,IF(ABS('Raw Data'!E1462-'Raw Data'!D1462)&lt;4,'Raw Data'!BD1462,0), 0)</f>
        <v/>
      </c>
      <c r="AU1467">
        <f>IF(AND('Hidden Analysiss'!E1463=1, ABS('Raw Data'!E1462-'Raw Data'!D1462)&lt;2), 'Raw Data'!AX1462, 0)</f>
        <v/>
      </c>
      <c r="AV1467">
        <f>IF(AND('Hidden Analysiss'!E1463=1, ABS('Raw Data'!E1462-'Raw Data'!D1462)&lt;3), 'Raw Data'!BA1462, 0)</f>
        <v/>
      </c>
      <c r="AW1467">
        <f>IF(AND('Hidden Analysiss'!E1463=1, ABS('Raw Data'!E1462-'Raw Data'!D1462)&lt;3), 'Raw Data'!BD1462, 0)</f>
        <v/>
      </c>
    </row>
    <row r="1468">
      <c r="A1468" s="1">
        <f>'Raw Data'!A1463</f>
        <v/>
      </c>
      <c r="B1468">
        <f>IF('Raw Data'!E1463&gt;'Raw Data'!D1463, 'Raw Data'!J1463, 0)</f>
        <v/>
      </c>
      <c r="C1468">
        <f>IF('Raw Data'!D1463&gt;'Raw Data'!E1463, 'Raw Data'!I1463, 0)</f>
        <v/>
      </c>
      <c r="D1468">
        <f>SUM(G1468:H1468)</f>
        <v/>
      </c>
      <c r="E1468">
        <f>IF(AND('Raw Data'!J1463&lt;'Raw Data'!I1463,'Raw Data'!E1463&gt;'Raw Data'!D1463,'Raw Data'!E1463-'Raw Data'!D1463&gt;3),'Raw Data'!N1463,IF(AND('Raw Data'!I1463&lt;'Raw Data'!J1463,'Raw Data'!D1463&gt;'Raw Data'!E1463,'Raw Data'!D1463-'Raw Data'!E1463&gt;3),'Raw Data'!M1463,0))</f>
        <v/>
      </c>
      <c r="F1468">
        <f>IF(AND('Raw Data'!J1463&lt;'Raw Data'!I1463,'Raw Data'!E1463&gt;'Raw Data'!D1463,'Raw Data'!E1463-'Raw Data'!D1463&lt;4),'Raw Data'!L1463,IF(AND('Raw Data'!I1463&lt;'Raw Data'!J1463,'Raw Data'!D1463&gt;'Raw Data'!E1463,'Raw Data'!D1463-'Raw Data'!E1463&lt;4),'Raw Data'!K1463,0))</f>
        <v/>
      </c>
      <c r="G1468">
        <f>IF(AND('Raw Data'!J1463&lt;'Raw Data'!I1463, 'Raw Data'!E1463&gt;'Raw Data'!D1463), 'Raw Data'!J1463, 0)</f>
        <v/>
      </c>
      <c r="H1468">
        <f>IF(AND('Raw Data'!J1463&gt;'Raw Data'!I1463, 'Raw Data'!E1463&lt;'Raw Data'!D1463), 'Raw Data'!I1463, 0)</f>
        <v/>
      </c>
      <c r="I1468">
        <f>SUM(J1468:K1468)</f>
        <v/>
      </c>
      <c r="J1468">
        <f>IF(AND('Raw Data'!J1463&gt;'Raw Data'!I1463, 'Raw Data'!E1463&gt;'Raw Data'!D1463), 'Raw Data'!J1463, 0)</f>
        <v/>
      </c>
      <c r="K1468">
        <f>IF(AND('Raw Data'!I1463&gt;'Raw Data'!J1463, 'Raw Data'!D1463&gt;'Raw Data'!E1463), 'Raw Data'!I1463, 0)</f>
        <v/>
      </c>
      <c r="L1468">
        <f>IF('Raw Data'!E1463-'Raw Data'!D1463&gt;3, 'Raw Data'!N1463, 0)</f>
        <v/>
      </c>
      <c r="M1468">
        <f>IF('Raw Data'!D1463-'Raw Data'!E1463&gt;3, 'Raw Data'!M1463, 0)</f>
        <v/>
      </c>
      <c r="N1468">
        <f>IF(ISBLANK('Raw Data'!D1463),0,IF(AND('Raw Data'!E1463&gt;'Raw Data'!D1463,'Raw Data'!E1463-'Raw Data'!D1463&gt;0,'Raw Data'!E1463-'Raw Data'!D1463&lt;4),'Raw Data'!L1463, 0))</f>
        <v/>
      </c>
      <c r="O1468">
        <f>IF(ISBLANK('Raw Data'!D1463),0,IF(AND('Raw Data'!E1463&gt;'Raw Data'!D1463,'Raw Data'!E1463-'Raw Data'!D1463&gt;0,'Raw Data'!D1463-'Raw Data'!E1463&lt;4),'Raw Data'!K1463, 0))</f>
        <v/>
      </c>
      <c r="P1468">
        <f>IF('Raw Data'!E1463-'Raw Data'!D1463&gt;3, 'Raw Data'!N1463, IF('Raw Data'!D1463-'Raw Data'!E1463&gt;3, 'Raw Data'!M1463, 0))</f>
        <v/>
      </c>
      <c r="Q1468">
        <f>IF(ISBLANK('Raw Data'!E1463),0,IF(AND('Raw Data'!E1463-'Raw Data'!D1463&lt;4,'Raw Data'!E1463-'Raw Data'!D1463&gt;0),'Raw Data'!L1463,IF(AND('Raw Data'!D1463&gt;'Raw Data'!E1463,'Raw Data'!D1463-'Raw Data'!E1463&gt;0),'Raw Data'!K1463,0)))</f>
        <v/>
      </c>
      <c r="R1468">
        <f>IF(ISBLANK('Raw Data'!K1463),0,IFERROR(IF(MATCH(SMALL('Raw Data'!K1463:N1463,1),L1468:O1468,0),SMALL('Raw Data'!K1463:N1463,1)),0))</f>
        <v/>
      </c>
      <c r="S1468">
        <f>IF(ISBLANK('Raw Data'!K1463),0,IFERROR(IF(MATCH(SMALL('Raw Data'!K1463:N1463,2),L1468:O1468,0),SMALL('Raw Data'!K1463:N1463,2)),0))</f>
        <v/>
      </c>
      <c r="T1468">
        <f>IF(ISBLANK('Raw Data'!K1463),0,IFERROR(IF(MATCH(SMALL('Raw Data'!K1463:N1463,3),L1468:O1468,0),SMALL('Raw Data'!K1463:N1463,3)),0))</f>
        <v/>
      </c>
      <c r="U1468">
        <f>IF(ISBLANK('Raw Data'!K1463),0,IFERROR(IF(MATCH(SMALL('Raw Data'!K1463:N1463,4),L1468:O1468,0),SMALL('Raw Data'!K1463:N1463,4)),0))</f>
        <v/>
      </c>
      <c r="V1468">
        <f>IF(AND('Raw Data'!D1463&lt;3, 'Raw Data'!E1463&lt;3, 'Raw Data'!A1463&gt;0), 'Raw Data'!AF1463, 0)</f>
        <v/>
      </c>
      <c r="W1468">
        <f>IF(AND('Raw Data'!D1463&lt;4, 'Raw Data'!E1463&lt;4, 'Raw Data'!A1463&gt;0), 'Raw Data'!AI1463, 0)</f>
        <v/>
      </c>
      <c r="X1468">
        <f>IF(AND('Raw Data'!D1463&lt;5, 'Raw Data'!E1463&lt;5, 'Raw Data'!A1463&gt;0), 'Raw Data'!AL1463, 0)</f>
        <v/>
      </c>
      <c r="Y1468">
        <f>IF(AND('Raw Data'!D1463&lt;6, 'Raw Data'!E1463&lt;6, 'Raw Data'!A1463&gt;0), 'Raw Data'!AO1463, 0)</f>
        <v/>
      </c>
      <c r="Z1468">
        <f>IF(ISBLANK('Raw Data'!D1463), 0, IF('Raw Data'!D1463-'Raw Data'!E1463&gt;1, 'Raw Data'!AW1463, 0))</f>
        <v/>
      </c>
      <c r="AA1468">
        <f>IF(ISBLANK('Raw Data'!A1463), 0, IF(ABS('Raw Data'!D1463-'Raw Data'!E1463)&lt;2, 'Raw Data'!AX1463, 0))</f>
        <v/>
      </c>
      <c r="AB1468">
        <f>IF(ISBLANK('Raw Data'!D1463), 0, IF('Raw Data'!E1463-'Raw Data'!D1463&gt;1, 'Raw Data'!AY1463, 0))</f>
        <v/>
      </c>
      <c r="AC1468">
        <f>IF(ISBLANK('Raw Data'!D1463), 0, IF('Raw Data'!D1463-'Raw Data'!E1463&gt;2, 'Raw Data'!AZ1463, 0))</f>
        <v/>
      </c>
      <c r="AD1468">
        <f>IF(ISBLANK('Raw Data'!A1463), 0, IF(ABS('Raw Data'!D1463-'Raw Data'!E1463)&lt;3, 'Raw Data'!BA1463, 0))</f>
        <v/>
      </c>
      <c r="AE1468">
        <f>IF(ISBLANK('Raw Data'!D1463), 0, IF('Raw Data'!E1463-'Raw Data'!D1463&gt;2, 'Raw Data'!BB1463, 0))</f>
        <v/>
      </c>
      <c r="AF1468">
        <f>IF(ISBLANK('Raw Data'!D1463), 0, IF('Raw Data'!D1463-'Raw Data'!E1463&gt;3, 'Raw Data'!BC1463, 0))</f>
        <v/>
      </c>
      <c r="AG1468">
        <f>IF(ISBLANK('Raw Data'!A1463), 0, IF(ABS('Raw Data'!D1463-'Raw Data'!E1463)&lt;4, 'Raw Data'!BD1463, 0))</f>
        <v/>
      </c>
      <c r="AH1468">
        <f>IF(ISBLANK('Raw Data'!D1463), 0, IF('Raw Data'!E1463-'Raw Data'!D1463&gt;3, 'Raw Data'!BE1463, 0))</f>
        <v/>
      </c>
      <c r="AI1468">
        <f>IF(SUM('Raw Data'!D1463:E1463)&gt;'Raw Data'!F1463, 'Raw Data'!G1463, 0)</f>
        <v/>
      </c>
      <c r="AJ1468">
        <f>IF(ISBLANK('Raw Data'!D1463), 0, IF(SUM('Raw Data'!D1463:E1463)&lt;'Raw Data'!F1463, 'Raw Data'!H1463, 0))</f>
        <v/>
      </c>
      <c r="AK1468">
        <f>IF(ISBLANK('Raw Data'!A1463), 0, IF(AND('Raw Data'!D1463&lt;3, 'Raw Data'!E1463&lt;3, 'Raw Data'!F1463&lt;BB$2), 'Raw Data'!AF1463, 0))</f>
        <v/>
      </c>
      <c r="AL1468">
        <f>IF(ISBLANK('Raw Data'!A1463), 0, IF(AND('Raw Data'!D1463&lt;4, 'Raw Data'!E1463&lt;4, 'Raw Data'!F1463&lt;BB$2), 'Raw Data'!AI1463, 0))</f>
        <v/>
      </c>
      <c r="AM1468">
        <f>IF(ISBLANK('Raw Data'!A1463), 0, IF(AND('Raw Data'!D1463&lt;5, 'Raw Data'!E1463&lt;5, 'Raw Data'!F1463&lt;BB$2), 'Raw Data'!AL1463, 0))</f>
        <v/>
      </c>
      <c r="AN1468">
        <f>IF(ISBLANK('Raw Data'!A1463), 0, IF(AND('Raw Data'!D1463&lt;6, 'Raw Data'!E1463&lt;6, 'Raw Data'!F1463&lt;BB$2), 'Raw Data'!AO1463, 0))</f>
        <v/>
      </c>
      <c r="AO1468">
        <f>IF(ISBLANK('Raw Data'!A1463), 0, IF(AND('Raw Data'!I1463&lt;Analysis!$BC$2, 'Raw Data'!D1463-'Raw Data'!E1463&gt;1), 'Raw Data'!AW1463, IF(AND('Raw Data'!J1463&lt;Analysis!$BC$2, 'Raw Data'!E1463-'Raw Data'!D1463&gt;1), 'Raw Data'!AY1463, 0)))</f>
        <v/>
      </c>
      <c r="AP1468">
        <f>IF(ISBLANK('Raw Data'!A1463), 0, IF(AND('Raw Data'!I1463&lt;Analysis!$BC$2, 'Raw Data'!D1463-'Raw Data'!E1463&gt;2), 'Raw Data'!AZ1463, IF(AND('Raw Data'!J1463&lt;Analysis!$BC$2, 'Raw Data'!E1463-'Raw Data'!D1463&gt;2), 'Raw Data'!BB1463, 0)))</f>
        <v/>
      </c>
      <c r="AQ1468">
        <f>IF(ISBLANK('Raw Data'!A1463), 0, IF(AND('Raw Data'!I1463&lt;Analysis!$BC$2, 'Raw Data'!D1463-'Raw Data'!E1463&gt;3), 'Raw Data'!BC1463, IF(AND('Raw Data'!J1463&lt;Analysis!$BC$2, 'Raw Data'!E1463-'Raw Data'!D1463&gt;3), 'Raw Data'!BE1463, 0)))</f>
        <v/>
      </c>
      <c r="AR1468">
        <f>IF('Hidden Analysiss'!D1464=1,IF(ABS('Raw Data'!E1463-'Raw Data'!D1463)&lt;2,'Raw Data'!AX1463,0), 0)</f>
        <v/>
      </c>
      <c r="AS1468">
        <f>IF('Hidden Analysiss'!D1464=1,IF(ABS('Raw Data'!E1463-'Raw Data'!D1463)&lt;3,'Raw Data'!BA1463,0), 0)</f>
        <v/>
      </c>
      <c r="AT1468">
        <f>IF('Hidden Analysiss'!D1464=1,IF(ABS('Raw Data'!E1463-'Raw Data'!D1463)&lt;4,'Raw Data'!BD1463,0), 0)</f>
        <v/>
      </c>
      <c r="AU1468">
        <f>IF(AND('Hidden Analysiss'!E1464=1, ABS('Raw Data'!E1463-'Raw Data'!D1463)&lt;2), 'Raw Data'!AX1463, 0)</f>
        <v/>
      </c>
      <c r="AV1468">
        <f>IF(AND('Hidden Analysiss'!E1464=1, ABS('Raw Data'!E1463-'Raw Data'!D1463)&lt;3), 'Raw Data'!BA1463, 0)</f>
        <v/>
      </c>
      <c r="AW1468">
        <f>IF(AND('Hidden Analysiss'!E1464=1, ABS('Raw Data'!E1463-'Raw Data'!D1463)&lt;3), 'Raw Data'!BD1463, 0)</f>
        <v/>
      </c>
    </row>
    <row r="1469">
      <c r="A1469" s="1">
        <f>'Raw Data'!A1464</f>
        <v/>
      </c>
      <c r="B1469">
        <f>IF('Raw Data'!E1464&gt;'Raw Data'!D1464, 'Raw Data'!J1464, 0)</f>
        <v/>
      </c>
      <c r="C1469">
        <f>IF('Raw Data'!D1464&gt;'Raw Data'!E1464, 'Raw Data'!I1464, 0)</f>
        <v/>
      </c>
      <c r="D1469">
        <f>SUM(G1469:H1469)</f>
        <v/>
      </c>
      <c r="E1469">
        <f>IF(AND('Raw Data'!J1464&lt;'Raw Data'!I1464,'Raw Data'!E1464&gt;'Raw Data'!D1464,'Raw Data'!E1464-'Raw Data'!D1464&gt;3),'Raw Data'!N1464,IF(AND('Raw Data'!I1464&lt;'Raw Data'!J1464,'Raw Data'!D1464&gt;'Raw Data'!E1464,'Raw Data'!D1464-'Raw Data'!E1464&gt;3),'Raw Data'!M1464,0))</f>
        <v/>
      </c>
      <c r="F1469">
        <f>IF(AND('Raw Data'!J1464&lt;'Raw Data'!I1464,'Raw Data'!E1464&gt;'Raw Data'!D1464,'Raw Data'!E1464-'Raw Data'!D1464&lt;4),'Raw Data'!L1464,IF(AND('Raw Data'!I1464&lt;'Raw Data'!J1464,'Raw Data'!D1464&gt;'Raw Data'!E1464,'Raw Data'!D1464-'Raw Data'!E1464&lt;4),'Raw Data'!K1464,0))</f>
        <v/>
      </c>
      <c r="G1469">
        <f>IF(AND('Raw Data'!J1464&lt;'Raw Data'!I1464, 'Raw Data'!E1464&gt;'Raw Data'!D1464), 'Raw Data'!J1464, 0)</f>
        <v/>
      </c>
      <c r="H1469">
        <f>IF(AND('Raw Data'!J1464&gt;'Raw Data'!I1464, 'Raw Data'!E1464&lt;'Raw Data'!D1464), 'Raw Data'!I1464, 0)</f>
        <v/>
      </c>
      <c r="I1469">
        <f>SUM(J1469:K1469)</f>
        <v/>
      </c>
      <c r="J1469">
        <f>IF(AND('Raw Data'!J1464&gt;'Raw Data'!I1464, 'Raw Data'!E1464&gt;'Raw Data'!D1464), 'Raw Data'!J1464, 0)</f>
        <v/>
      </c>
      <c r="K1469">
        <f>IF(AND('Raw Data'!I1464&gt;'Raw Data'!J1464, 'Raw Data'!D1464&gt;'Raw Data'!E1464), 'Raw Data'!I1464, 0)</f>
        <v/>
      </c>
      <c r="L1469">
        <f>IF('Raw Data'!E1464-'Raw Data'!D1464&gt;3, 'Raw Data'!N1464, 0)</f>
        <v/>
      </c>
      <c r="M1469">
        <f>IF('Raw Data'!D1464-'Raw Data'!E1464&gt;3, 'Raw Data'!M1464, 0)</f>
        <v/>
      </c>
      <c r="N1469">
        <f>IF(ISBLANK('Raw Data'!D1464),0,IF(AND('Raw Data'!E1464&gt;'Raw Data'!D1464,'Raw Data'!E1464-'Raw Data'!D1464&gt;0,'Raw Data'!E1464-'Raw Data'!D1464&lt;4),'Raw Data'!L1464, 0))</f>
        <v/>
      </c>
      <c r="O1469">
        <f>IF(ISBLANK('Raw Data'!D1464),0,IF(AND('Raw Data'!E1464&gt;'Raw Data'!D1464,'Raw Data'!E1464-'Raw Data'!D1464&gt;0,'Raw Data'!D1464-'Raw Data'!E1464&lt;4),'Raw Data'!K1464, 0))</f>
        <v/>
      </c>
      <c r="P1469">
        <f>IF('Raw Data'!E1464-'Raw Data'!D1464&gt;3, 'Raw Data'!N1464, IF('Raw Data'!D1464-'Raw Data'!E1464&gt;3, 'Raw Data'!M1464, 0))</f>
        <v/>
      </c>
      <c r="Q1469">
        <f>IF(ISBLANK('Raw Data'!E1464),0,IF(AND('Raw Data'!E1464-'Raw Data'!D1464&lt;4,'Raw Data'!E1464-'Raw Data'!D1464&gt;0),'Raw Data'!L1464,IF(AND('Raw Data'!D1464&gt;'Raw Data'!E1464,'Raw Data'!D1464-'Raw Data'!E1464&gt;0),'Raw Data'!K1464,0)))</f>
        <v/>
      </c>
      <c r="R1469">
        <f>IF(ISBLANK('Raw Data'!K1464),0,IFERROR(IF(MATCH(SMALL('Raw Data'!K1464:N1464,1),L1469:O1469,0),SMALL('Raw Data'!K1464:N1464,1)),0))</f>
        <v/>
      </c>
      <c r="S1469">
        <f>IF(ISBLANK('Raw Data'!K1464),0,IFERROR(IF(MATCH(SMALL('Raw Data'!K1464:N1464,2),L1469:O1469,0),SMALL('Raw Data'!K1464:N1464,2)),0))</f>
        <v/>
      </c>
      <c r="T1469">
        <f>IF(ISBLANK('Raw Data'!K1464),0,IFERROR(IF(MATCH(SMALL('Raw Data'!K1464:N1464,3),L1469:O1469,0),SMALL('Raw Data'!K1464:N1464,3)),0))</f>
        <v/>
      </c>
      <c r="U1469">
        <f>IF(ISBLANK('Raw Data'!K1464),0,IFERROR(IF(MATCH(SMALL('Raw Data'!K1464:N1464,4),L1469:O1469,0),SMALL('Raw Data'!K1464:N1464,4)),0))</f>
        <v/>
      </c>
      <c r="V1469">
        <f>IF(AND('Raw Data'!D1464&lt;3, 'Raw Data'!E1464&lt;3, 'Raw Data'!A1464&gt;0), 'Raw Data'!AF1464, 0)</f>
        <v/>
      </c>
      <c r="W1469">
        <f>IF(AND('Raw Data'!D1464&lt;4, 'Raw Data'!E1464&lt;4, 'Raw Data'!A1464&gt;0), 'Raw Data'!AI1464, 0)</f>
        <v/>
      </c>
      <c r="X1469">
        <f>IF(AND('Raw Data'!D1464&lt;5, 'Raw Data'!E1464&lt;5, 'Raw Data'!A1464&gt;0), 'Raw Data'!AL1464, 0)</f>
        <v/>
      </c>
      <c r="Y1469">
        <f>IF(AND('Raw Data'!D1464&lt;6, 'Raw Data'!E1464&lt;6, 'Raw Data'!A1464&gt;0), 'Raw Data'!AO1464, 0)</f>
        <v/>
      </c>
      <c r="Z1469">
        <f>IF(ISBLANK('Raw Data'!D1464), 0, IF('Raw Data'!D1464-'Raw Data'!E1464&gt;1, 'Raw Data'!AW1464, 0))</f>
        <v/>
      </c>
      <c r="AA1469">
        <f>IF(ISBLANK('Raw Data'!A1464), 0, IF(ABS('Raw Data'!D1464-'Raw Data'!E1464)&lt;2, 'Raw Data'!AX1464, 0))</f>
        <v/>
      </c>
      <c r="AB1469">
        <f>IF(ISBLANK('Raw Data'!D1464), 0, IF('Raw Data'!E1464-'Raw Data'!D1464&gt;1, 'Raw Data'!AY1464, 0))</f>
        <v/>
      </c>
      <c r="AC1469">
        <f>IF(ISBLANK('Raw Data'!D1464), 0, IF('Raw Data'!D1464-'Raw Data'!E1464&gt;2, 'Raw Data'!AZ1464, 0))</f>
        <v/>
      </c>
      <c r="AD1469">
        <f>IF(ISBLANK('Raw Data'!A1464), 0, IF(ABS('Raw Data'!D1464-'Raw Data'!E1464)&lt;3, 'Raw Data'!BA1464, 0))</f>
        <v/>
      </c>
      <c r="AE1469">
        <f>IF(ISBLANK('Raw Data'!D1464), 0, IF('Raw Data'!E1464-'Raw Data'!D1464&gt;2, 'Raw Data'!BB1464, 0))</f>
        <v/>
      </c>
      <c r="AF1469">
        <f>IF(ISBLANK('Raw Data'!D1464), 0, IF('Raw Data'!D1464-'Raw Data'!E1464&gt;3, 'Raw Data'!BC1464, 0))</f>
        <v/>
      </c>
      <c r="AG1469">
        <f>IF(ISBLANK('Raw Data'!A1464), 0, IF(ABS('Raw Data'!D1464-'Raw Data'!E1464)&lt;4, 'Raw Data'!BD1464, 0))</f>
        <v/>
      </c>
      <c r="AH1469">
        <f>IF(ISBLANK('Raw Data'!D1464), 0, IF('Raw Data'!E1464-'Raw Data'!D1464&gt;3, 'Raw Data'!BE1464, 0))</f>
        <v/>
      </c>
      <c r="AI1469">
        <f>IF(SUM('Raw Data'!D1464:E1464)&gt;'Raw Data'!F1464, 'Raw Data'!G1464, 0)</f>
        <v/>
      </c>
      <c r="AJ1469">
        <f>IF(ISBLANK('Raw Data'!D1464), 0, IF(SUM('Raw Data'!D1464:E1464)&lt;'Raw Data'!F1464, 'Raw Data'!H1464, 0))</f>
        <v/>
      </c>
      <c r="AK1469">
        <f>IF(ISBLANK('Raw Data'!A1464), 0, IF(AND('Raw Data'!D1464&lt;3, 'Raw Data'!E1464&lt;3, 'Raw Data'!F1464&lt;BB$2), 'Raw Data'!AF1464, 0))</f>
        <v/>
      </c>
      <c r="AL1469">
        <f>IF(ISBLANK('Raw Data'!A1464), 0, IF(AND('Raw Data'!D1464&lt;4, 'Raw Data'!E1464&lt;4, 'Raw Data'!F1464&lt;BB$2), 'Raw Data'!AI1464, 0))</f>
        <v/>
      </c>
      <c r="AM1469">
        <f>IF(ISBLANK('Raw Data'!A1464), 0, IF(AND('Raw Data'!D1464&lt;5, 'Raw Data'!E1464&lt;5, 'Raw Data'!F1464&lt;BB$2), 'Raw Data'!AL1464, 0))</f>
        <v/>
      </c>
      <c r="AN1469">
        <f>IF(ISBLANK('Raw Data'!A1464), 0, IF(AND('Raw Data'!D1464&lt;6, 'Raw Data'!E1464&lt;6, 'Raw Data'!F1464&lt;BB$2), 'Raw Data'!AO1464, 0))</f>
        <v/>
      </c>
      <c r="AO1469">
        <f>IF(ISBLANK('Raw Data'!A1464), 0, IF(AND('Raw Data'!I1464&lt;Analysis!$BC$2, 'Raw Data'!D1464-'Raw Data'!E1464&gt;1), 'Raw Data'!AW1464, IF(AND('Raw Data'!J1464&lt;Analysis!$BC$2, 'Raw Data'!E1464-'Raw Data'!D1464&gt;1), 'Raw Data'!AY1464, 0)))</f>
        <v/>
      </c>
      <c r="AP1469">
        <f>IF(ISBLANK('Raw Data'!A1464), 0, IF(AND('Raw Data'!I1464&lt;Analysis!$BC$2, 'Raw Data'!D1464-'Raw Data'!E1464&gt;2), 'Raw Data'!AZ1464, IF(AND('Raw Data'!J1464&lt;Analysis!$BC$2, 'Raw Data'!E1464-'Raw Data'!D1464&gt;2), 'Raw Data'!BB1464, 0)))</f>
        <v/>
      </c>
      <c r="AQ1469">
        <f>IF(ISBLANK('Raw Data'!A1464), 0, IF(AND('Raw Data'!I1464&lt;Analysis!$BC$2, 'Raw Data'!D1464-'Raw Data'!E1464&gt;3), 'Raw Data'!BC1464, IF(AND('Raw Data'!J1464&lt;Analysis!$BC$2, 'Raw Data'!E1464-'Raw Data'!D1464&gt;3), 'Raw Data'!BE1464, 0)))</f>
        <v/>
      </c>
      <c r="AR1469">
        <f>IF('Hidden Analysiss'!D1465=1,IF(ABS('Raw Data'!E1464-'Raw Data'!D1464)&lt;2,'Raw Data'!AX1464,0), 0)</f>
        <v/>
      </c>
      <c r="AS1469">
        <f>IF('Hidden Analysiss'!D1465=1,IF(ABS('Raw Data'!E1464-'Raw Data'!D1464)&lt;3,'Raw Data'!BA1464,0), 0)</f>
        <v/>
      </c>
      <c r="AT1469">
        <f>IF('Hidden Analysiss'!D1465=1,IF(ABS('Raw Data'!E1464-'Raw Data'!D1464)&lt;4,'Raw Data'!BD1464,0), 0)</f>
        <v/>
      </c>
      <c r="AU1469">
        <f>IF(AND('Hidden Analysiss'!E1465=1, ABS('Raw Data'!E1464-'Raw Data'!D1464)&lt;2), 'Raw Data'!AX1464, 0)</f>
        <v/>
      </c>
      <c r="AV1469">
        <f>IF(AND('Hidden Analysiss'!E1465=1, ABS('Raw Data'!E1464-'Raw Data'!D1464)&lt;3), 'Raw Data'!BA1464, 0)</f>
        <v/>
      </c>
      <c r="AW1469">
        <f>IF(AND('Hidden Analysiss'!E1465=1, ABS('Raw Data'!E1464-'Raw Data'!D1464)&lt;3), 'Raw Data'!BD1464, 0)</f>
        <v/>
      </c>
    </row>
    <row r="1470">
      <c r="A1470" s="1">
        <f>'Raw Data'!A1465</f>
        <v/>
      </c>
      <c r="B1470">
        <f>IF('Raw Data'!E1465&gt;'Raw Data'!D1465, 'Raw Data'!J1465, 0)</f>
        <v/>
      </c>
      <c r="C1470">
        <f>IF('Raw Data'!D1465&gt;'Raw Data'!E1465, 'Raw Data'!I1465, 0)</f>
        <v/>
      </c>
      <c r="D1470">
        <f>SUM(G1470:H1470)</f>
        <v/>
      </c>
      <c r="E1470">
        <f>IF(AND('Raw Data'!J1465&lt;'Raw Data'!I1465,'Raw Data'!E1465&gt;'Raw Data'!D1465,'Raw Data'!E1465-'Raw Data'!D1465&gt;3),'Raw Data'!N1465,IF(AND('Raw Data'!I1465&lt;'Raw Data'!J1465,'Raw Data'!D1465&gt;'Raw Data'!E1465,'Raw Data'!D1465-'Raw Data'!E1465&gt;3),'Raw Data'!M1465,0))</f>
        <v/>
      </c>
      <c r="F1470">
        <f>IF(AND('Raw Data'!J1465&lt;'Raw Data'!I1465,'Raw Data'!E1465&gt;'Raw Data'!D1465,'Raw Data'!E1465-'Raw Data'!D1465&lt;4),'Raw Data'!L1465,IF(AND('Raw Data'!I1465&lt;'Raw Data'!J1465,'Raw Data'!D1465&gt;'Raw Data'!E1465,'Raw Data'!D1465-'Raw Data'!E1465&lt;4),'Raw Data'!K1465,0))</f>
        <v/>
      </c>
      <c r="G1470">
        <f>IF(AND('Raw Data'!J1465&lt;'Raw Data'!I1465, 'Raw Data'!E1465&gt;'Raw Data'!D1465), 'Raw Data'!J1465, 0)</f>
        <v/>
      </c>
      <c r="H1470">
        <f>IF(AND('Raw Data'!J1465&gt;'Raw Data'!I1465, 'Raw Data'!E1465&lt;'Raw Data'!D1465), 'Raw Data'!I1465, 0)</f>
        <v/>
      </c>
      <c r="I1470">
        <f>SUM(J1470:K1470)</f>
        <v/>
      </c>
      <c r="J1470">
        <f>IF(AND('Raw Data'!J1465&gt;'Raw Data'!I1465, 'Raw Data'!E1465&gt;'Raw Data'!D1465), 'Raw Data'!J1465, 0)</f>
        <v/>
      </c>
      <c r="K1470">
        <f>IF(AND('Raw Data'!I1465&gt;'Raw Data'!J1465, 'Raw Data'!D1465&gt;'Raw Data'!E1465), 'Raw Data'!I1465, 0)</f>
        <v/>
      </c>
      <c r="L1470">
        <f>IF('Raw Data'!E1465-'Raw Data'!D1465&gt;3, 'Raw Data'!N1465, 0)</f>
        <v/>
      </c>
      <c r="M1470">
        <f>IF('Raw Data'!D1465-'Raw Data'!E1465&gt;3, 'Raw Data'!M1465, 0)</f>
        <v/>
      </c>
      <c r="N1470">
        <f>IF(ISBLANK('Raw Data'!D1465),0,IF(AND('Raw Data'!E1465&gt;'Raw Data'!D1465,'Raw Data'!E1465-'Raw Data'!D1465&gt;0,'Raw Data'!E1465-'Raw Data'!D1465&lt;4),'Raw Data'!L1465, 0))</f>
        <v/>
      </c>
      <c r="O1470">
        <f>IF(ISBLANK('Raw Data'!D1465),0,IF(AND('Raw Data'!E1465&gt;'Raw Data'!D1465,'Raw Data'!E1465-'Raw Data'!D1465&gt;0,'Raw Data'!D1465-'Raw Data'!E1465&lt;4),'Raw Data'!K1465, 0))</f>
        <v/>
      </c>
      <c r="P1470">
        <f>IF('Raw Data'!E1465-'Raw Data'!D1465&gt;3, 'Raw Data'!N1465, IF('Raw Data'!D1465-'Raw Data'!E1465&gt;3, 'Raw Data'!M1465, 0))</f>
        <v/>
      </c>
      <c r="Q1470">
        <f>IF(ISBLANK('Raw Data'!E1465),0,IF(AND('Raw Data'!E1465-'Raw Data'!D1465&lt;4,'Raw Data'!E1465-'Raw Data'!D1465&gt;0),'Raw Data'!L1465,IF(AND('Raw Data'!D1465&gt;'Raw Data'!E1465,'Raw Data'!D1465-'Raw Data'!E1465&gt;0),'Raw Data'!K1465,0)))</f>
        <v/>
      </c>
      <c r="R1470">
        <f>IF(ISBLANK('Raw Data'!K1465),0,IFERROR(IF(MATCH(SMALL('Raw Data'!K1465:N1465,1),L1470:O1470,0),SMALL('Raw Data'!K1465:N1465,1)),0))</f>
        <v/>
      </c>
      <c r="S1470">
        <f>IF(ISBLANK('Raw Data'!K1465),0,IFERROR(IF(MATCH(SMALL('Raw Data'!K1465:N1465,2),L1470:O1470,0),SMALL('Raw Data'!K1465:N1465,2)),0))</f>
        <v/>
      </c>
      <c r="T1470">
        <f>IF(ISBLANK('Raw Data'!K1465),0,IFERROR(IF(MATCH(SMALL('Raw Data'!K1465:N1465,3),L1470:O1470,0),SMALL('Raw Data'!K1465:N1465,3)),0))</f>
        <v/>
      </c>
      <c r="U1470">
        <f>IF(ISBLANK('Raw Data'!K1465),0,IFERROR(IF(MATCH(SMALL('Raw Data'!K1465:N1465,4),L1470:O1470,0),SMALL('Raw Data'!K1465:N1465,4)),0))</f>
        <v/>
      </c>
      <c r="V1470">
        <f>IF(AND('Raw Data'!D1465&lt;3, 'Raw Data'!E1465&lt;3, 'Raw Data'!A1465&gt;0), 'Raw Data'!AF1465, 0)</f>
        <v/>
      </c>
      <c r="W1470">
        <f>IF(AND('Raw Data'!D1465&lt;4, 'Raw Data'!E1465&lt;4, 'Raw Data'!A1465&gt;0), 'Raw Data'!AI1465, 0)</f>
        <v/>
      </c>
      <c r="X1470">
        <f>IF(AND('Raw Data'!D1465&lt;5, 'Raw Data'!E1465&lt;5, 'Raw Data'!A1465&gt;0), 'Raw Data'!AL1465, 0)</f>
        <v/>
      </c>
      <c r="Y1470">
        <f>IF(AND('Raw Data'!D1465&lt;6, 'Raw Data'!E1465&lt;6, 'Raw Data'!A1465&gt;0), 'Raw Data'!AO1465, 0)</f>
        <v/>
      </c>
      <c r="Z1470">
        <f>IF(ISBLANK('Raw Data'!D1465), 0, IF('Raw Data'!D1465-'Raw Data'!E1465&gt;1, 'Raw Data'!AW1465, 0))</f>
        <v/>
      </c>
      <c r="AA1470">
        <f>IF(ISBLANK('Raw Data'!A1465), 0, IF(ABS('Raw Data'!D1465-'Raw Data'!E1465)&lt;2, 'Raw Data'!AX1465, 0))</f>
        <v/>
      </c>
      <c r="AB1470">
        <f>IF(ISBLANK('Raw Data'!D1465), 0, IF('Raw Data'!E1465-'Raw Data'!D1465&gt;1, 'Raw Data'!AY1465, 0))</f>
        <v/>
      </c>
      <c r="AC1470">
        <f>IF(ISBLANK('Raw Data'!D1465), 0, IF('Raw Data'!D1465-'Raw Data'!E1465&gt;2, 'Raw Data'!AZ1465, 0))</f>
        <v/>
      </c>
      <c r="AD1470">
        <f>IF(ISBLANK('Raw Data'!A1465), 0, IF(ABS('Raw Data'!D1465-'Raw Data'!E1465)&lt;3, 'Raw Data'!BA1465, 0))</f>
        <v/>
      </c>
      <c r="AE1470">
        <f>IF(ISBLANK('Raw Data'!D1465), 0, IF('Raw Data'!E1465-'Raw Data'!D1465&gt;2, 'Raw Data'!BB1465, 0))</f>
        <v/>
      </c>
      <c r="AF1470">
        <f>IF(ISBLANK('Raw Data'!D1465), 0, IF('Raw Data'!D1465-'Raw Data'!E1465&gt;3, 'Raw Data'!BC1465, 0))</f>
        <v/>
      </c>
      <c r="AG1470">
        <f>IF(ISBLANK('Raw Data'!A1465), 0, IF(ABS('Raw Data'!D1465-'Raw Data'!E1465)&lt;4, 'Raw Data'!BD1465, 0))</f>
        <v/>
      </c>
      <c r="AH1470">
        <f>IF(ISBLANK('Raw Data'!D1465), 0, IF('Raw Data'!E1465-'Raw Data'!D1465&gt;3, 'Raw Data'!BE1465, 0))</f>
        <v/>
      </c>
      <c r="AI1470">
        <f>IF(SUM('Raw Data'!D1465:E1465)&gt;'Raw Data'!F1465, 'Raw Data'!G1465, 0)</f>
        <v/>
      </c>
      <c r="AJ1470">
        <f>IF(ISBLANK('Raw Data'!D1465), 0, IF(SUM('Raw Data'!D1465:E1465)&lt;'Raw Data'!F1465, 'Raw Data'!H1465, 0))</f>
        <v/>
      </c>
      <c r="AK1470">
        <f>IF(ISBLANK('Raw Data'!A1465), 0, IF(AND('Raw Data'!D1465&lt;3, 'Raw Data'!E1465&lt;3, 'Raw Data'!F1465&lt;BB$2), 'Raw Data'!AF1465, 0))</f>
        <v/>
      </c>
      <c r="AL1470">
        <f>IF(ISBLANK('Raw Data'!A1465), 0, IF(AND('Raw Data'!D1465&lt;4, 'Raw Data'!E1465&lt;4, 'Raw Data'!F1465&lt;BB$2), 'Raw Data'!AI1465, 0))</f>
        <v/>
      </c>
      <c r="AM1470">
        <f>IF(ISBLANK('Raw Data'!A1465), 0, IF(AND('Raw Data'!D1465&lt;5, 'Raw Data'!E1465&lt;5, 'Raw Data'!F1465&lt;BB$2), 'Raw Data'!AL1465, 0))</f>
        <v/>
      </c>
      <c r="AN1470">
        <f>IF(ISBLANK('Raw Data'!A1465), 0, IF(AND('Raw Data'!D1465&lt;6, 'Raw Data'!E1465&lt;6, 'Raw Data'!F1465&lt;BB$2), 'Raw Data'!AO1465, 0))</f>
        <v/>
      </c>
      <c r="AO1470">
        <f>IF(ISBLANK('Raw Data'!A1465), 0, IF(AND('Raw Data'!I1465&lt;Analysis!$BC$2, 'Raw Data'!D1465-'Raw Data'!E1465&gt;1), 'Raw Data'!AW1465, IF(AND('Raw Data'!J1465&lt;Analysis!$BC$2, 'Raw Data'!E1465-'Raw Data'!D1465&gt;1), 'Raw Data'!AY1465, 0)))</f>
        <v/>
      </c>
      <c r="AP1470">
        <f>IF(ISBLANK('Raw Data'!A1465), 0, IF(AND('Raw Data'!I1465&lt;Analysis!$BC$2, 'Raw Data'!D1465-'Raw Data'!E1465&gt;2), 'Raw Data'!AZ1465, IF(AND('Raw Data'!J1465&lt;Analysis!$BC$2, 'Raw Data'!E1465-'Raw Data'!D1465&gt;2), 'Raw Data'!BB1465, 0)))</f>
        <v/>
      </c>
      <c r="AQ1470">
        <f>IF(ISBLANK('Raw Data'!A1465), 0, IF(AND('Raw Data'!I1465&lt;Analysis!$BC$2, 'Raw Data'!D1465-'Raw Data'!E1465&gt;3), 'Raw Data'!BC1465, IF(AND('Raw Data'!J1465&lt;Analysis!$BC$2, 'Raw Data'!E1465-'Raw Data'!D1465&gt;3), 'Raw Data'!BE1465, 0)))</f>
        <v/>
      </c>
      <c r="AR1470">
        <f>IF('Hidden Analysiss'!D1466=1,IF(ABS('Raw Data'!E1465-'Raw Data'!D1465)&lt;2,'Raw Data'!AX1465,0), 0)</f>
        <v/>
      </c>
      <c r="AS1470">
        <f>IF('Hidden Analysiss'!D1466=1,IF(ABS('Raw Data'!E1465-'Raw Data'!D1465)&lt;3,'Raw Data'!BA1465,0), 0)</f>
        <v/>
      </c>
      <c r="AT1470">
        <f>IF('Hidden Analysiss'!D1466=1,IF(ABS('Raw Data'!E1465-'Raw Data'!D1465)&lt;4,'Raw Data'!BD1465,0), 0)</f>
        <v/>
      </c>
      <c r="AU1470">
        <f>IF(AND('Hidden Analysiss'!E1466=1, ABS('Raw Data'!E1465-'Raw Data'!D1465)&lt;2), 'Raw Data'!AX1465, 0)</f>
        <v/>
      </c>
      <c r="AV1470">
        <f>IF(AND('Hidden Analysiss'!E1466=1, ABS('Raw Data'!E1465-'Raw Data'!D1465)&lt;3), 'Raw Data'!BA1465, 0)</f>
        <v/>
      </c>
      <c r="AW1470">
        <f>IF(AND('Hidden Analysiss'!E1466=1, ABS('Raw Data'!E1465-'Raw Data'!D1465)&lt;3), 'Raw Data'!BD1465, 0)</f>
        <v/>
      </c>
    </row>
    <row r="1471">
      <c r="A1471" s="1">
        <f>'Raw Data'!A1466</f>
        <v/>
      </c>
      <c r="B1471">
        <f>IF('Raw Data'!E1466&gt;'Raw Data'!D1466, 'Raw Data'!J1466, 0)</f>
        <v/>
      </c>
      <c r="C1471">
        <f>IF('Raw Data'!D1466&gt;'Raw Data'!E1466, 'Raw Data'!I1466, 0)</f>
        <v/>
      </c>
      <c r="D1471">
        <f>SUM(G1471:H1471)</f>
        <v/>
      </c>
      <c r="E1471">
        <f>IF(AND('Raw Data'!J1466&lt;'Raw Data'!I1466,'Raw Data'!E1466&gt;'Raw Data'!D1466,'Raw Data'!E1466-'Raw Data'!D1466&gt;3),'Raw Data'!N1466,IF(AND('Raw Data'!I1466&lt;'Raw Data'!J1466,'Raw Data'!D1466&gt;'Raw Data'!E1466,'Raw Data'!D1466-'Raw Data'!E1466&gt;3),'Raw Data'!M1466,0))</f>
        <v/>
      </c>
      <c r="F1471">
        <f>IF(AND('Raw Data'!J1466&lt;'Raw Data'!I1466,'Raw Data'!E1466&gt;'Raw Data'!D1466,'Raw Data'!E1466-'Raw Data'!D1466&lt;4),'Raw Data'!L1466,IF(AND('Raw Data'!I1466&lt;'Raw Data'!J1466,'Raw Data'!D1466&gt;'Raw Data'!E1466,'Raw Data'!D1466-'Raw Data'!E1466&lt;4),'Raw Data'!K1466,0))</f>
        <v/>
      </c>
      <c r="G1471">
        <f>IF(AND('Raw Data'!J1466&lt;'Raw Data'!I1466, 'Raw Data'!E1466&gt;'Raw Data'!D1466), 'Raw Data'!J1466, 0)</f>
        <v/>
      </c>
      <c r="H1471">
        <f>IF(AND('Raw Data'!J1466&gt;'Raw Data'!I1466, 'Raw Data'!E1466&lt;'Raw Data'!D1466), 'Raw Data'!I1466, 0)</f>
        <v/>
      </c>
      <c r="I1471">
        <f>SUM(J1471:K1471)</f>
        <v/>
      </c>
      <c r="J1471">
        <f>IF(AND('Raw Data'!J1466&gt;'Raw Data'!I1466, 'Raw Data'!E1466&gt;'Raw Data'!D1466), 'Raw Data'!J1466, 0)</f>
        <v/>
      </c>
      <c r="K1471">
        <f>IF(AND('Raw Data'!I1466&gt;'Raw Data'!J1466, 'Raw Data'!D1466&gt;'Raw Data'!E1466), 'Raw Data'!I1466, 0)</f>
        <v/>
      </c>
      <c r="L1471">
        <f>IF('Raw Data'!E1466-'Raw Data'!D1466&gt;3, 'Raw Data'!N1466, 0)</f>
        <v/>
      </c>
      <c r="M1471">
        <f>IF('Raw Data'!D1466-'Raw Data'!E1466&gt;3, 'Raw Data'!M1466, 0)</f>
        <v/>
      </c>
      <c r="N1471">
        <f>IF(ISBLANK('Raw Data'!D1466),0,IF(AND('Raw Data'!E1466&gt;'Raw Data'!D1466,'Raw Data'!E1466-'Raw Data'!D1466&gt;0,'Raw Data'!E1466-'Raw Data'!D1466&lt;4),'Raw Data'!L1466, 0))</f>
        <v/>
      </c>
      <c r="O1471">
        <f>IF(ISBLANK('Raw Data'!D1466),0,IF(AND('Raw Data'!E1466&gt;'Raw Data'!D1466,'Raw Data'!E1466-'Raw Data'!D1466&gt;0,'Raw Data'!D1466-'Raw Data'!E1466&lt;4),'Raw Data'!K1466, 0))</f>
        <v/>
      </c>
      <c r="P1471">
        <f>IF('Raw Data'!E1466-'Raw Data'!D1466&gt;3, 'Raw Data'!N1466, IF('Raw Data'!D1466-'Raw Data'!E1466&gt;3, 'Raw Data'!M1466, 0))</f>
        <v/>
      </c>
      <c r="Q1471">
        <f>IF(ISBLANK('Raw Data'!E1466),0,IF(AND('Raw Data'!E1466-'Raw Data'!D1466&lt;4,'Raw Data'!E1466-'Raw Data'!D1466&gt;0),'Raw Data'!L1466,IF(AND('Raw Data'!D1466&gt;'Raw Data'!E1466,'Raw Data'!D1466-'Raw Data'!E1466&gt;0),'Raw Data'!K1466,0)))</f>
        <v/>
      </c>
      <c r="R1471">
        <f>IF(ISBLANK('Raw Data'!K1466),0,IFERROR(IF(MATCH(SMALL('Raw Data'!K1466:N1466,1),L1471:O1471,0),SMALL('Raw Data'!K1466:N1466,1)),0))</f>
        <v/>
      </c>
      <c r="S1471">
        <f>IF(ISBLANK('Raw Data'!K1466),0,IFERROR(IF(MATCH(SMALL('Raw Data'!K1466:N1466,2),L1471:O1471,0),SMALL('Raw Data'!K1466:N1466,2)),0))</f>
        <v/>
      </c>
      <c r="T1471">
        <f>IF(ISBLANK('Raw Data'!K1466),0,IFERROR(IF(MATCH(SMALL('Raw Data'!K1466:N1466,3),L1471:O1471,0),SMALL('Raw Data'!K1466:N1466,3)),0))</f>
        <v/>
      </c>
      <c r="U1471">
        <f>IF(ISBLANK('Raw Data'!K1466),0,IFERROR(IF(MATCH(SMALL('Raw Data'!K1466:N1466,4),L1471:O1471,0),SMALL('Raw Data'!K1466:N1466,4)),0))</f>
        <v/>
      </c>
      <c r="V1471">
        <f>IF(AND('Raw Data'!D1466&lt;3, 'Raw Data'!E1466&lt;3, 'Raw Data'!A1466&gt;0), 'Raw Data'!AF1466, 0)</f>
        <v/>
      </c>
      <c r="W1471">
        <f>IF(AND('Raw Data'!D1466&lt;4, 'Raw Data'!E1466&lt;4, 'Raw Data'!A1466&gt;0), 'Raw Data'!AI1466, 0)</f>
        <v/>
      </c>
      <c r="X1471">
        <f>IF(AND('Raw Data'!D1466&lt;5, 'Raw Data'!E1466&lt;5, 'Raw Data'!A1466&gt;0), 'Raw Data'!AL1466, 0)</f>
        <v/>
      </c>
      <c r="Y1471">
        <f>IF(AND('Raw Data'!D1466&lt;6, 'Raw Data'!E1466&lt;6, 'Raw Data'!A1466&gt;0), 'Raw Data'!AO1466, 0)</f>
        <v/>
      </c>
      <c r="Z1471">
        <f>IF(ISBLANK('Raw Data'!D1466), 0, IF('Raw Data'!D1466-'Raw Data'!E1466&gt;1, 'Raw Data'!AW1466, 0))</f>
        <v/>
      </c>
      <c r="AA1471">
        <f>IF(ISBLANK('Raw Data'!A1466), 0, IF(ABS('Raw Data'!D1466-'Raw Data'!E1466)&lt;2, 'Raw Data'!AX1466, 0))</f>
        <v/>
      </c>
      <c r="AB1471">
        <f>IF(ISBLANK('Raw Data'!D1466), 0, IF('Raw Data'!E1466-'Raw Data'!D1466&gt;1, 'Raw Data'!AY1466, 0))</f>
        <v/>
      </c>
      <c r="AC1471">
        <f>IF(ISBLANK('Raw Data'!D1466), 0, IF('Raw Data'!D1466-'Raw Data'!E1466&gt;2, 'Raw Data'!AZ1466, 0))</f>
        <v/>
      </c>
      <c r="AD1471">
        <f>IF(ISBLANK('Raw Data'!A1466), 0, IF(ABS('Raw Data'!D1466-'Raw Data'!E1466)&lt;3, 'Raw Data'!BA1466, 0))</f>
        <v/>
      </c>
      <c r="AE1471">
        <f>IF(ISBLANK('Raw Data'!D1466), 0, IF('Raw Data'!E1466-'Raw Data'!D1466&gt;2, 'Raw Data'!BB1466, 0))</f>
        <v/>
      </c>
      <c r="AF1471">
        <f>IF(ISBLANK('Raw Data'!D1466), 0, IF('Raw Data'!D1466-'Raw Data'!E1466&gt;3, 'Raw Data'!BC1466, 0))</f>
        <v/>
      </c>
      <c r="AG1471">
        <f>IF(ISBLANK('Raw Data'!A1466), 0, IF(ABS('Raw Data'!D1466-'Raw Data'!E1466)&lt;4, 'Raw Data'!BD1466, 0))</f>
        <v/>
      </c>
      <c r="AH1471">
        <f>IF(ISBLANK('Raw Data'!D1466), 0, IF('Raw Data'!E1466-'Raw Data'!D1466&gt;3, 'Raw Data'!BE1466, 0))</f>
        <v/>
      </c>
      <c r="AI1471">
        <f>IF(SUM('Raw Data'!D1466:E1466)&gt;'Raw Data'!F1466, 'Raw Data'!G1466, 0)</f>
        <v/>
      </c>
      <c r="AJ1471">
        <f>IF(ISBLANK('Raw Data'!D1466), 0, IF(SUM('Raw Data'!D1466:E1466)&lt;'Raw Data'!F1466, 'Raw Data'!H1466, 0))</f>
        <v/>
      </c>
      <c r="AK1471">
        <f>IF(ISBLANK('Raw Data'!A1466), 0, IF(AND('Raw Data'!D1466&lt;3, 'Raw Data'!E1466&lt;3, 'Raw Data'!F1466&lt;BB$2), 'Raw Data'!AF1466, 0))</f>
        <v/>
      </c>
      <c r="AL1471">
        <f>IF(ISBLANK('Raw Data'!A1466), 0, IF(AND('Raw Data'!D1466&lt;4, 'Raw Data'!E1466&lt;4, 'Raw Data'!F1466&lt;BB$2), 'Raw Data'!AI1466, 0))</f>
        <v/>
      </c>
      <c r="AM1471">
        <f>IF(ISBLANK('Raw Data'!A1466), 0, IF(AND('Raw Data'!D1466&lt;5, 'Raw Data'!E1466&lt;5, 'Raw Data'!F1466&lt;BB$2), 'Raw Data'!AL1466, 0))</f>
        <v/>
      </c>
      <c r="AN1471">
        <f>IF(ISBLANK('Raw Data'!A1466), 0, IF(AND('Raw Data'!D1466&lt;6, 'Raw Data'!E1466&lt;6, 'Raw Data'!F1466&lt;BB$2), 'Raw Data'!AO1466, 0))</f>
        <v/>
      </c>
      <c r="AO1471">
        <f>IF(ISBLANK('Raw Data'!A1466), 0, IF(AND('Raw Data'!I1466&lt;Analysis!$BC$2, 'Raw Data'!D1466-'Raw Data'!E1466&gt;1), 'Raw Data'!AW1466, IF(AND('Raw Data'!J1466&lt;Analysis!$BC$2, 'Raw Data'!E1466-'Raw Data'!D1466&gt;1), 'Raw Data'!AY1466, 0)))</f>
        <v/>
      </c>
      <c r="AP1471">
        <f>IF(ISBLANK('Raw Data'!A1466), 0, IF(AND('Raw Data'!I1466&lt;Analysis!$BC$2, 'Raw Data'!D1466-'Raw Data'!E1466&gt;2), 'Raw Data'!AZ1466, IF(AND('Raw Data'!J1466&lt;Analysis!$BC$2, 'Raw Data'!E1466-'Raw Data'!D1466&gt;2), 'Raw Data'!BB1466, 0)))</f>
        <v/>
      </c>
      <c r="AQ1471">
        <f>IF(ISBLANK('Raw Data'!A1466), 0, IF(AND('Raw Data'!I1466&lt;Analysis!$BC$2, 'Raw Data'!D1466-'Raw Data'!E1466&gt;3), 'Raw Data'!BC1466, IF(AND('Raw Data'!J1466&lt;Analysis!$BC$2, 'Raw Data'!E1466-'Raw Data'!D1466&gt;3), 'Raw Data'!BE1466, 0)))</f>
        <v/>
      </c>
      <c r="AR1471">
        <f>IF('Hidden Analysiss'!D1467=1,IF(ABS('Raw Data'!E1466-'Raw Data'!D1466)&lt;2,'Raw Data'!AX1466,0), 0)</f>
        <v/>
      </c>
      <c r="AS1471">
        <f>IF('Hidden Analysiss'!D1467=1,IF(ABS('Raw Data'!E1466-'Raw Data'!D1466)&lt;3,'Raw Data'!BA1466,0), 0)</f>
        <v/>
      </c>
      <c r="AT1471">
        <f>IF('Hidden Analysiss'!D1467=1,IF(ABS('Raw Data'!E1466-'Raw Data'!D1466)&lt;4,'Raw Data'!BD1466,0), 0)</f>
        <v/>
      </c>
      <c r="AU1471">
        <f>IF(AND('Hidden Analysiss'!E1467=1, ABS('Raw Data'!E1466-'Raw Data'!D1466)&lt;2), 'Raw Data'!AX1466, 0)</f>
        <v/>
      </c>
      <c r="AV1471">
        <f>IF(AND('Hidden Analysiss'!E1467=1, ABS('Raw Data'!E1466-'Raw Data'!D1466)&lt;3), 'Raw Data'!BA1466, 0)</f>
        <v/>
      </c>
      <c r="AW1471">
        <f>IF(AND('Hidden Analysiss'!E1467=1, ABS('Raw Data'!E1466-'Raw Data'!D1466)&lt;3), 'Raw Data'!BD1466, 0)</f>
        <v/>
      </c>
    </row>
    <row r="1472">
      <c r="A1472" s="1">
        <f>'Raw Data'!A1467</f>
        <v/>
      </c>
      <c r="B1472">
        <f>IF('Raw Data'!E1467&gt;'Raw Data'!D1467, 'Raw Data'!J1467, 0)</f>
        <v/>
      </c>
      <c r="C1472">
        <f>IF('Raw Data'!D1467&gt;'Raw Data'!E1467, 'Raw Data'!I1467, 0)</f>
        <v/>
      </c>
      <c r="D1472">
        <f>SUM(G1472:H1472)</f>
        <v/>
      </c>
      <c r="E1472">
        <f>IF(AND('Raw Data'!J1467&lt;'Raw Data'!I1467,'Raw Data'!E1467&gt;'Raw Data'!D1467,'Raw Data'!E1467-'Raw Data'!D1467&gt;3),'Raw Data'!N1467,IF(AND('Raw Data'!I1467&lt;'Raw Data'!J1467,'Raw Data'!D1467&gt;'Raw Data'!E1467,'Raw Data'!D1467-'Raw Data'!E1467&gt;3),'Raw Data'!M1467,0))</f>
        <v/>
      </c>
      <c r="F1472">
        <f>IF(AND('Raw Data'!J1467&lt;'Raw Data'!I1467,'Raw Data'!E1467&gt;'Raw Data'!D1467,'Raw Data'!E1467-'Raw Data'!D1467&lt;4),'Raw Data'!L1467,IF(AND('Raw Data'!I1467&lt;'Raw Data'!J1467,'Raw Data'!D1467&gt;'Raw Data'!E1467,'Raw Data'!D1467-'Raw Data'!E1467&lt;4),'Raw Data'!K1467,0))</f>
        <v/>
      </c>
      <c r="G1472">
        <f>IF(AND('Raw Data'!J1467&lt;'Raw Data'!I1467, 'Raw Data'!E1467&gt;'Raw Data'!D1467), 'Raw Data'!J1467, 0)</f>
        <v/>
      </c>
      <c r="H1472">
        <f>IF(AND('Raw Data'!J1467&gt;'Raw Data'!I1467, 'Raw Data'!E1467&lt;'Raw Data'!D1467), 'Raw Data'!I1467, 0)</f>
        <v/>
      </c>
      <c r="I1472">
        <f>SUM(J1472:K1472)</f>
        <v/>
      </c>
      <c r="J1472">
        <f>IF(AND('Raw Data'!J1467&gt;'Raw Data'!I1467, 'Raw Data'!E1467&gt;'Raw Data'!D1467), 'Raw Data'!J1467, 0)</f>
        <v/>
      </c>
      <c r="K1472">
        <f>IF(AND('Raw Data'!I1467&gt;'Raw Data'!J1467, 'Raw Data'!D1467&gt;'Raw Data'!E1467), 'Raw Data'!I1467, 0)</f>
        <v/>
      </c>
      <c r="L1472">
        <f>IF('Raw Data'!E1467-'Raw Data'!D1467&gt;3, 'Raw Data'!N1467, 0)</f>
        <v/>
      </c>
      <c r="M1472">
        <f>IF('Raw Data'!D1467-'Raw Data'!E1467&gt;3, 'Raw Data'!M1467, 0)</f>
        <v/>
      </c>
      <c r="N1472">
        <f>IF(ISBLANK('Raw Data'!D1467),0,IF(AND('Raw Data'!E1467&gt;'Raw Data'!D1467,'Raw Data'!E1467-'Raw Data'!D1467&gt;0,'Raw Data'!E1467-'Raw Data'!D1467&lt;4),'Raw Data'!L1467, 0))</f>
        <v/>
      </c>
      <c r="O1472">
        <f>IF(ISBLANK('Raw Data'!D1467),0,IF(AND('Raw Data'!E1467&gt;'Raw Data'!D1467,'Raw Data'!E1467-'Raw Data'!D1467&gt;0,'Raw Data'!D1467-'Raw Data'!E1467&lt;4),'Raw Data'!K1467, 0))</f>
        <v/>
      </c>
      <c r="P1472">
        <f>IF('Raw Data'!E1467-'Raw Data'!D1467&gt;3, 'Raw Data'!N1467, IF('Raw Data'!D1467-'Raw Data'!E1467&gt;3, 'Raw Data'!M1467, 0))</f>
        <v/>
      </c>
      <c r="Q1472">
        <f>IF(ISBLANK('Raw Data'!E1467),0,IF(AND('Raw Data'!E1467-'Raw Data'!D1467&lt;4,'Raw Data'!E1467-'Raw Data'!D1467&gt;0),'Raw Data'!L1467,IF(AND('Raw Data'!D1467&gt;'Raw Data'!E1467,'Raw Data'!D1467-'Raw Data'!E1467&gt;0),'Raw Data'!K1467,0)))</f>
        <v/>
      </c>
      <c r="R1472">
        <f>IF(ISBLANK('Raw Data'!K1467),0,IFERROR(IF(MATCH(SMALL('Raw Data'!K1467:N1467,1),L1472:O1472,0),SMALL('Raw Data'!K1467:N1467,1)),0))</f>
        <v/>
      </c>
      <c r="S1472">
        <f>IF(ISBLANK('Raw Data'!K1467),0,IFERROR(IF(MATCH(SMALL('Raw Data'!K1467:N1467,2),L1472:O1472,0),SMALL('Raw Data'!K1467:N1467,2)),0))</f>
        <v/>
      </c>
      <c r="T1472">
        <f>IF(ISBLANK('Raw Data'!K1467),0,IFERROR(IF(MATCH(SMALL('Raw Data'!K1467:N1467,3),L1472:O1472,0),SMALL('Raw Data'!K1467:N1467,3)),0))</f>
        <v/>
      </c>
      <c r="U1472">
        <f>IF(ISBLANK('Raw Data'!K1467),0,IFERROR(IF(MATCH(SMALL('Raw Data'!K1467:N1467,4),L1472:O1472,0),SMALL('Raw Data'!K1467:N1467,4)),0))</f>
        <v/>
      </c>
      <c r="V1472">
        <f>IF(AND('Raw Data'!D1467&lt;3, 'Raw Data'!E1467&lt;3, 'Raw Data'!A1467&gt;0), 'Raw Data'!AF1467, 0)</f>
        <v/>
      </c>
      <c r="W1472">
        <f>IF(AND('Raw Data'!D1467&lt;4, 'Raw Data'!E1467&lt;4, 'Raw Data'!A1467&gt;0), 'Raw Data'!AI1467, 0)</f>
        <v/>
      </c>
      <c r="X1472">
        <f>IF(AND('Raw Data'!D1467&lt;5, 'Raw Data'!E1467&lt;5, 'Raw Data'!A1467&gt;0), 'Raw Data'!AL1467, 0)</f>
        <v/>
      </c>
      <c r="Y1472">
        <f>IF(AND('Raw Data'!D1467&lt;6, 'Raw Data'!E1467&lt;6, 'Raw Data'!A1467&gt;0), 'Raw Data'!AO1467, 0)</f>
        <v/>
      </c>
      <c r="Z1472">
        <f>IF(ISBLANK('Raw Data'!D1467), 0, IF('Raw Data'!D1467-'Raw Data'!E1467&gt;1, 'Raw Data'!AW1467, 0))</f>
        <v/>
      </c>
      <c r="AA1472">
        <f>IF(ISBLANK('Raw Data'!A1467), 0, IF(ABS('Raw Data'!D1467-'Raw Data'!E1467)&lt;2, 'Raw Data'!AX1467, 0))</f>
        <v/>
      </c>
      <c r="AB1472">
        <f>IF(ISBLANK('Raw Data'!D1467), 0, IF('Raw Data'!E1467-'Raw Data'!D1467&gt;1, 'Raw Data'!AY1467, 0))</f>
        <v/>
      </c>
      <c r="AC1472">
        <f>IF(ISBLANK('Raw Data'!D1467), 0, IF('Raw Data'!D1467-'Raw Data'!E1467&gt;2, 'Raw Data'!AZ1467, 0))</f>
        <v/>
      </c>
      <c r="AD1472">
        <f>IF(ISBLANK('Raw Data'!A1467), 0, IF(ABS('Raw Data'!D1467-'Raw Data'!E1467)&lt;3, 'Raw Data'!BA1467, 0))</f>
        <v/>
      </c>
      <c r="AE1472">
        <f>IF(ISBLANK('Raw Data'!D1467), 0, IF('Raw Data'!E1467-'Raw Data'!D1467&gt;2, 'Raw Data'!BB1467, 0))</f>
        <v/>
      </c>
      <c r="AF1472">
        <f>IF(ISBLANK('Raw Data'!D1467), 0, IF('Raw Data'!D1467-'Raw Data'!E1467&gt;3, 'Raw Data'!BC1467, 0))</f>
        <v/>
      </c>
      <c r="AG1472">
        <f>IF(ISBLANK('Raw Data'!A1467), 0, IF(ABS('Raw Data'!D1467-'Raw Data'!E1467)&lt;4, 'Raw Data'!BD1467, 0))</f>
        <v/>
      </c>
      <c r="AH1472">
        <f>IF(ISBLANK('Raw Data'!D1467), 0, IF('Raw Data'!E1467-'Raw Data'!D1467&gt;3, 'Raw Data'!BE1467, 0))</f>
        <v/>
      </c>
      <c r="AI1472">
        <f>IF(SUM('Raw Data'!D1467:E1467)&gt;'Raw Data'!F1467, 'Raw Data'!G1467, 0)</f>
        <v/>
      </c>
      <c r="AJ1472">
        <f>IF(ISBLANK('Raw Data'!D1467), 0, IF(SUM('Raw Data'!D1467:E1467)&lt;'Raw Data'!F1467, 'Raw Data'!H1467, 0))</f>
        <v/>
      </c>
      <c r="AK1472">
        <f>IF(ISBLANK('Raw Data'!A1467), 0, IF(AND('Raw Data'!D1467&lt;3, 'Raw Data'!E1467&lt;3, 'Raw Data'!F1467&lt;BB$2), 'Raw Data'!AF1467, 0))</f>
        <v/>
      </c>
      <c r="AL1472">
        <f>IF(ISBLANK('Raw Data'!A1467), 0, IF(AND('Raw Data'!D1467&lt;4, 'Raw Data'!E1467&lt;4, 'Raw Data'!F1467&lt;BB$2), 'Raw Data'!AI1467, 0))</f>
        <v/>
      </c>
      <c r="AM1472">
        <f>IF(ISBLANK('Raw Data'!A1467), 0, IF(AND('Raw Data'!D1467&lt;5, 'Raw Data'!E1467&lt;5, 'Raw Data'!F1467&lt;BB$2), 'Raw Data'!AL1467, 0))</f>
        <v/>
      </c>
      <c r="AN1472">
        <f>IF(ISBLANK('Raw Data'!A1467), 0, IF(AND('Raw Data'!D1467&lt;6, 'Raw Data'!E1467&lt;6, 'Raw Data'!F1467&lt;BB$2), 'Raw Data'!AO1467, 0))</f>
        <v/>
      </c>
      <c r="AO1472">
        <f>IF(ISBLANK('Raw Data'!A1467), 0, IF(AND('Raw Data'!I1467&lt;Analysis!$BC$2, 'Raw Data'!D1467-'Raw Data'!E1467&gt;1), 'Raw Data'!AW1467, IF(AND('Raw Data'!J1467&lt;Analysis!$BC$2, 'Raw Data'!E1467-'Raw Data'!D1467&gt;1), 'Raw Data'!AY1467, 0)))</f>
        <v/>
      </c>
      <c r="AP1472">
        <f>IF(ISBLANK('Raw Data'!A1467), 0, IF(AND('Raw Data'!I1467&lt;Analysis!$BC$2, 'Raw Data'!D1467-'Raw Data'!E1467&gt;2), 'Raw Data'!AZ1467, IF(AND('Raw Data'!J1467&lt;Analysis!$BC$2, 'Raw Data'!E1467-'Raw Data'!D1467&gt;2), 'Raw Data'!BB1467, 0)))</f>
        <v/>
      </c>
      <c r="AQ1472">
        <f>IF(ISBLANK('Raw Data'!A1467), 0, IF(AND('Raw Data'!I1467&lt;Analysis!$BC$2, 'Raw Data'!D1467-'Raw Data'!E1467&gt;3), 'Raw Data'!BC1467, IF(AND('Raw Data'!J1467&lt;Analysis!$BC$2, 'Raw Data'!E1467-'Raw Data'!D1467&gt;3), 'Raw Data'!BE1467, 0)))</f>
        <v/>
      </c>
      <c r="AR1472">
        <f>IF('Hidden Analysiss'!D1468=1,IF(ABS('Raw Data'!E1467-'Raw Data'!D1467)&lt;2,'Raw Data'!AX1467,0), 0)</f>
        <v/>
      </c>
      <c r="AS1472">
        <f>IF('Hidden Analysiss'!D1468=1,IF(ABS('Raw Data'!E1467-'Raw Data'!D1467)&lt;3,'Raw Data'!BA1467,0), 0)</f>
        <v/>
      </c>
      <c r="AT1472">
        <f>IF('Hidden Analysiss'!D1468=1,IF(ABS('Raw Data'!E1467-'Raw Data'!D1467)&lt;4,'Raw Data'!BD1467,0), 0)</f>
        <v/>
      </c>
      <c r="AU1472">
        <f>IF(AND('Hidden Analysiss'!E1468=1, ABS('Raw Data'!E1467-'Raw Data'!D1467)&lt;2), 'Raw Data'!AX1467, 0)</f>
        <v/>
      </c>
      <c r="AV1472">
        <f>IF(AND('Hidden Analysiss'!E1468=1, ABS('Raw Data'!E1467-'Raw Data'!D1467)&lt;3), 'Raw Data'!BA1467, 0)</f>
        <v/>
      </c>
      <c r="AW1472">
        <f>IF(AND('Hidden Analysiss'!E1468=1, ABS('Raw Data'!E1467-'Raw Data'!D1467)&lt;3), 'Raw Data'!BD1467, 0)</f>
        <v/>
      </c>
    </row>
    <row r="1473">
      <c r="A1473" s="1">
        <f>'Raw Data'!A1468</f>
        <v/>
      </c>
      <c r="B1473">
        <f>IF('Raw Data'!E1468&gt;'Raw Data'!D1468, 'Raw Data'!J1468, 0)</f>
        <v/>
      </c>
      <c r="C1473">
        <f>IF('Raw Data'!D1468&gt;'Raw Data'!E1468, 'Raw Data'!I1468, 0)</f>
        <v/>
      </c>
      <c r="D1473">
        <f>SUM(G1473:H1473)</f>
        <v/>
      </c>
      <c r="E1473">
        <f>IF(AND('Raw Data'!J1468&lt;'Raw Data'!I1468,'Raw Data'!E1468&gt;'Raw Data'!D1468,'Raw Data'!E1468-'Raw Data'!D1468&gt;3),'Raw Data'!N1468,IF(AND('Raw Data'!I1468&lt;'Raw Data'!J1468,'Raw Data'!D1468&gt;'Raw Data'!E1468,'Raw Data'!D1468-'Raw Data'!E1468&gt;3),'Raw Data'!M1468,0))</f>
        <v/>
      </c>
      <c r="F1473">
        <f>IF(AND('Raw Data'!J1468&lt;'Raw Data'!I1468,'Raw Data'!E1468&gt;'Raw Data'!D1468,'Raw Data'!E1468-'Raw Data'!D1468&lt;4),'Raw Data'!L1468,IF(AND('Raw Data'!I1468&lt;'Raw Data'!J1468,'Raw Data'!D1468&gt;'Raw Data'!E1468,'Raw Data'!D1468-'Raw Data'!E1468&lt;4),'Raw Data'!K1468,0))</f>
        <v/>
      </c>
      <c r="G1473">
        <f>IF(AND('Raw Data'!J1468&lt;'Raw Data'!I1468, 'Raw Data'!E1468&gt;'Raw Data'!D1468), 'Raw Data'!J1468, 0)</f>
        <v/>
      </c>
      <c r="H1473">
        <f>IF(AND('Raw Data'!J1468&gt;'Raw Data'!I1468, 'Raw Data'!E1468&lt;'Raw Data'!D1468), 'Raw Data'!I1468, 0)</f>
        <v/>
      </c>
      <c r="I1473">
        <f>SUM(J1473:K1473)</f>
        <v/>
      </c>
      <c r="J1473">
        <f>IF(AND('Raw Data'!J1468&gt;'Raw Data'!I1468, 'Raw Data'!E1468&gt;'Raw Data'!D1468), 'Raw Data'!J1468, 0)</f>
        <v/>
      </c>
      <c r="K1473">
        <f>IF(AND('Raw Data'!I1468&gt;'Raw Data'!J1468, 'Raw Data'!D1468&gt;'Raw Data'!E1468), 'Raw Data'!I1468, 0)</f>
        <v/>
      </c>
      <c r="L1473">
        <f>IF('Raw Data'!E1468-'Raw Data'!D1468&gt;3, 'Raw Data'!N1468, 0)</f>
        <v/>
      </c>
      <c r="M1473">
        <f>IF('Raw Data'!D1468-'Raw Data'!E1468&gt;3, 'Raw Data'!M1468, 0)</f>
        <v/>
      </c>
      <c r="N1473">
        <f>IF(ISBLANK('Raw Data'!D1468),0,IF(AND('Raw Data'!E1468&gt;'Raw Data'!D1468,'Raw Data'!E1468-'Raw Data'!D1468&gt;0,'Raw Data'!E1468-'Raw Data'!D1468&lt;4),'Raw Data'!L1468, 0))</f>
        <v/>
      </c>
      <c r="O1473">
        <f>IF(ISBLANK('Raw Data'!D1468),0,IF(AND('Raw Data'!E1468&gt;'Raw Data'!D1468,'Raw Data'!E1468-'Raw Data'!D1468&gt;0,'Raw Data'!D1468-'Raw Data'!E1468&lt;4),'Raw Data'!K1468, 0))</f>
        <v/>
      </c>
      <c r="P1473">
        <f>IF('Raw Data'!E1468-'Raw Data'!D1468&gt;3, 'Raw Data'!N1468, IF('Raw Data'!D1468-'Raw Data'!E1468&gt;3, 'Raw Data'!M1468, 0))</f>
        <v/>
      </c>
      <c r="Q1473">
        <f>IF(ISBLANK('Raw Data'!E1468),0,IF(AND('Raw Data'!E1468-'Raw Data'!D1468&lt;4,'Raw Data'!E1468-'Raw Data'!D1468&gt;0),'Raw Data'!L1468,IF(AND('Raw Data'!D1468&gt;'Raw Data'!E1468,'Raw Data'!D1468-'Raw Data'!E1468&gt;0),'Raw Data'!K1468,0)))</f>
        <v/>
      </c>
      <c r="R1473">
        <f>IF(ISBLANK('Raw Data'!K1468),0,IFERROR(IF(MATCH(SMALL('Raw Data'!K1468:N1468,1),L1473:O1473,0),SMALL('Raw Data'!K1468:N1468,1)),0))</f>
        <v/>
      </c>
      <c r="S1473">
        <f>IF(ISBLANK('Raw Data'!K1468),0,IFERROR(IF(MATCH(SMALL('Raw Data'!K1468:N1468,2),L1473:O1473,0),SMALL('Raw Data'!K1468:N1468,2)),0))</f>
        <v/>
      </c>
      <c r="T1473">
        <f>IF(ISBLANK('Raw Data'!K1468),0,IFERROR(IF(MATCH(SMALL('Raw Data'!K1468:N1468,3),L1473:O1473,0),SMALL('Raw Data'!K1468:N1468,3)),0))</f>
        <v/>
      </c>
      <c r="U1473">
        <f>IF(ISBLANK('Raw Data'!K1468),0,IFERROR(IF(MATCH(SMALL('Raw Data'!K1468:N1468,4),L1473:O1473,0),SMALL('Raw Data'!K1468:N1468,4)),0))</f>
        <v/>
      </c>
      <c r="V1473">
        <f>IF(AND('Raw Data'!D1468&lt;3, 'Raw Data'!E1468&lt;3, 'Raw Data'!A1468&gt;0), 'Raw Data'!AF1468, 0)</f>
        <v/>
      </c>
      <c r="W1473">
        <f>IF(AND('Raw Data'!D1468&lt;4, 'Raw Data'!E1468&lt;4, 'Raw Data'!A1468&gt;0), 'Raw Data'!AI1468, 0)</f>
        <v/>
      </c>
      <c r="X1473">
        <f>IF(AND('Raw Data'!D1468&lt;5, 'Raw Data'!E1468&lt;5, 'Raw Data'!A1468&gt;0), 'Raw Data'!AL1468, 0)</f>
        <v/>
      </c>
      <c r="Y1473">
        <f>IF(AND('Raw Data'!D1468&lt;6, 'Raw Data'!E1468&lt;6, 'Raw Data'!A1468&gt;0), 'Raw Data'!AO1468, 0)</f>
        <v/>
      </c>
      <c r="Z1473">
        <f>IF(ISBLANK('Raw Data'!D1468), 0, IF('Raw Data'!D1468-'Raw Data'!E1468&gt;1, 'Raw Data'!AW1468, 0))</f>
        <v/>
      </c>
      <c r="AA1473">
        <f>IF(ISBLANK('Raw Data'!A1468), 0, IF(ABS('Raw Data'!D1468-'Raw Data'!E1468)&lt;2, 'Raw Data'!AX1468, 0))</f>
        <v/>
      </c>
      <c r="AB1473">
        <f>IF(ISBLANK('Raw Data'!D1468), 0, IF('Raw Data'!E1468-'Raw Data'!D1468&gt;1, 'Raw Data'!AY1468, 0))</f>
        <v/>
      </c>
      <c r="AC1473">
        <f>IF(ISBLANK('Raw Data'!D1468), 0, IF('Raw Data'!D1468-'Raw Data'!E1468&gt;2, 'Raw Data'!AZ1468, 0))</f>
        <v/>
      </c>
      <c r="AD1473">
        <f>IF(ISBLANK('Raw Data'!A1468), 0, IF(ABS('Raw Data'!D1468-'Raw Data'!E1468)&lt;3, 'Raw Data'!BA1468, 0))</f>
        <v/>
      </c>
      <c r="AE1473">
        <f>IF(ISBLANK('Raw Data'!D1468), 0, IF('Raw Data'!E1468-'Raw Data'!D1468&gt;2, 'Raw Data'!BB1468, 0))</f>
        <v/>
      </c>
      <c r="AF1473">
        <f>IF(ISBLANK('Raw Data'!D1468), 0, IF('Raw Data'!D1468-'Raw Data'!E1468&gt;3, 'Raw Data'!BC1468, 0))</f>
        <v/>
      </c>
      <c r="AG1473">
        <f>IF(ISBLANK('Raw Data'!A1468), 0, IF(ABS('Raw Data'!D1468-'Raw Data'!E1468)&lt;4, 'Raw Data'!BD1468, 0))</f>
        <v/>
      </c>
      <c r="AH1473">
        <f>IF(ISBLANK('Raw Data'!D1468), 0, IF('Raw Data'!E1468-'Raw Data'!D1468&gt;3, 'Raw Data'!BE1468, 0))</f>
        <v/>
      </c>
      <c r="AI1473">
        <f>IF(SUM('Raw Data'!D1468:E1468)&gt;'Raw Data'!F1468, 'Raw Data'!G1468, 0)</f>
        <v/>
      </c>
      <c r="AJ1473">
        <f>IF(ISBLANK('Raw Data'!D1468), 0, IF(SUM('Raw Data'!D1468:E1468)&lt;'Raw Data'!F1468, 'Raw Data'!H1468, 0))</f>
        <v/>
      </c>
      <c r="AK1473">
        <f>IF(ISBLANK('Raw Data'!A1468), 0, IF(AND('Raw Data'!D1468&lt;3, 'Raw Data'!E1468&lt;3, 'Raw Data'!F1468&lt;BB$2), 'Raw Data'!AF1468, 0))</f>
        <v/>
      </c>
      <c r="AL1473">
        <f>IF(ISBLANK('Raw Data'!A1468), 0, IF(AND('Raw Data'!D1468&lt;4, 'Raw Data'!E1468&lt;4, 'Raw Data'!F1468&lt;BB$2), 'Raw Data'!AI1468, 0))</f>
        <v/>
      </c>
      <c r="AM1473">
        <f>IF(ISBLANK('Raw Data'!A1468), 0, IF(AND('Raw Data'!D1468&lt;5, 'Raw Data'!E1468&lt;5, 'Raw Data'!F1468&lt;BB$2), 'Raw Data'!AL1468, 0))</f>
        <v/>
      </c>
      <c r="AN1473">
        <f>IF(ISBLANK('Raw Data'!A1468), 0, IF(AND('Raw Data'!D1468&lt;6, 'Raw Data'!E1468&lt;6, 'Raw Data'!F1468&lt;BB$2), 'Raw Data'!AO1468, 0))</f>
        <v/>
      </c>
      <c r="AO1473">
        <f>IF(ISBLANK('Raw Data'!A1468), 0, IF(AND('Raw Data'!I1468&lt;Analysis!$BC$2, 'Raw Data'!D1468-'Raw Data'!E1468&gt;1), 'Raw Data'!AW1468, IF(AND('Raw Data'!J1468&lt;Analysis!$BC$2, 'Raw Data'!E1468-'Raw Data'!D1468&gt;1), 'Raw Data'!AY1468, 0)))</f>
        <v/>
      </c>
      <c r="AP1473">
        <f>IF(ISBLANK('Raw Data'!A1468), 0, IF(AND('Raw Data'!I1468&lt;Analysis!$BC$2, 'Raw Data'!D1468-'Raw Data'!E1468&gt;2), 'Raw Data'!AZ1468, IF(AND('Raw Data'!J1468&lt;Analysis!$BC$2, 'Raw Data'!E1468-'Raw Data'!D1468&gt;2), 'Raw Data'!BB1468, 0)))</f>
        <v/>
      </c>
      <c r="AQ1473">
        <f>IF(ISBLANK('Raw Data'!A1468), 0, IF(AND('Raw Data'!I1468&lt;Analysis!$BC$2, 'Raw Data'!D1468-'Raw Data'!E1468&gt;3), 'Raw Data'!BC1468, IF(AND('Raw Data'!J1468&lt;Analysis!$BC$2, 'Raw Data'!E1468-'Raw Data'!D1468&gt;3), 'Raw Data'!BE1468, 0)))</f>
        <v/>
      </c>
      <c r="AR1473">
        <f>IF('Hidden Analysiss'!D1469=1,IF(ABS('Raw Data'!E1468-'Raw Data'!D1468)&lt;2,'Raw Data'!AX1468,0), 0)</f>
        <v/>
      </c>
      <c r="AS1473">
        <f>IF('Hidden Analysiss'!D1469=1,IF(ABS('Raw Data'!E1468-'Raw Data'!D1468)&lt;3,'Raw Data'!BA1468,0), 0)</f>
        <v/>
      </c>
      <c r="AT1473">
        <f>IF('Hidden Analysiss'!D1469=1,IF(ABS('Raw Data'!E1468-'Raw Data'!D1468)&lt;4,'Raw Data'!BD1468,0), 0)</f>
        <v/>
      </c>
      <c r="AU1473">
        <f>IF(AND('Hidden Analysiss'!E1469=1, ABS('Raw Data'!E1468-'Raw Data'!D1468)&lt;2), 'Raw Data'!AX1468, 0)</f>
        <v/>
      </c>
      <c r="AV1473">
        <f>IF(AND('Hidden Analysiss'!E1469=1, ABS('Raw Data'!E1468-'Raw Data'!D1468)&lt;3), 'Raw Data'!BA1468, 0)</f>
        <v/>
      </c>
      <c r="AW1473">
        <f>IF(AND('Hidden Analysiss'!E1469=1, ABS('Raw Data'!E1468-'Raw Data'!D1468)&lt;3), 'Raw Data'!BD1468, 0)</f>
        <v/>
      </c>
    </row>
    <row r="1474">
      <c r="A1474" s="1">
        <f>'Raw Data'!A1469</f>
        <v/>
      </c>
      <c r="B1474">
        <f>IF('Raw Data'!E1469&gt;'Raw Data'!D1469, 'Raw Data'!J1469, 0)</f>
        <v/>
      </c>
      <c r="C1474">
        <f>IF('Raw Data'!D1469&gt;'Raw Data'!E1469, 'Raw Data'!I1469, 0)</f>
        <v/>
      </c>
      <c r="D1474">
        <f>SUM(G1474:H1474)</f>
        <v/>
      </c>
      <c r="E1474">
        <f>IF(AND('Raw Data'!J1469&lt;'Raw Data'!I1469,'Raw Data'!E1469&gt;'Raw Data'!D1469,'Raw Data'!E1469-'Raw Data'!D1469&gt;3),'Raw Data'!N1469,IF(AND('Raw Data'!I1469&lt;'Raw Data'!J1469,'Raw Data'!D1469&gt;'Raw Data'!E1469,'Raw Data'!D1469-'Raw Data'!E1469&gt;3),'Raw Data'!M1469,0))</f>
        <v/>
      </c>
      <c r="F1474">
        <f>IF(AND('Raw Data'!J1469&lt;'Raw Data'!I1469,'Raw Data'!E1469&gt;'Raw Data'!D1469,'Raw Data'!E1469-'Raw Data'!D1469&lt;4),'Raw Data'!L1469,IF(AND('Raw Data'!I1469&lt;'Raw Data'!J1469,'Raw Data'!D1469&gt;'Raw Data'!E1469,'Raw Data'!D1469-'Raw Data'!E1469&lt;4),'Raw Data'!K1469,0))</f>
        <v/>
      </c>
      <c r="G1474">
        <f>IF(AND('Raw Data'!J1469&lt;'Raw Data'!I1469, 'Raw Data'!E1469&gt;'Raw Data'!D1469), 'Raw Data'!J1469, 0)</f>
        <v/>
      </c>
      <c r="H1474">
        <f>IF(AND('Raw Data'!J1469&gt;'Raw Data'!I1469, 'Raw Data'!E1469&lt;'Raw Data'!D1469), 'Raw Data'!I1469, 0)</f>
        <v/>
      </c>
      <c r="I1474">
        <f>SUM(J1474:K1474)</f>
        <v/>
      </c>
      <c r="J1474">
        <f>IF(AND('Raw Data'!J1469&gt;'Raw Data'!I1469, 'Raw Data'!E1469&gt;'Raw Data'!D1469), 'Raw Data'!J1469, 0)</f>
        <v/>
      </c>
      <c r="K1474">
        <f>IF(AND('Raw Data'!I1469&gt;'Raw Data'!J1469, 'Raw Data'!D1469&gt;'Raw Data'!E1469), 'Raw Data'!I1469, 0)</f>
        <v/>
      </c>
      <c r="L1474">
        <f>IF('Raw Data'!E1469-'Raw Data'!D1469&gt;3, 'Raw Data'!N1469, 0)</f>
        <v/>
      </c>
      <c r="M1474">
        <f>IF('Raw Data'!D1469-'Raw Data'!E1469&gt;3, 'Raw Data'!M1469, 0)</f>
        <v/>
      </c>
      <c r="N1474">
        <f>IF(ISBLANK('Raw Data'!D1469),0,IF(AND('Raw Data'!E1469&gt;'Raw Data'!D1469,'Raw Data'!E1469-'Raw Data'!D1469&gt;0,'Raw Data'!E1469-'Raw Data'!D1469&lt;4),'Raw Data'!L1469, 0))</f>
        <v/>
      </c>
      <c r="O1474">
        <f>IF(ISBLANK('Raw Data'!D1469),0,IF(AND('Raw Data'!E1469&gt;'Raw Data'!D1469,'Raw Data'!E1469-'Raw Data'!D1469&gt;0,'Raw Data'!D1469-'Raw Data'!E1469&lt;4),'Raw Data'!K1469, 0))</f>
        <v/>
      </c>
      <c r="P1474">
        <f>IF('Raw Data'!E1469-'Raw Data'!D1469&gt;3, 'Raw Data'!N1469, IF('Raw Data'!D1469-'Raw Data'!E1469&gt;3, 'Raw Data'!M1469, 0))</f>
        <v/>
      </c>
      <c r="Q1474">
        <f>IF(ISBLANK('Raw Data'!E1469),0,IF(AND('Raw Data'!E1469-'Raw Data'!D1469&lt;4,'Raw Data'!E1469-'Raw Data'!D1469&gt;0),'Raw Data'!L1469,IF(AND('Raw Data'!D1469&gt;'Raw Data'!E1469,'Raw Data'!D1469-'Raw Data'!E1469&gt;0),'Raw Data'!K1469,0)))</f>
        <v/>
      </c>
      <c r="R1474">
        <f>IF(ISBLANK('Raw Data'!K1469),0,IFERROR(IF(MATCH(SMALL('Raw Data'!K1469:N1469,1),L1474:O1474,0),SMALL('Raw Data'!K1469:N1469,1)),0))</f>
        <v/>
      </c>
      <c r="S1474">
        <f>IF(ISBLANK('Raw Data'!K1469),0,IFERROR(IF(MATCH(SMALL('Raw Data'!K1469:N1469,2),L1474:O1474,0),SMALL('Raw Data'!K1469:N1469,2)),0))</f>
        <v/>
      </c>
      <c r="T1474">
        <f>IF(ISBLANK('Raw Data'!K1469),0,IFERROR(IF(MATCH(SMALL('Raw Data'!K1469:N1469,3),L1474:O1474,0),SMALL('Raw Data'!K1469:N1469,3)),0))</f>
        <v/>
      </c>
      <c r="U1474">
        <f>IF(ISBLANK('Raw Data'!K1469),0,IFERROR(IF(MATCH(SMALL('Raw Data'!K1469:N1469,4),L1474:O1474,0),SMALL('Raw Data'!K1469:N1469,4)),0))</f>
        <v/>
      </c>
      <c r="V1474">
        <f>IF(AND('Raw Data'!D1469&lt;3, 'Raw Data'!E1469&lt;3, 'Raw Data'!A1469&gt;0), 'Raw Data'!AF1469, 0)</f>
        <v/>
      </c>
      <c r="W1474">
        <f>IF(AND('Raw Data'!D1469&lt;4, 'Raw Data'!E1469&lt;4, 'Raw Data'!A1469&gt;0), 'Raw Data'!AI1469, 0)</f>
        <v/>
      </c>
      <c r="X1474">
        <f>IF(AND('Raw Data'!D1469&lt;5, 'Raw Data'!E1469&lt;5, 'Raw Data'!A1469&gt;0), 'Raw Data'!AL1469, 0)</f>
        <v/>
      </c>
      <c r="Y1474">
        <f>IF(AND('Raw Data'!D1469&lt;6, 'Raw Data'!E1469&lt;6, 'Raw Data'!A1469&gt;0), 'Raw Data'!AO1469, 0)</f>
        <v/>
      </c>
      <c r="Z1474">
        <f>IF(ISBLANK('Raw Data'!D1469), 0, IF('Raw Data'!D1469-'Raw Data'!E1469&gt;1, 'Raw Data'!AW1469, 0))</f>
        <v/>
      </c>
      <c r="AA1474">
        <f>IF(ISBLANK('Raw Data'!A1469), 0, IF(ABS('Raw Data'!D1469-'Raw Data'!E1469)&lt;2, 'Raw Data'!AX1469, 0))</f>
        <v/>
      </c>
      <c r="AB1474">
        <f>IF(ISBLANK('Raw Data'!D1469), 0, IF('Raw Data'!E1469-'Raw Data'!D1469&gt;1, 'Raw Data'!AY1469, 0))</f>
        <v/>
      </c>
      <c r="AC1474">
        <f>IF(ISBLANK('Raw Data'!D1469), 0, IF('Raw Data'!D1469-'Raw Data'!E1469&gt;2, 'Raw Data'!AZ1469, 0))</f>
        <v/>
      </c>
      <c r="AD1474">
        <f>IF(ISBLANK('Raw Data'!A1469), 0, IF(ABS('Raw Data'!D1469-'Raw Data'!E1469)&lt;3, 'Raw Data'!BA1469, 0))</f>
        <v/>
      </c>
      <c r="AE1474">
        <f>IF(ISBLANK('Raw Data'!D1469), 0, IF('Raw Data'!E1469-'Raw Data'!D1469&gt;2, 'Raw Data'!BB1469, 0))</f>
        <v/>
      </c>
      <c r="AF1474">
        <f>IF(ISBLANK('Raw Data'!D1469), 0, IF('Raw Data'!D1469-'Raw Data'!E1469&gt;3, 'Raw Data'!BC1469, 0))</f>
        <v/>
      </c>
      <c r="AG1474">
        <f>IF(ISBLANK('Raw Data'!A1469), 0, IF(ABS('Raw Data'!D1469-'Raw Data'!E1469)&lt;4, 'Raw Data'!BD1469, 0))</f>
        <v/>
      </c>
      <c r="AH1474">
        <f>IF(ISBLANK('Raw Data'!D1469), 0, IF('Raw Data'!E1469-'Raw Data'!D1469&gt;3, 'Raw Data'!BE1469, 0))</f>
        <v/>
      </c>
      <c r="AI1474">
        <f>IF(SUM('Raw Data'!D1469:E1469)&gt;'Raw Data'!F1469, 'Raw Data'!G1469, 0)</f>
        <v/>
      </c>
      <c r="AJ1474">
        <f>IF(ISBLANK('Raw Data'!D1469), 0, IF(SUM('Raw Data'!D1469:E1469)&lt;'Raw Data'!F1469, 'Raw Data'!H1469, 0))</f>
        <v/>
      </c>
      <c r="AK1474">
        <f>IF(ISBLANK('Raw Data'!A1469), 0, IF(AND('Raw Data'!D1469&lt;3, 'Raw Data'!E1469&lt;3, 'Raw Data'!F1469&lt;BB$2), 'Raw Data'!AF1469, 0))</f>
        <v/>
      </c>
      <c r="AL1474">
        <f>IF(ISBLANK('Raw Data'!A1469), 0, IF(AND('Raw Data'!D1469&lt;4, 'Raw Data'!E1469&lt;4, 'Raw Data'!F1469&lt;BB$2), 'Raw Data'!AI1469, 0))</f>
        <v/>
      </c>
      <c r="AM1474">
        <f>IF(ISBLANK('Raw Data'!A1469), 0, IF(AND('Raw Data'!D1469&lt;5, 'Raw Data'!E1469&lt;5, 'Raw Data'!F1469&lt;BB$2), 'Raw Data'!AL1469, 0))</f>
        <v/>
      </c>
      <c r="AN1474">
        <f>IF(ISBLANK('Raw Data'!A1469), 0, IF(AND('Raw Data'!D1469&lt;6, 'Raw Data'!E1469&lt;6, 'Raw Data'!F1469&lt;BB$2), 'Raw Data'!AO1469, 0))</f>
        <v/>
      </c>
      <c r="AO1474">
        <f>IF(ISBLANK('Raw Data'!A1469), 0, IF(AND('Raw Data'!I1469&lt;Analysis!$BC$2, 'Raw Data'!D1469-'Raw Data'!E1469&gt;1), 'Raw Data'!AW1469, IF(AND('Raw Data'!J1469&lt;Analysis!$BC$2, 'Raw Data'!E1469-'Raw Data'!D1469&gt;1), 'Raw Data'!AY1469, 0)))</f>
        <v/>
      </c>
      <c r="AP1474">
        <f>IF(ISBLANK('Raw Data'!A1469), 0, IF(AND('Raw Data'!I1469&lt;Analysis!$BC$2, 'Raw Data'!D1469-'Raw Data'!E1469&gt;2), 'Raw Data'!AZ1469, IF(AND('Raw Data'!J1469&lt;Analysis!$BC$2, 'Raw Data'!E1469-'Raw Data'!D1469&gt;2), 'Raw Data'!BB1469, 0)))</f>
        <v/>
      </c>
      <c r="AQ1474">
        <f>IF(ISBLANK('Raw Data'!A1469), 0, IF(AND('Raw Data'!I1469&lt;Analysis!$BC$2, 'Raw Data'!D1469-'Raw Data'!E1469&gt;3), 'Raw Data'!BC1469, IF(AND('Raw Data'!J1469&lt;Analysis!$BC$2, 'Raw Data'!E1469-'Raw Data'!D1469&gt;3), 'Raw Data'!BE1469, 0)))</f>
        <v/>
      </c>
      <c r="AR1474">
        <f>IF('Hidden Analysiss'!D1470=1,IF(ABS('Raw Data'!E1469-'Raw Data'!D1469)&lt;2,'Raw Data'!AX1469,0), 0)</f>
        <v/>
      </c>
      <c r="AS1474">
        <f>IF('Hidden Analysiss'!D1470=1,IF(ABS('Raw Data'!E1469-'Raw Data'!D1469)&lt;3,'Raw Data'!BA1469,0), 0)</f>
        <v/>
      </c>
      <c r="AT1474">
        <f>IF('Hidden Analysiss'!D1470=1,IF(ABS('Raw Data'!E1469-'Raw Data'!D1469)&lt;4,'Raw Data'!BD1469,0), 0)</f>
        <v/>
      </c>
      <c r="AU1474">
        <f>IF(AND('Hidden Analysiss'!E1470=1, ABS('Raw Data'!E1469-'Raw Data'!D1469)&lt;2), 'Raw Data'!AX1469, 0)</f>
        <v/>
      </c>
      <c r="AV1474">
        <f>IF(AND('Hidden Analysiss'!E1470=1, ABS('Raw Data'!E1469-'Raw Data'!D1469)&lt;3), 'Raw Data'!BA1469, 0)</f>
        <v/>
      </c>
      <c r="AW1474">
        <f>IF(AND('Hidden Analysiss'!E1470=1, ABS('Raw Data'!E1469-'Raw Data'!D1469)&lt;3), 'Raw Data'!BD1469, 0)</f>
        <v/>
      </c>
    </row>
    <row r="1475">
      <c r="A1475" s="1">
        <f>'Raw Data'!A1470</f>
        <v/>
      </c>
      <c r="B1475">
        <f>IF('Raw Data'!E1470&gt;'Raw Data'!D1470, 'Raw Data'!J1470, 0)</f>
        <v/>
      </c>
      <c r="C1475">
        <f>IF('Raw Data'!D1470&gt;'Raw Data'!E1470, 'Raw Data'!I1470, 0)</f>
        <v/>
      </c>
      <c r="D1475">
        <f>SUM(G1475:H1475)</f>
        <v/>
      </c>
      <c r="E1475">
        <f>IF(AND('Raw Data'!J1470&lt;'Raw Data'!I1470,'Raw Data'!E1470&gt;'Raw Data'!D1470,'Raw Data'!E1470-'Raw Data'!D1470&gt;3),'Raw Data'!N1470,IF(AND('Raw Data'!I1470&lt;'Raw Data'!J1470,'Raw Data'!D1470&gt;'Raw Data'!E1470,'Raw Data'!D1470-'Raw Data'!E1470&gt;3),'Raw Data'!M1470,0))</f>
        <v/>
      </c>
      <c r="F1475">
        <f>IF(AND('Raw Data'!J1470&lt;'Raw Data'!I1470,'Raw Data'!E1470&gt;'Raw Data'!D1470,'Raw Data'!E1470-'Raw Data'!D1470&lt;4),'Raw Data'!L1470,IF(AND('Raw Data'!I1470&lt;'Raw Data'!J1470,'Raw Data'!D1470&gt;'Raw Data'!E1470,'Raw Data'!D1470-'Raw Data'!E1470&lt;4),'Raw Data'!K1470,0))</f>
        <v/>
      </c>
      <c r="G1475">
        <f>IF(AND('Raw Data'!J1470&lt;'Raw Data'!I1470, 'Raw Data'!E1470&gt;'Raw Data'!D1470), 'Raw Data'!J1470, 0)</f>
        <v/>
      </c>
      <c r="H1475">
        <f>IF(AND('Raw Data'!J1470&gt;'Raw Data'!I1470, 'Raw Data'!E1470&lt;'Raw Data'!D1470), 'Raw Data'!I1470, 0)</f>
        <v/>
      </c>
      <c r="I1475">
        <f>SUM(J1475:K1475)</f>
        <v/>
      </c>
      <c r="J1475">
        <f>IF(AND('Raw Data'!J1470&gt;'Raw Data'!I1470, 'Raw Data'!E1470&gt;'Raw Data'!D1470), 'Raw Data'!J1470, 0)</f>
        <v/>
      </c>
      <c r="K1475">
        <f>IF(AND('Raw Data'!I1470&gt;'Raw Data'!J1470, 'Raw Data'!D1470&gt;'Raw Data'!E1470), 'Raw Data'!I1470, 0)</f>
        <v/>
      </c>
      <c r="L1475">
        <f>IF('Raw Data'!E1470-'Raw Data'!D1470&gt;3, 'Raw Data'!N1470, 0)</f>
        <v/>
      </c>
      <c r="M1475">
        <f>IF('Raw Data'!D1470-'Raw Data'!E1470&gt;3, 'Raw Data'!M1470, 0)</f>
        <v/>
      </c>
      <c r="N1475">
        <f>IF(ISBLANK('Raw Data'!D1470),0,IF(AND('Raw Data'!E1470&gt;'Raw Data'!D1470,'Raw Data'!E1470-'Raw Data'!D1470&gt;0,'Raw Data'!E1470-'Raw Data'!D1470&lt;4),'Raw Data'!L1470, 0))</f>
        <v/>
      </c>
      <c r="O1475">
        <f>IF(ISBLANK('Raw Data'!D1470),0,IF(AND('Raw Data'!E1470&gt;'Raw Data'!D1470,'Raw Data'!E1470-'Raw Data'!D1470&gt;0,'Raw Data'!D1470-'Raw Data'!E1470&lt;4),'Raw Data'!K1470, 0))</f>
        <v/>
      </c>
      <c r="P1475">
        <f>IF('Raw Data'!E1470-'Raw Data'!D1470&gt;3, 'Raw Data'!N1470, IF('Raw Data'!D1470-'Raw Data'!E1470&gt;3, 'Raw Data'!M1470, 0))</f>
        <v/>
      </c>
      <c r="Q1475">
        <f>IF(ISBLANK('Raw Data'!E1470),0,IF(AND('Raw Data'!E1470-'Raw Data'!D1470&lt;4,'Raw Data'!E1470-'Raw Data'!D1470&gt;0),'Raw Data'!L1470,IF(AND('Raw Data'!D1470&gt;'Raw Data'!E1470,'Raw Data'!D1470-'Raw Data'!E1470&gt;0),'Raw Data'!K1470,0)))</f>
        <v/>
      </c>
      <c r="R1475">
        <f>IF(ISBLANK('Raw Data'!K1470),0,IFERROR(IF(MATCH(SMALL('Raw Data'!K1470:N1470,1),L1475:O1475,0),SMALL('Raw Data'!K1470:N1470,1)),0))</f>
        <v/>
      </c>
      <c r="S1475">
        <f>IF(ISBLANK('Raw Data'!K1470),0,IFERROR(IF(MATCH(SMALL('Raw Data'!K1470:N1470,2),L1475:O1475,0),SMALL('Raw Data'!K1470:N1470,2)),0))</f>
        <v/>
      </c>
      <c r="T1475">
        <f>IF(ISBLANK('Raw Data'!K1470),0,IFERROR(IF(MATCH(SMALL('Raw Data'!K1470:N1470,3),L1475:O1475,0),SMALL('Raw Data'!K1470:N1470,3)),0))</f>
        <v/>
      </c>
      <c r="U1475">
        <f>IF(ISBLANK('Raw Data'!K1470),0,IFERROR(IF(MATCH(SMALL('Raw Data'!K1470:N1470,4),L1475:O1475,0),SMALL('Raw Data'!K1470:N1470,4)),0))</f>
        <v/>
      </c>
      <c r="V1475">
        <f>IF(AND('Raw Data'!D1470&lt;3, 'Raw Data'!E1470&lt;3, 'Raw Data'!A1470&gt;0), 'Raw Data'!AF1470, 0)</f>
        <v/>
      </c>
      <c r="W1475">
        <f>IF(AND('Raw Data'!D1470&lt;4, 'Raw Data'!E1470&lt;4, 'Raw Data'!A1470&gt;0), 'Raw Data'!AI1470, 0)</f>
        <v/>
      </c>
      <c r="X1475">
        <f>IF(AND('Raw Data'!D1470&lt;5, 'Raw Data'!E1470&lt;5, 'Raw Data'!A1470&gt;0), 'Raw Data'!AL1470, 0)</f>
        <v/>
      </c>
      <c r="Y1475">
        <f>IF(AND('Raw Data'!D1470&lt;6, 'Raw Data'!E1470&lt;6, 'Raw Data'!A1470&gt;0), 'Raw Data'!AO1470, 0)</f>
        <v/>
      </c>
      <c r="Z1475">
        <f>IF(ISBLANK('Raw Data'!D1470), 0, IF('Raw Data'!D1470-'Raw Data'!E1470&gt;1, 'Raw Data'!AW1470, 0))</f>
        <v/>
      </c>
      <c r="AA1475">
        <f>IF(ISBLANK('Raw Data'!A1470), 0, IF(ABS('Raw Data'!D1470-'Raw Data'!E1470)&lt;2, 'Raw Data'!AX1470, 0))</f>
        <v/>
      </c>
      <c r="AB1475">
        <f>IF(ISBLANK('Raw Data'!D1470), 0, IF('Raw Data'!E1470-'Raw Data'!D1470&gt;1, 'Raw Data'!AY1470, 0))</f>
        <v/>
      </c>
      <c r="AC1475">
        <f>IF(ISBLANK('Raw Data'!D1470), 0, IF('Raw Data'!D1470-'Raw Data'!E1470&gt;2, 'Raw Data'!AZ1470, 0))</f>
        <v/>
      </c>
      <c r="AD1475">
        <f>IF(ISBLANK('Raw Data'!A1470), 0, IF(ABS('Raw Data'!D1470-'Raw Data'!E1470)&lt;3, 'Raw Data'!BA1470, 0))</f>
        <v/>
      </c>
      <c r="AE1475">
        <f>IF(ISBLANK('Raw Data'!D1470), 0, IF('Raw Data'!E1470-'Raw Data'!D1470&gt;2, 'Raw Data'!BB1470, 0))</f>
        <v/>
      </c>
      <c r="AF1475">
        <f>IF(ISBLANK('Raw Data'!D1470), 0, IF('Raw Data'!D1470-'Raw Data'!E1470&gt;3, 'Raw Data'!BC1470, 0))</f>
        <v/>
      </c>
      <c r="AG1475">
        <f>IF(ISBLANK('Raw Data'!A1470), 0, IF(ABS('Raw Data'!D1470-'Raw Data'!E1470)&lt;4, 'Raw Data'!BD1470, 0))</f>
        <v/>
      </c>
      <c r="AH1475">
        <f>IF(ISBLANK('Raw Data'!D1470), 0, IF('Raw Data'!E1470-'Raw Data'!D1470&gt;3, 'Raw Data'!BE1470, 0))</f>
        <v/>
      </c>
      <c r="AI1475">
        <f>IF(SUM('Raw Data'!D1470:E1470)&gt;'Raw Data'!F1470, 'Raw Data'!G1470, 0)</f>
        <v/>
      </c>
      <c r="AJ1475">
        <f>IF(ISBLANK('Raw Data'!D1470), 0, IF(SUM('Raw Data'!D1470:E1470)&lt;'Raw Data'!F1470, 'Raw Data'!H1470, 0))</f>
        <v/>
      </c>
      <c r="AK1475">
        <f>IF(ISBLANK('Raw Data'!A1470), 0, IF(AND('Raw Data'!D1470&lt;3, 'Raw Data'!E1470&lt;3, 'Raw Data'!F1470&lt;BB$2), 'Raw Data'!AF1470, 0))</f>
        <v/>
      </c>
      <c r="AL1475">
        <f>IF(ISBLANK('Raw Data'!A1470), 0, IF(AND('Raw Data'!D1470&lt;4, 'Raw Data'!E1470&lt;4, 'Raw Data'!F1470&lt;BB$2), 'Raw Data'!AI1470, 0))</f>
        <v/>
      </c>
      <c r="AM1475">
        <f>IF(ISBLANK('Raw Data'!A1470), 0, IF(AND('Raw Data'!D1470&lt;5, 'Raw Data'!E1470&lt;5, 'Raw Data'!F1470&lt;BB$2), 'Raw Data'!AL1470, 0))</f>
        <v/>
      </c>
      <c r="AN1475">
        <f>IF(ISBLANK('Raw Data'!A1470), 0, IF(AND('Raw Data'!D1470&lt;6, 'Raw Data'!E1470&lt;6, 'Raw Data'!F1470&lt;BB$2), 'Raw Data'!AO1470, 0))</f>
        <v/>
      </c>
      <c r="AO1475">
        <f>IF(ISBLANK('Raw Data'!A1470), 0, IF(AND('Raw Data'!I1470&lt;Analysis!$BC$2, 'Raw Data'!D1470-'Raw Data'!E1470&gt;1), 'Raw Data'!AW1470, IF(AND('Raw Data'!J1470&lt;Analysis!$BC$2, 'Raw Data'!E1470-'Raw Data'!D1470&gt;1), 'Raw Data'!AY1470, 0)))</f>
        <v/>
      </c>
      <c r="AP1475">
        <f>IF(ISBLANK('Raw Data'!A1470), 0, IF(AND('Raw Data'!I1470&lt;Analysis!$BC$2, 'Raw Data'!D1470-'Raw Data'!E1470&gt;2), 'Raw Data'!AZ1470, IF(AND('Raw Data'!J1470&lt;Analysis!$BC$2, 'Raw Data'!E1470-'Raw Data'!D1470&gt;2), 'Raw Data'!BB1470, 0)))</f>
        <v/>
      </c>
      <c r="AQ1475">
        <f>IF(ISBLANK('Raw Data'!A1470), 0, IF(AND('Raw Data'!I1470&lt;Analysis!$BC$2, 'Raw Data'!D1470-'Raw Data'!E1470&gt;3), 'Raw Data'!BC1470, IF(AND('Raw Data'!J1470&lt;Analysis!$BC$2, 'Raw Data'!E1470-'Raw Data'!D1470&gt;3), 'Raw Data'!BE1470, 0)))</f>
        <v/>
      </c>
      <c r="AR1475">
        <f>IF('Hidden Analysiss'!D1471=1,IF(ABS('Raw Data'!E1470-'Raw Data'!D1470)&lt;2,'Raw Data'!AX1470,0), 0)</f>
        <v/>
      </c>
      <c r="AS1475">
        <f>IF('Hidden Analysiss'!D1471=1,IF(ABS('Raw Data'!E1470-'Raw Data'!D1470)&lt;3,'Raw Data'!BA1470,0), 0)</f>
        <v/>
      </c>
      <c r="AT1475">
        <f>IF('Hidden Analysiss'!D1471=1,IF(ABS('Raw Data'!E1470-'Raw Data'!D1470)&lt;4,'Raw Data'!BD1470,0), 0)</f>
        <v/>
      </c>
      <c r="AU1475">
        <f>IF(AND('Hidden Analysiss'!E1471=1, ABS('Raw Data'!E1470-'Raw Data'!D1470)&lt;2), 'Raw Data'!AX1470, 0)</f>
        <v/>
      </c>
      <c r="AV1475">
        <f>IF(AND('Hidden Analysiss'!E1471=1, ABS('Raw Data'!E1470-'Raw Data'!D1470)&lt;3), 'Raw Data'!BA1470, 0)</f>
        <v/>
      </c>
      <c r="AW1475">
        <f>IF(AND('Hidden Analysiss'!E1471=1, ABS('Raw Data'!E1470-'Raw Data'!D1470)&lt;3), 'Raw Data'!BD1470, 0)</f>
        <v/>
      </c>
    </row>
    <row r="1476">
      <c r="A1476" s="1">
        <f>'Raw Data'!A1471</f>
        <v/>
      </c>
      <c r="B1476">
        <f>IF('Raw Data'!E1471&gt;'Raw Data'!D1471, 'Raw Data'!J1471, 0)</f>
        <v/>
      </c>
      <c r="C1476">
        <f>IF('Raw Data'!D1471&gt;'Raw Data'!E1471, 'Raw Data'!I1471, 0)</f>
        <v/>
      </c>
      <c r="D1476">
        <f>SUM(G1476:H1476)</f>
        <v/>
      </c>
      <c r="E1476">
        <f>IF(AND('Raw Data'!J1471&lt;'Raw Data'!I1471,'Raw Data'!E1471&gt;'Raw Data'!D1471,'Raw Data'!E1471-'Raw Data'!D1471&gt;3),'Raw Data'!N1471,IF(AND('Raw Data'!I1471&lt;'Raw Data'!J1471,'Raw Data'!D1471&gt;'Raw Data'!E1471,'Raw Data'!D1471-'Raw Data'!E1471&gt;3),'Raw Data'!M1471,0))</f>
        <v/>
      </c>
      <c r="F1476">
        <f>IF(AND('Raw Data'!J1471&lt;'Raw Data'!I1471,'Raw Data'!E1471&gt;'Raw Data'!D1471,'Raw Data'!E1471-'Raw Data'!D1471&lt;4),'Raw Data'!L1471,IF(AND('Raw Data'!I1471&lt;'Raw Data'!J1471,'Raw Data'!D1471&gt;'Raw Data'!E1471,'Raw Data'!D1471-'Raw Data'!E1471&lt;4),'Raw Data'!K1471,0))</f>
        <v/>
      </c>
      <c r="G1476">
        <f>IF(AND('Raw Data'!J1471&lt;'Raw Data'!I1471, 'Raw Data'!E1471&gt;'Raw Data'!D1471), 'Raw Data'!J1471, 0)</f>
        <v/>
      </c>
      <c r="H1476">
        <f>IF(AND('Raw Data'!J1471&gt;'Raw Data'!I1471, 'Raw Data'!E1471&lt;'Raw Data'!D1471), 'Raw Data'!I1471, 0)</f>
        <v/>
      </c>
      <c r="I1476">
        <f>SUM(J1476:K1476)</f>
        <v/>
      </c>
      <c r="J1476">
        <f>IF(AND('Raw Data'!J1471&gt;'Raw Data'!I1471, 'Raw Data'!E1471&gt;'Raw Data'!D1471), 'Raw Data'!J1471, 0)</f>
        <v/>
      </c>
      <c r="K1476">
        <f>IF(AND('Raw Data'!I1471&gt;'Raw Data'!J1471, 'Raw Data'!D1471&gt;'Raw Data'!E1471), 'Raw Data'!I1471, 0)</f>
        <v/>
      </c>
      <c r="L1476">
        <f>IF('Raw Data'!E1471-'Raw Data'!D1471&gt;3, 'Raw Data'!N1471, 0)</f>
        <v/>
      </c>
      <c r="M1476">
        <f>IF('Raw Data'!D1471-'Raw Data'!E1471&gt;3, 'Raw Data'!M1471, 0)</f>
        <v/>
      </c>
      <c r="N1476">
        <f>IF(ISBLANK('Raw Data'!D1471),0,IF(AND('Raw Data'!E1471&gt;'Raw Data'!D1471,'Raw Data'!E1471-'Raw Data'!D1471&gt;0,'Raw Data'!E1471-'Raw Data'!D1471&lt;4),'Raw Data'!L1471, 0))</f>
        <v/>
      </c>
      <c r="O1476">
        <f>IF(ISBLANK('Raw Data'!D1471),0,IF(AND('Raw Data'!E1471&gt;'Raw Data'!D1471,'Raw Data'!E1471-'Raw Data'!D1471&gt;0,'Raw Data'!D1471-'Raw Data'!E1471&lt;4),'Raw Data'!K1471, 0))</f>
        <v/>
      </c>
      <c r="P1476">
        <f>IF('Raw Data'!E1471-'Raw Data'!D1471&gt;3, 'Raw Data'!N1471, IF('Raw Data'!D1471-'Raw Data'!E1471&gt;3, 'Raw Data'!M1471, 0))</f>
        <v/>
      </c>
      <c r="Q1476">
        <f>IF(ISBLANK('Raw Data'!E1471),0,IF(AND('Raw Data'!E1471-'Raw Data'!D1471&lt;4,'Raw Data'!E1471-'Raw Data'!D1471&gt;0),'Raw Data'!L1471,IF(AND('Raw Data'!D1471&gt;'Raw Data'!E1471,'Raw Data'!D1471-'Raw Data'!E1471&gt;0),'Raw Data'!K1471,0)))</f>
        <v/>
      </c>
      <c r="R1476">
        <f>IF(ISBLANK('Raw Data'!K1471),0,IFERROR(IF(MATCH(SMALL('Raw Data'!K1471:N1471,1),L1476:O1476,0),SMALL('Raw Data'!K1471:N1471,1)),0))</f>
        <v/>
      </c>
      <c r="S1476">
        <f>IF(ISBLANK('Raw Data'!K1471),0,IFERROR(IF(MATCH(SMALL('Raw Data'!K1471:N1471,2),L1476:O1476,0),SMALL('Raw Data'!K1471:N1471,2)),0))</f>
        <v/>
      </c>
      <c r="T1476">
        <f>IF(ISBLANK('Raw Data'!K1471),0,IFERROR(IF(MATCH(SMALL('Raw Data'!K1471:N1471,3),L1476:O1476,0),SMALL('Raw Data'!K1471:N1471,3)),0))</f>
        <v/>
      </c>
      <c r="U1476">
        <f>IF(ISBLANK('Raw Data'!K1471),0,IFERROR(IF(MATCH(SMALL('Raw Data'!K1471:N1471,4),L1476:O1476,0),SMALL('Raw Data'!K1471:N1471,4)),0))</f>
        <v/>
      </c>
      <c r="V1476">
        <f>IF(AND('Raw Data'!D1471&lt;3, 'Raw Data'!E1471&lt;3, 'Raw Data'!A1471&gt;0), 'Raw Data'!AF1471, 0)</f>
        <v/>
      </c>
      <c r="W1476">
        <f>IF(AND('Raw Data'!D1471&lt;4, 'Raw Data'!E1471&lt;4, 'Raw Data'!A1471&gt;0), 'Raw Data'!AI1471, 0)</f>
        <v/>
      </c>
      <c r="X1476">
        <f>IF(AND('Raw Data'!D1471&lt;5, 'Raw Data'!E1471&lt;5, 'Raw Data'!A1471&gt;0), 'Raw Data'!AL1471, 0)</f>
        <v/>
      </c>
      <c r="Y1476">
        <f>IF(AND('Raw Data'!D1471&lt;6, 'Raw Data'!E1471&lt;6, 'Raw Data'!A1471&gt;0), 'Raw Data'!AO1471, 0)</f>
        <v/>
      </c>
      <c r="Z1476">
        <f>IF(ISBLANK('Raw Data'!D1471), 0, IF('Raw Data'!D1471-'Raw Data'!E1471&gt;1, 'Raw Data'!AW1471, 0))</f>
        <v/>
      </c>
      <c r="AA1476">
        <f>IF(ISBLANK('Raw Data'!A1471), 0, IF(ABS('Raw Data'!D1471-'Raw Data'!E1471)&lt;2, 'Raw Data'!AX1471, 0))</f>
        <v/>
      </c>
      <c r="AB1476">
        <f>IF(ISBLANK('Raw Data'!D1471), 0, IF('Raw Data'!E1471-'Raw Data'!D1471&gt;1, 'Raw Data'!AY1471, 0))</f>
        <v/>
      </c>
      <c r="AC1476">
        <f>IF(ISBLANK('Raw Data'!D1471), 0, IF('Raw Data'!D1471-'Raw Data'!E1471&gt;2, 'Raw Data'!AZ1471, 0))</f>
        <v/>
      </c>
      <c r="AD1476">
        <f>IF(ISBLANK('Raw Data'!A1471), 0, IF(ABS('Raw Data'!D1471-'Raw Data'!E1471)&lt;3, 'Raw Data'!BA1471, 0))</f>
        <v/>
      </c>
      <c r="AE1476">
        <f>IF(ISBLANK('Raw Data'!D1471), 0, IF('Raw Data'!E1471-'Raw Data'!D1471&gt;2, 'Raw Data'!BB1471, 0))</f>
        <v/>
      </c>
      <c r="AF1476">
        <f>IF(ISBLANK('Raw Data'!D1471), 0, IF('Raw Data'!D1471-'Raw Data'!E1471&gt;3, 'Raw Data'!BC1471, 0))</f>
        <v/>
      </c>
      <c r="AG1476">
        <f>IF(ISBLANK('Raw Data'!A1471), 0, IF(ABS('Raw Data'!D1471-'Raw Data'!E1471)&lt;4, 'Raw Data'!BD1471, 0))</f>
        <v/>
      </c>
      <c r="AH1476">
        <f>IF(ISBLANK('Raw Data'!D1471), 0, IF('Raw Data'!E1471-'Raw Data'!D1471&gt;3, 'Raw Data'!BE1471, 0))</f>
        <v/>
      </c>
      <c r="AI1476">
        <f>IF(SUM('Raw Data'!D1471:E1471)&gt;'Raw Data'!F1471, 'Raw Data'!G1471, 0)</f>
        <v/>
      </c>
      <c r="AJ1476">
        <f>IF(ISBLANK('Raw Data'!D1471), 0, IF(SUM('Raw Data'!D1471:E1471)&lt;'Raw Data'!F1471, 'Raw Data'!H1471, 0))</f>
        <v/>
      </c>
      <c r="AK1476">
        <f>IF(ISBLANK('Raw Data'!A1471), 0, IF(AND('Raw Data'!D1471&lt;3, 'Raw Data'!E1471&lt;3, 'Raw Data'!F1471&lt;BB$2), 'Raw Data'!AF1471, 0))</f>
        <v/>
      </c>
      <c r="AL1476">
        <f>IF(ISBLANK('Raw Data'!A1471), 0, IF(AND('Raw Data'!D1471&lt;4, 'Raw Data'!E1471&lt;4, 'Raw Data'!F1471&lt;BB$2), 'Raw Data'!AI1471, 0))</f>
        <v/>
      </c>
      <c r="AM1476">
        <f>IF(ISBLANK('Raw Data'!A1471), 0, IF(AND('Raw Data'!D1471&lt;5, 'Raw Data'!E1471&lt;5, 'Raw Data'!F1471&lt;BB$2), 'Raw Data'!AL1471, 0))</f>
        <v/>
      </c>
      <c r="AN1476">
        <f>IF(ISBLANK('Raw Data'!A1471), 0, IF(AND('Raw Data'!D1471&lt;6, 'Raw Data'!E1471&lt;6, 'Raw Data'!F1471&lt;BB$2), 'Raw Data'!AO1471, 0))</f>
        <v/>
      </c>
      <c r="AO1476">
        <f>IF(ISBLANK('Raw Data'!A1471), 0, IF(AND('Raw Data'!I1471&lt;Analysis!$BC$2, 'Raw Data'!D1471-'Raw Data'!E1471&gt;1), 'Raw Data'!AW1471, IF(AND('Raw Data'!J1471&lt;Analysis!$BC$2, 'Raw Data'!E1471-'Raw Data'!D1471&gt;1), 'Raw Data'!AY1471, 0)))</f>
        <v/>
      </c>
      <c r="AP1476">
        <f>IF(ISBLANK('Raw Data'!A1471), 0, IF(AND('Raw Data'!I1471&lt;Analysis!$BC$2, 'Raw Data'!D1471-'Raw Data'!E1471&gt;2), 'Raw Data'!AZ1471, IF(AND('Raw Data'!J1471&lt;Analysis!$BC$2, 'Raw Data'!E1471-'Raw Data'!D1471&gt;2), 'Raw Data'!BB1471, 0)))</f>
        <v/>
      </c>
      <c r="AQ1476">
        <f>IF(ISBLANK('Raw Data'!A1471), 0, IF(AND('Raw Data'!I1471&lt;Analysis!$BC$2, 'Raw Data'!D1471-'Raw Data'!E1471&gt;3), 'Raw Data'!BC1471, IF(AND('Raw Data'!J1471&lt;Analysis!$BC$2, 'Raw Data'!E1471-'Raw Data'!D1471&gt;3), 'Raw Data'!BE1471, 0)))</f>
        <v/>
      </c>
      <c r="AR1476">
        <f>IF('Hidden Analysiss'!D1472=1,IF(ABS('Raw Data'!E1471-'Raw Data'!D1471)&lt;2,'Raw Data'!AX1471,0), 0)</f>
        <v/>
      </c>
      <c r="AS1476">
        <f>IF('Hidden Analysiss'!D1472=1,IF(ABS('Raw Data'!E1471-'Raw Data'!D1471)&lt;3,'Raw Data'!BA1471,0), 0)</f>
        <v/>
      </c>
      <c r="AT1476">
        <f>IF('Hidden Analysiss'!D1472=1,IF(ABS('Raw Data'!E1471-'Raw Data'!D1471)&lt;4,'Raw Data'!BD1471,0), 0)</f>
        <v/>
      </c>
      <c r="AU1476">
        <f>IF(AND('Hidden Analysiss'!E1472=1, ABS('Raw Data'!E1471-'Raw Data'!D1471)&lt;2), 'Raw Data'!AX1471, 0)</f>
        <v/>
      </c>
      <c r="AV1476">
        <f>IF(AND('Hidden Analysiss'!E1472=1, ABS('Raw Data'!E1471-'Raw Data'!D1471)&lt;3), 'Raw Data'!BA1471, 0)</f>
        <v/>
      </c>
      <c r="AW1476">
        <f>IF(AND('Hidden Analysiss'!E1472=1, ABS('Raw Data'!E1471-'Raw Data'!D1471)&lt;3), 'Raw Data'!BD1471, 0)</f>
        <v/>
      </c>
    </row>
    <row r="1477">
      <c r="A1477" s="1">
        <f>'Raw Data'!A1472</f>
        <v/>
      </c>
      <c r="B1477">
        <f>IF('Raw Data'!E1472&gt;'Raw Data'!D1472, 'Raw Data'!J1472, 0)</f>
        <v/>
      </c>
      <c r="C1477">
        <f>IF('Raw Data'!D1472&gt;'Raw Data'!E1472, 'Raw Data'!I1472, 0)</f>
        <v/>
      </c>
      <c r="D1477">
        <f>SUM(G1477:H1477)</f>
        <v/>
      </c>
      <c r="E1477">
        <f>IF(AND('Raw Data'!J1472&lt;'Raw Data'!I1472,'Raw Data'!E1472&gt;'Raw Data'!D1472,'Raw Data'!E1472-'Raw Data'!D1472&gt;3),'Raw Data'!N1472,IF(AND('Raw Data'!I1472&lt;'Raw Data'!J1472,'Raw Data'!D1472&gt;'Raw Data'!E1472,'Raw Data'!D1472-'Raw Data'!E1472&gt;3),'Raw Data'!M1472,0))</f>
        <v/>
      </c>
      <c r="F1477">
        <f>IF(AND('Raw Data'!J1472&lt;'Raw Data'!I1472,'Raw Data'!E1472&gt;'Raw Data'!D1472,'Raw Data'!E1472-'Raw Data'!D1472&lt;4),'Raw Data'!L1472,IF(AND('Raw Data'!I1472&lt;'Raw Data'!J1472,'Raw Data'!D1472&gt;'Raw Data'!E1472,'Raw Data'!D1472-'Raw Data'!E1472&lt;4),'Raw Data'!K1472,0))</f>
        <v/>
      </c>
      <c r="G1477">
        <f>IF(AND('Raw Data'!J1472&lt;'Raw Data'!I1472, 'Raw Data'!E1472&gt;'Raw Data'!D1472), 'Raw Data'!J1472, 0)</f>
        <v/>
      </c>
      <c r="H1477">
        <f>IF(AND('Raw Data'!J1472&gt;'Raw Data'!I1472, 'Raw Data'!E1472&lt;'Raw Data'!D1472), 'Raw Data'!I1472, 0)</f>
        <v/>
      </c>
      <c r="I1477">
        <f>SUM(J1477:K1477)</f>
        <v/>
      </c>
      <c r="J1477">
        <f>IF(AND('Raw Data'!J1472&gt;'Raw Data'!I1472, 'Raw Data'!E1472&gt;'Raw Data'!D1472), 'Raw Data'!J1472, 0)</f>
        <v/>
      </c>
      <c r="K1477">
        <f>IF(AND('Raw Data'!I1472&gt;'Raw Data'!J1472, 'Raw Data'!D1472&gt;'Raw Data'!E1472), 'Raw Data'!I1472, 0)</f>
        <v/>
      </c>
      <c r="L1477">
        <f>IF('Raw Data'!E1472-'Raw Data'!D1472&gt;3, 'Raw Data'!N1472, 0)</f>
        <v/>
      </c>
      <c r="M1477">
        <f>IF('Raw Data'!D1472-'Raw Data'!E1472&gt;3, 'Raw Data'!M1472, 0)</f>
        <v/>
      </c>
      <c r="N1477">
        <f>IF(ISBLANK('Raw Data'!D1472),0,IF(AND('Raw Data'!E1472&gt;'Raw Data'!D1472,'Raw Data'!E1472-'Raw Data'!D1472&gt;0,'Raw Data'!E1472-'Raw Data'!D1472&lt;4),'Raw Data'!L1472, 0))</f>
        <v/>
      </c>
      <c r="O1477">
        <f>IF(ISBLANK('Raw Data'!D1472),0,IF(AND('Raw Data'!E1472&gt;'Raw Data'!D1472,'Raw Data'!E1472-'Raw Data'!D1472&gt;0,'Raw Data'!D1472-'Raw Data'!E1472&lt;4),'Raw Data'!K1472, 0))</f>
        <v/>
      </c>
      <c r="P1477">
        <f>IF('Raw Data'!E1472-'Raw Data'!D1472&gt;3, 'Raw Data'!N1472, IF('Raw Data'!D1472-'Raw Data'!E1472&gt;3, 'Raw Data'!M1472, 0))</f>
        <v/>
      </c>
      <c r="Q1477">
        <f>IF(ISBLANK('Raw Data'!E1472),0,IF(AND('Raw Data'!E1472-'Raw Data'!D1472&lt;4,'Raw Data'!E1472-'Raw Data'!D1472&gt;0),'Raw Data'!L1472,IF(AND('Raw Data'!D1472&gt;'Raw Data'!E1472,'Raw Data'!D1472-'Raw Data'!E1472&gt;0),'Raw Data'!K1472,0)))</f>
        <v/>
      </c>
      <c r="R1477">
        <f>IF(ISBLANK('Raw Data'!K1472),0,IFERROR(IF(MATCH(SMALL('Raw Data'!K1472:N1472,1),L1477:O1477,0),SMALL('Raw Data'!K1472:N1472,1)),0))</f>
        <v/>
      </c>
      <c r="S1477">
        <f>IF(ISBLANK('Raw Data'!K1472),0,IFERROR(IF(MATCH(SMALL('Raw Data'!K1472:N1472,2),L1477:O1477,0),SMALL('Raw Data'!K1472:N1472,2)),0))</f>
        <v/>
      </c>
      <c r="T1477">
        <f>IF(ISBLANK('Raw Data'!K1472),0,IFERROR(IF(MATCH(SMALL('Raw Data'!K1472:N1472,3),L1477:O1477,0),SMALL('Raw Data'!K1472:N1472,3)),0))</f>
        <v/>
      </c>
      <c r="U1477">
        <f>IF(ISBLANK('Raw Data'!K1472),0,IFERROR(IF(MATCH(SMALL('Raw Data'!K1472:N1472,4),L1477:O1477,0),SMALL('Raw Data'!K1472:N1472,4)),0))</f>
        <v/>
      </c>
      <c r="V1477">
        <f>IF(AND('Raw Data'!D1472&lt;3, 'Raw Data'!E1472&lt;3, 'Raw Data'!A1472&gt;0), 'Raw Data'!AF1472, 0)</f>
        <v/>
      </c>
      <c r="W1477">
        <f>IF(AND('Raw Data'!D1472&lt;4, 'Raw Data'!E1472&lt;4, 'Raw Data'!A1472&gt;0), 'Raw Data'!AI1472, 0)</f>
        <v/>
      </c>
      <c r="X1477">
        <f>IF(AND('Raw Data'!D1472&lt;5, 'Raw Data'!E1472&lt;5, 'Raw Data'!A1472&gt;0), 'Raw Data'!AL1472, 0)</f>
        <v/>
      </c>
      <c r="Y1477">
        <f>IF(AND('Raw Data'!D1472&lt;6, 'Raw Data'!E1472&lt;6, 'Raw Data'!A1472&gt;0), 'Raw Data'!AO1472, 0)</f>
        <v/>
      </c>
      <c r="Z1477">
        <f>IF(ISBLANK('Raw Data'!D1472), 0, IF('Raw Data'!D1472-'Raw Data'!E1472&gt;1, 'Raw Data'!AW1472, 0))</f>
        <v/>
      </c>
      <c r="AA1477">
        <f>IF(ISBLANK('Raw Data'!A1472), 0, IF(ABS('Raw Data'!D1472-'Raw Data'!E1472)&lt;2, 'Raw Data'!AX1472, 0))</f>
        <v/>
      </c>
      <c r="AB1477">
        <f>IF(ISBLANK('Raw Data'!D1472), 0, IF('Raw Data'!E1472-'Raw Data'!D1472&gt;1, 'Raw Data'!AY1472, 0))</f>
        <v/>
      </c>
      <c r="AC1477">
        <f>IF(ISBLANK('Raw Data'!D1472), 0, IF('Raw Data'!D1472-'Raw Data'!E1472&gt;2, 'Raw Data'!AZ1472, 0))</f>
        <v/>
      </c>
      <c r="AD1477">
        <f>IF(ISBLANK('Raw Data'!A1472), 0, IF(ABS('Raw Data'!D1472-'Raw Data'!E1472)&lt;3, 'Raw Data'!BA1472, 0))</f>
        <v/>
      </c>
      <c r="AE1477">
        <f>IF(ISBLANK('Raw Data'!D1472), 0, IF('Raw Data'!E1472-'Raw Data'!D1472&gt;2, 'Raw Data'!BB1472, 0))</f>
        <v/>
      </c>
      <c r="AF1477">
        <f>IF(ISBLANK('Raw Data'!D1472), 0, IF('Raw Data'!D1472-'Raw Data'!E1472&gt;3, 'Raw Data'!BC1472, 0))</f>
        <v/>
      </c>
      <c r="AG1477">
        <f>IF(ISBLANK('Raw Data'!A1472), 0, IF(ABS('Raw Data'!D1472-'Raw Data'!E1472)&lt;4, 'Raw Data'!BD1472, 0))</f>
        <v/>
      </c>
      <c r="AH1477">
        <f>IF(ISBLANK('Raw Data'!D1472), 0, IF('Raw Data'!E1472-'Raw Data'!D1472&gt;3, 'Raw Data'!BE1472, 0))</f>
        <v/>
      </c>
      <c r="AI1477">
        <f>IF(SUM('Raw Data'!D1472:E1472)&gt;'Raw Data'!F1472, 'Raw Data'!G1472, 0)</f>
        <v/>
      </c>
      <c r="AJ1477">
        <f>IF(ISBLANK('Raw Data'!D1472), 0, IF(SUM('Raw Data'!D1472:E1472)&lt;'Raw Data'!F1472, 'Raw Data'!H1472, 0))</f>
        <v/>
      </c>
      <c r="AK1477">
        <f>IF(ISBLANK('Raw Data'!A1472), 0, IF(AND('Raw Data'!D1472&lt;3, 'Raw Data'!E1472&lt;3, 'Raw Data'!F1472&lt;BB$2), 'Raw Data'!AF1472, 0))</f>
        <v/>
      </c>
      <c r="AL1477">
        <f>IF(ISBLANK('Raw Data'!A1472), 0, IF(AND('Raw Data'!D1472&lt;4, 'Raw Data'!E1472&lt;4, 'Raw Data'!F1472&lt;BB$2), 'Raw Data'!AI1472, 0))</f>
        <v/>
      </c>
      <c r="AM1477">
        <f>IF(ISBLANK('Raw Data'!A1472), 0, IF(AND('Raw Data'!D1472&lt;5, 'Raw Data'!E1472&lt;5, 'Raw Data'!F1472&lt;BB$2), 'Raw Data'!AL1472, 0))</f>
        <v/>
      </c>
      <c r="AN1477">
        <f>IF(ISBLANK('Raw Data'!A1472), 0, IF(AND('Raw Data'!D1472&lt;6, 'Raw Data'!E1472&lt;6, 'Raw Data'!F1472&lt;BB$2), 'Raw Data'!AO1472, 0))</f>
        <v/>
      </c>
      <c r="AO1477">
        <f>IF(ISBLANK('Raw Data'!A1472), 0, IF(AND('Raw Data'!I1472&lt;Analysis!$BC$2, 'Raw Data'!D1472-'Raw Data'!E1472&gt;1), 'Raw Data'!AW1472, IF(AND('Raw Data'!J1472&lt;Analysis!$BC$2, 'Raw Data'!E1472-'Raw Data'!D1472&gt;1), 'Raw Data'!AY1472, 0)))</f>
        <v/>
      </c>
      <c r="AP1477">
        <f>IF(ISBLANK('Raw Data'!A1472), 0, IF(AND('Raw Data'!I1472&lt;Analysis!$BC$2, 'Raw Data'!D1472-'Raw Data'!E1472&gt;2), 'Raw Data'!AZ1472, IF(AND('Raw Data'!J1472&lt;Analysis!$BC$2, 'Raw Data'!E1472-'Raw Data'!D1472&gt;2), 'Raw Data'!BB1472, 0)))</f>
        <v/>
      </c>
      <c r="AQ1477">
        <f>IF(ISBLANK('Raw Data'!A1472), 0, IF(AND('Raw Data'!I1472&lt;Analysis!$BC$2, 'Raw Data'!D1472-'Raw Data'!E1472&gt;3), 'Raw Data'!BC1472, IF(AND('Raw Data'!J1472&lt;Analysis!$BC$2, 'Raw Data'!E1472-'Raw Data'!D1472&gt;3), 'Raw Data'!BE1472, 0)))</f>
        <v/>
      </c>
      <c r="AR1477">
        <f>IF('Hidden Analysiss'!D1473=1,IF(ABS('Raw Data'!E1472-'Raw Data'!D1472)&lt;2,'Raw Data'!AX1472,0), 0)</f>
        <v/>
      </c>
      <c r="AS1477">
        <f>IF('Hidden Analysiss'!D1473=1,IF(ABS('Raw Data'!E1472-'Raw Data'!D1472)&lt;3,'Raw Data'!BA1472,0), 0)</f>
        <v/>
      </c>
      <c r="AT1477">
        <f>IF('Hidden Analysiss'!D1473=1,IF(ABS('Raw Data'!E1472-'Raw Data'!D1472)&lt;4,'Raw Data'!BD1472,0), 0)</f>
        <v/>
      </c>
      <c r="AU1477">
        <f>IF(AND('Hidden Analysiss'!E1473=1, ABS('Raw Data'!E1472-'Raw Data'!D1472)&lt;2), 'Raw Data'!AX1472, 0)</f>
        <v/>
      </c>
      <c r="AV1477">
        <f>IF(AND('Hidden Analysiss'!E1473=1, ABS('Raw Data'!E1472-'Raw Data'!D1472)&lt;3), 'Raw Data'!BA1472, 0)</f>
        <v/>
      </c>
      <c r="AW1477">
        <f>IF(AND('Hidden Analysiss'!E1473=1, ABS('Raw Data'!E1472-'Raw Data'!D1472)&lt;3), 'Raw Data'!BD1472, 0)</f>
        <v/>
      </c>
    </row>
    <row r="1478">
      <c r="A1478" s="1">
        <f>'Raw Data'!A1473</f>
        <v/>
      </c>
      <c r="B1478">
        <f>IF('Raw Data'!E1473&gt;'Raw Data'!D1473, 'Raw Data'!J1473, 0)</f>
        <v/>
      </c>
      <c r="C1478">
        <f>IF('Raw Data'!D1473&gt;'Raw Data'!E1473, 'Raw Data'!I1473, 0)</f>
        <v/>
      </c>
      <c r="D1478">
        <f>SUM(G1478:H1478)</f>
        <v/>
      </c>
      <c r="E1478">
        <f>IF(AND('Raw Data'!J1473&lt;'Raw Data'!I1473,'Raw Data'!E1473&gt;'Raw Data'!D1473,'Raw Data'!E1473-'Raw Data'!D1473&gt;3),'Raw Data'!N1473,IF(AND('Raw Data'!I1473&lt;'Raw Data'!J1473,'Raw Data'!D1473&gt;'Raw Data'!E1473,'Raw Data'!D1473-'Raw Data'!E1473&gt;3),'Raw Data'!M1473,0))</f>
        <v/>
      </c>
      <c r="F1478">
        <f>IF(AND('Raw Data'!J1473&lt;'Raw Data'!I1473,'Raw Data'!E1473&gt;'Raw Data'!D1473,'Raw Data'!E1473-'Raw Data'!D1473&lt;4),'Raw Data'!L1473,IF(AND('Raw Data'!I1473&lt;'Raw Data'!J1473,'Raw Data'!D1473&gt;'Raw Data'!E1473,'Raw Data'!D1473-'Raw Data'!E1473&lt;4),'Raw Data'!K1473,0))</f>
        <v/>
      </c>
      <c r="G1478">
        <f>IF(AND('Raw Data'!J1473&lt;'Raw Data'!I1473, 'Raw Data'!E1473&gt;'Raw Data'!D1473), 'Raw Data'!J1473, 0)</f>
        <v/>
      </c>
      <c r="H1478">
        <f>IF(AND('Raw Data'!J1473&gt;'Raw Data'!I1473, 'Raw Data'!E1473&lt;'Raw Data'!D1473), 'Raw Data'!I1473, 0)</f>
        <v/>
      </c>
      <c r="I1478">
        <f>SUM(J1478:K1478)</f>
        <v/>
      </c>
      <c r="J1478">
        <f>IF(AND('Raw Data'!J1473&gt;'Raw Data'!I1473, 'Raw Data'!E1473&gt;'Raw Data'!D1473), 'Raw Data'!J1473, 0)</f>
        <v/>
      </c>
      <c r="K1478">
        <f>IF(AND('Raw Data'!I1473&gt;'Raw Data'!J1473, 'Raw Data'!D1473&gt;'Raw Data'!E1473), 'Raw Data'!I1473, 0)</f>
        <v/>
      </c>
      <c r="L1478">
        <f>IF('Raw Data'!E1473-'Raw Data'!D1473&gt;3, 'Raw Data'!N1473, 0)</f>
        <v/>
      </c>
      <c r="M1478">
        <f>IF('Raw Data'!D1473-'Raw Data'!E1473&gt;3, 'Raw Data'!M1473, 0)</f>
        <v/>
      </c>
      <c r="N1478">
        <f>IF(ISBLANK('Raw Data'!D1473),0,IF(AND('Raw Data'!E1473&gt;'Raw Data'!D1473,'Raw Data'!E1473-'Raw Data'!D1473&gt;0,'Raw Data'!E1473-'Raw Data'!D1473&lt;4),'Raw Data'!L1473, 0))</f>
        <v/>
      </c>
      <c r="O1478">
        <f>IF(ISBLANK('Raw Data'!D1473),0,IF(AND('Raw Data'!E1473&gt;'Raw Data'!D1473,'Raw Data'!E1473-'Raw Data'!D1473&gt;0,'Raw Data'!D1473-'Raw Data'!E1473&lt;4),'Raw Data'!K1473, 0))</f>
        <v/>
      </c>
      <c r="P1478">
        <f>IF('Raw Data'!E1473-'Raw Data'!D1473&gt;3, 'Raw Data'!N1473, IF('Raw Data'!D1473-'Raw Data'!E1473&gt;3, 'Raw Data'!M1473, 0))</f>
        <v/>
      </c>
      <c r="Q1478">
        <f>IF(ISBLANK('Raw Data'!E1473),0,IF(AND('Raw Data'!E1473-'Raw Data'!D1473&lt;4,'Raw Data'!E1473-'Raw Data'!D1473&gt;0),'Raw Data'!L1473,IF(AND('Raw Data'!D1473&gt;'Raw Data'!E1473,'Raw Data'!D1473-'Raw Data'!E1473&gt;0),'Raw Data'!K1473,0)))</f>
        <v/>
      </c>
      <c r="R1478">
        <f>IF(ISBLANK('Raw Data'!K1473),0,IFERROR(IF(MATCH(SMALL('Raw Data'!K1473:N1473,1),L1478:O1478,0),SMALL('Raw Data'!K1473:N1473,1)),0))</f>
        <v/>
      </c>
      <c r="S1478">
        <f>IF(ISBLANK('Raw Data'!K1473),0,IFERROR(IF(MATCH(SMALL('Raw Data'!K1473:N1473,2),L1478:O1478,0),SMALL('Raw Data'!K1473:N1473,2)),0))</f>
        <v/>
      </c>
      <c r="T1478">
        <f>IF(ISBLANK('Raw Data'!K1473),0,IFERROR(IF(MATCH(SMALL('Raw Data'!K1473:N1473,3),L1478:O1478,0),SMALL('Raw Data'!K1473:N1473,3)),0))</f>
        <v/>
      </c>
      <c r="U1478">
        <f>IF(ISBLANK('Raw Data'!K1473),0,IFERROR(IF(MATCH(SMALL('Raw Data'!K1473:N1473,4),L1478:O1478,0),SMALL('Raw Data'!K1473:N1473,4)),0))</f>
        <v/>
      </c>
      <c r="V1478">
        <f>IF(AND('Raw Data'!D1473&lt;3, 'Raw Data'!E1473&lt;3, 'Raw Data'!A1473&gt;0), 'Raw Data'!AF1473, 0)</f>
        <v/>
      </c>
      <c r="W1478">
        <f>IF(AND('Raw Data'!D1473&lt;4, 'Raw Data'!E1473&lt;4, 'Raw Data'!A1473&gt;0), 'Raw Data'!AI1473, 0)</f>
        <v/>
      </c>
      <c r="X1478">
        <f>IF(AND('Raw Data'!D1473&lt;5, 'Raw Data'!E1473&lt;5, 'Raw Data'!A1473&gt;0), 'Raw Data'!AL1473, 0)</f>
        <v/>
      </c>
      <c r="Y1478">
        <f>IF(AND('Raw Data'!D1473&lt;6, 'Raw Data'!E1473&lt;6, 'Raw Data'!A1473&gt;0), 'Raw Data'!AO1473, 0)</f>
        <v/>
      </c>
      <c r="Z1478">
        <f>IF(ISBLANK('Raw Data'!D1473), 0, IF('Raw Data'!D1473-'Raw Data'!E1473&gt;1, 'Raw Data'!AW1473, 0))</f>
        <v/>
      </c>
      <c r="AA1478">
        <f>IF(ISBLANK('Raw Data'!A1473), 0, IF(ABS('Raw Data'!D1473-'Raw Data'!E1473)&lt;2, 'Raw Data'!AX1473, 0))</f>
        <v/>
      </c>
      <c r="AB1478">
        <f>IF(ISBLANK('Raw Data'!D1473), 0, IF('Raw Data'!E1473-'Raw Data'!D1473&gt;1, 'Raw Data'!AY1473, 0))</f>
        <v/>
      </c>
      <c r="AC1478">
        <f>IF(ISBLANK('Raw Data'!D1473), 0, IF('Raw Data'!D1473-'Raw Data'!E1473&gt;2, 'Raw Data'!AZ1473, 0))</f>
        <v/>
      </c>
      <c r="AD1478">
        <f>IF(ISBLANK('Raw Data'!A1473), 0, IF(ABS('Raw Data'!D1473-'Raw Data'!E1473)&lt;3, 'Raw Data'!BA1473, 0))</f>
        <v/>
      </c>
      <c r="AE1478">
        <f>IF(ISBLANK('Raw Data'!D1473), 0, IF('Raw Data'!E1473-'Raw Data'!D1473&gt;2, 'Raw Data'!BB1473, 0))</f>
        <v/>
      </c>
      <c r="AF1478">
        <f>IF(ISBLANK('Raw Data'!D1473), 0, IF('Raw Data'!D1473-'Raw Data'!E1473&gt;3, 'Raw Data'!BC1473, 0))</f>
        <v/>
      </c>
      <c r="AG1478">
        <f>IF(ISBLANK('Raw Data'!A1473), 0, IF(ABS('Raw Data'!D1473-'Raw Data'!E1473)&lt;4, 'Raw Data'!BD1473, 0))</f>
        <v/>
      </c>
      <c r="AH1478">
        <f>IF(ISBLANK('Raw Data'!D1473), 0, IF('Raw Data'!E1473-'Raw Data'!D1473&gt;3, 'Raw Data'!BE1473, 0))</f>
        <v/>
      </c>
      <c r="AI1478">
        <f>IF(SUM('Raw Data'!D1473:E1473)&gt;'Raw Data'!F1473, 'Raw Data'!G1473, 0)</f>
        <v/>
      </c>
      <c r="AJ1478">
        <f>IF(ISBLANK('Raw Data'!D1473), 0, IF(SUM('Raw Data'!D1473:E1473)&lt;'Raw Data'!F1473, 'Raw Data'!H1473, 0))</f>
        <v/>
      </c>
      <c r="AK1478">
        <f>IF(ISBLANK('Raw Data'!A1473), 0, IF(AND('Raw Data'!D1473&lt;3, 'Raw Data'!E1473&lt;3, 'Raw Data'!F1473&lt;BB$2), 'Raw Data'!AF1473, 0))</f>
        <v/>
      </c>
      <c r="AL1478">
        <f>IF(ISBLANK('Raw Data'!A1473), 0, IF(AND('Raw Data'!D1473&lt;4, 'Raw Data'!E1473&lt;4, 'Raw Data'!F1473&lt;BB$2), 'Raw Data'!AI1473, 0))</f>
        <v/>
      </c>
      <c r="AM1478">
        <f>IF(ISBLANK('Raw Data'!A1473), 0, IF(AND('Raw Data'!D1473&lt;5, 'Raw Data'!E1473&lt;5, 'Raw Data'!F1473&lt;BB$2), 'Raw Data'!AL1473, 0))</f>
        <v/>
      </c>
      <c r="AN1478">
        <f>IF(ISBLANK('Raw Data'!A1473), 0, IF(AND('Raw Data'!D1473&lt;6, 'Raw Data'!E1473&lt;6, 'Raw Data'!F1473&lt;BB$2), 'Raw Data'!AO1473, 0))</f>
        <v/>
      </c>
      <c r="AO1478">
        <f>IF(ISBLANK('Raw Data'!A1473), 0, IF(AND('Raw Data'!I1473&lt;Analysis!$BC$2, 'Raw Data'!D1473-'Raw Data'!E1473&gt;1), 'Raw Data'!AW1473, IF(AND('Raw Data'!J1473&lt;Analysis!$BC$2, 'Raw Data'!E1473-'Raw Data'!D1473&gt;1), 'Raw Data'!AY1473, 0)))</f>
        <v/>
      </c>
      <c r="AP1478">
        <f>IF(ISBLANK('Raw Data'!A1473), 0, IF(AND('Raw Data'!I1473&lt;Analysis!$BC$2, 'Raw Data'!D1473-'Raw Data'!E1473&gt;2), 'Raw Data'!AZ1473, IF(AND('Raw Data'!J1473&lt;Analysis!$BC$2, 'Raw Data'!E1473-'Raw Data'!D1473&gt;2), 'Raw Data'!BB1473, 0)))</f>
        <v/>
      </c>
      <c r="AQ1478">
        <f>IF(ISBLANK('Raw Data'!A1473), 0, IF(AND('Raw Data'!I1473&lt;Analysis!$BC$2, 'Raw Data'!D1473-'Raw Data'!E1473&gt;3), 'Raw Data'!BC1473, IF(AND('Raw Data'!J1473&lt;Analysis!$BC$2, 'Raw Data'!E1473-'Raw Data'!D1473&gt;3), 'Raw Data'!BE1473, 0)))</f>
        <v/>
      </c>
      <c r="AR1478">
        <f>IF('Hidden Analysiss'!D1474=1,IF(ABS('Raw Data'!E1473-'Raw Data'!D1473)&lt;2,'Raw Data'!AX1473,0), 0)</f>
        <v/>
      </c>
      <c r="AS1478">
        <f>IF('Hidden Analysiss'!D1474=1,IF(ABS('Raw Data'!E1473-'Raw Data'!D1473)&lt;3,'Raw Data'!BA1473,0), 0)</f>
        <v/>
      </c>
      <c r="AT1478">
        <f>IF('Hidden Analysiss'!D1474=1,IF(ABS('Raw Data'!E1473-'Raw Data'!D1473)&lt;4,'Raw Data'!BD1473,0), 0)</f>
        <v/>
      </c>
      <c r="AU1478">
        <f>IF(AND('Hidden Analysiss'!E1474=1, ABS('Raw Data'!E1473-'Raw Data'!D1473)&lt;2), 'Raw Data'!AX1473, 0)</f>
        <v/>
      </c>
      <c r="AV1478">
        <f>IF(AND('Hidden Analysiss'!E1474=1, ABS('Raw Data'!E1473-'Raw Data'!D1473)&lt;3), 'Raw Data'!BA1473, 0)</f>
        <v/>
      </c>
      <c r="AW1478">
        <f>IF(AND('Hidden Analysiss'!E1474=1, ABS('Raw Data'!E1473-'Raw Data'!D1473)&lt;3), 'Raw Data'!BD1473, 0)</f>
        <v/>
      </c>
    </row>
    <row r="1479">
      <c r="A1479" s="1">
        <f>'Raw Data'!A1474</f>
        <v/>
      </c>
      <c r="B1479">
        <f>IF('Raw Data'!E1474&gt;'Raw Data'!D1474, 'Raw Data'!J1474, 0)</f>
        <v/>
      </c>
      <c r="C1479">
        <f>IF('Raw Data'!D1474&gt;'Raw Data'!E1474, 'Raw Data'!I1474, 0)</f>
        <v/>
      </c>
      <c r="D1479">
        <f>SUM(G1479:H1479)</f>
        <v/>
      </c>
      <c r="E1479">
        <f>IF(AND('Raw Data'!J1474&lt;'Raw Data'!I1474,'Raw Data'!E1474&gt;'Raw Data'!D1474,'Raw Data'!E1474-'Raw Data'!D1474&gt;3),'Raw Data'!N1474,IF(AND('Raw Data'!I1474&lt;'Raw Data'!J1474,'Raw Data'!D1474&gt;'Raw Data'!E1474,'Raw Data'!D1474-'Raw Data'!E1474&gt;3),'Raw Data'!M1474,0))</f>
        <v/>
      </c>
      <c r="F1479">
        <f>IF(AND('Raw Data'!J1474&lt;'Raw Data'!I1474,'Raw Data'!E1474&gt;'Raw Data'!D1474,'Raw Data'!E1474-'Raw Data'!D1474&lt;4),'Raw Data'!L1474,IF(AND('Raw Data'!I1474&lt;'Raw Data'!J1474,'Raw Data'!D1474&gt;'Raw Data'!E1474,'Raw Data'!D1474-'Raw Data'!E1474&lt;4),'Raw Data'!K1474,0))</f>
        <v/>
      </c>
      <c r="G1479">
        <f>IF(AND('Raw Data'!J1474&lt;'Raw Data'!I1474, 'Raw Data'!E1474&gt;'Raw Data'!D1474), 'Raw Data'!J1474, 0)</f>
        <v/>
      </c>
      <c r="H1479">
        <f>IF(AND('Raw Data'!J1474&gt;'Raw Data'!I1474, 'Raw Data'!E1474&lt;'Raw Data'!D1474), 'Raw Data'!I1474, 0)</f>
        <v/>
      </c>
      <c r="I1479">
        <f>SUM(J1479:K1479)</f>
        <v/>
      </c>
      <c r="J1479">
        <f>IF(AND('Raw Data'!J1474&gt;'Raw Data'!I1474, 'Raw Data'!E1474&gt;'Raw Data'!D1474), 'Raw Data'!J1474, 0)</f>
        <v/>
      </c>
      <c r="K1479">
        <f>IF(AND('Raw Data'!I1474&gt;'Raw Data'!J1474, 'Raw Data'!D1474&gt;'Raw Data'!E1474), 'Raw Data'!I1474, 0)</f>
        <v/>
      </c>
      <c r="L1479">
        <f>IF('Raw Data'!E1474-'Raw Data'!D1474&gt;3, 'Raw Data'!N1474, 0)</f>
        <v/>
      </c>
      <c r="M1479">
        <f>IF('Raw Data'!D1474-'Raw Data'!E1474&gt;3, 'Raw Data'!M1474, 0)</f>
        <v/>
      </c>
      <c r="N1479">
        <f>IF(ISBLANK('Raw Data'!D1474),0,IF(AND('Raw Data'!E1474&gt;'Raw Data'!D1474,'Raw Data'!E1474-'Raw Data'!D1474&gt;0,'Raw Data'!E1474-'Raw Data'!D1474&lt;4),'Raw Data'!L1474, 0))</f>
        <v/>
      </c>
      <c r="O1479">
        <f>IF(ISBLANK('Raw Data'!D1474),0,IF(AND('Raw Data'!E1474&gt;'Raw Data'!D1474,'Raw Data'!E1474-'Raw Data'!D1474&gt;0,'Raw Data'!D1474-'Raw Data'!E1474&lt;4),'Raw Data'!K1474, 0))</f>
        <v/>
      </c>
      <c r="P1479">
        <f>IF('Raw Data'!E1474-'Raw Data'!D1474&gt;3, 'Raw Data'!N1474, IF('Raw Data'!D1474-'Raw Data'!E1474&gt;3, 'Raw Data'!M1474, 0))</f>
        <v/>
      </c>
      <c r="Q1479">
        <f>IF(ISBLANK('Raw Data'!E1474),0,IF(AND('Raw Data'!E1474-'Raw Data'!D1474&lt;4,'Raw Data'!E1474-'Raw Data'!D1474&gt;0),'Raw Data'!L1474,IF(AND('Raw Data'!D1474&gt;'Raw Data'!E1474,'Raw Data'!D1474-'Raw Data'!E1474&gt;0),'Raw Data'!K1474,0)))</f>
        <v/>
      </c>
      <c r="R1479">
        <f>IF(ISBLANK('Raw Data'!K1474),0,IFERROR(IF(MATCH(SMALL('Raw Data'!K1474:N1474,1),L1479:O1479,0),SMALL('Raw Data'!K1474:N1474,1)),0))</f>
        <v/>
      </c>
      <c r="S1479">
        <f>IF(ISBLANK('Raw Data'!K1474),0,IFERROR(IF(MATCH(SMALL('Raw Data'!K1474:N1474,2),L1479:O1479,0),SMALL('Raw Data'!K1474:N1474,2)),0))</f>
        <v/>
      </c>
      <c r="T1479">
        <f>IF(ISBLANK('Raw Data'!K1474),0,IFERROR(IF(MATCH(SMALL('Raw Data'!K1474:N1474,3),L1479:O1479,0),SMALL('Raw Data'!K1474:N1474,3)),0))</f>
        <v/>
      </c>
      <c r="U1479">
        <f>IF(ISBLANK('Raw Data'!K1474),0,IFERROR(IF(MATCH(SMALL('Raw Data'!K1474:N1474,4),L1479:O1479,0),SMALL('Raw Data'!K1474:N1474,4)),0))</f>
        <v/>
      </c>
      <c r="V1479">
        <f>IF(AND('Raw Data'!D1474&lt;3, 'Raw Data'!E1474&lt;3, 'Raw Data'!A1474&gt;0), 'Raw Data'!AF1474, 0)</f>
        <v/>
      </c>
      <c r="W1479">
        <f>IF(AND('Raw Data'!D1474&lt;4, 'Raw Data'!E1474&lt;4, 'Raw Data'!A1474&gt;0), 'Raw Data'!AI1474, 0)</f>
        <v/>
      </c>
      <c r="X1479">
        <f>IF(AND('Raw Data'!D1474&lt;5, 'Raw Data'!E1474&lt;5, 'Raw Data'!A1474&gt;0), 'Raw Data'!AL1474, 0)</f>
        <v/>
      </c>
      <c r="Y1479">
        <f>IF(AND('Raw Data'!D1474&lt;6, 'Raw Data'!E1474&lt;6, 'Raw Data'!A1474&gt;0), 'Raw Data'!AO1474, 0)</f>
        <v/>
      </c>
      <c r="Z1479">
        <f>IF(ISBLANK('Raw Data'!D1474), 0, IF('Raw Data'!D1474-'Raw Data'!E1474&gt;1, 'Raw Data'!AW1474, 0))</f>
        <v/>
      </c>
      <c r="AA1479">
        <f>IF(ISBLANK('Raw Data'!A1474), 0, IF(ABS('Raw Data'!D1474-'Raw Data'!E1474)&lt;2, 'Raw Data'!AX1474, 0))</f>
        <v/>
      </c>
      <c r="AB1479">
        <f>IF(ISBLANK('Raw Data'!D1474), 0, IF('Raw Data'!E1474-'Raw Data'!D1474&gt;1, 'Raw Data'!AY1474, 0))</f>
        <v/>
      </c>
      <c r="AC1479">
        <f>IF(ISBLANK('Raw Data'!D1474), 0, IF('Raw Data'!D1474-'Raw Data'!E1474&gt;2, 'Raw Data'!AZ1474, 0))</f>
        <v/>
      </c>
      <c r="AD1479">
        <f>IF(ISBLANK('Raw Data'!A1474), 0, IF(ABS('Raw Data'!D1474-'Raw Data'!E1474)&lt;3, 'Raw Data'!BA1474, 0))</f>
        <v/>
      </c>
      <c r="AE1479">
        <f>IF(ISBLANK('Raw Data'!D1474), 0, IF('Raw Data'!E1474-'Raw Data'!D1474&gt;2, 'Raw Data'!BB1474, 0))</f>
        <v/>
      </c>
      <c r="AF1479">
        <f>IF(ISBLANK('Raw Data'!D1474), 0, IF('Raw Data'!D1474-'Raw Data'!E1474&gt;3, 'Raw Data'!BC1474, 0))</f>
        <v/>
      </c>
      <c r="AG1479">
        <f>IF(ISBLANK('Raw Data'!A1474), 0, IF(ABS('Raw Data'!D1474-'Raw Data'!E1474)&lt;4, 'Raw Data'!BD1474, 0))</f>
        <v/>
      </c>
      <c r="AH1479">
        <f>IF(ISBLANK('Raw Data'!D1474), 0, IF('Raw Data'!E1474-'Raw Data'!D1474&gt;3, 'Raw Data'!BE1474, 0))</f>
        <v/>
      </c>
      <c r="AI1479">
        <f>IF(SUM('Raw Data'!D1474:E1474)&gt;'Raw Data'!F1474, 'Raw Data'!G1474, 0)</f>
        <v/>
      </c>
      <c r="AJ1479">
        <f>IF(ISBLANK('Raw Data'!D1474), 0, IF(SUM('Raw Data'!D1474:E1474)&lt;'Raw Data'!F1474, 'Raw Data'!H1474, 0))</f>
        <v/>
      </c>
      <c r="AK1479">
        <f>IF(ISBLANK('Raw Data'!A1474), 0, IF(AND('Raw Data'!D1474&lt;3, 'Raw Data'!E1474&lt;3, 'Raw Data'!F1474&lt;BB$2), 'Raw Data'!AF1474, 0))</f>
        <v/>
      </c>
      <c r="AL1479">
        <f>IF(ISBLANK('Raw Data'!A1474), 0, IF(AND('Raw Data'!D1474&lt;4, 'Raw Data'!E1474&lt;4, 'Raw Data'!F1474&lt;BB$2), 'Raw Data'!AI1474, 0))</f>
        <v/>
      </c>
      <c r="AM1479">
        <f>IF(ISBLANK('Raw Data'!A1474), 0, IF(AND('Raw Data'!D1474&lt;5, 'Raw Data'!E1474&lt;5, 'Raw Data'!F1474&lt;BB$2), 'Raw Data'!AL1474, 0))</f>
        <v/>
      </c>
      <c r="AN1479">
        <f>IF(ISBLANK('Raw Data'!A1474), 0, IF(AND('Raw Data'!D1474&lt;6, 'Raw Data'!E1474&lt;6, 'Raw Data'!F1474&lt;BB$2), 'Raw Data'!AO1474, 0))</f>
        <v/>
      </c>
      <c r="AO1479">
        <f>IF(ISBLANK('Raw Data'!A1474), 0, IF(AND('Raw Data'!I1474&lt;Analysis!$BC$2, 'Raw Data'!D1474-'Raw Data'!E1474&gt;1), 'Raw Data'!AW1474, IF(AND('Raw Data'!J1474&lt;Analysis!$BC$2, 'Raw Data'!E1474-'Raw Data'!D1474&gt;1), 'Raw Data'!AY1474, 0)))</f>
        <v/>
      </c>
      <c r="AP1479">
        <f>IF(ISBLANK('Raw Data'!A1474), 0, IF(AND('Raw Data'!I1474&lt;Analysis!$BC$2, 'Raw Data'!D1474-'Raw Data'!E1474&gt;2), 'Raw Data'!AZ1474, IF(AND('Raw Data'!J1474&lt;Analysis!$BC$2, 'Raw Data'!E1474-'Raw Data'!D1474&gt;2), 'Raw Data'!BB1474, 0)))</f>
        <v/>
      </c>
      <c r="AQ1479">
        <f>IF(ISBLANK('Raw Data'!A1474), 0, IF(AND('Raw Data'!I1474&lt;Analysis!$BC$2, 'Raw Data'!D1474-'Raw Data'!E1474&gt;3), 'Raw Data'!BC1474, IF(AND('Raw Data'!J1474&lt;Analysis!$BC$2, 'Raw Data'!E1474-'Raw Data'!D1474&gt;3), 'Raw Data'!BE1474, 0)))</f>
        <v/>
      </c>
      <c r="AR1479">
        <f>IF('Hidden Analysiss'!D1475=1,IF(ABS('Raw Data'!E1474-'Raw Data'!D1474)&lt;2,'Raw Data'!AX1474,0), 0)</f>
        <v/>
      </c>
      <c r="AS1479">
        <f>IF('Hidden Analysiss'!D1475=1,IF(ABS('Raw Data'!E1474-'Raw Data'!D1474)&lt;3,'Raw Data'!BA1474,0), 0)</f>
        <v/>
      </c>
      <c r="AT1479">
        <f>IF('Hidden Analysiss'!D1475=1,IF(ABS('Raw Data'!E1474-'Raw Data'!D1474)&lt;4,'Raw Data'!BD1474,0), 0)</f>
        <v/>
      </c>
      <c r="AU1479">
        <f>IF(AND('Hidden Analysiss'!E1475=1, ABS('Raw Data'!E1474-'Raw Data'!D1474)&lt;2), 'Raw Data'!AX1474, 0)</f>
        <v/>
      </c>
      <c r="AV1479">
        <f>IF(AND('Hidden Analysiss'!E1475=1, ABS('Raw Data'!E1474-'Raw Data'!D1474)&lt;3), 'Raw Data'!BA1474, 0)</f>
        <v/>
      </c>
      <c r="AW1479">
        <f>IF(AND('Hidden Analysiss'!E1475=1, ABS('Raw Data'!E1474-'Raw Data'!D1474)&lt;3), 'Raw Data'!BD1474, 0)</f>
        <v/>
      </c>
    </row>
    <row r="1480">
      <c r="A1480" s="1">
        <f>'Raw Data'!A1475</f>
        <v/>
      </c>
      <c r="B1480">
        <f>IF('Raw Data'!E1475&gt;'Raw Data'!D1475, 'Raw Data'!J1475, 0)</f>
        <v/>
      </c>
      <c r="C1480">
        <f>IF('Raw Data'!D1475&gt;'Raw Data'!E1475, 'Raw Data'!I1475, 0)</f>
        <v/>
      </c>
      <c r="D1480">
        <f>SUM(G1480:H1480)</f>
        <v/>
      </c>
      <c r="E1480">
        <f>IF(AND('Raw Data'!J1475&lt;'Raw Data'!I1475,'Raw Data'!E1475&gt;'Raw Data'!D1475,'Raw Data'!E1475-'Raw Data'!D1475&gt;3),'Raw Data'!N1475,IF(AND('Raw Data'!I1475&lt;'Raw Data'!J1475,'Raw Data'!D1475&gt;'Raw Data'!E1475,'Raw Data'!D1475-'Raw Data'!E1475&gt;3),'Raw Data'!M1475,0))</f>
        <v/>
      </c>
      <c r="F1480">
        <f>IF(AND('Raw Data'!J1475&lt;'Raw Data'!I1475,'Raw Data'!E1475&gt;'Raw Data'!D1475,'Raw Data'!E1475-'Raw Data'!D1475&lt;4),'Raw Data'!L1475,IF(AND('Raw Data'!I1475&lt;'Raw Data'!J1475,'Raw Data'!D1475&gt;'Raw Data'!E1475,'Raw Data'!D1475-'Raw Data'!E1475&lt;4),'Raw Data'!K1475,0))</f>
        <v/>
      </c>
      <c r="G1480">
        <f>IF(AND('Raw Data'!J1475&lt;'Raw Data'!I1475, 'Raw Data'!E1475&gt;'Raw Data'!D1475), 'Raw Data'!J1475, 0)</f>
        <v/>
      </c>
      <c r="H1480">
        <f>IF(AND('Raw Data'!J1475&gt;'Raw Data'!I1475, 'Raw Data'!E1475&lt;'Raw Data'!D1475), 'Raw Data'!I1475, 0)</f>
        <v/>
      </c>
      <c r="I1480">
        <f>SUM(J1480:K1480)</f>
        <v/>
      </c>
      <c r="J1480">
        <f>IF(AND('Raw Data'!J1475&gt;'Raw Data'!I1475, 'Raw Data'!E1475&gt;'Raw Data'!D1475), 'Raw Data'!J1475, 0)</f>
        <v/>
      </c>
      <c r="K1480">
        <f>IF(AND('Raw Data'!I1475&gt;'Raw Data'!J1475, 'Raw Data'!D1475&gt;'Raw Data'!E1475), 'Raw Data'!I1475, 0)</f>
        <v/>
      </c>
      <c r="L1480">
        <f>IF('Raw Data'!E1475-'Raw Data'!D1475&gt;3, 'Raw Data'!N1475, 0)</f>
        <v/>
      </c>
      <c r="M1480">
        <f>IF('Raw Data'!D1475-'Raw Data'!E1475&gt;3, 'Raw Data'!M1475, 0)</f>
        <v/>
      </c>
      <c r="N1480">
        <f>IF(ISBLANK('Raw Data'!D1475),0,IF(AND('Raw Data'!E1475&gt;'Raw Data'!D1475,'Raw Data'!E1475-'Raw Data'!D1475&gt;0,'Raw Data'!E1475-'Raw Data'!D1475&lt;4),'Raw Data'!L1475, 0))</f>
        <v/>
      </c>
      <c r="O1480">
        <f>IF(ISBLANK('Raw Data'!D1475),0,IF(AND('Raw Data'!E1475&gt;'Raw Data'!D1475,'Raw Data'!E1475-'Raw Data'!D1475&gt;0,'Raw Data'!D1475-'Raw Data'!E1475&lt;4),'Raw Data'!K1475, 0))</f>
        <v/>
      </c>
      <c r="P1480">
        <f>IF('Raw Data'!E1475-'Raw Data'!D1475&gt;3, 'Raw Data'!N1475, IF('Raw Data'!D1475-'Raw Data'!E1475&gt;3, 'Raw Data'!M1475, 0))</f>
        <v/>
      </c>
      <c r="Q1480">
        <f>IF(ISBLANK('Raw Data'!E1475),0,IF(AND('Raw Data'!E1475-'Raw Data'!D1475&lt;4,'Raw Data'!E1475-'Raw Data'!D1475&gt;0),'Raw Data'!L1475,IF(AND('Raw Data'!D1475&gt;'Raw Data'!E1475,'Raw Data'!D1475-'Raw Data'!E1475&gt;0),'Raw Data'!K1475,0)))</f>
        <v/>
      </c>
      <c r="R1480">
        <f>IF(ISBLANK('Raw Data'!K1475),0,IFERROR(IF(MATCH(SMALL('Raw Data'!K1475:N1475,1),L1480:O1480,0),SMALL('Raw Data'!K1475:N1475,1)),0))</f>
        <v/>
      </c>
      <c r="S1480">
        <f>IF(ISBLANK('Raw Data'!K1475),0,IFERROR(IF(MATCH(SMALL('Raw Data'!K1475:N1475,2),L1480:O1480,0),SMALL('Raw Data'!K1475:N1475,2)),0))</f>
        <v/>
      </c>
      <c r="T1480">
        <f>IF(ISBLANK('Raw Data'!K1475),0,IFERROR(IF(MATCH(SMALL('Raw Data'!K1475:N1475,3),L1480:O1480,0),SMALL('Raw Data'!K1475:N1475,3)),0))</f>
        <v/>
      </c>
      <c r="U1480">
        <f>IF(ISBLANK('Raw Data'!K1475),0,IFERROR(IF(MATCH(SMALL('Raw Data'!K1475:N1475,4),L1480:O1480,0),SMALL('Raw Data'!K1475:N1475,4)),0))</f>
        <v/>
      </c>
      <c r="V1480">
        <f>IF(AND('Raw Data'!D1475&lt;3, 'Raw Data'!E1475&lt;3, 'Raw Data'!A1475&gt;0), 'Raw Data'!AF1475, 0)</f>
        <v/>
      </c>
      <c r="W1480">
        <f>IF(AND('Raw Data'!D1475&lt;4, 'Raw Data'!E1475&lt;4, 'Raw Data'!A1475&gt;0), 'Raw Data'!AI1475, 0)</f>
        <v/>
      </c>
      <c r="X1480">
        <f>IF(AND('Raw Data'!D1475&lt;5, 'Raw Data'!E1475&lt;5, 'Raw Data'!A1475&gt;0), 'Raw Data'!AL1475, 0)</f>
        <v/>
      </c>
      <c r="Y1480">
        <f>IF(AND('Raw Data'!D1475&lt;6, 'Raw Data'!E1475&lt;6, 'Raw Data'!A1475&gt;0), 'Raw Data'!AO1475, 0)</f>
        <v/>
      </c>
      <c r="Z1480">
        <f>IF(ISBLANK('Raw Data'!D1475), 0, IF('Raw Data'!D1475-'Raw Data'!E1475&gt;1, 'Raw Data'!AW1475, 0))</f>
        <v/>
      </c>
      <c r="AA1480">
        <f>IF(ISBLANK('Raw Data'!A1475), 0, IF(ABS('Raw Data'!D1475-'Raw Data'!E1475)&lt;2, 'Raw Data'!AX1475, 0))</f>
        <v/>
      </c>
      <c r="AB1480">
        <f>IF(ISBLANK('Raw Data'!D1475), 0, IF('Raw Data'!E1475-'Raw Data'!D1475&gt;1, 'Raw Data'!AY1475, 0))</f>
        <v/>
      </c>
      <c r="AC1480">
        <f>IF(ISBLANK('Raw Data'!D1475), 0, IF('Raw Data'!D1475-'Raw Data'!E1475&gt;2, 'Raw Data'!AZ1475, 0))</f>
        <v/>
      </c>
      <c r="AD1480">
        <f>IF(ISBLANK('Raw Data'!A1475), 0, IF(ABS('Raw Data'!D1475-'Raw Data'!E1475)&lt;3, 'Raw Data'!BA1475, 0))</f>
        <v/>
      </c>
      <c r="AE1480">
        <f>IF(ISBLANK('Raw Data'!D1475), 0, IF('Raw Data'!E1475-'Raw Data'!D1475&gt;2, 'Raw Data'!BB1475, 0))</f>
        <v/>
      </c>
      <c r="AF1480">
        <f>IF(ISBLANK('Raw Data'!D1475), 0, IF('Raw Data'!D1475-'Raw Data'!E1475&gt;3, 'Raw Data'!BC1475, 0))</f>
        <v/>
      </c>
      <c r="AG1480">
        <f>IF(ISBLANK('Raw Data'!A1475), 0, IF(ABS('Raw Data'!D1475-'Raw Data'!E1475)&lt;4, 'Raw Data'!BD1475, 0))</f>
        <v/>
      </c>
      <c r="AH1480">
        <f>IF(ISBLANK('Raw Data'!D1475), 0, IF('Raw Data'!E1475-'Raw Data'!D1475&gt;3, 'Raw Data'!BE1475, 0))</f>
        <v/>
      </c>
      <c r="AI1480">
        <f>IF(SUM('Raw Data'!D1475:E1475)&gt;'Raw Data'!F1475, 'Raw Data'!G1475, 0)</f>
        <v/>
      </c>
      <c r="AJ1480">
        <f>IF(ISBLANK('Raw Data'!D1475), 0, IF(SUM('Raw Data'!D1475:E1475)&lt;'Raw Data'!F1475, 'Raw Data'!H1475, 0))</f>
        <v/>
      </c>
      <c r="AK1480">
        <f>IF(ISBLANK('Raw Data'!A1475), 0, IF(AND('Raw Data'!D1475&lt;3, 'Raw Data'!E1475&lt;3, 'Raw Data'!F1475&lt;BB$2), 'Raw Data'!AF1475, 0))</f>
        <v/>
      </c>
      <c r="AL1480">
        <f>IF(ISBLANK('Raw Data'!A1475), 0, IF(AND('Raw Data'!D1475&lt;4, 'Raw Data'!E1475&lt;4, 'Raw Data'!F1475&lt;BB$2), 'Raw Data'!AI1475, 0))</f>
        <v/>
      </c>
      <c r="AM1480">
        <f>IF(ISBLANK('Raw Data'!A1475), 0, IF(AND('Raw Data'!D1475&lt;5, 'Raw Data'!E1475&lt;5, 'Raw Data'!F1475&lt;BB$2), 'Raw Data'!AL1475, 0))</f>
        <v/>
      </c>
      <c r="AN1480">
        <f>IF(ISBLANK('Raw Data'!A1475), 0, IF(AND('Raw Data'!D1475&lt;6, 'Raw Data'!E1475&lt;6, 'Raw Data'!F1475&lt;BB$2), 'Raw Data'!AO1475, 0))</f>
        <v/>
      </c>
      <c r="AO1480">
        <f>IF(ISBLANK('Raw Data'!A1475), 0, IF(AND('Raw Data'!I1475&lt;Analysis!$BC$2, 'Raw Data'!D1475-'Raw Data'!E1475&gt;1), 'Raw Data'!AW1475, IF(AND('Raw Data'!J1475&lt;Analysis!$BC$2, 'Raw Data'!E1475-'Raw Data'!D1475&gt;1), 'Raw Data'!AY1475, 0)))</f>
        <v/>
      </c>
      <c r="AP1480">
        <f>IF(ISBLANK('Raw Data'!A1475), 0, IF(AND('Raw Data'!I1475&lt;Analysis!$BC$2, 'Raw Data'!D1475-'Raw Data'!E1475&gt;2), 'Raw Data'!AZ1475, IF(AND('Raw Data'!J1475&lt;Analysis!$BC$2, 'Raw Data'!E1475-'Raw Data'!D1475&gt;2), 'Raw Data'!BB1475, 0)))</f>
        <v/>
      </c>
      <c r="AQ1480">
        <f>IF(ISBLANK('Raw Data'!A1475), 0, IF(AND('Raw Data'!I1475&lt;Analysis!$BC$2, 'Raw Data'!D1475-'Raw Data'!E1475&gt;3), 'Raw Data'!BC1475, IF(AND('Raw Data'!J1475&lt;Analysis!$BC$2, 'Raw Data'!E1475-'Raw Data'!D1475&gt;3), 'Raw Data'!BE1475, 0)))</f>
        <v/>
      </c>
      <c r="AR1480">
        <f>IF('Hidden Analysiss'!D1476=1,IF(ABS('Raw Data'!E1475-'Raw Data'!D1475)&lt;2,'Raw Data'!AX1475,0), 0)</f>
        <v/>
      </c>
      <c r="AS1480">
        <f>IF('Hidden Analysiss'!D1476=1,IF(ABS('Raw Data'!E1475-'Raw Data'!D1475)&lt;3,'Raw Data'!BA1475,0), 0)</f>
        <v/>
      </c>
      <c r="AT1480">
        <f>IF('Hidden Analysiss'!D1476=1,IF(ABS('Raw Data'!E1475-'Raw Data'!D1475)&lt;4,'Raw Data'!BD1475,0), 0)</f>
        <v/>
      </c>
      <c r="AU1480">
        <f>IF(AND('Hidden Analysiss'!E1476=1, ABS('Raw Data'!E1475-'Raw Data'!D1475)&lt;2), 'Raw Data'!AX1475, 0)</f>
        <v/>
      </c>
      <c r="AV1480">
        <f>IF(AND('Hidden Analysiss'!E1476=1, ABS('Raw Data'!E1475-'Raw Data'!D1475)&lt;3), 'Raw Data'!BA1475, 0)</f>
        <v/>
      </c>
      <c r="AW1480">
        <f>IF(AND('Hidden Analysiss'!E1476=1, ABS('Raw Data'!E1475-'Raw Data'!D1475)&lt;3), 'Raw Data'!BD1475, 0)</f>
        <v/>
      </c>
    </row>
    <row r="1481">
      <c r="A1481" s="1">
        <f>'Raw Data'!A1476</f>
        <v/>
      </c>
      <c r="B1481">
        <f>IF('Raw Data'!E1476&gt;'Raw Data'!D1476, 'Raw Data'!J1476, 0)</f>
        <v/>
      </c>
      <c r="C1481">
        <f>IF('Raw Data'!D1476&gt;'Raw Data'!E1476, 'Raw Data'!I1476, 0)</f>
        <v/>
      </c>
      <c r="D1481">
        <f>SUM(G1481:H1481)</f>
        <v/>
      </c>
      <c r="E1481">
        <f>IF(AND('Raw Data'!J1476&lt;'Raw Data'!I1476,'Raw Data'!E1476&gt;'Raw Data'!D1476,'Raw Data'!E1476-'Raw Data'!D1476&gt;3),'Raw Data'!N1476,IF(AND('Raw Data'!I1476&lt;'Raw Data'!J1476,'Raw Data'!D1476&gt;'Raw Data'!E1476,'Raw Data'!D1476-'Raw Data'!E1476&gt;3),'Raw Data'!M1476,0))</f>
        <v/>
      </c>
      <c r="F1481">
        <f>IF(AND('Raw Data'!J1476&lt;'Raw Data'!I1476,'Raw Data'!E1476&gt;'Raw Data'!D1476,'Raw Data'!E1476-'Raw Data'!D1476&lt;4),'Raw Data'!L1476,IF(AND('Raw Data'!I1476&lt;'Raw Data'!J1476,'Raw Data'!D1476&gt;'Raw Data'!E1476,'Raw Data'!D1476-'Raw Data'!E1476&lt;4),'Raw Data'!K1476,0))</f>
        <v/>
      </c>
      <c r="G1481">
        <f>IF(AND('Raw Data'!J1476&lt;'Raw Data'!I1476, 'Raw Data'!E1476&gt;'Raw Data'!D1476), 'Raw Data'!J1476, 0)</f>
        <v/>
      </c>
      <c r="H1481">
        <f>IF(AND('Raw Data'!J1476&gt;'Raw Data'!I1476, 'Raw Data'!E1476&lt;'Raw Data'!D1476), 'Raw Data'!I1476, 0)</f>
        <v/>
      </c>
      <c r="I1481">
        <f>SUM(J1481:K1481)</f>
        <v/>
      </c>
      <c r="J1481">
        <f>IF(AND('Raw Data'!J1476&gt;'Raw Data'!I1476, 'Raw Data'!E1476&gt;'Raw Data'!D1476), 'Raw Data'!J1476, 0)</f>
        <v/>
      </c>
      <c r="K1481">
        <f>IF(AND('Raw Data'!I1476&gt;'Raw Data'!J1476, 'Raw Data'!D1476&gt;'Raw Data'!E1476), 'Raw Data'!I1476, 0)</f>
        <v/>
      </c>
      <c r="L1481">
        <f>IF('Raw Data'!E1476-'Raw Data'!D1476&gt;3, 'Raw Data'!N1476, 0)</f>
        <v/>
      </c>
      <c r="M1481">
        <f>IF('Raw Data'!D1476-'Raw Data'!E1476&gt;3, 'Raw Data'!M1476, 0)</f>
        <v/>
      </c>
      <c r="N1481">
        <f>IF(ISBLANK('Raw Data'!D1476),0,IF(AND('Raw Data'!E1476&gt;'Raw Data'!D1476,'Raw Data'!E1476-'Raw Data'!D1476&gt;0,'Raw Data'!E1476-'Raw Data'!D1476&lt;4),'Raw Data'!L1476, 0))</f>
        <v/>
      </c>
      <c r="O1481">
        <f>IF(ISBLANK('Raw Data'!D1476),0,IF(AND('Raw Data'!E1476&gt;'Raw Data'!D1476,'Raw Data'!E1476-'Raw Data'!D1476&gt;0,'Raw Data'!D1476-'Raw Data'!E1476&lt;4),'Raw Data'!K1476, 0))</f>
        <v/>
      </c>
      <c r="P1481">
        <f>IF('Raw Data'!E1476-'Raw Data'!D1476&gt;3, 'Raw Data'!N1476, IF('Raw Data'!D1476-'Raw Data'!E1476&gt;3, 'Raw Data'!M1476, 0))</f>
        <v/>
      </c>
      <c r="Q1481">
        <f>IF(ISBLANK('Raw Data'!E1476),0,IF(AND('Raw Data'!E1476-'Raw Data'!D1476&lt;4,'Raw Data'!E1476-'Raw Data'!D1476&gt;0),'Raw Data'!L1476,IF(AND('Raw Data'!D1476&gt;'Raw Data'!E1476,'Raw Data'!D1476-'Raw Data'!E1476&gt;0),'Raw Data'!K1476,0)))</f>
        <v/>
      </c>
      <c r="R1481">
        <f>IF(ISBLANK('Raw Data'!K1476),0,IFERROR(IF(MATCH(SMALL('Raw Data'!K1476:N1476,1),L1481:O1481,0),SMALL('Raw Data'!K1476:N1476,1)),0))</f>
        <v/>
      </c>
      <c r="S1481">
        <f>IF(ISBLANK('Raw Data'!K1476),0,IFERROR(IF(MATCH(SMALL('Raw Data'!K1476:N1476,2),L1481:O1481,0),SMALL('Raw Data'!K1476:N1476,2)),0))</f>
        <v/>
      </c>
      <c r="T1481">
        <f>IF(ISBLANK('Raw Data'!K1476),0,IFERROR(IF(MATCH(SMALL('Raw Data'!K1476:N1476,3),L1481:O1481,0),SMALL('Raw Data'!K1476:N1476,3)),0))</f>
        <v/>
      </c>
      <c r="U1481">
        <f>IF(ISBLANK('Raw Data'!K1476),0,IFERROR(IF(MATCH(SMALL('Raw Data'!K1476:N1476,4),L1481:O1481,0),SMALL('Raw Data'!K1476:N1476,4)),0))</f>
        <v/>
      </c>
      <c r="V1481">
        <f>IF(AND('Raw Data'!D1476&lt;3, 'Raw Data'!E1476&lt;3, 'Raw Data'!A1476&gt;0), 'Raw Data'!AF1476, 0)</f>
        <v/>
      </c>
      <c r="W1481">
        <f>IF(AND('Raw Data'!D1476&lt;4, 'Raw Data'!E1476&lt;4, 'Raw Data'!A1476&gt;0), 'Raw Data'!AI1476, 0)</f>
        <v/>
      </c>
      <c r="X1481">
        <f>IF(AND('Raw Data'!D1476&lt;5, 'Raw Data'!E1476&lt;5, 'Raw Data'!A1476&gt;0), 'Raw Data'!AL1476, 0)</f>
        <v/>
      </c>
      <c r="Y1481">
        <f>IF(AND('Raw Data'!D1476&lt;6, 'Raw Data'!E1476&lt;6, 'Raw Data'!A1476&gt;0), 'Raw Data'!AO1476, 0)</f>
        <v/>
      </c>
      <c r="Z1481">
        <f>IF(ISBLANK('Raw Data'!D1476), 0, IF('Raw Data'!D1476-'Raw Data'!E1476&gt;1, 'Raw Data'!AW1476, 0))</f>
        <v/>
      </c>
      <c r="AA1481">
        <f>IF(ISBLANK('Raw Data'!A1476), 0, IF(ABS('Raw Data'!D1476-'Raw Data'!E1476)&lt;2, 'Raw Data'!AX1476, 0))</f>
        <v/>
      </c>
      <c r="AB1481">
        <f>IF(ISBLANK('Raw Data'!D1476), 0, IF('Raw Data'!E1476-'Raw Data'!D1476&gt;1, 'Raw Data'!AY1476, 0))</f>
        <v/>
      </c>
      <c r="AC1481">
        <f>IF(ISBLANK('Raw Data'!D1476), 0, IF('Raw Data'!D1476-'Raw Data'!E1476&gt;2, 'Raw Data'!AZ1476, 0))</f>
        <v/>
      </c>
      <c r="AD1481">
        <f>IF(ISBLANK('Raw Data'!A1476), 0, IF(ABS('Raw Data'!D1476-'Raw Data'!E1476)&lt;3, 'Raw Data'!BA1476, 0))</f>
        <v/>
      </c>
      <c r="AE1481">
        <f>IF(ISBLANK('Raw Data'!D1476), 0, IF('Raw Data'!E1476-'Raw Data'!D1476&gt;2, 'Raw Data'!BB1476, 0))</f>
        <v/>
      </c>
      <c r="AF1481">
        <f>IF(ISBLANK('Raw Data'!D1476), 0, IF('Raw Data'!D1476-'Raw Data'!E1476&gt;3, 'Raw Data'!BC1476, 0))</f>
        <v/>
      </c>
      <c r="AG1481">
        <f>IF(ISBLANK('Raw Data'!A1476), 0, IF(ABS('Raw Data'!D1476-'Raw Data'!E1476)&lt;4, 'Raw Data'!BD1476, 0))</f>
        <v/>
      </c>
      <c r="AH1481">
        <f>IF(ISBLANK('Raw Data'!D1476), 0, IF('Raw Data'!E1476-'Raw Data'!D1476&gt;3, 'Raw Data'!BE1476, 0))</f>
        <v/>
      </c>
      <c r="AI1481">
        <f>IF(SUM('Raw Data'!D1476:E1476)&gt;'Raw Data'!F1476, 'Raw Data'!G1476, 0)</f>
        <v/>
      </c>
      <c r="AJ1481">
        <f>IF(ISBLANK('Raw Data'!D1476), 0, IF(SUM('Raw Data'!D1476:E1476)&lt;'Raw Data'!F1476, 'Raw Data'!H1476, 0))</f>
        <v/>
      </c>
      <c r="AK1481">
        <f>IF(ISBLANK('Raw Data'!A1476), 0, IF(AND('Raw Data'!D1476&lt;3, 'Raw Data'!E1476&lt;3, 'Raw Data'!F1476&lt;BB$2), 'Raw Data'!AF1476, 0))</f>
        <v/>
      </c>
      <c r="AL1481">
        <f>IF(ISBLANK('Raw Data'!A1476), 0, IF(AND('Raw Data'!D1476&lt;4, 'Raw Data'!E1476&lt;4, 'Raw Data'!F1476&lt;BB$2), 'Raw Data'!AI1476, 0))</f>
        <v/>
      </c>
      <c r="AM1481">
        <f>IF(ISBLANK('Raw Data'!A1476), 0, IF(AND('Raw Data'!D1476&lt;5, 'Raw Data'!E1476&lt;5, 'Raw Data'!F1476&lt;BB$2), 'Raw Data'!AL1476, 0))</f>
        <v/>
      </c>
      <c r="AN1481">
        <f>IF(ISBLANK('Raw Data'!A1476), 0, IF(AND('Raw Data'!D1476&lt;6, 'Raw Data'!E1476&lt;6, 'Raw Data'!F1476&lt;BB$2), 'Raw Data'!AO1476, 0))</f>
        <v/>
      </c>
      <c r="AO1481">
        <f>IF(ISBLANK('Raw Data'!A1476), 0, IF(AND('Raw Data'!I1476&lt;Analysis!$BC$2, 'Raw Data'!D1476-'Raw Data'!E1476&gt;1), 'Raw Data'!AW1476, IF(AND('Raw Data'!J1476&lt;Analysis!$BC$2, 'Raw Data'!E1476-'Raw Data'!D1476&gt;1), 'Raw Data'!AY1476, 0)))</f>
        <v/>
      </c>
      <c r="AP1481">
        <f>IF(ISBLANK('Raw Data'!A1476), 0, IF(AND('Raw Data'!I1476&lt;Analysis!$BC$2, 'Raw Data'!D1476-'Raw Data'!E1476&gt;2), 'Raw Data'!AZ1476, IF(AND('Raw Data'!J1476&lt;Analysis!$BC$2, 'Raw Data'!E1476-'Raw Data'!D1476&gt;2), 'Raw Data'!BB1476, 0)))</f>
        <v/>
      </c>
      <c r="AQ1481">
        <f>IF(ISBLANK('Raw Data'!A1476), 0, IF(AND('Raw Data'!I1476&lt;Analysis!$BC$2, 'Raw Data'!D1476-'Raw Data'!E1476&gt;3), 'Raw Data'!BC1476, IF(AND('Raw Data'!J1476&lt;Analysis!$BC$2, 'Raw Data'!E1476-'Raw Data'!D1476&gt;3), 'Raw Data'!BE1476, 0)))</f>
        <v/>
      </c>
      <c r="AR1481">
        <f>IF('Hidden Analysiss'!D1477=1,IF(ABS('Raw Data'!E1476-'Raw Data'!D1476)&lt;2,'Raw Data'!AX1476,0), 0)</f>
        <v/>
      </c>
      <c r="AS1481">
        <f>IF('Hidden Analysiss'!D1477=1,IF(ABS('Raw Data'!E1476-'Raw Data'!D1476)&lt;3,'Raw Data'!BA1476,0), 0)</f>
        <v/>
      </c>
      <c r="AT1481">
        <f>IF('Hidden Analysiss'!D1477=1,IF(ABS('Raw Data'!E1476-'Raw Data'!D1476)&lt;4,'Raw Data'!BD1476,0), 0)</f>
        <v/>
      </c>
      <c r="AU1481">
        <f>IF(AND('Hidden Analysiss'!E1477=1, ABS('Raw Data'!E1476-'Raw Data'!D1476)&lt;2), 'Raw Data'!AX1476, 0)</f>
        <v/>
      </c>
      <c r="AV1481">
        <f>IF(AND('Hidden Analysiss'!E1477=1, ABS('Raw Data'!E1476-'Raw Data'!D1476)&lt;3), 'Raw Data'!BA1476, 0)</f>
        <v/>
      </c>
      <c r="AW1481">
        <f>IF(AND('Hidden Analysiss'!E1477=1, ABS('Raw Data'!E1476-'Raw Data'!D1476)&lt;3), 'Raw Data'!BD1476, 0)</f>
        <v/>
      </c>
    </row>
    <row r="1482">
      <c r="A1482" s="1">
        <f>'Raw Data'!A1477</f>
        <v/>
      </c>
      <c r="B1482">
        <f>IF('Raw Data'!E1477&gt;'Raw Data'!D1477, 'Raw Data'!J1477, 0)</f>
        <v/>
      </c>
      <c r="C1482">
        <f>IF('Raw Data'!D1477&gt;'Raw Data'!E1477, 'Raw Data'!I1477, 0)</f>
        <v/>
      </c>
      <c r="D1482">
        <f>SUM(G1482:H1482)</f>
        <v/>
      </c>
      <c r="E1482">
        <f>IF(AND('Raw Data'!J1477&lt;'Raw Data'!I1477,'Raw Data'!E1477&gt;'Raw Data'!D1477,'Raw Data'!E1477-'Raw Data'!D1477&gt;3),'Raw Data'!N1477,IF(AND('Raw Data'!I1477&lt;'Raw Data'!J1477,'Raw Data'!D1477&gt;'Raw Data'!E1477,'Raw Data'!D1477-'Raw Data'!E1477&gt;3),'Raw Data'!M1477,0))</f>
        <v/>
      </c>
      <c r="F1482">
        <f>IF(AND('Raw Data'!J1477&lt;'Raw Data'!I1477,'Raw Data'!E1477&gt;'Raw Data'!D1477,'Raw Data'!E1477-'Raw Data'!D1477&lt;4),'Raw Data'!L1477,IF(AND('Raw Data'!I1477&lt;'Raw Data'!J1477,'Raw Data'!D1477&gt;'Raw Data'!E1477,'Raw Data'!D1477-'Raw Data'!E1477&lt;4),'Raw Data'!K1477,0))</f>
        <v/>
      </c>
      <c r="G1482">
        <f>IF(AND('Raw Data'!J1477&lt;'Raw Data'!I1477, 'Raw Data'!E1477&gt;'Raw Data'!D1477), 'Raw Data'!J1477, 0)</f>
        <v/>
      </c>
      <c r="H1482">
        <f>IF(AND('Raw Data'!J1477&gt;'Raw Data'!I1477, 'Raw Data'!E1477&lt;'Raw Data'!D1477), 'Raw Data'!I1477, 0)</f>
        <v/>
      </c>
      <c r="I1482">
        <f>SUM(J1482:K1482)</f>
        <v/>
      </c>
      <c r="J1482">
        <f>IF(AND('Raw Data'!J1477&gt;'Raw Data'!I1477, 'Raw Data'!E1477&gt;'Raw Data'!D1477), 'Raw Data'!J1477, 0)</f>
        <v/>
      </c>
      <c r="K1482">
        <f>IF(AND('Raw Data'!I1477&gt;'Raw Data'!J1477, 'Raw Data'!D1477&gt;'Raw Data'!E1477), 'Raw Data'!I1477, 0)</f>
        <v/>
      </c>
      <c r="L1482">
        <f>IF('Raw Data'!E1477-'Raw Data'!D1477&gt;3, 'Raw Data'!N1477, 0)</f>
        <v/>
      </c>
      <c r="M1482">
        <f>IF('Raw Data'!D1477-'Raw Data'!E1477&gt;3, 'Raw Data'!M1477, 0)</f>
        <v/>
      </c>
      <c r="N1482">
        <f>IF(ISBLANK('Raw Data'!D1477),0,IF(AND('Raw Data'!E1477&gt;'Raw Data'!D1477,'Raw Data'!E1477-'Raw Data'!D1477&gt;0,'Raw Data'!E1477-'Raw Data'!D1477&lt;4),'Raw Data'!L1477, 0))</f>
        <v/>
      </c>
      <c r="O1482">
        <f>IF(ISBLANK('Raw Data'!D1477),0,IF(AND('Raw Data'!E1477&gt;'Raw Data'!D1477,'Raw Data'!E1477-'Raw Data'!D1477&gt;0,'Raw Data'!D1477-'Raw Data'!E1477&lt;4),'Raw Data'!K1477, 0))</f>
        <v/>
      </c>
      <c r="P1482">
        <f>IF('Raw Data'!E1477-'Raw Data'!D1477&gt;3, 'Raw Data'!N1477, IF('Raw Data'!D1477-'Raw Data'!E1477&gt;3, 'Raw Data'!M1477, 0))</f>
        <v/>
      </c>
      <c r="Q1482">
        <f>IF(ISBLANK('Raw Data'!E1477),0,IF(AND('Raw Data'!E1477-'Raw Data'!D1477&lt;4,'Raw Data'!E1477-'Raw Data'!D1477&gt;0),'Raw Data'!L1477,IF(AND('Raw Data'!D1477&gt;'Raw Data'!E1477,'Raw Data'!D1477-'Raw Data'!E1477&gt;0),'Raw Data'!K1477,0)))</f>
        <v/>
      </c>
      <c r="R1482">
        <f>IF(ISBLANK('Raw Data'!K1477),0,IFERROR(IF(MATCH(SMALL('Raw Data'!K1477:N1477,1),L1482:O1482,0),SMALL('Raw Data'!K1477:N1477,1)),0))</f>
        <v/>
      </c>
      <c r="S1482">
        <f>IF(ISBLANK('Raw Data'!K1477),0,IFERROR(IF(MATCH(SMALL('Raw Data'!K1477:N1477,2),L1482:O1482,0),SMALL('Raw Data'!K1477:N1477,2)),0))</f>
        <v/>
      </c>
      <c r="T1482">
        <f>IF(ISBLANK('Raw Data'!K1477),0,IFERROR(IF(MATCH(SMALL('Raw Data'!K1477:N1477,3),L1482:O1482,0),SMALL('Raw Data'!K1477:N1477,3)),0))</f>
        <v/>
      </c>
      <c r="U1482">
        <f>IF(ISBLANK('Raw Data'!K1477),0,IFERROR(IF(MATCH(SMALL('Raw Data'!K1477:N1477,4),L1482:O1482,0),SMALL('Raw Data'!K1477:N1477,4)),0))</f>
        <v/>
      </c>
      <c r="V1482">
        <f>IF(AND('Raw Data'!D1477&lt;3, 'Raw Data'!E1477&lt;3, 'Raw Data'!A1477&gt;0), 'Raw Data'!AF1477, 0)</f>
        <v/>
      </c>
      <c r="W1482">
        <f>IF(AND('Raw Data'!D1477&lt;4, 'Raw Data'!E1477&lt;4, 'Raw Data'!A1477&gt;0), 'Raw Data'!AI1477, 0)</f>
        <v/>
      </c>
      <c r="X1482">
        <f>IF(AND('Raw Data'!D1477&lt;5, 'Raw Data'!E1477&lt;5, 'Raw Data'!A1477&gt;0), 'Raw Data'!AL1477, 0)</f>
        <v/>
      </c>
      <c r="Y1482">
        <f>IF(AND('Raw Data'!D1477&lt;6, 'Raw Data'!E1477&lt;6, 'Raw Data'!A1477&gt;0), 'Raw Data'!AO1477, 0)</f>
        <v/>
      </c>
      <c r="Z1482">
        <f>IF(ISBLANK('Raw Data'!D1477), 0, IF('Raw Data'!D1477-'Raw Data'!E1477&gt;1, 'Raw Data'!AW1477, 0))</f>
        <v/>
      </c>
      <c r="AA1482">
        <f>IF(ISBLANK('Raw Data'!A1477), 0, IF(ABS('Raw Data'!D1477-'Raw Data'!E1477)&lt;2, 'Raw Data'!AX1477, 0))</f>
        <v/>
      </c>
      <c r="AB1482">
        <f>IF(ISBLANK('Raw Data'!D1477), 0, IF('Raw Data'!E1477-'Raw Data'!D1477&gt;1, 'Raw Data'!AY1477, 0))</f>
        <v/>
      </c>
      <c r="AC1482">
        <f>IF(ISBLANK('Raw Data'!D1477), 0, IF('Raw Data'!D1477-'Raw Data'!E1477&gt;2, 'Raw Data'!AZ1477, 0))</f>
        <v/>
      </c>
      <c r="AD1482">
        <f>IF(ISBLANK('Raw Data'!A1477), 0, IF(ABS('Raw Data'!D1477-'Raw Data'!E1477)&lt;3, 'Raw Data'!BA1477, 0))</f>
        <v/>
      </c>
      <c r="AE1482">
        <f>IF(ISBLANK('Raw Data'!D1477), 0, IF('Raw Data'!E1477-'Raw Data'!D1477&gt;2, 'Raw Data'!BB1477, 0))</f>
        <v/>
      </c>
      <c r="AF1482">
        <f>IF(ISBLANK('Raw Data'!D1477), 0, IF('Raw Data'!D1477-'Raw Data'!E1477&gt;3, 'Raw Data'!BC1477, 0))</f>
        <v/>
      </c>
      <c r="AG1482">
        <f>IF(ISBLANK('Raw Data'!A1477), 0, IF(ABS('Raw Data'!D1477-'Raw Data'!E1477)&lt;4, 'Raw Data'!BD1477, 0))</f>
        <v/>
      </c>
      <c r="AH1482">
        <f>IF(ISBLANK('Raw Data'!D1477), 0, IF('Raw Data'!E1477-'Raw Data'!D1477&gt;3, 'Raw Data'!BE1477, 0))</f>
        <v/>
      </c>
      <c r="AI1482">
        <f>IF(SUM('Raw Data'!D1477:E1477)&gt;'Raw Data'!F1477, 'Raw Data'!G1477, 0)</f>
        <v/>
      </c>
      <c r="AJ1482">
        <f>IF(ISBLANK('Raw Data'!D1477), 0, IF(SUM('Raw Data'!D1477:E1477)&lt;'Raw Data'!F1477, 'Raw Data'!H1477, 0))</f>
        <v/>
      </c>
      <c r="AK1482">
        <f>IF(ISBLANK('Raw Data'!A1477), 0, IF(AND('Raw Data'!D1477&lt;3, 'Raw Data'!E1477&lt;3, 'Raw Data'!F1477&lt;BB$2), 'Raw Data'!AF1477, 0))</f>
        <v/>
      </c>
      <c r="AL1482">
        <f>IF(ISBLANK('Raw Data'!A1477), 0, IF(AND('Raw Data'!D1477&lt;4, 'Raw Data'!E1477&lt;4, 'Raw Data'!F1477&lt;BB$2), 'Raw Data'!AI1477, 0))</f>
        <v/>
      </c>
      <c r="AM1482">
        <f>IF(ISBLANK('Raw Data'!A1477), 0, IF(AND('Raw Data'!D1477&lt;5, 'Raw Data'!E1477&lt;5, 'Raw Data'!F1477&lt;BB$2), 'Raw Data'!AL1477, 0))</f>
        <v/>
      </c>
      <c r="AN1482">
        <f>IF(ISBLANK('Raw Data'!A1477), 0, IF(AND('Raw Data'!D1477&lt;6, 'Raw Data'!E1477&lt;6, 'Raw Data'!F1477&lt;BB$2), 'Raw Data'!AO1477, 0))</f>
        <v/>
      </c>
      <c r="AO1482">
        <f>IF(ISBLANK('Raw Data'!A1477), 0, IF(AND('Raw Data'!I1477&lt;Analysis!$BC$2, 'Raw Data'!D1477-'Raw Data'!E1477&gt;1), 'Raw Data'!AW1477, IF(AND('Raw Data'!J1477&lt;Analysis!$BC$2, 'Raw Data'!E1477-'Raw Data'!D1477&gt;1), 'Raw Data'!AY1477, 0)))</f>
        <v/>
      </c>
      <c r="AP1482">
        <f>IF(ISBLANK('Raw Data'!A1477), 0, IF(AND('Raw Data'!I1477&lt;Analysis!$BC$2, 'Raw Data'!D1477-'Raw Data'!E1477&gt;2), 'Raw Data'!AZ1477, IF(AND('Raw Data'!J1477&lt;Analysis!$BC$2, 'Raw Data'!E1477-'Raw Data'!D1477&gt;2), 'Raw Data'!BB1477, 0)))</f>
        <v/>
      </c>
      <c r="AQ1482">
        <f>IF(ISBLANK('Raw Data'!A1477), 0, IF(AND('Raw Data'!I1477&lt;Analysis!$BC$2, 'Raw Data'!D1477-'Raw Data'!E1477&gt;3), 'Raw Data'!BC1477, IF(AND('Raw Data'!J1477&lt;Analysis!$BC$2, 'Raw Data'!E1477-'Raw Data'!D1477&gt;3), 'Raw Data'!BE1477, 0)))</f>
        <v/>
      </c>
      <c r="AR1482">
        <f>IF('Hidden Analysiss'!D1478=1,IF(ABS('Raw Data'!E1477-'Raw Data'!D1477)&lt;2,'Raw Data'!AX1477,0), 0)</f>
        <v/>
      </c>
      <c r="AS1482">
        <f>IF('Hidden Analysiss'!D1478=1,IF(ABS('Raw Data'!E1477-'Raw Data'!D1477)&lt;3,'Raw Data'!BA1477,0), 0)</f>
        <v/>
      </c>
      <c r="AT1482">
        <f>IF('Hidden Analysiss'!D1478=1,IF(ABS('Raw Data'!E1477-'Raw Data'!D1477)&lt;4,'Raw Data'!BD1477,0), 0)</f>
        <v/>
      </c>
      <c r="AU1482">
        <f>IF(AND('Hidden Analysiss'!E1478=1, ABS('Raw Data'!E1477-'Raw Data'!D1477)&lt;2), 'Raw Data'!AX1477, 0)</f>
        <v/>
      </c>
      <c r="AV1482">
        <f>IF(AND('Hidden Analysiss'!E1478=1, ABS('Raw Data'!E1477-'Raw Data'!D1477)&lt;3), 'Raw Data'!BA1477, 0)</f>
        <v/>
      </c>
      <c r="AW1482">
        <f>IF(AND('Hidden Analysiss'!E1478=1, ABS('Raw Data'!E1477-'Raw Data'!D1477)&lt;3), 'Raw Data'!BD1477, 0)</f>
        <v/>
      </c>
    </row>
    <row r="1483">
      <c r="A1483" s="1">
        <f>'Raw Data'!A1478</f>
        <v/>
      </c>
      <c r="B1483">
        <f>IF('Raw Data'!E1478&gt;'Raw Data'!D1478, 'Raw Data'!J1478, 0)</f>
        <v/>
      </c>
      <c r="C1483">
        <f>IF('Raw Data'!D1478&gt;'Raw Data'!E1478, 'Raw Data'!I1478, 0)</f>
        <v/>
      </c>
      <c r="D1483">
        <f>SUM(G1483:H1483)</f>
        <v/>
      </c>
      <c r="E1483">
        <f>IF(AND('Raw Data'!J1478&lt;'Raw Data'!I1478,'Raw Data'!E1478&gt;'Raw Data'!D1478,'Raw Data'!E1478-'Raw Data'!D1478&gt;3),'Raw Data'!N1478,IF(AND('Raw Data'!I1478&lt;'Raw Data'!J1478,'Raw Data'!D1478&gt;'Raw Data'!E1478,'Raw Data'!D1478-'Raw Data'!E1478&gt;3),'Raw Data'!M1478,0))</f>
        <v/>
      </c>
      <c r="F1483">
        <f>IF(AND('Raw Data'!J1478&lt;'Raw Data'!I1478,'Raw Data'!E1478&gt;'Raw Data'!D1478,'Raw Data'!E1478-'Raw Data'!D1478&lt;4),'Raw Data'!L1478,IF(AND('Raw Data'!I1478&lt;'Raw Data'!J1478,'Raw Data'!D1478&gt;'Raw Data'!E1478,'Raw Data'!D1478-'Raw Data'!E1478&lt;4),'Raw Data'!K1478,0))</f>
        <v/>
      </c>
      <c r="G1483">
        <f>IF(AND('Raw Data'!J1478&lt;'Raw Data'!I1478, 'Raw Data'!E1478&gt;'Raw Data'!D1478), 'Raw Data'!J1478, 0)</f>
        <v/>
      </c>
      <c r="H1483">
        <f>IF(AND('Raw Data'!J1478&gt;'Raw Data'!I1478, 'Raw Data'!E1478&lt;'Raw Data'!D1478), 'Raw Data'!I1478, 0)</f>
        <v/>
      </c>
      <c r="I1483">
        <f>SUM(J1483:K1483)</f>
        <v/>
      </c>
      <c r="J1483">
        <f>IF(AND('Raw Data'!J1478&gt;'Raw Data'!I1478, 'Raw Data'!E1478&gt;'Raw Data'!D1478), 'Raw Data'!J1478, 0)</f>
        <v/>
      </c>
      <c r="K1483">
        <f>IF(AND('Raw Data'!I1478&gt;'Raw Data'!J1478, 'Raw Data'!D1478&gt;'Raw Data'!E1478), 'Raw Data'!I1478, 0)</f>
        <v/>
      </c>
      <c r="L1483">
        <f>IF('Raw Data'!E1478-'Raw Data'!D1478&gt;3, 'Raw Data'!N1478, 0)</f>
        <v/>
      </c>
      <c r="M1483">
        <f>IF('Raw Data'!D1478-'Raw Data'!E1478&gt;3, 'Raw Data'!M1478, 0)</f>
        <v/>
      </c>
      <c r="N1483">
        <f>IF(ISBLANK('Raw Data'!D1478),0,IF(AND('Raw Data'!E1478&gt;'Raw Data'!D1478,'Raw Data'!E1478-'Raw Data'!D1478&gt;0,'Raw Data'!E1478-'Raw Data'!D1478&lt;4),'Raw Data'!L1478, 0))</f>
        <v/>
      </c>
      <c r="O1483">
        <f>IF(ISBLANK('Raw Data'!D1478),0,IF(AND('Raw Data'!E1478&gt;'Raw Data'!D1478,'Raw Data'!E1478-'Raw Data'!D1478&gt;0,'Raw Data'!D1478-'Raw Data'!E1478&lt;4),'Raw Data'!K1478, 0))</f>
        <v/>
      </c>
      <c r="P1483">
        <f>IF('Raw Data'!E1478-'Raw Data'!D1478&gt;3, 'Raw Data'!N1478, IF('Raw Data'!D1478-'Raw Data'!E1478&gt;3, 'Raw Data'!M1478, 0))</f>
        <v/>
      </c>
      <c r="Q1483">
        <f>IF(ISBLANK('Raw Data'!E1478),0,IF(AND('Raw Data'!E1478-'Raw Data'!D1478&lt;4,'Raw Data'!E1478-'Raw Data'!D1478&gt;0),'Raw Data'!L1478,IF(AND('Raw Data'!D1478&gt;'Raw Data'!E1478,'Raw Data'!D1478-'Raw Data'!E1478&gt;0),'Raw Data'!K1478,0)))</f>
        <v/>
      </c>
      <c r="R1483">
        <f>IF(ISBLANK('Raw Data'!K1478),0,IFERROR(IF(MATCH(SMALL('Raw Data'!K1478:N1478,1),L1483:O1483,0),SMALL('Raw Data'!K1478:N1478,1)),0))</f>
        <v/>
      </c>
      <c r="S1483">
        <f>IF(ISBLANK('Raw Data'!K1478),0,IFERROR(IF(MATCH(SMALL('Raw Data'!K1478:N1478,2),L1483:O1483,0),SMALL('Raw Data'!K1478:N1478,2)),0))</f>
        <v/>
      </c>
      <c r="T1483">
        <f>IF(ISBLANK('Raw Data'!K1478),0,IFERROR(IF(MATCH(SMALL('Raw Data'!K1478:N1478,3),L1483:O1483,0),SMALL('Raw Data'!K1478:N1478,3)),0))</f>
        <v/>
      </c>
      <c r="U1483">
        <f>IF(ISBLANK('Raw Data'!K1478),0,IFERROR(IF(MATCH(SMALL('Raw Data'!K1478:N1478,4),L1483:O1483,0),SMALL('Raw Data'!K1478:N1478,4)),0))</f>
        <v/>
      </c>
      <c r="V1483">
        <f>IF(AND('Raw Data'!D1478&lt;3, 'Raw Data'!E1478&lt;3, 'Raw Data'!A1478&gt;0), 'Raw Data'!AF1478, 0)</f>
        <v/>
      </c>
      <c r="W1483">
        <f>IF(AND('Raw Data'!D1478&lt;4, 'Raw Data'!E1478&lt;4, 'Raw Data'!A1478&gt;0), 'Raw Data'!AI1478, 0)</f>
        <v/>
      </c>
      <c r="X1483">
        <f>IF(AND('Raw Data'!D1478&lt;5, 'Raw Data'!E1478&lt;5, 'Raw Data'!A1478&gt;0), 'Raw Data'!AL1478, 0)</f>
        <v/>
      </c>
      <c r="Y1483">
        <f>IF(AND('Raw Data'!D1478&lt;6, 'Raw Data'!E1478&lt;6, 'Raw Data'!A1478&gt;0), 'Raw Data'!AO1478, 0)</f>
        <v/>
      </c>
      <c r="Z1483">
        <f>IF(ISBLANK('Raw Data'!D1478), 0, IF('Raw Data'!D1478-'Raw Data'!E1478&gt;1, 'Raw Data'!AW1478, 0))</f>
        <v/>
      </c>
      <c r="AA1483">
        <f>IF(ISBLANK('Raw Data'!A1478), 0, IF(ABS('Raw Data'!D1478-'Raw Data'!E1478)&lt;2, 'Raw Data'!AX1478, 0))</f>
        <v/>
      </c>
      <c r="AB1483">
        <f>IF(ISBLANK('Raw Data'!D1478), 0, IF('Raw Data'!E1478-'Raw Data'!D1478&gt;1, 'Raw Data'!AY1478, 0))</f>
        <v/>
      </c>
      <c r="AC1483">
        <f>IF(ISBLANK('Raw Data'!D1478), 0, IF('Raw Data'!D1478-'Raw Data'!E1478&gt;2, 'Raw Data'!AZ1478, 0))</f>
        <v/>
      </c>
      <c r="AD1483">
        <f>IF(ISBLANK('Raw Data'!A1478), 0, IF(ABS('Raw Data'!D1478-'Raw Data'!E1478)&lt;3, 'Raw Data'!BA1478, 0))</f>
        <v/>
      </c>
      <c r="AE1483">
        <f>IF(ISBLANK('Raw Data'!D1478), 0, IF('Raw Data'!E1478-'Raw Data'!D1478&gt;2, 'Raw Data'!BB1478, 0))</f>
        <v/>
      </c>
      <c r="AF1483">
        <f>IF(ISBLANK('Raw Data'!D1478), 0, IF('Raw Data'!D1478-'Raw Data'!E1478&gt;3, 'Raw Data'!BC1478, 0))</f>
        <v/>
      </c>
      <c r="AG1483">
        <f>IF(ISBLANK('Raw Data'!A1478), 0, IF(ABS('Raw Data'!D1478-'Raw Data'!E1478)&lt;4, 'Raw Data'!BD1478, 0))</f>
        <v/>
      </c>
      <c r="AH1483">
        <f>IF(ISBLANK('Raw Data'!D1478), 0, IF('Raw Data'!E1478-'Raw Data'!D1478&gt;3, 'Raw Data'!BE1478, 0))</f>
        <v/>
      </c>
      <c r="AI1483">
        <f>IF(SUM('Raw Data'!D1478:E1478)&gt;'Raw Data'!F1478, 'Raw Data'!G1478, 0)</f>
        <v/>
      </c>
      <c r="AJ1483">
        <f>IF(ISBLANK('Raw Data'!D1478), 0, IF(SUM('Raw Data'!D1478:E1478)&lt;'Raw Data'!F1478, 'Raw Data'!H1478, 0))</f>
        <v/>
      </c>
      <c r="AK1483">
        <f>IF(ISBLANK('Raw Data'!A1478), 0, IF(AND('Raw Data'!D1478&lt;3, 'Raw Data'!E1478&lt;3, 'Raw Data'!F1478&lt;BB$2), 'Raw Data'!AF1478, 0))</f>
        <v/>
      </c>
      <c r="AL1483">
        <f>IF(ISBLANK('Raw Data'!A1478), 0, IF(AND('Raw Data'!D1478&lt;4, 'Raw Data'!E1478&lt;4, 'Raw Data'!F1478&lt;BB$2), 'Raw Data'!AI1478, 0))</f>
        <v/>
      </c>
      <c r="AM1483">
        <f>IF(ISBLANK('Raw Data'!A1478), 0, IF(AND('Raw Data'!D1478&lt;5, 'Raw Data'!E1478&lt;5, 'Raw Data'!F1478&lt;BB$2), 'Raw Data'!AL1478, 0))</f>
        <v/>
      </c>
      <c r="AN1483">
        <f>IF(ISBLANK('Raw Data'!A1478), 0, IF(AND('Raw Data'!D1478&lt;6, 'Raw Data'!E1478&lt;6, 'Raw Data'!F1478&lt;BB$2), 'Raw Data'!AO1478, 0))</f>
        <v/>
      </c>
      <c r="AO1483">
        <f>IF(ISBLANK('Raw Data'!A1478), 0, IF(AND('Raw Data'!I1478&lt;Analysis!$BC$2, 'Raw Data'!D1478-'Raw Data'!E1478&gt;1), 'Raw Data'!AW1478, IF(AND('Raw Data'!J1478&lt;Analysis!$BC$2, 'Raw Data'!E1478-'Raw Data'!D1478&gt;1), 'Raw Data'!AY1478, 0)))</f>
        <v/>
      </c>
      <c r="AP1483">
        <f>IF(ISBLANK('Raw Data'!A1478), 0, IF(AND('Raw Data'!I1478&lt;Analysis!$BC$2, 'Raw Data'!D1478-'Raw Data'!E1478&gt;2), 'Raw Data'!AZ1478, IF(AND('Raw Data'!J1478&lt;Analysis!$BC$2, 'Raw Data'!E1478-'Raw Data'!D1478&gt;2), 'Raw Data'!BB1478, 0)))</f>
        <v/>
      </c>
      <c r="AQ1483">
        <f>IF(ISBLANK('Raw Data'!A1478), 0, IF(AND('Raw Data'!I1478&lt;Analysis!$BC$2, 'Raw Data'!D1478-'Raw Data'!E1478&gt;3), 'Raw Data'!BC1478, IF(AND('Raw Data'!J1478&lt;Analysis!$BC$2, 'Raw Data'!E1478-'Raw Data'!D1478&gt;3), 'Raw Data'!BE1478, 0)))</f>
        <v/>
      </c>
      <c r="AR1483">
        <f>IF('Hidden Analysiss'!D1479=1,IF(ABS('Raw Data'!E1478-'Raw Data'!D1478)&lt;2,'Raw Data'!AX1478,0), 0)</f>
        <v/>
      </c>
      <c r="AS1483">
        <f>IF('Hidden Analysiss'!D1479=1,IF(ABS('Raw Data'!E1478-'Raw Data'!D1478)&lt;3,'Raw Data'!BA1478,0), 0)</f>
        <v/>
      </c>
      <c r="AT1483">
        <f>IF('Hidden Analysiss'!D1479=1,IF(ABS('Raw Data'!E1478-'Raw Data'!D1478)&lt;4,'Raw Data'!BD1478,0), 0)</f>
        <v/>
      </c>
      <c r="AU1483">
        <f>IF(AND('Hidden Analysiss'!E1479=1, ABS('Raw Data'!E1478-'Raw Data'!D1478)&lt;2), 'Raw Data'!AX1478, 0)</f>
        <v/>
      </c>
      <c r="AV1483">
        <f>IF(AND('Hidden Analysiss'!E1479=1, ABS('Raw Data'!E1478-'Raw Data'!D1478)&lt;3), 'Raw Data'!BA1478, 0)</f>
        <v/>
      </c>
      <c r="AW1483">
        <f>IF(AND('Hidden Analysiss'!E1479=1, ABS('Raw Data'!E1478-'Raw Data'!D1478)&lt;3), 'Raw Data'!BD1478, 0)</f>
        <v/>
      </c>
    </row>
    <row r="1484">
      <c r="A1484" s="1">
        <f>'Raw Data'!A1479</f>
        <v/>
      </c>
      <c r="B1484">
        <f>IF('Raw Data'!E1479&gt;'Raw Data'!D1479, 'Raw Data'!J1479, 0)</f>
        <v/>
      </c>
      <c r="C1484">
        <f>IF('Raw Data'!D1479&gt;'Raw Data'!E1479, 'Raw Data'!I1479, 0)</f>
        <v/>
      </c>
      <c r="D1484">
        <f>SUM(G1484:H1484)</f>
        <v/>
      </c>
      <c r="E1484">
        <f>IF(AND('Raw Data'!J1479&lt;'Raw Data'!I1479,'Raw Data'!E1479&gt;'Raw Data'!D1479,'Raw Data'!E1479-'Raw Data'!D1479&gt;3),'Raw Data'!N1479,IF(AND('Raw Data'!I1479&lt;'Raw Data'!J1479,'Raw Data'!D1479&gt;'Raw Data'!E1479,'Raw Data'!D1479-'Raw Data'!E1479&gt;3),'Raw Data'!M1479,0))</f>
        <v/>
      </c>
      <c r="F1484">
        <f>IF(AND('Raw Data'!J1479&lt;'Raw Data'!I1479,'Raw Data'!E1479&gt;'Raw Data'!D1479,'Raw Data'!E1479-'Raw Data'!D1479&lt;4),'Raw Data'!L1479,IF(AND('Raw Data'!I1479&lt;'Raw Data'!J1479,'Raw Data'!D1479&gt;'Raw Data'!E1479,'Raw Data'!D1479-'Raw Data'!E1479&lt;4),'Raw Data'!K1479,0))</f>
        <v/>
      </c>
      <c r="G1484">
        <f>IF(AND('Raw Data'!J1479&lt;'Raw Data'!I1479, 'Raw Data'!E1479&gt;'Raw Data'!D1479), 'Raw Data'!J1479, 0)</f>
        <v/>
      </c>
      <c r="H1484">
        <f>IF(AND('Raw Data'!J1479&gt;'Raw Data'!I1479, 'Raw Data'!E1479&lt;'Raw Data'!D1479), 'Raw Data'!I1479, 0)</f>
        <v/>
      </c>
      <c r="I1484">
        <f>SUM(J1484:K1484)</f>
        <v/>
      </c>
      <c r="J1484">
        <f>IF(AND('Raw Data'!J1479&gt;'Raw Data'!I1479, 'Raw Data'!E1479&gt;'Raw Data'!D1479), 'Raw Data'!J1479, 0)</f>
        <v/>
      </c>
      <c r="K1484">
        <f>IF(AND('Raw Data'!I1479&gt;'Raw Data'!J1479, 'Raw Data'!D1479&gt;'Raw Data'!E1479), 'Raw Data'!I1479, 0)</f>
        <v/>
      </c>
      <c r="L1484">
        <f>IF('Raw Data'!E1479-'Raw Data'!D1479&gt;3, 'Raw Data'!N1479, 0)</f>
        <v/>
      </c>
      <c r="M1484">
        <f>IF('Raw Data'!D1479-'Raw Data'!E1479&gt;3, 'Raw Data'!M1479, 0)</f>
        <v/>
      </c>
      <c r="N1484">
        <f>IF(ISBLANK('Raw Data'!D1479),0,IF(AND('Raw Data'!E1479&gt;'Raw Data'!D1479,'Raw Data'!E1479-'Raw Data'!D1479&gt;0,'Raw Data'!E1479-'Raw Data'!D1479&lt;4),'Raw Data'!L1479, 0))</f>
        <v/>
      </c>
      <c r="O1484">
        <f>IF(ISBLANK('Raw Data'!D1479),0,IF(AND('Raw Data'!E1479&gt;'Raw Data'!D1479,'Raw Data'!E1479-'Raw Data'!D1479&gt;0,'Raw Data'!D1479-'Raw Data'!E1479&lt;4),'Raw Data'!K1479, 0))</f>
        <v/>
      </c>
      <c r="P1484">
        <f>IF('Raw Data'!E1479-'Raw Data'!D1479&gt;3, 'Raw Data'!N1479, IF('Raw Data'!D1479-'Raw Data'!E1479&gt;3, 'Raw Data'!M1479, 0))</f>
        <v/>
      </c>
      <c r="Q1484">
        <f>IF(ISBLANK('Raw Data'!E1479),0,IF(AND('Raw Data'!E1479-'Raw Data'!D1479&lt;4,'Raw Data'!E1479-'Raw Data'!D1479&gt;0),'Raw Data'!L1479,IF(AND('Raw Data'!D1479&gt;'Raw Data'!E1479,'Raw Data'!D1479-'Raw Data'!E1479&gt;0),'Raw Data'!K1479,0)))</f>
        <v/>
      </c>
      <c r="R1484">
        <f>IF(ISBLANK('Raw Data'!K1479),0,IFERROR(IF(MATCH(SMALL('Raw Data'!K1479:N1479,1),L1484:O1484,0),SMALL('Raw Data'!K1479:N1479,1)),0))</f>
        <v/>
      </c>
      <c r="S1484">
        <f>IF(ISBLANK('Raw Data'!K1479),0,IFERROR(IF(MATCH(SMALL('Raw Data'!K1479:N1479,2),L1484:O1484,0),SMALL('Raw Data'!K1479:N1479,2)),0))</f>
        <v/>
      </c>
      <c r="T1484">
        <f>IF(ISBLANK('Raw Data'!K1479),0,IFERROR(IF(MATCH(SMALL('Raw Data'!K1479:N1479,3),L1484:O1484,0),SMALL('Raw Data'!K1479:N1479,3)),0))</f>
        <v/>
      </c>
      <c r="U1484">
        <f>IF(ISBLANK('Raw Data'!K1479),0,IFERROR(IF(MATCH(SMALL('Raw Data'!K1479:N1479,4),L1484:O1484,0),SMALL('Raw Data'!K1479:N1479,4)),0))</f>
        <v/>
      </c>
      <c r="V1484">
        <f>IF(AND('Raw Data'!D1479&lt;3, 'Raw Data'!E1479&lt;3, 'Raw Data'!A1479&gt;0), 'Raw Data'!AF1479, 0)</f>
        <v/>
      </c>
      <c r="W1484">
        <f>IF(AND('Raw Data'!D1479&lt;4, 'Raw Data'!E1479&lt;4, 'Raw Data'!A1479&gt;0), 'Raw Data'!AI1479, 0)</f>
        <v/>
      </c>
      <c r="X1484">
        <f>IF(AND('Raw Data'!D1479&lt;5, 'Raw Data'!E1479&lt;5, 'Raw Data'!A1479&gt;0), 'Raw Data'!AL1479, 0)</f>
        <v/>
      </c>
      <c r="Y1484">
        <f>IF(AND('Raw Data'!D1479&lt;6, 'Raw Data'!E1479&lt;6, 'Raw Data'!A1479&gt;0), 'Raw Data'!AO1479, 0)</f>
        <v/>
      </c>
      <c r="Z1484">
        <f>IF(ISBLANK('Raw Data'!D1479), 0, IF('Raw Data'!D1479-'Raw Data'!E1479&gt;1, 'Raw Data'!AW1479, 0))</f>
        <v/>
      </c>
      <c r="AA1484">
        <f>IF(ISBLANK('Raw Data'!A1479), 0, IF(ABS('Raw Data'!D1479-'Raw Data'!E1479)&lt;2, 'Raw Data'!AX1479, 0))</f>
        <v/>
      </c>
      <c r="AB1484">
        <f>IF(ISBLANK('Raw Data'!D1479), 0, IF('Raw Data'!E1479-'Raw Data'!D1479&gt;1, 'Raw Data'!AY1479, 0))</f>
        <v/>
      </c>
      <c r="AC1484">
        <f>IF(ISBLANK('Raw Data'!D1479), 0, IF('Raw Data'!D1479-'Raw Data'!E1479&gt;2, 'Raw Data'!AZ1479, 0))</f>
        <v/>
      </c>
      <c r="AD1484">
        <f>IF(ISBLANK('Raw Data'!A1479), 0, IF(ABS('Raw Data'!D1479-'Raw Data'!E1479)&lt;3, 'Raw Data'!BA1479, 0))</f>
        <v/>
      </c>
      <c r="AE1484">
        <f>IF(ISBLANK('Raw Data'!D1479), 0, IF('Raw Data'!E1479-'Raw Data'!D1479&gt;2, 'Raw Data'!BB1479, 0))</f>
        <v/>
      </c>
      <c r="AF1484">
        <f>IF(ISBLANK('Raw Data'!D1479), 0, IF('Raw Data'!D1479-'Raw Data'!E1479&gt;3, 'Raw Data'!BC1479, 0))</f>
        <v/>
      </c>
      <c r="AG1484">
        <f>IF(ISBLANK('Raw Data'!A1479), 0, IF(ABS('Raw Data'!D1479-'Raw Data'!E1479)&lt;4, 'Raw Data'!BD1479, 0))</f>
        <v/>
      </c>
      <c r="AH1484">
        <f>IF(ISBLANK('Raw Data'!D1479), 0, IF('Raw Data'!E1479-'Raw Data'!D1479&gt;3, 'Raw Data'!BE1479, 0))</f>
        <v/>
      </c>
      <c r="AI1484">
        <f>IF(SUM('Raw Data'!D1479:E1479)&gt;'Raw Data'!F1479, 'Raw Data'!G1479, 0)</f>
        <v/>
      </c>
      <c r="AJ1484">
        <f>IF(ISBLANK('Raw Data'!D1479), 0, IF(SUM('Raw Data'!D1479:E1479)&lt;'Raw Data'!F1479, 'Raw Data'!H1479, 0))</f>
        <v/>
      </c>
      <c r="AK1484">
        <f>IF(ISBLANK('Raw Data'!A1479), 0, IF(AND('Raw Data'!D1479&lt;3, 'Raw Data'!E1479&lt;3, 'Raw Data'!F1479&lt;BB$2), 'Raw Data'!AF1479, 0))</f>
        <v/>
      </c>
      <c r="AL1484">
        <f>IF(ISBLANK('Raw Data'!A1479), 0, IF(AND('Raw Data'!D1479&lt;4, 'Raw Data'!E1479&lt;4, 'Raw Data'!F1479&lt;BB$2), 'Raw Data'!AI1479, 0))</f>
        <v/>
      </c>
      <c r="AM1484">
        <f>IF(ISBLANK('Raw Data'!A1479), 0, IF(AND('Raw Data'!D1479&lt;5, 'Raw Data'!E1479&lt;5, 'Raw Data'!F1479&lt;BB$2), 'Raw Data'!AL1479, 0))</f>
        <v/>
      </c>
      <c r="AN1484">
        <f>IF(ISBLANK('Raw Data'!A1479), 0, IF(AND('Raw Data'!D1479&lt;6, 'Raw Data'!E1479&lt;6, 'Raw Data'!F1479&lt;BB$2), 'Raw Data'!AO1479, 0))</f>
        <v/>
      </c>
      <c r="AO1484">
        <f>IF(ISBLANK('Raw Data'!A1479), 0, IF(AND('Raw Data'!I1479&lt;Analysis!$BC$2, 'Raw Data'!D1479-'Raw Data'!E1479&gt;1), 'Raw Data'!AW1479, IF(AND('Raw Data'!J1479&lt;Analysis!$BC$2, 'Raw Data'!E1479-'Raw Data'!D1479&gt;1), 'Raw Data'!AY1479, 0)))</f>
        <v/>
      </c>
      <c r="AP1484">
        <f>IF(ISBLANK('Raw Data'!A1479), 0, IF(AND('Raw Data'!I1479&lt;Analysis!$BC$2, 'Raw Data'!D1479-'Raw Data'!E1479&gt;2), 'Raw Data'!AZ1479, IF(AND('Raw Data'!J1479&lt;Analysis!$BC$2, 'Raw Data'!E1479-'Raw Data'!D1479&gt;2), 'Raw Data'!BB1479, 0)))</f>
        <v/>
      </c>
      <c r="AQ1484">
        <f>IF(ISBLANK('Raw Data'!A1479), 0, IF(AND('Raw Data'!I1479&lt;Analysis!$BC$2, 'Raw Data'!D1479-'Raw Data'!E1479&gt;3), 'Raw Data'!BC1479, IF(AND('Raw Data'!J1479&lt;Analysis!$BC$2, 'Raw Data'!E1479-'Raw Data'!D1479&gt;3), 'Raw Data'!BE1479, 0)))</f>
        <v/>
      </c>
      <c r="AR1484">
        <f>IF('Hidden Analysiss'!D1480=1,IF(ABS('Raw Data'!E1479-'Raw Data'!D1479)&lt;2,'Raw Data'!AX1479,0), 0)</f>
        <v/>
      </c>
      <c r="AS1484">
        <f>IF('Hidden Analysiss'!D1480=1,IF(ABS('Raw Data'!E1479-'Raw Data'!D1479)&lt;3,'Raw Data'!BA1479,0), 0)</f>
        <v/>
      </c>
      <c r="AT1484">
        <f>IF('Hidden Analysiss'!D1480=1,IF(ABS('Raw Data'!E1479-'Raw Data'!D1479)&lt;4,'Raw Data'!BD1479,0), 0)</f>
        <v/>
      </c>
      <c r="AU1484">
        <f>IF(AND('Hidden Analysiss'!E1480=1, ABS('Raw Data'!E1479-'Raw Data'!D1479)&lt;2), 'Raw Data'!AX1479, 0)</f>
        <v/>
      </c>
      <c r="AV1484">
        <f>IF(AND('Hidden Analysiss'!E1480=1, ABS('Raw Data'!E1479-'Raw Data'!D1479)&lt;3), 'Raw Data'!BA1479, 0)</f>
        <v/>
      </c>
      <c r="AW1484">
        <f>IF(AND('Hidden Analysiss'!E1480=1, ABS('Raw Data'!E1479-'Raw Data'!D1479)&lt;3), 'Raw Data'!BD1479, 0)</f>
        <v/>
      </c>
    </row>
    <row r="1485">
      <c r="A1485" s="1">
        <f>'Raw Data'!A1480</f>
        <v/>
      </c>
      <c r="B1485">
        <f>IF('Raw Data'!E1480&gt;'Raw Data'!D1480, 'Raw Data'!J1480, 0)</f>
        <v/>
      </c>
      <c r="C1485">
        <f>IF('Raw Data'!D1480&gt;'Raw Data'!E1480, 'Raw Data'!I1480, 0)</f>
        <v/>
      </c>
      <c r="D1485">
        <f>SUM(G1485:H1485)</f>
        <v/>
      </c>
      <c r="E1485">
        <f>IF(AND('Raw Data'!J1480&lt;'Raw Data'!I1480,'Raw Data'!E1480&gt;'Raw Data'!D1480,'Raw Data'!E1480-'Raw Data'!D1480&gt;3),'Raw Data'!N1480,IF(AND('Raw Data'!I1480&lt;'Raw Data'!J1480,'Raw Data'!D1480&gt;'Raw Data'!E1480,'Raw Data'!D1480-'Raw Data'!E1480&gt;3),'Raw Data'!M1480,0))</f>
        <v/>
      </c>
      <c r="F1485">
        <f>IF(AND('Raw Data'!J1480&lt;'Raw Data'!I1480,'Raw Data'!E1480&gt;'Raw Data'!D1480,'Raw Data'!E1480-'Raw Data'!D1480&lt;4),'Raw Data'!L1480,IF(AND('Raw Data'!I1480&lt;'Raw Data'!J1480,'Raw Data'!D1480&gt;'Raw Data'!E1480,'Raw Data'!D1480-'Raw Data'!E1480&lt;4),'Raw Data'!K1480,0))</f>
        <v/>
      </c>
      <c r="G1485">
        <f>IF(AND('Raw Data'!J1480&lt;'Raw Data'!I1480, 'Raw Data'!E1480&gt;'Raw Data'!D1480), 'Raw Data'!J1480, 0)</f>
        <v/>
      </c>
      <c r="H1485">
        <f>IF(AND('Raw Data'!J1480&gt;'Raw Data'!I1480, 'Raw Data'!E1480&lt;'Raw Data'!D1480), 'Raw Data'!I1480, 0)</f>
        <v/>
      </c>
      <c r="I1485">
        <f>SUM(J1485:K1485)</f>
        <v/>
      </c>
      <c r="J1485">
        <f>IF(AND('Raw Data'!J1480&gt;'Raw Data'!I1480, 'Raw Data'!E1480&gt;'Raw Data'!D1480), 'Raw Data'!J1480, 0)</f>
        <v/>
      </c>
      <c r="K1485">
        <f>IF(AND('Raw Data'!I1480&gt;'Raw Data'!J1480, 'Raw Data'!D1480&gt;'Raw Data'!E1480), 'Raw Data'!I1480, 0)</f>
        <v/>
      </c>
      <c r="L1485">
        <f>IF('Raw Data'!E1480-'Raw Data'!D1480&gt;3, 'Raw Data'!N1480, 0)</f>
        <v/>
      </c>
      <c r="M1485">
        <f>IF('Raw Data'!D1480-'Raw Data'!E1480&gt;3, 'Raw Data'!M1480, 0)</f>
        <v/>
      </c>
      <c r="N1485">
        <f>IF(ISBLANK('Raw Data'!D1480),0,IF(AND('Raw Data'!E1480&gt;'Raw Data'!D1480,'Raw Data'!E1480-'Raw Data'!D1480&gt;0,'Raw Data'!E1480-'Raw Data'!D1480&lt;4),'Raw Data'!L1480, 0))</f>
        <v/>
      </c>
      <c r="O1485">
        <f>IF(ISBLANK('Raw Data'!D1480),0,IF(AND('Raw Data'!E1480&gt;'Raw Data'!D1480,'Raw Data'!E1480-'Raw Data'!D1480&gt;0,'Raw Data'!D1480-'Raw Data'!E1480&lt;4),'Raw Data'!K1480, 0))</f>
        <v/>
      </c>
      <c r="P1485">
        <f>IF('Raw Data'!E1480-'Raw Data'!D1480&gt;3, 'Raw Data'!N1480, IF('Raw Data'!D1480-'Raw Data'!E1480&gt;3, 'Raw Data'!M1480, 0))</f>
        <v/>
      </c>
      <c r="Q1485">
        <f>IF(ISBLANK('Raw Data'!E1480),0,IF(AND('Raw Data'!E1480-'Raw Data'!D1480&lt;4,'Raw Data'!E1480-'Raw Data'!D1480&gt;0),'Raw Data'!L1480,IF(AND('Raw Data'!D1480&gt;'Raw Data'!E1480,'Raw Data'!D1480-'Raw Data'!E1480&gt;0),'Raw Data'!K1480,0)))</f>
        <v/>
      </c>
      <c r="R1485">
        <f>IF(ISBLANK('Raw Data'!K1480),0,IFERROR(IF(MATCH(SMALL('Raw Data'!K1480:N1480,1),L1485:O1485,0),SMALL('Raw Data'!K1480:N1480,1)),0))</f>
        <v/>
      </c>
      <c r="S1485">
        <f>IF(ISBLANK('Raw Data'!K1480),0,IFERROR(IF(MATCH(SMALL('Raw Data'!K1480:N1480,2),L1485:O1485,0),SMALL('Raw Data'!K1480:N1480,2)),0))</f>
        <v/>
      </c>
      <c r="T1485">
        <f>IF(ISBLANK('Raw Data'!K1480),0,IFERROR(IF(MATCH(SMALL('Raw Data'!K1480:N1480,3),L1485:O1485,0),SMALL('Raw Data'!K1480:N1480,3)),0))</f>
        <v/>
      </c>
      <c r="U1485">
        <f>IF(ISBLANK('Raw Data'!K1480),0,IFERROR(IF(MATCH(SMALL('Raw Data'!K1480:N1480,4),L1485:O1485,0),SMALL('Raw Data'!K1480:N1480,4)),0))</f>
        <v/>
      </c>
      <c r="V1485">
        <f>IF(AND('Raw Data'!D1480&lt;3, 'Raw Data'!E1480&lt;3, 'Raw Data'!A1480&gt;0), 'Raw Data'!AF1480, 0)</f>
        <v/>
      </c>
      <c r="W1485">
        <f>IF(AND('Raw Data'!D1480&lt;4, 'Raw Data'!E1480&lt;4, 'Raw Data'!A1480&gt;0), 'Raw Data'!AI1480, 0)</f>
        <v/>
      </c>
      <c r="X1485">
        <f>IF(AND('Raw Data'!D1480&lt;5, 'Raw Data'!E1480&lt;5, 'Raw Data'!A1480&gt;0), 'Raw Data'!AL1480, 0)</f>
        <v/>
      </c>
      <c r="Y1485">
        <f>IF(AND('Raw Data'!D1480&lt;6, 'Raw Data'!E1480&lt;6, 'Raw Data'!A1480&gt;0), 'Raw Data'!AO1480, 0)</f>
        <v/>
      </c>
      <c r="Z1485">
        <f>IF(ISBLANK('Raw Data'!D1480), 0, IF('Raw Data'!D1480-'Raw Data'!E1480&gt;1, 'Raw Data'!AW1480, 0))</f>
        <v/>
      </c>
      <c r="AA1485">
        <f>IF(ISBLANK('Raw Data'!A1480), 0, IF(ABS('Raw Data'!D1480-'Raw Data'!E1480)&lt;2, 'Raw Data'!AX1480, 0))</f>
        <v/>
      </c>
      <c r="AB1485">
        <f>IF(ISBLANK('Raw Data'!D1480), 0, IF('Raw Data'!E1480-'Raw Data'!D1480&gt;1, 'Raw Data'!AY1480, 0))</f>
        <v/>
      </c>
      <c r="AC1485">
        <f>IF(ISBLANK('Raw Data'!D1480), 0, IF('Raw Data'!D1480-'Raw Data'!E1480&gt;2, 'Raw Data'!AZ1480, 0))</f>
        <v/>
      </c>
      <c r="AD1485">
        <f>IF(ISBLANK('Raw Data'!A1480), 0, IF(ABS('Raw Data'!D1480-'Raw Data'!E1480)&lt;3, 'Raw Data'!BA1480, 0))</f>
        <v/>
      </c>
      <c r="AE1485">
        <f>IF(ISBLANK('Raw Data'!D1480), 0, IF('Raw Data'!E1480-'Raw Data'!D1480&gt;2, 'Raw Data'!BB1480, 0))</f>
        <v/>
      </c>
      <c r="AF1485">
        <f>IF(ISBLANK('Raw Data'!D1480), 0, IF('Raw Data'!D1480-'Raw Data'!E1480&gt;3, 'Raw Data'!BC1480, 0))</f>
        <v/>
      </c>
      <c r="AG1485">
        <f>IF(ISBLANK('Raw Data'!A1480), 0, IF(ABS('Raw Data'!D1480-'Raw Data'!E1480)&lt;4, 'Raw Data'!BD1480, 0))</f>
        <v/>
      </c>
      <c r="AH1485">
        <f>IF(ISBLANK('Raw Data'!D1480), 0, IF('Raw Data'!E1480-'Raw Data'!D1480&gt;3, 'Raw Data'!BE1480, 0))</f>
        <v/>
      </c>
      <c r="AI1485">
        <f>IF(SUM('Raw Data'!D1480:E1480)&gt;'Raw Data'!F1480, 'Raw Data'!G1480, 0)</f>
        <v/>
      </c>
      <c r="AJ1485">
        <f>IF(ISBLANK('Raw Data'!D1480), 0, IF(SUM('Raw Data'!D1480:E1480)&lt;'Raw Data'!F1480, 'Raw Data'!H1480, 0))</f>
        <v/>
      </c>
      <c r="AK1485">
        <f>IF(ISBLANK('Raw Data'!A1480), 0, IF(AND('Raw Data'!D1480&lt;3, 'Raw Data'!E1480&lt;3, 'Raw Data'!F1480&lt;BB$2), 'Raw Data'!AF1480, 0))</f>
        <v/>
      </c>
      <c r="AL1485">
        <f>IF(ISBLANK('Raw Data'!A1480), 0, IF(AND('Raw Data'!D1480&lt;4, 'Raw Data'!E1480&lt;4, 'Raw Data'!F1480&lt;BB$2), 'Raw Data'!AI1480, 0))</f>
        <v/>
      </c>
      <c r="AM1485">
        <f>IF(ISBLANK('Raw Data'!A1480), 0, IF(AND('Raw Data'!D1480&lt;5, 'Raw Data'!E1480&lt;5, 'Raw Data'!F1480&lt;BB$2), 'Raw Data'!AL1480, 0))</f>
        <v/>
      </c>
      <c r="AN1485">
        <f>IF(ISBLANK('Raw Data'!A1480), 0, IF(AND('Raw Data'!D1480&lt;6, 'Raw Data'!E1480&lt;6, 'Raw Data'!F1480&lt;BB$2), 'Raw Data'!AO1480, 0))</f>
        <v/>
      </c>
      <c r="AO1485">
        <f>IF(ISBLANK('Raw Data'!A1480), 0, IF(AND('Raw Data'!I1480&lt;Analysis!$BC$2, 'Raw Data'!D1480-'Raw Data'!E1480&gt;1), 'Raw Data'!AW1480, IF(AND('Raw Data'!J1480&lt;Analysis!$BC$2, 'Raw Data'!E1480-'Raw Data'!D1480&gt;1), 'Raw Data'!AY1480, 0)))</f>
        <v/>
      </c>
      <c r="AP1485">
        <f>IF(ISBLANK('Raw Data'!A1480), 0, IF(AND('Raw Data'!I1480&lt;Analysis!$BC$2, 'Raw Data'!D1480-'Raw Data'!E1480&gt;2), 'Raw Data'!AZ1480, IF(AND('Raw Data'!J1480&lt;Analysis!$BC$2, 'Raw Data'!E1480-'Raw Data'!D1480&gt;2), 'Raw Data'!BB1480, 0)))</f>
        <v/>
      </c>
      <c r="AQ1485">
        <f>IF(ISBLANK('Raw Data'!A1480), 0, IF(AND('Raw Data'!I1480&lt;Analysis!$BC$2, 'Raw Data'!D1480-'Raw Data'!E1480&gt;3), 'Raw Data'!BC1480, IF(AND('Raw Data'!J1480&lt;Analysis!$BC$2, 'Raw Data'!E1480-'Raw Data'!D1480&gt;3), 'Raw Data'!BE1480, 0)))</f>
        <v/>
      </c>
      <c r="AR1485">
        <f>IF('Hidden Analysiss'!D1481=1,IF(ABS('Raw Data'!E1480-'Raw Data'!D1480)&lt;2,'Raw Data'!AX1480,0), 0)</f>
        <v/>
      </c>
      <c r="AS1485">
        <f>IF('Hidden Analysiss'!D1481=1,IF(ABS('Raw Data'!E1480-'Raw Data'!D1480)&lt;3,'Raw Data'!BA1480,0), 0)</f>
        <v/>
      </c>
      <c r="AT1485">
        <f>IF('Hidden Analysiss'!D1481=1,IF(ABS('Raw Data'!E1480-'Raw Data'!D1480)&lt;4,'Raw Data'!BD1480,0), 0)</f>
        <v/>
      </c>
      <c r="AU1485">
        <f>IF(AND('Hidden Analysiss'!E1481=1, ABS('Raw Data'!E1480-'Raw Data'!D1480)&lt;2), 'Raw Data'!AX1480, 0)</f>
        <v/>
      </c>
      <c r="AV1485">
        <f>IF(AND('Hidden Analysiss'!E1481=1, ABS('Raw Data'!E1480-'Raw Data'!D1480)&lt;3), 'Raw Data'!BA1480, 0)</f>
        <v/>
      </c>
      <c r="AW1485">
        <f>IF(AND('Hidden Analysiss'!E1481=1, ABS('Raw Data'!E1480-'Raw Data'!D1480)&lt;3), 'Raw Data'!BD1480, 0)</f>
        <v/>
      </c>
    </row>
    <row r="1486">
      <c r="A1486" s="1">
        <f>'Raw Data'!A1481</f>
        <v/>
      </c>
      <c r="B1486">
        <f>IF('Raw Data'!E1481&gt;'Raw Data'!D1481, 'Raw Data'!J1481, 0)</f>
        <v/>
      </c>
      <c r="C1486">
        <f>IF('Raw Data'!D1481&gt;'Raw Data'!E1481, 'Raw Data'!I1481, 0)</f>
        <v/>
      </c>
      <c r="D1486">
        <f>SUM(G1486:H1486)</f>
        <v/>
      </c>
      <c r="E1486">
        <f>IF(AND('Raw Data'!J1481&lt;'Raw Data'!I1481,'Raw Data'!E1481&gt;'Raw Data'!D1481,'Raw Data'!E1481-'Raw Data'!D1481&gt;3),'Raw Data'!N1481,IF(AND('Raw Data'!I1481&lt;'Raw Data'!J1481,'Raw Data'!D1481&gt;'Raw Data'!E1481,'Raw Data'!D1481-'Raw Data'!E1481&gt;3),'Raw Data'!M1481,0))</f>
        <v/>
      </c>
      <c r="F1486">
        <f>IF(AND('Raw Data'!J1481&lt;'Raw Data'!I1481,'Raw Data'!E1481&gt;'Raw Data'!D1481,'Raw Data'!E1481-'Raw Data'!D1481&lt;4),'Raw Data'!L1481,IF(AND('Raw Data'!I1481&lt;'Raw Data'!J1481,'Raw Data'!D1481&gt;'Raw Data'!E1481,'Raw Data'!D1481-'Raw Data'!E1481&lt;4),'Raw Data'!K1481,0))</f>
        <v/>
      </c>
      <c r="G1486">
        <f>IF(AND('Raw Data'!J1481&lt;'Raw Data'!I1481, 'Raw Data'!E1481&gt;'Raw Data'!D1481), 'Raw Data'!J1481, 0)</f>
        <v/>
      </c>
      <c r="H1486">
        <f>IF(AND('Raw Data'!J1481&gt;'Raw Data'!I1481, 'Raw Data'!E1481&lt;'Raw Data'!D1481), 'Raw Data'!I1481, 0)</f>
        <v/>
      </c>
      <c r="I1486">
        <f>SUM(J1486:K1486)</f>
        <v/>
      </c>
      <c r="J1486">
        <f>IF(AND('Raw Data'!J1481&gt;'Raw Data'!I1481, 'Raw Data'!E1481&gt;'Raw Data'!D1481), 'Raw Data'!J1481, 0)</f>
        <v/>
      </c>
      <c r="K1486">
        <f>IF(AND('Raw Data'!I1481&gt;'Raw Data'!J1481, 'Raw Data'!D1481&gt;'Raw Data'!E1481), 'Raw Data'!I1481, 0)</f>
        <v/>
      </c>
      <c r="L1486">
        <f>IF('Raw Data'!E1481-'Raw Data'!D1481&gt;3, 'Raw Data'!N1481, 0)</f>
        <v/>
      </c>
      <c r="M1486">
        <f>IF('Raw Data'!D1481-'Raw Data'!E1481&gt;3, 'Raw Data'!M1481, 0)</f>
        <v/>
      </c>
      <c r="N1486">
        <f>IF(ISBLANK('Raw Data'!D1481),0,IF(AND('Raw Data'!E1481&gt;'Raw Data'!D1481,'Raw Data'!E1481-'Raw Data'!D1481&gt;0,'Raw Data'!E1481-'Raw Data'!D1481&lt;4),'Raw Data'!L1481, 0))</f>
        <v/>
      </c>
      <c r="O1486">
        <f>IF(ISBLANK('Raw Data'!D1481),0,IF(AND('Raw Data'!E1481&gt;'Raw Data'!D1481,'Raw Data'!E1481-'Raw Data'!D1481&gt;0,'Raw Data'!D1481-'Raw Data'!E1481&lt;4),'Raw Data'!K1481, 0))</f>
        <v/>
      </c>
      <c r="P1486">
        <f>IF('Raw Data'!E1481-'Raw Data'!D1481&gt;3, 'Raw Data'!N1481, IF('Raw Data'!D1481-'Raw Data'!E1481&gt;3, 'Raw Data'!M1481, 0))</f>
        <v/>
      </c>
      <c r="Q1486">
        <f>IF(ISBLANK('Raw Data'!E1481),0,IF(AND('Raw Data'!E1481-'Raw Data'!D1481&lt;4,'Raw Data'!E1481-'Raw Data'!D1481&gt;0),'Raw Data'!L1481,IF(AND('Raw Data'!D1481&gt;'Raw Data'!E1481,'Raw Data'!D1481-'Raw Data'!E1481&gt;0),'Raw Data'!K1481,0)))</f>
        <v/>
      </c>
      <c r="R1486">
        <f>IF(ISBLANK('Raw Data'!K1481),0,IFERROR(IF(MATCH(SMALL('Raw Data'!K1481:N1481,1),L1486:O1486,0),SMALL('Raw Data'!K1481:N1481,1)),0))</f>
        <v/>
      </c>
      <c r="S1486">
        <f>IF(ISBLANK('Raw Data'!K1481),0,IFERROR(IF(MATCH(SMALL('Raw Data'!K1481:N1481,2),L1486:O1486,0),SMALL('Raw Data'!K1481:N1481,2)),0))</f>
        <v/>
      </c>
      <c r="T1486">
        <f>IF(ISBLANK('Raw Data'!K1481),0,IFERROR(IF(MATCH(SMALL('Raw Data'!K1481:N1481,3),L1486:O1486,0),SMALL('Raw Data'!K1481:N1481,3)),0))</f>
        <v/>
      </c>
      <c r="U1486">
        <f>IF(ISBLANK('Raw Data'!K1481),0,IFERROR(IF(MATCH(SMALL('Raw Data'!K1481:N1481,4),L1486:O1486,0),SMALL('Raw Data'!K1481:N1481,4)),0))</f>
        <v/>
      </c>
      <c r="V1486">
        <f>IF(AND('Raw Data'!D1481&lt;3, 'Raw Data'!E1481&lt;3, 'Raw Data'!A1481&gt;0), 'Raw Data'!AF1481, 0)</f>
        <v/>
      </c>
      <c r="W1486">
        <f>IF(AND('Raw Data'!D1481&lt;4, 'Raw Data'!E1481&lt;4, 'Raw Data'!A1481&gt;0), 'Raw Data'!AI1481, 0)</f>
        <v/>
      </c>
      <c r="X1486">
        <f>IF(AND('Raw Data'!D1481&lt;5, 'Raw Data'!E1481&lt;5, 'Raw Data'!A1481&gt;0), 'Raw Data'!AL1481, 0)</f>
        <v/>
      </c>
      <c r="Y1486">
        <f>IF(AND('Raw Data'!D1481&lt;6, 'Raw Data'!E1481&lt;6, 'Raw Data'!A1481&gt;0), 'Raw Data'!AO1481, 0)</f>
        <v/>
      </c>
      <c r="Z1486">
        <f>IF(ISBLANK('Raw Data'!D1481), 0, IF('Raw Data'!D1481-'Raw Data'!E1481&gt;1, 'Raw Data'!AW1481, 0))</f>
        <v/>
      </c>
      <c r="AA1486">
        <f>IF(ISBLANK('Raw Data'!A1481), 0, IF(ABS('Raw Data'!D1481-'Raw Data'!E1481)&lt;2, 'Raw Data'!AX1481, 0))</f>
        <v/>
      </c>
      <c r="AB1486">
        <f>IF(ISBLANK('Raw Data'!D1481), 0, IF('Raw Data'!E1481-'Raw Data'!D1481&gt;1, 'Raw Data'!AY1481, 0))</f>
        <v/>
      </c>
      <c r="AC1486">
        <f>IF(ISBLANK('Raw Data'!D1481), 0, IF('Raw Data'!D1481-'Raw Data'!E1481&gt;2, 'Raw Data'!AZ1481, 0))</f>
        <v/>
      </c>
      <c r="AD1486">
        <f>IF(ISBLANK('Raw Data'!A1481), 0, IF(ABS('Raw Data'!D1481-'Raw Data'!E1481)&lt;3, 'Raw Data'!BA1481, 0))</f>
        <v/>
      </c>
      <c r="AE1486">
        <f>IF(ISBLANK('Raw Data'!D1481), 0, IF('Raw Data'!E1481-'Raw Data'!D1481&gt;2, 'Raw Data'!BB1481, 0))</f>
        <v/>
      </c>
      <c r="AF1486">
        <f>IF(ISBLANK('Raw Data'!D1481), 0, IF('Raw Data'!D1481-'Raw Data'!E1481&gt;3, 'Raw Data'!BC1481, 0))</f>
        <v/>
      </c>
      <c r="AG1486">
        <f>IF(ISBLANK('Raw Data'!A1481), 0, IF(ABS('Raw Data'!D1481-'Raw Data'!E1481)&lt;4, 'Raw Data'!BD1481, 0))</f>
        <v/>
      </c>
      <c r="AH1486">
        <f>IF(ISBLANK('Raw Data'!D1481), 0, IF('Raw Data'!E1481-'Raw Data'!D1481&gt;3, 'Raw Data'!BE1481, 0))</f>
        <v/>
      </c>
      <c r="AI1486">
        <f>IF(SUM('Raw Data'!D1481:E1481)&gt;'Raw Data'!F1481, 'Raw Data'!G1481, 0)</f>
        <v/>
      </c>
      <c r="AJ1486">
        <f>IF(ISBLANK('Raw Data'!D1481), 0, IF(SUM('Raw Data'!D1481:E1481)&lt;'Raw Data'!F1481, 'Raw Data'!H1481, 0))</f>
        <v/>
      </c>
      <c r="AK1486">
        <f>IF(ISBLANK('Raw Data'!A1481), 0, IF(AND('Raw Data'!D1481&lt;3, 'Raw Data'!E1481&lt;3, 'Raw Data'!F1481&lt;BB$2), 'Raw Data'!AF1481, 0))</f>
        <v/>
      </c>
      <c r="AL1486">
        <f>IF(ISBLANK('Raw Data'!A1481), 0, IF(AND('Raw Data'!D1481&lt;4, 'Raw Data'!E1481&lt;4, 'Raw Data'!F1481&lt;BB$2), 'Raw Data'!AI1481, 0))</f>
        <v/>
      </c>
      <c r="AM1486">
        <f>IF(ISBLANK('Raw Data'!A1481), 0, IF(AND('Raw Data'!D1481&lt;5, 'Raw Data'!E1481&lt;5, 'Raw Data'!F1481&lt;BB$2), 'Raw Data'!AL1481, 0))</f>
        <v/>
      </c>
      <c r="AN1486">
        <f>IF(ISBLANK('Raw Data'!A1481), 0, IF(AND('Raw Data'!D1481&lt;6, 'Raw Data'!E1481&lt;6, 'Raw Data'!F1481&lt;BB$2), 'Raw Data'!AO1481, 0))</f>
        <v/>
      </c>
      <c r="AO1486">
        <f>IF(ISBLANK('Raw Data'!A1481), 0, IF(AND('Raw Data'!I1481&lt;Analysis!$BC$2, 'Raw Data'!D1481-'Raw Data'!E1481&gt;1), 'Raw Data'!AW1481, IF(AND('Raw Data'!J1481&lt;Analysis!$BC$2, 'Raw Data'!E1481-'Raw Data'!D1481&gt;1), 'Raw Data'!AY1481, 0)))</f>
        <v/>
      </c>
      <c r="AP1486">
        <f>IF(ISBLANK('Raw Data'!A1481), 0, IF(AND('Raw Data'!I1481&lt;Analysis!$BC$2, 'Raw Data'!D1481-'Raw Data'!E1481&gt;2), 'Raw Data'!AZ1481, IF(AND('Raw Data'!J1481&lt;Analysis!$BC$2, 'Raw Data'!E1481-'Raw Data'!D1481&gt;2), 'Raw Data'!BB1481, 0)))</f>
        <v/>
      </c>
      <c r="AQ1486">
        <f>IF(ISBLANK('Raw Data'!A1481), 0, IF(AND('Raw Data'!I1481&lt;Analysis!$BC$2, 'Raw Data'!D1481-'Raw Data'!E1481&gt;3), 'Raw Data'!BC1481, IF(AND('Raw Data'!J1481&lt;Analysis!$BC$2, 'Raw Data'!E1481-'Raw Data'!D1481&gt;3), 'Raw Data'!BE1481, 0)))</f>
        <v/>
      </c>
      <c r="AR1486">
        <f>IF('Hidden Analysiss'!D1482=1,IF(ABS('Raw Data'!E1481-'Raw Data'!D1481)&lt;2,'Raw Data'!AX1481,0), 0)</f>
        <v/>
      </c>
      <c r="AS1486">
        <f>IF('Hidden Analysiss'!D1482=1,IF(ABS('Raw Data'!E1481-'Raw Data'!D1481)&lt;3,'Raw Data'!BA1481,0), 0)</f>
        <v/>
      </c>
      <c r="AT1486">
        <f>IF('Hidden Analysiss'!D1482=1,IF(ABS('Raw Data'!E1481-'Raw Data'!D1481)&lt;4,'Raw Data'!BD1481,0), 0)</f>
        <v/>
      </c>
      <c r="AU1486">
        <f>IF(AND('Hidden Analysiss'!E1482=1, ABS('Raw Data'!E1481-'Raw Data'!D1481)&lt;2), 'Raw Data'!AX1481, 0)</f>
        <v/>
      </c>
      <c r="AV1486">
        <f>IF(AND('Hidden Analysiss'!E1482=1, ABS('Raw Data'!E1481-'Raw Data'!D1481)&lt;3), 'Raw Data'!BA1481, 0)</f>
        <v/>
      </c>
      <c r="AW1486">
        <f>IF(AND('Hidden Analysiss'!E1482=1, ABS('Raw Data'!E1481-'Raw Data'!D1481)&lt;3), 'Raw Data'!BD1481, 0)</f>
        <v/>
      </c>
    </row>
    <row r="1487">
      <c r="A1487" s="1">
        <f>'Raw Data'!A1482</f>
        <v/>
      </c>
      <c r="B1487">
        <f>IF('Raw Data'!E1482&gt;'Raw Data'!D1482, 'Raw Data'!J1482, 0)</f>
        <v/>
      </c>
      <c r="C1487">
        <f>IF('Raw Data'!D1482&gt;'Raw Data'!E1482, 'Raw Data'!I1482, 0)</f>
        <v/>
      </c>
      <c r="D1487">
        <f>SUM(G1487:H1487)</f>
        <v/>
      </c>
      <c r="E1487">
        <f>IF(AND('Raw Data'!J1482&lt;'Raw Data'!I1482,'Raw Data'!E1482&gt;'Raw Data'!D1482,'Raw Data'!E1482-'Raw Data'!D1482&gt;3),'Raw Data'!N1482,IF(AND('Raw Data'!I1482&lt;'Raw Data'!J1482,'Raw Data'!D1482&gt;'Raw Data'!E1482,'Raw Data'!D1482-'Raw Data'!E1482&gt;3),'Raw Data'!M1482,0))</f>
        <v/>
      </c>
      <c r="F1487">
        <f>IF(AND('Raw Data'!J1482&lt;'Raw Data'!I1482,'Raw Data'!E1482&gt;'Raw Data'!D1482,'Raw Data'!E1482-'Raw Data'!D1482&lt;4),'Raw Data'!L1482,IF(AND('Raw Data'!I1482&lt;'Raw Data'!J1482,'Raw Data'!D1482&gt;'Raw Data'!E1482,'Raw Data'!D1482-'Raw Data'!E1482&lt;4),'Raw Data'!K1482,0))</f>
        <v/>
      </c>
      <c r="G1487">
        <f>IF(AND('Raw Data'!J1482&lt;'Raw Data'!I1482, 'Raw Data'!E1482&gt;'Raw Data'!D1482), 'Raw Data'!J1482, 0)</f>
        <v/>
      </c>
      <c r="H1487">
        <f>IF(AND('Raw Data'!J1482&gt;'Raw Data'!I1482, 'Raw Data'!E1482&lt;'Raw Data'!D1482), 'Raw Data'!I1482, 0)</f>
        <v/>
      </c>
      <c r="I1487">
        <f>SUM(J1487:K1487)</f>
        <v/>
      </c>
      <c r="J1487">
        <f>IF(AND('Raw Data'!J1482&gt;'Raw Data'!I1482, 'Raw Data'!E1482&gt;'Raw Data'!D1482), 'Raw Data'!J1482, 0)</f>
        <v/>
      </c>
      <c r="K1487">
        <f>IF(AND('Raw Data'!I1482&gt;'Raw Data'!J1482, 'Raw Data'!D1482&gt;'Raw Data'!E1482), 'Raw Data'!I1482, 0)</f>
        <v/>
      </c>
      <c r="L1487">
        <f>IF('Raw Data'!E1482-'Raw Data'!D1482&gt;3, 'Raw Data'!N1482, 0)</f>
        <v/>
      </c>
      <c r="M1487">
        <f>IF('Raw Data'!D1482-'Raw Data'!E1482&gt;3, 'Raw Data'!M1482, 0)</f>
        <v/>
      </c>
      <c r="N1487">
        <f>IF(ISBLANK('Raw Data'!D1482),0,IF(AND('Raw Data'!E1482&gt;'Raw Data'!D1482,'Raw Data'!E1482-'Raw Data'!D1482&gt;0,'Raw Data'!E1482-'Raw Data'!D1482&lt;4),'Raw Data'!L1482, 0))</f>
        <v/>
      </c>
      <c r="O1487">
        <f>IF(ISBLANK('Raw Data'!D1482),0,IF(AND('Raw Data'!E1482&gt;'Raw Data'!D1482,'Raw Data'!E1482-'Raw Data'!D1482&gt;0,'Raw Data'!D1482-'Raw Data'!E1482&lt;4),'Raw Data'!K1482, 0))</f>
        <v/>
      </c>
      <c r="P1487">
        <f>IF('Raw Data'!E1482-'Raw Data'!D1482&gt;3, 'Raw Data'!N1482, IF('Raw Data'!D1482-'Raw Data'!E1482&gt;3, 'Raw Data'!M1482, 0))</f>
        <v/>
      </c>
      <c r="Q1487">
        <f>IF(ISBLANK('Raw Data'!E1482),0,IF(AND('Raw Data'!E1482-'Raw Data'!D1482&lt;4,'Raw Data'!E1482-'Raw Data'!D1482&gt;0),'Raw Data'!L1482,IF(AND('Raw Data'!D1482&gt;'Raw Data'!E1482,'Raw Data'!D1482-'Raw Data'!E1482&gt;0),'Raw Data'!K1482,0)))</f>
        <v/>
      </c>
      <c r="R1487">
        <f>IF(ISBLANK('Raw Data'!K1482),0,IFERROR(IF(MATCH(SMALL('Raw Data'!K1482:N1482,1),L1487:O1487,0),SMALL('Raw Data'!K1482:N1482,1)),0))</f>
        <v/>
      </c>
      <c r="S1487">
        <f>IF(ISBLANK('Raw Data'!K1482),0,IFERROR(IF(MATCH(SMALL('Raw Data'!K1482:N1482,2),L1487:O1487,0),SMALL('Raw Data'!K1482:N1482,2)),0))</f>
        <v/>
      </c>
      <c r="T1487">
        <f>IF(ISBLANK('Raw Data'!K1482),0,IFERROR(IF(MATCH(SMALL('Raw Data'!K1482:N1482,3),L1487:O1487,0),SMALL('Raw Data'!K1482:N1482,3)),0))</f>
        <v/>
      </c>
      <c r="U1487">
        <f>IF(ISBLANK('Raw Data'!K1482),0,IFERROR(IF(MATCH(SMALL('Raw Data'!K1482:N1482,4),L1487:O1487,0),SMALL('Raw Data'!K1482:N1482,4)),0))</f>
        <v/>
      </c>
      <c r="V1487">
        <f>IF(AND('Raw Data'!D1482&lt;3, 'Raw Data'!E1482&lt;3, 'Raw Data'!A1482&gt;0), 'Raw Data'!AF1482, 0)</f>
        <v/>
      </c>
      <c r="W1487">
        <f>IF(AND('Raw Data'!D1482&lt;4, 'Raw Data'!E1482&lt;4, 'Raw Data'!A1482&gt;0), 'Raw Data'!AI1482, 0)</f>
        <v/>
      </c>
      <c r="X1487">
        <f>IF(AND('Raw Data'!D1482&lt;5, 'Raw Data'!E1482&lt;5, 'Raw Data'!A1482&gt;0), 'Raw Data'!AL1482, 0)</f>
        <v/>
      </c>
      <c r="Y1487">
        <f>IF(AND('Raw Data'!D1482&lt;6, 'Raw Data'!E1482&lt;6, 'Raw Data'!A1482&gt;0), 'Raw Data'!AO1482, 0)</f>
        <v/>
      </c>
      <c r="Z1487">
        <f>IF(ISBLANK('Raw Data'!D1482), 0, IF('Raw Data'!D1482-'Raw Data'!E1482&gt;1, 'Raw Data'!AW1482, 0))</f>
        <v/>
      </c>
      <c r="AA1487">
        <f>IF(ISBLANK('Raw Data'!A1482), 0, IF(ABS('Raw Data'!D1482-'Raw Data'!E1482)&lt;2, 'Raw Data'!AX1482, 0))</f>
        <v/>
      </c>
      <c r="AB1487">
        <f>IF(ISBLANK('Raw Data'!D1482), 0, IF('Raw Data'!E1482-'Raw Data'!D1482&gt;1, 'Raw Data'!AY1482, 0))</f>
        <v/>
      </c>
      <c r="AC1487">
        <f>IF(ISBLANK('Raw Data'!D1482), 0, IF('Raw Data'!D1482-'Raw Data'!E1482&gt;2, 'Raw Data'!AZ1482, 0))</f>
        <v/>
      </c>
      <c r="AD1487">
        <f>IF(ISBLANK('Raw Data'!A1482), 0, IF(ABS('Raw Data'!D1482-'Raw Data'!E1482)&lt;3, 'Raw Data'!BA1482, 0))</f>
        <v/>
      </c>
      <c r="AE1487">
        <f>IF(ISBLANK('Raw Data'!D1482), 0, IF('Raw Data'!E1482-'Raw Data'!D1482&gt;2, 'Raw Data'!BB1482, 0))</f>
        <v/>
      </c>
      <c r="AF1487">
        <f>IF(ISBLANK('Raw Data'!D1482), 0, IF('Raw Data'!D1482-'Raw Data'!E1482&gt;3, 'Raw Data'!BC1482, 0))</f>
        <v/>
      </c>
      <c r="AG1487">
        <f>IF(ISBLANK('Raw Data'!A1482), 0, IF(ABS('Raw Data'!D1482-'Raw Data'!E1482)&lt;4, 'Raw Data'!BD1482, 0))</f>
        <v/>
      </c>
      <c r="AH1487">
        <f>IF(ISBLANK('Raw Data'!D1482), 0, IF('Raw Data'!E1482-'Raw Data'!D1482&gt;3, 'Raw Data'!BE1482, 0))</f>
        <v/>
      </c>
      <c r="AI1487">
        <f>IF(SUM('Raw Data'!D1482:E1482)&gt;'Raw Data'!F1482, 'Raw Data'!G1482, 0)</f>
        <v/>
      </c>
      <c r="AJ1487">
        <f>IF(ISBLANK('Raw Data'!D1482), 0, IF(SUM('Raw Data'!D1482:E1482)&lt;'Raw Data'!F1482, 'Raw Data'!H1482, 0))</f>
        <v/>
      </c>
      <c r="AK1487">
        <f>IF(ISBLANK('Raw Data'!A1482), 0, IF(AND('Raw Data'!D1482&lt;3, 'Raw Data'!E1482&lt;3, 'Raw Data'!F1482&lt;BB$2), 'Raw Data'!AF1482, 0))</f>
        <v/>
      </c>
      <c r="AL1487">
        <f>IF(ISBLANK('Raw Data'!A1482), 0, IF(AND('Raw Data'!D1482&lt;4, 'Raw Data'!E1482&lt;4, 'Raw Data'!F1482&lt;BB$2), 'Raw Data'!AI1482, 0))</f>
        <v/>
      </c>
      <c r="AM1487">
        <f>IF(ISBLANK('Raw Data'!A1482), 0, IF(AND('Raw Data'!D1482&lt;5, 'Raw Data'!E1482&lt;5, 'Raw Data'!F1482&lt;BB$2), 'Raw Data'!AL1482, 0))</f>
        <v/>
      </c>
      <c r="AN1487">
        <f>IF(ISBLANK('Raw Data'!A1482), 0, IF(AND('Raw Data'!D1482&lt;6, 'Raw Data'!E1482&lt;6, 'Raw Data'!F1482&lt;BB$2), 'Raw Data'!AO1482, 0))</f>
        <v/>
      </c>
      <c r="AO1487">
        <f>IF(ISBLANK('Raw Data'!A1482), 0, IF(AND('Raw Data'!I1482&lt;Analysis!$BC$2, 'Raw Data'!D1482-'Raw Data'!E1482&gt;1), 'Raw Data'!AW1482, IF(AND('Raw Data'!J1482&lt;Analysis!$BC$2, 'Raw Data'!E1482-'Raw Data'!D1482&gt;1), 'Raw Data'!AY1482, 0)))</f>
        <v/>
      </c>
      <c r="AP1487">
        <f>IF(ISBLANK('Raw Data'!A1482), 0, IF(AND('Raw Data'!I1482&lt;Analysis!$BC$2, 'Raw Data'!D1482-'Raw Data'!E1482&gt;2), 'Raw Data'!AZ1482, IF(AND('Raw Data'!J1482&lt;Analysis!$BC$2, 'Raw Data'!E1482-'Raw Data'!D1482&gt;2), 'Raw Data'!BB1482, 0)))</f>
        <v/>
      </c>
      <c r="AQ1487">
        <f>IF(ISBLANK('Raw Data'!A1482), 0, IF(AND('Raw Data'!I1482&lt;Analysis!$BC$2, 'Raw Data'!D1482-'Raw Data'!E1482&gt;3), 'Raw Data'!BC1482, IF(AND('Raw Data'!J1482&lt;Analysis!$BC$2, 'Raw Data'!E1482-'Raw Data'!D1482&gt;3), 'Raw Data'!BE1482, 0)))</f>
        <v/>
      </c>
      <c r="AR1487">
        <f>IF('Hidden Analysiss'!D1483=1,IF(ABS('Raw Data'!E1482-'Raw Data'!D1482)&lt;2,'Raw Data'!AX1482,0), 0)</f>
        <v/>
      </c>
      <c r="AS1487">
        <f>IF('Hidden Analysiss'!D1483=1,IF(ABS('Raw Data'!E1482-'Raw Data'!D1482)&lt;3,'Raw Data'!BA1482,0), 0)</f>
        <v/>
      </c>
      <c r="AT1487">
        <f>IF('Hidden Analysiss'!D1483=1,IF(ABS('Raw Data'!E1482-'Raw Data'!D1482)&lt;4,'Raw Data'!BD1482,0), 0)</f>
        <v/>
      </c>
      <c r="AU1487">
        <f>IF(AND('Hidden Analysiss'!E1483=1, ABS('Raw Data'!E1482-'Raw Data'!D1482)&lt;2), 'Raw Data'!AX1482, 0)</f>
        <v/>
      </c>
      <c r="AV1487">
        <f>IF(AND('Hidden Analysiss'!E1483=1, ABS('Raw Data'!E1482-'Raw Data'!D1482)&lt;3), 'Raw Data'!BA1482, 0)</f>
        <v/>
      </c>
      <c r="AW1487">
        <f>IF(AND('Hidden Analysiss'!E1483=1, ABS('Raw Data'!E1482-'Raw Data'!D1482)&lt;3), 'Raw Data'!BD1482, 0)</f>
        <v/>
      </c>
    </row>
    <row r="1488">
      <c r="A1488" s="1">
        <f>'Raw Data'!A1483</f>
        <v/>
      </c>
      <c r="B1488">
        <f>IF('Raw Data'!E1483&gt;'Raw Data'!D1483, 'Raw Data'!J1483, 0)</f>
        <v/>
      </c>
      <c r="C1488">
        <f>IF('Raw Data'!D1483&gt;'Raw Data'!E1483, 'Raw Data'!I1483, 0)</f>
        <v/>
      </c>
      <c r="D1488">
        <f>SUM(G1488:H1488)</f>
        <v/>
      </c>
      <c r="E1488">
        <f>IF(AND('Raw Data'!J1483&lt;'Raw Data'!I1483,'Raw Data'!E1483&gt;'Raw Data'!D1483,'Raw Data'!E1483-'Raw Data'!D1483&gt;3),'Raw Data'!N1483,IF(AND('Raw Data'!I1483&lt;'Raw Data'!J1483,'Raw Data'!D1483&gt;'Raw Data'!E1483,'Raw Data'!D1483-'Raw Data'!E1483&gt;3),'Raw Data'!M1483,0))</f>
        <v/>
      </c>
      <c r="F1488">
        <f>IF(AND('Raw Data'!J1483&lt;'Raw Data'!I1483,'Raw Data'!E1483&gt;'Raw Data'!D1483,'Raw Data'!E1483-'Raw Data'!D1483&lt;4),'Raw Data'!L1483,IF(AND('Raw Data'!I1483&lt;'Raw Data'!J1483,'Raw Data'!D1483&gt;'Raw Data'!E1483,'Raw Data'!D1483-'Raw Data'!E1483&lt;4),'Raw Data'!K1483,0))</f>
        <v/>
      </c>
      <c r="G1488">
        <f>IF(AND('Raw Data'!J1483&lt;'Raw Data'!I1483, 'Raw Data'!E1483&gt;'Raw Data'!D1483), 'Raw Data'!J1483, 0)</f>
        <v/>
      </c>
      <c r="H1488">
        <f>IF(AND('Raw Data'!J1483&gt;'Raw Data'!I1483, 'Raw Data'!E1483&lt;'Raw Data'!D1483), 'Raw Data'!I1483, 0)</f>
        <v/>
      </c>
      <c r="I1488">
        <f>SUM(J1488:K1488)</f>
        <v/>
      </c>
      <c r="J1488">
        <f>IF(AND('Raw Data'!J1483&gt;'Raw Data'!I1483, 'Raw Data'!E1483&gt;'Raw Data'!D1483), 'Raw Data'!J1483, 0)</f>
        <v/>
      </c>
      <c r="K1488">
        <f>IF(AND('Raw Data'!I1483&gt;'Raw Data'!J1483, 'Raw Data'!D1483&gt;'Raw Data'!E1483), 'Raw Data'!I1483, 0)</f>
        <v/>
      </c>
      <c r="L1488">
        <f>IF('Raw Data'!E1483-'Raw Data'!D1483&gt;3, 'Raw Data'!N1483, 0)</f>
        <v/>
      </c>
      <c r="M1488">
        <f>IF('Raw Data'!D1483-'Raw Data'!E1483&gt;3, 'Raw Data'!M1483, 0)</f>
        <v/>
      </c>
      <c r="N1488">
        <f>IF(ISBLANK('Raw Data'!D1483),0,IF(AND('Raw Data'!E1483&gt;'Raw Data'!D1483,'Raw Data'!E1483-'Raw Data'!D1483&gt;0,'Raw Data'!E1483-'Raw Data'!D1483&lt;4),'Raw Data'!L1483, 0))</f>
        <v/>
      </c>
      <c r="O1488">
        <f>IF(ISBLANK('Raw Data'!D1483),0,IF(AND('Raw Data'!E1483&gt;'Raw Data'!D1483,'Raw Data'!E1483-'Raw Data'!D1483&gt;0,'Raw Data'!D1483-'Raw Data'!E1483&lt;4),'Raw Data'!K1483, 0))</f>
        <v/>
      </c>
      <c r="P1488">
        <f>IF('Raw Data'!E1483-'Raw Data'!D1483&gt;3, 'Raw Data'!N1483, IF('Raw Data'!D1483-'Raw Data'!E1483&gt;3, 'Raw Data'!M1483, 0))</f>
        <v/>
      </c>
      <c r="Q1488">
        <f>IF(ISBLANK('Raw Data'!E1483),0,IF(AND('Raw Data'!E1483-'Raw Data'!D1483&lt;4,'Raw Data'!E1483-'Raw Data'!D1483&gt;0),'Raw Data'!L1483,IF(AND('Raw Data'!D1483&gt;'Raw Data'!E1483,'Raw Data'!D1483-'Raw Data'!E1483&gt;0),'Raw Data'!K1483,0)))</f>
        <v/>
      </c>
      <c r="R1488">
        <f>IF(ISBLANK('Raw Data'!K1483),0,IFERROR(IF(MATCH(SMALL('Raw Data'!K1483:N1483,1),L1488:O1488,0),SMALL('Raw Data'!K1483:N1483,1)),0))</f>
        <v/>
      </c>
      <c r="S1488">
        <f>IF(ISBLANK('Raw Data'!K1483),0,IFERROR(IF(MATCH(SMALL('Raw Data'!K1483:N1483,2),L1488:O1488,0),SMALL('Raw Data'!K1483:N1483,2)),0))</f>
        <v/>
      </c>
      <c r="T1488">
        <f>IF(ISBLANK('Raw Data'!K1483),0,IFERROR(IF(MATCH(SMALL('Raw Data'!K1483:N1483,3),L1488:O1488,0),SMALL('Raw Data'!K1483:N1483,3)),0))</f>
        <v/>
      </c>
      <c r="U1488">
        <f>IF(ISBLANK('Raw Data'!K1483),0,IFERROR(IF(MATCH(SMALL('Raw Data'!K1483:N1483,4),L1488:O1488,0),SMALL('Raw Data'!K1483:N1483,4)),0))</f>
        <v/>
      </c>
      <c r="V1488">
        <f>IF(AND('Raw Data'!D1483&lt;3, 'Raw Data'!E1483&lt;3, 'Raw Data'!A1483&gt;0), 'Raw Data'!AF1483, 0)</f>
        <v/>
      </c>
      <c r="W1488">
        <f>IF(AND('Raw Data'!D1483&lt;4, 'Raw Data'!E1483&lt;4, 'Raw Data'!A1483&gt;0), 'Raw Data'!AI1483, 0)</f>
        <v/>
      </c>
      <c r="X1488">
        <f>IF(AND('Raw Data'!D1483&lt;5, 'Raw Data'!E1483&lt;5, 'Raw Data'!A1483&gt;0), 'Raw Data'!AL1483, 0)</f>
        <v/>
      </c>
      <c r="Y1488">
        <f>IF(AND('Raw Data'!D1483&lt;6, 'Raw Data'!E1483&lt;6, 'Raw Data'!A1483&gt;0), 'Raw Data'!AO1483, 0)</f>
        <v/>
      </c>
      <c r="Z1488">
        <f>IF(ISBLANK('Raw Data'!D1483), 0, IF('Raw Data'!D1483-'Raw Data'!E1483&gt;1, 'Raw Data'!AW1483, 0))</f>
        <v/>
      </c>
      <c r="AA1488">
        <f>IF(ISBLANK('Raw Data'!A1483), 0, IF(ABS('Raw Data'!D1483-'Raw Data'!E1483)&lt;2, 'Raw Data'!AX1483, 0))</f>
        <v/>
      </c>
      <c r="AB1488">
        <f>IF(ISBLANK('Raw Data'!D1483), 0, IF('Raw Data'!E1483-'Raw Data'!D1483&gt;1, 'Raw Data'!AY1483, 0))</f>
        <v/>
      </c>
      <c r="AC1488">
        <f>IF(ISBLANK('Raw Data'!D1483), 0, IF('Raw Data'!D1483-'Raw Data'!E1483&gt;2, 'Raw Data'!AZ1483, 0))</f>
        <v/>
      </c>
      <c r="AD1488">
        <f>IF(ISBLANK('Raw Data'!A1483), 0, IF(ABS('Raw Data'!D1483-'Raw Data'!E1483)&lt;3, 'Raw Data'!BA1483, 0))</f>
        <v/>
      </c>
      <c r="AE1488">
        <f>IF(ISBLANK('Raw Data'!D1483), 0, IF('Raw Data'!E1483-'Raw Data'!D1483&gt;2, 'Raw Data'!BB1483, 0))</f>
        <v/>
      </c>
      <c r="AF1488">
        <f>IF(ISBLANK('Raw Data'!D1483), 0, IF('Raw Data'!D1483-'Raw Data'!E1483&gt;3, 'Raw Data'!BC1483, 0))</f>
        <v/>
      </c>
      <c r="AG1488">
        <f>IF(ISBLANK('Raw Data'!A1483), 0, IF(ABS('Raw Data'!D1483-'Raw Data'!E1483)&lt;4, 'Raw Data'!BD1483, 0))</f>
        <v/>
      </c>
      <c r="AH1488">
        <f>IF(ISBLANK('Raw Data'!D1483), 0, IF('Raw Data'!E1483-'Raw Data'!D1483&gt;3, 'Raw Data'!BE1483, 0))</f>
        <v/>
      </c>
      <c r="AI1488">
        <f>IF(SUM('Raw Data'!D1483:E1483)&gt;'Raw Data'!F1483, 'Raw Data'!G1483, 0)</f>
        <v/>
      </c>
      <c r="AJ1488">
        <f>IF(ISBLANK('Raw Data'!D1483), 0, IF(SUM('Raw Data'!D1483:E1483)&lt;'Raw Data'!F1483, 'Raw Data'!H1483, 0))</f>
        <v/>
      </c>
      <c r="AK1488">
        <f>IF(ISBLANK('Raw Data'!A1483), 0, IF(AND('Raw Data'!D1483&lt;3, 'Raw Data'!E1483&lt;3, 'Raw Data'!F1483&lt;BB$2), 'Raw Data'!AF1483, 0))</f>
        <v/>
      </c>
      <c r="AL1488">
        <f>IF(ISBLANK('Raw Data'!A1483), 0, IF(AND('Raw Data'!D1483&lt;4, 'Raw Data'!E1483&lt;4, 'Raw Data'!F1483&lt;BB$2), 'Raw Data'!AI1483, 0))</f>
        <v/>
      </c>
      <c r="AM1488">
        <f>IF(ISBLANK('Raw Data'!A1483), 0, IF(AND('Raw Data'!D1483&lt;5, 'Raw Data'!E1483&lt;5, 'Raw Data'!F1483&lt;BB$2), 'Raw Data'!AL1483, 0))</f>
        <v/>
      </c>
      <c r="AN1488">
        <f>IF(ISBLANK('Raw Data'!A1483), 0, IF(AND('Raw Data'!D1483&lt;6, 'Raw Data'!E1483&lt;6, 'Raw Data'!F1483&lt;BB$2), 'Raw Data'!AO1483, 0))</f>
        <v/>
      </c>
      <c r="AO1488">
        <f>IF(ISBLANK('Raw Data'!A1483), 0, IF(AND('Raw Data'!I1483&lt;Analysis!$BC$2, 'Raw Data'!D1483-'Raw Data'!E1483&gt;1), 'Raw Data'!AW1483, IF(AND('Raw Data'!J1483&lt;Analysis!$BC$2, 'Raw Data'!E1483-'Raw Data'!D1483&gt;1), 'Raw Data'!AY1483, 0)))</f>
        <v/>
      </c>
      <c r="AP1488">
        <f>IF(ISBLANK('Raw Data'!A1483), 0, IF(AND('Raw Data'!I1483&lt;Analysis!$BC$2, 'Raw Data'!D1483-'Raw Data'!E1483&gt;2), 'Raw Data'!AZ1483, IF(AND('Raw Data'!J1483&lt;Analysis!$BC$2, 'Raw Data'!E1483-'Raw Data'!D1483&gt;2), 'Raw Data'!BB1483, 0)))</f>
        <v/>
      </c>
      <c r="AQ1488">
        <f>IF(ISBLANK('Raw Data'!A1483), 0, IF(AND('Raw Data'!I1483&lt;Analysis!$BC$2, 'Raw Data'!D1483-'Raw Data'!E1483&gt;3), 'Raw Data'!BC1483, IF(AND('Raw Data'!J1483&lt;Analysis!$BC$2, 'Raw Data'!E1483-'Raw Data'!D1483&gt;3), 'Raw Data'!BE1483, 0)))</f>
        <v/>
      </c>
      <c r="AR1488">
        <f>IF('Hidden Analysiss'!D1484=1,IF(ABS('Raw Data'!E1483-'Raw Data'!D1483)&lt;2,'Raw Data'!AX1483,0), 0)</f>
        <v/>
      </c>
      <c r="AS1488">
        <f>IF('Hidden Analysiss'!D1484=1,IF(ABS('Raw Data'!E1483-'Raw Data'!D1483)&lt;3,'Raw Data'!BA1483,0), 0)</f>
        <v/>
      </c>
      <c r="AT1488">
        <f>IF('Hidden Analysiss'!D1484=1,IF(ABS('Raw Data'!E1483-'Raw Data'!D1483)&lt;4,'Raw Data'!BD1483,0), 0)</f>
        <v/>
      </c>
      <c r="AU1488">
        <f>IF(AND('Hidden Analysiss'!E1484=1, ABS('Raw Data'!E1483-'Raw Data'!D1483)&lt;2), 'Raw Data'!AX1483, 0)</f>
        <v/>
      </c>
      <c r="AV1488">
        <f>IF(AND('Hidden Analysiss'!E1484=1, ABS('Raw Data'!E1483-'Raw Data'!D1483)&lt;3), 'Raw Data'!BA1483, 0)</f>
        <v/>
      </c>
      <c r="AW1488">
        <f>IF(AND('Hidden Analysiss'!E1484=1, ABS('Raw Data'!E1483-'Raw Data'!D1483)&lt;3), 'Raw Data'!BD1483, 0)</f>
        <v/>
      </c>
    </row>
    <row r="1489">
      <c r="A1489" s="1">
        <f>'Raw Data'!A1484</f>
        <v/>
      </c>
      <c r="B1489">
        <f>IF('Raw Data'!E1484&gt;'Raw Data'!D1484, 'Raw Data'!J1484, 0)</f>
        <v/>
      </c>
      <c r="C1489">
        <f>IF('Raw Data'!D1484&gt;'Raw Data'!E1484, 'Raw Data'!I1484, 0)</f>
        <v/>
      </c>
      <c r="D1489">
        <f>SUM(G1489:H1489)</f>
        <v/>
      </c>
      <c r="E1489">
        <f>IF(AND('Raw Data'!J1484&lt;'Raw Data'!I1484,'Raw Data'!E1484&gt;'Raw Data'!D1484,'Raw Data'!E1484-'Raw Data'!D1484&gt;3),'Raw Data'!N1484,IF(AND('Raw Data'!I1484&lt;'Raw Data'!J1484,'Raw Data'!D1484&gt;'Raw Data'!E1484,'Raw Data'!D1484-'Raw Data'!E1484&gt;3),'Raw Data'!M1484,0))</f>
        <v/>
      </c>
      <c r="F1489">
        <f>IF(AND('Raw Data'!J1484&lt;'Raw Data'!I1484,'Raw Data'!E1484&gt;'Raw Data'!D1484,'Raw Data'!E1484-'Raw Data'!D1484&lt;4),'Raw Data'!L1484,IF(AND('Raw Data'!I1484&lt;'Raw Data'!J1484,'Raw Data'!D1484&gt;'Raw Data'!E1484,'Raw Data'!D1484-'Raw Data'!E1484&lt;4),'Raw Data'!K1484,0))</f>
        <v/>
      </c>
      <c r="G1489">
        <f>IF(AND('Raw Data'!J1484&lt;'Raw Data'!I1484, 'Raw Data'!E1484&gt;'Raw Data'!D1484), 'Raw Data'!J1484, 0)</f>
        <v/>
      </c>
      <c r="H1489">
        <f>IF(AND('Raw Data'!J1484&gt;'Raw Data'!I1484, 'Raw Data'!E1484&lt;'Raw Data'!D1484), 'Raw Data'!I1484, 0)</f>
        <v/>
      </c>
      <c r="I1489">
        <f>SUM(J1489:K1489)</f>
        <v/>
      </c>
      <c r="J1489">
        <f>IF(AND('Raw Data'!J1484&gt;'Raw Data'!I1484, 'Raw Data'!E1484&gt;'Raw Data'!D1484), 'Raw Data'!J1484, 0)</f>
        <v/>
      </c>
      <c r="K1489">
        <f>IF(AND('Raw Data'!I1484&gt;'Raw Data'!J1484, 'Raw Data'!D1484&gt;'Raw Data'!E1484), 'Raw Data'!I1484, 0)</f>
        <v/>
      </c>
      <c r="L1489">
        <f>IF('Raw Data'!E1484-'Raw Data'!D1484&gt;3, 'Raw Data'!N1484, 0)</f>
        <v/>
      </c>
      <c r="M1489">
        <f>IF('Raw Data'!D1484-'Raw Data'!E1484&gt;3, 'Raw Data'!M1484, 0)</f>
        <v/>
      </c>
      <c r="N1489">
        <f>IF(ISBLANK('Raw Data'!D1484),0,IF(AND('Raw Data'!E1484&gt;'Raw Data'!D1484,'Raw Data'!E1484-'Raw Data'!D1484&gt;0,'Raw Data'!E1484-'Raw Data'!D1484&lt;4),'Raw Data'!L1484, 0))</f>
        <v/>
      </c>
      <c r="O1489">
        <f>IF(ISBLANK('Raw Data'!D1484),0,IF(AND('Raw Data'!E1484&gt;'Raw Data'!D1484,'Raw Data'!E1484-'Raw Data'!D1484&gt;0,'Raw Data'!D1484-'Raw Data'!E1484&lt;4),'Raw Data'!K1484, 0))</f>
        <v/>
      </c>
      <c r="P1489">
        <f>IF('Raw Data'!E1484-'Raw Data'!D1484&gt;3, 'Raw Data'!N1484, IF('Raw Data'!D1484-'Raw Data'!E1484&gt;3, 'Raw Data'!M1484, 0))</f>
        <v/>
      </c>
      <c r="Q1489">
        <f>IF(ISBLANK('Raw Data'!E1484),0,IF(AND('Raw Data'!E1484-'Raw Data'!D1484&lt;4,'Raw Data'!E1484-'Raw Data'!D1484&gt;0),'Raw Data'!L1484,IF(AND('Raw Data'!D1484&gt;'Raw Data'!E1484,'Raw Data'!D1484-'Raw Data'!E1484&gt;0),'Raw Data'!K1484,0)))</f>
        <v/>
      </c>
      <c r="R1489">
        <f>IF(ISBLANK('Raw Data'!K1484),0,IFERROR(IF(MATCH(SMALL('Raw Data'!K1484:N1484,1),L1489:O1489,0),SMALL('Raw Data'!K1484:N1484,1)),0))</f>
        <v/>
      </c>
      <c r="S1489">
        <f>IF(ISBLANK('Raw Data'!K1484),0,IFERROR(IF(MATCH(SMALL('Raw Data'!K1484:N1484,2),L1489:O1489,0),SMALL('Raw Data'!K1484:N1484,2)),0))</f>
        <v/>
      </c>
      <c r="T1489">
        <f>IF(ISBLANK('Raw Data'!K1484),0,IFERROR(IF(MATCH(SMALL('Raw Data'!K1484:N1484,3),L1489:O1489,0),SMALL('Raw Data'!K1484:N1484,3)),0))</f>
        <v/>
      </c>
      <c r="U1489">
        <f>IF(ISBLANK('Raw Data'!K1484),0,IFERROR(IF(MATCH(SMALL('Raw Data'!K1484:N1484,4),L1489:O1489,0),SMALL('Raw Data'!K1484:N1484,4)),0))</f>
        <v/>
      </c>
      <c r="V1489">
        <f>IF(AND('Raw Data'!D1484&lt;3, 'Raw Data'!E1484&lt;3, 'Raw Data'!A1484&gt;0), 'Raw Data'!AF1484, 0)</f>
        <v/>
      </c>
      <c r="W1489">
        <f>IF(AND('Raw Data'!D1484&lt;4, 'Raw Data'!E1484&lt;4, 'Raw Data'!A1484&gt;0), 'Raw Data'!AI1484, 0)</f>
        <v/>
      </c>
      <c r="X1489">
        <f>IF(AND('Raw Data'!D1484&lt;5, 'Raw Data'!E1484&lt;5, 'Raw Data'!A1484&gt;0), 'Raw Data'!AL1484, 0)</f>
        <v/>
      </c>
      <c r="Y1489">
        <f>IF(AND('Raw Data'!D1484&lt;6, 'Raw Data'!E1484&lt;6, 'Raw Data'!A1484&gt;0), 'Raw Data'!AO1484, 0)</f>
        <v/>
      </c>
      <c r="Z1489">
        <f>IF(ISBLANK('Raw Data'!D1484), 0, IF('Raw Data'!D1484-'Raw Data'!E1484&gt;1, 'Raw Data'!AW1484, 0))</f>
        <v/>
      </c>
      <c r="AA1489">
        <f>IF(ISBLANK('Raw Data'!A1484), 0, IF(ABS('Raw Data'!D1484-'Raw Data'!E1484)&lt;2, 'Raw Data'!AX1484, 0))</f>
        <v/>
      </c>
      <c r="AB1489">
        <f>IF(ISBLANK('Raw Data'!D1484), 0, IF('Raw Data'!E1484-'Raw Data'!D1484&gt;1, 'Raw Data'!AY1484, 0))</f>
        <v/>
      </c>
      <c r="AC1489">
        <f>IF(ISBLANK('Raw Data'!D1484), 0, IF('Raw Data'!D1484-'Raw Data'!E1484&gt;2, 'Raw Data'!AZ1484, 0))</f>
        <v/>
      </c>
      <c r="AD1489">
        <f>IF(ISBLANK('Raw Data'!A1484), 0, IF(ABS('Raw Data'!D1484-'Raw Data'!E1484)&lt;3, 'Raw Data'!BA1484, 0))</f>
        <v/>
      </c>
      <c r="AE1489">
        <f>IF(ISBLANK('Raw Data'!D1484), 0, IF('Raw Data'!E1484-'Raw Data'!D1484&gt;2, 'Raw Data'!BB1484, 0))</f>
        <v/>
      </c>
      <c r="AF1489">
        <f>IF(ISBLANK('Raw Data'!D1484), 0, IF('Raw Data'!D1484-'Raw Data'!E1484&gt;3, 'Raw Data'!BC1484, 0))</f>
        <v/>
      </c>
      <c r="AG1489">
        <f>IF(ISBLANK('Raw Data'!A1484), 0, IF(ABS('Raw Data'!D1484-'Raw Data'!E1484)&lt;4, 'Raw Data'!BD1484, 0))</f>
        <v/>
      </c>
      <c r="AH1489">
        <f>IF(ISBLANK('Raw Data'!D1484), 0, IF('Raw Data'!E1484-'Raw Data'!D1484&gt;3, 'Raw Data'!BE1484, 0))</f>
        <v/>
      </c>
      <c r="AI1489">
        <f>IF(SUM('Raw Data'!D1484:E1484)&gt;'Raw Data'!F1484, 'Raw Data'!G1484, 0)</f>
        <v/>
      </c>
      <c r="AJ1489">
        <f>IF(ISBLANK('Raw Data'!D1484), 0, IF(SUM('Raw Data'!D1484:E1484)&lt;'Raw Data'!F1484, 'Raw Data'!H1484, 0))</f>
        <v/>
      </c>
      <c r="AK1489">
        <f>IF(ISBLANK('Raw Data'!A1484), 0, IF(AND('Raw Data'!D1484&lt;3, 'Raw Data'!E1484&lt;3, 'Raw Data'!F1484&lt;BB$2), 'Raw Data'!AF1484, 0))</f>
        <v/>
      </c>
      <c r="AL1489">
        <f>IF(ISBLANK('Raw Data'!A1484), 0, IF(AND('Raw Data'!D1484&lt;4, 'Raw Data'!E1484&lt;4, 'Raw Data'!F1484&lt;BB$2), 'Raw Data'!AI1484, 0))</f>
        <v/>
      </c>
      <c r="AM1489">
        <f>IF(ISBLANK('Raw Data'!A1484), 0, IF(AND('Raw Data'!D1484&lt;5, 'Raw Data'!E1484&lt;5, 'Raw Data'!F1484&lt;BB$2), 'Raw Data'!AL1484, 0))</f>
        <v/>
      </c>
      <c r="AN1489">
        <f>IF(ISBLANK('Raw Data'!A1484), 0, IF(AND('Raw Data'!D1484&lt;6, 'Raw Data'!E1484&lt;6, 'Raw Data'!F1484&lt;BB$2), 'Raw Data'!AO1484, 0))</f>
        <v/>
      </c>
      <c r="AO1489">
        <f>IF(ISBLANK('Raw Data'!A1484), 0, IF(AND('Raw Data'!I1484&lt;Analysis!$BC$2, 'Raw Data'!D1484-'Raw Data'!E1484&gt;1), 'Raw Data'!AW1484, IF(AND('Raw Data'!J1484&lt;Analysis!$BC$2, 'Raw Data'!E1484-'Raw Data'!D1484&gt;1), 'Raw Data'!AY1484, 0)))</f>
        <v/>
      </c>
      <c r="AP1489">
        <f>IF(ISBLANK('Raw Data'!A1484), 0, IF(AND('Raw Data'!I1484&lt;Analysis!$BC$2, 'Raw Data'!D1484-'Raw Data'!E1484&gt;2), 'Raw Data'!AZ1484, IF(AND('Raw Data'!J1484&lt;Analysis!$BC$2, 'Raw Data'!E1484-'Raw Data'!D1484&gt;2), 'Raw Data'!BB1484, 0)))</f>
        <v/>
      </c>
      <c r="AQ1489">
        <f>IF(ISBLANK('Raw Data'!A1484), 0, IF(AND('Raw Data'!I1484&lt;Analysis!$BC$2, 'Raw Data'!D1484-'Raw Data'!E1484&gt;3), 'Raw Data'!BC1484, IF(AND('Raw Data'!J1484&lt;Analysis!$BC$2, 'Raw Data'!E1484-'Raw Data'!D1484&gt;3), 'Raw Data'!BE1484, 0)))</f>
        <v/>
      </c>
      <c r="AR1489">
        <f>IF('Hidden Analysiss'!D1485=1,IF(ABS('Raw Data'!E1484-'Raw Data'!D1484)&lt;2,'Raw Data'!AX1484,0), 0)</f>
        <v/>
      </c>
      <c r="AS1489">
        <f>IF('Hidden Analysiss'!D1485=1,IF(ABS('Raw Data'!E1484-'Raw Data'!D1484)&lt;3,'Raw Data'!BA1484,0), 0)</f>
        <v/>
      </c>
      <c r="AT1489">
        <f>IF('Hidden Analysiss'!D1485=1,IF(ABS('Raw Data'!E1484-'Raw Data'!D1484)&lt;4,'Raw Data'!BD1484,0), 0)</f>
        <v/>
      </c>
      <c r="AU1489">
        <f>IF(AND('Hidden Analysiss'!E1485=1, ABS('Raw Data'!E1484-'Raw Data'!D1484)&lt;2), 'Raw Data'!AX1484, 0)</f>
        <v/>
      </c>
      <c r="AV1489">
        <f>IF(AND('Hidden Analysiss'!E1485=1, ABS('Raw Data'!E1484-'Raw Data'!D1484)&lt;3), 'Raw Data'!BA1484, 0)</f>
        <v/>
      </c>
      <c r="AW1489">
        <f>IF(AND('Hidden Analysiss'!E1485=1, ABS('Raw Data'!E1484-'Raw Data'!D1484)&lt;3), 'Raw Data'!BD1484, 0)</f>
        <v/>
      </c>
    </row>
    <row r="1490">
      <c r="A1490" s="1">
        <f>'Raw Data'!A1485</f>
        <v/>
      </c>
      <c r="B1490">
        <f>IF('Raw Data'!E1485&gt;'Raw Data'!D1485, 'Raw Data'!J1485, 0)</f>
        <v/>
      </c>
      <c r="C1490">
        <f>IF('Raw Data'!D1485&gt;'Raw Data'!E1485, 'Raw Data'!I1485, 0)</f>
        <v/>
      </c>
      <c r="D1490">
        <f>SUM(G1490:H1490)</f>
        <v/>
      </c>
      <c r="E1490">
        <f>IF(AND('Raw Data'!J1485&lt;'Raw Data'!I1485,'Raw Data'!E1485&gt;'Raw Data'!D1485,'Raw Data'!E1485-'Raw Data'!D1485&gt;3),'Raw Data'!N1485,IF(AND('Raw Data'!I1485&lt;'Raw Data'!J1485,'Raw Data'!D1485&gt;'Raw Data'!E1485,'Raw Data'!D1485-'Raw Data'!E1485&gt;3),'Raw Data'!M1485,0))</f>
        <v/>
      </c>
      <c r="F1490">
        <f>IF(AND('Raw Data'!J1485&lt;'Raw Data'!I1485,'Raw Data'!E1485&gt;'Raw Data'!D1485,'Raw Data'!E1485-'Raw Data'!D1485&lt;4),'Raw Data'!L1485,IF(AND('Raw Data'!I1485&lt;'Raw Data'!J1485,'Raw Data'!D1485&gt;'Raw Data'!E1485,'Raw Data'!D1485-'Raw Data'!E1485&lt;4),'Raw Data'!K1485,0))</f>
        <v/>
      </c>
      <c r="G1490">
        <f>IF(AND('Raw Data'!J1485&lt;'Raw Data'!I1485, 'Raw Data'!E1485&gt;'Raw Data'!D1485), 'Raw Data'!J1485, 0)</f>
        <v/>
      </c>
      <c r="H1490">
        <f>IF(AND('Raw Data'!J1485&gt;'Raw Data'!I1485, 'Raw Data'!E1485&lt;'Raw Data'!D1485), 'Raw Data'!I1485, 0)</f>
        <v/>
      </c>
      <c r="I1490">
        <f>SUM(J1490:K1490)</f>
        <v/>
      </c>
      <c r="J1490">
        <f>IF(AND('Raw Data'!J1485&gt;'Raw Data'!I1485, 'Raw Data'!E1485&gt;'Raw Data'!D1485), 'Raw Data'!J1485, 0)</f>
        <v/>
      </c>
      <c r="K1490">
        <f>IF(AND('Raw Data'!I1485&gt;'Raw Data'!J1485, 'Raw Data'!D1485&gt;'Raw Data'!E1485), 'Raw Data'!I1485, 0)</f>
        <v/>
      </c>
      <c r="L1490">
        <f>IF('Raw Data'!E1485-'Raw Data'!D1485&gt;3, 'Raw Data'!N1485, 0)</f>
        <v/>
      </c>
      <c r="M1490">
        <f>IF('Raw Data'!D1485-'Raw Data'!E1485&gt;3, 'Raw Data'!M1485, 0)</f>
        <v/>
      </c>
      <c r="N1490">
        <f>IF(ISBLANK('Raw Data'!D1485),0,IF(AND('Raw Data'!E1485&gt;'Raw Data'!D1485,'Raw Data'!E1485-'Raw Data'!D1485&gt;0,'Raw Data'!E1485-'Raw Data'!D1485&lt;4),'Raw Data'!L1485, 0))</f>
        <v/>
      </c>
      <c r="O1490">
        <f>IF(ISBLANK('Raw Data'!D1485),0,IF(AND('Raw Data'!E1485&gt;'Raw Data'!D1485,'Raw Data'!E1485-'Raw Data'!D1485&gt;0,'Raw Data'!D1485-'Raw Data'!E1485&lt;4),'Raw Data'!K1485, 0))</f>
        <v/>
      </c>
      <c r="P1490">
        <f>IF('Raw Data'!E1485-'Raw Data'!D1485&gt;3, 'Raw Data'!N1485, IF('Raw Data'!D1485-'Raw Data'!E1485&gt;3, 'Raw Data'!M1485, 0))</f>
        <v/>
      </c>
      <c r="Q1490">
        <f>IF(ISBLANK('Raw Data'!E1485),0,IF(AND('Raw Data'!E1485-'Raw Data'!D1485&lt;4,'Raw Data'!E1485-'Raw Data'!D1485&gt;0),'Raw Data'!L1485,IF(AND('Raw Data'!D1485&gt;'Raw Data'!E1485,'Raw Data'!D1485-'Raw Data'!E1485&gt;0),'Raw Data'!K1485,0)))</f>
        <v/>
      </c>
      <c r="R1490">
        <f>IF(ISBLANK('Raw Data'!K1485),0,IFERROR(IF(MATCH(SMALL('Raw Data'!K1485:N1485,1),L1490:O1490,0),SMALL('Raw Data'!K1485:N1485,1)),0))</f>
        <v/>
      </c>
      <c r="S1490">
        <f>IF(ISBLANK('Raw Data'!K1485),0,IFERROR(IF(MATCH(SMALL('Raw Data'!K1485:N1485,2),L1490:O1490,0),SMALL('Raw Data'!K1485:N1485,2)),0))</f>
        <v/>
      </c>
      <c r="T1490">
        <f>IF(ISBLANK('Raw Data'!K1485),0,IFERROR(IF(MATCH(SMALL('Raw Data'!K1485:N1485,3),L1490:O1490,0),SMALL('Raw Data'!K1485:N1485,3)),0))</f>
        <v/>
      </c>
      <c r="U1490">
        <f>IF(ISBLANK('Raw Data'!K1485),0,IFERROR(IF(MATCH(SMALL('Raw Data'!K1485:N1485,4),L1490:O1490,0),SMALL('Raw Data'!K1485:N1485,4)),0))</f>
        <v/>
      </c>
      <c r="V1490">
        <f>IF(AND('Raw Data'!D1485&lt;3, 'Raw Data'!E1485&lt;3, 'Raw Data'!A1485&gt;0), 'Raw Data'!AF1485, 0)</f>
        <v/>
      </c>
      <c r="W1490">
        <f>IF(AND('Raw Data'!D1485&lt;4, 'Raw Data'!E1485&lt;4, 'Raw Data'!A1485&gt;0), 'Raw Data'!AI1485, 0)</f>
        <v/>
      </c>
      <c r="X1490">
        <f>IF(AND('Raw Data'!D1485&lt;5, 'Raw Data'!E1485&lt;5, 'Raw Data'!A1485&gt;0), 'Raw Data'!AL1485, 0)</f>
        <v/>
      </c>
      <c r="Y1490">
        <f>IF(AND('Raw Data'!D1485&lt;6, 'Raw Data'!E1485&lt;6, 'Raw Data'!A1485&gt;0), 'Raw Data'!AO1485, 0)</f>
        <v/>
      </c>
      <c r="Z1490">
        <f>IF(ISBLANK('Raw Data'!D1485), 0, IF('Raw Data'!D1485-'Raw Data'!E1485&gt;1, 'Raw Data'!AW1485, 0))</f>
        <v/>
      </c>
      <c r="AA1490">
        <f>IF(ISBLANK('Raw Data'!A1485), 0, IF(ABS('Raw Data'!D1485-'Raw Data'!E1485)&lt;2, 'Raw Data'!AX1485, 0))</f>
        <v/>
      </c>
      <c r="AB1490">
        <f>IF(ISBLANK('Raw Data'!D1485), 0, IF('Raw Data'!E1485-'Raw Data'!D1485&gt;1, 'Raw Data'!AY1485, 0))</f>
        <v/>
      </c>
      <c r="AC1490">
        <f>IF(ISBLANK('Raw Data'!D1485), 0, IF('Raw Data'!D1485-'Raw Data'!E1485&gt;2, 'Raw Data'!AZ1485, 0))</f>
        <v/>
      </c>
      <c r="AD1490">
        <f>IF(ISBLANK('Raw Data'!A1485), 0, IF(ABS('Raw Data'!D1485-'Raw Data'!E1485)&lt;3, 'Raw Data'!BA1485, 0))</f>
        <v/>
      </c>
      <c r="AE1490">
        <f>IF(ISBLANK('Raw Data'!D1485), 0, IF('Raw Data'!E1485-'Raw Data'!D1485&gt;2, 'Raw Data'!BB1485, 0))</f>
        <v/>
      </c>
      <c r="AF1490">
        <f>IF(ISBLANK('Raw Data'!D1485), 0, IF('Raw Data'!D1485-'Raw Data'!E1485&gt;3, 'Raw Data'!BC1485, 0))</f>
        <v/>
      </c>
      <c r="AG1490">
        <f>IF(ISBLANK('Raw Data'!A1485), 0, IF(ABS('Raw Data'!D1485-'Raw Data'!E1485)&lt;4, 'Raw Data'!BD1485, 0))</f>
        <v/>
      </c>
      <c r="AH1490">
        <f>IF(ISBLANK('Raw Data'!D1485), 0, IF('Raw Data'!E1485-'Raw Data'!D1485&gt;3, 'Raw Data'!BE1485, 0))</f>
        <v/>
      </c>
      <c r="AI1490">
        <f>IF(SUM('Raw Data'!D1485:E1485)&gt;'Raw Data'!F1485, 'Raw Data'!G1485, 0)</f>
        <v/>
      </c>
      <c r="AJ1490">
        <f>IF(ISBLANK('Raw Data'!D1485), 0, IF(SUM('Raw Data'!D1485:E1485)&lt;'Raw Data'!F1485, 'Raw Data'!H1485, 0))</f>
        <v/>
      </c>
      <c r="AK1490">
        <f>IF(ISBLANK('Raw Data'!A1485), 0, IF(AND('Raw Data'!D1485&lt;3, 'Raw Data'!E1485&lt;3, 'Raw Data'!F1485&lt;BB$2), 'Raw Data'!AF1485, 0))</f>
        <v/>
      </c>
      <c r="AL1490">
        <f>IF(ISBLANK('Raw Data'!A1485), 0, IF(AND('Raw Data'!D1485&lt;4, 'Raw Data'!E1485&lt;4, 'Raw Data'!F1485&lt;BB$2), 'Raw Data'!AI1485, 0))</f>
        <v/>
      </c>
      <c r="AM1490">
        <f>IF(ISBLANK('Raw Data'!A1485), 0, IF(AND('Raw Data'!D1485&lt;5, 'Raw Data'!E1485&lt;5, 'Raw Data'!F1485&lt;BB$2), 'Raw Data'!AL1485, 0))</f>
        <v/>
      </c>
      <c r="AN1490">
        <f>IF(ISBLANK('Raw Data'!A1485), 0, IF(AND('Raw Data'!D1485&lt;6, 'Raw Data'!E1485&lt;6, 'Raw Data'!F1485&lt;BB$2), 'Raw Data'!AO1485, 0))</f>
        <v/>
      </c>
      <c r="AO1490">
        <f>IF(ISBLANK('Raw Data'!A1485), 0, IF(AND('Raw Data'!I1485&lt;Analysis!$BC$2, 'Raw Data'!D1485-'Raw Data'!E1485&gt;1), 'Raw Data'!AW1485, IF(AND('Raw Data'!J1485&lt;Analysis!$BC$2, 'Raw Data'!E1485-'Raw Data'!D1485&gt;1), 'Raw Data'!AY1485, 0)))</f>
        <v/>
      </c>
      <c r="AP1490">
        <f>IF(ISBLANK('Raw Data'!A1485), 0, IF(AND('Raw Data'!I1485&lt;Analysis!$BC$2, 'Raw Data'!D1485-'Raw Data'!E1485&gt;2), 'Raw Data'!AZ1485, IF(AND('Raw Data'!J1485&lt;Analysis!$BC$2, 'Raw Data'!E1485-'Raw Data'!D1485&gt;2), 'Raw Data'!BB1485, 0)))</f>
        <v/>
      </c>
      <c r="AQ1490">
        <f>IF(ISBLANK('Raw Data'!A1485), 0, IF(AND('Raw Data'!I1485&lt;Analysis!$BC$2, 'Raw Data'!D1485-'Raw Data'!E1485&gt;3), 'Raw Data'!BC1485, IF(AND('Raw Data'!J1485&lt;Analysis!$BC$2, 'Raw Data'!E1485-'Raw Data'!D1485&gt;3), 'Raw Data'!BE1485, 0)))</f>
        <v/>
      </c>
      <c r="AR1490">
        <f>IF('Hidden Analysiss'!D1486=1,IF(ABS('Raw Data'!E1485-'Raw Data'!D1485)&lt;2,'Raw Data'!AX1485,0), 0)</f>
        <v/>
      </c>
      <c r="AS1490">
        <f>IF('Hidden Analysiss'!D1486=1,IF(ABS('Raw Data'!E1485-'Raw Data'!D1485)&lt;3,'Raw Data'!BA1485,0), 0)</f>
        <v/>
      </c>
      <c r="AT1490">
        <f>IF('Hidden Analysiss'!D1486=1,IF(ABS('Raw Data'!E1485-'Raw Data'!D1485)&lt;4,'Raw Data'!BD1485,0), 0)</f>
        <v/>
      </c>
      <c r="AU1490">
        <f>IF(AND('Hidden Analysiss'!E1486=1, ABS('Raw Data'!E1485-'Raw Data'!D1485)&lt;2), 'Raw Data'!AX1485, 0)</f>
        <v/>
      </c>
      <c r="AV1490">
        <f>IF(AND('Hidden Analysiss'!E1486=1, ABS('Raw Data'!E1485-'Raw Data'!D1485)&lt;3), 'Raw Data'!BA1485, 0)</f>
        <v/>
      </c>
      <c r="AW1490">
        <f>IF(AND('Hidden Analysiss'!E1486=1, ABS('Raw Data'!E1485-'Raw Data'!D1485)&lt;3), 'Raw Data'!BD1485, 0)</f>
        <v/>
      </c>
    </row>
    <row r="1491">
      <c r="A1491" s="1">
        <f>'Raw Data'!A1486</f>
        <v/>
      </c>
      <c r="B1491">
        <f>IF('Raw Data'!E1486&gt;'Raw Data'!D1486, 'Raw Data'!J1486, 0)</f>
        <v/>
      </c>
      <c r="C1491">
        <f>IF('Raw Data'!D1486&gt;'Raw Data'!E1486, 'Raw Data'!I1486, 0)</f>
        <v/>
      </c>
      <c r="D1491">
        <f>SUM(G1491:H1491)</f>
        <v/>
      </c>
      <c r="E1491">
        <f>IF(AND('Raw Data'!J1486&lt;'Raw Data'!I1486,'Raw Data'!E1486&gt;'Raw Data'!D1486,'Raw Data'!E1486-'Raw Data'!D1486&gt;3),'Raw Data'!N1486,IF(AND('Raw Data'!I1486&lt;'Raw Data'!J1486,'Raw Data'!D1486&gt;'Raw Data'!E1486,'Raw Data'!D1486-'Raw Data'!E1486&gt;3),'Raw Data'!M1486,0))</f>
        <v/>
      </c>
      <c r="F1491">
        <f>IF(AND('Raw Data'!J1486&lt;'Raw Data'!I1486,'Raw Data'!E1486&gt;'Raw Data'!D1486,'Raw Data'!E1486-'Raw Data'!D1486&lt;4),'Raw Data'!L1486,IF(AND('Raw Data'!I1486&lt;'Raw Data'!J1486,'Raw Data'!D1486&gt;'Raw Data'!E1486,'Raw Data'!D1486-'Raw Data'!E1486&lt;4),'Raw Data'!K1486,0))</f>
        <v/>
      </c>
      <c r="G1491">
        <f>IF(AND('Raw Data'!J1486&lt;'Raw Data'!I1486, 'Raw Data'!E1486&gt;'Raw Data'!D1486), 'Raw Data'!J1486, 0)</f>
        <v/>
      </c>
      <c r="H1491">
        <f>IF(AND('Raw Data'!J1486&gt;'Raw Data'!I1486, 'Raw Data'!E1486&lt;'Raw Data'!D1486), 'Raw Data'!I1486, 0)</f>
        <v/>
      </c>
      <c r="I1491">
        <f>SUM(J1491:K1491)</f>
        <v/>
      </c>
      <c r="J1491">
        <f>IF(AND('Raw Data'!J1486&gt;'Raw Data'!I1486, 'Raw Data'!E1486&gt;'Raw Data'!D1486), 'Raw Data'!J1486, 0)</f>
        <v/>
      </c>
      <c r="K1491">
        <f>IF(AND('Raw Data'!I1486&gt;'Raw Data'!J1486, 'Raw Data'!D1486&gt;'Raw Data'!E1486), 'Raw Data'!I1486, 0)</f>
        <v/>
      </c>
      <c r="L1491">
        <f>IF('Raw Data'!E1486-'Raw Data'!D1486&gt;3, 'Raw Data'!N1486, 0)</f>
        <v/>
      </c>
      <c r="M1491">
        <f>IF('Raw Data'!D1486-'Raw Data'!E1486&gt;3, 'Raw Data'!M1486, 0)</f>
        <v/>
      </c>
      <c r="N1491">
        <f>IF(ISBLANK('Raw Data'!D1486),0,IF(AND('Raw Data'!E1486&gt;'Raw Data'!D1486,'Raw Data'!E1486-'Raw Data'!D1486&gt;0,'Raw Data'!E1486-'Raw Data'!D1486&lt;4),'Raw Data'!L1486, 0))</f>
        <v/>
      </c>
      <c r="O1491">
        <f>IF(ISBLANK('Raw Data'!D1486),0,IF(AND('Raw Data'!E1486&gt;'Raw Data'!D1486,'Raw Data'!E1486-'Raw Data'!D1486&gt;0,'Raw Data'!D1486-'Raw Data'!E1486&lt;4),'Raw Data'!K1486, 0))</f>
        <v/>
      </c>
      <c r="P1491">
        <f>IF('Raw Data'!E1486-'Raw Data'!D1486&gt;3, 'Raw Data'!N1486, IF('Raw Data'!D1486-'Raw Data'!E1486&gt;3, 'Raw Data'!M1486, 0))</f>
        <v/>
      </c>
      <c r="Q1491">
        <f>IF(ISBLANK('Raw Data'!E1486),0,IF(AND('Raw Data'!E1486-'Raw Data'!D1486&lt;4,'Raw Data'!E1486-'Raw Data'!D1486&gt;0),'Raw Data'!L1486,IF(AND('Raw Data'!D1486&gt;'Raw Data'!E1486,'Raw Data'!D1486-'Raw Data'!E1486&gt;0),'Raw Data'!K1486,0)))</f>
        <v/>
      </c>
      <c r="R1491">
        <f>IF(ISBLANK('Raw Data'!K1486),0,IFERROR(IF(MATCH(SMALL('Raw Data'!K1486:N1486,1),L1491:O1491,0),SMALL('Raw Data'!K1486:N1486,1)),0))</f>
        <v/>
      </c>
      <c r="S1491">
        <f>IF(ISBLANK('Raw Data'!K1486),0,IFERROR(IF(MATCH(SMALL('Raw Data'!K1486:N1486,2),L1491:O1491,0),SMALL('Raw Data'!K1486:N1486,2)),0))</f>
        <v/>
      </c>
      <c r="T1491">
        <f>IF(ISBLANK('Raw Data'!K1486),0,IFERROR(IF(MATCH(SMALL('Raw Data'!K1486:N1486,3),L1491:O1491,0),SMALL('Raw Data'!K1486:N1486,3)),0))</f>
        <v/>
      </c>
      <c r="U1491">
        <f>IF(ISBLANK('Raw Data'!K1486),0,IFERROR(IF(MATCH(SMALL('Raw Data'!K1486:N1486,4),L1491:O1491,0),SMALL('Raw Data'!K1486:N1486,4)),0))</f>
        <v/>
      </c>
      <c r="V1491">
        <f>IF(AND('Raw Data'!D1486&lt;3, 'Raw Data'!E1486&lt;3, 'Raw Data'!A1486&gt;0), 'Raw Data'!AF1486, 0)</f>
        <v/>
      </c>
      <c r="W1491">
        <f>IF(AND('Raw Data'!D1486&lt;4, 'Raw Data'!E1486&lt;4, 'Raw Data'!A1486&gt;0), 'Raw Data'!AI1486, 0)</f>
        <v/>
      </c>
      <c r="X1491">
        <f>IF(AND('Raw Data'!D1486&lt;5, 'Raw Data'!E1486&lt;5, 'Raw Data'!A1486&gt;0), 'Raw Data'!AL1486, 0)</f>
        <v/>
      </c>
      <c r="Y1491">
        <f>IF(AND('Raw Data'!D1486&lt;6, 'Raw Data'!E1486&lt;6, 'Raw Data'!A1486&gt;0), 'Raw Data'!AO1486, 0)</f>
        <v/>
      </c>
      <c r="Z1491">
        <f>IF(ISBLANK('Raw Data'!D1486), 0, IF('Raw Data'!D1486-'Raw Data'!E1486&gt;1, 'Raw Data'!AW1486, 0))</f>
        <v/>
      </c>
      <c r="AA1491">
        <f>IF(ISBLANK('Raw Data'!A1486), 0, IF(ABS('Raw Data'!D1486-'Raw Data'!E1486)&lt;2, 'Raw Data'!AX1486, 0))</f>
        <v/>
      </c>
      <c r="AB1491">
        <f>IF(ISBLANK('Raw Data'!D1486), 0, IF('Raw Data'!E1486-'Raw Data'!D1486&gt;1, 'Raw Data'!AY1486, 0))</f>
        <v/>
      </c>
      <c r="AC1491">
        <f>IF(ISBLANK('Raw Data'!D1486), 0, IF('Raw Data'!D1486-'Raw Data'!E1486&gt;2, 'Raw Data'!AZ1486, 0))</f>
        <v/>
      </c>
      <c r="AD1491">
        <f>IF(ISBLANK('Raw Data'!A1486), 0, IF(ABS('Raw Data'!D1486-'Raw Data'!E1486)&lt;3, 'Raw Data'!BA1486, 0))</f>
        <v/>
      </c>
      <c r="AE1491">
        <f>IF(ISBLANK('Raw Data'!D1486), 0, IF('Raw Data'!E1486-'Raw Data'!D1486&gt;2, 'Raw Data'!BB1486, 0))</f>
        <v/>
      </c>
      <c r="AF1491">
        <f>IF(ISBLANK('Raw Data'!D1486), 0, IF('Raw Data'!D1486-'Raw Data'!E1486&gt;3, 'Raw Data'!BC1486, 0))</f>
        <v/>
      </c>
      <c r="AG1491">
        <f>IF(ISBLANK('Raw Data'!A1486), 0, IF(ABS('Raw Data'!D1486-'Raw Data'!E1486)&lt;4, 'Raw Data'!BD1486, 0))</f>
        <v/>
      </c>
      <c r="AH1491">
        <f>IF(ISBLANK('Raw Data'!D1486), 0, IF('Raw Data'!E1486-'Raw Data'!D1486&gt;3, 'Raw Data'!BE1486, 0))</f>
        <v/>
      </c>
      <c r="AI1491">
        <f>IF(SUM('Raw Data'!D1486:E1486)&gt;'Raw Data'!F1486, 'Raw Data'!G1486, 0)</f>
        <v/>
      </c>
      <c r="AJ1491">
        <f>IF(ISBLANK('Raw Data'!D1486), 0, IF(SUM('Raw Data'!D1486:E1486)&lt;'Raw Data'!F1486, 'Raw Data'!H1486, 0))</f>
        <v/>
      </c>
      <c r="AK1491">
        <f>IF(ISBLANK('Raw Data'!A1486), 0, IF(AND('Raw Data'!D1486&lt;3, 'Raw Data'!E1486&lt;3, 'Raw Data'!F1486&lt;BB$2), 'Raw Data'!AF1486, 0))</f>
        <v/>
      </c>
      <c r="AL1491">
        <f>IF(ISBLANK('Raw Data'!A1486), 0, IF(AND('Raw Data'!D1486&lt;4, 'Raw Data'!E1486&lt;4, 'Raw Data'!F1486&lt;BB$2), 'Raw Data'!AI1486, 0))</f>
        <v/>
      </c>
      <c r="AM1491">
        <f>IF(ISBLANK('Raw Data'!A1486), 0, IF(AND('Raw Data'!D1486&lt;5, 'Raw Data'!E1486&lt;5, 'Raw Data'!F1486&lt;BB$2), 'Raw Data'!AL1486, 0))</f>
        <v/>
      </c>
      <c r="AN1491">
        <f>IF(ISBLANK('Raw Data'!A1486), 0, IF(AND('Raw Data'!D1486&lt;6, 'Raw Data'!E1486&lt;6, 'Raw Data'!F1486&lt;BB$2), 'Raw Data'!AO1486, 0))</f>
        <v/>
      </c>
      <c r="AO1491">
        <f>IF(ISBLANK('Raw Data'!A1486), 0, IF(AND('Raw Data'!I1486&lt;Analysis!$BC$2, 'Raw Data'!D1486-'Raw Data'!E1486&gt;1), 'Raw Data'!AW1486, IF(AND('Raw Data'!J1486&lt;Analysis!$BC$2, 'Raw Data'!E1486-'Raw Data'!D1486&gt;1), 'Raw Data'!AY1486, 0)))</f>
        <v/>
      </c>
      <c r="AP1491">
        <f>IF(ISBLANK('Raw Data'!A1486), 0, IF(AND('Raw Data'!I1486&lt;Analysis!$BC$2, 'Raw Data'!D1486-'Raw Data'!E1486&gt;2), 'Raw Data'!AZ1486, IF(AND('Raw Data'!J1486&lt;Analysis!$BC$2, 'Raw Data'!E1486-'Raw Data'!D1486&gt;2), 'Raw Data'!BB1486, 0)))</f>
        <v/>
      </c>
      <c r="AQ1491">
        <f>IF(ISBLANK('Raw Data'!A1486), 0, IF(AND('Raw Data'!I1486&lt;Analysis!$BC$2, 'Raw Data'!D1486-'Raw Data'!E1486&gt;3), 'Raw Data'!BC1486, IF(AND('Raw Data'!J1486&lt;Analysis!$BC$2, 'Raw Data'!E1486-'Raw Data'!D1486&gt;3), 'Raw Data'!BE1486, 0)))</f>
        <v/>
      </c>
      <c r="AR1491">
        <f>IF('Hidden Analysiss'!D1487=1,IF(ABS('Raw Data'!E1486-'Raw Data'!D1486)&lt;2,'Raw Data'!AX1486,0), 0)</f>
        <v/>
      </c>
      <c r="AS1491">
        <f>IF('Hidden Analysiss'!D1487=1,IF(ABS('Raw Data'!E1486-'Raw Data'!D1486)&lt;3,'Raw Data'!BA1486,0), 0)</f>
        <v/>
      </c>
      <c r="AT1491">
        <f>IF('Hidden Analysiss'!D1487=1,IF(ABS('Raw Data'!E1486-'Raw Data'!D1486)&lt;4,'Raw Data'!BD1486,0), 0)</f>
        <v/>
      </c>
      <c r="AU1491">
        <f>IF(AND('Hidden Analysiss'!E1487=1, ABS('Raw Data'!E1486-'Raw Data'!D1486)&lt;2), 'Raw Data'!AX1486, 0)</f>
        <v/>
      </c>
      <c r="AV1491">
        <f>IF(AND('Hidden Analysiss'!E1487=1, ABS('Raw Data'!E1486-'Raw Data'!D1486)&lt;3), 'Raw Data'!BA1486, 0)</f>
        <v/>
      </c>
      <c r="AW1491">
        <f>IF(AND('Hidden Analysiss'!E1487=1, ABS('Raw Data'!E1486-'Raw Data'!D1486)&lt;3), 'Raw Data'!BD1486, 0)</f>
        <v/>
      </c>
    </row>
    <row r="1492">
      <c r="A1492" s="1">
        <f>'Raw Data'!A1487</f>
        <v/>
      </c>
      <c r="B1492">
        <f>IF('Raw Data'!E1487&gt;'Raw Data'!D1487, 'Raw Data'!J1487, 0)</f>
        <v/>
      </c>
      <c r="C1492">
        <f>IF('Raw Data'!D1487&gt;'Raw Data'!E1487, 'Raw Data'!I1487, 0)</f>
        <v/>
      </c>
      <c r="D1492">
        <f>SUM(G1492:H1492)</f>
        <v/>
      </c>
      <c r="E1492">
        <f>IF(AND('Raw Data'!J1487&lt;'Raw Data'!I1487,'Raw Data'!E1487&gt;'Raw Data'!D1487,'Raw Data'!E1487-'Raw Data'!D1487&gt;3),'Raw Data'!N1487,IF(AND('Raw Data'!I1487&lt;'Raw Data'!J1487,'Raw Data'!D1487&gt;'Raw Data'!E1487,'Raw Data'!D1487-'Raw Data'!E1487&gt;3),'Raw Data'!M1487,0))</f>
        <v/>
      </c>
      <c r="F1492">
        <f>IF(AND('Raw Data'!J1487&lt;'Raw Data'!I1487,'Raw Data'!E1487&gt;'Raw Data'!D1487,'Raw Data'!E1487-'Raw Data'!D1487&lt;4),'Raw Data'!L1487,IF(AND('Raw Data'!I1487&lt;'Raw Data'!J1487,'Raw Data'!D1487&gt;'Raw Data'!E1487,'Raw Data'!D1487-'Raw Data'!E1487&lt;4),'Raw Data'!K1487,0))</f>
        <v/>
      </c>
      <c r="G1492">
        <f>IF(AND('Raw Data'!J1487&lt;'Raw Data'!I1487, 'Raw Data'!E1487&gt;'Raw Data'!D1487), 'Raw Data'!J1487, 0)</f>
        <v/>
      </c>
      <c r="H1492">
        <f>IF(AND('Raw Data'!J1487&gt;'Raw Data'!I1487, 'Raw Data'!E1487&lt;'Raw Data'!D1487), 'Raw Data'!I1487, 0)</f>
        <v/>
      </c>
      <c r="I1492">
        <f>SUM(J1492:K1492)</f>
        <v/>
      </c>
      <c r="J1492">
        <f>IF(AND('Raw Data'!J1487&gt;'Raw Data'!I1487, 'Raw Data'!E1487&gt;'Raw Data'!D1487), 'Raw Data'!J1487, 0)</f>
        <v/>
      </c>
      <c r="K1492">
        <f>IF(AND('Raw Data'!I1487&gt;'Raw Data'!J1487, 'Raw Data'!D1487&gt;'Raw Data'!E1487), 'Raw Data'!I1487, 0)</f>
        <v/>
      </c>
      <c r="L1492">
        <f>IF('Raw Data'!E1487-'Raw Data'!D1487&gt;3, 'Raw Data'!N1487, 0)</f>
        <v/>
      </c>
      <c r="M1492">
        <f>IF('Raw Data'!D1487-'Raw Data'!E1487&gt;3, 'Raw Data'!M1487, 0)</f>
        <v/>
      </c>
      <c r="N1492">
        <f>IF(ISBLANK('Raw Data'!D1487),0,IF(AND('Raw Data'!E1487&gt;'Raw Data'!D1487,'Raw Data'!E1487-'Raw Data'!D1487&gt;0,'Raw Data'!E1487-'Raw Data'!D1487&lt;4),'Raw Data'!L1487, 0))</f>
        <v/>
      </c>
      <c r="O1492">
        <f>IF(ISBLANK('Raw Data'!D1487),0,IF(AND('Raw Data'!E1487&gt;'Raw Data'!D1487,'Raw Data'!E1487-'Raw Data'!D1487&gt;0,'Raw Data'!D1487-'Raw Data'!E1487&lt;4),'Raw Data'!K1487, 0))</f>
        <v/>
      </c>
      <c r="P1492">
        <f>IF('Raw Data'!E1487-'Raw Data'!D1487&gt;3, 'Raw Data'!N1487, IF('Raw Data'!D1487-'Raw Data'!E1487&gt;3, 'Raw Data'!M1487, 0))</f>
        <v/>
      </c>
      <c r="Q1492">
        <f>IF(ISBLANK('Raw Data'!E1487),0,IF(AND('Raw Data'!E1487-'Raw Data'!D1487&lt;4,'Raw Data'!E1487-'Raw Data'!D1487&gt;0),'Raw Data'!L1487,IF(AND('Raw Data'!D1487&gt;'Raw Data'!E1487,'Raw Data'!D1487-'Raw Data'!E1487&gt;0),'Raw Data'!K1487,0)))</f>
        <v/>
      </c>
      <c r="R1492">
        <f>IF(ISBLANK('Raw Data'!K1487),0,IFERROR(IF(MATCH(SMALL('Raw Data'!K1487:N1487,1),L1492:O1492,0),SMALL('Raw Data'!K1487:N1487,1)),0))</f>
        <v/>
      </c>
      <c r="S1492">
        <f>IF(ISBLANK('Raw Data'!K1487),0,IFERROR(IF(MATCH(SMALL('Raw Data'!K1487:N1487,2),L1492:O1492,0),SMALL('Raw Data'!K1487:N1487,2)),0))</f>
        <v/>
      </c>
      <c r="T1492">
        <f>IF(ISBLANK('Raw Data'!K1487),0,IFERROR(IF(MATCH(SMALL('Raw Data'!K1487:N1487,3),L1492:O1492,0),SMALL('Raw Data'!K1487:N1487,3)),0))</f>
        <v/>
      </c>
      <c r="U1492">
        <f>IF(ISBLANK('Raw Data'!K1487),0,IFERROR(IF(MATCH(SMALL('Raw Data'!K1487:N1487,4),L1492:O1492,0),SMALL('Raw Data'!K1487:N1487,4)),0))</f>
        <v/>
      </c>
      <c r="V1492">
        <f>IF(AND('Raw Data'!D1487&lt;3, 'Raw Data'!E1487&lt;3, 'Raw Data'!A1487&gt;0), 'Raw Data'!AF1487, 0)</f>
        <v/>
      </c>
      <c r="W1492">
        <f>IF(AND('Raw Data'!D1487&lt;4, 'Raw Data'!E1487&lt;4, 'Raw Data'!A1487&gt;0), 'Raw Data'!AI1487, 0)</f>
        <v/>
      </c>
      <c r="X1492">
        <f>IF(AND('Raw Data'!D1487&lt;5, 'Raw Data'!E1487&lt;5, 'Raw Data'!A1487&gt;0), 'Raw Data'!AL1487, 0)</f>
        <v/>
      </c>
      <c r="Y1492">
        <f>IF(AND('Raw Data'!D1487&lt;6, 'Raw Data'!E1487&lt;6, 'Raw Data'!A1487&gt;0), 'Raw Data'!AO1487, 0)</f>
        <v/>
      </c>
      <c r="Z1492">
        <f>IF(ISBLANK('Raw Data'!D1487), 0, IF('Raw Data'!D1487-'Raw Data'!E1487&gt;1, 'Raw Data'!AW1487, 0))</f>
        <v/>
      </c>
      <c r="AA1492">
        <f>IF(ISBLANK('Raw Data'!A1487), 0, IF(ABS('Raw Data'!D1487-'Raw Data'!E1487)&lt;2, 'Raw Data'!AX1487, 0))</f>
        <v/>
      </c>
      <c r="AB1492">
        <f>IF(ISBLANK('Raw Data'!D1487), 0, IF('Raw Data'!E1487-'Raw Data'!D1487&gt;1, 'Raw Data'!AY1487, 0))</f>
        <v/>
      </c>
      <c r="AC1492">
        <f>IF(ISBLANK('Raw Data'!D1487), 0, IF('Raw Data'!D1487-'Raw Data'!E1487&gt;2, 'Raw Data'!AZ1487, 0))</f>
        <v/>
      </c>
      <c r="AD1492">
        <f>IF(ISBLANK('Raw Data'!A1487), 0, IF(ABS('Raw Data'!D1487-'Raw Data'!E1487)&lt;3, 'Raw Data'!BA1487, 0))</f>
        <v/>
      </c>
      <c r="AE1492">
        <f>IF(ISBLANK('Raw Data'!D1487), 0, IF('Raw Data'!E1487-'Raw Data'!D1487&gt;2, 'Raw Data'!BB1487, 0))</f>
        <v/>
      </c>
      <c r="AF1492">
        <f>IF(ISBLANK('Raw Data'!D1487), 0, IF('Raw Data'!D1487-'Raw Data'!E1487&gt;3, 'Raw Data'!BC1487, 0))</f>
        <v/>
      </c>
      <c r="AG1492">
        <f>IF(ISBLANK('Raw Data'!A1487), 0, IF(ABS('Raw Data'!D1487-'Raw Data'!E1487)&lt;4, 'Raw Data'!BD1487, 0))</f>
        <v/>
      </c>
      <c r="AH1492">
        <f>IF(ISBLANK('Raw Data'!D1487), 0, IF('Raw Data'!E1487-'Raw Data'!D1487&gt;3, 'Raw Data'!BE1487, 0))</f>
        <v/>
      </c>
      <c r="AI1492">
        <f>IF(SUM('Raw Data'!D1487:E1487)&gt;'Raw Data'!F1487, 'Raw Data'!G1487, 0)</f>
        <v/>
      </c>
      <c r="AJ1492">
        <f>IF(ISBLANK('Raw Data'!D1487), 0, IF(SUM('Raw Data'!D1487:E1487)&lt;'Raw Data'!F1487, 'Raw Data'!H1487, 0))</f>
        <v/>
      </c>
      <c r="AK1492">
        <f>IF(ISBLANK('Raw Data'!A1487), 0, IF(AND('Raw Data'!D1487&lt;3, 'Raw Data'!E1487&lt;3, 'Raw Data'!F1487&lt;BB$2), 'Raw Data'!AF1487, 0))</f>
        <v/>
      </c>
      <c r="AL1492">
        <f>IF(ISBLANK('Raw Data'!A1487), 0, IF(AND('Raw Data'!D1487&lt;4, 'Raw Data'!E1487&lt;4, 'Raw Data'!F1487&lt;BB$2), 'Raw Data'!AI1487, 0))</f>
        <v/>
      </c>
      <c r="AM1492">
        <f>IF(ISBLANK('Raw Data'!A1487), 0, IF(AND('Raw Data'!D1487&lt;5, 'Raw Data'!E1487&lt;5, 'Raw Data'!F1487&lt;BB$2), 'Raw Data'!AL1487, 0))</f>
        <v/>
      </c>
      <c r="AN1492">
        <f>IF(ISBLANK('Raw Data'!A1487), 0, IF(AND('Raw Data'!D1487&lt;6, 'Raw Data'!E1487&lt;6, 'Raw Data'!F1487&lt;BB$2), 'Raw Data'!AO1487, 0))</f>
        <v/>
      </c>
      <c r="AO1492">
        <f>IF(ISBLANK('Raw Data'!A1487), 0, IF(AND('Raw Data'!I1487&lt;Analysis!$BC$2, 'Raw Data'!D1487-'Raw Data'!E1487&gt;1), 'Raw Data'!AW1487, IF(AND('Raw Data'!J1487&lt;Analysis!$BC$2, 'Raw Data'!E1487-'Raw Data'!D1487&gt;1), 'Raw Data'!AY1487, 0)))</f>
        <v/>
      </c>
      <c r="AP1492">
        <f>IF(ISBLANK('Raw Data'!A1487), 0, IF(AND('Raw Data'!I1487&lt;Analysis!$BC$2, 'Raw Data'!D1487-'Raw Data'!E1487&gt;2), 'Raw Data'!AZ1487, IF(AND('Raw Data'!J1487&lt;Analysis!$BC$2, 'Raw Data'!E1487-'Raw Data'!D1487&gt;2), 'Raw Data'!BB1487, 0)))</f>
        <v/>
      </c>
      <c r="AQ1492">
        <f>IF(ISBLANK('Raw Data'!A1487), 0, IF(AND('Raw Data'!I1487&lt;Analysis!$BC$2, 'Raw Data'!D1487-'Raw Data'!E1487&gt;3), 'Raw Data'!BC1487, IF(AND('Raw Data'!J1487&lt;Analysis!$BC$2, 'Raw Data'!E1487-'Raw Data'!D1487&gt;3), 'Raw Data'!BE1487, 0)))</f>
        <v/>
      </c>
      <c r="AR1492">
        <f>IF('Hidden Analysiss'!D1488=1,IF(ABS('Raw Data'!E1487-'Raw Data'!D1487)&lt;2,'Raw Data'!AX1487,0), 0)</f>
        <v/>
      </c>
      <c r="AS1492">
        <f>IF('Hidden Analysiss'!D1488=1,IF(ABS('Raw Data'!E1487-'Raw Data'!D1487)&lt;3,'Raw Data'!BA1487,0), 0)</f>
        <v/>
      </c>
      <c r="AT1492">
        <f>IF('Hidden Analysiss'!D1488=1,IF(ABS('Raw Data'!E1487-'Raw Data'!D1487)&lt;4,'Raw Data'!BD1487,0), 0)</f>
        <v/>
      </c>
      <c r="AU1492">
        <f>IF(AND('Hidden Analysiss'!E1488=1, ABS('Raw Data'!E1487-'Raw Data'!D1487)&lt;2), 'Raw Data'!AX1487, 0)</f>
        <v/>
      </c>
      <c r="AV1492">
        <f>IF(AND('Hidden Analysiss'!E1488=1, ABS('Raw Data'!E1487-'Raw Data'!D1487)&lt;3), 'Raw Data'!BA1487, 0)</f>
        <v/>
      </c>
      <c r="AW1492">
        <f>IF(AND('Hidden Analysiss'!E1488=1, ABS('Raw Data'!E1487-'Raw Data'!D1487)&lt;3), 'Raw Data'!BD1487, 0)</f>
        <v/>
      </c>
    </row>
    <row r="1493">
      <c r="A1493" s="1">
        <f>'Raw Data'!A1488</f>
        <v/>
      </c>
      <c r="B1493">
        <f>IF('Raw Data'!E1488&gt;'Raw Data'!D1488, 'Raw Data'!J1488, 0)</f>
        <v/>
      </c>
      <c r="C1493">
        <f>IF('Raw Data'!D1488&gt;'Raw Data'!E1488, 'Raw Data'!I1488, 0)</f>
        <v/>
      </c>
      <c r="D1493">
        <f>SUM(G1493:H1493)</f>
        <v/>
      </c>
      <c r="E1493">
        <f>IF(AND('Raw Data'!J1488&lt;'Raw Data'!I1488,'Raw Data'!E1488&gt;'Raw Data'!D1488,'Raw Data'!E1488-'Raw Data'!D1488&gt;3),'Raw Data'!N1488,IF(AND('Raw Data'!I1488&lt;'Raw Data'!J1488,'Raw Data'!D1488&gt;'Raw Data'!E1488,'Raw Data'!D1488-'Raw Data'!E1488&gt;3),'Raw Data'!M1488,0))</f>
        <v/>
      </c>
      <c r="F1493">
        <f>IF(AND('Raw Data'!J1488&lt;'Raw Data'!I1488,'Raw Data'!E1488&gt;'Raw Data'!D1488,'Raw Data'!E1488-'Raw Data'!D1488&lt;4),'Raw Data'!L1488,IF(AND('Raw Data'!I1488&lt;'Raw Data'!J1488,'Raw Data'!D1488&gt;'Raw Data'!E1488,'Raw Data'!D1488-'Raw Data'!E1488&lt;4),'Raw Data'!K1488,0))</f>
        <v/>
      </c>
      <c r="G1493">
        <f>IF(AND('Raw Data'!J1488&lt;'Raw Data'!I1488, 'Raw Data'!E1488&gt;'Raw Data'!D1488), 'Raw Data'!J1488, 0)</f>
        <v/>
      </c>
      <c r="H1493">
        <f>IF(AND('Raw Data'!J1488&gt;'Raw Data'!I1488, 'Raw Data'!E1488&lt;'Raw Data'!D1488), 'Raw Data'!I1488, 0)</f>
        <v/>
      </c>
      <c r="I1493">
        <f>SUM(J1493:K1493)</f>
        <v/>
      </c>
      <c r="J1493">
        <f>IF(AND('Raw Data'!J1488&gt;'Raw Data'!I1488, 'Raw Data'!E1488&gt;'Raw Data'!D1488), 'Raw Data'!J1488, 0)</f>
        <v/>
      </c>
      <c r="K1493">
        <f>IF(AND('Raw Data'!I1488&gt;'Raw Data'!J1488, 'Raw Data'!D1488&gt;'Raw Data'!E1488), 'Raw Data'!I1488, 0)</f>
        <v/>
      </c>
      <c r="L1493">
        <f>IF('Raw Data'!E1488-'Raw Data'!D1488&gt;3, 'Raw Data'!N1488, 0)</f>
        <v/>
      </c>
      <c r="M1493">
        <f>IF('Raw Data'!D1488-'Raw Data'!E1488&gt;3, 'Raw Data'!M1488, 0)</f>
        <v/>
      </c>
      <c r="N1493">
        <f>IF(ISBLANK('Raw Data'!D1488),0,IF(AND('Raw Data'!E1488&gt;'Raw Data'!D1488,'Raw Data'!E1488-'Raw Data'!D1488&gt;0,'Raw Data'!E1488-'Raw Data'!D1488&lt;4),'Raw Data'!L1488, 0))</f>
        <v/>
      </c>
      <c r="O1493">
        <f>IF(ISBLANK('Raw Data'!D1488),0,IF(AND('Raw Data'!E1488&gt;'Raw Data'!D1488,'Raw Data'!E1488-'Raw Data'!D1488&gt;0,'Raw Data'!D1488-'Raw Data'!E1488&lt;4),'Raw Data'!K1488, 0))</f>
        <v/>
      </c>
      <c r="P1493">
        <f>IF('Raw Data'!E1488-'Raw Data'!D1488&gt;3, 'Raw Data'!N1488, IF('Raw Data'!D1488-'Raw Data'!E1488&gt;3, 'Raw Data'!M1488, 0))</f>
        <v/>
      </c>
      <c r="Q1493">
        <f>IF(ISBLANK('Raw Data'!E1488),0,IF(AND('Raw Data'!E1488-'Raw Data'!D1488&lt;4,'Raw Data'!E1488-'Raw Data'!D1488&gt;0),'Raw Data'!L1488,IF(AND('Raw Data'!D1488&gt;'Raw Data'!E1488,'Raw Data'!D1488-'Raw Data'!E1488&gt;0),'Raw Data'!K1488,0)))</f>
        <v/>
      </c>
      <c r="R1493">
        <f>IF(ISBLANK('Raw Data'!K1488),0,IFERROR(IF(MATCH(SMALL('Raw Data'!K1488:N1488,1),L1493:O1493,0),SMALL('Raw Data'!K1488:N1488,1)),0))</f>
        <v/>
      </c>
      <c r="S1493">
        <f>IF(ISBLANK('Raw Data'!K1488),0,IFERROR(IF(MATCH(SMALL('Raw Data'!K1488:N1488,2),L1493:O1493,0),SMALL('Raw Data'!K1488:N1488,2)),0))</f>
        <v/>
      </c>
      <c r="T1493">
        <f>IF(ISBLANK('Raw Data'!K1488),0,IFERROR(IF(MATCH(SMALL('Raw Data'!K1488:N1488,3),L1493:O1493,0),SMALL('Raw Data'!K1488:N1488,3)),0))</f>
        <v/>
      </c>
      <c r="U1493">
        <f>IF(ISBLANK('Raw Data'!K1488),0,IFERROR(IF(MATCH(SMALL('Raw Data'!K1488:N1488,4),L1493:O1493,0),SMALL('Raw Data'!K1488:N1488,4)),0))</f>
        <v/>
      </c>
      <c r="V1493">
        <f>IF(AND('Raw Data'!D1488&lt;3, 'Raw Data'!E1488&lt;3, 'Raw Data'!A1488&gt;0), 'Raw Data'!AF1488, 0)</f>
        <v/>
      </c>
      <c r="W1493">
        <f>IF(AND('Raw Data'!D1488&lt;4, 'Raw Data'!E1488&lt;4, 'Raw Data'!A1488&gt;0), 'Raw Data'!AI1488, 0)</f>
        <v/>
      </c>
      <c r="X1493">
        <f>IF(AND('Raw Data'!D1488&lt;5, 'Raw Data'!E1488&lt;5, 'Raw Data'!A1488&gt;0), 'Raw Data'!AL1488, 0)</f>
        <v/>
      </c>
      <c r="Y1493">
        <f>IF(AND('Raw Data'!D1488&lt;6, 'Raw Data'!E1488&lt;6, 'Raw Data'!A1488&gt;0), 'Raw Data'!AO1488, 0)</f>
        <v/>
      </c>
      <c r="Z1493">
        <f>IF(ISBLANK('Raw Data'!D1488), 0, IF('Raw Data'!D1488-'Raw Data'!E1488&gt;1, 'Raw Data'!AW1488, 0))</f>
        <v/>
      </c>
      <c r="AA1493">
        <f>IF(ISBLANK('Raw Data'!A1488), 0, IF(ABS('Raw Data'!D1488-'Raw Data'!E1488)&lt;2, 'Raw Data'!AX1488, 0))</f>
        <v/>
      </c>
      <c r="AB1493">
        <f>IF(ISBLANK('Raw Data'!D1488), 0, IF('Raw Data'!E1488-'Raw Data'!D1488&gt;1, 'Raw Data'!AY1488, 0))</f>
        <v/>
      </c>
      <c r="AC1493">
        <f>IF(ISBLANK('Raw Data'!D1488), 0, IF('Raw Data'!D1488-'Raw Data'!E1488&gt;2, 'Raw Data'!AZ1488, 0))</f>
        <v/>
      </c>
      <c r="AD1493">
        <f>IF(ISBLANK('Raw Data'!A1488), 0, IF(ABS('Raw Data'!D1488-'Raw Data'!E1488)&lt;3, 'Raw Data'!BA1488, 0))</f>
        <v/>
      </c>
      <c r="AE1493">
        <f>IF(ISBLANK('Raw Data'!D1488), 0, IF('Raw Data'!E1488-'Raw Data'!D1488&gt;2, 'Raw Data'!BB1488, 0))</f>
        <v/>
      </c>
      <c r="AF1493">
        <f>IF(ISBLANK('Raw Data'!D1488), 0, IF('Raw Data'!D1488-'Raw Data'!E1488&gt;3, 'Raw Data'!BC1488, 0))</f>
        <v/>
      </c>
      <c r="AG1493">
        <f>IF(ISBLANK('Raw Data'!A1488), 0, IF(ABS('Raw Data'!D1488-'Raw Data'!E1488)&lt;4, 'Raw Data'!BD1488, 0))</f>
        <v/>
      </c>
      <c r="AH1493">
        <f>IF(ISBLANK('Raw Data'!D1488), 0, IF('Raw Data'!E1488-'Raw Data'!D1488&gt;3, 'Raw Data'!BE1488, 0))</f>
        <v/>
      </c>
      <c r="AI1493">
        <f>IF(SUM('Raw Data'!D1488:E1488)&gt;'Raw Data'!F1488, 'Raw Data'!G1488, 0)</f>
        <v/>
      </c>
      <c r="AJ1493">
        <f>IF(ISBLANK('Raw Data'!D1488), 0, IF(SUM('Raw Data'!D1488:E1488)&lt;'Raw Data'!F1488, 'Raw Data'!H1488, 0))</f>
        <v/>
      </c>
      <c r="AK1493">
        <f>IF(ISBLANK('Raw Data'!A1488), 0, IF(AND('Raw Data'!D1488&lt;3, 'Raw Data'!E1488&lt;3, 'Raw Data'!F1488&lt;BB$2), 'Raw Data'!AF1488, 0))</f>
        <v/>
      </c>
      <c r="AL1493">
        <f>IF(ISBLANK('Raw Data'!A1488), 0, IF(AND('Raw Data'!D1488&lt;4, 'Raw Data'!E1488&lt;4, 'Raw Data'!F1488&lt;BB$2), 'Raw Data'!AI1488, 0))</f>
        <v/>
      </c>
      <c r="AM1493">
        <f>IF(ISBLANK('Raw Data'!A1488), 0, IF(AND('Raw Data'!D1488&lt;5, 'Raw Data'!E1488&lt;5, 'Raw Data'!F1488&lt;BB$2), 'Raw Data'!AL1488, 0))</f>
        <v/>
      </c>
      <c r="AN1493">
        <f>IF(ISBLANK('Raw Data'!A1488), 0, IF(AND('Raw Data'!D1488&lt;6, 'Raw Data'!E1488&lt;6, 'Raw Data'!F1488&lt;BB$2), 'Raw Data'!AO1488, 0))</f>
        <v/>
      </c>
      <c r="AO1493">
        <f>IF(ISBLANK('Raw Data'!A1488), 0, IF(AND('Raw Data'!I1488&lt;Analysis!$BC$2, 'Raw Data'!D1488-'Raw Data'!E1488&gt;1), 'Raw Data'!AW1488, IF(AND('Raw Data'!J1488&lt;Analysis!$BC$2, 'Raw Data'!E1488-'Raw Data'!D1488&gt;1), 'Raw Data'!AY1488, 0)))</f>
        <v/>
      </c>
      <c r="AP1493">
        <f>IF(ISBLANK('Raw Data'!A1488), 0, IF(AND('Raw Data'!I1488&lt;Analysis!$BC$2, 'Raw Data'!D1488-'Raw Data'!E1488&gt;2), 'Raw Data'!AZ1488, IF(AND('Raw Data'!J1488&lt;Analysis!$BC$2, 'Raw Data'!E1488-'Raw Data'!D1488&gt;2), 'Raw Data'!BB1488, 0)))</f>
        <v/>
      </c>
      <c r="AQ1493">
        <f>IF(ISBLANK('Raw Data'!A1488), 0, IF(AND('Raw Data'!I1488&lt;Analysis!$BC$2, 'Raw Data'!D1488-'Raw Data'!E1488&gt;3), 'Raw Data'!BC1488, IF(AND('Raw Data'!J1488&lt;Analysis!$BC$2, 'Raw Data'!E1488-'Raw Data'!D1488&gt;3), 'Raw Data'!BE1488, 0)))</f>
        <v/>
      </c>
      <c r="AR1493">
        <f>IF('Hidden Analysiss'!D1489=1,IF(ABS('Raw Data'!E1488-'Raw Data'!D1488)&lt;2,'Raw Data'!AX1488,0), 0)</f>
        <v/>
      </c>
      <c r="AS1493">
        <f>IF('Hidden Analysiss'!D1489=1,IF(ABS('Raw Data'!E1488-'Raw Data'!D1488)&lt;3,'Raw Data'!BA1488,0), 0)</f>
        <v/>
      </c>
      <c r="AT1493">
        <f>IF('Hidden Analysiss'!D1489=1,IF(ABS('Raw Data'!E1488-'Raw Data'!D1488)&lt;4,'Raw Data'!BD1488,0), 0)</f>
        <v/>
      </c>
      <c r="AU1493">
        <f>IF(AND('Hidden Analysiss'!E1489=1, ABS('Raw Data'!E1488-'Raw Data'!D1488)&lt;2), 'Raw Data'!AX1488, 0)</f>
        <v/>
      </c>
      <c r="AV1493">
        <f>IF(AND('Hidden Analysiss'!E1489=1, ABS('Raw Data'!E1488-'Raw Data'!D1488)&lt;3), 'Raw Data'!BA1488, 0)</f>
        <v/>
      </c>
      <c r="AW1493">
        <f>IF(AND('Hidden Analysiss'!E1489=1, ABS('Raw Data'!E1488-'Raw Data'!D1488)&lt;3), 'Raw Data'!BD1488, 0)</f>
        <v/>
      </c>
    </row>
    <row r="1494">
      <c r="A1494" s="1">
        <f>'Raw Data'!A1489</f>
        <v/>
      </c>
      <c r="B1494">
        <f>IF('Raw Data'!E1489&gt;'Raw Data'!D1489, 'Raw Data'!J1489, 0)</f>
        <v/>
      </c>
      <c r="C1494">
        <f>IF('Raw Data'!D1489&gt;'Raw Data'!E1489, 'Raw Data'!I1489, 0)</f>
        <v/>
      </c>
      <c r="D1494">
        <f>SUM(G1494:H1494)</f>
        <v/>
      </c>
      <c r="E1494">
        <f>IF(AND('Raw Data'!J1489&lt;'Raw Data'!I1489,'Raw Data'!E1489&gt;'Raw Data'!D1489,'Raw Data'!E1489-'Raw Data'!D1489&gt;3),'Raw Data'!N1489,IF(AND('Raw Data'!I1489&lt;'Raw Data'!J1489,'Raw Data'!D1489&gt;'Raw Data'!E1489,'Raw Data'!D1489-'Raw Data'!E1489&gt;3),'Raw Data'!M1489,0))</f>
        <v/>
      </c>
      <c r="F1494">
        <f>IF(AND('Raw Data'!J1489&lt;'Raw Data'!I1489,'Raw Data'!E1489&gt;'Raw Data'!D1489,'Raw Data'!E1489-'Raw Data'!D1489&lt;4),'Raw Data'!L1489,IF(AND('Raw Data'!I1489&lt;'Raw Data'!J1489,'Raw Data'!D1489&gt;'Raw Data'!E1489,'Raw Data'!D1489-'Raw Data'!E1489&lt;4),'Raw Data'!K1489,0))</f>
        <v/>
      </c>
      <c r="G1494">
        <f>IF(AND('Raw Data'!J1489&lt;'Raw Data'!I1489, 'Raw Data'!E1489&gt;'Raw Data'!D1489), 'Raw Data'!J1489, 0)</f>
        <v/>
      </c>
      <c r="H1494">
        <f>IF(AND('Raw Data'!J1489&gt;'Raw Data'!I1489, 'Raw Data'!E1489&lt;'Raw Data'!D1489), 'Raw Data'!I1489, 0)</f>
        <v/>
      </c>
      <c r="I1494">
        <f>SUM(J1494:K1494)</f>
        <v/>
      </c>
      <c r="J1494">
        <f>IF(AND('Raw Data'!J1489&gt;'Raw Data'!I1489, 'Raw Data'!E1489&gt;'Raw Data'!D1489), 'Raw Data'!J1489, 0)</f>
        <v/>
      </c>
      <c r="K1494">
        <f>IF(AND('Raw Data'!I1489&gt;'Raw Data'!J1489, 'Raw Data'!D1489&gt;'Raw Data'!E1489), 'Raw Data'!I1489, 0)</f>
        <v/>
      </c>
      <c r="L1494">
        <f>IF('Raw Data'!E1489-'Raw Data'!D1489&gt;3, 'Raw Data'!N1489, 0)</f>
        <v/>
      </c>
      <c r="M1494">
        <f>IF('Raw Data'!D1489-'Raw Data'!E1489&gt;3, 'Raw Data'!M1489, 0)</f>
        <v/>
      </c>
      <c r="N1494">
        <f>IF(ISBLANK('Raw Data'!D1489),0,IF(AND('Raw Data'!E1489&gt;'Raw Data'!D1489,'Raw Data'!E1489-'Raw Data'!D1489&gt;0,'Raw Data'!E1489-'Raw Data'!D1489&lt;4),'Raw Data'!L1489, 0))</f>
        <v/>
      </c>
      <c r="O1494">
        <f>IF(ISBLANK('Raw Data'!D1489),0,IF(AND('Raw Data'!E1489&gt;'Raw Data'!D1489,'Raw Data'!E1489-'Raw Data'!D1489&gt;0,'Raw Data'!D1489-'Raw Data'!E1489&lt;4),'Raw Data'!K1489, 0))</f>
        <v/>
      </c>
      <c r="P1494">
        <f>IF('Raw Data'!E1489-'Raw Data'!D1489&gt;3, 'Raw Data'!N1489, IF('Raw Data'!D1489-'Raw Data'!E1489&gt;3, 'Raw Data'!M1489, 0))</f>
        <v/>
      </c>
      <c r="Q1494">
        <f>IF(ISBLANK('Raw Data'!E1489),0,IF(AND('Raw Data'!E1489-'Raw Data'!D1489&lt;4,'Raw Data'!E1489-'Raw Data'!D1489&gt;0),'Raw Data'!L1489,IF(AND('Raw Data'!D1489&gt;'Raw Data'!E1489,'Raw Data'!D1489-'Raw Data'!E1489&gt;0),'Raw Data'!K1489,0)))</f>
        <v/>
      </c>
      <c r="R1494">
        <f>IF(ISBLANK('Raw Data'!K1489),0,IFERROR(IF(MATCH(SMALL('Raw Data'!K1489:N1489,1),L1494:O1494,0),SMALL('Raw Data'!K1489:N1489,1)),0))</f>
        <v/>
      </c>
      <c r="S1494">
        <f>IF(ISBLANK('Raw Data'!K1489),0,IFERROR(IF(MATCH(SMALL('Raw Data'!K1489:N1489,2),L1494:O1494,0),SMALL('Raw Data'!K1489:N1489,2)),0))</f>
        <v/>
      </c>
      <c r="T1494">
        <f>IF(ISBLANK('Raw Data'!K1489),0,IFERROR(IF(MATCH(SMALL('Raw Data'!K1489:N1489,3),L1494:O1494,0),SMALL('Raw Data'!K1489:N1489,3)),0))</f>
        <v/>
      </c>
      <c r="U1494">
        <f>IF(ISBLANK('Raw Data'!K1489),0,IFERROR(IF(MATCH(SMALL('Raw Data'!K1489:N1489,4),L1494:O1494,0),SMALL('Raw Data'!K1489:N1489,4)),0))</f>
        <v/>
      </c>
      <c r="V1494">
        <f>IF(AND('Raw Data'!D1489&lt;3, 'Raw Data'!E1489&lt;3, 'Raw Data'!A1489&gt;0), 'Raw Data'!AF1489, 0)</f>
        <v/>
      </c>
      <c r="W1494">
        <f>IF(AND('Raw Data'!D1489&lt;4, 'Raw Data'!E1489&lt;4, 'Raw Data'!A1489&gt;0), 'Raw Data'!AI1489, 0)</f>
        <v/>
      </c>
      <c r="X1494">
        <f>IF(AND('Raw Data'!D1489&lt;5, 'Raw Data'!E1489&lt;5, 'Raw Data'!A1489&gt;0), 'Raw Data'!AL1489, 0)</f>
        <v/>
      </c>
      <c r="Y1494">
        <f>IF(AND('Raw Data'!D1489&lt;6, 'Raw Data'!E1489&lt;6, 'Raw Data'!A1489&gt;0), 'Raw Data'!AO1489, 0)</f>
        <v/>
      </c>
      <c r="Z1494">
        <f>IF(ISBLANK('Raw Data'!D1489), 0, IF('Raw Data'!D1489-'Raw Data'!E1489&gt;1, 'Raw Data'!AW1489, 0))</f>
        <v/>
      </c>
      <c r="AA1494">
        <f>IF(ISBLANK('Raw Data'!A1489), 0, IF(ABS('Raw Data'!D1489-'Raw Data'!E1489)&lt;2, 'Raw Data'!AX1489, 0))</f>
        <v/>
      </c>
      <c r="AB1494">
        <f>IF(ISBLANK('Raw Data'!D1489), 0, IF('Raw Data'!E1489-'Raw Data'!D1489&gt;1, 'Raw Data'!AY1489, 0))</f>
        <v/>
      </c>
      <c r="AC1494">
        <f>IF(ISBLANK('Raw Data'!D1489), 0, IF('Raw Data'!D1489-'Raw Data'!E1489&gt;2, 'Raw Data'!AZ1489, 0))</f>
        <v/>
      </c>
      <c r="AD1494">
        <f>IF(ISBLANK('Raw Data'!A1489), 0, IF(ABS('Raw Data'!D1489-'Raw Data'!E1489)&lt;3, 'Raw Data'!BA1489, 0))</f>
        <v/>
      </c>
      <c r="AE1494">
        <f>IF(ISBLANK('Raw Data'!D1489), 0, IF('Raw Data'!E1489-'Raw Data'!D1489&gt;2, 'Raw Data'!BB1489, 0))</f>
        <v/>
      </c>
      <c r="AF1494">
        <f>IF(ISBLANK('Raw Data'!D1489), 0, IF('Raw Data'!D1489-'Raw Data'!E1489&gt;3, 'Raw Data'!BC1489, 0))</f>
        <v/>
      </c>
      <c r="AG1494">
        <f>IF(ISBLANK('Raw Data'!A1489), 0, IF(ABS('Raw Data'!D1489-'Raw Data'!E1489)&lt;4, 'Raw Data'!BD1489, 0))</f>
        <v/>
      </c>
      <c r="AH1494">
        <f>IF(ISBLANK('Raw Data'!D1489), 0, IF('Raw Data'!E1489-'Raw Data'!D1489&gt;3, 'Raw Data'!BE1489, 0))</f>
        <v/>
      </c>
      <c r="AI1494">
        <f>IF(SUM('Raw Data'!D1489:E1489)&gt;'Raw Data'!F1489, 'Raw Data'!G1489, 0)</f>
        <v/>
      </c>
      <c r="AJ1494">
        <f>IF(ISBLANK('Raw Data'!D1489), 0, IF(SUM('Raw Data'!D1489:E1489)&lt;'Raw Data'!F1489, 'Raw Data'!H1489, 0))</f>
        <v/>
      </c>
      <c r="AK1494">
        <f>IF(ISBLANK('Raw Data'!A1489), 0, IF(AND('Raw Data'!D1489&lt;3, 'Raw Data'!E1489&lt;3, 'Raw Data'!F1489&lt;BB$2), 'Raw Data'!AF1489, 0))</f>
        <v/>
      </c>
      <c r="AL1494">
        <f>IF(ISBLANK('Raw Data'!A1489), 0, IF(AND('Raw Data'!D1489&lt;4, 'Raw Data'!E1489&lt;4, 'Raw Data'!F1489&lt;BB$2), 'Raw Data'!AI1489, 0))</f>
        <v/>
      </c>
      <c r="AM1494">
        <f>IF(ISBLANK('Raw Data'!A1489), 0, IF(AND('Raw Data'!D1489&lt;5, 'Raw Data'!E1489&lt;5, 'Raw Data'!F1489&lt;BB$2), 'Raw Data'!AL1489, 0))</f>
        <v/>
      </c>
      <c r="AN1494">
        <f>IF(ISBLANK('Raw Data'!A1489), 0, IF(AND('Raw Data'!D1489&lt;6, 'Raw Data'!E1489&lt;6, 'Raw Data'!F1489&lt;BB$2), 'Raw Data'!AO1489, 0))</f>
        <v/>
      </c>
      <c r="AO1494">
        <f>IF(ISBLANK('Raw Data'!A1489), 0, IF(AND('Raw Data'!I1489&lt;Analysis!$BC$2, 'Raw Data'!D1489-'Raw Data'!E1489&gt;1), 'Raw Data'!AW1489, IF(AND('Raw Data'!J1489&lt;Analysis!$BC$2, 'Raw Data'!E1489-'Raw Data'!D1489&gt;1), 'Raw Data'!AY1489, 0)))</f>
        <v/>
      </c>
      <c r="AP1494">
        <f>IF(ISBLANK('Raw Data'!A1489), 0, IF(AND('Raw Data'!I1489&lt;Analysis!$BC$2, 'Raw Data'!D1489-'Raw Data'!E1489&gt;2), 'Raw Data'!AZ1489, IF(AND('Raw Data'!J1489&lt;Analysis!$BC$2, 'Raw Data'!E1489-'Raw Data'!D1489&gt;2), 'Raw Data'!BB1489, 0)))</f>
        <v/>
      </c>
      <c r="AQ1494">
        <f>IF(ISBLANK('Raw Data'!A1489), 0, IF(AND('Raw Data'!I1489&lt;Analysis!$BC$2, 'Raw Data'!D1489-'Raw Data'!E1489&gt;3), 'Raw Data'!BC1489, IF(AND('Raw Data'!J1489&lt;Analysis!$BC$2, 'Raw Data'!E1489-'Raw Data'!D1489&gt;3), 'Raw Data'!BE1489, 0)))</f>
        <v/>
      </c>
      <c r="AR1494">
        <f>IF('Hidden Analysiss'!D1490=1,IF(ABS('Raw Data'!E1489-'Raw Data'!D1489)&lt;2,'Raw Data'!AX1489,0), 0)</f>
        <v/>
      </c>
      <c r="AS1494">
        <f>IF('Hidden Analysiss'!D1490=1,IF(ABS('Raw Data'!E1489-'Raw Data'!D1489)&lt;3,'Raw Data'!BA1489,0), 0)</f>
        <v/>
      </c>
      <c r="AT1494">
        <f>IF('Hidden Analysiss'!D1490=1,IF(ABS('Raw Data'!E1489-'Raw Data'!D1489)&lt;4,'Raw Data'!BD1489,0), 0)</f>
        <v/>
      </c>
      <c r="AU1494">
        <f>IF(AND('Hidden Analysiss'!E1490=1, ABS('Raw Data'!E1489-'Raw Data'!D1489)&lt;2), 'Raw Data'!AX1489, 0)</f>
        <v/>
      </c>
      <c r="AV1494">
        <f>IF(AND('Hidden Analysiss'!E1490=1, ABS('Raw Data'!E1489-'Raw Data'!D1489)&lt;3), 'Raw Data'!BA1489, 0)</f>
        <v/>
      </c>
      <c r="AW1494">
        <f>IF(AND('Hidden Analysiss'!E1490=1, ABS('Raw Data'!E1489-'Raw Data'!D1489)&lt;3), 'Raw Data'!BD1489, 0)</f>
        <v/>
      </c>
    </row>
    <row r="1495">
      <c r="A1495" s="1">
        <f>'Raw Data'!A1490</f>
        <v/>
      </c>
      <c r="B1495">
        <f>IF('Raw Data'!E1490&gt;'Raw Data'!D1490, 'Raw Data'!J1490, 0)</f>
        <v/>
      </c>
      <c r="C1495">
        <f>IF('Raw Data'!D1490&gt;'Raw Data'!E1490, 'Raw Data'!I1490, 0)</f>
        <v/>
      </c>
      <c r="D1495">
        <f>SUM(G1495:H1495)</f>
        <v/>
      </c>
      <c r="E1495">
        <f>IF(AND('Raw Data'!J1490&lt;'Raw Data'!I1490,'Raw Data'!E1490&gt;'Raw Data'!D1490,'Raw Data'!E1490-'Raw Data'!D1490&gt;3),'Raw Data'!N1490,IF(AND('Raw Data'!I1490&lt;'Raw Data'!J1490,'Raw Data'!D1490&gt;'Raw Data'!E1490,'Raw Data'!D1490-'Raw Data'!E1490&gt;3),'Raw Data'!M1490,0))</f>
        <v/>
      </c>
      <c r="F1495">
        <f>IF(AND('Raw Data'!J1490&lt;'Raw Data'!I1490,'Raw Data'!E1490&gt;'Raw Data'!D1490,'Raw Data'!E1490-'Raw Data'!D1490&lt;4),'Raw Data'!L1490,IF(AND('Raw Data'!I1490&lt;'Raw Data'!J1490,'Raw Data'!D1490&gt;'Raw Data'!E1490,'Raw Data'!D1490-'Raw Data'!E1490&lt;4),'Raw Data'!K1490,0))</f>
        <v/>
      </c>
      <c r="G1495">
        <f>IF(AND('Raw Data'!J1490&lt;'Raw Data'!I1490, 'Raw Data'!E1490&gt;'Raw Data'!D1490), 'Raw Data'!J1490, 0)</f>
        <v/>
      </c>
      <c r="H1495">
        <f>IF(AND('Raw Data'!J1490&gt;'Raw Data'!I1490, 'Raw Data'!E1490&lt;'Raw Data'!D1490), 'Raw Data'!I1490, 0)</f>
        <v/>
      </c>
      <c r="I1495">
        <f>SUM(J1495:K1495)</f>
        <v/>
      </c>
      <c r="J1495">
        <f>IF(AND('Raw Data'!J1490&gt;'Raw Data'!I1490, 'Raw Data'!E1490&gt;'Raw Data'!D1490), 'Raw Data'!J1490, 0)</f>
        <v/>
      </c>
      <c r="K1495">
        <f>IF(AND('Raw Data'!I1490&gt;'Raw Data'!J1490, 'Raw Data'!D1490&gt;'Raw Data'!E1490), 'Raw Data'!I1490, 0)</f>
        <v/>
      </c>
      <c r="L1495">
        <f>IF('Raw Data'!E1490-'Raw Data'!D1490&gt;3, 'Raw Data'!N1490, 0)</f>
        <v/>
      </c>
      <c r="M1495">
        <f>IF('Raw Data'!D1490-'Raw Data'!E1490&gt;3, 'Raw Data'!M1490, 0)</f>
        <v/>
      </c>
      <c r="N1495">
        <f>IF(ISBLANK('Raw Data'!D1490),0,IF(AND('Raw Data'!E1490&gt;'Raw Data'!D1490,'Raw Data'!E1490-'Raw Data'!D1490&gt;0,'Raw Data'!E1490-'Raw Data'!D1490&lt;4),'Raw Data'!L1490, 0))</f>
        <v/>
      </c>
      <c r="O1495">
        <f>IF(ISBLANK('Raw Data'!D1490),0,IF(AND('Raw Data'!E1490&gt;'Raw Data'!D1490,'Raw Data'!E1490-'Raw Data'!D1490&gt;0,'Raw Data'!D1490-'Raw Data'!E1490&lt;4),'Raw Data'!K1490, 0))</f>
        <v/>
      </c>
      <c r="P1495">
        <f>IF('Raw Data'!E1490-'Raw Data'!D1490&gt;3, 'Raw Data'!N1490, IF('Raw Data'!D1490-'Raw Data'!E1490&gt;3, 'Raw Data'!M1490, 0))</f>
        <v/>
      </c>
      <c r="Q1495">
        <f>IF(ISBLANK('Raw Data'!E1490),0,IF(AND('Raw Data'!E1490-'Raw Data'!D1490&lt;4,'Raw Data'!E1490-'Raw Data'!D1490&gt;0),'Raw Data'!L1490,IF(AND('Raw Data'!D1490&gt;'Raw Data'!E1490,'Raw Data'!D1490-'Raw Data'!E1490&gt;0),'Raw Data'!K1490,0)))</f>
        <v/>
      </c>
      <c r="R1495">
        <f>IF(ISBLANK('Raw Data'!K1490),0,IFERROR(IF(MATCH(SMALL('Raw Data'!K1490:N1490,1),L1495:O1495,0),SMALL('Raw Data'!K1490:N1490,1)),0))</f>
        <v/>
      </c>
      <c r="S1495">
        <f>IF(ISBLANK('Raw Data'!K1490),0,IFERROR(IF(MATCH(SMALL('Raw Data'!K1490:N1490,2),L1495:O1495,0),SMALL('Raw Data'!K1490:N1490,2)),0))</f>
        <v/>
      </c>
      <c r="T1495">
        <f>IF(ISBLANK('Raw Data'!K1490),0,IFERROR(IF(MATCH(SMALL('Raw Data'!K1490:N1490,3),L1495:O1495,0),SMALL('Raw Data'!K1490:N1490,3)),0))</f>
        <v/>
      </c>
      <c r="U1495">
        <f>IF(ISBLANK('Raw Data'!K1490),0,IFERROR(IF(MATCH(SMALL('Raw Data'!K1490:N1490,4),L1495:O1495,0),SMALL('Raw Data'!K1490:N1490,4)),0))</f>
        <v/>
      </c>
      <c r="V1495">
        <f>IF(AND('Raw Data'!D1490&lt;3, 'Raw Data'!E1490&lt;3, 'Raw Data'!A1490&gt;0), 'Raw Data'!AF1490, 0)</f>
        <v/>
      </c>
      <c r="W1495">
        <f>IF(AND('Raw Data'!D1490&lt;4, 'Raw Data'!E1490&lt;4, 'Raw Data'!A1490&gt;0), 'Raw Data'!AI1490, 0)</f>
        <v/>
      </c>
      <c r="X1495">
        <f>IF(AND('Raw Data'!D1490&lt;5, 'Raw Data'!E1490&lt;5, 'Raw Data'!A1490&gt;0), 'Raw Data'!AL1490, 0)</f>
        <v/>
      </c>
      <c r="Y1495">
        <f>IF(AND('Raw Data'!D1490&lt;6, 'Raw Data'!E1490&lt;6, 'Raw Data'!A1490&gt;0), 'Raw Data'!AO1490, 0)</f>
        <v/>
      </c>
      <c r="Z1495">
        <f>IF(ISBLANK('Raw Data'!D1490), 0, IF('Raw Data'!D1490-'Raw Data'!E1490&gt;1, 'Raw Data'!AW1490, 0))</f>
        <v/>
      </c>
      <c r="AA1495">
        <f>IF(ISBLANK('Raw Data'!A1490), 0, IF(ABS('Raw Data'!D1490-'Raw Data'!E1490)&lt;2, 'Raw Data'!AX1490, 0))</f>
        <v/>
      </c>
      <c r="AB1495">
        <f>IF(ISBLANK('Raw Data'!D1490), 0, IF('Raw Data'!E1490-'Raw Data'!D1490&gt;1, 'Raw Data'!AY1490, 0))</f>
        <v/>
      </c>
      <c r="AC1495">
        <f>IF(ISBLANK('Raw Data'!D1490), 0, IF('Raw Data'!D1490-'Raw Data'!E1490&gt;2, 'Raw Data'!AZ1490, 0))</f>
        <v/>
      </c>
      <c r="AD1495">
        <f>IF(ISBLANK('Raw Data'!A1490), 0, IF(ABS('Raw Data'!D1490-'Raw Data'!E1490)&lt;3, 'Raw Data'!BA1490, 0))</f>
        <v/>
      </c>
      <c r="AE1495">
        <f>IF(ISBLANK('Raw Data'!D1490), 0, IF('Raw Data'!E1490-'Raw Data'!D1490&gt;2, 'Raw Data'!BB1490, 0))</f>
        <v/>
      </c>
      <c r="AF1495">
        <f>IF(ISBLANK('Raw Data'!D1490), 0, IF('Raw Data'!D1490-'Raw Data'!E1490&gt;3, 'Raw Data'!BC1490, 0))</f>
        <v/>
      </c>
      <c r="AG1495">
        <f>IF(ISBLANK('Raw Data'!A1490), 0, IF(ABS('Raw Data'!D1490-'Raw Data'!E1490)&lt;4, 'Raw Data'!BD1490, 0))</f>
        <v/>
      </c>
      <c r="AH1495">
        <f>IF(ISBLANK('Raw Data'!D1490), 0, IF('Raw Data'!E1490-'Raw Data'!D1490&gt;3, 'Raw Data'!BE1490, 0))</f>
        <v/>
      </c>
      <c r="AI1495">
        <f>IF(SUM('Raw Data'!D1490:E1490)&gt;'Raw Data'!F1490, 'Raw Data'!G1490, 0)</f>
        <v/>
      </c>
      <c r="AJ1495">
        <f>IF(ISBLANK('Raw Data'!D1490), 0, IF(SUM('Raw Data'!D1490:E1490)&lt;'Raw Data'!F1490, 'Raw Data'!H1490, 0))</f>
        <v/>
      </c>
      <c r="AK1495">
        <f>IF(ISBLANK('Raw Data'!A1490), 0, IF(AND('Raw Data'!D1490&lt;3, 'Raw Data'!E1490&lt;3, 'Raw Data'!F1490&lt;BB$2), 'Raw Data'!AF1490, 0))</f>
        <v/>
      </c>
      <c r="AL1495">
        <f>IF(ISBLANK('Raw Data'!A1490), 0, IF(AND('Raw Data'!D1490&lt;4, 'Raw Data'!E1490&lt;4, 'Raw Data'!F1490&lt;BB$2), 'Raw Data'!AI1490, 0))</f>
        <v/>
      </c>
      <c r="AM1495">
        <f>IF(ISBLANK('Raw Data'!A1490), 0, IF(AND('Raw Data'!D1490&lt;5, 'Raw Data'!E1490&lt;5, 'Raw Data'!F1490&lt;BB$2), 'Raw Data'!AL1490, 0))</f>
        <v/>
      </c>
      <c r="AN1495">
        <f>IF(ISBLANK('Raw Data'!A1490), 0, IF(AND('Raw Data'!D1490&lt;6, 'Raw Data'!E1490&lt;6, 'Raw Data'!F1490&lt;BB$2), 'Raw Data'!AO1490, 0))</f>
        <v/>
      </c>
      <c r="AO1495">
        <f>IF(ISBLANK('Raw Data'!A1490), 0, IF(AND('Raw Data'!I1490&lt;Analysis!$BC$2, 'Raw Data'!D1490-'Raw Data'!E1490&gt;1), 'Raw Data'!AW1490, IF(AND('Raw Data'!J1490&lt;Analysis!$BC$2, 'Raw Data'!E1490-'Raw Data'!D1490&gt;1), 'Raw Data'!AY1490, 0)))</f>
        <v/>
      </c>
      <c r="AP1495">
        <f>IF(ISBLANK('Raw Data'!A1490), 0, IF(AND('Raw Data'!I1490&lt;Analysis!$BC$2, 'Raw Data'!D1490-'Raw Data'!E1490&gt;2), 'Raw Data'!AZ1490, IF(AND('Raw Data'!J1490&lt;Analysis!$BC$2, 'Raw Data'!E1490-'Raw Data'!D1490&gt;2), 'Raw Data'!BB1490, 0)))</f>
        <v/>
      </c>
      <c r="AQ1495">
        <f>IF(ISBLANK('Raw Data'!A1490), 0, IF(AND('Raw Data'!I1490&lt;Analysis!$BC$2, 'Raw Data'!D1490-'Raw Data'!E1490&gt;3), 'Raw Data'!BC1490, IF(AND('Raw Data'!J1490&lt;Analysis!$BC$2, 'Raw Data'!E1490-'Raw Data'!D1490&gt;3), 'Raw Data'!BE1490, 0)))</f>
        <v/>
      </c>
      <c r="AR1495">
        <f>IF('Hidden Analysiss'!D1491=1,IF(ABS('Raw Data'!E1490-'Raw Data'!D1490)&lt;2,'Raw Data'!AX1490,0), 0)</f>
        <v/>
      </c>
      <c r="AS1495">
        <f>IF('Hidden Analysiss'!D1491=1,IF(ABS('Raw Data'!E1490-'Raw Data'!D1490)&lt;3,'Raw Data'!BA1490,0), 0)</f>
        <v/>
      </c>
      <c r="AT1495">
        <f>IF('Hidden Analysiss'!D1491=1,IF(ABS('Raw Data'!E1490-'Raw Data'!D1490)&lt;4,'Raw Data'!BD1490,0), 0)</f>
        <v/>
      </c>
      <c r="AU1495">
        <f>IF(AND('Hidden Analysiss'!E1491=1, ABS('Raw Data'!E1490-'Raw Data'!D1490)&lt;2), 'Raw Data'!AX1490, 0)</f>
        <v/>
      </c>
      <c r="AV1495">
        <f>IF(AND('Hidden Analysiss'!E1491=1, ABS('Raw Data'!E1490-'Raw Data'!D1490)&lt;3), 'Raw Data'!BA1490, 0)</f>
        <v/>
      </c>
      <c r="AW1495">
        <f>IF(AND('Hidden Analysiss'!E1491=1, ABS('Raw Data'!E1490-'Raw Data'!D1490)&lt;3), 'Raw Data'!BD1490, 0)</f>
        <v/>
      </c>
    </row>
    <row r="1496">
      <c r="A1496" s="1">
        <f>'Raw Data'!A1491</f>
        <v/>
      </c>
      <c r="B1496">
        <f>IF('Raw Data'!E1491&gt;'Raw Data'!D1491, 'Raw Data'!J1491, 0)</f>
        <v/>
      </c>
      <c r="C1496">
        <f>IF('Raw Data'!D1491&gt;'Raw Data'!E1491, 'Raw Data'!I1491, 0)</f>
        <v/>
      </c>
      <c r="D1496">
        <f>SUM(G1496:H1496)</f>
        <v/>
      </c>
      <c r="E1496">
        <f>IF(AND('Raw Data'!J1491&lt;'Raw Data'!I1491,'Raw Data'!E1491&gt;'Raw Data'!D1491,'Raw Data'!E1491-'Raw Data'!D1491&gt;3),'Raw Data'!N1491,IF(AND('Raw Data'!I1491&lt;'Raw Data'!J1491,'Raw Data'!D1491&gt;'Raw Data'!E1491,'Raw Data'!D1491-'Raw Data'!E1491&gt;3),'Raw Data'!M1491,0))</f>
        <v/>
      </c>
      <c r="F1496">
        <f>IF(AND('Raw Data'!J1491&lt;'Raw Data'!I1491,'Raw Data'!E1491&gt;'Raw Data'!D1491,'Raw Data'!E1491-'Raw Data'!D1491&lt;4),'Raw Data'!L1491,IF(AND('Raw Data'!I1491&lt;'Raw Data'!J1491,'Raw Data'!D1491&gt;'Raw Data'!E1491,'Raw Data'!D1491-'Raw Data'!E1491&lt;4),'Raw Data'!K1491,0))</f>
        <v/>
      </c>
      <c r="G1496">
        <f>IF(AND('Raw Data'!J1491&lt;'Raw Data'!I1491, 'Raw Data'!E1491&gt;'Raw Data'!D1491), 'Raw Data'!J1491, 0)</f>
        <v/>
      </c>
      <c r="H1496">
        <f>IF(AND('Raw Data'!J1491&gt;'Raw Data'!I1491, 'Raw Data'!E1491&lt;'Raw Data'!D1491), 'Raw Data'!I1491, 0)</f>
        <v/>
      </c>
      <c r="I1496">
        <f>SUM(J1496:K1496)</f>
        <v/>
      </c>
      <c r="J1496">
        <f>IF(AND('Raw Data'!J1491&gt;'Raw Data'!I1491, 'Raw Data'!E1491&gt;'Raw Data'!D1491), 'Raw Data'!J1491, 0)</f>
        <v/>
      </c>
      <c r="K1496">
        <f>IF(AND('Raw Data'!I1491&gt;'Raw Data'!J1491, 'Raw Data'!D1491&gt;'Raw Data'!E1491), 'Raw Data'!I1491, 0)</f>
        <v/>
      </c>
      <c r="L1496">
        <f>IF('Raw Data'!E1491-'Raw Data'!D1491&gt;3, 'Raw Data'!N1491, 0)</f>
        <v/>
      </c>
      <c r="M1496">
        <f>IF('Raw Data'!D1491-'Raw Data'!E1491&gt;3, 'Raw Data'!M1491, 0)</f>
        <v/>
      </c>
      <c r="N1496">
        <f>IF(ISBLANK('Raw Data'!D1491),0,IF(AND('Raw Data'!E1491&gt;'Raw Data'!D1491,'Raw Data'!E1491-'Raw Data'!D1491&gt;0,'Raw Data'!E1491-'Raw Data'!D1491&lt;4),'Raw Data'!L1491, 0))</f>
        <v/>
      </c>
      <c r="O1496">
        <f>IF(ISBLANK('Raw Data'!D1491),0,IF(AND('Raw Data'!E1491&gt;'Raw Data'!D1491,'Raw Data'!E1491-'Raw Data'!D1491&gt;0,'Raw Data'!D1491-'Raw Data'!E1491&lt;4),'Raw Data'!K1491, 0))</f>
        <v/>
      </c>
      <c r="P1496">
        <f>IF('Raw Data'!E1491-'Raw Data'!D1491&gt;3, 'Raw Data'!N1491, IF('Raw Data'!D1491-'Raw Data'!E1491&gt;3, 'Raw Data'!M1491, 0))</f>
        <v/>
      </c>
      <c r="Q1496">
        <f>IF(ISBLANK('Raw Data'!E1491),0,IF(AND('Raw Data'!E1491-'Raw Data'!D1491&lt;4,'Raw Data'!E1491-'Raw Data'!D1491&gt;0),'Raw Data'!L1491,IF(AND('Raw Data'!D1491&gt;'Raw Data'!E1491,'Raw Data'!D1491-'Raw Data'!E1491&gt;0),'Raw Data'!K1491,0)))</f>
        <v/>
      </c>
      <c r="R1496">
        <f>IF(ISBLANK('Raw Data'!K1491),0,IFERROR(IF(MATCH(SMALL('Raw Data'!K1491:N1491,1),L1496:O1496,0),SMALL('Raw Data'!K1491:N1491,1)),0))</f>
        <v/>
      </c>
      <c r="S1496">
        <f>IF(ISBLANK('Raw Data'!K1491),0,IFERROR(IF(MATCH(SMALL('Raw Data'!K1491:N1491,2),L1496:O1496,0),SMALL('Raw Data'!K1491:N1491,2)),0))</f>
        <v/>
      </c>
      <c r="T1496">
        <f>IF(ISBLANK('Raw Data'!K1491),0,IFERROR(IF(MATCH(SMALL('Raw Data'!K1491:N1491,3),L1496:O1496,0),SMALL('Raw Data'!K1491:N1491,3)),0))</f>
        <v/>
      </c>
      <c r="U1496">
        <f>IF(ISBLANK('Raw Data'!K1491),0,IFERROR(IF(MATCH(SMALL('Raw Data'!K1491:N1491,4),L1496:O1496,0),SMALL('Raw Data'!K1491:N1491,4)),0))</f>
        <v/>
      </c>
      <c r="V1496">
        <f>IF(AND('Raw Data'!D1491&lt;3, 'Raw Data'!E1491&lt;3, 'Raw Data'!A1491&gt;0), 'Raw Data'!AF1491, 0)</f>
        <v/>
      </c>
      <c r="W1496">
        <f>IF(AND('Raw Data'!D1491&lt;4, 'Raw Data'!E1491&lt;4, 'Raw Data'!A1491&gt;0), 'Raw Data'!AI1491, 0)</f>
        <v/>
      </c>
      <c r="X1496">
        <f>IF(AND('Raw Data'!D1491&lt;5, 'Raw Data'!E1491&lt;5, 'Raw Data'!A1491&gt;0), 'Raw Data'!AL1491, 0)</f>
        <v/>
      </c>
      <c r="Y1496">
        <f>IF(AND('Raw Data'!D1491&lt;6, 'Raw Data'!E1491&lt;6, 'Raw Data'!A1491&gt;0), 'Raw Data'!AO1491, 0)</f>
        <v/>
      </c>
      <c r="Z1496">
        <f>IF(ISBLANK('Raw Data'!D1491), 0, IF('Raw Data'!D1491-'Raw Data'!E1491&gt;1, 'Raw Data'!AW1491, 0))</f>
        <v/>
      </c>
      <c r="AA1496">
        <f>IF(ISBLANK('Raw Data'!A1491), 0, IF(ABS('Raw Data'!D1491-'Raw Data'!E1491)&lt;2, 'Raw Data'!AX1491, 0))</f>
        <v/>
      </c>
      <c r="AB1496">
        <f>IF(ISBLANK('Raw Data'!D1491), 0, IF('Raw Data'!E1491-'Raw Data'!D1491&gt;1, 'Raw Data'!AY1491, 0))</f>
        <v/>
      </c>
      <c r="AC1496">
        <f>IF(ISBLANK('Raw Data'!D1491), 0, IF('Raw Data'!D1491-'Raw Data'!E1491&gt;2, 'Raw Data'!AZ1491, 0))</f>
        <v/>
      </c>
      <c r="AD1496">
        <f>IF(ISBLANK('Raw Data'!A1491), 0, IF(ABS('Raw Data'!D1491-'Raw Data'!E1491)&lt;3, 'Raw Data'!BA1491, 0))</f>
        <v/>
      </c>
      <c r="AE1496">
        <f>IF(ISBLANK('Raw Data'!D1491), 0, IF('Raw Data'!E1491-'Raw Data'!D1491&gt;2, 'Raw Data'!BB1491, 0))</f>
        <v/>
      </c>
      <c r="AF1496">
        <f>IF(ISBLANK('Raw Data'!D1491), 0, IF('Raw Data'!D1491-'Raw Data'!E1491&gt;3, 'Raw Data'!BC1491, 0))</f>
        <v/>
      </c>
      <c r="AG1496">
        <f>IF(ISBLANK('Raw Data'!A1491), 0, IF(ABS('Raw Data'!D1491-'Raw Data'!E1491)&lt;4, 'Raw Data'!BD1491, 0))</f>
        <v/>
      </c>
      <c r="AH1496">
        <f>IF(ISBLANK('Raw Data'!D1491), 0, IF('Raw Data'!E1491-'Raw Data'!D1491&gt;3, 'Raw Data'!BE1491, 0))</f>
        <v/>
      </c>
      <c r="AI1496">
        <f>IF(SUM('Raw Data'!D1491:E1491)&gt;'Raw Data'!F1491, 'Raw Data'!G1491, 0)</f>
        <v/>
      </c>
      <c r="AJ1496">
        <f>IF(ISBLANK('Raw Data'!D1491), 0, IF(SUM('Raw Data'!D1491:E1491)&lt;'Raw Data'!F1491, 'Raw Data'!H1491, 0))</f>
        <v/>
      </c>
      <c r="AK1496">
        <f>IF(ISBLANK('Raw Data'!A1491), 0, IF(AND('Raw Data'!D1491&lt;3, 'Raw Data'!E1491&lt;3, 'Raw Data'!F1491&lt;BB$2), 'Raw Data'!AF1491, 0))</f>
        <v/>
      </c>
      <c r="AL1496">
        <f>IF(ISBLANK('Raw Data'!A1491), 0, IF(AND('Raw Data'!D1491&lt;4, 'Raw Data'!E1491&lt;4, 'Raw Data'!F1491&lt;BB$2), 'Raw Data'!AI1491, 0))</f>
        <v/>
      </c>
      <c r="AM1496">
        <f>IF(ISBLANK('Raw Data'!A1491), 0, IF(AND('Raw Data'!D1491&lt;5, 'Raw Data'!E1491&lt;5, 'Raw Data'!F1491&lt;BB$2), 'Raw Data'!AL1491, 0))</f>
        <v/>
      </c>
      <c r="AN1496">
        <f>IF(ISBLANK('Raw Data'!A1491), 0, IF(AND('Raw Data'!D1491&lt;6, 'Raw Data'!E1491&lt;6, 'Raw Data'!F1491&lt;BB$2), 'Raw Data'!AO1491, 0))</f>
        <v/>
      </c>
      <c r="AO1496">
        <f>IF(ISBLANK('Raw Data'!A1491), 0, IF(AND('Raw Data'!I1491&lt;Analysis!$BC$2, 'Raw Data'!D1491-'Raw Data'!E1491&gt;1), 'Raw Data'!AW1491, IF(AND('Raw Data'!J1491&lt;Analysis!$BC$2, 'Raw Data'!E1491-'Raw Data'!D1491&gt;1), 'Raw Data'!AY1491, 0)))</f>
        <v/>
      </c>
      <c r="AP1496">
        <f>IF(ISBLANK('Raw Data'!A1491), 0, IF(AND('Raw Data'!I1491&lt;Analysis!$BC$2, 'Raw Data'!D1491-'Raw Data'!E1491&gt;2), 'Raw Data'!AZ1491, IF(AND('Raw Data'!J1491&lt;Analysis!$BC$2, 'Raw Data'!E1491-'Raw Data'!D1491&gt;2), 'Raw Data'!BB1491, 0)))</f>
        <v/>
      </c>
      <c r="AQ1496">
        <f>IF(ISBLANK('Raw Data'!A1491), 0, IF(AND('Raw Data'!I1491&lt;Analysis!$BC$2, 'Raw Data'!D1491-'Raw Data'!E1491&gt;3), 'Raw Data'!BC1491, IF(AND('Raw Data'!J1491&lt;Analysis!$BC$2, 'Raw Data'!E1491-'Raw Data'!D1491&gt;3), 'Raw Data'!BE1491, 0)))</f>
        <v/>
      </c>
      <c r="AR1496">
        <f>IF('Hidden Analysiss'!D1492=1,IF(ABS('Raw Data'!E1491-'Raw Data'!D1491)&lt;2,'Raw Data'!AX1491,0), 0)</f>
        <v/>
      </c>
      <c r="AS1496">
        <f>IF('Hidden Analysiss'!D1492=1,IF(ABS('Raw Data'!E1491-'Raw Data'!D1491)&lt;3,'Raw Data'!BA1491,0), 0)</f>
        <v/>
      </c>
      <c r="AT1496">
        <f>IF('Hidden Analysiss'!D1492=1,IF(ABS('Raw Data'!E1491-'Raw Data'!D1491)&lt;4,'Raw Data'!BD1491,0), 0)</f>
        <v/>
      </c>
      <c r="AU1496">
        <f>IF(AND('Hidden Analysiss'!E1492=1, ABS('Raw Data'!E1491-'Raw Data'!D1491)&lt;2), 'Raw Data'!AX1491, 0)</f>
        <v/>
      </c>
      <c r="AV1496">
        <f>IF(AND('Hidden Analysiss'!E1492=1, ABS('Raw Data'!E1491-'Raw Data'!D1491)&lt;3), 'Raw Data'!BA1491, 0)</f>
        <v/>
      </c>
      <c r="AW1496">
        <f>IF(AND('Hidden Analysiss'!E1492=1, ABS('Raw Data'!E1491-'Raw Data'!D1491)&lt;3), 'Raw Data'!BD1491, 0)</f>
        <v/>
      </c>
    </row>
    <row r="1497">
      <c r="A1497" s="1">
        <f>'Raw Data'!A1492</f>
        <v/>
      </c>
      <c r="B1497">
        <f>IF('Raw Data'!E1492&gt;'Raw Data'!D1492, 'Raw Data'!J1492, 0)</f>
        <v/>
      </c>
      <c r="C1497">
        <f>IF('Raw Data'!D1492&gt;'Raw Data'!E1492, 'Raw Data'!I1492, 0)</f>
        <v/>
      </c>
      <c r="D1497">
        <f>SUM(G1497:H1497)</f>
        <v/>
      </c>
      <c r="E1497">
        <f>IF(AND('Raw Data'!J1492&lt;'Raw Data'!I1492,'Raw Data'!E1492&gt;'Raw Data'!D1492,'Raw Data'!E1492-'Raw Data'!D1492&gt;3),'Raw Data'!N1492,IF(AND('Raw Data'!I1492&lt;'Raw Data'!J1492,'Raw Data'!D1492&gt;'Raw Data'!E1492,'Raw Data'!D1492-'Raw Data'!E1492&gt;3),'Raw Data'!M1492,0))</f>
        <v/>
      </c>
      <c r="F1497">
        <f>IF(AND('Raw Data'!J1492&lt;'Raw Data'!I1492,'Raw Data'!E1492&gt;'Raw Data'!D1492,'Raw Data'!E1492-'Raw Data'!D1492&lt;4),'Raw Data'!L1492,IF(AND('Raw Data'!I1492&lt;'Raw Data'!J1492,'Raw Data'!D1492&gt;'Raw Data'!E1492,'Raw Data'!D1492-'Raw Data'!E1492&lt;4),'Raw Data'!K1492,0))</f>
        <v/>
      </c>
      <c r="G1497">
        <f>IF(AND('Raw Data'!J1492&lt;'Raw Data'!I1492, 'Raw Data'!E1492&gt;'Raw Data'!D1492), 'Raw Data'!J1492, 0)</f>
        <v/>
      </c>
      <c r="H1497">
        <f>IF(AND('Raw Data'!J1492&gt;'Raw Data'!I1492, 'Raw Data'!E1492&lt;'Raw Data'!D1492), 'Raw Data'!I1492, 0)</f>
        <v/>
      </c>
      <c r="I1497">
        <f>SUM(J1497:K1497)</f>
        <v/>
      </c>
      <c r="J1497">
        <f>IF(AND('Raw Data'!J1492&gt;'Raw Data'!I1492, 'Raw Data'!E1492&gt;'Raw Data'!D1492), 'Raw Data'!J1492, 0)</f>
        <v/>
      </c>
      <c r="K1497">
        <f>IF(AND('Raw Data'!I1492&gt;'Raw Data'!J1492, 'Raw Data'!D1492&gt;'Raw Data'!E1492), 'Raw Data'!I1492, 0)</f>
        <v/>
      </c>
      <c r="L1497">
        <f>IF('Raw Data'!E1492-'Raw Data'!D1492&gt;3, 'Raw Data'!N1492, 0)</f>
        <v/>
      </c>
      <c r="M1497">
        <f>IF('Raw Data'!D1492-'Raw Data'!E1492&gt;3, 'Raw Data'!M1492, 0)</f>
        <v/>
      </c>
      <c r="N1497">
        <f>IF(ISBLANK('Raw Data'!D1492),0,IF(AND('Raw Data'!E1492&gt;'Raw Data'!D1492,'Raw Data'!E1492-'Raw Data'!D1492&gt;0,'Raw Data'!E1492-'Raw Data'!D1492&lt;4),'Raw Data'!L1492, 0))</f>
        <v/>
      </c>
      <c r="O1497">
        <f>IF(ISBLANK('Raw Data'!D1492),0,IF(AND('Raw Data'!E1492&gt;'Raw Data'!D1492,'Raw Data'!E1492-'Raw Data'!D1492&gt;0,'Raw Data'!D1492-'Raw Data'!E1492&lt;4),'Raw Data'!K1492, 0))</f>
        <v/>
      </c>
      <c r="P1497">
        <f>IF('Raw Data'!E1492-'Raw Data'!D1492&gt;3, 'Raw Data'!N1492, IF('Raw Data'!D1492-'Raw Data'!E1492&gt;3, 'Raw Data'!M1492, 0))</f>
        <v/>
      </c>
      <c r="Q1497">
        <f>IF(ISBLANK('Raw Data'!E1492),0,IF(AND('Raw Data'!E1492-'Raw Data'!D1492&lt;4,'Raw Data'!E1492-'Raw Data'!D1492&gt;0),'Raw Data'!L1492,IF(AND('Raw Data'!D1492&gt;'Raw Data'!E1492,'Raw Data'!D1492-'Raw Data'!E1492&gt;0),'Raw Data'!K1492,0)))</f>
        <v/>
      </c>
      <c r="R1497">
        <f>IF(ISBLANK('Raw Data'!K1492),0,IFERROR(IF(MATCH(SMALL('Raw Data'!K1492:N1492,1),L1497:O1497,0),SMALL('Raw Data'!K1492:N1492,1)),0))</f>
        <v/>
      </c>
      <c r="S1497">
        <f>IF(ISBLANK('Raw Data'!K1492),0,IFERROR(IF(MATCH(SMALL('Raw Data'!K1492:N1492,2),L1497:O1497,0),SMALL('Raw Data'!K1492:N1492,2)),0))</f>
        <v/>
      </c>
      <c r="T1497">
        <f>IF(ISBLANK('Raw Data'!K1492),0,IFERROR(IF(MATCH(SMALL('Raw Data'!K1492:N1492,3),L1497:O1497,0),SMALL('Raw Data'!K1492:N1492,3)),0))</f>
        <v/>
      </c>
      <c r="U1497">
        <f>IF(ISBLANK('Raw Data'!K1492),0,IFERROR(IF(MATCH(SMALL('Raw Data'!K1492:N1492,4),L1497:O1497,0),SMALL('Raw Data'!K1492:N1492,4)),0))</f>
        <v/>
      </c>
      <c r="V1497">
        <f>IF(AND('Raw Data'!D1492&lt;3, 'Raw Data'!E1492&lt;3, 'Raw Data'!A1492&gt;0), 'Raw Data'!AF1492, 0)</f>
        <v/>
      </c>
      <c r="W1497">
        <f>IF(AND('Raw Data'!D1492&lt;4, 'Raw Data'!E1492&lt;4, 'Raw Data'!A1492&gt;0), 'Raw Data'!AI1492, 0)</f>
        <v/>
      </c>
      <c r="X1497">
        <f>IF(AND('Raw Data'!D1492&lt;5, 'Raw Data'!E1492&lt;5, 'Raw Data'!A1492&gt;0), 'Raw Data'!AL1492, 0)</f>
        <v/>
      </c>
      <c r="Y1497">
        <f>IF(AND('Raw Data'!D1492&lt;6, 'Raw Data'!E1492&lt;6, 'Raw Data'!A1492&gt;0), 'Raw Data'!AO1492, 0)</f>
        <v/>
      </c>
      <c r="Z1497">
        <f>IF(ISBLANK('Raw Data'!D1492), 0, IF('Raw Data'!D1492-'Raw Data'!E1492&gt;1, 'Raw Data'!AW1492, 0))</f>
        <v/>
      </c>
      <c r="AA1497">
        <f>IF(ISBLANK('Raw Data'!A1492), 0, IF(ABS('Raw Data'!D1492-'Raw Data'!E1492)&lt;2, 'Raw Data'!AX1492, 0))</f>
        <v/>
      </c>
      <c r="AB1497">
        <f>IF(ISBLANK('Raw Data'!D1492), 0, IF('Raw Data'!E1492-'Raw Data'!D1492&gt;1, 'Raw Data'!AY1492, 0))</f>
        <v/>
      </c>
      <c r="AC1497">
        <f>IF(ISBLANK('Raw Data'!D1492), 0, IF('Raw Data'!D1492-'Raw Data'!E1492&gt;2, 'Raw Data'!AZ1492, 0))</f>
        <v/>
      </c>
      <c r="AD1497">
        <f>IF(ISBLANK('Raw Data'!A1492), 0, IF(ABS('Raw Data'!D1492-'Raw Data'!E1492)&lt;3, 'Raw Data'!BA1492, 0))</f>
        <v/>
      </c>
      <c r="AE1497">
        <f>IF(ISBLANK('Raw Data'!D1492), 0, IF('Raw Data'!E1492-'Raw Data'!D1492&gt;2, 'Raw Data'!BB1492, 0))</f>
        <v/>
      </c>
      <c r="AF1497">
        <f>IF(ISBLANK('Raw Data'!D1492), 0, IF('Raw Data'!D1492-'Raw Data'!E1492&gt;3, 'Raw Data'!BC1492, 0))</f>
        <v/>
      </c>
      <c r="AG1497">
        <f>IF(ISBLANK('Raw Data'!A1492), 0, IF(ABS('Raw Data'!D1492-'Raw Data'!E1492)&lt;4, 'Raw Data'!BD1492, 0))</f>
        <v/>
      </c>
      <c r="AH1497">
        <f>IF(ISBLANK('Raw Data'!D1492), 0, IF('Raw Data'!E1492-'Raw Data'!D1492&gt;3, 'Raw Data'!BE1492, 0))</f>
        <v/>
      </c>
      <c r="AI1497">
        <f>IF(SUM('Raw Data'!D1492:E1492)&gt;'Raw Data'!F1492, 'Raw Data'!G1492, 0)</f>
        <v/>
      </c>
      <c r="AJ1497">
        <f>IF(ISBLANK('Raw Data'!D1492), 0, IF(SUM('Raw Data'!D1492:E1492)&lt;'Raw Data'!F1492, 'Raw Data'!H1492, 0))</f>
        <v/>
      </c>
      <c r="AK1497">
        <f>IF(ISBLANK('Raw Data'!A1492), 0, IF(AND('Raw Data'!D1492&lt;3, 'Raw Data'!E1492&lt;3, 'Raw Data'!F1492&lt;BB$2), 'Raw Data'!AF1492, 0))</f>
        <v/>
      </c>
      <c r="AL1497">
        <f>IF(ISBLANK('Raw Data'!A1492), 0, IF(AND('Raw Data'!D1492&lt;4, 'Raw Data'!E1492&lt;4, 'Raw Data'!F1492&lt;BB$2), 'Raw Data'!AI1492, 0))</f>
        <v/>
      </c>
      <c r="AM1497">
        <f>IF(ISBLANK('Raw Data'!A1492), 0, IF(AND('Raw Data'!D1492&lt;5, 'Raw Data'!E1492&lt;5, 'Raw Data'!F1492&lt;BB$2), 'Raw Data'!AL1492, 0))</f>
        <v/>
      </c>
      <c r="AN1497">
        <f>IF(ISBLANK('Raw Data'!A1492), 0, IF(AND('Raw Data'!D1492&lt;6, 'Raw Data'!E1492&lt;6, 'Raw Data'!F1492&lt;BB$2), 'Raw Data'!AO1492, 0))</f>
        <v/>
      </c>
      <c r="AO1497">
        <f>IF(ISBLANK('Raw Data'!A1492), 0, IF(AND('Raw Data'!I1492&lt;Analysis!$BC$2, 'Raw Data'!D1492-'Raw Data'!E1492&gt;1), 'Raw Data'!AW1492, IF(AND('Raw Data'!J1492&lt;Analysis!$BC$2, 'Raw Data'!E1492-'Raw Data'!D1492&gt;1), 'Raw Data'!AY1492, 0)))</f>
        <v/>
      </c>
      <c r="AP1497">
        <f>IF(ISBLANK('Raw Data'!A1492), 0, IF(AND('Raw Data'!I1492&lt;Analysis!$BC$2, 'Raw Data'!D1492-'Raw Data'!E1492&gt;2), 'Raw Data'!AZ1492, IF(AND('Raw Data'!J1492&lt;Analysis!$BC$2, 'Raw Data'!E1492-'Raw Data'!D1492&gt;2), 'Raw Data'!BB1492, 0)))</f>
        <v/>
      </c>
      <c r="AQ1497">
        <f>IF(ISBLANK('Raw Data'!A1492), 0, IF(AND('Raw Data'!I1492&lt;Analysis!$BC$2, 'Raw Data'!D1492-'Raw Data'!E1492&gt;3), 'Raw Data'!BC1492, IF(AND('Raw Data'!J1492&lt;Analysis!$BC$2, 'Raw Data'!E1492-'Raw Data'!D1492&gt;3), 'Raw Data'!BE1492, 0)))</f>
        <v/>
      </c>
      <c r="AR1497">
        <f>IF('Hidden Analysiss'!D1493=1,IF(ABS('Raw Data'!E1492-'Raw Data'!D1492)&lt;2,'Raw Data'!AX1492,0), 0)</f>
        <v/>
      </c>
      <c r="AS1497">
        <f>IF('Hidden Analysiss'!D1493=1,IF(ABS('Raw Data'!E1492-'Raw Data'!D1492)&lt;3,'Raw Data'!BA1492,0), 0)</f>
        <v/>
      </c>
      <c r="AT1497">
        <f>IF('Hidden Analysiss'!D1493=1,IF(ABS('Raw Data'!E1492-'Raw Data'!D1492)&lt;4,'Raw Data'!BD1492,0), 0)</f>
        <v/>
      </c>
      <c r="AU1497">
        <f>IF(AND('Hidden Analysiss'!E1493=1, ABS('Raw Data'!E1492-'Raw Data'!D1492)&lt;2), 'Raw Data'!AX1492, 0)</f>
        <v/>
      </c>
      <c r="AV1497">
        <f>IF(AND('Hidden Analysiss'!E1493=1, ABS('Raw Data'!E1492-'Raw Data'!D1492)&lt;3), 'Raw Data'!BA1492, 0)</f>
        <v/>
      </c>
      <c r="AW1497">
        <f>IF(AND('Hidden Analysiss'!E1493=1, ABS('Raw Data'!E1492-'Raw Data'!D1492)&lt;3), 'Raw Data'!BD1492, 0)</f>
        <v/>
      </c>
    </row>
    <row r="1498">
      <c r="A1498" s="1">
        <f>'Raw Data'!A1493</f>
        <v/>
      </c>
      <c r="B1498">
        <f>IF('Raw Data'!E1493&gt;'Raw Data'!D1493, 'Raw Data'!J1493, 0)</f>
        <v/>
      </c>
      <c r="C1498">
        <f>IF('Raw Data'!D1493&gt;'Raw Data'!E1493, 'Raw Data'!I1493, 0)</f>
        <v/>
      </c>
      <c r="D1498">
        <f>SUM(G1498:H1498)</f>
        <v/>
      </c>
      <c r="E1498">
        <f>IF(AND('Raw Data'!J1493&lt;'Raw Data'!I1493,'Raw Data'!E1493&gt;'Raw Data'!D1493,'Raw Data'!E1493-'Raw Data'!D1493&gt;3),'Raw Data'!N1493,IF(AND('Raw Data'!I1493&lt;'Raw Data'!J1493,'Raw Data'!D1493&gt;'Raw Data'!E1493,'Raw Data'!D1493-'Raw Data'!E1493&gt;3),'Raw Data'!M1493,0))</f>
        <v/>
      </c>
      <c r="F1498">
        <f>IF(AND('Raw Data'!J1493&lt;'Raw Data'!I1493,'Raw Data'!E1493&gt;'Raw Data'!D1493,'Raw Data'!E1493-'Raw Data'!D1493&lt;4),'Raw Data'!L1493,IF(AND('Raw Data'!I1493&lt;'Raw Data'!J1493,'Raw Data'!D1493&gt;'Raw Data'!E1493,'Raw Data'!D1493-'Raw Data'!E1493&lt;4),'Raw Data'!K1493,0))</f>
        <v/>
      </c>
      <c r="G1498">
        <f>IF(AND('Raw Data'!J1493&lt;'Raw Data'!I1493, 'Raw Data'!E1493&gt;'Raw Data'!D1493), 'Raw Data'!J1493, 0)</f>
        <v/>
      </c>
      <c r="H1498">
        <f>IF(AND('Raw Data'!J1493&gt;'Raw Data'!I1493, 'Raw Data'!E1493&lt;'Raw Data'!D1493), 'Raw Data'!I1493, 0)</f>
        <v/>
      </c>
      <c r="I1498">
        <f>SUM(J1498:K1498)</f>
        <v/>
      </c>
      <c r="J1498">
        <f>IF(AND('Raw Data'!J1493&gt;'Raw Data'!I1493, 'Raw Data'!E1493&gt;'Raw Data'!D1493), 'Raw Data'!J1493, 0)</f>
        <v/>
      </c>
      <c r="K1498">
        <f>IF(AND('Raw Data'!I1493&gt;'Raw Data'!J1493, 'Raw Data'!D1493&gt;'Raw Data'!E1493), 'Raw Data'!I1493, 0)</f>
        <v/>
      </c>
      <c r="L1498">
        <f>IF('Raw Data'!E1493-'Raw Data'!D1493&gt;3, 'Raw Data'!N1493, 0)</f>
        <v/>
      </c>
      <c r="M1498">
        <f>IF('Raw Data'!D1493-'Raw Data'!E1493&gt;3, 'Raw Data'!M1493, 0)</f>
        <v/>
      </c>
      <c r="N1498">
        <f>IF(ISBLANK('Raw Data'!D1493),0,IF(AND('Raw Data'!E1493&gt;'Raw Data'!D1493,'Raw Data'!E1493-'Raw Data'!D1493&gt;0,'Raw Data'!E1493-'Raw Data'!D1493&lt;4),'Raw Data'!L1493, 0))</f>
        <v/>
      </c>
      <c r="O1498">
        <f>IF(ISBLANK('Raw Data'!D1493),0,IF(AND('Raw Data'!E1493&gt;'Raw Data'!D1493,'Raw Data'!E1493-'Raw Data'!D1493&gt;0,'Raw Data'!D1493-'Raw Data'!E1493&lt;4),'Raw Data'!K1493, 0))</f>
        <v/>
      </c>
      <c r="P1498">
        <f>IF('Raw Data'!E1493-'Raw Data'!D1493&gt;3, 'Raw Data'!N1493, IF('Raw Data'!D1493-'Raw Data'!E1493&gt;3, 'Raw Data'!M1493, 0))</f>
        <v/>
      </c>
      <c r="Q1498">
        <f>IF(ISBLANK('Raw Data'!E1493),0,IF(AND('Raw Data'!E1493-'Raw Data'!D1493&lt;4,'Raw Data'!E1493-'Raw Data'!D1493&gt;0),'Raw Data'!L1493,IF(AND('Raw Data'!D1493&gt;'Raw Data'!E1493,'Raw Data'!D1493-'Raw Data'!E1493&gt;0),'Raw Data'!K1493,0)))</f>
        <v/>
      </c>
      <c r="R1498">
        <f>IF(ISBLANK('Raw Data'!K1493),0,IFERROR(IF(MATCH(SMALL('Raw Data'!K1493:N1493,1),L1498:O1498,0),SMALL('Raw Data'!K1493:N1493,1)),0))</f>
        <v/>
      </c>
      <c r="S1498">
        <f>IF(ISBLANK('Raw Data'!K1493),0,IFERROR(IF(MATCH(SMALL('Raw Data'!K1493:N1493,2),L1498:O1498,0),SMALL('Raw Data'!K1493:N1493,2)),0))</f>
        <v/>
      </c>
      <c r="T1498">
        <f>IF(ISBLANK('Raw Data'!K1493),0,IFERROR(IF(MATCH(SMALL('Raw Data'!K1493:N1493,3),L1498:O1498,0),SMALL('Raw Data'!K1493:N1493,3)),0))</f>
        <v/>
      </c>
      <c r="U1498">
        <f>IF(ISBLANK('Raw Data'!K1493),0,IFERROR(IF(MATCH(SMALL('Raw Data'!K1493:N1493,4),L1498:O1498,0),SMALL('Raw Data'!K1493:N1493,4)),0))</f>
        <v/>
      </c>
      <c r="V1498">
        <f>IF(AND('Raw Data'!D1493&lt;3, 'Raw Data'!E1493&lt;3, 'Raw Data'!A1493&gt;0), 'Raw Data'!AF1493, 0)</f>
        <v/>
      </c>
      <c r="W1498">
        <f>IF(AND('Raw Data'!D1493&lt;4, 'Raw Data'!E1493&lt;4, 'Raw Data'!A1493&gt;0), 'Raw Data'!AI1493, 0)</f>
        <v/>
      </c>
      <c r="X1498">
        <f>IF(AND('Raw Data'!D1493&lt;5, 'Raw Data'!E1493&lt;5, 'Raw Data'!A1493&gt;0), 'Raw Data'!AL1493, 0)</f>
        <v/>
      </c>
      <c r="Y1498">
        <f>IF(AND('Raw Data'!D1493&lt;6, 'Raw Data'!E1493&lt;6, 'Raw Data'!A1493&gt;0), 'Raw Data'!AO1493, 0)</f>
        <v/>
      </c>
      <c r="Z1498">
        <f>IF(ISBLANK('Raw Data'!D1493), 0, IF('Raw Data'!D1493-'Raw Data'!E1493&gt;1, 'Raw Data'!AW1493, 0))</f>
        <v/>
      </c>
      <c r="AA1498">
        <f>IF(ISBLANK('Raw Data'!A1493), 0, IF(ABS('Raw Data'!D1493-'Raw Data'!E1493)&lt;2, 'Raw Data'!AX1493, 0))</f>
        <v/>
      </c>
      <c r="AB1498">
        <f>IF(ISBLANK('Raw Data'!D1493), 0, IF('Raw Data'!E1493-'Raw Data'!D1493&gt;1, 'Raw Data'!AY1493, 0))</f>
        <v/>
      </c>
      <c r="AC1498">
        <f>IF(ISBLANK('Raw Data'!D1493), 0, IF('Raw Data'!D1493-'Raw Data'!E1493&gt;2, 'Raw Data'!AZ1493, 0))</f>
        <v/>
      </c>
      <c r="AD1498">
        <f>IF(ISBLANK('Raw Data'!A1493), 0, IF(ABS('Raw Data'!D1493-'Raw Data'!E1493)&lt;3, 'Raw Data'!BA1493, 0))</f>
        <v/>
      </c>
      <c r="AE1498">
        <f>IF(ISBLANK('Raw Data'!D1493), 0, IF('Raw Data'!E1493-'Raw Data'!D1493&gt;2, 'Raw Data'!BB1493, 0))</f>
        <v/>
      </c>
      <c r="AF1498">
        <f>IF(ISBLANK('Raw Data'!D1493), 0, IF('Raw Data'!D1493-'Raw Data'!E1493&gt;3, 'Raw Data'!BC1493, 0))</f>
        <v/>
      </c>
      <c r="AG1498">
        <f>IF(ISBLANK('Raw Data'!A1493), 0, IF(ABS('Raw Data'!D1493-'Raw Data'!E1493)&lt;4, 'Raw Data'!BD1493, 0))</f>
        <v/>
      </c>
      <c r="AH1498">
        <f>IF(ISBLANK('Raw Data'!D1493), 0, IF('Raw Data'!E1493-'Raw Data'!D1493&gt;3, 'Raw Data'!BE1493, 0))</f>
        <v/>
      </c>
      <c r="AI1498">
        <f>IF(SUM('Raw Data'!D1493:E1493)&gt;'Raw Data'!F1493, 'Raw Data'!G1493, 0)</f>
        <v/>
      </c>
      <c r="AJ1498">
        <f>IF(ISBLANK('Raw Data'!D1493), 0, IF(SUM('Raw Data'!D1493:E1493)&lt;'Raw Data'!F1493, 'Raw Data'!H1493, 0))</f>
        <v/>
      </c>
      <c r="AK1498">
        <f>IF(ISBLANK('Raw Data'!A1493), 0, IF(AND('Raw Data'!D1493&lt;3, 'Raw Data'!E1493&lt;3, 'Raw Data'!F1493&lt;BB$2), 'Raw Data'!AF1493, 0))</f>
        <v/>
      </c>
      <c r="AL1498">
        <f>IF(ISBLANK('Raw Data'!A1493), 0, IF(AND('Raw Data'!D1493&lt;4, 'Raw Data'!E1493&lt;4, 'Raw Data'!F1493&lt;BB$2), 'Raw Data'!AI1493, 0))</f>
        <v/>
      </c>
      <c r="AM1498">
        <f>IF(ISBLANK('Raw Data'!A1493), 0, IF(AND('Raw Data'!D1493&lt;5, 'Raw Data'!E1493&lt;5, 'Raw Data'!F1493&lt;BB$2), 'Raw Data'!AL1493, 0))</f>
        <v/>
      </c>
      <c r="AN1498">
        <f>IF(ISBLANK('Raw Data'!A1493), 0, IF(AND('Raw Data'!D1493&lt;6, 'Raw Data'!E1493&lt;6, 'Raw Data'!F1493&lt;BB$2), 'Raw Data'!AO1493, 0))</f>
        <v/>
      </c>
      <c r="AO1498">
        <f>IF(ISBLANK('Raw Data'!A1493), 0, IF(AND('Raw Data'!I1493&lt;Analysis!$BC$2, 'Raw Data'!D1493-'Raw Data'!E1493&gt;1), 'Raw Data'!AW1493, IF(AND('Raw Data'!J1493&lt;Analysis!$BC$2, 'Raw Data'!E1493-'Raw Data'!D1493&gt;1), 'Raw Data'!AY1493, 0)))</f>
        <v/>
      </c>
      <c r="AP1498">
        <f>IF(ISBLANK('Raw Data'!A1493), 0, IF(AND('Raw Data'!I1493&lt;Analysis!$BC$2, 'Raw Data'!D1493-'Raw Data'!E1493&gt;2), 'Raw Data'!AZ1493, IF(AND('Raw Data'!J1493&lt;Analysis!$BC$2, 'Raw Data'!E1493-'Raw Data'!D1493&gt;2), 'Raw Data'!BB1493, 0)))</f>
        <v/>
      </c>
      <c r="AQ1498">
        <f>IF(ISBLANK('Raw Data'!A1493), 0, IF(AND('Raw Data'!I1493&lt;Analysis!$BC$2, 'Raw Data'!D1493-'Raw Data'!E1493&gt;3), 'Raw Data'!BC1493, IF(AND('Raw Data'!J1493&lt;Analysis!$BC$2, 'Raw Data'!E1493-'Raw Data'!D1493&gt;3), 'Raw Data'!BE1493, 0)))</f>
        <v/>
      </c>
      <c r="AR1498">
        <f>IF('Hidden Analysiss'!D1494=1,IF(ABS('Raw Data'!E1493-'Raw Data'!D1493)&lt;2,'Raw Data'!AX1493,0), 0)</f>
        <v/>
      </c>
      <c r="AS1498">
        <f>IF('Hidden Analysiss'!D1494=1,IF(ABS('Raw Data'!E1493-'Raw Data'!D1493)&lt;3,'Raw Data'!BA1493,0), 0)</f>
        <v/>
      </c>
      <c r="AT1498">
        <f>IF('Hidden Analysiss'!D1494=1,IF(ABS('Raw Data'!E1493-'Raw Data'!D1493)&lt;4,'Raw Data'!BD1493,0), 0)</f>
        <v/>
      </c>
      <c r="AU1498">
        <f>IF(AND('Hidden Analysiss'!E1494=1, ABS('Raw Data'!E1493-'Raw Data'!D1493)&lt;2), 'Raw Data'!AX1493, 0)</f>
        <v/>
      </c>
      <c r="AV1498">
        <f>IF(AND('Hidden Analysiss'!E1494=1, ABS('Raw Data'!E1493-'Raw Data'!D1493)&lt;3), 'Raw Data'!BA1493, 0)</f>
        <v/>
      </c>
      <c r="AW1498">
        <f>IF(AND('Hidden Analysiss'!E1494=1, ABS('Raw Data'!E1493-'Raw Data'!D1493)&lt;3), 'Raw Data'!BD1493, 0)</f>
        <v/>
      </c>
    </row>
    <row r="1499">
      <c r="A1499" s="1">
        <f>'Raw Data'!A1494</f>
        <v/>
      </c>
      <c r="B1499">
        <f>IF('Raw Data'!E1494&gt;'Raw Data'!D1494, 'Raw Data'!J1494, 0)</f>
        <v/>
      </c>
      <c r="C1499">
        <f>IF('Raw Data'!D1494&gt;'Raw Data'!E1494, 'Raw Data'!I1494, 0)</f>
        <v/>
      </c>
      <c r="D1499">
        <f>SUM(G1499:H1499)</f>
        <v/>
      </c>
      <c r="E1499">
        <f>IF(AND('Raw Data'!J1494&lt;'Raw Data'!I1494,'Raw Data'!E1494&gt;'Raw Data'!D1494,'Raw Data'!E1494-'Raw Data'!D1494&gt;3),'Raw Data'!N1494,IF(AND('Raw Data'!I1494&lt;'Raw Data'!J1494,'Raw Data'!D1494&gt;'Raw Data'!E1494,'Raw Data'!D1494-'Raw Data'!E1494&gt;3),'Raw Data'!M1494,0))</f>
        <v/>
      </c>
      <c r="F1499">
        <f>IF(AND('Raw Data'!J1494&lt;'Raw Data'!I1494,'Raw Data'!E1494&gt;'Raw Data'!D1494,'Raw Data'!E1494-'Raw Data'!D1494&lt;4),'Raw Data'!L1494,IF(AND('Raw Data'!I1494&lt;'Raw Data'!J1494,'Raw Data'!D1494&gt;'Raw Data'!E1494,'Raw Data'!D1494-'Raw Data'!E1494&lt;4),'Raw Data'!K1494,0))</f>
        <v/>
      </c>
      <c r="G1499">
        <f>IF(AND('Raw Data'!J1494&lt;'Raw Data'!I1494, 'Raw Data'!E1494&gt;'Raw Data'!D1494), 'Raw Data'!J1494, 0)</f>
        <v/>
      </c>
      <c r="H1499">
        <f>IF(AND('Raw Data'!J1494&gt;'Raw Data'!I1494, 'Raw Data'!E1494&lt;'Raw Data'!D1494), 'Raw Data'!I1494, 0)</f>
        <v/>
      </c>
      <c r="I1499">
        <f>SUM(J1499:K1499)</f>
        <v/>
      </c>
      <c r="J1499">
        <f>IF(AND('Raw Data'!J1494&gt;'Raw Data'!I1494, 'Raw Data'!E1494&gt;'Raw Data'!D1494), 'Raw Data'!J1494, 0)</f>
        <v/>
      </c>
      <c r="K1499">
        <f>IF(AND('Raw Data'!I1494&gt;'Raw Data'!J1494, 'Raw Data'!D1494&gt;'Raw Data'!E1494), 'Raw Data'!I1494, 0)</f>
        <v/>
      </c>
      <c r="L1499">
        <f>IF('Raw Data'!E1494-'Raw Data'!D1494&gt;3, 'Raw Data'!N1494, 0)</f>
        <v/>
      </c>
      <c r="M1499">
        <f>IF('Raw Data'!D1494-'Raw Data'!E1494&gt;3, 'Raw Data'!M1494, 0)</f>
        <v/>
      </c>
      <c r="N1499">
        <f>IF(ISBLANK('Raw Data'!D1494),0,IF(AND('Raw Data'!E1494&gt;'Raw Data'!D1494,'Raw Data'!E1494-'Raw Data'!D1494&gt;0,'Raw Data'!E1494-'Raw Data'!D1494&lt;4),'Raw Data'!L1494, 0))</f>
        <v/>
      </c>
      <c r="O1499">
        <f>IF(ISBLANK('Raw Data'!D1494),0,IF(AND('Raw Data'!E1494&gt;'Raw Data'!D1494,'Raw Data'!E1494-'Raw Data'!D1494&gt;0,'Raw Data'!D1494-'Raw Data'!E1494&lt;4),'Raw Data'!K1494, 0))</f>
        <v/>
      </c>
      <c r="P1499">
        <f>IF('Raw Data'!E1494-'Raw Data'!D1494&gt;3, 'Raw Data'!N1494, IF('Raw Data'!D1494-'Raw Data'!E1494&gt;3, 'Raw Data'!M1494, 0))</f>
        <v/>
      </c>
      <c r="Q1499">
        <f>IF(ISBLANK('Raw Data'!E1494),0,IF(AND('Raw Data'!E1494-'Raw Data'!D1494&lt;4,'Raw Data'!E1494-'Raw Data'!D1494&gt;0),'Raw Data'!L1494,IF(AND('Raw Data'!D1494&gt;'Raw Data'!E1494,'Raw Data'!D1494-'Raw Data'!E1494&gt;0),'Raw Data'!K1494,0)))</f>
        <v/>
      </c>
      <c r="R1499">
        <f>IF(ISBLANK('Raw Data'!K1494),0,IFERROR(IF(MATCH(SMALL('Raw Data'!K1494:N1494,1),L1499:O1499,0),SMALL('Raw Data'!K1494:N1494,1)),0))</f>
        <v/>
      </c>
      <c r="S1499">
        <f>IF(ISBLANK('Raw Data'!K1494),0,IFERROR(IF(MATCH(SMALL('Raw Data'!K1494:N1494,2),L1499:O1499,0),SMALL('Raw Data'!K1494:N1494,2)),0))</f>
        <v/>
      </c>
      <c r="T1499">
        <f>IF(ISBLANK('Raw Data'!K1494),0,IFERROR(IF(MATCH(SMALL('Raw Data'!K1494:N1494,3),L1499:O1499,0),SMALL('Raw Data'!K1494:N1494,3)),0))</f>
        <v/>
      </c>
      <c r="U1499">
        <f>IF(ISBLANK('Raw Data'!K1494),0,IFERROR(IF(MATCH(SMALL('Raw Data'!K1494:N1494,4),L1499:O1499,0),SMALL('Raw Data'!K1494:N1494,4)),0))</f>
        <v/>
      </c>
      <c r="V1499">
        <f>IF(AND('Raw Data'!D1494&lt;3, 'Raw Data'!E1494&lt;3, 'Raw Data'!A1494&gt;0), 'Raw Data'!AF1494, 0)</f>
        <v/>
      </c>
      <c r="W1499">
        <f>IF(AND('Raw Data'!D1494&lt;4, 'Raw Data'!E1494&lt;4, 'Raw Data'!A1494&gt;0), 'Raw Data'!AI1494, 0)</f>
        <v/>
      </c>
      <c r="X1499">
        <f>IF(AND('Raw Data'!D1494&lt;5, 'Raw Data'!E1494&lt;5, 'Raw Data'!A1494&gt;0), 'Raw Data'!AL1494, 0)</f>
        <v/>
      </c>
      <c r="Y1499">
        <f>IF(AND('Raw Data'!D1494&lt;6, 'Raw Data'!E1494&lt;6, 'Raw Data'!A1494&gt;0), 'Raw Data'!AO1494, 0)</f>
        <v/>
      </c>
      <c r="Z1499">
        <f>IF(ISBLANK('Raw Data'!D1494), 0, IF('Raw Data'!D1494-'Raw Data'!E1494&gt;1, 'Raw Data'!AW1494, 0))</f>
        <v/>
      </c>
      <c r="AA1499">
        <f>IF(ISBLANK('Raw Data'!A1494), 0, IF(ABS('Raw Data'!D1494-'Raw Data'!E1494)&lt;2, 'Raw Data'!AX1494, 0))</f>
        <v/>
      </c>
      <c r="AB1499">
        <f>IF(ISBLANK('Raw Data'!D1494), 0, IF('Raw Data'!E1494-'Raw Data'!D1494&gt;1, 'Raw Data'!AY1494, 0))</f>
        <v/>
      </c>
      <c r="AC1499">
        <f>IF(ISBLANK('Raw Data'!D1494), 0, IF('Raw Data'!D1494-'Raw Data'!E1494&gt;2, 'Raw Data'!AZ1494, 0))</f>
        <v/>
      </c>
      <c r="AD1499">
        <f>IF(ISBLANK('Raw Data'!A1494), 0, IF(ABS('Raw Data'!D1494-'Raw Data'!E1494)&lt;3, 'Raw Data'!BA1494, 0))</f>
        <v/>
      </c>
      <c r="AE1499">
        <f>IF(ISBLANK('Raw Data'!D1494), 0, IF('Raw Data'!E1494-'Raw Data'!D1494&gt;2, 'Raw Data'!BB1494, 0))</f>
        <v/>
      </c>
      <c r="AF1499">
        <f>IF(ISBLANK('Raw Data'!D1494), 0, IF('Raw Data'!D1494-'Raw Data'!E1494&gt;3, 'Raw Data'!BC1494, 0))</f>
        <v/>
      </c>
      <c r="AG1499">
        <f>IF(ISBLANK('Raw Data'!A1494), 0, IF(ABS('Raw Data'!D1494-'Raw Data'!E1494)&lt;4, 'Raw Data'!BD1494, 0))</f>
        <v/>
      </c>
      <c r="AH1499">
        <f>IF(ISBLANK('Raw Data'!D1494), 0, IF('Raw Data'!E1494-'Raw Data'!D1494&gt;3, 'Raw Data'!BE1494, 0))</f>
        <v/>
      </c>
      <c r="AI1499">
        <f>IF(SUM('Raw Data'!D1494:E1494)&gt;'Raw Data'!F1494, 'Raw Data'!G1494, 0)</f>
        <v/>
      </c>
      <c r="AJ1499">
        <f>IF(ISBLANK('Raw Data'!D1494), 0, IF(SUM('Raw Data'!D1494:E1494)&lt;'Raw Data'!F1494, 'Raw Data'!H1494, 0))</f>
        <v/>
      </c>
      <c r="AK1499">
        <f>IF(ISBLANK('Raw Data'!A1494), 0, IF(AND('Raw Data'!D1494&lt;3, 'Raw Data'!E1494&lt;3, 'Raw Data'!F1494&lt;BB$2), 'Raw Data'!AF1494, 0))</f>
        <v/>
      </c>
      <c r="AL1499">
        <f>IF(ISBLANK('Raw Data'!A1494), 0, IF(AND('Raw Data'!D1494&lt;4, 'Raw Data'!E1494&lt;4, 'Raw Data'!F1494&lt;BB$2), 'Raw Data'!AI1494, 0))</f>
        <v/>
      </c>
      <c r="AM1499">
        <f>IF(ISBLANK('Raw Data'!A1494), 0, IF(AND('Raw Data'!D1494&lt;5, 'Raw Data'!E1494&lt;5, 'Raw Data'!F1494&lt;BB$2), 'Raw Data'!AL1494, 0))</f>
        <v/>
      </c>
      <c r="AN1499">
        <f>IF(ISBLANK('Raw Data'!A1494), 0, IF(AND('Raw Data'!D1494&lt;6, 'Raw Data'!E1494&lt;6, 'Raw Data'!F1494&lt;BB$2), 'Raw Data'!AO1494, 0))</f>
        <v/>
      </c>
      <c r="AO1499">
        <f>IF(ISBLANK('Raw Data'!A1494), 0, IF(AND('Raw Data'!I1494&lt;Analysis!$BC$2, 'Raw Data'!D1494-'Raw Data'!E1494&gt;1), 'Raw Data'!AW1494, IF(AND('Raw Data'!J1494&lt;Analysis!$BC$2, 'Raw Data'!E1494-'Raw Data'!D1494&gt;1), 'Raw Data'!AY1494, 0)))</f>
        <v/>
      </c>
      <c r="AP1499">
        <f>IF(ISBLANK('Raw Data'!A1494), 0, IF(AND('Raw Data'!I1494&lt;Analysis!$BC$2, 'Raw Data'!D1494-'Raw Data'!E1494&gt;2), 'Raw Data'!AZ1494, IF(AND('Raw Data'!J1494&lt;Analysis!$BC$2, 'Raw Data'!E1494-'Raw Data'!D1494&gt;2), 'Raw Data'!BB1494, 0)))</f>
        <v/>
      </c>
      <c r="AQ1499">
        <f>IF(ISBLANK('Raw Data'!A1494), 0, IF(AND('Raw Data'!I1494&lt;Analysis!$BC$2, 'Raw Data'!D1494-'Raw Data'!E1494&gt;3), 'Raw Data'!BC1494, IF(AND('Raw Data'!J1494&lt;Analysis!$BC$2, 'Raw Data'!E1494-'Raw Data'!D1494&gt;3), 'Raw Data'!BE1494, 0)))</f>
        <v/>
      </c>
      <c r="AR1499">
        <f>IF('Hidden Analysiss'!D1495=1,IF(ABS('Raw Data'!E1494-'Raw Data'!D1494)&lt;2,'Raw Data'!AX1494,0), 0)</f>
        <v/>
      </c>
      <c r="AS1499">
        <f>IF('Hidden Analysiss'!D1495=1,IF(ABS('Raw Data'!E1494-'Raw Data'!D1494)&lt;3,'Raw Data'!BA1494,0), 0)</f>
        <v/>
      </c>
      <c r="AT1499">
        <f>IF('Hidden Analysiss'!D1495=1,IF(ABS('Raw Data'!E1494-'Raw Data'!D1494)&lt;4,'Raw Data'!BD1494,0), 0)</f>
        <v/>
      </c>
      <c r="AU1499">
        <f>IF(AND('Hidden Analysiss'!E1495=1, ABS('Raw Data'!E1494-'Raw Data'!D1494)&lt;2), 'Raw Data'!AX1494, 0)</f>
        <v/>
      </c>
      <c r="AV1499">
        <f>IF(AND('Hidden Analysiss'!E1495=1, ABS('Raw Data'!E1494-'Raw Data'!D1494)&lt;3), 'Raw Data'!BA1494, 0)</f>
        <v/>
      </c>
      <c r="AW1499">
        <f>IF(AND('Hidden Analysiss'!E1495=1, ABS('Raw Data'!E1494-'Raw Data'!D1494)&lt;3), 'Raw Data'!BD1494, 0)</f>
        <v/>
      </c>
    </row>
    <row r="1500">
      <c r="A1500" s="1">
        <f>'Raw Data'!A1495</f>
        <v/>
      </c>
      <c r="B1500">
        <f>IF('Raw Data'!E1495&gt;'Raw Data'!D1495, 'Raw Data'!J1495, 0)</f>
        <v/>
      </c>
      <c r="C1500">
        <f>IF('Raw Data'!D1495&gt;'Raw Data'!E1495, 'Raw Data'!I1495, 0)</f>
        <v/>
      </c>
      <c r="D1500">
        <f>SUM(G1500:H1500)</f>
        <v/>
      </c>
      <c r="E1500">
        <f>IF(AND('Raw Data'!J1495&lt;'Raw Data'!I1495,'Raw Data'!E1495&gt;'Raw Data'!D1495,'Raw Data'!E1495-'Raw Data'!D1495&gt;3),'Raw Data'!N1495,IF(AND('Raw Data'!I1495&lt;'Raw Data'!J1495,'Raw Data'!D1495&gt;'Raw Data'!E1495,'Raw Data'!D1495-'Raw Data'!E1495&gt;3),'Raw Data'!M1495,0))</f>
        <v/>
      </c>
      <c r="F1500">
        <f>IF(AND('Raw Data'!J1495&lt;'Raw Data'!I1495,'Raw Data'!E1495&gt;'Raw Data'!D1495,'Raw Data'!E1495-'Raw Data'!D1495&lt;4),'Raw Data'!L1495,IF(AND('Raw Data'!I1495&lt;'Raw Data'!J1495,'Raw Data'!D1495&gt;'Raw Data'!E1495,'Raw Data'!D1495-'Raw Data'!E1495&lt;4),'Raw Data'!K1495,0))</f>
        <v/>
      </c>
      <c r="G1500">
        <f>IF(AND('Raw Data'!J1495&lt;'Raw Data'!I1495, 'Raw Data'!E1495&gt;'Raw Data'!D1495), 'Raw Data'!J1495, 0)</f>
        <v/>
      </c>
      <c r="H1500">
        <f>IF(AND('Raw Data'!J1495&gt;'Raw Data'!I1495, 'Raw Data'!E1495&lt;'Raw Data'!D1495), 'Raw Data'!I1495, 0)</f>
        <v/>
      </c>
      <c r="I1500">
        <f>SUM(J1500:K1500)</f>
        <v/>
      </c>
      <c r="J1500">
        <f>IF(AND('Raw Data'!J1495&gt;'Raw Data'!I1495, 'Raw Data'!E1495&gt;'Raw Data'!D1495), 'Raw Data'!J1495, 0)</f>
        <v/>
      </c>
      <c r="K1500">
        <f>IF(AND('Raw Data'!I1495&gt;'Raw Data'!J1495, 'Raw Data'!D1495&gt;'Raw Data'!E1495), 'Raw Data'!I1495, 0)</f>
        <v/>
      </c>
      <c r="L1500">
        <f>IF('Raw Data'!E1495-'Raw Data'!D1495&gt;3, 'Raw Data'!N1495, 0)</f>
        <v/>
      </c>
      <c r="M1500">
        <f>IF('Raw Data'!D1495-'Raw Data'!E1495&gt;3, 'Raw Data'!M1495, 0)</f>
        <v/>
      </c>
      <c r="N1500">
        <f>IF(ISBLANK('Raw Data'!D1495),0,IF(AND('Raw Data'!E1495&gt;'Raw Data'!D1495,'Raw Data'!E1495-'Raw Data'!D1495&gt;0,'Raw Data'!E1495-'Raw Data'!D1495&lt;4),'Raw Data'!L1495, 0))</f>
        <v/>
      </c>
      <c r="O1500">
        <f>IF(ISBLANK('Raw Data'!D1495),0,IF(AND('Raw Data'!E1495&gt;'Raw Data'!D1495,'Raw Data'!E1495-'Raw Data'!D1495&gt;0,'Raw Data'!D1495-'Raw Data'!E1495&lt;4),'Raw Data'!K1495, 0))</f>
        <v/>
      </c>
      <c r="P1500">
        <f>IF('Raw Data'!E1495-'Raw Data'!D1495&gt;3, 'Raw Data'!N1495, IF('Raw Data'!D1495-'Raw Data'!E1495&gt;3, 'Raw Data'!M1495, 0))</f>
        <v/>
      </c>
      <c r="Q1500">
        <f>IF(ISBLANK('Raw Data'!E1495),0,IF(AND('Raw Data'!E1495-'Raw Data'!D1495&lt;4,'Raw Data'!E1495-'Raw Data'!D1495&gt;0),'Raw Data'!L1495,IF(AND('Raw Data'!D1495&gt;'Raw Data'!E1495,'Raw Data'!D1495-'Raw Data'!E1495&gt;0),'Raw Data'!K1495,0)))</f>
        <v/>
      </c>
      <c r="R1500">
        <f>IF(ISBLANK('Raw Data'!K1495),0,IFERROR(IF(MATCH(SMALL('Raw Data'!K1495:N1495,1),L1500:O1500,0),SMALL('Raw Data'!K1495:N1495,1)),0))</f>
        <v/>
      </c>
      <c r="S1500">
        <f>IF(ISBLANK('Raw Data'!K1495),0,IFERROR(IF(MATCH(SMALL('Raw Data'!K1495:N1495,2),L1500:O1500,0),SMALL('Raw Data'!K1495:N1495,2)),0))</f>
        <v/>
      </c>
      <c r="T1500">
        <f>IF(ISBLANK('Raw Data'!K1495),0,IFERROR(IF(MATCH(SMALL('Raw Data'!K1495:N1495,3),L1500:O1500,0),SMALL('Raw Data'!K1495:N1495,3)),0))</f>
        <v/>
      </c>
      <c r="U1500">
        <f>IF(ISBLANK('Raw Data'!K1495),0,IFERROR(IF(MATCH(SMALL('Raw Data'!K1495:N1495,4),L1500:O1500,0),SMALL('Raw Data'!K1495:N1495,4)),0))</f>
        <v/>
      </c>
      <c r="V1500">
        <f>IF(AND('Raw Data'!D1495&lt;3, 'Raw Data'!E1495&lt;3, 'Raw Data'!A1495&gt;0), 'Raw Data'!AF1495, 0)</f>
        <v/>
      </c>
      <c r="W1500">
        <f>IF(AND('Raw Data'!D1495&lt;4, 'Raw Data'!E1495&lt;4, 'Raw Data'!A1495&gt;0), 'Raw Data'!AI1495, 0)</f>
        <v/>
      </c>
      <c r="X1500">
        <f>IF(AND('Raw Data'!D1495&lt;5, 'Raw Data'!E1495&lt;5, 'Raw Data'!A1495&gt;0), 'Raw Data'!AL1495, 0)</f>
        <v/>
      </c>
      <c r="Y1500">
        <f>IF(AND('Raw Data'!D1495&lt;6, 'Raw Data'!E1495&lt;6, 'Raw Data'!A1495&gt;0), 'Raw Data'!AO1495, 0)</f>
        <v/>
      </c>
      <c r="Z1500">
        <f>IF(ISBLANK('Raw Data'!D1495), 0, IF('Raw Data'!D1495-'Raw Data'!E1495&gt;1, 'Raw Data'!AW1495, 0))</f>
        <v/>
      </c>
      <c r="AA1500">
        <f>IF(ISBLANK('Raw Data'!A1495), 0, IF(ABS('Raw Data'!D1495-'Raw Data'!E1495)&lt;2, 'Raw Data'!AX1495, 0))</f>
        <v/>
      </c>
      <c r="AB1500">
        <f>IF(ISBLANK('Raw Data'!D1495), 0, IF('Raw Data'!E1495-'Raw Data'!D1495&gt;1, 'Raw Data'!AY1495, 0))</f>
        <v/>
      </c>
      <c r="AC1500">
        <f>IF(ISBLANK('Raw Data'!D1495), 0, IF('Raw Data'!D1495-'Raw Data'!E1495&gt;2, 'Raw Data'!AZ1495, 0))</f>
        <v/>
      </c>
      <c r="AD1500">
        <f>IF(ISBLANK('Raw Data'!A1495), 0, IF(ABS('Raw Data'!D1495-'Raw Data'!E1495)&lt;3, 'Raw Data'!BA1495, 0))</f>
        <v/>
      </c>
      <c r="AE1500">
        <f>IF(ISBLANK('Raw Data'!D1495), 0, IF('Raw Data'!E1495-'Raw Data'!D1495&gt;2, 'Raw Data'!BB1495, 0))</f>
        <v/>
      </c>
      <c r="AF1500">
        <f>IF(ISBLANK('Raw Data'!D1495), 0, IF('Raw Data'!D1495-'Raw Data'!E1495&gt;3, 'Raw Data'!BC1495, 0))</f>
        <v/>
      </c>
      <c r="AG1500">
        <f>IF(ISBLANK('Raw Data'!A1495), 0, IF(ABS('Raw Data'!D1495-'Raw Data'!E1495)&lt;4, 'Raw Data'!BD1495, 0))</f>
        <v/>
      </c>
      <c r="AH1500">
        <f>IF(ISBLANK('Raw Data'!D1495), 0, IF('Raw Data'!E1495-'Raw Data'!D1495&gt;3, 'Raw Data'!BE1495, 0))</f>
        <v/>
      </c>
      <c r="AI1500">
        <f>IF(SUM('Raw Data'!D1495:E1495)&gt;'Raw Data'!F1495, 'Raw Data'!G1495, 0)</f>
        <v/>
      </c>
      <c r="AJ1500">
        <f>IF(ISBLANK('Raw Data'!D1495), 0, IF(SUM('Raw Data'!D1495:E1495)&lt;'Raw Data'!F1495, 'Raw Data'!H1495, 0))</f>
        <v/>
      </c>
      <c r="AK1500">
        <f>IF(ISBLANK('Raw Data'!A1495), 0, IF(AND('Raw Data'!D1495&lt;3, 'Raw Data'!E1495&lt;3, 'Raw Data'!F1495&lt;BB$2), 'Raw Data'!AF1495, 0))</f>
        <v/>
      </c>
      <c r="AL1500">
        <f>IF(ISBLANK('Raw Data'!A1495), 0, IF(AND('Raw Data'!D1495&lt;4, 'Raw Data'!E1495&lt;4, 'Raw Data'!F1495&lt;BB$2), 'Raw Data'!AI1495, 0))</f>
        <v/>
      </c>
      <c r="AM1500">
        <f>IF(ISBLANK('Raw Data'!A1495), 0, IF(AND('Raw Data'!D1495&lt;5, 'Raw Data'!E1495&lt;5, 'Raw Data'!F1495&lt;BB$2), 'Raw Data'!AL1495, 0))</f>
        <v/>
      </c>
      <c r="AN1500">
        <f>IF(ISBLANK('Raw Data'!A1495), 0, IF(AND('Raw Data'!D1495&lt;6, 'Raw Data'!E1495&lt;6, 'Raw Data'!F1495&lt;BB$2), 'Raw Data'!AO1495, 0))</f>
        <v/>
      </c>
      <c r="AO1500">
        <f>IF(ISBLANK('Raw Data'!A1495), 0, IF(AND('Raw Data'!I1495&lt;Analysis!$BC$2, 'Raw Data'!D1495-'Raw Data'!E1495&gt;1), 'Raw Data'!AW1495, IF(AND('Raw Data'!J1495&lt;Analysis!$BC$2, 'Raw Data'!E1495-'Raw Data'!D1495&gt;1), 'Raw Data'!AY1495, 0)))</f>
        <v/>
      </c>
      <c r="AP1500">
        <f>IF(ISBLANK('Raw Data'!A1495), 0, IF(AND('Raw Data'!I1495&lt;Analysis!$BC$2, 'Raw Data'!D1495-'Raw Data'!E1495&gt;2), 'Raw Data'!AZ1495, IF(AND('Raw Data'!J1495&lt;Analysis!$BC$2, 'Raw Data'!E1495-'Raw Data'!D1495&gt;2), 'Raw Data'!BB1495, 0)))</f>
        <v/>
      </c>
      <c r="AQ1500">
        <f>IF(ISBLANK('Raw Data'!A1495), 0, IF(AND('Raw Data'!I1495&lt;Analysis!$BC$2, 'Raw Data'!D1495-'Raw Data'!E1495&gt;3), 'Raw Data'!BC1495, IF(AND('Raw Data'!J1495&lt;Analysis!$BC$2, 'Raw Data'!E1495-'Raw Data'!D1495&gt;3), 'Raw Data'!BE1495, 0)))</f>
        <v/>
      </c>
      <c r="AR1500">
        <f>IF('Hidden Analysiss'!D1496=1,IF(ABS('Raw Data'!E1495-'Raw Data'!D1495)&lt;2,'Raw Data'!AX1495,0), 0)</f>
        <v/>
      </c>
      <c r="AS1500">
        <f>IF('Hidden Analysiss'!D1496=1,IF(ABS('Raw Data'!E1495-'Raw Data'!D1495)&lt;3,'Raw Data'!BA1495,0), 0)</f>
        <v/>
      </c>
      <c r="AT1500">
        <f>IF('Hidden Analysiss'!D1496=1,IF(ABS('Raw Data'!E1495-'Raw Data'!D1495)&lt;4,'Raw Data'!BD1495,0), 0)</f>
        <v/>
      </c>
      <c r="AU1500">
        <f>IF(AND('Hidden Analysiss'!E1496=1, ABS('Raw Data'!E1495-'Raw Data'!D1495)&lt;2), 'Raw Data'!AX1495, 0)</f>
        <v/>
      </c>
      <c r="AV1500">
        <f>IF(AND('Hidden Analysiss'!E1496=1, ABS('Raw Data'!E1495-'Raw Data'!D1495)&lt;3), 'Raw Data'!BA1495, 0)</f>
        <v/>
      </c>
      <c r="AW1500">
        <f>IF(AND('Hidden Analysiss'!E1496=1, ABS('Raw Data'!E1495-'Raw Data'!D1495)&lt;3), 'Raw Data'!BD1495, 0)</f>
        <v/>
      </c>
    </row>
    <row r="1501">
      <c r="A1501" s="1">
        <f>'Raw Data'!A1496</f>
        <v/>
      </c>
      <c r="B1501">
        <f>IF('Raw Data'!E1496&gt;'Raw Data'!D1496, 'Raw Data'!J1496, 0)</f>
        <v/>
      </c>
      <c r="C1501">
        <f>IF('Raw Data'!D1496&gt;'Raw Data'!E1496, 'Raw Data'!I1496, 0)</f>
        <v/>
      </c>
      <c r="D1501">
        <f>SUM(G1501:H1501)</f>
        <v/>
      </c>
      <c r="E1501">
        <f>IF(AND('Raw Data'!J1496&lt;'Raw Data'!I1496,'Raw Data'!E1496&gt;'Raw Data'!D1496,'Raw Data'!E1496-'Raw Data'!D1496&gt;3),'Raw Data'!N1496,IF(AND('Raw Data'!I1496&lt;'Raw Data'!J1496,'Raw Data'!D1496&gt;'Raw Data'!E1496,'Raw Data'!D1496-'Raw Data'!E1496&gt;3),'Raw Data'!M1496,0))</f>
        <v/>
      </c>
      <c r="F1501">
        <f>IF(AND('Raw Data'!J1496&lt;'Raw Data'!I1496,'Raw Data'!E1496&gt;'Raw Data'!D1496,'Raw Data'!E1496-'Raw Data'!D1496&lt;4),'Raw Data'!L1496,IF(AND('Raw Data'!I1496&lt;'Raw Data'!J1496,'Raw Data'!D1496&gt;'Raw Data'!E1496,'Raw Data'!D1496-'Raw Data'!E1496&lt;4),'Raw Data'!K1496,0))</f>
        <v/>
      </c>
      <c r="G1501">
        <f>IF(AND('Raw Data'!J1496&lt;'Raw Data'!I1496, 'Raw Data'!E1496&gt;'Raw Data'!D1496), 'Raw Data'!J1496, 0)</f>
        <v/>
      </c>
      <c r="H1501">
        <f>IF(AND('Raw Data'!J1496&gt;'Raw Data'!I1496, 'Raw Data'!E1496&lt;'Raw Data'!D1496), 'Raw Data'!I1496, 0)</f>
        <v/>
      </c>
      <c r="I1501">
        <f>SUM(J1501:K1501)</f>
        <v/>
      </c>
      <c r="J1501">
        <f>IF(AND('Raw Data'!J1496&gt;'Raw Data'!I1496, 'Raw Data'!E1496&gt;'Raw Data'!D1496), 'Raw Data'!J1496, 0)</f>
        <v/>
      </c>
      <c r="K1501">
        <f>IF(AND('Raw Data'!I1496&gt;'Raw Data'!J1496, 'Raw Data'!D1496&gt;'Raw Data'!E1496), 'Raw Data'!I1496, 0)</f>
        <v/>
      </c>
      <c r="L1501">
        <f>IF('Raw Data'!E1496-'Raw Data'!D1496&gt;3, 'Raw Data'!N1496, 0)</f>
        <v/>
      </c>
      <c r="M1501">
        <f>IF('Raw Data'!D1496-'Raw Data'!E1496&gt;3, 'Raw Data'!M1496, 0)</f>
        <v/>
      </c>
      <c r="N1501">
        <f>IF(ISBLANK('Raw Data'!D1496),0,IF(AND('Raw Data'!E1496&gt;'Raw Data'!D1496,'Raw Data'!E1496-'Raw Data'!D1496&gt;0,'Raw Data'!E1496-'Raw Data'!D1496&lt;4),'Raw Data'!L1496, 0))</f>
        <v/>
      </c>
      <c r="O1501">
        <f>IF(ISBLANK('Raw Data'!D1496),0,IF(AND('Raw Data'!E1496&gt;'Raw Data'!D1496,'Raw Data'!E1496-'Raw Data'!D1496&gt;0,'Raw Data'!D1496-'Raw Data'!E1496&lt;4),'Raw Data'!K1496, 0))</f>
        <v/>
      </c>
      <c r="P1501">
        <f>IF('Raw Data'!E1496-'Raw Data'!D1496&gt;3, 'Raw Data'!N1496, IF('Raw Data'!D1496-'Raw Data'!E1496&gt;3, 'Raw Data'!M1496, 0))</f>
        <v/>
      </c>
      <c r="Q1501">
        <f>IF(ISBLANK('Raw Data'!E1496),0,IF(AND('Raw Data'!E1496-'Raw Data'!D1496&lt;4,'Raw Data'!E1496-'Raw Data'!D1496&gt;0),'Raw Data'!L1496,IF(AND('Raw Data'!D1496&gt;'Raw Data'!E1496,'Raw Data'!D1496-'Raw Data'!E1496&gt;0),'Raw Data'!K1496,0)))</f>
        <v/>
      </c>
      <c r="R1501">
        <f>IF(ISBLANK('Raw Data'!K1496),0,IFERROR(IF(MATCH(SMALL('Raw Data'!K1496:N1496,1),L1501:O1501,0),SMALL('Raw Data'!K1496:N1496,1)),0))</f>
        <v/>
      </c>
      <c r="S1501">
        <f>IF(ISBLANK('Raw Data'!K1496),0,IFERROR(IF(MATCH(SMALL('Raw Data'!K1496:N1496,2),L1501:O1501,0),SMALL('Raw Data'!K1496:N1496,2)),0))</f>
        <v/>
      </c>
      <c r="T1501">
        <f>IF(ISBLANK('Raw Data'!K1496),0,IFERROR(IF(MATCH(SMALL('Raw Data'!K1496:N1496,3),L1501:O1501,0),SMALL('Raw Data'!K1496:N1496,3)),0))</f>
        <v/>
      </c>
      <c r="U1501">
        <f>IF(ISBLANK('Raw Data'!K1496),0,IFERROR(IF(MATCH(SMALL('Raw Data'!K1496:N1496,4),L1501:O1501,0),SMALL('Raw Data'!K1496:N1496,4)),0))</f>
        <v/>
      </c>
      <c r="V1501">
        <f>IF(AND('Raw Data'!D1496&lt;3, 'Raw Data'!E1496&lt;3, 'Raw Data'!A1496&gt;0), 'Raw Data'!AF1496, 0)</f>
        <v/>
      </c>
      <c r="W1501">
        <f>IF(AND('Raw Data'!D1496&lt;4, 'Raw Data'!E1496&lt;4, 'Raw Data'!A1496&gt;0), 'Raw Data'!AI1496, 0)</f>
        <v/>
      </c>
      <c r="X1501">
        <f>IF(AND('Raw Data'!D1496&lt;5, 'Raw Data'!E1496&lt;5, 'Raw Data'!A1496&gt;0), 'Raw Data'!AL1496, 0)</f>
        <v/>
      </c>
      <c r="Y1501">
        <f>IF(AND('Raw Data'!D1496&lt;6, 'Raw Data'!E1496&lt;6, 'Raw Data'!A1496&gt;0), 'Raw Data'!AO1496, 0)</f>
        <v/>
      </c>
      <c r="Z1501">
        <f>IF(ISBLANK('Raw Data'!D1496), 0, IF('Raw Data'!D1496-'Raw Data'!E1496&gt;1, 'Raw Data'!AW1496, 0))</f>
        <v/>
      </c>
      <c r="AA1501">
        <f>IF(ISBLANK('Raw Data'!A1496), 0, IF(ABS('Raw Data'!D1496-'Raw Data'!E1496)&lt;2, 'Raw Data'!AX1496, 0))</f>
        <v/>
      </c>
      <c r="AB1501">
        <f>IF(ISBLANK('Raw Data'!D1496), 0, IF('Raw Data'!E1496-'Raw Data'!D1496&gt;1, 'Raw Data'!AY1496, 0))</f>
        <v/>
      </c>
      <c r="AC1501">
        <f>IF(ISBLANK('Raw Data'!D1496), 0, IF('Raw Data'!D1496-'Raw Data'!E1496&gt;2, 'Raw Data'!AZ1496, 0))</f>
        <v/>
      </c>
      <c r="AD1501">
        <f>IF(ISBLANK('Raw Data'!A1496), 0, IF(ABS('Raw Data'!D1496-'Raw Data'!E1496)&lt;3, 'Raw Data'!BA1496, 0))</f>
        <v/>
      </c>
      <c r="AE1501">
        <f>IF(ISBLANK('Raw Data'!D1496), 0, IF('Raw Data'!E1496-'Raw Data'!D1496&gt;2, 'Raw Data'!BB1496, 0))</f>
        <v/>
      </c>
      <c r="AF1501">
        <f>IF(ISBLANK('Raw Data'!D1496), 0, IF('Raw Data'!D1496-'Raw Data'!E1496&gt;3, 'Raw Data'!BC1496, 0))</f>
        <v/>
      </c>
      <c r="AG1501">
        <f>IF(ISBLANK('Raw Data'!A1496), 0, IF(ABS('Raw Data'!D1496-'Raw Data'!E1496)&lt;4, 'Raw Data'!BD1496, 0))</f>
        <v/>
      </c>
      <c r="AH1501">
        <f>IF(ISBLANK('Raw Data'!D1496), 0, IF('Raw Data'!E1496-'Raw Data'!D1496&gt;3, 'Raw Data'!BE1496, 0))</f>
        <v/>
      </c>
      <c r="AI1501">
        <f>IF(SUM('Raw Data'!D1496:E1496)&gt;'Raw Data'!F1496, 'Raw Data'!G1496, 0)</f>
        <v/>
      </c>
      <c r="AJ1501">
        <f>IF(ISBLANK('Raw Data'!D1496), 0, IF(SUM('Raw Data'!D1496:E1496)&lt;'Raw Data'!F1496, 'Raw Data'!H1496, 0))</f>
        <v/>
      </c>
      <c r="AK1501">
        <f>IF(ISBLANK('Raw Data'!A1496), 0, IF(AND('Raw Data'!D1496&lt;3, 'Raw Data'!E1496&lt;3, 'Raw Data'!F1496&lt;BB$2), 'Raw Data'!AF1496, 0))</f>
        <v/>
      </c>
      <c r="AL1501">
        <f>IF(ISBLANK('Raw Data'!A1496), 0, IF(AND('Raw Data'!D1496&lt;4, 'Raw Data'!E1496&lt;4, 'Raw Data'!F1496&lt;BB$2), 'Raw Data'!AI1496, 0))</f>
        <v/>
      </c>
      <c r="AM1501">
        <f>IF(ISBLANK('Raw Data'!A1496), 0, IF(AND('Raw Data'!D1496&lt;5, 'Raw Data'!E1496&lt;5, 'Raw Data'!F1496&lt;BB$2), 'Raw Data'!AL1496, 0))</f>
        <v/>
      </c>
      <c r="AN1501">
        <f>IF(ISBLANK('Raw Data'!A1496), 0, IF(AND('Raw Data'!D1496&lt;6, 'Raw Data'!E1496&lt;6, 'Raw Data'!F1496&lt;BB$2), 'Raw Data'!AO1496, 0))</f>
        <v/>
      </c>
      <c r="AO1501">
        <f>IF(ISBLANK('Raw Data'!A1496), 0, IF(AND('Raw Data'!I1496&lt;Analysis!$BC$2, 'Raw Data'!D1496-'Raw Data'!E1496&gt;1), 'Raw Data'!AW1496, IF(AND('Raw Data'!J1496&lt;Analysis!$BC$2, 'Raw Data'!E1496-'Raw Data'!D1496&gt;1), 'Raw Data'!AY1496, 0)))</f>
        <v/>
      </c>
      <c r="AP1501">
        <f>IF(ISBLANK('Raw Data'!A1496), 0, IF(AND('Raw Data'!I1496&lt;Analysis!$BC$2, 'Raw Data'!D1496-'Raw Data'!E1496&gt;2), 'Raw Data'!AZ1496, IF(AND('Raw Data'!J1496&lt;Analysis!$BC$2, 'Raw Data'!E1496-'Raw Data'!D1496&gt;2), 'Raw Data'!BB1496, 0)))</f>
        <v/>
      </c>
      <c r="AQ1501">
        <f>IF(ISBLANK('Raw Data'!A1496), 0, IF(AND('Raw Data'!I1496&lt;Analysis!$BC$2, 'Raw Data'!D1496-'Raw Data'!E1496&gt;3), 'Raw Data'!BC1496, IF(AND('Raw Data'!J1496&lt;Analysis!$BC$2, 'Raw Data'!E1496-'Raw Data'!D1496&gt;3), 'Raw Data'!BE1496, 0)))</f>
        <v/>
      </c>
      <c r="AR1501">
        <f>IF('Hidden Analysiss'!D1497=1,IF(ABS('Raw Data'!E1496-'Raw Data'!D1496)&lt;2,'Raw Data'!AX1496,0), 0)</f>
        <v/>
      </c>
      <c r="AS1501">
        <f>IF('Hidden Analysiss'!D1497=1,IF(ABS('Raw Data'!E1496-'Raw Data'!D1496)&lt;3,'Raw Data'!BA1496,0), 0)</f>
        <v/>
      </c>
      <c r="AT1501">
        <f>IF('Hidden Analysiss'!D1497=1,IF(ABS('Raw Data'!E1496-'Raw Data'!D1496)&lt;4,'Raw Data'!BD1496,0), 0)</f>
        <v/>
      </c>
      <c r="AU1501">
        <f>IF(AND('Hidden Analysiss'!E1497=1, ABS('Raw Data'!E1496-'Raw Data'!D1496)&lt;2), 'Raw Data'!AX1496, 0)</f>
        <v/>
      </c>
      <c r="AV1501">
        <f>IF(AND('Hidden Analysiss'!E1497=1, ABS('Raw Data'!E1496-'Raw Data'!D1496)&lt;3), 'Raw Data'!BA1496, 0)</f>
        <v/>
      </c>
      <c r="AW1501">
        <f>IF(AND('Hidden Analysiss'!E1497=1, ABS('Raw Data'!E1496-'Raw Data'!D1496)&lt;3), 'Raw Data'!BD1496, 0)</f>
        <v/>
      </c>
    </row>
    <row r="1502">
      <c r="A1502" s="1">
        <f>'Raw Data'!A1497</f>
        <v/>
      </c>
      <c r="B1502">
        <f>IF('Raw Data'!E1497&gt;'Raw Data'!D1497, 'Raw Data'!J1497, 0)</f>
        <v/>
      </c>
      <c r="C1502">
        <f>IF('Raw Data'!D1497&gt;'Raw Data'!E1497, 'Raw Data'!I1497, 0)</f>
        <v/>
      </c>
      <c r="D1502">
        <f>SUM(G1502:H1502)</f>
        <v/>
      </c>
      <c r="E1502">
        <f>IF(AND('Raw Data'!J1497&lt;'Raw Data'!I1497,'Raw Data'!E1497&gt;'Raw Data'!D1497,'Raw Data'!E1497-'Raw Data'!D1497&gt;3),'Raw Data'!N1497,IF(AND('Raw Data'!I1497&lt;'Raw Data'!J1497,'Raw Data'!D1497&gt;'Raw Data'!E1497,'Raw Data'!D1497-'Raw Data'!E1497&gt;3),'Raw Data'!M1497,0))</f>
        <v/>
      </c>
      <c r="F1502">
        <f>IF(AND('Raw Data'!J1497&lt;'Raw Data'!I1497,'Raw Data'!E1497&gt;'Raw Data'!D1497,'Raw Data'!E1497-'Raw Data'!D1497&lt;4),'Raw Data'!L1497,IF(AND('Raw Data'!I1497&lt;'Raw Data'!J1497,'Raw Data'!D1497&gt;'Raw Data'!E1497,'Raw Data'!D1497-'Raw Data'!E1497&lt;4),'Raw Data'!K1497,0))</f>
        <v/>
      </c>
      <c r="G1502">
        <f>IF(AND('Raw Data'!J1497&lt;'Raw Data'!I1497, 'Raw Data'!E1497&gt;'Raw Data'!D1497), 'Raw Data'!J1497, 0)</f>
        <v/>
      </c>
      <c r="H1502">
        <f>IF(AND('Raw Data'!J1497&gt;'Raw Data'!I1497, 'Raw Data'!E1497&lt;'Raw Data'!D1497), 'Raw Data'!I1497, 0)</f>
        <v/>
      </c>
      <c r="I1502">
        <f>SUM(J1502:K1502)</f>
        <v/>
      </c>
      <c r="J1502">
        <f>IF(AND('Raw Data'!J1497&gt;'Raw Data'!I1497, 'Raw Data'!E1497&gt;'Raw Data'!D1497), 'Raw Data'!J1497, 0)</f>
        <v/>
      </c>
      <c r="K1502">
        <f>IF(AND('Raw Data'!I1497&gt;'Raw Data'!J1497, 'Raw Data'!D1497&gt;'Raw Data'!E1497), 'Raw Data'!I1497, 0)</f>
        <v/>
      </c>
      <c r="L1502">
        <f>IF('Raw Data'!E1497-'Raw Data'!D1497&gt;3, 'Raw Data'!N1497, 0)</f>
        <v/>
      </c>
      <c r="M1502">
        <f>IF('Raw Data'!D1497-'Raw Data'!E1497&gt;3, 'Raw Data'!M1497, 0)</f>
        <v/>
      </c>
      <c r="N1502">
        <f>IF(ISBLANK('Raw Data'!D1497),0,IF(AND('Raw Data'!E1497&gt;'Raw Data'!D1497,'Raw Data'!E1497-'Raw Data'!D1497&gt;0,'Raw Data'!E1497-'Raw Data'!D1497&lt;4),'Raw Data'!L1497, 0))</f>
        <v/>
      </c>
      <c r="O1502">
        <f>IF(ISBLANK('Raw Data'!D1497),0,IF(AND('Raw Data'!E1497&gt;'Raw Data'!D1497,'Raw Data'!E1497-'Raw Data'!D1497&gt;0,'Raw Data'!D1497-'Raw Data'!E1497&lt;4),'Raw Data'!K1497, 0))</f>
        <v/>
      </c>
      <c r="P1502">
        <f>IF('Raw Data'!E1497-'Raw Data'!D1497&gt;3, 'Raw Data'!N1497, IF('Raw Data'!D1497-'Raw Data'!E1497&gt;3, 'Raw Data'!M1497, 0))</f>
        <v/>
      </c>
      <c r="Q1502">
        <f>IF(ISBLANK('Raw Data'!E1497),0,IF(AND('Raw Data'!E1497-'Raw Data'!D1497&lt;4,'Raw Data'!E1497-'Raw Data'!D1497&gt;0),'Raw Data'!L1497,IF(AND('Raw Data'!D1497&gt;'Raw Data'!E1497,'Raw Data'!D1497-'Raw Data'!E1497&gt;0),'Raw Data'!K1497,0)))</f>
        <v/>
      </c>
      <c r="R1502">
        <f>IF(ISBLANK('Raw Data'!K1497),0,IFERROR(IF(MATCH(SMALL('Raw Data'!K1497:N1497,1),L1502:O1502,0),SMALL('Raw Data'!K1497:N1497,1)),0))</f>
        <v/>
      </c>
      <c r="S1502">
        <f>IF(ISBLANK('Raw Data'!K1497),0,IFERROR(IF(MATCH(SMALL('Raw Data'!K1497:N1497,2),L1502:O1502,0),SMALL('Raw Data'!K1497:N1497,2)),0))</f>
        <v/>
      </c>
      <c r="T1502">
        <f>IF(ISBLANK('Raw Data'!K1497),0,IFERROR(IF(MATCH(SMALL('Raw Data'!K1497:N1497,3),L1502:O1502,0),SMALL('Raw Data'!K1497:N1497,3)),0))</f>
        <v/>
      </c>
      <c r="U1502">
        <f>IF(ISBLANK('Raw Data'!K1497),0,IFERROR(IF(MATCH(SMALL('Raw Data'!K1497:N1497,4),L1502:O1502,0),SMALL('Raw Data'!K1497:N1497,4)),0))</f>
        <v/>
      </c>
      <c r="V1502">
        <f>IF(AND('Raw Data'!D1497&lt;3, 'Raw Data'!E1497&lt;3, 'Raw Data'!A1497&gt;0), 'Raw Data'!AF1497, 0)</f>
        <v/>
      </c>
      <c r="W1502">
        <f>IF(AND('Raw Data'!D1497&lt;4, 'Raw Data'!E1497&lt;4, 'Raw Data'!A1497&gt;0), 'Raw Data'!AI1497, 0)</f>
        <v/>
      </c>
      <c r="X1502">
        <f>IF(AND('Raw Data'!D1497&lt;5, 'Raw Data'!E1497&lt;5, 'Raw Data'!A1497&gt;0), 'Raw Data'!AL1497, 0)</f>
        <v/>
      </c>
      <c r="Y1502">
        <f>IF(AND('Raw Data'!D1497&lt;6, 'Raw Data'!E1497&lt;6, 'Raw Data'!A1497&gt;0), 'Raw Data'!AO1497, 0)</f>
        <v/>
      </c>
      <c r="Z1502">
        <f>IF(ISBLANK('Raw Data'!D1497), 0, IF('Raw Data'!D1497-'Raw Data'!E1497&gt;1, 'Raw Data'!AW1497, 0))</f>
        <v/>
      </c>
      <c r="AA1502">
        <f>IF(ISBLANK('Raw Data'!A1497), 0, IF(ABS('Raw Data'!D1497-'Raw Data'!E1497)&lt;2, 'Raw Data'!AX1497, 0))</f>
        <v/>
      </c>
      <c r="AB1502">
        <f>IF(ISBLANK('Raw Data'!D1497), 0, IF('Raw Data'!E1497-'Raw Data'!D1497&gt;1, 'Raw Data'!AY1497, 0))</f>
        <v/>
      </c>
      <c r="AC1502">
        <f>IF(ISBLANK('Raw Data'!D1497), 0, IF('Raw Data'!D1497-'Raw Data'!E1497&gt;2, 'Raw Data'!AZ1497, 0))</f>
        <v/>
      </c>
      <c r="AD1502">
        <f>IF(ISBLANK('Raw Data'!A1497), 0, IF(ABS('Raw Data'!D1497-'Raw Data'!E1497)&lt;3, 'Raw Data'!BA1497, 0))</f>
        <v/>
      </c>
      <c r="AE1502">
        <f>IF(ISBLANK('Raw Data'!D1497), 0, IF('Raw Data'!E1497-'Raw Data'!D1497&gt;2, 'Raw Data'!BB1497, 0))</f>
        <v/>
      </c>
      <c r="AF1502">
        <f>IF(ISBLANK('Raw Data'!D1497), 0, IF('Raw Data'!D1497-'Raw Data'!E1497&gt;3, 'Raw Data'!BC1497, 0))</f>
        <v/>
      </c>
      <c r="AG1502">
        <f>IF(ISBLANK('Raw Data'!A1497), 0, IF(ABS('Raw Data'!D1497-'Raw Data'!E1497)&lt;4, 'Raw Data'!BD1497, 0))</f>
        <v/>
      </c>
      <c r="AH1502">
        <f>IF(ISBLANK('Raw Data'!D1497), 0, IF('Raw Data'!E1497-'Raw Data'!D1497&gt;3, 'Raw Data'!BE1497, 0))</f>
        <v/>
      </c>
      <c r="AI1502">
        <f>IF(SUM('Raw Data'!D1497:E1497)&gt;'Raw Data'!F1497, 'Raw Data'!G1497, 0)</f>
        <v/>
      </c>
      <c r="AJ1502">
        <f>IF(ISBLANK('Raw Data'!D1497), 0, IF(SUM('Raw Data'!D1497:E1497)&lt;'Raw Data'!F1497, 'Raw Data'!H1497, 0))</f>
        <v/>
      </c>
      <c r="AK1502">
        <f>IF(ISBLANK('Raw Data'!A1497), 0, IF(AND('Raw Data'!D1497&lt;3, 'Raw Data'!E1497&lt;3, 'Raw Data'!F1497&lt;BB$2), 'Raw Data'!AF1497, 0))</f>
        <v/>
      </c>
      <c r="AL1502">
        <f>IF(ISBLANK('Raw Data'!A1497), 0, IF(AND('Raw Data'!D1497&lt;4, 'Raw Data'!E1497&lt;4, 'Raw Data'!F1497&lt;BB$2), 'Raw Data'!AI1497, 0))</f>
        <v/>
      </c>
      <c r="AM1502">
        <f>IF(ISBLANK('Raw Data'!A1497), 0, IF(AND('Raw Data'!D1497&lt;5, 'Raw Data'!E1497&lt;5, 'Raw Data'!F1497&lt;BB$2), 'Raw Data'!AL1497, 0))</f>
        <v/>
      </c>
      <c r="AN1502">
        <f>IF(ISBLANK('Raw Data'!A1497), 0, IF(AND('Raw Data'!D1497&lt;6, 'Raw Data'!E1497&lt;6, 'Raw Data'!F1497&lt;BB$2), 'Raw Data'!AO1497, 0))</f>
        <v/>
      </c>
      <c r="AO1502">
        <f>IF(ISBLANK('Raw Data'!A1497), 0, IF(AND('Raw Data'!I1497&lt;Analysis!$BC$2, 'Raw Data'!D1497-'Raw Data'!E1497&gt;1), 'Raw Data'!AW1497, IF(AND('Raw Data'!J1497&lt;Analysis!$BC$2, 'Raw Data'!E1497-'Raw Data'!D1497&gt;1), 'Raw Data'!AY1497, 0)))</f>
        <v/>
      </c>
      <c r="AP1502">
        <f>IF(ISBLANK('Raw Data'!A1497), 0, IF(AND('Raw Data'!I1497&lt;Analysis!$BC$2, 'Raw Data'!D1497-'Raw Data'!E1497&gt;2), 'Raw Data'!AZ1497, IF(AND('Raw Data'!J1497&lt;Analysis!$BC$2, 'Raw Data'!E1497-'Raw Data'!D1497&gt;2), 'Raw Data'!BB1497, 0)))</f>
        <v/>
      </c>
      <c r="AQ1502">
        <f>IF(ISBLANK('Raw Data'!A1497), 0, IF(AND('Raw Data'!I1497&lt;Analysis!$BC$2, 'Raw Data'!D1497-'Raw Data'!E1497&gt;3), 'Raw Data'!BC1497, IF(AND('Raw Data'!J1497&lt;Analysis!$BC$2, 'Raw Data'!E1497-'Raw Data'!D1497&gt;3), 'Raw Data'!BE1497, 0)))</f>
        <v/>
      </c>
      <c r="AR1502">
        <f>IF('Hidden Analysiss'!D1498=1,IF(ABS('Raw Data'!E1497-'Raw Data'!D1497)&lt;2,'Raw Data'!AX1497,0), 0)</f>
        <v/>
      </c>
      <c r="AS1502">
        <f>IF('Hidden Analysiss'!D1498=1,IF(ABS('Raw Data'!E1497-'Raw Data'!D1497)&lt;3,'Raw Data'!BA1497,0), 0)</f>
        <v/>
      </c>
      <c r="AT1502">
        <f>IF('Hidden Analysiss'!D1498=1,IF(ABS('Raw Data'!E1497-'Raw Data'!D1497)&lt;4,'Raw Data'!BD1497,0), 0)</f>
        <v/>
      </c>
      <c r="AU1502">
        <f>IF(AND('Hidden Analysiss'!E1498=1, ABS('Raw Data'!E1497-'Raw Data'!D1497)&lt;2), 'Raw Data'!AX1497, 0)</f>
        <v/>
      </c>
      <c r="AV1502">
        <f>IF(AND('Hidden Analysiss'!E1498=1, ABS('Raw Data'!E1497-'Raw Data'!D1497)&lt;3), 'Raw Data'!BA1497, 0)</f>
        <v/>
      </c>
      <c r="AW1502">
        <f>IF(AND('Hidden Analysiss'!E1498=1, ABS('Raw Data'!E1497-'Raw Data'!D1497)&lt;3), 'Raw Data'!BD1497, 0)</f>
        <v/>
      </c>
    </row>
    <row r="1503">
      <c r="A1503" s="1">
        <f>'Raw Data'!A1498</f>
        <v/>
      </c>
      <c r="B1503">
        <f>IF('Raw Data'!E1498&gt;'Raw Data'!D1498, 'Raw Data'!J1498, 0)</f>
        <v/>
      </c>
      <c r="C1503">
        <f>IF('Raw Data'!D1498&gt;'Raw Data'!E1498, 'Raw Data'!I1498, 0)</f>
        <v/>
      </c>
      <c r="D1503">
        <f>SUM(G1503:H1503)</f>
        <v/>
      </c>
      <c r="E1503">
        <f>IF(AND('Raw Data'!J1498&lt;'Raw Data'!I1498,'Raw Data'!E1498&gt;'Raw Data'!D1498,'Raw Data'!E1498-'Raw Data'!D1498&gt;3),'Raw Data'!N1498,IF(AND('Raw Data'!I1498&lt;'Raw Data'!J1498,'Raw Data'!D1498&gt;'Raw Data'!E1498,'Raw Data'!D1498-'Raw Data'!E1498&gt;3),'Raw Data'!M1498,0))</f>
        <v/>
      </c>
      <c r="F1503">
        <f>IF(AND('Raw Data'!J1498&lt;'Raw Data'!I1498,'Raw Data'!E1498&gt;'Raw Data'!D1498,'Raw Data'!E1498-'Raw Data'!D1498&lt;4),'Raw Data'!L1498,IF(AND('Raw Data'!I1498&lt;'Raw Data'!J1498,'Raw Data'!D1498&gt;'Raw Data'!E1498,'Raw Data'!D1498-'Raw Data'!E1498&lt;4),'Raw Data'!K1498,0))</f>
        <v/>
      </c>
      <c r="G1503">
        <f>IF(AND('Raw Data'!J1498&lt;'Raw Data'!I1498, 'Raw Data'!E1498&gt;'Raw Data'!D1498), 'Raw Data'!J1498, 0)</f>
        <v/>
      </c>
      <c r="H1503">
        <f>IF(AND('Raw Data'!J1498&gt;'Raw Data'!I1498, 'Raw Data'!E1498&lt;'Raw Data'!D1498), 'Raw Data'!I1498, 0)</f>
        <v/>
      </c>
      <c r="I1503">
        <f>SUM(J1503:K1503)</f>
        <v/>
      </c>
      <c r="J1503">
        <f>IF(AND('Raw Data'!J1498&gt;'Raw Data'!I1498, 'Raw Data'!E1498&gt;'Raw Data'!D1498), 'Raw Data'!J1498, 0)</f>
        <v/>
      </c>
      <c r="K1503">
        <f>IF(AND('Raw Data'!I1498&gt;'Raw Data'!J1498, 'Raw Data'!D1498&gt;'Raw Data'!E1498), 'Raw Data'!I1498, 0)</f>
        <v/>
      </c>
      <c r="L1503">
        <f>IF('Raw Data'!E1498-'Raw Data'!D1498&gt;3, 'Raw Data'!N1498, 0)</f>
        <v/>
      </c>
      <c r="M1503">
        <f>IF('Raw Data'!D1498-'Raw Data'!E1498&gt;3, 'Raw Data'!M1498, 0)</f>
        <v/>
      </c>
      <c r="N1503">
        <f>IF(ISBLANK('Raw Data'!D1498),0,IF(AND('Raw Data'!E1498&gt;'Raw Data'!D1498,'Raw Data'!E1498-'Raw Data'!D1498&gt;0,'Raw Data'!E1498-'Raw Data'!D1498&lt;4),'Raw Data'!L1498, 0))</f>
        <v/>
      </c>
      <c r="O1503">
        <f>IF(ISBLANK('Raw Data'!D1498),0,IF(AND('Raw Data'!E1498&gt;'Raw Data'!D1498,'Raw Data'!E1498-'Raw Data'!D1498&gt;0,'Raw Data'!D1498-'Raw Data'!E1498&lt;4),'Raw Data'!K1498, 0))</f>
        <v/>
      </c>
      <c r="P1503">
        <f>IF('Raw Data'!E1498-'Raw Data'!D1498&gt;3, 'Raw Data'!N1498, IF('Raw Data'!D1498-'Raw Data'!E1498&gt;3, 'Raw Data'!M1498, 0))</f>
        <v/>
      </c>
      <c r="Q1503">
        <f>IF(ISBLANK('Raw Data'!E1498),0,IF(AND('Raw Data'!E1498-'Raw Data'!D1498&lt;4,'Raw Data'!E1498-'Raw Data'!D1498&gt;0),'Raw Data'!L1498,IF(AND('Raw Data'!D1498&gt;'Raw Data'!E1498,'Raw Data'!D1498-'Raw Data'!E1498&gt;0),'Raw Data'!K1498,0)))</f>
        <v/>
      </c>
      <c r="R1503">
        <f>IF(ISBLANK('Raw Data'!K1498),0,IFERROR(IF(MATCH(SMALL('Raw Data'!K1498:N1498,1),L1503:O1503,0),SMALL('Raw Data'!K1498:N1498,1)),0))</f>
        <v/>
      </c>
      <c r="S1503">
        <f>IF(ISBLANK('Raw Data'!K1498),0,IFERROR(IF(MATCH(SMALL('Raw Data'!K1498:N1498,2),L1503:O1503,0),SMALL('Raw Data'!K1498:N1498,2)),0))</f>
        <v/>
      </c>
      <c r="T1503">
        <f>IF(ISBLANK('Raw Data'!K1498),0,IFERROR(IF(MATCH(SMALL('Raw Data'!K1498:N1498,3),L1503:O1503,0),SMALL('Raw Data'!K1498:N1498,3)),0))</f>
        <v/>
      </c>
      <c r="U1503">
        <f>IF(ISBLANK('Raw Data'!K1498),0,IFERROR(IF(MATCH(SMALL('Raw Data'!K1498:N1498,4),L1503:O1503,0),SMALL('Raw Data'!K1498:N1498,4)),0))</f>
        <v/>
      </c>
      <c r="V1503">
        <f>IF(AND('Raw Data'!D1498&lt;3, 'Raw Data'!E1498&lt;3, 'Raw Data'!A1498&gt;0), 'Raw Data'!AF1498, 0)</f>
        <v/>
      </c>
      <c r="W1503">
        <f>IF(AND('Raw Data'!D1498&lt;4, 'Raw Data'!E1498&lt;4, 'Raw Data'!A1498&gt;0), 'Raw Data'!AI1498, 0)</f>
        <v/>
      </c>
      <c r="X1503">
        <f>IF(AND('Raw Data'!D1498&lt;5, 'Raw Data'!E1498&lt;5, 'Raw Data'!A1498&gt;0), 'Raw Data'!AL1498, 0)</f>
        <v/>
      </c>
      <c r="Y1503">
        <f>IF(AND('Raw Data'!D1498&lt;6, 'Raw Data'!E1498&lt;6, 'Raw Data'!A1498&gt;0), 'Raw Data'!AO1498, 0)</f>
        <v/>
      </c>
      <c r="Z1503">
        <f>IF(ISBLANK('Raw Data'!D1498), 0, IF('Raw Data'!D1498-'Raw Data'!E1498&gt;1, 'Raw Data'!AW1498, 0))</f>
        <v/>
      </c>
      <c r="AA1503">
        <f>IF(ISBLANK('Raw Data'!A1498), 0, IF(ABS('Raw Data'!D1498-'Raw Data'!E1498)&lt;2, 'Raw Data'!AX1498, 0))</f>
        <v/>
      </c>
      <c r="AB1503">
        <f>IF(ISBLANK('Raw Data'!D1498), 0, IF('Raw Data'!E1498-'Raw Data'!D1498&gt;1, 'Raw Data'!AY1498, 0))</f>
        <v/>
      </c>
      <c r="AC1503">
        <f>IF(ISBLANK('Raw Data'!D1498), 0, IF('Raw Data'!D1498-'Raw Data'!E1498&gt;2, 'Raw Data'!AZ1498, 0))</f>
        <v/>
      </c>
      <c r="AD1503">
        <f>IF(ISBLANK('Raw Data'!A1498), 0, IF(ABS('Raw Data'!D1498-'Raw Data'!E1498)&lt;3, 'Raw Data'!BA1498, 0))</f>
        <v/>
      </c>
      <c r="AE1503">
        <f>IF(ISBLANK('Raw Data'!D1498), 0, IF('Raw Data'!E1498-'Raw Data'!D1498&gt;2, 'Raw Data'!BB1498, 0))</f>
        <v/>
      </c>
      <c r="AF1503">
        <f>IF(ISBLANK('Raw Data'!D1498), 0, IF('Raw Data'!D1498-'Raw Data'!E1498&gt;3, 'Raw Data'!BC1498, 0))</f>
        <v/>
      </c>
      <c r="AG1503">
        <f>IF(ISBLANK('Raw Data'!A1498), 0, IF(ABS('Raw Data'!D1498-'Raw Data'!E1498)&lt;4, 'Raw Data'!BD1498, 0))</f>
        <v/>
      </c>
      <c r="AH1503">
        <f>IF(ISBLANK('Raw Data'!D1498), 0, IF('Raw Data'!E1498-'Raw Data'!D1498&gt;3, 'Raw Data'!BE1498, 0))</f>
        <v/>
      </c>
      <c r="AI1503">
        <f>IF(SUM('Raw Data'!D1498:E1498)&gt;'Raw Data'!F1498, 'Raw Data'!G1498, 0)</f>
        <v/>
      </c>
      <c r="AJ1503">
        <f>IF(ISBLANK('Raw Data'!D1498), 0, IF(SUM('Raw Data'!D1498:E1498)&lt;'Raw Data'!F1498, 'Raw Data'!H1498, 0))</f>
        <v/>
      </c>
      <c r="AK1503">
        <f>IF(ISBLANK('Raw Data'!A1498), 0, IF(AND('Raw Data'!D1498&lt;3, 'Raw Data'!E1498&lt;3, 'Raw Data'!F1498&lt;BB$2), 'Raw Data'!AF1498, 0))</f>
        <v/>
      </c>
      <c r="AL1503">
        <f>IF(ISBLANK('Raw Data'!A1498), 0, IF(AND('Raw Data'!D1498&lt;4, 'Raw Data'!E1498&lt;4, 'Raw Data'!F1498&lt;BB$2), 'Raw Data'!AI1498, 0))</f>
        <v/>
      </c>
      <c r="AM1503">
        <f>IF(ISBLANK('Raw Data'!A1498), 0, IF(AND('Raw Data'!D1498&lt;5, 'Raw Data'!E1498&lt;5, 'Raw Data'!F1498&lt;BB$2), 'Raw Data'!AL1498, 0))</f>
        <v/>
      </c>
      <c r="AN1503">
        <f>IF(ISBLANK('Raw Data'!A1498), 0, IF(AND('Raw Data'!D1498&lt;6, 'Raw Data'!E1498&lt;6, 'Raw Data'!F1498&lt;BB$2), 'Raw Data'!AO1498, 0))</f>
        <v/>
      </c>
      <c r="AO1503">
        <f>IF(ISBLANK('Raw Data'!A1498), 0, IF(AND('Raw Data'!I1498&lt;Analysis!$BC$2, 'Raw Data'!D1498-'Raw Data'!E1498&gt;1), 'Raw Data'!AW1498, IF(AND('Raw Data'!J1498&lt;Analysis!$BC$2, 'Raw Data'!E1498-'Raw Data'!D1498&gt;1), 'Raw Data'!AY1498, 0)))</f>
        <v/>
      </c>
      <c r="AP1503">
        <f>IF(ISBLANK('Raw Data'!A1498), 0, IF(AND('Raw Data'!I1498&lt;Analysis!$BC$2, 'Raw Data'!D1498-'Raw Data'!E1498&gt;2), 'Raw Data'!AZ1498, IF(AND('Raw Data'!J1498&lt;Analysis!$BC$2, 'Raw Data'!E1498-'Raw Data'!D1498&gt;2), 'Raw Data'!BB1498, 0)))</f>
        <v/>
      </c>
      <c r="AQ1503">
        <f>IF(ISBLANK('Raw Data'!A1498), 0, IF(AND('Raw Data'!I1498&lt;Analysis!$BC$2, 'Raw Data'!D1498-'Raw Data'!E1498&gt;3), 'Raw Data'!BC1498, IF(AND('Raw Data'!J1498&lt;Analysis!$BC$2, 'Raw Data'!E1498-'Raw Data'!D1498&gt;3), 'Raw Data'!BE1498, 0)))</f>
        <v/>
      </c>
      <c r="AR1503">
        <f>IF('Hidden Analysiss'!D1499=1,IF(ABS('Raw Data'!E1498-'Raw Data'!D1498)&lt;2,'Raw Data'!AX1498,0), 0)</f>
        <v/>
      </c>
      <c r="AS1503">
        <f>IF('Hidden Analysiss'!D1499=1,IF(ABS('Raw Data'!E1498-'Raw Data'!D1498)&lt;3,'Raw Data'!BA1498,0), 0)</f>
        <v/>
      </c>
      <c r="AT1503">
        <f>IF('Hidden Analysiss'!D1499=1,IF(ABS('Raw Data'!E1498-'Raw Data'!D1498)&lt;4,'Raw Data'!BD1498,0), 0)</f>
        <v/>
      </c>
      <c r="AU1503">
        <f>IF(AND('Hidden Analysiss'!E1499=1, ABS('Raw Data'!E1498-'Raw Data'!D1498)&lt;2), 'Raw Data'!AX1498, 0)</f>
        <v/>
      </c>
      <c r="AV1503">
        <f>IF(AND('Hidden Analysiss'!E1499=1, ABS('Raw Data'!E1498-'Raw Data'!D1498)&lt;3), 'Raw Data'!BA1498, 0)</f>
        <v/>
      </c>
      <c r="AW1503">
        <f>IF(AND('Hidden Analysiss'!E1499=1, ABS('Raw Data'!E1498-'Raw Data'!D1498)&lt;3), 'Raw Data'!BD1498, 0)</f>
        <v/>
      </c>
    </row>
    <row r="1504">
      <c r="A1504" s="1">
        <f>'Raw Data'!A1499</f>
        <v/>
      </c>
      <c r="B1504">
        <f>IF('Raw Data'!E1499&gt;'Raw Data'!D1499, 'Raw Data'!J1499, 0)</f>
        <v/>
      </c>
      <c r="C1504">
        <f>IF('Raw Data'!D1499&gt;'Raw Data'!E1499, 'Raw Data'!I1499, 0)</f>
        <v/>
      </c>
      <c r="D1504">
        <f>SUM(G1504:H1504)</f>
        <v/>
      </c>
      <c r="E1504">
        <f>IF(AND('Raw Data'!J1499&lt;'Raw Data'!I1499,'Raw Data'!E1499&gt;'Raw Data'!D1499,'Raw Data'!E1499-'Raw Data'!D1499&gt;3),'Raw Data'!N1499,IF(AND('Raw Data'!I1499&lt;'Raw Data'!J1499,'Raw Data'!D1499&gt;'Raw Data'!E1499,'Raw Data'!D1499-'Raw Data'!E1499&gt;3),'Raw Data'!M1499,0))</f>
        <v/>
      </c>
      <c r="F1504">
        <f>IF(AND('Raw Data'!J1499&lt;'Raw Data'!I1499,'Raw Data'!E1499&gt;'Raw Data'!D1499,'Raw Data'!E1499-'Raw Data'!D1499&lt;4),'Raw Data'!L1499,IF(AND('Raw Data'!I1499&lt;'Raw Data'!J1499,'Raw Data'!D1499&gt;'Raw Data'!E1499,'Raw Data'!D1499-'Raw Data'!E1499&lt;4),'Raw Data'!K1499,0))</f>
        <v/>
      </c>
      <c r="G1504">
        <f>IF(AND('Raw Data'!J1499&lt;'Raw Data'!I1499, 'Raw Data'!E1499&gt;'Raw Data'!D1499), 'Raw Data'!J1499, 0)</f>
        <v/>
      </c>
      <c r="H1504">
        <f>IF(AND('Raw Data'!J1499&gt;'Raw Data'!I1499, 'Raw Data'!E1499&lt;'Raw Data'!D1499), 'Raw Data'!I1499, 0)</f>
        <v/>
      </c>
      <c r="I1504">
        <f>SUM(J1504:K1504)</f>
        <v/>
      </c>
      <c r="J1504">
        <f>IF(AND('Raw Data'!J1499&gt;'Raw Data'!I1499, 'Raw Data'!E1499&gt;'Raw Data'!D1499), 'Raw Data'!J1499, 0)</f>
        <v/>
      </c>
      <c r="K1504">
        <f>IF(AND('Raw Data'!I1499&gt;'Raw Data'!J1499, 'Raw Data'!D1499&gt;'Raw Data'!E1499), 'Raw Data'!I1499, 0)</f>
        <v/>
      </c>
      <c r="L1504">
        <f>IF('Raw Data'!E1499-'Raw Data'!D1499&gt;3, 'Raw Data'!N1499, 0)</f>
        <v/>
      </c>
      <c r="M1504">
        <f>IF('Raw Data'!D1499-'Raw Data'!E1499&gt;3, 'Raw Data'!M1499, 0)</f>
        <v/>
      </c>
      <c r="N1504">
        <f>IF(ISBLANK('Raw Data'!D1499),0,IF(AND('Raw Data'!E1499&gt;'Raw Data'!D1499,'Raw Data'!E1499-'Raw Data'!D1499&gt;0,'Raw Data'!E1499-'Raw Data'!D1499&lt;4),'Raw Data'!L1499, 0))</f>
        <v/>
      </c>
      <c r="O1504">
        <f>IF(ISBLANK('Raw Data'!D1499),0,IF(AND('Raw Data'!E1499&gt;'Raw Data'!D1499,'Raw Data'!E1499-'Raw Data'!D1499&gt;0,'Raw Data'!D1499-'Raw Data'!E1499&lt;4),'Raw Data'!K1499, 0))</f>
        <v/>
      </c>
      <c r="P1504">
        <f>IF('Raw Data'!E1499-'Raw Data'!D1499&gt;3, 'Raw Data'!N1499, IF('Raw Data'!D1499-'Raw Data'!E1499&gt;3, 'Raw Data'!M1499, 0))</f>
        <v/>
      </c>
      <c r="Q1504">
        <f>IF(ISBLANK('Raw Data'!E1499),0,IF(AND('Raw Data'!E1499-'Raw Data'!D1499&lt;4,'Raw Data'!E1499-'Raw Data'!D1499&gt;0),'Raw Data'!L1499,IF(AND('Raw Data'!D1499&gt;'Raw Data'!E1499,'Raw Data'!D1499-'Raw Data'!E1499&gt;0),'Raw Data'!K1499,0)))</f>
        <v/>
      </c>
      <c r="R1504">
        <f>IF(ISBLANK('Raw Data'!K1499),0,IFERROR(IF(MATCH(SMALL('Raw Data'!K1499:N1499,1),L1504:O1504,0),SMALL('Raw Data'!K1499:N1499,1)),0))</f>
        <v/>
      </c>
      <c r="S1504">
        <f>IF(ISBLANK('Raw Data'!K1499),0,IFERROR(IF(MATCH(SMALL('Raw Data'!K1499:N1499,2),L1504:O1504,0),SMALL('Raw Data'!K1499:N1499,2)),0))</f>
        <v/>
      </c>
      <c r="T1504">
        <f>IF(ISBLANK('Raw Data'!K1499),0,IFERROR(IF(MATCH(SMALL('Raw Data'!K1499:N1499,3),L1504:O1504,0),SMALL('Raw Data'!K1499:N1499,3)),0))</f>
        <v/>
      </c>
      <c r="U1504">
        <f>IF(ISBLANK('Raw Data'!K1499),0,IFERROR(IF(MATCH(SMALL('Raw Data'!K1499:N1499,4),L1504:O1504,0),SMALL('Raw Data'!K1499:N1499,4)),0))</f>
        <v/>
      </c>
      <c r="V1504">
        <f>IF(AND('Raw Data'!D1499&lt;3, 'Raw Data'!E1499&lt;3, 'Raw Data'!A1499&gt;0), 'Raw Data'!AF1499, 0)</f>
        <v/>
      </c>
      <c r="W1504">
        <f>IF(AND('Raw Data'!D1499&lt;4, 'Raw Data'!E1499&lt;4, 'Raw Data'!A1499&gt;0), 'Raw Data'!AI1499, 0)</f>
        <v/>
      </c>
      <c r="X1504">
        <f>IF(AND('Raw Data'!D1499&lt;5, 'Raw Data'!E1499&lt;5, 'Raw Data'!A1499&gt;0), 'Raw Data'!AL1499, 0)</f>
        <v/>
      </c>
      <c r="Y1504">
        <f>IF(AND('Raw Data'!D1499&lt;6, 'Raw Data'!E1499&lt;6, 'Raw Data'!A1499&gt;0), 'Raw Data'!AO1499, 0)</f>
        <v/>
      </c>
      <c r="Z1504">
        <f>IF(ISBLANK('Raw Data'!D1499), 0, IF('Raw Data'!D1499-'Raw Data'!E1499&gt;1, 'Raw Data'!AW1499, 0))</f>
        <v/>
      </c>
      <c r="AA1504">
        <f>IF(ISBLANK('Raw Data'!A1499), 0, IF(ABS('Raw Data'!D1499-'Raw Data'!E1499)&lt;2, 'Raw Data'!AX1499, 0))</f>
        <v/>
      </c>
      <c r="AB1504">
        <f>IF(ISBLANK('Raw Data'!D1499), 0, IF('Raw Data'!E1499-'Raw Data'!D1499&gt;1, 'Raw Data'!AY1499, 0))</f>
        <v/>
      </c>
      <c r="AC1504">
        <f>IF(ISBLANK('Raw Data'!D1499), 0, IF('Raw Data'!D1499-'Raw Data'!E1499&gt;2, 'Raw Data'!AZ1499, 0))</f>
        <v/>
      </c>
      <c r="AD1504">
        <f>IF(ISBLANK('Raw Data'!A1499), 0, IF(ABS('Raw Data'!D1499-'Raw Data'!E1499)&lt;3, 'Raw Data'!BA1499, 0))</f>
        <v/>
      </c>
      <c r="AE1504">
        <f>IF(ISBLANK('Raw Data'!D1499), 0, IF('Raw Data'!E1499-'Raw Data'!D1499&gt;2, 'Raw Data'!BB1499, 0))</f>
        <v/>
      </c>
      <c r="AF1504">
        <f>IF(ISBLANK('Raw Data'!D1499), 0, IF('Raw Data'!D1499-'Raw Data'!E1499&gt;3, 'Raw Data'!BC1499, 0))</f>
        <v/>
      </c>
      <c r="AG1504">
        <f>IF(ISBLANK('Raw Data'!A1499), 0, IF(ABS('Raw Data'!D1499-'Raw Data'!E1499)&lt;4, 'Raw Data'!BD1499, 0))</f>
        <v/>
      </c>
      <c r="AH1504">
        <f>IF(ISBLANK('Raw Data'!D1499), 0, IF('Raw Data'!E1499-'Raw Data'!D1499&gt;3, 'Raw Data'!BE1499, 0))</f>
        <v/>
      </c>
      <c r="AI1504">
        <f>IF(SUM('Raw Data'!D1499:E1499)&gt;'Raw Data'!F1499, 'Raw Data'!G1499, 0)</f>
        <v/>
      </c>
      <c r="AJ1504">
        <f>IF(ISBLANK('Raw Data'!D1499), 0, IF(SUM('Raw Data'!D1499:E1499)&lt;'Raw Data'!F1499, 'Raw Data'!H1499, 0))</f>
        <v/>
      </c>
      <c r="AK1504">
        <f>IF(ISBLANK('Raw Data'!A1499), 0, IF(AND('Raw Data'!D1499&lt;3, 'Raw Data'!E1499&lt;3, 'Raw Data'!F1499&lt;BB$2), 'Raw Data'!AF1499, 0))</f>
        <v/>
      </c>
      <c r="AL1504">
        <f>IF(ISBLANK('Raw Data'!A1499), 0, IF(AND('Raw Data'!D1499&lt;4, 'Raw Data'!E1499&lt;4, 'Raw Data'!F1499&lt;BB$2), 'Raw Data'!AI1499, 0))</f>
        <v/>
      </c>
      <c r="AM1504">
        <f>IF(ISBLANK('Raw Data'!A1499), 0, IF(AND('Raw Data'!D1499&lt;5, 'Raw Data'!E1499&lt;5, 'Raw Data'!F1499&lt;BB$2), 'Raw Data'!AL1499, 0))</f>
        <v/>
      </c>
      <c r="AN1504">
        <f>IF(ISBLANK('Raw Data'!A1499), 0, IF(AND('Raw Data'!D1499&lt;6, 'Raw Data'!E1499&lt;6, 'Raw Data'!F1499&lt;BB$2), 'Raw Data'!AO1499, 0))</f>
        <v/>
      </c>
      <c r="AO1504">
        <f>IF(ISBLANK('Raw Data'!A1499), 0, IF(AND('Raw Data'!I1499&lt;Analysis!$BC$2, 'Raw Data'!D1499-'Raw Data'!E1499&gt;1), 'Raw Data'!AW1499, IF(AND('Raw Data'!J1499&lt;Analysis!$BC$2, 'Raw Data'!E1499-'Raw Data'!D1499&gt;1), 'Raw Data'!AY1499, 0)))</f>
        <v/>
      </c>
      <c r="AP1504">
        <f>IF(ISBLANK('Raw Data'!A1499), 0, IF(AND('Raw Data'!I1499&lt;Analysis!$BC$2, 'Raw Data'!D1499-'Raw Data'!E1499&gt;2), 'Raw Data'!AZ1499, IF(AND('Raw Data'!J1499&lt;Analysis!$BC$2, 'Raw Data'!E1499-'Raw Data'!D1499&gt;2), 'Raw Data'!BB1499, 0)))</f>
        <v/>
      </c>
      <c r="AQ1504">
        <f>IF(ISBLANK('Raw Data'!A1499), 0, IF(AND('Raw Data'!I1499&lt;Analysis!$BC$2, 'Raw Data'!D1499-'Raw Data'!E1499&gt;3), 'Raw Data'!BC1499, IF(AND('Raw Data'!J1499&lt;Analysis!$BC$2, 'Raw Data'!E1499-'Raw Data'!D1499&gt;3), 'Raw Data'!BE1499, 0)))</f>
        <v/>
      </c>
      <c r="AR1504">
        <f>IF('Hidden Analysiss'!D1500=1,IF(ABS('Raw Data'!E1499-'Raw Data'!D1499)&lt;2,'Raw Data'!AX1499,0), 0)</f>
        <v/>
      </c>
      <c r="AS1504">
        <f>IF('Hidden Analysiss'!D1500=1,IF(ABS('Raw Data'!E1499-'Raw Data'!D1499)&lt;3,'Raw Data'!BA1499,0), 0)</f>
        <v/>
      </c>
      <c r="AT1504">
        <f>IF('Hidden Analysiss'!D1500=1,IF(ABS('Raw Data'!E1499-'Raw Data'!D1499)&lt;4,'Raw Data'!BD1499,0), 0)</f>
        <v/>
      </c>
      <c r="AU1504">
        <f>IF(AND('Hidden Analysiss'!E1500=1, ABS('Raw Data'!E1499-'Raw Data'!D1499)&lt;2), 'Raw Data'!AX1499, 0)</f>
        <v/>
      </c>
      <c r="AV1504">
        <f>IF(AND('Hidden Analysiss'!E1500=1, ABS('Raw Data'!E1499-'Raw Data'!D1499)&lt;3), 'Raw Data'!BA1499, 0)</f>
        <v/>
      </c>
      <c r="AW1504">
        <f>IF(AND('Hidden Analysiss'!E1500=1, ABS('Raw Data'!E1499-'Raw Data'!D1499)&lt;3), 'Raw Data'!BD1499, 0)</f>
        <v/>
      </c>
    </row>
    <row r="1505">
      <c r="A1505" s="1">
        <f>'Raw Data'!A1500</f>
        <v/>
      </c>
      <c r="B1505">
        <f>IF('Raw Data'!E1500&gt;'Raw Data'!D1500, 'Raw Data'!J1500, 0)</f>
        <v/>
      </c>
      <c r="C1505">
        <f>IF('Raw Data'!D1500&gt;'Raw Data'!E1500, 'Raw Data'!I1500, 0)</f>
        <v/>
      </c>
      <c r="D1505">
        <f>SUM(G1505:H1505)</f>
        <v/>
      </c>
      <c r="E1505">
        <f>IF(AND('Raw Data'!J1500&lt;'Raw Data'!I1500,'Raw Data'!E1500&gt;'Raw Data'!D1500,'Raw Data'!E1500-'Raw Data'!D1500&gt;3),'Raw Data'!N1500,IF(AND('Raw Data'!I1500&lt;'Raw Data'!J1500,'Raw Data'!D1500&gt;'Raw Data'!E1500,'Raw Data'!D1500-'Raw Data'!E1500&gt;3),'Raw Data'!M1500,0))</f>
        <v/>
      </c>
      <c r="F1505">
        <f>IF(AND('Raw Data'!J1500&lt;'Raw Data'!I1500,'Raw Data'!E1500&gt;'Raw Data'!D1500,'Raw Data'!E1500-'Raw Data'!D1500&lt;4),'Raw Data'!L1500,IF(AND('Raw Data'!I1500&lt;'Raw Data'!J1500,'Raw Data'!D1500&gt;'Raw Data'!E1500,'Raw Data'!D1500-'Raw Data'!E1500&lt;4),'Raw Data'!K1500,0))</f>
        <v/>
      </c>
      <c r="G1505">
        <f>IF(AND('Raw Data'!J1500&lt;'Raw Data'!I1500, 'Raw Data'!E1500&gt;'Raw Data'!D1500), 'Raw Data'!J1500, 0)</f>
        <v/>
      </c>
      <c r="H1505">
        <f>IF(AND('Raw Data'!J1500&gt;'Raw Data'!I1500, 'Raw Data'!E1500&lt;'Raw Data'!D1500), 'Raw Data'!I1500, 0)</f>
        <v/>
      </c>
      <c r="I1505">
        <f>SUM(J1505:K1505)</f>
        <v/>
      </c>
      <c r="J1505">
        <f>IF(AND('Raw Data'!J1500&gt;'Raw Data'!I1500, 'Raw Data'!E1500&gt;'Raw Data'!D1500), 'Raw Data'!J1500, 0)</f>
        <v/>
      </c>
      <c r="K1505">
        <f>IF(AND('Raw Data'!I1500&gt;'Raw Data'!J1500, 'Raw Data'!D1500&gt;'Raw Data'!E1500), 'Raw Data'!I1500, 0)</f>
        <v/>
      </c>
      <c r="L1505">
        <f>IF('Raw Data'!E1500-'Raw Data'!D1500&gt;3, 'Raw Data'!N1500, 0)</f>
        <v/>
      </c>
      <c r="M1505">
        <f>IF('Raw Data'!D1500-'Raw Data'!E1500&gt;3, 'Raw Data'!M1500, 0)</f>
        <v/>
      </c>
      <c r="N1505">
        <f>IF(ISBLANK('Raw Data'!D1500),0,IF(AND('Raw Data'!E1500&gt;'Raw Data'!D1500,'Raw Data'!E1500-'Raw Data'!D1500&gt;0,'Raw Data'!E1500-'Raw Data'!D1500&lt;4),'Raw Data'!L1500, 0))</f>
        <v/>
      </c>
      <c r="O1505">
        <f>IF(ISBLANK('Raw Data'!D1500),0,IF(AND('Raw Data'!E1500&gt;'Raw Data'!D1500,'Raw Data'!E1500-'Raw Data'!D1500&gt;0,'Raw Data'!D1500-'Raw Data'!E1500&lt;4),'Raw Data'!K1500, 0))</f>
        <v/>
      </c>
      <c r="P1505">
        <f>IF('Raw Data'!E1500-'Raw Data'!D1500&gt;3, 'Raw Data'!N1500, IF('Raw Data'!D1500-'Raw Data'!E1500&gt;3, 'Raw Data'!M1500, 0))</f>
        <v/>
      </c>
      <c r="Q1505">
        <f>IF(ISBLANK('Raw Data'!E1500),0,IF(AND('Raw Data'!E1500-'Raw Data'!D1500&lt;4,'Raw Data'!E1500-'Raw Data'!D1500&gt;0),'Raw Data'!L1500,IF(AND('Raw Data'!D1500&gt;'Raw Data'!E1500,'Raw Data'!D1500-'Raw Data'!E1500&gt;0),'Raw Data'!K1500,0)))</f>
        <v/>
      </c>
      <c r="R1505">
        <f>IF(ISBLANK('Raw Data'!K1500),0,IFERROR(IF(MATCH(SMALL('Raw Data'!K1500:N1500,1),L1505:O1505,0),SMALL('Raw Data'!K1500:N1500,1)),0))</f>
        <v/>
      </c>
      <c r="S1505">
        <f>IF(ISBLANK('Raw Data'!K1500),0,IFERROR(IF(MATCH(SMALL('Raw Data'!K1500:N1500,2),L1505:O1505,0),SMALL('Raw Data'!K1500:N1500,2)),0))</f>
        <v/>
      </c>
      <c r="T1505">
        <f>IF(ISBLANK('Raw Data'!K1500),0,IFERROR(IF(MATCH(SMALL('Raw Data'!K1500:N1500,3),L1505:O1505,0),SMALL('Raw Data'!K1500:N1500,3)),0))</f>
        <v/>
      </c>
      <c r="U1505">
        <f>IF(ISBLANK('Raw Data'!K1500),0,IFERROR(IF(MATCH(SMALL('Raw Data'!K1500:N1500,4),L1505:O1505,0),SMALL('Raw Data'!K1500:N1500,4)),0))</f>
        <v/>
      </c>
      <c r="V1505">
        <f>IF(AND('Raw Data'!D1500&lt;3, 'Raw Data'!E1500&lt;3, 'Raw Data'!A1500&gt;0), 'Raw Data'!AF1500, 0)</f>
        <v/>
      </c>
      <c r="W1505">
        <f>IF(AND('Raw Data'!D1500&lt;4, 'Raw Data'!E1500&lt;4, 'Raw Data'!A1500&gt;0), 'Raw Data'!AI1500, 0)</f>
        <v/>
      </c>
      <c r="X1505">
        <f>IF(AND('Raw Data'!D1500&lt;5, 'Raw Data'!E1500&lt;5, 'Raw Data'!A1500&gt;0), 'Raw Data'!AL1500, 0)</f>
        <v/>
      </c>
      <c r="Y1505">
        <f>IF(AND('Raw Data'!D1500&lt;6, 'Raw Data'!E1500&lt;6, 'Raw Data'!A1500&gt;0), 'Raw Data'!AO1500, 0)</f>
        <v/>
      </c>
      <c r="Z1505">
        <f>IF(ISBLANK('Raw Data'!D1500), 0, IF('Raw Data'!D1500-'Raw Data'!E1500&gt;1, 'Raw Data'!AW1500, 0))</f>
        <v/>
      </c>
      <c r="AA1505">
        <f>IF(ISBLANK('Raw Data'!A1500), 0, IF(ABS('Raw Data'!D1500-'Raw Data'!E1500)&lt;2, 'Raw Data'!AX1500, 0))</f>
        <v/>
      </c>
      <c r="AB1505">
        <f>IF(ISBLANK('Raw Data'!D1500), 0, IF('Raw Data'!E1500-'Raw Data'!D1500&gt;1, 'Raw Data'!AY1500, 0))</f>
        <v/>
      </c>
      <c r="AC1505">
        <f>IF(ISBLANK('Raw Data'!D1500), 0, IF('Raw Data'!D1500-'Raw Data'!E1500&gt;2, 'Raw Data'!AZ1500, 0))</f>
        <v/>
      </c>
      <c r="AD1505">
        <f>IF(ISBLANK('Raw Data'!A1500), 0, IF(ABS('Raw Data'!D1500-'Raw Data'!E1500)&lt;3, 'Raw Data'!BA1500, 0))</f>
        <v/>
      </c>
      <c r="AE1505">
        <f>IF(ISBLANK('Raw Data'!D1500), 0, IF('Raw Data'!E1500-'Raw Data'!D1500&gt;2, 'Raw Data'!BB1500, 0))</f>
        <v/>
      </c>
      <c r="AF1505">
        <f>IF(ISBLANK('Raw Data'!D1500), 0, IF('Raw Data'!D1500-'Raw Data'!E1500&gt;3, 'Raw Data'!BC1500, 0))</f>
        <v/>
      </c>
      <c r="AG1505">
        <f>IF(ISBLANK('Raw Data'!A1500), 0, IF(ABS('Raw Data'!D1500-'Raw Data'!E1500)&lt;4, 'Raw Data'!BD1500, 0))</f>
        <v/>
      </c>
      <c r="AH1505">
        <f>IF(ISBLANK('Raw Data'!D1500), 0, IF('Raw Data'!E1500-'Raw Data'!D1500&gt;3, 'Raw Data'!BE1500, 0))</f>
        <v/>
      </c>
      <c r="AI1505">
        <f>IF(SUM('Raw Data'!D1500:E1500)&gt;'Raw Data'!F1500, 'Raw Data'!G1500, 0)</f>
        <v/>
      </c>
      <c r="AJ1505">
        <f>IF(ISBLANK('Raw Data'!D1500), 0, IF(SUM('Raw Data'!D1500:E1500)&lt;'Raw Data'!F1500, 'Raw Data'!H1500, 0))</f>
        <v/>
      </c>
      <c r="AK1505">
        <f>IF(ISBLANK('Raw Data'!A1500), 0, IF(AND('Raw Data'!D1500&lt;3, 'Raw Data'!E1500&lt;3, 'Raw Data'!F1500&lt;BB$2), 'Raw Data'!AF1500, 0))</f>
        <v/>
      </c>
      <c r="AL1505">
        <f>IF(ISBLANK('Raw Data'!A1500), 0, IF(AND('Raw Data'!D1500&lt;4, 'Raw Data'!E1500&lt;4, 'Raw Data'!F1500&lt;BB$2), 'Raw Data'!AI1500, 0))</f>
        <v/>
      </c>
      <c r="AM1505">
        <f>IF(ISBLANK('Raw Data'!A1500), 0, IF(AND('Raw Data'!D1500&lt;5, 'Raw Data'!E1500&lt;5, 'Raw Data'!F1500&lt;BB$2), 'Raw Data'!AL1500, 0))</f>
        <v/>
      </c>
      <c r="AN1505">
        <f>IF(ISBLANK('Raw Data'!A1500), 0, IF(AND('Raw Data'!D1500&lt;6, 'Raw Data'!E1500&lt;6, 'Raw Data'!F1500&lt;BB$2), 'Raw Data'!AO1500, 0))</f>
        <v/>
      </c>
      <c r="AO1505">
        <f>IF(ISBLANK('Raw Data'!A1500), 0, IF(AND('Raw Data'!I1500&lt;Analysis!$BC$2, 'Raw Data'!D1500-'Raw Data'!E1500&gt;1), 'Raw Data'!AW1500, IF(AND('Raw Data'!J1500&lt;Analysis!$BC$2, 'Raw Data'!E1500-'Raw Data'!D1500&gt;1), 'Raw Data'!AY1500, 0)))</f>
        <v/>
      </c>
      <c r="AP1505">
        <f>IF(ISBLANK('Raw Data'!A1500), 0, IF(AND('Raw Data'!I1500&lt;Analysis!$BC$2, 'Raw Data'!D1500-'Raw Data'!E1500&gt;2), 'Raw Data'!AZ1500, IF(AND('Raw Data'!J1500&lt;Analysis!$BC$2, 'Raw Data'!E1500-'Raw Data'!D1500&gt;2), 'Raw Data'!BB1500, 0)))</f>
        <v/>
      </c>
      <c r="AQ1505">
        <f>IF(ISBLANK('Raw Data'!A1500), 0, IF(AND('Raw Data'!I1500&lt;Analysis!$BC$2, 'Raw Data'!D1500-'Raw Data'!E1500&gt;3), 'Raw Data'!BC1500, IF(AND('Raw Data'!J1500&lt;Analysis!$BC$2, 'Raw Data'!E1500-'Raw Data'!D1500&gt;3), 'Raw Data'!BE1500, 0)))</f>
        <v/>
      </c>
      <c r="AR1505">
        <f>IF('Hidden Analysiss'!D1501=1,IF(ABS('Raw Data'!E1500-'Raw Data'!D1500)&lt;2,'Raw Data'!AX1500,0), 0)</f>
        <v/>
      </c>
      <c r="AS1505">
        <f>IF('Hidden Analysiss'!D1501=1,IF(ABS('Raw Data'!E1500-'Raw Data'!D1500)&lt;3,'Raw Data'!BA1500,0), 0)</f>
        <v/>
      </c>
      <c r="AT1505">
        <f>IF('Hidden Analysiss'!D1501=1,IF(ABS('Raw Data'!E1500-'Raw Data'!D1500)&lt;4,'Raw Data'!BD1500,0), 0)</f>
        <v/>
      </c>
      <c r="AU1505">
        <f>IF(AND('Hidden Analysiss'!E1501=1, ABS('Raw Data'!E1500-'Raw Data'!D1500)&lt;2), 'Raw Data'!AX1500, 0)</f>
        <v/>
      </c>
      <c r="AV1505">
        <f>IF(AND('Hidden Analysiss'!E1501=1, ABS('Raw Data'!E1500-'Raw Data'!D1500)&lt;3), 'Raw Data'!BA1500, 0)</f>
        <v/>
      </c>
      <c r="AW1505">
        <f>IF(AND('Hidden Analysiss'!E1501=1, ABS('Raw Data'!E1500-'Raw Data'!D1500)&lt;3), 'Raw Data'!BD1500, 0)</f>
        <v/>
      </c>
    </row>
    <row r="1506">
      <c r="A1506" s="1">
        <f>'Raw Data'!A1501</f>
        <v/>
      </c>
      <c r="B1506">
        <f>IF('Raw Data'!E1501&gt;'Raw Data'!D1501, 'Raw Data'!J1501, 0)</f>
        <v/>
      </c>
      <c r="C1506">
        <f>IF('Raw Data'!D1501&gt;'Raw Data'!E1501, 'Raw Data'!I1501, 0)</f>
        <v/>
      </c>
      <c r="D1506">
        <f>SUM(G1506:H1506)</f>
        <v/>
      </c>
      <c r="E1506">
        <f>IF(AND('Raw Data'!J1501&lt;'Raw Data'!I1501,'Raw Data'!E1501&gt;'Raw Data'!D1501,'Raw Data'!E1501-'Raw Data'!D1501&gt;3),'Raw Data'!N1501,IF(AND('Raw Data'!I1501&lt;'Raw Data'!J1501,'Raw Data'!D1501&gt;'Raw Data'!E1501,'Raw Data'!D1501-'Raw Data'!E1501&gt;3),'Raw Data'!M1501,0))</f>
        <v/>
      </c>
      <c r="F1506">
        <f>IF(AND('Raw Data'!J1501&lt;'Raw Data'!I1501,'Raw Data'!E1501&gt;'Raw Data'!D1501,'Raw Data'!E1501-'Raw Data'!D1501&lt;4),'Raw Data'!L1501,IF(AND('Raw Data'!I1501&lt;'Raw Data'!J1501,'Raw Data'!D1501&gt;'Raw Data'!E1501,'Raw Data'!D1501-'Raw Data'!E1501&lt;4),'Raw Data'!K1501,0))</f>
        <v/>
      </c>
      <c r="G1506">
        <f>IF(AND('Raw Data'!J1501&lt;'Raw Data'!I1501, 'Raw Data'!E1501&gt;'Raw Data'!D1501), 'Raw Data'!J1501, 0)</f>
        <v/>
      </c>
      <c r="H1506">
        <f>IF(AND('Raw Data'!J1501&gt;'Raw Data'!I1501, 'Raw Data'!E1501&lt;'Raw Data'!D1501), 'Raw Data'!I1501, 0)</f>
        <v/>
      </c>
      <c r="I1506">
        <f>SUM(J1506:K1506)</f>
        <v/>
      </c>
      <c r="J1506">
        <f>IF(AND('Raw Data'!J1501&gt;'Raw Data'!I1501, 'Raw Data'!E1501&gt;'Raw Data'!D1501), 'Raw Data'!J1501, 0)</f>
        <v/>
      </c>
      <c r="K1506">
        <f>IF(AND('Raw Data'!I1501&gt;'Raw Data'!J1501, 'Raw Data'!D1501&gt;'Raw Data'!E1501), 'Raw Data'!I1501, 0)</f>
        <v/>
      </c>
      <c r="L1506">
        <f>IF('Raw Data'!E1501-'Raw Data'!D1501&gt;3, 'Raw Data'!N1501, 0)</f>
        <v/>
      </c>
      <c r="M1506">
        <f>IF('Raw Data'!D1501-'Raw Data'!E1501&gt;3, 'Raw Data'!M1501, 0)</f>
        <v/>
      </c>
      <c r="N1506">
        <f>IF(ISBLANK('Raw Data'!D1501),0,IF(AND('Raw Data'!E1501&gt;'Raw Data'!D1501,'Raw Data'!E1501-'Raw Data'!D1501&gt;0,'Raw Data'!E1501-'Raw Data'!D1501&lt;4),'Raw Data'!L1501, 0))</f>
        <v/>
      </c>
      <c r="O1506">
        <f>IF(ISBLANK('Raw Data'!D1501),0,IF(AND('Raw Data'!E1501&gt;'Raw Data'!D1501,'Raw Data'!E1501-'Raw Data'!D1501&gt;0,'Raw Data'!D1501-'Raw Data'!E1501&lt;4),'Raw Data'!K1501, 0))</f>
        <v/>
      </c>
      <c r="P1506">
        <f>IF('Raw Data'!E1501-'Raw Data'!D1501&gt;3, 'Raw Data'!N1501, IF('Raw Data'!D1501-'Raw Data'!E1501&gt;3, 'Raw Data'!M1501, 0))</f>
        <v/>
      </c>
      <c r="Q1506">
        <f>IF(ISBLANK('Raw Data'!E1501),0,IF(AND('Raw Data'!E1501-'Raw Data'!D1501&lt;4,'Raw Data'!E1501-'Raw Data'!D1501&gt;0),'Raw Data'!L1501,IF(AND('Raw Data'!D1501&gt;'Raw Data'!E1501,'Raw Data'!D1501-'Raw Data'!E1501&gt;0),'Raw Data'!K1501,0)))</f>
        <v/>
      </c>
      <c r="R1506">
        <f>IF(ISBLANK('Raw Data'!K1501),0,IFERROR(IF(MATCH(SMALL('Raw Data'!K1501:N1501,1),L1506:O1506,0),SMALL('Raw Data'!K1501:N1501,1)),0))</f>
        <v/>
      </c>
      <c r="S1506">
        <f>IF(ISBLANK('Raw Data'!K1501),0,IFERROR(IF(MATCH(SMALL('Raw Data'!K1501:N1501,2),L1506:O1506,0),SMALL('Raw Data'!K1501:N1501,2)),0))</f>
        <v/>
      </c>
      <c r="T1506">
        <f>IF(ISBLANK('Raw Data'!K1501),0,IFERROR(IF(MATCH(SMALL('Raw Data'!K1501:N1501,3),L1506:O1506,0),SMALL('Raw Data'!K1501:N1501,3)),0))</f>
        <v/>
      </c>
      <c r="U1506">
        <f>IF(ISBLANK('Raw Data'!K1501),0,IFERROR(IF(MATCH(SMALL('Raw Data'!K1501:N1501,4),L1506:O1506,0),SMALL('Raw Data'!K1501:N1501,4)),0))</f>
        <v/>
      </c>
      <c r="V1506">
        <f>IF(AND('Raw Data'!D1501&lt;3, 'Raw Data'!E1501&lt;3, 'Raw Data'!A1501&gt;0), 'Raw Data'!AF1501, 0)</f>
        <v/>
      </c>
      <c r="W1506">
        <f>IF(AND('Raw Data'!D1501&lt;4, 'Raw Data'!E1501&lt;4, 'Raw Data'!A1501&gt;0), 'Raw Data'!AI1501, 0)</f>
        <v/>
      </c>
      <c r="X1506">
        <f>IF(AND('Raw Data'!D1501&lt;5, 'Raw Data'!E1501&lt;5, 'Raw Data'!A1501&gt;0), 'Raw Data'!AL1501, 0)</f>
        <v/>
      </c>
      <c r="Y1506">
        <f>IF(AND('Raw Data'!D1501&lt;6, 'Raw Data'!E1501&lt;6, 'Raw Data'!A1501&gt;0), 'Raw Data'!AO1501, 0)</f>
        <v/>
      </c>
      <c r="Z1506">
        <f>IF(ISBLANK('Raw Data'!D1501), 0, IF('Raw Data'!D1501-'Raw Data'!E1501&gt;1, 'Raw Data'!AW1501, 0))</f>
        <v/>
      </c>
      <c r="AA1506">
        <f>IF(ISBLANK('Raw Data'!A1501), 0, IF(ABS('Raw Data'!D1501-'Raw Data'!E1501)&lt;2, 'Raw Data'!AX1501, 0))</f>
        <v/>
      </c>
      <c r="AB1506">
        <f>IF(ISBLANK('Raw Data'!D1501), 0, IF('Raw Data'!E1501-'Raw Data'!D1501&gt;1, 'Raw Data'!AY1501, 0))</f>
        <v/>
      </c>
      <c r="AC1506">
        <f>IF(ISBLANK('Raw Data'!D1501), 0, IF('Raw Data'!D1501-'Raw Data'!E1501&gt;2, 'Raw Data'!AZ1501, 0))</f>
        <v/>
      </c>
      <c r="AD1506">
        <f>IF(ISBLANK('Raw Data'!A1501), 0, IF(ABS('Raw Data'!D1501-'Raw Data'!E1501)&lt;3, 'Raw Data'!BA1501, 0))</f>
        <v/>
      </c>
      <c r="AE1506">
        <f>IF(ISBLANK('Raw Data'!D1501), 0, IF('Raw Data'!E1501-'Raw Data'!D1501&gt;2, 'Raw Data'!BB1501, 0))</f>
        <v/>
      </c>
      <c r="AF1506">
        <f>IF(ISBLANK('Raw Data'!D1501), 0, IF('Raw Data'!D1501-'Raw Data'!E1501&gt;3, 'Raw Data'!BC1501, 0))</f>
        <v/>
      </c>
      <c r="AG1506">
        <f>IF(ISBLANK('Raw Data'!A1501), 0, IF(ABS('Raw Data'!D1501-'Raw Data'!E1501)&lt;4, 'Raw Data'!BD1501, 0))</f>
        <v/>
      </c>
      <c r="AH1506">
        <f>IF(ISBLANK('Raw Data'!D1501), 0, IF('Raw Data'!E1501-'Raw Data'!D1501&gt;3, 'Raw Data'!BE1501, 0))</f>
        <v/>
      </c>
      <c r="AI1506">
        <f>IF(SUM('Raw Data'!D1501:E1501)&gt;'Raw Data'!F1501, 'Raw Data'!G1501, 0)</f>
        <v/>
      </c>
      <c r="AJ1506">
        <f>IF(ISBLANK('Raw Data'!D1501), 0, IF(SUM('Raw Data'!D1501:E1501)&lt;'Raw Data'!F1501, 'Raw Data'!H1501, 0))</f>
        <v/>
      </c>
      <c r="AK1506">
        <f>IF(ISBLANK('Raw Data'!A1501), 0, IF(AND('Raw Data'!D1501&lt;3, 'Raw Data'!E1501&lt;3, 'Raw Data'!F1501&lt;BB$2), 'Raw Data'!AF1501, 0))</f>
        <v/>
      </c>
      <c r="AL1506">
        <f>IF(ISBLANK('Raw Data'!A1501), 0, IF(AND('Raw Data'!D1501&lt;4, 'Raw Data'!E1501&lt;4, 'Raw Data'!F1501&lt;BB$2), 'Raw Data'!AI1501, 0))</f>
        <v/>
      </c>
      <c r="AM1506">
        <f>IF(ISBLANK('Raw Data'!A1501), 0, IF(AND('Raw Data'!D1501&lt;5, 'Raw Data'!E1501&lt;5, 'Raw Data'!F1501&lt;BB$2), 'Raw Data'!AL1501, 0))</f>
        <v/>
      </c>
      <c r="AN1506">
        <f>IF(ISBLANK('Raw Data'!A1501), 0, IF(AND('Raw Data'!D1501&lt;6, 'Raw Data'!E1501&lt;6, 'Raw Data'!F1501&lt;BB$2), 'Raw Data'!AO1501, 0))</f>
        <v/>
      </c>
      <c r="AO1506">
        <f>IF(ISBLANK('Raw Data'!A1501), 0, IF(AND('Raw Data'!I1501&lt;Analysis!$BC$2, 'Raw Data'!D1501-'Raw Data'!E1501&gt;1), 'Raw Data'!AW1501, IF(AND('Raw Data'!J1501&lt;Analysis!$BC$2, 'Raw Data'!E1501-'Raw Data'!D1501&gt;1), 'Raw Data'!AY1501, 0)))</f>
        <v/>
      </c>
      <c r="AP1506">
        <f>IF(ISBLANK('Raw Data'!A1501), 0, IF(AND('Raw Data'!I1501&lt;Analysis!$BC$2, 'Raw Data'!D1501-'Raw Data'!E1501&gt;2), 'Raw Data'!AZ1501, IF(AND('Raw Data'!J1501&lt;Analysis!$BC$2, 'Raw Data'!E1501-'Raw Data'!D1501&gt;2), 'Raw Data'!BB1501, 0)))</f>
        <v/>
      </c>
      <c r="AQ1506">
        <f>IF(ISBLANK('Raw Data'!A1501), 0, IF(AND('Raw Data'!I1501&lt;Analysis!$BC$2, 'Raw Data'!D1501-'Raw Data'!E1501&gt;3), 'Raw Data'!BC1501, IF(AND('Raw Data'!J1501&lt;Analysis!$BC$2, 'Raw Data'!E1501-'Raw Data'!D1501&gt;3), 'Raw Data'!BE1501, 0)))</f>
        <v/>
      </c>
      <c r="AR1506">
        <f>IF('Hidden Analysiss'!D1502=1,IF(ABS('Raw Data'!E1501-'Raw Data'!D1501)&lt;2,'Raw Data'!AX1501,0), 0)</f>
        <v/>
      </c>
      <c r="AS1506">
        <f>IF('Hidden Analysiss'!D1502=1,IF(ABS('Raw Data'!E1501-'Raw Data'!D1501)&lt;3,'Raw Data'!BA1501,0), 0)</f>
        <v/>
      </c>
      <c r="AT1506">
        <f>IF('Hidden Analysiss'!D1502=1,IF(ABS('Raw Data'!E1501-'Raw Data'!D1501)&lt;4,'Raw Data'!BD1501,0), 0)</f>
        <v/>
      </c>
      <c r="AU1506">
        <f>IF(AND('Hidden Analysiss'!E1502=1, ABS('Raw Data'!E1501-'Raw Data'!D1501)&lt;2), 'Raw Data'!AX1501, 0)</f>
        <v/>
      </c>
      <c r="AV1506">
        <f>IF(AND('Hidden Analysiss'!E1502=1, ABS('Raw Data'!E1501-'Raw Data'!D1501)&lt;3), 'Raw Data'!BA1501, 0)</f>
        <v/>
      </c>
      <c r="AW1506">
        <f>IF(AND('Hidden Analysiss'!E1502=1, ABS('Raw Data'!E1501-'Raw Data'!D1501)&lt;3), 'Raw Data'!BD1501, 0)</f>
        <v/>
      </c>
    </row>
    <row r="1507">
      <c r="A1507" s="1">
        <f>'Raw Data'!A1502</f>
        <v/>
      </c>
      <c r="B1507">
        <f>IF('Raw Data'!E1502&gt;'Raw Data'!D1502, 'Raw Data'!J1502, 0)</f>
        <v/>
      </c>
      <c r="C1507">
        <f>IF('Raw Data'!D1502&gt;'Raw Data'!E1502, 'Raw Data'!I1502, 0)</f>
        <v/>
      </c>
      <c r="D1507">
        <f>SUM(G1507:H1507)</f>
        <v/>
      </c>
      <c r="E1507">
        <f>IF(AND('Raw Data'!J1502&lt;'Raw Data'!I1502,'Raw Data'!E1502&gt;'Raw Data'!D1502,'Raw Data'!E1502-'Raw Data'!D1502&gt;3),'Raw Data'!N1502,IF(AND('Raw Data'!I1502&lt;'Raw Data'!J1502,'Raw Data'!D1502&gt;'Raw Data'!E1502,'Raw Data'!D1502-'Raw Data'!E1502&gt;3),'Raw Data'!M1502,0))</f>
        <v/>
      </c>
      <c r="F1507">
        <f>IF(AND('Raw Data'!J1502&lt;'Raw Data'!I1502,'Raw Data'!E1502&gt;'Raw Data'!D1502,'Raw Data'!E1502-'Raw Data'!D1502&lt;4),'Raw Data'!L1502,IF(AND('Raw Data'!I1502&lt;'Raw Data'!J1502,'Raw Data'!D1502&gt;'Raw Data'!E1502,'Raw Data'!D1502-'Raw Data'!E1502&lt;4),'Raw Data'!K1502,0))</f>
        <v/>
      </c>
      <c r="G1507">
        <f>IF(AND('Raw Data'!J1502&lt;'Raw Data'!I1502, 'Raw Data'!E1502&gt;'Raw Data'!D1502), 'Raw Data'!J1502, 0)</f>
        <v/>
      </c>
      <c r="H1507">
        <f>IF(AND('Raw Data'!J1502&gt;'Raw Data'!I1502, 'Raw Data'!E1502&lt;'Raw Data'!D1502), 'Raw Data'!I1502, 0)</f>
        <v/>
      </c>
      <c r="I1507">
        <f>SUM(J1507:K1507)</f>
        <v/>
      </c>
      <c r="J1507">
        <f>IF(AND('Raw Data'!J1502&gt;'Raw Data'!I1502, 'Raw Data'!E1502&gt;'Raw Data'!D1502), 'Raw Data'!J1502, 0)</f>
        <v/>
      </c>
      <c r="K1507">
        <f>IF(AND('Raw Data'!I1502&gt;'Raw Data'!J1502, 'Raw Data'!D1502&gt;'Raw Data'!E1502), 'Raw Data'!I1502, 0)</f>
        <v/>
      </c>
      <c r="L1507">
        <f>IF('Raw Data'!E1502-'Raw Data'!D1502&gt;3, 'Raw Data'!N1502, 0)</f>
        <v/>
      </c>
      <c r="M1507">
        <f>IF('Raw Data'!D1502-'Raw Data'!E1502&gt;3, 'Raw Data'!M1502, 0)</f>
        <v/>
      </c>
      <c r="N1507">
        <f>IF(ISBLANK('Raw Data'!D1502),0,IF(AND('Raw Data'!E1502&gt;'Raw Data'!D1502,'Raw Data'!E1502-'Raw Data'!D1502&gt;0,'Raw Data'!E1502-'Raw Data'!D1502&lt;4),'Raw Data'!L1502, 0))</f>
        <v/>
      </c>
      <c r="O1507">
        <f>IF(ISBLANK('Raw Data'!D1502),0,IF(AND('Raw Data'!E1502&gt;'Raw Data'!D1502,'Raw Data'!E1502-'Raw Data'!D1502&gt;0,'Raw Data'!D1502-'Raw Data'!E1502&lt;4),'Raw Data'!K1502, 0))</f>
        <v/>
      </c>
      <c r="P1507">
        <f>IF('Raw Data'!E1502-'Raw Data'!D1502&gt;3, 'Raw Data'!N1502, IF('Raw Data'!D1502-'Raw Data'!E1502&gt;3, 'Raw Data'!M1502, 0))</f>
        <v/>
      </c>
      <c r="Q1507">
        <f>IF(ISBLANK('Raw Data'!E1502),0,IF(AND('Raw Data'!E1502-'Raw Data'!D1502&lt;4,'Raw Data'!E1502-'Raw Data'!D1502&gt;0),'Raw Data'!L1502,IF(AND('Raw Data'!D1502&gt;'Raw Data'!E1502,'Raw Data'!D1502-'Raw Data'!E1502&gt;0),'Raw Data'!K1502,0)))</f>
        <v/>
      </c>
      <c r="R1507">
        <f>IF(ISBLANK('Raw Data'!K1502),0,IFERROR(IF(MATCH(SMALL('Raw Data'!K1502:N1502,1),L1507:O1507,0),SMALL('Raw Data'!K1502:N1502,1)),0))</f>
        <v/>
      </c>
      <c r="S1507">
        <f>IF(ISBLANK('Raw Data'!K1502),0,IFERROR(IF(MATCH(SMALL('Raw Data'!K1502:N1502,2),L1507:O1507,0),SMALL('Raw Data'!K1502:N1502,2)),0))</f>
        <v/>
      </c>
      <c r="T1507">
        <f>IF(ISBLANK('Raw Data'!K1502),0,IFERROR(IF(MATCH(SMALL('Raw Data'!K1502:N1502,3),L1507:O1507,0),SMALL('Raw Data'!K1502:N1502,3)),0))</f>
        <v/>
      </c>
      <c r="U1507">
        <f>IF(ISBLANK('Raw Data'!K1502),0,IFERROR(IF(MATCH(SMALL('Raw Data'!K1502:N1502,4),L1507:O1507,0),SMALL('Raw Data'!K1502:N1502,4)),0))</f>
        <v/>
      </c>
      <c r="V1507">
        <f>IF(AND('Raw Data'!D1502&lt;3, 'Raw Data'!E1502&lt;3, 'Raw Data'!A1502&gt;0), 'Raw Data'!AF1502, 0)</f>
        <v/>
      </c>
      <c r="W1507">
        <f>IF(AND('Raw Data'!D1502&lt;4, 'Raw Data'!E1502&lt;4, 'Raw Data'!A1502&gt;0), 'Raw Data'!AI1502, 0)</f>
        <v/>
      </c>
      <c r="X1507">
        <f>IF(AND('Raw Data'!D1502&lt;5, 'Raw Data'!E1502&lt;5, 'Raw Data'!A1502&gt;0), 'Raw Data'!AL1502, 0)</f>
        <v/>
      </c>
      <c r="Y1507">
        <f>IF(AND('Raw Data'!D1502&lt;6, 'Raw Data'!E1502&lt;6, 'Raw Data'!A1502&gt;0), 'Raw Data'!AO1502, 0)</f>
        <v/>
      </c>
      <c r="Z1507">
        <f>IF(ISBLANK('Raw Data'!D1502), 0, IF('Raw Data'!D1502-'Raw Data'!E1502&gt;1, 'Raw Data'!AW1502, 0))</f>
        <v/>
      </c>
      <c r="AA1507">
        <f>IF(ISBLANK('Raw Data'!A1502), 0, IF(ABS('Raw Data'!D1502-'Raw Data'!E1502)&lt;2, 'Raw Data'!AX1502, 0))</f>
        <v/>
      </c>
      <c r="AB1507">
        <f>IF(ISBLANK('Raw Data'!D1502), 0, IF('Raw Data'!E1502-'Raw Data'!D1502&gt;1, 'Raw Data'!AY1502, 0))</f>
        <v/>
      </c>
      <c r="AC1507">
        <f>IF(ISBLANK('Raw Data'!D1502), 0, IF('Raw Data'!D1502-'Raw Data'!E1502&gt;2, 'Raw Data'!AZ1502, 0))</f>
        <v/>
      </c>
      <c r="AD1507">
        <f>IF(ISBLANK('Raw Data'!A1502), 0, IF(ABS('Raw Data'!D1502-'Raw Data'!E1502)&lt;3, 'Raw Data'!BA1502, 0))</f>
        <v/>
      </c>
      <c r="AE1507">
        <f>IF(ISBLANK('Raw Data'!D1502), 0, IF('Raw Data'!E1502-'Raw Data'!D1502&gt;2, 'Raw Data'!BB1502, 0))</f>
        <v/>
      </c>
      <c r="AF1507">
        <f>IF(ISBLANK('Raw Data'!D1502), 0, IF('Raw Data'!D1502-'Raw Data'!E1502&gt;3, 'Raw Data'!BC1502, 0))</f>
        <v/>
      </c>
      <c r="AG1507">
        <f>IF(ISBLANK('Raw Data'!A1502), 0, IF(ABS('Raw Data'!D1502-'Raw Data'!E1502)&lt;4, 'Raw Data'!BD1502, 0))</f>
        <v/>
      </c>
      <c r="AH1507">
        <f>IF(ISBLANK('Raw Data'!D1502), 0, IF('Raw Data'!E1502-'Raw Data'!D1502&gt;3, 'Raw Data'!BE1502, 0))</f>
        <v/>
      </c>
      <c r="AI1507">
        <f>IF(SUM('Raw Data'!D1502:E1502)&gt;'Raw Data'!F1502, 'Raw Data'!G1502, 0)</f>
        <v/>
      </c>
      <c r="AJ1507">
        <f>IF(ISBLANK('Raw Data'!D1502), 0, IF(SUM('Raw Data'!D1502:E1502)&lt;'Raw Data'!F1502, 'Raw Data'!H1502, 0))</f>
        <v/>
      </c>
      <c r="AK1507">
        <f>IF(ISBLANK('Raw Data'!A1502), 0, IF(AND('Raw Data'!D1502&lt;3, 'Raw Data'!E1502&lt;3, 'Raw Data'!F1502&lt;BB$2), 'Raw Data'!AF1502, 0))</f>
        <v/>
      </c>
      <c r="AL1507">
        <f>IF(ISBLANK('Raw Data'!A1502), 0, IF(AND('Raw Data'!D1502&lt;4, 'Raw Data'!E1502&lt;4, 'Raw Data'!F1502&lt;BB$2), 'Raw Data'!AI1502, 0))</f>
        <v/>
      </c>
      <c r="AM1507">
        <f>IF(ISBLANK('Raw Data'!A1502), 0, IF(AND('Raw Data'!D1502&lt;5, 'Raw Data'!E1502&lt;5, 'Raw Data'!F1502&lt;BB$2), 'Raw Data'!AL1502, 0))</f>
        <v/>
      </c>
      <c r="AN1507">
        <f>IF(ISBLANK('Raw Data'!A1502), 0, IF(AND('Raw Data'!D1502&lt;6, 'Raw Data'!E1502&lt;6, 'Raw Data'!F1502&lt;BB$2), 'Raw Data'!AO1502, 0))</f>
        <v/>
      </c>
      <c r="AO1507">
        <f>IF(ISBLANK('Raw Data'!A1502), 0, IF(AND('Raw Data'!I1502&lt;Analysis!$BC$2, 'Raw Data'!D1502-'Raw Data'!E1502&gt;1), 'Raw Data'!AW1502, IF(AND('Raw Data'!J1502&lt;Analysis!$BC$2, 'Raw Data'!E1502-'Raw Data'!D1502&gt;1), 'Raw Data'!AY1502, 0)))</f>
        <v/>
      </c>
      <c r="AP1507">
        <f>IF(ISBLANK('Raw Data'!A1502), 0, IF(AND('Raw Data'!I1502&lt;Analysis!$BC$2, 'Raw Data'!D1502-'Raw Data'!E1502&gt;2), 'Raw Data'!AZ1502, IF(AND('Raw Data'!J1502&lt;Analysis!$BC$2, 'Raw Data'!E1502-'Raw Data'!D1502&gt;2), 'Raw Data'!BB1502, 0)))</f>
        <v/>
      </c>
      <c r="AQ1507">
        <f>IF(ISBLANK('Raw Data'!A1502), 0, IF(AND('Raw Data'!I1502&lt;Analysis!$BC$2, 'Raw Data'!D1502-'Raw Data'!E1502&gt;3), 'Raw Data'!BC1502, IF(AND('Raw Data'!J1502&lt;Analysis!$BC$2, 'Raw Data'!E1502-'Raw Data'!D1502&gt;3), 'Raw Data'!BE1502, 0)))</f>
        <v/>
      </c>
      <c r="AR1507">
        <f>IF('Hidden Analysiss'!D1503=1,IF(ABS('Raw Data'!E1502-'Raw Data'!D1502)&lt;2,'Raw Data'!AX1502,0), 0)</f>
        <v/>
      </c>
      <c r="AS1507">
        <f>IF('Hidden Analysiss'!D1503=1,IF(ABS('Raw Data'!E1502-'Raw Data'!D1502)&lt;3,'Raw Data'!BA1502,0), 0)</f>
        <v/>
      </c>
      <c r="AT1507">
        <f>IF('Hidden Analysiss'!D1503=1,IF(ABS('Raw Data'!E1502-'Raw Data'!D1502)&lt;4,'Raw Data'!BD1502,0), 0)</f>
        <v/>
      </c>
      <c r="AU1507">
        <f>IF(AND('Hidden Analysiss'!E1503=1, ABS('Raw Data'!E1502-'Raw Data'!D1502)&lt;2), 'Raw Data'!AX1502, 0)</f>
        <v/>
      </c>
      <c r="AV1507">
        <f>IF(AND('Hidden Analysiss'!E1503=1, ABS('Raw Data'!E1502-'Raw Data'!D1502)&lt;3), 'Raw Data'!BA1502, 0)</f>
        <v/>
      </c>
      <c r="AW1507">
        <f>IF(AND('Hidden Analysiss'!E1503=1, ABS('Raw Data'!E1502-'Raw Data'!D1502)&lt;3), 'Raw Data'!BD1502, 0)</f>
        <v/>
      </c>
    </row>
    <row r="1508">
      <c r="A1508" s="1">
        <f>'Raw Data'!A1503</f>
        <v/>
      </c>
      <c r="B1508">
        <f>IF('Raw Data'!E1503&gt;'Raw Data'!D1503, 'Raw Data'!J1503, 0)</f>
        <v/>
      </c>
      <c r="C1508">
        <f>IF('Raw Data'!D1503&gt;'Raw Data'!E1503, 'Raw Data'!I1503, 0)</f>
        <v/>
      </c>
      <c r="D1508">
        <f>SUM(G1508:H1508)</f>
        <v/>
      </c>
      <c r="E1508">
        <f>IF(AND('Raw Data'!J1503&lt;'Raw Data'!I1503,'Raw Data'!E1503&gt;'Raw Data'!D1503,'Raw Data'!E1503-'Raw Data'!D1503&gt;3),'Raw Data'!N1503,IF(AND('Raw Data'!I1503&lt;'Raw Data'!J1503,'Raw Data'!D1503&gt;'Raw Data'!E1503,'Raw Data'!D1503-'Raw Data'!E1503&gt;3),'Raw Data'!M1503,0))</f>
        <v/>
      </c>
      <c r="F1508">
        <f>IF(AND('Raw Data'!J1503&lt;'Raw Data'!I1503,'Raw Data'!E1503&gt;'Raw Data'!D1503,'Raw Data'!E1503-'Raw Data'!D1503&lt;4),'Raw Data'!L1503,IF(AND('Raw Data'!I1503&lt;'Raw Data'!J1503,'Raw Data'!D1503&gt;'Raw Data'!E1503,'Raw Data'!D1503-'Raw Data'!E1503&lt;4),'Raw Data'!K1503,0))</f>
        <v/>
      </c>
      <c r="G1508">
        <f>IF(AND('Raw Data'!J1503&lt;'Raw Data'!I1503, 'Raw Data'!E1503&gt;'Raw Data'!D1503), 'Raw Data'!J1503, 0)</f>
        <v/>
      </c>
      <c r="H1508">
        <f>IF(AND('Raw Data'!J1503&gt;'Raw Data'!I1503, 'Raw Data'!E1503&lt;'Raw Data'!D1503), 'Raw Data'!I1503, 0)</f>
        <v/>
      </c>
      <c r="I1508">
        <f>SUM(J1508:K1508)</f>
        <v/>
      </c>
      <c r="J1508">
        <f>IF(AND('Raw Data'!J1503&gt;'Raw Data'!I1503, 'Raw Data'!E1503&gt;'Raw Data'!D1503), 'Raw Data'!J1503, 0)</f>
        <v/>
      </c>
      <c r="K1508">
        <f>IF(AND('Raw Data'!I1503&gt;'Raw Data'!J1503, 'Raw Data'!D1503&gt;'Raw Data'!E1503), 'Raw Data'!I1503, 0)</f>
        <v/>
      </c>
      <c r="L1508">
        <f>IF('Raw Data'!E1503-'Raw Data'!D1503&gt;3, 'Raw Data'!N1503, 0)</f>
        <v/>
      </c>
      <c r="M1508">
        <f>IF('Raw Data'!D1503-'Raw Data'!E1503&gt;3, 'Raw Data'!M1503, 0)</f>
        <v/>
      </c>
      <c r="N1508">
        <f>IF(ISBLANK('Raw Data'!D1503),0,IF(AND('Raw Data'!E1503&gt;'Raw Data'!D1503,'Raw Data'!E1503-'Raw Data'!D1503&gt;0,'Raw Data'!E1503-'Raw Data'!D1503&lt;4),'Raw Data'!L1503, 0))</f>
        <v/>
      </c>
      <c r="O1508">
        <f>IF(ISBLANK('Raw Data'!D1503),0,IF(AND('Raw Data'!E1503&gt;'Raw Data'!D1503,'Raw Data'!E1503-'Raw Data'!D1503&gt;0,'Raw Data'!D1503-'Raw Data'!E1503&lt;4),'Raw Data'!K1503, 0))</f>
        <v/>
      </c>
      <c r="P1508">
        <f>IF('Raw Data'!E1503-'Raw Data'!D1503&gt;3, 'Raw Data'!N1503, IF('Raw Data'!D1503-'Raw Data'!E1503&gt;3, 'Raw Data'!M1503, 0))</f>
        <v/>
      </c>
      <c r="Q1508">
        <f>IF(ISBLANK('Raw Data'!E1503),0,IF(AND('Raw Data'!E1503-'Raw Data'!D1503&lt;4,'Raw Data'!E1503-'Raw Data'!D1503&gt;0),'Raw Data'!L1503,IF(AND('Raw Data'!D1503&gt;'Raw Data'!E1503,'Raw Data'!D1503-'Raw Data'!E1503&gt;0),'Raw Data'!K1503,0)))</f>
        <v/>
      </c>
      <c r="R1508">
        <f>IF(ISBLANK('Raw Data'!K1503),0,IFERROR(IF(MATCH(SMALL('Raw Data'!K1503:N1503,1),L1508:O1508,0),SMALL('Raw Data'!K1503:N1503,1)),0))</f>
        <v/>
      </c>
      <c r="S1508">
        <f>IF(ISBLANK('Raw Data'!K1503),0,IFERROR(IF(MATCH(SMALL('Raw Data'!K1503:N1503,2),L1508:O1508,0),SMALL('Raw Data'!K1503:N1503,2)),0))</f>
        <v/>
      </c>
      <c r="T1508">
        <f>IF(ISBLANK('Raw Data'!K1503),0,IFERROR(IF(MATCH(SMALL('Raw Data'!K1503:N1503,3),L1508:O1508,0),SMALL('Raw Data'!K1503:N1503,3)),0))</f>
        <v/>
      </c>
      <c r="U1508">
        <f>IF(ISBLANK('Raw Data'!K1503),0,IFERROR(IF(MATCH(SMALL('Raw Data'!K1503:N1503,4),L1508:O1508,0),SMALL('Raw Data'!K1503:N1503,4)),0))</f>
        <v/>
      </c>
      <c r="V1508">
        <f>IF(AND('Raw Data'!D1503&lt;3, 'Raw Data'!E1503&lt;3, 'Raw Data'!A1503&gt;0), 'Raw Data'!AF1503, 0)</f>
        <v/>
      </c>
      <c r="W1508">
        <f>IF(AND('Raw Data'!D1503&lt;4, 'Raw Data'!E1503&lt;4, 'Raw Data'!A1503&gt;0), 'Raw Data'!AI1503, 0)</f>
        <v/>
      </c>
      <c r="X1508">
        <f>IF(AND('Raw Data'!D1503&lt;5, 'Raw Data'!E1503&lt;5, 'Raw Data'!A1503&gt;0), 'Raw Data'!AL1503, 0)</f>
        <v/>
      </c>
      <c r="Y1508">
        <f>IF(AND('Raw Data'!D1503&lt;6, 'Raw Data'!E1503&lt;6, 'Raw Data'!A1503&gt;0), 'Raw Data'!AO1503, 0)</f>
        <v/>
      </c>
      <c r="Z1508">
        <f>IF(ISBLANK('Raw Data'!D1503), 0, IF('Raw Data'!D1503-'Raw Data'!E1503&gt;1, 'Raw Data'!AW1503, 0))</f>
        <v/>
      </c>
      <c r="AA1508">
        <f>IF(ISBLANK('Raw Data'!A1503), 0, IF(ABS('Raw Data'!D1503-'Raw Data'!E1503)&lt;2, 'Raw Data'!AX1503, 0))</f>
        <v/>
      </c>
      <c r="AB1508">
        <f>IF(ISBLANK('Raw Data'!D1503), 0, IF('Raw Data'!E1503-'Raw Data'!D1503&gt;1, 'Raw Data'!AY1503, 0))</f>
        <v/>
      </c>
      <c r="AC1508">
        <f>IF(ISBLANK('Raw Data'!D1503), 0, IF('Raw Data'!D1503-'Raw Data'!E1503&gt;2, 'Raw Data'!AZ1503, 0))</f>
        <v/>
      </c>
      <c r="AD1508">
        <f>IF(ISBLANK('Raw Data'!A1503), 0, IF(ABS('Raw Data'!D1503-'Raw Data'!E1503)&lt;3, 'Raw Data'!BA1503, 0))</f>
        <v/>
      </c>
      <c r="AE1508">
        <f>IF(ISBLANK('Raw Data'!D1503), 0, IF('Raw Data'!E1503-'Raw Data'!D1503&gt;2, 'Raw Data'!BB1503, 0))</f>
        <v/>
      </c>
      <c r="AF1508">
        <f>IF(ISBLANK('Raw Data'!D1503), 0, IF('Raw Data'!D1503-'Raw Data'!E1503&gt;3, 'Raw Data'!BC1503, 0))</f>
        <v/>
      </c>
      <c r="AG1508">
        <f>IF(ISBLANK('Raw Data'!A1503), 0, IF(ABS('Raw Data'!D1503-'Raw Data'!E1503)&lt;4, 'Raw Data'!BD1503, 0))</f>
        <v/>
      </c>
      <c r="AH1508">
        <f>IF(ISBLANK('Raw Data'!D1503), 0, IF('Raw Data'!E1503-'Raw Data'!D1503&gt;3, 'Raw Data'!BE1503, 0))</f>
        <v/>
      </c>
      <c r="AI1508">
        <f>IF(SUM('Raw Data'!D1503:E1503)&gt;'Raw Data'!F1503, 'Raw Data'!G1503, 0)</f>
        <v/>
      </c>
      <c r="AJ1508">
        <f>IF(ISBLANK('Raw Data'!D1503), 0, IF(SUM('Raw Data'!D1503:E1503)&lt;'Raw Data'!F1503, 'Raw Data'!H1503, 0))</f>
        <v/>
      </c>
      <c r="AK1508">
        <f>IF(ISBLANK('Raw Data'!A1503), 0, IF(AND('Raw Data'!D1503&lt;3, 'Raw Data'!E1503&lt;3, 'Raw Data'!F1503&lt;BB$2), 'Raw Data'!AF1503, 0))</f>
        <v/>
      </c>
      <c r="AL1508">
        <f>IF(ISBLANK('Raw Data'!A1503), 0, IF(AND('Raw Data'!D1503&lt;4, 'Raw Data'!E1503&lt;4, 'Raw Data'!F1503&lt;BB$2), 'Raw Data'!AI1503, 0))</f>
        <v/>
      </c>
      <c r="AM1508">
        <f>IF(ISBLANK('Raw Data'!A1503), 0, IF(AND('Raw Data'!D1503&lt;5, 'Raw Data'!E1503&lt;5, 'Raw Data'!F1503&lt;BB$2), 'Raw Data'!AL1503, 0))</f>
        <v/>
      </c>
      <c r="AN1508">
        <f>IF(ISBLANK('Raw Data'!A1503), 0, IF(AND('Raw Data'!D1503&lt;6, 'Raw Data'!E1503&lt;6, 'Raw Data'!F1503&lt;BB$2), 'Raw Data'!AO1503, 0))</f>
        <v/>
      </c>
      <c r="AO1508">
        <f>IF(ISBLANK('Raw Data'!A1503), 0, IF(AND('Raw Data'!I1503&lt;Analysis!$BC$2, 'Raw Data'!D1503-'Raw Data'!E1503&gt;1), 'Raw Data'!AW1503, IF(AND('Raw Data'!J1503&lt;Analysis!$BC$2, 'Raw Data'!E1503-'Raw Data'!D1503&gt;1), 'Raw Data'!AY1503, 0)))</f>
        <v/>
      </c>
      <c r="AP1508">
        <f>IF(ISBLANK('Raw Data'!A1503), 0, IF(AND('Raw Data'!I1503&lt;Analysis!$BC$2, 'Raw Data'!D1503-'Raw Data'!E1503&gt;2), 'Raw Data'!AZ1503, IF(AND('Raw Data'!J1503&lt;Analysis!$BC$2, 'Raw Data'!E1503-'Raw Data'!D1503&gt;2), 'Raw Data'!BB1503, 0)))</f>
        <v/>
      </c>
      <c r="AQ1508">
        <f>IF(ISBLANK('Raw Data'!A1503), 0, IF(AND('Raw Data'!I1503&lt;Analysis!$BC$2, 'Raw Data'!D1503-'Raw Data'!E1503&gt;3), 'Raw Data'!BC1503, IF(AND('Raw Data'!J1503&lt;Analysis!$BC$2, 'Raw Data'!E1503-'Raw Data'!D1503&gt;3), 'Raw Data'!BE1503, 0)))</f>
        <v/>
      </c>
      <c r="AR1508">
        <f>IF('Hidden Analysiss'!D1504=1,IF(ABS('Raw Data'!E1503-'Raw Data'!D1503)&lt;2,'Raw Data'!AX1503,0), 0)</f>
        <v/>
      </c>
      <c r="AS1508">
        <f>IF('Hidden Analysiss'!D1504=1,IF(ABS('Raw Data'!E1503-'Raw Data'!D1503)&lt;3,'Raw Data'!BA1503,0), 0)</f>
        <v/>
      </c>
      <c r="AT1508">
        <f>IF('Hidden Analysiss'!D1504=1,IF(ABS('Raw Data'!E1503-'Raw Data'!D1503)&lt;4,'Raw Data'!BD1503,0), 0)</f>
        <v/>
      </c>
      <c r="AU1508">
        <f>IF(AND('Hidden Analysiss'!E1504=1, ABS('Raw Data'!E1503-'Raw Data'!D1503)&lt;2), 'Raw Data'!AX1503, 0)</f>
        <v/>
      </c>
      <c r="AV1508">
        <f>IF(AND('Hidden Analysiss'!E1504=1, ABS('Raw Data'!E1503-'Raw Data'!D1503)&lt;3), 'Raw Data'!BA1503, 0)</f>
        <v/>
      </c>
      <c r="AW1508">
        <f>IF(AND('Hidden Analysiss'!E1504=1, ABS('Raw Data'!E1503-'Raw Data'!D1503)&lt;3), 'Raw Data'!BD1503, 0)</f>
        <v/>
      </c>
    </row>
    <row r="1509">
      <c r="A1509" s="1">
        <f>'Raw Data'!A1504</f>
        <v/>
      </c>
      <c r="B1509">
        <f>IF('Raw Data'!E1504&gt;'Raw Data'!D1504, 'Raw Data'!J1504, 0)</f>
        <v/>
      </c>
      <c r="C1509">
        <f>IF('Raw Data'!D1504&gt;'Raw Data'!E1504, 'Raw Data'!I1504, 0)</f>
        <v/>
      </c>
      <c r="D1509">
        <f>SUM(G1509:H1509)</f>
        <v/>
      </c>
      <c r="E1509">
        <f>IF(AND('Raw Data'!J1504&lt;'Raw Data'!I1504,'Raw Data'!E1504&gt;'Raw Data'!D1504,'Raw Data'!E1504-'Raw Data'!D1504&gt;3),'Raw Data'!N1504,IF(AND('Raw Data'!I1504&lt;'Raw Data'!J1504,'Raw Data'!D1504&gt;'Raw Data'!E1504,'Raw Data'!D1504-'Raw Data'!E1504&gt;3),'Raw Data'!M1504,0))</f>
        <v/>
      </c>
      <c r="F1509">
        <f>IF(AND('Raw Data'!J1504&lt;'Raw Data'!I1504,'Raw Data'!E1504&gt;'Raw Data'!D1504,'Raw Data'!E1504-'Raw Data'!D1504&lt;4),'Raw Data'!L1504,IF(AND('Raw Data'!I1504&lt;'Raw Data'!J1504,'Raw Data'!D1504&gt;'Raw Data'!E1504,'Raw Data'!D1504-'Raw Data'!E1504&lt;4),'Raw Data'!K1504,0))</f>
        <v/>
      </c>
      <c r="G1509">
        <f>IF(AND('Raw Data'!J1504&lt;'Raw Data'!I1504, 'Raw Data'!E1504&gt;'Raw Data'!D1504), 'Raw Data'!J1504, 0)</f>
        <v/>
      </c>
      <c r="H1509">
        <f>IF(AND('Raw Data'!J1504&gt;'Raw Data'!I1504, 'Raw Data'!E1504&lt;'Raw Data'!D1504), 'Raw Data'!I1504, 0)</f>
        <v/>
      </c>
      <c r="I1509">
        <f>SUM(J1509:K1509)</f>
        <v/>
      </c>
      <c r="J1509">
        <f>IF(AND('Raw Data'!J1504&gt;'Raw Data'!I1504, 'Raw Data'!E1504&gt;'Raw Data'!D1504), 'Raw Data'!J1504, 0)</f>
        <v/>
      </c>
      <c r="K1509">
        <f>IF(AND('Raw Data'!I1504&gt;'Raw Data'!J1504, 'Raw Data'!D1504&gt;'Raw Data'!E1504), 'Raw Data'!I1504, 0)</f>
        <v/>
      </c>
      <c r="L1509">
        <f>IF('Raw Data'!E1504-'Raw Data'!D1504&gt;3, 'Raw Data'!N1504, 0)</f>
        <v/>
      </c>
      <c r="M1509">
        <f>IF('Raw Data'!D1504-'Raw Data'!E1504&gt;3, 'Raw Data'!M1504, 0)</f>
        <v/>
      </c>
      <c r="N1509">
        <f>IF(ISBLANK('Raw Data'!D1504),0,IF(AND('Raw Data'!E1504&gt;'Raw Data'!D1504,'Raw Data'!E1504-'Raw Data'!D1504&gt;0,'Raw Data'!E1504-'Raw Data'!D1504&lt;4),'Raw Data'!L1504, 0))</f>
        <v/>
      </c>
      <c r="O1509">
        <f>IF(ISBLANK('Raw Data'!D1504),0,IF(AND('Raw Data'!E1504&gt;'Raw Data'!D1504,'Raw Data'!E1504-'Raw Data'!D1504&gt;0,'Raw Data'!D1504-'Raw Data'!E1504&lt;4),'Raw Data'!K1504, 0))</f>
        <v/>
      </c>
      <c r="P1509">
        <f>IF('Raw Data'!E1504-'Raw Data'!D1504&gt;3, 'Raw Data'!N1504, IF('Raw Data'!D1504-'Raw Data'!E1504&gt;3, 'Raw Data'!M1504, 0))</f>
        <v/>
      </c>
      <c r="Q1509">
        <f>IF(ISBLANK('Raw Data'!E1504),0,IF(AND('Raw Data'!E1504-'Raw Data'!D1504&lt;4,'Raw Data'!E1504-'Raw Data'!D1504&gt;0),'Raw Data'!L1504,IF(AND('Raw Data'!D1504&gt;'Raw Data'!E1504,'Raw Data'!D1504-'Raw Data'!E1504&gt;0),'Raw Data'!K1504,0)))</f>
        <v/>
      </c>
      <c r="R1509">
        <f>IF(ISBLANK('Raw Data'!K1504),0,IFERROR(IF(MATCH(SMALL('Raw Data'!K1504:N1504,1),L1509:O1509,0),SMALL('Raw Data'!K1504:N1504,1)),0))</f>
        <v/>
      </c>
      <c r="S1509">
        <f>IF(ISBLANK('Raw Data'!K1504),0,IFERROR(IF(MATCH(SMALL('Raw Data'!K1504:N1504,2),L1509:O1509,0),SMALL('Raw Data'!K1504:N1504,2)),0))</f>
        <v/>
      </c>
      <c r="T1509">
        <f>IF(ISBLANK('Raw Data'!K1504),0,IFERROR(IF(MATCH(SMALL('Raw Data'!K1504:N1504,3),L1509:O1509,0),SMALL('Raw Data'!K1504:N1504,3)),0))</f>
        <v/>
      </c>
      <c r="U1509">
        <f>IF(ISBLANK('Raw Data'!K1504),0,IFERROR(IF(MATCH(SMALL('Raw Data'!K1504:N1504,4),L1509:O1509,0),SMALL('Raw Data'!K1504:N1504,4)),0))</f>
        <v/>
      </c>
      <c r="V1509">
        <f>IF(AND('Raw Data'!D1504&lt;3, 'Raw Data'!E1504&lt;3, 'Raw Data'!A1504&gt;0), 'Raw Data'!AF1504, 0)</f>
        <v/>
      </c>
      <c r="W1509">
        <f>IF(AND('Raw Data'!D1504&lt;4, 'Raw Data'!E1504&lt;4, 'Raw Data'!A1504&gt;0), 'Raw Data'!AI1504, 0)</f>
        <v/>
      </c>
      <c r="X1509">
        <f>IF(AND('Raw Data'!D1504&lt;5, 'Raw Data'!E1504&lt;5, 'Raw Data'!A1504&gt;0), 'Raw Data'!AL1504, 0)</f>
        <v/>
      </c>
      <c r="Y1509">
        <f>IF(AND('Raw Data'!D1504&lt;6, 'Raw Data'!E1504&lt;6, 'Raw Data'!A1504&gt;0), 'Raw Data'!AO1504, 0)</f>
        <v/>
      </c>
      <c r="Z1509">
        <f>IF(ISBLANK('Raw Data'!D1504), 0, IF('Raw Data'!D1504-'Raw Data'!E1504&gt;1, 'Raw Data'!AW1504, 0))</f>
        <v/>
      </c>
      <c r="AA1509">
        <f>IF(ISBLANK('Raw Data'!A1504), 0, IF(ABS('Raw Data'!D1504-'Raw Data'!E1504)&lt;2, 'Raw Data'!AX1504, 0))</f>
        <v/>
      </c>
      <c r="AB1509">
        <f>IF(ISBLANK('Raw Data'!D1504), 0, IF('Raw Data'!E1504-'Raw Data'!D1504&gt;1, 'Raw Data'!AY1504, 0))</f>
        <v/>
      </c>
      <c r="AC1509">
        <f>IF(ISBLANK('Raw Data'!D1504), 0, IF('Raw Data'!D1504-'Raw Data'!E1504&gt;2, 'Raw Data'!AZ1504, 0))</f>
        <v/>
      </c>
      <c r="AD1509">
        <f>IF(ISBLANK('Raw Data'!A1504), 0, IF(ABS('Raw Data'!D1504-'Raw Data'!E1504)&lt;3, 'Raw Data'!BA1504, 0))</f>
        <v/>
      </c>
      <c r="AE1509">
        <f>IF(ISBLANK('Raw Data'!D1504), 0, IF('Raw Data'!E1504-'Raw Data'!D1504&gt;2, 'Raw Data'!BB1504, 0))</f>
        <v/>
      </c>
      <c r="AF1509">
        <f>IF(ISBLANK('Raw Data'!D1504), 0, IF('Raw Data'!D1504-'Raw Data'!E1504&gt;3, 'Raw Data'!BC1504, 0))</f>
        <v/>
      </c>
      <c r="AG1509">
        <f>IF(ISBLANK('Raw Data'!A1504), 0, IF(ABS('Raw Data'!D1504-'Raw Data'!E1504)&lt;4, 'Raw Data'!BD1504, 0))</f>
        <v/>
      </c>
      <c r="AH1509">
        <f>IF(ISBLANK('Raw Data'!D1504), 0, IF('Raw Data'!E1504-'Raw Data'!D1504&gt;3, 'Raw Data'!BE1504, 0))</f>
        <v/>
      </c>
      <c r="AI1509">
        <f>IF(SUM('Raw Data'!D1504:E1504)&gt;'Raw Data'!F1504, 'Raw Data'!G1504, 0)</f>
        <v/>
      </c>
      <c r="AJ1509">
        <f>IF(ISBLANK('Raw Data'!D1504), 0, IF(SUM('Raw Data'!D1504:E1504)&lt;'Raw Data'!F1504, 'Raw Data'!H1504, 0))</f>
        <v/>
      </c>
      <c r="AK1509">
        <f>IF(ISBLANK('Raw Data'!A1504), 0, IF(AND('Raw Data'!D1504&lt;3, 'Raw Data'!E1504&lt;3, 'Raw Data'!F1504&lt;BB$2), 'Raw Data'!AF1504, 0))</f>
        <v/>
      </c>
      <c r="AL1509">
        <f>IF(ISBLANK('Raw Data'!A1504), 0, IF(AND('Raw Data'!D1504&lt;4, 'Raw Data'!E1504&lt;4, 'Raw Data'!F1504&lt;BB$2), 'Raw Data'!AI1504, 0))</f>
        <v/>
      </c>
      <c r="AM1509">
        <f>IF(ISBLANK('Raw Data'!A1504), 0, IF(AND('Raw Data'!D1504&lt;5, 'Raw Data'!E1504&lt;5, 'Raw Data'!F1504&lt;BB$2), 'Raw Data'!AL1504, 0))</f>
        <v/>
      </c>
      <c r="AN1509">
        <f>IF(ISBLANK('Raw Data'!A1504), 0, IF(AND('Raw Data'!D1504&lt;6, 'Raw Data'!E1504&lt;6, 'Raw Data'!F1504&lt;BB$2), 'Raw Data'!AO1504, 0))</f>
        <v/>
      </c>
      <c r="AO1509">
        <f>IF(ISBLANK('Raw Data'!A1504), 0, IF(AND('Raw Data'!I1504&lt;Analysis!$BC$2, 'Raw Data'!D1504-'Raw Data'!E1504&gt;1), 'Raw Data'!AW1504, IF(AND('Raw Data'!J1504&lt;Analysis!$BC$2, 'Raw Data'!E1504-'Raw Data'!D1504&gt;1), 'Raw Data'!AY1504, 0)))</f>
        <v/>
      </c>
      <c r="AP1509">
        <f>IF(ISBLANK('Raw Data'!A1504), 0, IF(AND('Raw Data'!I1504&lt;Analysis!$BC$2, 'Raw Data'!D1504-'Raw Data'!E1504&gt;2), 'Raw Data'!AZ1504, IF(AND('Raw Data'!J1504&lt;Analysis!$BC$2, 'Raw Data'!E1504-'Raw Data'!D1504&gt;2), 'Raw Data'!BB1504, 0)))</f>
        <v/>
      </c>
      <c r="AQ1509">
        <f>IF(ISBLANK('Raw Data'!A1504), 0, IF(AND('Raw Data'!I1504&lt;Analysis!$BC$2, 'Raw Data'!D1504-'Raw Data'!E1504&gt;3), 'Raw Data'!BC1504, IF(AND('Raw Data'!J1504&lt;Analysis!$BC$2, 'Raw Data'!E1504-'Raw Data'!D1504&gt;3), 'Raw Data'!BE1504, 0)))</f>
        <v/>
      </c>
      <c r="AR1509">
        <f>IF('Hidden Analysiss'!D1505=1,IF(ABS('Raw Data'!E1504-'Raw Data'!D1504)&lt;2,'Raw Data'!AX1504,0), 0)</f>
        <v/>
      </c>
      <c r="AS1509">
        <f>IF('Hidden Analysiss'!D1505=1,IF(ABS('Raw Data'!E1504-'Raw Data'!D1504)&lt;3,'Raw Data'!BA1504,0), 0)</f>
        <v/>
      </c>
      <c r="AT1509">
        <f>IF('Hidden Analysiss'!D1505=1,IF(ABS('Raw Data'!E1504-'Raw Data'!D1504)&lt;4,'Raw Data'!BD1504,0), 0)</f>
        <v/>
      </c>
      <c r="AU1509">
        <f>IF(AND('Hidden Analysiss'!E1505=1, ABS('Raw Data'!E1504-'Raw Data'!D1504)&lt;2), 'Raw Data'!AX1504, 0)</f>
        <v/>
      </c>
      <c r="AV1509">
        <f>IF(AND('Hidden Analysiss'!E1505=1, ABS('Raw Data'!E1504-'Raw Data'!D1504)&lt;3), 'Raw Data'!BA1504, 0)</f>
        <v/>
      </c>
      <c r="AW1509">
        <f>IF(AND('Hidden Analysiss'!E1505=1, ABS('Raw Data'!E1504-'Raw Data'!D1504)&lt;3), 'Raw Data'!BD1504, 0)</f>
        <v/>
      </c>
    </row>
    <row r="1510">
      <c r="A1510" s="1">
        <f>'Raw Data'!A1505</f>
        <v/>
      </c>
      <c r="B1510">
        <f>IF('Raw Data'!E1505&gt;'Raw Data'!D1505, 'Raw Data'!J1505, 0)</f>
        <v/>
      </c>
      <c r="C1510">
        <f>IF('Raw Data'!D1505&gt;'Raw Data'!E1505, 'Raw Data'!I1505, 0)</f>
        <v/>
      </c>
      <c r="D1510">
        <f>SUM(G1510:H1510)</f>
        <v/>
      </c>
      <c r="E1510">
        <f>IF(AND('Raw Data'!J1505&lt;'Raw Data'!I1505,'Raw Data'!E1505&gt;'Raw Data'!D1505,'Raw Data'!E1505-'Raw Data'!D1505&gt;3),'Raw Data'!N1505,IF(AND('Raw Data'!I1505&lt;'Raw Data'!J1505,'Raw Data'!D1505&gt;'Raw Data'!E1505,'Raw Data'!D1505-'Raw Data'!E1505&gt;3),'Raw Data'!M1505,0))</f>
        <v/>
      </c>
      <c r="F1510">
        <f>IF(AND('Raw Data'!J1505&lt;'Raw Data'!I1505,'Raw Data'!E1505&gt;'Raw Data'!D1505,'Raw Data'!E1505-'Raw Data'!D1505&lt;4),'Raw Data'!L1505,IF(AND('Raw Data'!I1505&lt;'Raw Data'!J1505,'Raw Data'!D1505&gt;'Raw Data'!E1505,'Raw Data'!D1505-'Raw Data'!E1505&lt;4),'Raw Data'!K1505,0))</f>
        <v/>
      </c>
      <c r="G1510">
        <f>IF(AND('Raw Data'!J1505&lt;'Raw Data'!I1505, 'Raw Data'!E1505&gt;'Raw Data'!D1505), 'Raw Data'!J1505, 0)</f>
        <v/>
      </c>
      <c r="H1510">
        <f>IF(AND('Raw Data'!J1505&gt;'Raw Data'!I1505, 'Raw Data'!E1505&lt;'Raw Data'!D1505), 'Raw Data'!I1505, 0)</f>
        <v/>
      </c>
      <c r="I1510">
        <f>SUM(J1510:K1510)</f>
        <v/>
      </c>
      <c r="J1510">
        <f>IF(AND('Raw Data'!J1505&gt;'Raw Data'!I1505, 'Raw Data'!E1505&gt;'Raw Data'!D1505), 'Raw Data'!J1505, 0)</f>
        <v/>
      </c>
      <c r="K1510">
        <f>IF(AND('Raw Data'!I1505&gt;'Raw Data'!J1505, 'Raw Data'!D1505&gt;'Raw Data'!E1505), 'Raw Data'!I1505, 0)</f>
        <v/>
      </c>
      <c r="L1510">
        <f>IF('Raw Data'!E1505-'Raw Data'!D1505&gt;3, 'Raw Data'!N1505, 0)</f>
        <v/>
      </c>
      <c r="M1510">
        <f>IF('Raw Data'!D1505-'Raw Data'!E1505&gt;3, 'Raw Data'!M1505, 0)</f>
        <v/>
      </c>
      <c r="N1510">
        <f>IF(ISBLANK('Raw Data'!D1505),0,IF(AND('Raw Data'!E1505&gt;'Raw Data'!D1505,'Raw Data'!E1505-'Raw Data'!D1505&gt;0,'Raw Data'!E1505-'Raw Data'!D1505&lt;4),'Raw Data'!L1505, 0))</f>
        <v/>
      </c>
      <c r="O1510">
        <f>IF(ISBLANK('Raw Data'!D1505),0,IF(AND('Raw Data'!E1505&gt;'Raw Data'!D1505,'Raw Data'!E1505-'Raw Data'!D1505&gt;0,'Raw Data'!D1505-'Raw Data'!E1505&lt;4),'Raw Data'!K1505, 0))</f>
        <v/>
      </c>
      <c r="P1510">
        <f>IF('Raw Data'!E1505-'Raw Data'!D1505&gt;3, 'Raw Data'!N1505, IF('Raw Data'!D1505-'Raw Data'!E1505&gt;3, 'Raw Data'!M1505, 0))</f>
        <v/>
      </c>
      <c r="Q1510">
        <f>IF(ISBLANK('Raw Data'!E1505),0,IF(AND('Raw Data'!E1505-'Raw Data'!D1505&lt;4,'Raw Data'!E1505-'Raw Data'!D1505&gt;0),'Raw Data'!L1505,IF(AND('Raw Data'!D1505&gt;'Raw Data'!E1505,'Raw Data'!D1505-'Raw Data'!E1505&gt;0),'Raw Data'!K1505,0)))</f>
        <v/>
      </c>
      <c r="R1510">
        <f>IF(ISBLANK('Raw Data'!K1505),0,IFERROR(IF(MATCH(SMALL('Raw Data'!K1505:N1505,1),L1510:O1510,0),SMALL('Raw Data'!K1505:N1505,1)),0))</f>
        <v/>
      </c>
      <c r="S1510">
        <f>IF(ISBLANK('Raw Data'!K1505),0,IFERROR(IF(MATCH(SMALL('Raw Data'!K1505:N1505,2),L1510:O1510,0),SMALL('Raw Data'!K1505:N1505,2)),0))</f>
        <v/>
      </c>
      <c r="T1510">
        <f>IF(ISBLANK('Raw Data'!K1505),0,IFERROR(IF(MATCH(SMALL('Raw Data'!K1505:N1505,3),L1510:O1510,0),SMALL('Raw Data'!K1505:N1505,3)),0))</f>
        <v/>
      </c>
      <c r="U1510">
        <f>IF(ISBLANK('Raw Data'!K1505),0,IFERROR(IF(MATCH(SMALL('Raw Data'!K1505:N1505,4),L1510:O1510,0),SMALL('Raw Data'!K1505:N1505,4)),0))</f>
        <v/>
      </c>
      <c r="V1510">
        <f>IF(AND('Raw Data'!D1505&lt;3, 'Raw Data'!E1505&lt;3, 'Raw Data'!A1505&gt;0), 'Raw Data'!AF1505, 0)</f>
        <v/>
      </c>
      <c r="W1510">
        <f>IF(AND('Raw Data'!D1505&lt;4, 'Raw Data'!E1505&lt;4, 'Raw Data'!A1505&gt;0), 'Raw Data'!AI1505, 0)</f>
        <v/>
      </c>
      <c r="X1510">
        <f>IF(AND('Raw Data'!D1505&lt;5, 'Raw Data'!E1505&lt;5, 'Raw Data'!A1505&gt;0), 'Raw Data'!AL1505, 0)</f>
        <v/>
      </c>
      <c r="Y1510">
        <f>IF(AND('Raw Data'!D1505&lt;6, 'Raw Data'!E1505&lt;6, 'Raw Data'!A1505&gt;0), 'Raw Data'!AO1505, 0)</f>
        <v/>
      </c>
      <c r="Z1510">
        <f>IF(ISBLANK('Raw Data'!D1505), 0, IF('Raw Data'!D1505-'Raw Data'!E1505&gt;1, 'Raw Data'!AW1505, 0))</f>
        <v/>
      </c>
      <c r="AA1510">
        <f>IF(ISBLANK('Raw Data'!A1505), 0, IF(ABS('Raw Data'!D1505-'Raw Data'!E1505)&lt;2, 'Raw Data'!AX1505, 0))</f>
        <v/>
      </c>
      <c r="AB1510">
        <f>IF(ISBLANK('Raw Data'!D1505), 0, IF('Raw Data'!E1505-'Raw Data'!D1505&gt;1, 'Raw Data'!AY1505, 0))</f>
        <v/>
      </c>
      <c r="AC1510">
        <f>IF(ISBLANK('Raw Data'!D1505), 0, IF('Raw Data'!D1505-'Raw Data'!E1505&gt;2, 'Raw Data'!AZ1505, 0))</f>
        <v/>
      </c>
      <c r="AD1510">
        <f>IF(ISBLANK('Raw Data'!A1505), 0, IF(ABS('Raw Data'!D1505-'Raw Data'!E1505)&lt;3, 'Raw Data'!BA1505, 0))</f>
        <v/>
      </c>
      <c r="AE1510">
        <f>IF(ISBLANK('Raw Data'!D1505), 0, IF('Raw Data'!E1505-'Raw Data'!D1505&gt;2, 'Raw Data'!BB1505, 0))</f>
        <v/>
      </c>
      <c r="AF1510">
        <f>IF(ISBLANK('Raw Data'!D1505), 0, IF('Raw Data'!D1505-'Raw Data'!E1505&gt;3, 'Raw Data'!BC1505, 0))</f>
        <v/>
      </c>
      <c r="AG1510">
        <f>IF(ISBLANK('Raw Data'!A1505), 0, IF(ABS('Raw Data'!D1505-'Raw Data'!E1505)&lt;4, 'Raw Data'!BD1505, 0))</f>
        <v/>
      </c>
      <c r="AH1510">
        <f>IF(ISBLANK('Raw Data'!D1505), 0, IF('Raw Data'!E1505-'Raw Data'!D1505&gt;3, 'Raw Data'!BE1505, 0))</f>
        <v/>
      </c>
      <c r="AI1510">
        <f>IF(SUM('Raw Data'!D1505:E1505)&gt;'Raw Data'!F1505, 'Raw Data'!G1505, 0)</f>
        <v/>
      </c>
      <c r="AJ1510">
        <f>IF(ISBLANK('Raw Data'!D1505), 0, IF(SUM('Raw Data'!D1505:E1505)&lt;'Raw Data'!F1505, 'Raw Data'!H1505, 0))</f>
        <v/>
      </c>
      <c r="AK1510">
        <f>IF(ISBLANK('Raw Data'!A1505), 0, IF(AND('Raw Data'!D1505&lt;3, 'Raw Data'!E1505&lt;3, 'Raw Data'!F1505&lt;BB$2), 'Raw Data'!AF1505, 0))</f>
        <v/>
      </c>
      <c r="AL1510">
        <f>IF(ISBLANK('Raw Data'!A1505), 0, IF(AND('Raw Data'!D1505&lt;4, 'Raw Data'!E1505&lt;4, 'Raw Data'!F1505&lt;BB$2), 'Raw Data'!AI1505, 0))</f>
        <v/>
      </c>
      <c r="AM1510">
        <f>IF(ISBLANK('Raw Data'!A1505), 0, IF(AND('Raw Data'!D1505&lt;5, 'Raw Data'!E1505&lt;5, 'Raw Data'!F1505&lt;BB$2), 'Raw Data'!AL1505, 0))</f>
        <v/>
      </c>
      <c r="AN1510">
        <f>IF(ISBLANK('Raw Data'!A1505), 0, IF(AND('Raw Data'!D1505&lt;6, 'Raw Data'!E1505&lt;6, 'Raw Data'!F1505&lt;BB$2), 'Raw Data'!AO1505, 0))</f>
        <v/>
      </c>
      <c r="AO1510">
        <f>IF(ISBLANK('Raw Data'!A1505), 0, IF(AND('Raw Data'!I1505&lt;Analysis!$BC$2, 'Raw Data'!D1505-'Raw Data'!E1505&gt;1), 'Raw Data'!AW1505, IF(AND('Raw Data'!J1505&lt;Analysis!$BC$2, 'Raw Data'!E1505-'Raw Data'!D1505&gt;1), 'Raw Data'!AY1505, 0)))</f>
        <v/>
      </c>
      <c r="AP1510">
        <f>IF(ISBLANK('Raw Data'!A1505), 0, IF(AND('Raw Data'!I1505&lt;Analysis!$BC$2, 'Raw Data'!D1505-'Raw Data'!E1505&gt;2), 'Raw Data'!AZ1505, IF(AND('Raw Data'!J1505&lt;Analysis!$BC$2, 'Raw Data'!E1505-'Raw Data'!D1505&gt;2), 'Raw Data'!BB1505, 0)))</f>
        <v/>
      </c>
      <c r="AQ1510">
        <f>IF(ISBLANK('Raw Data'!A1505), 0, IF(AND('Raw Data'!I1505&lt;Analysis!$BC$2, 'Raw Data'!D1505-'Raw Data'!E1505&gt;3), 'Raw Data'!BC1505, IF(AND('Raw Data'!J1505&lt;Analysis!$BC$2, 'Raw Data'!E1505-'Raw Data'!D1505&gt;3), 'Raw Data'!BE1505, 0)))</f>
        <v/>
      </c>
      <c r="AR1510">
        <f>IF('Hidden Analysiss'!D1506=1,IF(ABS('Raw Data'!E1505-'Raw Data'!D1505)&lt;2,'Raw Data'!AX1505,0), 0)</f>
        <v/>
      </c>
      <c r="AS1510">
        <f>IF('Hidden Analysiss'!D1506=1,IF(ABS('Raw Data'!E1505-'Raw Data'!D1505)&lt;3,'Raw Data'!BA1505,0), 0)</f>
        <v/>
      </c>
      <c r="AT1510">
        <f>IF('Hidden Analysiss'!D1506=1,IF(ABS('Raw Data'!E1505-'Raw Data'!D1505)&lt;4,'Raw Data'!BD1505,0), 0)</f>
        <v/>
      </c>
      <c r="AU1510">
        <f>IF(AND('Hidden Analysiss'!E1506=1, ABS('Raw Data'!E1505-'Raw Data'!D1505)&lt;2), 'Raw Data'!AX1505, 0)</f>
        <v/>
      </c>
      <c r="AV1510">
        <f>IF(AND('Hidden Analysiss'!E1506=1, ABS('Raw Data'!E1505-'Raw Data'!D1505)&lt;3), 'Raw Data'!BA1505, 0)</f>
        <v/>
      </c>
      <c r="AW1510">
        <f>IF(AND('Hidden Analysiss'!E1506=1, ABS('Raw Data'!E1505-'Raw Data'!D1505)&lt;3), 'Raw Data'!BD1505, 0)</f>
        <v/>
      </c>
    </row>
    <row r="1511">
      <c r="A1511" s="1">
        <f>'Raw Data'!A1506</f>
        <v/>
      </c>
      <c r="B1511">
        <f>IF('Raw Data'!E1506&gt;'Raw Data'!D1506, 'Raw Data'!J1506, 0)</f>
        <v/>
      </c>
      <c r="C1511">
        <f>IF('Raw Data'!D1506&gt;'Raw Data'!E1506, 'Raw Data'!I1506, 0)</f>
        <v/>
      </c>
      <c r="D1511">
        <f>SUM(G1511:H1511)</f>
        <v/>
      </c>
      <c r="E1511">
        <f>IF(AND('Raw Data'!J1506&lt;'Raw Data'!I1506,'Raw Data'!E1506&gt;'Raw Data'!D1506,'Raw Data'!E1506-'Raw Data'!D1506&gt;3),'Raw Data'!N1506,IF(AND('Raw Data'!I1506&lt;'Raw Data'!J1506,'Raw Data'!D1506&gt;'Raw Data'!E1506,'Raw Data'!D1506-'Raw Data'!E1506&gt;3),'Raw Data'!M1506,0))</f>
        <v/>
      </c>
      <c r="F1511">
        <f>IF(AND('Raw Data'!J1506&lt;'Raw Data'!I1506,'Raw Data'!E1506&gt;'Raw Data'!D1506,'Raw Data'!E1506-'Raw Data'!D1506&lt;4),'Raw Data'!L1506,IF(AND('Raw Data'!I1506&lt;'Raw Data'!J1506,'Raw Data'!D1506&gt;'Raw Data'!E1506,'Raw Data'!D1506-'Raw Data'!E1506&lt;4),'Raw Data'!K1506,0))</f>
        <v/>
      </c>
      <c r="G1511">
        <f>IF(AND('Raw Data'!J1506&lt;'Raw Data'!I1506, 'Raw Data'!E1506&gt;'Raw Data'!D1506), 'Raw Data'!J1506, 0)</f>
        <v/>
      </c>
      <c r="H1511">
        <f>IF(AND('Raw Data'!J1506&gt;'Raw Data'!I1506, 'Raw Data'!E1506&lt;'Raw Data'!D1506), 'Raw Data'!I1506, 0)</f>
        <v/>
      </c>
      <c r="I1511">
        <f>SUM(J1511:K1511)</f>
        <v/>
      </c>
      <c r="J1511">
        <f>IF(AND('Raw Data'!J1506&gt;'Raw Data'!I1506, 'Raw Data'!E1506&gt;'Raw Data'!D1506), 'Raw Data'!J1506, 0)</f>
        <v/>
      </c>
      <c r="K1511">
        <f>IF(AND('Raw Data'!I1506&gt;'Raw Data'!J1506, 'Raw Data'!D1506&gt;'Raw Data'!E1506), 'Raw Data'!I1506, 0)</f>
        <v/>
      </c>
      <c r="L1511">
        <f>IF('Raw Data'!E1506-'Raw Data'!D1506&gt;3, 'Raw Data'!N1506, 0)</f>
        <v/>
      </c>
      <c r="M1511">
        <f>IF('Raw Data'!D1506-'Raw Data'!E1506&gt;3, 'Raw Data'!M1506, 0)</f>
        <v/>
      </c>
      <c r="N1511">
        <f>IF(ISBLANK('Raw Data'!D1506),0,IF(AND('Raw Data'!E1506&gt;'Raw Data'!D1506,'Raw Data'!E1506-'Raw Data'!D1506&gt;0,'Raw Data'!E1506-'Raw Data'!D1506&lt;4),'Raw Data'!L1506, 0))</f>
        <v/>
      </c>
      <c r="O1511">
        <f>IF(ISBLANK('Raw Data'!D1506),0,IF(AND('Raw Data'!E1506&gt;'Raw Data'!D1506,'Raw Data'!E1506-'Raw Data'!D1506&gt;0,'Raw Data'!D1506-'Raw Data'!E1506&lt;4),'Raw Data'!K1506, 0))</f>
        <v/>
      </c>
      <c r="P1511">
        <f>IF('Raw Data'!E1506-'Raw Data'!D1506&gt;3, 'Raw Data'!N1506, IF('Raw Data'!D1506-'Raw Data'!E1506&gt;3, 'Raw Data'!M1506, 0))</f>
        <v/>
      </c>
      <c r="Q1511">
        <f>IF(ISBLANK('Raw Data'!E1506),0,IF(AND('Raw Data'!E1506-'Raw Data'!D1506&lt;4,'Raw Data'!E1506-'Raw Data'!D1506&gt;0),'Raw Data'!L1506,IF(AND('Raw Data'!D1506&gt;'Raw Data'!E1506,'Raw Data'!D1506-'Raw Data'!E1506&gt;0),'Raw Data'!K1506,0)))</f>
        <v/>
      </c>
      <c r="R1511">
        <f>IF(ISBLANK('Raw Data'!K1506),0,IFERROR(IF(MATCH(SMALL('Raw Data'!K1506:N1506,1),L1511:O1511,0),SMALL('Raw Data'!K1506:N1506,1)),0))</f>
        <v/>
      </c>
      <c r="S1511">
        <f>IF(ISBLANK('Raw Data'!K1506),0,IFERROR(IF(MATCH(SMALL('Raw Data'!K1506:N1506,2),L1511:O1511,0),SMALL('Raw Data'!K1506:N1506,2)),0))</f>
        <v/>
      </c>
      <c r="T1511">
        <f>IF(ISBLANK('Raw Data'!K1506),0,IFERROR(IF(MATCH(SMALL('Raw Data'!K1506:N1506,3),L1511:O1511,0),SMALL('Raw Data'!K1506:N1506,3)),0))</f>
        <v/>
      </c>
      <c r="U1511">
        <f>IF(ISBLANK('Raw Data'!K1506),0,IFERROR(IF(MATCH(SMALL('Raw Data'!K1506:N1506,4),L1511:O1511,0),SMALL('Raw Data'!K1506:N1506,4)),0))</f>
        <v/>
      </c>
      <c r="V1511">
        <f>IF(AND('Raw Data'!D1506&lt;3, 'Raw Data'!E1506&lt;3, 'Raw Data'!A1506&gt;0), 'Raw Data'!AF1506, 0)</f>
        <v/>
      </c>
      <c r="W1511">
        <f>IF(AND('Raw Data'!D1506&lt;4, 'Raw Data'!E1506&lt;4, 'Raw Data'!A1506&gt;0), 'Raw Data'!AI1506, 0)</f>
        <v/>
      </c>
      <c r="X1511">
        <f>IF(AND('Raw Data'!D1506&lt;5, 'Raw Data'!E1506&lt;5, 'Raw Data'!A1506&gt;0), 'Raw Data'!AL1506, 0)</f>
        <v/>
      </c>
      <c r="Y1511">
        <f>IF(AND('Raw Data'!D1506&lt;6, 'Raw Data'!E1506&lt;6, 'Raw Data'!A1506&gt;0), 'Raw Data'!AO1506, 0)</f>
        <v/>
      </c>
      <c r="Z1511">
        <f>IF(ISBLANK('Raw Data'!D1506), 0, IF('Raw Data'!D1506-'Raw Data'!E1506&gt;1, 'Raw Data'!AW1506, 0))</f>
        <v/>
      </c>
      <c r="AA1511">
        <f>IF(ISBLANK('Raw Data'!A1506), 0, IF(ABS('Raw Data'!D1506-'Raw Data'!E1506)&lt;2, 'Raw Data'!AX1506, 0))</f>
        <v/>
      </c>
      <c r="AB1511">
        <f>IF(ISBLANK('Raw Data'!D1506), 0, IF('Raw Data'!E1506-'Raw Data'!D1506&gt;1, 'Raw Data'!AY1506, 0))</f>
        <v/>
      </c>
      <c r="AC1511">
        <f>IF(ISBLANK('Raw Data'!D1506), 0, IF('Raw Data'!D1506-'Raw Data'!E1506&gt;2, 'Raw Data'!AZ1506, 0))</f>
        <v/>
      </c>
      <c r="AD1511">
        <f>IF(ISBLANK('Raw Data'!A1506), 0, IF(ABS('Raw Data'!D1506-'Raw Data'!E1506)&lt;3, 'Raw Data'!BA1506, 0))</f>
        <v/>
      </c>
      <c r="AE1511">
        <f>IF(ISBLANK('Raw Data'!D1506), 0, IF('Raw Data'!E1506-'Raw Data'!D1506&gt;2, 'Raw Data'!BB1506, 0))</f>
        <v/>
      </c>
      <c r="AF1511">
        <f>IF(ISBLANK('Raw Data'!D1506), 0, IF('Raw Data'!D1506-'Raw Data'!E1506&gt;3, 'Raw Data'!BC1506, 0))</f>
        <v/>
      </c>
      <c r="AG1511">
        <f>IF(ISBLANK('Raw Data'!A1506), 0, IF(ABS('Raw Data'!D1506-'Raw Data'!E1506)&lt;4, 'Raw Data'!BD1506, 0))</f>
        <v/>
      </c>
      <c r="AH1511">
        <f>IF(ISBLANK('Raw Data'!D1506), 0, IF('Raw Data'!E1506-'Raw Data'!D1506&gt;3, 'Raw Data'!BE1506, 0))</f>
        <v/>
      </c>
      <c r="AI1511">
        <f>IF(SUM('Raw Data'!D1506:E1506)&gt;'Raw Data'!F1506, 'Raw Data'!G1506, 0)</f>
        <v/>
      </c>
      <c r="AJ1511">
        <f>IF(ISBLANK('Raw Data'!D1506), 0, IF(SUM('Raw Data'!D1506:E1506)&lt;'Raw Data'!F1506, 'Raw Data'!H1506, 0))</f>
        <v/>
      </c>
      <c r="AK1511">
        <f>IF(ISBLANK('Raw Data'!A1506), 0, IF(AND('Raw Data'!D1506&lt;3, 'Raw Data'!E1506&lt;3, 'Raw Data'!F1506&lt;BB$2), 'Raw Data'!AF1506, 0))</f>
        <v/>
      </c>
      <c r="AL1511">
        <f>IF(ISBLANK('Raw Data'!A1506), 0, IF(AND('Raw Data'!D1506&lt;4, 'Raw Data'!E1506&lt;4, 'Raw Data'!F1506&lt;BB$2), 'Raw Data'!AI1506, 0))</f>
        <v/>
      </c>
      <c r="AM1511">
        <f>IF(ISBLANK('Raw Data'!A1506), 0, IF(AND('Raw Data'!D1506&lt;5, 'Raw Data'!E1506&lt;5, 'Raw Data'!F1506&lt;BB$2), 'Raw Data'!AL1506, 0))</f>
        <v/>
      </c>
      <c r="AN1511">
        <f>IF(ISBLANK('Raw Data'!A1506), 0, IF(AND('Raw Data'!D1506&lt;6, 'Raw Data'!E1506&lt;6, 'Raw Data'!F1506&lt;BB$2), 'Raw Data'!AO1506, 0))</f>
        <v/>
      </c>
      <c r="AO1511">
        <f>IF(ISBLANK('Raw Data'!A1506), 0, IF(AND('Raw Data'!I1506&lt;Analysis!$BC$2, 'Raw Data'!D1506-'Raw Data'!E1506&gt;1), 'Raw Data'!AW1506, IF(AND('Raw Data'!J1506&lt;Analysis!$BC$2, 'Raw Data'!E1506-'Raw Data'!D1506&gt;1), 'Raw Data'!AY1506, 0)))</f>
        <v/>
      </c>
      <c r="AP1511">
        <f>IF(ISBLANK('Raw Data'!A1506), 0, IF(AND('Raw Data'!I1506&lt;Analysis!$BC$2, 'Raw Data'!D1506-'Raw Data'!E1506&gt;2), 'Raw Data'!AZ1506, IF(AND('Raw Data'!J1506&lt;Analysis!$BC$2, 'Raw Data'!E1506-'Raw Data'!D1506&gt;2), 'Raw Data'!BB1506, 0)))</f>
        <v/>
      </c>
      <c r="AQ1511">
        <f>IF(ISBLANK('Raw Data'!A1506), 0, IF(AND('Raw Data'!I1506&lt;Analysis!$BC$2, 'Raw Data'!D1506-'Raw Data'!E1506&gt;3), 'Raw Data'!BC1506, IF(AND('Raw Data'!J1506&lt;Analysis!$BC$2, 'Raw Data'!E1506-'Raw Data'!D1506&gt;3), 'Raw Data'!BE1506, 0)))</f>
        <v/>
      </c>
      <c r="AR1511">
        <f>IF('Hidden Analysiss'!D1507=1,IF(ABS('Raw Data'!E1506-'Raw Data'!D1506)&lt;2,'Raw Data'!AX1506,0), 0)</f>
        <v/>
      </c>
      <c r="AS1511">
        <f>IF('Hidden Analysiss'!D1507=1,IF(ABS('Raw Data'!E1506-'Raw Data'!D1506)&lt;3,'Raw Data'!BA1506,0), 0)</f>
        <v/>
      </c>
      <c r="AT1511">
        <f>IF('Hidden Analysiss'!D1507=1,IF(ABS('Raw Data'!E1506-'Raw Data'!D1506)&lt;4,'Raw Data'!BD1506,0), 0)</f>
        <v/>
      </c>
      <c r="AU1511">
        <f>IF(AND('Hidden Analysiss'!E1507=1, ABS('Raw Data'!E1506-'Raw Data'!D1506)&lt;2), 'Raw Data'!AX1506, 0)</f>
        <v/>
      </c>
      <c r="AV1511">
        <f>IF(AND('Hidden Analysiss'!E1507=1, ABS('Raw Data'!E1506-'Raw Data'!D1506)&lt;3), 'Raw Data'!BA1506, 0)</f>
        <v/>
      </c>
      <c r="AW1511">
        <f>IF(AND('Hidden Analysiss'!E1507=1, ABS('Raw Data'!E1506-'Raw Data'!D1506)&lt;3), 'Raw Data'!BD1506, 0)</f>
        <v/>
      </c>
    </row>
    <row r="1512">
      <c r="A1512" s="1">
        <f>'Raw Data'!A1507</f>
        <v/>
      </c>
      <c r="B1512">
        <f>IF('Raw Data'!E1507&gt;'Raw Data'!D1507, 'Raw Data'!J1507, 0)</f>
        <v/>
      </c>
      <c r="C1512">
        <f>IF('Raw Data'!D1507&gt;'Raw Data'!E1507, 'Raw Data'!I1507, 0)</f>
        <v/>
      </c>
      <c r="D1512">
        <f>SUM(G1512:H1512)</f>
        <v/>
      </c>
      <c r="E1512">
        <f>IF(AND('Raw Data'!J1507&lt;'Raw Data'!I1507,'Raw Data'!E1507&gt;'Raw Data'!D1507,'Raw Data'!E1507-'Raw Data'!D1507&gt;3),'Raw Data'!N1507,IF(AND('Raw Data'!I1507&lt;'Raw Data'!J1507,'Raw Data'!D1507&gt;'Raw Data'!E1507,'Raw Data'!D1507-'Raw Data'!E1507&gt;3),'Raw Data'!M1507,0))</f>
        <v/>
      </c>
      <c r="F1512">
        <f>IF(AND('Raw Data'!J1507&lt;'Raw Data'!I1507,'Raw Data'!E1507&gt;'Raw Data'!D1507,'Raw Data'!E1507-'Raw Data'!D1507&lt;4),'Raw Data'!L1507,IF(AND('Raw Data'!I1507&lt;'Raw Data'!J1507,'Raw Data'!D1507&gt;'Raw Data'!E1507,'Raw Data'!D1507-'Raw Data'!E1507&lt;4),'Raw Data'!K1507,0))</f>
        <v/>
      </c>
      <c r="G1512">
        <f>IF(AND('Raw Data'!J1507&lt;'Raw Data'!I1507, 'Raw Data'!E1507&gt;'Raw Data'!D1507), 'Raw Data'!J1507, 0)</f>
        <v/>
      </c>
      <c r="H1512">
        <f>IF(AND('Raw Data'!J1507&gt;'Raw Data'!I1507, 'Raw Data'!E1507&lt;'Raw Data'!D1507), 'Raw Data'!I1507, 0)</f>
        <v/>
      </c>
      <c r="I1512">
        <f>SUM(J1512:K1512)</f>
        <v/>
      </c>
      <c r="J1512">
        <f>IF(AND('Raw Data'!J1507&gt;'Raw Data'!I1507, 'Raw Data'!E1507&gt;'Raw Data'!D1507), 'Raw Data'!J1507, 0)</f>
        <v/>
      </c>
      <c r="K1512">
        <f>IF(AND('Raw Data'!I1507&gt;'Raw Data'!J1507, 'Raw Data'!D1507&gt;'Raw Data'!E1507), 'Raw Data'!I1507, 0)</f>
        <v/>
      </c>
      <c r="L1512">
        <f>IF('Raw Data'!E1507-'Raw Data'!D1507&gt;3, 'Raw Data'!N1507, 0)</f>
        <v/>
      </c>
      <c r="M1512">
        <f>IF('Raw Data'!D1507-'Raw Data'!E1507&gt;3, 'Raw Data'!M1507, 0)</f>
        <v/>
      </c>
      <c r="N1512">
        <f>IF(ISBLANK('Raw Data'!D1507),0,IF(AND('Raw Data'!E1507&gt;'Raw Data'!D1507,'Raw Data'!E1507-'Raw Data'!D1507&gt;0,'Raw Data'!E1507-'Raw Data'!D1507&lt;4),'Raw Data'!L1507, 0))</f>
        <v/>
      </c>
      <c r="O1512">
        <f>IF(ISBLANK('Raw Data'!D1507),0,IF(AND('Raw Data'!E1507&gt;'Raw Data'!D1507,'Raw Data'!E1507-'Raw Data'!D1507&gt;0,'Raw Data'!D1507-'Raw Data'!E1507&lt;4),'Raw Data'!K1507, 0))</f>
        <v/>
      </c>
      <c r="P1512">
        <f>IF('Raw Data'!E1507-'Raw Data'!D1507&gt;3, 'Raw Data'!N1507, IF('Raw Data'!D1507-'Raw Data'!E1507&gt;3, 'Raw Data'!M1507, 0))</f>
        <v/>
      </c>
      <c r="Q1512">
        <f>IF(ISBLANK('Raw Data'!E1507),0,IF(AND('Raw Data'!E1507-'Raw Data'!D1507&lt;4,'Raw Data'!E1507-'Raw Data'!D1507&gt;0),'Raw Data'!L1507,IF(AND('Raw Data'!D1507&gt;'Raw Data'!E1507,'Raw Data'!D1507-'Raw Data'!E1507&gt;0),'Raw Data'!K1507,0)))</f>
        <v/>
      </c>
      <c r="R1512">
        <f>IF(ISBLANK('Raw Data'!K1507),0,IFERROR(IF(MATCH(SMALL('Raw Data'!K1507:N1507,1),L1512:O1512,0),SMALL('Raw Data'!K1507:N1507,1)),0))</f>
        <v/>
      </c>
      <c r="S1512">
        <f>IF(ISBLANK('Raw Data'!K1507),0,IFERROR(IF(MATCH(SMALL('Raw Data'!K1507:N1507,2),L1512:O1512,0),SMALL('Raw Data'!K1507:N1507,2)),0))</f>
        <v/>
      </c>
      <c r="T1512">
        <f>IF(ISBLANK('Raw Data'!K1507),0,IFERROR(IF(MATCH(SMALL('Raw Data'!K1507:N1507,3),L1512:O1512,0),SMALL('Raw Data'!K1507:N1507,3)),0))</f>
        <v/>
      </c>
      <c r="U1512">
        <f>IF(ISBLANK('Raw Data'!K1507),0,IFERROR(IF(MATCH(SMALL('Raw Data'!K1507:N1507,4),L1512:O1512,0),SMALL('Raw Data'!K1507:N1507,4)),0))</f>
        <v/>
      </c>
      <c r="V1512">
        <f>IF(AND('Raw Data'!D1507&lt;3, 'Raw Data'!E1507&lt;3, 'Raw Data'!A1507&gt;0), 'Raw Data'!AF1507, 0)</f>
        <v/>
      </c>
      <c r="W1512">
        <f>IF(AND('Raw Data'!D1507&lt;4, 'Raw Data'!E1507&lt;4, 'Raw Data'!A1507&gt;0), 'Raw Data'!AI1507, 0)</f>
        <v/>
      </c>
      <c r="X1512">
        <f>IF(AND('Raw Data'!D1507&lt;5, 'Raw Data'!E1507&lt;5, 'Raw Data'!A1507&gt;0), 'Raw Data'!AL1507, 0)</f>
        <v/>
      </c>
      <c r="Y1512">
        <f>IF(AND('Raw Data'!D1507&lt;6, 'Raw Data'!E1507&lt;6, 'Raw Data'!A1507&gt;0), 'Raw Data'!AO1507, 0)</f>
        <v/>
      </c>
      <c r="Z1512">
        <f>IF(ISBLANK('Raw Data'!D1507), 0, IF('Raw Data'!D1507-'Raw Data'!E1507&gt;1, 'Raw Data'!AW1507, 0))</f>
        <v/>
      </c>
      <c r="AA1512">
        <f>IF(ISBLANK('Raw Data'!A1507), 0, IF(ABS('Raw Data'!D1507-'Raw Data'!E1507)&lt;2, 'Raw Data'!AX1507, 0))</f>
        <v/>
      </c>
      <c r="AB1512">
        <f>IF(ISBLANK('Raw Data'!D1507), 0, IF('Raw Data'!E1507-'Raw Data'!D1507&gt;1, 'Raw Data'!AY1507, 0))</f>
        <v/>
      </c>
      <c r="AC1512">
        <f>IF(ISBLANK('Raw Data'!D1507), 0, IF('Raw Data'!D1507-'Raw Data'!E1507&gt;2, 'Raw Data'!AZ1507, 0))</f>
        <v/>
      </c>
      <c r="AD1512">
        <f>IF(ISBLANK('Raw Data'!A1507), 0, IF(ABS('Raw Data'!D1507-'Raw Data'!E1507)&lt;3, 'Raw Data'!BA1507, 0))</f>
        <v/>
      </c>
      <c r="AE1512">
        <f>IF(ISBLANK('Raw Data'!D1507), 0, IF('Raw Data'!E1507-'Raw Data'!D1507&gt;2, 'Raw Data'!BB1507, 0))</f>
        <v/>
      </c>
      <c r="AF1512">
        <f>IF(ISBLANK('Raw Data'!D1507), 0, IF('Raw Data'!D1507-'Raw Data'!E1507&gt;3, 'Raw Data'!BC1507, 0))</f>
        <v/>
      </c>
      <c r="AG1512">
        <f>IF(ISBLANK('Raw Data'!A1507), 0, IF(ABS('Raw Data'!D1507-'Raw Data'!E1507)&lt;4, 'Raw Data'!BD1507, 0))</f>
        <v/>
      </c>
      <c r="AH1512">
        <f>IF(ISBLANK('Raw Data'!D1507), 0, IF('Raw Data'!E1507-'Raw Data'!D1507&gt;3, 'Raw Data'!BE1507, 0))</f>
        <v/>
      </c>
      <c r="AI1512">
        <f>IF(SUM('Raw Data'!D1507:E1507)&gt;'Raw Data'!F1507, 'Raw Data'!G1507, 0)</f>
        <v/>
      </c>
      <c r="AJ1512">
        <f>IF(ISBLANK('Raw Data'!D1507), 0, IF(SUM('Raw Data'!D1507:E1507)&lt;'Raw Data'!F1507, 'Raw Data'!H1507, 0))</f>
        <v/>
      </c>
      <c r="AK1512">
        <f>IF(ISBLANK('Raw Data'!A1507), 0, IF(AND('Raw Data'!D1507&lt;3, 'Raw Data'!E1507&lt;3, 'Raw Data'!F1507&lt;BB$2), 'Raw Data'!AF1507, 0))</f>
        <v/>
      </c>
      <c r="AL1512">
        <f>IF(ISBLANK('Raw Data'!A1507), 0, IF(AND('Raw Data'!D1507&lt;4, 'Raw Data'!E1507&lt;4, 'Raw Data'!F1507&lt;BB$2), 'Raw Data'!AI1507, 0))</f>
        <v/>
      </c>
      <c r="AM1512">
        <f>IF(ISBLANK('Raw Data'!A1507), 0, IF(AND('Raw Data'!D1507&lt;5, 'Raw Data'!E1507&lt;5, 'Raw Data'!F1507&lt;BB$2), 'Raw Data'!AL1507, 0))</f>
        <v/>
      </c>
      <c r="AN1512">
        <f>IF(ISBLANK('Raw Data'!A1507), 0, IF(AND('Raw Data'!D1507&lt;6, 'Raw Data'!E1507&lt;6, 'Raw Data'!F1507&lt;BB$2), 'Raw Data'!AO1507, 0))</f>
        <v/>
      </c>
      <c r="AO1512">
        <f>IF(ISBLANK('Raw Data'!A1507), 0, IF(AND('Raw Data'!I1507&lt;Analysis!$BC$2, 'Raw Data'!D1507-'Raw Data'!E1507&gt;1), 'Raw Data'!AW1507, IF(AND('Raw Data'!J1507&lt;Analysis!$BC$2, 'Raw Data'!E1507-'Raw Data'!D1507&gt;1), 'Raw Data'!AY1507, 0)))</f>
        <v/>
      </c>
      <c r="AP1512">
        <f>IF(ISBLANK('Raw Data'!A1507), 0, IF(AND('Raw Data'!I1507&lt;Analysis!$BC$2, 'Raw Data'!D1507-'Raw Data'!E1507&gt;2), 'Raw Data'!AZ1507, IF(AND('Raw Data'!J1507&lt;Analysis!$BC$2, 'Raw Data'!E1507-'Raw Data'!D1507&gt;2), 'Raw Data'!BB1507, 0)))</f>
        <v/>
      </c>
      <c r="AQ1512">
        <f>IF(ISBLANK('Raw Data'!A1507), 0, IF(AND('Raw Data'!I1507&lt;Analysis!$BC$2, 'Raw Data'!D1507-'Raw Data'!E1507&gt;3), 'Raw Data'!BC1507, IF(AND('Raw Data'!J1507&lt;Analysis!$BC$2, 'Raw Data'!E1507-'Raw Data'!D1507&gt;3), 'Raw Data'!BE1507, 0)))</f>
        <v/>
      </c>
      <c r="AR1512">
        <f>IF('Hidden Analysiss'!D1508=1,IF(ABS('Raw Data'!E1507-'Raw Data'!D1507)&lt;2,'Raw Data'!AX1507,0), 0)</f>
        <v/>
      </c>
      <c r="AS1512">
        <f>IF('Hidden Analysiss'!D1508=1,IF(ABS('Raw Data'!E1507-'Raw Data'!D1507)&lt;3,'Raw Data'!BA1507,0), 0)</f>
        <v/>
      </c>
      <c r="AT1512">
        <f>IF('Hidden Analysiss'!D1508=1,IF(ABS('Raw Data'!E1507-'Raw Data'!D1507)&lt;4,'Raw Data'!BD1507,0), 0)</f>
        <v/>
      </c>
      <c r="AU1512">
        <f>IF(AND('Hidden Analysiss'!E1508=1, ABS('Raw Data'!E1507-'Raw Data'!D1507)&lt;2), 'Raw Data'!AX1507, 0)</f>
        <v/>
      </c>
      <c r="AV1512">
        <f>IF(AND('Hidden Analysiss'!E1508=1, ABS('Raw Data'!E1507-'Raw Data'!D1507)&lt;3), 'Raw Data'!BA1507, 0)</f>
        <v/>
      </c>
      <c r="AW1512">
        <f>IF(AND('Hidden Analysiss'!E1508=1, ABS('Raw Data'!E1507-'Raw Data'!D1507)&lt;3), 'Raw Data'!BD1507, 0)</f>
        <v/>
      </c>
    </row>
    <row r="1513">
      <c r="A1513" s="1">
        <f>'Raw Data'!A1508</f>
        <v/>
      </c>
      <c r="B1513">
        <f>IF('Raw Data'!E1508&gt;'Raw Data'!D1508, 'Raw Data'!J1508, 0)</f>
        <v/>
      </c>
      <c r="C1513">
        <f>IF('Raw Data'!D1508&gt;'Raw Data'!E1508, 'Raw Data'!I1508, 0)</f>
        <v/>
      </c>
      <c r="D1513">
        <f>SUM(G1513:H1513)</f>
        <v/>
      </c>
      <c r="E1513">
        <f>IF(AND('Raw Data'!J1508&lt;'Raw Data'!I1508,'Raw Data'!E1508&gt;'Raw Data'!D1508,'Raw Data'!E1508-'Raw Data'!D1508&gt;3),'Raw Data'!N1508,IF(AND('Raw Data'!I1508&lt;'Raw Data'!J1508,'Raw Data'!D1508&gt;'Raw Data'!E1508,'Raw Data'!D1508-'Raw Data'!E1508&gt;3),'Raw Data'!M1508,0))</f>
        <v/>
      </c>
      <c r="F1513">
        <f>IF(AND('Raw Data'!J1508&lt;'Raw Data'!I1508,'Raw Data'!E1508&gt;'Raw Data'!D1508,'Raw Data'!E1508-'Raw Data'!D1508&lt;4),'Raw Data'!L1508,IF(AND('Raw Data'!I1508&lt;'Raw Data'!J1508,'Raw Data'!D1508&gt;'Raw Data'!E1508,'Raw Data'!D1508-'Raw Data'!E1508&lt;4),'Raw Data'!K1508,0))</f>
        <v/>
      </c>
      <c r="G1513">
        <f>IF(AND('Raw Data'!J1508&lt;'Raw Data'!I1508, 'Raw Data'!E1508&gt;'Raw Data'!D1508), 'Raw Data'!J1508, 0)</f>
        <v/>
      </c>
      <c r="H1513">
        <f>IF(AND('Raw Data'!J1508&gt;'Raw Data'!I1508, 'Raw Data'!E1508&lt;'Raw Data'!D1508), 'Raw Data'!I1508, 0)</f>
        <v/>
      </c>
      <c r="I1513">
        <f>SUM(J1513:K1513)</f>
        <v/>
      </c>
      <c r="J1513">
        <f>IF(AND('Raw Data'!J1508&gt;'Raw Data'!I1508, 'Raw Data'!E1508&gt;'Raw Data'!D1508), 'Raw Data'!J1508, 0)</f>
        <v/>
      </c>
      <c r="K1513">
        <f>IF(AND('Raw Data'!I1508&gt;'Raw Data'!J1508, 'Raw Data'!D1508&gt;'Raw Data'!E1508), 'Raw Data'!I1508, 0)</f>
        <v/>
      </c>
      <c r="L1513">
        <f>IF('Raw Data'!E1508-'Raw Data'!D1508&gt;3, 'Raw Data'!N1508, 0)</f>
        <v/>
      </c>
      <c r="M1513">
        <f>IF('Raw Data'!D1508-'Raw Data'!E1508&gt;3, 'Raw Data'!M1508, 0)</f>
        <v/>
      </c>
      <c r="N1513">
        <f>IF(ISBLANK('Raw Data'!D1508),0,IF(AND('Raw Data'!E1508&gt;'Raw Data'!D1508,'Raw Data'!E1508-'Raw Data'!D1508&gt;0,'Raw Data'!E1508-'Raw Data'!D1508&lt;4),'Raw Data'!L1508, 0))</f>
        <v/>
      </c>
      <c r="O1513">
        <f>IF(ISBLANK('Raw Data'!D1508),0,IF(AND('Raw Data'!E1508&gt;'Raw Data'!D1508,'Raw Data'!E1508-'Raw Data'!D1508&gt;0,'Raw Data'!D1508-'Raw Data'!E1508&lt;4),'Raw Data'!K1508, 0))</f>
        <v/>
      </c>
      <c r="P1513">
        <f>IF('Raw Data'!E1508-'Raw Data'!D1508&gt;3, 'Raw Data'!N1508, IF('Raw Data'!D1508-'Raw Data'!E1508&gt;3, 'Raw Data'!M1508, 0))</f>
        <v/>
      </c>
      <c r="Q1513">
        <f>IF(ISBLANK('Raw Data'!E1508),0,IF(AND('Raw Data'!E1508-'Raw Data'!D1508&lt;4,'Raw Data'!E1508-'Raw Data'!D1508&gt;0),'Raw Data'!L1508,IF(AND('Raw Data'!D1508&gt;'Raw Data'!E1508,'Raw Data'!D1508-'Raw Data'!E1508&gt;0),'Raw Data'!K1508,0)))</f>
        <v/>
      </c>
      <c r="R1513">
        <f>IF(ISBLANK('Raw Data'!K1508),0,IFERROR(IF(MATCH(SMALL('Raw Data'!K1508:N1508,1),L1513:O1513,0),SMALL('Raw Data'!K1508:N1508,1)),0))</f>
        <v/>
      </c>
      <c r="S1513">
        <f>IF(ISBLANK('Raw Data'!K1508),0,IFERROR(IF(MATCH(SMALL('Raw Data'!K1508:N1508,2),L1513:O1513,0),SMALL('Raw Data'!K1508:N1508,2)),0))</f>
        <v/>
      </c>
      <c r="T1513">
        <f>IF(ISBLANK('Raw Data'!K1508),0,IFERROR(IF(MATCH(SMALL('Raw Data'!K1508:N1508,3),L1513:O1513,0),SMALL('Raw Data'!K1508:N1508,3)),0))</f>
        <v/>
      </c>
      <c r="U1513">
        <f>IF(ISBLANK('Raw Data'!K1508),0,IFERROR(IF(MATCH(SMALL('Raw Data'!K1508:N1508,4),L1513:O1513,0),SMALL('Raw Data'!K1508:N1508,4)),0))</f>
        <v/>
      </c>
      <c r="V1513">
        <f>IF(AND('Raw Data'!D1508&lt;3, 'Raw Data'!E1508&lt;3, 'Raw Data'!A1508&gt;0), 'Raw Data'!AF1508, 0)</f>
        <v/>
      </c>
      <c r="W1513">
        <f>IF(AND('Raw Data'!D1508&lt;4, 'Raw Data'!E1508&lt;4, 'Raw Data'!A1508&gt;0), 'Raw Data'!AI1508, 0)</f>
        <v/>
      </c>
      <c r="X1513">
        <f>IF(AND('Raw Data'!D1508&lt;5, 'Raw Data'!E1508&lt;5, 'Raw Data'!A1508&gt;0), 'Raw Data'!AL1508, 0)</f>
        <v/>
      </c>
      <c r="Y1513">
        <f>IF(AND('Raw Data'!D1508&lt;6, 'Raw Data'!E1508&lt;6, 'Raw Data'!A1508&gt;0), 'Raw Data'!AO1508, 0)</f>
        <v/>
      </c>
      <c r="Z1513">
        <f>IF(ISBLANK('Raw Data'!D1508), 0, IF('Raw Data'!D1508-'Raw Data'!E1508&gt;1, 'Raw Data'!AW1508, 0))</f>
        <v/>
      </c>
      <c r="AA1513">
        <f>IF(ISBLANK('Raw Data'!A1508), 0, IF(ABS('Raw Data'!D1508-'Raw Data'!E1508)&lt;2, 'Raw Data'!AX1508, 0))</f>
        <v/>
      </c>
      <c r="AB1513">
        <f>IF(ISBLANK('Raw Data'!D1508), 0, IF('Raw Data'!E1508-'Raw Data'!D1508&gt;1, 'Raw Data'!AY1508, 0))</f>
        <v/>
      </c>
      <c r="AC1513">
        <f>IF(ISBLANK('Raw Data'!D1508), 0, IF('Raw Data'!D1508-'Raw Data'!E1508&gt;2, 'Raw Data'!AZ1508, 0))</f>
        <v/>
      </c>
      <c r="AD1513">
        <f>IF(ISBLANK('Raw Data'!A1508), 0, IF(ABS('Raw Data'!D1508-'Raw Data'!E1508)&lt;3, 'Raw Data'!BA1508, 0))</f>
        <v/>
      </c>
      <c r="AE1513">
        <f>IF(ISBLANK('Raw Data'!D1508), 0, IF('Raw Data'!E1508-'Raw Data'!D1508&gt;2, 'Raw Data'!BB1508, 0))</f>
        <v/>
      </c>
      <c r="AF1513">
        <f>IF(ISBLANK('Raw Data'!D1508), 0, IF('Raw Data'!D1508-'Raw Data'!E1508&gt;3, 'Raw Data'!BC1508, 0))</f>
        <v/>
      </c>
      <c r="AG1513">
        <f>IF(ISBLANK('Raw Data'!A1508), 0, IF(ABS('Raw Data'!D1508-'Raw Data'!E1508)&lt;4, 'Raw Data'!BD1508, 0))</f>
        <v/>
      </c>
      <c r="AH1513">
        <f>IF(ISBLANK('Raw Data'!D1508), 0, IF('Raw Data'!E1508-'Raw Data'!D1508&gt;3, 'Raw Data'!BE1508, 0))</f>
        <v/>
      </c>
      <c r="AI1513">
        <f>IF(SUM('Raw Data'!D1508:E1508)&gt;'Raw Data'!F1508, 'Raw Data'!G1508, 0)</f>
        <v/>
      </c>
      <c r="AJ1513">
        <f>IF(ISBLANK('Raw Data'!D1508), 0, IF(SUM('Raw Data'!D1508:E1508)&lt;'Raw Data'!F1508, 'Raw Data'!H1508, 0))</f>
        <v/>
      </c>
      <c r="AK1513">
        <f>IF(ISBLANK('Raw Data'!A1508), 0, IF(AND('Raw Data'!D1508&lt;3, 'Raw Data'!E1508&lt;3, 'Raw Data'!F1508&lt;BB$2), 'Raw Data'!AF1508, 0))</f>
        <v/>
      </c>
      <c r="AL1513">
        <f>IF(ISBLANK('Raw Data'!A1508), 0, IF(AND('Raw Data'!D1508&lt;4, 'Raw Data'!E1508&lt;4, 'Raw Data'!F1508&lt;BB$2), 'Raw Data'!AI1508, 0))</f>
        <v/>
      </c>
      <c r="AM1513">
        <f>IF(ISBLANK('Raw Data'!A1508), 0, IF(AND('Raw Data'!D1508&lt;5, 'Raw Data'!E1508&lt;5, 'Raw Data'!F1508&lt;BB$2), 'Raw Data'!AL1508, 0))</f>
        <v/>
      </c>
      <c r="AN1513">
        <f>IF(ISBLANK('Raw Data'!A1508), 0, IF(AND('Raw Data'!D1508&lt;6, 'Raw Data'!E1508&lt;6, 'Raw Data'!F1508&lt;BB$2), 'Raw Data'!AO1508, 0))</f>
        <v/>
      </c>
      <c r="AO1513">
        <f>IF(ISBLANK('Raw Data'!A1508), 0, IF(AND('Raw Data'!I1508&lt;Analysis!$BC$2, 'Raw Data'!D1508-'Raw Data'!E1508&gt;1), 'Raw Data'!AW1508, IF(AND('Raw Data'!J1508&lt;Analysis!$BC$2, 'Raw Data'!E1508-'Raw Data'!D1508&gt;1), 'Raw Data'!AY1508, 0)))</f>
        <v/>
      </c>
      <c r="AP1513">
        <f>IF(ISBLANK('Raw Data'!A1508), 0, IF(AND('Raw Data'!I1508&lt;Analysis!$BC$2, 'Raw Data'!D1508-'Raw Data'!E1508&gt;2), 'Raw Data'!AZ1508, IF(AND('Raw Data'!J1508&lt;Analysis!$BC$2, 'Raw Data'!E1508-'Raw Data'!D1508&gt;2), 'Raw Data'!BB1508, 0)))</f>
        <v/>
      </c>
      <c r="AQ1513">
        <f>IF(ISBLANK('Raw Data'!A1508), 0, IF(AND('Raw Data'!I1508&lt;Analysis!$BC$2, 'Raw Data'!D1508-'Raw Data'!E1508&gt;3), 'Raw Data'!BC1508, IF(AND('Raw Data'!J1508&lt;Analysis!$BC$2, 'Raw Data'!E1508-'Raw Data'!D1508&gt;3), 'Raw Data'!BE1508, 0)))</f>
        <v/>
      </c>
      <c r="AR1513">
        <f>IF('Hidden Analysiss'!D1509=1,IF(ABS('Raw Data'!E1508-'Raw Data'!D1508)&lt;2,'Raw Data'!AX1508,0), 0)</f>
        <v/>
      </c>
      <c r="AS1513">
        <f>IF('Hidden Analysiss'!D1509=1,IF(ABS('Raw Data'!E1508-'Raw Data'!D1508)&lt;3,'Raw Data'!BA1508,0), 0)</f>
        <v/>
      </c>
      <c r="AT1513">
        <f>IF('Hidden Analysiss'!D1509=1,IF(ABS('Raw Data'!E1508-'Raw Data'!D1508)&lt;4,'Raw Data'!BD1508,0), 0)</f>
        <v/>
      </c>
      <c r="AU1513">
        <f>IF(AND('Hidden Analysiss'!E1509=1, ABS('Raw Data'!E1508-'Raw Data'!D1508)&lt;2), 'Raw Data'!AX1508, 0)</f>
        <v/>
      </c>
      <c r="AV1513">
        <f>IF(AND('Hidden Analysiss'!E1509=1, ABS('Raw Data'!E1508-'Raw Data'!D1508)&lt;3), 'Raw Data'!BA1508, 0)</f>
        <v/>
      </c>
      <c r="AW1513">
        <f>IF(AND('Hidden Analysiss'!E1509=1, ABS('Raw Data'!E1508-'Raw Data'!D1508)&lt;3), 'Raw Data'!BD1508, 0)</f>
        <v/>
      </c>
    </row>
    <row r="1514">
      <c r="A1514" s="1">
        <f>'Raw Data'!A1509</f>
        <v/>
      </c>
      <c r="B1514">
        <f>IF('Raw Data'!E1509&gt;'Raw Data'!D1509, 'Raw Data'!J1509, 0)</f>
        <v/>
      </c>
      <c r="C1514">
        <f>IF('Raw Data'!D1509&gt;'Raw Data'!E1509, 'Raw Data'!I1509, 0)</f>
        <v/>
      </c>
      <c r="D1514">
        <f>SUM(G1514:H1514)</f>
        <v/>
      </c>
      <c r="E1514">
        <f>IF(AND('Raw Data'!J1509&lt;'Raw Data'!I1509,'Raw Data'!E1509&gt;'Raw Data'!D1509,'Raw Data'!E1509-'Raw Data'!D1509&gt;3),'Raw Data'!N1509,IF(AND('Raw Data'!I1509&lt;'Raw Data'!J1509,'Raw Data'!D1509&gt;'Raw Data'!E1509,'Raw Data'!D1509-'Raw Data'!E1509&gt;3),'Raw Data'!M1509,0))</f>
        <v/>
      </c>
      <c r="F1514">
        <f>IF(AND('Raw Data'!J1509&lt;'Raw Data'!I1509,'Raw Data'!E1509&gt;'Raw Data'!D1509,'Raw Data'!E1509-'Raw Data'!D1509&lt;4),'Raw Data'!L1509,IF(AND('Raw Data'!I1509&lt;'Raw Data'!J1509,'Raw Data'!D1509&gt;'Raw Data'!E1509,'Raw Data'!D1509-'Raw Data'!E1509&lt;4),'Raw Data'!K1509,0))</f>
        <v/>
      </c>
      <c r="G1514">
        <f>IF(AND('Raw Data'!J1509&lt;'Raw Data'!I1509, 'Raw Data'!E1509&gt;'Raw Data'!D1509), 'Raw Data'!J1509, 0)</f>
        <v/>
      </c>
      <c r="H1514">
        <f>IF(AND('Raw Data'!J1509&gt;'Raw Data'!I1509, 'Raw Data'!E1509&lt;'Raw Data'!D1509), 'Raw Data'!I1509, 0)</f>
        <v/>
      </c>
      <c r="I1514">
        <f>SUM(J1514:K1514)</f>
        <v/>
      </c>
      <c r="J1514">
        <f>IF(AND('Raw Data'!J1509&gt;'Raw Data'!I1509, 'Raw Data'!E1509&gt;'Raw Data'!D1509), 'Raw Data'!J1509, 0)</f>
        <v/>
      </c>
      <c r="K1514">
        <f>IF(AND('Raw Data'!I1509&gt;'Raw Data'!J1509, 'Raw Data'!D1509&gt;'Raw Data'!E1509), 'Raw Data'!I1509, 0)</f>
        <v/>
      </c>
      <c r="L1514">
        <f>IF('Raw Data'!E1509-'Raw Data'!D1509&gt;3, 'Raw Data'!N1509, 0)</f>
        <v/>
      </c>
      <c r="M1514">
        <f>IF('Raw Data'!D1509-'Raw Data'!E1509&gt;3, 'Raw Data'!M1509, 0)</f>
        <v/>
      </c>
      <c r="N1514">
        <f>IF(ISBLANK('Raw Data'!D1509),0,IF(AND('Raw Data'!E1509&gt;'Raw Data'!D1509,'Raw Data'!E1509-'Raw Data'!D1509&gt;0,'Raw Data'!E1509-'Raw Data'!D1509&lt;4),'Raw Data'!L1509, 0))</f>
        <v/>
      </c>
      <c r="O1514">
        <f>IF(ISBLANK('Raw Data'!D1509),0,IF(AND('Raw Data'!E1509&gt;'Raw Data'!D1509,'Raw Data'!E1509-'Raw Data'!D1509&gt;0,'Raw Data'!D1509-'Raw Data'!E1509&lt;4),'Raw Data'!K1509, 0))</f>
        <v/>
      </c>
      <c r="P1514">
        <f>IF('Raw Data'!E1509-'Raw Data'!D1509&gt;3, 'Raw Data'!N1509, IF('Raw Data'!D1509-'Raw Data'!E1509&gt;3, 'Raw Data'!M1509, 0))</f>
        <v/>
      </c>
      <c r="Q1514">
        <f>IF(ISBLANK('Raw Data'!E1509),0,IF(AND('Raw Data'!E1509-'Raw Data'!D1509&lt;4,'Raw Data'!E1509-'Raw Data'!D1509&gt;0),'Raw Data'!L1509,IF(AND('Raw Data'!D1509&gt;'Raw Data'!E1509,'Raw Data'!D1509-'Raw Data'!E1509&gt;0),'Raw Data'!K1509,0)))</f>
        <v/>
      </c>
      <c r="R1514">
        <f>IF(ISBLANK('Raw Data'!K1509),0,IFERROR(IF(MATCH(SMALL('Raw Data'!K1509:N1509,1),L1514:O1514,0),SMALL('Raw Data'!K1509:N1509,1)),0))</f>
        <v/>
      </c>
      <c r="S1514">
        <f>IF(ISBLANK('Raw Data'!K1509),0,IFERROR(IF(MATCH(SMALL('Raw Data'!K1509:N1509,2),L1514:O1514,0),SMALL('Raw Data'!K1509:N1509,2)),0))</f>
        <v/>
      </c>
      <c r="T1514">
        <f>IF(ISBLANK('Raw Data'!K1509),0,IFERROR(IF(MATCH(SMALL('Raw Data'!K1509:N1509,3),L1514:O1514,0),SMALL('Raw Data'!K1509:N1509,3)),0))</f>
        <v/>
      </c>
      <c r="U1514">
        <f>IF(ISBLANK('Raw Data'!K1509),0,IFERROR(IF(MATCH(SMALL('Raw Data'!K1509:N1509,4),L1514:O1514,0),SMALL('Raw Data'!K1509:N1509,4)),0))</f>
        <v/>
      </c>
      <c r="V1514">
        <f>IF(AND('Raw Data'!D1509&lt;3, 'Raw Data'!E1509&lt;3, 'Raw Data'!A1509&gt;0), 'Raw Data'!AF1509, 0)</f>
        <v/>
      </c>
      <c r="W1514">
        <f>IF(AND('Raw Data'!D1509&lt;4, 'Raw Data'!E1509&lt;4, 'Raw Data'!A1509&gt;0), 'Raw Data'!AI1509, 0)</f>
        <v/>
      </c>
      <c r="X1514">
        <f>IF(AND('Raw Data'!D1509&lt;5, 'Raw Data'!E1509&lt;5, 'Raw Data'!A1509&gt;0), 'Raw Data'!AL1509, 0)</f>
        <v/>
      </c>
      <c r="Y1514">
        <f>IF(AND('Raw Data'!D1509&lt;6, 'Raw Data'!E1509&lt;6, 'Raw Data'!A1509&gt;0), 'Raw Data'!AO1509, 0)</f>
        <v/>
      </c>
      <c r="Z1514">
        <f>IF(ISBLANK('Raw Data'!D1509), 0, IF('Raw Data'!D1509-'Raw Data'!E1509&gt;1, 'Raw Data'!AW1509, 0))</f>
        <v/>
      </c>
      <c r="AA1514">
        <f>IF(ISBLANK('Raw Data'!A1509), 0, IF(ABS('Raw Data'!D1509-'Raw Data'!E1509)&lt;2, 'Raw Data'!AX1509, 0))</f>
        <v/>
      </c>
      <c r="AB1514">
        <f>IF(ISBLANK('Raw Data'!D1509), 0, IF('Raw Data'!E1509-'Raw Data'!D1509&gt;1, 'Raw Data'!AY1509, 0))</f>
        <v/>
      </c>
      <c r="AC1514">
        <f>IF(ISBLANK('Raw Data'!D1509), 0, IF('Raw Data'!D1509-'Raw Data'!E1509&gt;2, 'Raw Data'!AZ1509, 0))</f>
        <v/>
      </c>
      <c r="AD1514">
        <f>IF(ISBLANK('Raw Data'!A1509), 0, IF(ABS('Raw Data'!D1509-'Raw Data'!E1509)&lt;3, 'Raw Data'!BA1509, 0))</f>
        <v/>
      </c>
      <c r="AE1514">
        <f>IF(ISBLANK('Raw Data'!D1509), 0, IF('Raw Data'!E1509-'Raw Data'!D1509&gt;2, 'Raw Data'!BB1509, 0))</f>
        <v/>
      </c>
      <c r="AF1514">
        <f>IF(ISBLANK('Raw Data'!D1509), 0, IF('Raw Data'!D1509-'Raw Data'!E1509&gt;3, 'Raw Data'!BC1509, 0))</f>
        <v/>
      </c>
      <c r="AG1514">
        <f>IF(ISBLANK('Raw Data'!A1509), 0, IF(ABS('Raw Data'!D1509-'Raw Data'!E1509)&lt;4, 'Raw Data'!BD1509, 0))</f>
        <v/>
      </c>
      <c r="AH1514">
        <f>IF(ISBLANK('Raw Data'!D1509), 0, IF('Raw Data'!E1509-'Raw Data'!D1509&gt;3, 'Raw Data'!BE1509, 0))</f>
        <v/>
      </c>
      <c r="AI1514">
        <f>IF(SUM('Raw Data'!D1509:E1509)&gt;'Raw Data'!F1509, 'Raw Data'!G1509, 0)</f>
        <v/>
      </c>
      <c r="AJ1514">
        <f>IF(ISBLANK('Raw Data'!D1509), 0, IF(SUM('Raw Data'!D1509:E1509)&lt;'Raw Data'!F1509, 'Raw Data'!H1509, 0))</f>
        <v/>
      </c>
      <c r="AK1514">
        <f>IF(ISBLANK('Raw Data'!A1509), 0, IF(AND('Raw Data'!D1509&lt;3, 'Raw Data'!E1509&lt;3, 'Raw Data'!F1509&lt;BB$2), 'Raw Data'!AF1509, 0))</f>
        <v/>
      </c>
      <c r="AL1514">
        <f>IF(ISBLANK('Raw Data'!A1509), 0, IF(AND('Raw Data'!D1509&lt;4, 'Raw Data'!E1509&lt;4, 'Raw Data'!F1509&lt;BB$2), 'Raw Data'!AI1509, 0))</f>
        <v/>
      </c>
      <c r="AM1514">
        <f>IF(ISBLANK('Raw Data'!A1509), 0, IF(AND('Raw Data'!D1509&lt;5, 'Raw Data'!E1509&lt;5, 'Raw Data'!F1509&lt;BB$2), 'Raw Data'!AL1509, 0))</f>
        <v/>
      </c>
      <c r="AN1514">
        <f>IF(ISBLANK('Raw Data'!A1509), 0, IF(AND('Raw Data'!D1509&lt;6, 'Raw Data'!E1509&lt;6, 'Raw Data'!F1509&lt;BB$2), 'Raw Data'!AO1509, 0))</f>
        <v/>
      </c>
      <c r="AO1514">
        <f>IF(ISBLANK('Raw Data'!A1509), 0, IF(AND('Raw Data'!I1509&lt;Analysis!$BC$2, 'Raw Data'!D1509-'Raw Data'!E1509&gt;1), 'Raw Data'!AW1509, IF(AND('Raw Data'!J1509&lt;Analysis!$BC$2, 'Raw Data'!E1509-'Raw Data'!D1509&gt;1), 'Raw Data'!AY1509, 0)))</f>
        <v/>
      </c>
      <c r="AP1514">
        <f>IF(ISBLANK('Raw Data'!A1509), 0, IF(AND('Raw Data'!I1509&lt;Analysis!$BC$2, 'Raw Data'!D1509-'Raw Data'!E1509&gt;2), 'Raw Data'!AZ1509, IF(AND('Raw Data'!J1509&lt;Analysis!$BC$2, 'Raw Data'!E1509-'Raw Data'!D1509&gt;2), 'Raw Data'!BB1509, 0)))</f>
        <v/>
      </c>
      <c r="AQ1514">
        <f>IF(ISBLANK('Raw Data'!A1509), 0, IF(AND('Raw Data'!I1509&lt;Analysis!$BC$2, 'Raw Data'!D1509-'Raw Data'!E1509&gt;3), 'Raw Data'!BC1509, IF(AND('Raw Data'!J1509&lt;Analysis!$BC$2, 'Raw Data'!E1509-'Raw Data'!D1509&gt;3), 'Raw Data'!BE1509, 0)))</f>
        <v/>
      </c>
      <c r="AR1514">
        <f>IF('Hidden Analysiss'!D1510=1,IF(ABS('Raw Data'!E1509-'Raw Data'!D1509)&lt;2,'Raw Data'!AX1509,0), 0)</f>
        <v/>
      </c>
      <c r="AS1514">
        <f>IF('Hidden Analysiss'!D1510=1,IF(ABS('Raw Data'!E1509-'Raw Data'!D1509)&lt;3,'Raw Data'!BA1509,0), 0)</f>
        <v/>
      </c>
      <c r="AT1514">
        <f>IF('Hidden Analysiss'!D1510=1,IF(ABS('Raw Data'!E1509-'Raw Data'!D1509)&lt;4,'Raw Data'!BD1509,0), 0)</f>
        <v/>
      </c>
      <c r="AU1514">
        <f>IF(AND('Hidden Analysiss'!E1510=1, ABS('Raw Data'!E1509-'Raw Data'!D1509)&lt;2), 'Raw Data'!AX1509, 0)</f>
        <v/>
      </c>
      <c r="AV1514">
        <f>IF(AND('Hidden Analysiss'!E1510=1, ABS('Raw Data'!E1509-'Raw Data'!D1509)&lt;3), 'Raw Data'!BA1509, 0)</f>
        <v/>
      </c>
      <c r="AW1514">
        <f>IF(AND('Hidden Analysiss'!E1510=1, ABS('Raw Data'!E1509-'Raw Data'!D1509)&lt;3), 'Raw Data'!BD1509, 0)</f>
        <v/>
      </c>
    </row>
    <row r="1515">
      <c r="A1515" s="1">
        <f>'Raw Data'!A1510</f>
        <v/>
      </c>
      <c r="B1515">
        <f>IF('Raw Data'!E1510&gt;'Raw Data'!D1510, 'Raw Data'!J1510, 0)</f>
        <v/>
      </c>
      <c r="C1515">
        <f>IF('Raw Data'!D1510&gt;'Raw Data'!E1510, 'Raw Data'!I1510, 0)</f>
        <v/>
      </c>
      <c r="D1515">
        <f>SUM(G1515:H1515)</f>
        <v/>
      </c>
      <c r="E1515">
        <f>IF(AND('Raw Data'!J1510&lt;'Raw Data'!I1510,'Raw Data'!E1510&gt;'Raw Data'!D1510,'Raw Data'!E1510-'Raw Data'!D1510&gt;3),'Raw Data'!N1510,IF(AND('Raw Data'!I1510&lt;'Raw Data'!J1510,'Raw Data'!D1510&gt;'Raw Data'!E1510,'Raw Data'!D1510-'Raw Data'!E1510&gt;3),'Raw Data'!M1510,0))</f>
        <v/>
      </c>
      <c r="F1515">
        <f>IF(AND('Raw Data'!J1510&lt;'Raw Data'!I1510,'Raw Data'!E1510&gt;'Raw Data'!D1510,'Raw Data'!E1510-'Raw Data'!D1510&lt;4),'Raw Data'!L1510,IF(AND('Raw Data'!I1510&lt;'Raw Data'!J1510,'Raw Data'!D1510&gt;'Raw Data'!E1510,'Raw Data'!D1510-'Raw Data'!E1510&lt;4),'Raw Data'!K1510,0))</f>
        <v/>
      </c>
      <c r="G1515">
        <f>IF(AND('Raw Data'!J1510&lt;'Raw Data'!I1510, 'Raw Data'!E1510&gt;'Raw Data'!D1510), 'Raw Data'!J1510, 0)</f>
        <v/>
      </c>
      <c r="H1515">
        <f>IF(AND('Raw Data'!J1510&gt;'Raw Data'!I1510, 'Raw Data'!E1510&lt;'Raw Data'!D1510), 'Raw Data'!I1510, 0)</f>
        <v/>
      </c>
      <c r="I1515">
        <f>SUM(J1515:K1515)</f>
        <v/>
      </c>
      <c r="J1515">
        <f>IF(AND('Raw Data'!J1510&gt;'Raw Data'!I1510, 'Raw Data'!E1510&gt;'Raw Data'!D1510), 'Raw Data'!J1510, 0)</f>
        <v/>
      </c>
      <c r="K1515">
        <f>IF(AND('Raw Data'!I1510&gt;'Raw Data'!J1510, 'Raw Data'!D1510&gt;'Raw Data'!E1510), 'Raw Data'!I1510, 0)</f>
        <v/>
      </c>
      <c r="L1515">
        <f>IF('Raw Data'!E1510-'Raw Data'!D1510&gt;3, 'Raw Data'!N1510, 0)</f>
        <v/>
      </c>
      <c r="M1515">
        <f>IF('Raw Data'!D1510-'Raw Data'!E1510&gt;3, 'Raw Data'!M1510, 0)</f>
        <v/>
      </c>
      <c r="N1515">
        <f>IF(ISBLANK('Raw Data'!D1510),0,IF(AND('Raw Data'!E1510&gt;'Raw Data'!D1510,'Raw Data'!E1510-'Raw Data'!D1510&gt;0,'Raw Data'!E1510-'Raw Data'!D1510&lt;4),'Raw Data'!L1510, 0))</f>
        <v/>
      </c>
      <c r="O1515">
        <f>IF(ISBLANK('Raw Data'!D1510),0,IF(AND('Raw Data'!E1510&gt;'Raw Data'!D1510,'Raw Data'!E1510-'Raw Data'!D1510&gt;0,'Raw Data'!D1510-'Raw Data'!E1510&lt;4),'Raw Data'!K1510, 0))</f>
        <v/>
      </c>
      <c r="P1515">
        <f>IF('Raw Data'!E1510-'Raw Data'!D1510&gt;3, 'Raw Data'!N1510, IF('Raw Data'!D1510-'Raw Data'!E1510&gt;3, 'Raw Data'!M1510, 0))</f>
        <v/>
      </c>
      <c r="Q1515">
        <f>IF(ISBLANK('Raw Data'!E1510),0,IF(AND('Raw Data'!E1510-'Raw Data'!D1510&lt;4,'Raw Data'!E1510-'Raw Data'!D1510&gt;0),'Raw Data'!L1510,IF(AND('Raw Data'!D1510&gt;'Raw Data'!E1510,'Raw Data'!D1510-'Raw Data'!E1510&gt;0),'Raw Data'!K1510,0)))</f>
        <v/>
      </c>
      <c r="R1515">
        <f>IF(ISBLANK('Raw Data'!K1510),0,IFERROR(IF(MATCH(SMALL('Raw Data'!K1510:N1510,1),L1515:O1515,0),SMALL('Raw Data'!K1510:N1510,1)),0))</f>
        <v/>
      </c>
      <c r="S1515">
        <f>IF(ISBLANK('Raw Data'!K1510),0,IFERROR(IF(MATCH(SMALL('Raw Data'!K1510:N1510,2),L1515:O1515,0),SMALL('Raw Data'!K1510:N1510,2)),0))</f>
        <v/>
      </c>
      <c r="T1515">
        <f>IF(ISBLANK('Raw Data'!K1510),0,IFERROR(IF(MATCH(SMALL('Raw Data'!K1510:N1510,3),L1515:O1515,0),SMALL('Raw Data'!K1510:N1510,3)),0))</f>
        <v/>
      </c>
      <c r="U1515">
        <f>IF(ISBLANK('Raw Data'!K1510),0,IFERROR(IF(MATCH(SMALL('Raw Data'!K1510:N1510,4),L1515:O1515,0),SMALL('Raw Data'!K1510:N1510,4)),0))</f>
        <v/>
      </c>
      <c r="V1515">
        <f>IF(AND('Raw Data'!D1510&lt;3, 'Raw Data'!E1510&lt;3, 'Raw Data'!A1510&gt;0), 'Raw Data'!AF1510, 0)</f>
        <v/>
      </c>
      <c r="W1515">
        <f>IF(AND('Raw Data'!D1510&lt;4, 'Raw Data'!E1510&lt;4, 'Raw Data'!A1510&gt;0), 'Raw Data'!AI1510, 0)</f>
        <v/>
      </c>
      <c r="X1515">
        <f>IF(AND('Raw Data'!D1510&lt;5, 'Raw Data'!E1510&lt;5, 'Raw Data'!A1510&gt;0), 'Raw Data'!AL1510, 0)</f>
        <v/>
      </c>
      <c r="Y1515">
        <f>IF(AND('Raw Data'!D1510&lt;6, 'Raw Data'!E1510&lt;6, 'Raw Data'!A1510&gt;0), 'Raw Data'!AO1510, 0)</f>
        <v/>
      </c>
      <c r="Z1515">
        <f>IF(ISBLANK('Raw Data'!D1510), 0, IF('Raw Data'!D1510-'Raw Data'!E1510&gt;1, 'Raw Data'!AW1510, 0))</f>
        <v/>
      </c>
      <c r="AA1515">
        <f>IF(ISBLANK('Raw Data'!A1510), 0, IF(ABS('Raw Data'!D1510-'Raw Data'!E1510)&lt;2, 'Raw Data'!AX1510, 0))</f>
        <v/>
      </c>
      <c r="AB1515">
        <f>IF(ISBLANK('Raw Data'!D1510), 0, IF('Raw Data'!E1510-'Raw Data'!D1510&gt;1, 'Raw Data'!AY1510, 0))</f>
        <v/>
      </c>
      <c r="AC1515">
        <f>IF(ISBLANK('Raw Data'!D1510), 0, IF('Raw Data'!D1510-'Raw Data'!E1510&gt;2, 'Raw Data'!AZ1510, 0))</f>
        <v/>
      </c>
      <c r="AD1515">
        <f>IF(ISBLANK('Raw Data'!A1510), 0, IF(ABS('Raw Data'!D1510-'Raw Data'!E1510)&lt;3, 'Raw Data'!BA1510, 0))</f>
        <v/>
      </c>
      <c r="AE1515">
        <f>IF(ISBLANK('Raw Data'!D1510), 0, IF('Raw Data'!E1510-'Raw Data'!D1510&gt;2, 'Raw Data'!BB1510, 0))</f>
        <v/>
      </c>
      <c r="AF1515">
        <f>IF(ISBLANK('Raw Data'!D1510), 0, IF('Raw Data'!D1510-'Raw Data'!E1510&gt;3, 'Raw Data'!BC1510, 0))</f>
        <v/>
      </c>
      <c r="AG1515">
        <f>IF(ISBLANK('Raw Data'!A1510), 0, IF(ABS('Raw Data'!D1510-'Raw Data'!E1510)&lt;4, 'Raw Data'!BD1510, 0))</f>
        <v/>
      </c>
      <c r="AH1515">
        <f>IF(ISBLANK('Raw Data'!D1510), 0, IF('Raw Data'!E1510-'Raw Data'!D1510&gt;3, 'Raw Data'!BE1510, 0))</f>
        <v/>
      </c>
      <c r="AI1515">
        <f>IF(SUM('Raw Data'!D1510:E1510)&gt;'Raw Data'!F1510, 'Raw Data'!G1510, 0)</f>
        <v/>
      </c>
      <c r="AJ1515">
        <f>IF(ISBLANK('Raw Data'!D1510), 0, IF(SUM('Raw Data'!D1510:E1510)&lt;'Raw Data'!F1510, 'Raw Data'!H1510, 0))</f>
        <v/>
      </c>
      <c r="AK1515">
        <f>IF(ISBLANK('Raw Data'!A1510), 0, IF(AND('Raw Data'!D1510&lt;3, 'Raw Data'!E1510&lt;3, 'Raw Data'!F1510&lt;BB$2), 'Raw Data'!AF1510, 0))</f>
        <v/>
      </c>
      <c r="AL1515">
        <f>IF(ISBLANK('Raw Data'!A1510), 0, IF(AND('Raw Data'!D1510&lt;4, 'Raw Data'!E1510&lt;4, 'Raw Data'!F1510&lt;BB$2), 'Raw Data'!AI1510, 0))</f>
        <v/>
      </c>
      <c r="AM1515">
        <f>IF(ISBLANK('Raw Data'!A1510), 0, IF(AND('Raw Data'!D1510&lt;5, 'Raw Data'!E1510&lt;5, 'Raw Data'!F1510&lt;BB$2), 'Raw Data'!AL1510, 0))</f>
        <v/>
      </c>
      <c r="AN1515">
        <f>IF(ISBLANK('Raw Data'!A1510), 0, IF(AND('Raw Data'!D1510&lt;6, 'Raw Data'!E1510&lt;6, 'Raw Data'!F1510&lt;BB$2), 'Raw Data'!AO1510, 0))</f>
        <v/>
      </c>
      <c r="AO1515">
        <f>IF(ISBLANK('Raw Data'!A1510), 0, IF(AND('Raw Data'!I1510&lt;Analysis!$BC$2, 'Raw Data'!D1510-'Raw Data'!E1510&gt;1), 'Raw Data'!AW1510, IF(AND('Raw Data'!J1510&lt;Analysis!$BC$2, 'Raw Data'!E1510-'Raw Data'!D1510&gt;1), 'Raw Data'!AY1510, 0)))</f>
        <v/>
      </c>
      <c r="AP1515">
        <f>IF(ISBLANK('Raw Data'!A1510), 0, IF(AND('Raw Data'!I1510&lt;Analysis!$BC$2, 'Raw Data'!D1510-'Raw Data'!E1510&gt;2), 'Raw Data'!AZ1510, IF(AND('Raw Data'!J1510&lt;Analysis!$BC$2, 'Raw Data'!E1510-'Raw Data'!D1510&gt;2), 'Raw Data'!BB1510, 0)))</f>
        <v/>
      </c>
      <c r="AQ1515">
        <f>IF(ISBLANK('Raw Data'!A1510), 0, IF(AND('Raw Data'!I1510&lt;Analysis!$BC$2, 'Raw Data'!D1510-'Raw Data'!E1510&gt;3), 'Raw Data'!BC1510, IF(AND('Raw Data'!J1510&lt;Analysis!$BC$2, 'Raw Data'!E1510-'Raw Data'!D1510&gt;3), 'Raw Data'!BE1510, 0)))</f>
        <v/>
      </c>
      <c r="AR1515">
        <f>IF('Hidden Analysiss'!D1511=1,IF(ABS('Raw Data'!E1510-'Raw Data'!D1510)&lt;2,'Raw Data'!AX1510,0), 0)</f>
        <v/>
      </c>
      <c r="AS1515">
        <f>IF('Hidden Analysiss'!D1511=1,IF(ABS('Raw Data'!E1510-'Raw Data'!D1510)&lt;3,'Raw Data'!BA1510,0), 0)</f>
        <v/>
      </c>
      <c r="AT1515">
        <f>IF('Hidden Analysiss'!D1511=1,IF(ABS('Raw Data'!E1510-'Raw Data'!D1510)&lt;4,'Raw Data'!BD1510,0), 0)</f>
        <v/>
      </c>
      <c r="AU1515">
        <f>IF(AND('Hidden Analysiss'!E1511=1, ABS('Raw Data'!E1510-'Raw Data'!D1510)&lt;2), 'Raw Data'!AX1510, 0)</f>
        <v/>
      </c>
      <c r="AV1515">
        <f>IF(AND('Hidden Analysiss'!E1511=1, ABS('Raw Data'!E1510-'Raw Data'!D1510)&lt;3), 'Raw Data'!BA1510, 0)</f>
        <v/>
      </c>
      <c r="AW1515">
        <f>IF(AND('Hidden Analysiss'!E1511=1, ABS('Raw Data'!E1510-'Raw Data'!D1510)&lt;3), 'Raw Data'!BD1510, 0)</f>
        <v/>
      </c>
    </row>
    <row r="1516">
      <c r="A1516" s="1">
        <f>'Raw Data'!A1511</f>
        <v/>
      </c>
      <c r="B1516">
        <f>IF('Raw Data'!E1511&gt;'Raw Data'!D1511, 'Raw Data'!J1511, 0)</f>
        <v/>
      </c>
      <c r="C1516">
        <f>IF('Raw Data'!D1511&gt;'Raw Data'!E1511, 'Raw Data'!I1511, 0)</f>
        <v/>
      </c>
      <c r="D1516">
        <f>SUM(G1516:H1516)</f>
        <v/>
      </c>
      <c r="E1516">
        <f>IF(AND('Raw Data'!J1511&lt;'Raw Data'!I1511,'Raw Data'!E1511&gt;'Raw Data'!D1511,'Raw Data'!E1511-'Raw Data'!D1511&gt;3),'Raw Data'!N1511,IF(AND('Raw Data'!I1511&lt;'Raw Data'!J1511,'Raw Data'!D1511&gt;'Raw Data'!E1511,'Raw Data'!D1511-'Raw Data'!E1511&gt;3),'Raw Data'!M1511,0))</f>
        <v/>
      </c>
      <c r="F1516">
        <f>IF(AND('Raw Data'!J1511&lt;'Raw Data'!I1511,'Raw Data'!E1511&gt;'Raw Data'!D1511,'Raw Data'!E1511-'Raw Data'!D1511&lt;4),'Raw Data'!L1511,IF(AND('Raw Data'!I1511&lt;'Raw Data'!J1511,'Raw Data'!D1511&gt;'Raw Data'!E1511,'Raw Data'!D1511-'Raw Data'!E1511&lt;4),'Raw Data'!K1511,0))</f>
        <v/>
      </c>
      <c r="G1516">
        <f>IF(AND('Raw Data'!J1511&lt;'Raw Data'!I1511, 'Raw Data'!E1511&gt;'Raw Data'!D1511), 'Raw Data'!J1511, 0)</f>
        <v/>
      </c>
      <c r="H1516">
        <f>IF(AND('Raw Data'!J1511&gt;'Raw Data'!I1511, 'Raw Data'!E1511&lt;'Raw Data'!D1511), 'Raw Data'!I1511, 0)</f>
        <v/>
      </c>
      <c r="I1516">
        <f>SUM(J1516:K1516)</f>
        <v/>
      </c>
      <c r="J1516">
        <f>IF(AND('Raw Data'!J1511&gt;'Raw Data'!I1511, 'Raw Data'!E1511&gt;'Raw Data'!D1511), 'Raw Data'!J1511, 0)</f>
        <v/>
      </c>
      <c r="K1516">
        <f>IF(AND('Raw Data'!I1511&gt;'Raw Data'!J1511, 'Raw Data'!D1511&gt;'Raw Data'!E1511), 'Raw Data'!I1511, 0)</f>
        <v/>
      </c>
      <c r="L1516">
        <f>IF('Raw Data'!E1511-'Raw Data'!D1511&gt;3, 'Raw Data'!N1511, 0)</f>
        <v/>
      </c>
      <c r="M1516">
        <f>IF('Raw Data'!D1511-'Raw Data'!E1511&gt;3, 'Raw Data'!M1511, 0)</f>
        <v/>
      </c>
      <c r="N1516">
        <f>IF(ISBLANK('Raw Data'!D1511),0,IF(AND('Raw Data'!E1511&gt;'Raw Data'!D1511,'Raw Data'!E1511-'Raw Data'!D1511&gt;0,'Raw Data'!E1511-'Raw Data'!D1511&lt;4),'Raw Data'!L1511, 0))</f>
        <v/>
      </c>
      <c r="O1516">
        <f>IF(ISBLANK('Raw Data'!D1511),0,IF(AND('Raw Data'!E1511&gt;'Raw Data'!D1511,'Raw Data'!E1511-'Raw Data'!D1511&gt;0,'Raw Data'!D1511-'Raw Data'!E1511&lt;4),'Raw Data'!K1511, 0))</f>
        <v/>
      </c>
      <c r="P1516">
        <f>IF('Raw Data'!E1511-'Raw Data'!D1511&gt;3, 'Raw Data'!N1511, IF('Raw Data'!D1511-'Raw Data'!E1511&gt;3, 'Raw Data'!M1511, 0))</f>
        <v/>
      </c>
      <c r="Q1516">
        <f>IF(ISBLANK('Raw Data'!E1511),0,IF(AND('Raw Data'!E1511-'Raw Data'!D1511&lt;4,'Raw Data'!E1511-'Raw Data'!D1511&gt;0),'Raw Data'!L1511,IF(AND('Raw Data'!D1511&gt;'Raw Data'!E1511,'Raw Data'!D1511-'Raw Data'!E1511&gt;0),'Raw Data'!K1511,0)))</f>
        <v/>
      </c>
      <c r="R1516">
        <f>IF(ISBLANK('Raw Data'!K1511),0,IFERROR(IF(MATCH(SMALL('Raw Data'!K1511:N1511,1),L1516:O1516,0),SMALL('Raw Data'!K1511:N1511,1)),0))</f>
        <v/>
      </c>
      <c r="S1516">
        <f>IF(ISBLANK('Raw Data'!K1511),0,IFERROR(IF(MATCH(SMALL('Raw Data'!K1511:N1511,2),L1516:O1516,0),SMALL('Raw Data'!K1511:N1511,2)),0))</f>
        <v/>
      </c>
      <c r="T1516">
        <f>IF(ISBLANK('Raw Data'!K1511),0,IFERROR(IF(MATCH(SMALL('Raw Data'!K1511:N1511,3),L1516:O1516,0),SMALL('Raw Data'!K1511:N1511,3)),0))</f>
        <v/>
      </c>
      <c r="U1516">
        <f>IF(ISBLANK('Raw Data'!K1511),0,IFERROR(IF(MATCH(SMALL('Raw Data'!K1511:N1511,4),L1516:O1516,0),SMALL('Raw Data'!K1511:N1511,4)),0))</f>
        <v/>
      </c>
      <c r="V1516">
        <f>IF(AND('Raw Data'!D1511&lt;3, 'Raw Data'!E1511&lt;3, 'Raw Data'!A1511&gt;0), 'Raw Data'!AF1511, 0)</f>
        <v/>
      </c>
      <c r="W1516">
        <f>IF(AND('Raw Data'!D1511&lt;4, 'Raw Data'!E1511&lt;4, 'Raw Data'!A1511&gt;0), 'Raw Data'!AI1511, 0)</f>
        <v/>
      </c>
      <c r="X1516">
        <f>IF(AND('Raw Data'!D1511&lt;5, 'Raw Data'!E1511&lt;5, 'Raw Data'!A1511&gt;0), 'Raw Data'!AL1511, 0)</f>
        <v/>
      </c>
      <c r="Y1516">
        <f>IF(AND('Raw Data'!D1511&lt;6, 'Raw Data'!E1511&lt;6, 'Raw Data'!A1511&gt;0), 'Raw Data'!AO1511, 0)</f>
        <v/>
      </c>
      <c r="Z1516">
        <f>IF(ISBLANK('Raw Data'!D1511), 0, IF('Raw Data'!D1511-'Raw Data'!E1511&gt;1, 'Raw Data'!AW1511, 0))</f>
        <v/>
      </c>
      <c r="AA1516">
        <f>IF(ISBLANK('Raw Data'!A1511), 0, IF(ABS('Raw Data'!D1511-'Raw Data'!E1511)&lt;2, 'Raw Data'!AX1511, 0))</f>
        <v/>
      </c>
      <c r="AB1516">
        <f>IF(ISBLANK('Raw Data'!D1511), 0, IF('Raw Data'!E1511-'Raw Data'!D1511&gt;1, 'Raw Data'!AY1511, 0))</f>
        <v/>
      </c>
      <c r="AC1516">
        <f>IF(ISBLANK('Raw Data'!D1511), 0, IF('Raw Data'!D1511-'Raw Data'!E1511&gt;2, 'Raw Data'!AZ1511, 0))</f>
        <v/>
      </c>
      <c r="AD1516">
        <f>IF(ISBLANK('Raw Data'!A1511), 0, IF(ABS('Raw Data'!D1511-'Raw Data'!E1511)&lt;3, 'Raw Data'!BA1511, 0))</f>
        <v/>
      </c>
      <c r="AE1516">
        <f>IF(ISBLANK('Raw Data'!D1511), 0, IF('Raw Data'!E1511-'Raw Data'!D1511&gt;2, 'Raw Data'!BB1511, 0))</f>
        <v/>
      </c>
      <c r="AF1516">
        <f>IF(ISBLANK('Raw Data'!D1511), 0, IF('Raw Data'!D1511-'Raw Data'!E1511&gt;3, 'Raw Data'!BC1511, 0))</f>
        <v/>
      </c>
      <c r="AG1516">
        <f>IF(ISBLANK('Raw Data'!A1511), 0, IF(ABS('Raw Data'!D1511-'Raw Data'!E1511)&lt;4, 'Raw Data'!BD1511, 0))</f>
        <v/>
      </c>
      <c r="AH1516">
        <f>IF(ISBLANK('Raw Data'!D1511), 0, IF('Raw Data'!E1511-'Raw Data'!D1511&gt;3, 'Raw Data'!BE1511, 0))</f>
        <v/>
      </c>
      <c r="AI1516">
        <f>IF(SUM('Raw Data'!D1511:E1511)&gt;'Raw Data'!F1511, 'Raw Data'!G1511, 0)</f>
        <v/>
      </c>
      <c r="AJ1516">
        <f>IF(ISBLANK('Raw Data'!D1511), 0, IF(SUM('Raw Data'!D1511:E1511)&lt;'Raw Data'!F1511, 'Raw Data'!H1511, 0))</f>
        <v/>
      </c>
      <c r="AK1516">
        <f>IF(ISBLANK('Raw Data'!A1511), 0, IF(AND('Raw Data'!D1511&lt;3, 'Raw Data'!E1511&lt;3, 'Raw Data'!F1511&lt;BB$2), 'Raw Data'!AF1511, 0))</f>
        <v/>
      </c>
      <c r="AL1516">
        <f>IF(ISBLANK('Raw Data'!A1511), 0, IF(AND('Raw Data'!D1511&lt;4, 'Raw Data'!E1511&lt;4, 'Raw Data'!F1511&lt;BB$2), 'Raw Data'!AI1511, 0))</f>
        <v/>
      </c>
      <c r="AM1516">
        <f>IF(ISBLANK('Raw Data'!A1511), 0, IF(AND('Raw Data'!D1511&lt;5, 'Raw Data'!E1511&lt;5, 'Raw Data'!F1511&lt;BB$2), 'Raw Data'!AL1511, 0))</f>
        <v/>
      </c>
      <c r="AN1516">
        <f>IF(ISBLANK('Raw Data'!A1511), 0, IF(AND('Raw Data'!D1511&lt;6, 'Raw Data'!E1511&lt;6, 'Raw Data'!F1511&lt;BB$2), 'Raw Data'!AO1511, 0))</f>
        <v/>
      </c>
      <c r="AO1516">
        <f>IF(ISBLANK('Raw Data'!A1511), 0, IF(AND('Raw Data'!I1511&lt;Analysis!$BC$2, 'Raw Data'!D1511-'Raw Data'!E1511&gt;1), 'Raw Data'!AW1511, IF(AND('Raw Data'!J1511&lt;Analysis!$BC$2, 'Raw Data'!E1511-'Raw Data'!D1511&gt;1), 'Raw Data'!AY1511, 0)))</f>
        <v/>
      </c>
      <c r="AP1516">
        <f>IF(ISBLANK('Raw Data'!A1511), 0, IF(AND('Raw Data'!I1511&lt;Analysis!$BC$2, 'Raw Data'!D1511-'Raw Data'!E1511&gt;2), 'Raw Data'!AZ1511, IF(AND('Raw Data'!J1511&lt;Analysis!$BC$2, 'Raw Data'!E1511-'Raw Data'!D1511&gt;2), 'Raw Data'!BB1511, 0)))</f>
        <v/>
      </c>
      <c r="AQ1516">
        <f>IF(ISBLANK('Raw Data'!A1511), 0, IF(AND('Raw Data'!I1511&lt;Analysis!$BC$2, 'Raw Data'!D1511-'Raw Data'!E1511&gt;3), 'Raw Data'!BC1511, IF(AND('Raw Data'!J1511&lt;Analysis!$BC$2, 'Raw Data'!E1511-'Raw Data'!D1511&gt;3), 'Raw Data'!BE1511, 0)))</f>
        <v/>
      </c>
      <c r="AR1516">
        <f>IF('Hidden Analysiss'!D1512=1,IF(ABS('Raw Data'!E1511-'Raw Data'!D1511)&lt;2,'Raw Data'!AX1511,0), 0)</f>
        <v/>
      </c>
      <c r="AS1516">
        <f>IF('Hidden Analysiss'!D1512=1,IF(ABS('Raw Data'!E1511-'Raw Data'!D1511)&lt;3,'Raw Data'!BA1511,0), 0)</f>
        <v/>
      </c>
      <c r="AT1516">
        <f>IF('Hidden Analysiss'!D1512=1,IF(ABS('Raw Data'!E1511-'Raw Data'!D1511)&lt;4,'Raw Data'!BD1511,0), 0)</f>
        <v/>
      </c>
      <c r="AU1516">
        <f>IF(AND('Hidden Analysiss'!E1512=1, ABS('Raw Data'!E1511-'Raw Data'!D1511)&lt;2), 'Raw Data'!AX1511, 0)</f>
        <v/>
      </c>
      <c r="AV1516">
        <f>IF(AND('Hidden Analysiss'!E1512=1, ABS('Raw Data'!E1511-'Raw Data'!D1511)&lt;3), 'Raw Data'!BA1511, 0)</f>
        <v/>
      </c>
      <c r="AW1516">
        <f>IF(AND('Hidden Analysiss'!E1512=1, ABS('Raw Data'!E1511-'Raw Data'!D1511)&lt;3), 'Raw Data'!BD1511, 0)</f>
        <v/>
      </c>
    </row>
    <row r="1517">
      <c r="A1517" s="1">
        <f>'Raw Data'!A1512</f>
        <v/>
      </c>
      <c r="B1517">
        <f>IF('Raw Data'!E1512&gt;'Raw Data'!D1512, 'Raw Data'!J1512, 0)</f>
        <v/>
      </c>
      <c r="C1517">
        <f>IF('Raw Data'!D1512&gt;'Raw Data'!E1512, 'Raw Data'!I1512, 0)</f>
        <v/>
      </c>
      <c r="D1517">
        <f>SUM(G1517:H1517)</f>
        <v/>
      </c>
      <c r="E1517">
        <f>IF(AND('Raw Data'!J1512&lt;'Raw Data'!I1512,'Raw Data'!E1512&gt;'Raw Data'!D1512,'Raw Data'!E1512-'Raw Data'!D1512&gt;3),'Raw Data'!N1512,IF(AND('Raw Data'!I1512&lt;'Raw Data'!J1512,'Raw Data'!D1512&gt;'Raw Data'!E1512,'Raw Data'!D1512-'Raw Data'!E1512&gt;3),'Raw Data'!M1512,0))</f>
        <v/>
      </c>
      <c r="F1517">
        <f>IF(AND('Raw Data'!J1512&lt;'Raw Data'!I1512,'Raw Data'!E1512&gt;'Raw Data'!D1512,'Raw Data'!E1512-'Raw Data'!D1512&lt;4),'Raw Data'!L1512,IF(AND('Raw Data'!I1512&lt;'Raw Data'!J1512,'Raw Data'!D1512&gt;'Raw Data'!E1512,'Raw Data'!D1512-'Raw Data'!E1512&lt;4),'Raw Data'!K1512,0))</f>
        <v/>
      </c>
      <c r="G1517">
        <f>IF(AND('Raw Data'!J1512&lt;'Raw Data'!I1512, 'Raw Data'!E1512&gt;'Raw Data'!D1512), 'Raw Data'!J1512, 0)</f>
        <v/>
      </c>
      <c r="H1517">
        <f>IF(AND('Raw Data'!J1512&gt;'Raw Data'!I1512, 'Raw Data'!E1512&lt;'Raw Data'!D1512), 'Raw Data'!I1512, 0)</f>
        <v/>
      </c>
      <c r="I1517">
        <f>SUM(J1517:K1517)</f>
        <v/>
      </c>
      <c r="J1517">
        <f>IF(AND('Raw Data'!J1512&gt;'Raw Data'!I1512, 'Raw Data'!E1512&gt;'Raw Data'!D1512), 'Raw Data'!J1512, 0)</f>
        <v/>
      </c>
      <c r="K1517">
        <f>IF(AND('Raw Data'!I1512&gt;'Raw Data'!J1512, 'Raw Data'!D1512&gt;'Raw Data'!E1512), 'Raw Data'!I1512, 0)</f>
        <v/>
      </c>
      <c r="L1517">
        <f>IF('Raw Data'!E1512-'Raw Data'!D1512&gt;3, 'Raw Data'!N1512, 0)</f>
        <v/>
      </c>
      <c r="M1517">
        <f>IF('Raw Data'!D1512-'Raw Data'!E1512&gt;3, 'Raw Data'!M1512, 0)</f>
        <v/>
      </c>
      <c r="N1517">
        <f>IF(ISBLANK('Raw Data'!D1512),0,IF(AND('Raw Data'!E1512&gt;'Raw Data'!D1512,'Raw Data'!E1512-'Raw Data'!D1512&gt;0,'Raw Data'!E1512-'Raw Data'!D1512&lt;4),'Raw Data'!L1512, 0))</f>
        <v/>
      </c>
      <c r="O1517">
        <f>IF(ISBLANK('Raw Data'!D1512),0,IF(AND('Raw Data'!E1512&gt;'Raw Data'!D1512,'Raw Data'!E1512-'Raw Data'!D1512&gt;0,'Raw Data'!D1512-'Raw Data'!E1512&lt;4),'Raw Data'!K1512, 0))</f>
        <v/>
      </c>
      <c r="P1517">
        <f>IF('Raw Data'!E1512-'Raw Data'!D1512&gt;3, 'Raw Data'!N1512, IF('Raw Data'!D1512-'Raw Data'!E1512&gt;3, 'Raw Data'!M1512, 0))</f>
        <v/>
      </c>
      <c r="Q1517">
        <f>IF(ISBLANK('Raw Data'!E1512),0,IF(AND('Raw Data'!E1512-'Raw Data'!D1512&lt;4,'Raw Data'!E1512-'Raw Data'!D1512&gt;0),'Raw Data'!L1512,IF(AND('Raw Data'!D1512&gt;'Raw Data'!E1512,'Raw Data'!D1512-'Raw Data'!E1512&gt;0),'Raw Data'!K1512,0)))</f>
        <v/>
      </c>
      <c r="R1517">
        <f>IF(ISBLANK('Raw Data'!K1512),0,IFERROR(IF(MATCH(SMALL('Raw Data'!K1512:N1512,1),L1517:O1517,0),SMALL('Raw Data'!K1512:N1512,1)),0))</f>
        <v/>
      </c>
      <c r="S1517">
        <f>IF(ISBLANK('Raw Data'!K1512),0,IFERROR(IF(MATCH(SMALL('Raw Data'!K1512:N1512,2),L1517:O1517,0),SMALL('Raw Data'!K1512:N1512,2)),0))</f>
        <v/>
      </c>
      <c r="T1517">
        <f>IF(ISBLANK('Raw Data'!K1512),0,IFERROR(IF(MATCH(SMALL('Raw Data'!K1512:N1512,3),L1517:O1517,0),SMALL('Raw Data'!K1512:N1512,3)),0))</f>
        <v/>
      </c>
      <c r="U1517">
        <f>IF(ISBLANK('Raw Data'!K1512),0,IFERROR(IF(MATCH(SMALL('Raw Data'!K1512:N1512,4),L1517:O1517,0),SMALL('Raw Data'!K1512:N1512,4)),0))</f>
        <v/>
      </c>
      <c r="V1517">
        <f>IF(AND('Raw Data'!D1512&lt;3, 'Raw Data'!E1512&lt;3, 'Raw Data'!A1512&gt;0), 'Raw Data'!AF1512, 0)</f>
        <v/>
      </c>
      <c r="W1517">
        <f>IF(AND('Raw Data'!D1512&lt;4, 'Raw Data'!E1512&lt;4, 'Raw Data'!A1512&gt;0), 'Raw Data'!AI1512, 0)</f>
        <v/>
      </c>
      <c r="X1517">
        <f>IF(AND('Raw Data'!D1512&lt;5, 'Raw Data'!E1512&lt;5, 'Raw Data'!A1512&gt;0), 'Raw Data'!AL1512, 0)</f>
        <v/>
      </c>
      <c r="Y1517">
        <f>IF(AND('Raw Data'!D1512&lt;6, 'Raw Data'!E1512&lt;6, 'Raw Data'!A1512&gt;0), 'Raw Data'!AO1512, 0)</f>
        <v/>
      </c>
      <c r="Z1517">
        <f>IF(ISBLANK('Raw Data'!D1512), 0, IF('Raw Data'!D1512-'Raw Data'!E1512&gt;1, 'Raw Data'!AW1512, 0))</f>
        <v/>
      </c>
      <c r="AA1517">
        <f>IF(ISBLANK('Raw Data'!A1512), 0, IF(ABS('Raw Data'!D1512-'Raw Data'!E1512)&lt;2, 'Raw Data'!AX1512, 0))</f>
        <v/>
      </c>
      <c r="AB1517">
        <f>IF(ISBLANK('Raw Data'!D1512), 0, IF('Raw Data'!E1512-'Raw Data'!D1512&gt;1, 'Raw Data'!AY1512, 0))</f>
        <v/>
      </c>
      <c r="AC1517">
        <f>IF(ISBLANK('Raw Data'!D1512), 0, IF('Raw Data'!D1512-'Raw Data'!E1512&gt;2, 'Raw Data'!AZ1512, 0))</f>
        <v/>
      </c>
      <c r="AD1517">
        <f>IF(ISBLANK('Raw Data'!A1512), 0, IF(ABS('Raw Data'!D1512-'Raw Data'!E1512)&lt;3, 'Raw Data'!BA1512, 0))</f>
        <v/>
      </c>
      <c r="AE1517">
        <f>IF(ISBLANK('Raw Data'!D1512), 0, IF('Raw Data'!E1512-'Raw Data'!D1512&gt;2, 'Raw Data'!BB1512, 0))</f>
        <v/>
      </c>
      <c r="AF1517">
        <f>IF(ISBLANK('Raw Data'!D1512), 0, IF('Raw Data'!D1512-'Raw Data'!E1512&gt;3, 'Raw Data'!BC1512, 0))</f>
        <v/>
      </c>
      <c r="AG1517">
        <f>IF(ISBLANK('Raw Data'!A1512), 0, IF(ABS('Raw Data'!D1512-'Raw Data'!E1512)&lt;4, 'Raw Data'!BD1512, 0))</f>
        <v/>
      </c>
      <c r="AH1517">
        <f>IF(ISBLANK('Raw Data'!D1512), 0, IF('Raw Data'!E1512-'Raw Data'!D1512&gt;3, 'Raw Data'!BE1512, 0))</f>
        <v/>
      </c>
      <c r="AI1517">
        <f>IF(SUM('Raw Data'!D1512:E1512)&gt;'Raw Data'!F1512, 'Raw Data'!G1512, 0)</f>
        <v/>
      </c>
      <c r="AJ1517">
        <f>IF(ISBLANK('Raw Data'!D1512), 0, IF(SUM('Raw Data'!D1512:E1512)&lt;'Raw Data'!F1512, 'Raw Data'!H1512, 0))</f>
        <v/>
      </c>
      <c r="AK1517">
        <f>IF(ISBLANK('Raw Data'!A1512), 0, IF(AND('Raw Data'!D1512&lt;3, 'Raw Data'!E1512&lt;3, 'Raw Data'!F1512&lt;BB$2), 'Raw Data'!AF1512, 0))</f>
        <v/>
      </c>
      <c r="AL1517">
        <f>IF(ISBLANK('Raw Data'!A1512), 0, IF(AND('Raw Data'!D1512&lt;4, 'Raw Data'!E1512&lt;4, 'Raw Data'!F1512&lt;BB$2), 'Raw Data'!AI1512, 0))</f>
        <v/>
      </c>
      <c r="AM1517">
        <f>IF(ISBLANK('Raw Data'!A1512), 0, IF(AND('Raw Data'!D1512&lt;5, 'Raw Data'!E1512&lt;5, 'Raw Data'!F1512&lt;BB$2), 'Raw Data'!AL1512, 0))</f>
        <v/>
      </c>
      <c r="AN1517">
        <f>IF(ISBLANK('Raw Data'!A1512), 0, IF(AND('Raw Data'!D1512&lt;6, 'Raw Data'!E1512&lt;6, 'Raw Data'!F1512&lt;BB$2), 'Raw Data'!AO1512, 0))</f>
        <v/>
      </c>
      <c r="AO1517">
        <f>IF(ISBLANK('Raw Data'!A1512), 0, IF(AND('Raw Data'!I1512&lt;Analysis!$BC$2, 'Raw Data'!D1512-'Raw Data'!E1512&gt;1), 'Raw Data'!AW1512, IF(AND('Raw Data'!J1512&lt;Analysis!$BC$2, 'Raw Data'!E1512-'Raw Data'!D1512&gt;1), 'Raw Data'!AY1512, 0)))</f>
        <v/>
      </c>
      <c r="AP1517">
        <f>IF(ISBLANK('Raw Data'!A1512), 0, IF(AND('Raw Data'!I1512&lt;Analysis!$BC$2, 'Raw Data'!D1512-'Raw Data'!E1512&gt;2), 'Raw Data'!AZ1512, IF(AND('Raw Data'!J1512&lt;Analysis!$BC$2, 'Raw Data'!E1512-'Raw Data'!D1512&gt;2), 'Raw Data'!BB1512, 0)))</f>
        <v/>
      </c>
      <c r="AQ1517">
        <f>IF(ISBLANK('Raw Data'!A1512), 0, IF(AND('Raw Data'!I1512&lt;Analysis!$BC$2, 'Raw Data'!D1512-'Raw Data'!E1512&gt;3), 'Raw Data'!BC1512, IF(AND('Raw Data'!J1512&lt;Analysis!$BC$2, 'Raw Data'!E1512-'Raw Data'!D1512&gt;3), 'Raw Data'!BE1512, 0)))</f>
        <v/>
      </c>
      <c r="AR1517">
        <f>IF('Hidden Analysiss'!D1513=1,IF(ABS('Raw Data'!E1512-'Raw Data'!D1512)&lt;2,'Raw Data'!AX1512,0), 0)</f>
        <v/>
      </c>
      <c r="AS1517">
        <f>IF('Hidden Analysiss'!D1513=1,IF(ABS('Raw Data'!E1512-'Raw Data'!D1512)&lt;3,'Raw Data'!BA1512,0), 0)</f>
        <v/>
      </c>
      <c r="AT1517">
        <f>IF('Hidden Analysiss'!D1513=1,IF(ABS('Raw Data'!E1512-'Raw Data'!D1512)&lt;4,'Raw Data'!BD1512,0), 0)</f>
        <v/>
      </c>
      <c r="AU1517">
        <f>IF(AND('Hidden Analysiss'!E1513=1, ABS('Raw Data'!E1512-'Raw Data'!D1512)&lt;2), 'Raw Data'!AX1512, 0)</f>
        <v/>
      </c>
      <c r="AV1517">
        <f>IF(AND('Hidden Analysiss'!E1513=1, ABS('Raw Data'!E1512-'Raw Data'!D1512)&lt;3), 'Raw Data'!BA1512, 0)</f>
        <v/>
      </c>
      <c r="AW1517">
        <f>IF(AND('Hidden Analysiss'!E1513=1, ABS('Raw Data'!E1512-'Raw Data'!D1512)&lt;3), 'Raw Data'!BD1512, 0)</f>
        <v/>
      </c>
    </row>
    <row r="1518">
      <c r="A1518" s="1">
        <f>'Raw Data'!A1513</f>
        <v/>
      </c>
      <c r="B1518">
        <f>IF('Raw Data'!E1513&gt;'Raw Data'!D1513, 'Raw Data'!J1513, 0)</f>
        <v/>
      </c>
      <c r="C1518">
        <f>IF('Raw Data'!D1513&gt;'Raw Data'!E1513, 'Raw Data'!I1513, 0)</f>
        <v/>
      </c>
      <c r="D1518">
        <f>SUM(G1518:H1518)</f>
        <v/>
      </c>
      <c r="E1518">
        <f>IF(AND('Raw Data'!J1513&lt;'Raw Data'!I1513,'Raw Data'!E1513&gt;'Raw Data'!D1513,'Raw Data'!E1513-'Raw Data'!D1513&gt;3),'Raw Data'!N1513,IF(AND('Raw Data'!I1513&lt;'Raw Data'!J1513,'Raw Data'!D1513&gt;'Raw Data'!E1513,'Raw Data'!D1513-'Raw Data'!E1513&gt;3),'Raw Data'!M1513,0))</f>
        <v/>
      </c>
      <c r="F1518">
        <f>IF(AND('Raw Data'!J1513&lt;'Raw Data'!I1513,'Raw Data'!E1513&gt;'Raw Data'!D1513,'Raw Data'!E1513-'Raw Data'!D1513&lt;4),'Raw Data'!L1513,IF(AND('Raw Data'!I1513&lt;'Raw Data'!J1513,'Raw Data'!D1513&gt;'Raw Data'!E1513,'Raw Data'!D1513-'Raw Data'!E1513&lt;4),'Raw Data'!K1513,0))</f>
        <v/>
      </c>
      <c r="G1518">
        <f>IF(AND('Raw Data'!J1513&lt;'Raw Data'!I1513, 'Raw Data'!E1513&gt;'Raw Data'!D1513), 'Raw Data'!J1513, 0)</f>
        <v/>
      </c>
      <c r="H1518">
        <f>IF(AND('Raw Data'!J1513&gt;'Raw Data'!I1513, 'Raw Data'!E1513&lt;'Raw Data'!D1513), 'Raw Data'!I1513, 0)</f>
        <v/>
      </c>
      <c r="I1518">
        <f>SUM(J1518:K1518)</f>
        <v/>
      </c>
      <c r="J1518">
        <f>IF(AND('Raw Data'!J1513&gt;'Raw Data'!I1513, 'Raw Data'!E1513&gt;'Raw Data'!D1513), 'Raw Data'!J1513, 0)</f>
        <v/>
      </c>
      <c r="K1518">
        <f>IF(AND('Raw Data'!I1513&gt;'Raw Data'!J1513, 'Raw Data'!D1513&gt;'Raw Data'!E1513), 'Raw Data'!I1513, 0)</f>
        <v/>
      </c>
      <c r="L1518">
        <f>IF('Raw Data'!E1513-'Raw Data'!D1513&gt;3, 'Raw Data'!N1513, 0)</f>
        <v/>
      </c>
      <c r="M1518">
        <f>IF('Raw Data'!D1513-'Raw Data'!E1513&gt;3, 'Raw Data'!M1513, 0)</f>
        <v/>
      </c>
      <c r="N1518">
        <f>IF(ISBLANK('Raw Data'!D1513),0,IF(AND('Raw Data'!E1513&gt;'Raw Data'!D1513,'Raw Data'!E1513-'Raw Data'!D1513&gt;0,'Raw Data'!E1513-'Raw Data'!D1513&lt;4),'Raw Data'!L1513, 0))</f>
        <v/>
      </c>
      <c r="O1518">
        <f>IF(ISBLANK('Raw Data'!D1513),0,IF(AND('Raw Data'!E1513&gt;'Raw Data'!D1513,'Raw Data'!E1513-'Raw Data'!D1513&gt;0,'Raw Data'!D1513-'Raw Data'!E1513&lt;4),'Raw Data'!K1513, 0))</f>
        <v/>
      </c>
      <c r="P1518">
        <f>IF('Raw Data'!E1513-'Raw Data'!D1513&gt;3, 'Raw Data'!N1513, IF('Raw Data'!D1513-'Raw Data'!E1513&gt;3, 'Raw Data'!M1513, 0))</f>
        <v/>
      </c>
      <c r="Q1518">
        <f>IF(ISBLANK('Raw Data'!E1513),0,IF(AND('Raw Data'!E1513-'Raw Data'!D1513&lt;4,'Raw Data'!E1513-'Raw Data'!D1513&gt;0),'Raw Data'!L1513,IF(AND('Raw Data'!D1513&gt;'Raw Data'!E1513,'Raw Data'!D1513-'Raw Data'!E1513&gt;0),'Raw Data'!K1513,0)))</f>
        <v/>
      </c>
      <c r="R1518">
        <f>IF(ISBLANK('Raw Data'!K1513),0,IFERROR(IF(MATCH(SMALL('Raw Data'!K1513:N1513,1),L1518:O1518,0),SMALL('Raw Data'!K1513:N1513,1)),0))</f>
        <v/>
      </c>
      <c r="S1518">
        <f>IF(ISBLANK('Raw Data'!K1513),0,IFERROR(IF(MATCH(SMALL('Raw Data'!K1513:N1513,2),L1518:O1518,0),SMALL('Raw Data'!K1513:N1513,2)),0))</f>
        <v/>
      </c>
      <c r="T1518">
        <f>IF(ISBLANK('Raw Data'!K1513),0,IFERROR(IF(MATCH(SMALL('Raw Data'!K1513:N1513,3),L1518:O1518,0),SMALL('Raw Data'!K1513:N1513,3)),0))</f>
        <v/>
      </c>
      <c r="U1518">
        <f>IF(ISBLANK('Raw Data'!K1513),0,IFERROR(IF(MATCH(SMALL('Raw Data'!K1513:N1513,4),L1518:O1518,0),SMALL('Raw Data'!K1513:N1513,4)),0))</f>
        <v/>
      </c>
      <c r="V1518">
        <f>IF(AND('Raw Data'!D1513&lt;3, 'Raw Data'!E1513&lt;3, 'Raw Data'!A1513&gt;0), 'Raw Data'!AF1513, 0)</f>
        <v/>
      </c>
      <c r="W1518">
        <f>IF(AND('Raw Data'!D1513&lt;4, 'Raw Data'!E1513&lt;4, 'Raw Data'!A1513&gt;0), 'Raw Data'!AI1513, 0)</f>
        <v/>
      </c>
      <c r="X1518">
        <f>IF(AND('Raw Data'!D1513&lt;5, 'Raw Data'!E1513&lt;5, 'Raw Data'!A1513&gt;0), 'Raw Data'!AL1513, 0)</f>
        <v/>
      </c>
      <c r="Y1518">
        <f>IF(AND('Raw Data'!D1513&lt;6, 'Raw Data'!E1513&lt;6, 'Raw Data'!A1513&gt;0), 'Raw Data'!AO1513, 0)</f>
        <v/>
      </c>
      <c r="Z1518">
        <f>IF(ISBLANK('Raw Data'!D1513), 0, IF('Raw Data'!D1513-'Raw Data'!E1513&gt;1, 'Raw Data'!AW1513, 0))</f>
        <v/>
      </c>
      <c r="AA1518">
        <f>IF(ISBLANK('Raw Data'!A1513), 0, IF(ABS('Raw Data'!D1513-'Raw Data'!E1513)&lt;2, 'Raw Data'!AX1513, 0))</f>
        <v/>
      </c>
      <c r="AB1518">
        <f>IF(ISBLANK('Raw Data'!D1513), 0, IF('Raw Data'!E1513-'Raw Data'!D1513&gt;1, 'Raw Data'!AY1513, 0))</f>
        <v/>
      </c>
      <c r="AC1518">
        <f>IF(ISBLANK('Raw Data'!D1513), 0, IF('Raw Data'!D1513-'Raw Data'!E1513&gt;2, 'Raw Data'!AZ1513, 0))</f>
        <v/>
      </c>
      <c r="AD1518">
        <f>IF(ISBLANK('Raw Data'!A1513), 0, IF(ABS('Raw Data'!D1513-'Raw Data'!E1513)&lt;3, 'Raw Data'!BA1513, 0))</f>
        <v/>
      </c>
      <c r="AE1518">
        <f>IF(ISBLANK('Raw Data'!D1513), 0, IF('Raw Data'!E1513-'Raw Data'!D1513&gt;2, 'Raw Data'!BB1513, 0))</f>
        <v/>
      </c>
      <c r="AF1518">
        <f>IF(ISBLANK('Raw Data'!D1513), 0, IF('Raw Data'!D1513-'Raw Data'!E1513&gt;3, 'Raw Data'!BC1513, 0))</f>
        <v/>
      </c>
      <c r="AG1518">
        <f>IF(ISBLANK('Raw Data'!A1513), 0, IF(ABS('Raw Data'!D1513-'Raw Data'!E1513)&lt;4, 'Raw Data'!BD1513, 0))</f>
        <v/>
      </c>
      <c r="AH1518">
        <f>IF(ISBLANK('Raw Data'!D1513), 0, IF('Raw Data'!E1513-'Raw Data'!D1513&gt;3, 'Raw Data'!BE1513, 0))</f>
        <v/>
      </c>
      <c r="AI1518">
        <f>IF(SUM('Raw Data'!D1513:E1513)&gt;'Raw Data'!F1513, 'Raw Data'!G1513, 0)</f>
        <v/>
      </c>
      <c r="AJ1518">
        <f>IF(ISBLANK('Raw Data'!D1513), 0, IF(SUM('Raw Data'!D1513:E1513)&lt;'Raw Data'!F1513, 'Raw Data'!H1513, 0))</f>
        <v/>
      </c>
      <c r="AK1518">
        <f>IF(ISBLANK('Raw Data'!A1513), 0, IF(AND('Raw Data'!D1513&lt;3, 'Raw Data'!E1513&lt;3, 'Raw Data'!F1513&lt;BB$2), 'Raw Data'!AF1513, 0))</f>
        <v/>
      </c>
      <c r="AL1518">
        <f>IF(ISBLANK('Raw Data'!A1513), 0, IF(AND('Raw Data'!D1513&lt;4, 'Raw Data'!E1513&lt;4, 'Raw Data'!F1513&lt;BB$2), 'Raw Data'!AI1513, 0))</f>
        <v/>
      </c>
      <c r="AM1518">
        <f>IF(ISBLANK('Raw Data'!A1513), 0, IF(AND('Raw Data'!D1513&lt;5, 'Raw Data'!E1513&lt;5, 'Raw Data'!F1513&lt;BB$2), 'Raw Data'!AL1513, 0))</f>
        <v/>
      </c>
      <c r="AN1518">
        <f>IF(ISBLANK('Raw Data'!A1513), 0, IF(AND('Raw Data'!D1513&lt;6, 'Raw Data'!E1513&lt;6, 'Raw Data'!F1513&lt;BB$2), 'Raw Data'!AO1513, 0))</f>
        <v/>
      </c>
      <c r="AO1518">
        <f>IF(ISBLANK('Raw Data'!A1513), 0, IF(AND('Raw Data'!I1513&lt;Analysis!$BC$2, 'Raw Data'!D1513-'Raw Data'!E1513&gt;1), 'Raw Data'!AW1513, IF(AND('Raw Data'!J1513&lt;Analysis!$BC$2, 'Raw Data'!E1513-'Raw Data'!D1513&gt;1), 'Raw Data'!AY1513, 0)))</f>
        <v/>
      </c>
      <c r="AP1518">
        <f>IF(ISBLANK('Raw Data'!A1513), 0, IF(AND('Raw Data'!I1513&lt;Analysis!$BC$2, 'Raw Data'!D1513-'Raw Data'!E1513&gt;2), 'Raw Data'!AZ1513, IF(AND('Raw Data'!J1513&lt;Analysis!$BC$2, 'Raw Data'!E1513-'Raw Data'!D1513&gt;2), 'Raw Data'!BB1513, 0)))</f>
        <v/>
      </c>
      <c r="AQ1518">
        <f>IF(ISBLANK('Raw Data'!A1513), 0, IF(AND('Raw Data'!I1513&lt;Analysis!$BC$2, 'Raw Data'!D1513-'Raw Data'!E1513&gt;3), 'Raw Data'!BC1513, IF(AND('Raw Data'!J1513&lt;Analysis!$BC$2, 'Raw Data'!E1513-'Raw Data'!D1513&gt;3), 'Raw Data'!BE1513, 0)))</f>
        <v/>
      </c>
      <c r="AR1518">
        <f>IF('Hidden Analysiss'!D1514=1,IF(ABS('Raw Data'!E1513-'Raw Data'!D1513)&lt;2,'Raw Data'!AX1513,0), 0)</f>
        <v/>
      </c>
      <c r="AS1518">
        <f>IF('Hidden Analysiss'!D1514=1,IF(ABS('Raw Data'!E1513-'Raw Data'!D1513)&lt;3,'Raw Data'!BA1513,0), 0)</f>
        <v/>
      </c>
      <c r="AT1518">
        <f>IF('Hidden Analysiss'!D1514=1,IF(ABS('Raw Data'!E1513-'Raw Data'!D1513)&lt;4,'Raw Data'!BD1513,0), 0)</f>
        <v/>
      </c>
      <c r="AU1518">
        <f>IF(AND('Hidden Analysiss'!E1514=1, ABS('Raw Data'!E1513-'Raw Data'!D1513)&lt;2), 'Raw Data'!AX1513, 0)</f>
        <v/>
      </c>
      <c r="AV1518">
        <f>IF(AND('Hidden Analysiss'!E1514=1, ABS('Raw Data'!E1513-'Raw Data'!D1513)&lt;3), 'Raw Data'!BA1513, 0)</f>
        <v/>
      </c>
      <c r="AW1518">
        <f>IF(AND('Hidden Analysiss'!E1514=1, ABS('Raw Data'!E1513-'Raw Data'!D1513)&lt;3), 'Raw Data'!BD1513, 0)</f>
        <v/>
      </c>
    </row>
    <row r="1519">
      <c r="A1519" s="1">
        <f>'Raw Data'!A1514</f>
        <v/>
      </c>
      <c r="B1519">
        <f>IF('Raw Data'!E1514&gt;'Raw Data'!D1514, 'Raw Data'!J1514, 0)</f>
        <v/>
      </c>
      <c r="C1519">
        <f>IF('Raw Data'!D1514&gt;'Raw Data'!E1514, 'Raw Data'!I1514, 0)</f>
        <v/>
      </c>
      <c r="D1519">
        <f>SUM(G1519:H1519)</f>
        <v/>
      </c>
      <c r="E1519">
        <f>IF(AND('Raw Data'!J1514&lt;'Raw Data'!I1514,'Raw Data'!E1514&gt;'Raw Data'!D1514,'Raw Data'!E1514-'Raw Data'!D1514&gt;3),'Raw Data'!N1514,IF(AND('Raw Data'!I1514&lt;'Raw Data'!J1514,'Raw Data'!D1514&gt;'Raw Data'!E1514,'Raw Data'!D1514-'Raw Data'!E1514&gt;3),'Raw Data'!M1514,0))</f>
        <v/>
      </c>
      <c r="F1519">
        <f>IF(AND('Raw Data'!J1514&lt;'Raw Data'!I1514,'Raw Data'!E1514&gt;'Raw Data'!D1514,'Raw Data'!E1514-'Raw Data'!D1514&lt;4),'Raw Data'!L1514,IF(AND('Raw Data'!I1514&lt;'Raw Data'!J1514,'Raw Data'!D1514&gt;'Raw Data'!E1514,'Raw Data'!D1514-'Raw Data'!E1514&lt;4),'Raw Data'!K1514,0))</f>
        <v/>
      </c>
      <c r="G1519">
        <f>IF(AND('Raw Data'!J1514&lt;'Raw Data'!I1514, 'Raw Data'!E1514&gt;'Raw Data'!D1514), 'Raw Data'!J1514, 0)</f>
        <v/>
      </c>
      <c r="H1519">
        <f>IF(AND('Raw Data'!J1514&gt;'Raw Data'!I1514, 'Raw Data'!E1514&lt;'Raw Data'!D1514), 'Raw Data'!I1514, 0)</f>
        <v/>
      </c>
      <c r="I1519">
        <f>SUM(J1519:K1519)</f>
        <v/>
      </c>
      <c r="J1519">
        <f>IF(AND('Raw Data'!J1514&gt;'Raw Data'!I1514, 'Raw Data'!E1514&gt;'Raw Data'!D1514), 'Raw Data'!J1514, 0)</f>
        <v/>
      </c>
      <c r="K1519">
        <f>IF(AND('Raw Data'!I1514&gt;'Raw Data'!J1514, 'Raw Data'!D1514&gt;'Raw Data'!E1514), 'Raw Data'!I1514, 0)</f>
        <v/>
      </c>
      <c r="L1519">
        <f>IF('Raw Data'!E1514-'Raw Data'!D1514&gt;3, 'Raw Data'!N1514, 0)</f>
        <v/>
      </c>
      <c r="M1519">
        <f>IF('Raw Data'!D1514-'Raw Data'!E1514&gt;3, 'Raw Data'!M1514, 0)</f>
        <v/>
      </c>
      <c r="N1519">
        <f>IF(ISBLANK('Raw Data'!D1514),0,IF(AND('Raw Data'!E1514&gt;'Raw Data'!D1514,'Raw Data'!E1514-'Raw Data'!D1514&gt;0,'Raw Data'!E1514-'Raw Data'!D1514&lt;4),'Raw Data'!L1514, 0))</f>
        <v/>
      </c>
      <c r="O1519">
        <f>IF(ISBLANK('Raw Data'!D1514),0,IF(AND('Raw Data'!E1514&gt;'Raw Data'!D1514,'Raw Data'!E1514-'Raw Data'!D1514&gt;0,'Raw Data'!D1514-'Raw Data'!E1514&lt;4),'Raw Data'!K1514, 0))</f>
        <v/>
      </c>
      <c r="P1519">
        <f>IF('Raw Data'!E1514-'Raw Data'!D1514&gt;3, 'Raw Data'!N1514, IF('Raw Data'!D1514-'Raw Data'!E1514&gt;3, 'Raw Data'!M1514, 0))</f>
        <v/>
      </c>
      <c r="Q1519">
        <f>IF(ISBLANK('Raw Data'!E1514),0,IF(AND('Raw Data'!E1514-'Raw Data'!D1514&lt;4,'Raw Data'!E1514-'Raw Data'!D1514&gt;0),'Raw Data'!L1514,IF(AND('Raw Data'!D1514&gt;'Raw Data'!E1514,'Raw Data'!D1514-'Raw Data'!E1514&gt;0),'Raw Data'!K1514,0)))</f>
        <v/>
      </c>
      <c r="R1519">
        <f>IF(ISBLANK('Raw Data'!K1514),0,IFERROR(IF(MATCH(SMALL('Raw Data'!K1514:N1514,1),L1519:O1519,0),SMALL('Raw Data'!K1514:N1514,1)),0))</f>
        <v/>
      </c>
      <c r="S1519">
        <f>IF(ISBLANK('Raw Data'!K1514),0,IFERROR(IF(MATCH(SMALL('Raw Data'!K1514:N1514,2),L1519:O1519,0),SMALL('Raw Data'!K1514:N1514,2)),0))</f>
        <v/>
      </c>
      <c r="T1519">
        <f>IF(ISBLANK('Raw Data'!K1514),0,IFERROR(IF(MATCH(SMALL('Raw Data'!K1514:N1514,3),L1519:O1519,0),SMALL('Raw Data'!K1514:N1514,3)),0))</f>
        <v/>
      </c>
      <c r="U1519">
        <f>IF(ISBLANK('Raw Data'!K1514),0,IFERROR(IF(MATCH(SMALL('Raw Data'!K1514:N1514,4),L1519:O1519,0),SMALL('Raw Data'!K1514:N1514,4)),0))</f>
        <v/>
      </c>
      <c r="V1519">
        <f>IF(AND('Raw Data'!D1514&lt;3, 'Raw Data'!E1514&lt;3, 'Raw Data'!A1514&gt;0), 'Raw Data'!AF1514, 0)</f>
        <v/>
      </c>
      <c r="W1519">
        <f>IF(AND('Raw Data'!D1514&lt;4, 'Raw Data'!E1514&lt;4, 'Raw Data'!A1514&gt;0), 'Raw Data'!AI1514, 0)</f>
        <v/>
      </c>
      <c r="X1519">
        <f>IF(AND('Raw Data'!D1514&lt;5, 'Raw Data'!E1514&lt;5, 'Raw Data'!A1514&gt;0), 'Raw Data'!AL1514, 0)</f>
        <v/>
      </c>
      <c r="Y1519">
        <f>IF(AND('Raw Data'!D1514&lt;6, 'Raw Data'!E1514&lt;6, 'Raw Data'!A1514&gt;0), 'Raw Data'!AO1514, 0)</f>
        <v/>
      </c>
      <c r="Z1519">
        <f>IF(ISBLANK('Raw Data'!D1514), 0, IF('Raw Data'!D1514-'Raw Data'!E1514&gt;1, 'Raw Data'!AW1514, 0))</f>
        <v/>
      </c>
      <c r="AA1519">
        <f>IF(ISBLANK('Raw Data'!A1514), 0, IF(ABS('Raw Data'!D1514-'Raw Data'!E1514)&lt;2, 'Raw Data'!AX1514, 0))</f>
        <v/>
      </c>
      <c r="AB1519">
        <f>IF(ISBLANK('Raw Data'!D1514), 0, IF('Raw Data'!E1514-'Raw Data'!D1514&gt;1, 'Raw Data'!AY1514, 0))</f>
        <v/>
      </c>
      <c r="AC1519">
        <f>IF(ISBLANK('Raw Data'!D1514), 0, IF('Raw Data'!D1514-'Raw Data'!E1514&gt;2, 'Raw Data'!AZ1514, 0))</f>
        <v/>
      </c>
      <c r="AD1519">
        <f>IF(ISBLANK('Raw Data'!A1514), 0, IF(ABS('Raw Data'!D1514-'Raw Data'!E1514)&lt;3, 'Raw Data'!BA1514, 0))</f>
        <v/>
      </c>
      <c r="AE1519">
        <f>IF(ISBLANK('Raw Data'!D1514), 0, IF('Raw Data'!E1514-'Raw Data'!D1514&gt;2, 'Raw Data'!BB1514, 0))</f>
        <v/>
      </c>
      <c r="AF1519">
        <f>IF(ISBLANK('Raw Data'!D1514), 0, IF('Raw Data'!D1514-'Raw Data'!E1514&gt;3, 'Raw Data'!BC1514, 0))</f>
        <v/>
      </c>
      <c r="AG1519">
        <f>IF(ISBLANK('Raw Data'!A1514), 0, IF(ABS('Raw Data'!D1514-'Raw Data'!E1514)&lt;4, 'Raw Data'!BD1514, 0))</f>
        <v/>
      </c>
      <c r="AH1519">
        <f>IF(ISBLANK('Raw Data'!D1514), 0, IF('Raw Data'!E1514-'Raw Data'!D1514&gt;3, 'Raw Data'!BE1514, 0))</f>
        <v/>
      </c>
      <c r="AI1519">
        <f>IF(SUM('Raw Data'!D1514:E1514)&gt;'Raw Data'!F1514, 'Raw Data'!G1514, 0)</f>
        <v/>
      </c>
      <c r="AJ1519">
        <f>IF(ISBLANK('Raw Data'!D1514), 0, IF(SUM('Raw Data'!D1514:E1514)&lt;'Raw Data'!F1514, 'Raw Data'!H1514, 0))</f>
        <v/>
      </c>
      <c r="AK1519">
        <f>IF(ISBLANK('Raw Data'!A1514), 0, IF(AND('Raw Data'!D1514&lt;3, 'Raw Data'!E1514&lt;3, 'Raw Data'!F1514&lt;BB$2), 'Raw Data'!AF1514, 0))</f>
        <v/>
      </c>
      <c r="AL1519">
        <f>IF(ISBLANK('Raw Data'!A1514), 0, IF(AND('Raw Data'!D1514&lt;4, 'Raw Data'!E1514&lt;4, 'Raw Data'!F1514&lt;BB$2), 'Raw Data'!AI1514, 0))</f>
        <v/>
      </c>
      <c r="AM1519">
        <f>IF(ISBLANK('Raw Data'!A1514), 0, IF(AND('Raw Data'!D1514&lt;5, 'Raw Data'!E1514&lt;5, 'Raw Data'!F1514&lt;BB$2), 'Raw Data'!AL1514, 0))</f>
        <v/>
      </c>
      <c r="AN1519">
        <f>IF(ISBLANK('Raw Data'!A1514), 0, IF(AND('Raw Data'!D1514&lt;6, 'Raw Data'!E1514&lt;6, 'Raw Data'!F1514&lt;BB$2), 'Raw Data'!AO1514, 0))</f>
        <v/>
      </c>
      <c r="AO1519">
        <f>IF(ISBLANK('Raw Data'!A1514), 0, IF(AND('Raw Data'!I1514&lt;Analysis!$BC$2, 'Raw Data'!D1514-'Raw Data'!E1514&gt;1), 'Raw Data'!AW1514, IF(AND('Raw Data'!J1514&lt;Analysis!$BC$2, 'Raw Data'!E1514-'Raw Data'!D1514&gt;1), 'Raw Data'!AY1514, 0)))</f>
        <v/>
      </c>
      <c r="AP1519">
        <f>IF(ISBLANK('Raw Data'!A1514), 0, IF(AND('Raw Data'!I1514&lt;Analysis!$BC$2, 'Raw Data'!D1514-'Raw Data'!E1514&gt;2), 'Raw Data'!AZ1514, IF(AND('Raw Data'!J1514&lt;Analysis!$BC$2, 'Raw Data'!E1514-'Raw Data'!D1514&gt;2), 'Raw Data'!BB1514, 0)))</f>
        <v/>
      </c>
      <c r="AQ1519">
        <f>IF(ISBLANK('Raw Data'!A1514), 0, IF(AND('Raw Data'!I1514&lt;Analysis!$BC$2, 'Raw Data'!D1514-'Raw Data'!E1514&gt;3), 'Raw Data'!BC1514, IF(AND('Raw Data'!J1514&lt;Analysis!$BC$2, 'Raw Data'!E1514-'Raw Data'!D1514&gt;3), 'Raw Data'!BE1514, 0)))</f>
        <v/>
      </c>
      <c r="AR1519">
        <f>IF('Hidden Analysiss'!D1515=1,IF(ABS('Raw Data'!E1514-'Raw Data'!D1514)&lt;2,'Raw Data'!AX1514,0), 0)</f>
        <v/>
      </c>
      <c r="AS1519">
        <f>IF('Hidden Analysiss'!D1515=1,IF(ABS('Raw Data'!E1514-'Raw Data'!D1514)&lt;3,'Raw Data'!BA1514,0), 0)</f>
        <v/>
      </c>
      <c r="AT1519">
        <f>IF('Hidden Analysiss'!D1515=1,IF(ABS('Raw Data'!E1514-'Raw Data'!D1514)&lt;4,'Raw Data'!BD1514,0), 0)</f>
        <v/>
      </c>
      <c r="AU1519">
        <f>IF(AND('Hidden Analysiss'!E1515=1, ABS('Raw Data'!E1514-'Raw Data'!D1514)&lt;2), 'Raw Data'!AX1514, 0)</f>
        <v/>
      </c>
      <c r="AV1519">
        <f>IF(AND('Hidden Analysiss'!E1515=1, ABS('Raw Data'!E1514-'Raw Data'!D1514)&lt;3), 'Raw Data'!BA1514, 0)</f>
        <v/>
      </c>
      <c r="AW1519">
        <f>IF(AND('Hidden Analysiss'!E1515=1, ABS('Raw Data'!E1514-'Raw Data'!D1514)&lt;3), 'Raw Data'!BD1514, 0)</f>
        <v/>
      </c>
    </row>
    <row r="1520">
      <c r="A1520" s="1">
        <f>'Raw Data'!A1515</f>
        <v/>
      </c>
      <c r="B1520">
        <f>IF('Raw Data'!E1515&gt;'Raw Data'!D1515, 'Raw Data'!J1515, 0)</f>
        <v/>
      </c>
      <c r="C1520">
        <f>IF('Raw Data'!D1515&gt;'Raw Data'!E1515, 'Raw Data'!I1515, 0)</f>
        <v/>
      </c>
      <c r="D1520">
        <f>SUM(G1520:H1520)</f>
        <v/>
      </c>
      <c r="E1520">
        <f>IF(AND('Raw Data'!J1515&lt;'Raw Data'!I1515,'Raw Data'!E1515&gt;'Raw Data'!D1515,'Raw Data'!E1515-'Raw Data'!D1515&gt;3),'Raw Data'!N1515,IF(AND('Raw Data'!I1515&lt;'Raw Data'!J1515,'Raw Data'!D1515&gt;'Raw Data'!E1515,'Raw Data'!D1515-'Raw Data'!E1515&gt;3),'Raw Data'!M1515,0))</f>
        <v/>
      </c>
      <c r="F1520">
        <f>IF(AND('Raw Data'!J1515&lt;'Raw Data'!I1515,'Raw Data'!E1515&gt;'Raw Data'!D1515,'Raw Data'!E1515-'Raw Data'!D1515&lt;4),'Raw Data'!L1515,IF(AND('Raw Data'!I1515&lt;'Raw Data'!J1515,'Raw Data'!D1515&gt;'Raw Data'!E1515,'Raw Data'!D1515-'Raw Data'!E1515&lt;4),'Raw Data'!K1515,0))</f>
        <v/>
      </c>
      <c r="G1520">
        <f>IF(AND('Raw Data'!J1515&lt;'Raw Data'!I1515, 'Raw Data'!E1515&gt;'Raw Data'!D1515), 'Raw Data'!J1515, 0)</f>
        <v/>
      </c>
      <c r="H1520">
        <f>IF(AND('Raw Data'!J1515&gt;'Raw Data'!I1515, 'Raw Data'!E1515&lt;'Raw Data'!D1515), 'Raw Data'!I1515, 0)</f>
        <v/>
      </c>
      <c r="I1520">
        <f>SUM(J1520:K1520)</f>
        <v/>
      </c>
      <c r="J1520">
        <f>IF(AND('Raw Data'!J1515&gt;'Raw Data'!I1515, 'Raw Data'!E1515&gt;'Raw Data'!D1515), 'Raw Data'!J1515, 0)</f>
        <v/>
      </c>
      <c r="K1520">
        <f>IF(AND('Raw Data'!I1515&gt;'Raw Data'!J1515, 'Raw Data'!D1515&gt;'Raw Data'!E1515), 'Raw Data'!I1515, 0)</f>
        <v/>
      </c>
      <c r="L1520">
        <f>IF('Raw Data'!E1515-'Raw Data'!D1515&gt;3, 'Raw Data'!N1515, 0)</f>
        <v/>
      </c>
      <c r="M1520">
        <f>IF('Raw Data'!D1515-'Raw Data'!E1515&gt;3, 'Raw Data'!M1515, 0)</f>
        <v/>
      </c>
      <c r="N1520">
        <f>IF(ISBLANK('Raw Data'!D1515),0,IF(AND('Raw Data'!E1515&gt;'Raw Data'!D1515,'Raw Data'!E1515-'Raw Data'!D1515&gt;0,'Raw Data'!E1515-'Raw Data'!D1515&lt;4),'Raw Data'!L1515, 0))</f>
        <v/>
      </c>
      <c r="O1520">
        <f>IF(ISBLANK('Raw Data'!D1515),0,IF(AND('Raw Data'!E1515&gt;'Raw Data'!D1515,'Raw Data'!E1515-'Raw Data'!D1515&gt;0,'Raw Data'!D1515-'Raw Data'!E1515&lt;4),'Raw Data'!K1515, 0))</f>
        <v/>
      </c>
      <c r="P1520">
        <f>IF('Raw Data'!E1515-'Raw Data'!D1515&gt;3, 'Raw Data'!N1515, IF('Raw Data'!D1515-'Raw Data'!E1515&gt;3, 'Raw Data'!M1515, 0))</f>
        <v/>
      </c>
      <c r="Q1520">
        <f>IF(ISBLANK('Raw Data'!E1515),0,IF(AND('Raw Data'!E1515-'Raw Data'!D1515&lt;4,'Raw Data'!E1515-'Raw Data'!D1515&gt;0),'Raw Data'!L1515,IF(AND('Raw Data'!D1515&gt;'Raw Data'!E1515,'Raw Data'!D1515-'Raw Data'!E1515&gt;0),'Raw Data'!K1515,0)))</f>
        <v/>
      </c>
      <c r="R1520">
        <f>IF(ISBLANK('Raw Data'!K1515),0,IFERROR(IF(MATCH(SMALL('Raw Data'!K1515:N1515,1),L1520:O1520,0),SMALL('Raw Data'!K1515:N1515,1)),0))</f>
        <v/>
      </c>
      <c r="S1520">
        <f>IF(ISBLANK('Raw Data'!K1515),0,IFERROR(IF(MATCH(SMALL('Raw Data'!K1515:N1515,2),L1520:O1520,0),SMALL('Raw Data'!K1515:N1515,2)),0))</f>
        <v/>
      </c>
      <c r="T1520">
        <f>IF(ISBLANK('Raw Data'!K1515),0,IFERROR(IF(MATCH(SMALL('Raw Data'!K1515:N1515,3),L1520:O1520,0),SMALL('Raw Data'!K1515:N1515,3)),0))</f>
        <v/>
      </c>
      <c r="U1520">
        <f>IF(ISBLANK('Raw Data'!K1515),0,IFERROR(IF(MATCH(SMALL('Raw Data'!K1515:N1515,4),L1520:O1520,0),SMALL('Raw Data'!K1515:N1515,4)),0))</f>
        <v/>
      </c>
      <c r="V1520">
        <f>IF(AND('Raw Data'!D1515&lt;3, 'Raw Data'!E1515&lt;3, 'Raw Data'!A1515&gt;0), 'Raw Data'!AF1515, 0)</f>
        <v/>
      </c>
      <c r="W1520">
        <f>IF(AND('Raw Data'!D1515&lt;4, 'Raw Data'!E1515&lt;4, 'Raw Data'!A1515&gt;0), 'Raw Data'!AI1515, 0)</f>
        <v/>
      </c>
      <c r="X1520">
        <f>IF(AND('Raw Data'!D1515&lt;5, 'Raw Data'!E1515&lt;5, 'Raw Data'!A1515&gt;0), 'Raw Data'!AL1515, 0)</f>
        <v/>
      </c>
      <c r="Y1520">
        <f>IF(AND('Raw Data'!D1515&lt;6, 'Raw Data'!E1515&lt;6, 'Raw Data'!A1515&gt;0), 'Raw Data'!AO1515, 0)</f>
        <v/>
      </c>
      <c r="Z1520">
        <f>IF(ISBLANK('Raw Data'!D1515), 0, IF('Raw Data'!D1515-'Raw Data'!E1515&gt;1, 'Raw Data'!AW1515, 0))</f>
        <v/>
      </c>
      <c r="AA1520">
        <f>IF(ISBLANK('Raw Data'!A1515), 0, IF(ABS('Raw Data'!D1515-'Raw Data'!E1515)&lt;2, 'Raw Data'!AX1515, 0))</f>
        <v/>
      </c>
      <c r="AB1520">
        <f>IF(ISBLANK('Raw Data'!D1515), 0, IF('Raw Data'!E1515-'Raw Data'!D1515&gt;1, 'Raw Data'!AY1515, 0))</f>
        <v/>
      </c>
      <c r="AC1520">
        <f>IF(ISBLANK('Raw Data'!D1515), 0, IF('Raw Data'!D1515-'Raw Data'!E1515&gt;2, 'Raw Data'!AZ1515, 0))</f>
        <v/>
      </c>
      <c r="AD1520">
        <f>IF(ISBLANK('Raw Data'!A1515), 0, IF(ABS('Raw Data'!D1515-'Raw Data'!E1515)&lt;3, 'Raw Data'!BA1515, 0))</f>
        <v/>
      </c>
      <c r="AE1520">
        <f>IF(ISBLANK('Raw Data'!D1515), 0, IF('Raw Data'!E1515-'Raw Data'!D1515&gt;2, 'Raw Data'!BB1515, 0))</f>
        <v/>
      </c>
      <c r="AF1520">
        <f>IF(ISBLANK('Raw Data'!D1515), 0, IF('Raw Data'!D1515-'Raw Data'!E1515&gt;3, 'Raw Data'!BC1515, 0))</f>
        <v/>
      </c>
      <c r="AG1520">
        <f>IF(ISBLANK('Raw Data'!A1515), 0, IF(ABS('Raw Data'!D1515-'Raw Data'!E1515)&lt;4, 'Raw Data'!BD1515, 0))</f>
        <v/>
      </c>
      <c r="AH1520">
        <f>IF(ISBLANK('Raw Data'!D1515), 0, IF('Raw Data'!E1515-'Raw Data'!D1515&gt;3, 'Raw Data'!BE1515, 0))</f>
        <v/>
      </c>
      <c r="AI1520">
        <f>IF(SUM('Raw Data'!D1515:E1515)&gt;'Raw Data'!F1515, 'Raw Data'!G1515, 0)</f>
        <v/>
      </c>
      <c r="AJ1520">
        <f>IF(ISBLANK('Raw Data'!D1515), 0, IF(SUM('Raw Data'!D1515:E1515)&lt;'Raw Data'!F1515, 'Raw Data'!H1515, 0))</f>
        <v/>
      </c>
      <c r="AK1520">
        <f>IF(ISBLANK('Raw Data'!A1515), 0, IF(AND('Raw Data'!D1515&lt;3, 'Raw Data'!E1515&lt;3, 'Raw Data'!F1515&lt;BB$2), 'Raw Data'!AF1515, 0))</f>
        <v/>
      </c>
      <c r="AL1520">
        <f>IF(ISBLANK('Raw Data'!A1515), 0, IF(AND('Raw Data'!D1515&lt;4, 'Raw Data'!E1515&lt;4, 'Raw Data'!F1515&lt;BB$2), 'Raw Data'!AI1515, 0))</f>
        <v/>
      </c>
      <c r="AM1520">
        <f>IF(ISBLANK('Raw Data'!A1515), 0, IF(AND('Raw Data'!D1515&lt;5, 'Raw Data'!E1515&lt;5, 'Raw Data'!F1515&lt;BB$2), 'Raw Data'!AL1515, 0))</f>
        <v/>
      </c>
      <c r="AN1520">
        <f>IF(ISBLANK('Raw Data'!A1515), 0, IF(AND('Raw Data'!D1515&lt;6, 'Raw Data'!E1515&lt;6, 'Raw Data'!F1515&lt;BB$2), 'Raw Data'!AO1515, 0))</f>
        <v/>
      </c>
      <c r="AO1520">
        <f>IF(ISBLANK('Raw Data'!A1515), 0, IF(AND('Raw Data'!I1515&lt;Analysis!$BC$2, 'Raw Data'!D1515-'Raw Data'!E1515&gt;1), 'Raw Data'!AW1515, IF(AND('Raw Data'!J1515&lt;Analysis!$BC$2, 'Raw Data'!E1515-'Raw Data'!D1515&gt;1), 'Raw Data'!AY1515, 0)))</f>
        <v/>
      </c>
      <c r="AP1520">
        <f>IF(ISBLANK('Raw Data'!A1515), 0, IF(AND('Raw Data'!I1515&lt;Analysis!$BC$2, 'Raw Data'!D1515-'Raw Data'!E1515&gt;2), 'Raw Data'!AZ1515, IF(AND('Raw Data'!J1515&lt;Analysis!$BC$2, 'Raw Data'!E1515-'Raw Data'!D1515&gt;2), 'Raw Data'!BB1515, 0)))</f>
        <v/>
      </c>
      <c r="AQ1520">
        <f>IF(ISBLANK('Raw Data'!A1515), 0, IF(AND('Raw Data'!I1515&lt;Analysis!$BC$2, 'Raw Data'!D1515-'Raw Data'!E1515&gt;3), 'Raw Data'!BC1515, IF(AND('Raw Data'!J1515&lt;Analysis!$BC$2, 'Raw Data'!E1515-'Raw Data'!D1515&gt;3), 'Raw Data'!BE1515, 0)))</f>
        <v/>
      </c>
      <c r="AR1520">
        <f>IF('Hidden Analysiss'!D1516=1,IF(ABS('Raw Data'!E1515-'Raw Data'!D1515)&lt;2,'Raw Data'!AX1515,0), 0)</f>
        <v/>
      </c>
      <c r="AS1520">
        <f>IF('Hidden Analysiss'!D1516=1,IF(ABS('Raw Data'!E1515-'Raw Data'!D1515)&lt;3,'Raw Data'!BA1515,0), 0)</f>
        <v/>
      </c>
      <c r="AT1520">
        <f>IF('Hidden Analysiss'!D1516=1,IF(ABS('Raw Data'!E1515-'Raw Data'!D1515)&lt;4,'Raw Data'!BD1515,0), 0)</f>
        <v/>
      </c>
      <c r="AU1520">
        <f>IF(AND('Hidden Analysiss'!E1516=1, ABS('Raw Data'!E1515-'Raw Data'!D1515)&lt;2), 'Raw Data'!AX1515, 0)</f>
        <v/>
      </c>
      <c r="AV1520">
        <f>IF(AND('Hidden Analysiss'!E1516=1, ABS('Raw Data'!E1515-'Raw Data'!D1515)&lt;3), 'Raw Data'!BA1515, 0)</f>
        <v/>
      </c>
      <c r="AW1520">
        <f>IF(AND('Hidden Analysiss'!E1516=1, ABS('Raw Data'!E1515-'Raw Data'!D1515)&lt;3), 'Raw Data'!BD1515, 0)</f>
        <v/>
      </c>
    </row>
    <row r="1521">
      <c r="A1521" s="1">
        <f>'Raw Data'!A1516</f>
        <v/>
      </c>
      <c r="B1521">
        <f>IF('Raw Data'!E1516&gt;'Raw Data'!D1516, 'Raw Data'!J1516, 0)</f>
        <v/>
      </c>
      <c r="C1521">
        <f>IF('Raw Data'!D1516&gt;'Raw Data'!E1516, 'Raw Data'!I1516, 0)</f>
        <v/>
      </c>
      <c r="D1521">
        <f>SUM(G1521:H1521)</f>
        <v/>
      </c>
      <c r="E1521">
        <f>IF(AND('Raw Data'!J1516&lt;'Raw Data'!I1516,'Raw Data'!E1516&gt;'Raw Data'!D1516,'Raw Data'!E1516-'Raw Data'!D1516&gt;3),'Raw Data'!N1516,IF(AND('Raw Data'!I1516&lt;'Raw Data'!J1516,'Raw Data'!D1516&gt;'Raw Data'!E1516,'Raw Data'!D1516-'Raw Data'!E1516&gt;3),'Raw Data'!M1516,0))</f>
        <v/>
      </c>
      <c r="F1521">
        <f>IF(AND('Raw Data'!J1516&lt;'Raw Data'!I1516,'Raw Data'!E1516&gt;'Raw Data'!D1516,'Raw Data'!E1516-'Raw Data'!D1516&lt;4),'Raw Data'!L1516,IF(AND('Raw Data'!I1516&lt;'Raw Data'!J1516,'Raw Data'!D1516&gt;'Raw Data'!E1516,'Raw Data'!D1516-'Raw Data'!E1516&lt;4),'Raw Data'!K1516,0))</f>
        <v/>
      </c>
      <c r="G1521">
        <f>IF(AND('Raw Data'!J1516&lt;'Raw Data'!I1516, 'Raw Data'!E1516&gt;'Raw Data'!D1516), 'Raw Data'!J1516, 0)</f>
        <v/>
      </c>
      <c r="H1521">
        <f>IF(AND('Raw Data'!J1516&gt;'Raw Data'!I1516, 'Raw Data'!E1516&lt;'Raw Data'!D1516), 'Raw Data'!I1516, 0)</f>
        <v/>
      </c>
      <c r="I1521">
        <f>SUM(J1521:K1521)</f>
        <v/>
      </c>
      <c r="J1521">
        <f>IF(AND('Raw Data'!J1516&gt;'Raw Data'!I1516, 'Raw Data'!E1516&gt;'Raw Data'!D1516), 'Raw Data'!J1516, 0)</f>
        <v/>
      </c>
      <c r="K1521">
        <f>IF(AND('Raw Data'!I1516&gt;'Raw Data'!J1516, 'Raw Data'!D1516&gt;'Raw Data'!E1516), 'Raw Data'!I1516, 0)</f>
        <v/>
      </c>
      <c r="L1521">
        <f>IF('Raw Data'!E1516-'Raw Data'!D1516&gt;3, 'Raw Data'!N1516, 0)</f>
        <v/>
      </c>
      <c r="M1521">
        <f>IF('Raw Data'!D1516-'Raw Data'!E1516&gt;3, 'Raw Data'!M1516, 0)</f>
        <v/>
      </c>
      <c r="N1521">
        <f>IF(ISBLANK('Raw Data'!D1516),0,IF(AND('Raw Data'!E1516&gt;'Raw Data'!D1516,'Raw Data'!E1516-'Raw Data'!D1516&gt;0,'Raw Data'!E1516-'Raw Data'!D1516&lt;4),'Raw Data'!L1516, 0))</f>
        <v/>
      </c>
      <c r="O1521">
        <f>IF(ISBLANK('Raw Data'!D1516),0,IF(AND('Raw Data'!E1516&gt;'Raw Data'!D1516,'Raw Data'!E1516-'Raw Data'!D1516&gt;0,'Raw Data'!D1516-'Raw Data'!E1516&lt;4),'Raw Data'!K1516, 0))</f>
        <v/>
      </c>
      <c r="P1521">
        <f>IF('Raw Data'!E1516-'Raw Data'!D1516&gt;3, 'Raw Data'!N1516, IF('Raw Data'!D1516-'Raw Data'!E1516&gt;3, 'Raw Data'!M1516, 0))</f>
        <v/>
      </c>
      <c r="Q1521">
        <f>IF(ISBLANK('Raw Data'!E1516),0,IF(AND('Raw Data'!E1516-'Raw Data'!D1516&lt;4,'Raw Data'!E1516-'Raw Data'!D1516&gt;0),'Raw Data'!L1516,IF(AND('Raw Data'!D1516&gt;'Raw Data'!E1516,'Raw Data'!D1516-'Raw Data'!E1516&gt;0),'Raw Data'!K1516,0)))</f>
        <v/>
      </c>
      <c r="R1521">
        <f>IF(ISBLANK('Raw Data'!K1516),0,IFERROR(IF(MATCH(SMALL('Raw Data'!K1516:N1516,1),L1521:O1521,0),SMALL('Raw Data'!K1516:N1516,1)),0))</f>
        <v/>
      </c>
      <c r="S1521">
        <f>IF(ISBLANK('Raw Data'!K1516),0,IFERROR(IF(MATCH(SMALL('Raw Data'!K1516:N1516,2),L1521:O1521,0),SMALL('Raw Data'!K1516:N1516,2)),0))</f>
        <v/>
      </c>
      <c r="T1521">
        <f>IF(ISBLANK('Raw Data'!K1516),0,IFERROR(IF(MATCH(SMALL('Raw Data'!K1516:N1516,3),L1521:O1521,0),SMALL('Raw Data'!K1516:N1516,3)),0))</f>
        <v/>
      </c>
      <c r="U1521">
        <f>IF(ISBLANK('Raw Data'!K1516),0,IFERROR(IF(MATCH(SMALL('Raw Data'!K1516:N1516,4),L1521:O1521,0),SMALL('Raw Data'!K1516:N1516,4)),0))</f>
        <v/>
      </c>
      <c r="V1521">
        <f>IF(AND('Raw Data'!D1516&lt;3, 'Raw Data'!E1516&lt;3, 'Raw Data'!A1516&gt;0), 'Raw Data'!AF1516, 0)</f>
        <v/>
      </c>
      <c r="W1521">
        <f>IF(AND('Raw Data'!D1516&lt;4, 'Raw Data'!E1516&lt;4, 'Raw Data'!A1516&gt;0), 'Raw Data'!AI1516, 0)</f>
        <v/>
      </c>
      <c r="X1521">
        <f>IF(AND('Raw Data'!D1516&lt;5, 'Raw Data'!E1516&lt;5, 'Raw Data'!A1516&gt;0), 'Raw Data'!AL1516, 0)</f>
        <v/>
      </c>
      <c r="Y1521">
        <f>IF(AND('Raw Data'!D1516&lt;6, 'Raw Data'!E1516&lt;6, 'Raw Data'!A1516&gt;0), 'Raw Data'!AO1516, 0)</f>
        <v/>
      </c>
      <c r="Z1521">
        <f>IF(ISBLANK('Raw Data'!D1516), 0, IF('Raw Data'!D1516-'Raw Data'!E1516&gt;1, 'Raw Data'!AW1516, 0))</f>
        <v/>
      </c>
      <c r="AA1521">
        <f>IF(ISBLANK('Raw Data'!A1516), 0, IF(ABS('Raw Data'!D1516-'Raw Data'!E1516)&lt;2, 'Raw Data'!AX1516, 0))</f>
        <v/>
      </c>
      <c r="AB1521">
        <f>IF(ISBLANK('Raw Data'!D1516), 0, IF('Raw Data'!E1516-'Raw Data'!D1516&gt;1, 'Raw Data'!AY1516, 0))</f>
        <v/>
      </c>
      <c r="AC1521">
        <f>IF(ISBLANK('Raw Data'!D1516), 0, IF('Raw Data'!D1516-'Raw Data'!E1516&gt;2, 'Raw Data'!AZ1516, 0))</f>
        <v/>
      </c>
      <c r="AD1521">
        <f>IF(ISBLANK('Raw Data'!A1516), 0, IF(ABS('Raw Data'!D1516-'Raw Data'!E1516)&lt;3, 'Raw Data'!BA1516, 0))</f>
        <v/>
      </c>
      <c r="AE1521">
        <f>IF(ISBLANK('Raw Data'!D1516), 0, IF('Raw Data'!E1516-'Raw Data'!D1516&gt;2, 'Raw Data'!BB1516, 0))</f>
        <v/>
      </c>
      <c r="AF1521">
        <f>IF(ISBLANK('Raw Data'!D1516), 0, IF('Raw Data'!D1516-'Raw Data'!E1516&gt;3, 'Raw Data'!BC1516, 0))</f>
        <v/>
      </c>
      <c r="AG1521">
        <f>IF(ISBLANK('Raw Data'!A1516), 0, IF(ABS('Raw Data'!D1516-'Raw Data'!E1516)&lt;4, 'Raw Data'!BD1516, 0))</f>
        <v/>
      </c>
      <c r="AH1521">
        <f>IF(ISBLANK('Raw Data'!D1516), 0, IF('Raw Data'!E1516-'Raw Data'!D1516&gt;3, 'Raw Data'!BE1516, 0))</f>
        <v/>
      </c>
      <c r="AI1521">
        <f>IF(SUM('Raw Data'!D1516:E1516)&gt;'Raw Data'!F1516, 'Raw Data'!G1516, 0)</f>
        <v/>
      </c>
      <c r="AJ1521">
        <f>IF(ISBLANK('Raw Data'!D1516), 0, IF(SUM('Raw Data'!D1516:E1516)&lt;'Raw Data'!F1516, 'Raw Data'!H1516, 0))</f>
        <v/>
      </c>
      <c r="AK1521">
        <f>IF(ISBLANK('Raw Data'!A1516), 0, IF(AND('Raw Data'!D1516&lt;3, 'Raw Data'!E1516&lt;3, 'Raw Data'!F1516&lt;BB$2), 'Raw Data'!AF1516, 0))</f>
        <v/>
      </c>
      <c r="AL1521">
        <f>IF(ISBLANK('Raw Data'!A1516), 0, IF(AND('Raw Data'!D1516&lt;4, 'Raw Data'!E1516&lt;4, 'Raw Data'!F1516&lt;BB$2), 'Raw Data'!AI1516, 0))</f>
        <v/>
      </c>
      <c r="AM1521">
        <f>IF(ISBLANK('Raw Data'!A1516), 0, IF(AND('Raw Data'!D1516&lt;5, 'Raw Data'!E1516&lt;5, 'Raw Data'!F1516&lt;BB$2), 'Raw Data'!AL1516, 0))</f>
        <v/>
      </c>
      <c r="AN1521">
        <f>IF(ISBLANK('Raw Data'!A1516), 0, IF(AND('Raw Data'!D1516&lt;6, 'Raw Data'!E1516&lt;6, 'Raw Data'!F1516&lt;BB$2), 'Raw Data'!AO1516, 0))</f>
        <v/>
      </c>
      <c r="AO1521">
        <f>IF(ISBLANK('Raw Data'!A1516), 0, IF(AND('Raw Data'!I1516&lt;Analysis!$BC$2, 'Raw Data'!D1516-'Raw Data'!E1516&gt;1), 'Raw Data'!AW1516, IF(AND('Raw Data'!J1516&lt;Analysis!$BC$2, 'Raw Data'!E1516-'Raw Data'!D1516&gt;1), 'Raw Data'!AY1516, 0)))</f>
        <v/>
      </c>
      <c r="AP1521">
        <f>IF(ISBLANK('Raw Data'!A1516), 0, IF(AND('Raw Data'!I1516&lt;Analysis!$BC$2, 'Raw Data'!D1516-'Raw Data'!E1516&gt;2), 'Raw Data'!AZ1516, IF(AND('Raw Data'!J1516&lt;Analysis!$BC$2, 'Raw Data'!E1516-'Raw Data'!D1516&gt;2), 'Raw Data'!BB1516, 0)))</f>
        <v/>
      </c>
      <c r="AQ1521">
        <f>IF(ISBLANK('Raw Data'!A1516), 0, IF(AND('Raw Data'!I1516&lt;Analysis!$BC$2, 'Raw Data'!D1516-'Raw Data'!E1516&gt;3), 'Raw Data'!BC1516, IF(AND('Raw Data'!J1516&lt;Analysis!$BC$2, 'Raw Data'!E1516-'Raw Data'!D1516&gt;3), 'Raw Data'!BE1516, 0)))</f>
        <v/>
      </c>
      <c r="AR1521">
        <f>IF('Hidden Analysiss'!D1517=1,IF(ABS('Raw Data'!E1516-'Raw Data'!D1516)&lt;2,'Raw Data'!AX1516,0), 0)</f>
        <v/>
      </c>
      <c r="AS1521">
        <f>IF('Hidden Analysiss'!D1517=1,IF(ABS('Raw Data'!E1516-'Raw Data'!D1516)&lt;3,'Raw Data'!BA1516,0), 0)</f>
        <v/>
      </c>
      <c r="AT1521">
        <f>IF('Hidden Analysiss'!D1517=1,IF(ABS('Raw Data'!E1516-'Raw Data'!D1516)&lt;4,'Raw Data'!BD1516,0), 0)</f>
        <v/>
      </c>
      <c r="AU1521">
        <f>IF(AND('Hidden Analysiss'!E1517=1, ABS('Raw Data'!E1516-'Raw Data'!D1516)&lt;2), 'Raw Data'!AX1516, 0)</f>
        <v/>
      </c>
      <c r="AV1521">
        <f>IF(AND('Hidden Analysiss'!E1517=1, ABS('Raw Data'!E1516-'Raw Data'!D1516)&lt;3), 'Raw Data'!BA1516, 0)</f>
        <v/>
      </c>
      <c r="AW1521">
        <f>IF(AND('Hidden Analysiss'!E1517=1, ABS('Raw Data'!E1516-'Raw Data'!D1516)&lt;3), 'Raw Data'!BD1516, 0)</f>
        <v/>
      </c>
    </row>
    <row r="1522">
      <c r="A1522" s="1">
        <f>'Raw Data'!A1517</f>
        <v/>
      </c>
      <c r="B1522">
        <f>IF('Raw Data'!E1517&gt;'Raw Data'!D1517, 'Raw Data'!J1517, 0)</f>
        <v/>
      </c>
      <c r="C1522">
        <f>IF('Raw Data'!D1517&gt;'Raw Data'!E1517, 'Raw Data'!I1517, 0)</f>
        <v/>
      </c>
      <c r="D1522">
        <f>SUM(G1522:H1522)</f>
        <v/>
      </c>
      <c r="E1522">
        <f>IF(AND('Raw Data'!J1517&lt;'Raw Data'!I1517,'Raw Data'!E1517&gt;'Raw Data'!D1517,'Raw Data'!E1517-'Raw Data'!D1517&gt;3),'Raw Data'!N1517,IF(AND('Raw Data'!I1517&lt;'Raw Data'!J1517,'Raw Data'!D1517&gt;'Raw Data'!E1517,'Raw Data'!D1517-'Raw Data'!E1517&gt;3),'Raw Data'!M1517,0))</f>
        <v/>
      </c>
      <c r="F1522">
        <f>IF(AND('Raw Data'!J1517&lt;'Raw Data'!I1517,'Raw Data'!E1517&gt;'Raw Data'!D1517,'Raw Data'!E1517-'Raw Data'!D1517&lt;4),'Raw Data'!L1517,IF(AND('Raw Data'!I1517&lt;'Raw Data'!J1517,'Raw Data'!D1517&gt;'Raw Data'!E1517,'Raw Data'!D1517-'Raw Data'!E1517&lt;4),'Raw Data'!K1517,0))</f>
        <v/>
      </c>
      <c r="G1522">
        <f>IF(AND('Raw Data'!J1517&lt;'Raw Data'!I1517, 'Raw Data'!E1517&gt;'Raw Data'!D1517), 'Raw Data'!J1517, 0)</f>
        <v/>
      </c>
      <c r="H1522">
        <f>IF(AND('Raw Data'!J1517&gt;'Raw Data'!I1517, 'Raw Data'!E1517&lt;'Raw Data'!D1517), 'Raw Data'!I1517, 0)</f>
        <v/>
      </c>
      <c r="I1522">
        <f>SUM(J1522:K1522)</f>
        <v/>
      </c>
      <c r="J1522">
        <f>IF(AND('Raw Data'!J1517&gt;'Raw Data'!I1517, 'Raw Data'!E1517&gt;'Raw Data'!D1517), 'Raw Data'!J1517, 0)</f>
        <v/>
      </c>
      <c r="K1522">
        <f>IF(AND('Raw Data'!I1517&gt;'Raw Data'!J1517, 'Raw Data'!D1517&gt;'Raw Data'!E1517), 'Raw Data'!I1517, 0)</f>
        <v/>
      </c>
      <c r="L1522">
        <f>IF('Raw Data'!E1517-'Raw Data'!D1517&gt;3, 'Raw Data'!N1517, 0)</f>
        <v/>
      </c>
      <c r="M1522">
        <f>IF('Raw Data'!D1517-'Raw Data'!E1517&gt;3, 'Raw Data'!M1517, 0)</f>
        <v/>
      </c>
      <c r="N1522">
        <f>IF(ISBLANK('Raw Data'!D1517),0,IF(AND('Raw Data'!E1517&gt;'Raw Data'!D1517,'Raw Data'!E1517-'Raw Data'!D1517&gt;0,'Raw Data'!E1517-'Raw Data'!D1517&lt;4),'Raw Data'!L1517, 0))</f>
        <v/>
      </c>
      <c r="O1522">
        <f>IF(ISBLANK('Raw Data'!D1517),0,IF(AND('Raw Data'!E1517&gt;'Raw Data'!D1517,'Raw Data'!E1517-'Raw Data'!D1517&gt;0,'Raw Data'!D1517-'Raw Data'!E1517&lt;4),'Raw Data'!K1517, 0))</f>
        <v/>
      </c>
      <c r="P1522">
        <f>IF('Raw Data'!E1517-'Raw Data'!D1517&gt;3, 'Raw Data'!N1517, IF('Raw Data'!D1517-'Raw Data'!E1517&gt;3, 'Raw Data'!M1517, 0))</f>
        <v/>
      </c>
      <c r="Q1522">
        <f>IF(ISBLANK('Raw Data'!E1517),0,IF(AND('Raw Data'!E1517-'Raw Data'!D1517&lt;4,'Raw Data'!E1517-'Raw Data'!D1517&gt;0),'Raw Data'!L1517,IF(AND('Raw Data'!D1517&gt;'Raw Data'!E1517,'Raw Data'!D1517-'Raw Data'!E1517&gt;0),'Raw Data'!K1517,0)))</f>
        <v/>
      </c>
      <c r="R1522">
        <f>IF(ISBLANK('Raw Data'!K1517),0,IFERROR(IF(MATCH(SMALL('Raw Data'!K1517:N1517,1),L1522:O1522,0),SMALL('Raw Data'!K1517:N1517,1)),0))</f>
        <v/>
      </c>
      <c r="S1522">
        <f>IF(ISBLANK('Raw Data'!K1517),0,IFERROR(IF(MATCH(SMALL('Raw Data'!K1517:N1517,2),L1522:O1522,0),SMALL('Raw Data'!K1517:N1517,2)),0))</f>
        <v/>
      </c>
      <c r="T1522">
        <f>IF(ISBLANK('Raw Data'!K1517),0,IFERROR(IF(MATCH(SMALL('Raw Data'!K1517:N1517,3),L1522:O1522,0),SMALL('Raw Data'!K1517:N1517,3)),0))</f>
        <v/>
      </c>
      <c r="U1522">
        <f>IF(ISBLANK('Raw Data'!K1517),0,IFERROR(IF(MATCH(SMALL('Raw Data'!K1517:N1517,4),L1522:O1522,0),SMALL('Raw Data'!K1517:N1517,4)),0))</f>
        <v/>
      </c>
      <c r="V1522">
        <f>IF(AND('Raw Data'!D1517&lt;3, 'Raw Data'!E1517&lt;3, 'Raw Data'!A1517&gt;0), 'Raw Data'!AF1517, 0)</f>
        <v/>
      </c>
      <c r="W1522">
        <f>IF(AND('Raw Data'!D1517&lt;4, 'Raw Data'!E1517&lt;4, 'Raw Data'!A1517&gt;0), 'Raw Data'!AI1517, 0)</f>
        <v/>
      </c>
      <c r="X1522">
        <f>IF(AND('Raw Data'!D1517&lt;5, 'Raw Data'!E1517&lt;5, 'Raw Data'!A1517&gt;0), 'Raw Data'!AL1517, 0)</f>
        <v/>
      </c>
      <c r="Y1522">
        <f>IF(AND('Raw Data'!D1517&lt;6, 'Raw Data'!E1517&lt;6, 'Raw Data'!A1517&gt;0), 'Raw Data'!AO1517, 0)</f>
        <v/>
      </c>
      <c r="Z1522">
        <f>IF(ISBLANK('Raw Data'!D1517), 0, IF('Raw Data'!D1517-'Raw Data'!E1517&gt;1, 'Raw Data'!AW1517, 0))</f>
        <v/>
      </c>
      <c r="AA1522">
        <f>IF(ISBLANK('Raw Data'!A1517), 0, IF(ABS('Raw Data'!D1517-'Raw Data'!E1517)&lt;2, 'Raw Data'!AX1517, 0))</f>
        <v/>
      </c>
      <c r="AB1522">
        <f>IF(ISBLANK('Raw Data'!D1517), 0, IF('Raw Data'!E1517-'Raw Data'!D1517&gt;1, 'Raw Data'!AY1517, 0))</f>
        <v/>
      </c>
      <c r="AC1522">
        <f>IF(ISBLANK('Raw Data'!D1517), 0, IF('Raw Data'!D1517-'Raw Data'!E1517&gt;2, 'Raw Data'!AZ1517, 0))</f>
        <v/>
      </c>
      <c r="AD1522">
        <f>IF(ISBLANK('Raw Data'!A1517), 0, IF(ABS('Raw Data'!D1517-'Raw Data'!E1517)&lt;3, 'Raw Data'!BA1517, 0))</f>
        <v/>
      </c>
      <c r="AE1522">
        <f>IF(ISBLANK('Raw Data'!D1517), 0, IF('Raw Data'!E1517-'Raw Data'!D1517&gt;2, 'Raw Data'!BB1517, 0))</f>
        <v/>
      </c>
      <c r="AF1522">
        <f>IF(ISBLANK('Raw Data'!D1517), 0, IF('Raw Data'!D1517-'Raw Data'!E1517&gt;3, 'Raw Data'!BC1517, 0))</f>
        <v/>
      </c>
      <c r="AG1522">
        <f>IF(ISBLANK('Raw Data'!A1517), 0, IF(ABS('Raw Data'!D1517-'Raw Data'!E1517)&lt;4, 'Raw Data'!BD1517, 0))</f>
        <v/>
      </c>
      <c r="AH1522">
        <f>IF(ISBLANK('Raw Data'!D1517), 0, IF('Raw Data'!E1517-'Raw Data'!D1517&gt;3, 'Raw Data'!BE1517, 0))</f>
        <v/>
      </c>
      <c r="AI1522">
        <f>IF(SUM('Raw Data'!D1517:E1517)&gt;'Raw Data'!F1517, 'Raw Data'!G1517, 0)</f>
        <v/>
      </c>
      <c r="AJ1522">
        <f>IF(ISBLANK('Raw Data'!D1517), 0, IF(SUM('Raw Data'!D1517:E1517)&lt;'Raw Data'!F1517, 'Raw Data'!H1517, 0))</f>
        <v/>
      </c>
      <c r="AK1522">
        <f>IF(ISBLANK('Raw Data'!A1517), 0, IF(AND('Raw Data'!D1517&lt;3, 'Raw Data'!E1517&lt;3, 'Raw Data'!F1517&lt;BB$2), 'Raw Data'!AF1517, 0))</f>
        <v/>
      </c>
      <c r="AL1522">
        <f>IF(ISBLANK('Raw Data'!A1517), 0, IF(AND('Raw Data'!D1517&lt;4, 'Raw Data'!E1517&lt;4, 'Raw Data'!F1517&lt;BB$2), 'Raw Data'!AI1517, 0))</f>
        <v/>
      </c>
      <c r="AM1522">
        <f>IF(ISBLANK('Raw Data'!A1517), 0, IF(AND('Raw Data'!D1517&lt;5, 'Raw Data'!E1517&lt;5, 'Raw Data'!F1517&lt;BB$2), 'Raw Data'!AL1517, 0))</f>
        <v/>
      </c>
      <c r="AN1522">
        <f>IF(ISBLANK('Raw Data'!A1517), 0, IF(AND('Raw Data'!D1517&lt;6, 'Raw Data'!E1517&lt;6, 'Raw Data'!F1517&lt;BB$2), 'Raw Data'!AO1517, 0))</f>
        <v/>
      </c>
      <c r="AO1522">
        <f>IF(ISBLANK('Raw Data'!A1517), 0, IF(AND('Raw Data'!I1517&lt;Analysis!$BC$2, 'Raw Data'!D1517-'Raw Data'!E1517&gt;1), 'Raw Data'!AW1517, IF(AND('Raw Data'!J1517&lt;Analysis!$BC$2, 'Raw Data'!E1517-'Raw Data'!D1517&gt;1), 'Raw Data'!AY1517, 0)))</f>
        <v/>
      </c>
      <c r="AP1522">
        <f>IF(ISBLANK('Raw Data'!A1517), 0, IF(AND('Raw Data'!I1517&lt;Analysis!$BC$2, 'Raw Data'!D1517-'Raw Data'!E1517&gt;2), 'Raw Data'!AZ1517, IF(AND('Raw Data'!J1517&lt;Analysis!$BC$2, 'Raw Data'!E1517-'Raw Data'!D1517&gt;2), 'Raw Data'!BB1517, 0)))</f>
        <v/>
      </c>
      <c r="AQ1522">
        <f>IF(ISBLANK('Raw Data'!A1517), 0, IF(AND('Raw Data'!I1517&lt;Analysis!$BC$2, 'Raw Data'!D1517-'Raw Data'!E1517&gt;3), 'Raw Data'!BC1517, IF(AND('Raw Data'!J1517&lt;Analysis!$BC$2, 'Raw Data'!E1517-'Raw Data'!D1517&gt;3), 'Raw Data'!BE1517, 0)))</f>
        <v/>
      </c>
      <c r="AR1522">
        <f>IF('Hidden Analysiss'!D1518=1,IF(ABS('Raw Data'!E1517-'Raw Data'!D1517)&lt;2,'Raw Data'!AX1517,0), 0)</f>
        <v/>
      </c>
      <c r="AS1522">
        <f>IF('Hidden Analysiss'!D1518=1,IF(ABS('Raw Data'!E1517-'Raw Data'!D1517)&lt;3,'Raw Data'!BA1517,0), 0)</f>
        <v/>
      </c>
      <c r="AT1522">
        <f>IF('Hidden Analysiss'!D1518=1,IF(ABS('Raw Data'!E1517-'Raw Data'!D1517)&lt;4,'Raw Data'!BD1517,0), 0)</f>
        <v/>
      </c>
      <c r="AU1522">
        <f>IF(AND('Hidden Analysiss'!E1518=1, ABS('Raw Data'!E1517-'Raw Data'!D1517)&lt;2), 'Raw Data'!AX1517, 0)</f>
        <v/>
      </c>
      <c r="AV1522">
        <f>IF(AND('Hidden Analysiss'!E1518=1, ABS('Raw Data'!E1517-'Raw Data'!D1517)&lt;3), 'Raw Data'!BA1517, 0)</f>
        <v/>
      </c>
      <c r="AW1522">
        <f>IF(AND('Hidden Analysiss'!E1518=1, ABS('Raw Data'!E1517-'Raw Data'!D1517)&lt;3), 'Raw Data'!BD1517, 0)</f>
        <v/>
      </c>
    </row>
    <row r="1523">
      <c r="A1523" s="1">
        <f>'Raw Data'!A1518</f>
        <v/>
      </c>
      <c r="B1523">
        <f>IF('Raw Data'!E1518&gt;'Raw Data'!D1518, 'Raw Data'!J1518, 0)</f>
        <v/>
      </c>
      <c r="C1523">
        <f>IF('Raw Data'!D1518&gt;'Raw Data'!E1518, 'Raw Data'!I1518, 0)</f>
        <v/>
      </c>
      <c r="D1523">
        <f>SUM(G1523:H1523)</f>
        <v/>
      </c>
      <c r="E1523">
        <f>IF(AND('Raw Data'!J1518&lt;'Raw Data'!I1518,'Raw Data'!E1518&gt;'Raw Data'!D1518,'Raw Data'!E1518-'Raw Data'!D1518&gt;3),'Raw Data'!N1518,IF(AND('Raw Data'!I1518&lt;'Raw Data'!J1518,'Raw Data'!D1518&gt;'Raw Data'!E1518,'Raw Data'!D1518-'Raw Data'!E1518&gt;3),'Raw Data'!M1518,0))</f>
        <v/>
      </c>
      <c r="F1523">
        <f>IF(AND('Raw Data'!J1518&lt;'Raw Data'!I1518,'Raw Data'!E1518&gt;'Raw Data'!D1518,'Raw Data'!E1518-'Raw Data'!D1518&lt;4),'Raw Data'!L1518,IF(AND('Raw Data'!I1518&lt;'Raw Data'!J1518,'Raw Data'!D1518&gt;'Raw Data'!E1518,'Raw Data'!D1518-'Raw Data'!E1518&lt;4),'Raw Data'!K1518,0))</f>
        <v/>
      </c>
      <c r="G1523">
        <f>IF(AND('Raw Data'!J1518&lt;'Raw Data'!I1518, 'Raw Data'!E1518&gt;'Raw Data'!D1518), 'Raw Data'!J1518, 0)</f>
        <v/>
      </c>
      <c r="H1523">
        <f>IF(AND('Raw Data'!J1518&gt;'Raw Data'!I1518, 'Raw Data'!E1518&lt;'Raw Data'!D1518), 'Raw Data'!I1518, 0)</f>
        <v/>
      </c>
      <c r="I1523">
        <f>SUM(J1523:K1523)</f>
        <v/>
      </c>
      <c r="J1523">
        <f>IF(AND('Raw Data'!J1518&gt;'Raw Data'!I1518, 'Raw Data'!E1518&gt;'Raw Data'!D1518), 'Raw Data'!J1518, 0)</f>
        <v/>
      </c>
      <c r="K1523">
        <f>IF(AND('Raw Data'!I1518&gt;'Raw Data'!J1518, 'Raw Data'!D1518&gt;'Raw Data'!E1518), 'Raw Data'!I1518, 0)</f>
        <v/>
      </c>
      <c r="L1523">
        <f>IF('Raw Data'!E1518-'Raw Data'!D1518&gt;3, 'Raw Data'!N1518, 0)</f>
        <v/>
      </c>
      <c r="M1523">
        <f>IF('Raw Data'!D1518-'Raw Data'!E1518&gt;3, 'Raw Data'!M1518, 0)</f>
        <v/>
      </c>
      <c r="N1523">
        <f>IF(ISBLANK('Raw Data'!D1518),0,IF(AND('Raw Data'!E1518&gt;'Raw Data'!D1518,'Raw Data'!E1518-'Raw Data'!D1518&gt;0,'Raw Data'!E1518-'Raw Data'!D1518&lt;4),'Raw Data'!L1518, 0))</f>
        <v/>
      </c>
      <c r="O1523">
        <f>IF(ISBLANK('Raw Data'!D1518),0,IF(AND('Raw Data'!E1518&gt;'Raw Data'!D1518,'Raw Data'!E1518-'Raw Data'!D1518&gt;0,'Raw Data'!D1518-'Raw Data'!E1518&lt;4),'Raw Data'!K1518, 0))</f>
        <v/>
      </c>
      <c r="P1523">
        <f>IF('Raw Data'!E1518-'Raw Data'!D1518&gt;3, 'Raw Data'!N1518, IF('Raw Data'!D1518-'Raw Data'!E1518&gt;3, 'Raw Data'!M1518, 0))</f>
        <v/>
      </c>
      <c r="Q1523">
        <f>IF(ISBLANK('Raw Data'!E1518),0,IF(AND('Raw Data'!E1518-'Raw Data'!D1518&lt;4,'Raw Data'!E1518-'Raw Data'!D1518&gt;0),'Raw Data'!L1518,IF(AND('Raw Data'!D1518&gt;'Raw Data'!E1518,'Raw Data'!D1518-'Raw Data'!E1518&gt;0),'Raw Data'!K1518,0)))</f>
        <v/>
      </c>
      <c r="R1523">
        <f>IF(ISBLANK('Raw Data'!K1518),0,IFERROR(IF(MATCH(SMALL('Raw Data'!K1518:N1518,1),L1523:O1523,0),SMALL('Raw Data'!K1518:N1518,1)),0))</f>
        <v/>
      </c>
      <c r="S1523">
        <f>IF(ISBLANK('Raw Data'!K1518),0,IFERROR(IF(MATCH(SMALL('Raw Data'!K1518:N1518,2),L1523:O1523,0),SMALL('Raw Data'!K1518:N1518,2)),0))</f>
        <v/>
      </c>
      <c r="T1523">
        <f>IF(ISBLANK('Raw Data'!K1518),0,IFERROR(IF(MATCH(SMALL('Raw Data'!K1518:N1518,3),L1523:O1523,0),SMALL('Raw Data'!K1518:N1518,3)),0))</f>
        <v/>
      </c>
      <c r="U1523">
        <f>IF(ISBLANK('Raw Data'!K1518),0,IFERROR(IF(MATCH(SMALL('Raw Data'!K1518:N1518,4),L1523:O1523,0),SMALL('Raw Data'!K1518:N1518,4)),0))</f>
        <v/>
      </c>
      <c r="V1523">
        <f>IF(AND('Raw Data'!D1518&lt;3, 'Raw Data'!E1518&lt;3, 'Raw Data'!A1518&gt;0), 'Raw Data'!AF1518, 0)</f>
        <v/>
      </c>
      <c r="W1523">
        <f>IF(AND('Raw Data'!D1518&lt;4, 'Raw Data'!E1518&lt;4, 'Raw Data'!A1518&gt;0), 'Raw Data'!AI1518, 0)</f>
        <v/>
      </c>
      <c r="X1523">
        <f>IF(AND('Raw Data'!D1518&lt;5, 'Raw Data'!E1518&lt;5, 'Raw Data'!A1518&gt;0), 'Raw Data'!AL1518, 0)</f>
        <v/>
      </c>
      <c r="Y1523">
        <f>IF(AND('Raw Data'!D1518&lt;6, 'Raw Data'!E1518&lt;6, 'Raw Data'!A1518&gt;0), 'Raw Data'!AO1518, 0)</f>
        <v/>
      </c>
      <c r="Z1523">
        <f>IF(ISBLANK('Raw Data'!D1518), 0, IF('Raw Data'!D1518-'Raw Data'!E1518&gt;1, 'Raw Data'!AW1518, 0))</f>
        <v/>
      </c>
      <c r="AA1523">
        <f>IF(ISBLANK('Raw Data'!A1518), 0, IF(ABS('Raw Data'!D1518-'Raw Data'!E1518)&lt;2, 'Raw Data'!AX1518, 0))</f>
        <v/>
      </c>
      <c r="AB1523">
        <f>IF(ISBLANK('Raw Data'!D1518), 0, IF('Raw Data'!E1518-'Raw Data'!D1518&gt;1, 'Raw Data'!AY1518, 0))</f>
        <v/>
      </c>
      <c r="AC1523">
        <f>IF(ISBLANK('Raw Data'!D1518), 0, IF('Raw Data'!D1518-'Raw Data'!E1518&gt;2, 'Raw Data'!AZ1518, 0))</f>
        <v/>
      </c>
      <c r="AD1523">
        <f>IF(ISBLANK('Raw Data'!A1518), 0, IF(ABS('Raw Data'!D1518-'Raw Data'!E1518)&lt;3, 'Raw Data'!BA1518, 0))</f>
        <v/>
      </c>
      <c r="AE1523">
        <f>IF(ISBLANK('Raw Data'!D1518), 0, IF('Raw Data'!E1518-'Raw Data'!D1518&gt;2, 'Raw Data'!BB1518, 0))</f>
        <v/>
      </c>
      <c r="AF1523">
        <f>IF(ISBLANK('Raw Data'!D1518), 0, IF('Raw Data'!D1518-'Raw Data'!E1518&gt;3, 'Raw Data'!BC1518, 0))</f>
        <v/>
      </c>
      <c r="AG1523">
        <f>IF(ISBLANK('Raw Data'!A1518), 0, IF(ABS('Raw Data'!D1518-'Raw Data'!E1518)&lt;4, 'Raw Data'!BD1518, 0))</f>
        <v/>
      </c>
      <c r="AH1523">
        <f>IF(ISBLANK('Raw Data'!D1518), 0, IF('Raw Data'!E1518-'Raw Data'!D1518&gt;3, 'Raw Data'!BE1518, 0))</f>
        <v/>
      </c>
      <c r="AI1523">
        <f>IF(SUM('Raw Data'!D1518:E1518)&gt;'Raw Data'!F1518, 'Raw Data'!G1518, 0)</f>
        <v/>
      </c>
      <c r="AJ1523">
        <f>IF(ISBLANK('Raw Data'!D1518), 0, IF(SUM('Raw Data'!D1518:E1518)&lt;'Raw Data'!F1518, 'Raw Data'!H1518, 0))</f>
        <v/>
      </c>
      <c r="AK1523">
        <f>IF(ISBLANK('Raw Data'!A1518), 0, IF(AND('Raw Data'!D1518&lt;3, 'Raw Data'!E1518&lt;3, 'Raw Data'!F1518&lt;BB$2), 'Raw Data'!AF1518, 0))</f>
        <v/>
      </c>
      <c r="AL1523">
        <f>IF(ISBLANK('Raw Data'!A1518), 0, IF(AND('Raw Data'!D1518&lt;4, 'Raw Data'!E1518&lt;4, 'Raw Data'!F1518&lt;BB$2), 'Raw Data'!AI1518, 0))</f>
        <v/>
      </c>
      <c r="AM1523">
        <f>IF(ISBLANK('Raw Data'!A1518), 0, IF(AND('Raw Data'!D1518&lt;5, 'Raw Data'!E1518&lt;5, 'Raw Data'!F1518&lt;BB$2), 'Raw Data'!AL1518, 0))</f>
        <v/>
      </c>
      <c r="AN1523">
        <f>IF(ISBLANK('Raw Data'!A1518), 0, IF(AND('Raw Data'!D1518&lt;6, 'Raw Data'!E1518&lt;6, 'Raw Data'!F1518&lt;BB$2), 'Raw Data'!AO1518, 0))</f>
        <v/>
      </c>
      <c r="AO1523">
        <f>IF(ISBLANK('Raw Data'!A1518), 0, IF(AND('Raw Data'!I1518&lt;Analysis!$BC$2, 'Raw Data'!D1518-'Raw Data'!E1518&gt;1), 'Raw Data'!AW1518, IF(AND('Raw Data'!J1518&lt;Analysis!$BC$2, 'Raw Data'!E1518-'Raw Data'!D1518&gt;1), 'Raw Data'!AY1518, 0)))</f>
        <v/>
      </c>
      <c r="AP1523">
        <f>IF(ISBLANK('Raw Data'!A1518), 0, IF(AND('Raw Data'!I1518&lt;Analysis!$BC$2, 'Raw Data'!D1518-'Raw Data'!E1518&gt;2), 'Raw Data'!AZ1518, IF(AND('Raw Data'!J1518&lt;Analysis!$BC$2, 'Raw Data'!E1518-'Raw Data'!D1518&gt;2), 'Raw Data'!BB1518, 0)))</f>
        <v/>
      </c>
      <c r="AQ1523">
        <f>IF(ISBLANK('Raw Data'!A1518), 0, IF(AND('Raw Data'!I1518&lt;Analysis!$BC$2, 'Raw Data'!D1518-'Raw Data'!E1518&gt;3), 'Raw Data'!BC1518, IF(AND('Raw Data'!J1518&lt;Analysis!$BC$2, 'Raw Data'!E1518-'Raw Data'!D1518&gt;3), 'Raw Data'!BE1518, 0)))</f>
        <v/>
      </c>
      <c r="AR1523">
        <f>IF('Hidden Analysiss'!D1519=1,IF(ABS('Raw Data'!E1518-'Raw Data'!D1518)&lt;2,'Raw Data'!AX1518,0), 0)</f>
        <v/>
      </c>
      <c r="AS1523">
        <f>IF('Hidden Analysiss'!D1519=1,IF(ABS('Raw Data'!E1518-'Raw Data'!D1518)&lt;3,'Raw Data'!BA1518,0), 0)</f>
        <v/>
      </c>
      <c r="AT1523">
        <f>IF('Hidden Analysiss'!D1519=1,IF(ABS('Raw Data'!E1518-'Raw Data'!D1518)&lt;4,'Raw Data'!BD1518,0), 0)</f>
        <v/>
      </c>
      <c r="AU1523">
        <f>IF(AND('Hidden Analysiss'!E1519=1, ABS('Raw Data'!E1518-'Raw Data'!D1518)&lt;2), 'Raw Data'!AX1518, 0)</f>
        <v/>
      </c>
      <c r="AV1523">
        <f>IF(AND('Hidden Analysiss'!E1519=1, ABS('Raw Data'!E1518-'Raw Data'!D1518)&lt;3), 'Raw Data'!BA1518, 0)</f>
        <v/>
      </c>
      <c r="AW1523">
        <f>IF(AND('Hidden Analysiss'!E1519=1, ABS('Raw Data'!E1518-'Raw Data'!D1518)&lt;3), 'Raw Data'!BD1518, 0)</f>
        <v/>
      </c>
    </row>
    <row r="1524">
      <c r="A1524" s="1">
        <f>'Raw Data'!A1519</f>
        <v/>
      </c>
      <c r="B1524">
        <f>IF('Raw Data'!E1519&gt;'Raw Data'!D1519, 'Raw Data'!J1519, 0)</f>
        <v/>
      </c>
      <c r="C1524">
        <f>IF('Raw Data'!D1519&gt;'Raw Data'!E1519, 'Raw Data'!I1519, 0)</f>
        <v/>
      </c>
      <c r="D1524">
        <f>SUM(G1524:H1524)</f>
        <v/>
      </c>
      <c r="E1524">
        <f>IF(AND('Raw Data'!J1519&lt;'Raw Data'!I1519,'Raw Data'!E1519&gt;'Raw Data'!D1519,'Raw Data'!E1519-'Raw Data'!D1519&gt;3),'Raw Data'!N1519,IF(AND('Raw Data'!I1519&lt;'Raw Data'!J1519,'Raw Data'!D1519&gt;'Raw Data'!E1519,'Raw Data'!D1519-'Raw Data'!E1519&gt;3),'Raw Data'!M1519,0))</f>
        <v/>
      </c>
      <c r="F1524">
        <f>IF(AND('Raw Data'!J1519&lt;'Raw Data'!I1519,'Raw Data'!E1519&gt;'Raw Data'!D1519,'Raw Data'!E1519-'Raw Data'!D1519&lt;4),'Raw Data'!L1519,IF(AND('Raw Data'!I1519&lt;'Raw Data'!J1519,'Raw Data'!D1519&gt;'Raw Data'!E1519,'Raw Data'!D1519-'Raw Data'!E1519&lt;4),'Raw Data'!K1519,0))</f>
        <v/>
      </c>
      <c r="G1524">
        <f>IF(AND('Raw Data'!J1519&lt;'Raw Data'!I1519, 'Raw Data'!E1519&gt;'Raw Data'!D1519), 'Raw Data'!J1519, 0)</f>
        <v/>
      </c>
      <c r="H1524">
        <f>IF(AND('Raw Data'!J1519&gt;'Raw Data'!I1519, 'Raw Data'!E1519&lt;'Raw Data'!D1519), 'Raw Data'!I1519, 0)</f>
        <v/>
      </c>
      <c r="I1524">
        <f>SUM(J1524:K1524)</f>
        <v/>
      </c>
      <c r="J1524">
        <f>IF(AND('Raw Data'!J1519&gt;'Raw Data'!I1519, 'Raw Data'!E1519&gt;'Raw Data'!D1519), 'Raw Data'!J1519, 0)</f>
        <v/>
      </c>
      <c r="K1524">
        <f>IF(AND('Raw Data'!I1519&gt;'Raw Data'!J1519, 'Raw Data'!D1519&gt;'Raw Data'!E1519), 'Raw Data'!I1519, 0)</f>
        <v/>
      </c>
      <c r="L1524">
        <f>IF('Raw Data'!E1519-'Raw Data'!D1519&gt;3, 'Raw Data'!N1519, 0)</f>
        <v/>
      </c>
      <c r="M1524">
        <f>IF('Raw Data'!D1519-'Raw Data'!E1519&gt;3, 'Raw Data'!M1519, 0)</f>
        <v/>
      </c>
      <c r="N1524">
        <f>IF(ISBLANK('Raw Data'!D1519),0,IF(AND('Raw Data'!E1519&gt;'Raw Data'!D1519,'Raw Data'!E1519-'Raw Data'!D1519&gt;0,'Raw Data'!E1519-'Raw Data'!D1519&lt;4),'Raw Data'!L1519, 0))</f>
        <v/>
      </c>
      <c r="O1524">
        <f>IF(ISBLANK('Raw Data'!D1519),0,IF(AND('Raw Data'!E1519&gt;'Raw Data'!D1519,'Raw Data'!E1519-'Raw Data'!D1519&gt;0,'Raw Data'!D1519-'Raw Data'!E1519&lt;4),'Raw Data'!K1519, 0))</f>
        <v/>
      </c>
      <c r="P1524">
        <f>IF('Raw Data'!E1519-'Raw Data'!D1519&gt;3, 'Raw Data'!N1519, IF('Raw Data'!D1519-'Raw Data'!E1519&gt;3, 'Raw Data'!M1519, 0))</f>
        <v/>
      </c>
      <c r="Q1524">
        <f>IF(ISBLANK('Raw Data'!E1519),0,IF(AND('Raw Data'!E1519-'Raw Data'!D1519&lt;4,'Raw Data'!E1519-'Raw Data'!D1519&gt;0),'Raw Data'!L1519,IF(AND('Raw Data'!D1519&gt;'Raw Data'!E1519,'Raw Data'!D1519-'Raw Data'!E1519&gt;0),'Raw Data'!K1519,0)))</f>
        <v/>
      </c>
      <c r="R1524">
        <f>IF(ISBLANK('Raw Data'!K1519),0,IFERROR(IF(MATCH(SMALL('Raw Data'!K1519:N1519,1),L1524:O1524,0),SMALL('Raw Data'!K1519:N1519,1)),0))</f>
        <v/>
      </c>
      <c r="S1524">
        <f>IF(ISBLANK('Raw Data'!K1519),0,IFERROR(IF(MATCH(SMALL('Raw Data'!K1519:N1519,2),L1524:O1524,0),SMALL('Raw Data'!K1519:N1519,2)),0))</f>
        <v/>
      </c>
      <c r="T1524">
        <f>IF(ISBLANK('Raw Data'!K1519),0,IFERROR(IF(MATCH(SMALL('Raw Data'!K1519:N1519,3),L1524:O1524,0),SMALL('Raw Data'!K1519:N1519,3)),0))</f>
        <v/>
      </c>
      <c r="U1524">
        <f>IF(ISBLANK('Raw Data'!K1519),0,IFERROR(IF(MATCH(SMALL('Raw Data'!K1519:N1519,4),L1524:O1524,0),SMALL('Raw Data'!K1519:N1519,4)),0))</f>
        <v/>
      </c>
      <c r="V1524">
        <f>IF(AND('Raw Data'!D1519&lt;3, 'Raw Data'!E1519&lt;3, 'Raw Data'!A1519&gt;0), 'Raw Data'!AF1519, 0)</f>
        <v/>
      </c>
      <c r="W1524">
        <f>IF(AND('Raw Data'!D1519&lt;4, 'Raw Data'!E1519&lt;4, 'Raw Data'!A1519&gt;0), 'Raw Data'!AI1519, 0)</f>
        <v/>
      </c>
      <c r="X1524">
        <f>IF(AND('Raw Data'!D1519&lt;5, 'Raw Data'!E1519&lt;5, 'Raw Data'!A1519&gt;0), 'Raw Data'!AL1519, 0)</f>
        <v/>
      </c>
      <c r="Y1524">
        <f>IF(AND('Raw Data'!D1519&lt;6, 'Raw Data'!E1519&lt;6, 'Raw Data'!A1519&gt;0), 'Raw Data'!AO1519, 0)</f>
        <v/>
      </c>
      <c r="Z1524">
        <f>IF(ISBLANK('Raw Data'!D1519), 0, IF('Raw Data'!D1519-'Raw Data'!E1519&gt;1, 'Raw Data'!AW1519, 0))</f>
        <v/>
      </c>
      <c r="AA1524">
        <f>IF(ISBLANK('Raw Data'!A1519), 0, IF(ABS('Raw Data'!D1519-'Raw Data'!E1519)&lt;2, 'Raw Data'!AX1519, 0))</f>
        <v/>
      </c>
      <c r="AB1524">
        <f>IF(ISBLANK('Raw Data'!D1519), 0, IF('Raw Data'!E1519-'Raw Data'!D1519&gt;1, 'Raw Data'!AY1519, 0))</f>
        <v/>
      </c>
      <c r="AC1524">
        <f>IF(ISBLANK('Raw Data'!D1519), 0, IF('Raw Data'!D1519-'Raw Data'!E1519&gt;2, 'Raw Data'!AZ1519, 0))</f>
        <v/>
      </c>
      <c r="AD1524">
        <f>IF(ISBLANK('Raw Data'!A1519), 0, IF(ABS('Raw Data'!D1519-'Raw Data'!E1519)&lt;3, 'Raw Data'!BA1519, 0))</f>
        <v/>
      </c>
      <c r="AE1524">
        <f>IF(ISBLANK('Raw Data'!D1519), 0, IF('Raw Data'!E1519-'Raw Data'!D1519&gt;2, 'Raw Data'!BB1519, 0))</f>
        <v/>
      </c>
      <c r="AF1524">
        <f>IF(ISBLANK('Raw Data'!D1519), 0, IF('Raw Data'!D1519-'Raw Data'!E1519&gt;3, 'Raw Data'!BC1519, 0))</f>
        <v/>
      </c>
      <c r="AG1524">
        <f>IF(ISBLANK('Raw Data'!A1519), 0, IF(ABS('Raw Data'!D1519-'Raw Data'!E1519)&lt;4, 'Raw Data'!BD1519, 0))</f>
        <v/>
      </c>
      <c r="AH1524">
        <f>IF(ISBLANK('Raw Data'!D1519), 0, IF('Raw Data'!E1519-'Raw Data'!D1519&gt;3, 'Raw Data'!BE1519, 0))</f>
        <v/>
      </c>
      <c r="AI1524">
        <f>IF(SUM('Raw Data'!D1519:E1519)&gt;'Raw Data'!F1519, 'Raw Data'!G1519, 0)</f>
        <v/>
      </c>
      <c r="AJ1524">
        <f>IF(ISBLANK('Raw Data'!D1519), 0, IF(SUM('Raw Data'!D1519:E1519)&lt;'Raw Data'!F1519, 'Raw Data'!H1519, 0))</f>
        <v/>
      </c>
      <c r="AK1524">
        <f>IF(ISBLANK('Raw Data'!A1519), 0, IF(AND('Raw Data'!D1519&lt;3, 'Raw Data'!E1519&lt;3, 'Raw Data'!F1519&lt;BB$2), 'Raw Data'!AF1519, 0))</f>
        <v/>
      </c>
      <c r="AL1524">
        <f>IF(ISBLANK('Raw Data'!A1519), 0, IF(AND('Raw Data'!D1519&lt;4, 'Raw Data'!E1519&lt;4, 'Raw Data'!F1519&lt;BB$2), 'Raw Data'!AI1519, 0))</f>
        <v/>
      </c>
      <c r="AM1524">
        <f>IF(ISBLANK('Raw Data'!A1519), 0, IF(AND('Raw Data'!D1519&lt;5, 'Raw Data'!E1519&lt;5, 'Raw Data'!F1519&lt;BB$2), 'Raw Data'!AL1519, 0))</f>
        <v/>
      </c>
      <c r="AN1524">
        <f>IF(ISBLANK('Raw Data'!A1519), 0, IF(AND('Raw Data'!D1519&lt;6, 'Raw Data'!E1519&lt;6, 'Raw Data'!F1519&lt;BB$2), 'Raw Data'!AO1519, 0))</f>
        <v/>
      </c>
      <c r="AO1524">
        <f>IF(ISBLANK('Raw Data'!A1519), 0, IF(AND('Raw Data'!I1519&lt;Analysis!$BC$2, 'Raw Data'!D1519-'Raw Data'!E1519&gt;1), 'Raw Data'!AW1519, IF(AND('Raw Data'!J1519&lt;Analysis!$BC$2, 'Raw Data'!E1519-'Raw Data'!D1519&gt;1), 'Raw Data'!AY1519, 0)))</f>
        <v/>
      </c>
      <c r="AP1524">
        <f>IF(ISBLANK('Raw Data'!A1519), 0, IF(AND('Raw Data'!I1519&lt;Analysis!$BC$2, 'Raw Data'!D1519-'Raw Data'!E1519&gt;2), 'Raw Data'!AZ1519, IF(AND('Raw Data'!J1519&lt;Analysis!$BC$2, 'Raw Data'!E1519-'Raw Data'!D1519&gt;2), 'Raw Data'!BB1519, 0)))</f>
        <v/>
      </c>
      <c r="AQ1524">
        <f>IF(ISBLANK('Raw Data'!A1519), 0, IF(AND('Raw Data'!I1519&lt;Analysis!$BC$2, 'Raw Data'!D1519-'Raw Data'!E1519&gt;3), 'Raw Data'!BC1519, IF(AND('Raw Data'!J1519&lt;Analysis!$BC$2, 'Raw Data'!E1519-'Raw Data'!D1519&gt;3), 'Raw Data'!BE1519, 0)))</f>
        <v/>
      </c>
      <c r="AR1524">
        <f>IF('Hidden Analysiss'!D1520=1,IF(ABS('Raw Data'!E1519-'Raw Data'!D1519)&lt;2,'Raw Data'!AX1519,0), 0)</f>
        <v/>
      </c>
      <c r="AS1524">
        <f>IF('Hidden Analysiss'!D1520=1,IF(ABS('Raw Data'!E1519-'Raw Data'!D1519)&lt;3,'Raw Data'!BA1519,0), 0)</f>
        <v/>
      </c>
      <c r="AT1524">
        <f>IF('Hidden Analysiss'!D1520=1,IF(ABS('Raw Data'!E1519-'Raw Data'!D1519)&lt;4,'Raw Data'!BD1519,0), 0)</f>
        <v/>
      </c>
      <c r="AU1524">
        <f>IF(AND('Hidden Analysiss'!E1520=1, ABS('Raw Data'!E1519-'Raw Data'!D1519)&lt;2), 'Raw Data'!AX1519, 0)</f>
        <v/>
      </c>
      <c r="AV1524">
        <f>IF(AND('Hidden Analysiss'!E1520=1, ABS('Raw Data'!E1519-'Raw Data'!D1519)&lt;3), 'Raw Data'!BA1519, 0)</f>
        <v/>
      </c>
      <c r="AW1524">
        <f>IF(AND('Hidden Analysiss'!E1520=1, ABS('Raw Data'!E1519-'Raw Data'!D1519)&lt;3), 'Raw Data'!BD1519, 0)</f>
        <v/>
      </c>
    </row>
    <row r="1525">
      <c r="A1525" s="1">
        <f>'Raw Data'!A1520</f>
        <v/>
      </c>
      <c r="B1525">
        <f>IF('Raw Data'!E1520&gt;'Raw Data'!D1520, 'Raw Data'!J1520, 0)</f>
        <v/>
      </c>
      <c r="C1525">
        <f>IF('Raw Data'!D1520&gt;'Raw Data'!E1520, 'Raw Data'!I1520, 0)</f>
        <v/>
      </c>
      <c r="D1525">
        <f>SUM(G1525:H1525)</f>
        <v/>
      </c>
      <c r="E1525">
        <f>IF(AND('Raw Data'!J1520&lt;'Raw Data'!I1520,'Raw Data'!E1520&gt;'Raw Data'!D1520,'Raw Data'!E1520-'Raw Data'!D1520&gt;3),'Raw Data'!N1520,IF(AND('Raw Data'!I1520&lt;'Raw Data'!J1520,'Raw Data'!D1520&gt;'Raw Data'!E1520,'Raw Data'!D1520-'Raw Data'!E1520&gt;3),'Raw Data'!M1520,0))</f>
        <v/>
      </c>
      <c r="F1525">
        <f>IF(AND('Raw Data'!J1520&lt;'Raw Data'!I1520,'Raw Data'!E1520&gt;'Raw Data'!D1520,'Raw Data'!E1520-'Raw Data'!D1520&lt;4),'Raw Data'!L1520,IF(AND('Raw Data'!I1520&lt;'Raw Data'!J1520,'Raw Data'!D1520&gt;'Raw Data'!E1520,'Raw Data'!D1520-'Raw Data'!E1520&lt;4),'Raw Data'!K1520,0))</f>
        <v/>
      </c>
      <c r="G1525">
        <f>IF(AND('Raw Data'!J1520&lt;'Raw Data'!I1520, 'Raw Data'!E1520&gt;'Raw Data'!D1520), 'Raw Data'!J1520, 0)</f>
        <v/>
      </c>
      <c r="H1525">
        <f>IF(AND('Raw Data'!J1520&gt;'Raw Data'!I1520, 'Raw Data'!E1520&lt;'Raw Data'!D1520), 'Raw Data'!I1520, 0)</f>
        <v/>
      </c>
      <c r="I1525">
        <f>SUM(J1525:K1525)</f>
        <v/>
      </c>
      <c r="J1525">
        <f>IF(AND('Raw Data'!J1520&gt;'Raw Data'!I1520, 'Raw Data'!E1520&gt;'Raw Data'!D1520), 'Raw Data'!J1520, 0)</f>
        <v/>
      </c>
      <c r="K1525">
        <f>IF(AND('Raw Data'!I1520&gt;'Raw Data'!J1520, 'Raw Data'!D1520&gt;'Raw Data'!E1520), 'Raw Data'!I1520, 0)</f>
        <v/>
      </c>
      <c r="L1525">
        <f>IF('Raw Data'!E1520-'Raw Data'!D1520&gt;3, 'Raw Data'!N1520, 0)</f>
        <v/>
      </c>
      <c r="M1525">
        <f>IF('Raw Data'!D1520-'Raw Data'!E1520&gt;3, 'Raw Data'!M1520, 0)</f>
        <v/>
      </c>
      <c r="N1525">
        <f>IF(ISBLANK('Raw Data'!D1520),0,IF(AND('Raw Data'!E1520&gt;'Raw Data'!D1520,'Raw Data'!E1520-'Raw Data'!D1520&gt;0,'Raw Data'!E1520-'Raw Data'!D1520&lt;4),'Raw Data'!L1520, 0))</f>
        <v/>
      </c>
      <c r="O1525">
        <f>IF(ISBLANK('Raw Data'!D1520),0,IF(AND('Raw Data'!E1520&gt;'Raw Data'!D1520,'Raw Data'!E1520-'Raw Data'!D1520&gt;0,'Raw Data'!D1520-'Raw Data'!E1520&lt;4),'Raw Data'!K1520, 0))</f>
        <v/>
      </c>
      <c r="P1525">
        <f>IF('Raw Data'!E1520-'Raw Data'!D1520&gt;3, 'Raw Data'!N1520, IF('Raw Data'!D1520-'Raw Data'!E1520&gt;3, 'Raw Data'!M1520, 0))</f>
        <v/>
      </c>
      <c r="Q1525">
        <f>IF(ISBLANK('Raw Data'!E1520),0,IF(AND('Raw Data'!E1520-'Raw Data'!D1520&lt;4,'Raw Data'!E1520-'Raw Data'!D1520&gt;0),'Raw Data'!L1520,IF(AND('Raw Data'!D1520&gt;'Raw Data'!E1520,'Raw Data'!D1520-'Raw Data'!E1520&gt;0),'Raw Data'!K1520,0)))</f>
        <v/>
      </c>
      <c r="R1525">
        <f>IF(ISBLANK('Raw Data'!K1520),0,IFERROR(IF(MATCH(SMALL('Raw Data'!K1520:N1520,1),L1525:O1525,0),SMALL('Raw Data'!K1520:N1520,1)),0))</f>
        <v/>
      </c>
      <c r="S1525">
        <f>IF(ISBLANK('Raw Data'!K1520),0,IFERROR(IF(MATCH(SMALL('Raw Data'!K1520:N1520,2),L1525:O1525,0),SMALL('Raw Data'!K1520:N1520,2)),0))</f>
        <v/>
      </c>
      <c r="T1525">
        <f>IF(ISBLANK('Raw Data'!K1520),0,IFERROR(IF(MATCH(SMALL('Raw Data'!K1520:N1520,3),L1525:O1525,0),SMALL('Raw Data'!K1520:N1520,3)),0))</f>
        <v/>
      </c>
      <c r="U1525">
        <f>IF(ISBLANK('Raw Data'!K1520),0,IFERROR(IF(MATCH(SMALL('Raw Data'!K1520:N1520,4),L1525:O1525,0),SMALL('Raw Data'!K1520:N1520,4)),0))</f>
        <v/>
      </c>
      <c r="V1525">
        <f>IF(AND('Raw Data'!D1520&lt;3, 'Raw Data'!E1520&lt;3, 'Raw Data'!A1520&gt;0), 'Raw Data'!AF1520, 0)</f>
        <v/>
      </c>
      <c r="W1525">
        <f>IF(AND('Raw Data'!D1520&lt;4, 'Raw Data'!E1520&lt;4, 'Raw Data'!A1520&gt;0), 'Raw Data'!AI1520, 0)</f>
        <v/>
      </c>
      <c r="X1525">
        <f>IF(AND('Raw Data'!D1520&lt;5, 'Raw Data'!E1520&lt;5, 'Raw Data'!A1520&gt;0), 'Raw Data'!AL1520, 0)</f>
        <v/>
      </c>
      <c r="Y1525">
        <f>IF(AND('Raw Data'!D1520&lt;6, 'Raw Data'!E1520&lt;6, 'Raw Data'!A1520&gt;0), 'Raw Data'!AO1520, 0)</f>
        <v/>
      </c>
      <c r="Z1525">
        <f>IF(ISBLANK('Raw Data'!D1520), 0, IF('Raw Data'!D1520-'Raw Data'!E1520&gt;1, 'Raw Data'!AW1520, 0))</f>
        <v/>
      </c>
      <c r="AA1525">
        <f>IF(ISBLANK('Raw Data'!A1520), 0, IF(ABS('Raw Data'!D1520-'Raw Data'!E1520)&lt;2, 'Raw Data'!AX1520, 0))</f>
        <v/>
      </c>
      <c r="AB1525">
        <f>IF(ISBLANK('Raw Data'!D1520), 0, IF('Raw Data'!E1520-'Raw Data'!D1520&gt;1, 'Raw Data'!AY1520, 0))</f>
        <v/>
      </c>
      <c r="AC1525">
        <f>IF(ISBLANK('Raw Data'!D1520), 0, IF('Raw Data'!D1520-'Raw Data'!E1520&gt;2, 'Raw Data'!AZ1520, 0))</f>
        <v/>
      </c>
      <c r="AD1525">
        <f>IF(ISBLANK('Raw Data'!A1520), 0, IF(ABS('Raw Data'!D1520-'Raw Data'!E1520)&lt;3, 'Raw Data'!BA1520, 0))</f>
        <v/>
      </c>
      <c r="AE1525">
        <f>IF(ISBLANK('Raw Data'!D1520), 0, IF('Raw Data'!E1520-'Raw Data'!D1520&gt;2, 'Raw Data'!BB1520, 0))</f>
        <v/>
      </c>
      <c r="AF1525">
        <f>IF(ISBLANK('Raw Data'!D1520), 0, IF('Raw Data'!D1520-'Raw Data'!E1520&gt;3, 'Raw Data'!BC1520, 0))</f>
        <v/>
      </c>
      <c r="AG1525">
        <f>IF(ISBLANK('Raw Data'!A1520), 0, IF(ABS('Raw Data'!D1520-'Raw Data'!E1520)&lt;4, 'Raw Data'!BD1520, 0))</f>
        <v/>
      </c>
      <c r="AH1525">
        <f>IF(ISBLANK('Raw Data'!D1520), 0, IF('Raw Data'!E1520-'Raw Data'!D1520&gt;3, 'Raw Data'!BE1520, 0))</f>
        <v/>
      </c>
      <c r="AI1525">
        <f>IF(SUM('Raw Data'!D1520:E1520)&gt;'Raw Data'!F1520, 'Raw Data'!G1520, 0)</f>
        <v/>
      </c>
      <c r="AJ1525">
        <f>IF(ISBLANK('Raw Data'!D1520), 0, IF(SUM('Raw Data'!D1520:E1520)&lt;'Raw Data'!F1520, 'Raw Data'!H1520, 0))</f>
        <v/>
      </c>
      <c r="AK1525">
        <f>IF(ISBLANK('Raw Data'!A1520), 0, IF(AND('Raw Data'!D1520&lt;3, 'Raw Data'!E1520&lt;3, 'Raw Data'!F1520&lt;BB$2), 'Raw Data'!AF1520, 0))</f>
        <v/>
      </c>
      <c r="AL1525">
        <f>IF(ISBLANK('Raw Data'!A1520), 0, IF(AND('Raw Data'!D1520&lt;4, 'Raw Data'!E1520&lt;4, 'Raw Data'!F1520&lt;BB$2), 'Raw Data'!AI1520, 0))</f>
        <v/>
      </c>
      <c r="AM1525">
        <f>IF(ISBLANK('Raw Data'!A1520), 0, IF(AND('Raw Data'!D1520&lt;5, 'Raw Data'!E1520&lt;5, 'Raw Data'!F1520&lt;BB$2), 'Raw Data'!AL1520, 0))</f>
        <v/>
      </c>
      <c r="AN1525">
        <f>IF(ISBLANK('Raw Data'!A1520), 0, IF(AND('Raw Data'!D1520&lt;6, 'Raw Data'!E1520&lt;6, 'Raw Data'!F1520&lt;BB$2), 'Raw Data'!AO1520, 0))</f>
        <v/>
      </c>
      <c r="AO1525">
        <f>IF(ISBLANK('Raw Data'!A1520), 0, IF(AND('Raw Data'!I1520&lt;Analysis!$BC$2, 'Raw Data'!D1520-'Raw Data'!E1520&gt;1), 'Raw Data'!AW1520, IF(AND('Raw Data'!J1520&lt;Analysis!$BC$2, 'Raw Data'!E1520-'Raw Data'!D1520&gt;1), 'Raw Data'!AY1520, 0)))</f>
        <v/>
      </c>
      <c r="AP1525">
        <f>IF(ISBLANK('Raw Data'!A1520), 0, IF(AND('Raw Data'!I1520&lt;Analysis!$BC$2, 'Raw Data'!D1520-'Raw Data'!E1520&gt;2), 'Raw Data'!AZ1520, IF(AND('Raw Data'!J1520&lt;Analysis!$BC$2, 'Raw Data'!E1520-'Raw Data'!D1520&gt;2), 'Raw Data'!BB1520, 0)))</f>
        <v/>
      </c>
      <c r="AQ1525">
        <f>IF(ISBLANK('Raw Data'!A1520), 0, IF(AND('Raw Data'!I1520&lt;Analysis!$BC$2, 'Raw Data'!D1520-'Raw Data'!E1520&gt;3), 'Raw Data'!BC1520, IF(AND('Raw Data'!J1520&lt;Analysis!$BC$2, 'Raw Data'!E1520-'Raw Data'!D1520&gt;3), 'Raw Data'!BE1520, 0)))</f>
        <v/>
      </c>
      <c r="AR1525">
        <f>IF('Hidden Analysiss'!D1521=1,IF(ABS('Raw Data'!E1520-'Raw Data'!D1520)&lt;2,'Raw Data'!AX1520,0), 0)</f>
        <v/>
      </c>
      <c r="AS1525">
        <f>IF('Hidden Analysiss'!D1521=1,IF(ABS('Raw Data'!E1520-'Raw Data'!D1520)&lt;3,'Raw Data'!BA1520,0), 0)</f>
        <v/>
      </c>
      <c r="AT1525">
        <f>IF('Hidden Analysiss'!D1521=1,IF(ABS('Raw Data'!E1520-'Raw Data'!D1520)&lt;4,'Raw Data'!BD1520,0), 0)</f>
        <v/>
      </c>
      <c r="AU1525">
        <f>IF(AND('Hidden Analysiss'!E1521=1, ABS('Raw Data'!E1520-'Raw Data'!D1520)&lt;2), 'Raw Data'!AX1520, 0)</f>
        <v/>
      </c>
      <c r="AV1525">
        <f>IF(AND('Hidden Analysiss'!E1521=1, ABS('Raw Data'!E1520-'Raw Data'!D1520)&lt;3), 'Raw Data'!BA1520, 0)</f>
        <v/>
      </c>
      <c r="AW1525">
        <f>IF(AND('Hidden Analysiss'!E1521=1, ABS('Raw Data'!E1520-'Raw Data'!D1520)&lt;3), 'Raw Data'!BD1520, 0)</f>
        <v/>
      </c>
    </row>
    <row r="1526">
      <c r="A1526" s="1">
        <f>'Raw Data'!A1521</f>
        <v/>
      </c>
      <c r="B1526">
        <f>IF('Raw Data'!E1521&gt;'Raw Data'!D1521, 'Raw Data'!J1521, 0)</f>
        <v/>
      </c>
      <c r="C1526">
        <f>IF('Raw Data'!D1521&gt;'Raw Data'!E1521, 'Raw Data'!I1521, 0)</f>
        <v/>
      </c>
      <c r="D1526">
        <f>SUM(G1526:H1526)</f>
        <v/>
      </c>
      <c r="E1526">
        <f>IF(AND('Raw Data'!J1521&lt;'Raw Data'!I1521,'Raw Data'!E1521&gt;'Raw Data'!D1521,'Raw Data'!E1521-'Raw Data'!D1521&gt;3),'Raw Data'!N1521,IF(AND('Raw Data'!I1521&lt;'Raw Data'!J1521,'Raw Data'!D1521&gt;'Raw Data'!E1521,'Raw Data'!D1521-'Raw Data'!E1521&gt;3),'Raw Data'!M1521,0))</f>
        <v/>
      </c>
      <c r="F1526">
        <f>IF(AND('Raw Data'!J1521&lt;'Raw Data'!I1521,'Raw Data'!E1521&gt;'Raw Data'!D1521,'Raw Data'!E1521-'Raw Data'!D1521&lt;4),'Raw Data'!L1521,IF(AND('Raw Data'!I1521&lt;'Raw Data'!J1521,'Raw Data'!D1521&gt;'Raw Data'!E1521,'Raw Data'!D1521-'Raw Data'!E1521&lt;4),'Raw Data'!K1521,0))</f>
        <v/>
      </c>
      <c r="G1526">
        <f>IF(AND('Raw Data'!J1521&lt;'Raw Data'!I1521, 'Raw Data'!E1521&gt;'Raw Data'!D1521), 'Raw Data'!J1521, 0)</f>
        <v/>
      </c>
      <c r="H1526">
        <f>IF(AND('Raw Data'!J1521&gt;'Raw Data'!I1521, 'Raw Data'!E1521&lt;'Raw Data'!D1521), 'Raw Data'!I1521, 0)</f>
        <v/>
      </c>
      <c r="I1526">
        <f>SUM(J1526:K1526)</f>
        <v/>
      </c>
      <c r="J1526">
        <f>IF(AND('Raw Data'!J1521&gt;'Raw Data'!I1521, 'Raw Data'!E1521&gt;'Raw Data'!D1521), 'Raw Data'!J1521, 0)</f>
        <v/>
      </c>
      <c r="K1526">
        <f>IF(AND('Raw Data'!I1521&gt;'Raw Data'!J1521, 'Raw Data'!D1521&gt;'Raw Data'!E1521), 'Raw Data'!I1521, 0)</f>
        <v/>
      </c>
      <c r="L1526">
        <f>IF('Raw Data'!E1521-'Raw Data'!D1521&gt;3, 'Raw Data'!N1521, 0)</f>
        <v/>
      </c>
      <c r="M1526">
        <f>IF('Raw Data'!D1521-'Raw Data'!E1521&gt;3, 'Raw Data'!M1521, 0)</f>
        <v/>
      </c>
      <c r="N1526">
        <f>IF(ISBLANK('Raw Data'!D1521),0,IF(AND('Raw Data'!E1521&gt;'Raw Data'!D1521,'Raw Data'!E1521-'Raw Data'!D1521&gt;0,'Raw Data'!E1521-'Raw Data'!D1521&lt;4),'Raw Data'!L1521, 0))</f>
        <v/>
      </c>
      <c r="O1526">
        <f>IF(ISBLANK('Raw Data'!D1521),0,IF(AND('Raw Data'!E1521&gt;'Raw Data'!D1521,'Raw Data'!E1521-'Raw Data'!D1521&gt;0,'Raw Data'!D1521-'Raw Data'!E1521&lt;4),'Raw Data'!K1521, 0))</f>
        <v/>
      </c>
      <c r="P1526">
        <f>IF('Raw Data'!E1521-'Raw Data'!D1521&gt;3, 'Raw Data'!N1521, IF('Raw Data'!D1521-'Raw Data'!E1521&gt;3, 'Raw Data'!M1521, 0))</f>
        <v/>
      </c>
      <c r="Q1526">
        <f>IF(ISBLANK('Raw Data'!E1521),0,IF(AND('Raw Data'!E1521-'Raw Data'!D1521&lt;4,'Raw Data'!E1521-'Raw Data'!D1521&gt;0),'Raw Data'!L1521,IF(AND('Raw Data'!D1521&gt;'Raw Data'!E1521,'Raw Data'!D1521-'Raw Data'!E1521&gt;0),'Raw Data'!K1521,0)))</f>
        <v/>
      </c>
      <c r="R1526">
        <f>IF(ISBLANK('Raw Data'!K1521),0,IFERROR(IF(MATCH(SMALL('Raw Data'!K1521:N1521,1),L1526:O1526,0),SMALL('Raw Data'!K1521:N1521,1)),0))</f>
        <v/>
      </c>
      <c r="S1526">
        <f>IF(ISBLANK('Raw Data'!K1521),0,IFERROR(IF(MATCH(SMALL('Raw Data'!K1521:N1521,2),L1526:O1526,0),SMALL('Raw Data'!K1521:N1521,2)),0))</f>
        <v/>
      </c>
      <c r="T1526">
        <f>IF(ISBLANK('Raw Data'!K1521),0,IFERROR(IF(MATCH(SMALL('Raw Data'!K1521:N1521,3),L1526:O1526,0),SMALL('Raw Data'!K1521:N1521,3)),0))</f>
        <v/>
      </c>
      <c r="U1526">
        <f>IF(ISBLANK('Raw Data'!K1521),0,IFERROR(IF(MATCH(SMALL('Raw Data'!K1521:N1521,4),L1526:O1526,0),SMALL('Raw Data'!K1521:N1521,4)),0))</f>
        <v/>
      </c>
      <c r="V1526">
        <f>IF(AND('Raw Data'!D1521&lt;3, 'Raw Data'!E1521&lt;3, 'Raw Data'!A1521&gt;0), 'Raw Data'!AF1521, 0)</f>
        <v/>
      </c>
      <c r="W1526">
        <f>IF(AND('Raw Data'!D1521&lt;4, 'Raw Data'!E1521&lt;4, 'Raw Data'!A1521&gt;0), 'Raw Data'!AI1521, 0)</f>
        <v/>
      </c>
      <c r="X1526">
        <f>IF(AND('Raw Data'!D1521&lt;5, 'Raw Data'!E1521&lt;5, 'Raw Data'!A1521&gt;0), 'Raw Data'!AL1521, 0)</f>
        <v/>
      </c>
      <c r="Y1526">
        <f>IF(AND('Raw Data'!D1521&lt;6, 'Raw Data'!E1521&lt;6, 'Raw Data'!A1521&gt;0), 'Raw Data'!AO1521, 0)</f>
        <v/>
      </c>
      <c r="Z1526">
        <f>IF(ISBLANK('Raw Data'!D1521), 0, IF('Raw Data'!D1521-'Raw Data'!E1521&gt;1, 'Raw Data'!AW1521, 0))</f>
        <v/>
      </c>
      <c r="AA1526">
        <f>IF(ISBLANK('Raw Data'!A1521), 0, IF(ABS('Raw Data'!D1521-'Raw Data'!E1521)&lt;2, 'Raw Data'!AX1521, 0))</f>
        <v/>
      </c>
      <c r="AB1526">
        <f>IF(ISBLANK('Raw Data'!D1521), 0, IF('Raw Data'!E1521-'Raw Data'!D1521&gt;1, 'Raw Data'!AY1521, 0))</f>
        <v/>
      </c>
      <c r="AC1526">
        <f>IF(ISBLANK('Raw Data'!D1521), 0, IF('Raw Data'!D1521-'Raw Data'!E1521&gt;2, 'Raw Data'!AZ1521, 0))</f>
        <v/>
      </c>
      <c r="AD1526">
        <f>IF(ISBLANK('Raw Data'!A1521), 0, IF(ABS('Raw Data'!D1521-'Raw Data'!E1521)&lt;3, 'Raw Data'!BA1521, 0))</f>
        <v/>
      </c>
      <c r="AE1526">
        <f>IF(ISBLANK('Raw Data'!D1521), 0, IF('Raw Data'!E1521-'Raw Data'!D1521&gt;2, 'Raw Data'!BB1521, 0))</f>
        <v/>
      </c>
      <c r="AF1526">
        <f>IF(ISBLANK('Raw Data'!D1521), 0, IF('Raw Data'!D1521-'Raw Data'!E1521&gt;3, 'Raw Data'!BC1521, 0))</f>
        <v/>
      </c>
      <c r="AG1526">
        <f>IF(ISBLANK('Raw Data'!A1521), 0, IF(ABS('Raw Data'!D1521-'Raw Data'!E1521)&lt;4, 'Raw Data'!BD1521, 0))</f>
        <v/>
      </c>
      <c r="AH1526">
        <f>IF(ISBLANK('Raw Data'!D1521), 0, IF('Raw Data'!E1521-'Raw Data'!D1521&gt;3, 'Raw Data'!BE1521, 0))</f>
        <v/>
      </c>
      <c r="AI1526">
        <f>IF(SUM('Raw Data'!D1521:E1521)&gt;'Raw Data'!F1521, 'Raw Data'!G1521, 0)</f>
        <v/>
      </c>
      <c r="AJ1526">
        <f>IF(ISBLANK('Raw Data'!D1521), 0, IF(SUM('Raw Data'!D1521:E1521)&lt;'Raw Data'!F1521, 'Raw Data'!H1521, 0))</f>
        <v/>
      </c>
      <c r="AK1526">
        <f>IF(ISBLANK('Raw Data'!A1521), 0, IF(AND('Raw Data'!D1521&lt;3, 'Raw Data'!E1521&lt;3, 'Raw Data'!F1521&lt;BB$2), 'Raw Data'!AF1521, 0))</f>
        <v/>
      </c>
      <c r="AL1526">
        <f>IF(ISBLANK('Raw Data'!A1521), 0, IF(AND('Raw Data'!D1521&lt;4, 'Raw Data'!E1521&lt;4, 'Raw Data'!F1521&lt;BB$2), 'Raw Data'!AI1521, 0))</f>
        <v/>
      </c>
      <c r="AM1526">
        <f>IF(ISBLANK('Raw Data'!A1521), 0, IF(AND('Raw Data'!D1521&lt;5, 'Raw Data'!E1521&lt;5, 'Raw Data'!F1521&lt;BB$2), 'Raw Data'!AL1521, 0))</f>
        <v/>
      </c>
      <c r="AN1526">
        <f>IF(ISBLANK('Raw Data'!A1521), 0, IF(AND('Raw Data'!D1521&lt;6, 'Raw Data'!E1521&lt;6, 'Raw Data'!F1521&lt;BB$2), 'Raw Data'!AO1521, 0))</f>
        <v/>
      </c>
      <c r="AO1526">
        <f>IF(ISBLANK('Raw Data'!A1521), 0, IF(AND('Raw Data'!I1521&lt;Analysis!$BC$2, 'Raw Data'!D1521-'Raw Data'!E1521&gt;1), 'Raw Data'!AW1521, IF(AND('Raw Data'!J1521&lt;Analysis!$BC$2, 'Raw Data'!E1521-'Raw Data'!D1521&gt;1), 'Raw Data'!AY1521, 0)))</f>
        <v/>
      </c>
      <c r="AP1526">
        <f>IF(ISBLANK('Raw Data'!A1521), 0, IF(AND('Raw Data'!I1521&lt;Analysis!$BC$2, 'Raw Data'!D1521-'Raw Data'!E1521&gt;2), 'Raw Data'!AZ1521, IF(AND('Raw Data'!J1521&lt;Analysis!$BC$2, 'Raw Data'!E1521-'Raw Data'!D1521&gt;2), 'Raw Data'!BB1521, 0)))</f>
        <v/>
      </c>
      <c r="AQ1526">
        <f>IF(ISBLANK('Raw Data'!A1521), 0, IF(AND('Raw Data'!I1521&lt;Analysis!$BC$2, 'Raw Data'!D1521-'Raw Data'!E1521&gt;3), 'Raw Data'!BC1521, IF(AND('Raw Data'!J1521&lt;Analysis!$BC$2, 'Raw Data'!E1521-'Raw Data'!D1521&gt;3), 'Raw Data'!BE1521, 0)))</f>
        <v/>
      </c>
      <c r="AR1526">
        <f>IF('Hidden Analysiss'!D1522=1,IF(ABS('Raw Data'!E1521-'Raw Data'!D1521)&lt;2,'Raw Data'!AX1521,0), 0)</f>
        <v/>
      </c>
      <c r="AS1526">
        <f>IF('Hidden Analysiss'!D1522=1,IF(ABS('Raw Data'!E1521-'Raw Data'!D1521)&lt;3,'Raw Data'!BA1521,0), 0)</f>
        <v/>
      </c>
      <c r="AT1526">
        <f>IF('Hidden Analysiss'!D1522=1,IF(ABS('Raw Data'!E1521-'Raw Data'!D1521)&lt;4,'Raw Data'!BD1521,0), 0)</f>
        <v/>
      </c>
      <c r="AU1526">
        <f>IF(AND('Hidden Analysiss'!E1522=1, ABS('Raw Data'!E1521-'Raw Data'!D1521)&lt;2), 'Raw Data'!AX1521, 0)</f>
        <v/>
      </c>
      <c r="AV1526">
        <f>IF(AND('Hidden Analysiss'!E1522=1, ABS('Raw Data'!E1521-'Raw Data'!D1521)&lt;3), 'Raw Data'!BA1521, 0)</f>
        <v/>
      </c>
      <c r="AW1526">
        <f>IF(AND('Hidden Analysiss'!E1522=1, ABS('Raw Data'!E1521-'Raw Data'!D1521)&lt;3), 'Raw Data'!BD1521, 0)</f>
        <v/>
      </c>
    </row>
    <row r="1527">
      <c r="A1527" s="1">
        <f>'Raw Data'!A1522</f>
        <v/>
      </c>
      <c r="B1527">
        <f>IF('Raw Data'!E1522&gt;'Raw Data'!D1522, 'Raw Data'!J1522, 0)</f>
        <v/>
      </c>
      <c r="C1527">
        <f>IF('Raw Data'!D1522&gt;'Raw Data'!E1522, 'Raw Data'!I1522, 0)</f>
        <v/>
      </c>
      <c r="D1527">
        <f>SUM(G1527:H1527)</f>
        <v/>
      </c>
      <c r="E1527">
        <f>IF(AND('Raw Data'!J1522&lt;'Raw Data'!I1522,'Raw Data'!E1522&gt;'Raw Data'!D1522,'Raw Data'!E1522-'Raw Data'!D1522&gt;3),'Raw Data'!N1522,IF(AND('Raw Data'!I1522&lt;'Raw Data'!J1522,'Raw Data'!D1522&gt;'Raw Data'!E1522,'Raw Data'!D1522-'Raw Data'!E1522&gt;3),'Raw Data'!M1522,0))</f>
        <v/>
      </c>
      <c r="F1527">
        <f>IF(AND('Raw Data'!J1522&lt;'Raw Data'!I1522,'Raw Data'!E1522&gt;'Raw Data'!D1522,'Raw Data'!E1522-'Raw Data'!D1522&lt;4),'Raw Data'!L1522,IF(AND('Raw Data'!I1522&lt;'Raw Data'!J1522,'Raw Data'!D1522&gt;'Raw Data'!E1522,'Raw Data'!D1522-'Raw Data'!E1522&lt;4),'Raw Data'!K1522,0))</f>
        <v/>
      </c>
      <c r="G1527">
        <f>IF(AND('Raw Data'!J1522&lt;'Raw Data'!I1522, 'Raw Data'!E1522&gt;'Raw Data'!D1522), 'Raw Data'!J1522, 0)</f>
        <v/>
      </c>
      <c r="H1527">
        <f>IF(AND('Raw Data'!J1522&gt;'Raw Data'!I1522, 'Raw Data'!E1522&lt;'Raw Data'!D1522), 'Raw Data'!I1522, 0)</f>
        <v/>
      </c>
      <c r="I1527">
        <f>SUM(J1527:K1527)</f>
        <v/>
      </c>
      <c r="J1527">
        <f>IF(AND('Raw Data'!J1522&gt;'Raw Data'!I1522, 'Raw Data'!E1522&gt;'Raw Data'!D1522), 'Raw Data'!J1522, 0)</f>
        <v/>
      </c>
      <c r="K1527">
        <f>IF(AND('Raw Data'!I1522&gt;'Raw Data'!J1522, 'Raw Data'!D1522&gt;'Raw Data'!E1522), 'Raw Data'!I1522, 0)</f>
        <v/>
      </c>
      <c r="L1527">
        <f>IF('Raw Data'!E1522-'Raw Data'!D1522&gt;3, 'Raw Data'!N1522, 0)</f>
        <v/>
      </c>
      <c r="M1527">
        <f>IF('Raw Data'!D1522-'Raw Data'!E1522&gt;3, 'Raw Data'!M1522, 0)</f>
        <v/>
      </c>
      <c r="N1527">
        <f>IF(ISBLANK('Raw Data'!D1522),0,IF(AND('Raw Data'!E1522&gt;'Raw Data'!D1522,'Raw Data'!E1522-'Raw Data'!D1522&gt;0,'Raw Data'!E1522-'Raw Data'!D1522&lt;4),'Raw Data'!L1522, 0))</f>
        <v/>
      </c>
      <c r="O1527">
        <f>IF(ISBLANK('Raw Data'!D1522),0,IF(AND('Raw Data'!E1522&gt;'Raw Data'!D1522,'Raw Data'!E1522-'Raw Data'!D1522&gt;0,'Raw Data'!D1522-'Raw Data'!E1522&lt;4),'Raw Data'!K1522, 0))</f>
        <v/>
      </c>
      <c r="P1527">
        <f>IF('Raw Data'!E1522-'Raw Data'!D1522&gt;3, 'Raw Data'!N1522, IF('Raw Data'!D1522-'Raw Data'!E1522&gt;3, 'Raw Data'!M1522, 0))</f>
        <v/>
      </c>
      <c r="Q1527">
        <f>IF(ISBLANK('Raw Data'!E1522),0,IF(AND('Raw Data'!E1522-'Raw Data'!D1522&lt;4,'Raw Data'!E1522-'Raw Data'!D1522&gt;0),'Raw Data'!L1522,IF(AND('Raw Data'!D1522&gt;'Raw Data'!E1522,'Raw Data'!D1522-'Raw Data'!E1522&gt;0),'Raw Data'!K1522,0)))</f>
        <v/>
      </c>
      <c r="R1527">
        <f>IF(ISBLANK('Raw Data'!K1522),0,IFERROR(IF(MATCH(SMALL('Raw Data'!K1522:N1522,1),L1527:O1527,0),SMALL('Raw Data'!K1522:N1522,1)),0))</f>
        <v/>
      </c>
      <c r="S1527">
        <f>IF(ISBLANK('Raw Data'!K1522),0,IFERROR(IF(MATCH(SMALL('Raw Data'!K1522:N1522,2),L1527:O1527,0),SMALL('Raw Data'!K1522:N1522,2)),0))</f>
        <v/>
      </c>
      <c r="T1527">
        <f>IF(ISBLANK('Raw Data'!K1522),0,IFERROR(IF(MATCH(SMALL('Raw Data'!K1522:N1522,3),L1527:O1527,0),SMALL('Raw Data'!K1522:N1522,3)),0))</f>
        <v/>
      </c>
      <c r="U1527">
        <f>IF(ISBLANK('Raw Data'!K1522),0,IFERROR(IF(MATCH(SMALL('Raw Data'!K1522:N1522,4),L1527:O1527,0),SMALL('Raw Data'!K1522:N1522,4)),0))</f>
        <v/>
      </c>
      <c r="V1527">
        <f>IF(AND('Raw Data'!D1522&lt;3, 'Raw Data'!E1522&lt;3, 'Raw Data'!A1522&gt;0), 'Raw Data'!AF1522, 0)</f>
        <v/>
      </c>
      <c r="W1527">
        <f>IF(AND('Raw Data'!D1522&lt;4, 'Raw Data'!E1522&lt;4, 'Raw Data'!A1522&gt;0), 'Raw Data'!AI1522, 0)</f>
        <v/>
      </c>
      <c r="X1527">
        <f>IF(AND('Raw Data'!D1522&lt;5, 'Raw Data'!E1522&lt;5, 'Raw Data'!A1522&gt;0), 'Raw Data'!AL1522, 0)</f>
        <v/>
      </c>
      <c r="Y1527">
        <f>IF(AND('Raw Data'!D1522&lt;6, 'Raw Data'!E1522&lt;6, 'Raw Data'!A1522&gt;0), 'Raw Data'!AO1522, 0)</f>
        <v/>
      </c>
      <c r="Z1527">
        <f>IF(ISBLANK('Raw Data'!D1522), 0, IF('Raw Data'!D1522-'Raw Data'!E1522&gt;1, 'Raw Data'!AW1522, 0))</f>
        <v/>
      </c>
      <c r="AA1527">
        <f>IF(ISBLANK('Raw Data'!A1522), 0, IF(ABS('Raw Data'!D1522-'Raw Data'!E1522)&lt;2, 'Raw Data'!AX1522, 0))</f>
        <v/>
      </c>
      <c r="AB1527">
        <f>IF(ISBLANK('Raw Data'!D1522), 0, IF('Raw Data'!E1522-'Raw Data'!D1522&gt;1, 'Raw Data'!AY1522, 0))</f>
        <v/>
      </c>
      <c r="AC1527">
        <f>IF(ISBLANK('Raw Data'!D1522), 0, IF('Raw Data'!D1522-'Raw Data'!E1522&gt;2, 'Raw Data'!AZ1522, 0))</f>
        <v/>
      </c>
      <c r="AD1527">
        <f>IF(ISBLANK('Raw Data'!A1522), 0, IF(ABS('Raw Data'!D1522-'Raw Data'!E1522)&lt;3, 'Raw Data'!BA1522, 0))</f>
        <v/>
      </c>
      <c r="AE1527">
        <f>IF(ISBLANK('Raw Data'!D1522), 0, IF('Raw Data'!E1522-'Raw Data'!D1522&gt;2, 'Raw Data'!BB1522, 0))</f>
        <v/>
      </c>
      <c r="AF1527">
        <f>IF(ISBLANK('Raw Data'!D1522), 0, IF('Raw Data'!D1522-'Raw Data'!E1522&gt;3, 'Raw Data'!BC1522, 0))</f>
        <v/>
      </c>
      <c r="AG1527">
        <f>IF(ISBLANK('Raw Data'!A1522), 0, IF(ABS('Raw Data'!D1522-'Raw Data'!E1522)&lt;4, 'Raw Data'!BD1522, 0))</f>
        <v/>
      </c>
      <c r="AH1527">
        <f>IF(ISBLANK('Raw Data'!D1522), 0, IF('Raw Data'!E1522-'Raw Data'!D1522&gt;3, 'Raw Data'!BE1522, 0))</f>
        <v/>
      </c>
      <c r="AI1527">
        <f>IF(SUM('Raw Data'!D1522:E1522)&gt;'Raw Data'!F1522, 'Raw Data'!G1522, 0)</f>
        <v/>
      </c>
      <c r="AJ1527">
        <f>IF(ISBLANK('Raw Data'!D1522), 0, IF(SUM('Raw Data'!D1522:E1522)&lt;'Raw Data'!F1522, 'Raw Data'!H1522, 0))</f>
        <v/>
      </c>
      <c r="AK1527">
        <f>IF(ISBLANK('Raw Data'!A1522), 0, IF(AND('Raw Data'!D1522&lt;3, 'Raw Data'!E1522&lt;3, 'Raw Data'!F1522&lt;BB$2), 'Raw Data'!AF1522, 0))</f>
        <v/>
      </c>
      <c r="AL1527">
        <f>IF(ISBLANK('Raw Data'!A1522), 0, IF(AND('Raw Data'!D1522&lt;4, 'Raw Data'!E1522&lt;4, 'Raw Data'!F1522&lt;BB$2), 'Raw Data'!AI1522, 0))</f>
        <v/>
      </c>
      <c r="AM1527">
        <f>IF(ISBLANK('Raw Data'!A1522), 0, IF(AND('Raw Data'!D1522&lt;5, 'Raw Data'!E1522&lt;5, 'Raw Data'!F1522&lt;BB$2), 'Raw Data'!AL1522, 0))</f>
        <v/>
      </c>
      <c r="AN1527">
        <f>IF(ISBLANK('Raw Data'!A1522), 0, IF(AND('Raw Data'!D1522&lt;6, 'Raw Data'!E1522&lt;6, 'Raw Data'!F1522&lt;BB$2), 'Raw Data'!AO1522, 0))</f>
        <v/>
      </c>
      <c r="AO1527">
        <f>IF(ISBLANK('Raw Data'!A1522), 0, IF(AND('Raw Data'!I1522&lt;Analysis!$BC$2, 'Raw Data'!D1522-'Raw Data'!E1522&gt;1), 'Raw Data'!AW1522, IF(AND('Raw Data'!J1522&lt;Analysis!$BC$2, 'Raw Data'!E1522-'Raw Data'!D1522&gt;1), 'Raw Data'!AY1522, 0)))</f>
        <v/>
      </c>
      <c r="AP1527">
        <f>IF(ISBLANK('Raw Data'!A1522), 0, IF(AND('Raw Data'!I1522&lt;Analysis!$BC$2, 'Raw Data'!D1522-'Raw Data'!E1522&gt;2), 'Raw Data'!AZ1522, IF(AND('Raw Data'!J1522&lt;Analysis!$BC$2, 'Raw Data'!E1522-'Raw Data'!D1522&gt;2), 'Raw Data'!BB1522, 0)))</f>
        <v/>
      </c>
      <c r="AQ1527">
        <f>IF(ISBLANK('Raw Data'!A1522), 0, IF(AND('Raw Data'!I1522&lt;Analysis!$BC$2, 'Raw Data'!D1522-'Raw Data'!E1522&gt;3), 'Raw Data'!BC1522, IF(AND('Raw Data'!J1522&lt;Analysis!$BC$2, 'Raw Data'!E1522-'Raw Data'!D1522&gt;3), 'Raw Data'!BE1522, 0)))</f>
        <v/>
      </c>
      <c r="AR1527">
        <f>IF('Hidden Analysiss'!D1523=1,IF(ABS('Raw Data'!E1522-'Raw Data'!D1522)&lt;2,'Raw Data'!AX1522,0), 0)</f>
        <v/>
      </c>
      <c r="AS1527">
        <f>IF('Hidden Analysiss'!D1523=1,IF(ABS('Raw Data'!E1522-'Raw Data'!D1522)&lt;3,'Raw Data'!BA1522,0), 0)</f>
        <v/>
      </c>
      <c r="AT1527">
        <f>IF('Hidden Analysiss'!D1523=1,IF(ABS('Raw Data'!E1522-'Raw Data'!D1522)&lt;4,'Raw Data'!BD1522,0), 0)</f>
        <v/>
      </c>
      <c r="AU1527">
        <f>IF(AND('Hidden Analysiss'!E1523=1, ABS('Raw Data'!E1522-'Raw Data'!D1522)&lt;2), 'Raw Data'!AX1522, 0)</f>
        <v/>
      </c>
      <c r="AV1527">
        <f>IF(AND('Hidden Analysiss'!E1523=1, ABS('Raw Data'!E1522-'Raw Data'!D1522)&lt;3), 'Raw Data'!BA1522, 0)</f>
        <v/>
      </c>
      <c r="AW1527">
        <f>IF(AND('Hidden Analysiss'!E1523=1, ABS('Raw Data'!E1522-'Raw Data'!D1522)&lt;3), 'Raw Data'!BD1522, 0)</f>
        <v/>
      </c>
    </row>
    <row r="1528">
      <c r="A1528" s="1">
        <f>'Raw Data'!A1523</f>
        <v/>
      </c>
      <c r="B1528">
        <f>IF('Raw Data'!E1523&gt;'Raw Data'!D1523, 'Raw Data'!J1523, 0)</f>
        <v/>
      </c>
      <c r="C1528">
        <f>IF('Raw Data'!D1523&gt;'Raw Data'!E1523, 'Raw Data'!I1523, 0)</f>
        <v/>
      </c>
      <c r="D1528">
        <f>SUM(G1528:H1528)</f>
        <v/>
      </c>
      <c r="E1528">
        <f>IF(AND('Raw Data'!J1523&lt;'Raw Data'!I1523,'Raw Data'!E1523&gt;'Raw Data'!D1523,'Raw Data'!E1523-'Raw Data'!D1523&gt;3),'Raw Data'!N1523,IF(AND('Raw Data'!I1523&lt;'Raw Data'!J1523,'Raw Data'!D1523&gt;'Raw Data'!E1523,'Raw Data'!D1523-'Raw Data'!E1523&gt;3),'Raw Data'!M1523,0))</f>
        <v/>
      </c>
      <c r="F1528">
        <f>IF(AND('Raw Data'!J1523&lt;'Raw Data'!I1523,'Raw Data'!E1523&gt;'Raw Data'!D1523,'Raw Data'!E1523-'Raw Data'!D1523&lt;4),'Raw Data'!L1523,IF(AND('Raw Data'!I1523&lt;'Raw Data'!J1523,'Raw Data'!D1523&gt;'Raw Data'!E1523,'Raw Data'!D1523-'Raw Data'!E1523&lt;4),'Raw Data'!K1523,0))</f>
        <v/>
      </c>
      <c r="G1528">
        <f>IF(AND('Raw Data'!J1523&lt;'Raw Data'!I1523, 'Raw Data'!E1523&gt;'Raw Data'!D1523), 'Raw Data'!J1523, 0)</f>
        <v/>
      </c>
      <c r="H1528">
        <f>IF(AND('Raw Data'!J1523&gt;'Raw Data'!I1523, 'Raw Data'!E1523&lt;'Raw Data'!D1523), 'Raw Data'!I1523, 0)</f>
        <v/>
      </c>
      <c r="I1528">
        <f>SUM(J1528:K1528)</f>
        <v/>
      </c>
      <c r="J1528">
        <f>IF(AND('Raw Data'!J1523&gt;'Raw Data'!I1523, 'Raw Data'!E1523&gt;'Raw Data'!D1523), 'Raw Data'!J1523, 0)</f>
        <v/>
      </c>
      <c r="K1528">
        <f>IF(AND('Raw Data'!I1523&gt;'Raw Data'!J1523, 'Raw Data'!D1523&gt;'Raw Data'!E1523), 'Raw Data'!I1523, 0)</f>
        <v/>
      </c>
      <c r="L1528">
        <f>IF('Raw Data'!E1523-'Raw Data'!D1523&gt;3, 'Raw Data'!N1523, 0)</f>
        <v/>
      </c>
      <c r="M1528">
        <f>IF('Raw Data'!D1523-'Raw Data'!E1523&gt;3, 'Raw Data'!M1523, 0)</f>
        <v/>
      </c>
      <c r="N1528">
        <f>IF(ISBLANK('Raw Data'!D1523),0,IF(AND('Raw Data'!E1523&gt;'Raw Data'!D1523,'Raw Data'!E1523-'Raw Data'!D1523&gt;0,'Raw Data'!E1523-'Raw Data'!D1523&lt;4),'Raw Data'!L1523, 0))</f>
        <v/>
      </c>
      <c r="O1528">
        <f>IF(ISBLANK('Raw Data'!D1523),0,IF(AND('Raw Data'!E1523&gt;'Raw Data'!D1523,'Raw Data'!E1523-'Raw Data'!D1523&gt;0,'Raw Data'!D1523-'Raw Data'!E1523&lt;4),'Raw Data'!K1523, 0))</f>
        <v/>
      </c>
      <c r="P1528">
        <f>IF('Raw Data'!E1523-'Raw Data'!D1523&gt;3, 'Raw Data'!N1523, IF('Raw Data'!D1523-'Raw Data'!E1523&gt;3, 'Raw Data'!M1523, 0))</f>
        <v/>
      </c>
      <c r="Q1528">
        <f>IF(ISBLANK('Raw Data'!E1523),0,IF(AND('Raw Data'!E1523-'Raw Data'!D1523&lt;4,'Raw Data'!E1523-'Raw Data'!D1523&gt;0),'Raw Data'!L1523,IF(AND('Raw Data'!D1523&gt;'Raw Data'!E1523,'Raw Data'!D1523-'Raw Data'!E1523&gt;0),'Raw Data'!K1523,0)))</f>
        <v/>
      </c>
      <c r="R1528">
        <f>IF(ISBLANK('Raw Data'!K1523),0,IFERROR(IF(MATCH(SMALL('Raw Data'!K1523:N1523,1),L1528:O1528,0),SMALL('Raw Data'!K1523:N1523,1)),0))</f>
        <v/>
      </c>
      <c r="S1528">
        <f>IF(ISBLANK('Raw Data'!K1523),0,IFERROR(IF(MATCH(SMALL('Raw Data'!K1523:N1523,2),L1528:O1528,0),SMALL('Raw Data'!K1523:N1523,2)),0))</f>
        <v/>
      </c>
      <c r="T1528">
        <f>IF(ISBLANK('Raw Data'!K1523),0,IFERROR(IF(MATCH(SMALL('Raw Data'!K1523:N1523,3),L1528:O1528,0),SMALL('Raw Data'!K1523:N1523,3)),0))</f>
        <v/>
      </c>
      <c r="U1528">
        <f>IF(ISBLANK('Raw Data'!K1523),0,IFERROR(IF(MATCH(SMALL('Raw Data'!K1523:N1523,4),L1528:O1528,0),SMALL('Raw Data'!K1523:N1523,4)),0))</f>
        <v/>
      </c>
      <c r="V1528">
        <f>IF(AND('Raw Data'!D1523&lt;3, 'Raw Data'!E1523&lt;3, 'Raw Data'!A1523&gt;0), 'Raw Data'!AF1523, 0)</f>
        <v/>
      </c>
      <c r="W1528">
        <f>IF(AND('Raw Data'!D1523&lt;4, 'Raw Data'!E1523&lt;4, 'Raw Data'!A1523&gt;0), 'Raw Data'!AI1523, 0)</f>
        <v/>
      </c>
      <c r="X1528">
        <f>IF(AND('Raw Data'!D1523&lt;5, 'Raw Data'!E1523&lt;5, 'Raw Data'!A1523&gt;0), 'Raw Data'!AL1523, 0)</f>
        <v/>
      </c>
      <c r="Y1528">
        <f>IF(AND('Raw Data'!D1523&lt;6, 'Raw Data'!E1523&lt;6, 'Raw Data'!A1523&gt;0), 'Raw Data'!AO1523, 0)</f>
        <v/>
      </c>
      <c r="Z1528">
        <f>IF(ISBLANK('Raw Data'!D1523), 0, IF('Raw Data'!D1523-'Raw Data'!E1523&gt;1, 'Raw Data'!AW1523, 0))</f>
        <v/>
      </c>
      <c r="AA1528">
        <f>IF(ISBLANK('Raw Data'!A1523), 0, IF(ABS('Raw Data'!D1523-'Raw Data'!E1523)&lt;2, 'Raw Data'!AX1523, 0))</f>
        <v/>
      </c>
      <c r="AB1528">
        <f>IF(ISBLANK('Raw Data'!D1523), 0, IF('Raw Data'!E1523-'Raw Data'!D1523&gt;1, 'Raw Data'!AY1523, 0))</f>
        <v/>
      </c>
      <c r="AC1528">
        <f>IF(ISBLANK('Raw Data'!D1523), 0, IF('Raw Data'!D1523-'Raw Data'!E1523&gt;2, 'Raw Data'!AZ1523, 0))</f>
        <v/>
      </c>
      <c r="AD1528">
        <f>IF(ISBLANK('Raw Data'!A1523), 0, IF(ABS('Raw Data'!D1523-'Raw Data'!E1523)&lt;3, 'Raw Data'!BA1523, 0))</f>
        <v/>
      </c>
      <c r="AE1528">
        <f>IF(ISBLANK('Raw Data'!D1523), 0, IF('Raw Data'!E1523-'Raw Data'!D1523&gt;2, 'Raw Data'!BB1523, 0))</f>
        <v/>
      </c>
      <c r="AF1528">
        <f>IF(ISBLANK('Raw Data'!D1523), 0, IF('Raw Data'!D1523-'Raw Data'!E1523&gt;3, 'Raw Data'!BC1523, 0))</f>
        <v/>
      </c>
      <c r="AG1528">
        <f>IF(ISBLANK('Raw Data'!A1523), 0, IF(ABS('Raw Data'!D1523-'Raw Data'!E1523)&lt;4, 'Raw Data'!BD1523, 0))</f>
        <v/>
      </c>
      <c r="AH1528">
        <f>IF(ISBLANK('Raw Data'!D1523), 0, IF('Raw Data'!E1523-'Raw Data'!D1523&gt;3, 'Raw Data'!BE1523, 0))</f>
        <v/>
      </c>
      <c r="AI1528">
        <f>IF(SUM('Raw Data'!D1523:E1523)&gt;'Raw Data'!F1523, 'Raw Data'!G1523, 0)</f>
        <v/>
      </c>
      <c r="AJ1528">
        <f>IF(ISBLANK('Raw Data'!D1523), 0, IF(SUM('Raw Data'!D1523:E1523)&lt;'Raw Data'!F1523, 'Raw Data'!H1523, 0))</f>
        <v/>
      </c>
      <c r="AK1528">
        <f>IF(ISBLANK('Raw Data'!A1523), 0, IF(AND('Raw Data'!D1523&lt;3, 'Raw Data'!E1523&lt;3, 'Raw Data'!F1523&lt;BB$2), 'Raw Data'!AF1523, 0))</f>
        <v/>
      </c>
      <c r="AL1528">
        <f>IF(ISBLANK('Raw Data'!A1523), 0, IF(AND('Raw Data'!D1523&lt;4, 'Raw Data'!E1523&lt;4, 'Raw Data'!F1523&lt;BB$2), 'Raw Data'!AI1523, 0))</f>
        <v/>
      </c>
      <c r="AM1528">
        <f>IF(ISBLANK('Raw Data'!A1523), 0, IF(AND('Raw Data'!D1523&lt;5, 'Raw Data'!E1523&lt;5, 'Raw Data'!F1523&lt;BB$2), 'Raw Data'!AL1523, 0))</f>
        <v/>
      </c>
      <c r="AN1528">
        <f>IF(ISBLANK('Raw Data'!A1523), 0, IF(AND('Raw Data'!D1523&lt;6, 'Raw Data'!E1523&lt;6, 'Raw Data'!F1523&lt;BB$2), 'Raw Data'!AO1523, 0))</f>
        <v/>
      </c>
      <c r="AO1528">
        <f>IF(ISBLANK('Raw Data'!A1523), 0, IF(AND('Raw Data'!I1523&lt;Analysis!$BC$2, 'Raw Data'!D1523-'Raw Data'!E1523&gt;1), 'Raw Data'!AW1523, IF(AND('Raw Data'!J1523&lt;Analysis!$BC$2, 'Raw Data'!E1523-'Raw Data'!D1523&gt;1), 'Raw Data'!AY1523, 0)))</f>
        <v/>
      </c>
      <c r="AP1528">
        <f>IF(ISBLANK('Raw Data'!A1523), 0, IF(AND('Raw Data'!I1523&lt;Analysis!$BC$2, 'Raw Data'!D1523-'Raw Data'!E1523&gt;2), 'Raw Data'!AZ1523, IF(AND('Raw Data'!J1523&lt;Analysis!$BC$2, 'Raw Data'!E1523-'Raw Data'!D1523&gt;2), 'Raw Data'!BB1523, 0)))</f>
        <v/>
      </c>
      <c r="AQ1528">
        <f>IF(ISBLANK('Raw Data'!A1523), 0, IF(AND('Raw Data'!I1523&lt;Analysis!$BC$2, 'Raw Data'!D1523-'Raw Data'!E1523&gt;3), 'Raw Data'!BC1523, IF(AND('Raw Data'!J1523&lt;Analysis!$BC$2, 'Raw Data'!E1523-'Raw Data'!D1523&gt;3), 'Raw Data'!BE1523, 0)))</f>
        <v/>
      </c>
      <c r="AR1528">
        <f>IF('Hidden Analysiss'!D1524=1,IF(ABS('Raw Data'!E1523-'Raw Data'!D1523)&lt;2,'Raw Data'!AX1523,0), 0)</f>
        <v/>
      </c>
      <c r="AS1528">
        <f>IF('Hidden Analysiss'!D1524=1,IF(ABS('Raw Data'!E1523-'Raw Data'!D1523)&lt;3,'Raw Data'!BA1523,0), 0)</f>
        <v/>
      </c>
      <c r="AT1528">
        <f>IF('Hidden Analysiss'!D1524=1,IF(ABS('Raw Data'!E1523-'Raw Data'!D1523)&lt;4,'Raw Data'!BD1523,0), 0)</f>
        <v/>
      </c>
      <c r="AU1528">
        <f>IF(AND('Hidden Analysiss'!E1524=1, ABS('Raw Data'!E1523-'Raw Data'!D1523)&lt;2), 'Raw Data'!AX1523, 0)</f>
        <v/>
      </c>
      <c r="AV1528">
        <f>IF(AND('Hidden Analysiss'!E1524=1, ABS('Raw Data'!E1523-'Raw Data'!D1523)&lt;3), 'Raw Data'!BA1523, 0)</f>
        <v/>
      </c>
      <c r="AW1528">
        <f>IF(AND('Hidden Analysiss'!E1524=1, ABS('Raw Data'!E1523-'Raw Data'!D1523)&lt;3), 'Raw Data'!BD1523, 0)</f>
        <v/>
      </c>
    </row>
    <row r="1529">
      <c r="A1529" s="1">
        <f>'Raw Data'!A1524</f>
        <v/>
      </c>
      <c r="B1529">
        <f>IF('Raw Data'!E1524&gt;'Raw Data'!D1524, 'Raw Data'!J1524, 0)</f>
        <v/>
      </c>
      <c r="C1529">
        <f>IF('Raw Data'!D1524&gt;'Raw Data'!E1524, 'Raw Data'!I1524, 0)</f>
        <v/>
      </c>
      <c r="D1529">
        <f>SUM(G1529:H1529)</f>
        <v/>
      </c>
      <c r="E1529">
        <f>IF(AND('Raw Data'!J1524&lt;'Raw Data'!I1524,'Raw Data'!E1524&gt;'Raw Data'!D1524,'Raw Data'!E1524-'Raw Data'!D1524&gt;3),'Raw Data'!N1524,IF(AND('Raw Data'!I1524&lt;'Raw Data'!J1524,'Raw Data'!D1524&gt;'Raw Data'!E1524,'Raw Data'!D1524-'Raw Data'!E1524&gt;3),'Raw Data'!M1524,0))</f>
        <v/>
      </c>
      <c r="F1529">
        <f>IF(AND('Raw Data'!J1524&lt;'Raw Data'!I1524,'Raw Data'!E1524&gt;'Raw Data'!D1524,'Raw Data'!E1524-'Raw Data'!D1524&lt;4),'Raw Data'!L1524,IF(AND('Raw Data'!I1524&lt;'Raw Data'!J1524,'Raw Data'!D1524&gt;'Raw Data'!E1524,'Raw Data'!D1524-'Raw Data'!E1524&lt;4),'Raw Data'!K1524,0))</f>
        <v/>
      </c>
      <c r="G1529">
        <f>IF(AND('Raw Data'!J1524&lt;'Raw Data'!I1524, 'Raw Data'!E1524&gt;'Raw Data'!D1524), 'Raw Data'!J1524, 0)</f>
        <v/>
      </c>
      <c r="H1529">
        <f>IF(AND('Raw Data'!J1524&gt;'Raw Data'!I1524, 'Raw Data'!E1524&lt;'Raw Data'!D1524), 'Raw Data'!I1524, 0)</f>
        <v/>
      </c>
      <c r="I1529">
        <f>SUM(J1529:K1529)</f>
        <v/>
      </c>
      <c r="J1529">
        <f>IF(AND('Raw Data'!J1524&gt;'Raw Data'!I1524, 'Raw Data'!E1524&gt;'Raw Data'!D1524), 'Raw Data'!J1524, 0)</f>
        <v/>
      </c>
      <c r="K1529">
        <f>IF(AND('Raw Data'!I1524&gt;'Raw Data'!J1524, 'Raw Data'!D1524&gt;'Raw Data'!E1524), 'Raw Data'!I1524, 0)</f>
        <v/>
      </c>
      <c r="L1529">
        <f>IF('Raw Data'!E1524-'Raw Data'!D1524&gt;3, 'Raw Data'!N1524, 0)</f>
        <v/>
      </c>
      <c r="M1529">
        <f>IF('Raw Data'!D1524-'Raw Data'!E1524&gt;3, 'Raw Data'!M1524, 0)</f>
        <v/>
      </c>
      <c r="N1529">
        <f>IF(ISBLANK('Raw Data'!D1524),0,IF(AND('Raw Data'!E1524&gt;'Raw Data'!D1524,'Raw Data'!E1524-'Raw Data'!D1524&gt;0,'Raw Data'!E1524-'Raw Data'!D1524&lt;4),'Raw Data'!L1524, 0))</f>
        <v/>
      </c>
      <c r="O1529">
        <f>IF(ISBLANK('Raw Data'!D1524),0,IF(AND('Raw Data'!E1524&gt;'Raw Data'!D1524,'Raw Data'!E1524-'Raw Data'!D1524&gt;0,'Raw Data'!D1524-'Raw Data'!E1524&lt;4),'Raw Data'!K1524, 0))</f>
        <v/>
      </c>
      <c r="P1529">
        <f>IF('Raw Data'!E1524-'Raw Data'!D1524&gt;3, 'Raw Data'!N1524, IF('Raw Data'!D1524-'Raw Data'!E1524&gt;3, 'Raw Data'!M1524, 0))</f>
        <v/>
      </c>
      <c r="Q1529">
        <f>IF(ISBLANK('Raw Data'!E1524),0,IF(AND('Raw Data'!E1524-'Raw Data'!D1524&lt;4,'Raw Data'!E1524-'Raw Data'!D1524&gt;0),'Raw Data'!L1524,IF(AND('Raw Data'!D1524&gt;'Raw Data'!E1524,'Raw Data'!D1524-'Raw Data'!E1524&gt;0),'Raw Data'!K1524,0)))</f>
        <v/>
      </c>
      <c r="R1529">
        <f>IF(ISBLANK('Raw Data'!K1524),0,IFERROR(IF(MATCH(SMALL('Raw Data'!K1524:N1524,1),L1529:O1529,0),SMALL('Raw Data'!K1524:N1524,1)),0))</f>
        <v/>
      </c>
      <c r="S1529">
        <f>IF(ISBLANK('Raw Data'!K1524),0,IFERROR(IF(MATCH(SMALL('Raw Data'!K1524:N1524,2),L1529:O1529,0),SMALL('Raw Data'!K1524:N1524,2)),0))</f>
        <v/>
      </c>
      <c r="T1529">
        <f>IF(ISBLANK('Raw Data'!K1524),0,IFERROR(IF(MATCH(SMALL('Raw Data'!K1524:N1524,3),L1529:O1529,0),SMALL('Raw Data'!K1524:N1524,3)),0))</f>
        <v/>
      </c>
      <c r="U1529">
        <f>IF(ISBLANK('Raw Data'!K1524),0,IFERROR(IF(MATCH(SMALL('Raw Data'!K1524:N1524,4),L1529:O1529,0),SMALL('Raw Data'!K1524:N1524,4)),0))</f>
        <v/>
      </c>
      <c r="V1529">
        <f>IF(AND('Raw Data'!D1524&lt;3, 'Raw Data'!E1524&lt;3, 'Raw Data'!A1524&gt;0), 'Raw Data'!AF1524, 0)</f>
        <v/>
      </c>
      <c r="W1529">
        <f>IF(AND('Raw Data'!D1524&lt;4, 'Raw Data'!E1524&lt;4, 'Raw Data'!A1524&gt;0), 'Raw Data'!AI1524, 0)</f>
        <v/>
      </c>
      <c r="X1529">
        <f>IF(AND('Raw Data'!D1524&lt;5, 'Raw Data'!E1524&lt;5, 'Raw Data'!A1524&gt;0), 'Raw Data'!AL1524, 0)</f>
        <v/>
      </c>
      <c r="Y1529">
        <f>IF(AND('Raw Data'!D1524&lt;6, 'Raw Data'!E1524&lt;6, 'Raw Data'!A1524&gt;0), 'Raw Data'!AO1524, 0)</f>
        <v/>
      </c>
      <c r="Z1529">
        <f>IF(ISBLANK('Raw Data'!D1524), 0, IF('Raw Data'!D1524-'Raw Data'!E1524&gt;1, 'Raw Data'!AW1524, 0))</f>
        <v/>
      </c>
      <c r="AA1529">
        <f>IF(ISBLANK('Raw Data'!A1524), 0, IF(ABS('Raw Data'!D1524-'Raw Data'!E1524)&lt;2, 'Raw Data'!AX1524, 0))</f>
        <v/>
      </c>
      <c r="AB1529">
        <f>IF(ISBLANK('Raw Data'!D1524), 0, IF('Raw Data'!E1524-'Raw Data'!D1524&gt;1, 'Raw Data'!AY1524, 0))</f>
        <v/>
      </c>
      <c r="AC1529">
        <f>IF(ISBLANK('Raw Data'!D1524), 0, IF('Raw Data'!D1524-'Raw Data'!E1524&gt;2, 'Raw Data'!AZ1524, 0))</f>
        <v/>
      </c>
      <c r="AD1529">
        <f>IF(ISBLANK('Raw Data'!A1524), 0, IF(ABS('Raw Data'!D1524-'Raw Data'!E1524)&lt;3, 'Raw Data'!BA1524, 0))</f>
        <v/>
      </c>
      <c r="AE1529">
        <f>IF(ISBLANK('Raw Data'!D1524), 0, IF('Raw Data'!E1524-'Raw Data'!D1524&gt;2, 'Raw Data'!BB1524, 0))</f>
        <v/>
      </c>
      <c r="AF1529">
        <f>IF(ISBLANK('Raw Data'!D1524), 0, IF('Raw Data'!D1524-'Raw Data'!E1524&gt;3, 'Raw Data'!BC1524, 0))</f>
        <v/>
      </c>
      <c r="AG1529">
        <f>IF(ISBLANK('Raw Data'!A1524), 0, IF(ABS('Raw Data'!D1524-'Raw Data'!E1524)&lt;4, 'Raw Data'!BD1524, 0))</f>
        <v/>
      </c>
      <c r="AH1529">
        <f>IF(ISBLANK('Raw Data'!D1524), 0, IF('Raw Data'!E1524-'Raw Data'!D1524&gt;3, 'Raw Data'!BE1524, 0))</f>
        <v/>
      </c>
      <c r="AI1529">
        <f>IF(SUM('Raw Data'!D1524:E1524)&gt;'Raw Data'!F1524, 'Raw Data'!G1524, 0)</f>
        <v/>
      </c>
      <c r="AJ1529">
        <f>IF(ISBLANK('Raw Data'!D1524), 0, IF(SUM('Raw Data'!D1524:E1524)&lt;'Raw Data'!F1524, 'Raw Data'!H1524, 0))</f>
        <v/>
      </c>
      <c r="AK1529">
        <f>IF(ISBLANK('Raw Data'!A1524), 0, IF(AND('Raw Data'!D1524&lt;3, 'Raw Data'!E1524&lt;3, 'Raw Data'!F1524&lt;BB$2), 'Raw Data'!AF1524, 0))</f>
        <v/>
      </c>
      <c r="AL1529">
        <f>IF(ISBLANK('Raw Data'!A1524), 0, IF(AND('Raw Data'!D1524&lt;4, 'Raw Data'!E1524&lt;4, 'Raw Data'!F1524&lt;BB$2), 'Raw Data'!AI1524, 0))</f>
        <v/>
      </c>
      <c r="AM1529">
        <f>IF(ISBLANK('Raw Data'!A1524), 0, IF(AND('Raw Data'!D1524&lt;5, 'Raw Data'!E1524&lt;5, 'Raw Data'!F1524&lt;BB$2), 'Raw Data'!AL1524, 0))</f>
        <v/>
      </c>
      <c r="AN1529">
        <f>IF(ISBLANK('Raw Data'!A1524), 0, IF(AND('Raw Data'!D1524&lt;6, 'Raw Data'!E1524&lt;6, 'Raw Data'!F1524&lt;BB$2), 'Raw Data'!AO1524, 0))</f>
        <v/>
      </c>
      <c r="AO1529">
        <f>IF(ISBLANK('Raw Data'!A1524), 0, IF(AND('Raw Data'!I1524&lt;Analysis!$BC$2, 'Raw Data'!D1524-'Raw Data'!E1524&gt;1), 'Raw Data'!AW1524, IF(AND('Raw Data'!J1524&lt;Analysis!$BC$2, 'Raw Data'!E1524-'Raw Data'!D1524&gt;1), 'Raw Data'!AY1524, 0)))</f>
        <v/>
      </c>
      <c r="AP1529">
        <f>IF(ISBLANK('Raw Data'!A1524), 0, IF(AND('Raw Data'!I1524&lt;Analysis!$BC$2, 'Raw Data'!D1524-'Raw Data'!E1524&gt;2), 'Raw Data'!AZ1524, IF(AND('Raw Data'!J1524&lt;Analysis!$BC$2, 'Raw Data'!E1524-'Raw Data'!D1524&gt;2), 'Raw Data'!BB1524, 0)))</f>
        <v/>
      </c>
      <c r="AQ1529">
        <f>IF(ISBLANK('Raw Data'!A1524), 0, IF(AND('Raw Data'!I1524&lt;Analysis!$BC$2, 'Raw Data'!D1524-'Raw Data'!E1524&gt;3), 'Raw Data'!BC1524, IF(AND('Raw Data'!J1524&lt;Analysis!$BC$2, 'Raw Data'!E1524-'Raw Data'!D1524&gt;3), 'Raw Data'!BE1524, 0)))</f>
        <v/>
      </c>
      <c r="AR1529">
        <f>IF('Hidden Analysiss'!D1525=1,IF(ABS('Raw Data'!E1524-'Raw Data'!D1524)&lt;2,'Raw Data'!AX1524,0), 0)</f>
        <v/>
      </c>
      <c r="AS1529">
        <f>IF('Hidden Analysiss'!D1525=1,IF(ABS('Raw Data'!E1524-'Raw Data'!D1524)&lt;3,'Raw Data'!BA1524,0), 0)</f>
        <v/>
      </c>
      <c r="AT1529">
        <f>IF('Hidden Analysiss'!D1525=1,IF(ABS('Raw Data'!E1524-'Raw Data'!D1524)&lt;4,'Raw Data'!BD1524,0), 0)</f>
        <v/>
      </c>
      <c r="AU1529">
        <f>IF(AND('Hidden Analysiss'!E1525=1, ABS('Raw Data'!E1524-'Raw Data'!D1524)&lt;2), 'Raw Data'!AX1524, 0)</f>
        <v/>
      </c>
      <c r="AV1529">
        <f>IF(AND('Hidden Analysiss'!E1525=1, ABS('Raw Data'!E1524-'Raw Data'!D1524)&lt;3), 'Raw Data'!BA1524, 0)</f>
        <v/>
      </c>
      <c r="AW1529">
        <f>IF(AND('Hidden Analysiss'!E1525=1, ABS('Raw Data'!E1524-'Raw Data'!D1524)&lt;3), 'Raw Data'!BD1524, 0)</f>
        <v/>
      </c>
    </row>
    <row r="1530">
      <c r="A1530" s="1">
        <f>'Raw Data'!A1525</f>
        <v/>
      </c>
      <c r="B1530">
        <f>IF('Raw Data'!E1525&gt;'Raw Data'!D1525, 'Raw Data'!J1525, 0)</f>
        <v/>
      </c>
      <c r="C1530">
        <f>IF('Raw Data'!D1525&gt;'Raw Data'!E1525, 'Raw Data'!I1525, 0)</f>
        <v/>
      </c>
      <c r="D1530">
        <f>SUM(G1530:H1530)</f>
        <v/>
      </c>
      <c r="E1530">
        <f>IF(AND('Raw Data'!J1525&lt;'Raw Data'!I1525,'Raw Data'!E1525&gt;'Raw Data'!D1525,'Raw Data'!E1525-'Raw Data'!D1525&gt;3),'Raw Data'!N1525,IF(AND('Raw Data'!I1525&lt;'Raw Data'!J1525,'Raw Data'!D1525&gt;'Raw Data'!E1525,'Raw Data'!D1525-'Raw Data'!E1525&gt;3),'Raw Data'!M1525,0))</f>
        <v/>
      </c>
      <c r="F1530">
        <f>IF(AND('Raw Data'!J1525&lt;'Raw Data'!I1525,'Raw Data'!E1525&gt;'Raw Data'!D1525,'Raw Data'!E1525-'Raw Data'!D1525&lt;4),'Raw Data'!L1525,IF(AND('Raw Data'!I1525&lt;'Raw Data'!J1525,'Raw Data'!D1525&gt;'Raw Data'!E1525,'Raw Data'!D1525-'Raw Data'!E1525&lt;4),'Raw Data'!K1525,0))</f>
        <v/>
      </c>
      <c r="G1530">
        <f>IF(AND('Raw Data'!J1525&lt;'Raw Data'!I1525, 'Raw Data'!E1525&gt;'Raw Data'!D1525), 'Raw Data'!J1525, 0)</f>
        <v/>
      </c>
      <c r="H1530">
        <f>IF(AND('Raw Data'!J1525&gt;'Raw Data'!I1525, 'Raw Data'!E1525&lt;'Raw Data'!D1525), 'Raw Data'!I1525, 0)</f>
        <v/>
      </c>
      <c r="I1530">
        <f>SUM(J1530:K1530)</f>
        <v/>
      </c>
      <c r="J1530">
        <f>IF(AND('Raw Data'!J1525&gt;'Raw Data'!I1525, 'Raw Data'!E1525&gt;'Raw Data'!D1525), 'Raw Data'!J1525, 0)</f>
        <v/>
      </c>
      <c r="K1530">
        <f>IF(AND('Raw Data'!I1525&gt;'Raw Data'!J1525, 'Raw Data'!D1525&gt;'Raw Data'!E1525), 'Raw Data'!I1525, 0)</f>
        <v/>
      </c>
      <c r="L1530">
        <f>IF('Raw Data'!E1525-'Raw Data'!D1525&gt;3, 'Raw Data'!N1525, 0)</f>
        <v/>
      </c>
      <c r="M1530">
        <f>IF('Raw Data'!D1525-'Raw Data'!E1525&gt;3, 'Raw Data'!M1525, 0)</f>
        <v/>
      </c>
      <c r="N1530">
        <f>IF(ISBLANK('Raw Data'!D1525),0,IF(AND('Raw Data'!E1525&gt;'Raw Data'!D1525,'Raw Data'!E1525-'Raw Data'!D1525&gt;0,'Raw Data'!E1525-'Raw Data'!D1525&lt;4),'Raw Data'!L1525, 0))</f>
        <v/>
      </c>
      <c r="O1530">
        <f>IF(ISBLANK('Raw Data'!D1525),0,IF(AND('Raw Data'!E1525&gt;'Raw Data'!D1525,'Raw Data'!E1525-'Raw Data'!D1525&gt;0,'Raw Data'!D1525-'Raw Data'!E1525&lt;4),'Raw Data'!K1525, 0))</f>
        <v/>
      </c>
      <c r="P1530">
        <f>IF('Raw Data'!E1525-'Raw Data'!D1525&gt;3, 'Raw Data'!N1525, IF('Raw Data'!D1525-'Raw Data'!E1525&gt;3, 'Raw Data'!M1525, 0))</f>
        <v/>
      </c>
      <c r="Q1530">
        <f>IF(ISBLANK('Raw Data'!E1525),0,IF(AND('Raw Data'!E1525-'Raw Data'!D1525&lt;4,'Raw Data'!E1525-'Raw Data'!D1525&gt;0),'Raw Data'!L1525,IF(AND('Raw Data'!D1525&gt;'Raw Data'!E1525,'Raw Data'!D1525-'Raw Data'!E1525&gt;0),'Raw Data'!K1525,0)))</f>
        <v/>
      </c>
      <c r="R1530">
        <f>IF(ISBLANK('Raw Data'!K1525),0,IFERROR(IF(MATCH(SMALL('Raw Data'!K1525:N1525,1),L1530:O1530,0),SMALL('Raw Data'!K1525:N1525,1)),0))</f>
        <v/>
      </c>
      <c r="S1530">
        <f>IF(ISBLANK('Raw Data'!K1525),0,IFERROR(IF(MATCH(SMALL('Raw Data'!K1525:N1525,2),L1530:O1530,0),SMALL('Raw Data'!K1525:N1525,2)),0))</f>
        <v/>
      </c>
      <c r="T1530">
        <f>IF(ISBLANK('Raw Data'!K1525),0,IFERROR(IF(MATCH(SMALL('Raw Data'!K1525:N1525,3),L1530:O1530,0),SMALL('Raw Data'!K1525:N1525,3)),0))</f>
        <v/>
      </c>
      <c r="U1530">
        <f>IF(ISBLANK('Raw Data'!K1525),0,IFERROR(IF(MATCH(SMALL('Raw Data'!K1525:N1525,4),L1530:O1530,0),SMALL('Raw Data'!K1525:N1525,4)),0))</f>
        <v/>
      </c>
      <c r="V1530">
        <f>IF(AND('Raw Data'!D1525&lt;3, 'Raw Data'!E1525&lt;3, 'Raw Data'!A1525&gt;0), 'Raw Data'!AF1525, 0)</f>
        <v/>
      </c>
      <c r="W1530">
        <f>IF(AND('Raw Data'!D1525&lt;4, 'Raw Data'!E1525&lt;4, 'Raw Data'!A1525&gt;0), 'Raw Data'!AI1525, 0)</f>
        <v/>
      </c>
      <c r="X1530">
        <f>IF(AND('Raw Data'!D1525&lt;5, 'Raw Data'!E1525&lt;5, 'Raw Data'!A1525&gt;0), 'Raw Data'!AL1525, 0)</f>
        <v/>
      </c>
      <c r="Y1530">
        <f>IF(AND('Raw Data'!D1525&lt;6, 'Raw Data'!E1525&lt;6, 'Raw Data'!A1525&gt;0), 'Raw Data'!AO1525, 0)</f>
        <v/>
      </c>
      <c r="Z1530">
        <f>IF(ISBLANK('Raw Data'!D1525), 0, IF('Raw Data'!D1525-'Raw Data'!E1525&gt;1, 'Raw Data'!AW1525, 0))</f>
        <v/>
      </c>
      <c r="AA1530">
        <f>IF(ISBLANK('Raw Data'!A1525), 0, IF(ABS('Raw Data'!D1525-'Raw Data'!E1525)&lt;2, 'Raw Data'!AX1525, 0))</f>
        <v/>
      </c>
      <c r="AB1530">
        <f>IF(ISBLANK('Raw Data'!D1525), 0, IF('Raw Data'!E1525-'Raw Data'!D1525&gt;1, 'Raw Data'!AY1525, 0))</f>
        <v/>
      </c>
      <c r="AC1530">
        <f>IF(ISBLANK('Raw Data'!D1525), 0, IF('Raw Data'!D1525-'Raw Data'!E1525&gt;2, 'Raw Data'!AZ1525, 0))</f>
        <v/>
      </c>
      <c r="AD1530">
        <f>IF(ISBLANK('Raw Data'!A1525), 0, IF(ABS('Raw Data'!D1525-'Raw Data'!E1525)&lt;3, 'Raw Data'!BA1525, 0))</f>
        <v/>
      </c>
      <c r="AE1530">
        <f>IF(ISBLANK('Raw Data'!D1525), 0, IF('Raw Data'!E1525-'Raw Data'!D1525&gt;2, 'Raw Data'!BB1525, 0))</f>
        <v/>
      </c>
      <c r="AF1530">
        <f>IF(ISBLANK('Raw Data'!D1525), 0, IF('Raw Data'!D1525-'Raw Data'!E1525&gt;3, 'Raw Data'!BC1525, 0))</f>
        <v/>
      </c>
      <c r="AG1530">
        <f>IF(ISBLANK('Raw Data'!A1525), 0, IF(ABS('Raw Data'!D1525-'Raw Data'!E1525)&lt;4, 'Raw Data'!BD1525, 0))</f>
        <v/>
      </c>
      <c r="AH1530">
        <f>IF(ISBLANK('Raw Data'!D1525), 0, IF('Raw Data'!E1525-'Raw Data'!D1525&gt;3, 'Raw Data'!BE1525, 0))</f>
        <v/>
      </c>
      <c r="AI1530">
        <f>IF(SUM('Raw Data'!D1525:E1525)&gt;'Raw Data'!F1525, 'Raw Data'!G1525, 0)</f>
        <v/>
      </c>
      <c r="AJ1530">
        <f>IF(ISBLANK('Raw Data'!D1525), 0, IF(SUM('Raw Data'!D1525:E1525)&lt;'Raw Data'!F1525, 'Raw Data'!H1525, 0))</f>
        <v/>
      </c>
      <c r="AK1530">
        <f>IF(ISBLANK('Raw Data'!A1525), 0, IF(AND('Raw Data'!D1525&lt;3, 'Raw Data'!E1525&lt;3, 'Raw Data'!F1525&lt;BB$2), 'Raw Data'!AF1525, 0))</f>
        <v/>
      </c>
      <c r="AL1530">
        <f>IF(ISBLANK('Raw Data'!A1525), 0, IF(AND('Raw Data'!D1525&lt;4, 'Raw Data'!E1525&lt;4, 'Raw Data'!F1525&lt;BB$2), 'Raw Data'!AI1525, 0))</f>
        <v/>
      </c>
      <c r="AM1530">
        <f>IF(ISBLANK('Raw Data'!A1525), 0, IF(AND('Raw Data'!D1525&lt;5, 'Raw Data'!E1525&lt;5, 'Raw Data'!F1525&lt;BB$2), 'Raw Data'!AL1525, 0))</f>
        <v/>
      </c>
      <c r="AN1530">
        <f>IF(ISBLANK('Raw Data'!A1525), 0, IF(AND('Raw Data'!D1525&lt;6, 'Raw Data'!E1525&lt;6, 'Raw Data'!F1525&lt;BB$2), 'Raw Data'!AO1525, 0))</f>
        <v/>
      </c>
      <c r="AO1530">
        <f>IF(ISBLANK('Raw Data'!A1525), 0, IF(AND('Raw Data'!I1525&lt;Analysis!$BC$2, 'Raw Data'!D1525-'Raw Data'!E1525&gt;1), 'Raw Data'!AW1525, IF(AND('Raw Data'!J1525&lt;Analysis!$BC$2, 'Raw Data'!E1525-'Raw Data'!D1525&gt;1), 'Raw Data'!AY1525, 0)))</f>
        <v/>
      </c>
      <c r="AP1530">
        <f>IF(ISBLANK('Raw Data'!A1525), 0, IF(AND('Raw Data'!I1525&lt;Analysis!$BC$2, 'Raw Data'!D1525-'Raw Data'!E1525&gt;2), 'Raw Data'!AZ1525, IF(AND('Raw Data'!J1525&lt;Analysis!$BC$2, 'Raw Data'!E1525-'Raw Data'!D1525&gt;2), 'Raw Data'!BB1525, 0)))</f>
        <v/>
      </c>
      <c r="AQ1530">
        <f>IF(ISBLANK('Raw Data'!A1525), 0, IF(AND('Raw Data'!I1525&lt;Analysis!$BC$2, 'Raw Data'!D1525-'Raw Data'!E1525&gt;3), 'Raw Data'!BC1525, IF(AND('Raw Data'!J1525&lt;Analysis!$BC$2, 'Raw Data'!E1525-'Raw Data'!D1525&gt;3), 'Raw Data'!BE1525, 0)))</f>
        <v/>
      </c>
      <c r="AR1530">
        <f>IF('Hidden Analysiss'!D1526=1,IF(ABS('Raw Data'!E1525-'Raw Data'!D1525)&lt;2,'Raw Data'!AX1525,0), 0)</f>
        <v/>
      </c>
      <c r="AS1530">
        <f>IF('Hidden Analysiss'!D1526=1,IF(ABS('Raw Data'!E1525-'Raw Data'!D1525)&lt;3,'Raw Data'!BA1525,0), 0)</f>
        <v/>
      </c>
      <c r="AT1530">
        <f>IF('Hidden Analysiss'!D1526=1,IF(ABS('Raw Data'!E1525-'Raw Data'!D1525)&lt;4,'Raw Data'!BD1525,0), 0)</f>
        <v/>
      </c>
      <c r="AU1530">
        <f>IF(AND('Hidden Analysiss'!E1526=1, ABS('Raw Data'!E1525-'Raw Data'!D1525)&lt;2), 'Raw Data'!AX1525, 0)</f>
        <v/>
      </c>
      <c r="AV1530">
        <f>IF(AND('Hidden Analysiss'!E1526=1, ABS('Raw Data'!E1525-'Raw Data'!D1525)&lt;3), 'Raw Data'!BA1525, 0)</f>
        <v/>
      </c>
      <c r="AW1530">
        <f>IF(AND('Hidden Analysiss'!E1526=1, ABS('Raw Data'!E1525-'Raw Data'!D1525)&lt;3), 'Raw Data'!BD1525, 0)</f>
        <v/>
      </c>
    </row>
    <row r="1531">
      <c r="A1531" s="1">
        <f>'Raw Data'!A1526</f>
        <v/>
      </c>
      <c r="B1531">
        <f>IF('Raw Data'!E1526&gt;'Raw Data'!D1526, 'Raw Data'!J1526, 0)</f>
        <v/>
      </c>
      <c r="C1531">
        <f>IF('Raw Data'!D1526&gt;'Raw Data'!E1526, 'Raw Data'!I1526, 0)</f>
        <v/>
      </c>
      <c r="D1531">
        <f>SUM(G1531:H1531)</f>
        <v/>
      </c>
      <c r="E1531">
        <f>IF(AND('Raw Data'!J1526&lt;'Raw Data'!I1526,'Raw Data'!E1526&gt;'Raw Data'!D1526,'Raw Data'!E1526-'Raw Data'!D1526&gt;3),'Raw Data'!N1526,IF(AND('Raw Data'!I1526&lt;'Raw Data'!J1526,'Raw Data'!D1526&gt;'Raw Data'!E1526,'Raw Data'!D1526-'Raw Data'!E1526&gt;3),'Raw Data'!M1526,0))</f>
        <v/>
      </c>
      <c r="F1531">
        <f>IF(AND('Raw Data'!J1526&lt;'Raw Data'!I1526,'Raw Data'!E1526&gt;'Raw Data'!D1526,'Raw Data'!E1526-'Raw Data'!D1526&lt;4),'Raw Data'!L1526,IF(AND('Raw Data'!I1526&lt;'Raw Data'!J1526,'Raw Data'!D1526&gt;'Raw Data'!E1526,'Raw Data'!D1526-'Raw Data'!E1526&lt;4),'Raw Data'!K1526,0))</f>
        <v/>
      </c>
      <c r="G1531">
        <f>IF(AND('Raw Data'!J1526&lt;'Raw Data'!I1526, 'Raw Data'!E1526&gt;'Raw Data'!D1526), 'Raw Data'!J1526, 0)</f>
        <v/>
      </c>
      <c r="H1531">
        <f>IF(AND('Raw Data'!J1526&gt;'Raw Data'!I1526, 'Raw Data'!E1526&lt;'Raw Data'!D1526), 'Raw Data'!I1526, 0)</f>
        <v/>
      </c>
      <c r="I1531">
        <f>SUM(J1531:K1531)</f>
        <v/>
      </c>
      <c r="J1531">
        <f>IF(AND('Raw Data'!J1526&gt;'Raw Data'!I1526, 'Raw Data'!E1526&gt;'Raw Data'!D1526), 'Raw Data'!J1526, 0)</f>
        <v/>
      </c>
      <c r="K1531">
        <f>IF(AND('Raw Data'!I1526&gt;'Raw Data'!J1526, 'Raw Data'!D1526&gt;'Raw Data'!E1526), 'Raw Data'!I1526, 0)</f>
        <v/>
      </c>
      <c r="L1531">
        <f>IF('Raw Data'!E1526-'Raw Data'!D1526&gt;3, 'Raw Data'!N1526, 0)</f>
        <v/>
      </c>
      <c r="M1531">
        <f>IF('Raw Data'!D1526-'Raw Data'!E1526&gt;3, 'Raw Data'!M1526, 0)</f>
        <v/>
      </c>
      <c r="N1531">
        <f>IF(ISBLANK('Raw Data'!D1526),0,IF(AND('Raw Data'!E1526&gt;'Raw Data'!D1526,'Raw Data'!E1526-'Raw Data'!D1526&gt;0,'Raw Data'!E1526-'Raw Data'!D1526&lt;4),'Raw Data'!L1526, 0))</f>
        <v/>
      </c>
      <c r="O1531">
        <f>IF(ISBLANK('Raw Data'!D1526),0,IF(AND('Raw Data'!E1526&gt;'Raw Data'!D1526,'Raw Data'!E1526-'Raw Data'!D1526&gt;0,'Raw Data'!D1526-'Raw Data'!E1526&lt;4),'Raw Data'!K1526, 0))</f>
        <v/>
      </c>
      <c r="P1531">
        <f>IF('Raw Data'!E1526-'Raw Data'!D1526&gt;3, 'Raw Data'!N1526, IF('Raw Data'!D1526-'Raw Data'!E1526&gt;3, 'Raw Data'!M1526, 0))</f>
        <v/>
      </c>
      <c r="Q1531">
        <f>IF(ISBLANK('Raw Data'!E1526),0,IF(AND('Raw Data'!E1526-'Raw Data'!D1526&lt;4,'Raw Data'!E1526-'Raw Data'!D1526&gt;0),'Raw Data'!L1526,IF(AND('Raw Data'!D1526&gt;'Raw Data'!E1526,'Raw Data'!D1526-'Raw Data'!E1526&gt;0),'Raw Data'!K1526,0)))</f>
        <v/>
      </c>
      <c r="R1531">
        <f>IF(ISBLANK('Raw Data'!K1526),0,IFERROR(IF(MATCH(SMALL('Raw Data'!K1526:N1526,1),L1531:O1531,0),SMALL('Raw Data'!K1526:N1526,1)),0))</f>
        <v/>
      </c>
      <c r="S1531">
        <f>IF(ISBLANK('Raw Data'!K1526),0,IFERROR(IF(MATCH(SMALL('Raw Data'!K1526:N1526,2),L1531:O1531,0),SMALL('Raw Data'!K1526:N1526,2)),0))</f>
        <v/>
      </c>
      <c r="T1531">
        <f>IF(ISBLANK('Raw Data'!K1526),0,IFERROR(IF(MATCH(SMALL('Raw Data'!K1526:N1526,3),L1531:O1531,0),SMALL('Raw Data'!K1526:N1526,3)),0))</f>
        <v/>
      </c>
      <c r="U1531">
        <f>IF(ISBLANK('Raw Data'!K1526),0,IFERROR(IF(MATCH(SMALL('Raw Data'!K1526:N1526,4),L1531:O1531,0),SMALL('Raw Data'!K1526:N1526,4)),0))</f>
        <v/>
      </c>
      <c r="V1531">
        <f>IF(AND('Raw Data'!D1526&lt;3, 'Raw Data'!E1526&lt;3, 'Raw Data'!A1526&gt;0), 'Raw Data'!AF1526, 0)</f>
        <v/>
      </c>
      <c r="W1531">
        <f>IF(AND('Raw Data'!D1526&lt;4, 'Raw Data'!E1526&lt;4, 'Raw Data'!A1526&gt;0), 'Raw Data'!AI1526, 0)</f>
        <v/>
      </c>
      <c r="X1531">
        <f>IF(AND('Raw Data'!D1526&lt;5, 'Raw Data'!E1526&lt;5, 'Raw Data'!A1526&gt;0), 'Raw Data'!AL1526, 0)</f>
        <v/>
      </c>
      <c r="Y1531">
        <f>IF(AND('Raw Data'!D1526&lt;6, 'Raw Data'!E1526&lt;6, 'Raw Data'!A1526&gt;0), 'Raw Data'!AO1526, 0)</f>
        <v/>
      </c>
      <c r="Z1531">
        <f>IF(ISBLANK('Raw Data'!D1526), 0, IF('Raw Data'!D1526-'Raw Data'!E1526&gt;1, 'Raw Data'!AW1526, 0))</f>
        <v/>
      </c>
      <c r="AA1531">
        <f>IF(ISBLANK('Raw Data'!A1526), 0, IF(ABS('Raw Data'!D1526-'Raw Data'!E1526)&lt;2, 'Raw Data'!AX1526, 0))</f>
        <v/>
      </c>
      <c r="AB1531">
        <f>IF(ISBLANK('Raw Data'!D1526), 0, IF('Raw Data'!E1526-'Raw Data'!D1526&gt;1, 'Raw Data'!AY1526, 0))</f>
        <v/>
      </c>
      <c r="AC1531">
        <f>IF(ISBLANK('Raw Data'!D1526), 0, IF('Raw Data'!D1526-'Raw Data'!E1526&gt;2, 'Raw Data'!AZ1526, 0))</f>
        <v/>
      </c>
      <c r="AD1531">
        <f>IF(ISBLANK('Raw Data'!A1526), 0, IF(ABS('Raw Data'!D1526-'Raw Data'!E1526)&lt;3, 'Raw Data'!BA1526, 0))</f>
        <v/>
      </c>
      <c r="AE1531">
        <f>IF(ISBLANK('Raw Data'!D1526), 0, IF('Raw Data'!E1526-'Raw Data'!D1526&gt;2, 'Raw Data'!BB1526, 0))</f>
        <v/>
      </c>
      <c r="AF1531">
        <f>IF(ISBLANK('Raw Data'!D1526), 0, IF('Raw Data'!D1526-'Raw Data'!E1526&gt;3, 'Raw Data'!BC1526, 0))</f>
        <v/>
      </c>
      <c r="AG1531">
        <f>IF(ISBLANK('Raw Data'!A1526), 0, IF(ABS('Raw Data'!D1526-'Raw Data'!E1526)&lt;4, 'Raw Data'!BD1526, 0))</f>
        <v/>
      </c>
      <c r="AH1531">
        <f>IF(ISBLANK('Raw Data'!D1526), 0, IF('Raw Data'!E1526-'Raw Data'!D1526&gt;3, 'Raw Data'!BE1526, 0))</f>
        <v/>
      </c>
      <c r="AI1531">
        <f>IF(SUM('Raw Data'!D1526:E1526)&gt;'Raw Data'!F1526, 'Raw Data'!G1526, 0)</f>
        <v/>
      </c>
      <c r="AJ1531">
        <f>IF(ISBLANK('Raw Data'!D1526), 0, IF(SUM('Raw Data'!D1526:E1526)&lt;'Raw Data'!F1526, 'Raw Data'!H1526, 0))</f>
        <v/>
      </c>
      <c r="AK1531">
        <f>IF(ISBLANK('Raw Data'!A1526), 0, IF(AND('Raw Data'!D1526&lt;3, 'Raw Data'!E1526&lt;3, 'Raw Data'!F1526&lt;BB$2), 'Raw Data'!AF1526, 0))</f>
        <v/>
      </c>
      <c r="AL1531">
        <f>IF(ISBLANK('Raw Data'!A1526), 0, IF(AND('Raw Data'!D1526&lt;4, 'Raw Data'!E1526&lt;4, 'Raw Data'!F1526&lt;BB$2), 'Raw Data'!AI1526, 0))</f>
        <v/>
      </c>
      <c r="AM1531">
        <f>IF(ISBLANK('Raw Data'!A1526), 0, IF(AND('Raw Data'!D1526&lt;5, 'Raw Data'!E1526&lt;5, 'Raw Data'!F1526&lt;BB$2), 'Raw Data'!AL1526, 0))</f>
        <v/>
      </c>
      <c r="AN1531">
        <f>IF(ISBLANK('Raw Data'!A1526), 0, IF(AND('Raw Data'!D1526&lt;6, 'Raw Data'!E1526&lt;6, 'Raw Data'!F1526&lt;BB$2), 'Raw Data'!AO1526, 0))</f>
        <v/>
      </c>
      <c r="AO1531">
        <f>IF(ISBLANK('Raw Data'!A1526), 0, IF(AND('Raw Data'!I1526&lt;Analysis!$BC$2, 'Raw Data'!D1526-'Raw Data'!E1526&gt;1), 'Raw Data'!AW1526, IF(AND('Raw Data'!J1526&lt;Analysis!$BC$2, 'Raw Data'!E1526-'Raw Data'!D1526&gt;1), 'Raw Data'!AY1526, 0)))</f>
        <v/>
      </c>
      <c r="AP1531">
        <f>IF(ISBLANK('Raw Data'!A1526), 0, IF(AND('Raw Data'!I1526&lt;Analysis!$BC$2, 'Raw Data'!D1526-'Raw Data'!E1526&gt;2), 'Raw Data'!AZ1526, IF(AND('Raw Data'!J1526&lt;Analysis!$BC$2, 'Raw Data'!E1526-'Raw Data'!D1526&gt;2), 'Raw Data'!BB1526, 0)))</f>
        <v/>
      </c>
      <c r="AQ1531">
        <f>IF(ISBLANK('Raw Data'!A1526), 0, IF(AND('Raw Data'!I1526&lt;Analysis!$BC$2, 'Raw Data'!D1526-'Raw Data'!E1526&gt;3), 'Raw Data'!BC1526, IF(AND('Raw Data'!J1526&lt;Analysis!$BC$2, 'Raw Data'!E1526-'Raw Data'!D1526&gt;3), 'Raw Data'!BE1526, 0)))</f>
        <v/>
      </c>
      <c r="AR1531">
        <f>IF('Hidden Analysiss'!D1527=1,IF(ABS('Raw Data'!E1526-'Raw Data'!D1526)&lt;2,'Raw Data'!AX1526,0), 0)</f>
        <v/>
      </c>
      <c r="AS1531">
        <f>IF('Hidden Analysiss'!D1527=1,IF(ABS('Raw Data'!E1526-'Raw Data'!D1526)&lt;3,'Raw Data'!BA1526,0), 0)</f>
        <v/>
      </c>
      <c r="AT1531">
        <f>IF('Hidden Analysiss'!D1527=1,IF(ABS('Raw Data'!E1526-'Raw Data'!D1526)&lt;4,'Raw Data'!BD1526,0), 0)</f>
        <v/>
      </c>
      <c r="AU1531">
        <f>IF(AND('Hidden Analysiss'!E1527=1, ABS('Raw Data'!E1526-'Raw Data'!D1526)&lt;2), 'Raw Data'!AX1526, 0)</f>
        <v/>
      </c>
      <c r="AV1531">
        <f>IF(AND('Hidden Analysiss'!E1527=1, ABS('Raw Data'!E1526-'Raw Data'!D1526)&lt;3), 'Raw Data'!BA1526, 0)</f>
        <v/>
      </c>
      <c r="AW1531">
        <f>IF(AND('Hidden Analysiss'!E1527=1, ABS('Raw Data'!E1526-'Raw Data'!D1526)&lt;3), 'Raw Data'!BD1526, 0)</f>
        <v/>
      </c>
    </row>
    <row r="1532">
      <c r="A1532" s="1">
        <f>'Raw Data'!A1527</f>
        <v/>
      </c>
      <c r="B1532">
        <f>IF('Raw Data'!E1527&gt;'Raw Data'!D1527, 'Raw Data'!J1527, 0)</f>
        <v/>
      </c>
      <c r="C1532">
        <f>IF('Raw Data'!D1527&gt;'Raw Data'!E1527, 'Raw Data'!I1527, 0)</f>
        <v/>
      </c>
      <c r="D1532">
        <f>SUM(G1532:H1532)</f>
        <v/>
      </c>
      <c r="E1532">
        <f>IF(AND('Raw Data'!J1527&lt;'Raw Data'!I1527,'Raw Data'!E1527&gt;'Raw Data'!D1527,'Raw Data'!E1527-'Raw Data'!D1527&gt;3),'Raw Data'!N1527,IF(AND('Raw Data'!I1527&lt;'Raw Data'!J1527,'Raw Data'!D1527&gt;'Raw Data'!E1527,'Raw Data'!D1527-'Raw Data'!E1527&gt;3),'Raw Data'!M1527,0))</f>
        <v/>
      </c>
      <c r="F1532">
        <f>IF(AND('Raw Data'!J1527&lt;'Raw Data'!I1527,'Raw Data'!E1527&gt;'Raw Data'!D1527,'Raw Data'!E1527-'Raw Data'!D1527&lt;4),'Raw Data'!L1527,IF(AND('Raw Data'!I1527&lt;'Raw Data'!J1527,'Raw Data'!D1527&gt;'Raw Data'!E1527,'Raw Data'!D1527-'Raw Data'!E1527&lt;4),'Raw Data'!K1527,0))</f>
        <v/>
      </c>
      <c r="G1532">
        <f>IF(AND('Raw Data'!J1527&lt;'Raw Data'!I1527, 'Raw Data'!E1527&gt;'Raw Data'!D1527), 'Raw Data'!J1527, 0)</f>
        <v/>
      </c>
      <c r="H1532">
        <f>IF(AND('Raw Data'!J1527&gt;'Raw Data'!I1527, 'Raw Data'!E1527&lt;'Raw Data'!D1527), 'Raw Data'!I1527, 0)</f>
        <v/>
      </c>
      <c r="I1532">
        <f>SUM(J1532:K1532)</f>
        <v/>
      </c>
      <c r="J1532">
        <f>IF(AND('Raw Data'!J1527&gt;'Raw Data'!I1527, 'Raw Data'!E1527&gt;'Raw Data'!D1527), 'Raw Data'!J1527, 0)</f>
        <v/>
      </c>
      <c r="K1532">
        <f>IF(AND('Raw Data'!I1527&gt;'Raw Data'!J1527, 'Raw Data'!D1527&gt;'Raw Data'!E1527), 'Raw Data'!I1527, 0)</f>
        <v/>
      </c>
      <c r="L1532">
        <f>IF('Raw Data'!E1527-'Raw Data'!D1527&gt;3, 'Raw Data'!N1527, 0)</f>
        <v/>
      </c>
      <c r="M1532">
        <f>IF('Raw Data'!D1527-'Raw Data'!E1527&gt;3, 'Raw Data'!M1527, 0)</f>
        <v/>
      </c>
      <c r="N1532">
        <f>IF(ISBLANK('Raw Data'!D1527),0,IF(AND('Raw Data'!E1527&gt;'Raw Data'!D1527,'Raw Data'!E1527-'Raw Data'!D1527&gt;0,'Raw Data'!E1527-'Raw Data'!D1527&lt;4),'Raw Data'!L1527, 0))</f>
        <v/>
      </c>
      <c r="O1532">
        <f>IF(ISBLANK('Raw Data'!D1527),0,IF(AND('Raw Data'!E1527&gt;'Raw Data'!D1527,'Raw Data'!E1527-'Raw Data'!D1527&gt;0,'Raw Data'!D1527-'Raw Data'!E1527&lt;4),'Raw Data'!K1527, 0))</f>
        <v/>
      </c>
      <c r="P1532">
        <f>IF('Raw Data'!E1527-'Raw Data'!D1527&gt;3, 'Raw Data'!N1527, IF('Raw Data'!D1527-'Raw Data'!E1527&gt;3, 'Raw Data'!M1527, 0))</f>
        <v/>
      </c>
      <c r="Q1532">
        <f>IF(ISBLANK('Raw Data'!E1527),0,IF(AND('Raw Data'!E1527-'Raw Data'!D1527&lt;4,'Raw Data'!E1527-'Raw Data'!D1527&gt;0),'Raw Data'!L1527,IF(AND('Raw Data'!D1527&gt;'Raw Data'!E1527,'Raw Data'!D1527-'Raw Data'!E1527&gt;0),'Raw Data'!K1527,0)))</f>
        <v/>
      </c>
      <c r="R1532">
        <f>IF(ISBLANK('Raw Data'!K1527),0,IFERROR(IF(MATCH(SMALL('Raw Data'!K1527:N1527,1),L1532:O1532,0),SMALL('Raw Data'!K1527:N1527,1)),0))</f>
        <v/>
      </c>
      <c r="S1532">
        <f>IF(ISBLANK('Raw Data'!K1527),0,IFERROR(IF(MATCH(SMALL('Raw Data'!K1527:N1527,2),L1532:O1532,0),SMALL('Raw Data'!K1527:N1527,2)),0))</f>
        <v/>
      </c>
      <c r="T1532">
        <f>IF(ISBLANK('Raw Data'!K1527),0,IFERROR(IF(MATCH(SMALL('Raw Data'!K1527:N1527,3),L1532:O1532,0),SMALL('Raw Data'!K1527:N1527,3)),0))</f>
        <v/>
      </c>
      <c r="U1532">
        <f>IF(ISBLANK('Raw Data'!K1527),0,IFERROR(IF(MATCH(SMALL('Raw Data'!K1527:N1527,4),L1532:O1532,0),SMALL('Raw Data'!K1527:N1527,4)),0))</f>
        <v/>
      </c>
      <c r="V1532">
        <f>IF(AND('Raw Data'!D1527&lt;3, 'Raw Data'!E1527&lt;3, 'Raw Data'!A1527&gt;0), 'Raw Data'!AF1527, 0)</f>
        <v/>
      </c>
      <c r="W1532">
        <f>IF(AND('Raw Data'!D1527&lt;4, 'Raw Data'!E1527&lt;4, 'Raw Data'!A1527&gt;0), 'Raw Data'!AI1527, 0)</f>
        <v/>
      </c>
      <c r="X1532">
        <f>IF(AND('Raw Data'!D1527&lt;5, 'Raw Data'!E1527&lt;5, 'Raw Data'!A1527&gt;0), 'Raw Data'!AL1527, 0)</f>
        <v/>
      </c>
      <c r="Y1532">
        <f>IF(AND('Raw Data'!D1527&lt;6, 'Raw Data'!E1527&lt;6, 'Raw Data'!A1527&gt;0), 'Raw Data'!AO1527, 0)</f>
        <v/>
      </c>
      <c r="Z1532">
        <f>IF(ISBLANK('Raw Data'!D1527), 0, IF('Raw Data'!D1527-'Raw Data'!E1527&gt;1, 'Raw Data'!AW1527, 0))</f>
        <v/>
      </c>
      <c r="AA1532">
        <f>IF(ISBLANK('Raw Data'!A1527), 0, IF(ABS('Raw Data'!D1527-'Raw Data'!E1527)&lt;2, 'Raw Data'!AX1527, 0))</f>
        <v/>
      </c>
      <c r="AB1532">
        <f>IF(ISBLANK('Raw Data'!D1527), 0, IF('Raw Data'!E1527-'Raw Data'!D1527&gt;1, 'Raw Data'!AY1527, 0))</f>
        <v/>
      </c>
      <c r="AC1532">
        <f>IF(ISBLANK('Raw Data'!D1527), 0, IF('Raw Data'!D1527-'Raw Data'!E1527&gt;2, 'Raw Data'!AZ1527, 0))</f>
        <v/>
      </c>
      <c r="AD1532">
        <f>IF(ISBLANK('Raw Data'!A1527), 0, IF(ABS('Raw Data'!D1527-'Raw Data'!E1527)&lt;3, 'Raw Data'!BA1527, 0))</f>
        <v/>
      </c>
      <c r="AE1532">
        <f>IF(ISBLANK('Raw Data'!D1527), 0, IF('Raw Data'!E1527-'Raw Data'!D1527&gt;2, 'Raw Data'!BB1527, 0))</f>
        <v/>
      </c>
      <c r="AF1532">
        <f>IF(ISBLANK('Raw Data'!D1527), 0, IF('Raw Data'!D1527-'Raw Data'!E1527&gt;3, 'Raw Data'!BC1527, 0))</f>
        <v/>
      </c>
      <c r="AG1532">
        <f>IF(ISBLANK('Raw Data'!A1527), 0, IF(ABS('Raw Data'!D1527-'Raw Data'!E1527)&lt;4, 'Raw Data'!BD1527, 0))</f>
        <v/>
      </c>
      <c r="AH1532">
        <f>IF(ISBLANK('Raw Data'!D1527), 0, IF('Raw Data'!E1527-'Raw Data'!D1527&gt;3, 'Raw Data'!BE1527, 0))</f>
        <v/>
      </c>
      <c r="AI1532">
        <f>IF(SUM('Raw Data'!D1527:E1527)&gt;'Raw Data'!F1527, 'Raw Data'!G1527, 0)</f>
        <v/>
      </c>
      <c r="AJ1532">
        <f>IF(ISBLANK('Raw Data'!D1527), 0, IF(SUM('Raw Data'!D1527:E1527)&lt;'Raw Data'!F1527, 'Raw Data'!H1527, 0))</f>
        <v/>
      </c>
      <c r="AK1532">
        <f>IF(ISBLANK('Raw Data'!A1527), 0, IF(AND('Raw Data'!D1527&lt;3, 'Raw Data'!E1527&lt;3, 'Raw Data'!F1527&lt;BB$2), 'Raw Data'!AF1527, 0))</f>
        <v/>
      </c>
      <c r="AL1532">
        <f>IF(ISBLANK('Raw Data'!A1527), 0, IF(AND('Raw Data'!D1527&lt;4, 'Raw Data'!E1527&lt;4, 'Raw Data'!F1527&lt;BB$2), 'Raw Data'!AI1527, 0))</f>
        <v/>
      </c>
      <c r="AM1532">
        <f>IF(ISBLANK('Raw Data'!A1527), 0, IF(AND('Raw Data'!D1527&lt;5, 'Raw Data'!E1527&lt;5, 'Raw Data'!F1527&lt;BB$2), 'Raw Data'!AL1527, 0))</f>
        <v/>
      </c>
      <c r="AN1532">
        <f>IF(ISBLANK('Raw Data'!A1527), 0, IF(AND('Raw Data'!D1527&lt;6, 'Raw Data'!E1527&lt;6, 'Raw Data'!F1527&lt;BB$2), 'Raw Data'!AO1527, 0))</f>
        <v/>
      </c>
      <c r="AO1532">
        <f>IF(ISBLANK('Raw Data'!A1527), 0, IF(AND('Raw Data'!I1527&lt;Analysis!$BC$2, 'Raw Data'!D1527-'Raw Data'!E1527&gt;1), 'Raw Data'!AW1527, IF(AND('Raw Data'!J1527&lt;Analysis!$BC$2, 'Raw Data'!E1527-'Raw Data'!D1527&gt;1), 'Raw Data'!AY1527, 0)))</f>
        <v/>
      </c>
      <c r="AP1532">
        <f>IF(ISBLANK('Raw Data'!A1527), 0, IF(AND('Raw Data'!I1527&lt;Analysis!$BC$2, 'Raw Data'!D1527-'Raw Data'!E1527&gt;2), 'Raw Data'!AZ1527, IF(AND('Raw Data'!J1527&lt;Analysis!$BC$2, 'Raw Data'!E1527-'Raw Data'!D1527&gt;2), 'Raw Data'!BB1527, 0)))</f>
        <v/>
      </c>
      <c r="AQ1532">
        <f>IF(ISBLANK('Raw Data'!A1527), 0, IF(AND('Raw Data'!I1527&lt;Analysis!$BC$2, 'Raw Data'!D1527-'Raw Data'!E1527&gt;3), 'Raw Data'!BC1527, IF(AND('Raw Data'!J1527&lt;Analysis!$BC$2, 'Raw Data'!E1527-'Raw Data'!D1527&gt;3), 'Raw Data'!BE1527, 0)))</f>
        <v/>
      </c>
      <c r="AR1532">
        <f>IF('Hidden Analysiss'!D1528=1,IF(ABS('Raw Data'!E1527-'Raw Data'!D1527)&lt;2,'Raw Data'!AX1527,0), 0)</f>
        <v/>
      </c>
      <c r="AS1532">
        <f>IF('Hidden Analysiss'!D1528=1,IF(ABS('Raw Data'!E1527-'Raw Data'!D1527)&lt;3,'Raw Data'!BA1527,0), 0)</f>
        <v/>
      </c>
      <c r="AT1532">
        <f>IF('Hidden Analysiss'!D1528=1,IF(ABS('Raw Data'!E1527-'Raw Data'!D1527)&lt;4,'Raw Data'!BD1527,0), 0)</f>
        <v/>
      </c>
      <c r="AU1532">
        <f>IF(AND('Hidden Analysiss'!E1528=1, ABS('Raw Data'!E1527-'Raw Data'!D1527)&lt;2), 'Raw Data'!AX1527, 0)</f>
        <v/>
      </c>
      <c r="AV1532">
        <f>IF(AND('Hidden Analysiss'!E1528=1, ABS('Raw Data'!E1527-'Raw Data'!D1527)&lt;3), 'Raw Data'!BA1527, 0)</f>
        <v/>
      </c>
      <c r="AW1532">
        <f>IF(AND('Hidden Analysiss'!E1528=1, ABS('Raw Data'!E1527-'Raw Data'!D1527)&lt;3), 'Raw Data'!BD1527, 0)</f>
        <v/>
      </c>
    </row>
    <row r="1533">
      <c r="A1533" s="1">
        <f>'Raw Data'!A1528</f>
        <v/>
      </c>
      <c r="B1533">
        <f>IF('Raw Data'!E1528&gt;'Raw Data'!D1528, 'Raw Data'!J1528, 0)</f>
        <v/>
      </c>
      <c r="C1533">
        <f>IF('Raw Data'!D1528&gt;'Raw Data'!E1528, 'Raw Data'!I1528, 0)</f>
        <v/>
      </c>
      <c r="D1533">
        <f>SUM(G1533:H1533)</f>
        <v/>
      </c>
      <c r="E1533">
        <f>IF(AND('Raw Data'!J1528&lt;'Raw Data'!I1528,'Raw Data'!E1528&gt;'Raw Data'!D1528,'Raw Data'!E1528-'Raw Data'!D1528&gt;3),'Raw Data'!N1528,IF(AND('Raw Data'!I1528&lt;'Raw Data'!J1528,'Raw Data'!D1528&gt;'Raw Data'!E1528,'Raw Data'!D1528-'Raw Data'!E1528&gt;3),'Raw Data'!M1528,0))</f>
        <v/>
      </c>
      <c r="F1533">
        <f>IF(AND('Raw Data'!J1528&lt;'Raw Data'!I1528,'Raw Data'!E1528&gt;'Raw Data'!D1528,'Raw Data'!E1528-'Raw Data'!D1528&lt;4),'Raw Data'!L1528,IF(AND('Raw Data'!I1528&lt;'Raw Data'!J1528,'Raw Data'!D1528&gt;'Raw Data'!E1528,'Raw Data'!D1528-'Raw Data'!E1528&lt;4),'Raw Data'!K1528,0))</f>
        <v/>
      </c>
      <c r="G1533">
        <f>IF(AND('Raw Data'!J1528&lt;'Raw Data'!I1528, 'Raw Data'!E1528&gt;'Raw Data'!D1528), 'Raw Data'!J1528, 0)</f>
        <v/>
      </c>
      <c r="H1533">
        <f>IF(AND('Raw Data'!J1528&gt;'Raw Data'!I1528, 'Raw Data'!E1528&lt;'Raw Data'!D1528), 'Raw Data'!I1528, 0)</f>
        <v/>
      </c>
      <c r="I1533">
        <f>SUM(J1533:K1533)</f>
        <v/>
      </c>
      <c r="J1533">
        <f>IF(AND('Raw Data'!J1528&gt;'Raw Data'!I1528, 'Raw Data'!E1528&gt;'Raw Data'!D1528), 'Raw Data'!J1528, 0)</f>
        <v/>
      </c>
      <c r="K1533">
        <f>IF(AND('Raw Data'!I1528&gt;'Raw Data'!J1528, 'Raw Data'!D1528&gt;'Raw Data'!E1528), 'Raw Data'!I1528, 0)</f>
        <v/>
      </c>
      <c r="L1533">
        <f>IF('Raw Data'!E1528-'Raw Data'!D1528&gt;3, 'Raw Data'!N1528, 0)</f>
        <v/>
      </c>
      <c r="M1533">
        <f>IF('Raw Data'!D1528-'Raw Data'!E1528&gt;3, 'Raw Data'!M1528, 0)</f>
        <v/>
      </c>
      <c r="N1533">
        <f>IF(ISBLANK('Raw Data'!D1528),0,IF(AND('Raw Data'!E1528&gt;'Raw Data'!D1528,'Raw Data'!E1528-'Raw Data'!D1528&gt;0,'Raw Data'!E1528-'Raw Data'!D1528&lt;4),'Raw Data'!L1528, 0))</f>
        <v/>
      </c>
      <c r="O1533">
        <f>IF(ISBLANK('Raw Data'!D1528),0,IF(AND('Raw Data'!E1528&gt;'Raw Data'!D1528,'Raw Data'!E1528-'Raw Data'!D1528&gt;0,'Raw Data'!D1528-'Raw Data'!E1528&lt;4),'Raw Data'!K1528, 0))</f>
        <v/>
      </c>
      <c r="P1533">
        <f>IF('Raw Data'!E1528-'Raw Data'!D1528&gt;3, 'Raw Data'!N1528, IF('Raw Data'!D1528-'Raw Data'!E1528&gt;3, 'Raw Data'!M1528, 0))</f>
        <v/>
      </c>
      <c r="Q1533">
        <f>IF(ISBLANK('Raw Data'!E1528),0,IF(AND('Raw Data'!E1528-'Raw Data'!D1528&lt;4,'Raw Data'!E1528-'Raw Data'!D1528&gt;0),'Raw Data'!L1528,IF(AND('Raw Data'!D1528&gt;'Raw Data'!E1528,'Raw Data'!D1528-'Raw Data'!E1528&gt;0),'Raw Data'!K1528,0)))</f>
        <v/>
      </c>
      <c r="R1533">
        <f>IF(ISBLANK('Raw Data'!K1528),0,IFERROR(IF(MATCH(SMALL('Raw Data'!K1528:N1528,1),L1533:O1533,0),SMALL('Raw Data'!K1528:N1528,1)),0))</f>
        <v/>
      </c>
      <c r="S1533">
        <f>IF(ISBLANK('Raw Data'!K1528),0,IFERROR(IF(MATCH(SMALL('Raw Data'!K1528:N1528,2),L1533:O1533,0),SMALL('Raw Data'!K1528:N1528,2)),0))</f>
        <v/>
      </c>
      <c r="T1533">
        <f>IF(ISBLANK('Raw Data'!K1528),0,IFERROR(IF(MATCH(SMALL('Raw Data'!K1528:N1528,3),L1533:O1533,0),SMALL('Raw Data'!K1528:N1528,3)),0))</f>
        <v/>
      </c>
      <c r="U1533">
        <f>IF(ISBLANK('Raw Data'!K1528),0,IFERROR(IF(MATCH(SMALL('Raw Data'!K1528:N1528,4),L1533:O1533,0),SMALL('Raw Data'!K1528:N1528,4)),0))</f>
        <v/>
      </c>
      <c r="V1533">
        <f>IF(AND('Raw Data'!D1528&lt;3, 'Raw Data'!E1528&lt;3, 'Raw Data'!A1528&gt;0), 'Raw Data'!AF1528, 0)</f>
        <v/>
      </c>
      <c r="W1533">
        <f>IF(AND('Raw Data'!D1528&lt;4, 'Raw Data'!E1528&lt;4, 'Raw Data'!A1528&gt;0), 'Raw Data'!AI1528, 0)</f>
        <v/>
      </c>
      <c r="X1533">
        <f>IF(AND('Raw Data'!D1528&lt;5, 'Raw Data'!E1528&lt;5, 'Raw Data'!A1528&gt;0), 'Raw Data'!AL1528, 0)</f>
        <v/>
      </c>
      <c r="Y1533">
        <f>IF(AND('Raw Data'!D1528&lt;6, 'Raw Data'!E1528&lt;6, 'Raw Data'!A1528&gt;0), 'Raw Data'!AO1528, 0)</f>
        <v/>
      </c>
      <c r="Z1533">
        <f>IF(ISBLANK('Raw Data'!D1528), 0, IF('Raw Data'!D1528-'Raw Data'!E1528&gt;1, 'Raw Data'!AW1528, 0))</f>
        <v/>
      </c>
      <c r="AA1533">
        <f>IF(ISBLANK('Raw Data'!A1528), 0, IF(ABS('Raw Data'!D1528-'Raw Data'!E1528)&lt;2, 'Raw Data'!AX1528, 0))</f>
        <v/>
      </c>
      <c r="AB1533">
        <f>IF(ISBLANK('Raw Data'!D1528), 0, IF('Raw Data'!E1528-'Raw Data'!D1528&gt;1, 'Raw Data'!AY1528, 0))</f>
        <v/>
      </c>
      <c r="AC1533">
        <f>IF(ISBLANK('Raw Data'!D1528), 0, IF('Raw Data'!D1528-'Raw Data'!E1528&gt;2, 'Raw Data'!AZ1528, 0))</f>
        <v/>
      </c>
      <c r="AD1533">
        <f>IF(ISBLANK('Raw Data'!A1528), 0, IF(ABS('Raw Data'!D1528-'Raw Data'!E1528)&lt;3, 'Raw Data'!BA1528, 0))</f>
        <v/>
      </c>
      <c r="AE1533">
        <f>IF(ISBLANK('Raw Data'!D1528), 0, IF('Raw Data'!E1528-'Raw Data'!D1528&gt;2, 'Raw Data'!BB1528, 0))</f>
        <v/>
      </c>
      <c r="AF1533">
        <f>IF(ISBLANK('Raw Data'!D1528), 0, IF('Raw Data'!D1528-'Raw Data'!E1528&gt;3, 'Raw Data'!BC1528, 0))</f>
        <v/>
      </c>
      <c r="AG1533">
        <f>IF(ISBLANK('Raw Data'!A1528), 0, IF(ABS('Raw Data'!D1528-'Raw Data'!E1528)&lt;4, 'Raw Data'!BD1528, 0))</f>
        <v/>
      </c>
      <c r="AH1533">
        <f>IF(ISBLANK('Raw Data'!D1528), 0, IF('Raw Data'!E1528-'Raw Data'!D1528&gt;3, 'Raw Data'!BE1528, 0))</f>
        <v/>
      </c>
      <c r="AI1533">
        <f>IF(SUM('Raw Data'!D1528:E1528)&gt;'Raw Data'!F1528, 'Raw Data'!G1528, 0)</f>
        <v/>
      </c>
      <c r="AJ1533">
        <f>IF(ISBLANK('Raw Data'!D1528), 0, IF(SUM('Raw Data'!D1528:E1528)&lt;'Raw Data'!F1528, 'Raw Data'!H1528, 0))</f>
        <v/>
      </c>
      <c r="AK1533">
        <f>IF(ISBLANK('Raw Data'!A1528), 0, IF(AND('Raw Data'!D1528&lt;3, 'Raw Data'!E1528&lt;3, 'Raw Data'!F1528&lt;BB$2), 'Raw Data'!AF1528, 0))</f>
        <v/>
      </c>
      <c r="AL1533">
        <f>IF(ISBLANK('Raw Data'!A1528), 0, IF(AND('Raw Data'!D1528&lt;4, 'Raw Data'!E1528&lt;4, 'Raw Data'!F1528&lt;BB$2), 'Raw Data'!AI1528, 0))</f>
        <v/>
      </c>
      <c r="AM1533">
        <f>IF(ISBLANK('Raw Data'!A1528), 0, IF(AND('Raw Data'!D1528&lt;5, 'Raw Data'!E1528&lt;5, 'Raw Data'!F1528&lt;BB$2), 'Raw Data'!AL1528, 0))</f>
        <v/>
      </c>
      <c r="AN1533">
        <f>IF(ISBLANK('Raw Data'!A1528), 0, IF(AND('Raw Data'!D1528&lt;6, 'Raw Data'!E1528&lt;6, 'Raw Data'!F1528&lt;BB$2), 'Raw Data'!AO1528, 0))</f>
        <v/>
      </c>
      <c r="AO1533">
        <f>IF(ISBLANK('Raw Data'!A1528), 0, IF(AND('Raw Data'!I1528&lt;Analysis!$BC$2, 'Raw Data'!D1528-'Raw Data'!E1528&gt;1), 'Raw Data'!AW1528, IF(AND('Raw Data'!J1528&lt;Analysis!$BC$2, 'Raw Data'!E1528-'Raw Data'!D1528&gt;1), 'Raw Data'!AY1528, 0)))</f>
        <v/>
      </c>
      <c r="AP1533">
        <f>IF(ISBLANK('Raw Data'!A1528), 0, IF(AND('Raw Data'!I1528&lt;Analysis!$BC$2, 'Raw Data'!D1528-'Raw Data'!E1528&gt;2), 'Raw Data'!AZ1528, IF(AND('Raw Data'!J1528&lt;Analysis!$BC$2, 'Raw Data'!E1528-'Raw Data'!D1528&gt;2), 'Raw Data'!BB1528, 0)))</f>
        <v/>
      </c>
      <c r="AQ1533">
        <f>IF(ISBLANK('Raw Data'!A1528), 0, IF(AND('Raw Data'!I1528&lt;Analysis!$BC$2, 'Raw Data'!D1528-'Raw Data'!E1528&gt;3), 'Raw Data'!BC1528, IF(AND('Raw Data'!J1528&lt;Analysis!$BC$2, 'Raw Data'!E1528-'Raw Data'!D1528&gt;3), 'Raw Data'!BE1528, 0)))</f>
        <v/>
      </c>
      <c r="AR1533">
        <f>IF('Hidden Analysiss'!D1529=1,IF(ABS('Raw Data'!E1528-'Raw Data'!D1528)&lt;2,'Raw Data'!AX1528,0), 0)</f>
        <v/>
      </c>
      <c r="AS1533">
        <f>IF('Hidden Analysiss'!D1529=1,IF(ABS('Raw Data'!E1528-'Raw Data'!D1528)&lt;3,'Raw Data'!BA1528,0), 0)</f>
        <v/>
      </c>
      <c r="AT1533">
        <f>IF('Hidden Analysiss'!D1529=1,IF(ABS('Raw Data'!E1528-'Raw Data'!D1528)&lt;4,'Raw Data'!BD1528,0), 0)</f>
        <v/>
      </c>
      <c r="AU1533">
        <f>IF(AND('Hidden Analysiss'!E1529=1, ABS('Raw Data'!E1528-'Raw Data'!D1528)&lt;2), 'Raw Data'!AX1528, 0)</f>
        <v/>
      </c>
      <c r="AV1533">
        <f>IF(AND('Hidden Analysiss'!E1529=1, ABS('Raw Data'!E1528-'Raw Data'!D1528)&lt;3), 'Raw Data'!BA1528, 0)</f>
        <v/>
      </c>
      <c r="AW1533">
        <f>IF(AND('Hidden Analysiss'!E1529=1, ABS('Raw Data'!E1528-'Raw Data'!D1528)&lt;3), 'Raw Data'!BD1528, 0)</f>
        <v/>
      </c>
    </row>
    <row r="1534">
      <c r="A1534" s="1">
        <f>'Raw Data'!A1529</f>
        <v/>
      </c>
      <c r="B1534">
        <f>IF('Raw Data'!E1529&gt;'Raw Data'!D1529, 'Raw Data'!J1529, 0)</f>
        <v/>
      </c>
      <c r="C1534">
        <f>IF('Raw Data'!D1529&gt;'Raw Data'!E1529, 'Raw Data'!I1529, 0)</f>
        <v/>
      </c>
      <c r="D1534">
        <f>SUM(G1534:H1534)</f>
        <v/>
      </c>
      <c r="E1534">
        <f>IF(AND('Raw Data'!J1529&lt;'Raw Data'!I1529,'Raw Data'!E1529&gt;'Raw Data'!D1529,'Raw Data'!E1529-'Raw Data'!D1529&gt;3),'Raw Data'!N1529,IF(AND('Raw Data'!I1529&lt;'Raw Data'!J1529,'Raw Data'!D1529&gt;'Raw Data'!E1529,'Raw Data'!D1529-'Raw Data'!E1529&gt;3),'Raw Data'!M1529,0))</f>
        <v/>
      </c>
      <c r="F1534">
        <f>IF(AND('Raw Data'!J1529&lt;'Raw Data'!I1529,'Raw Data'!E1529&gt;'Raw Data'!D1529,'Raw Data'!E1529-'Raw Data'!D1529&lt;4),'Raw Data'!L1529,IF(AND('Raw Data'!I1529&lt;'Raw Data'!J1529,'Raw Data'!D1529&gt;'Raw Data'!E1529,'Raw Data'!D1529-'Raw Data'!E1529&lt;4),'Raw Data'!K1529,0))</f>
        <v/>
      </c>
      <c r="G1534">
        <f>IF(AND('Raw Data'!J1529&lt;'Raw Data'!I1529, 'Raw Data'!E1529&gt;'Raw Data'!D1529), 'Raw Data'!J1529, 0)</f>
        <v/>
      </c>
      <c r="H1534">
        <f>IF(AND('Raw Data'!J1529&gt;'Raw Data'!I1529, 'Raw Data'!E1529&lt;'Raw Data'!D1529), 'Raw Data'!I1529, 0)</f>
        <v/>
      </c>
      <c r="I1534">
        <f>SUM(J1534:K1534)</f>
        <v/>
      </c>
      <c r="J1534">
        <f>IF(AND('Raw Data'!J1529&gt;'Raw Data'!I1529, 'Raw Data'!E1529&gt;'Raw Data'!D1529), 'Raw Data'!J1529, 0)</f>
        <v/>
      </c>
      <c r="K1534">
        <f>IF(AND('Raw Data'!I1529&gt;'Raw Data'!J1529, 'Raw Data'!D1529&gt;'Raw Data'!E1529), 'Raw Data'!I1529, 0)</f>
        <v/>
      </c>
      <c r="L1534">
        <f>IF('Raw Data'!E1529-'Raw Data'!D1529&gt;3, 'Raw Data'!N1529, 0)</f>
        <v/>
      </c>
      <c r="M1534">
        <f>IF('Raw Data'!D1529-'Raw Data'!E1529&gt;3, 'Raw Data'!M1529, 0)</f>
        <v/>
      </c>
      <c r="N1534">
        <f>IF(ISBLANK('Raw Data'!D1529),0,IF(AND('Raw Data'!E1529&gt;'Raw Data'!D1529,'Raw Data'!E1529-'Raw Data'!D1529&gt;0,'Raw Data'!E1529-'Raw Data'!D1529&lt;4),'Raw Data'!L1529, 0))</f>
        <v/>
      </c>
      <c r="O1534">
        <f>IF(ISBLANK('Raw Data'!D1529),0,IF(AND('Raw Data'!E1529&gt;'Raw Data'!D1529,'Raw Data'!E1529-'Raw Data'!D1529&gt;0,'Raw Data'!D1529-'Raw Data'!E1529&lt;4),'Raw Data'!K1529, 0))</f>
        <v/>
      </c>
      <c r="P1534">
        <f>IF('Raw Data'!E1529-'Raw Data'!D1529&gt;3, 'Raw Data'!N1529, IF('Raw Data'!D1529-'Raw Data'!E1529&gt;3, 'Raw Data'!M1529, 0))</f>
        <v/>
      </c>
      <c r="Q1534">
        <f>IF(ISBLANK('Raw Data'!E1529),0,IF(AND('Raw Data'!E1529-'Raw Data'!D1529&lt;4,'Raw Data'!E1529-'Raw Data'!D1529&gt;0),'Raw Data'!L1529,IF(AND('Raw Data'!D1529&gt;'Raw Data'!E1529,'Raw Data'!D1529-'Raw Data'!E1529&gt;0),'Raw Data'!K1529,0)))</f>
        <v/>
      </c>
      <c r="R1534">
        <f>IF(ISBLANK('Raw Data'!K1529),0,IFERROR(IF(MATCH(SMALL('Raw Data'!K1529:N1529,1),L1534:O1534,0),SMALL('Raw Data'!K1529:N1529,1)),0))</f>
        <v/>
      </c>
      <c r="S1534">
        <f>IF(ISBLANK('Raw Data'!K1529),0,IFERROR(IF(MATCH(SMALL('Raw Data'!K1529:N1529,2),L1534:O1534,0),SMALL('Raw Data'!K1529:N1529,2)),0))</f>
        <v/>
      </c>
      <c r="T1534">
        <f>IF(ISBLANK('Raw Data'!K1529),0,IFERROR(IF(MATCH(SMALL('Raw Data'!K1529:N1529,3),L1534:O1534,0),SMALL('Raw Data'!K1529:N1529,3)),0))</f>
        <v/>
      </c>
      <c r="U1534">
        <f>IF(ISBLANK('Raw Data'!K1529),0,IFERROR(IF(MATCH(SMALL('Raw Data'!K1529:N1529,4),L1534:O1534,0),SMALL('Raw Data'!K1529:N1529,4)),0))</f>
        <v/>
      </c>
      <c r="V1534">
        <f>IF(AND('Raw Data'!D1529&lt;3, 'Raw Data'!E1529&lt;3, 'Raw Data'!A1529&gt;0), 'Raw Data'!AF1529, 0)</f>
        <v/>
      </c>
      <c r="W1534">
        <f>IF(AND('Raw Data'!D1529&lt;4, 'Raw Data'!E1529&lt;4, 'Raw Data'!A1529&gt;0), 'Raw Data'!AI1529, 0)</f>
        <v/>
      </c>
      <c r="X1534">
        <f>IF(AND('Raw Data'!D1529&lt;5, 'Raw Data'!E1529&lt;5, 'Raw Data'!A1529&gt;0), 'Raw Data'!AL1529, 0)</f>
        <v/>
      </c>
      <c r="Y1534">
        <f>IF(AND('Raw Data'!D1529&lt;6, 'Raw Data'!E1529&lt;6, 'Raw Data'!A1529&gt;0), 'Raw Data'!AO1529, 0)</f>
        <v/>
      </c>
      <c r="Z1534">
        <f>IF(ISBLANK('Raw Data'!D1529), 0, IF('Raw Data'!D1529-'Raw Data'!E1529&gt;1, 'Raw Data'!AW1529, 0))</f>
        <v/>
      </c>
      <c r="AA1534">
        <f>IF(ISBLANK('Raw Data'!A1529), 0, IF(ABS('Raw Data'!D1529-'Raw Data'!E1529)&lt;2, 'Raw Data'!AX1529, 0))</f>
        <v/>
      </c>
      <c r="AB1534">
        <f>IF(ISBLANK('Raw Data'!D1529), 0, IF('Raw Data'!E1529-'Raw Data'!D1529&gt;1, 'Raw Data'!AY1529, 0))</f>
        <v/>
      </c>
      <c r="AC1534">
        <f>IF(ISBLANK('Raw Data'!D1529), 0, IF('Raw Data'!D1529-'Raw Data'!E1529&gt;2, 'Raw Data'!AZ1529, 0))</f>
        <v/>
      </c>
      <c r="AD1534">
        <f>IF(ISBLANK('Raw Data'!A1529), 0, IF(ABS('Raw Data'!D1529-'Raw Data'!E1529)&lt;3, 'Raw Data'!BA1529, 0))</f>
        <v/>
      </c>
      <c r="AE1534">
        <f>IF(ISBLANK('Raw Data'!D1529), 0, IF('Raw Data'!E1529-'Raw Data'!D1529&gt;2, 'Raw Data'!BB1529, 0))</f>
        <v/>
      </c>
      <c r="AF1534">
        <f>IF(ISBLANK('Raw Data'!D1529), 0, IF('Raw Data'!D1529-'Raw Data'!E1529&gt;3, 'Raw Data'!BC1529, 0))</f>
        <v/>
      </c>
      <c r="AG1534">
        <f>IF(ISBLANK('Raw Data'!A1529), 0, IF(ABS('Raw Data'!D1529-'Raw Data'!E1529)&lt;4, 'Raw Data'!BD1529, 0))</f>
        <v/>
      </c>
      <c r="AH1534">
        <f>IF(ISBLANK('Raw Data'!D1529), 0, IF('Raw Data'!E1529-'Raw Data'!D1529&gt;3, 'Raw Data'!BE1529, 0))</f>
        <v/>
      </c>
      <c r="AI1534">
        <f>IF(SUM('Raw Data'!D1529:E1529)&gt;'Raw Data'!F1529, 'Raw Data'!G1529, 0)</f>
        <v/>
      </c>
      <c r="AJ1534">
        <f>IF(ISBLANK('Raw Data'!D1529), 0, IF(SUM('Raw Data'!D1529:E1529)&lt;'Raw Data'!F1529, 'Raw Data'!H1529, 0))</f>
        <v/>
      </c>
      <c r="AK1534">
        <f>IF(ISBLANK('Raw Data'!A1529), 0, IF(AND('Raw Data'!D1529&lt;3, 'Raw Data'!E1529&lt;3, 'Raw Data'!F1529&lt;BB$2), 'Raw Data'!AF1529, 0))</f>
        <v/>
      </c>
      <c r="AL1534">
        <f>IF(ISBLANK('Raw Data'!A1529), 0, IF(AND('Raw Data'!D1529&lt;4, 'Raw Data'!E1529&lt;4, 'Raw Data'!F1529&lt;BB$2), 'Raw Data'!AI1529, 0))</f>
        <v/>
      </c>
      <c r="AM1534">
        <f>IF(ISBLANK('Raw Data'!A1529), 0, IF(AND('Raw Data'!D1529&lt;5, 'Raw Data'!E1529&lt;5, 'Raw Data'!F1529&lt;BB$2), 'Raw Data'!AL1529, 0))</f>
        <v/>
      </c>
      <c r="AN1534">
        <f>IF(ISBLANK('Raw Data'!A1529), 0, IF(AND('Raw Data'!D1529&lt;6, 'Raw Data'!E1529&lt;6, 'Raw Data'!F1529&lt;BB$2), 'Raw Data'!AO1529, 0))</f>
        <v/>
      </c>
      <c r="AO1534">
        <f>IF(ISBLANK('Raw Data'!A1529), 0, IF(AND('Raw Data'!I1529&lt;Analysis!$BC$2, 'Raw Data'!D1529-'Raw Data'!E1529&gt;1), 'Raw Data'!AW1529, IF(AND('Raw Data'!J1529&lt;Analysis!$BC$2, 'Raw Data'!E1529-'Raw Data'!D1529&gt;1), 'Raw Data'!AY1529, 0)))</f>
        <v/>
      </c>
      <c r="AP1534">
        <f>IF(ISBLANK('Raw Data'!A1529), 0, IF(AND('Raw Data'!I1529&lt;Analysis!$BC$2, 'Raw Data'!D1529-'Raw Data'!E1529&gt;2), 'Raw Data'!AZ1529, IF(AND('Raw Data'!J1529&lt;Analysis!$BC$2, 'Raw Data'!E1529-'Raw Data'!D1529&gt;2), 'Raw Data'!BB1529, 0)))</f>
        <v/>
      </c>
      <c r="AQ1534">
        <f>IF(ISBLANK('Raw Data'!A1529), 0, IF(AND('Raw Data'!I1529&lt;Analysis!$BC$2, 'Raw Data'!D1529-'Raw Data'!E1529&gt;3), 'Raw Data'!BC1529, IF(AND('Raw Data'!J1529&lt;Analysis!$BC$2, 'Raw Data'!E1529-'Raw Data'!D1529&gt;3), 'Raw Data'!BE1529, 0)))</f>
        <v/>
      </c>
      <c r="AR1534">
        <f>IF('Hidden Analysiss'!D1530=1,IF(ABS('Raw Data'!E1529-'Raw Data'!D1529)&lt;2,'Raw Data'!AX1529,0), 0)</f>
        <v/>
      </c>
      <c r="AS1534">
        <f>IF('Hidden Analysiss'!D1530=1,IF(ABS('Raw Data'!E1529-'Raw Data'!D1529)&lt;3,'Raw Data'!BA1529,0), 0)</f>
        <v/>
      </c>
      <c r="AT1534">
        <f>IF('Hidden Analysiss'!D1530=1,IF(ABS('Raw Data'!E1529-'Raw Data'!D1529)&lt;4,'Raw Data'!BD1529,0), 0)</f>
        <v/>
      </c>
      <c r="AU1534">
        <f>IF(AND('Hidden Analysiss'!E1530=1, ABS('Raw Data'!E1529-'Raw Data'!D1529)&lt;2), 'Raw Data'!AX1529, 0)</f>
        <v/>
      </c>
      <c r="AV1534">
        <f>IF(AND('Hidden Analysiss'!E1530=1, ABS('Raw Data'!E1529-'Raw Data'!D1529)&lt;3), 'Raw Data'!BA1529, 0)</f>
        <v/>
      </c>
      <c r="AW1534">
        <f>IF(AND('Hidden Analysiss'!E1530=1, ABS('Raw Data'!E1529-'Raw Data'!D1529)&lt;3), 'Raw Data'!BD1529, 0)</f>
        <v/>
      </c>
    </row>
    <row r="1535">
      <c r="A1535" s="1">
        <f>'Raw Data'!A1530</f>
        <v/>
      </c>
      <c r="B1535">
        <f>IF('Raw Data'!E1530&gt;'Raw Data'!D1530, 'Raw Data'!J1530, 0)</f>
        <v/>
      </c>
      <c r="C1535">
        <f>IF('Raw Data'!D1530&gt;'Raw Data'!E1530, 'Raw Data'!I1530, 0)</f>
        <v/>
      </c>
      <c r="D1535">
        <f>SUM(G1535:H1535)</f>
        <v/>
      </c>
      <c r="E1535">
        <f>IF(AND('Raw Data'!J1530&lt;'Raw Data'!I1530,'Raw Data'!E1530&gt;'Raw Data'!D1530,'Raw Data'!E1530-'Raw Data'!D1530&gt;3),'Raw Data'!N1530,IF(AND('Raw Data'!I1530&lt;'Raw Data'!J1530,'Raw Data'!D1530&gt;'Raw Data'!E1530,'Raw Data'!D1530-'Raw Data'!E1530&gt;3),'Raw Data'!M1530,0))</f>
        <v/>
      </c>
      <c r="F1535">
        <f>IF(AND('Raw Data'!J1530&lt;'Raw Data'!I1530,'Raw Data'!E1530&gt;'Raw Data'!D1530,'Raw Data'!E1530-'Raw Data'!D1530&lt;4),'Raw Data'!L1530,IF(AND('Raw Data'!I1530&lt;'Raw Data'!J1530,'Raw Data'!D1530&gt;'Raw Data'!E1530,'Raw Data'!D1530-'Raw Data'!E1530&lt;4),'Raw Data'!K1530,0))</f>
        <v/>
      </c>
      <c r="G1535">
        <f>IF(AND('Raw Data'!J1530&lt;'Raw Data'!I1530, 'Raw Data'!E1530&gt;'Raw Data'!D1530), 'Raw Data'!J1530, 0)</f>
        <v/>
      </c>
      <c r="H1535">
        <f>IF(AND('Raw Data'!J1530&gt;'Raw Data'!I1530, 'Raw Data'!E1530&lt;'Raw Data'!D1530), 'Raw Data'!I1530, 0)</f>
        <v/>
      </c>
      <c r="I1535">
        <f>SUM(J1535:K1535)</f>
        <v/>
      </c>
      <c r="J1535">
        <f>IF(AND('Raw Data'!J1530&gt;'Raw Data'!I1530, 'Raw Data'!E1530&gt;'Raw Data'!D1530), 'Raw Data'!J1530, 0)</f>
        <v/>
      </c>
      <c r="K1535">
        <f>IF(AND('Raw Data'!I1530&gt;'Raw Data'!J1530, 'Raw Data'!D1530&gt;'Raw Data'!E1530), 'Raw Data'!I1530, 0)</f>
        <v/>
      </c>
      <c r="L1535">
        <f>IF('Raw Data'!E1530-'Raw Data'!D1530&gt;3, 'Raw Data'!N1530, 0)</f>
        <v/>
      </c>
      <c r="M1535">
        <f>IF('Raw Data'!D1530-'Raw Data'!E1530&gt;3, 'Raw Data'!M1530, 0)</f>
        <v/>
      </c>
      <c r="N1535">
        <f>IF(ISBLANK('Raw Data'!D1530),0,IF(AND('Raw Data'!E1530&gt;'Raw Data'!D1530,'Raw Data'!E1530-'Raw Data'!D1530&gt;0,'Raw Data'!E1530-'Raw Data'!D1530&lt;4),'Raw Data'!L1530, 0))</f>
        <v/>
      </c>
      <c r="O1535">
        <f>IF(ISBLANK('Raw Data'!D1530),0,IF(AND('Raw Data'!E1530&gt;'Raw Data'!D1530,'Raw Data'!E1530-'Raw Data'!D1530&gt;0,'Raw Data'!D1530-'Raw Data'!E1530&lt;4),'Raw Data'!K1530, 0))</f>
        <v/>
      </c>
      <c r="P1535">
        <f>IF('Raw Data'!E1530-'Raw Data'!D1530&gt;3, 'Raw Data'!N1530, IF('Raw Data'!D1530-'Raw Data'!E1530&gt;3, 'Raw Data'!M1530, 0))</f>
        <v/>
      </c>
      <c r="Q1535">
        <f>IF(ISBLANK('Raw Data'!E1530),0,IF(AND('Raw Data'!E1530-'Raw Data'!D1530&lt;4,'Raw Data'!E1530-'Raw Data'!D1530&gt;0),'Raw Data'!L1530,IF(AND('Raw Data'!D1530&gt;'Raw Data'!E1530,'Raw Data'!D1530-'Raw Data'!E1530&gt;0),'Raw Data'!K1530,0)))</f>
        <v/>
      </c>
      <c r="R1535">
        <f>IF(ISBLANK('Raw Data'!K1530),0,IFERROR(IF(MATCH(SMALL('Raw Data'!K1530:N1530,1),L1535:O1535,0),SMALL('Raw Data'!K1530:N1530,1)),0))</f>
        <v/>
      </c>
      <c r="S1535">
        <f>IF(ISBLANK('Raw Data'!K1530),0,IFERROR(IF(MATCH(SMALL('Raw Data'!K1530:N1530,2),L1535:O1535,0),SMALL('Raw Data'!K1530:N1530,2)),0))</f>
        <v/>
      </c>
      <c r="T1535">
        <f>IF(ISBLANK('Raw Data'!K1530),0,IFERROR(IF(MATCH(SMALL('Raw Data'!K1530:N1530,3),L1535:O1535,0),SMALL('Raw Data'!K1530:N1530,3)),0))</f>
        <v/>
      </c>
      <c r="U1535">
        <f>IF(ISBLANK('Raw Data'!K1530),0,IFERROR(IF(MATCH(SMALL('Raw Data'!K1530:N1530,4),L1535:O1535,0),SMALL('Raw Data'!K1530:N1530,4)),0))</f>
        <v/>
      </c>
      <c r="V1535">
        <f>IF(AND('Raw Data'!D1530&lt;3, 'Raw Data'!E1530&lt;3, 'Raw Data'!A1530&gt;0), 'Raw Data'!AF1530, 0)</f>
        <v/>
      </c>
      <c r="W1535">
        <f>IF(AND('Raw Data'!D1530&lt;4, 'Raw Data'!E1530&lt;4, 'Raw Data'!A1530&gt;0), 'Raw Data'!AI1530, 0)</f>
        <v/>
      </c>
      <c r="X1535">
        <f>IF(AND('Raw Data'!D1530&lt;5, 'Raw Data'!E1530&lt;5, 'Raw Data'!A1530&gt;0), 'Raw Data'!AL1530, 0)</f>
        <v/>
      </c>
      <c r="Y1535">
        <f>IF(AND('Raw Data'!D1530&lt;6, 'Raw Data'!E1530&lt;6, 'Raw Data'!A1530&gt;0), 'Raw Data'!AO1530, 0)</f>
        <v/>
      </c>
      <c r="Z1535">
        <f>IF(ISBLANK('Raw Data'!D1530), 0, IF('Raw Data'!D1530-'Raw Data'!E1530&gt;1, 'Raw Data'!AW1530, 0))</f>
        <v/>
      </c>
      <c r="AA1535">
        <f>IF(ISBLANK('Raw Data'!A1530), 0, IF(ABS('Raw Data'!D1530-'Raw Data'!E1530)&lt;2, 'Raw Data'!AX1530, 0))</f>
        <v/>
      </c>
      <c r="AB1535">
        <f>IF(ISBLANK('Raw Data'!D1530), 0, IF('Raw Data'!E1530-'Raw Data'!D1530&gt;1, 'Raw Data'!AY1530, 0))</f>
        <v/>
      </c>
      <c r="AC1535">
        <f>IF(ISBLANK('Raw Data'!D1530), 0, IF('Raw Data'!D1530-'Raw Data'!E1530&gt;2, 'Raw Data'!AZ1530, 0))</f>
        <v/>
      </c>
      <c r="AD1535">
        <f>IF(ISBLANK('Raw Data'!A1530), 0, IF(ABS('Raw Data'!D1530-'Raw Data'!E1530)&lt;3, 'Raw Data'!BA1530, 0))</f>
        <v/>
      </c>
      <c r="AE1535">
        <f>IF(ISBLANK('Raw Data'!D1530), 0, IF('Raw Data'!E1530-'Raw Data'!D1530&gt;2, 'Raw Data'!BB1530, 0))</f>
        <v/>
      </c>
      <c r="AF1535">
        <f>IF(ISBLANK('Raw Data'!D1530), 0, IF('Raw Data'!D1530-'Raw Data'!E1530&gt;3, 'Raw Data'!BC1530, 0))</f>
        <v/>
      </c>
      <c r="AG1535">
        <f>IF(ISBLANK('Raw Data'!A1530), 0, IF(ABS('Raw Data'!D1530-'Raw Data'!E1530)&lt;4, 'Raw Data'!BD1530, 0))</f>
        <v/>
      </c>
      <c r="AH1535">
        <f>IF(ISBLANK('Raw Data'!D1530), 0, IF('Raw Data'!E1530-'Raw Data'!D1530&gt;3, 'Raw Data'!BE1530, 0))</f>
        <v/>
      </c>
      <c r="AI1535">
        <f>IF(SUM('Raw Data'!D1530:E1530)&gt;'Raw Data'!F1530, 'Raw Data'!G1530, 0)</f>
        <v/>
      </c>
      <c r="AJ1535">
        <f>IF(ISBLANK('Raw Data'!D1530), 0, IF(SUM('Raw Data'!D1530:E1530)&lt;'Raw Data'!F1530, 'Raw Data'!H1530, 0))</f>
        <v/>
      </c>
      <c r="AK1535">
        <f>IF(ISBLANK('Raw Data'!A1530), 0, IF(AND('Raw Data'!D1530&lt;3, 'Raw Data'!E1530&lt;3, 'Raw Data'!F1530&lt;BB$2), 'Raw Data'!AF1530, 0))</f>
        <v/>
      </c>
      <c r="AL1535">
        <f>IF(ISBLANK('Raw Data'!A1530), 0, IF(AND('Raw Data'!D1530&lt;4, 'Raw Data'!E1530&lt;4, 'Raw Data'!F1530&lt;BB$2), 'Raw Data'!AI1530, 0))</f>
        <v/>
      </c>
      <c r="AM1535">
        <f>IF(ISBLANK('Raw Data'!A1530), 0, IF(AND('Raw Data'!D1530&lt;5, 'Raw Data'!E1530&lt;5, 'Raw Data'!F1530&lt;BB$2), 'Raw Data'!AL1530, 0))</f>
        <v/>
      </c>
      <c r="AN1535">
        <f>IF(ISBLANK('Raw Data'!A1530), 0, IF(AND('Raw Data'!D1530&lt;6, 'Raw Data'!E1530&lt;6, 'Raw Data'!F1530&lt;BB$2), 'Raw Data'!AO1530, 0))</f>
        <v/>
      </c>
      <c r="AO1535">
        <f>IF(ISBLANK('Raw Data'!A1530), 0, IF(AND('Raw Data'!I1530&lt;Analysis!$BC$2, 'Raw Data'!D1530-'Raw Data'!E1530&gt;1), 'Raw Data'!AW1530, IF(AND('Raw Data'!J1530&lt;Analysis!$BC$2, 'Raw Data'!E1530-'Raw Data'!D1530&gt;1), 'Raw Data'!AY1530, 0)))</f>
        <v/>
      </c>
      <c r="AP1535">
        <f>IF(ISBLANK('Raw Data'!A1530), 0, IF(AND('Raw Data'!I1530&lt;Analysis!$BC$2, 'Raw Data'!D1530-'Raw Data'!E1530&gt;2), 'Raw Data'!AZ1530, IF(AND('Raw Data'!J1530&lt;Analysis!$BC$2, 'Raw Data'!E1530-'Raw Data'!D1530&gt;2), 'Raw Data'!BB1530, 0)))</f>
        <v/>
      </c>
      <c r="AQ1535">
        <f>IF(ISBLANK('Raw Data'!A1530), 0, IF(AND('Raw Data'!I1530&lt;Analysis!$BC$2, 'Raw Data'!D1530-'Raw Data'!E1530&gt;3), 'Raw Data'!BC1530, IF(AND('Raw Data'!J1530&lt;Analysis!$BC$2, 'Raw Data'!E1530-'Raw Data'!D1530&gt;3), 'Raw Data'!BE1530, 0)))</f>
        <v/>
      </c>
      <c r="AR1535">
        <f>IF('Hidden Analysiss'!D1531=1,IF(ABS('Raw Data'!E1530-'Raw Data'!D1530)&lt;2,'Raw Data'!AX1530,0), 0)</f>
        <v/>
      </c>
      <c r="AS1535">
        <f>IF('Hidden Analysiss'!D1531=1,IF(ABS('Raw Data'!E1530-'Raw Data'!D1530)&lt;3,'Raw Data'!BA1530,0), 0)</f>
        <v/>
      </c>
      <c r="AT1535">
        <f>IF('Hidden Analysiss'!D1531=1,IF(ABS('Raw Data'!E1530-'Raw Data'!D1530)&lt;4,'Raw Data'!BD1530,0), 0)</f>
        <v/>
      </c>
      <c r="AU1535">
        <f>IF(AND('Hidden Analysiss'!E1531=1, ABS('Raw Data'!E1530-'Raw Data'!D1530)&lt;2), 'Raw Data'!AX1530, 0)</f>
        <v/>
      </c>
      <c r="AV1535">
        <f>IF(AND('Hidden Analysiss'!E1531=1, ABS('Raw Data'!E1530-'Raw Data'!D1530)&lt;3), 'Raw Data'!BA1530, 0)</f>
        <v/>
      </c>
      <c r="AW1535">
        <f>IF(AND('Hidden Analysiss'!E1531=1, ABS('Raw Data'!E1530-'Raw Data'!D1530)&lt;3), 'Raw Data'!BD1530, 0)</f>
        <v/>
      </c>
    </row>
    <row r="1536">
      <c r="A1536" s="1">
        <f>'Raw Data'!A1531</f>
        <v/>
      </c>
      <c r="B1536">
        <f>IF('Raw Data'!E1531&gt;'Raw Data'!D1531, 'Raw Data'!J1531, 0)</f>
        <v/>
      </c>
      <c r="C1536">
        <f>IF('Raw Data'!D1531&gt;'Raw Data'!E1531, 'Raw Data'!I1531, 0)</f>
        <v/>
      </c>
      <c r="D1536">
        <f>SUM(G1536:H1536)</f>
        <v/>
      </c>
      <c r="E1536">
        <f>IF(AND('Raw Data'!J1531&lt;'Raw Data'!I1531,'Raw Data'!E1531&gt;'Raw Data'!D1531,'Raw Data'!E1531-'Raw Data'!D1531&gt;3),'Raw Data'!N1531,IF(AND('Raw Data'!I1531&lt;'Raw Data'!J1531,'Raw Data'!D1531&gt;'Raw Data'!E1531,'Raw Data'!D1531-'Raw Data'!E1531&gt;3),'Raw Data'!M1531,0))</f>
        <v/>
      </c>
      <c r="F1536">
        <f>IF(AND('Raw Data'!J1531&lt;'Raw Data'!I1531,'Raw Data'!E1531&gt;'Raw Data'!D1531,'Raw Data'!E1531-'Raw Data'!D1531&lt;4),'Raw Data'!L1531,IF(AND('Raw Data'!I1531&lt;'Raw Data'!J1531,'Raw Data'!D1531&gt;'Raw Data'!E1531,'Raw Data'!D1531-'Raw Data'!E1531&lt;4),'Raw Data'!K1531,0))</f>
        <v/>
      </c>
      <c r="G1536">
        <f>IF(AND('Raw Data'!J1531&lt;'Raw Data'!I1531, 'Raw Data'!E1531&gt;'Raw Data'!D1531), 'Raw Data'!J1531, 0)</f>
        <v/>
      </c>
      <c r="H1536">
        <f>IF(AND('Raw Data'!J1531&gt;'Raw Data'!I1531, 'Raw Data'!E1531&lt;'Raw Data'!D1531), 'Raw Data'!I1531, 0)</f>
        <v/>
      </c>
      <c r="I1536">
        <f>SUM(J1536:K1536)</f>
        <v/>
      </c>
      <c r="J1536">
        <f>IF(AND('Raw Data'!J1531&gt;'Raw Data'!I1531, 'Raw Data'!E1531&gt;'Raw Data'!D1531), 'Raw Data'!J1531, 0)</f>
        <v/>
      </c>
      <c r="K1536">
        <f>IF(AND('Raw Data'!I1531&gt;'Raw Data'!J1531, 'Raw Data'!D1531&gt;'Raw Data'!E1531), 'Raw Data'!I1531, 0)</f>
        <v/>
      </c>
      <c r="L1536">
        <f>IF('Raw Data'!E1531-'Raw Data'!D1531&gt;3, 'Raw Data'!N1531, 0)</f>
        <v/>
      </c>
      <c r="M1536">
        <f>IF('Raw Data'!D1531-'Raw Data'!E1531&gt;3, 'Raw Data'!M1531, 0)</f>
        <v/>
      </c>
      <c r="N1536">
        <f>IF(ISBLANK('Raw Data'!D1531),0,IF(AND('Raw Data'!E1531&gt;'Raw Data'!D1531,'Raw Data'!E1531-'Raw Data'!D1531&gt;0,'Raw Data'!E1531-'Raw Data'!D1531&lt;4),'Raw Data'!L1531, 0))</f>
        <v/>
      </c>
      <c r="O1536">
        <f>IF(ISBLANK('Raw Data'!D1531),0,IF(AND('Raw Data'!E1531&gt;'Raw Data'!D1531,'Raw Data'!E1531-'Raw Data'!D1531&gt;0,'Raw Data'!D1531-'Raw Data'!E1531&lt;4),'Raw Data'!K1531, 0))</f>
        <v/>
      </c>
      <c r="P1536">
        <f>IF('Raw Data'!E1531-'Raw Data'!D1531&gt;3, 'Raw Data'!N1531, IF('Raw Data'!D1531-'Raw Data'!E1531&gt;3, 'Raw Data'!M1531, 0))</f>
        <v/>
      </c>
      <c r="Q1536">
        <f>IF(ISBLANK('Raw Data'!E1531),0,IF(AND('Raw Data'!E1531-'Raw Data'!D1531&lt;4,'Raw Data'!E1531-'Raw Data'!D1531&gt;0),'Raw Data'!L1531,IF(AND('Raw Data'!D1531&gt;'Raw Data'!E1531,'Raw Data'!D1531-'Raw Data'!E1531&gt;0),'Raw Data'!K1531,0)))</f>
        <v/>
      </c>
      <c r="R1536">
        <f>IF(ISBLANK('Raw Data'!K1531),0,IFERROR(IF(MATCH(SMALL('Raw Data'!K1531:N1531,1),L1536:O1536,0),SMALL('Raw Data'!K1531:N1531,1)),0))</f>
        <v/>
      </c>
      <c r="S1536">
        <f>IF(ISBLANK('Raw Data'!K1531),0,IFERROR(IF(MATCH(SMALL('Raw Data'!K1531:N1531,2),L1536:O1536,0),SMALL('Raw Data'!K1531:N1531,2)),0))</f>
        <v/>
      </c>
      <c r="T1536">
        <f>IF(ISBLANK('Raw Data'!K1531),0,IFERROR(IF(MATCH(SMALL('Raw Data'!K1531:N1531,3),L1536:O1536,0),SMALL('Raw Data'!K1531:N1531,3)),0))</f>
        <v/>
      </c>
      <c r="U1536">
        <f>IF(ISBLANK('Raw Data'!K1531),0,IFERROR(IF(MATCH(SMALL('Raw Data'!K1531:N1531,4),L1536:O1536,0),SMALL('Raw Data'!K1531:N1531,4)),0))</f>
        <v/>
      </c>
      <c r="V1536">
        <f>IF(AND('Raw Data'!D1531&lt;3, 'Raw Data'!E1531&lt;3, 'Raw Data'!A1531&gt;0), 'Raw Data'!AF1531, 0)</f>
        <v/>
      </c>
      <c r="W1536">
        <f>IF(AND('Raw Data'!D1531&lt;4, 'Raw Data'!E1531&lt;4, 'Raw Data'!A1531&gt;0), 'Raw Data'!AI1531, 0)</f>
        <v/>
      </c>
      <c r="X1536">
        <f>IF(AND('Raw Data'!D1531&lt;5, 'Raw Data'!E1531&lt;5, 'Raw Data'!A1531&gt;0), 'Raw Data'!AL1531, 0)</f>
        <v/>
      </c>
      <c r="Y1536">
        <f>IF(AND('Raw Data'!D1531&lt;6, 'Raw Data'!E1531&lt;6, 'Raw Data'!A1531&gt;0), 'Raw Data'!AO1531, 0)</f>
        <v/>
      </c>
      <c r="Z1536">
        <f>IF(ISBLANK('Raw Data'!D1531), 0, IF('Raw Data'!D1531-'Raw Data'!E1531&gt;1, 'Raw Data'!AW1531, 0))</f>
        <v/>
      </c>
      <c r="AA1536">
        <f>IF(ISBLANK('Raw Data'!A1531), 0, IF(ABS('Raw Data'!D1531-'Raw Data'!E1531)&lt;2, 'Raw Data'!AX1531, 0))</f>
        <v/>
      </c>
      <c r="AB1536">
        <f>IF(ISBLANK('Raw Data'!D1531), 0, IF('Raw Data'!E1531-'Raw Data'!D1531&gt;1, 'Raw Data'!AY1531, 0))</f>
        <v/>
      </c>
      <c r="AC1536">
        <f>IF(ISBLANK('Raw Data'!D1531), 0, IF('Raw Data'!D1531-'Raw Data'!E1531&gt;2, 'Raw Data'!AZ1531, 0))</f>
        <v/>
      </c>
      <c r="AD1536">
        <f>IF(ISBLANK('Raw Data'!A1531), 0, IF(ABS('Raw Data'!D1531-'Raw Data'!E1531)&lt;3, 'Raw Data'!BA1531, 0))</f>
        <v/>
      </c>
      <c r="AE1536">
        <f>IF(ISBLANK('Raw Data'!D1531), 0, IF('Raw Data'!E1531-'Raw Data'!D1531&gt;2, 'Raw Data'!BB1531, 0))</f>
        <v/>
      </c>
      <c r="AF1536">
        <f>IF(ISBLANK('Raw Data'!D1531), 0, IF('Raw Data'!D1531-'Raw Data'!E1531&gt;3, 'Raw Data'!BC1531, 0))</f>
        <v/>
      </c>
      <c r="AG1536">
        <f>IF(ISBLANK('Raw Data'!A1531), 0, IF(ABS('Raw Data'!D1531-'Raw Data'!E1531)&lt;4, 'Raw Data'!BD1531, 0))</f>
        <v/>
      </c>
      <c r="AH1536">
        <f>IF(ISBLANK('Raw Data'!D1531), 0, IF('Raw Data'!E1531-'Raw Data'!D1531&gt;3, 'Raw Data'!BE1531, 0))</f>
        <v/>
      </c>
      <c r="AI1536">
        <f>IF(SUM('Raw Data'!D1531:E1531)&gt;'Raw Data'!F1531, 'Raw Data'!G1531, 0)</f>
        <v/>
      </c>
      <c r="AJ1536">
        <f>IF(ISBLANK('Raw Data'!D1531), 0, IF(SUM('Raw Data'!D1531:E1531)&lt;'Raw Data'!F1531, 'Raw Data'!H1531, 0))</f>
        <v/>
      </c>
      <c r="AK1536">
        <f>IF(ISBLANK('Raw Data'!A1531), 0, IF(AND('Raw Data'!D1531&lt;3, 'Raw Data'!E1531&lt;3, 'Raw Data'!F1531&lt;BB$2), 'Raw Data'!AF1531, 0))</f>
        <v/>
      </c>
      <c r="AL1536">
        <f>IF(ISBLANK('Raw Data'!A1531), 0, IF(AND('Raw Data'!D1531&lt;4, 'Raw Data'!E1531&lt;4, 'Raw Data'!F1531&lt;BB$2), 'Raw Data'!AI1531, 0))</f>
        <v/>
      </c>
      <c r="AM1536">
        <f>IF(ISBLANK('Raw Data'!A1531), 0, IF(AND('Raw Data'!D1531&lt;5, 'Raw Data'!E1531&lt;5, 'Raw Data'!F1531&lt;BB$2), 'Raw Data'!AL1531, 0))</f>
        <v/>
      </c>
      <c r="AN1536">
        <f>IF(ISBLANK('Raw Data'!A1531), 0, IF(AND('Raw Data'!D1531&lt;6, 'Raw Data'!E1531&lt;6, 'Raw Data'!F1531&lt;BB$2), 'Raw Data'!AO1531, 0))</f>
        <v/>
      </c>
      <c r="AO1536">
        <f>IF(ISBLANK('Raw Data'!A1531), 0, IF(AND('Raw Data'!I1531&lt;Analysis!$BC$2, 'Raw Data'!D1531-'Raw Data'!E1531&gt;1), 'Raw Data'!AW1531, IF(AND('Raw Data'!J1531&lt;Analysis!$BC$2, 'Raw Data'!E1531-'Raw Data'!D1531&gt;1), 'Raw Data'!AY1531, 0)))</f>
        <v/>
      </c>
      <c r="AP1536">
        <f>IF(ISBLANK('Raw Data'!A1531), 0, IF(AND('Raw Data'!I1531&lt;Analysis!$BC$2, 'Raw Data'!D1531-'Raw Data'!E1531&gt;2), 'Raw Data'!AZ1531, IF(AND('Raw Data'!J1531&lt;Analysis!$BC$2, 'Raw Data'!E1531-'Raw Data'!D1531&gt;2), 'Raw Data'!BB1531, 0)))</f>
        <v/>
      </c>
      <c r="AQ1536">
        <f>IF(ISBLANK('Raw Data'!A1531), 0, IF(AND('Raw Data'!I1531&lt;Analysis!$BC$2, 'Raw Data'!D1531-'Raw Data'!E1531&gt;3), 'Raw Data'!BC1531, IF(AND('Raw Data'!J1531&lt;Analysis!$BC$2, 'Raw Data'!E1531-'Raw Data'!D1531&gt;3), 'Raw Data'!BE1531, 0)))</f>
        <v/>
      </c>
      <c r="AR1536">
        <f>IF('Hidden Analysiss'!D1532=1,IF(ABS('Raw Data'!E1531-'Raw Data'!D1531)&lt;2,'Raw Data'!AX1531,0), 0)</f>
        <v/>
      </c>
      <c r="AS1536">
        <f>IF('Hidden Analysiss'!D1532=1,IF(ABS('Raw Data'!E1531-'Raw Data'!D1531)&lt;3,'Raw Data'!BA1531,0), 0)</f>
        <v/>
      </c>
      <c r="AT1536">
        <f>IF('Hidden Analysiss'!D1532=1,IF(ABS('Raw Data'!E1531-'Raw Data'!D1531)&lt;4,'Raw Data'!BD1531,0), 0)</f>
        <v/>
      </c>
      <c r="AU1536">
        <f>IF(AND('Hidden Analysiss'!E1532=1, ABS('Raw Data'!E1531-'Raw Data'!D1531)&lt;2), 'Raw Data'!AX1531, 0)</f>
        <v/>
      </c>
      <c r="AV1536">
        <f>IF(AND('Hidden Analysiss'!E1532=1, ABS('Raw Data'!E1531-'Raw Data'!D1531)&lt;3), 'Raw Data'!BA1531, 0)</f>
        <v/>
      </c>
      <c r="AW1536">
        <f>IF(AND('Hidden Analysiss'!E1532=1, ABS('Raw Data'!E1531-'Raw Data'!D1531)&lt;3), 'Raw Data'!BD1531, 0)</f>
        <v/>
      </c>
    </row>
    <row r="1537">
      <c r="A1537" s="1">
        <f>'Raw Data'!A1532</f>
        <v/>
      </c>
      <c r="B1537">
        <f>IF('Raw Data'!E1532&gt;'Raw Data'!D1532, 'Raw Data'!J1532, 0)</f>
        <v/>
      </c>
      <c r="C1537">
        <f>IF('Raw Data'!D1532&gt;'Raw Data'!E1532, 'Raw Data'!I1532, 0)</f>
        <v/>
      </c>
      <c r="D1537">
        <f>SUM(G1537:H1537)</f>
        <v/>
      </c>
      <c r="E1537">
        <f>IF(AND('Raw Data'!J1532&lt;'Raw Data'!I1532,'Raw Data'!E1532&gt;'Raw Data'!D1532,'Raw Data'!E1532-'Raw Data'!D1532&gt;3),'Raw Data'!N1532,IF(AND('Raw Data'!I1532&lt;'Raw Data'!J1532,'Raw Data'!D1532&gt;'Raw Data'!E1532,'Raw Data'!D1532-'Raw Data'!E1532&gt;3),'Raw Data'!M1532,0))</f>
        <v/>
      </c>
      <c r="F1537">
        <f>IF(AND('Raw Data'!J1532&lt;'Raw Data'!I1532,'Raw Data'!E1532&gt;'Raw Data'!D1532,'Raw Data'!E1532-'Raw Data'!D1532&lt;4),'Raw Data'!L1532,IF(AND('Raw Data'!I1532&lt;'Raw Data'!J1532,'Raw Data'!D1532&gt;'Raw Data'!E1532,'Raw Data'!D1532-'Raw Data'!E1532&lt;4),'Raw Data'!K1532,0))</f>
        <v/>
      </c>
      <c r="G1537">
        <f>IF(AND('Raw Data'!J1532&lt;'Raw Data'!I1532, 'Raw Data'!E1532&gt;'Raw Data'!D1532), 'Raw Data'!J1532, 0)</f>
        <v/>
      </c>
      <c r="H1537">
        <f>IF(AND('Raw Data'!J1532&gt;'Raw Data'!I1532, 'Raw Data'!E1532&lt;'Raw Data'!D1532), 'Raw Data'!I1532, 0)</f>
        <v/>
      </c>
      <c r="I1537">
        <f>SUM(J1537:K1537)</f>
        <v/>
      </c>
      <c r="J1537">
        <f>IF(AND('Raw Data'!J1532&gt;'Raw Data'!I1532, 'Raw Data'!E1532&gt;'Raw Data'!D1532), 'Raw Data'!J1532, 0)</f>
        <v/>
      </c>
      <c r="K1537">
        <f>IF(AND('Raw Data'!I1532&gt;'Raw Data'!J1532, 'Raw Data'!D1532&gt;'Raw Data'!E1532), 'Raw Data'!I1532, 0)</f>
        <v/>
      </c>
      <c r="L1537">
        <f>IF('Raw Data'!E1532-'Raw Data'!D1532&gt;3, 'Raw Data'!N1532, 0)</f>
        <v/>
      </c>
      <c r="M1537">
        <f>IF('Raw Data'!D1532-'Raw Data'!E1532&gt;3, 'Raw Data'!M1532, 0)</f>
        <v/>
      </c>
      <c r="N1537">
        <f>IF(ISBLANK('Raw Data'!D1532),0,IF(AND('Raw Data'!E1532&gt;'Raw Data'!D1532,'Raw Data'!E1532-'Raw Data'!D1532&gt;0,'Raw Data'!E1532-'Raw Data'!D1532&lt;4),'Raw Data'!L1532, 0))</f>
        <v/>
      </c>
      <c r="O1537">
        <f>IF(ISBLANK('Raw Data'!D1532),0,IF(AND('Raw Data'!E1532&gt;'Raw Data'!D1532,'Raw Data'!E1532-'Raw Data'!D1532&gt;0,'Raw Data'!D1532-'Raw Data'!E1532&lt;4),'Raw Data'!K1532, 0))</f>
        <v/>
      </c>
      <c r="P1537">
        <f>IF('Raw Data'!E1532-'Raw Data'!D1532&gt;3, 'Raw Data'!N1532, IF('Raw Data'!D1532-'Raw Data'!E1532&gt;3, 'Raw Data'!M1532, 0))</f>
        <v/>
      </c>
      <c r="Q1537">
        <f>IF(ISBLANK('Raw Data'!E1532),0,IF(AND('Raw Data'!E1532-'Raw Data'!D1532&lt;4,'Raw Data'!E1532-'Raw Data'!D1532&gt;0),'Raw Data'!L1532,IF(AND('Raw Data'!D1532&gt;'Raw Data'!E1532,'Raw Data'!D1532-'Raw Data'!E1532&gt;0),'Raw Data'!K1532,0)))</f>
        <v/>
      </c>
      <c r="R1537">
        <f>IF(ISBLANK('Raw Data'!K1532),0,IFERROR(IF(MATCH(SMALL('Raw Data'!K1532:N1532,1),L1537:O1537,0),SMALL('Raw Data'!K1532:N1532,1)),0))</f>
        <v/>
      </c>
      <c r="S1537">
        <f>IF(ISBLANK('Raw Data'!K1532),0,IFERROR(IF(MATCH(SMALL('Raw Data'!K1532:N1532,2),L1537:O1537,0),SMALL('Raw Data'!K1532:N1532,2)),0))</f>
        <v/>
      </c>
      <c r="T1537">
        <f>IF(ISBLANK('Raw Data'!K1532),0,IFERROR(IF(MATCH(SMALL('Raw Data'!K1532:N1532,3),L1537:O1537,0),SMALL('Raw Data'!K1532:N1532,3)),0))</f>
        <v/>
      </c>
      <c r="U1537">
        <f>IF(ISBLANK('Raw Data'!K1532),0,IFERROR(IF(MATCH(SMALL('Raw Data'!K1532:N1532,4),L1537:O1537,0),SMALL('Raw Data'!K1532:N1532,4)),0))</f>
        <v/>
      </c>
      <c r="V1537">
        <f>IF(AND('Raw Data'!D1532&lt;3, 'Raw Data'!E1532&lt;3, 'Raw Data'!A1532&gt;0), 'Raw Data'!AF1532, 0)</f>
        <v/>
      </c>
      <c r="W1537">
        <f>IF(AND('Raw Data'!D1532&lt;4, 'Raw Data'!E1532&lt;4, 'Raw Data'!A1532&gt;0), 'Raw Data'!AI1532, 0)</f>
        <v/>
      </c>
      <c r="X1537">
        <f>IF(AND('Raw Data'!D1532&lt;5, 'Raw Data'!E1532&lt;5, 'Raw Data'!A1532&gt;0), 'Raw Data'!AL1532, 0)</f>
        <v/>
      </c>
      <c r="Y1537">
        <f>IF(AND('Raw Data'!D1532&lt;6, 'Raw Data'!E1532&lt;6, 'Raw Data'!A1532&gt;0), 'Raw Data'!AO1532, 0)</f>
        <v/>
      </c>
      <c r="Z1537">
        <f>IF(ISBLANK('Raw Data'!D1532), 0, IF('Raw Data'!D1532-'Raw Data'!E1532&gt;1, 'Raw Data'!AW1532, 0))</f>
        <v/>
      </c>
      <c r="AA1537">
        <f>IF(ISBLANK('Raw Data'!A1532), 0, IF(ABS('Raw Data'!D1532-'Raw Data'!E1532)&lt;2, 'Raw Data'!AX1532, 0))</f>
        <v/>
      </c>
      <c r="AB1537">
        <f>IF(ISBLANK('Raw Data'!D1532), 0, IF('Raw Data'!E1532-'Raw Data'!D1532&gt;1, 'Raw Data'!AY1532, 0))</f>
        <v/>
      </c>
      <c r="AC1537">
        <f>IF(ISBLANK('Raw Data'!D1532), 0, IF('Raw Data'!D1532-'Raw Data'!E1532&gt;2, 'Raw Data'!AZ1532, 0))</f>
        <v/>
      </c>
      <c r="AD1537">
        <f>IF(ISBLANK('Raw Data'!A1532), 0, IF(ABS('Raw Data'!D1532-'Raw Data'!E1532)&lt;3, 'Raw Data'!BA1532, 0))</f>
        <v/>
      </c>
      <c r="AE1537">
        <f>IF(ISBLANK('Raw Data'!D1532), 0, IF('Raw Data'!E1532-'Raw Data'!D1532&gt;2, 'Raw Data'!BB1532, 0))</f>
        <v/>
      </c>
      <c r="AF1537">
        <f>IF(ISBLANK('Raw Data'!D1532), 0, IF('Raw Data'!D1532-'Raw Data'!E1532&gt;3, 'Raw Data'!BC1532, 0))</f>
        <v/>
      </c>
      <c r="AG1537">
        <f>IF(ISBLANK('Raw Data'!A1532), 0, IF(ABS('Raw Data'!D1532-'Raw Data'!E1532)&lt;4, 'Raw Data'!BD1532, 0))</f>
        <v/>
      </c>
      <c r="AH1537">
        <f>IF(ISBLANK('Raw Data'!D1532), 0, IF('Raw Data'!E1532-'Raw Data'!D1532&gt;3, 'Raw Data'!BE1532, 0))</f>
        <v/>
      </c>
      <c r="AI1537">
        <f>IF(SUM('Raw Data'!D1532:E1532)&gt;'Raw Data'!F1532, 'Raw Data'!G1532, 0)</f>
        <v/>
      </c>
      <c r="AJ1537">
        <f>IF(ISBLANK('Raw Data'!D1532), 0, IF(SUM('Raw Data'!D1532:E1532)&lt;'Raw Data'!F1532, 'Raw Data'!H1532, 0))</f>
        <v/>
      </c>
      <c r="AK1537">
        <f>IF(ISBLANK('Raw Data'!A1532), 0, IF(AND('Raw Data'!D1532&lt;3, 'Raw Data'!E1532&lt;3, 'Raw Data'!F1532&lt;BB$2), 'Raw Data'!AF1532, 0))</f>
        <v/>
      </c>
      <c r="AL1537">
        <f>IF(ISBLANK('Raw Data'!A1532), 0, IF(AND('Raw Data'!D1532&lt;4, 'Raw Data'!E1532&lt;4, 'Raw Data'!F1532&lt;BB$2), 'Raw Data'!AI1532, 0))</f>
        <v/>
      </c>
      <c r="AM1537">
        <f>IF(ISBLANK('Raw Data'!A1532), 0, IF(AND('Raw Data'!D1532&lt;5, 'Raw Data'!E1532&lt;5, 'Raw Data'!F1532&lt;BB$2), 'Raw Data'!AL1532, 0))</f>
        <v/>
      </c>
      <c r="AN1537">
        <f>IF(ISBLANK('Raw Data'!A1532), 0, IF(AND('Raw Data'!D1532&lt;6, 'Raw Data'!E1532&lt;6, 'Raw Data'!F1532&lt;BB$2), 'Raw Data'!AO1532, 0))</f>
        <v/>
      </c>
      <c r="AO1537">
        <f>IF(ISBLANK('Raw Data'!A1532), 0, IF(AND('Raw Data'!I1532&lt;Analysis!$BC$2, 'Raw Data'!D1532-'Raw Data'!E1532&gt;1), 'Raw Data'!AW1532, IF(AND('Raw Data'!J1532&lt;Analysis!$BC$2, 'Raw Data'!E1532-'Raw Data'!D1532&gt;1), 'Raw Data'!AY1532, 0)))</f>
        <v/>
      </c>
      <c r="AP1537">
        <f>IF(ISBLANK('Raw Data'!A1532), 0, IF(AND('Raw Data'!I1532&lt;Analysis!$BC$2, 'Raw Data'!D1532-'Raw Data'!E1532&gt;2), 'Raw Data'!AZ1532, IF(AND('Raw Data'!J1532&lt;Analysis!$BC$2, 'Raw Data'!E1532-'Raw Data'!D1532&gt;2), 'Raw Data'!BB1532, 0)))</f>
        <v/>
      </c>
      <c r="AQ1537">
        <f>IF(ISBLANK('Raw Data'!A1532), 0, IF(AND('Raw Data'!I1532&lt;Analysis!$BC$2, 'Raw Data'!D1532-'Raw Data'!E1532&gt;3), 'Raw Data'!BC1532, IF(AND('Raw Data'!J1532&lt;Analysis!$BC$2, 'Raw Data'!E1532-'Raw Data'!D1532&gt;3), 'Raw Data'!BE1532, 0)))</f>
        <v/>
      </c>
      <c r="AR1537">
        <f>IF('Hidden Analysiss'!D1533=1,IF(ABS('Raw Data'!E1532-'Raw Data'!D1532)&lt;2,'Raw Data'!AX1532,0), 0)</f>
        <v/>
      </c>
      <c r="AS1537">
        <f>IF('Hidden Analysiss'!D1533=1,IF(ABS('Raw Data'!E1532-'Raw Data'!D1532)&lt;3,'Raw Data'!BA1532,0), 0)</f>
        <v/>
      </c>
      <c r="AT1537">
        <f>IF('Hidden Analysiss'!D1533=1,IF(ABS('Raw Data'!E1532-'Raw Data'!D1532)&lt;4,'Raw Data'!BD1532,0), 0)</f>
        <v/>
      </c>
      <c r="AU1537">
        <f>IF(AND('Hidden Analysiss'!E1533=1, ABS('Raw Data'!E1532-'Raw Data'!D1532)&lt;2), 'Raw Data'!AX1532, 0)</f>
        <v/>
      </c>
      <c r="AV1537">
        <f>IF(AND('Hidden Analysiss'!E1533=1, ABS('Raw Data'!E1532-'Raw Data'!D1532)&lt;3), 'Raw Data'!BA1532, 0)</f>
        <v/>
      </c>
      <c r="AW1537">
        <f>IF(AND('Hidden Analysiss'!E1533=1, ABS('Raw Data'!E1532-'Raw Data'!D1532)&lt;3), 'Raw Data'!BD1532, 0)</f>
        <v/>
      </c>
    </row>
    <row r="1538">
      <c r="A1538" s="1">
        <f>'Raw Data'!A1533</f>
        <v/>
      </c>
      <c r="B1538">
        <f>IF('Raw Data'!E1533&gt;'Raw Data'!D1533, 'Raw Data'!J1533, 0)</f>
        <v/>
      </c>
      <c r="C1538">
        <f>IF('Raw Data'!D1533&gt;'Raw Data'!E1533, 'Raw Data'!I1533, 0)</f>
        <v/>
      </c>
      <c r="D1538">
        <f>SUM(G1538:H1538)</f>
        <v/>
      </c>
      <c r="E1538">
        <f>IF(AND('Raw Data'!J1533&lt;'Raw Data'!I1533,'Raw Data'!E1533&gt;'Raw Data'!D1533,'Raw Data'!E1533-'Raw Data'!D1533&gt;3),'Raw Data'!N1533,IF(AND('Raw Data'!I1533&lt;'Raw Data'!J1533,'Raw Data'!D1533&gt;'Raw Data'!E1533,'Raw Data'!D1533-'Raw Data'!E1533&gt;3),'Raw Data'!M1533,0))</f>
        <v/>
      </c>
      <c r="F1538">
        <f>IF(AND('Raw Data'!J1533&lt;'Raw Data'!I1533,'Raw Data'!E1533&gt;'Raw Data'!D1533,'Raw Data'!E1533-'Raw Data'!D1533&lt;4),'Raw Data'!L1533,IF(AND('Raw Data'!I1533&lt;'Raw Data'!J1533,'Raw Data'!D1533&gt;'Raw Data'!E1533,'Raw Data'!D1533-'Raw Data'!E1533&lt;4),'Raw Data'!K1533,0))</f>
        <v/>
      </c>
      <c r="G1538">
        <f>IF(AND('Raw Data'!J1533&lt;'Raw Data'!I1533, 'Raw Data'!E1533&gt;'Raw Data'!D1533), 'Raw Data'!J1533, 0)</f>
        <v/>
      </c>
      <c r="H1538">
        <f>IF(AND('Raw Data'!J1533&gt;'Raw Data'!I1533, 'Raw Data'!E1533&lt;'Raw Data'!D1533), 'Raw Data'!I1533, 0)</f>
        <v/>
      </c>
      <c r="I1538">
        <f>SUM(J1538:K1538)</f>
        <v/>
      </c>
      <c r="J1538">
        <f>IF(AND('Raw Data'!J1533&gt;'Raw Data'!I1533, 'Raw Data'!E1533&gt;'Raw Data'!D1533), 'Raw Data'!J1533, 0)</f>
        <v/>
      </c>
      <c r="K1538">
        <f>IF(AND('Raw Data'!I1533&gt;'Raw Data'!J1533, 'Raw Data'!D1533&gt;'Raw Data'!E1533), 'Raw Data'!I1533, 0)</f>
        <v/>
      </c>
      <c r="L1538">
        <f>IF('Raw Data'!E1533-'Raw Data'!D1533&gt;3, 'Raw Data'!N1533, 0)</f>
        <v/>
      </c>
      <c r="M1538">
        <f>IF('Raw Data'!D1533-'Raw Data'!E1533&gt;3, 'Raw Data'!M1533, 0)</f>
        <v/>
      </c>
      <c r="N1538">
        <f>IF(ISBLANK('Raw Data'!D1533),0,IF(AND('Raw Data'!E1533&gt;'Raw Data'!D1533,'Raw Data'!E1533-'Raw Data'!D1533&gt;0,'Raw Data'!E1533-'Raw Data'!D1533&lt;4),'Raw Data'!L1533, 0))</f>
        <v/>
      </c>
      <c r="O1538">
        <f>IF(ISBLANK('Raw Data'!D1533),0,IF(AND('Raw Data'!E1533&gt;'Raw Data'!D1533,'Raw Data'!E1533-'Raw Data'!D1533&gt;0,'Raw Data'!D1533-'Raw Data'!E1533&lt;4),'Raw Data'!K1533, 0))</f>
        <v/>
      </c>
      <c r="P1538">
        <f>IF('Raw Data'!E1533-'Raw Data'!D1533&gt;3, 'Raw Data'!N1533, IF('Raw Data'!D1533-'Raw Data'!E1533&gt;3, 'Raw Data'!M1533, 0))</f>
        <v/>
      </c>
      <c r="Q1538">
        <f>IF(ISBLANK('Raw Data'!E1533),0,IF(AND('Raw Data'!E1533-'Raw Data'!D1533&lt;4,'Raw Data'!E1533-'Raw Data'!D1533&gt;0),'Raw Data'!L1533,IF(AND('Raw Data'!D1533&gt;'Raw Data'!E1533,'Raw Data'!D1533-'Raw Data'!E1533&gt;0),'Raw Data'!K1533,0)))</f>
        <v/>
      </c>
      <c r="R1538">
        <f>IF(ISBLANK('Raw Data'!K1533),0,IFERROR(IF(MATCH(SMALL('Raw Data'!K1533:N1533,1),L1538:O1538,0),SMALL('Raw Data'!K1533:N1533,1)),0))</f>
        <v/>
      </c>
      <c r="S1538">
        <f>IF(ISBLANK('Raw Data'!K1533),0,IFERROR(IF(MATCH(SMALL('Raw Data'!K1533:N1533,2),L1538:O1538,0),SMALL('Raw Data'!K1533:N1533,2)),0))</f>
        <v/>
      </c>
      <c r="T1538">
        <f>IF(ISBLANK('Raw Data'!K1533),0,IFERROR(IF(MATCH(SMALL('Raw Data'!K1533:N1533,3),L1538:O1538,0),SMALL('Raw Data'!K1533:N1533,3)),0))</f>
        <v/>
      </c>
      <c r="U1538">
        <f>IF(ISBLANK('Raw Data'!K1533),0,IFERROR(IF(MATCH(SMALL('Raw Data'!K1533:N1533,4),L1538:O1538,0),SMALL('Raw Data'!K1533:N1533,4)),0))</f>
        <v/>
      </c>
      <c r="V1538">
        <f>IF(AND('Raw Data'!D1533&lt;3, 'Raw Data'!E1533&lt;3, 'Raw Data'!A1533&gt;0), 'Raw Data'!AF1533, 0)</f>
        <v/>
      </c>
      <c r="W1538">
        <f>IF(AND('Raw Data'!D1533&lt;4, 'Raw Data'!E1533&lt;4, 'Raw Data'!A1533&gt;0), 'Raw Data'!AI1533, 0)</f>
        <v/>
      </c>
      <c r="X1538">
        <f>IF(AND('Raw Data'!D1533&lt;5, 'Raw Data'!E1533&lt;5, 'Raw Data'!A1533&gt;0), 'Raw Data'!AL1533, 0)</f>
        <v/>
      </c>
      <c r="Y1538">
        <f>IF(AND('Raw Data'!D1533&lt;6, 'Raw Data'!E1533&lt;6, 'Raw Data'!A1533&gt;0), 'Raw Data'!AO1533, 0)</f>
        <v/>
      </c>
      <c r="Z1538">
        <f>IF(ISBLANK('Raw Data'!D1533), 0, IF('Raw Data'!D1533-'Raw Data'!E1533&gt;1, 'Raw Data'!AW1533, 0))</f>
        <v/>
      </c>
      <c r="AA1538">
        <f>IF(ISBLANK('Raw Data'!A1533), 0, IF(ABS('Raw Data'!D1533-'Raw Data'!E1533)&lt;2, 'Raw Data'!AX1533, 0))</f>
        <v/>
      </c>
      <c r="AB1538">
        <f>IF(ISBLANK('Raw Data'!D1533), 0, IF('Raw Data'!E1533-'Raw Data'!D1533&gt;1, 'Raw Data'!AY1533, 0))</f>
        <v/>
      </c>
      <c r="AC1538">
        <f>IF(ISBLANK('Raw Data'!D1533), 0, IF('Raw Data'!D1533-'Raw Data'!E1533&gt;2, 'Raw Data'!AZ1533, 0))</f>
        <v/>
      </c>
      <c r="AD1538">
        <f>IF(ISBLANK('Raw Data'!A1533), 0, IF(ABS('Raw Data'!D1533-'Raw Data'!E1533)&lt;3, 'Raw Data'!BA1533, 0))</f>
        <v/>
      </c>
      <c r="AE1538">
        <f>IF(ISBLANK('Raw Data'!D1533), 0, IF('Raw Data'!E1533-'Raw Data'!D1533&gt;2, 'Raw Data'!BB1533, 0))</f>
        <v/>
      </c>
      <c r="AF1538">
        <f>IF(ISBLANK('Raw Data'!D1533), 0, IF('Raw Data'!D1533-'Raw Data'!E1533&gt;3, 'Raw Data'!BC1533, 0))</f>
        <v/>
      </c>
      <c r="AG1538">
        <f>IF(ISBLANK('Raw Data'!A1533), 0, IF(ABS('Raw Data'!D1533-'Raw Data'!E1533)&lt;4, 'Raw Data'!BD1533, 0))</f>
        <v/>
      </c>
      <c r="AH1538">
        <f>IF(ISBLANK('Raw Data'!D1533), 0, IF('Raw Data'!E1533-'Raw Data'!D1533&gt;3, 'Raw Data'!BE1533, 0))</f>
        <v/>
      </c>
      <c r="AI1538">
        <f>IF(SUM('Raw Data'!D1533:E1533)&gt;'Raw Data'!F1533, 'Raw Data'!G1533, 0)</f>
        <v/>
      </c>
      <c r="AJ1538">
        <f>IF(ISBLANK('Raw Data'!D1533), 0, IF(SUM('Raw Data'!D1533:E1533)&lt;'Raw Data'!F1533, 'Raw Data'!H1533, 0))</f>
        <v/>
      </c>
      <c r="AK1538">
        <f>IF(ISBLANK('Raw Data'!A1533), 0, IF(AND('Raw Data'!D1533&lt;3, 'Raw Data'!E1533&lt;3, 'Raw Data'!F1533&lt;BB$2), 'Raw Data'!AF1533, 0))</f>
        <v/>
      </c>
      <c r="AL1538">
        <f>IF(ISBLANK('Raw Data'!A1533), 0, IF(AND('Raw Data'!D1533&lt;4, 'Raw Data'!E1533&lt;4, 'Raw Data'!F1533&lt;BB$2), 'Raw Data'!AI1533, 0))</f>
        <v/>
      </c>
      <c r="AM1538">
        <f>IF(ISBLANK('Raw Data'!A1533), 0, IF(AND('Raw Data'!D1533&lt;5, 'Raw Data'!E1533&lt;5, 'Raw Data'!F1533&lt;BB$2), 'Raw Data'!AL1533, 0))</f>
        <v/>
      </c>
      <c r="AN1538">
        <f>IF(ISBLANK('Raw Data'!A1533), 0, IF(AND('Raw Data'!D1533&lt;6, 'Raw Data'!E1533&lt;6, 'Raw Data'!F1533&lt;BB$2), 'Raw Data'!AO1533, 0))</f>
        <v/>
      </c>
      <c r="AO1538">
        <f>IF(ISBLANK('Raw Data'!A1533), 0, IF(AND('Raw Data'!I1533&lt;Analysis!$BC$2, 'Raw Data'!D1533-'Raw Data'!E1533&gt;1), 'Raw Data'!AW1533, IF(AND('Raw Data'!J1533&lt;Analysis!$BC$2, 'Raw Data'!E1533-'Raw Data'!D1533&gt;1), 'Raw Data'!AY1533, 0)))</f>
        <v/>
      </c>
      <c r="AP1538">
        <f>IF(ISBLANK('Raw Data'!A1533), 0, IF(AND('Raw Data'!I1533&lt;Analysis!$BC$2, 'Raw Data'!D1533-'Raw Data'!E1533&gt;2), 'Raw Data'!AZ1533, IF(AND('Raw Data'!J1533&lt;Analysis!$BC$2, 'Raw Data'!E1533-'Raw Data'!D1533&gt;2), 'Raw Data'!BB1533, 0)))</f>
        <v/>
      </c>
      <c r="AQ1538">
        <f>IF(ISBLANK('Raw Data'!A1533), 0, IF(AND('Raw Data'!I1533&lt;Analysis!$BC$2, 'Raw Data'!D1533-'Raw Data'!E1533&gt;3), 'Raw Data'!BC1533, IF(AND('Raw Data'!J1533&lt;Analysis!$BC$2, 'Raw Data'!E1533-'Raw Data'!D1533&gt;3), 'Raw Data'!BE1533, 0)))</f>
        <v/>
      </c>
      <c r="AR1538">
        <f>IF('Hidden Analysiss'!D1534=1,IF(ABS('Raw Data'!E1533-'Raw Data'!D1533)&lt;2,'Raw Data'!AX1533,0), 0)</f>
        <v/>
      </c>
      <c r="AS1538">
        <f>IF('Hidden Analysiss'!D1534=1,IF(ABS('Raw Data'!E1533-'Raw Data'!D1533)&lt;3,'Raw Data'!BA1533,0), 0)</f>
        <v/>
      </c>
      <c r="AT1538">
        <f>IF('Hidden Analysiss'!D1534=1,IF(ABS('Raw Data'!E1533-'Raw Data'!D1533)&lt;4,'Raw Data'!BD1533,0), 0)</f>
        <v/>
      </c>
      <c r="AU1538">
        <f>IF(AND('Hidden Analysiss'!E1534=1, ABS('Raw Data'!E1533-'Raw Data'!D1533)&lt;2), 'Raw Data'!AX1533, 0)</f>
        <v/>
      </c>
      <c r="AV1538">
        <f>IF(AND('Hidden Analysiss'!E1534=1, ABS('Raw Data'!E1533-'Raw Data'!D1533)&lt;3), 'Raw Data'!BA1533, 0)</f>
        <v/>
      </c>
      <c r="AW1538">
        <f>IF(AND('Hidden Analysiss'!E1534=1, ABS('Raw Data'!E1533-'Raw Data'!D1533)&lt;3), 'Raw Data'!BD1533, 0)</f>
        <v/>
      </c>
    </row>
    <row r="1539">
      <c r="A1539" s="1">
        <f>'Raw Data'!A1534</f>
        <v/>
      </c>
      <c r="B1539">
        <f>IF('Raw Data'!E1534&gt;'Raw Data'!D1534, 'Raw Data'!J1534, 0)</f>
        <v/>
      </c>
      <c r="C1539">
        <f>IF('Raw Data'!D1534&gt;'Raw Data'!E1534, 'Raw Data'!I1534, 0)</f>
        <v/>
      </c>
      <c r="D1539">
        <f>SUM(G1539:H1539)</f>
        <v/>
      </c>
      <c r="E1539">
        <f>IF(AND('Raw Data'!J1534&lt;'Raw Data'!I1534,'Raw Data'!E1534&gt;'Raw Data'!D1534,'Raw Data'!E1534-'Raw Data'!D1534&gt;3),'Raw Data'!N1534,IF(AND('Raw Data'!I1534&lt;'Raw Data'!J1534,'Raw Data'!D1534&gt;'Raw Data'!E1534,'Raw Data'!D1534-'Raw Data'!E1534&gt;3),'Raw Data'!M1534,0))</f>
        <v/>
      </c>
      <c r="F1539">
        <f>IF(AND('Raw Data'!J1534&lt;'Raw Data'!I1534,'Raw Data'!E1534&gt;'Raw Data'!D1534,'Raw Data'!E1534-'Raw Data'!D1534&lt;4),'Raw Data'!L1534,IF(AND('Raw Data'!I1534&lt;'Raw Data'!J1534,'Raw Data'!D1534&gt;'Raw Data'!E1534,'Raw Data'!D1534-'Raw Data'!E1534&lt;4),'Raw Data'!K1534,0))</f>
        <v/>
      </c>
      <c r="G1539">
        <f>IF(AND('Raw Data'!J1534&lt;'Raw Data'!I1534, 'Raw Data'!E1534&gt;'Raw Data'!D1534), 'Raw Data'!J1534, 0)</f>
        <v/>
      </c>
      <c r="H1539">
        <f>IF(AND('Raw Data'!J1534&gt;'Raw Data'!I1534, 'Raw Data'!E1534&lt;'Raw Data'!D1534), 'Raw Data'!I1534, 0)</f>
        <v/>
      </c>
      <c r="I1539">
        <f>SUM(J1539:K1539)</f>
        <v/>
      </c>
      <c r="J1539">
        <f>IF(AND('Raw Data'!J1534&gt;'Raw Data'!I1534, 'Raw Data'!E1534&gt;'Raw Data'!D1534), 'Raw Data'!J1534, 0)</f>
        <v/>
      </c>
      <c r="K1539">
        <f>IF(AND('Raw Data'!I1534&gt;'Raw Data'!J1534, 'Raw Data'!D1534&gt;'Raw Data'!E1534), 'Raw Data'!I1534, 0)</f>
        <v/>
      </c>
      <c r="L1539">
        <f>IF('Raw Data'!E1534-'Raw Data'!D1534&gt;3, 'Raw Data'!N1534, 0)</f>
        <v/>
      </c>
      <c r="M1539">
        <f>IF('Raw Data'!D1534-'Raw Data'!E1534&gt;3, 'Raw Data'!M1534, 0)</f>
        <v/>
      </c>
      <c r="N1539">
        <f>IF(ISBLANK('Raw Data'!D1534),0,IF(AND('Raw Data'!E1534&gt;'Raw Data'!D1534,'Raw Data'!E1534-'Raw Data'!D1534&gt;0,'Raw Data'!E1534-'Raw Data'!D1534&lt;4),'Raw Data'!L1534, 0))</f>
        <v/>
      </c>
      <c r="O1539">
        <f>IF(ISBLANK('Raw Data'!D1534),0,IF(AND('Raw Data'!E1534&gt;'Raw Data'!D1534,'Raw Data'!E1534-'Raw Data'!D1534&gt;0,'Raw Data'!D1534-'Raw Data'!E1534&lt;4),'Raw Data'!K1534, 0))</f>
        <v/>
      </c>
      <c r="P1539">
        <f>IF('Raw Data'!E1534-'Raw Data'!D1534&gt;3, 'Raw Data'!N1534, IF('Raw Data'!D1534-'Raw Data'!E1534&gt;3, 'Raw Data'!M1534, 0))</f>
        <v/>
      </c>
      <c r="Q1539">
        <f>IF(ISBLANK('Raw Data'!E1534),0,IF(AND('Raw Data'!E1534-'Raw Data'!D1534&lt;4,'Raw Data'!E1534-'Raw Data'!D1534&gt;0),'Raw Data'!L1534,IF(AND('Raw Data'!D1534&gt;'Raw Data'!E1534,'Raw Data'!D1534-'Raw Data'!E1534&gt;0),'Raw Data'!K1534,0)))</f>
        <v/>
      </c>
      <c r="R1539">
        <f>IF(ISBLANK('Raw Data'!K1534),0,IFERROR(IF(MATCH(SMALL('Raw Data'!K1534:N1534,1),L1539:O1539,0),SMALL('Raw Data'!K1534:N1534,1)),0))</f>
        <v/>
      </c>
      <c r="S1539">
        <f>IF(ISBLANK('Raw Data'!K1534),0,IFERROR(IF(MATCH(SMALL('Raw Data'!K1534:N1534,2),L1539:O1539,0),SMALL('Raw Data'!K1534:N1534,2)),0))</f>
        <v/>
      </c>
      <c r="T1539">
        <f>IF(ISBLANK('Raw Data'!K1534),0,IFERROR(IF(MATCH(SMALL('Raw Data'!K1534:N1534,3),L1539:O1539,0),SMALL('Raw Data'!K1534:N1534,3)),0))</f>
        <v/>
      </c>
      <c r="U1539">
        <f>IF(ISBLANK('Raw Data'!K1534),0,IFERROR(IF(MATCH(SMALL('Raw Data'!K1534:N1534,4),L1539:O1539,0),SMALL('Raw Data'!K1534:N1534,4)),0))</f>
        <v/>
      </c>
      <c r="V1539">
        <f>IF(AND('Raw Data'!D1534&lt;3, 'Raw Data'!E1534&lt;3, 'Raw Data'!A1534&gt;0), 'Raw Data'!AF1534, 0)</f>
        <v/>
      </c>
      <c r="W1539">
        <f>IF(AND('Raw Data'!D1534&lt;4, 'Raw Data'!E1534&lt;4, 'Raw Data'!A1534&gt;0), 'Raw Data'!AI1534, 0)</f>
        <v/>
      </c>
      <c r="X1539">
        <f>IF(AND('Raw Data'!D1534&lt;5, 'Raw Data'!E1534&lt;5, 'Raw Data'!A1534&gt;0), 'Raw Data'!AL1534, 0)</f>
        <v/>
      </c>
      <c r="Y1539">
        <f>IF(AND('Raw Data'!D1534&lt;6, 'Raw Data'!E1534&lt;6, 'Raw Data'!A1534&gt;0), 'Raw Data'!AO1534, 0)</f>
        <v/>
      </c>
      <c r="Z1539">
        <f>IF(ISBLANK('Raw Data'!D1534), 0, IF('Raw Data'!D1534-'Raw Data'!E1534&gt;1, 'Raw Data'!AW1534, 0))</f>
        <v/>
      </c>
      <c r="AA1539">
        <f>IF(ISBLANK('Raw Data'!A1534), 0, IF(ABS('Raw Data'!D1534-'Raw Data'!E1534)&lt;2, 'Raw Data'!AX1534, 0))</f>
        <v/>
      </c>
      <c r="AB1539">
        <f>IF(ISBLANK('Raw Data'!D1534), 0, IF('Raw Data'!E1534-'Raw Data'!D1534&gt;1, 'Raw Data'!AY1534, 0))</f>
        <v/>
      </c>
      <c r="AC1539">
        <f>IF(ISBLANK('Raw Data'!D1534), 0, IF('Raw Data'!D1534-'Raw Data'!E1534&gt;2, 'Raw Data'!AZ1534, 0))</f>
        <v/>
      </c>
      <c r="AD1539">
        <f>IF(ISBLANK('Raw Data'!A1534), 0, IF(ABS('Raw Data'!D1534-'Raw Data'!E1534)&lt;3, 'Raw Data'!BA1534, 0))</f>
        <v/>
      </c>
      <c r="AE1539">
        <f>IF(ISBLANK('Raw Data'!D1534), 0, IF('Raw Data'!E1534-'Raw Data'!D1534&gt;2, 'Raw Data'!BB1534, 0))</f>
        <v/>
      </c>
      <c r="AF1539">
        <f>IF(ISBLANK('Raw Data'!D1534), 0, IF('Raw Data'!D1534-'Raw Data'!E1534&gt;3, 'Raw Data'!BC1534, 0))</f>
        <v/>
      </c>
      <c r="AG1539">
        <f>IF(ISBLANK('Raw Data'!A1534), 0, IF(ABS('Raw Data'!D1534-'Raw Data'!E1534)&lt;4, 'Raw Data'!BD1534, 0))</f>
        <v/>
      </c>
      <c r="AH1539">
        <f>IF(ISBLANK('Raw Data'!D1534), 0, IF('Raw Data'!E1534-'Raw Data'!D1534&gt;3, 'Raw Data'!BE1534, 0))</f>
        <v/>
      </c>
      <c r="AI1539">
        <f>IF(SUM('Raw Data'!D1534:E1534)&gt;'Raw Data'!F1534, 'Raw Data'!G1534, 0)</f>
        <v/>
      </c>
      <c r="AJ1539">
        <f>IF(ISBLANK('Raw Data'!D1534), 0, IF(SUM('Raw Data'!D1534:E1534)&lt;'Raw Data'!F1534, 'Raw Data'!H1534, 0))</f>
        <v/>
      </c>
      <c r="AK1539">
        <f>IF(ISBLANK('Raw Data'!A1534), 0, IF(AND('Raw Data'!D1534&lt;3, 'Raw Data'!E1534&lt;3, 'Raw Data'!F1534&lt;BB$2), 'Raw Data'!AF1534, 0))</f>
        <v/>
      </c>
      <c r="AL1539">
        <f>IF(ISBLANK('Raw Data'!A1534), 0, IF(AND('Raw Data'!D1534&lt;4, 'Raw Data'!E1534&lt;4, 'Raw Data'!F1534&lt;BB$2), 'Raw Data'!AI1534, 0))</f>
        <v/>
      </c>
      <c r="AM1539">
        <f>IF(ISBLANK('Raw Data'!A1534), 0, IF(AND('Raw Data'!D1534&lt;5, 'Raw Data'!E1534&lt;5, 'Raw Data'!F1534&lt;BB$2), 'Raw Data'!AL1534, 0))</f>
        <v/>
      </c>
      <c r="AN1539">
        <f>IF(ISBLANK('Raw Data'!A1534), 0, IF(AND('Raw Data'!D1534&lt;6, 'Raw Data'!E1534&lt;6, 'Raw Data'!F1534&lt;BB$2), 'Raw Data'!AO1534, 0))</f>
        <v/>
      </c>
      <c r="AO1539">
        <f>IF(ISBLANK('Raw Data'!A1534), 0, IF(AND('Raw Data'!I1534&lt;Analysis!$BC$2, 'Raw Data'!D1534-'Raw Data'!E1534&gt;1), 'Raw Data'!AW1534, IF(AND('Raw Data'!J1534&lt;Analysis!$BC$2, 'Raw Data'!E1534-'Raw Data'!D1534&gt;1), 'Raw Data'!AY1534, 0)))</f>
        <v/>
      </c>
      <c r="AP1539">
        <f>IF(ISBLANK('Raw Data'!A1534), 0, IF(AND('Raw Data'!I1534&lt;Analysis!$BC$2, 'Raw Data'!D1534-'Raw Data'!E1534&gt;2), 'Raw Data'!AZ1534, IF(AND('Raw Data'!J1534&lt;Analysis!$BC$2, 'Raw Data'!E1534-'Raw Data'!D1534&gt;2), 'Raw Data'!BB1534, 0)))</f>
        <v/>
      </c>
      <c r="AQ1539">
        <f>IF(ISBLANK('Raw Data'!A1534), 0, IF(AND('Raw Data'!I1534&lt;Analysis!$BC$2, 'Raw Data'!D1534-'Raw Data'!E1534&gt;3), 'Raw Data'!BC1534, IF(AND('Raw Data'!J1534&lt;Analysis!$BC$2, 'Raw Data'!E1534-'Raw Data'!D1534&gt;3), 'Raw Data'!BE1534, 0)))</f>
        <v/>
      </c>
      <c r="AR1539">
        <f>IF('Hidden Analysiss'!D1535=1,IF(ABS('Raw Data'!E1534-'Raw Data'!D1534)&lt;2,'Raw Data'!AX1534,0), 0)</f>
        <v/>
      </c>
      <c r="AS1539">
        <f>IF('Hidden Analysiss'!D1535=1,IF(ABS('Raw Data'!E1534-'Raw Data'!D1534)&lt;3,'Raw Data'!BA1534,0), 0)</f>
        <v/>
      </c>
      <c r="AT1539">
        <f>IF('Hidden Analysiss'!D1535=1,IF(ABS('Raw Data'!E1534-'Raw Data'!D1534)&lt;4,'Raw Data'!BD1534,0), 0)</f>
        <v/>
      </c>
      <c r="AU1539">
        <f>IF(AND('Hidden Analysiss'!E1535=1, ABS('Raw Data'!E1534-'Raw Data'!D1534)&lt;2), 'Raw Data'!AX1534, 0)</f>
        <v/>
      </c>
      <c r="AV1539">
        <f>IF(AND('Hidden Analysiss'!E1535=1, ABS('Raw Data'!E1534-'Raw Data'!D1534)&lt;3), 'Raw Data'!BA1534, 0)</f>
        <v/>
      </c>
      <c r="AW1539">
        <f>IF(AND('Hidden Analysiss'!E1535=1, ABS('Raw Data'!E1534-'Raw Data'!D1534)&lt;3), 'Raw Data'!BD1534, 0)</f>
        <v/>
      </c>
    </row>
    <row r="1540">
      <c r="A1540" s="1">
        <f>'Raw Data'!A1535</f>
        <v/>
      </c>
      <c r="B1540">
        <f>IF('Raw Data'!E1535&gt;'Raw Data'!D1535, 'Raw Data'!J1535, 0)</f>
        <v/>
      </c>
      <c r="C1540">
        <f>IF('Raw Data'!D1535&gt;'Raw Data'!E1535, 'Raw Data'!I1535, 0)</f>
        <v/>
      </c>
      <c r="D1540">
        <f>SUM(G1540:H1540)</f>
        <v/>
      </c>
      <c r="E1540">
        <f>IF(AND('Raw Data'!J1535&lt;'Raw Data'!I1535,'Raw Data'!E1535&gt;'Raw Data'!D1535,'Raw Data'!E1535-'Raw Data'!D1535&gt;3),'Raw Data'!N1535,IF(AND('Raw Data'!I1535&lt;'Raw Data'!J1535,'Raw Data'!D1535&gt;'Raw Data'!E1535,'Raw Data'!D1535-'Raw Data'!E1535&gt;3),'Raw Data'!M1535,0))</f>
        <v/>
      </c>
      <c r="F1540">
        <f>IF(AND('Raw Data'!J1535&lt;'Raw Data'!I1535,'Raw Data'!E1535&gt;'Raw Data'!D1535,'Raw Data'!E1535-'Raw Data'!D1535&lt;4),'Raw Data'!L1535,IF(AND('Raw Data'!I1535&lt;'Raw Data'!J1535,'Raw Data'!D1535&gt;'Raw Data'!E1535,'Raw Data'!D1535-'Raw Data'!E1535&lt;4),'Raw Data'!K1535,0))</f>
        <v/>
      </c>
      <c r="G1540">
        <f>IF(AND('Raw Data'!J1535&lt;'Raw Data'!I1535, 'Raw Data'!E1535&gt;'Raw Data'!D1535), 'Raw Data'!J1535, 0)</f>
        <v/>
      </c>
      <c r="H1540">
        <f>IF(AND('Raw Data'!J1535&gt;'Raw Data'!I1535, 'Raw Data'!E1535&lt;'Raw Data'!D1535), 'Raw Data'!I1535, 0)</f>
        <v/>
      </c>
      <c r="I1540">
        <f>SUM(J1540:K1540)</f>
        <v/>
      </c>
      <c r="J1540">
        <f>IF(AND('Raw Data'!J1535&gt;'Raw Data'!I1535, 'Raw Data'!E1535&gt;'Raw Data'!D1535), 'Raw Data'!J1535, 0)</f>
        <v/>
      </c>
      <c r="K1540">
        <f>IF(AND('Raw Data'!I1535&gt;'Raw Data'!J1535, 'Raw Data'!D1535&gt;'Raw Data'!E1535), 'Raw Data'!I1535, 0)</f>
        <v/>
      </c>
      <c r="L1540">
        <f>IF('Raw Data'!E1535-'Raw Data'!D1535&gt;3, 'Raw Data'!N1535, 0)</f>
        <v/>
      </c>
      <c r="M1540">
        <f>IF('Raw Data'!D1535-'Raw Data'!E1535&gt;3, 'Raw Data'!M1535, 0)</f>
        <v/>
      </c>
      <c r="N1540">
        <f>IF(ISBLANK('Raw Data'!D1535),0,IF(AND('Raw Data'!E1535&gt;'Raw Data'!D1535,'Raw Data'!E1535-'Raw Data'!D1535&gt;0,'Raw Data'!E1535-'Raw Data'!D1535&lt;4),'Raw Data'!L1535, 0))</f>
        <v/>
      </c>
      <c r="O1540">
        <f>IF(ISBLANK('Raw Data'!D1535),0,IF(AND('Raw Data'!E1535&gt;'Raw Data'!D1535,'Raw Data'!E1535-'Raw Data'!D1535&gt;0,'Raw Data'!D1535-'Raw Data'!E1535&lt;4),'Raw Data'!K1535, 0))</f>
        <v/>
      </c>
      <c r="P1540">
        <f>IF('Raw Data'!E1535-'Raw Data'!D1535&gt;3, 'Raw Data'!N1535, IF('Raw Data'!D1535-'Raw Data'!E1535&gt;3, 'Raw Data'!M1535, 0))</f>
        <v/>
      </c>
      <c r="Q1540">
        <f>IF(ISBLANK('Raw Data'!E1535),0,IF(AND('Raw Data'!E1535-'Raw Data'!D1535&lt;4,'Raw Data'!E1535-'Raw Data'!D1535&gt;0),'Raw Data'!L1535,IF(AND('Raw Data'!D1535&gt;'Raw Data'!E1535,'Raw Data'!D1535-'Raw Data'!E1535&gt;0),'Raw Data'!K1535,0)))</f>
        <v/>
      </c>
      <c r="R1540">
        <f>IF(ISBLANK('Raw Data'!K1535),0,IFERROR(IF(MATCH(SMALL('Raw Data'!K1535:N1535,1),L1540:O1540,0),SMALL('Raw Data'!K1535:N1535,1)),0))</f>
        <v/>
      </c>
      <c r="S1540">
        <f>IF(ISBLANK('Raw Data'!K1535),0,IFERROR(IF(MATCH(SMALL('Raw Data'!K1535:N1535,2),L1540:O1540,0),SMALL('Raw Data'!K1535:N1535,2)),0))</f>
        <v/>
      </c>
      <c r="T1540">
        <f>IF(ISBLANK('Raw Data'!K1535),0,IFERROR(IF(MATCH(SMALL('Raw Data'!K1535:N1535,3),L1540:O1540,0),SMALL('Raw Data'!K1535:N1535,3)),0))</f>
        <v/>
      </c>
      <c r="U1540">
        <f>IF(ISBLANK('Raw Data'!K1535),0,IFERROR(IF(MATCH(SMALL('Raw Data'!K1535:N1535,4),L1540:O1540,0),SMALL('Raw Data'!K1535:N1535,4)),0))</f>
        <v/>
      </c>
      <c r="V1540">
        <f>IF(AND('Raw Data'!D1535&lt;3, 'Raw Data'!E1535&lt;3, 'Raw Data'!A1535&gt;0), 'Raw Data'!AF1535, 0)</f>
        <v/>
      </c>
      <c r="W1540">
        <f>IF(AND('Raw Data'!D1535&lt;4, 'Raw Data'!E1535&lt;4, 'Raw Data'!A1535&gt;0), 'Raw Data'!AI1535, 0)</f>
        <v/>
      </c>
      <c r="X1540">
        <f>IF(AND('Raw Data'!D1535&lt;5, 'Raw Data'!E1535&lt;5, 'Raw Data'!A1535&gt;0), 'Raw Data'!AL1535, 0)</f>
        <v/>
      </c>
      <c r="Y1540">
        <f>IF(AND('Raw Data'!D1535&lt;6, 'Raw Data'!E1535&lt;6, 'Raw Data'!A1535&gt;0), 'Raw Data'!AO1535, 0)</f>
        <v/>
      </c>
      <c r="Z1540">
        <f>IF(ISBLANK('Raw Data'!D1535), 0, IF('Raw Data'!D1535-'Raw Data'!E1535&gt;1, 'Raw Data'!AW1535, 0))</f>
        <v/>
      </c>
      <c r="AA1540">
        <f>IF(ISBLANK('Raw Data'!A1535), 0, IF(ABS('Raw Data'!D1535-'Raw Data'!E1535)&lt;2, 'Raw Data'!AX1535, 0))</f>
        <v/>
      </c>
      <c r="AB1540">
        <f>IF(ISBLANK('Raw Data'!D1535), 0, IF('Raw Data'!E1535-'Raw Data'!D1535&gt;1, 'Raw Data'!AY1535, 0))</f>
        <v/>
      </c>
      <c r="AC1540">
        <f>IF(ISBLANK('Raw Data'!D1535), 0, IF('Raw Data'!D1535-'Raw Data'!E1535&gt;2, 'Raw Data'!AZ1535, 0))</f>
        <v/>
      </c>
      <c r="AD1540">
        <f>IF(ISBLANK('Raw Data'!A1535), 0, IF(ABS('Raw Data'!D1535-'Raw Data'!E1535)&lt;3, 'Raw Data'!BA1535, 0))</f>
        <v/>
      </c>
      <c r="AE1540">
        <f>IF(ISBLANK('Raw Data'!D1535), 0, IF('Raw Data'!E1535-'Raw Data'!D1535&gt;2, 'Raw Data'!BB1535, 0))</f>
        <v/>
      </c>
      <c r="AF1540">
        <f>IF(ISBLANK('Raw Data'!D1535), 0, IF('Raw Data'!D1535-'Raw Data'!E1535&gt;3, 'Raw Data'!BC1535, 0))</f>
        <v/>
      </c>
      <c r="AG1540">
        <f>IF(ISBLANK('Raw Data'!A1535), 0, IF(ABS('Raw Data'!D1535-'Raw Data'!E1535)&lt;4, 'Raw Data'!BD1535, 0))</f>
        <v/>
      </c>
      <c r="AH1540">
        <f>IF(ISBLANK('Raw Data'!D1535), 0, IF('Raw Data'!E1535-'Raw Data'!D1535&gt;3, 'Raw Data'!BE1535, 0))</f>
        <v/>
      </c>
      <c r="AI1540">
        <f>IF(SUM('Raw Data'!D1535:E1535)&gt;'Raw Data'!F1535, 'Raw Data'!G1535, 0)</f>
        <v/>
      </c>
      <c r="AJ1540">
        <f>IF(ISBLANK('Raw Data'!D1535), 0, IF(SUM('Raw Data'!D1535:E1535)&lt;'Raw Data'!F1535, 'Raw Data'!H1535, 0))</f>
        <v/>
      </c>
      <c r="AK1540">
        <f>IF(ISBLANK('Raw Data'!A1535), 0, IF(AND('Raw Data'!D1535&lt;3, 'Raw Data'!E1535&lt;3, 'Raw Data'!F1535&lt;BB$2), 'Raw Data'!AF1535, 0))</f>
        <v/>
      </c>
      <c r="AL1540">
        <f>IF(ISBLANK('Raw Data'!A1535), 0, IF(AND('Raw Data'!D1535&lt;4, 'Raw Data'!E1535&lt;4, 'Raw Data'!F1535&lt;BB$2), 'Raw Data'!AI1535, 0))</f>
        <v/>
      </c>
      <c r="AM1540">
        <f>IF(ISBLANK('Raw Data'!A1535), 0, IF(AND('Raw Data'!D1535&lt;5, 'Raw Data'!E1535&lt;5, 'Raw Data'!F1535&lt;BB$2), 'Raw Data'!AL1535, 0))</f>
        <v/>
      </c>
      <c r="AN1540">
        <f>IF(ISBLANK('Raw Data'!A1535), 0, IF(AND('Raw Data'!D1535&lt;6, 'Raw Data'!E1535&lt;6, 'Raw Data'!F1535&lt;BB$2), 'Raw Data'!AO1535, 0))</f>
        <v/>
      </c>
      <c r="AO1540">
        <f>IF(ISBLANK('Raw Data'!A1535), 0, IF(AND('Raw Data'!I1535&lt;Analysis!$BC$2, 'Raw Data'!D1535-'Raw Data'!E1535&gt;1), 'Raw Data'!AW1535, IF(AND('Raw Data'!J1535&lt;Analysis!$BC$2, 'Raw Data'!E1535-'Raw Data'!D1535&gt;1), 'Raw Data'!AY1535, 0)))</f>
        <v/>
      </c>
      <c r="AP1540">
        <f>IF(ISBLANK('Raw Data'!A1535), 0, IF(AND('Raw Data'!I1535&lt;Analysis!$BC$2, 'Raw Data'!D1535-'Raw Data'!E1535&gt;2), 'Raw Data'!AZ1535, IF(AND('Raw Data'!J1535&lt;Analysis!$BC$2, 'Raw Data'!E1535-'Raw Data'!D1535&gt;2), 'Raw Data'!BB1535, 0)))</f>
        <v/>
      </c>
      <c r="AQ1540">
        <f>IF(ISBLANK('Raw Data'!A1535), 0, IF(AND('Raw Data'!I1535&lt;Analysis!$BC$2, 'Raw Data'!D1535-'Raw Data'!E1535&gt;3), 'Raw Data'!BC1535, IF(AND('Raw Data'!J1535&lt;Analysis!$BC$2, 'Raw Data'!E1535-'Raw Data'!D1535&gt;3), 'Raw Data'!BE1535, 0)))</f>
        <v/>
      </c>
      <c r="AR1540">
        <f>IF('Hidden Analysiss'!D1536=1,IF(ABS('Raw Data'!E1535-'Raw Data'!D1535)&lt;2,'Raw Data'!AX1535,0), 0)</f>
        <v/>
      </c>
      <c r="AS1540">
        <f>IF('Hidden Analysiss'!D1536=1,IF(ABS('Raw Data'!E1535-'Raw Data'!D1535)&lt;3,'Raw Data'!BA1535,0), 0)</f>
        <v/>
      </c>
      <c r="AT1540">
        <f>IF('Hidden Analysiss'!D1536=1,IF(ABS('Raw Data'!E1535-'Raw Data'!D1535)&lt;4,'Raw Data'!BD1535,0), 0)</f>
        <v/>
      </c>
      <c r="AU1540">
        <f>IF(AND('Hidden Analysiss'!E1536=1, ABS('Raw Data'!E1535-'Raw Data'!D1535)&lt;2), 'Raw Data'!AX1535, 0)</f>
        <v/>
      </c>
      <c r="AV1540">
        <f>IF(AND('Hidden Analysiss'!E1536=1, ABS('Raw Data'!E1535-'Raw Data'!D1535)&lt;3), 'Raw Data'!BA1535, 0)</f>
        <v/>
      </c>
      <c r="AW1540">
        <f>IF(AND('Hidden Analysiss'!E1536=1, ABS('Raw Data'!E1535-'Raw Data'!D1535)&lt;3), 'Raw Data'!BD1535, 0)</f>
        <v/>
      </c>
    </row>
    <row r="1541">
      <c r="A1541" s="1">
        <f>'Raw Data'!A1536</f>
        <v/>
      </c>
      <c r="B1541">
        <f>IF('Raw Data'!E1536&gt;'Raw Data'!D1536, 'Raw Data'!J1536, 0)</f>
        <v/>
      </c>
      <c r="C1541">
        <f>IF('Raw Data'!D1536&gt;'Raw Data'!E1536, 'Raw Data'!I1536, 0)</f>
        <v/>
      </c>
      <c r="D1541">
        <f>SUM(G1541:H1541)</f>
        <v/>
      </c>
      <c r="E1541">
        <f>IF(AND('Raw Data'!J1536&lt;'Raw Data'!I1536,'Raw Data'!E1536&gt;'Raw Data'!D1536,'Raw Data'!E1536-'Raw Data'!D1536&gt;3),'Raw Data'!N1536,IF(AND('Raw Data'!I1536&lt;'Raw Data'!J1536,'Raw Data'!D1536&gt;'Raw Data'!E1536,'Raw Data'!D1536-'Raw Data'!E1536&gt;3),'Raw Data'!M1536,0))</f>
        <v/>
      </c>
      <c r="F1541">
        <f>IF(AND('Raw Data'!J1536&lt;'Raw Data'!I1536,'Raw Data'!E1536&gt;'Raw Data'!D1536,'Raw Data'!E1536-'Raw Data'!D1536&lt;4),'Raw Data'!L1536,IF(AND('Raw Data'!I1536&lt;'Raw Data'!J1536,'Raw Data'!D1536&gt;'Raw Data'!E1536,'Raw Data'!D1536-'Raw Data'!E1536&lt;4),'Raw Data'!K1536,0))</f>
        <v/>
      </c>
      <c r="G1541">
        <f>IF(AND('Raw Data'!J1536&lt;'Raw Data'!I1536, 'Raw Data'!E1536&gt;'Raw Data'!D1536), 'Raw Data'!J1536, 0)</f>
        <v/>
      </c>
      <c r="H1541">
        <f>IF(AND('Raw Data'!J1536&gt;'Raw Data'!I1536, 'Raw Data'!E1536&lt;'Raw Data'!D1536), 'Raw Data'!I1536, 0)</f>
        <v/>
      </c>
      <c r="I1541">
        <f>SUM(J1541:K1541)</f>
        <v/>
      </c>
      <c r="J1541">
        <f>IF(AND('Raw Data'!J1536&gt;'Raw Data'!I1536, 'Raw Data'!E1536&gt;'Raw Data'!D1536), 'Raw Data'!J1536, 0)</f>
        <v/>
      </c>
      <c r="K1541">
        <f>IF(AND('Raw Data'!I1536&gt;'Raw Data'!J1536, 'Raw Data'!D1536&gt;'Raw Data'!E1536), 'Raw Data'!I1536, 0)</f>
        <v/>
      </c>
      <c r="L1541">
        <f>IF('Raw Data'!E1536-'Raw Data'!D1536&gt;3, 'Raw Data'!N1536, 0)</f>
        <v/>
      </c>
      <c r="M1541">
        <f>IF('Raw Data'!D1536-'Raw Data'!E1536&gt;3, 'Raw Data'!M1536, 0)</f>
        <v/>
      </c>
      <c r="N1541">
        <f>IF(ISBLANK('Raw Data'!D1536),0,IF(AND('Raw Data'!E1536&gt;'Raw Data'!D1536,'Raw Data'!E1536-'Raw Data'!D1536&gt;0,'Raw Data'!E1536-'Raw Data'!D1536&lt;4),'Raw Data'!L1536, 0))</f>
        <v/>
      </c>
      <c r="O1541">
        <f>IF(ISBLANK('Raw Data'!D1536),0,IF(AND('Raw Data'!E1536&gt;'Raw Data'!D1536,'Raw Data'!E1536-'Raw Data'!D1536&gt;0,'Raw Data'!D1536-'Raw Data'!E1536&lt;4),'Raw Data'!K1536, 0))</f>
        <v/>
      </c>
      <c r="P1541">
        <f>IF('Raw Data'!E1536-'Raw Data'!D1536&gt;3, 'Raw Data'!N1536, IF('Raw Data'!D1536-'Raw Data'!E1536&gt;3, 'Raw Data'!M1536, 0))</f>
        <v/>
      </c>
      <c r="Q1541">
        <f>IF(ISBLANK('Raw Data'!E1536),0,IF(AND('Raw Data'!E1536-'Raw Data'!D1536&lt;4,'Raw Data'!E1536-'Raw Data'!D1536&gt;0),'Raw Data'!L1536,IF(AND('Raw Data'!D1536&gt;'Raw Data'!E1536,'Raw Data'!D1536-'Raw Data'!E1536&gt;0),'Raw Data'!K1536,0)))</f>
        <v/>
      </c>
      <c r="R1541">
        <f>IF(ISBLANK('Raw Data'!K1536),0,IFERROR(IF(MATCH(SMALL('Raw Data'!K1536:N1536,1),L1541:O1541,0),SMALL('Raw Data'!K1536:N1536,1)),0))</f>
        <v/>
      </c>
      <c r="S1541">
        <f>IF(ISBLANK('Raw Data'!K1536),0,IFERROR(IF(MATCH(SMALL('Raw Data'!K1536:N1536,2),L1541:O1541,0),SMALL('Raw Data'!K1536:N1536,2)),0))</f>
        <v/>
      </c>
      <c r="T1541">
        <f>IF(ISBLANK('Raw Data'!K1536),0,IFERROR(IF(MATCH(SMALL('Raw Data'!K1536:N1536,3),L1541:O1541,0),SMALL('Raw Data'!K1536:N1536,3)),0))</f>
        <v/>
      </c>
      <c r="U1541">
        <f>IF(ISBLANK('Raw Data'!K1536),0,IFERROR(IF(MATCH(SMALL('Raw Data'!K1536:N1536,4),L1541:O1541,0),SMALL('Raw Data'!K1536:N1536,4)),0))</f>
        <v/>
      </c>
      <c r="V1541">
        <f>IF(AND('Raw Data'!D1536&lt;3, 'Raw Data'!E1536&lt;3, 'Raw Data'!A1536&gt;0), 'Raw Data'!AF1536, 0)</f>
        <v/>
      </c>
      <c r="W1541">
        <f>IF(AND('Raw Data'!D1536&lt;4, 'Raw Data'!E1536&lt;4, 'Raw Data'!A1536&gt;0), 'Raw Data'!AI1536, 0)</f>
        <v/>
      </c>
      <c r="X1541">
        <f>IF(AND('Raw Data'!D1536&lt;5, 'Raw Data'!E1536&lt;5, 'Raw Data'!A1536&gt;0), 'Raw Data'!AL1536, 0)</f>
        <v/>
      </c>
      <c r="Y1541">
        <f>IF(AND('Raw Data'!D1536&lt;6, 'Raw Data'!E1536&lt;6, 'Raw Data'!A1536&gt;0), 'Raw Data'!AO1536, 0)</f>
        <v/>
      </c>
      <c r="Z1541">
        <f>IF(ISBLANK('Raw Data'!D1536), 0, IF('Raw Data'!D1536-'Raw Data'!E1536&gt;1, 'Raw Data'!AW1536, 0))</f>
        <v/>
      </c>
      <c r="AA1541">
        <f>IF(ISBLANK('Raw Data'!A1536), 0, IF(ABS('Raw Data'!D1536-'Raw Data'!E1536)&lt;2, 'Raw Data'!AX1536, 0))</f>
        <v/>
      </c>
      <c r="AB1541">
        <f>IF(ISBLANK('Raw Data'!D1536), 0, IF('Raw Data'!E1536-'Raw Data'!D1536&gt;1, 'Raw Data'!AY1536, 0))</f>
        <v/>
      </c>
      <c r="AC1541">
        <f>IF(ISBLANK('Raw Data'!D1536), 0, IF('Raw Data'!D1536-'Raw Data'!E1536&gt;2, 'Raw Data'!AZ1536, 0))</f>
        <v/>
      </c>
      <c r="AD1541">
        <f>IF(ISBLANK('Raw Data'!A1536), 0, IF(ABS('Raw Data'!D1536-'Raw Data'!E1536)&lt;3, 'Raw Data'!BA1536, 0))</f>
        <v/>
      </c>
      <c r="AE1541">
        <f>IF(ISBLANK('Raw Data'!D1536), 0, IF('Raw Data'!E1536-'Raw Data'!D1536&gt;2, 'Raw Data'!BB1536, 0))</f>
        <v/>
      </c>
      <c r="AF1541">
        <f>IF(ISBLANK('Raw Data'!D1536), 0, IF('Raw Data'!D1536-'Raw Data'!E1536&gt;3, 'Raw Data'!BC1536, 0))</f>
        <v/>
      </c>
      <c r="AG1541">
        <f>IF(ISBLANK('Raw Data'!A1536), 0, IF(ABS('Raw Data'!D1536-'Raw Data'!E1536)&lt;4, 'Raw Data'!BD1536, 0))</f>
        <v/>
      </c>
      <c r="AH1541">
        <f>IF(ISBLANK('Raw Data'!D1536), 0, IF('Raw Data'!E1536-'Raw Data'!D1536&gt;3, 'Raw Data'!BE1536, 0))</f>
        <v/>
      </c>
      <c r="AI1541">
        <f>IF(SUM('Raw Data'!D1536:E1536)&gt;'Raw Data'!F1536, 'Raw Data'!G1536, 0)</f>
        <v/>
      </c>
      <c r="AJ1541">
        <f>IF(ISBLANK('Raw Data'!D1536), 0, IF(SUM('Raw Data'!D1536:E1536)&lt;'Raw Data'!F1536, 'Raw Data'!H1536, 0))</f>
        <v/>
      </c>
      <c r="AK1541">
        <f>IF(ISBLANK('Raw Data'!A1536), 0, IF(AND('Raw Data'!D1536&lt;3, 'Raw Data'!E1536&lt;3, 'Raw Data'!F1536&lt;BB$2), 'Raw Data'!AF1536, 0))</f>
        <v/>
      </c>
      <c r="AL1541">
        <f>IF(ISBLANK('Raw Data'!A1536), 0, IF(AND('Raw Data'!D1536&lt;4, 'Raw Data'!E1536&lt;4, 'Raw Data'!F1536&lt;BB$2), 'Raw Data'!AI1536, 0))</f>
        <v/>
      </c>
      <c r="AM1541">
        <f>IF(ISBLANK('Raw Data'!A1536), 0, IF(AND('Raw Data'!D1536&lt;5, 'Raw Data'!E1536&lt;5, 'Raw Data'!F1536&lt;BB$2), 'Raw Data'!AL1536, 0))</f>
        <v/>
      </c>
      <c r="AN1541">
        <f>IF(ISBLANK('Raw Data'!A1536), 0, IF(AND('Raw Data'!D1536&lt;6, 'Raw Data'!E1536&lt;6, 'Raw Data'!F1536&lt;BB$2), 'Raw Data'!AO1536, 0))</f>
        <v/>
      </c>
      <c r="AO1541">
        <f>IF(ISBLANK('Raw Data'!A1536), 0, IF(AND('Raw Data'!I1536&lt;Analysis!$BC$2, 'Raw Data'!D1536-'Raw Data'!E1536&gt;1), 'Raw Data'!AW1536, IF(AND('Raw Data'!J1536&lt;Analysis!$BC$2, 'Raw Data'!E1536-'Raw Data'!D1536&gt;1), 'Raw Data'!AY1536, 0)))</f>
        <v/>
      </c>
      <c r="AP1541">
        <f>IF(ISBLANK('Raw Data'!A1536), 0, IF(AND('Raw Data'!I1536&lt;Analysis!$BC$2, 'Raw Data'!D1536-'Raw Data'!E1536&gt;2), 'Raw Data'!AZ1536, IF(AND('Raw Data'!J1536&lt;Analysis!$BC$2, 'Raw Data'!E1536-'Raw Data'!D1536&gt;2), 'Raw Data'!BB1536, 0)))</f>
        <v/>
      </c>
      <c r="AQ1541">
        <f>IF(ISBLANK('Raw Data'!A1536), 0, IF(AND('Raw Data'!I1536&lt;Analysis!$BC$2, 'Raw Data'!D1536-'Raw Data'!E1536&gt;3), 'Raw Data'!BC1536, IF(AND('Raw Data'!J1536&lt;Analysis!$BC$2, 'Raw Data'!E1536-'Raw Data'!D1536&gt;3), 'Raw Data'!BE1536, 0)))</f>
        <v/>
      </c>
      <c r="AR1541">
        <f>IF('Hidden Analysiss'!D1537=1,IF(ABS('Raw Data'!E1536-'Raw Data'!D1536)&lt;2,'Raw Data'!AX1536,0), 0)</f>
        <v/>
      </c>
      <c r="AS1541">
        <f>IF('Hidden Analysiss'!D1537=1,IF(ABS('Raw Data'!E1536-'Raw Data'!D1536)&lt;3,'Raw Data'!BA1536,0), 0)</f>
        <v/>
      </c>
      <c r="AT1541">
        <f>IF('Hidden Analysiss'!D1537=1,IF(ABS('Raw Data'!E1536-'Raw Data'!D1536)&lt;4,'Raw Data'!BD1536,0), 0)</f>
        <v/>
      </c>
      <c r="AU1541">
        <f>IF(AND('Hidden Analysiss'!E1537=1, ABS('Raw Data'!E1536-'Raw Data'!D1536)&lt;2), 'Raw Data'!AX1536, 0)</f>
        <v/>
      </c>
      <c r="AV1541">
        <f>IF(AND('Hidden Analysiss'!E1537=1, ABS('Raw Data'!E1536-'Raw Data'!D1536)&lt;3), 'Raw Data'!BA1536, 0)</f>
        <v/>
      </c>
      <c r="AW1541">
        <f>IF(AND('Hidden Analysiss'!E1537=1, ABS('Raw Data'!E1536-'Raw Data'!D1536)&lt;3), 'Raw Data'!BD1536, 0)</f>
        <v/>
      </c>
    </row>
    <row r="1542">
      <c r="A1542" s="1">
        <f>'Raw Data'!A1537</f>
        <v/>
      </c>
      <c r="B1542">
        <f>IF('Raw Data'!E1537&gt;'Raw Data'!D1537, 'Raw Data'!J1537, 0)</f>
        <v/>
      </c>
      <c r="C1542">
        <f>IF('Raw Data'!D1537&gt;'Raw Data'!E1537, 'Raw Data'!I1537, 0)</f>
        <v/>
      </c>
      <c r="D1542">
        <f>SUM(G1542:H1542)</f>
        <v/>
      </c>
      <c r="E1542">
        <f>IF(AND('Raw Data'!J1537&lt;'Raw Data'!I1537,'Raw Data'!E1537&gt;'Raw Data'!D1537,'Raw Data'!E1537-'Raw Data'!D1537&gt;3),'Raw Data'!N1537,IF(AND('Raw Data'!I1537&lt;'Raw Data'!J1537,'Raw Data'!D1537&gt;'Raw Data'!E1537,'Raw Data'!D1537-'Raw Data'!E1537&gt;3),'Raw Data'!M1537,0))</f>
        <v/>
      </c>
      <c r="F1542">
        <f>IF(AND('Raw Data'!J1537&lt;'Raw Data'!I1537,'Raw Data'!E1537&gt;'Raw Data'!D1537,'Raw Data'!E1537-'Raw Data'!D1537&lt;4),'Raw Data'!L1537,IF(AND('Raw Data'!I1537&lt;'Raw Data'!J1537,'Raw Data'!D1537&gt;'Raw Data'!E1537,'Raw Data'!D1537-'Raw Data'!E1537&lt;4),'Raw Data'!K1537,0))</f>
        <v/>
      </c>
      <c r="G1542">
        <f>IF(AND('Raw Data'!J1537&lt;'Raw Data'!I1537, 'Raw Data'!E1537&gt;'Raw Data'!D1537), 'Raw Data'!J1537, 0)</f>
        <v/>
      </c>
      <c r="H1542">
        <f>IF(AND('Raw Data'!J1537&gt;'Raw Data'!I1537, 'Raw Data'!E1537&lt;'Raw Data'!D1537), 'Raw Data'!I1537, 0)</f>
        <v/>
      </c>
      <c r="I1542">
        <f>SUM(J1542:K1542)</f>
        <v/>
      </c>
      <c r="J1542">
        <f>IF(AND('Raw Data'!J1537&gt;'Raw Data'!I1537, 'Raw Data'!E1537&gt;'Raw Data'!D1537), 'Raw Data'!J1537, 0)</f>
        <v/>
      </c>
      <c r="K1542">
        <f>IF(AND('Raw Data'!I1537&gt;'Raw Data'!J1537, 'Raw Data'!D1537&gt;'Raw Data'!E1537), 'Raw Data'!I1537, 0)</f>
        <v/>
      </c>
      <c r="L1542">
        <f>IF('Raw Data'!E1537-'Raw Data'!D1537&gt;3, 'Raw Data'!N1537, 0)</f>
        <v/>
      </c>
      <c r="M1542">
        <f>IF('Raw Data'!D1537-'Raw Data'!E1537&gt;3, 'Raw Data'!M1537, 0)</f>
        <v/>
      </c>
      <c r="N1542">
        <f>IF(ISBLANK('Raw Data'!D1537),0,IF(AND('Raw Data'!E1537&gt;'Raw Data'!D1537,'Raw Data'!E1537-'Raw Data'!D1537&gt;0,'Raw Data'!E1537-'Raw Data'!D1537&lt;4),'Raw Data'!L1537, 0))</f>
        <v/>
      </c>
      <c r="O1542">
        <f>IF(ISBLANK('Raw Data'!D1537),0,IF(AND('Raw Data'!E1537&gt;'Raw Data'!D1537,'Raw Data'!E1537-'Raw Data'!D1537&gt;0,'Raw Data'!D1537-'Raw Data'!E1537&lt;4),'Raw Data'!K1537, 0))</f>
        <v/>
      </c>
      <c r="P1542">
        <f>IF('Raw Data'!E1537-'Raw Data'!D1537&gt;3, 'Raw Data'!N1537, IF('Raw Data'!D1537-'Raw Data'!E1537&gt;3, 'Raw Data'!M1537, 0))</f>
        <v/>
      </c>
      <c r="Q1542">
        <f>IF(ISBLANK('Raw Data'!E1537),0,IF(AND('Raw Data'!E1537-'Raw Data'!D1537&lt;4,'Raw Data'!E1537-'Raw Data'!D1537&gt;0),'Raw Data'!L1537,IF(AND('Raw Data'!D1537&gt;'Raw Data'!E1537,'Raw Data'!D1537-'Raw Data'!E1537&gt;0),'Raw Data'!K1537,0)))</f>
        <v/>
      </c>
      <c r="R1542">
        <f>IF(ISBLANK('Raw Data'!K1537),0,IFERROR(IF(MATCH(SMALL('Raw Data'!K1537:N1537,1),L1542:O1542,0),SMALL('Raw Data'!K1537:N1537,1)),0))</f>
        <v/>
      </c>
      <c r="S1542">
        <f>IF(ISBLANK('Raw Data'!K1537),0,IFERROR(IF(MATCH(SMALL('Raw Data'!K1537:N1537,2),L1542:O1542,0),SMALL('Raw Data'!K1537:N1537,2)),0))</f>
        <v/>
      </c>
      <c r="T1542">
        <f>IF(ISBLANK('Raw Data'!K1537),0,IFERROR(IF(MATCH(SMALL('Raw Data'!K1537:N1537,3),L1542:O1542,0),SMALL('Raw Data'!K1537:N1537,3)),0))</f>
        <v/>
      </c>
      <c r="U1542">
        <f>IF(ISBLANK('Raw Data'!K1537),0,IFERROR(IF(MATCH(SMALL('Raw Data'!K1537:N1537,4),L1542:O1542,0),SMALL('Raw Data'!K1537:N1537,4)),0))</f>
        <v/>
      </c>
      <c r="V1542">
        <f>IF(AND('Raw Data'!D1537&lt;3, 'Raw Data'!E1537&lt;3, 'Raw Data'!A1537&gt;0), 'Raw Data'!AF1537, 0)</f>
        <v/>
      </c>
      <c r="W1542">
        <f>IF(AND('Raw Data'!D1537&lt;4, 'Raw Data'!E1537&lt;4, 'Raw Data'!A1537&gt;0), 'Raw Data'!AI1537, 0)</f>
        <v/>
      </c>
      <c r="X1542">
        <f>IF(AND('Raw Data'!D1537&lt;5, 'Raw Data'!E1537&lt;5, 'Raw Data'!A1537&gt;0), 'Raw Data'!AL1537, 0)</f>
        <v/>
      </c>
      <c r="Y1542">
        <f>IF(AND('Raw Data'!D1537&lt;6, 'Raw Data'!E1537&lt;6, 'Raw Data'!A1537&gt;0), 'Raw Data'!AO1537, 0)</f>
        <v/>
      </c>
      <c r="Z1542">
        <f>IF(ISBLANK('Raw Data'!D1537), 0, IF('Raw Data'!D1537-'Raw Data'!E1537&gt;1, 'Raw Data'!AW1537, 0))</f>
        <v/>
      </c>
      <c r="AA1542">
        <f>IF(ISBLANK('Raw Data'!A1537), 0, IF(ABS('Raw Data'!D1537-'Raw Data'!E1537)&lt;2, 'Raw Data'!AX1537, 0))</f>
        <v/>
      </c>
      <c r="AB1542">
        <f>IF(ISBLANK('Raw Data'!D1537), 0, IF('Raw Data'!E1537-'Raw Data'!D1537&gt;1, 'Raw Data'!AY1537, 0))</f>
        <v/>
      </c>
      <c r="AC1542">
        <f>IF(ISBLANK('Raw Data'!D1537), 0, IF('Raw Data'!D1537-'Raw Data'!E1537&gt;2, 'Raw Data'!AZ1537, 0))</f>
        <v/>
      </c>
      <c r="AD1542">
        <f>IF(ISBLANK('Raw Data'!A1537), 0, IF(ABS('Raw Data'!D1537-'Raw Data'!E1537)&lt;3, 'Raw Data'!BA1537, 0))</f>
        <v/>
      </c>
      <c r="AE1542">
        <f>IF(ISBLANK('Raw Data'!D1537), 0, IF('Raw Data'!E1537-'Raw Data'!D1537&gt;2, 'Raw Data'!BB1537, 0))</f>
        <v/>
      </c>
      <c r="AF1542">
        <f>IF(ISBLANK('Raw Data'!D1537), 0, IF('Raw Data'!D1537-'Raw Data'!E1537&gt;3, 'Raw Data'!BC1537, 0))</f>
        <v/>
      </c>
      <c r="AG1542">
        <f>IF(ISBLANK('Raw Data'!A1537), 0, IF(ABS('Raw Data'!D1537-'Raw Data'!E1537)&lt;4, 'Raw Data'!BD1537, 0))</f>
        <v/>
      </c>
      <c r="AH1542">
        <f>IF(ISBLANK('Raw Data'!D1537), 0, IF('Raw Data'!E1537-'Raw Data'!D1537&gt;3, 'Raw Data'!BE1537, 0))</f>
        <v/>
      </c>
      <c r="AI1542">
        <f>IF(SUM('Raw Data'!D1537:E1537)&gt;'Raw Data'!F1537, 'Raw Data'!G1537, 0)</f>
        <v/>
      </c>
      <c r="AJ1542">
        <f>IF(ISBLANK('Raw Data'!D1537), 0, IF(SUM('Raw Data'!D1537:E1537)&lt;'Raw Data'!F1537, 'Raw Data'!H1537, 0))</f>
        <v/>
      </c>
      <c r="AK1542">
        <f>IF(ISBLANK('Raw Data'!A1537), 0, IF(AND('Raw Data'!D1537&lt;3, 'Raw Data'!E1537&lt;3, 'Raw Data'!F1537&lt;BB$2), 'Raw Data'!AF1537, 0))</f>
        <v/>
      </c>
      <c r="AL1542">
        <f>IF(ISBLANK('Raw Data'!A1537), 0, IF(AND('Raw Data'!D1537&lt;4, 'Raw Data'!E1537&lt;4, 'Raw Data'!F1537&lt;BB$2), 'Raw Data'!AI1537, 0))</f>
        <v/>
      </c>
      <c r="AM1542">
        <f>IF(ISBLANK('Raw Data'!A1537), 0, IF(AND('Raw Data'!D1537&lt;5, 'Raw Data'!E1537&lt;5, 'Raw Data'!F1537&lt;BB$2), 'Raw Data'!AL1537, 0))</f>
        <v/>
      </c>
      <c r="AN1542">
        <f>IF(ISBLANK('Raw Data'!A1537), 0, IF(AND('Raw Data'!D1537&lt;6, 'Raw Data'!E1537&lt;6, 'Raw Data'!F1537&lt;BB$2), 'Raw Data'!AO1537, 0))</f>
        <v/>
      </c>
      <c r="AO1542">
        <f>IF(ISBLANK('Raw Data'!A1537), 0, IF(AND('Raw Data'!I1537&lt;Analysis!$BC$2, 'Raw Data'!D1537-'Raw Data'!E1537&gt;1), 'Raw Data'!AW1537, IF(AND('Raw Data'!J1537&lt;Analysis!$BC$2, 'Raw Data'!E1537-'Raw Data'!D1537&gt;1), 'Raw Data'!AY1537, 0)))</f>
        <v/>
      </c>
      <c r="AP1542">
        <f>IF(ISBLANK('Raw Data'!A1537), 0, IF(AND('Raw Data'!I1537&lt;Analysis!$BC$2, 'Raw Data'!D1537-'Raw Data'!E1537&gt;2), 'Raw Data'!AZ1537, IF(AND('Raw Data'!J1537&lt;Analysis!$BC$2, 'Raw Data'!E1537-'Raw Data'!D1537&gt;2), 'Raw Data'!BB1537, 0)))</f>
        <v/>
      </c>
      <c r="AQ1542">
        <f>IF(ISBLANK('Raw Data'!A1537), 0, IF(AND('Raw Data'!I1537&lt;Analysis!$BC$2, 'Raw Data'!D1537-'Raw Data'!E1537&gt;3), 'Raw Data'!BC1537, IF(AND('Raw Data'!J1537&lt;Analysis!$BC$2, 'Raw Data'!E1537-'Raw Data'!D1537&gt;3), 'Raw Data'!BE1537, 0)))</f>
        <v/>
      </c>
      <c r="AR1542">
        <f>IF('Hidden Analysiss'!D1538=1,IF(ABS('Raw Data'!E1537-'Raw Data'!D1537)&lt;2,'Raw Data'!AX1537,0), 0)</f>
        <v/>
      </c>
      <c r="AS1542">
        <f>IF('Hidden Analysiss'!D1538=1,IF(ABS('Raw Data'!E1537-'Raw Data'!D1537)&lt;3,'Raw Data'!BA1537,0), 0)</f>
        <v/>
      </c>
      <c r="AT1542">
        <f>IF('Hidden Analysiss'!D1538=1,IF(ABS('Raw Data'!E1537-'Raw Data'!D1537)&lt;4,'Raw Data'!BD1537,0), 0)</f>
        <v/>
      </c>
      <c r="AU1542">
        <f>IF(AND('Hidden Analysiss'!E1538=1, ABS('Raw Data'!E1537-'Raw Data'!D1537)&lt;2), 'Raw Data'!AX1537, 0)</f>
        <v/>
      </c>
      <c r="AV1542">
        <f>IF(AND('Hidden Analysiss'!E1538=1, ABS('Raw Data'!E1537-'Raw Data'!D1537)&lt;3), 'Raw Data'!BA1537, 0)</f>
        <v/>
      </c>
      <c r="AW1542">
        <f>IF(AND('Hidden Analysiss'!E1538=1, ABS('Raw Data'!E1537-'Raw Data'!D1537)&lt;3), 'Raw Data'!BD1537, 0)</f>
        <v/>
      </c>
    </row>
    <row r="1543">
      <c r="A1543" s="1">
        <f>'Raw Data'!A1538</f>
        <v/>
      </c>
      <c r="B1543">
        <f>IF('Raw Data'!E1538&gt;'Raw Data'!D1538, 'Raw Data'!J1538, 0)</f>
        <v/>
      </c>
      <c r="C1543">
        <f>IF('Raw Data'!D1538&gt;'Raw Data'!E1538, 'Raw Data'!I1538, 0)</f>
        <v/>
      </c>
      <c r="D1543">
        <f>SUM(G1543:H1543)</f>
        <v/>
      </c>
      <c r="E1543">
        <f>IF(AND('Raw Data'!J1538&lt;'Raw Data'!I1538,'Raw Data'!E1538&gt;'Raw Data'!D1538,'Raw Data'!E1538-'Raw Data'!D1538&gt;3),'Raw Data'!N1538,IF(AND('Raw Data'!I1538&lt;'Raw Data'!J1538,'Raw Data'!D1538&gt;'Raw Data'!E1538,'Raw Data'!D1538-'Raw Data'!E1538&gt;3),'Raw Data'!M1538,0))</f>
        <v/>
      </c>
      <c r="F1543">
        <f>IF(AND('Raw Data'!J1538&lt;'Raw Data'!I1538,'Raw Data'!E1538&gt;'Raw Data'!D1538,'Raw Data'!E1538-'Raw Data'!D1538&lt;4),'Raw Data'!L1538,IF(AND('Raw Data'!I1538&lt;'Raw Data'!J1538,'Raw Data'!D1538&gt;'Raw Data'!E1538,'Raw Data'!D1538-'Raw Data'!E1538&lt;4),'Raw Data'!K1538,0))</f>
        <v/>
      </c>
      <c r="G1543">
        <f>IF(AND('Raw Data'!J1538&lt;'Raw Data'!I1538, 'Raw Data'!E1538&gt;'Raw Data'!D1538), 'Raw Data'!J1538, 0)</f>
        <v/>
      </c>
      <c r="H1543">
        <f>IF(AND('Raw Data'!J1538&gt;'Raw Data'!I1538, 'Raw Data'!E1538&lt;'Raw Data'!D1538), 'Raw Data'!I1538, 0)</f>
        <v/>
      </c>
      <c r="I1543">
        <f>SUM(J1543:K1543)</f>
        <v/>
      </c>
      <c r="J1543">
        <f>IF(AND('Raw Data'!J1538&gt;'Raw Data'!I1538, 'Raw Data'!E1538&gt;'Raw Data'!D1538), 'Raw Data'!J1538, 0)</f>
        <v/>
      </c>
      <c r="K1543">
        <f>IF(AND('Raw Data'!I1538&gt;'Raw Data'!J1538, 'Raw Data'!D1538&gt;'Raw Data'!E1538), 'Raw Data'!I1538, 0)</f>
        <v/>
      </c>
      <c r="L1543">
        <f>IF('Raw Data'!E1538-'Raw Data'!D1538&gt;3, 'Raw Data'!N1538, 0)</f>
        <v/>
      </c>
      <c r="M1543">
        <f>IF('Raw Data'!D1538-'Raw Data'!E1538&gt;3, 'Raw Data'!M1538, 0)</f>
        <v/>
      </c>
      <c r="N1543">
        <f>IF(ISBLANK('Raw Data'!D1538),0,IF(AND('Raw Data'!E1538&gt;'Raw Data'!D1538,'Raw Data'!E1538-'Raw Data'!D1538&gt;0,'Raw Data'!E1538-'Raw Data'!D1538&lt;4),'Raw Data'!L1538, 0))</f>
        <v/>
      </c>
      <c r="O1543">
        <f>IF(ISBLANK('Raw Data'!D1538),0,IF(AND('Raw Data'!E1538&gt;'Raw Data'!D1538,'Raw Data'!E1538-'Raw Data'!D1538&gt;0,'Raw Data'!D1538-'Raw Data'!E1538&lt;4),'Raw Data'!K1538, 0))</f>
        <v/>
      </c>
      <c r="P1543">
        <f>IF('Raw Data'!E1538-'Raw Data'!D1538&gt;3, 'Raw Data'!N1538, IF('Raw Data'!D1538-'Raw Data'!E1538&gt;3, 'Raw Data'!M1538, 0))</f>
        <v/>
      </c>
      <c r="Q1543">
        <f>IF(ISBLANK('Raw Data'!E1538),0,IF(AND('Raw Data'!E1538-'Raw Data'!D1538&lt;4,'Raw Data'!E1538-'Raw Data'!D1538&gt;0),'Raw Data'!L1538,IF(AND('Raw Data'!D1538&gt;'Raw Data'!E1538,'Raw Data'!D1538-'Raw Data'!E1538&gt;0),'Raw Data'!K1538,0)))</f>
        <v/>
      </c>
      <c r="R1543">
        <f>IF(ISBLANK('Raw Data'!K1538),0,IFERROR(IF(MATCH(SMALL('Raw Data'!K1538:N1538,1),L1543:O1543,0),SMALL('Raw Data'!K1538:N1538,1)),0))</f>
        <v/>
      </c>
      <c r="S1543">
        <f>IF(ISBLANK('Raw Data'!K1538),0,IFERROR(IF(MATCH(SMALL('Raw Data'!K1538:N1538,2),L1543:O1543,0),SMALL('Raw Data'!K1538:N1538,2)),0))</f>
        <v/>
      </c>
      <c r="T1543">
        <f>IF(ISBLANK('Raw Data'!K1538),0,IFERROR(IF(MATCH(SMALL('Raw Data'!K1538:N1538,3),L1543:O1543,0),SMALL('Raw Data'!K1538:N1538,3)),0))</f>
        <v/>
      </c>
      <c r="U1543">
        <f>IF(ISBLANK('Raw Data'!K1538),0,IFERROR(IF(MATCH(SMALL('Raw Data'!K1538:N1538,4),L1543:O1543,0),SMALL('Raw Data'!K1538:N1538,4)),0))</f>
        <v/>
      </c>
      <c r="V1543">
        <f>IF(AND('Raw Data'!D1538&lt;3, 'Raw Data'!E1538&lt;3, 'Raw Data'!A1538&gt;0), 'Raw Data'!AF1538, 0)</f>
        <v/>
      </c>
      <c r="W1543">
        <f>IF(AND('Raw Data'!D1538&lt;4, 'Raw Data'!E1538&lt;4, 'Raw Data'!A1538&gt;0), 'Raw Data'!AI1538, 0)</f>
        <v/>
      </c>
      <c r="X1543">
        <f>IF(AND('Raw Data'!D1538&lt;5, 'Raw Data'!E1538&lt;5, 'Raw Data'!A1538&gt;0), 'Raw Data'!AL1538, 0)</f>
        <v/>
      </c>
      <c r="Y1543">
        <f>IF(AND('Raw Data'!D1538&lt;6, 'Raw Data'!E1538&lt;6, 'Raw Data'!A1538&gt;0), 'Raw Data'!AO1538, 0)</f>
        <v/>
      </c>
      <c r="Z1543">
        <f>IF(ISBLANK('Raw Data'!D1538), 0, IF('Raw Data'!D1538-'Raw Data'!E1538&gt;1, 'Raw Data'!AW1538, 0))</f>
        <v/>
      </c>
      <c r="AA1543">
        <f>IF(ISBLANK('Raw Data'!A1538), 0, IF(ABS('Raw Data'!D1538-'Raw Data'!E1538)&lt;2, 'Raw Data'!AX1538, 0))</f>
        <v/>
      </c>
      <c r="AB1543">
        <f>IF(ISBLANK('Raw Data'!D1538), 0, IF('Raw Data'!E1538-'Raw Data'!D1538&gt;1, 'Raw Data'!AY1538, 0))</f>
        <v/>
      </c>
      <c r="AC1543">
        <f>IF(ISBLANK('Raw Data'!D1538), 0, IF('Raw Data'!D1538-'Raw Data'!E1538&gt;2, 'Raw Data'!AZ1538, 0))</f>
        <v/>
      </c>
      <c r="AD1543">
        <f>IF(ISBLANK('Raw Data'!A1538), 0, IF(ABS('Raw Data'!D1538-'Raw Data'!E1538)&lt;3, 'Raw Data'!BA1538, 0))</f>
        <v/>
      </c>
      <c r="AE1543">
        <f>IF(ISBLANK('Raw Data'!D1538), 0, IF('Raw Data'!E1538-'Raw Data'!D1538&gt;2, 'Raw Data'!BB1538, 0))</f>
        <v/>
      </c>
      <c r="AF1543">
        <f>IF(ISBLANK('Raw Data'!D1538), 0, IF('Raw Data'!D1538-'Raw Data'!E1538&gt;3, 'Raw Data'!BC1538, 0))</f>
        <v/>
      </c>
      <c r="AG1543">
        <f>IF(ISBLANK('Raw Data'!A1538), 0, IF(ABS('Raw Data'!D1538-'Raw Data'!E1538)&lt;4, 'Raw Data'!BD1538, 0))</f>
        <v/>
      </c>
      <c r="AH1543">
        <f>IF(ISBLANK('Raw Data'!D1538), 0, IF('Raw Data'!E1538-'Raw Data'!D1538&gt;3, 'Raw Data'!BE1538, 0))</f>
        <v/>
      </c>
      <c r="AI1543">
        <f>IF(SUM('Raw Data'!D1538:E1538)&gt;'Raw Data'!F1538, 'Raw Data'!G1538, 0)</f>
        <v/>
      </c>
      <c r="AJ1543">
        <f>IF(ISBLANK('Raw Data'!D1538), 0, IF(SUM('Raw Data'!D1538:E1538)&lt;'Raw Data'!F1538, 'Raw Data'!H1538, 0))</f>
        <v/>
      </c>
      <c r="AK1543">
        <f>IF(ISBLANK('Raw Data'!A1538), 0, IF(AND('Raw Data'!D1538&lt;3, 'Raw Data'!E1538&lt;3, 'Raw Data'!F1538&lt;BB$2), 'Raw Data'!AF1538, 0))</f>
        <v/>
      </c>
      <c r="AL1543">
        <f>IF(ISBLANK('Raw Data'!A1538), 0, IF(AND('Raw Data'!D1538&lt;4, 'Raw Data'!E1538&lt;4, 'Raw Data'!F1538&lt;BB$2), 'Raw Data'!AI1538, 0))</f>
        <v/>
      </c>
      <c r="AM1543">
        <f>IF(ISBLANK('Raw Data'!A1538), 0, IF(AND('Raw Data'!D1538&lt;5, 'Raw Data'!E1538&lt;5, 'Raw Data'!F1538&lt;BB$2), 'Raw Data'!AL1538, 0))</f>
        <v/>
      </c>
      <c r="AN1543">
        <f>IF(ISBLANK('Raw Data'!A1538), 0, IF(AND('Raw Data'!D1538&lt;6, 'Raw Data'!E1538&lt;6, 'Raw Data'!F1538&lt;BB$2), 'Raw Data'!AO1538, 0))</f>
        <v/>
      </c>
      <c r="AO1543">
        <f>IF(ISBLANK('Raw Data'!A1538), 0, IF(AND('Raw Data'!I1538&lt;Analysis!$BC$2, 'Raw Data'!D1538-'Raw Data'!E1538&gt;1), 'Raw Data'!AW1538, IF(AND('Raw Data'!J1538&lt;Analysis!$BC$2, 'Raw Data'!E1538-'Raw Data'!D1538&gt;1), 'Raw Data'!AY1538, 0)))</f>
        <v/>
      </c>
      <c r="AP1543">
        <f>IF(ISBLANK('Raw Data'!A1538), 0, IF(AND('Raw Data'!I1538&lt;Analysis!$BC$2, 'Raw Data'!D1538-'Raw Data'!E1538&gt;2), 'Raw Data'!AZ1538, IF(AND('Raw Data'!J1538&lt;Analysis!$BC$2, 'Raw Data'!E1538-'Raw Data'!D1538&gt;2), 'Raw Data'!BB1538, 0)))</f>
        <v/>
      </c>
      <c r="AQ1543">
        <f>IF(ISBLANK('Raw Data'!A1538), 0, IF(AND('Raw Data'!I1538&lt;Analysis!$BC$2, 'Raw Data'!D1538-'Raw Data'!E1538&gt;3), 'Raw Data'!BC1538, IF(AND('Raw Data'!J1538&lt;Analysis!$BC$2, 'Raw Data'!E1538-'Raw Data'!D1538&gt;3), 'Raw Data'!BE1538, 0)))</f>
        <v/>
      </c>
      <c r="AR1543">
        <f>IF('Hidden Analysiss'!D1539=1,IF(ABS('Raw Data'!E1538-'Raw Data'!D1538)&lt;2,'Raw Data'!AX1538,0), 0)</f>
        <v/>
      </c>
      <c r="AS1543">
        <f>IF('Hidden Analysiss'!D1539=1,IF(ABS('Raw Data'!E1538-'Raw Data'!D1538)&lt;3,'Raw Data'!BA1538,0), 0)</f>
        <v/>
      </c>
      <c r="AT1543">
        <f>IF('Hidden Analysiss'!D1539=1,IF(ABS('Raw Data'!E1538-'Raw Data'!D1538)&lt;4,'Raw Data'!BD1538,0), 0)</f>
        <v/>
      </c>
      <c r="AU1543">
        <f>IF(AND('Hidden Analysiss'!E1539=1, ABS('Raw Data'!E1538-'Raw Data'!D1538)&lt;2), 'Raw Data'!AX1538, 0)</f>
        <v/>
      </c>
      <c r="AV1543">
        <f>IF(AND('Hidden Analysiss'!E1539=1, ABS('Raw Data'!E1538-'Raw Data'!D1538)&lt;3), 'Raw Data'!BA1538, 0)</f>
        <v/>
      </c>
      <c r="AW1543">
        <f>IF(AND('Hidden Analysiss'!E1539=1, ABS('Raw Data'!E1538-'Raw Data'!D1538)&lt;3), 'Raw Data'!BD1538, 0)</f>
        <v/>
      </c>
    </row>
    <row r="1544">
      <c r="A1544" s="1">
        <f>'Raw Data'!A1539</f>
        <v/>
      </c>
      <c r="B1544">
        <f>IF('Raw Data'!E1539&gt;'Raw Data'!D1539, 'Raw Data'!J1539, 0)</f>
        <v/>
      </c>
      <c r="C1544">
        <f>IF('Raw Data'!D1539&gt;'Raw Data'!E1539, 'Raw Data'!I1539, 0)</f>
        <v/>
      </c>
      <c r="D1544">
        <f>SUM(G1544:H1544)</f>
        <v/>
      </c>
      <c r="E1544">
        <f>IF(AND('Raw Data'!J1539&lt;'Raw Data'!I1539,'Raw Data'!E1539&gt;'Raw Data'!D1539,'Raw Data'!E1539-'Raw Data'!D1539&gt;3),'Raw Data'!N1539,IF(AND('Raw Data'!I1539&lt;'Raw Data'!J1539,'Raw Data'!D1539&gt;'Raw Data'!E1539,'Raw Data'!D1539-'Raw Data'!E1539&gt;3),'Raw Data'!M1539,0))</f>
        <v/>
      </c>
      <c r="F1544">
        <f>IF(AND('Raw Data'!J1539&lt;'Raw Data'!I1539,'Raw Data'!E1539&gt;'Raw Data'!D1539,'Raw Data'!E1539-'Raw Data'!D1539&lt;4),'Raw Data'!L1539,IF(AND('Raw Data'!I1539&lt;'Raw Data'!J1539,'Raw Data'!D1539&gt;'Raw Data'!E1539,'Raw Data'!D1539-'Raw Data'!E1539&lt;4),'Raw Data'!K1539,0))</f>
        <v/>
      </c>
      <c r="G1544">
        <f>IF(AND('Raw Data'!J1539&lt;'Raw Data'!I1539, 'Raw Data'!E1539&gt;'Raw Data'!D1539), 'Raw Data'!J1539, 0)</f>
        <v/>
      </c>
      <c r="H1544">
        <f>IF(AND('Raw Data'!J1539&gt;'Raw Data'!I1539, 'Raw Data'!E1539&lt;'Raw Data'!D1539), 'Raw Data'!I1539, 0)</f>
        <v/>
      </c>
      <c r="I1544">
        <f>SUM(J1544:K1544)</f>
        <v/>
      </c>
      <c r="J1544">
        <f>IF(AND('Raw Data'!J1539&gt;'Raw Data'!I1539, 'Raw Data'!E1539&gt;'Raw Data'!D1539), 'Raw Data'!J1539, 0)</f>
        <v/>
      </c>
      <c r="K1544">
        <f>IF(AND('Raw Data'!I1539&gt;'Raw Data'!J1539, 'Raw Data'!D1539&gt;'Raw Data'!E1539), 'Raw Data'!I1539, 0)</f>
        <v/>
      </c>
      <c r="L1544">
        <f>IF('Raw Data'!E1539-'Raw Data'!D1539&gt;3, 'Raw Data'!N1539, 0)</f>
        <v/>
      </c>
      <c r="M1544">
        <f>IF('Raw Data'!D1539-'Raw Data'!E1539&gt;3, 'Raw Data'!M1539, 0)</f>
        <v/>
      </c>
      <c r="N1544">
        <f>IF(ISBLANK('Raw Data'!D1539),0,IF(AND('Raw Data'!E1539&gt;'Raw Data'!D1539,'Raw Data'!E1539-'Raw Data'!D1539&gt;0,'Raw Data'!E1539-'Raw Data'!D1539&lt;4),'Raw Data'!L1539, 0))</f>
        <v/>
      </c>
      <c r="O1544">
        <f>IF(ISBLANK('Raw Data'!D1539),0,IF(AND('Raw Data'!E1539&gt;'Raw Data'!D1539,'Raw Data'!E1539-'Raw Data'!D1539&gt;0,'Raw Data'!D1539-'Raw Data'!E1539&lt;4),'Raw Data'!K1539, 0))</f>
        <v/>
      </c>
      <c r="P1544">
        <f>IF('Raw Data'!E1539-'Raw Data'!D1539&gt;3, 'Raw Data'!N1539, IF('Raw Data'!D1539-'Raw Data'!E1539&gt;3, 'Raw Data'!M1539, 0))</f>
        <v/>
      </c>
      <c r="Q1544">
        <f>IF(ISBLANK('Raw Data'!E1539),0,IF(AND('Raw Data'!E1539-'Raw Data'!D1539&lt;4,'Raw Data'!E1539-'Raw Data'!D1539&gt;0),'Raw Data'!L1539,IF(AND('Raw Data'!D1539&gt;'Raw Data'!E1539,'Raw Data'!D1539-'Raw Data'!E1539&gt;0),'Raw Data'!K1539,0)))</f>
        <v/>
      </c>
      <c r="R1544">
        <f>IF(ISBLANK('Raw Data'!K1539),0,IFERROR(IF(MATCH(SMALL('Raw Data'!K1539:N1539,1),L1544:O1544,0),SMALL('Raw Data'!K1539:N1539,1)),0))</f>
        <v/>
      </c>
      <c r="S1544">
        <f>IF(ISBLANK('Raw Data'!K1539),0,IFERROR(IF(MATCH(SMALL('Raw Data'!K1539:N1539,2),L1544:O1544,0),SMALL('Raw Data'!K1539:N1539,2)),0))</f>
        <v/>
      </c>
      <c r="T1544">
        <f>IF(ISBLANK('Raw Data'!K1539),0,IFERROR(IF(MATCH(SMALL('Raw Data'!K1539:N1539,3),L1544:O1544,0),SMALL('Raw Data'!K1539:N1539,3)),0))</f>
        <v/>
      </c>
      <c r="U1544">
        <f>IF(ISBLANK('Raw Data'!K1539),0,IFERROR(IF(MATCH(SMALL('Raw Data'!K1539:N1539,4),L1544:O1544,0),SMALL('Raw Data'!K1539:N1539,4)),0))</f>
        <v/>
      </c>
      <c r="V1544">
        <f>IF(AND('Raw Data'!D1539&lt;3, 'Raw Data'!E1539&lt;3, 'Raw Data'!A1539&gt;0), 'Raw Data'!AF1539, 0)</f>
        <v/>
      </c>
      <c r="W1544">
        <f>IF(AND('Raw Data'!D1539&lt;4, 'Raw Data'!E1539&lt;4, 'Raw Data'!A1539&gt;0), 'Raw Data'!AI1539, 0)</f>
        <v/>
      </c>
      <c r="X1544">
        <f>IF(AND('Raw Data'!D1539&lt;5, 'Raw Data'!E1539&lt;5, 'Raw Data'!A1539&gt;0), 'Raw Data'!AL1539, 0)</f>
        <v/>
      </c>
      <c r="Y1544">
        <f>IF(AND('Raw Data'!D1539&lt;6, 'Raw Data'!E1539&lt;6, 'Raw Data'!A1539&gt;0), 'Raw Data'!AO1539, 0)</f>
        <v/>
      </c>
      <c r="Z1544">
        <f>IF(ISBLANK('Raw Data'!D1539), 0, IF('Raw Data'!D1539-'Raw Data'!E1539&gt;1, 'Raw Data'!AW1539, 0))</f>
        <v/>
      </c>
      <c r="AA1544">
        <f>IF(ISBLANK('Raw Data'!A1539), 0, IF(ABS('Raw Data'!D1539-'Raw Data'!E1539)&lt;2, 'Raw Data'!AX1539, 0))</f>
        <v/>
      </c>
      <c r="AB1544">
        <f>IF(ISBLANK('Raw Data'!D1539), 0, IF('Raw Data'!E1539-'Raw Data'!D1539&gt;1, 'Raw Data'!AY1539, 0))</f>
        <v/>
      </c>
      <c r="AC1544">
        <f>IF(ISBLANK('Raw Data'!D1539), 0, IF('Raw Data'!D1539-'Raw Data'!E1539&gt;2, 'Raw Data'!AZ1539, 0))</f>
        <v/>
      </c>
      <c r="AD1544">
        <f>IF(ISBLANK('Raw Data'!A1539), 0, IF(ABS('Raw Data'!D1539-'Raw Data'!E1539)&lt;3, 'Raw Data'!BA1539, 0))</f>
        <v/>
      </c>
      <c r="AE1544">
        <f>IF(ISBLANK('Raw Data'!D1539), 0, IF('Raw Data'!E1539-'Raw Data'!D1539&gt;2, 'Raw Data'!BB1539, 0))</f>
        <v/>
      </c>
      <c r="AF1544">
        <f>IF(ISBLANK('Raw Data'!D1539), 0, IF('Raw Data'!D1539-'Raw Data'!E1539&gt;3, 'Raw Data'!BC1539, 0))</f>
        <v/>
      </c>
      <c r="AG1544">
        <f>IF(ISBLANK('Raw Data'!A1539), 0, IF(ABS('Raw Data'!D1539-'Raw Data'!E1539)&lt;4, 'Raw Data'!BD1539, 0))</f>
        <v/>
      </c>
      <c r="AH1544">
        <f>IF(ISBLANK('Raw Data'!D1539), 0, IF('Raw Data'!E1539-'Raw Data'!D1539&gt;3, 'Raw Data'!BE1539, 0))</f>
        <v/>
      </c>
      <c r="AI1544">
        <f>IF(SUM('Raw Data'!D1539:E1539)&gt;'Raw Data'!F1539, 'Raw Data'!G1539, 0)</f>
        <v/>
      </c>
      <c r="AJ1544">
        <f>IF(ISBLANK('Raw Data'!D1539), 0, IF(SUM('Raw Data'!D1539:E1539)&lt;'Raw Data'!F1539, 'Raw Data'!H1539, 0))</f>
        <v/>
      </c>
      <c r="AK1544">
        <f>IF(ISBLANK('Raw Data'!A1539), 0, IF(AND('Raw Data'!D1539&lt;3, 'Raw Data'!E1539&lt;3, 'Raw Data'!F1539&lt;BB$2), 'Raw Data'!AF1539, 0))</f>
        <v/>
      </c>
      <c r="AL1544">
        <f>IF(ISBLANK('Raw Data'!A1539), 0, IF(AND('Raw Data'!D1539&lt;4, 'Raw Data'!E1539&lt;4, 'Raw Data'!F1539&lt;BB$2), 'Raw Data'!AI1539, 0))</f>
        <v/>
      </c>
      <c r="AM1544">
        <f>IF(ISBLANK('Raw Data'!A1539), 0, IF(AND('Raw Data'!D1539&lt;5, 'Raw Data'!E1539&lt;5, 'Raw Data'!F1539&lt;BB$2), 'Raw Data'!AL1539, 0))</f>
        <v/>
      </c>
      <c r="AN1544">
        <f>IF(ISBLANK('Raw Data'!A1539), 0, IF(AND('Raw Data'!D1539&lt;6, 'Raw Data'!E1539&lt;6, 'Raw Data'!F1539&lt;BB$2), 'Raw Data'!AO1539, 0))</f>
        <v/>
      </c>
      <c r="AO1544">
        <f>IF(ISBLANK('Raw Data'!A1539), 0, IF(AND('Raw Data'!I1539&lt;Analysis!$BC$2, 'Raw Data'!D1539-'Raw Data'!E1539&gt;1), 'Raw Data'!AW1539, IF(AND('Raw Data'!J1539&lt;Analysis!$BC$2, 'Raw Data'!E1539-'Raw Data'!D1539&gt;1), 'Raw Data'!AY1539, 0)))</f>
        <v/>
      </c>
      <c r="AP1544">
        <f>IF(ISBLANK('Raw Data'!A1539), 0, IF(AND('Raw Data'!I1539&lt;Analysis!$BC$2, 'Raw Data'!D1539-'Raw Data'!E1539&gt;2), 'Raw Data'!AZ1539, IF(AND('Raw Data'!J1539&lt;Analysis!$BC$2, 'Raw Data'!E1539-'Raw Data'!D1539&gt;2), 'Raw Data'!BB1539, 0)))</f>
        <v/>
      </c>
      <c r="AQ1544">
        <f>IF(ISBLANK('Raw Data'!A1539), 0, IF(AND('Raw Data'!I1539&lt;Analysis!$BC$2, 'Raw Data'!D1539-'Raw Data'!E1539&gt;3), 'Raw Data'!BC1539, IF(AND('Raw Data'!J1539&lt;Analysis!$BC$2, 'Raw Data'!E1539-'Raw Data'!D1539&gt;3), 'Raw Data'!BE1539, 0)))</f>
        <v/>
      </c>
      <c r="AR1544">
        <f>IF('Hidden Analysiss'!D1540=1,IF(ABS('Raw Data'!E1539-'Raw Data'!D1539)&lt;2,'Raw Data'!AX1539,0), 0)</f>
        <v/>
      </c>
      <c r="AS1544">
        <f>IF('Hidden Analysiss'!D1540=1,IF(ABS('Raw Data'!E1539-'Raw Data'!D1539)&lt;3,'Raw Data'!BA1539,0), 0)</f>
        <v/>
      </c>
      <c r="AT1544">
        <f>IF('Hidden Analysiss'!D1540=1,IF(ABS('Raw Data'!E1539-'Raw Data'!D1539)&lt;4,'Raw Data'!BD1539,0), 0)</f>
        <v/>
      </c>
      <c r="AU1544">
        <f>IF(AND('Hidden Analysiss'!E1540=1, ABS('Raw Data'!E1539-'Raw Data'!D1539)&lt;2), 'Raw Data'!AX1539, 0)</f>
        <v/>
      </c>
      <c r="AV1544">
        <f>IF(AND('Hidden Analysiss'!E1540=1, ABS('Raw Data'!E1539-'Raw Data'!D1539)&lt;3), 'Raw Data'!BA1539, 0)</f>
        <v/>
      </c>
      <c r="AW1544">
        <f>IF(AND('Hidden Analysiss'!E1540=1, ABS('Raw Data'!E1539-'Raw Data'!D1539)&lt;3), 'Raw Data'!BD1539, 0)</f>
        <v/>
      </c>
    </row>
    <row r="1545">
      <c r="A1545" s="1">
        <f>'Raw Data'!A1540</f>
        <v/>
      </c>
      <c r="B1545">
        <f>IF('Raw Data'!E1540&gt;'Raw Data'!D1540, 'Raw Data'!J1540, 0)</f>
        <v/>
      </c>
      <c r="C1545">
        <f>IF('Raw Data'!D1540&gt;'Raw Data'!E1540, 'Raw Data'!I1540, 0)</f>
        <v/>
      </c>
      <c r="D1545">
        <f>SUM(G1545:H1545)</f>
        <v/>
      </c>
      <c r="E1545">
        <f>IF(AND('Raw Data'!J1540&lt;'Raw Data'!I1540,'Raw Data'!E1540&gt;'Raw Data'!D1540,'Raw Data'!E1540-'Raw Data'!D1540&gt;3),'Raw Data'!N1540,IF(AND('Raw Data'!I1540&lt;'Raw Data'!J1540,'Raw Data'!D1540&gt;'Raw Data'!E1540,'Raw Data'!D1540-'Raw Data'!E1540&gt;3),'Raw Data'!M1540,0))</f>
        <v/>
      </c>
      <c r="F1545">
        <f>IF(AND('Raw Data'!J1540&lt;'Raw Data'!I1540,'Raw Data'!E1540&gt;'Raw Data'!D1540,'Raw Data'!E1540-'Raw Data'!D1540&lt;4),'Raw Data'!L1540,IF(AND('Raw Data'!I1540&lt;'Raw Data'!J1540,'Raw Data'!D1540&gt;'Raw Data'!E1540,'Raw Data'!D1540-'Raw Data'!E1540&lt;4),'Raw Data'!K1540,0))</f>
        <v/>
      </c>
      <c r="G1545">
        <f>IF(AND('Raw Data'!J1540&lt;'Raw Data'!I1540, 'Raw Data'!E1540&gt;'Raw Data'!D1540), 'Raw Data'!J1540, 0)</f>
        <v/>
      </c>
      <c r="H1545">
        <f>IF(AND('Raw Data'!J1540&gt;'Raw Data'!I1540, 'Raw Data'!E1540&lt;'Raw Data'!D1540), 'Raw Data'!I1540, 0)</f>
        <v/>
      </c>
      <c r="I1545">
        <f>SUM(J1545:K1545)</f>
        <v/>
      </c>
      <c r="J1545">
        <f>IF(AND('Raw Data'!J1540&gt;'Raw Data'!I1540, 'Raw Data'!E1540&gt;'Raw Data'!D1540), 'Raw Data'!J1540, 0)</f>
        <v/>
      </c>
      <c r="K1545">
        <f>IF(AND('Raw Data'!I1540&gt;'Raw Data'!J1540, 'Raw Data'!D1540&gt;'Raw Data'!E1540), 'Raw Data'!I1540, 0)</f>
        <v/>
      </c>
      <c r="L1545">
        <f>IF('Raw Data'!E1540-'Raw Data'!D1540&gt;3, 'Raw Data'!N1540, 0)</f>
        <v/>
      </c>
      <c r="M1545">
        <f>IF('Raw Data'!D1540-'Raw Data'!E1540&gt;3, 'Raw Data'!M1540, 0)</f>
        <v/>
      </c>
      <c r="N1545">
        <f>IF(ISBLANK('Raw Data'!D1540),0,IF(AND('Raw Data'!E1540&gt;'Raw Data'!D1540,'Raw Data'!E1540-'Raw Data'!D1540&gt;0,'Raw Data'!E1540-'Raw Data'!D1540&lt;4),'Raw Data'!L1540, 0))</f>
        <v/>
      </c>
      <c r="O1545">
        <f>IF(ISBLANK('Raw Data'!D1540),0,IF(AND('Raw Data'!E1540&gt;'Raw Data'!D1540,'Raw Data'!E1540-'Raw Data'!D1540&gt;0,'Raw Data'!D1540-'Raw Data'!E1540&lt;4),'Raw Data'!K1540, 0))</f>
        <v/>
      </c>
      <c r="P1545">
        <f>IF('Raw Data'!E1540-'Raw Data'!D1540&gt;3, 'Raw Data'!N1540, IF('Raw Data'!D1540-'Raw Data'!E1540&gt;3, 'Raw Data'!M1540, 0))</f>
        <v/>
      </c>
      <c r="Q1545">
        <f>IF(ISBLANK('Raw Data'!E1540),0,IF(AND('Raw Data'!E1540-'Raw Data'!D1540&lt;4,'Raw Data'!E1540-'Raw Data'!D1540&gt;0),'Raw Data'!L1540,IF(AND('Raw Data'!D1540&gt;'Raw Data'!E1540,'Raw Data'!D1540-'Raw Data'!E1540&gt;0),'Raw Data'!K1540,0)))</f>
        <v/>
      </c>
      <c r="R1545">
        <f>IF(ISBLANK('Raw Data'!K1540),0,IFERROR(IF(MATCH(SMALL('Raw Data'!K1540:N1540,1),L1545:O1545,0),SMALL('Raw Data'!K1540:N1540,1)),0))</f>
        <v/>
      </c>
      <c r="S1545">
        <f>IF(ISBLANK('Raw Data'!K1540),0,IFERROR(IF(MATCH(SMALL('Raw Data'!K1540:N1540,2),L1545:O1545,0),SMALL('Raw Data'!K1540:N1540,2)),0))</f>
        <v/>
      </c>
      <c r="T1545">
        <f>IF(ISBLANK('Raw Data'!K1540),0,IFERROR(IF(MATCH(SMALL('Raw Data'!K1540:N1540,3),L1545:O1545,0),SMALL('Raw Data'!K1540:N1540,3)),0))</f>
        <v/>
      </c>
      <c r="U1545">
        <f>IF(ISBLANK('Raw Data'!K1540),0,IFERROR(IF(MATCH(SMALL('Raw Data'!K1540:N1540,4),L1545:O1545,0),SMALL('Raw Data'!K1540:N1540,4)),0))</f>
        <v/>
      </c>
      <c r="V1545">
        <f>IF(AND('Raw Data'!D1540&lt;3, 'Raw Data'!E1540&lt;3, 'Raw Data'!A1540&gt;0), 'Raw Data'!AF1540, 0)</f>
        <v/>
      </c>
      <c r="W1545">
        <f>IF(AND('Raw Data'!D1540&lt;4, 'Raw Data'!E1540&lt;4, 'Raw Data'!A1540&gt;0), 'Raw Data'!AI1540, 0)</f>
        <v/>
      </c>
      <c r="X1545">
        <f>IF(AND('Raw Data'!D1540&lt;5, 'Raw Data'!E1540&lt;5, 'Raw Data'!A1540&gt;0), 'Raw Data'!AL1540, 0)</f>
        <v/>
      </c>
      <c r="Y1545">
        <f>IF(AND('Raw Data'!D1540&lt;6, 'Raw Data'!E1540&lt;6, 'Raw Data'!A1540&gt;0), 'Raw Data'!AO1540, 0)</f>
        <v/>
      </c>
      <c r="Z1545">
        <f>IF(ISBLANK('Raw Data'!D1540), 0, IF('Raw Data'!D1540-'Raw Data'!E1540&gt;1, 'Raw Data'!AW1540, 0))</f>
        <v/>
      </c>
      <c r="AA1545">
        <f>IF(ISBLANK('Raw Data'!A1540), 0, IF(ABS('Raw Data'!D1540-'Raw Data'!E1540)&lt;2, 'Raw Data'!AX1540, 0))</f>
        <v/>
      </c>
      <c r="AB1545">
        <f>IF(ISBLANK('Raw Data'!D1540), 0, IF('Raw Data'!E1540-'Raw Data'!D1540&gt;1, 'Raw Data'!AY1540, 0))</f>
        <v/>
      </c>
      <c r="AC1545">
        <f>IF(ISBLANK('Raw Data'!D1540), 0, IF('Raw Data'!D1540-'Raw Data'!E1540&gt;2, 'Raw Data'!AZ1540, 0))</f>
        <v/>
      </c>
      <c r="AD1545">
        <f>IF(ISBLANK('Raw Data'!A1540), 0, IF(ABS('Raw Data'!D1540-'Raw Data'!E1540)&lt;3, 'Raw Data'!BA1540, 0))</f>
        <v/>
      </c>
      <c r="AE1545">
        <f>IF(ISBLANK('Raw Data'!D1540), 0, IF('Raw Data'!E1540-'Raw Data'!D1540&gt;2, 'Raw Data'!BB1540, 0))</f>
        <v/>
      </c>
      <c r="AF1545">
        <f>IF(ISBLANK('Raw Data'!D1540), 0, IF('Raw Data'!D1540-'Raw Data'!E1540&gt;3, 'Raw Data'!BC1540, 0))</f>
        <v/>
      </c>
      <c r="AG1545">
        <f>IF(ISBLANK('Raw Data'!A1540), 0, IF(ABS('Raw Data'!D1540-'Raw Data'!E1540)&lt;4, 'Raw Data'!BD1540, 0))</f>
        <v/>
      </c>
      <c r="AH1545">
        <f>IF(ISBLANK('Raw Data'!D1540), 0, IF('Raw Data'!E1540-'Raw Data'!D1540&gt;3, 'Raw Data'!BE1540, 0))</f>
        <v/>
      </c>
      <c r="AI1545">
        <f>IF(SUM('Raw Data'!D1540:E1540)&gt;'Raw Data'!F1540, 'Raw Data'!G1540, 0)</f>
        <v/>
      </c>
      <c r="AJ1545">
        <f>IF(ISBLANK('Raw Data'!D1540), 0, IF(SUM('Raw Data'!D1540:E1540)&lt;'Raw Data'!F1540, 'Raw Data'!H1540, 0))</f>
        <v/>
      </c>
      <c r="AK1545">
        <f>IF(ISBLANK('Raw Data'!A1540), 0, IF(AND('Raw Data'!D1540&lt;3, 'Raw Data'!E1540&lt;3, 'Raw Data'!F1540&lt;BB$2), 'Raw Data'!AF1540, 0))</f>
        <v/>
      </c>
      <c r="AL1545">
        <f>IF(ISBLANK('Raw Data'!A1540), 0, IF(AND('Raw Data'!D1540&lt;4, 'Raw Data'!E1540&lt;4, 'Raw Data'!F1540&lt;BB$2), 'Raw Data'!AI1540, 0))</f>
        <v/>
      </c>
      <c r="AM1545">
        <f>IF(ISBLANK('Raw Data'!A1540), 0, IF(AND('Raw Data'!D1540&lt;5, 'Raw Data'!E1540&lt;5, 'Raw Data'!F1540&lt;BB$2), 'Raw Data'!AL1540, 0))</f>
        <v/>
      </c>
      <c r="AN1545">
        <f>IF(ISBLANK('Raw Data'!A1540), 0, IF(AND('Raw Data'!D1540&lt;6, 'Raw Data'!E1540&lt;6, 'Raw Data'!F1540&lt;BB$2), 'Raw Data'!AO1540, 0))</f>
        <v/>
      </c>
      <c r="AO1545">
        <f>IF(ISBLANK('Raw Data'!A1540), 0, IF(AND('Raw Data'!I1540&lt;Analysis!$BC$2, 'Raw Data'!D1540-'Raw Data'!E1540&gt;1), 'Raw Data'!AW1540, IF(AND('Raw Data'!J1540&lt;Analysis!$BC$2, 'Raw Data'!E1540-'Raw Data'!D1540&gt;1), 'Raw Data'!AY1540, 0)))</f>
        <v/>
      </c>
      <c r="AP1545">
        <f>IF(ISBLANK('Raw Data'!A1540), 0, IF(AND('Raw Data'!I1540&lt;Analysis!$BC$2, 'Raw Data'!D1540-'Raw Data'!E1540&gt;2), 'Raw Data'!AZ1540, IF(AND('Raw Data'!J1540&lt;Analysis!$BC$2, 'Raw Data'!E1540-'Raw Data'!D1540&gt;2), 'Raw Data'!BB1540, 0)))</f>
        <v/>
      </c>
      <c r="AQ1545">
        <f>IF(ISBLANK('Raw Data'!A1540), 0, IF(AND('Raw Data'!I1540&lt;Analysis!$BC$2, 'Raw Data'!D1540-'Raw Data'!E1540&gt;3), 'Raw Data'!BC1540, IF(AND('Raw Data'!J1540&lt;Analysis!$BC$2, 'Raw Data'!E1540-'Raw Data'!D1540&gt;3), 'Raw Data'!BE1540, 0)))</f>
        <v/>
      </c>
      <c r="AR1545">
        <f>IF('Hidden Analysiss'!D1541=1,IF(ABS('Raw Data'!E1540-'Raw Data'!D1540)&lt;2,'Raw Data'!AX1540,0), 0)</f>
        <v/>
      </c>
      <c r="AS1545">
        <f>IF('Hidden Analysiss'!D1541=1,IF(ABS('Raw Data'!E1540-'Raw Data'!D1540)&lt;3,'Raw Data'!BA1540,0), 0)</f>
        <v/>
      </c>
      <c r="AT1545">
        <f>IF('Hidden Analysiss'!D1541=1,IF(ABS('Raw Data'!E1540-'Raw Data'!D1540)&lt;4,'Raw Data'!BD1540,0), 0)</f>
        <v/>
      </c>
      <c r="AU1545">
        <f>IF(AND('Hidden Analysiss'!E1541=1, ABS('Raw Data'!E1540-'Raw Data'!D1540)&lt;2), 'Raw Data'!AX1540, 0)</f>
        <v/>
      </c>
      <c r="AV1545">
        <f>IF(AND('Hidden Analysiss'!E1541=1, ABS('Raw Data'!E1540-'Raw Data'!D1540)&lt;3), 'Raw Data'!BA1540, 0)</f>
        <v/>
      </c>
      <c r="AW1545">
        <f>IF(AND('Hidden Analysiss'!E1541=1, ABS('Raw Data'!E1540-'Raw Data'!D1540)&lt;3), 'Raw Data'!BD1540, 0)</f>
        <v/>
      </c>
    </row>
    <row r="1546">
      <c r="A1546" s="1">
        <f>'Raw Data'!A1541</f>
        <v/>
      </c>
      <c r="B1546">
        <f>IF('Raw Data'!E1541&gt;'Raw Data'!D1541, 'Raw Data'!J1541, 0)</f>
        <v/>
      </c>
      <c r="C1546">
        <f>IF('Raw Data'!D1541&gt;'Raw Data'!E1541, 'Raw Data'!I1541, 0)</f>
        <v/>
      </c>
      <c r="D1546">
        <f>SUM(G1546:H1546)</f>
        <v/>
      </c>
      <c r="E1546">
        <f>IF(AND('Raw Data'!J1541&lt;'Raw Data'!I1541,'Raw Data'!E1541&gt;'Raw Data'!D1541,'Raw Data'!E1541-'Raw Data'!D1541&gt;3),'Raw Data'!N1541,IF(AND('Raw Data'!I1541&lt;'Raw Data'!J1541,'Raw Data'!D1541&gt;'Raw Data'!E1541,'Raw Data'!D1541-'Raw Data'!E1541&gt;3),'Raw Data'!M1541,0))</f>
        <v/>
      </c>
      <c r="F1546">
        <f>IF(AND('Raw Data'!J1541&lt;'Raw Data'!I1541,'Raw Data'!E1541&gt;'Raw Data'!D1541,'Raw Data'!E1541-'Raw Data'!D1541&lt;4),'Raw Data'!L1541,IF(AND('Raw Data'!I1541&lt;'Raw Data'!J1541,'Raw Data'!D1541&gt;'Raw Data'!E1541,'Raw Data'!D1541-'Raw Data'!E1541&lt;4),'Raw Data'!K1541,0))</f>
        <v/>
      </c>
      <c r="G1546">
        <f>IF(AND('Raw Data'!J1541&lt;'Raw Data'!I1541, 'Raw Data'!E1541&gt;'Raw Data'!D1541), 'Raw Data'!J1541, 0)</f>
        <v/>
      </c>
      <c r="H1546">
        <f>IF(AND('Raw Data'!J1541&gt;'Raw Data'!I1541, 'Raw Data'!E1541&lt;'Raw Data'!D1541), 'Raw Data'!I1541, 0)</f>
        <v/>
      </c>
      <c r="I1546">
        <f>SUM(J1546:K1546)</f>
        <v/>
      </c>
      <c r="J1546">
        <f>IF(AND('Raw Data'!J1541&gt;'Raw Data'!I1541, 'Raw Data'!E1541&gt;'Raw Data'!D1541), 'Raw Data'!J1541, 0)</f>
        <v/>
      </c>
      <c r="K1546">
        <f>IF(AND('Raw Data'!I1541&gt;'Raw Data'!J1541, 'Raw Data'!D1541&gt;'Raw Data'!E1541), 'Raw Data'!I1541, 0)</f>
        <v/>
      </c>
      <c r="L1546">
        <f>IF('Raw Data'!E1541-'Raw Data'!D1541&gt;3, 'Raw Data'!N1541, 0)</f>
        <v/>
      </c>
      <c r="M1546">
        <f>IF('Raw Data'!D1541-'Raw Data'!E1541&gt;3, 'Raw Data'!M1541, 0)</f>
        <v/>
      </c>
      <c r="N1546">
        <f>IF(ISBLANK('Raw Data'!D1541),0,IF(AND('Raw Data'!E1541&gt;'Raw Data'!D1541,'Raw Data'!E1541-'Raw Data'!D1541&gt;0,'Raw Data'!E1541-'Raw Data'!D1541&lt;4),'Raw Data'!L1541, 0))</f>
        <v/>
      </c>
      <c r="O1546">
        <f>IF(ISBLANK('Raw Data'!D1541),0,IF(AND('Raw Data'!E1541&gt;'Raw Data'!D1541,'Raw Data'!E1541-'Raw Data'!D1541&gt;0,'Raw Data'!D1541-'Raw Data'!E1541&lt;4),'Raw Data'!K1541, 0))</f>
        <v/>
      </c>
      <c r="P1546">
        <f>IF('Raw Data'!E1541-'Raw Data'!D1541&gt;3, 'Raw Data'!N1541, IF('Raw Data'!D1541-'Raw Data'!E1541&gt;3, 'Raw Data'!M1541, 0))</f>
        <v/>
      </c>
      <c r="Q1546">
        <f>IF(ISBLANK('Raw Data'!E1541),0,IF(AND('Raw Data'!E1541-'Raw Data'!D1541&lt;4,'Raw Data'!E1541-'Raw Data'!D1541&gt;0),'Raw Data'!L1541,IF(AND('Raw Data'!D1541&gt;'Raw Data'!E1541,'Raw Data'!D1541-'Raw Data'!E1541&gt;0),'Raw Data'!K1541,0)))</f>
        <v/>
      </c>
      <c r="R1546">
        <f>IF(ISBLANK('Raw Data'!K1541),0,IFERROR(IF(MATCH(SMALL('Raw Data'!K1541:N1541,1),L1546:O1546,0),SMALL('Raw Data'!K1541:N1541,1)),0))</f>
        <v/>
      </c>
      <c r="S1546">
        <f>IF(ISBLANK('Raw Data'!K1541),0,IFERROR(IF(MATCH(SMALL('Raw Data'!K1541:N1541,2),L1546:O1546,0),SMALL('Raw Data'!K1541:N1541,2)),0))</f>
        <v/>
      </c>
      <c r="T1546">
        <f>IF(ISBLANK('Raw Data'!K1541),0,IFERROR(IF(MATCH(SMALL('Raw Data'!K1541:N1541,3),L1546:O1546,0),SMALL('Raw Data'!K1541:N1541,3)),0))</f>
        <v/>
      </c>
      <c r="U1546">
        <f>IF(ISBLANK('Raw Data'!K1541),0,IFERROR(IF(MATCH(SMALL('Raw Data'!K1541:N1541,4),L1546:O1546,0),SMALL('Raw Data'!K1541:N1541,4)),0))</f>
        <v/>
      </c>
      <c r="V1546">
        <f>IF(AND('Raw Data'!D1541&lt;3, 'Raw Data'!E1541&lt;3, 'Raw Data'!A1541&gt;0), 'Raw Data'!AF1541, 0)</f>
        <v/>
      </c>
      <c r="W1546">
        <f>IF(AND('Raw Data'!D1541&lt;4, 'Raw Data'!E1541&lt;4, 'Raw Data'!A1541&gt;0), 'Raw Data'!AI1541, 0)</f>
        <v/>
      </c>
      <c r="X1546">
        <f>IF(AND('Raw Data'!D1541&lt;5, 'Raw Data'!E1541&lt;5, 'Raw Data'!A1541&gt;0), 'Raw Data'!AL1541, 0)</f>
        <v/>
      </c>
      <c r="Y1546">
        <f>IF(AND('Raw Data'!D1541&lt;6, 'Raw Data'!E1541&lt;6, 'Raw Data'!A1541&gt;0), 'Raw Data'!AO1541, 0)</f>
        <v/>
      </c>
      <c r="Z1546">
        <f>IF(ISBLANK('Raw Data'!D1541), 0, IF('Raw Data'!D1541-'Raw Data'!E1541&gt;1, 'Raw Data'!AW1541, 0))</f>
        <v/>
      </c>
      <c r="AA1546">
        <f>IF(ISBLANK('Raw Data'!A1541), 0, IF(ABS('Raw Data'!D1541-'Raw Data'!E1541)&lt;2, 'Raw Data'!AX1541, 0))</f>
        <v/>
      </c>
      <c r="AB1546">
        <f>IF(ISBLANK('Raw Data'!D1541), 0, IF('Raw Data'!E1541-'Raw Data'!D1541&gt;1, 'Raw Data'!AY1541, 0))</f>
        <v/>
      </c>
      <c r="AC1546">
        <f>IF(ISBLANK('Raw Data'!D1541), 0, IF('Raw Data'!D1541-'Raw Data'!E1541&gt;2, 'Raw Data'!AZ1541, 0))</f>
        <v/>
      </c>
      <c r="AD1546">
        <f>IF(ISBLANK('Raw Data'!A1541), 0, IF(ABS('Raw Data'!D1541-'Raw Data'!E1541)&lt;3, 'Raw Data'!BA1541, 0))</f>
        <v/>
      </c>
      <c r="AE1546">
        <f>IF(ISBLANK('Raw Data'!D1541), 0, IF('Raw Data'!E1541-'Raw Data'!D1541&gt;2, 'Raw Data'!BB1541, 0))</f>
        <v/>
      </c>
      <c r="AF1546">
        <f>IF(ISBLANK('Raw Data'!D1541), 0, IF('Raw Data'!D1541-'Raw Data'!E1541&gt;3, 'Raw Data'!BC1541, 0))</f>
        <v/>
      </c>
      <c r="AG1546">
        <f>IF(ISBLANK('Raw Data'!A1541), 0, IF(ABS('Raw Data'!D1541-'Raw Data'!E1541)&lt;4, 'Raw Data'!BD1541, 0))</f>
        <v/>
      </c>
      <c r="AH1546">
        <f>IF(ISBLANK('Raw Data'!D1541), 0, IF('Raw Data'!E1541-'Raw Data'!D1541&gt;3, 'Raw Data'!BE1541, 0))</f>
        <v/>
      </c>
      <c r="AI1546">
        <f>IF(SUM('Raw Data'!D1541:E1541)&gt;'Raw Data'!F1541, 'Raw Data'!G1541, 0)</f>
        <v/>
      </c>
      <c r="AJ1546">
        <f>IF(ISBLANK('Raw Data'!D1541), 0, IF(SUM('Raw Data'!D1541:E1541)&lt;'Raw Data'!F1541, 'Raw Data'!H1541, 0))</f>
        <v/>
      </c>
      <c r="AK1546">
        <f>IF(ISBLANK('Raw Data'!A1541), 0, IF(AND('Raw Data'!D1541&lt;3, 'Raw Data'!E1541&lt;3, 'Raw Data'!F1541&lt;BB$2), 'Raw Data'!AF1541, 0))</f>
        <v/>
      </c>
      <c r="AL1546">
        <f>IF(ISBLANK('Raw Data'!A1541), 0, IF(AND('Raw Data'!D1541&lt;4, 'Raw Data'!E1541&lt;4, 'Raw Data'!F1541&lt;BB$2), 'Raw Data'!AI1541, 0))</f>
        <v/>
      </c>
      <c r="AM1546">
        <f>IF(ISBLANK('Raw Data'!A1541), 0, IF(AND('Raw Data'!D1541&lt;5, 'Raw Data'!E1541&lt;5, 'Raw Data'!F1541&lt;BB$2), 'Raw Data'!AL1541, 0))</f>
        <v/>
      </c>
      <c r="AN1546">
        <f>IF(ISBLANK('Raw Data'!A1541), 0, IF(AND('Raw Data'!D1541&lt;6, 'Raw Data'!E1541&lt;6, 'Raw Data'!F1541&lt;BB$2), 'Raw Data'!AO1541, 0))</f>
        <v/>
      </c>
      <c r="AO1546">
        <f>IF(ISBLANK('Raw Data'!A1541), 0, IF(AND('Raw Data'!I1541&lt;Analysis!$BC$2, 'Raw Data'!D1541-'Raw Data'!E1541&gt;1), 'Raw Data'!AW1541, IF(AND('Raw Data'!J1541&lt;Analysis!$BC$2, 'Raw Data'!E1541-'Raw Data'!D1541&gt;1), 'Raw Data'!AY1541, 0)))</f>
        <v/>
      </c>
      <c r="AP1546">
        <f>IF(ISBLANK('Raw Data'!A1541), 0, IF(AND('Raw Data'!I1541&lt;Analysis!$BC$2, 'Raw Data'!D1541-'Raw Data'!E1541&gt;2), 'Raw Data'!AZ1541, IF(AND('Raw Data'!J1541&lt;Analysis!$BC$2, 'Raw Data'!E1541-'Raw Data'!D1541&gt;2), 'Raw Data'!BB1541, 0)))</f>
        <v/>
      </c>
      <c r="AQ1546">
        <f>IF(ISBLANK('Raw Data'!A1541), 0, IF(AND('Raw Data'!I1541&lt;Analysis!$BC$2, 'Raw Data'!D1541-'Raw Data'!E1541&gt;3), 'Raw Data'!BC1541, IF(AND('Raw Data'!J1541&lt;Analysis!$BC$2, 'Raw Data'!E1541-'Raw Data'!D1541&gt;3), 'Raw Data'!BE1541, 0)))</f>
        <v/>
      </c>
      <c r="AR1546">
        <f>IF('Hidden Analysiss'!D1542=1,IF(ABS('Raw Data'!E1541-'Raw Data'!D1541)&lt;2,'Raw Data'!AX1541,0), 0)</f>
        <v/>
      </c>
      <c r="AS1546">
        <f>IF('Hidden Analysiss'!D1542=1,IF(ABS('Raw Data'!E1541-'Raw Data'!D1541)&lt;3,'Raw Data'!BA1541,0), 0)</f>
        <v/>
      </c>
      <c r="AT1546">
        <f>IF('Hidden Analysiss'!D1542=1,IF(ABS('Raw Data'!E1541-'Raw Data'!D1541)&lt;4,'Raw Data'!BD1541,0), 0)</f>
        <v/>
      </c>
      <c r="AU1546">
        <f>IF(AND('Hidden Analysiss'!E1542=1, ABS('Raw Data'!E1541-'Raw Data'!D1541)&lt;2), 'Raw Data'!AX1541, 0)</f>
        <v/>
      </c>
      <c r="AV1546">
        <f>IF(AND('Hidden Analysiss'!E1542=1, ABS('Raw Data'!E1541-'Raw Data'!D1541)&lt;3), 'Raw Data'!BA1541, 0)</f>
        <v/>
      </c>
      <c r="AW1546">
        <f>IF(AND('Hidden Analysiss'!E1542=1, ABS('Raw Data'!E1541-'Raw Data'!D1541)&lt;3), 'Raw Data'!BD1541, 0)</f>
        <v/>
      </c>
    </row>
    <row r="1547">
      <c r="A1547" s="1">
        <f>'Raw Data'!A1542</f>
        <v/>
      </c>
      <c r="B1547">
        <f>IF('Raw Data'!E1542&gt;'Raw Data'!D1542, 'Raw Data'!J1542, 0)</f>
        <v/>
      </c>
      <c r="C1547">
        <f>IF('Raw Data'!D1542&gt;'Raw Data'!E1542, 'Raw Data'!I1542, 0)</f>
        <v/>
      </c>
      <c r="D1547">
        <f>SUM(G1547:H1547)</f>
        <v/>
      </c>
      <c r="E1547">
        <f>IF(AND('Raw Data'!J1542&lt;'Raw Data'!I1542,'Raw Data'!E1542&gt;'Raw Data'!D1542,'Raw Data'!E1542-'Raw Data'!D1542&gt;3),'Raw Data'!N1542,IF(AND('Raw Data'!I1542&lt;'Raw Data'!J1542,'Raw Data'!D1542&gt;'Raw Data'!E1542,'Raw Data'!D1542-'Raw Data'!E1542&gt;3),'Raw Data'!M1542,0))</f>
        <v/>
      </c>
      <c r="F1547">
        <f>IF(AND('Raw Data'!J1542&lt;'Raw Data'!I1542,'Raw Data'!E1542&gt;'Raw Data'!D1542,'Raw Data'!E1542-'Raw Data'!D1542&lt;4),'Raw Data'!L1542,IF(AND('Raw Data'!I1542&lt;'Raw Data'!J1542,'Raw Data'!D1542&gt;'Raw Data'!E1542,'Raw Data'!D1542-'Raw Data'!E1542&lt;4),'Raw Data'!K1542,0))</f>
        <v/>
      </c>
      <c r="G1547">
        <f>IF(AND('Raw Data'!J1542&lt;'Raw Data'!I1542, 'Raw Data'!E1542&gt;'Raw Data'!D1542), 'Raw Data'!J1542, 0)</f>
        <v/>
      </c>
      <c r="H1547">
        <f>IF(AND('Raw Data'!J1542&gt;'Raw Data'!I1542, 'Raw Data'!E1542&lt;'Raw Data'!D1542), 'Raw Data'!I1542, 0)</f>
        <v/>
      </c>
      <c r="I1547">
        <f>SUM(J1547:K1547)</f>
        <v/>
      </c>
      <c r="J1547">
        <f>IF(AND('Raw Data'!J1542&gt;'Raw Data'!I1542, 'Raw Data'!E1542&gt;'Raw Data'!D1542), 'Raw Data'!J1542, 0)</f>
        <v/>
      </c>
      <c r="K1547">
        <f>IF(AND('Raw Data'!I1542&gt;'Raw Data'!J1542, 'Raw Data'!D1542&gt;'Raw Data'!E1542), 'Raw Data'!I1542, 0)</f>
        <v/>
      </c>
      <c r="L1547">
        <f>IF('Raw Data'!E1542-'Raw Data'!D1542&gt;3, 'Raw Data'!N1542, 0)</f>
        <v/>
      </c>
      <c r="M1547">
        <f>IF('Raw Data'!D1542-'Raw Data'!E1542&gt;3, 'Raw Data'!M1542, 0)</f>
        <v/>
      </c>
      <c r="N1547">
        <f>IF(ISBLANK('Raw Data'!D1542),0,IF(AND('Raw Data'!E1542&gt;'Raw Data'!D1542,'Raw Data'!E1542-'Raw Data'!D1542&gt;0,'Raw Data'!E1542-'Raw Data'!D1542&lt;4),'Raw Data'!L1542, 0))</f>
        <v/>
      </c>
      <c r="O1547">
        <f>IF(ISBLANK('Raw Data'!D1542),0,IF(AND('Raw Data'!E1542&gt;'Raw Data'!D1542,'Raw Data'!E1542-'Raw Data'!D1542&gt;0,'Raw Data'!D1542-'Raw Data'!E1542&lt;4),'Raw Data'!K1542, 0))</f>
        <v/>
      </c>
      <c r="P1547">
        <f>IF('Raw Data'!E1542-'Raw Data'!D1542&gt;3, 'Raw Data'!N1542, IF('Raw Data'!D1542-'Raw Data'!E1542&gt;3, 'Raw Data'!M1542, 0))</f>
        <v/>
      </c>
      <c r="Q1547">
        <f>IF(ISBLANK('Raw Data'!E1542),0,IF(AND('Raw Data'!E1542-'Raw Data'!D1542&lt;4,'Raw Data'!E1542-'Raw Data'!D1542&gt;0),'Raw Data'!L1542,IF(AND('Raw Data'!D1542&gt;'Raw Data'!E1542,'Raw Data'!D1542-'Raw Data'!E1542&gt;0),'Raw Data'!K1542,0)))</f>
        <v/>
      </c>
      <c r="R1547">
        <f>IF(ISBLANK('Raw Data'!K1542),0,IFERROR(IF(MATCH(SMALL('Raw Data'!K1542:N1542,1),L1547:O1547,0),SMALL('Raw Data'!K1542:N1542,1)),0))</f>
        <v/>
      </c>
      <c r="S1547">
        <f>IF(ISBLANK('Raw Data'!K1542),0,IFERROR(IF(MATCH(SMALL('Raw Data'!K1542:N1542,2),L1547:O1547,0),SMALL('Raw Data'!K1542:N1542,2)),0))</f>
        <v/>
      </c>
      <c r="T1547">
        <f>IF(ISBLANK('Raw Data'!K1542),0,IFERROR(IF(MATCH(SMALL('Raw Data'!K1542:N1542,3),L1547:O1547,0),SMALL('Raw Data'!K1542:N1542,3)),0))</f>
        <v/>
      </c>
      <c r="U1547">
        <f>IF(ISBLANK('Raw Data'!K1542),0,IFERROR(IF(MATCH(SMALL('Raw Data'!K1542:N1542,4),L1547:O1547,0),SMALL('Raw Data'!K1542:N1542,4)),0))</f>
        <v/>
      </c>
      <c r="V1547">
        <f>IF(AND('Raw Data'!D1542&lt;3, 'Raw Data'!E1542&lt;3, 'Raw Data'!A1542&gt;0), 'Raw Data'!AF1542, 0)</f>
        <v/>
      </c>
      <c r="W1547">
        <f>IF(AND('Raw Data'!D1542&lt;4, 'Raw Data'!E1542&lt;4, 'Raw Data'!A1542&gt;0), 'Raw Data'!AI1542, 0)</f>
        <v/>
      </c>
      <c r="X1547">
        <f>IF(AND('Raw Data'!D1542&lt;5, 'Raw Data'!E1542&lt;5, 'Raw Data'!A1542&gt;0), 'Raw Data'!AL1542, 0)</f>
        <v/>
      </c>
      <c r="Y1547">
        <f>IF(AND('Raw Data'!D1542&lt;6, 'Raw Data'!E1542&lt;6, 'Raw Data'!A1542&gt;0), 'Raw Data'!AO1542, 0)</f>
        <v/>
      </c>
      <c r="Z1547">
        <f>IF(ISBLANK('Raw Data'!D1542), 0, IF('Raw Data'!D1542-'Raw Data'!E1542&gt;1, 'Raw Data'!AW1542, 0))</f>
        <v/>
      </c>
      <c r="AA1547">
        <f>IF(ISBLANK('Raw Data'!A1542), 0, IF(ABS('Raw Data'!D1542-'Raw Data'!E1542)&lt;2, 'Raw Data'!AX1542, 0))</f>
        <v/>
      </c>
      <c r="AB1547">
        <f>IF(ISBLANK('Raw Data'!D1542), 0, IF('Raw Data'!E1542-'Raw Data'!D1542&gt;1, 'Raw Data'!AY1542, 0))</f>
        <v/>
      </c>
      <c r="AC1547">
        <f>IF(ISBLANK('Raw Data'!D1542), 0, IF('Raw Data'!D1542-'Raw Data'!E1542&gt;2, 'Raw Data'!AZ1542, 0))</f>
        <v/>
      </c>
      <c r="AD1547">
        <f>IF(ISBLANK('Raw Data'!A1542), 0, IF(ABS('Raw Data'!D1542-'Raw Data'!E1542)&lt;3, 'Raw Data'!BA1542, 0))</f>
        <v/>
      </c>
      <c r="AE1547">
        <f>IF(ISBLANK('Raw Data'!D1542), 0, IF('Raw Data'!E1542-'Raw Data'!D1542&gt;2, 'Raw Data'!BB1542, 0))</f>
        <v/>
      </c>
      <c r="AF1547">
        <f>IF(ISBLANK('Raw Data'!D1542), 0, IF('Raw Data'!D1542-'Raw Data'!E1542&gt;3, 'Raw Data'!BC1542, 0))</f>
        <v/>
      </c>
      <c r="AG1547">
        <f>IF(ISBLANK('Raw Data'!A1542), 0, IF(ABS('Raw Data'!D1542-'Raw Data'!E1542)&lt;4, 'Raw Data'!BD1542, 0))</f>
        <v/>
      </c>
      <c r="AH1547">
        <f>IF(ISBLANK('Raw Data'!D1542), 0, IF('Raw Data'!E1542-'Raw Data'!D1542&gt;3, 'Raw Data'!BE1542, 0))</f>
        <v/>
      </c>
      <c r="AI1547">
        <f>IF(SUM('Raw Data'!D1542:E1542)&gt;'Raw Data'!F1542, 'Raw Data'!G1542, 0)</f>
        <v/>
      </c>
      <c r="AJ1547">
        <f>IF(ISBLANK('Raw Data'!D1542), 0, IF(SUM('Raw Data'!D1542:E1542)&lt;'Raw Data'!F1542, 'Raw Data'!H1542, 0))</f>
        <v/>
      </c>
      <c r="AK1547">
        <f>IF(ISBLANK('Raw Data'!A1542), 0, IF(AND('Raw Data'!D1542&lt;3, 'Raw Data'!E1542&lt;3, 'Raw Data'!F1542&lt;BB$2), 'Raw Data'!AF1542, 0))</f>
        <v/>
      </c>
      <c r="AL1547">
        <f>IF(ISBLANK('Raw Data'!A1542), 0, IF(AND('Raw Data'!D1542&lt;4, 'Raw Data'!E1542&lt;4, 'Raw Data'!F1542&lt;BB$2), 'Raw Data'!AI1542, 0))</f>
        <v/>
      </c>
      <c r="AM1547">
        <f>IF(ISBLANK('Raw Data'!A1542), 0, IF(AND('Raw Data'!D1542&lt;5, 'Raw Data'!E1542&lt;5, 'Raw Data'!F1542&lt;BB$2), 'Raw Data'!AL1542, 0))</f>
        <v/>
      </c>
      <c r="AN1547">
        <f>IF(ISBLANK('Raw Data'!A1542), 0, IF(AND('Raw Data'!D1542&lt;6, 'Raw Data'!E1542&lt;6, 'Raw Data'!F1542&lt;BB$2), 'Raw Data'!AO1542, 0))</f>
        <v/>
      </c>
      <c r="AO1547">
        <f>IF(ISBLANK('Raw Data'!A1542), 0, IF(AND('Raw Data'!I1542&lt;Analysis!$BC$2, 'Raw Data'!D1542-'Raw Data'!E1542&gt;1), 'Raw Data'!AW1542, IF(AND('Raw Data'!J1542&lt;Analysis!$BC$2, 'Raw Data'!E1542-'Raw Data'!D1542&gt;1), 'Raw Data'!AY1542, 0)))</f>
        <v/>
      </c>
      <c r="AP1547">
        <f>IF(ISBLANK('Raw Data'!A1542), 0, IF(AND('Raw Data'!I1542&lt;Analysis!$BC$2, 'Raw Data'!D1542-'Raw Data'!E1542&gt;2), 'Raw Data'!AZ1542, IF(AND('Raw Data'!J1542&lt;Analysis!$BC$2, 'Raw Data'!E1542-'Raw Data'!D1542&gt;2), 'Raw Data'!BB1542, 0)))</f>
        <v/>
      </c>
      <c r="AQ1547">
        <f>IF(ISBLANK('Raw Data'!A1542), 0, IF(AND('Raw Data'!I1542&lt;Analysis!$BC$2, 'Raw Data'!D1542-'Raw Data'!E1542&gt;3), 'Raw Data'!BC1542, IF(AND('Raw Data'!J1542&lt;Analysis!$BC$2, 'Raw Data'!E1542-'Raw Data'!D1542&gt;3), 'Raw Data'!BE1542, 0)))</f>
        <v/>
      </c>
      <c r="AR1547">
        <f>IF('Hidden Analysiss'!D1543=1,IF(ABS('Raw Data'!E1542-'Raw Data'!D1542)&lt;2,'Raw Data'!AX1542,0), 0)</f>
        <v/>
      </c>
      <c r="AS1547">
        <f>IF('Hidden Analysiss'!D1543=1,IF(ABS('Raw Data'!E1542-'Raw Data'!D1542)&lt;3,'Raw Data'!BA1542,0), 0)</f>
        <v/>
      </c>
      <c r="AT1547">
        <f>IF('Hidden Analysiss'!D1543=1,IF(ABS('Raw Data'!E1542-'Raw Data'!D1542)&lt;4,'Raw Data'!BD1542,0), 0)</f>
        <v/>
      </c>
      <c r="AU1547">
        <f>IF(AND('Hidden Analysiss'!E1543=1, ABS('Raw Data'!E1542-'Raw Data'!D1542)&lt;2), 'Raw Data'!AX1542, 0)</f>
        <v/>
      </c>
      <c r="AV1547">
        <f>IF(AND('Hidden Analysiss'!E1543=1, ABS('Raw Data'!E1542-'Raw Data'!D1542)&lt;3), 'Raw Data'!BA1542, 0)</f>
        <v/>
      </c>
      <c r="AW1547">
        <f>IF(AND('Hidden Analysiss'!E1543=1, ABS('Raw Data'!E1542-'Raw Data'!D1542)&lt;3), 'Raw Data'!BD1542, 0)</f>
        <v/>
      </c>
    </row>
    <row r="1548">
      <c r="A1548" s="1">
        <f>'Raw Data'!A1543</f>
        <v/>
      </c>
      <c r="B1548">
        <f>IF('Raw Data'!E1543&gt;'Raw Data'!D1543, 'Raw Data'!J1543, 0)</f>
        <v/>
      </c>
      <c r="C1548">
        <f>IF('Raw Data'!D1543&gt;'Raw Data'!E1543, 'Raw Data'!I1543, 0)</f>
        <v/>
      </c>
      <c r="D1548">
        <f>SUM(G1548:H1548)</f>
        <v/>
      </c>
      <c r="E1548">
        <f>IF(AND('Raw Data'!J1543&lt;'Raw Data'!I1543,'Raw Data'!E1543&gt;'Raw Data'!D1543,'Raw Data'!E1543-'Raw Data'!D1543&gt;3),'Raw Data'!N1543,IF(AND('Raw Data'!I1543&lt;'Raw Data'!J1543,'Raw Data'!D1543&gt;'Raw Data'!E1543,'Raw Data'!D1543-'Raw Data'!E1543&gt;3),'Raw Data'!M1543,0))</f>
        <v/>
      </c>
      <c r="F1548">
        <f>IF(AND('Raw Data'!J1543&lt;'Raw Data'!I1543,'Raw Data'!E1543&gt;'Raw Data'!D1543,'Raw Data'!E1543-'Raw Data'!D1543&lt;4),'Raw Data'!L1543,IF(AND('Raw Data'!I1543&lt;'Raw Data'!J1543,'Raw Data'!D1543&gt;'Raw Data'!E1543,'Raw Data'!D1543-'Raw Data'!E1543&lt;4),'Raw Data'!K1543,0))</f>
        <v/>
      </c>
      <c r="G1548">
        <f>IF(AND('Raw Data'!J1543&lt;'Raw Data'!I1543, 'Raw Data'!E1543&gt;'Raw Data'!D1543), 'Raw Data'!J1543, 0)</f>
        <v/>
      </c>
      <c r="H1548">
        <f>IF(AND('Raw Data'!J1543&gt;'Raw Data'!I1543, 'Raw Data'!E1543&lt;'Raw Data'!D1543), 'Raw Data'!I1543, 0)</f>
        <v/>
      </c>
      <c r="I1548">
        <f>SUM(J1548:K1548)</f>
        <v/>
      </c>
      <c r="J1548">
        <f>IF(AND('Raw Data'!J1543&gt;'Raw Data'!I1543, 'Raw Data'!E1543&gt;'Raw Data'!D1543), 'Raw Data'!J1543, 0)</f>
        <v/>
      </c>
      <c r="K1548">
        <f>IF(AND('Raw Data'!I1543&gt;'Raw Data'!J1543, 'Raw Data'!D1543&gt;'Raw Data'!E1543), 'Raw Data'!I1543, 0)</f>
        <v/>
      </c>
      <c r="L1548">
        <f>IF('Raw Data'!E1543-'Raw Data'!D1543&gt;3, 'Raw Data'!N1543, 0)</f>
        <v/>
      </c>
      <c r="M1548">
        <f>IF('Raw Data'!D1543-'Raw Data'!E1543&gt;3, 'Raw Data'!M1543, 0)</f>
        <v/>
      </c>
      <c r="N1548">
        <f>IF(ISBLANK('Raw Data'!D1543),0,IF(AND('Raw Data'!E1543&gt;'Raw Data'!D1543,'Raw Data'!E1543-'Raw Data'!D1543&gt;0,'Raw Data'!E1543-'Raw Data'!D1543&lt;4),'Raw Data'!L1543, 0))</f>
        <v/>
      </c>
      <c r="O1548">
        <f>IF(ISBLANK('Raw Data'!D1543),0,IF(AND('Raw Data'!E1543&gt;'Raw Data'!D1543,'Raw Data'!E1543-'Raw Data'!D1543&gt;0,'Raw Data'!D1543-'Raw Data'!E1543&lt;4),'Raw Data'!K1543, 0))</f>
        <v/>
      </c>
      <c r="P1548">
        <f>IF('Raw Data'!E1543-'Raw Data'!D1543&gt;3, 'Raw Data'!N1543, IF('Raw Data'!D1543-'Raw Data'!E1543&gt;3, 'Raw Data'!M1543, 0))</f>
        <v/>
      </c>
      <c r="Q1548">
        <f>IF(ISBLANK('Raw Data'!E1543),0,IF(AND('Raw Data'!E1543-'Raw Data'!D1543&lt;4,'Raw Data'!E1543-'Raw Data'!D1543&gt;0),'Raw Data'!L1543,IF(AND('Raw Data'!D1543&gt;'Raw Data'!E1543,'Raw Data'!D1543-'Raw Data'!E1543&gt;0),'Raw Data'!K1543,0)))</f>
        <v/>
      </c>
      <c r="R1548">
        <f>IF(ISBLANK('Raw Data'!K1543),0,IFERROR(IF(MATCH(SMALL('Raw Data'!K1543:N1543,1),L1548:O1548,0),SMALL('Raw Data'!K1543:N1543,1)),0))</f>
        <v/>
      </c>
      <c r="S1548">
        <f>IF(ISBLANK('Raw Data'!K1543),0,IFERROR(IF(MATCH(SMALL('Raw Data'!K1543:N1543,2),L1548:O1548,0),SMALL('Raw Data'!K1543:N1543,2)),0))</f>
        <v/>
      </c>
      <c r="T1548">
        <f>IF(ISBLANK('Raw Data'!K1543),0,IFERROR(IF(MATCH(SMALL('Raw Data'!K1543:N1543,3),L1548:O1548,0),SMALL('Raw Data'!K1543:N1543,3)),0))</f>
        <v/>
      </c>
      <c r="U1548">
        <f>IF(ISBLANK('Raw Data'!K1543),0,IFERROR(IF(MATCH(SMALL('Raw Data'!K1543:N1543,4),L1548:O1548,0),SMALL('Raw Data'!K1543:N1543,4)),0))</f>
        <v/>
      </c>
      <c r="V1548">
        <f>IF(AND('Raw Data'!D1543&lt;3, 'Raw Data'!E1543&lt;3, 'Raw Data'!A1543&gt;0), 'Raw Data'!AF1543, 0)</f>
        <v/>
      </c>
      <c r="W1548">
        <f>IF(AND('Raw Data'!D1543&lt;4, 'Raw Data'!E1543&lt;4, 'Raw Data'!A1543&gt;0), 'Raw Data'!AI1543, 0)</f>
        <v/>
      </c>
      <c r="X1548">
        <f>IF(AND('Raw Data'!D1543&lt;5, 'Raw Data'!E1543&lt;5, 'Raw Data'!A1543&gt;0), 'Raw Data'!AL1543, 0)</f>
        <v/>
      </c>
      <c r="Y1548">
        <f>IF(AND('Raw Data'!D1543&lt;6, 'Raw Data'!E1543&lt;6, 'Raw Data'!A1543&gt;0), 'Raw Data'!AO1543, 0)</f>
        <v/>
      </c>
      <c r="Z1548">
        <f>IF(ISBLANK('Raw Data'!D1543), 0, IF('Raw Data'!D1543-'Raw Data'!E1543&gt;1, 'Raw Data'!AW1543, 0))</f>
        <v/>
      </c>
      <c r="AA1548">
        <f>IF(ISBLANK('Raw Data'!A1543), 0, IF(ABS('Raw Data'!D1543-'Raw Data'!E1543)&lt;2, 'Raw Data'!AX1543, 0))</f>
        <v/>
      </c>
      <c r="AB1548">
        <f>IF(ISBLANK('Raw Data'!D1543), 0, IF('Raw Data'!E1543-'Raw Data'!D1543&gt;1, 'Raw Data'!AY1543, 0))</f>
        <v/>
      </c>
      <c r="AC1548">
        <f>IF(ISBLANK('Raw Data'!D1543), 0, IF('Raw Data'!D1543-'Raw Data'!E1543&gt;2, 'Raw Data'!AZ1543, 0))</f>
        <v/>
      </c>
      <c r="AD1548">
        <f>IF(ISBLANK('Raw Data'!A1543), 0, IF(ABS('Raw Data'!D1543-'Raw Data'!E1543)&lt;3, 'Raw Data'!BA1543, 0))</f>
        <v/>
      </c>
      <c r="AE1548">
        <f>IF(ISBLANK('Raw Data'!D1543), 0, IF('Raw Data'!E1543-'Raw Data'!D1543&gt;2, 'Raw Data'!BB1543, 0))</f>
        <v/>
      </c>
      <c r="AF1548">
        <f>IF(ISBLANK('Raw Data'!D1543), 0, IF('Raw Data'!D1543-'Raw Data'!E1543&gt;3, 'Raw Data'!BC1543, 0))</f>
        <v/>
      </c>
      <c r="AG1548">
        <f>IF(ISBLANK('Raw Data'!A1543), 0, IF(ABS('Raw Data'!D1543-'Raw Data'!E1543)&lt;4, 'Raw Data'!BD1543, 0))</f>
        <v/>
      </c>
      <c r="AH1548">
        <f>IF(ISBLANK('Raw Data'!D1543), 0, IF('Raw Data'!E1543-'Raw Data'!D1543&gt;3, 'Raw Data'!BE1543, 0))</f>
        <v/>
      </c>
      <c r="AI1548">
        <f>IF(SUM('Raw Data'!D1543:E1543)&gt;'Raw Data'!F1543, 'Raw Data'!G1543, 0)</f>
        <v/>
      </c>
      <c r="AJ1548">
        <f>IF(ISBLANK('Raw Data'!D1543), 0, IF(SUM('Raw Data'!D1543:E1543)&lt;'Raw Data'!F1543, 'Raw Data'!H1543, 0))</f>
        <v/>
      </c>
      <c r="AK1548">
        <f>IF(ISBLANK('Raw Data'!A1543), 0, IF(AND('Raw Data'!D1543&lt;3, 'Raw Data'!E1543&lt;3, 'Raw Data'!F1543&lt;BB$2), 'Raw Data'!AF1543, 0))</f>
        <v/>
      </c>
      <c r="AL1548">
        <f>IF(ISBLANK('Raw Data'!A1543), 0, IF(AND('Raw Data'!D1543&lt;4, 'Raw Data'!E1543&lt;4, 'Raw Data'!F1543&lt;BB$2), 'Raw Data'!AI1543, 0))</f>
        <v/>
      </c>
      <c r="AM1548">
        <f>IF(ISBLANK('Raw Data'!A1543), 0, IF(AND('Raw Data'!D1543&lt;5, 'Raw Data'!E1543&lt;5, 'Raw Data'!F1543&lt;BB$2), 'Raw Data'!AL1543, 0))</f>
        <v/>
      </c>
      <c r="AN1548">
        <f>IF(ISBLANK('Raw Data'!A1543), 0, IF(AND('Raw Data'!D1543&lt;6, 'Raw Data'!E1543&lt;6, 'Raw Data'!F1543&lt;BB$2), 'Raw Data'!AO1543, 0))</f>
        <v/>
      </c>
      <c r="AO1548">
        <f>IF(ISBLANK('Raw Data'!A1543), 0, IF(AND('Raw Data'!I1543&lt;Analysis!$BC$2, 'Raw Data'!D1543-'Raw Data'!E1543&gt;1), 'Raw Data'!AW1543, IF(AND('Raw Data'!J1543&lt;Analysis!$BC$2, 'Raw Data'!E1543-'Raw Data'!D1543&gt;1), 'Raw Data'!AY1543, 0)))</f>
        <v/>
      </c>
      <c r="AP1548">
        <f>IF(ISBLANK('Raw Data'!A1543), 0, IF(AND('Raw Data'!I1543&lt;Analysis!$BC$2, 'Raw Data'!D1543-'Raw Data'!E1543&gt;2), 'Raw Data'!AZ1543, IF(AND('Raw Data'!J1543&lt;Analysis!$BC$2, 'Raw Data'!E1543-'Raw Data'!D1543&gt;2), 'Raw Data'!BB1543, 0)))</f>
        <v/>
      </c>
      <c r="AQ1548">
        <f>IF(ISBLANK('Raw Data'!A1543), 0, IF(AND('Raw Data'!I1543&lt;Analysis!$BC$2, 'Raw Data'!D1543-'Raw Data'!E1543&gt;3), 'Raw Data'!BC1543, IF(AND('Raw Data'!J1543&lt;Analysis!$BC$2, 'Raw Data'!E1543-'Raw Data'!D1543&gt;3), 'Raw Data'!BE1543, 0)))</f>
        <v/>
      </c>
      <c r="AR1548">
        <f>IF('Hidden Analysiss'!D1544=1,IF(ABS('Raw Data'!E1543-'Raw Data'!D1543)&lt;2,'Raw Data'!AX1543,0), 0)</f>
        <v/>
      </c>
      <c r="AS1548">
        <f>IF('Hidden Analysiss'!D1544=1,IF(ABS('Raw Data'!E1543-'Raw Data'!D1543)&lt;3,'Raw Data'!BA1543,0), 0)</f>
        <v/>
      </c>
      <c r="AT1548">
        <f>IF('Hidden Analysiss'!D1544=1,IF(ABS('Raw Data'!E1543-'Raw Data'!D1543)&lt;4,'Raw Data'!BD1543,0), 0)</f>
        <v/>
      </c>
      <c r="AU1548">
        <f>IF(AND('Hidden Analysiss'!E1544=1, ABS('Raw Data'!E1543-'Raw Data'!D1543)&lt;2), 'Raw Data'!AX1543, 0)</f>
        <v/>
      </c>
      <c r="AV1548">
        <f>IF(AND('Hidden Analysiss'!E1544=1, ABS('Raw Data'!E1543-'Raw Data'!D1543)&lt;3), 'Raw Data'!BA1543, 0)</f>
        <v/>
      </c>
      <c r="AW1548">
        <f>IF(AND('Hidden Analysiss'!E1544=1, ABS('Raw Data'!E1543-'Raw Data'!D1543)&lt;3), 'Raw Data'!BD1543, 0)</f>
        <v/>
      </c>
    </row>
    <row r="1549">
      <c r="A1549" s="1">
        <f>'Raw Data'!A1544</f>
        <v/>
      </c>
      <c r="B1549">
        <f>IF('Raw Data'!E1544&gt;'Raw Data'!D1544, 'Raw Data'!J1544, 0)</f>
        <v/>
      </c>
      <c r="C1549">
        <f>IF('Raw Data'!D1544&gt;'Raw Data'!E1544, 'Raw Data'!I1544, 0)</f>
        <v/>
      </c>
      <c r="D1549">
        <f>SUM(G1549:H1549)</f>
        <v/>
      </c>
      <c r="E1549">
        <f>IF(AND('Raw Data'!J1544&lt;'Raw Data'!I1544,'Raw Data'!E1544&gt;'Raw Data'!D1544,'Raw Data'!E1544-'Raw Data'!D1544&gt;3),'Raw Data'!N1544,IF(AND('Raw Data'!I1544&lt;'Raw Data'!J1544,'Raw Data'!D1544&gt;'Raw Data'!E1544,'Raw Data'!D1544-'Raw Data'!E1544&gt;3),'Raw Data'!M1544,0))</f>
        <v/>
      </c>
      <c r="F1549">
        <f>IF(AND('Raw Data'!J1544&lt;'Raw Data'!I1544,'Raw Data'!E1544&gt;'Raw Data'!D1544,'Raw Data'!E1544-'Raw Data'!D1544&lt;4),'Raw Data'!L1544,IF(AND('Raw Data'!I1544&lt;'Raw Data'!J1544,'Raw Data'!D1544&gt;'Raw Data'!E1544,'Raw Data'!D1544-'Raw Data'!E1544&lt;4),'Raw Data'!K1544,0))</f>
        <v/>
      </c>
      <c r="G1549">
        <f>IF(AND('Raw Data'!J1544&lt;'Raw Data'!I1544, 'Raw Data'!E1544&gt;'Raw Data'!D1544), 'Raw Data'!J1544, 0)</f>
        <v/>
      </c>
      <c r="H1549">
        <f>IF(AND('Raw Data'!J1544&gt;'Raw Data'!I1544, 'Raw Data'!E1544&lt;'Raw Data'!D1544), 'Raw Data'!I1544, 0)</f>
        <v/>
      </c>
      <c r="I1549">
        <f>SUM(J1549:K1549)</f>
        <v/>
      </c>
      <c r="J1549">
        <f>IF(AND('Raw Data'!J1544&gt;'Raw Data'!I1544, 'Raw Data'!E1544&gt;'Raw Data'!D1544), 'Raw Data'!J1544, 0)</f>
        <v/>
      </c>
      <c r="K1549">
        <f>IF(AND('Raw Data'!I1544&gt;'Raw Data'!J1544, 'Raw Data'!D1544&gt;'Raw Data'!E1544), 'Raw Data'!I1544, 0)</f>
        <v/>
      </c>
      <c r="L1549">
        <f>IF('Raw Data'!E1544-'Raw Data'!D1544&gt;3, 'Raw Data'!N1544, 0)</f>
        <v/>
      </c>
      <c r="M1549">
        <f>IF('Raw Data'!D1544-'Raw Data'!E1544&gt;3, 'Raw Data'!M1544, 0)</f>
        <v/>
      </c>
      <c r="N1549">
        <f>IF(ISBLANK('Raw Data'!D1544),0,IF(AND('Raw Data'!E1544&gt;'Raw Data'!D1544,'Raw Data'!E1544-'Raw Data'!D1544&gt;0,'Raw Data'!E1544-'Raw Data'!D1544&lt;4),'Raw Data'!L1544, 0))</f>
        <v/>
      </c>
      <c r="O1549">
        <f>IF(ISBLANK('Raw Data'!D1544),0,IF(AND('Raw Data'!E1544&gt;'Raw Data'!D1544,'Raw Data'!E1544-'Raw Data'!D1544&gt;0,'Raw Data'!D1544-'Raw Data'!E1544&lt;4),'Raw Data'!K1544, 0))</f>
        <v/>
      </c>
      <c r="P1549">
        <f>IF('Raw Data'!E1544-'Raw Data'!D1544&gt;3, 'Raw Data'!N1544, IF('Raw Data'!D1544-'Raw Data'!E1544&gt;3, 'Raw Data'!M1544, 0))</f>
        <v/>
      </c>
      <c r="Q1549">
        <f>IF(ISBLANK('Raw Data'!E1544),0,IF(AND('Raw Data'!E1544-'Raw Data'!D1544&lt;4,'Raw Data'!E1544-'Raw Data'!D1544&gt;0),'Raw Data'!L1544,IF(AND('Raw Data'!D1544&gt;'Raw Data'!E1544,'Raw Data'!D1544-'Raw Data'!E1544&gt;0),'Raw Data'!K1544,0)))</f>
        <v/>
      </c>
      <c r="R1549">
        <f>IF(ISBLANK('Raw Data'!K1544),0,IFERROR(IF(MATCH(SMALL('Raw Data'!K1544:N1544,1),L1549:O1549,0),SMALL('Raw Data'!K1544:N1544,1)),0))</f>
        <v/>
      </c>
      <c r="S1549">
        <f>IF(ISBLANK('Raw Data'!K1544),0,IFERROR(IF(MATCH(SMALL('Raw Data'!K1544:N1544,2),L1549:O1549,0),SMALL('Raw Data'!K1544:N1544,2)),0))</f>
        <v/>
      </c>
      <c r="T1549">
        <f>IF(ISBLANK('Raw Data'!K1544),0,IFERROR(IF(MATCH(SMALL('Raw Data'!K1544:N1544,3),L1549:O1549,0),SMALL('Raw Data'!K1544:N1544,3)),0))</f>
        <v/>
      </c>
      <c r="U1549">
        <f>IF(ISBLANK('Raw Data'!K1544),0,IFERROR(IF(MATCH(SMALL('Raw Data'!K1544:N1544,4),L1549:O1549,0),SMALL('Raw Data'!K1544:N1544,4)),0))</f>
        <v/>
      </c>
      <c r="V1549">
        <f>IF(AND('Raw Data'!D1544&lt;3, 'Raw Data'!E1544&lt;3, 'Raw Data'!A1544&gt;0), 'Raw Data'!AF1544, 0)</f>
        <v/>
      </c>
      <c r="W1549">
        <f>IF(AND('Raw Data'!D1544&lt;4, 'Raw Data'!E1544&lt;4, 'Raw Data'!A1544&gt;0), 'Raw Data'!AI1544, 0)</f>
        <v/>
      </c>
      <c r="X1549">
        <f>IF(AND('Raw Data'!D1544&lt;5, 'Raw Data'!E1544&lt;5, 'Raw Data'!A1544&gt;0), 'Raw Data'!AL1544, 0)</f>
        <v/>
      </c>
      <c r="Y1549">
        <f>IF(AND('Raw Data'!D1544&lt;6, 'Raw Data'!E1544&lt;6, 'Raw Data'!A1544&gt;0), 'Raw Data'!AO1544, 0)</f>
        <v/>
      </c>
      <c r="Z1549">
        <f>IF(ISBLANK('Raw Data'!D1544), 0, IF('Raw Data'!D1544-'Raw Data'!E1544&gt;1, 'Raw Data'!AW1544, 0))</f>
        <v/>
      </c>
      <c r="AA1549">
        <f>IF(ISBLANK('Raw Data'!A1544), 0, IF(ABS('Raw Data'!D1544-'Raw Data'!E1544)&lt;2, 'Raw Data'!AX1544, 0))</f>
        <v/>
      </c>
      <c r="AB1549">
        <f>IF(ISBLANK('Raw Data'!D1544), 0, IF('Raw Data'!E1544-'Raw Data'!D1544&gt;1, 'Raw Data'!AY1544, 0))</f>
        <v/>
      </c>
      <c r="AC1549">
        <f>IF(ISBLANK('Raw Data'!D1544), 0, IF('Raw Data'!D1544-'Raw Data'!E1544&gt;2, 'Raw Data'!AZ1544, 0))</f>
        <v/>
      </c>
      <c r="AD1549">
        <f>IF(ISBLANK('Raw Data'!A1544), 0, IF(ABS('Raw Data'!D1544-'Raw Data'!E1544)&lt;3, 'Raw Data'!BA1544, 0))</f>
        <v/>
      </c>
      <c r="AE1549">
        <f>IF(ISBLANK('Raw Data'!D1544), 0, IF('Raw Data'!E1544-'Raw Data'!D1544&gt;2, 'Raw Data'!BB1544, 0))</f>
        <v/>
      </c>
      <c r="AF1549">
        <f>IF(ISBLANK('Raw Data'!D1544), 0, IF('Raw Data'!D1544-'Raw Data'!E1544&gt;3, 'Raw Data'!BC1544, 0))</f>
        <v/>
      </c>
      <c r="AG1549">
        <f>IF(ISBLANK('Raw Data'!A1544), 0, IF(ABS('Raw Data'!D1544-'Raw Data'!E1544)&lt;4, 'Raw Data'!BD1544, 0))</f>
        <v/>
      </c>
      <c r="AH1549">
        <f>IF(ISBLANK('Raw Data'!D1544), 0, IF('Raw Data'!E1544-'Raw Data'!D1544&gt;3, 'Raw Data'!BE1544, 0))</f>
        <v/>
      </c>
      <c r="AI1549">
        <f>IF(SUM('Raw Data'!D1544:E1544)&gt;'Raw Data'!F1544, 'Raw Data'!G1544, 0)</f>
        <v/>
      </c>
      <c r="AJ1549">
        <f>IF(ISBLANK('Raw Data'!D1544), 0, IF(SUM('Raw Data'!D1544:E1544)&lt;'Raw Data'!F1544, 'Raw Data'!H1544, 0))</f>
        <v/>
      </c>
      <c r="AK1549">
        <f>IF(ISBLANK('Raw Data'!A1544), 0, IF(AND('Raw Data'!D1544&lt;3, 'Raw Data'!E1544&lt;3, 'Raw Data'!F1544&lt;BB$2), 'Raw Data'!AF1544, 0))</f>
        <v/>
      </c>
      <c r="AL1549">
        <f>IF(ISBLANK('Raw Data'!A1544), 0, IF(AND('Raw Data'!D1544&lt;4, 'Raw Data'!E1544&lt;4, 'Raw Data'!F1544&lt;BB$2), 'Raw Data'!AI1544, 0))</f>
        <v/>
      </c>
      <c r="AM1549">
        <f>IF(ISBLANK('Raw Data'!A1544), 0, IF(AND('Raw Data'!D1544&lt;5, 'Raw Data'!E1544&lt;5, 'Raw Data'!F1544&lt;BB$2), 'Raw Data'!AL1544, 0))</f>
        <v/>
      </c>
      <c r="AN1549">
        <f>IF(ISBLANK('Raw Data'!A1544), 0, IF(AND('Raw Data'!D1544&lt;6, 'Raw Data'!E1544&lt;6, 'Raw Data'!F1544&lt;BB$2), 'Raw Data'!AO1544, 0))</f>
        <v/>
      </c>
      <c r="AO1549">
        <f>IF(ISBLANK('Raw Data'!A1544), 0, IF(AND('Raw Data'!I1544&lt;Analysis!$BC$2, 'Raw Data'!D1544-'Raw Data'!E1544&gt;1), 'Raw Data'!AW1544, IF(AND('Raw Data'!J1544&lt;Analysis!$BC$2, 'Raw Data'!E1544-'Raw Data'!D1544&gt;1), 'Raw Data'!AY1544, 0)))</f>
        <v/>
      </c>
      <c r="AP1549">
        <f>IF(ISBLANK('Raw Data'!A1544), 0, IF(AND('Raw Data'!I1544&lt;Analysis!$BC$2, 'Raw Data'!D1544-'Raw Data'!E1544&gt;2), 'Raw Data'!AZ1544, IF(AND('Raw Data'!J1544&lt;Analysis!$BC$2, 'Raw Data'!E1544-'Raw Data'!D1544&gt;2), 'Raw Data'!BB1544, 0)))</f>
        <v/>
      </c>
      <c r="AQ1549">
        <f>IF(ISBLANK('Raw Data'!A1544), 0, IF(AND('Raw Data'!I1544&lt;Analysis!$BC$2, 'Raw Data'!D1544-'Raw Data'!E1544&gt;3), 'Raw Data'!BC1544, IF(AND('Raw Data'!J1544&lt;Analysis!$BC$2, 'Raw Data'!E1544-'Raw Data'!D1544&gt;3), 'Raw Data'!BE1544, 0)))</f>
        <v/>
      </c>
      <c r="AR1549">
        <f>IF('Hidden Analysiss'!D1545=1,IF(ABS('Raw Data'!E1544-'Raw Data'!D1544)&lt;2,'Raw Data'!AX1544,0), 0)</f>
        <v/>
      </c>
      <c r="AS1549">
        <f>IF('Hidden Analysiss'!D1545=1,IF(ABS('Raw Data'!E1544-'Raw Data'!D1544)&lt;3,'Raw Data'!BA1544,0), 0)</f>
        <v/>
      </c>
      <c r="AT1549">
        <f>IF('Hidden Analysiss'!D1545=1,IF(ABS('Raw Data'!E1544-'Raw Data'!D1544)&lt;4,'Raw Data'!BD1544,0), 0)</f>
        <v/>
      </c>
      <c r="AU1549">
        <f>IF(AND('Hidden Analysiss'!E1545=1, ABS('Raw Data'!E1544-'Raw Data'!D1544)&lt;2), 'Raw Data'!AX1544, 0)</f>
        <v/>
      </c>
      <c r="AV1549">
        <f>IF(AND('Hidden Analysiss'!E1545=1, ABS('Raw Data'!E1544-'Raw Data'!D1544)&lt;3), 'Raw Data'!BA1544, 0)</f>
        <v/>
      </c>
      <c r="AW1549">
        <f>IF(AND('Hidden Analysiss'!E1545=1, ABS('Raw Data'!E1544-'Raw Data'!D1544)&lt;3), 'Raw Data'!BD1544, 0)</f>
        <v/>
      </c>
    </row>
    <row r="1550">
      <c r="A1550" s="1">
        <f>'Raw Data'!A1545</f>
        <v/>
      </c>
      <c r="B1550">
        <f>IF('Raw Data'!E1545&gt;'Raw Data'!D1545, 'Raw Data'!J1545, 0)</f>
        <v/>
      </c>
      <c r="C1550">
        <f>IF('Raw Data'!D1545&gt;'Raw Data'!E1545, 'Raw Data'!I1545, 0)</f>
        <v/>
      </c>
      <c r="D1550">
        <f>SUM(G1550:H1550)</f>
        <v/>
      </c>
      <c r="E1550">
        <f>IF(AND('Raw Data'!J1545&lt;'Raw Data'!I1545,'Raw Data'!E1545&gt;'Raw Data'!D1545,'Raw Data'!E1545-'Raw Data'!D1545&gt;3),'Raw Data'!N1545,IF(AND('Raw Data'!I1545&lt;'Raw Data'!J1545,'Raw Data'!D1545&gt;'Raw Data'!E1545,'Raw Data'!D1545-'Raw Data'!E1545&gt;3),'Raw Data'!M1545,0))</f>
        <v/>
      </c>
      <c r="F1550">
        <f>IF(AND('Raw Data'!J1545&lt;'Raw Data'!I1545,'Raw Data'!E1545&gt;'Raw Data'!D1545,'Raw Data'!E1545-'Raw Data'!D1545&lt;4),'Raw Data'!L1545,IF(AND('Raw Data'!I1545&lt;'Raw Data'!J1545,'Raw Data'!D1545&gt;'Raw Data'!E1545,'Raw Data'!D1545-'Raw Data'!E1545&lt;4),'Raw Data'!K1545,0))</f>
        <v/>
      </c>
      <c r="G1550">
        <f>IF(AND('Raw Data'!J1545&lt;'Raw Data'!I1545, 'Raw Data'!E1545&gt;'Raw Data'!D1545), 'Raw Data'!J1545, 0)</f>
        <v/>
      </c>
      <c r="H1550">
        <f>IF(AND('Raw Data'!J1545&gt;'Raw Data'!I1545, 'Raw Data'!E1545&lt;'Raw Data'!D1545), 'Raw Data'!I1545, 0)</f>
        <v/>
      </c>
      <c r="I1550">
        <f>SUM(J1550:K1550)</f>
        <v/>
      </c>
      <c r="J1550">
        <f>IF(AND('Raw Data'!J1545&gt;'Raw Data'!I1545, 'Raw Data'!E1545&gt;'Raw Data'!D1545), 'Raw Data'!J1545, 0)</f>
        <v/>
      </c>
      <c r="K1550">
        <f>IF(AND('Raw Data'!I1545&gt;'Raw Data'!J1545, 'Raw Data'!D1545&gt;'Raw Data'!E1545), 'Raw Data'!I1545, 0)</f>
        <v/>
      </c>
      <c r="L1550">
        <f>IF('Raw Data'!E1545-'Raw Data'!D1545&gt;3, 'Raw Data'!N1545, 0)</f>
        <v/>
      </c>
      <c r="M1550">
        <f>IF('Raw Data'!D1545-'Raw Data'!E1545&gt;3, 'Raw Data'!M1545, 0)</f>
        <v/>
      </c>
      <c r="N1550">
        <f>IF(ISBLANK('Raw Data'!D1545),0,IF(AND('Raw Data'!E1545&gt;'Raw Data'!D1545,'Raw Data'!E1545-'Raw Data'!D1545&gt;0,'Raw Data'!E1545-'Raw Data'!D1545&lt;4),'Raw Data'!L1545, 0))</f>
        <v/>
      </c>
      <c r="O1550">
        <f>IF(ISBLANK('Raw Data'!D1545),0,IF(AND('Raw Data'!E1545&gt;'Raw Data'!D1545,'Raw Data'!E1545-'Raw Data'!D1545&gt;0,'Raw Data'!D1545-'Raw Data'!E1545&lt;4),'Raw Data'!K1545, 0))</f>
        <v/>
      </c>
      <c r="P1550">
        <f>IF('Raw Data'!E1545-'Raw Data'!D1545&gt;3, 'Raw Data'!N1545, IF('Raw Data'!D1545-'Raw Data'!E1545&gt;3, 'Raw Data'!M1545, 0))</f>
        <v/>
      </c>
      <c r="Q1550">
        <f>IF(ISBLANK('Raw Data'!E1545),0,IF(AND('Raw Data'!E1545-'Raw Data'!D1545&lt;4,'Raw Data'!E1545-'Raw Data'!D1545&gt;0),'Raw Data'!L1545,IF(AND('Raw Data'!D1545&gt;'Raw Data'!E1545,'Raw Data'!D1545-'Raw Data'!E1545&gt;0),'Raw Data'!K1545,0)))</f>
        <v/>
      </c>
      <c r="R1550">
        <f>IF(ISBLANK('Raw Data'!K1545),0,IFERROR(IF(MATCH(SMALL('Raw Data'!K1545:N1545,1),L1550:O1550,0),SMALL('Raw Data'!K1545:N1545,1)),0))</f>
        <v/>
      </c>
      <c r="S1550">
        <f>IF(ISBLANK('Raw Data'!K1545),0,IFERROR(IF(MATCH(SMALL('Raw Data'!K1545:N1545,2),L1550:O1550,0),SMALL('Raw Data'!K1545:N1545,2)),0))</f>
        <v/>
      </c>
      <c r="T1550">
        <f>IF(ISBLANK('Raw Data'!K1545),0,IFERROR(IF(MATCH(SMALL('Raw Data'!K1545:N1545,3),L1550:O1550,0),SMALL('Raw Data'!K1545:N1545,3)),0))</f>
        <v/>
      </c>
      <c r="U1550">
        <f>IF(ISBLANK('Raw Data'!K1545),0,IFERROR(IF(MATCH(SMALL('Raw Data'!K1545:N1545,4),L1550:O1550,0),SMALL('Raw Data'!K1545:N1545,4)),0))</f>
        <v/>
      </c>
      <c r="V1550">
        <f>IF(AND('Raw Data'!D1545&lt;3, 'Raw Data'!E1545&lt;3, 'Raw Data'!A1545&gt;0), 'Raw Data'!AF1545, 0)</f>
        <v/>
      </c>
      <c r="W1550">
        <f>IF(AND('Raw Data'!D1545&lt;4, 'Raw Data'!E1545&lt;4, 'Raw Data'!A1545&gt;0), 'Raw Data'!AI1545, 0)</f>
        <v/>
      </c>
      <c r="X1550">
        <f>IF(AND('Raw Data'!D1545&lt;5, 'Raw Data'!E1545&lt;5, 'Raw Data'!A1545&gt;0), 'Raw Data'!AL1545, 0)</f>
        <v/>
      </c>
      <c r="Y1550">
        <f>IF(AND('Raw Data'!D1545&lt;6, 'Raw Data'!E1545&lt;6, 'Raw Data'!A1545&gt;0), 'Raw Data'!AO1545, 0)</f>
        <v/>
      </c>
      <c r="Z1550">
        <f>IF(ISBLANK('Raw Data'!D1545), 0, IF('Raw Data'!D1545-'Raw Data'!E1545&gt;1, 'Raw Data'!AW1545, 0))</f>
        <v/>
      </c>
      <c r="AA1550">
        <f>IF(ISBLANK('Raw Data'!A1545), 0, IF(ABS('Raw Data'!D1545-'Raw Data'!E1545)&lt;2, 'Raw Data'!AX1545, 0))</f>
        <v/>
      </c>
      <c r="AB1550">
        <f>IF(ISBLANK('Raw Data'!D1545), 0, IF('Raw Data'!E1545-'Raw Data'!D1545&gt;1, 'Raw Data'!AY1545, 0))</f>
        <v/>
      </c>
      <c r="AC1550">
        <f>IF(ISBLANK('Raw Data'!D1545), 0, IF('Raw Data'!D1545-'Raw Data'!E1545&gt;2, 'Raw Data'!AZ1545, 0))</f>
        <v/>
      </c>
      <c r="AD1550">
        <f>IF(ISBLANK('Raw Data'!A1545), 0, IF(ABS('Raw Data'!D1545-'Raw Data'!E1545)&lt;3, 'Raw Data'!BA1545, 0))</f>
        <v/>
      </c>
      <c r="AE1550">
        <f>IF(ISBLANK('Raw Data'!D1545), 0, IF('Raw Data'!E1545-'Raw Data'!D1545&gt;2, 'Raw Data'!BB1545, 0))</f>
        <v/>
      </c>
      <c r="AF1550">
        <f>IF(ISBLANK('Raw Data'!D1545), 0, IF('Raw Data'!D1545-'Raw Data'!E1545&gt;3, 'Raw Data'!BC1545, 0))</f>
        <v/>
      </c>
      <c r="AG1550">
        <f>IF(ISBLANK('Raw Data'!A1545), 0, IF(ABS('Raw Data'!D1545-'Raw Data'!E1545)&lt;4, 'Raw Data'!BD1545, 0))</f>
        <v/>
      </c>
      <c r="AH1550">
        <f>IF(ISBLANK('Raw Data'!D1545), 0, IF('Raw Data'!E1545-'Raw Data'!D1545&gt;3, 'Raw Data'!BE1545, 0))</f>
        <v/>
      </c>
      <c r="AI1550">
        <f>IF(SUM('Raw Data'!D1545:E1545)&gt;'Raw Data'!F1545, 'Raw Data'!G1545, 0)</f>
        <v/>
      </c>
      <c r="AJ1550">
        <f>IF(ISBLANK('Raw Data'!D1545), 0, IF(SUM('Raw Data'!D1545:E1545)&lt;'Raw Data'!F1545, 'Raw Data'!H1545, 0))</f>
        <v/>
      </c>
      <c r="AK1550">
        <f>IF(ISBLANK('Raw Data'!A1545), 0, IF(AND('Raw Data'!D1545&lt;3, 'Raw Data'!E1545&lt;3, 'Raw Data'!F1545&lt;BB$2), 'Raw Data'!AF1545, 0))</f>
        <v/>
      </c>
      <c r="AL1550">
        <f>IF(ISBLANK('Raw Data'!A1545), 0, IF(AND('Raw Data'!D1545&lt;4, 'Raw Data'!E1545&lt;4, 'Raw Data'!F1545&lt;BB$2), 'Raw Data'!AI1545, 0))</f>
        <v/>
      </c>
      <c r="AM1550">
        <f>IF(ISBLANK('Raw Data'!A1545), 0, IF(AND('Raw Data'!D1545&lt;5, 'Raw Data'!E1545&lt;5, 'Raw Data'!F1545&lt;BB$2), 'Raw Data'!AL1545, 0))</f>
        <v/>
      </c>
      <c r="AN1550">
        <f>IF(ISBLANK('Raw Data'!A1545), 0, IF(AND('Raw Data'!D1545&lt;6, 'Raw Data'!E1545&lt;6, 'Raw Data'!F1545&lt;BB$2), 'Raw Data'!AO1545, 0))</f>
        <v/>
      </c>
      <c r="AO1550">
        <f>IF(ISBLANK('Raw Data'!A1545), 0, IF(AND('Raw Data'!I1545&lt;Analysis!$BC$2, 'Raw Data'!D1545-'Raw Data'!E1545&gt;1), 'Raw Data'!AW1545, IF(AND('Raw Data'!J1545&lt;Analysis!$BC$2, 'Raw Data'!E1545-'Raw Data'!D1545&gt;1), 'Raw Data'!AY1545, 0)))</f>
        <v/>
      </c>
      <c r="AP1550">
        <f>IF(ISBLANK('Raw Data'!A1545), 0, IF(AND('Raw Data'!I1545&lt;Analysis!$BC$2, 'Raw Data'!D1545-'Raw Data'!E1545&gt;2), 'Raw Data'!AZ1545, IF(AND('Raw Data'!J1545&lt;Analysis!$BC$2, 'Raw Data'!E1545-'Raw Data'!D1545&gt;2), 'Raw Data'!BB1545, 0)))</f>
        <v/>
      </c>
      <c r="AQ1550">
        <f>IF(ISBLANK('Raw Data'!A1545), 0, IF(AND('Raw Data'!I1545&lt;Analysis!$BC$2, 'Raw Data'!D1545-'Raw Data'!E1545&gt;3), 'Raw Data'!BC1545, IF(AND('Raw Data'!J1545&lt;Analysis!$BC$2, 'Raw Data'!E1545-'Raw Data'!D1545&gt;3), 'Raw Data'!BE1545, 0)))</f>
        <v/>
      </c>
      <c r="AR1550">
        <f>IF('Hidden Analysiss'!D1546=1,IF(ABS('Raw Data'!E1545-'Raw Data'!D1545)&lt;2,'Raw Data'!AX1545,0), 0)</f>
        <v/>
      </c>
      <c r="AS1550">
        <f>IF('Hidden Analysiss'!D1546=1,IF(ABS('Raw Data'!E1545-'Raw Data'!D1545)&lt;3,'Raw Data'!BA1545,0), 0)</f>
        <v/>
      </c>
      <c r="AT1550">
        <f>IF('Hidden Analysiss'!D1546=1,IF(ABS('Raw Data'!E1545-'Raw Data'!D1545)&lt;4,'Raw Data'!BD1545,0), 0)</f>
        <v/>
      </c>
      <c r="AU1550">
        <f>IF(AND('Hidden Analysiss'!E1546=1, ABS('Raw Data'!E1545-'Raw Data'!D1545)&lt;2), 'Raw Data'!AX1545, 0)</f>
        <v/>
      </c>
      <c r="AV1550">
        <f>IF(AND('Hidden Analysiss'!E1546=1, ABS('Raw Data'!E1545-'Raw Data'!D1545)&lt;3), 'Raw Data'!BA1545, 0)</f>
        <v/>
      </c>
      <c r="AW1550">
        <f>IF(AND('Hidden Analysiss'!E1546=1, ABS('Raw Data'!E1545-'Raw Data'!D1545)&lt;3), 'Raw Data'!BD1545, 0)</f>
        <v/>
      </c>
    </row>
    <row r="1551">
      <c r="A1551" s="1">
        <f>'Raw Data'!A1546</f>
        <v/>
      </c>
      <c r="B1551">
        <f>IF('Raw Data'!E1546&gt;'Raw Data'!D1546, 'Raw Data'!J1546, 0)</f>
        <v/>
      </c>
      <c r="C1551">
        <f>IF('Raw Data'!D1546&gt;'Raw Data'!E1546, 'Raw Data'!I1546, 0)</f>
        <v/>
      </c>
      <c r="D1551">
        <f>SUM(G1551:H1551)</f>
        <v/>
      </c>
      <c r="E1551">
        <f>IF(AND('Raw Data'!J1546&lt;'Raw Data'!I1546,'Raw Data'!E1546&gt;'Raw Data'!D1546,'Raw Data'!E1546-'Raw Data'!D1546&gt;3),'Raw Data'!N1546,IF(AND('Raw Data'!I1546&lt;'Raw Data'!J1546,'Raw Data'!D1546&gt;'Raw Data'!E1546,'Raw Data'!D1546-'Raw Data'!E1546&gt;3),'Raw Data'!M1546,0))</f>
        <v/>
      </c>
      <c r="F1551">
        <f>IF(AND('Raw Data'!J1546&lt;'Raw Data'!I1546,'Raw Data'!E1546&gt;'Raw Data'!D1546,'Raw Data'!E1546-'Raw Data'!D1546&lt;4),'Raw Data'!L1546,IF(AND('Raw Data'!I1546&lt;'Raw Data'!J1546,'Raw Data'!D1546&gt;'Raw Data'!E1546,'Raw Data'!D1546-'Raw Data'!E1546&lt;4),'Raw Data'!K1546,0))</f>
        <v/>
      </c>
      <c r="G1551">
        <f>IF(AND('Raw Data'!J1546&lt;'Raw Data'!I1546, 'Raw Data'!E1546&gt;'Raw Data'!D1546), 'Raw Data'!J1546, 0)</f>
        <v/>
      </c>
      <c r="H1551">
        <f>IF(AND('Raw Data'!J1546&gt;'Raw Data'!I1546, 'Raw Data'!E1546&lt;'Raw Data'!D1546), 'Raw Data'!I1546, 0)</f>
        <v/>
      </c>
      <c r="I1551">
        <f>SUM(J1551:K1551)</f>
        <v/>
      </c>
      <c r="J1551">
        <f>IF(AND('Raw Data'!J1546&gt;'Raw Data'!I1546, 'Raw Data'!E1546&gt;'Raw Data'!D1546), 'Raw Data'!J1546, 0)</f>
        <v/>
      </c>
      <c r="K1551">
        <f>IF(AND('Raw Data'!I1546&gt;'Raw Data'!J1546, 'Raw Data'!D1546&gt;'Raw Data'!E1546), 'Raw Data'!I1546, 0)</f>
        <v/>
      </c>
      <c r="L1551">
        <f>IF('Raw Data'!E1546-'Raw Data'!D1546&gt;3, 'Raw Data'!N1546, 0)</f>
        <v/>
      </c>
      <c r="M1551">
        <f>IF('Raw Data'!D1546-'Raw Data'!E1546&gt;3, 'Raw Data'!M1546, 0)</f>
        <v/>
      </c>
      <c r="N1551">
        <f>IF(ISBLANK('Raw Data'!D1546),0,IF(AND('Raw Data'!E1546&gt;'Raw Data'!D1546,'Raw Data'!E1546-'Raw Data'!D1546&gt;0,'Raw Data'!E1546-'Raw Data'!D1546&lt;4),'Raw Data'!L1546, 0))</f>
        <v/>
      </c>
      <c r="O1551">
        <f>IF(ISBLANK('Raw Data'!D1546),0,IF(AND('Raw Data'!E1546&gt;'Raw Data'!D1546,'Raw Data'!E1546-'Raw Data'!D1546&gt;0,'Raw Data'!D1546-'Raw Data'!E1546&lt;4),'Raw Data'!K1546, 0))</f>
        <v/>
      </c>
      <c r="P1551">
        <f>IF('Raw Data'!E1546-'Raw Data'!D1546&gt;3, 'Raw Data'!N1546, IF('Raw Data'!D1546-'Raw Data'!E1546&gt;3, 'Raw Data'!M1546, 0))</f>
        <v/>
      </c>
      <c r="Q1551">
        <f>IF(ISBLANK('Raw Data'!E1546),0,IF(AND('Raw Data'!E1546-'Raw Data'!D1546&lt;4,'Raw Data'!E1546-'Raw Data'!D1546&gt;0),'Raw Data'!L1546,IF(AND('Raw Data'!D1546&gt;'Raw Data'!E1546,'Raw Data'!D1546-'Raw Data'!E1546&gt;0),'Raw Data'!K1546,0)))</f>
        <v/>
      </c>
      <c r="R1551">
        <f>IF(ISBLANK('Raw Data'!K1546),0,IFERROR(IF(MATCH(SMALL('Raw Data'!K1546:N1546,1),L1551:O1551,0),SMALL('Raw Data'!K1546:N1546,1)),0))</f>
        <v/>
      </c>
      <c r="S1551">
        <f>IF(ISBLANK('Raw Data'!K1546),0,IFERROR(IF(MATCH(SMALL('Raw Data'!K1546:N1546,2),L1551:O1551,0),SMALL('Raw Data'!K1546:N1546,2)),0))</f>
        <v/>
      </c>
      <c r="T1551">
        <f>IF(ISBLANK('Raw Data'!K1546),0,IFERROR(IF(MATCH(SMALL('Raw Data'!K1546:N1546,3),L1551:O1551,0),SMALL('Raw Data'!K1546:N1546,3)),0))</f>
        <v/>
      </c>
      <c r="U1551">
        <f>IF(ISBLANK('Raw Data'!K1546),0,IFERROR(IF(MATCH(SMALL('Raw Data'!K1546:N1546,4),L1551:O1551,0),SMALL('Raw Data'!K1546:N1546,4)),0))</f>
        <v/>
      </c>
      <c r="V1551">
        <f>IF(AND('Raw Data'!D1546&lt;3, 'Raw Data'!E1546&lt;3, 'Raw Data'!A1546&gt;0), 'Raw Data'!AF1546, 0)</f>
        <v/>
      </c>
      <c r="W1551">
        <f>IF(AND('Raw Data'!D1546&lt;4, 'Raw Data'!E1546&lt;4, 'Raw Data'!A1546&gt;0), 'Raw Data'!AI1546, 0)</f>
        <v/>
      </c>
      <c r="X1551">
        <f>IF(AND('Raw Data'!D1546&lt;5, 'Raw Data'!E1546&lt;5, 'Raw Data'!A1546&gt;0), 'Raw Data'!AL1546, 0)</f>
        <v/>
      </c>
      <c r="Y1551">
        <f>IF(AND('Raw Data'!D1546&lt;6, 'Raw Data'!E1546&lt;6, 'Raw Data'!A1546&gt;0), 'Raw Data'!AO1546, 0)</f>
        <v/>
      </c>
      <c r="Z1551">
        <f>IF(ISBLANK('Raw Data'!D1546), 0, IF('Raw Data'!D1546-'Raw Data'!E1546&gt;1, 'Raw Data'!AW1546, 0))</f>
        <v/>
      </c>
      <c r="AA1551">
        <f>IF(ISBLANK('Raw Data'!A1546), 0, IF(ABS('Raw Data'!D1546-'Raw Data'!E1546)&lt;2, 'Raw Data'!AX1546, 0))</f>
        <v/>
      </c>
      <c r="AB1551">
        <f>IF(ISBLANK('Raw Data'!D1546), 0, IF('Raw Data'!E1546-'Raw Data'!D1546&gt;1, 'Raw Data'!AY1546, 0))</f>
        <v/>
      </c>
      <c r="AC1551">
        <f>IF(ISBLANK('Raw Data'!D1546), 0, IF('Raw Data'!D1546-'Raw Data'!E1546&gt;2, 'Raw Data'!AZ1546, 0))</f>
        <v/>
      </c>
      <c r="AD1551">
        <f>IF(ISBLANK('Raw Data'!A1546), 0, IF(ABS('Raw Data'!D1546-'Raw Data'!E1546)&lt;3, 'Raw Data'!BA1546, 0))</f>
        <v/>
      </c>
      <c r="AE1551">
        <f>IF(ISBLANK('Raw Data'!D1546), 0, IF('Raw Data'!E1546-'Raw Data'!D1546&gt;2, 'Raw Data'!BB1546, 0))</f>
        <v/>
      </c>
      <c r="AF1551">
        <f>IF(ISBLANK('Raw Data'!D1546), 0, IF('Raw Data'!D1546-'Raw Data'!E1546&gt;3, 'Raw Data'!BC1546, 0))</f>
        <v/>
      </c>
      <c r="AG1551">
        <f>IF(ISBLANK('Raw Data'!A1546), 0, IF(ABS('Raw Data'!D1546-'Raw Data'!E1546)&lt;4, 'Raw Data'!BD1546, 0))</f>
        <v/>
      </c>
      <c r="AH1551">
        <f>IF(ISBLANK('Raw Data'!D1546), 0, IF('Raw Data'!E1546-'Raw Data'!D1546&gt;3, 'Raw Data'!BE1546, 0))</f>
        <v/>
      </c>
      <c r="AI1551">
        <f>IF(SUM('Raw Data'!D1546:E1546)&gt;'Raw Data'!F1546, 'Raw Data'!G1546, 0)</f>
        <v/>
      </c>
      <c r="AJ1551">
        <f>IF(ISBLANK('Raw Data'!D1546), 0, IF(SUM('Raw Data'!D1546:E1546)&lt;'Raw Data'!F1546, 'Raw Data'!H1546, 0))</f>
        <v/>
      </c>
      <c r="AK1551">
        <f>IF(ISBLANK('Raw Data'!A1546), 0, IF(AND('Raw Data'!D1546&lt;3, 'Raw Data'!E1546&lt;3, 'Raw Data'!F1546&lt;BB$2), 'Raw Data'!AF1546, 0))</f>
        <v/>
      </c>
      <c r="AL1551">
        <f>IF(ISBLANK('Raw Data'!A1546), 0, IF(AND('Raw Data'!D1546&lt;4, 'Raw Data'!E1546&lt;4, 'Raw Data'!F1546&lt;BB$2), 'Raw Data'!AI1546, 0))</f>
        <v/>
      </c>
      <c r="AM1551">
        <f>IF(ISBLANK('Raw Data'!A1546), 0, IF(AND('Raw Data'!D1546&lt;5, 'Raw Data'!E1546&lt;5, 'Raw Data'!F1546&lt;BB$2), 'Raw Data'!AL1546, 0))</f>
        <v/>
      </c>
      <c r="AN1551">
        <f>IF(ISBLANK('Raw Data'!A1546), 0, IF(AND('Raw Data'!D1546&lt;6, 'Raw Data'!E1546&lt;6, 'Raw Data'!F1546&lt;BB$2), 'Raw Data'!AO1546, 0))</f>
        <v/>
      </c>
      <c r="AO1551">
        <f>IF(ISBLANK('Raw Data'!A1546), 0, IF(AND('Raw Data'!I1546&lt;Analysis!$BC$2, 'Raw Data'!D1546-'Raw Data'!E1546&gt;1), 'Raw Data'!AW1546, IF(AND('Raw Data'!J1546&lt;Analysis!$BC$2, 'Raw Data'!E1546-'Raw Data'!D1546&gt;1), 'Raw Data'!AY1546, 0)))</f>
        <v/>
      </c>
      <c r="AP1551">
        <f>IF(ISBLANK('Raw Data'!A1546), 0, IF(AND('Raw Data'!I1546&lt;Analysis!$BC$2, 'Raw Data'!D1546-'Raw Data'!E1546&gt;2), 'Raw Data'!AZ1546, IF(AND('Raw Data'!J1546&lt;Analysis!$BC$2, 'Raw Data'!E1546-'Raw Data'!D1546&gt;2), 'Raw Data'!BB1546, 0)))</f>
        <v/>
      </c>
      <c r="AQ1551">
        <f>IF(ISBLANK('Raw Data'!A1546), 0, IF(AND('Raw Data'!I1546&lt;Analysis!$BC$2, 'Raw Data'!D1546-'Raw Data'!E1546&gt;3), 'Raw Data'!BC1546, IF(AND('Raw Data'!J1546&lt;Analysis!$BC$2, 'Raw Data'!E1546-'Raw Data'!D1546&gt;3), 'Raw Data'!BE1546, 0)))</f>
        <v/>
      </c>
      <c r="AR1551">
        <f>IF('Hidden Analysiss'!D1547=1,IF(ABS('Raw Data'!E1546-'Raw Data'!D1546)&lt;2,'Raw Data'!AX1546,0), 0)</f>
        <v/>
      </c>
      <c r="AS1551">
        <f>IF('Hidden Analysiss'!D1547=1,IF(ABS('Raw Data'!E1546-'Raw Data'!D1546)&lt;3,'Raw Data'!BA1546,0), 0)</f>
        <v/>
      </c>
      <c r="AT1551">
        <f>IF('Hidden Analysiss'!D1547=1,IF(ABS('Raw Data'!E1546-'Raw Data'!D1546)&lt;4,'Raw Data'!BD1546,0), 0)</f>
        <v/>
      </c>
      <c r="AU1551">
        <f>IF(AND('Hidden Analysiss'!E1547=1, ABS('Raw Data'!E1546-'Raw Data'!D1546)&lt;2), 'Raw Data'!AX1546, 0)</f>
        <v/>
      </c>
      <c r="AV1551">
        <f>IF(AND('Hidden Analysiss'!E1547=1, ABS('Raw Data'!E1546-'Raw Data'!D1546)&lt;3), 'Raw Data'!BA1546, 0)</f>
        <v/>
      </c>
      <c r="AW1551">
        <f>IF(AND('Hidden Analysiss'!E1547=1, ABS('Raw Data'!E1546-'Raw Data'!D1546)&lt;3), 'Raw Data'!BD1546, 0)</f>
        <v/>
      </c>
    </row>
    <row r="1552">
      <c r="A1552" s="1">
        <f>'Raw Data'!A1547</f>
        <v/>
      </c>
      <c r="B1552">
        <f>IF('Raw Data'!E1547&gt;'Raw Data'!D1547, 'Raw Data'!J1547, 0)</f>
        <v/>
      </c>
      <c r="C1552">
        <f>IF('Raw Data'!D1547&gt;'Raw Data'!E1547, 'Raw Data'!I1547, 0)</f>
        <v/>
      </c>
      <c r="D1552">
        <f>SUM(G1552:H1552)</f>
        <v/>
      </c>
      <c r="E1552">
        <f>IF(AND('Raw Data'!J1547&lt;'Raw Data'!I1547,'Raw Data'!E1547&gt;'Raw Data'!D1547,'Raw Data'!E1547-'Raw Data'!D1547&gt;3),'Raw Data'!N1547,IF(AND('Raw Data'!I1547&lt;'Raw Data'!J1547,'Raw Data'!D1547&gt;'Raw Data'!E1547,'Raw Data'!D1547-'Raw Data'!E1547&gt;3),'Raw Data'!M1547,0))</f>
        <v/>
      </c>
      <c r="F1552">
        <f>IF(AND('Raw Data'!J1547&lt;'Raw Data'!I1547,'Raw Data'!E1547&gt;'Raw Data'!D1547,'Raw Data'!E1547-'Raw Data'!D1547&lt;4),'Raw Data'!L1547,IF(AND('Raw Data'!I1547&lt;'Raw Data'!J1547,'Raw Data'!D1547&gt;'Raw Data'!E1547,'Raw Data'!D1547-'Raw Data'!E1547&lt;4),'Raw Data'!K1547,0))</f>
        <v/>
      </c>
      <c r="G1552">
        <f>IF(AND('Raw Data'!J1547&lt;'Raw Data'!I1547, 'Raw Data'!E1547&gt;'Raw Data'!D1547), 'Raw Data'!J1547, 0)</f>
        <v/>
      </c>
      <c r="H1552">
        <f>IF(AND('Raw Data'!J1547&gt;'Raw Data'!I1547, 'Raw Data'!E1547&lt;'Raw Data'!D1547), 'Raw Data'!I1547, 0)</f>
        <v/>
      </c>
      <c r="I1552">
        <f>SUM(J1552:K1552)</f>
        <v/>
      </c>
      <c r="J1552">
        <f>IF(AND('Raw Data'!J1547&gt;'Raw Data'!I1547, 'Raw Data'!E1547&gt;'Raw Data'!D1547), 'Raw Data'!J1547, 0)</f>
        <v/>
      </c>
      <c r="K1552">
        <f>IF(AND('Raw Data'!I1547&gt;'Raw Data'!J1547, 'Raw Data'!D1547&gt;'Raw Data'!E1547), 'Raw Data'!I1547, 0)</f>
        <v/>
      </c>
      <c r="L1552">
        <f>IF('Raw Data'!E1547-'Raw Data'!D1547&gt;3, 'Raw Data'!N1547, 0)</f>
        <v/>
      </c>
      <c r="M1552">
        <f>IF('Raw Data'!D1547-'Raw Data'!E1547&gt;3, 'Raw Data'!M1547, 0)</f>
        <v/>
      </c>
      <c r="N1552">
        <f>IF(ISBLANK('Raw Data'!D1547),0,IF(AND('Raw Data'!E1547&gt;'Raw Data'!D1547,'Raw Data'!E1547-'Raw Data'!D1547&gt;0,'Raw Data'!E1547-'Raw Data'!D1547&lt;4),'Raw Data'!L1547, 0))</f>
        <v/>
      </c>
      <c r="O1552">
        <f>IF(ISBLANK('Raw Data'!D1547),0,IF(AND('Raw Data'!E1547&gt;'Raw Data'!D1547,'Raw Data'!E1547-'Raw Data'!D1547&gt;0,'Raw Data'!D1547-'Raw Data'!E1547&lt;4),'Raw Data'!K1547, 0))</f>
        <v/>
      </c>
      <c r="P1552">
        <f>IF('Raw Data'!E1547-'Raw Data'!D1547&gt;3, 'Raw Data'!N1547, IF('Raw Data'!D1547-'Raw Data'!E1547&gt;3, 'Raw Data'!M1547, 0))</f>
        <v/>
      </c>
      <c r="Q1552">
        <f>IF(ISBLANK('Raw Data'!E1547),0,IF(AND('Raw Data'!E1547-'Raw Data'!D1547&lt;4,'Raw Data'!E1547-'Raw Data'!D1547&gt;0),'Raw Data'!L1547,IF(AND('Raw Data'!D1547&gt;'Raw Data'!E1547,'Raw Data'!D1547-'Raw Data'!E1547&gt;0),'Raw Data'!K1547,0)))</f>
        <v/>
      </c>
      <c r="R1552">
        <f>IF(ISBLANK('Raw Data'!K1547),0,IFERROR(IF(MATCH(SMALL('Raw Data'!K1547:N1547,1),L1552:O1552,0),SMALL('Raw Data'!K1547:N1547,1)),0))</f>
        <v/>
      </c>
      <c r="S1552">
        <f>IF(ISBLANK('Raw Data'!K1547),0,IFERROR(IF(MATCH(SMALL('Raw Data'!K1547:N1547,2),L1552:O1552,0),SMALL('Raw Data'!K1547:N1547,2)),0))</f>
        <v/>
      </c>
      <c r="T1552">
        <f>IF(ISBLANK('Raw Data'!K1547),0,IFERROR(IF(MATCH(SMALL('Raw Data'!K1547:N1547,3),L1552:O1552,0),SMALL('Raw Data'!K1547:N1547,3)),0))</f>
        <v/>
      </c>
      <c r="U1552">
        <f>IF(ISBLANK('Raw Data'!K1547),0,IFERROR(IF(MATCH(SMALL('Raw Data'!K1547:N1547,4),L1552:O1552,0),SMALL('Raw Data'!K1547:N1547,4)),0))</f>
        <v/>
      </c>
      <c r="V1552">
        <f>IF(AND('Raw Data'!D1547&lt;3, 'Raw Data'!E1547&lt;3, 'Raw Data'!A1547&gt;0), 'Raw Data'!AF1547, 0)</f>
        <v/>
      </c>
      <c r="W1552">
        <f>IF(AND('Raw Data'!D1547&lt;4, 'Raw Data'!E1547&lt;4, 'Raw Data'!A1547&gt;0), 'Raw Data'!AI1547, 0)</f>
        <v/>
      </c>
      <c r="X1552">
        <f>IF(AND('Raw Data'!D1547&lt;5, 'Raw Data'!E1547&lt;5, 'Raw Data'!A1547&gt;0), 'Raw Data'!AL1547, 0)</f>
        <v/>
      </c>
      <c r="Y1552">
        <f>IF(AND('Raw Data'!D1547&lt;6, 'Raw Data'!E1547&lt;6, 'Raw Data'!A1547&gt;0), 'Raw Data'!AO1547, 0)</f>
        <v/>
      </c>
      <c r="Z1552">
        <f>IF(ISBLANK('Raw Data'!D1547), 0, IF('Raw Data'!D1547-'Raw Data'!E1547&gt;1, 'Raw Data'!AW1547, 0))</f>
        <v/>
      </c>
      <c r="AA1552">
        <f>IF(ISBLANK('Raw Data'!A1547), 0, IF(ABS('Raw Data'!D1547-'Raw Data'!E1547)&lt;2, 'Raw Data'!AX1547, 0))</f>
        <v/>
      </c>
      <c r="AB1552">
        <f>IF(ISBLANK('Raw Data'!D1547), 0, IF('Raw Data'!E1547-'Raw Data'!D1547&gt;1, 'Raw Data'!AY1547, 0))</f>
        <v/>
      </c>
      <c r="AC1552">
        <f>IF(ISBLANK('Raw Data'!D1547), 0, IF('Raw Data'!D1547-'Raw Data'!E1547&gt;2, 'Raw Data'!AZ1547, 0))</f>
        <v/>
      </c>
      <c r="AD1552">
        <f>IF(ISBLANK('Raw Data'!A1547), 0, IF(ABS('Raw Data'!D1547-'Raw Data'!E1547)&lt;3, 'Raw Data'!BA1547, 0))</f>
        <v/>
      </c>
      <c r="AE1552">
        <f>IF(ISBLANK('Raw Data'!D1547), 0, IF('Raw Data'!E1547-'Raw Data'!D1547&gt;2, 'Raw Data'!BB1547, 0))</f>
        <v/>
      </c>
      <c r="AF1552">
        <f>IF(ISBLANK('Raw Data'!D1547), 0, IF('Raw Data'!D1547-'Raw Data'!E1547&gt;3, 'Raw Data'!BC1547, 0))</f>
        <v/>
      </c>
      <c r="AG1552">
        <f>IF(ISBLANK('Raw Data'!A1547), 0, IF(ABS('Raw Data'!D1547-'Raw Data'!E1547)&lt;4, 'Raw Data'!BD1547, 0))</f>
        <v/>
      </c>
      <c r="AH1552">
        <f>IF(ISBLANK('Raw Data'!D1547), 0, IF('Raw Data'!E1547-'Raw Data'!D1547&gt;3, 'Raw Data'!BE1547, 0))</f>
        <v/>
      </c>
      <c r="AI1552">
        <f>IF(SUM('Raw Data'!D1547:E1547)&gt;'Raw Data'!F1547, 'Raw Data'!G1547, 0)</f>
        <v/>
      </c>
      <c r="AJ1552">
        <f>IF(ISBLANK('Raw Data'!D1547), 0, IF(SUM('Raw Data'!D1547:E1547)&lt;'Raw Data'!F1547, 'Raw Data'!H1547, 0))</f>
        <v/>
      </c>
      <c r="AK1552">
        <f>IF(ISBLANK('Raw Data'!A1547), 0, IF(AND('Raw Data'!D1547&lt;3, 'Raw Data'!E1547&lt;3, 'Raw Data'!F1547&lt;BB$2), 'Raw Data'!AF1547, 0))</f>
        <v/>
      </c>
      <c r="AL1552">
        <f>IF(ISBLANK('Raw Data'!A1547), 0, IF(AND('Raw Data'!D1547&lt;4, 'Raw Data'!E1547&lt;4, 'Raw Data'!F1547&lt;BB$2), 'Raw Data'!AI1547, 0))</f>
        <v/>
      </c>
      <c r="AM1552">
        <f>IF(ISBLANK('Raw Data'!A1547), 0, IF(AND('Raw Data'!D1547&lt;5, 'Raw Data'!E1547&lt;5, 'Raw Data'!F1547&lt;BB$2), 'Raw Data'!AL1547, 0))</f>
        <v/>
      </c>
      <c r="AN1552">
        <f>IF(ISBLANK('Raw Data'!A1547), 0, IF(AND('Raw Data'!D1547&lt;6, 'Raw Data'!E1547&lt;6, 'Raw Data'!F1547&lt;BB$2), 'Raw Data'!AO1547, 0))</f>
        <v/>
      </c>
      <c r="AO1552">
        <f>IF(ISBLANK('Raw Data'!A1547), 0, IF(AND('Raw Data'!I1547&lt;Analysis!$BC$2, 'Raw Data'!D1547-'Raw Data'!E1547&gt;1), 'Raw Data'!AW1547, IF(AND('Raw Data'!J1547&lt;Analysis!$BC$2, 'Raw Data'!E1547-'Raw Data'!D1547&gt;1), 'Raw Data'!AY1547, 0)))</f>
        <v/>
      </c>
      <c r="AP1552">
        <f>IF(ISBLANK('Raw Data'!A1547), 0, IF(AND('Raw Data'!I1547&lt;Analysis!$BC$2, 'Raw Data'!D1547-'Raw Data'!E1547&gt;2), 'Raw Data'!AZ1547, IF(AND('Raw Data'!J1547&lt;Analysis!$BC$2, 'Raw Data'!E1547-'Raw Data'!D1547&gt;2), 'Raw Data'!BB1547, 0)))</f>
        <v/>
      </c>
      <c r="AQ1552">
        <f>IF(ISBLANK('Raw Data'!A1547), 0, IF(AND('Raw Data'!I1547&lt;Analysis!$BC$2, 'Raw Data'!D1547-'Raw Data'!E1547&gt;3), 'Raw Data'!BC1547, IF(AND('Raw Data'!J1547&lt;Analysis!$BC$2, 'Raw Data'!E1547-'Raw Data'!D1547&gt;3), 'Raw Data'!BE1547, 0)))</f>
        <v/>
      </c>
      <c r="AR1552">
        <f>IF('Hidden Analysiss'!D1548=1,IF(ABS('Raw Data'!E1547-'Raw Data'!D1547)&lt;2,'Raw Data'!AX1547,0), 0)</f>
        <v/>
      </c>
      <c r="AS1552">
        <f>IF('Hidden Analysiss'!D1548=1,IF(ABS('Raw Data'!E1547-'Raw Data'!D1547)&lt;3,'Raw Data'!BA1547,0), 0)</f>
        <v/>
      </c>
      <c r="AT1552">
        <f>IF('Hidden Analysiss'!D1548=1,IF(ABS('Raw Data'!E1547-'Raw Data'!D1547)&lt;4,'Raw Data'!BD1547,0), 0)</f>
        <v/>
      </c>
      <c r="AU1552">
        <f>IF(AND('Hidden Analysiss'!E1548=1, ABS('Raw Data'!E1547-'Raw Data'!D1547)&lt;2), 'Raw Data'!AX1547, 0)</f>
        <v/>
      </c>
      <c r="AV1552">
        <f>IF(AND('Hidden Analysiss'!E1548=1, ABS('Raw Data'!E1547-'Raw Data'!D1547)&lt;3), 'Raw Data'!BA1547, 0)</f>
        <v/>
      </c>
      <c r="AW1552">
        <f>IF(AND('Hidden Analysiss'!E1548=1, ABS('Raw Data'!E1547-'Raw Data'!D1547)&lt;3), 'Raw Data'!BD1547, 0)</f>
        <v/>
      </c>
    </row>
    <row r="1553">
      <c r="A1553" s="1">
        <f>'Raw Data'!A1548</f>
        <v/>
      </c>
      <c r="B1553">
        <f>IF('Raw Data'!E1548&gt;'Raw Data'!D1548, 'Raw Data'!J1548, 0)</f>
        <v/>
      </c>
      <c r="C1553">
        <f>IF('Raw Data'!D1548&gt;'Raw Data'!E1548, 'Raw Data'!I1548, 0)</f>
        <v/>
      </c>
      <c r="D1553">
        <f>SUM(G1553:H1553)</f>
        <v/>
      </c>
      <c r="E1553">
        <f>IF(AND('Raw Data'!J1548&lt;'Raw Data'!I1548,'Raw Data'!E1548&gt;'Raw Data'!D1548,'Raw Data'!E1548-'Raw Data'!D1548&gt;3),'Raw Data'!N1548,IF(AND('Raw Data'!I1548&lt;'Raw Data'!J1548,'Raw Data'!D1548&gt;'Raw Data'!E1548,'Raw Data'!D1548-'Raw Data'!E1548&gt;3),'Raw Data'!M1548,0))</f>
        <v/>
      </c>
      <c r="F1553">
        <f>IF(AND('Raw Data'!J1548&lt;'Raw Data'!I1548,'Raw Data'!E1548&gt;'Raw Data'!D1548,'Raw Data'!E1548-'Raw Data'!D1548&lt;4),'Raw Data'!L1548,IF(AND('Raw Data'!I1548&lt;'Raw Data'!J1548,'Raw Data'!D1548&gt;'Raw Data'!E1548,'Raw Data'!D1548-'Raw Data'!E1548&lt;4),'Raw Data'!K1548,0))</f>
        <v/>
      </c>
      <c r="G1553">
        <f>IF(AND('Raw Data'!J1548&lt;'Raw Data'!I1548, 'Raw Data'!E1548&gt;'Raw Data'!D1548), 'Raw Data'!J1548, 0)</f>
        <v/>
      </c>
      <c r="H1553">
        <f>IF(AND('Raw Data'!J1548&gt;'Raw Data'!I1548, 'Raw Data'!E1548&lt;'Raw Data'!D1548), 'Raw Data'!I1548, 0)</f>
        <v/>
      </c>
      <c r="I1553">
        <f>SUM(J1553:K1553)</f>
        <v/>
      </c>
      <c r="J1553">
        <f>IF(AND('Raw Data'!J1548&gt;'Raw Data'!I1548, 'Raw Data'!E1548&gt;'Raw Data'!D1548), 'Raw Data'!J1548, 0)</f>
        <v/>
      </c>
      <c r="K1553">
        <f>IF(AND('Raw Data'!I1548&gt;'Raw Data'!J1548, 'Raw Data'!D1548&gt;'Raw Data'!E1548), 'Raw Data'!I1548, 0)</f>
        <v/>
      </c>
      <c r="L1553">
        <f>IF('Raw Data'!E1548-'Raw Data'!D1548&gt;3, 'Raw Data'!N1548, 0)</f>
        <v/>
      </c>
      <c r="M1553">
        <f>IF('Raw Data'!D1548-'Raw Data'!E1548&gt;3, 'Raw Data'!M1548, 0)</f>
        <v/>
      </c>
      <c r="N1553">
        <f>IF(ISBLANK('Raw Data'!D1548),0,IF(AND('Raw Data'!E1548&gt;'Raw Data'!D1548,'Raw Data'!E1548-'Raw Data'!D1548&gt;0,'Raw Data'!E1548-'Raw Data'!D1548&lt;4),'Raw Data'!L1548, 0))</f>
        <v/>
      </c>
      <c r="O1553">
        <f>IF(ISBLANK('Raw Data'!D1548),0,IF(AND('Raw Data'!E1548&gt;'Raw Data'!D1548,'Raw Data'!E1548-'Raw Data'!D1548&gt;0,'Raw Data'!D1548-'Raw Data'!E1548&lt;4),'Raw Data'!K1548, 0))</f>
        <v/>
      </c>
      <c r="P1553">
        <f>IF('Raw Data'!E1548-'Raw Data'!D1548&gt;3, 'Raw Data'!N1548, IF('Raw Data'!D1548-'Raw Data'!E1548&gt;3, 'Raw Data'!M1548, 0))</f>
        <v/>
      </c>
      <c r="Q1553">
        <f>IF(ISBLANK('Raw Data'!E1548),0,IF(AND('Raw Data'!E1548-'Raw Data'!D1548&lt;4,'Raw Data'!E1548-'Raw Data'!D1548&gt;0),'Raw Data'!L1548,IF(AND('Raw Data'!D1548&gt;'Raw Data'!E1548,'Raw Data'!D1548-'Raw Data'!E1548&gt;0),'Raw Data'!K1548,0)))</f>
        <v/>
      </c>
      <c r="R1553">
        <f>IF(ISBLANK('Raw Data'!K1548),0,IFERROR(IF(MATCH(SMALL('Raw Data'!K1548:N1548,1),L1553:O1553,0),SMALL('Raw Data'!K1548:N1548,1)),0))</f>
        <v/>
      </c>
      <c r="S1553">
        <f>IF(ISBLANK('Raw Data'!K1548),0,IFERROR(IF(MATCH(SMALL('Raw Data'!K1548:N1548,2),L1553:O1553,0),SMALL('Raw Data'!K1548:N1548,2)),0))</f>
        <v/>
      </c>
      <c r="T1553">
        <f>IF(ISBLANK('Raw Data'!K1548),0,IFERROR(IF(MATCH(SMALL('Raw Data'!K1548:N1548,3),L1553:O1553,0),SMALL('Raw Data'!K1548:N1548,3)),0))</f>
        <v/>
      </c>
      <c r="U1553">
        <f>IF(ISBLANK('Raw Data'!K1548),0,IFERROR(IF(MATCH(SMALL('Raw Data'!K1548:N1548,4),L1553:O1553,0),SMALL('Raw Data'!K1548:N1548,4)),0))</f>
        <v/>
      </c>
      <c r="V1553">
        <f>IF(AND('Raw Data'!D1548&lt;3, 'Raw Data'!E1548&lt;3, 'Raw Data'!A1548&gt;0), 'Raw Data'!AF1548, 0)</f>
        <v/>
      </c>
      <c r="W1553">
        <f>IF(AND('Raw Data'!D1548&lt;4, 'Raw Data'!E1548&lt;4, 'Raw Data'!A1548&gt;0), 'Raw Data'!AI1548, 0)</f>
        <v/>
      </c>
      <c r="X1553">
        <f>IF(AND('Raw Data'!D1548&lt;5, 'Raw Data'!E1548&lt;5, 'Raw Data'!A1548&gt;0), 'Raw Data'!AL1548, 0)</f>
        <v/>
      </c>
      <c r="Y1553">
        <f>IF(AND('Raw Data'!D1548&lt;6, 'Raw Data'!E1548&lt;6, 'Raw Data'!A1548&gt;0), 'Raw Data'!AO1548, 0)</f>
        <v/>
      </c>
      <c r="Z1553">
        <f>IF(ISBLANK('Raw Data'!D1548), 0, IF('Raw Data'!D1548-'Raw Data'!E1548&gt;1, 'Raw Data'!AW1548, 0))</f>
        <v/>
      </c>
      <c r="AA1553">
        <f>IF(ISBLANK('Raw Data'!A1548), 0, IF(ABS('Raw Data'!D1548-'Raw Data'!E1548)&lt;2, 'Raw Data'!AX1548, 0))</f>
        <v/>
      </c>
      <c r="AB1553">
        <f>IF(ISBLANK('Raw Data'!D1548), 0, IF('Raw Data'!E1548-'Raw Data'!D1548&gt;1, 'Raw Data'!AY1548, 0))</f>
        <v/>
      </c>
      <c r="AC1553">
        <f>IF(ISBLANK('Raw Data'!D1548), 0, IF('Raw Data'!D1548-'Raw Data'!E1548&gt;2, 'Raw Data'!AZ1548, 0))</f>
        <v/>
      </c>
      <c r="AD1553">
        <f>IF(ISBLANK('Raw Data'!A1548), 0, IF(ABS('Raw Data'!D1548-'Raw Data'!E1548)&lt;3, 'Raw Data'!BA1548, 0))</f>
        <v/>
      </c>
      <c r="AE1553">
        <f>IF(ISBLANK('Raw Data'!D1548), 0, IF('Raw Data'!E1548-'Raw Data'!D1548&gt;2, 'Raw Data'!BB1548, 0))</f>
        <v/>
      </c>
      <c r="AF1553">
        <f>IF(ISBLANK('Raw Data'!D1548), 0, IF('Raw Data'!D1548-'Raw Data'!E1548&gt;3, 'Raw Data'!BC1548, 0))</f>
        <v/>
      </c>
      <c r="AG1553">
        <f>IF(ISBLANK('Raw Data'!A1548), 0, IF(ABS('Raw Data'!D1548-'Raw Data'!E1548)&lt;4, 'Raw Data'!BD1548, 0))</f>
        <v/>
      </c>
      <c r="AH1553">
        <f>IF(ISBLANK('Raw Data'!D1548), 0, IF('Raw Data'!E1548-'Raw Data'!D1548&gt;3, 'Raw Data'!BE1548, 0))</f>
        <v/>
      </c>
      <c r="AI1553">
        <f>IF(SUM('Raw Data'!D1548:E1548)&gt;'Raw Data'!F1548, 'Raw Data'!G1548, 0)</f>
        <v/>
      </c>
      <c r="AJ1553">
        <f>IF(ISBLANK('Raw Data'!D1548), 0, IF(SUM('Raw Data'!D1548:E1548)&lt;'Raw Data'!F1548, 'Raw Data'!H1548, 0))</f>
        <v/>
      </c>
      <c r="AK1553">
        <f>IF(ISBLANK('Raw Data'!A1548), 0, IF(AND('Raw Data'!D1548&lt;3, 'Raw Data'!E1548&lt;3, 'Raw Data'!F1548&lt;BB$2), 'Raw Data'!AF1548, 0))</f>
        <v/>
      </c>
      <c r="AL1553">
        <f>IF(ISBLANK('Raw Data'!A1548), 0, IF(AND('Raw Data'!D1548&lt;4, 'Raw Data'!E1548&lt;4, 'Raw Data'!F1548&lt;BB$2), 'Raw Data'!AI1548, 0))</f>
        <v/>
      </c>
      <c r="AM1553">
        <f>IF(ISBLANK('Raw Data'!A1548), 0, IF(AND('Raw Data'!D1548&lt;5, 'Raw Data'!E1548&lt;5, 'Raw Data'!F1548&lt;BB$2), 'Raw Data'!AL1548, 0))</f>
        <v/>
      </c>
      <c r="AN1553">
        <f>IF(ISBLANK('Raw Data'!A1548), 0, IF(AND('Raw Data'!D1548&lt;6, 'Raw Data'!E1548&lt;6, 'Raw Data'!F1548&lt;BB$2), 'Raw Data'!AO1548, 0))</f>
        <v/>
      </c>
      <c r="AO1553">
        <f>IF(ISBLANK('Raw Data'!A1548), 0, IF(AND('Raw Data'!I1548&lt;Analysis!$BC$2, 'Raw Data'!D1548-'Raw Data'!E1548&gt;1), 'Raw Data'!AW1548, IF(AND('Raw Data'!J1548&lt;Analysis!$BC$2, 'Raw Data'!E1548-'Raw Data'!D1548&gt;1), 'Raw Data'!AY1548, 0)))</f>
        <v/>
      </c>
      <c r="AP1553">
        <f>IF(ISBLANK('Raw Data'!A1548), 0, IF(AND('Raw Data'!I1548&lt;Analysis!$BC$2, 'Raw Data'!D1548-'Raw Data'!E1548&gt;2), 'Raw Data'!AZ1548, IF(AND('Raw Data'!J1548&lt;Analysis!$BC$2, 'Raw Data'!E1548-'Raw Data'!D1548&gt;2), 'Raw Data'!BB1548, 0)))</f>
        <v/>
      </c>
      <c r="AQ1553">
        <f>IF(ISBLANK('Raw Data'!A1548), 0, IF(AND('Raw Data'!I1548&lt;Analysis!$BC$2, 'Raw Data'!D1548-'Raw Data'!E1548&gt;3), 'Raw Data'!BC1548, IF(AND('Raw Data'!J1548&lt;Analysis!$BC$2, 'Raw Data'!E1548-'Raw Data'!D1548&gt;3), 'Raw Data'!BE1548, 0)))</f>
        <v/>
      </c>
      <c r="AR1553">
        <f>IF('Hidden Analysiss'!D1549=1,IF(ABS('Raw Data'!E1548-'Raw Data'!D1548)&lt;2,'Raw Data'!AX1548,0), 0)</f>
        <v/>
      </c>
      <c r="AS1553">
        <f>IF('Hidden Analysiss'!D1549=1,IF(ABS('Raw Data'!E1548-'Raw Data'!D1548)&lt;3,'Raw Data'!BA1548,0), 0)</f>
        <v/>
      </c>
      <c r="AT1553">
        <f>IF('Hidden Analysiss'!D1549=1,IF(ABS('Raw Data'!E1548-'Raw Data'!D1548)&lt;4,'Raw Data'!BD1548,0), 0)</f>
        <v/>
      </c>
      <c r="AU1553">
        <f>IF(AND('Hidden Analysiss'!E1549=1, ABS('Raw Data'!E1548-'Raw Data'!D1548)&lt;2), 'Raw Data'!AX1548, 0)</f>
        <v/>
      </c>
      <c r="AV1553">
        <f>IF(AND('Hidden Analysiss'!E1549=1, ABS('Raw Data'!E1548-'Raw Data'!D1548)&lt;3), 'Raw Data'!BA1548, 0)</f>
        <v/>
      </c>
      <c r="AW1553">
        <f>IF(AND('Hidden Analysiss'!E1549=1, ABS('Raw Data'!E1548-'Raw Data'!D1548)&lt;3), 'Raw Data'!BD1548, 0)</f>
        <v/>
      </c>
    </row>
    <row r="1554">
      <c r="A1554" s="1">
        <f>'Raw Data'!A1549</f>
        <v/>
      </c>
      <c r="B1554">
        <f>IF('Raw Data'!E1549&gt;'Raw Data'!D1549, 'Raw Data'!J1549, 0)</f>
        <v/>
      </c>
      <c r="C1554">
        <f>IF('Raw Data'!D1549&gt;'Raw Data'!E1549, 'Raw Data'!I1549, 0)</f>
        <v/>
      </c>
      <c r="D1554">
        <f>SUM(G1554:H1554)</f>
        <v/>
      </c>
      <c r="E1554">
        <f>IF(AND('Raw Data'!J1549&lt;'Raw Data'!I1549,'Raw Data'!E1549&gt;'Raw Data'!D1549,'Raw Data'!E1549-'Raw Data'!D1549&gt;3),'Raw Data'!N1549,IF(AND('Raw Data'!I1549&lt;'Raw Data'!J1549,'Raw Data'!D1549&gt;'Raw Data'!E1549,'Raw Data'!D1549-'Raw Data'!E1549&gt;3),'Raw Data'!M1549,0))</f>
        <v/>
      </c>
      <c r="F1554">
        <f>IF(AND('Raw Data'!J1549&lt;'Raw Data'!I1549,'Raw Data'!E1549&gt;'Raw Data'!D1549,'Raw Data'!E1549-'Raw Data'!D1549&lt;4),'Raw Data'!L1549,IF(AND('Raw Data'!I1549&lt;'Raw Data'!J1549,'Raw Data'!D1549&gt;'Raw Data'!E1549,'Raw Data'!D1549-'Raw Data'!E1549&lt;4),'Raw Data'!K1549,0))</f>
        <v/>
      </c>
      <c r="G1554">
        <f>IF(AND('Raw Data'!J1549&lt;'Raw Data'!I1549, 'Raw Data'!E1549&gt;'Raw Data'!D1549), 'Raw Data'!J1549, 0)</f>
        <v/>
      </c>
      <c r="H1554">
        <f>IF(AND('Raw Data'!J1549&gt;'Raw Data'!I1549, 'Raw Data'!E1549&lt;'Raw Data'!D1549), 'Raw Data'!I1549, 0)</f>
        <v/>
      </c>
      <c r="I1554">
        <f>SUM(J1554:K1554)</f>
        <v/>
      </c>
      <c r="J1554">
        <f>IF(AND('Raw Data'!J1549&gt;'Raw Data'!I1549, 'Raw Data'!E1549&gt;'Raw Data'!D1549), 'Raw Data'!J1549, 0)</f>
        <v/>
      </c>
      <c r="K1554">
        <f>IF(AND('Raw Data'!I1549&gt;'Raw Data'!J1549, 'Raw Data'!D1549&gt;'Raw Data'!E1549), 'Raw Data'!I1549, 0)</f>
        <v/>
      </c>
      <c r="L1554">
        <f>IF('Raw Data'!E1549-'Raw Data'!D1549&gt;3, 'Raw Data'!N1549, 0)</f>
        <v/>
      </c>
      <c r="M1554">
        <f>IF('Raw Data'!D1549-'Raw Data'!E1549&gt;3, 'Raw Data'!M1549, 0)</f>
        <v/>
      </c>
      <c r="N1554">
        <f>IF(ISBLANK('Raw Data'!D1549),0,IF(AND('Raw Data'!E1549&gt;'Raw Data'!D1549,'Raw Data'!E1549-'Raw Data'!D1549&gt;0,'Raw Data'!E1549-'Raw Data'!D1549&lt;4),'Raw Data'!L1549, 0))</f>
        <v/>
      </c>
      <c r="O1554">
        <f>IF(ISBLANK('Raw Data'!D1549),0,IF(AND('Raw Data'!E1549&gt;'Raw Data'!D1549,'Raw Data'!E1549-'Raw Data'!D1549&gt;0,'Raw Data'!D1549-'Raw Data'!E1549&lt;4),'Raw Data'!K1549, 0))</f>
        <v/>
      </c>
      <c r="P1554">
        <f>IF('Raw Data'!E1549-'Raw Data'!D1549&gt;3, 'Raw Data'!N1549, IF('Raw Data'!D1549-'Raw Data'!E1549&gt;3, 'Raw Data'!M1549, 0))</f>
        <v/>
      </c>
      <c r="Q1554">
        <f>IF(ISBLANK('Raw Data'!E1549),0,IF(AND('Raw Data'!E1549-'Raw Data'!D1549&lt;4,'Raw Data'!E1549-'Raw Data'!D1549&gt;0),'Raw Data'!L1549,IF(AND('Raw Data'!D1549&gt;'Raw Data'!E1549,'Raw Data'!D1549-'Raw Data'!E1549&gt;0),'Raw Data'!K1549,0)))</f>
        <v/>
      </c>
      <c r="R1554">
        <f>IF(ISBLANK('Raw Data'!K1549),0,IFERROR(IF(MATCH(SMALL('Raw Data'!K1549:N1549,1),L1554:O1554,0),SMALL('Raw Data'!K1549:N1549,1)),0))</f>
        <v/>
      </c>
      <c r="S1554">
        <f>IF(ISBLANK('Raw Data'!K1549),0,IFERROR(IF(MATCH(SMALL('Raw Data'!K1549:N1549,2),L1554:O1554,0),SMALL('Raw Data'!K1549:N1549,2)),0))</f>
        <v/>
      </c>
      <c r="T1554">
        <f>IF(ISBLANK('Raw Data'!K1549),0,IFERROR(IF(MATCH(SMALL('Raw Data'!K1549:N1549,3),L1554:O1554,0),SMALL('Raw Data'!K1549:N1549,3)),0))</f>
        <v/>
      </c>
      <c r="U1554">
        <f>IF(ISBLANK('Raw Data'!K1549),0,IFERROR(IF(MATCH(SMALL('Raw Data'!K1549:N1549,4),L1554:O1554,0),SMALL('Raw Data'!K1549:N1549,4)),0))</f>
        <v/>
      </c>
      <c r="V1554">
        <f>IF(AND('Raw Data'!D1549&lt;3, 'Raw Data'!E1549&lt;3, 'Raw Data'!A1549&gt;0), 'Raw Data'!AF1549, 0)</f>
        <v/>
      </c>
      <c r="W1554">
        <f>IF(AND('Raw Data'!D1549&lt;4, 'Raw Data'!E1549&lt;4, 'Raw Data'!A1549&gt;0), 'Raw Data'!AI1549, 0)</f>
        <v/>
      </c>
      <c r="X1554">
        <f>IF(AND('Raw Data'!D1549&lt;5, 'Raw Data'!E1549&lt;5, 'Raw Data'!A1549&gt;0), 'Raw Data'!AL1549, 0)</f>
        <v/>
      </c>
      <c r="Y1554">
        <f>IF(AND('Raw Data'!D1549&lt;6, 'Raw Data'!E1549&lt;6, 'Raw Data'!A1549&gt;0), 'Raw Data'!AO1549, 0)</f>
        <v/>
      </c>
      <c r="Z1554">
        <f>IF(ISBLANK('Raw Data'!D1549), 0, IF('Raw Data'!D1549-'Raw Data'!E1549&gt;1, 'Raw Data'!AW1549, 0))</f>
        <v/>
      </c>
      <c r="AA1554">
        <f>IF(ISBLANK('Raw Data'!A1549), 0, IF(ABS('Raw Data'!D1549-'Raw Data'!E1549)&lt;2, 'Raw Data'!AX1549, 0))</f>
        <v/>
      </c>
      <c r="AB1554">
        <f>IF(ISBLANK('Raw Data'!D1549), 0, IF('Raw Data'!E1549-'Raw Data'!D1549&gt;1, 'Raw Data'!AY1549, 0))</f>
        <v/>
      </c>
      <c r="AC1554">
        <f>IF(ISBLANK('Raw Data'!D1549), 0, IF('Raw Data'!D1549-'Raw Data'!E1549&gt;2, 'Raw Data'!AZ1549, 0))</f>
        <v/>
      </c>
      <c r="AD1554">
        <f>IF(ISBLANK('Raw Data'!A1549), 0, IF(ABS('Raw Data'!D1549-'Raw Data'!E1549)&lt;3, 'Raw Data'!BA1549, 0))</f>
        <v/>
      </c>
      <c r="AE1554">
        <f>IF(ISBLANK('Raw Data'!D1549), 0, IF('Raw Data'!E1549-'Raw Data'!D1549&gt;2, 'Raw Data'!BB1549, 0))</f>
        <v/>
      </c>
      <c r="AF1554">
        <f>IF(ISBLANK('Raw Data'!D1549), 0, IF('Raw Data'!D1549-'Raw Data'!E1549&gt;3, 'Raw Data'!BC1549, 0))</f>
        <v/>
      </c>
      <c r="AG1554">
        <f>IF(ISBLANK('Raw Data'!A1549), 0, IF(ABS('Raw Data'!D1549-'Raw Data'!E1549)&lt;4, 'Raw Data'!BD1549, 0))</f>
        <v/>
      </c>
      <c r="AH1554">
        <f>IF(ISBLANK('Raw Data'!D1549), 0, IF('Raw Data'!E1549-'Raw Data'!D1549&gt;3, 'Raw Data'!BE1549, 0))</f>
        <v/>
      </c>
      <c r="AI1554">
        <f>IF(SUM('Raw Data'!D1549:E1549)&gt;'Raw Data'!F1549, 'Raw Data'!G1549, 0)</f>
        <v/>
      </c>
      <c r="AJ1554">
        <f>IF(ISBLANK('Raw Data'!D1549), 0, IF(SUM('Raw Data'!D1549:E1549)&lt;'Raw Data'!F1549, 'Raw Data'!H1549, 0))</f>
        <v/>
      </c>
      <c r="AK1554">
        <f>IF(ISBLANK('Raw Data'!A1549), 0, IF(AND('Raw Data'!D1549&lt;3, 'Raw Data'!E1549&lt;3, 'Raw Data'!F1549&lt;BB$2), 'Raw Data'!AF1549, 0))</f>
        <v/>
      </c>
      <c r="AL1554">
        <f>IF(ISBLANK('Raw Data'!A1549), 0, IF(AND('Raw Data'!D1549&lt;4, 'Raw Data'!E1549&lt;4, 'Raw Data'!F1549&lt;BB$2), 'Raw Data'!AI1549, 0))</f>
        <v/>
      </c>
      <c r="AM1554">
        <f>IF(ISBLANK('Raw Data'!A1549), 0, IF(AND('Raw Data'!D1549&lt;5, 'Raw Data'!E1549&lt;5, 'Raw Data'!F1549&lt;BB$2), 'Raw Data'!AL1549, 0))</f>
        <v/>
      </c>
      <c r="AN1554">
        <f>IF(ISBLANK('Raw Data'!A1549), 0, IF(AND('Raw Data'!D1549&lt;6, 'Raw Data'!E1549&lt;6, 'Raw Data'!F1549&lt;BB$2), 'Raw Data'!AO1549, 0))</f>
        <v/>
      </c>
      <c r="AO1554">
        <f>IF(ISBLANK('Raw Data'!A1549), 0, IF(AND('Raw Data'!I1549&lt;Analysis!$BC$2, 'Raw Data'!D1549-'Raw Data'!E1549&gt;1), 'Raw Data'!AW1549, IF(AND('Raw Data'!J1549&lt;Analysis!$BC$2, 'Raw Data'!E1549-'Raw Data'!D1549&gt;1), 'Raw Data'!AY1549, 0)))</f>
        <v/>
      </c>
      <c r="AP1554">
        <f>IF(ISBLANK('Raw Data'!A1549), 0, IF(AND('Raw Data'!I1549&lt;Analysis!$BC$2, 'Raw Data'!D1549-'Raw Data'!E1549&gt;2), 'Raw Data'!AZ1549, IF(AND('Raw Data'!J1549&lt;Analysis!$BC$2, 'Raw Data'!E1549-'Raw Data'!D1549&gt;2), 'Raw Data'!BB1549, 0)))</f>
        <v/>
      </c>
      <c r="AQ1554">
        <f>IF(ISBLANK('Raw Data'!A1549), 0, IF(AND('Raw Data'!I1549&lt;Analysis!$BC$2, 'Raw Data'!D1549-'Raw Data'!E1549&gt;3), 'Raw Data'!BC1549, IF(AND('Raw Data'!J1549&lt;Analysis!$BC$2, 'Raw Data'!E1549-'Raw Data'!D1549&gt;3), 'Raw Data'!BE1549, 0)))</f>
        <v/>
      </c>
      <c r="AR1554">
        <f>IF('Hidden Analysiss'!D1550=1,IF(ABS('Raw Data'!E1549-'Raw Data'!D1549)&lt;2,'Raw Data'!AX1549,0), 0)</f>
        <v/>
      </c>
      <c r="AS1554">
        <f>IF('Hidden Analysiss'!D1550=1,IF(ABS('Raw Data'!E1549-'Raw Data'!D1549)&lt;3,'Raw Data'!BA1549,0), 0)</f>
        <v/>
      </c>
      <c r="AT1554">
        <f>IF('Hidden Analysiss'!D1550=1,IF(ABS('Raw Data'!E1549-'Raw Data'!D1549)&lt;4,'Raw Data'!BD1549,0), 0)</f>
        <v/>
      </c>
      <c r="AU1554">
        <f>IF(AND('Hidden Analysiss'!E1550=1, ABS('Raw Data'!E1549-'Raw Data'!D1549)&lt;2), 'Raw Data'!AX1549, 0)</f>
        <v/>
      </c>
      <c r="AV1554">
        <f>IF(AND('Hidden Analysiss'!E1550=1, ABS('Raw Data'!E1549-'Raw Data'!D1549)&lt;3), 'Raw Data'!BA1549, 0)</f>
        <v/>
      </c>
      <c r="AW1554">
        <f>IF(AND('Hidden Analysiss'!E1550=1, ABS('Raw Data'!E1549-'Raw Data'!D1549)&lt;3), 'Raw Data'!BD1549, 0)</f>
        <v/>
      </c>
    </row>
    <row r="1555">
      <c r="A1555" s="1">
        <f>'Raw Data'!A1550</f>
        <v/>
      </c>
      <c r="B1555">
        <f>IF('Raw Data'!E1550&gt;'Raw Data'!D1550, 'Raw Data'!J1550, 0)</f>
        <v/>
      </c>
      <c r="C1555">
        <f>IF('Raw Data'!D1550&gt;'Raw Data'!E1550, 'Raw Data'!I1550, 0)</f>
        <v/>
      </c>
      <c r="D1555">
        <f>SUM(G1555:H1555)</f>
        <v/>
      </c>
      <c r="E1555">
        <f>IF(AND('Raw Data'!J1550&lt;'Raw Data'!I1550,'Raw Data'!E1550&gt;'Raw Data'!D1550,'Raw Data'!E1550-'Raw Data'!D1550&gt;3),'Raw Data'!N1550,IF(AND('Raw Data'!I1550&lt;'Raw Data'!J1550,'Raw Data'!D1550&gt;'Raw Data'!E1550,'Raw Data'!D1550-'Raw Data'!E1550&gt;3),'Raw Data'!M1550,0))</f>
        <v/>
      </c>
      <c r="F1555">
        <f>IF(AND('Raw Data'!J1550&lt;'Raw Data'!I1550,'Raw Data'!E1550&gt;'Raw Data'!D1550,'Raw Data'!E1550-'Raw Data'!D1550&lt;4),'Raw Data'!L1550,IF(AND('Raw Data'!I1550&lt;'Raw Data'!J1550,'Raw Data'!D1550&gt;'Raw Data'!E1550,'Raw Data'!D1550-'Raw Data'!E1550&lt;4),'Raw Data'!K1550,0))</f>
        <v/>
      </c>
      <c r="G1555">
        <f>IF(AND('Raw Data'!J1550&lt;'Raw Data'!I1550, 'Raw Data'!E1550&gt;'Raw Data'!D1550), 'Raw Data'!J1550, 0)</f>
        <v/>
      </c>
      <c r="H1555">
        <f>IF(AND('Raw Data'!J1550&gt;'Raw Data'!I1550, 'Raw Data'!E1550&lt;'Raw Data'!D1550), 'Raw Data'!I1550, 0)</f>
        <v/>
      </c>
      <c r="I1555">
        <f>SUM(J1555:K1555)</f>
        <v/>
      </c>
      <c r="J1555">
        <f>IF(AND('Raw Data'!J1550&gt;'Raw Data'!I1550, 'Raw Data'!E1550&gt;'Raw Data'!D1550), 'Raw Data'!J1550, 0)</f>
        <v/>
      </c>
      <c r="K1555">
        <f>IF(AND('Raw Data'!I1550&gt;'Raw Data'!J1550, 'Raw Data'!D1550&gt;'Raw Data'!E1550), 'Raw Data'!I1550, 0)</f>
        <v/>
      </c>
      <c r="L1555">
        <f>IF('Raw Data'!E1550-'Raw Data'!D1550&gt;3, 'Raw Data'!N1550, 0)</f>
        <v/>
      </c>
      <c r="M1555">
        <f>IF('Raw Data'!D1550-'Raw Data'!E1550&gt;3, 'Raw Data'!M1550, 0)</f>
        <v/>
      </c>
      <c r="N1555">
        <f>IF(ISBLANK('Raw Data'!D1550),0,IF(AND('Raw Data'!E1550&gt;'Raw Data'!D1550,'Raw Data'!E1550-'Raw Data'!D1550&gt;0,'Raw Data'!E1550-'Raw Data'!D1550&lt;4),'Raw Data'!L1550, 0))</f>
        <v/>
      </c>
      <c r="O1555">
        <f>IF(ISBLANK('Raw Data'!D1550),0,IF(AND('Raw Data'!E1550&gt;'Raw Data'!D1550,'Raw Data'!E1550-'Raw Data'!D1550&gt;0,'Raw Data'!D1550-'Raw Data'!E1550&lt;4),'Raw Data'!K1550, 0))</f>
        <v/>
      </c>
      <c r="P1555">
        <f>IF('Raw Data'!E1550-'Raw Data'!D1550&gt;3, 'Raw Data'!N1550, IF('Raw Data'!D1550-'Raw Data'!E1550&gt;3, 'Raw Data'!M1550, 0))</f>
        <v/>
      </c>
      <c r="Q1555">
        <f>IF(ISBLANK('Raw Data'!E1550),0,IF(AND('Raw Data'!E1550-'Raw Data'!D1550&lt;4,'Raw Data'!E1550-'Raw Data'!D1550&gt;0),'Raw Data'!L1550,IF(AND('Raw Data'!D1550&gt;'Raw Data'!E1550,'Raw Data'!D1550-'Raw Data'!E1550&gt;0),'Raw Data'!K1550,0)))</f>
        <v/>
      </c>
      <c r="R1555">
        <f>IF(ISBLANK('Raw Data'!K1550),0,IFERROR(IF(MATCH(SMALL('Raw Data'!K1550:N1550,1),L1555:O1555,0),SMALL('Raw Data'!K1550:N1550,1)),0))</f>
        <v/>
      </c>
      <c r="S1555">
        <f>IF(ISBLANK('Raw Data'!K1550),0,IFERROR(IF(MATCH(SMALL('Raw Data'!K1550:N1550,2),L1555:O1555,0),SMALL('Raw Data'!K1550:N1550,2)),0))</f>
        <v/>
      </c>
      <c r="T1555">
        <f>IF(ISBLANK('Raw Data'!K1550),0,IFERROR(IF(MATCH(SMALL('Raw Data'!K1550:N1550,3),L1555:O1555,0),SMALL('Raw Data'!K1550:N1550,3)),0))</f>
        <v/>
      </c>
      <c r="U1555">
        <f>IF(ISBLANK('Raw Data'!K1550),0,IFERROR(IF(MATCH(SMALL('Raw Data'!K1550:N1550,4),L1555:O1555,0),SMALL('Raw Data'!K1550:N1550,4)),0))</f>
        <v/>
      </c>
      <c r="V1555">
        <f>IF(AND('Raw Data'!D1550&lt;3, 'Raw Data'!E1550&lt;3, 'Raw Data'!A1550&gt;0), 'Raw Data'!AF1550, 0)</f>
        <v/>
      </c>
      <c r="W1555">
        <f>IF(AND('Raw Data'!D1550&lt;4, 'Raw Data'!E1550&lt;4, 'Raw Data'!A1550&gt;0), 'Raw Data'!AI1550, 0)</f>
        <v/>
      </c>
      <c r="X1555">
        <f>IF(AND('Raw Data'!D1550&lt;5, 'Raw Data'!E1550&lt;5, 'Raw Data'!A1550&gt;0), 'Raw Data'!AL1550, 0)</f>
        <v/>
      </c>
      <c r="Y1555">
        <f>IF(AND('Raw Data'!D1550&lt;6, 'Raw Data'!E1550&lt;6, 'Raw Data'!A1550&gt;0), 'Raw Data'!AO1550, 0)</f>
        <v/>
      </c>
      <c r="Z1555">
        <f>IF(ISBLANK('Raw Data'!D1550), 0, IF('Raw Data'!D1550-'Raw Data'!E1550&gt;1, 'Raw Data'!AW1550, 0))</f>
        <v/>
      </c>
      <c r="AA1555">
        <f>IF(ISBLANK('Raw Data'!A1550), 0, IF(ABS('Raw Data'!D1550-'Raw Data'!E1550)&lt;2, 'Raw Data'!AX1550, 0))</f>
        <v/>
      </c>
      <c r="AB1555">
        <f>IF(ISBLANK('Raw Data'!D1550), 0, IF('Raw Data'!E1550-'Raw Data'!D1550&gt;1, 'Raw Data'!AY1550, 0))</f>
        <v/>
      </c>
      <c r="AC1555">
        <f>IF(ISBLANK('Raw Data'!D1550), 0, IF('Raw Data'!D1550-'Raw Data'!E1550&gt;2, 'Raw Data'!AZ1550, 0))</f>
        <v/>
      </c>
      <c r="AD1555">
        <f>IF(ISBLANK('Raw Data'!A1550), 0, IF(ABS('Raw Data'!D1550-'Raw Data'!E1550)&lt;3, 'Raw Data'!BA1550, 0))</f>
        <v/>
      </c>
      <c r="AE1555">
        <f>IF(ISBLANK('Raw Data'!D1550), 0, IF('Raw Data'!E1550-'Raw Data'!D1550&gt;2, 'Raw Data'!BB1550, 0))</f>
        <v/>
      </c>
      <c r="AF1555">
        <f>IF(ISBLANK('Raw Data'!D1550), 0, IF('Raw Data'!D1550-'Raw Data'!E1550&gt;3, 'Raw Data'!BC1550, 0))</f>
        <v/>
      </c>
      <c r="AG1555">
        <f>IF(ISBLANK('Raw Data'!A1550), 0, IF(ABS('Raw Data'!D1550-'Raw Data'!E1550)&lt;4, 'Raw Data'!BD1550, 0))</f>
        <v/>
      </c>
      <c r="AH1555">
        <f>IF(ISBLANK('Raw Data'!D1550), 0, IF('Raw Data'!E1550-'Raw Data'!D1550&gt;3, 'Raw Data'!BE1550, 0))</f>
        <v/>
      </c>
      <c r="AI1555">
        <f>IF(SUM('Raw Data'!D1550:E1550)&gt;'Raw Data'!F1550, 'Raw Data'!G1550, 0)</f>
        <v/>
      </c>
      <c r="AJ1555">
        <f>IF(ISBLANK('Raw Data'!D1550), 0, IF(SUM('Raw Data'!D1550:E1550)&lt;'Raw Data'!F1550, 'Raw Data'!H1550, 0))</f>
        <v/>
      </c>
      <c r="AK1555">
        <f>IF(ISBLANK('Raw Data'!A1550), 0, IF(AND('Raw Data'!D1550&lt;3, 'Raw Data'!E1550&lt;3, 'Raw Data'!F1550&lt;BB$2), 'Raw Data'!AF1550, 0))</f>
        <v/>
      </c>
      <c r="AL1555">
        <f>IF(ISBLANK('Raw Data'!A1550), 0, IF(AND('Raw Data'!D1550&lt;4, 'Raw Data'!E1550&lt;4, 'Raw Data'!F1550&lt;BB$2), 'Raw Data'!AI1550, 0))</f>
        <v/>
      </c>
      <c r="AM1555">
        <f>IF(ISBLANK('Raw Data'!A1550), 0, IF(AND('Raw Data'!D1550&lt;5, 'Raw Data'!E1550&lt;5, 'Raw Data'!F1550&lt;BB$2), 'Raw Data'!AL1550, 0))</f>
        <v/>
      </c>
      <c r="AN1555">
        <f>IF(ISBLANK('Raw Data'!A1550), 0, IF(AND('Raw Data'!D1550&lt;6, 'Raw Data'!E1550&lt;6, 'Raw Data'!F1550&lt;BB$2), 'Raw Data'!AO1550, 0))</f>
        <v/>
      </c>
      <c r="AO1555">
        <f>IF(ISBLANK('Raw Data'!A1550), 0, IF(AND('Raw Data'!I1550&lt;Analysis!$BC$2, 'Raw Data'!D1550-'Raw Data'!E1550&gt;1), 'Raw Data'!AW1550, IF(AND('Raw Data'!J1550&lt;Analysis!$BC$2, 'Raw Data'!E1550-'Raw Data'!D1550&gt;1), 'Raw Data'!AY1550, 0)))</f>
        <v/>
      </c>
      <c r="AP1555">
        <f>IF(ISBLANK('Raw Data'!A1550), 0, IF(AND('Raw Data'!I1550&lt;Analysis!$BC$2, 'Raw Data'!D1550-'Raw Data'!E1550&gt;2), 'Raw Data'!AZ1550, IF(AND('Raw Data'!J1550&lt;Analysis!$BC$2, 'Raw Data'!E1550-'Raw Data'!D1550&gt;2), 'Raw Data'!BB1550, 0)))</f>
        <v/>
      </c>
      <c r="AQ1555">
        <f>IF(ISBLANK('Raw Data'!A1550), 0, IF(AND('Raw Data'!I1550&lt;Analysis!$BC$2, 'Raw Data'!D1550-'Raw Data'!E1550&gt;3), 'Raw Data'!BC1550, IF(AND('Raw Data'!J1550&lt;Analysis!$BC$2, 'Raw Data'!E1550-'Raw Data'!D1550&gt;3), 'Raw Data'!BE1550, 0)))</f>
        <v/>
      </c>
      <c r="AR1555">
        <f>IF('Hidden Analysiss'!D1551=1,IF(ABS('Raw Data'!E1550-'Raw Data'!D1550)&lt;2,'Raw Data'!AX1550,0), 0)</f>
        <v/>
      </c>
      <c r="AS1555">
        <f>IF('Hidden Analysiss'!D1551=1,IF(ABS('Raw Data'!E1550-'Raw Data'!D1550)&lt;3,'Raw Data'!BA1550,0), 0)</f>
        <v/>
      </c>
      <c r="AT1555">
        <f>IF('Hidden Analysiss'!D1551=1,IF(ABS('Raw Data'!E1550-'Raw Data'!D1550)&lt;4,'Raw Data'!BD1550,0), 0)</f>
        <v/>
      </c>
      <c r="AU1555">
        <f>IF(AND('Hidden Analysiss'!E1551=1, ABS('Raw Data'!E1550-'Raw Data'!D1550)&lt;2), 'Raw Data'!AX1550, 0)</f>
        <v/>
      </c>
      <c r="AV1555">
        <f>IF(AND('Hidden Analysiss'!E1551=1, ABS('Raw Data'!E1550-'Raw Data'!D1550)&lt;3), 'Raw Data'!BA1550, 0)</f>
        <v/>
      </c>
      <c r="AW1555">
        <f>IF(AND('Hidden Analysiss'!E1551=1, ABS('Raw Data'!E1550-'Raw Data'!D1550)&lt;3), 'Raw Data'!BD1550, 0)</f>
        <v/>
      </c>
    </row>
    <row r="1556">
      <c r="A1556" s="1">
        <f>'Raw Data'!A1551</f>
        <v/>
      </c>
      <c r="B1556">
        <f>IF('Raw Data'!E1551&gt;'Raw Data'!D1551, 'Raw Data'!J1551, 0)</f>
        <v/>
      </c>
      <c r="C1556">
        <f>IF('Raw Data'!D1551&gt;'Raw Data'!E1551, 'Raw Data'!I1551, 0)</f>
        <v/>
      </c>
      <c r="D1556">
        <f>SUM(G1556:H1556)</f>
        <v/>
      </c>
      <c r="E1556">
        <f>IF(AND('Raw Data'!J1551&lt;'Raw Data'!I1551,'Raw Data'!E1551&gt;'Raw Data'!D1551,'Raw Data'!E1551-'Raw Data'!D1551&gt;3),'Raw Data'!N1551,IF(AND('Raw Data'!I1551&lt;'Raw Data'!J1551,'Raw Data'!D1551&gt;'Raw Data'!E1551,'Raw Data'!D1551-'Raw Data'!E1551&gt;3),'Raw Data'!M1551,0))</f>
        <v/>
      </c>
      <c r="F1556">
        <f>IF(AND('Raw Data'!J1551&lt;'Raw Data'!I1551,'Raw Data'!E1551&gt;'Raw Data'!D1551,'Raw Data'!E1551-'Raw Data'!D1551&lt;4),'Raw Data'!L1551,IF(AND('Raw Data'!I1551&lt;'Raw Data'!J1551,'Raw Data'!D1551&gt;'Raw Data'!E1551,'Raw Data'!D1551-'Raw Data'!E1551&lt;4),'Raw Data'!K1551,0))</f>
        <v/>
      </c>
      <c r="G1556">
        <f>IF(AND('Raw Data'!J1551&lt;'Raw Data'!I1551, 'Raw Data'!E1551&gt;'Raw Data'!D1551), 'Raw Data'!J1551, 0)</f>
        <v/>
      </c>
      <c r="H1556">
        <f>IF(AND('Raw Data'!J1551&gt;'Raw Data'!I1551, 'Raw Data'!E1551&lt;'Raw Data'!D1551), 'Raw Data'!I1551, 0)</f>
        <v/>
      </c>
      <c r="I1556">
        <f>SUM(J1556:K1556)</f>
        <v/>
      </c>
      <c r="J1556">
        <f>IF(AND('Raw Data'!J1551&gt;'Raw Data'!I1551, 'Raw Data'!E1551&gt;'Raw Data'!D1551), 'Raw Data'!J1551, 0)</f>
        <v/>
      </c>
      <c r="K1556">
        <f>IF(AND('Raw Data'!I1551&gt;'Raw Data'!J1551, 'Raw Data'!D1551&gt;'Raw Data'!E1551), 'Raw Data'!I1551, 0)</f>
        <v/>
      </c>
      <c r="L1556">
        <f>IF('Raw Data'!E1551-'Raw Data'!D1551&gt;3, 'Raw Data'!N1551, 0)</f>
        <v/>
      </c>
      <c r="M1556">
        <f>IF('Raw Data'!D1551-'Raw Data'!E1551&gt;3, 'Raw Data'!M1551, 0)</f>
        <v/>
      </c>
      <c r="N1556">
        <f>IF(ISBLANK('Raw Data'!D1551),0,IF(AND('Raw Data'!E1551&gt;'Raw Data'!D1551,'Raw Data'!E1551-'Raw Data'!D1551&gt;0,'Raw Data'!E1551-'Raw Data'!D1551&lt;4),'Raw Data'!L1551, 0))</f>
        <v/>
      </c>
      <c r="O1556">
        <f>IF(ISBLANK('Raw Data'!D1551),0,IF(AND('Raw Data'!E1551&gt;'Raw Data'!D1551,'Raw Data'!E1551-'Raw Data'!D1551&gt;0,'Raw Data'!D1551-'Raw Data'!E1551&lt;4),'Raw Data'!K1551, 0))</f>
        <v/>
      </c>
      <c r="P1556">
        <f>IF('Raw Data'!E1551-'Raw Data'!D1551&gt;3, 'Raw Data'!N1551, IF('Raw Data'!D1551-'Raw Data'!E1551&gt;3, 'Raw Data'!M1551, 0))</f>
        <v/>
      </c>
      <c r="Q1556">
        <f>IF(ISBLANK('Raw Data'!E1551),0,IF(AND('Raw Data'!E1551-'Raw Data'!D1551&lt;4,'Raw Data'!E1551-'Raw Data'!D1551&gt;0),'Raw Data'!L1551,IF(AND('Raw Data'!D1551&gt;'Raw Data'!E1551,'Raw Data'!D1551-'Raw Data'!E1551&gt;0),'Raw Data'!K1551,0)))</f>
        <v/>
      </c>
      <c r="R1556">
        <f>IF(ISBLANK('Raw Data'!K1551),0,IFERROR(IF(MATCH(SMALL('Raw Data'!K1551:N1551,1),L1556:O1556,0),SMALL('Raw Data'!K1551:N1551,1)),0))</f>
        <v/>
      </c>
      <c r="S1556">
        <f>IF(ISBLANK('Raw Data'!K1551),0,IFERROR(IF(MATCH(SMALL('Raw Data'!K1551:N1551,2),L1556:O1556,0),SMALL('Raw Data'!K1551:N1551,2)),0))</f>
        <v/>
      </c>
      <c r="T1556">
        <f>IF(ISBLANK('Raw Data'!K1551),0,IFERROR(IF(MATCH(SMALL('Raw Data'!K1551:N1551,3),L1556:O1556,0),SMALL('Raw Data'!K1551:N1551,3)),0))</f>
        <v/>
      </c>
      <c r="U1556">
        <f>IF(ISBLANK('Raw Data'!K1551),0,IFERROR(IF(MATCH(SMALL('Raw Data'!K1551:N1551,4),L1556:O1556,0),SMALL('Raw Data'!K1551:N1551,4)),0))</f>
        <v/>
      </c>
      <c r="V1556">
        <f>IF(AND('Raw Data'!D1551&lt;3, 'Raw Data'!E1551&lt;3, 'Raw Data'!A1551&gt;0), 'Raw Data'!AF1551, 0)</f>
        <v/>
      </c>
      <c r="W1556">
        <f>IF(AND('Raw Data'!D1551&lt;4, 'Raw Data'!E1551&lt;4, 'Raw Data'!A1551&gt;0), 'Raw Data'!AI1551, 0)</f>
        <v/>
      </c>
      <c r="X1556">
        <f>IF(AND('Raw Data'!D1551&lt;5, 'Raw Data'!E1551&lt;5, 'Raw Data'!A1551&gt;0), 'Raw Data'!AL1551, 0)</f>
        <v/>
      </c>
      <c r="Y1556">
        <f>IF(AND('Raw Data'!D1551&lt;6, 'Raw Data'!E1551&lt;6, 'Raw Data'!A1551&gt;0), 'Raw Data'!AO1551, 0)</f>
        <v/>
      </c>
      <c r="Z1556">
        <f>IF(ISBLANK('Raw Data'!D1551), 0, IF('Raw Data'!D1551-'Raw Data'!E1551&gt;1, 'Raw Data'!AW1551, 0))</f>
        <v/>
      </c>
      <c r="AA1556">
        <f>IF(ISBLANK('Raw Data'!A1551), 0, IF(ABS('Raw Data'!D1551-'Raw Data'!E1551)&lt;2, 'Raw Data'!AX1551, 0))</f>
        <v/>
      </c>
      <c r="AB1556">
        <f>IF(ISBLANK('Raw Data'!D1551), 0, IF('Raw Data'!E1551-'Raw Data'!D1551&gt;1, 'Raw Data'!AY1551, 0))</f>
        <v/>
      </c>
      <c r="AC1556">
        <f>IF(ISBLANK('Raw Data'!D1551), 0, IF('Raw Data'!D1551-'Raw Data'!E1551&gt;2, 'Raw Data'!AZ1551, 0))</f>
        <v/>
      </c>
      <c r="AD1556">
        <f>IF(ISBLANK('Raw Data'!A1551), 0, IF(ABS('Raw Data'!D1551-'Raw Data'!E1551)&lt;3, 'Raw Data'!BA1551, 0))</f>
        <v/>
      </c>
      <c r="AE1556">
        <f>IF(ISBLANK('Raw Data'!D1551), 0, IF('Raw Data'!E1551-'Raw Data'!D1551&gt;2, 'Raw Data'!BB1551, 0))</f>
        <v/>
      </c>
      <c r="AF1556">
        <f>IF(ISBLANK('Raw Data'!D1551), 0, IF('Raw Data'!D1551-'Raw Data'!E1551&gt;3, 'Raw Data'!BC1551, 0))</f>
        <v/>
      </c>
      <c r="AG1556">
        <f>IF(ISBLANK('Raw Data'!A1551), 0, IF(ABS('Raw Data'!D1551-'Raw Data'!E1551)&lt;4, 'Raw Data'!BD1551, 0))</f>
        <v/>
      </c>
      <c r="AH1556">
        <f>IF(ISBLANK('Raw Data'!D1551), 0, IF('Raw Data'!E1551-'Raw Data'!D1551&gt;3, 'Raw Data'!BE1551, 0))</f>
        <v/>
      </c>
      <c r="AI1556">
        <f>IF(SUM('Raw Data'!D1551:E1551)&gt;'Raw Data'!F1551, 'Raw Data'!G1551, 0)</f>
        <v/>
      </c>
      <c r="AJ1556">
        <f>IF(ISBLANK('Raw Data'!D1551), 0, IF(SUM('Raw Data'!D1551:E1551)&lt;'Raw Data'!F1551, 'Raw Data'!H1551, 0))</f>
        <v/>
      </c>
      <c r="AK1556">
        <f>IF(ISBLANK('Raw Data'!A1551), 0, IF(AND('Raw Data'!D1551&lt;3, 'Raw Data'!E1551&lt;3, 'Raw Data'!F1551&lt;BB$2), 'Raw Data'!AF1551, 0))</f>
        <v/>
      </c>
      <c r="AL1556">
        <f>IF(ISBLANK('Raw Data'!A1551), 0, IF(AND('Raw Data'!D1551&lt;4, 'Raw Data'!E1551&lt;4, 'Raw Data'!F1551&lt;BB$2), 'Raw Data'!AI1551, 0))</f>
        <v/>
      </c>
      <c r="AM1556">
        <f>IF(ISBLANK('Raw Data'!A1551), 0, IF(AND('Raw Data'!D1551&lt;5, 'Raw Data'!E1551&lt;5, 'Raw Data'!F1551&lt;BB$2), 'Raw Data'!AL1551, 0))</f>
        <v/>
      </c>
      <c r="AN1556">
        <f>IF(ISBLANK('Raw Data'!A1551), 0, IF(AND('Raw Data'!D1551&lt;6, 'Raw Data'!E1551&lt;6, 'Raw Data'!F1551&lt;BB$2), 'Raw Data'!AO1551, 0))</f>
        <v/>
      </c>
      <c r="AO1556">
        <f>IF(ISBLANK('Raw Data'!A1551), 0, IF(AND('Raw Data'!I1551&lt;Analysis!$BC$2, 'Raw Data'!D1551-'Raw Data'!E1551&gt;1), 'Raw Data'!AW1551, IF(AND('Raw Data'!J1551&lt;Analysis!$BC$2, 'Raw Data'!E1551-'Raw Data'!D1551&gt;1), 'Raw Data'!AY1551, 0)))</f>
        <v/>
      </c>
      <c r="AP1556">
        <f>IF(ISBLANK('Raw Data'!A1551), 0, IF(AND('Raw Data'!I1551&lt;Analysis!$BC$2, 'Raw Data'!D1551-'Raw Data'!E1551&gt;2), 'Raw Data'!AZ1551, IF(AND('Raw Data'!J1551&lt;Analysis!$BC$2, 'Raw Data'!E1551-'Raw Data'!D1551&gt;2), 'Raw Data'!BB1551, 0)))</f>
        <v/>
      </c>
      <c r="AQ1556">
        <f>IF(ISBLANK('Raw Data'!A1551), 0, IF(AND('Raw Data'!I1551&lt;Analysis!$BC$2, 'Raw Data'!D1551-'Raw Data'!E1551&gt;3), 'Raw Data'!BC1551, IF(AND('Raw Data'!J1551&lt;Analysis!$BC$2, 'Raw Data'!E1551-'Raw Data'!D1551&gt;3), 'Raw Data'!BE1551, 0)))</f>
        <v/>
      </c>
      <c r="AR1556">
        <f>IF('Hidden Analysiss'!D1552=1,IF(ABS('Raw Data'!E1551-'Raw Data'!D1551)&lt;2,'Raw Data'!AX1551,0), 0)</f>
        <v/>
      </c>
      <c r="AS1556">
        <f>IF('Hidden Analysiss'!D1552=1,IF(ABS('Raw Data'!E1551-'Raw Data'!D1551)&lt;3,'Raw Data'!BA1551,0), 0)</f>
        <v/>
      </c>
      <c r="AT1556">
        <f>IF('Hidden Analysiss'!D1552=1,IF(ABS('Raw Data'!E1551-'Raw Data'!D1551)&lt;4,'Raw Data'!BD1551,0), 0)</f>
        <v/>
      </c>
      <c r="AU1556">
        <f>IF(AND('Hidden Analysiss'!E1552=1, ABS('Raw Data'!E1551-'Raw Data'!D1551)&lt;2), 'Raw Data'!AX1551, 0)</f>
        <v/>
      </c>
      <c r="AV1556">
        <f>IF(AND('Hidden Analysiss'!E1552=1, ABS('Raw Data'!E1551-'Raw Data'!D1551)&lt;3), 'Raw Data'!BA1551, 0)</f>
        <v/>
      </c>
      <c r="AW1556">
        <f>IF(AND('Hidden Analysiss'!E1552=1, ABS('Raw Data'!E1551-'Raw Data'!D1551)&lt;3), 'Raw Data'!BD1551, 0)</f>
        <v/>
      </c>
    </row>
    <row r="1557">
      <c r="A1557" s="1">
        <f>'Raw Data'!A1552</f>
        <v/>
      </c>
      <c r="B1557">
        <f>IF('Raw Data'!E1552&gt;'Raw Data'!D1552, 'Raw Data'!J1552, 0)</f>
        <v/>
      </c>
      <c r="C1557">
        <f>IF('Raw Data'!D1552&gt;'Raw Data'!E1552, 'Raw Data'!I1552, 0)</f>
        <v/>
      </c>
      <c r="D1557">
        <f>SUM(G1557:H1557)</f>
        <v/>
      </c>
      <c r="E1557">
        <f>IF(AND('Raw Data'!J1552&lt;'Raw Data'!I1552,'Raw Data'!E1552&gt;'Raw Data'!D1552,'Raw Data'!E1552-'Raw Data'!D1552&gt;3),'Raw Data'!N1552,IF(AND('Raw Data'!I1552&lt;'Raw Data'!J1552,'Raw Data'!D1552&gt;'Raw Data'!E1552,'Raw Data'!D1552-'Raw Data'!E1552&gt;3),'Raw Data'!M1552,0))</f>
        <v/>
      </c>
      <c r="F1557">
        <f>IF(AND('Raw Data'!J1552&lt;'Raw Data'!I1552,'Raw Data'!E1552&gt;'Raw Data'!D1552,'Raw Data'!E1552-'Raw Data'!D1552&lt;4),'Raw Data'!L1552,IF(AND('Raw Data'!I1552&lt;'Raw Data'!J1552,'Raw Data'!D1552&gt;'Raw Data'!E1552,'Raw Data'!D1552-'Raw Data'!E1552&lt;4),'Raw Data'!K1552,0))</f>
        <v/>
      </c>
      <c r="G1557">
        <f>IF(AND('Raw Data'!J1552&lt;'Raw Data'!I1552, 'Raw Data'!E1552&gt;'Raw Data'!D1552), 'Raw Data'!J1552, 0)</f>
        <v/>
      </c>
      <c r="H1557">
        <f>IF(AND('Raw Data'!J1552&gt;'Raw Data'!I1552, 'Raw Data'!E1552&lt;'Raw Data'!D1552), 'Raw Data'!I1552, 0)</f>
        <v/>
      </c>
      <c r="I1557">
        <f>SUM(J1557:K1557)</f>
        <v/>
      </c>
      <c r="J1557">
        <f>IF(AND('Raw Data'!J1552&gt;'Raw Data'!I1552, 'Raw Data'!E1552&gt;'Raw Data'!D1552), 'Raw Data'!J1552, 0)</f>
        <v/>
      </c>
      <c r="K1557">
        <f>IF(AND('Raw Data'!I1552&gt;'Raw Data'!J1552, 'Raw Data'!D1552&gt;'Raw Data'!E1552), 'Raw Data'!I1552, 0)</f>
        <v/>
      </c>
      <c r="L1557">
        <f>IF('Raw Data'!E1552-'Raw Data'!D1552&gt;3, 'Raw Data'!N1552, 0)</f>
        <v/>
      </c>
      <c r="M1557">
        <f>IF('Raw Data'!D1552-'Raw Data'!E1552&gt;3, 'Raw Data'!M1552, 0)</f>
        <v/>
      </c>
      <c r="N1557">
        <f>IF(ISBLANK('Raw Data'!D1552),0,IF(AND('Raw Data'!E1552&gt;'Raw Data'!D1552,'Raw Data'!E1552-'Raw Data'!D1552&gt;0,'Raw Data'!E1552-'Raw Data'!D1552&lt;4),'Raw Data'!L1552, 0))</f>
        <v/>
      </c>
      <c r="O1557">
        <f>IF(ISBLANK('Raw Data'!D1552),0,IF(AND('Raw Data'!E1552&gt;'Raw Data'!D1552,'Raw Data'!E1552-'Raw Data'!D1552&gt;0,'Raw Data'!D1552-'Raw Data'!E1552&lt;4),'Raw Data'!K1552, 0))</f>
        <v/>
      </c>
      <c r="P1557">
        <f>IF('Raw Data'!E1552-'Raw Data'!D1552&gt;3, 'Raw Data'!N1552, IF('Raw Data'!D1552-'Raw Data'!E1552&gt;3, 'Raw Data'!M1552, 0))</f>
        <v/>
      </c>
      <c r="Q1557">
        <f>IF(ISBLANK('Raw Data'!E1552),0,IF(AND('Raw Data'!E1552-'Raw Data'!D1552&lt;4,'Raw Data'!E1552-'Raw Data'!D1552&gt;0),'Raw Data'!L1552,IF(AND('Raw Data'!D1552&gt;'Raw Data'!E1552,'Raw Data'!D1552-'Raw Data'!E1552&gt;0),'Raw Data'!K1552,0)))</f>
        <v/>
      </c>
      <c r="R1557">
        <f>IF(ISBLANK('Raw Data'!K1552),0,IFERROR(IF(MATCH(SMALL('Raw Data'!K1552:N1552,1),L1557:O1557,0),SMALL('Raw Data'!K1552:N1552,1)),0))</f>
        <v/>
      </c>
      <c r="S1557">
        <f>IF(ISBLANK('Raw Data'!K1552),0,IFERROR(IF(MATCH(SMALL('Raw Data'!K1552:N1552,2),L1557:O1557,0),SMALL('Raw Data'!K1552:N1552,2)),0))</f>
        <v/>
      </c>
      <c r="T1557">
        <f>IF(ISBLANK('Raw Data'!K1552),0,IFERROR(IF(MATCH(SMALL('Raw Data'!K1552:N1552,3),L1557:O1557,0),SMALL('Raw Data'!K1552:N1552,3)),0))</f>
        <v/>
      </c>
      <c r="U1557">
        <f>IF(ISBLANK('Raw Data'!K1552),0,IFERROR(IF(MATCH(SMALL('Raw Data'!K1552:N1552,4),L1557:O1557,0),SMALL('Raw Data'!K1552:N1552,4)),0))</f>
        <v/>
      </c>
      <c r="V1557">
        <f>IF(AND('Raw Data'!D1552&lt;3, 'Raw Data'!E1552&lt;3, 'Raw Data'!A1552&gt;0), 'Raw Data'!AF1552, 0)</f>
        <v/>
      </c>
      <c r="W1557">
        <f>IF(AND('Raw Data'!D1552&lt;4, 'Raw Data'!E1552&lt;4, 'Raw Data'!A1552&gt;0), 'Raw Data'!AI1552, 0)</f>
        <v/>
      </c>
      <c r="X1557">
        <f>IF(AND('Raw Data'!D1552&lt;5, 'Raw Data'!E1552&lt;5, 'Raw Data'!A1552&gt;0), 'Raw Data'!AL1552, 0)</f>
        <v/>
      </c>
      <c r="Y1557">
        <f>IF(AND('Raw Data'!D1552&lt;6, 'Raw Data'!E1552&lt;6, 'Raw Data'!A1552&gt;0), 'Raw Data'!AO1552, 0)</f>
        <v/>
      </c>
      <c r="Z1557">
        <f>IF(ISBLANK('Raw Data'!D1552), 0, IF('Raw Data'!D1552-'Raw Data'!E1552&gt;1, 'Raw Data'!AW1552, 0))</f>
        <v/>
      </c>
      <c r="AA1557">
        <f>IF(ISBLANK('Raw Data'!A1552), 0, IF(ABS('Raw Data'!D1552-'Raw Data'!E1552)&lt;2, 'Raw Data'!AX1552, 0))</f>
        <v/>
      </c>
      <c r="AB1557">
        <f>IF(ISBLANK('Raw Data'!D1552), 0, IF('Raw Data'!E1552-'Raw Data'!D1552&gt;1, 'Raw Data'!AY1552, 0))</f>
        <v/>
      </c>
      <c r="AC1557">
        <f>IF(ISBLANK('Raw Data'!D1552), 0, IF('Raw Data'!D1552-'Raw Data'!E1552&gt;2, 'Raw Data'!AZ1552, 0))</f>
        <v/>
      </c>
      <c r="AD1557">
        <f>IF(ISBLANK('Raw Data'!A1552), 0, IF(ABS('Raw Data'!D1552-'Raw Data'!E1552)&lt;3, 'Raw Data'!BA1552, 0))</f>
        <v/>
      </c>
      <c r="AE1557">
        <f>IF(ISBLANK('Raw Data'!D1552), 0, IF('Raw Data'!E1552-'Raw Data'!D1552&gt;2, 'Raw Data'!BB1552, 0))</f>
        <v/>
      </c>
      <c r="AF1557">
        <f>IF(ISBLANK('Raw Data'!D1552), 0, IF('Raw Data'!D1552-'Raw Data'!E1552&gt;3, 'Raw Data'!BC1552, 0))</f>
        <v/>
      </c>
      <c r="AG1557">
        <f>IF(ISBLANK('Raw Data'!A1552), 0, IF(ABS('Raw Data'!D1552-'Raw Data'!E1552)&lt;4, 'Raw Data'!BD1552, 0))</f>
        <v/>
      </c>
      <c r="AH1557">
        <f>IF(ISBLANK('Raw Data'!D1552), 0, IF('Raw Data'!E1552-'Raw Data'!D1552&gt;3, 'Raw Data'!BE1552, 0))</f>
        <v/>
      </c>
      <c r="AI1557">
        <f>IF(SUM('Raw Data'!D1552:E1552)&gt;'Raw Data'!F1552, 'Raw Data'!G1552, 0)</f>
        <v/>
      </c>
      <c r="AJ1557">
        <f>IF(ISBLANK('Raw Data'!D1552), 0, IF(SUM('Raw Data'!D1552:E1552)&lt;'Raw Data'!F1552, 'Raw Data'!H1552, 0))</f>
        <v/>
      </c>
      <c r="AK1557">
        <f>IF(ISBLANK('Raw Data'!A1552), 0, IF(AND('Raw Data'!D1552&lt;3, 'Raw Data'!E1552&lt;3, 'Raw Data'!F1552&lt;BB$2), 'Raw Data'!AF1552, 0))</f>
        <v/>
      </c>
      <c r="AL1557">
        <f>IF(ISBLANK('Raw Data'!A1552), 0, IF(AND('Raw Data'!D1552&lt;4, 'Raw Data'!E1552&lt;4, 'Raw Data'!F1552&lt;BB$2), 'Raw Data'!AI1552, 0))</f>
        <v/>
      </c>
      <c r="AM1557">
        <f>IF(ISBLANK('Raw Data'!A1552), 0, IF(AND('Raw Data'!D1552&lt;5, 'Raw Data'!E1552&lt;5, 'Raw Data'!F1552&lt;BB$2), 'Raw Data'!AL1552, 0))</f>
        <v/>
      </c>
      <c r="AN1557">
        <f>IF(ISBLANK('Raw Data'!A1552), 0, IF(AND('Raw Data'!D1552&lt;6, 'Raw Data'!E1552&lt;6, 'Raw Data'!F1552&lt;BB$2), 'Raw Data'!AO1552, 0))</f>
        <v/>
      </c>
      <c r="AO1557">
        <f>IF(ISBLANK('Raw Data'!A1552), 0, IF(AND('Raw Data'!I1552&lt;Analysis!$BC$2, 'Raw Data'!D1552-'Raw Data'!E1552&gt;1), 'Raw Data'!AW1552, IF(AND('Raw Data'!J1552&lt;Analysis!$BC$2, 'Raw Data'!E1552-'Raw Data'!D1552&gt;1), 'Raw Data'!AY1552, 0)))</f>
        <v/>
      </c>
      <c r="AP1557">
        <f>IF(ISBLANK('Raw Data'!A1552), 0, IF(AND('Raw Data'!I1552&lt;Analysis!$BC$2, 'Raw Data'!D1552-'Raw Data'!E1552&gt;2), 'Raw Data'!AZ1552, IF(AND('Raw Data'!J1552&lt;Analysis!$BC$2, 'Raw Data'!E1552-'Raw Data'!D1552&gt;2), 'Raw Data'!BB1552, 0)))</f>
        <v/>
      </c>
      <c r="AQ1557">
        <f>IF(ISBLANK('Raw Data'!A1552), 0, IF(AND('Raw Data'!I1552&lt;Analysis!$BC$2, 'Raw Data'!D1552-'Raw Data'!E1552&gt;3), 'Raw Data'!BC1552, IF(AND('Raw Data'!J1552&lt;Analysis!$BC$2, 'Raw Data'!E1552-'Raw Data'!D1552&gt;3), 'Raw Data'!BE1552, 0)))</f>
        <v/>
      </c>
      <c r="AR1557">
        <f>IF('Hidden Analysiss'!D1553=1,IF(ABS('Raw Data'!E1552-'Raw Data'!D1552)&lt;2,'Raw Data'!AX1552,0), 0)</f>
        <v/>
      </c>
      <c r="AS1557">
        <f>IF('Hidden Analysiss'!D1553=1,IF(ABS('Raw Data'!E1552-'Raw Data'!D1552)&lt;3,'Raw Data'!BA1552,0), 0)</f>
        <v/>
      </c>
      <c r="AT1557">
        <f>IF('Hidden Analysiss'!D1553=1,IF(ABS('Raw Data'!E1552-'Raw Data'!D1552)&lt;4,'Raw Data'!BD1552,0), 0)</f>
        <v/>
      </c>
      <c r="AU1557">
        <f>IF(AND('Hidden Analysiss'!E1553=1, ABS('Raw Data'!E1552-'Raw Data'!D1552)&lt;2), 'Raw Data'!AX1552, 0)</f>
        <v/>
      </c>
      <c r="AV1557">
        <f>IF(AND('Hidden Analysiss'!E1553=1, ABS('Raw Data'!E1552-'Raw Data'!D1552)&lt;3), 'Raw Data'!BA1552, 0)</f>
        <v/>
      </c>
      <c r="AW1557">
        <f>IF(AND('Hidden Analysiss'!E1553=1, ABS('Raw Data'!E1552-'Raw Data'!D1552)&lt;3), 'Raw Data'!BD1552, 0)</f>
        <v/>
      </c>
    </row>
    <row r="1558">
      <c r="A1558" s="1">
        <f>'Raw Data'!A1553</f>
        <v/>
      </c>
      <c r="B1558">
        <f>IF('Raw Data'!E1553&gt;'Raw Data'!D1553, 'Raw Data'!J1553, 0)</f>
        <v/>
      </c>
      <c r="C1558">
        <f>IF('Raw Data'!D1553&gt;'Raw Data'!E1553, 'Raw Data'!I1553, 0)</f>
        <v/>
      </c>
      <c r="D1558">
        <f>SUM(G1558:H1558)</f>
        <v/>
      </c>
      <c r="E1558">
        <f>IF(AND('Raw Data'!J1553&lt;'Raw Data'!I1553,'Raw Data'!E1553&gt;'Raw Data'!D1553,'Raw Data'!E1553-'Raw Data'!D1553&gt;3),'Raw Data'!N1553,IF(AND('Raw Data'!I1553&lt;'Raw Data'!J1553,'Raw Data'!D1553&gt;'Raw Data'!E1553,'Raw Data'!D1553-'Raw Data'!E1553&gt;3),'Raw Data'!M1553,0))</f>
        <v/>
      </c>
      <c r="F1558">
        <f>IF(AND('Raw Data'!J1553&lt;'Raw Data'!I1553,'Raw Data'!E1553&gt;'Raw Data'!D1553,'Raw Data'!E1553-'Raw Data'!D1553&lt;4),'Raw Data'!L1553,IF(AND('Raw Data'!I1553&lt;'Raw Data'!J1553,'Raw Data'!D1553&gt;'Raw Data'!E1553,'Raw Data'!D1553-'Raw Data'!E1553&lt;4),'Raw Data'!K1553,0))</f>
        <v/>
      </c>
      <c r="G1558">
        <f>IF(AND('Raw Data'!J1553&lt;'Raw Data'!I1553, 'Raw Data'!E1553&gt;'Raw Data'!D1553), 'Raw Data'!J1553, 0)</f>
        <v/>
      </c>
      <c r="H1558">
        <f>IF(AND('Raw Data'!J1553&gt;'Raw Data'!I1553, 'Raw Data'!E1553&lt;'Raw Data'!D1553), 'Raw Data'!I1553, 0)</f>
        <v/>
      </c>
      <c r="I1558">
        <f>SUM(J1558:K1558)</f>
        <v/>
      </c>
      <c r="J1558">
        <f>IF(AND('Raw Data'!J1553&gt;'Raw Data'!I1553, 'Raw Data'!E1553&gt;'Raw Data'!D1553), 'Raw Data'!J1553, 0)</f>
        <v/>
      </c>
      <c r="K1558">
        <f>IF(AND('Raw Data'!I1553&gt;'Raw Data'!J1553, 'Raw Data'!D1553&gt;'Raw Data'!E1553), 'Raw Data'!I1553, 0)</f>
        <v/>
      </c>
      <c r="L1558">
        <f>IF('Raw Data'!E1553-'Raw Data'!D1553&gt;3, 'Raw Data'!N1553, 0)</f>
        <v/>
      </c>
      <c r="M1558">
        <f>IF('Raw Data'!D1553-'Raw Data'!E1553&gt;3, 'Raw Data'!M1553, 0)</f>
        <v/>
      </c>
      <c r="N1558">
        <f>IF(ISBLANK('Raw Data'!D1553),0,IF(AND('Raw Data'!E1553&gt;'Raw Data'!D1553,'Raw Data'!E1553-'Raw Data'!D1553&gt;0,'Raw Data'!E1553-'Raw Data'!D1553&lt;4),'Raw Data'!L1553, 0))</f>
        <v/>
      </c>
      <c r="O1558">
        <f>IF(ISBLANK('Raw Data'!D1553),0,IF(AND('Raw Data'!E1553&gt;'Raw Data'!D1553,'Raw Data'!E1553-'Raw Data'!D1553&gt;0,'Raw Data'!D1553-'Raw Data'!E1553&lt;4),'Raw Data'!K1553, 0))</f>
        <v/>
      </c>
      <c r="P1558">
        <f>IF('Raw Data'!E1553-'Raw Data'!D1553&gt;3, 'Raw Data'!N1553, IF('Raw Data'!D1553-'Raw Data'!E1553&gt;3, 'Raw Data'!M1553, 0))</f>
        <v/>
      </c>
      <c r="Q1558">
        <f>IF(ISBLANK('Raw Data'!E1553),0,IF(AND('Raw Data'!E1553-'Raw Data'!D1553&lt;4,'Raw Data'!E1553-'Raw Data'!D1553&gt;0),'Raw Data'!L1553,IF(AND('Raw Data'!D1553&gt;'Raw Data'!E1553,'Raw Data'!D1553-'Raw Data'!E1553&gt;0),'Raw Data'!K1553,0)))</f>
        <v/>
      </c>
      <c r="R1558">
        <f>IF(ISBLANK('Raw Data'!K1553),0,IFERROR(IF(MATCH(SMALL('Raw Data'!K1553:N1553,1),L1558:O1558,0),SMALL('Raw Data'!K1553:N1553,1)),0))</f>
        <v/>
      </c>
      <c r="S1558">
        <f>IF(ISBLANK('Raw Data'!K1553),0,IFERROR(IF(MATCH(SMALL('Raw Data'!K1553:N1553,2),L1558:O1558,0),SMALL('Raw Data'!K1553:N1553,2)),0))</f>
        <v/>
      </c>
      <c r="T1558">
        <f>IF(ISBLANK('Raw Data'!K1553),0,IFERROR(IF(MATCH(SMALL('Raw Data'!K1553:N1553,3),L1558:O1558,0),SMALL('Raw Data'!K1553:N1553,3)),0))</f>
        <v/>
      </c>
      <c r="U1558">
        <f>IF(ISBLANK('Raw Data'!K1553),0,IFERROR(IF(MATCH(SMALL('Raw Data'!K1553:N1553,4),L1558:O1558,0),SMALL('Raw Data'!K1553:N1553,4)),0))</f>
        <v/>
      </c>
      <c r="V1558">
        <f>IF(AND('Raw Data'!D1553&lt;3, 'Raw Data'!E1553&lt;3, 'Raw Data'!A1553&gt;0), 'Raw Data'!AF1553, 0)</f>
        <v/>
      </c>
      <c r="W1558">
        <f>IF(AND('Raw Data'!D1553&lt;4, 'Raw Data'!E1553&lt;4, 'Raw Data'!A1553&gt;0), 'Raw Data'!AI1553, 0)</f>
        <v/>
      </c>
      <c r="X1558">
        <f>IF(AND('Raw Data'!D1553&lt;5, 'Raw Data'!E1553&lt;5, 'Raw Data'!A1553&gt;0), 'Raw Data'!AL1553, 0)</f>
        <v/>
      </c>
      <c r="Y1558">
        <f>IF(AND('Raw Data'!D1553&lt;6, 'Raw Data'!E1553&lt;6, 'Raw Data'!A1553&gt;0), 'Raw Data'!AO1553, 0)</f>
        <v/>
      </c>
      <c r="Z1558">
        <f>IF(ISBLANK('Raw Data'!D1553), 0, IF('Raw Data'!D1553-'Raw Data'!E1553&gt;1, 'Raw Data'!AW1553, 0))</f>
        <v/>
      </c>
      <c r="AA1558">
        <f>IF(ISBLANK('Raw Data'!A1553), 0, IF(ABS('Raw Data'!D1553-'Raw Data'!E1553)&lt;2, 'Raw Data'!AX1553, 0))</f>
        <v/>
      </c>
      <c r="AB1558">
        <f>IF(ISBLANK('Raw Data'!D1553), 0, IF('Raw Data'!E1553-'Raw Data'!D1553&gt;1, 'Raw Data'!AY1553, 0))</f>
        <v/>
      </c>
      <c r="AC1558">
        <f>IF(ISBLANK('Raw Data'!D1553), 0, IF('Raw Data'!D1553-'Raw Data'!E1553&gt;2, 'Raw Data'!AZ1553, 0))</f>
        <v/>
      </c>
      <c r="AD1558">
        <f>IF(ISBLANK('Raw Data'!A1553), 0, IF(ABS('Raw Data'!D1553-'Raw Data'!E1553)&lt;3, 'Raw Data'!BA1553, 0))</f>
        <v/>
      </c>
      <c r="AE1558">
        <f>IF(ISBLANK('Raw Data'!D1553), 0, IF('Raw Data'!E1553-'Raw Data'!D1553&gt;2, 'Raw Data'!BB1553, 0))</f>
        <v/>
      </c>
      <c r="AF1558">
        <f>IF(ISBLANK('Raw Data'!D1553), 0, IF('Raw Data'!D1553-'Raw Data'!E1553&gt;3, 'Raw Data'!BC1553, 0))</f>
        <v/>
      </c>
      <c r="AG1558">
        <f>IF(ISBLANK('Raw Data'!A1553), 0, IF(ABS('Raw Data'!D1553-'Raw Data'!E1553)&lt;4, 'Raw Data'!BD1553, 0))</f>
        <v/>
      </c>
      <c r="AH1558">
        <f>IF(ISBLANK('Raw Data'!D1553), 0, IF('Raw Data'!E1553-'Raw Data'!D1553&gt;3, 'Raw Data'!BE1553, 0))</f>
        <v/>
      </c>
      <c r="AI1558">
        <f>IF(SUM('Raw Data'!D1553:E1553)&gt;'Raw Data'!F1553, 'Raw Data'!G1553, 0)</f>
        <v/>
      </c>
      <c r="AJ1558">
        <f>IF(ISBLANK('Raw Data'!D1553), 0, IF(SUM('Raw Data'!D1553:E1553)&lt;'Raw Data'!F1553, 'Raw Data'!H1553, 0))</f>
        <v/>
      </c>
      <c r="AK1558">
        <f>IF(ISBLANK('Raw Data'!A1553), 0, IF(AND('Raw Data'!D1553&lt;3, 'Raw Data'!E1553&lt;3, 'Raw Data'!F1553&lt;BB$2), 'Raw Data'!AF1553, 0))</f>
        <v/>
      </c>
      <c r="AL1558">
        <f>IF(ISBLANK('Raw Data'!A1553), 0, IF(AND('Raw Data'!D1553&lt;4, 'Raw Data'!E1553&lt;4, 'Raw Data'!F1553&lt;BB$2), 'Raw Data'!AI1553, 0))</f>
        <v/>
      </c>
      <c r="AM1558">
        <f>IF(ISBLANK('Raw Data'!A1553), 0, IF(AND('Raw Data'!D1553&lt;5, 'Raw Data'!E1553&lt;5, 'Raw Data'!F1553&lt;BB$2), 'Raw Data'!AL1553, 0))</f>
        <v/>
      </c>
      <c r="AN1558">
        <f>IF(ISBLANK('Raw Data'!A1553), 0, IF(AND('Raw Data'!D1553&lt;6, 'Raw Data'!E1553&lt;6, 'Raw Data'!F1553&lt;BB$2), 'Raw Data'!AO1553, 0))</f>
        <v/>
      </c>
      <c r="AO1558">
        <f>IF(ISBLANK('Raw Data'!A1553), 0, IF(AND('Raw Data'!I1553&lt;Analysis!$BC$2, 'Raw Data'!D1553-'Raw Data'!E1553&gt;1), 'Raw Data'!AW1553, IF(AND('Raw Data'!J1553&lt;Analysis!$BC$2, 'Raw Data'!E1553-'Raw Data'!D1553&gt;1), 'Raw Data'!AY1553, 0)))</f>
        <v/>
      </c>
      <c r="AP1558">
        <f>IF(ISBLANK('Raw Data'!A1553), 0, IF(AND('Raw Data'!I1553&lt;Analysis!$BC$2, 'Raw Data'!D1553-'Raw Data'!E1553&gt;2), 'Raw Data'!AZ1553, IF(AND('Raw Data'!J1553&lt;Analysis!$BC$2, 'Raw Data'!E1553-'Raw Data'!D1553&gt;2), 'Raw Data'!BB1553, 0)))</f>
        <v/>
      </c>
      <c r="AQ1558">
        <f>IF(ISBLANK('Raw Data'!A1553), 0, IF(AND('Raw Data'!I1553&lt;Analysis!$BC$2, 'Raw Data'!D1553-'Raw Data'!E1553&gt;3), 'Raw Data'!BC1553, IF(AND('Raw Data'!J1553&lt;Analysis!$BC$2, 'Raw Data'!E1553-'Raw Data'!D1553&gt;3), 'Raw Data'!BE1553, 0)))</f>
        <v/>
      </c>
      <c r="AR1558">
        <f>IF('Hidden Analysiss'!D1554=1,IF(ABS('Raw Data'!E1553-'Raw Data'!D1553)&lt;2,'Raw Data'!AX1553,0), 0)</f>
        <v/>
      </c>
      <c r="AS1558">
        <f>IF('Hidden Analysiss'!D1554=1,IF(ABS('Raw Data'!E1553-'Raw Data'!D1553)&lt;3,'Raw Data'!BA1553,0), 0)</f>
        <v/>
      </c>
      <c r="AT1558">
        <f>IF('Hidden Analysiss'!D1554=1,IF(ABS('Raw Data'!E1553-'Raw Data'!D1553)&lt;4,'Raw Data'!BD1553,0), 0)</f>
        <v/>
      </c>
      <c r="AU1558">
        <f>IF(AND('Hidden Analysiss'!E1554=1, ABS('Raw Data'!E1553-'Raw Data'!D1553)&lt;2), 'Raw Data'!AX1553, 0)</f>
        <v/>
      </c>
      <c r="AV1558">
        <f>IF(AND('Hidden Analysiss'!E1554=1, ABS('Raw Data'!E1553-'Raw Data'!D1553)&lt;3), 'Raw Data'!BA1553, 0)</f>
        <v/>
      </c>
      <c r="AW1558">
        <f>IF(AND('Hidden Analysiss'!E1554=1, ABS('Raw Data'!E1553-'Raw Data'!D1553)&lt;3), 'Raw Data'!BD1553, 0)</f>
        <v/>
      </c>
    </row>
    <row r="1559">
      <c r="A1559" s="1">
        <f>'Raw Data'!A1554</f>
        <v/>
      </c>
      <c r="B1559">
        <f>IF('Raw Data'!E1554&gt;'Raw Data'!D1554, 'Raw Data'!J1554, 0)</f>
        <v/>
      </c>
      <c r="C1559">
        <f>IF('Raw Data'!D1554&gt;'Raw Data'!E1554, 'Raw Data'!I1554, 0)</f>
        <v/>
      </c>
      <c r="D1559">
        <f>SUM(G1559:H1559)</f>
        <v/>
      </c>
      <c r="E1559">
        <f>IF(AND('Raw Data'!J1554&lt;'Raw Data'!I1554,'Raw Data'!E1554&gt;'Raw Data'!D1554,'Raw Data'!E1554-'Raw Data'!D1554&gt;3),'Raw Data'!N1554,IF(AND('Raw Data'!I1554&lt;'Raw Data'!J1554,'Raw Data'!D1554&gt;'Raw Data'!E1554,'Raw Data'!D1554-'Raw Data'!E1554&gt;3),'Raw Data'!M1554,0))</f>
        <v/>
      </c>
      <c r="F1559">
        <f>IF(AND('Raw Data'!J1554&lt;'Raw Data'!I1554,'Raw Data'!E1554&gt;'Raw Data'!D1554,'Raw Data'!E1554-'Raw Data'!D1554&lt;4),'Raw Data'!L1554,IF(AND('Raw Data'!I1554&lt;'Raw Data'!J1554,'Raw Data'!D1554&gt;'Raw Data'!E1554,'Raw Data'!D1554-'Raw Data'!E1554&lt;4),'Raw Data'!K1554,0))</f>
        <v/>
      </c>
      <c r="G1559">
        <f>IF(AND('Raw Data'!J1554&lt;'Raw Data'!I1554, 'Raw Data'!E1554&gt;'Raw Data'!D1554), 'Raw Data'!J1554, 0)</f>
        <v/>
      </c>
      <c r="H1559">
        <f>IF(AND('Raw Data'!J1554&gt;'Raw Data'!I1554, 'Raw Data'!E1554&lt;'Raw Data'!D1554), 'Raw Data'!I1554, 0)</f>
        <v/>
      </c>
      <c r="I1559">
        <f>SUM(J1559:K1559)</f>
        <v/>
      </c>
      <c r="J1559">
        <f>IF(AND('Raw Data'!J1554&gt;'Raw Data'!I1554, 'Raw Data'!E1554&gt;'Raw Data'!D1554), 'Raw Data'!J1554, 0)</f>
        <v/>
      </c>
      <c r="K1559">
        <f>IF(AND('Raw Data'!I1554&gt;'Raw Data'!J1554, 'Raw Data'!D1554&gt;'Raw Data'!E1554), 'Raw Data'!I1554, 0)</f>
        <v/>
      </c>
      <c r="L1559">
        <f>IF('Raw Data'!E1554-'Raw Data'!D1554&gt;3, 'Raw Data'!N1554, 0)</f>
        <v/>
      </c>
      <c r="M1559">
        <f>IF('Raw Data'!D1554-'Raw Data'!E1554&gt;3, 'Raw Data'!M1554, 0)</f>
        <v/>
      </c>
      <c r="N1559">
        <f>IF(ISBLANK('Raw Data'!D1554),0,IF(AND('Raw Data'!E1554&gt;'Raw Data'!D1554,'Raw Data'!E1554-'Raw Data'!D1554&gt;0,'Raw Data'!E1554-'Raw Data'!D1554&lt;4),'Raw Data'!L1554, 0))</f>
        <v/>
      </c>
      <c r="O1559">
        <f>IF(ISBLANK('Raw Data'!D1554),0,IF(AND('Raw Data'!E1554&gt;'Raw Data'!D1554,'Raw Data'!E1554-'Raw Data'!D1554&gt;0,'Raw Data'!D1554-'Raw Data'!E1554&lt;4),'Raw Data'!K1554, 0))</f>
        <v/>
      </c>
      <c r="P1559">
        <f>IF('Raw Data'!E1554-'Raw Data'!D1554&gt;3, 'Raw Data'!N1554, IF('Raw Data'!D1554-'Raw Data'!E1554&gt;3, 'Raw Data'!M1554, 0))</f>
        <v/>
      </c>
      <c r="Q1559">
        <f>IF(ISBLANK('Raw Data'!E1554),0,IF(AND('Raw Data'!E1554-'Raw Data'!D1554&lt;4,'Raw Data'!E1554-'Raw Data'!D1554&gt;0),'Raw Data'!L1554,IF(AND('Raw Data'!D1554&gt;'Raw Data'!E1554,'Raw Data'!D1554-'Raw Data'!E1554&gt;0),'Raw Data'!K1554,0)))</f>
        <v/>
      </c>
      <c r="R1559">
        <f>IF(ISBLANK('Raw Data'!K1554),0,IFERROR(IF(MATCH(SMALL('Raw Data'!K1554:N1554,1),L1559:O1559,0),SMALL('Raw Data'!K1554:N1554,1)),0))</f>
        <v/>
      </c>
      <c r="S1559">
        <f>IF(ISBLANK('Raw Data'!K1554),0,IFERROR(IF(MATCH(SMALL('Raw Data'!K1554:N1554,2),L1559:O1559,0),SMALL('Raw Data'!K1554:N1554,2)),0))</f>
        <v/>
      </c>
      <c r="T1559">
        <f>IF(ISBLANK('Raw Data'!K1554),0,IFERROR(IF(MATCH(SMALL('Raw Data'!K1554:N1554,3),L1559:O1559,0),SMALL('Raw Data'!K1554:N1554,3)),0))</f>
        <v/>
      </c>
      <c r="U1559">
        <f>IF(ISBLANK('Raw Data'!K1554),0,IFERROR(IF(MATCH(SMALL('Raw Data'!K1554:N1554,4),L1559:O1559,0),SMALL('Raw Data'!K1554:N1554,4)),0))</f>
        <v/>
      </c>
      <c r="V1559">
        <f>IF(AND('Raw Data'!D1554&lt;3, 'Raw Data'!E1554&lt;3, 'Raw Data'!A1554&gt;0), 'Raw Data'!AF1554, 0)</f>
        <v/>
      </c>
      <c r="W1559">
        <f>IF(AND('Raw Data'!D1554&lt;4, 'Raw Data'!E1554&lt;4, 'Raw Data'!A1554&gt;0), 'Raw Data'!AI1554, 0)</f>
        <v/>
      </c>
      <c r="X1559">
        <f>IF(AND('Raw Data'!D1554&lt;5, 'Raw Data'!E1554&lt;5, 'Raw Data'!A1554&gt;0), 'Raw Data'!AL1554, 0)</f>
        <v/>
      </c>
      <c r="Y1559">
        <f>IF(AND('Raw Data'!D1554&lt;6, 'Raw Data'!E1554&lt;6, 'Raw Data'!A1554&gt;0), 'Raw Data'!AO1554, 0)</f>
        <v/>
      </c>
      <c r="Z1559">
        <f>IF(ISBLANK('Raw Data'!D1554), 0, IF('Raw Data'!D1554-'Raw Data'!E1554&gt;1, 'Raw Data'!AW1554, 0))</f>
        <v/>
      </c>
      <c r="AA1559">
        <f>IF(ISBLANK('Raw Data'!A1554), 0, IF(ABS('Raw Data'!D1554-'Raw Data'!E1554)&lt;2, 'Raw Data'!AX1554, 0))</f>
        <v/>
      </c>
      <c r="AB1559">
        <f>IF(ISBLANK('Raw Data'!D1554), 0, IF('Raw Data'!E1554-'Raw Data'!D1554&gt;1, 'Raw Data'!AY1554, 0))</f>
        <v/>
      </c>
      <c r="AC1559">
        <f>IF(ISBLANK('Raw Data'!D1554), 0, IF('Raw Data'!D1554-'Raw Data'!E1554&gt;2, 'Raw Data'!AZ1554, 0))</f>
        <v/>
      </c>
      <c r="AD1559">
        <f>IF(ISBLANK('Raw Data'!A1554), 0, IF(ABS('Raw Data'!D1554-'Raw Data'!E1554)&lt;3, 'Raw Data'!BA1554, 0))</f>
        <v/>
      </c>
      <c r="AE1559">
        <f>IF(ISBLANK('Raw Data'!D1554), 0, IF('Raw Data'!E1554-'Raw Data'!D1554&gt;2, 'Raw Data'!BB1554, 0))</f>
        <v/>
      </c>
      <c r="AF1559">
        <f>IF(ISBLANK('Raw Data'!D1554), 0, IF('Raw Data'!D1554-'Raw Data'!E1554&gt;3, 'Raw Data'!BC1554, 0))</f>
        <v/>
      </c>
      <c r="AG1559">
        <f>IF(ISBLANK('Raw Data'!A1554), 0, IF(ABS('Raw Data'!D1554-'Raw Data'!E1554)&lt;4, 'Raw Data'!BD1554, 0))</f>
        <v/>
      </c>
      <c r="AH1559">
        <f>IF(ISBLANK('Raw Data'!D1554), 0, IF('Raw Data'!E1554-'Raw Data'!D1554&gt;3, 'Raw Data'!BE1554, 0))</f>
        <v/>
      </c>
      <c r="AI1559">
        <f>IF(SUM('Raw Data'!D1554:E1554)&gt;'Raw Data'!F1554, 'Raw Data'!G1554, 0)</f>
        <v/>
      </c>
      <c r="AJ1559">
        <f>IF(ISBLANK('Raw Data'!D1554), 0, IF(SUM('Raw Data'!D1554:E1554)&lt;'Raw Data'!F1554, 'Raw Data'!H1554, 0))</f>
        <v/>
      </c>
      <c r="AK1559">
        <f>IF(ISBLANK('Raw Data'!A1554), 0, IF(AND('Raw Data'!D1554&lt;3, 'Raw Data'!E1554&lt;3, 'Raw Data'!F1554&lt;BB$2), 'Raw Data'!AF1554, 0))</f>
        <v/>
      </c>
      <c r="AL1559">
        <f>IF(ISBLANK('Raw Data'!A1554), 0, IF(AND('Raw Data'!D1554&lt;4, 'Raw Data'!E1554&lt;4, 'Raw Data'!F1554&lt;BB$2), 'Raw Data'!AI1554, 0))</f>
        <v/>
      </c>
      <c r="AM1559">
        <f>IF(ISBLANK('Raw Data'!A1554), 0, IF(AND('Raw Data'!D1554&lt;5, 'Raw Data'!E1554&lt;5, 'Raw Data'!F1554&lt;BB$2), 'Raw Data'!AL1554, 0))</f>
        <v/>
      </c>
      <c r="AN1559">
        <f>IF(ISBLANK('Raw Data'!A1554), 0, IF(AND('Raw Data'!D1554&lt;6, 'Raw Data'!E1554&lt;6, 'Raw Data'!F1554&lt;BB$2), 'Raw Data'!AO1554, 0))</f>
        <v/>
      </c>
      <c r="AO1559">
        <f>IF(ISBLANK('Raw Data'!A1554), 0, IF(AND('Raw Data'!I1554&lt;Analysis!$BC$2, 'Raw Data'!D1554-'Raw Data'!E1554&gt;1), 'Raw Data'!AW1554, IF(AND('Raw Data'!J1554&lt;Analysis!$BC$2, 'Raw Data'!E1554-'Raw Data'!D1554&gt;1), 'Raw Data'!AY1554, 0)))</f>
        <v/>
      </c>
      <c r="AP1559">
        <f>IF(ISBLANK('Raw Data'!A1554), 0, IF(AND('Raw Data'!I1554&lt;Analysis!$BC$2, 'Raw Data'!D1554-'Raw Data'!E1554&gt;2), 'Raw Data'!AZ1554, IF(AND('Raw Data'!J1554&lt;Analysis!$BC$2, 'Raw Data'!E1554-'Raw Data'!D1554&gt;2), 'Raw Data'!BB1554, 0)))</f>
        <v/>
      </c>
      <c r="AQ1559">
        <f>IF(ISBLANK('Raw Data'!A1554), 0, IF(AND('Raw Data'!I1554&lt;Analysis!$BC$2, 'Raw Data'!D1554-'Raw Data'!E1554&gt;3), 'Raw Data'!BC1554, IF(AND('Raw Data'!J1554&lt;Analysis!$BC$2, 'Raw Data'!E1554-'Raw Data'!D1554&gt;3), 'Raw Data'!BE1554, 0)))</f>
        <v/>
      </c>
      <c r="AR1559">
        <f>IF('Hidden Analysiss'!D1555=1,IF(ABS('Raw Data'!E1554-'Raw Data'!D1554)&lt;2,'Raw Data'!AX1554,0), 0)</f>
        <v/>
      </c>
      <c r="AS1559">
        <f>IF('Hidden Analysiss'!D1555=1,IF(ABS('Raw Data'!E1554-'Raw Data'!D1554)&lt;3,'Raw Data'!BA1554,0), 0)</f>
        <v/>
      </c>
      <c r="AT1559">
        <f>IF('Hidden Analysiss'!D1555=1,IF(ABS('Raw Data'!E1554-'Raw Data'!D1554)&lt;4,'Raw Data'!BD1554,0), 0)</f>
        <v/>
      </c>
      <c r="AU1559">
        <f>IF(AND('Hidden Analysiss'!E1555=1, ABS('Raw Data'!E1554-'Raw Data'!D1554)&lt;2), 'Raw Data'!AX1554, 0)</f>
        <v/>
      </c>
      <c r="AV1559">
        <f>IF(AND('Hidden Analysiss'!E1555=1, ABS('Raw Data'!E1554-'Raw Data'!D1554)&lt;3), 'Raw Data'!BA1554, 0)</f>
        <v/>
      </c>
      <c r="AW1559">
        <f>IF(AND('Hidden Analysiss'!E1555=1, ABS('Raw Data'!E1554-'Raw Data'!D1554)&lt;3), 'Raw Data'!BD1554, 0)</f>
        <v/>
      </c>
    </row>
    <row r="1560">
      <c r="A1560" s="1">
        <f>'Raw Data'!A1555</f>
        <v/>
      </c>
      <c r="B1560">
        <f>IF('Raw Data'!E1555&gt;'Raw Data'!D1555, 'Raw Data'!J1555, 0)</f>
        <v/>
      </c>
      <c r="C1560">
        <f>IF('Raw Data'!D1555&gt;'Raw Data'!E1555, 'Raw Data'!I1555, 0)</f>
        <v/>
      </c>
      <c r="D1560">
        <f>SUM(G1560:H1560)</f>
        <v/>
      </c>
      <c r="E1560">
        <f>IF(AND('Raw Data'!J1555&lt;'Raw Data'!I1555,'Raw Data'!E1555&gt;'Raw Data'!D1555,'Raw Data'!E1555-'Raw Data'!D1555&gt;3),'Raw Data'!N1555,IF(AND('Raw Data'!I1555&lt;'Raw Data'!J1555,'Raw Data'!D1555&gt;'Raw Data'!E1555,'Raw Data'!D1555-'Raw Data'!E1555&gt;3),'Raw Data'!M1555,0))</f>
        <v/>
      </c>
      <c r="F1560">
        <f>IF(AND('Raw Data'!J1555&lt;'Raw Data'!I1555,'Raw Data'!E1555&gt;'Raw Data'!D1555,'Raw Data'!E1555-'Raw Data'!D1555&lt;4),'Raw Data'!L1555,IF(AND('Raw Data'!I1555&lt;'Raw Data'!J1555,'Raw Data'!D1555&gt;'Raw Data'!E1555,'Raw Data'!D1555-'Raw Data'!E1555&lt;4),'Raw Data'!K1555,0))</f>
        <v/>
      </c>
      <c r="G1560">
        <f>IF(AND('Raw Data'!J1555&lt;'Raw Data'!I1555, 'Raw Data'!E1555&gt;'Raw Data'!D1555), 'Raw Data'!J1555, 0)</f>
        <v/>
      </c>
      <c r="H1560">
        <f>IF(AND('Raw Data'!J1555&gt;'Raw Data'!I1555, 'Raw Data'!E1555&lt;'Raw Data'!D1555), 'Raw Data'!I1555, 0)</f>
        <v/>
      </c>
      <c r="I1560">
        <f>SUM(J1560:K1560)</f>
        <v/>
      </c>
      <c r="J1560">
        <f>IF(AND('Raw Data'!J1555&gt;'Raw Data'!I1555, 'Raw Data'!E1555&gt;'Raw Data'!D1555), 'Raw Data'!J1555, 0)</f>
        <v/>
      </c>
      <c r="K1560">
        <f>IF(AND('Raw Data'!I1555&gt;'Raw Data'!J1555, 'Raw Data'!D1555&gt;'Raw Data'!E1555), 'Raw Data'!I1555, 0)</f>
        <v/>
      </c>
      <c r="L1560">
        <f>IF('Raw Data'!E1555-'Raw Data'!D1555&gt;3, 'Raw Data'!N1555, 0)</f>
        <v/>
      </c>
      <c r="M1560">
        <f>IF('Raw Data'!D1555-'Raw Data'!E1555&gt;3, 'Raw Data'!M1555, 0)</f>
        <v/>
      </c>
      <c r="N1560">
        <f>IF(ISBLANK('Raw Data'!D1555),0,IF(AND('Raw Data'!E1555&gt;'Raw Data'!D1555,'Raw Data'!E1555-'Raw Data'!D1555&gt;0,'Raw Data'!E1555-'Raw Data'!D1555&lt;4),'Raw Data'!L1555, 0))</f>
        <v/>
      </c>
      <c r="O1560">
        <f>IF(ISBLANK('Raw Data'!D1555),0,IF(AND('Raw Data'!E1555&gt;'Raw Data'!D1555,'Raw Data'!E1555-'Raw Data'!D1555&gt;0,'Raw Data'!D1555-'Raw Data'!E1555&lt;4),'Raw Data'!K1555, 0))</f>
        <v/>
      </c>
      <c r="P1560">
        <f>IF('Raw Data'!E1555-'Raw Data'!D1555&gt;3, 'Raw Data'!N1555, IF('Raw Data'!D1555-'Raw Data'!E1555&gt;3, 'Raw Data'!M1555, 0))</f>
        <v/>
      </c>
      <c r="Q1560">
        <f>IF(ISBLANK('Raw Data'!E1555),0,IF(AND('Raw Data'!E1555-'Raw Data'!D1555&lt;4,'Raw Data'!E1555-'Raw Data'!D1555&gt;0),'Raw Data'!L1555,IF(AND('Raw Data'!D1555&gt;'Raw Data'!E1555,'Raw Data'!D1555-'Raw Data'!E1555&gt;0),'Raw Data'!K1555,0)))</f>
        <v/>
      </c>
      <c r="R1560">
        <f>IF(ISBLANK('Raw Data'!K1555),0,IFERROR(IF(MATCH(SMALL('Raw Data'!K1555:N1555,1),L1560:O1560,0),SMALL('Raw Data'!K1555:N1555,1)),0))</f>
        <v/>
      </c>
      <c r="S1560">
        <f>IF(ISBLANK('Raw Data'!K1555),0,IFERROR(IF(MATCH(SMALL('Raw Data'!K1555:N1555,2),L1560:O1560,0),SMALL('Raw Data'!K1555:N1555,2)),0))</f>
        <v/>
      </c>
      <c r="T1560">
        <f>IF(ISBLANK('Raw Data'!K1555),0,IFERROR(IF(MATCH(SMALL('Raw Data'!K1555:N1555,3),L1560:O1560,0),SMALL('Raw Data'!K1555:N1555,3)),0))</f>
        <v/>
      </c>
      <c r="U1560">
        <f>IF(ISBLANK('Raw Data'!K1555),0,IFERROR(IF(MATCH(SMALL('Raw Data'!K1555:N1555,4),L1560:O1560,0),SMALL('Raw Data'!K1555:N1555,4)),0))</f>
        <v/>
      </c>
      <c r="V1560">
        <f>IF(AND('Raw Data'!D1555&lt;3, 'Raw Data'!E1555&lt;3, 'Raw Data'!A1555&gt;0), 'Raw Data'!AF1555, 0)</f>
        <v/>
      </c>
      <c r="W1560">
        <f>IF(AND('Raw Data'!D1555&lt;4, 'Raw Data'!E1555&lt;4, 'Raw Data'!A1555&gt;0), 'Raw Data'!AI1555, 0)</f>
        <v/>
      </c>
      <c r="X1560">
        <f>IF(AND('Raw Data'!D1555&lt;5, 'Raw Data'!E1555&lt;5, 'Raw Data'!A1555&gt;0), 'Raw Data'!AL1555, 0)</f>
        <v/>
      </c>
      <c r="Y1560">
        <f>IF(AND('Raw Data'!D1555&lt;6, 'Raw Data'!E1555&lt;6, 'Raw Data'!A1555&gt;0), 'Raw Data'!AO1555, 0)</f>
        <v/>
      </c>
      <c r="Z1560">
        <f>IF(ISBLANK('Raw Data'!D1555), 0, IF('Raw Data'!D1555-'Raw Data'!E1555&gt;1, 'Raw Data'!AW1555, 0))</f>
        <v/>
      </c>
      <c r="AA1560">
        <f>IF(ISBLANK('Raw Data'!A1555), 0, IF(ABS('Raw Data'!D1555-'Raw Data'!E1555)&lt;2, 'Raw Data'!AX1555, 0))</f>
        <v/>
      </c>
      <c r="AB1560">
        <f>IF(ISBLANK('Raw Data'!D1555), 0, IF('Raw Data'!E1555-'Raw Data'!D1555&gt;1, 'Raw Data'!AY1555, 0))</f>
        <v/>
      </c>
      <c r="AC1560">
        <f>IF(ISBLANK('Raw Data'!D1555), 0, IF('Raw Data'!D1555-'Raw Data'!E1555&gt;2, 'Raw Data'!AZ1555, 0))</f>
        <v/>
      </c>
      <c r="AD1560">
        <f>IF(ISBLANK('Raw Data'!A1555), 0, IF(ABS('Raw Data'!D1555-'Raw Data'!E1555)&lt;3, 'Raw Data'!BA1555, 0))</f>
        <v/>
      </c>
      <c r="AE1560">
        <f>IF(ISBLANK('Raw Data'!D1555), 0, IF('Raw Data'!E1555-'Raw Data'!D1555&gt;2, 'Raw Data'!BB1555, 0))</f>
        <v/>
      </c>
      <c r="AF1560">
        <f>IF(ISBLANK('Raw Data'!D1555), 0, IF('Raw Data'!D1555-'Raw Data'!E1555&gt;3, 'Raw Data'!BC1555, 0))</f>
        <v/>
      </c>
      <c r="AG1560">
        <f>IF(ISBLANK('Raw Data'!A1555), 0, IF(ABS('Raw Data'!D1555-'Raw Data'!E1555)&lt;4, 'Raw Data'!BD1555, 0))</f>
        <v/>
      </c>
      <c r="AH1560">
        <f>IF(ISBLANK('Raw Data'!D1555), 0, IF('Raw Data'!E1555-'Raw Data'!D1555&gt;3, 'Raw Data'!BE1555, 0))</f>
        <v/>
      </c>
      <c r="AI1560">
        <f>IF(SUM('Raw Data'!D1555:E1555)&gt;'Raw Data'!F1555, 'Raw Data'!G1555, 0)</f>
        <v/>
      </c>
      <c r="AJ1560">
        <f>IF(ISBLANK('Raw Data'!D1555), 0, IF(SUM('Raw Data'!D1555:E1555)&lt;'Raw Data'!F1555, 'Raw Data'!H1555, 0))</f>
        <v/>
      </c>
      <c r="AK1560">
        <f>IF(ISBLANK('Raw Data'!A1555), 0, IF(AND('Raw Data'!D1555&lt;3, 'Raw Data'!E1555&lt;3, 'Raw Data'!F1555&lt;BB$2), 'Raw Data'!AF1555, 0))</f>
        <v/>
      </c>
      <c r="AL1560">
        <f>IF(ISBLANK('Raw Data'!A1555), 0, IF(AND('Raw Data'!D1555&lt;4, 'Raw Data'!E1555&lt;4, 'Raw Data'!F1555&lt;BB$2), 'Raw Data'!AI1555, 0))</f>
        <v/>
      </c>
      <c r="AM1560">
        <f>IF(ISBLANK('Raw Data'!A1555), 0, IF(AND('Raw Data'!D1555&lt;5, 'Raw Data'!E1555&lt;5, 'Raw Data'!F1555&lt;BB$2), 'Raw Data'!AL1555, 0))</f>
        <v/>
      </c>
      <c r="AN1560">
        <f>IF(ISBLANK('Raw Data'!A1555), 0, IF(AND('Raw Data'!D1555&lt;6, 'Raw Data'!E1555&lt;6, 'Raw Data'!F1555&lt;BB$2), 'Raw Data'!AO1555, 0))</f>
        <v/>
      </c>
      <c r="AO1560">
        <f>IF(ISBLANK('Raw Data'!A1555), 0, IF(AND('Raw Data'!I1555&lt;Analysis!$BC$2, 'Raw Data'!D1555-'Raw Data'!E1555&gt;1), 'Raw Data'!AW1555, IF(AND('Raw Data'!J1555&lt;Analysis!$BC$2, 'Raw Data'!E1555-'Raw Data'!D1555&gt;1), 'Raw Data'!AY1555, 0)))</f>
        <v/>
      </c>
      <c r="AP1560">
        <f>IF(ISBLANK('Raw Data'!A1555), 0, IF(AND('Raw Data'!I1555&lt;Analysis!$BC$2, 'Raw Data'!D1555-'Raw Data'!E1555&gt;2), 'Raw Data'!AZ1555, IF(AND('Raw Data'!J1555&lt;Analysis!$BC$2, 'Raw Data'!E1555-'Raw Data'!D1555&gt;2), 'Raw Data'!BB1555, 0)))</f>
        <v/>
      </c>
      <c r="AQ1560">
        <f>IF(ISBLANK('Raw Data'!A1555), 0, IF(AND('Raw Data'!I1555&lt;Analysis!$BC$2, 'Raw Data'!D1555-'Raw Data'!E1555&gt;3), 'Raw Data'!BC1555, IF(AND('Raw Data'!J1555&lt;Analysis!$BC$2, 'Raw Data'!E1555-'Raw Data'!D1555&gt;3), 'Raw Data'!BE1555, 0)))</f>
        <v/>
      </c>
      <c r="AR1560">
        <f>IF('Hidden Analysiss'!D1556=1,IF(ABS('Raw Data'!E1555-'Raw Data'!D1555)&lt;2,'Raw Data'!AX1555,0), 0)</f>
        <v/>
      </c>
      <c r="AS1560">
        <f>IF('Hidden Analysiss'!D1556=1,IF(ABS('Raw Data'!E1555-'Raw Data'!D1555)&lt;3,'Raw Data'!BA1555,0), 0)</f>
        <v/>
      </c>
      <c r="AT1560">
        <f>IF('Hidden Analysiss'!D1556=1,IF(ABS('Raw Data'!E1555-'Raw Data'!D1555)&lt;4,'Raw Data'!BD1555,0), 0)</f>
        <v/>
      </c>
      <c r="AU1560">
        <f>IF(AND('Hidden Analysiss'!E1556=1, ABS('Raw Data'!E1555-'Raw Data'!D1555)&lt;2), 'Raw Data'!AX1555, 0)</f>
        <v/>
      </c>
      <c r="AV1560">
        <f>IF(AND('Hidden Analysiss'!E1556=1, ABS('Raw Data'!E1555-'Raw Data'!D1555)&lt;3), 'Raw Data'!BA1555, 0)</f>
        <v/>
      </c>
      <c r="AW1560">
        <f>IF(AND('Hidden Analysiss'!E1556=1, ABS('Raw Data'!E1555-'Raw Data'!D1555)&lt;3), 'Raw Data'!BD1555, 0)</f>
        <v/>
      </c>
    </row>
    <row r="1561">
      <c r="A1561" s="1">
        <f>'Raw Data'!A1556</f>
        <v/>
      </c>
      <c r="B1561">
        <f>IF('Raw Data'!E1556&gt;'Raw Data'!D1556, 'Raw Data'!J1556, 0)</f>
        <v/>
      </c>
      <c r="C1561">
        <f>IF('Raw Data'!D1556&gt;'Raw Data'!E1556, 'Raw Data'!I1556, 0)</f>
        <v/>
      </c>
      <c r="D1561">
        <f>SUM(G1561:H1561)</f>
        <v/>
      </c>
      <c r="E1561">
        <f>IF(AND('Raw Data'!J1556&lt;'Raw Data'!I1556,'Raw Data'!E1556&gt;'Raw Data'!D1556,'Raw Data'!E1556-'Raw Data'!D1556&gt;3),'Raw Data'!N1556,IF(AND('Raw Data'!I1556&lt;'Raw Data'!J1556,'Raw Data'!D1556&gt;'Raw Data'!E1556,'Raw Data'!D1556-'Raw Data'!E1556&gt;3),'Raw Data'!M1556,0))</f>
        <v/>
      </c>
      <c r="F1561">
        <f>IF(AND('Raw Data'!J1556&lt;'Raw Data'!I1556,'Raw Data'!E1556&gt;'Raw Data'!D1556,'Raw Data'!E1556-'Raw Data'!D1556&lt;4),'Raw Data'!L1556,IF(AND('Raw Data'!I1556&lt;'Raw Data'!J1556,'Raw Data'!D1556&gt;'Raw Data'!E1556,'Raw Data'!D1556-'Raw Data'!E1556&lt;4),'Raw Data'!K1556,0))</f>
        <v/>
      </c>
      <c r="G1561">
        <f>IF(AND('Raw Data'!J1556&lt;'Raw Data'!I1556, 'Raw Data'!E1556&gt;'Raw Data'!D1556), 'Raw Data'!J1556, 0)</f>
        <v/>
      </c>
      <c r="H1561">
        <f>IF(AND('Raw Data'!J1556&gt;'Raw Data'!I1556, 'Raw Data'!E1556&lt;'Raw Data'!D1556), 'Raw Data'!I1556, 0)</f>
        <v/>
      </c>
      <c r="I1561">
        <f>SUM(J1561:K1561)</f>
        <v/>
      </c>
      <c r="J1561">
        <f>IF(AND('Raw Data'!J1556&gt;'Raw Data'!I1556, 'Raw Data'!E1556&gt;'Raw Data'!D1556), 'Raw Data'!J1556, 0)</f>
        <v/>
      </c>
      <c r="K1561">
        <f>IF(AND('Raw Data'!I1556&gt;'Raw Data'!J1556, 'Raw Data'!D1556&gt;'Raw Data'!E1556), 'Raw Data'!I1556, 0)</f>
        <v/>
      </c>
      <c r="L1561">
        <f>IF('Raw Data'!E1556-'Raw Data'!D1556&gt;3, 'Raw Data'!N1556, 0)</f>
        <v/>
      </c>
      <c r="M1561">
        <f>IF('Raw Data'!D1556-'Raw Data'!E1556&gt;3, 'Raw Data'!M1556, 0)</f>
        <v/>
      </c>
      <c r="N1561">
        <f>IF(ISBLANK('Raw Data'!D1556),0,IF(AND('Raw Data'!E1556&gt;'Raw Data'!D1556,'Raw Data'!E1556-'Raw Data'!D1556&gt;0,'Raw Data'!E1556-'Raw Data'!D1556&lt;4),'Raw Data'!L1556, 0))</f>
        <v/>
      </c>
      <c r="O1561">
        <f>IF(ISBLANK('Raw Data'!D1556),0,IF(AND('Raw Data'!E1556&gt;'Raw Data'!D1556,'Raw Data'!E1556-'Raw Data'!D1556&gt;0,'Raw Data'!D1556-'Raw Data'!E1556&lt;4),'Raw Data'!K1556, 0))</f>
        <v/>
      </c>
      <c r="P1561">
        <f>IF('Raw Data'!E1556-'Raw Data'!D1556&gt;3, 'Raw Data'!N1556, IF('Raw Data'!D1556-'Raw Data'!E1556&gt;3, 'Raw Data'!M1556, 0))</f>
        <v/>
      </c>
      <c r="Q1561">
        <f>IF(ISBLANK('Raw Data'!E1556),0,IF(AND('Raw Data'!E1556-'Raw Data'!D1556&lt;4,'Raw Data'!E1556-'Raw Data'!D1556&gt;0),'Raw Data'!L1556,IF(AND('Raw Data'!D1556&gt;'Raw Data'!E1556,'Raw Data'!D1556-'Raw Data'!E1556&gt;0),'Raw Data'!K1556,0)))</f>
        <v/>
      </c>
      <c r="R1561">
        <f>IF(ISBLANK('Raw Data'!K1556),0,IFERROR(IF(MATCH(SMALL('Raw Data'!K1556:N1556,1),L1561:O1561,0),SMALL('Raw Data'!K1556:N1556,1)),0))</f>
        <v/>
      </c>
      <c r="S1561">
        <f>IF(ISBLANK('Raw Data'!K1556),0,IFERROR(IF(MATCH(SMALL('Raw Data'!K1556:N1556,2),L1561:O1561,0),SMALL('Raw Data'!K1556:N1556,2)),0))</f>
        <v/>
      </c>
      <c r="T1561">
        <f>IF(ISBLANK('Raw Data'!K1556),0,IFERROR(IF(MATCH(SMALL('Raw Data'!K1556:N1556,3),L1561:O1561,0),SMALL('Raw Data'!K1556:N1556,3)),0))</f>
        <v/>
      </c>
      <c r="U1561">
        <f>IF(ISBLANK('Raw Data'!K1556),0,IFERROR(IF(MATCH(SMALL('Raw Data'!K1556:N1556,4),L1561:O1561,0),SMALL('Raw Data'!K1556:N1556,4)),0))</f>
        <v/>
      </c>
      <c r="V1561">
        <f>IF(AND('Raw Data'!D1556&lt;3, 'Raw Data'!E1556&lt;3, 'Raw Data'!A1556&gt;0), 'Raw Data'!AF1556, 0)</f>
        <v/>
      </c>
      <c r="W1561">
        <f>IF(AND('Raw Data'!D1556&lt;4, 'Raw Data'!E1556&lt;4, 'Raw Data'!A1556&gt;0), 'Raw Data'!AI1556, 0)</f>
        <v/>
      </c>
      <c r="X1561">
        <f>IF(AND('Raw Data'!D1556&lt;5, 'Raw Data'!E1556&lt;5, 'Raw Data'!A1556&gt;0), 'Raw Data'!AL1556, 0)</f>
        <v/>
      </c>
      <c r="Y1561">
        <f>IF(AND('Raw Data'!D1556&lt;6, 'Raw Data'!E1556&lt;6, 'Raw Data'!A1556&gt;0), 'Raw Data'!AO1556, 0)</f>
        <v/>
      </c>
      <c r="Z1561">
        <f>IF(ISBLANK('Raw Data'!D1556), 0, IF('Raw Data'!D1556-'Raw Data'!E1556&gt;1, 'Raw Data'!AW1556, 0))</f>
        <v/>
      </c>
      <c r="AA1561">
        <f>IF(ISBLANK('Raw Data'!A1556), 0, IF(ABS('Raw Data'!D1556-'Raw Data'!E1556)&lt;2, 'Raw Data'!AX1556, 0))</f>
        <v/>
      </c>
      <c r="AB1561">
        <f>IF(ISBLANK('Raw Data'!D1556), 0, IF('Raw Data'!E1556-'Raw Data'!D1556&gt;1, 'Raw Data'!AY1556, 0))</f>
        <v/>
      </c>
      <c r="AC1561">
        <f>IF(ISBLANK('Raw Data'!D1556), 0, IF('Raw Data'!D1556-'Raw Data'!E1556&gt;2, 'Raw Data'!AZ1556, 0))</f>
        <v/>
      </c>
      <c r="AD1561">
        <f>IF(ISBLANK('Raw Data'!A1556), 0, IF(ABS('Raw Data'!D1556-'Raw Data'!E1556)&lt;3, 'Raw Data'!BA1556, 0))</f>
        <v/>
      </c>
      <c r="AE1561">
        <f>IF(ISBLANK('Raw Data'!D1556), 0, IF('Raw Data'!E1556-'Raw Data'!D1556&gt;2, 'Raw Data'!BB1556, 0))</f>
        <v/>
      </c>
      <c r="AF1561">
        <f>IF(ISBLANK('Raw Data'!D1556), 0, IF('Raw Data'!D1556-'Raw Data'!E1556&gt;3, 'Raw Data'!BC1556, 0))</f>
        <v/>
      </c>
      <c r="AG1561">
        <f>IF(ISBLANK('Raw Data'!A1556), 0, IF(ABS('Raw Data'!D1556-'Raw Data'!E1556)&lt;4, 'Raw Data'!BD1556, 0))</f>
        <v/>
      </c>
      <c r="AH1561">
        <f>IF(ISBLANK('Raw Data'!D1556), 0, IF('Raw Data'!E1556-'Raw Data'!D1556&gt;3, 'Raw Data'!BE1556, 0))</f>
        <v/>
      </c>
      <c r="AI1561">
        <f>IF(SUM('Raw Data'!D1556:E1556)&gt;'Raw Data'!F1556, 'Raw Data'!G1556, 0)</f>
        <v/>
      </c>
      <c r="AJ1561">
        <f>IF(ISBLANK('Raw Data'!D1556), 0, IF(SUM('Raw Data'!D1556:E1556)&lt;'Raw Data'!F1556, 'Raw Data'!H1556, 0))</f>
        <v/>
      </c>
      <c r="AK1561">
        <f>IF(ISBLANK('Raw Data'!A1556), 0, IF(AND('Raw Data'!D1556&lt;3, 'Raw Data'!E1556&lt;3, 'Raw Data'!F1556&lt;BB$2), 'Raw Data'!AF1556, 0))</f>
        <v/>
      </c>
      <c r="AL1561">
        <f>IF(ISBLANK('Raw Data'!A1556), 0, IF(AND('Raw Data'!D1556&lt;4, 'Raw Data'!E1556&lt;4, 'Raw Data'!F1556&lt;BB$2), 'Raw Data'!AI1556, 0))</f>
        <v/>
      </c>
      <c r="AM1561">
        <f>IF(ISBLANK('Raw Data'!A1556), 0, IF(AND('Raw Data'!D1556&lt;5, 'Raw Data'!E1556&lt;5, 'Raw Data'!F1556&lt;BB$2), 'Raw Data'!AL1556, 0))</f>
        <v/>
      </c>
      <c r="AN1561">
        <f>IF(ISBLANK('Raw Data'!A1556), 0, IF(AND('Raw Data'!D1556&lt;6, 'Raw Data'!E1556&lt;6, 'Raw Data'!F1556&lt;BB$2), 'Raw Data'!AO1556, 0))</f>
        <v/>
      </c>
      <c r="AO1561">
        <f>IF(ISBLANK('Raw Data'!A1556), 0, IF(AND('Raw Data'!I1556&lt;Analysis!$BC$2, 'Raw Data'!D1556-'Raw Data'!E1556&gt;1), 'Raw Data'!AW1556, IF(AND('Raw Data'!J1556&lt;Analysis!$BC$2, 'Raw Data'!E1556-'Raw Data'!D1556&gt;1), 'Raw Data'!AY1556, 0)))</f>
        <v/>
      </c>
      <c r="AP1561">
        <f>IF(ISBLANK('Raw Data'!A1556), 0, IF(AND('Raw Data'!I1556&lt;Analysis!$BC$2, 'Raw Data'!D1556-'Raw Data'!E1556&gt;2), 'Raw Data'!AZ1556, IF(AND('Raw Data'!J1556&lt;Analysis!$BC$2, 'Raw Data'!E1556-'Raw Data'!D1556&gt;2), 'Raw Data'!BB1556, 0)))</f>
        <v/>
      </c>
      <c r="AQ1561">
        <f>IF(ISBLANK('Raw Data'!A1556), 0, IF(AND('Raw Data'!I1556&lt;Analysis!$BC$2, 'Raw Data'!D1556-'Raw Data'!E1556&gt;3), 'Raw Data'!BC1556, IF(AND('Raw Data'!J1556&lt;Analysis!$BC$2, 'Raw Data'!E1556-'Raw Data'!D1556&gt;3), 'Raw Data'!BE1556, 0)))</f>
        <v/>
      </c>
      <c r="AR1561">
        <f>IF('Hidden Analysiss'!D1557=1,IF(ABS('Raw Data'!E1556-'Raw Data'!D1556)&lt;2,'Raw Data'!AX1556,0), 0)</f>
        <v/>
      </c>
      <c r="AS1561">
        <f>IF('Hidden Analysiss'!D1557=1,IF(ABS('Raw Data'!E1556-'Raw Data'!D1556)&lt;3,'Raw Data'!BA1556,0), 0)</f>
        <v/>
      </c>
      <c r="AT1561">
        <f>IF('Hidden Analysiss'!D1557=1,IF(ABS('Raw Data'!E1556-'Raw Data'!D1556)&lt;4,'Raw Data'!BD1556,0), 0)</f>
        <v/>
      </c>
      <c r="AU1561">
        <f>IF(AND('Hidden Analysiss'!E1557=1, ABS('Raw Data'!E1556-'Raw Data'!D1556)&lt;2), 'Raw Data'!AX1556, 0)</f>
        <v/>
      </c>
      <c r="AV1561">
        <f>IF(AND('Hidden Analysiss'!E1557=1, ABS('Raw Data'!E1556-'Raw Data'!D1556)&lt;3), 'Raw Data'!BA1556, 0)</f>
        <v/>
      </c>
      <c r="AW1561">
        <f>IF(AND('Hidden Analysiss'!E1557=1, ABS('Raw Data'!E1556-'Raw Data'!D1556)&lt;3), 'Raw Data'!BD1556, 0)</f>
        <v/>
      </c>
    </row>
    <row r="1562">
      <c r="A1562" s="1">
        <f>'Raw Data'!A1557</f>
        <v/>
      </c>
      <c r="B1562">
        <f>IF('Raw Data'!E1557&gt;'Raw Data'!D1557, 'Raw Data'!J1557, 0)</f>
        <v/>
      </c>
      <c r="C1562">
        <f>IF('Raw Data'!D1557&gt;'Raw Data'!E1557, 'Raw Data'!I1557, 0)</f>
        <v/>
      </c>
      <c r="D1562">
        <f>SUM(G1562:H1562)</f>
        <v/>
      </c>
      <c r="E1562">
        <f>IF(AND('Raw Data'!J1557&lt;'Raw Data'!I1557,'Raw Data'!E1557&gt;'Raw Data'!D1557,'Raw Data'!E1557-'Raw Data'!D1557&gt;3),'Raw Data'!N1557,IF(AND('Raw Data'!I1557&lt;'Raw Data'!J1557,'Raw Data'!D1557&gt;'Raw Data'!E1557,'Raw Data'!D1557-'Raw Data'!E1557&gt;3),'Raw Data'!M1557,0))</f>
        <v/>
      </c>
      <c r="F1562">
        <f>IF(AND('Raw Data'!J1557&lt;'Raw Data'!I1557,'Raw Data'!E1557&gt;'Raw Data'!D1557,'Raw Data'!E1557-'Raw Data'!D1557&lt;4),'Raw Data'!L1557,IF(AND('Raw Data'!I1557&lt;'Raw Data'!J1557,'Raw Data'!D1557&gt;'Raw Data'!E1557,'Raw Data'!D1557-'Raw Data'!E1557&lt;4),'Raw Data'!K1557,0))</f>
        <v/>
      </c>
      <c r="G1562">
        <f>IF(AND('Raw Data'!J1557&lt;'Raw Data'!I1557, 'Raw Data'!E1557&gt;'Raw Data'!D1557), 'Raw Data'!J1557, 0)</f>
        <v/>
      </c>
      <c r="H1562">
        <f>IF(AND('Raw Data'!J1557&gt;'Raw Data'!I1557, 'Raw Data'!E1557&lt;'Raw Data'!D1557), 'Raw Data'!I1557, 0)</f>
        <v/>
      </c>
      <c r="I1562">
        <f>SUM(J1562:K1562)</f>
        <v/>
      </c>
      <c r="J1562">
        <f>IF(AND('Raw Data'!J1557&gt;'Raw Data'!I1557, 'Raw Data'!E1557&gt;'Raw Data'!D1557), 'Raw Data'!J1557, 0)</f>
        <v/>
      </c>
      <c r="K1562">
        <f>IF(AND('Raw Data'!I1557&gt;'Raw Data'!J1557, 'Raw Data'!D1557&gt;'Raw Data'!E1557), 'Raw Data'!I1557, 0)</f>
        <v/>
      </c>
      <c r="L1562">
        <f>IF('Raw Data'!E1557-'Raw Data'!D1557&gt;3, 'Raw Data'!N1557, 0)</f>
        <v/>
      </c>
      <c r="M1562">
        <f>IF('Raw Data'!D1557-'Raw Data'!E1557&gt;3, 'Raw Data'!M1557, 0)</f>
        <v/>
      </c>
      <c r="N1562">
        <f>IF(ISBLANK('Raw Data'!D1557),0,IF(AND('Raw Data'!E1557&gt;'Raw Data'!D1557,'Raw Data'!E1557-'Raw Data'!D1557&gt;0,'Raw Data'!E1557-'Raw Data'!D1557&lt;4),'Raw Data'!L1557, 0))</f>
        <v/>
      </c>
      <c r="O1562">
        <f>IF(ISBLANK('Raw Data'!D1557),0,IF(AND('Raw Data'!E1557&gt;'Raw Data'!D1557,'Raw Data'!E1557-'Raw Data'!D1557&gt;0,'Raw Data'!D1557-'Raw Data'!E1557&lt;4),'Raw Data'!K1557, 0))</f>
        <v/>
      </c>
      <c r="P1562">
        <f>IF('Raw Data'!E1557-'Raw Data'!D1557&gt;3, 'Raw Data'!N1557, IF('Raw Data'!D1557-'Raw Data'!E1557&gt;3, 'Raw Data'!M1557, 0))</f>
        <v/>
      </c>
      <c r="Q1562">
        <f>IF(ISBLANK('Raw Data'!E1557),0,IF(AND('Raw Data'!E1557-'Raw Data'!D1557&lt;4,'Raw Data'!E1557-'Raw Data'!D1557&gt;0),'Raw Data'!L1557,IF(AND('Raw Data'!D1557&gt;'Raw Data'!E1557,'Raw Data'!D1557-'Raw Data'!E1557&gt;0),'Raw Data'!K1557,0)))</f>
        <v/>
      </c>
      <c r="R1562">
        <f>IF(ISBLANK('Raw Data'!K1557),0,IFERROR(IF(MATCH(SMALL('Raw Data'!K1557:N1557,1),L1562:O1562,0),SMALL('Raw Data'!K1557:N1557,1)),0))</f>
        <v/>
      </c>
      <c r="S1562">
        <f>IF(ISBLANK('Raw Data'!K1557),0,IFERROR(IF(MATCH(SMALL('Raw Data'!K1557:N1557,2),L1562:O1562,0),SMALL('Raw Data'!K1557:N1557,2)),0))</f>
        <v/>
      </c>
      <c r="T1562">
        <f>IF(ISBLANK('Raw Data'!K1557),0,IFERROR(IF(MATCH(SMALL('Raw Data'!K1557:N1557,3),L1562:O1562,0),SMALL('Raw Data'!K1557:N1557,3)),0))</f>
        <v/>
      </c>
      <c r="U1562">
        <f>IF(ISBLANK('Raw Data'!K1557),0,IFERROR(IF(MATCH(SMALL('Raw Data'!K1557:N1557,4),L1562:O1562,0),SMALL('Raw Data'!K1557:N1557,4)),0))</f>
        <v/>
      </c>
      <c r="V1562">
        <f>IF(AND('Raw Data'!D1557&lt;3, 'Raw Data'!E1557&lt;3, 'Raw Data'!A1557&gt;0), 'Raw Data'!AF1557, 0)</f>
        <v/>
      </c>
      <c r="W1562">
        <f>IF(AND('Raw Data'!D1557&lt;4, 'Raw Data'!E1557&lt;4, 'Raw Data'!A1557&gt;0), 'Raw Data'!AI1557, 0)</f>
        <v/>
      </c>
      <c r="X1562">
        <f>IF(AND('Raw Data'!D1557&lt;5, 'Raw Data'!E1557&lt;5, 'Raw Data'!A1557&gt;0), 'Raw Data'!AL1557, 0)</f>
        <v/>
      </c>
      <c r="Y1562">
        <f>IF(AND('Raw Data'!D1557&lt;6, 'Raw Data'!E1557&lt;6, 'Raw Data'!A1557&gt;0), 'Raw Data'!AO1557, 0)</f>
        <v/>
      </c>
      <c r="Z1562">
        <f>IF(ISBLANK('Raw Data'!D1557), 0, IF('Raw Data'!D1557-'Raw Data'!E1557&gt;1, 'Raw Data'!AW1557, 0))</f>
        <v/>
      </c>
      <c r="AA1562">
        <f>IF(ISBLANK('Raw Data'!A1557), 0, IF(ABS('Raw Data'!D1557-'Raw Data'!E1557)&lt;2, 'Raw Data'!AX1557, 0))</f>
        <v/>
      </c>
      <c r="AB1562">
        <f>IF(ISBLANK('Raw Data'!D1557), 0, IF('Raw Data'!E1557-'Raw Data'!D1557&gt;1, 'Raw Data'!AY1557, 0))</f>
        <v/>
      </c>
      <c r="AC1562">
        <f>IF(ISBLANK('Raw Data'!D1557), 0, IF('Raw Data'!D1557-'Raw Data'!E1557&gt;2, 'Raw Data'!AZ1557, 0))</f>
        <v/>
      </c>
      <c r="AD1562">
        <f>IF(ISBLANK('Raw Data'!A1557), 0, IF(ABS('Raw Data'!D1557-'Raw Data'!E1557)&lt;3, 'Raw Data'!BA1557, 0))</f>
        <v/>
      </c>
      <c r="AE1562">
        <f>IF(ISBLANK('Raw Data'!D1557), 0, IF('Raw Data'!E1557-'Raw Data'!D1557&gt;2, 'Raw Data'!BB1557, 0))</f>
        <v/>
      </c>
      <c r="AF1562">
        <f>IF(ISBLANK('Raw Data'!D1557), 0, IF('Raw Data'!D1557-'Raw Data'!E1557&gt;3, 'Raw Data'!BC1557, 0))</f>
        <v/>
      </c>
      <c r="AG1562">
        <f>IF(ISBLANK('Raw Data'!A1557), 0, IF(ABS('Raw Data'!D1557-'Raw Data'!E1557)&lt;4, 'Raw Data'!BD1557, 0))</f>
        <v/>
      </c>
      <c r="AH1562">
        <f>IF(ISBLANK('Raw Data'!D1557), 0, IF('Raw Data'!E1557-'Raw Data'!D1557&gt;3, 'Raw Data'!BE1557, 0))</f>
        <v/>
      </c>
      <c r="AI1562">
        <f>IF(SUM('Raw Data'!D1557:E1557)&gt;'Raw Data'!F1557, 'Raw Data'!G1557, 0)</f>
        <v/>
      </c>
      <c r="AJ1562">
        <f>IF(ISBLANK('Raw Data'!D1557), 0, IF(SUM('Raw Data'!D1557:E1557)&lt;'Raw Data'!F1557, 'Raw Data'!H1557, 0))</f>
        <v/>
      </c>
      <c r="AK1562">
        <f>IF(ISBLANK('Raw Data'!A1557), 0, IF(AND('Raw Data'!D1557&lt;3, 'Raw Data'!E1557&lt;3, 'Raw Data'!F1557&lt;BB$2), 'Raw Data'!AF1557, 0))</f>
        <v/>
      </c>
      <c r="AL1562">
        <f>IF(ISBLANK('Raw Data'!A1557), 0, IF(AND('Raw Data'!D1557&lt;4, 'Raw Data'!E1557&lt;4, 'Raw Data'!F1557&lt;BB$2), 'Raw Data'!AI1557, 0))</f>
        <v/>
      </c>
      <c r="AM1562">
        <f>IF(ISBLANK('Raw Data'!A1557), 0, IF(AND('Raw Data'!D1557&lt;5, 'Raw Data'!E1557&lt;5, 'Raw Data'!F1557&lt;BB$2), 'Raw Data'!AL1557, 0))</f>
        <v/>
      </c>
      <c r="AN1562">
        <f>IF(ISBLANK('Raw Data'!A1557), 0, IF(AND('Raw Data'!D1557&lt;6, 'Raw Data'!E1557&lt;6, 'Raw Data'!F1557&lt;BB$2), 'Raw Data'!AO1557, 0))</f>
        <v/>
      </c>
      <c r="AO1562">
        <f>IF(ISBLANK('Raw Data'!A1557), 0, IF(AND('Raw Data'!I1557&lt;Analysis!$BC$2, 'Raw Data'!D1557-'Raw Data'!E1557&gt;1), 'Raw Data'!AW1557, IF(AND('Raw Data'!J1557&lt;Analysis!$BC$2, 'Raw Data'!E1557-'Raw Data'!D1557&gt;1), 'Raw Data'!AY1557, 0)))</f>
        <v/>
      </c>
      <c r="AP1562">
        <f>IF(ISBLANK('Raw Data'!A1557), 0, IF(AND('Raw Data'!I1557&lt;Analysis!$BC$2, 'Raw Data'!D1557-'Raw Data'!E1557&gt;2), 'Raw Data'!AZ1557, IF(AND('Raw Data'!J1557&lt;Analysis!$BC$2, 'Raw Data'!E1557-'Raw Data'!D1557&gt;2), 'Raw Data'!BB1557, 0)))</f>
        <v/>
      </c>
      <c r="AQ1562">
        <f>IF(ISBLANK('Raw Data'!A1557), 0, IF(AND('Raw Data'!I1557&lt;Analysis!$BC$2, 'Raw Data'!D1557-'Raw Data'!E1557&gt;3), 'Raw Data'!BC1557, IF(AND('Raw Data'!J1557&lt;Analysis!$BC$2, 'Raw Data'!E1557-'Raw Data'!D1557&gt;3), 'Raw Data'!BE1557, 0)))</f>
        <v/>
      </c>
      <c r="AR1562">
        <f>IF('Hidden Analysiss'!D1558=1,IF(ABS('Raw Data'!E1557-'Raw Data'!D1557)&lt;2,'Raw Data'!AX1557,0), 0)</f>
        <v/>
      </c>
      <c r="AS1562">
        <f>IF('Hidden Analysiss'!D1558=1,IF(ABS('Raw Data'!E1557-'Raw Data'!D1557)&lt;3,'Raw Data'!BA1557,0), 0)</f>
        <v/>
      </c>
      <c r="AT1562">
        <f>IF('Hidden Analysiss'!D1558=1,IF(ABS('Raw Data'!E1557-'Raw Data'!D1557)&lt;4,'Raw Data'!BD1557,0), 0)</f>
        <v/>
      </c>
      <c r="AU1562">
        <f>IF(AND('Hidden Analysiss'!E1558=1, ABS('Raw Data'!E1557-'Raw Data'!D1557)&lt;2), 'Raw Data'!AX1557, 0)</f>
        <v/>
      </c>
      <c r="AV1562">
        <f>IF(AND('Hidden Analysiss'!E1558=1, ABS('Raw Data'!E1557-'Raw Data'!D1557)&lt;3), 'Raw Data'!BA1557, 0)</f>
        <v/>
      </c>
      <c r="AW1562">
        <f>IF(AND('Hidden Analysiss'!E1558=1, ABS('Raw Data'!E1557-'Raw Data'!D1557)&lt;3), 'Raw Data'!BD1557, 0)</f>
        <v/>
      </c>
    </row>
    <row r="1563">
      <c r="A1563" s="1">
        <f>'Raw Data'!A1558</f>
        <v/>
      </c>
      <c r="B1563">
        <f>IF('Raw Data'!E1558&gt;'Raw Data'!D1558, 'Raw Data'!J1558, 0)</f>
        <v/>
      </c>
      <c r="C1563">
        <f>IF('Raw Data'!D1558&gt;'Raw Data'!E1558, 'Raw Data'!I1558, 0)</f>
        <v/>
      </c>
      <c r="D1563">
        <f>SUM(G1563:H1563)</f>
        <v/>
      </c>
      <c r="E1563">
        <f>IF(AND('Raw Data'!J1558&lt;'Raw Data'!I1558,'Raw Data'!E1558&gt;'Raw Data'!D1558,'Raw Data'!E1558-'Raw Data'!D1558&gt;3),'Raw Data'!N1558,IF(AND('Raw Data'!I1558&lt;'Raw Data'!J1558,'Raw Data'!D1558&gt;'Raw Data'!E1558,'Raw Data'!D1558-'Raw Data'!E1558&gt;3),'Raw Data'!M1558,0))</f>
        <v/>
      </c>
      <c r="F1563">
        <f>IF(AND('Raw Data'!J1558&lt;'Raw Data'!I1558,'Raw Data'!E1558&gt;'Raw Data'!D1558,'Raw Data'!E1558-'Raw Data'!D1558&lt;4),'Raw Data'!L1558,IF(AND('Raw Data'!I1558&lt;'Raw Data'!J1558,'Raw Data'!D1558&gt;'Raw Data'!E1558,'Raw Data'!D1558-'Raw Data'!E1558&lt;4),'Raw Data'!K1558,0))</f>
        <v/>
      </c>
      <c r="G1563">
        <f>IF(AND('Raw Data'!J1558&lt;'Raw Data'!I1558, 'Raw Data'!E1558&gt;'Raw Data'!D1558), 'Raw Data'!J1558, 0)</f>
        <v/>
      </c>
      <c r="H1563">
        <f>IF(AND('Raw Data'!J1558&gt;'Raw Data'!I1558, 'Raw Data'!E1558&lt;'Raw Data'!D1558), 'Raw Data'!I1558, 0)</f>
        <v/>
      </c>
      <c r="I1563">
        <f>SUM(J1563:K1563)</f>
        <v/>
      </c>
      <c r="J1563">
        <f>IF(AND('Raw Data'!J1558&gt;'Raw Data'!I1558, 'Raw Data'!E1558&gt;'Raw Data'!D1558), 'Raw Data'!J1558, 0)</f>
        <v/>
      </c>
      <c r="K1563">
        <f>IF(AND('Raw Data'!I1558&gt;'Raw Data'!J1558, 'Raw Data'!D1558&gt;'Raw Data'!E1558), 'Raw Data'!I1558, 0)</f>
        <v/>
      </c>
      <c r="L1563">
        <f>IF('Raw Data'!E1558-'Raw Data'!D1558&gt;3, 'Raw Data'!N1558, 0)</f>
        <v/>
      </c>
      <c r="M1563">
        <f>IF('Raw Data'!D1558-'Raw Data'!E1558&gt;3, 'Raw Data'!M1558, 0)</f>
        <v/>
      </c>
      <c r="N1563">
        <f>IF(ISBLANK('Raw Data'!D1558),0,IF(AND('Raw Data'!E1558&gt;'Raw Data'!D1558,'Raw Data'!E1558-'Raw Data'!D1558&gt;0,'Raw Data'!E1558-'Raw Data'!D1558&lt;4),'Raw Data'!L1558, 0))</f>
        <v/>
      </c>
      <c r="O1563">
        <f>IF(ISBLANK('Raw Data'!D1558),0,IF(AND('Raw Data'!E1558&gt;'Raw Data'!D1558,'Raw Data'!E1558-'Raw Data'!D1558&gt;0,'Raw Data'!D1558-'Raw Data'!E1558&lt;4),'Raw Data'!K1558, 0))</f>
        <v/>
      </c>
      <c r="P1563">
        <f>IF('Raw Data'!E1558-'Raw Data'!D1558&gt;3, 'Raw Data'!N1558, IF('Raw Data'!D1558-'Raw Data'!E1558&gt;3, 'Raw Data'!M1558, 0))</f>
        <v/>
      </c>
      <c r="Q1563">
        <f>IF(ISBLANK('Raw Data'!E1558),0,IF(AND('Raw Data'!E1558-'Raw Data'!D1558&lt;4,'Raw Data'!E1558-'Raw Data'!D1558&gt;0),'Raw Data'!L1558,IF(AND('Raw Data'!D1558&gt;'Raw Data'!E1558,'Raw Data'!D1558-'Raw Data'!E1558&gt;0),'Raw Data'!K1558,0)))</f>
        <v/>
      </c>
      <c r="R1563">
        <f>IF(ISBLANK('Raw Data'!K1558),0,IFERROR(IF(MATCH(SMALL('Raw Data'!K1558:N1558,1),L1563:O1563,0),SMALL('Raw Data'!K1558:N1558,1)),0))</f>
        <v/>
      </c>
      <c r="S1563">
        <f>IF(ISBLANK('Raw Data'!K1558),0,IFERROR(IF(MATCH(SMALL('Raw Data'!K1558:N1558,2),L1563:O1563,0),SMALL('Raw Data'!K1558:N1558,2)),0))</f>
        <v/>
      </c>
      <c r="T1563">
        <f>IF(ISBLANK('Raw Data'!K1558),0,IFERROR(IF(MATCH(SMALL('Raw Data'!K1558:N1558,3),L1563:O1563,0),SMALL('Raw Data'!K1558:N1558,3)),0))</f>
        <v/>
      </c>
      <c r="U1563">
        <f>IF(ISBLANK('Raw Data'!K1558),0,IFERROR(IF(MATCH(SMALL('Raw Data'!K1558:N1558,4),L1563:O1563,0),SMALL('Raw Data'!K1558:N1558,4)),0))</f>
        <v/>
      </c>
      <c r="V1563">
        <f>IF(AND('Raw Data'!D1558&lt;3, 'Raw Data'!E1558&lt;3, 'Raw Data'!A1558&gt;0), 'Raw Data'!AF1558, 0)</f>
        <v/>
      </c>
      <c r="W1563">
        <f>IF(AND('Raw Data'!D1558&lt;4, 'Raw Data'!E1558&lt;4, 'Raw Data'!A1558&gt;0), 'Raw Data'!AI1558, 0)</f>
        <v/>
      </c>
      <c r="X1563">
        <f>IF(AND('Raw Data'!D1558&lt;5, 'Raw Data'!E1558&lt;5, 'Raw Data'!A1558&gt;0), 'Raw Data'!AL1558, 0)</f>
        <v/>
      </c>
      <c r="Y1563">
        <f>IF(AND('Raw Data'!D1558&lt;6, 'Raw Data'!E1558&lt;6, 'Raw Data'!A1558&gt;0), 'Raw Data'!AO1558, 0)</f>
        <v/>
      </c>
      <c r="Z1563">
        <f>IF(ISBLANK('Raw Data'!D1558), 0, IF('Raw Data'!D1558-'Raw Data'!E1558&gt;1, 'Raw Data'!AW1558, 0))</f>
        <v/>
      </c>
      <c r="AA1563">
        <f>IF(ISBLANK('Raw Data'!A1558), 0, IF(ABS('Raw Data'!D1558-'Raw Data'!E1558)&lt;2, 'Raw Data'!AX1558, 0))</f>
        <v/>
      </c>
      <c r="AB1563">
        <f>IF(ISBLANK('Raw Data'!D1558), 0, IF('Raw Data'!E1558-'Raw Data'!D1558&gt;1, 'Raw Data'!AY1558, 0))</f>
        <v/>
      </c>
      <c r="AC1563">
        <f>IF(ISBLANK('Raw Data'!D1558), 0, IF('Raw Data'!D1558-'Raw Data'!E1558&gt;2, 'Raw Data'!AZ1558, 0))</f>
        <v/>
      </c>
      <c r="AD1563">
        <f>IF(ISBLANK('Raw Data'!A1558), 0, IF(ABS('Raw Data'!D1558-'Raw Data'!E1558)&lt;3, 'Raw Data'!BA1558, 0))</f>
        <v/>
      </c>
      <c r="AE1563">
        <f>IF(ISBLANK('Raw Data'!D1558), 0, IF('Raw Data'!E1558-'Raw Data'!D1558&gt;2, 'Raw Data'!BB1558, 0))</f>
        <v/>
      </c>
      <c r="AF1563">
        <f>IF(ISBLANK('Raw Data'!D1558), 0, IF('Raw Data'!D1558-'Raw Data'!E1558&gt;3, 'Raw Data'!BC1558, 0))</f>
        <v/>
      </c>
      <c r="AG1563">
        <f>IF(ISBLANK('Raw Data'!A1558), 0, IF(ABS('Raw Data'!D1558-'Raw Data'!E1558)&lt;4, 'Raw Data'!BD1558, 0))</f>
        <v/>
      </c>
      <c r="AH1563">
        <f>IF(ISBLANK('Raw Data'!D1558), 0, IF('Raw Data'!E1558-'Raw Data'!D1558&gt;3, 'Raw Data'!BE1558, 0))</f>
        <v/>
      </c>
      <c r="AI1563">
        <f>IF(SUM('Raw Data'!D1558:E1558)&gt;'Raw Data'!F1558, 'Raw Data'!G1558, 0)</f>
        <v/>
      </c>
      <c r="AJ1563">
        <f>IF(ISBLANK('Raw Data'!D1558), 0, IF(SUM('Raw Data'!D1558:E1558)&lt;'Raw Data'!F1558, 'Raw Data'!H1558, 0))</f>
        <v/>
      </c>
      <c r="AK1563">
        <f>IF(ISBLANK('Raw Data'!A1558), 0, IF(AND('Raw Data'!D1558&lt;3, 'Raw Data'!E1558&lt;3, 'Raw Data'!F1558&lt;BB$2), 'Raw Data'!AF1558, 0))</f>
        <v/>
      </c>
      <c r="AL1563">
        <f>IF(ISBLANK('Raw Data'!A1558), 0, IF(AND('Raw Data'!D1558&lt;4, 'Raw Data'!E1558&lt;4, 'Raw Data'!F1558&lt;BB$2), 'Raw Data'!AI1558, 0))</f>
        <v/>
      </c>
      <c r="AM1563">
        <f>IF(ISBLANK('Raw Data'!A1558), 0, IF(AND('Raw Data'!D1558&lt;5, 'Raw Data'!E1558&lt;5, 'Raw Data'!F1558&lt;BB$2), 'Raw Data'!AL1558, 0))</f>
        <v/>
      </c>
      <c r="AN1563">
        <f>IF(ISBLANK('Raw Data'!A1558), 0, IF(AND('Raw Data'!D1558&lt;6, 'Raw Data'!E1558&lt;6, 'Raw Data'!F1558&lt;BB$2), 'Raw Data'!AO1558, 0))</f>
        <v/>
      </c>
      <c r="AO1563">
        <f>IF(ISBLANK('Raw Data'!A1558), 0, IF(AND('Raw Data'!I1558&lt;Analysis!$BC$2, 'Raw Data'!D1558-'Raw Data'!E1558&gt;1), 'Raw Data'!AW1558, IF(AND('Raw Data'!J1558&lt;Analysis!$BC$2, 'Raw Data'!E1558-'Raw Data'!D1558&gt;1), 'Raw Data'!AY1558, 0)))</f>
        <v/>
      </c>
      <c r="AP1563">
        <f>IF(ISBLANK('Raw Data'!A1558), 0, IF(AND('Raw Data'!I1558&lt;Analysis!$BC$2, 'Raw Data'!D1558-'Raw Data'!E1558&gt;2), 'Raw Data'!AZ1558, IF(AND('Raw Data'!J1558&lt;Analysis!$BC$2, 'Raw Data'!E1558-'Raw Data'!D1558&gt;2), 'Raw Data'!BB1558, 0)))</f>
        <v/>
      </c>
      <c r="AQ1563">
        <f>IF(ISBLANK('Raw Data'!A1558), 0, IF(AND('Raw Data'!I1558&lt;Analysis!$BC$2, 'Raw Data'!D1558-'Raw Data'!E1558&gt;3), 'Raw Data'!BC1558, IF(AND('Raw Data'!J1558&lt;Analysis!$BC$2, 'Raw Data'!E1558-'Raw Data'!D1558&gt;3), 'Raw Data'!BE1558, 0)))</f>
        <v/>
      </c>
      <c r="AR1563">
        <f>IF('Hidden Analysiss'!D1559=1,IF(ABS('Raw Data'!E1558-'Raw Data'!D1558)&lt;2,'Raw Data'!AX1558,0), 0)</f>
        <v/>
      </c>
      <c r="AS1563">
        <f>IF('Hidden Analysiss'!D1559=1,IF(ABS('Raw Data'!E1558-'Raw Data'!D1558)&lt;3,'Raw Data'!BA1558,0), 0)</f>
        <v/>
      </c>
      <c r="AT1563">
        <f>IF('Hidden Analysiss'!D1559=1,IF(ABS('Raw Data'!E1558-'Raw Data'!D1558)&lt;4,'Raw Data'!BD1558,0), 0)</f>
        <v/>
      </c>
      <c r="AU1563">
        <f>IF(AND('Hidden Analysiss'!E1559=1, ABS('Raw Data'!E1558-'Raw Data'!D1558)&lt;2), 'Raw Data'!AX1558, 0)</f>
        <v/>
      </c>
      <c r="AV1563">
        <f>IF(AND('Hidden Analysiss'!E1559=1, ABS('Raw Data'!E1558-'Raw Data'!D1558)&lt;3), 'Raw Data'!BA1558, 0)</f>
        <v/>
      </c>
      <c r="AW1563">
        <f>IF(AND('Hidden Analysiss'!E1559=1, ABS('Raw Data'!E1558-'Raw Data'!D1558)&lt;3), 'Raw Data'!BD1558, 0)</f>
        <v/>
      </c>
    </row>
    <row r="1564">
      <c r="A1564" s="1">
        <f>'Raw Data'!A1559</f>
        <v/>
      </c>
      <c r="B1564">
        <f>IF('Raw Data'!E1559&gt;'Raw Data'!D1559, 'Raw Data'!J1559, 0)</f>
        <v/>
      </c>
      <c r="C1564">
        <f>IF('Raw Data'!D1559&gt;'Raw Data'!E1559, 'Raw Data'!I1559, 0)</f>
        <v/>
      </c>
      <c r="D1564">
        <f>SUM(G1564:H1564)</f>
        <v/>
      </c>
      <c r="E1564">
        <f>IF(AND('Raw Data'!J1559&lt;'Raw Data'!I1559,'Raw Data'!E1559&gt;'Raw Data'!D1559,'Raw Data'!E1559-'Raw Data'!D1559&gt;3),'Raw Data'!N1559,IF(AND('Raw Data'!I1559&lt;'Raw Data'!J1559,'Raw Data'!D1559&gt;'Raw Data'!E1559,'Raw Data'!D1559-'Raw Data'!E1559&gt;3),'Raw Data'!M1559,0))</f>
        <v/>
      </c>
      <c r="F1564">
        <f>IF(AND('Raw Data'!J1559&lt;'Raw Data'!I1559,'Raw Data'!E1559&gt;'Raw Data'!D1559,'Raw Data'!E1559-'Raw Data'!D1559&lt;4),'Raw Data'!L1559,IF(AND('Raw Data'!I1559&lt;'Raw Data'!J1559,'Raw Data'!D1559&gt;'Raw Data'!E1559,'Raw Data'!D1559-'Raw Data'!E1559&lt;4),'Raw Data'!K1559,0))</f>
        <v/>
      </c>
      <c r="G1564">
        <f>IF(AND('Raw Data'!J1559&lt;'Raw Data'!I1559, 'Raw Data'!E1559&gt;'Raw Data'!D1559), 'Raw Data'!J1559, 0)</f>
        <v/>
      </c>
      <c r="H1564">
        <f>IF(AND('Raw Data'!J1559&gt;'Raw Data'!I1559, 'Raw Data'!E1559&lt;'Raw Data'!D1559), 'Raw Data'!I1559, 0)</f>
        <v/>
      </c>
      <c r="I1564">
        <f>SUM(J1564:K1564)</f>
        <v/>
      </c>
      <c r="J1564">
        <f>IF(AND('Raw Data'!J1559&gt;'Raw Data'!I1559, 'Raw Data'!E1559&gt;'Raw Data'!D1559), 'Raw Data'!J1559, 0)</f>
        <v/>
      </c>
      <c r="K1564">
        <f>IF(AND('Raw Data'!I1559&gt;'Raw Data'!J1559, 'Raw Data'!D1559&gt;'Raw Data'!E1559), 'Raw Data'!I1559, 0)</f>
        <v/>
      </c>
      <c r="L1564">
        <f>IF('Raw Data'!E1559-'Raw Data'!D1559&gt;3, 'Raw Data'!N1559, 0)</f>
        <v/>
      </c>
      <c r="M1564">
        <f>IF('Raw Data'!D1559-'Raw Data'!E1559&gt;3, 'Raw Data'!M1559, 0)</f>
        <v/>
      </c>
      <c r="N1564">
        <f>IF(ISBLANK('Raw Data'!D1559),0,IF(AND('Raw Data'!E1559&gt;'Raw Data'!D1559,'Raw Data'!E1559-'Raw Data'!D1559&gt;0,'Raw Data'!E1559-'Raw Data'!D1559&lt;4),'Raw Data'!L1559, 0))</f>
        <v/>
      </c>
      <c r="O1564">
        <f>IF(ISBLANK('Raw Data'!D1559),0,IF(AND('Raw Data'!E1559&gt;'Raw Data'!D1559,'Raw Data'!E1559-'Raw Data'!D1559&gt;0,'Raw Data'!D1559-'Raw Data'!E1559&lt;4),'Raw Data'!K1559, 0))</f>
        <v/>
      </c>
      <c r="P1564">
        <f>IF('Raw Data'!E1559-'Raw Data'!D1559&gt;3, 'Raw Data'!N1559, IF('Raw Data'!D1559-'Raw Data'!E1559&gt;3, 'Raw Data'!M1559, 0))</f>
        <v/>
      </c>
      <c r="Q1564">
        <f>IF(ISBLANK('Raw Data'!E1559),0,IF(AND('Raw Data'!E1559-'Raw Data'!D1559&lt;4,'Raw Data'!E1559-'Raw Data'!D1559&gt;0),'Raw Data'!L1559,IF(AND('Raw Data'!D1559&gt;'Raw Data'!E1559,'Raw Data'!D1559-'Raw Data'!E1559&gt;0),'Raw Data'!K1559,0)))</f>
        <v/>
      </c>
      <c r="R1564">
        <f>IF(ISBLANK('Raw Data'!K1559),0,IFERROR(IF(MATCH(SMALL('Raw Data'!K1559:N1559,1),L1564:O1564,0),SMALL('Raw Data'!K1559:N1559,1)),0))</f>
        <v/>
      </c>
      <c r="S1564">
        <f>IF(ISBLANK('Raw Data'!K1559),0,IFERROR(IF(MATCH(SMALL('Raw Data'!K1559:N1559,2),L1564:O1564,0),SMALL('Raw Data'!K1559:N1559,2)),0))</f>
        <v/>
      </c>
      <c r="T1564">
        <f>IF(ISBLANK('Raw Data'!K1559),0,IFERROR(IF(MATCH(SMALL('Raw Data'!K1559:N1559,3),L1564:O1564,0),SMALL('Raw Data'!K1559:N1559,3)),0))</f>
        <v/>
      </c>
      <c r="U1564">
        <f>IF(ISBLANK('Raw Data'!K1559),0,IFERROR(IF(MATCH(SMALL('Raw Data'!K1559:N1559,4),L1564:O1564,0),SMALL('Raw Data'!K1559:N1559,4)),0))</f>
        <v/>
      </c>
      <c r="V1564">
        <f>IF(AND('Raw Data'!D1559&lt;3, 'Raw Data'!E1559&lt;3, 'Raw Data'!A1559&gt;0), 'Raw Data'!AF1559, 0)</f>
        <v/>
      </c>
      <c r="W1564">
        <f>IF(AND('Raw Data'!D1559&lt;4, 'Raw Data'!E1559&lt;4, 'Raw Data'!A1559&gt;0), 'Raw Data'!AI1559, 0)</f>
        <v/>
      </c>
      <c r="X1564">
        <f>IF(AND('Raw Data'!D1559&lt;5, 'Raw Data'!E1559&lt;5, 'Raw Data'!A1559&gt;0), 'Raw Data'!AL1559, 0)</f>
        <v/>
      </c>
      <c r="Y1564">
        <f>IF(AND('Raw Data'!D1559&lt;6, 'Raw Data'!E1559&lt;6, 'Raw Data'!A1559&gt;0), 'Raw Data'!AO1559, 0)</f>
        <v/>
      </c>
      <c r="Z1564">
        <f>IF(ISBLANK('Raw Data'!D1559), 0, IF('Raw Data'!D1559-'Raw Data'!E1559&gt;1, 'Raw Data'!AW1559, 0))</f>
        <v/>
      </c>
      <c r="AA1564">
        <f>IF(ISBLANK('Raw Data'!A1559), 0, IF(ABS('Raw Data'!D1559-'Raw Data'!E1559)&lt;2, 'Raw Data'!AX1559, 0))</f>
        <v/>
      </c>
      <c r="AB1564">
        <f>IF(ISBLANK('Raw Data'!D1559), 0, IF('Raw Data'!E1559-'Raw Data'!D1559&gt;1, 'Raw Data'!AY1559, 0))</f>
        <v/>
      </c>
      <c r="AC1564">
        <f>IF(ISBLANK('Raw Data'!D1559), 0, IF('Raw Data'!D1559-'Raw Data'!E1559&gt;2, 'Raw Data'!AZ1559, 0))</f>
        <v/>
      </c>
      <c r="AD1564">
        <f>IF(ISBLANK('Raw Data'!A1559), 0, IF(ABS('Raw Data'!D1559-'Raw Data'!E1559)&lt;3, 'Raw Data'!BA1559, 0))</f>
        <v/>
      </c>
      <c r="AE1564">
        <f>IF(ISBLANK('Raw Data'!D1559), 0, IF('Raw Data'!E1559-'Raw Data'!D1559&gt;2, 'Raw Data'!BB1559, 0))</f>
        <v/>
      </c>
      <c r="AF1564">
        <f>IF(ISBLANK('Raw Data'!D1559), 0, IF('Raw Data'!D1559-'Raw Data'!E1559&gt;3, 'Raw Data'!BC1559, 0))</f>
        <v/>
      </c>
      <c r="AG1564">
        <f>IF(ISBLANK('Raw Data'!A1559), 0, IF(ABS('Raw Data'!D1559-'Raw Data'!E1559)&lt;4, 'Raw Data'!BD1559, 0))</f>
        <v/>
      </c>
      <c r="AH1564">
        <f>IF(ISBLANK('Raw Data'!D1559), 0, IF('Raw Data'!E1559-'Raw Data'!D1559&gt;3, 'Raw Data'!BE1559, 0))</f>
        <v/>
      </c>
      <c r="AI1564">
        <f>IF(SUM('Raw Data'!D1559:E1559)&gt;'Raw Data'!F1559, 'Raw Data'!G1559, 0)</f>
        <v/>
      </c>
      <c r="AJ1564">
        <f>IF(ISBLANK('Raw Data'!D1559), 0, IF(SUM('Raw Data'!D1559:E1559)&lt;'Raw Data'!F1559, 'Raw Data'!H1559, 0))</f>
        <v/>
      </c>
      <c r="AK1564">
        <f>IF(ISBLANK('Raw Data'!A1559), 0, IF(AND('Raw Data'!D1559&lt;3, 'Raw Data'!E1559&lt;3, 'Raw Data'!F1559&lt;BB$2), 'Raw Data'!AF1559, 0))</f>
        <v/>
      </c>
      <c r="AL1564">
        <f>IF(ISBLANK('Raw Data'!A1559), 0, IF(AND('Raw Data'!D1559&lt;4, 'Raw Data'!E1559&lt;4, 'Raw Data'!F1559&lt;BB$2), 'Raw Data'!AI1559, 0))</f>
        <v/>
      </c>
      <c r="AM1564">
        <f>IF(ISBLANK('Raw Data'!A1559), 0, IF(AND('Raw Data'!D1559&lt;5, 'Raw Data'!E1559&lt;5, 'Raw Data'!F1559&lt;BB$2), 'Raw Data'!AL1559, 0))</f>
        <v/>
      </c>
      <c r="AN1564">
        <f>IF(ISBLANK('Raw Data'!A1559), 0, IF(AND('Raw Data'!D1559&lt;6, 'Raw Data'!E1559&lt;6, 'Raw Data'!F1559&lt;BB$2), 'Raw Data'!AO1559, 0))</f>
        <v/>
      </c>
      <c r="AO1564">
        <f>IF(ISBLANK('Raw Data'!A1559), 0, IF(AND('Raw Data'!I1559&lt;Analysis!$BC$2, 'Raw Data'!D1559-'Raw Data'!E1559&gt;1), 'Raw Data'!AW1559, IF(AND('Raw Data'!J1559&lt;Analysis!$BC$2, 'Raw Data'!E1559-'Raw Data'!D1559&gt;1), 'Raw Data'!AY1559, 0)))</f>
        <v/>
      </c>
      <c r="AP1564">
        <f>IF(ISBLANK('Raw Data'!A1559), 0, IF(AND('Raw Data'!I1559&lt;Analysis!$BC$2, 'Raw Data'!D1559-'Raw Data'!E1559&gt;2), 'Raw Data'!AZ1559, IF(AND('Raw Data'!J1559&lt;Analysis!$BC$2, 'Raw Data'!E1559-'Raw Data'!D1559&gt;2), 'Raw Data'!BB1559, 0)))</f>
        <v/>
      </c>
      <c r="AQ1564">
        <f>IF(ISBLANK('Raw Data'!A1559), 0, IF(AND('Raw Data'!I1559&lt;Analysis!$BC$2, 'Raw Data'!D1559-'Raw Data'!E1559&gt;3), 'Raw Data'!BC1559, IF(AND('Raw Data'!J1559&lt;Analysis!$BC$2, 'Raw Data'!E1559-'Raw Data'!D1559&gt;3), 'Raw Data'!BE1559, 0)))</f>
        <v/>
      </c>
      <c r="AR1564">
        <f>IF('Hidden Analysiss'!D1560=1,IF(ABS('Raw Data'!E1559-'Raw Data'!D1559)&lt;2,'Raw Data'!AX1559,0), 0)</f>
        <v/>
      </c>
      <c r="AS1564">
        <f>IF('Hidden Analysiss'!D1560=1,IF(ABS('Raw Data'!E1559-'Raw Data'!D1559)&lt;3,'Raw Data'!BA1559,0), 0)</f>
        <v/>
      </c>
      <c r="AT1564">
        <f>IF('Hidden Analysiss'!D1560=1,IF(ABS('Raw Data'!E1559-'Raw Data'!D1559)&lt;4,'Raw Data'!BD1559,0), 0)</f>
        <v/>
      </c>
      <c r="AU1564">
        <f>IF(AND('Hidden Analysiss'!E1560=1, ABS('Raw Data'!E1559-'Raw Data'!D1559)&lt;2), 'Raw Data'!AX1559, 0)</f>
        <v/>
      </c>
      <c r="AV1564">
        <f>IF(AND('Hidden Analysiss'!E1560=1, ABS('Raw Data'!E1559-'Raw Data'!D1559)&lt;3), 'Raw Data'!BA1559, 0)</f>
        <v/>
      </c>
      <c r="AW1564">
        <f>IF(AND('Hidden Analysiss'!E1560=1, ABS('Raw Data'!E1559-'Raw Data'!D1559)&lt;3), 'Raw Data'!BD1559, 0)</f>
        <v/>
      </c>
    </row>
    <row r="1565">
      <c r="A1565" s="1">
        <f>'Raw Data'!A1560</f>
        <v/>
      </c>
      <c r="B1565">
        <f>IF('Raw Data'!E1560&gt;'Raw Data'!D1560, 'Raw Data'!J1560, 0)</f>
        <v/>
      </c>
      <c r="C1565">
        <f>IF('Raw Data'!D1560&gt;'Raw Data'!E1560, 'Raw Data'!I1560, 0)</f>
        <v/>
      </c>
      <c r="D1565">
        <f>SUM(G1565:H1565)</f>
        <v/>
      </c>
      <c r="E1565">
        <f>IF(AND('Raw Data'!J1560&lt;'Raw Data'!I1560,'Raw Data'!E1560&gt;'Raw Data'!D1560,'Raw Data'!E1560-'Raw Data'!D1560&gt;3),'Raw Data'!N1560,IF(AND('Raw Data'!I1560&lt;'Raw Data'!J1560,'Raw Data'!D1560&gt;'Raw Data'!E1560,'Raw Data'!D1560-'Raw Data'!E1560&gt;3),'Raw Data'!M1560,0))</f>
        <v/>
      </c>
      <c r="F1565">
        <f>IF(AND('Raw Data'!J1560&lt;'Raw Data'!I1560,'Raw Data'!E1560&gt;'Raw Data'!D1560,'Raw Data'!E1560-'Raw Data'!D1560&lt;4),'Raw Data'!L1560,IF(AND('Raw Data'!I1560&lt;'Raw Data'!J1560,'Raw Data'!D1560&gt;'Raw Data'!E1560,'Raw Data'!D1560-'Raw Data'!E1560&lt;4),'Raw Data'!K1560,0))</f>
        <v/>
      </c>
      <c r="G1565">
        <f>IF(AND('Raw Data'!J1560&lt;'Raw Data'!I1560, 'Raw Data'!E1560&gt;'Raw Data'!D1560), 'Raw Data'!J1560, 0)</f>
        <v/>
      </c>
      <c r="H1565">
        <f>IF(AND('Raw Data'!J1560&gt;'Raw Data'!I1560, 'Raw Data'!E1560&lt;'Raw Data'!D1560), 'Raw Data'!I1560, 0)</f>
        <v/>
      </c>
      <c r="I1565">
        <f>SUM(J1565:K1565)</f>
        <v/>
      </c>
      <c r="J1565">
        <f>IF(AND('Raw Data'!J1560&gt;'Raw Data'!I1560, 'Raw Data'!E1560&gt;'Raw Data'!D1560), 'Raw Data'!J1560, 0)</f>
        <v/>
      </c>
      <c r="K1565">
        <f>IF(AND('Raw Data'!I1560&gt;'Raw Data'!J1560, 'Raw Data'!D1560&gt;'Raw Data'!E1560), 'Raw Data'!I1560, 0)</f>
        <v/>
      </c>
      <c r="L1565">
        <f>IF('Raw Data'!E1560-'Raw Data'!D1560&gt;3, 'Raw Data'!N1560, 0)</f>
        <v/>
      </c>
      <c r="M1565">
        <f>IF('Raw Data'!D1560-'Raw Data'!E1560&gt;3, 'Raw Data'!M1560, 0)</f>
        <v/>
      </c>
      <c r="N1565">
        <f>IF(ISBLANK('Raw Data'!D1560),0,IF(AND('Raw Data'!E1560&gt;'Raw Data'!D1560,'Raw Data'!E1560-'Raw Data'!D1560&gt;0,'Raw Data'!E1560-'Raw Data'!D1560&lt;4),'Raw Data'!L1560, 0))</f>
        <v/>
      </c>
      <c r="O1565">
        <f>IF(ISBLANK('Raw Data'!D1560),0,IF(AND('Raw Data'!E1560&gt;'Raw Data'!D1560,'Raw Data'!E1560-'Raw Data'!D1560&gt;0,'Raw Data'!D1560-'Raw Data'!E1560&lt;4),'Raw Data'!K1560, 0))</f>
        <v/>
      </c>
      <c r="P1565">
        <f>IF('Raw Data'!E1560-'Raw Data'!D1560&gt;3, 'Raw Data'!N1560, IF('Raw Data'!D1560-'Raw Data'!E1560&gt;3, 'Raw Data'!M1560, 0))</f>
        <v/>
      </c>
      <c r="Q1565">
        <f>IF(ISBLANK('Raw Data'!E1560),0,IF(AND('Raw Data'!E1560-'Raw Data'!D1560&lt;4,'Raw Data'!E1560-'Raw Data'!D1560&gt;0),'Raw Data'!L1560,IF(AND('Raw Data'!D1560&gt;'Raw Data'!E1560,'Raw Data'!D1560-'Raw Data'!E1560&gt;0),'Raw Data'!K1560,0)))</f>
        <v/>
      </c>
      <c r="R1565">
        <f>IF(ISBLANK('Raw Data'!K1560),0,IFERROR(IF(MATCH(SMALL('Raw Data'!K1560:N1560,1),L1565:O1565,0),SMALL('Raw Data'!K1560:N1560,1)),0))</f>
        <v/>
      </c>
      <c r="S1565">
        <f>IF(ISBLANK('Raw Data'!K1560),0,IFERROR(IF(MATCH(SMALL('Raw Data'!K1560:N1560,2),L1565:O1565,0),SMALL('Raw Data'!K1560:N1560,2)),0))</f>
        <v/>
      </c>
      <c r="T1565">
        <f>IF(ISBLANK('Raw Data'!K1560),0,IFERROR(IF(MATCH(SMALL('Raw Data'!K1560:N1560,3),L1565:O1565,0),SMALL('Raw Data'!K1560:N1560,3)),0))</f>
        <v/>
      </c>
      <c r="U1565">
        <f>IF(ISBLANK('Raw Data'!K1560),0,IFERROR(IF(MATCH(SMALL('Raw Data'!K1560:N1560,4),L1565:O1565,0),SMALL('Raw Data'!K1560:N1560,4)),0))</f>
        <v/>
      </c>
      <c r="V1565">
        <f>IF(AND('Raw Data'!D1560&lt;3, 'Raw Data'!E1560&lt;3, 'Raw Data'!A1560&gt;0), 'Raw Data'!AF1560, 0)</f>
        <v/>
      </c>
      <c r="W1565">
        <f>IF(AND('Raw Data'!D1560&lt;4, 'Raw Data'!E1560&lt;4, 'Raw Data'!A1560&gt;0), 'Raw Data'!AI1560, 0)</f>
        <v/>
      </c>
      <c r="X1565">
        <f>IF(AND('Raw Data'!D1560&lt;5, 'Raw Data'!E1560&lt;5, 'Raw Data'!A1560&gt;0), 'Raw Data'!AL1560, 0)</f>
        <v/>
      </c>
      <c r="Y1565">
        <f>IF(AND('Raw Data'!D1560&lt;6, 'Raw Data'!E1560&lt;6, 'Raw Data'!A1560&gt;0), 'Raw Data'!AO1560, 0)</f>
        <v/>
      </c>
      <c r="Z1565">
        <f>IF(ISBLANK('Raw Data'!D1560), 0, IF('Raw Data'!D1560-'Raw Data'!E1560&gt;1, 'Raw Data'!AW1560, 0))</f>
        <v/>
      </c>
      <c r="AA1565">
        <f>IF(ISBLANK('Raw Data'!A1560), 0, IF(ABS('Raw Data'!D1560-'Raw Data'!E1560)&lt;2, 'Raw Data'!AX1560, 0))</f>
        <v/>
      </c>
      <c r="AB1565">
        <f>IF(ISBLANK('Raw Data'!D1560), 0, IF('Raw Data'!E1560-'Raw Data'!D1560&gt;1, 'Raw Data'!AY1560, 0))</f>
        <v/>
      </c>
      <c r="AC1565">
        <f>IF(ISBLANK('Raw Data'!D1560), 0, IF('Raw Data'!D1560-'Raw Data'!E1560&gt;2, 'Raw Data'!AZ1560, 0))</f>
        <v/>
      </c>
      <c r="AD1565">
        <f>IF(ISBLANK('Raw Data'!A1560), 0, IF(ABS('Raw Data'!D1560-'Raw Data'!E1560)&lt;3, 'Raw Data'!BA1560, 0))</f>
        <v/>
      </c>
      <c r="AE1565">
        <f>IF(ISBLANK('Raw Data'!D1560), 0, IF('Raw Data'!E1560-'Raw Data'!D1560&gt;2, 'Raw Data'!BB1560, 0))</f>
        <v/>
      </c>
      <c r="AF1565">
        <f>IF(ISBLANK('Raw Data'!D1560), 0, IF('Raw Data'!D1560-'Raw Data'!E1560&gt;3, 'Raw Data'!BC1560, 0))</f>
        <v/>
      </c>
      <c r="AG1565">
        <f>IF(ISBLANK('Raw Data'!A1560), 0, IF(ABS('Raw Data'!D1560-'Raw Data'!E1560)&lt;4, 'Raw Data'!BD1560, 0))</f>
        <v/>
      </c>
      <c r="AH1565">
        <f>IF(ISBLANK('Raw Data'!D1560), 0, IF('Raw Data'!E1560-'Raw Data'!D1560&gt;3, 'Raw Data'!BE1560, 0))</f>
        <v/>
      </c>
      <c r="AI1565">
        <f>IF(SUM('Raw Data'!D1560:E1560)&gt;'Raw Data'!F1560, 'Raw Data'!G1560, 0)</f>
        <v/>
      </c>
      <c r="AJ1565">
        <f>IF(ISBLANK('Raw Data'!D1560), 0, IF(SUM('Raw Data'!D1560:E1560)&lt;'Raw Data'!F1560, 'Raw Data'!H1560, 0))</f>
        <v/>
      </c>
      <c r="AK1565">
        <f>IF(ISBLANK('Raw Data'!A1560), 0, IF(AND('Raw Data'!D1560&lt;3, 'Raw Data'!E1560&lt;3, 'Raw Data'!F1560&lt;BB$2), 'Raw Data'!AF1560, 0))</f>
        <v/>
      </c>
      <c r="AL1565">
        <f>IF(ISBLANK('Raw Data'!A1560), 0, IF(AND('Raw Data'!D1560&lt;4, 'Raw Data'!E1560&lt;4, 'Raw Data'!F1560&lt;BB$2), 'Raw Data'!AI1560, 0))</f>
        <v/>
      </c>
      <c r="AM1565">
        <f>IF(ISBLANK('Raw Data'!A1560), 0, IF(AND('Raw Data'!D1560&lt;5, 'Raw Data'!E1560&lt;5, 'Raw Data'!F1560&lt;BB$2), 'Raw Data'!AL1560, 0))</f>
        <v/>
      </c>
      <c r="AN1565">
        <f>IF(ISBLANK('Raw Data'!A1560), 0, IF(AND('Raw Data'!D1560&lt;6, 'Raw Data'!E1560&lt;6, 'Raw Data'!F1560&lt;BB$2), 'Raw Data'!AO1560, 0))</f>
        <v/>
      </c>
      <c r="AO1565">
        <f>IF(ISBLANK('Raw Data'!A1560), 0, IF(AND('Raw Data'!I1560&lt;Analysis!$BC$2, 'Raw Data'!D1560-'Raw Data'!E1560&gt;1), 'Raw Data'!AW1560, IF(AND('Raw Data'!J1560&lt;Analysis!$BC$2, 'Raw Data'!E1560-'Raw Data'!D1560&gt;1), 'Raw Data'!AY1560, 0)))</f>
        <v/>
      </c>
      <c r="AP1565">
        <f>IF(ISBLANK('Raw Data'!A1560), 0, IF(AND('Raw Data'!I1560&lt;Analysis!$BC$2, 'Raw Data'!D1560-'Raw Data'!E1560&gt;2), 'Raw Data'!AZ1560, IF(AND('Raw Data'!J1560&lt;Analysis!$BC$2, 'Raw Data'!E1560-'Raw Data'!D1560&gt;2), 'Raw Data'!BB1560, 0)))</f>
        <v/>
      </c>
      <c r="AQ1565">
        <f>IF(ISBLANK('Raw Data'!A1560), 0, IF(AND('Raw Data'!I1560&lt;Analysis!$BC$2, 'Raw Data'!D1560-'Raw Data'!E1560&gt;3), 'Raw Data'!BC1560, IF(AND('Raw Data'!J1560&lt;Analysis!$BC$2, 'Raw Data'!E1560-'Raw Data'!D1560&gt;3), 'Raw Data'!BE1560, 0)))</f>
        <v/>
      </c>
      <c r="AR1565">
        <f>IF('Hidden Analysiss'!D1561=1,IF(ABS('Raw Data'!E1560-'Raw Data'!D1560)&lt;2,'Raw Data'!AX1560,0), 0)</f>
        <v/>
      </c>
      <c r="AS1565">
        <f>IF('Hidden Analysiss'!D1561=1,IF(ABS('Raw Data'!E1560-'Raw Data'!D1560)&lt;3,'Raw Data'!BA1560,0), 0)</f>
        <v/>
      </c>
      <c r="AT1565">
        <f>IF('Hidden Analysiss'!D1561=1,IF(ABS('Raw Data'!E1560-'Raw Data'!D1560)&lt;4,'Raw Data'!BD1560,0), 0)</f>
        <v/>
      </c>
      <c r="AU1565">
        <f>IF(AND('Hidden Analysiss'!E1561=1, ABS('Raw Data'!E1560-'Raw Data'!D1560)&lt;2), 'Raw Data'!AX1560, 0)</f>
        <v/>
      </c>
      <c r="AV1565">
        <f>IF(AND('Hidden Analysiss'!E1561=1, ABS('Raw Data'!E1560-'Raw Data'!D1560)&lt;3), 'Raw Data'!BA1560, 0)</f>
        <v/>
      </c>
      <c r="AW1565">
        <f>IF(AND('Hidden Analysiss'!E1561=1, ABS('Raw Data'!E1560-'Raw Data'!D1560)&lt;3), 'Raw Data'!BD1560, 0)</f>
        <v/>
      </c>
    </row>
    <row r="1566">
      <c r="A1566" s="1">
        <f>'Raw Data'!A1561</f>
        <v/>
      </c>
      <c r="B1566">
        <f>IF('Raw Data'!E1561&gt;'Raw Data'!D1561, 'Raw Data'!J1561, 0)</f>
        <v/>
      </c>
      <c r="C1566">
        <f>IF('Raw Data'!D1561&gt;'Raw Data'!E1561, 'Raw Data'!I1561, 0)</f>
        <v/>
      </c>
      <c r="D1566">
        <f>SUM(G1566:H1566)</f>
        <v/>
      </c>
      <c r="E1566">
        <f>IF(AND('Raw Data'!J1561&lt;'Raw Data'!I1561,'Raw Data'!E1561&gt;'Raw Data'!D1561,'Raw Data'!E1561-'Raw Data'!D1561&gt;3),'Raw Data'!N1561,IF(AND('Raw Data'!I1561&lt;'Raw Data'!J1561,'Raw Data'!D1561&gt;'Raw Data'!E1561,'Raw Data'!D1561-'Raw Data'!E1561&gt;3),'Raw Data'!M1561,0))</f>
        <v/>
      </c>
      <c r="F1566">
        <f>IF(AND('Raw Data'!J1561&lt;'Raw Data'!I1561,'Raw Data'!E1561&gt;'Raw Data'!D1561,'Raw Data'!E1561-'Raw Data'!D1561&lt;4),'Raw Data'!L1561,IF(AND('Raw Data'!I1561&lt;'Raw Data'!J1561,'Raw Data'!D1561&gt;'Raw Data'!E1561,'Raw Data'!D1561-'Raw Data'!E1561&lt;4),'Raw Data'!K1561,0))</f>
        <v/>
      </c>
      <c r="G1566">
        <f>IF(AND('Raw Data'!J1561&lt;'Raw Data'!I1561, 'Raw Data'!E1561&gt;'Raw Data'!D1561), 'Raw Data'!J1561, 0)</f>
        <v/>
      </c>
      <c r="H1566">
        <f>IF(AND('Raw Data'!J1561&gt;'Raw Data'!I1561, 'Raw Data'!E1561&lt;'Raw Data'!D1561), 'Raw Data'!I1561, 0)</f>
        <v/>
      </c>
      <c r="I1566">
        <f>SUM(J1566:K1566)</f>
        <v/>
      </c>
      <c r="J1566">
        <f>IF(AND('Raw Data'!J1561&gt;'Raw Data'!I1561, 'Raw Data'!E1561&gt;'Raw Data'!D1561), 'Raw Data'!J1561, 0)</f>
        <v/>
      </c>
      <c r="K1566">
        <f>IF(AND('Raw Data'!I1561&gt;'Raw Data'!J1561, 'Raw Data'!D1561&gt;'Raw Data'!E1561), 'Raw Data'!I1561, 0)</f>
        <v/>
      </c>
      <c r="L1566">
        <f>IF('Raw Data'!E1561-'Raw Data'!D1561&gt;3, 'Raw Data'!N1561, 0)</f>
        <v/>
      </c>
      <c r="M1566">
        <f>IF('Raw Data'!D1561-'Raw Data'!E1561&gt;3, 'Raw Data'!M1561, 0)</f>
        <v/>
      </c>
      <c r="N1566">
        <f>IF(ISBLANK('Raw Data'!D1561),0,IF(AND('Raw Data'!E1561&gt;'Raw Data'!D1561,'Raw Data'!E1561-'Raw Data'!D1561&gt;0,'Raw Data'!E1561-'Raw Data'!D1561&lt;4),'Raw Data'!L1561, 0))</f>
        <v/>
      </c>
      <c r="O1566">
        <f>IF(ISBLANK('Raw Data'!D1561),0,IF(AND('Raw Data'!E1561&gt;'Raw Data'!D1561,'Raw Data'!E1561-'Raw Data'!D1561&gt;0,'Raw Data'!D1561-'Raw Data'!E1561&lt;4),'Raw Data'!K1561, 0))</f>
        <v/>
      </c>
      <c r="P1566">
        <f>IF('Raw Data'!E1561-'Raw Data'!D1561&gt;3, 'Raw Data'!N1561, IF('Raw Data'!D1561-'Raw Data'!E1561&gt;3, 'Raw Data'!M1561, 0))</f>
        <v/>
      </c>
      <c r="Q1566">
        <f>IF(ISBLANK('Raw Data'!E1561),0,IF(AND('Raw Data'!E1561-'Raw Data'!D1561&lt;4,'Raw Data'!E1561-'Raw Data'!D1561&gt;0),'Raw Data'!L1561,IF(AND('Raw Data'!D1561&gt;'Raw Data'!E1561,'Raw Data'!D1561-'Raw Data'!E1561&gt;0),'Raw Data'!K1561,0)))</f>
        <v/>
      </c>
      <c r="R1566">
        <f>IF(ISBLANK('Raw Data'!K1561),0,IFERROR(IF(MATCH(SMALL('Raw Data'!K1561:N1561,1),L1566:O1566,0),SMALL('Raw Data'!K1561:N1561,1)),0))</f>
        <v/>
      </c>
      <c r="S1566">
        <f>IF(ISBLANK('Raw Data'!K1561),0,IFERROR(IF(MATCH(SMALL('Raw Data'!K1561:N1561,2),L1566:O1566,0),SMALL('Raw Data'!K1561:N1561,2)),0))</f>
        <v/>
      </c>
      <c r="T1566">
        <f>IF(ISBLANK('Raw Data'!K1561),0,IFERROR(IF(MATCH(SMALL('Raw Data'!K1561:N1561,3),L1566:O1566,0),SMALL('Raw Data'!K1561:N1561,3)),0))</f>
        <v/>
      </c>
      <c r="U1566">
        <f>IF(ISBLANK('Raw Data'!K1561),0,IFERROR(IF(MATCH(SMALL('Raw Data'!K1561:N1561,4),L1566:O1566,0),SMALL('Raw Data'!K1561:N1561,4)),0))</f>
        <v/>
      </c>
      <c r="V1566">
        <f>IF(AND('Raw Data'!D1561&lt;3, 'Raw Data'!E1561&lt;3, 'Raw Data'!A1561&gt;0), 'Raw Data'!AF1561, 0)</f>
        <v/>
      </c>
      <c r="W1566">
        <f>IF(AND('Raw Data'!D1561&lt;4, 'Raw Data'!E1561&lt;4, 'Raw Data'!A1561&gt;0), 'Raw Data'!AI1561, 0)</f>
        <v/>
      </c>
      <c r="X1566">
        <f>IF(AND('Raw Data'!D1561&lt;5, 'Raw Data'!E1561&lt;5, 'Raw Data'!A1561&gt;0), 'Raw Data'!AL1561, 0)</f>
        <v/>
      </c>
      <c r="Y1566">
        <f>IF(AND('Raw Data'!D1561&lt;6, 'Raw Data'!E1561&lt;6, 'Raw Data'!A1561&gt;0), 'Raw Data'!AO1561, 0)</f>
        <v/>
      </c>
      <c r="Z1566">
        <f>IF(ISBLANK('Raw Data'!D1561), 0, IF('Raw Data'!D1561-'Raw Data'!E1561&gt;1, 'Raw Data'!AW1561, 0))</f>
        <v/>
      </c>
      <c r="AA1566">
        <f>IF(ISBLANK('Raw Data'!A1561), 0, IF(ABS('Raw Data'!D1561-'Raw Data'!E1561)&lt;2, 'Raw Data'!AX1561, 0))</f>
        <v/>
      </c>
      <c r="AB1566">
        <f>IF(ISBLANK('Raw Data'!D1561), 0, IF('Raw Data'!E1561-'Raw Data'!D1561&gt;1, 'Raw Data'!AY1561, 0))</f>
        <v/>
      </c>
      <c r="AC1566">
        <f>IF(ISBLANK('Raw Data'!D1561), 0, IF('Raw Data'!D1561-'Raw Data'!E1561&gt;2, 'Raw Data'!AZ1561, 0))</f>
        <v/>
      </c>
      <c r="AD1566">
        <f>IF(ISBLANK('Raw Data'!A1561), 0, IF(ABS('Raw Data'!D1561-'Raw Data'!E1561)&lt;3, 'Raw Data'!BA1561, 0))</f>
        <v/>
      </c>
      <c r="AE1566">
        <f>IF(ISBLANK('Raw Data'!D1561), 0, IF('Raw Data'!E1561-'Raw Data'!D1561&gt;2, 'Raw Data'!BB1561, 0))</f>
        <v/>
      </c>
      <c r="AF1566">
        <f>IF(ISBLANK('Raw Data'!D1561), 0, IF('Raw Data'!D1561-'Raw Data'!E1561&gt;3, 'Raw Data'!BC1561, 0))</f>
        <v/>
      </c>
      <c r="AG1566">
        <f>IF(ISBLANK('Raw Data'!A1561), 0, IF(ABS('Raw Data'!D1561-'Raw Data'!E1561)&lt;4, 'Raw Data'!BD1561, 0))</f>
        <v/>
      </c>
      <c r="AH1566">
        <f>IF(ISBLANK('Raw Data'!D1561), 0, IF('Raw Data'!E1561-'Raw Data'!D1561&gt;3, 'Raw Data'!BE1561, 0))</f>
        <v/>
      </c>
      <c r="AI1566">
        <f>IF(SUM('Raw Data'!D1561:E1561)&gt;'Raw Data'!F1561, 'Raw Data'!G1561, 0)</f>
        <v/>
      </c>
      <c r="AJ1566">
        <f>IF(ISBLANK('Raw Data'!D1561), 0, IF(SUM('Raw Data'!D1561:E1561)&lt;'Raw Data'!F1561, 'Raw Data'!H1561, 0))</f>
        <v/>
      </c>
      <c r="AK1566">
        <f>IF(ISBLANK('Raw Data'!A1561), 0, IF(AND('Raw Data'!D1561&lt;3, 'Raw Data'!E1561&lt;3, 'Raw Data'!F1561&lt;BB$2), 'Raw Data'!AF1561, 0))</f>
        <v/>
      </c>
      <c r="AL1566">
        <f>IF(ISBLANK('Raw Data'!A1561), 0, IF(AND('Raw Data'!D1561&lt;4, 'Raw Data'!E1561&lt;4, 'Raw Data'!F1561&lt;BB$2), 'Raw Data'!AI1561, 0))</f>
        <v/>
      </c>
      <c r="AM1566">
        <f>IF(ISBLANK('Raw Data'!A1561), 0, IF(AND('Raw Data'!D1561&lt;5, 'Raw Data'!E1561&lt;5, 'Raw Data'!F1561&lt;BB$2), 'Raw Data'!AL1561, 0))</f>
        <v/>
      </c>
      <c r="AN1566">
        <f>IF(ISBLANK('Raw Data'!A1561), 0, IF(AND('Raw Data'!D1561&lt;6, 'Raw Data'!E1561&lt;6, 'Raw Data'!F1561&lt;BB$2), 'Raw Data'!AO1561, 0))</f>
        <v/>
      </c>
      <c r="AO1566">
        <f>IF(ISBLANK('Raw Data'!A1561), 0, IF(AND('Raw Data'!I1561&lt;Analysis!$BC$2, 'Raw Data'!D1561-'Raw Data'!E1561&gt;1), 'Raw Data'!AW1561, IF(AND('Raw Data'!J1561&lt;Analysis!$BC$2, 'Raw Data'!E1561-'Raw Data'!D1561&gt;1), 'Raw Data'!AY1561, 0)))</f>
        <v/>
      </c>
      <c r="AP1566">
        <f>IF(ISBLANK('Raw Data'!A1561), 0, IF(AND('Raw Data'!I1561&lt;Analysis!$BC$2, 'Raw Data'!D1561-'Raw Data'!E1561&gt;2), 'Raw Data'!AZ1561, IF(AND('Raw Data'!J1561&lt;Analysis!$BC$2, 'Raw Data'!E1561-'Raw Data'!D1561&gt;2), 'Raw Data'!BB1561, 0)))</f>
        <v/>
      </c>
      <c r="AQ1566">
        <f>IF(ISBLANK('Raw Data'!A1561), 0, IF(AND('Raw Data'!I1561&lt;Analysis!$BC$2, 'Raw Data'!D1561-'Raw Data'!E1561&gt;3), 'Raw Data'!BC1561, IF(AND('Raw Data'!J1561&lt;Analysis!$BC$2, 'Raw Data'!E1561-'Raw Data'!D1561&gt;3), 'Raw Data'!BE1561, 0)))</f>
        <v/>
      </c>
      <c r="AR1566">
        <f>IF('Hidden Analysiss'!D1562=1,IF(ABS('Raw Data'!E1561-'Raw Data'!D1561)&lt;2,'Raw Data'!AX1561,0), 0)</f>
        <v/>
      </c>
      <c r="AS1566">
        <f>IF('Hidden Analysiss'!D1562=1,IF(ABS('Raw Data'!E1561-'Raw Data'!D1561)&lt;3,'Raw Data'!BA1561,0), 0)</f>
        <v/>
      </c>
      <c r="AT1566">
        <f>IF('Hidden Analysiss'!D1562=1,IF(ABS('Raw Data'!E1561-'Raw Data'!D1561)&lt;4,'Raw Data'!BD1561,0), 0)</f>
        <v/>
      </c>
      <c r="AU1566">
        <f>IF(AND('Hidden Analysiss'!E1562=1, ABS('Raw Data'!E1561-'Raw Data'!D1561)&lt;2), 'Raw Data'!AX1561, 0)</f>
        <v/>
      </c>
      <c r="AV1566">
        <f>IF(AND('Hidden Analysiss'!E1562=1, ABS('Raw Data'!E1561-'Raw Data'!D1561)&lt;3), 'Raw Data'!BA1561, 0)</f>
        <v/>
      </c>
      <c r="AW1566">
        <f>IF(AND('Hidden Analysiss'!E1562=1, ABS('Raw Data'!E1561-'Raw Data'!D1561)&lt;3), 'Raw Data'!BD1561, 0)</f>
        <v/>
      </c>
    </row>
    <row r="1567">
      <c r="A1567" s="1">
        <f>'Raw Data'!A1562</f>
        <v/>
      </c>
      <c r="B1567">
        <f>IF('Raw Data'!E1562&gt;'Raw Data'!D1562, 'Raw Data'!J1562, 0)</f>
        <v/>
      </c>
      <c r="C1567">
        <f>IF('Raw Data'!D1562&gt;'Raw Data'!E1562, 'Raw Data'!I1562, 0)</f>
        <v/>
      </c>
      <c r="D1567">
        <f>SUM(G1567:H1567)</f>
        <v/>
      </c>
      <c r="E1567">
        <f>IF(AND('Raw Data'!J1562&lt;'Raw Data'!I1562,'Raw Data'!E1562&gt;'Raw Data'!D1562,'Raw Data'!E1562-'Raw Data'!D1562&gt;3),'Raw Data'!N1562,IF(AND('Raw Data'!I1562&lt;'Raw Data'!J1562,'Raw Data'!D1562&gt;'Raw Data'!E1562,'Raw Data'!D1562-'Raw Data'!E1562&gt;3),'Raw Data'!M1562,0))</f>
        <v/>
      </c>
      <c r="F1567">
        <f>IF(AND('Raw Data'!J1562&lt;'Raw Data'!I1562,'Raw Data'!E1562&gt;'Raw Data'!D1562,'Raw Data'!E1562-'Raw Data'!D1562&lt;4),'Raw Data'!L1562,IF(AND('Raw Data'!I1562&lt;'Raw Data'!J1562,'Raw Data'!D1562&gt;'Raw Data'!E1562,'Raw Data'!D1562-'Raw Data'!E1562&lt;4),'Raw Data'!K1562,0))</f>
        <v/>
      </c>
      <c r="G1567">
        <f>IF(AND('Raw Data'!J1562&lt;'Raw Data'!I1562, 'Raw Data'!E1562&gt;'Raw Data'!D1562), 'Raw Data'!J1562, 0)</f>
        <v/>
      </c>
      <c r="H1567">
        <f>IF(AND('Raw Data'!J1562&gt;'Raw Data'!I1562, 'Raw Data'!E1562&lt;'Raw Data'!D1562), 'Raw Data'!I1562, 0)</f>
        <v/>
      </c>
      <c r="I1567">
        <f>SUM(J1567:K1567)</f>
        <v/>
      </c>
      <c r="J1567">
        <f>IF(AND('Raw Data'!J1562&gt;'Raw Data'!I1562, 'Raw Data'!E1562&gt;'Raw Data'!D1562), 'Raw Data'!J1562, 0)</f>
        <v/>
      </c>
      <c r="K1567">
        <f>IF(AND('Raw Data'!I1562&gt;'Raw Data'!J1562, 'Raw Data'!D1562&gt;'Raw Data'!E1562), 'Raw Data'!I1562, 0)</f>
        <v/>
      </c>
      <c r="L1567">
        <f>IF('Raw Data'!E1562-'Raw Data'!D1562&gt;3, 'Raw Data'!N1562, 0)</f>
        <v/>
      </c>
      <c r="M1567">
        <f>IF('Raw Data'!D1562-'Raw Data'!E1562&gt;3, 'Raw Data'!M1562, 0)</f>
        <v/>
      </c>
      <c r="N1567">
        <f>IF(ISBLANK('Raw Data'!D1562),0,IF(AND('Raw Data'!E1562&gt;'Raw Data'!D1562,'Raw Data'!E1562-'Raw Data'!D1562&gt;0,'Raw Data'!E1562-'Raw Data'!D1562&lt;4),'Raw Data'!L1562, 0))</f>
        <v/>
      </c>
      <c r="O1567">
        <f>IF(ISBLANK('Raw Data'!D1562),0,IF(AND('Raw Data'!E1562&gt;'Raw Data'!D1562,'Raw Data'!E1562-'Raw Data'!D1562&gt;0,'Raw Data'!D1562-'Raw Data'!E1562&lt;4),'Raw Data'!K1562, 0))</f>
        <v/>
      </c>
      <c r="P1567">
        <f>IF('Raw Data'!E1562-'Raw Data'!D1562&gt;3, 'Raw Data'!N1562, IF('Raw Data'!D1562-'Raw Data'!E1562&gt;3, 'Raw Data'!M1562, 0))</f>
        <v/>
      </c>
      <c r="Q1567">
        <f>IF(ISBLANK('Raw Data'!E1562),0,IF(AND('Raw Data'!E1562-'Raw Data'!D1562&lt;4,'Raw Data'!E1562-'Raw Data'!D1562&gt;0),'Raw Data'!L1562,IF(AND('Raw Data'!D1562&gt;'Raw Data'!E1562,'Raw Data'!D1562-'Raw Data'!E1562&gt;0),'Raw Data'!K1562,0)))</f>
        <v/>
      </c>
      <c r="R1567">
        <f>IF(ISBLANK('Raw Data'!K1562),0,IFERROR(IF(MATCH(SMALL('Raw Data'!K1562:N1562,1),L1567:O1567,0),SMALL('Raw Data'!K1562:N1562,1)),0))</f>
        <v/>
      </c>
      <c r="S1567">
        <f>IF(ISBLANK('Raw Data'!K1562),0,IFERROR(IF(MATCH(SMALL('Raw Data'!K1562:N1562,2),L1567:O1567,0),SMALL('Raw Data'!K1562:N1562,2)),0))</f>
        <v/>
      </c>
      <c r="T1567">
        <f>IF(ISBLANK('Raw Data'!K1562),0,IFERROR(IF(MATCH(SMALL('Raw Data'!K1562:N1562,3),L1567:O1567,0),SMALL('Raw Data'!K1562:N1562,3)),0))</f>
        <v/>
      </c>
      <c r="U1567">
        <f>IF(ISBLANK('Raw Data'!K1562),0,IFERROR(IF(MATCH(SMALL('Raw Data'!K1562:N1562,4),L1567:O1567,0),SMALL('Raw Data'!K1562:N1562,4)),0))</f>
        <v/>
      </c>
      <c r="V1567">
        <f>IF(AND('Raw Data'!D1562&lt;3, 'Raw Data'!E1562&lt;3, 'Raw Data'!A1562&gt;0), 'Raw Data'!AF1562, 0)</f>
        <v/>
      </c>
      <c r="W1567">
        <f>IF(AND('Raw Data'!D1562&lt;4, 'Raw Data'!E1562&lt;4, 'Raw Data'!A1562&gt;0), 'Raw Data'!AI1562, 0)</f>
        <v/>
      </c>
      <c r="X1567">
        <f>IF(AND('Raw Data'!D1562&lt;5, 'Raw Data'!E1562&lt;5, 'Raw Data'!A1562&gt;0), 'Raw Data'!AL1562, 0)</f>
        <v/>
      </c>
      <c r="Y1567">
        <f>IF(AND('Raw Data'!D1562&lt;6, 'Raw Data'!E1562&lt;6, 'Raw Data'!A1562&gt;0), 'Raw Data'!AO1562, 0)</f>
        <v/>
      </c>
      <c r="Z1567">
        <f>IF(ISBLANK('Raw Data'!D1562), 0, IF('Raw Data'!D1562-'Raw Data'!E1562&gt;1, 'Raw Data'!AW1562, 0))</f>
        <v/>
      </c>
      <c r="AA1567">
        <f>IF(ISBLANK('Raw Data'!A1562), 0, IF(ABS('Raw Data'!D1562-'Raw Data'!E1562)&lt;2, 'Raw Data'!AX1562, 0))</f>
        <v/>
      </c>
      <c r="AB1567">
        <f>IF(ISBLANK('Raw Data'!D1562), 0, IF('Raw Data'!E1562-'Raw Data'!D1562&gt;1, 'Raw Data'!AY1562, 0))</f>
        <v/>
      </c>
      <c r="AC1567">
        <f>IF(ISBLANK('Raw Data'!D1562), 0, IF('Raw Data'!D1562-'Raw Data'!E1562&gt;2, 'Raw Data'!AZ1562, 0))</f>
        <v/>
      </c>
      <c r="AD1567">
        <f>IF(ISBLANK('Raw Data'!A1562), 0, IF(ABS('Raw Data'!D1562-'Raw Data'!E1562)&lt;3, 'Raw Data'!BA1562, 0))</f>
        <v/>
      </c>
      <c r="AE1567">
        <f>IF(ISBLANK('Raw Data'!D1562), 0, IF('Raw Data'!E1562-'Raw Data'!D1562&gt;2, 'Raw Data'!BB1562, 0))</f>
        <v/>
      </c>
      <c r="AF1567">
        <f>IF(ISBLANK('Raw Data'!D1562), 0, IF('Raw Data'!D1562-'Raw Data'!E1562&gt;3, 'Raw Data'!BC1562, 0))</f>
        <v/>
      </c>
      <c r="AG1567">
        <f>IF(ISBLANK('Raw Data'!A1562), 0, IF(ABS('Raw Data'!D1562-'Raw Data'!E1562)&lt;4, 'Raw Data'!BD1562, 0))</f>
        <v/>
      </c>
      <c r="AH1567">
        <f>IF(ISBLANK('Raw Data'!D1562), 0, IF('Raw Data'!E1562-'Raw Data'!D1562&gt;3, 'Raw Data'!BE1562, 0))</f>
        <v/>
      </c>
      <c r="AI1567">
        <f>IF(SUM('Raw Data'!D1562:E1562)&gt;'Raw Data'!F1562, 'Raw Data'!G1562, 0)</f>
        <v/>
      </c>
      <c r="AJ1567">
        <f>IF(ISBLANK('Raw Data'!D1562), 0, IF(SUM('Raw Data'!D1562:E1562)&lt;'Raw Data'!F1562, 'Raw Data'!H1562, 0))</f>
        <v/>
      </c>
      <c r="AK1567">
        <f>IF(ISBLANK('Raw Data'!A1562), 0, IF(AND('Raw Data'!D1562&lt;3, 'Raw Data'!E1562&lt;3, 'Raw Data'!F1562&lt;BB$2), 'Raw Data'!AF1562, 0))</f>
        <v/>
      </c>
      <c r="AL1567">
        <f>IF(ISBLANK('Raw Data'!A1562), 0, IF(AND('Raw Data'!D1562&lt;4, 'Raw Data'!E1562&lt;4, 'Raw Data'!F1562&lt;BB$2), 'Raw Data'!AI1562, 0))</f>
        <v/>
      </c>
      <c r="AM1567">
        <f>IF(ISBLANK('Raw Data'!A1562), 0, IF(AND('Raw Data'!D1562&lt;5, 'Raw Data'!E1562&lt;5, 'Raw Data'!F1562&lt;BB$2), 'Raw Data'!AL1562, 0))</f>
        <v/>
      </c>
      <c r="AN1567">
        <f>IF(ISBLANK('Raw Data'!A1562), 0, IF(AND('Raw Data'!D1562&lt;6, 'Raw Data'!E1562&lt;6, 'Raw Data'!F1562&lt;BB$2), 'Raw Data'!AO1562, 0))</f>
        <v/>
      </c>
      <c r="AO1567">
        <f>IF(ISBLANK('Raw Data'!A1562), 0, IF(AND('Raw Data'!I1562&lt;Analysis!$BC$2, 'Raw Data'!D1562-'Raw Data'!E1562&gt;1), 'Raw Data'!AW1562, IF(AND('Raw Data'!J1562&lt;Analysis!$BC$2, 'Raw Data'!E1562-'Raw Data'!D1562&gt;1), 'Raw Data'!AY1562, 0)))</f>
        <v/>
      </c>
      <c r="AP1567">
        <f>IF(ISBLANK('Raw Data'!A1562), 0, IF(AND('Raw Data'!I1562&lt;Analysis!$BC$2, 'Raw Data'!D1562-'Raw Data'!E1562&gt;2), 'Raw Data'!AZ1562, IF(AND('Raw Data'!J1562&lt;Analysis!$BC$2, 'Raw Data'!E1562-'Raw Data'!D1562&gt;2), 'Raw Data'!BB1562, 0)))</f>
        <v/>
      </c>
      <c r="AQ1567">
        <f>IF(ISBLANK('Raw Data'!A1562), 0, IF(AND('Raw Data'!I1562&lt;Analysis!$BC$2, 'Raw Data'!D1562-'Raw Data'!E1562&gt;3), 'Raw Data'!BC1562, IF(AND('Raw Data'!J1562&lt;Analysis!$BC$2, 'Raw Data'!E1562-'Raw Data'!D1562&gt;3), 'Raw Data'!BE1562, 0)))</f>
        <v/>
      </c>
      <c r="AR1567">
        <f>IF('Hidden Analysiss'!D1563=1,IF(ABS('Raw Data'!E1562-'Raw Data'!D1562)&lt;2,'Raw Data'!AX1562,0), 0)</f>
        <v/>
      </c>
      <c r="AS1567">
        <f>IF('Hidden Analysiss'!D1563=1,IF(ABS('Raw Data'!E1562-'Raw Data'!D1562)&lt;3,'Raw Data'!BA1562,0), 0)</f>
        <v/>
      </c>
      <c r="AT1567">
        <f>IF('Hidden Analysiss'!D1563=1,IF(ABS('Raw Data'!E1562-'Raw Data'!D1562)&lt;4,'Raw Data'!BD1562,0), 0)</f>
        <v/>
      </c>
      <c r="AU1567">
        <f>IF(AND('Hidden Analysiss'!E1563=1, ABS('Raw Data'!E1562-'Raw Data'!D1562)&lt;2), 'Raw Data'!AX1562, 0)</f>
        <v/>
      </c>
      <c r="AV1567">
        <f>IF(AND('Hidden Analysiss'!E1563=1, ABS('Raw Data'!E1562-'Raw Data'!D1562)&lt;3), 'Raw Data'!BA1562, 0)</f>
        <v/>
      </c>
      <c r="AW1567">
        <f>IF(AND('Hidden Analysiss'!E1563=1, ABS('Raw Data'!E1562-'Raw Data'!D1562)&lt;3), 'Raw Data'!BD1562, 0)</f>
        <v/>
      </c>
    </row>
    <row r="1568">
      <c r="A1568" s="1">
        <f>'Raw Data'!A1563</f>
        <v/>
      </c>
      <c r="B1568">
        <f>IF('Raw Data'!E1563&gt;'Raw Data'!D1563, 'Raw Data'!J1563, 0)</f>
        <v/>
      </c>
      <c r="C1568">
        <f>IF('Raw Data'!D1563&gt;'Raw Data'!E1563, 'Raw Data'!I1563, 0)</f>
        <v/>
      </c>
      <c r="D1568">
        <f>SUM(G1568:H1568)</f>
        <v/>
      </c>
      <c r="E1568">
        <f>IF(AND('Raw Data'!J1563&lt;'Raw Data'!I1563,'Raw Data'!E1563&gt;'Raw Data'!D1563,'Raw Data'!E1563-'Raw Data'!D1563&gt;3),'Raw Data'!N1563,IF(AND('Raw Data'!I1563&lt;'Raw Data'!J1563,'Raw Data'!D1563&gt;'Raw Data'!E1563,'Raw Data'!D1563-'Raw Data'!E1563&gt;3),'Raw Data'!M1563,0))</f>
        <v/>
      </c>
      <c r="F1568">
        <f>IF(AND('Raw Data'!J1563&lt;'Raw Data'!I1563,'Raw Data'!E1563&gt;'Raw Data'!D1563,'Raw Data'!E1563-'Raw Data'!D1563&lt;4),'Raw Data'!L1563,IF(AND('Raw Data'!I1563&lt;'Raw Data'!J1563,'Raw Data'!D1563&gt;'Raw Data'!E1563,'Raw Data'!D1563-'Raw Data'!E1563&lt;4),'Raw Data'!K1563,0))</f>
        <v/>
      </c>
      <c r="G1568">
        <f>IF(AND('Raw Data'!J1563&lt;'Raw Data'!I1563, 'Raw Data'!E1563&gt;'Raw Data'!D1563), 'Raw Data'!J1563, 0)</f>
        <v/>
      </c>
      <c r="H1568">
        <f>IF(AND('Raw Data'!J1563&gt;'Raw Data'!I1563, 'Raw Data'!E1563&lt;'Raw Data'!D1563), 'Raw Data'!I1563, 0)</f>
        <v/>
      </c>
      <c r="I1568">
        <f>SUM(J1568:K1568)</f>
        <v/>
      </c>
      <c r="J1568">
        <f>IF(AND('Raw Data'!J1563&gt;'Raw Data'!I1563, 'Raw Data'!E1563&gt;'Raw Data'!D1563), 'Raw Data'!J1563, 0)</f>
        <v/>
      </c>
      <c r="K1568">
        <f>IF(AND('Raw Data'!I1563&gt;'Raw Data'!J1563, 'Raw Data'!D1563&gt;'Raw Data'!E1563), 'Raw Data'!I1563, 0)</f>
        <v/>
      </c>
      <c r="L1568">
        <f>IF('Raw Data'!E1563-'Raw Data'!D1563&gt;3, 'Raw Data'!N1563, 0)</f>
        <v/>
      </c>
      <c r="M1568">
        <f>IF('Raw Data'!D1563-'Raw Data'!E1563&gt;3, 'Raw Data'!M1563, 0)</f>
        <v/>
      </c>
      <c r="N1568">
        <f>IF(ISBLANK('Raw Data'!D1563),0,IF(AND('Raw Data'!E1563&gt;'Raw Data'!D1563,'Raw Data'!E1563-'Raw Data'!D1563&gt;0,'Raw Data'!E1563-'Raw Data'!D1563&lt;4),'Raw Data'!L1563, 0))</f>
        <v/>
      </c>
      <c r="O1568">
        <f>IF(ISBLANK('Raw Data'!D1563),0,IF(AND('Raw Data'!E1563&gt;'Raw Data'!D1563,'Raw Data'!E1563-'Raw Data'!D1563&gt;0,'Raw Data'!D1563-'Raw Data'!E1563&lt;4),'Raw Data'!K1563, 0))</f>
        <v/>
      </c>
      <c r="P1568">
        <f>IF('Raw Data'!E1563-'Raw Data'!D1563&gt;3, 'Raw Data'!N1563, IF('Raw Data'!D1563-'Raw Data'!E1563&gt;3, 'Raw Data'!M1563, 0))</f>
        <v/>
      </c>
      <c r="Q1568">
        <f>IF(ISBLANK('Raw Data'!E1563),0,IF(AND('Raw Data'!E1563-'Raw Data'!D1563&lt;4,'Raw Data'!E1563-'Raw Data'!D1563&gt;0),'Raw Data'!L1563,IF(AND('Raw Data'!D1563&gt;'Raw Data'!E1563,'Raw Data'!D1563-'Raw Data'!E1563&gt;0),'Raw Data'!K1563,0)))</f>
        <v/>
      </c>
      <c r="R1568">
        <f>IF(ISBLANK('Raw Data'!K1563),0,IFERROR(IF(MATCH(SMALL('Raw Data'!K1563:N1563,1),L1568:O1568,0),SMALL('Raw Data'!K1563:N1563,1)),0))</f>
        <v/>
      </c>
      <c r="S1568">
        <f>IF(ISBLANK('Raw Data'!K1563),0,IFERROR(IF(MATCH(SMALL('Raw Data'!K1563:N1563,2),L1568:O1568,0),SMALL('Raw Data'!K1563:N1563,2)),0))</f>
        <v/>
      </c>
      <c r="T1568">
        <f>IF(ISBLANK('Raw Data'!K1563),0,IFERROR(IF(MATCH(SMALL('Raw Data'!K1563:N1563,3),L1568:O1568,0),SMALL('Raw Data'!K1563:N1563,3)),0))</f>
        <v/>
      </c>
      <c r="U1568">
        <f>IF(ISBLANK('Raw Data'!K1563),0,IFERROR(IF(MATCH(SMALL('Raw Data'!K1563:N1563,4),L1568:O1568,0),SMALL('Raw Data'!K1563:N1563,4)),0))</f>
        <v/>
      </c>
      <c r="V1568">
        <f>IF(AND('Raw Data'!D1563&lt;3, 'Raw Data'!E1563&lt;3, 'Raw Data'!A1563&gt;0), 'Raw Data'!AF1563, 0)</f>
        <v/>
      </c>
      <c r="W1568">
        <f>IF(AND('Raw Data'!D1563&lt;4, 'Raw Data'!E1563&lt;4, 'Raw Data'!A1563&gt;0), 'Raw Data'!AI1563, 0)</f>
        <v/>
      </c>
      <c r="X1568">
        <f>IF(AND('Raw Data'!D1563&lt;5, 'Raw Data'!E1563&lt;5, 'Raw Data'!A1563&gt;0), 'Raw Data'!AL1563, 0)</f>
        <v/>
      </c>
      <c r="Y1568">
        <f>IF(AND('Raw Data'!D1563&lt;6, 'Raw Data'!E1563&lt;6, 'Raw Data'!A1563&gt;0), 'Raw Data'!AO1563, 0)</f>
        <v/>
      </c>
      <c r="Z1568">
        <f>IF(ISBLANK('Raw Data'!D1563), 0, IF('Raw Data'!D1563-'Raw Data'!E1563&gt;1, 'Raw Data'!AW1563, 0))</f>
        <v/>
      </c>
      <c r="AA1568">
        <f>IF(ISBLANK('Raw Data'!A1563), 0, IF(ABS('Raw Data'!D1563-'Raw Data'!E1563)&lt;2, 'Raw Data'!AX1563, 0))</f>
        <v/>
      </c>
      <c r="AB1568">
        <f>IF(ISBLANK('Raw Data'!D1563), 0, IF('Raw Data'!E1563-'Raw Data'!D1563&gt;1, 'Raw Data'!AY1563, 0))</f>
        <v/>
      </c>
      <c r="AC1568">
        <f>IF(ISBLANK('Raw Data'!D1563), 0, IF('Raw Data'!D1563-'Raw Data'!E1563&gt;2, 'Raw Data'!AZ1563, 0))</f>
        <v/>
      </c>
      <c r="AD1568">
        <f>IF(ISBLANK('Raw Data'!A1563), 0, IF(ABS('Raw Data'!D1563-'Raw Data'!E1563)&lt;3, 'Raw Data'!BA1563, 0))</f>
        <v/>
      </c>
      <c r="AE1568">
        <f>IF(ISBLANK('Raw Data'!D1563), 0, IF('Raw Data'!E1563-'Raw Data'!D1563&gt;2, 'Raw Data'!BB1563, 0))</f>
        <v/>
      </c>
      <c r="AF1568">
        <f>IF(ISBLANK('Raw Data'!D1563), 0, IF('Raw Data'!D1563-'Raw Data'!E1563&gt;3, 'Raw Data'!BC1563, 0))</f>
        <v/>
      </c>
      <c r="AG1568">
        <f>IF(ISBLANK('Raw Data'!A1563), 0, IF(ABS('Raw Data'!D1563-'Raw Data'!E1563)&lt;4, 'Raw Data'!BD1563, 0))</f>
        <v/>
      </c>
      <c r="AH1568">
        <f>IF(ISBLANK('Raw Data'!D1563), 0, IF('Raw Data'!E1563-'Raw Data'!D1563&gt;3, 'Raw Data'!BE1563, 0))</f>
        <v/>
      </c>
      <c r="AI1568">
        <f>IF(SUM('Raw Data'!D1563:E1563)&gt;'Raw Data'!F1563, 'Raw Data'!G1563, 0)</f>
        <v/>
      </c>
      <c r="AJ1568">
        <f>IF(ISBLANK('Raw Data'!D1563), 0, IF(SUM('Raw Data'!D1563:E1563)&lt;'Raw Data'!F1563, 'Raw Data'!H1563, 0))</f>
        <v/>
      </c>
      <c r="AK1568">
        <f>IF(ISBLANK('Raw Data'!A1563), 0, IF(AND('Raw Data'!D1563&lt;3, 'Raw Data'!E1563&lt;3, 'Raw Data'!F1563&lt;BB$2), 'Raw Data'!AF1563, 0))</f>
        <v/>
      </c>
      <c r="AL1568">
        <f>IF(ISBLANK('Raw Data'!A1563), 0, IF(AND('Raw Data'!D1563&lt;4, 'Raw Data'!E1563&lt;4, 'Raw Data'!F1563&lt;BB$2), 'Raw Data'!AI1563, 0))</f>
        <v/>
      </c>
      <c r="AM1568">
        <f>IF(ISBLANK('Raw Data'!A1563), 0, IF(AND('Raw Data'!D1563&lt;5, 'Raw Data'!E1563&lt;5, 'Raw Data'!F1563&lt;BB$2), 'Raw Data'!AL1563, 0))</f>
        <v/>
      </c>
      <c r="AN1568">
        <f>IF(ISBLANK('Raw Data'!A1563), 0, IF(AND('Raw Data'!D1563&lt;6, 'Raw Data'!E1563&lt;6, 'Raw Data'!F1563&lt;BB$2), 'Raw Data'!AO1563, 0))</f>
        <v/>
      </c>
      <c r="AO1568">
        <f>IF(ISBLANK('Raw Data'!A1563), 0, IF(AND('Raw Data'!I1563&lt;Analysis!$BC$2, 'Raw Data'!D1563-'Raw Data'!E1563&gt;1), 'Raw Data'!AW1563, IF(AND('Raw Data'!J1563&lt;Analysis!$BC$2, 'Raw Data'!E1563-'Raw Data'!D1563&gt;1), 'Raw Data'!AY1563, 0)))</f>
        <v/>
      </c>
      <c r="AP1568">
        <f>IF(ISBLANK('Raw Data'!A1563), 0, IF(AND('Raw Data'!I1563&lt;Analysis!$BC$2, 'Raw Data'!D1563-'Raw Data'!E1563&gt;2), 'Raw Data'!AZ1563, IF(AND('Raw Data'!J1563&lt;Analysis!$BC$2, 'Raw Data'!E1563-'Raw Data'!D1563&gt;2), 'Raw Data'!BB1563, 0)))</f>
        <v/>
      </c>
      <c r="AQ1568">
        <f>IF(ISBLANK('Raw Data'!A1563), 0, IF(AND('Raw Data'!I1563&lt;Analysis!$BC$2, 'Raw Data'!D1563-'Raw Data'!E1563&gt;3), 'Raw Data'!BC1563, IF(AND('Raw Data'!J1563&lt;Analysis!$BC$2, 'Raw Data'!E1563-'Raw Data'!D1563&gt;3), 'Raw Data'!BE1563, 0)))</f>
        <v/>
      </c>
      <c r="AR1568">
        <f>IF('Hidden Analysiss'!D1564=1,IF(ABS('Raw Data'!E1563-'Raw Data'!D1563)&lt;2,'Raw Data'!AX1563,0), 0)</f>
        <v/>
      </c>
      <c r="AS1568">
        <f>IF('Hidden Analysiss'!D1564=1,IF(ABS('Raw Data'!E1563-'Raw Data'!D1563)&lt;3,'Raw Data'!BA1563,0), 0)</f>
        <v/>
      </c>
      <c r="AT1568">
        <f>IF('Hidden Analysiss'!D1564=1,IF(ABS('Raw Data'!E1563-'Raw Data'!D1563)&lt;4,'Raw Data'!BD1563,0), 0)</f>
        <v/>
      </c>
      <c r="AU1568">
        <f>IF(AND('Hidden Analysiss'!E1564=1, ABS('Raw Data'!E1563-'Raw Data'!D1563)&lt;2), 'Raw Data'!AX1563, 0)</f>
        <v/>
      </c>
      <c r="AV1568">
        <f>IF(AND('Hidden Analysiss'!E1564=1, ABS('Raw Data'!E1563-'Raw Data'!D1563)&lt;3), 'Raw Data'!BA1563, 0)</f>
        <v/>
      </c>
      <c r="AW1568">
        <f>IF(AND('Hidden Analysiss'!E1564=1, ABS('Raw Data'!E1563-'Raw Data'!D1563)&lt;3), 'Raw Data'!BD1563, 0)</f>
        <v/>
      </c>
    </row>
    <row r="1569">
      <c r="A1569" s="1">
        <f>'Raw Data'!A1564</f>
        <v/>
      </c>
      <c r="B1569">
        <f>IF('Raw Data'!E1564&gt;'Raw Data'!D1564, 'Raw Data'!J1564, 0)</f>
        <v/>
      </c>
      <c r="C1569">
        <f>IF('Raw Data'!D1564&gt;'Raw Data'!E1564, 'Raw Data'!I1564, 0)</f>
        <v/>
      </c>
      <c r="D1569">
        <f>SUM(G1569:H1569)</f>
        <v/>
      </c>
      <c r="E1569">
        <f>IF(AND('Raw Data'!J1564&lt;'Raw Data'!I1564,'Raw Data'!E1564&gt;'Raw Data'!D1564,'Raw Data'!E1564-'Raw Data'!D1564&gt;3),'Raw Data'!N1564,IF(AND('Raw Data'!I1564&lt;'Raw Data'!J1564,'Raw Data'!D1564&gt;'Raw Data'!E1564,'Raw Data'!D1564-'Raw Data'!E1564&gt;3),'Raw Data'!M1564,0))</f>
        <v/>
      </c>
      <c r="F1569">
        <f>IF(AND('Raw Data'!J1564&lt;'Raw Data'!I1564,'Raw Data'!E1564&gt;'Raw Data'!D1564,'Raw Data'!E1564-'Raw Data'!D1564&lt;4),'Raw Data'!L1564,IF(AND('Raw Data'!I1564&lt;'Raw Data'!J1564,'Raw Data'!D1564&gt;'Raw Data'!E1564,'Raw Data'!D1564-'Raw Data'!E1564&lt;4),'Raw Data'!K1564,0))</f>
        <v/>
      </c>
      <c r="G1569">
        <f>IF(AND('Raw Data'!J1564&lt;'Raw Data'!I1564, 'Raw Data'!E1564&gt;'Raw Data'!D1564), 'Raw Data'!J1564, 0)</f>
        <v/>
      </c>
      <c r="H1569">
        <f>IF(AND('Raw Data'!J1564&gt;'Raw Data'!I1564, 'Raw Data'!E1564&lt;'Raw Data'!D1564), 'Raw Data'!I1564, 0)</f>
        <v/>
      </c>
      <c r="I1569">
        <f>SUM(J1569:K1569)</f>
        <v/>
      </c>
      <c r="J1569">
        <f>IF(AND('Raw Data'!J1564&gt;'Raw Data'!I1564, 'Raw Data'!E1564&gt;'Raw Data'!D1564), 'Raw Data'!J1564, 0)</f>
        <v/>
      </c>
      <c r="K1569">
        <f>IF(AND('Raw Data'!I1564&gt;'Raw Data'!J1564, 'Raw Data'!D1564&gt;'Raw Data'!E1564), 'Raw Data'!I1564, 0)</f>
        <v/>
      </c>
      <c r="L1569">
        <f>IF('Raw Data'!E1564-'Raw Data'!D1564&gt;3, 'Raw Data'!N1564, 0)</f>
        <v/>
      </c>
      <c r="M1569">
        <f>IF('Raw Data'!D1564-'Raw Data'!E1564&gt;3, 'Raw Data'!M1564, 0)</f>
        <v/>
      </c>
      <c r="N1569">
        <f>IF(ISBLANK('Raw Data'!D1564),0,IF(AND('Raw Data'!E1564&gt;'Raw Data'!D1564,'Raw Data'!E1564-'Raw Data'!D1564&gt;0,'Raw Data'!E1564-'Raw Data'!D1564&lt;4),'Raw Data'!L1564, 0))</f>
        <v/>
      </c>
      <c r="O1569">
        <f>IF(ISBLANK('Raw Data'!D1564),0,IF(AND('Raw Data'!E1564&gt;'Raw Data'!D1564,'Raw Data'!E1564-'Raw Data'!D1564&gt;0,'Raw Data'!D1564-'Raw Data'!E1564&lt;4),'Raw Data'!K1564, 0))</f>
        <v/>
      </c>
      <c r="P1569">
        <f>IF('Raw Data'!E1564-'Raw Data'!D1564&gt;3, 'Raw Data'!N1564, IF('Raw Data'!D1564-'Raw Data'!E1564&gt;3, 'Raw Data'!M1564, 0))</f>
        <v/>
      </c>
      <c r="Q1569">
        <f>IF(ISBLANK('Raw Data'!E1564),0,IF(AND('Raw Data'!E1564-'Raw Data'!D1564&lt;4,'Raw Data'!E1564-'Raw Data'!D1564&gt;0),'Raw Data'!L1564,IF(AND('Raw Data'!D1564&gt;'Raw Data'!E1564,'Raw Data'!D1564-'Raw Data'!E1564&gt;0),'Raw Data'!K1564,0)))</f>
        <v/>
      </c>
      <c r="R1569">
        <f>IF(ISBLANK('Raw Data'!K1564),0,IFERROR(IF(MATCH(SMALL('Raw Data'!K1564:N1564,1),L1569:O1569,0),SMALL('Raw Data'!K1564:N1564,1)),0))</f>
        <v/>
      </c>
      <c r="S1569">
        <f>IF(ISBLANK('Raw Data'!K1564),0,IFERROR(IF(MATCH(SMALL('Raw Data'!K1564:N1564,2),L1569:O1569,0),SMALL('Raw Data'!K1564:N1564,2)),0))</f>
        <v/>
      </c>
      <c r="T1569">
        <f>IF(ISBLANK('Raw Data'!K1564),0,IFERROR(IF(MATCH(SMALL('Raw Data'!K1564:N1564,3),L1569:O1569,0),SMALL('Raw Data'!K1564:N1564,3)),0))</f>
        <v/>
      </c>
      <c r="U1569">
        <f>IF(ISBLANK('Raw Data'!K1564),0,IFERROR(IF(MATCH(SMALL('Raw Data'!K1564:N1564,4),L1569:O1569,0),SMALL('Raw Data'!K1564:N1564,4)),0))</f>
        <v/>
      </c>
      <c r="V1569">
        <f>IF(AND('Raw Data'!D1564&lt;3, 'Raw Data'!E1564&lt;3, 'Raw Data'!A1564&gt;0), 'Raw Data'!AF1564, 0)</f>
        <v/>
      </c>
      <c r="W1569">
        <f>IF(AND('Raw Data'!D1564&lt;4, 'Raw Data'!E1564&lt;4, 'Raw Data'!A1564&gt;0), 'Raw Data'!AI1564, 0)</f>
        <v/>
      </c>
      <c r="X1569">
        <f>IF(AND('Raw Data'!D1564&lt;5, 'Raw Data'!E1564&lt;5, 'Raw Data'!A1564&gt;0), 'Raw Data'!AL1564, 0)</f>
        <v/>
      </c>
      <c r="Y1569">
        <f>IF(AND('Raw Data'!D1564&lt;6, 'Raw Data'!E1564&lt;6, 'Raw Data'!A1564&gt;0), 'Raw Data'!AO1564, 0)</f>
        <v/>
      </c>
      <c r="Z1569">
        <f>IF(ISBLANK('Raw Data'!D1564), 0, IF('Raw Data'!D1564-'Raw Data'!E1564&gt;1, 'Raw Data'!AW1564, 0))</f>
        <v/>
      </c>
      <c r="AA1569">
        <f>IF(ISBLANK('Raw Data'!A1564), 0, IF(ABS('Raw Data'!D1564-'Raw Data'!E1564)&lt;2, 'Raw Data'!AX1564, 0))</f>
        <v/>
      </c>
      <c r="AB1569">
        <f>IF(ISBLANK('Raw Data'!D1564), 0, IF('Raw Data'!E1564-'Raw Data'!D1564&gt;1, 'Raw Data'!AY1564, 0))</f>
        <v/>
      </c>
      <c r="AC1569">
        <f>IF(ISBLANK('Raw Data'!D1564), 0, IF('Raw Data'!D1564-'Raw Data'!E1564&gt;2, 'Raw Data'!AZ1564, 0))</f>
        <v/>
      </c>
      <c r="AD1569">
        <f>IF(ISBLANK('Raw Data'!A1564), 0, IF(ABS('Raw Data'!D1564-'Raw Data'!E1564)&lt;3, 'Raw Data'!BA1564, 0))</f>
        <v/>
      </c>
      <c r="AE1569">
        <f>IF(ISBLANK('Raw Data'!D1564), 0, IF('Raw Data'!E1564-'Raw Data'!D1564&gt;2, 'Raw Data'!BB1564, 0))</f>
        <v/>
      </c>
      <c r="AF1569">
        <f>IF(ISBLANK('Raw Data'!D1564), 0, IF('Raw Data'!D1564-'Raw Data'!E1564&gt;3, 'Raw Data'!BC1564, 0))</f>
        <v/>
      </c>
      <c r="AG1569">
        <f>IF(ISBLANK('Raw Data'!A1564), 0, IF(ABS('Raw Data'!D1564-'Raw Data'!E1564)&lt;4, 'Raw Data'!BD1564, 0))</f>
        <v/>
      </c>
      <c r="AH1569">
        <f>IF(ISBLANK('Raw Data'!D1564), 0, IF('Raw Data'!E1564-'Raw Data'!D1564&gt;3, 'Raw Data'!BE1564, 0))</f>
        <v/>
      </c>
      <c r="AI1569">
        <f>IF(SUM('Raw Data'!D1564:E1564)&gt;'Raw Data'!F1564, 'Raw Data'!G1564, 0)</f>
        <v/>
      </c>
      <c r="AJ1569">
        <f>IF(ISBLANK('Raw Data'!D1564), 0, IF(SUM('Raw Data'!D1564:E1564)&lt;'Raw Data'!F1564, 'Raw Data'!H1564, 0))</f>
        <v/>
      </c>
      <c r="AK1569">
        <f>IF(ISBLANK('Raw Data'!A1564), 0, IF(AND('Raw Data'!D1564&lt;3, 'Raw Data'!E1564&lt;3, 'Raw Data'!F1564&lt;BB$2), 'Raw Data'!AF1564, 0))</f>
        <v/>
      </c>
      <c r="AL1569">
        <f>IF(ISBLANK('Raw Data'!A1564), 0, IF(AND('Raw Data'!D1564&lt;4, 'Raw Data'!E1564&lt;4, 'Raw Data'!F1564&lt;BB$2), 'Raw Data'!AI1564, 0))</f>
        <v/>
      </c>
      <c r="AM1569">
        <f>IF(ISBLANK('Raw Data'!A1564), 0, IF(AND('Raw Data'!D1564&lt;5, 'Raw Data'!E1564&lt;5, 'Raw Data'!F1564&lt;BB$2), 'Raw Data'!AL1564, 0))</f>
        <v/>
      </c>
      <c r="AN1569">
        <f>IF(ISBLANK('Raw Data'!A1564), 0, IF(AND('Raw Data'!D1564&lt;6, 'Raw Data'!E1564&lt;6, 'Raw Data'!F1564&lt;BB$2), 'Raw Data'!AO1564, 0))</f>
        <v/>
      </c>
      <c r="AO1569">
        <f>IF(ISBLANK('Raw Data'!A1564), 0, IF(AND('Raw Data'!I1564&lt;Analysis!$BC$2, 'Raw Data'!D1564-'Raw Data'!E1564&gt;1), 'Raw Data'!AW1564, IF(AND('Raw Data'!J1564&lt;Analysis!$BC$2, 'Raw Data'!E1564-'Raw Data'!D1564&gt;1), 'Raw Data'!AY1564, 0)))</f>
        <v/>
      </c>
      <c r="AP1569">
        <f>IF(ISBLANK('Raw Data'!A1564), 0, IF(AND('Raw Data'!I1564&lt;Analysis!$BC$2, 'Raw Data'!D1564-'Raw Data'!E1564&gt;2), 'Raw Data'!AZ1564, IF(AND('Raw Data'!J1564&lt;Analysis!$BC$2, 'Raw Data'!E1564-'Raw Data'!D1564&gt;2), 'Raw Data'!BB1564, 0)))</f>
        <v/>
      </c>
      <c r="AQ1569">
        <f>IF(ISBLANK('Raw Data'!A1564), 0, IF(AND('Raw Data'!I1564&lt;Analysis!$BC$2, 'Raw Data'!D1564-'Raw Data'!E1564&gt;3), 'Raw Data'!BC1564, IF(AND('Raw Data'!J1564&lt;Analysis!$BC$2, 'Raw Data'!E1564-'Raw Data'!D1564&gt;3), 'Raw Data'!BE1564, 0)))</f>
        <v/>
      </c>
      <c r="AR1569">
        <f>IF('Hidden Analysiss'!D1565=1,IF(ABS('Raw Data'!E1564-'Raw Data'!D1564)&lt;2,'Raw Data'!AX1564,0), 0)</f>
        <v/>
      </c>
      <c r="AS1569">
        <f>IF('Hidden Analysiss'!D1565=1,IF(ABS('Raw Data'!E1564-'Raw Data'!D1564)&lt;3,'Raw Data'!BA1564,0), 0)</f>
        <v/>
      </c>
      <c r="AT1569">
        <f>IF('Hidden Analysiss'!D1565=1,IF(ABS('Raw Data'!E1564-'Raw Data'!D1564)&lt;4,'Raw Data'!BD1564,0), 0)</f>
        <v/>
      </c>
      <c r="AU1569">
        <f>IF(AND('Hidden Analysiss'!E1565=1, ABS('Raw Data'!E1564-'Raw Data'!D1564)&lt;2), 'Raw Data'!AX1564, 0)</f>
        <v/>
      </c>
      <c r="AV1569">
        <f>IF(AND('Hidden Analysiss'!E1565=1, ABS('Raw Data'!E1564-'Raw Data'!D1564)&lt;3), 'Raw Data'!BA1564, 0)</f>
        <v/>
      </c>
      <c r="AW1569">
        <f>IF(AND('Hidden Analysiss'!E1565=1, ABS('Raw Data'!E1564-'Raw Data'!D1564)&lt;3), 'Raw Data'!BD1564, 0)</f>
        <v/>
      </c>
    </row>
    <row r="1570">
      <c r="A1570" s="1">
        <f>'Raw Data'!A1565</f>
        <v/>
      </c>
      <c r="B1570">
        <f>IF('Raw Data'!E1565&gt;'Raw Data'!D1565, 'Raw Data'!J1565, 0)</f>
        <v/>
      </c>
      <c r="C1570">
        <f>IF('Raw Data'!D1565&gt;'Raw Data'!E1565, 'Raw Data'!I1565, 0)</f>
        <v/>
      </c>
      <c r="D1570">
        <f>SUM(G1570:H1570)</f>
        <v/>
      </c>
      <c r="E1570">
        <f>IF(AND('Raw Data'!J1565&lt;'Raw Data'!I1565,'Raw Data'!E1565&gt;'Raw Data'!D1565,'Raw Data'!E1565-'Raw Data'!D1565&gt;3),'Raw Data'!N1565,IF(AND('Raw Data'!I1565&lt;'Raw Data'!J1565,'Raw Data'!D1565&gt;'Raw Data'!E1565,'Raw Data'!D1565-'Raw Data'!E1565&gt;3),'Raw Data'!M1565,0))</f>
        <v/>
      </c>
      <c r="F1570">
        <f>IF(AND('Raw Data'!J1565&lt;'Raw Data'!I1565,'Raw Data'!E1565&gt;'Raw Data'!D1565,'Raw Data'!E1565-'Raw Data'!D1565&lt;4),'Raw Data'!L1565,IF(AND('Raw Data'!I1565&lt;'Raw Data'!J1565,'Raw Data'!D1565&gt;'Raw Data'!E1565,'Raw Data'!D1565-'Raw Data'!E1565&lt;4),'Raw Data'!K1565,0))</f>
        <v/>
      </c>
      <c r="G1570">
        <f>IF(AND('Raw Data'!J1565&lt;'Raw Data'!I1565, 'Raw Data'!E1565&gt;'Raw Data'!D1565), 'Raw Data'!J1565, 0)</f>
        <v/>
      </c>
      <c r="H1570">
        <f>IF(AND('Raw Data'!J1565&gt;'Raw Data'!I1565, 'Raw Data'!E1565&lt;'Raw Data'!D1565), 'Raw Data'!I1565, 0)</f>
        <v/>
      </c>
      <c r="I1570">
        <f>SUM(J1570:K1570)</f>
        <v/>
      </c>
      <c r="J1570">
        <f>IF(AND('Raw Data'!J1565&gt;'Raw Data'!I1565, 'Raw Data'!E1565&gt;'Raw Data'!D1565), 'Raw Data'!J1565, 0)</f>
        <v/>
      </c>
      <c r="K1570">
        <f>IF(AND('Raw Data'!I1565&gt;'Raw Data'!J1565, 'Raw Data'!D1565&gt;'Raw Data'!E1565), 'Raw Data'!I1565, 0)</f>
        <v/>
      </c>
      <c r="L1570">
        <f>IF('Raw Data'!E1565-'Raw Data'!D1565&gt;3, 'Raw Data'!N1565, 0)</f>
        <v/>
      </c>
      <c r="M1570">
        <f>IF('Raw Data'!D1565-'Raw Data'!E1565&gt;3, 'Raw Data'!M1565, 0)</f>
        <v/>
      </c>
      <c r="N1570">
        <f>IF(ISBLANK('Raw Data'!D1565),0,IF(AND('Raw Data'!E1565&gt;'Raw Data'!D1565,'Raw Data'!E1565-'Raw Data'!D1565&gt;0,'Raw Data'!E1565-'Raw Data'!D1565&lt;4),'Raw Data'!L1565, 0))</f>
        <v/>
      </c>
      <c r="O1570">
        <f>IF(ISBLANK('Raw Data'!D1565),0,IF(AND('Raw Data'!E1565&gt;'Raw Data'!D1565,'Raw Data'!E1565-'Raw Data'!D1565&gt;0,'Raw Data'!D1565-'Raw Data'!E1565&lt;4),'Raw Data'!K1565, 0))</f>
        <v/>
      </c>
      <c r="P1570">
        <f>IF('Raw Data'!E1565-'Raw Data'!D1565&gt;3, 'Raw Data'!N1565, IF('Raw Data'!D1565-'Raw Data'!E1565&gt;3, 'Raw Data'!M1565, 0))</f>
        <v/>
      </c>
      <c r="Q1570">
        <f>IF(ISBLANK('Raw Data'!E1565),0,IF(AND('Raw Data'!E1565-'Raw Data'!D1565&lt;4,'Raw Data'!E1565-'Raw Data'!D1565&gt;0),'Raw Data'!L1565,IF(AND('Raw Data'!D1565&gt;'Raw Data'!E1565,'Raw Data'!D1565-'Raw Data'!E1565&gt;0),'Raw Data'!K1565,0)))</f>
        <v/>
      </c>
      <c r="R1570">
        <f>IF(ISBLANK('Raw Data'!K1565),0,IFERROR(IF(MATCH(SMALL('Raw Data'!K1565:N1565,1),L1570:O1570,0),SMALL('Raw Data'!K1565:N1565,1)),0))</f>
        <v/>
      </c>
      <c r="S1570">
        <f>IF(ISBLANK('Raw Data'!K1565),0,IFERROR(IF(MATCH(SMALL('Raw Data'!K1565:N1565,2),L1570:O1570,0),SMALL('Raw Data'!K1565:N1565,2)),0))</f>
        <v/>
      </c>
      <c r="T1570">
        <f>IF(ISBLANK('Raw Data'!K1565),0,IFERROR(IF(MATCH(SMALL('Raw Data'!K1565:N1565,3),L1570:O1570,0),SMALL('Raw Data'!K1565:N1565,3)),0))</f>
        <v/>
      </c>
      <c r="U1570">
        <f>IF(ISBLANK('Raw Data'!K1565),0,IFERROR(IF(MATCH(SMALL('Raw Data'!K1565:N1565,4),L1570:O1570,0),SMALL('Raw Data'!K1565:N1565,4)),0))</f>
        <v/>
      </c>
      <c r="V1570">
        <f>IF(AND('Raw Data'!D1565&lt;3, 'Raw Data'!E1565&lt;3, 'Raw Data'!A1565&gt;0), 'Raw Data'!AF1565, 0)</f>
        <v/>
      </c>
      <c r="W1570">
        <f>IF(AND('Raw Data'!D1565&lt;4, 'Raw Data'!E1565&lt;4, 'Raw Data'!A1565&gt;0), 'Raw Data'!AI1565, 0)</f>
        <v/>
      </c>
      <c r="X1570">
        <f>IF(AND('Raw Data'!D1565&lt;5, 'Raw Data'!E1565&lt;5, 'Raw Data'!A1565&gt;0), 'Raw Data'!AL1565, 0)</f>
        <v/>
      </c>
      <c r="Y1570">
        <f>IF(AND('Raw Data'!D1565&lt;6, 'Raw Data'!E1565&lt;6, 'Raw Data'!A1565&gt;0), 'Raw Data'!AO1565, 0)</f>
        <v/>
      </c>
      <c r="Z1570">
        <f>IF(ISBLANK('Raw Data'!D1565), 0, IF('Raw Data'!D1565-'Raw Data'!E1565&gt;1, 'Raw Data'!AW1565, 0))</f>
        <v/>
      </c>
      <c r="AA1570">
        <f>IF(ISBLANK('Raw Data'!A1565), 0, IF(ABS('Raw Data'!D1565-'Raw Data'!E1565)&lt;2, 'Raw Data'!AX1565, 0))</f>
        <v/>
      </c>
      <c r="AB1570">
        <f>IF(ISBLANK('Raw Data'!D1565), 0, IF('Raw Data'!E1565-'Raw Data'!D1565&gt;1, 'Raw Data'!AY1565, 0))</f>
        <v/>
      </c>
      <c r="AC1570">
        <f>IF(ISBLANK('Raw Data'!D1565), 0, IF('Raw Data'!D1565-'Raw Data'!E1565&gt;2, 'Raw Data'!AZ1565, 0))</f>
        <v/>
      </c>
      <c r="AD1570">
        <f>IF(ISBLANK('Raw Data'!A1565), 0, IF(ABS('Raw Data'!D1565-'Raw Data'!E1565)&lt;3, 'Raw Data'!BA1565, 0))</f>
        <v/>
      </c>
      <c r="AE1570">
        <f>IF(ISBLANK('Raw Data'!D1565), 0, IF('Raw Data'!E1565-'Raw Data'!D1565&gt;2, 'Raw Data'!BB1565, 0))</f>
        <v/>
      </c>
      <c r="AF1570">
        <f>IF(ISBLANK('Raw Data'!D1565), 0, IF('Raw Data'!D1565-'Raw Data'!E1565&gt;3, 'Raw Data'!BC1565, 0))</f>
        <v/>
      </c>
      <c r="AG1570">
        <f>IF(ISBLANK('Raw Data'!A1565), 0, IF(ABS('Raw Data'!D1565-'Raw Data'!E1565)&lt;4, 'Raw Data'!BD1565, 0))</f>
        <v/>
      </c>
      <c r="AH1570">
        <f>IF(ISBLANK('Raw Data'!D1565), 0, IF('Raw Data'!E1565-'Raw Data'!D1565&gt;3, 'Raw Data'!BE1565, 0))</f>
        <v/>
      </c>
      <c r="AI1570">
        <f>IF(SUM('Raw Data'!D1565:E1565)&gt;'Raw Data'!F1565, 'Raw Data'!G1565, 0)</f>
        <v/>
      </c>
      <c r="AJ1570">
        <f>IF(ISBLANK('Raw Data'!D1565), 0, IF(SUM('Raw Data'!D1565:E1565)&lt;'Raw Data'!F1565, 'Raw Data'!H1565, 0))</f>
        <v/>
      </c>
      <c r="AK1570">
        <f>IF(ISBLANK('Raw Data'!A1565), 0, IF(AND('Raw Data'!D1565&lt;3, 'Raw Data'!E1565&lt;3, 'Raw Data'!F1565&lt;BB$2), 'Raw Data'!AF1565, 0))</f>
        <v/>
      </c>
      <c r="AL1570">
        <f>IF(ISBLANK('Raw Data'!A1565), 0, IF(AND('Raw Data'!D1565&lt;4, 'Raw Data'!E1565&lt;4, 'Raw Data'!F1565&lt;BB$2), 'Raw Data'!AI1565, 0))</f>
        <v/>
      </c>
      <c r="AM1570">
        <f>IF(ISBLANK('Raw Data'!A1565), 0, IF(AND('Raw Data'!D1565&lt;5, 'Raw Data'!E1565&lt;5, 'Raw Data'!F1565&lt;BB$2), 'Raw Data'!AL1565, 0))</f>
        <v/>
      </c>
      <c r="AN1570">
        <f>IF(ISBLANK('Raw Data'!A1565), 0, IF(AND('Raw Data'!D1565&lt;6, 'Raw Data'!E1565&lt;6, 'Raw Data'!F1565&lt;BB$2), 'Raw Data'!AO1565, 0))</f>
        <v/>
      </c>
      <c r="AO1570">
        <f>IF(ISBLANK('Raw Data'!A1565), 0, IF(AND('Raw Data'!I1565&lt;Analysis!$BC$2, 'Raw Data'!D1565-'Raw Data'!E1565&gt;1), 'Raw Data'!AW1565, IF(AND('Raw Data'!J1565&lt;Analysis!$BC$2, 'Raw Data'!E1565-'Raw Data'!D1565&gt;1), 'Raw Data'!AY1565, 0)))</f>
        <v/>
      </c>
      <c r="AP1570">
        <f>IF(ISBLANK('Raw Data'!A1565), 0, IF(AND('Raw Data'!I1565&lt;Analysis!$BC$2, 'Raw Data'!D1565-'Raw Data'!E1565&gt;2), 'Raw Data'!AZ1565, IF(AND('Raw Data'!J1565&lt;Analysis!$BC$2, 'Raw Data'!E1565-'Raw Data'!D1565&gt;2), 'Raw Data'!BB1565, 0)))</f>
        <v/>
      </c>
      <c r="AQ1570">
        <f>IF(ISBLANK('Raw Data'!A1565), 0, IF(AND('Raw Data'!I1565&lt;Analysis!$BC$2, 'Raw Data'!D1565-'Raw Data'!E1565&gt;3), 'Raw Data'!BC1565, IF(AND('Raw Data'!J1565&lt;Analysis!$BC$2, 'Raw Data'!E1565-'Raw Data'!D1565&gt;3), 'Raw Data'!BE1565, 0)))</f>
        <v/>
      </c>
      <c r="AR1570">
        <f>IF('Hidden Analysiss'!D1566=1,IF(ABS('Raw Data'!E1565-'Raw Data'!D1565)&lt;2,'Raw Data'!AX1565,0), 0)</f>
        <v/>
      </c>
      <c r="AS1570">
        <f>IF('Hidden Analysiss'!D1566=1,IF(ABS('Raw Data'!E1565-'Raw Data'!D1565)&lt;3,'Raw Data'!BA1565,0), 0)</f>
        <v/>
      </c>
      <c r="AT1570">
        <f>IF('Hidden Analysiss'!D1566=1,IF(ABS('Raw Data'!E1565-'Raw Data'!D1565)&lt;4,'Raw Data'!BD1565,0), 0)</f>
        <v/>
      </c>
      <c r="AU1570">
        <f>IF(AND('Hidden Analysiss'!E1566=1, ABS('Raw Data'!E1565-'Raw Data'!D1565)&lt;2), 'Raw Data'!AX1565, 0)</f>
        <v/>
      </c>
      <c r="AV1570">
        <f>IF(AND('Hidden Analysiss'!E1566=1, ABS('Raw Data'!E1565-'Raw Data'!D1565)&lt;3), 'Raw Data'!BA1565, 0)</f>
        <v/>
      </c>
      <c r="AW1570">
        <f>IF(AND('Hidden Analysiss'!E1566=1, ABS('Raw Data'!E1565-'Raw Data'!D1565)&lt;3), 'Raw Data'!BD1565, 0)</f>
        <v/>
      </c>
    </row>
    <row r="1571">
      <c r="A1571" s="1">
        <f>'Raw Data'!A1566</f>
        <v/>
      </c>
      <c r="B1571">
        <f>IF('Raw Data'!E1566&gt;'Raw Data'!D1566, 'Raw Data'!J1566, 0)</f>
        <v/>
      </c>
      <c r="C1571">
        <f>IF('Raw Data'!D1566&gt;'Raw Data'!E1566, 'Raw Data'!I1566, 0)</f>
        <v/>
      </c>
      <c r="D1571">
        <f>SUM(G1571:H1571)</f>
        <v/>
      </c>
      <c r="E1571">
        <f>IF(AND('Raw Data'!J1566&lt;'Raw Data'!I1566,'Raw Data'!E1566&gt;'Raw Data'!D1566,'Raw Data'!E1566-'Raw Data'!D1566&gt;3),'Raw Data'!N1566,IF(AND('Raw Data'!I1566&lt;'Raw Data'!J1566,'Raw Data'!D1566&gt;'Raw Data'!E1566,'Raw Data'!D1566-'Raw Data'!E1566&gt;3),'Raw Data'!M1566,0))</f>
        <v/>
      </c>
      <c r="F1571">
        <f>IF(AND('Raw Data'!J1566&lt;'Raw Data'!I1566,'Raw Data'!E1566&gt;'Raw Data'!D1566,'Raw Data'!E1566-'Raw Data'!D1566&lt;4),'Raw Data'!L1566,IF(AND('Raw Data'!I1566&lt;'Raw Data'!J1566,'Raw Data'!D1566&gt;'Raw Data'!E1566,'Raw Data'!D1566-'Raw Data'!E1566&lt;4),'Raw Data'!K1566,0))</f>
        <v/>
      </c>
      <c r="G1571">
        <f>IF(AND('Raw Data'!J1566&lt;'Raw Data'!I1566, 'Raw Data'!E1566&gt;'Raw Data'!D1566), 'Raw Data'!J1566, 0)</f>
        <v/>
      </c>
      <c r="H1571">
        <f>IF(AND('Raw Data'!J1566&gt;'Raw Data'!I1566, 'Raw Data'!E1566&lt;'Raw Data'!D1566), 'Raw Data'!I1566, 0)</f>
        <v/>
      </c>
      <c r="I1571">
        <f>SUM(J1571:K1571)</f>
        <v/>
      </c>
      <c r="J1571">
        <f>IF(AND('Raw Data'!J1566&gt;'Raw Data'!I1566, 'Raw Data'!E1566&gt;'Raw Data'!D1566), 'Raw Data'!J1566, 0)</f>
        <v/>
      </c>
      <c r="K1571">
        <f>IF(AND('Raw Data'!I1566&gt;'Raw Data'!J1566, 'Raw Data'!D1566&gt;'Raw Data'!E1566), 'Raw Data'!I1566, 0)</f>
        <v/>
      </c>
      <c r="L1571">
        <f>IF('Raw Data'!E1566-'Raw Data'!D1566&gt;3, 'Raw Data'!N1566, 0)</f>
        <v/>
      </c>
      <c r="M1571">
        <f>IF('Raw Data'!D1566-'Raw Data'!E1566&gt;3, 'Raw Data'!M1566, 0)</f>
        <v/>
      </c>
      <c r="N1571">
        <f>IF(ISBLANK('Raw Data'!D1566),0,IF(AND('Raw Data'!E1566&gt;'Raw Data'!D1566,'Raw Data'!E1566-'Raw Data'!D1566&gt;0,'Raw Data'!E1566-'Raw Data'!D1566&lt;4),'Raw Data'!L1566, 0))</f>
        <v/>
      </c>
      <c r="O1571">
        <f>IF(ISBLANK('Raw Data'!D1566),0,IF(AND('Raw Data'!E1566&gt;'Raw Data'!D1566,'Raw Data'!E1566-'Raw Data'!D1566&gt;0,'Raw Data'!D1566-'Raw Data'!E1566&lt;4),'Raw Data'!K1566, 0))</f>
        <v/>
      </c>
      <c r="P1571">
        <f>IF('Raw Data'!E1566-'Raw Data'!D1566&gt;3, 'Raw Data'!N1566, IF('Raw Data'!D1566-'Raw Data'!E1566&gt;3, 'Raw Data'!M1566, 0))</f>
        <v/>
      </c>
      <c r="Q1571">
        <f>IF(ISBLANK('Raw Data'!E1566),0,IF(AND('Raw Data'!E1566-'Raw Data'!D1566&lt;4,'Raw Data'!E1566-'Raw Data'!D1566&gt;0),'Raw Data'!L1566,IF(AND('Raw Data'!D1566&gt;'Raw Data'!E1566,'Raw Data'!D1566-'Raw Data'!E1566&gt;0),'Raw Data'!K1566,0)))</f>
        <v/>
      </c>
      <c r="R1571">
        <f>IF(ISBLANK('Raw Data'!K1566),0,IFERROR(IF(MATCH(SMALL('Raw Data'!K1566:N1566,1),L1571:O1571,0),SMALL('Raw Data'!K1566:N1566,1)),0))</f>
        <v/>
      </c>
      <c r="S1571">
        <f>IF(ISBLANK('Raw Data'!K1566),0,IFERROR(IF(MATCH(SMALL('Raw Data'!K1566:N1566,2),L1571:O1571,0),SMALL('Raw Data'!K1566:N1566,2)),0))</f>
        <v/>
      </c>
      <c r="T1571">
        <f>IF(ISBLANK('Raw Data'!K1566),0,IFERROR(IF(MATCH(SMALL('Raw Data'!K1566:N1566,3),L1571:O1571,0),SMALL('Raw Data'!K1566:N1566,3)),0))</f>
        <v/>
      </c>
      <c r="U1571">
        <f>IF(ISBLANK('Raw Data'!K1566),0,IFERROR(IF(MATCH(SMALL('Raw Data'!K1566:N1566,4),L1571:O1571,0),SMALL('Raw Data'!K1566:N1566,4)),0))</f>
        <v/>
      </c>
      <c r="V1571">
        <f>IF(AND('Raw Data'!D1566&lt;3, 'Raw Data'!E1566&lt;3, 'Raw Data'!A1566&gt;0), 'Raw Data'!AF1566, 0)</f>
        <v/>
      </c>
      <c r="W1571">
        <f>IF(AND('Raw Data'!D1566&lt;4, 'Raw Data'!E1566&lt;4, 'Raw Data'!A1566&gt;0), 'Raw Data'!AI1566, 0)</f>
        <v/>
      </c>
      <c r="X1571">
        <f>IF(AND('Raw Data'!D1566&lt;5, 'Raw Data'!E1566&lt;5, 'Raw Data'!A1566&gt;0), 'Raw Data'!AL1566, 0)</f>
        <v/>
      </c>
      <c r="Y1571">
        <f>IF(AND('Raw Data'!D1566&lt;6, 'Raw Data'!E1566&lt;6, 'Raw Data'!A1566&gt;0), 'Raw Data'!AO1566, 0)</f>
        <v/>
      </c>
      <c r="Z1571">
        <f>IF(ISBLANK('Raw Data'!D1566), 0, IF('Raw Data'!D1566-'Raw Data'!E1566&gt;1, 'Raw Data'!AW1566, 0))</f>
        <v/>
      </c>
      <c r="AA1571">
        <f>IF(ISBLANK('Raw Data'!A1566), 0, IF(ABS('Raw Data'!D1566-'Raw Data'!E1566)&lt;2, 'Raw Data'!AX1566, 0))</f>
        <v/>
      </c>
      <c r="AB1571">
        <f>IF(ISBLANK('Raw Data'!D1566), 0, IF('Raw Data'!E1566-'Raw Data'!D1566&gt;1, 'Raw Data'!AY1566, 0))</f>
        <v/>
      </c>
      <c r="AC1571">
        <f>IF(ISBLANK('Raw Data'!D1566), 0, IF('Raw Data'!D1566-'Raw Data'!E1566&gt;2, 'Raw Data'!AZ1566, 0))</f>
        <v/>
      </c>
      <c r="AD1571">
        <f>IF(ISBLANK('Raw Data'!A1566), 0, IF(ABS('Raw Data'!D1566-'Raw Data'!E1566)&lt;3, 'Raw Data'!BA1566, 0))</f>
        <v/>
      </c>
      <c r="AE1571">
        <f>IF(ISBLANK('Raw Data'!D1566), 0, IF('Raw Data'!E1566-'Raw Data'!D1566&gt;2, 'Raw Data'!BB1566, 0))</f>
        <v/>
      </c>
      <c r="AF1571">
        <f>IF(ISBLANK('Raw Data'!D1566), 0, IF('Raw Data'!D1566-'Raw Data'!E1566&gt;3, 'Raw Data'!BC1566, 0))</f>
        <v/>
      </c>
      <c r="AG1571">
        <f>IF(ISBLANK('Raw Data'!A1566), 0, IF(ABS('Raw Data'!D1566-'Raw Data'!E1566)&lt;4, 'Raw Data'!BD1566, 0))</f>
        <v/>
      </c>
      <c r="AH1571">
        <f>IF(ISBLANK('Raw Data'!D1566), 0, IF('Raw Data'!E1566-'Raw Data'!D1566&gt;3, 'Raw Data'!BE1566, 0))</f>
        <v/>
      </c>
      <c r="AI1571">
        <f>IF(SUM('Raw Data'!D1566:E1566)&gt;'Raw Data'!F1566, 'Raw Data'!G1566, 0)</f>
        <v/>
      </c>
      <c r="AJ1571">
        <f>IF(ISBLANK('Raw Data'!D1566), 0, IF(SUM('Raw Data'!D1566:E1566)&lt;'Raw Data'!F1566, 'Raw Data'!H1566, 0))</f>
        <v/>
      </c>
      <c r="AK1571">
        <f>IF(ISBLANK('Raw Data'!A1566), 0, IF(AND('Raw Data'!D1566&lt;3, 'Raw Data'!E1566&lt;3, 'Raw Data'!F1566&lt;BB$2), 'Raw Data'!AF1566, 0))</f>
        <v/>
      </c>
      <c r="AL1571">
        <f>IF(ISBLANK('Raw Data'!A1566), 0, IF(AND('Raw Data'!D1566&lt;4, 'Raw Data'!E1566&lt;4, 'Raw Data'!F1566&lt;BB$2), 'Raw Data'!AI1566, 0))</f>
        <v/>
      </c>
      <c r="AM1571">
        <f>IF(ISBLANK('Raw Data'!A1566), 0, IF(AND('Raw Data'!D1566&lt;5, 'Raw Data'!E1566&lt;5, 'Raw Data'!F1566&lt;BB$2), 'Raw Data'!AL1566, 0))</f>
        <v/>
      </c>
      <c r="AN1571">
        <f>IF(ISBLANK('Raw Data'!A1566), 0, IF(AND('Raw Data'!D1566&lt;6, 'Raw Data'!E1566&lt;6, 'Raw Data'!F1566&lt;BB$2), 'Raw Data'!AO1566, 0))</f>
        <v/>
      </c>
      <c r="AO1571">
        <f>IF(ISBLANK('Raw Data'!A1566), 0, IF(AND('Raw Data'!I1566&lt;Analysis!$BC$2, 'Raw Data'!D1566-'Raw Data'!E1566&gt;1), 'Raw Data'!AW1566, IF(AND('Raw Data'!J1566&lt;Analysis!$BC$2, 'Raw Data'!E1566-'Raw Data'!D1566&gt;1), 'Raw Data'!AY1566, 0)))</f>
        <v/>
      </c>
      <c r="AP1571">
        <f>IF(ISBLANK('Raw Data'!A1566), 0, IF(AND('Raw Data'!I1566&lt;Analysis!$BC$2, 'Raw Data'!D1566-'Raw Data'!E1566&gt;2), 'Raw Data'!AZ1566, IF(AND('Raw Data'!J1566&lt;Analysis!$BC$2, 'Raw Data'!E1566-'Raw Data'!D1566&gt;2), 'Raw Data'!BB1566, 0)))</f>
        <v/>
      </c>
      <c r="AQ1571">
        <f>IF(ISBLANK('Raw Data'!A1566), 0, IF(AND('Raw Data'!I1566&lt;Analysis!$BC$2, 'Raw Data'!D1566-'Raw Data'!E1566&gt;3), 'Raw Data'!BC1566, IF(AND('Raw Data'!J1566&lt;Analysis!$BC$2, 'Raw Data'!E1566-'Raw Data'!D1566&gt;3), 'Raw Data'!BE1566, 0)))</f>
        <v/>
      </c>
      <c r="AR1571">
        <f>IF('Hidden Analysiss'!D1567=1,IF(ABS('Raw Data'!E1566-'Raw Data'!D1566)&lt;2,'Raw Data'!AX1566,0), 0)</f>
        <v/>
      </c>
      <c r="AS1571">
        <f>IF('Hidden Analysiss'!D1567=1,IF(ABS('Raw Data'!E1566-'Raw Data'!D1566)&lt;3,'Raw Data'!BA1566,0), 0)</f>
        <v/>
      </c>
      <c r="AT1571">
        <f>IF('Hidden Analysiss'!D1567=1,IF(ABS('Raw Data'!E1566-'Raw Data'!D1566)&lt;4,'Raw Data'!BD1566,0), 0)</f>
        <v/>
      </c>
      <c r="AU1571">
        <f>IF(AND('Hidden Analysiss'!E1567=1, ABS('Raw Data'!E1566-'Raw Data'!D1566)&lt;2), 'Raw Data'!AX1566, 0)</f>
        <v/>
      </c>
      <c r="AV1571">
        <f>IF(AND('Hidden Analysiss'!E1567=1, ABS('Raw Data'!E1566-'Raw Data'!D1566)&lt;3), 'Raw Data'!BA1566, 0)</f>
        <v/>
      </c>
      <c r="AW1571">
        <f>IF(AND('Hidden Analysiss'!E1567=1, ABS('Raw Data'!E1566-'Raw Data'!D1566)&lt;3), 'Raw Data'!BD1566, 0)</f>
        <v/>
      </c>
    </row>
    <row r="1572">
      <c r="A1572" s="1">
        <f>'Raw Data'!A1567</f>
        <v/>
      </c>
      <c r="B1572">
        <f>IF('Raw Data'!E1567&gt;'Raw Data'!D1567, 'Raw Data'!J1567, 0)</f>
        <v/>
      </c>
      <c r="C1572">
        <f>IF('Raw Data'!D1567&gt;'Raw Data'!E1567, 'Raw Data'!I1567, 0)</f>
        <v/>
      </c>
      <c r="D1572">
        <f>SUM(G1572:H1572)</f>
        <v/>
      </c>
      <c r="E1572">
        <f>IF(AND('Raw Data'!J1567&lt;'Raw Data'!I1567,'Raw Data'!E1567&gt;'Raw Data'!D1567,'Raw Data'!E1567-'Raw Data'!D1567&gt;3),'Raw Data'!N1567,IF(AND('Raw Data'!I1567&lt;'Raw Data'!J1567,'Raw Data'!D1567&gt;'Raw Data'!E1567,'Raw Data'!D1567-'Raw Data'!E1567&gt;3),'Raw Data'!M1567,0))</f>
        <v/>
      </c>
      <c r="F1572">
        <f>IF(AND('Raw Data'!J1567&lt;'Raw Data'!I1567,'Raw Data'!E1567&gt;'Raw Data'!D1567,'Raw Data'!E1567-'Raw Data'!D1567&lt;4),'Raw Data'!L1567,IF(AND('Raw Data'!I1567&lt;'Raw Data'!J1567,'Raw Data'!D1567&gt;'Raw Data'!E1567,'Raw Data'!D1567-'Raw Data'!E1567&lt;4),'Raw Data'!K1567,0))</f>
        <v/>
      </c>
      <c r="G1572">
        <f>IF(AND('Raw Data'!J1567&lt;'Raw Data'!I1567, 'Raw Data'!E1567&gt;'Raw Data'!D1567), 'Raw Data'!J1567, 0)</f>
        <v/>
      </c>
      <c r="H1572">
        <f>IF(AND('Raw Data'!J1567&gt;'Raw Data'!I1567, 'Raw Data'!E1567&lt;'Raw Data'!D1567), 'Raw Data'!I1567, 0)</f>
        <v/>
      </c>
      <c r="I1572">
        <f>SUM(J1572:K1572)</f>
        <v/>
      </c>
      <c r="J1572">
        <f>IF(AND('Raw Data'!J1567&gt;'Raw Data'!I1567, 'Raw Data'!E1567&gt;'Raw Data'!D1567), 'Raw Data'!J1567, 0)</f>
        <v/>
      </c>
      <c r="K1572">
        <f>IF(AND('Raw Data'!I1567&gt;'Raw Data'!J1567, 'Raw Data'!D1567&gt;'Raw Data'!E1567), 'Raw Data'!I1567, 0)</f>
        <v/>
      </c>
      <c r="L1572">
        <f>IF('Raw Data'!E1567-'Raw Data'!D1567&gt;3, 'Raw Data'!N1567, 0)</f>
        <v/>
      </c>
      <c r="M1572">
        <f>IF('Raw Data'!D1567-'Raw Data'!E1567&gt;3, 'Raw Data'!M1567, 0)</f>
        <v/>
      </c>
      <c r="N1572">
        <f>IF(ISBLANK('Raw Data'!D1567),0,IF(AND('Raw Data'!E1567&gt;'Raw Data'!D1567,'Raw Data'!E1567-'Raw Data'!D1567&gt;0,'Raw Data'!E1567-'Raw Data'!D1567&lt;4),'Raw Data'!L1567, 0))</f>
        <v/>
      </c>
      <c r="O1572">
        <f>IF(ISBLANK('Raw Data'!D1567),0,IF(AND('Raw Data'!E1567&gt;'Raw Data'!D1567,'Raw Data'!E1567-'Raw Data'!D1567&gt;0,'Raw Data'!D1567-'Raw Data'!E1567&lt;4),'Raw Data'!K1567, 0))</f>
        <v/>
      </c>
      <c r="P1572">
        <f>IF('Raw Data'!E1567-'Raw Data'!D1567&gt;3, 'Raw Data'!N1567, IF('Raw Data'!D1567-'Raw Data'!E1567&gt;3, 'Raw Data'!M1567, 0))</f>
        <v/>
      </c>
      <c r="Q1572">
        <f>IF(ISBLANK('Raw Data'!E1567),0,IF(AND('Raw Data'!E1567-'Raw Data'!D1567&lt;4,'Raw Data'!E1567-'Raw Data'!D1567&gt;0),'Raw Data'!L1567,IF(AND('Raw Data'!D1567&gt;'Raw Data'!E1567,'Raw Data'!D1567-'Raw Data'!E1567&gt;0),'Raw Data'!K1567,0)))</f>
        <v/>
      </c>
      <c r="R1572">
        <f>IF(ISBLANK('Raw Data'!K1567),0,IFERROR(IF(MATCH(SMALL('Raw Data'!K1567:N1567,1),L1572:O1572,0),SMALL('Raw Data'!K1567:N1567,1)),0))</f>
        <v/>
      </c>
      <c r="S1572">
        <f>IF(ISBLANK('Raw Data'!K1567),0,IFERROR(IF(MATCH(SMALL('Raw Data'!K1567:N1567,2),L1572:O1572,0),SMALL('Raw Data'!K1567:N1567,2)),0))</f>
        <v/>
      </c>
      <c r="T1572">
        <f>IF(ISBLANK('Raw Data'!K1567),0,IFERROR(IF(MATCH(SMALL('Raw Data'!K1567:N1567,3),L1572:O1572,0),SMALL('Raw Data'!K1567:N1567,3)),0))</f>
        <v/>
      </c>
      <c r="U1572">
        <f>IF(ISBLANK('Raw Data'!K1567),0,IFERROR(IF(MATCH(SMALL('Raw Data'!K1567:N1567,4),L1572:O1572,0),SMALL('Raw Data'!K1567:N1567,4)),0))</f>
        <v/>
      </c>
      <c r="V1572">
        <f>IF(AND('Raw Data'!D1567&lt;3, 'Raw Data'!E1567&lt;3, 'Raw Data'!A1567&gt;0), 'Raw Data'!AF1567, 0)</f>
        <v/>
      </c>
      <c r="W1572">
        <f>IF(AND('Raw Data'!D1567&lt;4, 'Raw Data'!E1567&lt;4, 'Raw Data'!A1567&gt;0), 'Raw Data'!AI1567, 0)</f>
        <v/>
      </c>
      <c r="X1572">
        <f>IF(AND('Raw Data'!D1567&lt;5, 'Raw Data'!E1567&lt;5, 'Raw Data'!A1567&gt;0), 'Raw Data'!AL1567, 0)</f>
        <v/>
      </c>
      <c r="Y1572">
        <f>IF(AND('Raw Data'!D1567&lt;6, 'Raw Data'!E1567&lt;6, 'Raw Data'!A1567&gt;0), 'Raw Data'!AO1567, 0)</f>
        <v/>
      </c>
      <c r="Z1572">
        <f>IF(ISBLANK('Raw Data'!D1567), 0, IF('Raw Data'!D1567-'Raw Data'!E1567&gt;1, 'Raw Data'!AW1567, 0))</f>
        <v/>
      </c>
      <c r="AA1572">
        <f>IF(ISBLANK('Raw Data'!A1567), 0, IF(ABS('Raw Data'!D1567-'Raw Data'!E1567)&lt;2, 'Raw Data'!AX1567, 0))</f>
        <v/>
      </c>
      <c r="AB1572">
        <f>IF(ISBLANK('Raw Data'!D1567), 0, IF('Raw Data'!E1567-'Raw Data'!D1567&gt;1, 'Raw Data'!AY1567, 0))</f>
        <v/>
      </c>
      <c r="AC1572">
        <f>IF(ISBLANK('Raw Data'!D1567), 0, IF('Raw Data'!D1567-'Raw Data'!E1567&gt;2, 'Raw Data'!AZ1567, 0))</f>
        <v/>
      </c>
      <c r="AD1572">
        <f>IF(ISBLANK('Raw Data'!A1567), 0, IF(ABS('Raw Data'!D1567-'Raw Data'!E1567)&lt;3, 'Raw Data'!BA1567, 0))</f>
        <v/>
      </c>
      <c r="AE1572">
        <f>IF(ISBLANK('Raw Data'!D1567), 0, IF('Raw Data'!E1567-'Raw Data'!D1567&gt;2, 'Raw Data'!BB1567, 0))</f>
        <v/>
      </c>
      <c r="AF1572">
        <f>IF(ISBLANK('Raw Data'!D1567), 0, IF('Raw Data'!D1567-'Raw Data'!E1567&gt;3, 'Raw Data'!BC1567, 0))</f>
        <v/>
      </c>
      <c r="AG1572">
        <f>IF(ISBLANK('Raw Data'!A1567), 0, IF(ABS('Raw Data'!D1567-'Raw Data'!E1567)&lt;4, 'Raw Data'!BD1567, 0))</f>
        <v/>
      </c>
      <c r="AH1572">
        <f>IF(ISBLANK('Raw Data'!D1567), 0, IF('Raw Data'!E1567-'Raw Data'!D1567&gt;3, 'Raw Data'!BE1567, 0))</f>
        <v/>
      </c>
      <c r="AI1572">
        <f>IF(SUM('Raw Data'!D1567:E1567)&gt;'Raw Data'!F1567, 'Raw Data'!G1567, 0)</f>
        <v/>
      </c>
      <c r="AJ1572">
        <f>IF(ISBLANK('Raw Data'!D1567), 0, IF(SUM('Raw Data'!D1567:E1567)&lt;'Raw Data'!F1567, 'Raw Data'!H1567, 0))</f>
        <v/>
      </c>
      <c r="AK1572">
        <f>IF(ISBLANK('Raw Data'!A1567), 0, IF(AND('Raw Data'!D1567&lt;3, 'Raw Data'!E1567&lt;3, 'Raw Data'!F1567&lt;BB$2), 'Raw Data'!AF1567, 0))</f>
        <v/>
      </c>
      <c r="AL1572">
        <f>IF(ISBLANK('Raw Data'!A1567), 0, IF(AND('Raw Data'!D1567&lt;4, 'Raw Data'!E1567&lt;4, 'Raw Data'!F1567&lt;BB$2), 'Raw Data'!AI1567, 0))</f>
        <v/>
      </c>
      <c r="AM1572">
        <f>IF(ISBLANK('Raw Data'!A1567), 0, IF(AND('Raw Data'!D1567&lt;5, 'Raw Data'!E1567&lt;5, 'Raw Data'!F1567&lt;BB$2), 'Raw Data'!AL1567, 0))</f>
        <v/>
      </c>
      <c r="AN1572">
        <f>IF(ISBLANK('Raw Data'!A1567), 0, IF(AND('Raw Data'!D1567&lt;6, 'Raw Data'!E1567&lt;6, 'Raw Data'!F1567&lt;BB$2), 'Raw Data'!AO1567, 0))</f>
        <v/>
      </c>
      <c r="AO1572">
        <f>IF(ISBLANK('Raw Data'!A1567), 0, IF(AND('Raw Data'!I1567&lt;Analysis!$BC$2, 'Raw Data'!D1567-'Raw Data'!E1567&gt;1), 'Raw Data'!AW1567, IF(AND('Raw Data'!J1567&lt;Analysis!$BC$2, 'Raw Data'!E1567-'Raw Data'!D1567&gt;1), 'Raw Data'!AY1567, 0)))</f>
        <v/>
      </c>
      <c r="AP1572">
        <f>IF(ISBLANK('Raw Data'!A1567), 0, IF(AND('Raw Data'!I1567&lt;Analysis!$BC$2, 'Raw Data'!D1567-'Raw Data'!E1567&gt;2), 'Raw Data'!AZ1567, IF(AND('Raw Data'!J1567&lt;Analysis!$BC$2, 'Raw Data'!E1567-'Raw Data'!D1567&gt;2), 'Raw Data'!BB1567, 0)))</f>
        <v/>
      </c>
      <c r="AQ1572">
        <f>IF(ISBLANK('Raw Data'!A1567), 0, IF(AND('Raw Data'!I1567&lt;Analysis!$BC$2, 'Raw Data'!D1567-'Raw Data'!E1567&gt;3), 'Raw Data'!BC1567, IF(AND('Raw Data'!J1567&lt;Analysis!$BC$2, 'Raw Data'!E1567-'Raw Data'!D1567&gt;3), 'Raw Data'!BE1567, 0)))</f>
        <v/>
      </c>
      <c r="AR1572">
        <f>IF('Hidden Analysiss'!D1568=1,IF(ABS('Raw Data'!E1567-'Raw Data'!D1567)&lt;2,'Raw Data'!AX1567,0), 0)</f>
        <v/>
      </c>
      <c r="AS1572">
        <f>IF('Hidden Analysiss'!D1568=1,IF(ABS('Raw Data'!E1567-'Raw Data'!D1567)&lt;3,'Raw Data'!BA1567,0), 0)</f>
        <v/>
      </c>
      <c r="AT1572">
        <f>IF('Hidden Analysiss'!D1568=1,IF(ABS('Raw Data'!E1567-'Raw Data'!D1567)&lt;4,'Raw Data'!BD1567,0), 0)</f>
        <v/>
      </c>
      <c r="AU1572">
        <f>IF(AND('Hidden Analysiss'!E1568=1, ABS('Raw Data'!E1567-'Raw Data'!D1567)&lt;2), 'Raw Data'!AX1567, 0)</f>
        <v/>
      </c>
      <c r="AV1572">
        <f>IF(AND('Hidden Analysiss'!E1568=1, ABS('Raw Data'!E1567-'Raw Data'!D1567)&lt;3), 'Raw Data'!BA1567, 0)</f>
        <v/>
      </c>
      <c r="AW1572">
        <f>IF(AND('Hidden Analysiss'!E1568=1, ABS('Raw Data'!E1567-'Raw Data'!D1567)&lt;3), 'Raw Data'!BD1567, 0)</f>
        <v/>
      </c>
    </row>
    <row r="1573">
      <c r="A1573" s="1">
        <f>'Raw Data'!A1568</f>
        <v/>
      </c>
      <c r="B1573">
        <f>IF('Raw Data'!E1568&gt;'Raw Data'!D1568, 'Raw Data'!J1568, 0)</f>
        <v/>
      </c>
      <c r="C1573">
        <f>IF('Raw Data'!D1568&gt;'Raw Data'!E1568, 'Raw Data'!I1568, 0)</f>
        <v/>
      </c>
      <c r="D1573">
        <f>SUM(G1573:H1573)</f>
        <v/>
      </c>
      <c r="E1573">
        <f>IF(AND('Raw Data'!J1568&lt;'Raw Data'!I1568,'Raw Data'!E1568&gt;'Raw Data'!D1568,'Raw Data'!E1568-'Raw Data'!D1568&gt;3),'Raw Data'!N1568,IF(AND('Raw Data'!I1568&lt;'Raw Data'!J1568,'Raw Data'!D1568&gt;'Raw Data'!E1568,'Raw Data'!D1568-'Raw Data'!E1568&gt;3),'Raw Data'!M1568,0))</f>
        <v/>
      </c>
      <c r="F1573">
        <f>IF(AND('Raw Data'!J1568&lt;'Raw Data'!I1568,'Raw Data'!E1568&gt;'Raw Data'!D1568,'Raw Data'!E1568-'Raw Data'!D1568&lt;4),'Raw Data'!L1568,IF(AND('Raw Data'!I1568&lt;'Raw Data'!J1568,'Raw Data'!D1568&gt;'Raw Data'!E1568,'Raw Data'!D1568-'Raw Data'!E1568&lt;4),'Raw Data'!K1568,0))</f>
        <v/>
      </c>
      <c r="G1573">
        <f>IF(AND('Raw Data'!J1568&lt;'Raw Data'!I1568, 'Raw Data'!E1568&gt;'Raw Data'!D1568), 'Raw Data'!J1568, 0)</f>
        <v/>
      </c>
      <c r="H1573">
        <f>IF(AND('Raw Data'!J1568&gt;'Raw Data'!I1568, 'Raw Data'!E1568&lt;'Raw Data'!D1568), 'Raw Data'!I1568, 0)</f>
        <v/>
      </c>
      <c r="I1573">
        <f>SUM(J1573:K1573)</f>
        <v/>
      </c>
      <c r="J1573">
        <f>IF(AND('Raw Data'!J1568&gt;'Raw Data'!I1568, 'Raw Data'!E1568&gt;'Raw Data'!D1568), 'Raw Data'!J1568, 0)</f>
        <v/>
      </c>
      <c r="K1573">
        <f>IF(AND('Raw Data'!I1568&gt;'Raw Data'!J1568, 'Raw Data'!D1568&gt;'Raw Data'!E1568), 'Raw Data'!I1568, 0)</f>
        <v/>
      </c>
      <c r="L1573">
        <f>IF('Raw Data'!E1568-'Raw Data'!D1568&gt;3, 'Raw Data'!N1568, 0)</f>
        <v/>
      </c>
      <c r="M1573">
        <f>IF('Raw Data'!D1568-'Raw Data'!E1568&gt;3, 'Raw Data'!M1568, 0)</f>
        <v/>
      </c>
      <c r="N1573">
        <f>IF(ISBLANK('Raw Data'!D1568),0,IF(AND('Raw Data'!E1568&gt;'Raw Data'!D1568,'Raw Data'!E1568-'Raw Data'!D1568&gt;0,'Raw Data'!E1568-'Raw Data'!D1568&lt;4),'Raw Data'!L1568, 0))</f>
        <v/>
      </c>
      <c r="O1573">
        <f>IF(ISBLANK('Raw Data'!D1568),0,IF(AND('Raw Data'!E1568&gt;'Raw Data'!D1568,'Raw Data'!E1568-'Raw Data'!D1568&gt;0,'Raw Data'!D1568-'Raw Data'!E1568&lt;4),'Raw Data'!K1568, 0))</f>
        <v/>
      </c>
      <c r="P1573">
        <f>IF('Raw Data'!E1568-'Raw Data'!D1568&gt;3, 'Raw Data'!N1568, IF('Raw Data'!D1568-'Raw Data'!E1568&gt;3, 'Raw Data'!M1568, 0))</f>
        <v/>
      </c>
      <c r="Q1573">
        <f>IF(ISBLANK('Raw Data'!E1568),0,IF(AND('Raw Data'!E1568-'Raw Data'!D1568&lt;4,'Raw Data'!E1568-'Raw Data'!D1568&gt;0),'Raw Data'!L1568,IF(AND('Raw Data'!D1568&gt;'Raw Data'!E1568,'Raw Data'!D1568-'Raw Data'!E1568&gt;0),'Raw Data'!K1568,0)))</f>
        <v/>
      </c>
      <c r="R1573">
        <f>IF(ISBLANK('Raw Data'!K1568),0,IFERROR(IF(MATCH(SMALL('Raw Data'!K1568:N1568,1),L1573:O1573,0),SMALL('Raw Data'!K1568:N1568,1)),0))</f>
        <v/>
      </c>
      <c r="S1573">
        <f>IF(ISBLANK('Raw Data'!K1568),0,IFERROR(IF(MATCH(SMALL('Raw Data'!K1568:N1568,2),L1573:O1573,0),SMALL('Raw Data'!K1568:N1568,2)),0))</f>
        <v/>
      </c>
      <c r="T1573">
        <f>IF(ISBLANK('Raw Data'!K1568),0,IFERROR(IF(MATCH(SMALL('Raw Data'!K1568:N1568,3),L1573:O1573,0),SMALL('Raw Data'!K1568:N1568,3)),0))</f>
        <v/>
      </c>
      <c r="U1573">
        <f>IF(ISBLANK('Raw Data'!K1568),0,IFERROR(IF(MATCH(SMALL('Raw Data'!K1568:N1568,4),L1573:O1573,0),SMALL('Raw Data'!K1568:N1568,4)),0))</f>
        <v/>
      </c>
      <c r="V1573">
        <f>IF(AND('Raw Data'!D1568&lt;3, 'Raw Data'!E1568&lt;3, 'Raw Data'!A1568&gt;0), 'Raw Data'!AF1568, 0)</f>
        <v/>
      </c>
      <c r="W1573">
        <f>IF(AND('Raw Data'!D1568&lt;4, 'Raw Data'!E1568&lt;4, 'Raw Data'!A1568&gt;0), 'Raw Data'!AI1568, 0)</f>
        <v/>
      </c>
      <c r="X1573">
        <f>IF(AND('Raw Data'!D1568&lt;5, 'Raw Data'!E1568&lt;5, 'Raw Data'!A1568&gt;0), 'Raw Data'!AL1568, 0)</f>
        <v/>
      </c>
      <c r="Y1573">
        <f>IF(AND('Raw Data'!D1568&lt;6, 'Raw Data'!E1568&lt;6, 'Raw Data'!A1568&gt;0), 'Raw Data'!AO1568, 0)</f>
        <v/>
      </c>
      <c r="Z1573">
        <f>IF(ISBLANK('Raw Data'!D1568), 0, IF('Raw Data'!D1568-'Raw Data'!E1568&gt;1, 'Raw Data'!AW1568, 0))</f>
        <v/>
      </c>
      <c r="AA1573">
        <f>IF(ISBLANK('Raw Data'!A1568), 0, IF(ABS('Raw Data'!D1568-'Raw Data'!E1568)&lt;2, 'Raw Data'!AX1568, 0))</f>
        <v/>
      </c>
      <c r="AB1573">
        <f>IF(ISBLANK('Raw Data'!D1568), 0, IF('Raw Data'!E1568-'Raw Data'!D1568&gt;1, 'Raw Data'!AY1568, 0))</f>
        <v/>
      </c>
      <c r="AC1573">
        <f>IF(ISBLANK('Raw Data'!D1568), 0, IF('Raw Data'!D1568-'Raw Data'!E1568&gt;2, 'Raw Data'!AZ1568, 0))</f>
        <v/>
      </c>
      <c r="AD1573">
        <f>IF(ISBLANK('Raw Data'!A1568), 0, IF(ABS('Raw Data'!D1568-'Raw Data'!E1568)&lt;3, 'Raw Data'!BA1568, 0))</f>
        <v/>
      </c>
      <c r="AE1573">
        <f>IF(ISBLANK('Raw Data'!D1568), 0, IF('Raw Data'!E1568-'Raw Data'!D1568&gt;2, 'Raw Data'!BB1568, 0))</f>
        <v/>
      </c>
      <c r="AF1573">
        <f>IF(ISBLANK('Raw Data'!D1568), 0, IF('Raw Data'!D1568-'Raw Data'!E1568&gt;3, 'Raw Data'!BC1568, 0))</f>
        <v/>
      </c>
      <c r="AG1573">
        <f>IF(ISBLANK('Raw Data'!A1568), 0, IF(ABS('Raw Data'!D1568-'Raw Data'!E1568)&lt;4, 'Raw Data'!BD1568, 0))</f>
        <v/>
      </c>
      <c r="AH1573">
        <f>IF(ISBLANK('Raw Data'!D1568), 0, IF('Raw Data'!E1568-'Raw Data'!D1568&gt;3, 'Raw Data'!BE1568, 0))</f>
        <v/>
      </c>
      <c r="AI1573">
        <f>IF(SUM('Raw Data'!D1568:E1568)&gt;'Raw Data'!F1568, 'Raw Data'!G1568, 0)</f>
        <v/>
      </c>
      <c r="AJ1573">
        <f>IF(ISBLANK('Raw Data'!D1568), 0, IF(SUM('Raw Data'!D1568:E1568)&lt;'Raw Data'!F1568, 'Raw Data'!H1568, 0))</f>
        <v/>
      </c>
      <c r="AK1573">
        <f>IF(ISBLANK('Raw Data'!A1568), 0, IF(AND('Raw Data'!D1568&lt;3, 'Raw Data'!E1568&lt;3, 'Raw Data'!F1568&lt;BB$2), 'Raw Data'!AF1568, 0))</f>
        <v/>
      </c>
      <c r="AL1573">
        <f>IF(ISBLANK('Raw Data'!A1568), 0, IF(AND('Raw Data'!D1568&lt;4, 'Raw Data'!E1568&lt;4, 'Raw Data'!F1568&lt;BB$2), 'Raw Data'!AI1568, 0))</f>
        <v/>
      </c>
      <c r="AM1573">
        <f>IF(ISBLANK('Raw Data'!A1568), 0, IF(AND('Raw Data'!D1568&lt;5, 'Raw Data'!E1568&lt;5, 'Raw Data'!F1568&lt;BB$2), 'Raw Data'!AL1568, 0))</f>
        <v/>
      </c>
      <c r="AN1573">
        <f>IF(ISBLANK('Raw Data'!A1568), 0, IF(AND('Raw Data'!D1568&lt;6, 'Raw Data'!E1568&lt;6, 'Raw Data'!F1568&lt;BB$2), 'Raw Data'!AO1568, 0))</f>
        <v/>
      </c>
      <c r="AO1573">
        <f>IF(ISBLANK('Raw Data'!A1568), 0, IF(AND('Raw Data'!I1568&lt;Analysis!$BC$2, 'Raw Data'!D1568-'Raw Data'!E1568&gt;1), 'Raw Data'!AW1568, IF(AND('Raw Data'!J1568&lt;Analysis!$BC$2, 'Raw Data'!E1568-'Raw Data'!D1568&gt;1), 'Raw Data'!AY1568, 0)))</f>
        <v/>
      </c>
      <c r="AP1573">
        <f>IF(ISBLANK('Raw Data'!A1568), 0, IF(AND('Raw Data'!I1568&lt;Analysis!$BC$2, 'Raw Data'!D1568-'Raw Data'!E1568&gt;2), 'Raw Data'!AZ1568, IF(AND('Raw Data'!J1568&lt;Analysis!$BC$2, 'Raw Data'!E1568-'Raw Data'!D1568&gt;2), 'Raw Data'!BB1568, 0)))</f>
        <v/>
      </c>
      <c r="AQ1573">
        <f>IF(ISBLANK('Raw Data'!A1568), 0, IF(AND('Raw Data'!I1568&lt;Analysis!$BC$2, 'Raw Data'!D1568-'Raw Data'!E1568&gt;3), 'Raw Data'!BC1568, IF(AND('Raw Data'!J1568&lt;Analysis!$BC$2, 'Raw Data'!E1568-'Raw Data'!D1568&gt;3), 'Raw Data'!BE1568, 0)))</f>
        <v/>
      </c>
      <c r="AR1573">
        <f>IF('Hidden Analysiss'!D1569=1,IF(ABS('Raw Data'!E1568-'Raw Data'!D1568)&lt;2,'Raw Data'!AX1568,0), 0)</f>
        <v/>
      </c>
      <c r="AS1573">
        <f>IF('Hidden Analysiss'!D1569=1,IF(ABS('Raw Data'!E1568-'Raw Data'!D1568)&lt;3,'Raw Data'!BA1568,0), 0)</f>
        <v/>
      </c>
      <c r="AT1573">
        <f>IF('Hidden Analysiss'!D1569=1,IF(ABS('Raw Data'!E1568-'Raw Data'!D1568)&lt;4,'Raw Data'!BD1568,0), 0)</f>
        <v/>
      </c>
      <c r="AU1573">
        <f>IF(AND('Hidden Analysiss'!E1569=1, ABS('Raw Data'!E1568-'Raw Data'!D1568)&lt;2), 'Raw Data'!AX1568, 0)</f>
        <v/>
      </c>
      <c r="AV1573">
        <f>IF(AND('Hidden Analysiss'!E1569=1, ABS('Raw Data'!E1568-'Raw Data'!D1568)&lt;3), 'Raw Data'!BA1568, 0)</f>
        <v/>
      </c>
      <c r="AW1573">
        <f>IF(AND('Hidden Analysiss'!E1569=1, ABS('Raw Data'!E1568-'Raw Data'!D1568)&lt;3), 'Raw Data'!BD1568, 0)</f>
        <v/>
      </c>
    </row>
    <row r="1574">
      <c r="A1574" s="1">
        <f>'Raw Data'!A1569</f>
        <v/>
      </c>
      <c r="B1574">
        <f>IF('Raw Data'!E1569&gt;'Raw Data'!D1569, 'Raw Data'!J1569, 0)</f>
        <v/>
      </c>
      <c r="C1574">
        <f>IF('Raw Data'!D1569&gt;'Raw Data'!E1569, 'Raw Data'!I1569, 0)</f>
        <v/>
      </c>
      <c r="D1574">
        <f>SUM(G1574:H1574)</f>
        <v/>
      </c>
      <c r="E1574">
        <f>IF(AND('Raw Data'!J1569&lt;'Raw Data'!I1569,'Raw Data'!E1569&gt;'Raw Data'!D1569,'Raw Data'!E1569-'Raw Data'!D1569&gt;3),'Raw Data'!N1569,IF(AND('Raw Data'!I1569&lt;'Raw Data'!J1569,'Raw Data'!D1569&gt;'Raw Data'!E1569,'Raw Data'!D1569-'Raw Data'!E1569&gt;3),'Raw Data'!M1569,0))</f>
        <v/>
      </c>
      <c r="F1574">
        <f>IF(AND('Raw Data'!J1569&lt;'Raw Data'!I1569,'Raw Data'!E1569&gt;'Raw Data'!D1569,'Raw Data'!E1569-'Raw Data'!D1569&lt;4),'Raw Data'!L1569,IF(AND('Raw Data'!I1569&lt;'Raw Data'!J1569,'Raw Data'!D1569&gt;'Raw Data'!E1569,'Raw Data'!D1569-'Raw Data'!E1569&lt;4),'Raw Data'!K1569,0))</f>
        <v/>
      </c>
      <c r="G1574">
        <f>IF(AND('Raw Data'!J1569&lt;'Raw Data'!I1569, 'Raw Data'!E1569&gt;'Raw Data'!D1569), 'Raw Data'!J1569, 0)</f>
        <v/>
      </c>
      <c r="H1574">
        <f>IF(AND('Raw Data'!J1569&gt;'Raw Data'!I1569, 'Raw Data'!E1569&lt;'Raw Data'!D1569), 'Raw Data'!I1569, 0)</f>
        <v/>
      </c>
      <c r="I1574">
        <f>SUM(J1574:K1574)</f>
        <v/>
      </c>
      <c r="J1574">
        <f>IF(AND('Raw Data'!J1569&gt;'Raw Data'!I1569, 'Raw Data'!E1569&gt;'Raw Data'!D1569), 'Raw Data'!J1569, 0)</f>
        <v/>
      </c>
      <c r="K1574">
        <f>IF(AND('Raw Data'!I1569&gt;'Raw Data'!J1569, 'Raw Data'!D1569&gt;'Raw Data'!E1569), 'Raw Data'!I1569, 0)</f>
        <v/>
      </c>
      <c r="L1574">
        <f>IF('Raw Data'!E1569-'Raw Data'!D1569&gt;3, 'Raw Data'!N1569, 0)</f>
        <v/>
      </c>
      <c r="M1574">
        <f>IF('Raw Data'!D1569-'Raw Data'!E1569&gt;3, 'Raw Data'!M1569, 0)</f>
        <v/>
      </c>
      <c r="N1574">
        <f>IF(ISBLANK('Raw Data'!D1569),0,IF(AND('Raw Data'!E1569&gt;'Raw Data'!D1569,'Raw Data'!E1569-'Raw Data'!D1569&gt;0,'Raw Data'!E1569-'Raw Data'!D1569&lt;4),'Raw Data'!L1569, 0))</f>
        <v/>
      </c>
      <c r="O1574">
        <f>IF(ISBLANK('Raw Data'!D1569),0,IF(AND('Raw Data'!E1569&gt;'Raw Data'!D1569,'Raw Data'!E1569-'Raw Data'!D1569&gt;0,'Raw Data'!D1569-'Raw Data'!E1569&lt;4),'Raw Data'!K1569, 0))</f>
        <v/>
      </c>
      <c r="P1574">
        <f>IF('Raw Data'!E1569-'Raw Data'!D1569&gt;3, 'Raw Data'!N1569, IF('Raw Data'!D1569-'Raw Data'!E1569&gt;3, 'Raw Data'!M1569, 0))</f>
        <v/>
      </c>
      <c r="Q1574">
        <f>IF(ISBLANK('Raw Data'!E1569),0,IF(AND('Raw Data'!E1569-'Raw Data'!D1569&lt;4,'Raw Data'!E1569-'Raw Data'!D1569&gt;0),'Raw Data'!L1569,IF(AND('Raw Data'!D1569&gt;'Raw Data'!E1569,'Raw Data'!D1569-'Raw Data'!E1569&gt;0),'Raw Data'!K1569,0)))</f>
        <v/>
      </c>
      <c r="R1574">
        <f>IF(ISBLANK('Raw Data'!K1569),0,IFERROR(IF(MATCH(SMALL('Raw Data'!K1569:N1569,1),L1574:O1574,0),SMALL('Raw Data'!K1569:N1569,1)),0))</f>
        <v/>
      </c>
      <c r="S1574">
        <f>IF(ISBLANK('Raw Data'!K1569),0,IFERROR(IF(MATCH(SMALL('Raw Data'!K1569:N1569,2),L1574:O1574,0),SMALL('Raw Data'!K1569:N1569,2)),0))</f>
        <v/>
      </c>
      <c r="T1574">
        <f>IF(ISBLANK('Raw Data'!K1569),0,IFERROR(IF(MATCH(SMALL('Raw Data'!K1569:N1569,3),L1574:O1574,0),SMALL('Raw Data'!K1569:N1569,3)),0))</f>
        <v/>
      </c>
      <c r="U1574">
        <f>IF(ISBLANK('Raw Data'!K1569),0,IFERROR(IF(MATCH(SMALL('Raw Data'!K1569:N1569,4),L1574:O1574,0),SMALL('Raw Data'!K1569:N1569,4)),0))</f>
        <v/>
      </c>
      <c r="V1574">
        <f>IF(AND('Raw Data'!D1569&lt;3, 'Raw Data'!E1569&lt;3, 'Raw Data'!A1569&gt;0), 'Raw Data'!AF1569, 0)</f>
        <v/>
      </c>
      <c r="W1574">
        <f>IF(AND('Raw Data'!D1569&lt;4, 'Raw Data'!E1569&lt;4, 'Raw Data'!A1569&gt;0), 'Raw Data'!AI1569, 0)</f>
        <v/>
      </c>
      <c r="X1574">
        <f>IF(AND('Raw Data'!D1569&lt;5, 'Raw Data'!E1569&lt;5, 'Raw Data'!A1569&gt;0), 'Raw Data'!AL1569, 0)</f>
        <v/>
      </c>
      <c r="Y1574">
        <f>IF(AND('Raw Data'!D1569&lt;6, 'Raw Data'!E1569&lt;6, 'Raw Data'!A1569&gt;0), 'Raw Data'!AO1569, 0)</f>
        <v/>
      </c>
      <c r="Z1574">
        <f>IF(ISBLANK('Raw Data'!D1569), 0, IF('Raw Data'!D1569-'Raw Data'!E1569&gt;1, 'Raw Data'!AW1569, 0))</f>
        <v/>
      </c>
      <c r="AA1574">
        <f>IF(ISBLANK('Raw Data'!A1569), 0, IF(ABS('Raw Data'!D1569-'Raw Data'!E1569)&lt;2, 'Raw Data'!AX1569, 0))</f>
        <v/>
      </c>
      <c r="AB1574">
        <f>IF(ISBLANK('Raw Data'!D1569), 0, IF('Raw Data'!E1569-'Raw Data'!D1569&gt;1, 'Raw Data'!AY1569, 0))</f>
        <v/>
      </c>
      <c r="AC1574">
        <f>IF(ISBLANK('Raw Data'!D1569), 0, IF('Raw Data'!D1569-'Raw Data'!E1569&gt;2, 'Raw Data'!AZ1569, 0))</f>
        <v/>
      </c>
      <c r="AD1574">
        <f>IF(ISBLANK('Raw Data'!A1569), 0, IF(ABS('Raw Data'!D1569-'Raw Data'!E1569)&lt;3, 'Raw Data'!BA1569, 0))</f>
        <v/>
      </c>
      <c r="AE1574">
        <f>IF(ISBLANK('Raw Data'!D1569), 0, IF('Raw Data'!E1569-'Raw Data'!D1569&gt;2, 'Raw Data'!BB1569, 0))</f>
        <v/>
      </c>
      <c r="AF1574">
        <f>IF(ISBLANK('Raw Data'!D1569), 0, IF('Raw Data'!D1569-'Raw Data'!E1569&gt;3, 'Raw Data'!BC1569, 0))</f>
        <v/>
      </c>
      <c r="AG1574">
        <f>IF(ISBLANK('Raw Data'!A1569), 0, IF(ABS('Raw Data'!D1569-'Raw Data'!E1569)&lt;4, 'Raw Data'!BD1569, 0))</f>
        <v/>
      </c>
      <c r="AH1574">
        <f>IF(ISBLANK('Raw Data'!D1569), 0, IF('Raw Data'!E1569-'Raw Data'!D1569&gt;3, 'Raw Data'!BE1569, 0))</f>
        <v/>
      </c>
      <c r="AI1574">
        <f>IF(SUM('Raw Data'!D1569:E1569)&gt;'Raw Data'!F1569, 'Raw Data'!G1569, 0)</f>
        <v/>
      </c>
      <c r="AJ1574">
        <f>IF(ISBLANK('Raw Data'!D1569), 0, IF(SUM('Raw Data'!D1569:E1569)&lt;'Raw Data'!F1569, 'Raw Data'!H1569, 0))</f>
        <v/>
      </c>
      <c r="AK1574">
        <f>IF(ISBLANK('Raw Data'!A1569), 0, IF(AND('Raw Data'!D1569&lt;3, 'Raw Data'!E1569&lt;3, 'Raw Data'!F1569&lt;BB$2), 'Raw Data'!AF1569, 0))</f>
        <v/>
      </c>
      <c r="AL1574">
        <f>IF(ISBLANK('Raw Data'!A1569), 0, IF(AND('Raw Data'!D1569&lt;4, 'Raw Data'!E1569&lt;4, 'Raw Data'!F1569&lt;BB$2), 'Raw Data'!AI1569, 0))</f>
        <v/>
      </c>
      <c r="AM1574">
        <f>IF(ISBLANK('Raw Data'!A1569), 0, IF(AND('Raw Data'!D1569&lt;5, 'Raw Data'!E1569&lt;5, 'Raw Data'!F1569&lt;BB$2), 'Raw Data'!AL1569, 0))</f>
        <v/>
      </c>
      <c r="AN1574">
        <f>IF(ISBLANK('Raw Data'!A1569), 0, IF(AND('Raw Data'!D1569&lt;6, 'Raw Data'!E1569&lt;6, 'Raw Data'!F1569&lt;BB$2), 'Raw Data'!AO1569, 0))</f>
        <v/>
      </c>
      <c r="AO1574">
        <f>IF(ISBLANK('Raw Data'!A1569), 0, IF(AND('Raw Data'!I1569&lt;Analysis!$BC$2, 'Raw Data'!D1569-'Raw Data'!E1569&gt;1), 'Raw Data'!AW1569, IF(AND('Raw Data'!J1569&lt;Analysis!$BC$2, 'Raw Data'!E1569-'Raw Data'!D1569&gt;1), 'Raw Data'!AY1569, 0)))</f>
        <v/>
      </c>
      <c r="AP1574">
        <f>IF(ISBLANK('Raw Data'!A1569), 0, IF(AND('Raw Data'!I1569&lt;Analysis!$BC$2, 'Raw Data'!D1569-'Raw Data'!E1569&gt;2), 'Raw Data'!AZ1569, IF(AND('Raw Data'!J1569&lt;Analysis!$BC$2, 'Raw Data'!E1569-'Raw Data'!D1569&gt;2), 'Raw Data'!BB1569, 0)))</f>
        <v/>
      </c>
      <c r="AQ1574">
        <f>IF(ISBLANK('Raw Data'!A1569), 0, IF(AND('Raw Data'!I1569&lt;Analysis!$BC$2, 'Raw Data'!D1569-'Raw Data'!E1569&gt;3), 'Raw Data'!BC1569, IF(AND('Raw Data'!J1569&lt;Analysis!$BC$2, 'Raw Data'!E1569-'Raw Data'!D1569&gt;3), 'Raw Data'!BE1569, 0)))</f>
        <v/>
      </c>
      <c r="AR1574">
        <f>IF('Hidden Analysiss'!D1570=1,IF(ABS('Raw Data'!E1569-'Raw Data'!D1569)&lt;2,'Raw Data'!AX1569,0), 0)</f>
        <v/>
      </c>
      <c r="AS1574">
        <f>IF('Hidden Analysiss'!D1570=1,IF(ABS('Raw Data'!E1569-'Raw Data'!D1569)&lt;3,'Raw Data'!BA1569,0), 0)</f>
        <v/>
      </c>
      <c r="AT1574">
        <f>IF('Hidden Analysiss'!D1570=1,IF(ABS('Raw Data'!E1569-'Raw Data'!D1569)&lt;4,'Raw Data'!BD1569,0), 0)</f>
        <v/>
      </c>
      <c r="AU1574">
        <f>IF(AND('Hidden Analysiss'!E1570=1, ABS('Raw Data'!E1569-'Raw Data'!D1569)&lt;2), 'Raw Data'!AX1569, 0)</f>
        <v/>
      </c>
      <c r="AV1574">
        <f>IF(AND('Hidden Analysiss'!E1570=1, ABS('Raw Data'!E1569-'Raw Data'!D1569)&lt;3), 'Raw Data'!BA1569, 0)</f>
        <v/>
      </c>
      <c r="AW1574">
        <f>IF(AND('Hidden Analysiss'!E1570=1, ABS('Raw Data'!E1569-'Raw Data'!D1569)&lt;3), 'Raw Data'!BD1569, 0)</f>
        <v/>
      </c>
    </row>
    <row r="1575">
      <c r="A1575" s="1">
        <f>'Raw Data'!A1570</f>
        <v/>
      </c>
      <c r="B1575">
        <f>IF('Raw Data'!E1570&gt;'Raw Data'!D1570, 'Raw Data'!J1570, 0)</f>
        <v/>
      </c>
      <c r="C1575">
        <f>IF('Raw Data'!D1570&gt;'Raw Data'!E1570, 'Raw Data'!I1570, 0)</f>
        <v/>
      </c>
      <c r="D1575">
        <f>SUM(G1575:H1575)</f>
        <v/>
      </c>
      <c r="E1575">
        <f>IF(AND('Raw Data'!J1570&lt;'Raw Data'!I1570,'Raw Data'!E1570&gt;'Raw Data'!D1570,'Raw Data'!E1570-'Raw Data'!D1570&gt;3),'Raw Data'!N1570,IF(AND('Raw Data'!I1570&lt;'Raw Data'!J1570,'Raw Data'!D1570&gt;'Raw Data'!E1570,'Raw Data'!D1570-'Raw Data'!E1570&gt;3),'Raw Data'!M1570,0))</f>
        <v/>
      </c>
      <c r="F1575">
        <f>IF(AND('Raw Data'!J1570&lt;'Raw Data'!I1570,'Raw Data'!E1570&gt;'Raw Data'!D1570,'Raw Data'!E1570-'Raw Data'!D1570&lt;4),'Raw Data'!L1570,IF(AND('Raw Data'!I1570&lt;'Raw Data'!J1570,'Raw Data'!D1570&gt;'Raw Data'!E1570,'Raw Data'!D1570-'Raw Data'!E1570&lt;4),'Raw Data'!K1570,0))</f>
        <v/>
      </c>
      <c r="G1575">
        <f>IF(AND('Raw Data'!J1570&lt;'Raw Data'!I1570, 'Raw Data'!E1570&gt;'Raw Data'!D1570), 'Raw Data'!J1570, 0)</f>
        <v/>
      </c>
      <c r="H1575">
        <f>IF(AND('Raw Data'!J1570&gt;'Raw Data'!I1570, 'Raw Data'!E1570&lt;'Raw Data'!D1570), 'Raw Data'!I1570, 0)</f>
        <v/>
      </c>
      <c r="I1575">
        <f>SUM(J1575:K1575)</f>
        <v/>
      </c>
      <c r="J1575">
        <f>IF(AND('Raw Data'!J1570&gt;'Raw Data'!I1570, 'Raw Data'!E1570&gt;'Raw Data'!D1570), 'Raw Data'!J1570, 0)</f>
        <v/>
      </c>
      <c r="K1575">
        <f>IF(AND('Raw Data'!I1570&gt;'Raw Data'!J1570, 'Raw Data'!D1570&gt;'Raw Data'!E1570), 'Raw Data'!I1570, 0)</f>
        <v/>
      </c>
      <c r="L1575">
        <f>IF('Raw Data'!E1570-'Raw Data'!D1570&gt;3, 'Raw Data'!N1570, 0)</f>
        <v/>
      </c>
      <c r="M1575">
        <f>IF('Raw Data'!D1570-'Raw Data'!E1570&gt;3, 'Raw Data'!M1570, 0)</f>
        <v/>
      </c>
      <c r="N1575">
        <f>IF(ISBLANK('Raw Data'!D1570),0,IF(AND('Raw Data'!E1570&gt;'Raw Data'!D1570,'Raw Data'!E1570-'Raw Data'!D1570&gt;0,'Raw Data'!E1570-'Raw Data'!D1570&lt;4),'Raw Data'!L1570, 0))</f>
        <v/>
      </c>
      <c r="O1575">
        <f>IF(ISBLANK('Raw Data'!D1570),0,IF(AND('Raw Data'!E1570&gt;'Raw Data'!D1570,'Raw Data'!E1570-'Raw Data'!D1570&gt;0,'Raw Data'!D1570-'Raw Data'!E1570&lt;4),'Raw Data'!K1570, 0))</f>
        <v/>
      </c>
      <c r="P1575">
        <f>IF('Raw Data'!E1570-'Raw Data'!D1570&gt;3, 'Raw Data'!N1570, IF('Raw Data'!D1570-'Raw Data'!E1570&gt;3, 'Raw Data'!M1570, 0))</f>
        <v/>
      </c>
      <c r="Q1575">
        <f>IF(ISBLANK('Raw Data'!E1570),0,IF(AND('Raw Data'!E1570-'Raw Data'!D1570&lt;4,'Raw Data'!E1570-'Raw Data'!D1570&gt;0),'Raw Data'!L1570,IF(AND('Raw Data'!D1570&gt;'Raw Data'!E1570,'Raw Data'!D1570-'Raw Data'!E1570&gt;0),'Raw Data'!K1570,0)))</f>
        <v/>
      </c>
      <c r="R1575">
        <f>IF(ISBLANK('Raw Data'!K1570),0,IFERROR(IF(MATCH(SMALL('Raw Data'!K1570:N1570,1),L1575:O1575,0),SMALL('Raw Data'!K1570:N1570,1)),0))</f>
        <v/>
      </c>
      <c r="S1575">
        <f>IF(ISBLANK('Raw Data'!K1570),0,IFERROR(IF(MATCH(SMALL('Raw Data'!K1570:N1570,2),L1575:O1575,0),SMALL('Raw Data'!K1570:N1570,2)),0))</f>
        <v/>
      </c>
      <c r="T1575">
        <f>IF(ISBLANK('Raw Data'!K1570),0,IFERROR(IF(MATCH(SMALL('Raw Data'!K1570:N1570,3),L1575:O1575,0),SMALL('Raw Data'!K1570:N1570,3)),0))</f>
        <v/>
      </c>
      <c r="U1575">
        <f>IF(ISBLANK('Raw Data'!K1570),0,IFERROR(IF(MATCH(SMALL('Raw Data'!K1570:N1570,4),L1575:O1575,0),SMALL('Raw Data'!K1570:N1570,4)),0))</f>
        <v/>
      </c>
      <c r="V1575">
        <f>IF(AND('Raw Data'!D1570&lt;3, 'Raw Data'!E1570&lt;3, 'Raw Data'!A1570&gt;0), 'Raw Data'!AF1570, 0)</f>
        <v/>
      </c>
      <c r="W1575">
        <f>IF(AND('Raw Data'!D1570&lt;4, 'Raw Data'!E1570&lt;4, 'Raw Data'!A1570&gt;0), 'Raw Data'!AI1570, 0)</f>
        <v/>
      </c>
      <c r="X1575">
        <f>IF(AND('Raw Data'!D1570&lt;5, 'Raw Data'!E1570&lt;5, 'Raw Data'!A1570&gt;0), 'Raw Data'!AL1570, 0)</f>
        <v/>
      </c>
      <c r="Y1575">
        <f>IF(AND('Raw Data'!D1570&lt;6, 'Raw Data'!E1570&lt;6, 'Raw Data'!A1570&gt;0), 'Raw Data'!AO1570, 0)</f>
        <v/>
      </c>
      <c r="Z1575">
        <f>IF(ISBLANK('Raw Data'!D1570), 0, IF('Raw Data'!D1570-'Raw Data'!E1570&gt;1, 'Raw Data'!AW1570, 0))</f>
        <v/>
      </c>
      <c r="AA1575">
        <f>IF(ISBLANK('Raw Data'!A1570), 0, IF(ABS('Raw Data'!D1570-'Raw Data'!E1570)&lt;2, 'Raw Data'!AX1570, 0))</f>
        <v/>
      </c>
      <c r="AB1575">
        <f>IF(ISBLANK('Raw Data'!D1570), 0, IF('Raw Data'!E1570-'Raw Data'!D1570&gt;1, 'Raw Data'!AY1570, 0))</f>
        <v/>
      </c>
      <c r="AC1575">
        <f>IF(ISBLANK('Raw Data'!D1570), 0, IF('Raw Data'!D1570-'Raw Data'!E1570&gt;2, 'Raw Data'!AZ1570, 0))</f>
        <v/>
      </c>
      <c r="AD1575">
        <f>IF(ISBLANK('Raw Data'!A1570), 0, IF(ABS('Raw Data'!D1570-'Raw Data'!E1570)&lt;3, 'Raw Data'!BA1570, 0))</f>
        <v/>
      </c>
      <c r="AE1575">
        <f>IF(ISBLANK('Raw Data'!D1570), 0, IF('Raw Data'!E1570-'Raw Data'!D1570&gt;2, 'Raw Data'!BB1570, 0))</f>
        <v/>
      </c>
      <c r="AF1575">
        <f>IF(ISBLANK('Raw Data'!D1570), 0, IF('Raw Data'!D1570-'Raw Data'!E1570&gt;3, 'Raw Data'!BC1570, 0))</f>
        <v/>
      </c>
      <c r="AG1575">
        <f>IF(ISBLANK('Raw Data'!A1570), 0, IF(ABS('Raw Data'!D1570-'Raw Data'!E1570)&lt;4, 'Raw Data'!BD1570, 0))</f>
        <v/>
      </c>
      <c r="AH1575">
        <f>IF(ISBLANK('Raw Data'!D1570), 0, IF('Raw Data'!E1570-'Raw Data'!D1570&gt;3, 'Raw Data'!BE1570, 0))</f>
        <v/>
      </c>
      <c r="AI1575">
        <f>IF(SUM('Raw Data'!D1570:E1570)&gt;'Raw Data'!F1570, 'Raw Data'!G1570, 0)</f>
        <v/>
      </c>
      <c r="AJ1575">
        <f>IF(ISBLANK('Raw Data'!D1570), 0, IF(SUM('Raw Data'!D1570:E1570)&lt;'Raw Data'!F1570, 'Raw Data'!H1570, 0))</f>
        <v/>
      </c>
      <c r="AK1575">
        <f>IF(ISBLANK('Raw Data'!A1570), 0, IF(AND('Raw Data'!D1570&lt;3, 'Raw Data'!E1570&lt;3, 'Raw Data'!F1570&lt;BB$2), 'Raw Data'!AF1570, 0))</f>
        <v/>
      </c>
      <c r="AL1575">
        <f>IF(ISBLANK('Raw Data'!A1570), 0, IF(AND('Raw Data'!D1570&lt;4, 'Raw Data'!E1570&lt;4, 'Raw Data'!F1570&lt;BB$2), 'Raw Data'!AI1570, 0))</f>
        <v/>
      </c>
      <c r="AM1575">
        <f>IF(ISBLANK('Raw Data'!A1570), 0, IF(AND('Raw Data'!D1570&lt;5, 'Raw Data'!E1570&lt;5, 'Raw Data'!F1570&lt;BB$2), 'Raw Data'!AL1570, 0))</f>
        <v/>
      </c>
      <c r="AN1575">
        <f>IF(ISBLANK('Raw Data'!A1570), 0, IF(AND('Raw Data'!D1570&lt;6, 'Raw Data'!E1570&lt;6, 'Raw Data'!F1570&lt;BB$2), 'Raw Data'!AO1570, 0))</f>
        <v/>
      </c>
      <c r="AO1575">
        <f>IF(ISBLANK('Raw Data'!A1570), 0, IF(AND('Raw Data'!I1570&lt;Analysis!$BC$2, 'Raw Data'!D1570-'Raw Data'!E1570&gt;1), 'Raw Data'!AW1570, IF(AND('Raw Data'!J1570&lt;Analysis!$BC$2, 'Raw Data'!E1570-'Raw Data'!D1570&gt;1), 'Raw Data'!AY1570, 0)))</f>
        <v/>
      </c>
      <c r="AP1575">
        <f>IF(ISBLANK('Raw Data'!A1570), 0, IF(AND('Raw Data'!I1570&lt;Analysis!$BC$2, 'Raw Data'!D1570-'Raw Data'!E1570&gt;2), 'Raw Data'!AZ1570, IF(AND('Raw Data'!J1570&lt;Analysis!$BC$2, 'Raw Data'!E1570-'Raw Data'!D1570&gt;2), 'Raw Data'!BB1570, 0)))</f>
        <v/>
      </c>
      <c r="AQ1575">
        <f>IF(ISBLANK('Raw Data'!A1570), 0, IF(AND('Raw Data'!I1570&lt;Analysis!$BC$2, 'Raw Data'!D1570-'Raw Data'!E1570&gt;3), 'Raw Data'!BC1570, IF(AND('Raw Data'!J1570&lt;Analysis!$BC$2, 'Raw Data'!E1570-'Raw Data'!D1570&gt;3), 'Raw Data'!BE1570, 0)))</f>
        <v/>
      </c>
      <c r="AR1575">
        <f>IF('Hidden Analysiss'!D1571=1,IF(ABS('Raw Data'!E1570-'Raw Data'!D1570)&lt;2,'Raw Data'!AX1570,0), 0)</f>
        <v/>
      </c>
      <c r="AS1575">
        <f>IF('Hidden Analysiss'!D1571=1,IF(ABS('Raw Data'!E1570-'Raw Data'!D1570)&lt;3,'Raw Data'!BA1570,0), 0)</f>
        <v/>
      </c>
      <c r="AT1575">
        <f>IF('Hidden Analysiss'!D1571=1,IF(ABS('Raw Data'!E1570-'Raw Data'!D1570)&lt;4,'Raw Data'!BD1570,0), 0)</f>
        <v/>
      </c>
      <c r="AU1575">
        <f>IF(AND('Hidden Analysiss'!E1571=1, ABS('Raw Data'!E1570-'Raw Data'!D1570)&lt;2), 'Raw Data'!AX1570, 0)</f>
        <v/>
      </c>
      <c r="AV1575">
        <f>IF(AND('Hidden Analysiss'!E1571=1, ABS('Raw Data'!E1570-'Raw Data'!D1570)&lt;3), 'Raw Data'!BA1570, 0)</f>
        <v/>
      </c>
      <c r="AW1575">
        <f>IF(AND('Hidden Analysiss'!E1571=1, ABS('Raw Data'!E1570-'Raw Data'!D1570)&lt;3), 'Raw Data'!BD1570, 0)</f>
        <v/>
      </c>
    </row>
    <row r="1576">
      <c r="A1576" s="1">
        <f>'Raw Data'!A1571</f>
        <v/>
      </c>
      <c r="B1576">
        <f>IF('Raw Data'!E1571&gt;'Raw Data'!D1571, 'Raw Data'!J1571, 0)</f>
        <v/>
      </c>
      <c r="C1576">
        <f>IF('Raw Data'!D1571&gt;'Raw Data'!E1571, 'Raw Data'!I1571, 0)</f>
        <v/>
      </c>
      <c r="D1576">
        <f>SUM(G1576:H1576)</f>
        <v/>
      </c>
      <c r="E1576">
        <f>IF(AND('Raw Data'!J1571&lt;'Raw Data'!I1571,'Raw Data'!E1571&gt;'Raw Data'!D1571,'Raw Data'!E1571-'Raw Data'!D1571&gt;3),'Raw Data'!N1571,IF(AND('Raw Data'!I1571&lt;'Raw Data'!J1571,'Raw Data'!D1571&gt;'Raw Data'!E1571,'Raw Data'!D1571-'Raw Data'!E1571&gt;3),'Raw Data'!M1571,0))</f>
        <v/>
      </c>
      <c r="F1576">
        <f>IF(AND('Raw Data'!J1571&lt;'Raw Data'!I1571,'Raw Data'!E1571&gt;'Raw Data'!D1571,'Raw Data'!E1571-'Raw Data'!D1571&lt;4),'Raw Data'!L1571,IF(AND('Raw Data'!I1571&lt;'Raw Data'!J1571,'Raw Data'!D1571&gt;'Raw Data'!E1571,'Raw Data'!D1571-'Raw Data'!E1571&lt;4),'Raw Data'!K1571,0))</f>
        <v/>
      </c>
      <c r="G1576">
        <f>IF(AND('Raw Data'!J1571&lt;'Raw Data'!I1571, 'Raw Data'!E1571&gt;'Raw Data'!D1571), 'Raw Data'!J1571, 0)</f>
        <v/>
      </c>
      <c r="H1576">
        <f>IF(AND('Raw Data'!J1571&gt;'Raw Data'!I1571, 'Raw Data'!E1571&lt;'Raw Data'!D1571), 'Raw Data'!I1571, 0)</f>
        <v/>
      </c>
      <c r="I1576">
        <f>SUM(J1576:K1576)</f>
        <v/>
      </c>
      <c r="J1576">
        <f>IF(AND('Raw Data'!J1571&gt;'Raw Data'!I1571, 'Raw Data'!E1571&gt;'Raw Data'!D1571), 'Raw Data'!J1571, 0)</f>
        <v/>
      </c>
      <c r="K1576">
        <f>IF(AND('Raw Data'!I1571&gt;'Raw Data'!J1571, 'Raw Data'!D1571&gt;'Raw Data'!E1571), 'Raw Data'!I1571, 0)</f>
        <v/>
      </c>
      <c r="L1576">
        <f>IF('Raw Data'!E1571-'Raw Data'!D1571&gt;3, 'Raw Data'!N1571, 0)</f>
        <v/>
      </c>
      <c r="M1576">
        <f>IF('Raw Data'!D1571-'Raw Data'!E1571&gt;3, 'Raw Data'!M1571, 0)</f>
        <v/>
      </c>
      <c r="N1576">
        <f>IF(ISBLANK('Raw Data'!D1571),0,IF(AND('Raw Data'!E1571&gt;'Raw Data'!D1571,'Raw Data'!E1571-'Raw Data'!D1571&gt;0,'Raw Data'!E1571-'Raw Data'!D1571&lt;4),'Raw Data'!L1571, 0))</f>
        <v/>
      </c>
      <c r="O1576">
        <f>IF(ISBLANK('Raw Data'!D1571),0,IF(AND('Raw Data'!E1571&gt;'Raw Data'!D1571,'Raw Data'!E1571-'Raw Data'!D1571&gt;0,'Raw Data'!D1571-'Raw Data'!E1571&lt;4),'Raw Data'!K1571, 0))</f>
        <v/>
      </c>
      <c r="P1576">
        <f>IF('Raw Data'!E1571-'Raw Data'!D1571&gt;3, 'Raw Data'!N1571, IF('Raw Data'!D1571-'Raw Data'!E1571&gt;3, 'Raw Data'!M1571, 0))</f>
        <v/>
      </c>
      <c r="Q1576">
        <f>IF(ISBLANK('Raw Data'!E1571),0,IF(AND('Raw Data'!E1571-'Raw Data'!D1571&lt;4,'Raw Data'!E1571-'Raw Data'!D1571&gt;0),'Raw Data'!L1571,IF(AND('Raw Data'!D1571&gt;'Raw Data'!E1571,'Raw Data'!D1571-'Raw Data'!E1571&gt;0),'Raw Data'!K1571,0)))</f>
        <v/>
      </c>
      <c r="R1576">
        <f>IF(ISBLANK('Raw Data'!K1571),0,IFERROR(IF(MATCH(SMALL('Raw Data'!K1571:N1571,1),L1576:O1576,0),SMALL('Raw Data'!K1571:N1571,1)),0))</f>
        <v/>
      </c>
      <c r="S1576">
        <f>IF(ISBLANK('Raw Data'!K1571),0,IFERROR(IF(MATCH(SMALL('Raw Data'!K1571:N1571,2),L1576:O1576,0),SMALL('Raw Data'!K1571:N1571,2)),0))</f>
        <v/>
      </c>
      <c r="T1576">
        <f>IF(ISBLANK('Raw Data'!K1571),0,IFERROR(IF(MATCH(SMALL('Raw Data'!K1571:N1571,3),L1576:O1576,0),SMALL('Raw Data'!K1571:N1571,3)),0))</f>
        <v/>
      </c>
      <c r="U1576">
        <f>IF(ISBLANK('Raw Data'!K1571),0,IFERROR(IF(MATCH(SMALL('Raw Data'!K1571:N1571,4),L1576:O1576,0),SMALL('Raw Data'!K1571:N1571,4)),0))</f>
        <v/>
      </c>
      <c r="V1576">
        <f>IF(AND('Raw Data'!D1571&lt;3, 'Raw Data'!E1571&lt;3, 'Raw Data'!A1571&gt;0), 'Raw Data'!AF1571, 0)</f>
        <v/>
      </c>
      <c r="W1576">
        <f>IF(AND('Raw Data'!D1571&lt;4, 'Raw Data'!E1571&lt;4, 'Raw Data'!A1571&gt;0), 'Raw Data'!AI1571, 0)</f>
        <v/>
      </c>
      <c r="X1576">
        <f>IF(AND('Raw Data'!D1571&lt;5, 'Raw Data'!E1571&lt;5, 'Raw Data'!A1571&gt;0), 'Raw Data'!AL1571, 0)</f>
        <v/>
      </c>
      <c r="Y1576">
        <f>IF(AND('Raw Data'!D1571&lt;6, 'Raw Data'!E1571&lt;6, 'Raw Data'!A1571&gt;0), 'Raw Data'!AO1571, 0)</f>
        <v/>
      </c>
      <c r="Z1576">
        <f>IF(ISBLANK('Raw Data'!D1571), 0, IF('Raw Data'!D1571-'Raw Data'!E1571&gt;1, 'Raw Data'!AW1571, 0))</f>
        <v/>
      </c>
      <c r="AA1576">
        <f>IF(ISBLANK('Raw Data'!A1571), 0, IF(ABS('Raw Data'!D1571-'Raw Data'!E1571)&lt;2, 'Raw Data'!AX1571, 0))</f>
        <v/>
      </c>
      <c r="AB1576">
        <f>IF(ISBLANK('Raw Data'!D1571), 0, IF('Raw Data'!E1571-'Raw Data'!D1571&gt;1, 'Raw Data'!AY1571, 0))</f>
        <v/>
      </c>
      <c r="AC1576">
        <f>IF(ISBLANK('Raw Data'!D1571), 0, IF('Raw Data'!D1571-'Raw Data'!E1571&gt;2, 'Raw Data'!AZ1571, 0))</f>
        <v/>
      </c>
      <c r="AD1576">
        <f>IF(ISBLANK('Raw Data'!A1571), 0, IF(ABS('Raw Data'!D1571-'Raw Data'!E1571)&lt;3, 'Raw Data'!BA1571, 0))</f>
        <v/>
      </c>
      <c r="AE1576">
        <f>IF(ISBLANK('Raw Data'!D1571), 0, IF('Raw Data'!E1571-'Raw Data'!D1571&gt;2, 'Raw Data'!BB1571, 0))</f>
        <v/>
      </c>
      <c r="AF1576">
        <f>IF(ISBLANK('Raw Data'!D1571), 0, IF('Raw Data'!D1571-'Raw Data'!E1571&gt;3, 'Raw Data'!BC1571, 0))</f>
        <v/>
      </c>
      <c r="AG1576">
        <f>IF(ISBLANK('Raw Data'!A1571), 0, IF(ABS('Raw Data'!D1571-'Raw Data'!E1571)&lt;4, 'Raw Data'!BD1571, 0))</f>
        <v/>
      </c>
      <c r="AH1576">
        <f>IF(ISBLANK('Raw Data'!D1571), 0, IF('Raw Data'!E1571-'Raw Data'!D1571&gt;3, 'Raw Data'!BE1571, 0))</f>
        <v/>
      </c>
      <c r="AI1576">
        <f>IF(SUM('Raw Data'!D1571:E1571)&gt;'Raw Data'!F1571, 'Raw Data'!G1571, 0)</f>
        <v/>
      </c>
      <c r="AJ1576">
        <f>IF(ISBLANK('Raw Data'!D1571), 0, IF(SUM('Raw Data'!D1571:E1571)&lt;'Raw Data'!F1571, 'Raw Data'!H1571, 0))</f>
        <v/>
      </c>
      <c r="AK1576">
        <f>IF(ISBLANK('Raw Data'!A1571), 0, IF(AND('Raw Data'!D1571&lt;3, 'Raw Data'!E1571&lt;3, 'Raw Data'!F1571&lt;BB$2), 'Raw Data'!AF1571, 0))</f>
        <v/>
      </c>
      <c r="AL1576">
        <f>IF(ISBLANK('Raw Data'!A1571), 0, IF(AND('Raw Data'!D1571&lt;4, 'Raw Data'!E1571&lt;4, 'Raw Data'!F1571&lt;BB$2), 'Raw Data'!AI1571, 0))</f>
        <v/>
      </c>
      <c r="AM1576">
        <f>IF(ISBLANK('Raw Data'!A1571), 0, IF(AND('Raw Data'!D1571&lt;5, 'Raw Data'!E1571&lt;5, 'Raw Data'!F1571&lt;BB$2), 'Raw Data'!AL1571, 0))</f>
        <v/>
      </c>
      <c r="AN1576">
        <f>IF(ISBLANK('Raw Data'!A1571), 0, IF(AND('Raw Data'!D1571&lt;6, 'Raw Data'!E1571&lt;6, 'Raw Data'!F1571&lt;BB$2), 'Raw Data'!AO1571, 0))</f>
        <v/>
      </c>
      <c r="AO1576">
        <f>IF(ISBLANK('Raw Data'!A1571), 0, IF(AND('Raw Data'!I1571&lt;Analysis!$BC$2, 'Raw Data'!D1571-'Raw Data'!E1571&gt;1), 'Raw Data'!AW1571, IF(AND('Raw Data'!J1571&lt;Analysis!$BC$2, 'Raw Data'!E1571-'Raw Data'!D1571&gt;1), 'Raw Data'!AY1571, 0)))</f>
        <v/>
      </c>
      <c r="AP1576">
        <f>IF(ISBLANK('Raw Data'!A1571), 0, IF(AND('Raw Data'!I1571&lt;Analysis!$BC$2, 'Raw Data'!D1571-'Raw Data'!E1571&gt;2), 'Raw Data'!AZ1571, IF(AND('Raw Data'!J1571&lt;Analysis!$BC$2, 'Raw Data'!E1571-'Raw Data'!D1571&gt;2), 'Raw Data'!BB1571, 0)))</f>
        <v/>
      </c>
      <c r="AQ1576">
        <f>IF(ISBLANK('Raw Data'!A1571), 0, IF(AND('Raw Data'!I1571&lt;Analysis!$BC$2, 'Raw Data'!D1571-'Raw Data'!E1571&gt;3), 'Raw Data'!BC1571, IF(AND('Raw Data'!J1571&lt;Analysis!$BC$2, 'Raw Data'!E1571-'Raw Data'!D1571&gt;3), 'Raw Data'!BE1571, 0)))</f>
        <v/>
      </c>
      <c r="AR1576">
        <f>IF('Hidden Analysiss'!D1572=1,IF(ABS('Raw Data'!E1571-'Raw Data'!D1571)&lt;2,'Raw Data'!AX1571,0), 0)</f>
        <v/>
      </c>
      <c r="AS1576">
        <f>IF('Hidden Analysiss'!D1572=1,IF(ABS('Raw Data'!E1571-'Raw Data'!D1571)&lt;3,'Raw Data'!BA1571,0), 0)</f>
        <v/>
      </c>
      <c r="AT1576">
        <f>IF('Hidden Analysiss'!D1572=1,IF(ABS('Raw Data'!E1571-'Raw Data'!D1571)&lt;4,'Raw Data'!BD1571,0), 0)</f>
        <v/>
      </c>
      <c r="AU1576">
        <f>IF(AND('Hidden Analysiss'!E1572=1, ABS('Raw Data'!E1571-'Raw Data'!D1571)&lt;2), 'Raw Data'!AX1571, 0)</f>
        <v/>
      </c>
      <c r="AV1576">
        <f>IF(AND('Hidden Analysiss'!E1572=1, ABS('Raw Data'!E1571-'Raw Data'!D1571)&lt;3), 'Raw Data'!BA1571, 0)</f>
        <v/>
      </c>
      <c r="AW1576">
        <f>IF(AND('Hidden Analysiss'!E1572=1, ABS('Raw Data'!E1571-'Raw Data'!D1571)&lt;3), 'Raw Data'!BD1571, 0)</f>
        <v/>
      </c>
    </row>
    <row r="1577">
      <c r="A1577" s="1">
        <f>'Raw Data'!A1572</f>
        <v/>
      </c>
      <c r="B1577">
        <f>IF('Raw Data'!E1572&gt;'Raw Data'!D1572, 'Raw Data'!J1572, 0)</f>
        <v/>
      </c>
      <c r="C1577">
        <f>IF('Raw Data'!D1572&gt;'Raw Data'!E1572, 'Raw Data'!I1572, 0)</f>
        <v/>
      </c>
      <c r="D1577">
        <f>SUM(G1577:H1577)</f>
        <v/>
      </c>
      <c r="E1577">
        <f>IF(AND('Raw Data'!J1572&lt;'Raw Data'!I1572,'Raw Data'!E1572&gt;'Raw Data'!D1572,'Raw Data'!E1572-'Raw Data'!D1572&gt;3),'Raw Data'!N1572,IF(AND('Raw Data'!I1572&lt;'Raw Data'!J1572,'Raw Data'!D1572&gt;'Raw Data'!E1572,'Raw Data'!D1572-'Raw Data'!E1572&gt;3),'Raw Data'!M1572,0))</f>
        <v/>
      </c>
      <c r="F1577">
        <f>IF(AND('Raw Data'!J1572&lt;'Raw Data'!I1572,'Raw Data'!E1572&gt;'Raw Data'!D1572,'Raw Data'!E1572-'Raw Data'!D1572&lt;4),'Raw Data'!L1572,IF(AND('Raw Data'!I1572&lt;'Raw Data'!J1572,'Raw Data'!D1572&gt;'Raw Data'!E1572,'Raw Data'!D1572-'Raw Data'!E1572&lt;4),'Raw Data'!K1572,0))</f>
        <v/>
      </c>
      <c r="G1577">
        <f>IF(AND('Raw Data'!J1572&lt;'Raw Data'!I1572, 'Raw Data'!E1572&gt;'Raw Data'!D1572), 'Raw Data'!J1572, 0)</f>
        <v/>
      </c>
      <c r="H1577">
        <f>IF(AND('Raw Data'!J1572&gt;'Raw Data'!I1572, 'Raw Data'!E1572&lt;'Raw Data'!D1572), 'Raw Data'!I1572, 0)</f>
        <v/>
      </c>
      <c r="I1577">
        <f>SUM(J1577:K1577)</f>
        <v/>
      </c>
      <c r="J1577">
        <f>IF(AND('Raw Data'!J1572&gt;'Raw Data'!I1572, 'Raw Data'!E1572&gt;'Raw Data'!D1572), 'Raw Data'!J1572, 0)</f>
        <v/>
      </c>
      <c r="K1577">
        <f>IF(AND('Raw Data'!I1572&gt;'Raw Data'!J1572, 'Raw Data'!D1572&gt;'Raw Data'!E1572), 'Raw Data'!I1572, 0)</f>
        <v/>
      </c>
      <c r="L1577">
        <f>IF('Raw Data'!E1572-'Raw Data'!D1572&gt;3, 'Raw Data'!N1572, 0)</f>
        <v/>
      </c>
      <c r="M1577">
        <f>IF('Raw Data'!D1572-'Raw Data'!E1572&gt;3, 'Raw Data'!M1572, 0)</f>
        <v/>
      </c>
      <c r="N1577">
        <f>IF(ISBLANK('Raw Data'!D1572),0,IF(AND('Raw Data'!E1572&gt;'Raw Data'!D1572,'Raw Data'!E1572-'Raw Data'!D1572&gt;0,'Raw Data'!E1572-'Raw Data'!D1572&lt;4),'Raw Data'!L1572, 0))</f>
        <v/>
      </c>
      <c r="O1577">
        <f>IF(ISBLANK('Raw Data'!D1572),0,IF(AND('Raw Data'!E1572&gt;'Raw Data'!D1572,'Raw Data'!E1572-'Raw Data'!D1572&gt;0,'Raw Data'!D1572-'Raw Data'!E1572&lt;4),'Raw Data'!K1572, 0))</f>
        <v/>
      </c>
      <c r="P1577">
        <f>IF('Raw Data'!E1572-'Raw Data'!D1572&gt;3, 'Raw Data'!N1572, IF('Raw Data'!D1572-'Raw Data'!E1572&gt;3, 'Raw Data'!M1572, 0))</f>
        <v/>
      </c>
      <c r="Q1577">
        <f>IF(ISBLANK('Raw Data'!E1572),0,IF(AND('Raw Data'!E1572-'Raw Data'!D1572&lt;4,'Raw Data'!E1572-'Raw Data'!D1572&gt;0),'Raw Data'!L1572,IF(AND('Raw Data'!D1572&gt;'Raw Data'!E1572,'Raw Data'!D1572-'Raw Data'!E1572&gt;0),'Raw Data'!K1572,0)))</f>
        <v/>
      </c>
      <c r="R1577">
        <f>IF(ISBLANK('Raw Data'!K1572),0,IFERROR(IF(MATCH(SMALL('Raw Data'!K1572:N1572,1),L1577:O1577,0),SMALL('Raw Data'!K1572:N1572,1)),0))</f>
        <v/>
      </c>
      <c r="S1577">
        <f>IF(ISBLANK('Raw Data'!K1572),0,IFERROR(IF(MATCH(SMALL('Raw Data'!K1572:N1572,2),L1577:O1577,0),SMALL('Raw Data'!K1572:N1572,2)),0))</f>
        <v/>
      </c>
      <c r="T1577">
        <f>IF(ISBLANK('Raw Data'!K1572),0,IFERROR(IF(MATCH(SMALL('Raw Data'!K1572:N1572,3),L1577:O1577,0),SMALL('Raw Data'!K1572:N1572,3)),0))</f>
        <v/>
      </c>
      <c r="U1577">
        <f>IF(ISBLANK('Raw Data'!K1572),0,IFERROR(IF(MATCH(SMALL('Raw Data'!K1572:N1572,4),L1577:O1577,0),SMALL('Raw Data'!K1572:N1572,4)),0))</f>
        <v/>
      </c>
      <c r="V1577">
        <f>IF(AND('Raw Data'!D1572&lt;3, 'Raw Data'!E1572&lt;3, 'Raw Data'!A1572&gt;0), 'Raw Data'!AF1572, 0)</f>
        <v/>
      </c>
      <c r="W1577">
        <f>IF(AND('Raw Data'!D1572&lt;4, 'Raw Data'!E1572&lt;4, 'Raw Data'!A1572&gt;0), 'Raw Data'!AI1572, 0)</f>
        <v/>
      </c>
      <c r="X1577">
        <f>IF(AND('Raw Data'!D1572&lt;5, 'Raw Data'!E1572&lt;5, 'Raw Data'!A1572&gt;0), 'Raw Data'!AL1572, 0)</f>
        <v/>
      </c>
      <c r="Y1577">
        <f>IF(AND('Raw Data'!D1572&lt;6, 'Raw Data'!E1572&lt;6, 'Raw Data'!A1572&gt;0), 'Raw Data'!AO1572, 0)</f>
        <v/>
      </c>
      <c r="Z1577">
        <f>IF(ISBLANK('Raw Data'!D1572), 0, IF('Raw Data'!D1572-'Raw Data'!E1572&gt;1, 'Raw Data'!AW1572, 0))</f>
        <v/>
      </c>
      <c r="AA1577">
        <f>IF(ISBLANK('Raw Data'!A1572), 0, IF(ABS('Raw Data'!D1572-'Raw Data'!E1572)&lt;2, 'Raw Data'!AX1572, 0))</f>
        <v/>
      </c>
      <c r="AB1577">
        <f>IF(ISBLANK('Raw Data'!D1572), 0, IF('Raw Data'!E1572-'Raw Data'!D1572&gt;1, 'Raw Data'!AY1572, 0))</f>
        <v/>
      </c>
      <c r="AC1577">
        <f>IF(ISBLANK('Raw Data'!D1572), 0, IF('Raw Data'!D1572-'Raw Data'!E1572&gt;2, 'Raw Data'!AZ1572, 0))</f>
        <v/>
      </c>
      <c r="AD1577">
        <f>IF(ISBLANK('Raw Data'!A1572), 0, IF(ABS('Raw Data'!D1572-'Raw Data'!E1572)&lt;3, 'Raw Data'!BA1572, 0))</f>
        <v/>
      </c>
      <c r="AE1577">
        <f>IF(ISBLANK('Raw Data'!D1572), 0, IF('Raw Data'!E1572-'Raw Data'!D1572&gt;2, 'Raw Data'!BB1572, 0))</f>
        <v/>
      </c>
      <c r="AF1577">
        <f>IF(ISBLANK('Raw Data'!D1572), 0, IF('Raw Data'!D1572-'Raw Data'!E1572&gt;3, 'Raw Data'!BC1572, 0))</f>
        <v/>
      </c>
      <c r="AG1577">
        <f>IF(ISBLANK('Raw Data'!A1572), 0, IF(ABS('Raw Data'!D1572-'Raw Data'!E1572)&lt;4, 'Raw Data'!BD1572, 0))</f>
        <v/>
      </c>
      <c r="AH1577">
        <f>IF(ISBLANK('Raw Data'!D1572), 0, IF('Raw Data'!E1572-'Raw Data'!D1572&gt;3, 'Raw Data'!BE1572, 0))</f>
        <v/>
      </c>
      <c r="AI1577">
        <f>IF(SUM('Raw Data'!D1572:E1572)&gt;'Raw Data'!F1572, 'Raw Data'!G1572, 0)</f>
        <v/>
      </c>
      <c r="AJ1577">
        <f>IF(ISBLANK('Raw Data'!D1572), 0, IF(SUM('Raw Data'!D1572:E1572)&lt;'Raw Data'!F1572, 'Raw Data'!H1572, 0))</f>
        <v/>
      </c>
      <c r="AK1577">
        <f>IF(ISBLANK('Raw Data'!A1572), 0, IF(AND('Raw Data'!D1572&lt;3, 'Raw Data'!E1572&lt;3, 'Raw Data'!F1572&lt;BB$2), 'Raw Data'!AF1572, 0))</f>
        <v/>
      </c>
      <c r="AL1577">
        <f>IF(ISBLANK('Raw Data'!A1572), 0, IF(AND('Raw Data'!D1572&lt;4, 'Raw Data'!E1572&lt;4, 'Raw Data'!F1572&lt;BB$2), 'Raw Data'!AI1572, 0))</f>
        <v/>
      </c>
      <c r="AM1577">
        <f>IF(ISBLANK('Raw Data'!A1572), 0, IF(AND('Raw Data'!D1572&lt;5, 'Raw Data'!E1572&lt;5, 'Raw Data'!F1572&lt;BB$2), 'Raw Data'!AL1572, 0))</f>
        <v/>
      </c>
      <c r="AN1577">
        <f>IF(ISBLANK('Raw Data'!A1572), 0, IF(AND('Raw Data'!D1572&lt;6, 'Raw Data'!E1572&lt;6, 'Raw Data'!F1572&lt;BB$2), 'Raw Data'!AO1572, 0))</f>
        <v/>
      </c>
      <c r="AO1577">
        <f>IF(ISBLANK('Raw Data'!A1572), 0, IF(AND('Raw Data'!I1572&lt;Analysis!$BC$2, 'Raw Data'!D1572-'Raw Data'!E1572&gt;1), 'Raw Data'!AW1572, IF(AND('Raw Data'!J1572&lt;Analysis!$BC$2, 'Raw Data'!E1572-'Raw Data'!D1572&gt;1), 'Raw Data'!AY1572, 0)))</f>
        <v/>
      </c>
      <c r="AP1577">
        <f>IF(ISBLANK('Raw Data'!A1572), 0, IF(AND('Raw Data'!I1572&lt;Analysis!$BC$2, 'Raw Data'!D1572-'Raw Data'!E1572&gt;2), 'Raw Data'!AZ1572, IF(AND('Raw Data'!J1572&lt;Analysis!$BC$2, 'Raw Data'!E1572-'Raw Data'!D1572&gt;2), 'Raw Data'!BB1572, 0)))</f>
        <v/>
      </c>
      <c r="AQ1577">
        <f>IF(ISBLANK('Raw Data'!A1572), 0, IF(AND('Raw Data'!I1572&lt;Analysis!$BC$2, 'Raw Data'!D1572-'Raw Data'!E1572&gt;3), 'Raw Data'!BC1572, IF(AND('Raw Data'!J1572&lt;Analysis!$BC$2, 'Raw Data'!E1572-'Raw Data'!D1572&gt;3), 'Raw Data'!BE1572, 0)))</f>
        <v/>
      </c>
      <c r="AR1577">
        <f>IF('Hidden Analysiss'!D1573=1,IF(ABS('Raw Data'!E1572-'Raw Data'!D1572)&lt;2,'Raw Data'!AX1572,0), 0)</f>
        <v/>
      </c>
      <c r="AS1577">
        <f>IF('Hidden Analysiss'!D1573=1,IF(ABS('Raw Data'!E1572-'Raw Data'!D1572)&lt;3,'Raw Data'!BA1572,0), 0)</f>
        <v/>
      </c>
      <c r="AT1577">
        <f>IF('Hidden Analysiss'!D1573=1,IF(ABS('Raw Data'!E1572-'Raw Data'!D1572)&lt;4,'Raw Data'!BD1572,0), 0)</f>
        <v/>
      </c>
      <c r="AU1577">
        <f>IF(AND('Hidden Analysiss'!E1573=1, ABS('Raw Data'!E1572-'Raw Data'!D1572)&lt;2), 'Raw Data'!AX1572, 0)</f>
        <v/>
      </c>
      <c r="AV1577">
        <f>IF(AND('Hidden Analysiss'!E1573=1, ABS('Raw Data'!E1572-'Raw Data'!D1572)&lt;3), 'Raw Data'!BA1572, 0)</f>
        <v/>
      </c>
      <c r="AW1577">
        <f>IF(AND('Hidden Analysiss'!E1573=1, ABS('Raw Data'!E1572-'Raw Data'!D1572)&lt;3), 'Raw Data'!BD1572, 0)</f>
        <v/>
      </c>
    </row>
    <row r="1578">
      <c r="A1578" s="1">
        <f>'Raw Data'!A1573</f>
        <v/>
      </c>
      <c r="B1578">
        <f>IF('Raw Data'!E1573&gt;'Raw Data'!D1573, 'Raw Data'!J1573, 0)</f>
        <v/>
      </c>
      <c r="C1578">
        <f>IF('Raw Data'!D1573&gt;'Raw Data'!E1573, 'Raw Data'!I1573, 0)</f>
        <v/>
      </c>
      <c r="D1578">
        <f>SUM(G1578:H1578)</f>
        <v/>
      </c>
      <c r="E1578">
        <f>IF(AND('Raw Data'!J1573&lt;'Raw Data'!I1573,'Raw Data'!E1573&gt;'Raw Data'!D1573,'Raw Data'!E1573-'Raw Data'!D1573&gt;3),'Raw Data'!N1573,IF(AND('Raw Data'!I1573&lt;'Raw Data'!J1573,'Raw Data'!D1573&gt;'Raw Data'!E1573,'Raw Data'!D1573-'Raw Data'!E1573&gt;3),'Raw Data'!M1573,0))</f>
        <v/>
      </c>
      <c r="F1578">
        <f>IF(AND('Raw Data'!J1573&lt;'Raw Data'!I1573,'Raw Data'!E1573&gt;'Raw Data'!D1573,'Raw Data'!E1573-'Raw Data'!D1573&lt;4),'Raw Data'!L1573,IF(AND('Raw Data'!I1573&lt;'Raw Data'!J1573,'Raw Data'!D1573&gt;'Raw Data'!E1573,'Raw Data'!D1573-'Raw Data'!E1573&lt;4),'Raw Data'!K1573,0))</f>
        <v/>
      </c>
      <c r="G1578">
        <f>IF(AND('Raw Data'!J1573&lt;'Raw Data'!I1573, 'Raw Data'!E1573&gt;'Raw Data'!D1573), 'Raw Data'!J1573, 0)</f>
        <v/>
      </c>
      <c r="H1578">
        <f>IF(AND('Raw Data'!J1573&gt;'Raw Data'!I1573, 'Raw Data'!E1573&lt;'Raw Data'!D1573), 'Raw Data'!I1573, 0)</f>
        <v/>
      </c>
      <c r="I1578">
        <f>SUM(J1578:K1578)</f>
        <v/>
      </c>
      <c r="J1578">
        <f>IF(AND('Raw Data'!J1573&gt;'Raw Data'!I1573, 'Raw Data'!E1573&gt;'Raw Data'!D1573), 'Raw Data'!J1573, 0)</f>
        <v/>
      </c>
      <c r="K1578">
        <f>IF(AND('Raw Data'!I1573&gt;'Raw Data'!J1573, 'Raw Data'!D1573&gt;'Raw Data'!E1573), 'Raw Data'!I1573, 0)</f>
        <v/>
      </c>
      <c r="L1578">
        <f>IF('Raw Data'!E1573-'Raw Data'!D1573&gt;3, 'Raw Data'!N1573, 0)</f>
        <v/>
      </c>
      <c r="M1578">
        <f>IF('Raw Data'!D1573-'Raw Data'!E1573&gt;3, 'Raw Data'!M1573, 0)</f>
        <v/>
      </c>
      <c r="N1578">
        <f>IF(ISBLANK('Raw Data'!D1573),0,IF(AND('Raw Data'!E1573&gt;'Raw Data'!D1573,'Raw Data'!E1573-'Raw Data'!D1573&gt;0,'Raw Data'!E1573-'Raw Data'!D1573&lt;4),'Raw Data'!L1573, 0))</f>
        <v/>
      </c>
      <c r="O1578">
        <f>IF(ISBLANK('Raw Data'!D1573),0,IF(AND('Raw Data'!E1573&gt;'Raw Data'!D1573,'Raw Data'!E1573-'Raw Data'!D1573&gt;0,'Raw Data'!D1573-'Raw Data'!E1573&lt;4),'Raw Data'!K1573, 0))</f>
        <v/>
      </c>
      <c r="P1578">
        <f>IF('Raw Data'!E1573-'Raw Data'!D1573&gt;3, 'Raw Data'!N1573, IF('Raw Data'!D1573-'Raw Data'!E1573&gt;3, 'Raw Data'!M1573, 0))</f>
        <v/>
      </c>
      <c r="Q1578">
        <f>IF(ISBLANK('Raw Data'!E1573),0,IF(AND('Raw Data'!E1573-'Raw Data'!D1573&lt;4,'Raw Data'!E1573-'Raw Data'!D1573&gt;0),'Raw Data'!L1573,IF(AND('Raw Data'!D1573&gt;'Raw Data'!E1573,'Raw Data'!D1573-'Raw Data'!E1573&gt;0),'Raw Data'!K1573,0)))</f>
        <v/>
      </c>
      <c r="R1578">
        <f>IF(ISBLANK('Raw Data'!K1573),0,IFERROR(IF(MATCH(SMALL('Raw Data'!K1573:N1573,1),L1578:O1578,0),SMALL('Raw Data'!K1573:N1573,1)),0))</f>
        <v/>
      </c>
      <c r="S1578">
        <f>IF(ISBLANK('Raw Data'!K1573),0,IFERROR(IF(MATCH(SMALL('Raw Data'!K1573:N1573,2),L1578:O1578,0),SMALL('Raw Data'!K1573:N1573,2)),0))</f>
        <v/>
      </c>
      <c r="T1578">
        <f>IF(ISBLANK('Raw Data'!K1573),0,IFERROR(IF(MATCH(SMALL('Raw Data'!K1573:N1573,3),L1578:O1578,0),SMALL('Raw Data'!K1573:N1573,3)),0))</f>
        <v/>
      </c>
      <c r="U1578">
        <f>IF(ISBLANK('Raw Data'!K1573),0,IFERROR(IF(MATCH(SMALL('Raw Data'!K1573:N1573,4),L1578:O1578,0),SMALL('Raw Data'!K1573:N1573,4)),0))</f>
        <v/>
      </c>
      <c r="V1578">
        <f>IF(AND('Raw Data'!D1573&lt;3, 'Raw Data'!E1573&lt;3, 'Raw Data'!A1573&gt;0), 'Raw Data'!AF1573, 0)</f>
        <v/>
      </c>
      <c r="W1578">
        <f>IF(AND('Raw Data'!D1573&lt;4, 'Raw Data'!E1573&lt;4, 'Raw Data'!A1573&gt;0), 'Raw Data'!AI1573, 0)</f>
        <v/>
      </c>
      <c r="X1578">
        <f>IF(AND('Raw Data'!D1573&lt;5, 'Raw Data'!E1573&lt;5, 'Raw Data'!A1573&gt;0), 'Raw Data'!AL1573, 0)</f>
        <v/>
      </c>
      <c r="Y1578">
        <f>IF(AND('Raw Data'!D1573&lt;6, 'Raw Data'!E1573&lt;6, 'Raw Data'!A1573&gt;0), 'Raw Data'!AO1573, 0)</f>
        <v/>
      </c>
      <c r="Z1578">
        <f>IF(ISBLANK('Raw Data'!D1573), 0, IF('Raw Data'!D1573-'Raw Data'!E1573&gt;1, 'Raw Data'!AW1573, 0))</f>
        <v/>
      </c>
      <c r="AA1578">
        <f>IF(ISBLANK('Raw Data'!A1573), 0, IF(ABS('Raw Data'!D1573-'Raw Data'!E1573)&lt;2, 'Raw Data'!AX1573, 0))</f>
        <v/>
      </c>
      <c r="AB1578">
        <f>IF(ISBLANK('Raw Data'!D1573), 0, IF('Raw Data'!E1573-'Raw Data'!D1573&gt;1, 'Raw Data'!AY1573, 0))</f>
        <v/>
      </c>
      <c r="AC1578">
        <f>IF(ISBLANK('Raw Data'!D1573), 0, IF('Raw Data'!D1573-'Raw Data'!E1573&gt;2, 'Raw Data'!AZ1573, 0))</f>
        <v/>
      </c>
      <c r="AD1578">
        <f>IF(ISBLANK('Raw Data'!A1573), 0, IF(ABS('Raw Data'!D1573-'Raw Data'!E1573)&lt;3, 'Raw Data'!BA1573, 0))</f>
        <v/>
      </c>
      <c r="AE1578">
        <f>IF(ISBLANK('Raw Data'!D1573), 0, IF('Raw Data'!E1573-'Raw Data'!D1573&gt;2, 'Raw Data'!BB1573, 0))</f>
        <v/>
      </c>
      <c r="AF1578">
        <f>IF(ISBLANK('Raw Data'!D1573), 0, IF('Raw Data'!D1573-'Raw Data'!E1573&gt;3, 'Raw Data'!BC1573, 0))</f>
        <v/>
      </c>
      <c r="AG1578">
        <f>IF(ISBLANK('Raw Data'!A1573), 0, IF(ABS('Raw Data'!D1573-'Raw Data'!E1573)&lt;4, 'Raw Data'!BD1573, 0))</f>
        <v/>
      </c>
      <c r="AH1578">
        <f>IF(ISBLANK('Raw Data'!D1573), 0, IF('Raw Data'!E1573-'Raw Data'!D1573&gt;3, 'Raw Data'!BE1573, 0))</f>
        <v/>
      </c>
      <c r="AI1578">
        <f>IF(SUM('Raw Data'!D1573:E1573)&gt;'Raw Data'!F1573, 'Raw Data'!G1573, 0)</f>
        <v/>
      </c>
      <c r="AJ1578">
        <f>IF(ISBLANK('Raw Data'!D1573), 0, IF(SUM('Raw Data'!D1573:E1573)&lt;'Raw Data'!F1573, 'Raw Data'!H1573, 0))</f>
        <v/>
      </c>
      <c r="AK1578">
        <f>IF(ISBLANK('Raw Data'!A1573), 0, IF(AND('Raw Data'!D1573&lt;3, 'Raw Data'!E1573&lt;3, 'Raw Data'!F1573&lt;BB$2), 'Raw Data'!AF1573, 0))</f>
        <v/>
      </c>
      <c r="AL1578">
        <f>IF(ISBLANK('Raw Data'!A1573), 0, IF(AND('Raw Data'!D1573&lt;4, 'Raw Data'!E1573&lt;4, 'Raw Data'!F1573&lt;BB$2), 'Raw Data'!AI1573, 0))</f>
        <v/>
      </c>
      <c r="AM1578">
        <f>IF(ISBLANK('Raw Data'!A1573), 0, IF(AND('Raw Data'!D1573&lt;5, 'Raw Data'!E1573&lt;5, 'Raw Data'!F1573&lt;BB$2), 'Raw Data'!AL1573, 0))</f>
        <v/>
      </c>
      <c r="AN1578">
        <f>IF(ISBLANK('Raw Data'!A1573), 0, IF(AND('Raw Data'!D1573&lt;6, 'Raw Data'!E1573&lt;6, 'Raw Data'!F1573&lt;BB$2), 'Raw Data'!AO1573, 0))</f>
        <v/>
      </c>
      <c r="AO1578">
        <f>IF(ISBLANK('Raw Data'!A1573), 0, IF(AND('Raw Data'!I1573&lt;Analysis!$BC$2, 'Raw Data'!D1573-'Raw Data'!E1573&gt;1), 'Raw Data'!AW1573, IF(AND('Raw Data'!J1573&lt;Analysis!$BC$2, 'Raw Data'!E1573-'Raw Data'!D1573&gt;1), 'Raw Data'!AY1573, 0)))</f>
        <v/>
      </c>
      <c r="AP1578">
        <f>IF(ISBLANK('Raw Data'!A1573), 0, IF(AND('Raw Data'!I1573&lt;Analysis!$BC$2, 'Raw Data'!D1573-'Raw Data'!E1573&gt;2), 'Raw Data'!AZ1573, IF(AND('Raw Data'!J1573&lt;Analysis!$BC$2, 'Raw Data'!E1573-'Raw Data'!D1573&gt;2), 'Raw Data'!BB1573, 0)))</f>
        <v/>
      </c>
      <c r="AQ1578">
        <f>IF(ISBLANK('Raw Data'!A1573), 0, IF(AND('Raw Data'!I1573&lt;Analysis!$BC$2, 'Raw Data'!D1573-'Raw Data'!E1573&gt;3), 'Raw Data'!BC1573, IF(AND('Raw Data'!J1573&lt;Analysis!$BC$2, 'Raw Data'!E1573-'Raw Data'!D1573&gt;3), 'Raw Data'!BE1573, 0)))</f>
        <v/>
      </c>
      <c r="AR1578">
        <f>IF('Hidden Analysiss'!D1574=1,IF(ABS('Raw Data'!E1573-'Raw Data'!D1573)&lt;2,'Raw Data'!AX1573,0), 0)</f>
        <v/>
      </c>
      <c r="AS1578">
        <f>IF('Hidden Analysiss'!D1574=1,IF(ABS('Raw Data'!E1573-'Raw Data'!D1573)&lt;3,'Raw Data'!BA1573,0), 0)</f>
        <v/>
      </c>
      <c r="AT1578">
        <f>IF('Hidden Analysiss'!D1574=1,IF(ABS('Raw Data'!E1573-'Raw Data'!D1573)&lt;4,'Raw Data'!BD1573,0), 0)</f>
        <v/>
      </c>
      <c r="AU1578">
        <f>IF(AND('Hidden Analysiss'!E1574=1, ABS('Raw Data'!E1573-'Raw Data'!D1573)&lt;2), 'Raw Data'!AX1573, 0)</f>
        <v/>
      </c>
      <c r="AV1578">
        <f>IF(AND('Hidden Analysiss'!E1574=1, ABS('Raw Data'!E1573-'Raw Data'!D1573)&lt;3), 'Raw Data'!BA1573, 0)</f>
        <v/>
      </c>
      <c r="AW1578">
        <f>IF(AND('Hidden Analysiss'!E1574=1, ABS('Raw Data'!E1573-'Raw Data'!D1573)&lt;3), 'Raw Data'!BD1573, 0)</f>
        <v/>
      </c>
    </row>
    <row r="1579">
      <c r="A1579" s="1">
        <f>'Raw Data'!A1574</f>
        <v/>
      </c>
      <c r="B1579">
        <f>IF('Raw Data'!E1574&gt;'Raw Data'!D1574, 'Raw Data'!J1574, 0)</f>
        <v/>
      </c>
      <c r="C1579">
        <f>IF('Raw Data'!D1574&gt;'Raw Data'!E1574, 'Raw Data'!I1574, 0)</f>
        <v/>
      </c>
      <c r="D1579">
        <f>SUM(G1579:H1579)</f>
        <v/>
      </c>
      <c r="E1579">
        <f>IF(AND('Raw Data'!J1574&lt;'Raw Data'!I1574,'Raw Data'!E1574&gt;'Raw Data'!D1574,'Raw Data'!E1574-'Raw Data'!D1574&gt;3),'Raw Data'!N1574,IF(AND('Raw Data'!I1574&lt;'Raw Data'!J1574,'Raw Data'!D1574&gt;'Raw Data'!E1574,'Raw Data'!D1574-'Raw Data'!E1574&gt;3),'Raw Data'!M1574,0))</f>
        <v/>
      </c>
      <c r="F1579">
        <f>IF(AND('Raw Data'!J1574&lt;'Raw Data'!I1574,'Raw Data'!E1574&gt;'Raw Data'!D1574,'Raw Data'!E1574-'Raw Data'!D1574&lt;4),'Raw Data'!L1574,IF(AND('Raw Data'!I1574&lt;'Raw Data'!J1574,'Raw Data'!D1574&gt;'Raw Data'!E1574,'Raw Data'!D1574-'Raw Data'!E1574&lt;4),'Raw Data'!K1574,0))</f>
        <v/>
      </c>
      <c r="G1579">
        <f>IF(AND('Raw Data'!J1574&lt;'Raw Data'!I1574, 'Raw Data'!E1574&gt;'Raw Data'!D1574), 'Raw Data'!J1574, 0)</f>
        <v/>
      </c>
      <c r="H1579">
        <f>IF(AND('Raw Data'!J1574&gt;'Raw Data'!I1574, 'Raw Data'!E1574&lt;'Raw Data'!D1574), 'Raw Data'!I1574, 0)</f>
        <v/>
      </c>
      <c r="I1579">
        <f>SUM(J1579:K1579)</f>
        <v/>
      </c>
      <c r="J1579">
        <f>IF(AND('Raw Data'!J1574&gt;'Raw Data'!I1574, 'Raw Data'!E1574&gt;'Raw Data'!D1574), 'Raw Data'!J1574, 0)</f>
        <v/>
      </c>
      <c r="K1579">
        <f>IF(AND('Raw Data'!I1574&gt;'Raw Data'!J1574, 'Raw Data'!D1574&gt;'Raw Data'!E1574), 'Raw Data'!I1574, 0)</f>
        <v/>
      </c>
      <c r="L1579">
        <f>IF('Raw Data'!E1574-'Raw Data'!D1574&gt;3, 'Raw Data'!N1574, 0)</f>
        <v/>
      </c>
      <c r="M1579">
        <f>IF('Raw Data'!D1574-'Raw Data'!E1574&gt;3, 'Raw Data'!M1574, 0)</f>
        <v/>
      </c>
      <c r="N1579">
        <f>IF(ISBLANK('Raw Data'!D1574),0,IF(AND('Raw Data'!E1574&gt;'Raw Data'!D1574,'Raw Data'!E1574-'Raw Data'!D1574&gt;0,'Raw Data'!E1574-'Raw Data'!D1574&lt;4),'Raw Data'!L1574, 0))</f>
        <v/>
      </c>
      <c r="O1579">
        <f>IF(ISBLANK('Raw Data'!D1574),0,IF(AND('Raw Data'!E1574&gt;'Raw Data'!D1574,'Raw Data'!E1574-'Raw Data'!D1574&gt;0,'Raw Data'!D1574-'Raw Data'!E1574&lt;4),'Raw Data'!K1574, 0))</f>
        <v/>
      </c>
      <c r="P1579">
        <f>IF('Raw Data'!E1574-'Raw Data'!D1574&gt;3, 'Raw Data'!N1574, IF('Raw Data'!D1574-'Raw Data'!E1574&gt;3, 'Raw Data'!M1574, 0))</f>
        <v/>
      </c>
      <c r="Q1579">
        <f>IF(ISBLANK('Raw Data'!E1574),0,IF(AND('Raw Data'!E1574-'Raw Data'!D1574&lt;4,'Raw Data'!E1574-'Raw Data'!D1574&gt;0),'Raw Data'!L1574,IF(AND('Raw Data'!D1574&gt;'Raw Data'!E1574,'Raw Data'!D1574-'Raw Data'!E1574&gt;0),'Raw Data'!K1574,0)))</f>
        <v/>
      </c>
      <c r="R1579">
        <f>IF(ISBLANK('Raw Data'!K1574),0,IFERROR(IF(MATCH(SMALL('Raw Data'!K1574:N1574,1),L1579:O1579,0),SMALL('Raw Data'!K1574:N1574,1)),0))</f>
        <v/>
      </c>
      <c r="S1579">
        <f>IF(ISBLANK('Raw Data'!K1574),0,IFERROR(IF(MATCH(SMALL('Raw Data'!K1574:N1574,2),L1579:O1579,0),SMALL('Raw Data'!K1574:N1574,2)),0))</f>
        <v/>
      </c>
      <c r="T1579">
        <f>IF(ISBLANK('Raw Data'!K1574),0,IFERROR(IF(MATCH(SMALL('Raw Data'!K1574:N1574,3),L1579:O1579,0),SMALL('Raw Data'!K1574:N1574,3)),0))</f>
        <v/>
      </c>
      <c r="U1579">
        <f>IF(ISBLANK('Raw Data'!K1574),0,IFERROR(IF(MATCH(SMALL('Raw Data'!K1574:N1574,4),L1579:O1579,0),SMALL('Raw Data'!K1574:N1574,4)),0))</f>
        <v/>
      </c>
      <c r="V1579">
        <f>IF(AND('Raw Data'!D1574&lt;3, 'Raw Data'!E1574&lt;3, 'Raw Data'!A1574&gt;0), 'Raw Data'!AF1574, 0)</f>
        <v/>
      </c>
      <c r="W1579">
        <f>IF(AND('Raw Data'!D1574&lt;4, 'Raw Data'!E1574&lt;4, 'Raw Data'!A1574&gt;0), 'Raw Data'!AI1574, 0)</f>
        <v/>
      </c>
      <c r="X1579">
        <f>IF(AND('Raw Data'!D1574&lt;5, 'Raw Data'!E1574&lt;5, 'Raw Data'!A1574&gt;0), 'Raw Data'!AL1574, 0)</f>
        <v/>
      </c>
      <c r="Y1579">
        <f>IF(AND('Raw Data'!D1574&lt;6, 'Raw Data'!E1574&lt;6, 'Raw Data'!A1574&gt;0), 'Raw Data'!AO1574, 0)</f>
        <v/>
      </c>
      <c r="Z1579">
        <f>IF(ISBLANK('Raw Data'!D1574), 0, IF('Raw Data'!D1574-'Raw Data'!E1574&gt;1, 'Raw Data'!AW1574, 0))</f>
        <v/>
      </c>
      <c r="AA1579">
        <f>IF(ISBLANK('Raw Data'!A1574), 0, IF(ABS('Raw Data'!D1574-'Raw Data'!E1574)&lt;2, 'Raw Data'!AX1574, 0))</f>
        <v/>
      </c>
      <c r="AB1579">
        <f>IF(ISBLANK('Raw Data'!D1574), 0, IF('Raw Data'!E1574-'Raw Data'!D1574&gt;1, 'Raw Data'!AY1574, 0))</f>
        <v/>
      </c>
      <c r="AC1579">
        <f>IF(ISBLANK('Raw Data'!D1574), 0, IF('Raw Data'!D1574-'Raw Data'!E1574&gt;2, 'Raw Data'!AZ1574, 0))</f>
        <v/>
      </c>
      <c r="AD1579">
        <f>IF(ISBLANK('Raw Data'!A1574), 0, IF(ABS('Raw Data'!D1574-'Raw Data'!E1574)&lt;3, 'Raw Data'!BA1574, 0))</f>
        <v/>
      </c>
      <c r="AE1579">
        <f>IF(ISBLANK('Raw Data'!D1574), 0, IF('Raw Data'!E1574-'Raw Data'!D1574&gt;2, 'Raw Data'!BB1574, 0))</f>
        <v/>
      </c>
      <c r="AF1579">
        <f>IF(ISBLANK('Raw Data'!D1574), 0, IF('Raw Data'!D1574-'Raw Data'!E1574&gt;3, 'Raw Data'!BC1574, 0))</f>
        <v/>
      </c>
      <c r="AG1579">
        <f>IF(ISBLANK('Raw Data'!A1574), 0, IF(ABS('Raw Data'!D1574-'Raw Data'!E1574)&lt;4, 'Raw Data'!BD1574, 0))</f>
        <v/>
      </c>
      <c r="AH1579">
        <f>IF(ISBLANK('Raw Data'!D1574), 0, IF('Raw Data'!E1574-'Raw Data'!D1574&gt;3, 'Raw Data'!BE1574, 0))</f>
        <v/>
      </c>
      <c r="AI1579">
        <f>IF(SUM('Raw Data'!D1574:E1574)&gt;'Raw Data'!F1574, 'Raw Data'!G1574, 0)</f>
        <v/>
      </c>
      <c r="AJ1579">
        <f>IF(ISBLANK('Raw Data'!D1574), 0, IF(SUM('Raw Data'!D1574:E1574)&lt;'Raw Data'!F1574, 'Raw Data'!H1574, 0))</f>
        <v/>
      </c>
      <c r="AK1579">
        <f>IF(ISBLANK('Raw Data'!A1574), 0, IF(AND('Raw Data'!D1574&lt;3, 'Raw Data'!E1574&lt;3, 'Raw Data'!F1574&lt;BB$2), 'Raw Data'!AF1574, 0))</f>
        <v/>
      </c>
      <c r="AL1579">
        <f>IF(ISBLANK('Raw Data'!A1574), 0, IF(AND('Raw Data'!D1574&lt;4, 'Raw Data'!E1574&lt;4, 'Raw Data'!F1574&lt;BB$2), 'Raw Data'!AI1574, 0))</f>
        <v/>
      </c>
      <c r="AM1579">
        <f>IF(ISBLANK('Raw Data'!A1574), 0, IF(AND('Raw Data'!D1574&lt;5, 'Raw Data'!E1574&lt;5, 'Raw Data'!F1574&lt;BB$2), 'Raw Data'!AL1574, 0))</f>
        <v/>
      </c>
      <c r="AN1579">
        <f>IF(ISBLANK('Raw Data'!A1574), 0, IF(AND('Raw Data'!D1574&lt;6, 'Raw Data'!E1574&lt;6, 'Raw Data'!F1574&lt;BB$2), 'Raw Data'!AO1574, 0))</f>
        <v/>
      </c>
      <c r="AO1579">
        <f>IF(ISBLANK('Raw Data'!A1574), 0, IF(AND('Raw Data'!I1574&lt;Analysis!$BC$2, 'Raw Data'!D1574-'Raw Data'!E1574&gt;1), 'Raw Data'!AW1574, IF(AND('Raw Data'!J1574&lt;Analysis!$BC$2, 'Raw Data'!E1574-'Raw Data'!D1574&gt;1), 'Raw Data'!AY1574, 0)))</f>
        <v/>
      </c>
      <c r="AP1579">
        <f>IF(ISBLANK('Raw Data'!A1574), 0, IF(AND('Raw Data'!I1574&lt;Analysis!$BC$2, 'Raw Data'!D1574-'Raw Data'!E1574&gt;2), 'Raw Data'!AZ1574, IF(AND('Raw Data'!J1574&lt;Analysis!$BC$2, 'Raw Data'!E1574-'Raw Data'!D1574&gt;2), 'Raw Data'!BB1574, 0)))</f>
        <v/>
      </c>
      <c r="AQ1579">
        <f>IF(ISBLANK('Raw Data'!A1574), 0, IF(AND('Raw Data'!I1574&lt;Analysis!$BC$2, 'Raw Data'!D1574-'Raw Data'!E1574&gt;3), 'Raw Data'!BC1574, IF(AND('Raw Data'!J1574&lt;Analysis!$BC$2, 'Raw Data'!E1574-'Raw Data'!D1574&gt;3), 'Raw Data'!BE1574, 0)))</f>
        <v/>
      </c>
      <c r="AR1579">
        <f>IF('Hidden Analysiss'!D1575=1,IF(ABS('Raw Data'!E1574-'Raw Data'!D1574)&lt;2,'Raw Data'!AX1574,0), 0)</f>
        <v/>
      </c>
      <c r="AS1579">
        <f>IF('Hidden Analysiss'!D1575=1,IF(ABS('Raw Data'!E1574-'Raw Data'!D1574)&lt;3,'Raw Data'!BA1574,0), 0)</f>
        <v/>
      </c>
      <c r="AT1579">
        <f>IF('Hidden Analysiss'!D1575=1,IF(ABS('Raw Data'!E1574-'Raw Data'!D1574)&lt;4,'Raw Data'!BD1574,0), 0)</f>
        <v/>
      </c>
      <c r="AU1579">
        <f>IF(AND('Hidden Analysiss'!E1575=1, ABS('Raw Data'!E1574-'Raw Data'!D1574)&lt;2), 'Raw Data'!AX1574, 0)</f>
        <v/>
      </c>
      <c r="AV1579">
        <f>IF(AND('Hidden Analysiss'!E1575=1, ABS('Raw Data'!E1574-'Raw Data'!D1574)&lt;3), 'Raw Data'!BA1574, 0)</f>
        <v/>
      </c>
      <c r="AW1579">
        <f>IF(AND('Hidden Analysiss'!E1575=1, ABS('Raw Data'!E1574-'Raw Data'!D1574)&lt;3), 'Raw Data'!BD1574, 0)</f>
        <v/>
      </c>
    </row>
    <row r="1580">
      <c r="A1580" s="1">
        <f>'Raw Data'!A1575</f>
        <v/>
      </c>
      <c r="B1580">
        <f>IF('Raw Data'!E1575&gt;'Raw Data'!D1575, 'Raw Data'!J1575, 0)</f>
        <v/>
      </c>
      <c r="C1580">
        <f>IF('Raw Data'!D1575&gt;'Raw Data'!E1575, 'Raw Data'!I1575, 0)</f>
        <v/>
      </c>
      <c r="D1580">
        <f>SUM(G1580:H1580)</f>
        <v/>
      </c>
      <c r="E1580">
        <f>IF(AND('Raw Data'!J1575&lt;'Raw Data'!I1575,'Raw Data'!E1575&gt;'Raw Data'!D1575,'Raw Data'!E1575-'Raw Data'!D1575&gt;3),'Raw Data'!N1575,IF(AND('Raw Data'!I1575&lt;'Raw Data'!J1575,'Raw Data'!D1575&gt;'Raw Data'!E1575,'Raw Data'!D1575-'Raw Data'!E1575&gt;3),'Raw Data'!M1575,0))</f>
        <v/>
      </c>
      <c r="F1580">
        <f>IF(AND('Raw Data'!J1575&lt;'Raw Data'!I1575,'Raw Data'!E1575&gt;'Raw Data'!D1575,'Raw Data'!E1575-'Raw Data'!D1575&lt;4),'Raw Data'!L1575,IF(AND('Raw Data'!I1575&lt;'Raw Data'!J1575,'Raw Data'!D1575&gt;'Raw Data'!E1575,'Raw Data'!D1575-'Raw Data'!E1575&lt;4),'Raw Data'!K1575,0))</f>
        <v/>
      </c>
      <c r="G1580">
        <f>IF(AND('Raw Data'!J1575&lt;'Raw Data'!I1575, 'Raw Data'!E1575&gt;'Raw Data'!D1575), 'Raw Data'!J1575, 0)</f>
        <v/>
      </c>
      <c r="H1580">
        <f>IF(AND('Raw Data'!J1575&gt;'Raw Data'!I1575, 'Raw Data'!E1575&lt;'Raw Data'!D1575), 'Raw Data'!I1575, 0)</f>
        <v/>
      </c>
      <c r="I1580">
        <f>SUM(J1580:K1580)</f>
        <v/>
      </c>
      <c r="J1580">
        <f>IF(AND('Raw Data'!J1575&gt;'Raw Data'!I1575, 'Raw Data'!E1575&gt;'Raw Data'!D1575), 'Raw Data'!J1575, 0)</f>
        <v/>
      </c>
      <c r="K1580">
        <f>IF(AND('Raw Data'!I1575&gt;'Raw Data'!J1575, 'Raw Data'!D1575&gt;'Raw Data'!E1575), 'Raw Data'!I1575, 0)</f>
        <v/>
      </c>
      <c r="L1580">
        <f>IF('Raw Data'!E1575-'Raw Data'!D1575&gt;3, 'Raw Data'!N1575, 0)</f>
        <v/>
      </c>
      <c r="M1580">
        <f>IF('Raw Data'!D1575-'Raw Data'!E1575&gt;3, 'Raw Data'!M1575, 0)</f>
        <v/>
      </c>
      <c r="N1580">
        <f>IF(ISBLANK('Raw Data'!D1575),0,IF(AND('Raw Data'!E1575&gt;'Raw Data'!D1575,'Raw Data'!E1575-'Raw Data'!D1575&gt;0,'Raw Data'!E1575-'Raw Data'!D1575&lt;4),'Raw Data'!L1575, 0))</f>
        <v/>
      </c>
      <c r="O1580">
        <f>IF(ISBLANK('Raw Data'!D1575),0,IF(AND('Raw Data'!E1575&gt;'Raw Data'!D1575,'Raw Data'!E1575-'Raw Data'!D1575&gt;0,'Raw Data'!D1575-'Raw Data'!E1575&lt;4),'Raw Data'!K1575, 0))</f>
        <v/>
      </c>
      <c r="P1580">
        <f>IF('Raw Data'!E1575-'Raw Data'!D1575&gt;3, 'Raw Data'!N1575, IF('Raw Data'!D1575-'Raw Data'!E1575&gt;3, 'Raw Data'!M1575, 0))</f>
        <v/>
      </c>
      <c r="Q1580">
        <f>IF(ISBLANK('Raw Data'!E1575),0,IF(AND('Raw Data'!E1575-'Raw Data'!D1575&lt;4,'Raw Data'!E1575-'Raw Data'!D1575&gt;0),'Raw Data'!L1575,IF(AND('Raw Data'!D1575&gt;'Raw Data'!E1575,'Raw Data'!D1575-'Raw Data'!E1575&gt;0),'Raw Data'!K1575,0)))</f>
        <v/>
      </c>
      <c r="R1580">
        <f>IF(ISBLANK('Raw Data'!K1575),0,IFERROR(IF(MATCH(SMALL('Raw Data'!K1575:N1575,1),L1580:O1580,0),SMALL('Raw Data'!K1575:N1575,1)),0))</f>
        <v/>
      </c>
      <c r="S1580">
        <f>IF(ISBLANK('Raw Data'!K1575),0,IFERROR(IF(MATCH(SMALL('Raw Data'!K1575:N1575,2),L1580:O1580,0),SMALL('Raw Data'!K1575:N1575,2)),0))</f>
        <v/>
      </c>
      <c r="T1580">
        <f>IF(ISBLANK('Raw Data'!K1575),0,IFERROR(IF(MATCH(SMALL('Raw Data'!K1575:N1575,3),L1580:O1580,0),SMALL('Raw Data'!K1575:N1575,3)),0))</f>
        <v/>
      </c>
      <c r="U1580">
        <f>IF(ISBLANK('Raw Data'!K1575),0,IFERROR(IF(MATCH(SMALL('Raw Data'!K1575:N1575,4),L1580:O1580,0),SMALL('Raw Data'!K1575:N1575,4)),0))</f>
        <v/>
      </c>
      <c r="V1580">
        <f>IF(AND('Raw Data'!D1575&lt;3, 'Raw Data'!E1575&lt;3, 'Raw Data'!A1575&gt;0), 'Raw Data'!AF1575, 0)</f>
        <v/>
      </c>
      <c r="W1580">
        <f>IF(AND('Raw Data'!D1575&lt;4, 'Raw Data'!E1575&lt;4, 'Raw Data'!A1575&gt;0), 'Raw Data'!AI1575, 0)</f>
        <v/>
      </c>
      <c r="X1580">
        <f>IF(AND('Raw Data'!D1575&lt;5, 'Raw Data'!E1575&lt;5, 'Raw Data'!A1575&gt;0), 'Raw Data'!AL1575, 0)</f>
        <v/>
      </c>
      <c r="Y1580">
        <f>IF(AND('Raw Data'!D1575&lt;6, 'Raw Data'!E1575&lt;6, 'Raw Data'!A1575&gt;0), 'Raw Data'!AO1575, 0)</f>
        <v/>
      </c>
      <c r="Z1580">
        <f>IF(ISBLANK('Raw Data'!D1575), 0, IF('Raw Data'!D1575-'Raw Data'!E1575&gt;1, 'Raw Data'!AW1575, 0))</f>
        <v/>
      </c>
      <c r="AA1580">
        <f>IF(ISBLANK('Raw Data'!A1575), 0, IF(ABS('Raw Data'!D1575-'Raw Data'!E1575)&lt;2, 'Raw Data'!AX1575, 0))</f>
        <v/>
      </c>
      <c r="AB1580">
        <f>IF(ISBLANK('Raw Data'!D1575), 0, IF('Raw Data'!E1575-'Raw Data'!D1575&gt;1, 'Raw Data'!AY1575, 0))</f>
        <v/>
      </c>
      <c r="AC1580">
        <f>IF(ISBLANK('Raw Data'!D1575), 0, IF('Raw Data'!D1575-'Raw Data'!E1575&gt;2, 'Raw Data'!AZ1575, 0))</f>
        <v/>
      </c>
      <c r="AD1580">
        <f>IF(ISBLANK('Raw Data'!A1575), 0, IF(ABS('Raw Data'!D1575-'Raw Data'!E1575)&lt;3, 'Raw Data'!BA1575, 0))</f>
        <v/>
      </c>
      <c r="AE1580">
        <f>IF(ISBLANK('Raw Data'!D1575), 0, IF('Raw Data'!E1575-'Raw Data'!D1575&gt;2, 'Raw Data'!BB1575, 0))</f>
        <v/>
      </c>
      <c r="AF1580">
        <f>IF(ISBLANK('Raw Data'!D1575), 0, IF('Raw Data'!D1575-'Raw Data'!E1575&gt;3, 'Raw Data'!BC1575, 0))</f>
        <v/>
      </c>
      <c r="AG1580">
        <f>IF(ISBLANK('Raw Data'!A1575), 0, IF(ABS('Raw Data'!D1575-'Raw Data'!E1575)&lt;4, 'Raw Data'!BD1575, 0))</f>
        <v/>
      </c>
      <c r="AH1580">
        <f>IF(ISBLANK('Raw Data'!D1575), 0, IF('Raw Data'!E1575-'Raw Data'!D1575&gt;3, 'Raw Data'!BE1575, 0))</f>
        <v/>
      </c>
      <c r="AI1580">
        <f>IF(SUM('Raw Data'!D1575:E1575)&gt;'Raw Data'!F1575, 'Raw Data'!G1575, 0)</f>
        <v/>
      </c>
      <c r="AJ1580">
        <f>IF(ISBLANK('Raw Data'!D1575), 0, IF(SUM('Raw Data'!D1575:E1575)&lt;'Raw Data'!F1575, 'Raw Data'!H1575, 0))</f>
        <v/>
      </c>
      <c r="AK1580">
        <f>IF(ISBLANK('Raw Data'!A1575), 0, IF(AND('Raw Data'!D1575&lt;3, 'Raw Data'!E1575&lt;3, 'Raw Data'!F1575&lt;BB$2), 'Raw Data'!AF1575, 0))</f>
        <v/>
      </c>
      <c r="AL1580">
        <f>IF(ISBLANK('Raw Data'!A1575), 0, IF(AND('Raw Data'!D1575&lt;4, 'Raw Data'!E1575&lt;4, 'Raw Data'!F1575&lt;BB$2), 'Raw Data'!AI1575, 0))</f>
        <v/>
      </c>
      <c r="AM1580">
        <f>IF(ISBLANK('Raw Data'!A1575), 0, IF(AND('Raw Data'!D1575&lt;5, 'Raw Data'!E1575&lt;5, 'Raw Data'!F1575&lt;BB$2), 'Raw Data'!AL1575, 0))</f>
        <v/>
      </c>
      <c r="AN1580">
        <f>IF(ISBLANK('Raw Data'!A1575), 0, IF(AND('Raw Data'!D1575&lt;6, 'Raw Data'!E1575&lt;6, 'Raw Data'!F1575&lt;BB$2), 'Raw Data'!AO1575, 0))</f>
        <v/>
      </c>
      <c r="AO1580">
        <f>IF(ISBLANK('Raw Data'!A1575), 0, IF(AND('Raw Data'!I1575&lt;Analysis!$BC$2, 'Raw Data'!D1575-'Raw Data'!E1575&gt;1), 'Raw Data'!AW1575, IF(AND('Raw Data'!J1575&lt;Analysis!$BC$2, 'Raw Data'!E1575-'Raw Data'!D1575&gt;1), 'Raw Data'!AY1575, 0)))</f>
        <v/>
      </c>
      <c r="AP1580">
        <f>IF(ISBLANK('Raw Data'!A1575), 0, IF(AND('Raw Data'!I1575&lt;Analysis!$BC$2, 'Raw Data'!D1575-'Raw Data'!E1575&gt;2), 'Raw Data'!AZ1575, IF(AND('Raw Data'!J1575&lt;Analysis!$BC$2, 'Raw Data'!E1575-'Raw Data'!D1575&gt;2), 'Raw Data'!BB1575, 0)))</f>
        <v/>
      </c>
      <c r="AQ1580">
        <f>IF(ISBLANK('Raw Data'!A1575), 0, IF(AND('Raw Data'!I1575&lt;Analysis!$BC$2, 'Raw Data'!D1575-'Raw Data'!E1575&gt;3), 'Raw Data'!BC1575, IF(AND('Raw Data'!J1575&lt;Analysis!$BC$2, 'Raw Data'!E1575-'Raw Data'!D1575&gt;3), 'Raw Data'!BE1575, 0)))</f>
        <v/>
      </c>
      <c r="AR1580">
        <f>IF('Hidden Analysiss'!D1576=1,IF(ABS('Raw Data'!E1575-'Raw Data'!D1575)&lt;2,'Raw Data'!AX1575,0), 0)</f>
        <v/>
      </c>
      <c r="AS1580">
        <f>IF('Hidden Analysiss'!D1576=1,IF(ABS('Raw Data'!E1575-'Raw Data'!D1575)&lt;3,'Raw Data'!BA1575,0), 0)</f>
        <v/>
      </c>
      <c r="AT1580">
        <f>IF('Hidden Analysiss'!D1576=1,IF(ABS('Raw Data'!E1575-'Raw Data'!D1575)&lt;4,'Raw Data'!BD1575,0), 0)</f>
        <v/>
      </c>
      <c r="AU1580">
        <f>IF(AND('Hidden Analysiss'!E1576=1, ABS('Raw Data'!E1575-'Raw Data'!D1575)&lt;2), 'Raw Data'!AX1575, 0)</f>
        <v/>
      </c>
      <c r="AV1580">
        <f>IF(AND('Hidden Analysiss'!E1576=1, ABS('Raw Data'!E1575-'Raw Data'!D1575)&lt;3), 'Raw Data'!BA1575, 0)</f>
        <v/>
      </c>
      <c r="AW1580">
        <f>IF(AND('Hidden Analysiss'!E1576=1, ABS('Raw Data'!E1575-'Raw Data'!D1575)&lt;3), 'Raw Data'!BD1575, 0)</f>
        <v/>
      </c>
    </row>
    <row r="1581">
      <c r="A1581" s="1">
        <f>'Raw Data'!A1576</f>
        <v/>
      </c>
      <c r="B1581">
        <f>IF('Raw Data'!E1576&gt;'Raw Data'!D1576, 'Raw Data'!J1576, 0)</f>
        <v/>
      </c>
      <c r="C1581">
        <f>IF('Raw Data'!D1576&gt;'Raw Data'!E1576, 'Raw Data'!I1576, 0)</f>
        <v/>
      </c>
      <c r="D1581">
        <f>SUM(G1581:H1581)</f>
        <v/>
      </c>
      <c r="E1581">
        <f>IF(AND('Raw Data'!J1576&lt;'Raw Data'!I1576,'Raw Data'!E1576&gt;'Raw Data'!D1576,'Raw Data'!E1576-'Raw Data'!D1576&gt;3),'Raw Data'!N1576,IF(AND('Raw Data'!I1576&lt;'Raw Data'!J1576,'Raw Data'!D1576&gt;'Raw Data'!E1576,'Raw Data'!D1576-'Raw Data'!E1576&gt;3),'Raw Data'!M1576,0))</f>
        <v/>
      </c>
      <c r="F1581">
        <f>IF(AND('Raw Data'!J1576&lt;'Raw Data'!I1576,'Raw Data'!E1576&gt;'Raw Data'!D1576,'Raw Data'!E1576-'Raw Data'!D1576&lt;4),'Raw Data'!L1576,IF(AND('Raw Data'!I1576&lt;'Raw Data'!J1576,'Raw Data'!D1576&gt;'Raw Data'!E1576,'Raw Data'!D1576-'Raw Data'!E1576&lt;4),'Raw Data'!K1576,0))</f>
        <v/>
      </c>
      <c r="G1581">
        <f>IF(AND('Raw Data'!J1576&lt;'Raw Data'!I1576, 'Raw Data'!E1576&gt;'Raw Data'!D1576), 'Raw Data'!J1576, 0)</f>
        <v/>
      </c>
      <c r="H1581">
        <f>IF(AND('Raw Data'!J1576&gt;'Raw Data'!I1576, 'Raw Data'!E1576&lt;'Raw Data'!D1576), 'Raw Data'!I1576, 0)</f>
        <v/>
      </c>
      <c r="I1581">
        <f>SUM(J1581:K1581)</f>
        <v/>
      </c>
      <c r="J1581">
        <f>IF(AND('Raw Data'!J1576&gt;'Raw Data'!I1576, 'Raw Data'!E1576&gt;'Raw Data'!D1576), 'Raw Data'!J1576, 0)</f>
        <v/>
      </c>
      <c r="K1581">
        <f>IF(AND('Raw Data'!I1576&gt;'Raw Data'!J1576, 'Raw Data'!D1576&gt;'Raw Data'!E1576), 'Raw Data'!I1576, 0)</f>
        <v/>
      </c>
      <c r="L1581">
        <f>IF('Raw Data'!E1576-'Raw Data'!D1576&gt;3, 'Raw Data'!N1576, 0)</f>
        <v/>
      </c>
      <c r="M1581">
        <f>IF('Raw Data'!D1576-'Raw Data'!E1576&gt;3, 'Raw Data'!M1576, 0)</f>
        <v/>
      </c>
      <c r="N1581">
        <f>IF(ISBLANK('Raw Data'!D1576),0,IF(AND('Raw Data'!E1576&gt;'Raw Data'!D1576,'Raw Data'!E1576-'Raw Data'!D1576&gt;0,'Raw Data'!E1576-'Raw Data'!D1576&lt;4),'Raw Data'!L1576, 0))</f>
        <v/>
      </c>
      <c r="O1581">
        <f>IF(ISBLANK('Raw Data'!D1576),0,IF(AND('Raw Data'!E1576&gt;'Raw Data'!D1576,'Raw Data'!E1576-'Raw Data'!D1576&gt;0,'Raw Data'!D1576-'Raw Data'!E1576&lt;4),'Raw Data'!K1576, 0))</f>
        <v/>
      </c>
      <c r="P1581">
        <f>IF('Raw Data'!E1576-'Raw Data'!D1576&gt;3, 'Raw Data'!N1576, IF('Raw Data'!D1576-'Raw Data'!E1576&gt;3, 'Raw Data'!M1576, 0))</f>
        <v/>
      </c>
      <c r="Q1581">
        <f>IF(ISBLANK('Raw Data'!E1576),0,IF(AND('Raw Data'!E1576-'Raw Data'!D1576&lt;4,'Raw Data'!E1576-'Raw Data'!D1576&gt;0),'Raw Data'!L1576,IF(AND('Raw Data'!D1576&gt;'Raw Data'!E1576,'Raw Data'!D1576-'Raw Data'!E1576&gt;0),'Raw Data'!K1576,0)))</f>
        <v/>
      </c>
      <c r="R1581">
        <f>IF(ISBLANK('Raw Data'!K1576),0,IFERROR(IF(MATCH(SMALL('Raw Data'!K1576:N1576,1),L1581:O1581,0),SMALL('Raw Data'!K1576:N1576,1)),0))</f>
        <v/>
      </c>
      <c r="S1581">
        <f>IF(ISBLANK('Raw Data'!K1576),0,IFERROR(IF(MATCH(SMALL('Raw Data'!K1576:N1576,2),L1581:O1581,0),SMALL('Raw Data'!K1576:N1576,2)),0))</f>
        <v/>
      </c>
      <c r="T1581">
        <f>IF(ISBLANK('Raw Data'!K1576),0,IFERROR(IF(MATCH(SMALL('Raw Data'!K1576:N1576,3),L1581:O1581,0),SMALL('Raw Data'!K1576:N1576,3)),0))</f>
        <v/>
      </c>
      <c r="U1581">
        <f>IF(ISBLANK('Raw Data'!K1576),0,IFERROR(IF(MATCH(SMALL('Raw Data'!K1576:N1576,4),L1581:O1581,0),SMALL('Raw Data'!K1576:N1576,4)),0))</f>
        <v/>
      </c>
      <c r="V1581">
        <f>IF(AND('Raw Data'!D1576&lt;3, 'Raw Data'!E1576&lt;3, 'Raw Data'!A1576&gt;0), 'Raw Data'!AF1576, 0)</f>
        <v/>
      </c>
      <c r="W1581">
        <f>IF(AND('Raw Data'!D1576&lt;4, 'Raw Data'!E1576&lt;4, 'Raw Data'!A1576&gt;0), 'Raw Data'!AI1576, 0)</f>
        <v/>
      </c>
      <c r="X1581">
        <f>IF(AND('Raw Data'!D1576&lt;5, 'Raw Data'!E1576&lt;5, 'Raw Data'!A1576&gt;0), 'Raw Data'!AL1576, 0)</f>
        <v/>
      </c>
      <c r="Y1581">
        <f>IF(AND('Raw Data'!D1576&lt;6, 'Raw Data'!E1576&lt;6, 'Raw Data'!A1576&gt;0), 'Raw Data'!AO1576, 0)</f>
        <v/>
      </c>
      <c r="Z1581">
        <f>IF(ISBLANK('Raw Data'!D1576), 0, IF('Raw Data'!D1576-'Raw Data'!E1576&gt;1, 'Raw Data'!AW1576, 0))</f>
        <v/>
      </c>
      <c r="AA1581">
        <f>IF(ISBLANK('Raw Data'!A1576), 0, IF(ABS('Raw Data'!D1576-'Raw Data'!E1576)&lt;2, 'Raw Data'!AX1576, 0))</f>
        <v/>
      </c>
      <c r="AB1581">
        <f>IF(ISBLANK('Raw Data'!D1576), 0, IF('Raw Data'!E1576-'Raw Data'!D1576&gt;1, 'Raw Data'!AY1576, 0))</f>
        <v/>
      </c>
      <c r="AC1581">
        <f>IF(ISBLANK('Raw Data'!D1576), 0, IF('Raw Data'!D1576-'Raw Data'!E1576&gt;2, 'Raw Data'!AZ1576, 0))</f>
        <v/>
      </c>
      <c r="AD1581">
        <f>IF(ISBLANK('Raw Data'!A1576), 0, IF(ABS('Raw Data'!D1576-'Raw Data'!E1576)&lt;3, 'Raw Data'!BA1576, 0))</f>
        <v/>
      </c>
      <c r="AE1581">
        <f>IF(ISBLANK('Raw Data'!D1576), 0, IF('Raw Data'!E1576-'Raw Data'!D1576&gt;2, 'Raw Data'!BB1576, 0))</f>
        <v/>
      </c>
      <c r="AF1581">
        <f>IF(ISBLANK('Raw Data'!D1576), 0, IF('Raw Data'!D1576-'Raw Data'!E1576&gt;3, 'Raw Data'!BC1576, 0))</f>
        <v/>
      </c>
      <c r="AG1581">
        <f>IF(ISBLANK('Raw Data'!A1576), 0, IF(ABS('Raw Data'!D1576-'Raw Data'!E1576)&lt;4, 'Raw Data'!BD1576, 0))</f>
        <v/>
      </c>
      <c r="AH1581">
        <f>IF(ISBLANK('Raw Data'!D1576), 0, IF('Raw Data'!E1576-'Raw Data'!D1576&gt;3, 'Raw Data'!BE1576, 0))</f>
        <v/>
      </c>
      <c r="AI1581">
        <f>IF(SUM('Raw Data'!D1576:E1576)&gt;'Raw Data'!F1576, 'Raw Data'!G1576, 0)</f>
        <v/>
      </c>
      <c r="AJ1581">
        <f>IF(ISBLANK('Raw Data'!D1576), 0, IF(SUM('Raw Data'!D1576:E1576)&lt;'Raw Data'!F1576, 'Raw Data'!H1576, 0))</f>
        <v/>
      </c>
      <c r="AK1581">
        <f>IF(ISBLANK('Raw Data'!A1576), 0, IF(AND('Raw Data'!D1576&lt;3, 'Raw Data'!E1576&lt;3, 'Raw Data'!F1576&lt;BB$2), 'Raw Data'!AF1576, 0))</f>
        <v/>
      </c>
      <c r="AL1581">
        <f>IF(ISBLANK('Raw Data'!A1576), 0, IF(AND('Raw Data'!D1576&lt;4, 'Raw Data'!E1576&lt;4, 'Raw Data'!F1576&lt;BB$2), 'Raw Data'!AI1576, 0))</f>
        <v/>
      </c>
      <c r="AM1581">
        <f>IF(ISBLANK('Raw Data'!A1576), 0, IF(AND('Raw Data'!D1576&lt;5, 'Raw Data'!E1576&lt;5, 'Raw Data'!F1576&lt;BB$2), 'Raw Data'!AL1576, 0))</f>
        <v/>
      </c>
      <c r="AN1581">
        <f>IF(ISBLANK('Raw Data'!A1576), 0, IF(AND('Raw Data'!D1576&lt;6, 'Raw Data'!E1576&lt;6, 'Raw Data'!F1576&lt;BB$2), 'Raw Data'!AO1576, 0))</f>
        <v/>
      </c>
      <c r="AO1581">
        <f>IF(ISBLANK('Raw Data'!A1576), 0, IF(AND('Raw Data'!I1576&lt;Analysis!$BC$2, 'Raw Data'!D1576-'Raw Data'!E1576&gt;1), 'Raw Data'!AW1576, IF(AND('Raw Data'!J1576&lt;Analysis!$BC$2, 'Raw Data'!E1576-'Raw Data'!D1576&gt;1), 'Raw Data'!AY1576, 0)))</f>
        <v/>
      </c>
      <c r="AP1581">
        <f>IF(ISBLANK('Raw Data'!A1576), 0, IF(AND('Raw Data'!I1576&lt;Analysis!$BC$2, 'Raw Data'!D1576-'Raw Data'!E1576&gt;2), 'Raw Data'!AZ1576, IF(AND('Raw Data'!J1576&lt;Analysis!$BC$2, 'Raw Data'!E1576-'Raw Data'!D1576&gt;2), 'Raw Data'!BB1576, 0)))</f>
        <v/>
      </c>
      <c r="AQ1581">
        <f>IF(ISBLANK('Raw Data'!A1576), 0, IF(AND('Raw Data'!I1576&lt;Analysis!$BC$2, 'Raw Data'!D1576-'Raw Data'!E1576&gt;3), 'Raw Data'!BC1576, IF(AND('Raw Data'!J1576&lt;Analysis!$BC$2, 'Raw Data'!E1576-'Raw Data'!D1576&gt;3), 'Raw Data'!BE1576, 0)))</f>
        <v/>
      </c>
      <c r="AR1581">
        <f>IF('Hidden Analysiss'!D1577=1,IF(ABS('Raw Data'!E1576-'Raw Data'!D1576)&lt;2,'Raw Data'!AX1576,0), 0)</f>
        <v/>
      </c>
      <c r="AS1581">
        <f>IF('Hidden Analysiss'!D1577=1,IF(ABS('Raw Data'!E1576-'Raw Data'!D1576)&lt;3,'Raw Data'!BA1576,0), 0)</f>
        <v/>
      </c>
      <c r="AT1581">
        <f>IF('Hidden Analysiss'!D1577=1,IF(ABS('Raw Data'!E1576-'Raw Data'!D1576)&lt;4,'Raw Data'!BD1576,0), 0)</f>
        <v/>
      </c>
      <c r="AU1581">
        <f>IF(AND('Hidden Analysiss'!E1577=1, ABS('Raw Data'!E1576-'Raw Data'!D1576)&lt;2), 'Raw Data'!AX1576, 0)</f>
        <v/>
      </c>
      <c r="AV1581">
        <f>IF(AND('Hidden Analysiss'!E1577=1, ABS('Raw Data'!E1576-'Raw Data'!D1576)&lt;3), 'Raw Data'!BA1576, 0)</f>
        <v/>
      </c>
      <c r="AW1581">
        <f>IF(AND('Hidden Analysiss'!E1577=1, ABS('Raw Data'!E1576-'Raw Data'!D1576)&lt;3), 'Raw Data'!BD1576, 0)</f>
        <v/>
      </c>
    </row>
    <row r="1582">
      <c r="A1582" s="1">
        <f>'Raw Data'!A1577</f>
        <v/>
      </c>
      <c r="B1582">
        <f>IF('Raw Data'!E1577&gt;'Raw Data'!D1577, 'Raw Data'!J1577, 0)</f>
        <v/>
      </c>
      <c r="C1582">
        <f>IF('Raw Data'!D1577&gt;'Raw Data'!E1577, 'Raw Data'!I1577, 0)</f>
        <v/>
      </c>
      <c r="D1582">
        <f>SUM(G1582:H1582)</f>
        <v/>
      </c>
      <c r="E1582">
        <f>IF(AND('Raw Data'!J1577&lt;'Raw Data'!I1577,'Raw Data'!E1577&gt;'Raw Data'!D1577,'Raw Data'!E1577-'Raw Data'!D1577&gt;3),'Raw Data'!N1577,IF(AND('Raw Data'!I1577&lt;'Raw Data'!J1577,'Raw Data'!D1577&gt;'Raw Data'!E1577,'Raw Data'!D1577-'Raw Data'!E1577&gt;3),'Raw Data'!M1577,0))</f>
        <v/>
      </c>
      <c r="F1582">
        <f>IF(AND('Raw Data'!J1577&lt;'Raw Data'!I1577,'Raw Data'!E1577&gt;'Raw Data'!D1577,'Raw Data'!E1577-'Raw Data'!D1577&lt;4),'Raw Data'!L1577,IF(AND('Raw Data'!I1577&lt;'Raw Data'!J1577,'Raw Data'!D1577&gt;'Raw Data'!E1577,'Raw Data'!D1577-'Raw Data'!E1577&lt;4),'Raw Data'!K1577,0))</f>
        <v/>
      </c>
      <c r="G1582">
        <f>IF(AND('Raw Data'!J1577&lt;'Raw Data'!I1577, 'Raw Data'!E1577&gt;'Raw Data'!D1577), 'Raw Data'!J1577, 0)</f>
        <v/>
      </c>
      <c r="H1582">
        <f>IF(AND('Raw Data'!J1577&gt;'Raw Data'!I1577, 'Raw Data'!E1577&lt;'Raw Data'!D1577), 'Raw Data'!I1577, 0)</f>
        <v/>
      </c>
      <c r="I1582">
        <f>SUM(J1582:K1582)</f>
        <v/>
      </c>
      <c r="J1582">
        <f>IF(AND('Raw Data'!J1577&gt;'Raw Data'!I1577, 'Raw Data'!E1577&gt;'Raw Data'!D1577), 'Raw Data'!J1577, 0)</f>
        <v/>
      </c>
      <c r="K1582">
        <f>IF(AND('Raw Data'!I1577&gt;'Raw Data'!J1577, 'Raw Data'!D1577&gt;'Raw Data'!E1577), 'Raw Data'!I1577, 0)</f>
        <v/>
      </c>
      <c r="L1582">
        <f>IF('Raw Data'!E1577-'Raw Data'!D1577&gt;3, 'Raw Data'!N1577, 0)</f>
        <v/>
      </c>
      <c r="M1582">
        <f>IF('Raw Data'!D1577-'Raw Data'!E1577&gt;3, 'Raw Data'!M1577, 0)</f>
        <v/>
      </c>
      <c r="N1582">
        <f>IF(ISBLANK('Raw Data'!D1577),0,IF(AND('Raw Data'!E1577&gt;'Raw Data'!D1577,'Raw Data'!E1577-'Raw Data'!D1577&gt;0,'Raw Data'!E1577-'Raw Data'!D1577&lt;4),'Raw Data'!L1577, 0))</f>
        <v/>
      </c>
      <c r="O1582">
        <f>IF(ISBLANK('Raw Data'!D1577),0,IF(AND('Raw Data'!E1577&gt;'Raw Data'!D1577,'Raw Data'!E1577-'Raw Data'!D1577&gt;0,'Raw Data'!D1577-'Raw Data'!E1577&lt;4),'Raw Data'!K1577, 0))</f>
        <v/>
      </c>
      <c r="P1582">
        <f>IF('Raw Data'!E1577-'Raw Data'!D1577&gt;3, 'Raw Data'!N1577, IF('Raw Data'!D1577-'Raw Data'!E1577&gt;3, 'Raw Data'!M1577, 0))</f>
        <v/>
      </c>
      <c r="Q1582">
        <f>IF(ISBLANK('Raw Data'!E1577),0,IF(AND('Raw Data'!E1577-'Raw Data'!D1577&lt;4,'Raw Data'!E1577-'Raw Data'!D1577&gt;0),'Raw Data'!L1577,IF(AND('Raw Data'!D1577&gt;'Raw Data'!E1577,'Raw Data'!D1577-'Raw Data'!E1577&gt;0),'Raw Data'!K1577,0)))</f>
        <v/>
      </c>
      <c r="R1582">
        <f>IF(ISBLANK('Raw Data'!K1577),0,IFERROR(IF(MATCH(SMALL('Raw Data'!K1577:N1577,1),L1582:O1582,0),SMALL('Raw Data'!K1577:N1577,1)),0))</f>
        <v/>
      </c>
      <c r="S1582">
        <f>IF(ISBLANK('Raw Data'!K1577),0,IFERROR(IF(MATCH(SMALL('Raw Data'!K1577:N1577,2),L1582:O1582,0),SMALL('Raw Data'!K1577:N1577,2)),0))</f>
        <v/>
      </c>
      <c r="T1582">
        <f>IF(ISBLANK('Raw Data'!K1577),0,IFERROR(IF(MATCH(SMALL('Raw Data'!K1577:N1577,3),L1582:O1582,0),SMALL('Raw Data'!K1577:N1577,3)),0))</f>
        <v/>
      </c>
      <c r="U1582">
        <f>IF(ISBLANK('Raw Data'!K1577),0,IFERROR(IF(MATCH(SMALL('Raw Data'!K1577:N1577,4),L1582:O1582,0),SMALL('Raw Data'!K1577:N1577,4)),0))</f>
        <v/>
      </c>
      <c r="V1582">
        <f>IF(AND('Raw Data'!D1577&lt;3, 'Raw Data'!E1577&lt;3, 'Raw Data'!A1577&gt;0), 'Raw Data'!AF1577, 0)</f>
        <v/>
      </c>
      <c r="W1582">
        <f>IF(AND('Raw Data'!D1577&lt;4, 'Raw Data'!E1577&lt;4, 'Raw Data'!A1577&gt;0), 'Raw Data'!AI1577, 0)</f>
        <v/>
      </c>
      <c r="X1582">
        <f>IF(AND('Raw Data'!D1577&lt;5, 'Raw Data'!E1577&lt;5, 'Raw Data'!A1577&gt;0), 'Raw Data'!AL1577, 0)</f>
        <v/>
      </c>
      <c r="Y1582">
        <f>IF(AND('Raw Data'!D1577&lt;6, 'Raw Data'!E1577&lt;6, 'Raw Data'!A1577&gt;0), 'Raw Data'!AO1577, 0)</f>
        <v/>
      </c>
      <c r="Z1582">
        <f>IF(ISBLANK('Raw Data'!D1577), 0, IF('Raw Data'!D1577-'Raw Data'!E1577&gt;1, 'Raw Data'!AW1577, 0))</f>
        <v/>
      </c>
      <c r="AA1582">
        <f>IF(ISBLANK('Raw Data'!A1577), 0, IF(ABS('Raw Data'!D1577-'Raw Data'!E1577)&lt;2, 'Raw Data'!AX1577, 0))</f>
        <v/>
      </c>
      <c r="AB1582">
        <f>IF(ISBLANK('Raw Data'!D1577), 0, IF('Raw Data'!E1577-'Raw Data'!D1577&gt;1, 'Raw Data'!AY1577, 0))</f>
        <v/>
      </c>
      <c r="AC1582">
        <f>IF(ISBLANK('Raw Data'!D1577), 0, IF('Raw Data'!D1577-'Raw Data'!E1577&gt;2, 'Raw Data'!AZ1577, 0))</f>
        <v/>
      </c>
      <c r="AD1582">
        <f>IF(ISBLANK('Raw Data'!A1577), 0, IF(ABS('Raw Data'!D1577-'Raw Data'!E1577)&lt;3, 'Raw Data'!BA1577, 0))</f>
        <v/>
      </c>
      <c r="AE1582">
        <f>IF(ISBLANK('Raw Data'!D1577), 0, IF('Raw Data'!E1577-'Raw Data'!D1577&gt;2, 'Raw Data'!BB1577, 0))</f>
        <v/>
      </c>
      <c r="AF1582">
        <f>IF(ISBLANK('Raw Data'!D1577), 0, IF('Raw Data'!D1577-'Raw Data'!E1577&gt;3, 'Raw Data'!BC1577, 0))</f>
        <v/>
      </c>
      <c r="AG1582">
        <f>IF(ISBLANK('Raw Data'!A1577), 0, IF(ABS('Raw Data'!D1577-'Raw Data'!E1577)&lt;4, 'Raw Data'!BD1577, 0))</f>
        <v/>
      </c>
      <c r="AH1582">
        <f>IF(ISBLANK('Raw Data'!D1577), 0, IF('Raw Data'!E1577-'Raw Data'!D1577&gt;3, 'Raw Data'!BE1577, 0))</f>
        <v/>
      </c>
      <c r="AI1582">
        <f>IF(SUM('Raw Data'!D1577:E1577)&gt;'Raw Data'!F1577, 'Raw Data'!G1577, 0)</f>
        <v/>
      </c>
      <c r="AJ1582">
        <f>IF(ISBLANK('Raw Data'!D1577), 0, IF(SUM('Raw Data'!D1577:E1577)&lt;'Raw Data'!F1577, 'Raw Data'!H1577, 0))</f>
        <v/>
      </c>
      <c r="AK1582">
        <f>IF(ISBLANK('Raw Data'!A1577), 0, IF(AND('Raw Data'!D1577&lt;3, 'Raw Data'!E1577&lt;3, 'Raw Data'!F1577&lt;BB$2), 'Raw Data'!AF1577, 0))</f>
        <v/>
      </c>
      <c r="AL1582">
        <f>IF(ISBLANK('Raw Data'!A1577), 0, IF(AND('Raw Data'!D1577&lt;4, 'Raw Data'!E1577&lt;4, 'Raw Data'!F1577&lt;BB$2), 'Raw Data'!AI1577, 0))</f>
        <v/>
      </c>
      <c r="AM1582">
        <f>IF(ISBLANK('Raw Data'!A1577), 0, IF(AND('Raw Data'!D1577&lt;5, 'Raw Data'!E1577&lt;5, 'Raw Data'!F1577&lt;BB$2), 'Raw Data'!AL1577, 0))</f>
        <v/>
      </c>
      <c r="AN1582">
        <f>IF(ISBLANK('Raw Data'!A1577), 0, IF(AND('Raw Data'!D1577&lt;6, 'Raw Data'!E1577&lt;6, 'Raw Data'!F1577&lt;BB$2), 'Raw Data'!AO1577, 0))</f>
        <v/>
      </c>
      <c r="AO1582">
        <f>IF(ISBLANK('Raw Data'!A1577), 0, IF(AND('Raw Data'!I1577&lt;Analysis!$BC$2, 'Raw Data'!D1577-'Raw Data'!E1577&gt;1), 'Raw Data'!AW1577, IF(AND('Raw Data'!J1577&lt;Analysis!$BC$2, 'Raw Data'!E1577-'Raw Data'!D1577&gt;1), 'Raw Data'!AY1577, 0)))</f>
        <v/>
      </c>
      <c r="AP1582">
        <f>IF(ISBLANK('Raw Data'!A1577), 0, IF(AND('Raw Data'!I1577&lt;Analysis!$BC$2, 'Raw Data'!D1577-'Raw Data'!E1577&gt;2), 'Raw Data'!AZ1577, IF(AND('Raw Data'!J1577&lt;Analysis!$BC$2, 'Raw Data'!E1577-'Raw Data'!D1577&gt;2), 'Raw Data'!BB1577, 0)))</f>
        <v/>
      </c>
      <c r="AQ1582">
        <f>IF(ISBLANK('Raw Data'!A1577), 0, IF(AND('Raw Data'!I1577&lt;Analysis!$BC$2, 'Raw Data'!D1577-'Raw Data'!E1577&gt;3), 'Raw Data'!BC1577, IF(AND('Raw Data'!J1577&lt;Analysis!$BC$2, 'Raw Data'!E1577-'Raw Data'!D1577&gt;3), 'Raw Data'!BE1577, 0)))</f>
        <v/>
      </c>
      <c r="AR1582">
        <f>IF('Hidden Analysiss'!D1578=1,IF(ABS('Raw Data'!E1577-'Raw Data'!D1577)&lt;2,'Raw Data'!AX1577,0), 0)</f>
        <v/>
      </c>
      <c r="AS1582">
        <f>IF('Hidden Analysiss'!D1578=1,IF(ABS('Raw Data'!E1577-'Raw Data'!D1577)&lt;3,'Raw Data'!BA1577,0), 0)</f>
        <v/>
      </c>
      <c r="AT1582">
        <f>IF('Hidden Analysiss'!D1578=1,IF(ABS('Raw Data'!E1577-'Raw Data'!D1577)&lt;4,'Raw Data'!BD1577,0), 0)</f>
        <v/>
      </c>
      <c r="AU1582">
        <f>IF(AND('Hidden Analysiss'!E1578=1, ABS('Raw Data'!E1577-'Raw Data'!D1577)&lt;2), 'Raw Data'!AX1577, 0)</f>
        <v/>
      </c>
      <c r="AV1582">
        <f>IF(AND('Hidden Analysiss'!E1578=1, ABS('Raw Data'!E1577-'Raw Data'!D1577)&lt;3), 'Raw Data'!BA1577, 0)</f>
        <v/>
      </c>
      <c r="AW1582">
        <f>IF(AND('Hidden Analysiss'!E1578=1, ABS('Raw Data'!E1577-'Raw Data'!D1577)&lt;3), 'Raw Data'!BD1577, 0)</f>
        <v/>
      </c>
    </row>
    <row r="1583">
      <c r="A1583" s="1">
        <f>'Raw Data'!A1578</f>
        <v/>
      </c>
      <c r="B1583">
        <f>IF('Raw Data'!E1578&gt;'Raw Data'!D1578, 'Raw Data'!J1578, 0)</f>
        <v/>
      </c>
      <c r="C1583">
        <f>IF('Raw Data'!D1578&gt;'Raw Data'!E1578, 'Raw Data'!I1578, 0)</f>
        <v/>
      </c>
      <c r="D1583">
        <f>SUM(G1583:H1583)</f>
        <v/>
      </c>
      <c r="E1583">
        <f>IF(AND('Raw Data'!J1578&lt;'Raw Data'!I1578,'Raw Data'!E1578&gt;'Raw Data'!D1578,'Raw Data'!E1578-'Raw Data'!D1578&gt;3),'Raw Data'!N1578,IF(AND('Raw Data'!I1578&lt;'Raw Data'!J1578,'Raw Data'!D1578&gt;'Raw Data'!E1578,'Raw Data'!D1578-'Raw Data'!E1578&gt;3),'Raw Data'!M1578,0))</f>
        <v/>
      </c>
      <c r="F1583">
        <f>IF(AND('Raw Data'!J1578&lt;'Raw Data'!I1578,'Raw Data'!E1578&gt;'Raw Data'!D1578,'Raw Data'!E1578-'Raw Data'!D1578&lt;4),'Raw Data'!L1578,IF(AND('Raw Data'!I1578&lt;'Raw Data'!J1578,'Raw Data'!D1578&gt;'Raw Data'!E1578,'Raw Data'!D1578-'Raw Data'!E1578&lt;4),'Raw Data'!K1578,0))</f>
        <v/>
      </c>
      <c r="G1583">
        <f>IF(AND('Raw Data'!J1578&lt;'Raw Data'!I1578, 'Raw Data'!E1578&gt;'Raw Data'!D1578), 'Raw Data'!J1578, 0)</f>
        <v/>
      </c>
      <c r="H1583">
        <f>IF(AND('Raw Data'!J1578&gt;'Raw Data'!I1578, 'Raw Data'!E1578&lt;'Raw Data'!D1578), 'Raw Data'!I1578, 0)</f>
        <v/>
      </c>
      <c r="I1583">
        <f>SUM(J1583:K1583)</f>
        <v/>
      </c>
      <c r="J1583">
        <f>IF(AND('Raw Data'!J1578&gt;'Raw Data'!I1578, 'Raw Data'!E1578&gt;'Raw Data'!D1578), 'Raw Data'!J1578, 0)</f>
        <v/>
      </c>
      <c r="K1583">
        <f>IF(AND('Raw Data'!I1578&gt;'Raw Data'!J1578, 'Raw Data'!D1578&gt;'Raw Data'!E1578), 'Raw Data'!I1578, 0)</f>
        <v/>
      </c>
      <c r="L1583">
        <f>IF('Raw Data'!E1578-'Raw Data'!D1578&gt;3, 'Raw Data'!N1578, 0)</f>
        <v/>
      </c>
      <c r="M1583">
        <f>IF('Raw Data'!D1578-'Raw Data'!E1578&gt;3, 'Raw Data'!M1578, 0)</f>
        <v/>
      </c>
      <c r="N1583">
        <f>IF(ISBLANK('Raw Data'!D1578),0,IF(AND('Raw Data'!E1578&gt;'Raw Data'!D1578,'Raw Data'!E1578-'Raw Data'!D1578&gt;0,'Raw Data'!E1578-'Raw Data'!D1578&lt;4),'Raw Data'!L1578, 0))</f>
        <v/>
      </c>
      <c r="O1583">
        <f>IF(ISBLANK('Raw Data'!D1578),0,IF(AND('Raw Data'!E1578&gt;'Raw Data'!D1578,'Raw Data'!E1578-'Raw Data'!D1578&gt;0,'Raw Data'!D1578-'Raw Data'!E1578&lt;4),'Raw Data'!K1578, 0))</f>
        <v/>
      </c>
      <c r="P1583">
        <f>IF('Raw Data'!E1578-'Raw Data'!D1578&gt;3, 'Raw Data'!N1578, IF('Raw Data'!D1578-'Raw Data'!E1578&gt;3, 'Raw Data'!M1578, 0))</f>
        <v/>
      </c>
      <c r="Q1583">
        <f>IF(ISBLANK('Raw Data'!E1578),0,IF(AND('Raw Data'!E1578-'Raw Data'!D1578&lt;4,'Raw Data'!E1578-'Raw Data'!D1578&gt;0),'Raw Data'!L1578,IF(AND('Raw Data'!D1578&gt;'Raw Data'!E1578,'Raw Data'!D1578-'Raw Data'!E1578&gt;0),'Raw Data'!K1578,0)))</f>
        <v/>
      </c>
      <c r="R1583">
        <f>IF(ISBLANK('Raw Data'!K1578),0,IFERROR(IF(MATCH(SMALL('Raw Data'!K1578:N1578,1),L1583:O1583,0),SMALL('Raw Data'!K1578:N1578,1)),0))</f>
        <v/>
      </c>
      <c r="S1583">
        <f>IF(ISBLANK('Raw Data'!K1578),0,IFERROR(IF(MATCH(SMALL('Raw Data'!K1578:N1578,2),L1583:O1583,0),SMALL('Raw Data'!K1578:N1578,2)),0))</f>
        <v/>
      </c>
      <c r="T1583">
        <f>IF(ISBLANK('Raw Data'!K1578),0,IFERROR(IF(MATCH(SMALL('Raw Data'!K1578:N1578,3),L1583:O1583,0),SMALL('Raw Data'!K1578:N1578,3)),0))</f>
        <v/>
      </c>
      <c r="U1583">
        <f>IF(ISBLANK('Raw Data'!K1578),0,IFERROR(IF(MATCH(SMALL('Raw Data'!K1578:N1578,4),L1583:O1583,0),SMALL('Raw Data'!K1578:N1578,4)),0))</f>
        <v/>
      </c>
      <c r="V1583">
        <f>IF(AND('Raw Data'!D1578&lt;3, 'Raw Data'!E1578&lt;3, 'Raw Data'!A1578&gt;0), 'Raw Data'!AF1578, 0)</f>
        <v/>
      </c>
      <c r="W1583">
        <f>IF(AND('Raw Data'!D1578&lt;4, 'Raw Data'!E1578&lt;4, 'Raw Data'!A1578&gt;0), 'Raw Data'!AI1578, 0)</f>
        <v/>
      </c>
      <c r="X1583">
        <f>IF(AND('Raw Data'!D1578&lt;5, 'Raw Data'!E1578&lt;5, 'Raw Data'!A1578&gt;0), 'Raw Data'!AL1578, 0)</f>
        <v/>
      </c>
      <c r="Y1583">
        <f>IF(AND('Raw Data'!D1578&lt;6, 'Raw Data'!E1578&lt;6, 'Raw Data'!A1578&gt;0), 'Raw Data'!AO1578, 0)</f>
        <v/>
      </c>
      <c r="Z1583">
        <f>IF(ISBLANK('Raw Data'!D1578), 0, IF('Raw Data'!D1578-'Raw Data'!E1578&gt;1, 'Raw Data'!AW1578, 0))</f>
        <v/>
      </c>
      <c r="AA1583">
        <f>IF(ISBLANK('Raw Data'!A1578), 0, IF(ABS('Raw Data'!D1578-'Raw Data'!E1578)&lt;2, 'Raw Data'!AX1578, 0))</f>
        <v/>
      </c>
      <c r="AB1583">
        <f>IF(ISBLANK('Raw Data'!D1578), 0, IF('Raw Data'!E1578-'Raw Data'!D1578&gt;1, 'Raw Data'!AY1578, 0))</f>
        <v/>
      </c>
      <c r="AC1583">
        <f>IF(ISBLANK('Raw Data'!D1578), 0, IF('Raw Data'!D1578-'Raw Data'!E1578&gt;2, 'Raw Data'!AZ1578, 0))</f>
        <v/>
      </c>
      <c r="AD1583">
        <f>IF(ISBLANK('Raw Data'!A1578), 0, IF(ABS('Raw Data'!D1578-'Raw Data'!E1578)&lt;3, 'Raw Data'!BA1578, 0))</f>
        <v/>
      </c>
      <c r="AE1583">
        <f>IF(ISBLANK('Raw Data'!D1578), 0, IF('Raw Data'!E1578-'Raw Data'!D1578&gt;2, 'Raw Data'!BB1578, 0))</f>
        <v/>
      </c>
      <c r="AF1583">
        <f>IF(ISBLANK('Raw Data'!D1578), 0, IF('Raw Data'!D1578-'Raw Data'!E1578&gt;3, 'Raw Data'!BC1578, 0))</f>
        <v/>
      </c>
      <c r="AG1583">
        <f>IF(ISBLANK('Raw Data'!A1578), 0, IF(ABS('Raw Data'!D1578-'Raw Data'!E1578)&lt;4, 'Raw Data'!BD1578, 0))</f>
        <v/>
      </c>
      <c r="AH1583">
        <f>IF(ISBLANK('Raw Data'!D1578), 0, IF('Raw Data'!E1578-'Raw Data'!D1578&gt;3, 'Raw Data'!BE1578, 0))</f>
        <v/>
      </c>
      <c r="AI1583">
        <f>IF(SUM('Raw Data'!D1578:E1578)&gt;'Raw Data'!F1578, 'Raw Data'!G1578, 0)</f>
        <v/>
      </c>
      <c r="AJ1583">
        <f>IF(ISBLANK('Raw Data'!D1578), 0, IF(SUM('Raw Data'!D1578:E1578)&lt;'Raw Data'!F1578, 'Raw Data'!H1578, 0))</f>
        <v/>
      </c>
      <c r="AK1583">
        <f>IF(ISBLANK('Raw Data'!A1578), 0, IF(AND('Raw Data'!D1578&lt;3, 'Raw Data'!E1578&lt;3, 'Raw Data'!F1578&lt;BB$2), 'Raw Data'!AF1578, 0))</f>
        <v/>
      </c>
      <c r="AL1583">
        <f>IF(ISBLANK('Raw Data'!A1578), 0, IF(AND('Raw Data'!D1578&lt;4, 'Raw Data'!E1578&lt;4, 'Raw Data'!F1578&lt;BB$2), 'Raw Data'!AI1578, 0))</f>
        <v/>
      </c>
      <c r="AM1583">
        <f>IF(ISBLANK('Raw Data'!A1578), 0, IF(AND('Raw Data'!D1578&lt;5, 'Raw Data'!E1578&lt;5, 'Raw Data'!F1578&lt;BB$2), 'Raw Data'!AL1578, 0))</f>
        <v/>
      </c>
      <c r="AN1583">
        <f>IF(ISBLANK('Raw Data'!A1578), 0, IF(AND('Raw Data'!D1578&lt;6, 'Raw Data'!E1578&lt;6, 'Raw Data'!F1578&lt;BB$2), 'Raw Data'!AO1578, 0))</f>
        <v/>
      </c>
      <c r="AO1583">
        <f>IF(ISBLANK('Raw Data'!A1578), 0, IF(AND('Raw Data'!I1578&lt;Analysis!$BC$2, 'Raw Data'!D1578-'Raw Data'!E1578&gt;1), 'Raw Data'!AW1578, IF(AND('Raw Data'!J1578&lt;Analysis!$BC$2, 'Raw Data'!E1578-'Raw Data'!D1578&gt;1), 'Raw Data'!AY1578, 0)))</f>
        <v/>
      </c>
      <c r="AP1583">
        <f>IF(ISBLANK('Raw Data'!A1578), 0, IF(AND('Raw Data'!I1578&lt;Analysis!$BC$2, 'Raw Data'!D1578-'Raw Data'!E1578&gt;2), 'Raw Data'!AZ1578, IF(AND('Raw Data'!J1578&lt;Analysis!$BC$2, 'Raw Data'!E1578-'Raw Data'!D1578&gt;2), 'Raw Data'!BB1578, 0)))</f>
        <v/>
      </c>
      <c r="AQ1583">
        <f>IF(ISBLANK('Raw Data'!A1578), 0, IF(AND('Raw Data'!I1578&lt;Analysis!$BC$2, 'Raw Data'!D1578-'Raw Data'!E1578&gt;3), 'Raw Data'!BC1578, IF(AND('Raw Data'!J1578&lt;Analysis!$BC$2, 'Raw Data'!E1578-'Raw Data'!D1578&gt;3), 'Raw Data'!BE1578, 0)))</f>
        <v/>
      </c>
      <c r="AR1583">
        <f>IF('Hidden Analysiss'!D1579=1,IF(ABS('Raw Data'!E1578-'Raw Data'!D1578)&lt;2,'Raw Data'!AX1578,0), 0)</f>
        <v/>
      </c>
      <c r="AS1583">
        <f>IF('Hidden Analysiss'!D1579=1,IF(ABS('Raw Data'!E1578-'Raw Data'!D1578)&lt;3,'Raw Data'!BA1578,0), 0)</f>
        <v/>
      </c>
      <c r="AT1583">
        <f>IF('Hidden Analysiss'!D1579=1,IF(ABS('Raw Data'!E1578-'Raw Data'!D1578)&lt;4,'Raw Data'!BD1578,0), 0)</f>
        <v/>
      </c>
      <c r="AU1583">
        <f>IF(AND('Hidden Analysiss'!E1579=1, ABS('Raw Data'!E1578-'Raw Data'!D1578)&lt;2), 'Raw Data'!AX1578, 0)</f>
        <v/>
      </c>
      <c r="AV1583">
        <f>IF(AND('Hidden Analysiss'!E1579=1, ABS('Raw Data'!E1578-'Raw Data'!D1578)&lt;3), 'Raw Data'!BA1578, 0)</f>
        <v/>
      </c>
      <c r="AW1583">
        <f>IF(AND('Hidden Analysiss'!E1579=1, ABS('Raw Data'!E1578-'Raw Data'!D1578)&lt;3), 'Raw Data'!BD1578, 0)</f>
        <v/>
      </c>
    </row>
    <row r="1584">
      <c r="A1584" s="1">
        <f>'Raw Data'!A1579</f>
        <v/>
      </c>
      <c r="B1584">
        <f>IF('Raw Data'!E1579&gt;'Raw Data'!D1579, 'Raw Data'!J1579, 0)</f>
        <v/>
      </c>
      <c r="C1584">
        <f>IF('Raw Data'!D1579&gt;'Raw Data'!E1579, 'Raw Data'!I1579, 0)</f>
        <v/>
      </c>
      <c r="D1584">
        <f>SUM(G1584:H1584)</f>
        <v/>
      </c>
      <c r="E1584">
        <f>IF(AND('Raw Data'!J1579&lt;'Raw Data'!I1579,'Raw Data'!E1579&gt;'Raw Data'!D1579,'Raw Data'!E1579-'Raw Data'!D1579&gt;3),'Raw Data'!N1579,IF(AND('Raw Data'!I1579&lt;'Raw Data'!J1579,'Raw Data'!D1579&gt;'Raw Data'!E1579,'Raw Data'!D1579-'Raw Data'!E1579&gt;3),'Raw Data'!M1579,0))</f>
        <v/>
      </c>
      <c r="F1584">
        <f>IF(AND('Raw Data'!J1579&lt;'Raw Data'!I1579,'Raw Data'!E1579&gt;'Raw Data'!D1579,'Raw Data'!E1579-'Raw Data'!D1579&lt;4),'Raw Data'!L1579,IF(AND('Raw Data'!I1579&lt;'Raw Data'!J1579,'Raw Data'!D1579&gt;'Raw Data'!E1579,'Raw Data'!D1579-'Raw Data'!E1579&lt;4),'Raw Data'!K1579,0))</f>
        <v/>
      </c>
      <c r="G1584">
        <f>IF(AND('Raw Data'!J1579&lt;'Raw Data'!I1579, 'Raw Data'!E1579&gt;'Raw Data'!D1579), 'Raw Data'!J1579, 0)</f>
        <v/>
      </c>
      <c r="H1584">
        <f>IF(AND('Raw Data'!J1579&gt;'Raw Data'!I1579, 'Raw Data'!E1579&lt;'Raw Data'!D1579), 'Raw Data'!I1579, 0)</f>
        <v/>
      </c>
      <c r="I1584">
        <f>SUM(J1584:K1584)</f>
        <v/>
      </c>
      <c r="J1584">
        <f>IF(AND('Raw Data'!J1579&gt;'Raw Data'!I1579, 'Raw Data'!E1579&gt;'Raw Data'!D1579), 'Raw Data'!J1579, 0)</f>
        <v/>
      </c>
      <c r="K1584">
        <f>IF(AND('Raw Data'!I1579&gt;'Raw Data'!J1579, 'Raw Data'!D1579&gt;'Raw Data'!E1579), 'Raw Data'!I1579, 0)</f>
        <v/>
      </c>
      <c r="L1584">
        <f>IF('Raw Data'!E1579-'Raw Data'!D1579&gt;3, 'Raw Data'!N1579, 0)</f>
        <v/>
      </c>
      <c r="M1584">
        <f>IF('Raw Data'!D1579-'Raw Data'!E1579&gt;3, 'Raw Data'!M1579, 0)</f>
        <v/>
      </c>
      <c r="N1584">
        <f>IF(ISBLANK('Raw Data'!D1579),0,IF(AND('Raw Data'!E1579&gt;'Raw Data'!D1579,'Raw Data'!E1579-'Raw Data'!D1579&gt;0,'Raw Data'!E1579-'Raw Data'!D1579&lt;4),'Raw Data'!L1579, 0))</f>
        <v/>
      </c>
      <c r="O1584">
        <f>IF(ISBLANK('Raw Data'!D1579),0,IF(AND('Raw Data'!E1579&gt;'Raw Data'!D1579,'Raw Data'!E1579-'Raw Data'!D1579&gt;0,'Raw Data'!D1579-'Raw Data'!E1579&lt;4),'Raw Data'!K1579, 0))</f>
        <v/>
      </c>
      <c r="P1584">
        <f>IF('Raw Data'!E1579-'Raw Data'!D1579&gt;3, 'Raw Data'!N1579, IF('Raw Data'!D1579-'Raw Data'!E1579&gt;3, 'Raw Data'!M1579, 0))</f>
        <v/>
      </c>
      <c r="Q1584">
        <f>IF(ISBLANK('Raw Data'!E1579),0,IF(AND('Raw Data'!E1579-'Raw Data'!D1579&lt;4,'Raw Data'!E1579-'Raw Data'!D1579&gt;0),'Raw Data'!L1579,IF(AND('Raw Data'!D1579&gt;'Raw Data'!E1579,'Raw Data'!D1579-'Raw Data'!E1579&gt;0),'Raw Data'!K1579,0)))</f>
        <v/>
      </c>
      <c r="R1584">
        <f>IF(ISBLANK('Raw Data'!K1579),0,IFERROR(IF(MATCH(SMALL('Raw Data'!K1579:N1579,1),L1584:O1584,0),SMALL('Raw Data'!K1579:N1579,1)),0))</f>
        <v/>
      </c>
      <c r="S1584">
        <f>IF(ISBLANK('Raw Data'!K1579),0,IFERROR(IF(MATCH(SMALL('Raw Data'!K1579:N1579,2),L1584:O1584,0),SMALL('Raw Data'!K1579:N1579,2)),0))</f>
        <v/>
      </c>
      <c r="T1584">
        <f>IF(ISBLANK('Raw Data'!K1579),0,IFERROR(IF(MATCH(SMALL('Raw Data'!K1579:N1579,3),L1584:O1584,0),SMALL('Raw Data'!K1579:N1579,3)),0))</f>
        <v/>
      </c>
      <c r="U1584">
        <f>IF(ISBLANK('Raw Data'!K1579),0,IFERROR(IF(MATCH(SMALL('Raw Data'!K1579:N1579,4),L1584:O1584,0),SMALL('Raw Data'!K1579:N1579,4)),0))</f>
        <v/>
      </c>
      <c r="V1584">
        <f>IF(AND('Raw Data'!D1579&lt;3, 'Raw Data'!E1579&lt;3, 'Raw Data'!A1579&gt;0), 'Raw Data'!AF1579, 0)</f>
        <v/>
      </c>
      <c r="W1584">
        <f>IF(AND('Raw Data'!D1579&lt;4, 'Raw Data'!E1579&lt;4, 'Raw Data'!A1579&gt;0), 'Raw Data'!AI1579, 0)</f>
        <v/>
      </c>
      <c r="X1584">
        <f>IF(AND('Raw Data'!D1579&lt;5, 'Raw Data'!E1579&lt;5, 'Raw Data'!A1579&gt;0), 'Raw Data'!AL1579, 0)</f>
        <v/>
      </c>
      <c r="Y1584">
        <f>IF(AND('Raw Data'!D1579&lt;6, 'Raw Data'!E1579&lt;6, 'Raw Data'!A1579&gt;0), 'Raw Data'!AO1579, 0)</f>
        <v/>
      </c>
      <c r="Z1584">
        <f>IF(ISBLANK('Raw Data'!D1579), 0, IF('Raw Data'!D1579-'Raw Data'!E1579&gt;1, 'Raw Data'!AW1579, 0))</f>
        <v/>
      </c>
      <c r="AA1584">
        <f>IF(ISBLANK('Raw Data'!A1579), 0, IF(ABS('Raw Data'!D1579-'Raw Data'!E1579)&lt;2, 'Raw Data'!AX1579, 0))</f>
        <v/>
      </c>
      <c r="AB1584">
        <f>IF(ISBLANK('Raw Data'!D1579), 0, IF('Raw Data'!E1579-'Raw Data'!D1579&gt;1, 'Raw Data'!AY1579, 0))</f>
        <v/>
      </c>
      <c r="AC1584">
        <f>IF(ISBLANK('Raw Data'!D1579), 0, IF('Raw Data'!D1579-'Raw Data'!E1579&gt;2, 'Raw Data'!AZ1579, 0))</f>
        <v/>
      </c>
      <c r="AD1584">
        <f>IF(ISBLANK('Raw Data'!A1579), 0, IF(ABS('Raw Data'!D1579-'Raw Data'!E1579)&lt;3, 'Raw Data'!BA1579, 0))</f>
        <v/>
      </c>
      <c r="AE1584">
        <f>IF(ISBLANK('Raw Data'!D1579), 0, IF('Raw Data'!E1579-'Raw Data'!D1579&gt;2, 'Raw Data'!BB1579, 0))</f>
        <v/>
      </c>
      <c r="AF1584">
        <f>IF(ISBLANK('Raw Data'!D1579), 0, IF('Raw Data'!D1579-'Raw Data'!E1579&gt;3, 'Raw Data'!BC1579, 0))</f>
        <v/>
      </c>
      <c r="AG1584">
        <f>IF(ISBLANK('Raw Data'!A1579), 0, IF(ABS('Raw Data'!D1579-'Raw Data'!E1579)&lt;4, 'Raw Data'!BD1579, 0))</f>
        <v/>
      </c>
      <c r="AH1584">
        <f>IF(ISBLANK('Raw Data'!D1579), 0, IF('Raw Data'!E1579-'Raw Data'!D1579&gt;3, 'Raw Data'!BE1579, 0))</f>
        <v/>
      </c>
      <c r="AI1584">
        <f>IF(SUM('Raw Data'!D1579:E1579)&gt;'Raw Data'!F1579, 'Raw Data'!G1579, 0)</f>
        <v/>
      </c>
      <c r="AJ1584">
        <f>IF(ISBLANK('Raw Data'!D1579), 0, IF(SUM('Raw Data'!D1579:E1579)&lt;'Raw Data'!F1579, 'Raw Data'!H1579, 0))</f>
        <v/>
      </c>
      <c r="AK1584">
        <f>IF(ISBLANK('Raw Data'!A1579), 0, IF(AND('Raw Data'!D1579&lt;3, 'Raw Data'!E1579&lt;3, 'Raw Data'!F1579&lt;BB$2), 'Raw Data'!AF1579, 0))</f>
        <v/>
      </c>
      <c r="AL1584">
        <f>IF(ISBLANK('Raw Data'!A1579), 0, IF(AND('Raw Data'!D1579&lt;4, 'Raw Data'!E1579&lt;4, 'Raw Data'!F1579&lt;BB$2), 'Raw Data'!AI1579, 0))</f>
        <v/>
      </c>
      <c r="AM1584">
        <f>IF(ISBLANK('Raw Data'!A1579), 0, IF(AND('Raw Data'!D1579&lt;5, 'Raw Data'!E1579&lt;5, 'Raw Data'!F1579&lt;BB$2), 'Raw Data'!AL1579, 0))</f>
        <v/>
      </c>
      <c r="AN1584">
        <f>IF(ISBLANK('Raw Data'!A1579), 0, IF(AND('Raw Data'!D1579&lt;6, 'Raw Data'!E1579&lt;6, 'Raw Data'!F1579&lt;BB$2), 'Raw Data'!AO1579, 0))</f>
        <v/>
      </c>
      <c r="AO1584">
        <f>IF(ISBLANK('Raw Data'!A1579), 0, IF(AND('Raw Data'!I1579&lt;Analysis!$BC$2, 'Raw Data'!D1579-'Raw Data'!E1579&gt;1), 'Raw Data'!AW1579, IF(AND('Raw Data'!J1579&lt;Analysis!$BC$2, 'Raw Data'!E1579-'Raw Data'!D1579&gt;1), 'Raw Data'!AY1579, 0)))</f>
        <v/>
      </c>
      <c r="AP1584">
        <f>IF(ISBLANK('Raw Data'!A1579), 0, IF(AND('Raw Data'!I1579&lt;Analysis!$BC$2, 'Raw Data'!D1579-'Raw Data'!E1579&gt;2), 'Raw Data'!AZ1579, IF(AND('Raw Data'!J1579&lt;Analysis!$BC$2, 'Raw Data'!E1579-'Raw Data'!D1579&gt;2), 'Raw Data'!BB1579, 0)))</f>
        <v/>
      </c>
      <c r="AQ1584">
        <f>IF(ISBLANK('Raw Data'!A1579), 0, IF(AND('Raw Data'!I1579&lt;Analysis!$BC$2, 'Raw Data'!D1579-'Raw Data'!E1579&gt;3), 'Raw Data'!BC1579, IF(AND('Raw Data'!J1579&lt;Analysis!$BC$2, 'Raw Data'!E1579-'Raw Data'!D1579&gt;3), 'Raw Data'!BE1579, 0)))</f>
        <v/>
      </c>
      <c r="AR1584">
        <f>IF('Hidden Analysiss'!D1580=1,IF(ABS('Raw Data'!E1579-'Raw Data'!D1579)&lt;2,'Raw Data'!AX1579,0), 0)</f>
        <v/>
      </c>
      <c r="AS1584">
        <f>IF('Hidden Analysiss'!D1580=1,IF(ABS('Raw Data'!E1579-'Raw Data'!D1579)&lt;3,'Raw Data'!BA1579,0), 0)</f>
        <v/>
      </c>
      <c r="AT1584">
        <f>IF('Hidden Analysiss'!D1580=1,IF(ABS('Raw Data'!E1579-'Raw Data'!D1579)&lt;4,'Raw Data'!BD1579,0), 0)</f>
        <v/>
      </c>
      <c r="AU1584">
        <f>IF(AND('Hidden Analysiss'!E1580=1, ABS('Raw Data'!E1579-'Raw Data'!D1579)&lt;2), 'Raw Data'!AX1579, 0)</f>
        <v/>
      </c>
      <c r="AV1584">
        <f>IF(AND('Hidden Analysiss'!E1580=1, ABS('Raw Data'!E1579-'Raw Data'!D1579)&lt;3), 'Raw Data'!BA1579, 0)</f>
        <v/>
      </c>
      <c r="AW1584">
        <f>IF(AND('Hidden Analysiss'!E1580=1, ABS('Raw Data'!E1579-'Raw Data'!D1579)&lt;3), 'Raw Data'!BD1579, 0)</f>
        <v/>
      </c>
    </row>
    <row r="1585">
      <c r="A1585" s="1">
        <f>'Raw Data'!A1580</f>
        <v/>
      </c>
      <c r="B1585">
        <f>IF('Raw Data'!E1580&gt;'Raw Data'!D1580, 'Raw Data'!J1580, 0)</f>
        <v/>
      </c>
      <c r="C1585">
        <f>IF('Raw Data'!D1580&gt;'Raw Data'!E1580, 'Raw Data'!I1580, 0)</f>
        <v/>
      </c>
      <c r="D1585">
        <f>SUM(G1585:H1585)</f>
        <v/>
      </c>
      <c r="E1585">
        <f>IF(AND('Raw Data'!J1580&lt;'Raw Data'!I1580,'Raw Data'!E1580&gt;'Raw Data'!D1580,'Raw Data'!E1580-'Raw Data'!D1580&gt;3),'Raw Data'!N1580,IF(AND('Raw Data'!I1580&lt;'Raw Data'!J1580,'Raw Data'!D1580&gt;'Raw Data'!E1580,'Raw Data'!D1580-'Raw Data'!E1580&gt;3),'Raw Data'!M1580,0))</f>
        <v/>
      </c>
      <c r="F1585">
        <f>IF(AND('Raw Data'!J1580&lt;'Raw Data'!I1580,'Raw Data'!E1580&gt;'Raw Data'!D1580,'Raw Data'!E1580-'Raw Data'!D1580&lt;4),'Raw Data'!L1580,IF(AND('Raw Data'!I1580&lt;'Raw Data'!J1580,'Raw Data'!D1580&gt;'Raw Data'!E1580,'Raw Data'!D1580-'Raw Data'!E1580&lt;4),'Raw Data'!K1580,0))</f>
        <v/>
      </c>
      <c r="G1585">
        <f>IF(AND('Raw Data'!J1580&lt;'Raw Data'!I1580, 'Raw Data'!E1580&gt;'Raw Data'!D1580), 'Raw Data'!J1580, 0)</f>
        <v/>
      </c>
      <c r="H1585">
        <f>IF(AND('Raw Data'!J1580&gt;'Raw Data'!I1580, 'Raw Data'!E1580&lt;'Raw Data'!D1580), 'Raw Data'!I1580, 0)</f>
        <v/>
      </c>
      <c r="I1585">
        <f>SUM(J1585:K1585)</f>
        <v/>
      </c>
      <c r="J1585">
        <f>IF(AND('Raw Data'!J1580&gt;'Raw Data'!I1580, 'Raw Data'!E1580&gt;'Raw Data'!D1580), 'Raw Data'!J1580, 0)</f>
        <v/>
      </c>
      <c r="K1585">
        <f>IF(AND('Raw Data'!I1580&gt;'Raw Data'!J1580, 'Raw Data'!D1580&gt;'Raw Data'!E1580), 'Raw Data'!I1580, 0)</f>
        <v/>
      </c>
      <c r="L1585">
        <f>IF('Raw Data'!E1580-'Raw Data'!D1580&gt;3, 'Raw Data'!N1580, 0)</f>
        <v/>
      </c>
      <c r="M1585">
        <f>IF('Raw Data'!D1580-'Raw Data'!E1580&gt;3, 'Raw Data'!M1580, 0)</f>
        <v/>
      </c>
      <c r="N1585">
        <f>IF(ISBLANK('Raw Data'!D1580),0,IF(AND('Raw Data'!E1580&gt;'Raw Data'!D1580,'Raw Data'!E1580-'Raw Data'!D1580&gt;0,'Raw Data'!E1580-'Raw Data'!D1580&lt;4),'Raw Data'!L1580, 0))</f>
        <v/>
      </c>
      <c r="O1585">
        <f>IF(ISBLANK('Raw Data'!D1580),0,IF(AND('Raw Data'!E1580&gt;'Raw Data'!D1580,'Raw Data'!E1580-'Raw Data'!D1580&gt;0,'Raw Data'!D1580-'Raw Data'!E1580&lt;4),'Raw Data'!K1580, 0))</f>
        <v/>
      </c>
      <c r="P1585">
        <f>IF('Raw Data'!E1580-'Raw Data'!D1580&gt;3, 'Raw Data'!N1580, IF('Raw Data'!D1580-'Raw Data'!E1580&gt;3, 'Raw Data'!M1580, 0))</f>
        <v/>
      </c>
      <c r="Q1585">
        <f>IF(ISBLANK('Raw Data'!E1580),0,IF(AND('Raw Data'!E1580-'Raw Data'!D1580&lt;4,'Raw Data'!E1580-'Raw Data'!D1580&gt;0),'Raw Data'!L1580,IF(AND('Raw Data'!D1580&gt;'Raw Data'!E1580,'Raw Data'!D1580-'Raw Data'!E1580&gt;0),'Raw Data'!K1580,0)))</f>
        <v/>
      </c>
      <c r="R1585">
        <f>IF(ISBLANK('Raw Data'!K1580),0,IFERROR(IF(MATCH(SMALL('Raw Data'!K1580:N1580,1),L1585:O1585,0),SMALL('Raw Data'!K1580:N1580,1)),0))</f>
        <v/>
      </c>
      <c r="S1585">
        <f>IF(ISBLANK('Raw Data'!K1580),0,IFERROR(IF(MATCH(SMALL('Raw Data'!K1580:N1580,2),L1585:O1585,0),SMALL('Raw Data'!K1580:N1580,2)),0))</f>
        <v/>
      </c>
      <c r="T1585">
        <f>IF(ISBLANK('Raw Data'!K1580),0,IFERROR(IF(MATCH(SMALL('Raw Data'!K1580:N1580,3),L1585:O1585,0),SMALL('Raw Data'!K1580:N1580,3)),0))</f>
        <v/>
      </c>
      <c r="U1585">
        <f>IF(ISBLANK('Raw Data'!K1580),0,IFERROR(IF(MATCH(SMALL('Raw Data'!K1580:N1580,4),L1585:O1585,0),SMALL('Raw Data'!K1580:N1580,4)),0))</f>
        <v/>
      </c>
      <c r="V1585">
        <f>IF(AND('Raw Data'!D1580&lt;3, 'Raw Data'!E1580&lt;3, 'Raw Data'!A1580&gt;0), 'Raw Data'!AF1580, 0)</f>
        <v/>
      </c>
      <c r="W1585">
        <f>IF(AND('Raw Data'!D1580&lt;4, 'Raw Data'!E1580&lt;4, 'Raw Data'!A1580&gt;0), 'Raw Data'!AI1580, 0)</f>
        <v/>
      </c>
      <c r="X1585">
        <f>IF(AND('Raw Data'!D1580&lt;5, 'Raw Data'!E1580&lt;5, 'Raw Data'!A1580&gt;0), 'Raw Data'!AL1580, 0)</f>
        <v/>
      </c>
      <c r="Y1585">
        <f>IF(AND('Raw Data'!D1580&lt;6, 'Raw Data'!E1580&lt;6, 'Raw Data'!A1580&gt;0), 'Raw Data'!AO1580, 0)</f>
        <v/>
      </c>
      <c r="Z1585">
        <f>IF(ISBLANK('Raw Data'!D1580), 0, IF('Raw Data'!D1580-'Raw Data'!E1580&gt;1, 'Raw Data'!AW1580, 0))</f>
        <v/>
      </c>
      <c r="AA1585">
        <f>IF(ISBLANK('Raw Data'!A1580), 0, IF(ABS('Raw Data'!D1580-'Raw Data'!E1580)&lt;2, 'Raw Data'!AX1580, 0))</f>
        <v/>
      </c>
      <c r="AB1585">
        <f>IF(ISBLANK('Raw Data'!D1580), 0, IF('Raw Data'!E1580-'Raw Data'!D1580&gt;1, 'Raw Data'!AY1580, 0))</f>
        <v/>
      </c>
      <c r="AC1585">
        <f>IF(ISBLANK('Raw Data'!D1580), 0, IF('Raw Data'!D1580-'Raw Data'!E1580&gt;2, 'Raw Data'!AZ1580, 0))</f>
        <v/>
      </c>
      <c r="AD1585">
        <f>IF(ISBLANK('Raw Data'!A1580), 0, IF(ABS('Raw Data'!D1580-'Raw Data'!E1580)&lt;3, 'Raw Data'!BA1580, 0))</f>
        <v/>
      </c>
      <c r="AE1585">
        <f>IF(ISBLANK('Raw Data'!D1580), 0, IF('Raw Data'!E1580-'Raw Data'!D1580&gt;2, 'Raw Data'!BB1580, 0))</f>
        <v/>
      </c>
      <c r="AF1585">
        <f>IF(ISBLANK('Raw Data'!D1580), 0, IF('Raw Data'!D1580-'Raw Data'!E1580&gt;3, 'Raw Data'!BC1580, 0))</f>
        <v/>
      </c>
      <c r="AG1585">
        <f>IF(ISBLANK('Raw Data'!A1580), 0, IF(ABS('Raw Data'!D1580-'Raw Data'!E1580)&lt;4, 'Raw Data'!BD1580, 0))</f>
        <v/>
      </c>
      <c r="AH1585">
        <f>IF(ISBLANK('Raw Data'!D1580), 0, IF('Raw Data'!E1580-'Raw Data'!D1580&gt;3, 'Raw Data'!BE1580, 0))</f>
        <v/>
      </c>
      <c r="AI1585">
        <f>IF(SUM('Raw Data'!D1580:E1580)&gt;'Raw Data'!F1580, 'Raw Data'!G1580, 0)</f>
        <v/>
      </c>
      <c r="AJ1585">
        <f>IF(ISBLANK('Raw Data'!D1580), 0, IF(SUM('Raw Data'!D1580:E1580)&lt;'Raw Data'!F1580, 'Raw Data'!H1580, 0))</f>
        <v/>
      </c>
      <c r="AK1585">
        <f>IF(ISBLANK('Raw Data'!A1580), 0, IF(AND('Raw Data'!D1580&lt;3, 'Raw Data'!E1580&lt;3, 'Raw Data'!F1580&lt;BB$2), 'Raw Data'!AF1580, 0))</f>
        <v/>
      </c>
      <c r="AL1585">
        <f>IF(ISBLANK('Raw Data'!A1580), 0, IF(AND('Raw Data'!D1580&lt;4, 'Raw Data'!E1580&lt;4, 'Raw Data'!F1580&lt;BB$2), 'Raw Data'!AI1580, 0))</f>
        <v/>
      </c>
      <c r="AM1585">
        <f>IF(ISBLANK('Raw Data'!A1580), 0, IF(AND('Raw Data'!D1580&lt;5, 'Raw Data'!E1580&lt;5, 'Raw Data'!F1580&lt;BB$2), 'Raw Data'!AL1580, 0))</f>
        <v/>
      </c>
      <c r="AN1585">
        <f>IF(ISBLANK('Raw Data'!A1580), 0, IF(AND('Raw Data'!D1580&lt;6, 'Raw Data'!E1580&lt;6, 'Raw Data'!F1580&lt;BB$2), 'Raw Data'!AO1580, 0))</f>
        <v/>
      </c>
      <c r="AO1585">
        <f>IF(ISBLANK('Raw Data'!A1580), 0, IF(AND('Raw Data'!I1580&lt;Analysis!$BC$2, 'Raw Data'!D1580-'Raw Data'!E1580&gt;1), 'Raw Data'!AW1580, IF(AND('Raw Data'!J1580&lt;Analysis!$BC$2, 'Raw Data'!E1580-'Raw Data'!D1580&gt;1), 'Raw Data'!AY1580, 0)))</f>
        <v/>
      </c>
      <c r="AP1585">
        <f>IF(ISBLANK('Raw Data'!A1580), 0, IF(AND('Raw Data'!I1580&lt;Analysis!$BC$2, 'Raw Data'!D1580-'Raw Data'!E1580&gt;2), 'Raw Data'!AZ1580, IF(AND('Raw Data'!J1580&lt;Analysis!$BC$2, 'Raw Data'!E1580-'Raw Data'!D1580&gt;2), 'Raw Data'!BB1580, 0)))</f>
        <v/>
      </c>
      <c r="AQ1585">
        <f>IF(ISBLANK('Raw Data'!A1580), 0, IF(AND('Raw Data'!I1580&lt;Analysis!$BC$2, 'Raw Data'!D1580-'Raw Data'!E1580&gt;3), 'Raw Data'!BC1580, IF(AND('Raw Data'!J1580&lt;Analysis!$BC$2, 'Raw Data'!E1580-'Raw Data'!D1580&gt;3), 'Raw Data'!BE1580, 0)))</f>
        <v/>
      </c>
      <c r="AR1585">
        <f>IF('Hidden Analysiss'!D1581=1,IF(ABS('Raw Data'!E1580-'Raw Data'!D1580)&lt;2,'Raw Data'!AX1580,0), 0)</f>
        <v/>
      </c>
      <c r="AS1585">
        <f>IF('Hidden Analysiss'!D1581=1,IF(ABS('Raw Data'!E1580-'Raw Data'!D1580)&lt;3,'Raw Data'!BA1580,0), 0)</f>
        <v/>
      </c>
      <c r="AT1585">
        <f>IF('Hidden Analysiss'!D1581=1,IF(ABS('Raw Data'!E1580-'Raw Data'!D1580)&lt;4,'Raw Data'!BD1580,0), 0)</f>
        <v/>
      </c>
      <c r="AU1585">
        <f>IF(AND('Hidden Analysiss'!E1581=1, ABS('Raw Data'!E1580-'Raw Data'!D1580)&lt;2), 'Raw Data'!AX1580, 0)</f>
        <v/>
      </c>
      <c r="AV1585">
        <f>IF(AND('Hidden Analysiss'!E1581=1, ABS('Raw Data'!E1580-'Raw Data'!D1580)&lt;3), 'Raw Data'!BA1580, 0)</f>
        <v/>
      </c>
      <c r="AW1585">
        <f>IF(AND('Hidden Analysiss'!E1581=1, ABS('Raw Data'!E1580-'Raw Data'!D1580)&lt;3), 'Raw Data'!BD1580, 0)</f>
        <v/>
      </c>
    </row>
    <row r="1586">
      <c r="A1586" s="1">
        <f>'Raw Data'!A1581</f>
        <v/>
      </c>
      <c r="B1586">
        <f>IF('Raw Data'!E1581&gt;'Raw Data'!D1581, 'Raw Data'!J1581, 0)</f>
        <v/>
      </c>
      <c r="C1586">
        <f>IF('Raw Data'!D1581&gt;'Raw Data'!E1581, 'Raw Data'!I1581, 0)</f>
        <v/>
      </c>
      <c r="D1586">
        <f>SUM(G1586:H1586)</f>
        <v/>
      </c>
      <c r="E1586">
        <f>IF(AND('Raw Data'!J1581&lt;'Raw Data'!I1581,'Raw Data'!E1581&gt;'Raw Data'!D1581,'Raw Data'!E1581-'Raw Data'!D1581&gt;3),'Raw Data'!N1581,IF(AND('Raw Data'!I1581&lt;'Raw Data'!J1581,'Raw Data'!D1581&gt;'Raw Data'!E1581,'Raw Data'!D1581-'Raw Data'!E1581&gt;3),'Raw Data'!M1581,0))</f>
        <v/>
      </c>
      <c r="F1586">
        <f>IF(AND('Raw Data'!J1581&lt;'Raw Data'!I1581,'Raw Data'!E1581&gt;'Raw Data'!D1581,'Raw Data'!E1581-'Raw Data'!D1581&lt;4),'Raw Data'!L1581,IF(AND('Raw Data'!I1581&lt;'Raw Data'!J1581,'Raw Data'!D1581&gt;'Raw Data'!E1581,'Raw Data'!D1581-'Raw Data'!E1581&lt;4),'Raw Data'!K1581,0))</f>
        <v/>
      </c>
      <c r="G1586">
        <f>IF(AND('Raw Data'!J1581&lt;'Raw Data'!I1581, 'Raw Data'!E1581&gt;'Raw Data'!D1581), 'Raw Data'!J1581, 0)</f>
        <v/>
      </c>
      <c r="H1586">
        <f>IF(AND('Raw Data'!J1581&gt;'Raw Data'!I1581, 'Raw Data'!E1581&lt;'Raw Data'!D1581), 'Raw Data'!I1581, 0)</f>
        <v/>
      </c>
      <c r="I1586">
        <f>SUM(J1586:K1586)</f>
        <v/>
      </c>
      <c r="J1586">
        <f>IF(AND('Raw Data'!J1581&gt;'Raw Data'!I1581, 'Raw Data'!E1581&gt;'Raw Data'!D1581), 'Raw Data'!J1581, 0)</f>
        <v/>
      </c>
      <c r="K1586">
        <f>IF(AND('Raw Data'!I1581&gt;'Raw Data'!J1581, 'Raw Data'!D1581&gt;'Raw Data'!E1581), 'Raw Data'!I1581, 0)</f>
        <v/>
      </c>
      <c r="L1586">
        <f>IF('Raw Data'!E1581-'Raw Data'!D1581&gt;3, 'Raw Data'!N1581, 0)</f>
        <v/>
      </c>
      <c r="M1586">
        <f>IF('Raw Data'!D1581-'Raw Data'!E1581&gt;3, 'Raw Data'!M1581, 0)</f>
        <v/>
      </c>
      <c r="N1586">
        <f>IF(ISBLANK('Raw Data'!D1581),0,IF(AND('Raw Data'!E1581&gt;'Raw Data'!D1581,'Raw Data'!E1581-'Raw Data'!D1581&gt;0,'Raw Data'!E1581-'Raw Data'!D1581&lt;4),'Raw Data'!L1581, 0))</f>
        <v/>
      </c>
      <c r="O1586">
        <f>IF(ISBLANK('Raw Data'!D1581),0,IF(AND('Raw Data'!E1581&gt;'Raw Data'!D1581,'Raw Data'!E1581-'Raw Data'!D1581&gt;0,'Raw Data'!D1581-'Raw Data'!E1581&lt;4),'Raw Data'!K1581, 0))</f>
        <v/>
      </c>
      <c r="P1586">
        <f>IF('Raw Data'!E1581-'Raw Data'!D1581&gt;3, 'Raw Data'!N1581, IF('Raw Data'!D1581-'Raw Data'!E1581&gt;3, 'Raw Data'!M1581, 0))</f>
        <v/>
      </c>
      <c r="Q1586">
        <f>IF(ISBLANK('Raw Data'!E1581),0,IF(AND('Raw Data'!E1581-'Raw Data'!D1581&lt;4,'Raw Data'!E1581-'Raw Data'!D1581&gt;0),'Raw Data'!L1581,IF(AND('Raw Data'!D1581&gt;'Raw Data'!E1581,'Raw Data'!D1581-'Raw Data'!E1581&gt;0),'Raw Data'!K1581,0)))</f>
        <v/>
      </c>
      <c r="R1586">
        <f>IF(ISBLANK('Raw Data'!K1581),0,IFERROR(IF(MATCH(SMALL('Raw Data'!K1581:N1581,1),L1586:O1586,0),SMALL('Raw Data'!K1581:N1581,1)),0))</f>
        <v/>
      </c>
      <c r="S1586">
        <f>IF(ISBLANK('Raw Data'!K1581),0,IFERROR(IF(MATCH(SMALL('Raw Data'!K1581:N1581,2),L1586:O1586,0),SMALL('Raw Data'!K1581:N1581,2)),0))</f>
        <v/>
      </c>
      <c r="T1586">
        <f>IF(ISBLANK('Raw Data'!K1581),0,IFERROR(IF(MATCH(SMALL('Raw Data'!K1581:N1581,3),L1586:O1586,0),SMALL('Raw Data'!K1581:N1581,3)),0))</f>
        <v/>
      </c>
      <c r="U1586">
        <f>IF(ISBLANK('Raw Data'!K1581),0,IFERROR(IF(MATCH(SMALL('Raw Data'!K1581:N1581,4),L1586:O1586,0),SMALL('Raw Data'!K1581:N1581,4)),0))</f>
        <v/>
      </c>
      <c r="V1586">
        <f>IF(AND('Raw Data'!D1581&lt;3, 'Raw Data'!E1581&lt;3, 'Raw Data'!A1581&gt;0), 'Raw Data'!AF1581, 0)</f>
        <v/>
      </c>
      <c r="W1586">
        <f>IF(AND('Raw Data'!D1581&lt;4, 'Raw Data'!E1581&lt;4, 'Raw Data'!A1581&gt;0), 'Raw Data'!AI1581, 0)</f>
        <v/>
      </c>
      <c r="X1586">
        <f>IF(AND('Raw Data'!D1581&lt;5, 'Raw Data'!E1581&lt;5, 'Raw Data'!A1581&gt;0), 'Raw Data'!AL1581, 0)</f>
        <v/>
      </c>
      <c r="Y1586">
        <f>IF(AND('Raw Data'!D1581&lt;6, 'Raw Data'!E1581&lt;6, 'Raw Data'!A1581&gt;0), 'Raw Data'!AO1581, 0)</f>
        <v/>
      </c>
      <c r="Z1586">
        <f>IF(ISBLANK('Raw Data'!D1581), 0, IF('Raw Data'!D1581-'Raw Data'!E1581&gt;1, 'Raw Data'!AW1581, 0))</f>
        <v/>
      </c>
      <c r="AA1586">
        <f>IF(ISBLANK('Raw Data'!A1581), 0, IF(ABS('Raw Data'!D1581-'Raw Data'!E1581)&lt;2, 'Raw Data'!AX1581, 0))</f>
        <v/>
      </c>
      <c r="AB1586">
        <f>IF(ISBLANK('Raw Data'!D1581), 0, IF('Raw Data'!E1581-'Raw Data'!D1581&gt;1, 'Raw Data'!AY1581, 0))</f>
        <v/>
      </c>
      <c r="AC1586">
        <f>IF(ISBLANK('Raw Data'!D1581), 0, IF('Raw Data'!D1581-'Raw Data'!E1581&gt;2, 'Raw Data'!AZ1581, 0))</f>
        <v/>
      </c>
      <c r="AD1586">
        <f>IF(ISBLANK('Raw Data'!A1581), 0, IF(ABS('Raw Data'!D1581-'Raw Data'!E1581)&lt;3, 'Raw Data'!BA1581, 0))</f>
        <v/>
      </c>
      <c r="AE1586">
        <f>IF(ISBLANK('Raw Data'!D1581), 0, IF('Raw Data'!E1581-'Raw Data'!D1581&gt;2, 'Raw Data'!BB1581, 0))</f>
        <v/>
      </c>
      <c r="AF1586">
        <f>IF(ISBLANK('Raw Data'!D1581), 0, IF('Raw Data'!D1581-'Raw Data'!E1581&gt;3, 'Raw Data'!BC1581, 0))</f>
        <v/>
      </c>
      <c r="AG1586">
        <f>IF(ISBLANK('Raw Data'!A1581), 0, IF(ABS('Raw Data'!D1581-'Raw Data'!E1581)&lt;4, 'Raw Data'!BD1581, 0))</f>
        <v/>
      </c>
      <c r="AH1586">
        <f>IF(ISBLANK('Raw Data'!D1581), 0, IF('Raw Data'!E1581-'Raw Data'!D1581&gt;3, 'Raw Data'!BE1581, 0))</f>
        <v/>
      </c>
      <c r="AI1586">
        <f>IF(SUM('Raw Data'!D1581:E1581)&gt;'Raw Data'!F1581, 'Raw Data'!G1581, 0)</f>
        <v/>
      </c>
      <c r="AJ1586">
        <f>IF(ISBLANK('Raw Data'!D1581), 0, IF(SUM('Raw Data'!D1581:E1581)&lt;'Raw Data'!F1581, 'Raw Data'!H1581, 0))</f>
        <v/>
      </c>
      <c r="AK1586">
        <f>IF(ISBLANK('Raw Data'!A1581), 0, IF(AND('Raw Data'!D1581&lt;3, 'Raw Data'!E1581&lt;3, 'Raw Data'!F1581&lt;BB$2), 'Raw Data'!AF1581, 0))</f>
        <v/>
      </c>
      <c r="AL1586">
        <f>IF(ISBLANK('Raw Data'!A1581), 0, IF(AND('Raw Data'!D1581&lt;4, 'Raw Data'!E1581&lt;4, 'Raw Data'!F1581&lt;BB$2), 'Raw Data'!AI1581, 0))</f>
        <v/>
      </c>
      <c r="AM1586">
        <f>IF(ISBLANK('Raw Data'!A1581), 0, IF(AND('Raw Data'!D1581&lt;5, 'Raw Data'!E1581&lt;5, 'Raw Data'!F1581&lt;BB$2), 'Raw Data'!AL1581, 0))</f>
        <v/>
      </c>
      <c r="AN1586">
        <f>IF(ISBLANK('Raw Data'!A1581), 0, IF(AND('Raw Data'!D1581&lt;6, 'Raw Data'!E1581&lt;6, 'Raw Data'!F1581&lt;BB$2), 'Raw Data'!AO1581, 0))</f>
        <v/>
      </c>
      <c r="AO1586">
        <f>IF(ISBLANK('Raw Data'!A1581), 0, IF(AND('Raw Data'!I1581&lt;Analysis!$BC$2, 'Raw Data'!D1581-'Raw Data'!E1581&gt;1), 'Raw Data'!AW1581, IF(AND('Raw Data'!J1581&lt;Analysis!$BC$2, 'Raw Data'!E1581-'Raw Data'!D1581&gt;1), 'Raw Data'!AY1581, 0)))</f>
        <v/>
      </c>
      <c r="AP1586">
        <f>IF(ISBLANK('Raw Data'!A1581), 0, IF(AND('Raw Data'!I1581&lt;Analysis!$BC$2, 'Raw Data'!D1581-'Raw Data'!E1581&gt;2), 'Raw Data'!AZ1581, IF(AND('Raw Data'!J1581&lt;Analysis!$BC$2, 'Raw Data'!E1581-'Raw Data'!D1581&gt;2), 'Raw Data'!BB1581, 0)))</f>
        <v/>
      </c>
      <c r="AQ1586">
        <f>IF(ISBLANK('Raw Data'!A1581), 0, IF(AND('Raw Data'!I1581&lt;Analysis!$BC$2, 'Raw Data'!D1581-'Raw Data'!E1581&gt;3), 'Raw Data'!BC1581, IF(AND('Raw Data'!J1581&lt;Analysis!$BC$2, 'Raw Data'!E1581-'Raw Data'!D1581&gt;3), 'Raw Data'!BE1581, 0)))</f>
        <v/>
      </c>
      <c r="AR1586">
        <f>IF('Hidden Analysiss'!D1582=1,IF(ABS('Raw Data'!E1581-'Raw Data'!D1581)&lt;2,'Raw Data'!AX1581,0), 0)</f>
        <v/>
      </c>
      <c r="AS1586">
        <f>IF('Hidden Analysiss'!D1582=1,IF(ABS('Raw Data'!E1581-'Raw Data'!D1581)&lt;3,'Raw Data'!BA1581,0), 0)</f>
        <v/>
      </c>
      <c r="AT1586">
        <f>IF('Hidden Analysiss'!D1582=1,IF(ABS('Raw Data'!E1581-'Raw Data'!D1581)&lt;4,'Raw Data'!BD1581,0), 0)</f>
        <v/>
      </c>
      <c r="AU1586">
        <f>IF(AND('Hidden Analysiss'!E1582=1, ABS('Raw Data'!E1581-'Raw Data'!D1581)&lt;2), 'Raw Data'!AX1581, 0)</f>
        <v/>
      </c>
      <c r="AV1586">
        <f>IF(AND('Hidden Analysiss'!E1582=1, ABS('Raw Data'!E1581-'Raw Data'!D1581)&lt;3), 'Raw Data'!BA1581, 0)</f>
        <v/>
      </c>
      <c r="AW1586">
        <f>IF(AND('Hidden Analysiss'!E1582=1, ABS('Raw Data'!E1581-'Raw Data'!D1581)&lt;3), 'Raw Data'!BD1581, 0)</f>
        <v/>
      </c>
    </row>
    <row r="1587">
      <c r="A1587" s="1">
        <f>'Raw Data'!A1582</f>
        <v/>
      </c>
      <c r="B1587">
        <f>IF('Raw Data'!E1582&gt;'Raw Data'!D1582, 'Raw Data'!J1582, 0)</f>
        <v/>
      </c>
      <c r="C1587">
        <f>IF('Raw Data'!D1582&gt;'Raw Data'!E1582, 'Raw Data'!I1582, 0)</f>
        <v/>
      </c>
      <c r="D1587">
        <f>SUM(G1587:H1587)</f>
        <v/>
      </c>
      <c r="E1587">
        <f>IF(AND('Raw Data'!J1582&lt;'Raw Data'!I1582,'Raw Data'!E1582&gt;'Raw Data'!D1582,'Raw Data'!E1582-'Raw Data'!D1582&gt;3),'Raw Data'!N1582,IF(AND('Raw Data'!I1582&lt;'Raw Data'!J1582,'Raw Data'!D1582&gt;'Raw Data'!E1582,'Raw Data'!D1582-'Raw Data'!E1582&gt;3),'Raw Data'!M1582,0))</f>
        <v/>
      </c>
      <c r="F1587">
        <f>IF(AND('Raw Data'!J1582&lt;'Raw Data'!I1582,'Raw Data'!E1582&gt;'Raw Data'!D1582,'Raw Data'!E1582-'Raw Data'!D1582&lt;4),'Raw Data'!L1582,IF(AND('Raw Data'!I1582&lt;'Raw Data'!J1582,'Raw Data'!D1582&gt;'Raw Data'!E1582,'Raw Data'!D1582-'Raw Data'!E1582&lt;4),'Raw Data'!K1582,0))</f>
        <v/>
      </c>
      <c r="G1587">
        <f>IF(AND('Raw Data'!J1582&lt;'Raw Data'!I1582, 'Raw Data'!E1582&gt;'Raw Data'!D1582), 'Raw Data'!J1582, 0)</f>
        <v/>
      </c>
      <c r="H1587">
        <f>IF(AND('Raw Data'!J1582&gt;'Raw Data'!I1582, 'Raw Data'!E1582&lt;'Raw Data'!D1582), 'Raw Data'!I1582, 0)</f>
        <v/>
      </c>
      <c r="I1587">
        <f>SUM(J1587:K1587)</f>
        <v/>
      </c>
      <c r="J1587">
        <f>IF(AND('Raw Data'!J1582&gt;'Raw Data'!I1582, 'Raw Data'!E1582&gt;'Raw Data'!D1582), 'Raw Data'!J1582, 0)</f>
        <v/>
      </c>
      <c r="K1587">
        <f>IF(AND('Raw Data'!I1582&gt;'Raw Data'!J1582, 'Raw Data'!D1582&gt;'Raw Data'!E1582), 'Raw Data'!I1582, 0)</f>
        <v/>
      </c>
      <c r="L1587">
        <f>IF('Raw Data'!E1582-'Raw Data'!D1582&gt;3, 'Raw Data'!N1582, 0)</f>
        <v/>
      </c>
      <c r="M1587">
        <f>IF('Raw Data'!D1582-'Raw Data'!E1582&gt;3, 'Raw Data'!M1582, 0)</f>
        <v/>
      </c>
      <c r="N1587">
        <f>IF(ISBLANK('Raw Data'!D1582),0,IF(AND('Raw Data'!E1582&gt;'Raw Data'!D1582,'Raw Data'!E1582-'Raw Data'!D1582&gt;0,'Raw Data'!E1582-'Raw Data'!D1582&lt;4),'Raw Data'!L1582, 0))</f>
        <v/>
      </c>
      <c r="O1587">
        <f>IF(ISBLANK('Raw Data'!D1582),0,IF(AND('Raw Data'!E1582&gt;'Raw Data'!D1582,'Raw Data'!E1582-'Raw Data'!D1582&gt;0,'Raw Data'!D1582-'Raw Data'!E1582&lt;4),'Raw Data'!K1582, 0))</f>
        <v/>
      </c>
      <c r="P1587">
        <f>IF('Raw Data'!E1582-'Raw Data'!D1582&gt;3, 'Raw Data'!N1582, IF('Raw Data'!D1582-'Raw Data'!E1582&gt;3, 'Raw Data'!M1582, 0))</f>
        <v/>
      </c>
      <c r="Q1587">
        <f>IF(ISBLANK('Raw Data'!E1582),0,IF(AND('Raw Data'!E1582-'Raw Data'!D1582&lt;4,'Raw Data'!E1582-'Raw Data'!D1582&gt;0),'Raw Data'!L1582,IF(AND('Raw Data'!D1582&gt;'Raw Data'!E1582,'Raw Data'!D1582-'Raw Data'!E1582&gt;0),'Raw Data'!K1582,0)))</f>
        <v/>
      </c>
      <c r="R1587">
        <f>IF(ISBLANK('Raw Data'!K1582),0,IFERROR(IF(MATCH(SMALL('Raw Data'!K1582:N1582,1),L1587:O1587,0),SMALL('Raw Data'!K1582:N1582,1)),0))</f>
        <v/>
      </c>
      <c r="S1587">
        <f>IF(ISBLANK('Raw Data'!K1582),0,IFERROR(IF(MATCH(SMALL('Raw Data'!K1582:N1582,2),L1587:O1587,0),SMALL('Raw Data'!K1582:N1582,2)),0))</f>
        <v/>
      </c>
      <c r="T1587">
        <f>IF(ISBLANK('Raw Data'!K1582),0,IFERROR(IF(MATCH(SMALL('Raw Data'!K1582:N1582,3),L1587:O1587,0),SMALL('Raw Data'!K1582:N1582,3)),0))</f>
        <v/>
      </c>
      <c r="U1587">
        <f>IF(ISBLANK('Raw Data'!K1582),0,IFERROR(IF(MATCH(SMALL('Raw Data'!K1582:N1582,4),L1587:O1587,0),SMALL('Raw Data'!K1582:N1582,4)),0))</f>
        <v/>
      </c>
      <c r="V1587">
        <f>IF(AND('Raw Data'!D1582&lt;3, 'Raw Data'!E1582&lt;3, 'Raw Data'!A1582&gt;0), 'Raw Data'!AF1582, 0)</f>
        <v/>
      </c>
      <c r="W1587">
        <f>IF(AND('Raw Data'!D1582&lt;4, 'Raw Data'!E1582&lt;4, 'Raw Data'!A1582&gt;0), 'Raw Data'!AI1582, 0)</f>
        <v/>
      </c>
      <c r="X1587">
        <f>IF(AND('Raw Data'!D1582&lt;5, 'Raw Data'!E1582&lt;5, 'Raw Data'!A1582&gt;0), 'Raw Data'!AL1582, 0)</f>
        <v/>
      </c>
      <c r="Y1587">
        <f>IF(AND('Raw Data'!D1582&lt;6, 'Raw Data'!E1582&lt;6, 'Raw Data'!A1582&gt;0), 'Raw Data'!AO1582, 0)</f>
        <v/>
      </c>
      <c r="Z1587">
        <f>IF(ISBLANK('Raw Data'!D1582), 0, IF('Raw Data'!D1582-'Raw Data'!E1582&gt;1, 'Raw Data'!AW1582, 0))</f>
        <v/>
      </c>
      <c r="AA1587">
        <f>IF(ISBLANK('Raw Data'!A1582), 0, IF(ABS('Raw Data'!D1582-'Raw Data'!E1582)&lt;2, 'Raw Data'!AX1582, 0))</f>
        <v/>
      </c>
      <c r="AB1587">
        <f>IF(ISBLANK('Raw Data'!D1582), 0, IF('Raw Data'!E1582-'Raw Data'!D1582&gt;1, 'Raw Data'!AY1582, 0))</f>
        <v/>
      </c>
      <c r="AC1587">
        <f>IF(ISBLANK('Raw Data'!D1582), 0, IF('Raw Data'!D1582-'Raw Data'!E1582&gt;2, 'Raw Data'!AZ1582, 0))</f>
        <v/>
      </c>
      <c r="AD1587">
        <f>IF(ISBLANK('Raw Data'!A1582), 0, IF(ABS('Raw Data'!D1582-'Raw Data'!E1582)&lt;3, 'Raw Data'!BA1582, 0))</f>
        <v/>
      </c>
      <c r="AE1587">
        <f>IF(ISBLANK('Raw Data'!D1582), 0, IF('Raw Data'!E1582-'Raw Data'!D1582&gt;2, 'Raw Data'!BB1582, 0))</f>
        <v/>
      </c>
      <c r="AF1587">
        <f>IF(ISBLANK('Raw Data'!D1582), 0, IF('Raw Data'!D1582-'Raw Data'!E1582&gt;3, 'Raw Data'!BC1582, 0))</f>
        <v/>
      </c>
      <c r="AG1587">
        <f>IF(ISBLANK('Raw Data'!A1582), 0, IF(ABS('Raw Data'!D1582-'Raw Data'!E1582)&lt;4, 'Raw Data'!BD1582, 0))</f>
        <v/>
      </c>
      <c r="AH1587">
        <f>IF(ISBLANK('Raw Data'!D1582), 0, IF('Raw Data'!E1582-'Raw Data'!D1582&gt;3, 'Raw Data'!BE1582, 0))</f>
        <v/>
      </c>
      <c r="AI1587">
        <f>IF(SUM('Raw Data'!D1582:E1582)&gt;'Raw Data'!F1582, 'Raw Data'!G1582, 0)</f>
        <v/>
      </c>
      <c r="AJ1587">
        <f>IF(ISBLANK('Raw Data'!D1582), 0, IF(SUM('Raw Data'!D1582:E1582)&lt;'Raw Data'!F1582, 'Raw Data'!H1582, 0))</f>
        <v/>
      </c>
      <c r="AK1587">
        <f>IF(ISBLANK('Raw Data'!A1582), 0, IF(AND('Raw Data'!D1582&lt;3, 'Raw Data'!E1582&lt;3, 'Raw Data'!F1582&lt;BB$2), 'Raw Data'!AF1582, 0))</f>
        <v/>
      </c>
      <c r="AL1587">
        <f>IF(ISBLANK('Raw Data'!A1582), 0, IF(AND('Raw Data'!D1582&lt;4, 'Raw Data'!E1582&lt;4, 'Raw Data'!F1582&lt;BB$2), 'Raw Data'!AI1582, 0))</f>
        <v/>
      </c>
      <c r="AM1587">
        <f>IF(ISBLANK('Raw Data'!A1582), 0, IF(AND('Raw Data'!D1582&lt;5, 'Raw Data'!E1582&lt;5, 'Raw Data'!F1582&lt;BB$2), 'Raw Data'!AL1582, 0))</f>
        <v/>
      </c>
      <c r="AN1587">
        <f>IF(ISBLANK('Raw Data'!A1582), 0, IF(AND('Raw Data'!D1582&lt;6, 'Raw Data'!E1582&lt;6, 'Raw Data'!F1582&lt;BB$2), 'Raw Data'!AO1582, 0))</f>
        <v/>
      </c>
      <c r="AO1587">
        <f>IF(ISBLANK('Raw Data'!A1582), 0, IF(AND('Raw Data'!I1582&lt;Analysis!$BC$2, 'Raw Data'!D1582-'Raw Data'!E1582&gt;1), 'Raw Data'!AW1582, IF(AND('Raw Data'!J1582&lt;Analysis!$BC$2, 'Raw Data'!E1582-'Raw Data'!D1582&gt;1), 'Raw Data'!AY1582, 0)))</f>
        <v/>
      </c>
      <c r="AP1587">
        <f>IF(ISBLANK('Raw Data'!A1582), 0, IF(AND('Raw Data'!I1582&lt;Analysis!$BC$2, 'Raw Data'!D1582-'Raw Data'!E1582&gt;2), 'Raw Data'!AZ1582, IF(AND('Raw Data'!J1582&lt;Analysis!$BC$2, 'Raw Data'!E1582-'Raw Data'!D1582&gt;2), 'Raw Data'!BB1582, 0)))</f>
        <v/>
      </c>
      <c r="AQ1587">
        <f>IF(ISBLANK('Raw Data'!A1582), 0, IF(AND('Raw Data'!I1582&lt;Analysis!$BC$2, 'Raw Data'!D1582-'Raw Data'!E1582&gt;3), 'Raw Data'!BC1582, IF(AND('Raw Data'!J1582&lt;Analysis!$BC$2, 'Raw Data'!E1582-'Raw Data'!D1582&gt;3), 'Raw Data'!BE1582, 0)))</f>
        <v/>
      </c>
      <c r="AR1587">
        <f>IF('Hidden Analysiss'!D1583=1,IF(ABS('Raw Data'!E1582-'Raw Data'!D1582)&lt;2,'Raw Data'!AX1582,0), 0)</f>
        <v/>
      </c>
      <c r="AS1587">
        <f>IF('Hidden Analysiss'!D1583=1,IF(ABS('Raw Data'!E1582-'Raw Data'!D1582)&lt;3,'Raw Data'!BA1582,0), 0)</f>
        <v/>
      </c>
      <c r="AT1587">
        <f>IF('Hidden Analysiss'!D1583=1,IF(ABS('Raw Data'!E1582-'Raw Data'!D1582)&lt;4,'Raw Data'!BD1582,0), 0)</f>
        <v/>
      </c>
      <c r="AU1587">
        <f>IF(AND('Hidden Analysiss'!E1583=1, ABS('Raw Data'!E1582-'Raw Data'!D1582)&lt;2), 'Raw Data'!AX1582, 0)</f>
        <v/>
      </c>
      <c r="AV1587">
        <f>IF(AND('Hidden Analysiss'!E1583=1, ABS('Raw Data'!E1582-'Raw Data'!D1582)&lt;3), 'Raw Data'!BA1582, 0)</f>
        <v/>
      </c>
      <c r="AW1587">
        <f>IF(AND('Hidden Analysiss'!E1583=1, ABS('Raw Data'!E1582-'Raw Data'!D1582)&lt;3), 'Raw Data'!BD1582, 0)</f>
        <v/>
      </c>
    </row>
    <row r="1588">
      <c r="A1588" s="1">
        <f>'Raw Data'!A1583</f>
        <v/>
      </c>
      <c r="B1588">
        <f>IF('Raw Data'!E1583&gt;'Raw Data'!D1583, 'Raw Data'!J1583, 0)</f>
        <v/>
      </c>
      <c r="C1588">
        <f>IF('Raw Data'!D1583&gt;'Raw Data'!E1583, 'Raw Data'!I1583, 0)</f>
        <v/>
      </c>
      <c r="D1588">
        <f>SUM(G1588:H1588)</f>
        <v/>
      </c>
      <c r="E1588">
        <f>IF(AND('Raw Data'!J1583&lt;'Raw Data'!I1583,'Raw Data'!E1583&gt;'Raw Data'!D1583,'Raw Data'!E1583-'Raw Data'!D1583&gt;3),'Raw Data'!N1583,IF(AND('Raw Data'!I1583&lt;'Raw Data'!J1583,'Raw Data'!D1583&gt;'Raw Data'!E1583,'Raw Data'!D1583-'Raw Data'!E1583&gt;3),'Raw Data'!M1583,0))</f>
        <v/>
      </c>
      <c r="F1588">
        <f>IF(AND('Raw Data'!J1583&lt;'Raw Data'!I1583,'Raw Data'!E1583&gt;'Raw Data'!D1583,'Raw Data'!E1583-'Raw Data'!D1583&lt;4),'Raw Data'!L1583,IF(AND('Raw Data'!I1583&lt;'Raw Data'!J1583,'Raw Data'!D1583&gt;'Raw Data'!E1583,'Raw Data'!D1583-'Raw Data'!E1583&lt;4),'Raw Data'!K1583,0))</f>
        <v/>
      </c>
      <c r="G1588">
        <f>IF(AND('Raw Data'!J1583&lt;'Raw Data'!I1583, 'Raw Data'!E1583&gt;'Raw Data'!D1583), 'Raw Data'!J1583, 0)</f>
        <v/>
      </c>
      <c r="H1588">
        <f>IF(AND('Raw Data'!J1583&gt;'Raw Data'!I1583, 'Raw Data'!E1583&lt;'Raw Data'!D1583), 'Raw Data'!I1583, 0)</f>
        <v/>
      </c>
      <c r="I1588">
        <f>SUM(J1588:K1588)</f>
        <v/>
      </c>
      <c r="J1588">
        <f>IF(AND('Raw Data'!J1583&gt;'Raw Data'!I1583, 'Raw Data'!E1583&gt;'Raw Data'!D1583), 'Raw Data'!J1583, 0)</f>
        <v/>
      </c>
      <c r="K1588">
        <f>IF(AND('Raw Data'!I1583&gt;'Raw Data'!J1583, 'Raw Data'!D1583&gt;'Raw Data'!E1583), 'Raw Data'!I1583, 0)</f>
        <v/>
      </c>
      <c r="L1588">
        <f>IF('Raw Data'!E1583-'Raw Data'!D1583&gt;3, 'Raw Data'!N1583, 0)</f>
        <v/>
      </c>
      <c r="M1588">
        <f>IF('Raw Data'!D1583-'Raw Data'!E1583&gt;3, 'Raw Data'!M1583, 0)</f>
        <v/>
      </c>
      <c r="N1588">
        <f>IF(ISBLANK('Raw Data'!D1583),0,IF(AND('Raw Data'!E1583&gt;'Raw Data'!D1583,'Raw Data'!E1583-'Raw Data'!D1583&gt;0,'Raw Data'!E1583-'Raw Data'!D1583&lt;4),'Raw Data'!L1583, 0))</f>
        <v/>
      </c>
      <c r="O1588">
        <f>IF(ISBLANK('Raw Data'!D1583),0,IF(AND('Raw Data'!E1583&gt;'Raw Data'!D1583,'Raw Data'!E1583-'Raw Data'!D1583&gt;0,'Raw Data'!D1583-'Raw Data'!E1583&lt;4),'Raw Data'!K1583, 0))</f>
        <v/>
      </c>
      <c r="P1588">
        <f>IF('Raw Data'!E1583-'Raw Data'!D1583&gt;3, 'Raw Data'!N1583, IF('Raw Data'!D1583-'Raw Data'!E1583&gt;3, 'Raw Data'!M1583, 0))</f>
        <v/>
      </c>
      <c r="Q1588">
        <f>IF(ISBLANK('Raw Data'!E1583),0,IF(AND('Raw Data'!E1583-'Raw Data'!D1583&lt;4,'Raw Data'!E1583-'Raw Data'!D1583&gt;0),'Raw Data'!L1583,IF(AND('Raw Data'!D1583&gt;'Raw Data'!E1583,'Raw Data'!D1583-'Raw Data'!E1583&gt;0),'Raw Data'!K1583,0)))</f>
        <v/>
      </c>
      <c r="R1588">
        <f>IF(ISBLANK('Raw Data'!K1583),0,IFERROR(IF(MATCH(SMALL('Raw Data'!K1583:N1583,1),L1588:O1588,0),SMALL('Raw Data'!K1583:N1583,1)),0))</f>
        <v/>
      </c>
      <c r="S1588">
        <f>IF(ISBLANK('Raw Data'!K1583),0,IFERROR(IF(MATCH(SMALL('Raw Data'!K1583:N1583,2),L1588:O1588,0),SMALL('Raw Data'!K1583:N1583,2)),0))</f>
        <v/>
      </c>
      <c r="T1588">
        <f>IF(ISBLANK('Raw Data'!K1583),0,IFERROR(IF(MATCH(SMALL('Raw Data'!K1583:N1583,3),L1588:O1588,0),SMALL('Raw Data'!K1583:N1583,3)),0))</f>
        <v/>
      </c>
      <c r="U1588">
        <f>IF(ISBLANK('Raw Data'!K1583),0,IFERROR(IF(MATCH(SMALL('Raw Data'!K1583:N1583,4),L1588:O1588,0),SMALL('Raw Data'!K1583:N1583,4)),0))</f>
        <v/>
      </c>
      <c r="V1588">
        <f>IF(AND('Raw Data'!D1583&lt;3, 'Raw Data'!E1583&lt;3, 'Raw Data'!A1583&gt;0), 'Raw Data'!AF1583, 0)</f>
        <v/>
      </c>
      <c r="W1588">
        <f>IF(AND('Raw Data'!D1583&lt;4, 'Raw Data'!E1583&lt;4, 'Raw Data'!A1583&gt;0), 'Raw Data'!AI1583, 0)</f>
        <v/>
      </c>
      <c r="X1588">
        <f>IF(AND('Raw Data'!D1583&lt;5, 'Raw Data'!E1583&lt;5, 'Raw Data'!A1583&gt;0), 'Raw Data'!AL1583, 0)</f>
        <v/>
      </c>
      <c r="Y1588">
        <f>IF(AND('Raw Data'!D1583&lt;6, 'Raw Data'!E1583&lt;6, 'Raw Data'!A1583&gt;0), 'Raw Data'!AO1583, 0)</f>
        <v/>
      </c>
      <c r="Z1588">
        <f>IF(ISBLANK('Raw Data'!D1583), 0, IF('Raw Data'!D1583-'Raw Data'!E1583&gt;1, 'Raw Data'!AW1583, 0))</f>
        <v/>
      </c>
      <c r="AA1588">
        <f>IF(ISBLANK('Raw Data'!A1583), 0, IF(ABS('Raw Data'!D1583-'Raw Data'!E1583)&lt;2, 'Raw Data'!AX1583, 0))</f>
        <v/>
      </c>
      <c r="AB1588">
        <f>IF(ISBLANK('Raw Data'!D1583), 0, IF('Raw Data'!E1583-'Raw Data'!D1583&gt;1, 'Raw Data'!AY1583, 0))</f>
        <v/>
      </c>
      <c r="AC1588">
        <f>IF(ISBLANK('Raw Data'!D1583), 0, IF('Raw Data'!D1583-'Raw Data'!E1583&gt;2, 'Raw Data'!AZ1583, 0))</f>
        <v/>
      </c>
      <c r="AD1588">
        <f>IF(ISBLANK('Raw Data'!A1583), 0, IF(ABS('Raw Data'!D1583-'Raw Data'!E1583)&lt;3, 'Raw Data'!BA1583, 0))</f>
        <v/>
      </c>
      <c r="AE1588">
        <f>IF(ISBLANK('Raw Data'!D1583), 0, IF('Raw Data'!E1583-'Raw Data'!D1583&gt;2, 'Raw Data'!BB1583, 0))</f>
        <v/>
      </c>
      <c r="AF1588">
        <f>IF(ISBLANK('Raw Data'!D1583), 0, IF('Raw Data'!D1583-'Raw Data'!E1583&gt;3, 'Raw Data'!BC1583, 0))</f>
        <v/>
      </c>
      <c r="AG1588">
        <f>IF(ISBLANK('Raw Data'!A1583), 0, IF(ABS('Raw Data'!D1583-'Raw Data'!E1583)&lt;4, 'Raw Data'!BD1583, 0))</f>
        <v/>
      </c>
      <c r="AH1588">
        <f>IF(ISBLANK('Raw Data'!D1583), 0, IF('Raw Data'!E1583-'Raw Data'!D1583&gt;3, 'Raw Data'!BE1583, 0))</f>
        <v/>
      </c>
      <c r="AI1588">
        <f>IF(SUM('Raw Data'!D1583:E1583)&gt;'Raw Data'!F1583, 'Raw Data'!G1583, 0)</f>
        <v/>
      </c>
      <c r="AJ1588">
        <f>IF(ISBLANK('Raw Data'!D1583), 0, IF(SUM('Raw Data'!D1583:E1583)&lt;'Raw Data'!F1583, 'Raw Data'!H1583, 0))</f>
        <v/>
      </c>
      <c r="AK1588">
        <f>IF(ISBLANK('Raw Data'!A1583), 0, IF(AND('Raw Data'!D1583&lt;3, 'Raw Data'!E1583&lt;3, 'Raw Data'!F1583&lt;BB$2), 'Raw Data'!AF1583, 0))</f>
        <v/>
      </c>
      <c r="AL1588">
        <f>IF(ISBLANK('Raw Data'!A1583), 0, IF(AND('Raw Data'!D1583&lt;4, 'Raw Data'!E1583&lt;4, 'Raw Data'!F1583&lt;BB$2), 'Raw Data'!AI1583, 0))</f>
        <v/>
      </c>
      <c r="AM1588">
        <f>IF(ISBLANK('Raw Data'!A1583), 0, IF(AND('Raw Data'!D1583&lt;5, 'Raw Data'!E1583&lt;5, 'Raw Data'!F1583&lt;BB$2), 'Raw Data'!AL1583, 0))</f>
        <v/>
      </c>
      <c r="AN1588">
        <f>IF(ISBLANK('Raw Data'!A1583), 0, IF(AND('Raw Data'!D1583&lt;6, 'Raw Data'!E1583&lt;6, 'Raw Data'!F1583&lt;BB$2), 'Raw Data'!AO1583, 0))</f>
        <v/>
      </c>
      <c r="AO1588">
        <f>IF(ISBLANK('Raw Data'!A1583), 0, IF(AND('Raw Data'!I1583&lt;Analysis!$BC$2, 'Raw Data'!D1583-'Raw Data'!E1583&gt;1), 'Raw Data'!AW1583, IF(AND('Raw Data'!J1583&lt;Analysis!$BC$2, 'Raw Data'!E1583-'Raw Data'!D1583&gt;1), 'Raw Data'!AY1583, 0)))</f>
        <v/>
      </c>
      <c r="AP1588">
        <f>IF(ISBLANK('Raw Data'!A1583), 0, IF(AND('Raw Data'!I1583&lt;Analysis!$BC$2, 'Raw Data'!D1583-'Raw Data'!E1583&gt;2), 'Raw Data'!AZ1583, IF(AND('Raw Data'!J1583&lt;Analysis!$BC$2, 'Raw Data'!E1583-'Raw Data'!D1583&gt;2), 'Raw Data'!BB1583, 0)))</f>
        <v/>
      </c>
      <c r="AQ1588">
        <f>IF(ISBLANK('Raw Data'!A1583), 0, IF(AND('Raw Data'!I1583&lt;Analysis!$BC$2, 'Raw Data'!D1583-'Raw Data'!E1583&gt;3), 'Raw Data'!BC1583, IF(AND('Raw Data'!J1583&lt;Analysis!$BC$2, 'Raw Data'!E1583-'Raw Data'!D1583&gt;3), 'Raw Data'!BE1583, 0)))</f>
        <v/>
      </c>
      <c r="AR1588">
        <f>IF('Hidden Analysiss'!D1584=1,IF(ABS('Raw Data'!E1583-'Raw Data'!D1583)&lt;2,'Raw Data'!AX1583,0), 0)</f>
        <v/>
      </c>
      <c r="AS1588">
        <f>IF('Hidden Analysiss'!D1584=1,IF(ABS('Raw Data'!E1583-'Raw Data'!D1583)&lt;3,'Raw Data'!BA1583,0), 0)</f>
        <v/>
      </c>
      <c r="AT1588">
        <f>IF('Hidden Analysiss'!D1584=1,IF(ABS('Raw Data'!E1583-'Raw Data'!D1583)&lt;4,'Raw Data'!BD1583,0), 0)</f>
        <v/>
      </c>
      <c r="AU1588">
        <f>IF(AND('Hidden Analysiss'!E1584=1, ABS('Raw Data'!E1583-'Raw Data'!D1583)&lt;2), 'Raw Data'!AX1583, 0)</f>
        <v/>
      </c>
      <c r="AV1588">
        <f>IF(AND('Hidden Analysiss'!E1584=1, ABS('Raw Data'!E1583-'Raw Data'!D1583)&lt;3), 'Raw Data'!BA1583, 0)</f>
        <v/>
      </c>
      <c r="AW1588">
        <f>IF(AND('Hidden Analysiss'!E1584=1, ABS('Raw Data'!E1583-'Raw Data'!D1583)&lt;3), 'Raw Data'!BD1583, 0)</f>
        <v/>
      </c>
    </row>
    <row r="1589">
      <c r="A1589" s="1">
        <f>'Raw Data'!A1584</f>
        <v/>
      </c>
      <c r="B1589">
        <f>IF('Raw Data'!E1584&gt;'Raw Data'!D1584, 'Raw Data'!J1584, 0)</f>
        <v/>
      </c>
      <c r="C1589">
        <f>IF('Raw Data'!D1584&gt;'Raw Data'!E1584, 'Raw Data'!I1584, 0)</f>
        <v/>
      </c>
      <c r="D1589">
        <f>SUM(G1589:H1589)</f>
        <v/>
      </c>
      <c r="E1589">
        <f>IF(AND('Raw Data'!J1584&lt;'Raw Data'!I1584,'Raw Data'!E1584&gt;'Raw Data'!D1584,'Raw Data'!E1584-'Raw Data'!D1584&gt;3),'Raw Data'!N1584,IF(AND('Raw Data'!I1584&lt;'Raw Data'!J1584,'Raw Data'!D1584&gt;'Raw Data'!E1584,'Raw Data'!D1584-'Raw Data'!E1584&gt;3),'Raw Data'!M1584,0))</f>
        <v/>
      </c>
      <c r="F1589">
        <f>IF(AND('Raw Data'!J1584&lt;'Raw Data'!I1584,'Raw Data'!E1584&gt;'Raw Data'!D1584,'Raw Data'!E1584-'Raw Data'!D1584&lt;4),'Raw Data'!L1584,IF(AND('Raw Data'!I1584&lt;'Raw Data'!J1584,'Raw Data'!D1584&gt;'Raw Data'!E1584,'Raw Data'!D1584-'Raw Data'!E1584&lt;4),'Raw Data'!K1584,0))</f>
        <v/>
      </c>
      <c r="G1589">
        <f>IF(AND('Raw Data'!J1584&lt;'Raw Data'!I1584, 'Raw Data'!E1584&gt;'Raw Data'!D1584), 'Raw Data'!J1584, 0)</f>
        <v/>
      </c>
      <c r="H1589">
        <f>IF(AND('Raw Data'!J1584&gt;'Raw Data'!I1584, 'Raw Data'!E1584&lt;'Raw Data'!D1584), 'Raw Data'!I1584, 0)</f>
        <v/>
      </c>
      <c r="I1589">
        <f>SUM(J1589:K1589)</f>
        <v/>
      </c>
      <c r="J1589">
        <f>IF(AND('Raw Data'!J1584&gt;'Raw Data'!I1584, 'Raw Data'!E1584&gt;'Raw Data'!D1584), 'Raw Data'!J1584, 0)</f>
        <v/>
      </c>
      <c r="K1589">
        <f>IF(AND('Raw Data'!I1584&gt;'Raw Data'!J1584, 'Raw Data'!D1584&gt;'Raw Data'!E1584), 'Raw Data'!I1584, 0)</f>
        <v/>
      </c>
      <c r="L1589">
        <f>IF('Raw Data'!E1584-'Raw Data'!D1584&gt;3, 'Raw Data'!N1584, 0)</f>
        <v/>
      </c>
      <c r="M1589">
        <f>IF('Raw Data'!D1584-'Raw Data'!E1584&gt;3, 'Raw Data'!M1584, 0)</f>
        <v/>
      </c>
      <c r="N1589">
        <f>IF(ISBLANK('Raw Data'!D1584),0,IF(AND('Raw Data'!E1584&gt;'Raw Data'!D1584,'Raw Data'!E1584-'Raw Data'!D1584&gt;0,'Raw Data'!E1584-'Raw Data'!D1584&lt;4),'Raw Data'!L1584, 0))</f>
        <v/>
      </c>
      <c r="O1589">
        <f>IF(ISBLANK('Raw Data'!D1584),0,IF(AND('Raw Data'!E1584&gt;'Raw Data'!D1584,'Raw Data'!E1584-'Raw Data'!D1584&gt;0,'Raw Data'!D1584-'Raw Data'!E1584&lt;4),'Raw Data'!K1584, 0))</f>
        <v/>
      </c>
      <c r="P1589">
        <f>IF('Raw Data'!E1584-'Raw Data'!D1584&gt;3, 'Raw Data'!N1584, IF('Raw Data'!D1584-'Raw Data'!E1584&gt;3, 'Raw Data'!M1584, 0))</f>
        <v/>
      </c>
      <c r="Q1589">
        <f>IF(ISBLANK('Raw Data'!E1584),0,IF(AND('Raw Data'!E1584-'Raw Data'!D1584&lt;4,'Raw Data'!E1584-'Raw Data'!D1584&gt;0),'Raw Data'!L1584,IF(AND('Raw Data'!D1584&gt;'Raw Data'!E1584,'Raw Data'!D1584-'Raw Data'!E1584&gt;0),'Raw Data'!K1584,0)))</f>
        <v/>
      </c>
      <c r="R1589">
        <f>IF(ISBLANK('Raw Data'!K1584),0,IFERROR(IF(MATCH(SMALL('Raw Data'!K1584:N1584,1),L1589:O1589,0),SMALL('Raw Data'!K1584:N1584,1)),0))</f>
        <v/>
      </c>
      <c r="S1589">
        <f>IF(ISBLANK('Raw Data'!K1584),0,IFERROR(IF(MATCH(SMALL('Raw Data'!K1584:N1584,2),L1589:O1589,0),SMALL('Raw Data'!K1584:N1584,2)),0))</f>
        <v/>
      </c>
      <c r="T1589">
        <f>IF(ISBLANK('Raw Data'!K1584),0,IFERROR(IF(MATCH(SMALL('Raw Data'!K1584:N1584,3),L1589:O1589,0),SMALL('Raw Data'!K1584:N1584,3)),0))</f>
        <v/>
      </c>
      <c r="U1589">
        <f>IF(ISBLANK('Raw Data'!K1584),0,IFERROR(IF(MATCH(SMALL('Raw Data'!K1584:N1584,4),L1589:O1589,0),SMALL('Raw Data'!K1584:N1584,4)),0))</f>
        <v/>
      </c>
      <c r="V1589">
        <f>IF(AND('Raw Data'!D1584&lt;3, 'Raw Data'!E1584&lt;3, 'Raw Data'!A1584&gt;0), 'Raw Data'!AF1584, 0)</f>
        <v/>
      </c>
      <c r="W1589">
        <f>IF(AND('Raw Data'!D1584&lt;4, 'Raw Data'!E1584&lt;4, 'Raw Data'!A1584&gt;0), 'Raw Data'!AI1584, 0)</f>
        <v/>
      </c>
      <c r="X1589">
        <f>IF(AND('Raw Data'!D1584&lt;5, 'Raw Data'!E1584&lt;5, 'Raw Data'!A1584&gt;0), 'Raw Data'!AL1584, 0)</f>
        <v/>
      </c>
      <c r="Y1589">
        <f>IF(AND('Raw Data'!D1584&lt;6, 'Raw Data'!E1584&lt;6, 'Raw Data'!A1584&gt;0), 'Raw Data'!AO1584, 0)</f>
        <v/>
      </c>
      <c r="Z1589">
        <f>IF(ISBLANK('Raw Data'!D1584), 0, IF('Raw Data'!D1584-'Raw Data'!E1584&gt;1, 'Raw Data'!AW1584, 0))</f>
        <v/>
      </c>
      <c r="AA1589">
        <f>IF(ISBLANK('Raw Data'!A1584), 0, IF(ABS('Raw Data'!D1584-'Raw Data'!E1584)&lt;2, 'Raw Data'!AX1584, 0))</f>
        <v/>
      </c>
      <c r="AB1589">
        <f>IF(ISBLANK('Raw Data'!D1584), 0, IF('Raw Data'!E1584-'Raw Data'!D1584&gt;1, 'Raw Data'!AY1584, 0))</f>
        <v/>
      </c>
      <c r="AC1589">
        <f>IF(ISBLANK('Raw Data'!D1584), 0, IF('Raw Data'!D1584-'Raw Data'!E1584&gt;2, 'Raw Data'!AZ1584, 0))</f>
        <v/>
      </c>
      <c r="AD1589">
        <f>IF(ISBLANK('Raw Data'!A1584), 0, IF(ABS('Raw Data'!D1584-'Raw Data'!E1584)&lt;3, 'Raw Data'!BA1584, 0))</f>
        <v/>
      </c>
      <c r="AE1589">
        <f>IF(ISBLANK('Raw Data'!D1584), 0, IF('Raw Data'!E1584-'Raw Data'!D1584&gt;2, 'Raw Data'!BB1584, 0))</f>
        <v/>
      </c>
      <c r="AF1589">
        <f>IF(ISBLANK('Raw Data'!D1584), 0, IF('Raw Data'!D1584-'Raw Data'!E1584&gt;3, 'Raw Data'!BC1584, 0))</f>
        <v/>
      </c>
      <c r="AG1589">
        <f>IF(ISBLANK('Raw Data'!A1584), 0, IF(ABS('Raw Data'!D1584-'Raw Data'!E1584)&lt;4, 'Raw Data'!BD1584, 0))</f>
        <v/>
      </c>
      <c r="AH1589">
        <f>IF(ISBLANK('Raw Data'!D1584), 0, IF('Raw Data'!E1584-'Raw Data'!D1584&gt;3, 'Raw Data'!BE1584, 0))</f>
        <v/>
      </c>
      <c r="AI1589">
        <f>IF(SUM('Raw Data'!D1584:E1584)&gt;'Raw Data'!F1584, 'Raw Data'!G1584, 0)</f>
        <v/>
      </c>
      <c r="AJ1589">
        <f>IF(ISBLANK('Raw Data'!D1584), 0, IF(SUM('Raw Data'!D1584:E1584)&lt;'Raw Data'!F1584, 'Raw Data'!H1584, 0))</f>
        <v/>
      </c>
      <c r="AK1589">
        <f>IF(ISBLANK('Raw Data'!A1584), 0, IF(AND('Raw Data'!D1584&lt;3, 'Raw Data'!E1584&lt;3, 'Raw Data'!F1584&lt;BB$2), 'Raw Data'!AF1584, 0))</f>
        <v/>
      </c>
      <c r="AL1589">
        <f>IF(ISBLANK('Raw Data'!A1584), 0, IF(AND('Raw Data'!D1584&lt;4, 'Raw Data'!E1584&lt;4, 'Raw Data'!F1584&lt;BB$2), 'Raw Data'!AI1584, 0))</f>
        <v/>
      </c>
      <c r="AM1589">
        <f>IF(ISBLANK('Raw Data'!A1584), 0, IF(AND('Raw Data'!D1584&lt;5, 'Raw Data'!E1584&lt;5, 'Raw Data'!F1584&lt;BB$2), 'Raw Data'!AL1584, 0))</f>
        <v/>
      </c>
      <c r="AN1589">
        <f>IF(ISBLANK('Raw Data'!A1584), 0, IF(AND('Raw Data'!D1584&lt;6, 'Raw Data'!E1584&lt;6, 'Raw Data'!F1584&lt;BB$2), 'Raw Data'!AO1584, 0))</f>
        <v/>
      </c>
      <c r="AO1589">
        <f>IF(ISBLANK('Raw Data'!A1584), 0, IF(AND('Raw Data'!I1584&lt;Analysis!$BC$2, 'Raw Data'!D1584-'Raw Data'!E1584&gt;1), 'Raw Data'!AW1584, IF(AND('Raw Data'!J1584&lt;Analysis!$BC$2, 'Raw Data'!E1584-'Raw Data'!D1584&gt;1), 'Raw Data'!AY1584, 0)))</f>
        <v/>
      </c>
      <c r="AP1589">
        <f>IF(ISBLANK('Raw Data'!A1584), 0, IF(AND('Raw Data'!I1584&lt;Analysis!$BC$2, 'Raw Data'!D1584-'Raw Data'!E1584&gt;2), 'Raw Data'!AZ1584, IF(AND('Raw Data'!J1584&lt;Analysis!$BC$2, 'Raw Data'!E1584-'Raw Data'!D1584&gt;2), 'Raw Data'!BB1584, 0)))</f>
        <v/>
      </c>
      <c r="AQ1589">
        <f>IF(ISBLANK('Raw Data'!A1584), 0, IF(AND('Raw Data'!I1584&lt;Analysis!$BC$2, 'Raw Data'!D1584-'Raw Data'!E1584&gt;3), 'Raw Data'!BC1584, IF(AND('Raw Data'!J1584&lt;Analysis!$BC$2, 'Raw Data'!E1584-'Raw Data'!D1584&gt;3), 'Raw Data'!BE1584, 0)))</f>
        <v/>
      </c>
      <c r="AR1589">
        <f>IF('Hidden Analysiss'!D1585=1,IF(ABS('Raw Data'!E1584-'Raw Data'!D1584)&lt;2,'Raw Data'!AX1584,0), 0)</f>
        <v/>
      </c>
      <c r="AS1589">
        <f>IF('Hidden Analysiss'!D1585=1,IF(ABS('Raw Data'!E1584-'Raw Data'!D1584)&lt;3,'Raw Data'!BA1584,0), 0)</f>
        <v/>
      </c>
      <c r="AT1589">
        <f>IF('Hidden Analysiss'!D1585=1,IF(ABS('Raw Data'!E1584-'Raw Data'!D1584)&lt;4,'Raw Data'!BD1584,0), 0)</f>
        <v/>
      </c>
      <c r="AU1589">
        <f>IF(AND('Hidden Analysiss'!E1585=1, ABS('Raw Data'!E1584-'Raw Data'!D1584)&lt;2), 'Raw Data'!AX1584, 0)</f>
        <v/>
      </c>
      <c r="AV1589">
        <f>IF(AND('Hidden Analysiss'!E1585=1, ABS('Raw Data'!E1584-'Raw Data'!D1584)&lt;3), 'Raw Data'!BA1584, 0)</f>
        <v/>
      </c>
      <c r="AW1589">
        <f>IF(AND('Hidden Analysiss'!E1585=1, ABS('Raw Data'!E1584-'Raw Data'!D1584)&lt;3), 'Raw Data'!BD1584, 0)</f>
        <v/>
      </c>
    </row>
    <row r="1590">
      <c r="A1590" s="1">
        <f>'Raw Data'!A1585</f>
        <v/>
      </c>
      <c r="B1590">
        <f>IF('Raw Data'!E1585&gt;'Raw Data'!D1585, 'Raw Data'!J1585, 0)</f>
        <v/>
      </c>
      <c r="C1590">
        <f>IF('Raw Data'!D1585&gt;'Raw Data'!E1585, 'Raw Data'!I1585, 0)</f>
        <v/>
      </c>
      <c r="D1590">
        <f>SUM(G1590:H1590)</f>
        <v/>
      </c>
      <c r="E1590">
        <f>IF(AND('Raw Data'!J1585&lt;'Raw Data'!I1585,'Raw Data'!E1585&gt;'Raw Data'!D1585,'Raw Data'!E1585-'Raw Data'!D1585&gt;3),'Raw Data'!N1585,IF(AND('Raw Data'!I1585&lt;'Raw Data'!J1585,'Raw Data'!D1585&gt;'Raw Data'!E1585,'Raw Data'!D1585-'Raw Data'!E1585&gt;3),'Raw Data'!M1585,0))</f>
        <v/>
      </c>
      <c r="F1590">
        <f>IF(AND('Raw Data'!J1585&lt;'Raw Data'!I1585,'Raw Data'!E1585&gt;'Raw Data'!D1585,'Raw Data'!E1585-'Raw Data'!D1585&lt;4),'Raw Data'!L1585,IF(AND('Raw Data'!I1585&lt;'Raw Data'!J1585,'Raw Data'!D1585&gt;'Raw Data'!E1585,'Raw Data'!D1585-'Raw Data'!E1585&lt;4),'Raw Data'!K1585,0))</f>
        <v/>
      </c>
      <c r="G1590">
        <f>IF(AND('Raw Data'!J1585&lt;'Raw Data'!I1585, 'Raw Data'!E1585&gt;'Raw Data'!D1585), 'Raw Data'!J1585, 0)</f>
        <v/>
      </c>
      <c r="H1590">
        <f>IF(AND('Raw Data'!J1585&gt;'Raw Data'!I1585, 'Raw Data'!E1585&lt;'Raw Data'!D1585), 'Raw Data'!I1585, 0)</f>
        <v/>
      </c>
      <c r="I1590">
        <f>SUM(J1590:K1590)</f>
        <v/>
      </c>
      <c r="J1590">
        <f>IF(AND('Raw Data'!J1585&gt;'Raw Data'!I1585, 'Raw Data'!E1585&gt;'Raw Data'!D1585), 'Raw Data'!J1585, 0)</f>
        <v/>
      </c>
      <c r="K1590">
        <f>IF(AND('Raw Data'!I1585&gt;'Raw Data'!J1585, 'Raw Data'!D1585&gt;'Raw Data'!E1585), 'Raw Data'!I1585, 0)</f>
        <v/>
      </c>
      <c r="L1590">
        <f>IF('Raw Data'!E1585-'Raw Data'!D1585&gt;3, 'Raw Data'!N1585, 0)</f>
        <v/>
      </c>
      <c r="M1590">
        <f>IF('Raw Data'!D1585-'Raw Data'!E1585&gt;3, 'Raw Data'!M1585, 0)</f>
        <v/>
      </c>
      <c r="N1590">
        <f>IF(ISBLANK('Raw Data'!D1585),0,IF(AND('Raw Data'!E1585&gt;'Raw Data'!D1585,'Raw Data'!E1585-'Raw Data'!D1585&gt;0,'Raw Data'!E1585-'Raw Data'!D1585&lt;4),'Raw Data'!L1585, 0))</f>
        <v/>
      </c>
      <c r="O1590">
        <f>IF(ISBLANK('Raw Data'!D1585),0,IF(AND('Raw Data'!E1585&gt;'Raw Data'!D1585,'Raw Data'!E1585-'Raw Data'!D1585&gt;0,'Raw Data'!D1585-'Raw Data'!E1585&lt;4),'Raw Data'!K1585, 0))</f>
        <v/>
      </c>
      <c r="P1590">
        <f>IF('Raw Data'!E1585-'Raw Data'!D1585&gt;3, 'Raw Data'!N1585, IF('Raw Data'!D1585-'Raw Data'!E1585&gt;3, 'Raw Data'!M1585, 0))</f>
        <v/>
      </c>
      <c r="Q1590">
        <f>IF(ISBLANK('Raw Data'!E1585),0,IF(AND('Raw Data'!E1585-'Raw Data'!D1585&lt;4,'Raw Data'!E1585-'Raw Data'!D1585&gt;0),'Raw Data'!L1585,IF(AND('Raw Data'!D1585&gt;'Raw Data'!E1585,'Raw Data'!D1585-'Raw Data'!E1585&gt;0),'Raw Data'!K1585,0)))</f>
        <v/>
      </c>
      <c r="R1590">
        <f>IF(ISBLANK('Raw Data'!K1585),0,IFERROR(IF(MATCH(SMALL('Raw Data'!K1585:N1585,1),L1590:O1590,0),SMALL('Raw Data'!K1585:N1585,1)),0))</f>
        <v/>
      </c>
      <c r="S1590">
        <f>IF(ISBLANK('Raw Data'!K1585),0,IFERROR(IF(MATCH(SMALL('Raw Data'!K1585:N1585,2),L1590:O1590,0),SMALL('Raw Data'!K1585:N1585,2)),0))</f>
        <v/>
      </c>
      <c r="T1590">
        <f>IF(ISBLANK('Raw Data'!K1585),0,IFERROR(IF(MATCH(SMALL('Raw Data'!K1585:N1585,3),L1590:O1590,0),SMALL('Raw Data'!K1585:N1585,3)),0))</f>
        <v/>
      </c>
      <c r="U1590">
        <f>IF(ISBLANK('Raw Data'!K1585),0,IFERROR(IF(MATCH(SMALL('Raw Data'!K1585:N1585,4),L1590:O1590,0),SMALL('Raw Data'!K1585:N1585,4)),0))</f>
        <v/>
      </c>
      <c r="V1590">
        <f>IF(AND('Raw Data'!D1585&lt;3, 'Raw Data'!E1585&lt;3, 'Raw Data'!A1585&gt;0), 'Raw Data'!AF1585, 0)</f>
        <v/>
      </c>
      <c r="W1590">
        <f>IF(AND('Raw Data'!D1585&lt;4, 'Raw Data'!E1585&lt;4, 'Raw Data'!A1585&gt;0), 'Raw Data'!AI1585, 0)</f>
        <v/>
      </c>
      <c r="X1590">
        <f>IF(AND('Raw Data'!D1585&lt;5, 'Raw Data'!E1585&lt;5, 'Raw Data'!A1585&gt;0), 'Raw Data'!AL1585, 0)</f>
        <v/>
      </c>
      <c r="Y1590">
        <f>IF(AND('Raw Data'!D1585&lt;6, 'Raw Data'!E1585&lt;6, 'Raw Data'!A1585&gt;0), 'Raw Data'!AO1585, 0)</f>
        <v/>
      </c>
      <c r="Z1590">
        <f>IF(ISBLANK('Raw Data'!D1585), 0, IF('Raw Data'!D1585-'Raw Data'!E1585&gt;1, 'Raw Data'!AW1585, 0))</f>
        <v/>
      </c>
      <c r="AA1590">
        <f>IF(ISBLANK('Raw Data'!A1585), 0, IF(ABS('Raw Data'!D1585-'Raw Data'!E1585)&lt;2, 'Raw Data'!AX1585, 0))</f>
        <v/>
      </c>
      <c r="AB1590">
        <f>IF(ISBLANK('Raw Data'!D1585), 0, IF('Raw Data'!E1585-'Raw Data'!D1585&gt;1, 'Raw Data'!AY1585, 0))</f>
        <v/>
      </c>
      <c r="AC1590">
        <f>IF(ISBLANK('Raw Data'!D1585), 0, IF('Raw Data'!D1585-'Raw Data'!E1585&gt;2, 'Raw Data'!AZ1585, 0))</f>
        <v/>
      </c>
      <c r="AD1590">
        <f>IF(ISBLANK('Raw Data'!A1585), 0, IF(ABS('Raw Data'!D1585-'Raw Data'!E1585)&lt;3, 'Raw Data'!BA1585, 0))</f>
        <v/>
      </c>
      <c r="AE1590">
        <f>IF(ISBLANK('Raw Data'!D1585), 0, IF('Raw Data'!E1585-'Raw Data'!D1585&gt;2, 'Raw Data'!BB1585, 0))</f>
        <v/>
      </c>
      <c r="AF1590">
        <f>IF(ISBLANK('Raw Data'!D1585), 0, IF('Raw Data'!D1585-'Raw Data'!E1585&gt;3, 'Raw Data'!BC1585, 0))</f>
        <v/>
      </c>
      <c r="AG1590">
        <f>IF(ISBLANK('Raw Data'!A1585), 0, IF(ABS('Raw Data'!D1585-'Raw Data'!E1585)&lt;4, 'Raw Data'!BD1585, 0))</f>
        <v/>
      </c>
      <c r="AH1590">
        <f>IF(ISBLANK('Raw Data'!D1585), 0, IF('Raw Data'!E1585-'Raw Data'!D1585&gt;3, 'Raw Data'!BE1585, 0))</f>
        <v/>
      </c>
      <c r="AI1590">
        <f>IF(SUM('Raw Data'!D1585:E1585)&gt;'Raw Data'!F1585, 'Raw Data'!G1585, 0)</f>
        <v/>
      </c>
      <c r="AJ1590">
        <f>IF(ISBLANK('Raw Data'!D1585), 0, IF(SUM('Raw Data'!D1585:E1585)&lt;'Raw Data'!F1585, 'Raw Data'!H1585, 0))</f>
        <v/>
      </c>
      <c r="AK1590">
        <f>IF(ISBLANK('Raw Data'!A1585), 0, IF(AND('Raw Data'!D1585&lt;3, 'Raw Data'!E1585&lt;3, 'Raw Data'!F1585&lt;BB$2), 'Raw Data'!AF1585, 0))</f>
        <v/>
      </c>
      <c r="AL1590">
        <f>IF(ISBLANK('Raw Data'!A1585), 0, IF(AND('Raw Data'!D1585&lt;4, 'Raw Data'!E1585&lt;4, 'Raw Data'!F1585&lt;BB$2), 'Raw Data'!AI1585, 0))</f>
        <v/>
      </c>
      <c r="AM1590">
        <f>IF(ISBLANK('Raw Data'!A1585), 0, IF(AND('Raw Data'!D1585&lt;5, 'Raw Data'!E1585&lt;5, 'Raw Data'!F1585&lt;BB$2), 'Raw Data'!AL1585, 0))</f>
        <v/>
      </c>
      <c r="AN1590">
        <f>IF(ISBLANK('Raw Data'!A1585), 0, IF(AND('Raw Data'!D1585&lt;6, 'Raw Data'!E1585&lt;6, 'Raw Data'!F1585&lt;BB$2), 'Raw Data'!AO1585, 0))</f>
        <v/>
      </c>
      <c r="AO1590">
        <f>IF(ISBLANK('Raw Data'!A1585), 0, IF(AND('Raw Data'!I1585&lt;Analysis!$BC$2, 'Raw Data'!D1585-'Raw Data'!E1585&gt;1), 'Raw Data'!AW1585, IF(AND('Raw Data'!J1585&lt;Analysis!$BC$2, 'Raw Data'!E1585-'Raw Data'!D1585&gt;1), 'Raw Data'!AY1585, 0)))</f>
        <v/>
      </c>
      <c r="AP1590">
        <f>IF(ISBLANK('Raw Data'!A1585), 0, IF(AND('Raw Data'!I1585&lt;Analysis!$BC$2, 'Raw Data'!D1585-'Raw Data'!E1585&gt;2), 'Raw Data'!AZ1585, IF(AND('Raw Data'!J1585&lt;Analysis!$BC$2, 'Raw Data'!E1585-'Raw Data'!D1585&gt;2), 'Raw Data'!BB1585, 0)))</f>
        <v/>
      </c>
      <c r="AQ1590">
        <f>IF(ISBLANK('Raw Data'!A1585), 0, IF(AND('Raw Data'!I1585&lt;Analysis!$BC$2, 'Raw Data'!D1585-'Raw Data'!E1585&gt;3), 'Raw Data'!BC1585, IF(AND('Raw Data'!J1585&lt;Analysis!$BC$2, 'Raw Data'!E1585-'Raw Data'!D1585&gt;3), 'Raw Data'!BE1585, 0)))</f>
        <v/>
      </c>
      <c r="AR1590">
        <f>IF('Hidden Analysiss'!D1586=1,IF(ABS('Raw Data'!E1585-'Raw Data'!D1585)&lt;2,'Raw Data'!AX1585,0), 0)</f>
        <v/>
      </c>
      <c r="AS1590">
        <f>IF('Hidden Analysiss'!D1586=1,IF(ABS('Raw Data'!E1585-'Raw Data'!D1585)&lt;3,'Raw Data'!BA1585,0), 0)</f>
        <v/>
      </c>
      <c r="AT1590">
        <f>IF('Hidden Analysiss'!D1586=1,IF(ABS('Raw Data'!E1585-'Raw Data'!D1585)&lt;4,'Raw Data'!BD1585,0), 0)</f>
        <v/>
      </c>
      <c r="AU1590">
        <f>IF(AND('Hidden Analysiss'!E1586=1, ABS('Raw Data'!E1585-'Raw Data'!D1585)&lt;2), 'Raw Data'!AX1585, 0)</f>
        <v/>
      </c>
      <c r="AV1590">
        <f>IF(AND('Hidden Analysiss'!E1586=1, ABS('Raw Data'!E1585-'Raw Data'!D1585)&lt;3), 'Raw Data'!BA1585, 0)</f>
        <v/>
      </c>
      <c r="AW1590">
        <f>IF(AND('Hidden Analysiss'!E1586=1, ABS('Raw Data'!E1585-'Raw Data'!D1585)&lt;3), 'Raw Data'!BD1585, 0)</f>
        <v/>
      </c>
    </row>
    <row r="1591">
      <c r="A1591" s="1">
        <f>'Raw Data'!A1586</f>
        <v/>
      </c>
      <c r="B1591">
        <f>IF('Raw Data'!E1586&gt;'Raw Data'!D1586, 'Raw Data'!J1586, 0)</f>
        <v/>
      </c>
      <c r="C1591">
        <f>IF('Raw Data'!D1586&gt;'Raw Data'!E1586, 'Raw Data'!I1586, 0)</f>
        <v/>
      </c>
      <c r="D1591">
        <f>SUM(G1591:H1591)</f>
        <v/>
      </c>
      <c r="E1591">
        <f>IF(AND('Raw Data'!J1586&lt;'Raw Data'!I1586,'Raw Data'!E1586&gt;'Raw Data'!D1586,'Raw Data'!E1586-'Raw Data'!D1586&gt;3),'Raw Data'!N1586,IF(AND('Raw Data'!I1586&lt;'Raw Data'!J1586,'Raw Data'!D1586&gt;'Raw Data'!E1586,'Raw Data'!D1586-'Raw Data'!E1586&gt;3),'Raw Data'!M1586,0))</f>
        <v/>
      </c>
      <c r="F1591">
        <f>IF(AND('Raw Data'!J1586&lt;'Raw Data'!I1586,'Raw Data'!E1586&gt;'Raw Data'!D1586,'Raw Data'!E1586-'Raw Data'!D1586&lt;4),'Raw Data'!L1586,IF(AND('Raw Data'!I1586&lt;'Raw Data'!J1586,'Raw Data'!D1586&gt;'Raw Data'!E1586,'Raw Data'!D1586-'Raw Data'!E1586&lt;4),'Raw Data'!K1586,0))</f>
        <v/>
      </c>
      <c r="G1591">
        <f>IF(AND('Raw Data'!J1586&lt;'Raw Data'!I1586, 'Raw Data'!E1586&gt;'Raw Data'!D1586), 'Raw Data'!J1586, 0)</f>
        <v/>
      </c>
      <c r="H1591">
        <f>IF(AND('Raw Data'!J1586&gt;'Raw Data'!I1586, 'Raw Data'!E1586&lt;'Raw Data'!D1586), 'Raw Data'!I1586, 0)</f>
        <v/>
      </c>
      <c r="I1591">
        <f>SUM(J1591:K1591)</f>
        <v/>
      </c>
      <c r="J1591">
        <f>IF(AND('Raw Data'!J1586&gt;'Raw Data'!I1586, 'Raw Data'!E1586&gt;'Raw Data'!D1586), 'Raw Data'!J1586, 0)</f>
        <v/>
      </c>
      <c r="K1591">
        <f>IF(AND('Raw Data'!I1586&gt;'Raw Data'!J1586, 'Raw Data'!D1586&gt;'Raw Data'!E1586), 'Raw Data'!I1586, 0)</f>
        <v/>
      </c>
      <c r="L1591">
        <f>IF('Raw Data'!E1586-'Raw Data'!D1586&gt;3, 'Raw Data'!N1586, 0)</f>
        <v/>
      </c>
      <c r="M1591">
        <f>IF('Raw Data'!D1586-'Raw Data'!E1586&gt;3, 'Raw Data'!M1586, 0)</f>
        <v/>
      </c>
      <c r="N1591">
        <f>IF(ISBLANK('Raw Data'!D1586),0,IF(AND('Raw Data'!E1586&gt;'Raw Data'!D1586,'Raw Data'!E1586-'Raw Data'!D1586&gt;0,'Raw Data'!E1586-'Raw Data'!D1586&lt;4),'Raw Data'!L1586, 0))</f>
        <v/>
      </c>
      <c r="O1591">
        <f>IF(ISBLANK('Raw Data'!D1586),0,IF(AND('Raw Data'!E1586&gt;'Raw Data'!D1586,'Raw Data'!E1586-'Raw Data'!D1586&gt;0,'Raw Data'!D1586-'Raw Data'!E1586&lt;4),'Raw Data'!K1586, 0))</f>
        <v/>
      </c>
      <c r="P1591">
        <f>IF('Raw Data'!E1586-'Raw Data'!D1586&gt;3, 'Raw Data'!N1586, IF('Raw Data'!D1586-'Raw Data'!E1586&gt;3, 'Raw Data'!M1586, 0))</f>
        <v/>
      </c>
      <c r="Q1591">
        <f>IF(ISBLANK('Raw Data'!E1586),0,IF(AND('Raw Data'!E1586-'Raw Data'!D1586&lt;4,'Raw Data'!E1586-'Raw Data'!D1586&gt;0),'Raw Data'!L1586,IF(AND('Raw Data'!D1586&gt;'Raw Data'!E1586,'Raw Data'!D1586-'Raw Data'!E1586&gt;0),'Raw Data'!K1586,0)))</f>
        <v/>
      </c>
      <c r="R1591">
        <f>IF(ISBLANK('Raw Data'!K1586),0,IFERROR(IF(MATCH(SMALL('Raw Data'!K1586:N1586,1),L1591:O1591,0),SMALL('Raw Data'!K1586:N1586,1)),0))</f>
        <v/>
      </c>
      <c r="S1591">
        <f>IF(ISBLANK('Raw Data'!K1586),0,IFERROR(IF(MATCH(SMALL('Raw Data'!K1586:N1586,2),L1591:O1591,0),SMALL('Raw Data'!K1586:N1586,2)),0))</f>
        <v/>
      </c>
      <c r="T1591">
        <f>IF(ISBLANK('Raw Data'!K1586),0,IFERROR(IF(MATCH(SMALL('Raw Data'!K1586:N1586,3),L1591:O1591,0),SMALL('Raw Data'!K1586:N1586,3)),0))</f>
        <v/>
      </c>
      <c r="U1591">
        <f>IF(ISBLANK('Raw Data'!K1586),0,IFERROR(IF(MATCH(SMALL('Raw Data'!K1586:N1586,4),L1591:O1591,0),SMALL('Raw Data'!K1586:N1586,4)),0))</f>
        <v/>
      </c>
      <c r="V1591">
        <f>IF(AND('Raw Data'!D1586&lt;3, 'Raw Data'!E1586&lt;3, 'Raw Data'!A1586&gt;0), 'Raw Data'!AF1586, 0)</f>
        <v/>
      </c>
      <c r="W1591">
        <f>IF(AND('Raw Data'!D1586&lt;4, 'Raw Data'!E1586&lt;4, 'Raw Data'!A1586&gt;0), 'Raw Data'!AI1586, 0)</f>
        <v/>
      </c>
      <c r="X1591">
        <f>IF(AND('Raw Data'!D1586&lt;5, 'Raw Data'!E1586&lt;5, 'Raw Data'!A1586&gt;0), 'Raw Data'!AL1586, 0)</f>
        <v/>
      </c>
      <c r="Y1591">
        <f>IF(AND('Raw Data'!D1586&lt;6, 'Raw Data'!E1586&lt;6, 'Raw Data'!A1586&gt;0), 'Raw Data'!AO1586, 0)</f>
        <v/>
      </c>
      <c r="Z1591">
        <f>IF(ISBLANK('Raw Data'!D1586), 0, IF('Raw Data'!D1586-'Raw Data'!E1586&gt;1, 'Raw Data'!AW1586, 0))</f>
        <v/>
      </c>
      <c r="AA1591">
        <f>IF(ISBLANK('Raw Data'!A1586), 0, IF(ABS('Raw Data'!D1586-'Raw Data'!E1586)&lt;2, 'Raw Data'!AX1586, 0))</f>
        <v/>
      </c>
      <c r="AB1591">
        <f>IF(ISBLANK('Raw Data'!D1586), 0, IF('Raw Data'!E1586-'Raw Data'!D1586&gt;1, 'Raw Data'!AY1586, 0))</f>
        <v/>
      </c>
      <c r="AC1591">
        <f>IF(ISBLANK('Raw Data'!D1586), 0, IF('Raw Data'!D1586-'Raw Data'!E1586&gt;2, 'Raw Data'!AZ1586, 0))</f>
        <v/>
      </c>
      <c r="AD1591">
        <f>IF(ISBLANK('Raw Data'!A1586), 0, IF(ABS('Raw Data'!D1586-'Raw Data'!E1586)&lt;3, 'Raw Data'!BA1586, 0))</f>
        <v/>
      </c>
      <c r="AE1591">
        <f>IF(ISBLANK('Raw Data'!D1586), 0, IF('Raw Data'!E1586-'Raw Data'!D1586&gt;2, 'Raw Data'!BB1586, 0))</f>
        <v/>
      </c>
      <c r="AF1591">
        <f>IF(ISBLANK('Raw Data'!D1586), 0, IF('Raw Data'!D1586-'Raw Data'!E1586&gt;3, 'Raw Data'!BC1586, 0))</f>
        <v/>
      </c>
      <c r="AG1591">
        <f>IF(ISBLANK('Raw Data'!A1586), 0, IF(ABS('Raw Data'!D1586-'Raw Data'!E1586)&lt;4, 'Raw Data'!BD1586, 0))</f>
        <v/>
      </c>
      <c r="AH1591">
        <f>IF(ISBLANK('Raw Data'!D1586), 0, IF('Raw Data'!E1586-'Raw Data'!D1586&gt;3, 'Raw Data'!BE1586, 0))</f>
        <v/>
      </c>
      <c r="AI1591">
        <f>IF(SUM('Raw Data'!D1586:E1586)&gt;'Raw Data'!F1586, 'Raw Data'!G1586, 0)</f>
        <v/>
      </c>
      <c r="AJ1591">
        <f>IF(ISBLANK('Raw Data'!D1586), 0, IF(SUM('Raw Data'!D1586:E1586)&lt;'Raw Data'!F1586, 'Raw Data'!H1586, 0))</f>
        <v/>
      </c>
      <c r="AK1591">
        <f>IF(ISBLANK('Raw Data'!A1586), 0, IF(AND('Raw Data'!D1586&lt;3, 'Raw Data'!E1586&lt;3, 'Raw Data'!F1586&lt;BB$2), 'Raw Data'!AF1586, 0))</f>
        <v/>
      </c>
      <c r="AL1591">
        <f>IF(ISBLANK('Raw Data'!A1586), 0, IF(AND('Raw Data'!D1586&lt;4, 'Raw Data'!E1586&lt;4, 'Raw Data'!F1586&lt;BB$2), 'Raw Data'!AI1586, 0))</f>
        <v/>
      </c>
      <c r="AM1591">
        <f>IF(ISBLANK('Raw Data'!A1586), 0, IF(AND('Raw Data'!D1586&lt;5, 'Raw Data'!E1586&lt;5, 'Raw Data'!F1586&lt;BB$2), 'Raw Data'!AL1586, 0))</f>
        <v/>
      </c>
      <c r="AN1591">
        <f>IF(ISBLANK('Raw Data'!A1586), 0, IF(AND('Raw Data'!D1586&lt;6, 'Raw Data'!E1586&lt;6, 'Raw Data'!F1586&lt;BB$2), 'Raw Data'!AO1586, 0))</f>
        <v/>
      </c>
      <c r="AO1591">
        <f>IF(ISBLANK('Raw Data'!A1586), 0, IF(AND('Raw Data'!I1586&lt;Analysis!$BC$2, 'Raw Data'!D1586-'Raw Data'!E1586&gt;1), 'Raw Data'!AW1586, IF(AND('Raw Data'!J1586&lt;Analysis!$BC$2, 'Raw Data'!E1586-'Raw Data'!D1586&gt;1), 'Raw Data'!AY1586, 0)))</f>
        <v/>
      </c>
      <c r="AP1591">
        <f>IF(ISBLANK('Raw Data'!A1586), 0, IF(AND('Raw Data'!I1586&lt;Analysis!$BC$2, 'Raw Data'!D1586-'Raw Data'!E1586&gt;2), 'Raw Data'!AZ1586, IF(AND('Raw Data'!J1586&lt;Analysis!$BC$2, 'Raw Data'!E1586-'Raw Data'!D1586&gt;2), 'Raw Data'!BB1586, 0)))</f>
        <v/>
      </c>
      <c r="AQ1591">
        <f>IF(ISBLANK('Raw Data'!A1586), 0, IF(AND('Raw Data'!I1586&lt;Analysis!$BC$2, 'Raw Data'!D1586-'Raw Data'!E1586&gt;3), 'Raw Data'!BC1586, IF(AND('Raw Data'!J1586&lt;Analysis!$BC$2, 'Raw Data'!E1586-'Raw Data'!D1586&gt;3), 'Raw Data'!BE1586, 0)))</f>
        <v/>
      </c>
      <c r="AR1591">
        <f>IF('Hidden Analysiss'!D1587=1,IF(ABS('Raw Data'!E1586-'Raw Data'!D1586)&lt;2,'Raw Data'!AX1586,0), 0)</f>
        <v/>
      </c>
      <c r="AS1591">
        <f>IF('Hidden Analysiss'!D1587=1,IF(ABS('Raw Data'!E1586-'Raw Data'!D1586)&lt;3,'Raw Data'!BA1586,0), 0)</f>
        <v/>
      </c>
      <c r="AT1591">
        <f>IF('Hidden Analysiss'!D1587=1,IF(ABS('Raw Data'!E1586-'Raw Data'!D1586)&lt;4,'Raw Data'!BD1586,0), 0)</f>
        <v/>
      </c>
      <c r="AU1591">
        <f>IF(AND('Hidden Analysiss'!E1587=1, ABS('Raw Data'!E1586-'Raw Data'!D1586)&lt;2), 'Raw Data'!AX1586, 0)</f>
        <v/>
      </c>
      <c r="AV1591">
        <f>IF(AND('Hidden Analysiss'!E1587=1, ABS('Raw Data'!E1586-'Raw Data'!D1586)&lt;3), 'Raw Data'!BA1586, 0)</f>
        <v/>
      </c>
      <c r="AW1591">
        <f>IF(AND('Hidden Analysiss'!E1587=1, ABS('Raw Data'!E1586-'Raw Data'!D1586)&lt;3), 'Raw Data'!BD1586, 0)</f>
        <v/>
      </c>
    </row>
    <row r="1592">
      <c r="A1592" s="1">
        <f>'Raw Data'!A1587</f>
        <v/>
      </c>
      <c r="B1592">
        <f>IF('Raw Data'!E1587&gt;'Raw Data'!D1587, 'Raw Data'!J1587, 0)</f>
        <v/>
      </c>
      <c r="C1592">
        <f>IF('Raw Data'!D1587&gt;'Raw Data'!E1587, 'Raw Data'!I1587, 0)</f>
        <v/>
      </c>
      <c r="D1592">
        <f>SUM(G1592:H1592)</f>
        <v/>
      </c>
      <c r="E1592">
        <f>IF(AND('Raw Data'!J1587&lt;'Raw Data'!I1587,'Raw Data'!E1587&gt;'Raw Data'!D1587,'Raw Data'!E1587-'Raw Data'!D1587&gt;3),'Raw Data'!N1587,IF(AND('Raw Data'!I1587&lt;'Raw Data'!J1587,'Raw Data'!D1587&gt;'Raw Data'!E1587,'Raw Data'!D1587-'Raw Data'!E1587&gt;3),'Raw Data'!M1587,0))</f>
        <v/>
      </c>
      <c r="F1592">
        <f>IF(AND('Raw Data'!J1587&lt;'Raw Data'!I1587,'Raw Data'!E1587&gt;'Raw Data'!D1587,'Raw Data'!E1587-'Raw Data'!D1587&lt;4),'Raw Data'!L1587,IF(AND('Raw Data'!I1587&lt;'Raw Data'!J1587,'Raw Data'!D1587&gt;'Raw Data'!E1587,'Raw Data'!D1587-'Raw Data'!E1587&lt;4),'Raw Data'!K1587,0))</f>
        <v/>
      </c>
      <c r="G1592">
        <f>IF(AND('Raw Data'!J1587&lt;'Raw Data'!I1587, 'Raw Data'!E1587&gt;'Raw Data'!D1587), 'Raw Data'!J1587, 0)</f>
        <v/>
      </c>
      <c r="H1592">
        <f>IF(AND('Raw Data'!J1587&gt;'Raw Data'!I1587, 'Raw Data'!E1587&lt;'Raw Data'!D1587), 'Raw Data'!I1587, 0)</f>
        <v/>
      </c>
      <c r="I1592">
        <f>SUM(J1592:K1592)</f>
        <v/>
      </c>
      <c r="J1592">
        <f>IF(AND('Raw Data'!J1587&gt;'Raw Data'!I1587, 'Raw Data'!E1587&gt;'Raw Data'!D1587), 'Raw Data'!J1587, 0)</f>
        <v/>
      </c>
      <c r="K1592">
        <f>IF(AND('Raw Data'!I1587&gt;'Raw Data'!J1587, 'Raw Data'!D1587&gt;'Raw Data'!E1587), 'Raw Data'!I1587, 0)</f>
        <v/>
      </c>
      <c r="L1592">
        <f>IF('Raw Data'!E1587-'Raw Data'!D1587&gt;3, 'Raw Data'!N1587, 0)</f>
        <v/>
      </c>
      <c r="M1592">
        <f>IF('Raw Data'!D1587-'Raw Data'!E1587&gt;3, 'Raw Data'!M1587, 0)</f>
        <v/>
      </c>
      <c r="N1592">
        <f>IF(ISBLANK('Raw Data'!D1587),0,IF(AND('Raw Data'!E1587&gt;'Raw Data'!D1587,'Raw Data'!E1587-'Raw Data'!D1587&gt;0,'Raw Data'!E1587-'Raw Data'!D1587&lt;4),'Raw Data'!L1587, 0))</f>
        <v/>
      </c>
      <c r="O1592">
        <f>IF(ISBLANK('Raw Data'!D1587),0,IF(AND('Raw Data'!E1587&gt;'Raw Data'!D1587,'Raw Data'!E1587-'Raw Data'!D1587&gt;0,'Raw Data'!D1587-'Raw Data'!E1587&lt;4),'Raw Data'!K1587, 0))</f>
        <v/>
      </c>
      <c r="P1592">
        <f>IF('Raw Data'!E1587-'Raw Data'!D1587&gt;3, 'Raw Data'!N1587, IF('Raw Data'!D1587-'Raw Data'!E1587&gt;3, 'Raw Data'!M1587, 0))</f>
        <v/>
      </c>
      <c r="Q1592">
        <f>IF(ISBLANK('Raw Data'!E1587),0,IF(AND('Raw Data'!E1587-'Raw Data'!D1587&lt;4,'Raw Data'!E1587-'Raw Data'!D1587&gt;0),'Raw Data'!L1587,IF(AND('Raw Data'!D1587&gt;'Raw Data'!E1587,'Raw Data'!D1587-'Raw Data'!E1587&gt;0),'Raw Data'!K1587,0)))</f>
        <v/>
      </c>
      <c r="R1592">
        <f>IF(ISBLANK('Raw Data'!K1587),0,IFERROR(IF(MATCH(SMALL('Raw Data'!K1587:N1587,1),L1592:O1592,0),SMALL('Raw Data'!K1587:N1587,1)),0))</f>
        <v/>
      </c>
      <c r="S1592">
        <f>IF(ISBLANK('Raw Data'!K1587),0,IFERROR(IF(MATCH(SMALL('Raw Data'!K1587:N1587,2),L1592:O1592,0),SMALL('Raw Data'!K1587:N1587,2)),0))</f>
        <v/>
      </c>
      <c r="T1592">
        <f>IF(ISBLANK('Raw Data'!K1587),0,IFERROR(IF(MATCH(SMALL('Raw Data'!K1587:N1587,3),L1592:O1592,0),SMALL('Raw Data'!K1587:N1587,3)),0))</f>
        <v/>
      </c>
      <c r="U1592">
        <f>IF(ISBLANK('Raw Data'!K1587),0,IFERROR(IF(MATCH(SMALL('Raw Data'!K1587:N1587,4),L1592:O1592,0),SMALL('Raw Data'!K1587:N1587,4)),0))</f>
        <v/>
      </c>
      <c r="V1592">
        <f>IF(AND('Raw Data'!D1587&lt;3, 'Raw Data'!E1587&lt;3, 'Raw Data'!A1587&gt;0), 'Raw Data'!AF1587, 0)</f>
        <v/>
      </c>
      <c r="W1592">
        <f>IF(AND('Raw Data'!D1587&lt;4, 'Raw Data'!E1587&lt;4, 'Raw Data'!A1587&gt;0), 'Raw Data'!AI1587, 0)</f>
        <v/>
      </c>
      <c r="X1592">
        <f>IF(AND('Raw Data'!D1587&lt;5, 'Raw Data'!E1587&lt;5, 'Raw Data'!A1587&gt;0), 'Raw Data'!AL1587, 0)</f>
        <v/>
      </c>
      <c r="Y1592">
        <f>IF(AND('Raw Data'!D1587&lt;6, 'Raw Data'!E1587&lt;6, 'Raw Data'!A1587&gt;0), 'Raw Data'!AO1587, 0)</f>
        <v/>
      </c>
      <c r="Z1592">
        <f>IF(ISBLANK('Raw Data'!D1587), 0, IF('Raw Data'!D1587-'Raw Data'!E1587&gt;1, 'Raw Data'!AW1587, 0))</f>
        <v/>
      </c>
      <c r="AA1592">
        <f>IF(ISBLANK('Raw Data'!A1587), 0, IF(ABS('Raw Data'!D1587-'Raw Data'!E1587)&lt;2, 'Raw Data'!AX1587, 0))</f>
        <v/>
      </c>
      <c r="AB1592">
        <f>IF(ISBLANK('Raw Data'!D1587), 0, IF('Raw Data'!E1587-'Raw Data'!D1587&gt;1, 'Raw Data'!AY1587, 0))</f>
        <v/>
      </c>
      <c r="AC1592">
        <f>IF(ISBLANK('Raw Data'!D1587), 0, IF('Raw Data'!D1587-'Raw Data'!E1587&gt;2, 'Raw Data'!AZ1587, 0))</f>
        <v/>
      </c>
      <c r="AD1592">
        <f>IF(ISBLANK('Raw Data'!A1587), 0, IF(ABS('Raw Data'!D1587-'Raw Data'!E1587)&lt;3, 'Raw Data'!BA1587, 0))</f>
        <v/>
      </c>
      <c r="AE1592">
        <f>IF(ISBLANK('Raw Data'!D1587), 0, IF('Raw Data'!E1587-'Raw Data'!D1587&gt;2, 'Raw Data'!BB1587, 0))</f>
        <v/>
      </c>
      <c r="AF1592">
        <f>IF(ISBLANK('Raw Data'!D1587), 0, IF('Raw Data'!D1587-'Raw Data'!E1587&gt;3, 'Raw Data'!BC1587, 0))</f>
        <v/>
      </c>
      <c r="AG1592">
        <f>IF(ISBLANK('Raw Data'!A1587), 0, IF(ABS('Raw Data'!D1587-'Raw Data'!E1587)&lt;4, 'Raw Data'!BD1587, 0))</f>
        <v/>
      </c>
      <c r="AH1592">
        <f>IF(ISBLANK('Raw Data'!D1587), 0, IF('Raw Data'!E1587-'Raw Data'!D1587&gt;3, 'Raw Data'!BE1587, 0))</f>
        <v/>
      </c>
      <c r="AI1592">
        <f>IF(SUM('Raw Data'!D1587:E1587)&gt;'Raw Data'!F1587, 'Raw Data'!G1587, 0)</f>
        <v/>
      </c>
      <c r="AJ1592">
        <f>IF(ISBLANK('Raw Data'!D1587), 0, IF(SUM('Raw Data'!D1587:E1587)&lt;'Raw Data'!F1587, 'Raw Data'!H1587, 0))</f>
        <v/>
      </c>
      <c r="AK1592">
        <f>IF(ISBLANK('Raw Data'!A1587), 0, IF(AND('Raw Data'!D1587&lt;3, 'Raw Data'!E1587&lt;3, 'Raw Data'!F1587&lt;BB$2), 'Raw Data'!AF1587, 0))</f>
        <v/>
      </c>
      <c r="AL1592">
        <f>IF(ISBLANK('Raw Data'!A1587), 0, IF(AND('Raw Data'!D1587&lt;4, 'Raw Data'!E1587&lt;4, 'Raw Data'!F1587&lt;BB$2), 'Raw Data'!AI1587, 0))</f>
        <v/>
      </c>
      <c r="AM1592">
        <f>IF(ISBLANK('Raw Data'!A1587), 0, IF(AND('Raw Data'!D1587&lt;5, 'Raw Data'!E1587&lt;5, 'Raw Data'!F1587&lt;BB$2), 'Raw Data'!AL1587, 0))</f>
        <v/>
      </c>
      <c r="AN1592">
        <f>IF(ISBLANK('Raw Data'!A1587), 0, IF(AND('Raw Data'!D1587&lt;6, 'Raw Data'!E1587&lt;6, 'Raw Data'!F1587&lt;BB$2), 'Raw Data'!AO1587, 0))</f>
        <v/>
      </c>
      <c r="AO1592">
        <f>IF(ISBLANK('Raw Data'!A1587), 0, IF(AND('Raw Data'!I1587&lt;Analysis!$BC$2, 'Raw Data'!D1587-'Raw Data'!E1587&gt;1), 'Raw Data'!AW1587, IF(AND('Raw Data'!J1587&lt;Analysis!$BC$2, 'Raw Data'!E1587-'Raw Data'!D1587&gt;1), 'Raw Data'!AY1587, 0)))</f>
        <v/>
      </c>
      <c r="AP1592">
        <f>IF(ISBLANK('Raw Data'!A1587), 0, IF(AND('Raw Data'!I1587&lt;Analysis!$BC$2, 'Raw Data'!D1587-'Raw Data'!E1587&gt;2), 'Raw Data'!AZ1587, IF(AND('Raw Data'!J1587&lt;Analysis!$BC$2, 'Raw Data'!E1587-'Raw Data'!D1587&gt;2), 'Raw Data'!BB1587, 0)))</f>
        <v/>
      </c>
      <c r="AQ1592">
        <f>IF(ISBLANK('Raw Data'!A1587), 0, IF(AND('Raw Data'!I1587&lt;Analysis!$BC$2, 'Raw Data'!D1587-'Raw Data'!E1587&gt;3), 'Raw Data'!BC1587, IF(AND('Raw Data'!J1587&lt;Analysis!$BC$2, 'Raw Data'!E1587-'Raw Data'!D1587&gt;3), 'Raw Data'!BE1587, 0)))</f>
        <v/>
      </c>
      <c r="AR1592">
        <f>IF('Hidden Analysiss'!D1588=1,IF(ABS('Raw Data'!E1587-'Raw Data'!D1587)&lt;2,'Raw Data'!AX1587,0), 0)</f>
        <v/>
      </c>
      <c r="AS1592">
        <f>IF('Hidden Analysiss'!D1588=1,IF(ABS('Raw Data'!E1587-'Raw Data'!D1587)&lt;3,'Raw Data'!BA1587,0), 0)</f>
        <v/>
      </c>
      <c r="AT1592">
        <f>IF('Hidden Analysiss'!D1588=1,IF(ABS('Raw Data'!E1587-'Raw Data'!D1587)&lt;4,'Raw Data'!BD1587,0), 0)</f>
        <v/>
      </c>
      <c r="AU1592">
        <f>IF(AND('Hidden Analysiss'!E1588=1, ABS('Raw Data'!E1587-'Raw Data'!D1587)&lt;2), 'Raw Data'!AX1587, 0)</f>
        <v/>
      </c>
      <c r="AV1592">
        <f>IF(AND('Hidden Analysiss'!E1588=1, ABS('Raw Data'!E1587-'Raw Data'!D1587)&lt;3), 'Raw Data'!BA1587, 0)</f>
        <v/>
      </c>
      <c r="AW1592">
        <f>IF(AND('Hidden Analysiss'!E1588=1, ABS('Raw Data'!E1587-'Raw Data'!D1587)&lt;3), 'Raw Data'!BD1587, 0)</f>
        <v/>
      </c>
    </row>
    <row r="1593">
      <c r="A1593" s="1">
        <f>'Raw Data'!A1588</f>
        <v/>
      </c>
      <c r="B1593">
        <f>IF('Raw Data'!E1588&gt;'Raw Data'!D1588, 'Raw Data'!J1588, 0)</f>
        <v/>
      </c>
      <c r="C1593">
        <f>IF('Raw Data'!D1588&gt;'Raw Data'!E1588, 'Raw Data'!I1588, 0)</f>
        <v/>
      </c>
      <c r="D1593">
        <f>SUM(G1593:H1593)</f>
        <v/>
      </c>
      <c r="E1593">
        <f>IF(AND('Raw Data'!J1588&lt;'Raw Data'!I1588,'Raw Data'!E1588&gt;'Raw Data'!D1588,'Raw Data'!E1588-'Raw Data'!D1588&gt;3),'Raw Data'!N1588,IF(AND('Raw Data'!I1588&lt;'Raw Data'!J1588,'Raw Data'!D1588&gt;'Raw Data'!E1588,'Raw Data'!D1588-'Raw Data'!E1588&gt;3),'Raw Data'!M1588,0))</f>
        <v/>
      </c>
      <c r="F1593">
        <f>IF(AND('Raw Data'!J1588&lt;'Raw Data'!I1588,'Raw Data'!E1588&gt;'Raw Data'!D1588,'Raw Data'!E1588-'Raw Data'!D1588&lt;4),'Raw Data'!L1588,IF(AND('Raw Data'!I1588&lt;'Raw Data'!J1588,'Raw Data'!D1588&gt;'Raw Data'!E1588,'Raw Data'!D1588-'Raw Data'!E1588&lt;4),'Raw Data'!K1588,0))</f>
        <v/>
      </c>
      <c r="G1593">
        <f>IF(AND('Raw Data'!J1588&lt;'Raw Data'!I1588, 'Raw Data'!E1588&gt;'Raw Data'!D1588), 'Raw Data'!J1588, 0)</f>
        <v/>
      </c>
      <c r="H1593">
        <f>IF(AND('Raw Data'!J1588&gt;'Raw Data'!I1588, 'Raw Data'!E1588&lt;'Raw Data'!D1588), 'Raw Data'!I1588, 0)</f>
        <v/>
      </c>
      <c r="I1593">
        <f>SUM(J1593:K1593)</f>
        <v/>
      </c>
      <c r="J1593">
        <f>IF(AND('Raw Data'!J1588&gt;'Raw Data'!I1588, 'Raw Data'!E1588&gt;'Raw Data'!D1588), 'Raw Data'!J1588, 0)</f>
        <v/>
      </c>
      <c r="K1593">
        <f>IF(AND('Raw Data'!I1588&gt;'Raw Data'!J1588, 'Raw Data'!D1588&gt;'Raw Data'!E1588), 'Raw Data'!I1588, 0)</f>
        <v/>
      </c>
      <c r="L1593">
        <f>IF('Raw Data'!E1588-'Raw Data'!D1588&gt;3, 'Raw Data'!N1588, 0)</f>
        <v/>
      </c>
      <c r="M1593">
        <f>IF('Raw Data'!D1588-'Raw Data'!E1588&gt;3, 'Raw Data'!M1588, 0)</f>
        <v/>
      </c>
      <c r="N1593">
        <f>IF(ISBLANK('Raw Data'!D1588),0,IF(AND('Raw Data'!E1588&gt;'Raw Data'!D1588,'Raw Data'!E1588-'Raw Data'!D1588&gt;0,'Raw Data'!E1588-'Raw Data'!D1588&lt;4),'Raw Data'!L1588, 0))</f>
        <v/>
      </c>
      <c r="O1593">
        <f>IF(ISBLANK('Raw Data'!D1588),0,IF(AND('Raw Data'!E1588&gt;'Raw Data'!D1588,'Raw Data'!E1588-'Raw Data'!D1588&gt;0,'Raw Data'!D1588-'Raw Data'!E1588&lt;4),'Raw Data'!K1588, 0))</f>
        <v/>
      </c>
      <c r="P1593">
        <f>IF('Raw Data'!E1588-'Raw Data'!D1588&gt;3, 'Raw Data'!N1588, IF('Raw Data'!D1588-'Raw Data'!E1588&gt;3, 'Raw Data'!M1588, 0))</f>
        <v/>
      </c>
      <c r="Q1593">
        <f>IF(ISBLANK('Raw Data'!E1588),0,IF(AND('Raw Data'!E1588-'Raw Data'!D1588&lt;4,'Raw Data'!E1588-'Raw Data'!D1588&gt;0),'Raw Data'!L1588,IF(AND('Raw Data'!D1588&gt;'Raw Data'!E1588,'Raw Data'!D1588-'Raw Data'!E1588&gt;0),'Raw Data'!K1588,0)))</f>
        <v/>
      </c>
      <c r="R1593">
        <f>IF(ISBLANK('Raw Data'!K1588),0,IFERROR(IF(MATCH(SMALL('Raw Data'!K1588:N1588,1),L1593:O1593,0),SMALL('Raw Data'!K1588:N1588,1)),0))</f>
        <v/>
      </c>
      <c r="S1593">
        <f>IF(ISBLANK('Raw Data'!K1588),0,IFERROR(IF(MATCH(SMALL('Raw Data'!K1588:N1588,2),L1593:O1593,0),SMALL('Raw Data'!K1588:N1588,2)),0))</f>
        <v/>
      </c>
      <c r="T1593">
        <f>IF(ISBLANK('Raw Data'!K1588),0,IFERROR(IF(MATCH(SMALL('Raw Data'!K1588:N1588,3),L1593:O1593,0),SMALL('Raw Data'!K1588:N1588,3)),0))</f>
        <v/>
      </c>
      <c r="U1593">
        <f>IF(ISBLANK('Raw Data'!K1588),0,IFERROR(IF(MATCH(SMALL('Raw Data'!K1588:N1588,4),L1593:O1593,0),SMALL('Raw Data'!K1588:N1588,4)),0))</f>
        <v/>
      </c>
      <c r="V1593">
        <f>IF(AND('Raw Data'!D1588&lt;3, 'Raw Data'!E1588&lt;3, 'Raw Data'!A1588&gt;0), 'Raw Data'!AF1588, 0)</f>
        <v/>
      </c>
      <c r="W1593">
        <f>IF(AND('Raw Data'!D1588&lt;4, 'Raw Data'!E1588&lt;4, 'Raw Data'!A1588&gt;0), 'Raw Data'!AI1588, 0)</f>
        <v/>
      </c>
      <c r="X1593">
        <f>IF(AND('Raw Data'!D1588&lt;5, 'Raw Data'!E1588&lt;5, 'Raw Data'!A1588&gt;0), 'Raw Data'!AL1588, 0)</f>
        <v/>
      </c>
      <c r="Y1593">
        <f>IF(AND('Raw Data'!D1588&lt;6, 'Raw Data'!E1588&lt;6, 'Raw Data'!A1588&gt;0), 'Raw Data'!AO1588, 0)</f>
        <v/>
      </c>
      <c r="Z1593">
        <f>IF(ISBLANK('Raw Data'!D1588), 0, IF('Raw Data'!D1588-'Raw Data'!E1588&gt;1, 'Raw Data'!AW1588, 0))</f>
        <v/>
      </c>
      <c r="AA1593">
        <f>IF(ISBLANK('Raw Data'!A1588), 0, IF(ABS('Raw Data'!D1588-'Raw Data'!E1588)&lt;2, 'Raw Data'!AX1588, 0))</f>
        <v/>
      </c>
      <c r="AB1593">
        <f>IF(ISBLANK('Raw Data'!D1588), 0, IF('Raw Data'!E1588-'Raw Data'!D1588&gt;1, 'Raw Data'!AY1588, 0))</f>
        <v/>
      </c>
      <c r="AC1593">
        <f>IF(ISBLANK('Raw Data'!D1588), 0, IF('Raw Data'!D1588-'Raw Data'!E1588&gt;2, 'Raw Data'!AZ1588, 0))</f>
        <v/>
      </c>
      <c r="AD1593">
        <f>IF(ISBLANK('Raw Data'!A1588), 0, IF(ABS('Raw Data'!D1588-'Raw Data'!E1588)&lt;3, 'Raw Data'!BA1588, 0))</f>
        <v/>
      </c>
      <c r="AE1593">
        <f>IF(ISBLANK('Raw Data'!D1588), 0, IF('Raw Data'!E1588-'Raw Data'!D1588&gt;2, 'Raw Data'!BB1588, 0))</f>
        <v/>
      </c>
      <c r="AF1593">
        <f>IF(ISBLANK('Raw Data'!D1588), 0, IF('Raw Data'!D1588-'Raw Data'!E1588&gt;3, 'Raw Data'!BC1588, 0))</f>
        <v/>
      </c>
      <c r="AG1593">
        <f>IF(ISBLANK('Raw Data'!A1588), 0, IF(ABS('Raw Data'!D1588-'Raw Data'!E1588)&lt;4, 'Raw Data'!BD1588, 0))</f>
        <v/>
      </c>
      <c r="AH1593">
        <f>IF(ISBLANK('Raw Data'!D1588), 0, IF('Raw Data'!E1588-'Raw Data'!D1588&gt;3, 'Raw Data'!BE1588, 0))</f>
        <v/>
      </c>
      <c r="AI1593">
        <f>IF(SUM('Raw Data'!D1588:E1588)&gt;'Raw Data'!F1588, 'Raw Data'!G1588, 0)</f>
        <v/>
      </c>
      <c r="AJ1593">
        <f>IF(ISBLANK('Raw Data'!D1588), 0, IF(SUM('Raw Data'!D1588:E1588)&lt;'Raw Data'!F1588, 'Raw Data'!H1588, 0))</f>
        <v/>
      </c>
      <c r="AK1593">
        <f>IF(ISBLANK('Raw Data'!A1588), 0, IF(AND('Raw Data'!D1588&lt;3, 'Raw Data'!E1588&lt;3, 'Raw Data'!F1588&lt;BB$2), 'Raw Data'!AF1588, 0))</f>
        <v/>
      </c>
      <c r="AL1593">
        <f>IF(ISBLANK('Raw Data'!A1588), 0, IF(AND('Raw Data'!D1588&lt;4, 'Raw Data'!E1588&lt;4, 'Raw Data'!F1588&lt;BB$2), 'Raw Data'!AI1588, 0))</f>
        <v/>
      </c>
      <c r="AM1593">
        <f>IF(ISBLANK('Raw Data'!A1588), 0, IF(AND('Raw Data'!D1588&lt;5, 'Raw Data'!E1588&lt;5, 'Raw Data'!F1588&lt;BB$2), 'Raw Data'!AL1588, 0))</f>
        <v/>
      </c>
      <c r="AN1593">
        <f>IF(ISBLANK('Raw Data'!A1588), 0, IF(AND('Raw Data'!D1588&lt;6, 'Raw Data'!E1588&lt;6, 'Raw Data'!F1588&lt;BB$2), 'Raw Data'!AO1588, 0))</f>
        <v/>
      </c>
      <c r="AO1593">
        <f>IF(ISBLANK('Raw Data'!A1588), 0, IF(AND('Raw Data'!I1588&lt;Analysis!$BC$2, 'Raw Data'!D1588-'Raw Data'!E1588&gt;1), 'Raw Data'!AW1588, IF(AND('Raw Data'!J1588&lt;Analysis!$BC$2, 'Raw Data'!E1588-'Raw Data'!D1588&gt;1), 'Raw Data'!AY1588, 0)))</f>
        <v/>
      </c>
      <c r="AP1593">
        <f>IF(ISBLANK('Raw Data'!A1588), 0, IF(AND('Raw Data'!I1588&lt;Analysis!$BC$2, 'Raw Data'!D1588-'Raw Data'!E1588&gt;2), 'Raw Data'!AZ1588, IF(AND('Raw Data'!J1588&lt;Analysis!$BC$2, 'Raw Data'!E1588-'Raw Data'!D1588&gt;2), 'Raw Data'!BB1588, 0)))</f>
        <v/>
      </c>
      <c r="AQ1593">
        <f>IF(ISBLANK('Raw Data'!A1588), 0, IF(AND('Raw Data'!I1588&lt;Analysis!$BC$2, 'Raw Data'!D1588-'Raw Data'!E1588&gt;3), 'Raw Data'!BC1588, IF(AND('Raw Data'!J1588&lt;Analysis!$BC$2, 'Raw Data'!E1588-'Raw Data'!D1588&gt;3), 'Raw Data'!BE1588, 0)))</f>
        <v/>
      </c>
      <c r="AR1593">
        <f>IF('Hidden Analysiss'!D1589=1,IF(ABS('Raw Data'!E1588-'Raw Data'!D1588)&lt;2,'Raw Data'!AX1588,0), 0)</f>
        <v/>
      </c>
      <c r="AS1593">
        <f>IF('Hidden Analysiss'!D1589=1,IF(ABS('Raw Data'!E1588-'Raw Data'!D1588)&lt;3,'Raw Data'!BA1588,0), 0)</f>
        <v/>
      </c>
      <c r="AT1593">
        <f>IF('Hidden Analysiss'!D1589=1,IF(ABS('Raw Data'!E1588-'Raw Data'!D1588)&lt;4,'Raw Data'!BD1588,0), 0)</f>
        <v/>
      </c>
      <c r="AU1593">
        <f>IF(AND('Hidden Analysiss'!E1589=1, ABS('Raw Data'!E1588-'Raw Data'!D1588)&lt;2), 'Raw Data'!AX1588, 0)</f>
        <v/>
      </c>
      <c r="AV1593">
        <f>IF(AND('Hidden Analysiss'!E1589=1, ABS('Raw Data'!E1588-'Raw Data'!D1588)&lt;3), 'Raw Data'!BA1588, 0)</f>
        <v/>
      </c>
      <c r="AW1593">
        <f>IF(AND('Hidden Analysiss'!E1589=1, ABS('Raw Data'!E1588-'Raw Data'!D1588)&lt;3), 'Raw Data'!BD1588, 0)</f>
        <v/>
      </c>
    </row>
    <row r="1594">
      <c r="A1594" s="1">
        <f>'Raw Data'!A1589</f>
        <v/>
      </c>
      <c r="B1594">
        <f>IF('Raw Data'!E1589&gt;'Raw Data'!D1589, 'Raw Data'!J1589, 0)</f>
        <v/>
      </c>
      <c r="C1594">
        <f>IF('Raw Data'!D1589&gt;'Raw Data'!E1589, 'Raw Data'!I1589, 0)</f>
        <v/>
      </c>
      <c r="D1594">
        <f>SUM(G1594:H1594)</f>
        <v/>
      </c>
      <c r="E1594">
        <f>IF(AND('Raw Data'!J1589&lt;'Raw Data'!I1589,'Raw Data'!E1589&gt;'Raw Data'!D1589,'Raw Data'!E1589-'Raw Data'!D1589&gt;3),'Raw Data'!N1589,IF(AND('Raw Data'!I1589&lt;'Raw Data'!J1589,'Raw Data'!D1589&gt;'Raw Data'!E1589,'Raw Data'!D1589-'Raw Data'!E1589&gt;3),'Raw Data'!M1589,0))</f>
        <v/>
      </c>
      <c r="F1594">
        <f>IF(AND('Raw Data'!J1589&lt;'Raw Data'!I1589,'Raw Data'!E1589&gt;'Raw Data'!D1589,'Raw Data'!E1589-'Raw Data'!D1589&lt;4),'Raw Data'!L1589,IF(AND('Raw Data'!I1589&lt;'Raw Data'!J1589,'Raw Data'!D1589&gt;'Raw Data'!E1589,'Raw Data'!D1589-'Raw Data'!E1589&lt;4),'Raw Data'!K1589,0))</f>
        <v/>
      </c>
      <c r="G1594">
        <f>IF(AND('Raw Data'!J1589&lt;'Raw Data'!I1589, 'Raw Data'!E1589&gt;'Raw Data'!D1589), 'Raw Data'!J1589, 0)</f>
        <v/>
      </c>
      <c r="H1594">
        <f>IF(AND('Raw Data'!J1589&gt;'Raw Data'!I1589, 'Raw Data'!E1589&lt;'Raw Data'!D1589), 'Raw Data'!I1589, 0)</f>
        <v/>
      </c>
      <c r="I1594">
        <f>SUM(J1594:K1594)</f>
        <v/>
      </c>
      <c r="J1594">
        <f>IF(AND('Raw Data'!J1589&gt;'Raw Data'!I1589, 'Raw Data'!E1589&gt;'Raw Data'!D1589), 'Raw Data'!J1589, 0)</f>
        <v/>
      </c>
      <c r="K1594">
        <f>IF(AND('Raw Data'!I1589&gt;'Raw Data'!J1589, 'Raw Data'!D1589&gt;'Raw Data'!E1589), 'Raw Data'!I1589, 0)</f>
        <v/>
      </c>
      <c r="L1594">
        <f>IF('Raw Data'!E1589-'Raw Data'!D1589&gt;3, 'Raw Data'!N1589, 0)</f>
        <v/>
      </c>
      <c r="M1594">
        <f>IF('Raw Data'!D1589-'Raw Data'!E1589&gt;3, 'Raw Data'!M1589, 0)</f>
        <v/>
      </c>
      <c r="N1594">
        <f>IF(ISBLANK('Raw Data'!D1589),0,IF(AND('Raw Data'!E1589&gt;'Raw Data'!D1589,'Raw Data'!E1589-'Raw Data'!D1589&gt;0,'Raw Data'!E1589-'Raw Data'!D1589&lt;4),'Raw Data'!L1589, 0))</f>
        <v/>
      </c>
      <c r="O1594">
        <f>IF(ISBLANK('Raw Data'!D1589),0,IF(AND('Raw Data'!E1589&gt;'Raw Data'!D1589,'Raw Data'!E1589-'Raw Data'!D1589&gt;0,'Raw Data'!D1589-'Raw Data'!E1589&lt;4),'Raw Data'!K1589, 0))</f>
        <v/>
      </c>
      <c r="P1594">
        <f>IF('Raw Data'!E1589-'Raw Data'!D1589&gt;3, 'Raw Data'!N1589, IF('Raw Data'!D1589-'Raw Data'!E1589&gt;3, 'Raw Data'!M1589, 0))</f>
        <v/>
      </c>
      <c r="Q1594">
        <f>IF(ISBLANK('Raw Data'!E1589),0,IF(AND('Raw Data'!E1589-'Raw Data'!D1589&lt;4,'Raw Data'!E1589-'Raw Data'!D1589&gt;0),'Raw Data'!L1589,IF(AND('Raw Data'!D1589&gt;'Raw Data'!E1589,'Raw Data'!D1589-'Raw Data'!E1589&gt;0),'Raw Data'!K1589,0)))</f>
        <v/>
      </c>
      <c r="R1594">
        <f>IF(ISBLANK('Raw Data'!K1589),0,IFERROR(IF(MATCH(SMALL('Raw Data'!K1589:N1589,1),L1594:O1594,0),SMALL('Raw Data'!K1589:N1589,1)),0))</f>
        <v/>
      </c>
      <c r="S1594">
        <f>IF(ISBLANK('Raw Data'!K1589),0,IFERROR(IF(MATCH(SMALL('Raw Data'!K1589:N1589,2),L1594:O1594,0),SMALL('Raw Data'!K1589:N1589,2)),0))</f>
        <v/>
      </c>
      <c r="T1594">
        <f>IF(ISBLANK('Raw Data'!K1589),0,IFERROR(IF(MATCH(SMALL('Raw Data'!K1589:N1589,3),L1594:O1594,0),SMALL('Raw Data'!K1589:N1589,3)),0))</f>
        <v/>
      </c>
      <c r="U1594">
        <f>IF(ISBLANK('Raw Data'!K1589),0,IFERROR(IF(MATCH(SMALL('Raw Data'!K1589:N1589,4),L1594:O1594,0),SMALL('Raw Data'!K1589:N1589,4)),0))</f>
        <v/>
      </c>
      <c r="V1594">
        <f>IF(AND('Raw Data'!D1589&lt;3, 'Raw Data'!E1589&lt;3, 'Raw Data'!A1589&gt;0), 'Raw Data'!AF1589, 0)</f>
        <v/>
      </c>
      <c r="W1594">
        <f>IF(AND('Raw Data'!D1589&lt;4, 'Raw Data'!E1589&lt;4, 'Raw Data'!A1589&gt;0), 'Raw Data'!AI1589, 0)</f>
        <v/>
      </c>
      <c r="X1594">
        <f>IF(AND('Raw Data'!D1589&lt;5, 'Raw Data'!E1589&lt;5, 'Raw Data'!A1589&gt;0), 'Raw Data'!AL1589, 0)</f>
        <v/>
      </c>
      <c r="Y1594">
        <f>IF(AND('Raw Data'!D1589&lt;6, 'Raw Data'!E1589&lt;6, 'Raw Data'!A1589&gt;0), 'Raw Data'!AO1589, 0)</f>
        <v/>
      </c>
      <c r="Z1594">
        <f>IF(ISBLANK('Raw Data'!D1589), 0, IF('Raw Data'!D1589-'Raw Data'!E1589&gt;1, 'Raw Data'!AW1589, 0))</f>
        <v/>
      </c>
      <c r="AA1594">
        <f>IF(ISBLANK('Raw Data'!A1589), 0, IF(ABS('Raw Data'!D1589-'Raw Data'!E1589)&lt;2, 'Raw Data'!AX1589, 0))</f>
        <v/>
      </c>
      <c r="AB1594">
        <f>IF(ISBLANK('Raw Data'!D1589), 0, IF('Raw Data'!E1589-'Raw Data'!D1589&gt;1, 'Raw Data'!AY1589, 0))</f>
        <v/>
      </c>
      <c r="AC1594">
        <f>IF(ISBLANK('Raw Data'!D1589), 0, IF('Raw Data'!D1589-'Raw Data'!E1589&gt;2, 'Raw Data'!AZ1589, 0))</f>
        <v/>
      </c>
      <c r="AD1594">
        <f>IF(ISBLANK('Raw Data'!A1589), 0, IF(ABS('Raw Data'!D1589-'Raw Data'!E1589)&lt;3, 'Raw Data'!BA1589, 0))</f>
        <v/>
      </c>
      <c r="AE1594">
        <f>IF(ISBLANK('Raw Data'!D1589), 0, IF('Raw Data'!E1589-'Raw Data'!D1589&gt;2, 'Raw Data'!BB1589, 0))</f>
        <v/>
      </c>
      <c r="AF1594">
        <f>IF(ISBLANK('Raw Data'!D1589), 0, IF('Raw Data'!D1589-'Raw Data'!E1589&gt;3, 'Raw Data'!BC1589, 0))</f>
        <v/>
      </c>
      <c r="AG1594">
        <f>IF(ISBLANK('Raw Data'!A1589), 0, IF(ABS('Raw Data'!D1589-'Raw Data'!E1589)&lt;4, 'Raw Data'!BD1589, 0))</f>
        <v/>
      </c>
      <c r="AH1594">
        <f>IF(ISBLANK('Raw Data'!D1589), 0, IF('Raw Data'!E1589-'Raw Data'!D1589&gt;3, 'Raw Data'!BE1589, 0))</f>
        <v/>
      </c>
      <c r="AI1594">
        <f>IF(SUM('Raw Data'!D1589:E1589)&gt;'Raw Data'!F1589, 'Raw Data'!G1589, 0)</f>
        <v/>
      </c>
      <c r="AJ1594">
        <f>IF(ISBLANK('Raw Data'!D1589), 0, IF(SUM('Raw Data'!D1589:E1589)&lt;'Raw Data'!F1589, 'Raw Data'!H1589, 0))</f>
        <v/>
      </c>
      <c r="AK1594">
        <f>IF(ISBLANK('Raw Data'!A1589), 0, IF(AND('Raw Data'!D1589&lt;3, 'Raw Data'!E1589&lt;3, 'Raw Data'!F1589&lt;BB$2), 'Raw Data'!AF1589, 0))</f>
        <v/>
      </c>
      <c r="AL1594">
        <f>IF(ISBLANK('Raw Data'!A1589), 0, IF(AND('Raw Data'!D1589&lt;4, 'Raw Data'!E1589&lt;4, 'Raw Data'!F1589&lt;BB$2), 'Raw Data'!AI1589, 0))</f>
        <v/>
      </c>
      <c r="AM1594">
        <f>IF(ISBLANK('Raw Data'!A1589), 0, IF(AND('Raw Data'!D1589&lt;5, 'Raw Data'!E1589&lt;5, 'Raw Data'!F1589&lt;BB$2), 'Raw Data'!AL1589, 0))</f>
        <v/>
      </c>
      <c r="AN1594">
        <f>IF(ISBLANK('Raw Data'!A1589), 0, IF(AND('Raw Data'!D1589&lt;6, 'Raw Data'!E1589&lt;6, 'Raw Data'!F1589&lt;BB$2), 'Raw Data'!AO1589, 0))</f>
        <v/>
      </c>
      <c r="AO1594">
        <f>IF(ISBLANK('Raw Data'!A1589), 0, IF(AND('Raw Data'!I1589&lt;Analysis!$BC$2, 'Raw Data'!D1589-'Raw Data'!E1589&gt;1), 'Raw Data'!AW1589, IF(AND('Raw Data'!J1589&lt;Analysis!$BC$2, 'Raw Data'!E1589-'Raw Data'!D1589&gt;1), 'Raw Data'!AY1589, 0)))</f>
        <v/>
      </c>
      <c r="AP1594">
        <f>IF(ISBLANK('Raw Data'!A1589), 0, IF(AND('Raw Data'!I1589&lt;Analysis!$BC$2, 'Raw Data'!D1589-'Raw Data'!E1589&gt;2), 'Raw Data'!AZ1589, IF(AND('Raw Data'!J1589&lt;Analysis!$BC$2, 'Raw Data'!E1589-'Raw Data'!D1589&gt;2), 'Raw Data'!BB1589, 0)))</f>
        <v/>
      </c>
      <c r="AQ1594">
        <f>IF(ISBLANK('Raw Data'!A1589), 0, IF(AND('Raw Data'!I1589&lt;Analysis!$BC$2, 'Raw Data'!D1589-'Raw Data'!E1589&gt;3), 'Raw Data'!BC1589, IF(AND('Raw Data'!J1589&lt;Analysis!$BC$2, 'Raw Data'!E1589-'Raw Data'!D1589&gt;3), 'Raw Data'!BE1589, 0)))</f>
        <v/>
      </c>
      <c r="AR1594">
        <f>IF('Hidden Analysiss'!D1590=1,IF(ABS('Raw Data'!E1589-'Raw Data'!D1589)&lt;2,'Raw Data'!AX1589,0), 0)</f>
        <v/>
      </c>
      <c r="AS1594">
        <f>IF('Hidden Analysiss'!D1590=1,IF(ABS('Raw Data'!E1589-'Raw Data'!D1589)&lt;3,'Raw Data'!BA1589,0), 0)</f>
        <v/>
      </c>
      <c r="AT1594">
        <f>IF('Hidden Analysiss'!D1590=1,IF(ABS('Raw Data'!E1589-'Raw Data'!D1589)&lt;4,'Raw Data'!BD1589,0), 0)</f>
        <v/>
      </c>
      <c r="AU1594">
        <f>IF(AND('Hidden Analysiss'!E1590=1, ABS('Raw Data'!E1589-'Raw Data'!D1589)&lt;2), 'Raw Data'!AX1589, 0)</f>
        <v/>
      </c>
      <c r="AV1594">
        <f>IF(AND('Hidden Analysiss'!E1590=1, ABS('Raw Data'!E1589-'Raw Data'!D1589)&lt;3), 'Raw Data'!BA1589, 0)</f>
        <v/>
      </c>
      <c r="AW1594">
        <f>IF(AND('Hidden Analysiss'!E1590=1, ABS('Raw Data'!E1589-'Raw Data'!D1589)&lt;3), 'Raw Data'!BD1589, 0)</f>
        <v/>
      </c>
    </row>
    <row r="1595">
      <c r="A1595" s="1">
        <f>'Raw Data'!A1590</f>
        <v/>
      </c>
      <c r="B1595">
        <f>IF('Raw Data'!E1590&gt;'Raw Data'!D1590, 'Raw Data'!J1590, 0)</f>
        <v/>
      </c>
      <c r="C1595">
        <f>IF('Raw Data'!D1590&gt;'Raw Data'!E1590, 'Raw Data'!I1590, 0)</f>
        <v/>
      </c>
      <c r="D1595">
        <f>SUM(G1595:H1595)</f>
        <v/>
      </c>
      <c r="E1595">
        <f>IF(AND('Raw Data'!J1590&lt;'Raw Data'!I1590,'Raw Data'!E1590&gt;'Raw Data'!D1590,'Raw Data'!E1590-'Raw Data'!D1590&gt;3),'Raw Data'!N1590,IF(AND('Raw Data'!I1590&lt;'Raw Data'!J1590,'Raw Data'!D1590&gt;'Raw Data'!E1590,'Raw Data'!D1590-'Raw Data'!E1590&gt;3),'Raw Data'!M1590,0))</f>
        <v/>
      </c>
      <c r="F1595">
        <f>IF(AND('Raw Data'!J1590&lt;'Raw Data'!I1590,'Raw Data'!E1590&gt;'Raw Data'!D1590,'Raw Data'!E1590-'Raw Data'!D1590&lt;4),'Raw Data'!L1590,IF(AND('Raw Data'!I1590&lt;'Raw Data'!J1590,'Raw Data'!D1590&gt;'Raw Data'!E1590,'Raw Data'!D1590-'Raw Data'!E1590&lt;4),'Raw Data'!K1590,0))</f>
        <v/>
      </c>
      <c r="G1595">
        <f>IF(AND('Raw Data'!J1590&lt;'Raw Data'!I1590, 'Raw Data'!E1590&gt;'Raw Data'!D1590), 'Raw Data'!J1590, 0)</f>
        <v/>
      </c>
      <c r="H1595">
        <f>IF(AND('Raw Data'!J1590&gt;'Raw Data'!I1590, 'Raw Data'!E1590&lt;'Raw Data'!D1590), 'Raw Data'!I1590, 0)</f>
        <v/>
      </c>
      <c r="I1595">
        <f>SUM(J1595:K1595)</f>
        <v/>
      </c>
      <c r="J1595">
        <f>IF(AND('Raw Data'!J1590&gt;'Raw Data'!I1590, 'Raw Data'!E1590&gt;'Raw Data'!D1590), 'Raw Data'!J1590, 0)</f>
        <v/>
      </c>
      <c r="K1595">
        <f>IF(AND('Raw Data'!I1590&gt;'Raw Data'!J1590, 'Raw Data'!D1590&gt;'Raw Data'!E1590), 'Raw Data'!I1590, 0)</f>
        <v/>
      </c>
      <c r="L1595">
        <f>IF('Raw Data'!E1590-'Raw Data'!D1590&gt;3, 'Raw Data'!N1590, 0)</f>
        <v/>
      </c>
      <c r="M1595">
        <f>IF('Raw Data'!D1590-'Raw Data'!E1590&gt;3, 'Raw Data'!M1590, 0)</f>
        <v/>
      </c>
      <c r="N1595">
        <f>IF(ISBLANK('Raw Data'!D1590),0,IF(AND('Raw Data'!E1590&gt;'Raw Data'!D1590,'Raw Data'!E1590-'Raw Data'!D1590&gt;0,'Raw Data'!E1590-'Raw Data'!D1590&lt;4),'Raw Data'!L1590, 0))</f>
        <v/>
      </c>
      <c r="O1595">
        <f>IF(ISBLANK('Raw Data'!D1590),0,IF(AND('Raw Data'!E1590&gt;'Raw Data'!D1590,'Raw Data'!E1590-'Raw Data'!D1590&gt;0,'Raw Data'!D1590-'Raw Data'!E1590&lt;4),'Raw Data'!K1590, 0))</f>
        <v/>
      </c>
      <c r="P1595">
        <f>IF('Raw Data'!E1590-'Raw Data'!D1590&gt;3, 'Raw Data'!N1590, IF('Raw Data'!D1590-'Raw Data'!E1590&gt;3, 'Raw Data'!M1590, 0))</f>
        <v/>
      </c>
      <c r="Q1595">
        <f>IF(ISBLANK('Raw Data'!E1590),0,IF(AND('Raw Data'!E1590-'Raw Data'!D1590&lt;4,'Raw Data'!E1590-'Raw Data'!D1590&gt;0),'Raw Data'!L1590,IF(AND('Raw Data'!D1590&gt;'Raw Data'!E1590,'Raw Data'!D1590-'Raw Data'!E1590&gt;0),'Raw Data'!K1590,0)))</f>
        <v/>
      </c>
      <c r="R1595">
        <f>IF(ISBLANK('Raw Data'!K1590),0,IFERROR(IF(MATCH(SMALL('Raw Data'!K1590:N1590,1),L1595:O1595,0),SMALL('Raw Data'!K1590:N1590,1)),0))</f>
        <v/>
      </c>
      <c r="S1595">
        <f>IF(ISBLANK('Raw Data'!K1590),0,IFERROR(IF(MATCH(SMALL('Raw Data'!K1590:N1590,2),L1595:O1595,0),SMALL('Raw Data'!K1590:N1590,2)),0))</f>
        <v/>
      </c>
      <c r="T1595">
        <f>IF(ISBLANK('Raw Data'!K1590),0,IFERROR(IF(MATCH(SMALL('Raw Data'!K1590:N1590,3),L1595:O1595,0),SMALL('Raw Data'!K1590:N1590,3)),0))</f>
        <v/>
      </c>
      <c r="U1595">
        <f>IF(ISBLANK('Raw Data'!K1590),0,IFERROR(IF(MATCH(SMALL('Raw Data'!K1590:N1590,4),L1595:O1595,0),SMALL('Raw Data'!K1590:N1590,4)),0))</f>
        <v/>
      </c>
      <c r="V1595">
        <f>IF(AND('Raw Data'!D1590&lt;3, 'Raw Data'!E1590&lt;3, 'Raw Data'!A1590&gt;0), 'Raw Data'!AF1590, 0)</f>
        <v/>
      </c>
      <c r="W1595">
        <f>IF(AND('Raw Data'!D1590&lt;4, 'Raw Data'!E1590&lt;4, 'Raw Data'!A1590&gt;0), 'Raw Data'!AI1590, 0)</f>
        <v/>
      </c>
      <c r="X1595">
        <f>IF(AND('Raw Data'!D1590&lt;5, 'Raw Data'!E1590&lt;5, 'Raw Data'!A1590&gt;0), 'Raw Data'!AL1590, 0)</f>
        <v/>
      </c>
      <c r="Y1595">
        <f>IF(AND('Raw Data'!D1590&lt;6, 'Raw Data'!E1590&lt;6, 'Raw Data'!A1590&gt;0), 'Raw Data'!AO1590, 0)</f>
        <v/>
      </c>
      <c r="Z1595">
        <f>IF(ISBLANK('Raw Data'!D1590), 0, IF('Raw Data'!D1590-'Raw Data'!E1590&gt;1, 'Raw Data'!AW1590, 0))</f>
        <v/>
      </c>
      <c r="AA1595">
        <f>IF(ISBLANK('Raw Data'!A1590), 0, IF(ABS('Raw Data'!D1590-'Raw Data'!E1590)&lt;2, 'Raw Data'!AX1590, 0))</f>
        <v/>
      </c>
      <c r="AB1595">
        <f>IF(ISBLANK('Raw Data'!D1590), 0, IF('Raw Data'!E1590-'Raw Data'!D1590&gt;1, 'Raw Data'!AY1590, 0))</f>
        <v/>
      </c>
      <c r="AC1595">
        <f>IF(ISBLANK('Raw Data'!D1590), 0, IF('Raw Data'!D1590-'Raw Data'!E1590&gt;2, 'Raw Data'!AZ1590, 0))</f>
        <v/>
      </c>
      <c r="AD1595">
        <f>IF(ISBLANK('Raw Data'!A1590), 0, IF(ABS('Raw Data'!D1590-'Raw Data'!E1590)&lt;3, 'Raw Data'!BA1590, 0))</f>
        <v/>
      </c>
      <c r="AE1595">
        <f>IF(ISBLANK('Raw Data'!D1590), 0, IF('Raw Data'!E1590-'Raw Data'!D1590&gt;2, 'Raw Data'!BB1590, 0))</f>
        <v/>
      </c>
      <c r="AF1595">
        <f>IF(ISBLANK('Raw Data'!D1590), 0, IF('Raw Data'!D1590-'Raw Data'!E1590&gt;3, 'Raw Data'!BC1590, 0))</f>
        <v/>
      </c>
      <c r="AG1595">
        <f>IF(ISBLANK('Raw Data'!A1590), 0, IF(ABS('Raw Data'!D1590-'Raw Data'!E1590)&lt;4, 'Raw Data'!BD1590, 0))</f>
        <v/>
      </c>
      <c r="AH1595">
        <f>IF(ISBLANK('Raw Data'!D1590), 0, IF('Raw Data'!E1590-'Raw Data'!D1590&gt;3, 'Raw Data'!BE1590, 0))</f>
        <v/>
      </c>
      <c r="AI1595">
        <f>IF(SUM('Raw Data'!D1590:E1590)&gt;'Raw Data'!F1590, 'Raw Data'!G1590, 0)</f>
        <v/>
      </c>
      <c r="AJ1595">
        <f>IF(ISBLANK('Raw Data'!D1590), 0, IF(SUM('Raw Data'!D1590:E1590)&lt;'Raw Data'!F1590, 'Raw Data'!H1590, 0))</f>
        <v/>
      </c>
      <c r="AK1595">
        <f>IF(ISBLANK('Raw Data'!A1590), 0, IF(AND('Raw Data'!D1590&lt;3, 'Raw Data'!E1590&lt;3, 'Raw Data'!F1590&lt;BB$2), 'Raw Data'!AF1590, 0))</f>
        <v/>
      </c>
      <c r="AL1595">
        <f>IF(ISBLANK('Raw Data'!A1590), 0, IF(AND('Raw Data'!D1590&lt;4, 'Raw Data'!E1590&lt;4, 'Raw Data'!F1590&lt;BB$2), 'Raw Data'!AI1590, 0))</f>
        <v/>
      </c>
      <c r="AM1595">
        <f>IF(ISBLANK('Raw Data'!A1590), 0, IF(AND('Raw Data'!D1590&lt;5, 'Raw Data'!E1590&lt;5, 'Raw Data'!F1590&lt;BB$2), 'Raw Data'!AL1590, 0))</f>
        <v/>
      </c>
      <c r="AN1595">
        <f>IF(ISBLANK('Raw Data'!A1590), 0, IF(AND('Raw Data'!D1590&lt;6, 'Raw Data'!E1590&lt;6, 'Raw Data'!F1590&lt;BB$2), 'Raw Data'!AO1590, 0))</f>
        <v/>
      </c>
      <c r="AO1595">
        <f>IF(ISBLANK('Raw Data'!A1590), 0, IF(AND('Raw Data'!I1590&lt;Analysis!$BC$2, 'Raw Data'!D1590-'Raw Data'!E1590&gt;1), 'Raw Data'!AW1590, IF(AND('Raw Data'!J1590&lt;Analysis!$BC$2, 'Raw Data'!E1590-'Raw Data'!D1590&gt;1), 'Raw Data'!AY1590, 0)))</f>
        <v/>
      </c>
      <c r="AP1595">
        <f>IF(ISBLANK('Raw Data'!A1590), 0, IF(AND('Raw Data'!I1590&lt;Analysis!$BC$2, 'Raw Data'!D1590-'Raw Data'!E1590&gt;2), 'Raw Data'!AZ1590, IF(AND('Raw Data'!J1590&lt;Analysis!$BC$2, 'Raw Data'!E1590-'Raw Data'!D1590&gt;2), 'Raw Data'!BB1590, 0)))</f>
        <v/>
      </c>
      <c r="AQ1595">
        <f>IF(ISBLANK('Raw Data'!A1590), 0, IF(AND('Raw Data'!I1590&lt;Analysis!$BC$2, 'Raw Data'!D1590-'Raw Data'!E1590&gt;3), 'Raw Data'!BC1590, IF(AND('Raw Data'!J1590&lt;Analysis!$BC$2, 'Raw Data'!E1590-'Raw Data'!D1590&gt;3), 'Raw Data'!BE1590, 0)))</f>
        <v/>
      </c>
      <c r="AR1595">
        <f>IF('Hidden Analysiss'!D1591=1,IF(ABS('Raw Data'!E1590-'Raw Data'!D1590)&lt;2,'Raw Data'!AX1590,0), 0)</f>
        <v/>
      </c>
      <c r="AS1595">
        <f>IF('Hidden Analysiss'!D1591=1,IF(ABS('Raw Data'!E1590-'Raw Data'!D1590)&lt;3,'Raw Data'!BA1590,0), 0)</f>
        <v/>
      </c>
      <c r="AT1595">
        <f>IF('Hidden Analysiss'!D1591=1,IF(ABS('Raw Data'!E1590-'Raw Data'!D1590)&lt;4,'Raw Data'!BD1590,0), 0)</f>
        <v/>
      </c>
      <c r="AU1595">
        <f>IF(AND('Hidden Analysiss'!E1591=1, ABS('Raw Data'!E1590-'Raw Data'!D1590)&lt;2), 'Raw Data'!AX1590, 0)</f>
        <v/>
      </c>
      <c r="AV1595">
        <f>IF(AND('Hidden Analysiss'!E1591=1, ABS('Raw Data'!E1590-'Raw Data'!D1590)&lt;3), 'Raw Data'!BA1590, 0)</f>
        <v/>
      </c>
      <c r="AW1595">
        <f>IF(AND('Hidden Analysiss'!E1591=1, ABS('Raw Data'!E1590-'Raw Data'!D1590)&lt;3), 'Raw Data'!BD1590, 0)</f>
        <v/>
      </c>
    </row>
    <row r="1596">
      <c r="A1596" s="1">
        <f>'Raw Data'!A1591</f>
        <v/>
      </c>
      <c r="B1596">
        <f>IF('Raw Data'!E1591&gt;'Raw Data'!D1591, 'Raw Data'!J1591, 0)</f>
        <v/>
      </c>
      <c r="C1596">
        <f>IF('Raw Data'!D1591&gt;'Raw Data'!E1591, 'Raw Data'!I1591, 0)</f>
        <v/>
      </c>
      <c r="D1596">
        <f>SUM(G1596:H1596)</f>
        <v/>
      </c>
      <c r="E1596">
        <f>IF(AND('Raw Data'!J1591&lt;'Raw Data'!I1591,'Raw Data'!E1591&gt;'Raw Data'!D1591,'Raw Data'!E1591-'Raw Data'!D1591&gt;3),'Raw Data'!N1591,IF(AND('Raw Data'!I1591&lt;'Raw Data'!J1591,'Raw Data'!D1591&gt;'Raw Data'!E1591,'Raw Data'!D1591-'Raw Data'!E1591&gt;3),'Raw Data'!M1591,0))</f>
        <v/>
      </c>
      <c r="F1596">
        <f>IF(AND('Raw Data'!J1591&lt;'Raw Data'!I1591,'Raw Data'!E1591&gt;'Raw Data'!D1591,'Raw Data'!E1591-'Raw Data'!D1591&lt;4),'Raw Data'!L1591,IF(AND('Raw Data'!I1591&lt;'Raw Data'!J1591,'Raw Data'!D1591&gt;'Raw Data'!E1591,'Raw Data'!D1591-'Raw Data'!E1591&lt;4),'Raw Data'!K1591,0))</f>
        <v/>
      </c>
      <c r="G1596">
        <f>IF(AND('Raw Data'!J1591&lt;'Raw Data'!I1591, 'Raw Data'!E1591&gt;'Raw Data'!D1591), 'Raw Data'!J1591, 0)</f>
        <v/>
      </c>
      <c r="H1596">
        <f>IF(AND('Raw Data'!J1591&gt;'Raw Data'!I1591, 'Raw Data'!E1591&lt;'Raw Data'!D1591), 'Raw Data'!I1591, 0)</f>
        <v/>
      </c>
      <c r="I1596">
        <f>SUM(J1596:K1596)</f>
        <v/>
      </c>
      <c r="J1596">
        <f>IF(AND('Raw Data'!J1591&gt;'Raw Data'!I1591, 'Raw Data'!E1591&gt;'Raw Data'!D1591), 'Raw Data'!J1591, 0)</f>
        <v/>
      </c>
      <c r="K1596">
        <f>IF(AND('Raw Data'!I1591&gt;'Raw Data'!J1591, 'Raw Data'!D1591&gt;'Raw Data'!E1591), 'Raw Data'!I1591, 0)</f>
        <v/>
      </c>
      <c r="L1596">
        <f>IF('Raw Data'!E1591-'Raw Data'!D1591&gt;3, 'Raw Data'!N1591, 0)</f>
        <v/>
      </c>
      <c r="M1596">
        <f>IF('Raw Data'!D1591-'Raw Data'!E1591&gt;3, 'Raw Data'!M1591, 0)</f>
        <v/>
      </c>
      <c r="N1596">
        <f>IF(ISBLANK('Raw Data'!D1591),0,IF(AND('Raw Data'!E1591&gt;'Raw Data'!D1591,'Raw Data'!E1591-'Raw Data'!D1591&gt;0,'Raw Data'!E1591-'Raw Data'!D1591&lt;4),'Raw Data'!L1591, 0))</f>
        <v/>
      </c>
      <c r="O1596">
        <f>IF(ISBLANK('Raw Data'!D1591),0,IF(AND('Raw Data'!E1591&gt;'Raw Data'!D1591,'Raw Data'!E1591-'Raw Data'!D1591&gt;0,'Raw Data'!D1591-'Raw Data'!E1591&lt;4),'Raw Data'!K1591, 0))</f>
        <v/>
      </c>
      <c r="P1596">
        <f>IF('Raw Data'!E1591-'Raw Data'!D1591&gt;3, 'Raw Data'!N1591, IF('Raw Data'!D1591-'Raw Data'!E1591&gt;3, 'Raw Data'!M1591, 0))</f>
        <v/>
      </c>
      <c r="Q1596">
        <f>IF(ISBLANK('Raw Data'!E1591),0,IF(AND('Raw Data'!E1591-'Raw Data'!D1591&lt;4,'Raw Data'!E1591-'Raw Data'!D1591&gt;0),'Raw Data'!L1591,IF(AND('Raw Data'!D1591&gt;'Raw Data'!E1591,'Raw Data'!D1591-'Raw Data'!E1591&gt;0),'Raw Data'!K1591,0)))</f>
        <v/>
      </c>
      <c r="R1596">
        <f>IF(ISBLANK('Raw Data'!K1591),0,IFERROR(IF(MATCH(SMALL('Raw Data'!K1591:N1591,1),L1596:O1596,0),SMALL('Raw Data'!K1591:N1591,1)),0))</f>
        <v/>
      </c>
      <c r="S1596">
        <f>IF(ISBLANK('Raw Data'!K1591),0,IFERROR(IF(MATCH(SMALL('Raw Data'!K1591:N1591,2),L1596:O1596,0),SMALL('Raw Data'!K1591:N1591,2)),0))</f>
        <v/>
      </c>
      <c r="T1596">
        <f>IF(ISBLANK('Raw Data'!K1591),0,IFERROR(IF(MATCH(SMALL('Raw Data'!K1591:N1591,3),L1596:O1596,0),SMALL('Raw Data'!K1591:N1591,3)),0))</f>
        <v/>
      </c>
      <c r="U1596">
        <f>IF(ISBLANK('Raw Data'!K1591),0,IFERROR(IF(MATCH(SMALL('Raw Data'!K1591:N1591,4),L1596:O1596,0),SMALL('Raw Data'!K1591:N1591,4)),0))</f>
        <v/>
      </c>
      <c r="V1596">
        <f>IF(AND('Raw Data'!D1591&lt;3, 'Raw Data'!E1591&lt;3, 'Raw Data'!A1591&gt;0), 'Raw Data'!AF1591, 0)</f>
        <v/>
      </c>
      <c r="W1596">
        <f>IF(AND('Raw Data'!D1591&lt;4, 'Raw Data'!E1591&lt;4, 'Raw Data'!A1591&gt;0), 'Raw Data'!AI1591, 0)</f>
        <v/>
      </c>
      <c r="X1596">
        <f>IF(AND('Raw Data'!D1591&lt;5, 'Raw Data'!E1591&lt;5, 'Raw Data'!A1591&gt;0), 'Raw Data'!AL1591, 0)</f>
        <v/>
      </c>
      <c r="Y1596">
        <f>IF(AND('Raw Data'!D1591&lt;6, 'Raw Data'!E1591&lt;6, 'Raw Data'!A1591&gt;0), 'Raw Data'!AO1591, 0)</f>
        <v/>
      </c>
      <c r="Z1596">
        <f>IF(ISBLANK('Raw Data'!D1591), 0, IF('Raw Data'!D1591-'Raw Data'!E1591&gt;1, 'Raw Data'!AW1591, 0))</f>
        <v/>
      </c>
      <c r="AA1596">
        <f>IF(ISBLANK('Raw Data'!A1591), 0, IF(ABS('Raw Data'!D1591-'Raw Data'!E1591)&lt;2, 'Raw Data'!AX1591, 0))</f>
        <v/>
      </c>
      <c r="AB1596">
        <f>IF(ISBLANK('Raw Data'!D1591), 0, IF('Raw Data'!E1591-'Raw Data'!D1591&gt;1, 'Raw Data'!AY1591, 0))</f>
        <v/>
      </c>
      <c r="AC1596">
        <f>IF(ISBLANK('Raw Data'!D1591), 0, IF('Raw Data'!D1591-'Raw Data'!E1591&gt;2, 'Raw Data'!AZ1591, 0))</f>
        <v/>
      </c>
      <c r="AD1596">
        <f>IF(ISBLANK('Raw Data'!A1591), 0, IF(ABS('Raw Data'!D1591-'Raw Data'!E1591)&lt;3, 'Raw Data'!BA1591, 0))</f>
        <v/>
      </c>
      <c r="AE1596">
        <f>IF(ISBLANK('Raw Data'!D1591), 0, IF('Raw Data'!E1591-'Raw Data'!D1591&gt;2, 'Raw Data'!BB1591, 0))</f>
        <v/>
      </c>
      <c r="AF1596">
        <f>IF(ISBLANK('Raw Data'!D1591), 0, IF('Raw Data'!D1591-'Raw Data'!E1591&gt;3, 'Raw Data'!BC1591, 0))</f>
        <v/>
      </c>
      <c r="AG1596">
        <f>IF(ISBLANK('Raw Data'!A1591), 0, IF(ABS('Raw Data'!D1591-'Raw Data'!E1591)&lt;4, 'Raw Data'!BD1591, 0))</f>
        <v/>
      </c>
      <c r="AH1596">
        <f>IF(ISBLANK('Raw Data'!D1591), 0, IF('Raw Data'!E1591-'Raw Data'!D1591&gt;3, 'Raw Data'!BE1591, 0))</f>
        <v/>
      </c>
      <c r="AI1596">
        <f>IF(SUM('Raw Data'!D1591:E1591)&gt;'Raw Data'!F1591, 'Raw Data'!G1591, 0)</f>
        <v/>
      </c>
      <c r="AJ1596">
        <f>IF(ISBLANK('Raw Data'!D1591), 0, IF(SUM('Raw Data'!D1591:E1591)&lt;'Raw Data'!F1591, 'Raw Data'!H1591, 0))</f>
        <v/>
      </c>
      <c r="AK1596">
        <f>IF(ISBLANK('Raw Data'!A1591), 0, IF(AND('Raw Data'!D1591&lt;3, 'Raw Data'!E1591&lt;3, 'Raw Data'!F1591&lt;BB$2), 'Raw Data'!AF1591, 0))</f>
        <v/>
      </c>
      <c r="AL1596">
        <f>IF(ISBLANK('Raw Data'!A1591), 0, IF(AND('Raw Data'!D1591&lt;4, 'Raw Data'!E1591&lt;4, 'Raw Data'!F1591&lt;BB$2), 'Raw Data'!AI1591, 0))</f>
        <v/>
      </c>
      <c r="AM1596">
        <f>IF(ISBLANK('Raw Data'!A1591), 0, IF(AND('Raw Data'!D1591&lt;5, 'Raw Data'!E1591&lt;5, 'Raw Data'!F1591&lt;BB$2), 'Raw Data'!AL1591, 0))</f>
        <v/>
      </c>
      <c r="AN1596">
        <f>IF(ISBLANK('Raw Data'!A1591), 0, IF(AND('Raw Data'!D1591&lt;6, 'Raw Data'!E1591&lt;6, 'Raw Data'!F1591&lt;BB$2), 'Raw Data'!AO1591, 0))</f>
        <v/>
      </c>
      <c r="AO1596">
        <f>IF(ISBLANK('Raw Data'!A1591), 0, IF(AND('Raw Data'!I1591&lt;Analysis!$BC$2, 'Raw Data'!D1591-'Raw Data'!E1591&gt;1), 'Raw Data'!AW1591, IF(AND('Raw Data'!J1591&lt;Analysis!$BC$2, 'Raw Data'!E1591-'Raw Data'!D1591&gt;1), 'Raw Data'!AY1591, 0)))</f>
        <v/>
      </c>
      <c r="AP1596">
        <f>IF(ISBLANK('Raw Data'!A1591), 0, IF(AND('Raw Data'!I1591&lt;Analysis!$BC$2, 'Raw Data'!D1591-'Raw Data'!E1591&gt;2), 'Raw Data'!AZ1591, IF(AND('Raw Data'!J1591&lt;Analysis!$BC$2, 'Raw Data'!E1591-'Raw Data'!D1591&gt;2), 'Raw Data'!BB1591, 0)))</f>
        <v/>
      </c>
      <c r="AQ1596">
        <f>IF(ISBLANK('Raw Data'!A1591), 0, IF(AND('Raw Data'!I1591&lt;Analysis!$BC$2, 'Raw Data'!D1591-'Raw Data'!E1591&gt;3), 'Raw Data'!BC1591, IF(AND('Raw Data'!J1591&lt;Analysis!$BC$2, 'Raw Data'!E1591-'Raw Data'!D1591&gt;3), 'Raw Data'!BE1591, 0)))</f>
        <v/>
      </c>
      <c r="AR1596">
        <f>IF('Hidden Analysiss'!D1592=1,IF(ABS('Raw Data'!E1591-'Raw Data'!D1591)&lt;2,'Raw Data'!AX1591,0), 0)</f>
        <v/>
      </c>
      <c r="AS1596">
        <f>IF('Hidden Analysiss'!D1592=1,IF(ABS('Raw Data'!E1591-'Raw Data'!D1591)&lt;3,'Raw Data'!BA1591,0), 0)</f>
        <v/>
      </c>
      <c r="AT1596">
        <f>IF('Hidden Analysiss'!D1592=1,IF(ABS('Raw Data'!E1591-'Raw Data'!D1591)&lt;4,'Raw Data'!BD1591,0), 0)</f>
        <v/>
      </c>
      <c r="AU1596">
        <f>IF(AND('Hidden Analysiss'!E1592=1, ABS('Raw Data'!E1591-'Raw Data'!D1591)&lt;2), 'Raw Data'!AX1591, 0)</f>
        <v/>
      </c>
      <c r="AV1596">
        <f>IF(AND('Hidden Analysiss'!E1592=1, ABS('Raw Data'!E1591-'Raw Data'!D1591)&lt;3), 'Raw Data'!BA1591, 0)</f>
        <v/>
      </c>
      <c r="AW1596">
        <f>IF(AND('Hidden Analysiss'!E1592=1, ABS('Raw Data'!E1591-'Raw Data'!D1591)&lt;3), 'Raw Data'!BD1591, 0)</f>
        <v/>
      </c>
    </row>
    <row r="1597">
      <c r="A1597" s="1">
        <f>'Raw Data'!A1592</f>
        <v/>
      </c>
      <c r="B1597">
        <f>IF('Raw Data'!E1592&gt;'Raw Data'!D1592, 'Raw Data'!J1592, 0)</f>
        <v/>
      </c>
      <c r="C1597">
        <f>IF('Raw Data'!D1592&gt;'Raw Data'!E1592, 'Raw Data'!I1592, 0)</f>
        <v/>
      </c>
      <c r="D1597">
        <f>SUM(G1597:H1597)</f>
        <v/>
      </c>
      <c r="E1597">
        <f>IF(AND('Raw Data'!J1592&lt;'Raw Data'!I1592,'Raw Data'!E1592&gt;'Raw Data'!D1592,'Raw Data'!E1592-'Raw Data'!D1592&gt;3),'Raw Data'!N1592,IF(AND('Raw Data'!I1592&lt;'Raw Data'!J1592,'Raw Data'!D1592&gt;'Raw Data'!E1592,'Raw Data'!D1592-'Raw Data'!E1592&gt;3),'Raw Data'!M1592,0))</f>
        <v/>
      </c>
      <c r="F1597">
        <f>IF(AND('Raw Data'!J1592&lt;'Raw Data'!I1592,'Raw Data'!E1592&gt;'Raw Data'!D1592,'Raw Data'!E1592-'Raw Data'!D1592&lt;4),'Raw Data'!L1592,IF(AND('Raw Data'!I1592&lt;'Raw Data'!J1592,'Raw Data'!D1592&gt;'Raw Data'!E1592,'Raw Data'!D1592-'Raw Data'!E1592&lt;4),'Raw Data'!K1592,0))</f>
        <v/>
      </c>
      <c r="G1597">
        <f>IF(AND('Raw Data'!J1592&lt;'Raw Data'!I1592, 'Raw Data'!E1592&gt;'Raw Data'!D1592), 'Raw Data'!J1592, 0)</f>
        <v/>
      </c>
      <c r="H1597">
        <f>IF(AND('Raw Data'!J1592&gt;'Raw Data'!I1592, 'Raw Data'!E1592&lt;'Raw Data'!D1592), 'Raw Data'!I1592, 0)</f>
        <v/>
      </c>
      <c r="I1597">
        <f>SUM(J1597:K1597)</f>
        <v/>
      </c>
      <c r="J1597">
        <f>IF(AND('Raw Data'!J1592&gt;'Raw Data'!I1592, 'Raw Data'!E1592&gt;'Raw Data'!D1592), 'Raw Data'!J1592, 0)</f>
        <v/>
      </c>
      <c r="K1597">
        <f>IF(AND('Raw Data'!I1592&gt;'Raw Data'!J1592, 'Raw Data'!D1592&gt;'Raw Data'!E1592), 'Raw Data'!I1592, 0)</f>
        <v/>
      </c>
      <c r="L1597">
        <f>IF('Raw Data'!E1592-'Raw Data'!D1592&gt;3, 'Raw Data'!N1592, 0)</f>
        <v/>
      </c>
      <c r="M1597">
        <f>IF('Raw Data'!D1592-'Raw Data'!E1592&gt;3, 'Raw Data'!M1592, 0)</f>
        <v/>
      </c>
      <c r="N1597">
        <f>IF(ISBLANK('Raw Data'!D1592),0,IF(AND('Raw Data'!E1592&gt;'Raw Data'!D1592,'Raw Data'!E1592-'Raw Data'!D1592&gt;0,'Raw Data'!E1592-'Raw Data'!D1592&lt;4),'Raw Data'!L1592, 0))</f>
        <v/>
      </c>
      <c r="O1597">
        <f>IF(ISBLANK('Raw Data'!D1592),0,IF(AND('Raw Data'!E1592&gt;'Raw Data'!D1592,'Raw Data'!E1592-'Raw Data'!D1592&gt;0,'Raw Data'!D1592-'Raw Data'!E1592&lt;4),'Raw Data'!K1592, 0))</f>
        <v/>
      </c>
      <c r="P1597">
        <f>IF('Raw Data'!E1592-'Raw Data'!D1592&gt;3, 'Raw Data'!N1592, IF('Raw Data'!D1592-'Raw Data'!E1592&gt;3, 'Raw Data'!M1592, 0))</f>
        <v/>
      </c>
      <c r="Q1597">
        <f>IF(ISBLANK('Raw Data'!E1592),0,IF(AND('Raw Data'!E1592-'Raw Data'!D1592&lt;4,'Raw Data'!E1592-'Raw Data'!D1592&gt;0),'Raw Data'!L1592,IF(AND('Raw Data'!D1592&gt;'Raw Data'!E1592,'Raw Data'!D1592-'Raw Data'!E1592&gt;0),'Raw Data'!K1592,0)))</f>
        <v/>
      </c>
      <c r="R1597">
        <f>IF(ISBLANK('Raw Data'!K1592),0,IFERROR(IF(MATCH(SMALL('Raw Data'!K1592:N1592,1),L1597:O1597,0),SMALL('Raw Data'!K1592:N1592,1)),0))</f>
        <v/>
      </c>
      <c r="S1597">
        <f>IF(ISBLANK('Raw Data'!K1592),0,IFERROR(IF(MATCH(SMALL('Raw Data'!K1592:N1592,2),L1597:O1597,0),SMALL('Raw Data'!K1592:N1592,2)),0))</f>
        <v/>
      </c>
      <c r="T1597">
        <f>IF(ISBLANK('Raw Data'!K1592),0,IFERROR(IF(MATCH(SMALL('Raw Data'!K1592:N1592,3),L1597:O1597,0),SMALL('Raw Data'!K1592:N1592,3)),0))</f>
        <v/>
      </c>
      <c r="U1597">
        <f>IF(ISBLANK('Raw Data'!K1592),0,IFERROR(IF(MATCH(SMALL('Raw Data'!K1592:N1592,4),L1597:O1597,0),SMALL('Raw Data'!K1592:N1592,4)),0))</f>
        <v/>
      </c>
      <c r="V1597">
        <f>IF(AND('Raw Data'!D1592&lt;3, 'Raw Data'!E1592&lt;3, 'Raw Data'!A1592&gt;0), 'Raw Data'!AF1592, 0)</f>
        <v/>
      </c>
      <c r="W1597">
        <f>IF(AND('Raw Data'!D1592&lt;4, 'Raw Data'!E1592&lt;4, 'Raw Data'!A1592&gt;0), 'Raw Data'!AI1592, 0)</f>
        <v/>
      </c>
      <c r="X1597">
        <f>IF(AND('Raw Data'!D1592&lt;5, 'Raw Data'!E1592&lt;5, 'Raw Data'!A1592&gt;0), 'Raw Data'!AL1592, 0)</f>
        <v/>
      </c>
      <c r="Y1597">
        <f>IF(AND('Raw Data'!D1592&lt;6, 'Raw Data'!E1592&lt;6, 'Raw Data'!A1592&gt;0), 'Raw Data'!AO1592, 0)</f>
        <v/>
      </c>
      <c r="Z1597">
        <f>IF(ISBLANK('Raw Data'!D1592), 0, IF('Raw Data'!D1592-'Raw Data'!E1592&gt;1, 'Raw Data'!AW1592, 0))</f>
        <v/>
      </c>
      <c r="AA1597">
        <f>IF(ISBLANK('Raw Data'!A1592), 0, IF(ABS('Raw Data'!D1592-'Raw Data'!E1592)&lt;2, 'Raw Data'!AX1592, 0))</f>
        <v/>
      </c>
      <c r="AB1597">
        <f>IF(ISBLANK('Raw Data'!D1592), 0, IF('Raw Data'!E1592-'Raw Data'!D1592&gt;1, 'Raw Data'!AY1592, 0))</f>
        <v/>
      </c>
      <c r="AC1597">
        <f>IF(ISBLANK('Raw Data'!D1592), 0, IF('Raw Data'!D1592-'Raw Data'!E1592&gt;2, 'Raw Data'!AZ1592, 0))</f>
        <v/>
      </c>
      <c r="AD1597">
        <f>IF(ISBLANK('Raw Data'!A1592), 0, IF(ABS('Raw Data'!D1592-'Raw Data'!E1592)&lt;3, 'Raw Data'!BA1592, 0))</f>
        <v/>
      </c>
      <c r="AE1597">
        <f>IF(ISBLANK('Raw Data'!D1592), 0, IF('Raw Data'!E1592-'Raw Data'!D1592&gt;2, 'Raw Data'!BB1592, 0))</f>
        <v/>
      </c>
      <c r="AF1597">
        <f>IF(ISBLANK('Raw Data'!D1592), 0, IF('Raw Data'!D1592-'Raw Data'!E1592&gt;3, 'Raw Data'!BC1592, 0))</f>
        <v/>
      </c>
      <c r="AG1597">
        <f>IF(ISBLANK('Raw Data'!A1592), 0, IF(ABS('Raw Data'!D1592-'Raw Data'!E1592)&lt;4, 'Raw Data'!BD1592, 0))</f>
        <v/>
      </c>
      <c r="AH1597">
        <f>IF(ISBLANK('Raw Data'!D1592), 0, IF('Raw Data'!E1592-'Raw Data'!D1592&gt;3, 'Raw Data'!BE1592, 0))</f>
        <v/>
      </c>
      <c r="AI1597">
        <f>IF(SUM('Raw Data'!D1592:E1592)&gt;'Raw Data'!F1592, 'Raw Data'!G1592, 0)</f>
        <v/>
      </c>
      <c r="AJ1597">
        <f>IF(ISBLANK('Raw Data'!D1592), 0, IF(SUM('Raw Data'!D1592:E1592)&lt;'Raw Data'!F1592, 'Raw Data'!H1592, 0))</f>
        <v/>
      </c>
      <c r="AK1597">
        <f>IF(ISBLANK('Raw Data'!A1592), 0, IF(AND('Raw Data'!D1592&lt;3, 'Raw Data'!E1592&lt;3, 'Raw Data'!F1592&lt;BB$2), 'Raw Data'!AF1592, 0))</f>
        <v/>
      </c>
      <c r="AL1597">
        <f>IF(ISBLANK('Raw Data'!A1592), 0, IF(AND('Raw Data'!D1592&lt;4, 'Raw Data'!E1592&lt;4, 'Raw Data'!F1592&lt;BB$2), 'Raw Data'!AI1592, 0))</f>
        <v/>
      </c>
      <c r="AM1597">
        <f>IF(ISBLANK('Raw Data'!A1592), 0, IF(AND('Raw Data'!D1592&lt;5, 'Raw Data'!E1592&lt;5, 'Raw Data'!F1592&lt;BB$2), 'Raw Data'!AL1592, 0))</f>
        <v/>
      </c>
      <c r="AN1597">
        <f>IF(ISBLANK('Raw Data'!A1592), 0, IF(AND('Raw Data'!D1592&lt;6, 'Raw Data'!E1592&lt;6, 'Raw Data'!F1592&lt;BB$2), 'Raw Data'!AO1592, 0))</f>
        <v/>
      </c>
      <c r="AO1597">
        <f>IF(ISBLANK('Raw Data'!A1592), 0, IF(AND('Raw Data'!I1592&lt;Analysis!$BC$2, 'Raw Data'!D1592-'Raw Data'!E1592&gt;1), 'Raw Data'!AW1592, IF(AND('Raw Data'!J1592&lt;Analysis!$BC$2, 'Raw Data'!E1592-'Raw Data'!D1592&gt;1), 'Raw Data'!AY1592, 0)))</f>
        <v/>
      </c>
      <c r="AP1597">
        <f>IF(ISBLANK('Raw Data'!A1592), 0, IF(AND('Raw Data'!I1592&lt;Analysis!$BC$2, 'Raw Data'!D1592-'Raw Data'!E1592&gt;2), 'Raw Data'!AZ1592, IF(AND('Raw Data'!J1592&lt;Analysis!$BC$2, 'Raw Data'!E1592-'Raw Data'!D1592&gt;2), 'Raw Data'!BB1592, 0)))</f>
        <v/>
      </c>
      <c r="AQ1597">
        <f>IF(ISBLANK('Raw Data'!A1592), 0, IF(AND('Raw Data'!I1592&lt;Analysis!$BC$2, 'Raw Data'!D1592-'Raw Data'!E1592&gt;3), 'Raw Data'!BC1592, IF(AND('Raw Data'!J1592&lt;Analysis!$BC$2, 'Raw Data'!E1592-'Raw Data'!D1592&gt;3), 'Raw Data'!BE1592, 0)))</f>
        <v/>
      </c>
      <c r="AR1597">
        <f>IF('Hidden Analysiss'!D1593=1,IF(ABS('Raw Data'!E1592-'Raw Data'!D1592)&lt;2,'Raw Data'!AX1592,0), 0)</f>
        <v/>
      </c>
      <c r="AS1597">
        <f>IF('Hidden Analysiss'!D1593=1,IF(ABS('Raw Data'!E1592-'Raw Data'!D1592)&lt;3,'Raw Data'!BA1592,0), 0)</f>
        <v/>
      </c>
      <c r="AT1597">
        <f>IF('Hidden Analysiss'!D1593=1,IF(ABS('Raw Data'!E1592-'Raw Data'!D1592)&lt;4,'Raw Data'!BD1592,0), 0)</f>
        <v/>
      </c>
      <c r="AU1597">
        <f>IF(AND('Hidden Analysiss'!E1593=1, ABS('Raw Data'!E1592-'Raw Data'!D1592)&lt;2), 'Raw Data'!AX1592, 0)</f>
        <v/>
      </c>
      <c r="AV1597">
        <f>IF(AND('Hidden Analysiss'!E1593=1, ABS('Raw Data'!E1592-'Raw Data'!D1592)&lt;3), 'Raw Data'!BA1592, 0)</f>
        <v/>
      </c>
      <c r="AW1597">
        <f>IF(AND('Hidden Analysiss'!E1593=1, ABS('Raw Data'!E1592-'Raw Data'!D1592)&lt;3), 'Raw Data'!BD1592, 0)</f>
        <v/>
      </c>
    </row>
    <row r="1598">
      <c r="A1598" s="1">
        <f>'Raw Data'!A1593</f>
        <v/>
      </c>
      <c r="B1598">
        <f>IF('Raw Data'!E1593&gt;'Raw Data'!D1593, 'Raw Data'!J1593, 0)</f>
        <v/>
      </c>
      <c r="C1598">
        <f>IF('Raw Data'!D1593&gt;'Raw Data'!E1593, 'Raw Data'!I1593, 0)</f>
        <v/>
      </c>
      <c r="D1598">
        <f>SUM(G1598:H1598)</f>
        <v/>
      </c>
      <c r="E1598">
        <f>IF(AND('Raw Data'!J1593&lt;'Raw Data'!I1593,'Raw Data'!E1593&gt;'Raw Data'!D1593,'Raw Data'!E1593-'Raw Data'!D1593&gt;3),'Raw Data'!N1593,IF(AND('Raw Data'!I1593&lt;'Raw Data'!J1593,'Raw Data'!D1593&gt;'Raw Data'!E1593,'Raw Data'!D1593-'Raw Data'!E1593&gt;3),'Raw Data'!M1593,0))</f>
        <v/>
      </c>
      <c r="F1598">
        <f>IF(AND('Raw Data'!J1593&lt;'Raw Data'!I1593,'Raw Data'!E1593&gt;'Raw Data'!D1593,'Raw Data'!E1593-'Raw Data'!D1593&lt;4),'Raw Data'!L1593,IF(AND('Raw Data'!I1593&lt;'Raw Data'!J1593,'Raw Data'!D1593&gt;'Raw Data'!E1593,'Raw Data'!D1593-'Raw Data'!E1593&lt;4),'Raw Data'!K1593,0))</f>
        <v/>
      </c>
      <c r="G1598">
        <f>IF(AND('Raw Data'!J1593&lt;'Raw Data'!I1593, 'Raw Data'!E1593&gt;'Raw Data'!D1593), 'Raw Data'!J1593, 0)</f>
        <v/>
      </c>
      <c r="H1598">
        <f>IF(AND('Raw Data'!J1593&gt;'Raw Data'!I1593, 'Raw Data'!E1593&lt;'Raw Data'!D1593), 'Raw Data'!I1593, 0)</f>
        <v/>
      </c>
      <c r="I1598">
        <f>SUM(J1598:K1598)</f>
        <v/>
      </c>
      <c r="J1598">
        <f>IF(AND('Raw Data'!J1593&gt;'Raw Data'!I1593, 'Raw Data'!E1593&gt;'Raw Data'!D1593), 'Raw Data'!J1593, 0)</f>
        <v/>
      </c>
      <c r="K1598">
        <f>IF(AND('Raw Data'!I1593&gt;'Raw Data'!J1593, 'Raw Data'!D1593&gt;'Raw Data'!E1593), 'Raw Data'!I1593, 0)</f>
        <v/>
      </c>
      <c r="L1598">
        <f>IF('Raw Data'!E1593-'Raw Data'!D1593&gt;3, 'Raw Data'!N1593, 0)</f>
        <v/>
      </c>
      <c r="M1598">
        <f>IF('Raw Data'!D1593-'Raw Data'!E1593&gt;3, 'Raw Data'!M1593, 0)</f>
        <v/>
      </c>
      <c r="N1598">
        <f>IF(ISBLANK('Raw Data'!D1593),0,IF(AND('Raw Data'!E1593&gt;'Raw Data'!D1593,'Raw Data'!E1593-'Raw Data'!D1593&gt;0,'Raw Data'!E1593-'Raw Data'!D1593&lt;4),'Raw Data'!L1593, 0))</f>
        <v/>
      </c>
      <c r="O1598">
        <f>IF(ISBLANK('Raw Data'!D1593),0,IF(AND('Raw Data'!E1593&gt;'Raw Data'!D1593,'Raw Data'!E1593-'Raw Data'!D1593&gt;0,'Raw Data'!D1593-'Raw Data'!E1593&lt;4),'Raw Data'!K1593, 0))</f>
        <v/>
      </c>
      <c r="P1598">
        <f>IF('Raw Data'!E1593-'Raw Data'!D1593&gt;3, 'Raw Data'!N1593, IF('Raw Data'!D1593-'Raw Data'!E1593&gt;3, 'Raw Data'!M1593, 0))</f>
        <v/>
      </c>
      <c r="Q1598">
        <f>IF(ISBLANK('Raw Data'!E1593),0,IF(AND('Raw Data'!E1593-'Raw Data'!D1593&lt;4,'Raw Data'!E1593-'Raw Data'!D1593&gt;0),'Raw Data'!L1593,IF(AND('Raw Data'!D1593&gt;'Raw Data'!E1593,'Raw Data'!D1593-'Raw Data'!E1593&gt;0),'Raw Data'!K1593,0)))</f>
        <v/>
      </c>
      <c r="R1598">
        <f>IF(ISBLANK('Raw Data'!K1593),0,IFERROR(IF(MATCH(SMALL('Raw Data'!K1593:N1593,1),L1598:O1598,0),SMALL('Raw Data'!K1593:N1593,1)),0))</f>
        <v/>
      </c>
      <c r="S1598">
        <f>IF(ISBLANK('Raw Data'!K1593),0,IFERROR(IF(MATCH(SMALL('Raw Data'!K1593:N1593,2),L1598:O1598,0),SMALL('Raw Data'!K1593:N1593,2)),0))</f>
        <v/>
      </c>
      <c r="T1598">
        <f>IF(ISBLANK('Raw Data'!K1593),0,IFERROR(IF(MATCH(SMALL('Raw Data'!K1593:N1593,3),L1598:O1598,0),SMALL('Raw Data'!K1593:N1593,3)),0))</f>
        <v/>
      </c>
      <c r="U1598">
        <f>IF(ISBLANK('Raw Data'!K1593),0,IFERROR(IF(MATCH(SMALL('Raw Data'!K1593:N1593,4),L1598:O1598,0),SMALL('Raw Data'!K1593:N1593,4)),0))</f>
        <v/>
      </c>
      <c r="V1598">
        <f>IF(AND('Raw Data'!D1593&lt;3, 'Raw Data'!E1593&lt;3, 'Raw Data'!A1593&gt;0), 'Raw Data'!AF1593, 0)</f>
        <v/>
      </c>
      <c r="W1598">
        <f>IF(AND('Raw Data'!D1593&lt;4, 'Raw Data'!E1593&lt;4, 'Raw Data'!A1593&gt;0), 'Raw Data'!AI1593, 0)</f>
        <v/>
      </c>
      <c r="X1598">
        <f>IF(AND('Raw Data'!D1593&lt;5, 'Raw Data'!E1593&lt;5, 'Raw Data'!A1593&gt;0), 'Raw Data'!AL1593, 0)</f>
        <v/>
      </c>
      <c r="Y1598">
        <f>IF(AND('Raw Data'!D1593&lt;6, 'Raw Data'!E1593&lt;6, 'Raw Data'!A1593&gt;0), 'Raw Data'!AO1593, 0)</f>
        <v/>
      </c>
      <c r="Z1598">
        <f>IF(ISBLANK('Raw Data'!D1593), 0, IF('Raw Data'!D1593-'Raw Data'!E1593&gt;1, 'Raw Data'!AW1593, 0))</f>
        <v/>
      </c>
      <c r="AA1598">
        <f>IF(ISBLANK('Raw Data'!A1593), 0, IF(ABS('Raw Data'!D1593-'Raw Data'!E1593)&lt;2, 'Raw Data'!AX1593, 0))</f>
        <v/>
      </c>
      <c r="AB1598">
        <f>IF(ISBLANK('Raw Data'!D1593), 0, IF('Raw Data'!E1593-'Raw Data'!D1593&gt;1, 'Raw Data'!AY1593, 0))</f>
        <v/>
      </c>
      <c r="AC1598">
        <f>IF(ISBLANK('Raw Data'!D1593), 0, IF('Raw Data'!D1593-'Raw Data'!E1593&gt;2, 'Raw Data'!AZ1593, 0))</f>
        <v/>
      </c>
      <c r="AD1598">
        <f>IF(ISBLANK('Raw Data'!A1593), 0, IF(ABS('Raw Data'!D1593-'Raw Data'!E1593)&lt;3, 'Raw Data'!BA1593, 0))</f>
        <v/>
      </c>
      <c r="AE1598">
        <f>IF(ISBLANK('Raw Data'!D1593), 0, IF('Raw Data'!E1593-'Raw Data'!D1593&gt;2, 'Raw Data'!BB1593, 0))</f>
        <v/>
      </c>
      <c r="AF1598">
        <f>IF(ISBLANK('Raw Data'!D1593), 0, IF('Raw Data'!D1593-'Raw Data'!E1593&gt;3, 'Raw Data'!BC1593, 0))</f>
        <v/>
      </c>
      <c r="AG1598">
        <f>IF(ISBLANK('Raw Data'!A1593), 0, IF(ABS('Raw Data'!D1593-'Raw Data'!E1593)&lt;4, 'Raw Data'!BD1593, 0))</f>
        <v/>
      </c>
      <c r="AH1598">
        <f>IF(ISBLANK('Raw Data'!D1593), 0, IF('Raw Data'!E1593-'Raw Data'!D1593&gt;3, 'Raw Data'!BE1593, 0))</f>
        <v/>
      </c>
      <c r="AI1598">
        <f>IF(SUM('Raw Data'!D1593:E1593)&gt;'Raw Data'!F1593, 'Raw Data'!G1593, 0)</f>
        <v/>
      </c>
      <c r="AJ1598">
        <f>IF(ISBLANK('Raw Data'!D1593), 0, IF(SUM('Raw Data'!D1593:E1593)&lt;'Raw Data'!F1593, 'Raw Data'!H1593, 0))</f>
        <v/>
      </c>
      <c r="AK1598">
        <f>IF(ISBLANK('Raw Data'!A1593), 0, IF(AND('Raw Data'!D1593&lt;3, 'Raw Data'!E1593&lt;3, 'Raw Data'!F1593&lt;BB$2), 'Raw Data'!AF1593, 0))</f>
        <v/>
      </c>
      <c r="AL1598">
        <f>IF(ISBLANK('Raw Data'!A1593), 0, IF(AND('Raw Data'!D1593&lt;4, 'Raw Data'!E1593&lt;4, 'Raw Data'!F1593&lt;BB$2), 'Raw Data'!AI1593, 0))</f>
        <v/>
      </c>
      <c r="AM1598">
        <f>IF(ISBLANK('Raw Data'!A1593), 0, IF(AND('Raw Data'!D1593&lt;5, 'Raw Data'!E1593&lt;5, 'Raw Data'!F1593&lt;BB$2), 'Raw Data'!AL1593, 0))</f>
        <v/>
      </c>
      <c r="AN1598">
        <f>IF(ISBLANK('Raw Data'!A1593), 0, IF(AND('Raw Data'!D1593&lt;6, 'Raw Data'!E1593&lt;6, 'Raw Data'!F1593&lt;BB$2), 'Raw Data'!AO1593, 0))</f>
        <v/>
      </c>
      <c r="AO1598">
        <f>IF(ISBLANK('Raw Data'!A1593), 0, IF(AND('Raw Data'!I1593&lt;Analysis!$BC$2, 'Raw Data'!D1593-'Raw Data'!E1593&gt;1), 'Raw Data'!AW1593, IF(AND('Raw Data'!J1593&lt;Analysis!$BC$2, 'Raw Data'!E1593-'Raw Data'!D1593&gt;1), 'Raw Data'!AY1593, 0)))</f>
        <v/>
      </c>
      <c r="AP1598">
        <f>IF(ISBLANK('Raw Data'!A1593), 0, IF(AND('Raw Data'!I1593&lt;Analysis!$BC$2, 'Raw Data'!D1593-'Raw Data'!E1593&gt;2), 'Raw Data'!AZ1593, IF(AND('Raw Data'!J1593&lt;Analysis!$BC$2, 'Raw Data'!E1593-'Raw Data'!D1593&gt;2), 'Raw Data'!BB1593, 0)))</f>
        <v/>
      </c>
      <c r="AQ1598">
        <f>IF(ISBLANK('Raw Data'!A1593), 0, IF(AND('Raw Data'!I1593&lt;Analysis!$BC$2, 'Raw Data'!D1593-'Raw Data'!E1593&gt;3), 'Raw Data'!BC1593, IF(AND('Raw Data'!J1593&lt;Analysis!$BC$2, 'Raw Data'!E1593-'Raw Data'!D1593&gt;3), 'Raw Data'!BE1593, 0)))</f>
        <v/>
      </c>
      <c r="AR1598">
        <f>IF('Hidden Analysiss'!D1594=1,IF(ABS('Raw Data'!E1593-'Raw Data'!D1593)&lt;2,'Raw Data'!AX1593,0), 0)</f>
        <v/>
      </c>
      <c r="AS1598">
        <f>IF('Hidden Analysiss'!D1594=1,IF(ABS('Raw Data'!E1593-'Raw Data'!D1593)&lt;3,'Raw Data'!BA1593,0), 0)</f>
        <v/>
      </c>
      <c r="AT1598">
        <f>IF('Hidden Analysiss'!D1594=1,IF(ABS('Raw Data'!E1593-'Raw Data'!D1593)&lt;4,'Raw Data'!BD1593,0), 0)</f>
        <v/>
      </c>
      <c r="AU1598">
        <f>IF(AND('Hidden Analysiss'!E1594=1, ABS('Raw Data'!E1593-'Raw Data'!D1593)&lt;2), 'Raw Data'!AX1593, 0)</f>
        <v/>
      </c>
      <c r="AV1598">
        <f>IF(AND('Hidden Analysiss'!E1594=1, ABS('Raw Data'!E1593-'Raw Data'!D1593)&lt;3), 'Raw Data'!BA1593, 0)</f>
        <v/>
      </c>
      <c r="AW1598">
        <f>IF(AND('Hidden Analysiss'!E1594=1, ABS('Raw Data'!E1593-'Raw Data'!D1593)&lt;3), 'Raw Data'!BD1593, 0)</f>
        <v/>
      </c>
    </row>
    <row r="1599">
      <c r="A1599" s="1">
        <f>'Raw Data'!A1594</f>
        <v/>
      </c>
      <c r="B1599">
        <f>IF('Raw Data'!E1594&gt;'Raw Data'!D1594, 'Raw Data'!J1594, 0)</f>
        <v/>
      </c>
      <c r="C1599">
        <f>IF('Raw Data'!D1594&gt;'Raw Data'!E1594, 'Raw Data'!I1594, 0)</f>
        <v/>
      </c>
      <c r="D1599">
        <f>SUM(G1599:H1599)</f>
        <v/>
      </c>
      <c r="E1599">
        <f>IF(AND('Raw Data'!J1594&lt;'Raw Data'!I1594,'Raw Data'!E1594&gt;'Raw Data'!D1594,'Raw Data'!E1594-'Raw Data'!D1594&gt;3),'Raw Data'!N1594,IF(AND('Raw Data'!I1594&lt;'Raw Data'!J1594,'Raw Data'!D1594&gt;'Raw Data'!E1594,'Raw Data'!D1594-'Raw Data'!E1594&gt;3),'Raw Data'!M1594,0))</f>
        <v/>
      </c>
      <c r="F1599">
        <f>IF(AND('Raw Data'!J1594&lt;'Raw Data'!I1594,'Raw Data'!E1594&gt;'Raw Data'!D1594,'Raw Data'!E1594-'Raw Data'!D1594&lt;4),'Raw Data'!L1594,IF(AND('Raw Data'!I1594&lt;'Raw Data'!J1594,'Raw Data'!D1594&gt;'Raw Data'!E1594,'Raw Data'!D1594-'Raw Data'!E1594&lt;4),'Raw Data'!K1594,0))</f>
        <v/>
      </c>
      <c r="G1599">
        <f>IF(AND('Raw Data'!J1594&lt;'Raw Data'!I1594, 'Raw Data'!E1594&gt;'Raw Data'!D1594), 'Raw Data'!J1594, 0)</f>
        <v/>
      </c>
      <c r="H1599">
        <f>IF(AND('Raw Data'!J1594&gt;'Raw Data'!I1594, 'Raw Data'!E1594&lt;'Raw Data'!D1594), 'Raw Data'!I1594, 0)</f>
        <v/>
      </c>
      <c r="I1599">
        <f>SUM(J1599:K1599)</f>
        <v/>
      </c>
      <c r="J1599">
        <f>IF(AND('Raw Data'!J1594&gt;'Raw Data'!I1594, 'Raw Data'!E1594&gt;'Raw Data'!D1594), 'Raw Data'!J1594, 0)</f>
        <v/>
      </c>
      <c r="K1599">
        <f>IF(AND('Raw Data'!I1594&gt;'Raw Data'!J1594, 'Raw Data'!D1594&gt;'Raw Data'!E1594), 'Raw Data'!I1594, 0)</f>
        <v/>
      </c>
      <c r="L1599">
        <f>IF('Raw Data'!E1594-'Raw Data'!D1594&gt;3, 'Raw Data'!N1594, 0)</f>
        <v/>
      </c>
      <c r="M1599">
        <f>IF('Raw Data'!D1594-'Raw Data'!E1594&gt;3, 'Raw Data'!M1594, 0)</f>
        <v/>
      </c>
      <c r="N1599">
        <f>IF(ISBLANK('Raw Data'!D1594),0,IF(AND('Raw Data'!E1594&gt;'Raw Data'!D1594,'Raw Data'!E1594-'Raw Data'!D1594&gt;0,'Raw Data'!E1594-'Raw Data'!D1594&lt;4),'Raw Data'!L1594, 0))</f>
        <v/>
      </c>
      <c r="O1599">
        <f>IF(ISBLANK('Raw Data'!D1594),0,IF(AND('Raw Data'!E1594&gt;'Raw Data'!D1594,'Raw Data'!E1594-'Raw Data'!D1594&gt;0,'Raw Data'!D1594-'Raw Data'!E1594&lt;4),'Raw Data'!K1594, 0))</f>
        <v/>
      </c>
      <c r="P1599">
        <f>IF('Raw Data'!E1594-'Raw Data'!D1594&gt;3, 'Raw Data'!N1594, IF('Raw Data'!D1594-'Raw Data'!E1594&gt;3, 'Raw Data'!M1594, 0))</f>
        <v/>
      </c>
      <c r="Q1599">
        <f>IF(ISBLANK('Raw Data'!E1594),0,IF(AND('Raw Data'!E1594-'Raw Data'!D1594&lt;4,'Raw Data'!E1594-'Raw Data'!D1594&gt;0),'Raw Data'!L1594,IF(AND('Raw Data'!D1594&gt;'Raw Data'!E1594,'Raw Data'!D1594-'Raw Data'!E1594&gt;0),'Raw Data'!K1594,0)))</f>
        <v/>
      </c>
      <c r="R1599">
        <f>IF(ISBLANK('Raw Data'!K1594),0,IFERROR(IF(MATCH(SMALL('Raw Data'!K1594:N1594,1),L1599:O1599,0),SMALL('Raw Data'!K1594:N1594,1)),0))</f>
        <v/>
      </c>
      <c r="S1599">
        <f>IF(ISBLANK('Raw Data'!K1594),0,IFERROR(IF(MATCH(SMALL('Raw Data'!K1594:N1594,2),L1599:O1599,0),SMALL('Raw Data'!K1594:N1594,2)),0))</f>
        <v/>
      </c>
      <c r="T1599">
        <f>IF(ISBLANK('Raw Data'!K1594),0,IFERROR(IF(MATCH(SMALL('Raw Data'!K1594:N1594,3),L1599:O1599,0),SMALL('Raw Data'!K1594:N1594,3)),0))</f>
        <v/>
      </c>
      <c r="U1599">
        <f>IF(ISBLANK('Raw Data'!K1594),0,IFERROR(IF(MATCH(SMALL('Raw Data'!K1594:N1594,4),L1599:O1599,0),SMALL('Raw Data'!K1594:N1594,4)),0))</f>
        <v/>
      </c>
      <c r="V1599">
        <f>IF(AND('Raw Data'!D1594&lt;3, 'Raw Data'!E1594&lt;3, 'Raw Data'!A1594&gt;0), 'Raw Data'!AF1594, 0)</f>
        <v/>
      </c>
      <c r="W1599">
        <f>IF(AND('Raw Data'!D1594&lt;4, 'Raw Data'!E1594&lt;4, 'Raw Data'!A1594&gt;0), 'Raw Data'!AI1594, 0)</f>
        <v/>
      </c>
      <c r="X1599">
        <f>IF(AND('Raw Data'!D1594&lt;5, 'Raw Data'!E1594&lt;5, 'Raw Data'!A1594&gt;0), 'Raw Data'!AL1594, 0)</f>
        <v/>
      </c>
      <c r="Y1599">
        <f>IF(AND('Raw Data'!D1594&lt;6, 'Raw Data'!E1594&lt;6, 'Raw Data'!A1594&gt;0), 'Raw Data'!AO1594, 0)</f>
        <v/>
      </c>
      <c r="Z1599">
        <f>IF(ISBLANK('Raw Data'!D1594), 0, IF('Raw Data'!D1594-'Raw Data'!E1594&gt;1, 'Raw Data'!AW1594, 0))</f>
        <v/>
      </c>
      <c r="AA1599">
        <f>IF(ISBLANK('Raw Data'!A1594), 0, IF(ABS('Raw Data'!D1594-'Raw Data'!E1594)&lt;2, 'Raw Data'!AX1594, 0))</f>
        <v/>
      </c>
      <c r="AB1599">
        <f>IF(ISBLANK('Raw Data'!D1594), 0, IF('Raw Data'!E1594-'Raw Data'!D1594&gt;1, 'Raw Data'!AY1594, 0))</f>
        <v/>
      </c>
      <c r="AC1599">
        <f>IF(ISBLANK('Raw Data'!D1594), 0, IF('Raw Data'!D1594-'Raw Data'!E1594&gt;2, 'Raw Data'!AZ1594, 0))</f>
        <v/>
      </c>
      <c r="AD1599">
        <f>IF(ISBLANK('Raw Data'!A1594), 0, IF(ABS('Raw Data'!D1594-'Raw Data'!E1594)&lt;3, 'Raw Data'!BA1594, 0))</f>
        <v/>
      </c>
      <c r="AE1599">
        <f>IF(ISBLANK('Raw Data'!D1594), 0, IF('Raw Data'!E1594-'Raw Data'!D1594&gt;2, 'Raw Data'!BB1594, 0))</f>
        <v/>
      </c>
      <c r="AF1599">
        <f>IF(ISBLANK('Raw Data'!D1594), 0, IF('Raw Data'!D1594-'Raw Data'!E1594&gt;3, 'Raw Data'!BC1594, 0))</f>
        <v/>
      </c>
      <c r="AG1599">
        <f>IF(ISBLANK('Raw Data'!A1594), 0, IF(ABS('Raw Data'!D1594-'Raw Data'!E1594)&lt;4, 'Raw Data'!BD1594, 0))</f>
        <v/>
      </c>
      <c r="AH1599">
        <f>IF(ISBLANK('Raw Data'!D1594), 0, IF('Raw Data'!E1594-'Raw Data'!D1594&gt;3, 'Raw Data'!BE1594, 0))</f>
        <v/>
      </c>
      <c r="AI1599">
        <f>IF(SUM('Raw Data'!D1594:E1594)&gt;'Raw Data'!F1594, 'Raw Data'!G1594, 0)</f>
        <v/>
      </c>
      <c r="AJ1599">
        <f>IF(ISBLANK('Raw Data'!D1594), 0, IF(SUM('Raw Data'!D1594:E1594)&lt;'Raw Data'!F1594, 'Raw Data'!H1594, 0))</f>
        <v/>
      </c>
      <c r="AK1599">
        <f>IF(ISBLANK('Raw Data'!A1594), 0, IF(AND('Raw Data'!D1594&lt;3, 'Raw Data'!E1594&lt;3, 'Raw Data'!F1594&lt;BB$2), 'Raw Data'!AF1594, 0))</f>
        <v/>
      </c>
      <c r="AL1599">
        <f>IF(ISBLANK('Raw Data'!A1594), 0, IF(AND('Raw Data'!D1594&lt;4, 'Raw Data'!E1594&lt;4, 'Raw Data'!F1594&lt;BB$2), 'Raw Data'!AI1594, 0))</f>
        <v/>
      </c>
      <c r="AM1599">
        <f>IF(ISBLANK('Raw Data'!A1594), 0, IF(AND('Raw Data'!D1594&lt;5, 'Raw Data'!E1594&lt;5, 'Raw Data'!F1594&lt;BB$2), 'Raw Data'!AL1594, 0))</f>
        <v/>
      </c>
      <c r="AN1599">
        <f>IF(ISBLANK('Raw Data'!A1594), 0, IF(AND('Raw Data'!D1594&lt;6, 'Raw Data'!E1594&lt;6, 'Raw Data'!F1594&lt;BB$2), 'Raw Data'!AO1594, 0))</f>
        <v/>
      </c>
      <c r="AO1599">
        <f>IF(ISBLANK('Raw Data'!A1594), 0, IF(AND('Raw Data'!I1594&lt;Analysis!$BC$2, 'Raw Data'!D1594-'Raw Data'!E1594&gt;1), 'Raw Data'!AW1594, IF(AND('Raw Data'!J1594&lt;Analysis!$BC$2, 'Raw Data'!E1594-'Raw Data'!D1594&gt;1), 'Raw Data'!AY1594, 0)))</f>
        <v/>
      </c>
      <c r="AP1599">
        <f>IF(ISBLANK('Raw Data'!A1594), 0, IF(AND('Raw Data'!I1594&lt;Analysis!$BC$2, 'Raw Data'!D1594-'Raw Data'!E1594&gt;2), 'Raw Data'!AZ1594, IF(AND('Raw Data'!J1594&lt;Analysis!$BC$2, 'Raw Data'!E1594-'Raw Data'!D1594&gt;2), 'Raw Data'!BB1594, 0)))</f>
        <v/>
      </c>
      <c r="AQ1599">
        <f>IF(ISBLANK('Raw Data'!A1594), 0, IF(AND('Raw Data'!I1594&lt;Analysis!$BC$2, 'Raw Data'!D1594-'Raw Data'!E1594&gt;3), 'Raw Data'!BC1594, IF(AND('Raw Data'!J1594&lt;Analysis!$BC$2, 'Raw Data'!E1594-'Raw Data'!D1594&gt;3), 'Raw Data'!BE1594, 0)))</f>
        <v/>
      </c>
      <c r="AR1599">
        <f>IF('Hidden Analysiss'!D1595=1,IF(ABS('Raw Data'!E1594-'Raw Data'!D1594)&lt;2,'Raw Data'!AX1594,0), 0)</f>
        <v/>
      </c>
      <c r="AS1599">
        <f>IF('Hidden Analysiss'!D1595=1,IF(ABS('Raw Data'!E1594-'Raw Data'!D1594)&lt;3,'Raw Data'!BA1594,0), 0)</f>
        <v/>
      </c>
      <c r="AT1599">
        <f>IF('Hidden Analysiss'!D1595=1,IF(ABS('Raw Data'!E1594-'Raw Data'!D1594)&lt;4,'Raw Data'!BD1594,0), 0)</f>
        <v/>
      </c>
      <c r="AU1599">
        <f>IF(AND('Hidden Analysiss'!E1595=1, ABS('Raw Data'!E1594-'Raw Data'!D1594)&lt;2), 'Raw Data'!AX1594, 0)</f>
        <v/>
      </c>
      <c r="AV1599">
        <f>IF(AND('Hidden Analysiss'!E1595=1, ABS('Raw Data'!E1594-'Raw Data'!D1594)&lt;3), 'Raw Data'!BA1594, 0)</f>
        <v/>
      </c>
      <c r="AW1599">
        <f>IF(AND('Hidden Analysiss'!E1595=1, ABS('Raw Data'!E1594-'Raw Data'!D1594)&lt;3), 'Raw Data'!BD1594, 0)</f>
        <v/>
      </c>
    </row>
    <row r="1600">
      <c r="A1600" s="1">
        <f>'Raw Data'!A1595</f>
        <v/>
      </c>
      <c r="B1600">
        <f>IF('Raw Data'!E1595&gt;'Raw Data'!D1595, 'Raw Data'!J1595, 0)</f>
        <v/>
      </c>
      <c r="C1600">
        <f>IF('Raw Data'!D1595&gt;'Raw Data'!E1595, 'Raw Data'!I1595, 0)</f>
        <v/>
      </c>
      <c r="D1600">
        <f>SUM(G1600:H1600)</f>
        <v/>
      </c>
      <c r="E1600">
        <f>IF(AND('Raw Data'!J1595&lt;'Raw Data'!I1595,'Raw Data'!E1595&gt;'Raw Data'!D1595,'Raw Data'!E1595-'Raw Data'!D1595&gt;3),'Raw Data'!N1595,IF(AND('Raw Data'!I1595&lt;'Raw Data'!J1595,'Raw Data'!D1595&gt;'Raw Data'!E1595,'Raw Data'!D1595-'Raw Data'!E1595&gt;3),'Raw Data'!M1595,0))</f>
        <v/>
      </c>
      <c r="F1600">
        <f>IF(AND('Raw Data'!J1595&lt;'Raw Data'!I1595,'Raw Data'!E1595&gt;'Raw Data'!D1595,'Raw Data'!E1595-'Raw Data'!D1595&lt;4),'Raw Data'!L1595,IF(AND('Raw Data'!I1595&lt;'Raw Data'!J1595,'Raw Data'!D1595&gt;'Raw Data'!E1595,'Raw Data'!D1595-'Raw Data'!E1595&lt;4),'Raw Data'!K1595,0))</f>
        <v/>
      </c>
      <c r="G1600">
        <f>IF(AND('Raw Data'!J1595&lt;'Raw Data'!I1595, 'Raw Data'!E1595&gt;'Raw Data'!D1595), 'Raw Data'!J1595, 0)</f>
        <v/>
      </c>
      <c r="H1600">
        <f>IF(AND('Raw Data'!J1595&gt;'Raw Data'!I1595, 'Raw Data'!E1595&lt;'Raw Data'!D1595), 'Raw Data'!I1595, 0)</f>
        <v/>
      </c>
      <c r="I1600">
        <f>SUM(J1600:K1600)</f>
        <v/>
      </c>
      <c r="J1600">
        <f>IF(AND('Raw Data'!J1595&gt;'Raw Data'!I1595, 'Raw Data'!E1595&gt;'Raw Data'!D1595), 'Raw Data'!J1595, 0)</f>
        <v/>
      </c>
      <c r="K1600">
        <f>IF(AND('Raw Data'!I1595&gt;'Raw Data'!J1595, 'Raw Data'!D1595&gt;'Raw Data'!E1595), 'Raw Data'!I1595, 0)</f>
        <v/>
      </c>
      <c r="L1600">
        <f>IF('Raw Data'!E1595-'Raw Data'!D1595&gt;3, 'Raw Data'!N1595, 0)</f>
        <v/>
      </c>
      <c r="M1600">
        <f>IF('Raw Data'!D1595-'Raw Data'!E1595&gt;3, 'Raw Data'!M1595, 0)</f>
        <v/>
      </c>
      <c r="N1600">
        <f>IF(ISBLANK('Raw Data'!D1595),0,IF(AND('Raw Data'!E1595&gt;'Raw Data'!D1595,'Raw Data'!E1595-'Raw Data'!D1595&gt;0,'Raw Data'!E1595-'Raw Data'!D1595&lt;4),'Raw Data'!L1595, 0))</f>
        <v/>
      </c>
      <c r="O1600">
        <f>IF(ISBLANK('Raw Data'!D1595),0,IF(AND('Raw Data'!E1595&gt;'Raw Data'!D1595,'Raw Data'!E1595-'Raw Data'!D1595&gt;0,'Raw Data'!D1595-'Raw Data'!E1595&lt;4),'Raw Data'!K1595, 0))</f>
        <v/>
      </c>
      <c r="P1600">
        <f>IF('Raw Data'!E1595-'Raw Data'!D1595&gt;3, 'Raw Data'!N1595, IF('Raw Data'!D1595-'Raw Data'!E1595&gt;3, 'Raw Data'!M1595, 0))</f>
        <v/>
      </c>
      <c r="Q1600">
        <f>IF(ISBLANK('Raw Data'!E1595),0,IF(AND('Raw Data'!E1595-'Raw Data'!D1595&lt;4,'Raw Data'!E1595-'Raw Data'!D1595&gt;0),'Raw Data'!L1595,IF(AND('Raw Data'!D1595&gt;'Raw Data'!E1595,'Raw Data'!D1595-'Raw Data'!E1595&gt;0),'Raw Data'!K1595,0)))</f>
        <v/>
      </c>
      <c r="R1600">
        <f>IF(ISBLANK('Raw Data'!K1595),0,IFERROR(IF(MATCH(SMALL('Raw Data'!K1595:N1595,1),L1600:O1600,0),SMALL('Raw Data'!K1595:N1595,1)),0))</f>
        <v/>
      </c>
      <c r="S1600">
        <f>IF(ISBLANK('Raw Data'!K1595),0,IFERROR(IF(MATCH(SMALL('Raw Data'!K1595:N1595,2),L1600:O1600,0),SMALL('Raw Data'!K1595:N1595,2)),0))</f>
        <v/>
      </c>
      <c r="T1600">
        <f>IF(ISBLANK('Raw Data'!K1595),0,IFERROR(IF(MATCH(SMALL('Raw Data'!K1595:N1595,3),L1600:O1600,0),SMALL('Raw Data'!K1595:N1595,3)),0))</f>
        <v/>
      </c>
      <c r="U1600">
        <f>IF(ISBLANK('Raw Data'!K1595),0,IFERROR(IF(MATCH(SMALL('Raw Data'!K1595:N1595,4),L1600:O1600,0),SMALL('Raw Data'!K1595:N1595,4)),0))</f>
        <v/>
      </c>
      <c r="V1600">
        <f>IF(AND('Raw Data'!D1595&lt;3, 'Raw Data'!E1595&lt;3, 'Raw Data'!A1595&gt;0), 'Raw Data'!AF1595, 0)</f>
        <v/>
      </c>
      <c r="W1600">
        <f>IF(AND('Raw Data'!D1595&lt;4, 'Raw Data'!E1595&lt;4, 'Raw Data'!A1595&gt;0), 'Raw Data'!AI1595, 0)</f>
        <v/>
      </c>
      <c r="X1600">
        <f>IF(AND('Raw Data'!D1595&lt;5, 'Raw Data'!E1595&lt;5, 'Raw Data'!A1595&gt;0), 'Raw Data'!AL1595, 0)</f>
        <v/>
      </c>
      <c r="Y1600">
        <f>IF(AND('Raw Data'!D1595&lt;6, 'Raw Data'!E1595&lt;6, 'Raw Data'!A1595&gt;0), 'Raw Data'!AO1595, 0)</f>
        <v/>
      </c>
      <c r="Z1600">
        <f>IF(ISBLANK('Raw Data'!D1595), 0, IF('Raw Data'!D1595-'Raw Data'!E1595&gt;1, 'Raw Data'!AW1595, 0))</f>
        <v/>
      </c>
      <c r="AA1600">
        <f>IF(ISBLANK('Raw Data'!A1595), 0, IF(ABS('Raw Data'!D1595-'Raw Data'!E1595)&lt;2, 'Raw Data'!AX1595, 0))</f>
        <v/>
      </c>
      <c r="AB1600">
        <f>IF(ISBLANK('Raw Data'!D1595), 0, IF('Raw Data'!E1595-'Raw Data'!D1595&gt;1, 'Raw Data'!AY1595, 0))</f>
        <v/>
      </c>
      <c r="AC1600">
        <f>IF(ISBLANK('Raw Data'!D1595), 0, IF('Raw Data'!D1595-'Raw Data'!E1595&gt;2, 'Raw Data'!AZ1595, 0))</f>
        <v/>
      </c>
      <c r="AD1600">
        <f>IF(ISBLANK('Raw Data'!A1595), 0, IF(ABS('Raw Data'!D1595-'Raw Data'!E1595)&lt;3, 'Raw Data'!BA1595, 0))</f>
        <v/>
      </c>
      <c r="AE1600">
        <f>IF(ISBLANK('Raw Data'!D1595), 0, IF('Raw Data'!E1595-'Raw Data'!D1595&gt;2, 'Raw Data'!BB1595, 0))</f>
        <v/>
      </c>
      <c r="AF1600">
        <f>IF(ISBLANK('Raw Data'!D1595), 0, IF('Raw Data'!D1595-'Raw Data'!E1595&gt;3, 'Raw Data'!BC1595, 0))</f>
        <v/>
      </c>
      <c r="AG1600">
        <f>IF(ISBLANK('Raw Data'!A1595), 0, IF(ABS('Raw Data'!D1595-'Raw Data'!E1595)&lt;4, 'Raw Data'!BD1595, 0))</f>
        <v/>
      </c>
      <c r="AH1600">
        <f>IF(ISBLANK('Raw Data'!D1595), 0, IF('Raw Data'!E1595-'Raw Data'!D1595&gt;3, 'Raw Data'!BE1595, 0))</f>
        <v/>
      </c>
      <c r="AI1600">
        <f>IF(SUM('Raw Data'!D1595:E1595)&gt;'Raw Data'!F1595, 'Raw Data'!G1595, 0)</f>
        <v/>
      </c>
      <c r="AJ1600">
        <f>IF(ISBLANK('Raw Data'!D1595), 0, IF(SUM('Raw Data'!D1595:E1595)&lt;'Raw Data'!F1595, 'Raw Data'!H1595, 0))</f>
        <v/>
      </c>
      <c r="AK1600">
        <f>IF(ISBLANK('Raw Data'!A1595), 0, IF(AND('Raw Data'!D1595&lt;3, 'Raw Data'!E1595&lt;3, 'Raw Data'!F1595&lt;BB$2), 'Raw Data'!AF1595, 0))</f>
        <v/>
      </c>
      <c r="AL1600">
        <f>IF(ISBLANK('Raw Data'!A1595), 0, IF(AND('Raw Data'!D1595&lt;4, 'Raw Data'!E1595&lt;4, 'Raw Data'!F1595&lt;BB$2), 'Raw Data'!AI1595, 0))</f>
        <v/>
      </c>
      <c r="AM1600">
        <f>IF(ISBLANK('Raw Data'!A1595), 0, IF(AND('Raw Data'!D1595&lt;5, 'Raw Data'!E1595&lt;5, 'Raw Data'!F1595&lt;BB$2), 'Raw Data'!AL1595, 0))</f>
        <v/>
      </c>
      <c r="AN1600">
        <f>IF(ISBLANK('Raw Data'!A1595), 0, IF(AND('Raw Data'!D1595&lt;6, 'Raw Data'!E1595&lt;6, 'Raw Data'!F1595&lt;BB$2), 'Raw Data'!AO1595, 0))</f>
        <v/>
      </c>
      <c r="AO1600">
        <f>IF(ISBLANK('Raw Data'!A1595), 0, IF(AND('Raw Data'!I1595&lt;Analysis!$BC$2, 'Raw Data'!D1595-'Raw Data'!E1595&gt;1), 'Raw Data'!AW1595, IF(AND('Raw Data'!J1595&lt;Analysis!$BC$2, 'Raw Data'!E1595-'Raw Data'!D1595&gt;1), 'Raw Data'!AY1595, 0)))</f>
        <v/>
      </c>
      <c r="AP1600">
        <f>IF(ISBLANK('Raw Data'!A1595), 0, IF(AND('Raw Data'!I1595&lt;Analysis!$BC$2, 'Raw Data'!D1595-'Raw Data'!E1595&gt;2), 'Raw Data'!AZ1595, IF(AND('Raw Data'!J1595&lt;Analysis!$BC$2, 'Raw Data'!E1595-'Raw Data'!D1595&gt;2), 'Raw Data'!BB1595, 0)))</f>
        <v/>
      </c>
      <c r="AQ1600">
        <f>IF(ISBLANK('Raw Data'!A1595), 0, IF(AND('Raw Data'!I1595&lt;Analysis!$BC$2, 'Raw Data'!D1595-'Raw Data'!E1595&gt;3), 'Raw Data'!BC1595, IF(AND('Raw Data'!J1595&lt;Analysis!$BC$2, 'Raw Data'!E1595-'Raw Data'!D1595&gt;3), 'Raw Data'!BE1595, 0)))</f>
        <v/>
      </c>
      <c r="AR1600">
        <f>IF('Hidden Analysiss'!D1596=1,IF(ABS('Raw Data'!E1595-'Raw Data'!D1595)&lt;2,'Raw Data'!AX1595,0), 0)</f>
        <v/>
      </c>
      <c r="AS1600">
        <f>IF('Hidden Analysiss'!D1596=1,IF(ABS('Raw Data'!E1595-'Raw Data'!D1595)&lt;3,'Raw Data'!BA1595,0), 0)</f>
        <v/>
      </c>
      <c r="AT1600">
        <f>IF('Hidden Analysiss'!D1596=1,IF(ABS('Raw Data'!E1595-'Raw Data'!D1595)&lt;4,'Raw Data'!BD1595,0), 0)</f>
        <v/>
      </c>
      <c r="AU1600">
        <f>IF(AND('Hidden Analysiss'!E1596=1, ABS('Raw Data'!E1595-'Raw Data'!D1595)&lt;2), 'Raw Data'!AX1595, 0)</f>
        <v/>
      </c>
      <c r="AV1600">
        <f>IF(AND('Hidden Analysiss'!E1596=1, ABS('Raw Data'!E1595-'Raw Data'!D1595)&lt;3), 'Raw Data'!BA1595, 0)</f>
        <v/>
      </c>
      <c r="AW1600">
        <f>IF(AND('Hidden Analysiss'!E1596=1, ABS('Raw Data'!E1595-'Raw Data'!D1595)&lt;3), 'Raw Data'!BD1595, 0)</f>
        <v/>
      </c>
    </row>
    <row r="1601">
      <c r="A1601" s="1">
        <f>'Raw Data'!A1596</f>
        <v/>
      </c>
      <c r="B1601">
        <f>IF('Raw Data'!E1596&gt;'Raw Data'!D1596, 'Raw Data'!J1596, 0)</f>
        <v/>
      </c>
      <c r="C1601">
        <f>IF('Raw Data'!D1596&gt;'Raw Data'!E1596, 'Raw Data'!I1596, 0)</f>
        <v/>
      </c>
      <c r="D1601">
        <f>SUM(G1601:H1601)</f>
        <v/>
      </c>
      <c r="E1601">
        <f>IF(AND('Raw Data'!J1596&lt;'Raw Data'!I1596,'Raw Data'!E1596&gt;'Raw Data'!D1596,'Raw Data'!E1596-'Raw Data'!D1596&gt;3),'Raw Data'!N1596,IF(AND('Raw Data'!I1596&lt;'Raw Data'!J1596,'Raw Data'!D1596&gt;'Raw Data'!E1596,'Raw Data'!D1596-'Raw Data'!E1596&gt;3),'Raw Data'!M1596,0))</f>
        <v/>
      </c>
      <c r="F1601">
        <f>IF(AND('Raw Data'!J1596&lt;'Raw Data'!I1596,'Raw Data'!E1596&gt;'Raw Data'!D1596,'Raw Data'!E1596-'Raw Data'!D1596&lt;4),'Raw Data'!L1596,IF(AND('Raw Data'!I1596&lt;'Raw Data'!J1596,'Raw Data'!D1596&gt;'Raw Data'!E1596,'Raw Data'!D1596-'Raw Data'!E1596&lt;4),'Raw Data'!K1596,0))</f>
        <v/>
      </c>
      <c r="G1601">
        <f>IF(AND('Raw Data'!J1596&lt;'Raw Data'!I1596, 'Raw Data'!E1596&gt;'Raw Data'!D1596), 'Raw Data'!J1596, 0)</f>
        <v/>
      </c>
      <c r="H1601">
        <f>IF(AND('Raw Data'!J1596&gt;'Raw Data'!I1596, 'Raw Data'!E1596&lt;'Raw Data'!D1596), 'Raw Data'!I1596, 0)</f>
        <v/>
      </c>
      <c r="I1601">
        <f>SUM(J1601:K1601)</f>
        <v/>
      </c>
      <c r="J1601">
        <f>IF(AND('Raw Data'!J1596&gt;'Raw Data'!I1596, 'Raw Data'!E1596&gt;'Raw Data'!D1596), 'Raw Data'!J1596, 0)</f>
        <v/>
      </c>
      <c r="K1601">
        <f>IF(AND('Raw Data'!I1596&gt;'Raw Data'!J1596, 'Raw Data'!D1596&gt;'Raw Data'!E1596), 'Raw Data'!I1596, 0)</f>
        <v/>
      </c>
      <c r="L1601">
        <f>IF('Raw Data'!E1596-'Raw Data'!D1596&gt;3, 'Raw Data'!N1596, 0)</f>
        <v/>
      </c>
      <c r="M1601">
        <f>IF('Raw Data'!D1596-'Raw Data'!E1596&gt;3, 'Raw Data'!M1596, 0)</f>
        <v/>
      </c>
      <c r="N1601">
        <f>IF(ISBLANK('Raw Data'!D1596),0,IF(AND('Raw Data'!E1596&gt;'Raw Data'!D1596,'Raw Data'!E1596-'Raw Data'!D1596&gt;0,'Raw Data'!E1596-'Raw Data'!D1596&lt;4),'Raw Data'!L1596, 0))</f>
        <v/>
      </c>
      <c r="O1601">
        <f>IF(ISBLANK('Raw Data'!D1596),0,IF(AND('Raw Data'!E1596&gt;'Raw Data'!D1596,'Raw Data'!E1596-'Raw Data'!D1596&gt;0,'Raw Data'!D1596-'Raw Data'!E1596&lt;4),'Raw Data'!K1596, 0))</f>
        <v/>
      </c>
      <c r="P1601">
        <f>IF('Raw Data'!E1596-'Raw Data'!D1596&gt;3, 'Raw Data'!N1596, IF('Raw Data'!D1596-'Raw Data'!E1596&gt;3, 'Raw Data'!M1596, 0))</f>
        <v/>
      </c>
      <c r="Q1601">
        <f>IF(ISBLANK('Raw Data'!E1596),0,IF(AND('Raw Data'!E1596-'Raw Data'!D1596&lt;4,'Raw Data'!E1596-'Raw Data'!D1596&gt;0),'Raw Data'!L1596,IF(AND('Raw Data'!D1596&gt;'Raw Data'!E1596,'Raw Data'!D1596-'Raw Data'!E1596&gt;0),'Raw Data'!K1596,0)))</f>
        <v/>
      </c>
      <c r="R1601">
        <f>IF(ISBLANK('Raw Data'!K1596),0,IFERROR(IF(MATCH(SMALL('Raw Data'!K1596:N1596,1),L1601:O1601,0),SMALL('Raw Data'!K1596:N1596,1)),0))</f>
        <v/>
      </c>
      <c r="S1601">
        <f>IF(ISBLANK('Raw Data'!K1596),0,IFERROR(IF(MATCH(SMALL('Raw Data'!K1596:N1596,2),L1601:O1601,0),SMALL('Raw Data'!K1596:N1596,2)),0))</f>
        <v/>
      </c>
      <c r="T1601">
        <f>IF(ISBLANK('Raw Data'!K1596),0,IFERROR(IF(MATCH(SMALL('Raw Data'!K1596:N1596,3),L1601:O1601,0),SMALL('Raw Data'!K1596:N1596,3)),0))</f>
        <v/>
      </c>
      <c r="U1601">
        <f>IF(ISBLANK('Raw Data'!K1596),0,IFERROR(IF(MATCH(SMALL('Raw Data'!K1596:N1596,4),L1601:O1601,0),SMALL('Raw Data'!K1596:N1596,4)),0))</f>
        <v/>
      </c>
      <c r="V1601">
        <f>IF(AND('Raw Data'!D1596&lt;3, 'Raw Data'!E1596&lt;3, 'Raw Data'!A1596&gt;0), 'Raw Data'!AF1596, 0)</f>
        <v/>
      </c>
      <c r="W1601">
        <f>IF(AND('Raw Data'!D1596&lt;4, 'Raw Data'!E1596&lt;4, 'Raw Data'!A1596&gt;0), 'Raw Data'!AI1596, 0)</f>
        <v/>
      </c>
      <c r="X1601">
        <f>IF(AND('Raw Data'!D1596&lt;5, 'Raw Data'!E1596&lt;5, 'Raw Data'!A1596&gt;0), 'Raw Data'!AL1596, 0)</f>
        <v/>
      </c>
      <c r="Y1601">
        <f>IF(AND('Raw Data'!D1596&lt;6, 'Raw Data'!E1596&lt;6, 'Raw Data'!A1596&gt;0), 'Raw Data'!AO1596, 0)</f>
        <v/>
      </c>
      <c r="Z1601">
        <f>IF(ISBLANK('Raw Data'!D1596), 0, IF('Raw Data'!D1596-'Raw Data'!E1596&gt;1, 'Raw Data'!AW1596, 0))</f>
        <v/>
      </c>
      <c r="AA1601">
        <f>IF(ISBLANK('Raw Data'!A1596), 0, IF(ABS('Raw Data'!D1596-'Raw Data'!E1596)&lt;2, 'Raw Data'!AX1596, 0))</f>
        <v/>
      </c>
      <c r="AB1601">
        <f>IF(ISBLANK('Raw Data'!D1596), 0, IF('Raw Data'!E1596-'Raw Data'!D1596&gt;1, 'Raw Data'!AY1596, 0))</f>
        <v/>
      </c>
      <c r="AC1601">
        <f>IF(ISBLANK('Raw Data'!D1596), 0, IF('Raw Data'!D1596-'Raw Data'!E1596&gt;2, 'Raw Data'!AZ1596, 0))</f>
        <v/>
      </c>
      <c r="AD1601">
        <f>IF(ISBLANK('Raw Data'!A1596), 0, IF(ABS('Raw Data'!D1596-'Raw Data'!E1596)&lt;3, 'Raw Data'!BA1596, 0))</f>
        <v/>
      </c>
      <c r="AE1601">
        <f>IF(ISBLANK('Raw Data'!D1596), 0, IF('Raw Data'!E1596-'Raw Data'!D1596&gt;2, 'Raw Data'!BB1596, 0))</f>
        <v/>
      </c>
      <c r="AF1601">
        <f>IF(ISBLANK('Raw Data'!D1596), 0, IF('Raw Data'!D1596-'Raw Data'!E1596&gt;3, 'Raw Data'!BC1596, 0))</f>
        <v/>
      </c>
      <c r="AG1601">
        <f>IF(ISBLANK('Raw Data'!A1596), 0, IF(ABS('Raw Data'!D1596-'Raw Data'!E1596)&lt;4, 'Raw Data'!BD1596, 0))</f>
        <v/>
      </c>
      <c r="AH1601">
        <f>IF(ISBLANK('Raw Data'!D1596), 0, IF('Raw Data'!E1596-'Raw Data'!D1596&gt;3, 'Raw Data'!BE1596, 0))</f>
        <v/>
      </c>
      <c r="AI1601">
        <f>IF(SUM('Raw Data'!D1596:E1596)&gt;'Raw Data'!F1596, 'Raw Data'!G1596, 0)</f>
        <v/>
      </c>
      <c r="AJ1601">
        <f>IF(ISBLANK('Raw Data'!D1596), 0, IF(SUM('Raw Data'!D1596:E1596)&lt;'Raw Data'!F1596, 'Raw Data'!H1596, 0))</f>
        <v/>
      </c>
      <c r="AK1601">
        <f>IF(ISBLANK('Raw Data'!A1596), 0, IF(AND('Raw Data'!D1596&lt;3, 'Raw Data'!E1596&lt;3, 'Raw Data'!F1596&lt;BB$2), 'Raw Data'!AF1596, 0))</f>
        <v/>
      </c>
      <c r="AL1601">
        <f>IF(ISBLANK('Raw Data'!A1596), 0, IF(AND('Raw Data'!D1596&lt;4, 'Raw Data'!E1596&lt;4, 'Raw Data'!F1596&lt;BB$2), 'Raw Data'!AI1596, 0))</f>
        <v/>
      </c>
      <c r="AM1601">
        <f>IF(ISBLANK('Raw Data'!A1596), 0, IF(AND('Raw Data'!D1596&lt;5, 'Raw Data'!E1596&lt;5, 'Raw Data'!F1596&lt;BB$2), 'Raw Data'!AL1596, 0))</f>
        <v/>
      </c>
      <c r="AN1601">
        <f>IF(ISBLANK('Raw Data'!A1596), 0, IF(AND('Raw Data'!D1596&lt;6, 'Raw Data'!E1596&lt;6, 'Raw Data'!F1596&lt;BB$2), 'Raw Data'!AO1596, 0))</f>
        <v/>
      </c>
      <c r="AO1601">
        <f>IF(ISBLANK('Raw Data'!A1596), 0, IF(AND('Raw Data'!I1596&lt;Analysis!$BC$2, 'Raw Data'!D1596-'Raw Data'!E1596&gt;1), 'Raw Data'!AW1596, IF(AND('Raw Data'!J1596&lt;Analysis!$BC$2, 'Raw Data'!E1596-'Raw Data'!D1596&gt;1), 'Raw Data'!AY1596, 0)))</f>
        <v/>
      </c>
      <c r="AP1601">
        <f>IF(ISBLANK('Raw Data'!A1596), 0, IF(AND('Raw Data'!I1596&lt;Analysis!$BC$2, 'Raw Data'!D1596-'Raw Data'!E1596&gt;2), 'Raw Data'!AZ1596, IF(AND('Raw Data'!J1596&lt;Analysis!$BC$2, 'Raw Data'!E1596-'Raw Data'!D1596&gt;2), 'Raw Data'!BB1596, 0)))</f>
        <v/>
      </c>
      <c r="AQ1601">
        <f>IF(ISBLANK('Raw Data'!A1596), 0, IF(AND('Raw Data'!I1596&lt;Analysis!$BC$2, 'Raw Data'!D1596-'Raw Data'!E1596&gt;3), 'Raw Data'!BC1596, IF(AND('Raw Data'!J1596&lt;Analysis!$BC$2, 'Raw Data'!E1596-'Raw Data'!D1596&gt;3), 'Raw Data'!BE1596, 0)))</f>
        <v/>
      </c>
      <c r="AR1601">
        <f>IF('Hidden Analysiss'!D1597=1,IF(ABS('Raw Data'!E1596-'Raw Data'!D1596)&lt;2,'Raw Data'!AX1596,0), 0)</f>
        <v/>
      </c>
      <c r="AS1601">
        <f>IF('Hidden Analysiss'!D1597=1,IF(ABS('Raw Data'!E1596-'Raw Data'!D1596)&lt;3,'Raw Data'!BA1596,0), 0)</f>
        <v/>
      </c>
      <c r="AT1601">
        <f>IF('Hidden Analysiss'!D1597=1,IF(ABS('Raw Data'!E1596-'Raw Data'!D1596)&lt;4,'Raw Data'!BD1596,0), 0)</f>
        <v/>
      </c>
      <c r="AU1601">
        <f>IF(AND('Hidden Analysiss'!E1597=1, ABS('Raw Data'!E1596-'Raw Data'!D1596)&lt;2), 'Raw Data'!AX1596, 0)</f>
        <v/>
      </c>
      <c r="AV1601">
        <f>IF(AND('Hidden Analysiss'!E1597=1, ABS('Raw Data'!E1596-'Raw Data'!D1596)&lt;3), 'Raw Data'!BA1596, 0)</f>
        <v/>
      </c>
      <c r="AW1601">
        <f>IF(AND('Hidden Analysiss'!E1597=1, ABS('Raw Data'!E1596-'Raw Data'!D1596)&lt;3), 'Raw Data'!BD1596, 0)</f>
        <v/>
      </c>
    </row>
    <row r="1602">
      <c r="A1602" s="1">
        <f>'Raw Data'!A1597</f>
        <v/>
      </c>
      <c r="B1602">
        <f>IF('Raw Data'!E1597&gt;'Raw Data'!D1597, 'Raw Data'!J1597, 0)</f>
        <v/>
      </c>
      <c r="C1602">
        <f>IF('Raw Data'!D1597&gt;'Raw Data'!E1597, 'Raw Data'!I1597, 0)</f>
        <v/>
      </c>
      <c r="D1602">
        <f>SUM(G1602:H1602)</f>
        <v/>
      </c>
      <c r="E1602">
        <f>IF(AND('Raw Data'!J1597&lt;'Raw Data'!I1597,'Raw Data'!E1597&gt;'Raw Data'!D1597,'Raw Data'!E1597-'Raw Data'!D1597&gt;3),'Raw Data'!N1597,IF(AND('Raw Data'!I1597&lt;'Raw Data'!J1597,'Raw Data'!D1597&gt;'Raw Data'!E1597,'Raw Data'!D1597-'Raw Data'!E1597&gt;3),'Raw Data'!M1597,0))</f>
        <v/>
      </c>
      <c r="F1602">
        <f>IF(AND('Raw Data'!J1597&lt;'Raw Data'!I1597,'Raw Data'!E1597&gt;'Raw Data'!D1597,'Raw Data'!E1597-'Raw Data'!D1597&lt;4),'Raw Data'!L1597,IF(AND('Raw Data'!I1597&lt;'Raw Data'!J1597,'Raw Data'!D1597&gt;'Raw Data'!E1597,'Raw Data'!D1597-'Raw Data'!E1597&lt;4),'Raw Data'!K1597,0))</f>
        <v/>
      </c>
      <c r="G1602">
        <f>IF(AND('Raw Data'!J1597&lt;'Raw Data'!I1597, 'Raw Data'!E1597&gt;'Raw Data'!D1597), 'Raw Data'!J1597, 0)</f>
        <v/>
      </c>
      <c r="H1602">
        <f>IF(AND('Raw Data'!J1597&gt;'Raw Data'!I1597, 'Raw Data'!E1597&lt;'Raw Data'!D1597), 'Raw Data'!I1597, 0)</f>
        <v/>
      </c>
      <c r="I1602">
        <f>SUM(J1602:K1602)</f>
        <v/>
      </c>
      <c r="J1602">
        <f>IF(AND('Raw Data'!J1597&gt;'Raw Data'!I1597, 'Raw Data'!E1597&gt;'Raw Data'!D1597), 'Raw Data'!J1597, 0)</f>
        <v/>
      </c>
      <c r="K1602">
        <f>IF(AND('Raw Data'!I1597&gt;'Raw Data'!J1597, 'Raw Data'!D1597&gt;'Raw Data'!E1597), 'Raw Data'!I1597, 0)</f>
        <v/>
      </c>
      <c r="L1602">
        <f>IF('Raw Data'!E1597-'Raw Data'!D1597&gt;3, 'Raw Data'!N1597, 0)</f>
        <v/>
      </c>
      <c r="M1602">
        <f>IF('Raw Data'!D1597-'Raw Data'!E1597&gt;3, 'Raw Data'!M1597, 0)</f>
        <v/>
      </c>
      <c r="N1602">
        <f>IF(ISBLANK('Raw Data'!D1597),0,IF(AND('Raw Data'!E1597&gt;'Raw Data'!D1597,'Raw Data'!E1597-'Raw Data'!D1597&gt;0,'Raw Data'!E1597-'Raw Data'!D1597&lt;4),'Raw Data'!L1597, 0))</f>
        <v/>
      </c>
      <c r="O1602">
        <f>IF(ISBLANK('Raw Data'!D1597),0,IF(AND('Raw Data'!E1597&gt;'Raw Data'!D1597,'Raw Data'!E1597-'Raw Data'!D1597&gt;0,'Raw Data'!D1597-'Raw Data'!E1597&lt;4),'Raw Data'!K1597, 0))</f>
        <v/>
      </c>
      <c r="P1602">
        <f>IF('Raw Data'!E1597-'Raw Data'!D1597&gt;3, 'Raw Data'!N1597, IF('Raw Data'!D1597-'Raw Data'!E1597&gt;3, 'Raw Data'!M1597, 0))</f>
        <v/>
      </c>
      <c r="Q1602">
        <f>IF(ISBLANK('Raw Data'!E1597),0,IF(AND('Raw Data'!E1597-'Raw Data'!D1597&lt;4,'Raw Data'!E1597-'Raw Data'!D1597&gt;0),'Raw Data'!L1597,IF(AND('Raw Data'!D1597&gt;'Raw Data'!E1597,'Raw Data'!D1597-'Raw Data'!E1597&gt;0),'Raw Data'!K1597,0)))</f>
        <v/>
      </c>
      <c r="R1602">
        <f>IF(ISBLANK('Raw Data'!K1597),0,IFERROR(IF(MATCH(SMALL('Raw Data'!K1597:N1597,1),L1602:O1602,0),SMALL('Raw Data'!K1597:N1597,1)),0))</f>
        <v/>
      </c>
      <c r="S1602">
        <f>IF(ISBLANK('Raw Data'!K1597),0,IFERROR(IF(MATCH(SMALL('Raw Data'!K1597:N1597,2),L1602:O1602,0),SMALL('Raw Data'!K1597:N1597,2)),0))</f>
        <v/>
      </c>
      <c r="T1602">
        <f>IF(ISBLANK('Raw Data'!K1597),0,IFERROR(IF(MATCH(SMALL('Raw Data'!K1597:N1597,3),L1602:O1602,0),SMALL('Raw Data'!K1597:N1597,3)),0))</f>
        <v/>
      </c>
      <c r="U1602">
        <f>IF(ISBLANK('Raw Data'!K1597),0,IFERROR(IF(MATCH(SMALL('Raw Data'!K1597:N1597,4),L1602:O1602,0),SMALL('Raw Data'!K1597:N1597,4)),0))</f>
        <v/>
      </c>
      <c r="V1602">
        <f>IF(AND('Raw Data'!D1597&lt;3, 'Raw Data'!E1597&lt;3, 'Raw Data'!A1597&gt;0), 'Raw Data'!AF1597, 0)</f>
        <v/>
      </c>
      <c r="W1602">
        <f>IF(AND('Raw Data'!D1597&lt;4, 'Raw Data'!E1597&lt;4, 'Raw Data'!A1597&gt;0), 'Raw Data'!AI1597, 0)</f>
        <v/>
      </c>
      <c r="X1602">
        <f>IF(AND('Raw Data'!D1597&lt;5, 'Raw Data'!E1597&lt;5, 'Raw Data'!A1597&gt;0), 'Raw Data'!AL1597, 0)</f>
        <v/>
      </c>
      <c r="Y1602">
        <f>IF(AND('Raw Data'!D1597&lt;6, 'Raw Data'!E1597&lt;6, 'Raw Data'!A1597&gt;0), 'Raw Data'!AO1597, 0)</f>
        <v/>
      </c>
      <c r="Z1602">
        <f>IF(ISBLANK('Raw Data'!D1597), 0, IF('Raw Data'!D1597-'Raw Data'!E1597&gt;1, 'Raw Data'!AW1597, 0))</f>
        <v/>
      </c>
      <c r="AA1602">
        <f>IF(ISBLANK('Raw Data'!A1597), 0, IF(ABS('Raw Data'!D1597-'Raw Data'!E1597)&lt;2, 'Raw Data'!AX1597, 0))</f>
        <v/>
      </c>
      <c r="AB1602">
        <f>IF(ISBLANK('Raw Data'!D1597), 0, IF('Raw Data'!E1597-'Raw Data'!D1597&gt;1, 'Raw Data'!AY1597, 0))</f>
        <v/>
      </c>
      <c r="AC1602">
        <f>IF(ISBLANK('Raw Data'!D1597), 0, IF('Raw Data'!D1597-'Raw Data'!E1597&gt;2, 'Raw Data'!AZ1597, 0))</f>
        <v/>
      </c>
      <c r="AD1602">
        <f>IF(ISBLANK('Raw Data'!A1597), 0, IF(ABS('Raw Data'!D1597-'Raw Data'!E1597)&lt;3, 'Raw Data'!BA1597, 0))</f>
        <v/>
      </c>
      <c r="AE1602">
        <f>IF(ISBLANK('Raw Data'!D1597), 0, IF('Raw Data'!E1597-'Raw Data'!D1597&gt;2, 'Raw Data'!BB1597, 0))</f>
        <v/>
      </c>
      <c r="AF1602">
        <f>IF(ISBLANK('Raw Data'!D1597), 0, IF('Raw Data'!D1597-'Raw Data'!E1597&gt;3, 'Raw Data'!BC1597, 0))</f>
        <v/>
      </c>
      <c r="AG1602">
        <f>IF(ISBLANK('Raw Data'!A1597), 0, IF(ABS('Raw Data'!D1597-'Raw Data'!E1597)&lt;4, 'Raw Data'!BD1597, 0))</f>
        <v/>
      </c>
      <c r="AH1602">
        <f>IF(ISBLANK('Raw Data'!D1597), 0, IF('Raw Data'!E1597-'Raw Data'!D1597&gt;3, 'Raw Data'!BE1597, 0))</f>
        <v/>
      </c>
      <c r="AI1602">
        <f>IF(SUM('Raw Data'!D1597:E1597)&gt;'Raw Data'!F1597, 'Raw Data'!G1597, 0)</f>
        <v/>
      </c>
      <c r="AJ1602">
        <f>IF(ISBLANK('Raw Data'!D1597), 0, IF(SUM('Raw Data'!D1597:E1597)&lt;'Raw Data'!F1597, 'Raw Data'!H1597, 0))</f>
        <v/>
      </c>
      <c r="AK1602">
        <f>IF(ISBLANK('Raw Data'!A1597), 0, IF(AND('Raw Data'!D1597&lt;3, 'Raw Data'!E1597&lt;3, 'Raw Data'!F1597&lt;BB$2), 'Raw Data'!AF1597, 0))</f>
        <v/>
      </c>
      <c r="AL1602">
        <f>IF(ISBLANK('Raw Data'!A1597), 0, IF(AND('Raw Data'!D1597&lt;4, 'Raw Data'!E1597&lt;4, 'Raw Data'!F1597&lt;BB$2), 'Raw Data'!AI1597, 0))</f>
        <v/>
      </c>
      <c r="AM1602">
        <f>IF(ISBLANK('Raw Data'!A1597), 0, IF(AND('Raw Data'!D1597&lt;5, 'Raw Data'!E1597&lt;5, 'Raw Data'!F1597&lt;BB$2), 'Raw Data'!AL1597, 0))</f>
        <v/>
      </c>
      <c r="AN1602">
        <f>IF(ISBLANK('Raw Data'!A1597), 0, IF(AND('Raw Data'!D1597&lt;6, 'Raw Data'!E1597&lt;6, 'Raw Data'!F1597&lt;BB$2), 'Raw Data'!AO1597, 0))</f>
        <v/>
      </c>
      <c r="AO1602">
        <f>IF(ISBLANK('Raw Data'!A1597), 0, IF(AND('Raw Data'!I1597&lt;Analysis!$BC$2, 'Raw Data'!D1597-'Raw Data'!E1597&gt;1), 'Raw Data'!AW1597, IF(AND('Raw Data'!J1597&lt;Analysis!$BC$2, 'Raw Data'!E1597-'Raw Data'!D1597&gt;1), 'Raw Data'!AY1597, 0)))</f>
        <v/>
      </c>
      <c r="AP1602">
        <f>IF(ISBLANK('Raw Data'!A1597), 0, IF(AND('Raw Data'!I1597&lt;Analysis!$BC$2, 'Raw Data'!D1597-'Raw Data'!E1597&gt;2), 'Raw Data'!AZ1597, IF(AND('Raw Data'!J1597&lt;Analysis!$BC$2, 'Raw Data'!E1597-'Raw Data'!D1597&gt;2), 'Raw Data'!BB1597, 0)))</f>
        <v/>
      </c>
      <c r="AQ1602">
        <f>IF(ISBLANK('Raw Data'!A1597), 0, IF(AND('Raw Data'!I1597&lt;Analysis!$BC$2, 'Raw Data'!D1597-'Raw Data'!E1597&gt;3), 'Raw Data'!BC1597, IF(AND('Raw Data'!J1597&lt;Analysis!$BC$2, 'Raw Data'!E1597-'Raw Data'!D1597&gt;3), 'Raw Data'!BE1597, 0)))</f>
        <v/>
      </c>
      <c r="AR1602">
        <f>IF('Hidden Analysiss'!D1598=1,IF(ABS('Raw Data'!E1597-'Raw Data'!D1597)&lt;2,'Raw Data'!AX1597,0), 0)</f>
        <v/>
      </c>
      <c r="AS1602">
        <f>IF('Hidden Analysiss'!D1598=1,IF(ABS('Raw Data'!E1597-'Raw Data'!D1597)&lt;3,'Raw Data'!BA1597,0), 0)</f>
        <v/>
      </c>
      <c r="AT1602">
        <f>IF('Hidden Analysiss'!D1598=1,IF(ABS('Raw Data'!E1597-'Raw Data'!D1597)&lt;4,'Raw Data'!BD1597,0), 0)</f>
        <v/>
      </c>
      <c r="AU1602">
        <f>IF(AND('Hidden Analysiss'!E1598=1, ABS('Raw Data'!E1597-'Raw Data'!D1597)&lt;2), 'Raw Data'!AX1597, 0)</f>
        <v/>
      </c>
      <c r="AV1602">
        <f>IF(AND('Hidden Analysiss'!E1598=1, ABS('Raw Data'!E1597-'Raw Data'!D1597)&lt;3), 'Raw Data'!BA1597, 0)</f>
        <v/>
      </c>
      <c r="AW1602">
        <f>IF(AND('Hidden Analysiss'!E1598=1, ABS('Raw Data'!E1597-'Raw Data'!D1597)&lt;3), 'Raw Data'!BD1597, 0)</f>
        <v/>
      </c>
    </row>
    <row r="1603">
      <c r="A1603" s="1">
        <f>'Raw Data'!A1598</f>
        <v/>
      </c>
      <c r="B1603">
        <f>IF('Raw Data'!E1598&gt;'Raw Data'!D1598, 'Raw Data'!J1598, 0)</f>
        <v/>
      </c>
      <c r="C1603">
        <f>IF('Raw Data'!D1598&gt;'Raw Data'!E1598, 'Raw Data'!I1598, 0)</f>
        <v/>
      </c>
      <c r="D1603">
        <f>SUM(G1603:H1603)</f>
        <v/>
      </c>
      <c r="E1603">
        <f>IF(AND('Raw Data'!J1598&lt;'Raw Data'!I1598,'Raw Data'!E1598&gt;'Raw Data'!D1598,'Raw Data'!E1598-'Raw Data'!D1598&gt;3),'Raw Data'!N1598,IF(AND('Raw Data'!I1598&lt;'Raw Data'!J1598,'Raw Data'!D1598&gt;'Raw Data'!E1598,'Raw Data'!D1598-'Raw Data'!E1598&gt;3),'Raw Data'!M1598,0))</f>
        <v/>
      </c>
      <c r="F1603">
        <f>IF(AND('Raw Data'!J1598&lt;'Raw Data'!I1598,'Raw Data'!E1598&gt;'Raw Data'!D1598,'Raw Data'!E1598-'Raw Data'!D1598&lt;4),'Raw Data'!L1598,IF(AND('Raw Data'!I1598&lt;'Raw Data'!J1598,'Raw Data'!D1598&gt;'Raw Data'!E1598,'Raw Data'!D1598-'Raw Data'!E1598&lt;4),'Raw Data'!K1598,0))</f>
        <v/>
      </c>
      <c r="G1603">
        <f>IF(AND('Raw Data'!J1598&lt;'Raw Data'!I1598, 'Raw Data'!E1598&gt;'Raw Data'!D1598), 'Raw Data'!J1598, 0)</f>
        <v/>
      </c>
      <c r="H1603">
        <f>IF(AND('Raw Data'!J1598&gt;'Raw Data'!I1598, 'Raw Data'!E1598&lt;'Raw Data'!D1598), 'Raw Data'!I1598, 0)</f>
        <v/>
      </c>
      <c r="I1603">
        <f>SUM(J1603:K1603)</f>
        <v/>
      </c>
      <c r="J1603">
        <f>IF(AND('Raw Data'!J1598&gt;'Raw Data'!I1598, 'Raw Data'!E1598&gt;'Raw Data'!D1598), 'Raw Data'!J1598, 0)</f>
        <v/>
      </c>
      <c r="K1603">
        <f>IF(AND('Raw Data'!I1598&gt;'Raw Data'!J1598, 'Raw Data'!D1598&gt;'Raw Data'!E1598), 'Raw Data'!I1598, 0)</f>
        <v/>
      </c>
      <c r="L1603">
        <f>IF('Raw Data'!E1598-'Raw Data'!D1598&gt;3, 'Raw Data'!N1598, 0)</f>
        <v/>
      </c>
      <c r="M1603">
        <f>IF('Raw Data'!D1598-'Raw Data'!E1598&gt;3, 'Raw Data'!M1598, 0)</f>
        <v/>
      </c>
      <c r="N1603">
        <f>IF(ISBLANK('Raw Data'!D1598),0,IF(AND('Raw Data'!E1598&gt;'Raw Data'!D1598,'Raw Data'!E1598-'Raw Data'!D1598&gt;0,'Raw Data'!E1598-'Raw Data'!D1598&lt;4),'Raw Data'!L1598, 0))</f>
        <v/>
      </c>
      <c r="O1603">
        <f>IF(ISBLANK('Raw Data'!D1598),0,IF(AND('Raw Data'!E1598&gt;'Raw Data'!D1598,'Raw Data'!E1598-'Raw Data'!D1598&gt;0,'Raw Data'!D1598-'Raw Data'!E1598&lt;4),'Raw Data'!K1598, 0))</f>
        <v/>
      </c>
      <c r="P1603">
        <f>IF('Raw Data'!E1598-'Raw Data'!D1598&gt;3, 'Raw Data'!N1598, IF('Raw Data'!D1598-'Raw Data'!E1598&gt;3, 'Raw Data'!M1598, 0))</f>
        <v/>
      </c>
      <c r="Q1603">
        <f>IF(ISBLANK('Raw Data'!E1598),0,IF(AND('Raw Data'!E1598-'Raw Data'!D1598&lt;4,'Raw Data'!E1598-'Raw Data'!D1598&gt;0),'Raw Data'!L1598,IF(AND('Raw Data'!D1598&gt;'Raw Data'!E1598,'Raw Data'!D1598-'Raw Data'!E1598&gt;0),'Raw Data'!K1598,0)))</f>
        <v/>
      </c>
      <c r="R1603">
        <f>IF(ISBLANK('Raw Data'!K1598),0,IFERROR(IF(MATCH(SMALL('Raw Data'!K1598:N1598,1),L1603:O1603,0),SMALL('Raw Data'!K1598:N1598,1)),0))</f>
        <v/>
      </c>
      <c r="S1603">
        <f>IF(ISBLANK('Raw Data'!K1598),0,IFERROR(IF(MATCH(SMALL('Raw Data'!K1598:N1598,2),L1603:O1603,0),SMALL('Raw Data'!K1598:N1598,2)),0))</f>
        <v/>
      </c>
      <c r="T1603">
        <f>IF(ISBLANK('Raw Data'!K1598),0,IFERROR(IF(MATCH(SMALL('Raw Data'!K1598:N1598,3),L1603:O1603,0),SMALL('Raw Data'!K1598:N1598,3)),0))</f>
        <v/>
      </c>
      <c r="U1603">
        <f>IF(ISBLANK('Raw Data'!K1598),0,IFERROR(IF(MATCH(SMALL('Raw Data'!K1598:N1598,4),L1603:O1603,0),SMALL('Raw Data'!K1598:N1598,4)),0))</f>
        <v/>
      </c>
      <c r="V1603">
        <f>IF(AND('Raw Data'!D1598&lt;3, 'Raw Data'!E1598&lt;3, 'Raw Data'!A1598&gt;0), 'Raw Data'!AF1598, 0)</f>
        <v/>
      </c>
      <c r="W1603">
        <f>IF(AND('Raw Data'!D1598&lt;4, 'Raw Data'!E1598&lt;4, 'Raw Data'!A1598&gt;0), 'Raw Data'!AI1598, 0)</f>
        <v/>
      </c>
      <c r="X1603">
        <f>IF(AND('Raw Data'!D1598&lt;5, 'Raw Data'!E1598&lt;5, 'Raw Data'!A1598&gt;0), 'Raw Data'!AL1598, 0)</f>
        <v/>
      </c>
      <c r="Y1603">
        <f>IF(AND('Raw Data'!D1598&lt;6, 'Raw Data'!E1598&lt;6, 'Raw Data'!A1598&gt;0), 'Raw Data'!AO1598, 0)</f>
        <v/>
      </c>
      <c r="Z1603">
        <f>IF(ISBLANK('Raw Data'!D1598), 0, IF('Raw Data'!D1598-'Raw Data'!E1598&gt;1, 'Raw Data'!AW1598, 0))</f>
        <v/>
      </c>
      <c r="AA1603">
        <f>IF(ISBLANK('Raw Data'!A1598), 0, IF(ABS('Raw Data'!D1598-'Raw Data'!E1598)&lt;2, 'Raw Data'!AX1598, 0))</f>
        <v/>
      </c>
      <c r="AB1603">
        <f>IF(ISBLANK('Raw Data'!D1598), 0, IF('Raw Data'!E1598-'Raw Data'!D1598&gt;1, 'Raw Data'!AY1598, 0))</f>
        <v/>
      </c>
      <c r="AC1603">
        <f>IF(ISBLANK('Raw Data'!D1598), 0, IF('Raw Data'!D1598-'Raw Data'!E1598&gt;2, 'Raw Data'!AZ1598, 0))</f>
        <v/>
      </c>
      <c r="AD1603">
        <f>IF(ISBLANK('Raw Data'!A1598), 0, IF(ABS('Raw Data'!D1598-'Raw Data'!E1598)&lt;3, 'Raw Data'!BA1598, 0))</f>
        <v/>
      </c>
      <c r="AE1603">
        <f>IF(ISBLANK('Raw Data'!D1598), 0, IF('Raw Data'!E1598-'Raw Data'!D1598&gt;2, 'Raw Data'!BB1598, 0))</f>
        <v/>
      </c>
      <c r="AF1603">
        <f>IF(ISBLANK('Raw Data'!D1598), 0, IF('Raw Data'!D1598-'Raw Data'!E1598&gt;3, 'Raw Data'!BC1598, 0))</f>
        <v/>
      </c>
      <c r="AG1603">
        <f>IF(ISBLANK('Raw Data'!A1598), 0, IF(ABS('Raw Data'!D1598-'Raw Data'!E1598)&lt;4, 'Raw Data'!BD1598, 0))</f>
        <v/>
      </c>
      <c r="AH1603">
        <f>IF(ISBLANK('Raw Data'!D1598), 0, IF('Raw Data'!E1598-'Raw Data'!D1598&gt;3, 'Raw Data'!BE1598, 0))</f>
        <v/>
      </c>
      <c r="AI1603">
        <f>IF(SUM('Raw Data'!D1598:E1598)&gt;'Raw Data'!F1598, 'Raw Data'!G1598, 0)</f>
        <v/>
      </c>
      <c r="AJ1603">
        <f>IF(ISBLANK('Raw Data'!D1598), 0, IF(SUM('Raw Data'!D1598:E1598)&lt;'Raw Data'!F1598, 'Raw Data'!H1598, 0))</f>
        <v/>
      </c>
      <c r="AK1603">
        <f>IF(ISBLANK('Raw Data'!A1598), 0, IF(AND('Raw Data'!D1598&lt;3, 'Raw Data'!E1598&lt;3, 'Raw Data'!F1598&lt;BB$2), 'Raw Data'!AF1598, 0))</f>
        <v/>
      </c>
      <c r="AL1603">
        <f>IF(ISBLANK('Raw Data'!A1598), 0, IF(AND('Raw Data'!D1598&lt;4, 'Raw Data'!E1598&lt;4, 'Raw Data'!F1598&lt;BB$2), 'Raw Data'!AI1598, 0))</f>
        <v/>
      </c>
      <c r="AM1603">
        <f>IF(ISBLANK('Raw Data'!A1598), 0, IF(AND('Raw Data'!D1598&lt;5, 'Raw Data'!E1598&lt;5, 'Raw Data'!F1598&lt;BB$2), 'Raw Data'!AL1598, 0))</f>
        <v/>
      </c>
      <c r="AN1603">
        <f>IF(ISBLANK('Raw Data'!A1598), 0, IF(AND('Raw Data'!D1598&lt;6, 'Raw Data'!E1598&lt;6, 'Raw Data'!F1598&lt;BB$2), 'Raw Data'!AO1598, 0))</f>
        <v/>
      </c>
      <c r="AO1603">
        <f>IF(ISBLANK('Raw Data'!A1598), 0, IF(AND('Raw Data'!I1598&lt;Analysis!$BC$2, 'Raw Data'!D1598-'Raw Data'!E1598&gt;1), 'Raw Data'!AW1598, IF(AND('Raw Data'!J1598&lt;Analysis!$BC$2, 'Raw Data'!E1598-'Raw Data'!D1598&gt;1), 'Raw Data'!AY1598, 0)))</f>
        <v/>
      </c>
      <c r="AP1603">
        <f>IF(ISBLANK('Raw Data'!A1598), 0, IF(AND('Raw Data'!I1598&lt;Analysis!$BC$2, 'Raw Data'!D1598-'Raw Data'!E1598&gt;2), 'Raw Data'!AZ1598, IF(AND('Raw Data'!J1598&lt;Analysis!$BC$2, 'Raw Data'!E1598-'Raw Data'!D1598&gt;2), 'Raw Data'!BB1598, 0)))</f>
        <v/>
      </c>
      <c r="AQ1603">
        <f>IF(ISBLANK('Raw Data'!A1598), 0, IF(AND('Raw Data'!I1598&lt;Analysis!$BC$2, 'Raw Data'!D1598-'Raw Data'!E1598&gt;3), 'Raw Data'!BC1598, IF(AND('Raw Data'!J1598&lt;Analysis!$BC$2, 'Raw Data'!E1598-'Raw Data'!D1598&gt;3), 'Raw Data'!BE1598, 0)))</f>
        <v/>
      </c>
      <c r="AR1603">
        <f>IF('Hidden Analysiss'!D1599=1,IF(ABS('Raw Data'!E1598-'Raw Data'!D1598)&lt;2,'Raw Data'!AX1598,0), 0)</f>
        <v/>
      </c>
      <c r="AS1603">
        <f>IF('Hidden Analysiss'!D1599=1,IF(ABS('Raw Data'!E1598-'Raw Data'!D1598)&lt;3,'Raw Data'!BA1598,0), 0)</f>
        <v/>
      </c>
      <c r="AT1603">
        <f>IF('Hidden Analysiss'!D1599=1,IF(ABS('Raw Data'!E1598-'Raw Data'!D1598)&lt;4,'Raw Data'!BD1598,0), 0)</f>
        <v/>
      </c>
      <c r="AU1603">
        <f>IF(AND('Hidden Analysiss'!E1599=1, ABS('Raw Data'!E1598-'Raw Data'!D1598)&lt;2), 'Raw Data'!AX1598, 0)</f>
        <v/>
      </c>
      <c r="AV1603">
        <f>IF(AND('Hidden Analysiss'!E1599=1, ABS('Raw Data'!E1598-'Raw Data'!D1598)&lt;3), 'Raw Data'!BA1598, 0)</f>
        <v/>
      </c>
      <c r="AW1603">
        <f>IF(AND('Hidden Analysiss'!E1599=1, ABS('Raw Data'!E1598-'Raw Data'!D1598)&lt;3), 'Raw Data'!BD1598, 0)</f>
        <v/>
      </c>
    </row>
    <row r="1604">
      <c r="A1604" s="1">
        <f>'Raw Data'!A1599</f>
        <v/>
      </c>
      <c r="B1604">
        <f>IF('Raw Data'!E1599&gt;'Raw Data'!D1599, 'Raw Data'!J1599, 0)</f>
        <v/>
      </c>
      <c r="C1604">
        <f>IF('Raw Data'!D1599&gt;'Raw Data'!E1599, 'Raw Data'!I1599, 0)</f>
        <v/>
      </c>
      <c r="D1604">
        <f>SUM(G1604:H1604)</f>
        <v/>
      </c>
      <c r="E1604">
        <f>IF(AND('Raw Data'!J1599&lt;'Raw Data'!I1599,'Raw Data'!E1599&gt;'Raw Data'!D1599,'Raw Data'!E1599-'Raw Data'!D1599&gt;3),'Raw Data'!N1599,IF(AND('Raw Data'!I1599&lt;'Raw Data'!J1599,'Raw Data'!D1599&gt;'Raw Data'!E1599,'Raw Data'!D1599-'Raw Data'!E1599&gt;3),'Raw Data'!M1599,0))</f>
        <v/>
      </c>
      <c r="F1604">
        <f>IF(AND('Raw Data'!J1599&lt;'Raw Data'!I1599,'Raw Data'!E1599&gt;'Raw Data'!D1599,'Raw Data'!E1599-'Raw Data'!D1599&lt;4),'Raw Data'!L1599,IF(AND('Raw Data'!I1599&lt;'Raw Data'!J1599,'Raw Data'!D1599&gt;'Raw Data'!E1599,'Raw Data'!D1599-'Raw Data'!E1599&lt;4),'Raw Data'!K1599,0))</f>
        <v/>
      </c>
      <c r="G1604">
        <f>IF(AND('Raw Data'!J1599&lt;'Raw Data'!I1599, 'Raw Data'!E1599&gt;'Raw Data'!D1599), 'Raw Data'!J1599, 0)</f>
        <v/>
      </c>
      <c r="H1604">
        <f>IF(AND('Raw Data'!J1599&gt;'Raw Data'!I1599, 'Raw Data'!E1599&lt;'Raw Data'!D1599), 'Raw Data'!I1599, 0)</f>
        <v/>
      </c>
      <c r="I1604">
        <f>SUM(J1604:K1604)</f>
        <v/>
      </c>
      <c r="J1604">
        <f>IF(AND('Raw Data'!J1599&gt;'Raw Data'!I1599, 'Raw Data'!E1599&gt;'Raw Data'!D1599), 'Raw Data'!J1599, 0)</f>
        <v/>
      </c>
      <c r="K1604">
        <f>IF(AND('Raw Data'!I1599&gt;'Raw Data'!J1599, 'Raw Data'!D1599&gt;'Raw Data'!E1599), 'Raw Data'!I1599, 0)</f>
        <v/>
      </c>
      <c r="L1604">
        <f>IF('Raw Data'!E1599-'Raw Data'!D1599&gt;3, 'Raw Data'!N1599, 0)</f>
        <v/>
      </c>
      <c r="M1604">
        <f>IF('Raw Data'!D1599-'Raw Data'!E1599&gt;3, 'Raw Data'!M1599, 0)</f>
        <v/>
      </c>
      <c r="N1604">
        <f>IF(ISBLANK('Raw Data'!D1599),0,IF(AND('Raw Data'!E1599&gt;'Raw Data'!D1599,'Raw Data'!E1599-'Raw Data'!D1599&gt;0,'Raw Data'!E1599-'Raw Data'!D1599&lt;4),'Raw Data'!L1599, 0))</f>
        <v/>
      </c>
      <c r="O1604">
        <f>IF(ISBLANK('Raw Data'!D1599),0,IF(AND('Raw Data'!E1599&gt;'Raw Data'!D1599,'Raw Data'!E1599-'Raw Data'!D1599&gt;0,'Raw Data'!D1599-'Raw Data'!E1599&lt;4),'Raw Data'!K1599, 0))</f>
        <v/>
      </c>
      <c r="P1604">
        <f>IF('Raw Data'!E1599-'Raw Data'!D1599&gt;3, 'Raw Data'!N1599, IF('Raw Data'!D1599-'Raw Data'!E1599&gt;3, 'Raw Data'!M1599, 0))</f>
        <v/>
      </c>
      <c r="Q1604">
        <f>IF(ISBLANK('Raw Data'!E1599),0,IF(AND('Raw Data'!E1599-'Raw Data'!D1599&lt;4,'Raw Data'!E1599-'Raw Data'!D1599&gt;0),'Raw Data'!L1599,IF(AND('Raw Data'!D1599&gt;'Raw Data'!E1599,'Raw Data'!D1599-'Raw Data'!E1599&gt;0),'Raw Data'!K1599,0)))</f>
        <v/>
      </c>
      <c r="R1604">
        <f>IF(ISBLANK('Raw Data'!K1599),0,IFERROR(IF(MATCH(SMALL('Raw Data'!K1599:N1599,1),L1604:O1604,0),SMALL('Raw Data'!K1599:N1599,1)),0))</f>
        <v/>
      </c>
      <c r="S1604">
        <f>IF(ISBLANK('Raw Data'!K1599),0,IFERROR(IF(MATCH(SMALL('Raw Data'!K1599:N1599,2),L1604:O1604,0),SMALL('Raw Data'!K1599:N1599,2)),0))</f>
        <v/>
      </c>
      <c r="T1604">
        <f>IF(ISBLANK('Raw Data'!K1599),0,IFERROR(IF(MATCH(SMALL('Raw Data'!K1599:N1599,3),L1604:O1604,0),SMALL('Raw Data'!K1599:N1599,3)),0))</f>
        <v/>
      </c>
      <c r="U1604">
        <f>IF(ISBLANK('Raw Data'!K1599),0,IFERROR(IF(MATCH(SMALL('Raw Data'!K1599:N1599,4),L1604:O1604,0),SMALL('Raw Data'!K1599:N1599,4)),0))</f>
        <v/>
      </c>
      <c r="V1604">
        <f>IF(AND('Raw Data'!D1599&lt;3, 'Raw Data'!E1599&lt;3, 'Raw Data'!A1599&gt;0), 'Raw Data'!AF1599, 0)</f>
        <v/>
      </c>
      <c r="W1604">
        <f>IF(AND('Raw Data'!D1599&lt;4, 'Raw Data'!E1599&lt;4, 'Raw Data'!A1599&gt;0), 'Raw Data'!AI1599, 0)</f>
        <v/>
      </c>
      <c r="X1604">
        <f>IF(AND('Raw Data'!D1599&lt;5, 'Raw Data'!E1599&lt;5, 'Raw Data'!A1599&gt;0), 'Raw Data'!AL1599, 0)</f>
        <v/>
      </c>
      <c r="Y1604">
        <f>IF(AND('Raw Data'!D1599&lt;6, 'Raw Data'!E1599&lt;6, 'Raw Data'!A1599&gt;0), 'Raw Data'!AO1599, 0)</f>
        <v/>
      </c>
      <c r="Z1604">
        <f>IF(ISBLANK('Raw Data'!D1599), 0, IF('Raw Data'!D1599-'Raw Data'!E1599&gt;1, 'Raw Data'!AW1599, 0))</f>
        <v/>
      </c>
      <c r="AA1604">
        <f>IF(ISBLANK('Raw Data'!A1599), 0, IF(ABS('Raw Data'!D1599-'Raw Data'!E1599)&lt;2, 'Raw Data'!AX1599, 0))</f>
        <v/>
      </c>
      <c r="AB1604">
        <f>IF(ISBLANK('Raw Data'!D1599), 0, IF('Raw Data'!E1599-'Raw Data'!D1599&gt;1, 'Raw Data'!AY1599, 0))</f>
        <v/>
      </c>
      <c r="AC1604">
        <f>IF(ISBLANK('Raw Data'!D1599), 0, IF('Raw Data'!D1599-'Raw Data'!E1599&gt;2, 'Raw Data'!AZ1599, 0))</f>
        <v/>
      </c>
      <c r="AD1604">
        <f>IF(ISBLANK('Raw Data'!A1599), 0, IF(ABS('Raw Data'!D1599-'Raw Data'!E1599)&lt;3, 'Raw Data'!BA1599, 0))</f>
        <v/>
      </c>
      <c r="AE1604">
        <f>IF(ISBLANK('Raw Data'!D1599), 0, IF('Raw Data'!E1599-'Raw Data'!D1599&gt;2, 'Raw Data'!BB1599, 0))</f>
        <v/>
      </c>
      <c r="AF1604">
        <f>IF(ISBLANK('Raw Data'!D1599), 0, IF('Raw Data'!D1599-'Raw Data'!E1599&gt;3, 'Raw Data'!BC1599, 0))</f>
        <v/>
      </c>
      <c r="AG1604">
        <f>IF(ISBLANK('Raw Data'!A1599), 0, IF(ABS('Raw Data'!D1599-'Raw Data'!E1599)&lt;4, 'Raw Data'!BD1599, 0))</f>
        <v/>
      </c>
      <c r="AH1604">
        <f>IF(ISBLANK('Raw Data'!D1599), 0, IF('Raw Data'!E1599-'Raw Data'!D1599&gt;3, 'Raw Data'!BE1599, 0))</f>
        <v/>
      </c>
      <c r="AI1604">
        <f>IF(SUM('Raw Data'!D1599:E1599)&gt;'Raw Data'!F1599, 'Raw Data'!G1599, 0)</f>
        <v/>
      </c>
      <c r="AJ1604">
        <f>IF(ISBLANK('Raw Data'!D1599), 0, IF(SUM('Raw Data'!D1599:E1599)&lt;'Raw Data'!F1599, 'Raw Data'!H1599, 0))</f>
        <v/>
      </c>
      <c r="AK1604">
        <f>IF(ISBLANK('Raw Data'!A1599), 0, IF(AND('Raw Data'!D1599&lt;3, 'Raw Data'!E1599&lt;3, 'Raw Data'!F1599&lt;BB$2), 'Raw Data'!AF1599, 0))</f>
        <v/>
      </c>
      <c r="AL1604">
        <f>IF(ISBLANK('Raw Data'!A1599), 0, IF(AND('Raw Data'!D1599&lt;4, 'Raw Data'!E1599&lt;4, 'Raw Data'!F1599&lt;BB$2), 'Raw Data'!AI1599, 0))</f>
        <v/>
      </c>
      <c r="AM1604">
        <f>IF(ISBLANK('Raw Data'!A1599), 0, IF(AND('Raw Data'!D1599&lt;5, 'Raw Data'!E1599&lt;5, 'Raw Data'!F1599&lt;BB$2), 'Raw Data'!AL1599, 0))</f>
        <v/>
      </c>
      <c r="AN1604">
        <f>IF(ISBLANK('Raw Data'!A1599), 0, IF(AND('Raw Data'!D1599&lt;6, 'Raw Data'!E1599&lt;6, 'Raw Data'!F1599&lt;BB$2), 'Raw Data'!AO1599, 0))</f>
        <v/>
      </c>
      <c r="AO1604">
        <f>IF(ISBLANK('Raw Data'!A1599), 0, IF(AND('Raw Data'!I1599&lt;Analysis!$BC$2, 'Raw Data'!D1599-'Raw Data'!E1599&gt;1), 'Raw Data'!AW1599, IF(AND('Raw Data'!J1599&lt;Analysis!$BC$2, 'Raw Data'!E1599-'Raw Data'!D1599&gt;1), 'Raw Data'!AY1599, 0)))</f>
        <v/>
      </c>
      <c r="AP1604">
        <f>IF(ISBLANK('Raw Data'!A1599), 0, IF(AND('Raw Data'!I1599&lt;Analysis!$BC$2, 'Raw Data'!D1599-'Raw Data'!E1599&gt;2), 'Raw Data'!AZ1599, IF(AND('Raw Data'!J1599&lt;Analysis!$BC$2, 'Raw Data'!E1599-'Raw Data'!D1599&gt;2), 'Raw Data'!BB1599, 0)))</f>
        <v/>
      </c>
      <c r="AQ1604">
        <f>IF(ISBLANK('Raw Data'!A1599), 0, IF(AND('Raw Data'!I1599&lt;Analysis!$BC$2, 'Raw Data'!D1599-'Raw Data'!E1599&gt;3), 'Raw Data'!BC1599, IF(AND('Raw Data'!J1599&lt;Analysis!$BC$2, 'Raw Data'!E1599-'Raw Data'!D1599&gt;3), 'Raw Data'!BE1599, 0)))</f>
        <v/>
      </c>
      <c r="AR1604">
        <f>IF('Hidden Analysiss'!D1600=1,IF(ABS('Raw Data'!E1599-'Raw Data'!D1599)&lt;2,'Raw Data'!AX1599,0), 0)</f>
        <v/>
      </c>
      <c r="AS1604">
        <f>IF('Hidden Analysiss'!D1600=1,IF(ABS('Raw Data'!E1599-'Raw Data'!D1599)&lt;3,'Raw Data'!BA1599,0), 0)</f>
        <v/>
      </c>
      <c r="AT1604">
        <f>IF('Hidden Analysiss'!D1600=1,IF(ABS('Raw Data'!E1599-'Raw Data'!D1599)&lt;4,'Raw Data'!BD1599,0), 0)</f>
        <v/>
      </c>
      <c r="AU1604">
        <f>IF(AND('Hidden Analysiss'!E1600=1, ABS('Raw Data'!E1599-'Raw Data'!D1599)&lt;2), 'Raw Data'!AX1599, 0)</f>
        <v/>
      </c>
      <c r="AV1604">
        <f>IF(AND('Hidden Analysiss'!E1600=1, ABS('Raw Data'!E1599-'Raw Data'!D1599)&lt;3), 'Raw Data'!BA1599, 0)</f>
        <v/>
      </c>
      <c r="AW1604">
        <f>IF(AND('Hidden Analysiss'!E1600=1, ABS('Raw Data'!E1599-'Raw Data'!D1599)&lt;3), 'Raw Data'!BD1599, 0)</f>
        <v/>
      </c>
    </row>
    <row r="1605">
      <c r="A1605" s="1">
        <f>'Raw Data'!A1600</f>
        <v/>
      </c>
      <c r="B1605">
        <f>IF('Raw Data'!E1600&gt;'Raw Data'!D1600, 'Raw Data'!J1600, 0)</f>
        <v/>
      </c>
      <c r="C1605">
        <f>IF('Raw Data'!D1600&gt;'Raw Data'!E1600, 'Raw Data'!I1600, 0)</f>
        <v/>
      </c>
      <c r="D1605">
        <f>SUM(G1605:H1605)</f>
        <v/>
      </c>
      <c r="E1605">
        <f>IF(AND('Raw Data'!J1600&lt;'Raw Data'!I1600,'Raw Data'!E1600&gt;'Raw Data'!D1600,'Raw Data'!E1600-'Raw Data'!D1600&gt;3),'Raw Data'!N1600,IF(AND('Raw Data'!I1600&lt;'Raw Data'!J1600,'Raw Data'!D1600&gt;'Raw Data'!E1600,'Raw Data'!D1600-'Raw Data'!E1600&gt;3),'Raw Data'!M1600,0))</f>
        <v/>
      </c>
      <c r="F1605">
        <f>IF(AND('Raw Data'!J1600&lt;'Raw Data'!I1600,'Raw Data'!E1600&gt;'Raw Data'!D1600,'Raw Data'!E1600-'Raw Data'!D1600&lt;4),'Raw Data'!L1600,IF(AND('Raw Data'!I1600&lt;'Raw Data'!J1600,'Raw Data'!D1600&gt;'Raw Data'!E1600,'Raw Data'!D1600-'Raw Data'!E1600&lt;4),'Raw Data'!K1600,0))</f>
        <v/>
      </c>
      <c r="G1605">
        <f>IF(AND('Raw Data'!J1600&lt;'Raw Data'!I1600, 'Raw Data'!E1600&gt;'Raw Data'!D1600), 'Raw Data'!J1600, 0)</f>
        <v/>
      </c>
      <c r="H1605">
        <f>IF(AND('Raw Data'!J1600&gt;'Raw Data'!I1600, 'Raw Data'!E1600&lt;'Raw Data'!D1600), 'Raw Data'!I1600, 0)</f>
        <v/>
      </c>
      <c r="I1605">
        <f>SUM(J1605:K1605)</f>
        <v/>
      </c>
      <c r="J1605">
        <f>IF(AND('Raw Data'!J1600&gt;'Raw Data'!I1600, 'Raw Data'!E1600&gt;'Raw Data'!D1600), 'Raw Data'!J1600, 0)</f>
        <v/>
      </c>
      <c r="K1605">
        <f>IF(AND('Raw Data'!I1600&gt;'Raw Data'!J1600, 'Raw Data'!D1600&gt;'Raw Data'!E1600), 'Raw Data'!I1600, 0)</f>
        <v/>
      </c>
      <c r="L1605">
        <f>IF('Raw Data'!E1600-'Raw Data'!D1600&gt;3, 'Raw Data'!N1600, 0)</f>
        <v/>
      </c>
      <c r="M1605">
        <f>IF('Raw Data'!D1600-'Raw Data'!E1600&gt;3, 'Raw Data'!M1600, 0)</f>
        <v/>
      </c>
      <c r="N1605">
        <f>IF(ISBLANK('Raw Data'!D1600),0,IF(AND('Raw Data'!E1600&gt;'Raw Data'!D1600,'Raw Data'!E1600-'Raw Data'!D1600&gt;0,'Raw Data'!E1600-'Raw Data'!D1600&lt;4),'Raw Data'!L1600, 0))</f>
        <v/>
      </c>
      <c r="O1605">
        <f>IF(ISBLANK('Raw Data'!D1600),0,IF(AND('Raw Data'!E1600&gt;'Raw Data'!D1600,'Raw Data'!E1600-'Raw Data'!D1600&gt;0,'Raw Data'!D1600-'Raw Data'!E1600&lt;4),'Raw Data'!K1600, 0))</f>
        <v/>
      </c>
      <c r="P1605">
        <f>IF('Raw Data'!E1600-'Raw Data'!D1600&gt;3, 'Raw Data'!N1600, IF('Raw Data'!D1600-'Raw Data'!E1600&gt;3, 'Raw Data'!M1600, 0))</f>
        <v/>
      </c>
      <c r="Q1605">
        <f>IF(ISBLANK('Raw Data'!E1600),0,IF(AND('Raw Data'!E1600-'Raw Data'!D1600&lt;4,'Raw Data'!E1600-'Raw Data'!D1600&gt;0),'Raw Data'!L1600,IF(AND('Raw Data'!D1600&gt;'Raw Data'!E1600,'Raw Data'!D1600-'Raw Data'!E1600&gt;0),'Raw Data'!K1600,0)))</f>
        <v/>
      </c>
      <c r="R1605">
        <f>IF(ISBLANK('Raw Data'!K1600),0,IFERROR(IF(MATCH(SMALL('Raw Data'!K1600:N1600,1),L1605:O1605,0),SMALL('Raw Data'!K1600:N1600,1)),0))</f>
        <v/>
      </c>
      <c r="S1605">
        <f>IF(ISBLANK('Raw Data'!K1600),0,IFERROR(IF(MATCH(SMALL('Raw Data'!K1600:N1600,2),L1605:O1605,0),SMALL('Raw Data'!K1600:N1600,2)),0))</f>
        <v/>
      </c>
      <c r="T1605">
        <f>IF(ISBLANK('Raw Data'!K1600),0,IFERROR(IF(MATCH(SMALL('Raw Data'!K1600:N1600,3),L1605:O1605,0),SMALL('Raw Data'!K1600:N1600,3)),0))</f>
        <v/>
      </c>
      <c r="U1605">
        <f>IF(ISBLANK('Raw Data'!K1600),0,IFERROR(IF(MATCH(SMALL('Raw Data'!K1600:N1600,4),L1605:O1605,0),SMALL('Raw Data'!K1600:N1600,4)),0))</f>
        <v/>
      </c>
      <c r="V1605">
        <f>IF(AND('Raw Data'!D1600&lt;3, 'Raw Data'!E1600&lt;3, 'Raw Data'!A1600&gt;0), 'Raw Data'!AF1600, 0)</f>
        <v/>
      </c>
      <c r="W1605">
        <f>IF(AND('Raw Data'!D1600&lt;4, 'Raw Data'!E1600&lt;4, 'Raw Data'!A1600&gt;0), 'Raw Data'!AI1600, 0)</f>
        <v/>
      </c>
      <c r="X1605">
        <f>IF(AND('Raw Data'!D1600&lt;5, 'Raw Data'!E1600&lt;5, 'Raw Data'!A1600&gt;0), 'Raw Data'!AL1600, 0)</f>
        <v/>
      </c>
      <c r="Y1605">
        <f>IF(AND('Raw Data'!D1600&lt;6, 'Raw Data'!E1600&lt;6, 'Raw Data'!A1600&gt;0), 'Raw Data'!AO1600, 0)</f>
        <v/>
      </c>
      <c r="Z1605">
        <f>IF(ISBLANK('Raw Data'!D1600), 0, IF('Raw Data'!D1600-'Raw Data'!E1600&gt;1, 'Raw Data'!AW1600, 0))</f>
        <v/>
      </c>
      <c r="AA1605">
        <f>IF(ISBLANK('Raw Data'!A1600), 0, IF(ABS('Raw Data'!D1600-'Raw Data'!E1600)&lt;2, 'Raw Data'!AX1600, 0))</f>
        <v/>
      </c>
      <c r="AB1605">
        <f>IF(ISBLANK('Raw Data'!D1600), 0, IF('Raw Data'!E1600-'Raw Data'!D1600&gt;1, 'Raw Data'!AY1600, 0))</f>
        <v/>
      </c>
      <c r="AC1605">
        <f>IF(ISBLANK('Raw Data'!D1600), 0, IF('Raw Data'!D1600-'Raw Data'!E1600&gt;2, 'Raw Data'!AZ1600, 0))</f>
        <v/>
      </c>
      <c r="AD1605">
        <f>IF(ISBLANK('Raw Data'!A1600), 0, IF(ABS('Raw Data'!D1600-'Raw Data'!E1600)&lt;3, 'Raw Data'!BA1600, 0))</f>
        <v/>
      </c>
      <c r="AE1605">
        <f>IF(ISBLANK('Raw Data'!D1600), 0, IF('Raw Data'!E1600-'Raw Data'!D1600&gt;2, 'Raw Data'!BB1600, 0))</f>
        <v/>
      </c>
      <c r="AF1605">
        <f>IF(ISBLANK('Raw Data'!D1600), 0, IF('Raw Data'!D1600-'Raw Data'!E1600&gt;3, 'Raw Data'!BC1600, 0))</f>
        <v/>
      </c>
      <c r="AG1605">
        <f>IF(ISBLANK('Raw Data'!A1600), 0, IF(ABS('Raw Data'!D1600-'Raw Data'!E1600)&lt;4, 'Raw Data'!BD1600, 0))</f>
        <v/>
      </c>
      <c r="AH1605">
        <f>IF(ISBLANK('Raw Data'!D1600), 0, IF('Raw Data'!E1600-'Raw Data'!D1600&gt;3, 'Raw Data'!BE1600, 0))</f>
        <v/>
      </c>
      <c r="AI1605">
        <f>IF(SUM('Raw Data'!D1600:E1600)&gt;'Raw Data'!F1600, 'Raw Data'!G1600, 0)</f>
        <v/>
      </c>
      <c r="AJ1605">
        <f>IF(ISBLANK('Raw Data'!D1600), 0, IF(SUM('Raw Data'!D1600:E1600)&lt;'Raw Data'!F1600, 'Raw Data'!H1600, 0))</f>
        <v/>
      </c>
      <c r="AK1605">
        <f>IF(ISBLANK('Raw Data'!A1600), 0, IF(AND('Raw Data'!D1600&lt;3, 'Raw Data'!E1600&lt;3, 'Raw Data'!F1600&lt;BB$2), 'Raw Data'!AF1600, 0))</f>
        <v/>
      </c>
      <c r="AL1605">
        <f>IF(ISBLANK('Raw Data'!A1600), 0, IF(AND('Raw Data'!D1600&lt;4, 'Raw Data'!E1600&lt;4, 'Raw Data'!F1600&lt;BB$2), 'Raw Data'!AI1600, 0))</f>
        <v/>
      </c>
      <c r="AM1605">
        <f>IF(ISBLANK('Raw Data'!A1600), 0, IF(AND('Raw Data'!D1600&lt;5, 'Raw Data'!E1600&lt;5, 'Raw Data'!F1600&lt;BB$2), 'Raw Data'!AL1600, 0))</f>
        <v/>
      </c>
      <c r="AN1605">
        <f>IF(ISBLANK('Raw Data'!A1600), 0, IF(AND('Raw Data'!D1600&lt;6, 'Raw Data'!E1600&lt;6, 'Raw Data'!F1600&lt;BB$2), 'Raw Data'!AO1600, 0))</f>
        <v/>
      </c>
      <c r="AO1605">
        <f>IF(ISBLANK('Raw Data'!A1600), 0, IF(AND('Raw Data'!I1600&lt;Analysis!$BC$2, 'Raw Data'!D1600-'Raw Data'!E1600&gt;1), 'Raw Data'!AW1600, IF(AND('Raw Data'!J1600&lt;Analysis!$BC$2, 'Raw Data'!E1600-'Raw Data'!D1600&gt;1), 'Raw Data'!AY1600, 0)))</f>
        <v/>
      </c>
      <c r="AP1605">
        <f>IF(ISBLANK('Raw Data'!A1600), 0, IF(AND('Raw Data'!I1600&lt;Analysis!$BC$2, 'Raw Data'!D1600-'Raw Data'!E1600&gt;2), 'Raw Data'!AZ1600, IF(AND('Raw Data'!J1600&lt;Analysis!$BC$2, 'Raw Data'!E1600-'Raw Data'!D1600&gt;2), 'Raw Data'!BB1600, 0)))</f>
        <v/>
      </c>
      <c r="AQ1605">
        <f>IF(ISBLANK('Raw Data'!A1600), 0, IF(AND('Raw Data'!I1600&lt;Analysis!$BC$2, 'Raw Data'!D1600-'Raw Data'!E1600&gt;3), 'Raw Data'!BC1600, IF(AND('Raw Data'!J1600&lt;Analysis!$BC$2, 'Raw Data'!E1600-'Raw Data'!D1600&gt;3), 'Raw Data'!BE1600, 0)))</f>
        <v/>
      </c>
      <c r="AR1605">
        <f>IF('Hidden Analysiss'!D1601=1,IF(ABS('Raw Data'!E1600-'Raw Data'!D1600)&lt;2,'Raw Data'!AX1600,0), 0)</f>
        <v/>
      </c>
      <c r="AS1605">
        <f>IF('Hidden Analysiss'!D1601=1,IF(ABS('Raw Data'!E1600-'Raw Data'!D1600)&lt;3,'Raw Data'!BA1600,0), 0)</f>
        <v/>
      </c>
      <c r="AT1605">
        <f>IF('Hidden Analysiss'!D1601=1,IF(ABS('Raw Data'!E1600-'Raw Data'!D1600)&lt;4,'Raw Data'!BD1600,0), 0)</f>
        <v/>
      </c>
      <c r="AU1605">
        <f>IF(AND('Hidden Analysiss'!E1601=1, ABS('Raw Data'!E1600-'Raw Data'!D1600)&lt;2), 'Raw Data'!AX1600, 0)</f>
        <v/>
      </c>
      <c r="AV1605">
        <f>IF(AND('Hidden Analysiss'!E1601=1, ABS('Raw Data'!E1600-'Raw Data'!D1600)&lt;3), 'Raw Data'!BA1600, 0)</f>
        <v/>
      </c>
      <c r="AW1605">
        <f>IF(AND('Hidden Analysiss'!E1601=1, ABS('Raw Data'!E1600-'Raw Data'!D1600)&lt;3), 'Raw Data'!BD1600, 0)</f>
        <v/>
      </c>
    </row>
    <row r="1606">
      <c r="A1606" s="1">
        <f>'Raw Data'!A1601</f>
        <v/>
      </c>
      <c r="B1606">
        <f>IF('Raw Data'!E1601&gt;'Raw Data'!D1601, 'Raw Data'!J1601, 0)</f>
        <v/>
      </c>
      <c r="C1606">
        <f>IF('Raw Data'!D1601&gt;'Raw Data'!E1601, 'Raw Data'!I1601, 0)</f>
        <v/>
      </c>
      <c r="D1606">
        <f>SUM(G1606:H1606)</f>
        <v/>
      </c>
      <c r="E1606">
        <f>IF(AND('Raw Data'!J1601&lt;'Raw Data'!I1601,'Raw Data'!E1601&gt;'Raw Data'!D1601,'Raw Data'!E1601-'Raw Data'!D1601&gt;3),'Raw Data'!N1601,IF(AND('Raw Data'!I1601&lt;'Raw Data'!J1601,'Raw Data'!D1601&gt;'Raw Data'!E1601,'Raw Data'!D1601-'Raw Data'!E1601&gt;3),'Raw Data'!M1601,0))</f>
        <v/>
      </c>
      <c r="F1606">
        <f>IF(AND('Raw Data'!J1601&lt;'Raw Data'!I1601,'Raw Data'!E1601&gt;'Raw Data'!D1601,'Raw Data'!E1601-'Raw Data'!D1601&lt;4),'Raw Data'!L1601,IF(AND('Raw Data'!I1601&lt;'Raw Data'!J1601,'Raw Data'!D1601&gt;'Raw Data'!E1601,'Raw Data'!D1601-'Raw Data'!E1601&lt;4),'Raw Data'!K1601,0))</f>
        <v/>
      </c>
      <c r="G1606">
        <f>IF(AND('Raw Data'!J1601&lt;'Raw Data'!I1601, 'Raw Data'!E1601&gt;'Raw Data'!D1601), 'Raw Data'!J1601, 0)</f>
        <v/>
      </c>
      <c r="H1606">
        <f>IF(AND('Raw Data'!J1601&gt;'Raw Data'!I1601, 'Raw Data'!E1601&lt;'Raw Data'!D1601), 'Raw Data'!I1601, 0)</f>
        <v/>
      </c>
      <c r="I1606">
        <f>SUM(J1606:K1606)</f>
        <v/>
      </c>
      <c r="J1606">
        <f>IF(AND('Raw Data'!J1601&gt;'Raw Data'!I1601, 'Raw Data'!E1601&gt;'Raw Data'!D1601), 'Raw Data'!J1601, 0)</f>
        <v/>
      </c>
      <c r="K1606">
        <f>IF(AND('Raw Data'!I1601&gt;'Raw Data'!J1601, 'Raw Data'!D1601&gt;'Raw Data'!E1601), 'Raw Data'!I1601, 0)</f>
        <v/>
      </c>
      <c r="L1606">
        <f>IF('Raw Data'!E1601-'Raw Data'!D1601&gt;3, 'Raw Data'!N1601, 0)</f>
        <v/>
      </c>
      <c r="M1606">
        <f>IF('Raw Data'!D1601-'Raw Data'!E1601&gt;3, 'Raw Data'!M1601, 0)</f>
        <v/>
      </c>
      <c r="N1606">
        <f>IF(ISBLANK('Raw Data'!D1601),0,IF(AND('Raw Data'!E1601&gt;'Raw Data'!D1601,'Raw Data'!E1601-'Raw Data'!D1601&gt;0,'Raw Data'!E1601-'Raw Data'!D1601&lt;4),'Raw Data'!L1601, 0))</f>
        <v/>
      </c>
      <c r="O1606">
        <f>IF(ISBLANK('Raw Data'!D1601),0,IF(AND('Raw Data'!E1601&gt;'Raw Data'!D1601,'Raw Data'!E1601-'Raw Data'!D1601&gt;0,'Raw Data'!D1601-'Raw Data'!E1601&lt;4),'Raw Data'!K1601, 0))</f>
        <v/>
      </c>
      <c r="P1606">
        <f>IF('Raw Data'!E1601-'Raw Data'!D1601&gt;3, 'Raw Data'!N1601, IF('Raw Data'!D1601-'Raw Data'!E1601&gt;3, 'Raw Data'!M1601, 0))</f>
        <v/>
      </c>
      <c r="Q1606">
        <f>IF(ISBLANK('Raw Data'!E1601),0,IF(AND('Raw Data'!E1601-'Raw Data'!D1601&lt;4,'Raw Data'!E1601-'Raw Data'!D1601&gt;0),'Raw Data'!L1601,IF(AND('Raw Data'!D1601&gt;'Raw Data'!E1601,'Raw Data'!D1601-'Raw Data'!E1601&gt;0),'Raw Data'!K1601,0)))</f>
        <v/>
      </c>
      <c r="R1606">
        <f>IF(ISBLANK('Raw Data'!K1601),0,IFERROR(IF(MATCH(SMALL('Raw Data'!K1601:N1601,1),L1606:O1606,0),SMALL('Raw Data'!K1601:N1601,1)),0))</f>
        <v/>
      </c>
      <c r="S1606">
        <f>IF(ISBLANK('Raw Data'!K1601),0,IFERROR(IF(MATCH(SMALL('Raw Data'!K1601:N1601,2),L1606:O1606,0),SMALL('Raw Data'!K1601:N1601,2)),0))</f>
        <v/>
      </c>
      <c r="T1606">
        <f>IF(ISBLANK('Raw Data'!K1601),0,IFERROR(IF(MATCH(SMALL('Raw Data'!K1601:N1601,3),L1606:O1606,0),SMALL('Raw Data'!K1601:N1601,3)),0))</f>
        <v/>
      </c>
      <c r="U1606">
        <f>IF(ISBLANK('Raw Data'!K1601),0,IFERROR(IF(MATCH(SMALL('Raw Data'!K1601:N1601,4),L1606:O1606,0),SMALL('Raw Data'!K1601:N1601,4)),0))</f>
        <v/>
      </c>
      <c r="V1606">
        <f>IF(AND('Raw Data'!D1601&lt;3, 'Raw Data'!E1601&lt;3, 'Raw Data'!A1601&gt;0), 'Raw Data'!AF1601, 0)</f>
        <v/>
      </c>
      <c r="W1606">
        <f>IF(AND('Raw Data'!D1601&lt;4, 'Raw Data'!E1601&lt;4, 'Raw Data'!A1601&gt;0), 'Raw Data'!AI1601, 0)</f>
        <v/>
      </c>
      <c r="X1606">
        <f>IF(AND('Raw Data'!D1601&lt;5, 'Raw Data'!E1601&lt;5, 'Raw Data'!A1601&gt;0), 'Raw Data'!AL1601, 0)</f>
        <v/>
      </c>
      <c r="Y1606">
        <f>IF(AND('Raw Data'!D1601&lt;6, 'Raw Data'!E1601&lt;6, 'Raw Data'!A1601&gt;0), 'Raw Data'!AO1601, 0)</f>
        <v/>
      </c>
      <c r="Z1606">
        <f>IF(ISBLANK('Raw Data'!D1601), 0, IF('Raw Data'!D1601-'Raw Data'!E1601&gt;1, 'Raw Data'!AW1601, 0))</f>
        <v/>
      </c>
      <c r="AA1606">
        <f>IF(ISBLANK('Raw Data'!A1601), 0, IF(ABS('Raw Data'!D1601-'Raw Data'!E1601)&lt;2, 'Raw Data'!AX1601, 0))</f>
        <v/>
      </c>
      <c r="AB1606">
        <f>IF(ISBLANK('Raw Data'!D1601), 0, IF('Raw Data'!E1601-'Raw Data'!D1601&gt;1, 'Raw Data'!AY1601, 0))</f>
        <v/>
      </c>
      <c r="AC1606">
        <f>IF(ISBLANK('Raw Data'!D1601), 0, IF('Raw Data'!D1601-'Raw Data'!E1601&gt;2, 'Raw Data'!AZ1601, 0))</f>
        <v/>
      </c>
      <c r="AD1606">
        <f>IF(ISBLANK('Raw Data'!A1601), 0, IF(ABS('Raw Data'!D1601-'Raw Data'!E1601)&lt;3, 'Raw Data'!BA1601, 0))</f>
        <v/>
      </c>
      <c r="AE1606">
        <f>IF(ISBLANK('Raw Data'!D1601), 0, IF('Raw Data'!E1601-'Raw Data'!D1601&gt;2, 'Raw Data'!BB1601, 0))</f>
        <v/>
      </c>
      <c r="AF1606">
        <f>IF(ISBLANK('Raw Data'!D1601), 0, IF('Raw Data'!D1601-'Raw Data'!E1601&gt;3, 'Raw Data'!BC1601, 0))</f>
        <v/>
      </c>
      <c r="AG1606">
        <f>IF(ISBLANK('Raw Data'!A1601), 0, IF(ABS('Raw Data'!D1601-'Raw Data'!E1601)&lt;4, 'Raw Data'!BD1601, 0))</f>
        <v/>
      </c>
      <c r="AH1606">
        <f>IF(ISBLANK('Raw Data'!D1601), 0, IF('Raw Data'!E1601-'Raw Data'!D1601&gt;3, 'Raw Data'!BE1601, 0))</f>
        <v/>
      </c>
      <c r="AI1606">
        <f>IF(SUM('Raw Data'!D1601:E1601)&gt;'Raw Data'!F1601, 'Raw Data'!G1601, 0)</f>
        <v/>
      </c>
      <c r="AJ1606">
        <f>IF(ISBLANK('Raw Data'!D1601), 0, IF(SUM('Raw Data'!D1601:E1601)&lt;'Raw Data'!F1601, 'Raw Data'!H1601, 0))</f>
        <v/>
      </c>
      <c r="AK1606">
        <f>IF(ISBLANK('Raw Data'!A1601), 0, IF(AND('Raw Data'!D1601&lt;3, 'Raw Data'!E1601&lt;3, 'Raw Data'!F1601&lt;BB$2), 'Raw Data'!AF1601, 0))</f>
        <v/>
      </c>
      <c r="AL1606">
        <f>IF(ISBLANK('Raw Data'!A1601), 0, IF(AND('Raw Data'!D1601&lt;4, 'Raw Data'!E1601&lt;4, 'Raw Data'!F1601&lt;BB$2), 'Raw Data'!AI1601, 0))</f>
        <v/>
      </c>
      <c r="AM1606">
        <f>IF(ISBLANK('Raw Data'!A1601), 0, IF(AND('Raw Data'!D1601&lt;5, 'Raw Data'!E1601&lt;5, 'Raw Data'!F1601&lt;BB$2), 'Raw Data'!AL1601, 0))</f>
        <v/>
      </c>
      <c r="AN1606">
        <f>IF(ISBLANK('Raw Data'!A1601), 0, IF(AND('Raw Data'!D1601&lt;6, 'Raw Data'!E1601&lt;6, 'Raw Data'!F1601&lt;BB$2), 'Raw Data'!AO1601, 0))</f>
        <v/>
      </c>
      <c r="AO1606">
        <f>IF(ISBLANK('Raw Data'!A1601), 0, IF(AND('Raw Data'!I1601&lt;Analysis!$BC$2, 'Raw Data'!D1601-'Raw Data'!E1601&gt;1), 'Raw Data'!AW1601, IF(AND('Raw Data'!J1601&lt;Analysis!$BC$2, 'Raw Data'!E1601-'Raw Data'!D1601&gt;1), 'Raw Data'!AY1601, 0)))</f>
        <v/>
      </c>
      <c r="AP1606">
        <f>IF(ISBLANK('Raw Data'!A1601), 0, IF(AND('Raw Data'!I1601&lt;Analysis!$BC$2, 'Raw Data'!D1601-'Raw Data'!E1601&gt;2), 'Raw Data'!AZ1601, IF(AND('Raw Data'!J1601&lt;Analysis!$BC$2, 'Raw Data'!E1601-'Raw Data'!D1601&gt;2), 'Raw Data'!BB1601, 0)))</f>
        <v/>
      </c>
      <c r="AQ1606">
        <f>IF(ISBLANK('Raw Data'!A1601), 0, IF(AND('Raw Data'!I1601&lt;Analysis!$BC$2, 'Raw Data'!D1601-'Raw Data'!E1601&gt;3), 'Raw Data'!BC1601, IF(AND('Raw Data'!J1601&lt;Analysis!$BC$2, 'Raw Data'!E1601-'Raw Data'!D1601&gt;3), 'Raw Data'!BE1601, 0)))</f>
        <v/>
      </c>
      <c r="AR1606">
        <f>IF('Hidden Analysiss'!D1602=1,IF(ABS('Raw Data'!E1601-'Raw Data'!D1601)&lt;2,'Raw Data'!AX1601,0), 0)</f>
        <v/>
      </c>
      <c r="AS1606">
        <f>IF('Hidden Analysiss'!D1602=1,IF(ABS('Raw Data'!E1601-'Raw Data'!D1601)&lt;3,'Raw Data'!BA1601,0), 0)</f>
        <v/>
      </c>
      <c r="AT1606">
        <f>IF('Hidden Analysiss'!D1602=1,IF(ABS('Raw Data'!E1601-'Raw Data'!D1601)&lt;4,'Raw Data'!BD1601,0), 0)</f>
        <v/>
      </c>
      <c r="AU1606">
        <f>IF(AND('Hidden Analysiss'!E1602=1, ABS('Raw Data'!E1601-'Raw Data'!D1601)&lt;2), 'Raw Data'!AX1601, 0)</f>
        <v/>
      </c>
      <c r="AV1606">
        <f>IF(AND('Hidden Analysiss'!E1602=1, ABS('Raw Data'!E1601-'Raw Data'!D1601)&lt;3), 'Raw Data'!BA1601, 0)</f>
        <v/>
      </c>
      <c r="AW1606">
        <f>IF(AND('Hidden Analysiss'!E1602=1, ABS('Raw Data'!E1601-'Raw Data'!D1601)&lt;3), 'Raw Data'!BD1601, 0)</f>
        <v/>
      </c>
    </row>
    <row r="1607">
      <c r="A1607" s="1">
        <f>'Raw Data'!A1602</f>
        <v/>
      </c>
      <c r="B1607">
        <f>IF('Raw Data'!E1602&gt;'Raw Data'!D1602, 'Raw Data'!J1602, 0)</f>
        <v/>
      </c>
      <c r="C1607">
        <f>IF('Raw Data'!D1602&gt;'Raw Data'!E1602, 'Raw Data'!I1602, 0)</f>
        <v/>
      </c>
      <c r="D1607">
        <f>SUM(G1607:H1607)</f>
        <v/>
      </c>
      <c r="E1607">
        <f>IF(AND('Raw Data'!J1602&lt;'Raw Data'!I1602,'Raw Data'!E1602&gt;'Raw Data'!D1602,'Raw Data'!E1602-'Raw Data'!D1602&gt;3),'Raw Data'!N1602,IF(AND('Raw Data'!I1602&lt;'Raw Data'!J1602,'Raw Data'!D1602&gt;'Raw Data'!E1602,'Raw Data'!D1602-'Raw Data'!E1602&gt;3),'Raw Data'!M1602,0))</f>
        <v/>
      </c>
      <c r="F1607">
        <f>IF(AND('Raw Data'!J1602&lt;'Raw Data'!I1602,'Raw Data'!E1602&gt;'Raw Data'!D1602,'Raw Data'!E1602-'Raw Data'!D1602&lt;4),'Raw Data'!L1602,IF(AND('Raw Data'!I1602&lt;'Raw Data'!J1602,'Raw Data'!D1602&gt;'Raw Data'!E1602,'Raw Data'!D1602-'Raw Data'!E1602&lt;4),'Raw Data'!K1602,0))</f>
        <v/>
      </c>
      <c r="G1607">
        <f>IF(AND('Raw Data'!J1602&lt;'Raw Data'!I1602, 'Raw Data'!E1602&gt;'Raw Data'!D1602), 'Raw Data'!J1602, 0)</f>
        <v/>
      </c>
      <c r="H1607">
        <f>IF(AND('Raw Data'!J1602&gt;'Raw Data'!I1602, 'Raw Data'!E1602&lt;'Raw Data'!D1602), 'Raw Data'!I1602, 0)</f>
        <v/>
      </c>
      <c r="I1607">
        <f>SUM(J1607:K1607)</f>
        <v/>
      </c>
      <c r="J1607">
        <f>IF(AND('Raw Data'!J1602&gt;'Raw Data'!I1602, 'Raw Data'!E1602&gt;'Raw Data'!D1602), 'Raw Data'!J1602, 0)</f>
        <v/>
      </c>
      <c r="K1607">
        <f>IF(AND('Raw Data'!I1602&gt;'Raw Data'!J1602, 'Raw Data'!D1602&gt;'Raw Data'!E1602), 'Raw Data'!I1602, 0)</f>
        <v/>
      </c>
      <c r="L1607">
        <f>IF('Raw Data'!E1602-'Raw Data'!D1602&gt;3, 'Raw Data'!N1602, 0)</f>
        <v/>
      </c>
      <c r="M1607">
        <f>IF('Raw Data'!D1602-'Raw Data'!E1602&gt;3, 'Raw Data'!M1602, 0)</f>
        <v/>
      </c>
      <c r="N1607">
        <f>IF(ISBLANK('Raw Data'!D1602),0,IF(AND('Raw Data'!E1602&gt;'Raw Data'!D1602,'Raw Data'!E1602-'Raw Data'!D1602&gt;0,'Raw Data'!E1602-'Raw Data'!D1602&lt;4),'Raw Data'!L1602, 0))</f>
        <v/>
      </c>
      <c r="O1607">
        <f>IF(ISBLANK('Raw Data'!D1602),0,IF(AND('Raw Data'!E1602&gt;'Raw Data'!D1602,'Raw Data'!E1602-'Raw Data'!D1602&gt;0,'Raw Data'!D1602-'Raw Data'!E1602&lt;4),'Raw Data'!K1602, 0))</f>
        <v/>
      </c>
      <c r="P1607">
        <f>IF('Raw Data'!E1602-'Raw Data'!D1602&gt;3, 'Raw Data'!N1602, IF('Raw Data'!D1602-'Raw Data'!E1602&gt;3, 'Raw Data'!M1602, 0))</f>
        <v/>
      </c>
      <c r="Q1607">
        <f>IF(ISBLANK('Raw Data'!E1602),0,IF(AND('Raw Data'!E1602-'Raw Data'!D1602&lt;4,'Raw Data'!E1602-'Raw Data'!D1602&gt;0),'Raw Data'!L1602,IF(AND('Raw Data'!D1602&gt;'Raw Data'!E1602,'Raw Data'!D1602-'Raw Data'!E1602&gt;0),'Raw Data'!K1602,0)))</f>
        <v/>
      </c>
      <c r="R1607">
        <f>IF(ISBLANK('Raw Data'!K1602),0,IFERROR(IF(MATCH(SMALL('Raw Data'!K1602:N1602,1),L1607:O1607,0),SMALL('Raw Data'!K1602:N1602,1)),0))</f>
        <v/>
      </c>
      <c r="S1607">
        <f>IF(ISBLANK('Raw Data'!K1602),0,IFERROR(IF(MATCH(SMALL('Raw Data'!K1602:N1602,2),L1607:O1607,0),SMALL('Raw Data'!K1602:N1602,2)),0))</f>
        <v/>
      </c>
      <c r="T1607">
        <f>IF(ISBLANK('Raw Data'!K1602),0,IFERROR(IF(MATCH(SMALL('Raw Data'!K1602:N1602,3),L1607:O1607,0),SMALL('Raw Data'!K1602:N1602,3)),0))</f>
        <v/>
      </c>
      <c r="U1607">
        <f>IF(ISBLANK('Raw Data'!K1602),0,IFERROR(IF(MATCH(SMALL('Raw Data'!K1602:N1602,4),L1607:O1607,0),SMALL('Raw Data'!K1602:N1602,4)),0))</f>
        <v/>
      </c>
      <c r="V1607">
        <f>IF(AND('Raw Data'!D1602&lt;3, 'Raw Data'!E1602&lt;3, 'Raw Data'!A1602&gt;0), 'Raw Data'!AF1602, 0)</f>
        <v/>
      </c>
      <c r="W1607">
        <f>IF(AND('Raw Data'!D1602&lt;4, 'Raw Data'!E1602&lt;4, 'Raw Data'!A1602&gt;0), 'Raw Data'!AI1602, 0)</f>
        <v/>
      </c>
      <c r="X1607">
        <f>IF(AND('Raw Data'!D1602&lt;5, 'Raw Data'!E1602&lt;5, 'Raw Data'!A1602&gt;0), 'Raw Data'!AL1602, 0)</f>
        <v/>
      </c>
      <c r="Y1607">
        <f>IF(AND('Raw Data'!D1602&lt;6, 'Raw Data'!E1602&lt;6, 'Raw Data'!A1602&gt;0), 'Raw Data'!AO1602, 0)</f>
        <v/>
      </c>
      <c r="Z1607">
        <f>IF(ISBLANK('Raw Data'!D1602), 0, IF('Raw Data'!D1602-'Raw Data'!E1602&gt;1, 'Raw Data'!AW1602, 0))</f>
        <v/>
      </c>
      <c r="AA1607">
        <f>IF(ISBLANK('Raw Data'!A1602), 0, IF(ABS('Raw Data'!D1602-'Raw Data'!E1602)&lt;2, 'Raw Data'!AX1602, 0))</f>
        <v/>
      </c>
      <c r="AB1607">
        <f>IF(ISBLANK('Raw Data'!D1602), 0, IF('Raw Data'!E1602-'Raw Data'!D1602&gt;1, 'Raw Data'!AY1602, 0))</f>
        <v/>
      </c>
      <c r="AC1607">
        <f>IF(ISBLANK('Raw Data'!D1602), 0, IF('Raw Data'!D1602-'Raw Data'!E1602&gt;2, 'Raw Data'!AZ1602, 0))</f>
        <v/>
      </c>
      <c r="AD1607">
        <f>IF(ISBLANK('Raw Data'!A1602), 0, IF(ABS('Raw Data'!D1602-'Raw Data'!E1602)&lt;3, 'Raw Data'!BA1602, 0))</f>
        <v/>
      </c>
      <c r="AE1607">
        <f>IF(ISBLANK('Raw Data'!D1602), 0, IF('Raw Data'!E1602-'Raw Data'!D1602&gt;2, 'Raw Data'!BB1602, 0))</f>
        <v/>
      </c>
      <c r="AF1607">
        <f>IF(ISBLANK('Raw Data'!D1602), 0, IF('Raw Data'!D1602-'Raw Data'!E1602&gt;3, 'Raw Data'!BC1602, 0))</f>
        <v/>
      </c>
      <c r="AG1607">
        <f>IF(ISBLANK('Raw Data'!A1602), 0, IF(ABS('Raw Data'!D1602-'Raw Data'!E1602)&lt;4, 'Raw Data'!BD1602, 0))</f>
        <v/>
      </c>
      <c r="AH1607">
        <f>IF(ISBLANK('Raw Data'!D1602), 0, IF('Raw Data'!E1602-'Raw Data'!D1602&gt;3, 'Raw Data'!BE1602, 0))</f>
        <v/>
      </c>
      <c r="AI1607">
        <f>IF(SUM('Raw Data'!D1602:E1602)&gt;'Raw Data'!F1602, 'Raw Data'!G1602, 0)</f>
        <v/>
      </c>
      <c r="AJ1607">
        <f>IF(ISBLANK('Raw Data'!D1602), 0, IF(SUM('Raw Data'!D1602:E1602)&lt;'Raw Data'!F1602, 'Raw Data'!H1602, 0))</f>
        <v/>
      </c>
      <c r="AK1607">
        <f>IF(ISBLANK('Raw Data'!A1602), 0, IF(AND('Raw Data'!D1602&lt;3, 'Raw Data'!E1602&lt;3, 'Raw Data'!F1602&lt;BB$2), 'Raw Data'!AF1602, 0))</f>
        <v/>
      </c>
      <c r="AL1607">
        <f>IF(ISBLANK('Raw Data'!A1602), 0, IF(AND('Raw Data'!D1602&lt;4, 'Raw Data'!E1602&lt;4, 'Raw Data'!F1602&lt;BB$2), 'Raw Data'!AI1602, 0))</f>
        <v/>
      </c>
      <c r="AM1607">
        <f>IF(ISBLANK('Raw Data'!A1602), 0, IF(AND('Raw Data'!D1602&lt;5, 'Raw Data'!E1602&lt;5, 'Raw Data'!F1602&lt;BB$2), 'Raw Data'!AL1602, 0))</f>
        <v/>
      </c>
      <c r="AN1607">
        <f>IF(ISBLANK('Raw Data'!A1602), 0, IF(AND('Raw Data'!D1602&lt;6, 'Raw Data'!E1602&lt;6, 'Raw Data'!F1602&lt;BB$2), 'Raw Data'!AO1602, 0))</f>
        <v/>
      </c>
      <c r="AO1607">
        <f>IF(ISBLANK('Raw Data'!A1602), 0, IF(AND('Raw Data'!I1602&lt;Analysis!$BC$2, 'Raw Data'!D1602-'Raw Data'!E1602&gt;1), 'Raw Data'!AW1602, IF(AND('Raw Data'!J1602&lt;Analysis!$BC$2, 'Raw Data'!E1602-'Raw Data'!D1602&gt;1), 'Raw Data'!AY1602, 0)))</f>
        <v/>
      </c>
      <c r="AP1607">
        <f>IF(ISBLANK('Raw Data'!A1602), 0, IF(AND('Raw Data'!I1602&lt;Analysis!$BC$2, 'Raw Data'!D1602-'Raw Data'!E1602&gt;2), 'Raw Data'!AZ1602, IF(AND('Raw Data'!J1602&lt;Analysis!$BC$2, 'Raw Data'!E1602-'Raw Data'!D1602&gt;2), 'Raw Data'!BB1602, 0)))</f>
        <v/>
      </c>
      <c r="AQ1607">
        <f>IF(ISBLANK('Raw Data'!A1602), 0, IF(AND('Raw Data'!I1602&lt;Analysis!$BC$2, 'Raw Data'!D1602-'Raw Data'!E1602&gt;3), 'Raw Data'!BC1602, IF(AND('Raw Data'!J1602&lt;Analysis!$BC$2, 'Raw Data'!E1602-'Raw Data'!D1602&gt;3), 'Raw Data'!BE1602, 0)))</f>
        <v/>
      </c>
      <c r="AR1607">
        <f>IF('Hidden Analysiss'!D1603=1,IF(ABS('Raw Data'!E1602-'Raw Data'!D1602)&lt;2,'Raw Data'!AX1602,0), 0)</f>
        <v/>
      </c>
      <c r="AS1607">
        <f>IF('Hidden Analysiss'!D1603=1,IF(ABS('Raw Data'!E1602-'Raw Data'!D1602)&lt;3,'Raw Data'!BA1602,0), 0)</f>
        <v/>
      </c>
      <c r="AT1607">
        <f>IF('Hidden Analysiss'!D1603=1,IF(ABS('Raw Data'!E1602-'Raw Data'!D1602)&lt;4,'Raw Data'!BD1602,0), 0)</f>
        <v/>
      </c>
      <c r="AU1607">
        <f>IF(AND('Hidden Analysiss'!E1603=1, ABS('Raw Data'!E1602-'Raw Data'!D1602)&lt;2), 'Raw Data'!AX1602, 0)</f>
        <v/>
      </c>
      <c r="AV1607">
        <f>IF(AND('Hidden Analysiss'!E1603=1, ABS('Raw Data'!E1602-'Raw Data'!D1602)&lt;3), 'Raw Data'!BA1602, 0)</f>
        <v/>
      </c>
      <c r="AW1607">
        <f>IF(AND('Hidden Analysiss'!E1603=1, ABS('Raw Data'!E1602-'Raw Data'!D1602)&lt;3), 'Raw Data'!BD1602, 0)</f>
        <v/>
      </c>
    </row>
    <row r="1608">
      <c r="A1608" s="1">
        <f>'Raw Data'!A1603</f>
        <v/>
      </c>
      <c r="B1608">
        <f>IF('Raw Data'!E1603&gt;'Raw Data'!D1603, 'Raw Data'!J1603, 0)</f>
        <v/>
      </c>
      <c r="C1608">
        <f>IF('Raw Data'!D1603&gt;'Raw Data'!E1603, 'Raw Data'!I1603, 0)</f>
        <v/>
      </c>
      <c r="D1608">
        <f>SUM(G1608:H1608)</f>
        <v/>
      </c>
      <c r="E1608">
        <f>IF(AND('Raw Data'!J1603&lt;'Raw Data'!I1603,'Raw Data'!E1603&gt;'Raw Data'!D1603,'Raw Data'!E1603-'Raw Data'!D1603&gt;3),'Raw Data'!N1603,IF(AND('Raw Data'!I1603&lt;'Raw Data'!J1603,'Raw Data'!D1603&gt;'Raw Data'!E1603,'Raw Data'!D1603-'Raw Data'!E1603&gt;3),'Raw Data'!M1603,0))</f>
        <v/>
      </c>
      <c r="F1608">
        <f>IF(AND('Raw Data'!J1603&lt;'Raw Data'!I1603,'Raw Data'!E1603&gt;'Raw Data'!D1603,'Raw Data'!E1603-'Raw Data'!D1603&lt;4),'Raw Data'!L1603,IF(AND('Raw Data'!I1603&lt;'Raw Data'!J1603,'Raw Data'!D1603&gt;'Raw Data'!E1603,'Raw Data'!D1603-'Raw Data'!E1603&lt;4),'Raw Data'!K1603,0))</f>
        <v/>
      </c>
      <c r="G1608">
        <f>IF(AND('Raw Data'!J1603&lt;'Raw Data'!I1603, 'Raw Data'!E1603&gt;'Raw Data'!D1603), 'Raw Data'!J1603, 0)</f>
        <v/>
      </c>
      <c r="H1608">
        <f>IF(AND('Raw Data'!J1603&gt;'Raw Data'!I1603, 'Raw Data'!E1603&lt;'Raw Data'!D1603), 'Raw Data'!I1603, 0)</f>
        <v/>
      </c>
      <c r="I1608">
        <f>SUM(J1608:K1608)</f>
        <v/>
      </c>
      <c r="J1608">
        <f>IF(AND('Raw Data'!J1603&gt;'Raw Data'!I1603, 'Raw Data'!E1603&gt;'Raw Data'!D1603), 'Raw Data'!J1603, 0)</f>
        <v/>
      </c>
      <c r="K1608">
        <f>IF(AND('Raw Data'!I1603&gt;'Raw Data'!J1603, 'Raw Data'!D1603&gt;'Raw Data'!E1603), 'Raw Data'!I1603, 0)</f>
        <v/>
      </c>
      <c r="L1608">
        <f>IF('Raw Data'!E1603-'Raw Data'!D1603&gt;3, 'Raw Data'!N1603, 0)</f>
        <v/>
      </c>
      <c r="M1608">
        <f>IF('Raw Data'!D1603-'Raw Data'!E1603&gt;3, 'Raw Data'!M1603, 0)</f>
        <v/>
      </c>
      <c r="N1608">
        <f>IF(ISBLANK('Raw Data'!D1603),0,IF(AND('Raw Data'!E1603&gt;'Raw Data'!D1603,'Raw Data'!E1603-'Raw Data'!D1603&gt;0,'Raw Data'!E1603-'Raw Data'!D1603&lt;4),'Raw Data'!L1603, 0))</f>
        <v/>
      </c>
      <c r="O1608">
        <f>IF(ISBLANK('Raw Data'!D1603),0,IF(AND('Raw Data'!E1603&gt;'Raw Data'!D1603,'Raw Data'!E1603-'Raw Data'!D1603&gt;0,'Raw Data'!D1603-'Raw Data'!E1603&lt;4),'Raw Data'!K1603, 0))</f>
        <v/>
      </c>
      <c r="P1608">
        <f>IF('Raw Data'!E1603-'Raw Data'!D1603&gt;3, 'Raw Data'!N1603, IF('Raw Data'!D1603-'Raw Data'!E1603&gt;3, 'Raw Data'!M1603, 0))</f>
        <v/>
      </c>
      <c r="Q1608">
        <f>IF(ISBLANK('Raw Data'!E1603),0,IF(AND('Raw Data'!E1603-'Raw Data'!D1603&lt;4,'Raw Data'!E1603-'Raw Data'!D1603&gt;0),'Raw Data'!L1603,IF(AND('Raw Data'!D1603&gt;'Raw Data'!E1603,'Raw Data'!D1603-'Raw Data'!E1603&gt;0),'Raw Data'!K1603,0)))</f>
        <v/>
      </c>
      <c r="R1608">
        <f>IF(ISBLANK('Raw Data'!K1603),0,IFERROR(IF(MATCH(SMALL('Raw Data'!K1603:N1603,1),L1608:O1608,0),SMALL('Raw Data'!K1603:N1603,1)),0))</f>
        <v/>
      </c>
      <c r="S1608">
        <f>IF(ISBLANK('Raw Data'!K1603),0,IFERROR(IF(MATCH(SMALL('Raw Data'!K1603:N1603,2),L1608:O1608,0),SMALL('Raw Data'!K1603:N1603,2)),0))</f>
        <v/>
      </c>
      <c r="T1608">
        <f>IF(ISBLANK('Raw Data'!K1603),0,IFERROR(IF(MATCH(SMALL('Raw Data'!K1603:N1603,3),L1608:O1608,0),SMALL('Raw Data'!K1603:N1603,3)),0))</f>
        <v/>
      </c>
      <c r="U1608">
        <f>IF(ISBLANK('Raw Data'!K1603),0,IFERROR(IF(MATCH(SMALL('Raw Data'!K1603:N1603,4),L1608:O1608,0),SMALL('Raw Data'!K1603:N1603,4)),0))</f>
        <v/>
      </c>
      <c r="V1608">
        <f>IF(AND('Raw Data'!D1603&lt;3, 'Raw Data'!E1603&lt;3, 'Raw Data'!A1603&gt;0), 'Raw Data'!AF1603, 0)</f>
        <v/>
      </c>
      <c r="W1608">
        <f>IF(AND('Raw Data'!D1603&lt;4, 'Raw Data'!E1603&lt;4, 'Raw Data'!A1603&gt;0), 'Raw Data'!AI1603, 0)</f>
        <v/>
      </c>
      <c r="X1608">
        <f>IF(AND('Raw Data'!D1603&lt;5, 'Raw Data'!E1603&lt;5, 'Raw Data'!A1603&gt;0), 'Raw Data'!AL1603, 0)</f>
        <v/>
      </c>
      <c r="Y1608">
        <f>IF(AND('Raw Data'!D1603&lt;6, 'Raw Data'!E1603&lt;6, 'Raw Data'!A1603&gt;0), 'Raw Data'!AO1603, 0)</f>
        <v/>
      </c>
      <c r="Z1608">
        <f>IF(ISBLANK('Raw Data'!D1603), 0, IF('Raw Data'!D1603-'Raw Data'!E1603&gt;1, 'Raw Data'!AW1603, 0))</f>
        <v/>
      </c>
      <c r="AA1608">
        <f>IF(ISBLANK('Raw Data'!A1603), 0, IF(ABS('Raw Data'!D1603-'Raw Data'!E1603)&lt;2, 'Raw Data'!AX1603, 0))</f>
        <v/>
      </c>
      <c r="AB1608">
        <f>IF(ISBLANK('Raw Data'!D1603), 0, IF('Raw Data'!E1603-'Raw Data'!D1603&gt;1, 'Raw Data'!AY1603, 0))</f>
        <v/>
      </c>
      <c r="AC1608">
        <f>IF(ISBLANK('Raw Data'!D1603), 0, IF('Raw Data'!D1603-'Raw Data'!E1603&gt;2, 'Raw Data'!AZ1603, 0))</f>
        <v/>
      </c>
      <c r="AD1608">
        <f>IF(ISBLANK('Raw Data'!A1603), 0, IF(ABS('Raw Data'!D1603-'Raw Data'!E1603)&lt;3, 'Raw Data'!BA1603, 0))</f>
        <v/>
      </c>
      <c r="AE1608">
        <f>IF(ISBLANK('Raw Data'!D1603), 0, IF('Raw Data'!E1603-'Raw Data'!D1603&gt;2, 'Raw Data'!BB1603, 0))</f>
        <v/>
      </c>
      <c r="AF1608">
        <f>IF(ISBLANK('Raw Data'!D1603), 0, IF('Raw Data'!D1603-'Raw Data'!E1603&gt;3, 'Raw Data'!BC1603, 0))</f>
        <v/>
      </c>
      <c r="AG1608">
        <f>IF(ISBLANK('Raw Data'!A1603), 0, IF(ABS('Raw Data'!D1603-'Raw Data'!E1603)&lt;4, 'Raw Data'!BD1603, 0))</f>
        <v/>
      </c>
      <c r="AH1608">
        <f>IF(ISBLANK('Raw Data'!D1603), 0, IF('Raw Data'!E1603-'Raw Data'!D1603&gt;3, 'Raw Data'!BE1603, 0))</f>
        <v/>
      </c>
      <c r="AI1608">
        <f>IF(SUM('Raw Data'!D1603:E1603)&gt;'Raw Data'!F1603, 'Raw Data'!G1603, 0)</f>
        <v/>
      </c>
      <c r="AJ1608">
        <f>IF(ISBLANK('Raw Data'!D1603), 0, IF(SUM('Raw Data'!D1603:E1603)&lt;'Raw Data'!F1603, 'Raw Data'!H1603, 0))</f>
        <v/>
      </c>
      <c r="AK1608">
        <f>IF(ISBLANK('Raw Data'!A1603), 0, IF(AND('Raw Data'!D1603&lt;3, 'Raw Data'!E1603&lt;3, 'Raw Data'!F1603&lt;BB$2), 'Raw Data'!AF1603, 0))</f>
        <v/>
      </c>
      <c r="AL1608">
        <f>IF(ISBLANK('Raw Data'!A1603), 0, IF(AND('Raw Data'!D1603&lt;4, 'Raw Data'!E1603&lt;4, 'Raw Data'!F1603&lt;BB$2), 'Raw Data'!AI1603, 0))</f>
        <v/>
      </c>
      <c r="AM1608">
        <f>IF(ISBLANK('Raw Data'!A1603), 0, IF(AND('Raw Data'!D1603&lt;5, 'Raw Data'!E1603&lt;5, 'Raw Data'!F1603&lt;BB$2), 'Raw Data'!AL1603, 0))</f>
        <v/>
      </c>
      <c r="AN1608">
        <f>IF(ISBLANK('Raw Data'!A1603), 0, IF(AND('Raw Data'!D1603&lt;6, 'Raw Data'!E1603&lt;6, 'Raw Data'!F1603&lt;BB$2), 'Raw Data'!AO1603, 0))</f>
        <v/>
      </c>
      <c r="AO1608">
        <f>IF(ISBLANK('Raw Data'!A1603), 0, IF(AND('Raw Data'!I1603&lt;Analysis!$BC$2, 'Raw Data'!D1603-'Raw Data'!E1603&gt;1), 'Raw Data'!AW1603, IF(AND('Raw Data'!J1603&lt;Analysis!$BC$2, 'Raw Data'!E1603-'Raw Data'!D1603&gt;1), 'Raw Data'!AY1603, 0)))</f>
        <v/>
      </c>
      <c r="AP1608">
        <f>IF(ISBLANK('Raw Data'!A1603), 0, IF(AND('Raw Data'!I1603&lt;Analysis!$BC$2, 'Raw Data'!D1603-'Raw Data'!E1603&gt;2), 'Raw Data'!AZ1603, IF(AND('Raw Data'!J1603&lt;Analysis!$BC$2, 'Raw Data'!E1603-'Raw Data'!D1603&gt;2), 'Raw Data'!BB1603, 0)))</f>
        <v/>
      </c>
      <c r="AQ1608">
        <f>IF(ISBLANK('Raw Data'!A1603), 0, IF(AND('Raw Data'!I1603&lt;Analysis!$BC$2, 'Raw Data'!D1603-'Raw Data'!E1603&gt;3), 'Raw Data'!BC1603, IF(AND('Raw Data'!J1603&lt;Analysis!$BC$2, 'Raw Data'!E1603-'Raw Data'!D1603&gt;3), 'Raw Data'!BE1603, 0)))</f>
        <v/>
      </c>
      <c r="AR1608">
        <f>IF('Hidden Analysiss'!D1604=1,IF(ABS('Raw Data'!E1603-'Raw Data'!D1603)&lt;2,'Raw Data'!AX1603,0), 0)</f>
        <v/>
      </c>
      <c r="AS1608">
        <f>IF('Hidden Analysiss'!D1604=1,IF(ABS('Raw Data'!E1603-'Raw Data'!D1603)&lt;3,'Raw Data'!BA1603,0), 0)</f>
        <v/>
      </c>
      <c r="AT1608">
        <f>IF('Hidden Analysiss'!D1604=1,IF(ABS('Raw Data'!E1603-'Raw Data'!D1603)&lt;4,'Raw Data'!BD1603,0), 0)</f>
        <v/>
      </c>
      <c r="AU1608">
        <f>IF(AND('Hidden Analysiss'!E1604=1, ABS('Raw Data'!E1603-'Raw Data'!D1603)&lt;2), 'Raw Data'!AX1603, 0)</f>
        <v/>
      </c>
      <c r="AV1608">
        <f>IF(AND('Hidden Analysiss'!E1604=1, ABS('Raw Data'!E1603-'Raw Data'!D1603)&lt;3), 'Raw Data'!BA1603, 0)</f>
        <v/>
      </c>
      <c r="AW1608">
        <f>IF(AND('Hidden Analysiss'!E1604=1, ABS('Raw Data'!E1603-'Raw Data'!D1603)&lt;3), 'Raw Data'!BD1603, 0)</f>
        <v/>
      </c>
    </row>
    <row r="1609">
      <c r="A1609" s="1">
        <f>'Raw Data'!A1604</f>
        <v/>
      </c>
      <c r="B1609">
        <f>IF('Raw Data'!E1604&gt;'Raw Data'!D1604, 'Raw Data'!J1604, 0)</f>
        <v/>
      </c>
      <c r="C1609">
        <f>IF('Raw Data'!D1604&gt;'Raw Data'!E1604, 'Raw Data'!I1604, 0)</f>
        <v/>
      </c>
      <c r="D1609">
        <f>SUM(G1609:H1609)</f>
        <v/>
      </c>
      <c r="E1609">
        <f>IF(AND('Raw Data'!J1604&lt;'Raw Data'!I1604,'Raw Data'!E1604&gt;'Raw Data'!D1604,'Raw Data'!E1604-'Raw Data'!D1604&gt;3),'Raw Data'!N1604,IF(AND('Raw Data'!I1604&lt;'Raw Data'!J1604,'Raw Data'!D1604&gt;'Raw Data'!E1604,'Raw Data'!D1604-'Raw Data'!E1604&gt;3),'Raw Data'!M1604,0))</f>
        <v/>
      </c>
      <c r="F1609">
        <f>IF(AND('Raw Data'!J1604&lt;'Raw Data'!I1604,'Raw Data'!E1604&gt;'Raw Data'!D1604,'Raw Data'!E1604-'Raw Data'!D1604&lt;4),'Raw Data'!L1604,IF(AND('Raw Data'!I1604&lt;'Raw Data'!J1604,'Raw Data'!D1604&gt;'Raw Data'!E1604,'Raw Data'!D1604-'Raw Data'!E1604&lt;4),'Raw Data'!K1604,0))</f>
        <v/>
      </c>
      <c r="G1609">
        <f>IF(AND('Raw Data'!J1604&lt;'Raw Data'!I1604, 'Raw Data'!E1604&gt;'Raw Data'!D1604), 'Raw Data'!J1604, 0)</f>
        <v/>
      </c>
      <c r="H1609">
        <f>IF(AND('Raw Data'!J1604&gt;'Raw Data'!I1604, 'Raw Data'!E1604&lt;'Raw Data'!D1604), 'Raw Data'!I1604, 0)</f>
        <v/>
      </c>
      <c r="I1609">
        <f>SUM(J1609:K1609)</f>
        <v/>
      </c>
      <c r="J1609">
        <f>IF(AND('Raw Data'!J1604&gt;'Raw Data'!I1604, 'Raw Data'!E1604&gt;'Raw Data'!D1604), 'Raw Data'!J1604, 0)</f>
        <v/>
      </c>
      <c r="K1609">
        <f>IF(AND('Raw Data'!I1604&gt;'Raw Data'!J1604, 'Raw Data'!D1604&gt;'Raw Data'!E1604), 'Raw Data'!I1604, 0)</f>
        <v/>
      </c>
      <c r="L1609">
        <f>IF('Raw Data'!E1604-'Raw Data'!D1604&gt;3, 'Raw Data'!N1604, 0)</f>
        <v/>
      </c>
      <c r="M1609">
        <f>IF('Raw Data'!D1604-'Raw Data'!E1604&gt;3, 'Raw Data'!M1604, 0)</f>
        <v/>
      </c>
      <c r="N1609">
        <f>IF(ISBLANK('Raw Data'!D1604),0,IF(AND('Raw Data'!E1604&gt;'Raw Data'!D1604,'Raw Data'!E1604-'Raw Data'!D1604&gt;0,'Raw Data'!E1604-'Raw Data'!D1604&lt;4),'Raw Data'!L1604, 0))</f>
        <v/>
      </c>
      <c r="O1609">
        <f>IF(ISBLANK('Raw Data'!D1604),0,IF(AND('Raw Data'!E1604&gt;'Raw Data'!D1604,'Raw Data'!E1604-'Raw Data'!D1604&gt;0,'Raw Data'!D1604-'Raw Data'!E1604&lt;4),'Raw Data'!K1604, 0))</f>
        <v/>
      </c>
      <c r="P1609">
        <f>IF('Raw Data'!E1604-'Raw Data'!D1604&gt;3, 'Raw Data'!N1604, IF('Raw Data'!D1604-'Raw Data'!E1604&gt;3, 'Raw Data'!M1604, 0))</f>
        <v/>
      </c>
      <c r="Q1609">
        <f>IF(ISBLANK('Raw Data'!E1604),0,IF(AND('Raw Data'!E1604-'Raw Data'!D1604&lt;4,'Raw Data'!E1604-'Raw Data'!D1604&gt;0),'Raw Data'!L1604,IF(AND('Raw Data'!D1604&gt;'Raw Data'!E1604,'Raw Data'!D1604-'Raw Data'!E1604&gt;0),'Raw Data'!K1604,0)))</f>
        <v/>
      </c>
      <c r="R1609">
        <f>IF(ISBLANK('Raw Data'!K1604),0,IFERROR(IF(MATCH(SMALL('Raw Data'!K1604:N1604,1),L1609:O1609,0),SMALL('Raw Data'!K1604:N1604,1)),0))</f>
        <v/>
      </c>
      <c r="S1609">
        <f>IF(ISBLANK('Raw Data'!K1604),0,IFERROR(IF(MATCH(SMALL('Raw Data'!K1604:N1604,2),L1609:O1609,0),SMALL('Raw Data'!K1604:N1604,2)),0))</f>
        <v/>
      </c>
      <c r="T1609">
        <f>IF(ISBLANK('Raw Data'!K1604),0,IFERROR(IF(MATCH(SMALL('Raw Data'!K1604:N1604,3),L1609:O1609,0),SMALL('Raw Data'!K1604:N1604,3)),0))</f>
        <v/>
      </c>
      <c r="U1609">
        <f>IF(ISBLANK('Raw Data'!K1604),0,IFERROR(IF(MATCH(SMALL('Raw Data'!K1604:N1604,4),L1609:O1609,0),SMALL('Raw Data'!K1604:N1604,4)),0))</f>
        <v/>
      </c>
      <c r="V1609">
        <f>IF(AND('Raw Data'!D1604&lt;3, 'Raw Data'!E1604&lt;3, 'Raw Data'!A1604&gt;0), 'Raw Data'!AF1604, 0)</f>
        <v/>
      </c>
      <c r="W1609">
        <f>IF(AND('Raw Data'!D1604&lt;4, 'Raw Data'!E1604&lt;4, 'Raw Data'!A1604&gt;0), 'Raw Data'!AI1604, 0)</f>
        <v/>
      </c>
      <c r="X1609">
        <f>IF(AND('Raw Data'!D1604&lt;5, 'Raw Data'!E1604&lt;5, 'Raw Data'!A1604&gt;0), 'Raw Data'!AL1604, 0)</f>
        <v/>
      </c>
      <c r="Y1609">
        <f>IF(AND('Raw Data'!D1604&lt;6, 'Raw Data'!E1604&lt;6, 'Raw Data'!A1604&gt;0), 'Raw Data'!AO1604, 0)</f>
        <v/>
      </c>
      <c r="Z1609">
        <f>IF(ISBLANK('Raw Data'!D1604), 0, IF('Raw Data'!D1604-'Raw Data'!E1604&gt;1, 'Raw Data'!AW1604, 0))</f>
        <v/>
      </c>
      <c r="AA1609">
        <f>IF(ISBLANK('Raw Data'!A1604), 0, IF(ABS('Raw Data'!D1604-'Raw Data'!E1604)&lt;2, 'Raw Data'!AX1604, 0))</f>
        <v/>
      </c>
      <c r="AB1609">
        <f>IF(ISBLANK('Raw Data'!D1604), 0, IF('Raw Data'!E1604-'Raw Data'!D1604&gt;1, 'Raw Data'!AY1604, 0))</f>
        <v/>
      </c>
      <c r="AC1609">
        <f>IF(ISBLANK('Raw Data'!D1604), 0, IF('Raw Data'!D1604-'Raw Data'!E1604&gt;2, 'Raw Data'!AZ1604, 0))</f>
        <v/>
      </c>
      <c r="AD1609">
        <f>IF(ISBLANK('Raw Data'!A1604), 0, IF(ABS('Raw Data'!D1604-'Raw Data'!E1604)&lt;3, 'Raw Data'!BA1604, 0))</f>
        <v/>
      </c>
      <c r="AE1609">
        <f>IF(ISBLANK('Raw Data'!D1604), 0, IF('Raw Data'!E1604-'Raw Data'!D1604&gt;2, 'Raw Data'!BB1604, 0))</f>
        <v/>
      </c>
      <c r="AF1609">
        <f>IF(ISBLANK('Raw Data'!D1604), 0, IF('Raw Data'!D1604-'Raw Data'!E1604&gt;3, 'Raw Data'!BC1604, 0))</f>
        <v/>
      </c>
      <c r="AG1609">
        <f>IF(ISBLANK('Raw Data'!A1604), 0, IF(ABS('Raw Data'!D1604-'Raw Data'!E1604)&lt;4, 'Raw Data'!BD1604, 0))</f>
        <v/>
      </c>
      <c r="AH1609">
        <f>IF(ISBLANK('Raw Data'!D1604), 0, IF('Raw Data'!E1604-'Raw Data'!D1604&gt;3, 'Raw Data'!BE1604, 0))</f>
        <v/>
      </c>
      <c r="AI1609">
        <f>IF(SUM('Raw Data'!D1604:E1604)&gt;'Raw Data'!F1604, 'Raw Data'!G1604, 0)</f>
        <v/>
      </c>
      <c r="AJ1609">
        <f>IF(ISBLANK('Raw Data'!D1604), 0, IF(SUM('Raw Data'!D1604:E1604)&lt;'Raw Data'!F1604, 'Raw Data'!H1604, 0))</f>
        <v/>
      </c>
      <c r="AK1609">
        <f>IF(ISBLANK('Raw Data'!A1604), 0, IF(AND('Raw Data'!D1604&lt;3, 'Raw Data'!E1604&lt;3, 'Raw Data'!F1604&lt;BB$2), 'Raw Data'!AF1604, 0))</f>
        <v/>
      </c>
      <c r="AL1609">
        <f>IF(ISBLANK('Raw Data'!A1604), 0, IF(AND('Raw Data'!D1604&lt;4, 'Raw Data'!E1604&lt;4, 'Raw Data'!F1604&lt;BB$2), 'Raw Data'!AI1604, 0))</f>
        <v/>
      </c>
      <c r="AM1609">
        <f>IF(ISBLANK('Raw Data'!A1604), 0, IF(AND('Raw Data'!D1604&lt;5, 'Raw Data'!E1604&lt;5, 'Raw Data'!F1604&lt;BB$2), 'Raw Data'!AL1604, 0))</f>
        <v/>
      </c>
      <c r="AN1609">
        <f>IF(ISBLANK('Raw Data'!A1604), 0, IF(AND('Raw Data'!D1604&lt;6, 'Raw Data'!E1604&lt;6, 'Raw Data'!F1604&lt;BB$2), 'Raw Data'!AO1604, 0))</f>
        <v/>
      </c>
      <c r="AO1609">
        <f>IF(ISBLANK('Raw Data'!A1604), 0, IF(AND('Raw Data'!I1604&lt;Analysis!$BC$2, 'Raw Data'!D1604-'Raw Data'!E1604&gt;1), 'Raw Data'!AW1604, IF(AND('Raw Data'!J1604&lt;Analysis!$BC$2, 'Raw Data'!E1604-'Raw Data'!D1604&gt;1), 'Raw Data'!AY1604, 0)))</f>
        <v/>
      </c>
      <c r="AP1609">
        <f>IF(ISBLANK('Raw Data'!A1604), 0, IF(AND('Raw Data'!I1604&lt;Analysis!$BC$2, 'Raw Data'!D1604-'Raw Data'!E1604&gt;2), 'Raw Data'!AZ1604, IF(AND('Raw Data'!J1604&lt;Analysis!$BC$2, 'Raw Data'!E1604-'Raw Data'!D1604&gt;2), 'Raw Data'!BB1604, 0)))</f>
        <v/>
      </c>
      <c r="AQ1609">
        <f>IF(ISBLANK('Raw Data'!A1604), 0, IF(AND('Raw Data'!I1604&lt;Analysis!$BC$2, 'Raw Data'!D1604-'Raw Data'!E1604&gt;3), 'Raw Data'!BC1604, IF(AND('Raw Data'!J1604&lt;Analysis!$BC$2, 'Raw Data'!E1604-'Raw Data'!D1604&gt;3), 'Raw Data'!BE1604, 0)))</f>
        <v/>
      </c>
      <c r="AR1609">
        <f>IF('Hidden Analysiss'!D1605=1,IF(ABS('Raw Data'!E1604-'Raw Data'!D1604)&lt;2,'Raw Data'!AX1604,0), 0)</f>
        <v/>
      </c>
      <c r="AS1609">
        <f>IF('Hidden Analysiss'!D1605=1,IF(ABS('Raw Data'!E1604-'Raw Data'!D1604)&lt;3,'Raw Data'!BA1604,0), 0)</f>
        <v/>
      </c>
      <c r="AT1609">
        <f>IF('Hidden Analysiss'!D1605=1,IF(ABS('Raw Data'!E1604-'Raw Data'!D1604)&lt;4,'Raw Data'!BD1604,0), 0)</f>
        <v/>
      </c>
      <c r="AU1609">
        <f>IF(AND('Hidden Analysiss'!E1605=1, ABS('Raw Data'!E1604-'Raw Data'!D1604)&lt;2), 'Raw Data'!AX1604, 0)</f>
        <v/>
      </c>
      <c r="AV1609">
        <f>IF(AND('Hidden Analysiss'!E1605=1, ABS('Raw Data'!E1604-'Raw Data'!D1604)&lt;3), 'Raw Data'!BA1604, 0)</f>
        <v/>
      </c>
      <c r="AW1609">
        <f>IF(AND('Hidden Analysiss'!E1605=1, ABS('Raw Data'!E1604-'Raw Data'!D1604)&lt;3), 'Raw Data'!BD1604, 0)</f>
        <v/>
      </c>
    </row>
    <row r="1610">
      <c r="A1610" s="1">
        <f>'Raw Data'!A1605</f>
        <v/>
      </c>
      <c r="B1610">
        <f>IF('Raw Data'!E1605&gt;'Raw Data'!D1605, 'Raw Data'!J1605, 0)</f>
        <v/>
      </c>
      <c r="C1610">
        <f>IF('Raw Data'!D1605&gt;'Raw Data'!E1605, 'Raw Data'!I1605, 0)</f>
        <v/>
      </c>
      <c r="D1610">
        <f>SUM(G1610:H1610)</f>
        <v/>
      </c>
      <c r="E1610">
        <f>IF(AND('Raw Data'!J1605&lt;'Raw Data'!I1605,'Raw Data'!E1605&gt;'Raw Data'!D1605,'Raw Data'!E1605-'Raw Data'!D1605&gt;3),'Raw Data'!N1605,IF(AND('Raw Data'!I1605&lt;'Raw Data'!J1605,'Raw Data'!D1605&gt;'Raw Data'!E1605,'Raw Data'!D1605-'Raw Data'!E1605&gt;3),'Raw Data'!M1605,0))</f>
        <v/>
      </c>
      <c r="F1610">
        <f>IF(AND('Raw Data'!J1605&lt;'Raw Data'!I1605,'Raw Data'!E1605&gt;'Raw Data'!D1605,'Raw Data'!E1605-'Raw Data'!D1605&lt;4),'Raw Data'!L1605,IF(AND('Raw Data'!I1605&lt;'Raw Data'!J1605,'Raw Data'!D1605&gt;'Raw Data'!E1605,'Raw Data'!D1605-'Raw Data'!E1605&lt;4),'Raw Data'!K1605,0))</f>
        <v/>
      </c>
      <c r="G1610">
        <f>IF(AND('Raw Data'!J1605&lt;'Raw Data'!I1605, 'Raw Data'!E1605&gt;'Raw Data'!D1605), 'Raw Data'!J1605, 0)</f>
        <v/>
      </c>
      <c r="H1610">
        <f>IF(AND('Raw Data'!J1605&gt;'Raw Data'!I1605, 'Raw Data'!E1605&lt;'Raw Data'!D1605), 'Raw Data'!I1605, 0)</f>
        <v/>
      </c>
      <c r="I1610">
        <f>SUM(J1610:K1610)</f>
        <v/>
      </c>
      <c r="J1610">
        <f>IF(AND('Raw Data'!J1605&gt;'Raw Data'!I1605, 'Raw Data'!E1605&gt;'Raw Data'!D1605), 'Raw Data'!J1605, 0)</f>
        <v/>
      </c>
      <c r="K1610">
        <f>IF(AND('Raw Data'!I1605&gt;'Raw Data'!J1605, 'Raw Data'!D1605&gt;'Raw Data'!E1605), 'Raw Data'!I1605, 0)</f>
        <v/>
      </c>
      <c r="L1610">
        <f>IF('Raw Data'!E1605-'Raw Data'!D1605&gt;3, 'Raw Data'!N1605, 0)</f>
        <v/>
      </c>
      <c r="M1610">
        <f>IF('Raw Data'!D1605-'Raw Data'!E1605&gt;3, 'Raw Data'!M1605, 0)</f>
        <v/>
      </c>
      <c r="N1610">
        <f>IF(ISBLANK('Raw Data'!D1605),0,IF(AND('Raw Data'!E1605&gt;'Raw Data'!D1605,'Raw Data'!E1605-'Raw Data'!D1605&gt;0,'Raw Data'!E1605-'Raw Data'!D1605&lt;4),'Raw Data'!L1605, 0))</f>
        <v/>
      </c>
      <c r="O1610">
        <f>IF(ISBLANK('Raw Data'!D1605),0,IF(AND('Raw Data'!E1605&gt;'Raw Data'!D1605,'Raw Data'!E1605-'Raw Data'!D1605&gt;0,'Raw Data'!D1605-'Raw Data'!E1605&lt;4),'Raw Data'!K1605, 0))</f>
        <v/>
      </c>
      <c r="P1610">
        <f>IF('Raw Data'!E1605-'Raw Data'!D1605&gt;3, 'Raw Data'!N1605, IF('Raw Data'!D1605-'Raw Data'!E1605&gt;3, 'Raw Data'!M1605, 0))</f>
        <v/>
      </c>
      <c r="Q1610">
        <f>IF(ISBLANK('Raw Data'!E1605),0,IF(AND('Raw Data'!E1605-'Raw Data'!D1605&lt;4,'Raw Data'!E1605-'Raw Data'!D1605&gt;0),'Raw Data'!L1605,IF(AND('Raw Data'!D1605&gt;'Raw Data'!E1605,'Raw Data'!D1605-'Raw Data'!E1605&gt;0),'Raw Data'!K1605,0)))</f>
        <v/>
      </c>
      <c r="R1610">
        <f>IF(ISBLANK('Raw Data'!K1605),0,IFERROR(IF(MATCH(SMALL('Raw Data'!K1605:N1605,1),L1610:O1610,0),SMALL('Raw Data'!K1605:N1605,1)),0))</f>
        <v/>
      </c>
      <c r="S1610">
        <f>IF(ISBLANK('Raw Data'!K1605),0,IFERROR(IF(MATCH(SMALL('Raw Data'!K1605:N1605,2),L1610:O1610,0),SMALL('Raw Data'!K1605:N1605,2)),0))</f>
        <v/>
      </c>
      <c r="T1610">
        <f>IF(ISBLANK('Raw Data'!K1605),0,IFERROR(IF(MATCH(SMALL('Raw Data'!K1605:N1605,3),L1610:O1610,0),SMALL('Raw Data'!K1605:N1605,3)),0))</f>
        <v/>
      </c>
      <c r="U1610">
        <f>IF(ISBLANK('Raw Data'!K1605),0,IFERROR(IF(MATCH(SMALL('Raw Data'!K1605:N1605,4),L1610:O1610,0),SMALL('Raw Data'!K1605:N1605,4)),0))</f>
        <v/>
      </c>
      <c r="V1610">
        <f>IF(AND('Raw Data'!D1605&lt;3, 'Raw Data'!E1605&lt;3, 'Raw Data'!A1605&gt;0), 'Raw Data'!AF1605, 0)</f>
        <v/>
      </c>
      <c r="W1610">
        <f>IF(AND('Raw Data'!D1605&lt;4, 'Raw Data'!E1605&lt;4, 'Raw Data'!A1605&gt;0), 'Raw Data'!AI1605, 0)</f>
        <v/>
      </c>
      <c r="X1610">
        <f>IF(AND('Raw Data'!D1605&lt;5, 'Raw Data'!E1605&lt;5, 'Raw Data'!A1605&gt;0), 'Raw Data'!AL1605, 0)</f>
        <v/>
      </c>
      <c r="Y1610">
        <f>IF(AND('Raw Data'!D1605&lt;6, 'Raw Data'!E1605&lt;6, 'Raw Data'!A1605&gt;0), 'Raw Data'!AO1605, 0)</f>
        <v/>
      </c>
      <c r="Z1610">
        <f>IF(ISBLANK('Raw Data'!D1605), 0, IF('Raw Data'!D1605-'Raw Data'!E1605&gt;1, 'Raw Data'!AW1605, 0))</f>
        <v/>
      </c>
      <c r="AA1610">
        <f>IF(ISBLANK('Raw Data'!A1605), 0, IF(ABS('Raw Data'!D1605-'Raw Data'!E1605)&lt;2, 'Raw Data'!AX1605, 0))</f>
        <v/>
      </c>
      <c r="AB1610">
        <f>IF(ISBLANK('Raw Data'!D1605), 0, IF('Raw Data'!E1605-'Raw Data'!D1605&gt;1, 'Raw Data'!AY1605, 0))</f>
        <v/>
      </c>
      <c r="AC1610">
        <f>IF(ISBLANK('Raw Data'!D1605), 0, IF('Raw Data'!D1605-'Raw Data'!E1605&gt;2, 'Raw Data'!AZ1605, 0))</f>
        <v/>
      </c>
      <c r="AD1610">
        <f>IF(ISBLANK('Raw Data'!A1605), 0, IF(ABS('Raw Data'!D1605-'Raw Data'!E1605)&lt;3, 'Raw Data'!BA1605, 0))</f>
        <v/>
      </c>
      <c r="AE1610">
        <f>IF(ISBLANK('Raw Data'!D1605), 0, IF('Raw Data'!E1605-'Raw Data'!D1605&gt;2, 'Raw Data'!BB1605, 0))</f>
        <v/>
      </c>
      <c r="AF1610">
        <f>IF(ISBLANK('Raw Data'!D1605), 0, IF('Raw Data'!D1605-'Raw Data'!E1605&gt;3, 'Raw Data'!BC1605, 0))</f>
        <v/>
      </c>
      <c r="AG1610">
        <f>IF(ISBLANK('Raw Data'!A1605), 0, IF(ABS('Raw Data'!D1605-'Raw Data'!E1605)&lt;4, 'Raw Data'!BD1605, 0))</f>
        <v/>
      </c>
      <c r="AH1610">
        <f>IF(ISBLANK('Raw Data'!D1605), 0, IF('Raw Data'!E1605-'Raw Data'!D1605&gt;3, 'Raw Data'!BE1605, 0))</f>
        <v/>
      </c>
      <c r="AI1610">
        <f>IF(SUM('Raw Data'!D1605:E1605)&gt;'Raw Data'!F1605, 'Raw Data'!G1605, 0)</f>
        <v/>
      </c>
      <c r="AJ1610">
        <f>IF(ISBLANK('Raw Data'!D1605), 0, IF(SUM('Raw Data'!D1605:E1605)&lt;'Raw Data'!F1605, 'Raw Data'!H1605, 0))</f>
        <v/>
      </c>
      <c r="AK1610">
        <f>IF(ISBLANK('Raw Data'!A1605), 0, IF(AND('Raw Data'!D1605&lt;3, 'Raw Data'!E1605&lt;3, 'Raw Data'!F1605&lt;BB$2), 'Raw Data'!AF1605, 0))</f>
        <v/>
      </c>
      <c r="AL1610">
        <f>IF(ISBLANK('Raw Data'!A1605), 0, IF(AND('Raw Data'!D1605&lt;4, 'Raw Data'!E1605&lt;4, 'Raw Data'!F1605&lt;BB$2), 'Raw Data'!AI1605, 0))</f>
        <v/>
      </c>
      <c r="AM1610">
        <f>IF(ISBLANK('Raw Data'!A1605), 0, IF(AND('Raw Data'!D1605&lt;5, 'Raw Data'!E1605&lt;5, 'Raw Data'!F1605&lt;BB$2), 'Raw Data'!AL1605, 0))</f>
        <v/>
      </c>
      <c r="AN1610">
        <f>IF(ISBLANK('Raw Data'!A1605), 0, IF(AND('Raw Data'!D1605&lt;6, 'Raw Data'!E1605&lt;6, 'Raw Data'!F1605&lt;BB$2), 'Raw Data'!AO1605, 0))</f>
        <v/>
      </c>
      <c r="AO1610">
        <f>IF(ISBLANK('Raw Data'!A1605), 0, IF(AND('Raw Data'!I1605&lt;Analysis!$BC$2, 'Raw Data'!D1605-'Raw Data'!E1605&gt;1), 'Raw Data'!AW1605, IF(AND('Raw Data'!J1605&lt;Analysis!$BC$2, 'Raw Data'!E1605-'Raw Data'!D1605&gt;1), 'Raw Data'!AY1605, 0)))</f>
        <v/>
      </c>
      <c r="AP1610">
        <f>IF(ISBLANK('Raw Data'!A1605), 0, IF(AND('Raw Data'!I1605&lt;Analysis!$BC$2, 'Raw Data'!D1605-'Raw Data'!E1605&gt;2), 'Raw Data'!AZ1605, IF(AND('Raw Data'!J1605&lt;Analysis!$BC$2, 'Raw Data'!E1605-'Raw Data'!D1605&gt;2), 'Raw Data'!BB1605, 0)))</f>
        <v/>
      </c>
      <c r="AQ1610">
        <f>IF(ISBLANK('Raw Data'!A1605), 0, IF(AND('Raw Data'!I1605&lt;Analysis!$BC$2, 'Raw Data'!D1605-'Raw Data'!E1605&gt;3), 'Raw Data'!BC1605, IF(AND('Raw Data'!J1605&lt;Analysis!$BC$2, 'Raw Data'!E1605-'Raw Data'!D1605&gt;3), 'Raw Data'!BE1605, 0)))</f>
        <v/>
      </c>
      <c r="AR1610">
        <f>IF('Hidden Analysiss'!D1606=1,IF(ABS('Raw Data'!E1605-'Raw Data'!D1605)&lt;2,'Raw Data'!AX1605,0), 0)</f>
        <v/>
      </c>
      <c r="AS1610">
        <f>IF('Hidden Analysiss'!D1606=1,IF(ABS('Raw Data'!E1605-'Raw Data'!D1605)&lt;3,'Raw Data'!BA1605,0), 0)</f>
        <v/>
      </c>
      <c r="AT1610">
        <f>IF('Hidden Analysiss'!D1606=1,IF(ABS('Raw Data'!E1605-'Raw Data'!D1605)&lt;4,'Raw Data'!BD1605,0), 0)</f>
        <v/>
      </c>
      <c r="AU1610">
        <f>IF(AND('Hidden Analysiss'!E1606=1, ABS('Raw Data'!E1605-'Raw Data'!D1605)&lt;2), 'Raw Data'!AX1605, 0)</f>
        <v/>
      </c>
      <c r="AV1610">
        <f>IF(AND('Hidden Analysiss'!E1606=1, ABS('Raw Data'!E1605-'Raw Data'!D1605)&lt;3), 'Raw Data'!BA1605, 0)</f>
        <v/>
      </c>
      <c r="AW1610">
        <f>IF(AND('Hidden Analysiss'!E1606=1, ABS('Raw Data'!E1605-'Raw Data'!D1605)&lt;3), 'Raw Data'!BD1605, 0)</f>
        <v/>
      </c>
    </row>
    <row r="1611">
      <c r="A1611" s="1">
        <f>'Raw Data'!A1606</f>
        <v/>
      </c>
      <c r="B1611">
        <f>IF('Raw Data'!E1606&gt;'Raw Data'!D1606, 'Raw Data'!J1606, 0)</f>
        <v/>
      </c>
      <c r="C1611">
        <f>IF('Raw Data'!D1606&gt;'Raw Data'!E1606, 'Raw Data'!I1606, 0)</f>
        <v/>
      </c>
      <c r="D1611">
        <f>SUM(G1611:H1611)</f>
        <v/>
      </c>
      <c r="E1611">
        <f>IF(AND('Raw Data'!J1606&lt;'Raw Data'!I1606,'Raw Data'!E1606&gt;'Raw Data'!D1606,'Raw Data'!E1606-'Raw Data'!D1606&gt;3),'Raw Data'!N1606,IF(AND('Raw Data'!I1606&lt;'Raw Data'!J1606,'Raw Data'!D1606&gt;'Raw Data'!E1606,'Raw Data'!D1606-'Raw Data'!E1606&gt;3),'Raw Data'!M1606,0))</f>
        <v/>
      </c>
      <c r="F1611">
        <f>IF(AND('Raw Data'!J1606&lt;'Raw Data'!I1606,'Raw Data'!E1606&gt;'Raw Data'!D1606,'Raw Data'!E1606-'Raw Data'!D1606&lt;4),'Raw Data'!L1606,IF(AND('Raw Data'!I1606&lt;'Raw Data'!J1606,'Raw Data'!D1606&gt;'Raw Data'!E1606,'Raw Data'!D1606-'Raw Data'!E1606&lt;4),'Raw Data'!K1606,0))</f>
        <v/>
      </c>
      <c r="G1611">
        <f>IF(AND('Raw Data'!J1606&lt;'Raw Data'!I1606, 'Raw Data'!E1606&gt;'Raw Data'!D1606), 'Raw Data'!J1606, 0)</f>
        <v/>
      </c>
      <c r="H1611">
        <f>IF(AND('Raw Data'!J1606&gt;'Raw Data'!I1606, 'Raw Data'!E1606&lt;'Raw Data'!D1606), 'Raw Data'!I1606, 0)</f>
        <v/>
      </c>
      <c r="I1611">
        <f>SUM(J1611:K1611)</f>
        <v/>
      </c>
      <c r="J1611">
        <f>IF(AND('Raw Data'!J1606&gt;'Raw Data'!I1606, 'Raw Data'!E1606&gt;'Raw Data'!D1606), 'Raw Data'!J1606, 0)</f>
        <v/>
      </c>
      <c r="K1611">
        <f>IF(AND('Raw Data'!I1606&gt;'Raw Data'!J1606, 'Raw Data'!D1606&gt;'Raw Data'!E1606), 'Raw Data'!I1606, 0)</f>
        <v/>
      </c>
      <c r="L1611">
        <f>IF('Raw Data'!E1606-'Raw Data'!D1606&gt;3, 'Raw Data'!N1606, 0)</f>
        <v/>
      </c>
      <c r="M1611">
        <f>IF('Raw Data'!D1606-'Raw Data'!E1606&gt;3, 'Raw Data'!M1606, 0)</f>
        <v/>
      </c>
      <c r="N1611">
        <f>IF(ISBLANK('Raw Data'!D1606),0,IF(AND('Raw Data'!E1606&gt;'Raw Data'!D1606,'Raw Data'!E1606-'Raw Data'!D1606&gt;0,'Raw Data'!E1606-'Raw Data'!D1606&lt;4),'Raw Data'!L1606, 0))</f>
        <v/>
      </c>
      <c r="O1611">
        <f>IF(ISBLANK('Raw Data'!D1606),0,IF(AND('Raw Data'!E1606&gt;'Raw Data'!D1606,'Raw Data'!E1606-'Raw Data'!D1606&gt;0,'Raw Data'!D1606-'Raw Data'!E1606&lt;4),'Raw Data'!K1606, 0))</f>
        <v/>
      </c>
      <c r="P1611">
        <f>IF('Raw Data'!E1606-'Raw Data'!D1606&gt;3, 'Raw Data'!N1606, IF('Raw Data'!D1606-'Raw Data'!E1606&gt;3, 'Raw Data'!M1606, 0))</f>
        <v/>
      </c>
      <c r="Q1611">
        <f>IF(ISBLANK('Raw Data'!E1606),0,IF(AND('Raw Data'!E1606-'Raw Data'!D1606&lt;4,'Raw Data'!E1606-'Raw Data'!D1606&gt;0),'Raw Data'!L1606,IF(AND('Raw Data'!D1606&gt;'Raw Data'!E1606,'Raw Data'!D1606-'Raw Data'!E1606&gt;0),'Raw Data'!K1606,0)))</f>
        <v/>
      </c>
      <c r="R1611">
        <f>IF(ISBLANK('Raw Data'!K1606),0,IFERROR(IF(MATCH(SMALL('Raw Data'!K1606:N1606,1),L1611:O1611,0),SMALL('Raw Data'!K1606:N1606,1)),0))</f>
        <v/>
      </c>
      <c r="S1611">
        <f>IF(ISBLANK('Raw Data'!K1606),0,IFERROR(IF(MATCH(SMALL('Raw Data'!K1606:N1606,2),L1611:O1611,0),SMALL('Raw Data'!K1606:N1606,2)),0))</f>
        <v/>
      </c>
      <c r="T1611">
        <f>IF(ISBLANK('Raw Data'!K1606),0,IFERROR(IF(MATCH(SMALL('Raw Data'!K1606:N1606,3),L1611:O1611,0),SMALL('Raw Data'!K1606:N1606,3)),0))</f>
        <v/>
      </c>
      <c r="U1611">
        <f>IF(ISBLANK('Raw Data'!K1606),0,IFERROR(IF(MATCH(SMALL('Raw Data'!K1606:N1606,4),L1611:O1611,0),SMALL('Raw Data'!K1606:N1606,4)),0))</f>
        <v/>
      </c>
      <c r="V1611">
        <f>IF(AND('Raw Data'!D1606&lt;3, 'Raw Data'!E1606&lt;3, 'Raw Data'!A1606&gt;0), 'Raw Data'!AF1606, 0)</f>
        <v/>
      </c>
      <c r="W1611">
        <f>IF(AND('Raw Data'!D1606&lt;4, 'Raw Data'!E1606&lt;4, 'Raw Data'!A1606&gt;0), 'Raw Data'!AI1606, 0)</f>
        <v/>
      </c>
      <c r="X1611">
        <f>IF(AND('Raw Data'!D1606&lt;5, 'Raw Data'!E1606&lt;5, 'Raw Data'!A1606&gt;0), 'Raw Data'!AL1606, 0)</f>
        <v/>
      </c>
      <c r="Y1611">
        <f>IF(AND('Raw Data'!D1606&lt;6, 'Raw Data'!E1606&lt;6, 'Raw Data'!A1606&gt;0), 'Raw Data'!AO1606, 0)</f>
        <v/>
      </c>
      <c r="Z1611">
        <f>IF(ISBLANK('Raw Data'!D1606), 0, IF('Raw Data'!D1606-'Raw Data'!E1606&gt;1, 'Raw Data'!AW1606, 0))</f>
        <v/>
      </c>
      <c r="AA1611">
        <f>IF(ISBLANK('Raw Data'!A1606), 0, IF(ABS('Raw Data'!D1606-'Raw Data'!E1606)&lt;2, 'Raw Data'!AX1606, 0))</f>
        <v/>
      </c>
      <c r="AB1611">
        <f>IF(ISBLANK('Raw Data'!D1606), 0, IF('Raw Data'!E1606-'Raw Data'!D1606&gt;1, 'Raw Data'!AY1606, 0))</f>
        <v/>
      </c>
      <c r="AC1611">
        <f>IF(ISBLANK('Raw Data'!D1606), 0, IF('Raw Data'!D1606-'Raw Data'!E1606&gt;2, 'Raw Data'!AZ1606, 0))</f>
        <v/>
      </c>
      <c r="AD1611">
        <f>IF(ISBLANK('Raw Data'!A1606), 0, IF(ABS('Raw Data'!D1606-'Raw Data'!E1606)&lt;3, 'Raw Data'!BA1606, 0))</f>
        <v/>
      </c>
      <c r="AE1611">
        <f>IF(ISBLANK('Raw Data'!D1606), 0, IF('Raw Data'!E1606-'Raw Data'!D1606&gt;2, 'Raw Data'!BB1606, 0))</f>
        <v/>
      </c>
      <c r="AF1611">
        <f>IF(ISBLANK('Raw Data'!D1606), 0, IF('Raw Data'!D1606-'Raw Data'!E1606&gt;3, 'Raw Data'!BC1606, 0))</f>
        <v/>
      </c>
      <c r="AG1611">
        <f>IF(ISBLANK('Raw Data'!A1606), 0, IF(ABS('Raw Data'!D1606-'Raw Data'!E1606)&lt;4, 'Raw Data'!BD1606, 0))</f>
        <v/>
      </c>
      <c r="AH1611">
        <f>IF(ISBLANK('Raw Data'!D1606), 0, IF('Raw Data'!E1606-'Raw Data'!D1606&gt;3, 'Raw Data'!BE1606, 0))</f>
        <v/>
      </c>
      <c r="AI1611">
        <f>IF(SUM('Raw Data'!D1606:E1606)&gt;'Raw Data'!F1606, 'Raw Data'!G1606, 0)</f>
        <v/>
      </c>
      <c r="AJ1611">
        <f>IF(ISBLANK('Raw Data'!D1606), 0, IF(SUM('Raw Data'!D1606:E1606)&lt;'Raw Data'!F1606, 'Raw Data'!H1606, 0))</f>
        <v/>
      </c>
      <c r="AK1611">
        <f>IF(ISBLANK('Raw Data'!A1606), 0, IF(AND('Raw Data'!D1606&lt;3, 'Raw Data'!E1606&lt;3, 'Raw Data'!F1606&lt;BB$2), 'Raw Data'!AF1606, 0))</f>
        <v/>
      </c>
      <c r="AL1611">
        <f>IF(ISBLANK('Raw Data'!A1606), 0, IF(AND('Raw Data'!D1606&lt;4, 'Raw Data'!E1606&lt;4, 'Raw Data'!F1606&lt;BB$2), 'Raw Data'!AI1606, 0))</f>
        <v/>
      </c>
      <c r="AM1611">
        <f>IF(ISBLANK('Raw Data'!A1606), 0, IF(AND('Raw Data'!D1606&lt;5, 'Raw Data'!E1606&lt;5, 'Raw Data'!F1606&lt;BB$2), 'Raw Data'!AL1606, 0))</f>
        <v/>
      </c>
      <c r="AN1611">
        <f>IF(ISBLANK('Raw Data'!A1606), 0, IF(AND('Raw Data'!D1606&lt;6, 'Raw Data'!E1606&lt;6, 'Raw Data'!F1606&lt;BB$2), 'Raw Data'!AO1606, 0))</f>
        <v/>
      </c>
      <c r="AO1611">
        <f>IF(ISBLANK('Raw Data'!A1606), 0, IF(AND('Raw Data'!I1606&lt;Analysis!$BC$2, 'Raw Data'!D1606-'Raw Data'!E1606&gt;1), 'Raw Data'!AW1606, IF(AND('Raw Data'!J1606&lt;Analysis!$BC$2, 'Raw Data'!E1606-'Raw Data'!D1606&gt;1), 'Raw Data'!AY1606, 0)))</f>
        <v/>
      </c>
      <c r="AP1611">
        <f>IF(ISBLANK('Raw Data'!A1606), 0, IF(AND('Raw Data'!I1606&lt;Analysis!$BC$2, 'Raw Data'!D1606-'Raw Data'!E1606&gt;2), 'Raw Data'!AZ1606, IF(AND('Raw Data'!J1606&lt;Analysis!$BC$2, 'Raw Data'!E1606-'Raw Data'!D1606&gt;2), 'Raw Data'!BB1606, 0)))</f>
        <v/>
      </c>
      <c r="AQ1611">
        <f>IF(ISBLANK('Raw Data'!A1606), 0, IF(AND('Raw Data'!I1606&lt;Analysis!$BC$2, 'Raw Data'!D1606-'Raw Data'!E1606&gt;3), 'Raw Data'!BC1606, IF(AND('Raw Data'!J1606&lt;Analysis!$BC$2, 'Raw Data'!E1606-'Raw Data'!D1606&gt;3), 'Raw Data'!BE1606, 0)))</f>
        <v/>
      </c>
      <c r="AR1611">
        <f>IF('Hidden Analysiss'!D1607=1,IF(ABS('Raw Data'!E1606-'Raw Data'!D1606)&lt;2,'Raw Data'!AX1606,0), 0)</f>
        <v/>
      </c>
      <c r="AS1611">
        <f>IF('Hidden Analysiss'!D1607=1,IF(ABS('Raw Data'!E1606-'Raw Data'!D1606)&lt;3,'Raw Data'!BA1606,0), 0)</f>
        <v/>
      </c>
      <c r="AT1611">
        <f>IF('Hidden Analysiss'!D1607=1,IF(ABS('Raw Data'!E1606-'Raw Data'!D1606)&lt;4,'Raw Data'!BD1606,0), 0)</f>
        <v/>
      </c>
      <c r="AU1611">
        <f>IF(AND('Hidden Analysiss'!E1607=1, ABS('Raw Data'!E1606-'Raw Data'!D1606)&lt;2), 'Raw Data'!AX1606, 0)</f>
        <v/>
      </c>
      <c r="AV1611">
        <f>IF(AND('Hidden Analysiss'!E1607=1, ABS('Raw Data'!E1606-'Raw Data'!D1606)&lt;3), 'Raw Data'!BA1606, 0)</f>
        <v/>
      </c>
      <c r="AW1611">
        <f>IF(AND('Hidden Analysiss'!E1607=1, ABS('Raw Data'!E1606-'Raw Data'!D1606)&lt;3), 'Raw Data'!BD1606, 0)</f>
        <v/>
      </c>
    </row>
    <row r="1612">
      <c r="A1612" s="1">
        <f>'Raw Data'!A1607</f>
        <v/>
      </c>
      <c r="B1612">
        <f>IF('Raw Data'!E1607&gt;'Raw Data'!D1607, 'Raw Data'!J1607, 0)</f>
        <v/>
      </c>
      <c r="C1612">
        <f>IF('Raw Data'!D1607&gt;'Raw Data'!E1607, 'Raw Data'!I1607, 0)</f>
        <v/>
      </c>
      <c r="D1612">
        <f>SUM(G1612:H1612)</f>
        <v/>
      </c>
      <c r="E1612">
        <f>IF(AND('Raw Data'!J1607&lt;'Raw Data'!I1607,'Raw Data'!E1607&gt;'Raw Data'!D1607,'Raw Data'!E1607-'Raw Data'!D1607&gt;3),'Raw Data'!N1607,IF(AND('Raw Data'!I1607&lt;'Raw Data'!J1607,'Raw Data'!D1607&gt;'Raw Data'!E1607,'Raw Data'!D1607-'Raw Data'!E1607&gt;3),'Raw Data'!M1607,0))</f>
        <v/>
      </c>
      <c r="F1612">
        <f>IF(AND('Raw Data'!J1607&lt;'Raw Data'!I1607,'Raw Data'!E1607&gt;'Raw Data'!D1607,'Raw Data'!E1607-'Raw Data'!D1607&lt;4),'Raw Data'!L1607,IF(AND('Raw Data'!I1607&lt;'Raw Data'!J1607,'Raw Data'!D1607&gt;'Raw Data'!E1607,'Raw Data'!D1607-'Raw Data'!E1607&lt;4),'Raw Data'!K1607,0))</f>
        <v/>
      </c>
      <c r="G1612">
        <f>IF(AND('Raw Data'!J1607&lt;'Raw Data'!I1607, 'Raw Data'!E1607&gt;'Raw Data'!D1607), 'Raw Data'!J1607, 0)</f>
        <v/>
      </c>
      <c r="H1612">
        <f>IF(AND('Raw Data'!J1607&gt;'Raw Data'!I1607, 'Raw Data'!E1607&lt;'Raw Data'!D1607), 'Raw Data'!I1607, 0)</f>
        <v/>
      </c>
      <c r="I1612">
        <f>SUM(J1612:K1612)</f>
        <v/>
      </c>
      <c r="J1612">
        <f>IF(AND('Raw Data'!J1607&gt;'Raw Data'!I1607, 'Raw Data'!E1607&gt;'Raw Data'!D1607), 'Raw Data'!J1607, 0)</f>
        <v/>
      </c>
      <c r="K1612">
        <f>IF(AND('Raw Data'!I1607&gt;'Raw Data'!J1607, 'Raw Data'!D1607&gt;'Raw Data'!E1607), 'Raw Data'!I1607, 0)</f>
        <v/>
      </c>
      <c r="L1612">
        <f>IF('Raw Data'!E1607-'Raw Data'!D1607&gt;3, 'Raw Data'!N1607, 0)</f>
        <v/>
      </c>
      <c r="M1612">
        <f>IF('Raw Data'!D1607-'Raw Data'!E1607&gt;3, 'Raw Data'!M1607, 0)</f>
        <v/>
      </c>
      <c r="N1612">
        <f>IF(ISBLANK('Raw Data'!D1607),0,IF(AND('Raw Data'!E1607&gt;'Raw Data'!D1607,'Raw Data'!E1607-'Raw Data'!D1607&gt;0,'Raw Data'!E1607-'Raw Data'!D1607&lt;4),'Raw Data'!L1607, 0))</f>
        <v/>
      </c>
      <c r="O1612">
        <f>IF(ISBLANK('Raw Data'!D1607),0,IF(AND('Raw Data'!E1607&gt;'Raw Data'!D1607,'Raw Data'!E1607-'Raw Data'!D1607&gt;0,'Raw Data'!D1607-'Raw Data'!E1607&lt;4),'Raw Data'!K1607, 0))</f>
        <v/>
      </c>
      <c r="P1612">
        <f>IF('Raw Data'!E1607-'Raw Data'!D1607&gt;3, 'Raw Data'!N1607, IF('Raw Data'!D1607-'Raw Data'!E1607&gt;3, 'Raw Data'!M1607, 0))</f>
        <v/>
      </c>
      <c r="Q1612">
        <f>IF(ISBLANK('Raw Data'!E1607),0,IF(AND('Raw Data'!E1607-'Raw Data'!D1607&lt;4,'Raw Data'!E1607-'Raw Data'!D1607&gt;0),'Raw Data'!L1607,IF(AND('Raw Data'!D1607&gt;'Raw Data'!E1607,'Raw Data'!D1607-'Raw Data'!E1607&gt;0),'Raw Data'!K1607,0)))</f>
        <v/>
      </c>
      <c r="R1612">
        <f>IF(ISBLANK('Raw Data'!K1607),0,IFERROR(IF(MATCH(SMALL('Raw Data'!K1607:N1607,1),L1612:O1612,0),SMALL('Raw Data'!K1607:N1607,1)),0))</f>
        <v/>
      </c>
      <c r="S1612">
        <f>IF(ISBLANK('Raw Data'!K1607),0,IFERROR(IF(MATCH(SMALL('Raw Data'!K1607:N1607,2),L1612:O1612,0),SMALL('Raw Data'!K1607:N1607,2)),0))</f>
        <v/>
      </c>
      <c r="T1612">
        <f>IF(ISBLANK('Raw Data'!K1607),0,IFERROR(IF(MATCH(SMALL('Raw Data'!K1607:N1607,3),L1612:O1612,0),SMALL('Raw Data'!K1607:N1607,3)),0))</f>
        <v/>
      </c>
      <c r="U1612">
        <f>IF(ISBLANK('Raw Data'!K1607),0,IFERROR(IF(MATCH(SMALL('Raw Data'!K1607:N1607,4),L1612:O1612,0),SMALL('Raw Data'!K1607:N1607,4)),0))</f>
        <v/>
      </c>
      <c r="V1612">
        <f>IF(AND('Raw Data'!D1607&lt;3, 'Raw Data'!E1607&lt;3, 'Raw Data'!A1607&gt;0), 'Raw Data'!AF1607, 0)</f>
        <v/>
      </c>
      <c r="W1612">
        <f>IF(AND('Raw Data'!D1607&lt;4, 'Raw Data'!E1607&lt;4, 'Raw Data'!A1607&gt;0), 'Raw Data'!AI1607, 0)</f>
        <v/>
      </c>
      <c r="X1612">
        <f>IF(AND('Raw Data'!D1607&lt;5, 'Raw Data'!E1607&lt;5, 'Raw Data'!A1607&gt;0), 'Raw Data'!AL1607, 0)</f>
        <v/>
      </c>
      <c r="Y1612">
        <f>IF(AND('Raw Data'!D1607&lt;6, 'Raw Data'!E1607&lt;6, 'Raw Data'!A1607&gt;0), 'Raw Data'!AO1607, 0)</f>
        <v/>
      </c>
      <c r="Z1612">
        <f>IF(ISBLANK('Raw Data'!D1607), 0, IF('Raw Data'!D1607-'Raw Data'!E1607&gt;1, 'Raw Data'!AW1607, 0))</f>
        <v/>
      </c>
      <c r="AA1612">
        <f>IF(ISBLANK('Raw Data'!A1607), 0, IF(ABS('Raw Data'!D1607-'Raw Data'!E1607)&lt;2, 'Raw Data'!AX1607, 0))</f>
        <v/>
      </c>
      <c r="AB1612">
        <f>IF(ISBLANK('Raw Data'!D1607), 0, IF('Raw Data'!E1607-'Raw Data'!D1607&gt;1, 'Raw Data'!AY1607, 0))</f>
        <v/>
      </c>
      <c r="AC1612">
        <f>IF(ISBLANK('Raw Data'!D1607), 0, IF('Raw Data'!D1607-'Raw Data'!E1607&gt;2, 'Raw Data'!AZ1607, 0))</f>
        <v/>
      </c>
      <c r="AD1612">
        <f>IF(ISBLANK('Raw Data'!A1607), 0, IF(ABS('Raw Data'!D1607-'Raw Data'!E1607)&lt;3, 'Raw Data'!BA1607, 0))</f>
        <v/>
      </c>
      <c r="AE1612">
        <f>IF(ISBLANK('Raw Data'!D1607), 0, IF('Raw Data'!E1607-'Raw Data'!D1607&gt;2, 'Raw Data'!BB1607, 0))</f>
        <v/>
      </c>
      <c r="AF1612">
        <f>IF(ISBLANK('Raw Data'!D1607), 0, IF('Raw Data'!D1607-'Raw Data'!E1607&gt;3, 'Raw Data'!BC1607, 0))</f>
        <v/>
      </c>
      <c r="AG1612">
        <f>IF(ISBLANK('Raw Data'!A1607), 0, IF(ABS('Raw Data'!D1607-'Raw Data'!E1607)&lt;4, 'Raw Data'!BD1607, 0))</f>
        <v/>
      </c>
      <c r="AH1612">
        <f>IF(ISBLANK('Raw Data'!D1607), 0, IF('Raw Data'!E1607-'Raw Data'!D1607&gt;3, 'Raw Data'!BE1607, 0))</f>
        <v/>
      </c>
      <c r="AI1612">
        <f>IF(SUM('Raw Data'!D1607:E1607)&gt;'Raw Data'!F1607, 'Raw Data'!G1607, 0)</f>
        <v/>
      </c>
      <c r="AJ1612">
        <f>IF(ISBLANK('Raw Data'!D1607), 0, IF(SUM('Raw Data'!D1607:E1607)&lt;'Raw Data'!F1607, 'Raw Data'!H1607, 0))</f>
        <v/>
      </c>
      <c r="AK1612">
        <f>IF(ISBLANK('Raw Data'!A1607), 0, IF(AND('Raw Data'!D1607&lt;3, 'Raw Data'!E1607&lt;3, 'Raw Data'!F1607&lt;BB$2), 'Raw Data'!AF1607, 0))</f>
        <v/>
      </c>
      <c r="AL1612">
        <f>IF(ISBLANK('Raw Data'!A1607), 0, IF(AND('Raw Data'!D1607&lt;4, 'Raw Data'!E1607&lt;4, 'Raw Data'!F1607&lt;BB$2), 'Raw Data'!AI1607, 0))</f>
        <v/>
      </c>
      <c r="AM1612">
        <f>IF(ISBLANK('Raw Data'!A1607), 0, IF(AND('Raw Data'!D1607&lt;5, 'Raw Data'!E1607&lt;5, 'Raw Data'!F1607&lt;BB$2), 'Raw Data'!AL1607, 0))</f>
        <v/>
      </c>
      <c r="AN1612">
        <f>IF(ISBLANK('Raw Data'!A1607), 0, IF(AND('Raw Data'!D1607&lt;6, 'Raw Data'!E1607&lt;6, 'Raw Data'!F1607&lt;BB$2), 'Raw Data'!AO1607, 0))</f>
        <v/>
      </c>
      <c r="AO1612">
        <f>IF(ISBLANK('Raw Data'!A1607), 0, IF(AND('Raw Data'!I1607&lt;Analysis!$BC$2, 'Raw Data'!D1607-'Raw Data'!E1607&gt;1), 'Raw Data'!AW1607, IF(AND('Raw Data'!J1607&lt;Analysis!$BC$2, 'Raw Data'!E1607-'Raw Data'!D1607&gt;1), 'Raw Data'!AY1607, 0)))</f>
        <v/>
      </c>
      <c r="AP1612">
        <f>IF(ISBLANK('Raw Data'!A1607), 0, IF(AND('Raw Data'!I1607&lt;Analysis!$BC$2, 'Raw Data'!D1607-'Raw Data'!E1607&gt;2), 'Raw Data'!AZ1607, IF(AND('Raw Data'!J1607&lt;Analysis!$BC$2, 'Raw Data'!E1607-'Raw Data'!D1607&gt;2), 'Raw Data'!BB1607, 0)))</f>
        <v/>
      </c>
      <c r="AQ1612">
        <f>IF(ISBLANK('Raw Data'!A1607), 0, IF(AND('Raw Data'!I1607&lt;Analysis!$BC$2, 'Raw Data'!D1607-'Raw Data'!E1607&gt;3), 'Raw Data'!BC1607, IF(AND('Raw Data'!J1607&lt;Analysis!$BC$2, 'Raw Data'!E1607-'Raw Data'!D1607&gt;3), 'Raw Data'!BE1607, 0)))</f>
        <v/>
      </c>
      <c r="AR1612">
        <f>IF('Hidden Analysiss'!D1608=1,IF(ABS('Raw Data'!E1607-'Raw Data'!D1607)&lt;2,'Raw Data'!AX1607,0), 0)</f>
        <v/>
      </c>
      <c r="AS1612">
        <f>IF('Hidden Analysiss'!D1608=1,IF(ABS('Raw Data'!E1607-'Raw Data'!D1607)&lt;3,'Raw Data'!BA1607,0), 0)</f>
        <v/>
      </c>
      <c r="AT1612">
        <f>IF('Hidden Analysiss'!D1608=1,IF(ABS('Raw Data'!E1607-'Raw Data'!D1607)&lt;4,'Raw Data'!BD1607,0), 0)</f>
        <v/>
      </c>
      <c r="AU1612">
        <f>IF(AND('Hidden Analysiss'!E1608=1, ABS('Raw Data'!E1607-'Raw Data'!D1607)&lt;2), 'Raw Data'!AX1607, 0)</f>
        <v/>
      </c>
      <c r="AV1612">
        <f>IF(AND('Hidden Analysiss'!E1608=1, ABS('Raw Data'!E1607-'Raw Data'!D1607)&lt;3), 'Raw Data'!BA1607, 0)</f>
        <v/>
      </c>
      <c r="AW1612">
        <f>IF(AND('Hidden Analysiss'!E1608=1, ABS('Raw Data'!E1607-'Raw Data'!D1607)&lt;3), 'Raw Data'!BD1607, 0)</f>
        <v/>
      </c>
    </row>
    <row r="1613">
      <c r="A1613" s="1">
        <f>'Raw Data'!A1608</f>
        <v/>
      </c>
      <c r="B1613">
        <f>IF('Raw Data'!E1608&gt;'Raw Data'!D1608, 'Raw Data'!J1608, 0)</f>
        <v/>
      </c>
      <c r="C1613">
        <f>IF('Raw Data'!D1608&gt;'Raw Data'!E1608, 'Raw Data'!I1608, 0)</f>
        <v/>
      </c>
      <c r="D1613">
        <f>SUM(G1613:H1613)</f>
        <v/>
      </c>
      <c r="E1613">
        <f>IF(AND('Raw Data'!J1608&lt;'Raw Data'!I1608,'Raw Data'!E1608&gt;'Raw Data'!D1608,'Raw Data'!E1608-'Raw Data'!D1608&gt;3),'Raw Data'!N1608,IF(AND('Raw Data'!I1608&lt;'Raw Data'!J1608,'Raw Data'!D1608&gt;'Raw Data'!E1608,'Raw Data'!D1608-'Raw Data'!E1608&gt;3),'Raw Data'!M1608,0))</f>
        <v/>
      </c>
      <c r="F1613">
        <f>IF(AND('Raw Data'!J1608&lt;'Raw Data'!I1608,'Raw Data'!E1608&gt;'Raw Data'!D1608,'Raw Data'!E1608-'Raw Data'!D1608&lt;4),'Raw Data'!L1608,IF(AND('Raw Data'!I1608&lt;'Raw Data'!J1608,'Raw Data'!D1608&gt;'Raw Data'!E1608,'Raw Data'!D1608-'Raw Data'!E1608&lt;4),'Raw Data'!K1608,0))</f>
        <v/>
      </c>
      <c r="G1613">
        <f>IF(AND('Raw Data'!J1608&lt;'Raw Data'!I1608, 'Raw Data'!E1608&gt;'Raw Data'!D1608), 'Raw Data'!J1608, 0)</f>
        <v/>
      </c>
      <c r="H1613">
        <f>IF(AND('Raw Data'!J1608&gt;'Raw Data'!I1608, 'Raw Data'!E1608&lt;'Raw Data'!D1608), 'Raw Data'!I1608, 0)</f>
        <v/>
      </c>
      <c r="I1613">
        <f>SUM(J1613:K1613)</f>
        <v/>
      </c>
      <c r="J1613">
        <f>IF(AND('Raw Data'!J1608&gt;'Raw Data'!I1608, 'Raw Data'!E1608&gt;'Raw Data'!D1608), 'Raw Data'!J1608, 0)</f>
        <v/>
      </c>
      <c r="K1613">
        <f>IF(AND('Raw Data'!I1608&gt;'Raw Data'!J1608, 'Raw Data'!D1608&gt;'Raw Data'!E1608), 'Raw Data'!I1608, 0)</f>
        <v/>
      </c>
      <c r="L1613">
        <f>IF('Raw Data'!E1608-'Raw Data'!D1608&gt;3, 'Raw Data'!N1608, 0)</f>
        <v/>
      </c>
      <c r="M1613">
        <f>IF('Raw Data'!D1608-'Raw Data'!E1608&gt;3, 'Raw Data'!M1608, 0)</f>
        <v/>
      </c>
      <c r="N1613">
        <f>IF(ISBLANK('Raw Data'!D1608),0,IF(AND('Raw Data'!E1608&gt;'Raw Data'!D1608,'Raw Data'!E1608-'Raw Data'!D1608&gt;0,'Raw Data'!E1608-'Raw Data'!D1608&lt;4),'Raw Data'!L1608, 0))</f>
        <v/>
      </c>
      <c r="O1613">
        <f>IF(ISBLANK('Raw Data'!D1608),0,IF(AND('Raw Data'!E1608&gt;'Raw Data'!D1608,'Raw Data'!E1608-'Raw Data'!D1608&gt;0,'Raw Data'!D1608-'Raw Data'!E1608&lt;4),'Raw Data'!K1608, 0))</f>
        <v/>
      </c>
      <c r="P1613">
        <f>IF('Raw Data'!E1608-'Raw Data'!D1608&gt;3, 'Raw Data'!N1608, IF('Raw Data'!D1608-'Raw Data'!E1608&gt;3, 'Raw Data'!M1608, 0))</f>
        <v/>
      </c>
      <c r="Q1613">
        <f>IF(ISBLANK('Raw Data'!E1608),0,IF(AND('Raw Data'!E1608-'Raw Data'!D1608&lt;4,'Raw Data'!E1608-'Raw Data'!D1608&gt;0),'Raw Data'!L1608,IF(AND('Raw Data'!D1608&gt;'Raw Data'!E1608,'Raw Data'!D1608-'Raw Data'!E1608&gt;0),'Raw Data'!K1608,0)))</f>
        <v/>
      </c>
      <c r="R1613">
        <f>IF(ISBLANK('Raw Data'!K1608),0,IFERROR(IF(MATCH(SMALL('Raw Data'!K1608:N1608,1),L1613:O1613,0),SMALL('Raw Data'!K1608:N1608,1)),0))</f>
        <v/>
      </c>
      <c r="S1613">
        <f>IF(ISBLANK('Raw Data'!K1608),0,IFERROR(IF(MATCH(SMALL('Raw Data'!K1608:N1608,2),L1613:O1613,0),SMALL('Raw Data'!K1608:N1608,2)),0))</f>
        <v/>
      </c>
      <c r="T1613">
        <f>IF(ISBLANK('Raw Data'!K1608),0,IFERROR(IF(MATCH(SMALL('Raw Data'!K1608:N1608,3),L1613:O1613,0),SMALL('Raw Data'!K1608:N1608,3)),0))</f>
        <v/>
      </c>
      <c r="U1613">
        <f>IF(ISBLANK('Raw Data'!K1608),0,IFERROR(IF(MATCH(SMALL('Raw Data'!K1608:N1608,4),L1613:O1613,0),SMALL('Raw Data'!K1608:N1608,4)),0))</f>
        <v/>
      </c>
      <c r="V1613">
        <f>IF(AND('Raw Data'!D1608&lt;3, 'Raw Data'!E1608&lt;3, 'Raw Data'!A1608&gt;0), 'Raw Data'!AF1608, 0)</f>
        <v/>
      </c>
      <c r="W1613">
        <f>IF(AND('Raw Data'!D1608&lt;4, 'Raw Data'!E1608&lt;4, 'Raw Data'!A1608&gt;0), 'Raw Data'!AI1608, 0)</f>
        <v/>
      </c>
      <c r="X1613">
        <f>IF(AND('Raw Data'!D1608&lt;5, 'Raw Data'!E1608&lt;5, 'Raw Data'!A1608&gt;0), 'Raw Data'!AL1608, 0)</f>
        <v/>
      </c>
      <c r="Y1613">
        <f>IF(AND('Raw Data'!D1608&lt;6, 'Raw Data'!E1608&lt;6, 'Raw Data'!A1608&gt;0), 'Raw Data'!AO1608, 0)</f>
        <v/>
      </c>
      <c r="Z1613">
        <f>IF(ISBLANK('Raw Data'!D1608), 0, IF('Raw Data'!D1608-'Raw Data'!E1608&gt;1, 'Raw Data'!AW1608, 0))</f>
        <v/>
      </c>
      <c r="AA1613">
        <f>IF(ISBLANK('Raw Data'!A1608), 0, IF(ABS('Raw Data'!D1608-'Raw Data'!E1608)&lt;2, 'Raw Data'!AX1608, 0))</f>
        <v/>
      </c>
      <c r="AB1613">
        <f>IF(ISBLANK('Raw Data'!D1608), 0, IF('Raw Data'!E1608-'Raw Data'!D1608&gt;1, 'Raw Data'!AY1608, 0))</f>
        <v/>
      </c>
      <c r="AC1613">
        <f>IF(ISBLANK('Raw Data'!D1608), 0, IF('Raw Data'!D1608-'Raw Data'!E1608&gt;2, 'Raw Data'!AZ1608, 0))</f>
        <v/>
      </c>
      <c r="AD1613">
        <f>IF(ISBLANK('Raw Data'!A1608), 0, IF(ABS('Raw Data'!D1608-'Raw Data'!E1608)&lt;3, 'Raw Data'!BA1608, 0))</f>
        <v/>
      </c>
      <c r="AE1613">
        <f>IF(ISBLANK('Raw Data'!D1608), 0, IF('Raw Data'!E1608-'Raw Data'!D1608&gt;2, 'Raw Data'!BB1608, 0))</f>
        <v/>
      </c>
      <c r="AF1613">
        <f>IF(ISBLANK('Raw Data'!D1608), 0, IF('Raw Data'!D1608-'Raw Data'!E1608&gt;3, 'Raw Data'!BC1608, 0))</f>
        <v/>
      </c>
      <c r="AG1613">
        <f>IF(ISBLANK('Raw Data'!A1608), 0, IF(ABS('Raw Data'!D1608-'Raw Data'!E1608)&lt;4, 'Raw Data'!BD1608, 0))</f>
        <v/>
      </c>
      <c r="AH1613">
        <f>IF(ISBLANK('Raw Data'!D1608), 0, IF('Raw Data'!E1608-'Raw Data'!D1608&gt;3, 'Raw Data'!BE1608, 0))</f>
        <v/>
      </c>
      <c r="AI1613">
        <f>IF(SUM('Raw Data'!D1608:E1608)&gt;'Raw Data'!F1608, 'Raw Data'!G1608, 0)</f>
        <v/>
      </c>
      <c r="AJ1613">
        <f>IF(ISBLANK('Raw Data'!D1608), 0, IF(SUM('Raw Data'!D1608:E1608)&lt;'Raw Data'!F1608, 'Raw Data'!H1608, 0))</f>
        <v/>
      </c>
      <c r="AK1613">
        <f>IF(ISBLANK('Raw Data'!A1608), 0, IF(AND('Raw Data'!D1608&lt;3, 'Raw Data'!E1608&lt;3, 'Raw Data'!F1608&lt;BB$2), 'Raw Data'!AF1608, 0))</f>
        <v/>
      </c>
      <c r="AL1613">
        <f>IF(ISBLANK('Raw Data'!A1608), 0, IF(AND('Raw Data'!D1608&lt;4, 'Raw Data'!E1608&lt;4, 'Raw Data'!F1608&lt;BB$2), 'Raw Data'!AI1608, 0))</f>
        <v/>
      </c>
      <c r="AM1613">
        <f>IF(ISBLANK('Raw Data'!A1608), 0, IF(AND('Raw Data'!D1608&lt;5, 'Raw Data'!E1608&lt;5, 'Raw Data'!F1608&lt;BB$2), 'Raw Data'!AL1608, 0))</f>
        <v/>
      </c>
      <c r="AN1613">
        <f>IF(ISBLANK('Raw Data'!A1608), 0, IF(AND('Raw Data'!D1608&lt;6, 'Raw Data'!E1608&lt;6, 'Raw Data'!F1608&lt;BB$2), 'Raw Data'!AO1608, 0))</f>
        <v/>
      </c>
      <c r="AO1613">
        <f>IF(ISBLANK('Raw Data'!A1608), 0, IF(AND('Raw Data'!I1608&lt;Analysis!$BC$2, 'Raw Data'!D1608-'Raw Data'!E1608&gt;1), 'Raw Data'!AW1608, IF(AND('Raw Data'!J1608&lt;Analysis!$BC$2, 'Raw Data'!E1608-'Raw Data'!D1608&gt;1), 'Raw Data'!AY1608, 0)))</f>
        <v/>
      </c>
      <c r="AP1613">
        <f>IF(ISBLANK('Raw Data'!A1608), 0, IF(AND('Raw Data'!I1608&lt;Analysis!$BC$2, 'Raw Data'!D1608-'Raw Data'!E1608&gt;2), 'Raw Data'!AZ1608, IF(AND('Raw Data'!J1608&lt;Analysis!$BC$2, 'Raw Data'!E1608-'Raw Data'!D1608&gt;2), 'Raw Data'!BB1608, 0)))</f>
        <v/>
      </c>
      <c r="AQ1613">
        <f>IF(ISBLANK('Raw Data'!A1608), 0, IF(AND('Raw Data'!I1608&lt;Analysis!$BC$2, 'Raw Data'!D1608-'Raw Data'!E1608&gt;3), 'Raw Data'!BC1608, IF(AND('Raw Data'!J1608&lt;Analysis!$BC$2, 'Raw Data'!E1608-'Raw Data'!D1608&gt;3), 'Raw Data'!BE1608, 0)))</f>
        <v/>
      </c>
      <c r="AR1613">
        <f>IF('Hidden Analysiss'!D1609=1,IF(ABS('Raw Data'!E1608-'Raw Data'!D1608)&lt;2,'Raw Data'!AX1608,0), 0)</f>
        <v/>
      </c>
      <c r="AS1613">
        <f>IF('Hidden Analysiss'!D1609=1,IF(ABS('Raw Data'!E1608-'Raw Data'!D1608)&lt;3,'Raw Data'!BA1608,0), 0)</f>
        <v/>
      </c>
      <c r="AT1613">
        <f>IF('Hidden Analysiss'!D1609=1,IF(ABS('Raw Data'!E1608-'Raw Data'!D1608)&lt;4,'Raw Data'!BD1608,0), 0)</f>
        <v/>
      </c>
      <c r="AU1613">
        <f>IF(AND('Hidden Analysiss'!E1609=1, ABS('Raw Data'!E1608-'Raw Data'!D1608)&lt;2), 'Raw Data'!AX1608, 0)</f>
        <v/>
      </c>
      <c r="AV1613">
        <f>IF(AND('Hidden Analysiss'!E1609=1, ABS('Raw Data'!E1608-'Raw Data'!D1608)&lt;3), 'Raw Data'!BA1608, 0)</f>
        <v/>
      </c>
      <c r="AW1613">
        <f>IF(AND('Hidden Analysiss'!E1609=1, ABS('Raw Data'!E1608-'Raw Data'!D1608)&lt;3), 'Raw Data'!BD1608, 0)</f>
        <v/>
      </c>
    </row>
    <row r="1614">
      <c r="A1614" s="1">
        <f>'Raw Data'!A1609</f>
        <v/>
      </c>
      <c r="B1614">
        <f>IF('Raw Data'!E1609&gt;'Raw Data'!D1609, 'Raw Data'!J1609, 0)</f>
        <v/>
      </c>
      <c r="C1614">
        <f>IF('Raw Data'!D1609&gt;'Raw Data'!E1609, 'Raw Data'!I1609, 0)</f>
        <v/>
      </c>
      <c r="D1614">
        <f>SUM(G1614:H1614)</f>
        <v/>
      </c>
      <c r="E1614">
        <f>IF(AND('Raw Data'!J1609&lt;'Raw Data'!I1609,'Raw Data'!E1609&gt;'Raw Data'!D1609,'Raw Data'!E1609-'Raw Data'!D1609&gt;3),'Raw Data'!N1609,IF(AND('Raw Data'!I1609&lt;'Raw Data'!J1609,'Raw Data'!D1609&gt;'Raw Data'!E1609,'Raw Data'!D1609-'Raw Data'!E1609&gt;3),'Raw Data'!M1609,0))</f>
        <v/>
      </c>
      <c r="F1614">
        <f>IF(AND('Raw Data'!J1609&lt;'Raw Data'!I1609,'Raw Data'!E1609&gt;'Raw Data'!D1609,'Raw Data'!E1609-'Raw Data'!D1609&lt;4),'Raw Data'!L1609,IF(AND('Raw Data'!I1609&lt;'Raw Data'!J1609,'Raw Data'!D1609&gt;'Raw Data'!E1609,'Raw Data'!D1609-'Raw Data'!E1609&lt;4),'Raw Data'!K1609,0))</f>
        <v/>
      </c>
      <c r="G1614">
        <f>IF(AND('Raw Data'!J1609&lt;'Raw Data'!I1609, 'Raw Data'!E1609&gt;'Raw Data'!D1609), 'Raw Data'!J1609, 0)</f>
        <v/>
      </c>
      <c r="H1614">
        <f>IF(AND('Raw Data'!J1609&gt;'Raw Data'!I1609, 'Raw Data'!E1609&lt;'Raw Data'!D1609), 'Raw Data'!I1609, 0)</f>
        <v/>
      </c>
      <c r="I1614">
        <f>SUM(J1614:K1614)</f>
        <v/>
      </c>
      <c r="J1614">
        <f>IF(AND('Raw Data'!J1609&gt;'Raw Data'!I1609, 'Raw Data'!E1609&gt;'Raw Data'!D1609), 'Raw Data'!J1609, 0)</f>
        <v/>
      </c>
      <c r="K1614">
        <f>IF(AND('Raw Data'!I1609&gt;'Raw Data'!J1609, 'Raw Data'!D1609&gt;'Raw Data'!E1609), 'Raw Data'!I1609, 0)</f>
        <v/>
      </c>
      <c r="L1614">
        <f>IF('Raw Data'!E1609-'Raw Data'!D1609&gt;3, 'Raw Data'!N1609, 0)</f>
        <v/>
      </c>
      <c r="M1614">
        <f>IF('Raw Data'!D1609-'Raw Data'!E1609&gt;3, 'Raw Data'!M1609, 0)</f>
        <v/>
      </c>
      <c r="N1614">
        <f>IF(ISBLANK('Raw Data'!D1609),0,IF(AND('Raw Data'!E1609&gt;'Raw Data'!D1609,'Raw Data'!E1609-'Raw Data'!D1609&gt;0,'Raw Data'!E1609-'Raw Data'!D1609&lt;4),'Raw Data'!L1609, 0))</f>
        <v/>
      </c>
      <c r="O1614">
        <f>IF(ISBLANK('Raw Data'!D1609),0,IF(AND('Raw Data'!E1609&gt;'Raw Data'!D1609,'Raw Data'!E1609-'Raw Data'!D1609&gt;0,'Raw Data'!D1609-'Raw Data'!E1609&lt;4),'Raw Data'!K1609, 0))</f>
        <v/>
      </c>
      <c r="P1614">
        <f>IF('Raw Data'!E1609-'Raw Data'!D1609&gt;3, 'Raw Data'!N1609, IF('Raw Data'!D1609-'Raw Data'!E1609&gt;3, 'Raw Data'!M1609, 0))</f>
        <v/>
      </c>
      <c r="Q1614">
        <f>IF(ISBLANK('Raw Data'!E1609),0,IF(AND('Raw Data'!E1609-'Raw Data'!D1609&lt;4,'Raw Data'!E1609-'Raw Data'!D1609&gt;0),'Raw Data'!L1609,IF(AND('Raw Data'!D1609&gt;'Raw Data'!E1609,'Raw Data'!D1609-'Raw Data'!E1609&gt;0),'Raw Data'!K1609,0)))</f>
        <v/>
      </c>
      <c r="R1614">
        <f>IF(ISBLANK('Raw Data'!K1609),0,IFERROR(IF(MATCH(SMALL('Raw Data'!K1609:N1609,1),L1614:O1614,0),SMALL('Raw Data'!K1609:N1609,1)),0))</f>
        <v/>
      </c>
      <c r="S1614">
        <f>IF(ISBLANK('Raw Data'!K1609),0,IFERROR(IF(MATCH(SMALL('Raw Data'!K1609:N1609,2),L1614:O1614,0),SMALL('Raw Data'!K1609:N1609,2)),0))</f>
        <v/>
      </c>
      <c r="T1614">
        <f>IF(ISBLANK('Raw Data'!K1609),0,IFERROR(IF(MATCH(SMALL('Raw Data'!K1609:N1609,3),L1614:O1614,0),SMALL('Raw Data'!K1609:N1609,3)),0))</f>
        <v/>
      </c>
      <c r="U1614">
        <f>IF(ISBLANK('Raw Data'!K1609),0,IFERROR(IF(MATCH(SMALL('Raw Data'!K1609:N1609,4),L1614:O1614,0),SMALL('Raw Data'!K1609:N1609,4)),0))</f>
        <v/>
      </c>
      <c r="V1614">
        <f>IF(AND('Raw Data'!D1609&lt;3, 'Raw Data'!E1609&lt;3, 'Raw Data'!A1609&gt;0), 'Raw Data'!AF1609, 0)</f>
        <v/>
      </c>
      <c r="W1614">
        <f>IF(AND('Raw Data'!D1609&lt;4, 'Raw Data'!E1609&lt;4, 'Raw Data'!A1609&gt;0), 'Raw Data'!AI1609, 0)</f>
        <v/>
      </c>
      <c r="X1614">
        <f>IF(AND('Raw Data'!D1609&lt;5, 'Raw Data'!E1609&lt;5, 'Raw Data'!A1609&gt;0), 'Raw Data'!AL1609, 0)</f>
        <v/>
      </c>
      <c r="Y1614">
        <f>IF(AND('Raw Data'!D1609&lt;6, 'Raw Data'!E1609&lt;6, 'Raw Data'!A1609&gt;0), 'Raw Data'!AO1609, 0)</f>
        <v/>
      </c>
      <c r="Z1614">
        <f>IF(ISBLANK('Raw Data'!D1609), 0, IF('Raw Data'!D1609-'Raw Data'!E1609&gt;1, 'Raw Data'!AW1609, 0))</f>
        <v/>
      </c>
      <c r="AA1614">
        <f>IF(ISBLANK('Raw Data'!A1609), 0, IF(ABS('Raw Data'!D1609-'Raw Data'!E1609)&lt;2, 'Raw Data'!AX1609, 0))</f>
        <v/>
      </c>
      <c r="AB1614">
        <f>IF(ISBLANK('Raw Data'!D1609), 0, IF('Raw Data'!E1609-'Raw Data'!D1609&gt;1, 'Raw Data'!AY1609, 0))</f>
        <v/>
      </c>
      <c r="AC1614">
        <f>IF(ISBLANK('Raw Data'!D1609), 0, IF('Raw Data'!D1609-'Raw Data'!E1609&gt;2, 'Raw Data'!AZ1609, 0))</f>
        <v/>
      </c>
      <c r="AD1614">
        <f>IF(ISBLANK('Raw Data'!A1609), 0, IF(ABS('Raw Data'!D1609-'Raw Data'!E1609)&lt;3, 'Raw Data'!BA1609, 0))</f>
        <v/>
      </c>
      <c r="AE1614">
        <f>IF(ISBLANK('Raw Data'!D1609), 0, IF('Raw Data'!E1609-'Raw Data'!D1609&gt;2, 'Raw Data'!BB1609, 0))</f>
        <v/>
      </c>
      <c r="AF1614">
        <f>IF(ISBLANK('Raw Data'!D1609), 0, IF('Raw Data'!D1609-'Raw Data'!E1609&gt;3, 'Raw Data'!BC1609, 0))</f>
        <v/>
      </c>
      <c r="AG1614">
        <f>IF(ISBLANK('Raw Data'!A1609), 0, IF(ABS('Raw Data'!D1609-'Raw Data'!E1609)&lt;4, 'Raw Data'!BD1609, 0))</f>
        <v/>
      </c>
      <c r="AH1614">
        <f>IF(ISBLANK('Raw Data'!D1609), 0, IF('Raw Data'!E1609-'Raw Data'!D1609&gt;3, 'Raw Data'!BE1609, 0))</f>
        <v/>
      </c>
      <c r="AI1614">
        <f>IF(SUM('Raw Data'!D1609:E1609)&gt;'Raw Data'!F1609, 'Raw Data'!G1609, 0)</f>
        <v/>
      </c>
      <c r="AJ1614">
        <f>IF(ISBLANK('Raw Data'!D1609), 0, IF(SUM('Raw Data'!D1609:E1609)&lt;'Raw Data'!F1609, 'Raw Data'!H1609, 0))</f>
        <v/>
      </c>
      <c r="AK1614">
        <f>IF(ISBLANK('Raw Data'!A1609), 0, IF(AND('Raw Data'!D1609&lt;3, 'Raw Data'!E1609&lt;3, 'Raw Data'!F1609&lt;BB$2), 'Raw Data'!AF1609, 0))</f>
        <v/>
      </c>
      <c r="AL1614">
        <f>IF(ISBLANK('Raw Data'!A1609), 0, IF(AND('Raw Data'!D1609&lt;4, 'Raw Data'!E1609&lt;4, 'Raw Data'!F1609&lt;BB$2), 'Raw Data'!AI1609, 0))</f>
        <v/>
      </c>
      <c r="AM1614">
        <f>IF(ISBLANK('Raw Data'!A1609), 0, IF(AND('Raw Data'!D1609&lt;5, 'Raw Data'!E1609&lt;5, 'Raw Data'!F1609&lt;BB$2), 'Raw Data'!AL1609, 0))</f>
        <v/>
      </c>
      <c r="AN1614">
        <f>IF(ISBLANK('Raw Data'!A1609), 0, IF(AND('Raw Data'!D1609&lt;6, 'Raw Data'!E1609&lt;6, 'Raw Data'!F1609&lt;BB$2), 'Raw Data'!AO1609, 0))</f>
        <v/>
      </c>
      <c r="AO1614">
        <f>IF(ISBLANK('Raw Data'!A1609), 0, IF(AND('Raw Data'!I1609&lt;Analysis!$BC$2, 'Raw Data'!D1609-'Raw Data'!E1609&gt;1), 'Raw Data'!AW1609, IF(AND('Raw Data'!J1609&lt;Analysis!$BC$2, 'Raw Data'!E1609-'Raw Data'!D1609&gt;1), 'Raw Data'!AY1609, 0)))</f>
        <v/>
      </c>
      <c r="AP1614">
        <f>IF(ISBLANK('Raw Data'!A1609), 0, IF(AND('Raw Data'!I1609&lt;Analysis!$BC$2, 'Raw Data'!D1609-'Raw Data'!E1609&gt;2), 'Raw Data'!AZ1609, IF(AND('Raw Data'!J1609&lt;Analysis!$BC$2, 'Raw Data'!E1609-'Raw Data'!D1609&gt;2), 'Raw Data'!BB1609, 0)))</f>
        <v/>
      </c>
      <c r="AQ1614">
        <f>IF(ISBLANK('Raw Data'!A1609), 0, IF(AND('Raw Data'!I1609&lt;Analysis!$BC$2, 'Raw Data'!D1609-'Raw Data'!E1609&gt;3), 'Raw Data'!BC1609, IF(AND('Raw Data'!J1609&lt;Analysis!$BC$2, 'Raw Data'!E1609-'Raw Data'!D1609&gt;3), 'Raw Data'!BE1609, 0)))</f>
        <v/>
      </c>
      <c r="AR1614">
        <f>IF('Hidden Analysiss'!D1610=1,IF(ABS('Raw Data'!E1609-'Raw Data'!D1609)&lt;2,'Raw Data'!AX1609,0), 0)</f>
        <v/>
      </c>
      <c r="AS1614">
        <f>IF('Hidden Analysiss'!D1610=1,IF(ABS('Raw Data'!E1609-'Raw Data'!D1609)&lt;3,'Raw Data'!BA1609,0), 0)</f>
        <v/>
      </c>
      <c r="AT1614">
        <f>IF('Hidden Analysiss'!D1610=1,IF(ABS('Raw Data'!E1609-'Raw Data'!D1609)&lt;4,'Raw Data'!BD1609,0), 0)</f>
        <v/>
      </c>
      <c r="AU1614">
        <f>IF(AND('Hidden Analysiss'!E1610=1, ABS('Raw Data'!E1609-'Raw Data'!D1609)&lt;2), 'Raw Data'!AX1609, 0)</f>
        <v/>
      </c>
      <c r="AV1614">
        <f>IF(AND('Hidden Analysiss'!E1610=1, ABS('Raw Data'!E1609-'Raw Data'!D1609)&lt;3), 'Raw Data'!BA1609, 0)</f>
        <v/>
      </c>
      <c r="AW1614">
        <f>IF(AND('Hidden Analysiss'!E1610=1, ABS('Raw Data'!E1609-'Raw Data'!D1609)&lt;3), 'Raw Data'!BD1609, 0)</f>
        <v/>
      </c>
    </row>
    <row r="1615">
      <c r="A1615" s="1">
        <f>'Raw Data'!A1610</f>
        <v/>
      </c>
      <c r="B1615">
        <f>IF('Raw Data'!E1610&gt;'Raw Data'!D1610, 'Raw Data'!J1610, 0)</f>
        <v/>
      </c>
      <c r="C1615">
        <f>IF('Raw Data'!D1610&gt;'Raw Data'!E1610, 'Raw Data'!I1610, 0)</f>
        <v/>
      </c>
      <c r="D1615">
        <f>SUM(G1615:H1615)</f>
        <v/>
      </c>
      <c r="E1615">
        <f>IF(AND('Raw Data'!J1610&lt;'Raw Data'!I1610,'Raw Data'!E1610&gt;'Raw Data'!D1610,'Raw Data'!E1610-'Raw Data'!D1610&gt;3),'Raw Data'!N1610,IF(AND('Raw Data'!I1610&lt;'Raw Data'!J1610,'Raw Data'!D1610&gt;'Raw Data'!E1610,'Raw Data'!D1610-'Raw Data'!E1610&gt;3),'Raw Data'!M1610,0))</f>
        <v/>
      </c>
      <c r="F1615">
        <f>IF(AND('Raw Data'!J1610&lt;'Raw Data'!I1610,'Raw Data'!E1610&gt;'Raw Data'!D1610,'Raw Data'!E1610-'Raw Data'!D1610&lt;4),'Raw Data'!L1610,IF(AND('Raw Data'!I1610&lt;'Raw Data'!J1610,'Raw Data'!D1610&gt;'Raw Data'!E1610,'Raw Data'!D1610-'Raw Data'!E1610&lt;4),'Raw Data'!K1610,0))</f>
        <v/>
      </c>
      <c r="G1615">
        <f>IF(AND('Raw Data'!J1610&lt;'Raw Data'!I1610, 'Raw Data'!E1610&gt;'Raw Data'!D1610), 'Raw Data'!J1610, 0)</f>
        <v/>
      </c>
      <c r="H1615">
        <f>IF(AND('Raw Data'!J1610&gt;'Raw Data'!I1610, 'Raw Data'!E1610&lt;'Raw Data'!D1610), 'Raw Data'!I1610, 0)</f>
        <v/>
      </c>
      <c r="I1615">
        <f>SUM(J1615:K1615)</f>
        <v/>
      </c>
      <c r="J1615">
        <f>IF(AND('Raw Data'!J1610&gt;'Raw Data'!I1610, 'Raw Data'!E1610&gt;'Raw Data'!D1610), 'Raw Data'!J1610, 0)</f>
        <v/>
      </c>
      <c r="K1615">
        <f>IF(AND('Raw Data'!I1610&gt;'Raw Data'!J1610, 'Raw Data'!D1610&gt;'Raw Data'!E1610), 'Raw Data'!I1610, 0)</f>
        <v/>
      </c>
      <c r="L1615">
        <f>IF('Raw Data'!E1610-'Raw Data'!D1610&gt;3, 'Raw Data'!N1610, 0)</f>
        <v/>
      </c>
      <c r="M1615">
        <f>IF('Raw Data'!D1610-'Raw Data'!E1610&gt;3, 'Raw Data'!M1610, 0)</f>
        <v/>
      </c>
      <c r="N1615">
        <f>IF(ISBLANK('Raw Data'!D1610),0,IF(AND('Raw Data'!E1610&gt;'Raw Data'!D1610,'Raw Data'!E1610-'Raw Data'!D1610&gt;0,'Raw Data'!E1610-'Raw Data'!D1610&lt;4),'Raw Data'!L1610, 0))</f>
        <v/>
      </c>
      <c r="O1615">
        <f>IF(ISBLANK('Raw Data'!D1610),0,IF(AND('Raw Data'!E1610&gt;'Raw Data'!D1610,'Raw Data'!E1610-'Raw Data'!D1610&gt;0,'Raw Data'!D1610-'Raw Data'!E1610&lt;4),'Raw Data'!K1610, 0))</f>
        <v/>
      </c>
      <c r="P1615">
        <f>IF('Raw Data'!E1610-'Raw Data'!D1610&gt;3, 'Raw Data'!N1610, IF('Raw Data'!D1610-'Raw Data'!E1610&gt;3, 'Raw Data'!M1610, 0))</f>
        <v/>
      </c>
      <c r="Q1615">
        <f>IF(ISBLANK('Raw Data'!E1610),0,IF(AND('Raw Data'!E1610-'Raw Data'!D1610&lt;4,'Raw Data'!E1610-'Raw Data'!D1610&gt;0),'Raw Data'!L1610,IF(AND('Raw Data'!D1610&gt;'Raw Data'!E1610,'Raw Data'!D1610-'Raw Data'!E1610&gt;0),'Raw Data'!K1610,0)))</f>
        <v/>
      </c>
      <c r="R1615">
        <f>IF(ISBLANK('Raw Data'!K1610),0,IFERROR(IF(MATCH(SMALL('Raw Data'!K1610:N1610,1),L1615:O1615,0),SMALL('Raw Data'!K1610:N1610,1)),0))</f>
        <v/>
      </c>
      <c r="S1615">
        <f>IF(ISBLANK('Raw Data'!K1610),0,IFERROR(IF(MATCH(SMALL('Raw Data'!K1610:N1610,2),L1615:O1615,0),SMALL('Raw Data'!K1610:N1610,2)),0))</f>
        <v/>
      </c>
      <c r="T1615">
        <f>IF(ISBLANK('Raw Data'!K1610),0,IFERROR(IF(MATCH(SMALL('Raw Data'!K1610:N1610,3),L1615:O1615,0),SMALL('Raw Data'!K1610:N1610,3)),0))</f>
        <v/>
      </c>
      <c r="U1615">
        <f>IF(ISBLANK('Raw Data'!K1610),0,IFERROR(IF(MATCH(SMALL('Raw Data'!K1610:N1610,4),L1615:O1615,0),SMALL('Raw Data'!K1610:N1610,4)),0))</f>
        <v/>
      </c>
      <c r="V1615">
        <f>IF(AND('Raw Data'!D1610&lt;3, 'Raw Data'!E1610&lt;3, 'Raw Data'!A1610&gt;0), 'Raw Data'!AF1610, 0)</f>
        <v/>
      </c>
      <c r="W1615">
        <f>IF(AND('Raw Data'!D1610&lt;4, 'Raw Data'!E1610&lt;4, 'Raw Data'!A1610&gt;0), 'Raw Data'!AI1610, 0)</f>
        <v/>
      </c>
      <c r="X1615">
        <f>IF(AND('Raw Data'!D1610&lt;5, 'Raw Data'!E1610&lt;5, 'Raw Data'!A1610&gt;0), 'Raw Data'!AL1610, 0)</f>
        <v/>
      </c>
      <c r="Y1615">
        <f>IF(AND('Raw Data'!D1610&lt;6, 'Raw Data'!E1610&lt;6, 'Raw Data'!A1610&gt;0), 'Raw Data'!AO1610, 0)</f>
        <v/>
      </c>
      <c r="Z1615">
        <f>IF(ISBLANK('Raw Data'!D1610), 0, IF('Raw Data'!D1610-'Raw Data'!E1610&gt;1, 'Raw Data'!AW1610, 0))</f>
        <v/>
      </c>
      <c r="AA1615">
        <f>IF(ISBLANK('Raw Data'!A1610), 0, IF(ABS('Raw Data'!D1610-'Raw Data'!E1610)&lt;2, 'Raw Data'!AX1610, 0))</f>
        <v/>
      </c>
      <c r="AB1615">
        <f>IF(ISBLANK('Raw Data'!D1610), 0, IF('Raw Data'!E1610-'Raw Data'!D1610&gt;1, 'Raw Data'!AY1610, 0))</f>
        <v/>
      </c>
      <c r="AC1615">
        <f>IF(ISBLANK('Raw Data'!D1610), 0, IF('Raw Data'!D1610-'Raw Data'!E1610&gt;2, 'Raw Data'!AZ1610, 0))</f>
        <v/>
      </c>
      <c r="AD1615">
        <f>IF(ISBLANK('Raw Data'!A1610), 0, IF(ABS('Raw Data'!D1610-'Raw Data'!E1610)&lt;3, 'Raw Data'!BA1610, 0))</f>
        <v/>
      </c>
      <c r="AE1615">
        <f>IF(ISBLANK('Raw Data'!D1610), 0, IF('Raw Data'!E1610-'Raw Data'!D1610&gt;2, 'Raw Data'!BB1610, 0))</f>
        <v/>
      </c>
      <c r="AF1615">
        <f>IF(ISBLANK('Raw Data'!D1610), 0, IF('Raw Data'!D1610-'Raw Data'!E1610&gt;3, 'Raw Data'!BC1610, 0))</f>
        <v/>
      </c>
      <c r="AG1615">
        <f>IF(ISBLANK('Raw Data'!A1610), 0, IF(ABS('Raw Data'!D1610-'Raw Data'!E1610)&lt;4, 'Raw Data'!BD1610, 0))</f>
        <v/>
      </c>
      <c r="AH1615">
        <f>IF(ISBLANK('Raw Data'!D1610), 0, IF('Raw Data'!E1610-'Raw Data'!D1610&gt;3, 'Raw Data'!BE1610, 0))</f>
        <v/>
      </c>
      <c r="AI1615">
        <f>IF(SUM('Raw Data'!D1610:E1610)&gt;'Raw Data'!F1610, 'Raw Data'!G1610, 0)</f>
        <v/>
      </c>
      <c r="AJ1615">
        <f>IF(ISBLANK('Raw Data'!D1610), 0, IF(SUM('Raw Data'!D1610:E1610)&lt;'Raw Data'!F1610, 'Raw Data'!H1610, 0))</f>
        <v/>
      </c>
      <c r="AK1615">
        <f>IF(ISBLANK('Raw Data'!A1610), 0, IF(AND('Raw Data'!D1610&lt;3, 'Raw Data'!E1610&lt;3, 'Raw Data'!F1610&lt;BB$2), 'Raw Data'!AF1610, 0))</f>
        <v/>
      </c>
      <c r="AL1615">
        <f>IF(ISBLANK('Raw Data'!A1610), 0, IF(AND('Raw Data'!D1610&lt;4, 'Raw Data'!E1610&lt;4, 'Raw Data'!F1610&lt;BB$2), 'Raw Data'!AI1610, 0))</f>
        <v/>
      </c>
      <c r="AM1615">
        <f>IF(ISBLANK('Raw Data'!A1610), 0, IF(AND('Raw Data'!D1610&lt;5, 'Raw Data'!E1610&lt;5, 'Raw Data'!F1610&lt;BB$2), 'Raw Data'!AL1610, 0))</f>
        <v/>
      </c>
      <c r="AN1615">
        <f>IF(ISBLANK('Raw Data'!A1610), 0, IF(AND('Raw Data'!D1610&lt;6, 'Raw Data'!E1610&lt;6, 'Raw Data'!F1610&lt;BB$2), 'Raw Data'!AO1610, 0))</f>
        <v/>
      </c>
      <c r="AO1615">
        <f>IF(ISBLANK('Raw Data'!A1610), 0, IF(AND('Raw Data'!I1610&lt;Analysis!$BC$2, 'Raw Data'!D1610-'Raw Data'!E1610&gt;1), 'Raw Data'!AW1610, IF(AND('Raw Data'!J1610&lt;Analysis!$BC$2, 'Raw Data'!E1610-'Raw Data'!D1610&gt;1), 'Raw Data'!AY1610, 0)))</f>
        <v/>
      </c>
      <c r="AP1615">
        <f>IF(ISBLANK('Raw Data'!A1610), 0, IF(AND('Raw Data'!I1610&lt;Analysis!$BC$2, 'Raw Data'!D1610-'Raw Data'!E1610&gt;2), 'Raw Data'!AZ1610, IF(AND('Raw Data'!J1610&lt;Analysis!$BC$2, 'Raw Data'!E1610-'Raw Data'!D1610&gt;2), 'Raw Data'!BB1610, 0)))</f>
        <v/>
      </c>
      <c r="AQ1615">
        <f>IF(ISBLANK('Raw Data'!A1610), 0, IF(AND('Raw Data'!I1610&lt;Analysis!$BC$2, 'Raw Data'!D1610-'Raw Data'!E1610&gt;3), 'Raw Data'!BC1610, IF(AND('Raw Data'!J1610&lt;Analysis!$BC$2, 'Raw Data'!E1610-'Raw Data'!D1610&gt;3), 'Raw Data'!BE1610, 0)))</f>
        <v/>
      </c>
      <c r="AR1615">
        <f>IF('Hidden Analysiss'!D1611=1,IF(ABS('Raw Data'!E1610-'Raw Data'!D1610)&lt;2,'Raw Data'!AX1610,0), 0)</f>
        <v/>
      </c>
      <c r="AS1615">
        <f>IF('Hidden Analysiss'!D1611=1,IF(ABS('Raw Data'!E1610-'Raw Data'!D1610)&lt;3,'Raw Data'!BA1610,0), 0)</f>
        <v/>
      </c>
      <c r="AT1615">
        <f>IF('Hidden Analysiss'!D1611=1,IF(ABS('Raw Data'!E1610-'Raw Data'!D1610)&lt;4,'Raw Data'!BD1610,0), 0)</f>
        <v/>
      </c>
      <c r="AU1615">
        <f>IF(AND('Hidden Analysiss'!E1611=1, ABS('Raw Data'!E1610-'Raw Data'!D1610)&lt;2), 'Raw Data'!AX1610, 0)</f>
        <v/>
      </c>
      <c r="AV1615">
        <f>IF(AND('Hidden Analysiss'!E1611=1, ABS('Raw Data'!E1610-'Raw Data'!D1610)&lt;3), 'Raw Data'!BA1610, 0)</f>
        <v/>
      </c>
      <c r="AW1615">
        <f>IF(AND('Hidden Analysiss'!E1611=1, ABS('Raw Data'!E1610-'Raw Data'!D1610)&lt;3), 'Raw Data'!BD1610, 0)</f>
        <v/>
      </c>
    </row>
    <row r="1616">
      <c r="A1616" s="1">
        <f>'Raw Data'!A1611</f>
        <v/>
      </c>
      <c r="B1616">
        <f>IF('Raw Data'!E1611&gt;'Raw Data'!D1611, 'Raw Data'!J1611, 0)</f>
        <v/>
      </c>
      <c r="C1616">
        <f>IF('Raw Data'!D1611&gt;'Raw Data'!E1611, 'Raw Data'!I1611, 0)</f>
        <v/>
      </c>
      <c r="D1616">
        <f>SUM(G1616:H1616)</f>
        <v/>
      </c>
      <c r="E1616">
        <f>IF(AND('Raw Data'!J1611&lt;'Raw Data'!I1611,'Raw Data'!E1611&gt;'Raw Data'!D1611,'Raw Data'!E1611-'Raw Data'!D1611&gt;3),'Raw Data'!N1611,IF(AND('Raw Data'!I1611&lt;'Raw Data'!J1611,'Raw Data'!D1611&gt;'Raw Data'!E1611,'Raw Data'!D1611-'Raw Data'!E1611&gt;3),'Raw Data'!M1611,0))</f>
        <v/>
      </c>
      <c r="F1616">
        <f>IF(AND('Raw Data'!J1611&lt;'Raw Data'!I1611,'Raw Data'!E1611&gt;'Raw Data'!D1611,'Raw Data'!E1611-'Raw Data'!D1611&lt;4),'Raw Data'!L1611,IF(AND('Raw Data'!I1611&lt;'Raw Data'!J1611,'Raw Data'!D1611&gt;'Raw Data'!E1611,'Raw Data'!D1611-'Raw Data'!E1611&lt;4),'Raw Data'!K1611,0))</f>
        <v/>
      </c>
      <c r="G1616">
        <f>IF(AND('Raw Data'!J1611&lt;'Raw Data'!I1611, 'Raw Data'!E1611&gt;'Raw Data'!D1611), 'Raw Data'!J1611, 0)</f>
        <v/>
      </c>
      <c r="H1616">
        <f>IF(AND('Raw Data'!J1611&gt;'Raw Data'!I1611, 'Raw Data'!E1611&lt;'Raw Data'!D1611), 'Raw Data'!I1611, 0)</f>
        <v/>
      </c>
      <c r="I1616">
        <f>SUM(J1616:K1616)</f>
        <v/>
      </c>
      <c r="J1616">
        <f>IF(AND('Raw Data'!J1611&gt;'Raw Data'!I1611, 'Raw Data'!E1611&gt;'Raw Data'!D1611), 'Raw Data'!J1611, 0)</f>
        <v/>
      </c>
      <c r="K1616">
        <f>IF(AND('Raw Data'!I1611&gt;'Raw Data'!J1611, 'Raw Data'!D1611&gt;'Raw Data'!E1611), 'Raw Data'!I1611, 0)</f>
        <v/>
      </c>
      <c r="L1616">
        <f>IF('Raw Data'!E1611-'Raw Data'!D1611&gt;3, 'Raw Data'!N1611, 0)</f>
        <v/>
      </c>
      <c r="M1616">
        <f>IF('Raw Data'!D1611-'Raw Data'!E1611&gt;3, 'Raw Data'!M1611, 0)</f>
        <v/>
      </c>
      <c r="N1616">
        <f>IF(ISBLANK('Raw Data'!D1611),0,IF(AND('Raw Data'!E1611&gt;'Raw Data'!D1611,'Raw Data'!E1611-'Raw Data'!D1611&gt;0,'Raw Data'!E1611-'Raw Data'!D1611&lt;4),'Raw Data'!L1611, 0))</f>
        <v/>
      </c>
      <c r="O1616">
        <f>IF(ISBLANK('Raw Data'!D1611),0,IF(AND('Raw Data'!E1611&gt;'Raw Data'!D1611,'Raw Data'!E1611-'Raw Data'!D1611&gt;0,'Raw Data'!D1611-'Raw Data'!E1611&lt;4),'Raw Data'!K1611, 0))</f>
        <v/>
      </c>
      <c r="P1616">
        <f>IF('Raw Data'!E1611-'Raw Data'!D1611&gt;3, 'Raw Data'!N1611, IF('Raw Data'!D1611-'Raw Data'!E1611&gt;3, 'Raw Data'!M1611, 0))</f>
        <v/>
      </c>
      <c r="Q1616">
        <f>IF(ISBLANK('Raw Data'!E1611),0,IF(AND('Raw Data'!E1611-'Raw Data'!D1611&lt;4,'Raw Data'!E1611-'Raw Data'!D1611&gt;0),'Raw Data'!L1611,IF(AND('Raw Data'!D1611&gt;'Raw Data'!E1611,'Raw Data'!D1611-'Raw Data'!E1611&gt;0),'Raw Data'!K1611,0)))</f>
        <v/>
      </c>
      <c r="R1616">
        <f>IF(ISBLANK('Raw Data'!K1611),0,IFERROR(IF(MATCH(SMALL('Raw Data'!K1611:N1611,1),L1616:O1616,0),SMALL('Raw Data'!K1611:N1611,1)),0))</f>
        <v/>
      </c>
      <c r="S1616">
        <f>IF(ISBLANK('Raw Data'!K1611),0,IFERROR(IF(MATCH(SMALL('Raw Data'!K1611:N1611,2),L1616:O1616,0),SMALL('Raw Data'!K1611:N1611,2)),0))</f>
        <v/>
      </c>
      <c r="T1616">
        <f>IF(ISBLANK('Raw Data'!K1611),0,IFERROR(IF(MATCH(SMALL('Raw Data'!K1611:N1611,3),L1616:O1616,0),SMALL('Raw Data'!K1611:N1611,3)),0))</f>
        <v/>
      </c>
      <c r="U1616">
        <f>IF(ISBLANK('Raw Data'!K1611),0,IFERROR(IF(MATCH(SMALL('Raw Data'!K1611:N1611,4),L1616:O1616,0),SMALL('Raw Data'!K1611:N1611,4)),0))</f>
        <v/>
      </c>
      <c r="V1616">
        <f>IF(AND('Raw Data'!D1611&lt;3, 'Raw Data'!E1611&lt;3, 'Raw Data'!A1611&gt;0), 'Raw Data'!AF1611, 0)</f>
        <v/>
      </c>
      <c r="W1616">
        <f>IF(AND('Raw Data'!D1611&lt;4, 'Raw Data'!E1611&lt;4, 'Raw Data'!A1611&gt;0), 'Raw Data'!AI1611, 0)</f>
        <v/>
      </c>
      <c r="X1616">
        <f>IF(AND('Raw Data'!D1611&lt;5, 'Raw Data'!E1611&lt;5, 'Raw Data'!A1611&gt;0), 'Raw Data'!AL1611, 0)</f>
        <v/>
      </c>
      <c r="Y1616">
        <f>IF(AND('Raw Data'!D1611&lt;6, 'Raw Data'!E1611&lt;6, 'Raw Data'!A1611&gt;0), 'Raw Data'!AO1611, 0)</f>
        <v/>
      </c>
      <c r="Z1616">
        <f>IF(ISBLANK('Raw Data'!D1611), 0, IF('Raw Data'!D1611-'Raw Data'!E1611&gt;1, 'Raw Data'!AW1611, 0))</f>
        <v/>
      </c>
      <c r="AA1616">
        <f>IF(ISBLANK('Raw Data'!A1611), 0, IF(ABS('Raw Data'!D1611-'Raw Data'!E1611)&lt;2, 'Raw Data'!AX1611, 0))</f>
        <v/>
      </c>
      <c r="AB1616">
        <f>IF(ISBLANK('Raw Data'!D1611), 0, IF('Raw Data'!E1611-'Raw Data'!D1611&gt;1, 'Raw Data'!AY1611, 0))</f>
        <v/>
      </c>
      <c r="AC1616">
        <f>IF(ISBLANK('Raw Data'!D1611), 0, IF('Raw Data'!D1611-'Raw Data'!E1611&gt;2, 'Raw Data'!AZ1611, 0))</f>
        <v/>
      </c>
      <c r="AD1616">
        <f>IF(ISBLANK('Raw Data'!A1611), 0, IF(ABS('Raw Data'!D1611-'Raw Data'!E1611)&lt;3, 'Raw Data'!BA1611, 0))</f>
        <v/>
      </c>
      <c r="AE1616">
        <f>IF(ISBLANK('Raw Data'!D1611), 0, IF('Raw Data'!E1611-'Raw Data'!D1611&gt;2, 'Raw Data'!BB1611, 0))</f>
        <v/>
      </c>
      <c r="AF1616">
        <f>IF(ISBLANK('Raw Data'!D1611), 0, IF('Raw Data'!D1611-'Raw Data'!E1611&gt;3, 'Raw Data'!BC1611, 0))</f>
        <v/>
      </c>
      <c r="AG1616">
        <f>IF(ISBLANK('Raw Data'!A1611), 0, IF(ABS('Raw Data'!D1611-'Raw Data'!E1611)&lt;4, 'Raw Data'!BD1611, 0))</f>
        <v/>
      </c>
      <c r="AH1616">
        <f>IF(ISBLANK('Raw Data'!D1611), 0, IF('Raw Data'!E1611-'Raw Data'!D1611&gt;3, 'Raw Data'!BE1611, 0))</f>
        <v/>
      </c>
      <c r="AI1616">
        <f>IF(SUM('Raw Data'!D1611:E1611)&gt;'Raw Data'!F1611, 'Raw Data'!G1611, 0)</f>
        <v/>
      </c>
      <c r="AJ1616">
        <f>IF(ISBLANK('Raw Data'!D1611), 0, IF(SUM('Raw Data'!D1611:E1611)&lt;'Raw Data'!F1611, 'Raw Data'!H1611, 0))</f>
        <v/>
      </c>
      <c r="AK1616">
        <f>IF(ISBLANK('Raw Data'!A1611), 0, IF(AND('Raw Data'!D1611&lt;3, 'Raw Data'!E1611&lt;3, 'Raw Data'!F1611&lt;BB$2), 'Raw Data'!AF1611, 0))</f>
        <v/>
      </c>
      <c r="AL1616">
        <f>IF(ISBLANK('Raw Data'!A1611), 0, IF(AND('Raw Data'!D1611&lt;4, 'Raw Data'!E1611&lt;4, 'Raw Data'!F1611&lt;BB$2), 'Raw Data'!AI1611, 0))</f>
        <v/>
      </c>
      <c r="AM1616">
        <f>IF(ISBLANK('Raw Data'!A1611), 0, IF(AND('Raw Data'!D1611&lt;5, 'Raw Data'!E1611&lt;5, 'Raw Data'!F1611&lt;BB$2), 'Raw Data'!AL1611, 0))</f>
        <v/>
      </c>
      <c r="AN1616">
        <f>IF(ISBLANK('Raw Data'!A1611), 0, IF(AND('Raw Data'!D1611&lt;6, 'Raw Data'!E1611&lt;6, 'Raw Data'!F1611&lt;BB$2), 'Raw Data'!AO1611, 0))</f>
        <v/>
      </c>
      <c r="AO1616">
        <f>IF(ISBLANK('Raw Data'!A1611), 0, IF(AND('Raw Data'!I1611&lt;Analysis!$BC$2, 'Raw Data'!D1611-'Raw Data'!E1611&gt;1), 'Raw Data'!AW1611, IF(AND('Raw Data'!J1611&lt;Analysis!$BC$2, 'Raw Data'!E1611-'Raw Data'!D1611&gt;1), 'Raw Data'!AY1611, 0)))</f>
        <v/>
      </c>
      <c r="AP1616">
        <f>IF(ISBLANK('Raw Data'!A1611), 0, IF(AND('Raw Data'!I1611&lt;Analysis!$BC$2, 'Raw Data'!D1611-'Raw Data'!E1611&gt;2), 'Raw Data'!AZ1611, IF(AND('Raw Data'!J1611&lt;Analysis!$BC$2, 'Raw Data'!E1611-'Raw Data'!D1611&gt;2), 'Raw Data'!BB1611, 0)))</f>
        <v/>
      </c>
      <c r="AQ1616">
        <f>IF(ISBLANK('Raw Data'!A1611), 0, IF(AND('Raw Data'!I1611&lt;Analysis!$BC$2, 'Raw Data'!D1611-'Raw Data'!E1611&gt;3), 'Raw Data'!BC1611, IF(AND('Raw Data'!J1611&lt;Analysis!$BC$2, 'Raw Data'!E1611-'Raw Data'!D1611&gt;3), 'Raw Data'!BE1611, 0)))</f>
        <v/>
      </c>
      <c r="AR1616">
        <f>IF('Hidden Analysiss'!D1612=1,IF(ABS('Raw Data'!E1611-'Raw Data'!D1611)&lt;2,'Raw Data'!AX1611,0), 0)</f>
        <v/>
      </c>
      <c r="AS1616">
        <f>IF('Hidden Analysiss'!D1612=1,IF(ABS('Raw Data'!E1611-'Raw Data'!D1611)&lt;3,'Raw Data'!BA1611,0), 0)</f>
        <v/>
      </c>
      <c r="AT1616">
        <f>IF('Hidden Analysiss'!D1612=1,IF(ABS('Raw Data'!E1611-'Raw Data'!D1611)&lt;4,'Raw Data'!BD1611,0), 0)</f>
        <v/>
      </c>
      <c r="AU1616">
        <f>IF(AND('Hidden Analysiss'!E1612=1, ABS('Raw Data'!E1611-'Raw Data'!D1611)&lt;2), 'Raw Data'!AX1611, 0)</f>
        <v/>
      </c>
      <c r="AV1616">
        <f>IF(AND('Hidden Analysiss'!E1612=1, ABS('Raw Data'!E1611-'Raw Data'!D1611)&lt;3), 'Raw Data'!BA1611, 0)</f>
        <v/>
      </c>
      <c r="AW1616">
        <f>IF(AND('Hidden Analysiss'!E1612=1, ABS('Raw Data'!E1611-'Raw Data'!D1611)&lt;3), 'Raw Data'!BD1611, 0)</f>
        <v/>
      </c>
    </row>
    <row r="1617">
      <c r="A1617" s="1">
        <f>'Raw Data'!A1612</f>
        <v/>
      </c>
      <c r="B1617">
        <f>IF('Raw Data'!E1612&gt;'Raw Data'!D1612, 'Raw Data'!J1612, 0)</f>
        <v/>
      </c>
      <c r="C1617">
        <f>IF('Raw Data'!D1612&gt;'Raw Data'!E1612, 'Raw Data'!I1612, 0)</f>
        <v/>
      </c>
      <c r="D1617">
        <f>SUM(G1617:H1617)</f>
        <v/>
      </c>
      <c r="E1617">
        <f>IF(AND('Raw Data'!J1612&lt;'Raw Data'!I1612,'Raw Data'!E1612&gt;'Raw Data'!D1612,'Raw Data'!E1612-'Raw Data'!D1612&gt;3),'Raw Data'!N1612,IF(AND('Raw Data'!I1612&lt;'Raw Data'!J1612,'Raw Data'!D1612&gt;'Raw Data'!E1612,'Raw Data'!D1612-'Raw Data'!E1612&gt;3),'Raw Data'!M1612,0))</f>
        <v/>
      </c>
      <c r="F1617">
        <f>IF(AND('Raw Data'!J1612&lt;'Raw Data'!I1612,'Raw Data'!E1612&gt;'Raw Data'!D1612,'Raw Data'!E1612-'Raw Data'!D1612&lt;4),'Raw Data'!L1612,IF(AND('Raw Data'!I1612&lt;'Raw Data'!J1612,'Raw Data'!D1612&gt;'Raw Data'!E1612,'Raw Data'!D1612-'Raw Data'!E1612&lt;4),'Raw Data'!K1612,0))</f>
        <v/>
      </c>
      <c r="G1617">
        <f>IF(AND('Raw Data'!J1612&lt;'Raw Data'!I1612, 'Raw Data'!E1612&gt;'Raw Data'!D1612), 'Raw Data'!J1612, 0)</f>
        <v/>
      </c>
      <c r="H1617">
        <f>IF(AND('Raw Data'!J1612&gt;'Raw Data'!I1612, 'Raw Data'!E1612&lt;'Raw Data'!D1612), 'Raw Data'!I1612, 0)</f>
        <v/>
      </c>
      <c r="I1617">
        <f>SUM(J1617:K1617)</f>
        <v/>
      </c>
      <c r="J1617">
        <f>IF(AND('Raw Data'!J1612&gt;'Raw Data'!I1612, 'Raw Data'!E1612&gt;'Raw Data'!D1612), 'Raw Data'!J1612, 0)</f>
        <v/>
      </c>
      <c r="K1617">
        <f>IF(AND('Raw Data'!I1612&gt;'Raw Data'!J1612, 'Raw Data'!D1612&gt;'Raw Data'!E1612), 'Raw Data'!I1612, 0)</f>
        <v/>
      </c>
      <c r="L1617">
        <f>IF('Raw Data'!E1612-'Raw Data'!D1612&gt;3, 'Raw Data'!N1612, 0)</f>
        <v/>
      </c>
      <c r="M1617">
        <f>IF('Raw Data'!D1612-'Raw Data'!E1612&gt;3, 'Raw Data'!M1612, 0)</f>
        <v/>
      </c>
      <c r="N1617">
        <f>IF(ISBLANK('Raw Data'!D1612),0,IF(AND('Raw Data'!E1612&gt;'Raw Data'!D1612,'Raw Data'!E1612-'Raw Data'!D1612&gt;0,'Raw Data'!E1612-'Raw Data'!D1612&lt;4),'Raw Data'!L1612, 0))</f>
        <v/>
      </c>
      <c r="O1617">
        <f>IF(ISBLANK('Raw Data'!D1612),0,IF(AND('Raw Data'!E1612&gt;'Raw Data'!D1612,'Raw Data'!E1612-'Raw Data'!D1612&gt;0,'Raw Data'!D1612-'Raw Data'!E1612&lt;4),'Raw Data'!K1612, 0))</f>
        <v/>
      </c>
      <c r="P1617">
        <f>IF('Raw Data'!E1612-'Raw Data'!D1612&gt;3, 'Raw Data'!N1612, IF('Raw Data'!D1612-'Raw Data'!E1612&gt;3, 'Raw Data'!M1612, 0))</f>
        <v/>
      </c>
      <c r="Q1617">
        <f>IF(ISBLANK('Raw Data'!E1612),0,IF(AND('Raw Data'!E1612-'Raw Data'!D1612&lt;4,'Raw Data'!E1612-'Raw Data'!D1612&gt;0),'Raw Data'!L1612,IF(AND('Raw Data'!D1612&gt;'Raw Data'!E1612,'Raw Data'!D1612-'Raw Data'!E1612&gt;0),'Raw Data'!K1612,0)))</f>
        <v/>
      </c>
      <c r="R1617">
        <f>IF(ISBLANK('Raw Data'!K1612),0,IFERROR(IF(MATCH(SMALL('Raw Data'!K1612:N1612,1),L1617:O1617,0),SMALL('Raw Data'!K1612:N1612,1)),0))</f>
        <v/>
      </c>
      <c r="S1617">
        <f>IF(ISBLANK('Raw Data'!K1612),0,IFERROR(IF(MATCH(SMALL('Raw Data'!K1612:N1612,2),L1617:O1617,0),SMALL('Raw Data'!K1612:N1612,2)),0))</f>
        <v/>
      </c>
      <c r="T1617">
        <f>IF(ISBLANK('Raw Data'!K1612),0,IFERROR(IF(MATCH(SMALL('Raw Data'!K1612:N1612,3),L1617:O1617,0),SMALL('Raw Data'!K1612:N1612,3)),0))</f>
        <v/>
      </c>
      <c r="U1617">
        <f>IF(ISBLANK('Raw Data'!K1612),0,IFERROR(IF(MATCH(SMALL('Raw Data'!K1612:N1612,4),L1617:O1617,0),SMALL('Raw Data'!K1612:N1612,4)),0))</f>
        <v/>
      </c>
      <c r="V1617">
        <f>IF(AND('Raw Data'!D1612&lt;3, 'Raw Data'!E1612&lt;3, 'Raw Data'!A1612&gt;0), 'Raw Data'!AF1612, 0)</f>
        <v/>
      </c>
      <c r="W1617">
        <f>IF(AND('Raw Data'!D1612&lt;4, 'Raw Data'!E1612&lt;4, 'Raw Data'!A1612&gt;0), 'Raw Data'!AI1612, 0)</f>
        <v/>
      </c>
      <c r="X1617">
        <f>IF(AND('Raw Data'!D1612&lt;5, 'Raw Data'!E1612&lt;5, 'Raw Data'!A1612&gt;0), 'Raw Data'!AL1612, 0)</f>
        <v/>
      </c>
      <c r="Y1617">
        <f>IF(AND('Raw Data'!D1612&lt;6, 'Raw Data'!E1612&lt;6, 'Raw Data'!A1612&gt;0), 'Raw Data'!AO1612, 0)</f>
        <v/>
      </c>
      <c r="Z1617">
        <f>IF(ISBLANK('Raw Data'!D1612), 0, IF('Raw Data'!D1612-'Raw Data'!E1612&gt;1, 'Raw Data'!AW1612, 0))</f>
        <v/>
      </c>
      <c r="AA1617">
        <f>IF(ISBLANK('Raw Data'!A1612), 0, IF(ABS('Raw Data'!D1612-'Raw Data'!E1612)&lt;2, 'Raw Data'!AX1612, 0))</f>
        <v/>
      </c>
      <c r="AB1617">
        <f>IF(ISBLANK('Raw Data'!D1612), 0, IF('Raw Data'!E1612-'Raw Data'!D1612&gt;1, 'Raw Data'!AY1612, 0))</f>
        <v/>
      </c>
      <c r="AC1617">
        <f>IF(ISBLANK('Raw Data'!D1612), 0, IF('Raw Data'!D1612-'Raw Data'!E1612&gt;2, 'Raw Data'!AZ1612, 0))</f>
        <v/>
      </c>
      <c r="AD1617">
        <f>IF(ISBLANK('Raw Data'!A1612), 0, IF(ABS('Raw Data'!D1612-'Raw Data'!E1612)&lt;3, 'Raw Data'!BA1612, 0))</f>
        <v/>
      </c>
      <c r="AE1617">
        <f>IF(ISBLANK('Raw Data'!D1612), 0, IF('Raw Data'!E1612-'Raw Data'!D1612&gt;2, 'Raw Data'!BB1612, 0))</f>
        <v/>
      </c>
      <c r="AF1617">
        <f>IF(ISBLANK('Raw Data'!D1612), 0, IF('Raw Data'!D1612-'Raw Data'!E1612&gt;3, 'Raw Data'!BC1612, 0))</f>
        <v/>
      </c>
      <c r="AG1617">
        <f>IF(ISBLANK('Raw Data'!A1612), 0, IF(ABS('Raw Data'!D1612-'Raw Data'!E1612)&lt;4, 'Raw Data'!BD1612, 0))</f>
        <v/>
      </c>
      <c r="AH1617">
        <f>IF(ISBLANK('Raw Data'!D1612), 0, IF('Raw Data'!E1612-'Raw Data'!D1612&gt;3, 'Raw Data'!BE1612, 0))</f>
        <v/>
      </c>
      <c r="AI1617">
        <f>IF(SUM('Raw Data'!D1612:E1612)&gt;'Raw Data'!F1612, 'Raw Data'!G1612, 0)</f>
        <v/>
      </c>
      <c r="AJ1617">
        <f>IF(ISBLANK('Raw Data'!D1612), 0, IF(SUM('Raw Data'!D1612:E1612)&lt;'Raw Data'!F1612, 'Raw Data'!H1612, 0))</f>
        <v/>
      </c>
      <c r="AK1617">
        <f>IF(ISBLANK('Raw Data'!A1612), 0, IF(AND('Raw Data'!D1612&lt;3, 'Raw Data'!E1612&lt;3, 'Raw Data'!F1612&lt;BB$2), 'Raw Data'!AF1612, 0))</f>
        <v/>
      </c>
      <c r="AL1617">
        <f>IF(ISBLANK('Raw Data'!A1612), 0, IF(AND('Raw Data'!D1612&lt;4, 'Raw Data'!E1612&lt;4, 'Raw Data'!F1612&lt;BB$2), 'Raw Data'!AI1612, 0))</f>
        <v/>
      </c>
      <c r="AM1617">
        <f>IF(ISBLANK('Raw Data'!A1612), 0, IF(AND('Raw Data'!D1612&lt;5, 'Raw Data'!E1612&lt;5, 'Raw Data'!F1612&lt;BB$2), 'Raw Data'!AL1612, 0))</f>
        <v/>
      </c>
      <c r="AN1617">
        <f>IF(ISBLANK('Raw Data'!A1612), 0, IF(AND('Raw Data'!D1612&lt;6, 'Raw Data'!E1612&lt;6, 'Raw Data'!F1612&lt;BB$2), 'Raw Data'!AO1612, 0))</f>
        <v/>
      </c>
      <c r="AO1617">
        <f>IF(ISBLANK('Raw Data'!A1612), 0, IF(AND('Raw Data'!I1612&lt;Analysis!$BC$2, 'Raw Data'!D1612-'Raw Data'!E1612&gt;1), 'Raw Data'!AW1612, IF(AND('Raw Data'!J1612&lt;Analysis!$BC$2, 'Raw Data'!E1612-'Raw Data'!D1612&gt;1), 'Raw Data'!AY1612, 0)))</f>
        <v/>
      </c>
      <c r="AP1617">
        <f>IF(ISBLANK('Raw Data'!A1612), 0, IF(AND('Raw Data'!I1612&lt;Analysis!$BC$2, 'Raw Data'!D1612-'Raw Data'!E1612&gt;2), 'Raw Data'!AZ1612, IF(AND('Raw Data'!J1612&lt;Analysis!$BC$2, 'Raw Data'!E1612-'Raw Data'!D1612&gt;2), 'Raw Data'!BB1612, 0)))</f>
        <v/>
      </c>
      <c r="AQ1617">
        <f>IF(ISBLANK('Raw Data'!A1612), 0, IF(AND('Raw Data'!I1612&lt;Analysis!$BC$2, 'Raw Data'!D1612-'Raw Data'!E1612&gt;3), 'Raw Data'!BC1612, IF(AND('Raw Data'!J1612&lt;Analysis!$BC$2, 'Raw Data'!E1612-'Raw Data'!D1612&gt;3), 'Raw Data'!BE1612, 0)))</f>
        <v/>
      </c>
      <c r="AR1617">
        <f>IF('Hidden Analysiss'!D1613=1,IF(ABS('Raw Data'!E1612-'Raw Data'!D1612)&lt;2,'Raw Data'!AX1612,0), 0)</f>
        <v/>
      </c>
      <c r="AS1617">
        <f>IF('Hidden Analysiss'!D1613=1,IF(ABS('Raw Data'!E1612-'Raw Data'!D1612)&lt;3,'Raw Data'!BA1612,0), 0)</f>
        <v/>
      </c>
      <c r="AT1617">
        <f>IF('Hidden Analysiss'!D1613=1,IF(ABS('Raw Data'!E1612-'Raw Data'!D1612)&lt;4,'Raw Data'!BD1612,0), 0)</f>
        <v/>
      </c>
      <c r="AU1617">
        <f>IF(AND('Hidden Analysiss'!E1613=1, ABS('Raw Data'!E1612-'Raw Data'!D1612)&lt;2), 'Raw Data'!AX1612, 0)</f>
        <v/>
      </c>
      <c r="AV1617">
        <f>IF(AND('Hidden Analysiss'!E1613=1, ABS('Raw Data'!E1612-'Raw Data'!D1612)&lt;3), 'Raw Data'!BA1612, 0)</f>
        <v/>
      </c>
      <c r="AW1617">
        <f>IF(AND('Hidden Analysiss'!E1613=1, ABS('Raw Data'!E1612-'Raw Data'!D1612)&lt;3), 'Raw Data'!BD1612, 0)</f>
        <v/>
      </c>
    </row>
    <row r="1618">
      <c r="A1618" s="1">
        <f>'Raw Data'!A1613</f>
        <v/>
      </c>
      <c r="B1618">
        <f>IF('Raw Data'!E1613&gt;'Raw Data'!D1613, 'Raw Data'!J1613, 0)</f>
        <v/>
      </c>
      <c r="C1618">
        <f>IF('Raw Data'!D1613&gt;'Raw Data'!E1613, 'Raw Data'!I1613, 0)</f>
        <v/>
      </c>
      <c r="D1618">
        <f>SUM(G1618:H1618)</f>
        <v/>
      </c>
      <c r="E1618">
        <f>IF(AND('Raw Data'!J1613&lt;'Raw Data'!I1613,'Raw Data'!E1613&gt;'Raw Data'!D1613,'Raw Data'!E1613-'Raw Data'!D1613&gt;3),'Raw Data'!N1613,IF(AND('Raw Data'!I1613&lt;'Raw Data'!J1613,'Raw Data'!D1613&gt;'Raw Data'!E1613,'Raw Data'!D1613-'Raw Data'!E1613&gt;3),'Raw Data'!M1613,0))</f>
        <v/>
      </c>
      <c r="F1618">
        <f>IF(AND('Raw Data'!J1613&lt;'Raw Data'!I1613,'Raw Data'!E1613&gt;'Raw Data'!D1613,'Raw Data'!E1613-'Raw Data'!D1613&lt;4),'Raw Data'!L1613,IF(AND('Raw Data'!I1613&lt;'Raw Data'!J1613,'Raw Data'!D1613&gt;'Raw Data'!E1613,'Raw Data'!D1613-'Raw Data'!E1613&lt;4),'Raw Data'!K1613,0))</f>
        <v/>
      </c>
      <c r="G1618">
        <f>IF(AND('Raw Data'!J1613&lt;'Raw Data'!I1613, 'Raw Data'!E1613&gt;'Raw Data'!D1613), 'Raw Data'!J1613, 0)</f>
        <v/>
      </c>
      <c r="H1618">
        <f>IF(AND('Raw Data'!J1613&gt;'Raw Data'!I1613, 'Raw Data'!E1613&lt;'Raw Data'!D1613), 'Raw Data'!I1613, 0)</f>
        <v/>
      </c>
      <c r="I1618">
        <f>SUM(J1618:K1618)</f>
        <v/>
      </c>
      <c r="J1618">
        <f>IF(AND('Raw Data'!J1613&gt;'Raw Data'!I1613, 'Raw Data'!E1613&gt;'Raw Data'!D1613), 'Raw Data'!J1613, 0)</f>
        <v/>
      </c>
      <c r="K1618">
        <f>IF(AND('Raw Data'!I1613&gt;'Raw Data'!J1613, 'Raw Data'!D1613&gt;'Raw Data'!E1613), 'Raw Data'!I1613, 0)</f>
        <v/>
      </c>
      <c r="L1618">
        <f>IF('Raw Data'!E1613-'Raw Data'!D1613&gt;3, 'Raw Data'!N1613, 0)</f>
        <v/>
      </c>
      <c r="M1618">
        <f>IF('Raw Data'!D1613-'Raw Data'!E1613&gt;3, 'Raw Data'!M1613, 0)</f>
        <v/>
      </c>
      <c r="N1618">
        <f>IF(ISBLANK('Raw Data'!D1613),0,IF(AND('Raw Data'!E1613&gt;'Raw Data'!D1613,'Raw Data'!E1613-'Raw Data'!D1613&gt;0,'Raw Data'!E1613-'Raw Data'!D1613&lt;4),'Raw Data'!L1613, 0))</f>
        <v/>
      </c>
      <c r="O1618">
        <f>IF(ISBLANK('Raw Data'!D1613),0,IF(AND('Raw Data'!E1613&gt;'Raw Data'!D1613,'Raw Data'!E1613-'Raw Data'!D1613&gt;0,'Raw Data'!D1613-'Raw Data'!E1613&lt;4),'Raw Data'!K1613, 0))</f>
        <v/>
      </c>
      <c r="P1618">
        <f>IF('Raw Data'!E1613-'Raw Data'!D1613&gt;3, 'Raw Data'!N1613, IF('Raw Data'!D1613-'Raw Data'!E1613&gt;3, 'Raw Data'!M1613, 0))</f>
        <v/>
      </c>
      <c r="Q1618">
        <f>IF(ISBLANK('Raw Data'!E1613),0,IF(AND('Raw Data'!E1613-'Raw Data'!D1613&lt;4,'Raw Data'!E1613-'Raw Data'!D1613&gt;0),'Raw Data'!L1613,IF(AND('Raw Data'!D1613&gt;'Raw Data'!E1613,'Raw Data'!D1613-'Raw Data'!E1613&gt;0),'Raw Data'!K1613,0)))</f>
        <v/>
      </c>
      <c r="R1618">
        <f>IF(ISBLANK('Raw Data'!K1613),0,IFERROR(IF(MATCH(SMALL('Raw Data'!K1613:N1613,1),L1618:O1618,0),SMALL('Raw Data'!K1613:N1613,1)),0))</f>
        <v/>
      </c>
      <c r="S1618">
        <f>IF(ISBLANK('Raw Data'!K1613),0,IFERROR(IF(MATCH(SMALL('Raw Data'!K1613:N1613,2),L1618:O1618,0),SMALL('Raw Data'!K1613:N1613,2)),0))</f>
        <v/>
      </c>
      <c r="T1618">
        <f>IF(ISBLANK('Raw Data'!K1613),0,IFERROR(IF(MATCH(SMALL('Raw Data'!K1613:N1613,3),L1618:O1618,0),SMALL('Raw Data'!K1613:N1613,3)),0))</f>
        <v/>
      </c>
      <c r="U1618">
        <f>IF(ISBLANK('Raw Data'!K1613),0,IFERROR(IF(MATCH(SMALL('Raw Data'!K1613:N1613,4),L1618:O1618,0),SMALL('Raw Data'!K1613:N1613,4)),0))</f>
        <v/>
      </c>
      <c r="V1618">
        <f>IF(AND('Raw Data'!D1613&lt;3, 'Raw Data'!E1613&lt;3, 'Raw Data'!A1613&gt;0), 'Raw Data'!AF1613, 0)</f>
        <v/>
      </c>
      <c r="W1618">
        <f>IF(AND('Raw Data'!D1613&lt;4, 'Raw Data'!E1613&lt;4, 'Raw Data'!A1613&gt;0), 'Raw Data'!AI1613, 0)</f>
        <v/>
      </c>
      <c r="X1618">
        <f>IF(AND('Raw Data'!D1613&lt;5, 'Raw Data'!E1613&lt;5, 'Raw Data'!A1613&gt;0), 'Raw Data'!AL1613, 0)</f>
        <v/>
      </c>
      <c r="Y1618">
        <f>IF(AND('Raw Data'!D1613&lt;6, 'Raw Data'!E1613&lt;6, 'Raw Data'!A1613&gt;0), 'Raw Data'!AO1613, 0)</f>
        <v/>
      </c>
      <c r="Z1618">
        <f>IF(ISBLANK('Raw Data'!D1613), 0, IF('Raw Data'!D1613-'Raw Data'!E1613&gt;1, 'Raw Data'!AW1613, 0))</f>
        <v/>
      </c>
      <c r="AA1618">
        <f>IF(ISBLANK('Raw Data'!A1613), 0, IF(ABS('Raw Data'!D1613-'Raw Data'!E1613)&lt;2, 'Raw Data'!AX1613, 0))</f>
        <v/>
      </c>
      <c r="AB1618">
        <f>IF(ISBLANK('Raw Data'!D1613), 0, IF('Raw Data'!E1613-'Raw Data'!D1613&gt;1, 'Raw Data'!AY1613, 0))</f>
        <v/>
      </c>
      <c r="AC1618">
        <f>IF(ISBLANK('Raw Data'!D1613), 0, IF('Raw Data'!D1613-'Raw Data'!E1613&gt;2, 'Raw Data'!AZ1613, 0))</f>
        <v/>
      </c>
      <c r="AD1618">
        <f>IF(ISBLANK('Raw Data'!A1613), 0, IF(ABS('Raw Data'!D1613-'Raw Data'!E1613)&lt;3, 'Raw Data'!BA1613, 0))</f>
        <v/>
      </c>
      <c r="AE1618">
        <f>IF(ISBLANK('Raw Data'!D1613), 0, IF('Raw Data'!E1613-'Raw Data'!D1613&gt;2, 'Raw Data'!BB1613, 0))</f>
        <v/>
      </c>
      <c r="AF1618">
        <f>IF(ISBLANK('Raw Data'!D1613), 0, IF('Raw Data'!D1613-'Raw Data'!E1613&gt;3, 'Raw Data'!BC1613, 0))</f>
        <v/>
      </c>
      <c r="AG1618">
        <f>IF(ISBLANK('Raw Data'!A1613), 0, IF(ABS('Raw Data'!D1613-'Raw Data'!E1613)&lt;4, 'Raw Data'!BD1613, 0))</f>
        <v/>
      </c>
      <c r="AH1618">
        <f>IF(ISBLANK('Raw Data'!D1613), 0, IF('Raw Data'!E1613-'Raw Data'!D1613&gt;3, 'Raw Data'!BE1613, 0))</f>
        <v/>
      </c>
      <c r="AI1618">
        <f>IF(SUM('Raw Data'!D1613:E1613)&gt;'Raw Data'!F1613, 'Raw Data'!G1613, 0)</f>
        <v/>
      </c>
      <c r="AJ1618">
        <f>IF(ISBLANK('Raw Data'!D1613), 0, IF(SUM('Raw Data'!D1613:E1613)&lt;'Raw Data'!F1613, 'Raw Data'!H1613, 0))</f>
        <v/>
      </c>
      <c r="AK1618">
        <f>IF(ISBLANK('Raw Data'!A1613), 0, IF(AND('Raw Data'!D1613&lt;3, 'Raw Data'!E1613&lt;3, 'Raw Data'!F1613&lt;BB$2), 'Raw Data'!AF1613, 0))</f>
        <v/>
      </c>
      <c r="AL1618">
        <f>IF(ISBLANK('Raw Data'!A1613), 0, IF(AND('Raw Data'!D1613&lt;4, 'Raw Data'!E1613&lt;4, 'Raw Data'!F1613&lt;BB$2), 'Raw Data'!AI1613, 0))</f>
        <v/>
      </c>
      <c r="AM1618">
        <f>IF(ISBLANK('Raw Data'!A1613), 0, IF(AND('Raw Data'!D1613&lt;5, 'Raw Data'!E1613&lt;5, 'Raw Data'!F1613&lt;BB$2), 'Raw Data'!AL1613, 0))</f>
        <v/>
      </c>
      <c r="AN1618">
        <f>IF(ISBLANK('Raw Data'!A1613), 0, IF(AND('Raw Data'!D1613&lt;6, 'Raw Data'!E1613&lt;6, 'Raw Data'!F1613&lt;BB$2), 'Raw Data'!AO1613, 0))</f>
        <v/>
      </c>
      <c r="AO1618">
        <f>IF(ISBLANK('Raw Data'!A1613), 0, IF(AND('Raw Data'!I1613&lt;Analysis!$BC$2, 'Raw Data'!D1613-'Raw Data'!E1613&gt;1), 'Raw Data'!AW1613, IF(AND('Raw Data'!J1613&lt;Analysis!$BC$2, 'Raw Data'!E1613-'Raw Data'!D1613&gt;1), 'Raw Data'!AY1613, 0)))</f>
        <v/>
      </c>
      <c r="AP1618">
        <f>IF(ISBLANK('Raw Data'!A1613), 0, IF(AND('Raw Data'!I1613&lt;Analysis!$BC$2, 'Raw Data'!D1613-'Raw Data'!E1613&gt;2), 'Raw Data'!AZ1613, IF(AND('Raw Data'!J1613&lt;Analysis!$BC$2, 'Raw Data'!E1613-'Raw Data'!D1613&gt;2), 'Raw Data'!BB1613, 0)))</f>
        <v/>
      </c>
      <c r="AQ1618">
        <f>IF(ISBLANK('Raw Data'!A1613), 0, IF(AND('Raw Data'!I1613&lt;Analysis!$BC$2, 'Raw Data'!D1613-'Raw Data'!E1613&gt;3), 'Raw Data'!BC1613, IF(AND('Raw Data'!J1613&lt;Analysis!$BC$2, 'Raw Data'!E1613-'Raw Data'!D1613&gt;3), 'Raw Data'!BE1613, 0)))</f>
        <v/>
      </c>
      <c r="AR1618">
        <f>IF('Hidden Analysiss'!D1614=1,IF(ABS('Raw Data'!E1613-'Raw Data'!D1613)&lt;2,'Raw Data'!AX1613,0), 0)</f>
        <v/>
      </c>
      <c r="AS1618">
        <f>IF('Hidden Analysiss'!D1614=1,IF(ABS('Raw Data'!E1613-'Raw Data'!D1613)&lt;3,'Raw Data'!BA1613,0), 0)</f>
        <v/>
      </c>
      <c r="AT1618">
        <f>IF('Hidden Analysiss'!D1614=1,IF(ABS('Raw Data'!E1613-'Raw Data'!D1613)&lt;4,'Raw Data'!BD1613,0), 0)</f>
        <v/>
      </c>
      <c r="AU1618">
        <f>IF(AND('Hidden Analysiss'!E1614=1, ABS('Raw Data'!E1613-'Raw Data'!D1613)&lt;2), 'Raw Data'!AX1613, 0)</f>
        <v/>
      </c>
      <c r="AV1618">
        <f>IF(AND('Hidden Analysiss'!E1614=1, ABS('Raw Data'!E1613-'Raw Data'!D1613)&lt;3), 'Raw Data'!BA1613, 0)</f>
        <v/>
      </c>
      <c r="AW1618">
        <f>IF(AND('Hidden Analysiss'!E1614=1, ABS('Raw Data'!E1613-'Raw Data'!D1613)&lt;3), 'Raw Data'!BD1613, 0)</f>
        <v/>
      </c>
    </row>
    <row r="1619">
      <c r="A1619" s="1">
        <f>'Raw Data'!A1614</f>
        <v/>
      </c>
      <c r="B1619">
        <f>IF('Raw Data'!E1614&gt;'Raw Data'!D1614, 'Raw Data'!J1614, 0)</f>
        <v/>
      </c>
      <c r="C1619">
        <f>IF('Raw Data'!D1614&gt;'Raw Data'!E1614, 'Raw Data'!I1614, 0)</f>
        <v/>
      </c>
      <c r="D1619">
        <f>SUM(G1619:H1619)</f>
        <v/>
      </c>
      <c r="E1619">
        <f>IF(AND('Raw Data'!J1614&lt;'Raw Data'!I1614,'Raw Data'!E1614&gt;'Raw Data'!D1614,'Raw Data'!E1614-'Raw Data'!D1614&gt;3),'Raw Data'!N1614,IF(AND('Raw Data'!I1614&lt;'Raw Data'!J1614,'Raw Data'!D1614&gt;'Raw Data'!E1614,'Raw Data'!D1614-'Raw Data'!E1614&gt;3),'Raw Data'!M1614,0))</f>
        <v/>
      </c>
      <c r="F1619">
        <f>IF(AND('Raw Data'!J1614&lt;'Raw Data'!I1614,'Raw Data'!E1614&gt;'Raw Data'!D1614,'Raw Data'!E1614-'Raw Data'!D1614&lt;4),'Raw Data'!L1614,IF(AND('Raw Data'!I1614&lt;'Raw Data'!J1614,'Raw Data'!D1614&gt;'Raw Data'!E1614,'Raw Data'!D1614-'Raw Data'!E1614&lt;4),'Raw Data'!K1614,0))</f>
        <v/>
      </c>
      <c r="G1619">
        <f>IF(AND('Raw Data'!J1614&lt;'Raw Data'!I1614, 'Raw Data'!E1614&gt;'Raw Data'!D1614), 'Raw Data'!J1614, 0)</f>
        <v/>
      </c>
      <c r="H1619">
        <f>IF(AND('Raw Data'!J1614&gt;'Raw Data'!I1614, 'Raw Data'!E1614&lt;'Raw Data'!D1614), 'Raw Data'!I1614, 0)</f>
        <v/>
      </c>
      <c r="I1619">
        <f>SUM(J1619:K1619)</f>
        <v/>
      </c>
      <c r="J1619">
        <f>IF(AND('Raw Data'!J1614&gt;'Raw Data'!I1614, 'Raw Data'!E1614&gt;'Raw Data'!D1614), 'Raw Data'!J1614, 0)</f>
        <v/>
      </c>
      <c r="K1619">
        <f>IF(AND('Raw Data'!I1614&gt;'Raw Data'!J1614, 'Raw Data'!D1614&gt;'Raw Data'!E1614), 'Raw Data'!I1614, 0)</f>
        <v/>
      </c>
      <c r="L1619">
        <f>IF('Raw Data'!E1614-'Raw Data'!D1614&gt;3, 'Raw Data'!N1614, 0)</f>
        <v/>
      </c>
      <c r="M1619">
        <f>IF('Raw Data'!D1614-'Raw Data'!E1614&gt;3, 'Raw Data'!M1614, 0)</f>
        <v/>
      </c>
      <c r="N1619">
        <f>IF(ISBLANK('Raw Data'!D1614),0,IF(AND('Raw Data'!E1614&gt;'Raw Data'!D1614,'Raw Data'!E1614-'Raw Data'!D1614&gt;0,'Raw Data'!E1614-'Raw Data'!D1614&lt;4),'Raw Data'!L1614, 0))</f>
        <v/>
      </c>
      <c r="O1619">
        <f>IF(ISBLANK('Raw Data'!D1614),0,IF(AND('Raw Data'!E1614&gt;'Raw Data'!D1614,'Raw Data'!E1614-'Raw Data'!D1614&gt;0,'Raw Data'!D1614-'Raw Data'!E1614&lt;4),'Raw Data'!K1614, 0))</f>
        <v/>
      </c>
      <c r="P1619">
        <f>IF('Raw Data'!E1614-'Raw Data'!D1614&gt;3, 'Raw Data'!N1614, IF('Raw Data'!D1614-'Raw Data'!E1614&gt;3, 'Raw Data'!M1614, 0))</f>
        <v/>
      </c>
      <c r="Q1619">
        <f>IF(ISBLANK('Raw Data'!E1614),0,IF(AND('Raw Data'!E1614-'Raw Data'!D1614&lt;4,'Raw Data'!E1614-'Raw Data'!D1614&gt;0),'Raw Data'!L1614,IF(AND('Raw Data'!D1614&gt;'Raw Data'!E1614,'Raw Data'!D1614-'Raw Data'!E1614&gt;0),'Raw Data'!K1614,0)))</f>
        <v/>
      </c>
      <c r="R1619">
        <f>IF(ISBLANK('Raw Data'!K1614),0,IFERROR(IF(MATCH(SMALL('Raw Data'!K1614:N1614,1),L1619:O1619,0),SMALL('Raw Data'!K1614:N1614,1)),0))</f>
        <v/>
      </c>
      <c r="S1619">
        <f>IF(ISBLANK('Raw Data'!K1614),0,IFERROR(IF(MATCH(SMALL('Raw Data'!K1614:N1614,2),L1619:O1619,0),SMALL('Raw Data'!K1614:N1614,2)),0))</f>
        <v/>
      </c>
      <c r="T1619">
        <f>IF(ISBLANK('Raw Data'!K1614),0,IFERROR(IF(MATCH(SMALL('Raw Data'!K1614:N1614,3),L1619:O1619,0),SMALL('Raw Data'!K1614:N1614,3)),0))</f>
        <v/>
      </c>
      <c r="U1619">
        <f>IF(ISBLANK('Raw Data'!K1614),0,IFERROR(IF(MATCH(SMALL('Raw Data'!K1614:N1614,4),L1619:O1619,0),SMALL('Raw Data'!K1614:N1614,4)),0))</f>
        <v/>
      </c>
      <c r="V1619">
        <f>IF(AND('Raw Data'!D1614&lt;3, 'Raw Data'!E1614&lt;3, 'Raw Data'!A1614&gt;0), 'Raw Data'!AF1614, 0)</f>
        <v/>
      </c>
      <c r="W1619">
        <f>IF(AND('Raw Data'!D1614&lt;4, 'Raw Data'!E1614&lt;4, 'Raw Data'!A1614&gt;0), 'Raw Data'!AI1614, 0)</f>
        <v/>
      </c>
      <c r="X1619">
        <f>IF(AND('Raw Data'!D1614&lt;5, 'Raw Data'!E1614&lt;5, 'Raw Data'!A1614&gt;0), 'Raw Data'!AL1614, 0)</f>
        <v/>
      </c>
      <c r="Y1619">
        <f>IF(AND('Raw Data'!D1614&lt;6, 'Raw Data'!E1614&lt;6, 'Raw Data'!A1614&gt;0), 'Raw Data'!AO1614, 0)</f>
        <v/>
      </c>
      <c r="Z1619">
        <f>IF(ISBLANK('Raw Data'!D1614), 0, IF('Raw Data'!D1614-'Raw Data'!E1614&gt;1, 'Raw Data'!AW1614, 0))</f>
        <v/>
      </c>
      <c r="AA1619">
        <f>IF(ISBLANK('Raw Data'!A1614), 0, IF(ABS('Raw Data'!D1614-'Raw Data'!E1614)&lt;2, 'Raw Data'!AX1614, 0))</f>
        <v/>
      </c>
      <c r="AB1619">
        <f>IF(ISBLANK('Raw Data'!D1614), 0, IF('Raw Data'!E1614-'Raw Data'!D1614&gt;1, 'Raw Data'!AY1614, 0))</f>
        <v/>
      </c>
      <c r="AC1619">
        <f>IF(ISBLANK('Raw Data'!D1614), 0, IF('Raw Data'!D1614-'Raw Data'!E1614&gt;2, 'Raw Data'!AZ1614, 0))</f>
        <v/>
      </c>
      <c r="AD1619">
        <f>IF(ISBLANK('Raw Data'!A1614), 0, IF(ABS('Raw Data'!D1614-'Raw Data'!E1614)&lt;3, 'Raw Data'!BA1614, 0))</f>
        <v/>
      </c>
      <c r="AE1619">
        <f>IF(ISBLANK('Raw Data'!D1614), 0, IF('Raw Data'!E1614-'Raw Data'!D1614&gt;2, 'Raw Data'!BB1614, 0))</f>
        <v/>
      </c>
      <c r="AF1619">
        <f>IF(ISBLANK('Raw Data'!D1614), 0, IF('Raw Data'!D1614-'Raw Data'!E1614&gt;3, 'Raw Data'!BC1614, 0))</f>
        <v/>
      </c>
      <c r="AG1619">
        <f>IF(ISBLANK('Raw Data'!A1614), 0, IF(ABS('Raw Data'!D1614-'Raw Data'!E1614)&lt;4, 'Raw Data'!BD1614, 0))</f>
        <v/>
      </c>
      <c r="AH1619">
        <f>IF(ISBLANK('Raw Data'!D1614), 0, IF('Raw Data'!E1614-'Raw Data'!D1614&gt;3, 'Raw Data'!BE1614, 0))</f>
        <v/>
      </c>
      <c r="AI1619">
        <f>IF(SUM('Raw Data'!D1614:E1614)&gt;'Raw Data'!F1614, 'Raw Data'!G1614, 0)</f>
        <v/>
      </c>
      <c r="AJ1619">
        <f>IF(ISBLANK('Raw Data'!D1614), 0, IF(SUM('Raw Data'!D1614:E1614)&lt;'Raw Data'!F1614, 'Raw Data'!H1614, 0))</f>
        <v/>
      </c>
      <c r="AK1619">
        <f>IF(ISBLANK('Raw Data'!A1614), 0, IF(AND('Raw Data'!D1614&lt;3, 'Raw Data'!E1614&lt;3, 'Raw Data'!F1614&lt;BB$2), 'Raw Data'!AF1614, 0))</f>
        <v/>
      </c>
      <c r="AL1619">
        <f>IF(ISBLANK('Raw Data'!A1614), 0, IF(AND('Raw Data'!D1614&lt;4, 'Raw Data'!E1614&lt;4, 'Raw Data'!F1614&lt;BB$2), 'Raw Data'!AI1614, 0))</f>
        <v/>
      </c>
      <c r="AM1619">
        <f>IF(ISBLANK('Raw Data'!A1614), 0, IF(AND('Raw Data'!D1614&lt;5, 'Raw Data'!E1614&lt;5, 'Raw Data'!F1614&lt;BB$2), 'Raw Data'!AL1614, 0))</f>
        <v/>
      </c>
      <c r="AN1619">
        <f>IF(ISBLANK('Raw Data'!A1614), 0, IF(AND('Raw Data'!D1614&lt;6, 'Raw Data'!E1614&lt;6, 'Raw Data'!F1614&lt;BB$2), 'Raw Data'!AO1614, 0))</f>
        <v/>
      </c>
      <c r="AO1619">
        <f>IF(ISBLANK('Raw Data'!A1614), 0, IF(AND('Raw Data'!I1614&lt;Analysis!$BC$2, 'Raw Data'!D1614-'Raw Data'!E1614&gt;1), 'Raw Data'!AW1614, IF(AND('Raw Data'!J1614&lt;Analysis!$BC$2, 'Raw Data'!E1614-'Raw Data'!D1614&gt;1), 'Raw Data'!AY1614, 0)))</f>
        <v/>
      </c>
      <c r="AP1619">
        <f>IF(ISBLANK('Raw Data'!A1614), 0, IF(AND('Raw Data'!I1614&lt;Analysis!$BC$2, 'Raw Data'!D1614-'Raw Data'!E1614&gt;2), 'Raw Data'!AZ1614, IF(AND('Raw Data'!J1614&lt;Analysis!$BC$2, 'Raw Data'!E1614-'Raw Data'!D1614&gt;2), 'Raw Data'!BB1614, 0)))</f>
        <v/>
      </c>
      <c r="AQ1619">
        <f>IF(ISBLANK('Raw Data'!A1614), 0, IF(AND('Raw Data'!I1614&lt;Analysis!$BC$2, 'Raw Data'!D1614-'Raw Data'!E1614&gt;3), 'Raw Data'!BC1614, IF(AND('Raw Data'!J1614&lt;Analysis!$BC$2, 'Raw Data'!E1614-'Raw Data'!D1614&gt;3), 'Raw Data'!BE1614, 0)))</f>
        <v/>
      </c>
      <c r="AR1619">
        <f>IF('Hidden Analysiss'!D1615=1,IF(ABS('Raw Data'!E1614-'Raw Data'!D1614)&lt;2,'Raw Data'!AX1614,0), 0)</f>
        <v/>
      </c>
      <c r="AS1619">
        <f>IF('Hidden Analysiss'!D1615=1,IF(ABS('Raw Data'!E1614-'Raw Data'!D1614)&lt;3,'Raw Data'!BA1614,0), 0)</f>
        <v/>
      </c>
      <c r="AT1619">
        <f>IF('Hidden Analysiss'!D1615=1,IF(ABS('Raw Data'!E1614-'Raw Data'!D1614)&lt;4,'Raw Data'!BD1614,0), 0)</f>
        <v/>
      </c>
      <c r="AU1619">
        <f>IF(AND('Hidden Analysiss'!E1615=1, ABS('Raw Data'!E1614-'Raw Data'!D1614)&lt;2), 'Raw Data'!AX1614, 0)</f>
        <v/>
      </c>
      <c r="AV1619">
        <f>IF(AND('Hidden Analysiss'!E1615=1, ABS('Raw Data'!E1614-'Raw Data'!D1614)&lt;3), 'Raw Data'!BA1614, 0)</f>
        <v/>
      </c>
      <c r="AW1619">
        <f>IF(AND('Hidden Analysiss'!E1615=1, ABS('Raw Data'!E1614-'Raw Data'!D1614)&lt;3), 'Raw Data'!BD1614, 0)</f>
        <v/>
      </c>
    </row>
    <row r="1620">
      <c r="A1620" s="1">
        <f>'Raw Data'!A1615</f>
        <v/>
      </c>
      <c r="B1620">
        <f>IF('Raw Data'!E1615&gt;'Raw Data'!D1615, 'Raw Data'!J1615, 0)</f>
        <v/>
      </c>
      <c r="C1620">
        <f>IF('Raw Data'!D1615&gt;'Raw Data'!E1615, 'Raw Data'!I1615, 0)</f>
        <v/>
      </c>
      <c r="D1620">
        <f>SUM(G1620:H1620)</f>
        <v/>
      </c>
      <c r="E1620">
        <f>IF(AND('Raw Data'!J1615&lt;'Raw Data'!I1615,'Raw Data'!E1615&gt;'Raw Data'!D1615,'Raw Data'!E1615-'Raw Data'!D1615&gt;3),'Raw Data'!N1615,IF(AND('Raw Data'!I1615&lt;'Raw Data'!J1615,'Raw Data'!D1615&gt;'Raw Data'!E1615,'Raw Data'!D1615-'Raw Data'!E1615&gt;3),'Raw Data'!M1615,0))</f>
        <v/>
      </c>
      <c r="F1620">
        <f>IF(AND('Raw Data'!J1615&lt;'Raw Data'!I1615,'Raw Data'!E1615&gt;'Raw Data'!D1615,'Raw Data'!E1615-'Raw Data'!D1615&lt;4),'Raw Data'!L1615,IF(AND('Raw Data'!I1615&lt;'Raw Data'!J1615,'Raw Data'!D1615&gt;'Raw Data'!E1615,'Raw Data'!D1615-'Raw Data'!E1615&lt;4),'Raw Data'!K1615,0))</f>
        <v/>
      </c>
      <c r="G1620">
        <f>IF(AND('Raw Data'!J1615&lt;'Raw Data'!I1615, 'Raw Data'!E1615&gt;'Raw Data'!D1615), 'Raw Data'!J1615, 0)</f>
        <v/>
      </c>
      <c r="H1620">
        <f>IF(AND('Raw Data'!J1615&gt;'Raw Data'!I1615, 'Raw Data'!E1615&lt;'Raw Data'!D1615), 'Raw Data'!I1615, 0)</f>
        <v/>
      </c>
      <c r="I1620">
        <f>SUM(J1620:K1620)</f>
        <v/>
      </c>
      <c r="J1620">
        <f>IF(AND('Raw Data'!J1615&gt;'Raw Data'!I1615, 'Raw Data'!E1615&gt;'Raw Data'!D1615), 'Raw Data'!J1615, 0)</f>
        <v/>
      </c>
      <c r="K1620">
        <f>IF(AND('Raw Data'!I1615&gt;'Raw Data'!J1615, 'Raw Data'!D1615&gt;'Raw Data'!E1615), 'Raw Data'!I1615, 0)</f>
        <v/>
      </c>
      <c r="L1620">
        <f>IF('Raw Data'!E1615-'Raw Data'!D1615&gt;3, 'Raw Data'!N1615, 0)</f>
        <v/>
      </c>
      <c r="M1620">
        <f>IF('Raw Data'!D1615-'Raw Data'!E1615&gt;3, 'Raw Data'!M1615, 0)</f>
        <v/>
      </c>
      <c r="N1620">
        <f>IF(ISBLANK('Raw Data'!D1615),0,IF(AND('Raw Data'!E1615&gt;'Raw Data'!D1615,'Raw Data'!E1615-'Raw Data'!D1615&gt;0,'Raw Data'!E1615-'Raw Data'!D1615&lt;4),'Raw Data'!L1615, 0))</f>
        <v/>
      </c>
      <c r="O1620">
        <f>IF(ISBLANK('Raw Data'!D1615),0,IF(AND('Raw Data'!E1615&gt;'Raw Data'!D1615,'Raw Data'!E1615-'Raw Data'!D1615&gt;0,'Raw Data'!D1615-'Raw Data'!E1615&lt;4),'Raw Data'!K1615, 0))</f>
        <v/>
      </c>
      <c r="P1620">
        <f>IF('Raw Data'!E1615-'Raw Data'!D1615&gt;3, 'Raw Data'!N1615, IF('Raw Data'!D1615-'Raw Data'!E1615&gt;3, 'Raw Data'!M1615, 0))</f>
        <v/>
      </c>
      <c r="Q1620">
        <f>IF(ISBLANK('Raw Data'!E1615),0,IF(AND('Raw Data'!E1615-'Raw Data'!D1615&lt;4,'Raw Data'!E1615-'Raw Data'!D1615&gt;0),'Raw Data'!L1615,IF(AND('Raw Data'!D1615&gt;'Raw Data'!E1615,'Raw Data'!D1615-'Raw Data'!E1615&gt;0),'Raw Data'!K1615,0)))</f>
        <v/>
      </c>
      <c r="R1620">
        <f>IF(ISBLANK('Raw Data'!K1615),0,IFERROR(IF(MATCH(SMALL('Raw Data'!K1615:N1615,1),L1620:O1620,0),SMALL('Raw Data'!K1615:N1615,1)),0))</f>
        <v/>
      </c>
      <c r="S1620">
        <f>IF(ISBLANK('Raw Data'!K1615),0,IFERROR(IF(MATCH(SMALL('Raw Data'!K1615:N1615,2),L1620:O1620,0),SMALL('Raw Data'!K1615:N1615,2)),0))</f>
        <v/>
      </c>
      <c r="T1620">
        <f>IF(ISBLANK('Raw Data'!K1615),0,IFERROR(IF(MATCH(SMALL('Raw Data'!K1615:N1615,3),L1620:O1620,0),SMALL('Raw Data'!K1615:N1615,3)),0))</f>
        <v/>
      </c>
      <c r="U1620">
        <f>IF(ISBLANK('Raw Data'!K1615),0,IFERROR(IF(MATCH(SMALL('Raw Data'!K1615:N1615,4),L1620:O1620,0),SMALL('Raw Data'!K1615:N1615,4)),0))</f>
        <v/>
      </c>
      <c r="V1620">
        <f>IF(AND('Raw Data'!D1615&lt;3, 'Raw Data'!E1615&lt;3, 'Raw Data'!A1615&gt;0), 'Raw Data'!AF1615, 0)</f>
        <v/>
      </c>
      <c r="W1620">
        <f>IF(AND('Raw Data'!D1615&lt;4, 'Raw Data'!E1615&lt;4, 'Raw Data'!A1615&gt;0), 'Raw Data'!AI1615, 0)</f>
        <v/>
      </c>
      <c r="X1620">
        <f>IF(AND('Raw Data'!D1615&lt;5, 'Raw Data'!E1615&lt;5, 'Raw Data'!A1615&gt;0), 'Raw Data'!AL1615, 0)</f>
        <v/>
      </c>
      <c r="Y1620">
        <f>IF(AND('Raw Data'!D1615&lt;6, 'Raw Data'!E1615&lt;6, 'Raw Data'!A1615&gt;0), 'Raw Data'!AO1615, 0)</f>
        <v/>
      </c>
      <c r="Z1620">
        <f>IF(ISBLANK('Raw Data'!D1615), 0, IF('Raw Data'!D1615-'Raw Data'!E1615&gt;1, 'Raw Data'!AW1615, 0))</f>
        <v/>
      </c>
      <c r="AA1620">
        <f>IF(ISBLANK('Raw Data'!A1615), 0, IF(ABS('Raw Data'!D1615-'Raw Data'!E1615)&lt;2, 'Raw Data'!AX1615, 0))</f>
        <v/>
      </c>
      <c r="AB1620">
        <f>IF(ISBLANK('Raw Data'!D1615), 0, IF('Raw Data'!E1615-'Raw Data'!D1615&gt;1, 'Raw Data'!AY1615, 0))</f>
        <v/>
      </c>
      <c r="AC1620">
        <f>IF(ISBLANK('Raw Data'!D1615), 0, IF('Raw Data'!D1615-'Raw Data'!E1615&gt;2, 'Raw Data'!AZ1615, 0))</f>
        <v/>
      </c>
      <c r="AD1620">
        <f>IF(ISBLANK('Raw Data'!A1615), 0, IF(ABS('Raw Data'!D1615-'Raw Data'!E1615)&lt;3, 'Raw Data'!BA1615, 0))</f>
        <v/>
      </c>
      <c r="AE1620">
        <f>IF(ISBLANK('Raw Data'!D1615), 0, IF('Raw Data'!E1615-'Raw Data'!D1615&gt;2, 'Raw Data'!BB1615, 0))</f>
        <v/>
      </c>
      <c r="AF1620">
        <f>IF(ISBLANK('Raw Data'!D1615), 0, IF('Raw Data'!D1615-'Raw Data'!E1615&gt;3, 'Raw Data'!BC1615, 0))</f>
        <v/>
      </c>
      <c r="AG1620">
        <f>IF(ISBLANK('Raw Data'!A1615), 0, IF(ABS('Raw Data'!D1615-'Raw Data'!E1615)&lt;4, 'Raw Data'!BD1615, 0))</f>
        <v/>
      </c>
      <c r="AH1620">
        <f>IF(ISBLANK('Raw Data'!D1615), 0, IF('Raw Data'!E1615-'Raw Data'!D1615&gt;3, 'Raw Data'!BE1615, 0))</f>
        <v/>
      </c>
      <c r="AI1620">
        <f>IF(SUM('Raw Data'!D1615:E1615)&gt;'Raw Data'!F1615, 'Raw Data'!G1615, 0)</f>
        <v/>
      </c>
      <c r="AJ1620">
        <f>IF(ISBLANK('Raw Data'!D1615), 0, IF(SUM('Raw Data'!D1615:E1615)&lt;'Raw Data'!F1615, 'Raw Data'!H1615, 0))</f>
        <v/>
      </c>
      <c r="AK1620">
        <f>IF(ISBLANK('Raw Data'!A1615), 0, IF(AND('Raw Data'!D1615&lt;3, 'Raw Data'!E1615&lt;3, 'Raw Data'!F1615&lt;BB$2), 'Raw Data'!AF1615, 0))</f>
        <v/>
      </c>
      <c r="AL1620">
        <f>IF(ISBLANK('Raw Data'!A1615), 0, IF(AND('Raw Data'!D1615&lt;4, 'Raw Data'!E1615&lt;4, 'Raw Data'!F1615&lt;BB$2), 'Raw Data'!AI1615, 0))</f>
        <v/>
      </c>
      <c r="AM1620">
        <f>IF(ISBLANK('Raw Data'!A1615), 0, IF(AND('Raw Data'!D1615&lt;5, 'Raw Data'!E1615&lt;5, 'Raw Data'!F1615&lt;BB$2), 'Raw Data'!AL1615, 0))</f>
        <v/>
      </c>
      <c r="AN1620">
        <f>IF(ISBLANK('Raw Data'!A1615), 0, IF(AND('Raw Data'!D1615&lt;6, 'Raw Data'!E1615&lt;6, 'Raw Data'!F1615&lt;BB$2), 'Raw Data'!AO1615, 0))</f>
        <v/>
      </c>
      <c r="AO1620">
        <f>IF(ISBLANK('Raw Data'!A1615), 0, IF(AND('Raw Data'!I1615&lt;Analysis!$BC$2, 'Raw Data'!D1615-'Raw Data'!E1615&gt;1), 'Raw Data'!AW1615, IF(AND('Raw Data'!J1615&lt;Analysis!$BC$2, 'Raw Data'!E1615-'Raw Data'!D1615&gt;1), 'Raw Data'!AY1615, 0)))</f>
        <v/>
      </c>
      <c r="AP1620">
        <f>IF(ISBLANK('Raw Data'!A1615), 0, IF(AND('Raw Data'!I1615&lt;Analysis!$BC$2, 'Raw Data'!D1615-'Raw Data'!E1615&gt;2), 'Raw Data'!AZ1615, IF(AND('Raw Data'!J1615&lt;Analysis!$BC$2, 'Raw Data'!E1615-'Raw Data'!D1615&gt;2), 'Raw Data'!BB1615, 0)))</f>
        <v/>
      </c>
      <c r="AQ1620">
        <f>IF(ISBLANK('Raw Data'!A1615), 0, IF(AND('Raw Data'!I1615&lt;Analysis!$BC$2, 'Raw Data'!D1615-'Raw Data'!E1615&gt;3), 'Raw Data'!BC1615, IF(AND('Raw Data'!J1615&lt;Analysis!$BC$2, 'Raw Data'!E1615-'Raw Data'!D1615&gt;3), 'Raw Data'!BE1615, 0)))</f>
        <v/>
      </c>
      <c r="AR1620">
        <f>IF('Hidden Analysiss'!D1616=1,IF(ABS('Raw Data'!E1615-'Raw Data'!D1615)&lt;2,'Raw Data'!AX1615,0), 0)</f>
        <v/>
      </c>
      <c r="AS1620">
        <f>IF('Hidden Analysiss'!D1616=1,IF(ABS('Raw Data'!E1615-'Raw Data'!D1615)&lt;3,'Raw Data'!BA1615,0), 0)</f>
        <v/>
      </c>
      <c r="AT1620">
        <f>IF('Hidden Analysiss'!D1616=1,IF(ABS('Raw Data'!E1615-'Raw Data'!D1615)&lt;4,'Raw Data'!BD1615,0), 0)</f>
        <v/>
      </c>
      <c r="AU1620">
        <f>IF(AND('Hidden Analysiss'!E1616=1, ABS('Raw Data'!E1615-'Raw Data'!D1615)&lt;2), 'Raw Data'!AX1615, 0)</f>
        <v/>
      </c>
      <c r="AV1620">
        <f>IF(AND('Hidden Analysiss'!E1616=1, ABS('Raw Data'!E1615-'Raw Data'!D1615)&lt;3), 'Raw Data'!BA1615, 0)</f>
        <v/>
      </c>
      <c r="AW1620">
        <f>IF(AND('Hidden Analysiss'!E1616=1, ABS('Raw Data'!E1615-'Raw Data'!D1615)&lt;3), 'Raw Data'!BD1615, 0)</f>
        <v/>
      </c>
    </row>
    <row r="1621">
      <c r="A1621" s="1">
        <f>'Raw Data'!A1616</f>
        <v/>
      </c>
      <c r="B1621">
        <f>IF('Raw Data'!E1616&gt;'Raw Data'!D1616, 'Raw Data'!J1616, 0)</f>
        <v/>
      </c>
      <c r="C1621">
        <f>IF('Raw Data'!D1616&gt;'Raw Data'!E1616, 'Raw Data'!I1616, 0)</f>
        <v/>
      </c>
      <c r="D1621">
        <f>SUM(G1621:H1621)</f>
        <v/>
      </c>
      <c r="E1621">
        <f>IF(AND('Raw Data'!J1616&lt;'Raw Data'!I1616,'Raw Data'!E1616&gt;'Raw Data'!D1616,'Raw Data'!E1616-'Raw Data'!D1616&gt;3),'Raw Data'!N1616,IF(AND('Raw Data'!I1616&lt;'Raw Data'!J1616,'Raw Data'!D1616&gt;'Raw Data'!E1616,'Raw Data'!D1616-'Raw Data'!E1616&gt;3),'Raw Data'!M1616,0))</f>
        <v/>
      </c>
      <c r="F1621">
        <f>IF(AND('Raw Data'!J1616&lt;'Raw Data'!I1616,'Raw Data'!E1616&gt;'Raw Data'!D1616,'Raw Data'!E1616-'Raw Data'!D1616&lt;4),'Raw Data'!L1616,IF(AND('Raw Data'!I1616&lt;'Raw Data'!J1616,'Raw Data'!D1616&gt;'Raw Data'!E1616,'Raw Data'!D1616-'Raw Data'!E1616&lt;4),'Raw Data'!K1616,0))</f>
        <v/>
      </c>
      <c r="G1621">
        <f>IF(AND('Raw Data'!J1616&lt;'Raw Data'!I1616, 'Raw Data'!E1616&gt;'Raw Data'!D1616), 'Raw Data'!J1616, 0)</f>
        <v/>
      </c>
      <c r="H1621">
        <f>IF(AND('Raw Data'!J1616&gt;'Raw Data'!I1616, 'Raw Data'!E1616&lt;'Raw Data'!D1616), 'Raw Data'!I1616, 0)</f>
        <v/>
      </c>
      <c r="I1621">
        <f>SUM(J1621:K1621)</f>
        <v/>
      </c>
      <c r="J1621">
        <f>IF(AND('Raw Data'!J1616&gt;'Raw Data'!I1616, 'Raw Data'!E1616&gt;'Raw Data'!D1616), 'Raw Data'!J1616, 0)</f>
        <v/>
      </c>
      <c r="K1621">
        <f>IF(AND('Raw Data'!I1616&gt;'Raw Data'!J1616, 'Raw Data'!D1616&gt;'Raw Data'!E1616), 'Raw Data'!I1616, 0)</f>
        <v/>
      </c>
      <c r="L1621">
        <f>IF('Raw Data'!E1616-'Raw Data'!D1616&gt;3, 'Raw Data'!N1616, 0)</f>
        <v/>
      </c>
      <c r="M1621">
        <f>IF('Raw Data'!D1616-'Raw Data'!E1616&gt;3, 'Raw Data'!M1616, 0)</f>
        <v/>
      </c>
      <c r="N1621">
        <f>IF(ISBLANK('Raw Data'!D1616),0,IF(AND('Raw Data'!E1616&gt;'Raw Data'!D1616,'Raw Data'!E1616-'Raw Data'!D1616&gt;0,'Raw Data'!E1616-'Raw Data'!D1616&lt;4),'Raw Data'!L1616, 0))</f>
        <v/>
      </c>
      <c r="O1621">
        <f>IF(ISBLANK('Raw Data'!D1616),0,IF(AND('Raw Data'!E1616&gt;'Raw Data'!D1616,'Raw Data'!E1616-'Raw Data'!D1616&gt;0,'Raw Data'!D1616-'Raw Data'!E1616&lt;4),'Raw Data'!K1616, 0))</f>
        <v/>
      </c>
      <c r="P1621">
        <f>IF('Raw Data'!E1616-'Raw Data'!D1616&gt;3, 'Raw Data'!N1616, IF('Raw Data'!D1616-'Raw Data'!E1616&gt;3, 'Raw Data'!M1616, 0))</f>
        <v/>
      </c>
      <c r="Q1621">
        <f>IF(ISBLANK('Raw Data'!E1616),0,IF(AND('Raw Data'!E1616-'Raw Data'!D1616&lt;4,'Raw Data'!E1616-'Raw Data'!D1616&gt;0),'Raw Data'!L1616,IF(AND('Raw Data'!D1616&gt;'Raw Data'!E1616,'Raw Data'!D1616-'Raw Data'!E1616&gt;0),'Raw Data'!K1616,0)))</f>
        <v/>
      </c>
      <c r="R1621">
        <f>IF(ISBLANK('Raw Data'!K1616),0,IFERROR(IF(MATCH(SMALL('Raw Data'!K1616:N1616,1),L1621:O1621,0),SMALL('Raw Data'!K1616:N1616,1)),0))</f>
        <v/>
      </c>
      <c r="S1621">
        <f>IF(ISBLANK('Raw Data'!K1616),0,IFERROR(IF(MATCH(SMALL('Raw Data'!K1616:N1616,2),L1621:O1621,0),SMALL('Raw Data'!K1616:N1616,2)),0))</f>
        <v/>
      </c>
      <c r="T1621">
        <f>IF(ISBLANK('Raw Data'!K1616),0,IFERROR(IF(MATCH(SMALL('Raw Data'!K1616:N1616,3),L1621:O1621,0),SMALL('Raw Data'!K1616:N1616,3)),0))</f>
        <v/>
      </c>
      <c r="U1621">
        <f>IF(ISBLANK('Raw Data'!K1616),0,IFERROR(IF(MATCH(SMALL('Raw Data'!K1616:N1616,4),L1621:O1621,0),SMALL('Raw Data'!K1616:N1616,4)),0))</f>
        <v/>
      </c>
      <c r="V1621">
        <f>IF(AND('Raw Data'!D1616&lt;3, 'Raw Data'!E1616&lt;3, 'Raw Data'!A1616&gt;0), 'Raw Data'!AF1616, 0)</f>
        <v/>
      </c>
      <c r="W1621">
        <f>IF(AND('Raw Data'!D1616&lt;4, 'Raw Data'!E1616&lt;4, 'Raw Data'!A1616&gt;0), 'Raw Data'!AI1616, 0)</f>
        <v/>
      </c>
      <c r="X1621">
        <f>IF(AND('Raw Data'!D1616&lt;5, 'Raw Data'!E1616&lt;5, 'Raw Data'!A1616&gt;0), 'Raw Data'!AL1616, 0)</f>
        <v/>
      </c>
      <c r="Y1621">
        <f>IF(AND('Raw Data'!D1616&lt;6, 'Raw Data'!E1616&lt;6, 'Raw Data'!A1616&gt;0), 'Raw Data'!AO1616, 0)</f>
        <v/>
      </c>
      <c r="Z1621">
        <f>IF(ISBLANK('Raw Data'!D1616), 0, IF('Raw Data'!D1616-'Raw Data'!E1616&gt;1, 'Raw Data'!AW1616, 0))</f>
        <v/>
      </c>
      <c r="AA1621">
        <f>IF(ISBLANK('Raw Data'!A1616), 0, IF(ABS('Raw Data'!D1616-'Raw Data'!E1616)&lt;2, 'Raw Data'!AX1616, 0))</f>
        <v/>
      </c>
      <c r="AB1621">
        <f>IF(ISBLANK('Raw Data'!D1616), 0, IF('Raw Data'!E1616-'Raw Data'!D1616&gt;1, 'Raw Data'!AY1616, 0))</f>
        <v/>
      </c>
      <c r="AC1621">
        <f>IF(ISBLANK('Raw Data'!D1616), 0, IF('Raw Data'!D1616-'Raw Data'!E1616&gt;2, 'Raw Data'!AZ1616, 0))</f>
        <v/>
      </c>
      <c r="AD1621">
        <f>IF(ISBLANK('Raw Data'!A1616), 0, IF(ABS('Raw Data'!D1616-'Raw Data'!E1616)&lt;3, 'Raw Data'!BA1616, 0))</f>
        <v/>
      </c>
      <c r="AE1621">
        <f>IF(ISBLANK('Raw Data'!D1616), 0, IF('Raw Data'!E1616-'Raw Data'!D1616&gt;2, 'Raw Data'!BB1616, 0))</f>
        <v/>
      </c>
      <c r="AF1621">
        <f>IF(ISBLANK('Raw Data'!D1616), 0, IF('Raw Data'!D1616-'Raw Data'!E1616&gt;3, 'Raw Data'!BC1616, 0))</f>
        <v/>
      </c>
      <c r="AG1621">
        <f>IF(ISBLANK('Raw Data'!A1616), 0, IF(ABS('Raw Data'!D1616-'Raw Data'!E1616)&lt;4, 'Raw Data'!BD1616, 0))</f>
        <v/>
      </c>
      <c r="AH1621">
        <f>IF(ISBLANK('Raw Data'!D1616), 0, IF('Raw Data'!E1616-'Raw Data'!D1616&gt;3, 'Raw Data'!BE1616, 0))</f>
        <v/>
      </c>
      <c r="AI1621">
        <f>IF(SUM('Raw Data'!D1616:E1616)&gt;'Raw Data'!F1616, 'Raw Data'!G1616, 0)</f>
        <v/>
      </c>
      <c r="AJ1621">
        <f>IF(ISBLANK('Raw Data'!D1616), 0, IF(SUM('Raw Data'!D1616:E1616)&lt;'Raw Data'!F1616, 'Raw Data'!H1616, 0))</f>
        <v/>
      </c>
      <c r="AK1621">
        <f>IF(ISBLANK('Raw Data'!A1616), 0, IF(AND('Raw Data'!D1616&lt;3, 'Raw Data'!E1616&lt;3, 'Raw Data'!F1616&lt;BB$2), 'Raw Data'!AF1616, 0))</f>
        <v/>
      </c>
      <c r="AL1621">
        <f>IF(ISBLANK('Raw Data'!A1616), 0, IF(AND('Raw Data'!D1616&lt;4, 'Raw Data'!E1616&lt;4, 'Raw Data'!F1616&lt;BB$2), 'Raw Data'!AI1616, 0))</f>
        <v/>
      </c>
      <c r="AM1621">
        <f>IF(ISBLANK('Raw Data'!A1616), 0, IF(AND('Raw Data'!D1616&lt;5, 'Raw Data'!E1616&lt;5, 'Raw Data'!F1616&lt;BB$2), 'Raw Data'!AL1616, 0))</f>
        <v/>
      </c>
      <c r="AN1621">
        <f>IF(ISBLANK('Raw Data'!A1616), 0, IF(AND('Raw Data'!D1616&lt;6, 'Raw Data'!E1616&lt;6, 'Raw Data'!F1616&lt;BB$2), 'Raw Data'!AO1616, 0))</f>
        <v/>
      </c>
      <c r="AO1621">
        <f>IF(ISBLANK('Raw Data'!A1616), 0, IF(AND('Raw Data'!I1616&lt;Analysis!$BC$2, 'Raw Data'!D1616-'Raw Data'!E1616&gt;1), 'Raw Data'!AW1616, IF(AND('Raw Data'!J1616&lt;Analysis!$BC$2, 'Raw Data'!E1616-'Raw Data'!D1616&gt;1), 'Raw Data'!AY1616, 0)))</f>
        <v/>
      </c>
      <c r="AP1621">
        <f>IF(ISBLANK('Raw Data'!A1616), 0, IF(AND('Raw Data'!I1616&lt;Analysis!$BC$2, 'Raw Data'!D1616-'Raw Data'!E1616&gt;2), 'Raw Data'!AZ1616, IF(AND('Raw Data'!J1616&lt;Analysis!$BC$2, 'Raw Data'!E1616-'Raw Data'!D1616&gt;2), 'Raw Data'!BB1616, 0)))</f>
        <v/>
      </c>
      <c r="AQ1621">
        <f>IF(ISBLANK('Raw Data'!A1616), 0, IF(AND('Raw Data'!I1616&lt;Analysis!$BC$2, 'Raw Data'!D1616-'Raw Data'!E1616&gt;3), 'Raw Data'!BC1616, IF(AND('Raw Data'!J1616&lt;Analysis!$BC$2, 'Raw Data'!E1616-'Raw Data'!D1616&gt;3), 'Raw Data'!BE1616, 0)))</f>
        <v/>
      </c>
      <c r="AR1621">
        <f>IF('Hidden Analysiss'!D1617=1,IF(ABS('Raw Data'!E1616-'Raw Data'!D1616)&lt;2,'Raw Data'!AX1616,0), 0)</f>
        <v/>
      </c>
      <c r="AS1621">
        <f>IF('Hidden Analysiss'!D1617=1,IF(ABS('Raw Data'!E1616-'Raw Data'!D1616)&lt;3,'Raw Data'!BA1616,0), 0)</f>
        <v/>
      </c>
      <c r="AT1621">
        <f>IF('Hidden Analysiss'!D1617=1,IF(ABS('Raw Data'!E1616-'Raw Data'!D1616)&lt;4,'Raw Data'!BD1616,0), 0)</f>
        <v/>
      </c>
      <c r="AU1621">
        <f>IF(AND('Hidden Analysiss'!E1617=1, ABS('Raw Data'!E1616-'Raw Data'!D1616)&lt;2), 'Raw Data'!AX1616, 0)</f>
        <v/>
      </c>
      <c r="AV1621">
        <f>IF(AND('Hidden Analysiss'!E1617=1, ABS('Raw Data'!E1616-'Raw Data'!D1616)&lt;3), 'Raw Data'!BA1616, 0)</f>
        <v/>
      </c>
      <c r="AW1621">
        <f>IF(AND('Hidden Analysiss'!E1617=1, ABS('Raw Data'!E1616-'Raw Data'!D1616)&lt;3), 'Raw Data'!BD1616, 0)</f>
        <v/>
      </c>
    </row>
    <row r="1622">
      <c r="A1622" s="1">
        <f>'Raw Data'!A1617</f>
        <v/>
      </c>
      <c r="B1622">
        <f>IF('Raw Data'!E1617&gt;'Raw Data'!D1617, 'Raw Data'!J1617, 0)</f>
        <v/>
      </c>
      <c r="C1622">
        <f>IF('Raw Data'!D1617&gt;'Raw Data'!E1617, 'Raw Data'!I1617, 0)</f>
        <v/>
      </c>
      <c r="D1622">
        <f>SUM(G1622:H1622)</f>
        <v/>
      </c>
      <c r="E1622">
        <f>IF(AND('Raw Data'!J1617&lt;'Raw Data'!I1617,'Raw Data'!E1617&gt;'Raw Data'!D1617,'Raw Data'!E1617-'Raw Data'!D1617&gt;3),'Raw Data'!N1617,IF(AND('Raw Data'!I1617&lt;'Raw Data'!J1617,'Raw Data'!D1617&gt;'Raw Data'!E1617,'Raw Data'!D1617-'Raw Data'!E1617&gt;3),'Raw Data'!M1617,0))</f>
        <v/>
      </c>
      <c r="F1622">
        <f>IF(AND('Raw Data'!J1617&lt;'Raw Data'!I1617,'Raw Data'!E1617&gt;'Raw Data'!D1617,'Raw Data'!E1617-'Raw Data'!D1617&lt;4),'Raw Data'!L1617,IF(AND('Raw Data'!I1617&lt;'Raw Data'!J1617,'Raw Data'!D1617&gt;'Raw Data'!E1617,'Raw Data'!D1617-'Raw Data'!E1617&lt;4),'Raw Data'!K1617,0))</f>
        <v/>
      </c>
      <c r="G1622">
        <f>IF(AND('Raw Data'!J1617&lt;'Raw Data'!I1617, 'Raw Data'!E1617&gt;'Raw Data'!D1617), 'Raw Data'!J1617, 0)</f>
        <v/>
      </c>
      <c r="H1622">
        <f>IF(AND('Raw Data'!J1617&gt;'Raw Data'!I1617, 'Raw Data'!E1617&lt;'Raw Data'!D1617), 'Raw Data'!I1617, 0)</f>
        <v/>
      </c>
      <c r="I1622">
        <f>SUM(J1622:K1622)</f>
        <v/>
      </c>
      <c r="J1622">
        <f>IF(AND('Raw Data'!J1617&gt;'Raw Data'!I1617, 'Raw Data'!E1617&gt;'Raw Data'!D1617), 'Raw Data'!J1617, 0)</f>
        <v/>
      </c>
      <c r="K1622">
        <f>IF(AND('Raw Data'!I1617&gt;'Raw Data'!J1617, 'Raw Data'!D1617&gt;'Raw Data'!E1617), 'Raw Data'!I1617, 0)</f>
        <v/>
      </c>
      <c r="L1622">
        <f>IF('Raw Data'!E1617-'Raw Data'!D1617&gt;3, 'Raw Data'!N1617, 0)</f>
        <v/>
      </c>
      <c r="M1622">
        <f>IF('Raw Data'!D1617-'Raw Data'!E1617&gt;3, 'Raw Data'!M1617, 0)</f>
        <v/>
      </c>
      <c r="N1622">
        <f>IF(ISBLANK('Raw Data'!D1617),0,IF(AND('Raw Data'!E1617&gt;'Raw Data'!D1617,'Raw Data'!E1617-'Raw Data'!D1617&gt;0,'Raw Data'!E1617-'Raw Data'!D1617&lt;4),'Raw Data'!L1617, 0))</f>
        <v/>
      </c>
      <c r="O1622">
        <f>IF(ISBLANK('Raw Data'!D1617),0,IF(AND('Raw Data'!E1617&gt;'Raw Data'!D1617,'Raw Data'!E1617-'Raw Data'!D1617&gt;0,'Raw Data'!D1617-'Raw Data'!E1617&lt;4),'Raw Data'!K1617, 0))</f>
        <v/>
      </c>
      <c r="P1622">
        <f>IF('Raw Data'!E1617-'Raw Data'!D1617&gt;3, 'Raw Data'!N1617, IF('Raw Data'!D1617-'Raw Data'!E1617&gt;3, 'Raw Data'!M1617, 0))</f>
        <v/>
      </c>
      <c r="Q1622">
        <f>IF(ISBLANK('Raw Data'!E1617),0,IF(AND('Raw Data'!E1617-'Raw Data'!D1617&lt;4,'Raw Data'!E1617-'Raw Data'!D1617&gt;0),'Raw Data'!L1617,IF(AND('Raw Data'!D1617&gt;'Raw Data'!E1617,'Raw Data'!D1617-'Raw Data'!E1617&gt;0),'Raw Data'!K1617,0)))</f>
        <v/>
      </c>
      <c r="R1622">
        <f>IF(ISBLANK('Raw Data'!K1617),0,IFERROR(IF(MATCH(SMALL('Raw Data'!K1617:N1617,1),L1622:O1622,0),SMALL('Raw Data'!K1617:N1617,1)),0))</f>
        <v/>
      </c>
      <c r="S1622">
        <f>IF(ISBLANK('Raw Data'!K1617),0,IFERROR(IF(MATCH(SMALL('Raw Data'!K1617:N1617,2),L1622:O1622,0),SMALL('Raw Data'!K1617:N1617,2)),0))</f>
        <v/>
      </c>
      <c r="T1622">
        <f>IF(ISBLANK('Raw Data'!K1617),0,IFERROR(IF(MATCH(SMALL('Raw Data'!K1617:N1617,3),L1622:O1622,0),SMALL('Raw Data'!K1617:N1617,3)),0))</f>
        <v/>
      </c>
      <c r="U1622">
        <f>IF(ISBLANK('Raw Data'!K1617),0,IFERROR(IF(MATCH(SMALL('Raw Data'!K1617:N1617,4),L1622:O1622,0),SMALL('Raw Data'!K1617:N1617,4)),0))</f>
        <v/>
      </c>
      <c r="V1622">
        <f>IF(AND('Raw Data'!D1617&lt;3, 'Raw Data'!E1617&lt;3, 'Raw Data'!A1617&gt;0), 'Raw Data'!AF1617, 0)</f>
        <v/>
      </c>
      <c r="W1622">
        <f>IF(AND('Raw Data'!D1617&lt;4, 'Raw Data'!E1617&lt;4, 'Raw Data'!A1617&gt;0), 'Raw Data'!AI1617, 0)</f>
        <v/>
      </c>
      <c r="X1622">
        <f>IF(AND('Raw Data'!D1617&lt;5, 'Raw Data'!E1617&lt;5, 'Raw Data'!A1617&gt;0), 'Raw Data'!AL1617, 0)</f>
        <v/>
      </c>
      <c r="Y1622">
        <f>IF(AND('Raw Data'!D1617&lt;6, 'Raw Data'!E1617&lt;6, 'Raw Data'!A1617&gt;0), 'Raw Data'!AO1617, 0)</f>
        <v/>
      </c>
      <c r="Z1622">
        <f>IF(ISBLANK('Raw Data'!D1617), 0, IF('Raw Data'!D1617-'Raw Data'!E1617&gt;1, 'Raw Data'!AW1617, 0))</f>
        <v/>
      </c>
      <c r="AA1622">
        <f>IF(ISBLANK('Raw Data'!A1617), 0, IF(ABS('Raw Data'!D1617-'Raw Data'!E1617)&lt;2, 'Raw Data'!AX1617, 0))</f>
        <v/>
      </c>
      <c r="AB1622">
        <f>IF(ISBLANK('Raw Data'!D1617), 0, IF('Raw Data'!E1617-'Raw Data'!D1617&gt;1, 'Raw Data'!AY1617, 0))</f>
        <v/>
      </c>
      <c r="AC1622">
        <f>IF(ISBLANK('Raw Data'!D1617), 0, IF('Raw Data'!D1617-'Raw Data'!E1617&gt;2, 'Raw Data'!AZ1617, 0))</f>
        <v/>
      </c>
      <c r="AD1622">
        <f>IF(ISBLANK('Raw Data'!A1617), 0, IF(ABS('Raw Data'!D1617-'Raw Data'!E1617)&lt;3, 'Raw Data'!BA1617, 0))</f>
        <v/>
      </c>
      <c r="AE1622">
        <f>IF(ISBLANK('Raw Data'!D1617), 0, IF('Raw Data'!E1617-'Raw Data'!D1617&gt;2, 'Raw Data'!BB1617, 0))</f>
        <v/>
      </c>
      <c r="AF1622">
        <f>IF(ISBLANK('Raw Data'!D1617), 0, IF('Raw Data'!D1617-'Raw Data'!E1617&gt;3, 'Raw Data'!BC1617, 0))</f>
        <v/>
      </c>
      <c r="AG1622">
        <f>IF(ISBLANK('Raw Data'!A1617), 0, IF(ABS('Raw Data'!D1617-'Raw Data'!E1617)&lt;4, 'Raw Data'!BD1617, 0))</f>
        <v/>
      </c>
      <c r="AH1622">
        <f>IF(ISBLANK('Raw Data'!D1617), 0, IF('Raw Data'!E1617-'Raw Data'!D1617&gt;3, 'Raw Data'!BE1617, 0))</f>
        <v/>
      </c>
      <c r="AI1622">
        <f>IF(SUM('Raw Data'!D1617:E1617)&gt;'Raw Data'!F1617, 'Raw Data'!G1617, 0)</f>
        <v/>
      </c>
      <c r="AJ1622">
        <f>IF(ISBLANK('Raw Data'!D1617), 0, IF(SUM('Raw Data'!D1617:E1617)&lt;'Raw Data'!F1617, 'Raw Data'!H1617, 0))</f>
        <v/>
      </c>
      <c r="AK1622">
        <f>IF(ISBLANK('Raw Data'!A1617), 0, IF(AND('Raw Data'!D1617&lt;3, 'Raw Data'!E1617&lt;3, 'Raw Data'!F1617&lt;BB$2), 'Raw Data'!AF1617, 0))</f>
        <v/>
      </c>
      <c r="AL1622">
        <f>IF(ISBLANK('Raw Data'!A1617), 0, IF(AND('Raw Data'!D1617&lt;4, 'Raw Data'!E1617&lt;4, 'Raw Data'!F1617&lt;BB$2), 'Raw Data'!AI1617, 0))</f>
        <v/>
      </c>
      <c r="AM1622">
        <f>IF(ISBLANK('Raw Data'!A1617), 0, IF(AND('Raw Data'!D1617&lt;5, 'Raw Data'!E1617&lt;5, 'Raw Data'!F1617&lt;BB$2), 'Raw Data'!AL1617, 0))</f>
        <v/>
      </c>
      <c r="AN1622">
        <f>IF(ISBLANK('Raw Data'!A1617), 0, IF(AND('Raw Data'!D1617&lt;6, 'Raw Data'!E1617&lt;6, 'Raw Data'!F1617&lt;BB$2), 'Raw Data'!AO1617, 0))</f>
        <v/>
      </c>
      <c r="AO1622">
        <f>IF(ISBLANK('Raw Data'!A1617), 0, IF(AND('Raw Data'!I1617&lt;Analysis!$BC$2, 'Raw Data'!D1617-'Raw Data'!E1617&gt;1), 'Raw Data'!AW1617, IF(AND('Raw Data'!J1617&lt;Analysis!$BC$2, 'Raw Data'!E1617-'Raw Data'!D1617&gt;1), 'Raw Data'!AY1617, 0)))</f>
        <v/>
      </c>
      <c r="AP1622">
        <f>IF(ISBLANK('Raw Data'!A1617), 0, IF(AND('Raw Data'!I1617&lt;Analysis!$BC$2, 'Raw Data'!D1617-'Raw Data'!E1617&gt;2), 'Raw Data'!AZ1617, IF(AND('Raw Data'!J1617&lt;Analysis!$BC$2, 'Raw Data'!E1617-'Raw Data'!D1617&gt;2), 'Raw Data'!BB1617, 0)))</f>
        <v/>
      </c>
      <c r="AQ1622">
        <f>IF(ISBLANK('Raw Data'!A1617), 0, IF(AND('Raw Data'!I1617&lt;Analysis!$BC$2, 'Raw Data'!D1617-'Raw Data'!E1617&gt;3), 'Raw Data'!BC1617, IF(AND('Raw Data'!J1617&lt;Analysis!$BC$2, 'Raw Data'!E1617-'Raw Data'!D1617&gt;3), 'Raw Data'!BE1617, 0)))</f>
        <v/>
      </c>
      <c r="AR1622">
        <f>IF('Hidden Analysiss'!D1618=1,IF(ABS('Raw Data'!E1617-'Raw Data'!D1617)&lt;2,'Raw Data'!AX1617,0), 0)</f>
        <v/>
      </c>
      <c r="AS1622">
        <f>IF('Hidden Analysiss'!D1618=1,IF(ABS('Raw Data'!E1617-'Raw Data'!D1617)&lt;3,'Raw Data'!BA1617,0), 0)</f>
        <v/>
      </c>
      <c r="AT1622">
        <f>IF('Hidden Analysiss'!D1618=1,IF(ABS('Raw Data'!E1617-'Raw Data'!D1617)&lt;4,'Raw Data'!BD1617,0), 0)</f>
        <v/>
      </c>
      <c r="AU1622">
        <f>IF(AND('Hidden Analysiss'!E1618=1, ABS('Raw Data'!E1617-'Raw Data'!D1617)&lt;2), 'Raw Data'!AX1617, 0)</f>
        <v/>
      </c>
      <c r="AV1622">
        <f>IF(AND('Hidden Analysiss'!E1618=1, ABS('Raw Data'!E1617-'Raw Data'!D1617)&lt;3), 'Raw Data'!BA1617, 0)</f>
        <v/>
      </c>
      <c r="AW1622">
        <f>IF(AND('Hidden Analysiss'!E1618=1, ABS('Raw Data'!E1617-'Raw Data'!D1617)&lt;3), 'Raw Data'!BD1617, 0)</f>
        <v/>
      </c>
    </row>
    <row r="1623">
      <c r="A1623" s="1">
        <f>'Raw Data'!A1618</f>
        <v/>
      </c>
      <c r="B1623">
        <f>IF('Raw Data'!E1618&gt;'Raw Data'!D1618, 'Raw Data'!J1618, 0)</f>
        <v/>
      </c>
      <c r="C1623">
        <f>IF('Raw Data'!D1618&gt;'Raw Data'!E1618, 'Raw Data'!I1618, 0)</f>
        <v/>
      </c>
      <c r="D1623">
        <f>SUM(G1623:H1623)</f>
        <v/>
      </c>
      <c r="E1623">
        <f>IF(AND('Raw Data'!J1618&lt;'Raw Data'!I1618,'Raw Data'!E1618&gt;'Raw Data'!D1618,'Raw Data'!E1618-'Raw Data'!D1618&gt;3),'Raw Data'!N1618,IF(AND('Raw Data'!I1618&lt;'Raw Data'!J1618,'Raw Data'!D1618&gt;'Raw Data'!E1618,'Raw Data'!D1618-'Raw Data'!E1618&gt;3),'Raw Data'!M1618,0))</f>
        <v/>
      </c>
      <c r="F1623">
        <f>IF(AND('Raw Data'!J1618&lt;'Raw Data'!I1618,'Raw Data'!E1618&gt;'Raw Data'!D1618,'Raw Data'!E1618-'Raw Data'!D1618&lt;4),'Raw Data'!L1618,IF(AND('Raw Data'!I1618&lt;'Raw Data'!J1618,'Raw Data'!D1618&gt;'Raw Data'!E1618,'Raw Data'!D1618-'Raw Data'!E1618&lt;4),'Raw Data'!K1618,0))</f>
        <v/>
      </c>
      <c r="G1623">
        <f>IF(AND('Raw Data'!J1618&lt;'Raw Data'!I1618, 'Raw Data'!E1618&gt;'Raw Data'!D1618), 'Raw Data'!J1618, 0)</f>
        <v/>
      </c>
      <c r="H1623">
        <f>IF(AND('Raw Data'!J1618&gt;'Raw Data'!I1618, 'Raw Data'!E1618&lt;'Raw Data'!D1618), 'Raw Data'!I1618, 0)</f>
        <v/>
      </c>
      <c r="I1623">
        <f>SUM(J1623:K1623)</f>
        <v/>
      </c>
      <c r="J1623">
        <f>IF(AND('Raw Data'!J1618&gt;'Raw Data'!I1618, 'Raw Data'!E1618&gt;'Raw Data'!D1618), 'Raw Data'!J1618, 0)</f>
        <v/>
      </c>
      <c r="K1623">
        <f>IF(AND('Raw Data'!I1618&gt;'Raw Data'!J1618, 'Raw Data'!D1618&gt;'Raw Data'!E1618), 'Raw Data'!I1618, 0)</f>
        <v/>
      </c>
      <c r="L1623">
        <f>IF('Raw Data'!E1618-'Raw Data'!D1618&gt;3, 'Raw Data'!N1618, 0)</f>
        <v/>
      </c>
      <c r="M1623">
        <f>IF('Raw Data'!D1618-'Raw Data'!E1618&gt;3, 'Raw Data'!M1618, 0)</f>
        <v/>
      </c>
      <c r="N1623">
        <f>IF(ISBLANK('Raw Data'!D1618),0,IF(AND('Raw Data'!E1618&gt;'Raw Data'!D1618,'Raw Data'!E1618-'Raw Data'!D1618&gt;0,'Raw Data'!E1618-'Raw Data'!D1618&lt;4),'Raw Data'!L1618, 0))</f>
        <v/>
      </c>
      <c r="O1623">
        <f>IF(ISBLANK('Raw Data'!D1618),0,IF(AND('Raw Data'!E1618&gt;'Raw Data'!D1618,'Raw Data'!E1618-'Raw Data'!D1618&gt;0,'Raw Data'!D1618-'Raw Data'!E1618&lt;4),'Raw Data'!K1618, 0))</f>
        <v/>
      </c>
      <c r="P1623">
        <f>IF('Raw Data'!E1618-'Raw Data'!D1618&gt;3, 'Raw Data'!N1618, IF('Raw Data'!D1618-'Raw Data'!E1618&gt;3, 'Raw Data'!M1618, 0))</f>
        <v/>
      </c>
      <c r="Q1623">
        <f>IF(ISBLANK('Raw Data'!E1618),0,IF(AND('Raw Data'!E1618-'Raw Data'!D1618&lt;4,'Raw Data'!E1618-'Raw Data'!D1618&gt;0),'Raw Data'!L1618,IF(AND('Raw Data'!D1618&gt;'Raw Data'!E1618,'Raw Data'!D1618-'Raw Data'!E1618&gt;0),'Raw Data'!K1618,0)))</f>
        <v/>
      </c>
      <c r="R1623">
        <f>IF(ISBLANK('Raw Data'!K1618),0,IFERROR(IF(MATCH(SMALL('Raw Data'!K1618:N1618,1),L1623:O1623,0),SMALL('Raw Data'!K1618:N1618,1)),0))</f>
        <v/>
      </c>
      <c r="S1623">
        <f>IF(ISBLANK('Raw Data'!K1618),0,IFERROR(IF(MATCH(SMALL('Raw Data'!K1618:N1618,2),L1623:O1623,0),SMALL('Raw Data'!K1618:N1618,2)),0))</f>
        <v/>
      </c>
      <c r="T1623">
        <f>IF(ISBLANK('Raw Data'!K1618),0,IFERROR(IF(MATCH(SMALL('Raw Data'!K1618:N1618,3),L1623:O1623,0),SMALL('Raw Data'!K1618:N1618,3)),0))</f>
        <v/>
      </c>
      <c r="U1623">
        <f>IF(ISBLANK('Raw Data'!K1618),0,IFERROR(IF(MATCH(SMALL('Raw Data'!K1618:N1618,4),L1623:O1623,0),SMALL('Raw Data'!K1618:N1618,4)),0))</f>
        <v/>
      </c>
      <c r="V1623">
        <f>IF(AND('Raw Data'!D1618&lt;3, 'Raw Data'!E1618&lt;3, 'Raw Data'!A1618&gt;0), 'Raw Data'!AF1618, 0)</f>
        <v/>
      </c>
      <c r="W1623">
        <f>IF(AND('Raw Data'!D1618&lt;4, 'Raw Data'!E1618&lt;4, 'Raw Data'!A1618&gt;0), 'Raw Data'!AI1618, 0)</f>
        <v/>
      </c>
      <c r="X1623">
        <f>IF(AND('Raw Data'!D1618&lt;5, 'Raw Data'!E1618&lt;5, 'Raw Data'!A1618&gt;0), 'Raw Data'!AL1618, 0)</f>
        <v/>
      </c>
      <c r="Y1623">
        <f>IF(AND('Raw Data'!D1618&lt;6, 'Raw Data'!E1618&lt;6, 'Raw Data'!A1618&gt;0), 'Raw Data'!AO1618, 0)</f>
        <v/>
      </c>
      <c r="Z1623">
        <f>IF(ISBLANK('Raw Data'!D1618), 0, IF('Raw Data'!D1618-'Raw Data'!E1618&gt;1, 'Raw Data'!AW1618, 0))</f>
        <v/>
      </c>
      <c r="AA1623">
        <f>IF(ISBLANK('Raw Data'!A1618), 0, IF(ABS('Raw Data'!D1618-'Raw Data'!E1618)&lt;2, 'Raw Data'!AX1618, 0))</f>
        <v/>
      </c>
      <c r="AB1623">
        <f>IF(ISBLANK('Raw Data'!D1618), 0, IF('Raw Data'!E1618-'Raw Data'!D1618&gt;1, 'Raw Data'!AY1618, 0))</f>
        <v/>
      </c>
      <c r="AC1623">
        <f>IF(ISBLANK('Raw Data'!D1618), 0, IF('Raw Data'!D1618-'Raw Data'!E1618&gt;2, 'Raw Data'!AZ1618, 0))</f>
        <v/>
      </c>
      <c r="AD1623">
        <f>IF(ISBLANK('Raw Data'!A1618), 0, IF(ABS('Raw Data'!D1618-'Raw Data'!E1618)&lt;3, 'Raw Data'!BA1618, 0))</f>
        <v/>
      </c>
      <c r="AE1623">
        <f>IF(ISBLANK('Raw Data'!D1618), 0, IF('Raw Data'!E1618-'Raw Data'!D1618&gt;2, 'Raw Data'!BB1618, 0))</f>
        <v/>
      </c>
      <c r="AF1623">
        <f>IF(ISBLANK('Raw Data'!D1618), 0, IF('Raw Data'!D1618-'Raw Data'!E1618&gt;3, 'Raw Data'!BC1618, 0))</f>
        <v/>
      </c>
      <c r="AG1623">
        <f>IF(ISBLANK('Raw Data'!A1618), 0, IF(ABS('Raw Data'!D1618-'Raw Data'!E1618)&lt;4, 'Raw Data'!BD1618, 0))</f>
        <v/>
      </c>
      <c r="AH1623">
        <f>IF(ISBLANK('Raw Data'!D1618), 0, IF('Raw Data'!E1618-'Raw Data'!D1618&gt;3, 'Raw Data'!BE1618, 0))</f>
        <v/>
      </c>
      <c r="AI1623">
        <f>IF(SUM('Raw Data'!D1618:E1618)&gt;'Raw Data'!F1618, 'Raw Data'!G1618, 0)</f>
        <v/>
      </c>
      <c r="AJ1623">
        <f>IF(ISBLANK('Raw Data'!D1618), 0, IF(SUM('Raw Data'!D1618:E1618)&lt;'Raw Data'!F1618, 'Raw Data'!H1618, 0))</f>
        <v/>
      </c>
      <c r="AK1623">
        <f>IF(ISBLANK('Raw Data'!A1618), 0, IF(AND('Raw Data'!D1618&lt;3, 'Raw Data'!E1618&lt;3, 'Raw Data'!F1618&lt;BB$2), 'Raw Data'!AF1618, 0))</f>
        <v/>
      </c>
      <c r="AL1623">
        <f>IF(ISBLANK('Raw Data'!A1618), 0, IF(AND('Raw Data'!D1618&lt;4, 'Raw Data'!E1618&lt;4, 'Raw Data'!F1618&lt;BB$2), 'Raw Data'!AI1618, 0))</f>
        <v/>
      </c>
      <c r="AM1623">
        <f>IF(ISBLANK('Raw Data'!A1618), 0, IF(AND('Raw Data'!D1618&lt;5, 'Raw Data'!E1618&lt;5, 'Raw Data'!F1618&lt;BB$2), 'Raw Data'!AL1618, 0))</f>
        <v/>
      </c>
      <c r="AN1623">
        <f>IF(ISBLANK('Raw Data'!A1618), 0, IF(AND('Raw Data'!D1618&lt;6, 'Raw Data'!E1618&lt;6, 'Raw Data'!F1618&lt;BB$2), 'Raw Data'!AO1618, 0))</f>
        <v/>
      </c>
      <c r="AO1623">
        <f>IF(ISBLANK('Raw Data'!A1618), 0, IF(AND('Raw Data'!I1618&lt;Analysis!$BC$2, 'Raw Data'!D1618-'Raw Data'!E1618&gt;1), 'Raw Data'!AW1618, IF(AND('Raw Data'!J1618&lt;Analysis!$BC$2, 'Raw Data'!E1618-'Raw Data'!D1618&gt;1), 'Raw Data'!AY1618, 0)))</f>
        <v/>
      </c>
      <c r="AP1623">
        <f>IF(ISBLANK('Raw Data'!A1618), 0, IF(AND('Raw Data'!I1618&lt;Analysis!$BC$2, 'Raw Data'!D1618-'Raw Data'!E1618&gt;2), 'Raw Data'!AZ1618, IF(AND('Raw Data'!J1618&lt;Analysis!$BC$2, 'Raw Data'!E1618-'Raw Data'!D1618&gt;2), 'Raw Data'!BB1618, 0)))</f>
        <v/>
      </c>
      <c r="AQ1623">
        <f>IF(ISBLANK('Raw Data'!A1618), 0, IF(AND('Raw Data'!I1618&lt;Analysis!$BC$2, 'Raw Data'!D1618-'Raw Data'!E1618&gt;3), 'Raw Data'!BC1618, IF(AND('Raw Data'!J1618&lt;Analysis!$BC$2, 'Raw Data'!E1618-'Raw Data'!D1618&gt;3), 'Raw Data'!BE1618, 0)))</f>
        <v/>
      </c>
      <c r="AR1623">
        <f>IF('Hidden Analysiss'!D1619=1,IF(ABS('Raw Data'!E1618-'Raw Data'!D1618)&lt;2,'Raw Data'!AX1618,0), 0)</f>
        <v/>
      </c>
      <c r="AS1623">
        <f>IF('Hidden Analysiss'!D1619=1,IF(ABS('Raw Data'!E1618-'Raw Data'!D1618)&lt;3,'Raw Data'!BA1618,0), 0)</f>
        <v/>
      </c>
      <c r="AT1623">
        <f>IF('Hidden Analysiss'!D1619=1,IF(ABS('Raw Data'!E1618-'Raw Data'!D1618)&lt;4,'Raw Data'!BD1618,0), 0)</f>
        <v/>
      </c>
      <c r="AU1623">
        <f>IF(AND('Hidden Analysiss'!E1619=1, ABS('Raw Data'!E1618-'Raw Data'!D1618)&lt;2), 'Raw Data'!AX1618, 0)</f>
        <v/>
      </c>
      <c r="AV1623">
        <f>IF(AND('Hidden Analysiss'!E1619=1, ABS('Raw Data'!E1618-'Raw Data'!D1618)&lt;3), 'Raw Data'!BA1618, 0)</f>
        <v/>
      </c>
      <c r="AW1623">
        <f>IF(AND('Hidden Analysiss'!E1619=1, ABS('Raw Data'!E1618-'Raw Data'!D1618)&lt;3), 'Raw Data'!BD1618, 0)</f>
        <v/>
      </c>
    </row>
    <row r="1624">
      <c r="A1624" s="1">
        <f>'Raw Data'!A1619</f>
        <v/>
      </c>
      <c r="B1624">
        <f>IF('Raw Data'!E1619&gt;'Raw Data'!D1619, 'Raw Data'!J1619, 0)</f>
        <v/>
      </c>
      <c r="C1624">
        <f>IF('Raw Data'!D1619&gt;'Raw Data'!E1619, 'Raw Data'!I1619, 0)</f>
        <v/>
      </c>
      <c r="D1624">
        <f>SUM(G1624:H1624)</f>
        <v/>
      </c>
      <c r="E1624">
        <f>IF(AND('Raw Data'!J1619&lt;'Raw Data'!I1619,'Raw Data'!E1619&gt;'Raw Data'!D1619,'Raw Data'!E1619-'Raw Data'!D1619&gt;3),'Raw Data'!N1619,IF(AND('Raw Data'!I1619&lt;'Raw Data'!J1619,'Raw Data'!D1619&gt;'Raw Data'!E1619,'Raw Data'!D1619-'Raw Data'!E1619&gt;3),'Raw Data'!M1619,0))</f>
        <v/>
      </c>
      <c r="F1624">
        <f>IF(AND('Raw Data'!J1619&lt;'Raw Data'!I1619,'Raw Data'!E1619&gt;'Raw Data'!D1619,'Raw Data'!E1619-'Raw Data'!D1619&lt;4),'Raw Data'!L1619,IF(AND('Raw Data'!I1619&lt;'Raw Data'!J1619,'Raw Data'!D1619&gt;'Raw Data'!E1619,'Raw Data'!D1619-'Raw Data'!E1619&lt;4),'Raw Data'!K1619,0))</f>
        <v/>
      </c>
      <c r="G1624">
        <f>IF(AND('Raw Data'!J1619&lt;'Raw Data'!I1619, 'Raw Data'!E1619&gt;'Raw Data'!D1619), 'Raw Data'!J1619, 0)</f>
        <v/>
      </c>
      <c r="H1624">
        <f>IF(AND('Raw Data'!J1619&gt;'Raw Data'!I1619, 'Raw Data'!E1619&lt;'Raw Data'!D1619), 'Raw Data'!I1619, 0)</f>
        <v/>
      </c>
      <c r="I1624">
        <f>SUM(J1624:K1624)</f>
        <v/>
      </c>
      <c r="J1624">
        <f>IF(AND('Raw Data'!J1619&gt;'Raw Data'!I1619, 'Raw Data'!E1619&gt;'Raw Data'!D1619), 'Raw Data'!J1619, 0)</f>
        <v/>
      </c>
      <c r="K1624">
        <f>IF(AND('Raw Data'!I1619&gt;'Raw Data'!J1619, 'Raw Data'!D1619&gt;'Raw Data'!E1619), 'Raw Data'!I1619, 0)</f>
        <v/>
      </c>
      <c r="L1624">
        <f>IF('Raw Data'!E1619-'Raw Data'!D1619&gt;3, 'Raw Data'!N1619, 0)</f>
        <v/>
      </c>
      <c r="M1624">
        <f>IF('Raw Data'!D1619-'Raw Data'!E1619&gt;3, 'Raw Data'!M1619, 0)</f>
        <v/>
      </c>
      <c r="N1624">
        <f>IF(ISBLANK('Raw Data'!D1619),0,IF(AND('Raw Data'!E1619&gt;'Raw Data'!D1619,'Raw Data'!E1619-'Raw Data'!D1619&gt;0,'Raw Data'!E1619-'Raw Data'!D1619&lt;4),'Raw Data'!L1619, 0))</f>
        <v/>
      </c>
      <c r="O1624">
        <f>IF(ISBLANK('Raw Data'!D1619),0,IF(AND('Raw Data'!E1619&gt;'Raw Data'!D1619,'Raw Data'!E1619-'Raw Data'!D1619&gt;0,'Raw Data'!D1619-'Raw Data'!E1619&lt;4),'Raw Data'!K1619, 0))</f>
        <v/>
      </c>
      <c r="P1624">
        <f>IF('Raw Data'!E1619-'Raw Data'!D1619&gt;3, 'Raw Data'!N1619, IF('Raw Data'!D1619-'Raw Data'!E1619&gt;3, 'Raw Data'!M1619, 0))</f>
        <v/>
      </c>
      <c r="Q1624">
        <f>IF(ISBLANK('Raw Data'!E1619),0,IF(AND('Raw Data'!E1619-'Raw Data'!D1619&lt;4,'Raw Data'!E1619-'Raw Data'!D1619&gt;0),'Raw Data'!L1619,IF(AND('Raw Data'!D1619&gt;'Raw Data'!E1619,'Raw Data'!D1619-'Raw Data'!E1619&gt;0),'Raw Data'!K1619,0)))</f>
        <v/>
      </c>
      <c r="R1624">
        <f>IF(ISBLANK('Raw Data'!K1619),0,IFERROR(IF(MATCH(SMALL('Raw Data'!K1619:N1619,1),L1624:O1624,0),SMALL('Raw Data'!K1619:N1619,1)),0))</f>
        <v/>
      </c>
      <c r="S1624">
        <f>IF(ISBLANK('Raw Data'!K1619),0,IFERROR(IF(MATCH(SMALL('Raw Data'!K1619:N1619,2),L1624:O1624,0),SMALL('Raw Data'!K1619:N1619,2)),0))</f>
        <v/>
      </c>
      <c r="T1624">
        <f>IF(ISBLANK('Raw Data'!K1619),0,IFERROR(IF(MATCH(SMALL('Raw Data'!K1619:N1619,3),L1624:O1624,0),SMALL('Raw Data'!K1619:N1619,3)),0))</f>
        <v/>
      </c>
      <c r="U1624">
        <f>IF(ISBLANK('Raw Data'!K1619),0,IFERROR(IF(MATCH(SMALL('Raw Data'!K1619:N1619,4),L1624:O1624,0),SMALL('Raw Data'!K1619:N1619,4)),0))</f>
        <v/>
      </c>
      <c r="V1624">
        <f>IF(AND('Raw Data'!D1619&lt;3, 'Raw Data'!E1619&lt;3, 'Raw Data'!A1619&gt;0), 'Raw Data'!AF1619, 0)</f>
        <v/>
      </c>
      <c r="W1624">
        <f>IF(AND('Raw Data'!D1619&lt;4, 'Raw Data'!E1619&lt;4, 'Raw Data'!A1619&gt;0), 'Raw Data'!AI1619, 0)</f>
        <v/>
      </c>
      <c r="X1624">
        <f>IF(AND('Raw Data'!D1619&lt;5, 'Raw Data'!E1619&lt;5, 'Raw Data'!A1619&gt;0), 'Raw Data'!AL1619, 0)</f>
        <v/>
      </c>
      <c r="Y1624">
        <f>IF(AND('Raw Data'!D1619&lt;6, 'Raw Data'!E1619&lt;6, 'Raw Data'!A1619&gt;0), 'Raw Data'!AO1619, 0)</f>
        <v/>
      </c>
      <c r="Z1624">
        <f>IF(ISBLANK('Raw Data'!D1619), 0, IF('Raw Data'!D1619-'Raw Data'!E1619&gt;1, 'Raw Data'!AW1619, 0))</f>
        <v/>
      </c>
      <c r="AA1624">
        <f>IF(ISBLANK('Raw Data'!A1619), 0, IF(ABS('Raw Data'!D1619-'Raw Data'!E1619)&lt;2, 'Raw Data'!AX1619, 0))</f>
        <v/>
      </c>
      <c r="AB1624">
        <f>IF(ISBLANK('Raw Data'!D1619), 0, IF('Raw Data'!E1619-'Raw Data'!D1619&gt;1, 'Raw Data'!AY1619, 0))</f>
        <v/>
      </c>
      <c r="AC1624">
        <f>IF(ISBLANK('Raw Data'!D1619), 0, IF('Raw Data'!D1619-'Raw Data'!E1619&gt;2, 'Raw Data'!AZ1619, 0))</f>
        <v/>
      </c>
      <c r="AD1624">
        <f>IF(ISBLANK('Raw Data'!A1619), 0, IF(ABS('Raw Data'!D1619-'Raw Data'!E1619)&lt;3, 'Raw Data'!BA1619, 0))</f>
        <v/>
      </c>
      <c r="AE1624">
        <f>IF(ISBLANK('Raw Data'!D1619), 0, IF('Raw Data'!E1619-'Raw Data'!D1619&gt;2, 'Raw Data'!BB1619, 0))</f>
        <v/>
      </c>
      <c r="AF1624">
        <f>IF(ISBLANK('Raw Data'!D1619), 0, IF('Raw Data'!D1619-'Raw Data'!E1619&gt;3, 'Raw Data'!BC1619, 0))</f>
        <v/>
      </c>
      <c r="AG1624">
        <f>IF(ISBLANK('Raw Data'!A1619), 0, IF(ABS('Raw Data'!D1619-'Raw Data'!E1619)&lt;4, 'Raw Data'!BD1619, 0))</f>
        <v/>
      </c>
      <c r="AH1624">
        <f>IF(ISBLANK('Raw Data'!D1619), 0, IF('Raw Data'!E1619-'Raw Data'!D1619&gt;3, 'Raw Data'!BE1619, 0))</f>
        <v/>
      </c>
      <c r="AI1624">
        <f>IF(SUM('Raw Data'!D1619:E1619)&gt;'Raw Data'!F1619, 'Raw Data'!G1619, 0)</f>
        <v/>
      </c>
      <c r="AJ1624">
        <f>IF(ISBLANK('Raw Data'!D1619), 0, IF(SUM('Raw Data'!D1619:E1619)&lt;'Raw Data'!F1619, 'Raw Data'!H1619, 0))</f>
        <v/>
      </c>
      <c r="AK1624">
        <f>IF(ISBLANK('Raw Data'!A1619), 0, IF(AND('Raw Data'!D1619&lt;3, 'Raw Data'!E1619&lt;3, 'Raw Data'!F1619&lt;BB$2), 'Raw Data'!AF1619, 0))</f>
        <v/>
      </c>
      <c r="AL1624">
        <f>IF(ISBLANK('Raw Data'!A1619), 0, IF(AND('Raw Data'!D1619&lt;4, 'Raw Data'!E1619&lt;4, 'Raw Data'!F1619&lt;BB$2), 'Raw Data'!AI1619, 0))</f>
        <v/>
      </c>
      <c r="AM1624">
        <f>IF(ISBLANK('Raw Data'!A1619), 0, IF(AND('Raw Data'!D1619&lt;5, 'Raw Data'!E1619&lt;5, 'Raw Data'!F1619&lt;BB$2), 'Raw Data'!AL1619, 0))</f>
        <v/>
      </c>
      <c r="AN1624">
        <f>IF(ISBLANK('Raw Data'!A1619), 0, IF(AND('Raw Data'!D1619&lt;6, 'Raw Data'!E1619&lt;6, 'Raw Data'!F1619&lt;BB$2), 'Raw Data'!AO1619, 0))</f>
        <v/>
      </c>
      <c r="AO1624">
        <f>IF(ISBLANK('Raw Data'!A1619), 0, IF(AND('Raw Data'!I1619&lt;Analysis!$BC$2, 'Raw Data'!D1619-'Raw Data'!E1619&gt;1), 'Raw Data'!AW1619, IF(AND('Raw Data'!J1619&lt;Analysis!$BC$2, 'Raw Data'!E1619-'Raw Data'!D1619&gt;1), 'Raw Data'!AY1619, 0)))</f>
        <v/>
      </c>
      <c r="AP1624">
        <f>IF(ISBLANK('Raw Data'!A1619), 0, IF(AND('Raw Data'!I1619&lt;Analysis!$BC$2, 'Raw Data'!D1619-'Raw Data'!E1619&gt;2), 'Raw Data'!AZ1619, IF(AND('Raw Data'!J1619&lt;Analysis!$BC$2, 'Raw Data'!E1619-'Raw Data'!D1619&gt;2), 'Raw Data'!BB1619, 0)))</f>
        <v/>
      </c>
      <c r="AQ1624">
        <f>IF(ISBLANK('Raw Data'!A1619), 0, IF(AND('Raw Data'!I1619&lt;Analysis!$BC$2, 'Raw Data'!D1619-'Raw Data'!E1619&gt;3), 'Raw Data'!BC1619, IF(AND('Raw Data'!J1619&lt;Analysis!$BC$2, 'Raw Data'!E1619-'Raw Data'!D1619&gt;3), 'Raw Data'!BE1619, 0)))</f>
        <v/>
      </c>
      <c r="AR1624">
        <f>IF('Hidden Analysiss'!D1620=1,IF(ABS('Raw Data'!E1619-'Raw Data'!D1619)&lt;2,'Raw Data'!AX1619,0), 0)</f>
        <v/>
      </c>
      <c r="AS1624">
        <f>IF('Hidden Analysiss'!D1620=1,IF(ABS('Raw Data'!E1619-'Raw Data'!D1619)&lt;3,'Raw Data'!BA1619,0), 0)</f>
        <v/>
      </c>
      <c r="AT1624">
        <f>IF('Hidden Analysiss'!D1620=1,IF(ABS('Raw Data'!E1619-'Raw Data'!D1619)&lt;4,'Raw Data'!BD1619,0), 0)</f>
        <v/>
      </c>
      <c r="AU1624">
        <f>IF(AND('Hidden Analysiss'!E1620=1, ABS('Raw Data'!E1619-'Raw Data'!D1619)&lt;2), 'Raw Data'!AX1619, 0)</f>
        <v/>
      </c>
      <c r="AV1624">
        <f>IF(AND('Hidden Analysiss'!E1620=1, ABS('Raw Data'!E1619-'Raw Data'!D1619)&lt;3), 'Raw Data'!BA1619, 0)</f>
        <v/>
      </c>
      <c r="AW1624">
        <f>IF(AND('Hidden Analysiss'!E1620=1, ABS('Raw Data'!E1619-'Raw Data'!D1619)&lt;3), 'Raw Data'!BD1619, 0)</f>
        <v/>
      </c>
    </row>
    <row r="1625">
      <c r="A1625" s="1">
        <f>'Raw Data'!A1620</f>
        <v/>
      </c>
      <c r="B1625">
        <f>IF('Raw Data'!E1620&gt;'Raw Data'!D1620, 'Raw Data'!J1620, 0)</f>
        <v/>
      </c>
      <c r="C1625">
        <f>IF('Raw Data'!D1620&gt;'Raw Data'!E1620, 'Raw Data'!I1620, 0)</f>
        <v/>
      </c>
      <c r="D1625">
        <f>SUM(G1625:H1625)</f>
        <v/>
      </c>
      <c r="E1625">
        <f>IF(AND('Raw Data'!J1620&lt;'Raw Data'!I1620,'Raw Data'!E1620&gt;'Raw Data'!D1620,'Raw Data'!E1620-'Raw Data'!D1620&gt;3),'Raw Data'!N1620,IF(AND('Raw Data'!I1620&lt;'Raw Data'!J1620,'Raw Data'!D1620&gt;'Raw Data'!E1620,'Raw Data'!D1620-'Raw Data'!E1620&gt;3),'Raw Data'!M1620,0))</f>
        <v/>
      </c>
      <c r="F1625">
        <f>IF(AND('Raw Data'!J1620&lt;'Raw Data'!I1620,'Raw Data'!E1620&gt;'Raw Data'!D1620,'Raw Data'!E1620-'Raw Data'!D1620&lt;4),'Raw Data'!L1620,IF(AND('Raw Data'!I1620&lt;'Raw Data'!J1620,'Raw Data'!D1620&gt;'Raw Data'!E1620,'Raw Data'!D1620-'Raw Data'!E1620&lt;4),'Raw Data'!K1620,0))</f>
        <v/>
      </c>
      <c r="G1625">
        <f>IF(AND('Raw Data'!J1620&lt;'Raw Data'!I1620, 'Raw Data'!E1620&gt;'Raw Data'!D1620), 'Raw Data'!J1620, 0)</f>
        <v/>
      </c>
      <c r="H1625">
        <f>IF(AND('Raw Data'!J1620&gt;'Raw Data'!I1620, 'Raw Data'!E1620&lt;'Raw Data'!D1620), 'Raw Data'!I1620, 0)</f>
        <v/>
      </c>
      <c r="I1625">
        <f>SUM(J1625:K1625)</f>
        <v/>
      </c>
      <c r="J1625">
        <f>IF(AND('Raw Data'!J1620&gt;'Raw Data'!I1620, 'Raw Data'!E1620&gt;'Raw Data'!D1620), 'Raw Data'!J1620, 0)</f>
        <v/>
      </c>
      <c r="K1625">
        <f>IF(AND('Raw Data'!I1620&gt;'Raw Data'!J1620, 'Raw Data'!D1620&gt;'Raw Data'!E1620), 'Raw Data'!I1620, 0)</f>
        <v/>
      </c>
      <c r="L1625">
        <f>IF('Raw Data'!E1620-'Raw Data'!D1620&gt;3, 'Raw Data'!N1620, 0)</f>
        <v/>
      </c>
      <c r="M1625">
        <f>IF('Raw Data'!D1620-'Raw Data'!E1620&gt;3, 'Raw Data'!M1620, 0)</f>
        <v/>
      </c>
      <c r="N1625">
        <f>IF(ISBLANK('Raw Data'!D1620),0,IF(AND('Raw Data'!E1620&gt;'Raw Data'!D1620,'Raw Data'!E1620-'Raw Data'!D1620&gt;0,'Raw Data'!E1620-'Raw Data'!D1620&lt;4),'Raw Data'!L1620, 0))</f>
        <v/>
      </c>
      <c r="O1625">
        <f>IF(ISBLANK('Raw Data'!D1620),0,IF(AND('Raw Data'!E1620&gt;'Raw Data'!D1620,'Raw Data'!E1620-'Raw Data'!D1620&gt;0,'Raw Data'!D1620-'Raw Data'!E1620&lt;4),'Raw Data'!K1620, 0))</f>
        <v/>
      </c>
      <c r="P1625">
        <f>IF('Raw Data'!E1620-'Raw Data'!D1620&gt;3, 'Raw Data'!N1620, IF('Raw Data'!D1620-'Raw Data'!E1620&gt;3, 'Raw Data'!M1620, 0))</f>
        <v/>
      </c>
      <c r="Q1625">
        <f>IF(ISBLANK('Raw Data'!E1620),0,IF(AND('Raw Data'!E1620-'Raw Data'!D1620&lt;4,'Raw Data'!E1620-'Raw Data'!D1620&gt;0),'Raw Data'!L1620,IF(AND('Raw Data'!D1620&gt;'Raw Data'!E1620,'Raw Data'!D1620-'Raw Data'!E1620&gt;0),'Raw Data'!K1620,0)))</f>
        <v/>
      </c>
      <c r="R1625">
        <f>IF(ISBLANK('Raw Data'!K1620),0,IFERROR(IF(MATCH(SMALL('Raw Data'!K1620:N1620,1),L1625:O1625,0),SMALL('Raw Data'!K1620:N1620,1)),0))</f>
        <v/>
      </c>
      <c r="S1625">
        <f>IF(ISBLANK('Raw Data'!K1620),0,IFERROR(IF(MATCH(SMALL('Raw Data'!K1620:N1620,2),L1625:O1625,0),SMALL('Raw Data'!K1620:N1620,2)),0))</f>
        <v/>
      </c>
      <c r="T1625">
        <f>IF(ISBLANK('Raw Data'!K1620),0,IFERROR(IF(MATCH(SMALL('Raw Data'!K1620:N1620,3),L1625:O1625,0),SMALL('Raw Data'!K1620:N1620,3)),0))</f>
        <v/>
      </c>
      <c r="U1625">
        <f>IF(ISBLANK('Raw Data'!K1620),0,IFERROR(IF(MATCH(SMALL('Raw Data'!K1620:N1620,4),L1625:O1625,0),SMALL('Raw Data'!K1620:N1620,4)),0))</f>
        <v/>
      </c>
      <c r="V1625">
        <f>IF(AND('Raw Data'!D1620&lt;3, 'Raw Data'!E1620&lt;3, 'Raw Data'!A1620&gt;0), 'Raw Data'!AF1620, 0)</f>
        <v/>
      </c>
      <c r="W1625">
        <f>IF(AND('Raw Data'!D1620&lt;4, 'Raw Data'!E1620&lt;4, 'Raw Data'!A1620&gt;0), 'Raw Data'!AI1620, 0)</f>
        <v/>
      </c>
      <c r="X1625">
        <f>IF(AND('Raw Data'!D1620&lt;5, 'Raw Data'!E1620&lt;5, 'Raw Data'!A1620&gt;0), 'Raw Data'!AL1620, 0)</f>
        <v/>
      </c>
      <c r="Y1625">
        <f>IF(AND('Raw Data'!D1620&lt;6, 'Raw Data'!E1620&lt;6, 'Raw Data'!A1620&gt;0), 'Raw Data'!AO1620, 0)</f>
        <v/>
      </c>
      <c r="Z1625">
        <f>IF(ISBLANK('Raw Data'!D1620), 0, IF('Raw Data'!D1620-'Raw Data'!E1620&gt;1, 'Raw Data'!AW1620, 0))</f>
        <v/>
      </c>
      <c r="AA1625">
        <f>IF(ISBLANK('Raw Data'!A1620), 0, IF(ABS('Raw Data'!D1620-'Raw Data'!E1620)&lt;2, 'Raw Data'!AX1620, 0))</f>
        <v/>
      </c>
      <c r="AB1625">
        <f>IF(ISBLANK('Raw Data'!D1620), 0, IF('Raw Data'!E1620-'Raw Data'!D1620&gt;1, 'Raw Data'!AY1620, 0))</f>
        <v/>
      </c>
      <c r="AC1625">
        <f>IF(ISBLANK('Raw Data'!D1620), 0, IF('Raw Data'!D1620-'Raw Data'!E1620&gt;2, 'Raw Data'!AZ1620, 0))</f>
        <v/>
      </c>
      <c r="AD1625">
        <f>IF(ISBLANK('Raw Data'!A1620), 0, IF(ABS('Raw Data'!D1620-'Raw Data'!E1620)&lt;3, 'Raw Data'!BA1620, 0))</f>
        <v/>
      </c>
      <c r="AE1625">
        <f>IF(ISBLANK('Raw Data'!D1620), 0, IF('Raw Data'!E1620-'Raw Data'!D1620&gt;2, 'Raw Data'!BB1620, 0))</f>
        <v/>
      </c>
      <c r="AF1625">
        <f>IF(ISBLANK('Raw Data'!D1620), 0, IF('Raw Data'!D1620-'Raw Data'!E1620&gt;3, 'Raw Data'!BC1620, 0))</f>
        <v/>
      </c>
      <c r="AG1625">
        <f>IF(ISBLANK('Raw Data'!A1620), 0, IF(ABS('Raw Data'!D1620-'Raw Data'!E1620)&lt;4, 'Raw Data'!BD1620, 0))</f>
        <v/>
      </c>
      <c r="AH1625">
        <f>IF(ISBLANK('Raw Data'!D1620), 0, IF('Raw Data'!E1620-'Raw Data'!D1620&gt;3, 'Raw Data'!BE1620, 0))</f>
        <v/>
      </c>
      <c r="AI1625">
        <f>IF(SUM('Raw Data'!D1620:E1620)&gt;'Raw Data'!F1620, 'Raw Data'!G1620, 0)</f>
        <v/>
      </c>
      <c r="AJ1625">
        <f>IF(ISBLANK('Raw Data'!D1620), 0, IF(SUM('Raw Data'!D1620:E1620)&lt;'Raw Data'!F1620, 'Raw Data'!H1620, 0))</f>
        <v/>
      </c>
      <c r="AK1625">
        <f>IF(ISBLANK('Raw Data'!A1620), 0, IF(AND('Raw Data'!D1620&lt;3, 'Raw Data'!E1620&lt;3, 'Raw Data'!F1620&lt;BB$2), 'Raw Data'!AF1620, 0))</f>
        <v/>
      </c>
      <c r="AL1625">
        <f>IF(ISBLANK('Raw Data'!A1620), 0, IF(AND('Raw Data'!D1620&lt;4, 'Raw Data'!E1620&lt;4, 'Raw Data'!F1620&lt;BB$2), 'Raw Data'!AI1620, 0))</f>
        <v/>
      </c>
      <c r="AM1625">
        <f>IF(ISBLANK('Raw Data'!A1620), 0, IF(AND('Raw Data'!D1620&lt;5, 'Raw Data'!E1620&lt;5, 'Raw Data'!F1620&lt;BB$2), 'Raw Data'!AL1620, 0))</f>
        <v/>
      </c>
      <c r="AN1625">
        <f>IF(ISBLANK('Raw Data'!A1620), 0, IF(AND('Raw Data'!D1620&lt;6, 'Raw Data'!E1620&lt;6, 'Raw Data'!F1620&lt;BB$2), 'Raw Data'!AO1620, 0))</f>
        <v/>
      </c>
      <c r="AO1625">
        <f>IF(ISBLANK('Raw Data'!A1620), 0, IF(AND('Raw Data'!I1620&lt;Analysis!$BC$2, 'Raw Data'!D1620-'Raw Data'!E1620&gt;1), 'Raw Data'!AW1620, IF(AND('Raw Data'!J1620&lt;Analysis!$BC$2, 'Raw Data'!E1620-'Raw Data'!D1620&gt;1), 'Raw Data'!AY1620, 0)))</f>
        <v/>
      </c>
      <c r="AP1625">
        <f>IF(ISBLANK('Raw Data'!A1620), 0, IF(AND('Raw Data'!I1620&lt;Analysis!$BC$2, 'Raw Data'!D1620-'Raw Data'!E1620&gt;2), 'Raw Data'!AZ1620, IF(AND('Raw Data'!J1620&lt;Analysis!$BC$2, 'Raw Data'!E1620-'Raw Data'!D1620&gt;2), 'Raw Data'!BB1620, 0)))</f>
        <v/>
      </c>
      <c r="AQ1625">
        <f>IF(ISBLANK('Raw Data'!A1620), 0, IF(AND('Raw Data'!I1620&lt;Analysis!$BC$2, 'Raw Data'!D1620-'Raw Data'!E1620&gt;3), 'Raw Data'!BC1620, IF(AND('Raw Data'!J1620&lt;Analysis!$BC$2, 'Raw Data'!E1620-'Raw Data'!D1620&gt;3), 'Raw Data'!BE1620, 0)))</f>
        <v/>
      </c>
      <c r="AR1625">
        <f>IF('Hidden Analysiss'!D1621=1,IF(ABS('Raw Data'!E1620-'Raw Data'!D1620)&lt;2,'Raw Data'!AX1620,0), 0)</f>
        <v/>
      </c>
      <c r="AS1625">
        <f>IF('Hidden Analysiss'!D1621=1,IF(ABS('Raw Data'!E1620-'Raw Data'!D1620)&lt;3,'Raw Data'!BA1620,0), 0)</f>
        <v/>
      </c>
      <c r="AT1625">
        <f>IF('Hidden Analysiss'!D1621=1,IF(ABS('Raw Data'!E1620-'Raw Data'!D1620)&lt;4,'Raw Data'!BD1620,0), 0)</f>
        <v/>
      </c>
      <c r="AU1625">
        <f>IF(AND('Hidden Analysiss'!E1621=1, ABS('Raw Data'!E1620-'Raw Data'!D1620)&lt;2), 'Raw Data'!AX1620, 0)</f>
        <v/>
      </c>
      <c r="AV1625">
        <f>IF(AND('Hidden Analysiss'!E1621=1, ABS('Raw Data'!E1620-'Raw Data'!D1620)&lt;3), 'Raw Data'!BA1620, 0)</f>
        <v/>
      </c>
      <c r="AW1625">
        <f>IF(AND('Hidden Analysiss'!E1621=1, ABS('Raw Data'!E1620-'Raw Data'!D1620)&lt;3), 'Raw Data'!BD1620, 0)</f>
        <v/>
      </c>
    </row>
    <row r="1626">
      <c r="A1626" s="1">
        <f>'Raw Data'!A1621</f>
        <v/>
      </c>
      <c r="B1626">
        <f>IF('Raw Data'!E1621&gt;'Raw Data'!D1621, 'Raw Data'!J1621, 0)</f>
        <v/>
      </c>
      <c r="C1626">
        <f>IF('Raw Data'!D1621&gt;'Raw Data'!E1621, 'Raw Data'!I1621, 0)</f>
        <v/>
      </c>
      <c r="D1626">
        <f>SUM(G1626:H1626)</f>
        <v/>
      </c>
      <c r="E1626">
        <f>IF(AND('Raw Data'!J1621&lt;'Raw Data'!I1621,'Raw Data'!E1621&gt;'Raw Data'!D1621,'Raw Data'!E1621-'Raw Data'!D1621&gt;3),'Raw Data'!N1621,IF(AND('Raw Data'!I1621&lt;'Raw Data'!J1621,'Raw Data'!D1621&gt;'Raw Data'!E1621,'Raw Data'!D1621-'Raw Data'!E1621&gt;3),'Raw Data'!M1621,0))</f>
        <v/>
      </c>
      <c r="F1626">
        <f>IF(AND('Raw Data'!J1621&lt;'Raw Data'!I1621,'Raw Data'!E1621&gt;'Raw Data'!D1621,'Raw Data'!E1621-'Raw Data'!D1621&lt;4),'Raw Data'!L1621,IF(AND('Raw Data'!I1621&lt;'Raw Data'!J1621,'Raw Data'!D1621&gt;'Raw Data'!E1621,'Raw Data'!D1621-'Raw Data'!E1621&lt;4),'Raw Data'!K1621,0))</f>
        <v/>
      </c>
      <c r="G1626">
        <f>IF(AND('Raw Data'!J1621&lt;'Raw Data'!I1621, 'Raw Data'!E1621&gt;'Raw Data'!D1621), 'Raw Data'!J1621, 0)</f>
        <v/>
      </c>
      <c r="H1626">
        <f>IF(AND('Raw Data'!J1621&gt;'Raw Data'!I1621, 'Raw Data'!E1621&lt;'Raw Data'!D1621), 'Raw Data'!I1621, 0)</f>
        <v/>
      </c>
      <c r="I1626">
        <f>SUM(J1626:K1626)</f>
        <v/>
      </c>
      <c r="J1626">
        <f>IF(AND('Raw Data'!J1621&gt;'Raw Data'!I1621, 'Raw Data'!E1621&gt;'Raw Data'!D1621), 'Raw Data'!J1621, 0)</f>
        <v/>
      </c>
      <c r="K1626">
        <f>IF(AND('Raw Data'!I1621&gt;'Raw Data'!J1621, 'Raw Data'!D1621&gt;'Raw Data'!E1621), 'Raw Data'!I1621, 0)</f>
        <v/>
      </c>
      <c r="L1626">
        <f>IF('Raw Data'!E1621-'Raw Data'!D1621&gt;3, 'Raw Data'!N1621, 0)</f>
        <v/>
      </c>
      <c r="M1626">
        <f>IF('Raw Data'!D1621-'Raw Data'!E1621&gt;3, 'Raw Data'!M1621, 0)</f>
        <v/>
      </c>
      <c r="N1626">
        <f>IF(ISBLANK('Raw Data'!D1621),0,IF(AND('Raw Data'!E1621&gt;'Raw Data'!D1621,'Raw Data'!E1621-'Raw Data'!D1621&gt;0,'Raw Data'!E1621-'Raw Data'!D1621&lt;4),'Raw Data'!L1621, 0))</f>
        <v/>
      </c>
      <c r="O1626">
        <f>IF(ISBLANK('Raw Data'!D1621),0,IF(AND('Raw Data'!E1621&gt;'Raw Data'!D1621,'Raw Data'!E1621-'Raw Data'!D1621&gt;0,'Raw Data'!D1621-'Raw Data'!E1621&lt;4),'Raw Data'!K1621, 0))</f>
        <v/>
      </c>
      <c r="P1626">
        <f>IF('Raw Data'!E1621-'Raw Data'!D1621&gt;3, 'Raw Data'!N1621, IF('Raw Data'!D1621-'Raw Data'!E1621&gt;3, 'Raw Data'!M1621, 0))</f>
        <v/>
      </c>
      <c r="Q1626">
        <f>IF(ISBLANK('Raw Data'!E1621),0,IF(AND('Raw Data'!E1621-'Raw Data'!D1621&lt;4,'Raw Data'!E1621-'Raw Data'!D1621&gt;0),'Raw Data'!L1621,IF(AND('Raw Data'!D1621&gt;'Raw Data'!E1621,'Raw Data'!D1621-'Raw Data'!E1621&gt;0),'Raw Data'!K1621,0)))</f>
        <v/>
      </c>
      <c r="R1626">
        <f>IF(ISBLANK('Raw Data'!K1621),0,IFERROR(IF(MATCH(SMALL('Raw Data'!K1621:N1621,1),L1626:O1626,0),SMALL('Raw Data'!K1621:N1621,1)),0))</f>
        <v/>
      </c>
      <c r="S1626">
        <f>IF(ISBLANK('Raw Data'!K1621),0,IFERROR(IF(MATCH(SMALL('Raw Data'!K1621:N1621,2),L1626:O1626,0),SMALL('Raw Data'!K1621:N1621,2)),0))</f>
        <v/>
      </c>
      <c r="T1626">
        <f>IF(ISBLANK('Raw Data'!K1621),0,IFERROR(IF(MATCH(SMALL('Raw Data'!K1621:N1621,3),L1626:O1626,0),SMALL('Raw Data'!K1621:N1621,3)),0))</f>
        <v/>
      </c>
      <c r="U1626">
        <f>IF(ISBLANK('Raw Data'!K1621),0,IFERROR(IF(MATCH(SMALL('Raw Data'!K1621:N1621,4),L1626:O1626,0),SMALL('Raw Data'!K1621:N1621,4)),0))</f>
        <v/>
      </c>
      <c r="V1626">
        <f>IF(AND('Raw Data'!D1621&lt;3, 'Raw Data'!E1621&lt;3, 'Raw Data'!A1621&gt;0), 'Raw Data'!AF1621, 0)</f>
        <v/>
      </c>
      <c r="W1626">
        <f>IF(AND('Raw Data'!D1621&lt;4, 'Raw Data'!E1621&lt;4, 'Raw Data'!A1621&gt;0), 'Raw Data'!AI1621, 0)</f>
        <v/>
      </c>
      <c r="X1626">
        <f>IF(AND('Raw Data'!D1621&lt;5, 'Raw Data'!E1621&lt;5, 'Raw Data'!A1621&gt;0), 'Raw Data'!AL1621, 0)</f>
        <v/>
      </c>
      <c r="Y1626">
        <f>IF(AND('Raw Data'!D1621&lt;6, 'Raw Data'!E1621&lt;6, 'Raw Data'!A1621&gt;0), 'Raw Data'!AO1621, 0)</f>
        <v/>
      </c>
      <c r="Z1626">
        <f>IF(ISBLANK('Raw Data'!D1621), 0, IF('Raw Data'!D1621-'Raw Data'!E1621&gt;1, 'Raw Data'!AW1621, 0))</f>
        <v/>
      </c>
      <c r="AA1626">
        <f>IF(ISBLANK('Raw Data'!A1621), 0, IF(ABS('Raw Data'!D1621-'Raw Data'!E1621)&lt;2, 'Raw Data'!AX1621, 0))</f>
        <v/>
      </c>
      <c r="AB1626">
        <f>IF(ISBLANK('Raw Data'!D1621), 0, IF('Raw Data'!E1621-'Raw Data'!D1621&gt;1, 'Raw Data'!AY1621, 0))</f>
        <v/>
      </c>
      <c r="AC1626">
        <f>IF(ISBLANK('Raw Data'!D1621), 0, IF('Raw Data'!D1621-'Raw Data'!E1621&gt;2, 'Raw Data'!AZ1621, 0))</f>
        <v/>
      </c>
      <c r="AD1626">
        <f>IF(ISBLANK('Raw Data'!A1621), 0, IF(ABS('Raw Data'!D1621-'Raw Data'!E1621)&lt;3, 'Raw Data'!BA1621, 0))</f>
        <v/>
      </c>
      <c r="AE1626">
        <f>IF(ISBLANK('Raw Data'!D1621), 0, IF('Raw Data'!E1621-'Raw Data'!D1621&gt;2, 'Raw Data'!BB1621, 0))</f>
        <v/>
      </c>
      <c r="AF1626">
        <f>IF(ISBLANK('Raw Data'!D1621), 0, IF('Raw Data'!D1621-'Raw Data'!E1621&gt;3, 'Raw Data'!BC1621, 0))</f>
        <v/>
      </c>
      <c r="AG1626">
        <f>IF(ISBLANK('Raw Data'!A1621), 0, IF(ABS('Raw Data'!D1621-'Raw Data'!E1621)&lt;4, 'Raw Data'!BD1621, 0))</f>
        <v/>
      </c>
      <c r="AH1626">
        <f>IF(ISBLANK('Raw Data'!D1621), 0, IF('Raw Data'!E1621-'Raw Data'!D1621&gt;3, 'Raw Data'!BE1621, 0))</f>
        <v/>
      </c>
      <c r="AI1626">
        <f>IF(SUM('Raw Data'!D1621:E1621)&gt;'Raw Data'!F1621, 'Raw Data'!G1621, 0)</f>
        <v/>
      </c>
      <c r="AJ1626">
        <f>IF(ISBLANK('Raw Data'!D1621), 0, IF(SUM('Raw Data'!D1621:E1621)&lt;'Raw Data'!F1621, 'Raw Data'!H1621, 0))</f>
        <v/>
      </c>
      <c r="AK1626">
        <f>IF(ISBLANK('Raw Data'!A1621), 0, IF(AND('Raw Data'!D1621&lt;3, 'Raw Data'!E1621&lt;3, 'Raw Data'!F1621&lt;BB$2), 'Raw Data'!AF1621, 0))</f>
        <v/>
      </c>
      <c r="AL1626">
        <f>IF(ISBLANK('Raw Data'!A1621), 0, IF(AND('Raw Data'!D1621&lt;4, 'Raw Data'!E1621&lt;4, 'Raw Data'!F1621&lt;BB$2), 'Raw Data'!AI1621, 0))</f>
        <v/>
      </c>
      <c r="AM1626">
        <f>IF(ISBLANK('Raw Data'!A1621), 0, IF(AND('Raw Data'!D1621&lt;5, 'Raw Data'!E1621&lt;5, 'Raw Data'!F1621&lt;BB$2), 'Raw Data'!AL1621, 0))</f>
        <v/>
      </c>
      <c r="AN1626">
        <f>IF(ISBLANK('Raw Data'!A1621), 0, IF(AND('Raw Data'!D1621&lt;6, 'Raw Data'!E1621&lt;6, 'Raw Data'!F1621&lt;BB$2), 'Raw Data'!AO1621, 0))</f>
        <v/>
      </c>
      <c r="AO1626">
        <f>IF(ISBLANK('Raw Data'!A1621), 0, IF(AND('Raw Data'!I1621&lt;Analysis!$BC$2, 'Raw Data'!D1621-'Raw Data'!E1621&gt;1), 'Raw Data'!AW1621, IF(AND('Raw Data'!J1621&lt;Analysis!$BC$2, 'Raw Data'!E1621-'Raw Data'!D1621&gt;1), 'Raw Data'!AY1621, 0)))</f>
        <v/>
      </c>
      <c r="AP1626">
        <f>IF(ISBLANK('Raw Data'!A1621), 0, IF(AND('Raw Data'!I1621&lt;Analysis!$BC$2, 'Raw Data'!D1621-'Raw Data'!E1621&gt;2), 'Raw Data'!AZ1621, IF(AND('Raw Data'!J1621&lt;Analysis!$BC$2, 'Raw Data'!E1621-'Raw Data'!D1621&gt;2), 'Raw Data'!BB1621, 0)))</f>
        <v/>
      </c>
      <c r="AQ1626">
        <f>IF(ISBLANK('Raw Data'!A1621), 0, IF(AND('Raw Data'!I1621&lt;Analysis!$BC$2, 'Raw Data'!D1621-'Raw Data'!E1621&gt;3), 'Raw Data'!BC1621, IF(AND('Raw Data'!J1621&lt;Analysis!$BC$2, 'Raw Data'!E1621-'Raw Data'!D1621&gt;3), 'Raw Data'!BE1621, 0)))</f>
        <v/>
      </c>
      <c r="AR1626">
        <f>IF('Hidden Analysiss'!D1622=1,IF(ABS('Raw Data'!E1621-'Raw Data'!D1621)&lt;2,'Raw Data'!AX1621,0), 0)</f>
        <v/>
      </c>
      <c r="AS1626">
        <f>IF('Hidden Analysiss'!D1622=1,IF(ABS('Raw Data'!E1621-'Raw Data'!D1621)&lt;3,'Raw Data'!BA1621,0), 0)</f>
        <v/>
      </c>
      <c r="AT1626">
        <f>IF('Hidden Analysiss'!D1622=1,IF(ABS('Raw Data'!E1621-'Raw Data'!D1621)&lt;4,'Raw Data'!BD1621,0), 0)</f>
        <v/>
      </c>
      <c r="AU1626">
        <f>IF(AND('Hidden Analysiss'!E1622=1, ABS('Raw Data'!E1621-'Raw Data'!D1621)&lt;2), 'Raw Data'!AX1621, 0)</f>
        <v/>
      </c>
      <c r="AV1626">
        <f>IF(AND('Hidden Analysiss'!E1622=1, ABS('Raw Data'!E1621-'Raw Data'!D1621)&lt;3), 'Raw Data'!BA1621, 0)</f>
        <v/>
      </c>
      <c r="AW1626">
        <f>IF(AND('Hidden Analysiss'!E1622=1, ABS('Raw Data'!E1621-'Raw Data'!D1621)&lt;3), 'Raw Data'!BD1621, 0)</f>
        <v/>
      </c>
    </row>
    <row r="1627">
      <c r="A1627" s="1">
        <f>'Raw Data'!A1622</f>
        <v/>
      </c>
      <c r="B1627">
        <f>IF('Raw Data'!E1622&gt;'Raw Data'!D1622, 'Raw Data'!J1622, 0)</f>
        <v/>
      </c>
      <c r="C1627">
        <f>IF('Raw Data'!D1622&gt;'Raw Data'!E1622, 'Raw Data'!I1622, 0)</f>
        <v/>
      </c>
      <c r="D1627">
        <f>SUM(G1627:H1627)</f>
        <v/>
      </c>
      <c r="E1627">
        <f>IF(AND('Raw Data'!J1622&lt;'Raw Data'!I1622,'Raw Data'!E1622&gt;'Raw Data'!D1622,'Raw Data'!E1622-'Raw Data'!D1622&gt;3),'Raw Data'!N1622,IF(AND('Raw Data'!I1622&lt;'Raw Data'!J1622,'Raw Data'!D1622&gt;'Raw Data'!E1622,'Raw Data'!D1622-'Raw Data'!E1622&gt;3),'Raw Data'!M1622,0))</f>
        <v/>
      </c>
      <c r="F1627">
        <f>IF(AND('Raw Data'!J1622&lt;'Raw Data'!I1622,'Raw Data'!E1622&gt;'Raw Data'!D1622,'Raw Data'!E1622-'Raw Data'!D1622&lt;4),'Raw Data'!L1622,IF(AND('Raw Data'!I1622&lt;'Raw Data'!J1622,'Raw Data'!D1622&gt;'Raw Data'!E1622,'Raw Data'!D1622-'Raw Data'!E1622&lt;4),'Raw Data'!K1622,0))</f>
        <v/>
      </c>
      <c r="G1627">
        <f>IF(AND('Raw Data'!J1622&lt;'Raw Data'!I1622, 'Raw Data'!E1622&gt;'Raw Data'!D1622), 'Raw Data'!J1622, 0)</f>
        <v/>
      </c>
      <c r="H1627">
        <f>IF(AND('Raw Data'!J1622&gt;'Raw Data'!I1622, 'Raw Data'!E1622&lt;'Raw Data'!D1622), 'Raw Data'!I1622, 0)</f>
        <v/>
      </c>
      <c r="I1627">
        <f>SUM(J1627:K1627)</f>
        <v/>
      </c>
      <c r="J1627">
        <f>IF(AND('Raw Data'!J1622&gt;'Raw Data'!I1622, 'Raw Data'!E1622&gt;'Raw Data'!D1622), 'Raw Data'!J1622, 0)</f>
        <v/>
      </c>
      <c r="K1627">
        <f>IF(AND('Raw Data'!I1622&gt;'Raw Data'!J1622, 'Raw Data'!D1622&gt;'Raw Data'!E1622), 'Raw Data'!I1622, 0)</f>
        <v/>
      </c>
      <c r="L1627">
        <f>IF('Raw Data'!E1622-'Raw Data'!D1622&gt;3, 'Raw Data'!N1622, 0)</f>
        <v/>
      </c>
      <c r="M1627">
        <f>IF('Raw Data'!D1622-'Raw Data'!E1622&gt;3, 'Raw Data'!M1622, 0)</f>
        <v/>
      </c>
      <c r="N1627">
        <f>IF(ISBLANK('Raw Data'!D1622),0,IF(AND('Raw Data'!E1622&gt;'Raw Data'!D1622,'Raw Data'!E1622-'Raw Data'!D1622&gt;0,'Raw Data'!E1622-'Raw Data'!D1622&lt;4),'Raw Data'!L1622, 0))</f>
        <v/>
      </c>
      <c r="O1627">
        <f>IF(ISBLANK('Raw Data'!D1622),0,IF(AND('Raw Data'!E1622&gt;'Raw Data'!D1622,'Raw Data'!E1622-'Raw Data'!D1622&gt;0,'Raw Data'!D1622-'Raw Data'!E1622&lt;4),'Raw Data'!K1622, 0))</f>
        <v/>
      </c>
      <c r="P1627">
        <f>IF('Raw Data'!E1622-'Raw Data'!D1622&gt;3, 'Raw Data'!N1622, IF('Raw Data'!D1622-'Raw Data'!E1622&gt;3, 'Raw Data'!M1622, 0))</f>
        <v/>
      </c>
      <c r="Q1627">
        <f>IF(ISBLANK('Raw Data'!E1622),0,IF(AND('Raw Data'!E1622-'Raw Data'!D1622&lt;4,'Raw Data'!E1622-'Raw Data'!D1622&gt;0),'Raw Data'!L1622,IF(AND('Raw Data'!D1622&gt;'Raw Data'!E1622,'Raw Data'!D1622-'Raw Data'!E1622&gt;0),'Raw Data'!K1622,0)))</f>
        <v/>
      </c>
      <c r="R1627">
        <f>IF(ISBLANK('Raw Data'!K1622),0,IFERROR(IF(MATCH(SMALL('Raw Data'!K1622:N1622,1),L1627:O1627,0),SMALL('Raw Data'!K1622:N1622,1)),0))</f>
        <v/>
      </c>
      <c r="S1627">
        <f>IF(ISBLANK('Raw Data'!K1622),0,IFERROR(IF(MATCH(SMALL('Raw Data'!K1622:N1622,2),L1627:O1627,0),SMALL('Raw Data'!K1622:N1622,2)),0))</f>
        <v/>
      </c>
      <c r="T1627">
        <f>IF(ISBLANK('Raw Data'!K1622),0,IFERROR(IF(MATCH(SMALL('Raw Data'!K1622:N1622,3),L1627:O1627,0),SMALL('Raw Data'!K1622:N1622,3)),0))</f>
        <v/>
      </c>
      <c r="U1627">
        <f>IF(ISBLANK('Raw Data'!K1622),0,IFERROR(IF(MATCH(SMALL('Raw Data'!K1622:N1622,4),L1627:O1627,0),SMALL('Raw Data'!K1622:N1622,4)),0))</f>
        <v/>
      </c>
      <c r="V1627">
        <f>IF(AND('Raw Data'!D1622&lt;3, 'Raw Data'!E1622&lt;3, 'Raw Data'!A1622&gt;0), 'Raw Data'!AF1622, 0)</f>
        <v/>
      </c>
      <c r="W1627">
        <f>IF(AND('Raw Data'!D1622&lt;4, 'Raw Data'!E1622&lt;4, 'Raw Data'!A1622&gt;0), 'Raw Data'!AI1622, 0)</f>
        <v/>
      </c>
      <c r="X1627">
        <f>IF(AND('Raw Data'!D1622&lt;5, 'Raw Data'!E1622&lt;5, 'Raw Data'!A1622&gt;0), 'Raw Data'!AL1622, 0)</f>
        <v/>
      </c>
      <c r="Y1627">
        <f>IF(AND('Raw Data'!D1622&lt;6, 'Raw Data'!E1622&lt;6, 'Raw Data'!A1622&gt;0), 'Raw Data'!AO1622, 0)</f>
        <v/>
      </c>
      <c r="Z1627">
        <f>IF(ISBLANK('Raw Data'!D1622), 0, IF('Raw Data'!D1622-'Raw Data'!E1622&gt;1, 'Raw Data'!AW1622, 0))</f>
        <v/>
      </c>
      <c r="AA1627">
        <f>IF(ISBLANK('Raw Data'!A1622), 0, IF(ABS('Raw Data'!D1622-'Raw Data'!E1622)&lt;2, 'Raw Data'!AX1622, 0))</f>
        <v/>
      </c>
      <c r="AB1627">
        <f>IF(ISBLANK('Raw Data'!D1622), 0, IF('Raw Data'!E1622-'Raw Data'!D1622&gt;1, 'Raw Data'!AY1622, 0))</f>
        <v/>
      </c>
      <c r="AC1627">
        <f>IF(ISBLANK('Raw Data'!D1622), 0, IF('Raw Data'!D1622-'Raw Data'!E1622&gt;2, 'Raw Data'!AZ1622, 0))</f>
        <v/>
      </c>
      <c r="AD1627">
        <f>IF(ISBLANK('Raw Data'!A1622), 0, IF(ABS('Raw Data'!D1622-'Raw Data'!E1622)&lt;3, 'Raw Data'!BA1622, 0))</f>
        <v/>
      </c>
      <c r="AE1627">
        <f>IF(ISBLANK('Raw Data'!D1622), 0, IF('Raw Data'!E1622-'Raw Data'!D1622&gt;2, 'Raw Data'!BB1622, 0))</f>
        <v/>
      </c>
      <c r="AF1627">
        <f>IF(ISBLANK('Raw Data'!D1622), 0, IF('Raw Data'!D1622-'Raw Data'!E1622&gt;3, 'Raw Data'!BC1622, 0))</f>
        <v/>
      </c>
      <c r="AG1627">
        <f>IF(ISBLANK('Raw Data'!A1622), 0, IF(ABS('Raw Data'!D1622-'Raw Data'!E1622)&lt;4, 'Raw Data'!BD1622, 0))</f>
        <v/>
      </c>
      <c r="AH1627">
        <f>IF(ISBLANK('Raw Data'!D1622), 0, IF('Raw Data'!E1622-'Raw Data'!D1622&gt;3, 'Raw Data'!BE1622, 0))</f>
        <v/>
      </c>
      <c r="AI1627">
        <f>IF(SUM('Raw Data'!D1622:E1622)&gt;'Raw Data'!F1622, 'Raw Data'!G1622, 0)</f>
        <v/>
      </c>
      <c r="AJ1627">
        <f>IF(ISBLANK('Raw Data'!D1622), 0, IF(SUM('Raw Data'!D1622:E1622)&lt;'Raw Data'!F1622, 'Raw Data'!H1622, 0))</f>
        <v/>
      </c>
      <c r="AK1627">
        <f>IF(ISBLANK('Raw Data'!A1622), 0, IF(AND('Raw Data'!D1622&lt;3, 'Raw Data'!E1622&lt;3, 'Raw Data'!F1622&lt;BB$2), 'Raw Data'!AF1622, 0))</f>
        <v/>
      </c>
      <c r="AL1627">
        <f>IF(ISBLANK('Raw Data'!A1622), 0, IF(AND('Raw Data'!D1622&lt;4, 'Raw Data'!E1622&lt;4, 'Raw Data'!F1622&lt;BB$2), 'Raw Data'!AI1622, 0))</f>
        <v/>
      </c>
      <c r="AM1627">
        <f>IF(ISBLANK('Raw Data'!A1622), 0, IF(AND('Raw Data'!D1622&lt;5, 'Raw Data'!E1622&lt;5, 'Raw Data'!F1622&lt;BB$2), 'Raw Data'!AL1622, 0))</f>
        <v/>
      </c>
      <c r="AN1627">
        <f>IF(ISBLANK('Raw Data'!A1622), 0, IF(AND('Raw Data'!D1622&lt;6, 'Raw Data'!E1622&lt;6, 'Raw Data'!F1622&lt;BB$2), 'Raw Data'!AO1622, 0))</f>
        <v/>
      </c>
      <c r="AO1627">
        <f>IF(ISBLANK('Raw Data'!A1622), 0, IF(AND('Raw Data'!I1622&lt;Analysis!$BC$2, 'Raw Data'!D1622-'Raw Data'!E1622&gt;1), 'Raw Data'!AW1622, IF(AND('Raw Data'!J1622&lt;Analysis!$BC$2, 'Raw Data'!E1622-'Raw Data'!D1622&gt;1), 'Raw Data'!AY1622, 0)))</f>
        <v/>
      </c>
      <c r="AP1627">
        <f>IF(ISBLANK('Raw Data'!A1622), 0, IF(AND('Raw Data'!I1622&lt;Analysis!$BC$2, 'Raw Data'!D1622-'Raw Data'!E1622&gt;2), 'Raw Data'!AZ1622, IF(AND('Raw Data'!J1622&lt;Analysis!$BC$2, 'Raw Data'!E1622-'Raw Data'!D1622&gt;2), 'Raw Data'!BB1622, 0)))</f>
        <v/>
      </c>
      <c r="AQ1627">
        <f>IF(ISBLANK('Raw Data'!A1622), 0, IF(AND('Raw Data'!I1622&lt;Analysis!$BC$2, 'Raw Data'!D1622-'Raw Data'!E1622&gt;3), 'Raw Data'!BC1622, IF(AND('Raw Data'!J1622&lt;Analysis!$BC$2, 'Raw Data'!E1622-'Raw Data'!D1622&gt;3), 'Raw Data'!BE1622, 0)))</f>
        <v/>
      </c>
      <c r="AR1627">
        <f>IF('Hidden Analysiss'!D1623=1,IF(ABS('Raw Data'!E1622-'Raw Data'!D1622)&lt;2,'Raw Data'!AX1622,0), 0)</f>
        <v/>
      </c>
      <c r="AS1627">
        <f>IF('Hidden Analysiss'!D1623=1,IF(ABS('Raw Data'!E1622-'Raw Data'!D1622)&lt;3,'Raw Data'!BA1622,0), 0)</f>
        <v/>
      </c>
      <c r="AT1627">
        <f>IF('Hidden Analysiss'!D1623=1,IF(ABS('Raw Data'!E1622-'Raw Data'!D1622)&lt;4,'Raw Data'!BD1622,0), 0)</f>
        <v/>
      </c>
      <c r="AU1627">
        <f>IF(AND('Hidden Analysiss'!E1623=1, ABS('Raw Data'!E1622-'Raw Data'!D1622)&lt;2), 'Raw Data'!AX1622, 0)</f>
        <v/>
      </c>
      <c r="AV1627">
        <f>IF(AND('Hidden Analysiss'!E1623=1, ABS('Raw Data'!E1622-'Raw Data'!D1622)&lt;3), 'Raw Data'!BA1622, 0)</f>
        <v/>
      </c>
      <c r="AW1627">
        <f>IF(AND('Hidden Analysiss'!E1623=1, ABS('Raw Data'!E1622-'Raw Data'!D1622)&lt;3), 'Raw Data'!BD1622, 0)</f>
        <v/>
      </c>
    </row>
    <row r="1628">
      <c r="A1628" s="1">
        <f>'Raw Data'!A1623</f>
        <v/>
      </c>
      <c r="B1628">
        <f>IF('Raw Data'!E1623&gt;'Raw Data'!D1623, 'Raw Data'!J1623, 0)</f>
        <v/>
      </c>
      <c r="C1628">
        <f>IF('Raw Data'!D1623&gt;'Raw Data'!E1623, 'Raw Data'!I1623, 0)</f>
        <v/>
      </c>
      <c r="D1628">
        <f>SUM(G1628:H1628)</f>
        <v/>
      </c>
      <c r="E1628">
        <f>IF(AND('Raw Data'!J1623&lt;'Raw Data'!I1623,'Raw Data'!E1623&gt;'Raw Data'!D1623,'Raw Data'!E1623-'Raw Data'!D1623&gt;3),'Raw Data'!N1623,IF(AND('Raw Data'!I1623&lt;'Raw Data'!J1623,'Raw Data'!D1623&gt;'Raw Data'!E1623,'Raw Data'!D1623-'Raw Data'!E1623&gt;3),'Raw Data'!M1623,0))</f>
        <v/>
      </c>
      <c r="F1628">
        <f>IF(AND('Raw Data'!J1623&lt;'Raw Data'!I1623,'Raw Data'!E1623&gt;'Raw Data'!D1623,'Raw Data'!E1623-'Raw Data'!D1623&lt;4),'Raw Data'!L1623,IF(AND('Raw Data'!I1623&lt;'Raw Data'!J1623,'Raw Data'!D1623&gt;'Raw Data'!E1623,'Raw Data'!D1623-'Raw Data'!E1623&lt;4),'Raw Data'!K1623,0))</f>
        <v/>
      </c>
      <c r="G1628">
        <f>IF(AND('Raw Data'!J1623&lt;'Raw Data'!I1623, 'Raw Data'!E1623&gt;'Raw Data'!D1623), 'Raw Data'!J1623, 0)</f>
        <v/>
      </c>
      <c r="H1628">
        <f>IF(AND('Raw Data'!J1623&gt;'Raw Data'!I1623, 'Raw Data'!E1623&lt;'Raw Data'!D1623), 'Raw Data'!I1623, 0)</f>
        <v/>
      </c>
      <c r="I1628">
        <f>SUM(J1628:K1628)</f>
        <v/>
      </c>
      <c r="J1628">
        <f>IF(AND('Raw Data'!J1623&gt;'Raw Data'!I1623, 'Raw Data'!E1623&gt;'Raw Data'!D1623), 'Raw Data'!J1623, 0)</f>
        <v/>
      </c>
      <c r="K1628">
        <f>IF(AND('Raw Data'!I1623&gt;'Raw Data'!J1623, 'Raw Data'!D1623&gt;'Raw Data'!E1623), 'Raw Data'!I1623, 0)</f>
        <v/>
      </c>
      <c r="L1628">
        <f>IF('Raw Data'!E1623-'Raw Data'!D1623&gt;3, 'Raw Data'!N1623, 0)</f>
        <v/>
      </c>
      <c r="M1628">
        <f>IF('Raw Data'!D1623-'Raw Data'!E1623&gt;3, 'Raw Data'!M1623, 0)</f>
        <v/>
      </c>
      <c r="N1628">
        <f>IF(ISBLANK('Raw Data'!D1623),0,IF(AND('Raw Data'!E1623&gt;'Raw Data'!D1623,'Raw Data'!E1623-'Raw Data'!D1623&gt;0,'Raw Data'!E1623-'Raw Data'!D1623&lt;4),'Raw Data'!L1623, 0))</f>
        <v/>
      </c>
      <c r="O1628">
        <f>IF(ISBLANK('Raw Data'!D1623),0,IF(AND('Raw Data'!E1623&gt;'Raw Data'!D1623,'Raw Data'!E1623-'Raw Data'!D1623&gt;0,'Raw Data'!D1623-'Raw Data'!E1623&lt;4),'Raw Data'!K1623, 0))</f>
        <v/>
      </c>
      <c r="P1628">
        <f>IF('Raw Data'!E1623-'Raw Data'!D1623&gt;3, 'Raw Data'!N1623, IF('Raw Data'!D1623-'Raw Data'!E1623&gt;3, 'Raw Data'!M1623, 0))</f>
        <v/>
      </c>
      <c r="Q1628">
        <f>IF(ISBLANK('Raw Data'!E1623),0,IF(AND('Raw Data'!E1623-'Raw Data'!D1623&lt;4,'Raw Data'!E1623-'Raw Data'!D1623&gt;0),'Raw Data'!L1623,IF(AND('Raw Data'!D1623&gt;'Raw Data'!E1623,'Raw Data'!D1623-'Raw Data'!E1623&gt;0),'Raw Data'!K1623,0)))</f>
        <v/>
      </c>
      <c r="R1628">
        <f>IF(ISBLANK('Raw Data'!K1623),0,IFERROR(IF(MATCH(SMALL('Raw Data'!K1623:N1623,1),L1628:O1628,0),SMALL('Raw Data'!K1623:N1623,1)),0))</f>
        <v/>
      </c>
      <c r="S1628">
        <f>IF(ISBLANK('Raw Data'!K1623),0,IFERROR(IF(MATCH(SMALL('Raw Data'!K1623:N1623,2),L1628:O1628,0),SMALL('Raw Data'!K1623:N1623,2)),0))</f>
        <v/>
      </c>
      <c r="T1628">
        <f>IF(ISBLANK('Raw Data'!K1623),0,IFERROR(IF(MATCH(SMALL('Raw Data'!K1623:N1623,3),L1628:O1628,0),SMALL('Raw Data'!K1623:N1623,3)),0))</f>
        <v/>
      </c>
      <c r="U1628">
        <f>IF(ISBLANK('Raw Data'!K1623),0,IFERROR(IF(MATCH(SMALL('Raw Data'!K1623:N1623,4),L1628:O1628,0),SMALL('Raw Data'!K1623:N1623,4)),0))</f>
        <v/>
      </c>
      <c r="V1628">
        <f>IF(AND('Raw Data'!D1623&lt;3, 'Raw Data'!E1623&lt;3, 'Raw Data'!A1623&gt;0), 'Raw Data'!AF1623, 0)</f>
        <v/>
      </c>
      <c r="W1628">
        <f>IF(AND('Raw Data'!D1623&lt;4, 'Raw Data'!E1623&lt;4, 'Raw Data'!A1623&gt;0), 'Raw Data'!AI1623, 0)</f>
        <v/>
      </c>
      <c r="X1628">
        <f>IF(AND('Raw Data'!D1623&lt;5, 'Raw Data'!E1623&lt;5, 'Raw Data'!A1623&gt;0), 'Raw Data'!AL1623, 0)</f>
        <v/>
      </c>
      <c r="Y1628">
        <f>IF(AND('Raw Data'!D1623&lt;6, 'Raw Data'!E1623&lt;6, 'Raw Data'!A1623&gt;0), 'Raw Data'!AO1623, 0)</f>
        <v/>
      </c>
      <c r="Z1628">
        <f>IF(ISBLANK('Raw Data'!D1623), 0, IF('Raw Data'!D1623-'Raw Data'!E1623&gt;1, 'Raw Data'!AW1623, 0))</f>
        <v/>
      </c>
      <c r="AA1628">
        <f>IF(ISBLANK('Raw Data'!A1623), 0, IF(ABS('Raw Data'!D1623-'Raw Data'!E1623)&lt;2, 'Raw Data'!AX1623, 0))</f>
        <v/>
      </c>
      <c r="AB1628">
        <f>IF(ISBLANK('Raw Data'!D1623), 0, IF('Raw Data'!E1623-'Raw Data'!D1623&gt;1, 'Raw Data'!AY1623, 0))</f>
        <v/>
      </c>
      <c r="AC1628">
        <f>IF(ISBLANK('Raw Data'!D1623), 0, IF('Raw Data'!D1623-'Raw Data'!E1623&gt;2, 'Raw Data'!AZ1623, 0))</f>
        <v/>
      </c>
      <c r="AD1628">
        <f>IF(ISBLANK('Raw Data'!A1623), 0, IF(ABS('Raw Data'!D1623-'Raw Data'!E1623)&lt;3, 'Raw Data'!BA1623, 0))</f>
        <v/>
      </c>
      <c r="AE1628">
        <f>IF(ISBLANK('Raw Data'!D1623), 0, IF('Raw Data'!E1623-'Raw Data'!D1623&gt;2, 'Raw Data'!BB1623, 0))</f>
        <v/>
      </c>
      <c r="AF1628">
        <f>IF(ISBLANK('Raw Data'!D1623), 0, IF('Raw Data'!D1623-'Raw Data'!E1623&gt;3, 'Raw Data'!BC1623, 0))</f>
        <v/>
      </c>
      <c r="AG1628">
        <f>IF(ISBLANK('Raw Data'!A1623), 0, IF(ABS('Raw Data'!D1623-'Raw Data'!E1623)&lt;4, 'Raw Data'!BD1623, 0))</f>
        <v/>
      </c>
      <c r="AH1628">
        <f>IF(ISBLANK('Raw Data'!D1623), 0, IF('Raw Data'!E1623-'Raw Data'!D1623&gt;3, 'Raw Data'!BE1623, 0))</f>
        <v/>
      </c>
      <c r="AI1628">
        <f>IF(SUM('Raw Data'!D1623:E1623)&gt;'Raw Data'!F1623, 'Raw Data'!G1623, 0)</f>
        <v/>
      </c>
      <c r="AJ1628">
        <f>IF(ISBLANK('Raw Data'!D1623), 0, IF(SUM('Raw Data'!D1623:E1623)&lt;'Raw Data'!F1623, 'Raw Data'!H1623, 0))</f>
        <v/>
      </c>
      <c r="AK1628">
        <f>IF(ISBLANK('Raw Data'!A1623), 0, IF(AND('Raw Data'!D1623&lt;3, 'Raw Data'!E1623&lt;3, 'Raw Data'!F1623&lt;BB$2), 'Raw Data'!AF1623, 0))</f>
        <v/>
      </c>
      <c r="AL1628">
        <f>IF(ISBLANK('Raw Data'!A1623), 0, IF(AND('Raw Data'!D1623&lt;4, 'Raw Data'!E1623&lt;4, 'Raw Data'!F1623&lt;BB$2), 'Raw Data'!AI1623, 0))</f>
        <v/>
      </c>
      <c r="AM1628">
        <f>IF(ISBLANK('Raw Data'!A1623), 0, IF(AND('Raw Data'!D1623&lt;5, 'Raw Data'!E1623&lt;5, 'Raw Data'!F1623&lt;BB$2), 'Raw Data'!AL1623, 0))</f>
        <v/>
      </c>
      <c r="AN1628">
        <f>IF(ISBLANK('Raw Data'!A1623), 0, IF(AND('Raw Data'!D1623&lt;6, 'Raw Data'!E1623&lt;6, 'Raw Data'!F1623&lt;BB$2), 'Raw Data'!AO1623, 0))</f>
        <v/>
      </c>
      <c r="AO1628">
        <f>IF(ISBLANK('Raw Data'!A1623), 0, IF(AND('Raw Data'!I1623&lt;Analysis!$BC$2, 'Raw Data'!D1623-'Raw Data'!E1623&gt;1), 'Raw Data'!AW1623, IF(AND('Raw Data'!J1623&lt;Analysis!$BC$2, 'Raw Data'!E1623-'Raw Data'!D1623&gt;1), 'Raw Data'!AY1623, 0)))</f>
        <v/>
      </c>
      <c r="AP1628">
        <f>IF(ISBLANK('Raw Data'!A1623), 0, IF(AND('Raw Data'!I1623&lt;Analysis!$BC$2, 'Raw Data'!D1623-'Raw Data'!E1623&gt;2), 'Raw Data'!AZ1623, IF(AND('Raw Data'!J1623&lt;Analysis!$BC$2, 'Raw Data'!E1623-'Raw Data'!D1623&gt;2), 'Raw Data'!BB1623, 0)))</f>
        <v/>
      </c>
      <c r="AQ1628">
        <f>IF(ISBLANK('Raw Data'!A1623), 0, IF(AND('Raw Data'!I1623&lt;Analysis!$BC$2, 'Raw Data'!D1623-'Raw Data'!E1623&gt;3), 'Raw Data'!BC1623, IF(AND('Raw Data'!J1623&lt;Analysis!$BC$2, 'Raw Data'!E1623-'Raw Data'!D1623&gt;3), 'Raw Data'!BE1623, 0)))</f>
        <v/>
      </c>
      <c r="AR1628">
        <f>IF('Hidden Analysiss'!D1624=1,IF(ABS('Raw Data'!E1623-'Raw Data'!D1623)&lt;2,'Raw Data'!AX1623,0), 0)</f>
        <v/>
      </c>
      <c r="AS1628">
        <f>IF('Hidden Analysiss'!D1624=1,IF(ABS('Raw Data'!E1623-'Raw Data'!D1623)&lt;3,'Raw Data'!BA1623,0), 0)</f>
        <v/>
      </c>
      <c r="AT1628">
        <f>IF('Hidden Analysiss'!D1624=1,IF(ABS('Raw Data'!E1623-'Raw Data'!D1623)&lt;4,'Raw Data'!BD1623,0), 0)</f>
        <v/>
      </c>
      <c r="AU1628">
        <f>IF(AND('Hidden Analysiss'!E1624=1, ABS('Raw Data'!E1623-'Raw Data'!D1623)&lt;2), 'Raw Data'!AX1623, 0)</f>
        <v/>
      </c>
      <c r="AV1628">
        <f>IF(AND('Hidden Analysiss'!E1624=1, ABS('Raw Data'!E1623-'Raw Data'!D1623)&lt;3), 'Raw Data'!BA1623, 0)</f>
        <v/>
      </c>
      <c r="AW1628">
        <f>IF(AND('Hidden Analysiss'!E1624=1, ABS('Raw Data'!E1623-'Raw Data'!D1623)&lt;3), 'Raw Data'!BD1623, 0)</f>
        <v/>
      </c>
    </row>
    <row r="1629">
      <c r="A1629" s="1">
        <f>'Raw Data'!A1624</f>
        <v/>
      </c>
      <c r="B1629">
        <f>IF('Raw Data'!E1624&gt;'Raw Data'!D1624, 'Raw Data'!J1624, 0)</f>
        <v/>
      </c>
      <c r="C1629">
        <f>IF('Raw Data'!D1624&gt;'Raw Data'!E1624, 'Raw Data'!I1624, 0)</f>
        <v/>
      </c>
      <c r="D1629">
        <f>SUM(G1629:H1629)</f>
        <v/>
      </c>
      <c r="E1629">
        <f>IF(AND('Raw Data'!J1624&lt;'Raw Data'!I1624,'Raw Data'!E1624&gt;'Raw Data'!D1624,'Raw Data'!E1624-'Raw Data'!D1624&gt;3),'Raw Data'!N1624,IF(AND('Raw Data'!I1624&lt;'Raw Data'!J1624,'Raw Data'!D1624&gt;'Raw Data'!E1624,'Raw Data'!D1624-'Raw Data'!E1624&gt;3),'Raw Data'!M1624,0))</f>
        <v/>
      </c>
      <c r="F1629">
        <f>IF(AND('Raw Data'!J1624&lt;'Raw Data'!I1624,'Raw Data'!E1624&gt;'Raw Data'!D1624,'Raw Data'!E1624-'Raw Data'!D1624&lt;4),'Raw Data'!L1624,IF(AND('Raw Data'!I1624&lt;'Raw Data'!J1624,'Raw Data'!D1624&gt;'Raw Data'!E1624,'Raw Data'!D1624-'Raw Data'!E1624&lt;4),'Raw Data'!K1624,0))</f>
        <v/>
      </c>
      <c r="G1629">
        <f>IF(AND('Raw Data'!J1624&lt;'Raw Data'!I1624, 'Raw Data'!E1624&gt;'Raw Data'!D1624), 'Raw Data'!J1624, 0)</f>
        <v/>
      </c>
      <c r="H1629">
        <f>IF(AND('Raw Data'!J1624&gt;'Raw Data'!I1624, 'Raw Data'!E1624&lt;'Raw Data'!D1624), 'Raw Data'!I1624, 0)</f>
        <v/>
      </c>
      <c r="I1629">
        <f>SUM(J1629:K1629)</f>
        <v/>
      </c>
      <c r="J1629">
        <f>IF(AND('Raw Data'!J1624&gt;'Raw Data'!I1624, 'Raw Data'!E1624&gt;'Raw Data'!D1624), 'Raw Data'!J1624, 0)</f>
        <v/>
      </c>
      <c r="K1629">
        <f>IF(AND('Raw Data'!I1624&gt;'Raw Data'!J1624, 'Raw Data'!D1624&gt;'Raw Data'!E1624), 'Raw Data'!I1624, 0)</f>
        <v/>
      </c>
      <c r="L1629">
        <f>IF('Raw Data'!E1624-'Raw Data'!D1624&gt;3, 'Raw Data'!N1624, 0)</f>
        <v/>
      </c>
      <c r="M1629">
        <f>IF('Raw Data'!D1624-'Raw Data'!E1624&gt;3, 'Raw Data'!M1624, 0)</f>
        <v/>
      </c>
      <c r="N1629">
        <f>IF(ISBLANK('Raw Data'!D1624),0,IF(AND('Raw Data'!E1624&gt;'Raw Data'!D1624,'Raw Data'!E1624-'Raw Data'!D1624&gt;0,'Raw Data'!E1624-'Raw Data'!D1624&lt;4),'Raw Data'!L1624, 0))</f>
        <v/>
      </c>
      <c r="O1629">
        <f>IF(ISBLANK('Raw Data'!D1624),0,IF(AND('Raw Data'!E1624&gt;'Raw Data'!D1624,'Raw Data'!E1624-'Raw Data'!D1624&gt;0,'Raw Data'!D1624-'Raw Data'!E1624&lt;4),'Raw Data'!K1624, 0))</f>
        <v/>
      </c>
      <c r="P1629">
        <f>IF('Raw Data'!E1624-'Raw Data'!D1624&gt;3, 'Raw Data'!N1624, IF('Raw Data'!D1624-'Raw Data'!E1624&gt;3, 'Raw Data'!M1624, 0))</f>
        <v/>
      </c>
      <c r="Q1629">
        <f>IF(ISBLANK('Raw Data'!E1624),0,IF(AND('Raw Data'!E1624-'Raw Data'!D1624&lt;4,'Raw Data'!E1624-'Raw Data'!D1624&gt;0),'Raw Data'!L1624,IF(AND('Raw Data'!D1624&gt;'Raw Data'!E1624,'Raw Data'!D1624-'Raw Data'!E1624&gt;0),'Raw Data'!K1624,0)))</f>
        <v/>
      </c>
      <c r="R1629">
        <f>IF(ISBLANK('Raw Data'!K1624),0,IFERROR(IF(MATCH(SMALL('Raw Data'!K1624:N1624,1),L1629:O1629,0),SMALL('Raw Data'!K1624:N1624,1)),0))</f>
        <v/>
      </c>
      <c r="S1629">
        <f>IF(ISBLANK('Raw Data'!K1624),0,IFERROR(IF(MATCH(SMALL('Raw Data'!K1624:N1624,2),L1629:O1629,0),SMALL('Raw Data'!K1624:N1624,2)),0))</f>
        <v/>
      </c>
      <c r="T1629">
        <f>IF(ISBLANK('Raw Data'!K1624),0,IFERROR(IF(MATCH(SMALL('Raw Data'!K1624:N1624,3),L1629:O1629,0),SMALL('Raw Data'!K1624:N1624,3)),0))</f>
        <v/>
      </c>
      <c r="U1629">
        <f>IF(ISBLANK('Raw Data'!K1624),0,IFERROR(IF(MATCH(SMALL('Raw Data'!K1624:N1624,4),L1629:O1629,0),SMALL('Raw Data'!K1624:N1624,4)),0))</f>
        <v/>
      </c>
      <c r="V1629">
        <f>IF(AND('Raw Data'!D1624&lt;3, 'Raw Data'!E1624&lt;3, 'Raw Data'!A1624&gt;0), 'Raw Data'!AF1624, 0)</f>
        <v/>
      </c>
      <c r="W1629">
        <f>IF(AND('Raw Data'!D1624&lt;4, 'Raw Data'!E1624&lt;4, 'Raw Data'!A1624&gt;0), 'Raw Data'!AI1624, 0)</f>
        <v/>
      </c>
      <c r="X1629">
        <f>IF(AND('Raw Data'!D1624&lt;5, 'Raw Data'!E1624&lt;5, 'Raw Data'!A1624&gt;0), 'Raw Data'!AL1624, 0)</f>
        <v/>
      </c>
      <c r="Y1629">
        <f>IF(AND('Raw Data'!D1624&lt;6, 'Raw Data'!E1624&lt;6, 'Raw Data'!A1624&gt;0), 'Raw Data'!AO1624, 0)</f>
        <v/>
      </c>
      <c r="Z1629">
        <f>IF(ISBLANK('Raw Data'!D1624), 0, IF('Raw Data'!D1624-'Raw Data'!E1624&gt;1, 'Raw Data'!AW1624, 0))</f>
        <v/>
      </c>
      <c r="AA1629">
        <f>IF(ISBLANK('Raw Data'!A1624), 0, IF(ABS('Raw Data'!D1624-'Raw Data'!E1624)&lt;2, 'Raw Data'!AX1624, 0))</f>
        <v/>
      </c>
      <c r="AB1629">
        <f>IF(ISBLANK('Raw Data'!D1624), 0, IF('Raw Data'!E1624-'Raw Data'!D1624&gt;1, 'Raw Data'!AY1624, 0))</f>
        <v/>
      </c>
      <c r="AC1629">
        <f>IF(ISBLANK('Raw Data'!D1624), 0, IF('Raw Data'!D1624-'Raw Data'!E1624&gt;2, 'Raw Data'!AZ1624, 0))</f>
        <v/>
      </c>
      <c r="AD1629">
        <f>IF(ISBLANK('Raw Data'!A1624), 0, IF(ABS('Raw Data'!D1624-'Raw Data'!E1624)&lt;3, 'Raw Data'!BA1624, 0))</f>
        <v/>
      </c>
      <c r="AE1629">
        <f>IF(ISBLANK('Raw Data'!D1624), 0, IF('Raw Data'!E1624-'Raw Data'!D1624&gt;2, 'Raw Data'!BB1624, 0))</f>
        <v/>
      </c>
      <c r="AF1629">
        <f>IF(ISBLANK('Raw Data'!D1624), 0, IF('Raw Data'!D1624-'Raw Data'!E1624&gt;3, 'Raw Data'!BC1624, 0))</f>
        <v/>
      </c>
      <c r="AG1629">
        <f>IF(ISBLANK('Raw Data'!A1624), 0, IF(ABS('Raw Data'!D1624-'Raw Data'!E1624)&lt;4, 'Raw Data'!BD1624, 0))</f>
        <v/>
      </c>
      <c r="AH1629">
        <f>IF(ISBLANK('Raw Data'!D1624), 0, IF('Raw Data'!E1624-'Raw Data'!D1624&gt;3, 'Raw Data'!BE1624, 0))</f>
        <v/>
      </c>
      <c r="AI1629">
        <f>IF(SUM('Raw Data'!D1624:E1624)&gt;'Raw Data'!F1624, 'Raw Data'!G1624, 0)</f>
        <v/>
      </c>
      <c r="AJ1629">
        <f>IF(ISBLANK('Raw Data'!D1624), 0, IF(SUM('Raw Data'!D1624:E1624)&lt;'Raw Data'!F1624, 'Raw Data'!H1624, 0))</f>
        <v/>
      </c>
      <c r="AK1629">
        <f>IF(ISBLANK('Raw Data'!A1624), 0, IF(AND('Raw Data'!D1624&lt;3, 'Raw Data'!E1624&lt;3, 'Raw Data'!F1624&lt;BB$2), 'Raw Data'!AF1624, 0))</f>
        <v/>
      </c>
      <c r="AL1629">
        <f>IF(ISBLANK('Raw Data'!A1624), 0, IF(AND('Raw Data'!D1624&lt;4, 'Raw Data'!E1624&lt;4, 'Raw Data'!F1624&lt;BB$2), 'Raw Data'!AI1624, 0))</f>
        <v/>
      </c>
      <c r="AM1629">
        <f>IF(ISBLANK('Raw Data'!A1624), 0, IF(AND('Raw Data'!D1624&lt;5, 'Raw Data'!E1624&lt;5, 'Raw Data'!F1624&lt;BB$2), 'Raw Data'!AL1624, 0))</f>
        <v/>
      </c>
      <c r="AN1629">
        <f>IF(ISBLANK('Raw Data'!A1624), 0, IF(AND('Raw Data'!D1624&lt;6, 'Raw Data'!E1624&lt;6, 'Raw Data'!F1624&lt;BB$2), 'Raw Data'!AO1624, 0))</f>
        <v/>
      </c>
      <c r="AO1629">
        <f>IF(ISBLANK('Raw Data'!A1624), 0, IF(AND('Raw Data'!I1624&lt;Analysis!$BC$2, 'Raw Data'!D1624-'Raw Data'!E1624&gt;1), 'Raw Data'!AW1624, IF(AND('Raw Data'!J1624&lt;Analysis!$BC$2, 'Raw Data'!E1624-'Raw Data'!D1624&gt;1), 'Raw Data'!AY1624, 0)))</f>
        <v/>
      </c>
      <c r="AP1629">
        <f>IF(ISBLANK('Raw Data'!A1624), 0, IF(AND('Raw Data'!I1624&lt;Analysis!$BC$2, 'Raw Data'!D1624-'Raw Data'!E1624&gt;2), 'Raw Data'!AZ1624, IF(AND('Raw Data'!J1624&lt;Analysis!$BC$2, 'Raw Data'!E1624-'Raw Data'!D1624&gt;2), 'Raw Data'!BB1624, 0)))</f>
        <v/>
      </c>
      <c r="AQ1629">
        <f>IF(ISBLANK('Raw Data'!A1624), 0, IF(AND('Raw Data'!I1624&lt;Analysis!$BC$2, 'Raw Data'!D1624-'Raw Data'!E1624&gt;3), 'Raw Data'!BC1624, IF(AND('Raw Data'!J1624&lt;Analysis!$BC$2, 'Raw Data'!E1624-'Raw Data'!D1624&gt;3), 'Raw Data'!BE1624, 0)))</f>
        <v/>
      </c>
      <c r="AR1629">
        <f>IF('Hidden Analysiss'!D1625=1,IF(ABS('Raw Data'!E1624-'Raw Data'!D1624)&lt;2,'Raw Data'!AX1624,0), 0)</f>
        <v/>
      </c>
      <c r="AS1629">
        <f>IF('Hidden Analysiss'!D1625=1,IF(ABS('Raw Data'!E1624-'Raw Data'!D1624)&lt;3,'Raw Data'!BA1624,0), 0)</f>
        <v/>
      </c>
      <c r="AT1629">
        <f>IF('Hidden Analysiss'!D1625=1,IF(ABS('Raw Data'!E1624-'Raw Data'!D1624)&lt;4,'Raw Data'!BD1624,0), 0)</f>
        <v/>
      </c>
      <c r="AU1629">
        <f>IF(AND('Hidden Analysiss'!E1625=1, ABS('Raw Data'!E1624-'Raw Data'!D1624)&lt;2), 'Raw Data'!AX1624, 0)</f>
        <v/>
      </c>
      <c r="AV1629">
        <f>IF(AND('Hidden Analysiss'!E1625=1, ABS('Raw Data'!E1624-'Raw Data'!D1624)&lt;3), 'Raw Data'!BA1624, 0)</f>
        <v/>
      </c>
      <c r="AW1629">
        <f>IF(AND('Hidden Analysiss'!E1625=1, ABS('Raw Data'!E1624-'Raw Data'!D1624)&lt;3), 'Raw Data'!BD1624, 0)</f>
        <v/>
      </c>
    </row>
    <row r="1630">
      <c r="A1630" s="1">
        <f>'Raw Data'!A1625</f>
        <v/>
      </c>
      <c r="B1630">
        <f>IF('Raw Data'!E1625&gt;'Raw Data'!D1625, 'Raw Data'!J1625, 0)</f>
        <v/>
      </c>
      <c r="C1630">
        <f>IF('Raw Data'!D1625&gt;'Raw Data'!E1625, 'Raw Data'!I1625, 0)</f>
        <v/>
      </c>
      <c r="D1630">
        <f>SUM(G1630:H1630)</f>
        <v/>
      </c>
      <c r="E1630">
        <f>IF(AND('Raw Data'!J1625&lt;'Raw Data'!I1625,'Raw Data'!E1625&gt;'Raw Data'!D1625,'Raw Data'!E1625-'Raw Data'!D1625&gt;3),'Raw Data'!N1625,IF(AND('Raw Data'!I1625&lt;'Raw Data'!J1625,'Raw Data'!D1625&gt;'Raw Data'!E1625,'Raw Data'!D1625-'Raw Data'!E1625&gt;3),'Raw Data'!M1625,0))</f>
        <v/>
      </c>
      <c r="F1630">
        <f>IF(AND('Raw Data'!J1625&lt;'Raw Data'!I1625,'Raw Data'!E1625&gt;'Raw Data'!D1625,'Raw Data'!E1625-'Raw Data'!D1625&lt;4),'Raw Data'!L1625,IF(AND('Raw Data'!I1625&lt;'Raw Data'!J1625,'Raw Data'!D1625&gt;'Raw Data'!E1625,'Raw Data'!D1625-'Raw Data'!E1625&lt;4),'Raw Data'!K1625,0))</f>
        <v/>
      </c>
      <c r="G1630">
        <f>IF(AND('Raw Data'!J1625&lt;'Raw Data'!I1625, 'Raw Data'!E1625&gt;'Raw Data'!D1625), 'Raw Data'!J1625, 0)</f>
        <v/>
      </c>
      <c r="H1630">
        <f>IF(AND('Raw Data'!J1625&gt;'Raw Data'!I1625, 'Raw Data'!E1625&lt;'Raw Data'!D1625), 'Raw Data'!I1625, 0)</f>
        <v/>
      </c>
      <c r="I1630">
        <f>SUM(J1630:K1630)</f>
        <v/>
      </c>
      <c r="J1630">
        <f>IF(AND('Raw Data'!J1625&gt;'Raw Data'!I1625, 'Raw Data'!E1625&gt;'Raw Data'!D1625), 'Raw Data'!J1625, 0)</f>
        <v/>
      </c>
      <c r="K1630">
        <f>IF(AND('Raw Data'!I1625&gt;'Raw Data'!J1625, 'Raw Data'!D1625&gt;'Raw Data'!E1625), 'Raw Data'!I1625, 0)</f>
        <v/>
      </c>
      <c r="L1630">
        <f>IF('Raw Data'!E1625-'Raw Data'!D1625&gt;3, 'Raw Data'!N1625, 0)</f>
        <v/>
      </c>
      <c r="M1630">
        <f>IF('Raw Data'!D1625-'Raw Data'!E1625&gt;3, 'Raw Data'!M1625, 0)</f>
        <v/>
      </c>
      <c r="N1630">
        <f>IF(ISBLANK('Raw Data'!D1625),0,IF(AND('Raw Data'!E1625&gt;'Raw Data'!D1625,'Raw Data'!E1625-'Raw Data'!D1625&gt;0,'Raw Data'!E1625-'Raw Data'!D1625&lt;4),'Raw Data'!L1625, 0))</f>
        <v/>
      </c>
      <c r="O1630">
        <f>IF(ISBLANK('Raw Data'!D1625),0,IF(AND('Raw Data'!E1625&gt;'Raw Data'!D1625,'Raw Data'!E1625-'Raw Data'!D1625&gt;0,'Raw Data'!D1625-'Raw Data'!E1625&lt;4),'Raw Data'!K1625, 0))</f>
        <v/>
      </c>
      <c r="P1630">
        <f>IF('Raw Data'!E1625-'Raw Data'!D1625&gt;3, 'Raw Data'!N1625, IF('Raw Data'!D1625-'Raw Data'!E1625&gt;3, 'Raw Data'!M1625, 0))</f>
        <v/>
      </c>
      <c r="Q1630">
        <f>IF(ISBLANK('Raw Data'!E1625),0,IF(AND('Raw Data'!E1625-'Raw Data'!D1625&lt;4,'Raw Data'!E1625-'Raw Data'!D1625&gt;0),'Raw Data'!L1625,IF(AND('Raw Data'!D1625&gt;'Raw Data'!E1625,'Raw Data'!D1625-'Raw Data'!E1625&gt;0),'Raw Data'!K1625,0)))</f>
        <v/>
      </c>
      <c r="R1630">
        <f>IF(ISBLANK('Raw Data'!K1625),0,IFERROR(IF(MATCH(SMALL('Raw Data'!K1625:N1625,1),L1630:O1630,0),SMALL('Raw Data'!K1625:N1625,1)),0))</f>
        <v/>
      </c>
      <c r="S1630">
        <f>IF(ISBLANK('Raw Data'!K1625),0,IFERROR(IF(MATCH(SMALL('Raw Data'!K1625:N1625,2),L1630:O1630,0),SMALL('Raw Data'!K1625:N1625,2)),0))</f>
        <v/>
      </c>
      <c r="T1630">
        <f>IF(ISBLANK('Raw Data'!K1625),0,IFERROR(IF(MATCH(SMALL('Raw Data'!K1625:N1625,3),L1630:O1630,0),SMALL('Raw Data'!K1625:N1625,3)),0))</f>
        <v/>
      </c>
      <c r="U1630">
        <f>IF(ISBLANK('Raw Data'!K1625),0,IFERROR(IF(MATCH(SMALL('Raw Data'!K1625:N1625,4),L1630:O1630,0),SMALL('Raw Data'!K1625:N1625,4)),0))</f>
        <v/>
      </c>
      <c r="V1630">
        <f>IF(AND('Raw Data'!D1625&lt;3, 'Raw Data'!E1625&lt;3, 'Raw Data'!A1625&gt;0), 'Raw Data'!AF1625, 0)</f>
        <v/>
      </c>
      <c r="W1630">
        <f>IF(AND('Raw Data'!D1625&lt;4, 'Raw Data'!E1625&lt;4, 'Raw Data'!A1625&gt;0), 'Raw Data'!AI1625, 0)</f>
        <v/>
      </c>
      <c r="X1630">
        <f>IF(AND('Raw Data'!D1625&lt;5, 'Raw Data'!E1625&lt;5, 'Raw Data'!A1625&gt;0), 'Raw Data'!AL1625, 0)</f>
        <v/>
      </c>
      <c r="Y1630">
        <f>IF(AND('Raw Data'!D1625&lt;6, 'Raw Data'!E1625&lt;6, 'Raw Data'!A1625&gt;0), 'Raw Data'!AO1625, 0)</f>
        <v/>
      </c>
      <c r="Z1630">
        <f>IF(ISBLANK('Raw Data'!D1625), 0, IF('Raw Data'!D1625-'Raw Data'!E1625&gt;1, 'Raw Data'!AW1625, 0))</f>
        <v/>
      </c>
      <c r="AA1630">
        <f>IF(ISBLANK('Raw Data'!A1625), 0, IF(ABS('Raw Data'!D1625-'Raw Data'!E1625)&lt;2, 'Raw Data'!AX1625, 0))</f>
        <v/>
      </c>
      <c r="AB1630">
        <f>IF(ISBLANK('Raw Data'!D1625), 0, IF('Raw Data'!E1625-'Raw Data'!D1625&gt;1, 'Raw Data'!AY1625, 0))</f>
        <v/>
      </c>
      <c r="AC1630">
        <f>IF(ISBLANK('Raw Data'!D1625), 0, IF('Raw Data'!D1625-'Raw Data'!E1625&gt;2, 'Raw Data'!AZ1625, 0))</f>
        <v/>
      </c>
      <c r="AD1630">
        <f>IF(ISBLANK('Raw Data'!A1625), 0, IF(ABS('Raw Data'!D1625-'Raw Data'!E1625)&lt;3, 'Raw Data'!BA1625, 0))</f>
        <v/>
      </c>
      <c r="AE1630">
        <f>IF(ISBLANK('Raw Data'!D1625), 0, IF('Raw Data'!E1625-'Raw Data'!D1625&gt;2, 'Raw Data'!BB1625, 0))</f>
        <v/>
      </c>
      <c r="AF1630">
        <f>IF(ISBLANK('Raw Data'!D1625), 0, IF('Raw Data'!D1625-'Raw Data'!E1625&gt;3, 'Raw Data'!BC1625, 0))</f>
        <v/>
      </c>
      <c r="AG1630">
        <f>IF(ISBLANK('Raw Data'!A1625), 0, IF(ABS('Raw Data'!D1625-'Raw Data'!E1625)&lt;4, 'Raw Data'!BD1625, 0))</f>
        <v/>
      </c>
      <c r="AH1630">
        <f>IF(ISBLANK('Raw Data'!D1625), 0, IF('Raw Data'!E1625-'Raw Data'!D1625&gt;3, 'Raw Data'!BE1625, 0))</f>
        <v/>
      </c>
      <c r="AI1630">
        <f>IF(SUM('Raw Data'!D1625:E1625)&gt;'Raw Data'!F1625, 'Raw Data'!G1625, 0)</f>
        <v/>
      </c>
      <c r="AJ1630">
        <f>IF(ISBLANK('Raw Data'!D1625), 0, IF(SUM('Raw Data'!D1625:E1625)&lt;'Raw Data'!F1625, 'Raw Data'!H1625, 0))</f>
        <v/>
      </c>
      <c r="AK1630">
        <f>IF(ISBLANK('Raw Data'!A1625), 0, IF(AND('Raw Data'!D1625&lt;3, 'Raw Data'!E1625&lt;3, 'Raw Data'!F1625&lt;BB$2), 'Raw Data'!AF1625, 0))</f>
        <v/>
      </c>
      <c r="AL1630">
        <f>IF(ISBLANK('Raw Data'!A1625), 0, IF(AND('Raw Data'!D1625&lt;4, 'Raw Data'!E1625&lt;4, 'Raw Data'!F1625&lt;BB$2), 'Raw Data'!AI1625, 0))</f>
        <v/>
      </c>
      <c r="AM1630">
        <f>IF(ISBLANK('Raw Data'!A1625), 0, IF(AND('Raw Data'!D1625&lt;5, 'Raw Data'!E1625&lt;5, 'Raw Data'!F1625&lt;BB$2), 'Raw Data'!AL1625, 0))</f>
        <v/>
      </c>
      <c r="AN1630">
        <f>IF(ISBLANK('Raw Data'!A1625), 0, IF(AND('Raw Data'!D1625&lt;6, 'Raw Data'!E1625&lt;6, 'Raw Data'!F1625&lt;BB$2), 'Raw Data'!AO1625, 0))</f>
        <v/>
      </c>
      <c r="AO1630">
        <f>IF(ISBLANK('Raw Data'!A1625), 0, IF(AND('Raw Data'!I1625&lt;Analysis!$BC$2, 'Raw Data'!D1625-'Raw Data'!E1625&gt;1), 'Raw Data'!AW1625, IF(AND('Raw Data'!J1625&lt;Analysis!$BC$2, 'Raw Data'!E1625-'Raw Data'!D1625&gt;1), 'Raw Data'!AY1625, 0)))</f>
        <v/>
      </c>
      <c r="AP1630">
        <f>IF(ISBLANK('Raw Data'!A1625), 0, IF(AND('Raw Data'!I1625&lt;Analysis!$BC$2, 'Raw Data'!D1625-'Raw Data'!E1625&gt;2), 'Raw Data'!AZ1625, IF(AND('Raw Data'!J1625&lt;Analysis!$BC$2, 'Raw Data'!E1625-'Raw Data'!D1625&gt;2), 'Raw Data'!BB1625, 0)))</f>
        <v/>
      </c>
      <c r="AQ1630">
        <f>IF(ISBLANK('Raw Data'!A1625), 0, IF(AND('Raw Data'!I1625&lt;Analysis!$BC$2, 'Raw Data'!D1625-'Raw Data'!E1625&gt;3), 'Raw Data'!BC1625, IF(AND('Raw Data'!J1625&lt;Analysis!$BC$2, 'Raw Data'!E1625-'Raw Data'!D1625&gt;3), 'Raw Data'!BE1625, 0)))</f>
        <v/>
      </c>
      <c r="AR1630">
        <f>IF('Hidden Analysiss'!D1626=1,IF(ABS('Raw Data'!E1625-'Raw Data'!D1625)&lt;2,'Raw Data'!AX1625,0), 0)</f>
        <v/>
      </c>
      <c r="AS1630">
        <f>IF('Hidden Analysiss'!D1626=1,IF(ABS('Raw Data'!E1625-'Raw Data'!D1625)&lt;3,'Raw Data'!BA1625,0), 0)</f>
        <v/>
      </c>
      <c r="AT1630">
        <f>IF('Hidden Analysiss'!D1626=1,IF(ABS('Raw Data'!E1625-'Raw Data'!D1625)&lt;4,'Raw Data'!BD1625,0), 0)</f>
        <v/>
      </c>
      <c r="AU1630">
        <f>IF(AND('Hidden Analysiss'!E1626=1, ABS('Raw Data'!E1625-'Raw Data'!D1625)&lt;2), 'Raw Data'!AX1625, 0)</f>
        <v/>
      </c>
      <c r="AV1630">
        <f>IF(AND('Hidden Analysiss'!E1626=1, ABS('Raw Data'!E1625-'Raw Data'!D1625)&lt;3), 'Raw Data'!BA1625, 0)</f>
        <v/>
      </c>
      <c r="AW1630">
        <f>IF(AND('Hidden Analysiss'!E1626=1, ABS('Raw Data'!E1625-'Raw Data'!D1625)&lt;3), 'Raw Data'!BD1625, 0)</f>
        <v/>
      </c>
    </row>
    <row r="1631">
      <c r="A1631" s="1">
        <f>'Raw Data'!A1626</f>
        <v/>
      </c>
      <c r="B1631">
        <f>IF('Raw Data'!E1626&gt;'Raw Data'!D1626, 'Raw Data'!J1626, 0)</f>
        <v/>
      </c>
      <c r="C1631">
        <f>IF('Raw Data'!D1626&gt;'Raw Data'!E1626, 'Raw Data'!I1626, 0)</f>
        <v/>
      </c>
      <c r="D1631">
        <f>SUM(G1631:H1631)</f>
        <v/>
      </c>
      <c r="E1631">
        <f>IF(AND('Raw Data'!J1626&lt;'Raw Data'!I1626,'Raw Data'!E1626&gt;'Raw Data'!D1626,'Raw Data'!E1626-'Raw Data'!D1626&gt;3),'Raw Data'!N1626,IF(AND('Raw Data'!I1626&lt;'Raw Data'!J1626,'Raw Data'!D1626&gt;'Raw Data'!E1626,'Raw Data'!D1626-'Raw Data'!E1626&gt;3),'Raw Data'!M1626,0))</f>
        <v/>
      </c>
      <c r="F1631">
        <f>IF(AND('Raw Data'!J1626&lt;'Raw Data'!I1626,'Raw Data'!E1626&gt;'Raw Data'!D1626,'Raw Data'!E1626-'Raw Data'!D1626&lt;4),'Raw Data'!L1626,IF(AND('Raw Data'!I1626&lt;'Raw Data'!J1626,'Raw Data'!D1626&gt;'Raw Data'!E1626,'Raw Data'!D1626-'Raw Data'!E1626&lt;4),'Raw Data'!K1626,0))</f>
        <v/>
      </c>
      <c r="G1631">
        <f>IF(AND('Raw Data'!J1626&lt;'Raw Data'!I1626, 'Raw Data'!E1626&gt;'Raw Data'!D1626), 'Raw Data'!J1626, 0)</f>
        <v/>
      </c>
      <c r="H1631">
        <f>IF(AND('Raw Data'!J1626&gt;'Raw Data'!I1626, 'Raw Data'!E1626&lt;'Raw Data'!D1626), 'Raw Data'!I1626, 0)</f>
        <v/>
      </c>
      <c r="I1631">
        <f>SUM(J1631:K1631)</f>
        <v/>
      </c>
      <c r="J1631">
        <f>IF(AND('Raw Data'!J1626&gt;'Raw Data'!I1626, 'Raw Data'!E1626&gt;'Raw Data'!D1626), 'Raw Data'!J1626, 0)</f>
        <v/>
      </c>
      <c r="K1631">
        <f>IF(AND('Raw Data'!I1626&gt;'Raw Data'!J1626, 'Raw Data'!D1626&gt;'Raw Data'!E1626), 'Raw Data'!I1626, 0)</f>
        <v/>
      </c>
      <c r="L1631">
        <f>IF('Raw Data'!E1626-'Raw Data'!D1626&gt;3, 'Raw Data'!N1626, 0)</f>
        <v/>
      </c>
      <c r="M1631">
        <f>IF('Raw Data'!D1626-'Raw Data'!E1626&gt;3, 'Raw Data'!M1626, 0)</f>
        <v/>
      </c>
      <c r="N1631">
        <f>IF(ISBLANK('Raw Data'!D1626),0,IF(AND('Raw Data'!E1626&gt;'Raw Data'!D1626,'Raw Data'!E1626-'Raw Data'!D1626&gt;0,'Raw Data'!E1626-'Raw Data'!D1626&lt;4),'Raw Data'!L1626, 0))</f>
        <v/>
      </c>
      <c r="O1631">
        <f>IF(ISBLANK('Raw Data'!D1626),0,IF(AND('Raw Data'!E1626&gt;'Raw Data'!D1626,'Raw Data'!E1626-'Raw Data'!D1626&gt;0,'Raw Data'!D1626-'Raw Data'!E1626&lt;4),'Raw Data'!K1626, 0))</f>
        <v/>
      </c>
      <c r="P1631">
        <f>IF('Raw Data'!E1626-'Raw Data'!D1626&gt;3, 'Raw Data'!N1626, IF('Raw Data'!D1626-'Raw Data'!E1626&gt;3, 'Raw Data'!M1626, 0))</f>
        <v/>
      </c>
      <c r="Q1631">
        <f>IF(ISBLANK('Raw Data'!E1626),0,IF(AND('Raw Data'!E1626-'Raw Data'!D1626&lt;4,'Raw Data'!E1626-'Raw Data'!D1626&gt;0),'Raw Data'!L1626,IF(AND('Raw Data'!D1626&gt;'Raw Data'!E1626,'Raw Data'!D1626-'Raw Data'!E1626&gt;0),'Raw Data'!K1626,0)))</f>
        <v/>
      </c>
      <c r="R1631">
        <f>IF(ISBLANK('Raw Data'!K1626),0,IFERROR(IF(MATCH(SMALL('Raw Data'!K1626:N1626,1),L1631:O1631,0),SMALL('Raw Data'!K1626:N1626,1)),0))</f>
        <v/>
      </c>
      <c r="S1631">
        <f>IF(ISBLANK('Raw Data'!K1626),0,IFERROR(IF(MATCH(SMALL('Raw Data'!K1626:N1626,2),L1631:O1631,0),SMALL('Raw Data'!K1626:N1626,2)),0))</f>
        <v/>
      </c>
      <c r="T1631">
        <f>IF(ISBLANK('Raw Data'!K1626),0,IFERROR(IF(MATCH(SMALL('Raw Data'!K1626:N1626,3),L1631:O1631,0),SMALL('Raw Data'!K1626:N1626,3)),0))</f>
        <v/>
      </c>
      <c r="U1631">
        <f>IF(ISBLANK('Raw Data'!K1626),0,IFERROR(IF(MATCH(SMALL('Raw Data'!K1626:N1626,4),L1631:O1631,0),SMALL('Raw Data'!K1626:N1626,4)),0))</f>
        <v/>
      </c>
      <c r="V1631">
        <f>IF(AND('Raw Data'!D1626&lt;3, 'Raw Data'!E1626&lt;3, 'Raw Data'!A1626&gt;0), 'Raw Data'!AF1626, 0)</f>
        <v/>
      </c>
      <c r="W1631">
        <f>IF(AND('Raw Data'!D1626&lt;4, 'Raw Data'!E1626&lt;4, 'Raw Data'!A1626&gt;0), 'Raw Data'!AI1626, 0)</f>
        <v/>
      </c>
      <c r="X1631">
        <f>IF(AND('Raw Data'!D1626&lt;5, 'Raw Data'!E1626&lt;5, 'Raw Data'!A1626&gt;0), 'Raw Data'!AL1626, 0)</f>
        <v/>
      </c>
      <c r="Y1631">
        <f>IF(AND('Raw Data'!D1626&lt;6, 'Raw Data'!E1626&lt;6, 'Raw Data'!A1626&gt;0), 'Raw Data'!AO1626, 0)</f>
        <v/>
      </c>
      <c r="Z1631">
        <f>IF(ISBLANK('Raw Data'!D1626), 0, IF('Raw Data'!D1626-'Raw Data'!E1626&gt;1, 'Raw Data'!AW1626, 0))</f>
        <v/>
      </c>
      <c r="AA1631">
        <f>IF(ISBLANK('Raw Data'!A1626), 0, IF(ABS('Raw Data'!D1626-'Raw Data'!E1626)&lt;2, 'Raw Data'!AX1626, 0))</f>
        <v/>
      </c>
      <c r="AB1631">
        <f>IF(ISBLANK('Raw Data'!D1626), 0, IF('Raw Data'!E1626-'Raw Data'!D1626&gt;1, 'Raw Data'!AY1626, 0))</f>
        <v/>
      </c>
      <c r="AC1631">
        <f>IF(ISBLANK('Raw Data'!D1626), 0, IF('Raw Data'!D1626-'Raw Data'!E1626&gt;2, 'Raw Data'!AZ1626, 0))</f>
        <v/>
      </c>
      <c r="AD1631">
        <f>IF(ISBLANK('Raw Data'!A1626), 0, IF(ABS('Raw Data'!D1626-'Raw Data'!E1626)&lt;3, 'Raw Data'!BA1626, 0))</f>
        <v/>
      </c>
      <c r="AE1631">
        <f>IF(ISBLANK('Raw Data'!D1626), 0, IF('Raw Data'!E1626-'Raw Data'!D1626&gt;2, 'Raw Data'!BB1626, 0))</f>
        <v/>
      </c>
      <c r="AF1631">
        <f>IF(ISBLANK('Raw Data'!D1626), 0, IF('Raw Data'!D1626-'Raw Data'!E1626&gt;3, 'Raw Data'!BC1626, 0))</f>
        <v/>
      </c>
      <c r="AG1631">
        <f>IF(ISBLANK('Raw Data'!A1626), 0, IF(ABS('Raw Data'!D1626-'Raw Data'!E1626)&lt;4, 'Raw Data'!BD1626, 0))</f>
        <v/>
      </c>
      <c r="AH1631">
        <f>IF(ISBLANK('Raw Data'!D1626), 0, IF('Raw Data'!E1626-'Raw Data'!D1626&gt;3, 'Raw Data'!BE1626, 0))</f>
        <v/>
      </c>
      <c r="AI1631">
        <f>IF(SUM('Raw Data'!D1626:E1626)&gt;'Raw Data'!F1626, 'Raw Data'!G1626, 0)</f>
        <v/>
      </c>
      <c r="AJ1631">
        <f>IF(ISBLANK('Raw Data'!D1626), 0, IF(SUM('Raw Data'!D1626:E1626)&lt;'Raw Data'!F1626, 'Raw Data'!H1626, 0))</f>
        <v/>
      </c>
      <c r="AK1631">
        <f>IF(ISBLANK('Raw Data'!A1626), 0, IF(AND('Raw Data'!D1626&lt;3, 'Raw Data'!E1626&lt;3, 'Raw Data'!F1626&lt;BB$2), 'Raw Data'!AF1626, 0))</f>
        <v/>
      </c>
      <c r="AL1631">
        <f>IF(ISBLANK('Raw Data'!A1626), 0, IF(AND('Raw Data'!D1626&lt;4, 'Raw Data'!E1626&lt;4, 'Raw Data'!F1626&lt;BB$2), 'Raw Data'!AI1626, 0))</f>
        <v/>
      </c>
      <c r="AM1631">
        <f>IF(ISBLANK('Raw Data'!A1626), 0, IF(AND('Raw Data'!D1626&lt;5, 'Raw Data'!E1626&lt;5, 'Raw Data'!F1626&lt;BB$2), 'Raw Data'!AL1626, 0))</f>
        <v/>
      </c>
      <c r="AN1631">
        <f>IF(ISBLANK('Raw Data'!A1626), 0, IF(AND('Raw Data'!D1626&lt;6, 'Raw Data'!E1626&lt;6, 'Raw Data'!F1626&lt;BB$2), 'Raw Data'!AO1626, 0))</f>
        <v/>
      </c>
      <c r="AO1631">
        <f>IF(ISBLANK('Raw Data'!A1626), 0, IF(AND('Raw Data'!I1626&lt;Analysis!$BC$2, 'Raw Data'!D1626-'Raw Data'!E1626&gt;1), 'Raw Data'!AW1626, IF(AND('Raw Data'!J1626&lt;Analysis!$BC$2, 'Raw Data'!E1626-'Raw Data'!D1626&gt;1), 'Raw Data'!AY1626, 0)))</f>
        <v/>
      </c>
      <c r="AP1631">
        <f>IF(ISBLANK('Raw Data'!A1626), 0, IF(AND('Raw Data'!I1626&lt;Analysis!$BC$2, 'Raw Data'!D1626-'Raw Data'!E1626&gt;2), 'Raw Data'!AZ1626, IF(AND('Raw Data'!J1626&lt;Analysis!$BC$2, 'Raw Data'!E1626-'Raw Data'!D1626&gt;2), 'Raw Data'!BB1626, 0)))</f>
        <v/>
      </c>
      <c r="AQ1631">
        <f>IF(ISBLANK('Raw Data'!A1626), 0, IF(AND('Raw Data'!I1626&lt;Analysis!$BC$2, 'Raw Data'!D1626-'Raw Data'!E1626&gt;3), 'Raw Data'!BC1626, IF(AND('Raw Data'!J1626&lt;Analysis!$BC$2, 'Raw Data'!E1626-'Raw Data'!D1626&gt;3), 'Raw Data'!BE1626, 0)))</f>
        <v/>
      </c>
      <c r="AR1631">
        <f>IF('Hidden Analysiss'!D1627=1,IF(ABS('Raw Data'!E1626-'Raw Data'!D1626)&lt;2,'Raw Data'!AX1626,0), 0)</f>
        <v/>
      </c>
      <c r="AS1631">
        <f>IF('Hidden Analysiss'!D1627=1,IF(ABS('Raw Data'!E1626-'Raw Data'!D1626)&lt;3,'Raw Data'!BA1626,0), 0)</f>
        <v/>
      </c>
      <c r="AT1631">
        <f>IF('Hidden Analysiss'!D1627=1,IF(ABS('Raw Data'!E1626-'Raw Data'!D1626)&lt;4,'Raw Data'!BD1626,0), 0)</f>
        <v/>
      </c>
      <c r="AU1631">
        <f>IF(AND('Hidden Analysiss'!E1627=1, ABS('Raw Data'!E1626-'Raw Data'!D1626)&lt;2), 'Raw Data'!AX1626, 0)</f>
        <v/>
      </c>
      <c r="AV1631">
        <f>IF(AND('Hidden Analysiss'!E1627=1, ABS('Raw Data'!E1626-'Raw Data'!D1626)&lt;3), 'Raw Data'!BA1626, 0)</f>
        <v/>
      </c>
      <c r="AW1631">
        <f>IF(AND('Hidden Analysiss'!E1627=1, ABS('Raw Data'!E1626-'Raw Data'!D1626)&lt;3), 'Raw Data'!BD1626, 0)</f>
        <v/>
      </c>
    </row>
    <row r="1632">
      <c r="A1632" s="1">
        <f>'Raw Data'!A1627</f>
        <v/>
      </c>
      <c r="B1632">
        <f>IF('Raw Data'!E1627&gt;'Raw Data'!D1627, 'Raw Data'!J1627, 0)</f>
        <v/>
      </c>
      <c r="C1632">
        <f>IF('Raw Data'!D1627&gt;'Raw Data'!E1627, 'Raw Data'!I1627, 0)</f>
        <v/>
      </c>
      <c r="D1632">
        <f>SUM(G1632:H1632)</f>
        <v/>
      </c>
      <c r="E1632">
        <f>IF(AND('Raw Data'!J1627&lt;'Raw Data'!I1627,'Raw Data'!E1627&gt;'Raw Data'!D1627,'Raw Data'!E1627-'Raw Data'!D1627&gt;3),'Raw Data'!N1627,IF(AND('Raw Data'!I1627&lt;'Raw Data'!J1627,'Raw Data'!D1627&gt;'Raw Data'!E1627,'Raw Data'!D1627-'Raw Data'!E1627&gt;3),'Raw Data'!M1627,0))</f>
        <v/>
      </c>
      <c r="F1632">
        <f>IF(AND('Raw Data'!J1627&lt;'Raw Data'!I1627,'Raw Data'!E1627&gt;'Raw Data'!D1627,'Raw Data'!E1627-'Raw Data'!D1627&lt;4),'Raw Data'!L1627,IF(AND('Raw Data'!I1627&lt;'Raw Data'!J1627,'Raw Data'!D1627&gt;'Raw Data'!E1627,'Raw Data'!D1627-'Raw Data'!E1627&lt;4),'Raw Data'!K1627,0))</f>
        <v/>
      </c>
      <c r="G1632">
        <f>IF(AND('Raw Data'!J1627&lt;'Raw Data'!I1627, 'Raw Data'!E1627&gt;'Raw Data'!D1627), 'Raw Data'!J1627, 0)</f>
        <v/>
      </c>
      <c r="H1632">
        <f>IF(AND('Raw Data'!J1627&gt;'Raw Data'!I1627, 'Raw Data'!E1627&lt;'Raw Data'!D1627), 'Raw Data'!I1627, 0)</f>
        <v/>
      </c>
      <c r="I1632">
        <f>SUM(J1632:K1632)</f>
        <v/>
      </c>
      <c r="J1632">
        <f>IF(AND('Raw Data'!J1627&gt;'Raw Data'!I1627, 'Raw Data'!E1627&gt;'Raw Data'!D1627), 'Raw Data'!J1627, 0)</f>
        <v/>
      </c>
      <c r="K1632">
        <f>IF(AND('Raw Data'!I1627&gt;'Raw Data'!J1627, 'Raw Data'!D1627&gt;'Raw Data'!E1627), 'Raw Data'!I1627, 0)</f>
        <v/>
      </c>
      <c r="L1632">
        <f>IF('Raw Data'!E1627-'Raw Data'!D1627&gt;3, 'Raw Data'!N1627, 0)</f>
        <v/>
      </c>
      <c r="M1632">
        <f>IF('Raw Data'!D1627-'Raw Data'!E1627&gt;3, 'Raw Data'!M1627, 0)</f>
        <v/>
      </c>
      <c r="N1632">
        <f>IF(ISBLANK('Raw Data'!D1627),0,IF(AND('Raw Data'!E1627&gt;'Raw Data'!D1627,'Raw Data'!E1627-'Raw Data'!D1627&gt;0,'Raw Data'!E1627-'Raw Data'!D1627&lt;4),'Raw Data'!L1627, 0))</f>
        <v/>
      </c>
      <c r="O1632">
        <f>IF(ISBLANK('Raw Data'!D1627),0,IF(AND('Raw Data'!E1627&gt;'Raw Data'!D1627,'Raw Data'!E1627-'Raw Data'!D1627&gt;0,'Raw Data'!D1627-'Raw Data'!E1627&lt;4),'Raw Data'!K1627, 0))</f>
        <v/>
      </c>
      <c r="P1632">
        <f>IF('Raw Data'!E1627-'Raw Data'!D1627&gt;3, 'Raw Data'!N1627, IF('Raw Data'!D1627-'Raw Data'!E1627&gt;3, 'Raw Data'!M1627, 0))</f>
        <v/>
      </c>
      <c r="Q1632">
        <f>IF(ISBLANK('Raw Data'!E1627),0,IF(AND('Raw Data'!E1627-'Raw Data'!D1627&lt;4,'Raw Data'!E1627-'Raw Data'!D1627&gt;0),'Raw Data'!L1627,IF(AND('Raw Data'!D1627&gt;'Raw Data'!E1627,'Raw Data'!D1627-'Raw Data'!E1627&gt;0),'Raw Data'!K1627,0)))</f>
        <v/>
      </c>
      <c r="R1632">
        <f>IF(ISBLANK('Raw Data'!K1627),0,IFERROR(IF(MATCH(SMALL('Raw Data'!K1627:N1627,1),L1632:O1632,0),SMALL('Raw Data'!K1627:N1627,1)),0))</f>
        <v/>
      </c>
      <c r="S1632">
        <f>IF(ISBLANK('Raw Data'!K1627),0,IFERROR(IF(MATCH(SMALL('Raw Data'!K1627:N1627,2),L1632:O1632,0),SMALL('Raw Data'!K1627:N1627,2)),0))</f>
        <v/>
      </c>
      <c r="T1632">
        <f>IF(ISBLANK('Raw Data'!K1627),0,IFERROR(IF(MATCH(SMALL('Raw Data'!K1627:N1627,3),L1632:O1632,0),SMALL('Raw Data'!K1627:N1627,3)),0))</f>
        <v/>
      </c>
      <c r="U1632">
        <f>IF(ISBLANK('Raw Data'!K1627),0,IFERROR(IF(MATCH(SMALL('Raw Data'!K1627:N1627,4),L1632:O1632,0),SMALL('Raw Data'!K1627:N1627,4)),0))</f>
        <v/>
      </c>
      <c r="V1632">
        <f>IF(AND('Raw Data'!D1627&lt;3, 'Raw Data'!E1627&lt;3, 'Raw Data'!A1627&gt;0), 'Raw Data'!AF1627, 0)</f>
        <v/>
      </c>
      <c r="W1632">
        <f>IF(AND('Raw Data'!D1627&lt;4, 'Raw Data'!E1627&lt;4, 'Raw Data'!A1627&gt;0), 'Raw Data'!AI1627, 0)</f>
        <v/>
      </c>
      <c r="X1632">
        <f>IF(AND('Raw Data'!D1627&lt;5, 'Raw Data'!E1627&lt;5, 'Raw Data'!A1627&gt;0), 'Raw Data'!AL1627, 0)</f>
        <v/>
      </c>
      <c r="Y1632">
        <f>IF(AND('Raw Data'!D1627&lt;6, 'Raw Data'!E1627&lt;6, 'Raw Data'!A1627&gt;0), 'Raw Data'!AO1627, 0)</f>
        <v/>
      </c>
      <c r="Z1632">
        <f>IF(ISBLANK('Raw Data'!D1627), 0, IF('Raw Data'!D1627-'Raw Data'!E1627&gt;1, 'Raw Data'!AW1627, 0))</f>
        <v/>
      </c>
      <c r="AA1632">
        <f>IF(ISBLANK('Raw Data'!A1627), 0, IF(ABS('Raw Data'!D1627-'Raw Data'!E1627)&lt;2, 'Raw Data'!AX1627, 0))</f>
        <v/>
      </c>
      <c r="AB1632">
        <f>IF(ISBLANK('Raw Data'!D1627), 0, IF('Raw Data'!E1627-'Raw Data'!D1627&gt;1, 'Raw Data'!AY1627, 0))</f>
        <v/>
      </c>
      <c r="AC1632">
        <f>IF(ISBLANK('Raw Data'!D1627), 0, IF('Raw Data'!D1627-'Raw Data'!E1627&gt;2, 'Raw Data'!AZ1627, 0))</f>
        <v/>
      </c>
      <c r="AD1632">
        <f>IF(ISBLANK('Raw Data'!A1627), 0, IF(ABS('Raw Data'!D1627-'Raw Data'!E1627)&lt;3, 'Raw Data'!BA1627, 0))</f>
        <v/>
      </c>
      <c r="AE1632">
        <f>IF(ISBLANK('Raw Data'!D1627), 0, IF('Raw Data'!E1627-'Raw Data'!D1627&gt;2, 'Raw Data'!BB1627, 0))</f>
        <v/>
      </c>
      <c r="AF1632">
        <f>IF(ISBLANK('Raw Data'!D1627), 0, IF('Raw Data'!D1627-'Raw Data'!E1627&gt;3, 'Raw Data'!BC1627, 0))</f>
        <v/>
      </c>
      <c r="AG1632">
        <f>IF(ISBLANK('Raw Data'!A1627), 0, IF(ABS('Raw Data'!D1627-'Raw Data'!E1627)&lt;4, 'Raw Data'!BD1627, 0))</f>
        <v/>
      </c>
      <c r="AH1632">
        <f>IF(ISBLANK('Raw Data'!D1627), 0, IF('Raw Data'!E1627-'Raw Data'!D1627&gt;3, 'Raw Data'!BE1627, 0))</f>
        <v/>
      </c>
      <c r="AI1632">
        <f>IF(SUM('Raw Data'!D1627:E1627)&gt;'Raw Data'!F1627, 'Raw Data'!G1627, 0)</f>
        <v/>
      </c>
      <c r="AJ1632">
        <f>IF(ISBLANK('Raw Data'!D1627), 0, IF(SUM('Raw Data'!D1627:E1627)&lt;'Raw Data'!F1627, 'Raw Data'!H1627, 0))</f>
        <v/>
      </c>
      <c r="AK1632">
        <f>IF(ISBLANK('Raw Data'!A1627), 0, IF(AND('Raw Data'!D1627&lt;3, 'Raw Data'!E1627&lt;3, 'Raw Data'!F1627&lt;BB$2), 'Raw Data'!AF1627, 0))</f>
        <v/>
      </c>
      <c r="AL1632">
        <f>IF(ISBLANK('Raw Data'!A1627), 0, IF(AND('Raw Data'!D1627&lt;4, 'Raw Data'!E1627&lt;4, 'Raw Data'!F1627&lt;BB$2), 'Raw Data'!AI1627, 0))</f>
        <v/>
      </c>
      <c r="AM1632">
        <f>IF(ISBLANK('Raw Data'!A1627), 0, IF(AND('Raw Data'!D1627&lt;5, 'Raw Data'!E1627&lt;5, 'Raw Data'!F1627&lt;BB$2), 'Raw Data'!AL1627, 0))</f>
        <v/>
      </c>
      <c r="AN1632">
        <f>IF(ISBLANK('Raw Data'!A1627), 0, IF(AND('Raw Data'!D1627&lt;6, 'Raw Data'!E1627&lt;6, 'Raw Data'!F1627&lt;BB$2), 'Raw Data'!AO1627, 0))</f>
        <v/>
      </c>
      <c r="AO1632">
        <f>IF(ISBLANK('Raw Data'!A1627), 0, IF(AND('Raw Data'!I1627&lt;Analysis!$BC$2, 'Raw Data'!D1627-'Raw Data'!E1627&gt;1), 'Raw Data'!AW1627, IF(AND('Raw Data'!J1627&lt;Analysis!$BC$2, 'Raw Data'!E1627-'Raw Data'!D1627&gt;1), 'Raw Data'!AY1627, 0)))</f>
        <v/>
      </c>
      <c r="AP1632">
        <f>IF(ISBLANK('Raw Data'!A1627), 0, IF(AND('Raw Data'!I1627&lt;Analysis!$BC$2, 'Raw Data'!D1627-'Raw Data'!E1627&gt;2), 'Raw Data'!AZ1627, IF(AND('Raw Data'!J1627&lt;Analysis!$BC$2, 'Raw Data'!E1627-'Raw Data'!D1627&gt;2), 'Raw Data'!BB1627, 0)))</f>
        <v/>
      </c>
      <c r="AQ1632">
        <f>IF(ISBLANK('Raw Data'!A1627), 0, IF(AND('Raw Data'!I1627&lt;Analysis!$BC$2, 'Raw Data'!D1627-'Raw Data'!E1627&gt;3), 'Raw Data'!BC1627, IF(AND('Raw Data'!J1627&lt;Analysis!$BC$2, 'Raw Data'!E1627-'Raw Data'!D1627&gt;3), 'Raw Data'!BE1627, 0)))</f>
        <v/>
      </c>
      <c r="AR1632">
        <f>IF('Hidden Analysiss'!D1628=1,IF(ABS('Raw Data'!E1627-'Raw Data'!D1627)&lt;2,'Raw Data'!AX1627,0), 0)</f>
        <v/>
      </c>
      <c r="AS1632">
        <f>IF('Hidden Analysiss'!D1628=1,IF(ABS('Raw Data'!E1627-'Raw Data'!D1627)&lt;3,'Raw Data'!BA1627,0), 0)</f>
        <v/>
      </c>
      <c r="AT1632">
        <f>IF('Hidden Analysiss'!D1628=1,IF(ABS('Raw Data'!E1627-'Raw Data'!D1627)&lt;4,'Raw Data'!BD1627,0), 0)</f>
        <v/>
      </c>
      <c r="AU1632">
        <f>IF(AND('Hidden Analysiss'!E1628=1, ABS('Raw Data'!E1627-'Raw Data'!D1627)&lt;2), 'Raw Data'!AX1627, 0)</f>
        <v/>
      </c>
      <c r="AV1632">
        <f>IF(AND('Hidden Analysiss'!E1628=1, ABS('Raw Data'!E1627-'Raw Data'!D1627)&lt;3), 'Raw Data'!BA1627, 0)</f>
        <v/>
      </c>
      <c r="AW1632">
        <f>IF(AND('Hidden Analysiss'!E1628=1, ABS('Raw Data'!E1627-'Raw Data'!D1627)&lt;3), 'Raw Data'!BD1627, 0)</f>
        <v/>
      </c>
    </row>
    <row r="1633">
      <c r="A1633" s="1">
        <f>'Raw Data'!A1628</f>
        <v/>
      </c>
      <c r="B1633">
        <f>IF('Raw Data'!E1628&gt;'Raw Data'!D1628, 'Raw Data'!J1628, 0)</f>
        <v/>
      </c>
      <c r="C1633">
        <f>IF('Raw Data'!D1628&gt;'Raw Data'!E1628, 'Raw Data'!I1628, 0)</f>
        <v/>
      </c>
      <c r="D1633">
        <f>SUM(G1633:H1633)</f>
        <v/>
      </c>
      <c r="E1633">
        <f>IF(AND('Raw Data'!J1628&lt;'Raw Data'!I1628,'Raw Data'!E1628&gt;'Raw Data'!D1628,'Raw Data'!E1628-'Raw Data'!D1628&gt;3),'Raw Data'!N1628,IF(AND('Raw Data'!I1628&lt;'Raw Data'!J1628,'Raw Data'!D1628&gt;'Raw Data'!E1628,'Raw Data'!D1628-'Raw Data'!E1628&gt;3),'Raw Data'!M1628,0))</f>
        <v/>
      </c>
      <c r="F1633">
        <f>IF(AND('Raw Data'!J1628&lt;'Raw Data'!I1628,'Raw Data'!E1628&gt;'Raw Data'!D1628,'Raw Data'!E1628-'Raw Data'!D1628&lt;4),'Raw Data'!L1628,IF(AND('Raw Data'!I1628&lt;'Raw Data'!J1628,'Raw Data'!D1628&gt;'Raw Data'!E1628,'Raw Data'!D1628-'Raw Data'!E1628&lt;4),'Raw Data'!K1628,0))</f>
        <v/>
      </c>
      <c r="G1633">
        <f>IF(AND('Raw Data'!J1628&lt;'Raw Data'!I1628, 'Raw Data'!E1628&gt;'Raw Data'!D1628), 'Raw Data'!J1628, 0)</f>
        <v/>
      </c>
      <c r="H1633">
        <f>IF(AND('Raw Data'!J1628&gt;'Raw Data'!I1628, 'Raw Data'!E1628&lt;'Raw Data'!D1628), 'Raw Data'!I1628, 0)</f>
        <v/>
      </c>
      <c r="I1633">
        <f>SUM(J1633:K1633)</f>
        <v/>
      </c>
      <c r="J1633">
        <f>IF(AND('Raw Data'!J1628&gt;'Raw Data'!I1628, 'Raw Data'!E1628&gt;'Raw Data'!D1628), 'Raw Data'!J1628, 0)</f>
        <v/>
      </c>
      <c r="K1633">
        <f>IF(AND('Raw Data'!I1628&gt;'Raw Data'!J1628, 'Raw Data'!D1628&gt;'Raw Data'!E1628), 'Raw Data'!I1628, 0)</f>
        <v/>
      </c>
      <c r="L1633">
        <f>IF('Raw Data'!E1628-'Raw Data'!D1628&gt;3, 'Raw Data'!N1628, 0)</f>
        <v/>
      </c>
      <c r="M1633">
        <f>IF('Raw Data'!D1628-'Raw Data'!E1628&gt;3, 'Raw Data'!M1628, 0)</f>
        <v/>
      </c>
      <c r="N1633">
        <f>IF(ISBLANK('Raw Data'!D1628),0,IF(AND('Raw Data'!E1628&gt;'Raw Data'!D1628,'Raw Data'!E1628-'Raw Data'!D1628&gt;0,'Raw Data'!E1628-'Raw Data'!D1628&lt;4),'Raw Data'!L1628, 0))</f>
        <v/>
      </c>
      <c r="O1633">
        <f>IF(ISBLANK('Raw Data'!D1628),0,IF(AND('Raw Data'!E1628&gt;'Raw Data'!D1628,'Raw Data'!E1628-'Raw Data'!D1628&gt;0,'Raw Data'!D1628-'Raw Data'!E1628&lt;4),'Raw Data'!K1628, 0))</f>
        <v/>
      </c>
      <c r="P1633">
        <f>IF('Raw Data'!E1628-'Raw Data'!D1628&gt;3, 'Raw Data'!N1628, IF('Raw Data'!D1628-'Raw Data'!E1628&gt;3, 'Raw Data'!M1628, 0))</f>
        <v/>
      </c>
      <c r="Q1633">
        <f>IF(ISBLANK('Raw Data'!E1628),0,IF(AND('Raw Data'!E1628-'Raw Data'!D1628&lt;4,'Raw Data'!E1628-'Raw Data'!D1628&gt;0),'Raw Data'!L1628,IF(AND('Raw Data'!D1628&gt;'Raw Data'!E1628,'Raw Data'!D1628-'Raw Data'!E1628&gt;0),'Raw Data'!K1628,0)))</f>
        <v/>
      </c>
      <c r="R1633">
        <f>IF(ISBLANK('Raw Data'!K1628),0,IFERROR(IF(MATCH(SMALL('Raw Data'!K1628:N1628,1),L1633:O1633,0),SMALL('Raw Data'!K1628:N1628,1)),0))</f>
        <v/>
      </c>
      <c r="S1633">
        <f>IF(ISBLANK('Raw Data'!K1628),0,IFERROR(IF(MATCH(SMALL('Raw Data'!K1628:N1628,2),L1633:O1633,0),SMALL('Raw Data'!K1628:N1628,2)),0))</f>
        <v/>
      </c>
      <c r="T1633">
        <f>IF(ISBLANK('Raw Data'!K1628),0,IFERROR(IF(MATCH(SMALL('Raw Data'!K1628:N1628,3),L1633:O1633,0),SMALL('Raw Data'!K1628:N1628,3)),0))</f>
        <v/>
      </c>
      <c r="U1633">
        <f>IF(ISBLANK('Raw Data'!K1628),0,IFERROR(IF(MATCH(SMALL('Raw Data'!K1628:N1628,4),L1633:O1633,0),SMALL('Raw Data'!K1628:N1628,4)),0))</f>
        <v/>
      </c>
      <c r="V1633">
        <f>IF(AND('Raw Data'!D1628&lt;3, 'Raw Data'!E1628&lt;3, 'Raw Data'!A1628&gt;0), 'Raw Data'!AF1628, 0)</f>
        <v/>
      </c>
      <c r="W1633">
        <f>IF(AND('Raw Data'!D1628&lt;4, 'Raw Data'!E1628&lt;4, 'Raw Data'!A1628&gt;0), 'Raw Data'!AI1628, 0)</f>
        <v/>
      </c>
      <c r="X1633">
        <f>IF(AND('Raw Data'!D1628&lt;5, 'Raw Data'!E1628&lt;5, 'Raw Data'!A1628&gt;0), 'Raw Data'!AL1628, 0)</f>
        <v/>
      </c>
      <c r="Y1633">
        <f>IF(AND('Raw Data'!D1628&lt;6, 'Raw Data'!E1628&lt;6, 'Raw Data'!A1628&gt;0), 'Raw Data'!AO1628, 0)</f>
        <v/>
      </c>
      <c r="Z1633">
        <f>IF(ISBLANK('Raw Data'!D1628), 0, IF('Raw Data'!D1628-'Raw Data'!E1628&gt;1, 'Raw Data'!AW1628, 0))</f>
        <v/>
      </c>
      <c r="AA1633">
        <f>IF(ISBLANK('Raw Data'!A1628), 0, IF(ABS('Raw Data'!D1628-'Raw Data'!E1628)&lt;2, 'Raw Data'!AX1628, 0))</f>
        <v/>
      </c>
      <c r="AB1633">
        <f>IF(ISBLANK('Raw Data'!D1628), 0, IF('Raw Data'!E1628-'Raw Data'!D1628&gt;1, 'Raw Data'!AY1628, 0))</f>
        <v/>
      </c>
      <c r="AC1633">
        <f>IF(ISBLANK('Raw Data'!D1628), 0, IF('Raw Data'!D1628-'Raw Data'!E1628&gt;2, 'Raw Data'!AZ1628, 0))</f>
        <v/>
      </c>
      <c r="AD1633">
        <f>IF(ISBLANK('Raw Data'!A1628), 0, IF(ABS('Raw Data'!D1628-'Raw Data'!E1628)&lt;3, 'Raw Data'!BA1628, 0))</f>
        <v/>
      </c>
      <c r="AE1633">
        <f>IF(ISBLANK('Raw Data'!D1628), 0, IF('Raw Data'!E1628-'Raw Data'!D1628&gt;2, 'Raw Data'!BB1628, 0))</f>
        <v/>
      </c>
      <c r="AF1633">
        <f>IF(ISBLANK('Raw Data'!D1628), 0, IF('Raw Data'!D1628-'Raw Data'!E1628&gt;3, 'Raw Data'!BC1628, 0))</f>
        <v/>
      </c>
      <c r="AG1633">
        <f>IF(ISBLANK('Raw Data'!A1628), 0, IF(ABS('Raw Data'!D1628-'Raw Data'!E1628)&lt;4, 'Raw Data'!BD1628, 0))</f>
        <v/>
      </c>
      <c r="AH1633">
        <f>IF(ISBLANK('Raw Data'!D1628), 0, IF('Raw Data'!E1628-'Raw Data'!D1628&gt;3, 'Raw Data'!BE1628, 0))</f>
        <v/>
      </c>
      <c r="AI1633">
        <f>IF(SUM('Raw Data'!D1628:E1628)&gt;'Raw Data'!F1628, 'Raw Data'!G1628, 0)</f>
        <v/>
      </c>
      <c r="AJ1633">
        <f>IF(ISBLANK('Raw Data'!D1628), 0, IF(SUM('Raw Data'!D1628:E1628)&lt;'Raw Data'!F1628, 'Raw Data'!H1628, 0))</f>
        <v/>
      </c>
      <c r="AK1633">
        <f>IF(ISBLANK('Raw Data'!A1628), 0, IF(AND('Raw Data'!D1628&lt;3, 'Raw Data'!E1628&lt;3, 'Raw Data'!F1628&lt;BB$2), 'Raw Data'!AF1628, 0))</f>
        <v/>
      </c>
      <c r="AL1633">
        <f>IF(ISBLANK('Raw Data'!A1628), 0, IF(AND('Raw Data'!D1628&lt;4, 'Raw Data'!E1628&lt;4, 'Raw Data'!F1628&lt;BB$2), 'Raw Data'!AI1628, 0))</f>
        <v/>
      </c>
      <c r="AM1633">
        <f>IF(ISBLANK('Raw Data'!A1628), 0, IF(AND('Raw Data'!D1628&lt;5, 'Raw Data'!E1628&lt;5, 'Raw Data'!F1628&lt;BB$2), 'Raw Data'!AL1628, 0))</f>
        <v/>
      </c>
      <c r="AN1633">
        <f>IF(ISBLANK('Raw Data'!A1628), 0, IF(AND('Raw Data'!D1628&lt;6, 'Raw Data'!E1628&lt;6, 'Raw Data'!F1628&lt;BB$2), 'Raw Data'!AO1628, 0))</f>
        <v/>
      </c>
      <c r="AO1633">
        <f>IF(ISBLANK('Raw Data'!A1628), 0, IF(AND('Raw Data'!I1628&lt;Analysis!$BC$2, 'Raw Data'!D1628-'Raw Data'!E1628&gt;1), 'Raw Data'!AW1628, IF(AND('Raw Data'!J1628&lt;Analysis!$BC$2, 'Raw Data'!E1628-'Raw Data'!D1628&gt;1), 'Raw Data'!AY1628, 0)))</f>
        <v/>
      </c>
      <c r="AP1633">
        <f>IF(ISBLANK('Raw Data'!A1628), 0, IF(AND('Raw Data'!I1628&lt;Analysis!$BC$2, 'Raw Data'!D1628-'Raw Data'!E1628&gt;2), 'Raw Data'!AZ1628, IF(AND('Raw Data'!J1628&lt;Analysis!$BC$2, 'Raw Data'!E1628-'Raw Data'!D1628&gt;2), 'Raw Data'!BB1628, 0)))</f>
        <v/>
      </c>
      <c r="AQ1633">
        <f>IF(ISBLANK('Raw Data'!A1628), 0, IF(AND('Raw Data'!I1628&lt;Analysis!$BC$2, 'Raw Data'!D1628-'Raw Data'!E1628&gt;3), 'Raw Data'!BC1628, IF(AND('Raw Data'!J1628&lt;Analysis!$BC$2, 'Raw Data'!E1628-'Raw Data'!D1628&gt;3), 'Raw Data'!BE1628, 0)))</f>
        <v/>
      </c>
      <c r="AR1633">
        <f>IF('Hidden Analysiss'!D1629=1,IF(ABS('Raw Data'!E1628-'Raw Data'!D1628)&lt;2,'Raw Data'!AX1628,0), 0)</f>
        <v/>
      </c>
      <c r="AS1633">
        <f>IF('Hidden Analysiss'!D1629=1,IF(ABS('Raw Data'!E1628-'Raw Data'!D1628)&lt;3,'Raw Data'!BA1628,0), 0)</f>
        <v/>
      </c>
      <c r="AT1633">
        <f>IF('Hidden Analysiss'!D1629=1,IF(ABS('Raw Data'!E1628-'Raw Data'!D1628)&lt;4,'Raw Data'!BD1628,0), 0)</f>
        <v/>
      </c>
      <c r="AU1633">
        <f>IF(AND('Hidden Analysiss'!E1629=1, ABS('Raw Data'!E1628-'Raw Data'!D1628)&lt;2), 'Raw Data'!AX1628, 0)</f>
        <v/>
      </c>
      <c r="AV1633">
        <f>IF(AND('Hidden Analysiss'!E1629=1, ABS('Raw Data'!E1628-'Raw Data'!D1628)&lt;3), 'Raw Data'!BA1628, 0)</f>
        <v/>
      </c>
      <c r="AW1633">
        <f>IF(AND('Hidden Analysiss'!E1629=1, ABS('Raw Data'!E1628-'Raw Data'!D1628)&lt;3), 'Raw Data'!BD1628, 0)</f>
        <v/>
      </c>
    </row>
    <row r="1634">
      <c r="A1634" s="1">
        <f>'Raw Data'!A1629</f>
        <v/>
      </c>
      <c r="B1634">
        <f>IF('Raw Data'!E1629&gt;'Raw Data'!D1629, 'Raw Data'!J1629, 0)</f>
        <v/>
      </c>
      <c r="C1634">
        <f>IF('Raw Data'!D1629&gt;'Raw Data'!E1629, 'Raw Data'!I1629, 0)</f>
        <v/>
      </c>
      <c r="D1634">
        <f>SUM(G1634:H1634)</f>
        <v/>
      </c>
      <c r="E1634">
        <f>IF(AND('Raw Data'!J1629&lt;'Raw Data'!I1629,'Raw Data'!E1629&gt;'Raw Data'!D1629,'Raw Data'!E1629-'Raw Data'!D1629&gt;3),'Raw Data'!N1629,IF(AND('Raw Data'!I1629&lt;'Raw Data'!J1629,'Raw Data'!D1629&gt;'Raw Data'!E1629,'Raw Data'!D1629-'Raw Data'!E1629&gt;3),'Raw Data'!M1629,0))</f>
        <v/>
      </c>
      <c r="F1634">
        <f>IF(AND('Raw Data'!J1629&lt;'Raw Data'!I1629,'Raw Data'!E1629&gt;'Raw Data'!D1629,'Raw Data'!E1629-'Raw Data'!D1629&lt;4),'Raw Data'!L1629,IF(AND('Raw Data'!I1629&lt;'Raw Data'!J1629,'Raw Data'!D1629&gt;'Raw Data'!E1629,'Raw Data'!D1629-'Raw Data'!E1629&lt;4),'Raw Data'!K1629,0))</f>
        <v/>
      </c>
      <c r="G1634">
        <f>IF(AND('Raw Data'!J1629&lt;'Raw Data'!I1629, 'Raw Data'!E1629&gt;'Raw Data'!D1629), 'Raw Data'!J1629, 0)</f>
        <v/>
      </c>
      <c r="H1634">
        <f>IF(AND('Raw Data'!J1629&gt;'Raw Data'!I1629, 'Raw Data'!E1629&lt;'Raw Data'!D1629), 'Raw Data'!I1629, 0)</f>
        <v/>
      </c>
      <c r="I1634">
        <f>SUM(J1634:K1634)</f>
        <v/>
      </c>
      <c r="J1634">
        <f>IF(AND('Raw Data'!J1629&gt;'Raw Data'!I1629, 'Raw Data'!E1629&gt;'Raw Data'!D1629), 'Raw Data'!J1629, 0)</f>
        <v/>
      </c>
      <c r="K1634">
        <f>IF(AND('Raw Data'!I1629&gt;'Raw Data'!J1629, 'Raw Data'!D1629&gt;'Raw Data'!E1629), 'Raw Data'!I1629, 0)</f>
        <v/>
      </c>
      <c r="L1634">
        <f>IF('Raw Data'!E1629-'Raw Data'!D1629&gt;3, 'Raw Data'!N1629, 0)</f>
        <v/>
      </c>
      <c r="M1634">
        <f>IF('Raw Data'!D1629-'Raw Data'!E1629&gt;3, 'Raw Data'!M1629, 0)</f>
        <v/>
      </c>
      <c r="N1634">
        <f>IF(ISBLANK('Raw Data'!D1629),0,IF(AND('Raw Data'!E1629&gt;'Raw Data'!D1629,'Raw Data'!E1629-'Raw Data'!D1629&gt;0,'Raw Data'!E1629-'Raw Data'!D1629&lt;4),'Raw Data'!L1629, 0))</f>
        <v/>
      </c>
      <c r="O1634">
        <f>IF(ISBLANK('Raw Data'!D1629),0,IF(AND('Raw Data'!E1629&gt;'Raw Data'!D1629,'Raw Data'!E1629-'Raw Data'!D1629&gt;0,'Raw Data'!D1629-'Raw Data'!E1629&lt;4),'Raw Data'!K1629, 0))</f>
        <v/>
      </c>
      <c r="P1634">
        <f>IF('Raw Data'!E1629-'Raw Data'!D1629&gt;3, 'Raw Data'!N1629, IF('Raw Data'!D1629-'Raw Data'!E1629&gt;3, 'Raw Data'!M1629, 0))</f>
        <v/>
      </c>
      <c r="Q1634">
        <f>IF(ISBLANK('Raw Data'!E1629),0,IF(AND('Raw Data'!E1629-'Raw Data'!D1629&lt;4,'Raw Data'!E1629-'Raw Data'!D1629&gt;0),'Raw Data'!L1629,IF(AND('Raw Data'!D1629&gt;'Raw Data'!E1629,'Raw Data'!D1629-'Raw Data'!E1629&gt;0),'Raw Data'!K1629,0)))</f>
        <v/>
      </c>
      <c r="R1634">
        <f>IF(ISBLANK('Raw Data'!K1629),0,IFERROR(IF(MATCH(SMALL('Raw Data'!K1629:N1629,1),L1634:O1634,0),SMALL('Raw Data'!K1629:N1629,1)),0))</f>
        <v/>
      </c>
      <c r="S1634">
        <f>IF(ISBLANK('Raw Data'!K1629),0,IFERROR(IF(MATCH(SMALL('Raw Data'!K1629:N1629,2),L1634:O1634,0),SMALL('Raw Data'!K1629:N1629,2)),0))</f>
        <v/>
      </c>
      <c r="T1634">
        <f>IF(ISBLANK('Raw Data'!K1629),0,IFERROR(IF(MATCH(SMALL('Raw Data'!K1629:N1629,3),L1634:O1634,0),SMALL('Raw Data'!K1629:N1629,3)),0))</f>
        <v/>
      </c>
      <c r="U1634">
        <f>IF(ISBLANK('Raw Data'!K1629),0,IFERROR(IF(MATCH(SMALL('Raw Data'!K1629:N1629,4),L1634:O1634,0),SMALL('Raw Data'!K1629:N1629,4)),0))</f>
        <v/>
      </c>
      <c r="V1634">
        <f>IF(AND('Raw Data'!D1629&lt;3, 'Raw Data'!E1629&lt;3, 'Raw Data'!A1629&gt;0), 'Raw Data'!AF1629, 0)</f>
        <v/>
      </c>
      <c r="W1634">
        <f>IF(AND('Raw Data'!D1629&lt;4, 'Raw Data'!E1629&lt;4, 'Raw Data'!A1629&gt;0), 'Raw Data'!AI1629, 0)</f>
        <v/>
      </c>
      <c r="X1634">
        <f>IF(AND('Raw Data'!D1629&lt;5, 'Raw Data'!E1629&lt;5, 'Raw Data'!A1629&gt;0), 'Raw Data'!AL1629, 0)</f>
        <v/>
      </c>
      <c r="Y1634">
        <f>IF(AND('Raw Data'!D1629&lt;6, 'Raw Data'!E1629&lt;6, 'Raw Data'!A1629&gt;0), 'Raw Data'!AO1629, 0)</f>
        <v/>
      </c>
      <c r="Z1634">
        <f>IF(ISBLANK('Raw Data'!D1629), 0, IF('Raw Data'!D1629-'Raw Data'!E1629&gt;1, 'Raw Data'!AW1629, 0))</f>
        <v/>
      </c>
      <c r="AA1634">
        <f>IF(ISBLANK('Raw Data'!A1629), 0, IF(ABS('Raw Data'!D1629-'Raw Data'!E1629)&lt;2, 'Raw Data'!AX1629, 0))</f>
        <v/>
      </c>
      <c r="AB1634">
        <f>IF(ISBLANK('Raw Data'!D1629), 0, IF('Raw Data'!E1629-'Raw Data'!D1629&gt;1, 'Raw Data'!AY1629, 0))</f>
        <v/>
      </c>
      <c r="AC1634">
        <f>IF(ISBLANK('Raw Data'!D1629), 0, IF('Raw Data'!D1629-'Raw Data'!E1629&gt;2, 'Raw Data'!AZ1629, 0))</f>
        <v/>
      </c>
      <c r="AD1634">
        <f>IF(ISBLANK('Raw Data'!A1629), 0, IF(ABS('Raw Data'!D1629-'Raw Data'!E1629)&lt;3, 'Raw Data'!BA1629, 0))</f>
        <v/>
      </c>
      <c r="AE1634">
        <f>IF(ISBLANK('Raw Data'!D1629), 0, IF('Raw Data'!E1629-'Raw Data'!D1629&gt;2, 'Raw Data'!BB1629, 0))</f>
        <v/>
      </c>
      <c r="AF1634">
        <f>IF(ISBLANK('Raw Data'!D1629), 0, IF('Raw Data'!D1629-'Raw Data'!E1629&gt;3, 'Raw Data'!BC1629, 0))</f>
        <v/>
      </c>
      <c r="AG1634">
        <f>IF(ISBLANK('Raw Data'!A1629), 0, IF(ABS('Raw Data'!D1629-'Raw Data'!E1629)&lt;4, 'Raw Data'!BD1629, 0))</f>
        <v/>
      </c>
      <c r="AH1634">
        <f>IF(ISBLANK('Raw Data'!D1629), 0, IF('Raw Data'!E1629-'Raw Data'!D1629&gt;3, 'Raw Data'!BE1629, 0))</f>
        <v/>
      </c>
      <c r="AI1634">
        <f>IF(SUM('Raw Data'!D1629:E1629)&gt;'Raw Data'!F1629, 'Raw Data'!G1629, 0)</f>
        <v/>
      </c>
      <c r="AJ1634">
        <f>IF(ISBLANK('Raw Data'!D1629), 0, IF(SUM('Raw Data'!D1629:E1629)&lt;'Raw Data'!F1629, 'Raw Data'!H1629, 0))</f>
        <v/>
      </c>
      <c r="AK1634">
        <f>IF(ISBLANK('Raw Data'!A1629), 0, IF(AND('Raw Data'!D1629&lt;3, 'Raw Data'!E1629&lt;3, 'Raw Data'!F1629&lt;BB$2), 'Raw Data'!AF1629, 0))</f>
        <v/>
      </c>
      <c r="AL1634">
        <f>IF(ISBLANK('Raw Data'!A1629), 0, IF(AND('Raw Data'!D1629&lt;4, 'Raw Data'!E1629&lt;4, 'Raw Data'!F1629&lt;BB$2), 'Raw Data'!AI1629, 0))</f>
        <v/>
      </c>
      <c r="AM1634">
        <f>IF(ISBLANK('Raw Data'!A1629), 0, IF(AND('Raw Data'!D1629&lt;5, 'Raw Data'!E1629&lt;5, 'Raw Data'!F1629&lt;BB$2), 'Raw Data'!AL1629, 0))</f>
        <v/>
      </c>
      <c r="AN1634">
        <f>IF(ISBLANK('Raw Data'!A1629), 0, IF(AND('Raw Data'!D1629&lt;6, 'Raw Data'!E1629&lt;6, 'Raw Data'!F1629&lt;BB$2), 'Raw Data'!AO1629, 0))</f>
        <v/>
      </c>
      <c r="AO1634">
        <f>IF(ISBLANK('Raw Data'!A1629), 0, IF(AND('Raw Data'!I1629&lt;Analysis!$BC$2, 'Raw Data'!D1629-'Raw Data'!E1629&gt;1), 'Raw Data'!AW1629, IF(AND('Raw Data'!J1629&lt;Analysis!$BC$2, 'Raw Data'!E1629-'Raw Data'!D1629&gt;1), 'Raw Data'!AY1629, 0)))</f>
        <v/>
      </c>
      <c r="AP1634">
        <f>IF(ISBLANK('Raw Data'!A1629), 0, IF(AND('Raw Data'!I1629&lt;Analysis!$BC$2, 'Raw Data'!D1629-'Raw Data'!E1629&gt;2), 'Raw Data'!AZ1629, IF(AND('Raw Data'!J1629&lt;Analysis!$BC$2, 'Raw Data'!E1629-'Raw Data'!D1629&gt;2), 'Raw Data'!BB1629, 0)))</f>
        <v/>
      </c>
      <c r="AQ1634">
        <f>IF(ISBLANK('Raw Data'!A1629), 0, IF(AND('Raw Data'!I1629&lt;Analysis!$BC$2, 'Raw Data'!D1629-'Raw Data'!E1629&gt;3), 'Raw Data'!BC1629, IF(AND('Raw Data'!J1629&lt;Analysis!$BC$2, 'Raw Data'!E1629-'Raw Data'!D1629&gt;3), 'Raw Data'!BE1629, 0)))</f>
        <v/>
      </c>
      <c r="AR1634">
        <f>IF('Hidden Analysiss'!D1630=1,IF(ABS('Raw Data'!E1629-'Raw Data'!D1629)&lt;2,'Raw Data'!AX1629,0), 0)</f>
        <v/>
      </c>
      <c r="AS1634">
        <f>IF('Hidden Analysiss'!D1630=1,IF(ABS('Raw Data'!E1629-'Raw Data'!D1629)&lt;3,'Raw Data'!BA1629,0), 0)</f>
        <v/>
      </c>
      <c r="AT1634">
        <f>IF('Hidden Analysiss'!D1630=1,IF(ABS('Raw Data'!E1629-'Raw Data'!D1629)&lt;4,'Raw Data'!BD1629,0), 0)</f>
        <v/>
      </c>
      <c r="AU1634">
        <f>IF(AND('Hidden Analysiss'!E1630=1, ABS('Raw Data'!E1629-'Raw Data'!D1629)&lt;2), 'Raw Data'!AX1629, 0)</f>
        <v/>
      </c>
      <c r="AV1634">
        <f>IF(AND('Hidden Analysiss'!E1630=1, ABS('Raw Data'!E1629-'Raw Data'!D1629)&lt;3), 'Raw Data'!BA1629, 0)</f>
        <v/>
      </c>
      <c r="AW1634">
        <f>IF(AND('Hidden Analysiss'!E1630=1, ABS('Raw Data'!E1629-'Raw Data'!D1629)&lt;3), 'Raw Data'!BD1629, 0)</f>
        <v/>
      </c>
    </row>
    <row r="1635">
      <c r="A1635" s="1">
        <f>'Raw Data'!A1630</f>
        <v/>
      </c>
      <c r="B1635">
        <f>IF('Raw Data'!E1630&gt;'Raw Data'!D1630, 'Raw Data'!J1630, 0)</f>
        <v/>
      </c>
      <c r="C1635">
        <f>IF('Raw Data'!D1630&gt;'Raw Data'!E1630, 'Raw Data'!I1630, 0)</f>
        <v/>
      </c>
      <c r="D1635">
        <f>SUM(G1635:H1635)</f>
        <v/>
      </c>
      <c r="E1635">
        <f>IF(AND('Raw Data'!J1630&lt;'Raw Data'!I1630,'Raw Data'!E1630&gt;'Raw Data'!D1630,'Raw Data'!E1630-'Raw Data'!D1630&gt;3),'Raw Data'!N1630,IF(AND('Raw Data'!I1630&lt;'Raw Data'!J1630,'Raw Data'!D1630&gt;'Raw Data'!E1630,'Raw Data'!D1630-'Raw Data'!E1630&gt;3),'Raw Data'!M1630,0))</f>
        <v/>
      </c>
      <c r="F1635">
        <f>IF(AND('Raw Data'!J1630&lt;'Raw Data'!I1630,'Raw Data'!E1630&gt;'Raw Data'!D1630,'Raw Data'!E1630-'Raw Data'!D1630&lt;4),'Raw Data'!L1630,IF(AND('Raw Data'!I1630&lt;'Raw Data'!J1630,'Raw Data'!D1630&gt;'Raw Data'!E1630,'Raw Data'!D1630-'Raw Data'!E1630&lt;4),'Raw Data'!K1630,0))</f>
        <v/>
      </c>
      <c r="G1635">
        <f>IF(AND('Raw Data'!J1630&lt;'Raw Data'!I1630, 'Raw Data'!E1630&gt;'Raw Data'!D1630), 'Raw Data'!J1630, 0)</f>
        <v/>
      </c>
      <c r="H1635">
        <f>IF(AND('Raw Data'!J1630&gt;'Raw Data'!I1630, 'Raw Data'!E1630&lt;'Raw Data'!D1630), 'Raw Data'!I1630, 0)</f>
        <v/>
      </c>
      <c r="I1635">
        <f>SUM(J1635:K1635)</f>
        <v/>
      </c>
      <c r="J1635">
        <f>IF(AND('Raw Data'!J1630&gt;'Raw Data'!I1630, 'Raw Data'!E1630&gt;'Raw Data'!D1630), 'Raw Data'!J1630, 0)</f>
        <v/>
      </c>
      <c r="K1635">
        <f>IF(AND('Raw Data'!I1630&gt;'Raw Data'!J1630, 'Raw Data'!D1630&gt;'Raw Data'!E1630), 'Raw Data'!I1630, 0)</f>
        <v/>
      </c>
      <c r="L1635">
        <f>IF('Raw Data'!E1630-'Raw Data'!D1630&gt;3, 'Raw Data'!N1630, 0)</f>
        <v/>
      </c>
      <c r="M1635">
        <f>IF('Raw Data'!D1630-'Raw Data'!E1630&gt;3, 'Raw Data'!M1630, 0)</f>
        <v/>
      </c>
      <c r="N1635">
        <f>IF(ISBLANK('Raw Data'!D1630),0,IF(AND('Raw Data'!E1630&gt;'Raw Data'!D1630,'Raw Data'!E1630-'Raw Data'!D1630&gt;0,'Raw Data'!E1630-'Raw Data'!D1630&lt;4),'Raw Data'!L1630, 0))</f>
        <v/>
      </c>
      <c r="O1635">
        <f>IF(ISBLANK('Raw Data'!D1630),0,IF(AND('Raw Data'!E1630&gt;'Raw Data'!D1630,'Raw Data'!E1630-'Raw Data'!D1630&gt;0,'Raw Data'!D1630-'Raw Data'!E1630&lt;4),'Raw Data'!K1630, 0))</f>
        <v/>
      </c>
      <c r="P1635">
        <f>IF('Raw Data'!E1630-'Raw Data'!D1630&gt;3, 'Raw Data'!N1630, IF('Raw Data'!D1630-'Raw Data'!E1630&gt;3, 'Raw Data'!M1630, 0))</f>
        <v/>
      </c>
      <c r="Q1635">
        <f>IF(ISBLANK('Raw Data'!E1630),0,IF(AND('Raw Data'!E1630-'Raw Data'!D1630&lt;4,'Raw Data'!E1630-'Raw Data'!D1630&gt;0),'Raw Data'!L1630,IF(AND('Raw Data'!D1630&gt;'Raw Data'!E1630,'Raw Data'!D1630-'Raw Data'!E1630&gt;0),'Raw Data'!K1630,0)))</f>
        <v/>
      </c>
      <c r="R1635">
        <f>IF(ISBLANK('Raw Data'!K1630),0,IFERROR(IF(MATCH(SMALL('Raw Data'!K1630:N1630,1),L1635:O1635,0),SMALL('Raw Data'!K1630:N1630,1)),0))</f>
        <v/>
      </c>
      <c r="S1635">
        <f>IF(ISBLANK('Raw Data'!K1630),0,IFERROR(IF(MATCH(SMALL('Raw Data'!K1630:N1630,2),L1635:O1635,0),SMALL('Raw Data'!K1630:N1630,2)),0))</f>
        <v/>
      </c>
      <c r="T1635">
        <f>IF(ISBLANK('Raw Data'!K1630),0,IFERROR(IF(MATCH(SMALL('Raw Data'!K1630:N1630,3),L1635:O1635,0),SMALL('Raw Data'!K1630:N1630,3)),0))</f>
        <v/>
      </c>
      <c r="U1635">
        <f>IF(ISBLANK('Raw Data'!K1630),0,IFERROR(IF(MATCH(SMALL('Raw Data'!K1630:N1630,4),L1635:O1635,0),SMALL('Raw Data'!K1630:N1630,4)),0))</f>
        <v/>
      </c>
      <c r="V1635">
        <f>IF(AND('Raw Data'!D1630&lt;3, 'Raw Data'!E1630&lt;3, 'Raw Data'!A1630&gt;0), 'Raw Data'!AF1630, 0)</f>
        <v/>
      </c>
      <c r="W1635">
        <f>IF(AND('Raw Data'!D1630&lt;4, 'Raw Data'!E1630&lt;4, 'Raw Data'!A1630&gt;0), 'Raw Data'!AI1630, 0)</f>
        <v/>
      </c>
      <c r="X1635">
        <f>IF(AND('Raw Data'!D1630&lt;5, 'Raw Data'!E1630&lt;5, 'Raw Data'!A1630&gt;0), 'Raw Data'!AL1630, 0)</f>
        <v/>
      </c>
      <c r="Y1635">
        <f>IF(AND('Raw Data'!D1630&lt;6, 'Raw Data'!E1630&lt;6, 'Raw Data'!A1630&gt;0), 'Raw Data'!AO1630, 0)</f>
        <v/>
      </c>
      <c r="Z1635">
        <f>IF(ISBLANK('Raw Data'!D1630), 0, IF('Raw Data'!D1630-'Raw Data'!E1630&gt;1, 'Raw Data'!AW1630, 0))</f>
        <v/>
      </c>
      <c r="AA1635">
        <f>IF(ISBLANK('Raw Data'!A1630), 0, IF(ABS('Raw Data'!D1630-'Raw Data'!E1630)&lt;2, 'Raw Data'!AX1630, 0))</f>
        <v/>
      </c>
      <c r="AB1635">
        <f>IF(ISBLANK('Raw Data'!D1630), 0, IF('Raw Data'!E1630-'Raw Data'!D1630&gt;1, 'Raw Data'!AY1630, 0))</f>
        <v/>
      </c>
      <c r="AC1635">
        <f>IF(ISBLANK('Raw Data'!D1630), 0, IF('Raw Data'!D1630-'Raw Data'!E1630&gt;2, 'Raw Data'!AZ1630, 0))</f>
        <v/>
      </c>
      <c r="AD1635">
        <f>IF(ISBLANK('Raw Data'!A1630), 0, IF(ABS('Raw Data'!D1630-'Raw Data'!E1630)&lt;3, 'Raw Data'!BA1630, 0))</f>
        <v/>
      </c>
      <c r="AE1635">
        <f>IF(ISBLANK('Raw Data'!D1630), 0, IF('Raw Data'!E1630-'Raw Data'!D1630&gt;2, 'Raw Data'!BB1630, 0))</f>
        <v/>
      </c>
      <c r="AF1635">
        <f>IF(ISBLANK('Raw Data'!D1630), 0, IF('Raw Data'!D1630-'Raw Data'!E1630&gt;3, 'Raw Data'!BC1630, 0))</f>
        <v/>
      </c>
      <c r="AG1635">
        <f>IF(ISBLANK('Raw Data'!A1630), 0, IF(ABS('Raw Data'!D1630-'Raw Data'!E1630)&lt;4, 'Raw Data'!BD1630, 0))</f>
        <v/>
      </c>
      <c r="AH1635">
        <f>IF(ISBLANK('Raw Data'!D1630), 0, IF('Raw Data'!E1630-'Raw Data'!D1630&gt;3, 'Raw Data'!BE1630, 0))</f>
        <v/>
      </c>
      <c r="AI1635">
        <f>IF(SUM('Raw Data'!D1630:E1630)&gt;'Raw Data'!F1630, 'Raw Data'!G1630, 0)</f>
        <v/>
      </c>
      <c r="AJ1635">
        <f>IF(ISBLANK('Raw Data'!D1630), 0, IF(SUM('Raw Data'!D1630:E1630)&lt;'Raw Data'!F1630, 'Raw Data'!H1630, 0))</f>
        <v/>
      </c>
      <c r="AK1635">
        <f>IF(ISBLANK('Raw Data'!A1630), 0, IF(AND('Raw Data'!D1630&lt;3, 'Raw Data'!E1630&lt;3, 'Raw Data'!F1630&lt;BB$2), 'Raw Data'!AF1630, 0))</f>
        <v/>
      </c>
      <c r="AL1635">
        <f>IF(ISBLANK('Raw Data'!A1630), 0, IF(AND('Raw Data'!D1630&lt;4, 'Raw Data'!E1630&lt;4, 'Raw Data'!F1630&lt;BB$2), 'Raw Data'!AI1630, 0))</f>
        <v/>
      </c>
      <c r="AM1635">
        <f>IF(ISBLANK('Raw Data'!A1630), 0, IF(AND('Raw Data'!D1630&lt;5, 'Raw Data'!E1630&lt;5, 'Raw Data'!F1630&lt;BB$2), 'Raw Data'!AL1630, 0))</f>
        <v/>
      </c>
      <c r="AN1635">
        <f>IF(ISBLANK('Raw Data'!A1630), 0, IF(AND('Raw Data'!D1630&lt;6, 'Raw Data'!E1630&lt;6, 'Raw Data'!F1630&lt;BB$2), 'Raw Data'!AO1630, 0))</f>
        <v/>
      </c>
      <c r="AO1635">
        <f>IF(ISBLANK('Raw Data'!A1630), 0, IF(AND('Raw Data'!I1630&lt;Analysis!$BC$2, 'Raw Data'!D1630-'Raw Data'!E1630&gt;1), 'Raw Data'!AW1630, IF(AND('Raw Data'!J1630&lt;Analysis!$BC$2, 'Raw Data'!E1630-'Raw Data'!D1630&gt;1), 'Raw Data'!AY1630, 0)))</f>
        <v/>
      </c>
      <c r="AP1635">
        <f>IF(ISBLANK('Raw Data'!A1630), 0, IF(AND('Raw Data'!I1630&lt;Analysis!$BC$2, 'Raw Data'!D1630-'Raw Data'!E1630&gt;2), 'Raw Data'!AZ1630, IF(AND('Raw Data'!J1630&lt;Analysis!$BC$2, 'Raw Data'!E1630-'Raw Data'!D1630&gt;2), 'Raw Data'!BB1630, 0)))</f>
        <v/>
      </c>
      <c r="AQ1635">
        <f>IF(ISBLANK('Raw Data'!A1630), 0, IF(AND('Raw Data'!I1630&lt;Analysis!$BC$2, 'Raw Data'!D1630-'Raw Data'!E1630&gt;3), 'Raw Data'!BC1630, IF(AND('Raw Data'!J1630&lt;Analysis!$BC$2, 'Raw Data'!E1630-'Raw Data'!D1630&gt;3), 'Raw Data'!BE1630, 0)))</f>
        <v/>
      </c>
      <c r="AR1635">
        <f>IF('Hidden Analysiss'!D1631=1,IF(ABS('Raw Data'!E1630-'Raw Data'!D1630)&lt;2,'Raw Data'!AX1630,0), 0)</f>
        <v/>
      </c>
      <c r="AS1635">
        <f>IF('Hidden Analysiss'!D1631=1,IF(ABS('Raw Data'!E1630-'Raw Data'!D1630)&lt;3,'Raw Data'!BA1630,0), 0)</f>
        <v/>
      </c>
      <c r="AT1635">
        <f>IF('Hidden Analysiss'!D1631=1,IF(ABS('Raw Data'!E1630-'Raw Data'!D1630)&lt;4,'Raw Data'!BD1630,0), 0)</f>
        <v/>
      </c>
      <c r="AU1635">
        <f>IF(AND('Hidden Analysiss'!E1631=1, ABS('Raw Data'!E1630-'Raw Data'!D1630)&lt;2), 'Raw Data'!AX1630, 0)</f>
        <v/>
      </c>
      <c r="AV1635">
        <f>IF(AND('Hidden Analysiss'!E1631=1, ABS('Raw Data'!E1630-'Raw Data'!D1630)&lt;3), 'Raw Data'!BA1630, 0)</f>
        <v/>
      </c>
      <c r="AW1635">
        <f>IF(AND('Hidden Analysiss'!E1631=1, ABS('Raw Data'!E1630-'Raw Data'!D1630)&lt;3), 'Raw Data'!BD1630, 0)</f>
        <v/>
      </c>
    </row>
    <row r="1636">
      <c r="A1636" s="1">
        <f>'Raw Data'!A1631</f>
        <v/>
      </c>
      <c r="B1636">
        <f>IF('Raw Data'!E1631&gt;'Raw Data'!D1631, 'Raw Data'!J1631, 0)</f>
        <v/>
      </c>
      <c r="C1636">
        <f>IF('Raw Data'!D1631&gt;'Raw Data'!E1631, 'Raw Data'!I1631, 0)</f>
        <v/>
      </c>
      <c r="D1636">
        <f>SUM(G1636:H1636)</f>
        <v/>
      </c>
      <c r="E1636">
        <f>IF(AND('Raw Data'!J1631&lt;'Raw Data'!I1631,'Raw Data'!E1631&gt;'Raw Data'!D1631,'Raw Data'!E1631-'Raw Data'!D1631&gt;3),'Raw Data'!N1631,IF(AND('Raw Data'!I1631&lt;'Raw Data'!J1631,'Raw Data'!D1631&gt;'Raw Data'!E1631,'Raw Data'!D1631-'Raw Data'!E1631&gt;3),'Raw Data'!M1631,0))</f>
        <v/>
      </c>
      <c r="F1636">
        <f>IF(AND('Raw Data'!J1631&lt;'Raw Data'!I1631,'Raw Data'!E1631&gt;'Raw Data'!D1631,'Raw Data'!E1631-'Raw Data'!D1631&lt;4),'Raw Data'!L1631,IF(AND('Raw Data'!I1631&lt;'Raw Data'!J1631,'Raw Data'!D1631&gt;'Raw Data'!E1631,'Raw Data'!D1631-'Raw Data'!E1631&lt;4),'Raw Data'!K1631,0))</f>
        <v/>
      </c>
      <c r="G1636">
        <f>IF(AND('Raw Data'!J1631&lt;'Raw Data'!I1631, 'Raw Data'!E1631&gt;'Raw Data'!D1631), 'Raw Data'!J1631, 0)</f>
        <v/>
      </c>
      <c r="H1636">
        <f>IF(AND('Raw Data'!J1631&gt;'Raw Data'!I1631, 'Raw Data'!E1631&lt;'Raw Data'!D1631), 'Raw Data'!I1631, 0)</f>
        <v/>
      </c>
      <c r="I1636">
        <f>SUM(J1636:K1636)</f>
        <v/>
      </c>
      <c r="J1636">
        <f>IF(AND('Raw Data'!J1631&gt;'Raw Data'!I1631, 'Raw Data'!E1631&gt;'Raw Data'!D1631), 'Raw Data'!J1631, 0)</f>
        <v/>
      </c>
      <c r="K1636">
        <f>IF(AND('Raw Data'!I1631&gt;'Raw Data'!J1631, 'Raw Data'!D1631&gt;'Raw Data'!E1631), 'Raw Data'!I1631, 0)</f>
        <v/>
      </c>
      <c r="L1636">
        <f>IF('Raw Data'!E1631-'Raw Data'!D1631&gt;3, 'Raw Data'!N1631, 0)</f>
        <v/>
      </c>
      <c r="M1636">
        <f>IF('Raw Data'!D1631-'Raw Data'!E1631&gt;3, 'Raw Data'!M1631, 0)</f>
        <v/>
      </c>
      <c r="N1636">
        <f>IF(ISBLANK('Raw Data'!D1631),0,IF(AND('Raw Data'!E1631&gt;'Raw Data'!D1631,'Raw Data'!E1631-'Raw Data'!D1631&gt;0,'Raw Data'!E1631-'Raw Data'!D1631&lt;4),'Raw Data'!L1631, 0))</f>
        <v/>
      </c>
      <c r="O1636">
        <f>IF(ISBLANK('Raw Data'!D1631),0,IF(AND('Raw Data'!E1631&gt;'Raw Data'!D1631,'Raw Data'!E1631-'Raw Data'!D1631&gt;0,'Raw Data'!D1631-'Raw Data'!E1631&lt;4),'Raw Data'!K1631, 0))</f>
        <v/>
      </c>
      <c r="P1636">
        <f>IF('Raw Data'!E1631-'Raw Data'!D1631&gt;3, 'Raw Data'!N1631, IF('Raw Data'!D1631-'Raw Data'!E1631&gt;3, 'Raw Data'!M1631, 0))</f>
        <v/>
      </c>
      <c r="Q1636">
        <f>IF(ISBLANK('Raw Data'!E1631),0,IF(AND('Raw Data'!E1631-'Raw Data'!D1631&lt;4,'Raw Data'!E1631-'Raw Data'!D1631&gt;0),'Raw Data'!L1631,IF(AND('Raw Data'!D1631&gt;'Raw Data'!E1631,'Raw Data'!D1631-'Raw Data'!E1631&gt;0),'Raw Data'!K1631,0)))</f>
        <v/>
      </c>
      <c r="R1636">
        <f>IF(ISBLANK('Raw Data'!K1631),0,IFERROR(IF(MATCH(SMALL('Raw Data'!K1631:N1631,1),L1636:O1636,0),SMALL('Raw Data'!K1631:N1631,1)),0))</f>
        <v/>
      </c>
      <c r="S1636">
        <f>IF(ISBLANK('Raw Data'!K1631),0,IFERROR(IF(MATCH(SMALL('Raw Data'!K1631:N1631,2),L1636:O1636,0),SMALL('Raw Data'!K1631:N1631,2)),0))</f>
        <v/>
      </c>
      <c r="T1636">
        <f>IF(ISBLANK('Raw Data'!K1631),0,IFERROR(IF(MATCH(SMALL('Raw Data'!K1631:N1631,3),L1636:O1636,0),SMALL('Raw Data'!K1631:N1631,3)),0))</f>
        <v/>
      </c>
      <c r="U1636">
        <f>IF(ISBLANK('Raw Data'!K1631),0,IFERROR(IF(MATCH(SMALL('Raw Data'!K1631:N1631,4),L1636:O1636,0),SMALL('Raw Data'!K1631:N1631,4)),0))</f>
        <v/>
      </c>
      <c r="V1636">
        <f>IF(AND('Raw Data'!D1631&lt;3, 'Raw Data'!E1631&lt;3, 'Raw Data'!A1631&gt;0), 'Raw Data'!AF1631, 0)</f>
        <v/>
      </c>
      <c r="W1636">
        <f>IF(AND('Raw Data'!D1631&lt;4, 'Raw Data'!E1631&lt;4, 'Raw Data'!A1631&gt;0), 'Raw Data'!AI1631, 0)</f>
        <v/>
      </c>
      <c r="X1636">
        <f>IF(AND('Raw Data'!D1631&lt;5, 'Raw Data'!E1631&lt;5, 'Raw Data'!A1631&gt;0), 'Raw Data'!AL1631, 0)</f>
        <v/>
      </c>
      <c r="Y1636">
        <f>IF(AND('Raw Data'!D1631&lt;6, 'Raw Data'!E1631&lt;6, 'Raw Data'!A1631&gt;0), 'Raw Data'!AO1631, 0)</f>
        <v/>
      </c>
      <c r="Z1636">
        <f>IF(ISBLANK('Raw Data'!D1631), 0, IF('Raw Data'!D1631-'Raw Data'!E1631&gt;1, 'Raw Data'!AW1631, 0))</f>
        <v/>
      </c>
      <c r="AA1636">
        <f>IF(ISBLANK('Raw Data'!A1631), 0, IF(ABS('Raw Data'!D1631-'Raw Data'!E1631)&lt;2, 'Raw Data'!AX1631, 0))</f>
        <v/>
      </c>
      <c r="AB1636">
        <f>IF(ISBLANK('Raw Data'!D1631), 0, IF('Raw Data'!E1631-'Raw Data'!D1631&gt;1, 'Raw Data'!AY1631, 0))</f>
        <v/>
      </c>
      <c r="AC1636">
        <f>IF(ISBLANK('Raw Data'!D1631), 0, IF('Raw Data'!D1631-'Raw Data'!E1631&gt;2, 'Raw Data'!AZ1631, 0))</f>
        <v/>
      </c>
      <c r="AD1636">
        <f>IF(ISBLANK('Raw Data'!A1631), 0, IF(ABS('Raw Data'!D1631-'Raw Data'!E1631)&lt;3, 'Raw Data'!BA1631, 0))</f>
        <v/>
      </c>
      <c r="AE1636">
        <f>IF(ISBLANK('Raw Data'!D1631), 0, IF('Raw Data'!E1631-'Raw Data'!D1631&gt;2, 'Raw Data'!BB1631, 0))</f>
        <v/>
      </c>
      <c r="AF1636">
        <f>IF(ISBLANK('Raw Data'!D1631), 0, IF('Raw Data'!D1631-'Raw Data'!E1631&gt;3, 'Raw Data'!BC1631, 0))</f>
        <v/>
      </c>
      <c r="AG1636">
        <f>IF(ISBLANK('Raw Data'!A1631), 0, IF(ABS('Raw Data'!D1631-'Raw Data'!E1631)&lt;4, 'Raw Data'!BD1631, 0))</f>
        <v/>
      </c>
      <c r="AH1636">
        <f>IF(ISBLANK('Raw Data'!D1631), 0, IF('Raw Data'!E1631-'Raw Data'!D1631&gt;3, 'Raw Data'!BE1631, 0))</f>
        <v/>
      </c>
      <c r="AI1636">
        <f>IF(SUM('Raw Data'!D1631:E1631)&gt;'Raw Data'!F1631, 'Raw Data'!G1631, 0)</f>
        <v/>
      </c>
      <c r="AJ1636">
        <f>IF(ISBLANK('Raw Data'!D1631), 0, IF(SUM('Raw Data'!D1631:E1631)&lt;'Raw Data'!F1631, 'Raw Data'!H1631, 0))</f>
        <v/>
      </c>
      <c r="AK1636">
        <f>IF(ISBLANK('Raw Data'!A1631), 0, IF(AND('Raw Data'!D1631&lt;3, 'Raw Data'!E1631&lt;3, 'Raw Data'!F1631&lt;BB$2), 'Raw Data'!AF1631, 0))</f>
        <v/>
      </c>
      <c r="AL1636">
        <f>IF(ISBLANK('Raw Data'!A1631), 0, IF(AND('Raw Data'!D1631&lt;4, 'Raw Data'!E1631&lt;4, 'Raw Data'!F1631&lt;BB$2), 'Raw Data'!AI1631, 0))</f>
        <v/>
      </c>
      <c r="AM1636">
        <f>IF(ISBLANK('Raw Data'!A1631), 0, IF(AND('Raw Data'!D1631&lt;5, 'Raw Data'!E1631&lt;5, 'Raw Data'!F1631&lt;BB$2), 'Raw Data'!AL1631, 0))</f>
        <v/>
      </c>
      <c r="AN1636">
        <f>IF(ISBLANK('Raw Data'!A1631), 0, IF(AND('Raw Data'!D1631&lt;6, 'Raw Data'!E1631&lt;6, 'Raw Data'!F1631&lt;BB$2), 'Raw Data'!AO1631, 0))</f>
        <v/>
      </c>
      <c r="AO1636">
        <f>IF(ISBLANK('Raw Data'!A1631), 0, IF(AND('Raw Data'!I1631&lt;Analysis!$BC$2, 'Raw Data'!D1631-'Raw Data'!E1631&gt;1), 'Raw Data'!AW1631, IF(AND('Raw Data'!J1631&lt;Analysis!$BC$2, 'Raw Data'!E1631-'Raw Data'!D1631&gt;1), 'Raw Data'!AY1631, 0)))</f>
        <v/>
      </c>
      <c r="AP1636">
        <f>IF(ISBLANK('Raw Data'!A1631), 0, IF(AND('Raw Data'!I1631&lt;Analysis!$BC$2, 'Raw Data'!D1631-'Raw Data'!E1631&gt;2), 'Raw Data'!AZ1631, IF(AND('Raw Data'!J1631&lt;Analysis!$BC$2, 'Raw Data'!E1631-'Raw Data'!D1631&gt;2), 'Raw Data'!BB1631, 0)))</f>
        <v/>
      </c>
      <c r="AQ1636">
        <f>IF(ISBLANK('Raw Data'!A1631), 0, IF(AND('Raw Data'!I1631&lt;Analysis!$BC$2, 'Raw Data'!D1631-'Raw Data'!E1631&gt;3), 'Raw Data'!BC1631, IF(AND('Raw Data'!J1631&lt;Analysis!$BC$2, 'Raw Data'!E1631-'Raw Data'!D1631&gt;3), 'Raw Data'!BE1631, 0)))</f>
        <v/>
      </c>
      <c r="AR1636">
        <f>IF('Hidden Analysiss'!D1632=1,IF(ABS('Raw Data'!E1631-'Raw Data'!D1631)&lt;2,'Raw Data'!AX1631,0), 0)</f>
        <v/>
      </c>
      <c r="AS1636">
        <f>IF('Hidden Analysiss'!D1632=1,IF(ABS('Raw Data'!E1631-'Raw Data'!D1631)&lt;3,'Raw Data'!BA1631,0), 0)</f>
        <v/>
      </c>
      <c r="AT1636">
        <f>IF('Hidden Analysiss'!D1632=1,IF(ABS('Raw Data'!E1631-'Raw Data'!D1631)&lt;4,'Raw Data'!BD1631,0), 0)</f>
        <v/>
      </c>
      <c r="AU1636">
        <f>IF(AND('Hidden Analysiss'!E1632=1, ABS('Raw Data'!E1631-'Raw Data'!D1631)&lt;2), 'Raw Data'!AX1631, 0)</f>
        <v/>
      </c>
      <c r="AV1636">
        <f>IF(AND('Hidden Analysiss'!E1632=1, ABS('Raw Data'!E1631-'Raw Data'!D1631)&lt;3), 'Raw Data'!BA1631, 0)</f>
        <v/>
      </c>
      <c r="AW1636">
        <f>IF(AND('Hidden Analysiss'!E1632=1, ABS('Raw Data'!E1631-'Raw Data'!D1631)&lt;3), 'Raw Data'!BD1631, 0)</f>
        <v/>
      </c>
    </row>
    <row r="1637">
      <c r="A1637" s="1">
        <f>'Raw Data'!A1632</f>
        <v/>
      </c>
      <c r="B1637">
        <f>IF('Raw Data'!E1632&gt;'Raw Data'!D1632, 'Raw Data'!J1632, 0)</f>
        <v/>
      </c>
      <c r="C1637">
        <f>IF('Raw Data'!D1632&gt;'Raw Data'!E1632, 'Raw Data'!I1632, 0)</f>
        <v/>
      </c>
      <c r="D1637">
        <f>SUM(G1637:H1637)</f>
        <v/>
      </c>
      <c r="E1637">
        <f>IF(AND('Raw Data'!J1632&lt;'Raw Data'!I1632,'Raw Data'!E1632&gt;'Raw Data'!D1632,'Raw Data'!E1632-'Raw Data'!D1632&gt;3),'Raw Data'!N1632,IF(AND('Raw Data'!I1632&lt;'Raw Data'!J1632,'Raw Data'!D1632&gt;'Raw Data'!E1632,'Raw Data'!D1632-'Raw Data'!E1632&gt;3),'Raw Data'!M1632,0))</f>
        <v/>
      </c>
      <c r="F1637">
        <f>IF(AND('Raw Data'!J1632&lt;'Raw Data'!I1632,'Raw Data'!E1632&gt;'Raw Data'!D1632,'Raw Data'!E1632-'Raw Data'!D1632&lt;4),'Raw Data'!L1632,IF(AND('Raw Data'!I1632&lt;'Raw Data'!J1632,'Raw Data'!D1632&gt;'Raw Data'!E1632,'Raw Data'!D1632-'Raw Data'!E1632&lt;4),'Raw Data'!K1632,0))</f>
        <v/>
      </c>
      <c r="G1637">
        <f>IF(AND('Raw Data'!J1632&lt;'Raw Data'!I1632, 'Raw Data'!E1632&gt;'Raw Data'!D1632), 'Raw Data'!J1632, 0)</f>
        <v/>
      </c>
      <c r="H1637">
        <f>IF(AND('Raw Data'!J1632&gt;'Raw Data'!I1632, 'Raw Data'!E1632&lt;'Raw Data'!D1632), 'Raw Data'!I1632, 0)</f>
        <v/>
      </c>
      <c r="I1637">
        <f>SUM(J1637:K1637)</f>
        <v/>
      </c>
      <c r="J1637">
        <f>IF(AND('Raw Data'!J1632&gt;'Raw Data'!I1632, 'Raw Data'!E1632&gt;'Raw Data'!D1632), 'Raw Data'!J1632, 0)</f>
        <v/>
      </c>
      <c r="K1637">
        <f>IF(AND('Raw Data'!I1632&gt;'Raw Data'!J1632, 'Raw Data'!D1632&gt;'Raw Data'!E1632), 'Raw Data'!I1632, 0)</f>
        <v/>
      </c>
      <c r="L1637">
        <f>IF('Raw Data'!E1632-'Raw Data'!D1632&gt;3, 'Raw Data'!N1632, 0)</f>
        <v/>
      </c>
      <c r="M1637">
        <f>IF('Raw Data'!D1632-'Raw Data'!E1632&gt;3, 'Raw Data'!M1632, 0)</f>
        <v/>
      </c>
      <c r="N1637">
        <f>IF(ISBLANK('Raw Data'!D1632),0,IF(AND('Raw Data'!E1632&gt;'Raw Data'!D1632,'Raw Data'!E1632-'Raw Data'!D1632&gt;0,'Raw Data'!E1632-'Raw Data'!D1632&lt;4),'Raw Data'!L1632, 0))</f>
        <v/>
      </c>
      <c r="O1637">
        <f>IF(ISBLANK('Raw Data'!D1632),0,IF(AND('Raw Data'!E1632&gt;'Raw Data'!D1632,'Raw Data'!E1632-'Raw Data'!D1632&gt;0,'Raw Data'!D1632-'Raw Data'!E1632&lt;4),'Raw Data'!K1632, 0))</f>
        <v/>
      </c>
      <c r="P1637">
        <f>IF('Raw Data'!E1632-'Raw Data'!D1632&gt;3, 'Raw Data'!N1632, IF('Raw Data'!D1632-'Raw Data'!E1632&gt;3, 'Raw Data'!M1632, 0))</f>
        <v/>
      </c>
      <c r="Q1637">
        <f>IF(ISBLANK('Raw Data'!E1632),0,IF(AND('Raw Data'!E1632-'Raw Data'!D1632&lt;4,'Raw Data'!E1632-'Raw Data'!D1632&gt;0),'Raw Data'!L1632,IF(AND('Raw Data'!D1632&gt;'Raw Data'!E1632,'Raw Data'!D1632-'Raw Data'!E1632&gt;0),'Raw Data'!K1632,0)))</f>
        <v/>
      </c>
      <c r="R1637">
        <f>IF(ISBLANK('Raw Data'!K1632),0,IFERROR(IF(MATCH(SMALL('Raw Data'!K1632:N1632,1),L1637:O1637,0),SMALL('Raw Data'!K1632:N1632,1)),0))</f>
        <v/>
      </c>
      <c r="S1637">
        <f>IF(ISBLANK('Raw Data'!K1632),0,IFERROR(IF(MATCH(SMALL('Raw Data'!K1632:N1632,2),L1637:O1637,0),SMALL('Raw Data'!K1632:N1632,2)),0))</f>
        <v/>
      </c>
      <c r="T1637">
        <f>IF(ISBLANK('Raw Data'!K1632),0,IFERROR(IF(MATCH(SMALL('Raw Data'!K1632:N1632,3),L1637:O1637,0),SMALL('Raw Data'!K1632:N1632,3)),0))</f>
        <v/>
      </c>
      <c r="U1637">
        <f>IF(ISBLANK('Raw Data'!K1632),0,IFERROR(IF(MATCH(SMALL('Raw Data'!K1632:N1632,4),L1637:O1637,0),SMALL('Raw Data'!K1632:N1632,4)),0))</f>
        <v/>
      </c>
      <c r="V1637">
        <f>IF(AND('Raw Data'!D1632&lt;3, 'Raw Data'!E1632&lt;3, 'Raw Data'!A1632&gt;0), 'Raw Data'!AF1632, 0)</f>
        <v/>
      </c>
      <c r="W1637">
        <f>IF(AND('Raw Data'!D1632&lt;4, 'Raw Data'!E1632&lt;4, 'Raw Data'!A1632&gt;0), 'Raw Data'!AI1632, 0)</f>
        <v/>
      </c>
      <c r="X1637">
        <f>IF(AND('Raw Data'!D1632&lt;5, 'Raw Data'!E1632&lt;5, 'Raw Data'!A1632&gt;0), 'Raw Data'!AL1632, 0)</f>
        <v/>
      </c>
      <c r="Y1637">
        <f>IF(AND('Raw Data'!D1632&lt;6, 'Raw Data'!E1632&lt;6, 'Raw Data'!A1632&gt;0), 'Raw Data'!AO1632, 0)</f>
        <v/>
      </c>
      <c r="Z1637">
        <f>IF(ISBLANK('Raw Data'!D1632), 0, IF('Raw Data'!D1632-'Raw Data'!E1632&gt;1, 'Raw Data'!AW1632, 0))</f>
        <v/>
      </c>
      <c r="AA1637">
        <f>IF(ISBLANK('Raw Data'!A1632), 0, IF(ABS('Raw Data'!D1632-'Raw Data'!E1632)&lt;2, 'Raw Data'!AX1632, 0))</f>
        <v/>
      </c>
      <c r="AB1637">
        <f>IF(ISBLANK('Raw Data'!D1632), 0, IF('Raw Data'!E1632-'Raw Data'!D1632&gt;1, 'Raw Data'!AY1632, 0))</f>
        <v/>
      </c>
      <c r="AC1637">
        <f>IF(ISBLANK('Raw Data'!D1632), 0, IF('Raw Data'!D1632-'Raw Data'!E1632&gt;2, 'Raw Data'!AZ1632, 0))</f>
        <v/>
      </c>
      <c r="AD1637">
        <f>IF(ISBLANK('Raw Data'!A1632), 0, IF(ABS('Raw Data'!D1632-'Raw Data'!E1632)&lt;3, 'Raw Data'!BA1632, 0))</f>
        <v/>
      </c>
      <c r="AE1637">
        <f>IF(ISBLANK('Raw Data'!D1632), 0, IF('Raw Data'!E1632-'Raw Data'!D1632&gt;2, 'Raw Data'!BB1632, 0))</f>
        <v/>
      </c>
      <c r="AF1637">
        <f>IF(ISBLANK('Raw Data'!D1632), 0, IF('Raw Data'!D1632-'Raw Data'!E1632&gt;3, 'Raw Data'!BC1632, 0))</f>
        <v/>
      </c>
      <c r="AG1637">
        <f>IF(ISBLANK('Raw Data'!A1632), 0, IF(ABS('Raw Data'!D1632-'Raw Data'!E1632)&lt;4, 'Raw Data'!BD1632, 0))</f>
        <v/>
      </c>
      <c r="AH1637">
        <f>IF(ISBLANK('Raw Data'!D1632), 0, IF('Raw Data'!E1632-'Raw Data'!D1632&gt;3, 'Raw Data'!BE1632, 0))</f>
        <v/>
      </c>
      <c r="AI1637">
        <f>IF(SUM('Raw Data'!D1632:E1632)&gt;'Raw Data'!F1632, 'Raw Data'!G1632, 0)</f>
        <v/>
      </c>
      <c r="AJ1637">
        <f>IF(ISBLANK('Raw Data'!D1632), 0, IF(SUM('Raw Data'!D1632:E1632)&lt;'Raw Data'!F1632, 'Raw Data'!H1632, 0))</f>
        <v/>
      </c>
      <c r="AK1637">
        <f>IF(ISBLANK('Raw Data'!A1632), 0, IF(AND('Raw Data'!D1632&lt;3, 'Raw Data'!E1632&lt;3, 'Raw Data'!F1632&lt;BB$2), 'Raw Data'!AF1632, 0))</f>
        <v/>
      </c>
      <c r="AL1637">
        <f>IF(ISBLANK('Raw Data'!A1632), 0, IF(AND('Raw Data'!D1632&lt;4, 'Raw Data'!E1632&lt;4, 'Raw Data'!F1632&lt;BB$2), 'Raw Data'!AI1632, 0))</f>
        <v/>
      </c>
      <c r="AM1637">
        <f>IF(ISBLANK('Raw Data'!A1632), 0, IF(AND('Raw Data'!D1632&lt;5, 'Raw Data'!E1632&lt;5, 'Raw Data'!F1632&lt;BB$2), 'Raw Data'!AL1632, 0))</f>
        <v/>
      </c>
      <c r="AN1637">
        <f>IF(ISBLANK('Raw Data'!A1632), 0, IF(AND('Raw Data'!D1632&lt;6, 'Raw Data'!E1632&lt;6, 'Raw Data'!F1632&lt;BB$2), 'Raw Data'!AO1632, 0))</f>
        <v/>
      </c>
      <c r="AO1637">
        <f>IF(ISBLANK('Raw Data'!A1632), 0, IF(AND('Raw Data'!I1632&lt;Analysis!$BC$2, 'Raw Data'!D1632-'Raw Data'!E1632&gt;1), 'Raw Data'!AW1632, IF(AND('Raw Data'!J1632&lt;Analysis!$BC$2, 'Raw Data'!E1632-'Raw Data'!D1632&gt;1), 'Raw Data'!AY1632, 0)))</f>
        <v/>
      </c>
      <c r="AP1637">
        <f>IF(ISBLANK('Raw Data'!A1632), 0, IF(AND('Raw Data'!I1632&lt;Analysis!$BC$2, 'Raw Data'!D1632-'Raw Data'!E1632&gt;2), 'Raw Data'!AZ1632, IF(AND('Raw Data'!J1632&lt;Analysis!$BC$2, 'Raw Data'!E1632-'Raw Data'!D1632&gt;2), 'Raw Data'!BB1632, 0)))</f>
        <v/>
      </c>
      <c r="AQ1637">
        <f>IF(ISBLANK('Raw Data'!A1632), 0, IF(AND('Raw Data'!I1632&lt;Analysis!$BC$2, 'Raw Data'!D1632-'Raw Data'!E1632&gt;3), 'Raw Data'!BC1632, IF(AND('Raw Data'!J1632&lt;Analysis!$BC$2, 'Raw Data'!E1632-'Raw Data'!D1632&gt;3), 'Raw Data'!BE1632, 0)))</f>
        <v/>
      </c>
      <c r="AR1637">
        <f>IF('Hidden Analysiss'!D1633=1,IF(ABS('Raw Data'!E1632-'Raw Data'!D1632)&lt;2,'Raw Data'!AX1632,0), 0)</f>
        <v/>
      </c>
      <c r="AS1637">
        <f>IF('Hidden Analysiss'!D1633=1,IF(ABS('Raw Data'!E1632-'Raw Data'!D1632)&lt;3,'Raw Data'!BA1632,0), 0)</f>
        <v/>
      </c>
      <c r="AT1637">
        <f>IF('Hidden Analysiss'!D1633=1,IF(ABS('Raw Data'!E1632-'Raw Data'!D1632)&lt;4,'Raw Data'!BD1632,0), 0)</f>
        <v/>
      </c>
      <c r="AU1637">
        <f>IF(AND('Hidden Analysiss'!E1633=1, ABS('Raw Data'!E1632-'Raw Data'!D1632)&lt;2), 'Raw Data'!AX1632, 0)</f>
        <v/>
      </c>
      <c r="AV1637">
        <f>IF(AND('Hidden Analysiss'!E1633=1, ABS('Raw Data'!E1632-'Raw Data'!D1632)&lt;3), 'Raw Data'!BA1632, 0)</f>
        <v/>
      </c>
      <c r="AW1637">
        <f>IF(AND('Hidden Analysiss'!E1633=1, ABS('Raw Data'!E1632-'Raw Data'!D1632)&lt;3), 'Raw Data'!BD1632, 0)</f>
        <v/>
      </c>
    </row>
    <row r="1638">
      <c r="A1638" s="1">
        <f>'Raw Data'!A1633</f>
        <v/>
      </c>
      <c r="B1638">
        <f>IF('Raw Data'!E1633&gt;'Raw Data'!D1633, 'Raw Data'!J1633, 0)</f>
        <v/>
      </c>
      <c r="C1638">
        <f>IF('Raw Data'!D1633&gt;'Raw Data'!E1633, 'Raw Data'!I1633, 0)</f>
        <v/>
      </c>
      <c r="D1638">
        <f>SUM(G1638:H1638)</f>
        <v/>
      </c>
      <c r="E1638">
        <f>IF(AND('Raw Data'!J1633&lt;'Raw Data'!I1633,'Raw Data'!E1633&gt;'Raw Data'!D1633,'Raw Data'!E1633-'Raw Data'!D1633&gt;3),'Raw Data'!N1633,IF(AND('Raw Data'!I1633&lt;'Raw Data'!J1633,'Raw Data'!D1633&gt;'Raw Data'!E1633,'Raw Data'!D1633-'Raw Data'!E1633&gt;3),'Raw Data'!M1633,0))</f>
        <v/>
      </c>
      <c r="F1638">
        <f>IF(AND('Raw Data'!J1633&lt;'Raw Data'!I1633,'Raw Data'!E1633&gt;'Raw Data'!D1633,'Raw Data'!E1633-'Raw Data'!D1633&lt;4),'Raw Data'!L1633,IF(AND('Raw Data'!I1633&lt;'Raw Data'!J1633,'Raw Data'!D1633&gt;'Raw Data'!E1633,'Raw Data'!D1633-'Raw Data'!E1633&lt;4),'Raw Data'!K1633,0))</f>
        <v/>
      </c>
      <c r="G1638">
        <f>IF(AND('Raw Data'!J1633&lt;'Raw Data'!I1633, 'Raw Data'!E1633&gt;'Raw Data'!D1633), 'Raw Data'!J1633, 0)</f>
        <v/>
      </c>
      <c r="H1638">
        <f>IF(AND('Raw Data'!J1633&gt;'Raw Data'!I1633, 'Raw Data'!E1633&lt;'Raw Data'!D1633), 'Raw Data'!I1633, 0)</f>
        <v/>
      </c>
      <c r="I1638">
        <f>SUM(J1638:K1638)</f>
        <v/>
      </c>
      <c r="J1638">
        <f>IF(AND('Raw Data'!J1633&gt;'Raw Data'!I1633, 'Raw Data'!E1633&gt;'Raw Data'!D1633), 'Raw Data'!J1633, 0)</f>
        <v/>
      </c>
      <c r="K1638">
        <f>IF(AND('Raw Data'!I1633&gt;'Raw Data'!J1633, 'Raw Data'!D1633&gt;'Raw Data'!E1633), 'Raw Data'!I1633, 0)</f>
        <v/>
      </c>
      <c r="L1638">
        <f>IF('Raw Data'!E1633-'Raw Data'!D1633&gt;3, 'Raw Data'!N1633, 0)</f>
        <v/>
      </c>
      <c r="M1638">
        <f>IF('Raw Data'!D1633-'Raw Data'!E1633&gt;3, 'Raw Data'!M1633, 0)</f>
        <v/>
      </c>
      <c r="N1638">
        <f>IF(ISBLANK('Raw Data'!D1633),0,IF(AND('Raw Data'!E1633&gt;'Raw Data'!D1633,'Raw Data'!E1633-'Raw Data'!D1633&gt;0,'Raw Data'!E1633-'Raw Data'!D1633&lt;4),'Raw Data'!L1633, 0))</f>
        <v/>
      </c>
      <c r="O1638">
        <f>IF(ISBLANK('Raw Data'!D1633),0,IF(AND('Raw Data'!E1633&gt;'Raw Data'!D1633,'Raw Data'!E1633-'Raw Data'!D1633&gt;0,'Raw Data'!D1633-'Raw Data'!E1633&lt;4),'Raw Data'!K1633, 0))</f>
        <v/>
      </c>
      <c r="P1638">
        <f>IF('Raw Data'!E1633-'Raw Data'!D1633&gt;3, 'Raw Data'!N1633, IF('Raw Data'!D1633-'Raw Data'!E1633&gt;3, 'Raw Data'!M1633, 0))</f>
        <v/>
      </c>
      <c r="Q1638">
        <f>IF(ISBLANK('Raw Data'!E1633),0,IF(AND('Raw Data'!E1633-'Raw Data'!D1633&lt;4,'Raw Data'!E1633-'Raw Data'!D1633&gt;0),'Raw Data'!L1633,IF(AND('Raw Data'!D1633&gt;'Raw Data'!E1633,'Raw Data'!D1633-'Raw Data'!E1633&gt;0),'Raw Data'!K1633,0)))</f>
        <v/>
      </c>
      <c r="R1638">
        <f>IF(ISBLANK('Raw Data'!K1633),0,IFERROR(IF(MATCH(SMALL('Raw Data'!K1633:N1633,1),L1638:O1638,0),SMALL('Raw Data'!K1633:N1633,1)),0))</f>
        <v/>
      </c>
      <c r="S1638">
        <f>IF(ISBLANK('Raw Data'!K1633),0,IFERROR(IF(MATCH(SMALL('Raw Data'!K1633:N1633,2),L1638:O1638,0),SMALL('Raw Data'!K1633:N1633,2)),0))</f>
        <v/>
      </c>
      <c r="T1638">
        <f>IF(ISBLANK('Raw Data'!K1633),0,IFERROR(IF(MATCH(SMALL('Raw Data'!K1633:N1633,3),L1638:O1638,0),SMALL('Raw Data'!K1633:N1633,3)),0))</f>
        <v/>
      </c>
      <c r="U1638">
        <f>IF(ISBLANK('Raw Data'!K1633),0,IFERROR(IF(MATCH(SMALL('Raw Data'!K1633:N1633,4),L1638:O1638,0),SMALL('Raw Data'!K1633:N1633,4)),0))</f>
        <v/>
      </c>
      <c r="V1638">
        <f>IF(AND('Raw Data'!D1633&lt;3, 'Raw Data'!E1633&lt;3, 'Raw Data'!A1633&gt;0), 'Raw Data'!AF1633, 0)</f>
        <v/>
      </c>
      <c r="W1638">
        <f>IF(AND('Raw Data'!D1633&lt;4, 'Raw Data'!E1633&lt;4, 'Raw Data'!A1633&gt;0), 'Raw Data'!AI1633, 0)</f>
        <v/>
      </c>
      <c r="X1638">
        <f>IF(AND('Raw Data'!D1633&lt;5, 'Raw Data'!E1633&lt;5, 'Raw Data'!A1633&gt;0), 'Raw Data'!AL1633, 0)</f>
        <v/>
      </c>
      <c r="Y1638">
        <f>IF(AND('Raw Data'!D1633&lt;6, 'Raw Data'!E1633&lt;6, 'Raw Data'!A1633&gt;0), 'Raw Data'!AO1633, 0)</f>
        <v/>
      </c>
      <c r="Z1638">
        <f>IF(ISBLANK('Raw Data'!D1633), 0, IF('Raw Data'!D1633-'Raw Data'!E1633&gt;1, 'Raw Data'!AW1633, 0))</f>
        <v/>
      </c>
      <c r="AA1638">
        <f>IF(ISBLANK('Raw Data'!A1633), 0, IF(ABS('Raw Data'!D1633-'Raw Data'!E1633)&lt;2, 'Raw Data'!AX1633, 0))</f>
        <v/>
      </c>
      <c r="AB1638">
        <f>IF(ISBLANK('Raw Data'!D1633), 0, IF('Raw Data'!E1633-'Raw Data'!D1633&gt;1, 'Raw Data'!AY1633, 0))</f>
        <v/>
      </c>
      <c r="AC1638">
        <f>IF(ISBLANK('Raw Data'!D1633), 0, IF('Raw Data'!D1633-'Raw Data'!E1633&gt;2, 'Raw Data'!AZ1633, 0))</f>
        <v/>
      </c>
      <c r="AD1638">
        <f>IF(ISBLANK('Raw Data'!A1633), 0, IF(ABS('Raw Data'!D1633-'Raw Data'!E1633)&lt;3, 'Raw Data'!BA1633, 0))</f>
        <v/>
      </c>
      <c r="AE1638">
        <f>IF(ISBLANK('Raw Data'!D1633), 0, IF('Raw Data'!E1633-'Raw Data'!D1633&gt;2, 'Raw Data'!BB1633, 0))</f>
        <v/>
      </c>
      <c r="AF1638">
        <f>IF(ISBLANK('Raw Data'!D1633), 0, IF('Raw Data'!D1633-'Raw Data'!E1633&gt;3, 'Raw Data'!BC1633, 0))</f>
        <v/>
      </c>
      <c r="AG1638">
        <f>IF(ISBLANK('Raw Data'!A1633), 0, IF(ABS('Raw Data'!D1633-'Raw Data'!E1633)&lt;4, 'Raw Data'!BD1633, 0))</f>
        <v/>
      </c>
      <c r="AH1638">
        <f>IF(ISBLANK('Raw Data'!D1633), 0, IF('Raw Data'!E1633-'Raw Data'!D1633&gt;3, 'Raw Data'!BE1633, 0))</f>
        <v/>
      </c>
      <c r="AI1638">
        <f>IF(SUM('Raw Data'!D1633:E1633)&gt;'Raw Data'!F1633, 'Raw Data'!G1633, 0)</f>
        <v/>
      </c>
      <c r="AJ1638">
        <f>IF(ISBLANK('Raw Data'!D1633), 0, IF(SUM('Raw Data'!D1633:E1633)&lt;'Raw Data'!F1633, 'Raw Data'!H1633, 0))</f>
        <v/>
      </c>
      <c r="AK1638">
        <f>IF(ISBLANK('Raw Data'!A1633), 0, IF(AND('Raw Data'!D1633&lt;3, 'Raw Data'!E1633&lt;3, 'Raw Data'!F1633&lt;BB$2), 'Raw Data'!AF1633, 0))</f>
        <v/>
      </c>
      <c r="AL1638">
        <f>IF(ISBLANK('Raw Data'!A1633), 0, IF(AND('Raw Data'!D1633&lt;4, 'Raw Data'!E1633&lt;4, 'Raw Data'!F1633&lt;BB$2), 'Raw Data'!AI1633, 0))</f>
        <v/>
      </c>
      <c r="AM1638">
        <f>IF(ISBLANK('Raw Data'!A1633), 0, IF(AND('Raw Data'!D1633&lt;5, 'Raw Data'!E1633&lt;5, 'Raw Data'!F1633&lt;BB$2), 'Raw Data'!AL1633, 0))</f>
        <v/>
      </c>
      <c r="AN1638">
        <f>IF(ISBLANK('Raw Data'!A1633), 0, IF(AND('Raw Data'!D1633&lt;6, 'Raw Data'!E1633&lt;6, 'Raw Data'!F1633&lt;BB$2), 'Raw Data'!AO1633, 0))</f>
        <v/>
      </c>
      <c r="AO1638">
        <f>IF(ISBLANK('Raw Data'!A1633), 0, IF(AND('Raw Data'!I1633&lt;Analysis!$BC$2, 'Raw Data'!D1633-'Raw Data'!E1633&gt;1), 'Raw Data'!AW1633, IF(AND('Raw Data'!J1633&lt;Analysis!$BC$2, 'Raw Data'!E1633-'Raw Data'!D1633&gt;1), 'Raw Data'!AY1633, 0)))</f>
        <v/>
      </c>
      <c r="AP1638">
        <f>IF(ISBLANK('Raw Data'!A1633), 0, IF(AND('Raw Data'!I1633&lt;Analysis!$BC$2, 'Raw Data'!D1633-'Raw Data'!E1633&gt;2), 'Raw Data'!AZ1633, IF(AND('Raw Data'!J1633&lt;Analysis!$BC$2, 'Raw Data'!E1633-'Raw Data'!D1633&gt;2), 'Raw Data'!BB1633, 0)))</f>
        <v/>
      </c>
      <c r="AQ1638">
        <f>IF(ISBLANK('Raw Data'!A1633), 0, IF(AND('Raw Data'!I1633&lt;Analysis!$BC$2, 'Raw Data'!D1633-'Raw Data'!E1633&gt;3), 'Raw Data'!BC1633, IF(AND('Raw Data'!J1633&lt;Analysis!$BC$2, 'Raw Data'!E1633-'Raw Data'!D1633&gt;3), 'Raw Data'!BE1633, 0)))</f>
        <v/>
      </c>
      <c r="AR1638">
        <f>IF('Hidden Analysiss'!D1634=1,IF(ABS('Raw Data'!E1633-'Raw Data'!D1633)&lt;2,'Raw Data'!AX1633,0), 0)</f>
        <v/>
      </c>
      <c r="AS1638">
        <f>IF('Hidden Analysiss'!D1634=1,IF(ABS('Raw Data'!E1633-'Raw Data'!D1633)&lt;3,'Raw Data'!BA1633,0), 0)</f>
        <v/>
      </c>
      <c r="AT1638">
        <f>IF('Hidden Analysiss'!D1634=1,IF(ABS('Raw Data'!E1633-'Raw Data'!D1633)&lt;4,'Raw Data'!BD1633,0), 0)</f>
        <v/>
      </c>
      <c r="AU1638">
        <f>IF(AND('Hidden Analysiss'!E1634=1, ABS('Raw Data'!E1633-'Raw Data'!D1633)&lt;2), 'Raw Data'!AX1633, 0)</f>
        <v/>
      </c>
      <c r="AV1638">
        <f>IF(AND('Hidden Analysiss'!E1634=1, ABS('Raw Data'!E1633-'Raw Data'!D1633)&lt;3), 'Raw Data'!BA1633, 0)</f>
        <v/>
      </c>
      <c r="AW1638">
        <f>IF(AND('Hidden Analysiss'!E1634=1, ABS('Raw Data'!E1633-'Raw Data'!D1633)&lt;3), 'Raw Data'!BD1633, 0)</f>
        <v/>
      </c>
    </row>
    <row r="1639">
      <c r="A1639" s="1">
        <f>'Raw Data'!A1634</f>
        <v/>
      </c>
      <c r="B1639">
        <f>IF('Raw Data'!E1634&gt;'Raw Data'!D1634, 'Raw Data'!J1634, 0)</f>
        <v/>
      </c>
      <c r="C1639">
        <f>IF('Raw Data'!D1634&gt;'Raw Data'!E1634, 'Raw Data'!I1634, 0)</f>
        <v/>
      </c>
      <c r="D1639">
        <f>SUM(G1639:H1639)</f>
        <v/>
      </c>
      <c r="E1639">
        <f>IF(AND('Raw Data'!J1634&lt;'Raw Data'!I1634,'Raw Data'!E1634&gt;'Raw Data'!D1634,'Raw Data'!E1634-'Raw Data'!D1634&gt;3),'Raw Data'!N1634,IF(AND('Raw Data'!I1634&lt;'Raw Data'!J1634,'Raw Data'!D1634&gt;'Raw Data'!E1634,'Raw Data'!D1634-'Raw Data'!E1634&gt;3),'Raw Data'!M1634,0))</f>
        <v/>
      </c>
      <c r="F1639">
        <f>IF(AND('Raw Data'!J1634&lt;'Raw Data'!I1634,'Raw Data'!E1634&gt;'Raw Data'!D1634,'Raw Data'!E1634-'Raw Data'!D1634&lt;4),'Raw Data'!L1634,IF(AND('Raw Data'!I1634&lt;'Raw Data'!J1634,'Raw Data'!D1634&gt;'Raw Data'!E1634,'Raw Data'!D1634-'Raw Data'!E1634&lt;4),'Raw Data'!K1634,0))</f>
        <v/>
      </c>
      <c r="G1639">
        <f>IF(AND('Raw Data'!J1634&lt;'Raw Data'!I1634, 'Raw Data'!E1634&gt;'Raw Data'!D1634), 'Raw Data'!J1634, 0)</f>
        <v/>
      </c>
      <c r="H1639">
        <f>IF(AND('Raw Data'!J1634&gt;'Raw Data'!I1634, 'Raw Data'!E1634&lt;'Raw Data'!D1634), 'Raw Data'!I1634, 0)</f>
        <v/>
      </c>
      <c r="I1639">
        <f>SUM(J1639:K1639)</f>
        <v/>
      </c>
      <c r="J1639">
        <f>IF(AND('Raw Data'!J1634&gt;'Raw Data'!I1634, 'Raw Data'!E1634&gt;'Raw Data'!D1634), 'Raw Data'!J1634, 0)</f>
        <v/>
      </c>
      <c r="K1639">
        <f>IF(AND('Raw Data'!I1634&gt;'Raw Data'!J1634, 'Raw Data'!D1634&gt;'Raw Data'!E1634), 'Raw Data'!I1634, 0)</f>
        <v/>
      </c>
      <c r="L1639">
        <f>IF('Raw Data'!E1634-'Raw Data'!D1634&gt;3, 'Raw Data'!N1634, 0)</f>
        <v/>
      </c>
      <c r="M1639">
        <f>IF('Raw Data'!D1634-'Raw Data'!E1634&gt;3, 'Raw Data'!M1634, 0)</f>
        <v/>
      </c>
      <c r="N1639">
        <f>IF(ISBLANK('Raw Data'!D1634),0,IF(AND('Raw Data'!E1634&gt;'Raw Data'!D1634,'Raw Data'!E1634-'Raw Data'!D1634&gt;0,'Raw Data'!E1634-'Raw Data'!D1634&lt;4),'Raw Data'!L1634, 0))</f>
        <v/>
      </c>
      <c r="O1639">
        <f>IF(ISBLANK('Raw Data'!D1634),0,IF(AND('Raw Data'!E1634&gt;'Raw Data'!D1634,'Raw Data'!E1634-'Raw Data'!D1634&gt;0,'Raw Data'!D1634-'Raw Data'!E1634&lt;4),'Raw Data'!K1634, 0))</f>
        <v/>
      </c>
      <c r="P1639">
        <f>IF('Raw Data'!E1634-'Raw Data'!D1634&gt;3, 'Raw Data'!N1634, IF('Raw Data'!D1634-'Raw Data'!E1634&gt;3, 'Raw Data'!M1634, 0))</f>
        <v/>
      </c>
      <c r="Q1639">
        <f>IF(ISBLANK('Raw Data'!E1634),0,IF(AND('Raw Data'!E1634-'Raw Data'!D1634&lt;4,'Raw Data'!E1634-'Raw Data'!D1634&gt;0),'Raw Data'!L1634,IF(AND('Raw Data'!D1634&gt;'Raw Data'!E1634,'Raw Data'!D1634-'Raw Data'!E1634&gt;0),'Raw Data'!K1634,0)))</f>
        <v/>
      </c>
      <c r="R1639">
        <f>IF(ISBLANK('Raw Data'!K1634),0,IFERROR(IF(MATCH(SMALL('Raw Data'!K1634:N1634,1),L1639:O1639,0),SMALL('Raw Data'!K1634:N1634,1)),0))</f>
        <v/>
      </c>
      <c r="S1639">
        <f>IF(ISBLANK('Raw Data'!K1634),0,IFERROR(IF(MATCH(SMALL('Raw Data'!K1634:N1634,2),L1639:O1639,0),SMALL('Raw Data'!K1634:N1634,2)),0))</f>
        <v/>
      </c>
      <c r="T1639">
        <f>IF(ISBLANK('Raw Data'!K1634),0,IFERROR(IF(MATCH(SMALL('Raw Data'!K1634:N1634,3),L1639:O1639,0),SMALL('Raw Data'!K1634:N1634,3)),0))</f>
        <v/>
      </c>
      <c r="U1639">
        <f>IF(ISBLANK('Raw Data'!K1634),0,IFERROR(IF(MATCH(SMALL('Raw Data'!K1634:N1634,4),L1639:O1639,0),SMALL('Raw Data'!K1634:N1634,4)),0))</f>
        <v/>
      </c>
      <c r="V1639">
        <f>IF(AND('Raw Data'!D1634&lt;3, 'Raw Data'!E1634&lt;3, 'Raw Data'!A1634&gt;0), 'Raw Data'!AF1634, 0)</f>
        <v/>
      </c>
      <c r="W1639">
        <f>IF(AND('Raw Data'!D1634&lt;4, 'Raw Data'!E1634&lt;4, 'Raw Data'!A1634&gt;0), 'Raw Data'!AI1634, 0)</f>
        <v/>
      </c>
      <c r="X1639">
        <f>IF(AND('Raw Data'!D1634&lt;5, 'Raw Data'!E1634&lt;5, 'Raw Data'!A1634&gt;0), 'Raw Data'!AL1634, 0)</f>
        <v/>
      </c>
      <c r="Y1639">
        <f>IF(AND('Raw Data'!D1634&lt;6, 'Raw Data'!E1634&lt;6, 'Raw Data'!A1634&gt;0), 'Raw Data'!AO1634, 0)</f>
        <v/>
      </c>
      <c r="Z1639">
        <f>IF(ISBLANK('Raw Data'!D1634), 0, IF('Raw Data'!D1634-'Raw Data'!E1634&gt;1, 'Raw Data'!AW1634, 0))</f>
        <v/>
      </c>
      <c r="AA1639">
        <f>IF(ISBLANK('Raw Data'!A1634), 0, IF(ABS('Raw Data'!D1634-'Raw Data'!E1634)&lt;2, 'Raw Data'!AX1634, 0))</f>
        <v/>
      </c>
      <c r="AB1639">
        <f>IF(ISBLANK('Raw Data'!D1634), 0, IF('Raw Data'!E1634-'Raw Data'!D1634&gt;1, 'Raw Data'!AY1634, 0))</f>
        <v/>
      </c>
      <c r="AC1639">
        <f>IF(ISBLANK('Raw Data'!D1634), 0, IF('Raw Data'!D1634-'Raw Data'!E1634&gt;2, 'Raw Data'!AZ1634, 0))</f>
        <v/>
      </c>
      <c r="AD1639">
        <f>IF(ISBLANK('Raw Data'!A1634), 0, IF(ABS('Raw Data'!D1634-'Raw Data'!E1634)&lt;3, 'Raw Data'!BA1634, 0))</f>
        <v/>
      </c>
      <c r="AE1639">
        <f>IF(ISBLANK('Raw Data'!D1634), 0, IF('Raw Data'!E1634-'Raw Data'!D1634&gt;2, 'Raw Data'!BB1634, 0))</f>
        <v/>
      </c>
      <c r="AF1639">
        <f>IF(ISBLANK('Raw Data'!D1634), 0, IF('Raw Data'!D1634-'Raw Data'!E1634&gt;3, 'Raw Data'!BC1634, 0))</f>
        <v/>
      </c>
      <c r="AG1639">
        <f>IF(ISBLANK('Raw Data'!A1634), 0, IF(ABS('Raw Data'!D1634-'Raw Data'!E1634)&lt;4, 'Raw Data'!BD1634, 0))</f>
        <v/>
      </c>
      <c r="AH1639">
        <f>IF(ISBLANK('Raw Data'!D1634), 0, IF('Raw Data'!E1634-'Raw Data'!D1634&gt;3, 'Raw Data'!BE1634, 0))</f>
        <v/>
      </c>
      <c r="AI1639">
        <f>IF(SUM('Raw Data'!D1634:E1634)&gt;'Raw Data'!F1634, 'Raw Data'!G1634, 0)</f>
        <v/>
      </c>
      <c r="AJ1639">
        <f>IF(ISBLANK('Raw Data'!D1634), 0, IF(SUM('Raw Data'!D1634:E1634)&lt;'Raw Data'!F1634, 'Raw Data'!H1634, 0))</f>
        <v/>
      </c>
      <c r="AK1639">
        <f>IF(ISBLANK('Raw Data'!A1634), 0, IF(AND('Raw Data'!D1634&lt;3, 'Raw Data'!E1634&lt;3, 'Raw Data'!F1634&lt;BB$2), 'Raw Data'!AF1634, 0))</f>
        <v/>
      </c>
      <c r="AL1639">
        <f>IF(ISBLANK('Raw Data'!A1634), 0, IF(AND('Raw Data'!D1634&lt;4, 'Raw Data'!E1634&lt;4, 'Raw Data'!F1634&lt;BB$2), 'Raw Data'!AI1634, 0))</f>
        <v/>
      </c>
      <c r="AM1639">
        <f>IF(ISBLANK('Raw Data'!A1634), 0, IF(AND('Raw Data'!D1634&lt;5, 'Raw Data'!E1634&lt;5, 'Raw Data'!F1634&lt;BB$2), 'Raw Data'!AL1634, 0))</f>
        <v/>
      </c>
      <c r="AN1639">
        <f>IF(ISBLANK('Raw Data'!A1634), 0, IF(AND('Raw Data'!D1634&lt;6, 'Raw Data'!E1634&lt;6, 'Raw Data'!F1634&lt;BB$2), 'Raw Data'!AO1634, 0))</f>
        <v/>
      </c>
      <c r="AO1639">
        <f>IF(ISBLANK('Raw Data'!A1634), 0, IF(AND('Raw Data'!I1634&lt;Analysis!$BC$2, 'Raw Data'!D1634-'Raw Data'!E1634&gt;1), 'Raw Data'!AW1634, IF(AND('Raw Data'!J1634&lt;Analysis!$BC$2, 'Raw Data'!E1634-'Raw Data'!D1634&gt;1), 'Raw Data'!AY1634, 0)))</f>
        <v/>
      </c>
      <c r="AP1639">
        <f>IF(ISBLANK('Raw Data'!A1634), 0, IF(AND('Raw Data'!I1634&lt;Analysis!$BC$2, 'Raw Data'!D1634-'Raw Data'!E1634&gt;2), 'Raw Data'!AZ1634, IF(AND('Raw Data'!J1634&lt;Analysis!$BC$2, 'Raw Data'!E1634-'Raw Data'!D1634&gt;2), 'Raw Data'!BB1634, 0)))</f>
        <v/>
      </c>
      <c r="AQ1639">
        <f>IF(ISBLANK('Raw Data'!A1634), 0, IF(AND('Raw Data'!I1634&lt;Analysis!$BC$2, 'Raw Data'!D1634-'Raw Data'!E1634&gt;3), 'Raw Data'!BC1634, IF(AND('Raw Data'!J1634&lt;Analysis!$BC$2, 'Raw Data'!E1634-'Raw Data'!D1634&gt;3), 'Raw Data'!BE1634, 0)))</f>
        <v/>
      </c>
      <c r="AR1639">
        <f>IF('Hidden Analysiss'!D1635=1,IF(ABS('Raw Data'!E1634-'Raw Data'!D1634)&lt;2,'Raw Data'!AX1634,0), 0)</f>
        <v/>
      </c>
      <c r="AS1639">
        <f>IF('Hidden Analysiss'!D1635=1,IF(ABS('Raw Data'!E1634-'Raw Data'!D1634)&lt;3,'Raw Data'!BA1634,0), 0)</f>
        <v/>
      </c>
      <c r="AT1639">
        <f>IF('Hidden Analysiss'!D1635=1,IF(ABS('Raw Data'!E1634-'Raw Data'!D1634)&lt;4,'Raw Data'!BD1634,0), 0)</f>
        <v/>
      </c>
      <c r="AU1639">
        <f>IF(AND('Hidden Analysiss'!E1635=1, ABS('Raw Data'!E1634-'Raw Data'!D1634)&lt;2), 'Raw Data'!AX1634, 0)</f>
        <v/>
      </c>
      <c r="AV1639">
        <f>IF(AND('Hidden Analysiss'!E1635=1, ABS('Raw Data'!E1634-'Raw Data'!D1634)&lt;3), 'Raw Data'!BA1634, 0)</f>
        <v/>
      </c>
      <c r="AW1639">
        <f>IF(AND('Hidden Analysiss'!E1635=1, ABS('Raw Data'!E1634-'Raw Data'!D1634)&lt;3), 'Raw Data'!BD1634, 0)</f>
        <v/>
      </c>
    </row>
    <row r="1640">
      <c r="A1640" s="1">
        <f>'Raw Data'!A1635</f>
        <v/>
      </c>
      <c r="B1640">
        <f>IF('Raw Data'!E1635&gt;'Raw Data'!D1635, 'Raw Data'!J1635, 0)</f>
        <v/>
      </c>
      <c r="C1640">
        <f>IF('Raw Data'!D1635&gt;'Raw Data'!E1635, 'Raw Data'!I1635, 0)</f>
        <v/>
      </c>
      <c r="D1640">
        <f>SUM(G1640:H1640)</f>
        <v/>
      </c>
      <c r="E1640">
        <f>IF(AND('Raw Data'!J1635&lt;'Raw Data'!I1635,'Raw Data'!E1635&gt;'Raw Data'!D1635,'Raw Data'!E1635-'Raw Data'!D1635&gt;3),'Raw Data'!N1635,IF(AND('Raw Data'!I1635&lt;'Raw Data'!J1635,'Raw Data'!D1635&gt;'Raw Data'!E1635,'Raw Data'!D1635-'Raw Data'!E1635&gt;3),'Raw Data'!M1635,0))</f>
        <v/>
      </c>
      <c r="F1640">
        <f>IF(AND('Raw Data'!J1635&lt;'Raw Data'!I1635,'Raw Data'!E1635&gt;'Raw Data'!D1635,'Raw Data'!E1635-'Raw Data'!D1635&lt;4),'Raw Data'!L1635,IF(AND('Raw Data'!I1635&lt;'Raw Data'!J1635,'Raw Data'!D1635&gt;'Raw Data'!E1635,'Raw Data'!D1635-'Raw Data'!E1635&lt;4),'Raw Data'!K1635,0))</f>
        <v/>
      </c>
      <c r="G1640">
        <f>IF(AND('Raw Data'!J1635&lt;'Raw Data'!I1635, 'Raw Data'!E1635&gt;'Raw Data'!D1635), 'Raw Data'!J1635, 0)</f>
        <v/>
      </c>
      <c r="H1640">
        <f>IF(AND('Raw Data'!J1635&gt;'Raw Data'!I1635, 'Raw Data'!E1635&lt;'Raw Data'!D1635), 'Raw Data'!I1635, 0)</f>
        <v/>
      </c>
      <c r="I1640">
        <f>SUM(J1640:K1640)</f>
        <v/>
      </c>
      <c r="J1640">
        <f>IF(AND('Raw Data'!J1635&gt;'Raw Data'!I1635, 'Raw Data'!E1635&gt;'Raw Data'!D1635), 'Raw Data'!J1635, 0)</f>
        <v/>
      </c>
      <c r="K1640">
        <f>IF(AND('Raw Data'!I1635&gt;'Raw Data'!J1635, 'Raw Data'!D1635&gt;'Raw Data'!E1635), 'Raw Data'!I1635, 0)</f>
        <v/>
      </c>
      <c r="L1640">
        <f>IF('Raw Data'!E1635-'Raw Data'!D1635&gt;3, 'Raw Data'!N1635, 0)</f>
        <v/>
      </c>
      <c r="M1640">
        <f>IF('Raw Data'!D1635-'Raw Data'!E1635&gt;3, 'Raw Data'!M1635, 0)</f>
        <v/>
      </c>
      <c r="N1640">
        <f>IF(ISBLANK('Raw Data'!D1635),0,IF(AND('Raw Data'!E1635&gt;'Raw Data'!D1635,'Raw Data'!E1635-'Raw Data'!D1635&gt;0,'Raw Data'!E1635-'Raw Data'!D1635&lt;4),'Raw Data'!L1635, 0))</f>
        <v/>
      </c>
      <c r="O1640">
        <f>IF(ISBLANK('Raw Data'!D1635),0,IF(AND('Raw Data'!E1635&gt;'Raw Data'!D1635,'Raw Data'!E1635-'Raw Data'!D1635&gt;0,'Raw Data'!D1635-'Raw Data'!E1635&lt;4),'Raw Data'!K1635, 0))</f>
        <v/>
      </c>
      <c r="P1640">
        <f>IF('Raw Data'!E1635-'Raw Data'!D1635&gt;3, 'Raw Data'!N1635, IF('Raw Data'!D1635-'Raw Data'!E1635&gt;3, 'Raw Data'!M1635, 0))</f>
        <v/>
      </c>
      <c r="Q1640">
        <f>IF(ISBLANK('Raw Data'!E1635),0,IF(AND('Raw Data'!E1635-'Raw Data'!D1635&lt;4,'Raw Data'!E1635-'Raw Data'!D1635&gt;0),'Raw Data'!L1635,IF(AND('Raw Data'!D1635&gt;'Raw Data'!E1635,'Raw Data'!D1635-'Raw Data'!E1635&gt;0),'Raw Data'!K1635,0)))</f>
        <v/>
      </c>
      <c r="R1640">
        <f>IF(ISBLANK('Raw Data'!K1635),0,IFERROR(IF(MATCH(SMALL('Raw Data'!K1635:N1635,1),L1640:O1640,0),SMALL('Raw Data'!K1635:N1635,1)),0))</f>
        <v/>
      </c>
      <c r="S1640">
        <f>IF(ISBLANK('Raw Data'!K1635),0,IFERROR(IF(MATCH(SMALL('Raw Data'!K1635:N1635,2),L1640:O1640,0),SMALL('Raw Data'!K1635:N1635,2)),0))</f>
        <v/>
      </c>
      <c r="T1640">
        <f>IF(ISBLANK('Raw Data'!K1635),0,IFERROR(IF(MATCH(SMALL('Raw Data'!K1635:N1635,3),L1640:O1640,0),SMALL('Raw Data'!K1635:N1635,3)),0))</f>
        <v/>
      </c>
      <c r="U1640">
        <f>IF(ISBLANK('Raw Data'!K1635),0,IFERROR(IF(MATCH(SMALL('Raw Data'!K1635:N1635,4),L1640:O1640,0),SMALL('Raw Data'!K1635:N1635,4)),0))</f>
        <v/>
      </c>
      <c r="V1640">
        <f>IF(AND('Raw Data'!D1635&lt;3, 'Raw Data'!E1635&lt;3, 'Raw Data'!A1635&gt;0), 'Raw Data'!AF1635, 0)</f>
        <v/>
      </c>
      <c r="W1640">
        <f>IF(AND('Raw Data'!D1635&lt;4, 'Raw Data'!E1635&lt;4, 'Raw Data'!A1635&gt;0), 'Raw Data'!AI1635, 0)</f>
        <v/>
      </c>
      <c r="X1640">
        <f>IF(AND('Raw Data'!D1635&lt;5, 'Raw Data'!E1635&lt;5, 'Raw Data'!A1635&gt;0), 'Raw Data'!AL1635, 0)</f>
        <v/>
      </c>
      <c r="Y1640">
        <f>IF(AND('Raw Data'!D1635&lt;6, 'Raw Data'!E1635&lt;6, 'Raw Data'!A1635&gt;0), 'Raw Data'!AO1635, 0)</f>
        <v/>
      </c>
      <c r="Z1640">
        <f>IF(ISBLANK('Raw Data'!D1635), 0, IF('Raw Data'!D1635-'Raw Data'!E1635&gt;1, 'Raw Data'!AW1635, 0))</f>
        <v/>
      </c>
      <c r="AA1640">
        <f>IF(ISBLANK('Raw Data'!A1635), 0, IF(ABS('Raw Data'!D1635-'Raw Data'!E1635)&lt;2, 'Raw Data'!AX1635, 0))</f>
        <v/>
      </c>
      <c r="AB1640">
        <f>IF(ISBLANK('Raw Data'!D1635), 0, IF('Raw Data'!E1635-'Raw Data'!D1635&gt;1, 'Raw Data'!AY1635, 0))</f>
        <v/>
      </c>
      <c r="AC1640">
        <f>IF(ISBLANK('Raw Data'!D1635), 0, IF('Raw Data'!D1635-'Raw Data'!E1635&gt;2, 'Raw Data'!AZ1635, 0))</f>
        <v/>
      </c>
      <c r="AD1640">
        <f>IF(ISBLANK('Raw Data'!A1635), 0, IF(ABS('Raw Data'!D1635-'Raw Data'!E1635)&lt;3, 'Raw Data'!BA1635, 0))</f>
        <v/>
      </c>
      <c r="AE1640">
        <f>IF(ISBLANK('Raw Data'!D1635), 0, IF('Raw Data'!E1635-'Raw Data'!D1635&gt;2, 'Raw Data'!BB1635, 0))</f>
        <v/>
      </c>
      <c r="AF1640">
        <f>IF(ISBLANK('Raw Data'!D1635), 0, IF('Raw Data'!D1635-'Raw Data'!E1635&gt;3, 'Raw Data'!BC1635, 0))</f>
        <v/>
      </c>
      <c r="AG1640">
        <f>IF(ISBLANK('Raw Data'!A1635), 0, IF(ABS('Raw Data'!D1635-'Raw Data'!E1635)&lt;4, 'Raw Data'!BD1635, 0))</f>
        <v/>
      </c>
      <c r="AH1640">
        <f>IF(ISBLANK('Raw Data'!D1635), 0, IF('Raw Data'!E1635-'Raw Data'!D1635&gt;3, 'Raw Data'!BE1635, 0))</f>
        <v/>
      </c>
      <c r="AI1640">
        <f>IF(SUM('Raw Data'!D1635:E1635)&gt;'Raw Data'!F1635, 'Raw Data'!G1635, 0)</f>
        <v/>
      </c>
      <c r="AJ1640">
        <f>IF(ISBLANK('Raw Data'!D1635), 0, IF(SUM('Raw Data'!D1635:E1635)&lt;'Raw Data'!F1635, 'Raw Data'!H1635, 0))</f>
        <v/>
      </c>
      <c r="AK1640">
        <f>IF(ISBLANK('Raw Data'!A1635), 0, IF(AND('Raw Data'!D1635&lt;3, 'Raw Data'!E1635&lt;3, 'Raw Data'!F1635&lt;BB$2), 'Raw Data'!AF1635, 0))</f>
        <v/>
      </c>
      <c r="AL1640">
        <f>IF(ISBLANK('Raw Data'!A1635), 0, IF(AND('Raw Data'!D1635&lt;4, 'Raw Data'!E1635&lt;4, 'Raw Data'!F1635&lt;BB$2), 'Raw Data'!AI1635, 0))</f>
        <v/>
      </c>
      <c r="AM1640">
        <f>IF(ISBLANK('Raw Data'!A1635), 0, IF(AND('Raw Data'!D1635&lt;5, 'Raw Data'!E1635&lt;5, 'Raw Data'!F1635&lt;BB$2), 'Raw Data'!AL1635, 0))</f>
        <v/>
      </c>
      <c r="AN1640">
        <f>IF(ISBLANK('Raw Data'!A1635), 0, IF(AND('Raw Data'!D1635&lt;6, 'Raw Data'!E1635&lt;6, 'Raw Data'!F1635&lt;BB$2), 'Raw Data'!AO1635, 0))</f>
        <v/>
      </c>
      <c r="AO1640">
        <f>IF(ISBLANK('Raw Data'!A1635), 0, IF(AND('Raw Data'!I1635&lt;Analysis!$BC$2, 'Raw Data'!D1635-'Raw Data'!E1635&gt;1), 'Raw Data'!AW1635, IF(AND('Raw Data'!J1635&lt;Analysis!$BC$2, 'Raw Data'!E1635-'Raw Data'!D1635&gt;1), 'Raw Data'!AY1635, 0)))</f>
        <v/>
      </c>
      <c r="AP1640">
        <f>IF(ISBLANK('Raw Data'!A1635), 0, IF(AND('Raw Data'!I1635&lt;Analysis!$BC$2, 'Raw Data'!D1635-'Raw Data'!E1635&gt;2), 'Raw Data'!AZ1635, IF(AND('Raw Data'!J1635&lt;Analysis!$BC$2, 'Raw Data'!E1635-'Raw Data'!D1635&gt;2), 'Raw Data'!BB1635, 0)))</f>
        <v/>
      </c>
      <c r="AQ1640">
        <f>IF(ISBLANK('Raw Data'!A1635), 0, IF(AND('Raw Data'!I1635&lt;Analysis!$BC$2, 'Raw Data'!D1635-'Raw Data'!E1635&gt;3), 'Raw Data'!BC1635, IF(AND('Raw Data'!J1635&lt;Analysis!$BC$2, 'Raw Data'!E1635-'Raw Data'!D1635&gt;3), 'Raw Data'!BE1635, 0)))</f>
        <v/>
      </c>
      <c r="AR1640">
        <f>IF('Hidden Analysiss'!D1636=1,IF(ABS('Raw Data'!E1635-'Raw Data'!D1635)&lt;2,'Raw Data'!AX1635,0), 0)</f>
        <v/>
      </c>
      <c r="AS1640">
        <f>IF('Hidden Analysiss'!D1636=1,IF(ABS('Raw Data'!E1635-'Raw Data'!D1635)&lt;3,'Raw Data'!BA1635,0), 0)</f>
        <v/>
      </c>
      <c r="AT1640">
        <f>IF('Hidden Analysiss'!D1636=1,IF(ABS('Raw Data'!E1635-'Raw Data'!D1635)&lt;4,'Raw Data'!BD1635,0), 0)</f>
        <v/>
      </c>
      <c r="AU1640">
        <f>IF(AND('Hidden Analysiss'!E1636=1, ABS('Raw Data'!E1635-'Raw Data'!D1635)&lt;2), 'Raw Data'!AX1635, 0)</f>
        <v/>
      </c>
      <c r="AV1640">
        <f>IF(AND('Hidden Analysiss'!E1636=1, ABS('Raw Data'!E1635-'Raw Data'!D1635)&lt;3), 'Raw Data'!BA1635, 0)</f>
        <v/>
      </c>
      <c r="AW1640">
        <f>IF(AND('Hidden Analysiss'!E1636=1, ABS('Raw Data'!E1635-'Raw Data'!D1635)&lt;3), 'Raw Data'!BD1635, 0)</f>
        <v/>
      </c>
    </row>
    <row r="1641">
      <c r="A1641" s="1">
        <f>'Raw Data'!A1636</f>
        <v/>
      </c>
      <c r="B1641">
        <f>IF('Raw Data'!E1636&gt;'Raw Data'!D1636, 'Raw Data'!J1636, 0)</f>
        <v/>
      </c>
      <c r="C1641">
        <f>IF('Raw Data'!D1636&gt;'Raw Data'!E1636, 'Raw Data'!I1636, 0)</f>
        <v/>
      </c>
      <c r="D1641">
        <f>SUM(G1641:H1641)</f>
        <v/>
      </c>
      <c r="E1641">
        <f>IF(AND('Raw Data'!J1636&lt;'Raw Data'!I1636,'Raw Data'!E1636&gt;'Raw Data'!D1636,'Raw Data'!E1636-'Raw Data'!D1636&gt;3),'Raw Data'!N1636,IF(AND('Raw Data'!I1636&lt;'Raw Data'!J1636,'Raw Data'!D1636&gt;'Raw Data'!E1636,'Raw Data'!D1636-'Raw Data'!E1636&gt;3),'Raw Data'!M1636,0))</f>
        <v/>
      </c>
      <c r="F1641">
        <f>IF(AND('Raw Data'!J1636&lt;'Raw Data'!I1636,'Raw Data'!E1636&gt;'Raw Data'!D1636,'Raw Data'!E1636-'Raw Data'!D1636&lt;4),'Raw Data'!L1636,IF(AND('Raw Data'!I1636&lt;'Raw Data'!J1636,'Raw Data'!D1636&gt;'Raw Data'!E1636,'Raw Data'!D1636-'Raw Data'!E1636&lt;4),'Raw Data'!K1636,0))</f>
        <v/>
      </c>
      <c r="G1641">
        <f>IF(AND('Raw Data'!J1636&lt;'Raw Data'!I1636, 'Raw Data'!E1636&gt;'Raw Data'!D1636), 'Raw Data'!J1636, 0)</f>
        <v/>
      </c>
      <c r="H1641">
        <f>IF(AND('Raw Data'!J1636&gt;'Raw Data'!I1636, 'Raw Data'!E1636&lt;'Raw Data'!D1636), 'Raw Data'!I1636, 0)</f>
        <v/>
      </c>
      <c r="I1641">
        <f>SUM(J1641:K1641)</f>
        <v/>
      </c>
      <c r="J1641">
        <f>IF(AND('Raw Data'!J1636&gt;'Raw Data'!I1636, 'Raw Data'!E1636&gt;'Raw Data'!D1636), 'Raw Data'!J1636, 0)</f>
        <v/>
      </c>
      <c r="K1641">
        <f>IF(AND('Raw Data'!I1636&gt;'Raw Data'!J1636, 'Raw Data'!D1636&gt;'Raw Data'!E1636), 'Raw Data'!I1636, 0)</f>
        <v/>
      </c>
      <c r="L1641">
        <f>IF('Raw Data'!E1636-'Raw Data'!D1636&gt;3, 'Raw Data'!N1636, 0)</f>
        <v/>
      </c>
      <c r="M1641">
        <f>IF('Raw Data'!D1636-'Raw Data'!E1636&gt;3, 'Raw Data'!M1636, 0)</f>
        <v/>
      </c>
      <c r="N1641">
        <f>IF(ISBLANK('Raw Data'!D1636),0,IF(AND('Raw Data'!E1636&gt;'Raw Data'!D1636,'Raw Data'!E1636-'Raw Data'!D1636&gt;0,'Raw Data'!E1636-'Raw Data'!D1636&lt;4),'Raw Data'!L1636, 0))</f>
        <v/>
      </c>
      <c r="O1641">
        <f>IF(ISBLANK('Raw Data'!D1636),0,IF(AND('Raw Data'!E1636&gt;'Raw Data'!D1636,'Raw Data'!E1636-'Raw Data'!D1636&gt;0,'Raw Data'!D1636-'Raw Data'!E1636&lt;4),'Raw Data'!K1636, 0))</f>
        <v/>
      </c>
      <c r="P1641">
        <f>IF('Raw Data'!E1636-'Raw Data'!D1636&gt;3, 'Raw Data'!N1636, IF('Raw Data'!D1636-'Raw Data'!E1636&gt;3, 'Raw Data'!M1636, 0))</f>
        <v/>
      </c>
      <c r="Q1641">
        <f>IF(ISBLANK('Raw Data'!E1636),0,IF(AND('Raw Data'!E1636-'Raw Data'!D1636&lt;4,'Raw Data'!E1636-'Raw Data'!D1636&gt;0),'Raw Data'!L1636,IF(AND('Raw Data'!D1636&gt;'Raw Data'!E1636,'Raw Data'!D1636-'Raw Data'!E1636&gt;0),'Raw Data'!K1636,0)))</f>
        <v/>
      </c>
      <c r="R1641">
        <f>IF(ISBLANK('Raw Data'!K1636),0,IFERROR(IF(MATCH(SMALL('Raw Data'!K1636:N1636,1),L1641:O1641,0),SMALL('Raw Data'!K1636:N1636,1)),0))</f>
        <v/>
      </c>
      <c r="S1641">
        <f>IF(ISBLANK('Raw Data'!K1636),0,IFERROR(IF(MATCH(SMALL('Raw Data'!K1636:N1636,2),L1641:O1641,0),SMALL('Raw Data'!K1636:N1636,2)),0))</f>
        <v/>
      </c>
      <c r="T1641">
        <f>IF(ISBLANK('Raw Data'!K1636),0,IFERROR(IF(MATCH(SMALL('Raw Data'!K1636:N1636,3),L1641:O1641,0),SMALL('Raw Data'!K1636:N1636,3)),0))</f>
        <v/>
      </c>
      <c r="U1641">
        <f>IF(ISBLANK('Raw Data'!K1636),0,IFERROR(IF(MATCH(SMALL('Raw Data'!K1636:N1636,4),L1641:O1641,0),SMALL('Raw Data'!K1636:N1636,4)),0))</f>
        <v/>
      </c>
      <c r="V1641">
        <f>IF(AND('Raw Data'!D1636&lt;3, 'Raw Data'!E1636&lt;3, 'Raw Data'!A1636&gt;0), 'Raw Data'!AF1636, 0)</f>
        <v/>
      </c>
      <c r="W1641">
        <f>IF(AND('Raw Data'!D1636&lt;4, 'Raw Data'!E1636&lt;4, 'Raw Data'!A1636&gt;0), 'Raw Data'!AI1636, 0)</f>
        <v/>
      </c>
      <c r="X1641">
        <f>IF(AND('Raw Data'!D1636&lt;5, 'Raw Data'!E1636&lt;5, 'Raw Data'!A1636&gt;0), 'Raw Data'!AL1636, 0)</f>
        <v/>
      </c>
      <c r="Y1641">
        <f>IF(AND('Raw Data'!D1636&lt;6, 'Raw Data'!E1636&lt;6, 'Raw Data'!A1636&gt;0), 'Raw Data'!AO1636, 0)</f>
        <v/>
      </c>
      <c r="Z1641">
        <f>IF(ISBLANK('Raw Data'!D1636), 0, IF('Raw Data'!D1636-'Raw Data'!E1636&gt;1, 'Raw Data'!AW1636, 0))</f>
        <v/>
      </c>
      <c r="AA1641">
        <f>IF(ISBLANK('Raw Data'!A1636), 0, IF(ABS('Raw Data'!D1636-'Raw Data'!E1636)&lt;2, 'Raw Data'!AX1636, 0))</f>
        <v/>
      </c>
      <c r="AB1641">
        <f>IF(ISBLANK('Raw Data'!D1636), 0, IF('Raw Data'!E1636-'Raw Data'!D1636&gt;1, 'Raw Data'!AY1636, 0))</f>
        <v/>
      </c>
      <c r="AC1641">
        <f>IF(ISBLANK('Raw Data'!D1636), 0, IF('Raw Data'!D1636-'Raw Data'!E1636&gt;2, 'Raw Data'!AZ1636, 0))</f>
        <v/>
      </c>
      <c r="AD1641">
        <f>IF(ISBLANK('Raw Data'!A1636), 0, IF(ABS('Raw Data'!D1636-'Raw Data'!E1636)&lt;3, 'Raw Data'!BA1636, 0))</f>
        <v/>
      </c>
      <c r="AE1641">
        <f>IF(ISBLANK('Raw Data'!D1636), 0, IF('Raw Data'!E1636-'Raw Data'!D1636&gt;2, 'Raw Data'!BB1636, 0))</f>
        <v/>
      </c>
      <c r="AF1641">
        <f>IF(ISBLANK('Raw Data'!D1636), 0, IF('Raw Data'!D1636-'Raw Data'!E1636&gt;3, 'Raw Data'!BC1636, 0))</f>
        <v/>
      </c>
      <c r="AG1641">
        <f>IF(ISBLANK('Raw Data'!A1636), 0, IF(ABS('Raw Data'!D1636-'Raw Data'!E1636)&lt;4, 'Raw Data'!BD1636, 0))</f>
        <v/>
      </c>
      <c r="AH1641">
        <f>IF(ISBLANK('Raw Data'!D1636), 0, IF('Raw Data'!E1636-'Raw Data'!D1636&gt;3, 'Raw Data'!BE1636, 0))</f>
        <v/>
      </c>
      <c r="AI1641">
        <f>IF(SUM('Raw Data'!D1636:E1636)&gt;'Raw Data'!F1636, 'Raw Data'!G1636, 0)</f>
        <v/>
      </c>
      <c r="AJ1641">
        <f>IF(ISBLANK('Raw Data'!D1636), 0, IF(SUM('Raw Data'!D1636:E1636)&lt;'Raw Data'!F1636, 'Raw Data'!H1636, 0))</f>
        <v/>
      </c>
      <c r="AK1641">
        <f>IF(ISBLANK('Raw Data'!A1636), 0, IF(AND('Raw Data'!D1636&lt;3, 'Raw Data'!E1636&lt;3, 'Raw Data'!F1636&lt;BB$2), 'Raw Data'!AF1636, 0))</f>
        <v/>
      </c>
      <c r="AL1641">
        <f>IF(ISBLANK('Raw Data'!A1636), 0, IF(AND('Raw Data'!D1636&lt;4, 'Raw Data'!E1636&lt;4, 'Raw Data'!F1636&lt;BB$2), 'Raw Data'!AI1636, 0))</f>
        <v/>
      </c>
      <c r="AM1641">
        <f>IF(ISBLANK('Raw Data'!A1636), 0, IF(AND('Raw Data'!D1636&lt;5, 'Raw Data'!E1636&lt;5, 'Raw Data'!F1636&lt;BB$2), 'Raw Data'!AL1636, 0))</f>
        <v/>
      </c>
      <c r="AN1641">
        <f>IF(ISBLANK('Raw Data'!A1636), 0, IF(AND('Raw Data'!D1636&lt;6, 'Raw Data'!E1636&lt;6, 'Raw Data'!F1636&lt;BB$2), 'Raw Data'!AO1636, 0))</f>
        <v/>
      </c>
      <c r="AO1641">
        <f>IF(ISBLANK('Raw Data'!A1636), 0, IF(AND('Raw Data'!I1636&lt;Analysis!$BC$2, 'Raw Data'!D1636-'Raw Data'!E1636&gt;1), 'Raw Data'!AW1636, IF(AND('Raw Data'!J1636&lt;Analysis!$BC$2, 'Raw Data'!E1636-'Raw Data'!D1636&gt;1), 'Raw Data'!AY1636, 0)))</f>
        <v/>
      </c>
      <c r="AP1641">
        <f>IF(ISBLANK('Raw Data'!A1636), 0, IF(AND('Raw Data'!I1636&lt;Analysis!$BC$2, 'Raw Data'!D1636-'Raw Data'!E1636&gt;2), 'Raw Data'!AZ1636, IF(AND('Raw Data'!J1636&lt;Analysis!$BC$2, 'Raw Data'!E1636-'Raw Data'!D1636&gt;2), 'Raw Data'!BB1636, 0)))</f>
        <v/>
      </c>
      <c r="AQ1641">
        <f>IF(ISBLANK('Raw Data'!A1636), 0, IF(AND('Raw Data'!I1636&lt;Analysis!$BC$2, 'Raw Data'!D1636-'Raw Data'!E1636&gt;3), 'Raw Data'!BC1636, IF(AND('Raw Data'!J1636&lt;Analysis!$BC$2, 'Raw Data'!E1636-'Raw Data'!D1636&gt;3), 'Raw Data'!BE1636, 0)))</f>
        <v/>
      </c>
      <c r="AR1641">
        <f>IF('Hidden Analysiss'!D1637=1,IF(ABS('Raw Data'!E1636-'Raw Data'!D1636)&lt;2,'Raw Data'!AX1636,0), 0)</f>
        <v/>
      </c>
      <c r="AS1641">
        <f>IF('Hidden Analysiss'!D1637=1,IF(ABS('Raw Data'!E1636-'Raw Data'!D1636)&lt;3,'Raw Data'!BA1636,0), 0)</f>
        <v/>
      </c>
      <c r="AT1641">
        <f>IF('Hidden Analysiss'!D1637=1,IF(ABS('Raw Data'!E1636-'Raw Data'!D1636)&lt;4,'Raw Data'!BD1636,0), 0)</f>
        <v/>
      </c>
      <c r="AU1641">
        <f>IF(AND('Hidden Analysiss'!E1637=1, ABS('Raw Data'!E1636-'Raw Data'!D1636)&lt;2), 'Raw Data'!AX1636, 0)</f>
        <v/>
      </c>
      <c r="AV1641">
        <f>IF(AND('Hidden Analysiss'!E1637=1, ABS('Raw Data'!E1636-'Raw Data'!D1636)&lt;3), 'Raw Data'!BA1636, 0)</f>
        <v/>
      </c>
      <c r="AW1641">
        <f>IF(AND('Hidden Analysiss'!E1637=1, ABS('Raw Data'!E1636-'Raw Data'!D1636)&lt;3), 'Raw Data'!BD1636, 0)</f>
        <v/>
      </c>
    </row>
    <row r="1642">
      <c r="A1642" s="1">
        <f>'Raw Data'!A1637</f>
        <v/>
      </c>
      <c r="B1642">
        <f>IF('Raw Data'!E1637&gt;'Raw Data'!D1637, 'Raw Data'!J1637, 0)</f>
        <v/>
      </c>
      <c r="C1642">
        <f>IF('Raw Data'!D1637&gt;'Raw Data'!E1637, 'Raw Data'!I1637, 0)</f>
        <v/>
      </c>
      <c r="D1642">
        <f>SUM(G1642:H1642)</f>
        <v/>
      </c>
      <c r="E1642">
        <f>IF(AND('Raw Data'!J1637&lt;'Raw Data'!I1637,'Raw Data'!E1637&gt;'Raw Data'!D1637,'Raw Data'!E1637-'Raw Data'!D1637&gt;3),'Raw Data'!N1637,IF(AND('Raw Data'!I1637&lt;'Raw Data'!J1637,'Raw Data'!D1637&gt;'Raw Data'!E1637,'Raw Data'!D1637-'Raw Data'!E1637&gt;3),'Raw Data'!M1637,0))</f>
        <v/>
      </c>
      <c r="F1642">
        <f>IF(AND('Raw Data'!J1637&lt;'Raw Data'!I1637,'Raw Data'!E1637&gt;'Raw Data'!D1637,'Raw Data'!E1637-'Raw Data'!D1637&lt;4),'Raw Data'!L1637,IF(AND('Raw Data'!I1637&lt;'Raw Data'!J1637,'Raw Data'!D1637&gt;'Raw Data'!E1637,'Raw Data'!D1637-'Raw Data'!E1637&lt;4),'Raw Data'!K1637,0))</f>
        <v/>
      </c>
      <c r="G1642">
        <f>IF(AND('Raw Data'!J1637&lt;'Raw Data'!I1637, 'Raw Data'!E1637&gt;'Raw Data'!D1637), 'Raw Data'!J1637, 0)</f>
        <v/>
      </c>
      <c r="H1642">
        <f>IF(AND('Raw Data'!J1637&gt;'Raw Data'!I1637, 'Raw Data'!E1637&lt;'Raw Data'!D1637), 'Raw Data'!I1637, 0)</f>
        <v/>
      </c>
      <c r="I1642">
        <f>SUM(J1642:K1642)</f>
        <v/>
      </c>
      <c r="J1642">
        <f>IF(AND('Raw Data'!J1637&gt;'Raw Data'!I1637, 'Raw Data'!E1637&gt;'Raw Data'!D1637), 'Raw Data'!J1637, 0)</f>
        <v/>
      </c>
      <c r="K1642">
        <f>IF(AND('Raw Data'!I1637&gt;'Raw Data'!J1637, 'Raw Data'!D1637&gt;'Raw Data'!E1637), 'Raw Data'!I1637, 0)</f>
        <v/>
      </c>
      <c r="L1642">
        <f>IF('Raw Data'!E1637-'Raw Data'!D1637&gt;3, 'Raw Data'!N1637, 0)</f>
        <v/>
      </c>
      <c r="M1642">
        <f>IF('Raw Data'!D1637-'Raw Data'!E1637&gt;3, 'Raw Data'!M1637, 0)</f>
        <v/>
      </c>
      <c r="N1642">
        <f>IF(ISBLANK('Raw Data'!D1637),0,IF(AND('Raw Data'!E1637&gt;'Raw Data'!D1637,'Raw Data'!E1637-'Raw Data'!D1637&gt;0,'Raw Data'!E1637-'Raw Data'!D1637&lt;4),'Raw Data'!L1637, 0))</f>
        <v/>
      </c>
      <c r="O1642">
        <f>IF(ISBLANK('Raw Data'!D1637),0,IF(AND('Raw Data'!E1637&gt;'Raw Data'!D1637,'Raw Data'!E1637-'Raw Data'!D1637&gt;0,'Raw Data'!D1637-'Raw Data'!E1637&lt;4),'Raw Data'!K1637, 0))</f>
        <v/>
      </c>
      <c r="P1642">
        <f>IF('Raw Data'!E1637-'Raw Data'!D1637&gt;3, 'Raw Data'!N1637, IF('Raw Data'!D1637-'Raw Data'!E1637&gt;3, 'Raw Data'!M1637, 0))</f>
        <v/>
      </c>
      <c r="Q1642">
        <f>IF(ISBLANK('Raw Data'!E1637),0,IF(AND('Raw Data'!E1637-'Raw Data'!D1637&lt;4,'Raw Data'!E1637-'Raw Data'!D1637&gt;0),'Raw Data'!L1637,IF(AND('Raw Data'!D1637&gt;'Raw Data'!E1637,'Raw Data'!D1637-'Raw Data'!E1637&gt;0),'Raw Data'!K1637,0)))</f>
        <v/>
      </c>
      <c r="R1642">
        <f>IF(ISBLANK('Raw Data'!K1637),0,IFERROR(IF(MATCH(SMALL('Raw Data'!K1637:N1637,1),L1642:O1642,0),SMALL('Raw Data'!K1637:N1637,1)),0))</f>
        <v/>
      </c>
      <c r="S1642">
        <f>IF(ISBLANK('Raw Data'!K1637),0,IFERROR(IF(MATCH(SMALL('Raw Data'!K1637:N1637,2),L1642:O1642,0),SMALL('Raw Data'!K1637:N1637,2)),0))</f>
        <v/>
      </c>
      <c r="T1642">
        <f>IF(ISBLANK('Raw Data'!K1637),0,IFERROR(IF(MATCH(SMALL('Raw Data'!K1637:N1637,3),L1642:O1642,0),SMALL('Raw Data'!K1637:N1637,3)),0))</f>
        <v/>
      </c>
      <c r="U1642">
        <f>IF(ISBLANK('Raw Data'!K1637),0,IFERROR(IF(MATCH(SMALL('Raw Data'!K1637:N1637,4),L1642:O1642,0),SMALL('Raw Data'!K1637:N1637,4)),0))</f>
        <v/>
      </c>
      <c r="V1642">
        <f>IF(AND('Raw Data'!D1637&lt;3, 'Raw Data'!E1637&lt;3, 'Raw Data'!A1637&gt;0), 'Raw Data'!AF1637, 0)</f>
        <v/>
      </c>
      <c r="W1642">
        <f>IF(AND('Raw Data'!D1637&lt;4, 'Raw Data'!E1637&lt;4, 'Raw Data'!A1637&gt;0), 'Raw Data'!AI1637, 0)</f>
        <v/>
      </c>
      <c r="X1642">
        <f>IF(AND('Raw Data'!D1637&lt;5, 'Raw Data'!E1637&lt;5, 'Raw Data'!A1637&gt;0), 'Raw Data'!AL1637, 0)</f>
        <v/>
      </c>
      <c r="Y1642">
        <f>IF(AND('Raw Data'!D1637&lt;6, 'Raw Data'!E1637&lt;6, 'Raw Data'!A1637&gt;0), 'Raw Data'!AO1637, 0)</f>
        <v/>
      </c>
      <c r="Z1642">
        <f>IF(ISBLANK('Raw Data'!D1637), 0, IF('Raw Data'!D1637-'Raw Data'!E1637&gt;1, 'Raw Data'!AW1637, 0))</f>
        <v/>
      </c>
      <c r="AA1642">
        <f>IF(ISBLANK('Raw Data'!A1637), 0, IF(ABS('Raw Data'!D1637-'Raw Data'!E1637)&lt;2, 'Raw Data'!AX1637, 0))</f>
        <v/>
      </c>
      <c r="AB1642">
        <f>IF(ISBLANK('Raw Data'!D1637), 0, IF('Raw Data'!E1637-'Raw Data'!D1637&gt;1, 'Raw Data'!AY1637, 0))</f>
        <v/>
      </c>
      <c r="AC1642">
        <f>IF(ISBLANK('Raw Data'!D1637), 0, IF('Raw Data'!D1637-'Raw Data'!E1637&gt;2, 'Raw Data'!AZ1637, 0))</f>
        <v/>
      </c>
      <c r="AD1642">
        <f>IF(ISBLANK('Raw Data'!A1637), 0, IF(ABS('Raw Data'!D1637-'Raw Data'!E1637)&lt;3, 'Raw Data'!BA1637, 0))</f>
        <v/>
      </c>
      <c r="AE1642">
        <f>IF(ISBLANK('Raw Data'!D1637), 0, IF('Raw Data'!E1637-'Raw Data'!D1637&gt;2, 'Raw Data'!BB1637, 0))</f>
        <v/>
      </c>
      <c r="AF1642">
        <f>IF(ISBLANK('Raw Data'!D1637), 0, IF('Raw Data'!D1637-'Raw Data'!E1637&gt;3, 'Raw Data'!BC1637, 0))</f>
        <v/>
      </c>
      <c r="AG1642">
        <f>IF(ISBLANK('Raw Data'!A1637), 0, IF(ABS('Raw Data'!D1637-'Raw Data'!E1637)&lt;4, 'Raw Data'!BD1637, 0))</f>
        <v/>
      </c>
      <c r="AH1642">
        <f>IF(ISBLANK('Raw Data'!D1637), 0, IF('Raw Data'!E1637-'Raw Data'!D1637&gt;3, 'Raw Data'!BE1637, 0))</f>
        <v/>
      </c>
      <c r="AI1642">
        <f>IF(SUM('Raw Data'!D1637:E1637)&gt;'Raw Data'!F1637, 'Raw Data'!G1637, 0)</f>
        <v/>
      </c>
      <c r="AJ1642">
        <f>IF(ISBLANK('Raw Data'!D1637), 0, IF(SUM('Raw Data'!D1637:E1637)&lt;'Raw Data'!F1637, 'Raw Data'!H1637, 0))</f>
        <v/>
      </c>
      <c r="AK1642">
        <f>IF(ISBLANK('Raw Data'!A1637), 0, IF(AND('Raw Data'!D1637&lt;3, 'Raw Data'!E1637&lt;3, 'Raw Data'!F1637&lt;BB$2), 'Raw Data'!AF1637, 0))</f>
        <v/>
      </c>
      <c r="AL1642">
        <f>IF(ISBLANK('Raw Data'!A1637), 0, IF(AND('Raw Data'!D1637&lt;4, 'Raw Data'!E1637&lt;4, 'Raw Data'!F1637&lt;BB$2), 'Raw Data'!AI1637, 0))</f>
        <v/>
      </c>
      <c r="AM1642">
        <f>IF(ISBLANK('Raw Data'!A1637), 0, IF(AND('Raw Data'!D1637&lt;5, 'Raw Data'!E1637&lt;5, 'Raw Data'!F1637&lt;BB$2), 'Raw Data'!AL1637, 0))</f>
        <v/>
      </c>
      <c r="AN1642">
        <f>IF(ISBLANK('Raw Data'!A1637), 0, IF(AND('Raw Data'!D1637&lt;6, 'Raw Data'!E1637&lt;6, 'Raw Data'!F1637&lt;BB$2), 'Raw Data'!AO1637, 0))</f>
        <v/>
      </c>
      <c r="AO1642">
        <f>IF(ISBLANK('Raw Data'!A1637), 0, IF(AND('Raw Data'!I1637&lt;Analysis!$BC$2, 'Raw Data'!D1637-'Raw Data'!E1637&gt;1), 'Raw Data'!AW1637, IF(AND('Raw Data'!J1637&lt;Analysis!$BC$2, 'Raw Data'!E1637-'Raw Data'!D1637&gt;1), 'Raw Data'!AY1637, 0)))</f>
        <v/>
      </c>
      <c r="AP1642">
        <f>IF(ISBLANK('Raw Data'!A1637), 0, IF(AND('Raw Data'!I1637&lt;Analysis!$BC$2, 'Raw Data'!D1637-'Raw Data'!E1637&gt;2), 'Raw Data'!AZ1637, IF(AND('Raw Data'!J1637&lt;Analysis!$BC$2, 'Raw Data'!E1637-'Raw Data'!D1637&gt;2), 'Raw Data'!BB1637, 0)))</f>
        <v/>
      </c>
      <c r="AQ1642">
        <f>IF(ISBLANK('Raw Data'!A1637), 0, IF(AND('Raw Data'!I1637&lt;Analysis!$BC$2, 'Raw Data'!D1637-'Raw Data'!E1637&gt;3), 'Raw Data'!BC1637, IF(AND('Raw Data'!J1637&lt;Analysis!$BC$2, 'Raw Data'!E1637-'Raw Data'!D1637&gt;3), 'Raw Data'!BE1637, 0)))</f>
        <v/>
      </c>
      <c r="AR1642">
        <f>IF('Hidden Analysiss'!D1638=1,IF(ABS('Raw Data'!E1637-'Raw Data'!D1637)&lt;2,'Raw Data'!AX1637,0), 0)</f>
        <v/>
      </c>
      <c r="AS1642">
        <f>IF('Hidden Analysiss'!D1638=1,IF(ABS('Raw Data'!E1637-'Raw Data'!D1637)&lt;3,'Raw Data'!BA1637,0), 0)</f>
        <v/>
      </c>
      <c r="AT1642">
        <f>IF('Hidden Analysiss'!D1638=1,IF(ABS('Raw Data'!E1637-'Raw Data'!D1637)&lt;4,'Raw Data'!BD1637,0), 0)</f>
        <v/>
      </c>
      <c r="AU1642">
        <f>IF(AND('Hidden Analysiss'!E1638=1, ABS('Raw Data'!E1637-'Raw Data'!D1637)&lt;2), 'Raw Data'!AX1637, 0)</f>
        <v/>
      </c>
      <c r="AV1642">
        <f>IF(AND('Hidden Analysiss'!E1638=1, ABS('Raw Data'!E1637-'Raw Data'!D1637)&lt;3), 'Raw Data'!BA1637, 0)</f>
        <v/>
      </c>
      <c r="AW1642">
        <f>IF(AND('Hidden Analysiss'!E1638=1, ABS('Raw Data'!E1637-'Raw Data'!D1637)&lt;3), 'Raw Data'!BD1637, 0)</f>
        <v/>
      </c>
    </row>
    <row r="1643">
      <c r="A1643" s="1">
        <f>'Raw Data'!A1638</f>
        <v/>
      </c>
      <c r="B1643">
        <f>IF('Raw Data'!E1638&gt;'Raw Data'!D1638, 'Raw Data'!J1638, 0)</f>
        <v/>
      </c>
      <c r="C1643">
        <f>IF('Raw Data'!D1638&gt;'Raw Data'!E1638, 'Raw Data'!I1638, 0)</f>
        <v/>
      </c>
      <c r="D1643">
        <f>SUM(G1643:H1643)</f>
        <v/>
      </c>
      <c r="E1643">
        <f>IF(AND('Raw Data'!J1638&lt;'Raw Data'!I1638,'Raw Data'!E1638&gt;'Raw Data'!D1638,'Raw Data'!E1638-'Raw Data'!D1638&gt;3),'Raw Data'!N1638,IF(AND('Raw Data'!I1638&lt;'Raw Data'!J1638,'Raw Data'!D1638&gt;'Raw Data'!E1638,'Raw Data'!D1638-'Raw Data'!E1638&gt;3),'Raw Data'!M1638,0))</f>
        <v/>
      </c>
      <c r="F1643">
        <f>IF(AND('Raw Data'!J1638&lt;'Raw Data'!I1638,'Raw Data'!E1638&gt;'Raw Data'!D1638,'Raw Data'!E1638-'Raw Data'!D1638&lt;4),'Raw Data'!L1638,IF(AND('Raw Data'!I1638&lt;'Raw Data'!J1638,'Raw Data'!D1638&gt;'Raw Data'!E1638,'Raw Data'!D1638-'Raw Data'!E1638&lt;4),'Raw Data'!K1638,0))</f>
        <v/>
      </c>
      <c r="G1643">
        <f>IF(AND('Raw Data'!J1638&lt;'Raw Data'!I1638, 'Raw Data'!E1638&gt;'Raw Data'!D1638), 'Raw Data'!J1638, 0)</f>
        <v/>
      </c>
      <c r="H1643">
        <f>IF(AND('Raw Data'!J1638&gt;'Raw Data'!I1638, 'Raw Data'!E1638&lt;'Raw Data'!D1638), 'Raw Data'!I1638, 0)</f>
        <v/>
      </c>
      <c r="I1643">
        <f>SUM(J1643:K1643)</f>
        <v/>
      </c>
      <c r="J1643">
        <f>IF(AND('Raw Data'!J1638&gt;'Raw Data'!I1638, 'Raw Data'!E1638&gt;'Raw Data'!D1638), 'Raw Data'!J1638, 0)</f>
        <v/>
      </c>
      <c r="K1643">
        <f>IF(AND('Raw Data'!I1638&gt;'Raw Data'!J1638, 'Raw Data'!D1638&gt;'Raw Data'!E1638), 'Raw Data'!I1638, 0)</f>
        <v/>
      </c>
      <c r="L1643">
        <f>IF('Raw Data'!E1638-'Raw Data'!D1638&gt;3, 'Raw Data'!N1638, 0)</f>
        <v/>
      </c>
      <c r="M1643">
        <f>IF('Raw Data'!D1638-'Raw Data'!E1638&gt;3, 'Raw Data'!M1638, 0)</f>
        <v/>
      </c>
      <c r="N1643">
        <f>IF(ISBLANK('Raw Data'!D1638),0,IF(AND('Raw Data'!E1638&gt;'Raw Data'!D1638,'Raw Data'!E1638-'Raw Data'!D1638&gt;0,'Raw Data'!E1638-'Raw Data'!D1638&lt;4),'Raw Data'!L1638, 0))</f>
        <v/>
      </c>
      <c r="O1643">
        <f>IF(ISBLANK('Raw Data'!D1638),0,IF(AND('Raw Data'!E1638&gt;'Raw Data'!D1638,'Raw Data'!E1638-'Raw Data'!D1638&gt;0,'Raw Data'!D1638-'Raw Data'!E1638&lt;4),'Raw Data'!K1638, 0))</f>
        <v/>
      </c>
      <c r="P1643">
        <f>IF('Raw Data'!E1638-'Raw Data'!D1638&gt;3, 'Raw Data'!N1638, IF('Raw Data'!D1638-'Raw Data'!E1638&gt;3, 'Raw Data'!M1638, 0))</f>
        <v/>
      </c>
      <c r="Q1643">
        <f>IF(ISBLANK('Raw Data'!E1638),0,IF(AND('Raw Data'!E1638-'Raw Data'!D1638&lt;4,'Raw Data'!E1638-'Raw Data'!D1638&gt;0),'Raw Data'!L1638,IF(AND('Raw Data'!D1638&gt;'Raw Data'!E1638,'Raw Data'!D1638-'Raw Data'!E1638&gt;0),'Raw Data'!K1638,0)))</f>
        <v/>
      </c>
      <c r="R1643">
        <f>IF(ISBLANK('Raw Data'!K1638),0,IFERROR(IF(MATCH(SMALL('Raw Data'!K1638:N1638,1),L1643:O1643,0),SMALL('Raw Data'!K1638:N1638,1)),0))</f>
        <v/>
      </c>
      <c r="S1643">
        <f>IF(ISBLANK('Raw Data'!K1638),0,IFERROR(IF(MATCH(SMALL('Raw Data'!K1638:N1638,2),L1643:O1643,0),SMALL('Raw Data'!K1638:N1638,2)),0))</f>
        <v/>
      </c>
      <c r="T1643">
        <f>IF(ISBLANK('Raw Data'!K1638),0,IFERROR(IF(MATCH(SMALL('Raw Data'!K1638:N1638,3),L1643:O1643,0),SMALL('Raw Data'!K1638:N1638,3)),0))</f>
        <v/>
      </c>
      <c r="U1643">
        <f>IF(ISBLANK('Raw Data'!K1638),0,IFERROR(IF(MATCH(SMALL('Raw Data'!K1638:N1638,4),L1643:O1643,0),SMALL('Raw Data'!K1638:N1638,4)),0))</f>
        <v/>
      </c>
      <c r="V1643">
        <f>IF(AND('Raw Data'!D1638&lt;3, 'Raw Data'!E1638&lt;3, 'Raw Data'!A1638&gt;0), 'Raw Data'!AF1638, 0)</f>
        <v/>
      </c>
      <c r="W1643">
        <f>IF(AND('Raw Data'!D1638&lt;4, 'Raw Data'!E1638&lt;4, 'Raw Data'!A1638&gt;0), 'Raw Data'!AI1638, 0)</f>
        <v/>
      </c>
      <c r="X1643">
        <f>IF(AND('Raw Data'!D1638&lt;5, 'Raw Data'!E1638&lt;5, 'Raw Data'!A1638&gt;0), 'Raw Data'!AL1638, 0)</f>
        <v/>
      </c>
      <c r="Y1643">
        <f>IF(AND('Raw Data'!D1638&lt;6, 'Raw Data'!E1638&lt;6, 'Raw Data'!A1638&gt;0), 'Raw Data'!AO1638, 0)</f>
        <v/>
      </c>
      <c r="Z1643">
        <f>IF(ISBLANK('Raw Data'!D1638), 0, IF('Raw Data'!D1638-'Raw Data'!E1638&gt;1, 'Raw Data'!AW1638, 0))</f>
        <v/>
      </c>
      <c r="AA1643">
        <f>IF(ISBLANK('Raw Data'!A1638), 0, IF(ABS('Raw Data'!D1638-'Raw Data'!E1638)&lt;2, 'Raw Data'!AX1638, 0))</f>
        <v/>
      </c>
      <c r="AB1643">
        <f>IF(ISBLANK('Raw Data'!D1638), 0, IF('Raw Data'!E1638-'Raw Data'!D1638&gt;1, 'Raw Data'!AY1638, 0))</f>
        <v/>
      </c>
      <c r="AC1643">
        <f>IF(ISBLANK('Raw Data'!D1638), 0, IF('Raw Data'!D1638-'Raw Data'!E1638&gt;2, 'Raw Data'!AZ1638, 0))</f>
        <v/>
      </c>
      <c r="AD1643">
        <f>IF(ISBLANK('Raw Data'!A1638), 0, IF(ABS('Raw Data'!D1638-'Raw Data'!E1638)&lt;3, 'Raw Data'!BA1638, 0))</f>
        <v/>
      </c>
      <c r="AE1643">
        <f>IF(ISBLANK('Raw Data'!D1638), 0, IF('Raw Data'!E1638-'Raw Data'!D1638&gt;2, 'Raw Data'!BB1638, 0))</f>
        <v/>
      </c>
      <c r="AF1643">
        <f>IF(ISBLANK('Raw Data'!D1638), 0, IF('Raw Data'!D1638-'Raw Data'!E1638&gt;3, 'Raw Data'!BC1638, 0))</f>
        <v/>
      </c>
      <c r="AG1643">
        <f>IF(ISBLANK('Raw Data'!A1638), 0, IF(ABS('Raw Data'!D1638-'Raw Data'!E1638)&lt;4, 'Raw Data'!BD1638, 0))</f>
        <v/>
      </c>
      <c r="AH1643">
        <f>IF(ISBLANK('Raw Data'!D1638), 0, IF('Raw Data'!E1638-'Raw Data'!D1638&gt;3, 'Raw Data'!BE1638, 0))</f>
        <v/>
      </c>
      <c r="AI1643">
        <f>IF(SUM('Raw Data'!D1638:E1638)&gt;'Raw Data'!F1638, 'Raw Data'!G1638, 0)</f>
        <v/>
      </c>
      <c r="AJ1643">
        <f>IF(ISBLANK('Raw Data'!D1638), 0, IF(SUM('Raw Data'!D1638:E1638)&lt;'Raw Data'!F1638, 'Raw Data'!H1638, 0))</f>
        <v/>
      </c>
      <c r="AK1643">
        <f>IF(ISBLANK('Raw Data'!A1638), 0, IF(AND('Raw Data'!D1638&lt;3, 'Raw Data'!E1638&lt;3, 'Raw Data'!F1638&lt;BB$2), 'Raw Data'!AF1638, 0))</f>
        <v/>
      </c>
      <c r="AL1643">
        <f>IF(ISBLANK('Raw Data'!A1638), 0, IF(AND('Raw Data'!D1638&lt;4, 'Raw Data'!E1638&lt;4, 'Raw Data'!F1638&lt;BB$2), 'Raw Data'!AI1638, 0))</f>
        <v/>
      </c>
      <c r="AM1643">
        <f>IF(ISBLANK('Raw Data'!A1638), 0, IF(AND('Raw Data'!D1638&lt;5, 'Raw Data'!E1638&lt;5, 'Raw Data'!F1638&lt;BB$2), 'Raw Data'!AL1638, 0))</f>
        <v/>
      </c>
      <c r="AN1643">
        <f>IF(ISBLANK('Raw Data'!A1638), 0, IF(AND('Raw Data'!D1638&lt;6, 'Raw Data'!E1638&lt;6, 'Raw Data'!F1638&lt;BB$2), 'Raw Data'!AO1638, 0))</f>
        <v/>
      </c>
      <c r="AO1643">
        <f>IF(ISBLANK('Raw Data'!A1638), 0, IF(AND('Raw Data'!I1638&lt;Analysis!$BC$2, 'Raw Data'!D1638-'Raw Data'!E1638&gt;1), 'Raw Data'!AW1638, IF(AND('Raw Data'!J1638&lt;Analysis!$BC$2, 'Raw Data'!E1638-'Raw Data'!D1638&gt;1), 'Raw Data'!AY1638, 0)))</f>
        <v/>
      </c>
      <c r="AP1643">
        <f>IF(ISBLANK('Raw Data'!A1638), 0, IF(AND('Raw Data'!I1638&lt;Analysis!$BC$2, 'Raw Data'!D1638-'Raw Data'!E1638&gt;2), 'Raw Data'!AZ1638, IF(AND('Raw Data'!J1638&lt;Analysis!$BC$2, 'Raw Data'!E1638-'Raw Data'!D1638&gt;2), 'Raw Data'!BB1638, 0)))</f>
        <v/>
      </c>
      <c r="AQ1643">
        <f>IF(ISBLANK('Raw Data'!A1638), 0, IF(AND('Raw Data'!I1638&lt;Analysis!$BC$2, 'Raw Data'!D1638-'Raw Data'!E1638&gt;3), 'Raw Data'!BC1638, IF(AND('Raw Data'!J1638&lt;Analysis!$BC$2, 'Raw Data'!E1638-'Raw Data'!D1638&gt;3), 'Raw Data'!BE1638, 0)))</f>
        <v/>
      </c>
      <c r="AR1643">
        <f>IF('Hidden Analysiss'!D1639=1,IF(ABS('Raw Data'!E1638-'Raw Data'!D1638)&lt;2,'Raw Data'!AX1638,0), 0)</f>
        <v/>
      </c>
      <c r="AS1643">
        <f>IF('Hidden Analysiss'!D1639=1,IF(ABS('Raw Data'!E1638-'Raw Data'!D1638)&lt;3,'Raw Data'!BA1638,0), 0)</f>
        <v/>
      </c>
      <c r="AT1643">
        <f>IF('Hidden Analysiss'!D1639=1,IF(ABS('Raw Data'!E1638-'Raw Data'!D1638)&lt;4,'Raw Data'!BD1638,0), 0)</f>
        <v/>
      </c>
      <c r="AU1643">
        <f>IF(AND('Hidden Analysiss'!E1639=1, ABS('Raw Data'!E1638-'Raw Data'!D1638)&lt;2), 'Raw Data'!AX1638, 0)</f>
        <v/>
      </c>
      <c r="AV1643">
        <f>IF(AND('Hidden Analysiss'!E1639=1, ABS('Raw Data'!E1638-'Raw Data'!D1638)&lt;3), 'Raw Data'!BA1638, 0)</f>
        <v/>
      </c>
      <c r="AW1643">
        <f>IF(AND('Hidden Analysiss'!E1639=1, ABS('Raw Data'!E1638-'Raw Data'!D1638)&lt;3), 'Raw Data'!BD1638, 0)</f>
        <v/>
      </c>
    </row>
    <row r="1644">
      <c r="A1644" s="1">
        <f>'Raw Data'!A1639</f>
        <v/>
      </c>
      <c r="B1644">
        <f>IF('Raw Data'!E1639&gt;'Raw Data'!D1639, 'Raw Data'!J1639, 0)</f>
        <v/>
      </c>
      <c r="C1644">
        <f>IF('Raw Data'!D1639&gt;'Raw Data'!E1639, 'Raw Data'!I1639, 0)</f>
        <v/>
      </c>
      <c r="D1644">
        <f>SUM(G1644:H1644)</f>
        <v/>
      </c>
      <c r="E1644">
        <f>IF(AND('Raw Data'!J1639&lt;'Raw Data'!I1639,'Raw Data'!E1639&gt;'Raw Data'!D1639,'Raw Data'!E1639-'Raw Data'!D1639&gt;3),'Raw Data'!N1639,IF(AND('Raw Data'!I1639&lt;'Raw Data'!J1639,'Raw Data'!D1639&gt;'Raw Data'!E1639,'Raw Data'!D1639-'Raw Data'!E1639&gt;3),'Raw Data'!M1639,0))</f>
        <v/>
      </c>
      <c r="F1644">
        <f>IF(AND('Raw Data'!J1639&lt;'Raw Data'!I1639,'Raw Data'!E1639&gt;'Raw Data'!D1639,'Raw Data'!E1639-'Raw Data'!D1639&lt;4),'Raw Data'!L1639,IF(AND('Raw Data'!I1639&lt;'Raw Data'!J1639,'Raw Data'!D1639&gt;'Raw Data'!E1639,'Raw Data'!D1639-'Raw Data'!E1639&lt;4),'Raw Data'!K1639,0))</f>
        <v/>
      </c>
      <c r="G1644">
        <f>IF(AND('Raw Data'!J1639&lt;'Raw Data'!I1639, 'Raw Data'!E1639&gt;'Raw Data'!D1639), 'Raw Data'!J1639, 0)</f>
        <v/>
      </c>
      <c r="H1644">
        <f>IF(AND('Raw Data'!J1639&gt;'Raw Data'!I1639, 'Raw Data'!E1639&lt;'Raw Data'!D1639), 'Raw Data'!I1639, 0)</f>
        <v/>
      </c>
      <c r="I1644">
        <f>SUM(J1644:K1644)</f>
        <v/>
      </c>
      <c r="J1644">
        <f>IF(AND('Raw Data'!J1639&gt;'Raw Data'!I1639, 'Raw Data'!E1639&gt;'Raw Data'!D1639), 'Raw Data'!J1639, 0)</f>
        <v/>
      </c>
      <c r="K1644">
        <f>IF(AND('Raw Data'!I1639&gt;'Raw Data'!J1639, 'Raw Data'!D1639&gt;'Raw Data'!E1639), 'Raw Data'!I1639, 0)</f>
        <v/>
      </c>
      <c r="L1644">
        <f>IF('Raw Data'!E1639-'Raw Data'!D1639&gt;3, 'Raw Data'!N1639, 0)</f>
        <v/>
      </c>
      <c r="M1644">
        <f>IF('Raw Data'!D1639-'Raw Data'!E1639&gt;3, 'Raw Data'!M1639, 0)</f>
        <v/>
      </c>
      <c r="N1644">
        <f>IF(ISBLANK('Raw Data'!D1639),0,IF(AND('Raw Data'!E1639&gt;'Raw Data'!D1639,'Raw Data'!E1639-'Raw Data'!D1639&gt;0,'Raw Data'!E1639-'Raw Data'!D1639&lt;4),'Raw Data'!L1639, 0))</f>
        <v/>
      </c>
      <c r="O1644">
        <f>IF(ISBLANK('Raw Data'!D1639),0,IF(AND('Raw Data'!E1639&gt;'Raw Data'!D1639,'Raw Data'!E1639-'Raw Data'!D1639&gt;0,'Raw Data'!D1639-'Raw Data'!E1639&lt;4),'Raw Data'!K1639, 0))</f>
        <v/>
      </c>
      <c r="P1644">
        <f>IF('Raw Data'!E1639-'Raw Data'!D1639&gt;3, 'Raw Data'!N1639, IF('Raw Data'!D1639-'Raw Data'!E1639&gt;3, 'Raw Data'!M1639, 0))</f>
        <v/>
      </c>
      <c r="Q1644">
        <f>IF(ISBLANK('Raw Data'!E1639),0,IF(AND('Raw Data'!E1639-'Raw Data'!D1639&lt;4,'Raw Data'!E1639-'Raw Data'!D1639&gt;0),'Raw Data'!L1639,IF(AND('Raw Data'!D1639&gt;'Raw Data'!E1639,'Raw Data'!D1639-'Raw Data'!E1639&gt;0),'Raw Data'!K1639,0)))</f>
        <v/>
      </c>
      <c r="R1644">
        <f>IF(ISBLANK('Raw Data'!K1639),0,IFERROR(IF(MATCH(SMALL('Raw Data'!K1639:N1639,1),L1644:O1644,0),SMALL('Raw Data'!K1639:N1639,1)),0))</f>
        <v/>
      </c>
      <c r="S1644">
        <f>IF(ISBLANK('Raw Data'!K1639),0,IFERROR(IF(MATCH(SMALL('Raw Data'!K1639:N1639,2),L1644:O1644,0),SMALL('Raw Data'!K1639:N1639,2)),0))</f>
        <v/>
      </c>
      <c r="T1644">
        <f>IF(ISBLANK('Raw Data'!K1639),0,IFERROR(IF(MATCH(SMALL('Raw Data'!K1639:N1639,3),L1644:O1644,0),SMALL('Raw Data'!K1639:N1639,3)),0))</f>
        <v/>
      </c>
      <c r="U1644">
        <f>IF(ISBLANK('Raw Data'!K1639),0,IFERROR(IF(MATCH(SMALL('Raw Data'!K1639:N1639,4),L1644:O1644,0),SMALL('Raw Data'!K1639:N1639,4)),0))</f>
        <v/>
      </c>
      <c r="V1644">
        <f>IF(AND('Raw Data'!D1639&lt;3, 'Raw Data'!E1639&lt;3, 'Raw Data'!A1639&gt;0), 'Raw Data'!AF1639, 0)</f>
        <v/>
      </c>
      <c r="W1644">
        <f>IF(AND('Raw Data'!D1639&lt;4, 'Raw Data'!E1639&lt;4, 'Raw Data'!A1639&gt;0), 'Raw Data'!AI1639, 0)</f>
        <v/>
      </c>
      <c r="X1644">
        <f>IF(AND('Raw Data'!D1639&lt;5, 'Raw Data'!E1639&lt;5, 'Raw Data'!A1639&gt;0), 'Raw Data'!AL1639, 0)</f>
        <v/>
      </c>
      <c r="Y1644">
        <f>IF(AND('Raw Data'!D1639&lt;6, 'Raw Data'!E1639&lt;6, 'Raw Data'!A1639&gt;0), 'Raw Data'!AO1639, 0)</f>
        <v/>
      </c>
      <c r="Z1644">
        <f>IF(ISBLANK('Raw Data'!D1639), 0, IF('Raw Data'!D1639-'Raw Data'!E1639&gt;1, 'Raw Data'!AW1639, 0))</f>
        <v/>
      </c>
      <c r="AA1644">
        <f>IF(ISBLANK('Raw Data'!A1639), 0, IF(ABS('Raw Data'!D1639-'Raw Data'!E1639)&lt;2, 'Raw Data'!AX1639, 0))</f>
        <v/>
      </c>
      <c r="AB1644">
        <f>IF(ISBLANK('Raw Data'!D1639), 0, IF('Raw Data'!E1639-'Raw Data'!D1639&gt;1, 'Raw Data'!AY1639, 0))</f>
        <v/>
      </c>
      <c r="AC1644">
        <f>IF(ISBLANK('Raw Data'!D1639), 0, IF('Raw Data'!D1639-'Raw Data'!E1639&gt;2, 'Raw Data'!AZ1639, 0))</f>
        <v/>
      </c>
      <c r="AD1644">
        <f>IF(ISBLANK('Raw Data'!A1639), 0, IF(ABS('Raw Data'!D1639-'Raw Data'!E1639)&lt;3, 'Raw Data'!BA1639, 0))</f>
        <v/>
      </c>
      <c r="AE1644">
        <f>IF(ISBLANK('Raw Data'!D1639), 0, IF('Raw Data'!E1639-'Raw Data'!D1639&gt;2, 'Raw Data'!BB1639, 0))</f>
        <v/>
      </c>
      <c r="AF1644">
        <f>IF(ISBLANK('Raw Data'!D1639), 0, IF('Raw Data'!D1639-'Raw Data'!E1639&gt;3, 'Raw Data'!BC1639, 0))</f>
        <v/>
      </c>
      <c r="AG1644">
        <f>IF(ISBLANK('Raw Data'!A1639), 0, IF(ABS('Raw Data'!D1639-'Raw Data'!E1639)&lt;4, 'Raw Data'!BD1639, 0))</f>
        <v/>
      </c>
      <c r="AH1644">
        <f>IF(ISBLANK('Raw Data'!D1639), 0, IF('Raw Data'!E1639-'Raw Data'!D1639&gt;3, 'Raw Data'!BE1639, 0))</f>
        <v/>
      </c>
      <c r="AI1644">
        <f>IF(SUM('Raw Data'!D1639:E1639)&gt;'Raw Data'!F1639, 'Raw Data'!G1639, 0)</f>
        <v/>
      </c>
      <c r="AJ1644">
        <f>IF(ISBLANK('Raw Data'!D1639), 0, IF(SUM('Raw Data'!D1639:E1639)&lt;'Raw Data'!F1639, 'Raw Data'!H1639, 0))</f>
        <v/>
      </c>
      <c r="AK1644">
        <f>IF(ISBLANK('Raw Data'!A1639), 0, IF(AND('Raw Data'!D1639&lt;3, 'Raw Data'!E1639&lt;3, 'Raw Data'!F1639&lt;BB$2), 'Raw Data'!AF1639, 0))</f>
        <v/>
      </c>
      <c r="AL1644">
        <f>IF(ISBLANK('Raw Data'!A1639), 0, IF(AND('Raw Data'!D1639&lt;4, 'Raw Data'!E1639&lt;4, 'Raw Data'!F1639&lt;BB$2), 'Raw Data'!AI1639, 0))</f>
        <v/>
      </c>
      <c r="AM1644">
        <f>IF(ISBLANK('Raw Data'!A1639), 0, IF(AND('Raw Data'!D1639&lt;5, 'Raw Data'!E1639&lt;5, 'Raw Data'!F1639&lt;BB$2), 'Raw Data'!AL1639, 0))</f>
        <v/>
      </c>
      <c r="AN1644">
        <f>IF(ISBLANK('Raw Data'!A1639), 0, IF(AND('Raw Data'!D1639&lt;6, 'Raw Data'!E1639&lt;6, 'Raw Data'!F1639&lt;BB$2), 'Raw Data'!AO1639, 0))</f>
        <v/>
      </c>
      <c r="AO1644">
        <f>IF(ISBLANK('Raw Data'!A1639), 0, IF(AND('Raw Data'!I1639&lt;Analysis!$BC$2, 'Raw Data'!D1639-'Raw Data'!E1639&gt;1), 'Raw Data'!AW1639, IF(AND('Raw Data'!J1639&lt;Analysis!$BC$2, 'Raw Data'!E1639-'Raw Data'!D1639&gt;1), 'Raw Data'!AY1639, 0)))</f>
        <v/>
      </c>
      <c r="AP1644">
        <f>IF(ISBLANK('Raw Data'!A1639), 0, IF(AND('Raw Data'!I1639&lt;Analysis!$BC$2, 'Raw Data'!D1639-'Raw Data'!E1639&gt;2), 'Raw Data'!AZ1639, IF(AND('Raw Data'!J1639&lt;Analysis!$BC$2, 'Raw Data'!E1639-'Raw Data'!D1639&gt;2), 'Raw Data'!BB1639, 0)))</f>
        <v/>
      </c>
      <c r="AQ1644">
        <f>IF(ISBLANK('Raw Data'!A1639), 0, IF(AND('Raw Data'!I1639&lt;Analysis!$BC$2, 'Raw Data'!D1639-'Raw Data'!E1639&gt;3), 'Raw Data'!BC1639, IF(AND('Raw Data'!J1639&lt;Analysis!$BC$2, 'Raw Data'!E1639-'Raw Data'!D1639&gt;3), 'Raw Data'!BE1639, 0)))</f>
        <v/>
      </c>
      <c r="AR1644">
        <f>IF('Hidden Analysiss'!D1640=1,IF(ABS('Raw Data'!E1639-'Raw Data'!D1639)&lt;2,'Raw Data'!AX1639,0), 0)</f>
        <v/>
      </c>
      <c r="AS1644">
        <f>IF('Hidden Analysiss'!D1640=1,IF(ABS('Raw Data'!E1639-'Raw Data'!D1639)&lt;3,'Raw Data'!BA1639,0), 0)</f>
        <v/>
      </c>
      <c r="AT1644">
        <f>IF('Hidden Analysiss'!D1640=1,IF(ABS('Raw Data'!E1639-'Raw Data'!D1639)&lt;4,'Raw Data'!BD1639,0), 0)</f>
        <v/>
      </c>
      <c r="AU1644">
        <f>IF(AND('Hidden Analysiss'!E1640=1, ABS('Raw Data'!E1639-'Raw Data'!D1639)&lt;2), 'Raw Data'!AX1639, 0)</f>
        <v/>
      </c>
      <c r="AV1644">
        <f>IF(AND('Hidden Analysiss'!E1640=1, ABS('Raw Data'!E1639-'Raw Data'!D1639)&lt;3), 'Raw Data'!BA1639, 0)</f>
        <v/>
      </c>
      <c r="AW1644">
        <f>IF(AND('Hidden Analysiss'!E1640=1, ABS('Raw Data'!E1639-'Raw Data'!D1639)&lt;3), 'Raw Data'!BD1639, 0)</f>
        <v/>
      </c>
    </row>
    <row r="1645">
      <c r="A1645" s="1">
        <f>'Raw Data'!A1640</f>
        <v/>
      </c>
      <c r="B1645">
        <f>IF('Raw Data'!E1640&gt;'Raw Data'!D1640, 'Raw Data'!J1640, 0)</f>
        <v/>
      </c>
      <c r="C1645">
        <f>IF('Raw Data'!D1640&gt;'Raw Data'!E1640, 'Raw Data'!I1640, 0)</f>
        <v/>
      </c>
      <c r="D1645">
        <f>SUM(G1645:H1645)</f>
        <v/>
      </c>
      <c r="E1645">
        <f>IF(AND('Raw Data'!J1640&lt;'Raw Data'!I1640,'Raw Data'!E1640&gt;'Raw Data'!D1640,'Raw Data'!E1640-'Raw Data'!D1640&gt;3),'Raw Data'!N1640,IF(AND('Raw Data'!I1640&lt;'Raw Data'!J1640,'Raw Data'!D1640&gt;'Raw Data'!E1640,'Raw Data'!D1640-'Raw Data'!E1640&gt;3),'Raw Data'!M1640,0))</f>
        <v/>
      </c>
      <c r="F1645">
        <f>IF(AND('Raw Data'!J1640&lt;'Raw Data'!I1640,'Raw Data'!E1640&gt;'Raw Data'!D1640,'Raw Data'!E1640-'Raw Data'!D1640&lt;4),'Raw Data'!L1640,IF(AND('Raw Data'!I1640&lt;'Raw Data'!J1640,'Raw Data'!D1640&gt;'Raw Data'!E1640,'Raw Data'!D1640-'Raw Data'!E1640&lt;4),'Raw Data'!K1640,0))</f>
        <v/>
      </c>
      <c r="G1645">
        <f>IF(AND('Raw Data'!J1640&lt;'Raw Data'!I1640, 'Raw Data'!E1640&gt;'Raw Data'!D1640), 'Raw Data'!J1640, 0)</f>
        <v/>
      </c>
      <c r="H1645">
        <f>IF(AND('Raw Data'!J1640&gt;'Raw Data'!I1640, 'Raw Data'!E1640&lt;'Raw Data'!D1640), 'Raw Data'!I1640, 0)</f>
        <v/>
      </c>
      <c r="I1645">
        <f>SUM(J1645:K1645)</f>
        <v/>
      </c>
      <c r="J1645">
        <f>IF(AND('Raw Data'!J1640&gt;'Raw Data'!I1640, 'Raw Data'!E1640&gt;'Raw Data'!D1640), 'Raw Data'!J1640, 0)</f>
        <v/>
      </c>
      <c r="K1645">
        <f>IF(AND('Raw Data'!I1640&gt;'Raw Data'!J1640, 'Raw Data'!D1640&gt;'Raw Data'!E1640), 'Raw Data'!I1640, 0)</f>
        <v/>
      </c>
      <c r="L1645">
        <f>IF('Raw Data'!E1640-'Raw Data'!D1640&gt;3, 'Raw Data'!N1640, 0)</f>
        <v/>
      </c>
      <c r="M1645">
        <f>IF('Raw Data'!D1640-'Raw Data'!E1640&gt;3, 'Raw Data'!M1640, 0)</f>
        <v/>
      </c>
      <c r="N1645">
        <f>IF(ISBLANK('Raw Data'!D1640),0,IF(AND('Raw Data'!E1640&gt;'Raw Data'!D1640,'Raw Data'!E1640-'Raw Data'!D1640&gt;0,'Raw Data'!E1640-'Raw Data'!D1640&lt;4),'Raw Data'!L1640, 0))</f>
        <v/>
      </c>
      <c r="O1645">
        <f>IF(ISBLANK('Raw Data'!D1640),0,IF(AND('Raw Data'!E1640&gt;'Raw Data'!D1640,'Raw Data'!E1640-'Raw Data'!D1640&gt;0,'Raw Data'!D1640-'Raw Data'!E1640&lt;4),'Raw Data'!K1640, 0))</f>
        <v/>
      </c>
      <c r="P1645">
        <f>IF('Raw Data'!E1640-'Raw Data'!D1640&gt;3, 'Raw Data'!N1640, IF('Raw Data'!D1640-'Raw Data'!E1640&gt;3, 'Raw Data'!M1640, 0))</f>
        <v/>
      </c>
      <c r="Q1645">
        <f>IF(ISBLANK('Raw Data'!E1640),0,IF(AND('Raw Data'!E1640-'Raw Data'!D1640&lt;4,'Raw Data'!E1640-'Raw Data'!D1640&gt;0),'Raw Data'!L1640,IF(AND('Raw Data'!D1640&gt;'Raw Data'!E1640,'Raw Data'!D1640-'Raw Data'!E1640&gt;0),'Raw Data'!K1640,0)))</f>
        <v/>
      </c>
      <c r="R1645">
        <f>IF(ISBLANK('Raw Data'!K1640),0,IFERROR(IF(MATCH(SMALL('Raw Data'!K1640:N1640,1),L1645:O1645,0),SMALL('Raw Data'!K1640:N1640,1)),0))</f>
        <v/>
      </c>
      <c r="S1645">
        <f>IF(ISBLANK('Raw Data'!K1640),0,IFERROR(IF(MATCH(SMALL('Raw Data'!K1640:N1640,2),L1645:O1645,0),SMALL('Raw Data'!K1640:N1640,2)),0))</f>
        <v/>
      </c>
      <c r="T1645">
        <f>IF(ISBLANK('Raw Data'!K1640),0,IFERROR(IF(MATCH(SMALL('Raw Data'!K1640:N1640,3),L1645:O1645,0),SMALL('Raw Data'!K1640:N1640,3)),0))</f>
        <v/>
      </c>
      <c r="U1645">
        <f>IF(ISBLANK('Raw Data'!K1640),0,IFERROR(IF(MATCH(SMALL('Raw Data'!K1640:N1640,4),L1645:O1645,0),SMALL('Raw Data'!K1640:N1640,4)),0))</f>
        <v/>
      </c>
      <c r="V1645">
        <f>IF(AND('Raw Data'!D1640&lt;3, 'Raw Data'!E1640&lt;3, 'Raw Data'!A1640&gt;0), 'Raw Data'!AF1640, 0)</f>
        <v/>
      </c>
      <c r="W1645">
        <f>IF(AND('Raw Data'!D1640&lt;4, 'Raw Data'!E1640&lt;4, 'Raw Data'!A1640&gt;0), 'Raw Data'!AI1640, 0)</f>
        <v/>
      </c>
      <c r="X1645">
        <f>IF(AND('Raw Data'!D1640&lt;5, 'Raw Data'!E1640&lt;5, 'Raw Data'!A1640&gt;0), 'Raw Data'!AL1640, 0)</f>
        <v/>
      </c>
      <c r="Y1645">
        <f>IF(AND('Raw Data'!D1640&lt;6, 'Raw Data'!E1640&lt;6, 'Raw Data'!A1640&gt;0), 'Raw Data'!AO1640, 0)</f>
        <v/>
      </c>
      <c r="Z1645">
        <f>IF(ISBLANK('Raw Data'!D1640), 0, IF('Raw Data'!D1640-'Raw Data'!E1640&gt;1, 'Raw Data'!AW1640, 0))</f>
        <v/>
      </c>
      <c r="AA1645">
        <f>IF(ISBLANK('Raw Data'!A1640), 0, IF(ABS('Raw Data'!D1640-'Raw Data'!E1640)&lt;2, 'Raw Data'!AX1640, 0))</f>
        <v/>
      </c>
      <c r="AB1645">
        <f>IF(ISBLANK('Raw Data'!D1640), 0, IF('Raw Data'!E1640-'Raw Data'!D1640&gt;1, 'Raw Data'!AY1640, 0))</f>
        <v/>
      </c>
      <c r="AC1645">
        <f>IF(ISBLANK('Raw Data'!D1640), 0, IF('Raw Data'!D1640-'Raw Data'!E1640&gt;2, 'Raw Data'!AZ1640, 0))</f>
        <v/>
      </c>
      <c r="AD1645">
        <f>IF(ISBLANK('Raw Data'!A1640), 0, IF(ABS('Raw Data'!D1640-'Raw Data'!E1640)&lt;3, 'Raw Data'!BA1640, 0))</f>
        <v/>
      </c>
      <c r="AE1645">
        <f>IF(ISBLANK('Raw Data'!D1640), 0, IF('Raw Data'!E1640-'Raw Data'!D1640&gt;2, 'Raw Data'!BB1640, 0))</f>
        <v/>
      </c>
      <c r="AF1645">
        <f>IF(ISBLANK('Raw Data'!D1640), 0, IF('Raw Data'!D1640-'Raw Data'!E1640&gt;3, 'Raw Data'!BC1640, 0))</f>
        <v/>
      </c>
      <c r="AG1645">
        <f>IF(ISBLANK('Raw Data'!A1640), 0, IF(ABS('Raw Data'!D1640-'Raw Data'!E1640)&lt;4, 'Raw Data'!BD1640, 0))</f>
        <v/>
      </c>
      <c r="AH1645">
        <f>IF(ISBLANK('Raw Data'!D1640), 0, IF('Raw Data'!E1640-'Raw Data'!D1640&gt;3, 'Raw Data'!BE1640, 0))</f>
        <v/>
      </c>
      <c r="AI1645">
        <f>IF(SUM('Raw Data'!D1640:E1640)&gt;'Raw Data'!F1640, 'Raw Data'!G1640, 0)</f>
        <v/>
      </c>
      <c r="AJ1645">
        <f>IF(ISBLANK('Raw Data'!D1640), 0, IF(SUM('Raw Data'!D1640:E1640)&lt;'Raw Data'!F1640, 'Raw Data'!H1640, 0))</f>
        <v/>
      </c>
      <c r="AK1645">
        <f>IF(ISBLANK('Raw Data'!A1640), 0, IF(AND('Raw Data'!D1640&lt;3, 'Raw Data'!E1640&lt;3, 'Raw Data'!F1640&lt;BB$2), 'Raw Data'!AF1640, 0))</f>
        <v/>
      </c>
      <c r="AL1645">
        <f>IF(ISBLANK('Raw Data'!A1640), 0, IF(AND('Raw Data'!D1640&lt;4, 'Raw Data'!E1640&lt;4, 'Raw Data'!F1640&lt;BB$2), 'Raw Data'!AI1640, 0))</f>
        <v/>
      </c>
      <c r="AM1645">
        <f>IF(ISBLANK('Raw Data'!A1640), 0, IF(AND('Raw Data'!D1640&lt;5, 'Raw Data'!E1640&lt;5, 'Raw Data'!F1640&lt;BB$2), 'Raw Data'!AL1640, 0))</f>
        <v/>
      </c>
      <c r="AN1645">
        <f>IF(ISBLANK('Raw Data'!A1640), 0, IF(AND('Raw Data'!D1640&lt;6, 'Raw Data'!E1640&lt;6, 'Raw Data'!F1640&lt;BB$2), 'Raw Data'!AO1640, 0))</f>
        <v/>
      </c>
      <c r="AO1645">
        <f>IF(ISBLANK('Raw Data'!A1640), 0, IF(AND('Raw Data'!I1640&lt;Analysis!$BC$2, 'Raw Data'!D1640-'Raw Data'!E1640&gt;1), 'Raw Data'!AW1640, IF(AND('Raw Data'!J1640&lt;Analysis!$BC$2, 'Raw Data'!E1640-'Raw Data'!D1640&gt;1), 'Raw Data'!AY1640, 0)))</f>
        <v/>
      </c>
      <c r="AP1645">
        <f>IF(ISBLANK('Raw Data'!A1640), 0, IF(AND('Raw Data'!I1640&lt;Analysis!$BC$2, 'Raw Data'!D1640-'Raw Data'!E1640&gt;2), 'Raw Data'!AZ1640, IF(AND('Raw Data'!J1640&lt;Analysis!$BC$2, 'Raw Data'!E1640-'Raw Data'!D1640&gt;2), 'Raw Data'!BB1640, 0)))</f>
        <v/>
      </c>
      <c r="AQ1645">
        <f>IF(ISBLANK('Raw Data'!A1640), 0, IF(AND('Raw Data'!I1640&lt;Analysis!$BC$2, 'Raw Data'!D1640-'Raw Data'!E1640&gt;3), 'Raw Data'!BC1640, IF(AND('Raw Data'!J1640&lt;Analysis!$BC$2, 'Raw Data'!E1640-'Raw Data'!D1640&gt;3), 'Raw Data'!BE1640, 0)))</f>
        <v/>
      </c>
      <c r="AR1645">
        <f>IF('Hidden Analysiss'!D1641=1,IF(ABS('Raw Data'!E1640-'Raw Data'!D1640)&lt;2,'Raw Data'!AX1640,0), 0)</f>
        <v/>
      </c>
      <c r="AS1645">
        <f>IF('Hidden Analysiss'!D1641=1,IF(ABS('Raw Data'!E1640-'Raw Data'!D1640)&lt;3,'Raw Data'!BA1640,0), 0)</f>
        <v/>
      </c>
      <c r="AT1645">
        <f>IF('Hidden Analysiss'!D1641=1,IF(ABS('Raw Data'!E1640-'Raw Data'!D1640)&lt;4,'Raw Data'!BD1640,0), 0)</f>
        <v/>
      </c>
      <c r="AU1645">
        <f>IF(AND('Hidden Analysiss'!E1641=1, ABS('Raw Data'!E1640-'Raw Data'!D1640)&lt;2), 'Raw Data'!AX1640, 0)</f>
        <v/>
      </c>
      <c r="AV1645">
        <f>IF(AND('Hidden Analysiss'!E1641=1, ABS('Raw Data'!E1640-'Raw Data'!D1640)&lt;3), 'Raw Data'!BA1640, 0)</f>
        <v/>
      </c>
      <c r="AW1645">
        <f>IF(AND('Hidden Analysiss'!E1641=1, ABS('Raw Data'!E1640-'Raw Data'!D1640)&lt;3), 'Raw Data'!BD1640, 0)</f>
        <v/>
      </c>
    </row>
    <row r="1646">
      <c r="A1646" s="1">
        <f>'Raw Data'!A1641</f>
        <v/>
      </c>
      <c r="B1646">
        <f>IF('Raw Data'!E1641&gt;'Raw Data'!D1641, 'Raw Data'!J1641, 0)</f>
        <v/>
      </c>
      <c r="C1646">
        <f>IF('Raw Data'!D1641&gt;'Raw Data'!E1641, 'Raw Data'!I1641, 0)</f>
        <v/>
      </c>
      <c r="D1646">
        <f>SUM(G1646:H1646)</f>
        <v/>
      </c>
      <c r="E1646">
        <f>IF(AND('Raw Data'!J1641&lt;'Raw Data'!I1641,'Raw Data'!E1641&gt;'Raw Data'!D1641,'Raw Data'!E1641-'Raw Data'!D1641&gt;3),'Raw Data'!N1641,IF(AND('Raw Data'!I1641&lt;'Raw Data'!J1641,'Raw Data'!D1641&gt;'Raw Data'!E1641,'Raw Data'!D1641-'Raw Data'!E1641&gt;3),'Raw Data'!M1641,0))</f>
        <v/>
      </c>
      <c r="F1646">
        <f>IF(AND('Raw Data'!J1641&lt;'Raw Data'!I1641,'Raw Data'!E1641&gt;'Raw Data'!D1641,'Raw Data'!E1641-'Raw Data'!D1641&lt;4),'Raw Data'!L1641,IF(AND('Raw Data'!I1641&lt;'Raw Data'!J1641,'Raw Data'!D1641&gt;'Raw Data'!E1641,'Raw Data'!D1641-'Raw Data'!E1641&lt;4),'Raw Data'!K1641,0))</f>
        <v/>
      </c>
      <c r="G1646">
        <f>IF(AND('Raw Data'!J1641&lt;'Raw Data'!I1641, 'Raw Data'!E1641&gt;'Raw Data'!D1641), 'Raw Data'!J1641, 0)</f>
        <v/>
      </c>
      <c r="H1646">
        <f>IF(AND('Raw Data'!J1641&gt;'Raw Data'!I1641, 'Raw Data'!E1641&lt;'Raw Data'!D1641), 'Raw Data'!I1641, 0)</f>
        <v/>
      </c>
      <c r="I1646">
        <f>SUM(J1646:K1646)</f>
        <v/>
      </c>
      <c r="J1646">
        <f>IF(AND('Raw Data'!J1641&gt;'Raw Data'!I1641, 'Raw Data'!E1641&gt;'Raw Data'!D1641), 'Raw Data'!J1641, 0)</f>
        <v/>
      </c>
      <c r="K1646">
        <f>IF(AND('Raw Data'!I1641&gt;'Raw Data'!J1641, 'Raw Data'!D1641&gt;'Raw Data'!E1641), 'Raw Data'!I1641, 0)</f>
        <v/>
      </c>
      <c r="L1646">
        <f>IF('Raw Data'!E1641-'Raw Data'!D1641&gt;3, 'Raw Data'!N1641, 0)</f>
        <v/>
      </c>
      <c r="M1646">
        <f>IF('Raw Data'!D1641-'Raw Data'!E1641&gt;3, 'Raw Data'!M1641, 0)</f>
        <v/>
      </c>
      <c r="N1646">
        <f>IF(ISBLANK('Raw Data'!D1641),0,IF(AND('Raw Data'!E1641&gt;'Raw Data'!D1641,'Raw Data'!E1641-'Raw Data'!D1641&gt;0,'Raw Data'!E1641-'Raw Data'!D1641&lt;4),'Raw Data'!L1641, 0))</f>
        <v/>
      </c>
      <c r="O1646">
        <f>IF(ISBLANK('Raw Data'!D1641),0,IF(AND('Raw Data'!E1641&gt;'Raw Data'!D1641,'Raw Data'!E1641-'Raw Data'!D1641&gt;0,'Raw Data'!D1641-'Raw Data'!E1641&lt;4),'Raw Data'!K1641, 0))</f>
        <v/>
      </c>
      <c r="P1646">
        <f>IF('Raw Data'!E1641-'Raw Data'!D1641&gt;3, 'Raw Data'!N1641, IF('Raw Data'!D1641-'Raw Data'!E1641&gt;3, 'Raw Data'!M1641, 0))</f>
        <v/>
      </c>
      <c r="Q1646">
        <f>IF(ISBLANK('Raw Data'!E1641),0,IF(AND('Raw Data'!E1641-'Raw Data'!D1641&lt;4,'Raw Data'!E1641-'Raw Data'!D1641&gt;0),'Raw Data'!L1641,IF(AND('Raw Data'!D1641&gt;'Raw Data'!E1641,'Raw Data'!D1641-'Raw Data'!E1641&gt;0),'Raw Data'!K1641,0)))</f>
        <v/>
      </c>
      <c r="R1646">
        <f>IF(ISBLANK('Raw Data'!K1641),0,IFERROR(IF(MATCH(SMALL('Raw Data'!K1641:N1641,1),L1646:O1646,0),SMALL('Raw Data'!K1641:N1641,1)),0))</f>
        <v/>
      </c>
      <c r="S1646">
        <f>IF(ISBLANK('Raw Data'!K1641),0,IFERROR(IF(MATCH(SMALL('Raw Data'!K1641:N1641,2),L1646:O1646,0),SMALL('Raw Data'!K1641:N1641,2)),0))</f>
        <v/>
      </c>
      <c r="T1646">
        <f>IF(ISBLANK('Raw Data'!K1641),0,IFERROR(IF(MATCH(SMALL('Raw Data'!K1641:N1641,3),L1646:O1646,0),SMALL('Raw Data'!K1641:N1641,3)),0))</f>
        <v/>
      </c>
      <c r="U1646">
        <f>IF(ISBLANK('Raw Data'!K1641),0,IFERROR(IF(MATCH(SMALL('Raw Data'!K1641:N1641,4),L1646:O1646,0),SMALL('Raw Data'!K1641:N1641,4)),0))</f>
        <v/>
      </c>
      <c r="V1646">
        <f>IF(AND('Raw Data'!D1641&lt;3, 'Raw Data'!E1641&lt;3, 'Raw Data'!A1641&gt;0), 'Raw Data'!AF1641, 0)</f>
        <v/>
      </c>
      <c r="W1646">
        <f>IF(AND('Raw Data'!D1641&lt;4, 'Raw Data'!E1641&lt;4, 'Raw Data'!A1641&gt;0), 'Raw Data'!AI1641, 0)</f>
        <v/>
      </c>
      <c r="X1646">
        <f>IF(AND('Raw Data'!D1641&lt;5, 'Raw Data'!E1641&lt;5, 'Raw Data'!A1641&gt;0), 'Raw Data'!AL1641, 0)</f>
        <v/>
      </c>
      <c r="Y1646">
        <f>IF(AND('Raw Data'!D1641&lt;6, 'Raw Data'!E1641&lt;6, 'Raw Data'!A1641&gt;0), 'Raw Data'!AO1641, 0)</f>
        <v/>
      </c>
      <c r="Z1646">
        <f>IF(ISBLANK('Raw Data'!D1641), 0, IF('Raw Data'!D1641-'Raw Data'!E1641&gt;1, 'Raw Data'!AW1641, 0))</f>
        <v/>
      </c>
      <c r="AA1646">
        <f>IF(ISBLANK('Raw Data'!A1641), 0, IF(ABS('Raw Data'!D1641-'Raw Data'!E1641)&lt;2, 'Raw Data'!AX1641, 0))</f>
        <v/>
      </c>
      <c r="AB1646">
        <f>IF(ISBLANK('Raw Data'!D1641), 0, IF('Raw Data'!E1641-'Raw Data'!D1641&gt;1, 'Raw Data'!AY1641, 0))</f>
        <v/>
      </c>
      <c r="AC1646">
        <f>IF(ISBLANK('Raw Data'!D1641), 0, IF('Raw Data'!D1641-'Raw Data'!E1641&gt;2, 'Raw Data'!AZ1641, 0))</f>
        <v/>
      </c>
      <c r="AD1646">
        <f>IF(ISBLANK('Raw Data'!A1641), 0, IF(ABS('Raw Data'!D1641-'Raw Data'!E1641)&lt;3, 'Raw Data'!BA1641, 0))</f>
        <v/>
      </c>
      <c r="AE1646">
        <f>IF(ISBLANK('Raw Data'!D1641), 0, IF('Raw Data'!E1641-'Raw Data'!D1641&gt;2, 'Raw Data'!BB1641, 0))</f>
        <v/>
      </c>
      <c r="AF1646">
        <f>IF(ISBLANK('Raw Data'!D1641), 0, IF('Raw Data'!D1641-'Raw Data'!E1641&gt;3, 'Raw Data'!BC1641, 0))</f>
        <v/>
      </c>
      <c r="AG1646">
        <f>IF(ISBLANK('Raw Data'!A1641), 0, IF(ABS('Raw Data'!D1641-'Raw Data'!E1641)&lt;4, 'Raw Data'!BD1641, 0))</f>
        <v/>
      </c>
      <c r="AH1646">
        <f>IF(ISBLANK('Raw Data'!D1641), 0, IF('Raw Data'!E1641-'Raw Data'!D1641&gt;3, 'Raw Data'!BE1641, 0))</f>
        <v/>
      </c>
      <c r="AI1646">
        <f>IF(SUM('Raw Data'!D1641:E1641)&gt;'Raw Data'!F1641, 'Raw Data'!G1641, 0)</f>
        <v/>
      </c>
      <c r="AJ1646">
        <f>IF(ISBLANK('Raw Data'!D1641), 0, IF(SUM('Raw Data'!D1641:E1641)&lt;'Raw Data'!F1641, 'Raw Data'!H1641, 0))</f>
        <v/>
      </c>
      <c r="AK1646">
        <f>IF(ISBLANK('Raw Data'!A1641), 0, IF(AND('Raw Data'!D1641&lt;3, 'Raw Data'!E1641&lt;3, 'Raw Data'!F1641&lt;BB$2), 'Raw Data'!AF1641, 0))</f>
        <v/>
      </c>
      <c r="AL1646">
        <f>IF(ISBLANK('Raw Data'!A1641), 0, IF(AND('Raw Data'!D1641&lt;4, 'Raw Data'!E1641&lt;4, 'Raw Data'!F1641&lt;BB$2), 'Raw Data'!AI1641, 0))</f>
        <v/>
      </c>
      <c r="AM1646">
        <f>IF(ISBLANK('Raw Data'!A1641), 0, IF(AND('Raw Data'!D1641&lt;5, 'Raw Data'!E1641&lt;5, 'Raw Data'!F1641&lt;BB$2), 'Raw Data'!AL1641, 0))</f>
        <v/>
      </c>
      <c r="AN1646">
        <f>IF(ISBLANK('Raw Data'!A1641), 0, IF(AND('Raw Data'!D1641&lt;6, 'Raw Data'!E1641&lt;6, 'Raw Data'!F1641&lt;BB$2), 'Raw Data'!AO1641, 0))</f>
        <v/>
      </c>
      <c r="AO1646">
        <f>IF(ISBLANK('Raw Data'!A1641), 0, IF(AND('Raw Data'!I1641&lt;Analysis!$BC$2, 'Raw Data'!D1641-'Raw Data'!E1641&gt;1), 'Raw Data'!AW1641, IF(AND('Raw Data'!J1641&lt;Analysis!$BC$2, 'Raw Data'!E1641-'Raw Data'!D1641&gt;1), 'Raw Data'!AY1641, 0)))</f>
        <v/>
      </c>
      <c r="AP1646">
        <f>IF(ISBLANK('Raw Data'!A1641), 0, IF(AND('Raw Data'!I1641&lt;Analysis!$BC$2, 'Raw Data'!D1641-'Raw Data'!E1641&gt;2), 'Raw Data'!AZ1641, IF(AND('Raw Data'!J1641&lt;Analysis!$BC$2, 'Raw Data'!E1641-'Raw Data'!D1641&gt;2), 'Raw Data'!BB1641, 0)))</f>
        <v/>
      </c>
      <c r="AQ1646">
        <f>IF(ISBLANK('Raw Data'!A1641), 0, IF(AND('Raw Data'!I1641&lt;Analysis!$BC$2, 'Raw Data'!D1641-'Raw Data'!E1641&gt;3), 'Raw Data'!BC1641, IF(AND('Raw Data'!J1641&lt;Analysis!$BC$2, 'Raw Data'!E1641-'Raw Data'!D1641&gt;3), 'Raw Data'!BE1641, 0)))</f>
        <v/>
      </c>
      <c r="AR1646">
        <f>IF('Hidden Analysiss'!D1642=1,IF(ABS('Raw Data'!E1641-'Raw Data'!D1641)&lt;2,'Raw Data'!AX1641,0), 0)</f>
        <v/>
      </c>
      <c r="AS1646">
        <f>IF('Hidden Analysiss'!D1642=1,IF(ABS('Raw Data'!E1641-'Raw Data'!D1641)&lt;3,'Raw Data'!BA1641,0), 0)</f>
        <v/>
      </c>
      <c r="AT1646">
        <f>IF('Hidden Analysiss'!D1642=1,IF(ABS('Raw Data'!E1641-'Raw Data'!D1641)&lt;4,'Raw Data'!BD1641,0), 0)</f>
        <v/>
      </c>
      <c r="AU1646">
        <f>IF(AND('Hidden Analysiss'!E1642=1, ABS('Raw Data'!E1641-'Raw Data'!D1641)&lt;2), 'Raw Data'!AX1641, 0)</f>
        <v/>
      </c>
      <c r="AV1646">
        <f>IF(AND('Hidden Analysiss'!E1642=1, ABS('Raw Data'!E1641-'Raw Data'!D1641)&lt;3), 'Raw Data'!BA1641, 0)</f>
        <v/>
      </c>
      <c r="AW1646">
        <f>IF(AND('Hidden Analysiss'!E1642=1, ABS('Raw Data'!E1641-'Raw Data'!D1641)&lt;3), 'Raw Data'!BD1641, 0)</f>
        <v/>
      </c>
    </row>
    <row r="1647">
      <c r="A1647" s="1">
        <f>'Raw Data'!A1642</f>
        <v/>
      </c>
      <c r="B1647">
        <f>IF('Raw Data'!E1642&gt;'Raw Data'!D1642, 'Raw Data'!J1642, 0)</f>
        <v/>
      </c>
      <c r="C1647">
        <f>IF('Raw Data'!D1642&gt;'Raw Data'!E1642, 'Raw Data'!I1642, 0)</f>
        <v/>
      </c>
      <c r="D1647">
        <f>SUM(G1647:H1647)</f>
        <v/>
      </c>
      <c r="E1647">
        <f>IF(AND('Raw Data'!J1642&lt;'Raw Data'!I1642,'Raw Data'!E1642&gt;'Raw Data'!D1642,'Raw Data'!E1642-'Raw Data'!D1642&gt;3),'Raw Data'!N1642,IF(AND('Raw Data'!I1642&lt;'Raw Data'!J1642,'Raw Data'!D1642&gt;'Raw Data'!E1642,'Raw Data'!D1642-'Raw Data'!E1642&gt;3),'Raw Data'!M1642,0))</f>
        <v/>
      </c>
      <c r="F1647">
        <f>IF(AND('Raw Data'!J1642&lt;'Raw Data'!I1642,'Raw Data'!E1642&gt;'Raw Data'!D1642,'Raw Data'!E1642-'Raw Data'!D1642&lt;4),'Raw Data'!L1642,IF(AND('Raw Data'!I1642&lt;'Raw Data'!J1642,'Raw Data'!D1642&gt;'Raw Data'!E1642,'Raw Data'!D1642-'Raw Data'!E1642&lt;4),'Raw Data'!K1642,0))</f>
        <v/>
      </c>
      <c r="G1647">
        <f>IF(AND('Raw Data'!J1642&lt;'Raw Data'!I1642, 'Raw Data'!E1642&gt;'Raw Data'!D1642), 'Raw Data'!J1642, 0)</f>
        <v/>
      </c>
      <c r="H1647">
        <f>IF(AND('Raw Data'!J1642&gt;'Raw Data'!I1642, 'Raw Data'!E1642&lt;'Raw Data'!D1642), 'Raw Data'!I1642, 0)</f>
        <v/>
      </c>
      <c r="I1647">
        <f>SUM(J1647:K1647)</f>
        <v/>
      </c>
      <c r="J1647">
        <f>IF(AND('Raw Data'!J1642&gt;'Raw Data'!I1642, 'Raw Data'!E1642&gt;'Raw Data'!D1642), 'Raw Data'!J1642, 0)</f>
        <v/>
      </c>
      <c r="K1647">
        <f>IF(AND('Raw Data'!I1642&gt;'Raw Data'!J1642, 'Raw Data'!D1642&gt;'Raw Data'!E1642), 'Raw Data'!I1642, 0)</f>
        <v/>
      </c>
      <c r="L1647">
        <f>IF('Raw Data'!E1642-'Raw Data'!D1642&gt;3, 'Raw Data'!N1642, 0)</f>
        <v/>
      </c>
      <c r="M1647">
        <f>IF('Raw Data'!D1642-'Raw Data'!E1642&gt;3, 'Raw Data'!M1642, 0)</f>
        <v/>
      </c>
      <c r="N1647">
        <f>IF(ISBLANK('Raw Data'!D1642),0,IF(AND('Raw Data'!E1642&gt;'Raw Data'!D1642,'Raw Data'!E1642-'Raw Data'!D1642&gt;0,'Raw Data'!E1642-'Raw Data'!D1642&lt;4),'Raw Data'!L1642, 0))</f>
        <v/>
      </c>
      <c r="O1647">
        <f>IF(ISBLANK('Raw Data'!D1642),0,IF(AND('Raw Data'!E1642&gt;'Raw Data'!D1642,'Raw Data'!E1642-'Raw Data'!D1642&gt;0,'Raw Data'!D1642-'Raw Data'!E1642&lt;4),'Raw Data'!K1642, 0))</f>
        <v/>
      </c>
      <c r="P1647">
        <f>IF('Raw Data'!E1642-'Raw Data'!D1642&gt;3, 'Raw Data'!N1642, IF('Raw Data'!D1642-'Raw Data'!E1642&gt;3, 'Raw Data'!M1642, 0))</f>
        <v/>
      </c>
      <c r="Q1647">
        <f>IF(ISBLANK('Raw Data'!E1642),0,IF(AND('Raw Data'!E1642-'Raw Data'!D1642&lt;4,'Raw Data'!E1642-'Raw Data'!D1642&gt;0),'Raw Data'!L1642,IF(AND('Raw Data'!D1642&gt;'Raw Data'!E1642,'Raw Data'!D1642-'Raw Data'!E1642&gt;0),'Raw Data'!K1642,0)))</f>
        <v/>
      </c>
      <c r="R1647">
        <f>IF(ISBLANK('Raw Data'!K1642),0,IFERROR(IF(MATCH(SMALL('Raw Data'!K1642:N1642,1),L1647:O1647,0),SMALL('Raw Data'!K1642:N1642,1)),0))</f>
        <v/>
      </c>
      <c r="S1647">
        <f>IF(ISBLANK('Raw Data'!K1642),0,IFERROR(IF(MATCH(SMALL('Raw Data'!K1642:N1642,2),L1647:O1647,0),SMALL('Raw Data'!K1642:N1642,2)),0))</f>
        <v/>
      </c>
      <c r="T1647">
        <f>IF(ISBLANK('Raw Data'!K1642),0,IFERROR(IF(MATCH(SMALL('Raw Data'!K1642:N1642,3),L1647:O1647,0),SMALL('Raw Data'!K1642:N1642,3)),0))</f>
        <v/>
      </c>
      <c r="U1647">
        <f>IF(ISBLANK('Raw Data'!K1642),0,IFERROR(IF(MATCH(SMALL('Raw Data'!K1642:N1642,4),L1647:O1647,0),SMALL('Raw Data'!K1642:N1642,4)),0))</f>
        <v/>
      </c>
      <c r="V1647">
        <f>IF(AND('Raw Data'!D1642&lt;3, 'Raw Data'!E1642&lt;3, 'Raw Data'!A1642&gt;0), 'Raw Data'!AF1642, 0)</f>
        <v/>
      </c>
      <c r="W1647">
        <f>IF(AND('Raw Data'!D1642&lt;4, 'Raw Data'!E1642&lt;4, 'Raw Data'!A1642&gt;0), 'Raw Data'!AI1642, 0)</f>
        <v/>
      </c>
      <c r="X1647">
        <f>IF(AND('Raw Data'!D1642&lt;5, 'Raw Data'!E1642&lt;5, 'Raw Data'!A1642&gt;0), 'Raw Data'!AL1642, 0)</f>
        <v/>
      </c>
      <c r="Y1647">
        <f>IF(AND('Raw Data'!D1642&lt;6, 'Raw Data'!E1642&lt;6, 'Raw Data'!A1642&gt;0), 'Raw Data'!AO1642, 0)</f>
        <v/>
      </c>
      <c r="Z1647">
        <f>IF(ISBLANK('Raw Data'!D1642), 0, IF('Raw Data'!D1642-'Raw Data'!E1642&gt;1, 'Raw Data'!AW1642, 0))</f>
        <v/>
      </c>
      <c r="AA1647">
        <f>IF(ISBLANK('Raw Data'!A1642), 0, IF(ABS('Raw Data'!D1642-'Raw Data'!E1642)&lt;2, 'Raw Data'!AX1642, 0))</f>
        <v/>
      </c>
      <c r="AB1647">
        <f>IF(ISBLANK('Raw Data'!D1642), 0, IF('Raw Data'!E1642-'Raw Data'!D1642&gt;1, 'Raw Data'!AY1642, 0))</f>
        <v/>
      </c>
      <c r="AC1647">
        <f>IF(ISBLANK('Raw Data'!D1642), 0, IF('Raw Data'!D1642-'Raw Data'!E1642&gt;2, 'Raw Data'!AZ1642, 0))</f>
        <v/>
      </c>
      <c r="AD1647">
        <f>IF(ISBLANK('Raw Data'!A1642), 0, IF(ABS('Raw Data'!D1642-'Raw Data'!E1642)&lt;3, 'Raw Data'!BA1642, 0))</f>
        <v/>
      </c>
      <c r="AE1647">
        <f>IF(ISBLANK('Raw Data'!D1642), 0, IF('Raw Data'!E1642-'Raw Data'!D1642&gt;2, 'Raw Data'!BB1642, 0))</f>
        <v/>
      </c>
      <c r="AF1647">
        <f>IF(ISBLANK('Raw Data'!D1642), 0, IF('Raw Data'!D1642-'Raw Data'!E1642&gt;3, 'Raw Data'!BC1642, 0))</f>
        <v/>
      </c>
      <c r="AG1647">
        <f>IF(ISBLANK('Raw Data'!A1642), 0, IF(ABS('Raw Data'!D1642-'Raw Data'!E1642)&lt;4, 'Raw Data'!BD1642, 0))</f>
        <v/>
      </c>
      <c r="AH1647">
        <f>IF(ISBLANK('Raw Data'!D1642), 0, IF('Raw Data'!E1642-'Raw Data'!D1642&gt;3, 'Raw Data'!BE1642, 0))</f>
        <v/>
      </c>
      <c r="AI1647">
        <f>IF(SUM('Raw Data'!D1642:E1642)&gt;'Raw Data'!F1642, 'Raw Data'!G1642, 0)</f>
        <v/>
      </c>
      <c r="AJ1647">
        <f>IF(ISBLANK('Raw Data'!D1642), 0, IF(SUM('Raw Data'!D1642:E1642)&lt;'Raw Data'!F1642, 'Raw Data'!H1642, 0))</f>
        <v/>
      </c>
      <c r="AK1647">
        <f>IF(ISBLANK('Raw Data'!A1642), 0, IF(AND('Raw Data'!D1642&lt;3, 'Raw Data'!E1642&lt;3, 'Raw Data'!F1642&lt;BB$2), 'Raw Data'!AF1642, 0))</f>
        <v/>
      </c>
      <c r="AL1647">
        <f>IF(ISBLANK('Raw Data'!A1642), 0, IF(AND('Raw Data'!D1642&lt;4, 'Raw Data'!E1642&lt;4, 'Raw Data'!F1642&lt;BB$2), 'Raw Data'!AI1642, 0))</f>
        <v/>
      </c>
      <c r="AM1647">
        <f>IF(ISBLANK('Raw Data'!A1642), 0, IF(AND('Raw Data'!D1642&lt;5, 'Raw Data'!E1642&lt;5, 'Raw Data'!F1642&lt;BB$2), 'Raw Data'!AL1642, 0))</f>
        <v/>
      </c>
      <c r="AN1647">
        <f>IF(ISBLANK('Raw Data'!A1642), 0, IF(AND('Raw Data'!D1642&lt;6, 'Raw Data'!E1642&lt;6, 'Raw Data'!F1642&lt;BB$2), 'Raw Data'!AO1642, 0))</f>
        <v/>
      </c>
      <c r="AO1647">
        <f>IF(ISBLANK('Raw Data'!A1642), 0, IF(AND('Raw Data'!I1642&lt;Analysis!$BC$2, 'Raw Data'!D1642-'Raw Data'!E1642&gt;1), 'Raw Data'!AW1642, IF(AND('Raw Data'!J1642&lt;Analysis!$BC$2, 'Raw Data'!E1642-'Raw Data'!D1642&gt;1), 'Raw Data'!AY1642, 0)))</f>
        <v/>
      </c>
      <c r="AP1647">
        <f>IF(ISBLANK('Raw Data'!A1642), 0, IF(AND('Raw Data'!I1642&lt;Analysis!$BC$2, 'Raw Data'!D1642-'Raw Data'!E1642&gt;2), 'Raw Data'!AZ1642, IF(AND('Raw Data'!J1642&lt;Analysis!$BC$2, 'Raw Data'!E1642-'Raw Data'!D1642&gt;2), 'Raw Data'!BB1642, 0)))</f>
        <v/>
      </c>
      <c r="AQ1647">
        <f>IF(ISBLANK('Raw Data'!A1642), 0, IF(AND('Raw Data'!I1642&lt;Analysis!$BC$2, 'Raw Data'!D1642-'Raw Data'!E1642&gt;3), 'Raw Data'!BC1642, IF(AND('Raw Data'!J1642&lt;Analysis!$BC$2, 'Raw Data'!E1642-'Raw Data'!D1642&gt;3), 'Raw Data'!BE1642, 0)))</f>
        <v/>
      </c>
      <c r="AR1647">
        <f>IF('Hidden Analysiss'!D1643=1,IF(ABS('Raw Data'!E1642-'Raw Data'!D1642)&lt;2,'Raw Data'!AX1642,0), 0)</f>
        <v/>
      </c>
      <c r="AS1647">
        <f>IF('Hidden Analysiss'!D1643=1,IF(ABS('Raw Data'!E1642-'Raw Data'!D1642)&lt;3,'Raw Data'!BA1642,0), 0)</f>
        <v/>
      </c>
      <c r="AT1647">
        <f>IF('Hidden Analysiss'!D1643=1,IF(ABS('Raw Data'!E1642-'Raw Data'!D1642)&lt;4,'Raw Data'!BD1642,0), 0)</f>
        <v/>
      </c>
      <c r="AU1647">
        <f>IF(AND('Hidden Analysiss'!E1643=1, ABS('Raw Data'!E1642-'Raw Data'!D1642)&lt;2), 'Raw Data'!AX1642, 0)</f>
        <v/>
      </c>
      <c r="AV1647">
        <f>IF(AND('Hidden Analysiss'!E1643=1, ABS('Raw Data'!E1642-'Raw Data'!D1642)&lt;3), 'Raw Data'!BA1642, 0)</f>
        <v/>
      </c>
      <c r="AW1647">
        <f>IF(AND('Hidden Analysiss'!E1643=1, ABS('Raw Data'!E1642-'Raw Data'!D1642)&lt;3), 'Raw Data'!BD1642, 0)</f>
        <v/>
      </c>
    </row>
    <row r="1648">
      <c r="A1648" s="1">
        <f>'Raw Data'!A1643</f>
        <v/>
      </c>
      <c r="B1648">
        <f>IF('Raw Data'!E1643&gt;'Raw Data'!D1643, 'Raw Data'!J1643, 0)</f>
        <v/>
      </c>
      <c r="C1648">
        <f>IF('Raw Data'!D1643&gt;'Raw Data'!E1643, 'Raw Data'!I1643, 0)</f>
        <v/>
      </c>
      <c r="D1648">
        <f>SUM(G1648:H1648)</f>
        <v/>
      </c>
      <c r="E1648">
        <f>IF(AND('Raw Data'!J1643&lt;'Raw Data'!I1643,'Raw Data'!E1643&gt;'Raw Data'!D1643,'Raw Data'!E1643-'Raw Data'!D1643&gt;3),'Raw Data'!N1643,IF(AND('Raw Data'!I1643&lt;'Raw Data'!J1643,'Raw Data'!D1643&gt;'Raw Data'!E1643,'Raw Data'!D1643-'Raw Data'!E1643&gt;3),'Raw Data'!M1643,0))</f>
        <v/>
      </c>
      <c r="F1648">
        <f>IF(AND('Raw Data'!J1643&lt;'Raw Data'!I1643,'Raw Data'!E1643&gt;'Raw Data'!D1643,'Raw Data'!E1643-'Raw Data'!D1643&lt;4),'Raw Data'!L1643,IF(AND('Raw Data'!I1643&lt;'Raw Data'!J1643,'Raw Data'!D1643&gt;'Raw Data'!E1643,'Raw Data'!D1643-'Raw Data'!E1643&lt;4),'Raw Data'!K1643,0))</f>
        <v/>
      </c>
      <c r="G1648">
        <f>IF(AND('Raw Data'!J1643&lt;'Raw Data'!I1643, 'Raw Data'!E1643&gt;'Raw Data'!D1643), 'Raw Data'!J1643, 0)</f>
        <v/>
      </c>
      <c r="H1648">
        <f>IF(AND('Raw Data'!J1643&gt;'Raw Data'!I1643, 'Raw Data'!E1643&lt;'Raw Data'!D1643), 'Raw Data'!I1643, 0)</f>
        <v/>
      </c>
      <c r="I1648">
        <f>SUM(J1648:K1648)</f>
        <v/>
      </c>
      <c r="J1648">
        <f>IF(AND('Raw Data'!J1643&gt;'Raw Data'!I1643, 'Raw Data'!E1643&gt;'Raw Data'!D1643), 'Raw Data'!J1643, 0)</f>
        <v/>
      </c>
      <c r="K1648">
        <f>IF(AND('Raw Data'!I1643&gt;'Raw Data'!J1643, 'Raw Data'!D1643&gt;'Raw Data'!E1643), 'Raw Data'!I1643, 0)</f>
        <v/>
      </c>
      <c r="L1648">
        <f>IF('Raw Data'!E1643-'Raw Data'!D1643&gt;3, 'Raw Data'!N1643, 0)</f>
        <v/>
      </c>
      <c r="M1648">
        <f>IF('Raw Data'!D1643-'Raw Data'!E1643&gt;3, 'Raw Data'!M1643, 0)</f>
        <v/>
      </c>
      <c r="N1648">
        <f>IF(ISBLANK('Raw Data'!D1643),0,IF(AND('Raw Data'!E1643&gt;'Raw Data'!D1643,'Raw Data'!E1643-'Raw Data'!D1643&gt;0,'Raw Data'!E1643-'Raw Data'!D1643&lt;4),'Raw Data'!L1643, 0))</f>
        <v/>
      </c>
      <c r="O1648">
        <f>IF(ISBLANK('Raw Data'!D1643),0,IF(AND('Raw Data'!E1643&gt;'Raw Data'!D1643,'Raw Data'!E1643-'Raw Data'!D1643&gt;0,'Raw Data'!D1643-'Raw Data'!E1643&lt;4),'Raw Data'!K1643, 0))</f>
        <v/>
      </c>
      <c r="P1648">
        <f>IF('Raw Data'!E1643-'Raw Data'!D1643&gt;3, 'Raw Data'!N1643, IF('Raw Data'!D1643-'Raw Data'!E1643&gt;3, 'Raw Data'!M1643, 0))</f>
        <v/>
      </c>
      <c r="Q1648">
        <f>IF(ISBLANK('Raw Data'!E1643),0,IF(AND('Raw Data'!E1643-'Raw Data'!D1643&lt;4,'Raw Data'!E1643-'Raw Data'!D1643&gt;0),'Raw Data'!L1643,IF(AND('Raw Data'!D1643&gt;'Raw Data'!E1643,'Raw Data'!D1643-'Raw Data'!E1643&gt;0),'Raw Data'!K1643,0)))</f>
        <v/>
      </c>
      <c r="R1648">
        <f>IF(ISBLANK('Raw Data'!K1643),0,IFERROR(IF(MATCH(SMALL('Raw Data'!K1643:N1643,1),L1648:O1648,0),SMALL('Raw Data'!K1643:N1643,1)),0))</f>
        <v/>
      </c>
      <c r="S1648">
        <f>IF(ISBLANK('Raw Data'!K1643),0,IFERROR(IF(MATCH(SMALL('Raw Data'!K1643:N1643,2),L1648:O1648,0),SMALL('Raw Data'!K1643:N1643,2)),0))</f>
        <v/>
      </c>
      <c r="T1648">
        <f>IF(ISBLANK('Raw Data'!K1643),0,IFERROR(IF(MATCH(SMALL('Raw Data'!K1643:N1643,3),L1648:O1648,0),SMALL('Raw Data'!K1643:N1643,3)),0))</f>
        <v/>
      </c>
      <c r="U1648">
        <f>IF(ISBLANK('Raw Data'!K1643),0,IFERROR(IF(MATCH(SMALL('Raw Data'!K1643:N1643,4),L1648:O1648,0),SMALL('Raw Data'!K1643:N1643,4)),0))</f>
        <v/>
      </c>
      <c r="V1648">
        <f>IF(AND('Raw Data'!D1643&lt;3, 'Raw Data'!E1643&lt;3, 'Raw Data'!A1643&gt;0), 'Raw Data'!AF1643, 0)</f>
        <v/>
      </c>
      <c r="W1648">
        <f>IF(AND('Raw Data'!D1643&lt;4, 'Raw Data'!E1643&lt;4, 'Raw Data'!A1643&gt;0), 'Raw Data'!AI1643, 0)</f>
        <v/>
      </c>
      <c r="X1648">
        <f>IF(AND('Raw Data'!D1643&lt;5, 'Raw Data'!E1643&lt;5, 'Raw Data'!A1643&gt;0), 'Raw Data'!AL1643, 0)</f>
        <v/>
      </c>
      <c r="Y1648">
        <f>IF(AND('Raw Data'!D1643&lt;6, 'Raw Data'!E1643&lt;6, 'Raw Data'!A1643&gt;0), 'Raw Data'!AO1643, 0)</f>
        <v/>
      </c>
      <c r="Z1648">
        <f>IF(ISBLANK('Raw Data'!D1643), 0, IF('Raw Data'!D1643-'Raw Data'!E1643&gt;1, 'Raw Data'!AW1643, 0))</f>
        <v/>
      </c>
      <c r="AA1648">
        <f>IF(ISBLANK('Raw Data'!A1643), 0, IF(ABS('Raw Data'!D1643-'Raw Data'!E1643)&lt;2, 'Raw Data'!AX1643, 0))</f>
        <v/>
      </c>
      <c r="AB1648">
        <f>IF(ISBLANK('Raw Data'!D1643), 0, IF('Raw Data'!E1643-'Raw Data'!D1643&gt;1, 'Raw Data'!AY1643, 0))</f>
        <v/>
      </c>
      <c r="AC1648">
        <f>IF(ISBLANK('Raw Data'!D1643), 0, IF('Raw Data'!D1643-'Raw Data'!E1643&gt;2, 'Raw Data'!AZ1643, 0))</f>
        <v/>
      </c>
      <c r="AD1648">
        <f>IF(ISBLANK('Raw Data'!A1643), 0, IF(ABS('Raw Data'!D1643-'Raw Data'!E1643)&lt;3, 'Raw Data'!BA1643, 0))</f>
        <v/>
      </c>
      <c r="AE1648">
        <f>IF(ISBLANK('Raw Data'!D1643), 0, IF('Raw Data'!E1643-'Raw Data'!D1643&gt;2, 'Raw Data'!BB1643, 0))</f>
        <v/>
      </c>
      <c r="AF1648">
        <f>IF(ISBLANK('Raw Data'!D1643), 0, IF('Raw Data'!D1643-'Raw Data'!E1643&gt;3, 'Raw Data'!BC1643, 0))</f>
        <v/>
      </c>
      <c r="AG1648">
        <f>IF(ISBLANK('Raw Data'!A1643), 0, IF(ABS('Raw Data'!D1643-'Raw Data'!E1643)&lt;4, 'Raw Data'!BD1643, 0))</f>
        <v/>
      </c>
      <c r="AH1648">
        <f>IF(ISBLANK('Raw Data'!D1643), 0, IF('Raw Data'!E1643-'Raw Data'!D1643&gt;3, 'Raw Data'!BE1643, 0))</f>
        <v/>
      </c>
      <c r="AI1648">
        <f>IF(SUM('Raw Data'!D1643:E1643)&gt;'Raw Data'!F1643, 'Raw Data'!G1643, 0)</f>
        <v/>
      </c>
      <c r="AJ1648">
        <f>IF(ISBLANK('Raw Data'!D1643), 0, IF(SUM('Raw Data'!D1643:E1643)&lt;'Raw Data'!F1643, 'Raw Data'!H1643, 0))</f>
        <v/>
      </c>
      <c r="AK1648">
        <f>IF(ISBLANK('Raw Data'!A1643), 0, IF(AND('Raw Data'!D1643&lt;3, 'Raw Data'!E1643&lt;3, 'Raw Data'!F1643&lt;BB$2), 'Raw Data'!AF1643, 0))</f>
        <v/>
      </c>
      <c r="AL1648">
        <f>IF(ISBLANK('Raw Data'!A1643), 0, IF(AND('Raw Data'!D1643&lt;4, 'Raw Data'!E1643&lt;4, 'Raw Data'!F1643&lt;BB$2), 'Raw Data'!AI1643, 0))</f>
        <v/>
      </c>
      <c r="AM1648">
        <f>IF(ISBLANK('Raw Data'!A1643), 0, IF(AND('Raw Data'!D1643&lt;5, 'Raw Data'!E1643&lt;5, 'Raw Data'!F1643&lt;BB$2), 'Raw Data'!AL1643, 0))</f>
        <v/>
      </c>
      <c r="AN1648">
        <f>IF(ISBLANK('Raw Data'!A1643), 0, IF(AND('Raw Data'!D1643&lt;6, 'Raw Data'!E1643&lt;6, 'Raw Data'!F1643&lt;BB$2), 'Raw Data'!AO1643, 0))</f>
        <v/>
      </c>
      <c r="AO1648">
        <f>IF(ISBLANK('Raw Data'!A1643), 0, IF(AND('Raw Data'!I1643&lt;Analysis!$BC$2, 'Raw Data'!D1643-'Raw Data'!E1643&gt;1), 'Raw Data'!AW1643, IF(AND('Raw Data'!J1643&lt;Analysis!$BC$2, 'Raw Data'!E1643-'Raw Data'!D1643&gt;1), 'Raw Data'!AY1643, 0)))</f>
        <v/>
      </c>
      <c r="AP1648">
        <f>IF(ISBLANK('Raw Data'!A1643), 0, IF(AND('Raw Data'!I1643&lt;Analysis!$BC$2, 'Raw Data'!D1643-'Raw Data'!E1643&gt;2), 'Raw Data'!AZ1643, IF(AND('Raw Data'!J1643&lt;Analysis!$BC$2, 'Raw Data'!E1643-'Raw Data'!D1643&gt;2), 'Raw Data'!BB1643, 0)))</f>
        <v/>
      </c>
      <c r="AQ1648">
        <f>IF(ISBLANK('Raw Data'!A1643), 0, IF(AND('Raw Data'!I1643&lt;Analysis!$BC$2, 'Raw Data'!D1643-'Raw Data'!E1643&gt;3), 'Raw Data'!BC1643, IF(AND('Raw Data'!J1643&lt;Analysis!$BC$2, 'Raw Data'!E1643-'Raw Data'!D1643&gt;3), 'Raw Data'!BE1643, 0)))</f>
        <v/>
      </c>
      <c r="AR1648">
        <f>IF('Hidden Analysiss'!D1644=1,IF(ABS('Raw Data'!E1643-'Raw Data'!D1643)&lt;2,'Raw Data'!AX1643,0), 0)</f>
        <v/>
      </c>
      <c r="AS1648">
        <f>IF('Hidden Analysiss'!D1644=1,IF(ABS('Raw Data'!E1643-'Raw Data'!D1643)&lt;3,'Raw Data'!BA1643,0), 0)</f>
        <v/>
      </c>
      <c r="AT1648">
        <f>IF('Hidden Analysiss'!D1644=1,IF(ABS('Raw Data'!E1643-'Raw Data'!D1643)&lt;4,'Raw Data'!BD1643,0), 0)</f>
        <v/>
      </c>
      <c r="AU1648">
        <f>IF(AND('Hidden Analysiss'!E1644=1, ABS('Raw Data'!E1643-'Raw Data'!D1643)&lt;2), 'Raw Data'!AX1643, 0)</f>
        <v/>
      </c>
      <c r="AV1648">
        <f>IF(AND('Hidden Analysiss'!E1644=1, ABS('Raw Data'!E1643-'Raw Data'!D1643)&lt;3), 'Raw Data'!BA1643, 0)</f>
        <v/>
      </c>
      <c r="AW1648">
        <f>IF(AND('Hidden Analysiss'!E1644=1, ABS('Raw Data'!E1643-'Raw Data'!D1643)&lt;3), 'Raw Data'!BD1643, 0)</f>
        <v/>
      </c>
    </row>
    <row r="1649">
      <c r="A1649" s="1">
        <f>'Raw Data'!A1644</f>
        <v/>
      </c>
      <c r="B1649">
        <f>IF('Raw Data'!E1644&gt;'Raw Data'!D1644, 'Raw Data'!J1644, 0)</f>
        <v/>
      </c>
      <c r="C1649">
        <f>IF('Raw Data'!D1644&gt;'Raw Data'!E1644, 'Raw Data'!I1644, 0)</f>
        <v/>
      </c>
      <c r="D1649">
        <f>SUM(G1649:H1649)</f>
        <v/>
      </c>
      <c r="E1649">
        <f>IF(AND('Raw Data'!J1644&lt;'Raw Data'!I1644,'Raw Data'!E1644&gt;'Raw Data'!D1644,'Raw Data'!E1644-'Raw Data'!D1644&gt;3),'Raw Data'!N1644,IF(AND('Raw Data'!I1644&lt;'Raw Data'!J1644,'Raw Data'!D1644&gt;'Raw Data'!E1644,'Raw Data'!D1644-'Raw Data'!E1644&gt;3),'Raw Data'!M1644,0))</f>
        <v/>
      </c>
      <c r="F1649">
        <f>IF(AND('Raw Data'!J1644&lt;'Raw Data'!I1644,'Raw Data'!E1644&gt;'Raw Data'!D1644,'Raw Data'!E1644-'Raw Data'!D1644&lt;4),'Raw Data'!L1644,IF(AND('Raw Data'!I1644&lt;'Raw Data'!J1644,'Raw Data'!D1644&gt;'Raw Data'!E1644,'Raw Data'!D1644-'Raw Data'!E1644&lt;4),'Raw Data'!K1644,0))</f>
        <v/>
      </c>
      <c r="G1649">
        <f>IF(AND('Raw Data'!J1644&lt;'Raw Data'!I1644, 'Raw Data'!E1644&gt;'Raw Data'!D1644), 'Raw Data'!J1644, 0)</f>
        <v/>
      </c>
      <c r="H1649">
        <f>IF(AND('Raw Data'!J1644&gt;'Raw Data'!I1644, 'Raw Data'!E1644&lt;'Raw Data'!D1644), 'Raw Data'!I1644, 0)</f>
        <v/>
      </c>
      <c r="I1649">
        <f>SUM(J1649:K1649)</f>
        <v/>
      </c>
      <c r="J1649">
        <f>IF(AND('Raw Data'!J1644&gt;'Raw Data'!I1644, 'Raw Data'!E1644&gt;'Raw Data'!D1644), 'Raw Data'!J1644, 0)</f>
        <v/>
      </c>
      <c r="K1649">
        <f>IF(AND('Raw Data'!I1644&gt;'Raw Data'!J1644, 'Raw Data'!D1644&gt;'Raw Data'!E1644), 'Raw Data'!I1644, 0)</f>
        <v/>
      </c>
      <c r="L1649">
        <f>IF('Raw Data'!E1644-'Raw Data'!D1644&gt;3, 'Raw Data'!N1644, 0)</f>
        <v/>
      </c>
      <c r="M1649">
        <f>IF('Raw Data'!D1644-'Raw Data'!E1644&gt;3, 'Raw Data'!M1644, 0)</f>
        <v/>
      </c>
      <c r="N1649">
        <f>IF(ISBLANK('Raw Data'!D1644),0,IF(AND('Raw Data'!E1644&gt;'Raw Data'!D1644,'Raw Data'!E1644-'Raw Data'!D1644&gt;0,'Raw Data'!E1644-'Raw Data'!D1644&lt;4),'Raw Data'!L1644, 0))</f>
        <v/>
      </c>
      <c r="O1649">
        <f>IF(ISBLANK('Raw Data'!D1644),0,IF(AND('Raw Data'!E1644&gt;'Raw Data'!D1644,'Raw Data'!E1644-'Raw Data'!D1644&gt;0,'Raw Data'!D1644-'Raw Data'!E1644&lt;4),'Raw Data'!K1644, 0))</f>
        <v/>
      </c>
      <c r="P1649">
        <f>IF('Raw Data'!E1644-'Raw Data'!D1644&gt;3, 'Raw Data'!N1644, IF('Raw Data'!D1644-'Raw Data'!E1644&gt;3, 'Raw Data'!M1644, 0))</f>
        <v/>
      </c>
      <c r="Q1649">
        <f>IF(ISBLANK('Raw Data'!E1644),0,IF(AND('Raw Data'!E1644-'Raw Data'!D1644&lt;4,'Raw Data'!E1644-'Raw Data'!D1644&gt;0),'Raw Data'!L1644,IF(AND('Raw Data'!D1644&gt;'Raw Data'!E1644,'Raw Data'!D1644-'Raw Data'!E1644&gt;0),'Raw Data'!K1644,0)))</f>
        <v/>
      </c>
      <c r="R1649">
        <f>IF(ISBLANK('Raw Data'!K1644),0,IFERROR(IF(MATCH(SMALL('Raw Data'!K1644:N1644,1),L1649:O1649,0),SMALL('Raw Data'!K1644:N1644,1)),0))</f>
        <v/>
      </c>
      <c r="S1649">
        <f>IF(ISBLANK('Raw Data'!K1644),0,IFERROR(IF(MATCH(SMALL('Raw Data'!K1644:N1644,2),L1649:O1649,0),SMALL('Raw Data'!K1644:N1644,2)),0))</f>
        <v/>
      </c>
      <c r="T1649">
        <f>IF(ISBLANK('Raw Data'!K1644),0,IFERROR(IF(MATCH(SMALL('Raw Data'!K1644:N1644,3),L1649:O1649,0),SMALL('Raw Data'!K1644:N1644,3)),0))</f>
        <v/>
      </c>
      <c r="U1649">
        <f>IF(ISBLANK('Raw Data'!K1644),0,IFERROR(IF(MATCH(SMALL('Raw Data'!K1644:N1644,4),L1649:O1649,0),SMALL('Raw Data'!K1644:N1644,4)),0))</f>
        <v/>
      </c>
      <c r="V1649">
        <f>IF(AND('Raw Data'!D1644&lt;3, 'Raw Data'!E1644&lt;3, 'Raw Data'!A1644&gt;0), 'Raw Data'!AF1644, 0)</f>
        <v/>
      </c>
      <c r="W1649">
        <f>IF(AND('Raw Data'!D1644&lt;4, 'Raw Data'!E1644&lt;4, 'Raw Data'!A1644&gt;0), 'Raw Data'!AI1644, 0)</f>
        <v/>
      </c>
      <c r="X1649">
        <f>IF(AND('Raw Data'!D1644&lt;5, 'Raw Data'!E1644&lt;5, 'Raw Data'!A1644&gt;0), 'Raw Data'!AL1644, 0)</f>
        <v/>
      </c>
      <c r="Y1649">
        <f>IF(AND('Raw Data'!D1644&lt;6, 'Raw Data'!E1644&lt;6, 'Raw Data'!A1644&gt;0), 'Raw Data'!AO1644, 0)</f>
        <v/>
      </c>
      <c r="Z1649">
        <f>IF(ISBLANK('Raw Data'!D1644), 0, IF('Raw Data'!D1644-'Raw Data'!E1644&gt;1, 'Raw Data'!AW1644, 0))</f>
        <v/>
      </c>
      <c r="AA1649">
        <f>IF(ISBLANK('Raw Data'!A1644), 0, IF(ABS('Raw Data'!D1644-'Raw Data'!E1644)&lt;2, 'Raw Data'!AX1644, 0))</f>
        <v/>
      </c>
      <c r="AB1649">
        <f>IF(ISBLANK('Raw Data'!D1644), 0, IF('Raw Data'!E1644-'Raw Data'!D1644&gt;1, 'Raw Data'!AY1644, 0))</f>
        <v/>
      </c>
      <c r="AC1649">
        <f>IF(ISBLANK('Raw Data'!D1644), 0, IF('Raw Data'!D1644-'Raw Data'!E1644&gt;2, 'Raw Data'!AZ1644, 0))</f>
        <v/>
      </c>
      <c r="AD1649">
        <f>IF(ISBLANK('Raw Data'!A1644), 0, IF(ABS('Raw Data'!D1644-'Raw Data'!E1644)&lt;3, 'Raw Data'!BA1644, 0))</f>
        <v/>
      </c>
      <c r="AE1649">
        <f>IF(ISBLANK('Raw Data'!D1644), 0, IF('Raw Data'!E1644-'Raw Data'!D1644&gt;2, 'Raw Data'!BB1644, 0))</f>
        <v/>
      </c>
      <c r="AF1649">
        <f>IF(ISBLANK('Raw Data'!D1644), 0, IF('Raw Data'!D1644-'Raw Data'!E1644&gt;3, 'Raw Data'!BC1644, 0))</f>
        <v/>
      </c>
      <c r="AG1649">
        <f>IF(ISBLANK('Raw Data'!A1644), 0, IF(ABS('Raw Data'!D1644-'Raw Data'!E1644)&lt;4, 'Raw Data'!BD1644, 0))</f>
        <v/>
      </c>
      <c r="AH1649">
        <f>IF(ISBLANK('Raw Data'!D1644), 0, IF('Raw Data'!E1644-'Raw Data'!D1644&gt;3, 'Raw Data'!BE1644, 0))</f>
        <v/>
      </c>
      <c r="AI1649">
        <f>IF(SUM('Raw Data'!D1644:E1644)&gt;'Raw Data'!F1644, 'Raw Data'!G1644, 0)</f>
        <v/>
      </c>
      <c r="AJ1649">
        <f>IF(ISBLANK('Raw Data'!D1644), 0, IF(SUM('Raw Data'!D1644:E1644)&lt;'Raw Data'!F1644, 'Raw Data'!H1644, 0))</f>
        <v/>
      </c>
      <c r="AK1649">
        <f>IF(ISBLANK('Raw Data'!A1644), 0, IF(AND('Raw Data'!D1644&lt;3, 'Raw Data'!E1644&lt;3, 'Raw Data'!F1644&lt;BB$2), 'Raw Data'!AF1644, 0))</f>
        <v/>
      </c>
      <c r="AL1649">
        <f>IF(ISBLANK('Raw Data'!A1644), 0, IF(AND('Raw Data'!D1644&lt;4, 'Raw Data'!E1644&lt;4, 'Raw Data'!F1644&lt;BB$2), 'Raw Data'!AI1644, 0))</f>
        <v/>
      </c>
      <c r="AM1649">
        <f>IF(ISBLANK('Raw Data'!A1644), 0, IF(AND('Raw Data'!D1644&lt;5, 'Raw Data'!E1644&lt;5, 'Raw Data'!F1644&lt;BB$2), 'Raw Data'!AL1644, 0))</f>
        <v/>
      </c>
      <c r="AN1649">
        <f>IF(ISBLANK('Raw Data'!A1644), 0, IF(AND('Raw Data'!D1644&lt;6, 'Raw Data'!E1644&lt;6, 'Raw Data'!F1644&lt;BB$2), 'Raw Data'!AO1644, 0))</f>
        <v/>
      </c>
      <c r="AO1649">
        <f>IF(ISBLANK('Raw Data'!A1644), 0, IF(AND('Raw Data'!I1644&lt;Analysis!$BC$2, 'Raw Data'!D1644-'Raw Data'!E1644&gt;1), 'Raw Data'!AW1644, IF(AND('Raw Data'!J1644&lt;Analysis!$BC$2, 'Raw Data'!E1644-'Raw Data'!D1644&gt;1), 'Raw Data'!AY1644, 0)))</f>
        <v/>
      </c>
      <c r="AP1649">
        <f>IF(ISBLANK('Raw Data'!A1644), 0, IF(AND('Raw Data'!I1644&lt;Analysis!$BC$2, 'Raw Data'!D1644-'Raw Data'!E1644&gt;2), 'Raw Data'!AZ1644, IF(AND('Raw Data'!J1644&lt;Analysis!$BC$2, 'Raw Data'!E1644-'Raw Data'!D1644&gt;2), 'Raw Data'!BB1644, 0)))</f>
        <v/>
      </c>
      <c r="AQ1649">
        <f>IF(ISBLANK('Raw Data'!A1644), 0, IF(AND('Raw Data'!I1644&lt;Analysis!$BC$2, 'Raw Data'!D1644-'Raw Data'!E1644&gt;3), 'Raw Data'!BC1644, IF(AND('Raw Data'!J1644&lt;Analysis!$BC$2, 'Raw Data'!E1644-'Raw Data'!D1644&gt;3), 'Raw Data'!BE1644, 0)))</f>
        <v/>
      </c>
      <c r="AR1649">
        <f>IF('Hidden Analysiss'!D1645=1,IF(ABS('Raw Data'!E1644-'Raw Data'!D1644)&lt;2,'Raw Data'!AX1644,0), 0)</f>
        <v/>
      </c>
      <c r="AS1649">
        <f>IF('Hidden Analysiss'!D1645=1,IF(ABS('Raw Data'!E1644-'Raw Data'!D1644)&lt;3,'Raw Data'!BA1644,0), 0)</f>
        <v/>
      </c>
      <c r="AT1649">
        <f>IF('Hidden Analysiss'!D1645=1,IF(ABS('Raw Data'!E1644-'Raw Data'!D1644)&lt;4,'Raw Data'!BD1644,0), 0)</f>
        <v/>
      </c>
      <c r="AU1649">
        <f>IF(AND('Hidden Analysiss'!E1645=1, ABS('Raw Data'!E1644-'Raw Data'!D1644)&lt;2), 'Raw Data'!AX1644, 0)</f>
        <v/>
      </c>
      <c r="AV1649">
        <f>IF(AND('Hidden Analysiss'!E1645=1, ABS('Raw Data'!E1644-'Raw Data'!D1644)&lt;3), 'Raw Data'!BA1644, 0)</f>
        <v/>
      </c>
      <c r="AW1649">
        <f>IF(AND('Hidden Analysiss'!E1645=1, ABS('Raw Data'!E1644-'Raw Data'!D1644)&lt;3), 'Raw Data'!BD1644, 0)</f>
        <v/>
      </c>
    </row>
    <row r="1650">
      <c r="A1650" s="1">
        <f>'Raw Data'!A1645</f>
        <v/>
      </c>
      <c r="B1650">
        <f>IF('Raw Data'!E1645&gt;'Raw Data'!D1645, 'Raw Data'!J1645, 0)</f>
        <v/>
      </c>
      <c r="C1650">
        <f>IF('Raw Data'!D1645&gt;'Raw Data'!E1645, 'Raw Data'!I1645, 0)</f>
        <v/>
      </c>
      <c r="D1650">
        <f>SUM(G1650:H1650)</f>
        <v/>
      </c>
      <c r="E1650">
        <f>IF(AND('Raw Data'!J1645&lt;'Raw Data'!I1645,'Raw Data'!E1645&gt;'Raw Data'!D1645,'Raw Data'!E1645-'Raw Data'!D1645&gt;3),'Raw Data'!N1645,IF(AND('Raw Data'!I1645&lt;'Raw Data'!J1645,'Raw Data'!D1645&gt;'Raw Data'!E1645,'Raw Data'!D1645-'Raw Data'!E1645&gt;3),'Raw Data'!M1645,0))</f>
        <v/>
      </c>
      <c r="F1650">
        <f>IF(AND('Raw Data'!J1645&lt;'Raw Data'!I1645,'Raw Data'!E1645&gt;'Raw Data'!D1645,'Raw Data'!E1645-'Raw Data'!D1645&lt;4),'Raw Data'!L1645,IF(AND('Raw Data'!I1645&lt;'Raw Data'!J1645,'Raw Data'!D1645&gt;'Raw Data'!E1645,'Raw Data'!D1645-'Raw Data'!E1645&lt;4),'Raw Data'!K1645,0))</f>
        <v/>
      </c>
      <c r="G1650">
        <f>IF(AND('Raw Data'!J1645&lt;'Raw Data'!I1645, 'Raw Data'!E1645&gt;'Raw Data'!D1645), 'Raw Data'!J1645, 0)</f>
        <v/>
      </c>
      <c r="H1650">
        <f>IF(AND('Raw Data'!J1645&gt;'Raw Data'!I1645, 'Raw Data'!E1645&lt;'Raw Data'!D1645), 'Raw Data'!I1645, 0)</f>
        <v/>
      </c>
      <c r="I1650">
        <f>SUM(J1650:K1650)</f>
        <v/>
      </c>
      <c r="J1650">
        <f>IF(AND('Raw Data'!J1645&gt;'Raw Data'!I1645, 'Raw Data'!E1645&gt;'Raw Data'!D1645), 'Raw Data'!J1645, 0)</f>
        <v/>
      </c>
      <c r="K1650">
        <f>IF(AND('Raw Data'!I1645&gt;'Raw Data'!J1645, 'Raw Data'!D1645&gt;'Raw Data'!E1645), 'Raw Data'!I1645, 0)</f>
        <v/>
      </c>
      <c r="L1650">
        <f>IF('Raw Data'!E1645-'Raw Data'!D1645&gt;3, 'Raw Data'!N1645, 0)</f>
        <v/>
      </c>
      <c r="M1650">
        <f>IF('Raw Data'!D1645-'Raw Data'!E1645&gt;3, 'Raw Data'!M1645, 0)</f>
        <v/>
      </c>
      <c r="N1650">
        <f>IF(ISBLANK('Raw Data'!D1645),0,IF(AND('Raw Data'!E1645&gt;'Raw Data'!D1645,'Raw Data'!E1645-'Raw Data'!D1645&gt;0,'Raw Data'!E1645-'Raw Data'!D1645&lt;4),'Raw Data'!L1645, 0))</f>
        <v/>
      </c>
      <c r="O1650">
        <f>IF(ISBLANK('Raw Data'!D1645),0,IF(AND('Raw Data'!E1645&gt;'Raw Data'!D1645,'Raw Data'!E1645-'Raw Data'!D1645&gt;0,'Raw Data'!D1645-'Raw Data'!E1645&lt;4),'Raw Data'!K1645, 0))</f>
        <v/>
      </c>
      <c r="P1650">
        <f>IF('Raw Data'!E1645-'Raw Data'!D1645&gt;3, 'Raw Data'!N1645, IF('Raw Data'!D1645-'Raw Data'!E1645&gt;3, 'Raw Data'!M1645, 0))</f>
        <v/>
      </c>
      <c r="Q1650">
        <f>IF(ISBLANK('Raw Data'!E1645),0,IF(AND('Raw Data'!E1645-'Raw Data'!D1645&lt;4,'Raw Data'!E1645-'Raw Data'!D1645&gt;0),'Raw Data'!L1645,IF(AND('Raw Data'!D1645&gt;'Raw Data'!E1645,'Raw Data'!D1645-'Raw Data'!E1645&gt;0),'Raw Data'!K1645,0)))</f>
        <v/>
      </c>
      <c r="R1650">
        <f>IF(ISBLANK('Raw Data'!K1645),0,IFERROR(IF(MATCH(SMALL('Raw Data'!K1645:N1645,1),L1650:O1650,0),SMALL('Raw Data'!K1645:N1645,1)),0))</f>
        <v/>
      </c>
      <c r="S1650">
        <f>IF(ISBLANK('Raw Data'!K1645),0,IFERROR(IF(MATCH(SMALL('Raw Data'!K1645:N1645,2),L1650:O1650,0),SMALL('Raw Data'!K1645:N1645,2)),0))</f>
        <v/>
      </c>
      <c r="T1650">
        <f>IF(ISBLANK('Raw Data'!K1645),0,IFERROR(IF(MATCH(SMALL('Raw Data'!K1645:N1645,3),L1650:O1650,0),SMALL('Raw Data'!K1645:N1645,3)),0))</f>
        <v/>
      </c>
      <c r="U1650">
        <f>IF(ISBLANK('Raw Data'!K1645),0,IFERROR(IF(MATCH(SMALL('Raw Data'!K1645:N1645,4),L1650:O1650,0),SMALL('Raw Data'!K1645:N1645,4)),0))</f>
        <v/>
      </c>
      <c r="V1650">
        <f>IF(AND('Raw Data'!D1645&lt;3, 'Raw Data'!E1645&lt;3, 'Raw Data'!A1645&gt;0), 'Raw Data'!AF1645, 0)</f>
        <v/>
      </c>
      <c r="W1650">
        <f>IF(AND('Raw Data'!D1645&lt;4, 'Raw Data'!E1645&lt;4, 'Raw Data'!A1645&gt;0), 'Raw Data'!AI1645, 0)</f>
        <v/>
      </c>
      <c r="X1650">
        <f>IF(AND('Raw Data'!D1645&lt;5, 'Raw Data'!E1645&lt;5, 'Raw Data'!A1645&gt;0), 'Raw Data'!AL1645, 0)</f>
        <v/>
      </c>
      <c r="Y1650">
        <f>IF(AND('Raw Data'!D1645&lt;6, 'Raw Data'!E1645&lt;6, 'Raw Data'!A1645&gt;0), 'Raw Data'!AO1645, 0)</f>
        <v/>
      </c>
      <c r="Z1650">
        <f>IF(ISBLANK('Raw Data'!D1645), 0, IF('Raw Data'!D1645-'Raw Data'!E1645&gt;1, 'Raw Data'!AW1645, 0))</f>
        <v/>
      </c>
      <c r="AA1650">
        <f>IF(ISBLANK('Raw Data'!A1645), 0, IF(ABS('Raw Data'!D1645-'Raw Data'!E1645)&lt;2, 'Raw Data'!AX1645, 0))</f>
        <v/>
      </c>
      <c r="AB1650">
        <f>IF(ISBLANK('Raw Data'!D1645), 0, IF('Raw Data'!E1645-'Raw Data'!D1645&gt;1, 'Raw Data'!AY1645, 0))</f>
        <v/>
      </c>
      <c r="AC1650">
        <f>IF(ISBLANK('Raw Data'!D1645), 0, IF('Raw Data'!D1645-'Raw Data'!E1645&gt;2, 'Raw Data'!AZ1645, 0))</f>
        <v/>
      </c>
      <c r="AD1650">
        <f>IF(ISBLANK('Raw Data'!A1645), 0, IF(ABS('Raw Data'!D1645-'Raw Data'!E1645)&lt;3, 'Raw Data'!BA1645, 0))</f>
        <v/>
      </c>
      <c r="AE1650">
        <f>IF(ISBLANK('Raw Data'!D1645), 0, IF('Raw Data'!E1645-'Raw Data'!D1645&gt;2, 'Raw Data'!BB1645, 0))</f>
        <v/>
      </c>
      <c r="AF1650">
        <f>IF(ISBLANK('Raw Data'!D1645), 0, IF('Raw Data'!D1645-'Raw Data'!E1645&gt;3, 'Raw Data'!BC1645, 0))</f>
        <v/>
      </c>
      <c r="AG1650">
        <f>IF(ISBLANK('Raw Data'!A1645), 0, IF(ABS('Raw Data'!D1645-'Raw Data'!E1645)&lt;4, 'Raw Data'!BD1645, 0))</f>
        <v/>
      </c>
      <c r="AH1650">
        <f>IF(ISBLANK('Raw Data'!D1645), 0, IF('Raw Data'!E1645-'Raw Data'!D1645&gt;3, 'Raw Data'!BE1645, 0))</f>
        <v/>
      </c>
      <c r="AI1650">
        <f>IF(SUM('Raw Data'!D1645:E1645)&gt;'Raw Data'!F1645, 'Raw Data'!G1645, 0)</f>
        <v/>
      </c>
      <c r="AJ1650">
        <f>IF(ISBLANK('Raw Data'!D1645), 0, IF(SUM('Raw Data'!D1645:E1645)&lt;'Raw Data'!F1645, 'Raw Data'!H1645, 0))</f>
        <v/>
      </c>
      <c r="AK1650">
        <f>IF(ISBLANK('Raw Data'!A1645), 0, IF(AND('Raw Data'!D1645&lt;3, 'Raw Data'!E1645&lt;3, 'Raw Data'!F1645&lt;BB$2), 'Raw Data'!AF1645, 0))</f>
        <v/>
      </c>
      <c r="AL1650">
        <f>IF(ISBLANK('Raw Data'!A1645), 0, IF(AND('Raw Data'!D1645&lt;4, 'Raw Data'!E1645&lt;4, 'Raw Data'!F1645&lt;BB$2), 'Raw Data'!AI1645, 0))</f>
        <v/>
      </c>
      <c r="AM1650">
        <f>IF(ISBLANK('Raw Data'!A1645), 0, IF(AND('Raw Data'!D1645&lt;5, 'Raw Data'!E1645&lt;5, 'Raw Data'!F1645&lt;BB$2), 'Raw Data'!AL1645, 0))</f>
        <v/>
      </c>
      <c r="AN1650">
        <f>IF(ISBLANK('Raw Data'!A1645), 0, IF(AND('Raw Data'!D1645&lt;6, 'Raw Data'!E1645&lt;6, 'Raw Data'!F1645&lt;BB$2), 'Raw Data'!AO1645, 0))</f>
        <v/>
      </c>
      <c r="AO1650">
        <f>IF(ISBLANK('Raw Data'!A1645), 0, IF(AND('Raw Data'!I1645&lt;Analysis!$BC$2, 'Raw Data'!D1645-'Raw Data'!E1645&gt;1), 'Raw Data'!AW1645, IF(AND('Raw Data'!J1645&lt;Analysis!$BC$2, 'Raw Data'!E1645-'Raw Data'!D1645&gt;1), 'Raw Data'!AY1645, 0)))</f>
        <v/>
      </c>
      <c r="AP1650">
        <f>IF(ISBLANK('Raw Data'!A1645), 0, IF(AND('Raw Data'!I1645&lt;Analysis!$BC$2, 'Raw Data'!D1645-'Raw Data'!E1645&gt;2), 'Raw Data'!AZ1645, IF(AND('Raw Data'!J1645&lt;Analysis!$BC$2, 'Raw Data'!E1645-'Raw Data'!D1645&gt;2), 'Raw Data'!BB1645, 0)))</f>
        <v/>
      </c>
      <c r="AQ1650">
        <f>IF(ISBLANK('Raw Data'!A1645), 0, IF(AND('Raw Data'!I1645&lt;Analysis!$BC$2, 'Raw Data'!D1645-'Raw Data'!E1645&gt;3), 'Raw Data'!BC1645, IF(AND('Raw Data'!J1645&lt;Analysis!$BC$2, 'Raw Data'!E1645-'Raw Data'!D1645&gt;3), 'Raw Data'!BE1645, 0)))</f>
        <v/>
      </c>
      <c r="AR1650">
        <f>IF('Hidden Analysiss'!D1646=1,IF(ABS('Raw Data'!E1645-'Raw Data'!D1645)&lt;2,'Raw Data'!AX1645,0), 0)</f>
        <v/>
      </c>
      <c r="AS1650">
        <f>IF('Hidden Analysiss'!D1646=1,IF(ABS('Raw Data'!E1645-'Raw Data'!D1645)&lt;3,'Raw Data'!BA1645,0), 0)</f>
        <v/>
      </c>
      <c r="AT1650">
        <f>IF('Hidden Analysiss'!D1646=1,IF(ABS('Raw Data'!E1645-'Raw Data'!D1645)&lt;4,'Raw Data'!BD1645,0), 0)</f>
        <v/>
      </c>
      <c r="AU1650">
        <f>IF(AND('Hidden Analysiss'!E1646=1, ABS('Raw Data'!E1645-'Raw Data'!D1645)&lt;2), 'Raw Data'!AX1645, 0)</f>
        <v/>
      </c>
      <c r="AV1650">
        <f>IF(AND('Hidden Analysiss'!E1646=1, ABS('Raw Data'!E1645-'Raw Data'!D1645)&lt;3), 'Raw Data'!BA1645, 0)</f>
        <v/>
      </c>
      <c r="AW1650">
        <f>IF(AND('Hidden Analysiss'!E1646=1, ABS('Raw Data'!E1645-'Raw Data'!D1645)&lt;3), 'Raw Data'!BD1645, 0)</f>
        <v/>
      </c>
    </row>
    <row r="1651">
      <c r="A1651" s="1">
        <f>'Raw Data'!A1646</f>
        <v/>
      </c>
      <c r="B1651">
        <f>IF('Raw Data'!E1646&gt;'Raw Data'!D1646, 'Raw Data'!J1646, 0)</f>
        <v/>
      </c>
      <c r="C1651">
        <f>IF('Raw Data'!D1646&gt;'Raw Data'!E1646, 'Raw Data'!I1646, 0)</f>
        <v/>
      </c>
      <c r="D1651">
        <f>SUM(G1651:H1651)</f>
        <v/>
      </c>
      <c r="E1651">
        <f>IF(AND('Raw Data'!J1646&lt;'Raw Data'!I1646,'Raw Data'!E1646&gt;'Raw Data'!D1646,'Raw Data'!E1646-'Raw Data'!D1646&gt;3),'Raw Data'!N1646,IF(AND('Raw Data'!I1646&lt;'Raw Data'!J1646,'Raw Data'!D1646&gt;'Raw Data'!E1646,'Raw Data'!D1646-'Raw Data'!E1646&gt;3),'Raw Data'!M1646,0))</f>
        <v/>
      </c>
      <c r="F1651">
        <f>IF(AND('Raw Data'!J1646&lt;'Raw Data'!I1646,'Raw Data'!E1646&gt;'Raw Data'!D1646,'Raw Data'!E1646-'Raw Data'!D1646&lt;4),'Raw Data'!L1646,IF(AND('Raw Data'!I1646&lt;'Raw Data'!J1646,'Raw Data'!D1646&gt;'Raw Data'!E1646,'Raw Data'!D1646-'Raw Data'!E1646&lt;4),'Raw Data'!K1646,0))</f>
        <v/>
      </c>
      <c r="G1651">
        <f>IF(AND('Raw Data'!J1646&lt;'Raw Data'!I1646, 'Raw Data'!E1646&gt;'Raw Data'!D1646), 'Raw Data'!J1646, 0)</f>
        <v/>
      </c>
      <c r="H1651">
        <f>IF(AND('Raw Data'!J1646&gt;'Raw Data'!I1646, 'Raw Data'!E1646&lt;'Raw Data'!D1646), 'Raw Data'!I1646, 0)</f>
        <v/>
      </c>
      <c r="I1651">
        <f>SUM(J1651:K1651)</f>
        <v/>
      </c>
      <c r="J1651">
        <f>IF(AND('Raw Data'!J1646&gt;'Raw Data'!I1646, 'Raw Data'!E1646&gt;'Raw Data'!D1646), 'Raw Data'!J1646, 0)</f>
        <v/>
      </c>
      <c r="K1651">
        <f>IF(AND('Raw Data'!I1646&gt;'Raw Data'!J1646, 'Raw Data'!D1646&gt;'Raw Data'!E1646), 'Raw Data'!I1646, 0)</f>
        <v/>
      </c>
      <c r="L1651">
        <f>IF('Raw Data'!E1646-'Raw Data'!D1646&gt;3, 'Raw Data'!N1646, 0)</f>
        <v/>
      </c>
      <c r="M1651">
        <f>IF('Raw Data'!D1646-'Raw Data'!E1646&gt;3, 'Raw Data'!M1646, 0)</f>
        <v/>
      </c>
      <c r="N1651">
        <f>IF(ISBLANK('Raw Data'!D1646),0,IF(AND('Raw Data'!E1646&gt;'Raw Data'!D1646,'Raw Data'!E1646-'Raw Data'!D1646&gt;0,'Raw Data'!E1646-'Raw Data'!D1646&lt;4),'Raw Data'!L1646, 0))</f>
        <v/>
      </c>
      <c r="O1651">
        <f>IF(ISBLANK('Raw Data'!D1646),0,IF(AND('Raw Data'!E1646&gt;'Raw Data'!D1646,'Raw Data'!E1646-'Raw Data'!D1646&gt;0,'Raw Data'!D1646-'Raw Data'!E1646&lt;4),'Raw Data'!K1646, 0))</f>
        <v/>
      </c>
      <c r="P1651">
        <f>IF('Raw Data'!E1646-'Raw Data'!D1646&gt;3, 'Raw Data'!N1646, IF('Raw Data'!D1646-'Raw Data'!E1646&gt;3, 'Raw Data'!M1646, 0))</f>
        <v/>
      </c>
      <c r="Q1651">
        <f>IF(ISBLANK('Raw Data'!E1646),0,IF(AND('Raw Data'!E1646-'Raw Data'!D1646&lt;4,'Raw Data'!E1646-'Raw Data'!D1646&gt;0),'Raw Data'!L1646,IF(AND('Raw Data'!D1646&gt;'Raw Data'!E1646,'Raw Data'!D1646-'Raw Data'!E1646&gt;0),'Raw Data'!K1646,0)))</f>
        <v/>
      </c>
      <c r="R1651">
        <f>IF(ISBLANK('Raw Data'!K1646),0,IFERROR(IF(MATCH(SMALL('Raw Data'!K1646:N1646,1),L1651:O1651,0),SMALL('Raw Data'!K1646:N1646,1)),0))</f>
        <v/>
      </c>
      <c r="S1651">
        <f>IF(ISBLANK('Raw Data'!K1646),0,IFERROR(IF(MATCH(SMALL('Raw Data'!K1646:N1646,2),L1651:O1651,0),SMALL('Raw Data'!K1646:N1646,2)),0))</f>
        <v/>
      </c>
      <c r="T1651">
        <f>IF(ISBLANK('Raw Data'!K1646),0,IFERROR(IF(MATCH(SMALL('Raw Data'!K1646:N1646,3),L1651:O1651,0),SMALL('Raw Data'!K1646:N1646,3)),0))</f>
        <v/>
      </c>
      <c r="U1651">
        <f>IF(ISBLANK('Raw Data'!K1646),0,IFERROR(IF(MATCH(SMALL('Raw Data'!K1646:N1646,4),L1651:O1651,0),SMALL('Raw Data'!K1646:N1646,4)),0))</f>
        <v/>
      </c>
      <c r="V1651">
        <f>IF(AND('Raw Data'!D1646&lt;3, 'Raw Data'!E1646&lt;3, 'Raw Data'!A1646&gt;0), 'Raw Data'!AF1646, 0)</f>
        <v/>
      </c>
      <c r="W1651">
        <f>IF(AND('Raw Data'!D1646&lt;4, 'Raw Data'!E1646&lt;4, 'Raw Data'!A1646&gt;0), 'Raw Data'!AI1646, 0)</f>
        <v/>
      </c>
      <c r="X1651">
        <f>IF(AND('Raw Data'!D1646&lt;5, 'Raw Data'!E1646&lt;5, 'Raw Data'!A1646&gt;0), 'Raw Data'!AL1646, 0)</f>
        <v/>
      </c>
      <c r="Y1651">
        <f>IF(AND('Raw Data'!D1646&lt;6, 'Raw Data'!E1646&lt;6, 'Raw Data'!A1646&gt;0), 'Raw Data'!AO1646, 0)</f>
        <v/>
      </c>
      <c r="Z1651">
        <f>IF(ISBLANK('Raw Data'!D1646), 0, IF('Raw Data'!D1646-'Raw Data'!E1646&gt;1, 'Raw Data'!AW1646, 0))</f>
        <v/>
      </c>
      <c r="AA1651">
        <f>IF(ISBLANK('Raw Data'!A1646), 0, IF(ABS('Raw Data'!D1646-'Raw Data'!E1646)&lt;2, 'Raw Data'!AX1646, 0))</f>
        <v/>
      </c>
      <c r="AB1651">
        <f>IF(ISBLANK('Raw Data'!D1646), 0, IF('Raw Data'!E1646-'Raw Data'!D1646&gt;1, 'Raw Data'!AY1646, 0))</f>
        <v/>
      </c>
      <c r="AC1651">
        <f>IF(ISBLANK('Raw Data'!D1646), 0, IF('Raw Data'!D1646-'Raw Data'!E1646&gt;2, 'Raw Data'!AZ1646, 0))</f>
        <v/>
      </c>
      <c r="AD1651">
        <f>IF(ISBLANK('Raw Data'!A1646), 0, IF(ABS('Raw Data'!D1646-'Raw Data'!E1646)&lt;3, 'Raw Data'!BA1646, 0))</f>
        <v/>
      </c>
      <c r="AE1651">
        <f>IF(ISBLANK('Raw Data'!D1646), 0, IF('Raw Data'!E1646-'Raw Data'!D1646&gt;2, 'Raw Data'!BB1646, 0))</f>
        <v/>
      </c>
      <c r="AF1651">
        <f>IF(ISBLANK('Raw Data'!D1646), 0, IF('Raw Data'!D1646-'Raw Data'!E1646&gt;3, 'Raw Data'!BC1646, 0))</f>
        <v/>
      </c>
      <c r="AG1651">
        <f>IF(ISBLANK('Raw Data'!A1646), 0, IF(ABS('Raw Data'!D1646-'Raw Data'!E1646)&lt;4, 'Raw Data'!BD1646, 0))</f>
        <v/>
      </c>
      <c r="AH1651">
        <f>IF(ISBLANK('Raw Data'!D1646), 0, IF('Raw Data'!E1646-'Raw Data'!D1646&gt;3, 'Raw Data'!BE1646, 0))</f>
        <v/>
      </c>
      <c r="AI1651">
        <f>IF(SUM('Raw Data'!D1646:E1646)&gt;'Raw Data'!F1646, 'Raw Data'!G1646, 0)</f>
        <v/>
      </c>
      <c r="AJ1651">
        <f>IF(ISBLANK('Raw Data'!D1646), 0, IF(SUM('Raw Data'!D1646:E1646)&lt;'Raw Data'!F1646, 'Raw Data'!H1646, 0))</f>
        <v/>
      </c>
      <c r="AK1651">
        <f>IF(ISBLANK('Raw Data'!A1646), 0, IF(AND('Raw Data'!D1646&lt;3, 'Raw Data'!E1646&lt;3, 'Raw Data'!F1646&lt;BB$2), 'Raw Data'!AF1646, 0))</f>
        <v/>
      </c>
      <c r="AL1651">
        <f>IF(ISBLANK('Raw Data'!A1646), 0, IF(AND('Raw Data'!D1646&lt;4, 'Raw Data'!E1646&lt;4, 'Raw Data'!F1646&lt;BB$2), 'Raw Data'!AI1646, 0))</f>
        <v/>
      </c>
      <c r="AM1651">
        <f>IF(ISBLANK('Raw Data'!A1646), 0, IF(AND('Raw Data'!D1646&lt;5, 'Raw Data'!E1646&lt;5, 'Raw Data'!F1646&lt;BB$2), 'Raw Data'!AL1646, 0))</f>
        <v/>
      </c>
      <c r="AN1651">
        <f>IF(ISBLANK('Raw Data'!A1646), 0, IF(AND('Raw Data'!D1646&lt;6, 'Raw Data'!E1646&lt;6, 'Raw Data'!F1646&lt;BB$2), 'Raw Data'!AO1646, 0))</f>
        <v/>
      </c>
      <c r="AO1651">
        <f>IF(ISBLANK('Raw Data'!A1646), 0, IF(AND('Raw Data'!I1646&lt;Analysis!$BC$2, 'Raw Data'!D1646-'Raw Data'!E1646&gt;1), 'Raw Data'!AW1646, IF(AND('Raw Data'!J1646&lt;Analysis!$BC$2, 'Raw Data'!E1646-'Raw Data'!D1646&gt;1), 'Raw Data'!AY1646, 0)))</f>
        <v/>
      </c>
      <c r="AP1651">
        <f>IF(ISBLANK('Raw Data'!A1646), 0, IF(AND('Raw Data'!I1646&lt;Analysis!$BC$2, 'Raw Data'!D1646-'Raw Data'!E1646&gt;2), 'Raw Data'!AZ1646, IF(AND('Raw Data'!J1646&lt;Analysis!$BC$2, 'Raw Data'!E1646-'Raw Data'!D1646&gt;2), 'Raw Data'!BB1646, 0)))</f>
        <v/>
      </c>
      <c r="AQ1651">
        <f>IF(ISBLANK('Raw Data'!A1646), 0, IF(AND('Raw Data'!I1646&lt;Analysis!$BC$2, 'Raw Data'!D1646-'Raw Data'!E1646&gt;3), 'Raw Data'!BC1646, IF(AND('Raw Data'!J1646&lt;Analysis!$BC$2, 'Raw Data'!E1646-'Raw Data'!D1646&gt;3), 'Raw Data'!BE1646, 0)))</f>
        <v/>
      </c>
      <c r="AR1651">
        <f>IF('Hidden Analysiss'!D1647=1,IF(ABS('Raw Data'!E1646-'Raw Data'!D1646)&lt;2,'Raw Data'!AX1646,0), 0)</f>
        <v/>
      </c>
      <c r="AS1651">
        <f>IF('Hidden Analysiss'!D1647=1,IF(ABS('Raw Data'!E1646-'Raw Data'!D1646)&lt;3,'Raw Data'!BA1646,0), 0)</f>
        <v/>
      </c>
      <c r="AT1651">
        <f>IF('Hidden Analysiss'!D1647=1,IF(ABS('Raw Data'!E1646-'Raw Data'!D1646)&lt;4,'Raw Data'!BD1646,0), 0)</f>
        <v/>
      </c>
      <c r="AU1651">
        <f>IF(AND('Hidden Analysiss'!E1647=1, ABS('Raw Data'!E1646-'Raw Data'!D1646)&lt;2), 'Raw Data'!AX1646, 0)</f>
        <v/>
      </c>
      <c r="AV1651">
        <f>IF(AND('Hidden Analysiss'!E1647=1, ABS('Raw Data'!E1646-'Raw Data'!D1646)&lt;3), 'Raw Data'!BA1646, 0)</f>
        <v/>
      </c>
      <c r="AW1651">
        <f>IF(AND('Hidden Analysiss'!E1647=1, ABS('Raw Data'!E1646-'Raw Data'!D1646)&lt;3), 'Raw Data'!BD1646, 0)</f>
        <v/>
      </c>
    </row>
    <row r="1652">
      <c r="A1652" s="1">
        <f>'Raw Data'!A1647</f>
        <v/>
      </c>
      <c r="B1652">
        <f>IF('Raw Data'!E1647&gt;'Raw Data'!D1647, 'Raw Data'!J1647, 0)</f>
        <v/>
      </c>
      <c r="C1652">
        <f>IF('Raw Data'!D1647&gt;'Raw Data'!E1647, 'Raw Data'!I1647, 0)</f>
        <v/>
      </c>
      <c r="D1652">
        <f>SUM(G1652:H1652)</f>
        <v/>
      </c>
      <c r="E1652">
        <f>IF(AND('Raw Data'!J1647&lt;'Raw Data'!I1647,'Raw Data'!E1647&gt;'Raw Data'!D1647,'Raw Data'!E1647-'Raw Data'!D1647&gt;3),'Raw Data'!N1647,IF(AND('Raw Data'!I1647&lt;'Raw Data'!J1647,'Raw Data'!D1647&gt;'Raw Data'!E1647,'Raw Data'!D1647-'Raw Data'!E1647&gt;3),'Raw Data'!M1647,0))</f>
        <v/>
      </c>
      <c r="F1652">
        <f>IF(AND('Raw Data'!J1647&lt;'Raw Data'!I1647,'Raw Data'!E1647&gt;'Raw Data'!D1647,'Raw Data'!E1647-'Raw Data'!D1647&lt;4),'Raw Data'!L1647,IF(AND('Raw Data'!I1647&lt;'Raw Data'!J1647,'Raw Data'!D1647&gt;'Raw Data'!E1647,'Raw Data'!D1647-'Raw Data'!E1647&lt;4),'Raw Data'!K1647,0))</f>
        <v/>
      </c>
      <c r="G1652">
        <f>IF(AND('Raw Data'!J1647&lt;'Raw Data'!I1647, 'Raw Data'!E1647&gt;'Raw Data'!D1647), 'Raw Data'!J1647, 0)</f>
        <v/>
      </c>
      <c r="H1652">
        <f>IF(AND('Raw Data'!J1647&gt;'Raw Data'!I1647, 'Raw Data'!E1647&lt;'Raw Data'!D1647), 'Raw Data'!I1647, 0)</f>
        <v/>
      </c>
      <c r="I1652">
        <f>SUM(J1652:K1652)</f>
        <v/>
      </c>
      <c r="J1652">
        <f>IF(AND('Raw Data'!J1647&gt;'Raw Data'!I1647, 'Raw Data'!E1647&gt;'Raw Data'!D1647), 'Raw Data'!J1647, 0)</f>
        <v/>
      </c>
      <c r="K1652">
        <f>IF(AND('Raw Data'!I1647&gt;'Raw Data'!J1647, 'Raw Data'!D1647&gt;'Raw Data'!E1647), 'Raw Data'!I1647, 0)</f>
        <v/>
      </c>
      <c r="L1652">
        <f>IF('Raw Data'!E1647-'Raw Data'!D1647&gt;3, 'Raw Data'!N1647, 0)</f>
        <v/>
      </c>
      <c r="M1652">
        <f>IF('Raw Data'!D1647-'Raw Data'!E1647&gt;3, 'Raw Data'!M1647, 0)</f>
        <v/>
      </c>
      <c r="N1652">
        <f>IF(ISBLANK('Raw Data'!D1647),0,IF(AND('Raw Data'!E1647&gt;'Raw Data'!D1647,'Raw Data'!E1647-'Raw Data'!D1647&gt;0,'Raw Data'!E1647-'Raw Data'!D1647&lt;4),'Raw Data'!L1647, 0))</f>
        <v/>
      </c>
      <c r="O1652">
        <f>IF(ISBLANK('Raw Data'!D1647),0,IF(AND('Raw Data'!E1647&gt;'Raw Data'!D1647,'Raw Data'!E1647-'Raw Data'!D1647&gt;0,'Raw Data'!D1647-'Raw Data'!E1647&lt;4),'Raw Data'!K1647, 0))</f>
        <v/>
      </c>
      <c r="P1652">
        <f>IF('Raw Data'!E1647-'Raw Data'!D1647&gt;3, 'Raw Data'!N1647, IF('Raw Data'!D1647-'Raw Data'!E1647&gt;3, 'Raw Data'!M1647, 0))</f>
        <v/>
      </c>
      <c r="Q1652">
        <f>IF(ISBLANK('Raw Data'!E1647),0,IF(AND('Raw Data'!E1647-'Raw Data'!D1647&lt;4,'Raw Data'!E1647-'Raw Data'!D1647&gt;0),'Raw Data'!L1647,IF(AND('Raw Data'!D1647&gt;'Raw Data'!E1647,'Raw Data'!D1647-'Raw Data'!E1647&gt;0),'Raw Data'!K1647,0)))</f>
        <v/>
      </c>
      <c r="R1652">
        <f>IF(ISBLANK('Raw Data'!K1647),0,IFERROR(IF(MATCH(SMALL('Raw Data'!K1647:N1647,1),L1652:O1652,0),SMALL('Raw Data'!K1647:N1647,1)),0))</f>
        <v/>
      </c>
      <c r="S1652">
        <f>IF(ISBLANK('Raw Data'!K1647),0,IFERROR(IF(MATCH(SMALL('Raw Data'!K1647:N1647,2),L1652:O1652,0),SMALL('Raw Data'!K1647:N1647,2)),0))</f>
        <v/>
      </c>
      <c r="T1652">
        <f>IF(ISBLANK('Raw Data'!K1647),0,IFERROR(IF(MATCH(SMALL('Raw Data'!K1647:N1647,3),L1652:O1652,0),SMALL('Raw Data'!K1647:N1647,3)),0))</f>
        <v/>
      </c>
      <c r="U1652">
        <f>IF(ISBLANK('Raw Data'!K1647),0,IFERROR(IF(MATCH(SMALL('Raw Data'!K1647:N1647,4),L1652:O1652,0),SMALL('Raw Data'!K1647:N1647,4)),0))</f>
        <v/>
      </c>
      <c r="V1652">
        <f>IF(AND('Raw Data'!D1647&lt;3, 'Raw Data'!E1647&lt;3, 'Raw Data'!A1647&gt;0), 'Raw Data'!AF1647, 0)</f>
        <v/>
      </c>
      <c r="W1652">
        <f>IF(AND('Raw Data'!D1647&lt;4, 'Raw Data'!E1647&lt;4, 'Raw Data'!A1647&gt;0), 'Raw Data'!AI1647, 0)</f>
        <v/>
      </c>
      <c r="X1652">
        <f>IF(AND('Raw Data'!D1647&lt;5, 'Raw Data'!E1647&lt;5, 'Raw Data'!A1647&gt;0), 'Raw Data'!AL1647, 0)</f>
        <v/>
      </c>
      <c r="Y1652">
        <f>IF(AND('Raw Data'!D1647&lt;6, 'Raw Data'!E1647&lt;6, 'Raw Data'!A1647&gt;0), 'Raw Data'!AO1647, 0)</f>
        <v/>
      </c>
      <c r="Z1652">
        <f>IF(ISBLANK('Raw Data'!D1647), 0, IF('Raw Data'!D1647-'Raw Data'!E1647&gt;1, 'Raw Data'!AW1647, 0))</f>
        <v/>
      </c>
      <c r="AA1652">
        <f>IF(ISBLANK('Raw Data'!A1647), 0, IF(ABS('Raw Data'!D1647-'Raw Data'!E1647)&lt;2, 'Raw Data'!AX1647, 0))</f>
        <v/>
      </c>
      <c r="AB1652">
        <f>IF(ISBLANK('Raw Data'!D1647), 0, IF('Raw Data'!E1647-'Raw Data'!D1647&gt;1, 'Raw Data'!AY1647, 0))</f>
        <v/>
      </c>
      <c r="AC1652">
        <f>IF(ISBLANK('Raw Data'!D1647), 0, IF('Raw Data'!D1647-'Raw Data'!E1647&gt;2, 'Raw Data'!AZ1647, 0))</f>
        <v/>
      </c>
      <c r="AD1652">
        <f>IF(ISBLANK('Raw Data'!A1647), 0, IF(ABS('Raw Data'!D1647-'Raw Data'!E1647)&lt;3, 'Raw Data'!BA1647, 0))</f>
        <v/>
      </c>
      <c r="AE1652">
        <f>IF(ISBLANK('Raw Data'!D1647), 0, IF('Raw Data'!E1647-'Raw Data'!D1647&gt;2, 'Raw Data'!BB1647, 0))</f>
        <v/>
      </c>
      <c r="AF1652">
        <f>IF(ISBLANK('Raw Data'!D1647), 0, IF('Raw Data'!D1647-'Raw Data'!E1647&gt;3, 'Raw Data'!BC1647, 0))</f>
        <v/>
      </c>
      <c r="AG1652">
        <f>IF(ISBLANK('Raw Data'!A1647), 0, IF(ABS('Raw Data'!D1647-'Raw Data'!E1647)&lt;4, 'Raw Data'!BD1647, 0))</f>
        <v/>
      </c>
      <c r="AH1652">
        <f>IF(ISBLANK('Raw Data'!D1647), 0, IF('Raw Data'!E1647-'Raw Data'!D1647&gt;3, 'Raw Data'!BE1647, 0))</f>
        <v/>
      </c>
      <c r="AI1652">
        <f>IF(SUM('Raw Data'!D1647:E1647)&gt;'Raw Data'!F1647, 'Raw Data'!G1647, 0)</f>
        <v/>
      </c>
      <c r="AJ1652">
        <f>IF(ISBLANK('Raw Data'!D1647), 0, IF(SUM('Raw Data'!D1647:E1647)&lt;'Raw Data'!F1647, 'Raw Data'!H1647, 0))</f>
        <v/>
      </c>
      <c r="AK1652">
        <f>IF(ISBLANK('Raw Data'!A1647), 0, IF(AND('Raw Data'!D1647&lt;3, 'Raw Data'!E1647&lt;3, 'Raw Data'!F1647&lt;BB$2), 'Raw Data'!AF1647, 0))</f>
        <v/>
      </c>
      <c r="AL1652">
        <f>IF(ISBLANK('Raw Data'!A1647), 0, IF(AND('Raw Data'!D1647&lt;4, 'Raw Data'!E1647&lt;4, 'Raw Data'!F1647&lt;BB$2), 'Raw Data'!AI1647, 0))</f>
        <v/>
      </c>
      <c r="AM1652">
        <f>IF(ISBLANK('Raw Data'!A1647), 0, IF(AND('Raw Data'!D1647&lt;5, 'Raw Data'!E1647&lt;5, 'Raw Data'!F1647&lt;BB$2), 'Raw Data'!AL1647, 0))</f>
        <v/>
      </c>
      <c r="AN1652">
        <f>IF(ISBLANK('Raw Data'!A1647), 0, IF(AND('Raw Data'!D1647&lt;6, 'Raw Data'!E1647&lt;6, 'Raw Data'!F1647&lt;BB$2), 'Raw Data'!AO1647, 0))</f>
        <v/>
      </c>
      <c r="AO1652">
        <f>IF(ISBLANK('Raw Data'!A1647), 0, IF(AND('Raw Data'!I1647&lt;Analysis!$BC$2, 'Raw Data'!D1647-'Raw Data'!E1647&gt;1), 'Raw Data'!AW1647, IF(AND('Raw Data'!J1647&lt;Analysis!$BC$2, 'Raw Data'!E1647-'Raw Data'!D1647&gt;1), 'Raw Data'!AY1647, 0)))</f>
        <v/>
      </c>
      <c r="AP1652">
        <f>IF(ISBLANK('Raw Data'!A1647), 0, IF(AND('Raw Data'!I1647&lt;Analysis!$BC$2, 'Raw Data'!D1647-'Raw Data'!E1647&gt;2), 'Raw Data'!AZ1647, IF(AND('Raw Data'!J1647&lt;Analysis!$BC$2, 'Raw Data'!E1647-'Raw Data'!D1647&gt;2), 'Raw Data'!BB1647, 0)))</f>
        <v/>
      </c>
      <c r="AQ1652">
        <f>IF(ISBLANK('Raw Data'!A1647), 0, IF(AND('Raw Data'!I1647&lt;Analysis!$BC$2, 'Raw Data'!D1647-'Raw Data'!E1647&gt;3), 'Raw Data'!BC1647, IF(AND('Raw Data'!J1647&lt;Analysis!$BC$2, 'Raw Data'!E1647-'Raw Data'!D1647&gt;3), 'Raw Data'!BE1647, 0)))</f>
        <v/>
      </c>
      <c r="AR1652">
        <f>IF('Hidden Analysiss'!D1648=1,IF(ABS('Raw Data'!E1647-'Raw Data'!D1647)&lt;2,'Raw Data'!AX1647,0), 0)</f>
        <v/>
      </c>
      <c r="AS1652">
        <f>IF('Hidden Analysiss'!D1648=1,IF(ABS('Raw Data'!E1647-'Raw Data'!D1647)&lt;3,'Raw Data'!BA1647,0), 0)</f>
        <v/>
      </c>
      <c r="AT1652">
        <f>IF('Hidden Analysiss'!D1648=1,IF(ABS('Raw Data'!E1647-'Raw Data'!D1647)&lt;4,'Raw Data'!BD1647,0), 0)</f>
        <v/>
      </c>
      <c r="AU1652">
        <f>IF(AND('Hidden Analysiss'!E1648=1, ABS('Raw Data'!E1647-'Raw Data'!D1647)&lt;2), 'Raw Data'!AX1647, 0)</f>
        <v/>
      </c>
      <c r="AV1652">
        <f>IF(AND('Hidden Analysiss'!E1648=1, ABS('Raw Data'!E1647-'Raw Data'!D1647)&lt;3), 'Raw Data'!BA1647, 0)</f>
        <v/>
      </c>
      <c r="AW1652">
        <f>IF(AND('Hidden Analysiss'!E1648=1, ABS('Raw Data'!E1647-'Raw Data'!D1647)&lt;3), 'Raw Data'!BD1647, 0)</f>
        <v/>
      </c>
    </row>
    <row r="1653">
      <c r="A1653" s="1">
        <f>'Raw Data'!A1648</f>
        <v/>
      </c>
      <c r="B1653">
        <f>IF('Raw Data'!E1648&gt;'Raw Data'!D1648, 'Raw Data'!J1648, 0)</f>
        <v/>
      </c>
      <c r="C1653">
        <f>IF('Raw Data'!D1648&gt;'Raw Data'!E1648, 'Raw Data'!I1648, 0)</f>
        <v/>
      </c>
      <c r="D1653">
        <f>SUM(G1653:H1653)</f>
        <v/>
      </c>
      <c r="E1653">
        <f>IF(AND('Raw Data'!J1648&lt;'Raw Data'!I1648,'Raw Data'!E1648&gt;'Raw Data'!D1648,'Raw Data'!E1648-'Raw Data'!D1648&gt;3),'Raw Data'!N1648,IF(AND('Raw Data'!I1648&lt;'Raw Data'!J1648,'Raw Data'!D1648&gt;'Raw Data'!E1648,'Raw Data'!D1648-'Raw Data'!E1648&gt;3),'Raw Data'!M1648,0))</f>
        <v/>
      </c>
      <c r="F1653">
        <f>IF(AND('Raw Data'!J1648&lt;'Raw Data'!I1648,'Raw Data'!E1648&gt;'Raw Data'!D1648,'Raw Data'!E1648-'Raw Data'!D1648&lt;4),'Raw Data'!L1648,IF(AND('Raw Data'!I1648&lt;'Raw Data'!J1648,'Raw Data'!D1648&gt;'Raw Data'!E1648,'Raw Data'!D1648-'Raw Data'!E1648&lt;4),'Raw Data'!K1648,0))</f>
        <v/>
      </c>
      <c r="G1653">
        <f>IF(AND('Raw Data'!J1648&lt;'Raw Data'!I1648, 'Raw Data'!E1648&gt;'Raw Data'!D1648), 'Raw Data'!J1648, 0)</f>
        <v/>
      </c>
      <c r="H1653">
        <f>IF(AND('Raw Data'!J1648&gt;'Raw Data'!I1648, 'Raw Data'!E1648&lt;'Raw Data'!D1648), 'Raw Data'!I1648, 0)</f>
        <v/>
      </c>
      <c r="I1653">
        <f>SUM(J1653:K1653)</f>
        <v/>
      </c>
      <c r="J1653">
        <f>IF(AND('Raw Data'!J1648&gt;'Raw Data'!I1648, 'Raw Data'!E1648&gt;'Raw Data'!D1648), 'Raw Data'!J1648, 0)</f>
        <v/>
      </c>
      <c r="K1653">
        <f>IF(AND('Raw Data'!I1648&gt;'Raw Data'!J1648, 'Raw Data'!D1648&gt;'Raw Data'!E1648), 'Raw Data'!I1648, 0)</f>
        <v/>
      </c>
      <c r="L1653">
        <f>IF('Raw Data'!E1648-'Raw Data'!D1648&gt;3, 'Raw Data'!N1648, 0)</f>
        <v/>
      </c>
      <c r="M1653">
        <f>IF('Raw Data'!D1648-'Raw Data'!E1648&gt;3, 'Raw Data'!M1648, 0)</f>
        <v/>
      </c>
      <c r="N1653">
        <f>IF(ISBLANK('Raw Data'!D1648),0,IF(AND('Raw Data'!E1648&gt;'Raw Data'!D1648,'Raw Data'!E1648-'Raw Data'!D1648&gt;0,'Raw Data'!E1648-'Raw Data'!D1648&lt;4),'Raw Data'!L1648, 0))</f>
        <v/>
      </c>
      <c r="O1653">
        <f>IF(ISBLANK('Raw Data'!D1648),0,IF(AND('Raw Data'!E1648&gt;'Raw Data'!D1648,'Raw Data'!E1648-'Raw Data'!D1648&gt;0,'Raw Data'!D1648-'Raw Data'!E1648&lt;4),'Raw Data'!K1648, 0))</f>
        <v/>
      </c>
      <c r="P1653">
        <f>IF('Raw Data'!E1648-'Raw Data'!D1648&gt;3, 'Raw Data'!N1648, IF('Raw Data'!D1648-'Raw Data'!E1648&gt;3, 'Raw Data'!M1648, 0))</f>
        <v/>
      </c>
      <c r="Q1653">
        <f>IF(ISBLANK('Raw Data'!E1648),0,IF(AND('Raw Data'!E1648-'Raw Data'!D1648&lt;4,'Raw Data'!E1648-'Raw Data'!D1648&gt;0),'Raw Data'!L1648,IF(AND('Raw Data'!D1648&gt;'Raw Data'!E1648,'Raw Data'!D1648-'Raw Data'!E1648&gt;0),'Raw Data'!K1648,0)))</f>
        <v/>
      </c>
      <c r="R1653">
        <f>IF(ISBLANK('Raw Data'!K1648),0,IFERROR(IF(MATCH(SMALL('Raw Data'!K1648:N1648,1),L1653:O1653,0),SMALL('Raw Data'!K1648:N1648,1)),0))</f>
        <v/>
      </c>
      <c r="S1653">
        <f>IF(ISBLANK('Raw Data'!K1648),0,IFERROR(IF(MATCH(SMALL('Raw Data'!K1648:N1648,2),L1653:O1653,0),SMALL('Raw Data'!K1648:N1648,2)),0))</f>
        <v/>
      </c>
      <c r="T1653">
        <f>IF(ISBLANK('Raw Data'!K1648),0,IFERROR(IF(MATCH(SMALL('Raw Data'!K1648:N1648,3),L1653:O1653,0),SMALL('Raw Data'!K1648:N1648,3)),0))</f>
        <v/>
      </c>
      <c r="U1653">
        <f>IF(ISBLANK('Raw Data'!K1648),0,IFERROR(IF(MATCH(SMALL('Raw Data'!K1648:N1648,4),L1653:O1653,0),SMALL('Raw Data'!K1648:N1648,4)),0))</f>
        <v/>
      </c>
      <c r="V1653">
        <f>IF(AND('Raw Data'!D1648&lt;3, 'Raw Data'!E1648&lt;3, 'Raw Data'!A1648&gt;0), 'Raw Data'!AF1648, 0)</f>
        <v/>
      </c>
      <c r="W1653">
        <f>IF(AND('Raw Data'!D1648&lt;4, 'Raw Data'!E1648&lt;4, 'Raw Data'!A1648&gt;0), 'Raw Data'!AI1648, 0)</f>
        <v/>
      </c>
      <c r="X1653">
        <f>IF(AND('Raw Data'!D1648&lt;5, 'Raw Data'!E1648&lt;5, 'Raw Data'!A1648&gt;0), 'Raw Data'!AL1648, 0)</f>
        <v/>
      </c>
      <c r="Y1653">
        <f>IF(AND('Raw Data'!D1648&lt;6, 'Raw Data'!E1648&lt;6, 'Raw Data'!A1648&gt;0), 'Raw Data'!AO1648, 0)</f>
        <v/>
      </c>
      <c r="Z1653">
        <f>IF(ISBLANK('Raw Data'!D1648), 0, IF('Raw Data'!D1648-'Raw Data'!E1648&gt;1, 'Raw Data'!AW1648, 0))</f>
        <v/>
      </c>
      <c r="AA1653">
        <f>IF(ISBLANK('Raw Data'!A1648), 0, IF(ABS('Raw Data'!D1648-'Raw Data'!E1648)&lt;2, 'Raw Data'!AX1648, 0))</f>
        <v/>
      </c>
      <c r="AB1653">
        <f>IF(ISBLANK('Raw Data'!D1648), 0, IF('Raw Data'!E1648-'Raw Data'!D1648&gt;1, 'Raw Data'!AY1648, 0))</f>
        <v/>
      </c>
      <c r="AC1653">
        <f>IF(ISBLANK('Raw Data'!D1648), 0, IF('Raw Data'!D1648-'Raw Data'!E1648&gt;2, 'Raw Data'!AZ1648, 0))</f>
        <v/>
      </c>
      <c r="AD1653">
        <f>IF(ISBLANK('Raw Data'!A1648), 0, IF(ABS('Raw Data'!D1648-'Raw Data'!E1648)&lt;3, 'Raw Data'!BA1648, 0))</f>
        <v/>
      </c>
      <c r="AE1653">
        <f>IF(ISBLANK('Raw Data'!D1648), 0, IF('Raw Data'!E1648-'Raw Data'!D1648&gt;2, 'Raw Data'!BB1648, 0))</f>
        <v/>
      </c>
      <c r="AF1653">
        <f>IF(ISBLANK('Raw Data'!D1648), 0, IF('Raw Data'!D1648-'Raw Data'!E1648&gt;3, 'Raw Data'!BC1648, 0))</f>
        <v/>
      </c>
      <c r="AG1653">
        <f>IF(ISBLANK('Raw Data'!A1648), 0, IF(ABS('Raw Data'!D1648-'Raw Data'!E1648)&lt;4, 'Raw Data'!BD1648, 0))</f>
        <v/>
      </c>
      <c r="AH1653">
        <f>IF(ISBLANK('Raw Data'!D1648), 0, IF('Raw Data'!E1648-'Raw Data'!D1648&gt;3, 'Raw Data'!BE1648, 0))</f>
        <v/>
      </c>
      <c r="AI1653">
        <f>IF(SUM('Raw Data'!D1648:E1648)&gt;'Raw Data'!F1648, 'Raw Data'!G1648, 0)</f>
        <v/>
      </c>
      <c r="AJ1653">
        <f>IF(ISBLANK('Raw Data'!D1648), 0, IF(SUM('Raw Data'!D1648:E1648)&lt;'Raw Data'!F1648, 'Raw Data'!H1648, 0))</f>
        <v/>
      </c>
      <c r="AK1653">
        <f>IF(ISBLANK('Raw Data'!A1648), 0, IF(AND('Raw Data'!D1648&lt;3, 'Raw Data'!E1648&lt;3, 'Raw Data'!F1648&lt;BB$2), 'Raw Data'!AF1648, 0))</f>
        <v/>
      </c>
      <c r="AL1653">
        <f>IF(ISBLANK('Raw Data'!A1648), 0, IF(AND('Raw Data'!D1648&lt;4, 'Raw Data'!E1648&lt;4, 'Raw Data'!F1648&lt;BB$2), 'Raw Data'!AI1648, 0))</f>
        <v/>
      </c>
      <c r="AM1653">
        <f>IF(ISBLANK('Raw Data'!A1648), 0, IF(AND('Raw Data'!D1648&lt;5, 'Raw Data'!E1648&lt;5, 'Raw Data'!F1648&lt;BB$2), 'Raw Data'!AL1648, 0))</f>
        <v/>
      </c>
      <c r="AN1653">
        <f>IF(ISBLANK('Raw Data'!A1648), 0, IF(AND('Raw Data'!D1648&lt;6, 'Raw Data'!E1648&lt;6, 'Raw Data'!F1648&lt;BB$2), 'Raw Data'!AO1648, 0))</f>
        <v/>
      </c>
      <c r="AO1653">
        <f>IF(ISBLANK('Raw Data'!A1648), 0, IF(AND('Raw Data'!I1648&lt;Analysis!$BC$2, 'Raw Data'!D1648-'Raw Data'!E1648&gt;1), 'Raw Data'!AW1648, IF(AND('Raw Data'!J1648&lt;Analysis!$BC$2, 'Raw Data'!E1648-'Raw Data'!D1648&gt;1), 'Raw Data'!AY1648, 0)))</f>
        <v/>
      </c>
      <c r="AP1653">
        <f>IF(ISBLANK('Raw Data'!A1648), 0, IF(AND('Raw Data'!I1648&lt;Analysis!$BC$2, 'Raw Data'!D1648-'Raw Data'!E1648&gt;2), 'Raw Data'!AZ1648, IF(AND('Raw Data'!J1648&lt;Analysis!$BC$2, 'Raw Data'!E1648-'Raw Data'!D1648&gt;2), 'Raw Data'!BB1648, 0)))</f>
        <v/>
      </c>
      <c r="AQ1653">
        <f>IF(ISBLANK('Raw Data'!A1648), 0, IF(AND('Raw Data'!I1648&lt;Analysis!$BC$2, 'Raw Data'!D1648-'Raw Data'!E1648&gt;3), 'Raw Data'!BC1648, IF(AND('Raw Data'!J1648&lt;Analysis!$BC$2, 'Raw Data'!E1648-'Raw Data'!D1648&gt;3), 'Raw Data'!BE1648, 0)))</f>
        <v/>
      </c>
      <c r="AR1653">
        <f>IF('Hidden Analysiss'!D1649=1,IF(ABS('Raw Data'!E1648-'Raw Data'!D1648)&lt;2,'Raw Data'!AX1648,0), 0)</f>
        <v/>
      </c>
      <c r="AS1653">
        <f>IF('Hidden Analysiss'!D1649=1,IF(ABS('Raw Data'!E1648-'Raw Data'!D1648)&lt;3,'Raw Data'!BA1648,0), 0)</f>
        <v/>
      </c>
      <c r="AT1653">
        <f>IF('Hidden Analysiss'!D1649=1,IF(ABS('Raw Data'!E1648-'Raw Data'!D1648)&lt;4,'Raw Data'!BD1648,0), 0)</f>
        <v/>
      </c>
      <c r="AU1653">
        <f>IF(AND('Hidden Analysiss'!E1649=1, ABS('Raw Data'!E1648-'Raw Data'!D1648)&lt;2), 'Raw Data'!AX1648, 0)</f>
        <v/>
      </c>
      <c r="AV1653">
        <f>IF(AND('Hidden Analysiss'!E1649=1, ABS('Raw Data'!E1648-'Raw Data'!D1648)&lt;3), 'Raw Data'!BA1648, 0)</f>
        <v/>
      </c>
      <c r="AW1653">
        <f>IF(AND('Hidden Analysiss'!E1649=1, ABS('Raw Data'!E1648-'Raw Data'!D1648)&lt;3), 'Raw Data'!BD1648, 0)</f>
        <v/>
      </c>
    </row>
    <row r="1654">
      <c r="A1654" s="1">
        <f>'Raw Data'!A1649</f>
        <v/>
      </c>
      <c r="B1654">
        <f>IF('Raw Data'!E1649&gt;'Raw Data'!D1649, 'Raw Data'!J1649, 0)</f>
        <v/>
      </c>
      <c r="C1654">
        <f>IF('Raw Data'!D1649&gt;'Raw Data'!E1649, 'Raw Data'!I1649, 0)</f>
        <v/>
      </c>
      <c r="D1654">
        <f>SUM(G1654:H1654)</f>
        <v/>
      </c>
      <c r="E1654">
        <f>IF(AND('Raw Data'!J1649&lt;'Raw Data'!I1649,'Raw Data'!E1649&gt;'Raw Data'!D1649,'Raw Data'!E1649-'Raw Data'!D1649&gt;3),'Raw Data'!N1649,IF(AND('Raw Data'!I1649&lt;'Raw Data'!J1649,'Raw Data'!D1649&gt;'Raw Data'!E1649,'Raw Data'!D1649-'Raw Data'!E1649&gt;3),'Raw Data'!M1649,0))</f>
        <v/>
      </c>
      <c r="F1654">
        <f>IF(AND('Raw Data'!J1649&lt;'Raw Data'!I1649,'Raw Data'!E1649&gt;'Raw Data'!D1649,'Raw Data'!E1649-'Raw Data'!D1649&lt;4),'Raw Data'!L1649,IF(AND('Raw Data'!I1649&lt;'Raw Data'!J1649,'Raw Data'!D1649&gt;'Raw Data'!E1649,'Raw Data'!D1649-'Raw Data'!E1649&lt;4),'Raw Data'!K1649,0))</f>
        <v/>
      </c>
      <c r="G1654">
        <f>IF(AND('Raw Data'!J1649&lt;'Raw Data'!I1649, 'Raw Data'!E1649&gt;'Raw Data'!D1649), 'Raw Data'!J1649, 0)</f>
        <v/>
      </c>
      <c r="H1654">
        <f>IF(AND('Raw Data'!J1649&gt;'Raw Data'!I1649, 'Raw Data'!E1649&lt;'Raw Data'!D1649), 'Raw Data'!I1649, 0)</f>
        <v/>
      </c>
      <c r="I1654">
        <f>SUM(J1654:K1654)</f>
        <v/>
      </c>
      <c r="J1654">
        <f>IF(AND('Raw Data'!J1649&gt;'Raw Data'!I1649, 'Raw Data'!E1649&gt;'Raw Data'!D1649), 'Raw Data'!J1649, 0)</f>
        <v/>
      </c>
      <c r="K1654">
        <f>IF(AND('Raw Data'!I1649&gt;'Raw Data'!J1649, 'Raw Data'!D1649&gt;'Raw Data'!E1649), 'Raw Data'!I1649, 0)</f>
        <v/>
      </c>
      <c r="L1654">
        <f>IF('Raw Data'!E1649-'Raw Data'!D1649&gt;3, 'Raw Data'!N1649, 0)</f>
        <v/>
      </c>
      <c r="M1654">
        <f>IF('Raw Data'!D1649-'Raw Data'!E1649&gt;3, 'Raw Data'!M1649, 0)</f>
        <v/>
      </c>
      <c r="N1654">
        <f>IF(ISBLANK('Raw Data'!D1649),0,IF(AND('Raw Data'!E1649&gt;'Raw Data'!D1649,'Raw Data'!E1649-'Raw Data'!D1649&gt;0,'Raw Data'!E1649-'Raw Data'!D1649&lt;4),'Raw Data'!L1649, 0))</f>
        <v/>
      </c>
      <c r="O1654">
        <f>IF(ISBLANK('Raw Data'!D1649),0,IF(AND('Raw Data'!E1649&gt;'Raw Data'!D1649,'Raw Data'!E1649-'Raw Data'!D1649&gt;0,'Raw Data'!D1649-'Raw Data'!E1649&lt;4),'Raw Data'!K1649, 0))</f>
        <v/>
      </c>
      <c r="P1654">
        <f>IF('Raw Data'!E1649-'Raw Data'!D1649&gt;3, 'Raw Data'!N1649, IF('Raw Data'!D1649-'Raw Data'!E1649&gt;3, 'Raw Data'!M1649, 0))</f>
        <v/>
      </c>
      <c r="Q1654">
        <f>IF(ISBLANK('Raw Data'!E1649),0,IF(AND('Raw Data'!E1649-'Raw Data'!D1649&lt;4,'Raw Data'!E1649-'Raw Data'!D1649&gt;0),'Raw Data'!L1649,IF(AND('Raw Data'!D1649&gt;'Raw Data'!E1649,'Raw Data'!D1649-'Raw Data'!E1649&gt;0),'Raw Data'!K1649,0)))</f>
        <v/>
      </c>
      <c r="R1654">
        <f>IF(ISBLANK('Raw Data'!K1649),0,IFERROR(IF(MATCH(SMALL('Raw Data'!K1649:N1649,1),L1654:O1654,0),SMALL('Raw Data'!K1649:N1649,1)),0))</f>
        <v/>
      </c>
      <c r="S1654">
        <f>IF(ISBLANK('Raw Data'!K1649),0,IFERROR(IF(MATCH(SMALL('Raw Data'!K1649:N1649,2),L1654:O1654,0),SMALL('Raw Data'!K1649:N1649,2)),0))</f>
        <v/>
      </c>
      <c r="T1654">
        <f>IF(ISBLANK('Raw Data'!K1649),0,IFERROR(IF(MATCH(SMALL('Raw Data'!K1649:N1649,3),L1654:O1654,0),SMALL('Raw Data'!K1649:N1649,3)),0))</f>
        <v/>
      </c>
      <c r="U1654">
        <f>IF(ISBLANK('Raw Data'!K1649),0,IFERROR(IF(MATCH(SMALL('Raw Data'!K1649:N1649,4),L1654:O1654,0),SMALL('Raw Data'!K1649:N1649,4)),0))</f>
        <v/>
      </c>
      <c r="V1654">
        <f>IF(AND('Raw Data'!D1649&lt;3, 'Raw Data'!E1649&lt;3, 'Raw Data'!A1649&gt;0), 'Raw Data'!AF1649, 0)</f>
        <v/>
      </c>
      <c r="W1654">
        <f>IF(AND('Raw Data'!D1649&lt;4, 'Raw Data'!E1649&lt;4, 'Raw Data'!A1649&gt;0), 'Raw Data'!AI1649, 0)</f>
        <v/>
      </c>
      <c r="X1654">
        <f>IF(AND('Raw Data'!D1649&lt;5, 'Raw Data'!E1649&lt;5, 'Raw Data'!A1649&gt;0), 'Raw Data'!AL1649, 0)</f>
        <v/>
      </c>
      <c r="Y1654">
        <f>IF(AND('Raw Data'!D1649&lt;6, 'Raw Data'!E1649&lt;6, 'Raw Data'!A1649&gt;0), 'Raw Data'!AO1649, 0)</f>
        <v/>
      </c>
      <c r="Z1654">
        <f>IF(ISBLANK('Raw Data'!D1649), 0, IF('Raw Data'!D1649-'Raw Data'!E1649&gt;1, 'Raw Data'!AW1649, 0))</f>
        <v/>
      </c>
      <c r="AA1654">
        <f>IF(ISBLANK('Raw Data'!A1649), 0, IF(ABS('Raw Data'!D1649-'Raw Data'!E1649)&lt;2, 'Raw Data'!AX1649, 0))</f>
        <v/>
      </c>
      <c r="AB1654">
        <f>IF(ISBLANK('Raw Data'!D1649), 0, IF('Raw Data'!E1649-'Raw Data'!D1649&gt;1, 'Raw Data'!AY1649, 0))</f>
        <v/>
      </c>
      <c r="AC1654">
        <f>IF(ISBLANK('Raw Data'!D1649), 0, IF('Raw Data'!D1649-'Raw Data'!E1649&gt;2, 'Raw Data'!AZ1649, 0))</f>
        <v/>
      </c>
      <c r="AD1654">
        <f>IF(ISBLANK('Raw Data'!A1649), 0, IF(ABS('Raw Data'!D1649-'Raw Data'!E1649)&lt;3, 'Raw Data'!BA1649, 0))</f>
        <v/>
      </c>
      <c r="AE1654">
        <f>IF(ISBLANK('Raw Data'!D1649), 0, IF('Raw Data'!E1649-'Raw Data'!D1649&gt;2, 'Raw Data'!BB1649, 0))</f>
        <v/>
      </c>
      <c r="AF1654">
        <f>IF(ISBLANK('Raw Data'!D1649), 0, IF('Raw Data'!D1649-'Raw Data'!E1649&gt;3, 'Raw Data'!BC1649, 0))</f>
        <v/>
      </c>
      <c r="AG1654">
        <f>IF(ISBLANK('Raw Data'!A1649), 0, IF(ABS('Raw Data'!D1649-'Raw Data'!E1649)&lt;4, 'Raw Data'!BD1649, 0))</f>
        <v/>
      </c>
      <c r="AH1654">
        <f>IF(ISBLANK('Raw Data'!D1649), 0, IF('Raw Data'!E1649-'Raw Data'!D1649&gt;3, 'Raw Data'!BE1649, 0))</f>
        <v/>
      </c>
      <c r="AI1654">
        <f>IF(SUM('Raw Data'!D1649:E1649)&gt;'Raw Data'!F1649, 'Raw Data'!G1649, 0)</f>
        <v/>
      </c>
      <c r="AJ1654">
        <f>IF(ISBLANK('Raw Data'!D1649), 0, IF(SUM('Raw Data'!D1649:E1649)&lt;'Raw Data'!F1649, 'Raw Data'!H1649, 0))</f>
        <v/>
      </c>
      <c r="AK1654">
        <f>IF(ISBLANK('Raw Data'!A1649), 0, IF(AND('Raw Data'!D1649&lt;3, 'Raw Data'!E1649&lt;3, 'Raw Data'!F1649&lt;BB$2), 'Raw Data'!AF1649, 0))</f>
        <v/>
      </c>
      <c r="AL1654">
        <f>IF(ISBLANK('Raw Data'!A1649), 0, IF(AND('Raw Data'!D1649&lt;4, 'Raw Data'!E1649&lt;4, 'Raw Data'!F1649&lt;BB$2), 'Raw Data'!AI1649, 0))</f>
        <v/>
      </c>
      <c r="AM1654">
        <f>IF(ISBLANK('Raw Data'!A1649), 0, IF(AND('Raw Data'!D1649&lt;5, 'Raw Data'!E1649&lt;5, 'Raw Data'!F1649&lt;BB$2), 'Raw Data'!AL1649, 0))</f>
        <v/>
      </c>
      <c r="AN1654">
        <f>IF(ISBLANK('Raw Data'!A1649), 0, IF(AND('Raw Data'!D1649&lt;6, 'Raw Data'!E1649&lt;6, 'Raw Data'!F1649&lt;BB$2), 'Raw Data'!AO1649, 0))</f>
        <v/>
      </c>
      <c r="AO1654">
        <f>IF(ISBLANK('Raw Data'!A1649), 0, IF(AND('Raw Data'!I1649&lt;Analysis!$BC$2, 'Raw Data'!D1649-'Raw Data'!E1649&gt;1), 'Raw Data'!AW1649, IF(AND('Raw Data'!J1649&lt;Analysis!$BC$2, 'Raw Data'!E1649-'Raw Data'!D1649&gt;1), 'Raw Data'!AY1649, 0)))</f>
        <v/>
      </c>
      <c r="AP1654">
        <f>IF(ISBLANK('Raw Data'!A1649), 0, IF(AND('Raw Data'!I1649&lt;Analysis!$BC$2, 'Raw Data'!D1649-'Raw Data'!E1649&gt;2), 'Raw Data'!AZ1649, IF(AND('Raw Data'!J1649&lt;Analysis!$BC$2, 'Raw Data'!E1649-'Raw Data'!D1649&gt;2), 'Raw Data'!BB1649, 0)))</f>
        <v/>
      </c>
      <c r="AQ1654">
        <f>IF(ISBLANK('Raw Data'!A1649), 0, IF(AND('Raw Data'!I1649&lt;Analysis!$BC$2, 'Raw Data'!D1649-'Raw Data'!E1649&gt;3), 'Raw Data'!BC1649, IF(AND('Raw Data'!J1649&lt;Analysis!$BC$2, 'Raw Data'!E1649-'Raw Data'!D1649&gt;3), 'Raw Data'!BE1649, 0)))</f>
        <v/>
      </c>
      <c r="AR1654">
        <f>IF('Hidden Analysiss'!D1650=1,IF(ABS('Raw Data'!E1649-'Raw Data'!D1649)&lt;2,'Raw Data'!AX1649,0), 0)</f>
        <v/>
      </c>
      <c r="AS1654">
        <f>IF('Hidden Analysiss'!D1650=1,IF(ABS('Raw Data'!E1649-'Raw Data'!D1649)&lt;3,'Raw Data'!BA1649,0), 0)</f>
        <v/>
      </c>
      <c r="AT1654">
        <f>IF('Hidden Analysiss'!D1650=1,IF(ABS('Raw Data'!E1649-'Raw Data'!D1649)&lt;4,'Raw Data'!BD1649,0), 0)</f>
        <v/>
      </c>
      <c r="AU1654">
        <f>IF(AND('Hidden Analysiss'!E1650=1, ABS('Raw Data'!E1649-'Raw Data'!D1649)&lt;2), 'Raw Data'!AX1649, 0)</f>
        <v/>
      </c>
      <c r="AV1654">
        <f>IF(AND('Hidden Analysiss'!E1650=1, ABS('Raw Data'!E1649-'Raw Data'!D1649)&lt;3), 'Raw Data'!BA1649, 0)</f>
        <v/>
      </c>
      <c r="AW1654">
        <f>IF(AND('Hidden Analysiss'!E1650=1, ABS('Raw Data'!E1649-'Raw Data'!D1649)&lt;3), 'Raw Data'!BD1649, 0)</f>
        <v/>
      </c>
    </row>
    <row r="1655">
      <c r="A1655" s="1">
        <f>'Raw Data'!A1650</f>
        <v/>
      </c>
      <c r="B1655">
        <f>IF('Raw Data'!E1650&gt;'Raw Data'!D1650, 'Raw Data'!J1650, 0)</f>
        <v/>
      </c>
      <c r="C1655">
        <f>IF('Raw Data'!D1650&gt;'Raw Data'!E1650, 'Raw Data'!I1650, 0)</f>
        <v/>
      </c>
      <c r="D1655">
        <f>SUM(G1655:H1655)</f>
        <v/>
      </c>
      <c r="E1655">
        <f>IF(AND('Raw Data'!J1650&lt;'Raw Data'!I1650,'Raw Data'!E1650&gt;'Raw Data'!D1650,'Raw Data'!E1650-'Raw Data'!D1650&gt;3),'Raw Data'!N1650,IF(AND('Raw Data'!I1650&lt;'Raw Data'!J1650,'Raw Data'!D1650&gt;'Raw Data'!E1650,'Raw Data'!D1650-'Raw Data'!E1650&gt;3),'Raw Data'!M1650,0))</f>
        <v/>
      </c>
      <c r="F1655">
        <f>IF(AND('Raw Data'!J1650&lt;'Raw Data'!I1650,'Raw Data'!E1650&gt;'Raw Data'!D1650,'Raw Data'!E1650-'Raw Data'!D1650&lt;4),'Raw Data'!L1650,IF(AND('Raw Data'!I1650&lt;'Raw Data'!J1650,'Raw Data'!D1650&gt;'Raw Data'!E1650,'Raw Data'!D1650-'Raw Data'!E1650&lt;4),'Raw Data'!K1650,0))</f>
        <v/>
      </c>
      <c r="G1655">
        <f>IF(AND('Raw Data'!J1650&lt;'Raw Data'!I1650, 'Raw Data'!E1650&gt;'Raw Data'!D1650), 'Raw Data'!J1650, 0)</f>
        <v/>
      </c>
      <c r="H1655">
        <f>IF(AND('Raw Data'!J1650&gt;'Raw Data'!I1650, 'Raw Data'!E1650&lt;'Raw Data'!D1650), 'Raw Data'!I1650, 0)</f>
        <v/>
      </c>
      <c r="I1655">
        <f>SUM(J1655:K1655)</f>
        <v/>
      </c>
      <c r="J1655">
        <f>IF(AND('Raw Data'!J1650&gt;'Raw Data'!I1650, 'Raw Data'!E1650&gt;'Raw Data'!D1650), 'Raw Data'!J1650, 0)</f>
        <v/>
      </c>
      <c r="K1655">
        <f>IF(AND('Raw Data'!I1650&gt;'Raw Data'!J1650, 'Raw Data'!D1650&gt;'Raw Data'!E1650), 'Raw Data'!I1650, 0)</f>
        <v/>
      </c>
      <c r="L1655">
        <f>IF('Raw Data'!E1650-'Raw Data'!D1650&gt;3, 'Raw Data'!N1650, 0)</f>
        <v/>
      </c>
      <c r="M1655">
        <f>IF('Raw Data'!D1650-'Raw Data'!E1650&gt;3, 'Raw Data'!M1650, 0)</f>
        <v/>
      </c>
      <c r="N1655">
        <f>IF(ISBLANK('Raw Data'!D1650),0,IF(AND('Raw Data'!E1650&gt;'Raw Data'!D1650,'Raw Data'!E1650-'Raw Data'!D1650&gt;0,'Raw Data'!E1650-'Raw Data'!D1650&lt;4),'Raw Data'!L1650, 0))</f>
        <v/>
      </c>
      <c r="O1655">
        <f>IF(ISBLANK('Raw Data'!D1650),0,IF(AND('Raw Data'!E1650&gt;'Raw Data'!D1650,'Raw Data'!E1650-'Raw Data'!D1650&gt;0,'Raw Data'!D1650-'Raw Data'!E1650&lt;4),'Raw Data'!K1650, 0))</f>
        <v/>
      </c>
      <c r="P1655">
        <f>IF('Raw Data'!E1650-'Raw Data'!D1650&gt;3, 'Raw Data'!N1650, IF('Raw Data'!D1650-'Raw Data'!E1650&gt;3, 'Raw Data'!M1650, 0))</f>
        <v/>
      </c>
      <c r="Q1655">
        <f>IF(ISBLANK('Raw Data'!E1650),0,IF(AND('Raw Data'!E1650-'Raw Data'!D1650&lt;4,'Raw Data'!E1650-'Raw Data'!D1650&gt;0),'Raw Data'!L1650,IF(AND('Raw Data'!D1650&gt;'Raw Data'!E1650,'Raw Data'!D1650-'Raw Data'!E1650&gt;0),'Raw Data'!K1650,0)))</f>
        <v/>
      </c>
      <c r="R1655">
        <f>IF(ISBLANK('Raw Data'!K1650),0,IFERROR(IF(MATCH(SMALL('Raw Data'!K1650:N1650,1),L1655:O1655,0),SMALL('Raw Data'!K1650:N1650,1)),0))</f>
        <v/>
      </c>
      <c r="S1655">
        <f>IF(ISBLANK('Raw Data'!K1650),0,IFERROR(IF(MATCH(SMALL('Raw Data'!K1650:N1650,2),L1655:O1655,0),SMALL('Raw Data'!K1650:N1650,2)),0))</f>
        <v/>
      </c>
      <c r="T1655">
        <f>IF(ISBLANK('Raw Data'!K1650),0,IFERROR(IF(MATCH(SMALL('Raw Data'!K1650:N1650,3),L1655:O1655,0),SMALL('Raw Data'!K1650:N1650,3)),0))</f>
        <v/>
      </c>
      <c r="U1655">
        <f>IF(ISBLANK('Raw Data'!K1650),0,IFERROR(IF(MATCH(SMALL('Raw Data'!K1650:N1650,4),L1655:O1655,0),SMALL('Raw Data'!K1650:N1650,4)),0))</f>
        <v/>
      </c>
      <c r="V1655">
        <f>IF(AND('Raw Data'!D1650&lt;3, 'Raw Data'!E1650&lt;3, 'Raw Data'!A1650&gt;0), 'Raw Data'!AF1650, 0)</f>
        <v/>
      </c>
      <c r="W1655">
        <f>IF(AND('Raw Data'!D1650&lt;4, 'Raw Data'!E1650&lt;4, 'Raw Data'!A1650&gt;0), 'Raw Data'!AI1650, 0)</f>
        <v/>
      </c>
      <c r="X1655">
        <f>IF(AND('Raw Data'!D1650&lt;5, 'Raw Data'!E1650&lt;5, 'Raw Data'!A1650&gt;0), 'Raw Data'!AL1650, 0)</f>
        <v/>
      </c>
      <c r="Y1655">
        <f>IF(AND('Raw Data'!D1650&lt;6, 'Raw Data'!E1650&lt;6, 'Raw Data'!A1650&gt;0), 'Raw Data'!AO1650, 0)</f>
        <v/>
      </c>
      <c r="Z1655">
        <f>IF(ISBLANK('Raw Data'!D1650), 0, IF('Raw Data'!D1650-'Raw Data'!E1650&gt;1, 'Raw Data'!AW1650, 0))</f>
        <v/>
      </c>
      <c r="AA1655">
        <f>IF(ISBLANK('Raw Data'!A1650), 0, IF(ABS('Raw Data'!D1650-'Raw Data'!E1650)&lt;2, 'Raw Data'!AX1650, 0))</f>
        <v/>
      </c>
      <c r="AB1655">
        <f>IF(ISBLANK('Raw Data'!D1650), 0, IF('Raw Data'!E1650-'Raw Data'!D1650&gt;1, 'Raw Data'!AY1650, 0))</f>
        <v/>
      </c>
      <c r="AC1655">
        <f>IF(ISBLANK('Raw Data'!D1650), 0, IF('Raw Data'!D1650-'Raw Data'!E1650&gt;2, 'Raw Data'!AZ1650, 0))</f>
        <v/>
      </c>
      <c r="AD1655">
        <f>IF(ISBLANK('Raw Data'!A1650), 0, IF(ABS('Raw Data'!D1650-'Raw Data'!E1650)&lt;3, 'Raw Data'!BA1650, 0))</f>
        <v/>
      </c>
      <c r="AE1655">
        <f>IF(ISBLANK('Raw Data'!D1650), 0, IF('Raw Data'!E1650-'Raw Data'!D1650&gt;2, 'Raw Data'!BB1650, 0))</f>
        <v/>
      </c>
      <c r="AF1655">
        <f>IF(ISBLANK('Raw Data'!D1650), 0, IF('Raw Data'!D1650-'Raw Data'!E1650&gt;3, 'Raw Data'!BC1650, 0))</f>
        <v/>
      </c>
      <c r="AG1655">
        <f>IF(ISBLANK('Raw Data'!A1650), 0, IF(ABS('Raw Data'!D1650-'Raw Data'!E1650)&lt;4, 'Raw Data'!BD1650, 0))</f>
        <v/>
      </c>
      <c r="AH1655">
        <f>IF(ISBLANK('Raw Data'!D1650), 0, IF('Raw Data'!E1650-'Raw Data'!D1650&gt;3, 'Raw Data'!BE1650, 0))</f>
        <v/>
      </c>
      <c r="AI1655">
        <f>IF(SUM('Raw Data'!D1650:E1650)&gt;'Raw Data'!F1650, 'Raw Data'!G1650, 0)</f>
        <v/>
      </c>
      <c r="AJ1655">
        <f>IF(ISBLANK('Raw Data'!D1650), 0, IF(SUM('Raw Data'!D1650:E1650)&lt;'Raw Data'!F1650, 'Raw Data'!H1650, 0))</f>
        <v/>
      </c>
      <c r="AK1655">
        <f>IF(ISBLANK('Raw Data'!A1650), 0, IF(AND('Raw Data'!D1650&lt;3, 'Raw Data'!E1650&lt;3, 'Raw Data'!F1650&lt;BB$2), 'Raw Data'!AF1650, 0))</f>
        <v/>
      </c>
      <c r="AL1655">
        <f>IF(ISBLANK('Raw Data'!A1650), 0, IF(AND('Raw Data'!D1650&lt;4, 'Raw Data'!E1650&lt;4, 'Raw Data'!F1650&lt;BB$2), 'Raw Data'!AI1650, 0))</f>
        <v/>
      </c>
      <c r="AM1655">
        <f>IF(ISBLANK('Raw Data'!A1650), 0, IF(AND('Raw Data'!D1650&lt;5, 'Raw Data'!E1650&lt;5, 'Raw Data'!F1650&lt;BB$2), 'Raw Data'!AL1650, 0))</f>
        <v/>
      </c>
      <c r="AN1655">
        <f>IF(ISBLANK('Raw Data'!A1650), 0, IF(AND('Raw Data'!D1650&lt;6, 'Raw Data'!E1650&lt;6, 'Raw Data'!F1650&lt;BB$2), 'Raw Data'!AO1650, 0))</f>
        <v/>
      </c>
      <c r="AO1655">
        <f>IF(ISBLANK('Raw Data'!A1650), 0, IF(AND('Raw Data'!I1650&lt;Analysis!$BC$2, 'Raw Data'!D1650-'Raw Data'!E1650&gt;1), 'Raw Data'!AW1650, IF(AND('Raw Data'!J1650&lt;Analysis!$BC$2, 'Raw Data'!E1650-'Raw Data'!D1650&gt;1), 'Raw Data'!AY1650, 0)))</f>
        <v/>
      </c>
      <c r="AP1655">
        <f>IF(ISBLANK('Raw Data'!A1650), 0, IF(AND('Raw Data'!I1650&lt;Analysis!$BC$2, 'Raw Data'!D1650-'Raw Data'!E1650&gt;2), 'Raw Data'!AZ1650, IF(AND('Raw Data'!J1650&lt;Analysis!$BC$2, 'Raw Data'!E1650-'Raw Data'!D1650&gt;2), 'Raw Data'!BB1650, 0)))</f>
        <v/>
      </c>
      <c r="AQ1655">
        <f>IF(ISBLANK('Raw Data'!A1650), 0, IF(AND('Raw Data'!I1650&lt;Analysis!$BC$2, 'Raw Data'!D1650-'Raw Data'!E1650&gt;3), 'Raw Data'!BC1650, IF(AND('Raw Data'!J1650&lt;Analysis!$BC$2, 'Raw Data'!E1650-'Raw Data'!D1650&gt;3), 'Raw Data'!BE1650, 0)))</f>
        <v/>
      </c>
      <c r="AR1655">
        <f>IF('Hidden Analysiss'!D1651=1,IF(ABS('Raw Data'!E1650-'Raw Data'!D1650)&lt;2,'Raw Data'!AX1650,0), 0)</f>
        <v/>
      </c>
      <c r="AS1655">
        <f>IF('Hidden Analysiss'!D1651=1,IF(ABS('Raw Data'!E1650-'Raw Data'!D1650)&lt;3,'Raw Data'!BA1650,0), 0)</f>
        <v/>
      </c>
      <c r="AT1655">
        <f>IF('Hidden Analysiss'!D1651=1,IF(ABS('Raw Data'!E1650-'Raw Data'!D1650)&lt;4,'Raw Data'!BD1650,0), 0)</f>
        <v/>
      </c>
      <c r="AU1655">
        <f>IF(AND('Hidden Analysiss'!E1651=1, ABS('Raw Data'!E1650-'Raw Data'!D1650)&lt;2), 'Raw Data'!AX1650, 0)</f>
        <v/>
      </c>
      <c r="AV1655">
        <f>IF(AND('Hidden Analysiss'!E1651=1, ABS('Raw Data'!E1650-'Raw Data'!D1650)&lt;3), 'Raw Data'!BA1650, 0)</f>
        <v/>
      </c>
      <c r="AW1655">
        <f>IF(AND('Hidden Analysiss'!E1651=1, ABS('Raw Data'!E1650-'Raw Data'!D1650)&lt;3), 'Raw Data'!BD1650, 0)</f>
        <v/>
      </c>
    </row>
    <row r="1656">
      <c r="A1656" s="1">
        <f>'Raw Data'!A1651</f>
        <v/>
      </c>
      <c r="B1656">
        <f>IF('Raw Data'!E1651&gt;'Raw Data'!D1651, 'Raw Data'!J1651, 0)</f>
        <v/>
      </c>
      <c r="C1656">
        <f>IF('Raw Data'!D1651&gt;'Raw Data'!E1651, 'Raw Data'!I1651, 0)</f>
        <v/>
      </c>
      <c r="D1656">
        <f>SUM(G1656:H1656)</f>
        <v/>
      </c>
      <c r="E1656">
        <f>IF(AND('Raw Data'!J1651&lt;'Raw Data'!I1651,'Raw Data'!E1651&gt;'Raw Data'!D1651,'Raw Data'!E1651-'Raw Data'!D1651&gt;3),'Raw Data'!N1651,IF(AND('Raw Data'!I1651&lt;'Raw Data'!J1651,'Raw Data'!D1651&gt;'Raw Data'!E1651,'Raw Data'!D1651-'Raw Data'!E1651&gt;3),'Raw Data'!M1651,0))</f>
        <v/>
      </c>
      <c r="F1656">
        <f>IF(AND('Raw Data'!J1651&lt;'Raw Data'!I1651,'Raw Data'!E1651&gt;'Raw Data'!D1651,'Raw Data'!E1651-'Raw Data'!D1651&lt;4),'Raw Data'!L1651,IF(AND('Raw Data'!I1651&lt;'Raw Data'!J1651,'Raw Data'!D1651&gt;'Raw Data'!E1651,'Raw Data'!D1651-'Raw Data'!E1651&lt;4),'Raw Data'!K1651,0))</f>
        <v/>
      </c>
      <c r="G1656">
        <f>IF(AND('Raw Data'!J1651&lt;'Raw Data'!I1651, 'Raw Data'!E1651&gt;'Raw Data'!D1651), 'Raw Data'!J1651, 0)</f>
        <v/>
      </c>
      <c r="H1656">
        <f>IF(AND('Raw Data'!J1651&gt;'Raw Data'!I1651, 'Raw Data'!E1651&lt;'Raw Data'!D1651), 'Raw Data'!I1651, 0)</f>
        <v/>
      </c>
      <c r="I1656">
        <f>SUM(J1656:K1656)</f>
        <v/>
      </c>
      <c r="J1656">
        <f>IF(AND('Raw Data'!J1651&gt;'Raw Data'!I1651, 'Raw Data'!E1651&gt;'Raw Data'!D1651), 'Raw Data'!J1651, 0)</f>
        <v/>
      </c>
      <c r="K1656">
        <f>IF(AND('Raw Data'!I1651&gt;'Raw Data'!J1651, 'Raw Data'!D1651&gt;'Raw Data'!E1651), 'Raw Data'!I1651, 0)</f>
        <v/>
      </c>
      <c r="L1656">
        <f>IF('Raw Data'!E1651-'Raw Data'!D1651&gt;3, 'Raw Data'!N1651, 0)</f>
        <v/>
      </c>
      <c r="M1656">
        <f>IF('Raw Data'!D1651-'Raw Data'!E1651&gt;3, 'Raw Data'!M1651, 0)</f>
        <v/>
      </c>
      <c r="N1656">
        <f>IF(ISBLANK('Raw Data'!D1651),0,IF(AND('Raw Data'!E1651&gt;'Raw Data'!D1651,'Raw Data'!E1651-'Raw Data'!D1651&gt;0,'Raw Data'!E1651-'Raw Data'!D1651&lt;4),'Raw Data'!L1651, 0))</f>
        <v/>
      </c>
      <c r="O1656">
        <f>IF(ISBLANK('Raw Data'!D1651),0,IF(AND('Raw Data'!E1651&gt;'Raw Data'!D1651,'Raw Data'!E1651-'Raw Data'!D1651&gt;0,'Raw Data'!D1651-'Raw Data'!E1651&lt;4),'Raw Data'!K1651, 0))</f>
        <v/>
      </c>
      <c r="P1656">
        <f>IF('Raw Data'!E1651-'Raw Data'!D1651&gt;3, 'Raw Data'!N1651, IF('Raw Data'!D1651-'Raw Data'!E1651&gt;3, 'Raw Data'!M1651, 0))</f>
        <v/>
      </c>
      <c r="Q1656">
        <f>IF(ISBLANK('Raw Data'!E1651),0,IF(AND('Raw Data'!E1651-'Raw Data'!D1651&lt;4,'Raw Data'!E1651-'Raw Data'!D1651&gt;0),'Raw Data'!L1651,IF(AND('Raw Data'!D1651&gt;'Raw Data'!E1651,'Raw Data'!D1651-'Raw Data'!E1651&gt;0),'Raw Data'!K1651,0)))</f>
        <v/>
      </c>
      <c r="R1656">
        <f>IF(ISBLANK('Raw Data'!K1651),0,IFERROR(IF(MATCH(SMALL('Raw Data'!K1651:N1651,1),L1656:O1656,0),SMALL('Raw Data'!K1651:N1651,1)),0))</f>
        <v/>
      </c>
      <c r="S1656">
        <f>IF(ISBLANK('Raw Data'!K1651),0,IFERROR(IF(MATCH(SMALL('Raw Data'!K1651:N1651,2),L1656:O1656,0),SMALL('Raw Data'!K1651:N1651,2)),0))</f>
        <v/>
      </c>
      <c r="T1656">
        <f>IF(ISBLANK('Raw Data'!K1651),0,IFERROR(IF(MATCH(SMALL('Raw Data'!K1651:N1651,3),L1656:O1656,0),SMALL('Raw Data'!K1651:N1651,3)),0))</f>
        <v/>
      </c>
      <c r="U1656">
        <f>IF(ISBLANK('Raw Data'!K1651),0,IFERROR(IF(MATCH(SMALL('Raw Data'!K1651:N1651,4),L1656:O1656,0),SMALL('Raw Data'!K1651:N1651,4)),0))</f>
        <v/>
      </c>
      <c r="V1656">
        <f>IF(AND('Raw Data'!D1651&lt;3, 'Raw Data'!E1651&lt;3, 'Raw Data'!A1651&gt;0), 'Raw Data'!AF1651, 0)</f>
        <v/>
      </c>
      <c r="W1656">
        <f>IF(AND('Raw Data'!D1651&lt;4, 'Raw Data'!E1651&lt;4, 'Raw Data'!A1651&gt;0), 'Raw Data'!AI1651, 0)</f>
        <v/>
      </c>
      <c r="X1656">
        <f>IF(AND('Raw Data'!D1651&lt;5, 'Raw Data'!E1651&lt;5, 'Raw Data'!A1651&gt;0), 'Raw Data'!AL1651, 0)</f>
        <v/>
      </c>
      <c r="Y1656">
        <f>IF(AND('Raw Data'!D1651&lt;6, 'Raw Data'!E1651&lt;6, 'Raw Data'!A1651&gt;0), 'Raw Data'!AO1651, 0)</f>
        <v/>
      </c>
      <c r="Z1656">
        <f>IF(ISBLANK('Raw Data'!D1651), 0, IF('Raw Data'!D1651-'Raw Data'!E1651&gt;1, 'Raw Data'!AW1651, 0))</f>
        <v/>
      </c>
      <c r="AA1656">
        <f>IF(ISBLANK('Raw Data'!A1651), 0, IF(ABS('Raw Data'!D1651-'Raw Data'!E1651)&lt;2, 'Raw Data'!AX1651, 0))</f>
        <v/>
      </c>
      <c r="AB1656">
        <f>IF(ISBLANK('Raw Data'!D1651), 0, IF('Raw Data'!E1651-'Raw Data'!D1651&gt;1, 'Raw Data'!AY1651, 0))</f>
        <v/>
      </c>
      <c r="AC1656">
        <f>IF(ISBLANK('Raw Data'!D1651), 0, IF('Raw Data'!D1651-'Raw Data'!E1651&gt;2, 'Raw Data'!AZ1651, 0))</f>
        <v/>
      </c>
      <c r="AD1656">
        <f>IF(ISBLANK('Raw Data'!A1651), 0, IF(ABS('Raw Data'!D1651-'Raw Data'!E1651)&lt;3, 'Raw Data'!BA1651, 0))</f>
        <v/>
      </c>
      <c r="AE1656">
        <f>IF(ISBLANK('Raw Data'!D1651), 0, IF('Raw Data'!E1651-'Raw Data'!D1651&gt;2, 'Raw Data'!BB1651, 0))</f>
        <v/>
      </c>
      <c r="AF1656">
        <f>IF(ISBLANK('Raw Data'!D1651), 0, IF('Raw Data'!D1651-'Raw Data'!E1651&gt;3, 'Raw Data'!BC1651, 0))</f>
        <v/>
      </c>
      <c r="AG1656">
        <f>IF(ISBLANK('Raw Data'!A1651), 0, IF(ABS('Raw Data'!D1651-'Raw Data'!E1651)&lt;4, 'Raw Data'!BD1651, 0))</f>
        <v/>
      </c>
      <c r="AH1656">
        <f>IF(ISBLANK('Raw Data'!D1651), 0, IF('Raw Data'!E1651-'Raw Data'!D1651&gt;3, 'Raw Data'!BE1651, 0))</f>
        <v/>
      </c>
      <c r="AI1656">
        <f>IF(SUM('Raw Data'!D1651:E1651)&gt;'Raw Data'!F1651, 'Raw Data'!G1651, 0)</f>
        <v/>
      </c>
      <c r="AJ1656">
        <f>IF(ISBLANK('Raw Data'!D1651), 0, IF(SUM('Raw Data'!D1651:E1651)&lt;'Raw Data'!F1651, 'Raw Data'!H1651, 0))</f>
        <v/>
      </c>
      <c r="AK1656">
        <f>IF(ISBLANK('Raw Data'!A1651), 0, IF(AND('Raw Data'!D1651&lt;3, 'Raw Data'!E1651&lt;3, 'Raw Data'!F1651&lt;BB$2), 'Raw Data'!AF1651, 0))</f>
        <v/>
      </c>
      <c r="AL1656">
        <f>IF(ISBLANK('Raw Data'!A1651), 0, IF(AND('Raw Data'!D1651&lt;4, 'Raw Data'!E1651&lt;4, 'Raw Data'!F1651&lt;BB$2), 'Raw Data'!AI1651, 0))</f>
        <v/>
      </c>
      <c r="AM1656">
        <f>IF(ISBLANK('Raw Data'!A1651), 0, IF(AND('Raw Data'!D1651&lt;5, 'Raw Data'!E1651&lt;5, 'Raw Data'!F1651&lt;BB$2), 'Raw Data'!AL1651, 0))</f>
        <v/>
      </c>
      <c r="AN1656">
        <f>IF(ISBLANK('Raw Data'!A1651), 0, IF(AND('Raw Data'!D1651&lt;6, 'Raw Data'!E1651&lt;6, 'Raw Data'!F1651&lt;BB$2), 'Raw Data'!AO1651, 0))</f>
        <v/>
      </c>
      <c r="AO1656">
        <f>IF(ISBLANK('Raw Data'!A1651), 0, IF(AND('Raw Data'!I1651&lt;Analysis!$BC$2, 'Raw Data'!D1651-'Raw Data'!E1651&gt;1), 'Raw Data'!AW1651, IF(AND('Raw Data'!J1651&lt;Analysis!$BC$2, 'Raw Data'!E1651-'Raw Data'!D1651&gt;1), 'Raw Data'!AY1651, 0)))</f>
        <v/>
      </c>
      <c r="AP1656">
        <f>IF(ISBLANK('Raw Data'!A1651), 0, IF(AND('Raw Data'!I1651&lt;Analysis!$BC$2, 'Raw Data'!D1651-'Raw Data'!E1651&gt;2), 'Raw Data'!AZ1651, IF(AND('Raw Data'!J1651&lt;Analysis!$BC$2, 'Raw Data'!E1651-'Raw Data'!D1651&gt;2), 'Raw Data'!BB1651, 0)))</f>
        <v/>
      </c>
      <c r="AQ1656">
        <f>IF(ISBLANK('Raw Data'!A1651), 0, IF(AND('Raw Data'!I1651&lt;Analysis!$BC$2, 'Raw Data'!D1651-'Raw Data'!E1651&gt;3), 'Raw Data'!BC1651, IF(AND('Raw Data'!J1651&lt;Analysis!$BC$2, 'Raw Data'!E1651-'Raw Data'!D1651&gt;3), 'Raw Data'!BE1651, 0)))</f>
        <v/>
      </c>
      <c r="AR1656">
        <f>IF('Hidden Analysiss'!D1652=1,IF(ABS('Raw Data'!E1651-'Raw Data'!D1651)&lt;2,'Raw Data'!AX1651,0), 0)</f>
        <v/>
      </c>
      <c r="AS1656">
        <f>IF('Hidden Analysiss'!D1652=1,IF(ABS('Raw Data'!E1651-'Raw Data'!D1651)&lt;3,'Raw Data'!BA1651,0), 0)</f>
        <v/>
      </c>
      <c r="AT1656">
        <f>IF('Hidden Analysiss'!D1652=1,IF(ABS('Raw Data'!E1651-'Raw Data'!D1651)&lt;4,'Raw Data'!BD1651,0), 0)</f>
        <v/>
      </c>
      <c r="AU1656">
        <f>IF(AND('Hidden Analysiss'!E1652=1, ABS('Raw Data'!E1651-'Raw Data'!D1651)&lt;2), 'Raw Data'!AX1651, 0)</f>
        <v/>
      </c>
      <c r="AV1656">
        <f>IF(AND('Hidden Analysiss'!E1652=1, ABS('Raw Data'!E1651-'Raw Data'!D1651)&lt;3), 'Raw Data'!BA1651, 0)</f>
        <v/>
      </c>
      <c r="AW1656">
        <f>IF(AND('Hidden Analysiss'!E1652=1, ABS('Raw Data'!E1651-'Raw Data'!D1651)&lt;3), 'Raw Data'!BD1651, 0)</f>
        <v/>
      </c>
    </row>
    <row r="1657">
      <c r="A1657" s="1">
        <f>'Raw Data'!A1652</f>
        <v/>
      </c>
      <c r="B1657">
        <f>IF('Raw Data'!E1652&gt;'Raw Data'!D1652, 'Raw Data'!J1652, 0)</f>
        <v/>
      </c>
      <c r="C1657">
        <f>IF('Raw Data'!D1652&gt;'Raw Data'!E1652, 'Raw Data'!I1652, 0)</f>
        <v/>
      </c>
      <c r="D1657">
        <f>SUM(G1657:H1657)</f>
        <v/>
      </c>
      <c r="E1657">
        <f>IF(AND('Raw Data'!J1652&lt;'Raw Data'!I1652,'Raw Data'!E1652&gt;'Raw Data'!D1652,'Raw Data'!E1652-'Raw Data'!D1652&gt;3),'Raw Data'!N1652,IF(AND('Raw Data'!I1652&lt;'Raw Data'!J1652,'Raw Data'!D1652&gt;'Raw Data'!E1652,'Raw Data'!D1652-'Raw Data'!E1652&gt;3),'Raw Data'!M1652,0))</f>
        <v/>
      </c>
      <c r="F1657">
        <f>IF(AND('Raw Data'!J1652&lt;'Raw Data'!I1652,'Raw Data'!E1652&gt;'Raw Data'!D1652,'Raw Data'!E1652-'Raw Data'!D1652&lt;4),'Raw Data'!L1652,IF(AND('Raw Data'!I1652&lt;'Raw Data'!J1652,'Raw Data'!D1652&gt;'Raw Data'!E1652,'Raw Data'!D1652-'Raw Data'!E1652&lt;4),'Raw Data'!K1652,0))</f>
        <v/>
      </c>
      <c r="G1657">
        <f>IF(AND('Raw Data'!J1652&lt;'Raw Data'!I1652, 'Raw Data'!E1652&gt;'Raw Data'!D1652), 'Raw Data'!J1652, 0)</f>
        <v/>
      </c>
      <c r="H1657">
        <f>IF(AND('Raw Data'!J1652&gt;'Raw Data'!I1652, 'Raw Data'!E1652&lt;'Raw Data'!D1652), 'Raw Data'!I1652, 0)</f>
        <v/>
      </c>
      <c r="I1657">
        <f>SUM(J1657:K1657)</f>
        <v/>
      </c>
      <c r="J1657">
        <f>IF(AND('Raw Data'!J1652&gt;'Raw Data'!I1652, 'Raw Data'!E1652&gt;'Raw Data'!D1652), 'Raw Data'!J1652, 0)</f>
        <v/>
      </c>
      <c r="K1657">
        <f>IF(AND('Raw Data'!I1652&gt;'Raw Data'!J1652, 'Raw Data'!D1652&gt;'Raw Data'!E1652), 'Raw Data'!I1652, 0)</f>
        <v/>
      </c>
      <c r="L1657">
        <f>IF('Raw Data'!E1652-'Raw Data'!D1652&gt;3, 'Raw Data'!N1652, 0)</f>
        <v/>
      </c>
      <c r="M1657">
        <f>IF('Raw Data'!D1652-'Raw Data'!E1652&gt;3, 'Raw Data'!M1652, 0)</f>
        <v/>
      </c>
      <c r="N1657">
        <f>IF(ISBLANK('Raw Data'!D1652),0,IF(AND('Raw Data'!E1652&gt;'Raw Data'!D1652,'Raw Data'!E1652-'Raw Data'!D1652&gt;0,'Raw Data'!E1652-'Raw Data'!D1652&lt;4),'Raw Data'!L1652, 0))</f>
        <v/>
      </c>
      <c r="O1657">
        <f>IF(ISBLANK('Raw Data'!D1652),0,IF(AND('Raw Data'!E1652&gt;'Raw Data'!D1652,'Raw Data'!E1652-'Raw Data'!D1652&gt;0,'Raw Data'!D1652-'Raw Data'!E1652&lt;4),'Raw Data'!K1652, 0))</f>
        <v/>
      </c>
      <c r="P1657">
        <f>IF('Raw Data'!E1652-'Raw Data'!D1652&gt;3, 'Raw Data'!N1652, IF('Raw Data'!D1652-'Raw Data'!E1652&gt;3, 'Raw Data'!M1652, 0))</f>
        <v/>
      </c>
      <c r="Q1657">
        <f>IF(ISBLANK('Raw Data'!E1652),0,IF(AND('Raw Data'!E1652-'Raw Data'!D1652&lt;4,'Raw Data'!E1652-'Raw Data'!D1652&gt;0),'Raw Data'!L1652,IF(AND('Raw Data'!D1652&gt;'Raw Data'!E1652,'Raw Data'!D1652-'Raw Data'!E1652&gt;0),'Raw Data'!K1652,0)))</f>
        <v/>
      </c>
      <c r="R1657">
        <f>IF(ISBLANK('Raw Data'!K1652),0,IFERROR(IF(MATCH(SMALL('Raw Data'!K1652:N1652,1),L1657:O1657,0),SMALL('Raw Data'!K1652:N1652,1)),0))</f>
        <v/>
      </c>
      <c r="S1657">
        <f>IF(ISBLANK('Raw Data'!K1652),0,IFERROR(IF(MATCH(SMALL('Raw Data'!K1652:N1652,2),L1657:O1657,0),SMALL('Raw Data'!K1652:N1652,2)),0))</f>
        <v/>
      </c>
      <c r="T1657">
        <f>IF(ISBLANK('Raw Data'!K1652),0,IFERROR(IF(MATCH(SMALL('Raw Data'!K1652:N1652,3),L1657:O1657,0),SMALL('Raw Data'!K1652:N1652,3)),0))</f>
        <v/>
      </c>
      <c r="U1657">
        <f>IF(ISBLANK('Raw Data'!K1652),0,IFERROR(IF(MATCH(SMALL('Raw Data'!K1652:N1652,4),L1657:O1657,0),SMALL('Raw Data'!K1652:N1652,4)),0))</f>
        <v/>
      </c>
      <c r="V1657">
        <f>IF(AND('Raw Data'!D1652&lt;3, 'Raw Data'!E1652&lt;3, 'Raw Data'!A1652&gt;0), 'Raw Data'!AF1652, 0)</f>
        <v/>
      </c>
      <c r="W1657">
        <f>IF(AND('Raw Data'!D1652&lt;4, 'Raw Data'!E1652&lt;4, 'Raw Data'!A1652&gt;0), 'Raw Data'!AI1652, 0)</f>
        <v/>
      </c>
      <c r="X1657">
        <f>IF(AND('Raw Data'!D1652&lt;5, 'Raw Data'!E1652&lt;5, 'Raw Data'!A1652&gt;0), 'Raw Data'!AL1652, 0)</f>
        <v/>
      </c>
      <c r="Y1657">
        <f>IF(AND('Raw Data'!D1652&lt;6, 'Raw Data'!E1652&lt;6, 'Raw Data'!A1652&gt;0), 'Raw Data'!AO1652, 0)</f>
        <v/>
      </c>
      <c r="Z1657">
        <f>IF(ISBLANK('Raw Data'!D1652), 0, IF('Raw Data'!D1652-'Raw Data'!E1652&gt;1, 'Raw Data'!AW1652, 0))</f>
        <v/>
      </c>
      <c r="AA1657">
        <f>IF(ISBLANK('Raw Data'!A1652), 0, IF(ABS('Raw Data'!D1652-'Raw Data'!E1652)&lt;2, 'Raw Data'!AX1652, 0))</f>
        <v/>
      </c>
      <c r="AB1657">
        <f>IF(ISBLANK('Raw Data'!D1652), 0, IF('Raw Data'!E1652-'Raw Data'!D1652&gt;1, 'Raw Data'!AY1652, 0))</f>
        <v/>
      </c>
      <c r="AC1657">
        <f>IF(ISBLANK('Raw Data'!D1652), 0, IF('Raw Data'!D1652-'Raw Data'!E1652&gt;2, 'Raw Data'!AZ1652, 0))</f>
        <v/>
      </c>
      <c r="AD1657">
        <f>IF(ISBLANK('Raw Data'!A1652), 0, IF(ABS('Raw Data'!D1652-'Raw Data'!E1652)&lt;3, 'Raw Data'!BA1652, 0))</f>
        <v/>
      </c>
      <c r="AE1657">
        <f>IF(ISBLANK('Raw Data'!D1652), 0, IF('Raw Data'!E1652-'Raw Data'!D1652&gt;2, 'Raw Data'!BB1652, 0))</f>
        <v/>
      </c>
      <c r="AF1657">
        <f>IF(ISBLANK('Raw Data'!D1652), 0, IF('Raw Data'!D1652-'Raw Data'!E1652&gt;3, 'Raw Data'!BC1652, 0))</f>
        <v/>
      </c>
      <c r="AG1657">
        <f>IF(ISBLANK('Raw Data'!A1652), 0, IF(ABS('Raw Data'!D1652-'Raw Data'!E1652)&lt;4, 'Raw Data'!BD1652, 0))</f>
        <v/>
      </c>
      <c r="AH1657">
        <f>IF(ISBLANK('Raw Data'!D1652), 0, IF('Raw Data'!E1652-'Raw Data'!D1652&gt;3, 'Raw Data'!BE1652, 0))</f>
        <v/>
      </c>
      <c r="AI1657">
        <f>IF(SUM('Raw Data'!D1652:E1652)&gt;'Raw Data'!F1652, 'Raw Data'!G1652, 0)</f>
        <v/>
      </c>
      <c r="AJ1657">
        <f>IF(ISBLANK('Raw Data'!D1652), 0, IF(SUM('Raw Data'!D1652:E1652)&lt;'Raw Data'!F1652, 'Raw Data'!H1652, 0))</f>
        <v/>
      </c>
      <c r="AK1657">
        <f>IF(ISBLANK('Raw Data'!A1652), 0, IF(AND('Raw Data'!D1652&lt;3, 'Raw Data'!E1652&lt;3, 'Raw Data'!F1652&lt;BB$2), 'Raw Data'!AF1652, 0))</f>
        <v/>
      </c>
      <c r="AL1657">
        <f>IF(ISBLANK('Raw Data'!A1652), 0, IF(AND('Raw Data'!D1652&lt;4, 'Raw Data'!E1652&lt;4, 'Raw Data'!F1652&lt;BB$2), 'Raw Data'!AI1652, 0))</f>
        <v/>
      </c>
      <c r="AM1657">
        <f>IF(ISBLANK('Raw Data'!A1652), 0, IF(AND('Raw Data'!D1652&lt;5, 'Raw Data'!E1652&lt;5, 'Raw Data'!F1652&lt;BB$2), 'Raw Data'!AL1652, 0))</f>
        <v/>
      </c>
      <c r="AN1657">
        <f>IF(ISBLANK('Raw Data'!A1652), 0, IF(AND('Raw Data'!D1652&lt;6, 'Raw Data'!E1652&lt;6, 'Raw Data'!F1652&lt;BB$2), 'Raw Data'!AO1652, 0))</f>
        <v/>
      </c>
      <c r="AO1657">
        <f>IF(ISBLANK('Raw Data'!A1652), 0, IF(AND('Raw Data'!I1652&lt;Analysis!$BC$2, 'Raw Data'!D1652-'Raw Data'!E1652&gt;1), 'Raw Data'!AW1652, IF(AND('Raw Data'!J1652&lt;Analysis!$BC$2, 'Raw Data'!E1652-'Raw Data'!D1652&gt;1), 'Raw Data'!AY1652, 0)))</f>
        <v/>
      </c>
      <c r="AP1657">
        <f>IF(ISBLANK('Raw Data'!A1652), 0, IF(AND('Raw Data'!I1652&lt;Analysis!$BC$2, 'Raw Data'!D1652-'Raw Data'!E1652&gt;2), 'Raw Data'!AZ1652, IF(AND('Raw Data'!J1652&lt;Analysis!$BC$2, 'Raw Data'!E1652-'Raw Data'!D1652&gt;2), 'Raw Data'!BB1652, 0)))</f>
        <v/>
      </c>
      <c r="AQ1657">
        <f>IF(ISBLANK('Raw Data'!A1652), 0, IF(AND('Raw Data'!I1652&lt;Analysis!$BC$2, 'Raw Data'!D1652-'Raw Data'!E1652&gt;3), 'Raw Data'!BC1652, IF(AND('Raw Data'!J1652&lt;Analysis!$BC$2, 'Raw Data'!E1652-'Raw Data'!D1652&gt;3), 'Raw Data'!BE1652, 0)))</f>
        <v/>
      </c>
      <c r="AR1657">
        <f>IF('Hidden Analysiss'!D1653=1,IF(ABS('Raw Data'!E1652-'Raw Data'!D1652)&lt;2,'Raw Data'!AX1652,0), 0)</f>
        <v/>
      </c>
      <c r="AS1657">
        <f>IF('Hidden Analysiss'!D1653=1,IF(ABS('Raw Data'!E1652-'Raw Data'!D1652)&lt;3,'Raw Data'!BA1652,0), 0)</f>
        <v/>
      </c>
      <c r="AT1657">
        <f>IF('Hidden Analysiss'!D1653=1,IF(ABS('Raw Data'!E1652-'Raw Data'!D1652)&lt;4,'Raw Data'!BD1652,0), 0)</f>
        <v/>
      </c>
      <c r="AU1657">
        <f>IF(AND('Hidden Analysiss'!E1653=1, ABS('Raw Data'!E1652-'Raw Data'!D1652)&lt;2), 'Raw Data'!AX1652, 0)</f>
        <v/>
      </c>
      <c r="AV1657">
        <f>IF(AND('Hidden Analysiss'!E1653=1, ABS('Raw Data'!E1652-'Raw Data'!D1652)&lt;3), 'Raw Data'!BA1652, 0)</f>
        <v/>
      </c>
      <c r="AW1657">
        <f>IF(AND('Hidden Analysiss'!E1653=1, ABS('Raw Data'!E1652-'Raw Data'!D1652)&lt;3), 'Raw Data'!BD1652, 0)</f>
        <v/>
      </c>
    </row>
    <row r="1658">
      <c r="A1658" s="1">
        <f>'Raw Data'!A1653</f>
        <v/>
      </c>
      <c r="B1658">
        <f>IF('Raw Data'!E1653&gt;'Raw Data'!D1653, 'Raw Data'!J1653, 0)</f>
        <v/>
      </c>
      <c r="C1658">
        <f>IF('Raw Data'!D1653&gt;'Raw Data'!E1653, 'Raw Data'!I1653, 0)</f>
        <v/>
      </c>
      <c r="D1658">
        <f>SUM(G1658:H1658)</f>
        <v/>
      </c>
      <c r="E1658">
        <f>IF(AND('Raw Data'!J1653&lt;'Raw Data'!I1653,'Raw Data'!E1653&gt;'Raw Data'!D1653,'Raw Data'!E1653-'Raw Data'!D1653&gt;3),'Raw Data'!N1653,IF(AND('Raw Data'!I1653&lt;'Raw Data'!J1653,'Raw Data'!D1653&gt;'Raw Data'!E1653,'Raw Data'!D1653-'Raw Data'!E1653&gt;3),'Raw Data'!M1653,0))</f>
        <v/>
      </c>
      <c r="F1658">
        <f>IF(AND('Raw Data'!J1653&lt;'Raw Data'!I1653,'Raw Data'!E1653&gt;'Raw Data'!D1653,'Raw Data'!E1653-'Raw Data'!D1653&lt;4),'Raw Data'!L1653,IF(AND('Raw Data'!I1653&lt;'Raw Data'!J1653,'Raw Data'!D1653&gt;'Raw Data'!E1653,'Raw Data'!D1653-'Raw Data'!E1653&lt;4),'Raw Data'!K1653,0))</f>
        <v/>
      </c>
      <c r="G1658">
        <f>IF(AND('Raw Data'!J1653&lt;'Raw Data'!I1653, 'Raw Data'!E1653&gt;'Raw Data'!D1653), 'Raw Data'!J1653, 0)</f>
        <v/>
      </c>
      <c r="H1658">
        <f>IF(AND('Raw Data'!J1653&gt;'Raw Data'!I1653, 'Raw Data'!E1653&lt;'Raw Data'!D1653), 'Raw Data'!I1653, 0)</f>
        <v/>
      </c>
      <c r="I1658">
        <f>SUM(J1658:K1658)</f>
        <v/>
      </c>
      <c r="J1658">
        <f>IF(AND('Raw Data'!J1653&gt;'Raw Data'!I1653, 'Raw Data'!E1653&gt;'Raw Data'!D1653), 'Raw Data'!J1653, 0)</f>
        <v/>
      </c>
      <c r="K1658">
        <f>IF(AND('Raw Data'!I1653&gt;'Raw Data'!J1653, 'Raw Data'!D1653&gt;'Raw Data'!E1653), 'Raw Data'!I1653, 0)</f>
        <v/>
      </c>
      <c r="L1658">
        <f>IF('Raw Data'!E1653-'Raw Data'!D1653&gt;3, 'Raw Data'!N1653, 0)</f>
        <v/>
      </c>
      <c r="M1658">
        <f>IF('Raw Data'!D1653-'Raw Data'!E1653&gt;3, 'Raw Data'!M1653, 0)</f>
        <v/>
      </c>
      <c r="N1658">
        <f>IF(ISBLANK('Raw Data'!D1653),0,IF(AND('Raw Data'!E1653&gt;'Raw Data'!D1653,'Raw Data'!E1653-'Raw Data'!D1653&gt;0,'Raw Data'!E1653-'Raw Data'!D1653&lt;4),'Raw Data'!L1653, 0))</f>
        <v/>
      </c>
      <c r="O1658">
        <f>IF(ISBLANK('Raw Data'!D1653),0,IF(AND('Raw Data'!E1653&gt;'Raw Data'!D1653,'Raw Data'!E1653-'Raw Data'!D1653&gt;0,'Raw Data'!D1653-'Raw Data'!E1653&lt;4),'Raw Data'!K1653, 0))</f>
        <v/>
      </c>
      <c r="P1658">
        <f>IF('Raw Data'!E1653-'Raw Data'!D1653&gt;3, 'Raw Data'!N1653, IF('Raw Data'!D1653-'Raw Data'!E1653&gt;3, 'Raw Data'!M1653, 0))</f>
        <v/>
      </c>
      <c r="Q1658">
        <f>IF(ISBLANK('Raw Data'!E1653),0,IF(AND('Raw Data'!E1653-'Raw Data'!D1653&lt;4,'Raw Data'!E1653-'Raw Data'!D1653&gt;0),'Raw Data'!L1653,IF(AND('Raw Data'!D1653&gt;'Raw Data'!E1653,'Raw Data'!D1653-'Raw Data'!E1653&gt;0),'Raw Data'!K1653,0)))</f>
        <v/>
      </c>
      <c r="R1658">
        <f>IF(ISBLANK('Raw Data'!K1653),0,IFERROR(IF(MATCH(SMALL('Raw Data'!K1653:N1653,1),L1658:O1658,0),SMALL('Raw Data'!K1653:N1653,1)),0))</f>
        <v/>
      </c>
      <c r="S1658">
        <f>IF(ISBLANK('Raw Data'!K1653),0,IFERROR(IF(MATCH(SMALL('Raw Data'!K1653:N1653,2),L1658:O1658,0),SMALL('Raw Data'!K1653:N1653,2)),0))</f>
        <v/>
      </c>
      <c r="T1658">
        <f>IF(ISBLANK('Raw Data'!K1653),0,IFERROR(IF(MATCH(SMALL('Raw Data'!K1653:N1653,3),L1658:O1658,0),SMALL('Raw Data'!K1653:N1653,3)),0))</f>
        <v/>
      </c>
      <c r="U1658">
        <f>IF(ISBLANK('Raw Data'!K1653),0,IFERROR(IF(MATCH(SMALL('Raw Data'!K1653:N1653,4),L1658:O1658,0),SMALL('Raw Data'!K1653:N1653,4)),0))</f>
        <v/>
      </c>
      <c r="V1658">
        <f>IF(AND('Raw Data'!D1653&lt;3, 'Raw Data'!E1653&lt;3, 'Raw Data'!A1653&gt;0), 'Raw Data'!AF1653, 0)</f>
        <v/>
      </c>
      <c r="W1658">
        <f>IF(AND('Raw Data'!D1653&lt;4, 'Raw Data'!E1653&lt;4, 'Raw Data'!A1653&gt;0), 'Raw Data'!AI1653, 0)</f>
        <v/>
      </c>
      <c r="X1658">
        <f>IF(AND('Raw Data'!D1653&lt;5, 'Raw Data'!E1653&lt;5, 'Raw Data'!A1653&gt;0), 'Raw Data'!AL1653, 0)</f>
        <v/>
      </c>
      <c r="Y1658">
        <f>IF(AND('Raw Data'!D1653&lt;6, 'Raw Data'!E1653&lt;6, 'Raw Data'!A1653&gt;0), 'Raw Data'!AO1653, 0)</f>
        <v/>
      </c>
      <c r="Z1658">
        <f>IF(ISBLANK('Raw Data'!D1653), 0, IF('Raw Data'!D1653-'Raw Data'!E1653&gt;1, 'Raw Data'!AW1653, 0))</f>
        <v/>
      </c>
      <c r="AA1658">
        <f>IF(ISBLANK('Raw Data'!A1653), 0, IF(ABS('Raw Data'!D1653-'Raw Data'!E1653)&lt;2, 'Raw Data'!AX1653, 0))</f>
        <v/>
      </c>
      <c r="AB1658">
        <f>IF(ISBLANK('Raw Data'!D1653), 0, IF('Raw Data'!E1653-'Raw Data'!D1653&gt;1, 'Raw Data'!AY1653, 0))</f>
        <v/>
      </c>
      <c r="AC1658">
        <f>IF(ISBLANK('Raw Data'!D1653), 0, IF('Raw Data'!D1653-'Raw Data'!E1653&gt;2, 'Raw Data'!AZ1653, 0))</f>
        <v/>
      </c>
      <c r="AD1658">
        <f>IF(ISBLANK('Raw Data'!A1653), 0, IF(ABS('Raw Data'!D1653-'Raw Data'!E1653)&lt;3, 'Raw Data'!BA1653, 0))</f>
        <v/>
      </c>
      <c r="AE1658">
        <f>IF(ISBLANK('Raw Data'!D1653), 0, IF('Raw Data'!E1653-'Raw Data'!D1653&gt;2, 'Raw Data'!BB1653, 0))</f>
        <v/>
      </c>
      <c r="AF1658">
        <f>IF(ISBLANK('Raw Data'!D1653), 0, IF('Raw Data'!D1653-'Raw Data'!E1653&gt;3, 'Raw Data'!BC1653, 0))</f>
        <v/>
      </c>
      <c r="AG1658">
        <f>IF(ISBLANK('Raw Data'!A1653), 0, IF(ABS('Raw Data'!D1653-'Raw Data'!E1653)&lt;4, 'Raw Data'!BD1653, 0))</f>
        <v/>
      </c>
      <c r="AH1658">
        <f>IF(ISBLANK('Raw Data'!D1653), 0, IF('Raw Data'!E1653-'Raw Data'!D1653&gt;3, 'Raw Data'!BE1653, 0))</f>
        <v/>
      </c>
      <c r="AI1658">
        <f>IF(SUM('Raw Data'!D1653:E1653)&gt;'Raw Data'!F1653, 'Raw Data'!G1653, 0)</f>
        <v/>
      </c>
      <c r="AJ1658">
        <f>IF(ISBLANK('Raw Data'!D1653), 0, IF(SUM('Raw Data'!D1653:E1653)&lt;'Raw Data'!F1653, 'Raw Data'!H1653, 0))</f>
        <v/>
      </c>
      <c r="AK1658">
        <f>IF(ISBLANK('Raw Data'!A1653), 0, IF(AND('Raw Data'!D1653&lt;3, 'Raw Data'!E1653&lt;3, 'Raw Data'!F1653&lt;BB$2), 'Raw Data'!AF1653, 0))</f>
        <v/>
      </c>
      <c r="AL1658">
        <f>IF(ISBLANK('Raw Data'!A1653), 0, IF(AND('Raw Data'!D1653&lt;4, 'Raw Data'!E1653&lt;4, 'Raw Data'!F1653&lt;BB$2), 'Raw Data'!AI1653, 0))</f>
        <v/>
      </c>
      <c r="AM1658">
        <f>IF(ISBLANK('Raw Data'!A1653), 0, IF(AND('Raw Data'!D1653&lt;5, 'Raw Data'!E1653&lt;5, 'Raw Data'!F1653&lt;BB$2), 'Raw Data'!AL1653, 0))</f>
        <v/>
      </c>
      <c r="AN1658">
        <f>IF(ISBLANK('Raw Data'!A1653), 0, IF(AND('Raw Data'!D1653&lt;6, 'Raw Data'!E1653&lt;6, 'Raw Data'!F1653&lt;BB$2), 'Raw Data'!AO1653, 0))</f>
        <v/>
      </c>
      <c r="AO1658">
        <f>IF(ISBLANK('Raw Data'!A1653), 0, IF(AND('Raw Data'!I1653&lt;Analysis!$BC$2, 'Raw Data'!D1653-'Raw Data'!E1653&gt;1), 'Raw Data'!AW1653, IF(AND('Raw Data'!J1653&lt;Analysis!$BC$2, 'Raw Data'!E1653-'Raw Data'!D1653&gt;1), 'Raw Data'!AY1653, 0)))</f>
        <v/>
      </c>
      <c r="AP1658">
        <f>IF(ISBLANK('Raw Data'!A1653), 0, IF(AND('Raw Data'!I1653&lt;Analysis!$BC$2, 'Raw Data'!D1653-'Raw Data'!E1653&gt;2), 'Raw Data'!AZ1653, IF(AND('Raw Data'!J1653&lt;Analysis!$BC$2, 'Raw Data'!E1653-'Raw Data'!D1653&gt;2), 'Raw Data'!BB1653, 0)))</f>
        <v/>
      </c>
      <c r="AQ1658">
        <f>IF(ISBLANK('Raw Data'!A1653), 0, IF(AND('Raw Data'!I1653&lt;Analysis!$BC$2, 'Raw Data'!D1653-'Raw Data'!E1653&gt;3), 'Raw Data'!BC1653, IF(AND('Raw Data'!J1653&lt;Analysis!$BC$2, 'Raw Data'!E1653-'Raw Data'!D1653&gt;3), 'Raw Data'!BE1653, 0)))</f>
        <v/>
      </c>
      <c r="AR1658">
        <f>IF('Hidden Analysiss'!D1654=1,IF(ABS('Raw Data'!E1653-'Raw Data'!D1653)&lt;2,'Raw Data'!AX1653,0), 0)</f>
        <v/>
      </c>
      <c r="AS1658">
        <f>IF('Hidden Analysiss'!D1654=1,IF(ABS('Raw Data'!E1653-'Raw Data'!D1653)&lt;3,'Raw Data'!BA1653,0), 0)</f>
        <v/>
      </c>
      <c r="AT1658">
        <f>IF('Hidden Analysiss'!D1654=1,IF(ABS('Raw Data'!E1653-'Raw Data'!D1653)&lt;4,'Raw Data'!BD1653,0), 0)</f>
        <v/>
      </c>
      <c r="AU1658">
        <f>IF(AND('Hidden Analysiss'!E1654=1, ABS('Raw Data'!E1653-'Raw Data'!D1653)&lt;2), 'Raw Data'!AX1653, 0)</f>
        <v/>
      </c>
      <c r="AV1658">
        <f>IF(AND('Hidden Analysiss'!E1654=1, ABS('Raw Data'!E1653-'Raw Data'!D1653)&lt;3), 'Raw Data'!BA1653, 0)</f>
        <v/>
      </c>
      <c r="AW1658">
        <f>IF(AND('Hidden Analysiss'!E1654=1, ABS('Raw Data'!E1653-'Raw Data'!D1653)&lt;3), 'Raw Data'!BD1653, 0)</f>
        <v/>
      </c>
    </row>
    <row r="1659">
      <c r="A1659" s="1">
        <f>'Raw Data'!A1654</f>
        <v/>
      </c>
      <c r="B1659">
        <f>IF('Raw Data'!E1654&gt;'Raw Data'!D1654, 'Raw Data'!J1654, 0)</f>
        <v/>
      </c>
      <c r="C1659">
        <f>IF('Raw Data'!D1654&gt;'Raw Data'!E1654, 'Raw Data'!I1654, 0)</f>
        <v/>
      </c>
      <c r="D1659">
        <f>SUM(G1659:H1659)</f>
        <v/>
      </c>
      <c r="E1659">
        <f>IF(AND('Raw Data'!J1654&lt;'Raw Data'!I1654,'Raw Data'!E1654&gt;'Raw Data'!D1654,'Raw Data'!E1654-'Raw Data'!D1654&gt;3),'Raw Data'!N1654,IF(AND('Raw Data'!I1654&lt;'Raw Data'!J1654,'Raw Data'!D1654&gt;'Raw Data'!E1654,'Raw Data'!D1654-'Raw Data'!E1654&gt;3),'Raw Data'!M1654,0))</f>
        <v/>
      </c>
      <c r="F1659">
        <f>IF(AND('Raw Data'!J1654&lt;'Raw Data'!I1654,'Raw Data'!E1654&gt;'Raw Data'!D1654,'Raw Data'!E1654-'Raw Data'!D1654&lt;4),'Raw Data'!L1654,IF(AND('Raw Data'!I1654&lt;'Raw Data'!J1654,'Raw Data'!D1654&gt;'Raw Data'!E1654,'Raw Data'!D1654-'Raw Data'!E1654&lt;4),'Raw Data'!K1654,0))</f>
        <v/>
      </c>
      <c r="G1659">
        <f>IF(AND('Raw Data'!J1654&lt;'Raw Data'!I1654, 'Raw Data'!E1654&gt;'Raw Data'!D1654), 'Raw Data'!J1654, 0)</f>
        <v/>
      </c>
      <c r="H1659">
        <f>IF(AND('Raw Data'!J1654&gt;'Raw Data'!I1654, 'Raw Data'!E1654&lt;'Raw Data'!D1654), 'Raw Data'!I1654, 0)</f>
        <v/>
      </c>
      <c r="I1659">
        <f>SUM(J1659:K1659)</f>
        <v/>
      </c>
      <c r="J1659">
        <f>IF(AND('Raw Data'!J1654&gt;'Raw Data'!I1654, 'Raw Data'!E1654&gt;'Raw Data'!D1654), 'Raw Data'!J1654, 0)</f>
        <v/>
      </c>
      <c r="K1659">
        <f>IF(AND('Raw Data'!I1654&gt;'Raw Data'!J1654, 'Raw Data'!D1654&gt;'Raw Data'!E1654), 'Raw Data'!I1654, 0)</f>
        <v/>
      </c>
      <c r="L1659">
        <f>IF('Raw Data'!E1654-'Raw Data'!D1654&gt;3, 'Raw Data'!N1654, 0)</f>
        <v/>
      </c>
      <c r="M1659">
        <f>IF('Raw Data'!D1654-'Raw Data'!E1654&gt;3, 'Raw Data'!M1654, 0)</f>
        <v/>
      </c>
      <c r="N1659">
        <f>IF(ISBLANK('Raw Data'!D1654),0,IF(AND('Raw Data'!E1654&gt;'Raw Data'!D1654,'Raw Data'!E1654-'Raw Data'!D1654&gt;0,'Raw Data'!E1654-'Raw Data'!D1654&lt;4),'Raw Data'!L1654, 0))</f>
        <v/>
      </c>
      <c r="O1659">
        <f>IF(ISBLANK('Raw Data'!D1654),0,IF(AND('Raw Data'!E1654&gt;'Raw Data'!D1654,'Raw Data'!E1654-'Raw Data'!D1654&gt;0,'Raw Data'!D1654-'Raw Data'!E1654&lt;4),'Raw Data'!K1654, 0))</f>
        <v/>
      </c>
      <c r="P1659">
        <f>IF('Raw Data'!E1654-'Raw Data'!D1654&gt;3, 'Raw Data'!N1654, IF('Raw Data'!D1654-'Raw Data'!E1654&gt;3, 'Raw Data'!M1654, 0))</f>
        <v/>
      </c>
      <c r="Q1659">
        <f>IF(ISBLANK('Raw Data'!E1654),0,IF(AND('Raw Data'!E1654-'Raw Data'!D1654&lt;4,'Raw Data'!E1654-'Raw Data'!D1654&gt;0),'Raw Data'!L1654,IF(AND('Raw Data'!D1654&gt;'Raw Data'!E1654,'Raw Data'!D1654-'Raw Data'!E1654&gt;0),'Raw Data'!K1654,0)))</f>
        <v/>
      </c>
      <c r="R1659">
        <f>IF(ISBLANK('Raw Data'!K1654),0,IFERROR(IF(MATCH(SMALL('Raw Data'!K1654:N1654,1),L1659:O1659,0),SMALL('Raw Data'!K1654:N1654,1)),0))</f>
        <v/>
      </c>
      <c r="S1659">
        <f>IF(ISBLANK('Raw Data'!K1654),0,IFERROR(IF(MATCH(SMALL('Raw Data'!K1654:N1654,2),L1659:O1659,0),SMALL('Raw Data'!K1654:N1654,2)),0))</f>
        <v/>
      </c>
      <c r="T1659">
        <f>IF(ISBLANK('Raw Data'!K1654),0,IFERROR(IF(MATCH(SMALL('Raw Data'!K1654:N1654,3),L1659:O1659,0),SMALL('Raw Data'!K1654:N1654,3)),0))</f>
        <v/>
      </c>
      <c r="U1659">
        <f>IF(ISBLANK('Raw Data'!K1654),0,IFERROR(IF(MATCH(SMALL('Raw Data'!K1654:N1654,4),L1659:O1659,0),SMALL('Raw Data'!K1654:N1654,4)),0))</f>
        <v/>
      </c>
      <c r="V1659">
        <f>IF(AND('Raw Data'!D1654&lt;3, 'Raw Data'!E1654&lt;3, 'Raw Data'!A1654&gt;0), 'Raw Data'!AF1654, 0)</f>
        <v/>
      </c>
      <c r="W1659">
        <f>IF(AND('Raw Data'!D1654&lt;4, 'Raw Data'!E1654&lt;4, 'Raw Data'!A1654&gt;0), 'Raw Data'!AI1654, 0)</f>
        <v/>
      </c>
      <c r="X1659">
        <f>IF(AND('Raw Data'!D1654&lt;5, 'Raw Data'!E1654&lt;5, 'Raw Data'!A1654&gt;0), 'Raw Data'!AL1654, 0)</f>
        <v/>
      </c>
      <c r="Y1659">
        <f>IF(AND('Raw Data'!D1654&lt;6, 'Raw Data'!E1654&lt;6, 'Raw Data'!A1654&gt;0), 'Raw Data'!AO1654, 0)</f>
        <v/>
      </c>
      <c r="Z1659">
        <f>IF(ISBLANK('Raw Data'!D1654), 0, IF('Raw Data'!D1654-'Raw Data'!E1654&gt;1, 'Raw Data'!AW1654, 0))</f>
        <v/>
      </c>
      <c r="AA1659">
        <f>IF(ISBLANK('Raw Data'!A1654), 0, IF(ABS('Raw Data'!D1654-'Raw Data'!E1654)&lt;2, 'Raw Data'!AX1654, 0))</f>
        <v/>
      </c>
      <c r="AB1659">
        <f>IF(ISBLANK('Raw Data'!D1654), 0, IF('Raw Data'!E1654-'Raw Data'!D1654&gt;1, 'Raw Data'!AY1654, 0))</f>
        <v/>
      </c>
      <c r="AC1659">
        <f>IF(ISBLANK('Raw Data'!D1654), 0, IF('Raw Data'!D1654-'Raw Data'!E1654&gt;2, 'Raw Data'!AZ1654, 0))</f>
        <v/>
      </c>
      <c r="AD1659">
        <f>IF(ISBLANK('Raw Data'!A1654), 0, IF(ABS('Raw Data'!D1654-'Raw Data'!E1654)&lt;3, 'Raw Data'!BA1654, 0))</f>
        <v/>
      </c>
      <c r="AE1659">
        <f>IF(ISBLANK('Raw Data'!D1654), 0, IF('Raw Data'!E1654-'Raw Data'!D1654&gt;2, 'Raw Data'!BB1654, 0))</f>
        <v/>
      </c>
      <c r="AF1659">
        <f>IF(ISBLANK('Raw Data'!D1654), 0, IF('Raw Data'!D1654-'Raw Data'!E1654&gt;3, 'Raw Data'!BC1654, 0))</f>
        <v/>
      </c>
      <c r="AG1659">
        <f>IF(ISBLANK('Raw Data'!A1654), 0, IF(ABS('Raw Data'!D1654-'Raw Data'!E1654)&lt;4, 'Raw Data'!BD1654, 0))</f>
        <v/>
      </c>
      <c r="AH1659">
        <f>IF(ISBLANK('Raw Data'!D1654), 0, IF('Raw Data'!E1654-'Raw Data'!D1654&gt;3, 'Raw Data'!BE1654, 0))</f>
        <v/>
      </c>
      <c r="AI1659">
        <f>IF(SUM('Raw Data'!D1654:E1654)&gt;'Raw Data'!F1654, 'Raw Data'!G1654, 0)</f>
        <v/>
      </c>
      <c r="AJ1659">
        <f>IF(ISBLANK('Raw Data'!D1654), 0, IF(SUM('Raw Data'!D1654:E1654)&lt;'Raw Data'!F1654, 'Raw Data'!H1654, 0))</f>
        <v/>
      </c>
      <c r="AK1659">
        <f>IF(ISBLANK('Raw Data'!A1654), 0, IF(AND('Raw Data'!D1654&lt;3, 'Raw Data'!E1654&lt;3, 'Raw Data'!F1654&lt;BB$2), 'Raw Data'!AF1654, 0))</f>
        <v/>
      </c>
      <c r="AL1659">
        <f>IF(ISBLANK('Raw Data'!A1654), 0, IF(AND('Raw Data'!D1654&lt;4, 'Raw Data'!E1654&lt;4, 'Raw Data'!F1654&lt;BB$2), 'Raw Data'!AI1654, 0))</f>
        <v/>
      </c>
      <c r="AM1659">
        <f>IF(ISBLANK('Raw Data'!A1654), 0, IF(AND('Raw Data'!D1654&lt;5, 'Raw Data'!E1654&lt;5, 'Raw Data'!F1654&lt;BB$2), 'Raw Data'!AL1654, 0))</f>
        <v/>
      </c>
      <c r="AN1659">
        <f>IF(ISBLANK('Raw Data'!A1654), 0, IF(AND('Raw Data'!D1654&lt;6, 'Raw Data'!E1654&lt;6, 'Raw Data'!F1654&lt;BB$2), 'Raw Data'!AO1654, 0))</f>
        <v/>
      </c>
      <c r="AO1659">
        <f>IF(ISBLANK('Raw Data'!A1654), 0, IF(AND('Raw Data'!I1654&lt;Analysis!$BC$2, 'Raw Data'!D1654-'Raw Data'!E1654&gt;1), 'Raw Data'!AW1654, IF(AND('Raw Data'!J1654&lt;Analysis!$BC$2, 'Raw Data'!E1654-'Raw Data'!D1654&gt;1), 'Raw Data'!AY1654, 0)))</f>
        <v/>
      </c>
      <c r="AP1659">
        <f>IF(ISBLANK('Raw Data'!A1654), 0, IF(AND('Raw Data'!I1654&lt;Analysis!$BC$2, 'Raw Data'!D1654-'Raw Data'!E1654&gt;2), 'Raw Data'!AZ1654, IF(AND('Raw Data'!J1654&lt;Analysis!$BC$2, 'Raw Data'!E1654-'Raw Data'!D1654&gt;2), 'Raw Data'!BB1654, 0)))</f>
        <v/>
      </c>
      <c r="AQ1659">
        <f>IF(ISBLANK('Raw Data'!A1654), 0, IF(AND('Raw Data'!I1654&lt;Analysis!$BC$2, 'Raw Data'!D1654-'Raw Data'!E1654&gt;3), 'Raw Data'!BC1654, IF(AND('Raw Data'!J1654&lt;Analysis!$BC$2, 'Raw Data'!E1654-'Raw Data'!D1654&gt;3), 'Raw Data'!BE1654, 0)))</f>
        <v/>
      </c>
      <c r="AR1659">
        <f>IF('Hidden Analysiss'!D1655=1,IF(ABS('Raw Data'!E1654-'Raw Data'!D1654)&lt;2,'Raw Data'!AX1654,0), 0)</f>
        <v/>
      </c>
      <c r="AS1659">
        <f>IF('Hidden Analysiss'!D1655=1,IF(ABS('Raw Data'!E1654-'Raw Data'!D1654)&lt;3,'Raw Data'!BA1654,0), 0)</f>
        <v/>
      </c>
      <c r="AT1659">
        <f>IF('Hidden Analysiss'!D1655=1,IF(ABS('Raw Data'!E1654-'Raw Data'!D1654)&lt;4,'Raw Data'!BD1654,0), 0)</f>
        <v/>
      </c>
      <c r="AU1659">
        <f>IF(AND('Hidden Analysiss'!E1655=1, ABS('Raw Data'!E1654-'Raw Data'!D1654)&lt;2), 'Raw Data'!AX1654, 0)</f>
        <v/>
      </c>
      <c r="AV1659">
        <f>IF(AND('Hidden Analysiss'!E1655=1, ABS('Raw Data'!E1654-'Raw Data'!D1654)&lt;3), 'Raw Data'!BA1654, 0)</f>
        <v/>
      </c>
      <c r="AW1659">
        <f>IF(AND('Hidden Analysiss'!E1655=1, ABS('Raw Data'!E1654-'Raw Data'!D1654)&lt;3), 'Raw Data'!BD1654, 0)</f>
        <v/>
      </c>
    </row>
    <row r="1660">
      <c r="A1660" s="1">
        <f>'Raw Data'!A1655</f>
        <v/>
      </c>
      <c r="B1660">
        <f>IF('Raw Data'!E1655&gt;'Raw Data'!D1655, 'Raw Data'!J1655, 0)</f>
        <v/>
      </c>
      <c r="C1660">
        <f>IF('Raw Data'!D1655&gt;'Raw Data'!E1655, 'Raw Data'!I1655, 0)</f>
        <v/>
      </c>
      <c r="D1660">
        <f>SUM(G1660:H1660)</f>
        <v/>
      </c>
      <c r="E1660">
        <f>IF(AND('Raw Data'!J1655&lt;'Raw Data'!I1655,'Raw Data'!E1655&gt;'Raw Data'!D1655,'Raw Data'!E1655-'Raw Data'!D1655&gt;3),'Raw Data'!N1655,IF(AND('Raw Data'!I1655&lt;'Raw Data'!J1655,'Raw Data'!D1655&gt;'Raw Data'!E1655,'Raw Data'!D1655-'Raw Data'!E1655&gt;3),'Raw Data'!M1655,0))</f>
        <v/>
      </c>
      <c r="F1660">
        <f>IF(AND('Raw Data'!J1655&lt;'Raw Data'!I1655,'Raw Data'!E1655&gt;'Raw Data'!D1655,'Raw Data'!E1655-'Raw Data'!D1655&lt;4),'Raw Data'!L1655,IF(AND('Raw Data'!I1655&lt;'Raw Data'!J1655,'Raw Data'!D1655&gt;'Raw Data'!E1655,'Raw Data'!D1655-'Raw Data'!E1655&lt;4),'Raw Data'!K1655,0))</f>
        <v/>
      </c>
      <c r="G1660">
        <f>IF(AND('Raw Data'!J1655&lt;'Raw Data'!I1655, 'Raw Data'!E1655&gt;'Raw Data'!D1655), 'Raw Data'!J1655, 0)</f>
        <v/>
      </c>
      <c r="H1660">
        <f>IF(AND('Raw Data'!J1655&gt;'Raw Data'!I1655, 'Raw Data'!E1655&lt;'Raw Data'!D1655), 'Raw Data'!I1655, 0)</f>
        <v/>
      </c>
      <c r="I1660">
        <f>SUM(J1660:K1660)</f>
        <v/>
      </c>
      <c r="J1660">
        <f>IF(AND('Raw Data'!J1655&gt;'Raw Data'!I1655, 'Raw Data'!E1655&gt;'Raw Data'!D1655), 'Raw Data'!J1655, 0)</f>
        <v/>
      </c>
      <c r="K1660">
        <f>IF(AND('Raw Data'!I1655&gt;'Raw Data'!J1655, 'Raw Data'!D1655&gt;'Raw Data'!E1655), 'Raw Data'!I1655, 0)</f>
        <v/>
      </c>
      <c r="L1660">
        <f>IF('Raw Data'!E1655-'Raw Data'!D1655&gt;3, 'Raw Data'!N1655, 0)</f>
        <v/>
      </c>
      <c r="M1660">
        <f>IF('Raw Data'!D1655-'Raw Data'!E1655&gt;3, 'Raw Data'!M1655, 0)</f>
        <v/>
      </c>
      <c r="N1660">
        <f>IF(ISBLANK('Raw Data'!D1655),0,IF(AND('Raw Data'!E1655&gt;'Raw Data'!D1655,'Raw Data'!E1655-'Raw Data'!D1655&gt;0,'Raw Data'!E1655-'Raw Data'!D1655&lt;4),'Raw Data'!L1655, 0))</f>
        <v/>
      </c>
      <c r="O1660">
        <f>IF(ISBLANK('Raw Data'!D1655),0,IF(AND('Raw Data'!E1655&gt;'Raw Data'!D1655,'Raw Data'!E1655-'Raw Data'!D1655&gt;0,'Raw Data'!D1655-'Raw Data'!E1655&lt;4),'Raw Data'!K1655, 0))</f>
        <v/>
      </c>
      <c r="P1660">
        <f>IF('Raw Data'!E1655-'Raw Data'!D1655&gt;3, 'Raw Data'!N1655, IF('Raw Data'!D1655-'Raw Data'!E1655&gt;3, 'Raw Data'!M1655, 0))</f>
        <v/>
      </c>
      <c r="Q1660">
        <f>IF(ISBLANK('Raw Data'!E1655),0,IF(AND('Raw Data'!E1655-'Raw Data'!D1655&lt;4,'Raw Data'!E1655-'Raw Data'!D1655&gt;0),'Raw Data'!L1655,IF(AND('Raw Data'!D1655&gt;'Raw Data'!E1655,'Raw Data'!D1655-'Raw Data'!E1655&gt;0),'Raw Data'!K1655,0)))</f>
        <v/>
      </c>
      <c r="R1660">
        <f>IF(ISBLANK('Raw Data'!K1655),0,IFERROR(IF(MATCH(SMALL('Raw Data'!K1655:N1655,1),L1660:O1660,0),SMALL('Raw Data'!K1655:N1655,1)),0))</f>
        <v/>
      </c>
      <c r="S1660">
        <f>IF(ISBLANK('Raw Data'!K1655),0,IFERROR(IF(MATCH(SMALL('Raw Data'!K1655:N1655,2),L1660:O1660,0),SMALL('Raw Data'!K1655:N1655,2)),0))</f>
        <v/>
      </c>
      <c r="T1660">
        <f>IF(ISBLANK('Raw Data'!K1655),0,IFERROR(IF(MATCH(SMALL('Raw Data'!K1655:N1655,3),L1660:O1660,0),SMALL('Raw Data'!K1655:N1655,3)),0))</f>
        <v/>
      </c>
      <c r="U1660">
        <f>IF(ISBLANK('Raw Data'!K1655),0,IFERROR(IF(MATCH(SMALL('Raw Data'!K1655:N1655,4),L1660:O1660,0),SMALL('Raw Data'!K1655:N1655,4)),0))</f>
        <v/>
      </c>
      <c r="V1660">
        <f>IF(AND('Raw Data'!D1655&lt;3, 'Raw Data'!E1655&lt;3, 'Raw Data'!A1655&gt;0), 'Raw Data'!AF1655, 0)</f>
        <v/>
      </c>
      <c r="W1660">
        <f>IF(AND('Raw Data'!D1655&lt;4, 'Raw Data'!E1655&lt;4, 'Raw Data'!A1655&gt;0), 'Raw Data'!AI1655, 0)</f>
        <v/>
      </c>
      <c r="X1660">
        <f>IF(AND('Raw Data'!D1655&lt;5, 'Raw Data'!E1655&lt;5, 'Raw Data'!A1655&gt;0), 'Raw Data'!AL1655, 0)</f>
        <v/>
      </c>
      <c r="Y1660">
        <f>IF(AND('Raw Data'!D1655&lt;6, 'Raw Data'!E1655&lt;6, 'Raw Data'!A1655&gt;0), 'Raw Data'!AO1655, 0)</f>
        <v/>
      </c>
      <c r="Z1660">
        <f>IF(ISBLANK('Raw Data'!D1655), 0, IF('Raw Data'!D1655-'Raw Data'!E1655&gt;1, 'Raw Data'!AW1655, 0))</f>
        <v/>
      </c>
      <c r="AA1660">
        <f>IF(ISBLANK('Raw Data'!A1655), 0, IF(ABS('Raw Data'!D1655-'Raw Data'!E1655)&lt;2, 'Raw Data'!AX1655, 0))</f>
        <v/>
      </c>
      <c r="AB1660">
        <f>IF(ISBLANK('Raw Data'!D1655), 0, IF('Raw Data'!E1655-'Raw Data'!D1655&gt;1, 'Raw Data'!AY1655, 0))</f>
        <v/>
      </c>
      <c r="AC1660">
        <f>IF(ISBLANK('Raw Data'!D1655), 0, IF('Raw Data'!D1655-'Raw Data'!E1655&gt;2, 'Raw Data'!AZ1655, 0))</f>
        <v/>
      </c>
      <c r="AD1660">
        <f>IF(ISBLANK('Raw Data'!A1655), 0, IF(ABS('Raw Data'!D1655-'Raw Data'!E1655)&lt;3, 'Raw Data'!BA1655, 0))</f>
        <v/>
      </c>
      <c r="AE1660">
        <f>IF(ISBLANK('Raw Data'!D1655), 0, IF('Raw Data'!E1655-'Raw Data'!D1655&gt;2, 'Raw Data'!BB1655, 0))</f>
        <v/>
      </c>
      <c r="AF1660">
        <f>IF(ISBLANK('Raw Data'!D1655), 0, IF('Raw Data'!D1655-'Raw Data'!E1655&gt;3, 'Raw Data'!BC1655, 0))</f>
        <v/>
      </c>
      <c r="AG1660">
        <f>IF(ISBLANK('Raw Data'!A1655), 0, IF(ABS('Raw Data'!D1655-'Raw Data'!E1655)&lt;4, 'Raw Data'!BD1655, 0))</f>
        <v/>
      </c>
      <c r="AH1660">
        <f>IF(ISBLANK('Raw Data'!D1655), 0, IF('Raw Data'!E1655-'Raw Data'!D1655&gt;3, 'Raw Data'!BE1655, 0))</f>
        <v/>
      </c>
      <c r="AI1660">
        <f>IF(SUM('Raw Data'!D1655:E1655)&gt;'Raw Data'!F1655, 'Raw Data'!G1655, 0)</f>
        <v/>
      </c>
      <c r="AJ1660">
        <f>IF(ISBLANK('Raw Data'!D1655), 0, IF(SUM('Raw Data'!D1655:E1655)&lt;'Raw Data'!F1655, 'Raw Data'!H1655, 0))</f>
        <v/>
      </c>
      <c r="AK1660">
        <f>IF(ISBLANK('Raw Data'!A1655), 0, IF(AND('Raw Data'!D1655&lt;3, 'Raw Data'!E1655&lt;3, 'Raw Data'!F1655&lt;BB$2), 'Raw Data'!AF1655, 0))</f>
        <v/>
      </c>
      <c r="AL1660">
        <f>IF(ISBLANK('Raw Data'!A1655), 0, IF(AND('Raw Data'!D1655&lt;4, 'Raw Data'!E1655&lt;4, 'Raw Data'!F1655&lt;BB$2), 'Raw Data'!AI1655, 0))</f>
        <v/>
      </c>
      <c r="AM1660">
        <f>IF(ISBLANK('Raw Data'!A1655), 0, IF(AND('Raw Data'!D1655&lt;5, 'Raw Data'!E1655&lt;5, 'Raw Data'!F1655&lt;BB$2), 'Raw Data'!AL1655, 0))</f>
        <v/>
      </c>
      <c r="AN1660">
        <f>IF(ISBLANK('Raw Data'!A1655), 0, IF(AND('Raw Data'!D1655&lt;6, 'Raw Data'!E1655&lt;6, 'Raw Data'!F1655&lt;BB$2), 'Raw Data'!AO1655, 0))</f>
        <v/>
      </c>
      <c r="AO1660">
        <f>IF(ISBLANK('Raw Data'!A1655), 0, IF(AND('Raw Data'!I1655&lt;Analysis!$BC$2, 'Raw Data'!D1655-'Raw Data'!E1655&gt;1), 'Raw Data'!AW1655, IF(AND('Raw Data'!J1655&lt;Analysis!$BC$2, 'Raw Data'!E1655-'Raw Data'!D1655&gt;1), 'Raw Data'!AY1655, 0)))</f>
        <v/>
      </c>
      <c r="AP1660">
        <f>IF(ISBLANK('Raw Data'!A1655), 0, IF(AND('Raw Data'!I1655&lt;Analysis!$BC$2, 'Raw Data'!D1655-'Raw Data'!E1655&gt;2), 'Raw Data'!AZ1655, IF(AND('Raw Data'!J1655&lt;Analysis!$BC$2, 'Raw Data'!E1655-'Raw Data'!D1655&gt;2), 'Raw Data'!BB1655, 0)))</f>
        <v/>
      </c>
      <c r="AQ1660">
        <f>IF(ISBLANK('Raw Data'!A1655), 0, IF(AND('Raw Data'!I1655&lt;Analysis!$BC$2, 'Raw Data'!D1655-'Raw Data'!E1655&gt;3), 'Raw Data'!BC1655, IF(AND('Raw Data'!J1655&lt;Analysis!$BC$2, 'Raw Data'!E1655-'Raw Data'!D1655&gt;3), 'Raw Data'!BE1655, 0)))</f>
        <v/>
      </c>
      <c r="AR1660">
        <f>IF('Hidden Analysiss'!D1656=1,IF(ABS('Raw Data'!E1655-'Raw Data'!D1655)&lt;2,'Raw Data'!AX1655,0), 0)</f>
        <v/>
      </c>
      <c r="AS1660">
        <f>IF('Hidden Analysiss'!D1656=1,IF(ABS('Raw Data'!E1655-'Raw Data'!D1655)&lt;3,'Raw Data'!BA1655,0), 0)</f>
        <v/>
      </c>
      <c r="AT1660">
        <f>IF('Hidden Analysiss'!D1656=1,IF(ABS('Raw Data'!E1655-'Raw Data'!D1655)&lt;4,'Raw Data'!BD1655,0), 0)</f>
        <v/>
      </c>
      <c r="AU1660">
        <f>IF(AND('Hidden Analysiss'!E1656=1, ABS('Raw Data'!E1655-'Raw Data'!D1655)&lt;2), 'Raw Data'!AX1655, 0)</f>
        <v/>
      </c>
      <c r="AV1660">
        <f>IF(AND('Hidden Analysiss'!E1656=1, ABS('Raw Data'!E1655-'Raw Data'!D1655)&lt;3), 'Raw Data'!BA1655, 0)</f>
        <v/>
      </c>
      <c r="AW1660">
        <f>IF(AND('Hidden Analysiss'!E1656=1, ABS('Raw Data'!E1655-'Raw Data'!D1655)&lt;3), 'Raw Data'!BD1655, 0)</f>
        <v/>
      </c>
    </row>
    <row r="1661">
      <c r="A1661" s="1">
        <f>'Raw Data'!A1656</f>
        <v/>
      </c>
      <c r="B1661">
        <f>IF('Raw Data'!E1656&gt;'Raw Data'!D1656, 'Raw Data'!J1656, 0)</f>
        <v/>
      </c>
      <c r="C1661">
        <f>IF('Raw Data'!D1656&gt;'Raw Data'!E1656, 'Raw Data'!I1656, 0)</f>
        <v/>
      </c>
      <c r="D1661">
        <f>SUM(G1661:H1661)</f>
        <v/>
      </c>
      <c r="E1661">
        <f>IF(AND('Raw Data'!J1656&lt;'Raw Data'!I1656,'Raw Data'!E1656&gt;'Raw Data'!D1656,'Raw Data'!E1656-'Raw Data'!D1656&gt;3),'Raw Data'!N1656,IF(AND('Raw Data'!I1656&lt;'Raw Data'!J1656,'Raw Data'!D1656&gt;'Raw Data'!E1656,'Raw Data'!D1656-'Raw Data'!E1656&gt;3),'Raw Data'!M1656,0))</f>
        <v/>
      </c>
      <c r="F1661">
        <f>IF(AND('Raw Data'!J1656&lt;'Raw Data'!I1656,'Raw Data'!E1656&gt;'Raw Data'!D1656,'Raw Data'!E1656-'Raw Data'!D1656&lt;4),'Raw Data'!L1656,IF(AND('Raw Data'!I1656&lt;'Raw Data'!J1656,'Raw Data'!D1656&gt;'Raw Data'!E1656,'Raw Data'!D1656-'Raw Data'!E1656&lt;4),'Raw Data'!K1656,0))</f>
        <v/>
      </c>
      <c r="G1661">
        <f>IF(AND('Raw Data'!J1656&lt;'Raw Data'!I1656, 'Raw Data'!E1656&gt;'Raw Data'!D1656), 'Raw Data'!J1656, 0)</f>
        <v/>
      </c>
      <c r="H1661">
        <f>IF(AND('Raw Data'!J1656&gt;'Raw Data'!I1656, 'Raw Data'!E1656&lt;'Raw Data'!D1656), 'Raw Data'!I1656, 0)</f>
        <v/>
      </c>
      <c r="I1661">
        <f>SUM(J1661:K1661)</f>
        <v/>
      </c>
      <c r="J1661">
        <f>IF(AND('Raw Data'!J1656&gt;'Raw Data'!I1656, 'Raw Data'!E1656&gt;'Raw Data'!D1656), 'Raw Data'!J1656, 0)</f>
        <v/>
      </c>
      <c r="K1661">
        <f>IF(AND('Raw Data'!I1656&gt;'Raw Data'!J1656, 'Raw Data'!D1656&gt;'Raw Data'!E1656), 'Raw Data'!I1656, 0)</f>
        <v/>
      </c>
      <c r="L1661">
        <f>IF('Raw Data'!E1656-'Raw Data'!D1656&gt;3, 'Raw Data'!N1656, 0)</f>
        <v/>
      </c>
      <c r="M1661">
        <f>IF('Raw Data'!D1656-'Raw Data'!E1656&gt;3, 'Raw Data'!M1656, 0)</f>
        <v/>
      </c>
      <c r="N1661">
        <f>IF(ISBLANK('Raw Data'!D1656),0,IF(AND('Raw Data'!E1656&gt;'Raw Data'!D1656,'Raw Data'!E1656-'Raw Data'!D1656&gt;0,'Raw Data'!E1656-'Raw Data'!D1656&lt;4),'Raw Data'!L1656, 0))</f>
        <v/>
      </c>
      <c r="O1661">
        <f>IF(ISBLANK('Raw Data'!D1656),0,IF(AND('Raw Data'!E1656&gt;'Raw Data'!D1656,'Raw Data'!E1656-'Raw Data'!D1656&gt;0,'Raw Data'!D1656-'Raw Data'!E1656&lt;4),'Raw Data'!K1656, 0))</f>
        <v/>
      </c>
      <c r="P1661">
        <f>IF('Raw Data'!E1656-'Raw Data'!D1656&gt;3, 'Raw Data'!N1656, IF('Raw Data'!D1656-'Raw Data'!E1656&gt;3, 'Raw Data'!M1656, 0))</f>
        <v/>
      </c>
      <c r="Q1661">
        <f>IF(ISBLANK('Raw Data'!E1656),0,IF(AND('Raw Data'!E1656-'Raw Data'!D1656&lt;4,'Raw Data'!E1656-'Raw Data'!D1656&gt;0),'Raw Data'!L1656,IF(AND('Raw Data'!D1656&gt;'Raw Data'!E1656,'Raw Data'!D1656-'Raw Data'!E1656&gt;0),'Raw Data'!K1656,0)))</f>
        <v/>
      </c>
      <c r="R1661">
        <f>IF(ISBLANK('Raw Data'!K1656),0,IFERROR(IF(MATCH(SMALL('Raw Data'!K1656:N1656,1),L1661:O1661,0),SMALL('Raw Data'!K1656:N1656,1)),0))</f>
        <v/>
      </c>
      <c r="S1661">
        <f>IF(ISBLANK('Raw Data'!K1656),0,IFERROR(IF(MATCH(SMALL('Raw Data'!K1656:N1656,2),L1661:O1661,0),SMALL('Raw Data'!K1656:N1656,2)),0))</f>
        <v/>
      </c>
      <c r="T1661">
        <f>IF(ISBLANK('Raw Data'!K1656),0,IFERROR(IF(MATCH(SMALL('Raw Data'!K1656:N1656,3),L1661:O1661,0),SMALL('Raw Data'!K1656:N1656,3)),0))</f>
        <v/>
      </c>
      <c r="U1661">
        <f>IF(ISBLANK('Raw Data'!K1656),0,IFERROR(IF(MATCH(SMALL('Raw Data'!K1656:N1656,4),L1661:O1661,0),SMALL('Raw Data'!K1656:N1656,4)),0))</f>
        <v/>
      </c>
      <c r="V1661">
        <f>IF(AND('Raw Data'!D1656&lt;3, 'Raw Data'!E1656&lt;3, 'Raw Data'!A1656&gt;0), 'Raw Data'!AF1656, 0)</f>
        <v/>
      </c>
      <c r="W1661">
        <f>IF(AND('Raw Data'!D1656&lt;4, 'Raw Data'!E1656&lt;4, 'Raw Data'!A1656&gt;0), 'Raw Data'!AI1656, 0)</f>
        <v/>
      </c>
      <c r="X1661">
        <f>IF(AND('Raw Data'!D1656&lt;5, 'Raw Data'!E1656&lt;5, 'Raw Data'!A1656&gt;0), 'Raw Data'!AL1656, 0)</f>
        <v/>
      </c>
      <c r="Y1661">
        <f>IF(AND('Raw Data'!D1656&lt;6, 'Raw Data'!E1656&lt;6, 'Raw Data'!A1656&gt;0), 'Raw Data'!AO1656, 0)</f>
        <v/>
      </c>
      <c r="Z1661">
        <f>IF(ISBLANK('Raw Data'!D1656), 0, IF('Raw Data'!D1656-'Raw Data'!E1656&gt;1, 'Raw Data'!AW1656, 0))</f>
        <v/>
      </c>
      <c r="AA1661">
        <f>IF(ISBLANK('Raw Data'!A1656), 0, IF(ABS('Raw Data'!D1656-'Raw Data'!E1656)&lt;2, 'Raw Data'!AX1656, 0))</f>
        <v/>
      </c>
      <c r="AB1661">
        <f>IF(ISBLANK('Raw Data'!D1656), 0, IF('Raw Data'!E1656-'Raw Data'!D1656&gt;1, 'Raw Data'!AY1656, 0))</f>
        <v/>
      </c>
      <c r="AC1661">
        <f>IF(ISBLANK('Raw Data'!D1656), 0, IF('Raw Data'!D1656-'Raw Data'!E1656&gt;2, 'Raw Data'!AZ1656, 0))</f>
        <v/>
      </c>
      <c r="AD1661">
        <f>IF(ISBLANK('Raw Data'!A1656), 0, IF(ABS('Raw Data'!D1656-'Raw Data'!E1656)&lt;3, 'Raw Data'!BA1656, 0))</f>
        <v/>
      </c>
      <c r="AE1661">
        <f>IF(ISBLANK('Raw Data'!D1656), 0, IF('Raw Data'!E1656-'Raw Data'!D1656&gt;2, 'Raw Data'!BB1656, 0))</f>
        <v/>
      </c>
      <c r="AF1661">
        <f>IF(ISBLANK('Raw Data'!D1656), 0, IF('Raw Data'!D1656-'Raw Data'!E1656&gt;3, 'Raw Data'!BC1656, 0))</f>
        <v/>
      </c>
      <c r="AG1661">
        <f>IF(ISBLANK('Raw Data'!A1656), 0, IF(ABS('Raw Data'!D1656-'Raw Data'!E1656)&lt;4, 'Raw Data'!BD1656, 0))</f>
        <v/>
      </c>
      <c r="AH1661">
        <f>IF(ISBLANK('Raw Data'!D1656), 0, IF('Raw Data'!E1656-'Raw Data'!D1656&gt;3, 'Raw Data'!BE1656, 0))</f>
        <v/>
      </c>
      <c r="AI1661">
        <f>IF(SUM('Raw Data'!D1656:E1656)&gt;'Raw Data'!F1656, 'Raw Data'!G1656, 0)</f>
        <v/>
      </c>
      <c r="AJ1661">
        <f>IF(ISBLANK('Raw Data'!D1656), 0, IF(SUM('Raw Data'!D1656:E1656)&lt;'Raw Data'!F1656, 'Raw Data'!H1656, 0))</f>
        <v/>
      </c>
      <c r="AK1661">
        <f>IF(ISBLANK('Raw Data'!A1656), 0, IF(AND('Raw Data'!D1656&lt;3, 'Raw Data'!E1656&lt;3, 'Raw Data'!F1656&lt;BB$2), 'Raw Data'!AF1656, 0))</f>
        <v/>
      </c>
      <c r="AL1661">
        <f>IF(ISBLANK('Raw Data'!A1656), 0, IF(AND('Raw Data'!D1656&lt;4, 'Raw Data'!E1656&lt;4, 'Raw Data'!F1656&lt;BB$2), 'Raw Data'!AI1656, 0))</f>
        <v/>
      </c>
      <c r="AM1661">
        <f>IF(ISBLANK('Raw Data'!A1656), 0, IF(AND('Raw Data'!D1656&lt;5, 'Raw Data'!E1656&lt;5, 'Raw Data'!F1656&lt;BB$2), 'Raw Data'!AL1656, 0))</f>
        <v/>
      </c>
      <c r="AN1661">
        <f>IF(ISBLANK('Raw Data'!A1656), 0, IF(AND('Raw Data'!D1656&lt;6, 'Raw Data'!E1656&lt;6, 'Raw Data'!F1656&lt;BB$2), 'Raw Data'!AO1656, 0))</f>
        <v/>
      </c>
      <c r="AO1661">
        <f>IF(ISBLANK('Raw Data'!A1656), 0, IF(AND('Raw Data'!I1656&lt;Analysis!$BC$2, 'Raw Data'!D1656-'Raw Data'!E1656&gt;1), 'Raw Data'!AW1656, IF(AND('Raw Data'!J1656&lt;Analysis!$BC$2, 'Raw Data'!E1656-'Raw Data'!D1656&gt;1), 'Raw Data'!AY1656, 0)))</f>
        <v/>
      </c>
      <c r="AP1661">
        <f>IF(ISBLANK('Raw Data'!A1656), 0, IF(AND('Raw Data'!I1656&lt;Analysis!$BC$2, 'Raw Data'!D1656-'Raw Data'!E1656&gt;2), 'Raw Data'!AZ1656, IF(AND('Raw Data'!J1656&lt;Analysis!$BC$2, 'Raw Data'!E1656-'Raw Data'!D1656&gt;2), 'Raw Data'!BB1656, 0)))</f>
        <v/>
      </c>
      <c r="AQ1661">
        <f>IF(ISBLANK('Raw Data'!A1656), 0, IF(AND('Raw Data'!I1656&lt;Analysis!$BC$2, 'Raw Data'!D1656-'Raw Data'!E1656&gt;3), 'Raw Data'!BC1656, IF(AND('Raw Data'!J1656&lt;Analysis!$BC$2, 'Raw Data'!E1656-'Raw Data'!D1656&gt;3), 'Raw Data'!BE1656, 0)))</f>
        <v/>
      </c>
      <c r="AR1661">
        <f>IF('Hidden Analysiss'!D1657=1,IF(ABS('Raw Data'!E1656-'Raw Data'!D1656)&lt;2,'Raw Data'!AX1656,0), 0)</f>
        <v/>
      </c>
      <c r="AS1661">
        <f>IF('Hidden Analysiss'!D1657=1,IF(ABS('Raw Data'!E1656-'Raw Data'!D1656)&lt;3,'Raw Data'!BA1656,0), 0)</f>
        <v/>
      </c>
      <c r="AT1661">
        <f>IF('Hidden Analysiss'!D1657=1,IF(ABS('Raw Data'!E1656-'Raw Data'!D1656)&lt;4,'Raw Data'!BD1656,0), 0)</f>
        <v/>
      </c>
      <c r="AU1661">
        <f>IF(AND('Hidden Analysiss'!E1657=1, ABS('Raw Data'!E1656-'Raw Data'!D1656)&lt;2), 'Raw Data'!AX1656, 0)</f>
        <v/>
      </c>
      <c r="AV1661">
        <f>IF(AND('Hidden Analysiss'!E1657=1, ABS('Raw Data'!E1656-'Raw Data'!D1656)&lt;3), 'Raw Data'!BA1656, 0)</f>
        <v/>
      </c>
      <c r="AW1661">
        <f>IF(AND('Hidden Analysiss'!E1657=1, ABS('Raw Data'!E1656-'Raw Data'!D1656)&lt;3), 'Raw Data'!BD1656, 0)</f>
        <v/>
      </c>
    </row>
    <row r="1662">
      <c r="A1662" s="1">
        <f>'Raw Data'!A1657</f>
        <v/>
      </c>
      <c r="B1662">
        <f>IF('Raw Data'!E1657&gt;'Raw Data'!D1657, 'Raw Data'!J1657, 0)</f>
        <v/>
      </c>
      <c r="C1662">
        <f>IF('Raw Data'!D1657&gt;'Raw Data'!E1657, 'Raw Data'!I1657, 0)</f>
        <v/>
      </c>
      <c r="D1662">
        <f>SUM(G1662:H1662)</f>
        <v/>
      </c>
      <c r="E1662">
        <f>IF(AND('Raw Data'!J1657&lt;'Raw Data'!I1657,'Raw Data'!E1657&gt;'Raw Data'!D1657,'Raw Data'!E1657-'Raw Data'!D1657&gt;3),'Raw Data'!N1657,IF(AND('Raw Data'!I1657&lt;'Raw Data'!J1657,'Raw Data'!D1657&gt;'Raw Data'!E1657,'Raw Data'!D1657-'Raw Data'!E1657&gt;3),'Raw Data'!M1657,0))</f>
        <v/>
      </c>
      <c r="F1662">
        <f>IF(AND('Raw Data'!J1657&lt;'Raw Data'!I1657,'Raw Data'!E1657&gt;'Raw Data'!D1657,'Raw Data'!E1657-'Raw Data'!D1657&lt;4),'Raw Data'!L1657,IF(AND('Raw Data'!I1657&lt;'Raw Data'!J1657,'Raw Data'!D1657&gt;'Raw Data'!E1657,'Raw Data'!D1657-'Raw Data'!E1657&lt;4),'Raw Data'!K1657,0))</f>
        <v/>
      </c>
      <c r="G1662">
        <f>IF(AND('Raw Data'!J1657&lt;'Raw Data'!I1657, 'Raw Data'!E1657&gt;'Raw Data'!D1657), 'Raw Data'!J1657, 0)</f>
        <v/>
      </c>
      <c r="H1662">
        <f>IF(AND('Raw Data'!J1657&gt;'Raw Data'!I1657, 'Raw Data'!E1657&lt;'Raw Data'!D1657), 'Raw Data'!I1657, 0)</f>
        <v/>
      </c>
      <c r="I1662">
        <f>SUM(J1662:K1662)</f>
        <v/>
      </c>
      <c r="J1662">
        <f>IF(AND('Raw Data'!J1657&gt;'Raw Data'!I1657, 'Raw Data'!E1657&gt;'Raw Data'!D1657), 'Raw Data'!J1657, 0)</f>
        <v/>
      </c>
      <c r="K1662">
        <f>IF(AND('Raw Data'!I1657&gt;'Raw Data'!J1657, 'Raw Data'!D1657&gt;'Raw Data'!E1657), 'Raw Data'!I1657, 0)</f>
        <v/>
      </c>
      <c r="L1662">
        <f>IF('Raw Data'!E1657-'Raw Data'!D1657&gt;3, 'Raw Data'!N1657, 0)</f>
        <v/>
      </c>
      <c r="M1662">
        <f>IF('Raw Data'!D1657-'Raw Data'!E1657&gt;3, 'Raw Data'!M1657, 0)</f>
        <v/>
      </c>
      <c r="N1662">
        <f>IF(ISBLANK('Raw Data'!D1657),0,IF(AND('Raw Data'!E1657&gt;'Raw Data'!D1657,'Raw Data'!E1657-'Raw Data'!D1657&gt;0,'Raw Data'!E1657-'Raw Data'!D1657&lt;4),'Raw Data'!L1657, 0))</f>
        <v/>
      </c>
      <c r="O1662">
        <f>IF(ISBLANK('Raw Data'!D1657),0,IF(AND('Raw Data'!E1657&gt;'Raw Data'!D1657,'Raw Data'!E1657-'Raw Data'!D1657&gt;0,'Raw Data'!D1657-'Raw Data'!E1657&lt;4),'Raw Data'!K1657, 0))</f>
        <v/>
      </c>
      <c r="P1662">
        <f>IF('Raw Data'!E1657-'Raw Data'!D1657&gt;3, 'Raw Data'!N1657, IF('Raw Data'!D1657-'Raw Data'!E1657&gt;3, 'Raw Data'!M1657, 0))</f>
        <v/>
      </c>
      <c r="Q1662">
        <f>IF(ISBLANK('Raw Data'!E1657),0,IF(AND('Raw Data'!E1657-'Raw Data'!D1657&lt;4,'Raw Data'!E1657-'Raw Data'!D1657&gt;0),'Raw Data'!L1657,IF(AND('Raw Data'!D1657&gt;'Raw Data'!E1657,'Raw Data'!D1657-'Raw Data'!E1657&gt;0),'Raw Data'!K1657,0)))</f>
        <v/>
      </c>
      <c r="R1662">
        <f>IF(ISBLANK('Raw Data'!K1657),0,IFERROR(IF(MATCH(SMALL('Raw Data'!K1657:N1657,1),L1662:O1662,0),SMALL('Raw Data'!K1657:N1657,1)),0))</f>
        <v/>
      </c>
      <c r="S1662">
        <f>IF(ISBLANK('Raw Data'!K1657),0,IFERROR(IF(MATCH(SMALL('Raw Data'!K1657:N1657,2),L1662:O1662,0),SMALL('Raw Data'!K1657:N1657,2)),0))</f>
        <v/>
      </c>
      <c r="T1662">
        <f>IF(ISBLANK('Raw Data'!K1657),0,IFERROR(IF(MATCH(SMALL('Raw Data'!K1657:N1657,3),L1662:O1662,0),SMALL('Raw Data'!K1657:N1657,3)),0))</f>
        <v/>
      </c>
      <c r="U1662">
        <f>IF(ISBLANK('Raw Data'!K1657),0,IFERROR(IF(MATCH(SMALL('Raw Data'!K1657:N1657,4),L1662:O1662,0),SMALL('Raw Data'!K1657:N1657,4)),0))</f>
        <v/>
      </c>
      <c r="V1662">
        <f>IF(AND('Raw Data'!D1657&lt;3, 'Raw Data'!E1657&lt;3, 'Raw Data'!A1657&gt;0), 'Raw Data'!AF1657, 0)</f>
        <v/>
      </c>
      <c r="W1662">
        <f>IF(AND('Raw Data'!D1657&lt;4, 'Raw Data'!E1657&lt;4, 'Raw Data'!A1657&gt;0), 'Raw Data'!AI1657, 0)</f>
        <v/>
      </c>
      <c r="X1662">
        <f>IF(AND('Raw Data'!D1657&lt;5, 'Raw Data'!E1657&lt;5, 'Raw Data'!A1657&gt;0), 'Raw Data'!AL1657, 0)</f>
        <v/>
      </c>
      <c r="Y1662">
        <f>IF(AND('Raw Data'!D1657&lt;6, 'Raw Data'!E1657&lt;6, 'Raw Data'!A1657&gt;0), 'Raw Data'!AO1657, 0)</f>
        <v/>
      </c>
      <c r="Z1662">
        <f>IF(ISBLANK('Raw Data'!D1657), 0, IF('Raw Data'!D1657-'Raw Data'!E1657&gt;1, 'Raw Data'!AW1657, 0))</f>
        <v/>
      </c>
      <c r="AA1662">
        <f>IF(ISBLANK('Raw Data'!A1657), 0, IF(ABS('Raw Data'!D1657-'Raw Data'!E1657)&lt;2, 'Raw Data'!AX1657, 0))</f>
        <v/>
      </c>
      <c r="AB1662">
        <f>IF(ISBLANK('Raw Data'!D1657), 0, IF('Raw Data'!E1657-'Raw Data'!D1657&gt;1, 'Raw Data'!AY1657, 0))</f>
        <v/>
      </c>
      <c r="AC1662">
        <f>IF(ISBLANK('Raw Data'!D1657), 0, IF('Raw Data'!D1657-'Raw Data'!E1657&gt;2, 'Raw Data'!AZ1657, 0))</f>
        <v/>
      </c>
      <c r="AD1662">
        <f>IF(ISBLANK('Raw Data'!A1657), 0, IF(ABS('Raw Data'!D1657-'Raw Data'!E1657)&lt;3, 'Raw Data'!BA1657, 0))</f>
        <v/>
      </c>
      <c r="AE1662">
        <f>IF(ISBLANK('Raw Data'!D1657), 0, IF('Raw Data'!E1657-'Raw Data'!D1657&gt;2, 'Raw Data'!BB1657, 0))</f>
        <v/>
      </c>
      <c r="AF1662">
        <f>IF(ISBLANK('Raw Data'!D1657), 0, IF('Raw Data'!D1657-'Raw Data'!E1657&gt;3, 'Raw Data'!BC1657, 0))</f>
        <v/>
      </c>
      <c r="AG1662">
        <f>IF(ISBLANK('Raw Data'!A1657), 0, IF(ABS('Raw Data'!D1657-'Raw Data'!E1657)&lt;4, 'Raw Data'!BD1657, 0))</f>
        <v/>
      </c>
      <c r="AH1662">
        <f>IF(ISBLANK('Raw Data'!D1657), 0, IF('Raw Data'!E1657-'Raw Data'!D1657&gt;3, 'Raw Data'!BE1657, 0))</f>
        <v/>
      </c>
      <c r="AI1662">
        <f>IF(SUM('Raw Data'!D1657:E1657)&gt;'Raw Data'!F1657, 'Raw Data'!G1657, 0)</f>
        <v/>
      </c>
      <c r="AJ1662">
        <f>IF(ISBLANK('Raw Data'!D1657), 0, IF(SUM('Raw Data'!D1657:E1657)&lt;'Raw Data'!F1657, 'Raw Data'!H1657, 0))</f>
        <v/>
      </c>
      <c r="AK1662">
        <f>IF(ISBLANK('Raw Data'!A1657), 0, IF(AND('Raw Data'!D1657&lt;3, 'Raw Data'!E1657&lt;3, 'Raw Data'!F1657&lt;BB$2), 'Raw Data'!AF1657, 0))</f>
        <v/>
      </c>
      <c r="AL1662">
        <f>IF(ISBLANK('Raw Data'!A1657), 0, IF(AND('Raw Data'!D1657&lt;4, 'Raw Data'!E1657&lt;4, 'Raw Data'!F1657&lt;BB$2), 'Raw Data'!AI1657, 0))</f>
        <v/>
      </c>
      <c r="AM1662">
        <f>IF(ISBLANK('Raw Data'!A1657), 0, IF(AND('Raw Data'!D1657&lt;5, 'Raw Data'!E1657&lt;5, 'Raw Data'!F1657&lt;BB$2), 'Raw Data'!AL1657, 0))</f>
        <v/>
      </c>
      <c r="AN1662">
        <f>IF(ISBLANK('Raw Data'!A1657), 0, IF(AND('Raw Data'!D1657&lt;6, 'Raw Data'!E1657&lt;6, 'Raw Data'!F1657&lt;BB$2), 'Raw Data'!AO1657, 0))</f>
        <v/>
      </c>
      <c r="AO1662">
        <f>IF(ISBLANK('Raw Data'!A1657), 0, IF(AND('Raw Data'!I1657&lt;Analysis!$BC$2, 'Raw Data'!D1657-'Raw Data'!E1657&gt;1), 'Raw Data'!AW1657, IF(AND('Raw Data'!J1657&lt;Analysis!$BC$2, 'Raw Data'!E1657-'Raw Data'!D1657&gt;1), 'Raw Data'!AY1657, 0)))</f>
        <v/>
      </c>
      <c r="AP1662">
        <f>IF(ISBLANK('Raw Data'!A1657), 0, IF(AND('Raw Data'!I1657&lt;Analysis!$BC$2, 'Raw Data'!D1657-'Raw Data'!E1657&gt;2), 'Raw Data'!AZ1657, IF(AND('Raw Data'!J1657&lt;Analysis!$BC$2, 'Raw Data'!E1657-'Raw Data'!D1657&gt;2), 'Raw Data'!BB1657, 0)))</f>
        <v/>
      </c>
      <c r="AQ1662">
        <f>IF(ISBLANK('Raw Data'!A1657), 0, IF(AND('Raw Data'!I1657&lt;Analysis!$BC$2, 'Raw Data'!D1657-'Raw Data'!E1657&gt;3), 'Raw Data'!BC1657, IF(AND('Raw Data'!J1657&lt;Analysis!$BC$2, 'Raw Data'!E1657-'Raw Data'!D1657&gt;3), 'Raw Data'!BE1657, 0)))</f>
        <v/>
      </c>
      <c r="AR1662">
        <f>IF('Hidden Analysiss'!D1658=1,IF(ABS('Raw Data'!E1657-'Raw Data'!D1657)&lt;2,'Raw Data'!AX1657,0), 0)</f>
        <v/>
      </c>
      <c r="AS1662">
        <f>IF('Hidden Analysiss'!D1658=1,IF(ABS('Raw Data'!E1657-'Raw Data'!D1657)&lt;3,'Raw Data'!BA1657,0), 0)</f>
        <v/>
      </c>
      <c r="AT1662">
        <f>IF('Hidden Analysiss'!D1658=1,IF(ABS('Raw Data'!E1657-'Raw Data'!D1657)&lt;4,'Raw Data'!BD1657,0), 0)</f>
        <v/>
      </c>
      <c r="AU1662">
        <f>IF(AND('Hidden Analysiss'!E1658=1, ABS('Raw Data'!E1657-'Raw Data'!D1657)&lt;2), 'Raw Data'!AX1657, 0)</f>
        <v/>
      </c>
      <c r="AV1662">
        <f>IF(AND('Hidden Analysiss'!E1658=1, ABS('Raw Data'!E1657-'Raw Data'!D1657)&lt;3), 'Raw Data'!BA1657, 0)</f>
        <v/>
      </c>
      <c r="AW1662">
        <f>IF(AND('Hidden Analysiss'!E1658=1, ABS('Raw Data'!E1657-'Raw Data'!D1657)&lt;3), 'Raw Data'!BD1657, 0)</f>
        <v/>
      </c>
    </row>
    <row r="1663">
      <c r="A1663" s="1">
        <f>'Raw Data'!A1658</f>
        <v/>
      </c>
      <c r="B1663">
        <f>IF('Raw Data'!E1658&gt;'Raw Data'!D1658, 'Raw Data'!J1658, 0)</f>
        <v/>
      </c>
      <c r="C1663">
        <f>IF('Raw Data'!D1658&gt;'Raw Data'!E1658, 'Raw Data'!I1658, 0)</f>
        <v/>
      </c>
      <c r="D1663">
        <f>SUM(G1663:H1663)</f>
        <v/>
      </c>
      <c r="E1663">
        <f>IF(AND('Raw Data'!J1658&lt;'Raw Data'!I1658,'Raw Data'!E1658&gt;'Raw Data'!D1658,'Raw Data'!E1658-'Raw Data'!D1658&gt;3),'Raw Data'!N1658,IF(AND('Raw Data'!I1658&lt;'Raw Data'!J1658,'Raw Data'!D1658&gt;'Raw Data'!E1658,'Raw Data'!D1658-'Raw Data'!E1658&gt;3),'Raw Data'!M1658,0))</f>
        <v/>
      </c>
      <c r="F1663">
        <f>IF(AND('Raw Data'!J1658&lt;'Raw Data'!I1658,'Raw Data'!E1658&gt;'Raw Data'!D1658,'Raw Data'!E1658-'Raw Data'!D1658&lt;4),'Raw Data'!L1658,IF(AND('Raw Data'!I1658&lt;'Raw Data'!J1658,'Raw Data'!D1658&gt;'Raw Data'!E1658,'Raw Data'!D1658-'Raw Data'!E1658&lt;4),'Raw Data'!K1658,0))</f>
        <v/>
      </c>
      <c r="G1663">
        <f>IF(AND('Raw Data'!J1658&lt;'Raw Data'!I1658, 'Raw Data'!E1658&gt;'Raw Data'!D1658), 'Raw Data'!J1658, 0)</f>
        <v/>
      </c>
      <c r="H1663">
        <f>IF(AND('Raw Data'!J1658&gt;'Raw Data'!I1658, 'Raw Data'!E1658&lt;'Raw Data'!D1658), 'Raw Data'!I1658, 0)</f>
        <v/>
      </c>
      <c r="I1663">
        <f>SUM(J1663:K1663)</f>
        <v/>
      </c>
      <c r="J1663">
        <f>IF(AND('Raw Data'!J1658&gt;'Raw Data'!I1658, 'Raw Data'!E1658&gt;'Raw Data'!D1658), 'Raw Data'!J1658, 0)</f>
        <v/>
      </c>
      <c r="K1663">
        <f>IF(AND('Raw Data'!I1658&gt;'Raw Data'!J1658, 'Raw Data'!D1658&gt;'Raw Data'!E1658), 'Raw Data'!I1658, 0)</f>
        <v/>
      </c>
      <c r="L1663">
        <f>IF('Raw Data'!E1658-'Raw Data'!D1658&gt;3, 'Raw Data'!N1658, 0)</f>
        <v/>
      </c>
      <c r="M1663">
        <f>IF('Raw Data'!D1658-'Raw Data'!E1658&gt;3, 'Raw Data'!M1658, 0)</f>
        <v/>
      </c>
      <c r="N1663">
        <f>IF(ISBLANK('Raw Data'!D1658),0,IF(AND('Raw Data'!E1658&gt;'Raw Data'!D1658,'Raw Data'!E1658-'Raw Data'!D1658&gt;0,'Raw Data'!E1658-'Raw Data'!D1658&lt;4),'Raw Data'!L1658, 0))</f>
        <v/>
      </c>
      <c r="O1663">
        <f>IF(ISBLANK('Raw Data'!D1658),0,IF(AND('Raw Data'!E1658&gt;'Raw Data'!D1658,'Raw Data'!E1658-'Raw Data'!D1658&gt;0,'Raw Data'!D1658-'Raw Data'!E1658&lt;4),'Raw Data'!K1658, 0))</f>
        <v/>
      </c>
      <c r="P1663">
        <f>IF('Raw Data'!E1658-'Raw Data'!D1658&gt;3, 'Raw Data'!N1658, IF('Raw Data'!D1658-'Raw Data'!E1658&gt;3, 'Raw Data'!M1658, 0))</f>
        <v/>
      </c>
      <c r="Q1663">
        <f>IF(ISBLANK('Raw Data'!E1658),0,IF(AND('Raw Data'!E1658-'Raw Data'!D1658&lt;4,'Raw Data'!E1658-'Raw Data'!D1658&gt;0),'Raw Data'!L1658,IF(AND('Raw Data'!D1658&gt;'Raw Data'!E1658,'Raw Data'!D1658-'Raw Data'!E1658&gt;0),'Raw Data'!K1658,0)))</f>
        <v/>
      </c>
      <c r="R1663">
        <f>IF(ISBLANK('Raw Data'!K1658),0,IFERROR(IF(MATCH(SMALL('Raw Data'!K1658:N1658,1),L1663:O1663,0),SMALL('Raw Data'!K1658:N1658,1)),0))</f>
        <v/>
      </c>
      <c r="S1663">
        <f>IF(ISBLANK('Raw Data'!K1658),0,IFERROR(IF(MATCH(SMALL('Raw Data'!K1658:N1658,2),L1663:O1663,0),SMALL('Raw Data'!K1658:N1658,2)),0))</f>
        <v/>
      </c>
      <c r="T1663">
        <f>IF(ISBLANK('Raw Data'!K1658),0,IFERROR(IF(MATCH(SMALL('Raw Data'!K1658:N1658,3),L1663:O1663,0),SMALL('Raw Data'!K1658:N1658,3)),0))</f>
        <v/>
      </c>
      <c r="U1663">
        <f>IF(ISBLANK('Raw Data'!K1658),0,IFERROR(IF(MATCH(SMALL('Raw Data'!K1658:N1658,4),L1663:O1663,0),SMALL('Raw Data'!K1658:N1658,4)),0))</f>
        <v/>
      </c>
      <c r="V1663">
        <f>IF(AND('Raw Data'!D1658&lt;3, 'Raw Data'!E1658&lt;3, 'Raw Data'!A1658&gt;0), 'Raw Data'!AF1658, 0)</f>
        <v/>
      </c>
      <c r="W1663">
        <f>IF(AND('Raw Data'!D1658&lt;4, 'Raw Data'!E1658&lt;4, 'Raw Data'!A1658&gt;0), 'Raw Data'!AI1658, 0)</f>
        <v/>
      </c>
      <c r="X1663">
        <f>IF(AND('Raw Data'!D1658&lt;5, 'Raw Data'!E1658&lt;5, 'Raw Data'!A1658&gt;0), 'Raw Data'!AL1658, 0)</f>
        <v/>
      </c>
      <c r="Y1663">
        <f>IF(AND('Raw Data'!D1658&lt;6, 'Raw Data'!E1658&lt;6, 'Raw Data'!A1658&gt;0), 'Raw Data'!AO1658, 0)</f>
        <v/>
      </c>
      <c r="Z1663">
        <f>IF(ISBLANK('Raw Data'!D1658), 0, IF('Raw Data'!D1658-'Raw Data'!E1658&gt;1, 'Raw Data'!AW1658, 0))</f>
        <v/>
      </c>
      <c r="AA1663">
        <f>IF(ISBLANK('Raw Data'!A1658), 0, IF(ABS('Raw Data'!D1658-'Raw Data'!E1658)&lt;2, 'Raw Data'!AX1658, 0))</f>
        <v/>
      </c>
      <c r="AB1663">
        <f>IF(ISBLANK('Raw Data'!D1658), 0, IF('Raw Data'!E1658-'Raw Data'!D1658&gt;1, 'Raw Data'!AY1658, 0))</f>
        <v/>
      </c>
      <c r="AC1663">
        <f>IF(ISBLANK('Raw Data'!D1658), 0, IF('Raw Data'!D1658-'Raw Data'!E1658&gt;2, 'Raw Data'!AZ1658, 0))</f>
        <v/>
      </c>
      <c r="AD1663">
        <f>IF(ISBLANK('Raw Data'!A1658), 0, IF(ABS('Raw Data'!D1658-'Raw Data'!E1658)&lt;3, 'Raw Data'!BA1658, 0))</f>
        <v/>
      </c>
      <c r="AE1663">
        <f>IF(ISBLANK('Raw Data'!D1658), 0, IF('Raw Data'!E1658-'Raw Data'!D1658&gt;2, 'Raw Data'!BB1658, 0))</f>
        <v/>
      </c>
      <c r="AF1663">
        <f>IF(ISBLANK('Raw Data'!D1658), 0, IF('Raw Data'!D1658-'Raw Data'!E1658&gt;3, 'Raw Data'!BC1658, 0))</f>
        <v/>
      </c>
      <c r="AG1663">
        <f>IF(ISBLANK('Raw Data'!A1658), 0, IF(ABS('Raw Data'!D1658-'Raw Data'!E1658)&lt;4, 'Raw Data'!BD1658, 0))</f>
        <v/>
      </c>
      <c r="AH1663">
        <f>IF(ISBLANK('Raw Data'!D1658), 0, IF('Raw Data'!E1658-'Raw Data'!D1658&gt;3, 'Raw Data'!BE1658, 0))</f>
        <v/>
      </c>
      <c r="AI1663">
        <f>IF(SUM('Raw Data'!D1658:E1658)&gt;'Raw Data'!F1658, 'Raw Data'!G1658, 0)</f>
        <v/>
      </c>
      <c r="AJ1663">
        <f>IF(ISBLANK('Raw Data'!D1658), 0, IF(SUM('Raw Data'!D1658:E1658)&lt;'Raw Data'!F1658, 'Raw Data'!H1658, 0))</f>
        <v/>
      </c>
      <c r="AK1663">
        <f>IF(ISBLANK('Raw Data'!A1658), 0, IF(AND('Raw Data'!D1658&lt;3, 'Raw Data'!E1658&lt;3, 'Raw Data'!F1658&lt;BB$2), 'Raw Data'!AF1658, 0))</f>
        <v/>
      </c>
      <c r="AL1663">
        <f>IF(ISBLANK('Raw Data'!A1658), 0, IF(AND('Raw Data'!D1658&lt;4, 'Raw Data'!E1658&lt;4, 'Raw Data'!F1658&lt;BB$2), 'Raw Data'!AI1658, 0))</f>
        <v/>
      </c>
      <c r="AM1663">
        <f>IF(ISBLANK('Raw Data'!A1658), 0, IF(AND('Raw Data'!D1658&lt;5, 'Raw Data'!E1658&lt;5, 'Raw Data'!F1658&lt;BB$2), 'Raw Data'!AL1658, 0))</f>
        <v/>
      </c>
      <c r="AN1663">
        <f>IF(ISBLANK('Raw Data'!A1658), 0, IF(AND('Raw Data'!D1658&lt;6, 'Raw Data'!E1658&lt;6, 'Raw Data'!F1658&lt;BB$2), 'Raw Data'!AO1658, 0))</f>
        <v/>
      </c>
      <c r="AO1663">
        <f>IF(ISBLANK('Raw Data'!A1658), 0, IF(AND('Raw Data'!I1658&lt;Analysis!$BC$2, 'Raw Data'!D1658-'Raw Data'!E1658&gt;1), 'Raw Data'!AW1658, IF(AND('Raw Data'!J1658&lt;Analysis!$BC$2, 'Raw Data'!E1658-'Raw Data'!D1658&gt;1), 'Raw Data'!AY1658, 0)))</f>
        <v/>
      </c>
      <c r="AP1663">
        <f>IF(ISBLANK('Raw Data'!A1658), 0, IF(AND('Raw Data'!I1658&lt;Analysis!$BC$2, 'Raw Data'!D1658-'Raw Data'!E1658&gt;2), 'Raw Data'!AZ1658, IF(AND('Raw Data'!J1658&lt;Analysis!$BC$2, 'Raw Data'!E1658-'Raw Data'!D1658&gt;2), 'Raw Data'!BB1658, 0)))</f>
        <v/>
      </c>
      <c r="AQ1663">
        <f>IF(ISBLANK('Raw Data'!A1658), 0, IF(AND('Raw Data'!I1658&lt;Analysis!$BC$2, 'Raw Data'!D1658-'Raw Data'!E1658&gt;3), 'Raw Data'!BC1658, IF(AND('Raw Data'!J1658&lt;Analysis!$BC$2, 'Raw Data'!E1658-'Raw Data'!D1658&gt;3), 'Raw Data'!BE1658, 0)))</f>
        <v/>
      </c>
      <c r="AR1663">
        <f>IF('Hidden Analysiss'!D1659=1,IF(ABS('Raw Data'!E1658-'Raw Data'!D1658)&lt;2,'Raw Data'!AX1658,0), 0)</f>
        <v/>
      </c>
      <c r="AS1663">
        <f>IF('Hidden Analysiss'!D1659=1,IF(ABS('Raw Data'!E1658-'Raw Data'!D1658)&lt;3,'Raw Data'!BA1658,0), 0)</f>
        <v/>
      </c>
      <c r="AT1663">
        <f>IF('Hidden Analysiss'!D1659=1,IF(ABS('Raw Data'!E1658-'Raw Data'!D1658)&lt;4,'Raw Data'!BD1658,0), 0)</f>
        <v/>
      </c>
      <c r="AU1663">
        <f>IF(AND('Hidden Analysiss'!E1659=1, ABS('Raw Data'!E1658-'Raw Data'!D1658)&lt;2), 'Raw Data'!AX1658, 0)</f>
        <v/>
      </c>
      <c r="AV1663">
        <f>IF(AND('Hidden Analysiss'!E1659=1, ABS('Raw Data'!E1658-'Raw Data'!D1658)&lt;3), 'Raw Data'!BA1658, 0)</f>
        <v/>
      </c>
      <c r="AW1663">
        <f>IF(AND('Hidden Analysiss'!E1659=1, ABS('Raw Data'!E1658-'Raw Data'!D1658)&lt;3), 'Raw Data'!BD1658, 0)</f>
        <v/>
      </c>
    </row>
    <row r="1664">
      <c r="A1664" s="1">
        <f>'Raw Data'!A1659</f>
        <v/>
      </c>
      <c r="B1664">
        <f>IF('Raw Data'!E1659&gt;'Raw Data'!D1659, 'Raw Data'!J1659, 0)</f>
        <v/>
      </c>
      <c r="C1664">
        <f>IF('Raw Data'!D1659&gt;'Raw Data'!E1659, 'Raw Data'!I1659, 0)</f>
        <v/>
      </c>
      <c r="D1664">
        <f>SUM(G1664:H1664)</f>
        <v/>
      </c>
      <c r="E1664">
        <f>IF(AND('Raw Data'!J1659&lt;'Raw Data'!I1659,'Raw Data'!E1659&gt;'Raw Data'!D1659,'Raw Data'!E1659-'Raw Data'!D1659&gt;3),'Raw Data'!N1659,IF(AND('Raw Data'!I1659&lt;'Raw Data'!J1659,'Raw Data'!D1659&gt;'Raw Data'!E1659,'Raw Data'!D1659-'Raw Data'!E1659&gt;3),'Raw Data'!M1659,0))</f>
        <v/>
      </c>
      <c r="F1664">
        <f>IF(AND('Raw Data'!J1659&lt;'Raw Data'!I1659,'Raw Data'!E1659&gt;'Raw Data'!D1659,'Raw Data'!E1659-'Raw Data'!D1659&lt;4),'Raw Data'!L1659,IF(AND('Raw Data'!I1659&lt;'Raw Data'!J1659,'Raw Data'!D1659&gt;'Raw Data'!E1659,'Raw Data'!D1659-'Raw Data'!E1659&lt;4),'Raw Data'!K1659,0))</f>
        <v/>
      </c>
      <c r="G1664">
        <f>IF(AND('Raw Data'!J1659&lt;'Raw Data'!I1659, 'Raw Data'!E1659&gt;'Raw Data'!D1659), 'Raw Data'!J1659, 0)</f>
        <v/>
      </c>
      <c r="H1664">
        <f>IF(AND('Raw Data'!J1659&gt;'Raw Data'!I1659, 'Raw Data'!E1659&lt;'Raw Data'!D1659), 'Raw Data'!I1659, 0)</f>
        <v/>
      </c>
      <c r="I1664">
        <f>SUM(J1664:K1664)</f>
        <v/>
      </c>
      <c r="J1664">
        <f>IF(AND('Raw Data'!J1659&gt;'Raw Data'!I1659, 'Raw Data'!E1659&gt;'Raw Data'!D1659), 'Raw Data'!J1659, 0)</f>
        <v/>
      </c>
      <c r="K1664">
        <f>IF(AND('Raw Data'!I1659&gt;'Raw Data'!J1659, 'Raw Data'!D1659&gt;'Raw Data'!E1659), 'Raw Data'!I1659, 0)</f>
        <v/>
      </c>
      <c r="L1664">
        <f>IF('Raw Data'!E1659-'Raw Data'!D1659&gt;3, 'Raw Data'!N1659, 0)</f>
        <v/>
      </c>
      <c r="M1664">
        <f>IF('Raw Data'!D1659-'Raw Data'!E1659&gt;3, 'Raw Data'!M1659, 0)</f>
        <v/>
      </c>
      <c r="N1664">
        <f>IF(ISBLANK('Raw Data'!D1659),0,IF(AND('Raw Data'!E1659&gt;'Raw Data'!D1659,'Raw Data'!E1659-'Raw Data'!D1659&gt;0,'Raw Data'!E1659-'Raw Data'!D1659&lt;4),'Raw Data'!L1659, 0))</f>
        <v/>
      </c>
      <c r="O1664">
        <f>IF(ISBLANK('Raw Data'!D1659),0,IF(AND('Raw Data'!E1659&gt;'Raw Data'!D1659,'Raw Data'!E1659-'Raw Data'!D1659&gt;0,'Raw Data'!D1659-'Raw Data'!E1659&lt;4),'Raw Data'!K1659, 0))</f>
        <v/>
      </c>
      <c r="P1664">
        <f>IF('Raw Data'!E1659-'Raw Data'!D1659&gt;3, 'Raw Data'!N1659, IF('Raw Data'!D1659-'Raw Data'!E1659&gt;3, 'Raw Data'!M1659, 0))</f>
        <v/>
      </c>
      <c r="Q1664">
        <f>IF(ISBLANK('Raw Data'!E1659),0,IF(AND('Raw Data'!E1659-'Raw Data'!D1659&lt;4,'Raw Data'!E1659-'Raw Data'!D1659&gt;0),'Raw Data'!L1659,IF(AND('Raw Data'!D1659&gt;'Raw Data'!E1659,'Raw Data'!D1659-'Raw Data'!E1659&gt;0),'Raw Data'!K1659,0)))</f>
        <v/>
      </c>
      <c r="R1664">
        <f>IF(ISBLANK('Raw Data'!K1659),0,IFERROR(IF(MATCH(SMALL('Raw Data'!K1659:N1659,1),L1664:O1664,0),SMALL('Raw Data'!K1659:N1659,1)),0))</f>
        <v/>
      </c>
      <c r="S1664">
        <f>IF(ISBLANK('Raw Data'!K1659),0,IFERROR(IF(MATCH(SMALL('Raw Data'!K1659:N1659,2),L1664:O1664,0),SMALL('Raw Data'!K1659:N1659,2)),0))</f>
        <v/>
      </c>
      <c r="T1664">
        <f>IF(ISBLANK('Raw Data'!K1659),0,IFERROR(IF(MATCH(SMALL('Raw Data'!K1659:N1659,3),L1664:O1664,0),SMALL('Raw Data'!K1659:N1659,3)),0))</f>
        <v/>
      </c>
      <c r="U1664">
        <f>IF(ISBLANK('Raw Data'!K1659),0,IFERROR(IF(MATCH(SMALL('Raw Data'!K1659:N1659,4),L1664:O1664,0),SMALL('Raw Data'!K1659:N1659,4)),0))</f>
        <v/>
      </c>
      <c r="V1664">
        <f>IF(AND('Raw Data'!D1659&lt;3, 'Raw Data'!E1659&lt;3, 'Raw Data'!A1659&gt;0), 'Raw Data'!AF1659, 0)</f>
        <v/>
      </c>
      <c r="W1664">
        <f>IF(AND('Raw Data'!D1659&lt;4, 'Raw Data'!E1659&lt;4, 'Raw Data'!A1659&gt;0), 'Raw Data'!AI1659, 0)</f>
        <v/>
      </c>
      <c r="X1664">
        <f>IF(AND('Raw Data'!D1659&lt;5, 'Raw Data'!E1659&lt;5, 'Raw Data'!A1659&gt;0), 'Raw Data'!AL1659, 0)</f>
        <v/>
      </c>
      <c r="Y1664">
        <f>IF(AND('Raw Data'!D1659&lt;6, 'Raw Data'!E1659&lt;6, 'Raw Data'!A1659&gt;0), 'Raw Data'!AO1659, 0)</f>
        <v/>
      </c>
      <c r="Z1664">
        <f>IF(ISBLANK('Raw Data'!D1659), 0, IF('Raw Data'!D1659-'Raw Data'!E1659&gt;1, 'Raw Data'!AW1659, 0))</f>
        <v/>
      </c>
      <c r="AA1664">
        <f>IF(ISBLANK('Raw Data'!A1659), 0, IF(ABS('Raw Data'!D1659-'Raw Data'!E1659)&lt;2, 'Raw Data'!AX1659, 0))</f>
        <v/>
      </c>
      <c r="AB1664">
        <f>IF(ISBLANK('Raw Data'!D1659), 0, IF('Raw Data'!E1659-'Raw Data'!D1659&gt;1, 'Raw Data'!AY1659, 0))</f>
        <v/>
      </c>
      <c r="AC1664">
        <f>IF(ISBLANK('Raw Data'!D1659), 0, IF('Raw Data'!D1659-'Raw Data'!E1659&gt;2, 'Raw Data'!AZ1659, 0))</f>
        <v/>
      </c>
      <c r="AD1664">
        <f>IF(ISBLANK('Raw Data'!A1659), 0, IF(ABS('Raw Data'!D1659-'Raw Data'!E1659)&lt;3, 'Raw Data'!BA1659, 0))</f>
        <v/>
      </c>
      <c r="AE1664">
        <f>IF(ISBLANK('Raw Data'!D1659), 0, IF('Raw Data'!E1659-'Raw Data'!D1659&gt;2, 'Raw Data'!BB1659, 0))</f>
        <v/>
      </c>
      <c r="AF1664">
        <f>IF(ISBLANK('Raw Data'!D1659), 0, IF('Raw Data'!D1659-'Raw Data'!E1659&gt;3, 'Raw Data'!BC1659, 0))</f>
        <v/>
      </c>
      <c r="AG1664">
        <f>IF(ISBLANK('Raw Data'!A1659), 0, IF(ABS('Raw Data'!D1659-'Raw Data'!E1659)&lt;4, 'Raw Data'!BD1659, 0))</f>
        <v/>
      </c>
      <c r="AH1664">
        <f>IF(ISBLANK('Raw Data'!D1659), 0, IF('Raw Data'!E1659-'Raw Data'!D1659&gt;3, 'Raw Data'!BE1659, 0))</f>
        <v/>
      </c>
      <c r="AI1664">
        <f>IF(SUM('Raw Data'!D1659:E1659)&gt;'Raw Data'!F1659, 'Raw Data'!G1659, 0)</f>
        <v/>
      </c>
      <c r="AJ1664">
        <f>IF(ISBLANK('Raw Data'!D1659), 0, IF(SUM('Raw Data'!D1659:E1659)&lt;'Raw Data'!F1659, 'Raw Data'!H1659, 0))</f>
        <v/>
      </c>
      <c r="AK1664">
        <f>IF(ISBLANK('Raw Data'!A1659), 0, IF(AND('Raw Data'!D1659&lt;3, 'Raw Data'!E1659&lt;3, 'Raw Data'!F1659&lt;BB$2), 'Raw Data'!AF1659, 0))</f>
        <v/>
      </c>
      <c r="AL1664">
        <f>IF(ISBLANK('Raw Data'!A1659), 0, IF(AND('Raw Data'!D1659&lt;4, 'Raw Data'!E1659&lt;4, 'Raw Data'!F1659&lt;BB$2), 'Raw Data'!AI1659, 0))</f>
        <v/>
      </c>
      <c r="AM1664">
        <f>IF(ISBLANK('Raw Data'!A1659), 0, IF(AND('Raw Data'!D1659&lt;5, 'Raw Data'!E1659&lt;5, 'Raw Data'!F1659&lt;BB$2), 'Raw Data'!AL1659, 0))</f>
        <v/>
      </c>
      <c r="AN1664">
        <f>IF(ISBLANK('Raw Data'!A1659), 0, IF(AND('Raw Data'!D1659&lt;6, 'Raw Data'!E1659&lt;6, 'Raw Data'!F1659&lt;BB$2), 'Raw Data'!AO1659, 0))</f>
        <v/>
      </c>
      <c r="AO1664">
        <f>IF(ISBLANK('Raw Data'!A1659), 0, IF(AND('Raw Data'!I1659&lt;Analysis!$BC$2, 'Raw Data'!D1659-'Raw Data'!E1659&gt;1), 'Raw Data'!AW1659, IF(AND('Raw Data'!J1659&lt;Analysis!$BC$2, 'Raw Data'!E1659-'Raw Data'!D1659&gt;1), 'Raw Data'!AY1659, 0)))</f>
        <v/>
      </c>
      <c r="AP1664">
        <f>IF(ISBLANK('Raw Data'!A1659), 0, IF(AND('Raw Data'!I1659&lt;Analysis!$BC$2, 'Raw Data'!D1659-'Raw Data'!E1659&gt;2), 'Raw Data'!AZ1659, IF(AND('Raw Data'!J1659&lt;Analysis!$BC$2, 'Raw Data'!E1659-'Raw Data'!D1659&gt;2), 'Raw Data'!BB1659, 0)))</f>
        <v/>
      </c>
      <c r="AQ1664">
        <f>IF(ISBLANK('Raw Data'!A1659), 0, IF(AND('Raw Data'!I1659&lt;Analysis!$BC$2, 'Raw Data'!D1659-'Raw Data'!E1659&gt;3), 'Raw Data'!BC1659, IF(AND('Raw Data'!J1659&lt;Analysis!$BC$2, 'Raw Data'!E1659-'Raw Data'!D1659&gt;3), 'Raw Data'!BE1659, 0)))</f>
        <v/>
      </c>
      <c r="AR1664">
        <f>IF('Hidden Analysiss'!D1660=1,IF(ABS('Raw Data'!E1659-'Raw Data'!D1659)&lt;2,'Raw Data'!AX1659,0), 0)</f>
        <v/>
      </c>
      <c r="AS1664">
        <f>IF('Hidden Analysiss'!D1660=1,IF(ABS('Raw Data'!E1659-'Raw Data'!D1659)&lt;3,'Raw Data'!BA1659,0), 0)</f>
        <v/>
      </c>
      <c r="AT1664">
        <f>IF('Hidden Analysiss'!D1660=1,IF(ABS('Raw Data'!E1659-'Raw Data'!D1659)&lt;4,'Raw Data'!BD1659,0), 0)</f>
        <v/>
      </c>
      <c r="AU1664">
        <f>IF(AND('Hidden Analysiss'!E1660=1, ABS('Raw Data'!E1659-'Raw Data'!D1659)&lt;2), 'Raw Data'!AX1659, 0)</f>
        <v/>
      </c>
      <c r="AV1664">
        <f>IF(AND('Hidden Analysiss'!E1660=1, ABS('Raw Data'!E1659-'Raw Data'!D1659)&lt;3), 'Raw Data'!BA1659, 0)</f>
        <v/>
      </c>
      <c r="AW1664">
        <f>IF(AND('Hidden Analysiss'!E1660=1, ABS('Raw Data'!E1659-'Raw Data'!D1659)&lt;3), 'Raw Data'!BD1659, 0)</f>
        <v/>
      </c>
    </row>
    <row r="1665">
      <c r="A1665" s="1">
        <f>'Raw Data'!A1660</f>
        <v/>
      </c>
      <c r="B1665">
        <f>IF('Raw Data'!E1660&gt;'Raw Data'!D1660, 'Raw Data'!J1660, 0)</f>
        <v/>
      </c>
      <c r="C1665">
        <f>IF('Raw Data'!D1660&gt;'Raw Data'!E1660, 'Raw Data'!I1660, 0)</f>
        <v/>
      </c>
      <c r="D1665">
        <f>SUM(G1665:H1665)</f>
        <v/>
      </c>
      <c r="E1665">
        <f>IF(AND('Raw Data'!J1660&lt;'Raw Data'!I1660,'Raw Data'!E1660&gt;'Raw Data'!D1660,'Raw Data'!E1660-'Raw Data'!D1660&gt;3),'Raw Data'!N1660,IF(AND('Raw Data'!I1660&lt;'Raw Data'!J1660,'Raw Data'!D1660&gt;'Raw Data'!E1660,'Raw Data'!D1660-'Raw Data'!E1660&gt;3),'Raw Data'!M1660,0))</f>
        <v/>
      </c>
      <c r="F1665">
        <f>IF(AND('Raw Data'!J1660&lt;'Raw Data'!I1660,'Raw Data'!E1660&gt;'Raw Data'!D1660,'Raw Data'!E1660-'Raw Data'!D1660&lt;4),'Raw Data'!L1660,IF(AND('Raw Data'!I1660&lt;'Raw Data'!J1660,'Raw Data'!D1660&gt;'Raw Data'!E1660,'Raw Data'!D1660-'Raw Data'!E1660&lt;4),'Raw Data'!K1660,0))</f>
        <v/>
      </c>
      <c r="G1665">
        <f>IF(AND('Raw Data'!J1660&lt;'Raw Data'!I1660, 'Raw Data'!E1660&gt;'Raw Data'!D1660), 'Raw Data'!J1660, 0)</f>
        <v/>
      </c>
      <c r="H1665">
        <f>IF(AND('Raw Data'!J1660&gt;'Raw Data'!I1660, 'Raw Data'!E1660&lt;'Raw Data'!D1660), 'Raw Data'!I1660, 0)</f>
        <v/>
      </c>
      <c r="I1665">
        <f>SUM(J1665:K1665)</f>
        <v/>
      </c>
      <c r="J1665">
        <f>IF(AND('Raw Data'!J1660&gt;'Raw Data'!I1660, 'Raw Data'!E1660&gt;'Raw Data'!D1660), 'Raw Data'!J1660, 0)</f>
        <v/>
      </c>
      <c r="K1665">
        <f>IF(AND('Raw Data'!I1660&gt;'Raw Data'!J1660, 'Raw Data'!D1660&gt;'Raw Data'!E1660), 'Raw Data'!I1660, 0)</f>
        <v/>
      </c>
      <c r="L1665">
        <f>IF('Raw Data'!E1660-'Raw Data'!D1660&gt;3, 'Raw Data'!N1660, 0)</f>
        <v/>
      </c>
      <c r="M1665">
        <f>IF('Raw Data'!D1660-'Raw Data'!E1660&gt;3, 'Raw Data'!M1660, 0)</f>
        <v/>
      </c>
      <c r="N1665">
        <f>IF(ISBLANK('Raw Data'!D1660),0,IF(AND('Raw Data'!E1660&gt;'Raw Data'!D1660,'Raw Data'!E1660-'Raw Data'!D1660&gt;0,'Raw Data'!E1660-'Raw Data'!D1660&lt;4),'Raw Data'!L1660, 0))</f>
        <v/>
      </c>
      <c r="O1665">
        <f>IF(ISBLANK('Raw Data'!D1660),0,IF(AND('Raw Data'!E1660&gt;'Raw Data'!D1660,'Raw Data'!E1660-'Raw Data'!D1660&gt;0,'Raw Data'!D1660-'Raw Data'!E1660&lt;4),'Raw Data'!K1660, 0))</f>
        <v/>
      </c>
      <c r="P1665">
        <f>IF('Raw Data'!E1660-'Raw Data'!D1660&gt;3, 'Raw Data'!N1660, IF('Raw Data'!D1660-'Raw Data'!E1660&gt;3, 'Raw Data'!M1660, 0))</f>
        <v/>
      </c>
      <c r="Q1665">
        <f>IF(ISBLANK('Raw Data'!E1660),0,IF(AND('Raw Data'!E1660-'Raw Data'!D1660&lt;4,'Raw Data'!E1660-'Raw Data'!D1660&gt;0),'Raw Data'!L1660,IF(AND('Raw Data'!D1660&gt;'Raw Data'!E1660,'Raw Data'!D1660-'Raw Data'!E1660&gt;0),'Raw Data'!K1660,0)))</f>
        <v/>
      </c>
      <c r="R1665">
        <f>IF(ISBLANK('Raw Data'!K1660),0,IFERROR(IF(MATCH(SMALL('Raw Data'!K1660:N1660,1),L1665:O1665,0),SMALL('Raw Data'!K1660:N1660,1)),0))</f>
        <v/>
      </c>
      <c r="S1665">
        <f>IF(ISBLANK('Raw Data'!K1660),0,IFERROR(IF(MATCH(SMALL('Raw Data'!K1660:N1660,2),L1665:O1665,0),SMALL('Raw Data'!K1660:N1660,2)),0))</f>
        <v/>
      </c>
      <c r="T1665">
        <f>IF(ISBLANK('Raw Data'!K1660),0,IFERROR(IF(MATCH(SMALL('Raw Data'!K1660:N1660,3),L1665:O1665,0),SMALL('Raw Data'!K1660:N1660,3)),0))</f>
        <v/>
      </c>
      <c r="U1665">
        <f>IF(ISBLANK('Raw Data'!K1660),0,IFERROR(IF(MATCH(SMALL('Raw Data'!K1660:N1660,4),L1665:O1665,0),SMALL('Raw Data'!K1660:N1660,4)),0))</f>
        <v/>
      </c>
      <c r="V1665">
        <f>IF(AND('Raw Data'!D1660&lt;3, 'Raw Data'!E1660&lt;3, 'Raw Data'!A1660&gt;0), 'Raw Data'!AF1660, 0)</f>
        <v/>
      </c>
      <c r="W1665">
        <f>IF(AND('Raw Data'!D1660&lt;4, 'Raw Data'!E1660&lt;4, 'Raw Data'!A1660&gt;0), 'Raw Data'!AI1660, 0)</f>
        <v/>
      </c>
      <c r="X1665">
        <f>IF(AND('Raw Data'!D1660&lt;5, 'Raw Data'!E1660&lt;5, 'Raw Data'!A1660&gt;0), 'Raw Data'!AL1660, 0)</f>
        <v/>
      </c>
      <c r="Y1665">
        <f>IF(AND('Raw Data'!D1660&lt;6, 'Raw Data'!E1660&lt;6, 'Raw Data'!A1660&gt;0), 'Raw Data'!AO1660, 0)</f>
        <v/>
      </c>
      <c r="Z1665">
        <f>IF(ISBLANK('Raw Data'!D1660), 0, IF('Raw Data'!D1660-'Raw Data'!E1660&gt;1, 'Raw Data'!AW1660, 0))</f>
        <v/>
      </c>
      <c r="AA1665">
        <f>IF(ISBLANK('Raw Data'!A1660), 0, IF(ABS('Raw Data'!D1660-'Raw Data'!E1660)&lt;2, 'Raw Data'!AX1660, 0))</f>
        <v/>
      </c>
      <c r="AB1665">
        <f>IF(ISBLANK('Raw Data'!D1660), 0, IF('Raw Data'!E1660-'Raw Data'!D1660&gt;1, 'Raw Data'!AY1660, 0))</f>
        <v/>
      </c>
      <c r="AC1665">
        <f>IF(ISBLANK('Raw Data'!D1660), 0, IF('Raw Data'!D1660-'Raw Data'!E1660&gt;2, 'Raw Data'!AZ1660, 0))</f>
        <v/>
      </c>
      <c r="AD1665">
        <f>IF(ISBLANK('Raw Data'!A1660), 0, IF(ABS('Raw Data'!D1660-'Raw Data'!E1660)&lt;3, 'Raw Data'!BA1660, 0))</f>
        <v/>
      </c>
      <c r="AE1665">
        <f>IF(ISBLANK('Raw Data'!D1660), 0, IF('Raw Data'!E1660-'Raw Data'!D1660&gt;2, 'Raw Data'!BB1660, 0))</f>
        <v/>
      </c>
      <c r="AF1665">
        <f>IF(ISBLANK('Raw Data'!D1660), 0, IF('Raw Data'!D1660-'Raw Data'!E1660&gt;3, 'Raw Data'!BC1660, 0))</f>
        <v/>
      </c>
      <c r="AG1665">
        <f>IF(ISBLANK('Raw Data'!A1660), 0, IF(ABS('Raw Data'!D1660-'Raw Data'!E1660)&lt;4, 'Raw Data'!BD1660, 0))</f>
        <v/>
      </c>
      <c r="AH1665">
        <f>IF(ISBLANK('Raw Data'!D1660), 0, IF('Raw Data'!E1660-'Raw Data'!D1660&gt;3, 'Raw Data'!BE1660, 0))</f>
        <v/>
      </c>
      <c r="AI1665">
        <f>IF(SUM('Raw Data'!D1660:E1660)&gt;'Raw Data'!F1660, 'Raw Data'!G1660, 0)</f>
        <v/>
      </c>
      <c r="AJ1665">
        <f>IF(ISBLANK('Raw Data'!D1660), 0, IF(SUM('Raw Data'!D1660:E1660)&lt;'Raw Data'!F1660, 'Raw Data'!H1660, 0))</f>
        <v/>
      </c>
      <c r="AK1665">
        <f>IF(ISBLANK('Raw Data'!A1660), 0, IF(AND('Raw Data'!D1660&lt;3, 'Raw Data'!E1660&lt;3, 'Raw Data'!F1660&lt;BB$2), 'Raw Data'!AF1660, 0))</f>
        <v/>
      </c>
      <c r="AL1665">
        <f>IF(ISBLANK('Raw Data'!A1660), 0, IF(AND('Raw Data'!D1660&lt;4, 'Raw Data'!E1660&lt;4, 'Raw Data'!F1660&lt;BB$2), 'Raw Data'!AI1660, 0))</f>
        <v/>
      </c>
      <c r="AM1665">
        <f>IF(ISBLANK('Raw Data'!A1660), 0, IF(AND('Raw Data'!D1660&lt;5, 'Raw Data'!E1660&lt;5, 'Raw Data'!F1660&lt;BB$2), 'Raw Data'!AL1660, 0))</f>
        <v/>
      </c>
      <c r="AN1665">
        <f>IF(ISBLANK('Raw Data'!A1660), 0, IF(AND('Raw Data'!D1660&lt;6, 'Raw Data'!E1660&lt;6, 'Raw Data'!F1660&lt;BB$2), 'Raw Data'!AO1660, 0))</f>
        <v/>
      </c>
      <c r="AO1665">
        <f>IF(ISBLANK('Raw Data'!A1660), 0, IF(AND('Raw Data'!I1660&lt;Analysis!$BC$2, 'Raw Data'!D1660-'Raw Data'!E1660&gt;1), 'Raw Data'!AW1660, IF(AND('Raw Data'!J1660&lt;Analysis!$BC$2, 'Raw Data'!E1660-'Raw Data'!D1660&gt;1), 'Raw Data'!AY1660, 0)))</f>
        <v/>
      </c>
      <c r="AP1665">
        <f>IF(ISBLANK('Raw Data'!A1660), 0, IF(AND('Raw Data'!I1660&lt;Analysis!$BC$2, 'Raw Data'!D1660-'Raw Data'!E1660&gt;2), 'Raw Data'!AZ1660, IF(AND('Raw Data'!J1660&lt;Analysis!$BC$2, 'Raw Data'!E1660-'Raw Data'!D1660&gt;2), 'Raw Data'!BB1660, 0)))</f>
        <v/>
      </c>
      <c r="AQ1665">
        <f>IF(ISBLANK('Raw Data'!A1660), 0, IF(AND('Raw Data'!I1660&lt;Analysis!$BC$2, 'Raw Data'!D1660-'Raw Data'!E1660&gt;3), 'Raw Data'!BC1660, IF(AND('Raw Data'!J1660&lt;Analysis!$BC$2, 'Raw Data'!E1660-'Raw Data'!D1660&gt;3), 'Raw Data'!BE1660, 0)))</f>
        <v/>
      </c>
      <c r="AR1665">
        <f>IF('Hidden Analysiss'!D1661=1,IF(ABS('Raw Data'!E1660-'Raw Data'!D1660)&lt;2,'Raw Data'!AX1660,0), 0)</f>
        <v/>
      </c>
      <c r="AS1665">
        <f>IF('Hidden Analysiss'!D1661=1,IF(ABS('Raw Data'!E1660-'Raw Data'!D1660)&lt;3,'Raw Data'!BA1660,0), 0)</f>
        <v/>
      </c>
      <c r="AT1665">
        <f>IF('Hidden Analysiss'!D1661=1,IF(ABS('Raw Data'!E1660-'Raw Data'!D1660)&lt;4,'Raw Data'!BD1660,0), 0)</f>
        <v/>
      </c>
      <c r="AU1665">
        <f>IF(AND('Hidden Analysiss'!E1661=1, ABS('Raw Data'!E1660-'Raw Data'!D1660)&lt;2), 'Raw Data'!AX1660, 0)</f>
        <v/>
      </c>
      <c r="AV1665">
        <f>IF(AND('Hidden Analysiss'!E1661=1, ABS('Raw Data'!E1660-'Raw Data'!D1660)&lt;3), 'Raw Data'!BA1660, 0)</f>
        <v/>
      </c>
      <c r="AW1665">
        <f>IF(AND('Hidden Analysiss'!E1661=1, ABS('Raw Data'!E1660-'Raw Data'!D1660)&lt;3), 'Raw Data'!BD1660, 0)</f>
        <v/>
      </c>
    </row>
    <row r="1666">
      <c r="A1666" s="1">
        <f>'Raw Data'!A1661</f>
        <v/>
      </c>
      <c r="B1666">
        <f>IF('Raw Data'!E1661&gt;'Raw Data'!D1661, 'Raw Data'!J1661, 0)</f>
        <v/>
      </c>
      <c r="C1666">
        <f>IF('Raw Data'!D1661&gt;'Raw Data'!E1661, 'Raw Data'!I1661, 0)</f>
        <v/>
      </c>
      <c r="D1666">
        <f>SUM(G1666:H1666)</f>
        <v/>
      </c>
      <c r="E1666">
        <f>IF(AND('Raw Data'!J1661&lt;'Raw Data'!I1661,'Raw Data'!E1661&gt;'Raw Data'!D1661,'Raw Data'!E1661-'Raw Data'!D1661&gt;3),'Raw Data'!N1661,IF(AND('Raw Data'!I1661&lt;'Raw Data'!J1661,'Raw Data'!D1661&gt;'Raw Data'!E1661,'Raw Data'!D1661-'Raw Data'!E1661&gt;3),'Raw Data'!M1661,0))</f>
        <v/>
      </c>
      <c r="F1666">
        <f>IF(AND('Raw Data'!J1661&lt;'Raw Data'!I1661,'Raw Data'!E1661&gt;'Raw Data'!D1661,'Raw Data'!E1661-'Raw Data'!D1661&lt;4),'Raw Data'!L1661,IF(AND('Raw Data'!I1661&lt;'Raw Data'!J1661,'Raw Data'!D1661&gt;'Raw Data'!E1661,'Raw Data'!D1661-'Raw Data'!E1661&lt;4),'Raw Data'!K1661,0))</f>
        <v/>
      </c>
      <c r="G1666">
        <f>IF(AND('Raw Data'!J1661&lt;'Raw Data'!I1661, 'Raw Data'!E1661&gt;'Raw Data'!D1661), 'Raw Data'!J1661, 0)</f>
        <v/>
      </c>
      <c r="H1666">
        <f>IF(AND('Raw Data'!J1661&gt;'Raw Data'!I1661, 'Raw Data'!E1661&lt;'Raw Data'!D1661), 'Raw Data'!I1661, 0)</f>
        <v/>
      </c>
      <c r="I1666">
        <f>SUM(J1666:K1666)</f>
        <v/>
      </c>
      <c r="J1666">
        <f>IF(AND('Raw Data'!J1661&gt;'Raw Data'!I1661, 'Raw Data'!E1661&gt;'Raw Data'!D1661), 'Raw Data'!J1661, 0)</f>
        <v/>
      </c>
      <c r="K1666">
        <f>IF(AND('Raw Data'!I1661&gt;'Raw Data'!J1661, 'Raw Data'!D1661&gt;'Raw Data'!E1661), 'Raw Data'!I1661, 0)</f>
        <v/>
      </c>
      <c r="L1666">
        <f>IF('Raw Data'!E1661-'Raw Data'!D1661&gt;3, 'Raw Data'!N1661, 0)</f>
        <v/>
      </c>
      <c r="M1666">
        <f>IF('Raw Data'!D1661-'Raw Data'!E1661&gt;3, 'Raw Data'!M1661, 0)</f>
        <v/>
      </c>
      <c r="N1666">
        <f>IF(ISBLANK('Raw Data'!D1661),0,IF(AND('Raw Data'!E1661&gt;'Raw Data'!D1661,'Raw Data'!E1661-'Raw Data'!D1661&gt;0,'Raw Data'!E1661-'Raw Data'!D1661&lt;4),'Raw Data'!L1661, 0))</f>
        <v/>
      </c>
      <c r="O1666">
        <f>IF(ISBLANK('Raw Data'!D1661),0,IF(AND('Raw Data'!E1661&gt;'Raw Data'!D1661,'Raw Data'!E1661-'Raw Data'!D1661&gt;0,'Raw Data'!D1661-'Raw Data'!E1661&lt;4),'Raw Data'!K1661, 0))</f>
        <v/>
      </c>
      <c r="P1666">
        <f>IF('Raw Data'!E1661-'Raw Data'!D1661&gt;3, 'Raw Data'!N1661, IF('Raw Data'!D1661-'Raw Data'!E1661&gt;3, 'Raw Data'!M1661, 0))</f>
        <v/>
      </c>
      <c r="Q1666">
        <f>IF(ISBLANK('Raw Data'!E1661),0,IF(AND('Raw Data'!E1661-'Raw Data'!D1661&lt;4,'Raw Data'!E1661-'Raw Data'!D1661&gt;0),'Raw Data'!L1661,IF(AND('Raw Data'!D1661&gt;'Raw Data'!E1661,'Raw Data'!D1661-'Raw Data'!E1661&gt;0),'Raw Data'!K1661,0)))</f>
        <v/>
      </c>
      <c r="R1666">
        <f>IF(ISBLANK('Raw Data'!K1661),0,IFERROR(IF(MATCH(SMALL('Raw Data'!K1661:N1661,1),L1666:O1666,0),SMALL('Raw Data'!K1661:N1661,1)),0))</f>
        <v/>
      </c>
      <c r="S1666">
        <f>IF(ISBLANK('Raw Data'!K1661),0,IFERROR(IF(MATCH(SMALL('Raw Data'!K1661:N1661,2),L1666:O1666,0),SMALL('Raw Data'!K1661:N1661,2)),0))</f>
        <v/>
      </c>
      <c r="T1666">
        <f>IF(ISBLANK('Raw Data'!K1661),0,IFERROR(IF(MATCH(SMALL('Raw Data'!K1661:N1661,3),L1666:O1666,0),SMALL('Raw Data'!K1661:N1661,3)),0))</f>
        <v/>
      </c>
      <c r="U1666">
        <f>IF(ISBLANK('Raw Data'!K1661),0,IFERROR(IF(MATCH(SMALL('Raw Data'!K1661:N1661,4),L1666:O1666,0),SMALL('Raw Data'!K1661:N1661,4)),0))</f>
        <v/>
      </c>
      <c r="V1666">
        <f>IF(AND('Raw Data'!D1661&lt;3, 'Raw Data'!E1661&lt;3, 'Raw Data'!A1661&gt;0), 'Raw Data'!AF1661, 0)</f>
        <v/>
      </c>
      <c r="W1666">
        <f>IF(AND('Raw Data'!D1661&lt;4, 'Raw Data'!E1661&lt;4, 'Raw Data'!A1661&gt;0), 'Raw Data'!AI1661, 0)</f>
        <v/>
      </c>
      <c r="X1666">
        <f>IF(AND('Raw Data'!D1661&lt;5, 'Raw Data'!E1661&lt;5, 'Raw Data'!A1661&gt;0), 'Raw Data'!AL1661, 0)</f>
        <v/>
      </c>
      <c r="Y1666">
        <f>IF(AND('Raw Data'!D1661&lt;6, 'Raw Data'!E1661&lt;6, 'Raw Data'!A1661&gt;0), 'Raw Data'!AO1661, 0)</f>
        <v/>
      </c>
      <c r="Z1666">
        <f>IF(ISBLANK('Raw Data'!D1661), 0, IF('Raw Data'!D1661-'Raw Data'!E1661&gt;1, 'Raw Data'!AW1661, 0))</f>
        <v/>
      </c>
      <c r="AA1666">
        <f>IF(ISBLANK('Raw Data'!A1661), 0, IF(ABS('Raw Data'!D1661-'Raw Data'!E1661)&lt;2, 'Raw Data'!AX1661, 0))</f>
        <v/>
      </c>
      <c r="AB1666">
        <f>IF(ISBLANK('Raw Data'!D1661), 0, IF('Raw Data'!E1661-'Raw Data'!D1661&gt;1, 'Raw Data'!AY1661, 0))</f>
        <v/>
      </c>
      <c r="AC1666">
        <f>IF(ISBLANK('Raw Data'!D1661), 0, IF('Raw Data'!D1661-'Raw Data'!E1661&gt;2, 'Raw Data'!AZ1661, 0))</f>
        <v/>
      </c>
      <c r="AD1666">
        <f>IF(ISBLANK('Raw Data'!A1661), 0, IF(ABS('Raw Data'!D1661-'Raw Data'!E1661)&lt;3, 'Raw Data'!BA1661, 0))</f>
        <v/>
      </c>
      <c r="AE1666">
        <f>IF(ISBLANK('Raw Data'!D1661), 0, IF('Raw Data'!E1661-'Raw Data'!D1661&gt;2, 'Raw Data'!BB1661, 0))</f>
        <v/>
      </c>
      <c r="AF1666">
        <f>IF(ISBLANK('Raw Data'!D1661), 0, IF('Raw Data'!D1661-'Raw Data'!E1661&gt;3, 'Raw Data'!BC1661, 0))</f>
        <v/>
      </c>
      <c r="AG1666">
        <f>IF(ISBLANK('Raw Data'!A1661), 0, IF(ABS('Raw Data'!D1661-'Raw Data'!E1661)&lt;4, 'Raw Data'!BD1661, 0))</f>
        <v/>
      </c>
      <c r="AH1666">
        <f>IF(ISBLANK('Raw Data'!D1661), 0, IF('Raw Data'!E1661-'Raw Data'!D1661&gt;3, 'Raw Data'!BE1661, 0))</f>
        <v/>
      </c>
      <c r="AI1666">
        <f>IF(SUM('Raw Data'!D1661:E1661)&gt;'Raw Data'!F1661, 'Raw Data'!G1661, 0)</f>
        <v/>
      </c>
      <c r="AJ1666">
        <f>IF(ISBLANK('Raw Data'!D1661), 0, IF(SUM('Raw Data'!D1661:E1661)&lt;'Raw Data'!F1661, 'Raw Data'!H1661, 0))</f>
        <v/>
      </c>
      <c r="AK1666">
        <f>IF(ISBLANK('Raw Data'!A1661), 0, IF(AND('Raw Data'!D1661&lt;3, 'Raw Data'!E1661&lt;3, 'Raw Data'!F1661&lt;BB$2), 'Raw Data'!AF1661, 0))</f>
        <v/>
      </c>
      <c r="AL1666">
        <f>IF(ISBLANK('Raw Data'!A1661), 0, IF(AND('Raw Data'!D1661&lt;4, 'Raw Data'!E1661&lt;4, 'Raw Data'!F1661&lt;BB$2), 'Raw Data'!AI1661, 0))</f>
        <v/>
      </c>
      <c r="AM1666">
        <f>IF(ISBLANK('Raw Data'!A1661), 0, IF(AND('Raw Data'!D1661&lt;5, 'Raw Data'!E1661&lt;5, 'Raw Data'!F1661&lt;BB$2), 'Raw Data'!AL1661, 0))</f>
        <v/>
      </c>
      <c r="AN1666">
        <f>IF(ISBLANK('Raw Data'!A1661), 0, IF(AND('Raw Data'!D1661&lt;6, 'Raw Data'!E1661&lt;6, 'Raw Data'!F1661&lt;BB$2), 'Raw Data'!AO1661, 0))</f>
        <v/>
      </c>
      <c r="AO1666">
        <f>IF(ISBLANK('Raw Data'!A1661), 0, IF(AND('Raw Data'!I1661&lt;Analysis!$BC$2, 'Raw Data'!D1661-'Raw Data'!E1661&gt;1), 'Raw Data'!AW1661, IF(AND('Raw Data'!J1661&lt;Analysis!$BC$2, 'Raw Data'!E1661-'Raw Data'!D1661&gt;1), 'Raw Data'!AY1661, 0)))</f>
        <v/>
      </c>
      <c r="AP1666">
        <f>IF(ISBLANK('Raw Data'!A1661), 0, IF(AND('Raw Data'!I1661&lt;Analysis!$BC$2, 'Raw Data'!D1661-'Raw Data'!E1661&gt;2), 'Raw Data'!AZ1661, IF(AND('Raw Data'!J1661&lt;Analysis!$BC$2, 'Raw Data'!E1661-'Raw Data'!D1661&gt;2), 'Raw Data'!BB1661, 0)))</f>
        <v/>
      </c>
      <c r="AQ1666">
        <f>IF(ISBLANK('Raw Data'!A1661), 0, IF(AND('Raw Data'!I1661&lt;Analysis!$BC$2, 'Raw Data'!D1661-'Raw Data'!E1661&gt;3), 'Raw Data'!BC1661, IF(AND('Raw Data'!J1661&lt;Analysis!$BC$2, 'Raw Data'!E1661-'Raw Data'!D1661&gt;3), 'Raw Data'!BE1661, 0)))</f>
        <v/>
      </c>
      <c r="AR1666">
        <f>IF('Hidden Analysiss'!D1662=1,IF(ABS('Raw Data'!E1661-'Raw Data'!D1661)&lt;2,'Raw Data'!AX1661,0), 0)</f>
        <v/>
      </c>
      <c r="AS1666">
        <f>IF('Hidden Analysiss'!D1662=1,IF(ABS('Raw Data'!E1661-'Raw Data'!D1661)&lt;3,'Raw Data'!BA1661,0), 0)</f>
        <v/>
      </c>
      <c r="AT1666">
        <f>IF('Hidden Analysiss'!D1662=1,IF(ABS('Raw Data'!E1661-'Raw Data'!D1661)&lt;4,'Raw Data'!BD1661,0), 0)</f>
        <v/>
      </c>
      <c r="AU1666">
        <f>IF(AND('Hidden Analysiss'!E1662=1, ABS('Raw Data'!E1661-'Raw Data'!D1661)&lt;2), 'Raw Data'!AX1661, 0)</f>
        <v/>
      </c>
      <c r="AV1666">
        <f>IF(AND('Hidden Analysiss'!E1662=1, ABS('Raw Data'!E1661-'Raw Data'!D1661)&lt;3), 'Raw Data'!BA1661, 0)</f>
        <v/>
      </c>
      <c r="AW1666">
        <f>IF(AND('Hidden Analysiss'!E1662=1, ABS('Raw Data'!E1661-'Raw Data'!D1661)&lt;3), 'Raw Data'!BD1661, 0)</f>
        <v/>
      </c>
    </row>
    <row r="1667">
      <c r="A1667" s="1">
        <f>'Raw Data'!A1662</f>
        <v/>
      </c>
      <c r="B1667">
        <f>IF('Raw Data'!E1662&gt;'Raw Data'!D1662, 'Raw Data'!J1662, 0)</f>
        <v/>
      </c>
      <c r="C1667">
        <f>IF('Raw Data'!D1662&gt;'Raw Data'!E1662, 'Raw Data'!I1662, 0)</f>
        <v/>
      </c>
      <c r="D1667">
        <f>SUM(G1667:H1667)</f>
        <v/>
      </c>
      <c r="E1667">
        <f>IF(AND('Raw Data'!J1662&lt;'Raw Data'!I1662,'Raw Data'!E1662&gt;'Raw Data'!D1662,'Raw Data'!E1662-'Raw Data'!D1662&gt;3),'Raw Data'!N1662,IF(AND('Raw Data'!I1662&lt;'Raw Data'!J1662,'Raw Data'!D1662&gt;'Raw Data'!E1662,'Raw Data'!D1662-'Raw Data'!E1662&gt;3),'Raw Data'!M1662,0))</f>
        <v/>
      </c>
      <c r="F1667">
        <f>IF(AND('Raw Data'!J1662&lt;'Raw Data'!I1662,'Raw Data'!E1662&gt;'Raw Data'!D1662,'Raw Data'!E1662-'Raw Data'!D1662&lt;4),'Raw Data'!L1662,IF(AND('Raw Data'!I1662&lt;'Raw Data'!J1662,'Raw Data'!D1662&gt;'Raw Data'!E1662,'Raw Data'!D1662-'Raw Data'!E1662&lt;4),'Raw Data'!K1662,0))</f>
        <v/>
      </c>
      <c r="G1667">
        <f>IF(AND('Raw Data'!J1662&lt;'Raw Data'!I1662, 'Raw Data'!E1662&gt;'Raw Data'!D1662), 'Raw Data'!J1662, 0)</f>
        <v/>
      </c>
      <c r="H1667">
        <f>IF(AND('Raw Data'!J1662&gt;'Raw Data'!I1662, 'Raw Data'!E1662&lt;'Raw Data'!D1662), 'Raw Data'!I1662, 0)</f>
        <v/>
      </c>
      <c r="I1667">
        <f>SUM(J1667:K1667)</f>
        <v/>
      </c>
      <c r="J1667">
        <f>IF(AND('Raw Data'!J1662&gt;'Raw Data'!I1662, 'Raw Data'!E1662&gt;'Raw Data'!D1662), 'Raw Data'!J1662, 0)</f>
        <v/>
      </c>
      <c r="K1667">
        <f>IF(AND('Raw Data'!I1662&gt;'Raw Data'!J1662, 'Raw Data'!D1662&gt;'Raw Data'!E1662), 'Raw Data'!I1662, 0)</f>
        <v/>
      </c>
      <c r="L1667">
        <f>IF('Raw Data'!E1662-'Raw Data'!D1662&gt;3, 'Raw Data'!N1662, 0)</f>
        <v/>
      </c>
      <c r="M1667">
        <f>IF('Raw Data'!D1662-'Raw Data'!E1662&gt;3, 'Raw Data'!M1662, 0)</f>
        <v/>
      </c>
      <c r="N1667">
        <f>IF(ISBLANK('Raw Data'!D1662),0,IF(AND('Raw Data'!E1662&gt;'Raw Data'!D1662,'Raw Data'!E1662-'Raw Data'!D1662&gt;0,'Raw Data'!E1662-'Raw Data'!D1662&lt;4),'Raw Data'!L1662, 0))</f>
        <v/>
      </c>
      <c r="O1667">
        <f>IF(ISBLANK('Raw Data'!D1662),0,IF(AND('Raw Data'!E1662&gt;'Raw Data'!D1662,'Raw Data'!E1662-'Raw Data'!D1662&gt;0,'Raw Data'!D1662-'Raw Data'!E1662&lt;4),'Raw Data'!K1662, 0))</f>
        <v/>
      </c>
      <c r="P1667">
        <f>IF('Raw Data'!E1662-'Raw Data'!D1662&gt;3, 'Raw Data'!N1662, IF('Raw Data'!D1662-'Raw Data'!E1662&gt;3, 'Raw Data'!M1662, 0))</f>
        <v/>
      </c>
      <c r="Q1667">
        <f>IF(ISBLANK('Raw Data'!E1662),0,IF(AND('Raw Data'!E1662-'Raw Data'!D1662&lt;4,'Raw Data'!E1662-'Raw Data'!D1662&gt;0),'Raw Data'!L1662,IF(AND('Raw Data'!D1662&gt;'Raw Data'!E1662,'Raw Data'!D1662-'Raw Data'!E1662&gt;0),'Raw Data'!K1662,0)))</f>
        <v/>
      </c>
      <c r="R1667">
        <f>IF(ISBLANK('Raw Data'!K1662),0,IFERROR(IF(MATCH(SMALL('Raw Data'!K1662:N1662,1),L1667:O1667,0),SMALL('Raw Data'!K1662:N1662,1)),0))</f>
        <v/>
      </c>
      <c r="S1667">
        <f>IF(ISBLANK('Raw Data'!K1662),0,IFERROR(IF(MATCH(SMALL('Raw Data'!K1662:N1662,2),L1667:O1667,0),SMALL('Raw Data'!K1662:N1662,2)),0))</f>
        <v/>
      </c>
      <c r="T1667">
        <f>IF(ISBLANK('Raw Data'!K1662),0,IFERROR(IF(MATCH(SMALL('Raw Data'!K1662:N1662,3),L1667:O1667,0),SMALL('Raw Data'!K1662:N1662,3)),0))</f>
        <v/>
      </c>
      <c r="U1667">
        <f>IF(ISBLANK('Raw Data'!K1662),0,IFERROR(IF(MATCH(SMALL('Raw Data'!K1662:N1662,4),L1667:O1667,0),SMALL('Raw Data'!K1662:N1662,4)),0))</f>
        <v/>
      </c>
      <c r="V1667">
        <f>IF(AND('Raw Data'!D1662&lt;3, 'Raw Data'!E1662&lt;3, 'Raw Data'!A1662&gt;0), 'Raw Data'!AF1662, 0)</f>
        <v/>
      </c>
      <c r="W1667">
        <f>IF(AND('Raw Data'!D1662&lt;4, 'Raw Data'!E1662&lt;4, 'Raw Data'!A1662&gt;0), 'Raw Data'!AI1662, 0)</f>
        <v/>
      </c>
      <c r="X1667">
        <f>IF(AND('Raw Data'!D1662&lt;5, 'Raw Data'!E1662&lt;5, 'Raw Data'!A1662&gt;0), 'Raw Data'!AL1662, 0)</f>
        <v/>
      </c>
      <c r="Y1667">
        <f>IF(AND('Raw Data'!D1662&lt;6, 'Raw Data'!E1662&lt;6, 'Raw Data'!A1662&gt;0), 'Raw Data'!AO1662, 0)</f>
        <v/>
      </c>
      <c r="Z1667">
        <f>IF(ISBLANK('Raw Data'!D1662), 0, IF('Raw Data'!D1662-'Raw Data'!E1662&gt;1, 'Raw Data'!AW1662, 0))</f>
        <v/>
      </c>
      <c r="AA1667">
        <f>IF(ISBLANK('Raw Data'!A1662), 0, IF(ABS('Raw Data'!D1662-'Raw Data'!E1662)&lt;2, 'Raw Data'!AX1662, 0))</f>
        <v/>
      </c>
      <c r="AB1667">
        <f>IF(ISBLANK('Raw Data'!D1662), 0, IF('Raw Data'!E1662-'Raw Data'!D1662&gt;1, 'Raw Data'!AY1662, 0))</f>
        <v/>
      </c>
      <c r="AC1667">
        <f>IF(ISBLANK('Raw Data'!D1662), 0, IF('Raw Data'!D1662-'Raw Data'!E1662&gt;2, 'Raw Data'!AZ1662, 0))</f>
        <v/>
      </c>
      <c r="AD1667">
        <f>IF(ISBLANK('Raw Data'!A1662), 0, IF(ABS('Raw Data'!D1662-'Raw Data'!E1662)&lt;3, 'Raw Data'!BA1662, 0))</f>
        <v/>
      </c>
      <c r="AE1667">
        <f>IF(ISBLANK('Raw Data'!D1662), 0, IF('Raw Data'!E1662-'Raw Data'!D1662&gt;2, 'Raw Data'!BB1662, 0))</f>
        <v/>
      </c>
      <c r="AF1667">
        <f>IF(ISBLANK('Raw Data'!D1662), 0, IF('Raw Data'!D1662-'Raw Data'!E1662&gt;3, 'Raw Data'!BC1662, 0))</f>
        <v/>
      </c>
      <c r="AG1667">
        <f>IF(ISBLANK('Raw Data'!A1662), 0, IF(ABS('Raw Data'!D1662-'Raw Data'!E1662)&lt;4, 'Raw Data'!BD1662, 0))</f>
        <v/>
      </c>
      <c r="AH1667">
        <f>IF(ISBLANK('Raw Data'!D1662), 0, IF('Raw Data'!E1662-'Raw Data'!D1662&gt;3, 'Raw Data'!BE1662, 0))</f>
        <v/>
      </c>
      <c r="AI1667">
        <f>IF(SUM('Raw Data'!D1662:E1662)&gt;'Raw Data'!F1662, 'Raw Data'!G1662, 0)</f>
        <v/>
      </c>
      <c r="AJ1667">
        <f>IF(ISBLANK('Raw Data'!D1662), 0, IF(SUM('Raw Data'!D1662:E1662)&lt;'Raw Data'!F1662, 'Raw Data'!H1662, 0))</f>
        <v/>
      </c>
      <c r="AK1667">
        <f>IF(ISBLANK('Raw Data'!A1662), 0, IF(AND('Raw Data'!D1662&lt;3, 'Raw Data'!E1662&lt;3, 'Raw Data'!F1662&lt;BB$2), 'Raw Data'!AF1662, 0))</f>
        <v/>
      </c>
      <c r="AL1667">
        <f>IF(ISBLANK('Raw Data'!A1662), 0, IF(AND('Raw Data'!D1662&lt;4, 'Raw Data'!E1662&lt;4, 'Raw Data'!F1662&lt;BB$2), 'Raw Data'!AI1662, 0))</f>
        <v/>
      </c>
      <c r="AM1667">
        <f>IF(ISBLANK('Raw Data'!A1662), 0, IF(AND('Raw Data'!D1662&lt;5, 'Raw Data'!E1662&lt;5, 'Raw Data'!F1662&lt;BB$2), 'Raw Data'!AL1662, 0))</f>
        <v/>
      </c>
      <c r="AN1667">
        <f>IF(ISBLANK('Raw Data'!A1662), 0, IF(AND('Raw Data'!D1662&lt;6, 'Raw Data'!E1662&lt;6, 'Raw Data'!F1662&lt;BB$2), 'Raw Data'!AO1662, 0))</f>
        <v/>
      </c>
      <c r="AO1667">
        <f>IF(ISBLANK('Raw Data'!A1662), 0, IF(AND('Raw Data'!I1662&lt;Analysis!$BC$2, 'Raw Data'!D1662-'Raw Data'!E1662&gt;1), 'Raw Data'!AW1662, IF(AND('Raw Data'!J1662&lt;Analysis!$BC$2, 'Raw Data'!E1662-'Raw Data'!D1662&gt;1), 'Raw Data'!AY1662, 0)))</f>
        <v/>
      </c>
      <c r="AP1667">
        <f>IF(ISBLANK('Raw Data'!A1662), 0, IF(AND('Raw Data'!I1662&lt;Analysis!$BC$2, 'Raw Data'!D1662-'Raw Data'!E1662&gt;2), 'Raw Data'!AZ1662, IF(AND('Raw Data'!J1662&lt;Analysis!$BC$2, 'Raw Data'!E1662-'Raw Data'!D1662&gt;2), 'Raw Data'!BB1662, 0)))</f>
        <v/>
      </c>
      <c r="AQ1667">
        <f>IF(ISBLANK('Raw Data'!A1662), 0, IF(AND('Raw Data'!I1662&lt;Analysis!$BC$2, 'Raw Data'!D1662-'Raw Data'!E1662&gt;3), 'Raw Data'!BC1662, IF(AND('Raw Data'!J1662&lt;Analysis!$BC$2, 'Raw Data'!E1662-'Raw Data'!D1662&gt;3), 'Raw Data'!BE1662, 0)))</f>
        <v/>
      </c>
      <c r="AR1667">
        <f>IF('Hidden Analysiss'!D1663=1,IF(ABS('Raw Data'!E1662-'Raw Data'!D1662)&lt;2,'Raw Data'!AX1662,0), 0)</f>
        <v/>
      </c>
      <c r="AS1667">
        <f>IF('Hidden Analysiss'!D1663=1,IF(ABS('Raw Data'!E1662-'Raw Data'!D1662)&lt;3,'Raw Data'!BA1662,0), 0)</f>
        <v/>
      </c>
      <c r="AT1667">
        <f>IF('Hidden Analysiss'!D1663=1,IF(ABS('Raw Data'!E1662-'Raw Data'!D1662)&lt;4,'Raw Data'!BD1662,0), 0)</f>
        <v/>
      </c>
      <c r="AU1667">
        <f>IF(AND('Hidden Analysiss'!E1663=1, ABS('Raw Data'!E1662-'Raw Data'!D1662)&lt;2), 'Raw Data'!AX1662, 0)</f>
        <v/>
      </c>
      <c r="AV1667">
        <f>IF(AND('Hidden Analysiss'!E1663=1, ABS('Raw Data'!E1662-'Raw Data'!D1662)&lt;3), 'Raw Data'!BA1662, 0)</f>
        <v/>
      </c>
      <c r="AW1667">
        <f>IF(AND('Hidden Analysiss'!E1663=1, ABS('Raw Data'!E1662-'Raw Data'!D1662)&lt;3), 'Raw Data'!BD1662, 0)</f>
        <v/>
      </c>
    </row>
    <row r="1668">
      <c r="A1668" s="1">
        <f>'Raw Data'!A1663</f>
        <v/>
      </c>
      <c r="B1668">
        <f>IF('Raw Data'!E1663&gt;'Raw Data'!D1663, 'Raw Data'!J1663, 0)</f>
        <v/>
      </c>
      <c r="C1668">
        <f>IF('Raw Data'!D1663&gt;'Raw Data'!E1663, 'Raw Data'!I1663, 0)</f>
        <v/>
      </c>
      <c r="D1668">
        <f>SUM(G1668:H1668)</f>
        <v/>
      </c>
      <c r="E1668">
        <f>IF(AND('Raw Data'!J1663&lt;'Raw Data'!I1663,'Raw Data'!E1663&gt;'Raw Data'!D1663,'Raw Data'!E1663-'Raw Data'!D1663&gt;3),'Raw Data'!N1663,IF(AND('Raw Data'!I1663&lt;'Raw Data'!J1663,'Raw Data'!D1663&gt;'Raw Data'!E1663,'Raw Data'!D1663-'Raw Data'!E1663&gt;3),'Raw Data'!M1663,0))</f>
        <v/>
      </c>
      <c r="F1668">
        <f>IF(AND('Raw Data'!J1663&lt;'Raw Data'!I1663,'Raw Data'!E1663&gt;'Raw Data'!D1663,'Raw Data'!E1663-'Raw Data'!D1663&lt;4),'Raw Data'!L1663,IF(AND('Raw Data'!I1663&lt;'Raw Data'!J1663,'Raw Data'!D1663&gt;'Raw Data'!E1663,'Raw Data'!D1663-'Raw Data'!E1663&lt;4),'Raw Data'!K1663,0))</f>
        <v/>
      </c>
      <c r="G1668">
        <f>IF(AND('Raw Data'!J1663&lt;'Raw Data'!I1663, 'Raw Data'!E1663&gt;'Raw Data'!D1663), 'Raw Data'!J1663, 0)</f>
        <v/>
      </c>
      <c r="H1668">
        <f>IF(AND('Raw Data'!J1663&gt;'Raw Data'!I1663, 'Raw Data'!E1663&lt;'Raw Data'!D1663), 'Raw Data'!I1663, 0)</f>
        <v/>
      </c>
      <c r="I1668">
        <f>SUM(J1668:K1668)</f>
        <v/>
      </c>
      <c r="J1668">
        <f>IF(AND('Raw Data'!J1663&gt;'Raw Data'!I1663, 'Raw Data'!E1663&gt;'Raw Data'!D1663), 'Raw Data'!J1663, 0)</f>
        <v/>
      </c>
      <c r="K1668">
        <f>IF(AND('Raw Data'!I1663&gt;'Raw Data'!J1663, 'Raw Data'!D1663&gt;'Raw Data'!E1663), 'Raw Data'!I1663, 0)</f>
        <v/>
      </c>
      <c r="L1668">
        <f>IF('Raw Data'!E1663-'Raw Data'!D1663&gt;3, 'Raw Data'!N1663, 0)</f>
        <v/>
      </c>
      <c r="M1668">
        <f>IF('Raw Data'!D1663-'Raw Data'!E1663&gt;3, 'Raw Data'!M1663, 0)</f>
        <v/>
      </c>
      <c r="N1668">
        <f>IF(ISBLANK('Raw Data'!D1663),0,IF(AND('Raw Data'!E1663&gt;'Raw Data'!D1663,'Raw Data'!E1663-'Raw Data'!D1663&gt;0,'Raw Data'!E1663-'Raw Data'!D1663&lt;4),'Raw Data'!L1663, 0))</f>
        <v/>
      </c>
      <c r="O1668">
        <f>IF(ISBLANK('Raw Data'!D1663),0,IF(AND('Raw Data'!E1663&gt;'Raw Data'!D1663,'Raw Data'!E1663-'Raw Data'!D1663&gt;0,'Raw Data'!D1663-'Raw Data'!E1663&lt;4),'Raw Data'!K1663, 0))</f>
        <v/>
      </c>
      <c r="P1668">
        <f>IF('Raw Data'!E1663-'Raw Data'!D1663&gt;3, 'Raw Data'!N1663, IF('Raw Data'!D1663-'Raw Data'!E1663&gt;3, 'Raw Data'!M1663, 0))</f>
        <v/>
      </c>
      <c r="Q1668">
        <f>IF(ISBLANK('Raw Data'!E1663),0,IF(AND('Raw Data'!E1663-'Raw Data'!D1663&lt;4,'Raw Data'!E1663-'Raw Data'!D1663&gt;0),'Raw Data'!L1663,IF(AND('Raw Data'!D1663&gt;'Raw Data'!E1663,'Raw Data'!D1663-'Raw Data'!E1663&gt;0),'Raw Data'!K1663,0)))</f>
        <v/>
      </c>
      <c r="R1668">
        <f>IF(ISBLANK('Raw Data'!K1663),0,IFERROR(IF(MATCH(SMALL('Raw Data'!K1663:N1663,1),L1668:O1668,0),SMALL('Raw Data'!K1663:N1663,1)),0))</f>
        <v/>
      </c>
      <c r="S1668">
        <f>IF(ISBLANK('Raw Data'!K1663),0,IFERROR(IF(MATCH(SMALL('Raw Data'!K1663:N1663,2),L1668:O1668,0),SMALL('Raw Data'!K1663:N1663,2)),0))</f>
        <v/>
      </c>
      <c r="T1668">
        <f>IF(ISBLANK('Raw Data'!K1663),0,IFERROR(IF(MATCH(SMALL('Raw Data'!K1663:N1663,3),L1668:O1668,0),SMALL('Raw Data'!K1663:N1663,3)),0))</f>
        <v/>
      </c>
      <c r="U1668">
        <f>IF(ISBLANK('Raw Data'!K1663),0,IFERROR(IF(MATCH(SMALL('Raw Data'!K1663:N1663,4),L1668:O1668,0),SMALL('Raw Data'!K1663:N1663,4)),0))</f>
        <v/>
      </c>
      <c r="V1668">
        <f>IF(AND('Raw Data'!D1663&lt;3, 'Raw Data'!E1663&lt;3, 'Raw Data'!A1663&gt;0), 'Raw Data'!AF1663, 0)</f>
        <v/>
      </c>
      <c r="W1668">
        <f>IF(AND('Raw Data'!D1663&lt;4, 'Raw Data'!E1663&lt;4, 'Raw Data'!A1663&gt;0), 'Raw Data'!AI1663, 0)</f>
        <v/>
      </c>
      <c r="X1668">
        <f>IF(AND('Raw Data'!D1663&lt;5, 'Raw Data'!E1663&lt;5, 'Raw Data'!A1663&gt;0), 'Raw Data'!AL1663, 0)</f>
        <v/>
      </c>
      <c r="Y1668">
        <f>IF(AND('Raw Data'!D1663&lt;6, 'Raw Data'!E1663&lt;6, 'Raw Data'!A1663&gt;0), 'Raw Data'!AO1663, 0)</f>
        <v/>
      </c>
      <c r="Z1668">
        <f>IF(ISBLANK('Raw Data'!D1663), 0, IF('Raw Data'!D1663-'Raw Data'!E1663&gt;1, 'Raw Data'!AW1663, 0))</f>
        <v/>
      </c>
      <c r="AA1668">
        <f>IF(ISBLANK('Raw Data'!A1663), 0, IF(ABS('Raw Data'!D1663-'Raw Data'!E1663)&lt;2, 'Raw Data'!AX1663, 0))</f>
        <v/>
      </c>
      <c r="AB1668">
        <f>IF(ISBLANK('Raw Data'!D1663), 0, IF('Raw Data'!E1663-'Raw Data'!D1663&gt;1, 'Raw Data'!AY1663, 0))</f>
        <v/>
      </c>
      <c r="AC1668">
        <f>IF(ISBLANK('Raw Data'!D1663), 0, IF('Raw Data'!D1663-'Raw Data'!E1663&gt;2, 'Raw Data'!AZ1663, 0))</f>
        <v/>
      </c>
      <c r="AD1668">
        <f>IF(ISBLANK('Raw Data'!A1663), 0, IF(ABS('Raw Data'!D1663-'Raw Data'!E1663)&lt;3, 'Raw Data'!BA1663, 0))</f>
        <v/>
      </c>
      <c r="AE1668">
        <f>IF(ISBLANK('Raw Data'!D1663), 0, IF('Raw Data'!E1663-'Raw Data'!D1663&gt;2, 'Raw Data'!BB1663, 0))</f>
        <v/>
      </c>
      <c r="AF1668">
        <f>IF(ISBLANK('Raw Data'!D1663), 0, IF('Raw Data'!D1663-'Raw Data'!E1663&gt;3, 'Raw Data'!BC1663, 0))</f>
        <v/>
      </c>
      <c r="AG1668">
        <f>IF(ISBLANK('Raw Data'!A1663), 0, IF(ABS('Raw Data'!D1663-'Raw Data'!E1663)&lt;4, 'Raw Data'!BD1663, 0))</f>
        <v/>
      </c>
      <c r="AH1668">
        <f>IF(ISBLANK('Raw Data'!D1663), 0, IF('Raw Data'!E1663-'Raw Data'!D1663&gt;3, 'Raw Data'!BE1663, 0))</f>
        <v/>
      </c>
      <c r="AI1668">
        <f>IF(SUM('Raw Data'!D1663:E1663)&gt;'Raw Data'!F1663, 'Raw Data'!G1663, 0)</f>
        <v/>
      </c>
      <c r="AJ1668">
        <f>IF(ISBLANK('Raw Data'!D1663), 0, IF(SUM('Raw Data'!D1663:E1663)&lt;'Raw Data'!F1663, 'Raw Data'!H1663, 0))</f>
        <v/>
      </c>
      <c r="AK1668">
        <f>IF(ISBLANK('Raw Data'!A1663), 0, IF(AND('Raw Data'!D1663&lt;3, 'Raw Data'!E1663&lt;3, 'Raw Data'!F1663&lt;BB$2), 'Raw Data'!AF1663, 0))</f>
        <v/>
      </c>
      <c r="AL1668">
        <f>IF(ISBLANK('Raw Data'!A1663), 0, IF(AND('Raw Data'!D1663&lt;4, 'Raw Data'!E1663&lt;4, 'Raw Data'!F1663&lt;BB$2), 'Raw Data'!AI1663, 0))</f>
        <v/>
      </c>
      <c r="AM1668">
        <f>IF(ISBLANK('Raw Data'!A1663), 0, IF(AND('Raw Data'!D1663&lt;5, 'Raw Data'!E1663&lt;5, 'Raw Data'!F1663&lt;BB$2), 'Raw Data'!AL1663, 0))</f>
        <v/>
      </c>
      <c r="AN1668">
        <f>IF(ISBLANK('Raw Data'!A1663), 0, IF(AND('Raw Data'!D1663&lt;6, 'Raw Data'!E1663&lt;6, 'Raw Data'!F1663&lt;BB$2), 'Raw Data'!AO1663, 0))</f>
        <v/>
      </c>
      <c r="AO1668">
        <f>IF(ISBLANK('Raw Data'!A1663), 0, IF(AND('Raw Data'!I1663&lt;Analysis!$BC$2, 'Raw Data'!D1663-'Raw Data'!E1663&gt;1), 'Raw Data'!AW1663, IF(AND('Raw Data'!J1663&lt;Analysis!$BC$2, 'Raw Data'!E1663-'Raw Data'!D1663&gt;1), 'Raw Data'!AY1663, 0)))</f>
        <v/>
      </c>
      <c r="AP1668">
        <f>IF(ISBLANK('Raw Data'!A1663), 0, IF(AND('Raw Data'!I1663&lt;Analysis!$BC$2, 'Raw Data'!D1663-'Raw Data'!E1663&gt;2), 'Raw Data'!AZ1663, IF(AND('Raw Data'!J1663&lt;Analysis!$BC$2, 'Raw Data'!E1663-'Raw Data'!D1663&gt;2), 'Raw Data'!BB1663, 0)))</f>
        <v/>
      </c>
      <c r="AQ1668">
        <f>IF(ISBLANK('Raw Data'!A1663), 0, IF(AND('Raw Data'!I1663&lt;Analysis!$BC$2, 'Raw Data'!D1663-'Raw Data'!E1663&gt;3), 'Raw Data'!BC1663, IF(AND('Raw Data'!J1663&lt;Analysis!$BC$2, 'Raw Data'!E1663-'Raw Data'!D1663&gt;3), 'Raw Data'!BE1663, 0)))</f>
        <v/>
      </c>
      <c r="AR1668">
        <f>IF('Hidden Analysiss'!D1664=1,IF(ABS('Raw Data'!E1663-'Raw Data'!D1663)&lt;2,'Raw Data'!AX1663,0), 0)</f>
        <v/>
      </c>
      <c r="AS1668">
        <f>IF('Hidden Analysiss'!D1664=1,IF(ABS('Raw Data'!E1663-'Raw Data'!D1663)&lt;3,'Raw Data'!BA1663,0), 0)</f>
        <v/>
      </c>
      <c r="AT1668">
        <f>IF('Hidden Analysiss'!D1664=1,IF(ABS('Raw Data'!E1663-'Raw Data'!D1663)&lt;4,'Raw Data'!BD1663,0), 0)</f>
        <v/>
      </c>
      <c r="AU1668">
        <f>IF(AND('Hidden Analysiss'!E1664=1, ABS('Raw Data'!E1663-'Raw Data'!D1663)&lt;2), 'Raw Data'!AX1663, 0)</f>
        <v/>
      </c>
      <c r="AV1668">
        <f>IF(AND('Hidden Analysiss'!E1664=1, ABS('Raw Data'!E1663-'Raw Data'!D1663)&lt;3), 'Raw Data'!BA1663, 0)</f>
        <v/>
      </c>
      <c r="AW1668">
        <f>IF(AND('Hidden Analysiss'!E1664=1, ABS('Raw Data'!E1663-'Raw Data'!D1663)&lt;3), 'Raw Data'!BD1663, 0)</f>
        <v/>
      </c>
    </row>
    <row r="1669">
      <c r="A1669" s="1">
        <f>'Raw Data'!A1664</f>
        <v/>
      </c>
      <c r="B1669">
        <f>IF('Raw Data'!E1664&gt;'Raw Data'!D1664, 'Raw Data'!J1664, 0)</f>
        <v/>
      </c>
      <c r="C1669">
        <f>IF('Raw Data'!D1664&gt;'Raw Data'!E1664, 'Raw Data'!I1664, 0)</f>
        <v/>
      </c>
      <c r="D1669">
        <f>SUM(G1669:H1669)</f>
        <v/>
      </c>
      <c r="E1669">
        <f>IF(AND('Raw Data'!J1664&lt;'Raw Data'!I1664,'Raw Data'!E1664&gt;'Raw Data'!D1664,'Raw Data'!E1664-'Raw Data'!D1664&gt;3),'Raw Data'!N1664,IF(AND('Raw Data'!I1664&lt;'Raw Data'!J1664,'Raw Data'!D1664&gt;'Raw Data'!E1664,'Raw Data'!D1664-'Raw Data'!E1664&gt;3),'Raw Data'!M1664,0))</f>
        <v/>
      </c>
      <c r="F1669">
        <f>IF(AND('Raw Data'!J1664&lt;'Raw Data'!I1664,'Raw Data'!E1664&gt;'Raw Data'!D1664,'Raw Data'!E1664-'Raw Data'!D1664&lt;4),'Raw Data'!L1664,IF(AND('Raw Data'!I1664&lt;'Raw Data'!J1664,'Raw Data'!D1664&gt;'Raw Data'!E1664,'Raw Data'!D1664-'Raw Data'!E1664&lt;4),'Raw Data'!K1664,0))</f>
        <v/>
      </c>
      <c r="G1669">
        <f>IF(AND('Raw Data'!J1664&lt;'Raw Data'!I1664, 'Raw Data'!E1664&gt;'Raw Data'!D1664), 'Raw Data'!J1664, 0)</f>
        <v/>
      </c>
      <c r="H1669">
        <f>IF(AND('Raw Data'!J1664&gt;'Raw Data'!I1664, 'Raw Data'!E1664&lt;'Raw Data'!D1664), 'Raw Data'!I1664, 0)</f>
        <v/>
      </c>
      <c r="I1669">
        <f>SUM(J1669:K1669)</f>
        <v/>
      </c>
      <c r="J1669">
        <f>IF(AND('Raw Data'!J1664&gt;'Raw Data'!I1664, 'Raw Data'!E1664&gt;'Raw Data'!D1664), 'Raw Data'!J1664, 0)</f>
        <v/>
      </c>
      <c r="K1669">
        <f>IF(AND('Raw Data'!I1664&gt;'Raw Data'!J1664, 'Raw Data'!D1664&gt;'Raw Data'!E1664), 'Raw Data'!I1664, 0)</f>
        <v/>
      </c>
      <c r="L1669">
        <f>IF('Raw Data'!E1664-'Raw Data'!D1664&gt;3, 'Raw Data'!N1664, 0)</f>
        <v/>
      </c>
      <c r="M1669">
        <f>IF('Raw Data'!D1664-'Raw Data'!E1664&gt;3, 'Raw Data'!M1664, 0)</f>
        <v/>
      </c>
      <c r="N1669">
        <f>IF(ISBLANK('Raw Data'!D1664),0,IF(AND('Raw Data'!E1664&gt;'Raw Data'!D1664,'Raw Data'!E1664-'Raw Data'!D1664&gt;0,'Raw Data'!E1664-'Raw Data'!D1664&lt;4),'Raw Data'!L1664, 0))</f>
        <v/>
      </c>
      <c r="O1669">
        <f>IF(ISBLANK('Raw Data'!D1664),0,IF(AND('Raw Data'!E1664&gt;'Raw Data'!D1664,'Raw Data'!E1664-'Raw Data'!D1664&gt;0,'Raw Data'!D1664-'Raw Data'!E1664&lt;4),'Raw Data'!K1664, 0))</f>
        <v/>
      </c>
      <c r="P1669">
        <f>IF('Raw Data'!E1664-'Raw Data'!D1664&gt;3, 'Raw Data'!N1664, IF('Raw Data'!D1664-'Raw Data'!E1664&gt;3, 'Raw Data'!M1664, 0))</f>
        <v/>
      </c>
      <c r="Q1669">
        <f>IF(ISBLANK('Raw Data'!E1664),0,IF(AND('Raw Data'!E1664-'Raw Data'!D1664&lt;4,'Raw Data'!E1664-'Raw Data'!D1664&gt;0),'Raw Data'!L1664,IF(AND('Raw Data'!D1664&gt;'Raw Data'!E1664,'Raw Data'!D1664-'Raw Data'!E1664&gt;0),'Raw Data'!K1664,0)))</f>
        <v/>
      </c>
      <c r="R1669">
        <f>IF(ISBLANK('Raw Data'!K1664),0,IFERROR(IF(MATCH(SMALL('Raw Data'!K1664:N1664,1),L1669:O1669,0),SMALL('Raw Data'!K1664:N1664,1)),0))</f>
        <v/>
      </c>
      <c r="S1669">
        <f>IF(ISBLANK('Raw Data'!K1664),0,IFERROR(IF(MATCH(SMALL('Raw Data'!K1664:N1664,2),L1669:O1669,0),SMALL('Raw Data'!K1664:N1664,2)),0))</f>
        <v/>
      </c>
      <c r="T1669">
        <f>IF(ISBLANK('Raw Data'!K1664),0,IFERROR(IF(MATCH(SMALL('Raw Data'!K1664:N1664,3),L1669:O1669,0),SMALL('Raw Data'!K1664:N1664,3)),0))</f>
        <v/>
      </c>
      <c r="U1669">
        <f>IF(ISBLANK('Raw Data'!K1664),0,IFERROR(IF(MATCH(SMALL('Raw Data'!K1664:N1664,4),L1669:O1669,0),SMALL('Raw Data'!K1664:N1664,4)),0))</f>
        <v/>
      </c>
      <c r="V1669">
        <f>IF(AND('Raw Data'!D1664&lt;3, 'Raw Data'!E1664&lt;3, 'Raw Data'!A1664&gt;0), 'Raw Data'!AF1664, 0)</f>
        <v/>
      </c>
      <c r="W1669">
        <f>IF(AND('Raw Data'!D1664&lt;4, 'Raw Data'!E1664&lt;4, 'Raw Data'!A1664&gt;0), 'Raw Data'!AI1664, 0)</f>
        <v/>
      </c>
      <c r="X1669">
        <f>IF(AND('Raw Data'!D1664&lt;5, 'Raw Data'!E1664&lt;5, 'Raw Data'!A1664&gt;0), 'Raw Data'!AL1664, 0)</f>
        <v/>
      </c>
      <c r="Y1669">
        <f>IF(AND('Raw Data'!D1664&lt;6, 'Raw Data'!E1664&lt;6, 'Raw Data'!A1664&gt;0), 'Raw Data'!AO1664, 0)</f>
        <v/>
      </c>
      <c r="Z1669">
        <f>IF(ISBLANK('Raw Data'!D1664), 0, IF('Raw Data'!D1664-'Raw Data'!E1664&gt;1, 'Raw Data'!AW1664, 0))</f>
        <v/>
      </c>
      <c r="AA1669">
        <f>IF(ISBLANK('Raw Data'!A1664), 0, IF(ABS('Raw Data'!D1664-'Raw Data'!E1664)&lt;2, 'Raw Data'!AX1664, 0))</f>
        <v/>
      </c>
      <c r="AB1669">
        <f>IF(ISBLANK('Raw Data'!D1664), 0, IF('Raw Data'!E1664-'Raw Data'!D1664&gt;1, 'Raw Data'!AY1664, 0))</f>
        <v/>
      </c>
      <c r="AC1669">
        <f>IF(ISBLANK('Raw Data'!D1664), 0, IF('Raw Data'!D1664-'Raw Data'!E1664&gt;2, 'Raw Data'!AZ1664, 0))</f>
        <v/>
      </c>
      <c r="AD1669">
        <f>IF(ISBLANK('Raw Data'!A1664), 0, IF(ABS('Raw Data'!D1664-'Raw Data'!E1664)&lt;3, 'Raw Data'!BA1664, 0))</f>
        <v/>
      </c>
      <c r="AE1669">
        <f>IF(ISBLANK('Raw Data'!D1664), 0, IF('Raw Data'!E1664-'Raw Data'!D1664&gt;2, 'Raw Data'!BB1664, 0))</f>
        <v/>
      </c>
      <c r="AF1669">
        <f>IF(ISBLANK('Raw Data'!D1664), 0, IF('Raw Data'!D1664-'Raw Data'!E1664&gt;3, 'Raw Data'!BC1664, 0))</f>
        <v/>
      </c>
      <c r="AG1669">
        <f>IF(ISBLANK('Raw Data'!A1664), 0, IF(ABS('Raw Data'!D1664-'Raw Data'!E1664)&lt;4, 'Raw Data'!BD1664, 0))</f>
        <v/>
      </c>
      <c r="AH1669">
        <f>IF(ISBLANK('Raw Data'!D1664), 0, IF('Raw Data'!E1664-'Raw Data'!D1664&gt;3, 'Raw Data'!BE1664, 0))</f>
        <v/>
      </c>
      <c r="AI1669">
        <f>IF(SUM('Raw Data'!D1664:E1664)&gt;'Raw Data'!F1664, 'Raw Data'!G1664, 0)</f>
        <v/>
      </c>
      <c r="AJ1669">
        <f>IF(ISBLANK('Raw Data'!D1664), 0, IF(SUM('Raw Data'!D1664:E1664)&lt;'Raw Data'!F1664, 'Raw Data'!H1664, 0))</f>
        <v/>
      </c>
      <c r="AK1669">
        <f>IF(ISBLANK('Raw Data'!A1664), 0, IF(AND('Raw Data'!D1664&lt;3, 'Raw Data'!E1664&lt;3, 'Raw Data'!F1664&lt;BB$2), 'Raw Data'!AF1664, 0))</f>
        <v/>
      </c>
      <c r="AL1669">
        <f>IF(ISBLANK('Raw Data'!A1664), 0, IF(AND('Raw Data'!D1664&lt;4, 'Raw Data'!E1664&lt;4, 'Raw Data'!F1664&lt;BB$2), 'Raw Data'!AI1664, 0))</f>
        <v/>
      </c>
      <c r="AM1669">
        <f>IF(ISBLANK('Raw Data'!A1664), 0, IF(AND('Raw Data'!D1664&lt;5, 'Raw Data'!E1664&lt;5, 'Raw Data'!F1664&lt;BB$2), 'Raw Data'!AL1664, 0))</f>
        <v/>
      </c>
      <c r="AN1669">
        <f>IF(ISBLANK('Raw Data'!A1664), 0, IF(AND('Raw Data'!D1664&lt;6, 'Raw Data'!E1664&lt;6, 'Raw Data'!F1664&lt;BB$2), 'Raw Data'!AO1664, 0))</f>
        <v/>
      </c>
      <c r="AO1669">
        <f>IF(ISBLANK('Raw Data'!A1664), 0, IF(AND('Raw Data'!I1664&lt;Analysis!$BC$2, 'Raw Data'!D1664-'Raw Data'!E1664&gt;1), 'Raw Data'!AW1664, IF(AND('Raw Data'!J1664&lt;Analysis!$BC$2, 'Raw Data'!E1664-'Raw Data'!D1664&gt;1), 'Raw Data'!AY1664, 0)))</f>
        <v/>
      </c>
      <c r="AP1669">
        <f>IF(ISBLANK('Raw Data'!A1664), 0, IF(AND('Raw Data'!I1664&lt;Analysis!$BC$2, 'Raw Data'!D1664-'Raw Data'!E1664&gt;2), 'Raw Data'!AZ1664, IF(AND('Raw Data'!J1664&lt;Analysis!$BC$2, 'Raw Data'!E1664-'Raw Data'!D1664&gt;2), 'Raw Data'!BB1664, 0)))</f>
        <v/>
      </c>
      <c r="AQ1669">
        <f>IF(ISBLANK('Raw Data'!A1664), 0, IF(AND('Raw Data'!I1664&lt;Analysis!$BC$2, 'Raw Data'!D1664-'Raw Data'!E1664&gt;3), 'Raw Data'!BC1664, IF(AND('Raw Data'!J1664&lt;Analysis!$BC$2, 'Raw Data'!E1664-'Raw Data'!D1664&gt;3), 'Raw Data'!BE1664, 0)))</f>
        <v/>
      </c>
      <c r="AR1669">
        <f>IF('Hidden Analysiss'!D1665=1,IF(ABS('Raw Data'!E1664-'Raw Data'!D1664)&lt;2,'Raw Data'!AX1664,0), 0)</f>
        <v/>
      </c>
      <c r="AS1669">
        <f>IF('Hidden Analysiss'!D1665=1,IF(ABS('Raw Data'!E1664-'Raw Data'!D1664)&lt;3,'Raw Data'!BA1664,0), 0)</f>
        <v/>
      </c>
      <c r="AT1669">
        <f>IF('Hidden Analysiss'!D1665=1,IF(ABS('Raw Data'!E1664-'Raw Data'!D1664)&lt;4,'Raw Data'!BD1664,0), 0)</f>
        <v/>
      </c>
      <c r="AU1669">
        <f>IF(AND('Hidden Analysiss'!E1665=1, ABS('Raw Data'!E1664-'Raw Data'!D1664)&lt;2), 'Raw Data'!AX1664, 0)</f>
        <v/>
      </c>
      <c r="AV1669">
        <f>IF(AND('Hidden Analysiss'!E1665=1, ABS('Raw Data'!E1664-'Raw Data'!D1664)&lt;3), 'Raw Data'!BA1664, 0)</f>
        <v/>
      </c>
      <c r="AW1669">
        <f>IF(AND('Hidden Analysiss'!E1665=1, ABS('Raw Data'!E1664-'Raw Data'!D1664)&lt;3), 'Raw Data'!BD1664, 0)</f>
        <v/>
      </c>
    </row>
    <row r="1670">
      <c r="A1670" s="1">
        <f>'Raw Data'!A1665</f>
        <v/>
      </c>
      <c r="B1670">
        <f>IF('Raw Data'!E1665&gt;'Raw Data'!D1665, 'Raw Data'!J1665, 0)</f>
        <v/>
      </c>
      <c r="C1670">
        <f>IF('Raw Data'!D1665&gt;'Raw Data'!E1665, 'Raw Data'!I1665, 0)</f>
        <v/>
      </c>
      <c r="D1670">
        <f>SUM(G1670:H1670)</f>
        <v/>
      </c>
      <c r="E1670">
        <f>IF(AND('Raw Data'!J1665&lt;'Raw Data'!I1665,'Raw Data'!E1665&gt;'Raw Data'!D1665,'Raw Data'!E1665-'Raw Data'!D1665&gt;3),'Raw Data'!N1665,IF(AND('Raw Data'!I1665&lt;'Raw Data'!J1665,'Raw Data'!D1665&gt;'Raw Data'!E1665,'Raw Data'!D1665-'Raw Data'!E1665&gt;3),'Raw Data'!M1665,0))</f>
        <v/>
      </c>
      <c r="F1670">
        <f>IF(AND('Raw Data'!J1665&lt;'Raw Data'!I1665,'Raw Data'!E1665&gt;'Raw Data'!D1665,'Raw Data'!E1665-'Raw Data'!D1665&lt;4),'Raw Data'!L1665,IF(AND('Raw Data'!I1665&lt;'Raw Data'!J1665,'Raw Data'!D1665&gt;'Raw Data'!E1665,'Raw Data'!D1665-'Raw Data'!E1665&lt;4),'Raw Data'!K1665,0))</f>
        <v/>
      </c>
      <c r="G1670">
        <f>IF(AND('Raw Data'!J1665&lt;'Raw Data'!I1665, 'Raw Data'!E1665&gt;'Raw Data'!D1665), 'Raw Data'!J1665, 0)</f>
        <v/>
      </c>
      <c r="H1670">
        <f>IF(AND('Raw Data'!J1665&gt;'Raw Data'!I1665, 'Raw Data'!E1665&lt;'Raw Data'!D1665), 'Raw Data'!I1665, 0)</f>
        <v/>
      </c>
      <c r="I1670">
        <f>SUM(J1670:K1670)</f>
        <v/>
      </c>
      <c r="J1670">
        <f>IF(AND('Raw Data'!J1665&gt;'Raw Data'!I1665, 'Raw Data'!E1665&gt;'Raw Data'!D1665), 'Raw Data'!J1665, 0)</f>
        <v/>
      </c>
      <c r="K1670">
        <f>IF(AND('Raw Data'!I1665&gt;'Raw Data'!J1665, 'Raw Data'!D1665&gt;'Raw Data'!E1665), 'Raw Data'!I1665, 0)</f>
        <v/>
      </c>
      <c r="L1670">
        <f>IF('Raw Data'!E1665-'Raw Data'!D1665&gt;3, 'Raw Data'!N1665, 0)</f>
        <v/>
      </c>
      <c r="M1670">
        <f>IF('Raw Data'!D1665-'Raw Data'!E1665&gt;3, 'Raw Data'!M1665, 0)</f>
        <v/>
      </c>
      <c r="N1670">
        <f>IF(ISBLANK('Raw Data'!D1665),0,IF(AND('Raw Data'!E1665&gt;'Raw Data'!D1665,'Raw Data'!E1665-'Raw Data'!D1665&gt;0,'Raw Data'!E1665-'Raw Data'!D1665&lt;4),'Raw Data'!L1665, 0))</f>
        <v/>
      </c>
      <c r="O1670">
        <f>IF(ISBLANK('Raw Data'!D1665),0,IF(AND('Raw Data'!E1665&gt;'Raw Data'!D1665,'Raw Data'!E1665-'Raw Data'!D1665&gt;0,'Raw Data'!D1665-'Raw Data'!E1665&lt;4),'Raw Data'!K1665, 0))</f>
        <v/>
      </c>
      <c r="P1670">
        <f>IF('Raw Data'!E1665-'Raw Data'!D1665&gt;3, 'Raw Data'!N1665, IF('Raw Data'!D1665-'Raw Data'!E1665&gt;3, 'Raw Data'!M1665, 0))</f>
        <v/>
      </c>
      <c r="Q1670">
        <f>IF(ISBLANK('Raw Data'!E1665),0,IF(AND('Raw Data'!E1665-'Raw Data'!D1665&lt;4,'Raw Data'!E1665-'Raw Data'!D1665&gt;0),'Raw Data'!L1665,IF(AND('Raw Data'!D1665&gt;'Raw Data'!E1665,'Raw Data'!D1665-'Raw Data'!E1665&gt;0),'Raw Data'!K1665,0)))</f>
        <v/>
      </c>
      <c r="R1670">
        <f>IF(ISBLANK('Raw Data'!K1665),0,IFERROR(IF(MATCH(SMALL('Raw Data'!K1665:N1665,1),L1670:O1670,0),SMALL('Raw Data'!K1665:N1665,1)),0))</f>
        <v/>
      </c>
      <c r="S1670">
        <f>IF(ISBLANK('Raw Data'!K1665),0,IFERROR(IF(MATCH(SMALL('Raw Data'!K1665:N1665,2),L1670:O1670,0),SMALL('Raw Data'!K1665:N1665,2)),0))</f>
        <v/>
      </c>
      <c r="T1670">
        <f>IF(ISBLANK('Raw Data'!K1665),0,IFERROR(IF(MATCH(SMALL('Raw Data'!K1665:N1665,3),L1670:O1670,0),SMALL('Raw Data'!K1665:N1665,3)),0))</f>
        <v/>
      </c>
      <c r="U1670">
        <f>IF(ISBLANK('Raw Data'!K1665),0,IFERROR(IF(MATCH(SMALL('Raw Data'!K1665:N1665,4),L1670:O1670,0),SMALL('Raw Data'!K1665:N1665,4)),0))</f>
        <v/>
      </c>
      <c r="V1670">
        <f>IF(AND('Raw Data'!D1665&lt;3, 'Raw Data'!E1665&lt;3, 'Raw Data'!A1665&gt;0), 'Raw Data'!AF1665, 0)</f>
        <v/>
      </c>
      <c r="W1670">
        <f>IF(AND('Raw Data'!D1665&lt;4, 'Raw Data'!E1665&lt;4, 'Raw Data'!A1665&gt;0), 'Raw Data'!AI1665, 0)</f>
        <v/>
      </c>
      <c r="X1670">
        <f>IF(AND('Raw Data'!D1665&lt;5, 'Raw Data'!E1665&lt;5, 'Raw Data'!A1665&gt;0), 'Raw Data'!AL1665, 0)</f>
        <v/>
      </c>
      <c r="Y1670">
        <f>IF(AND('Raw Data'!D1665&lt;6, 'Raw Data'!E1665&lt;6, 'Raw Data'!A1665&gt;0), 'Raw Data'!AO1665, 0)</f>
        <v/>
      </c>
      <c r="Z1670">
        <f>IF(ISBLANK('Raw Data'!D1665), 0, IF('Raw Data'!D1665-'Raw Data'!E1665&gt;1, 'Raw Data'!AW1665, 0))</f>
        <v/>
      </c>
      <c r="AA1670">
        <f>IF(ISBLANK('Raw Data'!A1665), 0, IF(ABS('Raw Data'!D1665-'Raw Data'!E1665)&lt;2, 'Raw Data'!AX1665, 0))</f>
        <v/>
      </c>
      <c r="AB1670">
        <f>IF(ISBLANK('Raw Data'!D1665), 0, IF('Raw Data'!E1665-'Raw Data'!D1665&gt;1, 'Raw Data'!AY1665, 0))</f>
        <v/>
      </c>
      <c r="AC1670">
        <f>IF(ISBLANK('Raw Data'!D1665), 0, IF('Raw Data'!D1665-'Raw Data'!E1665&gt;2, 'Raw Data'!AZ1665, 0))</f>
        <v/>
      </c>
      <c r="AD1670">
        <f>IF(ISBLANK('Raw Data'!A1665), 0, IF(ABS('Raw Data'!D1665-'Raw Data'!E1665)&lt;3, 'Raw Data'!BA1665, 0))</f>
        <v/>
      </c>
      <c r="AE1670">
        <f>IF(ISBLANK('Raw Data'!D1665), 0, IF('Raw Data'!E1665-'Raw Data'!D1665&gt;2, 'Raw Data'!BB1665, 0))</f>
        <v/>
      </c>
      <c r="AF1670">
        <f>IF(ISBLANK('Raw Data'!D1665), 0, IF('Raw Data'!D1665-'Raw Data'!E1665&gt;3, 'Raw Data'!BC1665, 0))</f>
        <v/>
      </c>
      <c r="AG1670">
        <f>IF(ISBLANK('Raw Data'!A1665), 0, IF(ABS('Raw Data'!D1665-'Raw Data'!E1665)&lt;4, 'Raw Data'!BD1665, 0))</f>
        <v/>
      </c>
      <c r="AH1670">
        <f>IF(ISBLANK('Raw Data'!D1665), 0, IF('Raw Data'!E1665-'Raw Data'!D1665&gt;3, 'Raw Data'!BE1665, 0))</f>
        <v/>
      </c>
      <c r="AI1670">
        <f>IF(SUM('Raw Data'!D1665:E1665)&gt;'Raw Data'!F1665, 'Raw Data'!G1665, 0)</f>
        <v/>
      </c>
      <c r="AJ1670">
        <f>IF(ISBLANK('Raw Data'!D1665), 0, IF(SUM('Raw Data'!D1665:E1665)&lt;'Raw Data'!F1665, 'Raw Data'!H1665, 0))</f>
        <v/>
      </c>
      <c r="AK1670">
        <f>IF(ISBLANK('Raw Data'!A1665), 0, IF(AND('Raw Data'!D1665&lt;3, 'Raw Data'!E1665&lt;3, 'Raw Data'!F1665&lt;BB$2), 'Raw Data'!AF1665, 0))</f>
        <v/>
      </c>
      <c r="AL1670">
        <f>IF(ISBLANK('Raw Data'!A1665), 0, IF(AND('Raw Data'!D1665&lt;4, 'Raw Data'!E1665&lt;4, 'Raw Data'!F1665&lt;BB$2), 'Raw Data'!AI1665, 0))</f>
        <v/>
      </c>
      <c r="AM1670">
        <f>IF(ISBLANK('Raw Data'!A1665), 0, IF(AND('Raw Data'!D1665&lt;5, 'Raw Data'!E1665&lt;5, 'Raw Data'!F1665&lt;BB$2), 'Raw Data'!AL1665, 0))</f>
        <v/>
      </c>
      <c r="AN1670">
        <f>IF(ISBLANK('Raw Data'!A1665), 0, IF(AND('Raw Data'!D1665&lt;6, 'Raw Data'!E1665&lt;6, 'Raw Data'!F1665&lt;BB$2), 'Raw Data'!AO1665, 0))</f>
        <v/>
      </c>
      <c r="AO1670">
        <f>IF(ISBLANK('Raw Data'!A1665), 0, IF(AND('Raw Data'!I1665&lt;Analysis!$BC$2, 'Raw Data'!D1665-'Raw Data'!E1665&gt;1), 'Raw Data'!AW1665, IF(AND('Raw Data'!J1665&lt;Analysis!$BC$2, 'Raw Data'!E1665-'Raw Data'!D1665&gt;1), 'Raw Data'!AY1665, 0)))</f>
        <v/>
      </c>
      <c r="AP1670">
        <f>IF(ISBLANK('Raw Data'!A1665), 0, IF(AND('Raw Data'!I1665&lt;Analysis!$BC$2, 'Raw Data'!D1665-'Raw Data'!E1665&gt;2), 'Raw Data'!AZ1665, IF(AND('Raw Data'!J1665&lt;Analysis!$BC$2, 'Raw Data'!E1665-'Raw Data'!D1665&gt;2), 'Raw Data'!BB1665, 0)))</f>
        <v/>
      </c>
      <c r="AQ1670">
        <f>IF(ISBLANK('Raw Data'!A1665), 0, IF(AND('Raw Data'!I1665&lt;Analysis!$BC$2, 'Raw Data'!D1665-'Raw Data'!E1665&gt;3), 'Raw Data'!BC1665, IF(AND('Raw Data'!J1665&lt;Analysis!$BC$2, 'Raw Data'!E1665-'Raw Data'!D1665&gt;3), 'Raw Data'!BE1665, 0)))</f>
        <v/>
      </c>
      <c r="AR1670">
        <f>IF('Hidden Analysiss'!D1666=1,IF(ABS('Raw Data'!E1665-'Raw Data'!D1665)&lt;2,'Raw Data'!AX1665,0), 0)</f>
        <v/>
      </c>
      <c r="AS1670">
        <f>IF('Hidden Analysiss'!D1666=1,IF(ABS('Raw Data'!E1665-'Raw Data'!D1665)&lt;3,'Raw Data'!BA1665,0), 0)</f>
        <v/>
      </c>
      <c r="AT1670">
        <f>IF('Hidden Analysiss'!D1666=1,IF(ABS('Raw Data'!E1665-'Raw Data'!D1665)&lt;4,'Raw Data'!BD1665,0), 0)</f>
        <v/>
      </c>
      <c r="AU1670">
        <f>IF(AND('Hidden Analysiss'!E1666=1, ABS('Raw Data'!E1665-'Raw Data'!D1665)&lt;2), 'Raw Data'!AX1665, 0)</f>
        <v/>
      </c>
      <c r="AV1670">
        <f>IF(AND('Hidden Analysiss'!E1666=1, ABS('Raw Data'!E1665-'Raw Data'!D1665)&lt;3), 'Raw Data'!BA1665, 0)</f>
        <v/>
      </c>
      <c r="AW1670">
        <f>IF(AND('Hidden Analysiss'!E1666=1, ABS('Raw Data'!E1665-'Raw Data'!D1665)&lt;3), 'Raw Data'!BD1665, 0)</f>
        <v/>
      </c>
    </row>
    <row r="1671">
      <c r="A1671" s="1">
        <f>'Raw Data'!A1666</f>
        <v/>
      </c>
      <c r="B1671">
        <f>IF('Raw Data'!E1666&gt;'Raw Data'!D1666, 'Raw Data'!J1666, 0)</f>
        <v/>
      </c>
      <c r="C1671">
        <f>IF('Raw Data'!D1666&gt;'Raw Data'!E1666, 'Raw Data'!I1666, 0)</f>
        <v/>
      </c>
      <c r="D1671">
        <f>SUM(G1671:H1671)</f>
        <v/>
      </c>
      <c r="E1671">
        <f>IF(AND('Raw Data'!J1666&lt;'Raw Data'!I1666,'Raw Data'!E1666&gt;'Raw Data'!D1666,'Raw Data'!E1666-'Raw Data'!D1666&gt;3),'Raw Data'!N1666,IF(AND('Raw Data'!I1666&lt;'Raw Data'!J1666,'Raw Data'!D1666&gt;'Raw Data'!E1666,'Raw Data'!D1666-'Raw Data'!E1666&gt;3),'Raw Data'!M1666,0))</f>
        <v/>
      </c>
      <c r="F1671">
        <f>IF(AND('Raw Data'!J1666&lt;'Raw Data'!I1666,'Raw Data'!E1666&gt;'Raw Data'!D1666,'Raw Data'!E1666-'Raw Data'!D1666&lt;4),'Raw Data'!L1666,IF(AND('Raw Data'!I1666&lt;'Raw Data'!J1666,'Raw Data'!D1666&gt;'Raw Data'!E1666,'Raw Data'!D1666-'Raw Data'!E1666&lt;4),'Raw Data'!K1666,0))</f>
        <v/>
      </c>
      <c r="G1671">
        <f>IF(AND('Raw Data'!J1666&lt;'Raw Data'!I1666, 'Raw Data'!E1666&gt;'Raw Data'!D1666), 'Raw Data'!J1666, 0)</f>
        <v/>
      </c>
      <c r="H1671">
        <f>IF(AND('Raw Data'!J1666&gt;'Raw Data'!I1666, 'Raw Data'!E1666&lt;'Raw Data'!D1666), 'Raw Data'!I1666, 0)</f>
        <v/>
      </c>
      <c r="I1671">
        <f>SUM(J1671:K1671)</f>
        <v/>
      </c>
      <c r="J1671">
        <f>IF(AND('Raw Data'!J1666&gt;'Raw Data'!I1666, 'Raw Data'!E1666&gt;'Raw Data'!D1666), 'Raw Data'!J1666, 0)</f>
        <v/>
      </c>
      <c r="K1671">
        <f>IF(AND('Raw Data'!I1666&gt;'Raw Data'!J1666, 'Raw Data'!D1666&gt;'Raw Data'!E1666), 'Raw Data'!I1666, 0)</f>
        <v/>
      </c>
      <c r="L1671">
        <f>IF('Raw Data'!E1666-'Raw Data'!D1666&gt;3, 'Raw Data'!N1666, 0)</f>
        <v/>
      </c>
      <c r="M1671">
        <f>IF('Raw Data'!D1666-'Raw Data'!E1666&gt;3, 'Raw Data'!M1666, 0)</f>
        <v/>
      </c>
      <c r="N1671">
        <f>IF(ISBLANK('Raw Data'!D1666),0,IF(AND('Raw Data'!E1666&gt;'Raw Data'!D1666,'Raw Data'!E1666-'Raw Data'!D1666&gt;0,'Raw Data'!E1666-'Raw Data'!D1666&lt;4),'Raw Data'!L1666, 0))</f>
        <v/>
      </c>
      <c r="O1671">
        <f>IF(ISBLANK('Raw Data'!D1666),0,IF(AND('Raw Data'!E1666&gt;'Raw Data'!D1666,'Raw Data'!E1666-'Raw Data'!D1666&gt;0,'Raw Data'!D1666-'Raw Data'!E1666&lt;4),'Raw Data'!K1666, 0))</f>
        <v/>
      </c>
      <c r="P1671">
        <f>IF('Raw Data'!E1666-'Raw Data'!D1666&gt;3, 'Raw Data'!N1666, IF('Raw Data'!D1666-'Raw Data'!E1666&gt;3, 'Raw Data'!M1666, 0))</f>
        <v/>
      </c>
      <c r="Q1671">
        <f>IF(ISBLANK('Raw Data'!E1666),0,IF(AND('Raw Data'!E1666-'Raw Data'!D1666&lt;4,'Raw Data'!E1666-'Raw Data'!D1666&gt;0),'Raw Data'!L1666,IF(AND('Raw Data'!D1666&gt;'Raw Data'!E1666,'Raw Data'!D1666-'Raw Data'!E1666&gt;0),'Raw Data'!K1666,0)))</f>
        <v/>
      </c>
      <c r="R1671">
        <f>IF(ISBLANK('Raw Data'!K1666),0,IFERROR(IF(MATCH(SMALL('Raw Data'!K1666:N1666,1),L1671:O1671,0),SMALL('Raw Data'!K1666:N1666,1)),0))</f>
        <v/>
      </c>
      <c r="S1671">
        <f>IF(ISBLANK('Raw Data'!K1666),0,IFERROR(IF(MATCH(SMALL('Raw Data'!K1666:N1666,2),L1671:O1671,0),SMALL('Raw Data'!K1666:N1666,2)),0))</f>
        <v/>
      </c>
      <c r="T1671">
        <f>IF(ISBLANK('Raw Data'!K1666),0,IFERROR(IF(MATCH(SMALL('Raw Data'!K1666:N1666,3),L1671:O1671,0),SMALL('Raw Data'!K1666:N1666,3)),0))</f>
        <v/>
      </c>
      <c r="U1671">
        <f>IF(ISBLANK('Raw Data'!K1666),0,IFERROR(IF(MATCH(SMALL('Raw Data'!K1666:N1666,4),L1671:O1671,0),SMALL('Raw Data'!K1666:N1666,4)),0))</f>
        <v/>
      </c>
      <c r="V1671">
        <f>IF(AND('Raw Data'!D1666&lt;3, 'Raw Data'!E1666&lt;3, 'Raw Data'!A1666&gt;0), 'Raw Data'!AF1666, 0)</f>
        <v/>
      </c>
      <c r="W1671">
        <f>IF(AND('Raw Data'!D1666&lt;4, 'Raw Data'!E1666&lt;4, 'Raw Data'!A1666&gt;0), 'Raw Data'!AI1666, 0)</f>
        <v/>
      </c>
      <c r="X1671">
        <f>IF(AND('Raw Data'!D1666&lt;5, 'Raw Data'!E1666&lt;5, 'Raw Data'!A1666&gt;0), 'Raw Data'!AL1666, 0)</f>
        <v/>
      </c>
      <c r="Y1671">
        <f>IF(AND('Raw Data'!D1666&lt;6, 'Raw Data'!E1666&lt;6, 'Raw Data'!A1666&gt;0), 'Raw Data'!AO1666, 0)</f>
        <v/>
      </c>
      <c r="Z1671">
        <f>IF(ISBLANK('Raw Data'!D1666), 0, IF('Raw Data'!D1666-'Raw Data'!E1666&gt;1, 'Raw Data'!AW1666, 0))</f>
        <v/>
      </c>
      <c r="AA1671">
        <f>IF(ISBLANK('Raw Data'!A1666), 0, IF(ABS('Raw Data'!D1666-'Raw Data'!E1666)&lt;2, 'Raw Data'!AX1666, 0))</f>
        <v/>
      </c>
      <c r="AB1671">
        <f>IF(ISBLANK('Raw Data'!D1666), 0, IF('Raw Data'!E1666-'Raw Data'!D1666&gt;1, 'Raw Data'!AY1666, 0))</f>
        <v/>
      </c>
      <c r="AC1671">
        <f>IF(ISBLANK('Raw Data'!D1666), 0, IF('Raw Data'!D1666-'Raw Data'!E1666&gt;2, 'Raw Data'!AZ1666, 0))</f>
        <v/>
      </c>
      <c r="AD1671">
        <f>IF(ISBLANK('Raw Data'!A1666), 0, IF(ABS('Raw Data'!D1666-'Raw Data'!E1666)&lt;3, 'Raw Data'!BA1666, 0))</f>
        <v/>
      </c>
      <c r="AE1671">
        <f>IF(ISBLANK('Raw Data'!D1666), 0, IF('Raw Data'!E1666-'Raw Data'!D1666&gt;2, 'Raw Data'!BB1666, 0))</f>
        <v/>
      </c>
      <c r="AF1671">
        <f>IF(ISBLANK('Raw Data'!D1666), 0, IF('Raw Data'!D1666-'Raw Data'!E1666&gt;3, 'Raw Data'!BC1666, 0))</f>
        <v/>
      </c>
      <c r="AG1671">
        <f>IF(ISBLANK('Raw Data'!A1666), 0, IF(ABS('Raw Data'!D1666-'Raw Data'!E1666)&lt;4, 'Raw Data'!BD1666, 0))</f>
        <v/>
      </c>
      <c r="AH1671">
        <f>IF(ISBLANK('Raw Data'!D1666), 0, IF('Raw Data'!E1666-'Raw Data'!D1666&gt;3, 'Raw Data'!BE1666, 0))</f>
        <v/>
      </c>
      <c r="AI1671">
        <f>IF(SUM('Raw Data'!D1666:E1666)&gt;'Raw Data'!F1666, 'Raw Data'!G1666, 0)</f>
        <v/>
      </c>
      <c r="AJ1671">
        <f>IF(ISBLANK('Raw Data'!D1666), 0, IF(SUM('Raw Data'!D1666:E1666)&lt;'Raw Data'!F1666, 'Raw Data'!H1666, 0))</f>
        <v/>
      </c>
      <c r="AK1671">
        <f>IF(ISBLANK('Raw Data'!A1666), 0, IF(AND('Raw Data'!D1666&lt;3, 'Raw Data'!E1666&lt;3, 'Raw Data'!F1666&lt;BB$2), 'Raw Data'!AF1666, 0))</f>
        <v/>
      </c>
      <c r="AL1671">
        <f>IF(ISBLANK('Raw Data'!A1666), 0, IF(AND('Raw Data'!D1666&lt;4, 'Raw Data'!E1666&lt;4, 'Raw Data'!F1666&lt;BB$2), 'Raw Data'!AI1666, 0))</f>
        <v/>
      </c>
      <c r="AM1671">
        <f>IF(ISBLANK('Raw Data'!A1666), 0, IF(AND('Raw Data'!D1666&lt;5, 'Raw Data'!E1666&lt;5, 'Raw Data'!F1666&lt;BB$2), 'Raw Data'!AL1666, 0))</f>
        <v/>
      </c>
      <c r="AN1671">
        <f>IF(ISBLANK('Raw Data'!A1666), 0, IF(AND('Raw Data'!D1666&lt;6, 'Raw Data'!E1666&lt;6, 'Raw Data'!F1666&lt;BB$2), 'Raw Data'!AO1666, 0))</f>
        <v/>
      </c>
      <c r="AO1671">
        <f>IF(ISBLANK('Raw Data'!A1666), 0, IF(AND('Raw Data'!I1666&lt;Analysis!$BC$2, 'Raw Data'!D1666-'Raw Data'!E1666&gt;1), 'Raw Data'!AW1666, IF(AND('Raw Data'!J1666&lt;Analysis!$BC$2, 'Raw Data'!E1666-'Raw Data'!D1666&gt;1), 'Raw Data'!AY1666, 0)))</f>
        <v/>
      </c>
      <c r="AP1671">
        <f>IF(ISBLANK('Raw Data'!A1666), 0, IF(AND('Raw Data'!I1666&lt;Analysis!$BC$2, 'Raw Data'!D1666-'Raw Data'!E1666&gt;2), 'Raw Data'!AZ1666, IF(AND('Raw Data'!J1666&lt;Analysis!$BC$2, 'Raw Data'!E1666-'Raw Data'!D1666&gt;2), 'Raw Data'!BB1666, 0)))</f>
        <v/>
      </c>
      <c r="AQ1671">
        <f>IF(ISBLANK('Raw Data'!A1666), 0, IF(AND('Raw Data'!I1666&lt;Analysis!$BC$2, 'Raw Data'!D1666-'Raw Data'!E1666&gt;3), 'Raw Data'!BC1666, IF(AND('Raw Data'!J1666&lt;Analysis!$BC$2, 'Raw Data'!E1666-'Raw Data'!D1666&gt;3), 'Raw Data'!BE1666, 0)))</f>
        <v/>
      </c>
      <c r="AR1671">
        <f>IF('Hidden Analysiss'!D1667=1,IF(ABS('Raw Data'!E1666-'Raw Data'!D1666)&lt;2,'Raw Data'!AX1666,0), 0)</f>
        <v/>
      </c>
      <c r="AS1671">
        <f>IF('Hidden Analysiss'!D1667=1,IF(ABS('Raw Data'!E1666-'Raw Data'!D1666)&lt;3,'Raw Data'!BA1666,0), 0)</f>
        <v/>
      </c>
      <c r="AT1671">
        <f>IF('Hidden Analysiss'!D1667=1,IF(ABS('Raw Data'!E1666-'Raw Data'!D1666)&lt;4,'Raw Data'!BD1666,0), 0)</f>
        <v/>
      </c>
      <c r="AU1671">
        <f>IF(AND('Hidden Analysiss'!E1667=1, ABS('Raw Data'!E1666-'Raw Data'!D1666)&lt;2), 'Raw Data'!AX1666, 0)</f>
        <v/>
      </c>
      <c r="AV1671">
        <f>IF(AND('Hidden Analysiss'!E1667=1, ABS('Raw Data'!E1666-'Raw Data'!D1666)&lt;3), 'Raw Data'!BA1666, 0)</f>
        <v/>
      </c>
      <c r="AW1671">
        <f>IF(AND('Hidden Analysiss'!E1667=1, ABS('Raw Data'!E1666-'Raw Data'!D1666)&lt;3), 'Raw Data'!BD1666, 0)</f>
        <v/>
      </c>
    </row>
    <row r="1672">
      <c r="A1672" s="1">
        <f>'Raw Data'!A1667</f>
        <v/>
      </c>
      <c r="B1672">
        <f>IF('Raw Data'!E1667&gt;'Raw Data'!D1667, 'Raw Data'!J1667, 0)</f>
        <v/>
      </c>
      <c r="C1672">
        <f>IF('Raw Data'!D1667&gt;'Raw Data'!E1667, 'Raw Data'!I1667, 0)</f>
        <v/>
      </c>
      <c r="D1672">
        <f>SUM(G1672:H1672)</f>
        <v/>
      </c>
      <c r="E1672">
        <f>IF(AND('Raw Data'!J1667&lt;'Raw Data'!I1667,'Raw Data'!E1667&gt;'Raw Data'!D1667,'Raw Data'!E1667-'Raw Data'!D1667&gt;3),'Raw Data'!N1667,IF(AND('Raw Data'!I1667&lt;'Raw Data'!J1667,'Raw Data'!D1667&gt;'Raw Data'!E1667,'Raw Data'!D1667-'Raw Data'!E1667&gt;3),'Raw Data'!M1667,0))</f>
        <v/>
      </c>
      <c r="F1672">
        <f>IF(AND('Raw Data'!J1667&lt;'Raw Data'!I1667,'Raw Data'!E1667&gt;'Raw Data'!D1667,'Raw Data'!E1667-'Raw Data'!D1667&lt;4),'Raw Data'!L1667,IF(AND('Raw Data'!I1667&lt;'Raw Data'!J1667,'Raw Data'!D1667&gt;'Raw Data'!E1667,'Raw Data'!D1667-'Raw Data'!E1667&lt;4),'Raw Data'!K1667,0))</f>
        <v/>
      </c>
      <c r="G1672">
        <f>IF(AND('Raw Data'!J1667&lt;'Raw Data'!I1667, 'Raw Data'!E1667&gt;'Raw Data'!D1667), 'Raw Data'!J1667, 0)</f>
        <v/>
      </c>
      <c r="H1672">
        <f>IF(AND('Raw Data'!J1667&gt;'Raw Data'!I1667, 'Raw Data'!E1667&lt;'Raw Data'!D1667), 'Raw Data'!I1667, 0)</f>
        <v/>
      </c>
      <c r="I1672">
        <f>SUM(J1672:K1672)</f>
        <v/>
      </c>
      <c r="J1672">
        <f>IF(AND('Raw Data'!J1667&gt;'Raw Data'!I1667, 'Raw Data'!E1667&gt;'Raw Data'!D1667), 'Raw Data'!J1667, 0)</f>
        <v/>
      </c>
      <c r="K1672">
        <f>IF(AND('Raw Data'!I1667&gt;'Raw Data'!J1667, 'Raw Data'!D1667&gt;'Raw Data'!E1667), 'Raw Data'!I1667, 0)</f>
        <v/>
      </c>
      <c r="L1672">
        <f>IF('Raw Data'!E1667-'Raw Data'!D1667&gt;3, 'Raw Data'!N1667, 0)</f>
        <v/>
      </c>
      <c r="M1672">
        <f>IF('Raw Data'!D1667-'Raw Data'!E1667&gt;3, 'Raw Data'!M1667, 0)</f>
        <v/>
      </c>
      <c r="N1672">
        <f>IF(ISBLANK('Raw Data'!D1667),0,IF(AND('Raw Data'!E1667&gt;'Raw Data'!D1667,'Raw Data'!E1667-'Raw Data'!D1667&gt;0,'Raw Data'!E1667-'Raw Data'!D1667&lt;4),'Raw Data'!L1667, 0))</f>
        <v/>
      </c>
      <c r="O1672">
        <f>IF(ISBLANK('Raw Data'!D1667),0,IF(AND('Raw Data'!E1667&gt;'Raw Data'!D1667,'Raw Data'!E1667-'Raw Data'!D1667&gt;0,'Raw Data'!D1667-'Raw Data'!E1667&lt;4),'Raw Data'!K1667, 0))</f>
        <v/>
      </c>
      <c r="P1672">
        <f>IF('Raw Data'!E1667-'Raw Data'!D1667&gt;3, 'Raw Data'!N1667, IF('Raw Data'!D1667-'Raw Data'!E1667&gt;3, 'Raw Data'!M1667, 0))</f>
        <v/>
      </c>
      <c r="Q1672">
        <f>IF(ISBLANK('Raw Data'!E1667),0,IF(AND('Raw Data'!E1667-'Raw Data'!D1667&lt;4,'Raw Data'!E1667-'Raw Data'!D1667&gt;0),'Raw Data'!L1667,IF(AND('Raw Data'!D1667&gt;'Raw Data'!E1667,'Raw Data'!D1667-'Raw Data'!E1667&gt;0),'Raw Data'!K1667,0)))</f>
        <v/>
      </c>
      <c r="R1672">
        <f>IF(ISBLANK('Raw Data'!K1667),0,IFERROR(IF(MATCH(SMALL('Raw Data'!K1667:N1667,1),L1672:O1672,0),SMALL('Raw Data'!K1667:N1667,1)),0))</f>
        <v/>
      </c>
      <c r="S1672">
        <f>IF(ISBLANK('Raw Data'!K1667),0,IFERROR(IF(MATCH(SMALL('Raw Data'!K1667:N1667,2),L1672:O1672,0),SMALL('Raw Data'!K1667:N1667,2)),0))</f>
        <v/>
      </c>
      <c r="T1672">
        <f>IF(ISBLANK('Raw Data'!K1667),0,IFERROR(IF(MATCH(SMALL('Raw Data'!K1667:N1667,3),L1672:O1672,0),SMALL('Raw Data'!K1667:N1667,3)),0))</f>
        <v/>
      </c>
      <c r="U1672">
        <f>IF(ISBLANK('Raw Data'!K1667),0,IFERROR(IF(MATCH(SMALL('Raw Data'!K1667:N1667,4),L1672:O1672,0),SMALL('Raw Data'!K1667:N1667,4)),0))</f>
        <v/>
      </c>
      <c r="V1672">
        <f>IF(AND('Raw Data'!D1667&lt;3, 'Raw Data'!E1667&lt;3, 'Raw Data'!A1667&gt;0), 'Raw Data'!AF1667, 0)</f>
        <v/>
      </c>
      <c r="W1672">
        <f>IF(AND('Raw Data'!D1667&lt;4, 'Raw Data'!E1667&lt;4, 'Raw Data'!A1667&gt;0), 'Raw Data'!AI1667, 0)</f>
        <v/>
      </c>
      <c r="X1672">
        <f>IF(AND('Raw Data'!D1667&lt;5, 'Raw Data'!E1667&lt;5, 'Raw Data'!A1667&gt;0), 'Raw Data'!AL1667, 0)</f>
        <v/>
      </c>
      <c r="Y1672">
        <f>IF(AND('Raw Data'!D1667&lt;6, 'Raw Data'!E1667&lt;6, 'Raw Data'!A1667&gt;0), 'Raw Data'!AO1667, 0)</f>
        <v/>
      </c>
      <c r="Z1672">
        <f>IF(ISBLANK('Raw Data'!D1667), 0, IF('Raw Data'!D1667-'Raw Data'!E1667&gt;1, 'Raw Data'!AW1667, 0))</f>
        <v/>
      </c>
      <c r="AA1672">
        <f>IF(ISBLANK('Raw Data'!A1667), 0, IF(ABS('Raw Data'!D1667-'Raw Data'!E1667)&lt;2, 'Raw Data'!AX1667, 0))</f>
        <v/>
      </c>
      <c r="AB1672">
        <f>IF(ISBLANK('Raw Data'!D1667), 0, IF('Raw Data'!E1667-'Raw Data'!D1667&gt;1, 'Raw Data'!AY1667, 0))</f>
        <v/>
      </c>
      <c r="AC1672">
        <f>IF(ISBLANK('Raw Data'!D1667), 0, IF('Raw Data'!D1667-'Raw Data'!E1667&gt;2, 'Raw Data'!AZ1667, 0))</f>
        <v/>
      </c>
      <c r="AD1672">
        <f>IF(ISBLANK('Raw Data'!A1667), 0, IF(ABS('Raw Data'!D1667-'Raw Data'!E1667)&lt;3, 'Raw Data'!BA1667, 0))</f>
        <v/>
      </c>
      <c r="AE1672">
        <f>IF(ISBLANK('Raw Data'!D1667), 0, IF('Raw Data'!E1667-'Raw Data'!D1667&gt;2, 'Raw Data'!BB1667, 0))</f>
        <v/>
      </c>
      <c r="AF1672">
        <f>IF(ISBLANK('Raw Data'!D1667), 0, IF('Raw Data'!D1667-'Raw Data'!E1667&gt;3, 'Raw Data'!BC1667, 0))</f>
        <v/>
      </c>
      <c r="AG1672">
        <f>IF(ISBLANK('Raw Data'!A1667), 0, IF(ABS('Raw Data'!D1667-'Raw Data'!E1667)&lt;4, 'Raw Data'!BD1667, 0))</f>
        <v/>
      </c>
      <c r="AH1672">
        <f>IF(ISBLANK('Raw Data'!D1667), 0, IF('Raw Data'!E1667-'Raw Data'!D1667&gt;3, 'Raw Data'!BE1667, 0))</f>
        <v/>
      </c>
      <c r="AI1672">
        <f>IF(SUM('Raw Data'!D1667:E1667)&gt;'Raw Data'!F1667, 'Raw Data'!G1667, 0)</f>
        <v/>
      </c>
      <c r="AJ1672">
        <f>IF(ISBLANK('Raw Data'!D1667), 0, IF(SUM('Raw Data'!D1667:E1667)&lt;'Raw Data'!F1667, 'Raw Data'!H1667, 0))</f>
        <v/>
      </c>
      <c r="AK1672">
        <f>IF(ISBLANK('Raw Data'!A1667), 0, IF(AND('Raw Data'!D1667&lt;3, 'Raw Data'!E1667&lt;3, 'Raw Data'!F1667&lt;BB$2), 'Raw Data'!AF1667, 0))</f>
        <v/>
      </c>
      <c r="AL1672">
        <f>IF(ISBLANK('Raw Data'!A1667), 0, IF(AND('Raw Data'!D1667&lt;4, 'Raw Data'!E1667&lt;4, 'Raw Data'!F1667&lt;BB$2), 'Raw Data'!AI1667, 0))</f>
        <v/>
      </c>
      <c r="AM1672">
        <f>IF(ISBLANK('Raw Data'!A1667), 0, IF(AND('Raw Data'!D1667&lt;5, 'Raw Data'!E1667&lt;5, 'Raw Data'!F1667&lt;BB$2), 'Raw Data'!AL1667, 0))</f>
        <v/>
      </c>
      <c r="AN1672">
        <f>IF(ISBLANK('Raw Data'!A1667), 0, IF(AND('Raw Data'!D1667&lt;6, 'Raw Data'!E1667&lt;6, 'Raw Data'!F1667&lt;BB$2), 'Raw Data'!AO1667, 0))</f>
        <v/>
      </c>
      <c r="AO1672">
        <f>IF(ISBLANK('Raw Data'!A1667), 0, IF(AND('Raw Data'!I1667&lt;Analysis!$BC$2, 'Raw Data'!D1667-'Raw Data'!E1667&gt;1), 'Raw Data'!AW1667, IF(AND('Raw Data'!J1667&lt;Analysis!$BC$2, 'Raw Data'!E1667-'Raw Data'!D1667&gt;1), 'Raw Data'!AY1667, 0)))</f>
        <v/>
      </c>
      <c r="AP1672">
        <f>IF(ISBLANK('Raw Data'!A1667), 0, IF(AND('Raw Data'!I1667&lt;Analysis!$BC$2, 'Raw Data'!D1667-'Raw Data'!E1667&gt;2), 'Raw Data'!AZ1667, IF(AND('Raw Data'!J1667&lt;Analysis!$BC$2, 'Raw Data'!E1667-'Raw Data'!D1667&gt;2), 'Raw Data'!BB1667, 0)))</f>
        <v/>
      </c>
      <c r="AQ1672">
        <f>IF(ISBLANK('Raw Data'!A1667), 0, IF(AND('Raw Data'!I1667&lt;Analysis!$BC$2, 'Raw Data'!D1667-'Raw Data'!E1667&gt;3), 'Raw Data'!BC1667, IF(AND('Raw Data'!J1667&lt;Analysis!$BC$2, 'Raw Data'!E1667-'Raw Data'!D1667&gt;3), 'Raw Data'!BE1667, 0)))</f>
        <v/>
      </c>
      <c r="AR1672">
        <f>IF('Hidden Analysiss'!D1668=1,IF(ABS('Raw Data'!E1667-'Raw Data'!D1667)&lt;2,'Raw Data'!AX1667,0), 0)</f>
        <v/>
      </c>
      <c r="AS1672">
        <f>IF('Hidden Analysiss'!D1668=1,IF(ABS('Raw Data'!E1667-'Raw Data'!D1667)&lt;3,'Raw Data'!BA1667,0), 0)</f>
        <v/>
      </c>
      <c r="AT1672">
        <f>IF('Hidden Analysiss'!D1668=1,IF(ABS('Raw Data'!E1667-'Raw Data'!D1667)&lt;4,'Raw Data'!BD1667,0), 0)</f>
        <v/>
      </c>
      <c r="AU1672">
        <f>IF(AND('Hidden Analysiss'!E1668=1, ABS('Raw Data'!E1667-'Raw Data'!D1667)&lt;2), 'Raw Data'!AX1667, 0)</f>
        <v/>
      </c>
      <c r="AV1672">
        <f>IF(AND('Hidden Analysiss'!E1668=1, ABS('Raw Data'!E1667-'Raw Data'!D1667)&lt;3), 'Raw Data'!BA1667, 0)</f>
        <v/>
      </c>
      <c r="AW1672">
        <f>IF(AND('Hidden Analysiss'!E1668=1, ABS('Raw Data'!E1667-'Raw Data'!D1667)&lt;3), 'Raw Data'!BD1667, 0)</f>
        <v/>
      </c>
    </row>
    <row r="1673">
      <c r="A1673" s="1">
        <f>'Raw Data'!A1668</f>
        <v/>
      </c>
      <c r="B1673">
        <f>IF('Raw Data'!E1668&gt;'Raw Data'!D1668, 'Raw Data'!J1668, 0)</f>
        <v/>
      </c>
      <c r="C1673">
        <f>IF('Raw Data'!D1668&gt;'Raw Data'!E1668, 'Raw Data'!I1668, 0)</f>
        <v/>
      </c>
      <c r="D1673">
        <f>SUM(G1673:H1673)</f>
        <v/>
      </c>
      <c r="E1673">
        <f>IF(AND('Raw Data'!J1668&lt;'Raw Data'!I1668,'Raw Data'!E1668&gt;'Raw Data'!D1668,'Raw Data'!E1668-'Raw Data'!D1668&gt;3),'Raw Data'!N1668,IF(AND('Raw Data'!I1668&lt;'Raw Data'!J1668,'Raw Data'!D1668&gt;'Raw Data'!E1668,'Raw Data'!D1668-'Raw Data'!E1668&gt;3),'Raw Data'!M1668,0))</f>
        <v/>
      </c>
      <c r="F1673">
        <f>IF(AND('Raw Data'!J1668&lt;'Raw Data'!I1668,'Raw Data'!E1668&gt;'Raw Data'!D1668,'Raw Data'!E1668-'Raw Data'!D1668&lt;4),'Raw Data'!L1668,IF(AND('Raw Data'!I1668&lt;'Raw Data'!J1668,'Raw Data'!D1668&gt;'Raw Data'!E1668,'Raw Data'!D1668-'Raw Data'!E1668&lt;4),'Raw Data'!K1668,0))</f>
        <v/>
      </c>
      <c r="G1673">
        <f>IF(AND('Raw Data'!J1668&lt;'Raw Data'!I1668, 'Raw Data'!E1668&gt;'Raw Data'!D1668), 'Raw Data'!J1668, 0)</f>
        <v/>
      </c>
      <c r="H1673">
        <f>IF(AND('Raw Data'!J1668&gt;'Raw Data'!I1668, 'Raw Data'!E1668&lt;'Raw Data'!D1668), 'Raw Data'!I1668, 0)</f>
        <v/>
      </c>
      <c r="I1673">
        <f>SUM(J1673:K1673)</f>
        <v/>
      </c>
      <c r="J1673">
        <f>IF(AND('Raw Data'!J1668&gt;'Raw Data'!I1668, 'Raw Data'!E1668&gt;'Raw Data'!D1668), 'Raw Data'!J1668, 0)</f>
        <v/>
      </c>
      <c r="K1673">
        <f>IF(AND('Raw Data'!I1668&gt;'Raw Data'!J1668, 'Raw Data'!D1668&gt;'Raw Data'!E1668), 'Raw Data'!I1668, 0)</f>
        <v/>
      </c>
      <c r="L1673">
        <f>IF('Raw Data'!E1668-'Raw Data'!D1668&gt;3, 'Raw Data'!N1668, 0)</f>
        <v/>
      </c>
      <c r="M1673">
        <f>IF('Raw Data'!D1668-'Raw Data'!E1668&gt;3, 'Raw Data'!M1668, 0)</f>
        <v/>
      </c>
      <c r="N1673">
        <f>IF(ISBLANK('Raw Data'!D1668),0,IF(AND('Raw Data'!E1668&gt;'Raw Data'!D1668,'Raw Data'!E1668-'Raw Data'!D1668&gt;0,'Raw Data'!E1668-'Raw Data'!D1668&lt;4),'Raw Data'!L1668, 0))</f>
        <v/>
      </c>
      <c r="O1673">
        <f>IF(ISBLANK('Raw Data'!D1668),0,IF(AND('Raw Data'!E1668&gt;'Raw Data'!D1668,'Raw Data'!E1668-'Raw Data'!D1668&gt;0,'Raw Data'!D1668-'Raw Data'!E1668&lt;4),'Raw Data'!K1668, 0))</f>
        <v/>
      </c>
      <c r="P1673">
        <f>IF('Raw Data'!E1668-'Raw Data'!D1668&gt;3, 'Raw Data'!N1668, IF('Raw Data'!D1668-'Raw Data'!E1668&gt;3, 'Raw Data'!M1668, 0))</f>
        <v/>
      </c>
      <c r="Q1673">
        <f>IF(ISBLANK('Raw Data'!E1668),0,IF(AND('Raw Data'!E1668-'Raw Data'!D1668&lt;4,'Raw Data'!E1668-'Raw Data'!D1668&gt;0),'Raw Data'!L1668,IF(AND('Raw Data'!D1668&gt;'Raw Data'!E1668,'Raw Data'!D1668-'Raw Data'!E1668&gt;0),'Raw Data'!K1668,0)))</f>
        <v/>
      </c>
      <c r="R1673">
        <f>IF(ISBLANK('Raw Data'!K1668),0,IFERROR(IF(MATCH(SMALL('Raw Data'!K1668:N1668,1),L1673:O1673,0),SMALL('Raw Data'!K1668:N1668,1)),0))</f>
        <v/>
      </c>
      <c r="S1673">
        <f>IF(ISBLANK('Raw Data'!K1668),0,IFERROR(IF(MATCH(SMALL('Raw Data'!K1668:N1668,2),L1673:O1673,0),SMALL('Raw Data'!K1668:N1668,2)),0))</f>
        <v/>
      </c>
      <c r="T1673">
        <f>IF(ISBLANK('Raw Data'!K1668),0,IFERROR(IF(MATCH(SMALL('Raw Data'!K1668:N1668,3),L1673:O1673,0),SMALL('Raw Data'!K1668:N1668,3)),0))</f>
        <v/>
      </c>
      <c r="U1673">
        <f>IF(ISBLANK('Raw Data'!K1668),0,IFERROR(IF(MATCH(SMALL('Raw Data'!K1668:N1668,4),L1673:O1673,0),SMALL('Raw Data'!K1668:N1668,4)),0))</f>
        <v/>
      </c>
      <c r="V1673">
        <f>IF(AND('Raw Data'!D1668&lt;3, 'Raw Data'!E1668&lt;3, 'Raw Data'!A1668&gt;0), 'Raw Data'!AF1668, 0)</f>
        <v/>
      </c>
      <c r="W1673">
        <f>IF(AND('Raw Data'!D1668&lt;4, 'Raw Data'!E1668&lt;4, 'Raw Data'!A1668&gt;0), 'Raw Data'!AI1668, 0)</f>
        <v/>
      </c>
      <c r="X1673">
        <f>IF(AND('Raw Data'!D1668&lt;5, 'Raw Data'!E1668&lt;5, 'Raw Data'!A1668&gt;0), 'Raw Data'!AL1668, 0)</f>
        <v/>
      </c>
      <c r="Y1673">
        <f>IF(AND('Raw Data'!D1668&lt;6, 'Raw Data'!E1668&lt;6, 'Raw Data'!A1668&gt;0), 'Raw Data'!AO1668, 0)</f>
        <v/>
      </c>
      <c r="Z1673">
        <f>IF(ISBLANK('Raw Data'!D1668), 0, IF('Raw Data'!D1668-'Raw Data'!E1668&gt;1, 'Raw Data'!AW1668, 0))</f>
        <v/>
      </c>
      <c r="AA1673">
        <f>IF(ISBLANK('Raw Data'!A1668), 0, IF(ABS('Raw Data'!D1668-'Raw Data'!E1668)&lt;2, 'Raw Data'!AX1668, 0))</f>
        <v/>
      </c>
      <c r="AB1673">
        <f>IF(ISBLANK('Raw Data'!D1668), 0, IF('Raw Data'!E1668-'Raw Data'!D1668&gt;1, 'Raw Data'!AY1668, 0))</f>
        <v/>
      </c>
      <c r="AC1673">
        <f>IF(ISBLANK('Raw Data'!D1668), 0, IF('Raw Data'!D1668-'Raw Data'!E1668&gt;2, 'Raw Data'!AZ1668, 0))</f>
        <v/>
      </c>
      <c r="AD1673">
        <f>IF(ISBLANK('Raw Data'!A1668), 0, IF(ABS('Raw Data'!D1668-'Raw Data'!E1668)&lt;3, 'Raw Data'!BA1668, 0))</f>
        <v/>
      </c>
      <c r="AE1673">
        <f>IF(ISBLANK('Raw Data'!D1668), 0, IF('Raw Data'!E1668-'Raw Data'!D1668&gt;2, 'Raw Data'!BB1668, 0))</f>
        <v/>
      </c>
      <c r="AF1673">
        <f>IF(ISBLANK('Raw Data'!D1668), 0, IF('Raw Data'!D1668-'Raw Data'!E1668&gt;3, 'Raw Data'!BC1668, 0))</f>
        <v/>
      </c>
      <c r="AG1673">
        <f>IF(ISBLANK('Raw Data'!A1668), 0, IF(ABS('Raw Data'!D1668-'Raw Data'!E1668)&lt;4, 'Raw Data'!BD1668, 0))</f>
        <v/>
      </c>
      <c r="AH1673">
        <f>IF(ISBLANK('Raw Data'!D1668), 0, IF('Raw Data'!E1668-'Raw Data'!D1668&gt;3, 'Raw Data'!BE1668, 0))</f>
        <v/>
      </c>
      <c r="AI1673">
        <f>IF(SUM('Raw Data'!D1668:E1668)&gt;'Raw Data'!F1668, 'Raw Data'!G1668, 0)</f>
        <v/>
      </c>
      <c r="AJ1673">
        <f>IF(ISBLANK('Raw Data'!D1668), 0, IF(SUM('Raw Data'!D1668:E1668)&lt;'Raw Data'!F1668, 'Raw Data'!H1668, 0))</f>
        <v/>
      </c>
      <c r="AK1673">
        <f>IF(ISBLANK('Raw Data'!A1668), 0, IF(AND('Raw Data'!D1668&lt;3, 'Raw Data'!E1668&lt;3, 'Raw Data'!F1668&lt;BB$2), 'Raw Data'!AF1668, 0))</f>
        <v/>
      </c>
      <c r="AL1673">
        <f>IF(ISBLANK('Raw Data'!A1668), 0, IF(AND('Raw Data'!D1668&lt;4, 'Raw Data'!E1668&lt;4, 'Raw Data'!F1668&lt;BB$2), 'Raw Data'!AI1668, 0))</f>
        <v/>
      </c>
      <c r="AM1673">
        <f>IF(ISBLANK('Raw Data'!A1668), 0, IF(AND('Raw Data'!D1668&lt;5, 'Raw Data'!E1668&lt;5, 'Raw Data'!F1668&lt;BB$2), 'Raw Data'!AL1668, 0))</f>
        <v/>
      </c>
      <c r="AN1673">
        <f>IF(ISBLANK('Raw Data'!A1668), 0, IF(AND('Raw Data'!D1668&lt;6, 'Raw Data'!E1668&lt;6, 'Raw Data'!F1668&lt;BB$2), 'Raw Data'!AO1668, 0))</f>
        <v/>
      </c>
      <c r="AO1673">
        <f>IF(ISBLANK('Raw Data'!A1668), 0, IF(AND('Raw Data'!I1668&lt;Analysis!$BC$2, 'Raw Data'!D1668-'Raw Data'!E1668&gt;1), 'Raw Data'!AW1668, IF(AND('Raw Data'!J1668&lt;Analysis!$BC$2, 'Raw Data'!E1668-'Raw Data'!D1668&gt;1), 'Raw Data'!AY1668, 0)))</f>
        <v/>
      </c>
      <c r="AP1673">
        <f>IF(ISBLANK('Raw Data'!A1668), 0, IF(AND('Raw Data'!I1668&lt;Analysis!$BC$2, 'Raw Data'!D1668-'Raw Data'!E1668&gt;2), 'Raw Data'!AZ1668, IF(AND('Raw Data'!J1668&lt;Analysis!$BC$2, 'Raw Data'!E1668-'Raw Data'!D1668&gt;2), 'Raw Data'!BB1668, 0)))</f>
        <v/>
      </c>
      <c r="AQ1673">
        <f>IF(ISBLANK('Raw Data'!A1668), 0, IF(AND('Raw Data'!I1668&lt;Analysis!$BC$2, 'Raw Data'!D1668-'Raw Data'!E1668&gt;3), 'Raw Data'!BC1668, IF(AND('Raw Data'!J1668&lt;Analysis!$BC$2, 'Raw Data'!E1668-'Raw Data'!D1668&gt;3), 'Raw Data'!BE1668, 0)))</f>
        <v/>
      </c>
      <c r="AR1673">
        <f>IF('Hidden Analysiss'!D1669=1,IF(ABS('Raw Data'!E1668-'Raw Data'!D1668)&lt;2,'Raw Data'!AX1668,0), 0)</f>
        <v/>
      </c>
      <c r="AS1673">
        <f>IF('Hidden Analysiss'!D1669=1,IF(ABS('Raw Data'!E1668-'Raw Data'!D1668)&lt;3,'Raw Data'!BA1668,0), 0)</f>
        <v/>
      </c>
      <c r="AT1673">
        <f>IF('Hidden Analysiss'!D1669=1,IF(ABS('Raw Data'!E1668-'Raw Data'!D1668)&lt;4,'Raw Data'!BD1668,0), 0)</f>
        <v/>
      </c>
      <c r="AU1673">
        <f>IF(AND('Hidden Analysiss'!E1669=1, ABS('Raw Data'!E1668-'Raw Data'!D1668)&lt;2), 'Raw Data'!AX1668, 0)</f>
        <v/>
      </c>
      <c r="AV1673">
        <f>IF(AND('Hidden Analysiss'!E1669=1, ABS('Raw Data'!E1668-'Raw Data'!D1668)&lt;3), 'Raw Data'!BA1668, 0)</f>
        <v/>
      </c>
      <c r="AW1673">
        <f>IF(AND('Hidden Analysiss'!E1669=1, ABS('Raw Data'!E1668-'Raw Data'!D1668)&lt;3), 'Raw Data'!BD1668, 0)</f>
        <v/>
      </c>
    </row>
    <row r="1674">
      <c r="A1674" s="1">
        <f>'Raw Data'!A1669</f>
        <v/>
      </c>
      <c r="B1674">
        <f>IF('Raw Data'!E1669&gt;'Raw Data'!D1669, 'Raw Data'!J1669, 0)</f>
        <v/>
      </c>
      <c r="C1674">
        <f>IF('Raw Data'!D1669&gt;'Raw Data'!E1669, 'Raw Data'!I1669, 0)</f>
        <v/>
      </c>
      <c r="D1674">
        <f>SUM(G1674:H1674)</f>
        <v/>
      </c>
      <c r="E1674">
        <f>IF(AND('Raw Data'!J1669&lt;'Raw Data'!I1669,'Raw Data'!E1669&gt;'Raw Data'!D1669,'Raw Data'!E1669-'Raw Data'!D1669&gt;3),'Raw Data'!N1669,IF(AND('Raw Data'!I1669&lt;'Raw Data'!J1669,'Raw Data'!D1669&gt;'Raw Data'!E1669,'Raw Data'!D1669-'Raw Data'!E1669&gt;3),'Raw Data'!M1669,0))</f>
        <v/>
      </c>
      <c r="F1674">
        <f>IF(AND('Raw Data'!J1669&lt;'Raw Data'!I1669,'Raw Data'!E1669&gt;'Raw Data'!D1669,'Raw Data'!E1669-'Raw Data'!D1669&lt;4),'Raw Data'!L1669,IF(AND('Raw Data'!I1669&lt;'Raw Data'!J1669,'Raw Data'!D1669&gt;'Raw Data'!E1669,'Raw Data'!D1669-'Raw Data'!E1669&lt;4),'Raw Data'!K1669,0))</f>
        <v/>
      </c>
      <c r="G1674">
        <f>IF(AND('Raw Data'!J1669&lt;'Raw Data'!I1669, 'Raw Data'!E1669&gt;'Raw Data'!D1669), 'Raw Data'!J1669, 0)</f>
        <v/>
      </c>
      <c r="H1674">
        <f>IF(AND('Raw Data'!J1669&gt;'Raw Data'!I1669, 'Raw Data'!E1669&lt;'Raw Data'!D1669), 'Raw Data'!I1669, 0)</f>
        <v/>
      </c>
      <c r="I1674">
        <f>SUM(J1674:K1674)</f>
        <v/>
      </c>
      <c r="J1674">
        <f>IF(AND('Raw Data'!J1669&gt;'Raw Data'!I1669, 'Raw Data'!E1669&gt;'Raw Data'!D1669), 'Raw Data'!J1669, 0)</f>
        <v/>
      </c>
      <c r="K1674">
        <f>IF(AND('Raw Data'!I1669&gt;'Raw Data'!J1669, 'Raw Data'!D1669&gt;'Raw Data'!E1669), 'Raw Data'!I1669, 0)</f>
        <v/>
      </c>
      <c r="L1674">
        <f>IF('Raw Data'!E1669-'Raw Data'!D1669&gt;3, 'Raw Data'!N1669, 0)</f>
        <v/>
      </c>
      <c r="M1674">
        <f>IF('Raw Data'!D1669-'Raw Data'!E1669&gt;3, 'Raw Data'!M1669, 0)</f>
        <v/>
      </c>
      <c r="N1674">
        <f>IF(ISBLANK('Raw Data'!D1669),0,IF(AND('Raw Data'!E1669&gt;'Raw Data'!D1669,'Raw Data'!E1669-'Raw Data'!D1669&gt;0,'Raw Data'!E1669-'Raw Data'!D1669&lt;4),'Raw Data'!L1669, 0))</f>
        <v/>
      </c>
      <c r="O1674">
        <f>IF(ISBLANK('Raw Data'!D1669),0,IF(AND('Raw Data'!E1669&gt;'Raw Data'!D1669,'Raw Data'!E1669-'Raw Data'!D1669&gt;0,'Raw Data'!D1669-'Raw Data'!E1669&lt;4),'Raw Data'!K1669, 0))</f>
        <v/>
      </c>
      <c r="P1674">
        <f>IF('Raw Data'!E1669-'Raw Data'!D1669&gt;3, 'Raw Data'!N1669, IF('Raw Data'!D1669-'Raw Data'!E1669&gt;3, 'Raw Data'!M1669, 0))</f>
        <v/>
      </c>
      <c r="Q1674">
        <f>IF(ISBLANK('Raw Data'!E1669),0,IF(AND('Raw Data'!E1669-'Raw Data'!D1669&lt;4,'Raw Data'!E1669-'Raw Data'!D1669&gt;0),'Raw Data'!L1669,IF(AND('Raw Data'!D1669&gt;'Raw Data'!E1669,'Raw Data'!D1669-'Raw Data'!E1669&gt;0),'Raw Data'!K1669,0)))</f>
        <v/>
      </c>
      <c r="R1674">
        <f>IF(ISBLANK('Raw Data'!K1669),0,IFERROR(IF(MATCH(SMALL('Raw Data'!K1669:N1669,1),L1674:O1674,0),SMALL('Raw Data'!K1669:N1669,1)),0))</f>
        <v/>
      </c>
      <c r="S1674">
        <f>IF(ISBLANK('Raw Data'!K1669),0,IFERROR(IF(MATCH(SMALL('Raw Data'!K1669:N1669,2),L1674:O1674,0),SMALL('Raw Data'!K1669:N1669,2)),0))</f>
        <v/>
      </c>
      <c r="T1674">
        <f>IF(ISBLANK('Raw Data'!K1669),0,IFERROR(IF(MATCH(SMALL('Raw Data'!K1669:N1669,3),L1674:O1674,0),SMALL('Raw Data'!K1669:N1669,3)),0))</f>
        <v/>
      </c>
      <c r="U1674">
        <f>IF(ISBLANK('Raw Data'!K1669),0,IFERROR(IF(MATCH(SMALL('Raw Data'!K1669:N1669,4),L1674:O1674,0),SMALL('Raw Data'!K1669:N1669,4)),0))</f>
        <v/>
      </c>
      <c r="V1674">
        <f>IF(AND('Raw Data'!D1669&lt;3, 'Raw Data'!E1669&lt;3, 'Raw Data'!A1669&gt;0), 'Raw Data'!AF1669, 0)</f>
        <v/>
      </c>
      <c r="W1674">
        <f>IF(AND('Raw Data'!D1669&lt;4, 'Raw Data'!E1669&lt;4, 'Raw Data'!A1669&gt;0), 'Raw Data'!AI1669, 0)</f>
        <v/>
      </c>
      <c r="X1674">
        <f>IF(AND('Raw Data'!D1669&lt;5, 'Raw Data'!E1669&lt;5, 'Raw Data'!A1669&gt;0), 'Raw Data'!AL1669, 0)</f>
        <v/>
      </c>
      <c r="Y1674">
        <f>IF(AND('Raw Data'!D1669&lt;6, 'Raw Data'!E1669&lt;6, 'Raw Data'!A1669&gt;0), 'Raw Data'!AO1669, 0)</f>
        <v/>
      </c>
      <c r="Z1674">
        <f>IF(ISBLANK('Raw Data'!D1669), 0, IF('Raw Data'!D1669-'Raw Data'!E1669&gt;1, 'Raw Data'!AW1669, 0))</f>
        <v/>
      </c>
      <c r="AA1674">
        <f>IF(ISBLANK('Raw Data'!A1669), 0, IF(ABS('Raw Data'!D1669-'Raw Data'!E1669)&lt;2, 'Raw Data'!AX1669, 0))</f>
        <v/>
      </c>
      <c r="AB1674">
        <f>IF(ISBLANK('Raw Data'!D1669), 0, IF('Raw Data'!E1669-'Raw Data'!D1669&gt;1, 'Raw Data'!AY1669, 0))</f>
        <v/>
      </c>
      <c r="AC1674">
        <f>IF(ISBLANK('Raw Data'!D1669), 0, IF('Raw Data'!D1669-'Raw Data'!E1669&gt;2, 'Raw Data'!AZ1669, 0))</f>
        <v/>
      </c>
      <c r="AD1674">
        <f>IF(ISBLANK('Raw Data'!A1669), 0, IF(ABS('Raw Data'!D1669-'Raw Data'!E1669)&lt;3, 'Raw Data'!BA1669, 0))</f>
        <v/>
      </c>
      <c r="AE1674">
        <f>IF(ISBLANK('Raw Data'!D1669), 0, IF('Raw Data'!E1669-'Raw Data'!D1669&gt;2, 'Raw Data'!BB1669, 0))</f>
        <v/>
      </c>
      <c r="AF1674">
        <f>IF(ISBLANK('Raw Data'!D1669), 0, IF('Raw Data'!D1669-'Raw Data'!E1669&gt;3, 'Raw Data'!BC1669, 0))</f>
        <v/>
      </c>
      <c r="AG1674">
        <f>IF(ISBLANK('Raw Data'!A1669), 0, IF(ABS('Raw Data'!D1669-'Raw Data'!E1669)&lt;4, 'Raw Data'!BD1669, 0))</f>
        <v/>
      </c>
      <c r="AH1674">
        <f>IF(ISBLANK('Raw Data'!D1669), 0, IF('Raw Data'!E1669-'Raw Data'!D1669&gt;3, 'Raw Data'!BE1669, 0))</f>
        <v/>
      </c>
      <c r="AI1674">
        <f>IF(SUM('Raw Data'!D1669:E1669)&gt;'Raw Data'!F1669, 'Raw Data'!G1669, 0)</f>
        <v/>
      </c>
      <c r="AJ1674">
        <f>IF(ISBLANK('Raw Data'!D1669), 0, IF(SUM('Raw Data'!D1669:E1669)&lt;'Raw Data'!F1669, 'Raw Data'!H1669, 0))</f>
        <v/>
      </c>
      <c r="AK1674">
        <f>IF(ISBLANK('Raw Data'!A1669), 0, IF(AND('Raw Data'!D1669&lt;3, 'Raw Data'!E1669&lt;3, 'Raw Data'!F1669&lt;BB$2), 'Raw Data'!AF1669, 0))</f>
        <v/>
      </c>
      <c r="AL1674">
        <f>IF(ISBLANK('Raw Data'!A1669), 0, IF(AND('Raw Data'!D1669&lt;4, 'Raw Data'!E1669&lt;4, 'Raw Data'!F1669&lt;BB$2), 'Raw Data'!AI1669, 0))</f>
        <v/>
      </c>
      <c r="AM1674">
        <f>IF(ISBLANK('Raw Data'!A1669), 0, IF(AND('Raw Data'!D1669&lt;5, 'Raw Data'!E1669&lt;5, 'Raw Data'!F1669&lt;BB$2), 'Raw Data'!AL1669, 0))</f>
        <v/>
      </c>
      <c r="AN1674">
        <f>IF(ISBLANK('Raw Data'!A1669), 0, IF(AND('Raw Data'!D1669&lt;6, 'Raw Data'!E1669&lt;6, 'Raw Data'!F1669&lt;BB$2), 'Raw Data'!AO1669, 0))</f>
        <v/>
      </c>
      <c r="AO1674">
        <f>IF(ISBLANK('Raw Data'!A1669), 0, IF(AND('Raw Data'!I1669&lt;Analysis!$BC$2, 'Raw Data'!D1669-'Raw Data'!E1669&gt;1), 'Raw Data'!AW1669, IF(AND('Raw Data'!J1669&lt;Analysis!$BC$2, 'Raw Data'!E1669-'Raw Data'!D1669&gt;1), 'Raw Data'!AY1669, 0)))</f>
        <v/>
      </c>
      <c r="AP1674">
        <f>IF(ISBLANK('Raw Data'!A1669), 0, IF(AND('Raw Data'!I1669&lt;Analysis!$BC$2, 'Raw Data'!D1669-'Raw Data'!E1669&gt;2), 'Raw Data'!AZ1669, IF(AND('Raw Data'!J1669&lt;Analysis!$BC$2, 'Raw Data'!E1669-'Raw Data'!D1669&gt;2), 'Raw Data'!BB1669, 0)))</f>
        <v/>
      </c>
      <c r="AQ1674">
        <f>IF(ISBLANK('Raw Data'!A1669), 0, IF(AND('Raw Data'!I1669&lt;Analysis!$BC$2, 'Raw Data'!D1669-'Raw Data'!E1669&gt;3), 'Raw Data'!BC1669, IF(AND('Raw Data'!J1669&lt;Analysis!$BC$2, 'Raw Data'!E1669-'Raw Data'!D1669&gt;3), 'Raw Data'!BE1669, 0)))</f>
        <v/>
      </c>
      <c r="AR1674">
        <f>IF('Hidden Analysiss'!D1670=1,IF(ABS('Raw Data'!E1669-'Raw Data'!D1669)&lt;2,'Raw Data'!AX1669,0), 0)</f>
        <v/>
      </c>
      <c r="AS1674">
        <f>IF('Hidden Analysiss'!D1670=1,IF(ABS('Raw Data'!E1669-'Raw Data'!D1669)&lt;3,'Raw Data'!BA1669,0), 0)</f>
        <v/>
      </c>
      <c r="AT1674">
        <f>IF('Hidden Analysiss'!D1670=1,IF(ABS('Raw Data'!E1669-'Raw Data'!D1669)&lt;4,'Raw Data'!BD1669,0), 0)</f>
        <v/>
      </c>
      <c r="AU1674">
        <f>IF(AND('Hidden Analysiss'!E1670=1, ABS('Raw Data'!E1669-'Raw Data'!D1669)&lt;2), 'Raw Data'!AX1669, 0)</f>
        <v/>
      </c>
      <c r="AV1674">
        <f>IF(AND('Hidden Analysiss'!E1670=1, ABS('Raw Data'!E1669-'Raw Data'!D1669)&lt;3), 'Raw Data'!BA1669, 0)</f>
        <v/>
      </c>
      <c r="AW1674">
        <f>IF(AND('Hidden Analysiss'!E1670=1, ABS('Raw Data'!E1669-'Raw Data'!D1669)&lt;3), 'Raw Data'!BD1669, 0)</f>
        <v/>
      </c>
    </row>
    <row r="1675">
      <c r="A1675" s="1">
        <f>'Raw Data'!A1670</f>
        <v/>
      </c>
      <c r="B1675">
        <f>IF('Raw Data'!E1670&gt;'Raw Data'!D1670, 'Raw Data'!J1670, 0)</f>
        <v/>
      </c>
      <c r="C1675">
        <f>IF('Raw Data'!D1670&gt;'Raw Data'!E1670, 'Raw Data'!I1670, 0)</f>
        <v/>
      </c>
      <c r="D1675">
        <f>SUM(G1675:H1675)</f>
        <v/>
      </c>
      <c r="E1675">
        <f>IF(AND('Raw Data'!J1670&lt;'Raw Data'!I1670,'Raw Data'!E1670&gt;'Raw Data'!D1670,'Raw Data'!E1670-'Raw Data'!D1670&gt;3),'Raw Data'!N1670,IF(AND('Raw Data'!I1670&lt;'Raw Data'!J1670,'Raw Data'!D1670&gt;'Raw Data'!E1670,'Raw Data'!D1670-'Raw Data'!E1670&gt;3),'Raw Data'!M1670,0))</f>
        <v/>
      </c>
      <c r="F1675">
        <f>IF(AND('Raw Data'!J1670&lt;'Raw Data'!I1670,'Raw Data'!E1670&gt;'Raw Data'!D1670,'Raw Data'!E1670-'Raw Data'!D1670&lt;4),'Raw Data'!L1670,IF(AND('Raw Data'!I1670&lt;'Raw Data'!J1670,'Raw Data'!D1670&gt;'Raw Data'!E1670,'Raw Data'!D1670-'Raw Data'!E1670&lt;4),'Raw Data'!K1670,0))</f>
        <v/>
      </c>
      <c r="G1675">
        <f>IF(AND('Raw Data'!J1670&lt;'Raw Data'!I1670, 'Raw Data'!E1670&gt;'Raw Data'!D1670), 'Raw Data'!J1670, 0)</f>
        <v/>
      </c>
      <c r="H1675">
        <f>IF(AND('Raw Data'!J1670&gt;'Raw Data'!I1670, 'Raw Data'!E1670&lt;'Raw Data'!D1670), 'Raw Data'!I1670, 0)</f>
        <v/>
      </c>
      <c r="I1675">
        <f>SUM(J1675:K1675)</f>
        <v/>
      </c>
      <c r="J1675">
        <f>IF(AND('Raw Data'!J1670&gt;'Raw Data'!I1670, 'Raw Data'!E1670&gt;'Raw Data'!D1670), 'Raw Data'!J1670, 0)</f>
        <v/>
      </c>
      <c r="K1675">
        <f>IF(AND('Raw Data'!I1670&gt;'Raw Data'!J1670, 'Raw Data'!D1670&gt;'Raw Data'!E1670), 'Raw Data'!I1670, 0)</f>
        <v/>
      </c>
      <c r="L1675">
        <f>IF('Raw Data'!E1670-'Raw Data'!D1670&gt;3, 'Raw Data'!N1670, 0)</f>
        <v/>
      </c>
      <c r="M1675">
        <f>IF('Raw Data'!D1670-'Raw Data'!E1670&gt;3, 'Raw Data'!M1670, 0)</f>
        <v/>
      </c>
      <c r="N1675">
        <f>IF(ISBLANK('Raw Data'!D1670),0,IF(AND('Raw Data'!E1670&gt;'Raw Data'!D1670,'Raw Data'!E1670-'Raw Data'!D1670&gt;0,'Raw Data'!E1670-'Raw Data'!D1670&lt;4),'Raw Data'!L1670, 0))</f>
        <v/>
      </c>
      <c r="O1675">
        <f>IF(ISBLANK('Raw Data'!D1670),0,IF(AND('Raw Data'!E1670&gt;'Raw Data'!D1670,'Raw Data'!E1670-'Raw Data'!D1670&gt;0,'Raw Data'!D1670-'Raw Data'!E1670&lt;4),'Raw Data'!K1670, 0))</f>
        <v/>
      </c>
      <c r="P1675">
        <f>IF('Raw Data'!E1670-'Raw Data'!D1670&gt;3, 'Raw Data'!N1670, IF('Raw Data'!D1670-'Raw Data'!E1670&gt;3, 'Raw Data'!M1670, 0))</f>
        <v/>
      </c>
      <c r="Q1675">
        <f>IF(ISBLANK('Raw Data'!E1670),0,IF(AND('Raw Data'!E1670-'Raw Data'!D1670&lt;4,'Raw Data'!E1670-'Raw Data'!D1670&gt;0),'Raw Data'!L1670,IF(AND('Raw Data'!D1670&gt;'Raw Data'!E1670,'Raw Data'!D1670-'Raw Data'!E1670&gt;0),'Raw Data'!K1670,0)))</f>
        <v/>
      </c>
      <c r="R1675">
        <f>IF(ISBLANK('Raw Data'!K1670),0,IFERROR(IF(MATCH(SMALL('Raw Data'!K1670:N1670,1),L1675:O1675,0),SMALL('Raw Data'!K1670:N1670,1)),0))</f>
        <v/>
      </c>
      <c r="S1675">
        <f>IF(ISBLANK('Raw Data'!K1670),0,IFERROR(IF(MATCH(SMALL('Raw Data'!K1670:N1670,2),L1675:O1675,0),SMALL('Raw Data'!K1670:N1670,2)),0))</f>
        <v/>
      </c>
      <c r="T1675">
        <f>IF(ISBLANK('Raw Data'!K1670),0,IFERROR(IF(MATCH(SMALL('Raw Data'!K1670:N1670,3),L1675:O1675,0),SMALL('Raw Data'!K1670:N1670,3)),0))</f>
        <v/>
      </c>
      <c r="U1675">
        <f>IF(ISBLANK('Raw Data'!K1670),0,IFERROR(IF(MATCH(SMALL('Raw Data'!K1670:N1670,4),L1675:O1675,0),SMALL('Raw Data'!K1670:N1670,4)),0))</f>
        <v/>
      </c>
      <c r="V1675">
        <f>IF(AND('Raw Data'!D1670&lt;3, 'Raw Data'!E1670&lt;3, 'Raw Data'!A1670&gt;0), 'Raw Data'!AF1670, 0)</f>
        <v/>
      </c>
      <c r="W1675">
        <f>IF(AND('Raw Data'!D1670&lt;4, 'Raw Data'!E1670&lt;4, 'Raw Data'!A1670&gt;0), 'Raw Data'!AI1670, 0)</f>
        <v/>
      </c>
      <c r="X1675">
        <f>IF(AND('Raw Data'!D1670&lt;5, 'Raw Data'!E1670&lt;5, 'Raw Data'!A1670&gt;0), 'Raw Data'!AL1670, 0)</f>
        <v/>
      </c>
      <c r="Y1675">
        <f>IF(AND('Raw Data'!D1670&lt;6, 'Raw Data'!E1670&lt;6, 'Raw Data'!A1670&gt;0), 'Raw Data'!AO1670, 0)</f>
        <v/>
      </c>
      <c r="Z1675">
        <f>IF(ISBLANK('Raw Data'!D1670), 0, IF('Raw Data'!D1670-'Raw Data'!E1670&gt;1, 'Raw Data'!AW1670, 0))</f>
        <v/>
      </c>
      <c r="AA1675">
        <f>IF(ISBLANK('Raw Data'!A1670), 0, IF(ABS('Raw Data'!D1670-'Raw Data'!E1670)&lt;2, 'Raw Data'!AX1670, 0))</f>
        <v/>
      </c>
      <c r="AB1675">
        <f>IF(ISBLANK('Raw Data'!D1670), 0, IF('Raw Data'!E1670-'Raw Data'!D1670&gt;1, 'Raw Data'!AY1670, 0))</f>
        <v/>
      </c>
      <c r="AC1675">
        <f>IF(ISBLANK('Raw Data'!D1670), 0, IF('Raw Data'!D1670-'Raw Data'!E1670&gt;2, 'Raw Data'!AZ1670, 0))</f>
        <v/>
      </c>
      <c r="AD1675">
        <f>IF(ISBLANK('Raw Data'!A1670), 0, IF(ABS('Raw Data'!D1670-'Raw Data'!E1670)&lt;3, 'Raw Data'!BA1670, 0))</f>
        <v/>
      </c>
      <c r="AE1675">
        <f>IF(ISBLANK('Raw Data'!D1670), 0, IF('Raw Data'!E1670-'Raw Data'!D1670&gt;2, 'Raw Data'!BB1670, 0))</f>
        <v/>
      </c>
      <c r="AF1675">
        <f>IF(ISBLANK('Raw Data'!D1670), 0, IF('Raw Data'!D1670-'Raw Data'!E1670&gt;3, 'Raw Data'!BC1670, 0))</f>
        <v/>
      </c>
      <c r="AG1675">
        <f>IF(ISBLANK('Raw Data'!A1670), 0, IF(ABS('Raw Data'!D1670-'Raw Data'!E1670)&lt;4, 'Raw Data'!BD1670, 0))</f>
        <v/>
      </c>
      <c r="AH1675">
        <f>IF(ISBLANK('Raw Data'!D1670), 0, IF('Raw Data'!E1670-'Raw Data'!D1670&gt;3, 'Raw Data'!BE1670, 0))</f>
        <v/>
      </c>
      <c r="AI1675">
        <f>IF(SUM('Raw Data'!D1670:E1670)&gt;'Raw Data'!F1670, 'Raw Data'!G1670, 0)</f>
        <v/>
      </c>
      <c r="AJ1675">
        <f>IF(ISBLANK('Raw Data'!D1670), 0, IF(SUM('Raw Data'!D1670:E1670)&lt;'Raw Data'!F1670, 'Raw Data'!H1670, 0))</f>
        <v/>
      </c>
      <c r="AK1675">
        <f>IF(ISBLANK('Raw Data'!A1670), 0, IF(AND('Raw Data'!D1670&lt;3, 'Raw Data'!E1670&lt;3, 'Raw Data'!F1670&lt;BB$2), 'Raw Data'!AF1670, 0))</f>
        <v/>
      </c>
      <c r="AL1675">
        <f>IF(ISBLANK('Raw Data'!A1670), 0, IF(AND('Raw Data'!D1670&lt;4, 'Raw Data'!E1670&lt;4, 'Raw Data'!F1670&lt;BB$2), 'Raw Data'!AI1670, 0))</f>
        <v/>
      </c>
      <c r="AM1675">
        <f>IF(ISBLANK('Raw Data'!A1670), 0, IF(AND('Raw Data'!D1670&lt;5, 'Raw Data'!E1670&lt;5, 'Raw Data'!F1670&lt;BB$2), 'Raw Data'!AL1670, 0))</f>
        <v/>
      </c>
      <c r="AN1675">
        <f>IF(ISBLANK('Raw Data'!A1670), 0, IF(AND('Raw Data'!D1670&lt;6, 'Raw Data'!E1670&lt;6, 'Raw Data'!F1670&lt;BB$2), 'Raw Data'!AO1670, 0))</f>
        <v/>
      </c>
      <c r="AO1675">
        <f>IF(ISBLANK('Raw Data'!A1670), 0, IF(AND('Raw Data'!I1670&lt;Analysis!$BC$2, 'Raw Data'!D1670-'Raw Data'!E1670&gt;1), 'Raw Data'!AW1670, IF(AND('Raw Data'!J1670&lt;Analysis!$BC$2, 'Raw Data'!E1670-'Raw Data'!D1670&gt;1), 'Raw Data'!AY1670, 0)))</f>
        <v/>
      </c>
      <c r="AP1675">
        <f>IF(ISBLANK('Raw Data'!A1670), 0, IF(AND('Raw Data'!I1670&lt;Analysis!$BC$2, 'Raw Data'!D1670-'Raw Data'!E1670&gt;2), 'Raw Data'!AZ1670, IF(AND('Raw Data'!J1670&lt;Analysis!$BC$2, 'Raw Data'!E1670-'Raw Data'!D1670&gt;2), 'Raw Data'!BB1670, 0)))</f>
        <v/>
      </c>
      <c r="AQ1675">
        <f>IF(ISBLANK('Raw Data'!A1670), 0, IF(AND('Raw Data'!I1670&lt;Analysis!$BC$2, 'Raw Data'!D1670-'Raw Data'!E1670&gt;3), 'Raw Data'!BC1670, IF(AND('Raw Data'!J1670&lt;Analysis!$BC$2, 'Raw Data'!E1670-'Raw Data'!D1670&gt;3), 'Raw Data'!BE1670, 0)))</f>
        <v/>
      </c>
      <c r="AR1675">
        <f>IF('Hidden Analysiss'!D1671=1,IF(ABS('Raw Data'!E1670-'Raw Data'!D1670)&lt;2,'Raw Data'!AX1670,0), 0)</f>
        <v/>
      </c>
      <c r="AS1675">
        <f>IF('Hidden Analysiss'!D1671=1,IF(ABS('Raw Data'!E1670-'Raw Data'!D1670)&lt;3,'Raw Data'!BA1670,0), 0)</f>
        <v/>
      </c>
      <c r="AT1675">
        <f>IF('Hidden Analysiss'!D1671=1,IF(ABS('Raw Data'!E1670-'Raw Data'!D1670)&lt;4,'Raw Data'!BD1670,0), 0)</f>
        <v/>
      </c>
      <c r="AU1675">
        <f>IF(AND('Hidden Analysiss'!E1671=1, ABS('Raw Data'!E1670-'Raw Data'!D1670)&lt;2), 'Raw Data'!AX1670, 0)</f>
        <v/>
      </c>
      <c r="AV1675">
        <f>IF(AND('Hidden Analysiss'!E1671=1, ABS('Raw Data'!E1670-'Raw Data'!D1670)&lt;3), 'Raw Data'!BA1670, 0)</f>
        <v/>
      </c>
      <c r="AW1675">
        <f>IF(AND('Hidden Analysiss'!E1671=1, ABS('Raw Data'!E1670-'Raw Data'!D1670)&lt;3), 'Raw Data'!BD1670, 0)</f>
        <v/>
      </c>
    </row>
    <row r="1676">
      <c r="A1676" s="1">
        <f>'Raw Data'!A1671</f>
        <v/>
      </c>
      <c r="B1676">
        <f>IF('Raw Data'!E1671&gt;'Raw Data'!D1671, 'Raw Data'!J1671, 0)</f>
        <v/>
      </c>
      <c r="C1676">
        <f>IF('Raw Data'!D1671&gt;'Raw Data'!E1671, 'Raw Data'!I1671, 0)</f>
        <v/>
      </c>
      <c r="D1676">
        <f>SUM(G1676:H1676)</f>
        <v/>
      </c>
      <c r="E1676">
        <f>IF(AND('Raw Data'!J1671&lt;'Raw Data'!I1671,'Raw Data'!E1671&gt;'Raw Data'!D1671,'Raw Data'!E1671-'Raw Data'!D1671&gt;3),'Raw Data'!N1671,IF(AND('Raw Data'!I1671&lt;'Raw Data'!J1671,'Raw Data'!D1671&gt;'Raw Data'!E1671,'Raw Data'!D1671-'Raw Data'!E1671&gt;3),'Raw Data'!M1671,0))</f>
        <v/>
      </c>
      <c r="F1676">
        <f>IF(AND('Raw Data'!J1671&lt;'Raw Data'!I1671,'Raw Data'!E1671&gt;'Raw Data'!D1671,'Raw Data'!E1671-'Raw Data'!D1671&lt;4),'Raw Data'!L1671,IF(AND('Raw Data'!I1671&lt;'Raw Data'!J1671,'Raw Data'!D1671&gt;'Raw Data'!E1671,'Raw Data'!D1671-'Raw Data'!E1671&lt;4),'Raw Data'!K1671,0))</f>
        <v/>
      </c>
      <c r="G1676">
        <f>IF(AND('Raw Data'!J1671&lt;'Raw Data'!I1671, 'Raw Data'!E1671&gt;'Raw Data'!D1671), 'Raw Data'!J1671, 0)</f>
        <v/>
      </c>
      <c r="H1676">
        <f>IF(AND('Raw Data'!J1671&gt;'Raw Data'!I1671, 'Raw Data'!E1671&lt;'Raw Data'!D1671), 'Raw Data'!I1671, 0)</f>
        <v/>
      </c>
      <c r="I1676">
        <f>SUM(J1676:K1676)</f>
        <v/>
      </c>
      <c r="J1676">
        <f>IF(AND('Raw Data'!J1671&gt;'Raw Data'!I1671, 'Raw Data'!E1671&gt;'Raw Data'!D1671), 'Raw Data'!J1671, 0)</f>
        <v/>
      </c>
      <c r="K1676">
        <f>IF(AND('Raw Data'!I1671&gt;'Raw Data'!J1671, 'Raw Data'!D1671&gt;'Raw Data'!E1671), 'Raw Data'!I1671, 0)</f>
        <v/>
      </c>
      <c r="L1676">
        <f>IF('Raw Data'!E1671-'Raw Data'!D1671&gt;3, 'Raw Data'!N1671, 0)</f>
        <v/>
      </c>
      <c r="M1676">
        <f>IF('Raw Data'!D1671-'Raw Data'!E1671&gt;3, 'Raw Data'!M1671, 0)</f>
        <v/>
      </c>
      <c r="N1676">
        <f>IF(ISBLANK('Raw Data'!D1671),0,IF(AND('Raw Data'!E1671&gt;'Raw Data'!D1671,'Raw Data'!E1671-'Raw Data'!D1671&gt;0,'Raw Data'!E1671-'Raw Data'!D1671&lt;4),'Raw Data'!L1671, 0))</f>
        <v/>
      </c>
      <c r="O1676">
        <f>IF(ISBLANK('Raw Data'!D1671),0,IF(AND('Raw Data'!E1671&gt;'Raw Data'!D1671,'Raw Data'!E1671-'Raw Data'!D1671&gt;0,'Raw Data'!D1671-'Raw Data'!E1671&lt;4),'Raw Data'!K1671, 0))</f>
        <v/>
      </c>
      <c r="P1676">
        <f>IF('Raw Data'!E1671-'Raw Data'!D1671&gt;3, 'Raw Data'!N1671, IF('Raw Data'!D1671-'Raw Data'!E1671&gt;3, 'Raw Data'!M1671, 0))</f>
        <v/>
      </c>
      <c r="Q1676">
        <f>IF(ISBLANK('Raw Data'!E1671),0,IF(AND('Raw Data'!E1671-'Raw Data'!D1671&lt;4,'Raw Data'!E1671-'Raw Data'!D1671&gt;0),'Raw Data'!L1671,IF(AND('Raw Data'!D1671&gt;'Raw Data'!E1671,'Raw Data'!D1671-'Raw Data'!E1671&gt;0),'Raw Data'!K1671,0)))</f>
        <v/>
      </c>
      <c r="R1676">
        <f>IF(ISBLANK('Raw Data'!K1671),0,IFERROR(IF(MATCH(SMALL('Raw Data'!K1671:N1671,1),L1676:O1676,0),SMALL('Raw Data'!K1671:N1671,1)),0))</f>
        <v/>
      </c>
      <c r="S1676">
        <f>IF(ISBLANK('Raw Data'!K1671),0,IFERROR(IF(MATCH(SMALL('Raw Data'!K1671:N1671,2),L1676:O1676,0),SMALL('Raw Data'!K1671:N1671,2)),0))</f>
        <v/>
      </c>
      <c r="T1676">
        <f>IF(ISBLANK('Raw Data'!K1671),0,IFERROR(IF(MATCH(SMALL('Raw Data'!K1671:N1671,3),L1676:O1676,0),SMALL('Raw Data'!K1671:N1671,3)),0))</f>
        <v/>
      </c>
      <c r="U1676">
        <f>IF(ISBLANK('Raw Data'!K1671),0,IFERROR(IF(MATCH(SMALL('Raw Data'!K1671:N1671,4),L1676:O1676,0),SMALL('Raw Data'!K1671:N1671,4)),0))</f>
        <v/>
      </c>
      <c r="V1676">
        <f>IF(AND('Raw Data'!D1671&lt;3, 'Raw Data'!E1671&lt;3, 'Raw Data'!A1671&gt;0), 'Raw Data'!AF1671, 0)</f>
        <v/>
      </c>
      <c r="W1676">
        <f>IF(AND('Raw Data'!D1671&lt;4, 'Raw Data'!E1671&lt;4, 'Raw Data'!A1671&gt;0), 'Raw Data'!AI1671, 0)</f>
        <v/>
      </c>
      <c r="X1676">
        <f>IF(AND('Raw Data'!D1671&lt;5, 'Raw Data'!E1671&lt;5, 'Raw Data'!A1671&gt;0), 'Raw Data'!AL1671, 0)</f>
        <v/>
      </c>
      <c r="Y1676">
        <f>IF(AND('Raw Data'!D1671&lt;6, 'Raw Data'!E1671&lt;6, 'Raw Data'!A1671&gt;0), 'Raw Data'!AO1671, 0)</f>
        <v/>
      </c>
      <c r="Z1676">
        <f>IF(ISBLANK('Raw Data'!D1671), 0, IF('Raw Data'!D1671-'Raw Data'!E1671&gt;1, 'Raw Data'!AW1671, 0))</f>
        <v/>
      </c>
      <c r="AA1676">
        <f>IF(ISBLANK('Raw Data'!A1671), 0, IF(ABS('Raw Data'!D1671-'Raw Data'!E1671)&lt;2, 'Raw Data'!AX1671, 0))</f>
        <v/>
      </c>
      <c r="AB1676">
        <f>IF(ISBLANK('Raw Data'!D1671), 0, IF('Raw Data'!E1671-'Raw Data'!D1671&gt;1, 'Raw Data'!AY1671, 0))</f>
        <v/>
      </c>
      <c r="AC1676">
        <f>IF(ISBLANK('Raw Data'!D1671), 0, IF('Raw Data'!D1671-'Raw Data'!E1671&gt;2, 'Raw Data'!AZ1671, 0))</f>
        <v/>
      </c>
      <c r="AD1676">
        <f>IF(ISBLANK('Raw Data'!A1671), 0, IF(ABS('Raw Data'!D1671-'Raw Data'!E1671)&lt;3, 'Raw Data'!BA1671, 0))</f>
        <v/>
      </c>
      <c r="AE1676">
        <f>IF(ISBLANK('Raw Data'!D1671), 0, IF('Raw Data'!E1671-'Raw Data'!D1671&gt;2, 'Raw Data'!BB1671, 0))</f>
        <v/>
      </c>
      <c r="AF1676">
        <f>IF(ISBLANK('Raw Data'!D1671), 0, IF('Raw Data'!D1671-'Raw Data'!E1671&gt;3, 'Raw Data'!BC1671, 0))</f>
        <v/>
      </c>
      <c r="AG1676">
        <f>IF(ISBLANK('Raw Data'!A1671), 0, IF(ABS('Raw Data'!D1671-'Raw Data'!E1671)&lt;4, 'Raw Data'!BD1671, 0))</f>
        <v/>
      </c>
      <c r="AH1676">
        <f>IF(ISBLANK('Raw Data'!D1671), 0, IF('Raw Data'!E1671-'Raw Data'!D1671&gt;3, 'Raw Data'!BE1671, 0))</f>
        <v/>
      </c>
      <c r="AI1676">
        <f>IF(SUM('Raw Data'!D1671:E1671)&gt;'Raw Data'!F1671, 'Raw Data'!G1671, 0)</f>
        <v/>
      </c>
      <c r="AJ1676">
        <f>IF(ISBLANK('Raw Data'!D1671), 0, IF(SUM('Raw Data'!D1671:E1671)&lt;'Raw Data'!F1671, 'Raw Data'!H1671, 0))</f>
        <v/>
      </c>
      <c r="AK1676">
        <f>IF(ISBLANK('Raw Data'!A1671), 0, IF(AND('Raw Data'!D1671&lt;3, 'Raw Data'!E1671&lt;3, 'Raw Data'!F1671&lt;BB$2), 'Raw Data'!AF1671, 0))</f>
        <v/>
      </c>
      <c r="AL1676">
        <f>IF(ISBLANK('Raw Data'!A1671), 0, IF(AND('Raw Data'!D1671&lt;4, 'Raw Data'!E1671&lt;4, 'Raw Data'!F1671&lt;BB$2), 'Raw Data'!AI1671, 0))</f>
        <v/>
      </c>
      <c r="AM1676">
        <f>IF(ISBLANK('Raw Data'!A1671), 0, IF(AND('Raw Data'!D1671&lt;5, 'Raw Data'!E1671&lt;5, 'Raw Data'!F1671&lt;BB$2), 'Raw Data'!AL1671, 0))</f>
        <v/>
      </c>
      <c r="AN1676">
        <f>IF(ISBLANK('Raw Data'!A1671), 0, IF(AND('Raw Data'!D1671&lt;6, 'Raw Data'!E1671&lt;6, 'Raw Data'!F1671&lt;BB$2), 'Raw Data'!AO1671, 0))</f>
        <v/>
      </c>
      <c r="AO1676">
        <f>IF(ISBLANK('Raw Data'!A1671), 0, IF(AND('Raw Data'!I1671&lt;Analysis!$BC$2, 'Raw Data'!D1671-'Raw Data'!E1671&gt;1), 'Raw Data'!AW1671, IF(AND('Raw Data'!J1671&lt;Analysis!$BC$2, 'Raw Data'!E1671-'Raw Data'!D1671&gt;1), 'Raw Data'!AY1671, 0)))</f>
        <v/>
      </c>
      <c r="AP1676">
        <f>IF(ISBLANK('Raw Data'!A1671), 0, IF(AND('Raw Data'!I1671&lt;Analysis!$BC$2, 'Raw Data'!D1671-'Raw Data'!E1671&gt;2), 'Raw Data'!AZ1671, IF(AND('Raw Data'!J1671&lt;Analysis!$BC$2, 'Raw Data'!E1671-'Raw Data'!D1671&gt;2), 'Raw Data'!BB1671, 0)))</f>
        <v/>
      </c>
      <c r="AQ1676">
        <f>IF(ISBLANK('Raw Data'!A1671), 0, IF(AND('Raw Data'!I1671&lt;Analysis!$BC$2, 'Raw Data'!D1671-'Raw Data'!E1671&gt;3), 'Raw Data'!BC1671, IF(AND('Raw Data'!J1671&lt;Analysis!$BC$2, 'Raw Data'!E1671-'Raw Data'!D1671&gt;3), 'Raw Data'!BE1671, 0)))</f>
        <v/>
      </c>
      <c r="AR1676">
        <f>IF('Hidden Analysiss'!D1672=1,IF(ABS('Raw Data'!E1671-'Raw Data'!D1671)&lt;2,'Raw Data'!AX1671,0), 0)</f>
        <v/>
      </c>
      <c r="AS1676">
        <f>IF('Hidden Analysiss'!D1672=1,IF(ABS('Raw Data'!E1671-'Raw Data'!D1671)&lt;3,'Raw Data'!BA1671,0), 0)</f>
        <v/>
      </c>
      <c r="AT1676">
        <f>IF('Hidden Analysiss'!D1672=1,IF(ABS('Raw Data'!E1671-'Raw Data'!D1671)&lt;4,'Raw Data'!BD1671,0), 0)</f>
        <v/>
      </c>
      <c r="AU1676">
        <f>IF(AND('Hidden Analysiss'!E1672=1, ABS('Raw Data'!E1671-'Raw Data'!D1671)&lt;2), 'Raw Data'!AX1671, 0)</f>
        <v/>
      </c>
      <c r="AV1676">
        <f>IF(AND('Hidden Analysiss'!E1672=1, ABS('Raw Data'!E1671-'Raw Data'!D1671)&lt;3), 'Raw Data'!BA1671, 0)</f>
        <v/>
      </c>
      <c r="AW1676">
        <f>IF(AND('Hidden Analysiss'!E1672=1, ABS('Raw Data'!E1671-'Raw Data'!D1671)&lt;3), 'Raw Data'!BD1671, 0)</f>
        <v/>
      </c>
    </row>
    <row r="1677">
      <c r="A1677" s="1">
        <f>'Raw Data'!A1672</f>
        <v/>
      </c>
      <c r="B1677">
        <f>IF('Raw Data'!E1672&gt;'Raw Data'!D1672, 'Raw Data'!J1672, 0)</f>
        <v/>
      </c>
      <c r="C1677">
        <f>IF('Raw Data'!D1672&gt;'Raw Data'!E1672, 'Raw Data'!I1672, 0)</f>
        <v/>
      </c>
      <c r="D1677">
        <f>SUM(G1677:H1677)</f>
        <v/>
      </c>
      <c r="E1677">
        <f>IF(AND('Raw Data'!J1672&lt;'Raw Data'!I1672,'Raw Data'!E1672&gt;'Raw Data'!D1672,'Raw Data'!E1672-'Raw Data'!D1672&gt;3),'Raw Data'!N1672,IF(AND('Raw Data'!I1672&lt;'Raw Data'!J1672,'Raw Data'!D1672&gt;'Raw Data'!E1672,'Raw Data'!D1672-'Raw Data'!E1672&gt;3),'Raw Data'!M1672,0))</f>
        <v/>
      </c>
      <c r="F1677">
        <f>IF(AND('Raw Data'!J1672&lt;'Raw Data'!I1672,'Raw Data'!E1672&gt;'Raw Data'!D1672,'Raw Data'!E1672-'Raw Data'!D1672&lt;4),'Raw Data'!L1672,IF(AND('Raw Data'!I1672&lt;'Raw Data'!J1672,'Raw Data'!D1672&gt;'Raw Data'!E1672,'Raw Data'!D1672-'Raw Data'!E1672&lt;4),'Raw Data'!K1672,0))</f>
        <v/>
      </c>
      <c r="G1677">
        <f>IF(AND('Raw Data'!J1672&lt;'Raw Data'!I1672, 'Raw Data'!E1672&gt;'Raw Data'!D1672), 'Raw Data'!J1672, 0)</f>
        <v/>
      </c>
      <c r="H1677">
        <f>IF(AND('Raw Data'!J1672&gt;'Raw Data'!I1672, 'Raw Data'!E1672&lt;'Raw Data'!D1672), 'Raw Data'!I1672, 0)</f>
        <v/>
      </c>
      <c r="I1677">
        <f>SUM(J1677:K1677)</f>
        <v/>
      </c>
      <c r="J1677">
        <f>IF(AND('Raw Data'!J1672&gt;'Raw Data'!I1672, 'Raw Data'!E1672&gt;'Raw Data'!D1672), 'Raw Data'!J1672, 0)</f>
        <v/>
      </c>
      <c r="K1677">
        <f>IF(AND('Raw Data'!I1672&gt;'Raw Data'!J1672, 'Raw Data'!D1672&gt;'Raw Data'!E1672), 'Raw Data'!I1672, 0)</f>
        <v/>
      </c>
      <c r="L1677">
        <f>IF('Raw Data'!E1672-'Raw Data'!D1672&gt;3, 'Raw Data'!N1672, 0)</f>
        <v/>
      </c>
      <c r="M1677">
        <f>IF('Raw Data'!D1672-'Raw Data'!E1672&gt;3, 'Raw Data'!M1672, 0)</f>
        <v/>
      </c>
      <c r="N1677">
        <f>IF(ISBLANK('Raw Data'!D1672),0,IF(AND('Raw Data'!E1672&gt;'Raw Data'!D1672,'Raw Data'!E1672-'Raw Data'!D1672&gt;0,'Raw Data'!E1672-'Raw Data'!D1672&lt;4),'Raw Data'!L1672, 0))</f>
        <v/>
      </c>
      <c r="O1677">
        <f>IF(ISBLANK('Raw Data'!D1672),0,IF(AND('Raw Data'!E1672&gt;'Raw Data'!D1672,'Raw Data'!E1672-'Raw Data'!D1672&gt;0,'Raw Data'!D1672-'Raw Data'!E1672&lt;4),'Raw Data'!K1672, 0))</f>
        <v/>
      </c>
      <c r="P1677">
        <f>IF('Raw Data'!E1672-'Raw Data'!D1672&gt;3, 'Raw Data'!N1672, IF('Raw Data'!D1672-'Raw Data'!E1672&gt;3, 'Raw Data'!M1672, 0))</f>
        <v/>
      </c>
      <c r="Q1677">
        <f>IF(ISBLANK('Raw Data'!E1672),0,IF(AND('Raw Data'!E1672-'Raw Data'!D1672&lt;4,'Raw Data'!E1672-'Raw Data'!D1672&gt;0),'Raw Data'!L1672,IF(AND('Raw Data'!D1672&gt;'Raw Data'!E1672,'Raw Data'!D1672-'Raw Data'!E1672&gt;0),'Raw Data'!K1672,0)))</f>
        <v/>
      </c>
      <c r="R1677">
        <f>IF(ISBLANK('Raw Data'!K1672),0,IFERROR(IF(MATCH(SMALL('Raw Data'!K1672:N1672,1),L1677:O1677,0),SMALL('Raw Data'!K1672:N1672,1)),0))</f>
        <v/>
      </c>
      <c r="S1677">
        <f>IF(ISBLANK('Raw Data'!K1672),0,IFERROR(IF(MATCH(SMALL('Raw Data'!K1672:N1672,2),L1677:O1677,0),SMALL('Raw Data'!K1672:N1672,2)),0))</f>
        <v/>
      </c>
      <c r="T1677">
        <f>IF(ISBLANK('Raw Data'!K1672),0,IFERROR(IF(MATCH(SMALL('Raw Data'!K1672:N1672,3),L1677:O1677,0),SMALL('Raw Data'!K1672:N1672,3)),0))</f>
        <v/>
      </c>
      <c r="U1677">
        <f>IF(ISBLANK('Raw Data'!K1672),0,IFERROR(IF(MATCH(SMALL('Raw Data'!K1672:N1672,4),L1677:O1677,0),SMALL('Raw Data'!K1672:N1672,4)),0))</f>
        <v/>
      </c>
      <c r="V1677">
        <f>IF(AND('Raw Data'!D1672&lt;3, 'Raw Data'!E1672&lt;3, 'Raw Data'!A1672&gt;0), 'Raw Data'!AF1672, 0)</f>
        <v/>
      </c>
      <c r="W1677">
        <f>IF(AND('Raw Data'!D1672&lt;4, 'Raw Data'!E1672&lt;4, 'Raw Data'!A1672&gt;0), 'Raw Data'!AI1672, 0)</f>
        <v/>
      </c>
      <c r="X1677">
        <f>IF(AND('Raw Data'!D1672&lt;5, 'Raw Data'!E1672&lt;5, 'Raw Data'!A1672&gt;0), 'Raw Data'!AL1672, 0)</f>
        <v/>
      </c>
      <c r="Y1677">
        <f>IF(AND('Raw Data'!D1672&lt;6, 'Raw Data'!E1672&lt;6, 'Raw Data'!A1672&gt;0), 'Raw Data'!AO1672, 0)</f>
        <v/>
      </c>
      <c r="Z1677">
        <f>IF(ISBLANK('Raw Data'!D1672), 0, IF('Raw Data'!D1672-'Raw Data'!E1672&gt;1, 'Raw Data'!AW1672, 0))</f>
        <v/>
      </c>
      <c r="AA1677">
        <f>IF(ISBLANK('Raw Data'!A1672), 0, IF(ABS('Raw Data'!D1672-'Raw Data'!E1672)&lt;2, 'Raw Data'!AX1672, 0))</f>
        <v/>
      </c>
      <c r="AB1677">
        <f>IF(ISBLANK('Raw Data'!D1672), 0, IF('Raw Data'!E1672-'Raw Data'!D1672&gt;1, 'Raw Data'!AY1672, 0))</f>
        <v/>
      </c>
      <c r="AC1677">
        <f>IF(ISBLANK('Raw Data'!D1672), 0, IF('Raw Data'!D1672-'Raw Data'!E1672&gt;2, 'Raw Data'!AZ1672, 0))</f>
        <v/>
      </c>
      <c r="AD1677">
        <f>IF(ISBLANK('Raw Data'!A1672), 0, IF(ABS('Raw Data'!D1672-'Raw Data'!E1672)&lt;3, 'Raw Data'!BA1672, 0))</f>
        <v/>
      </c>
      <c r="AE1677">
        <f>IF(ISBLANK('Raw Data'!D1672), 0, IF('Raw Data'!E1672-'Raw Data'!D1672&gt;2, 'Raw Data'!BB1672, 0))</f>
        <v/>
      </c>
      <c r="AF1677">
        <f>IF(ISBLANK('Raw Data'!D1672), 0, IF('Raw Data'!D1672-'Raw Data'!E1672&gt;3, 'Raw Data'!BC1672, 0))</f>
        <v/>
      </c>
      <c r="AG1677">
        <f>IF(ISBLANK('Raw Data'!A1672), 0, IF(ABS('Raw Data'!D1672-'Raw Data'!E1672)&lt;4, 'Raw Data'!BD1672, 0))</f>
        <v/>
      </c>
      <c r="AH1677">
        <f>IF(ISBLANK('Raw Data'!D1672), 0, IF('Raw Data'!E1672-'Raw Data'!D1672&gt;3, 'Raw Data'!BE1672, 0))</f>
        <v/>
      </c>
      <c r="AI1677">
        <f>IF(SUM('Raw Data'!D1672:E1672)&gt;'Raw Data'!F1672, 'Raw Data'!G1672, 0)</f>
        <v/>
      </c>
      <c r="AJ1677">
        <f>IF(ISBLANK('Raw Data'!D1672), 0, IF(SUM('Raw Data'!D1672:E1672)&lt;'Raw Data'!F1672, 'Raw Data'!H1672, 0))</f>
        <v/>
      </c>
      <c r="AK1677">
        <f>IF(ISBLANK('Raw Data'!A1672), 0, IF(AND('Raw Data'!D1672&lt;3, 'Raw Data'!E1672&lt;3, 'Raw Data'!F1672&lt;BB$2), 'Raw Data'!AF1672, 0))</f>
        <v/>
      </c>
      <c r="AL1677">
        <f>IF(ISBLANK('Raw Data'!A1672), 0, IF(AND('Raw Data'!D1672&lt;4, 'Raw Data'!E1672&lt;4, 'Raw Data'!F1672&lt;BB$2), 'Raw Data'!AI1672, 0))</f>
        <v/>
      </c>
      <c r="AM1677">
        <f>IF(ISBLANK('Raw Data'!A1672), 0, IF(AND('Raw Data'!D1672&lt;5, 'Raw Data'!E1672&lt;5, 'Raw Data'!F1672&lt;BB$2), 'Raw Data'!AL1672, 0))</f>
        <v/>
      </c>
      <c r="AN1677">
        <f>IF(ISBLANK('Raw Data'!A1672), 0, IF(AND('Raw Data'!D1672&lt;6, 'Raw Data'!E1672&lt;6, 'Raw Data'!F1672&lt;BB$2), 'Raw Data'!AO1672, 0))</f>
        <v/>
      </c>
      <c r="AO1677">
        <f>IF(ISBLANK('Raw Data'!A1672), 0, IF(AND('Raw Data'!I1672&lt;Analysis!$BC$2, 'Raw Data'!D1672-'Raw Data'!E1672&gt;1), 'Raw Data'!AW1672, IF(AND('Raw Data'!J1672&lt;Analysis!$BC$2, 'Raw Data'!E1672-'Raw Data'!D1672&gt;1), 'Raw Data'!AY1672, 0)))</f>
        <v/>
      </c>
      <c r="AP1677">
        <f>IF(ISBLANK('Raw Data'!A1672), 0, IF(AND('Raw Data'!I1672&lt;Analysis!$BC$2, 'Raw Data'!D1672-'Raw Data'!E1672&gt;2), 'Raw Data'!AZ1672, IF(AND('Raw Data'!J1672&lt;Analysis!$BC$2, 'Raw Data'!E1672-'Raw Data'!D1672&gt;2), 'Raw Data'!BB1672, 0)))</f>
        <v/>
      </c>
      <c r="AQ1677">
        <f>IF(ISBLANK('Raw Data'!A1672), 0, IF(AND('Raw Data'!I1672&lt;Analysis!$BC$2, 'Raw Data'!D1672-'Raw Data'!E1672&gt;3), 'Raw Data'!BC1672, IF(AND('Raw Data'!J1672&lt;Analysis!$BC$2, 'Raw Data'!E1672-'Raw Data'!D1672&gt;3), 'Raw Data'!BE1672, 0)))</f>
        <v/>
      </c>
      <c r="AR1677">
        <f>IF('Hidden Analysiss'!D1673=1,IF(ABS('Raw Data'!E1672-'Raw Data'!D1672)&lt;2,'Raw Data'!AX1672,0), 0)</f>
        <v/>
      </c>
      <c r="AS1677">
        <f>IF('Hidden Analysiss'!D1673=1,IF(ABS('Raw Data'!E1672-'Raw Data'!D1672)&lt;3,'Raw Data'!BA1672,0), 0)</f>
        <v/>
      </c>
      <c r="AT1677">
        <f>IF('Hidden Analysiss'!D1673=1,IF(ABS('Raw Data'!E1672-'Raw Data'!D1672)&lt;4,'Raw Data'!BD1672,0), 0)</f>
        <v/>
      </c>
      <c r="AU1677">
        <f>IF(AND('Hidden Analysiss'!E1673=1, ABS('Raw Data'!E1672-'Raw Data'!D1672)&lt;2), 'Raw Data'!AX1672, 0)</f>
        <v/>
      </c>
      <c r="AV1677">
        <f>IF(AND('Hidden Analysiss'!E1673=1, ABS('Raw Data'!E1672-'Raw Data'!D1672)&lt;3), 'Raw Data'!BA1672, 0)</f>
        <v/>
      </c>
      <c r="AW1677">
        <f>IF(AND('Hidden Analysiss'!E1673=1, ABS('Raw Data'!E1672-'Raw Data'!D1672)&lt;3), 'Raw Data'!BD1672, 0)</f>
        <v/>
      </c>
    </row>
    <row r="1678">
      <c r="A1678" s="1">
        <f>'Raw Data'!A1673</f>
        <v/>
      </c>
      <c r="B1678">
        <f>IF('Raw Data'!E1673&gt;'Raw Data'!D1673, 'Raw Data'!J1673, 0)</f>
        <v/>
      </c>
      <c r="C1678">
        <f>IF('Raw Data'!D1673&gt;'Raw Data'!E1673, 'Raw Data'!I1673, 0)</f>
        <v/>
      </c>
      <c r="D1678">
        <f>SUM(G1678:H1678)</f>
        <v/>
      </c>
      <c r="E1678">
        <f>IF(AND('Raw Data'!J1673&lt;'Raw Data'!I1673,'Raw Data'!E1673&gt;'Raw Data'!D1673,'Raw Data'!E1673-'Raw Data'!D1673&gt;3),'Raw Data'!N1673,IF(AND('Raw Data'!I1673&lt;'Raw Data'!J1673,'Raw Data'!D1673&gt;'Raw Data'!E1673,'Raw Data'!D1673-'Raw Data'!E1673&gt;3),'Raw Data'!M1673,0))</f>
        <v/>
      </c>
      <c r="F1678">
        <f>IF(AND('Raw Data'!J1673&lt;'Raw Data'!I1673,'Raw Data'!E1673&gt;'Raw Data'!D1673,'Raw Data'!E1673-'Raw Data'!D1673&lt;4),'Raw Data'!L1673,IF(AND('Raw Data'!I1673&lt;'Raw Data'!J1673,'Raw Data'!D1673&gt;'Raw Data'!E1673,'Raw Data'!D1673-'Raw Data'!E1673&lt;4),'Raw Data'!K1673,0))</f>
        <v/>
      </c>
      <c r="G1678">
        <f>IF(AND('Raw Data'!J1673&lt;'Raw Data'!I1673, 'Raw Data'!E1673&gt;'Raw Data'!D1673), 'Raw Data'!J1673, 0)</f>
        <v/>
      </c>
      <c r="H1678">
        <f>IF(AND('Raw Data'!J1673&gt;'Raw Data'!I1673, 'Raw Data'!E1673&lt;'Raw Data'!D1673), 'Raw Data'!I1673, 0)</f>
        <v/>
      </c>
      <c r="I1678">
        <f>SUM(J1678:K1678)</f>
        <v/>
      </c>
      <c r="J1678">
        <f>IF(AND('Raw Data'!J1673&gt;'Raw Data'!I1673, 'Raw Data'!E1673&gt;'Raw Data'!D1673), 'Raw Data'!J1673, 0)</f>
        <v/>
      </c>
      <c r="K1678">
        <f>IF(AND('Raw Data'!I1673&gt;'Raw Data'!J1673, 'Raw Data'!D1673&gt;'Raw Data'!E1673), 'Raw Data'!I1673, 0)</f>
        <v/>
      </c>
      <c r="L1678">
        <f>IF('Raw Data'!E1673-'Raw Data'!D1673&gt;3, 'Raw Data'!N1673, 0)</f>
        <v/>
      </c>
      <c r="M1678">
        <f>IF('Raw Data'!D1673-'Raw Data'!E1673&gt;3, 'Raw Data'!M1673, 0)</f>
        <v/>
      </c>
      <c r="N1678">
        <f>IF(ISBLANK('Raw Data'!D1673),0,IF(AND('Raw Data'!E1673&gt;'Raw Data'!D1673,'Raw Data'!E1673-'Raw Data'!D1673&gt;0,'Raw Data'!E1673-'Raw Data'!D1673&lt;4),'Raw Data'!L1673, 0))</f>
        <v/>
      </c>
      <c r="O1678">
        <f>IF(ISBLANK('Raw Data'!D1673),0,IF(AND('Raw Data'!E1673&gt;'Raw Data'!D1673,'Raw Data'!E1673-'Raw Data'!D1673&gt;0,'Raw Data'!D1673-'Raw Data'!E1673&lt;4),'Raw Data'!K1673, 0))</f>
        <v/>
      </c>
      <c r="P1678">
        <f>IF('Raw Data'!E1673-'Raw Data'!D1673&gt;3, 'Raw Data'!N1673, IF('Raw Data'!D1673-'Raw Data'!E1673&gt;3, 'Raw Data'!M1673, 0))</f>
        <v/>
      </c>
      <c r="Q1678">
        <f>IF(ISBLANK('Raw Data'!E1673),0,IF(AND('Raw Data'!E1673-'Raw Data'!D1673&lt;4,'Raw Data'!E1673-'Raw Data'!D1673&gt;0),'Raw Data'!L1673,IF(AND('Raw Data'!D1673&gt;'Raw Data'!E1673,'Raw Data'!D1673-'Raw Data'!E1673&gt;0),'Raw Data'!K1673,0)))</f>
        <v/>
      </c>
      <c r="R1678">
        <f>IF(ISBLANK('Raw Data'!K1673),0,IFERROR(IF(MATCH(SMALL('Raw Data'!K1673:N1673,1),L1678:O1678,0),SMALL('Raw Data'!K1673:N1673,1)),0))</f>
        <v/>
      </c>
      <c r="S1678">
        <f>IF(ISBLANK('Raw Data'!K1673),0,IFERROR(IF(MATCH(SMALL('Raw Data'!K1673:N1673,2),L1678:O1678,0),SMALL('Raw Data'!K1673:N1673,2)),0))</f>
        <v/>
      </c>
      <c r="T1678">
        <f>IF(ISBLANK('Raw Data'!K1673),0,IFERROR(IF(MATCH(SMALL('Raw Data'!K1673:N1673,3),L1678:O1678,0),SMALL('Raw Data'!K1673:N1673,3)),0))</f>
        <v/>
      </c>
      <c r="U1678">
        <f>IF(ISBLANK('Raw Data'!K1673),0,IFERROR(IF(MATCH(SMALL('Raw Data'!K1673:N1673,4),L1678:O1678,0),SMALL('Raw Data'!K1673:N1673,4)),0))</f>
        <v/>
      </c>
      <c r="V1678">
        <f>IF(AND('Raw Data'!D1673&lt;3, 'Raw Data'!E1673&lt;3, 'Raw Data'!A1673&gt;0), 'Raw Data'!AF1673, 0)</f>
        <v/>
      </c>
      <c r="W1678">
        <f>IF(AND('Raw Data'!D1673&lt;4, 'Raw Data'!E1673&lt;4, 'Raw Data'!A1673&gt;0), 'Raw Data'!AI1673, 0)</f>
        <v/>
      </c>
      <c r="X1678">
        <f>IF(AND('Raw Data'!D1673&lt;5, 'Raw Data'!E1673&lt;5, 'Raw Data'!A1673&gt;0), 'Raw Data'!AL1673, 0)</f>
        <v/>
      </c>
      <c r="Y1678">
        <f>IF(AND('Raw Data'!D1673&lt;6, 'Raw Data'!E1673&lt;6, 'Raw Data'!A1673&gt;0), 'Raw Data'!AO1673, 0)</f>
        <v/>
      </c>
      <c r="Z1678">
        <f>IF(ISBLANK('Raw Data'!D1673), 0, IF('Raw Data'!D1673-'Raw Data'!E1673&gt;1, 'Raw Data'!AW1673, 0))</f>
        <v/>
      </c>
      <c r="AA1678">
        <f>IF(ISBLANK('Raw Data'!A1673), 0, IF(ABS('Raw Data'!D1673-'Raw Data'!E1673)&lt;2, 'Raw Data'!AX1673, 0))</f>
        <v/>
      </c>
      <c r="AB1678">
        <f>IF(ISBLANK('Raw Data'!D1673), 0, IF('Raw Data'!E1673-'Raw Data'!D1673&gt;1, 'Raw Data'!AY1673, 0))</f>
        <v/>
      </c>
      <c r="AC1678">
        <f>IF(ISBLANK('Raw Data'!D1673), 0, IF('Raw Data'!D1673-'Raw Data'!E1673&gt;2, 'Raw Data'!AZ1673, 0))</f>
        <v/>
      </c>
      <c r="AD1678">
        <f>IF(ISBLANK('Raw Data'!A1673), 0, IF(ABS('Raw Data'!D1673-'Raw Data'!E1673)&lt;3, 'Raw Data'!BA1673, 0))</f>
        <v/>
      </c>
      <c r="AE1678">
        <f>IF(ISBLANK('Raw Data'!D1673), 0, IF('Raw Data'!E1673-'Raw Data'!D1673&gt;2, 'Raw Data'!BB1673, 0))</f>
        <v/>
      </c>
      <c r="AF1678">
        <f>IF(ISBLANK('Raw Data'!D1673), 0, IF('Raw Data'!D1673-'Raw Data'!E1673&gt;3, 'Raw Data'!BC1673, 0))</f>
        <v/>
      </c>
      <c r="AG1678">
        <f>IF(ISBLANK('Raw Data'!A1673), 0, IF(ABS('Raw Data'!D1673-'Raw Data'!E1673)&lt;4, 'Raw Data'!BD1673, 0))</f>
        <v/>
      </c>
      <c r="AH1678">
        <f>IF(ISBLANK('Raw Data'!D1673), 0, IF('Raw Data'!E1673-'Raw Data'!D1673&gt;3, 'Raw Data'!BE1673, 0))</f>
        <v/>
      </c>
      <c r="AI1678">
        <f>IF(SUM('Raw Data'!D1673:E1673)&gt;'Raw Data'!F1673, 'Raw Data'!G1673, 0)</f>
        <v/>
      </c>
      <c r="AJ1678">
        <f>IF(ISBLANK('Raw Data'!D1673), 0, IF(SUM('Raw Data'!D1673:E1673)&lt;'Raw Data'!F1673, 'Raw Data'!H1673, 0))</f>
        <v/>
      </c>
      <c r="AK1678">
        <f>IF(ISBLANK('Raw Data'!A1673), 0, IF(AND('Raw Data'!D1673&lt;3, 'Raw Data'!E1673&lt;3, 'Raw Data'!F1673&lt;BB$2), 'Raw Data'!AF1673, 0))</f>
        <v/>
      </c>
      <c r="AL1678">
        <f>IF(ISBLANK('Raw Data'!A1673), 0, IF(AND('Raw Data'!D1673&lt;4, 'Raw Data'!E1673&lt;4, 'Raw Data'!F1673&lt;BB$2), 'Raw Data'!AI1673, 0))</f>
        <v/>
      </c>
      <c r="AM1678">
        <f>IF(ISBLANK('Raw Data'!A1673), 0, IF(AND('Raw Data'!D1673&lt;5, 'Raw Data'!E1673&lt;5, 'Raw Data'!F1673&lt;BB$2), 'Raw Data'!AL1673, 0))</f>
        <v/>
      </c>
      <c r="AN1678">
        <f>IF(ISBLANK('Raw Data'!A1673), 0, IF(AND('Raw Data'!D1673&lt;6, 'Raw Data'!E1673&lt;6, 'Raw Data'!F1673&lt;BB$2), 'Raw Data'!AO1673, 0))</f>
        <v/>
      </c>
      <c r="AO1678">
        <f>IF(ISBLANK('Raw Data'!A1673), 0, IF(AND('Raw Data'!I1673&lt;Analysis!$BC$2, 'Raw Data'!D1673-'Raw Data'!E1673&gt;1), 'Raw Data'!AW1673, IF(AND('Raw Data'!J1673&lt;Analysis!$BC$2, 'Raw Data'!E1673-'Raw Data'!D1673&gt;1), 'Raw Data'!AY1673, 0)))</f>
        <v/>
      </c>
      <c r="AP1678">
        <f>IF(ISBLANK('Raw Data'!A1673), 0, IF(AND('Raw Data'!I1673&lt;Analysis!$BC$2, 'Raw Data'!D1673-'Raw Data'!E1673&gt;2), 'Raw Data'!AZ1673, IF(AND('Raw Data'!J1673&lt;Analysis!$BC$2, 'Raw Data'!E1673-'Raw Data'!D1673&gt;2), 'Raw Data'!BB1673, 0)))</f>
        <v/>
      </c>
      <c r="AQ1678">
        <f>IF(ISBLANK('Raw Data'!A1673), 0, IF(AND('Raw Data'!I1673&lt;Analysis!$BC$2, 'Raw Data'!D1673-'Raw Data'!E1673&gt;3), 'Raw Data'!BC1673, IF(AND('Raw Data'!J1673&lt;Analysis!$BC$2, 'Raw Data'!E1673-'Raw Data'!D1673&gt;3), 'Raw Data'!BE1673, 0)))</f>
        <v/>
      </c>
      <c r="AR1678">
        <f>IF('Hidden Analysiss'!D1674=1,IF(ABS('Raw Data'!E1673-'Raw Data'!D1673)&lt;2,'Raw Data'!AX1673,0), 0)</f>
        <v/>
      </c>
      <c r="AS1678">
        <f>IF('Hidden Analysiss'!D1674=1,IF(ABS('Raw Data'!E1673-'Raw Data'!D1673)&lt;3,'Raw Data'!BA1673,0), 0)</f>
        <v/>
      </c>
      <c r="AT1678">
        <f>IF('Hidden Analysiss'!D1674=1,IF(ABS('Raw Data'!E1673-'Raw Data'!D1673)&lt;4,'Raw Data'!BD1673,0), 0)</f>
        <v/>
      </c>
      <c r="AU1678">
        <f>IF(AND('Hidden Analysiss'!E1674=1, ABS('Raw Data'!E1673-'Raw Data'!D1673)&lt;2), 'Raw Data'!AX1673, 0)</f>
        <v/>
      </c>
      <c r="AV1678">
        <f>IF(AND('Hidden Analysiss'!E1674=1, ABS('Raw Data'!E1673-'Raw Data'!D1673)&lt;3), 'Raw Data'!BA1673, 0)</f>
        <v/>
      </c>
      <c r="AW1678">
        <f>IF(AND('Hidden Analysiss'!E1674=1, ABS('Raw Data'!E1673-'Raw Data'!D1673)&lt;3), 'Raw Data'!BD1673, 0)</f>
        <v/>
      </c>
    </row>
    <row r="1679">
      <c r="A1679" s="1">
        <f>'Raw Data'!A1674</f>
        <v/>
      </c>
      <c r="B1679">
        <f>IF('Raw Data'!E1674&gt;'Raw Data'!D1674, 'Raw Data'!J1674, 0)</f>
        <v/>
      </c>
      <c r="C1679">
        <f>IF('Raw Data'!D1674&gt;'Raw Data'!E1674, 'Raw Data'!I1674, 0)</f>
        <v/>
      </c>
      <c r="D1679">
        <f>SUM(G1679:H1679)</f>
        <v/>
      </c>
      <c r="E1679">
        <f>IF(AND('Raw Data'!J1674&lt;'Raw Data'!I1674,'Raw Data'!E1674&gt;'Raw Data'!D1674,'Raw Data'!E1674-'Raw Data'!D1674&gt;3),'Raw Data'!N1674,IF(AND('Raw Data'!I1674&lt;'Raw Data'!J1674,'Raw Data'!D1674&gt;'Raw Data'!E1674,'Raw Data'!D1674-'Raw Data'!E1674&gt;3),'Raw Data'!M1674,0))</f>
        <v/>
      </c>
      <c r="F1679">
        <f>IF(AND('Raw Data'!J1674&lt;'Raw Data'!I1674,'Raw Data'!E1674&gt;'Raw Data'!D1674,'Raw Data'!E1674-'Raw Data'!D1674&lt;4),'Raw Data'!L1674,IF(AND('Raw Data'!I1674&lt;'Raw Data'!J1674,'Raw Data'!D1674&gt;'Raw Data'!E1674,'Raw Data'!D1674-'Raw Data'!E1674&lt;4),'Raw Data'!K1674,0))</f>
        <v/>
      </c>
      <c r="G1679">
        <f>IF(AND('Raw Data'!J1674&lt;'Raw Data'!I1674, 'Raw Data'!E1674&gt;'Raw Data'!D1674), 'Raw Data'!J1674, 0)</f>
        <v/>
      </c>
      <c r="H1679">
        <f>IF(AND('Raw Data'!J1674&gt;'Raw Data'!I1674, 'Raw Data'!E1674&lt;'Raw Data'!D1674), 'Raw Data'!I1674, 0)</f>
        <v/>
      </c>
      <c r="I1679">
        <f>SUM(J1679:K1679)</f>
        <v/>
      </c>
      <c r="J1679">
        <f>IF(AND('Raw Data'!J1674&gt;'Raw Data'!I1674, 'Raw Data'!E1674&gt;'Raw Data'!D1674), 'Raw Data'!J1674, 0)</f>
        <v/>
      </c>
      <c r="K1679">
        <f>IF(AND('Raw Data'!I1674&gt;'Raw Data'!J1674, 'Raw Data'!D1674&gt;'Raw Data'!E1674), 'Raw Data'!I1674, 0)</f>
        <v/>
      </c>
      <c r="L1679">
        <f>IF('Raw Data'!E1674-'Raw Data'!D1674&gt;3, 'Raw Data'!N1674, 0)</f>
        <v/>
      </c>
      <c r="M1679">
        <f>IF('Raw Data'!D1674-'Raw Data'!E1674&gt;3, 'Raw Data'!M1674, 0)</f>
        <v/>
      </c>
      <c r="N1679">
        <f>IF(ISBLANK('Raw Data'!D1674),0,IF(AND('Raw Data'!E1674&gt;'Raw Data'!D1674,'Raw Data'!E1674-'Raw Data'!D1674&gt;0,'Raw Data'!E1674-'Raw Data'!D1674&lt;4),'Raw Data'!L1674, 0))</f>
        <v/>
      </c>
      <c r="O1679">
        <f>IF(ISBLANK('Raw Data'!D1674),0,IF(AND('Raw Data'!E1674&gt;'Raw Data'!D1674,'Raw Data'!E1674-'Raw Data'!D1674&gt;0,'Raw Data'!D1674-'Raw Data'!E1674&lt;4),'Raw Data'!K1674, 0))</f>
        <v/>
      </c>
      <c r="P1679">
        <f>IF('Raw Data'!E1674-'Raw Data'!D1674&gt;3, 'Raw Data'!N1674, IF('Raw Data'!D1674-'Raw Data'!E1674&gt;3, 'Raw Data'!M1674, 0))</f>
        <v/>
      </c>
      <c r="Q1679">
        <f>IF(ISBLANK('Raw Data'!E1674),0,IF(AND('Raw Data'!E1674-'Raw Data'!D1674&lt;4,'Raw Data'!E1674-'Raw Data'!D1674&gt;0),'Raw Data'!L1674,IF(AND('Raw Data'!D1674&gt;'Raw Data'!E1674,'Raw Data'!D1674-'Raw Data'!E1674&gt;0),'Raw Data'!K1674,0)))</f>
        <v/>
      </c>
      <c r="R1679">
        <f>IF(ISBLANK('Raw Data'!K1674),0,IFERROR(IF(MATCH(SMALL('Raw Data'!K1674:N1674,1),L1679:O1679,0),SMALL('Raw Data'!K1674:N1674,1)),0))</f>
        <v/>
      </c>
      <c r="S1679">
        <f>IF(ISBLANK('Raw Data'!K1674),0,IFERROR(IF(MATCH(SMALL('Raw Data'!K1674:N1674,2),L1679:O1679,0),SMALL('Raw Data'!K1674:N1674,2)),0))</f>
        <v/>
      </c>
      <c r="T1679">
        <f>IF(ISBLANK('Raw Data'!K1674),0,IFERROR(IF(MATCH(SMALL('Raw Data'!K1674:N1674,3),L1679:O1679,0),SMALL('Raw Data'!K1674:N1674,3)),0))</f>
        <v/>
      </c>
      <c r="U1679">
        <f>IF(ISBLANK('Raw Data'!K1674),0,IFERROR(IF(MATCH(SMALL('Raw Data'!K1674:N1674,4),L1679:O1679,0),SMALL('Raw Data'!K1674:N1674,4)),0))</f>
        <v/>
      </c>
      <c r="V1679">
        <f>IF(AND('Raw Data'!D1674&lt;3, 'Raw Data'!E1674&lt;3, 'Raw Data'!A1674&gt;0), 'Raw Data'!AF1674, 0)</f>
        <v/>
      </c>
      <c r="W1679">
        <f>IF(AND('Raw Data'!D1674&lt;4, 'Raw Data'!E1674&lt;4, 'Raw Data'!A1674&gt;0), 'Raw Data'!AI1674, 0)</f>
        <v/>
      </c>
      <c r="X1679">
        <f>IF(AND('Raw Data'!D1674&lt;5, 'Raw Data'!E1674&lt;5, 'Raw Data'!A1674&gt;0), 'Raw Data'!AL1674, 0)</f>
        <v/>
      </c>
      <c r="Y1679">
        <f>IF(AND('Raw Data'!D1674&lt;6, 'Raw Data'!E1674&lt;6, 'Raw Data'!A1674&gt;0), 'Raw Data'!AO1674, 0)</f>
        <v/>
      </c>
      <c r="Z1679">
        <f>IF(ISBLANK('Raw Data'!D1674), 0, IF('Raw Data'!D1674-'Raw Data'!E1674&gt;1, 'Raw Data'!AW1674, 0))</f>
        <v/>
      </c>
      <c r="AA1679">
        <f>IF(ISBLANK('Raw Data'!A1674), 0, IF(ABS('Raw Data'!D1674-'Raw Data'!E1674)&lt;2, 'Raw Data'!AX1674, 0))</f>
        <v/>
      </c>
      <c r="AB1679">
        <f>IF(ISBLANK('Raw Data'!D1674), 0, IF('Raw Data'!E1674-'Raw Data'!D1674&gt;1, 'Raw Data'!AY1674, 0))</f>
        <v/>
      </c>
      <c r="AC1679">
        <f>IF(ISBLANK('Raw Data'!D1674), 0, IF('Raw Data'!D1674-'Raw Data'!E1674&gt;2, 'Raw Data'!AZ1674, 0))</f>
        <v/>
      </c>
      <c r="AD1679">
        <f>IF(ISBLANK('Raw Data'!A1674), 0, IF(ABS('Raw Data'!D1674-'Raw Data'!E1674)&lt;3, 'Raw Data'!BA1674, 0))</f>
        <v/>
      </c>
      <c r="AE1679">
        <f>IF(ISBLANK('Raw Data'!D1674), 0, IF('Raw Data'!E1674-'Raw Data'!D1674&gt;2, 'Raw Data'!BB1674, 0))</f>
        <v/>
      </c>
      <c r="AF1679">
        <f>IF(ISBLANK('Raw Data'!D1674), 0, IF('Raw Data'!D1674-'Raw Data'!E1674&gt;3, 'Raw Data'!BC1674, 0))</f>
        <v/>
      </c>
      <c r="AG1679">
        <f>IF(ISBLANK('Raw Data'!A1674), 0, IF(ABS('Raw Data'!D1674-'Raw Data'!E1674)&lt;4, 'Raw Data'!BD1674, 0))</f>
        <v/>
      </c>
      <c r="AH1679">
        <f>IF(ISBLANK('Raw Data'!D1674), 0, IF('Raw Data'!E1674-'Raw Data'!D1674&gt;3, 'Raw Data'!BE1674, 0))</f>
        <v/>
      </c>
      <c r="AI1679">
        <f>IF(SUM('Raw Data'!D1674:E1674)&gt;'Raw Data'!F1674, 'Raw Data'!G1674, 0)</f>
        <v/>
      </c>
      <c r="AJ1679">
        <f>IF(ISBLANK('Raw Data'!D1674), 0, IF(SUM('Raw Data'!D1674:E1674)&lt;'Raw Data'!F1674, 'Raw Data'!H1674, 0))</f>
        <v/>
      </c>
      <c r="AK1679">
        <f>IF(ISBLANK('Raw Data'!A1674), 0, IF(AND('Raw Data'!D1674&lt;3, 'Raw Data'!E1674&lt;3, 'Raw Data'!F1674&lt;BB$2), 'Raw Data'!AF1674, 0))</f>
        <v/>
      </c>
      <c r="AL1679">
        <f>IF(ISBLANK('Raw Data'!A1674), 0, IF(AND('Raw Data'!D1674&lt;4, 'Raw Data'!E1674&lt;4, 'Raw Data'!F1674&lt;BB$2), 'Raw Data'!AI1674, 0))</f>
        <v/>
      </c>
      <c r="AM1679">
        <f>IF(ISBLANK('Raw Data'!A1674), 0, IF(AND('Raw Data'!D1674&lt;5, 'Raw Data'!E1674&lt;5, 'Raw Data'!F1674&lt;BB$2), 'Raw Data'!AL1674, 0))</f>
        <v/>
      </c>
      <c r="AN1679">
        <f>IF(ISBLANK('Raw Data'!A1674), 0, IF(AND('Raw Data'!D1674&lt;6, 'Raw Data'!E1674&lt;6, 'Raw Data'!F1674&lt;BB$2), 'Raw Data'!AO1674, 0))</f>
        <v/>
      </c>
      <c r="AO1679">
        <f>IF(ISBLANK('Raw Data'!A1674), 0, IF(AND('Raw Data'!I1674&lt;Analysis!$BC$2, 'Raw Data'!D1674-'Raw Data'!E1674&gt;1), 'Raw Data'!AW1674, IF(AND('Raw Data'!J1674&lt;Analysis!$BC$2, 'Raw Data'!E1674-'Raw Data'!D1674&gt;1), 'Raw Data'!AY1674, 0)))</f>
        <v/>
      </c>
      <c r="AP1679">
        <f>IF(ISBLANK('Raw Data'!A1674), 0, IF(AND('Raw Data'!I1674&lt;Analysis!$BC$2, 'Raw Data'!D1674-'Raw Data'!E1674&gt;2), 'Raw Data'!AZ1674, IF(AND('Raw Data'!J1674&lt;Analysis!$BC$2, 'Raw Data'!E1674-'Raw Data'!D1674&gt;2), 'Raw Data'!BB1674, 0)))</f>
        <v/>
      </c>
      <c r="AQ1679">
        <f>IF(ISBLANK('Raw Data'!A1674), 0, IF(AND('Raw Data'!I1674&lt;Analysis!$BC$2, 'Raw Data'!D1674-'Raw Data'!E1674&gt;3), 'Raw Data'!BC1674, IF(AND('Raw Data'!J1674&lt;Analysis!$BC$2, 'Raw Data'!E1674-'Raw Data'!D1674&gt;3), 'Raw Data'!BE1674, 0)))</f>
        <v/>
      </c>
      <c r="AR1679">
        <f>IF('Hidden Analysiss'!D1675=1,IF(ABS('Raw Data'!E1674-'Raw Data'!D1674)&lt;2,'Raw Data'!AX1674,0), 0)</f>
        <v/>
      </c>
      <c r="AS1679">
        <f>IF('Hidden Analysiss'!D1675=1,IF(ABS('Raw Data'!E1674-'Raw Data'!D1674)&lt;3,'Raw Data'!BA1674,0), 0)</f>
        <v/>
      </c>
      <c r="AT1679">
        <f>IF('Hidden Analysiss'!D1675=1,IF(ABS('Raw Data'!E1674-'Raw Data'!D1674)&lt;4,'Raw Data'!BD1674,0), 0)</f>
        <v/>
      </c>
      <c r="AU1679">
        <f>IF(AND('Hidden Analysiss'!E1675=1, ABS('Raw Data'!E1674-'Raw Data'!D1674)&lt;2), 'Raw Data'!AX1674, 0)</f>
        <v/>
      </c>
      <c r="AV1679">
        <f>IF(AND('Hidden Analysiss'!E1675=1, ABS('Raw Data'!E1674-'Raw Data'!D1674)&lt;3), 'Raw Data'!BA1674, 0)</f>
        <v/>
      </c>
      <c r="AW1679">
        <f>IF(AND('Hidden Analysiss'!E1675=1, ABS('Raw Data'!E1674-'Raw Data'!D1674)&lt;3), 'Raw Data'!BD1674, 0)</f>
        <v/>
      </c>
    </row>
    <row r="1680">
      <c r="A1680" s="1">
        <f>'Raw Data'!A1675</f>
        <v/>
      </c>
      <c r="B1680">
        <f>IF('Raw Data'!E1675&gt;'Raw Data'!D1675, 'Raw Data'!J1675, 0)</f>
        <v/>
      </c>
      <c r="C1680">
        <f>IF('Raw Data'!D1675&gt;'Raw Data'!E1675, 'Raw Data'!I1675, 0)</f>
        <v/>
      </c>
      <c r="D1680">
        <f>SUM(G1680:H1680)</f>
        <v/>
      </c>
      <c r="E1680">
        <f>IF(AND('Raw Data'!J1675&lt;'Raw Data'!I1675,'Raw Data'!E1675&gt;'Raw Data'!D1675,'Raw Data'!E1675-'Raw Data'!D1675&gt;3),'Raw Data'!N1675,IF(AND('Raw Data'!I1675&lt;'Raw Data'!J1675,'Raw Data'!D1675&gt;'Raw Data'!E1675,'Raw Data'!D1675-'Raw Data'!E1675&gt;3),'Raw Data'!M1675,0))</f>
        <v/>
      </c>
      <c r="F1680">
        <f>IF(AND('Raw Data'!J1675&lt;'Raw Data'!I1675,'Raw Data'!E1675&gt;'Raw Data'!D1675,'Raw Data'!E1675-'Raw Data'!D1675&lt;4),'Raw Data'!L1675,IF(AND('Raw Data'!I1675&lt;'Raw Data'!J1675,'Raw Data'!D1675&gt;'Raw Data'!E1675,'Raw Data'!D1675-'Raw Data'!E1675&lt;4),'Raw Data'!K1675,0))</f>
        <v/>
      </c>
      <c r="G1680">
        <f>IF(AND('Raw Data'!J1675&lt;'Raw Data'!I1675, 'Raw Data'!E1675&gt;'Raw Data'!D1675), 'Raw Data'!J1675, 0)</f>
        <v/>
      </c>
      <c r="H1680">
        <f>IF(AND('Raw Data'!J1675&gt;'Raw Data'!I1675, 'Raw Data'!E1675&lt;'Raw Data'!D1675), 'Raw Data'!I1675, 0)</f>
        <v/>
      </c>
      <c r="I1680">
        <f>SUM(J1680:K1680)</f>
        <v/>
      </c>
      <c r="J1680">
        <f>IF(AND('Raw Data'!J1675&gt;'Raw Data'!I1675, 'Raw Data'!E1675&gt;'Raw Data'!D1675), 'Raw Data'!J1675, 0)</f>
        <v/>
      </c>
      <c r="K1680">
        <f>IF(AND('Raw Data'!I1675&gt;'Raw Data'!J1675, 'Raw Data'!D1675&gt;'Raw Data'!E1675), 'Raw Data'!I1675, 0)</f>
        <v/>
      </c>
      <c r="L1680">
        <f>IF('Raw Data'!E1675-'Raw Data'!D1675&gt;3, 'Raw Data'!N1675, 0)</f>
        <v/>
      </c>
      <c r="M1680">
        <f>IF('Raw Data'!D1675-'Raw Data'!E1675&gt;3, 'Raw Data'!M1675, 0)</f>
        <v/>
      </c>
      <c r="N1680">
        <f>IF(ISBLANK('Raw Data'!D1675),0,IF(AND('Raw Data'!E1675&gt;'Raw Data'!D1675,'Raw Data'!E1675-'Raw Data'!D1675&gt;0,'Raw Data'!E1675-'Raw Data'!D1675&lt;4),'Raw Data'!L1675, 0))</f>
        <v/>
      </c>
      <c r="O1680">
        <f>IF(ISBLANK('Raw Data'!D1675),0,IF(AND('Raw Data'!E1675&gt;'Raw Data'!D1675,'Raw Data'!E1675-'Raw Data'!D1675&gt;0,'Raw Data'!D1675-'Raw Data'!E1675&lt;4),'Raw Data'!K1675, 0))</f>
        <v/>
      </c>
      <c r="P1680">
        <f>IF('Raw Data'!E1675-'Raw Data'!D1675&gt;3, 'Raw Data'!N1675, IF('Raw Data'!D1675-'Raw Data'!E1675&gt;3, 'Raw Data'!M1675, 0))</f>
        <v/>
      </c>
      <c r="Q1680">
        <f>IF(ISBLANK('Raw Data'!E1675),0,IF(AND('Raw Data'!E1675-'Raw Data'!D1675&lt;4,'Raw Data'!E1675-'Raw Data'!D1675&gt;0),'Raw Data'!L1675,IF(AND('Raw Data'!D1675&gt;'Raw Data'!E1675,'Raw Data'!D1675-'Raw Data'!E1675&gt;0),'Raw Data'!K1675,0)))</f>
        <v/>
      </c>
      <c r="R1680">
        <f>IF(ISBLANK('Raw Data'!K1675),0,IFERROR(IF(MATCH(SMALL('Raw Data'!K1675:N1675,1),L1680:O1680,0),SMALL('Raw Data'!K1675:N1675,1)),0))</f>
        <v/>
      </c>
      <c r="S1680">
        <f>IF(ISBLANK('Raw Data'!K1675),0,IFERROR(IF(MATCH(SMALL('Raw Data'!K1675:N1675,2),L1680:O1680,0),SMALL('Raw Data'!K1675:N1675,2)),0))</f>
        <v/>
      </c>
      <c r="T1680">
        <f>IF(ISBLANK('Raw Data'!K1675),0,IFERROR(IF(MATCH(SMALL('Raw Data'!K1675:N1675,3),L1680:O1680,0),SMALL('Raw Data'!K1675:N1675,3)),0))</f>
        <v/>
      </c>
      <c r="U1680">
        <f>IF(ISBLANK('Raw Data'!K1675),0,IFERROR(IF(MATCH(SMALL('Raw Data'!K1675:N1675,4),L1680:O1680,0),SMALL('Raw Data'!K1675:N1675,4)),0))</f>
        <v/>
      </c>
      <c r="V1680">
        <f>IF(AND('Raw Data'!D1675&lt;3, 'Raw Data'!E1675&lt;3, 'Raw Data'!A1675&gt;0), 'Raw Data'!AF1675, 0)</f>
        <v/>
      </c>
      <c r="W1680">
        <f>IF(AND('Raw Data'!D1675&lt;4, 'Raw Data'!E1675&lt;4, 'Raw Data'!A1675&gt;0), 'Raw Data'!AI1675, 0)</f>
        <v/>
      </c>
      <c r="X1680">
        <f>IF(AND('Raw Data'!D1675&lt;5, 'Raw Data'!E1675&lt;5, 'Raw Data'!A1675&gt;0), 'Raw Data'!AL1675, 0)</f>
        <v/>
      </c>
      <c r="Y1680">
        <f>IF(AND('Raw Data'!D1675&lt;6, 'Raw Data'!E1675&lt;6, 'Raw Data'!A1675&gt;0), 'Raw Data'!AO1675, 0)</f>
        <v/>
      </c>
      <c r="Z1680">
        <f>IF(ISBLANK('Raw Data'!D1675), 0, IF('Raw Data'!D1675-'Raw Data'!E1675&gt;1, 'Raw Data'!AW1675, 0))</f>
        <v/>
      </c>
      <c r="AA1680">
        <f>IF(ISBLANK('Raw Data'!A1675), 0, IF(ABS('Raw Data'!D1675-'Raw Data'!E1675)&lt;2, 'Raw Data'!AX1675, 0))</f>
        <v/>
      </c>
      <c r="AB1680">
        <f>IF(ISBLANK('Raw Data'!D1675), 0, IF('Raw Data'!E1675-'Raw Data'!D1675&gt;1, 'Raw Data'!AY1675, 0))</f>
        <v/>
      </c>
      <c r="AC1680">
        <f>IF(ISBLANK('Raw Data'!D1675), 0, IF('Raw Data'!D1675-'Raw Data'!E1675&gt;2, 'Raw Data'!AZ1675, 0))</f>
        <v/>
      </c>
      <c r="AD1680">
        <f>IF(ISBLANK('Raw Data'!A1675), 0, IF(ABS('Raw Data'!D1675-'Raw Data'!E1675)&lt;3, 'Raw Data'!BA1675, 0))</f>
        <v/>
      </c>
      <c r="AE1680">
        <f>IF(ISBLANK('Raw Data'!D1675), 0, IF('Raw Data'!E1675-'Raw Data'!D1675&gt;2, 'Raw Data'!BB1675, 0))</f>
        <v/>
      </c>
      <c r="AF1680">
        <f>IF(ISBLANK('Raw Data'!D1675), 0, IF('Raw Data'!D1675-'Raw Data'!E1675&gt;3, 'Raw Data'!BC1675, 0))</f>
        <v/>
      </c>
      <c r="AG1680">
        <f>IF(ISBLANK('Raw Data'!A1675), 0, IF(ABS('Raw Data'!D1675-'Raw Data'!E1675)&lt;4, 'Raw Data'!BD1675, 0))</f>
        <v/>
      </c>
      <c r="AH1680">
        <f>IF(ISBLANK('Raw Data'!D1675), 0, IF('Raw Data'!E1675-'Raw Data'!D1675&gt;3, 'Raw Data'!BE1675, 0))</f>
        <v/>
      </c>
      <c r="AI1680">
        <f>IF(SUM('Raw Data'!D1675:E1675)&gt;'Raw Data'!F1675, 'Raw Data'!G1675, 0)</f>
        <v/>
      </c>
      <c r="AJ1680">
        <f>IF(ISBLANK('Raw Data'!D1675), 0, IF(SUM('Raw Data'!D1675:E1675)&lt;'Raw Data'!F1675, 'Raw Data'!H1675, 0))</f>
        <v/>
      </c>
      <c r="AK1680">
        <f>IF(ISBLANK('Raw Data'!A1675), 0, IF(AND('Raw Data'!D1675&lt;3, 'Raw Data'!E1675&lt;3, 'Raw Data'!F1675&lt;BB$2), 'Raw Data'!AF1675, 0))</f>
        <v/>
      </c>
      <c r="AL1680">
        <f>IF(ISBLANK('Raw Data'!A1675), 0, IF(AND('Raw Data'!D1675&lt;4, 'Raw Data'!E1675&lt;4, 'Raw Data'!F1675&lt;BB$2), 'Raw Data'!AI1675, 0))</f>
        <v/>
      </c>
      <c r="AM1680">
        <f>IF(ISBLANK('Raw Data'!A1675), 0, IF(AND('Raw Data'!D1675&lt;5, 'Raw Data'!E1675&lt;5, 'Raw Data'!F1675&lt;BB$2), 'Raw Data'!AL1675, 0))</f>
        <v/>
      </c>
      <c r="AN1680">
        <f>IF(ISBLANK('Raw Data'!A1675), 0, IF(AND('Raw Data'!D1675&lt;6, 'Raw Data'!E1675&lt;6, 'Raw Data'!F1675&lt;BB$2), 'Raw Data'!AO1675, 0))</f>
        <v/>
      </c>
      <c r="AO1680">
        <f>IF(ISBLANK('Raw Data'!A1675), 0, IF(AND('Raw Data'!I1675&lt;Analysis!$BC$2, 'Raw Data'!D1675-'Raw Data'!E1675&gt;1), 'Raw Data'!AW1675, IF(AND('Raw Data'!J1675&lt;Analysis!$BC$2, 'Raw Data'!E1675-'Raw Data'!D1675&gt;1), 'Raw Data'!AY1675, 0)))</f>
        <v/>
      </c>
      <c r="AP1680">
        <f>IF(ISBLANK('Raw Data'!A1675), 0, IF(AND('Raw Data'!I1675&lt;Analysis!$BC$2, 'Raw Data'!D1675-'Raw Data'!E1675&gt;2), 'Raw Data'!AZ1675, IF(AND('Raw Data'!J1675&lt;Analysis!$BC$2, 'Raw Data'!E1675-'Raw Data'!D1675&gt;2), 'Raw Data'!BB1675, 0)))</f>
        <v/>
      </c>
      <c r="AQ1680">
        <f>IF(ISBLANK('Raw Data'!A1675), 0, IF(AND('Raw Data'!I1675&lt;Analysis!$BC$2, 'Raw Data'!D1675-'Raw Data'!E1675&gt;3), 'Raw Data'!BC1675, IF(AND('Raw Data'!J1675&lt;Analysis!$BC$2, 'Raw Data'!E1675-'Raw Data'!D1675&gt;3), 'Raw Data'!BE1675, 0)))</f>
        <v/>
      </c>
      <c r="AR1680">
        <f>IF('Hidden Analysiss'!D1676=1,IF(ABS('Raw Data'!E1675-'Raw Data'!D1675)&lt;2,'Raw Data'!AX1675,0), 0)</f>
        <v/>
      </c>
      <c r="AS1680">
        <f>IF('Hidden Analysiss'!D1676=1,IF(ABS('Raw Data'!E1675-'Raw Data'!D1675)&lt;3,'Raw Data'!BA1675,0), 0)</f>
        <v/>
      </c>
      <c r="AT1680">
        <f>IF('Hidden Analysiss'!D1676=1,IF(ABS('Raw Data'!E1675-'Raw Data'!D1675)&lt;4,'Raw Data'!BD1675,0), 0)</f>
        <v/>
      </c>
      <c r="AU1680">
        <f>IF(AND('Hidden Analysiss'!E1676=1, ABS('Raw Data'!E1675-'Raw Data'!D1675)&lt;2), 'Raw Data'!AX1675, 0)</f>
        <v/>
      </c>
      <c r="AV1680">
        <f>IF(AND('Hidden Analysiss'!E1676=1, ABS('Raw Data'!E1675-'Raw Data'!D1675)&lt;3), 'Raw Data'!BA1675, 0)</f>
        <v/>
      </c>
      <c r="AW1680">
        <f>IF(AND('Hidden Analysiss'!E1676=1, ABS('Raw Data'!E1675-'Raw Data'!D1675)&lt;3), 'Raw Data'!BD1675, 0)</f>
        <v/>
      </c>
    </row>
    <row r="1681">
      <c r="A1681" s="1">
        <f>'Raw Data'!A1676</f>
        <v/>
      </c>
      <c r="B1681">
        <f>IF('Raw Data'!E1676&gt;'Raw Data'!D1676, 'Raw Data'!J1676, 0)</f>
        <v/>
      </c>
      <c r="C1681">
        <f>IF('Raw Data'!D1676&gt;'Raw Data'!E1676, 'Raw Data'!I1676, 0)</f>
        <v/>
      </c>
      <c r="D1681">
        <f>SUM(G1681:H1681)</f>
        <v/>
      </c>
      <c r="E1681">
        <f>IF(AND('Raw Data'!J1676&lt;'Raw Data'!I1676,'Raw Data'!E1676&gt;'Raw Data'!D1676,'Raw Data'!E1676-'Raw Data'!D1676&gt;3),'Raw Data'!N1676,IF(AND('Raw Data'!I1676&lt;'Raw Data'!J1676,'Raw Data'!D1676&gt;'Raw Data'!E1676,'Raw Data'!D1676-'Raw Data'!E1676&gt;3),'Raw Data'!M1676,0))</f>
        <v/>
      </c>
      <c r="F1681">
        <f>IF(AND('Raw Data'!J1676&lt;'Raw Data'!I1676,'Raw Data'!E1676&gt;'Raw Data'!D1676,'Raw Data'!E1676-'Raw Data'!D1676&lt;4),'Raw Data'!L1676,IF(AND('Raw Data'!I1676&lt;'Raw Data'!J1676,'Raw Data'!D1676&gt;'Raw Data'!E1676,'Raw Data'!D1676-'Raw Data'!E1676&lt;4),'Raw Data'!K1676,0))</f>
        <v/>
      </c>
      <c r="G1681">
        <f>IF(AND('Raw Data'!J1676&lt;'Raw Data'!I1676, 'Raw Data'!E1676&gt;'Raw Data'!D1676), 'Raw Data'!J1676, 0)</f>
        <v/>
      </c>
      <c r="H1681">
        <f>IF(AND('Raw Data'!J1676&gt;'Raw Data'!I1676, 'Raw Data'!E1676&lt;'Raw Data'!D1676), 'Raw Data'!I1676, 0)</f>
        <v/>
      </c>
      <c r="I1681">
        <f>SUM(J1681:K1681)</f>
        <v/>
      </c>
      <c r="J1681">
        <f>IF(AND('Raw Data'!J1676&gt;'Raw Data'!I1676, 'Raw Data'!E1676&gt;'Raw Data'!D1676), 'Raw Data'!J1676, 0)</f>
        <v/>
      </c>
      <c r="K1681">
        <f>IF(AND('Raw Data'!I1676&gt;'Raw Data'!J1676, 'Raw Data'!D1676&gt;'Raw Data'!E1676), 'Raw Data'!I1676, 0)</f>
        <v/>
      </c>
      <c r="L1681">
        <f>IF('Raw Data'!E1676-'Raw Data'!D1676&gt;3, 'Raw Data'!N1676, 0)</f>
        <v/>
      </c>
      <c r="M1681">
        <f>IF('Raw Data'!D1676-'Raw Data'!E1676&gt;3, 'Raw Data'!M1676, 0)</f>
        <v/>
      </c>
      <c r="N1681">
        <f>IF(ISBLANK('Raw Data'!D1676),0,IF(AND('Raw Data'!E1676&gt;'Raw Data'!D1676,'Raw Data'!E1676-'Raw Data'!D1676&gt;0,'Raw Data'!E1676-'Raw Data'!D1676&lt;4),'Raw Data'!L1676, 0))</f>
        <v/>
      </c>
      <c r="O1681">
        <f>IF(ISBLANK('Raw Data'!D1676),0,IF(AND('Raw Data'!E1676&gt;'Raw Data'!D1676,'Raw Data'!E1676-'Raw Data'!D1676&gt;0,'Raw Data'!D1676-'Raw Data'!E1676&lt;4),'Raw Data'!K1676, 0))</f>
        <v/>
      </c>
      <c r="P1681">
        <f>IF('Raw Data'!E1676-'Raw Data'!D1676&gt;3, 'Raw Data'!N1676, IF('Raw Data'!D1676-'Raw Data'!E1676&gt;3, 'Raw Data'!M1676, 0))</f>
        <v/>
      </c>
      <c r="Q1681">
        <f>IF(ISBLANK('Raw Data'!E1676),0,IF(AND('Raw Data'!E1676-'Raw Data'!D1676&lt;4,'Raw Data'!E1676-'Raw Data'!D1676&gt;0),'Raw Data'!L1676,IF(AND('Raw Data'!D1676&gt;'Raw Data'!E1676,'Raw Data'!D1676-'Raw Data'!E1676&gt;0),'Raw Data'!K1676,0)))</f>
        <v/>
      </c>
      <c r="R1681">
        <f>IF(ISBLANK('Raw Data'!K1676),0,IFERROR(IF(MATCH(SMALL('Raw Data'!K1676:N1676,1),L1681:O1681,0),SMALL('Raw Data'!K1676:N1676,1)),0))</f>
        <v/>
      </c>
      <c r="S1681">
        <f>IF(ISBLANK('Raw Data'!K1676),0,IFERROR(IF(MATCH(SMALL('Raw Data'!K1676:N1676,2),L1681:O1681,0),SMALL('Raw Data'!K1676:N1676,2)),0))</f>
        <v/>
      </c>
      <c r="T1681">
        <f>IF(ISBLANK('Raw Data'!K1676),0,IFERROR(IF(MATCH(SMALL('Raw Data'!K1676:N1676,3),L1681:O1681,0),SMALL('Raw Data'!K1676:N1676,3)),0))</f>
        <v/>
      </c>
      <c r="U1681">
        <f>IF(ISBLANK('Raw Data'!K1676),0,IFERROR(IF(MATCH(SMALL('Raw Data'!K1676:N1676,4),L1681:O1681,0),SMALL('Raw Data'!K1676:N1676,4)),0))</f>
        <v/>
      </c>
      <c r="V1681">
        <f>IF(AND('Raw Data'!D1676&lt;3, 'Raw Data'!E1676&lt;3, 'Raw Data'!A1676&gt;0), 'Raw Data'!AF1676, 0)</f>
        <v/>
      </c>
      <c r="W1681">
        <f>IF(AND('Raw Data'!D1676&lt;4, 'Raw Data'!E1676&lt;4, 'Raw Data'!A1676&gt;0), 'Raw Data'!AI1676, 0)</f>
        <v/>
      </c>
      <c r="X1681">
        <f>IF(AND('Raw Data'!D1676&lt;5, 'Raw Data'!E1676&lt;5, 'Raw Data'!A1676&gt;0), 'Raw Data'!AL1676, 0)</f>
        <v/>
      </c>
      <c r="Y1681">
        <f>IF(AND('Raw Data'!D1676&lt;6, 'Raw Data'!E1676&lt;6, 'Raw Data'!A1676&gt;0), 'Raw Data'!AO1676, 0)</f>
        <v/>
      </c>
      <c r="Z1681">
        <f>IF(ISBLANK('Raw Data'!D1676), 0, IF('Raw Data'!D1676-'Raw Data'!E1676&gt;1, 'Raw Data'!AW1676, 0))</f>
        <v/>
      </c>
      <c r="AA1681">
        <f>IF(ISBLANK('Raw Data'!A1676), 0, IF(ABS('Raw Data'!D1676-'Raw Data'!E1676)&lt;2, 'Raw Data'!AX1676, 0))</f>
        <v/>
      </c>
      <c r="AB1681">
        <f>IF(ISBLANK('Raw Data'!D1676), 0, IF('Raw Data'!E1676-'Raw Data'!D1676&gt;1, 'Raw Data'!AY1676, 0))</f>
        <v/>
      </c>
      <c r="AC1681">
        <f>IF(ISBLANK('Raw Data'!D1676), 0, IF('Raw Data'!D1676-'Raw Data'!E1676&gt;2, 'Raw Data'!AZ1676, 0))</f>
        <v/>
      </c>
      <c r="AD1681">
        <f>IF(ISBLANK('Raw Data'!A1676), 0, IF(ABS('Raw Data'!D1676-'Raw Data'!E1676)&lt;3, 'Raw Data'!BA1676, 0))</f>
        <v/>
      </c>
      <c r="AE1681">
        <f>IF(ISBLANK('Raw Data'!D1676), 0, IF('Raw Data'!E1676-'Raw Data'!D1676&gt;2, 'Raw Data'!BB1676, 0))</f>
        <v/>
      </c>
      <c r="AF1681">
        <f>IF(ISBLANK('Raw Data'!D1676), 0, IF('Raw Data'!D1676-'Raw Data'!E1676&gt;3, 'Raw Data'!BC1676, 0))</f>
        <v/>
      </c>
      <c r="AG1681">
        <f>IF(ISBLANK('Raw Data'!A1676), 0, IF(ABS('Raw Data'!D1676-'Raw Data'!E1676)&lt;4, 'Raw Data'!BD1676, 0))</f>
        <v/>
      </c>
      <c r="AH1681">
        <f>IF(ISBLANK('Raw Data'!D1676), 0, IF('Raw Data'!E1676-'Raw Data'!D1676&gt;3, 'Raw Data'!BE1676, 0))</f>
        <v/>
      </c>
      <c r="AI1681">
        <f>IF(SUM('Raw Data'!D1676:E1676)&gt;'Raw Data'!F1676, 'Raw Data'!G1676, 0)</f>
        <v/>
      </c>
      <c r="AJ1681">
        <f>IF(ISBLANK('Raw Data'!D1676), 0, IF(SUM('Raw Data'!D1676:E1676)&lt;'Raw Data'!F1676, 'Raw Data'!H1676, 0))</f>
        <v/>
      </c>
      <c r="AK1681">
        <f>IF(ISBLANK('Raw Data'!A1676), 0, IF(AND('Raw Data'!D1676&lt;3, 'Raw Data'!E1676&lt;3, 'Raw Data'!F1676&lt;BB$2), 'Raw Data'!AF1676, 0))</f>
        <v/>
      </c>
      <c r="AL1681">
        <f>IF(ISBLANK('Raw Data'!A1676), 0, IF(AND('Raw Data'!D1676&lt;4, 'Raw Data'!E1676&lt;4, 'Raw Data'!F1676&lt;BB$2), 'Raw Data'!AI1676, 0))</f>
        <v/>
      </c>
      <c r="AM1681">
        <f>IF(ISBLANK('Raw Data'!A1676), 0, IF(AND('Raw Data'!D1676&lt;5, 'Raw Data'!E1676&lt;5, 'Raw Data'!F1676&lt;BB$2), 'Raw Data'!AL1676, 0))</f>
        <v/>
      </c>
      <c r="AN1681">
        <f>IF(ISBLANK('Raw Data'!A1676), 0, IF(AND('Raw Data'!D1676&lt;6, 'Raw Data'!E1676&lt;6, 'Raw Data'!F1676&lt;BB$2), 'Raw Data'!AO1676, 0))</f>
        <v/>
      </c>
      <c r="AO1681">
        <f>IF(ISBLANK('Raw Data'!A1676), 0, IF(AND('Raw Data'!I1676&lt;Analysis!$BC$2, 'Raw Data'!D1676-'Raw Data'!E1676&gt;1), 'Raw Data'!AW1676, IF(AND('Raw Data'!J1676&lt;Analysis!$BC$2, 'Raw Data'!E1676-'Raw Data'!D1676&gt;1), 'Raw Data'!AY1676, 0)))</f>
        <v/>
      </c>
      <c r="AP1681">
        <f>IF(ISBLANK('Raw Data'!A1676), 0, IF(AND('Raw Data'!I1676&lt;Analysis!$BC$2, 'Raw Data'!D1676-'Raw Data'!E1676&gt;2), 'Raw Data'!AZ1676, IF(AND('Raw Data'!J1676&lt;Analysis!$BC$2, 'Raw Data'!E1676-'Raw Data'!D1676&gt;2), 'Raw Data'!BB1676, 0)))</f>
        <v/>
      </c>
      <c r="AQ1681">
        <f>IF(ISBLANK('Raw Data'!A1676), 0, IF(AND('Raw Data'!I1676&lt;Analysis!$BC$2, 'Raw Data'!D1676-'Raw Data'!E1676&gt;3), 'Raw Data'!BC1676, IF(AND('Raw Data'!J1676&lt;Analysis!$BC$2, 'Raw Data'!E1676-'Raw Data'!D1676&gt;3), 'Raw Data'!BE1676, 0)))</f>
        <v/>
      </c>
      <c r="AR1681">
        <f>IF('Hidden Analysiss'!D1677=1,IF(ABS('Raw Data'!E1676-'Raw Data'!D1676)&lt;2,'Raw Data'!AX1676,0), 0)</f>
        <v/>
      </c>
      <c r="AS1681">
        <f>IF('Hidden Analysiss'!D1677=1,IF(ABS('Raw Data'!E1676-'Raw Data'!D1676)&lt;3,'Raw Data'!BA1676,0), 0)</f>
        <v/>
      </c>
      <c r="AT1681">
        <f>IF('Hidden Analysiss'!D1677=1,IF(ABS('Raw Data'!E1676-'Raw Data'!D1676)&lt;4,'Raw Data'!BD1676,0), 0)</f>
        <v/>
      </c>
      <c r="AU1681">
        <f>IF(AND('Hidden Analysiss'!E1677=1, ABS('Raw Data'!E1676-'Raw Data'!D1676)&lt;2), 'Raw Data'!AX1676, 0)</f>
        <v/>
      </c>
      <c r="AV1681">
        <f>IF(AND('Hidden Analysiss'!E1677=1, ABS('Raw Data'!E1676-'Raw Data'!D1676)&lt;3), 'Raw Data'!BA1676, 0)</f>
        <v/>
      </c>
      <c r="AW1681">
        <f>IF(AND('Hidden Analysiss'!E1677=1, ABS('Raw Data'!E1676-'Raw Data'!D1676)&lt;3), 'Raw Data'!BD1676, 0)</f>
        <v/>
      </c>
    </row>
    <row r="1682">
      <c r="A1682" s="1">
        <f>'Raw Data'!A1677</f>
        <v/>
      </c>
      <c r="B1682">
        <f>IF('Raw Data'!E1677&gt;'Raw Data'!D1677, 'Raw Data'!J1677, 0)</f>
        <v/>
      </c>
      <c r="C1682">
        <f>IF('Raw Data'!D1677&gt;'Raw Data'!E1677, 'Raw Data'!I1677, 0)</f>
        <v/>
      </c>
      <c r="D1682">
        <f>SUM(G1682:H1682)</f>
        <v/>
      </c>
      <c r="E1682">
        <f>IF(AND('Raw Data'!J1677&lt;'Raw Data'!I1677,'Raw Data'!E1677&gt;'Raw Data'!D1677,'Raw Data'!E1677-'Raw Data'!D1677&gt;3),'Raw Data'!N1677,IF(AND('Raw Data'!I1677&lt;'Raw Data'!J1677,'Raw Data'!D1677&gt;'Raw Data'!E1677,'Raw Data'!D1677-'Raw Data'!E1677&gt;3),'Raw Data'!M1677,0))</f>
        <v/>
      </c>
      <c r="F1682">
        <f>IF(AND('Raw Data'!J1677&lt;'Raw Data'!I1677,'Raw Data'!E1677&gt;'Raw Data'!D1677,'Raw Data'!E1677-'Raw Data'!D1677&lt;4),'Raw Data'!L1677,IF(AND('Raw Data'!I1677&lt;'Raw Data'!J1677,'Raw Data'!D1677&gt;'Raw Data'!E1677,'Raw Data'!D1677-'Raw Data'!E1677&lt;4),'Raw Data'!K1677,0))</f>
        <v/>
      </c>
      <c r="G1682">
        <f>IF(AND('Raw Data'!J1677&lt;'Raw Data'!I1677, 'Raw Data'!E1677&gt;'Raw Data'!D1677), 'Raw Data'!J1677, 0)</f>
        <v/>
      </c>
      <c r="H1682">
        <f>IF(AND('Raw Data'!J1677&gt;'Raw Data'!I1677, 'Raw Data'!E1677&lt;'Raw Data'!D1677), 'Raw Data'!I1677, 0)</f>
        <v/>
      </c>
      <c r="I1682">
        <f>SUM(J1682:K1682)</f>
        <v/>
      </c>
      <c r="J1682">
        <f>IF(AND('Raw Data'!J1677&gt;'Raw Data'!I1677, 'Raw Data'!E1677&gt;'Raw Data'!D1677), 'Raw Data'!J1677, 0)</f>
        <v/>
      </c>
      <c r="K1682">
        <f>IF(AND('Raw Data'!I1677&gt;'Raw Data'!J1677, 'Raw Data'!D1677&gt;'Raw Data'!E1677), 'Raw Data'!I1677, 0)</f>
        <v/>
      </c>
      <c r="L1682">
        <f>IF('Raw Data'!E1677-'Raw Data'!D1677&gt;3, 'Raw Data'!N1677, 0)</f>
        <v/>
      </c>
      <c r="M1682">
        <f>IF('Raw Data'!D1677-'Raw Data'!E1677&gt;3, 'Raw Data'!M1677, 0)</f>
        <v/>
      </c>
      <c r="N1682">
        <f>IF(ISBLANK('Raw Data'!D1677),0,IF(AND('Raw Data'!E1677&gt;'Raw Data'!D1677,'Raw Data'!E1677-'Raw Data'!D1677&gt;0,'Raw Data'!E1677-'Raw Data'!D1677&lt;4),'Raw Data'!L1677, 0))</f>
        <v/>
      </c>
      <c r="O1682">
        <f>IF(ISBLANK('Raw Data'!D1677),0,IF(AND('Raw Data'!E1677&gt;'Raw Data'!D1677,'Raw Data'!E1677-'Raw Data'!D1677&gt;0,'Raw Data'!D1677-'Raw Data'!E1677&lt;4),'Raw Data'!K1677, 0))</f>
        <v/>
      </c>
      <c r="P1682">
        <f>IF('Raw Data'!E1677-'Raw Data'!D1677&gt;3, 'Raw Data'!N1677, IF('Raw Data'!D1677-'Raw Data'!E1677&gt;3, 'Raw Data'!M1677, 0))</f>
        <v/>
      </c>
      <c r="Q1682">
        <f>IF(ISBLANK('Raw Data'!E1677),0,IF(AND('Raw Data'!E1677-'Raw Data'!D1677&lt;4,'Raw Data'!E1677-'Raw Data'!D1677&gt;0),'Raw Data'!L1677,IF(AND('Raw Data'!D1677&gt;'Raw Data'!E1677,'Raw Data'!D1677-'Raw Data'!E1677&gt;0),'Raw Data'!K1677,0)))</f>
        <v/>
      </c>
      <c r="R1682">
        <f>IF(ISBLANK('Raw Data'!K1677),0,IFERROR(IF(MATCH(SMALL('Raw Data'!K1677:N1677,1),L1682:O1682,0),SMALL('Raw Data'!K1677:N1677,1)),0))</f>
        <v/>
      </c>
      <c r="S1682">
        <f>IF(ISBLANK('Raw Data'!K1677),0,IFERROR(IF(MATCH(SMALL('Raw Data'!K1677:N1677,2),L1682:O1682,0),SMALL('Raw Data'!K1677:N1677,2)),0))</f>
        <v/>
      </c>
      <c r="T1682">
        <f>IF(ISBLANK('Raw Data'!K1677),0,IFERROR(IF(MATCH(SMALL('Raw Data'!K1677:N1677,3),L1682:O1682,0),SMALL('Raw Data'!K1677:N1677,3)),0))</f>
        <v/>
      </c>
      <c r="U1682">
        <f>IF(ISBLANK('Raw Data'!K1677),0,IFERROR(IF(MATCH(SMALL('Raw Data'!K1677:N1677,4),L1682:O1682,0),SMALL('Raw Data'!K1677:N1677,4)),0))</f>
        <v/>
      </c>
      <c r="V1682">
        <f>IF(AND('Raw Data'!D1677&lt;3, 'Raw Data'!E1677&lt;3, 'Raw Data'!A1677&gt;0), 'Raw Data'!AF1677, 0)</f>
        <v/>
      </c>
      <c r="W1682">
        <f>IF(AND('Raw Data'!D1677&lt;4, 'Raw Data'!E1677&lt;4, 'Raw Data'!A1677&gt;0), 'Raw Data'!AI1677, 0)</f>
        <v/>
      </c>
      <c r="X1682">
        <f>IF(AND('Raw Data'!D1677&lt;5, 'Raw Data'!E1677&lt;5, 'Raw Data'!A1677&gt;0), 'Raw Data'!AL1677, 0)</f>
        <v/>
      </c>
      <c r="Y1682">
        <f>IF(AND('Raw Data'!D1677&lt;6, 'Raw Data'!E1677&lt;6, 'Raw Data'!A1677&gt;0), 'Raw Data'!AO1677, 0)</f>
        <v/>
      </c>
      <c r="Z1682">
        <f>IF(ISBLANK('Raw Data'!D1677), 0, IF('Raw Data'!D1677-'Raw Data'!E1677&gt;1, 'Raw Data'!AW1677, 0))</f>
        <v/>
      </c>
      <c r="AA1682">
        <f>IF(ISBLANK('Raw Data'!A1677), 0, IF(ABS('Raw Data'!D1677-'Raw Data'!E1677)&lt;2, 'Raw Data'!AX1677, 0))</f>
        <v/>
      </c>
      <c r="AB1682">
        <f>IF(ISBLANK('Raw Data'!D1677), 0, IF('Raw Data'!E1677-'Raw Data'!D1677&gt;1, 'Raw Data'!AY1677, 0))</f>
        <v/>
      </c>
      <c r="AC1682">
        <f>IF(ISBLANK('Raw Data'!D1677), 0, IF('Raw Data'!D1677-'Raw Data'!E1677&gt;2, 'Raw Data'!AZ1677, 0))</f>
        <v/>
      </c>
      <c r="AD1682">
        <f>IF(ISBLANK('Raw Data'!A1677), 0, IF(ABS('Raw Data'!D1677-'Raw Data'!E1677)&lt;3, 'Raw Data'!BA1677, 0))</f>
        <v/>
      </c>
      <c r="AE1682">
        <f>IF(ISBLANK('Raw Data'!D1677), 0, IF('Raw Data'!E1677-'Raw Data'!D1677&gt;2, 'Raw Data'!BB1677, 0))</f>
        <v/>
      </c>
      <c r="AF1682">
        <f>IF(ISBLANK('Raw Data'!D1677), 0, IF('Raw Data'!D1677-'Raw Data'!E1677&gt;3, 'Raw Data'!BC1677, 0))</f>
        <v/>
      </c>
      <c r="AG1682">
        <f>IF(ISBLANK('Raw Data'!A1677), 0, IF(ABS('Raw Data'!D1677-'Raw Data'!E1677)&lt;4, 'Raw Data'!BD1677, 0))</f>
        <v/>
      </c>
      <c r="AH1682">
        <f>IF(ISBLANK('Raw Data'!D1677), 0, IF('Raw Data'!E1677-'Raw Data'!D1677&gt;3, 'Raw Data'!BE1677, 0))</f>
        <v/>
      </c>
      <c r="AI1682">
        <f>IF(SUM('Raw Data'!D1677:E1677)&gt;'Raw Data'!F1677, 'Raw Data'!G1677, 0)</f>
        <v/>
      </c>
      <c r="AJ1682">
        <f>IF(ISBLANK('Raw Data'!D1677), 0, IF(SUM('Raw Data'!D1677:E1677)&lt;'Raw Data'!F1677, 'Raw Data'!H1677, 0))</f>
        <v/>
      </c>
      <c r="AK1682">
        <f>IF(ISBLANK('Raw Data'!A1677), 0, IF(AND('Raw Data'!D1677&lt;3, 'Raw Data'!E1677&lt;3, 'Raw Data'!F1677&lt;BB$2), 'Raw Data'!AF1677, 0))</f>
        <v/>
      </c>
      <c r="AL1682">
        <f>IF(ISBLANK('Raw Data'!A1677), 0, IF(AND('Raw Data'!D1677&lt;4, 'Raw Data'!E1677&lt;4, 'Raw Data'!F1677&lt;BB$2), 'Raw Data'!AI1677, 0))</f>
        <v/>
      </c>
      <c r="AM1682">
        <f>IF(ISBLANK('Raw Data'!A1677), 0, IF(AND('Raw Data'!D1677&lt;5, 'Raw Data'!E1677&lt;5, 'Raw Data'!F1677&lt;BB$2), 'Raw Data'!AL1677, 0))</f>
        <v/>
      </c>
      <c r="AN1682">
        <f>IF(ISBLANK('Raw Data'!A1677), 0, IF(AND('Raw Data'!D1677&lt;6, 'Raw Data'!E1677&lt;6, 'Raw Data'!F1677&lt;BB$2), 'Raw Data'!AO1677, 0))</f>
        <v/>
      </c>
      <c r="AO1682">
        <f>IF(ISBLANK('Raw Data'!A1677), 0, IF(AND('Raw Data'!I1677&lt;Analysis!$BC$2, 'Raw Data'!D1677-'Raw Data'!E1677&gt;1), 'Raw Data'!AW1677, IF(AND('Raw Data'!J1677&lt;Analysis!$BC$2, 'Raw Data'!E1677-'Raw Data'!D1677&gt;1), 'Raw Data'!AY1677, 0)))</f>
        <v/>
      </c>
      <c r="AP1682">
        <f>IF(ISBLANK('Raw Data'!A1677), 0, IF(AND('Raw Data'!I1677&lt;Analysis!$BC$2, 'Raw Data'!D1677-'Raw Data'!E1677&gt;2), 'Raw Data'!AZ1677, IF(AND('Raw Data'!J1677&lt;Analysis!$BC$2, 'Raw Data'!E1677-'Raw Data'!D1677&gt;2), 'Raw Data'!BB1677, 0)))</f>
        <v/>
      </c>
      <c r="AQ1682">
        <f>IF(ISBLANK('Raw Data'!A1677), 0, IF(AND('Raw Data'!I1677&lt;Analysis!$BC$2, 'Raw Data'!D1677-'Raw Data'!E1677&gt;3), 'Raw Data'!BC1677, IF(AND('Raw Data'!J1677&lt;Analysis!$BC$2, 'Raw Data'!E1677-'Raw Data'!D1677&gt;3), 'Raw Data'!BE1677, 0)))</f>
        <v/>
      </c>
      <c r="AR1682">
        <f>IF('Hidden Analysiss'!D1678=1,IF(ABS('Raw Data'!E1677-'Raw Data'!D1677)&lt;2,'Raw Data'!AX1677,0), 0)</f>
        <v/>
      </c>
      <c r="AS1682">
        <f>IF('Hidden Analysiss'!D1678=1,IF(ABS('Raw Data'!E1677-'Raw Data'!D1677)&lt;3,'Raw Data'!BA1677,0), 0)</f>
        <v/>
      </c>
      <c r="AT1682">
        <f>IF('Hidden Analysiss'!D1678=1,IF(ABS('Raw Data'!E1677-'Raw Data'!D1677)&lt;4,'Raw Data'!BD1677,0), 0)</f>
        <v/>
      </c>
      <c r="AU1682">
        <f>IF(AND('Hidden Analysiss'!E1678=1, ABS('Raw Data'!E1677-'Raw Data'!D1677)&lt;2), 'Raw Data'!AX1677, 0)</f>
        <v/>
      </c>
      <c r="AV1682">
        <f>IF(AND('Hidden Analysiss'!E1678=1, ABS('Raw Data'!E1677-'Raw Data'!D1677)&lt;3), 'Raw Data'!BA1677, 0)</f>
        <v/>
      </c>
      <c r="AW1682">
        <f>IF(AND('Hidden Analysiss'!E1678=1, ABS('Raw Data'!E1677-'Raw Data'!D1677)&lt;3), 'Raw Data'!BD1677, 0)</f>
        <v/>
      </c>
    </row>
    <row r="1683">
      <c r="A1683" s="1">
        <f>'Raw Data'!A1678</f>
        <v/>
      </c>
      <c r="B1683">
        <f>IF('Raw Data'!E1678&gt;'Raw Data'!D1678, 'Raw Data'!J1678, 0)</f>
        <v/>
      </c>
      <c r="C1683">
        <f>IF('Raw Data'!D1678&gt;'Raw Data'!E1678, 'Raw Data'!I1678, 0)</f>
        <v/>
      </c>
      <c r="D1683">
        <f>SUM(G1683:H1683)</f>
        <v/>
      </c>
      <c r="E1683">
        <f>IF(AND('Raw Data'!J1678&lt;'Raw Data'!I1678,'Raw Data'!E1678&gt;'Raw Data'!D1678,'Raw Data'!E1678-'Raw Data'!D1678&gt;3),'Raw Data'!N1678,IF(AND('Raw Data'!I1678&lt;'Raw Data'!J1678,'Raw Data'!D1678&gt;'Raw Data'!E1678,'Raw Data'!D1678-'Raw Data'!E1678&gt;3),'Raw Data'!M1678,0))</f>
        <v/>
      </c>
      <c r="F1683">
        <f>IF(AND('Raw Data'!J1678&lt;'Raw Data'!I1678,'Raw Data'!E1678&gt;'Raw Data'!D1678,'Raw Data'!E1678-'Raw Data'!D1678&lt;4),'Raw Data'!L1678,IF(AND('Raw Data'!I1678&lt;'Raw Data'!J1678,'Raw Data'!D1678&gt;'Raw Data'!E1678,'Raw Data'!D1678-'Raw Data'!E1678&lt;4),'Raw Data'!K1678,0))</f>
        <v/>
      </c>
      <c r="G1683">
        <f>IF(AND('Raw Data'!J1678&lt;'Raw Data'!I1678, 'Raw Data'!E1678&gt;'Raw Data'!D1678), 'Raw Data'!J1678, 0)</f>
        <v/>
      </c>
      <c r="H1683">
        <f>IF(AND('Raw Data'!J1678&gt;'Raw Data'!I1678, 'Raw Data'!E1678&lt;'Raw Data'!D1678), 'Raw Data'!I1678, 0)</f>
        <v/>
      </c>
      <c r="I1683">
        <f>SUM(J1683:K1683)</f>
        <v/>
      </c>
      <c r="J1683">
        <f>IF(AND('Raw Data'!J1678&gt;'Raw Data'!I1678, 'Raw Data'!E1678&gt;'Raw Data'!D1678), 'Raw Data'!J1678, 0)</f>
        <v/>
      </c>
      <c r="K1683">
        <f>IF(AND('Raw Data'!I1678&gt;'Raw Data'!J1678, 'Raw Data'!D1678&gt;'Raw Data'!E1678), 'Raw Data'!I1678, 0)</f>
        <v/>
      </c>
      <c r="L1683">
        <f>IF('Raw Data'!E1678-'Raw Data'!D1678&gt;3, 'Raw Data'!N1678, 0)</f>
        <v/>
      </c>
      <c r="M1683">
        <f>IF('Raw Data'!D1678-'Raw Data'!E1678&gt;3, 'Raw Data'!M1678, 0)</f>
        <v/>
      </c>
      <c r="N1683">
        <f>IF(ISBLANK('Raw Data'!D1678),0,IF(AND('Raw Data'!E1678&gt;'Raw Data'!D1678,'Raw Data'!E1678-'Raw Data'!D1678&gt;0,'Raw Data'!E1678-'Raw Data'!D1678&lt;4),'Raw Data'!L1678, 0))</f>
        <v/>
      </c>
      <c r="O1683">
        <f>IF(ISBLANK('Raw Data'!D1678),0,IF(AND('Raw Data'!E1678&gt;'Raw Data'!D1678,'Raw Data'!E1678-'Raw Data'!D1678&gt;0,'Raw Data'!D1678-'Raw Data'!E1678&lt;4),'Raw Data'!K1678, 0))</f>
        <v/>
      </c>
      <c r="P1683">
        <f>IF('Raw Data'!E1678-'Raw Data'!D1678&gt;3, 'Raw Data'!N1678, IF('Raw Data'!D1678-'Raw Data'!E1678&gt;3, 'Raw Data'!M1678, 0))</f>
        <v/>
      </c>
      <c r="Q1683">
        <f>IF(ISBLANK('Raw Data'!E1678),0,IF(AND('Raw Data'!E1678-'Raw Data'!D1678&lt;4,'Raw Data'!E1678-'Raw Data'!D1678&gt;0),'Raw Data'!L1678,IF(AND('Raw Data'!D1678&gt;'Raw Data'!E1678,'Raw Data'!D1678-'Raw Data'!E1678&gt;0),'Raw Data'!K1678,0)))</f>
        <v/>
      </c>
      <c r="R1683">
        <f>IF(ISBLANK('Raw Data'!K1678),0,IFERROR(IF(MATCH(SMALL('Raw Data'!K1678:N1678,1),L1683:O1683,0),SMALL('Raw Data'!K1678:N1678,1)),0))</f>
        <v/>
      </c>
      <c r="S1683">
        <f>IF(ISBLANK('Raw Data'!K1678),0,IFERROR(IF(MATCH(SMALL('Raw Data'!K1678:N1678,2),L1683:O1683,0),SMALL('Raw Data'!K1678:N1678,2)),0))</f>
        <v/>
      </c>
      <c r="T1683">
        <f>IF(ISBLANK('Raw Data'!K1678),0,IFERROR(IF(MATCH(SMALL('Raw Data'!K1678:N1678,3),L1683:O1683,0),SMALL('Raw Data'!K1678:N1678,3)),0))</f>
        <v/>
      </c>
      <c r="U1683">
        <f>IF(ISBLANK('Raw Data'!K1678),0,IFERROR(IF(MATCH(SMALL('Raw Data'!K1678:N1678,4),L1683:O1683,0),SMALL('Raw Data'!K1678:N1678,4)),0))</f>
        <v/>
      </c>
      <c r="V1683">
        <f>IF(AND('Raw Data'!D1678&lt;3, 'Raw Data'!E1678&lt;3, 'Raw Data'!A1678&gt;0), 'Raw Data'!AF1678, 0)</f>
        <v/>
      </c>
      <c r="W1683">
        <f>IF(AND('Raw Data'!D1678&lt;4, 'Raw Data'!E1678&lt;4, 'Raw Data'!A1678&gt;0), 'Raw Data'!AI1678, 0)</f>
        <v/>
      </c>
      <c r="X1683">
        <f>IF(AND('Raw Data'!D1678&lt;5, 'Raw Data'!E1678&lt;5, 'Raw Data'!A1678&gt;0), 'Raw Data'!AL1678, 0)</f>
        <v/>
      </c>
      <c r="Y1683">
        <f>IF(AND('Raw Data'!D1678&lt;6, 'Raw Data'!E1678&lt;6, 'Raw Data'!A1678&gt;0), 'Raw Data'!AO1678, 0)</f>
        <v/>
      </c>
      <c r="Z1683">
        <f>IF(ISBLANK('Raw Data'!D1678), 0, IF('Raw Data'!D1678-'Raw Data'!E1678&gt;1, 'Raw Data'!AW1678, 0))</f>
        <v/>
      </c>
      <c r="AA1683">
        <f>IF(ISBLANK('Raw Data'!A1678), 0, IF(ABS('Raw Data'!D1678-'Raw Data'!E1678)&lt;2, 'Raw Data'!AX1678, 0))</f>
        <v/>
      </c>
      <c r="AB1683">
        <f>IF(ISBLANK('Raw Data'!D1678), 0, IF('Raw Data'!E1678-'Raw Data'!D1678&gt;1, 'Raw Data'!AY1678, 0))</f>
        <v/>
      </c>
      <c r="AC1683">
        <f>IF(ISBLANK('Raw Data'!D1678), 0, IF('Raw Data'!D1678-'Raw Data'!E1678&gt;2, 'Raw Data'!AZ1678, 0))</f>
        <v/>
      </c>
      <c r="AD1683">
        <f>IF(ISBLANK('Raw Data'!A1678), 0, IF(ABS('Raw Data'!D1678-'Raw Data'!E1678)&lt;3, 'Raw Data'!BA1678, 0))</f>
        <v/>
      </c>
      <c r="AE1683">
        <f>IF(ISBLANK('Raw Data'!D1678), 0, IF('Raw Data'!E1678-'Raw Data'!D1678&gt;2, 'Raw Data'!BB1678, 0))</f>
        <v/>
      </c>
      <c r="AF1683">
        <f>IF(ISBLANK('Raw Data'!D1678), 0, IF('Raw Data'!D1678-'Raw Data'!E1678&gt;3, 'Raw Data'!BC1678, 0))</f>
        <v/>
      </c>
      <c r="AG1683">
        <f>IF(ISBLANK('Raw Data'!A1678), 0, IF(ABS('Raw Data'!D1678-'Raw Data'!E1678)&lt;4, 'Raw Data'!BD1678, 0))</f>
        <v/>
      </c>
      <c r="AH1683">
        <f>IF(ISBLANK('Raw Data'!D1678), 0, IF('Raw Data'!E1678-'Raw Data'!D1678&gt;3, 'Raw Data'!BE1678, 0))</f>
        <v/>
      </c>
      <c r="AI1683">
        <f>IF(SUM('Raw Data'!D1678:E1678)&gt;'Raw Data'!F1678, 'Raw Data'!G1678, 0)</f>
        <v/>
      </c>
      <c r="AJ1683">
        <f>IF(ISBLANK('Raw Data'!D1678), 0, IF(SUM('Raw Data'!D1678:E1678)&lt;'Raw Data'!F1678, 'Raw Data'!H1678, 0))</f>
        <v/>
      </c>
      <c r="AK1683">
        <f>IF(ISBLANK('Raw Data'!A1678), 0, IF(AND('Raw Data'!D1678&lt;3, 'Raw Data'!E1678&lt;3, 'Raw Data'!F1678&lt;BB$2), 'Raw Data'!AF1678, 0))</f>
        <v/>
      </c>
      <c r="AL1683">
        <f>IF(ISBLANK('Raw Data'!A1678), 0, IF(AND('Raw Data'!D1678&lt;4, 'Raw Data'!E1678&lt;4, 'Raw Data'!F1678&lt;BB$2), 'Raw Data'!AI1678, 0))</f>
        <v/>
      </c>
      <c r="AM1683">
        <f>IF(ISBLANK('Raw Data'!A1678), 0, IF(AND('Raw Data'!D1678&lt;5, 'Raw Data'!E1678&lt;5, 'Raw Data'!F1678&lt;BB$2), 'Raw Data'!AL1678, 0))</f>
        <v/>
      </c>
      <c r="AN1683">
        <f>IF(ISBLANK('Raw Data'!A1678), 0, IF(AND('Raw Data'!D1678&lt;6, 'Raw Data'!E1678&lt;6, 'Raw Data'!F1678&lt;BB$2), 'Raw Data'!AO1678, 0))</f>
        <v/>
      </c>
      <c r="AO1683">
        <f>IF(ISBLANK('Raw Data'!A1678), 0, IF(AND('Raw Data'!I1678&lt;Analysis!$BC$2, 'Raw Data'!D1678-'Raw Data'!E1678&gt;1), 'Raw Data'!AW1678, IF(AND('Raw Data'!J1678&lt;Analysis!$BC$2, 'Raw Data'!E1678-'Raw Data'!D1678&gt;1), 'Raw Data'!AY1678, 0)))</f>
        <v/>
      </c>
      <c r="AP1683">
        <f>IF(ISBLANK('Raw Data'!A1678), 0, IF(AND('Raw Data'!I1678&lt;Analysis!$BC$2, 'Raw Data'!D1678-'Raw Data'!E1678&gt;2), 'Raw Data'!AZ1678, IF(AND('Raw Data'!J1678&lt;Analysis!$BC$2, 'Raw Data'!E1678-'Raw Data'!D1678&gt;2), 'Raw Data'!BB1678, 0)))</f>
        <v/>
      </c>
      <c r="AQ1683">
        <f>IF(ISBLANK('Raw Data'!A1678), 0, IF(AND('Raw Data'!I1678&lt;Analysis!$BC$2, 'Raw Data'!D1678-'Raw Data'!E1678&gt;3), 'Raw Data'!BC1678, IF(AND('Raw Data'!J1678&lt;Analysis!$BC$2, 'Raw Data'!E1678-'Raw Data'!D1678&gt;3), 'Raw Data'!BE1678, 0)))</f>
        <v/>
      </c>
      <c r="AR1683">
        <f>IF('Hidden Analysiss'!D1679=1,IF(ABS('Raw Data'!E1678-'Raw Data'!D1678)&lt;2,'Raw Data'!AX1678,0), 0)</f>
        <v/>
      </c>
      <c r="AS1683">
        <f>IF('Hidden Analysiss'!D1679=1,IF(ABS('Raw Data'!E1678-'Raw Data'!D1678)&lt;3,'Raw Data'!BA1678,0), 0)</f>
        <v/>
      </c>
      <c r="AT1683">
        <f>IF('Hidden Analysiss'!D1679=1,IF(ABS('Raw Data'!E1678-'Raw Data'!D1678)&lt;4,'Raw Data'!BD1678,0), 0)</f>
        <v/>
      </c>
      <c r="AU1683">
        <f>IF(AND('Hidden Analysiss'!E1679=1, ABS('Raw Data'!E1678-'Raw Data'!D1678)&lt;2), 'Raw Data'!AX1678, 0)</f>
        <v/>
      </c>
      <c r="AV1683">
        <f>IF(AND('Hidden Analysiss'!E1679=1, ABS('Raw Data'!E1678-'Raw Data'!D1678)&lt;3), 'Raw Data'!BA1678, 0)</f>
        <v/>
      </c>
      <c r="AW1683">
        <f>IF(AND('Hidden Analysiss'!E1679=1, ABS('Raw Data'!E1678-'Raw Data'!D1678)&lt;3), 'Raw Data'!BD1678, 0)</f>
        <v/>
      </c>
    </row>
    <row r="1684">
      <c r="A1684" s="1">
        <f>'Raw Data'!A1679</f>
        <v/>
      </c>
      <c r="B1684">
        <f>IF('Raw Data'!E1679&gt;'Raw Data'!D1679, 'Raw Data'!J1679, 0)</f>
        <v/>
      </c>
      <c r="C1684">
        <f>IF('Raw Data'!D1679&gt;'Raw Data'!E1679, 'Raw Data'!I1679, 0)</f>
        <v/>
      </c>
      <c r="D1684">
        <f>SUM(G1684:H1684)</f>
        <v/>
      </c>
      <c r="E1684">
        <f>IF(AND('Raw Data'!J1679&lt;'Raw Data'!I1679,'Raw Data'!E1679&gt;'Raw Data'!D1679,'Raw Data'!E1679-'Raw Data'!D1679&gt;3),'Raw Data'!N1679,IF(AND('Raw Data'!I1679&lt;'Raw Data'!J1679,'Raw Data'!D1679&gt;'Raw Data'!E1679,'Raw Data'!D1679-'Raw Data'!E1679&gt;3),'Raw Data'!M1679,0))</f>
        <v/>
      </c>
      <c r="F1684">
        <f>IF(AND('Raw Data'!J1679&lt;'Raw Data'!I1679,'Raw Data'!E1679&gt;'Raw Data'!D1679,'Raw Data'!E1679-'Raw Data'!D1679&lt;4),'Raw Data'!L1679,IF(AND('Raw Data'!I1679&lt;'Raw Data'!J1679,'Raw Data'!D1679&gt;'Raw Data'!E1679,'Raw Data'!D1679-'Raw Data'!E1679&lt;4),'Raw Data'!K1679,0))</f>
        <v/>
      </c>
      <c r="G1684">
        <f>IF(AND('Raw Data'!J1679&lt;'Raw Data'!I1679, 'Raw Data'!E1679&gt;'Raw Data'!D1679), 'Raw Data'!J1679, 0)</f>
        <v/>
      </c>
      <c r="H1684">
        <f>IF(AND('Raw Data'!J1679&gt;'Raw Data'!I1679, 'Raw Data'!E1679&lt;'Raw Data'!D1679), 'Raw Data'!I1679, 0)</f>
        <v/>
      </c>
      <c r="I1684">
        <f>SUM(J1684:K1684)</f>
        <v/>
      </c>
      <c r="J1684">
        <f>IF(AND('Raw Data'!J1679&gt;'Raw Data'!I1679, 'Raw Data'!E1679&gt;'Raw Data'!D1679), 'Raw Data'!J1679, 0)</f>
        <v/>
      </c>
      <c r="K1684">
        <f>IF(AND('Raw Data'!I1679&gt;'Raw Data'!J1679, 'Raw Data'!D1679&gt;'Raw Data'!E1679), 'Raw Data'!I1679, 0)</f>
        <v/>
      </c>
      <c r="L1684">
        <f>IF('Raw Data'!E1679-'Raw Data'!D1679&gt;3, 'Raw Data'!N1679, 0)</f>
        <v/>
      </c>
      <c r="M1684">
        <f>IF('Raw Data'!D1679-'Raw Data'!E1679&gt;3, 'Raw Data'!M1679, 0)</f>
        <v/>
      </c>
      <c r="N1684">
        <f>IF(ISBLANK('Raw Data'!D1679),0,IF(AND('Raw Data'!E1679&gt;'Raw Data'!D1679,'Raw Data'!E1679-'Raw Data'!D1679&gt;0,'Raw Data'!E1679-'Raw Data'!D1679&lt;4),'Raw Data'!L1679, 0))</f>
        <v/>
      </c>
      <c r="O1684">
        <f>IF(ISBLANK('Raw Data'!D1679),0,IF(AND('Raw Data'!E1679&gt;'Raw Data'!D1679,'Raw Data'!E1679-'Raw Data'!D1679&gt;0,'Raw Data'!D1679-'Raw Data'!E1679&lt;4),'Raw Data'!K1679, 0))</f>
        <v/>
      </c>
      <c r="P1684">
        <f>IF('Raw Data'!E1679-'Raw Data'!D1679&gt;3, 'Raw Data'!N1679, IF('Raw Data'!D1679-'Raw Data'!E1679&gt;3, 'Raw Data'!M1679, 0))</f>
        <v/>
      </c>
      <c r="Q1684">
        <f>IF(ISBLANK('Raw Data'!E1679),0,IF(AND('Raw Data'!E1679-'Raw Data'!D1679&lt;4,'Raw Data'!E1679-'Raw Data'!D1679&gt;0),'Raw Data'!L1679,IF(AND('Raw Data'!D1679&gt;'Raw Data'!E1679,'Raw Data'!D1679-'Raw Data'!E1679&gt;0),'Raw Data'!K1679,0)))</f>
        <v/>
      </c>
      <c r="R1684">
        <f>IF(ISBLANK('Raw Data'!K1679),0,IFERROR(IF(MATCH(SMALL('Raw Data'!K1679:N1679,1),L1684:O1684,0),SMALL('Raw Data'!K1679:N1679,1)),0))</f>
        <v/>
      </c>
      <c r="S1684">
        <f>IF(ISBLANK('Raw Data'!K1679),0,IFERROR(IF(MATCH(SMALL('Raw Data'!K1679:N1679,2),L1684:O1684,0),SMALL('Raw Data'!K1679:N1679,2)),0))</f>
        <v/>
      </c>
      <c r="T1684">
        <f>IF(ISBLANK('Raw Data'!K1679),0,IFERROR(IF(MATCH(SMALL('Raw Data'!K1679:N1679,3),L1684:O1684,0),SMALL('Raw Data'!K1679:N1679,3)),0))</f>
        <v/>
      </c>
      <c r="U1684">
        <f>IF(ISBLANK('Raw Data'!K1679),0,IFERROR(IF(MATCH(SMALL('Raw Data'!K1679:N1679,4),L1684:O1684,0),SMALL('Raw Data'!K1679:N1679,4)),0))</f>
        <v/>
      </c>
      <c r="V1684">
        <f>IF(AND('Raw Data'!D1679&lt;3, 'Raw Data'!E1679&lt;3, 'Raw Data'!A1679&gt;0), 'Raw Data'!AF1679, 0)</f>
        <v/>
      </c>
      <c r="W1684">
        <f>IF(AND('Raw Data'!D1679&lt;4, 'Raw Data'!E1679&lt;4, 'Raw Data'!A1679&gt;0), 'Raw Data'!AI1679, 0)</f>
        <v/>
      </c>
      <c r="X1684">
        <f>IF(AND('Raw Data'!D1679&lt;5, 'Raw Data'!E1679&lt;5, 'Raw Data'!A1679&gt;0), 'Raw Data'!AL1679, 0)</f>
        <v/>
      </c>
      <c r="Y1684">
        <f>IF(AND('Raw Data'!D1679&lt;6, 'Raw Data'!E1679&lt;6, 'Raw Data'!A1679&gt;0), 'Raw Data'!AO1679, 0)</f>
        <v/>
      </c>
      <c r="Z1684">
        <f>IF(ISBLANK('Raw Data'!D1679), 0, IF('Raw Data'!D1679-'Raw Data'!E1679&gt;1, 'Raw Data'!AW1679, 0))</f>
        <v/>
      </c>
      <c r="AA1684">
        <f>IF(ISBLANK('Raw Data'!A1679), 0, IF(ABS('Raw Data'!D1679-'Raw Data'!E1679)&lt;2, 'Raw Data'!AX1679, 0))</f>
        <v/>
      </c>
      <c r="AB1684">
        <f>IF(ISBLANK('Raw Data'!D1679), 0, IF('Raw Data'!E1679-'Raw Data'!D1679&gt;1, 'Raw Data'!AY1679, 0))</f>
        <v/>
      </c>
      <c r="AC1684">
        <f>IF(ISBLANK('Raw Data'!D1679), 0, IF('Raw Data'!D1679-'Raw Data'!E1679&gt;2, 'Raw Data'!AZ1679, 0))</f>
        <v/>
      </c>
      <c r="AD1684">
        <f>IF(ISBLANK('Raw Data'!A1679), 0, IF(ABS('Raw Data'!D1679-'Raw Data'!E1679)&lt;3, 'Raw Data'!BA1679, 0))</f>
        <v/>
      </c>
      <c r="AE1684">
        <f>IF(ISBLANK('Raw Data'!D1679), 0, IF('Raw Data'!E1679-'Raw Data'!D1679&gt;2, 'Raw Data'!BB1679, 0))</f>
        <v/>
      </c>
      <c r="AF1684">
        <f>IF(ISBLANK('Raw Data'!D1679), 0, IF('Raw Data'!D1679-'Raw Data'!E1679&gt;3, 'Raw Data'!BC1679, 0))</f>
        <v/>
      </c>
      <c r="AG1684">
        <f>IF(ISBLANK('Raw Data'!A1679), 0, IF(ABS('Raw Data'!D1679-'Raw Data'!E1679)&lt;4, 'Raw Data'!BD1679, 0))</f>
        <v/>
      </c>
      <c r="AH1684">
        <f>IF(ISBLANK('Raw Data'!D1679), 0, IF('Raw Data'!E1679-'Raw Data'!D1679&gt;3, 'Raw Data'!BE1679, 0))</f>
        <v/>
      </c>
      <c r="AI1684">
        <f>IF(SUM('Raw Data'!D1679:E1679)&gt;'Raw Data'!F1679, 'Raw Data'!G1679, 0)</f>
        <v/>
      </c>
      <c r="AJ1684">
        <f>IF(ISBLANK('Raw Data'!D1679), 0, IF(SUM('Raw Data'!D1679:E1679)&lt;'Raw Data'!F1679, 'Raw Data'!H1679, 0))</f>
        <v/>
      </c>
      <c r="AK1684">
        <f>IF(ISBLANK('Raw Data'!A1679), 0, IF(AND('Raw Data'!D1679&lt;3, 'Raw Data'!E1679&lt;3, 'Raw Data'!F1679&lt;BB$2), 'Raw Data'!AF1679, 0))</f>
        <v/>
      </c>
      <c r="AL1684">
        <f>IF(ISBLANK('Raw Data'!A1679), 0, IF(AND('Raw Data'!D1679&lt;4, 'Raw Data'!E1679&lt;4, 'Raw Data'!F1679&lt;BB$2), 'Raw Data'!AI1679, 0))</f>
        <v/>
      </c>
      <c r="AM1684">
        <f>IF(ISBLANK('Raw Data'!A1679), 0, IF(AND('Raw Data'!D1679&lt;5, 'Raw Data'!E1679&lt;5, 'Raw Data'!F1679&lt;BB$2), 'Raw Data'!AL1679, 0))</f>
        <v/>
      </c>
      <c r="AN1684">
        <f>IF(ISBLANK('Raw Data'!A1679), 0, IF(AND('Raw Data'!D1679&lt;6, 'Raw Data'!E1679&lt;6, 'Raw Data'!F1679&lt;BB$2), 'Raw Data'!AO1679, 0))</f>
        <v/>
      </c>
      <c r="AO1684">
        <f>IF(ISBLANK('Raw Data'!A1679), 0, IF(AND('Raw Data'!I1679&lt;Analysis!$BC$2, 'Raw Data'!D1679-'Raw Data'!E1679&gt;1), 'Raw Data'!AW1679, IF(AND('Raw Data'!J1679&lt;Analysis!$BC$2, 'Raw Data'!E1679-'Raw Data'!D1679&gt;1), 'Raw Data'!AY1679, 0)))</f>
        <v/>
      </c>
      <c r="AP1684">
        <f>IF(ISBLANK('Raw Data'!A1679), 0, IF(AND('Raw Data'!I1679&lt;Analysis!$BC$2, 'Raw Data'!D1679-'Raw Data'!E1679&gt;2), 'Raw Data'!AZ1679, IF(AND('Raw Data'!J1679&lt;Analysis!$BC$2, 'Raw Data'!E1679-'Raw Data'!D1679&gt;2), 'Raw Data'!BB1679, 0)))</f>
        <v/>
      </c>
      <c r="AQ1684">
        <f>IF(ISBLANK('Raw Data'!A1679), 0, IF(AND('Raw Data'!I1679&lt;Analysis!$BC$2, 'Raw Data'!D1679-'Raw Data'!E1679&gt;3), 'Raw Data'!BC1679, IF(AND('Raw Data'!J1679&lt;Analysis!$BC$2, 'Raw Data'!E1679-'Raw Data'!D1679&gt;3), 'Raw Data'!BE1679, 0)))</f>
        <v/>
      </c>
      <c r="AR1684">
        <f>IF('Hidden Analysiss'!D1680=1,IF(ABS('Raw Data'!E1679-'Raw Data'!D1679)&lt;2,'Raw Data'!AX1679,0), 0)</f>
        <v/>
      </c>
      <c r="AS1684">
        <f>IF('Hidden Analysiss'!D1680=1,IF(ABS('Raw Data'!E1679-'Raw Data'!D1679)&lt;3,'Raw Data'!BA1679,0), 0)</f>
        <v/>
      </c>
      <c r="AT1684">
        <f>IF('Hidden Analysiss'!D1680=1,IF(ABS('Raw Data'!E1679-'Raw Data'!D1679)&lt;4,'Raw Data'!BD1679,0), 0)</f>
        <v/>
      </c>
      <c r="AU1684">
        <f>IF(AND('Hidden Analysiss'!E1680=1, ABS('Raw Data'!E1679-'Raw Data'!D1679)&lt;2), 'Raw Data'!AX1679, 0)</f>
        <v/>
      </c>
      <c r="AV1684">
        <f>IF(AND('Hidden Analysiss'!E1680=1, ABS('Raw Data'!E1679-'Raw Data'!D1679)&lt;3), 'Raw Data'!BA1679, 0)</f>
        <v/>
      </c>
      <c r="AW1684">
        <f>IF(AND('Hidden Analysiss'!E1680=1, ABS('Raw Data'!E1679-'Raw Data'!D1679)&lt;3), 'Raw Data'!BD1679, 0)</f>
        <v/>
      </c>
    </row>
    <row r="1685">
      <c r="A1685" s="1">
        <f>'Raw Data'!A1680</f>
        <v/>
      </c>
      <c r="B1685">
        <f>IF('Raw Data'!E1680&gt;'Raw Data'!D1680, 'Raw Data'!J1680, 0)</f>
        <v/>
      </c>
      <c r="C1685">
        <f>IF('Raw Data'!D1680&gt;'Raw Data'!E1680, 'Raw Data'!I1680, 0)</f>
        <v/>
      </c>
      <c r="D1685">
        <f>SUM(G1685:H1685)</f>
        <v/>
      </c>
      <c r="E1685">
        <f>IF(AND('Raw Data'!J1680&lt;'Raw Data'!I1680,'Raw Data'!E1680&gt;'Raw Data'!D1680,'Raw Data'!E1680-'Raw Data'!D1680&gt;3),'Raw Data'!N1680,IF(AND('Raw Data'!I1680&lt;'Raw Data'!J1680,'Raw Data'!D1680&gt;'Raw Data'!E1680,'Raw Data'!D1680-'Raw Data'!E1680&gt;3),'Raw Data'!M1680,0))</f>
        <v/>
      </c>
      <c r="F1685">
        <f>IF(AND('Raw Data'!J1680&lt;'Raw Data'!I1680,'Raw Data'!E1680&gt;'Raw Data'!D1680,'Raw Data'!E1680-'Raw Data'!D1680&lt;4),'Raw Data'!L1680,IF(AND('Raw Data'!I1680&lt;'Raw Data'!J1680,'Raw Data'!D1680&gt;'Raw Data'!E1680,'Raw Data'!D1680-'Raw Data'!E1680&lt;4),'Raw Data'!K1680,0))</f>
        <v/>
      </c>
      <c r="G1685">
        <f>IF(AND('Raw Data'!J1680&lt;'Raw Data'!I1680, 'Raw Data'!E1680&gt;'Raw Data'!D1680), 'Raw Data'!J1680, 0)</f>
        <v/>
      </c>
      <c r="H1685">
        <f>IF(AND('Raw Data'!J1680&gt;'Raw Data'!I1680, 'Raw Data'!E1680&lt;'Raw Data'!D1680), 'Raw Data'!I1680, 0)</f>
        <v/>
      </c>
      <c r="I1685">
        <f>SUM(J1685:K1685)</f>
        <v/>
      </c>
      <c r="J1685">
        <f>IF(AND('Raw Data'!J1680&gt;'Raw Data'!I1680, 'Raw Data'!E1680&gt;'Raw Data'!D1680), 'Raw Data'!J1680, 0)</f>
        <v/>
      </c>
      <c r="K1685">
        <f>IF(AND('Raw Data'!I1680&gt;'Raw Data'!J1680, 'Raw Data'!D1680&gt;'Raw Data'!E1680), 'Raw Data'!I1680, 0)</f>
        <v/>
      </c>
      <c r="L1685">
        <f>IF('Raw Data'!E1680-'Raw Data'!D1680&gt;3, 'Raw Data'!N1680, 0)</f>
        <v/>
      </c>
      <c r="M1685">
        <f>IF('Raw Data'!D1680-'Raw Data'!E1680&gt;3, 'Raw Data'!M1680, 0)</f>
        <v/>
      </c>
      <c r="N1685">
        <f>IF(ISBLANK('Raw Data'!D1680),0,IF(AND('Raw Data'!E1680&gt;'Raw Data'!D1680,'Raw Data'!E1680-'Raw Data'!D1680&gt;0,'Raw Data'!E1680-'Raw Data'!D1680&lt;4),'Raw Data'!L1680, 0))</f>
        <v/>
      </c>
      <c r="O1685">
        <f>IF(ISBLANK('Raw Data'!D1680),0,IF(AND('Raw Data'!E1680&gt;'Raw Data'!D1680,'Raw Data'!E1680-'Raw Data'!D1680&gt;0,'Raw Data'!D1680-'Raw Data'!E1680&lt;4),'Raw Data'!K1680, 0))</f>
        <v/>
      </c>
      <c r="P1685">
        <f>IF('Raw Data'!E1680-'Raw Data'!D1680&gt;3, 'Raw Data'!N1680, IF('Raw Data'!D1680-'Raw Data'!E1680&gt;3, 'Raw Data'!M1680, 0))</f>
        <v/>
      </c>
      <c r="Q1685">
        <f>IF(ISBLANK('Raw Data'!E1680),0,IF(AND('Raw Data'!E1680-'Raw Data'!D1680&lt;4,'Raw Data'!E1680-'Raw Data'!D1680&gt;0),'Raw Data'!L1680,IF(AND('Raw Data'!D1680&gt;'Raw Data'!E1680,'Raw Data'!D1680-'Raw Data'!E1680&gt;0),'Raw Data'!K1680,0)))</f>
        <v/>
      </c>
      <c r="R1685">
        <f>IF(ISBLANK('Raw Data'!K1680),0,IFERROR(IF(MATCH(SMALL('Raw Data'!K1680:N1680,1),L1685:O1685,0),SMALL('Raw Data'!K1680:N1680,1)),0))</f>
        <v/>
      </c>
      <c r="S1685">
        <f>IF(ISBLANK('Raw Data'!K1680),0,IFERROR(IF(MATCH(SMALL('Raw Data'!K1680:N1680,2),L1685:O1685,0),SMALL('Raw Data'!K1680:N1680,2)),0))</f>
        <v/>
      </c>
      <c r="T1685">
        <f>IF(ISBLANK('Raw Data'!K1680),0,IFERROR(IF(MATCH(SMALL('Raw Data'!K1680:N1680,3),L1685:O1685,0),SMALL('Raw Data'!K1680:N1680,3)),0))</f>
        <v/>
      </c>
      <c r="U1685">
        <f>IF(ISBLANK('Raw Data'!K1680),0,IFERROR(IF(MATCH(SMALL('Raw Data'!K1680:N1680,4),L1685:O1685,0),SMALL('Raw Data'!K1680:N1680,4)),0))</f>
        <v/>
      </c>
      <c r="V1685">
        <f>IF(AND('Raw Data'!D1680&lt;3, 'Raw Data'!E1680&lt;3, 'Raw Data'!A1680&gt;0), 'Raw Data'!AF1680, 0)</f>
        <v/>
      </c>
      <c r="W1685">
        <f>IF(AND('Raw Data'!D1680&lt;4, 'Raw Data'!E1680&lt;4, 'Raw Data'!A1680&gt;0), 'Raw Data'!AI1680, 0)</f>
        <v/>
      </c>
      <c r="X1685">
        <f>IF(AND('Raw Data'!D1680&lt;5, 'Raw Data'!E1680&lt;5, 'Raw Data'!A1680&gt;0), 'Raw Data'!AL1680, 0)</f>
        <v/>
      </c>
      <c r="Y1685">
        <f>IF(AND('Raw Data'!D1680&lt;6, 'Raw Data'!E1680&lt;6, 'Raw Data'!A1680&gt;0), 'Raw Data'!AO1680, 0)</f>
        <v/>
      </c>
      <c r="Z1685">
        <f>IF(ISBLANK('Raw Data'!D1680), 0, IF('Raw Data'!D1680-'Raw Data'!E1680&gt;1, 'Raw Data'!AW1680, 0))</f>
        <v/>
      </c>
      <c r="AA1685">
        <f>IF(ISBLANK('Raw Data'!A1680), 0, IF(ABS('Raw Data'!D1680-'Raw Data'!E1680)&lt;2, 'Raw Data'!AX1680, 0))</f>
        <v/>
      </c>
      <c r="AB1685">
        <f>IF(ISBLANK('Raw Data'!D1680), 0, IF('Raw Data'!E1680-'Raw Data'!D1680&gt;1, 'Raw Data'!AY1680, 0))</f>
        <v/>
      </c>
      <c r="AC1685">
        <f>IF(ISBLANK('Raw Data'!D1680), 0, IF('Raw Data'!D1680-'Raw Data'!E1680&gt;2, 'Raw Data'!AZ1680, 0))</f>
        <v/>
      </c>
      <c r="AD1685">
        <f>IF(ISBLANK('Raw Data'!A1680), 0, IF(ABS('Raw Data'!D1680-'Raw Data'!E1680)&lt;3, 'Raw Data'!BA1680, 0))</f>
        <v/>
      </c>
      <c r="AE1685">
        <f>IF(ISBLANK('Raw Data'!D1680), 0, IF('Raw Data'!E1680-'Raw Data'!D1680&gt;2, 'Raw Data'!BB1680, 0))</f>
        <v/>
      </c>
      <c r="AF1685">
        <f>IF(ISBLANK('Raw Data'!D1680), 0, IF('Raw Data'!D1680-'Raw Data'!E1680&gt;3, 'Raw Data'!BC1680, 0))</f>
        <v/>
      </c>
      <c r="AG1685">
        <f>IF(ISBLANK('Raw Data'!A1680), 0, IF(ABS('Raw Data'!D1680-'Raw Data'!E1680)&lt;4, 'Raw Data'!BD1680, 0))</f>
        <v/>
      </c>
      <c r="AH1685">
        <f>IF(ISBLANK('Raw Data'!D1680), 0, IF('Raw Data'!E1680-'Raw Data'!D1680&gt;3, 'Raw Data'!BE1680, 0))</f>
        <v/>
      </c>
      <c r="AI1685">
        <f>IF(SUM('Raw Data'!D1680:E1680)&gt;'Raw Data'!F1680, 'Raw Data'!G1680, 0)</f>
        <v/>
      </c>
      <c r="AJ1685">
        <f>IF(ISBLANK('Raw Data'!D1680), 0, IF(SUM('Raw Data'!D1680:E1680)&lt;'Raw Data'!F1680, 'Raw Data'!H1680, 0))</f>
        <v/>
      </c>
      <c r="AK1685">
        <f>IF(ISBLANK('Raw Data'!A1680), 0, IF(AND('Raw Data'!D1680&lt;3, 'Raw Data'!E1680&lt;3, 'Raw Data'!F1680&lt;BB$2), 'Raw Data'!AF1680, 0))</f>
        <v/>
      </c>
      <c r="AL1685">
        <f>IF(ISBLANK('Raw Data'!A1680), 0, IF(AND('Raw Data'!D1680&lt;4, 'Raw Data'!E1680&lt;4, 'Raw Data'!F1680&lt;BB$2), 'Raw Data'!AI1680, 0))</f>
        <v/>
      </c>
      <c r="AM1685">
        <f>IF(ISBLANK('Raw Data'!A1680), 0, IF(AND('Raw Data'!D1680&lt;5, 'Raw Data'!E1680&lt;5, 'Raw Data'!F1680&lt;BB$2), 'Raw Data'!AL1680, 0))</f>
        <v/>
      </c>
      <c r="AN1685">
        <f>IF(ISBLANK('Raw Data'!A1680), 0, IF(AND('Raw Data'!D1680&lt;6, 'Raw Data'!E1680&lt;6, 'Raw Data'!F1680&lt;BB$2), 'Raw Data'!AO1680, 0))</f>
        <v/>
      </c>
      <c r="AO1685">
        <f>IF(ISBLANK('Raw Data'!A1680), 0, IF(AND('Raw Data'!I1680&lt;Analysis!$BC$2, 'Raw Data'!D1680-'Raw Data'!E1680&gt;1), 'Raw Data'!AW1680, IF(AND('Raw Data'!J1680&lt;Analysis!$BC$2, 'Raw Data'!E1680-'Raw Data'!D1680&gt;1), 'Raw Data'!AY1680, 0)))</f>
        <v/>
      </c>
      <c r="AP1685">
        <f>IF(ISBLANK('Raw Data'!A1680), 0, IF(AND('Raw Data'!I1680&lt;Analysis!$BC$2, 'Raw Data'!D1680-'Raw Data'!E1680&gt;2), 'Raw Data'!AZ1680, IF(AND('Raw Data'!J1680&lt;Analysis!$BC$2, 'Raw Data'!E1680-'Raw Data'!D1680&gt;2), 'Raw Data'!BB1680, 0)))</f>
        <v/>
      </c>
      <c r="AQ1685">
        <f>IF(ISBLANK('Raw Data'!A1680), 0, IF(AND('Raw Data'!I1680&lt;Analysis!$BC$2, 'Raw Data'!D1680-'Raw Data'!E1680&gt;3), 'Raw Data'!BC1680, IF(AND('Raw Data'!J1680&lt;Analysis!$BC$2, 'Raw Data'!E1680-'Raw Data'!D1680&gt;3), 'Raw Data'!BE1680, 0)))</f>
        <v/>
      </c>
      <c r="AR1685">
        <f>IF('Hidden Analysiss'!D1681=1,IF(ABS('Raw Data'!E1680-'Raw Data'!D1680)&lt;2,'Raw Data'!AX1680,0), 0)</f>
        <v/>
      </c>
      <c r="AS1685">
        <f>IF('Hidden Analysiss'!D1681=1,IF(ABS('Raw Data'!E1680-'Raw Data'!D1680)&lt;3,'Raw Data'!BA1680,0), 0)</f>
        <v/>
      </c>
      <c r="AT1685">
        <f>IF('Hidden Analysiss'!D1681=1,IF(ABS('Raw Data'!E1680-'Raw Data'!D1680)&lt;4,'Raw Data'!BD1680,0), 0)</f>
        <v/>
      </c>
      <c r="AU1685">
        <f>IF(AND('Hidden Analysiss'!E1681=1, ABS('Raw Data'!E1680-'Raw Data'!D1680)&lt;2), 'Raw Data'!AX1680, 0)</f>
        <v/>
      </c>
      <c r="AV1685">
        <f>IF(AND('Hidden Analysiss'!E1681=1, ABS('Raw Data'!E1680-'Raw Data'!D1680)&lt;3), 'Raw Data'!BA1680, 0)</f>
        <v/>
      </c>
      <c r="AW1685">
        <f>IF(AND('Hidden Analysiss'!E1681=1, ABS('Raw Data'!E1680-'Raw Data'!D1680)&lt;3), 'Raw Data'!BD1680, 0)</f>
        <v/>
      </c>
    </row>
    <row r="1686">
      <c r="A1686" s="1">
        <f>'Raw Data'!A1681</f>
        <v/>
      </c>
      <c r="B1686">
        <f>IF('Raw Data'!E1681&gt;'Raw Data'!D1681, 'Raw Data'!J1681, 0)</f>
        <v/>
      </c>
      <c r="C1686">
        <f>IF('Raw Data'!D1681&gt;'Raw Data'!E1681, 'Raw Data'!I1681, 0)</f>
        <v/>
      </c>
      <c r="D1686">
        <f>SUM(G1686:H1686)</f>
        <v/>
      </c>
      <c r="E1686">
        <f>IF(AND('Raw Data'!J1681&lt;'Raw Data'!I1681,'Raw Data'!E1681&gt;'Raw Data'!D1681,'Raw Data'!E1681-'Raw Data'!D1681&gt;3),'Raw Data'!N1681,IF(AND('Raw Data'!I1681&lt;'Raw Data'!J1681,'Raw Data'!D1681&gt;'Raw Data'!E1681,'Raw Data'!D1681-'Raw Data'!E1681&gt;3),'Raw Data'!M1681,0))</f>
        <v/>
      </c>
      <c r="F1686">
        <f>IF(AND('Raw Data'!J1681&lt;'Raw Data'!I1681,'Raw Data'!E1681&gt;'Raw Data'!D1681,'Raw Data'!E1681-'Raw Data'!D1681&lt;4),'Raw Data'!L1681,IF(AND('Raw Data'!I1681&lt;'Raw Data'!J1681,'Raw Data'!D1681&gt;'Raw Data'!E1681,'Raw Data'!D1681-'Raw Data'!E1681&lt;4),'Raw Data'!K1681,0))</f>
        <v/>
      </c>
      <c r="G1686">
        <f>IF(AND('Raw Data'!J1681&lt;'Raw Data'!I1681, 'Raw Data'!E1681&gt;'Raw Data'!D1681), 'Raw Data'!J1681, 0)</f>
        <v/>
      </c>
      <c r="H1686">
        <f>IF(AND('Raw Data'!J1681&gt;'Raw Data'!I1681, 'Raw Data'!E1681&lt;'Raw Data'!D1681), 'Raw Data'!I1681, 0)</f>
        <v/>
      </c>
      <c r="I1686">
        <f>SUM(J1686:K1686)</f>
        <v/>
      </c>
      <c r="J1686">
        <f>IF(AND('Raw Data'!J1681&gt;'Raw Data'!I1681, 'Raw Data'!E1681&gt;'Raw Data'!D1681), 'Raw Data'!J1681, 0)</f>
        <v/>
      </c>
      <c r="K1686">
        <f>IF(AND('Raw Data'!I1681&gt;'Raw Data'!J1681, 'Raw Data'!D1681&gt;'Raw Data'!E1681), 'Raw Data'!I1681, 0)</f>
        <v/>
      </c>
      <c r="L1686">
        <f>IF('Raw Data'!E1681-'Raw Data'!D1681&gt;3, 'Raw Data'!N1681, 0)</f>
        <v/>
      </c>
      <c r="M1686">
        <f>IF('Raw Data'!D1681-'Raw Data'!E1681&gt;3, 'Raw Data'!M1681, 0)</f>
        <v/>
      </c>
      <c r="N1686">
        <f>IF(ISBLANK('Raw Data'!D1681),0,IF(AND('Raw Data'!E1681&gt;'Raw Data'!D1681,'Raw Data'!E1681-'Raw Data'!D1681&gt;0,'Raw Data'!E1681-'Raw Data'!D1681&lt;4),'Raw Data'!L1681, 0))</f>
        <v/>
      </c>
      <c r="O1686">
        <f>IF(ISBLANK('Raw Data'!D1681),0,IF(AND('Raw Data'!E1681&gt;'Raw Data'!D1681,'Raw Data'!E1681-'Raw Data'!D1681&gt;0,'Raw Data'!D1681-'Raw Data'!E1681&lt;4),'Raw Data'!K1681, 0))</f>
        <v/>
      </c>
      <c r="P1686">
        <f>IF('Raw Data'!E1681-'Raw Data'!D1681&gt;3, 'Raw Data'!N1681, IF('Raw Data'!D1681-'Raw Data'!E1681&gt;3, 'Raw Data'!M1681, 0))</f>
        <v/>
      </c>
      <c r="Q1686">
        <f>IF(ISBLANK('Raw Data'!E1681),0,IF(AND('Raw Data'!E1681-'Raw Data'!D1681&lt;4,'Raw Data'!E1681-'Raw Data'!D1681&gt;0),'Raw Data'!L1681,IF(AND('Raw Data'!D1681&gt;'Raw Data'!E1681,'Raw Data'!D1681-'Raw Data'!E1681&gt;0),'Raw Data'!K1681,0)))</f>
        <v/>
      </c>
      <c r="R1686">
        <f>IF(ISBLANK('Raw Data'!K1681),0,IFERROR(IF(MATCH(SMALL('Raw Data'!K1681:N1681,1),L1686:O1686,0),SMALL('Raw Data'!K1681:N1681,1)),0))</f>
        <v/>
      </c>
      <c r="S1686">
        <f>IF(ISBLANK('Raw Data'!K1681),0,IFERROR(IF(MATCH(SMALL('Raw Data'!K1681:N1681,2),L1686:O1686,0),SMALL('Raw Data'!K1681:N1681,2)),0))</f>
        <v/>
      </c>
      <c r="T1686">
        <f>IF(ISBLANK('Raw Data'!K1681),0,IFERROR(IF(MATCH(SMALL('Raw Data'!K1681:N1681,3),L1686:O1686,0),SMALL('Raw Data'!K1681:N1681,3)),0))</f>
        <v/>
      </c>
      <c r="U1686">
        <f>IF(ISBLANK('Raw Data'!K1681),0,IFERROR(IF(MATCH(SMALL('Raw Data'!K1681:N1681,4),L1686:O1686,0),SMALL('Raw Data'!K1681:N1681,4)),0))</f>
        <v/>
      </c>
      <c r="V1686">
        <f>IF(AND('Raw Data'!D1681&lt;3, 'Raw Data'!E1681&lt;3, 'Raw Data'!A1681&gt;0), 'Raw Data'!AF1681, 0)</f>
        <v/>
      </c>
      <c r="W1686">
        <f>IF(AND('Raw Data'!D1681&lt;4, 'Raw Data'!E1681&lt;4, 'Raw Data'!A1681&gt;0), 'Raw Data'!AI1681, 0)</f>
        <v/>
      </c>
      <c r="X1686">
        <f>IF(AND('Raw Data'!D1681&lt;5, 'Raw Data'!E1681&lt;5, 'Raw Data'!A1681&gt;0), 'Raw Data'!AL1681, 0)</f>
        <v/>
      </c>
      <c r="Y1686">
        <f>IF(AND('Raw Data'!D1681&lt;6, 'Raw Data'!E1681&lt;6, 'Raw Data'!A1681&gt;0), 'Raw Data'!AO1681, 0)</f>
        <v/>
      </c>
      <c r="Z1686">
        <f>IF(ISBLANK('Raw Data'!D1681), 0, IF('Raw Data'!D1681-'Raw Data'!E1681&gt;1, 'Raw Data'!AW1681, 0))</f>
        <v/>
      </c>
      <c r="AA1686">
        <f>IF(ISBLANK('Raw Data'!A1681), 0, IF(ABS('Raw Data'!D1681-'Raw Data'!E1681)&lt;2, 'Raw Data'!AX1681, 0))</f>
        <v/>
      </c>
      <c r="AB1686">
        <f>IF(ISBLANK('Raw Data'!D1681), 0, IF('Raw Data'!E1681-'Raw Data'!D1681&gt;1, 'Raw Data'!AY1681, 0))</f>
        <v/>
      </c>
      <c r="AC1686">
        <f>IF(ISBLANK('Raw Data'!D1681), 0, IF('Raw Data'!D1681-'Raw Data'!E1681&gt;2, 'Raw Data'!AZ1681, 0))</f>
        <v/>
      </c>
      <c r="AD1686">
        <f>IF(ISBLANK('Raw Data'!A1681), 0, IF(ABS('Raw Data'!D1681-'Raw Data'!E1681)&lt;3, 'Raw Data'!BA1681, 0))</f>
        <v/>
      </c>
      <c r="AE1686">
        <f>IF(ISBLANK('Raw Data'!D1681), 0, IF('Raw Data'!E1681-'Raw Data'!D1681&gt;2, 'Raw Data'!BB1681, 0))</f>
        <v/>
      </c>
      <c r="AF1686">
        <f>IF(ISBLANK('Raw Data'!D1681), 0, IF('Raw Data'!D1681-'Raw Data'!E1681&gt;3, 'Raw Data'!BC1681, 0))</f>
        <v/>
      </c>
      <c r="AG1686">
        <f>IF(ISBLANK('Raw Data'!A1681), 0, IF(ABS('Raw Data'!D1681-'Raw Data'!E1681)&lt;4, 'Raw Data'!BD1681, 0))</f>
        <v/>
      </c>
      <c r="AH1686">
        <f>IF(ISBLANK('Raw Data'!D1681), 0, IF('Raw Data'!E1681-'Raw Data'!D1681&gt;3, 'Raw Data'!BE1681, 0))</f>
        <v/>
      </c>
      <c r="AI1686">
        <f>IF(SUM('Raw Data'!D1681:E1681)&gt;'Raw Data'!F1681, 'Raw Data'!G1681, 0)</f>
        <v/>
      </c>
      <c r="AJ1686">
        <f>IF(ISBLANK('Raw Data'!D1681), 0, IF(SUM('Raw Data'!D1681:E1681)&lt;'Raw Data'!F1681, 'Raw Data'!H1681, 0))</f>
        <v/>
      </c>
      <c r="AK1686">
        <f>IF(ISBLANK('Raw Data'!A1681), 0, IF(AND('Raw Data'!D1681&lt;3, 'Raw Data'!E1681&lt;3, 'Raw Data'!F1681&lt;BB$2), 'Raw Data'!AF1681, 0))</f>
        <v/>
      </c>
      <c r="AL1686">
        <f>IF(ISBLANK('Raw Data'!A1681), 0, IF(AND('Raw Data'!D1681&lt;4, 'Raw Data'!E1681&lt;4, 'Raw Data'!F1681&lt;BB$2), 'Raw Data'!AI1681, 0))</f>
        <v/>
      </c>
      <c r="AM1686">
        <f>IF(ISBLANK('Raw Data'!A1681), 0, IF(AND('Raw Data'!D1681&lt;5, 'Raw Data'!E1681&lt;5, 'Raw Data'!F1681&lt;BB$2), 'Raw Data'!AL1681, 0))</f>
        <v/>
      </c>
      <c r="AN1686">
        <f>IF(ISBLANK('Raw Data'!A1681), 0, IF(AND('Raw Data'!D1681&lt;6, 'Raw Data'!E1681&lt;6, 'Raw Data'!F1681&lt;BB$2), 'Raw Data'!AO1681, 0))</f>
        <v/>
      </c>
      <c r="AO1686">
        <f>IF(ISBLANK('Raw Data'!A1681), 0, IF(AND('Raw Data'!I1681&lt;Analysis!$BC$2, 'Raw Data'!D1681-'Raw Data'!E1681&gt;1), 'Raw Data'!AW1681, IF(AND('Raw Data'!J1681&lt;Analysis!$BC$2, 'Raw Data'!E1681-'Raw Data'!D1681&gt;1), 'Raw Data'!AY1681, 0)))</f>
        <v/>
      </c>
      <c r="AP1686">
        <f>IF(ISBLANK('Raw Data'!A1681), 0, IF(AND('Raw Data'!I1681&lt;Analysis!$BC$2, 'Raw Data'!D1681-'Raw Data'!E1681&gt;2), 'Raw Data'!AZ1681, IF(AND('Raw Data'!J1681&lt;Analysis!$BC$2, 'Raw Data'!E1681-'Raw Data'!D1681&gt;2), 'Raw Data'!BB1681, 0)))</f>
        <v/>
      </c>
      <c r="AQ1686">
        <f>IF(ISBLANK('Raw Data'!A1681), 0, IF(AND('Raw Data'!I1681&lt;Analysis!$BC$2, 'Raw Data'!D1681-'Raw Data'!E1681&gt;3), 'Raw Data'!BC1681, IF(AND('Raw Data'!J1681&lt;Analysis!$BC$2, 'Raw Data'!E1681-'Raw Data'!D1681&gt;3), 'Raw Data'!BE1681, 0)))</f>
        <v/>
      </c>
      <c r="AR1686">
        <f>IF('Hidden Analysiss'!D1682=1,IF(ABS('Raw Data'!E1681-'Raw Data'!D1681)&lt;2,'Raw Data'!AX1681,0), 0)</f>
        <v/>
      </c>
      <c r="AS1686">
        <f>IF('Hidden Analysiss'!D1682=1,IF(ABS('Raw Data'!E1681-'Raw Data'!D1681)&lt;3,'Raw Data'!BA1681,0), 0)</f>
        <v/>
      </c>
      <c r="AT1686">
        <f>IF('Hidden Analysiss'!D1682=1,IF(ABS('Raw Data'!E1681-'Raw Data'!D1681)&lt;4,'Raw Data'!BD1681,0), 0)</f>
        <v/>
      </c>
      <c r="AU1686">
        <f>IF(AND('Hidden Analysiss'!E1682=1, ABS('Raw Data'!E1681-'Raw Data'!D1681)&lt;2), 'Raw Data'!AX1681, 0)</f>
        <v/>
      </c>
      <c r="AV1686">
        <f>IF(AND('Hidden Analysiss'!E1682=1, ABS('Raw Data'!E1681-'Raw Data'!D1681)&lt;3), 'Raw Data'!BA1681, 0)</f>
        <v/>
      </c>
      <c r="AW1686">
        <f>IF(AND('Hidden Analysiss'!E1682=1, ABS('Raw Data'!E1681-'Raw Data'!D1681)&lt;3), 'Raw Data'!BD1681, 0)</f>
        <v/>
      </c>
    </row>
    <row r="1687">
      <c r="A1687" s="1">
        <f>'Raw Data'!A1682</f>
        <v/>
      </c>
      <c r="B1687">
        <f>IF('Raw Data'!E1682&gt;'Raw Data'!D1682, 'Raw Data'!J1682, 0)</f>
        <v/>
      </c>
      <c r="C1687">
        <f>IF('Raw Data'!D1682&gt;'Raw Data'!E1682, 'Raw Data'!I1682, 0)</f>
        <v/>
      </c>
      <c r="D1687">
        <f>SUM(G1687:H1687)</f>
        <v/>
      </c>
      <c r="E1687">
        <f>IF(AND('Raw Data'!J1682&lt;'Raw Data'!I1682,'Raw Data'!E1682&gt;'Raw Data'!D1682,'Raw Data'!E1682-'Raw Data'!D1682&gt;3),'Raw Data'!N1682,IF(AND('Raw Data'!I1682&lt;'Raw Data'!J1682,'Raw Data'!D1682&gt;'Raw Data'!E1682,'Raw Data'!D1682-'Raw Data'!E1682&gt;3),'Raw Data'!M1682,0))</f>
        <v/>
      </c>
      <c r="F1687">
        <f>IF(AND('Raw Data'!J1682&lt;'Raw Data'!I1682,'Raw Data'!E1682&gt;'Raw Data'!D1682,'Raw Data'!E1682-'Raw Data'!D1682&lt;4),'Raw Data'!L1682,IF(AND('Raw Data'!I1682&lt;'Raw Data'!J1682,'Raw Data'!D1682&gt;'Raw Data'!E1682,'Raw Data'!D1682-'Raw Data'!E1682&lt;4),'Raw Data'!K1682,0))</f>
        <v/>
      </c>
      <c r="G1687">
        <f>IF(AND('Raw Data'!J1682&lt;'Raw Data'!I1682, 'Raw Data'!E1682&gt;'Raw Data'!D1682), 'Raw Data'!J1682, 0)</f>
        <v/>
      </c>
      <c r="H1687">
        <f>IF(AND('Raw Data'!J1682&gt;'Raw Data'!I1682, 'Raw Data'!E1682&lt;'Raw Data'!D1682), 'Raw Data'!I1682, 0)</f>
        <v/>
      </c>
      <c r="I1687">
        <f>SUM(J1687:K1687)</f>
        <v/>
      </c>
      <c r="J1687">
        <f>IF(AND('Raw Data'!J1682&gt;'Raw Data'!I1682, 'Raw Data'!E1682&gt;'Raw Data'!D1682), 'Raw Data'!J1682, 0)</f>
        <v/>
      </c>
      <c r="K1687">
        <f>IF(AND('Raw Data'!I1682&gt;'Raw Data'!J1682, 'Raw Data'!D1682&gt;'Raw Data'!E1682), 'Raw Data'!I1682, 0)</f>
        <v/>
      </c>
      <c r="L1687">
        <f>IF('Raw Data'!E1682-'Raw Data'!D1682&gt;3, 'Raw Data'!N1682, 0)</f>
        <v/>
      </c>
      <c r="M1687">
        <f>IF('Raw Data'!D1682-'Raw Data'!E1682&gt;3, 'Raw Data'!M1682, 0)</f>
        <v/>
      </c>
      <c r="N1687">
        <f>IF(ISBLANK('Raw Data'!D1682),0,IF(AND('Raw Data'!E1682&gt;'Raw Data'!D1682,'Raw Data'!E1682-'Raw Data'!D1682&gt;0,'Raw Data'!E1682-'Raw Data'!D1682&lt;4),'Raw Data'!L1682, 0))</f>
        <v/>
      </c>
      <c r="O1687">
        <f>IF(ISBLANK('Raw Data'!D1682),0,IF(AND('Raw Data'!E1682&gt;'Raw Data'!D1682,'Raw Data'!E1682-'Raw Data'!D1682&gt;0,'Raw Data'!D1682-'Raw Data'!E1682&lt;4),'Raw Data'!K1682, 0))</f>
        <v/>
      </c>
      <c r="P1687">
        <f>IF('Raw Data'!E1682-'Raw Data'!D1682&gt;3, 'Raw Data'!N1682, IF('Raw Data'!D1682-'Raw Data'!E1682&gt;3, 'Raw Data'!M1682, 0))</f>
        <v/>
      </c>
      <c r="Q1687">
        <f>IF(ISBLANK('Raw Data'!E1682),0,IF(AND('Raw Data'!E1682-'Raw Data'!D1682&lt;4,'Raw Data'!E1682-'Raw Data'!D1682&gt;0),'Raw Data'!L1682,IF(AND('Raw Data'!D1682&gt;'Raw Data'!E1682,'Raw Data'!D1682-'Raw Data'!E1682&gt;0),'Raw Data'!K1682,0)))</f>
        <v/>
      </c>
      <c r="R1687">
        <f>IF(ISBLANK('Raw Data'!K1682),0,IFERROR(IF(MATCH(SMALL('Raw Data'!K1682:N1682,1),L1687:O1687,0),SMALL('Raw Data'!K1682:N1682,1)),0))</f>
        <v/>
      </c>
      <c r="S1687">
        <f>IF(ISBLANK('Raw Data'!K1682),0,IFERROR(IF(MATCH(SMALL('Raw Data'!K1682:N1682,2),L1687:O1687,0),SMALL('Raw Data'!K1682:N1682,2)),0))</f>
        <v/>
      </c>
      <c r="T1687">
        <f>IF(ISBLANK('Raw Data'!K1682),0,IFERROR(IF(MATCH(SMALL('Raw Data'!K1682:N1682,3),L1687:O1687,0),SMALL('Raw Data'!K1682:N1682,3)),0))</f>
        <v/>
      </c>
      <c r="U1687">
        <f>IF(ISBLANK('Raw Data'!K1682),0,IFERROR(IF(MATCH(SMALL('Raw Data'!K1682:N1682,4),L1687:O1687,0),SMALL('Raw Data'!K1682:N1682,4)),0))</f>
        <v/>
      </c>
      <c r="V1687">
        <f>IF(AND('Raw Data'!D1682&lt;3, 'Raw Data'!E1682&lt;3, 'Raw Data'!A1682&gt;0), 'Raw Data'!AF1682, 0)</f>
        <v/>
      </c>
      <c r="W1687">
        <f>IF(AND('Raw Data'!D1682&lt;4, 'Raw Data'!E1682&lt;4, 'Raw Data'!A1682&gt;0), 'Raw Data'!AI1682, 0)</f>
        <v/>
      </c>
      <c r="X1687">
        <f>IF(AND('Raw Data'!D1682&lt;5, 'Raw Data'!E1682&lt;5, 'Raw Data'!A1682&gt;0), 'Raw Data'!AL1682, 0)</f>
        <v/>
      </c>
      <c r="Y1687">
        <f>IF(AND('Raw Data'!D1682&lt;6, 'Raw Data'!E1682&lt;6, 'Raw Data'!A1682&gt;0), 'Raw Data'!AO1682, 0)</f>
        <v/>
      </c>
      <c r="Z1687">
        <f>IF(ISBLANK('Raw Data'!D1682), 0, IF('Raw Data'!D1682-'Raw Data'!E1682&gt;1, 'Raw Data'!AW1682, 0))</f>
        <v/>
      </c>
      <c r="AA1687">
        <f>IF(ISBLANK('Raw Data'!A1682), 0, IF(ABS('Raw Data'!D1682-'Raw Data'!E1682)&lt;2, 'Raw Data'!AX1682, 0))</f>
        <v/>
      </c>
      <c r="AB1687">
        <f>IF(ISBLANK('Raw Data'!D1682), 0, IF('Raw Data'!E1682-'Raw Data'!D1682&gt;1, 'Raw Data'!AY1682, 0))</f>
        <v/>
      </c>
      <c r="AC1687">
        <f>IF(ISBLANK('Raw Data'!D1682), 0, IF('Raw Data'!D1682-'Raw Data'!E1682&gt;2, 'Raw Data'!AZ1682, 0))</f>
        <v/>
      </c>
      <c r="AD1687">
        <f>IF(ISBLANK('Raw Data'!A1682), 0, IF(ABS('Raw Data'!D1682-'Raw Data'!E1682)&lt;3, 'Raw Data'!BA1682, 0))</f>
        <v/>
      </c>
      <c r="AE1687">
        <f>IF(ISBLANK('Raw Data'!D1682), 0, IF('Raw Data'!E1682-'Raw Data'!D1682&gt;2, 'Raw Data'!BB1682, 0))</f>
        <v/>
      </c>
      <c r="AF1687">
        <f>IF(ISBLANK('Raw Data'!D1682), 0, IF('Raw Data'!D1682-'Raw Data'!E1682&gt;3, 'Raw Data'!BC1682, 0))</f>
        <v/>
      </c>
      <c r="AG1687">
        <f>IF(ISBLANK('Raw Data'!A1682), 0, IF(ABS('Raw Data'!D1682-'Raw Data'!E1682)&lt;4, 'Raw Data'!BD1682, 0))</f>
        <v/>
      </c>
      <c r="AH1687">
        <f>IF(ISBLANK('Raw Data'!D1682), 0, IF('Raw Data'!E1682-'Raw Data'!D1682&gt;3, 'Raw Data'!BE1682, 0))</f>
        <v/>
      </c>
      <c r="AI1687">
        <f>IF(SUM('Raw Data'!D1682:E1682)&gt;'Raw Data'!F1682, 'Raw Data'!G1682, 0)</f>
        <v/>
      </c>
      <c r="AJ1687">
        <f>IF(ISBLANK('Raw Data'!D1682), 0, IF(SUM('Raw Data'!D1682:E1682)&lt;'Raw Data'!F1682, 'Raw Data'!H1682, 0))</f>
        <v/>
      </c>
      <c r="AK1687">
        <f>IF(ISBLANK('Raw Data'!A1682), 0, IF(AND('Raw Data'!D1682&lt;3, 'Raw Data'!E1682&lt;3, 'Raw Data'!F1682&lt;BB$2), 'Raw Data'!AF1682, 0))</f>
        <v/>
      </c>
      <c r="AL1687">
        <f>IF(ISBLANK('Raw Data'!A1682), 0, IF(AND('Raw Data'!D1682&lt;4, 'Raw Data'!E1682&lt;4, 'Raw Data'!F1682&lt;BB$2), 'Raw Data'!AI1682, 0))</f>
        <v/>
      </c>
      <c r="AM1687">
        <f>IF(ISBLANK('Raw Data'!A1682), 0, IF(AND('Raw Data'!D1682&lt;5, 'Raw Data'!E1682&lt;5, 'Raw Data'!F1682&lt;BB$2), 'Raw Data'!AL1682, 0))</f>
        <v/>
      </c>
      <c r="AN1687">
        <f>IF(ISBLANK('Raw Data'!A1682), 0, IF(AND('Raw Data'!D1682&lt;6, 'Raw Data'!E1682&lt;6, 'Raw Data'!F1682&lt;BB$2), 'Raw Data'!AO1682, 0))</f>
        <v/>
      </c>
      <c r="AO1687">
        <f>IF(ISBLANK('Raw Data'!A1682), 0, IF(AND('Raw Data'!I1682&lt;Analysis!$BC$2, 'Raw Data'!D1682-'Raw Data'!E1682&gt;1), 'Raw Data'!AW1682, IF(AND('Raw Data'!J1682&lt;Analysis!$BC$2, 'Raw Data'!E1682-'Raw Data'!D1682&gt;1), 'Raw Data'!AY1682, 0)))</f>
        <v/>
      </c>
      <c r="AP1687">
        <f>IF(ISBLANK('Raw Data'!A1682), 0, IF(AND('Raw Data'!I1682&lt;Analysis!$BC$2, 'Raw Data'!D1682-'Raw Data'!E1682&gt;2), 'Raw Data'!AZ1682, IF(AND('Raw Data'!J1682&lt;Analysis!$BC$2, 'Raw Data'!E1682-'Raw Data'!D1682&gt;2), 'Raw Data'!BB1682, 0)))</f>
        <v/>
      </c>
      <c r="AQ1687">
        <f>IF(ISBLANK('Raw Data'!A1682), 0, IF(AND('Raw Data'!I1682&lt;Analysis!$BC$2, 'Raw Data'!D1682-'Raw Data'!E1682&gt;3), 'Raw Data'!BC1682, IF(AND('Raw Data'!J1682&lt;Analysis!$BC$2, 'Raw Data'!E1682-'Raw Data'!D1682&gt;3), 'Raw Data'!BE1682, 0)))</f>
        <v/>
      </c>
      <c r="AR1687">
        <f>IF('Hidden Analysiss'!D1683=1,IF(ABS('Raw Data'!E1682-'Raw Data'!D1682)&lt;2,'Raw Data'!AX1682,0), 0)</f>
        <v/>
      </c>
      <c r="AS1687">
        <f>IF('Hidden Analysiss'!D1683=1,IF(ABS('Raw Data'!E1682-'Raw Data'!D1682)&lt;3,'Raw Data'!BA1682,0), 0)</f>
        <v/>
      </c>
      <c r="AT1687">
        <f>IF('Hidden Analysiss'!D1683=1,IF(ABS('Raw Data'!E1682-'Raw Data'!D1682)&lt;4,'Raw Data'!BD1682,0), 0)</f>
        <v/>
      </c>
      <c r="AU1687">
        <f>IF(AND('Hidden Analysiss'!E1683=1, ABS('Raw Data'!E1682-'Raw Data'!D1682)&lt;2), 'Raw Data'!AX1682, 0)</f>
        <v/>
      </c>
      <c r="AV1687">
        <f>IF(AND('Hidden Analysiss'!E1683=1, ABS('Raw Data'!E1682-'Raw Data'!D1682)&lt;3), 'Raw Data'!BA1682, 0)</f>
        <v/>
      </c>
      <c r="AW1687">
        <f>IF(AND('Hidden Analysiss'!E1683=1, ABS('Raw Data'!E1682-'Raw Data'!D1682)&lt;3), 'Raw Data'!BD1682, 0)</f>
        <v/>
      </c>
    </row>
    <row r="1688">
      <c r="A1688" s="1">
        <f>'Raw Data'!A1683</f>
        <v/>
      </c>
      <c r="B1688">
        <f>IF('Raw Data'!E1683&gt;'Raw Data'!D1683, 'Raw Data'!J1683, 0)</f>
        <v/>
      </c>
      <c r="C1688">
        <f>IF('Raw Data'!D1683&gt;'Raw Data'!E1683, 'Raw Data'!I1683, 0)</f>
        <v/>
      </c>
      <c r="D1688">
        <f>SUM(G1688:H1688)</f>
        <v/>
      </c>
      <c r="E1688">
        <f>IF(AND('Raw Data'!J1683&lt;'Raw Data'!I1683,'Raw Data'!E1683&gt;'Raw Data'!D1683,'Raw Data'!E1683-'Raw Data'!D1683&gt;3),'Raw Data'!N1683,IF(AND('Raw Data'!I1683&lt;'Raw Data'!J1683,'Raw Data'!D1683&gt;'Raw Data'!E1683,'Raw Data'!D1683-'Raw Data'!E1683&gt;3),'Raw Data'!M1683,0))</f>
        <v/>
      </c>
      <c r="F1688">
        <f>IF(AND('Raw Data'!J1683&lt;'Raw Data'!I1683,'Raw Data'!E1683&gt;'Raw Data'!D1683,'Raw Data'!E1683-'Raw Data'!D1683&lt;4),'Raw Data'!L1683,IF(AND('Raw Data'!I1683&lt;'Raw Data'!J1683,'Raw Data'!D1683&gt;'Raw Data'!E1683,'Raw Data'!D1683-'Raw Data'!E1683&lt;4),'Raw Data'!K1683,0))</f>
        <v/>
      </c>
      <c r="G1688">
        <f>IF(AND('Raw Data'!J1683&lt;'Raw Data'!I1683, 'Raw Data'!E1683&gt;'Raw Data'!D1683), 'Raw Data'!J1683, 0)</f>
        <v/>
      </c>
      <c r="H1688">
        <f>IF(AND('Raw Data'!J1683&gt;'Raw Data'!I1683, 'Raw Data'!E1683&lt;'Raw Data'!D1683), 'Raw Data'!I1683, 0)</f>
        <v/>
      </c>
      <c r="I1688">
        <f>SUM(J1688:K1688)</f>
        <v/>
      </c>
      <c r="J1688">
        <f>IF(AND('Raw Data'!J1683&gt;'Raw Data'!I1683, 'Raw Data'!E1683&gt;'Raw Data'!D1683), 'Raw Data'!J1683, 0)</f>
        <v/>
      </c>
      <c r="K1688">
        <f>IF(AND('Raw Data'!I1683&gt;'Raw Data'!J1683, 'Raw Data'!D1683&gt;'Raw Data'!E1683), 'Raw Data'!I1683, 0)</f>
        <v/>
      </c>
      <c r="L1688">
        <f>IF('Raw Data'!E1683-'Raw Data'!D1683&gt;3, 'Raw Data'!N1683, 0)</f>
        <v/>
      </c>
      <c r="M1688">
        <f>IF('Raw Data'!D1683-'Raw Data'!E1683&gt;3, 'Raw Data'!M1683, 0)</f>
        <v/>
      </c>
      <c r="N1688">
        <f>IF(ISBLANK('Raw Data'!D1683),0,IF(AND('Raw Data'!E1683&gt;'Raw Data'!D1683,'Raw Data'!E1683-'Raw Data'!D1683&gt;0,'Raw Data'!E1683-'Raw Data'!D1683&lt;4),'Raw Data'!L1683, 0))</f>
        <v/>
      </c>
      <c r="O1688">
        <f>IF(ISBLANK('Raw Data'!D1683),0,IF(AND('Raw Data'!E1683&gt;'Raw Data'!D1683,'Raw Data'!E1683-'Raw Data'!D1683&gt;0,'Raw Data'!D1683-'Raw Data'!E1683&lt;4),'Raw Data'!K1683, 0))</f>
        <v/>
      </c>
      <c r="P1688">
        <f>IF('Raw Data'!E1683-'Raw Data'!D1683&gt;3, 'Raw Data'!N1683, IF('Raw Data'!D1683-'Raw Data'!E1683&gt;3, 'Raw Data'!M1683, 0))</f>
        <v/>
      </c>
      <c r="Q1688">
        <f>IF(ISBLANK('Raw Data'!E1683),0,IF(AND('Raw Data'!E1683-'Raw Data'!D1683&lt;4,'Raw Data'!E1683-'Raw Data'!D1683&gt;0),'Raw Data'!L1683,IF(AND('Raw Data'!D1683&gt;'Raw Data'!E1683,'Raw Data'!D1683-'Raw Data'!E1683&gt;0),'Raw Data'!K1683,0)))</f>
        <v/>
      </c>
      <c r="R1688">
        <f>IF(ISBLANK('Raw Data'!K1683),0,IFERROR(IF(MATCH(SMALL('Raw Data'!K1683:N1683,1),L1688:O1688,0),SMALL('Raw Data'!K1683:N1683,1)),0))</f>
        <v/>
      </c>
      <c r="S1688">
        <f>IF(ISBLANK('Raw Data'!K1683),0,IFERROR(IF(MATCH(SMALL('Raw Data'!K1683:N1683,2),L1688:O1688,0),SMALL('Raw Data'!K1683:N1683,2)),0))</f>
        <v/>
      </c>
      <c r="T1688">
        <f>IF(ISBLANK('Raw Data'!K1683),0,IFERROR(IF(MATCH(SMALL('Raw Data'!K1683:N1683,3),L1688:O1688,0),SMALL('Raw Data'!K1683:N1683,3)),0))</f>
        <v/>
      </c>
      <c r="U1688">
        <f>IF(ISBLANK('Raw Data'!K1683),0,IFERROR(IF(MATCH(SMALL('Raw Data'!K1683:N1683,4),L1688:O1688,0),SMALL('Raw Data'!K1683:N1683,4)),0))</f>
        <v/>
      </c>
      <c r="V1688">
        <f>IF(AND('Raw Data'!D1683&lt;3, 'Raw Data'!E1683&lt;3, 'Raw Data'!A1683&gt;0), 'Raw Data'!AF1683, 0)</f>
        <v/>
      </c>
      <c r="W1688">
        <f>IF(AND('Raw Data'!D1683&lt;4, 'Raw Data'!E1683&lt;4, 'Raw Data'!A1683&gt;0), 'Raw Data'!AI1683, 0)</f>
        <v/>
      </c>
      <c r="X1688">
        <f>IF(AND('Raw Data'!D1683&lt;5, 'Raw Data'!E1683&lt;5, 'Raw Data'!A1683&gt;0), 'Raw Data'!AL1683, 0)</f>
        <v/>
      </c>
      <c r="Y1688">
        <f>IF(AND('Raw Data'!D1683&lt;6, 'Raw Data'!E1683&lt;6, 'Raw Data'!A1683&gt;0), 'Raw Data'!AO1683, 0)</f>
        <v/>
      </c>
      <c r="Z1688">
        <f>IF(ISBLANK('Raw Data'!D1683), 0, IF('Raw Data'!D1683-'Raw Data'!E1683&gt;1, 'Raw Data'!AW1683, 0))</f>
        <v/>
      </c>
      <c r="AA1688">
        <f>IF(ISBLANK('Raw Data'!A1683), 0, IF(ABS('Raw Data'!D1683-'Raw Data'!E1683)&lt;2, 'Raw Data'!AX1683, 0))</f>
        <v/>
      </c>
      <c r="AB1688">
        <f>IF(ISBLANK('Raw Data'!D1683), 0, IF('Raw Data'!E1683-'Raw Data'!D1683&gt;1, 'Raw Data'!AY1683, 0))</f>
        <v/>
      </c>
      <c r="AC1688">
        <f>IF(ISBLANK('Raw Data'!D1683), 0, IF('Raw Data'!D1683-'Raw Data'!E1683&gt;2, 'Raw Data'!AZ1683, 0))</f>
        <v/>
      </c>
      <c r="AD1688">
        <f>IF(ISBLANK('Raw Data'!A1683), 0, IF(ABS('Raw Data'!D1683-'Raw Data'!E1683)&lt;3, 'Raw Data'!BA1683, 0))</f>
        <v/>
      </c>
      <c r="AE1688">
        <f>IF(ISBLANK('Raw Data'!D1683), 0, IF('Raw Data'!E1683-'Raw Data'!D1683&gt;2, 'Raw Data'!BB1683, 0))</f>
        <v/>
      </c>
      <c r="AF1688">
        <f>IF(ISBLANK('Raw Data'!D1683), 0, IF('Raw Data'!D1683-'Raw Data'!E1683&gt;3, 'Raw Data'!BC1683, 0))</f>
        <v/>
      </c>
      <c r="AG1688">
        <f>IF(ISBLANK('Raw Data'!A1683), 0, IF(ABS('Raw Data'!D1683-'Raw Data'!E1683)&lt;4, 'Raw Data'!BD1683, 0))</f>
        <v/>
      </c>
      <c r="AH1688">
        <f>IF(ISBLANK('Raw Data'!D1683), 0, IF('Raw Data'!E1683-'Raw Data'!D1683&gt;3, 'Raw Data'!BE1683, 0))</f>
        <v/>
      </c>
      <c r="AI1688">
        <f>IF(SUM('Raw Data'!D1683:E1683)&gt;'Raw Data'!F1683, 'Raw Data'!G1683, 0)</f>
        <v/>
      </c>
      <c r="AJ1688">
        <f>IF(ISBLANK('Raw Data'!D1683), 0, IF(SUM('Raw Data'!D1683:E1683)&lt;'Raw Data'!F1683, 'Raw Data'!H1683, 0))</f>
        <v/>
      </c>
      <c r="AK1688">
        <f>IF(ISBLANK('Raw Data'!A1683), 0, IF(AND('Raw Data'!D1683&lt;3, 'Raw Data'!E1683&lt;3, 'Raw Data'!F1683&lt;BB$2), 'Raw Data'!AF1683, 0))</f>
        <v/>
      </c>
      <c r="AL1688">
        <f>IF(ISBLANK('Raw Data'!A1683), 0, IF(AND('Raw Data'!D1683&lt;4, 'Raw Data'!E1683&lt;4, 'Raw Data'!F1683&lt;BB$2), 'Raw Data'!AI1683, 0))</f>
        <v/>
      </c>
      <c r="AM1688">
        <f>IF(ISBLANK('Raw Data'!A1683), 0, IF(AND('Raw Data'!D1683&lt;5, 'Raw Data'!E1683&lt;5, 'Raw Data'!F1683&lt;BB$2), 'Raw Data'!AL1683, 0))</f>
        <v/>
      </c>
      <c r="AN1688">
        <f>IF(ISBLANK('Raw Data'!A1683), 0, IF(AND('Raw Data'!D1683&lt;6, 'Raw Data'!E1683&lt;6, 'Raw Data'!F1683&lt;BB$2), 'Raw Data'!AO1683, 0))</f>
        <v/>
      </c>
      <c r="AO1688">
        <f>IF(ISBLANK('Raw Data'!A1683), 0, IF(AND('Raw Data'!I1683&lt;Analysis!$BC$2, 'Raw Data'!D1683-'Raw Data'!E1683&gt;1), 'Raw Data'!AW1683, IF(AND('Raw Data'!J1683&lt;Analysis!$BC$2, 'Raw Data'!E1683-'Raw Data'!D1683&gt;1), 'Raw Data'!AY1683, 0)))</f>
        <v/>
      </c>
      <c r="AP1688">
        <f>IF(ISBLANK('Raw Data'!A1683), 0, IF(AND('Raw Data'!I1683&lt;Analysis!$BC$2, 'Raw Data'!D1683-'Raw Data'!E1683&gt;2), 'Raw Data'!AZ1683, IF(AND('Raw Data'!J1683&lt;Analysis!$BC$2, 'Raw Data'!E1683-'Raw Data'!D1683&gt;2), 'Raw Data'!BB1683, 0)))</f>
        <v/>
      </c>
      <c r="AQ1688">
        <f>IF(ISBLANK('Raw Data'!A1683), 0, IF(AND('Raw Data'!I1683&lt;Analysis!$BC$2, 'Raw Data'!D1683-'Raw Data'!E1683&gt;3), 'Raw Data'!BC1683, IF(AND('Raw Data'!J1683&lt;Analysis!$BC$2, 'Raw Data'!E1683-'Raw Data'!D1683&gt;3), 'Raw Data'!BE1683, 0)))</f>
        <v/>
      </c>
      <c r="AR1688">
        <f>IF('Hidden Analysiss'!D1684=1,IF(ABS('Raw Data'!E1683-'Raw Data'!D1683)&lt;2,'Raw Data'!AX1683,0), 0)</f>
        <v/>
      </c>
      <c r="AS1688">
        <f>IF('Hidden Analysiss'!D1684=1,IF(ABS('Raw Data'!E1683-'Raw Data'!D1683)&lt;3,'Raw Data'!BA1683,0), 0)</f>
        <v/>
      </c>
      <c r="AT1688">
        <f>IF('Hidden Analysiss'!D1684=1,IF(ABS('Raw Data'!E1683-'Raw Data'!D1683)&lt;4,'Raw Data'!BD1683,0), 0)</f>
        <v/>
      </c>
      <c r="AU1688">
        <f>IF(AND('Hidden Analysiss'!E1684=1, ABS('Raw Data'!E1683-'Raw Data'!D1683)&lt;2), 'Raw Data'!AX1683, 0)</f>
        <v/>
      </c>
      <c r="AV1688">
        <f>IF(AND('Hidden Analysiss'!E1684=1, ABS('Raw Data'!E1683-'Raw Data'!D1683)&lt;3), 'Raw Data'!BA1683, 0)</f>
        <v/>
      </c>
      <c r="AW1688">
        <f>IF(AND('Hidden Analysiss'!E1684=1, ABS('Raw Data'!E1683-'Raw Data'!D1683)&lt;3), 'Raw Data'!BD1683, 0)</f>
        <v/>
      </c>
    </row>
    <row r="1689">
      <c r="A1689" s="1">
        <f>'Raw Data'!A1684</f>
        <v/>
      </c>
      <c r="B1689">
        <f>IF('Raw Data'!E1684&gt;'Raw Data'!D1684, 'Raw Data'!J1684, 0)</f>
        <v/>
      </c>
      <c r="C1689">
        <f>IF('Raw Data'!D1684&gt;'Raw Data'!E1684, 'Raw Data'!I1684, 0)</f>
        <v/>
      </c>
      <c r="D1689">
        <f>SUM(G1689:H1689)</f>
        <v/>
      </c>
      <c r="E1689">
        <f>IF(AND('Raw Data'!J1684&lt;'Raw Data'!I1684,'Raw Data'!E1684&gt;'Raw Data'!D1684,'Raw Data'!E1684-'Raw Data'!D1684&gt;3),'Raw Data'!N1684,IF(AND('Raw Data'!I1684&lt;'Raw Data'!J1684,'Raw Data'!D1684&gt;'Raw Data'!E1684,'Raw Data'!D1684-'Raw Data'!E1684&gt;3),'Raw Data'!M1684,0))</f>
        <v/>
      </c>
      <c r="F1689">
        <f>IF(AND('Raw Data'!J1684&lt;'Raw Data'!I1684,'Raw Data'!E1684&gt;'Raw Data'!D1684,'Raw Data'!E1684-'Raw Data'!D1684&lt;4),'Raw Data'!L1684,IF(AND('Raw Data'!I1684&lt;'Raw Data'!J1684,'Raw Data'!D1684&gt;'Raw Data'!E1684,'Raw Data'!D1684-'Raw Data'!E1684&lt;4),'Raw Data'!K1684,0))</f>
        <v/>
      </c>
      <c r="G1689">
        <f>IF(AND('Raw Data'!J1684&lt;'Raw Data'!I1684, 'Raw Data'!E1684&gt;'Raw Data'!D1684), 'Raw Data'!J1684, 0)</f>
        <v/>
      </c>
      <c r="H1689">
        <f>IF(AND('Raw Data'!J1684&gt;'Raw Data'!I1684, 'Raw Data'!E1684&lt;'Raw Data'!D1684), 'Raw Data'!I1684, 0)</f>
        <v/>
      </c>
      <c r="I1689">
        <f>SUM(J1689:K1689)</f>
        <v/>
      </c>
      <c r="J1689">
        <f>IF(AND('Raw Data'!J1684&gt;'Raw Data'!I1684, 'Raw Data'!E1684&gt;'Raw Data'!D1684), 'Raw Data'!J1684, 0)</f>
        <v/>
      </c>
      <c r="K1689">
        <f>IF(AND('Raw Data'!I1684&gt;'Raw Data'!J1684, 'Raw Data'!D1684&gt;'Raw Data'!E1684), 'Raw Data'!I1684, 0)</f>
        <v/>
      </c>
      <c r="L1689">
        <f>IF('Raw Data'!E1684-'Raw Data'!D1684&gt;3, 'Raw Data'!N1684, 0)</f>
        <v/>
      </c>
      <c r="M1689">
        <f>IF('Raw Data'!D1684-'Raw Data'!E1684&gt;3, 'Raw Data'!M1684, 0)</f>
        <v/>
      </c>
      <c r="N1689">
        <f>IF(ISBLANK('Raw Data'!D1684),0,IF(AND('Raw Data'!E1684&gt;'Raw Data'!D1684,'Raw Data'!E1684-'Raw Data'!D1684&gt;0,'Raw Data'!E1684-'Raw Data'!D1684&lt;4),'Raw Data'!L1684, 0))</f>
        <v/>
      </c>
      <c r="O1689">
        <f>IF(ISBLANK('Raw Data'!D1684),0,IF(AND('Raw Data'!E1684&gt;'Raw Data'!D1684,'Raw Data'!E1684-'Raw Data'!D1684&gt;0,'Raw Data'!D1684-'Raw Data'!E1684&lt;4),'Raw Data'!K1684, 0))</f>
        <v/>
      </c>
      <c r="P1689">
        <f>IF('Raw Data'!E1684-'Raw Data'!D1684&gt;3, 'Raw Data'!N1684, IF('Raw Data'!D1684-'Raw Data'!E1684&gt;3, 'Raw Data'!M1684, 0))</f>
        <v/>
      </c>
      <c r="Q1689">
        <f>IF(ISBLANK('Raw Data'!E1684),0,IF(AND('Raw Data'!E1684-'Raw Data'!D1684&lt;4,'Raw Data'!E1684-'Raw Data'!D1684&gt;0),'Raw Data'!L1684,IF(AND('Raw Data'!D1684&gt;'Raw Data'!E1684,'Raw Data'!D1684-'Raw Data'!E1684&gt;0),'Raw Data'!K1684,0)))</f>
        <v/>
      </c>
      <c r="R1689">
        <f>IF(ISBLANK('Raw Data'!K1684),0,IFERROR(IF(MATCH(SMALL('Raw Data'!K1684:N1684,1),L1689:O1689,0),SMALL('Raw Data'!K1684:N1684,1)),0))</f>
        <v/>
      </c>
      <c r="S1689">
        <f>IF(ISBLANK('Raw Data'!K1684),0,IFERROR(IF(MATCH(SMALL('Raw Data'!K1684:N1684,2),L1689:O1689,0),SMALL('Raw Data'!K1684:N1684,2)),0))</f>
        <v/>
      </c>
      <c r="T1689">
        <f>IF(ISBLANK('Raw Data'!K1684),0,IFERROR(IF(MATCH(SMALL('Raw Data'!K1684:N1684,3),L1689:O1689,0),SMALL('Raw Data'!K1684:N1684,3)),0))</f>
        <v/>
      </c>
      <c r="U1689">
        <f>IF(ISBLANK('Raw Data'!K1684),0,IFERROR(IF(MATCH(SMALL('Raw Data'!K1684:N1684,4),L1689:O1689,0),SMALL('Raw Data'!K1684:N1684,4)),0))</f>
        <v/>
      </c>
      <c r="V1689">
        <f>IF(AND('Raw Data'!D1684&lt;3, 'Raw Data'!E1684&lt;3, 'Raw Data'!A1684&gt;0), 'Raw Data'!AF1684, 0)</f>
        <v/>
      </c>
      <c r="W1689">
        <f>IF(AND('Raw Data'!D1684&lt;4, 'Raw Data'!E1684&lt;4, 'Raw Data'!A1684&gt;0), 'Raw Data'!AI1684, 0)</f>
        <v/>
      </c>
      <c r="X1689">
        <f>IF(AND('Raw Data'!D1684&lt;5, 'Raw Data'!E1684&lt;5, 'Raw Data'!A1684&gt;0), 'Raw Data'!AL1684, 0)</f>
        <v/>
      </c>
      <c r="Y1689">
        <f>IF(AND('Raw Data'!D1684&lt;6, 'Raw Data'!E1684&lt;6, 'Raw Data'!A1684&gt;0), 'Raw Data'!AO1684, 0)</f>
        <v/>
      </c>
      <c r="Z1689">
        <f>IF(ISBLANK('Raw Data'!D1684), 0, IF('Raw Data'!D1684-'Raw Data'!E1684&gt;1, 'Raw Data'!AW1684, 0))</f>
        <v/>
      </c>
      <c r="AA1689">
        <f>IF(ISBLANK('Raw Data'!A1684), 0, IF(ABS('Raw Data'!D1684-'Raw Data'!E1684)&lt;2, 'Raw Data'!AX1684, 0))</f>
        <v/>
      </c>
      <c r="AB1689">
        <f>IF(ISBLANK('Raw Data'!D1684), 0, IF('Raw Data'!E1684-'Raw Data'!D1684&gt;1, 'Raw Data'!AY1684, 0))</f>
        <v/>
      </c>
      <c r="AC1689">
        <f>IF(ISBLANK('Raw Data'!D1684), 0, IF('Raw Data'!D1684-'Raw Data'!E1684&gt;2, 'Raw Data'!AZ1684, 0))</f>
        <v/>
      </c>
      <c r="AD1689">
        <f>IF(ISBLANK('Raw Data'!A1684), 0, IF(ABS('Raw Data'!D1684-'Raw Data'!E1684)&lt;3, 'Raw Data'!BA1684, 0))</f>
        <v/>
      </c>
      <c r="AE1689">
        <f>IF(ISBLANK('Raw Data'!D1684), 0, IF('Raw Data'!E1684-'Raw Data'!D1684&gt;2, 'Raw Data'!BB1684, 0))</f>
        <v/>
      </c>
      <c r="AF1689">
        <f>IF(ISBLANK('Raw Data'!D1684), 0, IF('Raw Data'!D1684-'Raw Data'!E1684&gt;3, 'Raw Data'!BC1684, 0))</f>
        <v/>
      </c>
      <c r="AG1689">
        <f>IF(ISBLANK('Raw Data'!A1684), 0, IF(ABS('Raw Data'!D1684-'Raw Data'!E1684)&lt;4, 'Raw Data'!BD1684, 0))</f>
        <v/>
      </c>
      <c r="AH1689">
        <f>IF(ISBLANK('Raw Data'!D1684), 0, IF('Raw Data'!E1684-'Raw Data'!D1684&gt;3, 'Raw Data'!BE1684, 0))</f>
        <v/>
      </c>
      <c r="AI1689">
        <f>IF(SUM('Raw Data'!D1684:E1684)&gt;'Raw Data'!F1684, 'Raw Data'!G1684, 0)</f>
        <v/>
      </c>
      <c r="AJ1689">
        <f>IF(ISBLANK('Raw Data'!D1684), 0, IF(SUM('Raw Data'!D1684:E1684)&lt;'Raw Data'!F1684, 'Raw Data'!H1684, 0))</f>
        <v/>
      </c>
      <c r="AK1689">
        <f>IF(ISBLANK('Raw Data'!A1684), 0, IF(AND('Raw Data'!D1684&lt;3, 'Raw Data'!E1684&lt;3, 'Raw Data'!F1684&lt;BB$2), 'Raw Data'!AF1684, 0))</f>
        <v/>
      </c>
      <c r="AL1689">
        <f>IF(ISBLANK('Raw Data'!A1684), 0, IF(AND('Raw Data'!D1684&lt;4, 'Raw Data'!E1684&lt;4, 'Raw Data'!F1684&lt;BB$2), 'Raw Data'!AI1684, 0))</f>
        <v/>
      </c>
      <c r="AM1689">
        <f>IF(ISBLANK('Raw Data'!A1684), 0, IF(AND('Raw Data'!D1684&lt;5, 'Raw Data'!E1684&lt;5, 'Raw Data'!F1684&lt;BB$2), 'Raw Data'!AL1684, 0))</f>
        <v/>
      </c>
      <c r="AN1689">
        <f>IF(ISBLANK('Raw Data'!A1684), 0, IF(AND('Raw Data'!D1684&lt;6, 'Raw Data'!E1684&lt;6, 'Raw Data'!F1684&lt;BB$2), 'Raw Data'!AO1684, 0))</f>
        <v/>
      </c>
      <c r="AO1689">
        <f>IF(ISBLANK('Raw Data'!A1684), 0, IF(AND('Raw Data'!I1684&lt;Analysis!$BC$2, 'Raw Data'!D1684-'Raw Data'!E1684&gt;1), 'Raw Data'!AW1684, IF(AND('Raw Data'!J1684&lt;Analysis!$BC$2, 'Raw Data'!E1684-'Raw Data'!D1684&gt;1), 'Raw Data'!AY1684, 0)))</f>
        <v/>
      </c>
      <c r="AP1689">
        <f>IF(ISBLANK('Raw Data'!A1684), 0, IF(AND('Raw Data'!I1684&lt;Analysis!$BC$2, 'Raw Data'!D1684-'Raw Data'!E1684&gt;2), 'Raw Data'!AZ1684, IF(AND('Raw Data'!J1684&lt;Analysis!$BC$2, 'Raw Data'!E1684-'Raw Data'!D1684&gt;2), 'Raw Data'!BB1684, 0)))</f>
        <v/>
      </c>
      <c r="AQ1689">
        <f>IF(ISBLANK('Raw Data'!A1684), 0, IF(AND('Raw Data'!I1684&lt;Analysis!$BC$2, 'Raw Data'!D1684-'Raw Data'!E1684&gt;3), 'Raw Data'!BC1684, IF(AND('Raw Data'!J1684&lt;Analysis!$BC$2, 'Raw Data'!E1684-'Raw Data'!D1684&gt;3), 'Raw Data'!BE1684, 0)))</f>
        <v/>
      </c>
      <c r="AR1689">
        <f>IF('Hidden Analysiss'!D1685=1,IF(ABS('Raw Data'!E1684-'Raw Data'!D1684)&lt;2,'Raw Data'!AX1684,0), 0)</f>
        <v/>
      </c>
      <c r="AS1689">
        <f>IF('Hidden Analysiss'!D1685=1,IF(ABS('Raw Data'!E1684-'Raw Data'!D1684)&lt;3,'Raw Data'!BA1684,0), 0)</f>
        <v/>
      </c>
      <c r="AT1689">
        <f>IF('Hidden Analysiss'!D1685=1,IF(ABS('Raw Data'!E1684-'Raw Data'!D1684)&lt;4,'Raw Data'!BD1684,0), 0)</f>
        <v/>
      </c>
      <c r="AU1689">
        <f>IF(AND('Hidden Analysiss'!E1685=1, ABS('Raw Data'!E1684-'Raw Data'!D1684)&lt;2), 'Raw Data'!AX1684, 0)</f>
        <v/>
      </c>
      <c r="AV1689">
        <f>IF(AND('Hidden Analysiss'!E1685=1, ABS('Raw Data'!E1684-'Raw Data'!D1684)&lt;3), 'Raw Data'!BA1684, 0)</f>
        <v/>
      </c>
      <c r="AW1689">
        <f>IF(AND('Hidden Analysiss'!E1685=1, ABS('Raw Data'!E1684-'Raw Data'!D1684)&lt;3), 'Raw Data'!BD1684, 0)</f>
        <v/>
      </c>
    </row>
    <row r="1690">
      <c r="A1690" s="1">
        <f>'Raw Data'!A1685</f>
        <v/>
      </c>
      <c r="B1690">
        <f>IF('Raw Data'!E1685&gt;'Raw Data'!D1685, 'Raw Data'!J1685, 0)</f>
        <v/>
      </c>
      <c r="C1690">
        <f>IF('Raw Data'!D1685&gt;'Raw Data'!E1685, 'Raw Data'!I1685, 0)</f>
        <v/>
      </c>
      <c r="D1690">
        <f>SUM(G1690:H1690)</f>
        <v/>
      </c>
      <c r="E1690">
        <f>IF(AND('Raw Data'!J1685&lt;'Raw Data'!I1685,'Raw Data'!E1685&gt;'Raw Data'!D1685,'Raw Data'!E1685-'Raw Data'!D1685&gt;3),'Raw Data'!N1685,IF(AND('Raw Data'!I1685&lt;'Raw Data'!J1685,'Raw Data'!D1685&gt;'Raw Data'!E1685,'Raw Data'!D1685-'Raw Data'!E1685&gt;3),'Raw Data'!M1685,0))</f>
        <v/>
      </c>
      <c r="F1690">
        <f>IF(AND('Raw Data'!J1685&lt;'Raw Data'!I1685,'Raw Data'!E1685&gt;'Raw Data'!D1685,'Raw Data'!E1685-'Raw Data'!D1685&lt;4),'Raw Data'!L1685,IF(AND('Raw Data'!I1685&lt;'Raw Data'!J1685,'Raw Data'!D1685&gt;'Raw Data'!E1685,'Raw Data'!D1685-'Raw Data'!E1685&lt;4),'Raw Data'!K1685,0))</f>
        <v/>
      </c>
      <c r="G1690">
        <f>IF(AND('Raw Data'!J1685&lt;'Raw Data'!I1685, 'Raw Data'!E1685&gt;'Raw Data'!D1685), 'Raw Data'!J1685, 0)</f>
        <v/>
      </c>
      <c r="H1690">
        <f>IF(AND('Raw Data'!J1685&gt;'Raw Data'!I1685, 'Raw Data'!E1685&lt;'Raw Data'!D1685), 'Raw Data'!I1685, 0)</f>
        <v/>
      </c>
      <c r="I1690">
        <f>SUM(J1690:K1690)</f>
        <v/>
      </c>
      <c r="J1690">
        <f>IF(AND('Raw Data'!J1685&gt;'Raw Data'!I1685, 'Raw Data'!E1685&gt;'Raw Data'!D1685), 'Raw Data'!J1685, 0)</f>
        <v/>
      </c>
      <c r="K1690">
        <f>IF(AND('Raw Data'!I1685&gt;'Raw Data'!J1685, 'Raw Data'!D1685&gt;'Raw Data'!E1685), 'Raw Data'!I1685, 0)</f>
        <v/>
      </c>
      <c r="L1690">
        <f>IF('Raw Data'!E1685-'Raw Data'!D1685&gt;3, 'Raw Data'!N1685, 0)</f>
        <v/>
      </c>
      <c r="M1690">
        <f>IF('Raw Data'!D1685-'Raw Data'!E1685&gt;3, 'Raw Data'!M1685, 0)</f>
        <v/>
      </c>
      <c r="N1690">
        <f>IF(ISBLANK('Raw Data'!D1685),0,IF(AND('Raw Data'!E1685&gt;'Raw Data'!D1685,'Raw Data'!E1685-'Raw Data'!D1685&gt;0,'Raw Data'!E1685-'Raw Data'!D1685&lt;4),'Raw Data'!L1685, 0))</f>
        <v/>
      </c>
      <c r="O1690">
        <f>IF(ISBLANK('Raw Data'!D1685),0,IF(AND('Raw Data'!E1685&gt;'Raw Data'!D1685,'Raw Data'!E1685-'Raw Data'!D1685&gt;0,'Raw Data'!D1685-'Raw Data'!E1685&lt;4),'Raw Data'!K1685, 0))</f>
        <v/>
      </c>
      <c r="P1690">
        <f>IF('Raw Data'!E1685-'Raw Data'!D1685&gt;3, 'Raw Data'!N1685, IF('Raw Data'!D1685-'Raw Data'!E1685&gt;3, 'Raw Data'!M1685, 0))</f>
        <v/>
      </c>
      <c r="Q1690">
        <f>IF(ISBLANK('Raw Data'!E1685),0,IF(AND('Raw Data'!E1685-'Raw Data'!D1685&lt;4,'Raw Data'!E1685-'Raw Data'!D1685&gt;0),'Raw Data'!L1685,IF(AND('Raw Data'!D1685&gt;'Raw Data'!E1685,'Raw Data'!D1685-'Raw Data'!E1685&gt;0),'Raw Data'!K1685,0)))</f>
        <v/>
      </c>
      <c r="R1690">
        <f>IF(ISBLANK('Raw Data'!K1685),0,IFERROR(IF(MATCH(SMALL('Raw Data'!K1685:N1685,1),L1690:O1690,0),SMALL('Raw Data'!K1685:N1685,1)),0))</f>
        <v/>
      </c>
      <c r="S1690">
        <f>IF(ISBLANK('Raw Data'!K1685),0,IFERROR(IF(MATCH(SMALL('Raw Data'!K1685:N1685,2),L1690:O1690,0),SMALL('Raw Data'!K1685:N1685,2)),0))</f>
        <v/>
      </c>
      <c r="T1690">
        <f>IF(ISBLANK('Raw Data'!K1685),0,IFERROR(IF(MATCH(SMALL('Raw Data'!K1685:N1685,3),L1690:O1690,0),SMALL('Raw Data'!K1685:N1685,3)),0))</f>
        <v/>
      </c>
      <c r="U1690">
        <f>IF(ISBLANK('Raw Data'!K1685),0,IFERROR(IF(MATCH(SMALL('Raw Data'!K1685:N1685,4),L1690:O1690,0),SMALL('Raw Data'!K1685:N1685,4)),0))</f>
        <v/>
      </c>
      <c r="V1690">
        <f>IF(AND('Raw Data'!D1685&lt;3, 'Raw Data'!E1685&lt;3, 'Raw Data'!A1685&gt;0), 'Raw Data'!AF1685, 0)</f>
        <v/>
      </c>
      <c r="W1690">
        <f>IF(AND('Raw Data'!D1685&lt;4, 'Raw Data'!E1685&lt;4, 'Raw Data'!A1685&gt;0), 'Raw Data'!AI1685, 0)</f>
        <v/>
      </c>
      <c r="X1690">
        <f>IF(AND('Raw Data'!D1685&lt;5, 'Raw Data'!E1685&lt;5, 'Raw Data'!A1685&gt;0), 'Raw Data'!AL1685, 0)</f>
        <v/>
      </c>
      <c r="Y1690">
        <f>IF(AND('Raw Data'!D1685&lt;6, 'Raw Data'!E1685&lt;6, 'Raw Data'!A1685&gt;0), 'Raw Data'!AO1685, 0)</f>
        <v/>
      </c>
      <c r="Z1690">
        <f>IF(ISBLANK('Raw Data'!D1685), 0, IF('Raw Data'!D1685-'Raw Data'!E1685&gt;1, 'Raw Data'!AW1685, 0))</f>
        <v/>
      </c>
      <c r="AA1690">
        <f>IF(ISBLANK('Raw Data'!A1685), 0, IF(ABS('Raw Data'!D1685-'Raw Data'!E1685)&lt;2, 'Raw Data'!AX1685, 0))</f>
        <v/>
      </c>
      <c r="AB1690">
        <f>IF(ISBLANK('Raw Data'!D1685), 0, IF('Raw Data'!E1685-'Raw Data'!D1685&gt;1, 'Raw Data'!AY1685, 0))</f>
        <v/>
      </c>
      <c r="AC1690">
        <f>IF(ISBLANK('Raw Data'!D1685), 0, IF('Raw Data'!D1685-'Raw Data'!E1685&gt;2, 'Raw Data'!AZ1685, 0))</f>
        <v/>
      </c>
      <c r="AD1690">
        <f>IF(ISBLANK('Raw Data'!A1685), 0, IF(ABS('Raw Data'!D1685-'Raw Data'!E1685)&lt;3, 'Raw Data'!BA1685, 0))</f>
        <v/>
      </c>
      <c r="AE1690">
        <f>IF(ISBLANK('Raw Data'!D1685), 0, IF('Raw Data'!E1685-'Raw Data'!D1685&gt;2, 'Raw Data'!BB1685, 0))</f>
        <v/>
      </c>
      <c r="AF1690">
        <f>IF(ISBLANK('Raw Data'!D1685), 0, IF('Raw Data'!D1685-'Raw Data'!E1685&gt;3, 'Raw Data'!BC1685, 0))</f>
        <v/>
      </c>
      <c r="AG1690">
        <f>IF(ISBLANK('Raw Data'!A1685), 0, IF(ABS('Raw Data'!D1685-'Raw Data'!E1685)&lt;4, 'Raw Data'!BD1685, 0))</f>
        <v/>
      </c>
      <c r="AH1690">
        <f>IF(ISBLANK('Raw Data'!D1685), 0, IF('Raw Data'!E1685-'Raw Data'!D1685&gt;3, 'Raw Data'!BE1685, 0))</f>
        <v/>
      </c>
      <c r="AI1690">
        <f>IF(SUM('Raw Data'!D1685:E1685)&gt;'Raw Data'!F1685, 'Raw Data'!G1685, 0)</f>
        <v/>
      </c>
      <c r="AJ1690">
        <f>IF(ISBLANK('Raw Data'!D1685), 0, IF(SUM('Raw Data'!D1685:E1685)&lt;'Raw Data'!F1685, 'Raw Data'!H1685, 0))</f>
        <v/>
      </c>
      <c r="AK1690">
        <f>IF(ISBLANK('Raw Data'!A1685), 0, IF(AND('Raw Data'!D1685&lt;3, 'Raw Data'!E1685&lt;3, 'Raw Data'!F1685&lt;BB$2), 'Raw Data'!AF1685, 0))</f>
        <v/>
      </c>
      <c r="AL1690">
        <f>IF(ISBLANK('Raw Data'!A1685), 0, IF(AND('Raw Data'!D1685&lt;4, 'Raw Data'!E1685&lt;4, 'Raw Data'!F1685&lt;BB$2), 'Raw Data'!AI1685, 0))</f>
        <v/>
      </c>
      <c r="AM1690">
        <f>IF(ISBLANK('Raw Data'!A1685), 0, IF(AND('Raw Data'!D1685&lt;5, 'Raw Data'!E1685&lt;5, 'Raw Data'!F1685&lt;BB$2), 'Raw Data'!AL1685, 0))</f>
        <v/>
      </c>
      <c r="AN1690">
        <f>IF(ISBLANK('Raw Data'!A1685), 0, IF(AND('Raw Data'!D1685&lt;6, 'Raw Data'!E1685&lt;6, 'Raw Data'!F1685&lt;BB$2), 'Raw Data'!AO1685, 0))</f>
        <v/>
      </c>
      <c r="AO1690">
        <f>IF(ISBLANK('Raw Data'!A1685), 0, IF(AND('Raw Data'!I1685&lt;Analysis!$BC$2, 'Raw Data'!D1685-'Raw Data'!E1685&gt;1), 'Raw Data'!AW1685, IF(AND('Raw Data'!J1685&lt;Analysis!$BC$2, 'Raw Data'!E1685-'Raw Data'!D1685&gt;1), 'Raw Data'!AY1685, 0)))</f>
        <v/>
      </c>
      <c r="AP1690">
        <f>IF(ISBLANK('Raw Data'!A1685), 0, IF(AND('Raw Data'!I1685&lt;Analysis!$BC$2, 'Raw Data'!D1685-'Raw Data'!E1685&gt;2), 'Raw Data'!AZ1685, IF(AND('Raw Data'!J1685&lt;Analysis!$BC$2, 'Raw Data'!E1685-'Raw Data'!D1685&gt;2), 'Raw Data'!BB1685, 0)))</f>
        <v/>
      </c>
      <c r="AQ1690">
        <f>IF(ISBLANK('Raw Data'!A1685), 0, IF(AND('Raw Data'!I1685&lt;Analysis!$BC$2, 'Raw Data'!D1685-'Raw Data'!E1685&gt;3), 'Raw Data'!BC1685, IF(AND('Raw Data'!J1685&lt;Analysis!$BC$2, 'Raw Data'!E1685-'Raw Data'!D1685&gt;3), 'Raw Data'!BE1685, 0)))</f>
        <v/>
      </c>
      <c r="AR1690">
        <f>IF('Hidden Analysiss'!D1686=1,IF(ABS('Raw Data'!E1685-'Raw Data'!D1685)&lt;2,'Raw Data'!AX1685,0), 0)</f>
        <v/>
      </c>
      <c r="AS1690">
        <f>IF('Hidden Analysiss'!D1686=1,IF(ABS('Raw Data'!E1685-'Raw Data'!D1685)&lt;3,'Raw Data'!BA1685,0), 0)</f>
        <v/>
      </c>
      <c r="AT1690">
        <f>IF('Hidden Analysiss'!D1686=1,IF(ABS('Raw Data'!E1685-'Raw Data'!D1685)&lt;4,'Raw Data'!BD1685,0), 0)</f>
        <v/>
      </c>
      <c r="AU1690">
        <f>IF(AND('Hidden Analysiss'!E1686=1, ABS('Raw Data'!E1685-'Raw Data'!D1685)&lt;2), 'Raw Data'!AX1685, 0)</f>
        <v/>
      </c>
      <c r="AV1690">
        <f>IF(AND('Hidden Analysiss'!E1686=1, ABS('Raw Data'!E1685-'Raw Data'!D1685)&lt;3), 'Raw Data'!BA1685, 0)</f>
        <v/>
      </c>
      <c r="AW1690">
        <f>IF(AND('Hidden Analysiss'!E1686=1, ABS('Raw Data'!E1685-'Raw Data'!D1685)&lt;3), 'Raw Data'!BD1685, 0)</f>
        <v/>
      </c>
    </row>
    <row r="1691">
      <c r="A1691" s="1">
        <f>'Raw Data'!A1686</f>
        <v/>
      </c>
      <c r="B1691">
        <f>IF('Raw Data'!E1686&gt;'Raw Data'!D1686, 'Raw Data'!J1686, 0)</f>
        <v/>
      </c>
      <c r="C1691">
        <f>IF('Raw Data'!D1686&gt;'Raw Data'!E1686, 'Raw Data'!I1686, 0)</f>
        <v/>
      </c>
      <c r="D1691">
        <f>SUM(G1691:H1691)</f>
        <v/>
      </c>
      <c r="E1691">
        <f>IF(AND('Raw Data'!J1686&lt;'Raw Data'!I1686,'Raw Data'!E1686&gt;'Raw Data'!D1686,'Raw Data'!E1686-'Raw Data'!D1686&gt;3),'Raw Data'!N1686,IF(AND('Raw Data'!I1686&lt;'Raw Data'!J1686,'Raw Data'!D1686&gt;'Raw Data'!E1686,'Raw Data'!D1686-'Raw Data'!E1686&gt;3),'Raw Data'!M1686,0))</f>
        <v/>
      </c>
      <c r="F1691">
        <f>IF(AND('Raw Data'!J1686&lt;'Raw Data'!I1686,'Raw Data'!E1686&gt;'Raw Data'!D1686,'Raw Data'!E1686-'Raw Data'!D1686&lt;4),'Raw Data'!L1686,IF(AND('Raw Data'!I1686&lt;'Raw Data'!J1686,'Raw Data'!D1686&gt;'Raw Data'!E1686,'Raw Data'!D1686-'Raw Data'!E1686&lt;4),'Raw Data'!K1686,0))</f>
        <v/>
      </c>
      <c r="G1691">
        <f>IF(AND('Raw Data'!J1686&lt;'Raw Data'!I1686, 'Raw Data'!E1686&gt;'Raw Data'!D1686), 'Raw Data'!J1686, 0)</f>
        <v/>
      </c>
      <c r="H1691">
        <f>IF(AND('Raw Data'!J1686&gt;'Raw Data'!I1686, 'Raw Data'!E1686&lt;'Raw Data'!D1686), 'Raw Data'!I1686, 0)</f>
        <v/>
      </c>
      <c r="I1691">
        <f>SUM(J1691:K1691)</f>
        <v/>
      </c>
      <c r="J1691">
        <f>IF(AND('Raw Data'!J1686&gt;'Raw Data'!I1686, 'Raw Data'!E1686&gt;'Raw Data'!D1686), 'Raw Data'!J1686, 0)</f>
        <v/>
      </c>
      <c r="K1691">
        <f>IF(AND('Raw Data'!I1686&gt;'Raw Data'!J1686, 'Raw Data'!D1686&gt;'Raw Data'!E1686), 'Raw Data'!I1686, 0)</f>
        <v/>
      </c>
      <c r="L1691">
        <f>IF('Raw Data'!E1686-'Raw Data'!D1686&gt;3, 'Raw Data'!N1686, 0)</f>
        <v/>
      </c>
      <c r="M1691">
        <f>IF('Raw Data'!D1686-'Raw Data'!E1686&gt;3, 'Raw Data'!M1686, 0)</f>
        <v/>
      </c>
      <c r="N1691">
        <f>IF(ISBLANK('Raw Data'!D1686),0,IF(AND('Raw Data'!E1686&gt;'Raw Data'!D1686,'Raw Data'!E1686-'Raw Data'!D1686&gt;0,'Raw Data'!E1686-'Raw Data'!D1686&lt;4),'Raw Data'!L1686, 0))</f>
        <v/>
      </c>
      <c r="O1691">
        <f>IF(ISBLANK('Raw Data'!D1686),0,IF(AND('Raw Data'!E1686&gt;'Raw Data'!D1686,'Raw Data'!E1686-'Raw Data'!D1686&gt;0,'Raw Data'!D1686-'Raw Data'!E1686&lt;4),'Raw Data'!K1686, 0))</f>
        <v/>
      </c>
      <c r="P1691">
        <f>IF('Raw Data'!E1686-'Raw Data'!D1686&gt;3, 'Raw Data'!N1686, IF('Raw Data'!D1686-'Raw Data'!E1686&gt;3, 'Raw Data'!M1686, 0))</f>
        <v/>
      </c>
      <c r="Q1691">
        <f>IF(ISBLANK('Raw Data'!E1686),0,IF(AND('Raw Data'!E1686-'Raw Data'!D1686&lt;4,'Raw Data'!E1686-'Raw Data'!D1686&gt;0),'Raw Data'!L1686,IF(AND('Raw Data'!D1686&gt;'Raw Data'!E1686,'Raw Data'!D1686-'Raw Data'!E1686&gt;0),'Raw Data'!K1686,0)))</f>
        <v/>
      </c>
      <c r="R1691">
        <f>IF(ISBLANK('Raw Data'!K1686),0,IFERROR(IF(MATCH(SMALL('Raw Data'!K1686:N1686,1),L1691:O1691,0),SMALL('Raw Data'!K1686:N1686,1)),0))</f>
        <v/>
      </c>
      <c r="S1691">
        <f>IF(ISBLANK('Raw Data'!K1686),0,IFERROR(IF(MATCH(SMALL('Raw Data'!K1686:N1686,2),L1691:O1691,0),SMALL('Raw Data'!K1686:N1686,2)),0))</f>
        <v/>
      </c>
      <c r="T1691">
        <f>IF(ISBLANK('Raw Data'!K1686),0,IFERROR(IF(MATCH(SMALL('Raw Data'!K1686:N1686,3),L1691:O1691,0),SMALL('Raw Data'!K1686:N1686,3)),0))</f>
        <v/>
      </c>
      <c r="U1691">
        <f>IF(ISBLANK('Raw Data'!K1686),0,IFERROR(IF(MATCH(SMALL('Raw Data'!K1686:N1686,4),L1691:O1691,0),SMALL('Raw Data'!K1686:N1686,4)),0))</f>
        <v/>
      </c>
      <c r="V1691">
        <f>IF(AND('Raw Data'!D1686&lt;3, 'Raw Data'!E1686&lt;3, 'Raw Data'!A1686&gt;0), 'Raw Data'!AF1686, 0)</f>
        <v/>
      </c>
      <c r="W1691">
        <f>IF(AND('Raw Data'!D1686&lt;4, 'Raw Data'!E1686&lt;4, 'Raw Data'!A1686&gt;0), 'Raw Data'!AI1686, 0)</f>
        <v/>
      </c>
      <c r="X1691">
        <f>IF(AND('Raw Data'!D1686&lt;5, 'Raw Data'!E1686&lt;5, 'Raw Data'!A1686&gt;0), 'Raw Data'!AL1686, 0)</f>
        <v/>
      </c>
      <c r="Y1691">
        <f>IF(AND('Raw Data'!D1686&lt;6, 'Raw Data'!E1686&lt;6, 'Raw Data'!A1686&gt;0), 'Raw Data'!AO1686, 0)</f>
        <v/>
      </c>
      <c r="Z1691">
        <f>IF(ISBLANK('Raw Data'!D1686), 0, IF('Raw Data'!D1686-'Raw Data'!E1686&gt;1, 'Raw Data'!AW1686, 0))</f>
        <v/>
      </c>
      <c r="AA1691">
        <f>IF(ISBLANK('Raw Data'!A1686), 0, IF(ABS('Raw Data'!D1686-'Raw Data'!E1686)&lt;2, 'Raw Data'!AX1686, 0))</f>
        <v/>
      </c>
      <c r="AB1691">
        <f>IF(ISBLANK('Raw Data'!D1686), 0, IF('Raw Data'!E1686-'Raw Data'!D1686&gt;1, 'Raw Data'!AY1686, 0))</f>
        <v/>
      </c>
      <c r="AC1691">
        <f>IF(ISBLANK('Raw Data'!D1686), 0, IF('Raw Data'!D1686-'Raw Data'!E1686&gt;2, 'Raw Data'!AZ1686, 0))</f>
        <v/>
      </c>
      <c r="AD1691">
        <f>IF(ISBLANK('Raw Data'!A1686), 0, IF(ABS('Raw Data'!D1686-'Raw Data'!E1686)&lt;3, 'Raw Data'!BA1686, 0))</f>
        <v/>
      </c>
      <c r="AE1691">
        <f>IF(ISBLANK('Raw Data'!D1686), 0, IF('Raw Data'!E1686-'Raw Data'!D1686&gt;2, 'Raw Data'!BB1686, 0))</f>
        <v/>
      </c>
      <c r="AF1691">
        <f>IF(ISBLANK('Raw Data'!D1686), 0, IF('Raw Data'!D1686-'Raw Data'!E1686&gt;3, 'Raw Data'!BC1686, 0))</f>
        <v/>
      </c>
      <c r="AG1691">
        <f>IF(ISBLANK('Raw Data'!A1686), 0, IF(ABS('Raw Data'!D1686-'Raw Data'!E1686)&lt;4, 'Raw Data'!BD1686, 0))</f>
        <v/>
      </c>
      <c r="AH1691">
        <f>IF(ISBLANK('Raw Data'!D1686), 0, IF('Raw Data'!E1686-'Raw Data'!D1686&gt;3, 'Raw Data'!BE1686, 0))</f>
        <v/>
      </c>
      <c r="AI1691">
        <f>IF(SUM('Raw Data'!D1686:E1686)&gt;'Raw Data'!F1686, 'Raw Data'!G1686, 0)</f>
        <v/>
      </c>
      <c r="AJ1691">
        <f>IF(ISBLANK('Raw Data'!D1686), 0, IF(SUM('Raw Data'!D1686:E1686)&lt;'Raw Data'!F1686, 'Raw Data'!H1686, 0))</f>
        <v/>
      </c>
      <c r="AK1691">
        <f>IF(ISBLANK('Raw Data'!A1686), 0, IF(AND('Raw Data'!D1686&lt;3, 'Raw Data'!E1686&lt;3, 'Raw Data'!F1686&lt;BB$2), 'Raw Data'!AF1686, 0))</f>
        <v/>
      </c>
      <c r="AL1691">
        <f>IF(ISBLANK('Raw Data'!A1686), 0, IF(AND('Raw Data'!D1686&lt;4, 'Raw Data'!E1686&lt;4, 'Raw Data'!F1686&lt;BB$2), 'Raw Data'!AI1686, 0))</f>
        <v/>
      </c>
      <c r="AM1691">
        <f>IF(ISBLANK('Raw Data'!A1686), 0, IF(AND('Raw Data'!D1686&lt;5, 'Raw Data'!E1686&lt;5, 'Raw Data'!F1686&lt;BB$2), 'Raw Data'!AL1686, 0))</f>
        <v/>
      </c>
      <c r="AN1691">
        <f>IF(ISBLANK('Raw Data'!A1686), 0, IF(AND('Raw Data'!D1686&lt;6, 'Raw Data'!E1686&lt;6, 'Raw Data'!F1686&lt;BB$2), 'Raw Data'!AO1686, 0))</f>
        <v/>
      </c>
      <c r="AO1691">
        <f>IF(ISBLANK('Raw Data'!A1686), 0, IF(AND('Raw Data'!I1686&lt;Analysis!$BC$2, 'Raw Data'!D1686-'Raw Data'!E1686&gt;1), 'Raw Data'!AW1686, IF(AND('Raw Data'!J1686&lt;Analysis!$BC$2, 'Raw Data'!E1686-'Raw Data'!D1686&gt;1), 'Raw Data'!AY1686, 0)))</f>
        <v/>
      </c>
      <c r="AP1691">
        <f>IF(ISBLANK('Raw Data'!A1686), 0, IF(AND('Raw Data'!I1686&lt;Analysis!$BC$2, 'Raw Data'!D1686-'Raw Data'!E1686&gt;2), 'Raw Data'!AZ1686, IF(AND('Raw Data'!J1686&lt;Analysis!$BC$2, 'Raw Data'!E1686-'Raw Data'!D1686&gt;2), 'Raw Data'!BB1686, 0)))</f>
        <v/>
      </c>
      <c r="AQ1691">
        <f>IF(ISBLANK('Raw Data'!A1686), 0, IF(AND('Raw Data'!I1686&lt;Analysis!$BC$2, 'Raw Data'!D1686-'Raw Data'!E1686&gt;3), 'Raw Data'!BC1686, IF(AND('Raw Data'!J1686&lt;Analysis!$BC$2, 'Raw Data'!E1686-'Raw Data'!D1686&gt;3), 'Raw Data'!BE1686, 0)))</f>
        <v/>
      </c>
      <c r="AR1691">
        <f>IF('Hidden Analysiss'!D1687=1,IF(ABS('Raw Data'!E1686-'Raw Data'!D1686)&lt;2,'Raw Data'!AX1686,0), 0)</f>
        <v/>
      </c>
      <c r="AS1691">
        <f>IF('Hidden Analysiss'!D1687=1,IF(ABS('Raw Data'!E1686-'Raw Data'!D1686)&lt;3,'Raw Data'!BA1686,0), 0)</f>
        <v/>
      </c>
      <c r="AT1691">
        <f>IF('Hidden Analysiss'!D1687=1,IF(ABS('Raw Data'!E1686-'Raw Data'!D1686)&lt;4,'Raw Data'!BD1686,0), 0)</f>
        <v/>
      </c>
      <c r="AU1691">
        <f>IF(AND('Hidden Analysiss'!E1687=1, ABS('Raw Data'!E1686-'Raw Data'!D1686)&lt;2), 'Raw Data'!AX1686, 0)</f>
        <v/>
      </c>
      <c r="AV1691">
        <f>IF(AND('Hidden Analysiss'!E1687=1, ABS('Raw Data'!E1686-'Raw Data'!D1686)&lt;3), 'Raw Data'!BA1686, 0)</f>
        <v/>
      </c>
      <c r="AW1691">
        <f>IF(AND('Hidden Analysiss'!E1687=1, ABS('Raw Data'!E1686-'Raw Data'!D1686)&lt;3), 'Raw Data'!BD1686, 0)</f>
        <v/>
      </c>
    </row>
    <row r="1692">
      <c r="A1692" s="1">
        <f>'Raw Data'!A1687</f>
        <v/>
      </c>
      <c r="B1692">
        <f>IF('Raw Data'!E1687&gt;'Raw Data'!D1687, 'Raw Data'!J1687, 0)</f>
        <v/>
      </c>
      <c r="C1692">
        <f>IF('Raw Data'!D1687&gt;'Raw Data'!E1687, 'Raw Data'!I1687, 0)</f>
        <v/>
      </c>
      <c r="D1692">
        <f>SUM(G1692:H1692)</f>
        <v/>
      </c>
      <c r="E1692">
        <f>IF(AND('Raw Data'!J1687&lt;'Raw Data'!I1687,'Raw Data'!E1687&gt;'Raw Data'!D1687,'Raw Data'!E1687-'Raw Data'!D1687&gt;3),'Raw Data'!N1687,IF(AND('Raw Data'!I1687&lt;'Raw Data'!J1687,'Raw Data'!D1687&gt;'Raw Data'!E1687,'Raw Data'!D1687-'Raw Data'!E1687&gt;3),'Raw Data'!M1687,0))</f>
        <v/>
      </c>
      <c r="F1692">
        <f>IF(AND('Raw Data'!J1687&lt;'Raw Data'!I1687,'Raw Data'!E1687&gt;'Raw Data'!D1687,'Raw Data'!E1687-'Raw Data'!D1687&lt;4),'Raw Data'!L1687,IF(AND('Raw Data'!I1687&lt;'Raw Data'!J1687,'Raw Data'!D1687&gt;'Raw Data'!E1687,'Raw Data'!D1687-'Raw Data'!E1687&lt;4),'Raw Data'!K1687,0))</f>
        <v/>
      </c>
      <c r="G1692">
        <f>IF(AND('Raw Data'!J1687&lt;'Raw Data'!I1687, 'Raw Data'!E1687&gt;'Raw Data'!D1687), 'Raw Data'!J1687, 0)</f>
        <v/>
      </c>
      <c r="H1692">
        <f>IF(AND('Raw Data'!J1687&gt;'Raw Data'!I1687, 'Raw Data'!E1687&lt;'Raw Data'!D1687), 'Raw Data'!I1687, 0)</f>
        <v/>
      </c>
      <c r="I1692">
        <f>SUM(J1692:K1692)</f>
        <v/>
      </c>
      <c r="J1692">
        <f>IF(AND('Raw Data'!J1687&gt;'Raw Data'!I1687, 'Raw Data'!E1687&gt;'Raw Data'!D1687), 'Raw Data'!J1687, 0)</f>
        <v/>
      </c>
      <c r="K1692">
        <f>IF(AND('Raw Data'!I1687&gt;'Raw Data'!J1687, 'Raw Data'!D1687&gt;'Raw Data'!E1687), 'Raw Data'!I1687, 0)</f>
        <v/>
      </c>
      <c r="L1692">
        <f>IF('Raw Data'!E1687-'Raw Data'!D1687&gt;3, 'Raw Data'!N1687, 0)</f>
        <v/>
      </c>
      <c r="M1692">
        <f>IF('Raw Data'!D1687-'Raw Data'!E1687&gt;3, 'Raw Data'!M1687, 0)</f>
        <v/>
      </c>
      <c r="N1692">
        <f>IF(ISBLANK('Raw Data'!D1687),0,IF(AND('Raw Data'!E1687&gt;'Raw Data'!D1687,'Raw Data'!E1687-'Raw Data'!D1687&gt;0,'Raw Data'!E1687-'Raw Data'!D1687&lt;4),'Raw Data'!L1687, 0))</f>
        <v/>
      </c>
      <c r="O1692">
        <f>IF(ISBLANK('Raw Data'!D1687),0,IF(AND('Raw Data'!E1687&gt;'Raw Data'!D1687,'Raw Data'!E1687-'Raw Data'!D1687&gt;0,'Raw Data'!D1687-'Raw Data'!E1687&lt;4),'Raw Data'!K1687, 0))</f>
        <v/>
      </c>
      <c r="P1692">
        <f>IF('Raw Data'!E1687-'Raw Data'!D1687&gt;3, 'Raw Data'!N1687, IF('Raw Data'!D1687-'Raw Data'!E1687&gt;3, 'Raw Data'!M1687, 0))</f>
        <v/>
      </c>
      <c r="Q1692">
        <f>IF(ISBLANK('Raw Data'!E1687),0,IF(AND('Raw Data'!E1687-'Raw Data'!D1687&lt;4,'Raw Data'!E1687-'Raw Data'!D1687&gt;0),'Raw Data'!L1687,IF(AND('Raw Data'!D1687&gt;'Raw Data'!E1687,'Raw Data'!D1687-'Raw Data'!E1687&gt;0),'Raw Data'!K1687,0)))</f>
        <v/>
      </c>
      <c r="R1692">
        <f>IF(ISBLANK('Raw Data'!K1687),0,IFERROR(IF(MATCH(SMALL('Raw Data'!K1687:N1687,1),L1692:O1692,0),SMALL('Raw Data'!K1687:N1687,1)),0))</f>
        <v/>
      </c>
      <c r="S1692">
        <f>IF(ISBLANK('Raw Data'!K1687),0,IFERROR(IF(MATCH(SMALL('Raw Data'!K1687:N1687,2),L1692:O1692,0),SMALL('Raw Data'!K1687:N1687,2)),0))</f>
        <v/>
      </c>
      <c r="T1692">
        <f>IF(ISBLANK('Raw Data'!K1687),0,IFERROR(IF(MATCH(SMALL('Raw Data'!K1687:N1687,3),L1692:O1692,0),SMALL('Raw Data'!K1687:N1687,3)),0))</f>
        <v/>
      </c>
      <c r="U1692">
        <f>IF(ISBLANK('Raw Data'!K1687),0,IFERROR(IF(MATCH(SMALL('Raw Data'!K1687:N1687,4),L1692:O1692,0),SMALL('Raw Data'!K1687:N1687,4)),0))</f>
        <v/>
      </c>
      <c r="V1692">
        <f>IF(AND('Raw Data'!D1687&lt;3, 'Raw Data'!E1687&lt;3, 'Raw Data'!A1687&gt;0), 'Raw Data'!AF1687, 0)</f>
        <v/>
      </c>
      <c r="W1692">
        <f>IF(AND('Raw Data'!D1687&lt;4, 'Raw Data'!E1687&lt;4, 'Raw Data'!A1687&gt;0), 'Raw Data'!AI1687, 0)</f>
        <v/>
      </c>
      <c r="X1692">
        <f>IF(AND('Raw Data'!D1687&lt;5, 'Raw Data'!E1687&lt;5, 'Raw Data'!A1687&gt;0), 'Raw Data'!AL1687, 0)</f>
        <v/>
      </c>
      <c r="Y1692">
        <f>IF(AND('Raw Data'!D1687&lt;6, 'Raw Data'!E1687&lt;6, 'Raw Data'!A1687&gt;0), 'Raw Data'!AO1687, 0)</f>
        <v/>
      </c>
      <c r="Z1692">
        <f>IF(ISBLANK('Raw Data'!D1687), 0, IF('Raw Data'!D1687-'Raw Data'!E1687&gt;1, 'Raw Data'!AW1687, 0))</f>
        <v/>
      </c>
      <c r="AA1692">
        <f>IF(ISBLANK('Raw Data'!A1687), 0, IF(ABS('Raw Data'!D1687-'Raw Data'!E1687)&lt;2, 'Raw Data'!AX1687, 0))</f>
        <v/>
      </c>
      <c r="AB1692">
        <f>IF(ISBLANK('Raw Data'!D1687), 0, IF('Raw Data'!E1687-'Raw Data'!D1687&gt;1, 'Raw Data'!AY1687, 0))</f>
        <v/>
      </c>
      <c r="AC1692">
        <f>IF(ISBLANK('Raw Data'!D1687), 0, IF('Raw Data'!D1687-'Raw Data'!E1687&gt;2, 'Raw Data'!AZ1687, 0))</f>
        <v/>
      </c>
      <c r="AD1692">
        <f>IF(ISBLANK('Raw Data'!A1687), 0, IF(ABS('Raw Data'!D1687-'Raw Data'!E1687)&lt;3, 'Raw Data'!BA1687, 0))</f>
        <v/>
      </c>
      <c r="AE1692">
        <f>IF(ISBLANK('Raw Data'!D1687), 0, IF('Raw Data'!E1687-'Raw Data'!D1687&gt;2, 'Raw Data'!BB1687, 0))</f>
        <v/>
      </c>
      <c r="AF1692">
        <f>IF(ISBLANK('Raw Data'!D1687), 0, IF('Raw Data'!D1687-'Raw Data'!E1687&gt;3, 'Raw Data'!BC1687, 0))</f>
        <v/>
      </c>
      <c r="AG1692">
        <f>IF(ISBLANK('Raw Data'!A1687), 0, IF(ABS('Raw Data'!D1687-'Raw Data'!E1687)&lt;4, 'Raw Data'!BD1687, 0))</f>
        <v/>
      </c>
      <c r="AH1692">
        <f>IF(ISBLANK('Raw Data'!D1687), 0, IF('Raw Data'!E1687-'Raw Data'!D1687&gt;3, 'Raw Data'!BE1687, 0))</f>
        <v/>
      </c>
      <c r="AI1692">
        <f>IF(SUM('Raw Data'!D1687:E1687)&gt;'Raw Data'!F1687, 'Raw Data'!G1687, 0)</f>
        <v/>
      </c>
      <c r="AJ1692">
        <f>IF(ISBLANK('Raw Data'!D1687), 0, IF(SUM('Raw Data'!D1687:E1687)&lt;'Raw Data'!F1687, 'Raw Data'!H1687, 0))</f>
        <v/>
      </c>
      <c r="AK1692">
        <f>IF(ISBLANK('Raw Data'!A1687), 0, IF(AND('Raw Data'!D1687&lt;3, 'Raw Data'!E1687&lt;3, 'Raw Data'!F1687&lt;BB$2), 'Raw Data'!AF1687, 0))</f>
        <v/>
      </c>
      <c r="AL1692">
        <f>IF(ISBLANK('Raw Data'!A1687), 0, IF(AND('Raw Data'!D1687&lt;4, 'Raw Data'!E1687&lt;4, 'Raw Data'!F1687&lt;BB$2), 'Raw Data'!AI1687, 0))</f>
        <v/>
      </c>
      <c r="AM1692">
        <f>IF(ISBLANK('Raw Data'!A1687), 0, IF(AND('Raw Data'!D1687&lt;5, 'Raw Data'!E1687&lt;5, 'Raw Data'!F1687&lt;BB$2), 'Raw Data'!AL1687, 0))</f>
        <v/>
      </c>
      <c r="AN1692">
        <f>IF(ISBLANK('Raw Data'!A1687), 0, IF(AND('Raw Data'!D1687&lt;6, 'Raw Data'!E1687&lt;6, 'Raw Data'!F1687&lt;BB$2), 'Raw Data'!AO1687, 0))</f>
        <v/>
      </c>
      <c r="AO1692">
        <f>IF(ISBLANK('Raw Data'!A1687), 0, IF(AND('Raw Data'!I1687&lt;Analysis!$BC$2, 'Raw Data'!D1687-'Raw Data'!E1687&gt;1), 'Raw Data'!AW1687, IF(AND('Raw Data'!J1687&lt;Analysis!$BC$2, 'Raw Data'!E1687-'Raw Data'!D1687&gt;1), 'Raw Data'!AY1687, 0)))</f>
        <v/>
      </c>
      <c r="AP1692">
        <f>IF(ISBLANK('Raw Data'!A1687), 0, IF(AND('Raw Data'!I1687&lt;Analysis!$BC$2, 'Raw Data'!D1687-'Raw Data'!E1687&gt;2), 'Raw Data'!AZ1687, IF(AND('Raw Data'!J1687&lt;Analysis!$BC$2, 'Raw Data'!E1687-'Raw Data'!D1687&gt;2), 'Raw Data'!BB1687, 0)))</f>
        <v/>
      </c>
      <c r="AQ1692">
        <f>IF(ISBLANK('Raw Data'!A1687), 0, IF(AND('Raw Data'!I1687&lt;Analysis!$BC$2, 'Raw Data'!D1687-'Raw Data'!E1687&gt;3), 'Raw Data'!BC1687, IF(AND('Raw Data'!J1687&lt;Analysis!$BC$2, 'Raw Data'!E1687-'Raw Data'!D1687&gt;3), 'Raw Data'!BE1687, 0)))</f>
        <v/>
      </c>
      <c r="AR1692">
        <f>IF('Hidden Analysiss'!D1688=1,IF(ABS('Raw Data'!E1687-'Raw Data'!D1687)&lt;2,'Raw Data'!AX1687,0), 0)</f>
        <v/>
      </c>
      <c r="AS1692">
        <f>IF('Hidden Analysiss'!D1688=1,IF(ABS('Raw Data'!E1687-'Raw Data'!D1687)&lt;3,'Raw Data'!BA1687,0), 0)</f>
        <v/>
      </c>
      <c r="AT1692">
        <f>IF('Hidden Analysiss'!D1688=1,IF(ABS('Raw Data'!E1687-'Raw Data'!D1687)&lt;4,'Raw Data'!BD1687,0), 0)</f>
        <v/>
      </c>
      <c r="AU1692">
        <f>IF(AND('Hidden Analysiss'!E1688=1, ABS('Raw Data'!E1687-'Raw Data'!D1687)&lt;2), 'Raw Data'!AX1687, 0)</f>
        <v/>
      </c>
      <c r="AV1692">
        <f>IF(AND('Hidden Analysiss'!E1688=1, ABS('Raw Data'!E1687-'Raw Data'!D1687)&lt;3), 'Raw Data'!BA1687, 0)</f>
        <v/>
      </c>
      <c r="AW1692">
        <f>IF(AND('Hidden Analysiss'!E1688=1, ABS('Raw Data'!E1687-'Raw Data'!D1687)&lt;3), 'Raw Data'!BD1687, 0)</f>
        <v/>
      </c>
    </row>
    <row r="1693">
      <c r="A1693" s="1">
        <f>'Raw Data'!A1688</f>
        <v/>
      </c>
      <c r="B1693">
        <f>IF('Raw Data'!E1688&gt;'Raw Data'!D1688, 'Raw Data'!J1688, 0)</f>
        <v/>
      </c>
      <c r="C1693">
        <f>IF('Raw Data'!D1688&gt;'Raw Data'!E1688, 'Raw Data'!I1688, 0)</f>
        <v/>
      </c>
      <c r="D1693">
        <f>SUM(G1693:H1693)</f>
        <v/>
      </c>
      <c r="E1693">
        <f>IF(AND('Raw Data'!J1688&lt;'Raw Data'!I1688,'Raw Data'!E1688&gt;'Raw Data'!D1688,'Raw Data'!E1688-'Raw Data'!D1688&gt;3),'Raw Data'!N1688,IF(AND('Raw Data'!I1688&lt;'Raw Data'!J1688,'Raw Data'!D1688&gt;'Raw Data'!E1688,'Raw Data'!D1688-'Raw Data'!E1688&gt;3),'Raw Data'!M1688,0))</f>
        <v/>
      </c>
      <c r="F1693">
        <f>IF(AND('Raw Data'!J1688&lt;'Raw Data'!I1688,'Raw Data'!E1688&gt;'Raw Data'!D1688,'Raw Data'!E1688-'Raw Data'!D1688&lt;4),'Raw Data'!L1688,IF(AND('Raw Data'!I1688&lt;'Raw Data'!J1688,'Raw Data'!D1688&gt;'Raw Data'!E1688,'Raw Data'!D1688-'Raw Data'!E1688&lt;4),'Raw Data'!K1688,0))</f>
        <v/>
      </c>
      <c r="G1693">
        <f>IF(AND('Raw Data'!J1688&lt;'Raw Data'!I1688, 'Raw Data'!E1688&gt;'Raw Data'!D1688), 'Raw Data'!J1688, 0)</f>
        <v/>
      </c>
      <c r="H1693">
        <f>IF(AND('Raw Data'!J1688&gt;'Raw Data'!I1688, 'Raw Data'!E1688&lt;'Raw Data'!D1688), 'Raw Data'!I1688, 0)</f>
        <v/>
      </c>
      <c r="I1693">
        <f>SUM(J1693:K1693)</f>
        <v/>
      </c>
      <c r="J1693">
        <f>IF(AND('Raw Data'!J1688&gt;'Raw Data'!I1688, 'Raw Data'!E1688&gt;'Raw Data'!D1688), 'Raw Data'!J1688, 0)</f>
        <v/>
      </c>
      <c r="K1693">
        <f>IF(AND('Raw Data'!I1688&gt;'Raw Data'!J1688, 'Raw Data'!D1688&gt;'Raw Data'!E1688), 'Raw Data'!I1688, 0)</f>
        <v/>
      </c>
      <c r="L1693">
        <f>IF('Raw Data'!E1688-'Raw Data'!D1688&gt;3, 'Raw Data'!N1688, 0)</f>
        <v/>
      </c>
      <c r="M1693">
        <f>IF('Raw Data'!D1688-'Raw Data'!E1688&gt;3, 'Raw Data'!M1688, 0)</f>
        <v/>
      </c>
      <c r="N1693">
        <f>IF(ISBLANK('Raw Data'!D1688),0,IF(AND('Raw Data'!E1688&gt;'Raw Data'!D1688,'Raw Data'!E1688-'Raw Data'!D1688&gt;0,'Raw Data'!E1688-'Raw Data'!D1688&lt;4),'Raw Data'!L1688, 0))</f>
        <v/>
      </c>
      <c r="O1693">
        <f>IF(ISBLANK('Raw Data'!D1688),0,IF(AND('Raw Data'!E1688&gt;'Raw Data'!D1688,'Raw Data'!E1688-'Raw Data'!D1688&gt;0,'Raw Data'!D1688-'Raw Data'!E1688&lt;4),'Raw Data'!K1688, 0))</f>
        <v/>
      </c>
      <c r="P1693">
        <f>IF('Raw Data'!E1688-'Raw Data'!D1688&gt;3, 'Raw Data'!N1688, IF('Raw Data'!D1688-'Raw Data'!E1688&gt;3, 'Raw Data'!M1688, 0))</f>
        <v/>
      </c>
      <c r="Q1693">
        <f>IF(ISBLANK('Raw Data'!E1688),0,IF(AND('Raw Data'!E1688-'Raw Data'!D1688&lt;4,'Raw Data'!E1688-'Raw Data'!D1688&gt;0),'Raw Data'!L1688,IF(AND('Raw Data'!D1688&gt;'Raw Data'!E1688,'Raw Data'!D1688-'Raw Data'!E1688&gt;0),'Raw Data'!K1688,0)))</f>
        <v/>
      </c>
      <c r="R1693">
        <f>IF(ISBLANK('Raw Data'!K1688),0,IFERROR(IF(MATCH(SMALL('Raw Data'!K1688:N1688,1),L1693:O1693,0),SMALL('Raw Data'!K1688:N1688,1)),0))</f>
        <v/>
      </c>
      <c r="S1693">
        <f>IF(ISBLANK('Raw Data'!K1688),0,IFERROR(IF(MATCH(SMALL('Raw Data'!K1688:N1688,2),L1693:O1693,0),SMALL('Raw Data'!K1688:N1688,2)),0))</f>
        <v/>
      </c>
      <c r="T1693">
        <f>IF(ISBLANK('Raw Data'!K1688),0,IFERROR(IF(MATCH(SMALL('Raw Data'!K1688:N1688,3),L1693:O1693,0),SMALL('Raw Data'!K1688:N1688,3)),0))</f>
        <v/>
      </c>
      <c r="U1693">
        <f>IF(ISBLANK('Raw Data'!K1688),0,IFERROR(IF(MATCH(SMALL('Raw Data'!K1688:N1688,4),L1693:O1693,0),SMALL('Raw Data'!K1688:N1688,4)),0))</f>
        <v/>
      </c>
      <c r="V1693">
        <f>IF(AND('Raw Data'!D1688&lt;3, 'Raw Data'!E1688&lt;3, 'Raw Data'!A1688&gt;0), 'Raw Data'!AF1688, 0)</f>
        <v/>
      </c>
      <c r="W1693">
        <f>IF(AND('Raw Data'!D1688&lt;4, 'Raw Data'!E1688&lt;4, 'Raw Data'!A1688&gt;0), 'Raw Data'!AI1688, 0)</f>
        <v/>
      </c>
      <c r="X1693">
        <f>IF(AND('Raw Data'!D1688&lt;5, 'Raw Data'!E1688&lt;5, 'Raw Data'!A1688&gt;0), 'Raw Data'!AL1688, 0)</f>
        <v/>
      </c>
      <c r="Y1693">
        <f>IF(AND('Raw Data'!D1688&lt;6, 'Raw Data'!E1688&lt;6, 'Raw Data'!A1688&gt;0), 'Raw Data'!AO1688, 0)</f>
        <v/>
      </c>
      <c r="Z1693">
        <f>IF(ISBLANK('Raw Data'!D1688), 0, IF('Raw Data'!D1688-'Raw Data'!E1688&gt;1, 'Raw Data'!AW1688, 0))</f>
        <v/>
      </c>
      <c r="AA1693">
        <f>IF(ISBLANK('Raw Data'!A1688), 0, IF(ABS('Raw Data'!D1688-'Raw Data'!E1688)&lt;2, 'Raw Data'!AX1688, 0))</f>
        <v/>
      </c>
      <c r="AB1693">
        <f>IF(ISBLANK('Raw Data'!D1688), 0, IF('Raw Data'!E1688-'Raw Data'!D1688&gt;1, 'Raw Data'!AY1688, 0))</f>
        <v/>
      </c>
      <c r="AC1693">
        <f>IF(ISBLANK('Raw Data'!D1688), 0, IF('Raw Data'!D1688-'Raw Data'!E1688&gt;2, 'Raw Data'!AZ1688, 0))</f>
        <v/>
      </c>
      <c r="AD1693">
        <f>IF(ISBLANK('Raw Data'!A1688), 0, IF(ABS('Raw Data'!D1688-'Raw Data'!E1688)&lt;3, 'Raw Data'!BA1688, 0))</f>
        <v/>
      </c>
      <c r="AE1693">
        <f>IF(ISBLANK('Raw Data'!D1688), 0, IF('Raw Data'!E1688-'Raw Data'!D1688&gt;2, 'Raw Data'!BB1688, 0))</f>
        <v/>
      </c>
      <c r="AF1693">
        <f>IF(ISBLANK('Raw Data'!D1688), 0, IF('Raw Data'!D1688-'Raw Data'!E1688&gt;3, 'Raw Data'!BC1688, 0))</f>
        <v/>
      </c>
      <c r="AG1693">
        <f>IF(ISBLANK('Raw Data'!A1688), 0, IF(ABS('Raw Data'!D1688-'Raw Data'!E1688)&lt;4, 'Raw Data'!BD1688, 0))</f>
        <v/>
      </c>
      <c r="AH1693">
        <f>IF(ISBLANK('Raw Data'!D1688), 0, IF('Raw Data'!E1688-'Raw Data'!D1688&gt;3, 'Raw Data'!BE1688, 0))</f>
        <v/>
      </c>
      <c r="AI1693">
        <f>IF(SUM('Raw Data'!D1688:E1688)&gt;'Raw Data'!F1688, 'Raw Data'!G1688, 0)</f>
        <v/>
      </c>
      <c r="AJ1693">
        <f>IF(ISBLANK('Raw Data'!D1688), 0, IF(SUM('Raw Data'!D1688:E1688)&lt;'Raw Data'!F1688, 'Raw Data'!H1688, 0))</f>
        <v/>
      </c>
      <c r="AK1693">
        <f>IF(ISBLANK('Raw Data'!A1688), 0, IF(AND('Raw Data'!D1688&lt;3, 'Raw Data'!E1688&lt;3, 'Raw Data'!F1688&lt;BB$2), 'Raw Data'!AF1688, 0))</f>
        <v/>
      </c>
      <c r="AL1693">
        <f>IF(ISBLANK('Raw Data'!A1688), 0, IF(AND('Raw Data'!D1688&lt;4, 'Raw Data'!E1688&lt;4, 'Raw Data'!F1688&lt;BB$2), 'Raw Data'!AI1688, 0))</f>
        <v/>
      </c>
      <c r="AM1693">
        <f>IF(ISBLANK('Raw Data'!A1688), 0, IF(AND('Raw Data'!D1688&lt;5, 'Raw Data'!E1688&lt;5, 'Raw Data'!F1688&lt;BB$2), 'Raw Data'!AL1688, 0))</f>
        <v/>
      </c>
      <c r="AN1693">
        <f>IF(ISBLANK('Raw Data'!A1688), 0, IF(AND('Raw Data'!D1688&lt;6, 'Raw Data'!E1688&lt;6, 'Raw Data'!F1688&lt;BB$2), 'Raw Data'!AO1688, 0))</f>
        <v/>
      </c>
      <c r="AO1693">
        <f>IF(ISBLANK('Raw Data'!A1688), 0, IF(AND('Raw Data'!I1688&lt;Analysis!$BC$2, 'Raw Data'!D1688-'Raw Data'!E1688&gt;1), 'Raw Data'!AW1688, IF(AND('Raw Data'!J1688&lt;Analysis!$BC$2, 'Raw Data'!E1688-'Raw Data'!D1688&gt;1), 'Raw Data'!AY1688, 0)))</f>
        <v/>
      </c>
      <c r="AP1693">
        <f>IF(ISBLANK('Raw Data'!A1688), 0, IF(AND('Raw Data'!I1688&lt;Analysis!$BC$2, 'Raw Data'!D1688-'Raw Data'!E1688&gt;2), 'Raw Data'!AZ1688, IF(AND('Raw Data'!J1688&lt;Analysis!$BC$2, 'Raw Data'!E1688-'Raw Data'!D1688&gt;2), 'Raw Data'!BB1688, 0)))</f>
        <v/>
      </c>
      <c r="AQ1693">
        <f>IF(ISBLANK('Raw Data'!A1688), 0, IF(AND('Raw Data'!I1688&lt;Analysis!$BC$2, 'Raw Data'!D1688-'Raw Data'!E1688&gt;3), 'Raw Data'!BC1688, IF(AND('Raw Data'!J1688&lt;Analysis!$BC$2, 'Raw Data'!E1688-'Raw Data'!D1688&gt;3), 'Raw Data'!BE1688, 0)))</f>
        <v/>
      </c>
      <c r="AR1693">
        <f>IF('Hidden Analysiss'!D1689=1,IF(ABS('Raw Data'!E1688-'Raw Data'!D1688)&lt;2,'Raw Data'!AX1688,0), 0)</f>
        <v/>
      </c>
      <c r="AS1693">
        <f>IF('Hidden Analysiss'!D1689=1,IF(ABS('Raw Data'!E1688-'Raw Data'!D1688)&lt;3,'Raw Data'!BA1688,0), 0)</f>
        <v/>
      </c>
      <c r="AT1693">
        <f>IF('Hidden Analysiss'!D1689=1,IF(ABS('Raw Data'!E1688-'Raw Data'!D1688)&lt;4,'Raw Data'!BD1688,0), 0)</f>
        <v/>
      </c>
      <c r="AU1693">
        <f>IF(AND('Hidden Analysiss'!E1689=1, ABS('Raw Data'!E1688-'Raw Data'!D1688)&lt;2), 'Raw Data'!AX1688, 0)</f>
        <v/>
      </c>
      <c r="AV1693">
        <f>IF(AND('Hidden Analysiss'!E1689=1, ABS('Raw Data'!E1688-'Raw Data'!D1688)&lt;3), 'Raw Data'!BA1688, 0)</f>
        <v/>
      </c>
      <c r="AW1693">
        <f>IF(AND('Hidden Analysiss'!E1689=1, ABS('Raw Data'!E1688-'Raw Data'!D1688)&lt;3), 'Raw Data'!BD1688, 0)</f>
        <v/>
      </c>
    </row>
    <row r="1694">
      <c r="A1694" s="1">
        <f>'Raw Data'!A1689</f>
        <v/>
      </c>
      <c r="B1694">
        <f>IF('Raw Data'!E1689&gt;'Raw Data'!D1689, 'Raw Data'!J1689, 0)</f>
        <v/>
      </c>
      <c r="C1694">
        <f>IF('Raw Data'!D1689&gt;'Raw Data'!E1689, 'Raw Data'!I1689, 0)</f>
        <v/>
      </c>
      <c r="D1694">
        <f>SUM(G1694:H1694)</f>
        <v/>
      </c>
      <c r="E1694">
        <f>IF(AND('Raw Data'!J1689&lt;'Raw Data'!I1689,'Raw Data'!E1689&gt;'Raw Data'!D1689,'Raw Data'!E1689-'Raw Data'!D1689&gt;3),'Raw Data'!N1689,IF(AND('Raw Data'!I1689&lt;'Raw Data'!J1689,'Raw Data'!D1689&gt;'Raw Data'!E1689,'Raw Data'!D1689-'Raw Data'!E1689&gt;3),'Raw Data'!M1689,0))</f>
        <v/>
      </c>
      <c r="F1694">
        <f>IF(AND('Raw Data'!J1689&lt;'Raw Data'!I1689,'Raw Data'!E1689&gt;'Raw Data'!D1689,'Raw Data'!E1689-'Raw Data'!D1689&lt;4),'Raw Data'!L1689,IF(AND('Raw Data'!I1689&lt;'Raw Data'!J1689,'Raw Data'!D1689&gt;'Raw Data'!E1689,'Raw Data'!D1689-'Raw Data'!E1689&lt;4),'Raw Data'!K1689,0))</f>
        <v/>
      </c>
      <c r="G1694">
        <f>IF(AND('Raw Data'!J1689&lt;'Raw Data'!I1689, 'Raw Data'!E1689&gt;'Raw Data'!D1689), 'Raw Data'!J1689, 0)</f>
        <v/>
      </c>
      <c r="H1694">
        <f>IF(AND('Raw Data'!J1689&gt;'Raw Data'!I1689, 'Raw Data'!E1689&lt;'Raw Data'!D1689), 'Raw Data'!I1689, 0)</f>
        <v/>
      </c>
      <c r="I1694">
        <f>SUM(J1694:K1694)</f>
        <v/>
      </c>
      <c r="J1694">
        <f>IF(AND('Raw Data'!J1689&gt;'Raw Data'!I1689, 'Raw Data'!E1689&gt;'Raw Data'!D1689), 'Raw Data'!J1689, 0)</f>
        <v/>
      </c>
      <c r="K1694">
        <f>IF(AND('Raw Data'!I1689&gt;'Raw Data'!J1689, 'Raw Data'!D1689&gt;'Raw Data'!E1689), 'Raw Data'!I1689, 0)</f>
        <v/>
      </c>
      <c r="L1694">
        <f>IF('Raw Data'!E1689-'Raw Data'!D1689&gt;3, 'Raw Data'!N1689, 0)</f>
        <v/>
      </c>
      <c r="M1694">
        <f>IF('Raw Data'!D1689-'Raw Data'!E1689&gt;3, 'Raw Data'!M1689, 0)</f>
        <v/>
      </c>
      <c r="N1694">
        <f>IF(ISBLANK('Raw Data'!D1689),0,IF(AND('Raw Data'!E1689&gt;'Raw Data'!D1689,'Raw Data'!E1689-'Raw Data'!D1689&gt;0,'Raw Data'!E1689-'Raw Data'!D1689&lt;4),'Raw Data'!L1689, 0))</f>
        <v/>
      </c>
      <c r="O1694">
        <f>IF(ISBLANK('Raw Data'!D1689),0,IF(AND('Raw Data'!E1689&gt;'Raw Data'!D1689,'Raw Data'!E1689-'Raw Data'!D1689&gt;0,'Raw Data'!D1689-'Raw Data'!E1689&lt;4),'Raw Data'!K1689, 0))</f>
        <v/>
      </c>
      <c r="P1694">
        <f>IF('Raw Data'!E1689-'Raw Data'!D1689&gt;3, 'Raw Data'!N1689, IF('Raw Data'!D1689-'Raw Data'!E1689&gt;3, 'Raw Data'!M1689, 0))</f>
        <v/>
      </c>
      <c r="Q1694">
        <f>IF(ISBLANK('Raw Data'!E1689),0,IF(AND('Raw Data'!E1689-'Raw Data'!D1689&lt;4,'Raw Data'!E1689-'Raw Data'!D1689&gt;0),'Raw Data'!L1689,IF(AND('Raw Data'!D1689&gt;'Raw Data'!E1689,'Raw Data'!D1689-'Raw Data'!E1689&gt;0),'Raw Data'!K1689,0)))</f>
        <v/>
      </c>
      <c r="R1694">
        <f>IF(ISBLANK('Raw Data'!K1689),0,IFERROR(IF(MATCH(SMALL('Raw Data'!K1689:N1689,1),L1694:O1694,0),SMALL('Raw Data'!K1689:N1689,1)),0))</f>
        <v/>
      </c>
      <c r="S1694">
        <f>IF(ISBLANK('Raw Data'!K1689),0,IFERROR(IF(MATCH(SMALL('Raw Data'!K1689:N1689,2),L1694:O1694,0),SMALL('Raw Data'!K1689:N1689,2)),0))</f>
        <v/>
      </c>
      <c r="T1694">
        <f>IF(ISBLANK('Raw Data'!K1689),0,IFERROR(IF(MATCH(SMALL('Raw Data'!K1689:N1689,3),L1694:O1694,0),SMALL('Raw Data'!K1689:N1689,3)),0))</f>
        <v/>
      </c>
      <c r="U1694">
        <f>IF(ISBLANK('Raw Data'!K1689),0,IFERROR(IF(MATCH(SMALL('Raw Data'!K1689:N1689,4),L1694:O1694,0),SMALL('Raw Data'!K1689:N1689,4)),0))</f>
        <v/>
      </c>
      <c r="V1694">
        <f>IF(AND('Raw Data'!D1689&lt;3, 'Raw Data'!E1689&lt;3, 'Raw Data'!A1689&gt;0), 'Raw Data'!AF1689, 0)</f>
        <v/>
      </c>
      <c r="W1694">
        <f>IF(AND('Raw Data'!D1689&lt;4, 'Raw Data'!E1689&lt;4, 'Raw Data'!A1689&gt;0), 'Raw Data'!AI1689, 0)</f>
        <v/>
      </c>
      <c r="X1694">
        <f>IF(AND('Raw Data'!D1689&lt;5, 'Raw Data'!E1689&lt;5, 'Raw Data'!A1689&gt;0), 'Raw Data'!AL1689, 0)</f>
        <v/>
      </c>
      <c r="Y1694">
        <f>IF(AND('Raw Data'!D1689&lt;6, 'Raw Data'!E1689&lt;6, 'Raw Data'!A1689&gt;0), 'Raw Data'!AO1689, 0)</f>
        <v/>
      </c>
      <c r="Z1694">
        <f>IF(ISBLANK('Raw Data'!D1689), 0, IF('Raw Data'!D1689-'Raw Data'!E1689&gt;1, 'Raw Data'!AW1689, 0))</f>
        <v/>
      </c>
      <c r="AA1694">
        <f>IF(ISBLANK('Raw Data'!A1689), 0, IF(ABS('Raw Data'!D1689-'Raw Data'!E1689)&lt;2, 'Raw Data'!AX1689, 0))</f>
        <v/>
      </c>
      <c r="AB1694">
        <f>IF(ISBLANK('Raw Data'!D1689), 0, IF('Raw Data'!E1689-'Raw Data'!D1689&gt;1, 'Raw Data'!AY1689, 0))</f>
        <v/>
      </c>
      <c r="AC1694">
        <f>IF(ISBLANK('Raw Data'!D1689), 0, IF('Raw Data'!D1689-'Raw Data'!E1689&gt;2, 'Raw Data'!AZ1689, 0))</f>
        <v/>
      </c>
      <c r="AD1694">
        <f>IF(ISBLANK('Raw Data'!A1689), 0, IF(ABS('Raw Data'!D1689-'Raw Data'!E1689)&lt;3, 'Raw Data'!BA1689, 0))</f>
        <v/>
      </c>
      <c r="AE1694">
        <f>IF(ISBLANK('Raw Data'!D1689), 0, IF('Raw Data'!E1689-'Raw Data'!D1689&gt;2, 'Raw Data'!BB1689, 0))</f>
        <v/>
      </c>
      <c r="AF1694">
        <f>IF(ISBLANK('Raw Data'!D1689), 0, IF('Raw Data'!D1689-'Raw Data'!E1689&gt;3, 'Raw Data'!BC1689, 0))</f>
        <v/>
      </c>
      <c r="AG1694">
        <f>IF(ISBLANK('Raw Data'!A1689), 0, IF(ABS('Raw Data'!D1689-'Raw Data'!E1689)&lt;4, 'Raw Data'!BD1689, 0))</f>
        <v/>
      </c>
      <c r="AH1694">
        <f>IF(ISBLANK('Raw Data'!D1689), 0, IF('Raw Data'!E1689-'Raw Data'!D1689&gt;3, 'Raw Data'!BE1689, 0))</f>
        <v/>
      </c>
      <c r="AI1694">
        <f>IF(SUM('Raw Data'!D1689:E1689)&gt;'Raw Data'!F1689, 'Raw Data'!G1689, 0)</f>
        <v/>
      </c>
      <c r="AJ1694">
        <f>IF(ISBLANK('Raw Data'!D1689), 0, IF(SUM('Raw Data'!D1689:E1689)&lt;'Raw Data'!F1689, 'Raw Data'!H1689, 0))</f>
        <v/>
      </c>
      <c r="AK1694">
        <f>IF(ISBLANK('Raw Data'!A1689), 0, IF(AND('Raw Data'!D1689&lt;3, 'Raw Data'!E1689&lt;3, 'Raw Data'!F1689&lt;BB$2), 'Raw Data'!AF1689, 0))</f>
        <v/>
      </c>
      <c r="AL1694">
        <f>IF(ISBLANK('Raw Data'!A1689), 0, IF(AND('Raw Data'!D1689&lt;4, 'Raw Data'!E1689&lt;4, 'Raw Data'!F1689&lt;BB$2), 'Raw Data'!AI1689, 0))</f>
        <v/>
      </c>
      <c r="AM1694">
        <f>IF(ISBLANK('Raw Data'!A1689), 0, IF(AND('Raw Data'!D1689&lt;5, 'Raw Data'!E1689&lt;5, 'Raw Data'!F1689&lt;BB$2), 'Raw Data'!AL1689, 0))</f>
        <v/>
      </c>
      <c r="AN1694">
        <f>IF(ISBLANK('Raw Data'!A1689), 0, IF(AND('Raw Data'!D1689&lt;6, 'Raw Data'!E1689&lt;6, 'Raw Data'!F1689&lt;BB$2), 'Raw Data'!AO1689, 0))</f>
        <v/>
      </c>
      <c r="AO1694">
        <f>IF(ISBLANK('Raw Data'!A1689), 0, IF(AND('Raw Data'!I1689&lt;Analysis!$BC$2, 'Raw Data'!D1689-'Raw Data'!E1689&gt;1), 'Raw Data'!AW1689, IF(AND('Raw Data'!J1689&lt;Analysis!$BC$2, 'Raw Data'!E1689-'Raw Data'!D1689&gt;1), 'Raw Data'!AY1689, 0)))</f>
        <v/>
      </c>
      <c r="AP1694">
        <f>IF(ISBLANK('Raw Data'!A1689), 0, IF(AND('Raw Data'!I1689&lt;Analysis!$BC$2, 'Raw Data'!D1689-'Raw Data'!E1689&gt;2), 'Raw Data'!AZ1689, IF(AND('Raw Data'!J1689&lt;Analysis!$BC$2, 'Raw Data'!E1689-'Raw Data'!D1689&gt;2), 'Raw Data'!BB1689, 0)))</f>
        <v/>
      </c>
      <c r="AQ1694">
        <f>IF(ISBLANK('Raw Data'!A1689), 0, IF(AND('Raw Data'!I1689&lt;Analysis!$BC$2, 'Raw Data'!D1689-'Raw Data'!E1689&gt;3), 'Raw Data'!BC1689, IF(AND('Raw Data'!J1689&lt;Analysis!$BC$2, 'Raw Data'!E1689-'Raw Data'!D1689&gt;3), 'Raw Data'!BE1689, 0)))</f>
        <v/>
      </c>
      <c r="AR1694">
        <f>IF('Hidden Analysiss'!D1690=1,IF(ABS('Raw Data'!E1689-'Raw Data'!D1689)&lt;2,'Raw Data'!AX1689,0), 0)</f>
        <v/>
      </c>
      <c r="AS1694">
        <f>IF('Hidden Analysiss'!D1690=1,IF(ABS('Raw Data'!E1689-'Raw Data'!D1689)&lt;3,'Raw Data'!BA1689,0), 0)</f>
        <v/>
      </c>
      <c r="AT1694">
        <f>IF('Hidden Analysiss'!D1690=1,IF(ABS('Raw Data'!E1689-'Raw Data'!D1689)&lt;4,'Raw Data'!BD1689,0), 0)</f>
        <v/>
      </c>
      <c r="AU1694">
        <f>IF(AND('Hidden Analysiss'!E1690=1, ABS('Raw Data'!E1689-'Raw Data'!D1689)&lt;2), 'Raw Data'!AX1689, 0)</f>
        <v/>
      </c>
      <c r="AV1694">
        <f>IF(AND('Hidden Analysiss'!E1690=1, ABS('Raw Data'!E1689-'Raw Data'!D1689)&lt;3), 'Raw Data'!BA1689, 0)</f>
        <v/>
      </c>
      <c r="AW1694">
        <f>IF(AND('Hidden Analysiss'!E1690=1, ABS('Raw Data'!E1689-'Raw Data'!D1689)&lt;3), 'Raw Data'!BD1689, 0)</f>
        <v/>
      </c>
    </row>
    <row r="1695">
      <c r="A1695" s="1">
        <f>'Raw Data'!A1690</f>
        <v/>
      </c>
      <c r="B1695">
        <f>IF('Raw Data'!E1690&gt;'Raw Data'!D1690, 'Raw Data'!J1690, 0)</f>
        <v/>
      </c>
      <c r="C1695">
        <f>IF('Raw Data'!D1690&gt;'Raw Data'!E1690, 'Raw Data'!I1690, 0)</f>
        <v/>
      </c>
      <c r="D1695">
        <f>SUM(G1695:H1695)</f>
        <v/>
      </c>
      <c r="E1695">
        <f>IF(AND('Raw Data'!J1690&lt;'Raw Data'!I1690,'Raw Data'!E1690&gt;'Raw Data'!D1690,'Raw Data'!E1690-'Raw Data'!D1690&gt;3),'Raw Data'!N1690,IF(AND('Raw Data'!I1690&lt;'Raw Data'!J1690,'Raw Data'!D1690&gt;'Raw Data'!E1690,'Raw Data'!D1690-'Raw Data'!E1690&gt;3),'Raw Data'!M1690,0))</f>
        <v/>
      </c>
      <c r="F1695">
        <f>IF(AND('Raw Data'!J1690&lt;'Raw Data'!I1690,'Raw Data'!E1690&gt;'Raw Data'!D1690,'Raw Data'!E1690-'Raw Data'!D1690&lt;4),'Raw Data'!L1690,IF(AND('Raw Data'!I1690&lt;'Raw Data'!J1690,'Raw Data'!D1690&gt;'Raw Data'!E1690,'Raw Data'!D1690-'Raw Data'!E1690&lt;4),'Raw Data'!K1690,0))</f>
        <v/>
      </c>
      <c r="G1695">
        <f>IF(AND('Raw Data'!J1690&lt;'Raw Data'!I1690, 'Raw Data'!E1690&gt;'Raw Data'!D1690), 'Raw Data'!J1690, 0)</f>
        <v/>
      </c>
      <c r="H1695">
        <f>IF(AND('Raw Data'!J1690&gt;'Raw Data'!I1690, 'Raw Data'!E1690&lt;'Raw Data'!D1690), 'Raw Data'!I1690, 0)</f>
        <v/>
      </c>
      <c r="I1695">
        <f>SUM(J1695:K1695)</f>
        <v/>
      </c>
      <c r="J1695">
        <f>IF(AND('Raw Data'!J1690&gt;'Raw Data'!I1690, 'Raw Data'!E1690&gt;'Raw Data'!D1690), 'Raw Data'!J1690, 0)</f>
        <v/>
      </c>
      <c r="K1695">
        <f>IF(AND('Raw Data'!I1690&gt;'Raw Data'!J1690, 'Raw Data'!D1690&gt;'Raw Data'!E1690), 'Raw Data'!I1690, 0)</f>
        <v/>
      </c>
      <c r="L1695">
        <f>IF('Raw Data'!E1690-'Raw Data'!D1690&gt;3, 'Raw Data'!N1690, 0)</f>
        <v/>
      </c>
      <c r="M1695">
        <f>IF('Raw Data'!D1690-'Raw Data'!E1690&gt;3, 'Raw Data'!M1690, 0)</f>
        <v/>
      </c>
      <c r="N1695">
        <f>IF(ISBLANK('Raw Data'!D1690),0,IF(AND('Raw Data'!E1690&gt;'Raw Data'!D1690,'Raw Data'!E1690-'Raw Data'!D1690&gt;0,'Raw Data'!E1690-'Raw Data'!D1690&lt;4),'Raw Data'!L1690, 0))</f>
        <v/>
      </c>
      <c r="O1695">
        <f>IF(ISBLANK('Raw Data'!D1690),0,IF(AND('Raw Data'!E1690&gt;'Raw Data'!D1690,'Raw Data'!E1690-'Raw Data'!D1690&gt;0,'Raw Data'!D1690-'Raw Data'!E1690&lt;4),'Raw Data'!K1690, 0))</f>
        <v/>
      </c>
      <c r="P1695">
        <f>IF('Raw Data'!E1690-'Raw Data'!D1690&gt;3, 'Raw Data'!N1690, IF('Raw Data'!D1690-'Raw Data'!E1690&gt;3, 'Raw Data'!M1690, 0))</f>
        <v/>
      </c>
      <c r="Q1695">
        <f>IF(ISBLANK('Raw Data'!E1690),0,IF(AND('Raw Data'!E1690-'Raw Data'!D1690&lt;4,'Raw Data'!E1690-'Raw Data'!D1690&gt;0),'Raw Data'!L1690,IF(AND('Raw Data'!D1690&gt;'Raw Data'!E1690,'Raw Data'!D1690-'Raw Data'!E1690&gt;0),'Raw Data'!K1690,0)))</f>
        <v/>
      </c>
      <c r="R1695">
        <f>IF(ISBLANK('Raw Data'!K1690),0,IFERROR(IF(MATCH(SMALL('Raw Data'!K1690:N1690,1),L1695:O1695,0),SMALL('Raw Data'!K1690:N1690,1)),0))</f>
        <v/>
      </c>
      <c r="S1695">
        <f>IF(ISBLANK('Raw Data'!K1690),0,IFERROR(IF(MATCH(SMALL('Raw Data'!K1690:N1690,2),L1695:O1695,0),SMALL('Raw Data'!K1690:N1690,2)),0))</f>
        <v/>
      </c>
      <c r="T1695">
        <f>IF(ISBLANK('Raw Data'!K1690),0,IFERROR(IF(MATCH(SMALL('Raw Data'!K1690:N1690,3),L1695:O1695,0),SMALL('Raw Data'!K1690:N1690,3)),0))</f>
        <v/>
      </c>
      <c r="U1695">
        <f>IF(ISBLANK('Raw Data'!K1690),0,IFERROR(IF(MATCH(SMALL('Raw Data'!K1690:N1690,4),L1695:O1695,0),SMALL('Raw Data'!K1690:N1690,4)),0))</f>
        <v/>
      </c>
      <c r="V1695">
        <f>IF(AND('Raw Data'!D1690&lt;3, 'Raw Data'!E1690&lt;3, 'Raw Data'!A1690&gt;0), 'Raw Data'!AF1690, 0)</f>
        <v/>
      </c>
      <c r="W1695">
        <f>IF(AND('Raw Data'!D1690&lt;4, 'Raw Data'!E1690&lt;4, 'Raw Data'!A1690&gt;0), 'Raw Data'!AI1690, 0)</f>
        <v/>
      </c>
      <c r="X1695">
        <f>IF(AND('Raw Data'!D1690&lt;5, 'Raw Data'!E1690&lt;5, 'Raw Data'!A1690&gt;0), 'Raw Data'!AL1690, 0)</f>
        <v/>
      </c>
      <c r="Y1695">
        <f>IF(AND('Raw Data'!D1690&lt;6, 'Raw Data'!E1690&lt;6, 'Raw Data'!A1690&gt;0), 'Raw Data'!AO1690, 0)</f>
        <v/>
      </c>
      <c r="Z1695">
        <f>IF(ISBLANK('Raw Data'!D1690), 0, IF('Raw Data'!D1690-'Raw Data'!E1690&gt;1, 'Raw Data'!AW1690, 0))</f>
        <v/>
      </c>
      <c r="AA1695">
        <f>IF(ISBLANK('Raw Data'!A1690), 0, IF(ABS('Raw Data'!D1690-'Raw Data'!E1690)&lt;2, 'Raw Data'!AX1690, 0))</f>
        <v/>
      </c>
      <c r="AB1695">
        <f>IF(ISBLANK('Raw Data'!D1690), 0, IF('Raw Data'!E1690-'Raw Data'!D1690&gt;1, 'Raw Data'!AY1690, 0))</f>
        <v/>
      </c>
      <c r="AC1695">
        <f>IF(ISBLANK('Raw Data'!D1690), 0, IF('Raw Data'!D1690-'Raw Data'!E1690&gt;2, 'Raw Data'!AZ1690, 0))</f>
        <v/>
      </c>
      <c r="AD1695">
        <f>IF(ISBLANK('Raw Data'!A1690), 0, IF(ABS('Raw Data'!D1690-'Raw Data'!E1690)&lt;3, 'Raw Data'!BA1690, 0))</f>
        <v/>
      </c>
      <c r="AE1695">
        <f>IF(ISBLANK('Raw Data'!D1690), 0, IF('Raw Data'!E1690-'Raw Data'!D1690&gt;2, 'Raw Data'!BB1690, 0))</f>
        <v/>
      </c>
      <c r="AF1695">
        <f>IF(ISBLANK('Raw Data'!D1690), 0, IF('Raw Data'!D1690-'Raw Data'!E1690&gt;3, 'Raw Data'!BC1690, 0))</f>
        <v/>
      </c>
      <c r="AG1695">
        <f>IF(ISBLANK('Raw Data'!A1690), 0, IF(ABS('Raw Data'!D1690-'Raw Data'!E1690)&lt;4, 'Raw Data'!BD1690, 0))</f>
        <v/>
      </c>
      <c r="AH1695">
        <f>IF(ISBLANK('Raw Data'!D1690), 0, IF('Raw Data'!E1690-'Raw Data'!D1690&gt;3, 'Raw Data'!BE1690, 0))</f>
        <v/>
      </c>
      <c r="AI1695">
        <f>IF(SUM('Raw Data'!D1690:E1690)&gt;'Raw Data'!F1690, 'Raw Data'!G1690, 0)</f>
        <v/>
      </c>
      <c r="AJ1695">
        <f>IF(ISBLANK('Raw Data'!D1690), 0, IF(SUM('Raw Data'!D1690:E1690)&lt;'Raw Data'!F1690, 'Raw Data'!H1690, 0))</f>
        <v/>
      </c>
      <c r="AK1695">
        <f>IF(ISBLANK('Raw Data'!A1690), 0, IF(AND('Raw Data'!D1690&lt;3, 'Raw Data'!E1690&lt;3, 'Raw Data'!F1690&lt;BB$2), 'Raw Data'!AF1690, 0))</f>
        <v/>
      </c>
      <c r="AL1695">
        <f>IF(ISBLANK('Raw Data'!A1690), 0, IF(AND('Raw Data'!D1690&lt;4, 'Raw Data'!E1690&lt;4, 'Raw Data'!F1690&lt;BB$2), 'Raw Data'!AI1690, 0))</f>
        <v/>
      </c>
      <c r="AM1695">
        <f>IF(ISBLANK('Raw Data'!A1690), 0, IF(AND('Raw Data'!D1690&lt;5, 'Raw Data'!E1690&lt;5, 'Raw Data'!F1690&lt;BB$2), 'Raw Data'!AL1690, 0))</f>
        <v/>
      </c>
      <c r="AN1695">
        <f>IF(ISBLANK('Raw Data'!A1690), 0, IF(AND('Raw Data'!D1690&lt;6, 'Raw Data'!E1690&lt;6, 'Raw Data'!F1690&lt;BB$2), 'Raw Data'!AO1690, 0))</f>
        <v/>
      </c>
      <c r="AO1695">
        <f>IF(ISBLANK('Raw Data'!A1690), 0, IF(AND('Raw Data'!I1690&lt;Analysis!$BC$2, 'Raw Data'!D1690-'Raw Data'!E1690&gt;1), 'Raw Data'!AW1690, IF(AND('Raw Data'!J1690&lt;Analysis!$BC$2, 'Raw Data'!E1690-'Raw Data'!D1690&gt;1), 'Raw Data'!AY1690, 0)))</f>
        <v/>
      </c>
      <c r="AP1695">
        <f>IF(ISBLANK('Raw Data'!A1690), 0, IF(AND('Raw Data'!I1690&lt;Analysis!$BC$2, 'Raw Data'!D1690-'Raw Data'!E1690&gt;2), 'Raw Data'!AZ1690, IF(AND('Raw Data'!J1690&lt;Analysis!$BC$2, 'Raw Data'!E1690-'Raw Data'!D1690&gt;2), 'Raw Data'!BB1690, 0)))</f>
        <v/>
      </c>
      <c r="AQ1695">
        <f>IF(ISBLANK('Raw Data'!A1690), 0, IF(AND('Raw Data'!I1690&lt;Analysis!$BC$2, 'Raw Data'!D1690-'Raw Data'!E1690&gt;3), 'Raw Data'!BC1690, IF(AND('Raw Data'!J1690&lt;Analysis!$BC$2, 'Raw Data'!E1690-'Raw Data'!D1690&gt;3), 'Raw Data'!BE1690, 0)))</f>
        <v/>
      </c>
      <c r="AR1695">
        <f>IF('Hidden Analysiss'!D1691=1,IF(ABS('Raw Data'!E1690-'Raw Data'!D1690)&lt;2,'Raw Data'!AX1690,0), 0)</f>
        <v/>
      </c>
      <c r="AS1695">
        <f>IF('Hidden Analysiss'!D1691=1,IF(ABS('Raw Data'!E1690-'Raw Data'!D1690)&lt;3,'Raw Data'!BA1690,0), 0)</f>
        <v/>
      </c>
      <c r="AT1695">
        <f>IF('Hidden Analysiss'!D1691=1,IF(ABS('Raw Data'!E1690-'Raw Data'!D1690)&lt;4,'Raw Data'!BD1690,0), 0)</f>
        <v/>
      </c>
      <c r="AU1695">
        <f>IF(AND('Hidden Analysiss'!E1691=1, ABS('Raw Data'!E1690-'Raw Data'!D1690)&lt;2), 'Raw Data'!AX1690, 0)</f>
        <v/>
      </c>
      <c r="AV1695">
        <f>IF(AND('Hidden Analysiss'!E1691=1, ABS('Raw Data'!E1690-'Raw Data'!D1690)&lt;3), 'Raw Data'!BA1690, 0)</f>
        <v/>
      </c>
      <c r="AW1695">
        <f>IF(AND('Hidden Analysiss'!E1691=1, ABS('Raw Data'!E1690-'Raw Data'!D1690)&lt;3), 'Raw Data'!BD1690, 0)</f>
        <v/>
      </c>
    </row>
    <row r="1696">
      <c r="A1696" s="1">
        <f>'Raw Data'!A1691</f>
        <v/>
      </c>
      <c r="B1696">
        <f>IF('Raw Data'!E1691&gt;'Raw Data'!D1691, 'Raw Data'!J1691, 0)</f>
        <v/>
      </c>
      <c r="C1696">
        <f>IF('Raw Data'!D1691&gt;'Raw Data'!E1691, 'Raw Data'!I1691, 0)</f>
        <v/>
      </c>
      <c r="D1696">
        <f>SUM(G1696:H1696)</f>
        <v/>
      </c>
      <c r="E1696">
        <f>IF(AND('Raw Data'!J1691&lt;'Raw Data'!I1691,'Raw Data'!E1691&gt;'Raw Data'!D1691,'Raw Data'!E1691-'Raw Data'!D1691&gt;3),'Raw Data'!N1691,IF(AND('Raw Data'!I1691&lt;'Raw Data'!J1691,'Raw Data'!D1691&gt;'Raw Data'!E1691,'Raw Data'!D1691-'Raw Data'!E1691&gt;3),'Raw Data'!M1691,0))</f>
        <v/>
      </c>
      <c r="F1696">
        <f>IF(AND('Raw Data'!J1691&lt;'Raw Data'!I1691,'Raw Data'!E1691&gt;'Raw Data'!D1691,'Raw Data'!E1691-'Raw Data'!D1691&lt;4),'Raw Data'!L1691,IF(AND('Raw Data'!I1691&lt;'Raw Data'!J1691,'Raw Data'!D1691&gt;'Raw Data'!E1691,'Raw Data'!D1691-'Raw Data'!E1691&lt;4),'Raw Data'!K1691,0))</f>
        <v/>
      </c>
      <c r="G1696">
        <f>IF(AND('Raw Data'!J1691&lt;'Raw Data'!I1691, 'Raw Data'!E1691&gt;'Raw Data'!D1691), 'Raw Data'!J1691, 0)</f>
        <v/>
      </c>
      <c r="H1696">
        <f>IF(AND('Raw Data'!J1691&gt;'Raw Data'!I1691, 'Raw Data'!E1691&lt;'Raw Data'!D1691), 'Raw Data'!I1691, 0)</f>
        <v/>
      </c>
      <c r="I1696">
        <f>SUM(J1696:K1696)</f>
        <v/>
      </c>
      <c r="J1696">
        <f>IF(AND('Raw Data'!J1691&gt;'Raw Data'!I1691, 'Raw Data'!E1691&gt;'Raw Data'!D1691), 'Raw Data'!J1691, 0)</f>
        <v/>
      </c>
      <c r="K1696">
        <f>IF(AND('Raw Data'!I1691&gt;'Raw Data'!J1691, 'Raw Data'!D1691&gt;'Raw Data'!E1691), 'Raw Data'!I1691, 0)</f>
        <v/>
      </c>
      <c r="L1696">
        <f>IF('Raw Data'!E1691-'Raw Data'!D1691&gt;3, 'Raw Data'!N1691, 0)</f>
        <v/>
      </c>
      <c r="M1696">
        <f>IF('Raw Data'!D1691-'Raw Data'!E1691&gt;3, 'Raw Data'!M1691, 0)</f>
        <v/>
      </c>
      <c r="N1696">
        <f>IF(ISBLANK('Raw Data'!D1691),0,IF(AND('Raw Data'!E1691&gt;'Raw Data'!D1691,'Raw Data'!E1691-'Raw Data'!D1691&gt;0,'Raw Data'!E1691-'Raw Data'!D1691&lt;4),'Raw Data'!L1691, 0))</f>
        <v/>
      </c>
      <c r="O1696">
        <f>IF(ISBLANK('Raw Data'!D1691),0,IF(AND('Raw Data'!E1691&gt;'Raw Data'!D1691,'Raw Data'!E1691-'Raw Data'!D1691&gt;0,'Raw Data'!D1691-'Raw Data'!E1691&lt;4),'Raw Data'!K1691, 0))</f>
        <v/>
      </c>
      <c r="P1696">
        <f>IF('Raw Data'!E1691-'Raw Data'!D1691&gt;3, 'Raw Data'!N1691, IF('Raw Data'!D1691-'Raw Data'!E1691&gt;3, 'Raw Data'!M1691, 0))</f>
        <v/>
      </c>
      <c r="Q1696">
        <f>IF(ISBLANK('Raw Data'!E1691),0,IF(AND('Raw Data'!E1691-'Raw Data'!D1691&lt;4,'Raw Data'!E1691-'Raw Data'!D1691&gt;0),'Raw Data'!L1691,IF(AND('Raw Data'!D1691&gt;'Raw Data'!E1691,'Raw Data'!D1691-'Raw Data'!E1691&gt;0),'Raw Data'!K1691,0)))</f>
        <v/>
      </c>
      <c r="R1696">
        <f>IF(ISBLANK('Raw Data'!K1691),0,IFERROR(IF(MATCH(SMALL('Raw Data'!K1691:N1691,1),L1696:O1696,0),SMALL('Raw Data'!K1691:N1691,1)),0))</f>
        <v/>
      </c>
      <c r="S1696">
        <f>IF(ISBLANK('Raw Data'!K1691),0,IFERROR(IF(MATCH(SMALL('Raw Data'!K1691:N1691,2),L1696:O1696,0),SMALL('Raw Data'!K1691:N1691,2)),0))</f>
        <v/>
      </c>
      <c r="T1696">
        <f>IF(ISBLANK('Raw Data'!K1691),0,IFERROR(IF(MATCH(SMALL('Raw Data'!K1691:N1691,3),L1696:O1696,0),SMALL('Raw Data'!K1691:N1691,3)),0))</f>
        <v/>
      </c>
      <c r="U1696">
        <f>IF(ISBLANK('Raw Data'!K1691),0,IFERROR(IF(MATCH(SMALL('Raw Data'!K1691:N1691,4),L1696:O1696,0),SMALL('Raw Data'!K1691:N1691,4)),0))</f>
        <v/>
      </c>
      <c r="V1696">
        <f>IF(AND('Raw Data'!D1691&lt;3, 'Raw Data'!E1691&lt;3, 'Raw Data'!A1691&gt;0), 'Raw Data'!AF1691, 0)</f>
        <v/>
      </c>
      <c r="W1696">
        <f>IF(AND('Raw Data'!D1691&lt;4, 'Raw Data'!E1691&lt;4, 'Raw Data'!A1691&gt;0), 'Raw Data'!AI1691, 0)</f>
        <v/>
      </c>
      <c r="X1696">
        <f>IF(AND('Raw Data'!D1691&lt;5, 'Raw Data'!E1691&lt;5, 'Raw Data'!A1691&gt;0), 'Raw Data'!AL1691, 0)</f>
        <v/>
      </c>
      <c r="Y1696">
        <f>IF(AND('Raw Data'!D1691&lt;6, 'Raw Data'!E1691&lt;6, 'Raw Data'!A1691&gt;0), 'Raw Data'!AO1691, 0)</f>
        <v/>
      </c>
      <c r="Z1696">
        <f>IF(ISBLANK('Raw Data'!D1691), 0, IF('Raw Data'!D1691-'Raw Data'!E1691&gt;1, 'Raw Data'!AW1691, 0))</f>
        <v/>
      </c>
      <c r="AA1696">
        <f>IF(ISBLANK('Raw Data'!A1691), 0, IF(ABS('Raw Data'!D1691-'Raw Data'!E1691)&lt;2, 'Raw Data'!AX1691, 0))</f>
        <v/>
      </c>
      <c r="AB1696">
        <f>IF(ISBLANK('Raw Data'!D1691), 0, IF('Raw Data'!E1691-'Raw Data'!D1691&gt;1, 'Raw Data'!AY1691, 0))</f>
        <v/>
      </c>
      <c r="AC1696">
        <f>IF(ISBLANK('Raw Data'!D1691), 0, IF('Raw Data'!D1691-'Raw Data'!E1691&gt;2, 'Raw Data'!AZ1691, 0))</f>
        <v/>
      </c>
      <c r="AD1696">
        <f>IF(ISBLANK('Raw Data'!A1691), 0, IF(ABS('Raw Data'!D1691-'Raw Data'!E1691)&lt;3, 'Raw Data'!BA1691, 0))</f>
        <v/>
      </c>
      <c r="AE1696">
        <f>IF(ISBLANK('Raw Data'!D1691), 0, IF('Raw Data'!E1691-'Raw Data'!D1691&gt;2, 'Raw Data'!BB1691, 0))</f>
        <v/>
      </c>
      <c r="AF1696">
        <f>IF(ISBLANK('Raw Data'!D1691), 0, IF('Raw Data'!D1691-'Raw Data'!E1691&gt;3, 'Raw Data'!BC1691, 0))</f>
        <v/>
      </c>
      <c r="AG1696">
        <f>IF(ISBLANK('Raw Data'!A1691), 0, IF(ABS('Raw Data'!D1691-'Raw Data'!E1691)&lt;4, 'Raw Data'!BD1691, 0))</f>
        <v/>
      </c>
      <c r="AH1696">
        <f>IF(ISBLANK('Raw Data'!D1691), 0, IF('Raw Data'!E1691-'Raw Data'!D1691&gt;3, 'Raw Data'!BE1691, 0))</f>
        <v/>
      </c>
      <c r="AI1696">
        <f>IF(SUM('Raw Data'!D1691:E1691)&gt;'Raw Data'!F1691, 'Raw Data'!G1691, 0)</f>
        <v/>
      </c>
      <c r="AJ1696">
        <f>IF(ISBLANK('Raw Data'!D1691), 0, IF(SUM('Raw Data'!D1691:E1691)&lt;'Raw Data'!F1691, 'Raw Data'!H1691, 0))</f>
        <v/>
      </c>
      <c r="AK1696">
        <f>IF(ISBLANK('Raw Data'!A1691), 0, IF(AND('Raw Data'!D1691&lt;3, 'Raw Data'!E1691&lt;3, 'Raw Data'!F1691&lt;BB$2), 'Raw Data'!AF1691, 0))</f>
        <v/>
      </c>
      <c r="AL1696">
        <f>IF(ISBLANK('Raw Data'!A1691), 0, IF(AND('Raw Data'!D1691&lt;4, 'Raw Data'!E1691&lt;4, 'Raw Data'!F1691&lt;BB$2), 'Raw Data'!AI1691, 0))</f>
        <v/>
      </c>
      <c r="AM1696">
        <f>IF(ISBLANK('Raw Data'!A1691), 0, IF(AND('Raw Data'!D1691&lt;5, 'Raw Data'!E1691&lt;5, 'Raw Data'!F1691&lt;BB$2), 'Raw Data'!AL1691, 0))</f>
        <v/>
      </c>
      <c r="AN1696">
        <f>IF(ISBLANK('Raw Data'!A1691), 0, IF(AND('Raw Data'!D1691&lt;6, 'Raw Data'!E1691&lt;6, 'Raw Data'!F1691&lt;BB$2), 'Raw Data'!AO1691, 0))</f>
        <v/>
      </c>
      <c r="AO1696">
        <f>IF(ISBLANK('Raw Data'!A1691), 0, IF(AND('Raw Data'!I1691&lt;Analysis!$BC$2, 'Raw Data'!D1691-'Raw Data'!E1691&gt;1), 'Raw Data'!AW1691, IF(AND('Raw Data'!J1691&lt;Analysis!$BC$2, 'Raw Data'!E1691-'Raw Data'!D1691&gt;1), 'Raw Data'!AY1691, 0)))</f>
        <v/>
      </c>
      <c r="AP1696">
        <f>IF(ISBLANK('Raw Data'!A1691), 0, IF(AND('Raw Data'!I1691&lt;Analysis!$BC$2, 'Raw Data'!D1691-'Raw Data'!E1691&gt;2), 'Raw Data'!AZ1691, IF(AND('Raw Data'!J1691&lt;Analysis!$BC$2, 'Raw Data'!E1691-'Raw Data'!D1691&gt;2), 'Raw Data'!BB1691, 0)))</f>
        <v/>
      </c>
      <c r="AQ1696">
        <f>IF(ISBLANK('Raw Data'!A1691), 0, IF(AND('Raw Data'!I1691&lt;Analysis!$BC$2, 'Raw Data'!D1691-'Raw Data'!E1691&gt;3), 'Raw Data'!BC1691, IF(AND('Raw Data'!J1691&lt;Analysis!$BC$2, 'Raw Data'!E1691-'Raw Data'!D1691&gt;3), 'Raw Data'!BE1691, 0)))</f>
        <v/>
      </c>
      <c r="AR1696">
        <f>IF('Hidden Analysiss'!D1692=1,IF(ABS('Raw Data'!E1691-'Raw Data'!D1691)&lt;2,'Raw Data'!AX1691,0), 0)</f>
        <v/>
      </c>
      <c r="AS1696">
        <f>IF('Hidden Analysiss'!D1692=1,IF(ABS('Raw Data'!E1691-'Raw Data'!D1691)&lt;3,'Raw Data'!BA1691,0), 0)</f>
        <v/>
      </c>
      <c r="AT1696">
        <f>IF('Hidden Analysiss'!D1692=1,IF(ABS('Raw Data'!E1691-'Raw Data'!D1691)&lt;4,'Raw Data'!BD1691,0), 0)</f>
        <v/>
      </c>
      <c r="AU1696">
        <f>IF(AND('Hidden Analysiss'!E1692=1, ABS('Raw Data'!E1691-'Raw Data'!D1691)&lt;2), 'Raw Data'!AX1691, 0)</f>
        <v/>
      </c>
      <c r="AV1696">
        <f>IF(AND('Hidden Analysiss'!E1692=1, ABS('Raw Data'!E1691-'Raw Data'!D1691)&lt;3), 'Raw Data'!BA1691, 0)</f>
        <v/>
      </c>
      <c r="AW1696">
        <f>IF(AND('Hidden Analysiss'!E1692=1, ABS('Raw Data'!E1691-'Raw Data'!D1691)&lt;3), 'Raw Data'!BD1691, 0)</f>
        <v/>
      </c>
    </row>
    <row r="1697">
      <c r="A1697" s="1">
        <f>'Raw Data'!A1692</f>
        <v/>
      </c>
      <c r="B1697">
        <f>IF('Raw Data'!E1692&gt;'Raw Data'!D1692, 'Raw Data'!J1692, 0)</f>
        <v/>
      </c>
      <c r="C1697">
        <f>IF('Raw Data'!D1692&gt;'Raw Data'!E1692, 'Raw Data'!I1692, 0)</f>
        <v/>
      </c>
      <c r="D1697">
        <f>SUM(G1697:H1697)</f>
        <v/>
      </c>
      <c r="E1697">
        <f>IF(AND('Raw Data'!J1692&lt;'Raw Data'!I1692,'Raw Data'!E1692&gt;'Raw Data'!D1692,'Raw Data'!E1692-'Raw Data'!D1692&gt;3),'Raw Data'!N1692,IF(AND('Raw Data'!I1692&lt;'Raw Data'!J1692,'Raw Data'!D1692&gt;'Raw Data'!E1692,'Raw Data'!D1692-'Raw Data'!E1692&gt;3),'Raw Data'!M1692,0))</f>
        <v/>
      </c>
      <c r="F1697">
        <f>IF(AND('Raw Data'!J1692&lt;'Raw Data'!I1692,'Raw Data'!E1692&gt;'Raw Data'!D1692,'Raw Data'!E1692-'Raw Data'!D1692&lt;4),'Raw Data'!L1692,IF(AND('Raw Data'!I1692&lt;'Raw Data'!J1692,'Raw Data'!D1692&gt;'Raw Data'!E1692,'Raw Data'!D1692-'Raw Data'!E1692&lt;4),'Raw Data'!K1692,0))</f>
        <v/>
      </c>
      <c r="G1697">
        <f>IF(AND('Raw Data'!J1692&lt;'Raw Data'!I1692, 'Raw Data'!E1692&gt;'Raw Data'!D1692), 'Raw Data'!J1692, 0)</f>
        <v/>
      </c>
      <c r="H1697">
        <f>IF(AND('Raw Data'!J1692&gt;'Raw Data'!I1692, 'Raw Data'!E1692&lt;'Raw Data'!D1692), 'Raw Data'!I1692, 0)</f>
        <v/>
      </c>
      <c r="I1697">
        <f>SUM(J1697:K1697)</f>
        <v/>
      </c>
      <c r="J1697">
        <f>IF(AND('Raw Data'!J1692&gt;'Raw Data'!I1692, 'Raw Data'!E1692&gt;'Raw Data'!D1692), 'Raw Data'!J1692, 0)</f>
        <v/>
      </c>
      <c r="K1697">
        <f>IF(AND('Raw Data'!I1692&gt;'Raw Data'!J1692, 'Raw Data'!D1692&gt;'Raw Data'!E1692), 'Raw Data'!I1692, 0)</f>
        <v/>
      </c>
      <c r="L1697">
        <f>IF('Raw Data'!E1692-'Raw Data'!D1692&gt;3, 'Raw Data'!N1692, 0)</f>
        <v/>
      </c>
      <c r="M1697">
        <f>IF('Raw Data'!D1692-'Raw Data'!E1692&gt;3, 'Raw Data'!M1692, 0)</f>
        <v/>
      </c>
      <c r="N1697">
        <f>IF(ISBLANK('Raw Data'!D1692),0,IF(AND('Raw Data'!E1692&gt;'Raw Data'!D1692,'Raw Data'!E1692-'Raw Data'!D1692&gt;0,'Raw Data'!E1692-'Raw Data'!D1692&lt;4),'Raw Data'!L1692, 0))</f>
        <v/>
      </c>
      <c r="O1697">
        <f>IF(ISBLANK('Raw Data'!D1692),0,IF(AND('Raw Data'!E1692&gt;'Raw Data'!D1692,'Raw Data'!E1692-'Raw Data'!D1692&gt;0,'Raw Data'!D1692-'Raw Data'!E1692&lt;4),'Raw Data'!K1692, 0))</f>
        <v/>
      </c>
      <c r="P1697">
        <f>IF('Raw Data'!E1692-'Raw Data'!D1692&gt;3, 'Raw Data'!N1692, IF('Raw Data'!D1692-'Raw Data'!E1692&gt;3, 'Raw Data'!M1692, 0))</f>
        <v/>
      </c>
      <c r="Q1697">
        <f>IF(ISBLANK('Raw Data'!E1692),0,IF(AND('Raw Data'!E1692-'Raw Data'!D1692&lt;4,'Raw Data'!E1692-'Raw Data'!D1692&gt;0),'Raw Data'!L1692,IF(AND('Raw Data'!D1692&gt;'Raw Data'!E1692,'Raw Data'!D1692-'Raw Data'!E1692&gt;0),'Raw Data'!K1692,0)))</f>
        <v/>
      </c>
      <c r="R1697">
        <f>IF(ISBLANK('Raw Data'!K1692),0,IFERROR(IF(MATCH(SMALL('Raw Data'!K1692:N1692,1),L1697:O1697,0),SMALL('Raw Data'!K1692:N1692,1)),0))</f>
        <v/>
      </c>
      <c r="S1697">
        <f>IF(ISBLANK('Raw Data'!K1692),0,IFERROR(IF(MATCH(SMALL('Raw Data'!K1692:N1692,2),L1697:O1697,0),SMALL('Raw Data'!K1692:N1692,2)),0))</f>
        <v/>
      </c>
      <c r="T1697">
        <f>IF(ISBLANK('Raw Data'!K1692),0,IFERROR(IF(MATCH(SMALL('Raw Data'!K1692:N1692,3),L1697:O1697,0),SMALL('Raw Data'!K1692:N1692,3)),0))</f>
        <v/>
      </c>
      <c r="U1697">
        <f>IF(ISBLANK('Raw Data'!K1692),0,IFERROR(IF(MATCH(SMALL('Raw Data'!K1692:N1692,4),L1697:O1697,0),SMALL('Raw Data'!K1692:N1692,4)),0))</f>
        <v/>
      </c>
      <c r="V1697">
        <f>IF(AND('Raw Data'!D1692&lt;3, 'Raw Data'!E1692&lt;3, 'Raw Data'!A1692&gt;0), 'Raw Data'!AF1692, 0)</f>
        <v/>
      </c>
      <c r="W1697">
        <f>IF(AND('Raw Data'!D1692&lt;4, 'Raw Data'!E1692&lt;4, 'Raw Data'!A1692&gt;0), 'Raw Data'!AI1692, 0)</f>
        <v/>
      </c>
      <c r="X1697">
        <f>IF(AND('Raw Data'!D1692&lt;5, 'Raw Data'!E1692&lt;5, 'Raw Data'!A1692&gt;0), 'Raw Data'!AL1692, 0)</f>
        <v/>
      </c>
      <c r="Y1697">
        <f>IF(AND('Raw Data'!D1692&lt;6, 'Raw Data'!E1692&lt;6, 'Raw Data'!A1692&gt;0), 'Raw Data'!AO1692, 0)</f>
        <v/>
      </c>
      <c r="Z1697">
        <f>IF(ISBLANK('Raw Data'!D1692), 0, IF('Raw Data'!D1692-'Raw Data'!E1692&gt;1, 'Raw Data'!AW1692, 0))</f>
        <v/>
      </c>
      <c r="AA1697">
        <f>IF(ISBLANK('Raw Data'!A1692), 0, IF(ABS('Raw Data'!D1692-'Raw Data'!E1692)&lt;2, 'Raw Data'!AX1692, 0))</f>
        <v/>
      </c>
      <c r="AB1697">
        <f>IF(ISBLANK('Raw Data'!D1692), 0, IF('Raw Data'!E1692-'Raw Data'!D1692&gt;1, 'Raw Data'!AY1692, 0))</f>
        <v/>
      </c>
      <c r="AC1697">
        <f>IF(ISBLANK('Raw Data'!D1692), 0, IF('Raw Data'!D1692-'Raw Data'!E1692&gt;2, 'Raw Data'!AZ1692, 0))</f>
        <v/>
      </c>
      <c r="AD1697">
        <f>IF(ISBLANK('Raw Data'!A1692), 0, IF(ABS('Raw Data'!D1692-'Raw Data'!E1692)&lt;3, 'Raw Data'!BA1692, 0))</f>
        <v/>
      </c>
      <c r="AE1697">
        <f>IF(ISBLANK('Raw Data'!D1692), 0, IF('Raw Data'!E1692-'Raw Data'!D1692&gt;2, 'Raw Data'!BB1692, 0))</f>
        <v/>
      </c>
      <c r="AF1697">
        <f>IF(ISBLANK('Raw Data'!D1692), 0, IF('Raw Data'!D1692-'Raw Data'!E1692&gt;3, 'Raw Data'!BC1692, 0))</f>
        <v/>
      </c>
      <c r="AG1697">
        <f>IF(ISBLANK('Raw Data'!A1692), 0, IF(ABS('Raw Data'!D1692-'Raw Data'!E1692)&lt;4, 'Raw Data'!BD1692, 0))</f>
        <v/>
      </c>
      <c r="AH1697">
        <f>IF(ISBLANK('Raw Data'!D1692), 0, IF('Raw Data'!E1692-'Raw Data'!D1692&gt;3, 'Raw Data'!BE1692, 0))</f>
        <v/>
      </c>
      <c r="AI1697">
        <f>IF(SUM('Raw Data'!D1692:E1692)&gt;'Raw Data'!F1692, 'Raw Data'!G1692, 0)</f>
        <v/>
      </c>
      <c r="AJ1697">
        <f>IF(ISBLANK('Raw Data'!D1692), 0, IF(SUM('Raw Data'!D1692:E1692)&lt;'Raw Data'!F1692, 'Raw Data'!H1692, 0))</f>
        <v/>
      </c>
      <c r="AK1697">
        <f>IF(ISBLANK('Raw Data'!A1692), 0, IF(AND('Raw Data'!D1692&lt;3, 'Raw Data'!E1692&lt;3, 'Raw Data'!F1692&lt;BB$2), 'Raw Data'!AF1692, 0))</f>
        <v/>
      </c>
      <c r="AL1697">
        <f>IF(ISBLANK('Raw Data'!A1692), 0, IF(AND('Raw Data'!D1692&lt;4, 'Raw Data'!E1692&lt;4, 'Raw Data'!F1692&lt;BB$2), 'Raw Data'!AI1692, 0))</f>
        <v/>
      </c>
      <c r="AM1697">
        <f>IF(ISBLANK('Raw Data'!A1692), 0, IF(AND('Raw Data'!D1692&lt;5, 'Raw Data'!E1692&lt;5, 'Raw Data'!F1692&lt;BB$2), 'Raw Data'!AL1692, 0))</f>
        <v/>
      </c>
      <c r="AN1697">
        <f>IF(ISBLANK('Raw Data'!A1692), 0, IF(AND('Raw Data'!D1692&lt;6, 'Raw Data'!E1692&lt;6, 'Raw Data'!F1692&lt;BB$2), 'Raw Data'!AO1692, 0))</f>
        <v/>
      </c>
      <c r="AO1697">
        <f>IF(ISBLANK('Raw Data'!A1692), 0, IF(AND('Raw Data'!I1692&lt;Analysis!$BC$2, 'Raw Data'!D1692-'Raw Data'!E1692&gt;1), 'Raw Data'!AW1692, IF(AND('Raw Data'!J1692&lt;Analysis!$BC$2, 'Raw Data'!E1692-'Raw Data'!D1692&gt;1), 'Raw Data'!AY1692, 0)))</f>
        <v/>
      </c>
      <c r="AP1697">
        <f>IF(ISBLANK('Raw Data'!A1692), 0, IF(AND('Raw Data'!I1692&lt;Analysis!$BC$2, 'Raw Data'!D1692-'Raw Data'!E1692&gt;2), 'Raw Data'!AZ1692, IF(AND('Raw Data'!J1692&lt;Analysis!$BC$2, 'Raw Data'!E1692-'Raw Data'!D1692&gt;2), 'Raw Data'!BB1692, 0)))</f>
        <v/>
      </c>
      <c r="AQ1697">
        <f>IF(ISBLANK('Raw Data'!A1692), 0, IF(AND('Raw Data'!I1692&lt;Analysis!$BC$2, 'Raw Data'!D1692-'Raw Data'!E1692&gt;3), 'Raw Data'!BC1692, IF(AND('Raw Data'!J1692&lt;Analysis!$BC$2, 'Raw Data'!E1692-'Raw Data'!D1692&gt;3), 'Raw Data'!BE1692, 0)))</f>
        <v/>
      </c>
      <c r="AR1697">
        <f>IF('Hidden Analysiss'!D1693=1,IF(ABS('Raw Data'!E1692-'Raw Data'!D1692)&lt;2,'Raw Data'!AX1692,0), 0)</f>
        <v/>
      </c>
      <c r="AS1697">
        <f>IF('Hidden Analysiss'!D1693=1,IF(ABS('Raw Data'!E1692-'Raw Data'!D1692)&lt;3,'Raw Data'!BA1692,0), 0)</f>
        <v/>
      </c>
      <c r="AT1697">
        <f>IF('Hidden Analysiss'!D1693=1,IF(ABS('Raw Data'!E1692-'Raw Data'!D1692)&lt;4,'Raw Data'!BD1692,0), 0)</f>
        <v/>
      </c>
      <c r="AU1697">
        <f>IF(AND('Hidden Analysiss'!E1693=1, ABS('Raw Data'!E1692-'Raw Data'!D1692)&lt;2), 'Raw Data'!AX1692, 0)</f>
        <v/>
      </c>
      <c r="AV1697">
        <f>IF(AND('Hidden Analysiss'!E1693=1, ABS('Raw Data'!E1692-'Raw Data'!D1692)&lt;3), 'Raw Data'!BA1692, 0)</f>
        <v/>
      </c>
      <c r="AW1697">
        <f>IF(AND('Hidden Analysiss'!E1693=1, ABS('Raw Data'!E1692-'Raw Data'!D1692)&lt;3), 'Raw Data'!BD1692, 0)</f>
        <v/>
      </c>
    </row>
    <row r="1698">
      <c r="A1698" s="1">
        <f>'Raw Data'!A1693</f>
        <v/>
      </c>
      <c r="B1698">
        <f>IF('Raw Data'!E1693&gt;'Raw Data'!D1693, 'Raw Data'!J1693, 0)</f>
        <v/>
      </c>
      <c r="C1698">
        <f>IF('Raw Data'!D1693&gt;'Raw Data'!E1693, 'Raw Data'!I1693, 0)</f>
        <v/>
      </c>
      <c r="D1698">
        <f>SUM(G1698:H1698)</f>
        <v/>
      </c>
      <c r="E1698">
        <f>IF(AND('Raw Data'!J1693&lt;'Raw Data'!I1693,'Raw Data'!E1693&gt;'Raw Data'!D1693,'Raw Data'!E1693-'Raw Data'!D1693&gt;3),'Raw Data'!N1693,IF(AND('Raw Data'!I1693&lt;'Raw Data'!J1693,'Raw Data'!D1693&gt;'Raw Data'!E1693,'Raw Data'!D1693-'Raw Data'!E1693&gt;3),'Raw Data'!M1693,0))</f>
        <v/>
      </c>
      <c r="F1698">
        <f>IF(AND('Raw Data'!J1693&lt;'Raw Data'!I1693,'Raw Data'!E1693&gt;'Raw Data'!D1693,'Raw Data'!E1693-'Raw Data'!D1693&lt;4),'Raw Data'!L1693,IF(AND('Raw Data'!I1693&lt;'Raw Data'!J1693,'Raw Data'!D1693&gt;'Raw Data'!E1693,'Raw Data'!D1693-'Raw Data'!E1693&lt;4),'Raw Data'!K1693,0))</f>
        <v/>
      </c>
      <c r="G1698">
        <f>IF(AND('Raw Data'!J1693&lt;'Raw Data'!I1693, 'Raw Data'!E1693&gt;'Raw Data'!D1693), 'Raw Data'!J1693, 0)</f>
        <v/>
      </c>
      <c r="H1698">
        <f>IF(AND('Raw Data'!J1693&gt;'Raw Data'!I1693, 'Raw Data'!E1693&lt;'Raw Data'!D1693), 'Raw Data'!I1693, 0)</f>
        <v/>
      </c>
      <c r="I1698">
        <f>SUM(J1698:K1698)</f>
        <v/>
      </c>
      <c r="J1698">
        <f>IF(AND('Raw Data'!J1693&gt;'Raw Data'!I1693, 'Raw Data'!E1693&gt;'Raw Data'!D1693), 'Raw Data'!J1693, 0)</f>
        <v/>
      </c>
      <c r="K1698">
        <f>IF(AND('Raw Data'!I1693&gt;'Raw Data'!J1693, 'Raw Data'!D1693&gt;'Raw Data'!E1693), 'Raw Data'!I1693, 0)</f>
        <v/>
      </c>
      <c r="L1698">
        <f>IF('Raw Data'!E1693-'Raw Data'!D1693&gt;3, 'Raw Data'!N1693, 0)</f>
        <v/>
      </c>
      <c r="M1698">
        <f>IF('Raw Data'!D1693-'Raw Data'!E1693&gt;3, 'Raw Data'!M1693, 0)</f>
        <v/>
      </c>
      <c r="N1698">
        <f>IF(ISBLANK('Raw Data'!D1693),0,IF(AND('Raw Data'!E1693&gt;'Raw Data'!D1693,'Raw Data'!E1693-'Raw Data'!D1693&gt;0,'Raw Data'!E1693-'Raw Data'!D1693&lt;4),'Raw Data'!L1693, 0))</f>
        <v/>
      </c>
      <c r="O1698">
        <f>IF(ISBLANK('Raw Data'!D1693),0,IF(AND('Raw Data'!E1693&gt;'Raw Data'!D1693,'Raw Data'!E1693-'Raw Data'!D1693&gt;0,'Raw Data'!D1693-'Raw Data'!E1693&lt;4),'Raw Data'!K1693, 0))</f>
        <v/>
      </c>
      <c r="P1698">
        <f>IF('Raw Data'!E1693-'Raw Data'!D1693&gt;3, 'Raw Data'!N1693, IF('Raw Data'!D1693-'Raw Data'!E1693&gt;3, 'Raw Data'!M1693, 0))</f>
        <v/>
      </c>
      <c r="Q1698">
        <f>IF(ISBLANK('Raw Data'!E1693),0,IF(AND('Raw Data'!E1693-'Raw Data'!D1693&lt;4,'Raw Data'!E1693-'Raw Data'!D1693&gt;0),'Raw Data'!L1693,IF(AND('Raw Data'!D1693&gt;'Raw Data'!E1693,'Raw Data'!D1693-'Raw Data'!E1693&gt;0),'Raw Data'!K1693,0)))</f>
        <v/>
      </c>
      <c r="R1698">
        <f>IF(ISBLANK('Raw Data'!K1693),0,IFERROR(IF(MATCH(SMALL('Raw Data'!K1693:N1693,1),L1698:O1698,0),SMALL('Raw Data'!K1693:N1693,1)),0))</f>
        <v/>
      </c>
      <c r="S1698">
        <f>IF(ISBLANK('Raw Data'!K1693),0,IFERROR(IF(MATCH(SMALL('Raw Data'!K1693:N1693,2),L1698:O1698,0),SMALL('Raw Data'!K1693:N1693,2)),0))</f>
        <v/>
      </c>
      <c r="T1698">
        <f>IF(ISBLANK('Raw Data'!K1693),0,IFERROR(IF(MATCH(SMALL('Raw Data'!K1693:N1693,3),L1698:O1698,0),SMALL('Raw Data'!K1693:N1693,3)),0))</f>
        <v/>
      </c>
      <c r="U1698">
        <f>IF(ISBLANK('Raw Data'!K1693),0,IFERROR(IF(MATCH(SMALL('Raw Data'!K1693:N1693,4),L1698:O1698,0),SMALL('Raw Data'!K1693:N1693,4)),0))</f>
        <v/>
      </c>
      <c r="V1698">
        <f>IF(AND('Raw Data'!D1693&lt;3, 'Raw Data'!E1693&lt;3, 'Raw Data'!A1693&gt;0), 'Raw Data'!AF1693, 0)</f>
        <v/>
      </c>
      <c r="W1698">
        <f>IF(AND('Raw Data'!D1693&lt;4, 'Raw Data'!E1693&lt;4, 'Raw Data'!A1693&gt;0), 'Raw Data'!AI1693, 0)</f>
        <v/>
      </c>
      <c r="X1698">
        <f>IF(AND('Raw Data'!D1693&lt;5, 'Raw Data'!E1693&lt;5, 'Raw Data'!A1693&gt;0), 'Raw Data'!AL1693, 0)</f>
        <v/>
      </c>
      <c r="Y1698">
        <f>IF(AND('Raw Data'!D1693&lt;6, 'Raw Data'!E1693&lt;6, 'Raw Data'!A1693&gt;0), 'Raw Data'!AO1693, 0)</f>
        <v/>
      </c>
      <c r="Z1698">
        <f>IF(ISBLANK('Raw Data'!D1693), 0, IF('Raw Data'!D1693-'Raw Data'!E1693&gt;1, 'Raw Data'!AW1693, 0))</f>
        <v/>
      </c>
      <c r="AA1698">
        <f>IF(ISBLANK('Raw Data'!A1693), 0, IF(ABS('Raw Data'!D1693-'Raw Data'!E1693)&lt;2, 'Raw Data'!AX1693, 0))</f>
        <v/>
      </c>
      <c r="AB1698">
        <f>IF(ISBLANK('Raw Data'!D1693), 0, IF('Raw Data'!E1693-'Raw Data'!D1693&gt;1, 'Raw Data'!AY1693, 0))</f>
        <v/>
      </c>
      <c r="AC1698">
        <f>IF(ISBLANK('Raw Data'!D1693), 0, IF('Raw Data'!D1693-'Raw Data'!E1693&gt;2, 'Raw Data'!AZ1693, 0))</f>
        <v/>
      </c>
      <c r="AD1698">
        <f>IF(ISBLANK('Raw Data'!A1693), 0, IF(ABS('Raw Data'!D1693-'Raw Data'!E1693)&lt;3, 'Raw Data'!BA1693, 0))</f>
        <v/>
      </c>
      <c r="AE1698">
        <f>IF(ISBLANK('Raw Data'!D1693), 0, IF('Raw Data'!E1693-'Raw Data'!D1693&gt;2, 'Raw Data'!BB1693, 0))</f>
        <v/>
      </c>
      <c r="AF1698">
        <f>IF(ISBLANK('Raw Data'!D1693), 0, IF('Raw Data'!D1693-'Raw Data'!E1693&gt;3, 'Raw Data'!BC1693, 0))</f>
        <v/>
      </c>
      <c r="AG1698">
        <f>IF(ISBLANK('Raw Data'!A1693), 0, IF(ABS('Raw Data'!D1693-'Raw Data'!E1693)&lt;4, 'Raw Data'!BD1693, 0))</f>
        <v/>
      </c>
      <c r="AH1698">
        <f>IF(ISBLANK('Raw Data'!D1693), 0, IF('Raw Data'!E1693-'Raw Data'!D1693&gt;3, 'Raw Data'!BE1693, 0))</f>
        <v/>
      </c>
      <c r="AI1698">
        <f>IF(SUM('Raw Data'!D1693:E1693)&gt;'Raw Data'!F1693, 'Raw Data'!G1693, 0)</f>
        <v/>
      </c>
      <c r="AJ1698">
        <f>IF(ISBLANK('Raw Data'!D1693), 0, IF(SUM('Raw Data'!D1693:E1693)&lt;'Raw Data'!F1693, 'Raw Data'!H1693, 0))</f>
        <v/>
      </c>
      <c r="AK1698">
        <f>IF(ISBLANK('Raw Data'!A1693), 0, IF(AND('Raw Data'!D1693&lt;3, 'Raw Data'!E1693&lt;3, 'Raw Data'!F1693&lt;BB$2), 'Raw Data'!AF1693, 0))</f>
        <v/>
      </c>
      <c r="AL1698">
        <f>IF(ISBLANK('Raw Data'!A1693), 0, IF(AND('Raw Data'!D1693&lt;4, 'Raw Data'!E1693&lt;4, 'Raw Data'!F1693&lt;BB$2), 'Raw Data'!AI1693, 0))</f>
        <v/>
      </c>
      <c r="AM1698">
        <f>IF(ISBLANK('Raw Data'!A1693), 0, IF(AND('Raw Data'!D1693&lt;5, 'Raw Data'!E1693&lt;5, 'Raw Data'!F1693&lt;BB$2), 'Raw Data'!AL1693, 0))</f>
        <v/>
      </c>
      <c r="AN1698">
        <f>IF(ISBLANK('Raw Data'!A1693), 0, IF(AND('Raw Data'!D1693&lt;6, 'Raw Data'!E1693&lt;6, 'Raw Data'!F1693&lt;BB$2), 'Raw Data'!AO1693, 0))</f>
        <v/>
      </c>
      <c r="AO1698">
        <f>IF(ISBLANK('Raw Data'!A1693), 0, IF(AND('Raw Data'!I1693&lt;Analysis!$BC$2, 'Raw Data'!D1693-'Raw Data'!E1693&gt;1), 'Raw Data'!AW1693, IF(AND('Raw Data'!J1693&lt;Analysis!$BC$2, 'Raw Data'!E1693-'Raw Data'!D1693&gt;1), 'Raw Data'!AY1693, 0)))</f>
        <v/>
      </c>
      <c r="AP1698">
        <f>IF(ISBLANK('Raw Data'!A1693), 0, IF(AND('Raw Data'!I1693&lt;Analysis!$BC$2, 'Raw Data'!D1693-'Raw Data'!E1693&gt;2), 'Raw Data'!AZ1693, IF(AND('Raw Data'!J1693&lt;Analysis!$BC$2, 'Raw Data'!E1693-'Raw Data'!D1693&gt;2), 'Raw Data'!BB1693, 0)))</f>
        <v/>
      </c>
      <c r="AQ1698">
        <f>IF(ISBLANK('Raw Data'!A1693), 0, IF(AND('Raw Data'!I1693&lt;Analysis!$BC$2, 'Raw Data'!D1693-'Raw Data'!E1693&gt;3), 'Raw Data'!BC1693, IF(AND('Raw Data'!J1693&lt;Analysis!$BC$2, 'Raw Data'!E1693-'Raw Data'!D1693&gt;3), 'Raw Data'!BE1693, 0)))</f>
        <v/>
      </c>
      <c r="AR1698">
        <f>IF('Hidden Analysiss'!D1694=1,IF(ABS('Raw Data'!E1693-'Raw Data'!D1693)&lt;2,'Raw Data'!AX1693,0), 0)</f>
        <v/>
      </c>
      <c r="AS1698">
        <f>IF('Hidden Analysiss'!D1694=1,IF(ABS('Raw Data'!E1693-'Raw Data'!D1693)&lt;3,'Raw Data'!BA1693,0), 0)</f>
        <v/>
      </c>
      <c r="AT1698">
        <f>IF('Hidden Analysiss'!D1694=1,IF(ABS('Raw Data'!E1693-'Raw Data'!D1693)&lt;4,'Raw Data'!BD1693,0), 0)</f>
        <v/>
      </c>
      <c r="AU1698">
        <f>IF(AND('Hidden Analysiss'!E1694=1, ABS('Raw Data'!E1693-'Raw Data'!D1693)&lt;2), 'Raw Data'!AX1693, 0)</f>
        <v/>
      </c>
      <c r="AV1698">
        <f>IF(AND('Hidden Analysiss'!E1694=1, ABS('Raw Data'!E1693-'Raw Data'!D1693)&lt;3), 'Raw Data'!BA1693, 0)</f>
        <v/>
      </c>
      <c r="AW1698">
        <f>IF(AND('Hidden Analysiss'!E1694=1, ABS('Raw Data'!E1693-'Raw Data'!D1693)&lt;3), 'Raw Data'!BD1693, 0)</f>
        <v/>
      </c>
    </row>
    <row r="1699">
      <c r="A1699" s="1">
        <f>'Raw Data'!A1694</f>
        <v/>
      </c>
      <c r="B1699">
        <f>IF('Raw Data'!E1694&gt;'Raw Data'!D1694, 'Raw Data'!J1694, 0)</f>
        <v/>
      </c>
      <c r="C1699">
        <f>IF('Raw Data'!D1694&gt;'Raw Data'!E1694, 'Raw Data'!I1694, 0)</f>
        <v/>
      </c>
      <c r="D1699">
        <f>SUM(G1699:H1699)</f>
        <v/>
      </c>
      <c r="E1699">
        <f>IF(AND('Raw Data'!J1694&lt;'Raw Data'!I1694,'Raw Data'!E1694&gt;'Raw Data'!D1694,'Raw Data'!E1694-'Raw Data'!D1694&gt;3),'Raw Data'!N1694,IF(AND('Raw Data'!I1694&lt;'Raw Data'!J1694,'Raw Data'!D1694&gt;'Raw Data'!E1694,'Raw Data'!D1694-'Raw Data'!E1694&gt;3),'Raw Data'!M1694,0))</f>
        <v/>
      </c>
      <c r="F1699">
        <f>IF(AND('Raw Data'!J1694&lt;'Raw Data'!I1694,'Raw Data'!E1694&gt;'Raw Data'!D1694,'Raw Data'!E1694-'Raw Data'!D1694&lt;4),'Raw Data'!L1694,IF(AND('Raw Data'!I1694&lt;'Raw Data'!J1694,'Raw Data'!D1694&gt;'Raw Data'!E1694,'Raw Data'!D1694-'Raw Data'!E1694&lt;4),'Raw Data'!K1694,0))</f>
        <v/>
      </c>
      <c r="G1699">
        <f>IF(AND('Raw Data'!J1694&lt;'Raw Data'!I1694, 'Raw Data'!E1694&gt;'Raw Data'!D1694), 'Raw Data'!J1694, 0)</f>
        <v/>
      </c>
      <c r="H1699">
        <f>IF(AND('Raw Data'!J1694&gt;'Raw Data'!I1694, 'Raw Data'!E1694&lt;'Raw Data'!D1694), 'Raw Data'!I1694, 0)</f>
        <v/>
      </c>
      <c r="I1699">
        <f>SUM(J1699:K1699)</f>
        <v/>
      </c>
      <c r="J1699">
        <f>IF(AND('Raw Data'!J1694&gt;'Raw Data'!I1694, 'Raw Data'!E1694&gt;'Raw Data'!D1694), 'Raw Data'!J1694, 0)</f>
        <v/>
      </c>
      <c r="K1699">
        <f>IF(AND('Raw Data'!I1694&gt;'Raw Data'!J1694, 'Raw Data'!D1694&gt;'Raw Data'!E1694), 'Raw Data'!I1694, 0)</f>
        <v/>
      </c>
      <c r="L1699">
        <f>IF('Raw Data'!E1694-'Raw Data'!D1694&gt;3, 'Raw Data'!N1694, 0)</f>
        <v/>
      </c>
      <c r="M1699">
        <f>IF('Raw Data'!D1694-'Raw Data'!E1694&gt;3, 'Raw Data'!M1694, 0)</f>
        <v/>
      </c>
      <c r="N1699">
        <f>IF(ISBLANK('Raw Data'!D1694),0,IF(AND('Raw Data'!E1694&gt;'Raw Data'!D1694,'Raw Data'!E1694-'Raw Data'!D1694&gt;0,'Raw Data'!E1694-'Raw Data'!D1694&lt;4),'Raw Data'!L1694, 0))</f>
        <v/>
      </c>
      <c r="O1699">
        <f>IF(ISBLANK('Raw Data'!D1694),0,IF(AND('Raw Data'!E1694&gt;'Raw Data'!D1694,'Raw Data'!E1694-'Raw Data'!D1694&gt;0,'Raw Data'!D1694-'Raw Data'!E1694&lt;4),'Raw Data'!K1694, 0))</f>
        <v/>
      </c>
      <c r="P1699">
        <f>IF('Raw Data'!E1694-'Raw Data'!D1694&gt;3, 'Raw Data'!N1694, IF('Raw Data'!D1694-'Raw Data'!E1694&gt;3, 'Raw Data'!M1694, 0))</f>
        <v/>
      </c>
      <c r="Q1699">
        <f>IF(ISBLANK('Raw Data'!E1694),0,IF(AND('Raw Data'!E1694-'Raw Data'!D1694&lt;4,'Raw Data'!E1694-'Raw Data'!D1694&gt;0),'Raw Data'!L1694,IF(AND('Raw Data'!D1694&gt;'Raw Data'!E1694,'Raw Data'!D1694-'Raw Data'!E1694&gt;0),'Raw Data'!K1694,0)))</f>
        <v/>
      </c>
      <c r="R1699">
        <f>IF(ISBLANK('Raw Data'!K1694),0,IFERROR(IF(MATCH(SMALL('Raw Data'!K1694:N1694,1),L1699:O1699,0),SMALL('Raw Data'!K1694:N1694,1)),0))</f>
        <v/>
      </c>
      <c r="S1699">
        <f>IF(ISBLANK('Raw Data'!K1694),0,IFERROR(IF(MATCH(SMALL('Raw Data'!K1694:N1694,2),L1699:O1699,0),SMALL('Raw Data'!K1694:N1694,2)),0))</f>
        <v/>
      </c>
      <c r="T1699">
        <f>IF(ISBLANK('Raw Data'!K1694),0,IFERROR(IF(MATCH(SMALL('Raw Data'!K1694:N1694,3),L1699:O1699,0),SMALL('Raw Data'!K1694:N1694,3)),0))</f>
        <v/>
      </c>
      <c r="U1699">
        <f>IF(ISBLANK('Raw Data'!K1694),0,IFERROR(IF(MATCH(SMALL('Raw Data'!K1694:N1694,4),L1699:O1699,0),SMALL('Raw Data'!K1694:N1694,4)),0))</f>
        <v/>
      </c>
      <c r="V1699">
        <f>IF(AND('Raw Data'!D1694&lt;3, 'Raw Data'!E1694&lt;3, 'Raw Data'!A1694&gt;0), 'Raw Data'!AF1694, 0)</f>
        <v/>
      </c>
      <c r="W1699">
        <f>IF(AND('Raw Data'!D1694&lt;4, 'Raw Data'!E1694&lt;4, 'Raw Data'!A1694&gt;0), 'Raw Data'!AI1694, 0)</f>
        <v/>
      </c>
      <c r="X1699">
        <f>IF(AND('Raw Data'!D1694&lt;5, 'Raw Data'!E1694&lt;5, 'Raw Data'!A1694&gt;0), 'Raw Data'!AL1694, 0)</f>
        <v/>
      </c>
      <c r="Y1699">
        <f>IF(AND('Raw Data'!D1694&lt;6, 'Raw Data'!E1694&lt;6, 'Raw Data'!A1694&gt;0), 'Raw Data'!AO1694, 0)</f>
        <v/>
      </c>
      <c r="Z1699">
        <f>IF(ISBLANK('Raw Data'!D1694), 0, IF('Raw Data'!D1694-'Raw Data'!E1694&gt;1, 'Raw Data'!AW1694, 0))</f>
        <v/>
      </c>
      <c r="AA1699">
        <f>IF(ISBLANK('Raw Data'!A1694), 0, IF(ABS('Raw Data'!D1694-'Raw Data'!E1694)&lt;2, 'Raw Data'!AX1694, 0))</f>
        <v/>
      </c>
      <c r="AB1699">
        <f>IF(ISBLANK('Raw Data'!D1694), 0, IF('Raw Data'!E1694-'Raw Data'!D1694&gt;1, 'Raw Data'!AY1694, 0))</f>
        <v/>
      </c>
      <c r="AC1699">
        <f>IF(ISBLANK('Raw Data'!D1694), 0, IF('Raw Data'!D1694-'Raw Data'!E1694&gt;2, 'Raw Data'!AZ1694, 0))</f>
        <v/>
      </c>
      <c r="AD1699">
        <f>IF(ISBLANK('Raw Data'!A1694), 0, IF(ABS('Raw Data'!D1694-'Raw Data'!E1694)&lt;3, 'Raw Data'!BA1694, 0))</f>
        <v/>
      </c>
      <c r="AE1699">
        <f>IF(ISBLANK('Raw Data'!D1694), 0, IF('Raw Data'!E1694-'Raw Data'!D1694&gt;2, 'Raw Data'!BB1694, 0))</f>
        <v/>
      </c>
      <c r="AF1699">
        <f>IF(ISBLANK('Raw Data'!D1694), 0, IF('Raw Data'!D1694-'Raw Data'!E1694&gt;3, 'Raw Data'!BC1694, 0))</f>
        <v/>
      </c>
      <c r="AG1699">
        <f>IF(ISBLANK('Raw Data'!A1694), 0, IF(ABS('Raw Data'!D1694-'Raw Data'!E1694)&lt;4, 'Raw Data'!BD1694, 0))</f>
        <v/>
      </c>
      <c r="AH1699">
        <f>IF(ISBLANK('Raw Data'!D1694), 0, IF('Raw Data'!E1694-'Raw Data'!D1694&gt;3, 'Raw Data'!BE1694, 0))</f>
        <v/>
      </c>
      <c r="AI1699">
        <f>IF(SUM('Raw Data'!D1694:E1694)&gt;'Raw Data'!F1694, 'Raw Data'!G1694, 0)</f>
        <v/>
      </c>
      <c r="AJ1699">
        <f>IF(ISBLANK('Raw Data'!D1694), 0, IF(SUM('Raw Data'!D1694:E1694)&lt;'Raw Data'!F1694, 'Raw Data'!H1694, 0))</f>
        <v/>
      </c>
      <c r="AK1699">
        <f>IF(ISBLANK('Raw Data'!A1694), 0, IF(AND('Raw Data'!D1694&lt;3, 'Raw Data'!E1694&lt;3, 'Raw Data'!F1694&lt;BB$2), 'Raw Data'!AF1694, 0))</f>
        <v/>
      </c>
      <c r="AL1699">
        <f>IF(ISBLANK('Raw Data'!A1694), 0, IF(AND('Raw Data'!D1694&lt;4, 'Raw Data'!E1694&lt;4, 'Raw Data'!F1694&lt;BB$2), 'Raw Data'!AI1694, 0))</f>
        <v/>
      </c>
      <c r="AM1699">
        <f>IF(ISBLANK('Raw Data'!A1694), 0, IF(AND('Raw Data'!D1694&lt;5, 'Raw Data'!E1694&lt;5, 'Raw Data'!F1694&lt;BB$2), 'Raw Data'!AL1694, 0))</f>
        <v/>
      </c>
      <c r="AN1699">
        <f>IF(ISBLANK('Raw Data'!A1694), 0, IF(AND('Raw Data'!D1694&lt;6, 'Raw Data'!E1694&lt;6, 'Raw Data'!F1694&lt;BB$2), 'Raw Data'!AO1694, 0))</f>
        <v/>
      </c>
      <c r="AO1699">
        <f>IF(ISBLANK('Raw Data'!A1694), 0, IF(AND('Raw Data'!I1694&lt;Analysis!$BC$2, 'Raw Data'!D1694-'Raw Data'!E1694&gt;1), 'Raw Data'!AW1694, IF(AND('Raw Data'!J1694&lt;Analysis!$BC$2, 'Raw Data'!E1694-'Raw Data'!D1694&gt;1), 'Raw Data'!AY1694, 0)))</f>
        <v/>
      </c>
      <c r="AP1699">
        <f>IF(ISBLANK('Raw Data'!A1694), 0, IF(AND('Raw Data'!I1694&lt;Analysis!$BC$2, 'Raw Data'!D1694-'Raw Data'!E1694&gt;2), 'Raw Data'!AZ1694, IF(AND('Raw Data'!J1694&lt;Analysis!$BC$2, 'Raw Data'!E1694-'Raw Data'!D1694&gt;2), 'Raw Data'!BB1694, 0)))</f>
        <v/>
      </c>
      <c r="AQ1699">
        <f>IF(ISBLANK('Raw Data'!A1694), 0, IF(AND('Raw Data'!I1694&lt;Analysis!$BC$2, 'Raw Data'!D1694-'Raw Data'!E1694&gt;3), 'Raw Data'!BC1694, IF(AND('Raw Data'!J1694&lt;Analysis!$BC$2, 'Raw Data'!E1694-'Raw Data'!D1694&gt;3), 'Raw Data'!BE1694, 0)))</f>
        <v/>
      </c>
      <c r="AR1699">
        <f>IF('Hidden Analysiss'!D1695=1,IF(ABS('Raw Data'!E1694-'Raw Data'!D1694)&lt;2,'Raw Data'!AX1694,0), 0)</f>
        <v/>
      </c>
      <c r="AS1699">
        <f>IF('Hidden Analysiss'!D1695=1,IF(ABS('Raw Data'!E1694-'Raw Data'!D1694)&lt;3,'Raw Data'!BA1694,0), 0)</f>
        <v/>
      </c>
      <c r="AT1699">
        <f>IF('Hidden Analysiss'!D1695=1,IF(ABS('Raw Data'!E1694-'Raw Data'!D1694)&lt;4,'Raw Data'!BD1694,0), 0)</f>
        <v/>
      </c>
      <c r="AU1699">
        <f>IF(AND('Hidden Analysiss'!E1695=1, ABS('Raw Data'!E1694-'Raw Data'!D1694)&lt;2), 'Raw Data'!AX1694, 0)</f>
        <v/>
      </c>
      <c r="AV1699">
        <f>IF(AND('Hidden Analysiss'!E1695=1, ABS('Raw Data'!E1694-'Raw Data'!D1694)&lt;3), 'Raw Data'!BA1694, 0)</f>
        <v/>
      </c>
      <c r="AW1699">
        <f>IF(AND('Hidden Analysiss'!E1695=1, ABS('Raw Data'!E1694-'Raw Data'!D1694)&lt;3), 'Raw Data'!BD1694, 0)</f>
        <v/>
      </c>
    </row>
    <row r="1700">
      <c r="A1700" s="1">
        <f>'Raw Data'!A1695</f>
        <v/>
      </c>
      <c r="B1700">
        <f>IF('Raw Data'!E1695&gt;'Raw Data'!D1695, 'Raw Data'!J1695, 0)</f>
        <v/>
      </c>
      <c r="C1700">
        <f>IF('Raw Data'!D1695&gt;'Raw Data'!E1695, 'Raw Data'!I1695, 0)</f>
        <v/>
      </c>
      <c r="D1700">
        <f>SUM(G1700:H1700)</f>
        <v/>
      </c>
      <c r="E1700">
        <f>IF(AND('Raw Data'!J1695&lt;'Raw Data'!I1695,'Raw Data'!E1695&gt;'Raw Data'!D1695,'Raw Data'!E1695-'Raw Data'!D1695&gt;3),'Raw Data'!N1695,IF(AND('Raw Data'!I1695&lt;'Raw Data'!J1695,'Raw Data'!D1695&gt;'Raw Data'!E1695,'Raw Data'!D1695-'Raw Data'!E1695&gt;3),'Raw Data'!M1695,0))</f>
        <v/>
      </c>
      <c r="F1700">
        <f>IF(AND('Raw Data'!J1695&lt;'Raw Data'!I1695,'Raw Data'!E1695&gt;'Raw Data'!D1695,'Raw Data'!E1695-'Raw Data'!D1695&lt;4),'Raw Data'!L1695,IF(AND('Raw Data'!I1695&lt;'Raw Data'!J1695,'Raw Data'!D1695&gt;'Raw Data'!E1695,'Raw Data'!D1695-'Raw Data'!E1695&lt;4),'Raw Data'!K1695,0))</f>
        <v/>
      </c>
      <c r="G1700">
        <f>IF(AND('Raw Data'!J1695&lt;'Raw Data'!I1695, 'Raw Data'!E1695&gt;'Raw Data'!D1695), 'Raw Data'!J1695, 0)</f>
        <v/>
      </c>
      <c r="H1700">
        <f>IF(AND('Raw Data'!J1695&gt;'Raw Data'!I1695, 'Raw Data'!E1695&lt;'Raw Data'!D1695), 'Raw Data'!I1695, 0)</f>
        <v/>
      </c>
      <c r="I1700">
        <f>SUM(J1700:K1700)</f>
        <v/>
      </c>
      <c r="J1700">
        <f>IF(AND('Raw Data'!J1695&gt;'Raw Data'!I1695, 'Raw Data'!E1695&gt;'Raw Data'!D1695), 'Raw Data'!J1695, 0)</f>
        <v/>
      </c>
      <c r="K1700">
        <f>IF(AND('Raw Data'!I1695&gt;'Raw Data'!J1695, 'Raw Data'!D1695&gt;'Raw Data'!E1695), 'Raw Data'!I1695, 0)</f>
        <v/>
      </c>
      <c r="L1700">
        <f>IF('Raw Data'!E1695-'Raw Data'!D1695&gt;3, 'Raw Data'!N1695, 0)</f>
        <v/>
      </c>
      <c r="M1700">
        <f>IF('Raw Data'!D1695-'Raw Data'!E1695&gt;3, 'Raw Data'!M1695, 0)</f>
        <v/>
      </c>
      <c r="N1700">
        <f>IF(ISBLANK('Raw Data'!D1695),0,IF(AND('Raw Data'!E1695&gt;'Raw Data'!D1695,'Raw Data'!E1695-'Raw Data'!D1695&gt;0,'Raw Data'!E1695-'Raw Data'!D1695&lt;4),'Raw Data'!L1695, 0))</f>
        <v/>
      </c>
      <c r="O1700">
        <f>IF(ISBLANK('Raw Data'!D1695),0,IF(AND('Raw Data'!E1695&gt;'Raw Data'!D1695,'Raw Data'!E1695-'Raw Data'!D1695&gt;0,'Raw Data'!D1695-'Raw Data'!E1695&lt;4),'Raw Data'!K1695, 0))</f>
        <v/>
      </c>
      <c r="P1700">
        <f>IF('Raw Data'!E1695-'Raw Data'!D1695&gt;3, 'Raw Data'!N1695, IF('Raw Data'!D1695-'Raw Data'!E1695&gt;3, 'Raw Data'!M1695, 0))</f>
        <v/>
      </c>
      <c r="Q1700">
        <f>IF(ISBLANK('Raw Data'!E1695),0,IF(AND('Raw Data'!E1695-'Raw Data'!D1695&lt;4,'Raw Data'!E1695-'Raw Data'!D1695&gt;0),'Raw Data'!L1695,IF(AND('Raw Data'!D1695&gt;'Raw Data'!E1695,'Raw Data'!D1695-'Raw Data'!E1695&gt;0),'Raw Data'!K1695,0)))</f>
        <v/>
      </c>
      <c r="R1700">
        <f>IF(ISBLANK('Raw Data'!K1695),0,IFERROR(IF(MATCH(SMALL('Raw Data'!K1695:N1695,1),L1700:O1700,0),SMALL('Raw Data'!K1695:N1695,1)),0))</f>
        <v/>
      </c>
      <c r="S1700">
        <f>IF(ISBLANK('Raw Data'!K1695),0,IFERROR(IF(MATCH(SMALL('Raw Data'!K1695:N1695,2),L1700:O1700,0),SMALL('Raw Data'!K1695:N1695,2)),0))</f>
        <v/>
      </c>
      <c r="T1700">
        <f>IF(ISBLANK('Raw Data'!K1695),0,IFERROR(IF(MATCH(SMALL('Raw Data'!K1695:N1695,3),L1700:O1700,0),SMALL('Raw Data'!K1695:N1695,3)),0))</f>
        <v/>
      </c>
      <c r="U1700">
        <f>IF(ISBLANK('Raw Data'!K1695),0,IFERROR(IF(MATCH(SMALL('Raw Data'!K1695:N1695,4),L1700:O1700,0),SMALL('Raw Data'!K1695:N1695,4)),0))</f>
        <v/>
      </c>
      <c r="V1700">
        <f>IF(AND('Raw Data'!D1695&lt;3, 'Raw Data'!E1695&lt;3, 'Raw Data'!A1695&gt;0), 'Raw Data'!AF1695, 0)</f>
        <v/>
      </c>
      <c r="W1700">
        <f>IF(AND('Raw Data'!D1695&lt;4, 'Raw Data'!E1695&lt;4, 'Raw Data'!A1695&gt;0), 'Raw Data'!AI1695, 0)</f>
        <v/>
      </c>
      <c r="X1700">
        <f>IF(AND('Raw Data'!D1695&lt;5, 'Raw Data'!E1695&lt;5, 'Raw Data'!A1695&gt;0), 'Raw Data'!AL1695, 0)</f>
        <v/>
      </c>
      <c r="Y1700">
        <f>IF(AND('Raw Data'!D1695&lt;6, 'Raw Data'!E1695&lt;6, 'Raw Data'!A1695&gt;0), 'Raw Data'!AO1695, 0)</f>
        <v/>
      </c>
      <c r="Z1700">
        <f>IF(ISBLANK('Raw Data'!D1695), 0, IF('Raw Data'!D1695-'Raw Data'!E1695&gt;1, 'Raw Data'!AW1695, 0))</f>
        <v/>
      </c>
      <c r="AA1700">
        <f>IF(ISBLANK('Raw Data'!A1695), 0, IF(ABS('Raw Data'!D1695-'Raw Data'!E1695)&lt;2, 'Raw Data'!AX1695, 0))</f>
        <v/>
      </c>
      <c r="AB1700">
        <f>IF(ISBLANK('Raw Data'!D1695), 0, IF('Raw Data'!E1695-'Raw Data'!D1695&gt;1, 'Raw Data'!AY1695, 0))</f>
        <v/>
      </c>
      <c r="AC1700">
        <f>IF(ISBLANK('Raw Data'!D1695), 0, IF('Raw Data'!D1695-'Raw Data'!E1695&gt;2, 'Raw Data'!AZ1695, 0))</f>
        <v/>
      </c>
      <c r="AD1700">
        <f>IF(ISBLANK('Raw Data'!A1695), 0, IF(ABS('Raw Data'!D1695-'Raw Data'!E1695)&lt;3, 'Raw Data'!BA1695, 0))</f>
        <v/>
      </c>
      <c r="AE1700">
        <f>IF(ISBLANK('Raw Data'!D1695), 0, IF('Raw Data'!E1695-'Raw Data'!D1695&gt;2, 'Raw Data'!BB1695, 0))</f>
        <v/>
      </c>
      <c r="AF1700">
        <f>IF(ISBLANK('Raw Data'!D1695), 0, IF('Raw Data'!D1695-'Raw Data'!E1695&gt;3, 'Raw Data'!BC1695, 0))</f>
        <v/>
      </c>
      <c r="AG1700">
        <f>IF(ISBLANK('Raw Data'!A1695), 0, IF(ABS('Raw Data'!D1695-'Raw Data'!E1695)&lt;4, 'Raw Data'!BD1695, 0))</f>
        <v/>
      </c>
      <c r="AH1700">
        <f>IF(ISBLANK('Raw Data'!D1695), 0, IF('Raw Data'!E1695-'Raw Data'!D1695&gt;3, 'Raw Data'!BE1695, 0))</f>
        <v/>
      </c>
      <c r="AI1700">
        <f>IF(SUM('Raw Data'!D1695:E1695)&gt;'Raw Data'!F1695, 'Raw Data'!G1695, 0)</f>
        <v/>
      </c>
      <c r="AJ1700">
        <f>IF(ISBLANK('Raw Data'!D1695), 0, IF(SUM('Raw Data'!D1695:E1695)&lt;'Raw Data'!F1695, 'Raw Data'!H1695, 0))</f>
        <v/>
      </c>
      <c r="AK1700">
        <f>IF(ISBLANK('Raw Data'!A1695), 0, IF(AND('Raw Data'!D1695&lt;3, 'Raw Data'!E1695&lt;3, 'Raw Data'!F1695&lt;BB$2), 'Raw Data'!AF1695, 0))</f>
        <v/>
      </c>
      <c r="AL1700">
        <f>IF(ISBLANK('Raw Data'!A1695), 0, IF(AND('Raw Data'!D1695&lt;4, 'Raw Data'!E1695&lt;4, 'Raw Data'!F1695&lt;BB$2), 'Raw Data'!AI1695, 0))</f>
        <v/>
      </c>
      <c r="AM1700">
        <f>IF(ISBLANK('Raw Data'!A1695), 0, IF(AND('Raw Data'!D1695&lt;5, 'Raw Data'!E1695&lt;5, 'Raw Data'!F1695&lt;BB$2), 'Raw Data'!AL1695, 0))</f>
        <v/>
      </c>
      <c r="AN1700">
        <f>IF(ISBLANK('Raw Data'!A1695), 0, IF(AND('Raw Data'!D1695&lt;6, 'Raw Data'!E1695&lt;6, 'Raw Data'!F1695&lt;BB$2), 'Raw Data'!AO1695, 0))</f>
        <v/>
      </c>
      <c r="AO1700">
        <f>IF(ISBLANK('Raw Data'!A1695), 0, IF(AND('Raw Data'!I1695&lt;Analysis!$BC$2, 'Raw Data'!D1695-'Raw Data'!E1695&gt;1), 'Raw Data'!AW1695, IF(AND('Raw Data'!J1695&lt;Analysis!$BC$2, 'Raw Data'!E1695-'Raw Data'!D1695&gt;1), 'Raw Data'!AY1695, 0)))</f>
        <v/>
      </c>
      <c r="AP1700">
        <f>IF(ISBLANK('Raw Data'!A1695), 0, IF(AND('Raw Data'!I1695&lt;Analysis!$BC$2, 'Raw Data'!D1695-'Raw Data'!E1695&gt;2), 'Raw Data'!AZ1695, IF(AND('Raw Data'!J1695&lt;Analysis!$BC$2, 'Raw Data'!E1695-'Raw Data'!D1695&gt;2), 'Raw Data'!BB1695, 0)))</f>
        <v/>
      </c>
      <c r="AQ1700">
        <f>IF(ISBLANK('Raw Data'!A1695), 0, IF(AND('Raw Data'!I1695&lt;Analysis!$BC$2, 'Raw Data'!D1695-'Raw Data'!E1695&gt;3), 'Raw Data'!BC1695, IF(AND('Raw Data'!J1695&lt;Analysis!$BC$2, 'Raw Data'!E1695-'Raw Data'!D1695&gt;3), 'Raw Data'!BE1695, 0)))</f>
        <v/>
      </c>
      <c r="AR1700">
        <f>IF('Hidden Analysiss'!D1696=1,IF(ABS('Raw Data'!E1695-'Raw Data'!D1695)&lt;2,'Raw Data'!AX1695,0), 0)</f>
        <v/>
      </c>
      <c r="AS1700">
        <f>IF('Hidden Analysiss'!D1696=1,IF(ABS('Raw Data'!E1695-'Raw Data'!D1695)&lt;3,'Raw Data'!BA1695,0), 0)</f>
        <v/>
      </c>
      <c r="AT1700">
        <f>IF('Hidden Analysiss'!D1696=1,IF(ABS('Raw Data'!E1695-'Raw Data'!D1695)&lt;4,'Raw Data'!BD1695,0), 0)</f>
        <v/>
      </c>
      <c r="AU1700">
        <f>IF(AND('Hidden Analysiss'!E1696=1, ABS('Raw Data'!E1695-'Raw Data'!D1695)&lt;2), 'Raw Data'!AX1695, 0)</f>
        <v/>
      </c>
      <c r="AV1700">
        <f>IF(AND('Hidden Analysiss'!E1696=1, ABS('Raw Data'!E1695-'Raw Data'!D1695)&lt;3), 'Raw Data'!BA1695, 0)</f>
        <v/>
      </c>
      <c r="AW1700">
        <f>IF(AND('Hidden Analysiss'!E1696=1, ABS('Raw Data'!E1695-'Raw Data'!D1695)&lt;3), 'Raw Data'!BD1695, 0)</f>
        <v/>
      </c>
    </row>
    <row r="1701">
      <c r="A1701" s="1">
        <f>'Raw Data'!A1696</f>
        <v/>
      </c>
      <c r="B1701">
        <f>IF('Raw Data'!E1696&gt;'Raw Data'!D1696, 'Raw Data'!J1696, 0)</f>
        <v/>
      </c>
      <c r="C1701">
        <f>IF('Raw Data'!D1696&gt;'Raw Data'!E1696, 'Raw Data'!I1696, 0)</f>
        <v/>
      </c>
      <c r="D1701">
        <f>SUM(G1701:H1701)</f>
        <v/>
      </c>
      <c r="E1701">
        <f>IF(AND('Raw Data'!J1696&lt;'Raw Data'!I1696,'Raw Data'!E1696&gt;'Raw Data'!D1696,'Raw Data'!E1696-'Raw Data'!D1696&gt;3),'Raw Data'!N1696,IF(AND('Raw Data'!I1696&lt;'Raw Data'!J1696,'Raw Data'!D1696&gt;'Raw Data'!E1696,'Raw Data'!D1696-'Raw Data'!E1696&gt;3),'Raw Data'!M1696,0))</f>
        <v/>
      </c>
      <c r="F1701">
        <f>IF(AND('Raw Data'!J1696&lt;'Raw Data'!I1696,'Raw Data'!E1696&gt;'Raw Data'!D1696,'Raw Data'!E1696-'Raw Data'!D1696&lt;4),'Raw Data'!L1696,IF(AND('Raw Data'!I1696&lt;'Raw Data'!J1696,'Raw Data'!D1696&gt;'Raw Data'!E1696,'Raw Data'!D1696-'Raw Data'!E1696&lt;4),'Raw Data'!K1696,0))</f>
        <v/>
      </c>
      <c r="G1701">
        <f>IF(AND('Raw Data'!J1696&lt;'Raw Data'!I1696, 'Raw Data'!E1696&gt;'Raw Data'!D1696), 'Raw Data'!J1696, 0)</f>
        <v/>
      </c>
      <c r="H1701">
        <f>IF(AND('Raw Data'!J1696&gt;'Raw Data'!I1696, 'Raw Data'!E1696&lt;'Raw Data'!D1696), 'Raw Data'!I1696, 0)</f>
        <v/>
      </c>
      <c r="I1701">
        <f>SUM(J1701:K1701)</f>
        <v/>
      </c>
      <c r="J1701">
        <f>IF(AND('Raw Data'!J1696&gt;'Raw Data'!I1696, 'Raw Data'!E1696&gt;'Raw Data'!D1696), 'Raw Data'!J1696, 0)</f>
        <v/>
      </c>
      <c r="K1701">
        <f>IF(AND('Raw Data'!I1696&gt;'Raw Data'!J1696, 'Raw Data'!D1696&gt;'Raw Data'!E1696), 'Raw Data'!I1696, 0)</f>
        <v/>
      </c>
      <c r="L1701">
        <f>IF('Raw Data'!E1696-'Raw Data'!D1696&gt;3, 'Raw Data'!N1696, 0)</f>
        <v/>
      </c>
      <c r="M1701">
        <f>IF('Raw Data'!D1696-'Raw Data'!E1696&gt;3, 'Raw Data'!M1696, 0)</f>
        <v/>
      </c>
      <c r="N1701">
        <f>IF(ISBLANK('Raw Data'!D1696),0,IF(AND('Raw Data'!E1696&gt;'Raw Data'!D1696,'Raw Data'!E1696-'Raw Data'!D1696&gt;0,'Raw Data'!E1696-'Raw Data'!D1696&lt;4),'Raw Data'!L1696, 0))</f>
        <v/>
      </c>
      <c r="O1701">
        <f>IF(ISBLANK('Raw Data'!D1696),0,IF(AND('Raw Data'!E1696&gt;'Raw Data'!D1696,'Raw Data'!E1696-'Raw Data'!D1696&gt;0,'Raw Data'!D1696-'Raw Data'!E1696&lt;4),'Raw Data'!K1696, 0))</f>
        <v/>
      </c>
      <c r="P1701">
        <f>IF('Raw Data'!E1696-'Raw Data'!D1696&gt;3, 'Raw Data'!N1696, IF('Raw Data'!D1696-'Raw Data'!E1696&gt;3, 'Raw Data'!M1696, 0))</f>
        <v/>
      </c>
      <c r="Q1701">
        <f>IF(ISBLANK('Raw Data'!E1696),0,IF(AND('Raw Data'!E1696-'Raw Data'!D1696&lt;4,'Raw Data'!E1696-'Raw Data'!D1696&gt;0),'Raw Data'!L1696,IF(AND('Raw Data'!D1696&gt;'Raw Data'!E1696,'Raw Data'!D1696-'Raw Data'!E1696&gt;0),'Raw Data'!K1696,0)))</f>
        <v/>
      </c>
      <c r="R1701">
        <f>IF(ISBLANK('Raw Data'!K1696),0,IFERROR(IF(MATCH(SMALL('Raw Data'!K1696:N1696,1),L1701:O1701,0),SMALL('Raw Data'!K1696:N1696,1)),0))</f>
        <v/>
      </c>
      <c r="S1701">
        <f>IF(ISBLANK('Raw Data'!K1696),0,IFERROR(IF(MATCH(SMALL('Raw Data'!K1696:N1696,2),L1701:O1701,0),SMALL('Raw Data'!K1696:N1696,2)),0))</f>
        <v/>
      </c>
      <c r="T1701">
        <f>IF(ISBLANK('Raw Data'!K1696),0,IFERROR(IF(MATCH(SMALL('Raw Data'!K1696:N1696,3),L1701:O1701,0),SMALL('Raw Data'!K1696:N1696,3)),0))</f>
        <v/>
      </c>
      <c r="U1701">
        <f>IF(ISBLANK('Raw Data'!K1696),0,IFERROR(IF(MATCH(SMALL('Raw Data'!K1696:N1696,4),L1701:O1701,0),SMALL('Raw Data'!K1696:N1696,4)),0))</f>
        <v/>
      </c>
      <c r="V1701">
        <f>IF(AND('Raw Data'!D1696&lt;3, 'Raw Data'!E1696&lt;3, 'Raw Data'!A1696&gt;0), 'Raw Data'!AF1696, 0)</f>
        <v/>
      </c>
      <c r="W1701">
        <f>IF(AND('Raw Data'!D1696&lt;4, 'Raw Data'!E1696&lt;4, 'Raw Data'!A1696&gt;0), 'Raw Data'!AI1696, 0)</f>
        <v/>
      </c>
      <c r="X1701">
        <f>IF(AND('Raw Data'!D1696&lt;5, 'Raw Data'!E1696&lt;5, 'Raw Data'!A1696&gt;0), 'Raw Data'!AL1696, 0)</f>
        <v/>
      </c>
      <c r="Y1701">
        <f>IF(AND('Raw Data'!D1696&lt;6, 'Raw Data'!E1696&lt;6, 'Raw Data'!A1696&gt;0), 'Raw Data'!AO1696, 0)</f>
        <v/>
      </c>
      <c r="Z1701">
        <f>IF(ISBLANK('Raw Data'!D1696), 0, IF('Raw Data'!D1696-'Raw Data'!E1696&gt;1, 'Raw Data'!AW1696, 0))</f>
        <v/>
      </c>
      <c r="AA1701">
        <f>IF(ISBLANK('Raw Data'!A1696), 0, IF(ABS('Raw Data'!D1696-'Raw Data'!E1696)&lt;2, 'Raw Data'!AX1696, 0))</f>
        <v/>
      </c>
      <c r="AB1701">
        <f>IF(ISBLANK('Raw Data'!D1696), 0, IF('Raw Data'!E1696-'Raw Data'!D1696&gt;1, 'Raw Data'!AY1696, 0))</f>
        <v/>
      </c>
      <c r="AC1701">
        <f>IF(ISBLANK('Raw Data'!D1696), 0, IF('Raw Data'!D1696-'Raw Data'!E1696&gt;2, 'Raw Data'!AZ1696, 0))</f>
        <v/>
      </c>
      <c r="AD1701">
        <f>IF(ISBLANK('Raw Data'!A1696), 0, IF(ABS('Raw Data'!D1696-'Raw Data'!E1696)&lt;3, 'Raw Data'!BA1696, 0))</f>
        <v/>
      </c>
      <c r="AE1701">
        <f>IF(ISBLANK('Raw Data'!D1696), 0, IF('Raw Data'!E1696-'Raw Data'!D1696&gt;2, 'Raw Data'!BB1696, 0))</f>
        <v/>
      </c>
      <c r="AF1701">
        <f>IF(ISBLANK('Raw Data'!D1696), 0, IF('Raw Data'!D1696-'Raw Data'!E1696&gt;3, 'Raw Data'!BC1696, 0))</f>
        <v/>
      </c>
      <c r="AG1701">
        <f>IF(ISBLANK('Raw Data'!A1696), 0, IF(ABS('Raw Data'!D1696-'Raw Data'!E1696)&lt;4, 'Raw Data'!BD1696, 0))</f>
        <v/>
      </c>
      <c r="AH1701">
        <f>IF(ISBLANK('Raw Data'!D1696), 0, IF('Raw Data'!E1696-'Raw Data'!D1696&gt;3, 'Raw Data'!BE1696, 0))</f>
        <v/>
      </c>
      <c r="AI1701">
        <f>IF(SUM('Raw Data'!D1696:E1696)&gt;'Raw Data'!F1696, 'Raw Data'!G1696, 0)</f>
        <v/>
      </c>
      <c r="AJ1701">
        <f>IF(ISBLANK('Raw Data'!D1696), 0, IF(SUM('Raw Data'!D1696:E1696)&lt;'Raw Data'!F1696, 'Raw Data'!H1696, 0))</f>
        <v/>
      </c>
      <c r="AK1701">
        <f>IF(ISBLANK('Raw Data'!A1696), 0, IF(AND('Raw Data'!D1696&lt;3, 'Raw Data'!E1696&lt;3, 'Raw Data'!F1696&lt;BB$2), 'Raw Data'!AF1696, 0))</f>
        <v/>
      </c>
      <c r="AL1701">
        <f>IF(ISBLANK('Raw Data'!A1696), 0, IF(AND('Raw Data'!D1696&lt;4, 'Raw Data'!E1696&lt;4, 'Raw Data'!F1696&lt;BB$2), 'Raw Data'!AI1696, 0))</f>
        <v/>
      </c>
      <c r="AM1701">
        <f>IF(ISBLANK('Raw Data'!A1696), 0, IF(AND('Raw Data'!D1696&lt;5, 'Raw Data'!E1696&lt;5, 'Raw Data'!F1696&lt;BB$2), 'Raw Data'!AL1696, 0))</f>
        <v/>
      </c>
      <c r="AN1701">
        <f>IF(ISBLANK('Raw Data'!A1696), 0, IF(AND('Raw Data'!D1696&lt;6, 'Raw Data'!E1696&lt;6, 'Raw Data'!F1696&lt;BB$2), 'Raw Data'!AO1696, 0))</f>
        <v/>
      </c>
      <c r="AO1701">
        <f>IF(ISBLANK('Raw Data'!A1696), 0, IF(AND('Raw Data'!I1696&lt;Analysis!$BC$2, 'Raw Data'!D1696-'Raw Data'!E1696&gt;1), 'Raw Data'!AW1696, IF(AND('Raw Data'!J1696&lt;Analysis!$BC$2, 'Raw Data'!E1696-'Raw Data'!D1696&gt;1), 'Raw Data'!AY1696, 0)))</f>
        <v/>
      </c>
      <c r="AP1701">
        <f>IF(ISBLANK('Raw Data'!A1696), 0, IF(AND('Raw Data'!I1696&lt;Analysis!$BC$2, 'Raw Data'!D1696-'Raw Data'!E1696&gt;2), 'Raw Data'!AZ1696, IF(AND('Raw Data'!J1696&lt;Analysis!$BC$2, 'Raw Data'!E1696-'Raw Data'!D1696&gt;2), 'Raw Data'!BB1696, 0)))</f>
        <v/>
      </c>
      <c r="AQ1701">
        <f>IF(ISBLANK('Raw Data'!A1696), 0, IF(AND('Raw Data'!I1696&lt;Analysis!$BC$2, 'Raw Data'!D1696-'Raw Data'!E1696&gt;3), 'Raw Data'!BC1696, IF(AND('Raw Data'!J1696&lt;Analysis!$BC$2, 'Raw Data'!E1696-'Raw Data'!D1696&gt;3), 'Raw Data'!BE1696, 0)))</f>
        <v/>
      </c>
      <c r="AR1701">
        <f>IF('Hidden Analysiss'!D1697=1,IF(ABS('Raw Data'!E1696-'Raw Data'!D1696)&lt;2,'Raw Data'!AX1696,0), 0)</f>
        <v/>
      </c>
      <c r="AS1701">
        <f>IF('Hidden Analysiss'!D1697=1,IF(ABS('Raw Data'!E1696-'Raw Data'!D1696)&lt;3,'Raw Data'!BA1696,0), 0)</f>
        <v/>
      </c>
      <c r="AT1701">
        <f>IF('Hidden Analysiss'!D1697=1,IF(ABS('Raw Data'!E1696-'Raw Data'!D1696)&lt;4,'Raw Data'!BD1696,0), 0)</f>
        <v/>
      </c>
      <c r="AU1701">
        <f>IF(AND('Hidden Analysiss'!E1697=1, ABS('Raw Data'!E1696-'Raw Data'!D1696)&lt;2), 'Raw Data'!AX1696, 0)</f>
        <v/>
      </c>
      <c r="AV1701">
        <f>IF(AND('Hidden Analysiss'!E1697=1, ABS('Raw Data'!E1696-'Raw Data'!D1696)&lt;3), 'Raw Data'!BA1696, 0)</f>
        <v/>
      </c>
      <c r="AW1701">
        <f>IF(AND('Hidden Analysiss'!E1697=1, ABS('Raw Data'!E1696-'Raw Data'!D1696)&lt;3), 'Raw Data'!BD1696, 0)</f>
        <v/>
      </c>
    </row>
    <row r="1702">
      <c r="A1702" s="1">
        <f>'Raw Data'!A1697</f>
        <v/>
      </c>
      <c r="B1702">
        <f>IF('Raw Data'!E1697&gt;'Raw Data'!D1697, 'Raw Data'!J1697, 0)</f>
        <v/>
      </c>
      <c r="C1702">
        <f>IF('Raw Data'!D1697&gt;'Raw Data'!E1697, 'Raw Data'!I1697, 0)</f>
        <v/>
      </c>
      <c r="D1702">
        <f>SUM(G1702:H1702)</f>
        <v/>
      </c>
      <c r="E1702">
        <f>IF(AND('Raw Data'!J1697&lt;'Raw Data'!I1697,'Raw Data'!E1697&gt;'Raw Data'!D1697,'Raw Data'!E1697-'Raw Data'!D1697&gt;3),'Raw Data'!N1697,IF(AND('Raw Data'!I1697&lt;'Raw Data'!J1697,'Raw Data'!D1697&gt;'Raw Data'!E1697,'Raw Data'!D1697-'Raw Data'!E1697&gt;3),'Raw Data'!M1697,0))</f>
        <v/>
      </c>
      <c r="F1702">
        <f>IF(AND('Raw Data'!J1697&lt;'Raw Data'!I1697,'Raw Data'!E1697&gt;'Raw Data'!D1697,'Raw Data'!E1697-'Raw Data'!D1697&lt;4),'Raw Data'!L1697,IF(AND('Raw Data'!I1697&lt;'Raw Data'!J1697,'Raw Data'!D1697&gt;'Raw Data'!E1697,'Raw Data'!D1697-'Raw Data'!E1697&lt;4),'Raw Data'!K1697,0))</f>
        <v/>
      </c>
      <c r="G1702">
        <f>IF(AND('Raw Data'!J1697&lt;'Raw Data'!I1697, 'Raw Data'!E1697&gt;'Raw Data'!D1697), 'Raw Data'!J1697, 0)</f>
        <v/>
      </c>
      <c r="H1702">
        <f>IF(AND('Raw Data'!J1697&gt;'Raw Data'!I1697, 'Raw Data'!E1697&lt;'Raw Data'!D1697), 'Raw Data'!I1697, 0)</f>
        <v/>
      </c>
      <c r="I1702">
        <f>SUM(J1702:K1702)</f>
        <v/>
      </c>
      <c r="J1702">
        <f>IF(AND('Raw Data'!J1697&gt;'Raw Data'!I1697, 'Raw Data'!E1697&gt;'Raw Data'!D1697), 'Raw Data'!J1697, 0)</f>
        <v/>
      </c>
      <c r="K1702">
        <f>IF(AND('Raw Data'!I1697&gt;'Raw Data'!J1697, 'Raw Data'!D1697&gt;'Raw Data'!E1697), 'Raw Data'!I1697, 0)</f>
        <v/>
      </c>
      <c r="L1702">
        <f>IF('Raw Data'!E1697-'Raw Data'!D1697&gt;3, 'Raw Data'!N1697, 0)</f>
        <v/>
      </c>
      <c r="M1702">
        <f>IF('Raw Data'!D1697-'Raw Data'!E1697&gt;3, 'Raw Data'!M1697, 0)</f>
        <v/>
      </c>
      <c r="N1702">
        <f>IF(ISBLANK('Raw Data'!D1697),0,IF(AND('Raw Data'!E1697&gt;'Raw Data'!D1697,'Raw Data'!E1697-'Raw Data'!D1697&gt;0,'Raw Data'!E1697-'Raw Data'!D1697&lt;4),'Raw Data'!L1697, 0))</f>
        <v/>
      </c>
      <c r="O1702">
        <f>IF(ISBLANK('Raw Data'!D1697),0,IF(AND('Raw Data'!E1697&gt;'Raw Data'!D1697,'Raw Data'!E1697-'Raw Data'!D1697&gt;0,'Raw Data'!D1697-'Raw Data'!E1697&lt;4),'Raw Data'!K1697, 0))</f>
        <v/>
      </c>
      <c r="P1702">
        <f>IF('Raw Data'!E1697-'Raw Data'!D1697&gt;3, 'Raw Data'!N1697, IF('Raw Data'!D1697-'Raw Data'!E1697&gt;3, 'Raw Data'!M1697, 0))</f>
        <v/>
      </c>
      <c r="Q1702">
        <f>IF(ISBLANK('Raw Data'!E1697),0,IF(AND('Raw Data'!E1697-'Raw Data'!D1697&lt;4,'Raw Data'!E1697-'Raw Data'!D1697&gt;0),'Raw Data'!L1697,IF(AND('Raw Data'!D1697&gt;'Raw Data'!E1697,'Raw Data'!D1697-'Raw Data'!E1697&gt;0),'Raw Data'!K1697,0)))</f>
        <v/>
      </c>
      <c r="R1702">
        <f>IF(ISBLANK('Raw Data'!K1697),0,IFERROR(IF(MATCH(SMALL('Raw Data'!K1697:N1697,1),L1702:O1702,0),SMALL('Raw Data'!K1697:N1697,1)),0))</f>
        <v/>
      </c>
      <c r="S1702">
        <f>IF(ISBLANK('Raw Data'!K1697),0,IFERROR(IF(MATCH(SMALL('Raw Data'!K1697:N1697,2),L1702:O1702,0),SMALL('Raw Data'!K1697:N1697,2)),0))</f>
        <v/>
      </c>
      <c r="T1702">
        <f>IF(ISBLANK('Raw Data'!K1697),0,IFERROR(IF(MATCH(SMALL('Raw Data'!K1697:N1697,3),L1702:O1702,0),SMALL('Raw Data'!K1697:N1697,3)),0))</f>
        <v/>
      </c>
      <c r="U1702">
        <f>IF(ISBLANK('Raw Data'!K1697),0,IFERROR(IF(MATCH(SMALL('Raw Data'!K1697:N1697,4),L1702:O1702,0),SMALL('Raw Data'!K1697:N1697,4)),0))</f>
        <v/>
      </c>
      <c r="V1702">
        <f>IF(AND('Raw Data'!D1697&lt;3, 'Raw Data'!E1697&lt;3, 'Raw Data'!A1697&gt;0), 'Raw Data'!AF1697, 0)</f>
        <v/>
      </c>
      <c r="W1702">
        <f>IF(AND('Raw Data'!D1697&lt;4, 'Raw Data'!E1697&lt;4, 'Raw Data'!A1697&gt;0), 'Raw Data'!AI1697, 0)</f>
        <v/>
      </c>
      <c r="X1702">
        <f>IF(AND('Raw Data'!D1697&lt;5, 'Raw Data'!E1697&lt;5, 'Raw Data'!A1697&gt;0), 'Raw Data'!AL1697, 0)</f>
        <v/>
      </c>
      <c r="Y1702">
        <f>IF(AND('Raw Data'!D1697&lt;6, 'Raw Data'!E1697&lt;6, 'Raw Data'!A1697&gt;0), 'Raw Data'!AO1697, 0)</f>
        <v/>
      </c>
      <c r="Z1702">
        <f>IF(ISBLANK('Raw Data'!D1697), 0, IF('Raw Data'!D1697-'Raw Data'!E1697&gt;1, 'Raw Data'!AW1697, 0))</f>
        <v/>
      </c>
      <c r="AA1702">
        <f>IF(ISBLANK('Raw Data'!A1697), 0, IF(ABS('Raw Data'!D1697-'Raw Data'!E1697)&lt;2, 'Raw Data'!AX1697, 0))</f>
        <v/>
      </c>
      <c r="AB1702">
        <f>IF(ISBLANK('Raw Data'!D1697), 0, IF('Raw Data'!E1697-'Raw Data'!D1697&gt;1, 'Raw Data'!AY1697, 0))</f>
        <v/>
      </c>
      <c r="AC1702">
        <f>IF(ISBLANK('Raw Data'!D1697), 0, IF('Raw Data'!D1697-'Raw Data'!E1697&gt;2, 'Raw Data'!AZ1697, 0))</f>
        <v/>
      </c>
      <c r="AD1702">
        <f>IF(ISBLANK('Raw Data'!A1697), 0, IF(ABS('Raw Data'!D1697-'Raw Data'!E1697)&lt;3, 'Raw Data'!BA1697, 0))</f>
        <v/>
      </c>
      <c r="AE1702">
        <f>IF(ISBLANK('Raw Data'!D1697), 0, IF('Raw Data'!E1697-'Raw Data'!D1697&gt;2, 'Raw Data'!BB1697, 0))</f>
        <v/>
      </c>
      <c r="AF1702">
        <f>IF(ISBLANK('Raw Data'!D1697), 0, IF('Raw Data'!D1697-'Raw Data'!E1697&gt;3, 'Raw Data'!BC1697, 0))</f>
        <v/>
      </c>
      <c r="AG1702">
        <f>IF(ISBLANK('Raw Data'!A1697), 0, IF(ABS('Raw Data'!D1697-'Raw Data'!E1697)&lt;4, 'Raw Data'!BD1697, 0))</f>
        <v/>
      </c>
      <c r="AH1702">
        <f>IF(ISBLANK('Raw Data'!D1697), 0, IF('Raw Data'!E1697-'Raw Data'!D1697&gt;3, 'Raw Data'!BE1697, 0))</f>
        <v/>
      </c>
      <c r="AI1702">
        <f>IF(SUM('Raw Data'!D1697:E1697)&gt;'Raw Data'!F1697, 'Raw Data'!G1697, 0)</f>
        <v/>
      </c>
      <c r="AJ1702">
        <f>IF(ISBLANK('Raw Data'!D1697), 0, IF(SUM('Raw Data'!D1697:E1697)&lt;'Raw Data'!F1697, 'Raw Data'!H1697, 0))</f>
        <v/>
      </c>
      <c r="AK1702">
        <f>IF(ISBLANK('Raw Data'!A1697), 0, IF(AND('Raw Data'!D1697&lt;3, 'Raw Data'!E1697&lt;3, 'Raw Data'!F1697&lt;BB$2), 'Raw Data'!AF1697, 0))</f>
        <v/>
      </c>
      <c r="AL1702">
        <f>IF(ISBLANK('Raw Data'!A1697), 0, IF(AND('Raw Data'!D1697&lt;4, 'Raw Data'!E1697&lt;4, 'Raw Data'!F1697&lt;BB$2), 'Raw Data'!AI1697, 0))</f>
        <v/>
      </c>
      <c r="AM1702">
        <f>IF(ISBLANK('Raw Data'!A1697), 0, IF(AND('Raw Data'!D1697&lt;5, 'Raw Data'!E1697&lt;5, 'Raw Data'!F1697&lt;BB$2), 'Raw Data'!AL1697, 0))</f>
        <v/>
      </c>
      <c r="AN1702">
        <f>IF(ISBLANK('Raw Data'!A1697), 0, IF(AND('Raw Data'!D1697&lt;6, 'Raw Data'!E1697&lt;6, 'Raw Data'!F1697&lt;BB$2), 'Raw Data'!AO1697, 0))</f>
        <v/>
      </c>
      <c r="AO1702">
        <f>IF(ISBLANK('Raw Data'!A1697), 0, IF(AND('Raw Data'!I1697&lt;Analysis!$BC$2, 'Raw Data'!D1697-'Raw Data'!E1697&gt;1), 'Raw Data'!AW1697, IF(AND('Raw Data'!J1697&lt;Analysis!$BC$2, 'Raw Data'!E1697-'Raw Data'!D1697&gt;1), 'Raw Data'!AY1697, 0)))</f>
        <v/>
      </c>
      <c r="AP1702">
        <f>IF(ISBLANK('Raw Data'!A1697), 0, IF(AND('Raw Data'!I1697&lt;Analysis!$BC$2, 'Raw Data'!D1697-'Raw Data'!E1697&gt;2), 'Raw Data'!AZ1697, IF(AND('Raw Data'!J1697&lt;Analysis!$BC$2, 'Raw Data'!E1697-'Raw Data'!D1697&gt;2), 'Raw Data'!BB1697, 0)))</f>
        <v/>
      </c>
      <c r="AQ1702">
        <f>IF(ISBLANK('Raw Data'!A1697), 0, IF(AND('Raw Data'!I1697&lt;Analysis!$BC$2, 'Raw Data'!D1697-'Raw Data'!E1697&gt;3), 'Raw Data'!BC1697, IF(AND('Raw Data'!J1697&lt;Analysis!$BC$2, 'Raw Data'!E1697-'Raw Data'!D1697&gt;3), 'Raw Data'!BE1697, 0)))</f>
        <v/>
      </c>
      <c r="AR1702">
        <f>IF('Hidden Analysiss'!D1698=1,IF(ABS('Raw Data'!E1697-'Raw Data'!D1697)&lt;2,'Raw Data'!AX1697,0), 0)</f>
        <v/>
      </c>
      <c r="AS1702">
        <f>IF('Hidden Analysiss'!D1698=1,IF(ABS('Raw Data'!E1697-'Raw Data'!D1697)&lt;3,'Raw Data'!BA1697,0), 0)</f>
        <v/>
      </c>
      <c r="AT1702">
        <f>IF('Hidden Analysiss'!D1698=1,IF(ABS('Raw Data'!E1697-'Raw Data'!D1697)&lt;4,'Raw Data'!BD1697,0), 0)</f>
        <v/>
      </c>
      <c r="AU1702">
        <f>IF(AND('Hidden Analysiss'!E1698=1, ABS('Raw Data'!E1697-'Raw Data'!D1697)&lt;2), 'Raw Data'!AX1697, 0)</f>
        <v/>
      </c>
      <c r="AV1702">
        <f>IF(AND('Hidden Analysiss'!E1698=1, ABS('Raw Data'!E1697-'Raw Data'!D1697)&lt;3), 'Raw Data'!BA1697, 0)</f>
        <v/>
      </c>
      <c r="AW1702">
        <f>IF(AND('Hidden Analysiss'!E1698=1, ABS('Raw Data'!E1697-'Raw Data'!D1697)&lt;3), 'Raw Data'!BD1697, 0)</f>
        <v/>
      </c>
    </row>
    <row r="1703">
      <c r="A1703" s="1">
        <f>'Raw Data'!A1698</f>
        <v/>
      </c>
      <c r="B1703">
        <f>IF('Raw Data'!E1698&gt;'Raw Data'!D1698, 'Raw Data'!J1698, 0)</f>
        <v/>
      </c>
      <c r="C1703">
        <f>IF('Raw Data'!D1698&gt;'Raw Data'!E1698, 'Raw Data'!I1698, 0)</f>
        <v/>
      </c>
      <c r="D1703">
        <f>SUM(G1703:H1703)</f>
        <v/>
      </c>
      <c r="E1703">
        <f>IF(AND('Raw Data'!J1698&lt;'Raw Data'!I1698,'Raw Data'!E1698&gt;'Raw Data'!D1698,'Raw Data'!E1698-'Raw Data'!D1698&gt;3),'Raw Data'!N1698,IF(AND('Raw Data'!I1698&lt;'Raw Data'!J1698,'Raw Data'!D1698&gt;'Raw Data'!E1698,'Raw Data'!D1698-'Raw Data'!E1698&gt;3),'Raw Data'!M1698,0))</f>
        <v/>
      </c>
      <c r="F1703">
        <f>IF(AND('Raw Data'!J1698&lt;'Raw Data'!I1698,'Raw Data'!E1698&gt;'Raw Data'!D1698,'Raw Data'!E1698-'Raw Data'!D1698&lt;4),'Raw Data'!L1698,IF(AND('Raw Data'!I1698&lt;'Raw Data'!J1698,'Raw Data'!D1698&gt;'Raw Data'!E1698,'Raw Data'!D1698-'Raw Data'!E1698&lt;4),'Raw Data'!K1698,0))</f>
        <v/>
      </c>
      <c r="G1703">
        <f>IF(AND('Raw Data'!J1698&lt;'Raw Data'!I1698, 'Raw Data'!E1698&gt;'Raw Data'!D1698), 'Raw Data'!J1698, 0)</f>
        <v/>
      </c>
      <c r="H1703">
        <f>IF(AND('Raw Data'!J1698&gt;'Raw Data'!I1698, 'Raw Data'!E1698&lt;'Raw Data'!D1698), 'Raw Data'!I1698, 0)</f>
        <v/>
      </c>
      <c r="I1703">
        <f>SUM(J1703:K1703)</f>
        <v/>
      </c>
      <c r="J1703">
        <f>IF(AND('Raw Data'!J1698&gt;'Raw Data'!I1698, 'Raw Data'!E1698&gt;'Raw Data'!D1698), 'Raw Data'!J1698, 0)</f>
        <v/>
      </c>
      <c r="K1703">
        <f>IF(AND('Raw Data'!I1698&gt;'Raw Data'!J1698, 'Raw Data'!D1698&gt;'Raw Data'!E1698), 'Raw Data'!I1698, 0)</f>
        <v/>
      </c>
      <c r="L1703">
        <f>IF('Raw Data'!E1698-'Raw Data'!D1698&gt;3, 'Raw Data'!N1698, 0)</f>
        <v/>
      </c>
      <c r="M1703">
        <f>IF('Raw Data'!D1698-'Raw Data'!E1698&gt;3, 'Raw Data'!M1698, 0)</f>
        <v/>
      </c>
      <c r="N1703">
        <f>IF(ISBLANK('Raw Data'!D1698),0,IF(AND('Raw Data'!E1698&gt;'Raw Data'!D1698,'Raw Data'!E1698-'Raw Data'!D1698&gt;0,'Raw Data'!E1698-'Raw Data'!D1698&lt;4),'Raw Data'!L1698, 0))</f>
        <v/>
      </c>
      <c r="O1703">
        <f>IF(ISBLANK('Raw Data'!D1698),0,IF(AND('Raw Data'!E1698&gt;'Raw Data'!D1698,'Raw Data'!E1698-'Raw Data'!D1698&gt;0,'Raw Data'!D1698-'Raw Data'!E1698&lt;4),'Raw Data'!K1698, 0))</f>
        <v/>
      </c>
      <c r="P1703">
        <f>IF('Raw Data'!E1698-'Raw Data'!D1698&gt;3, 'Raw Data'!N1698, IF('Raw Data'!D1698-'Raw Data'!E1698&gt;3, 'Raw Data'!M1698, 0))</f>
        <v/>
      </c>
      <c r="Q1703">
        <f>IF(ISBLANK('Raw Data'!E1698),0,IF(AND('Raw Data'!E1698-'Raw Data'!D1698&lt;4,'Raw Data'!E1698-'Raw Data'!D1698&gt;0),'Raw Data'!L1698,IF(AND('Raw Data'!D1698&gt;'Raw Data'!E1698,'Raw Data'!D1698-'Raw Data'!E1698&gt;0),'Raw Data'!K1698,0)))</f>
        <v/>
      </c>
      <c r="R1703">
        <f>IF(ISBLANK('Raw Data'!K1698),0,IFERROR(IF(MATCH(SMALL('Raw Data'!K1698:N1698,1),L1703:O1703,0),SMALL('Raw Data'!K1698:N1698,1)),0))</f>
        <v/>
      </c>
      <c r="S1703">
        <f>IF(ISBLANK('Raw Data'!K1698),0,IFERROR(IF(MATCH(SMALL('Raw Data'!K1698:N1698,2),L1703:O1703,0),SMALL('Raw Data'!K1698:N1698,2)),0))</f>
        <v/>
      </c>
      <c r="T1703">
        <f>IF(ISBLANK('Raw Data'!K1698),0,IFERROR(IF(MATCH(SMALL('Raw Data'!K1698:N1698,3),L1703:O1703,0),SMALL('Raw Data'!K1698:N1698,3)),0))</f>
        <v/>
      </c>
      <c r="U1703">
        <f>IF(ISBLANK('Raw Data'!K1698),0,IFERROR(IF(MATCH(SMALL('Raw Data'!K1698:N1698,4),L1703:O1703,0),SMALL('Raw Data'!K1698:N1698,4)),0))</f>
        <v/>
      </c>
      <c r="V1703">
        <f>IF(AND('Raw Data'!D1698&lt;3, 'Raw Data'!E1698&lt;3, 'Raw Data'!A1698&gt;0), 'Raw Data'!AF1698, 0)</f>
        <v/>
      </c>
      <c r="W1703">
        <f>IF(AND('Raw Data'!D1698&lt;4, 'Raw Data'!E1698&lt;4, 'Raw Data'!A1698&gt;0), 'Raw Data'!AI1698, 0)</f>
        <v/>
      </c>
      <c r="X1703">
        <f>IF(AND('Raw Data'!D1698&lt;5, 'Raw Data'!E1698&lt;5, 'Raw Data'!A1698&gt;0), 'Raw Data'!AL1698, 0)</f>
        <v/>
      </c>
      <c r="Y1703">
        <f>IF(AND('Raw Data'!D1698&lt;6, 'Raw Data'!E1698&lt;6, 'Raw Data'!A1698&gt;0), 'Raw Data'!AO1698, 0)</f>
        <v/>
      </c>
      <c r="Z1703">
        <f>IF(ISBLANK('Raw Data'!D1698), 0, IF('Raw Data'!D1698-'Raw Data'!E1698&gt;1, 'Raw Data'!AW1698, 0))</f>
        <v/>
      </c>
      <c r="AA1703">
        <f>IF(ISBLANK('Raw Data'!A1698), 0, IF(ABS('Raw Data'!D1698-'Raw Data'!E1698)&lt;2, 'Raw Data'!AX1698, 0))</f>
        <v/>
      </c>
      <c r="AB1703">
        <f>IF(ISBLANK('Raw Data'!D1698), 0, IF('Raw Data'!E1698-'Raw Data'!D1698&gt;1, 'Raw Data'!AY1698, 0))</f>
        <v/>
      </c>
      <c r="AC1703">
        <f>IF(ISBLANK('Raw Data'!D1698), 0, IF('Raw Data'!D1698-'Raw Data'!E1698&gt;2, 'Raw Data'!AZ1698, 0))</f>
        <v/>
      </c>
      <c r="AD1703">
        <f>IF(ISBLANK('Raw Data'!A1698), 0, IF(ABS('Raw Data'!D1698-'Raw Data'!E1698)&lt;3, 'Raw Data'!BA1698, 0))</f>
        <v/>
      </c>
      <c r="AE1703">
        <f>IF(ISBLANK('Raw Data'!D1698), 0, IF('Raw Data'!E1698-'Raw Data'!D1698&gt;2, 'Raw Data'!BB1698, 0))</f>
        <v/>
      </c>
      <c r="AF1703">
        <f>IF(ISBLANK('Raw Data'!D1698), 0, IF('Raw Data'!D1698-'Raw Data'!E1698&gt;3, 'Raw Data'!BC1698, 0))</f>
        <v/>
      </c>
      <c r="AG1703">
        <f>IF(ISBLANK('Raw Data'!A1698), 0, IF(ABS('Raw Data'!D1698-'Raw Data'!E1698)&lt;4, 'Raw Data'!BD1698, 0))</f>
        <v/>
      </c>
      <c r="AH1703">
        <f>IF(ISBLANK('Raw Data'!D1698), 0, IF('Raw Data'!E1698-'Raw Data'!D1698&gt;3, 'Raw Data'!BE1698, 0))</f>
        <v/>
      </c>
      <c r="AI1703">
        <f>IF(SUM('Raw Data'!D1698:E1698)&gt;'Raw Data'!F1698, 'Raw Data'!G1698, 0)</f>
        <v/>
      </c>
      <c r="AJ1703">
        <f>IF(ISBLANK('Raw Data'!D1698), 0, IF(SUM('Raw Data'!D1698:E1698)&lt;'Raw Data'!F1698, 'Raw Data'!H1698, 0))</f>
        <v/>
      </c>
      <c r="AK1703">
        <f>IF(ISBLANK('Raw Data'!A1698), 0, IF(AND('Raw Data'!D1698&lt;3, 'Raw Data'!E1698&lt;3, 'Raw Data'!F1698&lt;BB$2), 'Raw Data'!AF1698, 0))</f>
        <v/>
      </c>
      <c r="AL1703">
        <f>IF(ISBLANK('Raw Data'!A1698), 0, IF(AND('Raw Data'!D1698&lt;4, 'Raw Data'!E1698&lt;4, 'Raw Data'!F1698&lt;BB$2), 'Raw Data'!AI1698, 0))</f>
        <v/>
      </c>
      <c r="AM1703">
        <f>IF(ISBLANK('Raw Data'!A1698), 0, IF(AND('Raw Data'!D1698&lt;5, 'Raw Data'!E1698&lt;5, 'Raw Data'!F1698&lt;BB$2), 'Raw Data'!AL1698, 0))</f>
        <v/>
      </c>
      <c r="AN1703">
        <f>IF(ISBLANK('Raw Data'!A1698), 0, IF(AND('Raw Data'!D1698&lt;6, 'Raw Data'!E1698&lt;6, 'Raw Data'!F1698&lt;BB$2), 'Raw Data'!AO1698, 0))</f>
        <v/>
      </c>
      <c r="AO1703">
        <f>IF(ISBLANK('Raw Data'!A1698), 0, IF(AND('Raw Data'!I1698&lt;Analysis!$BC$2, 'Raw Data'!D1698-'Raw Data'!E1698&gt;1), 'Raw Data'!AW1698, IF(AND('Raw Data'!J1698&lt;Analysis!$BC$2, 'Raw Data'!E1698-'Raw Data'!D1698&gt;1), 'Raw Data'!AY1698, 0)))</f>
        <v/>
      </c>
      <c r="AP1703">
        <f>IF(ISBLANK('Raw Data'!A1698), 0, IF(AND('Raw Data'!I1698&lt;Analysis!$BC$2, 'Raw Data'!D1698-'Raw Data'!E1698&gt;2), 'Raw Data'!AZ1698, IF(AND('Raw Data'!J1698&lt;Analysis!$BC$2, 'Raw Data'!E1698-'Raw Data'!D1698&gt;2), 'Raw Data'!BB1698, 0)))</f>
        <v/>
      </c>
      <c r="AQ1703">
        <f>IF(ISBLANK('Raw Data'!A1698), 0, IF(AND('Raw Data'!I1698&lt;Analysis!$BC$2, 'Raw Data'!D1698-'Raw Data'!E1698&gt;3), 'Raw Data'!BC1698, IF(AND('Raw Data'!J1698&lt;Analysis!$BC$2, 'Raw Data'!E1698-'Raw Data'!D1698&gt;3), 'Raw Data'!BE1698, 0)))</f>
        <v/>
      </c>
      <c r="AR1703">
        <f>IF('Hidden Analysiss'!D1699=1,IF(ABS('Raw Data'!E1698-'Raw Data'!D1698)&lt;2,'Raw Data'!AX1698,0), 0)</f>
        <v/>
      </c>
      <c r="AS1703">
        <f>IF('Hidden Analysiss'!D1699=1,IF(ABS('Raw Data'!E1698-'Raw Data'!D1698)&lt;3,'Raw Data'!BA1698,0), 0)</f>
        <v/>
      </c>
      <c r="AT1703">
        <f>IF('Hidden Analysiss'!D1699=1,IF(ABS('Raw Data'!E1698-'Raw Data'!D1698)&lt;4,'Raw Data'!BD1698,0), 0)</f>
        <v/>
      </c>
      <c r="AU1703">
        <f>IF(AND('Hidden Analysiss'!E1699=1, ABS('Raw Data'!E1698-'Raw Data'!D1698)&lt;2), 'Raw Data'!AX1698, 0)</f>
        <v/>
      </c>
      <c r="AV1703">
        <f>IF(AND('Hidden Analysiss'!E1699=1, ABS('Raw Data'!E1698-'Raw Data'!D1698)&lt;3), 'Raw Data'!BA1698, 0)</f>
        <v/>
      </c>
      <c r="AW1703">
        <f>IF(AND('Hidden Analysiss'!E1699=1, ABS('Raw Data'!E1698-'Raw Data'!D1698)&lt;3), 'Raw Data'!BD1698, 0)</f>
        <v/>
      </c>
    </row>
    <row r="1704">
      <c r="A1704" s="1">
        <f>'Raw Data'!A1699</f>
        <v/>
      </c>
      <c r="B1704">
        <f>IF('Raw Data'!E1699&gt;'Raw Data'!D1699, 'Raw Data'!J1699, 0)</f>
        <v/>
      </c>
      <c r="C1704">
        <f>IF('Raw Data'!D1699&gt;'Raw Data'!E1699, 'Raw Data'!I1699, 0)</f>
        <v/>
      </c>
      <c r="D1704">
        <f>SUM(G1704:H1704)</f>
        <v/>
      </c>
      <c r="E1704">
        <f>IF(AND('Raw Data'!J1699&lt;'Raw Data'!I1699,'Raw Data'!E1699&gt;'Raw Data'!D1699,'Raw Data'!E1699-'Raw Data'!D1699&gt;3),'Raw Data'!N1699,IF(AND('Raw Data'!I1699&lt;'Raw Data'!J1699,'Raw Data'!D1699&gt;'Raw Data'!E1699,'Raw Data'!D1699-'Raw Data'!E1699&gt;3),'Raw Data'!M1699,0))</f>
        <v/>
      </c>
      <c r="F1704">
        <f>IF(AND('Raw Data'!J1699&lt;'Raw Data'!I1699,'Raw Data'!E1699&gt;'Raw Data'!D1699,'Raw Data'!E1699-'Raw Data'!D1699&lt;4),'Raw Data'!L1699,IF(AND('Raw Data'!I1699&lt;'Raw Data'!J1699,'Raw Data'!D1699&gt;'Raw Data'!E1699,'Raw Data'!D1699-'Raw Data'!E1699&lt;4),'Raw Data'!K1699,0))</f>
        <v/>
      </c>
      <c r="G1704">
        <f>IF(AND('Raw Data'!J1699&lt;'Raw Data'!I1699, 'Raw Data'!E1699&gt;'Raw Data'!D1699), 'Raw Data'!J1699, 0)</f>
        <v/>
      </c>
      <c r="H1704">
        <f>IF(AND('Raw Data'!J1699&gt;'Raw Data'!I1699, 'Raw Data'!E1699&lt;'Raw Data'!D1699), 'Raw Data'!I1699, 0)</f>
        <v/>
      </c>
      <c r="I1704">
        <f>SUM(J1704:K1704)</f>
        <v/>
      </c>
      <c r="J1704">
        <f>IF(AND('Raw Data'!J1699&gt;'Raw Data'!I1699, 'Raw Data'!E1699&gt;'Raw Data'!D1699), 'Raw Data'!J1699, 0)</f>
        <v/>
      </c>
      <c r="K1704">
        <f>IF(AND('Raw Data'!I1699&gt;'Raw Data'!J1699, 'Raw Data'!D1699&gt;'Raw Data'!E1699), 'Raw Data'!I1699, 0)</f>
        <v/>
      </c>
      <c r="L1704">
        <f>IF('Raw Data'!E1699-'Raw Data'!D1699&gt;3, 'Raw Data'!N1699, 0)</f>
        <v/>
      </c>
      <c r="M1704">
        <f>IF('Raw Data'!D1699-'Raw Data'!E1699&gt;3, 'Raw Data'!M1699, 0)</f>
        <v/>
      </c>
      <c r="N1704">
        <f>IF(ISBLANK('Raw Data'!D1699),0,IF(AND('Raw Data'!E1699&gt;'Raw Data'!D1699,'Raw Data'!E1699-'Raw Data'!D1699&gt;0,'Raw Data'!E1699-'Raw Data'!D1699&lt;4),'Raw Data'!L1699, 0))</f>
        <v/>
      </c>
      <c r="O1704">
        <f>IF(ISBLANK('Raw Data'!D1699),0,IF(AND('Raw Data'!E1699&gt;'Raw Data'!D1699,'Raw Data'!E1699-'Raw Data'!D1699&gt;0,'Raw Data'!D1699-'Raw Data'!E1699&lt;4),'Raw Data'!K1699, 0))</f>
        <v/>
      </c>
      <c r="P1704">
        <f>IF('Raw Data'!E1699-'Raw Data'!D1699&gt;3, 'Raw Data'!N1699, IF('Raw Data'!D1699-'Raw Data'!E1699&gt;3, 'Raw Data'!M1699, 0))</f>
        <v/>
      </c>
      <c r="Q1704">
        <f>IF(ISBLANK('Raw Data'!E1699),0,IF(AND('Raw Data'!E1699-'Raw Data'!D1699&lt;4,'Raw Data'!E1699-'Raw Data'!D1699&gt;0),'Raw Data'!L1699,IF(AND('Raw Data'!D1699&gt;'Raw Data'!E1699,'Raw Data'!D1699-'Raw Data'!E1699&gt;0),'Raw Data'!K1699,0)))</f>
        <v/>
      </c>
      <c r="R1704">
        <f>IF(ISBLANK('Raw Data'!K1699),0,IFERROR(IF(MATCH(SMALL('Raw Data'!K1699:N1699,1),L1704:O1704,0),SMALL('Raw Data'!K1699:N1699,1)),0))</f>
        <v/>
      </c>
      <c r="S1704">
        <f>IF(ISBLANK('Raw Data'!K1699),0,IFERROR(IF(MATCH(SMALL('Raw Data'!K1699:N1699,2),L1704:O1704,0),SMALL('Raw Data'!K1699:N1699,2)),0))</f>
        <v/>
      </c>
      <c r="T1704">
        <f>IF(ISBLANK('Raw Data'!K1699),0,IFERROR(IF(MATCH(SMALL('Raw Data'!K1699:N1699,3),L1704:O1704,0),SMALL('Raw Data'!K1699:N1699,3)),0))</f>
        <v/>
      </c>
      <c r="U1704">
        <f>IF(ISBLANK('Raw Data'!K1699),0,IFERROR(IF(MATCH(SMALL('Raw Data'!K1699:N1699,4),L1704:O1704,0),SMALL('Raw Data'!K1699:N1699,4)),0))</f>
        <v/>
      </c>
      <c r="V1704">
        <f>IF(AND('Raw Data'!D1699&lt;3, 'Raw Data'!E1699&lt;3, 'Raw Data'!A1699&gt;0), 'Raw Data'!AF1699, 0)</f>
        <v/>
      </c>
      <c r="W1704">
        <f>IF(AND('Raw Data'!D1699&lt;4, 'Raw Data'!E1699&lt;4, 'Raw Data'!A1699&gt;0), 'Raw Data'!AI1699, 0)</f>
        <v/>
      </c>
      <c r="X1704">
        <f>IF(AND('Raw Data'!D1699&lt;5, 'Raw Data'!E1699&lt;5, 'Raw Data'!A1699&gt;0), 'Raw Data'!AL1699, 0)</f>
        <v/>
      </c>
      <c r="Y1704">
        <f>IF(AND('Raw Data'!D1699&lt;6, 'Raw Data'!E1699&lt;6, 'Raw Data'!A1699&gt;0), 'Raw Data'!AO1699, 0)</f>
        <v/>
      </c>
      <c r="Z1704">
        <f>IF(ISBLANK('Raw Data'!D1699), 0, IF('Raw Data'!D1699-'Raw Data'!E1699&gt;1, 'Raw Data'!AW1699, 0))</f>
        <v/>
      </c>
      <c r="AA1704">
        <f>IF(ISBLANK('Raw Data'!A1699), 0, IF(ABS('Raw Data'!D1699-'Raw Data'!E1699)&lt;2, 'Raw Data'!AX1699, 0))</f>
        <v/>
      </c>
      <c r="AB1704">
        <f>IF(ISBLANK('Raw Data'!D1699), 0, IF('Raw Data'!E1699-'Raw Data'!D1699&gt;1, 'Raw Data'!AY1699, 0))</f>
        <v/>
      </c>
      <c r="AC1704">
        <f>IF(ISBLANK('Raw Data'!D1699), 0, IF('Raw Data'!D1699-'Raw Data'!E1699&gt;2, 'Raw Data'!AZ1699, 0))</f>
        <v/>
      </c>
      <c r="AD1704">
        <f>IF(ISBLANK('Raw Data'!A1699), 0, IF(ABS('Raw Data'!D1699-'Raw Data'!E1699)&lt;3, 'Raw Data'!BA1699, 0))</f>
        <v/>
      </c>
      <c r="AE1704">
        <f>IF(ISBLANK('Raw Data'!D1699), 0, IF('Raw Data'!E1699-'Raw Data'!D1699&gt;2, 'Raw Data'!BB1699, 0))</f>
        <v/>
      </c>
      <c r="AF1704">
        <f>IF(ISBLANK('Raw Data'!D1699), 0, IF('Raw Data'!D1699-'Raw Data'!E1699&gt;3, 'Raw Data'!BC1699, 0))</f>
        <v/>
      </c>
      <c r="AG1704">
        <f>IF(ISBLANK('Raw Data'!A1699), 0, IF(ABS('Raw Data'!D1699-'Raw Data'!E1699)&lt;4, 'Raw Data'!BD1699, 0))</f>
        <v/>
      </c>
      <c r="AH1704">
        <f>IF(ISBLANK('Raw Data'!D1699), 0, IF('Raw Data'!E1699-'Raw Data'!D1699&gt;3, 'Raw Data'!BE1699, 0))</f>
        <v/>
      </c>
      <c r="AI1704">
        <f>IF(SUM('Raw Data'!D1699:E1699)&gt;'Raw Data'!F1699, 'Raw Data'!G1699, 0)</f>
        <v/>
      </c>
      <c r="AJ1704">
        <f>IF(ISBLANK('Raw Data'!D1699), 0, IF(SUM('Raw Data'!D1699:E1699)&lt;'Raw Data'!F1699, 'Raw Data'!H1699, 0))</f>
        <v/>
      </c>
      <c r="AK1704">
        <f>IF(ISBLANK('Raw Data'!A1699), 0, IF(AND('Raw Data'!D1699&lt;3, 'Raw Data'!E1699&lt;3, 'Raw Data'!F1699&lt;BB$2), 'Raw Data'!AF1699, 0))</f>
        <v/>
      </c>
      <c r="AL1704">
        <f>IF(ISBLANK('Raw Data'!A1699), 0, IF(AND('Raw Data'!D1699&lt;4, 'Raw Data'!E1699&lt;4, 'Raw Data'!F1699&lt;BB$2), 'Raw Data'!AI1699, 0))</f>
        <v/>
      </c>
      <c r="AM1704">
        <f>IF(ISBLANK('Raw Data'!A1699), 0, IF(AND('Raw Data'!D1699&lt;5, 'Raw Data'!E1699&lt;5, 'Raw Data'!F1699&lt;BB$2), 'Raw Data'!AL1699, 0))</f>
        <v/>
      </c>
      <c r="AN1704">
        <f>IF(ISBLANK('Raw Data'!A1699), 0, IF(AND('Raw Data'!D1699&lt;6, 'Raw Data'!E1699&lt;6, 'Raw Data'!F1699&lt;BB$2), 'Raw Data'!AO1699, 0))</f>
        <v/>
      </c>
      <c r="AO1704">
        <f>IF(ISBLANK('Raw Data'!A1699), 0, IF(AND('Raw Data'!I1699&lt;Analysis!$BC$2, 'Raw Data'!D1699-'Raw Data'!E1699&gt;1), 'Raw Data'!AW1699, IF(AND('Raw Data'!J1699&lt;Analysis!$BC$2, 'Raw Data'!E1699-'Raw Data'!D1699&gt;1), 'Raw Data'!AY1699, 0)))</f>
        <v/>
      </c>
      <c r="AP1704">
        <f>IF(ISBLANK('Raw Data'!A1699), 0, IF(AND('Raw Data'!I1699&lt;Analysis!$BC$2, 'Raw Data'!D1699-'Raw Data'!E1699&gt;2), 'Raw Data'!AZ1699, IF(AND('Raw Data'!J1699&lt;Analysis!$BC$2, 'Raw Data'!E1699-'Raw Data'!D1699&gt;2), 'Raw Data'!BB1699, 0)))</f>
        <v/>
      </c>
      <c r="AQ1704">
        <f>IF(ISBLANK('Raw Data'!A1699), 0, IF(AND('Raw Data'!I1699&lt;Analysis!$BC$2, 'Raw Data'!D1699-'Raw Data'!E1699&gt;3), 'Raw Data'!BC1699, IF(AND('Raw Data'!J1699&lt;Analysis!$BC$2, 'Raw Data'!E1699-'Raw Data'!D1699&gt;3), 'Raw Data'!BE1699, 0)))</f>
        <v/>
      </c>
      <c r="AR1704">
        <f>IF('Hidden Analysiss'!D1700=1,IF(ABS('Raw Data'!E1699-'Raw Data'!D1699)&lt;2,'Raw Data'!AX1699,0), 0)</f>
        <v/>
      </c>
      <c r="AS1704">
        <f>IF('Hidden Analysiss'!D1700=1,IF(ABS('Raw Data'!E1699-'Raw Data'!D1699)&lt;3,'Raw Data'!BA1699,0), 0)</f>
        <v/>
      </c>
      <c r="AT1704">
        <f>IF('Hidden Analysiss'!D1700=1,IF(ABS('Raw Data'!E1699-'Raw Data'!D1699)&lt;4,'Raw Data'!BD1699,0), 0)</f>
        <v/>
      </c>
      <c r="AU1704">
        <f>IF(AND('Hidden Analysiss'!E1700=1, ABS('Raw Data'!E1699-'Raw Data'!D1699)&lt;2), 'Raw Data'!AX1699, 0)</f>
        <v/>
      </c>
      <c r="AV1704">
        <f>IF(AND('Hidden Analysiss'!E1700=1, ABS('Raw Data'!E1699-'Raw Data'!D1699)&lt;3), 'Raw Data'!BA1699, 0)</f>
        <v/>
      </c>
      <c r="AW1704">
        <f>IF(AND('Hidden Analysiss'!E1700=1, ABS('Raw Data'!E1699-'Raw Data'!D1699)&lt;3), 'Raw Data'!BD1699, 0)</f>
        <v/>
      </c>
    </row>
    <row r="1705">
      <c r="A1705" s="1">
        <f>'Raw Data'!A1700</f>
        <v/>
      </c>
      <c r="B1705">
        <f>IF('Raw Data'!E1700&gt;'Raw Data'!D1700, 'Raw Data'!J1700, 0)</f>
        <v/>
      </c>
      <c r="C1705">
        <f>IF('Raw Data'!D1700&gt;'Raw Data'!E1700, 'Raw Data'!I1700, 0)</f>
        <v/>
      </c>
      <c r="D1705">
        <f>SUM(G1705:H1705)</f>
        <v/>
      </c>
      <c r="E1705">
        <f>IF(AND('Raw Data'!J1700&lt;'Raw Data'!I1700,'Raw Data'!E1700&gt;'Raw Data'!D1700,'Raw Data'!E1700-'Raw Data'!D1700&gt;3),'Raw Data'!N1700,IF(AND('Raw Data'!I1700&lt;'Raw Data'!J1700,'Raw Data'!D1700&gt;'Raw Data'!E1700,'Raw Data'!D1700-'Raw Data'!E1700&gt;3),'Raw Data'!M1700,0))</f>
        <v/>
      </c>
      <c r="F1705">
        <f>IF(AND('Raw Data'!J1700&lt;'Raw Data'!I1700,'Raw Data'!E1700&gt;'Raw Data'!D1700,'Raw Data'!E1700-'Raw Data'!D1700&lt;4),'Raw Data'!L1700,IF(AND('Raw Data'!I1700&lt;'Raw Data'!J1700,'Raw Data'!D1700&gt;'Raw Data'!E1700,'Raw Data'!D1700-'Raw Data'!E1700&lt;4),'Raw Data'!K1700,0))</f>
        <v/>
      </c>
      <c r="G1705">
        <f>IF(AND('Raw Data'!J1700&lt;'Raw Data'!I1700, 'Raw Data'!E1700&gt;'Raw Data'!D1700), 'Raw Data'!J1700, 0)</f>
        <v/>
      </c>
      <c r="H1705">
        <f>IF(AND('Raw Data'!J1700&gt;'Raw Data'!I1700, 'Raw Data'!E1700&lt;'Raw Data'!D1700), 'Raw Data'!I1700, 0)</f>
        <v/>
      </c>
      <c r="I1705">
        <f>SUM(J1705:K1705)</f>
        <v/>
      </c>
      <c r="J1705">
        <f>IF(AND('Raw Data'!J1700&gt;'Raw Data'!I1700, 'Raw Data'!E1700&gt;'Raw Data'!D1700), 'Raw Data'!J1700, 0)</f>
        <v/>
      </c>
      <c r="K1705">
        <f>IF(AND('Raw Data'!I1700&gt;'Raw Data'!J1700, 'Raw Data'!D1700&gt;'Raw Data'!E1700), 'Raw Data'!I1700, 0)</f>
        <v/>
      </c>
      <c r="L1705">
        <f>IF('Raw Data'!E1700-'Raw Data'!D1700&gt;3, 'Raw Data'!N1700, 0)</f>
        <v/>
      </c>
      <c r="M1705">
        <f>IF('Raw Data'!D1700-'Raw Data'!E1700&gt;3, 'Raw Data'!M1700, 0)</f>
        <v/>
      </c>
      <c r="N1705">
        <f>IF(ISBLANK('Raw Data'!D1700),0,IF(AND('Raw Data'!E1700&gt;'Raw Data'!D1700,'Raw Data'!E1700-'Raw Data'!D1700&gt;0,'Raw Data'!E1700-'Raw Data'!D1700&lt;4),'Raw Data'!L1700, 0))</f>
        <v/>
      </c>
      <c r="O1705">
        <f>IF(ISBLANK('Raw Data'!D1700),0,IF(AND('Raw Data'!E1700&gt;'Raw Data'!D1700,'Raw Data'!E1700-'Raw Data'!D1700&gt;0,'Raw Data'!D1700-'Raw Data'!E1700&lt;4),'Raw Data'!K1700, 0))</f>
        <v/>
      </c>
      <c r="P1705">
        <f>IF('Raw Data'!E1700-'Raw Data'!D1700&gt;3, 'Raw Data'!N1700, IF('Raw Data'!D1700-'Raw Data'!E1700&gt;3, 'Raw Data'!M1700, 0))</f>
        <v/>
      </c>
      <c r="Q1705">
        <f>IF(ISBLANK('Raw Data'!E1700),0,IF(AND('Raw Data'!E1700-'Raw Data'!D1700&lt;4,'Raw Data'!E1700-'Raw Data'!D1700&gt;0),'Raw Data'!L1700,IF(AND('Raw Data'!D1700&gt;'Raw Data'!E1700,'Raw Data'!D1700-'Raw Data'!E1700&gt;0),'Raw Data'!K1700,0)))</f>
        <v/>
      </c>
      <c r="R1705">
        <f>IF(ISBLANK('Raw Data'!K1700),0,IFERROR(IF(MATCH(SMALL('Raw Data'!K1700:N1700,1),L1705:O1705,0),SMALL('Raw Data'!K1700:N1700,1)),0))</f>
        <v/>
      </c>
      <c r="S1705">
        <f>IF(ISBLANK('Raw Data'!K1700),0,IFERROR(IF(MATCH(SMALL('Raw Data'!K1700:N1700,2),L1705:O1705,0),SMALL('Raw Data'!K1700:N1700,2)),0))</f>
        <v/>
      </c>
      <c r="T1705">
        <f>IF(ISBLANK('Raw Data'!K1700),0,IFERROR(IF(MATCH(SMALL('Raw Data'!K1700:N1700,3),L1705:O1705,0),SMALL('Raw Data'!K1700:N1700,3)),0))</f>
        <v/>
      </c>
      <c r="U1705">
        <f>IF(ISBLANK('Raw Data'!K1700),0,IFERROR(IF(MATCH(SMALL('Raw Data'!K1700:N1700,4),L1705:O1705,0),SMALL('Raw Data'!K1700:N1700,4)),0))</f>
        <v/>
      </c>
      <c r="V1705">
        <f>IF(AND('Raw Data'!D1700&lt;3, 'Raw Data'!E1700&lt;3, 'Raw Data'!A1700&gt;0), 'Raw Data'!AF1700, 0)</f>
        <v/>
      </c>
      <c r="W1705">
        <f>IF(AND('Raw Data'!D1700&lt;4, 'Raw Data'!E1700&lt;4, 'Raw Data'!A1700&gt;0), 'Raw Data'!AI1700, 0)</f>
        <v/>
      </c>
      <c r="X1705">
        <f>IF(AND('Raw Data'!D1700&lt;5, 'Raw Data'!E1700&lt;5, 'Raw Data'!A1700&gt;0), 'Raw Data'!AL1700, 0)</f>
        <v/>
      </c>
      <c r="Y1705">
        <f>IF(AND('Raw Data'!D1700&lt;6, 'Raw Data'!E1700&lt;6, 'Raw Data'!A1700&gt;0), 'Raw Data'!AO1700, 0)</f>
        <v/>
      </c>
      <c r="Z1705">
        <f>IF(ISBLANK('Raw Data'!D1700), 0, IF('Raw Data'!D1700-'Raw Data'!E1700&gt;1, 'Raw Data'!AW1700, 0))</f>
        <v/>
      </c>
      <c r="AA1705">
        <f>IF(ISBLANK('Raw Data'!A1700), 0, IF(ABS('Raw Data'!D1700-'Raw Data'!E1700)&lt;2, 'Raw Data'!AX1700, 0))</f>
        <v/>
      </c>
      <c r="AB1705">
        <f>IF(ISBLANK('Raw Data'!D1700), 0, IF('Raw Data'!E1700-'Raw Data'!D1700&gt;1, 'Raw Data'!AY1700, 0))</f>
        <v/>
      </c>
      <c r="AC1705">
        <f>IF(ISBLANK('Raw Data'!D1700), 0, IF('Raw Data'!D1700-'Raw Data'!E1700&gt;2, 'Raw Data'!AZ1700, 0))</f>
        <v/>
      </c>
      <c r="AD1705">
        <f>IF(ISBLANK('Raw Data'!A1700), 0, IF(ABS('Raw Data'!D1700-'Raw Data'!E1700)&lt;3, 'Raw Data'!BA1700, 0))</f>
        <v/>
      </c>
      <c r="AE1705">
        <f>IF(ISBLANK('Raw Data'!D1700), 0, IF('Raw Data'!E1700-'Raw Data'!D1700&gt;2, 'Raw Data'!BB1700, 0))</f>
        <v/>
      </c>
      <c r="AF1705">
        <f>IF(ISBLANK('Raw Data'!D1700), 0, IF('Raw Data'!D1700-'Raw Data'!E1700&gt;3, 'Raw Data'!BC1700, 0))</f>
        <v/>
      </c>
      <c r="AG1705">
        <f>IF(ISBLANK('Raw Data'!A1700), 0, IF(ABS('Raw Data'!D1700-'Raw Data'!E1700)&lt;4, 'Raw Data'!BD1700, 0))</f>
        <v/>
      </c>
      <c r="AH1705">
        <f>IF(ISBLANK('Raw Data'!D1700), 0, IF('Raw Data'!E1700-'Raw Data'!D1700&gt;3, 'Raw Data'!BE1700, 0))</f>
        <v/>
      </c>
      <c r="AI1705">
        <f>IF(SUM('Raw Data'!D1700:E1700)&gt;'Raw Data'!F1700, 'Raw Data'!G1700, 0)</f>
        <v/>
      </c>
      <c r="AJ1705">
        <f>IF(ISBLANK('Raw Data'!D1700), 0, IF(SUM('Raw Data'!D1700:E1700)&lt;'Raw Data'!F1700, 'Raw Data'!H1700, 0))</f>
        <v/>
      </c>
      <c r="AK1705">
        <f>IF(ISBLANK('Raw Data'!A1700), 0, IF(AND('Raw Data'!D1700&lt;3, 'Raw Data'!E1700&lt;3, 'Raw Data'!F1700&lt;BB$2), 'Raw Data'!AF1700, 0))</f>
        <v/>
      </c>
      <c r="AL1705">
        <f>IF(ISBLANK('Raw Data'!A1700), 0, IF(AND('Raw Data'!D1700&lt;4, 'Raw Data'!E1700&lt;4, 'Raw Data'!F1700&lt;BB$2), 'Raw Data'!AI1700, 0))</f>
        <v/>
      </c>
      <c r="AM1705">
        <f>IF(ISBLANK('Raw Data'!A1700), 0, IF(AND('Raw Data'!D1700&lt;5, 'Raw Data'!E1700&lt;5, 'Raw Data'!F1700&lt;BB$2), 'Raw Data'!AL1700, 0))</f>
        <v/>
      </c>
      <c r="AN1705">
        <f>IF(ISBLANK('Raw Data'!A1700), 0, IF(AND('Raw Data'!D1700&lt;6, 'Raw Data'!E1700&lt;6, 'Raw Data'!F1700&lt;BB$2), 'Raw Data'!AO1700, 0))</f>
        <v/>
      </c>
      <c r="AO1705">
        <f>IF(ISBLANK('Raw Data'!A1700), 0, IF(AND('Raw Data'!I1700&lt;Analysis!$BC$2, 'Raw Data'!D1700-'Raw Data'!E1700&gt;1), 'Raw Data'!AW1700, IF(AND('Raw Data'!J1700&lt;Analysis!$BC$2, 'Raw Data'!E1700-'Raw Data'!D1700&gt;1), 'Raw Data'!AY1700, 0)))</f>
        <v/>
      </c>
      <c r="AP1705">
        <f>IF(ISBLANK('Raw Data'!A1700), 0, IF(AND('Raw Data'!I1700&lt;Analysis!$BC$2, 'Raw Data'!D1700-'Raw Data'!E1700&gt;2), 'Raw Data'!AZ1700, IF(AND('Raw Data'!J1700&lt;Analysis!$BC$2, 'Raw Data'!E1700-'Raw Data'!D1700&gt;2), 'Raw Data'!BB1700, 0)))</f>
        <v/>
      </c>
      <c r="AQ1705">
        <f>IF(ISBLANK('Raw Data'!A1700), 0, IF(AND('Raw Data'!I1700&lt;Analysis!$BC$2, 'Raw Data'!D1700-'Raw Data'!E1700&gt;3), 'Raw Data'!BC1700, IF(AND('Raw Data'!J1700&lt;Analysis!$BC$2, 'Raw Data'!E1700-'Raw Data'!D1700&gt;3), 'Raw Data'!BE1700, 0)))</f>
        <v/>
      </c>
      <c r="AR1705">
        <f>IF('Hidden Analysiss'!D1701=1,IF(ABS('Raw Data'!E1700-'Raw Data'!D1700)&lt;2,'Raw Data'!AX1700,0), 0)</f>
        <v/>
      </c>
      <c r="AS1705">
        <f>IF('Hidden Analysiss'!D1701=1,IF(ABS('Raw Data'!E1700-'Raw Data'!D1700)&lt;3,'Raw Data'!BA1700,0), 0)</f>
        <v/>
      </c>
      <c r="AT1705">
        <f>IF('Hidden Analysiss'!D1701=1,IF(ABS('Raw Data'!E1700-'Raw Data'!D1700)&lt;4,'Raw Data'!BD1700,0), 0)</f>
        <v/>
      </c>
      <c r="AU1705">
        <f>IF(AND('Hidden Analysiss'!E1701=1, ABS('Raw Data'!E1700-'Raw Data'!D1700)&lt;2), 'Raw Data'!AX1700, 0)</f>
        <v/>
      </c>
      <c r="AV1705">
        <f>IF(AND('Hidden Analysiss'!E1701=1, ABS('Raw Data'!E1700-'Raw Data'!D1700)&lt;3), 'Raw Data'!BA1700, 0)</f>
        <v/>
      </c>
      <c r="AW1705">
        <f>IF(AND('Hidden Analysiss'!E1701=1, ABS('Raw Data'!E1700-'Raw Data'!D1700)&lt;3), 'Raw Data'!BD1700, 0)</f>
        <v/>
      </c>
    </row>
    <row r="1706">
      <c r="A1706" s="1">
        <f>'Raw Data'!A1701</f>
        <v/>
      </c>
      <c r="B1706">
        <f>IF('Raw Data'!E1701&gt;'Raw Data'!D1701, 'Raw Data'!J1701, 0)</f>
        <v/>
      </c>
      <c r="C1706">
        <f>IF('Raw Data'!D1701&gt;'Raw Data'!E1701, 'Raw Data'!I1701, 0)</f>
        <v/>
      </c>
      <c r="D1706">
        <f>SUM(G1706:H1706)</f>
        <v/>
      </c>
      <c r="E1706">
        <f>IF(AND('Raw Data'!J1701&lt;'Raw Data'!I1701,'Raw Data'!E1701&gt;'Raw Data'!D1701,'Raw Data'!E1701-'Raw Data'!D1701&gt;3),'Raw Data'!N1701,IF(AND('Raw Data'!I1701&lt;'Raw Data'!J1701,'Raw Data'!D1701&gt;'Raw Data'!E1701,'Raw Data'!D1701-'Raw Data'!E1701&gt;3),'Raw Data'!M1701,0))</f>
        <v/>
      </c>
      <c r="F1706">
        <f>IF(AND('Raw Data'!J1701&lt;'Raw Data'!I1701,'Raw Data'!E1701&gt;'Raw Data'!D1701,'Raw Data'!E1701-'Raw Data'!D1701&lt;4),'Raw Data'!L1701,IF(AND('Raw Data'!I1701&lt;'Raw Data'!J1701,'Raw Data'!D1701&gt;'Raw Data'!E1701,'Raw Data'!D1701-'Raw Data'!E1701&lt;4),'Raw Data'!K1701,0))</f>
        <v/>
      </c>
      <c r="G1706">
        <f>IF(AND('Raw Data'!J1701&lt;'Raw Data'!I1701, 'Raw Data'!E1701&gt;'Raw Data'!D1701), 'Raw Data'!J1701, 0)</f>
        <v/>
      </c>
      <c r="H1706">
        <f>IF(AND('Raw Data'!J1701&gt;'Raw Data'!I1701, 'Raw Data'!E1701&lt;'Raw Data'!D1701), 'Raw Data'!I1701, 0)</f>
        <v/>
      </c>
      <c r="I1706">
        <f>SUM(J1706:K1706)</f>
        <v/>
      </c>
      <c r="J1706">
        <f>IF(AND('Raw Data'!J1701&gt;'Raw Data'!I1701, 'Raw Data'!E1701&gt;'Raw Data'!D1701), 'Raw Data'!J1701, 0)</f>
        <v/>
      </c>
      <c r="K1706">
        <f>IF(AND('Raw Data'!I1701&gt;'Raw Data'!J1701, 'Raw Data'!D1701&gt;'Raw Data'!E1701), 'Raw Data'!I1701, 0)</f>
        <v/>
      </c>
      <c r="L1706">
        <f>IF('Raw Data'!E1701-'Raw Data'!D1701&gt;3, 'Raw Data'!N1701, 0)</f>
        <v/>
      </c>
      <c r="M1706">
        <f>IF('Raw Data'!D1701-'Raw Data'!E1701&gt;3, 'Raw Data'!M1701, 0)</f>
        <v/>
      </c>
      <c r="N1706">
        <f>IF(ISBLANK('Raw Data'!D1701),0,IF(AND('Raw Data'!E1701&gt;'Raw Data'!D1701,'Raw Data'!E1701-'Raw Data'!D1701&gt;0,'Raw Data'!E1701-'Raw Data'!D1701&lt;4),'Raw Data'!L1701, 0))</f>
        <v/>
      </c>
      <c r="O1706">
        <f>IF(ISBLANK('Raw Data'!D1701),0,IF(AND('Raw Data'!E1701&gt;'Raw Data'!D1701,'Raw Data'!E1701-'Raw Data'!D1701&gt;0,'Raw Data'!D1701-'Raw Data'!E1701&lt;4),'Raw Data'!K1701, 0))</f>
        <v/>
      </c>
      <c r="P1706">
        <f>IF('Raw Data'!E1701-'Raw Data'!D1701&gt;3, 'Raw Data'!N1701, IF('Raw Data'!D1701-'Raw Data'!E1701&gt;3, 'Raw Data'!M1701, 0))</f>
        <v/>
      </c>
      <c r="Q1706">
        <f>IF(ISBLANK('Raw Data'!E1701),0,IF(AND('Raw Data'!E1701-'Raw Data'!D1701&lt;4,'Raw Data'!E1701-'Raw Data'!D1701&gt;0),'Raw Data'!L1701,IF(AND('Raw Data'!D1701&gt;'Raw Data'!E1701,'Raw Data'!D1701-'Raw Data'!E1701&gt;0),'Raw Data'!K1701,0)))</f>
        <v/>
      </c>
      <c r="R1706">
        <f>IF(ISBLANK('Raw Data'!K1701),0,IFERROR(IF(MATCH(SMALL('Raw Data'!K1701:N1701,1),L1706:O1706,0),SMALL('Raw Data'!K1701:N1701,1)),0))</f>
        <v/>
      </c>
      <c r="S1706">
        <f>IF(ISBLANK('Raw Data'!K1701),0,IFERROR(IF(MATCH(SMALL('Raw Data'!K1701:N1701,2),L1706:O1706,0),SMALL('Raw Data'!K1701:N1701,2)),0))</f>
        <v/>
      </c>
      <c r="T1706">
        <f>IF(ISBLANK('Raw Data'!K1701),0,IFERROR(IF(MATCH(SMALL('Raw Data'!K1701:N1701,3),L1706:O1706,0),SMALL('Raw Data'!K1701:N1701,3)),0))</f>
        <v/>
      </c>
      <c r="U1706">
        <f>IF(ISBLANK('Raw Data'!K1701),0,IFERROR(IF(MATCH(SMALL('Raw Data'!K1701:N1701,4),L1706:O1706,0),SMALL('Raw Data'!K1701:N1701,4)),0))</f>
        <v/>
      </c>
      <c r="V1706">
        <f>IF(AND('Raw Data'!D1701&lt;3, 'Raw Data'!E1701&lt;3, 'Raw Data'!A1701&gt;0), 'Raw Data'!AF1701, 0)</f>
        <v/>
      </c>
      <c r="W1706">
        <f>IF(AND('Raw Data'!D1701&lt;4, 'Raw Data'!E1701&lt;4, 'Raw Data'!A1701&gt;0), 'Raw Data'!AI1701, 0)</f>
        <v/>
      </c>
      <c r="X1706">
        <f>IF(AND('Raw Data'!D1701&lt;5, 'Raw Data'!E1701&lt;5, 'Raw Data'!A1701&gt;0), 'Raw Data'!AL1701, 0)</f>
        <v/>
      </c>
      <c r="Y1706">
        <f>IF(AND('Raw Data'!D1701&lt;6, 'Raw Data'!E1701&lt;6, 'Raw Data'!A1701&gt;0), 'Raw Data'!AO1701, 0)</f>
        <v/>
      </c>
      <c r="Z1706">
        <f>IF(ISBLANK('Raw Data'!D1701), 0, IF('Raw Data'!D1701-'Raw Data'!E1701&gt;1, 'Raw Data'!AW1701, 0))</f>
        <v/>
      </c>
      <c r="AA1706">
        <f>IF(ISBLANK('Raw Data'!A1701), 0, IF(ABS('Raw Data'!D1701-'Raw Data'!E1701)&lt;2, 'Raw Data'!AX1701, 0))</f>
        <v/>
      </c>
      <c r="AB1706">
        <f>IF(ISBLANK('Raw Data'!D1701), 0, IF('Raw Data'!E1701-'Raw Data'!D1701&gt;1, 'Raw Data'!AY1701, 0))</f>
        <v/>
      </c>
      <c r="AC1706">
        <f>IF(ISBLANK('Raw Data'!D1701), 0, IF('Raw Data'!D1701-'Raw Data'!E1701&gt;2, 'Raw Data'!AZ1701, 0))</f>
        <v/>
      </c>
      <c r="AD1706">
        <f>IF(ISBLANK('Raw Data'!A1701), 0, IF(ABS('Raw Data'!D1701-'Raw Data'!E1701)&lt;3, 'Raw Data'!BA1701, 0))</f>
        <v/>
      </c>
      <c r="AE1706">
        <f>IF(ISBLANK('Raw Data'!D1701), 0, IF('Raw Data'!E1701-'Raw Data'!D1701&gt;2, 'Raw Data'!BB1701, 0))</f>
        <v/>
      </c>
      <c r="AF1706">
        <f>IF(ISBLANK('Raw Data'!D1701), 0, IF('Raw Data'!D1701-'Raw Data'!E1701&gt;3, 'Raw Data'!BC1701, 0))</f>
        <v/>
      </c>
      <c r="AG1706">
        <f>IF(ISBLANK('Raw Data'!A1701), 0, IF(ABS('Raw Data'!D1701-'Raw Data'!E1701)&lt;4, 'Raw Data'!BD1701, 0))</f>
        <v/>
      </c>
      <c r="AH1706">
        <f>IF(ISBLANK('Raw Data'!D1701), 0, IF('Raw Data'!E1701-'Raw Data'!D1701&gt;3, 'Raw Data'!BE1701, 0))</f>
        <v/>
      </c>
      <c r="AI1706">
        <f>IF(SUM('Raw Data'!D1701:E1701)&gt;'Raw Data'!F1701, 'Raw Data'!G1701, 0)</f>
        <v/>
      </c>
      <c r="AJ1706">
        <f>IF(ISBLANK('Raw Data'!D1701), 0, IF(SUM('Raw Data'!D1701:E1701)&lt;'Raw Data'!F1701, 'Raw Data'!H1701, 0))</f>
        <v/>
      </c>
      <c r="AK1706">
        <f>IF(ISBLANK('Raw Data'!A1701), 0, IF(AND('Raw Data'!D1701&lt;3, 'Raw Data'!E1701&lt;3, 'Raw Data'!F1701&lt;BB$2), 'Raw Data'!AF1701, 0))</f>
        <v/>
      </c>
      <c r="AL1706">
        <f>IF(ISBLANK('Raw Data'!A1701), 0, IF(AND('Raw Data'!D1701&lt;4, 'Raw Data'!E1701&lt;4, 'Raw Data'!F1701&lt;BB$2), 'Raw Data'!AI1701, 0))</f>
        <v/>
      </c>
      <c r="AM1706">
        <f>IF(ISBLANK('Raw Data'!A1701), 0, IF(AND('Raw Data'!D1701&lt;5, 'Raw Data'!E1701&lt;5, 'Raw Data'!F1701&lt;BB$2), 'Raw Data'!AL1701, 0))</f>
        <v/>
      </c>
      <c r="AN1706">
        <f>IF(ISBLANK('Raw Data'!A1701), 0, IF(AND('Raw Data'!D1701&lt;6, 'Raw Data'!E1701&lt;6, 'Raw Data'!F1701&lt;BB$2), 'Raw Data'!AO1701, 0))</f>
        <v/>
      </c>
      <c r="AO1706">
        <f>IF(ISBLANK('Raw Data'!A1701), 0, IF(AND('Raw Data'!I1701&lt;Analysis!$BC$2, 'Raw Data'!D1701-'Raw Data'!E1701&gt;1), 'Raw Data'!AW1701, IF(AND('Raw Data'!J1701&lt;Analysis!$BC$2, 'Raw Data'!E1701-'Raw Data'!D1701&gt;1), 'Raw Data'!AY1701, 0)))</f>
        <v/>
      </c>
      <c r="AP1706">
        <f>IF(ISBLANK('Raw Data'!A1701), 0, IF(AND('Raw Data'!I1701&lt;Analysis!$BC$2, 'Raw Data'!D1701-'Raw Data'!E1701&gt;2), 'Raw Data'!AZ1701, IF(AND('Raw Data'!J1701&lt;Analysis!$BC$2, 'Raw Data'!E1701-'Raw Data'!D1701&gt;2), 'Raw Data'!BB1701, 0)))</f>
        <v/>
      </c>
      <c r="AQ1706">
        <f>IF(ISBLANK('Raw Data'!A1701), 0, IF(AND('Raw Data'!I1701&lt;Analysis!$BC$2, 'Raw Data'!D1701-'Raw Data'!E1701&gt;3), 'Raw Data'!BC1701, IF(AND('Raw Data'!J1701&lt;Analysis!$BC$2, 'Raw Data'!E1701-'Raw Data'!D1701&gt;3), 'Raw Data'!BE1701, 0)))</f>
        <v/>
      </c>
      <c r="AR1706">
        <f>IF('Hidden Analysiss'!D1702=1,IF(ABS('Raw Data'!E1701-'Raw Data'!D1701)&lt;2,'Raw Data'!AX1701,0), 0)</f>
        <v/>
      </c>
      <c r="AS1706">
        <f>IF('Hidden Analysiss'!D1702=1,IF(ABS('Raw Data'!E1701-'Raw Data'!D1701)&lt;3,'Raw Data'!BA1701,0), 0)</f>
        <v/>
      </c>
      <c r="AT1706">
        <f>IF('Hidden Analysiss'!D1702=1,IF(ABS('Raw Data'!E1701-'Raw Data'!D1701)&lt;4,'Raw Data'!BD1701,0), 0)</f>
        <v/>
      </c>
      <c r="AU1706">
        <f>IF(AND('Hidden Analysiss'!E1702=1, ABS('Raw Data'!E1701-'Raw Data'!D1701)&lt;2), 'Raw Data'!AX1701, 0)</f>
        <v/>
      </c>
      <c r="AV1706">
        <f>IF(AND('Hidden Analysiss'!E1702=1, ABS('Raw Data'!E1701-'Raw Data'!D1701)&lt;3), 'Raw Data'!BA1701, 0)</f>
        <v/>
      </c>
      <c r="AW1706">
        <f>IF(AND('Hidden Analysiss'!E1702=1, ABS('Raw Data'!E1701-'Raw Data'!D1701)&lt;3), 'Raw Data'!BD1701, 0)</f>
        <v/>
      </c>
    </row>
    <row r="1707">
      <c r="A1707" s="1">
        <f>'Raw Data'!A1702</f>
        <v/>
      </c>
      <c r="B1707">
        <f>IF('Raw Data'!E1702&gt;'Raw Data'!D1702, 'Raw Data'!J1702, 0)</f>
        <v/>
      </c>
      <c r="C1707">
        <f>IF('Raw Data'!D1702&gt;'Raw Data'!E1702, 'Raw Data'!I1702, 0)</f>
        <v/>
      </c>
      <c r="D1707">
        <f>SUM(G1707:H1707)</f>
        <v/>
      </c>
      <c r="E1707">
        <f>IF(AND('Raw Data'!J1702&lt;'Raw Data'!I1702,'Raw Data'!E1702&gt;'Raw Data'!D1702,'Raw Data'!E1702-'Raw Data'!D1702&gt;3),'Raw Data'!N1702,IF(AND('Raw Data'!I1702&lt;'Raw Data'!J1702,'Raw Data'!D1702&gt;'Raw Data'!E1702,'Raw Data'!D1702-'Raw Data'!E1702&gt;3),'Raw Data'!M1702,0))</f>
        <v/>
      </c>
      <c r="F1707">
        <f>IF(AND('Raw Data'!J1702&lt;'Raw Data'!I1702,'Raw Data'!E1702&gt;'Raw Data'!D1702,'Raw Data'!E1702-'Raw Data'!D1702&lt;4),'Raw Data'!L1702,IF(AND('Raw Data'!I1702&lt;'Raw Data'!J1702,'Raw Data'!D1702&gt;'Raw Data'!E1702,'Raw Data'!D1702-'Raw Data'!E1702&lt;4),'Raw Data'!K1702,0))</f>
        <v/>
      </c>
      <c r="G1707">
        <f>IF(AND('Raw Data'!J1702&lt;'Raw Data'!I1702, 'Raw Data'!E1702&gt;'Raw Data'!D1702), 'Raw Data'!J1702, 0)</f>
        <v/>
      </c>
      <c r="H1707">
        <f>IF(AND('Raw Data'!J1702&gt;'Raw Data'!I1702, 'Raw Data'!E1702&lt;'Raw Data'!D1702), 'Raw Data'!I1702, 0)</f>
        <v/>
      </c>
      <c r="I1707">
        <f>SUM(J1707:K1707)</f>
        <v/>
      </c>
      <c r="J1707">
        <f>IF(AND('Raw Data'!J1702&gt;'Raw Data'!I1702, 'Raw Data'!E1702&gt;'Raw Data'!D1702), 'Raw Data'!J1702, 0)</f>
        <v/>
      </c>
      <c r="K1707">
        <f>IF(AND('Raw Data'!I1702&gt;'Raw Data'!J1702, 'Raw Data'!D1702&gt;'Raw Data'!E1702), 'Raw Data'!I1702, 0)</f>
        <v/>
      </c>
      <c r="L1707">
        <f>IF('Raw Data'!E1702-'Raw Data'!D1702&gt;3, 'Raw Data'!N1702, 0)</f>
        <v/>
      </c>
      <c r="M1707">
        <f>IF('Raw Data'!D1702-'Raw Data'!E1702&gt;3, 'Raw Data'!M1702, 0)</f>
        <v/>
      </c>
      <c r="N1707">
        <f>IF(ISBLANK('Raw Data'!D1702),0,IF(AND('Raw Data'!E1702&gt;'Raw Data'!D1702,'Raw Data'!E1702-'Raw Data'!D1702&gt;0,'Raw Data'!E1702-'Raw Data'!D1702&lt;4),'Raw Data'!L1702, 0))</f>
        <v/>
      </c>
      <c r="O1707">
        <f>IF(ISBLANK('Raw Data'!D1702),0,IF(AND('Raw Data'!E1702&gt;'Raw Data'!D1702,'Raw Data'!E1702-'Raw Data'!D1702&gt;0,'Raw Data'!D1702-'Raw Data'!E1702&lt;4),'Raw Data'!K1702, 0))</f>
        <v/>
      </c>
      <c r="P1707">
        <f>IF('Raw Data'!E1702-'Raw Data'!D1702&gt;3, 'Raw Data'!N1702, IF('Raw Data'!D1702-'Raw Data'!E1702&gt;3, 'Raw Data'!M1702, 0))</f>
        <v/>
      </c>
      <c r="Q1707">
        <f>IF(ISBLANK('Raw Data'!E1702),0,IF(AND('Raw Data'!E1702-'Raw Data'!D1702&lt;4,'Raw Data'!E1702-'Raw Data'!D1702&gt;0),'Raw Data'!L1702,IF(AND('Raw Data'!D1702&gt;'Raw Data'!E1702,'Raw Data'!D1702-'Raw Data'!E1702&gt;0),'Raw Data'!K1702,0)))</f>
        <v/>
      </c>
      <c r="R1707">
        <f>IF(ISBLANK('Raw Data'!K1702),0,IFERROR(IF(MATCH(SMALL('Raw Data'!K1702:N1702,1),L1707:O1707,0),SMALL('Raw Data'!K1702:N1702,1)),0))</f>
        <v/>
      </c>
      <c r="S1707">
        <f>IF(ISBLANK('Raw Data'!K1702),0,IFERROR(IF(MATCH(SMALL('Raw Data'!K1702:N1702,2),L1707:O1707,0),SMALL('Raw Data'!K1702:N1702,2)),0))</f>
        <v/>
      </c>
      <c r="T1707">
        <f>IF(ISBLANK('Raw Data'!K1702),0,IFERROR(IF(MATCH(SMALL('Raw Data'!K1702:N1702,3),L1707:O1707,0),SMALL('Raw Data'!K1702:N1702,3)),0))</f>
        <v/>
      </c>
      <c r="U1707">
        <f>IF(ISBLANK('Raw Data'!K1702),0,IFERROR(IF(MATCH(SMALL('Raw Data'!K1702:N1702,4),L1707:O1707,0),SMALL('Raw Data'!K1702:N1702,4)),0))</f>
        <v/>
      </c>
      <c r="V1707">
        <f>IF(AND('Raw Data'!D1702&lt;3, 'Raw Data'!E1702&lt;3, 'Raw Data'!A1702&gt;0), 'Raw Data'!AF1702, 0)</f>
        <v/>
      </c>
      <c r="W1707">
        <f>IF(AND('Raw Data'!D1702&lt;4, 'Raw Data'!E1702&lt;4, 'Raw Data'!A1702&gt;0), 'Raw Data'!AI1702, 0)</f>
        <v/>
      </c>
      <c r="X1707">
        <f>IF(AND('Raw Data'!D1702&lt;5, 'Raw Data'!E1702&lt;5, 'Raw Data'!A1702&gt;0), 'Raw Data'!AL1702, 0)</f>
        <v/>
      </c>
      <c r="Y1707">
        <f>IF(AND('Raw Data'!D1702&lt;6, 'Raw Data'!E1702&lt;6, 'Raw Data'!A1702&gt;0), 'Raw Data'!AO1702, 0)</f>
        <v/>
      </c>
      <c r="Z1707">
        <f>IF(ISBLANK('Raw Data'!D1702), 0, IF('Raw Data'!D1702-'Raw Data'!E1702&gt;1, 'Raw Data'!AW1702, 0))</f>
        <v/>
      </c>
      <c r="AA1707">
        <f>IF(ISBLANK('Raw Data'!A1702), 0, IF(ABS('Raw Data'!D1702-'Raw Data'!E1702)&lt;2, 'Raw Data'!AX1702, 0))</f>
        <v/>
      </c>
      <c r="AB1707">
        <f>IF(ISBLANK('Raw Data'!D1702), 0, IF('Raw Data'!E1702-'Raw Data'!D1702&gt;1, 'Raw Data'!AY1702, 0))</f>
        <v/>
      </c>
      <c r="AC1707">
        <f>IF(ISBLANK('Raw Data'!D1702), 0, IF('Raw Data'!D1702-'Raw Data'!E1702&gt;2, 'Raw Data'!AZ1702, 0))</f>
        <v/>
      </c>
      <c r="AD1707">
        <f>IF(ISBLANK('Raw Data'!A1702), 0, IF(ABS('Raw Data'!D1702-'Raw Data'!E1702)&lt;3, 'Raw Data'!BA1702, 0))</f>
        <v/>
      </c>
      <c r="AE1707">
        <f>IF(ISBLANK('Raw Data'!D1702), 0, IF('Raw Data'!E1702-'Raw Data'!D1702&gt;2, 'Raw Data'!BB1702, 0))</f>
        <v/>
      </c>
      <c r="AF1707">
        <f>IF(ISBLANK('Raw Data'!D1702), 0, IF('Raw Data'!D1702-'Raw Data'!E1702&gt;3, 'Raw Data'!BC1702, 0))</f>
        <v/>
      </c>
      <c r="AG1707">
        <f>IF(ISBLANK('Raw Data'!A1702), 0, IF(ABS('Raw Data'!D1702-'Raw Data'!E1702)&lt;4, 'Raw Data'!BD1702, 0))</f>
        <v/>
      </c>
      <c r="AH1707">
        <f>IF(ISBLANK('Raw Data'!D1702), 0, IF('Raw Data'!E1702-'Raw Data'!D1702&gt;3, 'Raw Data'!BE1702, 0))</f>
        <v/>
      </c>
      <c r="AI1707">
        <f>IF(SUM('Raw Data'!D1702:E1702)&gt;'Raw Data'!F1702, 'Raw Data'!G1702, 0)</f>
        <v/>
      </c>
      <c r="AJ1707">
        <f>IF(ISBLANK('Raw Data'!D1702), 0, IF(SUM('Raw Data'!D1702:E1702)&lt;'Raw Data'!F1702, 'Raw Data'!H1702, 0))</f>
        <v/>
      </c>
      <c r="AK1707">
        <f>IF(ISBLANK('Raw Data'!A1702), 0, IF(AND('Raw Data'!D1702&lt;3, 'Raw Data'!E1702&lt;3, 'Raw Data'!F1702&lt;BB$2), 'Raw Data'!AF1702, 0))</f>
        <v/>
      </c>
      <c r="AL1707">
        <f>IF(ISBLANK('Raw Data'!A1702), 0, IF(AND('Raw Data'!D1702&lt;4, 'Raw Data'!E1702&lt;4, 'Raw Data'!F1702&lt;BB$2), 'Raw Data'!AI1702, 0))</f>
        <v/>
      </c>
      <c r="AM1707">
        <f>IF(ISBLANK('Raw Data'!A1702), 0, IF(AND('Raw Data'!D1702&lt;5, 'Raw Data'!E1702&lt;5, 'Raw Data'!F1702&lt;BB$2), 'Raw Data'!AL1702, 0))</f>
        <v/>
      </c>
      <c r="AN1707">
        <f>IF(ISBLANK('Raw Data'!A1702), 0, IF(AND('Raw Data'!D1702&lt;6, 'Raw Data'!E1702&lt;6, 'Raw Data'!F1702&lt;BB$2), 'Raw Data'!AO1702, 0))</f>
        <v/>
      </c>
      <c r="AO1707">
        <f>IF(ISBLANK('Raw Data'!A1702), 0, IF(AND('Raw Data'!I1702&lt;Analysis!$BC$2, 'Raw Data'!D1702-'Raw Data'!E1702&gt;1), 'Raw Data'!AW1702, IF(AND('Raw Data'!J1702&lt;Analysis!$BC$2, 'Raw Data'!E1702-'Raw Data'!D1702&gt;1), 'Raw Data'!AY1702, 0)))</f>
        <v/>
      </c>
      <c r="AP1707">
        <f>IF(ISBLANK('Raw Data'!A1702), 0, IF(AND('Raw Data'!I1702&lt;Analysis!$BC$2, 'Raw Data'!D1702-'Raw Data'!E1702&gt;2), 'Raw Data'!AZ1702, IF(AND('Raw Data'!J1702&lt;Analysis!$BC$2, 'Raw Data'!E1702-'Raw Data'!D1702&gt;2), 'Raw Data'!BB1702, 0)))</f>
        <v/>
      </c>
      <c r="AQ1707">
        <f>IF(ISBLANK('Raw Data'!A1702), 0, IF(AND('Raw Data'!I1702&lt;Analysis!$BC$2, 'Raw Data'!D1702-'Raw Data'!E1702&gt;3), 'Raw Data'!BC1702, IF(AND('Raw Data'!J1702&lt;Analysis!$BC$2, 'Raw Data'!E1702-'Raw Data'!D1702&gt;3), 'Raw Data'!BE1702, 0)))</f>
        <v/>
      </c>
      <c r="AR1707">
        <f>IF('Hidden Analysiss'!D1703=1,IF(ABS('Raw Data'!E1702-'Raw Data'!D1702)&lt;2,'Raw Data'!AX1702,0), 0)</f>
        <v/>
      </c>
      <c r="AS1707">
        <f>IF('Hidden Analysiss'!D1703=1,IF(ABS('Raw Data'!E1702-'Raw Data'!D1702)&lt;3,'Raw Data'!BA1702,0), 0)</f>
        <v/>
      </c>
      <c r="AT1707">
        <f>IF('Hidden Analysiss'!D1703=1,IF(ABS('Raw Data'!E1702-'Raw Data'!D1702)&lt;4,'Raw Data'!BD1702,0), 0)</f>
        <v/>
      </c>
      <c r="AU1707">
        <f>IF(AND('Hidden Analysiss'!E1703=1, ABS('Raw Data'!E1702-'Raw Data'!D1702)&lt;2), 'Raw Data'!AX1702, 0)</f>
        <v/>
      </c>
      <c r="AV1707">
        <f>IF(AND('Hidden Analysiss'!E1703=1, ABS('Raw Data'!E1702-'Raw Data'!D1702)&lt;3), 'Raw Data'!BA1702, 0)</f>
        <v/>
      </c>
      <c r="AW1707">
        <f>IF(AND('Hidden Analysiss'!E1703=1, ABS('Raw Data'!E1702-'Raw Data'!D1702)&lt;3), 'Raw Data'!BD1702, 0)</f>
        <v/>
      </c>
    </row>
    <row r="1708">
      <c r="A1708" s="1">
        <f>'Raw Data'!A1703</f>
        <v/>
      </c>
      <c r="B1708">
        <f>IF('Raw Data'!E1703&gt;'Raw Data'!D1703, 'Raw Data'!J1703, 0)</f>
        <v/>
      </c>
      <c r="C1708">
        <f>IF('Raw Data'!D1703&gt;'Raw Data'!E1703, 'Raw Data'!I1703, 0)</f>
        <v/>
      </c>
      <c r="D1708">
        <f>SUM(G1708:H1708)</f>
        <v/>
      </c>
      <c r="E1708">
        <f>IF(AND('Raw Data'!J1703&lt;'Raw Data'!I1703,'Raw Data'!E1703&gt;'Raw Data'!D1703,'Raw Data'!E1703-'Raw Data'!D1703&gt;3),'Raw Data'!N1703,IF(AND('Raw Data'!I1703&lt;'Raw Data'!J1703,'Raw Data'!D1703&gt;'Raw Data'!E1703,'Raw Data'!D1703-'Raw Data'!E1703&gt;3),'Raw Data'!M1703,0))</f>
        <v/>
      </c>
      <c r="F1708">
        <f>IF(AND('Raw Data'!J1703&lt;'Raw Data'!I1703,'Raw Data'!E1703&gt;'Raw Data'!D1703,'Raw Data'!E1703-'Raw Data'!D1703&lt;4),'Raw Data'!L1703,IF(AND('Raw Data'!I1703&lt;'Raw Data'!J1703,'Raw Data'!D1703&gt;'Raw Data'!E1703,'Raw Data'!D1703-'Raw Data'!E1703&lt;4),'Raw Data'!K1703,0))</f>
        <v/>
      </c>
      <c r="G1708">
        <f>IF(AND('Raw Data'!J1703&lt;'Raw Data'!I1703, 'Raw Data'!E1703&gt;'Raw Data'!D1703), 'Raw Data'!J1703, 0)</f>
        <v/>
      </c>
      <c r="H1708">
        <f>IF(AND('Raw Data'!J1703&gt;'Raw Data'!I1703, 'Raw Data'!E1703&lt;'Raw Data'!D1703), 'Raw Data'!I1703, 0)</f>
        <v/>
      </c>
      <c r="I1708">
        <f>SUM(J1708:K1708)</f>
        <v/>
      </c>
      <c r="J1708">
        <f>IF(AND('Raw Data'!J1703&gt;'Raw Data'!I1703, 'Raw Data'!E1703&gt;'Raw Data'!D1703), 'Raw Data'!J1703, 0)</f>
        <v/>
      </c>
      <c r="K1708">
        <f>IF(AND('Raw Data'!I1703&gt;'Raw Data'!J1703, 'Raw Data'!D1703&gt;'Raw Data'!E1703), 'Raw Data'!I1703, 0)</f>
        <v/>
      </c>
      <c r="L1708">
        <f>IF('Raw Data'!E1703-'Raw Data'!D1703&gt;3, 'Raw Data'!N1703, 0)</f>
        <v/>
      </c>
      <c r="M1708">
        <f>IF('Raw Data'!D1703-'Raw Data'!E1703&gt;3, 'Raw Data'!M1703, 0)</f>
        <v/>
      </c>
      <c r="N1708">
        <f>IF(ISBLANK('Raw Data'!D1703),0,IF(AND('Raw Data'!E1703&gt;'Raw Data'!D1703,'Raw Data'!E1703-'Raw Data'!D1703&gt;0,'Raw Data'!E1703-'Raw Data'!D1703&lt;4),'Raw Data'!L1703, 0))</f>
        <v/>
      </c>
      <c r="O1708">
        <f>IF(ISBLANK('Raw Data'!D1703),0,IF(AND('Raw Data'!E1703&gt;'Raw Data'!D1703,'Raw Data'!E1703-'Raw Data'!D1703&gt;0,'Raw Data'!D1703-'Raw Data'!E1703&lt;4),'Raw Data'!K1703, 0))</f>
        <v/>
      </c>
      <c r="P1708">
        <f>IF('Raw Data'!E1703-'Raw Data'!D1703&gt;3, 'Raw Data'!N1703, IF('Raw Data'!D1703-'Raw Data'!E1703&gt;3, 'Raw Data'!M1703, 0))</f>
        <v/>
      </c>
      <c r="Q1708">
        <f>IF(ISBLANK('Raw Data'!E1703),0,IF(AND('Raw Data'!E1703-'Raw Data'!D1703&lt;4,'Raw Data'!E1703-'Raw Data'!D1703&gt;0),'Raw Data'!L1703,IF(AND('Raw Data'!D1703&gt;'Raw Data'!E1703,'Raw Data'!D1703-'Raw Data'!E1703&gt;0),'Raw Data'!K1703,0)))</f>
        <v/>
      </c>
      <c r="R1708">
        <f>IF(ISBLANK('Raw Data'!K1703),0,IFERROR(IF(MATCH(SMALL('Raw Data'!K1703:N1703,1),L1708:O1708,0),SMALL('Raw Data'!K1703:N1703,1)),0))</f>
        <v/>
      </c>
      <c r="S1708">
        <f>IF(ISBLANK('Raw Data'!K1703),0,IFERROR(IF(MATCH(SMALL('Raw Data'!K1703:N1703,2),L1708:O1708,0),SMALL('Raw Data'!K1703:N1703,2)),0))</f>
        <v/>
      </c>
      <c r="T1708">
        <f>IF(ISBLANK('Raw Data'!K1703),0,IFERROR(IF(MATCH(SMALL('Raw Data'!K1703:N1703,3),L1708:O1708,0),SMALL('Raw Data'!K1703:N1703,3)),0))</f>
        <v/>
      </c>
      <c r="U1708">
        <f>IF(ISBLANK('Raw Data'!K1703),0,IFERROR(IF(MATCH(SMALL('Raw Data'!K1703:N1703,4),L1708:O1708,0),SMALL('Raw Data'!K1703:N1703,4)),0))</f>
        <v/>
      </c>
      <c r="V1708">
        <f>IF(AND('Raw Data'!D1703&lt;3, 'Raw Data'!E1703&lt;3, 'Raw Data'!A1703&gt;0), 'Raw Data'!AF1703, 0)</f>
        <v/>
      </c>
      <c r="W1708">
        <f>IF(AND('Raw Data'!D1703&lt;4, 'Raw Data'!E1703&lt;4, 'Raw Data'!A1703&gt;0), 'Raw Data'!AI1703, 0)</f>
        <v/>
      </c>
      <c r="X1708">
        <f>IF(AND('Raw Data'!D1703&lt;5, 'Raw Data'!E1703&lt;5, 'Raw Data'!A1703&gt;0), 'Raw Data'!AL1703, 0)</f>
        <v/>
      </c>
      <c r="Y1708">
        <f>IF(AND('Raw Data'!D1703&lt;6, 'Raw Data'!E1703&lt;6, 'Raw Data'!A1703&gt;0), 'Raw Data'!AO1703, 0)</f>
        <v/>
      </c>
      <c r="Z1708">
        <f>IF(ISBLANK('Raw Data'!D1703), 0, IF('Raw Data'!D1703-'Raw Data'!E1703&gt;1, 'Raw Data'!AW1703, 0))</f>
        <v/>
      </c>
      <c r="AA1708">
        <f>IF(ISBLANK('Raw Data'!A1703), 0, IF(ABS('Raw Data'!D1703-'Raw Data'!E1703)&lt;2, 'Raw Data'!AX1703, 0))</f>
        <v/>
      </c>
      <c r="AB1708">
        <f>IF(ISBLANK('Raw Data'!D1703), 0, IF('Raw Data'!E1703-'Raw Data'!D1703&gt;1, 'Raw Data'!AY1703, 0))</f>
        <v/>
      </c>
      <c r="AC1708">
        <f>IF(ISBLANK('Raw Data'!D1703), 0, IF('Raw Data'!D1703-'Raw Data'!E1703&gt;2, 'Raw Data'!AZ1703, 0))</f>
        <v/>
      </c>
      <c r="AD1708">
        <f>IF(ISBLANK('Raw Data'!A1703), 0, IF(ABS('Raw Data'!D1703-'Raw Data'!E1703)&lt;3, 'Raw Data'!BA1703, 0))</f>
        <v/>
      </c>
      <c r="AE1708">
        <f>IF(ISBLANK('Raw Data'!D1703), 0, IF('Raw Data'!E1703-'Raw Data'!D1703&gt;2, 'Raw Data'!BB1703, 0))</f>
        <v/>
      </c>
      <c r="AF1708">
        <f>IF(ISBLANK('Raw Data'!D1703), 0, IF('Raw Data'!D1703-'Raw Data'!E1703&gt;3, 'Raw Data'!BC1703, 0))</f>
        <v/>
      </c>
      <c r="AG1708">
        <f>IF(ISBLANK('Raw Data'!A1703), 0, IF(ABS('Raw Data'!D1703-'Raw Data'!E1703)&lt;4, 'Raw Data'!BD1703, 0))</f>
        <v/>
      </c>
      <c r="AH1708">
        <f>IF(ISBLANK('Raw Data'!D1703), 0, IF('Raw Data'!E1703-'Raw Data'!D1703&gt;3, 'Raw Data'!BE1703, 0))</f>
        <v/>
      </c>
      <c r="AI1708">
        <f>IF(SUM('Raw Data'!D1703:E1703)&gt;'Raw Data'!F1703, 'Raw Data'!G1703, 0)</f>
        <v/>
      </c>
      <c r="AJ1708">
        <f>IF(ISBLANK('Raw Data'!D1703), 0, IF(SUM('Raw Data'!D1703:E1703)&lt;'Raw Data'!F1703, 'Raw Data'!H1703, 0))</f>
        <v/>
      </c>
      <c r="AK1708">
        <f>IF(ISBLANK('Raw Data'!A1703), 0, IF(AND('Raw Data'!D1703&lt;3, 'Raw Data'!E1703&lt;3, 'Raw Data'!F1703&lt;BB$2), 'Raw Data'!AF1703, 0))</f>
        <v/>
      </c>
      <c r="AL1708">
        <f>IF(ISBLANK('Raw Data'!A1703), 0, IF(AND('Raw Data'!D1703&lt;4, 'Raw Data'!E1703&lt;4, 'Raw Data'!F1703&lt;BB$2), 'Raw Data'!AI1703, 0))</f>
        <v/>
      </c>
      <c r="AM1708">
        <f>IF(ISBLANK('Raw Data'!A1703), 0, IF(AND('Raw Data'!D1703&lt;5, 'Raw Data'!E1703&lt;5, 'Raw Data'!F1703&lt;BB$2), 'Raw Data'!AL1703, 0))</f>
        <v/>
      </c>
      <c r="AN1708">
        <f>IF(ISBLANK('Raw Data'!A1703), 0, IF(AND('Raw Data'!D1703&lt;6, 'Raw Data'!E1703&lt;6, 'Raw Data'!F1703&lt;BB$2), 'Raw Data'!AO1703, 0))</f>
        <v/>
      </c>
      <c r="AO1708">
        <f>IF(ISBLANK('Raw Data'!A1703), 0, IF(AND('Raw Data'!I1703&lt;Analysis!$BC$2, 'Raw Data'!D1703-'Raw Data'!E1703&gt;1), 'Raw Data'!AW1703, IF(AND('Raw Data'!J1703&lt;Analysis!$BC$2, 'Raw Data'!E1703-'Raw Data'!D1703&gt;1), 'Raw Data'!AY1703, 0)))</f>
        <v/>
      </c>
      <c r="AP1708">
        <f>IF(ISBLANK('Raw Data'!A1703), 0, IF(AND('Raw Data'!I1703&lt;Analysis!$BC$2, 'Raw Data'!D1703-'Raw Data'!E1703&gt;2), 'Raw Data'!AZ1703, IF(AND('Raw Data'!J1703&lt;Analysis!$BC$2, 'Raw Data'!E1703-'Raw Data'!D1703&gt;2), 'Raw Data'!BB1703, 0)))</f>
        <v/>
      </c>
      <c r="AQ1708">
        <f>IF(ISBLANK('Raw Data'!A1703), 0, IF(AND('Raw Data'!I1703&lt;Analysis!$BC$2, 'Raw Data'!D1703-'Raw Data'!E1703&gt;3), 'Raw Data'!BC1703, IF(AND('Raw Data'!J1703&lt;Analysis!$BC$2, 'Raw Data'!E1703-'Raw Data'!D1703&gt;3), 'Raw Data'!BE1703, 0)))</f>
        <v/>
      </c>
      <c r="AR1708">
        <f>IF('Hidden Analysiss'!D1704=1,IF(ABS('Raw Data'!E1703-'Raw Data'!D1703)&lt;2,'Raw Data'!AX1703,0), 0)</f>
        <v/>
      </c>
      <c r="AS1708">
        <f>IF('Hidden Analysiss'!D1704=1,IF(ABS('Raw Data'!E1703-'Raw Data'!D1703)&lt;3,'Raw Data'!BA1703,0), 0)</f>
        <v/>
      </c>
      <c r="AT1708">
        <f>IF('Hidden Analysiss'!D1704=1,IF(ABS('Raw Data'!E1703-'Raw Data'!D1703)&lt;4,'Raw Data'!BD1703,0), 0)</f>
        <v/>
      </c>
      <c r="AU1708">
        <f>IF(AND('Hidden Analysiss'!E1704=1, ABS('Raw Data'!E1703-'Raw Data'!D1703)&lt;2), 'Raw Data'!AX1703, 0)</f>
        <v/>
      </c>
      <c r="AV1708">
        <f>IF(AND('Hidden Analysiss'!E1704=1, ABS('Raw Data'!E1703-'Raw Data'!D1703)&lt;3), 'Raw Data'!BA1703, 0)</f>
        <v/>
      </c>
      <c r="AW1708">
        <f>IF(AND('Hidden Analysiss'!E1704=1, ABS('Raw Data'!E1703-'Raw Data'!D1703)&lt;3), 'Raw Data'!BD1703, 0)</f>
        <v/>
      </c>
    </row>
    <row r="1709">
      <c r="A1709" s="1">
        <f>'Raw Data'!A1704</f>
        <v/>
      </c>
      <c r="B1709">
        <f>IF('Raw Data'!E1704&gt;'Raw Data'!D1704, 'Raw Data'!J1704, 0)</f>
        <v/>
      </c>
      <c r="C1709">
        <f>IF('Raw Data'!D1704&gt;'Raw Data'!E1704, 'Raw Data'!I1704, 0)</f>
        <v/>
      </c>
      <c r="D1709">
        <f>SUM(G1709:H1709)</f>
        <v/>
      </c>
      <c r="E1709">
        <f>IF(AND('Raw Data'!J1704&lt;'Raw Data'!I1704,'Raw Data'!E1704&gt;'Raw Data'!D1704,'Raw Data'!E1704-'Raw Data'!D1704&gt;3),'Raw Data'!N1704,IF(AND('Raw Data'!I1704&lt;'Raw Data'!J1704,'Raw Data'!D1704&gt;'Raw Data'!E1704,'Raw Data'!D1704-'Raw Data'!E1704&gt;3),'Raw Data'!M1704,0))</f>
        <v/>
      </c>
      <c r="F1709">
        <f>IF(AND('Raw Data'!J1704&lt;'Raw Data'!I1704,'Raw Data'!E1704&gt;'Raw Data'!D1704,'Raw Data'!E1704-'Raw Data'!D1704&lt;4),'Raw Data'!L1704,IF(AND('Raw Data'!I1704&lt;'Raw Data'!J1704,'Raw Data'!D1704&gt;'Raw Data'!E1704,'Raw Data'!D1704-'Raw Data'!E1704&lt;4),'Raw Data'!K1704,0))</f>
        <v/>
      </c>
      <c r="G1709">
        <f>IF(AND('Raw Data'!J1704&lt;'Raw Data'!I1704, 'Raw Data'!E1704&gt;'Raw Data'!D1704), 'Raw Data'!J1704, 0)</f>
        <v/>
      </c>
      <c r="H1709">
        <f>IF(AND('Raw Data'!J1704&gt;'Raw Data'!I1704, 'Raw Data'!E1704&lt;'Raw Data'!D1704), 'Raw Data'!I1704, 0)</f>
        <v/>
      </c>
      <c r="I1709">
        <f>SUM(J1709:K1709)</f>
        <v/>
      </c>
      <c r="J1709">
        <f>IF(AND('Raw Data'!J1704&gt;'Raw Data'!I1704, 'Raw Data'!E1704&gt;'Raw Data'!D1704), 'Raw Data'!J1704, 0)</f>
        <v/>
      </c>
      <c r="K1709">
        <f>IF(AND('Raw Data'!I1704&gt;'Raw Data'!J1704, 'Raw Data'!D1704&gt;'Raw Data'!E1704), 'Raw Data'!I1704, 0)</f>
        <v/>
      </c>
      <c r="L1709">
        <f>IF('Raw Data'!E1704-'Raw Data'!D1704&gt;3, 'Raw Data'!N1704, 0)</f>
        <v/>
      </c>
      <c r="M1709">
        <f>IF('Raw Data'!D1704-'Raw Data'!E1704&gt;3, 'Raw Data'!M1704, 0)</f>
        <v/>
      </c>
      <c r="N1709">
        <f>IF(ISBLANK('Raw Data'!D1704),0,IF(AND('Raw Data'!E1704&gt;'Raw Data'!D1704,'Raw Data'!E1704-'Raw Data'!D1704&gt;0,'Raw Data'!E1704-'Raw Data'!D1704&lt;4),'Raw Data'!L1704, 0))</f>
        <v/>
      </c>
      <c r="O1709">
        <f>IF(ISBLANK('Raw Data'!D1704),0,IF(AND('Raw Data'!E1704&gt;'Raw Data'!D1704,'Raw Data'!E1704-'Raw Data'!D1704&gt;0,'Raw Data'!D1704-'Raw Data'!E1704&lt;4),'Raw Data'!K1704, 0))</f>
        <v/>
      </c>
      <c r="P1709">
        <f>IF('Raw Data'!E1704-'Raw Data'!D1704&gt;3, 'Raw Data'!N1704, IF('Raw Data'!D1704-'Raw Data'!E1704&gt;3, 'Raw Data'!M1704, 0))</f>
        <v/>
      </c>
      <c r="Q1709">
        <f>IF(ISBLANK('Raw Data'!E1704),0,IF(AND('Raw Data'!E1704-'Raw Data'!D1704&lt;4,'Raw Data'!E1704-'Raw Data'!D1704&gt;0),'Raw Data'!L1704,IF(AND('Raw Data'!D1704&gt;'Raw Data'!E1704,'Raw Data'!D1704-'Raw Data'!E1704&gt;0),'Raw Data'!K1704,0)))</f>
        <v/>
      </c>
      <c r="R1709">
        <f>IF(ISBLANK('Raw Data'!K1704),0,IFERROR(IF(MATCH(SMALL('Raw Data'!K1704:N1704,1),L1709:O1709,0),SMALL('Raw Data'!K1704:N1704,1)),0))</f>
        <v/>
      </c>
      <c r="S1709">
        <f>IF(ISBLANK('Raw Data'!K1704),0,IFERROR(IF(MATCH(SMALL('Raw Data'!K1704:N1704,2),L1709:O1709,0),SMALL('Raw Data'!K1704:N1704,2)),0))</f>
        <v/>
      </c>
      <c r="T1709">
        <f>IF(ISBLANK('Raw Data'!K1704),0,IFERROR(IF(MATCH(SMALL('Raw Data'!K1704:N1704,3),L1709:O1709,0),SMALL('Raw Data'!K1704:N1704,3)),0))</f>
        <v/>
      </c>
      <c r="U1709">
        <f>IF(ISBLANK('Raw Data'!K1704),0,IFERROR(IF(MATCH(SMALL('Raw Data'!K1704:N1704,4),L1709:O1709,0),SMALL('Raw Data'!K1704:N1704,4)),0))</f>
        <v/>
      </c>
      <c r="V1709">
        <f>IF(AND('Raw Data'!D1704&lt;3, 'Raw Data'!E1704&lt;3, 'Raw Data'!A1704&gt;0), 'Raw Data'!AF1704, 0)</f>
        <v/>
      </c>
      <c r="W1709">
        <f>IF(AND('Raw Data'!D1704&lt;4, 'Raw Data'!E1704&lt;4, 'Raw Data'!A1704&gt;0), 'Raw Data'!AI1704, 0)</f>
        <v/>
      </c>
      <c r="X1709">
        <f>IF(AND('Raw Data'!D1704&lt;5, 'Raw Data'!E1704&lt;5, 'Raw Data'!A1704&gt;0), 'Raw Data'!AL1704, 0)</f>
        <v/>
      </c>
      <c r="Y1709">
        <f>IF(AND('Raw Data'!D1704&lt;6, 'Raw Data'!E1704&lt;6, 'Raw Data'!A1704&gt;0), 'Raw Data'!AO1704, 0)</f>
        <v/>
      </c>
      <c r="Z1709">
        <f>IF(ISBLANK('Raw Data'!D1704), 0, IF('Raw Data'!D1704-'Raw Data'!E1704&gt;1, 'Raw Data'!AW1704, 0))</f>
        <v/>
      </c>
      <c r="AA1709">
        <f>IF(ISBLANK('Raw Data'!A1704), 0, IF(ABS('Raw Data'!D1704-'Raw Data'!E1704)&lt;2, 'Raw Data'!AX1704, 0))</f>
        <v/>
      </c>
      <c r="AB1709">
        <f>IF(ISBLANK('Raw Data'!D1704), 0, IF('Raw Data'!E1704-'Raw Data'!D1704&gt;1, 'Raw Data'!AY1704, 0))</f>
        <v/>
      </c>
      <c r="AC1709">
        <f>IF(ISBLANK('Raw Data'!D1704), 0, IF('Raw Data'!D1704-'Raw Data'!E1704&gt;2, 'Raw Data'!AZ1704, 0))</f>
        <v/>
      </c>
      <c r="AD1709">
        <f>IF(ISBLANK('Raw Data'!A1704), 0, IF(ABS('Raw Data'!D1704-'Raw Data'!E1704)&lt;3, 'Raw Data'!BA1704, 0))</f>
        <v/>
      </c>
      <c r="AE1709">
        <f>IF(ISBLANK('Raw Data'!D1704), 0, IF('Raw Data'!E1704-'Raw Data'!D1704&gt;2, 'Raw Data'!BB1704, 0))</f>
        <v/>
      </c>
      <c r="AF1709">
        <f>IF(ISBLANK('Raw Data'!D1704), 0, IF('Raw Data'!D1704-'Raw Data'!E1704&gt;3, 'Raw Data'!BC1704, 0))</f>
        <v/>
      </c>
      <c r="AG1709">
        <f>IF(ISBLANK('Raw Data'!A1704), 0, IF(ABS('Raw Data'!D1704-'Raw Data'!E1704)&lt;4, 'Raw Data'!BD1704, 0))</f>
        <v/>
      </c>
      <c r="AH1709">
        <f>IF(ISBLANK('Raw Data'!D1704), 0, IF('Raw Data'!E1704-'Raw Data'!D1704&gt;3, 'Raw Data'!BE1704, 0))</f>
        <v/>
      </c>
      <c r="AI1709">
        <f>IF(SUM('Raw Data'!D1704:E1704)&gt;'Raw Data'!F1704, 'Raw Data'!G1704, 0)</f>
        <v/>
      </c>
      <c r="AJ1709">
        <f>IF(ISBLANK('Raw Data'!D1704), 0, IF(SUM('Raw Data'!D1704:E1704)&lt;'Raw Data'!F1704, 'Raw Data'!H1704, 0))</f>
        <v/>
      </c>
      <c r="AK1709">
        <f>IF(ISBLANK('Raw Data'!A1704), 0, IF(AND('Raw Data'!D1704&lt;3, 'Raw Data'!E1704&lt;3, 'Raw Data'!F1704&lt;BB$2), 'Raw Data'!AF1704, 0))</f>
        <v/>
      </c>
      <c r="AL1709">
        <f>IF(ISBLANK('Raw Data'!A1704), 0, IF(AND('Raw Data'!D1704&lt;4, 'Raw Data'!E1704&lt;4, 'Raw Data'!F1704&lt;BB$2), 'Raw Data'!AI1704, 0))</f>
        <v/>
      </c>
      <c r="AM1709">
        <f>IF(ISBLANK('Raw Data'!A1704), 0, IF(AND('Raw Data'!D1704&lt;5, 'Raw Data'!E1704&lt;5, 'Raw Data'!F1704&lt;BB$2), 'Raw Data'!AL1704, 0))</f>
        <v/>
      </c>
      <c r="AN1709">
        <f>IF(ISBLANK('Raw Data'!A1704), 0, IF(AND('Raw Data'!D1704&lt;6, 'Raw Data'!E1704&lt;6, 'Raw Data'!F1704&lt;BB$2), 'Raw Data'!AO1704, 0))</f>
        <v/>
      </c>
      <c r="AO1709">
        <f>IF(ISBLANK('Raw Data'!A1704), 0, IF(AND('Raw Data'!I1704&lt;Analysis!$BC$2, 'Raw Data'!D1704-'Raw Data'!E1704&gt;1), 'Raw Data'!AW1704, IF(AND('Raw Data'!J1704&lt;Analysis!$BC$2, 'Raw Data'!E1704-'Raw Data'!D1704&gt;1), 'Raw Data'!AY1704, 0)))</f>
        <v/>
      </c>
      <c r="AP1709">
        <f>IF(ISBLANK('Raw Data'!A1704), 0, IF(AND('Raw Data'!I1704&lt;Analysis!$BC$2, 'Raw Data'!D1704-'Raw Data'!E1704&gt;2), 'Raw Data'!AZ1704, IF(AND('Raw Data'!J1704&lt;Analysis!$BC$2, 'Raw Data'!E1704-'Raw Data'!D1704&gt;2), 'Raw Data'!BB1704, 0)))</f>
        <v/>
      </c>
      <c r="AQ1709">
        <f>IF(ISBLANK('Raw Data'!A1704), 0, IF(AND('Raw Data'!I1704&lt;Analysis!$BC$2, 'Raw Data'!D1704-'Raw Data'!E1704&gt;3), 'Raw Data'!BC1704, IF(AND('Raw Data'!J1704&lt;Analysis!$BC$2, 'Raw Data'!E1704-'Raw Data'!D1704&gt;3), 'Raw Data'!BE1704, 0)))</f>
        <v/>
      </c>
      <c r="AR1709">
        <f>IF('Hidden Analysiss'!D1705=1,IF(ABS('Raw Data'!E1704-'Raw Data'!D1704)&lt;2,'Raw Data'!AX1704,0), 0)</f>
        <v/>
      </c>
      <c r="AS1709">
        <f>IF('Hidden Analysiss'!D1705=1,IF(ABS('Raw Data'!E1704-'Raw Data'!D1704)&lt;3,'Raw Data'!BA1704,0), 0)</f>
        <v/>
      </c>
      <c r="AT1709">
        <f>IF('Hidden Analysiss'!D1705=1,IF(ABS('Raw Data'!E1704-'Raw Data'!D1704)&lt;4,'Raw Data'!BD1704,0), 0)</f>
        <v/>
      </c>
      <c r="AU1709">
        <f>IF(AND('Hidden Analysiss'!E1705=1, ABS('Raw Data'!E1704-'Raw Data'!D1704)&lt;2), 'Raw Data'!AX1704, 0)</f>
        <v/>
      </c>
      <c r="AV1709">
        <f>IF(AND('Hidden Analysiss'!E1705=1, ABS('Raw Data'!E1704-'Raw Data'!D1704)&lt;3), 'Raw Data'!BA1704, 0)</f>
        <v/>
      </c>
      <c r="AW1709">
        <f>IF(AND('Hidden Analysiss'!E1705=1, ABS('Raw Data'!E1704-'Raw Data'!D1704)&lt;3), 'Raw Data'!BD1704, 0)</f>
        <v/>
      </c>
    </row>
    <row r="1710">
      <c r="A1710" s="1">
        <f>'Raw Data'!A1705</f>
        <v/>
      </c>
      <c r="B1710">
        <f>IF('Raw Data'!E1705&gt;'Raw Data'!D1705, 'Raw Data'!J1705, 0)</f>
        <v/>
      </c>
      <c r="C1710">
        <f>IF('Raw Data'!D1705&gt;'Raw Data'!E1705, 'Raw Data'!I1705, 0)</f>
        <v/>
      </c>
      <c r="D1710">
        <f>SUM(G1710:H1710)</f>
        <v/>
      </c>
      <c r="E1710">
        <f>IF(AND('Raw Data'!J1705&lt;'Raw Data'!I1705,'Raw Data'!E1705&gt;'Raw Data'!D1705,'Raw Data'!E1705-'Raw Data'!D1705&gt;3),'Raw Data'!N1705,IF(AND('Raw Data'!I1705&lt;'Raw Data'!J1705,'Raw Data'!D1705&gt;'Raw Data'!E1705,'Raw Data'!D1705-'Raw Data'!E1705&gt;3),'Raw Data'!M1705,0))</f>
        <v/>
      </c>
      <c r="F1710">
        <f>IF(AND('Raw Data'!J1705&lt;'Raw Data'!I1705,'Raw Data'!E1705&gt;'Raw Data'!D1705,'Raw Data'!E1705-'Raw Data'!D1705&lt;4),'Raw Data'!L1705,IF(AND('Raw Data'!I1705&lt;'Raw Data'!J1705,'Raw Data'!D1705&gt;'Raw Data'!E1705,'Raw Data'!D1705-'Raw Data'!E1705&lt;4),'Raw Data'!K1705,0))</f>
        <v/>
      </c>
      <c r="G1710">
        <f>IF(AND('Raw Data'!J1705&lt;'Raw Data'!I1705, 'Raw Data'!E1705&gt;'Raw Data'!D1705), 'Raw Data'!J1705, 0)</f>
        <v/>
      </c>
      <c r="H1710">
        <f>IF(AND('Raw Data'!J1705&gt;'Raw Data'!I1705, 'Raw Data'!E1705&lt;'Raw Data'!D1705), 'Raw Data'!I1705, 0)</f>
        <v/>
      </c>
      <c r="I1710">
        <f>SUM(J1710:K1710)</f>
        <v/>
      </c>
      <c r="J1710">
        <f>IF(AND('Raw Data'!J1705&gt;'Raw Data'!I1705, 'Raw Data'!E1705&gt;'Raw Data'!D1705), 'Raw Data'!J1705, 0)</f>
        <v/>
      </c>
      <c r="K1710">
        <f>IF(AND('Raw Data'!I1705&gt;'Raw Data'!J1705, 'Raw Data'!D1705&gt;'Raw Data'!E1705), 'Raw Data'!I1705, 0)</f>
        <v/>
      </c>
      <c r="L1710">
        <f>IF('Raw Data'!E1705-'Raw Data'!D1705&gt;3, 'Raw Data'!N1705, 0)</f>
        <v/>
      </c>
      <c r="M1710">
        <f>IF('Raw Data'!D1705-'Raw Data'!E1705&gt;3, 'Raw Data'!M1705, 0)</f>
        <v/>
      </c>
      <c r="N1710">
        <f>IF(ISBLANK('Raw Data'!D1705),0,IF(AND('Raw Data'!E1705&gt;'Raw Data'!D1705,'Raw Data'!E1705-'Raw Data'!D1705&gt;0,'Raw Data'!E1705-'Raw Data'!D1705&lt;4),'Raw Data'!L1705, 0))</f>
        <v/>
      </c>
      <c r="O1710">
        <f>IF(ISBLANK('Raw Data'!D1705),0,IF(AND('Raw Data'!E1705&gt;'Raw Data'!D1705,'Raw Data'!E1705-'Raw Data'!D1705&gt;0,'Raw Data'!D1705-'Raw Data'!E1705&lt;4),'Raw Data'!K1705, 0))</f>
        <v/>
      </c>
      <c r="P1710">
        <f>IF('Raw Data'!E1705-'Raw Data'!D1705&gt;3, 'Raw Data'!N1705, IF('Raw Data'!D1705-'Raw Data'!E1705&gt;3, 'Raw Data'!M1705, 0))</f>
        <v/>
      </c>
      <c r="Q1710">
        <f>IF(ISBLANK('Raw Data'!E1705),0,IF(AND('Raw Data'!E1705-'Raw Data'!D1705&lt;4,'Raw Data'!E1705-'Raw Data'!D1705&gt;0),'Raw Data'!L1705,IF(AND('Raw Data'!D1705&gt;'Raw Data'!E1705,'Raw Data'!D1705-'Raw Data'!E1705&gt;0),'Raw Data'!K1705,0)))</f>
        <v/>
      </c>
      <c r="R1710">
        <f>IF(ISBLANK('Raw Data'!K1705),0,IFERROR(IF(MATCH(SMALL('Raw Data'!K1705:N1705,1),L1710:O1710,0),SMALL('Raw Data'!K1705:N1705,1)),0))</f>
        <v/>
      </c>
      <c r="S1710">
        <f>IF(ISBLANK('Raw Data'!K1705),0,IFERROR(IF(MATCH(SMALL('Raw Data'!K1705:N1705,2),L1710:O1710,0),SMALL('Raw Data'!K1705:N1705,2)),0))</f>
        <v/>
      </c>
      <c r="T1710">
        <f>IF(ISBLANK('Raw Data'!K1705),0,IFERROR(IF(MATCH(SMALL('Raw Data'!K1705:N1705,3),L1710:O1710,0),SMALL('Raw Data'!K1705:N1705,3)),0))</f>
        <v/>
      </c>
      <c r="U1710">
        <f>IF(ISBLANK('Raw Data'!K1705),0,IFERROR(IF(MATCH(SMALL('Raw Data'!K1705:N1705,4),L1710:O1710,0),SMALL('Raw Data'!K1705:N1705,4)),0))</f>
        <v/>
      </c>
      <c r="V1710">
        <f>IF(AND('Raw Data'!D1705&lt;3, 'Raw Data'!E1705&lt;3, 'Raw Data'!A1705&gt;0), 'Raw Data'!AF1705, 0)</f>
        <v/>
      </c>
      <c r="W1710">
        <f>IF(AND('Raw Data'!D1705&lt;4, 'Raw Data'!E1705&lt;4, 'Raw Data'!A1705&gt;0), 'Raw Data'!AI1705, 0)</f>
        <v/>
      </c>
      <c r="X1710">
        <f>IF(AND('Raw Data'!D1705&lt;5, 'Raw Data'!E1705&lt;5, 'Raw Data'!A1705&gt;0), 'Raw Data'!AL1705, 0)</f>
        <v/>
      </c>
      <c r="Y1710">
        <f>IF(AND('Raw Data'!D1705&lt;6, 'Raw Data'!E1705&lt;6, 'Raw Data'!A1705&gt;0), 'Raw Data'!AO1705, 0)</f>
        <v/>
      </c>
      <c r="Z1710">
        <f>IF(ISBLANK('Raw Data'!D1705), 0, IF('Raw Data'!D1705-'Raw Data'!E1705&gt;1, 'Raw Data'!AW1705, 0))</f>
        <v/>
      </c>
      <c r="AA1710">
        <f>IF(ISBLANK('Raw Data'!A1705), 0, IF(ABS('Raw Data'!D1705-'Raw Data'!E1705)&lt;2, 'Raw Data'!AX1705, 0))</f>
        <v/>
      </c>
      <c r="AB1710">
        <f>IF(ISBLANK('Raw Data'!D1705), 0, IF('Raw Data'!E1705-'Raw Data'!D1705&gt;1, 'Raw Data'!AY1705, 0))</f>
        <v/>
      </c>
      <c r="AC1710">
        <f>IF(ISBLANK('Raw Data'!D1705), 0, IF('Raw Data'!D1705-'Raw Data'!E1705&gt;2, 'Raw Data'!AZ1705, 0))</f>
        <v/>
      </c>
      <c r="AD1710">
        <f>IF(ISBLANK('Raw Data'!A1705), 0, IF(ABS('Raw Data'!D1705-'Raw Data'!E1705)&lt;3, 'Raw Data'!BA1705, 0))</f>
        <v/>
      </c>
      <c r="AE1710">
        <f>IF(ISBLANK('Raw Data'!D1705), 0, IF('Raw Data'!E1705-'Raw Data'!D1705&gt;2, 'Raw Data'!BB1705, 0))</f>
        <v/>
      </c>
      <c r="AF1710">
        <f>IF(ISBLANK('Raw Data'!D1705), 0, IF('Raw Data'!D1705-'Raw Data'!E1705&gt;3, 'Raw Data'!BC1705, 0))</f>
        <v/>
      </c>
      <c r="AG1710">
        <f>IF(ISBLANK('Raw Data'!A1705), 0, IF(ABS('Raw Data'!D1705-'Raw Data'!E1705)&lt;4, 'Raw Data'!BD1705, 0))</f>
        <v/>
      </c>
      <c r="AH1710">
        <f>IF(ISBLANK('Raw Data'!D1705), 0, IF('Raw Data'!E1705-'Raw Data'!D1705&gt;3, 'Raw Data'!BE1705, 0))</f>
        <v/>
      </c>
      <c r="AI1710">
        <f>IF(SUM('Raw Data'!D1705:E1705)&gt;'Raw Data'!F1705, 'Raw Data'!G1705, 0)</f>
        <v/>
      </c>
      <c r="AJ1710">
        <f>IF(ISBLANK('Raw Data'!D1705), 0, IF(SUM('Raw Data'!D1705:E1705)&lt;'Raw Data'!F1705, 'Raw Data'!H1705, 0))</f>
        <v/>
      </c>
      <c r="AK1710">
        <f>IF(ISBLANK('Raw Data'!A1705), 0, IF(AND('Raw Data'!D1705&lt;3, 'Raw Data'!E1705&lt;3, 'Raw Data'!F1705&lt;BB$2), 'Raw Data'!AF1705, 0))</f>
        <v/>
      </c>
      <c r="AL1710">
        <f>IF(ISBLANK('Raw Data'!A1705), 0, IF(AND('Raw Data'!D1705&lt;4, 'Raw Data'!E1705&lt;4, 'Raw Data'!F1705&lt;BB$2), 'Raw Data'!AI1705, 0))</f>
        <v/>
      </c>
      <c r="AM1710">
        <f>IF(ISBLANK('Raw Data'!A1705), 0, IF(AND('Raw Data'!D1705&lt;5, 'Raw Data'!E1705&lt;5, 'Raw Data'!F1705&lt;BB$2), 'Raw Data'!AL1705, 0))</f>
        <v/>
      </c>
      <c r="AN1710">
        <f>IF(ISBLANK('Raw Data'!A1705), 0, IF(AND('Raw Data'!D1705&lt;6, 'Raw Data'!E1705&lt;6, 'Raw Data'!F1705&lt;BB$2), 'Raw Data'!AO1705, 0))</f>
        <v/>
      </c>
      <c r="AO1710">
        <f>IF(ISBLANK('Raw Data'!A1705), 0, IF(AND('Raw Data'!I1705&lt;Analysis!$BC$2, 'Raw Data'!D1705-'Raw Data'!E1705&gt;1), 'Raw Data'!AW1705, IF(AND('Raw Data'!J1705&lt;Analysis!$BC$2, 'Raw Data'!E1705-'Raw Data'!D1705&gt;1), 'Raw Data'!AY1705, 0)))</f>
        <v/>
      </c>
      <c r="AP1710">
        <f>IF(ISBLANK('Raw Data'!A1705), 0, IF(AND('Raw Data'!I1705&lt;Analysis!$BC$2, 'Raw Data'!D1705-'Raw Data'!E1705&gt;2), 'Raw Data'!AZ1705, IF(AND('Raw Data'!J1705&lt;Analysis!$BC$2, 'Raw Data'!E1705-'Raw Data'!D1705&gt;2), 'Raw Data'!BB1705, 0)))</f>
        <v/>
      </c>
      <c r="AQ1710">
        <f>IF(ISBLANK('Raw Data'!A1705), 0, IF(AND('Raw Data'!I1705&lt;Analysis!$BC$2, 'Raw Data'!D1705-'Raw Data'!E1705&gt;3), 'Raw Data'!BC1705, IF(AND('Raw Data'!J1705&lt;Analysis!$BC$2, 'Raw Data'!E1705-'Raw Data'!D1705&gt;3), 'Raw Data'!BE1705, 0)))</f>
        <v/>
      </c>
      <c r="AR1710">
        <f>IF('Hidden Analysiss'!D1706=1,IF(ABS('Raw Data'!E1705-'Raw Data'!D1705)&lt;2,'Raw Data'!AX1705,0), 0)</f>
        <v/>
      </c>
      <c r="AS1710">
        <f>IF('Hidden Analysiss'!D1706=1,IF(ABS('Raw Data'!E1705-'Raw Data'!D1705)&lt;3,'Raw Data'!BA1705,0), 0)</f>
        <v/>
      </c>
      <c r="AT1710">
        <f>IF('Hidden Analysiss'!D1706=1,IF(ABS('Raw Data'!E1705-'Raw Data'!D1705)&lt;4,'Raw Data'!BD1705,0), 0)</f>
        <v/>
      </c>
      <c r="AU1710">
        <f>IF(AND('Hidden Analysiss'!E1706=1, ABS('Raw Data'!E1705-'Raw Data'!D1705)&lt;2), 'Raw Data'!AX1705, 0)</f>
        <v/>
      </c>
      <c r="AV1710">
        <f>IF(AND('Hidden Analysiss'!E1706=1, ABS('Raw Data'!E1705-'Raw Data'!D1705)&lt;3), 'Raw Data'!BA1705, 0)</f>
        <v/>
      </c>
      <c r="AW1710">
        <f>IF(AND('Hidden Analysiss'!E1706=1, ABS('Raw Data'!E1705-'Raw Data'!D1705)&lt;3), 'Raw Data'!BD1705, 0)</f>
        <v/>
      </c>
    </row>
    <row r="1711">
      <c r="A1711" s="1">
        <f>'Raw Data'!A1706</f>
        <v/>
      </c>
      <c r="B1711">
        <f>IF('Raw Data'!E1706&gt;'Raw Data'!D1706, 'Raw Data'!J1706, 0)</f>
        <v/>
      </c>
      <c r="C1711">
        <f>IF('Raw Data'!D1706&gt;'Raw Data'!E1706, 'Raw Data'!I1706, 0)</f>
        <v/>
      </c>
      <c r="D1711">
        <f>SUM(G1711:H1711)</f>
        <v/>
      </c>
      <c r="E1711">
        <f>IF(AND('Raw Data'!J1706&lt;'Raw Data'!I1706,'Raw Data'!E1706&gt;'Raw Data'!D1706,'Raw Data'!E1706-'Raw Data'!D1706&gt;3),'Raw Data'!N1706,IF(AND('Raw Data'!I1706&lt;'Raw Data'!J1706,'Raw Data'!D1706&gt;'Raw Data'!E1706,'Raw Data'!D1706-'Raw Data'!E1706&gt;3),'Raw Data'!M1706,0))</f>
        <v/>
      </c>
      <c r="F1711">
        <f>IF(AND('Raw Data'!J1706&lt;'Raw Data'!I1706,'Raw Data'!E1706&gt;'Raw Data'!D1706,'Raw Data'!E1706-'Raw Data'!D1706&lt;4),'Raw Data'!L1706,IF(AND('Raw Data'!I1706&lt;'Raw Data'!J1706,'Raw Data'!D1706&gt;'Raw Data'!E1706,'Raw Data'!D1706-'Raw Data'!E1706&lt;4),'Raw Data'!K1706,0))</f>
        <v/>
      </c>
      <c r="G1711">
        <f>IF(AND('Raw Data'!J1706&lt;'Raw Data'!I1706, 'Raw Data'!E1706&gt;'Raw Data'!D1706), 'Raw Data'!J1706, 0)</f>
        <v/>
      </c>
      <c r="H1711">
        <f>IF(AND('Raw Data'!J1706&gt;'Raw Data'!I1706, 'Raw Data'!E1706&lt;'Raw Data'!D1706), 'Raw Data'!I1706, 0)</f>
        <v/>
      </c>
      <c r="I1711">
        <f>SUM(J1711:K1711)</f>
        <v/>
      </c>
      <c r="J1711">
        <f>IF(AND('Raw Data'!J1706&gt;'Raw Data'!I1706, 'Raw Data'!E1706&gt;'Raw Data'!D1706), 'Raw Data'!J1706, 0)</f>
        <v/>
      </c>
      <c r="K1711">
        <f>IF(AND('Raw Data'!I1706&gt;'Raw Data'!J1706, 'Raw Data'!D1706&gt;'Raw Data'!E1706), 'Raw Data'!I1706, 0)</f>
        <v/>
      </c>
      <c r="L1711">
        <f>IF('Raw Data'!E1706-'Raw Data'!D1706&gt;3, 'Raw Data'!N1706, 0)</f>
        <v/>
      </c>
      <c r="M1711">
        <f>IF('Raw Data'!D1706-'Raw Data'!E1706&gt;3, 'Raw Data'!M1706, 0)</f>
        <v/>
      </c>
      <c r="N1711">
        <f>IF(ISBLANK('Raw Data'!D1706),0,IF(AND('Raw Data'!E1706&gt;'Raw Data'!D1706,'Raw Data'!E1706-'Raw Data'!D1706&gt;0,'Raw Data'!E1706-'Raw Data'!D1706&lt;4),'Raw Data'!L1706, 0))</f>
        <v/>
      </c>
      <c r="O1711">
        <f>IF(ISBLANK('Raw Data'!D1706),0,IF(AND('Raw Data'!E1706&gt;'Raw Data'!D1706,'Raw Data'!E1706-'Raw Data'!D1706&gt;0,'Raw Data'!D1706-'Raw Data'!E1706&lt;4),'Raw Data'!K1706, 0))</f>
        <v/>
      </c>
      <c r="P1711">
        <f>IF('Raw Data'!E1706-'Raw Data'!D1706&gt;3, 'Raw Data'!N1706, IF('Raw Data'!D1706-'Raw Data'!E1706&gt;3, 'Raw Data'!M1706, 0))</f>
        <v/>
      </c>
      <c r="Q1711">
        <f>IF(ISBLANK('Raw Data'!E1706),0,IF(AND('Raw Data'!E1706-'Raw Data'!D1706&lt;4,'Raw Data'!E1706-'Raw Data'!D1706&gt;0),'Raw Data'!L1706,IF(AND('Raw Data'!D1706&gt;'Raw Data'!E1706,'Raw Data'!D1706-'Raw Data'!E1706&gt;0),'Raw Data'!K1706,0)))</f>
        <v/>
      </c>
      <c r="R1711">
        <f>IF(ISBLANK('Raw Data'!K1706),0,IFERROR(IF(MATCH(SMALL('Raw Data'!K1706:N1706,1),L1711:O1711,0),SMALL('Raw Data'!K1706:N1706,1)),0))</f>
        <v/>
      </c>
      <c r="S1711">
        <f>IF(ISBLANK('Raw Data'!K1706),0,IFERROR(IF(MATCH(SMALL('Raw Data'!K1706:N1706,2),L1711:O1711,0),SMALL('Raw Data'!K1706:N1706,2)),0))</f>
        <v/>
      </c>
      <c r="T1711">
        <f>IF(ISBLANK('Raw Data'!K1706),0,IFERROR(IF(MATCH(SMALL('Raw Data'!K1706:N1706,3),L1711:O1711,0),SMALL('Raw Data'!K1706:N1706,3)),0))</f>
        <v/>
      </c>
      <c r="U1711">
        <f>IF(ISBLANK('Raw Data'!K1706),0,IFERROR(IF(MATCH(SMALL('Raw Data'!K1706:N1706,4),L1711:O1711,0),SMALL('Raw Data'!K1706:N1706,4)),0))</f>
        <v/>
      </c>
      <c r="V1711">
        <f>IF(AND('Raw Data'!D1706&lt;3, 'Raw Data'!E1706&lt;3, 'Raw Data'!A1706&gt;0), 'Raw Data'!AF1706, 0)</f>
        <v/>
      </c>
      <c r="W1711">
        <f>IF(AND('Raw Data'!D1706&lt;4, 'Raw Data'!E1706&lt;4, 'Raw Data'!A1706&gt;0), 'Raw Data'!AI1706, 0)</f>
        <v/>
      </c>
      <c r="X1711">
        <f>IF(AND('Raw Data'!D1706&lt;5, 'Raw Data'!E1706&lt;5, 'Raw Data'!A1706&gt;0), 'Raw Data'!AL1706, 0)</f>
        <v/>
      </c>
      <c r="Y1711">
        <f>IF(AND('Raw Data'!D1706&lt;6, 'Raw Data'!E1706&lt;6, 'Raw Data'!A1706&gt;0), 'Raw Data'!AO1706, 0)</f>
        <v/>
      </c>
      <c r="Z1711">
        <f>IF(ISBLANK('Raw Data'!D1706), 0, IF('Raw Data'!D1706-'Raw Data'!E1706&gt;1, 'Raw Data'!AW1706, 0))</f>
        <v/>
      </c>
      <c r="AA1711">
        <f>IF(ISBLANK('Raw Data'!A1706), 0, IF(ABS('Raw Data'!D1706-'Raw Data'!E1706)&lt;2, 'Raw Data'!AX1706, 0))</f>
        <v/>
      </c>
      <c r="AB1711">
        <f>IF(ISBLANK('Raw Data'!D1706), 0, IF('Raw Data'!E1706-'Raw Data'!D1706&gt;1, 'Raw Data'!AY1706, 0))</f>
        <v/>
      </c>
      <c r="AC1711">
        <f>IF(ISBLANK('Raw Data'!D1706), 0, IF('Raw Data'!D1706-'Raw Data'!E1706&gt;2, 'Raw Data'!AZ1706, 0))</f>
        <v/>
      </c>
      <c r="AD1711">
        <f>IF(ISBLANK('Raw Data'!A1706), 0, IF(ABS('Raw Data'!D1706-'Raw Data'!E1706)&lt;3, 'Raw Data'!BA1706, 0))</f>
        <v/>
      </c>
      <c r="AE1711">
        <f>IF(ISBLANK('Raw Data'!D1706), 0, IF('Raw Data'!E1706-'Raw Data'!D1706&gt;2, 'Raw Data'!BB1706, 0))</f>
        <v/>
      </c>
      <c r="AF1711">
        <f>IF(ISBLANK('Raw Data'!D1706), 0, IF('Raw Data'!D1706-'Raw Data'!E1706&gt;3, 'Raw Data'!BC1706, 0))</f>
        <v/>
      </c>
      <c r="AG1711">
        <f>IF(ISBLANK('Raw Data'!A1706), 0, IF(ABS('Raw Data'!D1706-'Raw Data'!E1706)&lt;4, 'Raw Data'!BD1706, 0))</f>
        <v/>
      </c>
      <c r="AH1711">
        <f>IF(ISBLANK('Raw Data'!D1706), 0, IF('Raw Data'!E1706-'Raw Data'!D1706&gt;3, 'Raw Data'!BE1706, 0))</f>
        <v/>
      </c>
      <c r="AI1711">
        <f>IF(SUM('Raw Data'!D1706:E1706)&gt;'Raw Data'!F1706, 'Raw Data'!G1706, 0)</f>
        <v/>
      </c>
      <c r="AJ1711">
        <f>IF(ISBLANK('Raw Data'!D1706), 0, IF(SUM('Raw Data'!D1706:E1706)&lt;'Raw Data'!F1706, 'Raw Data'!H1706, 0))</f>
        <v/>
      </c>
      <c r="AK1711">
        <f>IF(ISBLANK('Raw Data'!A1706), 0, IF(AND('Raw Data'!D1706&lt;3, 'Raw Data'!E1706&lt;3, 'Raw Data'!F1706&lt;BB$2), 'Raw Data'!AF1706, 0))</f>
        <v/>
      </c>
      <c r="AL1711">
        <f>IF(ISBLANK('Raw Data'!A1706), 0, IF(AND('Raw Data'!D1706&lt;4, 'Raw Data'!E1706&lt;4, 'Raw Data'!F1706&lt;BB$2), 'Raw Data'!AI1706, 0))</f>
        <v/>
      </c>
      <c r="AM1711">
        <f>IF(ISBLANK('Raw Data'!A1706), 0, IF(AND('Raw Data'!D1706&lt;5, 'Raw Data'!E1706&lt;5, 'Raw Data'!F1706&lt;BB$2), 'Raw Data'!AL1706, 0))</f>
        <v/>
      </c>
      <c r="AN1711">
        <f>IF(ISBLANK('Raw Data'!A1706), 0, IF(AND('Raw Data'!D1706&lt;6, 'Raw Data'!E1706&lt;6, 'Raw Data'!F1706&lt;BB$2), 'Raw Data'!AO1706, 0))</f>
        <v/>
      </c>
      <c r="AO1711">
        <f>IF(ISBLANK('Raw Data'!A1706), 0, IF(AND('Raw Data'!I1706&lt;Analysis!$BC$2, 'Raw Data'!D1706-'Raw Data'!E1706&gt;1), 'Raw Data'!AW1706, IF(AND('Raw Data'!J1706&lt;Analysis!$BC$2, 'Raw Data'!E1706-'Raw Data'!D1706&gt;1), 'Raw Data'!AY1706, 0)))</f>
        <v/>
      </c>
      <c r="AP1711">
        <f>IF(ISBLANK('Raw Data'!A1706), 0, IF(AND('Raw Data'!I1706&lt;Analysis!$BC$2, 'Raw Data'!D1706-'Raw Data'!E1706&gt;2), 'Raw Data'!AZ1706, IF(AND('Raw Data'!J1706&lt;Analysis!$BC$2, 'Raw Data'!E1706-'Raw Data'!D1706&gt;2), 'Raw Data'!BB1706, 0)))</f>
        <v/>
      </c>
      <c r="AQ1711">
        <f>IF(ISBLANK('Raw Data'!A1706), 0, IF(AND('Raw Data'!I1706&lt;Analysis!$BC$2, 'Raw Data'!D1706-'Raw Data'!E1706&gt;3), 'Raw Data'!BC1706, IF(AND('Raw Data'!J1706&lt;Analysis!$BC$2, 'Raw Data'!E1706-'Raw Data'!D1706&gt;3), 'Raw Data'!BE1706, 0)))</f>
        <v/>
      </c>
      <c r="AR1711">
        <f>IF('Hidden Analysiss'!D1707=1,IF(ABS('Raw Data'!E1706-'Raw Data'!D1706)&lt;2,'Raw Data'!AX1706,0), 0)</f>
        <v/>
      </c>
      <c r="AS1711">
        <f>IF('Hidden Analysiss'!D1707=1,IF(ABS('Raw Data'!E1706-'Raw Data'!D1706)&lt;3,'Raw Data'!BA1706,0), 0)</f>
        <v/>
      </c>
      <c r="AT1711">
        <f>IF('Hidden Analysiss'!D1707=1,IF(ABS('Raw Data'!E1706-'Raw Data'!D1706)&lt;4,'Raw Data'!BD1706,0), 0)</f>
        <v/>
      </c>
      <c r="AU1711">
        <f>IF(AND('Hidden Analysiss'!E1707=1, ABS('Raw Data'!E1706-'Raw Data'!D1706)&lt;2), 'Raw Data'!AX1706, 0)</f>
        <v/>
      </c>
      <c r="AV1711">
        <f>IF(AND('Hidden Analysiss'!E1707=1, ABS('Raw Data'!E1706-'Raw Data'!D1706)&lt;3), 'Raw Data'!BA1706, 0)</f>
        <v/>
      </c>
      <c r="AW1711">
        <f>IF(AND('Hidden Analysiss'!E1707=1, ABS('Raw Data'!E1706-'Raw Data'!D1706)&lt;3), 'Raw Data'!BD1706, 0)</f>
        <v/>
      </c>
    </row>
    <row r="1712">
      <c r="A1712" s="1">
        <f>'Raw Data'!A1707</f>
        <v/>
      </c>
      <c r="B1712">
        <f>IF('Raw Data'!E1707&gt;'Raw Data'!D1707, 'Raw Data'!J1707, 0)</f>
        <v/>
      </c>
      <c r="C1712">
        <f>IF('Raw Data'!D1707&gt;'Raw Data'!E1707, 'Raw Data'!I1707, 0)</f>
        <v/>
      </c>
      <c r="D1712">
        <f>SUM(G1712:H1712)</f>
        <v/>
      </c>
      <c r="E1712">
        <f>IF(AND('Raw Data'!J1707&lt;'Raw Data'!I1707,'Raw Data'!E1707&gt;'Raw Data'!D1707,'Raw Data'!E1707-'Raw Data'!D1707&gt;3),'Raw Data'!N1707,IF(AND('Raw Data'!I1707&lt;'Raw Data'!J1707,'Raw Data'!D1707&gt;'Raw Data'!E1707,'Raw Data'!D1707-'Raw Data'!E1707&gt;3),'Raw Data'!M1707,0))</f>
        <v/>
      </c>
      <c r="F1712">
        <f>IF(AND('Raw Data'!J1707&lt;'Raw Data'!I1707,'Raw Data'!E1707&gt;'Raw Data'!D1707,'Raw Data'!E1707-'Raw Data'!D1707&lt;4),'Raw Data'!L1707,IF(AND('Raw Data'!I1707&lt;'Raw Data'!J1707,'Raw Data'!D1707&gt;'Raw Data'!E1707,'Raw Data'!D1707-'Raw Data'!E1707&lt;4),'Raw Data'!K1707,0))</f>
        <v/>
      </c>
      <c r="G1712">
        <f>IF(AND('Raw Data'!J1707&lt;'Raw Data'!I1707, 'Raw Data'!E1707&gt;'Raw Data'!D1707), 'Raw Data'!J1707, 0)</f>
        <v/>
      </c>
      <c r="H1712">
        <f>IF(AND('Raw Data'!J1707&gt;'Raw Data'!I1707, 'Raw Data'!E1707&lt;'Raw Data'!D1707), 'Raw Data'!I1707, 0)</f>
        <v/>
      </c>
      <c r="I1712">
        <f>SUM(J1712:K1712)</f>
        <v/>
      </c>
      <c r="J1712">
        <f>IF(AND('Raw Data'!J1707&gt;'Raw Data'!I1707, 'Raw Data'!E1707&gt;'Raw Data'!D1707), 'Raw Data'!J1707, 0)</f>
        <v/>
      </c>
      <c r="K1712">
        <f>IF(AND('Raw Data'!I1707&gt;'Raw Data'!J1707, 'Raw Data'!D1707&gt;'Raw Data'!E1707), 'Raw Data'!I1707, 0)</f>
        <v/>
      </c>
      <c r="L1712">
        <f>IF('Raw Data'!E1707-'Raw Data'!D1707&gt;3, 'Raw Data'!N1707, 0)</f>
        <v/>
      </c>
      <c r="M1712">
        <f>IF('Raw Data'!D1707-'Raw Data'!E1707&gt;3, 'Raw Data'!M1707, 0)</f>
        <v/>
      </c>
      <c r="N1712">
        <f>IF(ISBLANK('Raw Data'!D1707),0,IF(AND('Raw Data'!E1707&gt;'Raw Data'!D1707,'Raw Data'!E1707-'Raw Data'!D1707&gt;0,'Raw Data'!E1707-'Raw Data'!D1707&lt;4),'Raw Data'!L1707, 0))</f>
        <v/>
      </c>
      <c r="O1712">
        <f>IF(ISBLANK('Raw Data'!D1707),0,IF(AND('Raw Data'!E1707&gt;'Raw Data'!D1707,'Raw Data'!E1707-'Raw Data'!D1707&gt;0,'Raw Data'!D1707-'Raw Data'!E1707&lt;4),'Raw Data'!K1707, 0))</f>
        <v/>
      </c>
      <c r="P1712">
        <f>IF('Raw Data'!E1707-'Raw Data'!D1707&gt;3, 'Raw Data'!N1707, IF('Raw Data'!D1707-'Raw Data'!E1707&gt;3, 'Raw Data'!M1707, 0))</f>
        <v/>
      </c>
      <c r="Q1712">
        <f>IF(ISBLANK('Raw Data'!E1707),0,IF(AND('Raw Data'!E1707-'Raw Data'!D1707&lt;4,'Raw Data'!E1707-'Raw Data'!D1707&gt;0),'Raw Data'!L1707,IF(AND('Raw Data'!D1707&gt;'Raw Data'!E1707,'Raw Data'!D1707-'Raw Data'!E1707&gt;0),'Raw Data'!K1707,0)))</f>
        <v/>
      </c>
      <c r="R1712">
        <f>IF(ISBLANK('Raw Data'!K1707),0,IFERROR(IF(MATCH(SMALL('Raw Data'!K1707:N1707,1),L1712:O1712,0),SMALL('Raw Data'!K1707:N1707,1)),0))</f>
        <v/>
      </c>
      <c r="S1712">
        <f>IF(ISBLANK('Raw Data'!K1707),0,IFERROR(IF(MATCH(SMALL('Raw Data'!K1707:N1707,2),L1712:O1712,0),SMALL('Raw Data'!K1707:N1707,2)),0))</f>
        <v/>
      </c>
      <c r="T1712">
        <f>IF(ISBLANK('Raw Data'!K1707),0,IFERROR(IF(MATCH(SMALL('Raw Data'!K1707:N1707,3),L1712:O1712,0),SMALL('Raw Data'!K1707:N1707,3)),0))</f>
        <v/>
      </c>
      <c r="U1712">
        <f>IF(ISBLANK('Raw Data'!K1707),0,IFERROR(IF(MATCH(SMALL('Raw Data'!K1707:N1707,4),L1712:O1712,0),SMALL('Raw Data'!K1707:N1707,4)),0))</f>
        <v/>
      </c>
      <c r="V1712">
        <f>IF(AND('Raw Data'!D1707&lt;3, 'Raw Data'!E1707&lt;3, 'Raw Data'!A1707&gt;0), 'Raw Data'!AF1707, 0)</f>
        <v/>
      </c>
      <c r="W1712">
        <f>IF(AND('Raw Data'!D1707&lt;4, 'Raw Data'!E1707&lt;4, 'Raw Data'!A1707&gt;0), 'Raw Data'!AI1707, 0)</f>
        <v/>
      </c>
      <c r="X1712">
        <f>IF(AND('Raw Data'!D1707&lt;5, 'Raw Data'!E1707&lt;5, 'Raw Data'!A1707&gt;0), 'Raw Data'!AL1707, 0)</f>
        <v/>
      </c>
      <c r="Y1712">
        <f>IF(AND('Raw Data'!D1707&lt;6, 'Raw Data'!E1707&lt;6, 'Raw Data'!A1707&gt;0), 'Raw Data'!AO1707, 0)</f>
        <v/>
      </c>
      <c r="Z1712">
        <f>IF(ISBLANK('Raw Data'!D1707), 0, IF('Raw Data'!D1707-'Raw Data'!E1707&gt;1, 'Raw Data'!AW1707, 0))</f>
        <v/>
      </c>
      <c r="AA1712">
        <f>IF(ISBLANK('Raw Data'!A1707), 0, IF(ABS('Raw Data'!D1707-'Raw Data'!E1707)&lt;2, 'Raw Data'!AX1707, 0))</f>
        <v/>
      </c>
      <c r="AB1712">
        <f>IF(ISBLANK('Raw Data'!D1707), 0, IF('Raw Data'!E1707-'Raw Data'!D1707&gt;1, 'Raw Data'!AY1707, 0))</f>
        <v/>
      </c>
      <c r="AC1712">
        <f>IF(ISBLANK('Raw Data'!D1707), 0, IF('Raw Data'!D1707-'Raw Data'!E1707&gt;2, 'Raw Data'!AZ1707, 0))</f>
        <v/>
      </c>
      <c r="AD1712">
        <f>IF(ISBLANK('Raw Data'!A1707), 0, IF(ABS('Raw Data'!D1707-'Raw Data'!E1707)&lt;3, 'Raw Data'!BA1707, 0))</f>
        <v/>
      </c>
      <c r="AE1712">
        <f>IF(ISBLANK('Raw Data'!D1707), 0, IF('Raw Data'!E1707-'Raw Data'!D1707&gt;2, 'Raw Data'!BB1707, 0))</f>
        <v/>
      </c>
      <c r="AF1712">
        <f>IF(ISBLANK('Raw Data'!D1707), 0, IF('Raw Data'!D1707-'Raw Data'!E1707&gt;3, 'Raw Data'!BC1707, 0))</f>
        <v/>
      </c>
      <c r="AG1712">
        <f>IF(ISBLANK('Raw Data'!A1707), 0, IF(ABS('Raw Data'!D1707-'Raw Data'!E1707)&lt;4, 'Raw Data'!BD1707, 0))</f>
        <v/>
      </c>
      <c r="AH1712">
        <f>IF(ISBLANK('Raw Data'!D1707), 0, IF('Raw Data'!E1707-'Raw Data'!D1707&gt;3, 'Raw Data'!BE1707, 0))</f>
        <v/>
      </c>
      <c r="AI1712">
        <f>IF(SUM('Raw Data'!D1707:E1707)&gt;'Raw Data'!F1707, 'Raw Data'!G1707, 0)</f>
        <v/>
      </c>
      <c r="AJ1712">
        <f>IF(ISBLANK('Raw Data'!D1707), 0, IF(SUM('Raw Data'!D1707:E1707)&lt;'Raw Data'!F1707, 'Raw Data'!H1707, 0))</f>
        <v/>
      </c>
      <c r="AK1712">
        <f>IF(ISBLANK('Raw Data'!A1707), 0, IF(AND('Raw Data'!D1707&lt;3, 'Raw Data'!E1707&lt;3, 'Raw Data'!F1707&lt;BB$2), 'Raw Data'!AF1707, 0))</f>
        <v/>
      </c>
      <c r="AL1712">
        <f>IF(ISBLANK('Raw Data'!A1707), 0, IF(AND('Raw Data'!D1707&lt;4, 'Raw Data'!E1707&lt;4, 'Raw Data'!F1707&lt;BB$2), 'Raw Data'!AI1707, 0))</f>
        <v/>
      </c>
      <c r="AM1712">
        <f>IF(ISBLANK('Raw Data'!A1707), 0, IF(AND('Raw Data'!D1707&lt;5, 'Raw Data'!E1707&lt;5, 'Raw Data'!F1707&lt;BB$2), 'Raw Data'!AL1707, 0))</f>
        <v/>
      </c>
      <c r="AN1712">
        <f>IF(ISBLANK('Raw Data'!A1707), 0, IF(AND('Raw Data'!D1707&lt;6, 'Raw Data'!E1707&lt;6, 'Raw Data'!F1707&lt;BB$2), 'Raw Data'!AO1707, 0))</f>
        <v/>
      </c>
      <c r="AO1712">
        <f>IF(ISBLANK('Raw Data'!A1707), 0, IF(AND('Raw Data'!I1707&lt;Analysis!$BC$2, 'Raw Data'!D1707-'Raw Data'!E1707&gt;1), 'Raw Data'!AW1707, IF(AND('Raw Data'!J1707&lt;Analysis!$BC$2, 'Raw Data'!E1707-'Raw Data'!D1707&gt;1), 'Raw Data'!AY1707, 0)))</f>
        <v/>
      </c>
      <c r="AP1712">
        <f>IF(ISBLANK('Raw Data'!A1707), 0, IF(AND('Raw Data'!I1707&lt;Analysis!$BC$2, 'Raw Data'!D1707-'Raw Data'!E1707&gt;2), 'Raw Data'!AZ1707, IF(AND('Raw Data'!J1707&lt;Analysis!$BC$2, 'Raw Data'!E1707-'Raw Data'!D1707&gt;2), 'Raw Data'!BB1707, 0)))</f>
        <v/>
      </c>
      <c r="AQ1712">
        <f>IF(ISBLANK('Raw Data'!A1707), 0, IF(AND('Raw Data'!I1707&lt;Analysis!$BC$2, 'Raw Data'!D1707-'Raw Data'!E1707&gt;3), 'Raw Data'!BC1707, IF(AND('Raw Data'!J1707&lt;Analysis!$BC$2, 'Raw Data'!E1707-'Raw Data'!D1707&gt;3), 'Raw Data'!BE1707, 0)))</f>
        <v/>
      </c>
      <c r="AR1712">
        <f>IF('Hidden Analysiss'!D1708=1,IF(ABS('Raw Data'!E1707-'Raw Data'!D1707)&lt;2,'Raw Data'!AX1707,0), 0)</f>
        <v/>
      </c>
      <c r="AS1712">
        <f>IF('Hidden Analysiss'!D1708=1,IF(ABS('Raw Data'!E1707-'Raw Data'!D1707)&lt;3,'Raw Data'!BA1707,0), 0)</f>
        <v/>
      </c>
      <c r="AT1712">
        <f>IF('Hidden Analysiss'!D1708=1,IF(ABS('Raw Data'!E1707-'Raw Data'!D1707)&lt;4,'Raw Data'!BD1707,0), 0)</f>
        <v/>
      </c>
      <c r="AU1712">
        <f>IF(AND('Hidden Analysiss'!E1708=1, ABS('Raw Data'!E1707-'Raw Data'!D1707)&lt;2), 'Raw Data'!AX1707, 0)</f>
        <v/>
      </c>
      <c r="AV1712">
        <f>IF(AND('Hidden Analysiss'!E1708=1, ABS('Raw Data'!E1707-'Raw Data'!D1707)&lt;3), 'Raw Data'!BA1707, 0)</f>
        <v/>
      </c>
      <c r="AW1712">
        <f>IF(AND('Hidden Analysiss'!E1708=1, ABS('Raw Data'!E1707-'Raw Data'!D1707)&lt;3), 'Raw Data'!BD1707, 0)</f>
        <v/>
      </c>
    </row>
    <row r="1713">
      <c r="A1713" s="1">
        <f>'Raw Data'!A1708</f>
        <v/>
      </c>
      <c r="B1713">
        <f>IF('Raw Data'!E1708&gt;'Raw Data'!D1708, 'Raw Data'!J1708, 0)</f>
        <v/>
      </c>
      <c r="C1713">
        <f>IF('Raw Data'!D1708&gt;'Raw Data'!E1708, 'Raw Data'!I1708, 0)</f>
        <v/>
      </c>
      <c r="D1713">
        <f>SUM(G1713:H1713)</f>
        <v/>
      </c>
      <c r="E1713">
        <f>IF(AND('Raw Data'!J1708&lt;'Raw Data'!I1708,'Raw Data'!E1708&gt;'Raw Data'!D1708,'Raw Data'!E1708-'Raw Data'!D1708&gt;3),'Raw Data'!N1708,IF(AND('Raw Data'!I1708&lt;'Raw Data'!J1708,'Raw Data'!D1708&gt;'Raw Data'!E1708,'Raw Data'!D1708-'Raw Data'!E1708&gt;3),'Raw Data'!M1708,0))</f>
        <v/>
      </c>
      <c r="F1713">
        <f>IF(AND('Raw Data'!J1708&lt;'Raw Data'!I1708,'Raw Data'!E1708&gt;'Raw Data'!D1708,'Raw Data'!E1708-'Raw Data'!D1708&lt;4),'Raw Data'!L1708,IF(AND('Raw Data'!I1708&lt;'Raw Data'!J1708,'Raw Data'!D1708&gt;'Raw Data'!E1708,'Raw Data'!D1708-'Raw Data'!E1708&lt;4),'Raw Data'!K1708,0))</f>
        <v/>
      </c>
      <c r="G1713">
        <f>IF(AND('Raw Data'!J1708&lt;'Raw Data'!I1708, 'Raw Data'!E1708&gt;'Raw Data'!D1708), 'Raw Data'!J1708, 0)</f>
        <v/>
      </c>
      <c r="H1713">
        <f>IF(AND('Raw Data'!J1708&gt;'Raw Data'!I1708, 'Raw Data'!E1708&lt;'Raw Data'!D1708), 'Raw Data'!I1708, 0)</f>
        <v/>
      </c>
      <c r="I1713">
        <f>SUM(J1713:K1713)</f>
        <v/>
      </c>
      <c r="J1713">
        <f>IF(AND('Raw Data'!J1708&gt;'Raw Data'!I1708, 'Raw Data'!E1708&gt;'Raw Data'!D1708), 'Raw Data'!J1708, 0)</f>
        <v/>
      </c>
      <c r="K1713">
        <f>IF(AND('Raw Data'!I1708&gt;'Raw Data'!J1708, 'Raw Data'!D1708&gt;'Raw Data'!E1708), 'Raw Data'!I1708, 0)</f>
        <v/>
      </c>
      <c r="L1713">
        <f>IF('Raw Data'!E1708-'Raw Data'!D1708&gt;3, 'Raw Data'!N1708, 0)</f>
        <v/>
      </c>
      <c r="M1713">
        <f>IF('Raw Data'!D1708-'Raw Data'!E1708&gt;3, 'Raw Data'!M1708, 0)</f>
        <v/>
      </c>
      <c r="N1713">
        <f>IF(ISBLANK('Raw Data'!D1708),0,IF(AND('Raw Data'!E1708&gt;'Raw Data'!D1708,'Raw Data'!E1708-'Raw Data'!D1708&gt;0,'Raw Data'!E1708-'Raw Data'!D1708&lt;4),'Raw Data'!L1708, 0))</f>
        <v/>
      </c>
      <c r="O1713">
        <f>IF(ISBLANK('Raw Data'!D1708),0,IF(AND('Raw Data'!E1708&gt;'Raw Data'!D1708,'Raw Data'!E1708-'Raw Data'!D1708&gt;0,'Raw Data'!D1708-'Raw Data'!E1708&lt;4),'Raw Data'!K1708, 0))</f>
        <v/>
      </c>
      <c r="P1713">
        <f>IF('Raw Data'!E1708-'Raw Data'!D1708&gt;3, 'Raw Data'!N1708, IF('Raw Data'!D1708-'Raw Data'!E1708&gt;3, 'Raw Data'!M1708, 0))</f>
        <v/>
      </c>
      <c r="Q1713">
        <f>IF(ISBLANK('Raw Data'!E1708),0,IF(AND('Raw Data'!E1708-'Raw Data'!D1708&lt;4,'Raw Data'!E1708-'Raw Data'!D1708&gt;0),'Raw Data'!L1708,IF(AND('Raw Data'!D1708&gt;'Raw Data'!E1708,'Raw Data'!D1708-'Raw Data'!E1708&gt;0),'Raw Data'!K1708,0)))</f>
        <v/>
      </c>
      <c r="R1713">
        <f>IF(ISBLANK('Raw Data'!K1708),0,IFERROR(IF(MATCH(SMALL('Raw Data'!K1708:N1708,1),L1713:O1713,0),SMALL('Raw Data'!K1708:N1708,1)),0))</f>
        <v/>
      </c>
      <c r="S1713">
        <f>IF(ISBLANK('Raw Data'!K1708),0,IFERROR(IF(MATCH(SMALL('Raw Data'!K1708:N1708,2),L1713:O1713,0),SMALL('Raw Data'!K1708:N1708,2)),0))</f>
        <v/>
      </c>
      <c r="T1713">
        <f>IF(ISBLANK('Raw Data'!K1708),0,IFERROR(IF(MATCH(SMALL('Raw Data'!K1708:N1708,3),L1713:O1713,0),SMALL('Raw Data'!K1708:N1708,3)),0))</f>
        <v/>
      </c>
      <c r="U1713">
        <f>IF(ISBLANK('Raw Data'!K1708),0,IFERROR(IF(MATCH(SMALL('Raw Data'!K1708:N1708,4),L1713:O1713,0),SMALL('Raw Data'!K1708:N1708,4)),0))</f>
        <v/>
      </c>
      <c r="V1713">
        <f>IF(AND('Raw Data'!D1708&lt;3, 'Raw Data'!E1708&lt;3, 'Raw Data'!A1708&gt;0), 'Raw Data'!AF1708, 0)</f>
        <v/>
      </c>
      <c r="W1713">
        <f>IF(AND('Raw Data'!D1708&lt;4, 'Raw Data'!E1708&lt;4, 'Raw Data'!A1708&gt;0), 'Raw Data'!AI1708, 0)</f>
        <v/>
      </c>
      <c r="X1713">
        <f>IF(AND('Raw Data'!D1708&lt;5, 'Raw Data'!E1708&lt;5, 'Raw Data'!A1708&gt;0), 'Raw Data'!AL1708, 0)</f>
        <v/>
      </c>
      <c r="Y1713">
        <f>IF(AND('Raw Data'!D1708&lt;6, 'Raw Data'!E1708&lt;6, 'Raw Data'!A1708&gt;0), 'Raw Data'!AO1708, 0)</f>
        <v/>
      </c>
      <c r="Z1713">
        <f>IF(ISBLANK('Raw Data'!D1708), 0, IF('Raw Data'!D1708-'Raw Data'!E1708&gt;1, 'Raw Data'!AW1708, 0))</f>
        <v/>
      </c>
      <c r="AA1713">
        <f>IF(ISBLANK('Raw Data'!A1708), 0, IF(ABS('Raw Data'!D1708-'Raw Data'!E1708)&lt;2, 'Raw Data'!AX1708, 0))</f>
        <v/>
      </c>
      <c r="AB1713">
        <f>IF(ISBLANK('Raw Data'!D1708), 0, IF('Raw Data'!E1708-'Raw Data'!D1708&gt;1, 'Raw Data'!AY1708, 0))</f>
        <v/>
      </c>
      <c r="AC1713">
        <f>IF(ISBLANK('Raw Data'!D1708), 0, IF('Raw Data'!D1708-'Raw Data'!E1708&gt;2, 'Raw Data'!AZ1708, 0))</f>
        <v/>
      </c>
      <c r="AD1713">
        <f>IF(ISBLANK('Raw Data'!A1708), 0, IF(ABS('Raw Data'!D1708-'Raw Data'!E1708)&lt;3, 'Raw Data'!BA1708, 0))</f>
        <v/>
      </c>
      <c r="AE1713">
        <f>IF(ISBLANK('Raw Data'!D1708), 0, IF('Raw Data'!E1708-'Raw Data'!D1708&gt;2, 'Raw Data'!BB1708, 0))</f>
        <v/>
      </c>
      <c r="AF1713">
        <f>IF(ISBLANK('Raw Data'!D1708), 0, IF('Raw Data'!D1708-'Raw Data'!E1708&gt;3, 'Raw Data'!BC1708, 0))</f>
        <v/>
      </c>
      <c r="AG1713">
        <f>IF(ISBLANK('Raw Data'!A1708), 0, IF(ABS('Raw Data'!D1708-'Raw Data'!E1708)&lt;4, 'Raw Data'!BD1708, 0))</f>
        <v/>
      </c>
      <c r="AH1713">
        <f>IF(ISBLANK('Raw Data'!D1708), 0, IF('Raw Data'!E1708-'Raw Data'!D1708&gt;3, 'Raw Data'!BE1708, 0))</f>
        <v/>
      </c>
      <c r="AI1713">
        <f>IF(SUM('Raw Data'!D1708:E1708)&gt;'Raw Data'!F1708, 'Raw Data'!G1708, 0)</f>
        <v/>
      </c>
      <c r="AJ1713">
        <f>IF(ISBLANK('Raw Data'!D1708), 0, IF(SUM('Raw Data'!D1708:E1708)&lt;'Raw Data'!F1708, 'Raw Data'!H1708, 0))</f>
        <v/>
      </c>
      <c r="AK1713">
        <f>IF(ISBLANK('Raw Data'!A1708), 0, IF(AND('Raw Data'!D1708&lt;3, 'Raw Data'!E1708&lt;3, 'Raw Data'!F1708&lt;BB$2), 'Raw Data'!AF1708, 0))</f>
        <v/>
      </c>
      <c r="AL1713">
        <f>IF(ISBLANK('Raw Data'!A1708), 0, IF(AND('Raw Data'!D1708&lt;4, 'Raw Data'!E1708&lt;4, 'Raw Data'!F1708&lt;BB$2), 'Raw Data'!AI1708, 0))</f>
        <v/>
      </c>
      <c r="AM1713">
        <f>IF(ISBLANK('Raw Data'!A1708), 0, IF(AND('Raw Data'!D1708&lt;5, 'Raw Data'!E1708&lt;5, 'Raw Data'!F1708&lt;BB$2), 'Raw Data'!AL1708, 0))</f>
        <v/>
      </c>
      <c r="AN1713">
        <f>IF(ISBLANK('Raw Data'!A1708), 0, IF(AND('Raw Data'!D1708&lt;6, 'Raw Data'!E1708&lt;6, 'Raw Data'!F1708&lt;BB$2), 'Raw Data'!AO1708, 0))</f>
        <v/>
      </c>
      <c r="AO1713">
        <f>IF(ISBLANK('Raw Data'!A1708), 0, IF(AND('Raw Data'!I1708&lt;Analysis!$BC$2, 'Raw Data'!D1708-'Raw Data'!E1708&gt;1), 'Raw Data'!AW1708, IF(AND('Raw Data'!J1708&lt;Analysis!$BC$2, 'Raw Data'!E1708-'Raw Data'!D1708&gt;1), 'Raw Data'!AY1708, 0)))</f>
        <v/>
      </c>
      <c r="AP1713">
        <f>IF(ISBLANK('Raw Data'!A1708), 0, IF(AND('Raw Data'!I1708&lt;Analysis!$BC$2, 'Raw Data'!D1708-'Raw Data'!E1708&gt;2), 'Raw Data'!AZ1708, IF(AND('Raw Data'!J1708&lt;Analysis!$BC$2, 'Raw Data'!E1708-'Raw Data'!D1708&gt;2), 'Raw Data'!BB1708, 0)))</f>
        <v/>
      </c>
      <c r="AQ1713">
        <f>IF(ISBLANK('Raw Data'!A1708), 0, IF(AND('Raw Data'!I1708&lt;Analysis!$BC$2, 'Raw Data'!D1708-'Raw Data'!E1708&gt;3), 'Raw Data'!BC1708, IF(AND('Raw Data'!J1708&lt;Analysis!$BC$2, 'Raw Data'!E1708-'Raw Data'!D1708&gt;3), 'Raw Data'!BE1708, 0)))</f>
        <v/>
      </c>
      <c r="AR1713">
        <f>IF('Hidden Analysiss'!D1709=1,IF(ABS('Raw Data'!E1708-'Raw Data'!D1708)&lt;2,'Raw Data'!AX1708,0), 0)</f>
        <v/>
      </c>
      <c r="AS1713">
        <f>IF('Hidden Analysiss'!D1709=1,IF(ABS('Raw Data'!E1708-'Raw Data'!D1708)&lt;3,'Raw Data'!BA1708,0), 0)</f>
        <v/>
      </c>
      <c r="AT1713">
        <f>IF('Hidden Analysiss'!D1709=1,IF(ABS('Raw Data'!E1708-'Raw Data'!D1708)&lt;4,'Raw Data'!BD1708,0), 0)</f>
        <v/>
      </c>
      <c r="AU1713">
        <f>IF(AND('Hidden Analysiss'!E1709=1, ABS('Raw Data'!E1708-'Raw Data'!D1708)&lt;2), 'Raw Data'!AX1708, 0)</f>
        <v/>
      </c>
      <c r="AV1713">
        <f>IF(AND('Hidden Analysiss'!E1709=1, ABS('Raw Data'!E1708-'Raw Data'!D1708)&lt;3), 'Raw Data'!BA1708, 0)</f>
        <v/>
      </c>
      <c r="AW1713">
        <f>IF(AND('Hidden Analysiss'!E1709=1, ABS('Raw Data'!E1708-'Raw Data'!D1708)&lt;3), 'Raw Data'!BD1708, 0)</f>
        <v/>
      </c>
    </row>
    <row r="1714">
      <c r="A1714" s="1">
        <f>'Raw Data'!A1709</f>
        <v/>
      </c>
      <c r="B1714">
        <f>IF('Raw Data'!E1709&gt;'Raw Data'!D1709, 'Raw Data'!J1709, 0)</f>
        <v/>
      </c>
      <c r="C1714">
        <f>IF('Raw Data'!D1709&gt;'Raw Data'!E1709, 'Raw Data'!I1709, 0)</f>
        <v/>
      </c>
      <c r="D1714">
        <f>SUM(G1714:H1714)</f>
        <v/>
      </c>
      <c r="E1714">
        <f>IF(AND('Raw Data'!J1709&lt;'Raw Data'!I1709,'Raw Data'!E1709&gt;'Raw Data'!D1709,'Raw Data'!E1709-'Raw Data'!D1709&gt;3),'Raw Data'!N1709,IF(AND('Raw Data'!I1709&lt;'Raw Data'!J1709,'Raw Data'!D1709&gt;'Raw Data'!E1709,'Raw Data'!D1709-'Raw Data'!E1709&gt;3),'Raw Data'!M1709,0))</f>
        <v/>
      </c>
      <c r="F1714">
        <f>IF(AND('Raw Data'!J1709&lt;'Raw Data'!I1709,'Raw Data'!E1709&gt;'Raw Data'!D1709,'Raw Data'!E1709-'Raw Data'!D1709&lt;4),'Raw Data'!L1709,IF(AND('Raw Data'!I1709&lt;'Raw Data'!J1709,'Raw Data'!D1709&gt;'Raw Data'!E1709,'Raw Data'!D1709-'Raw Data'!E1709&lt;4),'Raw Data'!K1709,0))</f>
        <v/>
      </c>
      <c r="G1714">
        <f>IF(AND('Raw Data'!J1709&lt;'Raw Data'!I1709, 'Raw Data'!E1709&gt;'Raw Data'!D1709), 'Raw Data'!J1709, 0)</f>
        <v/>
      </c>
      <c r="H1714">
        <f>IF(AND('Raw Data'!J1709&gt;'Raw Data'!I1709, 'Raw Data'!E1709&lt;'Raw Data'!D1709), 'Raw Data'!I1709, 0)</f>
        <v/>
      </c>
      <c r="I1714">
        <f>SUM(J1714:K1714)</f>
        <v/>
      </c>
      <c r="J1714">
        <f>IF(AND('Raw Data'!J1709&gt;'Raw Data'!I1709, 'Raw Data'!E1709&gt;'Raw Data'!D1709), 'Raw Data'!J1709, 0)</f>
        <v/>
      </c>
      <c r="K1714">
        <f>IF(AND('Raw Data'!I1709&gt;'Raw Data'!J1709, 'Raw Data'!D1709&gt;'Raw Data'!E1709), 'Raw Data'!I1709, 0)</f>
        <v/>
      </c>
      <c r="L1714">
        <f>IF('Raw Data'!E1709-'Raw Data'!D1709&gt;3, 'Raw Data'!N1709, 0)</f>
        <v/>
      </c>
      <c r="M1714">
        <f>IF('Raw Data'!D1709-'Raw Data'!E1709&gt;3, 'Raw Data'!M1709, 0)</f>
        <v/>
      </c>
      <c r="N1714">
        <f>IF(ISBLANK('Raw Data'!D1709),0,IF(AND('Raw Data'!E1709&gt;'Raw Data'!D1709,'Raw Data'!E1709-'Raw Data'!D1709&gt;0,'Raw Data'!E1709-'Raw Data'!D1709&lt;4),'Raw Data'!L1709, 0))</f>
        <v/>
      </c>
      <c r="O1714">
        <f>IF(ISBLANK('Raw Data'!D1709),0,IF(AND('Raw Data'!E1709&gt;'Raw Data'!D1709,'Raw Data'!E1709-'Raw Data'!D1709&gt;0,'Raw Data'!D1709-'Raw Data'!E1709&lt;4),'Raw Data'!K1709, 0))</f>
        <v/>
      </c>
      <c r="P1714">
        <f>IF('Raw Data'!E1709-'Raw Data'!D1709&gt;3, 'Raw Data'!N1709, IF('Raw Data'!D1709-'Raw Data'!E1709&gt;3, 'Raw Data'!M1709, 0))</f>
        <v/>
      </c>
      <c r="Q1714">
        <f>IF(ISBLANK('Raw Data'!E1709),0,IF(AND('Raw Data'!E1709-'Raw Data'!D1709&lt;4,'Raw Data'!E1709-'Raw Data'!D1709&gt;0),'Raw Data'!L1709,IF(AND('Raw Data'!D1709&gt;'Raw Data'!E1709,'Raw Data'!D1709-'Raw Data'!E1709&gt;0),'Raw Data'!K1709,0)))</f>
        <v/>
      </c>
      <c r="R1714">
        <f>IF(ISBLANK('Raw Data'!K1709),0,IFERROR(IF(MATCH(SMALL('Raw Data'!K1709:N1709,1),L1714:O1714,0),SMALL('Raw Data'!K1709:N1709,1)),0))</f>
        <v/>
      </c>
      <c r="S1714">
        <f>IF(ISBLANK('Raw Data'!K1709),0,IFERROR(IF(MATCH(SMALL('Raw Data'!K1709:N1709,2),L1714:O1714,0),SMALL('Raw Data'!K1709:N1709,2)),0))</f>
        <v/>
      </c>
      <c r="T1714">
        <f>IF(ISBLANK('Raw Data'!K1709),0,IFERROR(IF(MATCH(SMALL('Raw Data'!K1709:N1709,3),L1714:O1714,0),SMALL('Raw Data'!K1709:N1709,3)),0))</f>
        <v/>
      </c>
      <c r="U1714">
        <f>IF(ISBLANK('Raw Data'!K1709),0,IFERROR(IF(MATCH(SMALL('Raw Data'!K1709:N1709,4),L1714:O1714,0),SMALL('Raw Data'!K1709:N1709,4)),0))</f>
        <v/>
      </c>
      <c r="V1714">
        <f>IF(AND('Raw Data'!D1709&lt;3, 'Raw Data'!E1709&lt;3, 'Raw Data'!A1709&gt;0), 'Raw Data'!AF1709, 0)</f>
        <v/>
      </c>
      <c r="W1714">
        <f>IF(AND('Raw Data'!D1709&lt;4, 'Raw Data'!E1709&lt;4, 'Raw Data'!A1709&gt;0), 'Raw Data'!AI1709, 0)</f>
        <v/>
      </c>
      <c r="X1714">
        <f>IF(AND('Raw Data'!D1709&lt;5, 'Raw Data'!E1709&lt;5, 'Raw Data'!A1709&gt;0), 'Raw Data'!AL1709, 0)</f>
        <v/>
      </c>
      <c r="Y1714">
        <f>IF(AND('Raw Data'!D1709&lt;6, 'Raw Data'!E1709&lt;6, 'Raw Data'!A1709&gt;0), 'Raw Data'!AO1709, 0)</f>
        <v/>
      </c>
      <c r="Z1714">
        <f>IF(ISBLANK('Raw Data'!D1709), 0, IF('Raw Data'!D1709-'Raw Data'!E1709&gt;1, 'Raw Data'!AW1709, 0))</f>
        <v/>
      </c>
      <c r="AA1714">
        <f>IF(ISBLANK('Raw Data'!A1709), 0, IF(ABS('Raw Data'!D1709-'Raw Data'!E1709)&lt;2, 'Raw Data'!AX1709, 0))</f>
        <v/>
      </c>
      <c r="AB1714">
        <f>IF(ISBLANK('Raw Data'!D1709), 0, IF('Raw Data'!E1709-'Raw Data'!D1709&gt;1, 'Raw Data'!AY1709, 0))</f>
        <v/>
      </c>
      <c r="AC1714">
        <f>IF(ISBLANK('Raw Data'!D1709), 0, IF('Raw Data'!D1709-'Raw Data'!E1709&gt;2, 'Raw Data'!AZ1709, 0))</f>
        <v/>
      </c>
      <c r="AD1714">
        <f>IF(ISBLANK('Raw Data'!A1709), 0, IF(ABS('Raw Data'!D1709-'Raw Data'!E1709)&lt;3, 'Raw Data'!BA1709, 0))</f>
        <v/>
      </c>
      <c r="AE1714">
        <f>IF(ISBLANK('Raw Data'!D1709), 0, IF('Raw Data'!E1709-'Raw Data'!D1709&gt;2, 'Raw Data'!BB1709, 0))</f>
        <v/>
      </c>
      <c r="AF1714">
        <f>IF(ISBLANK('Raw Data'!D1709), 0, IF('Raw Data'!D1709-'Raw Data'!E1709&gt;3, 'Raw Data'!BC1709, 0))</f>
        <v/>
      </c>
      <c r="AG1714">
        <f>IF(ISBLANK('Raw Data'!A1709), 0, IF(ABS('Raw Data'!D1709-'Raw Data'!E1709)&lt;4, 'Raw Data'!BD1709, 0))</f>
        <v/>
      </c>
      <c r="AH1714">
        <f>IF(ISBLANK('Raw Data'!D1709), 0, IF('Raw Data'!E1709-'Raw Data'!D1709&gt;3, 'Raw Data'!BE1709, 0))</f>
        <v/>
      </c>
      <c r="AI1714">
        <f>IF(SUM('Raw Data'!D1709:E1709)&gt;'Raw Data'!F1709, 'Raw Data'!G1709, 0)</f>
        <v/>
      </c>
      <c r="AJ1714">
        <f>IF(ISBLANK('Raw Data'!D1709), 0, IF(SUM('Raw Data'!D1709:E1709)&lt;'Raw Data'!F1709, 'Raw Data'!H1709, 0))</f>
        <v/>
      </c>
      <c r="AK1714">
        <f>IF(ISBLANK('Raw Data'!A1709), 0, IF(AND('Raw Data'!D1709&lt;3, 'Raw Data'!E1709&lt;3, 'Raw Data'!F1709&lt;BB$2), 'Raw Data'!AF1709, 0))</f>
        <v/>
      </c>
      <c r="AL1714">
        <f>IF(ISBLANK('Raw Data'!A1709), 0, IF(AND('Raw Data'!D1709&lt;4, 'Raw Data'!E1709&lt;4, 'Raw Data'!F1709&lt;BB$2), 'Raw Data'!AI1709, 0))</f>
        <v/>
      </c>
      <c r="AM1714">
        <f>IF(ISBLANK('Raw Data'!A1709), 0, IF(AND('Raw Data'!D1709&lt;5, 'Raw Data'!E1709&lt;5, 'Raw Data'!F1709&lt;BB$2), 'Raw Data'!AL1709, 0))</f>
        <v/>
      </c>
      <c r="AN1714">
        <f>IF(ISBLANK('Raw Data'!A1709), 0, IF(AND('Raw Data'!D1709&lt;6, 'Raw Data'!E1709&lt;6, 'Raw Data'!F1709&lt;BB$2), 'Raw Data'!AO1709, 0))</f>
        <v/>
      </c>
      <c r="AO1714">
        <f>IF(ISBLANK('Raw Data'!A1709), 0, IF(AND('Raw Data'!I1709&lt;Analysis!$BC$2, 'Raw Data'!D1709-'Raw Data'!E1709&gt;1), 'Raw Data'!AW1709, IF(AND('Raw Data'!J1709&lt;Analysis!$BC$2, 'Raw Data'!E1709-'Raw Data'!D1709&gt;1), 'Raw Data'!AY1709, 0)))</f>
        <v/>
      </c>
      <c r="AP1714">
        <f>IF(ISBLANK('Raw Data'!A1709), 0, IF(AND('Raw Data'!I1709&lt;Analysis!$BC$2, 'Raw Data'!D1709-'Raw Data'!E1709&gt;2), 'Raw Data'!AZ1709, IF(AND('Raw Data'!J1709&lt;Analysis!$BC$2, 'Raw Data'!E1709-'Raw Data'!D1709&gt;2), 'Raw Data'!BB1709, 0)))</f>
        <v/>
      </c>
      <c r="AQ1714">
        <f>IF(ISBLANK('Raw Data'!A1709), 0, IF(AND('Raw Data'!I1709&lt;Analysis!$BC$2, 'Raw Data'!D1709-'Raw Data'!E1709&gt;3), 'Raw Data'!BC1709, IF(AND('Raw Data'!J1709&lt;Analysis!$BC$2, 'Raw Data'!E1709-'Raw Data'!D1709&gt;3), 'Raw Data'!BE1709, 0)))</f>
        <v/>
      </c>
      <c r="AR1714">
        <f>IF('Hidden Analysiss'!D1710=1,IF(ABS('Raw Data'!E1709-'Raw Data'!D1709)&lt;2,'Raw Data'!AX1709,0), 0)</f>
        <v/>
      </c>
      <c r="AS1714">
        <f>IF('Hidden Analysiss'!D1710=1,IF(ABS('Raw Data'!E1709-'Raw Data'!D1709)&lt;3,'Raw Data'!BA1709,0), 0)</f>
        <v/>
      </c>
      <c r="AT1714">
        <f>IF('Hidden Analysiss'!D1710=1,IF(ABS('Raw Data'!E1709-'Raw Data'!D1709)&lt;4,'Raw Data'!BD1709,0), 0)</f>
        <v/>
      </c>
      <c r="AU1714">
        <f>IF(AND('Hidden Analysiss'!E1710=1, ABS('Raw Data'!E1709-'Raw Data'!D1709)&lt;2), 'Raw Data'!AX1709, 0)</f>
        <v/>
      </c>
      <c r="AV1714">
        <f>IF(AND('Hidden Analysiss'!E1710=1, ABS('Raw Data'!E1709-'Raw Data'!D1709)&lt;3), 'Raw Data'!BA1709, 0)</f>
        <v/>
      </c>
      <c r="AW1714">
        <f>IF(AND('Hidden Analysiss'!E1710=1, ABS('Raw Data'!E1709-'Raw Data'!D1709)&lt;3), 'Raw Data'!BD1709, 0)</f>
        <v/>
      </c>
    </row>
    <row r="1715">
      <c r="A1715" s="1">
        <f>'Raw Data'!A1710</f>
        <v/>
      </c>
      <c r="B1715">
        <f>IF('Raw Data'!E1710&gt;'Raw Data'!D1710, 'Raw Data'!J1710, 0)</f>
        <v/>
      </c>
      <c r="C1715">
        <f>IF('Raw Data'!D1710&gt;'Raw Data'!E1710, 'Raw Data'!I1710, 0)</f>
        <v/>
      </c>
      <c r="D1715">
        <f>SUM(G1715:H1715)</f>
        <v/>
      </c>
      <c r="E1715">
        <f>IF(AND('Raw Data'!J1710&lt;'Raw Data'!I1710,'Raw Data'!E1710&gt;'Raw Data'!D1710,'Raw Data'!E1710-'Raw Data'!D1710&gt;3),'Raw Data'!N1710,IF(AND('Raw Data'!I1710&lt;'Raw Data'!J1710,'Raw Data'!D1710&gt;'Raw Data'!E1710,'Raw Data'!D1710-'Raw Data'!E1710&gt;3),'Raw Data'!M1710,0))</f>
        <v/>
      </c>
      <c r="F1715">
        <f>IF(AND('Raw Data'!J1710&lt;'Raw Data'!I1710,'Raw Data'!E1710&gt;'Raw Data'!D1710,'Raw Data'!E1710-'Raw Data'!D1710&lt;4),'Raw Data'!L1710,IF(AND('Raw Data'!I1710&lt;'Raw Data'!J1710,'Raw Data'!D1710&gt;'Raw Data'!E1710,'Raw Data'!D1710-'Raw Data'!E1710&lt;4),'Raw Data'!K1710,0))</f>
        <v/>
      </c>
      <c r="G1715">
        <f>IF(AND('Raw Data'!J1710&lt;'Raw Data'!I1710, 'Raw Data'!E1710&gt;'Raw Data'!D1710), 'Raw Data'!J1710, 0)</f>
        <v/>
      </c>
      <c r="H1715">
        <f>IF(AND('Raw Data'!J1710&gt;'Raw Data'!I1710, 'Raw Data'!E1710&lt;'Raw Data'!D1710), 'Raw Data'!I1710, 0)</f>
        <v/>
      </c>
      <c r="I1715">
        <f>SUM(J1715:K1715)</f>
        <v/>
      </c>
      <c r="J1715">
        <f>IF(AND('Raw Data'!J1710&gt;'Raw Data'!I1710, 'Raw Data'!E1710&gt;'Raw Data'!D1710), 'Raw Data'!J1710, 0)</f>
        <v/>
      </c>
      <c r="K1715">
        <f>IF(AND('Raw Data'!I1710&gt;'Raw Data'!J1710, 'Raw Data'!D1710&gt;'Raw Data'!E1710), 'Raw Data'!I1710, 0)</f>
        <v/>
      </c>
      <c r="L1715">
        <f>IF('Raw Data'!E1710-'Raw Data'!D1710&gt;3, 'Raw Data'!N1710, 0)</f>
        <v/>
      </c>
      <c r="M1715">
        <f>IF('Raw Data'!D1710-'Raw Data'!E1710&gt;3, 'Raw Data'!M1710, 0)</f>
        <v/>
      </c>
      <c r="N1715">
        <f>IF(ISBLANK('Raw Data'!D1710),0,IF(AND('Raw Data'!E1710&gt;'Raw Data'!D1710,'Raw Data'!E1710-'Raw Data'!D1710&gt;0,'Raw Data'!E1710-'Raw Data'!D1710&lt;4),'Raw Data'!L1710, 0))</f>
        <v/>
      </c>
      <c r="O1715">
        <f>IF(ISBLANK('Raw Data'!D1710),0,IF(AND('Raw Data'!E1710&gt;'Raw Data'!D1710,'Raw Data'!E1710-'Raw Data'!D1710&gt;0,'Raw Data'!D1710-'Raw Data'!E1710&lt;4),'Raw Data'!K1710, 0))</f>
        <v/>
      </c>
      <c r="P1715">
        <f>IF('Raw Data'!E1710-'Raw Data'!D1710&gt;3, 'Raw Data'!N1710, IF('Raw Data'!D1710-'Raw Data'!E1710&gt;3, 'Raw Data'!M1710, 0))</f>
        <v/>
      </c>
      <c r="Q1715">
        <f>IF(ISBLANK('Raw Data'!E1710),0,IF(AND('Raw Data'!E1710-'Raw Data'!D1710&lt;4,'Raw Data'!E1710-'Raw Data'!D1710&gt;0),'Raw Data'!L1710,IF(AND('Raw Data'!D1710&gt;'Raw Data'!E1710,'Raw Data'!D1710-'Raw Data'!E1710&gt;0),'Raw Data'!K1710,0)))</f>
        <v/>
      </c>
      <c r="R1715">
        <f>IF(ISBLANK('Raw Data'!K1710),0,IFERROR(IF(MATCH(SMALL('Raw Data'!K1710:N1710,1),L1715:O1715,0),SMALL('Raw Data'!K1710:N1710,1)),0))</f>
        <v/>
      </c>
      <c r="S1715">
        <f>IF(ISBLANK('Raw Data'!K1710),0,IFERROR(IF(MATCH(SMALL('Raw Data'!K1710:N1710,2),L1715:O1715,0),SMALL('Raw Data'!K1710:N1710,2)),0))</f>
        <v/>
      </c>
      <c r="T1715">
        <f>IF(ISBLANK('Raw Data'!K1710),0,IFERROR(IF(MATCH(SMALL('Raw Data'!K1710:N1710,3),L1715:O1715,0),SMALL('Raw Data'!K1710:N1710,3)),0))</f>
        <v/>
      </c>
      <c r="U1715">
        <f>IF(ISBLANK('Raw Data'!K1710),0,IFERROR(IF(MATCH(SMALL('Raw Data'!K1710:N1710,4),L1715:O1715,0),SMALL('Raw Data'!K1710:N1710,4)),0))</f>
        <v/>
      </c>
      <c r="V1715">
        <f>IF(AND('Raw Data'!D1710&lt;3, 'Raw Data'!E1710&lt;3, 'Raw Data'!A1710&gt;0), 'Raw Data'!AF1710, 0)</f>
        <v/>
      </c>
      <c r="W1715">
        <f>IF(AND('Raw Data'!D1710&lt;4, 'Raw Data'!E1710&lt;4, 'Raw Data'!A1710&gt;0), 'Raw Data'!AI1710, 0)</f>
        <v/>
      </c>
      <c r="X1715">
        <f>IF(AND('Raw Data'!D1710&lt;5, 'Raw Data'!E1710&lt;5, 'Raw Data'!A1710&gt;0), 'Raw Data'!AL1710, 0)</f>
        <v/>
      </c>
      <c r="Y1715">
        <f>IF(AND('Raw Data'!D1710&lt;6, 'Raw Data'!E1710&lt;6, 'Raw Data'!A1710&gt;0), 'Raw Data'!AO1710, 0)</f>
        <v/>
      </c>
      <c r="Z1715">
        <f>IF(ISBLANK('Raw Data'!D1710), 0, IF('Raw Data'!D1710-'Raw Data'!E1710&gt;1, 'Raw Data'!AW1710, 0))</f>
        <v/>
      </c>
      <c r="AA1715">
        <f>IF(ISBLANK('Raw Data'!A1710), 0, IF(ABS('Raw Data'!D1710-'Raw Data'!E1710)&lt;2, 'Raw Data'!AX1710, 0))</f>
        <v/>
      </c>
      <c r="AB1715">
        <f>IF(ISBLANK('Raw Data'!D1710), 0, IF('Raw Data'!E1710-'Raw Data'!D1710&gt;1, 'Raw Data'!AY1710, 0))</f>
        <v/>
      </c>
      <c r="AC1715">
        <f>IF(ISBLANK('Raw Data'!D1710), 0, IF('Raw Data'!D1710-'Raw Data'!E1710&gt;2, 'Raw Data'!AZ1710, 0))</f>
        <v/>
      </c>
      <c r="AD1715">
        <f>IF(ISBLANK('Raw Data'!A1710), 0, IF(ABS('Raw Data'!D1710-'Raw Data'!E1710)&lt;3, 'Raw Data'!BA1710, 0))</f>
        <v/>
      </c>
      <c r="AE1715">
        <f>IF(ISBLANK('Raw Data'!D1710), 0, IF('Raw Data'!E1710-'Raw Data'!D1710&gt;2, 'Raw Data'!BB1710, 0))</f>
        <v/>
      </c>
      <c r="AF1715">
        <f>IF(ISBLANK('Raw Data'!D1710), 0, IF('Raw Data'!D1710-'Raw Data'!E1710&gt;3, 'Raw Data'!BC1710, 0))</f>
        <v/>
      </c>
      <c r="AG1715">
        <f>IF(ISBLANK('Raw Data'!A1710), 0, IF(ABS('Raw Data'!D1710-'Raw Data'!E1710)&lt;4, 'Raw Data'!BD1710, 0))</f>
        <v/>
      </c>
      <c r="AH1715">
        <f>IF(ISBLANK('Raw Data'!D1710), 0, IF('Raw Data'!E1710-'Raw Data'!D1710&gt;3, 'Raw Data'!BE1710, 0))</f>
        <v/>
      </c>
      <c r="AI1715">
        <f>IF(SUM('Raw Data'!D1710:E1710)&gt;'Raw Data'!F1710, 'Raw Data'!G1710, 0)</f>
        <v/>
      </c>
      <c r="AJ1715">
        <f>IF(ISBLANK('Raw Data'!D1710), 0, IF(SUM('Raw Data'!D1710:E1710)&lt;'Raw Data'!F1710, 'Raw Data'!H1710, 0))</f>
        <v/>
      </c>
      <c r="AK1715">
        <f>IF(ISBLANK('Raw Data'!A1710), 0, IF(AND('Raw Data'!D1710&lt;3, 'Raw Data'!E1710&lt;3, 'Raw Data'!F1710&lt;BB$2), 'Raw Data'!AF1710, 0))</f>
        <v/>
      </c>
      <c r="AL1715">
        <f>IF(ISBLANK('Raw Data'!A1710), 0, IF(AND('Raw Data'!D1710&lt;4, 'Raw Data'!E1710&lt;4, 'Raw Data'!F1710&lt;BB$2), 'Raw Data'!AI1710, 0))</f>
        <v/>
      </c>
      <c r="AM1715">
        <f>IF(ISBLANK('Raw Data'!A1710), 0, IF(AND('Raw Data'!D1710&lt;5, 'Raw Data'!E1710&lt;5, 'Raw Data'!F1710&lt;BB$2), 'Raw Data'!AL1710, 0))</f>
        <v/>
      </c>
      <c r="AN1715">
        <f>IF(ISBLANK('Raw Data'!A1710), 0, IF(AND('Raw Data'!D1710&lt;6, 'Raw Data'!E1710&lt;6, 'Raw Data'!F1710&lt;BB$2), 'Raw Data'!AO1710, 0))</f>
        <v/>
      </c>
      <c r="AO1715">
        <f>IF(ISBLANK('Raw Data'!A1710), 0, IF(AND('Raw Data'!I1710&lt;Analysis!$BC$2, 'Raw Data'!D1710-'Raw Data'!E1710&gt;1), 'Raw Data'!AW1710, IF(AND('Raw Data'!J1710&lt;Analysis!$BC$2, 'Raw Data'!E1710-'Raw Data'!D1710&gt;1), 'Raw Data'!AY1710, 0)))</f>
        <v/>
      </c>
      <c r="AP1715">
        <f>IF(ISBLANK('Raw Data'!A1710), 0, IF(AND('Raw Data'!I1710&lt;Analysis!$BC$2, 'Raw Data'!D1710-'Raw Data'!E1710&gt;2), 'Raw Data'!AZ1710, IF(AND('Raw Data'!J1710&lt;Analysis!$BC$2, 'Raw Data'!E1710-'Raw Data'!D1710&gt;2), 'Raw Data'!BB1710, 0)))</f>
        <v/>
      </c>
      <c r="AQ1715">
        <f>IF(ISBLANK('Raw Data'!A1710), 0, IF(AND('Raw Data'!I1710&lt;Analysis!$BC$2, 'Raw Data'!D1710-'Raw Data'!E1710&gt;3), 'Raw Data'!BC1710, IF(AND('Raw Data'!J1710&lt;Analysis!$BC$2, 'Raw Data'!E1710-'Raw Data'!D1710&gt;3), 'Raw Data'!BE1710, 0)))</f>
        <v/>
      </c>
      <c r="AR1715">
        <f>IF('Hidden Analysiss'!D1711=1,IF(ABS('Raw Data'!E1710-'Raw Data'!D1710)&lt;2,'Raw Data'!AX1710,0), 0)</f>
        <v/>
      </c>
      <c r="AS1715">
        <f>IF('Hidden Analysiss'!D1711=1,IF(ABS('Raw Data'!E1710-'Raw Data'!D1710)&lt;3,'Raw Data'!BA1710,0), 0)</f>
        <v/>
      </c>
      <c r="AT1715">
        <f>IF('Hidden Analysiss'!D1711=1,IF(ABS('Raw Data'!E1710-'Raw Data'!D1710)&lt;4,'Raw Data'!BD1710,0), 0)</f>
        <v/>
      </c>
      <c r="AU1715">
        <f>IF(AND('Hidden Analysiss'!E1711=1, ABS('Raw Data'!E1710-'Raw Data'!D1710)&lt;2), 'Raw Data'!AX1710, 0)</f>
        <v/>
      </c>
      <c r="AV1715">
        <f>IF(AND('Hidden Analysiss'!E1711=1, ABS('Raw Data'!E1710-'Raw Data'!D1710)&lt;3), 'Raw Data'!BA1710, 0)</f>
        <v/>
      </c>
      <c r="AW1715">
        <f>IF(AND('Hidden Analysiss'!E1711=1, ABS('Raw Data'!E1710-'Raw Data'!D1710)&lt;3), 'Raw Data'!BD1710, 0)</f>
        <v/>
      </c>
    </row>
    <row r="1716">
      <c r="A1716" s="1">
        <f>'Raw Data'!A1711</f>
        <v/>
      </c>
      <c r="B1716">
        <f>IF('Raw Data'!E1711&gt;'Raw Data'!D1711, 'Raw Data'!J1711, 0)</f>
        <v/>
      </c>
      <c r="C1716">
        <f>IF('Raw Data'!D1711&gt;'Raw Data'!E1711, 'Raw Data'!I1711, 0)</f>
        <v/>
      </c>
      <c r="D1716">
        <f>SUM(G1716:H1716)</f>
        <v/>
      </c>
      <c r="E1716">
        <f>IF(AND('Raw Data'!J1711&lt;'Raw Data'!I1711,'Raw Data'!E1711&gt;'Raw Data'!D1711,'Raw Data'!E1711-'Raw Data'!D1711&gt;3),'Raw Data'!N1711,IF(AND('Raw Data'!I1711&lt;'Raw Data'!J1711,'Raw Data'!D1711&gt;'Raw Data'!E1711,'Raw Data'!D1711-'Raw Data'!E1711&gt;3),'Raw Data'!M1711,0))</f>
        <v/>
      </c>
      <c r="F1716">
        <f>IF(AND('Raw Data'!J1711&lt;'Raw Data'!I1711,'Raw Data'!E1711&gt;'Raw Data'!D1711,'Raw Data'!E1711-'Raw Data'!D1711&lt;4),'Raw Data'!L1711,IF(AND('Raw Data'!I1711&lt;'Raw Data'!J1711,'Raw Data'!D1711&gt;'Raw Data'!E1711,'Raw Data'!D1711-'Raw Data'!E1711&lt;4),'Raw Data'!K1711,0))</f>
        <v/>
      </c>
      <c r="G1716">
        <f>IF(AND('Raw Data'!J1711&lt;'Raw Data'!I1711, 'Raw Data'!E1711&gt;'Raw Data'!D1711), 'Raw Data'!J1711, 0)</f>
        <v/>
      </c>
      <c r="H1716">
        <f>IF(AND('Raw Data'!J1711&gt;'Raw Data'!I1711, 'Raw Data'!E1711&lt;'Raw Data'!D1711), 'Raw Data'!I1711, 0)</f>
        <v/>
      </c>
      <c r="I1716">
        <f>SUM(J1716:K1716)</f>
        <v/>
      </c>
      <c r="J1716">
        <f>IF(AND('Raw Data'!J1711&gt;'Raw Data'!I1711, 'Raw Data'!E1711&gt;'Raw Data'!D1711), 'Raw Data'!J1711, 0)</f>
        <v/>
      </c>
      <c r="K1716">
        <f>IF(AND('Raw Data'!I1711&gt;'Raw Data'!J1711, 'Raw Data'!D1711&gt;'Raw Data'!E1711), 'Raw Data'!I1711, 0)</f>
        <v/>
      </c>
      <c r="L1716">
        <f>IF('Raw Data'!E1711-'Raw Data'!D1711&gt;3, 'Raw Data'!N1711, 0)</f>
        <v/>
      </c>
      <c r="M1716">
        <f>IF('Raw Data'!D1711-'Raw Data'!E1711&gt;3, 'Raw Data'!M1711, 0)</f>
        <v/>
      </c>
      <c r="N1716">
        <f>IF(ISBLANK('Raw Data'!D1711),0,IF(AND('Raw Data'!E1711&gt;'Raw Data'!D1711,'Raw Data'!E1711-'Raw Data'!D1711&gt;0,'Raw Data'!E1711-'Raw Data'!D1711&lt;4),'Raw Data'!L1711, 0))</f>
        <v/>
      </c>
      <c r="O1716">
        <f>IF(ISBLANK('Raw Data'!D1711),0,IF(AND('Raw Data'!E1711&gt;'Raw Data'!D1711,'Raw Data'!E1711-'Raw Data'!D1711&gt;0,'Raw Data'!D1711-'Raw Data'!E1711&lt;4),'Raw Data'!K1711, 0))</f>
        <v/>
      </c>
      <c r="P1716">
        <f>IF('Raw Data'!E1711-'Raw Data'!D1711&gt;3, 'Raw Data'!N1711, IF('Raw Data'!D1711-'Raw Data'!E1711&gt;3, 'Raw Data'!M1711, 0))</f>
        <v/>
      </c>
      <c r="Q1716">
        <f>IF(ISBLANK('Raw Data'!E1711),0,IF(AND('Raw Data'!E1711-'Raw Data'!D1711&lt;4,'Raw Data'!E1711-'Raw Data'!D1711&gt;0),'Raw Data'!L1711,IF(AND('Raw Data'!D1711&gt;'Raw Data'!E1711,'Raw Data'!D1711-'Raw Data'!E1711&gt;0),'Raw Data'!K1711,0)))</f>
        <v/>
      </c>
      <c r="R1716">
        <f>IF(ISBLANK('Raw Data'!K1711),0,IFERROR(IF(MATCH(SMALL('Raw Data'!K1711:N1711,1),L1716:O1716,0),SMALL('Raw Data'!K1711:N1711,1)),0))</f>
        <v/>
      </c>
      <c r="S1716">
        <f>IF(ISBLANK('Raw Data'!K1711),0,IFERROR(IF(MATCH(SMALL('Raw Data'!K1711:N1711,2),L1716:O1716,0),SMALL('Raw Data'!K1711:N1711,2)),0))</f>
        <v/>
      </c>
      <c r="T1716">
        <f>IF(ISBLANK('Raw Data'!K1711),0,IFERROR(IF(MATCH(SMALL('Raw Data'!K1711:N1711,3),L1716:O1716,0),SMALL('Raw Data'!K1711:N1711,3)),0))</f>
        <v/>
      </c>
      <c r="U1716">
        <f>IF(ISBLANK('Raw Data'!K1711),0,IFERROR(IF(MATCH(SMALL('Raw Data'!K1711:N1711,4),L1716:O1716,0),SMALL('Raw Data'!K1711:N1711,4)),0))</f>
        <v/>
      </c>
      <c r="V1716">
        <f>IF(AND('Raw Data'!D1711&lt;3, 'Raw Data'!E1711&lt;3, 'Raw Data'!A1711&gt;0), 'Raw Data'!AF1711, 0)</f>
        <v/>
      </c>
      <c r="W1716">
        <f>IF(AND('Raw Data'!D1711&lt;4, 'Raw Data'!E1711&lt;4, 'Raw Data'!A1711&gt;0), 'Raw Data'!AI1711, 0)</f>
        <v/>
      </c>
      <c r="X1716">
        <f>IF(AND('Raw Data'!D1711&lt;5, 'Raw Data'!E1711&lt;5, 'Raw Data'!A1711&gt;0), 'Raw Data'!AL1711, 0)</f>
        <v/>
      </c>
      <c r="Y1716">
        <f>IF(AND('Raw Data'!D1711&lt;6, 'Raw Data'!E1711&lt;6, 'Raw Data'!A1711&gt;0), 'Raw Data'!AO1711, 0)</f>
        <v/>
      </c>
      <c r="Z1716">
        <f>IF(ISBLANK('Raw Data'!D1711), 0, IF('Raw Data'!D1711-'Raw Data'!E1711&gt;1, 'Raw Data'!AW1711, 0))</f>
        <v/>
      </c>
      <c r="AA1716">
        <f>IF(ISBLANK('Raw Data'!A1711), 0, IF(ABS('Raw Data'!D1711-'Raw Data'!E1711)&lt;2, 'Raw Data'!AX1711, 0))</f>
        <v/>
      </c>
      <c r="AB1716">
        <f>IF(ISBLANK('Raw Data'!D1711), 0, IF('Raw Data'!E1711-'Raw Data'!D1711&gt;1, 'Raw Data'!AY1711, 0))</f>
        <v/>
      </c>
      <c r="AC1716">
        <f>IF(ISBLANK('Raw Data'!D1711), 0, IF('Raw Data'!D1711-'Raw Data'!E1711&gt;2, 'Raw Data'!AZ1711, 0))</f>
        <v/>
      </c>
      <c r="AD1716">
        <f>IF(ISBLANK('Raw Data'!A1711), 0, IF(ABS('Raw Data'!D1711-'Raw Data'!E1711)&lt;3, 'Raw Data'!BA1711, 0))</f>
        <v/>
      </c>
      <c r="AE1716">
        <f>IF(ISBLANK('Raw Data'!D1711), 0, IF('Raw Data'!E1711-'Raw Data'!D1711&gt;2, 'Raw Data'!BB1711, 0))</f>
        <v/>
      </c>
      <c r="AF1716">
        <f>IF(ISBLANK('Raw Data'!D1711), 0, IF('Raw Data'!D1711-'Raw Data'!E1711&gt;3, 'Raw Data'!BC1711, 0))</f>
        <v/>
      </c>
      <c r="AG1716">
        <f>IF(ISBLANK('Raw Data'!A1711), 0, IF(ABS('Raw Data'!D1711-'Raw Data'!E1711)&lt;4, 'Raw Data'!BD1711, 0))</f>
        <v/>
      </c>
      <c r="AH1716">
        <f>IF(ISBLANK('Raw Data'!D1711), 0, IF('Raw Data'!E1711-'Raw Data'!D1711&gt;3, 'Raw Data'!BE1711, 0))</f>
        <v/>
      </c>
      <c r="AI1716">
        <f>IF(SUM('Raw Data'!D1711:E1711)&gt;'Raw Data'!F1711, 'Raw Data'!G1711, 0)</f>
        <v/>
      </c>
      <c r="AJ1716">
        <f>IF(ISBLANK('Raw Data'!D1711), 0, IF(SUM('Raw Data'!D1711:E1711)&lt;'Raw Data'!F1711, 'Raw Data'!H1711, 0))</f>
        <v/>
      </c>
      <c r="AK1716">
        <f>IF(ISBLANK('Raw Data'!A1711), 0, IF(AND('Raw Data'!D1711&lt;3, 'Raw Data'!E1711&lt;3, 'Raw Data'!F1711&lt;BB$2), 'Raw Data'!AF1711, 0))</f>
        <v/>
      </c>
      <c r="AL1716">
        <f>IF(ISBLANK('Raw Data'!A1711), 0, IF(AND('Raw Data'!D1711&lt;4, 'Raw Data'!E1711&lt;4, 'Raw Data'!F1711&lt;BB$2), 'Raw Data'!AI1711, 0))</f>
        <v/>
      </c>
      <c r="AM1716">
        <f>IF(ISBLANK('Raw Data'!A1711), 0, IF(AND('Raw Data'!D1711&lt;5, 'Raw Data'!E1711&lt;5, 'Raw Data'!F1711&lt;BB$2), 'Raw Data'!AL1711, 0))</f>
        <v/>
      </c>
      <c r="AN1716">
        <f>IF(ISBLANK('Raw Data'!A1711), 0, IF(AND('Raw Data'!D1711&lt;6, 'Raw Data'!E1711&lt;6, 'Raw Data'!F1711&lt;BB$2), 'Raw Data'!AO1711, 0))</f>
        <v/>
      </c>
      <c r="AO1716">
        <f>IF(ISBLANK('Raw Data'!A1711), 0, IF(AND('Raw Data'!I1711&lt;Analysis!$BC$2, 'Raw Data'!D1711-'Raw Data'!E1711&gt;1), 'Raw Data'!AW1711, IF(AND('Raw Data'!J1711&lt;Analysis!$BC$2, 'Raw Data'!E1711-'Raw Data'!D1711&gt;1), 'Raw Data'!AY1711, 0)))</f>
        <v/>
      </c>
      <c r="AP1716">
        <f>IF(ISBLANK('Raw Data'!A1711), 0, IF(AND('Raw Data'!I1711&lt;Analysis!$BC$2, 'Raw Data'!D1711-'Raw Data'!E1711&gt;2), 'Raw Data'!AZ1711, IF(AND('Raw Data'!J1711&lt;Analysis!$BC$2, 'Raw Data'!E1711-'Raw Data'!D1711&gt;2), 'Raw Data'!BB1711, 0)))</f>
        <v/>
      </c>
      <c r="AQ1716">
        <f>IF(ISBLANK('Raw Data'!A1711), 0, IF(AND('Raw Data'!I1711&lt;Analysis!$BC$2, 'Raw Data'!D1711-'Raw Data'!E1711&gt;3), 'Raw Data'!BC1711, IF(AND('Raw Data'!J1711&lt;Analysis!$BC$2, 'Raw Data'!E1711-'Raw Data'!D1711&gt;3), 'Raw Data'!BE1711, 0)))</f>
        <v/>
      </c>
      <c r="AR1716">
        <f>IF('Hidden Analysiss'!D1712=1,IF(ABS('Raw Data'!E1711-'Raw Data'!D1711)&lt;2,'Raw Data'!AX1711,0), 0)</f>
        <v/>
      </c>
      <c r="AS1716">
        <f>IF('Hidden Analysiss'!D1712=1,IF(ABS('Raw Data'!E1711-'Raw Data'!D1711)&lt;3,'Raw Data'!BA1711,0), 0)</f>
        <v/>
      </c>
      <c r="AT1716">
        <f>IF('Hidden Analysiss'!D1712=1,IF(ABS('Raw Data'!E1711-'Raw Data'!D1711)&lt;4,'Raw Data'!BD1711,0), 0)</f>
        <v/>
      </c>
      <c r="AU1716">
        <f>IF(AND('Hidden Analysiss'!E1712=1, ABS('Raw Data'!E1711-'Raw Data'!D1711)&lt;2), 'Raw Data'!AX1711, 0)</f>
        <v/>
      </c>
      <c r="AV1716">
        <f>IF(AND('Hidden Analysiss'!E1712=1, ABS('Raw Data'!E1711-'Raw Data'!D1711)&lt;3), 'Raw Data'!BA1711, 0)</f>
        <v/>
      </c>
      <c r="AW1716">
        <f>IF(AND('Hidden Analysiss'!E1712=1, ABS('Raw Data'!E1711-'Raw Data'!D1711)&lt;3), 'Raw Data'!BD1711, 0)</f>
        <v/>
      </c>
    </row>
    <row r="1717">
      <c r="A1717" s="1">
        <f>'Raw Data'!A1712</f>
        <v/>
      </c>
      <c r="B1717">
        <f>IF('Raw Data'!E1712&gt;'Raw Data'!D1712, 'Raw Data'!J1712, 0)</f>
        <v/>
      </c>
      <c r="C1717">
        <f>IF('Raw Data'!D1712&gt;'Raw Data'!E1712, 'Raw Data'!I1712, 0)</f>
        <v/>
      </c>
      <c r="D1717">
        <f>SUM(G1717:H1717)</f>
        <v/>
      </c>
      <c r="E1717">
        <f>IF(AND('Raw Data'!J1712&lt;'Raw Data'!I1712,'Raw Data'!E1712&gt;'Raw Data'!D1712,'Raw Data'!E1712-'Raw Data'!D1712&gt;3),'Raw Data'!N1712,IF(AND('Raw Data'!I1712&lt;'Raw Data'!J1712,'Raw Data'!D1712&gt;'Raw Data'!E1712,'Raw Data'!D1712-'Raw Data'!E1712&gt;3),'Raw Data'!M1712,0))</f>
        <v/>
      </c>
      <c r="F1717">
        <f>IF(AND('Raw Data'!J1712&lt;'Raw Data'!I1712,'Raw Data'!E1712&gt;'Raw Data'!D1712,'Raw Data'!E1712-'Raw Data'!D1712&lt;4),'Raw Data'!L1712,IF(AND('Raw Data'!I1712&lt;'Raw Data'!J1712,'Raw Data'!D1712&gt;'Raw Data'!E1712,'Raw Data'!D1712-'Raw Data'!E1712&lt;4),'Raw Data'!K1712,0))</f>
        <v/>
      </c>
      <c r="G1717">
        <f>IF(AND('Raw Data'!J1712&lt;'Raw Data'!I1712, 'Raw Data'!E1712&gt;'Raw Data'!D1712), 'Raw Data'!J1712, 0)</f>
        <v/>
      </c>
      <c r="H1717">
        <f>IF(AND('Raw Data'!J1712&gt;'Raw Data'!I1712, 'Raw Data'!E1712&lt;'Raw Data'!D1712), 'Raw Data'!I1712, 0)</f>
        <v/>
      </c>
      <c r="I1717">
        <f>SUM(J1717:K1717)</f>
        <v/>
      </c>
      <c r="J1717">
        <f>IF(AND('Raw Data'!J1712&gt;'Raw Data'!I1712, 'Raw Data'!E1712&gt;'Raw Data'!D1712), 'Raw Data'!J1712, 0)</f>
        <v/>
      </c>
      <c r="K1717">
        <f>IF(AND('Raw Data'!I1712&gt;'Raw Data'!J1712, 'Raw Data'!D1712&gt;'Raw Data'!E1712), 'Raw Data'!I1712, 0)</f>
        <v/>
      </c>
      <c r="L1717">
        <f>IF('Raw Data'!E1712-'Raw Data'!D1712&gt;3, 'Raw Data'!N1712, 0)</f>
        <v/>
      </c>
      <c r="M1717">
        <f>IF('Raw Data'!D1712-'Raw Data'!E1712&gt;3, 'Raw Data'!M1712, 0)</f>
        <v/>
      </c>
      <c r="N1717">
        <f>IF(ISBLANK('Raw Data'!D1712),0,IF(AND('Raw Data'!E1712&gt;'Raw Data'!D1712,'Raw Data'!E1712-'Raw Data'!D1712&gt;0,'Raw Data'!E1712-'Raw Data'!D1712&lt;4),'Raw Data'!L1712, 0))</f>
        <v/>
      </c>
      <c r="O1717">
        <f>IF(ISBLANK('Raw Data'!D1712),0,IF(AND('Raw Data'!E1712&gt;'Raw Data'!D1712,'Raw Data'!E1712-'Raw Data'!D1712&gt;0,'Raw Data'!D1712-'Raw Data'!E1712&lt;4),'Raw Data'!K1712, 0))</f>
        <v/>
      </c>
      <c r="P1717">
        <f>IF('Raw Data'!E1712-'Raw Data'!D1712&gt;3, 'Raw Data'!N1712, IF('Raw Data'!D1712-'Raw Data'!E1712&gt;3, 'Raw Data'!M1712, 0))</f>
        <v/>
      </c>
      <c r="Q1717">
        <f>IF(ISBLANK('Raw Data'!E1712),0,IF(AND('Raw Data'!E1712-'Raw Data'!D1712&lt;4,'Raw Data'!E1712-'Raw Data'!D1712&gt;0),'Raw Data'!L1712,IF(AND('Raw Data'!D1712&gt;'Raw Data'!E1712,'Raw Data'!D1712-'Raw Data'!E1712&gt;0),'Raw Data'!K1712,0)))</f>
        <v/>
      </c>
      <c r="R1717">
        <f>IF(ISBLANK('Raw Data'!K1712),0,IFERROR(IF(MATCH(SMALL('Raw Data'!K1712:N1712,1),L1717:O1717,0),SMALL('Raw Data'!K1712:N1712,1)),0))</f>
        <v/>
      </c>
      <c r="S1717">
        <f>IF(ISBLANK('Raw Data'!K1712),0,IFERROR(IF(MATCH(SMALL('Raw Data'!K1712:N1712,2),L1717:O1717,0),SMALL('Raw Data'!K1712:N1712,2)),0))</f>
        <v/>
      </c>
      <c r="T1717">
        <f>IF(ISBLANK('Raw Data'!K1712),0,IFERROR(IF(MATCH(SMALL('Raw Data'!K1712:N1712,3),L1717:O1717,0),SMALL('Raw Data'!K1712:N1712,3)),0))</f>
        <v/>
      </c>
      <c r="U1717">
        <f>IF(ISBLANK('Raw Data'!K1712),0,IFERROR(IF(MATCH(SMALL('Raw Data'!K1712:N1712,4),L1717:O1717,0),SMALL('Raw Data'!K1712:N1712,4)),0))</f>
        <v/>
      </c>
      <c r="V1717">
        <f>IF(AND('Raw Data'!D1712&lt;3, 'Raw Data'!E1712&lt;3, 'Raw Data'!A1712&gt;0), 'Raw Data'!AF1712, 0)</f>
        <v/>
      </c>
      <c r="W1717">
        <f>IF(AND('Raw Data'!D1712&lt;4, 'Raw Data'!E1712&lt;4, 'Raw Data'!A1712&gt;0), 'Raw Data'!AI1712, 0)</f>
        <v/>
      </c>
      <c r="X1717">
        <f>IF(AND('Raw Data'!D1712&lt;5, 'Raw Data'!E1712&lt;5, 'Raw Data'!A1712&gt;0), 'Raw Data'!AL1712, 0)</f>
        <v/>
      </c>
      <c r="Y1717">
        <f>IF(AND('Raw Data'!D1712&lt;6, 'Raw Data'!E1712&lt;6, 'Raw Data'!A1712&gt;0), 'Raw Data'!AO1712, 0)</f>
        <v/>
      </c>
      <c r="Z1717">
        <f>IF(ISBLANK('Raw Data'!D1712), 0, IF('Raw Data'!D1712-'Raw Data'!E1712&gt;1, 'Raw Data'!AW1712, 0))</f>
        <v/>
      </c>
      <c r="AA1717">
        <f>IF(ISBLANK('Raw Data'!A1712), 0, IF(ABS('Raw Data'!D1712-'Raw Data'!E1712)&lt;2, 'Raw Data'!AX1712, 0))</f>
        <v/>
      </c>
      <c r="AB1717">
        <f>IF(ISBLANK('Raw Data'!D1712), 0, IF('Raw Data'!E1712-'Raw Data'!D1712&gt;1, 'Raw Data'!AY1712, 0))</f>
        <v/>
      </c>
      <c r="AC1717">
        <f>IF(ISBLANK('Raw Data'!D1712), 0, IF('Raw Data'!D1712-'Raw Data'!E1712&gt;2, 'Raw Data'!AZ1712, 0))</f>
        <v/>
      </c>
      <c r="AD1717">
        <f>IF(ISBLANK('Raw Data'!A1712), 0, IF(ABS('Raw Data'!D1712-'Raw Data'!E1712)&lt;3, 'Raw Data'!BA1712, 0))</f>
        <v/>
      </c>
      <c r="AE1717">
        <f>IF(ISBLANK('Raw Data'!D1712), 0, IF('Raw Data'!E1712-'Raw Data'!D1712&gt;2, 'Raw Data'!BB1712, 0))</f>
        <v/>
      </c>
      <c r="AF1717">
        <f>IF(ISBLANK('Raw Data'!D1712), 0, IF('Raw Data'!D1712-'Raw Data'!E1712&gt;3, 'Raw Data'!BC1712, 0))</f>
        <v/>
      </c>
      <c r="AG1717">
        <f>IF(ISBLANK('Raw Data'!A1712), 0, IF(ABS('Raw Data'!D1712-'Raw Data'!E1712)&lt;4, 'Raw Data'!BD1712, 0))</f>
        <v/>
      </c>
      <c r="AH1717">
        <f>IF(ISBLANK('Raw Data'!D1712), 0, IF('Raw Data'!E1712-'Raw Data'!D1712&gt;3, 'Raw Data'!BE1712, 0))</f>
        <v/>
      </c>
      <c r="AI1717">
        <f>IF(SUM('Raw Data'!D1712:E1712)&gt;'Raw Data'!F1712, 'Raw Data'!G1712, 0)</f>
        <v/>
      </c>
      <c r="AJ1717">
        <f>IF(ISBLANK('Raw Data'!D1712), 0, IF(SUM('Raw Data'!D1712:E1712)&lt;'Raw Data'!F1712, 'Raw Data'!H1712, 0))</f>
        <v/>
      </c>
      <c r="AK1717">
        <f>IF(ISBLANK('Raw Data'!A1712), 0, IF(AND('Raw Data'!D1712&lt;3, 'Raw Data'!E1712&lt;3, 'Raw Data'!F1712&lt;BB$2), 'Raw Data'!AF1712, 0))</f>
        <v/>
      </c>
      <c r="AL1717">
        <f>IF(ISBLANK('Raw Data'!A1712), 0, IF(AND('Raw Data'!D1712&lt;4, 'Raw Data'!E1712&lt;4, 'Raw Data'!F1712&lt;BB$2), 'Raw Data'!AI1712, 0))</f>
        <v/>
      </c>
      <c r="AM1717">
        <f>IF(ISBLANK('Raw Data'!A1712), 0, IF(AND('Raw Data'!D1712&lt;5, 'Raw Data'!E1712&lt;5, 'Raw Data'!F1712&lt;BB$2), 'Raw Data'!AL1712, 0))</f>
        <v/>
      </c>
      <c r="AN1717">
        <f>IF(ISBLANK('Raw Data'!A1712), 0, IF(AND('Raw Data'!D1712&lt;6, 'Raw Data'!E1712&lt;6, 'Raw Data'!F1712&lt;BB$2), 'Raw Data'!AO1712, 0))</f>
        <v/>
      </c>
      <c r="AO1717">
        <f>IF(ISBLANK('Raw Data'!A1712), 0, IF(AND('Raw Data'!I1712&lt;Analysis!$BC$2, 'Raw Data'!D1712-'Raw Data'!E1712&gt;1), 'Raw Data'!AW1712, IF(AND('Raw Data'!J1712&lt;Analysis!$BC$2, 'Raw Data'!E1712-'Raw Data'!D1712&gt;1), 'Raw Data'!AY1712, 0)))</f>
        <v/>
      </c>
      <c r="AP1717">
        <f>IF(ISBLANK('Raw Data'!A1712), 0, IF(AND('Raw Data'!I1712&lt;Analysis!$BC$2, 'Raw Data'!D1712-'Raw Data'!E1712&gt;2), 'Raw Data'!AZ1712, IF(AND('Raw Data'!J1712&lt;Analysis!$BC$2, 'Raw Data'!E1712-'Raw Data'!D1712&gt;2), 'Raw Data'!BB1712, 0)))</f>
        <v/>
      </c>
      <c r="AQ1717">
        <f>IF(ISBLANK('Raw Data'!A1712), 0, IF(AND('Raw Data'!I1712&lt;Analysis!$BC$2, 'Raw Data'!D1712-'Raw Data'!E1712&gt;3), 'Raw Data'!BC1712, IF(AND('Raw Data'!J1712&lt;Analysis!$BC$2, 'Raw Data'!E1712-'Raw Data'!D1712&gt;3), 'Raw Data'!BE1712, 0)))</f>
        <v/>
      </c>
      <c r="AR1717">
        <f>IF('Hidden Analysiss'!D1713=1,IF(ABS('Raw Data'!E1712-'Raw Data'!D1712)&lt;2,'Raw Data'!AX1712,0), 0)</f>
        <v/>
      </c>
      <c r="AS1717">
        <f>IF('Hidden Analysiss'!D1713=1,IF(ABS('Raw Data'!E1712-'Raw Data'!D1712)&lt;3,'Raw Data'!BA1712,0), 0)</f>
        <v/>
      </c>
      <c r="AT1717">
        <f>IF('Hidden Analysiss'!D1713=1,IF(ABS('Raw Data'!E1712-'Raw Data'!D1712)&lt;4,'Raw Data'!BD1712,0), 0)</f>
        <v/>
      </c>
      <c r="AU1717">
        <f>IF(AND('Hidden Analysiss'!E1713=1, ABS('Raw Data'!E1712-'Raw Data'!D1712)&lt;2), 'Raw Data'!AX1712, 0)</f>
        <v/>
      </c>
      <c r="AV1717">
        <f>IF(AND('Hidden Analysiss'!E1713=1, ABS('Raw Data'!E1712-'Raw Data'!D1712)&lt;3), 'Raw Data'!BA1712, 0)</f>
        <v/>
      </c>
      <c r="AW1717">
        <f>IF(AND('Hidden Analysiss'!E1713=1, ABS('Raw Data'!E1712-'Raw Data'!D1712)&lt;3), 'Raw Data'!BD1712, 0)</f>
        <v/>
      </c>
    </row>
    <row r="1718">
      <c r="A1718" s="1">
        <f>'Raw Data'!A1713</f>
        <v/>
      </c>
      <c r="B1718">
        <f>IF('Raw Data'!E1713&gt;'Raw Data'!D1713, 'Raw Data'!J1713, 0)</f>
        <v/>
      </c>
      <c r="C1718">
        <f>IF('Raw Data'!D1713&gt;'Raw Data'!E1713, 'Raw Data'!I1713, 0)</f>
        <v/>
      </c>
      <c r="D1718">
        <f>SUM(G1718:H1718)</f>
        <v/>
      </c>
      <c r="E1718">
        <f>IF(AND('Raw Data'!J1713&lt;'Raw Data'!I1713,'Raw Data'!E1713&gt;'Raw Data'!D1713,'Raw Data'!E1713-'Raw Data'!D1713&gt;3),'Raw Data'!N1713,IF(AND('Raw Data'!I1713&lt;'Raw Data'!J1713,'Raw Data'!D1713&gt;'Raw Data'!E1713,'Raw Data'!D1713-'Raw Data'!E1713&gt;3),'Raw Data'!M1713,0))</f>
        <v/>
      </c>
      <c r="F1718">
        <f>IF(AND('Raw Data'!J1713&lt;'Raw Data'!I1713,'Raw Data'!E1713&gt;'Raw Data'!D1713,'Raw Data'!E1713-'Raw Data'!D1713&lt;4),'Raw Data'!L1713,IF(AND('Raw Data'!I1713&lt;'Raw Data'!J1713,'Raw Data'!D1713&gt;'Raw Data'!E1713,'Raw Data'!D1713-'Raw Data'!E1713&lt;4),'Raw Data'!K1713,0))</f>
        <v/>
      </c>
      <c r="G1718">
        <f>IF(AND('Raw Data'!J1713&lt;'Raw Data'!I1713, 'Raw Data'!E1713&gt;'Raw Data'!D1713), 'Raw Data'!J1713, 0)</f>
        <v/>
      </c>
      <c r="H1718">
        <f>IF(AND('Raw Data'!J1713&gt;'Raw Data'!I1713, 'Raw Data'!E1713&lt;'Raw Data'!D1713), 'Raw Data'!I1713, 0)</f>
        <v/>
      </c>
      <c r="I1718">
        <f>SUM(J1718:K1718)</f>
        <v/>
      </c>
      <c r="J1718">
        <f>IF(AND('Raw Data'!J1713&gt;'Raw Data'!I1713, 'Raw Data'!E1713&gt;'Raw Data'!D1713), 'Raw Data'!J1713, 0)</f>
        <v/>
      </c>
      <c r="K1718">
        <f>IF(AND('Raw Data'!I1713&gt;'Raw Data'!J1713, 'Raw Data'!D1713&gt;'Raw Data'!E1713), 'Raw Data'!I1713, 0)</f>
        <v/>
      </c>
      <c r="L1718">
        <f>IF('Raw Data'!E1713-'Raw Data'!D1713&gt;3, 'Raw Data'!N1713, 0)</f>
        <v/>
      </c>
      <c r="M1718">
        <f>IF('Raw Data'!D1713-'Raw Data'!E1713&gt;3, 'Raw Data'!M1713, 0)</f>
        <v/>
      </c>
      <c r="N1718">
        <f>IF(ISBLANK('Raw Data'!D1713),0,IF(AND('Raw Data'!E1713&gt;'Raw Data'!D1713,'Raw Data'!E1713-'Raw Data'!D1713&gt;0,'Raw Data'!E1713-'Raw Data'!D1713&lt;4),'Raw Data'!L1713, 0))</f>
        <v/>
      </c>
      <c r="O1718">
        <f>IF(ISBLANK('Raw Data'!D1713),0,IF(AND('Raw Data'!E1713&gt;'Raw Data'!D1713,'Raw Data'!E1713-'Raw Data'!D1713&gt;0,'Raw Data'!D1713-'Raw Data'!E1713&lt;4),'Raw Data'!K1713, 0))</f>
        <v/>
      </c>
      <c r="P1718">
        <f>IF('Raw Data'!E1713-'Raw Data'!D1713&gt;3, 'Raw Data'!N1713, IF('Raw Data'!D1713-'Raw Data'!E1713&gt;3, 'Raw Data'!M1713, 0))</f>
        <v/>
      </c>
      <c r="Q1718">
        <f>IF(ISBLANK('Raw Data'!E1713),0,IF(AND('Raw Data'!E1713-'Raw Data'!D1713&lt;4,'Raw Data'!E1713-'Raw Data'!D1713&gt;0),'Raw Data'!L1713,IF(AND('Raw Data'!D1713&gt;'Raw Data'!E1713,'Raw Data'!D1713-'Raw Data'!E1713&gt;0),'Raw Data'!K1713,0)))</f>
        <v/>
      </c>
      <c r="R1718">
        <f>IF(ISBLANK('Raw Data'!K1713),0,IFERROR(IF(MATCH(SMALL('Raw Data'!K1713:N1713,1),L1718:O1718,0),SMALL('Raw Data'!K1713:N1713,1)),0))</f>
        <v/>
      </c>
      <c r="S1718">
        <f>IF(ISBLANK('Raw Data'!K1713),0,IFERROR(IF(MATCH(SMALL('Raw Data'!K1713:N1713,2),L1718:O1718,0),SMALL('Raw Data'!K1713:N1713,2)),0))</f>
        <v/>
      </c>
      <c r="T1718">
        <f>IF(ISBLANK('Raw Data'!K1713),0,IFERROR(IF(MATCH(SMALL('Raw Data'!K1713:N1713,3),L1718:O1718,0),SMALL('Raw Data'!K1713:N1713,3)),0))</f>
        <v/>
      </c>
      <c r="U1718">
        <f>IF(ISBLANK('Raw Data'!K1713),0,IFERROR(IF(MATCH(SMALL('Raw Data'!K1713:N1713,4),L1718:O1718,0),SMALL('Raw Data'!K1713:N1713,4)),0))</f>
        <v/>
      </c>
      <c r="V1718">
        <f>IF(AND('Raw Data'!D1713&lt;3, 'Raw Data'!E1713&lt;3, 'Raw Data'!A1713&gt;0), 'Raw Data'!AF1713, 0)</f>
        <v/>
      </c>
      <c r="W1718">
        <f>IF(AND('Raw Data'!D1713&lt;4, 'Raw Data'!E1713&lt;4, 'Raw Data'!A1713&gt;0), 'Raw Data'!AI1713, 0)</f>
        <v/>
      </c>
      <c r="X1718">
        <f>IF(AND('Raw Data'!D1713&lt;5, 'Raw Data'!E1713&lt;5, 'Raw Data'!A1713&gt;0), 'Raw Data'!AL1713, 0)</f>
        <v/>
      </c>
      <c r="Y1718">
        <f>IF(AND('Raw Data'!D1713&lt;6, 'Raw Data'!E1713&lt;6, 'Raw Data'!A1713&gt;0), 'Raw Data'!AO1713, 0)</f>
        <v/>
      </c>
      <c r="Z1718">
        <f>IF(ISBLANK('Raw Data'!D1713), 0, IF('Raw Data'!D1713-'Raw Data'!E1713&gt;1, 'Raw Data'!AW1713, 0))</f>
        <v/>
      </c>
      <c r="AA1718">
        <f>IF(ISBLANK('Raw Data'!A1713), 0, IF(ABS('Raw Data'!D1713-'Raw Data'!E1713)&lt;2, 'Raw Data'!AX1713, 0))</f>
        <v/>
      </c>
      <c r="AB1718">
        <f>IF(ISBLANK('Raw Data'!D1713), 0, IF('Raw Data'!E1713-'Raw Data'!D1713&gt;1, 'Raw Data'!AY1713, 0))</f>
        <v/>
      </c>
      <c r="AC1718">
        <f>IF(ISBLANK('Raw Data'!D1713), 0, IF('Raw Data'!D1713-'Raw Data'!E1713&gt;2, 'Raw Data'!AZ1713, 0))</f>
        <v/>
      </c>
      <c r="AD1718">
        <f>IF(ISBLANK('Raw Data'!A1713), 0, IF(ABS('Raw Data'!D1713-'Raw Data'!E1713)&lt;3, 'Raw Data'!BA1713, 0))</f>
        <v/>
      </c>
      <c r="AE1718">
        <f>IF(ISBLANK('Raw Data'!D1713), 0, IF('Raw Data'!E1713-'Raw Data'!D1713&gt;2, 'Raw Data'!BB1713, 0))</f>
        <v/>
      </c>
      <c r="AF1718">
        <f>IF(ISBLANK('Raw Data'!D1713), 0, IF('Raw Data'!D1713-'Raw Data'!E1713&gt;3, 'Raw Data'!BC1713, 0))</f>
        <v/>
      </c>
      <c r="AG1718">
        <f>IF(ISBLANK('Raw Data'!A1713), 0, IF(ABS('Raw Data'!D1713-'Raw Data'!E1713)&lt;4, 'Raw Data'!BD1713, 0))</f>
        <v/>
      </c>
      <c r="AH1718">
        <f>IF(ISBLANK('Raw Data'!D1713), 0, IF('Raw Data'!E1713-'Raw Data'!D1713&gt;3, 'Raw Data'!BE1713, 0))</f>
        <v/>
      </c>
      <c r="AI1718">
        <f>IF(SUM('Raw Data'!D1713:E1713)&gt;'Raw Data'!F1713, 'Raw Data'!G1713, 0)</f>
        <v/>
      </c>
      <c r="AJ1718">
        <f>IF(ISBLANK('Raw Data'!D1713), 0, IF(SUM('Raw Data'!D1713:E1713)&lt;'Raw Data'!F1713, 'Raw Data'!H1713, 0))</f>
        <v/>
      </c>
      <c r="AK1718">
        <f>IF(ISBLANK('Raw Data'!A1713), 0, IF(AND('Raw Data'!D1713&lt;3, 'Raw Data'!E1713&lt;3, 'Raw Data'!F1713&lt;BB$2), 'Raw Data'!AF1713, 0))</f>
        <v/>
      </c>
      <c r="AL1718">
        <f>IF(ISBLANK('Raw Data'!A1713), 0, IF(AND('Raw Data'!D1713&lt;4, 'Raw Data'!E1713&lt;4, 'Raw Data'!F1713&lt;BB$2), 'Raw Data'!AI1713, 0))</f>
        <v/>
      </c>
      <c r="AM1718">
        <f>IF(ISBLANK('Raw Data'!A1713), 0, IF(AND('Raw Data'!D1713&lt;5, 'Raw Data'!E1713&lt;5, 'Raw Data'!F1713&lt;BB$2), 'Raw Data'!AL1713, 0))</f>
        <v/>
      </c>
      <c r="AN1718">
        <f>IF(ISBLANK('Raw Data'!A1713), 0, IF(AND('Raw Data'!D1713&lt;6, 'Raw Data'!E1713&lt;6, 'Raw Data'!F1713&lt;BB$2), 'Raw Data'!AO1713, 0))</f>
        <v/>
      </c>
      <c r="AO1718">
        <f>IF(ISBLANK('Raw Data'!A1713), 0, IF(AND('Raw Data'!I1713&lt;Analysis!$BC$2, 'Raw Data'!D1713-'Raw Data'!E1713&gt;1), 'Raw Data'!AW1713, IF(AND('Raw Data'!J1713&lt;Analysis!$BC$2, 'Raw Data'!E1713-'Raw Data'!D1713&gt;1), 'Raw Data'!AY1713, 0)))</f>
        <v/>
      </c>
      <c r="AP1718">
        <f>IF(ISBLANK('Raw Data'!A1713), 0, IF(AND('Raw Data'!I1713&lt;Analysis!$BC$2, 'Raw Data'!D1713-'Raw Data'!E1713&gt;2), 'Raw Data'!AZ1713, IF(AND('Raw Data'!J1713&lt;Analysis!$BC$2, 'Raw Data'!E1713-'Raw Data'!D1713&gt;2), 'Raw Data'!BB1713, 0)))</f>
        <v/>
      </c>
      <c r="AQ1718">
        <f>IF(ISBLANK('Raw Data'!A1713), 0, IF(AND('Raw Data'!I1713&lt;Analysis!$BC$2, 'Raw Data'!D1713-'Raw Data'!E1713&gt;3), 'Raw Data'!BC1713, IF(AND('Raw Data'!J1713&lt;Analysis!$BC$2, 'Raw Data'!E1713-'Raw Data'!D1713&gt;3), 'Raw Data'!BE1713, 0)))</f>
        <v/>
      </c>
      <c r="AR1718">
        <f>IF('Hidden Analysiss'!D1714=1,IF(ABS('Raw Data'!E1713-'Raw Data'!D1713)&lt;2,'Raw Data'!AX1713,0), 0)</f>
        <v/>
      </c>
      <c r="AS1718">
        <f>IF('Hidden Analysiss'!D1714=1,IF(ABS('Raw Data'!E1713-'Raw Data'!D1713)&lt;3,'Raw Data'!BA1713,0), 0)</f>
        <v/>
      </c>
      <c r="AT1718">
        <f>IF('Hidden Analysiss'!D1714=1,IF(ABS('Raw Data'!E1713-'Raw Data'!D1713)&lt;4,'Raw Data'!BD1713,0), 0)</f>
        <v/>
      </c>
      <c r="AU1718">
        <f>IF(AND('Hidden Analysiss'!E1714=1, ABS('Raw Data'!E1713-'Raw Data'!D1713)&lt;2), 'Raw Data'!AX1713, 0)</f>
        <v/>
      </c>
      <c r="AV1718">
        <f>IF(AND('Hidden Analysiss'!E1714=1, ABS('Raw Data'!E1713-'Raw Data'!D1713)&lt;3), 'Raw Data'!BA1713, 0)</f>
        <v/>
      </c>
      <c r="AW1718">
        <f>IF(AND('Hidden Analysiss'!E1714=1, ABS('Raw Data'!E1713-'Raw Data'!D1713)&lt;3), 'Raw Data'!BD1713, 0)</f>
        <v/>
      </c>
    </row>
    <row r="1719">
      <c r="A1719" s="1">
        <f>'Raw Data'!A1714</f>
        <v/>
      </c>
      <c r="B1719">
        <f>IF('Raw Data'!E1714&gt;'Raw Data'!D1714, 'Raw Data'!J1714, 0)</f>
        <v/>
      </c>
      <c r="C1719">
        <f>IF('Raw Data'!D1714&gt;'Raw Data'!E1714, 'Raw Data'!I1714, 0)</f>
        <v/>
      </c>
      <c r="D1719">
        <f>SUM(G1719:H1719)</f>
        <v/>
      </c>
      <c r="E1719">
        <f>IF(AND('Raw Data'!J1714&lt;'Raw Data'!I1714,'Raw Data'!E1714&gt;'Raw Data'!D1714,'Raw Data'!E1714-'Raw Data'!D1714&gt;3),'Raw Data'!N1714,IF(AND('Raw Data'!I1714&lt;'Raw Data'!J1714,'Raw Data'!D1714&gt;'Raw Data'!E1714,'Raw Data'!D1714-'Raw Data'!E1714&gt;3),'Raw Data'!M1714,0))</f>
        <v/>
      </c>
      <c r="F1719">
        <f>IF(AND('Raw Data'!J1714&lt;'Raw Data'!I1714,'Raw Data'!E1714&gt;'Raw Data'!D1714,'Raw Data'!E1714-'Raw Data'!D1714&lt;4),'Raw Data'!L1714,IF(AND('Raw Data'!I1714&lt;'Raw Data'!J1714,'Raw Data'!D1714&gt;'Raw Data'!E1714,'Raw Data'!D1714-'Raw Data'!E1714&lt;4),'Raw Data'!K1714,0))</f>
        <v/>
      </c>
      <c r="G1719">
        <f>IF(AND('Raw Data'!J1714&lt;'Raw Data'!I1714, 'Raw Data'!E1714&gt;'Raw Data'!D1714), 'Raw Data'!J1714, 0)</f>
        <v/>
      </c>
      <c r="H1719">
        <f>IF(AND('Raw Data'!J1714&gt;'Raw Data'!I1714, 'Raw Data'!E1714&lt;'Raw Data'!D1714), 'Raw Data'!I1714, 0)</f>
        <v/>
      </c>
      <c r="I1719">
        <f>SUM(J1719:K1719)</f>
        <v/>
      </c>
      <c r="J1719">
        <f>IF(AND('Raw Data'!J1714&gt;'Raw Data'!I1714, 'Raw Data'!E1714&gt;'Raw Data'!D1714), 'Raw Data'!J1714, 0)</f>
        <v/>
      </c>
      <c r="K1719">
        <f>IF(AND('Raw Data'!I1714&gt;'Raw Data'!J1714, 'Raw Data'!D1714&gt;'Raw Data'!E1714), 'Raw Data'!I1714, 0)</f>
        <v/>
      </c>
      <c r="L1719">
        <f>IF('Raw Data'!E1714-'Raw Data'!D1714&gt;3, 'Raw Data'!N1714, 0)</f>
        <v/>
      </c>
      <c r="M1719">
        <f>IF('Raw Data'!D1714-'Raw Data'!E1714&gt;3, 'Raw Data'!M1714, 0)</f>
        <v/>
      </c>
      <c r="N1719">
        <f>IF(ISBLANK('Raw Data'!D1714),0,IF(AND('Raw Data'!E1714&gt;'Raw Data'!D1714,'Raw Data'!E1714-'Raw Data'!D1714&gt;0,'Raw Data'!E1714-'Raw Data'!D1714&lt;4),'Raw Data'!L1714, 0))</f>
        <v/>
      </c>
      <c r="O1719">
        <f>IF(ISBLANK('Raw Data'!D1714),0,IF(AND('Raw Data'!E1714&gt;'Raw Data'!D1714,'Raw Data'!E1714-'Raw Data'!D1714&gt;0,'Raw Data'!D1714-'Raw Data'!E1714&lt;4),'Raw Data'!K1714, 0))</f>
        <v/>
      </c>
      <c r="P1719">
        <f>IF('Raw Data'!E1714-'Raw Data'!D1714&gt;3, 'Raw Data'!N1714, IF('Raw Data'!D1714-'Raw Data'!E1714&gt;3, 'Raw Data'!M1714, 0))</f>
        <v/>
      </c>
      <c r="Q1719">
        <f>IF(ISBLANK('Raw Data'!E1714),0,IF(AND('Raw Data'!E1714-'Raw Data'!D1714&lt;4,'Raw Data'!E1714-'Raw Data'!D1714&gt;0),'Raw Data'!L1714,IF(AND('Raw Data'!D1714&gt;'Raw Data'!E1714,'Raw Data'!D1714-'Raw Data'!E1714&gt;0),'Raw Data'!K1714,0)))</f>
        <v/>
      </c>
      <c r="R1719">
        <f>IF(ISBLANK('Raw Data'!K1714),0,IFERROR(IF(MATCH(SMALL('Raw Data'!K1714:N1714,1),L1719:O1719,0),SMALL('Raw Data'!K1714:N1714,1)),0))</f>
        <v/>
      </c>
      <c r="S1719">
        <f>IF(ISBLANK('Raw Data'!K1714),0,IFERROR(IF(MATCH(SMALL('Raw Data'!K1714:N1714,2),L1719:O1719,0),SMALL('Raw Data'!K1714:N1714,2)),0))</f>
        <v/>
      </c>
      <c r="T1719">
        <f>IF(ISBLANK('Raw Data'!K1714),0,IFERROR(IF(MATCH(SMALL('Raw Data'!K1714:N1714,3),L1719:O1719,0),SMALL('Raw Data'!K1714:N1714,3)),0))</f>
        <v/>
      </c>
      <c r="U1719">
        <f>IF(ISBLANK('Raw Data'!K1714),0,IFERROR(IF(MATCH(SMALL('Raw Data'!K1714:N1714,4),L1719:O1719,0),SMALL('Raw Data'!K1714:N1714,4)),0))</f>
        <v/>
      </c>
      <c r="V1719">
        <f>IF(AND('Raw Data'!D1714&lt;3, 'Raw Data'!E1714&lt;3, 'Raw Data'!A1714&gt;0), 'Raw Data'!AF1714, 0)</f>
        <v/>
      </c>
      <c r="W1719">
        <f>IF(AND('Raw Data'!D1714&lt;4, 'Raw Data'!E1714&lt;4, 'Raw Data'!A1714&gt;0), 'Raw Data'!AI1714, 0)</f>
        <v/>
      </c>
      <c r="X1719">
        <f>IF(AND('Raw Data'!D1714&lt;5, 'Raw Data'!E1714&lt;5, 'Raw Data'!A1714&gt;0), 'Raw Data'!AL1714, 0)</f>
        <v/>
      </c>
      <c r="Y1719">
        <f>IF(AND('Raw Data'!D1714&lt;6, 'Raw Data'!E1714&lt;6, 'Raw Data'!A1714&gt;0), 'Raw Data'!AO1714, 0)</f>
        <v/>
      </c>
      <c r="Z1719">
        <f>IF(ISBLANK('Raw Data'!D1714), 0, IF('Raw Data'!D1714-'Raw Data'!E1714&gt;1, 'Raw Data'!AW1714, 0))</f>
        <v/>
      </c>
      <c r="AA1719">
        <f>IF(ISBLANK('Raw Data'!A1714), 0, IF(ABS('Raw Data'!D1714-'Raw Data'!E1714)&lt;2, 'Raw Data'!AX1714, 0))</f>
        <v/>
      </c>
      <c r="AB1719">
        <f>IF(ISBLANK('Raw Data'!D1714), 0, IF('Raw Data'!E1714-'Raw Data'!D1714&gt;1, 'Raw Data'!AY1714, 0))</f>
        <v/>
      </c>
      <c r="AC1719">
        <f>IF(ISBLANK('Raw Data'!D1714), 0, IF('Raw Data'!D1714-'Raw Data'!E1714&gt;2, 'Raw Data'!AZ1714, 0))</f>
        <v/>
      </c>
      <c r="AD1719">
        <f>IF(ISBLANK('Raw Data'!A1714), 0, IF(ABS('Raw Data'!D1714-'Raw Data'!E1714)&lt;3, 'Raw Data'!BA1714, 0))</f>
        <v/>
      </c>
      <c r="AE1719">
        <f>IF(ISBLANK('Raw Data'!D1714), 0, IF('Raw Data'!E1714-'Raw Data'!D1714&gt;2, 'Raw Data'!BB1714, 0))</f>
        <v/>
      </c>
      <c r="AF1719">
        <f>IF(ISBLANK('Raw Data'!D1714), 0, IF('Raw Data'!D1714-'Raw Data'!E1714&gt;3, 'Raw Data'!BC1714, 0))</f>
        <v/>
      </c>
      <c r="AG1719">
        <f>IF(ISBLANK('Raw Data'!A1714), 0, IF(ABS('Raw Data'!D1714-'Raw Data'!E1714)&lt;4, 'Raw Data'!BD1714, 0))</f>
        <v/>
      </c>
      <c r="AH1719">
        <f>IF(ISBLANK('Raw Data'!D1714), 0, IF('Raw Data'!E1714-'Raw Data'!D1714&gt;3, 'Raw Data'!BE1714, 0))</f>
        <v/>
      </c>
      <c r="AI1719">
        <f>IF(SUM('Raw Data'!D1714:E1714)&gt;'Raw Data'!F1714, 'Raw Data'!G1714, 0)</f>
        <v/>
      </c>
      <c r="AJ1719">
        <f>IF(ISBLANK('Raw Data'!D1714), 0, IF(SUM('Raw Data'!D1714:E1714)&lt;'Raw Data'!F1714, 'Raw Data'!H1714, 0))</f>
        <v/>
      </c>
      <c r="AK1719">
        <f>IF(ISBLANK('Raw Data'!A1714), 0, IF(AND('Raw Data'!D1714&lt;3, 'Raw Data'!E1714&lt;3, 'Raw Data'!F1714&lt;BB$2), 'Raw Data'!AF1714, 0))</f>
        <v/>
      </c>
      <c r="AL1719">
        <f>IF(ISBLANK('Raw Data'!A1714), 0, IF(AND('Raw Data'!D1714&lt;4, 'Raw Data'!E1714&lt;4, 'Raw Data'!F1714&lt;BB$2), 'Raw Data'!AI1714, 0))</f>
        <v/>
      </c>
      <c r="AM1719">
        <f>IF(ISBLANK('Raw Data'!A1714), 0, IF(AND('Raw Data'!D1714&lt;5, 'Raw Data'!E1714&lt;5, 'Raw Data'!F1714&lt;BB$2), 'Raw Data'!AL1714, 0))</f>
        <v/>
      </c>
      <c r="AN1719">
        <f>IF(ISBLANK('Raw Data'!A1714), 0, IF(AND('Raw Data'!D1714&lt;6, 'Raw Data'!E1714&lt;6, 'Raw Data'!F1714&lt;BB$2), 'Raw Data'!AO1714, 0))</f>
        <v/>
      </c>
      <c r="AO1719">
        <f>IF(ISBLANK('Raw Data'!A1714), 0, IF(AND('Raw Data'!I1714&lt;Analysis!$BC$2, 'Raw Data'!D1714-'Raw Data'!E1714&gt;1), 'Raw Data'!AW1714, IF(AND('Raw Data'!J1714&lt;Analysis!$BC$2, 'Raw Data'!E1714-'Raw Data'!D1714&gt;1), 'Raw Data'!AY1714, 0)))</f>
        <v/>
      </c>
      <c r="AP1719">
        <f>IF(ISBLANK('Raw Data'!A1714), 0, IF(AND('Raw Data'!I1714&lt;Analysis!$BC$2, 'Raw Data'!D1714-'Raw Data'!E1714&gt;2), 'Raw Data'!AZ1714, IF(AND('Raw Data'!J1714&lt;Analysis!$BC$2, 'Raw Data'!E1714-'Raw Data'!D1714&gt;2), 'Raw Data'!BB1714, 0)))</f>
        <v/>
      </c>
      <c r="AQ1719">
        <f>IF(ISBLANK('Raw Data'!A1714), 0, IF(AND('Raw Data'!I1714&lt;Analysis!$BC$2, 'Raw Data'!D1714-'Raw Data'!E1714&gt;3), 'Raw Data'!BC1714, IF(AND('Raw Data'!J1714&lt;Analysis!$BC$2, 'Raw Data'!E1714-'Raw Data'!D1714&gt;3), 'Raw Data'!BE1714, 0)))</f>
        <v/>
      </c>
      <c r="AR1719">
        <f>IF('Hidden Analysiss'!D1715=1,IF(ABS('Raw Data'!E1714-'Raw Data'!D1714)&lt;2,'Raw Data'!AX1714,0), 0)</f>
        <v/>
      </c>
      <c r="AS1719">
        <f>IF('Hidden Analysiss'!D1715=1,IF(ABS('Raw Data'!E1714-'Raw Data'!D1714)&lt;3,'Raw Data'!BA1714,0), 0)</f>
        <v/>
      </c>
      <c r="AT1719">
        <f>IF('Hidden Analysiss'!D1715=1,IF(ABS('Raw Data'!E1714-'Raw Data'!D1714)&lt;4,'Raw Data'!BD1714,0), 0)</f>
        <v/>
      </c>
      <c r="AU1719">
        <f>IF(AND('Hidden Analysiss'!E1715=1, ABS('Raw Data'!E1714-'Raw Data'!D1714)&lt;2), 'Raw Data'!AX1714, 0)</f>
        <v/>
      </c>
      <c r="AV1719">
        <f>IF(AND('Hidden Analysiss'!E1715=1, ABS('Raw Data'!E1714-'Raw Data'!D1714)&lt;3), 'Raw Data'!BA1714, 0)</f>
        <v/>
      </c>
      <c r="AW1719">
        <f>IF(AND('Hidden Analysiss'!E1715=1, ABS('Raw Data'!E1714-'Raw Data'!D1714)&lt;3), 'Raw Data'!BD1714, 0)</f>
        <v/>
      </c>
    </row>
    <row r="1720">
      <c r="A1720" s="1">
        <f>'Raw Data'!A1715</f>
        <v/>
      </c>
      <c r="B1720">
        <f>IF('Raw Data'!E1715&gt;'Raw Data'!D1715, 'Raw Data'!J1715, 0)</f>
        <v/>
      </c>
      <c r="C1720">
        <f>IF('Raw Data'!D1715&gt;'Raw Data'!E1715, 'Raw Data'!I1715, 0)</f>
        <v/>
      </c>
      <c r="D1720">
        <f>SUM(G1720:H1720)</f>
        <v/>
      </c>
      <c r="E1720">
        <f>IF(AND('Raw Data'!J1715&lt;'Raw Data'!I1715,'Raw Data'!E1715&gt;'Raw Data'!D1715,'Raw Data'!E1715-'Raw Data'!D1715&gt;3),'Raw Data'!N1715,IF(AND('Raw Data'!I1715&lt;'Raw Data'!J1715,'Raw Data'!D1715&gt;'Raw Data'!E1715,'Raw Data'!D1715-'Raw Data'!E1715&gt;3),'Raw Data'!M1715,0))</f>
        <v/>
      </c>
      <c r="F1720">
        <f>IF(AND('Raw Data'!J1715&lt;'Raw Data'!I1715,'Raw Data'!E1715&gt;'Raw Data'!D1715,'Raw Data'!E1715-'Raw Data'!D1715&lt;4),'Raw Data'!L1715,IF(AND('Raw Data'!I1715&lt;'Raw Data'!J1715,'Raw Data'!D1715&gt;'Raw Data'!E1715,'Raw Data'!D1715-'Raw Data'!E1715&lt;4),'Raw Data'!K1715,0))</f>
        <v/>
      </c>
      <c r="G1720">
        <f>IF(AND('Raw Data'!J1715&lt;'Raw Data'!I1715, 'Raw Data'!E1715&gt;'Raw Data'!D1715), 'Raw Data'!J1715, 0)</f>
        <v/>
      </c>
      <c r="H1720">
        <f>IF(AND('Raw Data'!J1715&gt;'Raw Data'!I1715, 'Raw Data'!E1715&lt;'Raw Data'!D1715), 'Raw Data'!I1715, 0)</f>
        <v/>
      </c>
      <c r="I1720">
        <f>SUM(J1720:K1720)</f>
        <v/>
      </c>
      <c r="J1720">
        <f>IF(AND('Raw Data'!J1715&gt;'Raw Data'!I1715, 'Raw Data'!E1715&gt;'Raw Data'!D1715), 'Raw Data'!J1715, 0)</f>
        <v/>
      </c>
      <c r="K1720">
        <f>IF(AND('Raw Data'!I1715&gt;'Raw Data'!J1715, 'Raw Data'!D1715&gt;'Raw Data'!E1715), 'Raw Data'!I1715, 0)</f>
        <v/>
      </c>
      <c r="L1720">
        <f>IF('Raw Data'!E1715-'Raw Data'!D1715&gt;3, 'Raw Data'!N1715, 0)</f>
        <v/>
      </c>
      <c r="M1720">
        <f>IF('Raw Data'!D1715-'Raw Data'!E1715&gt;3, 'Raw Data'!M1715, 0)</f>
        <v/>
      </c>
      <c r="N1720">
        <f>IF(ISBLANK('Raw Data'!D1715),0,IF(AND('Raw Data'!E1715&gt;'Raw Data'!D1715,'Raw Data'!E1715-'Raw Data'!D1715&gt;0,'Raw Data'!E1715-'Raw Data'!D1715&lt;4),'Raw Data'!L1715, 0))</f>
        <v/>
      </c>
      <c r="O1720">
        <f>IF(ISBLANK('Raw Data'!D1715),0,IF(AND('Raw Data'!E1715&gt;'Raw Data'!D1715,'Raw Data'!E1715-'Raw Data'!D1715&gt;0,'Raw Data'!D1715-'Raw Data'!E1715&lt;4),'Raw Data'!K1715, 0))</f>
        <v/>
      </c>
      <c r="P1720">
        <f>IF('Raw Data'!E1715-'Raw Data'!D1715&gt;3, 'Raw Data'!N1715, IF('Raw Data'!D1715-'Raw Data'!E1715&gt;3, 'Raw Data'!M1715, 0))</f>
        <v/>
      </c>
      <c r="Q1720">
        <f>IF(ISBLANK('Raw Data'!E1715),0,IF(AND('Raw Data'!E1715-'Raw Data'!D1715&lt;4,'Raw Data'!E1715-'Raw Data'!D1715&gt;0),'Raw Data'!L1715,IF(AND('Raw Data'!D1715&gt;'Raw Data'!E1715,'Raw Data'!D1715-'Raw Data'!E1715&gt;0),'Raw Data'!K1715,0)))</f>
        <v/>
      </c>
      <c r="R1720">
        <f>IF(ISBLANK('Raw Data'!K1715),0,IFERROR(IF(MATCH(SMALL('Raw Data'!K1715:N1715,1),L1720:O1720,0),SMALL('Raw Data'!K1715:N1715,1)),0))</f>
        <v/>
      </c>
      <c r="S1720">
        <f>IF(ISBLANK('Raw Data'!K1715),0,IFERROR(IF(MATCH(SMALL('Raw Data'!K1715:N1715,2),L1720:O1720,0),SMALL('Raw Data'!K1715:N1715,2)),0))</f>
        <v/>
      </c>
      <c r="T1720">
        <f>IF(ISBLANK('Raw Data'!K1715),0,IFERROR(IF(MATCH(SMALL('Raw Data'!K1715:N1715,3),L1720:O1720,0),SMALL('Raw Data'!K1715:N1715,3)),0))</f>
        <v/>
      </c>
      <c r="U1720">
        <f>IF(ISBLANK('Raw Data'!K1715),0,IFERROR(IF(MATCH(SMALL('Raw Data'!K1715:N1715,4),L1720:O1720,0),SMALL('Raw Data'!K1715:N1715,4)),0))</f>
        <v/>
      </c>
      <c r="V1720">
        <f>IF(AND('Raw Data'!D1715&lt;3, 'Raw Data'!E1715&lt;3, 'Raw Data'!A1715&gt;0), 'Raw Data'!AF1715, 0)</f>
        <v/>
      </c>
      <c r="W1720">
        <f>IF(AND('Raw Data'!D1715&lt;4, 'Raw Data'!E1715&lt;4, 'Raw Data'!A1715&gt;0), 'Raw Data'!AI1715, 0)</f>
        <v/>
      </c>
      <c r="X1720">
        <f>IF(AND('Raw Data'!D1715&lt;5, 'Raw Data'!E1715&lt;5, 'Raw Data'!A1715&gt;0), 'Raw Data'!AL1715, 0)</f>
        <v/>
      </c>
      <c r="Y1720">
        <f>IF(AND('Raw Data'!D1715&lt;6, 'Raw Data'!E1715&lt;6, 'Raw Data'!A1715&gt;0), 'Raw Data'!AO1715, 0)</f>
        <v/>
      </c>
      <c r="Z1720">
        <f>IF(ISBLANK('Raw Data'!D1715), 0, IF('Raw Data'!D1715-'Raw Data'!E1715&gt;1, 'Raw Data'!AW1715, 0))</f>
        <v/>
      </c>
      <c r="AA1720">
        <f>IF(ISBLANK('Raw Data'!A1715), 0, IF(ABS('Raw Data'!D1715-'Raw Data'!E1715)&lt;2, 'Raw Data'!AX1715, 0))</f>
        <v/>
      </c>
      <c r="AB1720">
        <f>IF(ISBLANK('Raw Data'!D1715), 0, IF('Raw Data'!E1715-'Raw Data'!D1715&gt;1, 'Raw Data'!AY1715, 0))</f>
        <v/>
      </c>
      <c r="AC1720">
        <f>IF(ISBLANK('Raw Data'!D1715), 0, IF('Raw Data'!D1715-'Raw Data'!E1715&gt;2, 'Raw Data'!AZ1715, 0))</f>
        <v/>
      </c>
      <c r="AD1720">
        <f>IF(ISBLANK('Raw Data'!A1715), 0, IF(ABS('Raw Data'!D1715-'Raw Data'!E1715)&lt;3, 'Raw Data'!BA1715, 0))</f>
        <v/>
      </c>
      <c r="AE1720">
        <f>IF(ISBLANK('Raw Data'!D1715), 0, IF('Raw Data'!E1715-'Raw Data'!D1715&gt;2, 'Raw Data'!BB1715, 0))</f>
        <v/>
      </c>
      <c r="AF1720">
        <f>IF(ISBLANK('Raw Data'!D1715), 0, IF('Raw Data'!D1715-'Raw Data'!E1715&gt;3, 'Raw Data'!BC1715, 0))</f>
        <v/>
      </c>
      <c r="AG1720">
        <f>IF(ISBLANK('Raw Data'!A1715), 0, IF(ABS('Raw Data'!D1715-'Raw Data'!E1715)&lt;4, 'Raw Data'!BD1715, 0))</f>
        <v/>
      </c>
      <c r="AH1720">
        <f>IF(ISBLANK('Raw Data'!D1715), 0, IF('Raw Data'!E1715-'Raw Data'!D1715&gt;3, 'Raw Data'!BE1715, 0))</f>
        <v/>
      </c>
      <c r="AI1720">
        <f>IF(SUM('Raw Data'!D1715:E1715)&gt;'Raw Data'!F1715, 'Raw Data'!G1715, 0)</f>
        <v/>
      </c>
      <c r="AJ1720">
        <f>IF(ISBLANK('Raw Data'!D1715), 0, IF(SUM('Raw Data'!D1715:E1715)&lt;'Raw Data'!F1715, 'Raw Data'!H1715, 0))</f>
        <v/>
      </c>
      <c r="AK1720">
        <f>IF(ISBLANK('Raw Data'!A1715), 0, IF(AND('Raw Data'!D1715&lt;3, 'Raw Data'!E1715&lt;3, 'Raw Data'!F1715&lt;BB$2), 'Raw Data'!AF1715, 0))</f>
        <v/>
      </c>
      <c r="AL1720">
        <f>IF(ISBLANK('Raw Data'!A1715), 0, IF(AND('Raw Data'!D1715&lt;4, 'Raw Data'!E1715&lt;4, 'Raw Data'!F1715&lt;BB$2), 'Raw Data'!AI1715, 0))</f>
        <v/>
      </c>
      <c r="AM1720">
        <f>IF(ISBLANK('Raw Data'!A1715), 0, IF(AND('Raw Data'!D1715&lt;5, 'Raw Data'!E1715&lt;5, 'Raw Data'!F1715&lt;BB$2), 'Raw Data'!AL1715, 0))</f>
        <v/>
      </c>
      <c r="AN1720">
        <f>IF(ISBLANK('Raw Data'!A1715), 0, IF(AND('Raw Data'!D1715&lt;6, 'Raw Data'!E1715&lt;6, 'Raw Data'!F1715&lt;BB$2), 'Raw Data'!AO1715, 0))</f>
        <v/>
      </c>
      <c r="AO1720">
        <f>IF(ISBLANK('Raw Data'!A1715), 0, IF(AND('Raw Data'!I1715&lt;Analysis!$BC$2, 'Raw Data'!D1715-'Raw Data'!E1715&gt;1), 'Raw Data'!AW1715, IF(AND('Raw Data'!J1715&lt;Analysis!$BC$2, 'Raw Data'!E1715-'Raw Data'!D1715&gt;1), 'Raw Data'!AY1715, 0)))</f>
        <v/>
      </c>
      <c r="AP1720">
        <f>IF(ISBLANK('Raw Data'!A1715), 0, IF(AND('Raw Data'!I1715&lt;Analysis!$BC$2, 'Raw Data'!D1715-'Raw Data'!E1715&gt;2), 'Raw Data'!AZ1715, IF(AND('Raw Data'!J1715&lt;Analysis!$BC$2, 'Raw Data'!E1715-'Raw Data'!D1715&gt;2), 'Raw Data'!BB1715, 0)))</f>
        <v/>
      </c>
      <c r="AQ1720">
        <f>IF(ISBLANK('Raw Data'!A1715), 0, IF(AND('Raw Data'!I1715&lt;Analysis!$BC$2, 'Raw Data'!D1715-'Raw Data'!E1715&gt;3), 'Raw Data'!BC1715, IF(AND('Raw Data'!J1715&lt;Analysis!$BC$2, 'Raw Data'!E1715-'Raw Data'!D1715&gt;3), 'Raw Data'!BE1715, 0)))</f>
        <v/>
      </c>
      <c r="AR1720">
        <f>IF('Hidden Analysiss'!D1716=1,IF(ABS('Raw Data'!E1715-'Raw Data'!D1715)&lt;2,'Raw Data'!AX1715,0), 0)</f>
        <v/>
      </c>
      <c r="AS1720">
        <f>IF('Hidden Analysiss'!D1716=1,IF(ABS('Raw Data'!E1715-'Raw Data'!D1715)&lt;3,'Raw Data'!BA1715,0), 0)</f>
        <v/>
      </c>
      <c r="AT1720">
        <f>IF('Hidden Analysiss'!D1716=1,IF(ABS('Raw Data'!E1715-'Raw Data'!D1715)&lt;4,'Raw Data'!BD1715,0), 0)</f>
        <v/>
      </c>
      <c r="AU1720">
        <f>IF(AND('Hidden Analysiss'!E1716=1, ABS('Raw Data'!E1715-'Raw Data'!D1715)&lt;2), 'Raw Data'!AX1715, 0)</f>
        <v/>
      </c>
      <c r="AV1720">
        <f>IF(AND('Hidden Analysiss'!E1716=1, ABS('Raw Data'!E1715-'Raw Data'!D1715)&lt;3), 'Raw Data'!BA1715, 0)</f>
        <v/>
      </c>
      <c r="AW1720">
        <f>IF(AND('Hidden Analysiss'!E1716=1, ABS('Raw Data'!E1715-'Raw Data'!D1715)&lt;3), 'Raw Data'!BD1715, 0)</f>
        <v/>
      </c>
    </row>
    <row r="1721">
      <c r="A1721" s="1">
        <f>'Raw Data'!A1716</f>
        <v/>
      </c>
      <c r="B1721">
        <f>IF('Raw Data'!E1716&gt;'Raw Data'!D1716, 'Raw Data'!J1716, 0)</f>
        <v/>
      </c>
      <c r="C1721">
        <f>IF('Raw Data'!D1716&gt;'Raw Data'!E1716, 'Raw Data'!I1716, 0)</f>
        <v/>
      </c>
      <c r="D1721">
        <f>SUM(G1721:H1721)</f>
        <v/>
      </c>
      <c r="E1721">
        <f>IF(AND('Raw Data'!J1716&lt;'Raw Data'!I1716,'Raw Data'!E1716&gt;'Raw Data'!D1716,'Raw Data'!E1716-'Raw Data'!D1716&gt;3),'Raw Data'!N1716,IF(AND('Raw Data'!I1716&lt;'Raw Data'!J1716,'Raw Data'!D1716&gt;'Raw Data'!E1716,'Raw Data'!D1716-'Raw Data'!E1716&gt;3),'Raw Data'!M1716,0))</f>
        <v/>
      </c>
      <c r="F1721">
        <f>IF(AND('Raw Data'!J1716&lt;'Raw Data'!I1716,'Raw Data'!E1716&gt;'Raw Data'!D1716,'Raw Data'!E1716-'Raw Data'!D1716&lt;4),'Raw Data'!L1716,IF(AND('Raw Data'!I1716&lt;'Raw Data'!J1716,'Raw Data'!D1716&gt;'Raw Data'!E1716,'Raw Data'!D1716-'Raw Data'!E1716&lt;4),'Raw Data'!K1716,0))</f>
        <v/>
      </c>
      <c r="G1721">
        <f>IF(AND('Raw Data'!J1716&lt;'Raw Data'!I1716, 'Raw Data'!E1716&gt;'Raw Data'!D1716), 'Raw Data'!J1716, 0)</f>
        <v/>
      </c>
      <c r="H1721">
        <f>IF(AND('Raw Data'!J1716&gt;'Raw Data'!I1716, 'Raw Data'!E1716&lt;'Raw Data'!D1716), 'Raw Data'!I1716, 0)</f>
        <v/>
      </c>
      <c r="I1721">
        <f>SUM(J1721:K1721)</f>
        <v/>
      </c>
      <c r="J1721">
        <f>IF(AND('Raw Data'!J1716&gt;'Raw Data'!I1716, 'Raw Data'!E1716&gt;'Raw Data'!D1716), 'Raw Data'!J1716, 0)</f>
        <v/>
      </c>
      <c r="K1721">
        <f>IF(AND('Raw Data'!I1716&gt;'Raw Data'!J1716, 'Raw Data'!D1716&gt;'Raw Data'!E1716), 'Raw Data'!I1716, 0)</f>
        <v/>
      </c>
      <c r="L1721">
        <f>IF('Raw Data'!E1716-'Raw Data'!D1716&gt;3, 'Raw Data'!N1716, 0)</f>
        <v/>
      </c>
      <c r="M1721">
        <f>IF('Raw Data'!D1716-'Raw Data'!E1716&gt;3, 'Raw Data'!M1716, 0)</f>
        <v/>
      </c>
      <c r="N1721">
        <f>IF(ISBLANK('Raw Data'!D1716),0,IF(AND('Raw Data'!E1716&gt;'Raw Data'!D1716,'Raw Data'!E1716-'Raw Data'!D1716&gt;0,'Raw Data'!E1716-'Raw Data'!D1716&lt;4),'Raw Data'!L1716, 0))</f>
        <v/>
      </c>
      <c r="O1721">
        <f>IF(ISBLANK('Raw Data'!D1716),0,IF(AND('Raw Data'!E1716&gt;'Raw Data'!D1716,'Raw Data'!E1716-'Raw Data'!D1716&gt;0,'Raw Data'!D1716-'Raw Data'!E1716&lt;4),'Raw Data'!K1716, 0))</f>
        <v/>
      </c>
      <c r="P1721">
        <f>IF('Raw Data'!E1716-'Raw Data'!D1716&gt;3, 'Raw Data'!N1716, IF('Raw Data'!D1716-'Raw Data'!E1716&gt;3, 'Raw Data'!M1716, 0))</f>
        <v/>
      </c>
      <c r="Q1721">
        <f>IF(ISBLANK('Raw Data'!E1716),0,IF(AND('Raw Data'!E1716-'Raw Data'!D1716&lt;4,'Raw Data'!E1716-'Raw Data'!D1716&gt;0),'Raw Data'!L1716,IF(AND('Raw Data'!D1716&gt;'Raw Data'!E1716,'Raw Data'!D1716-'Raw Data'!E1716&gt;0),'Raw Data'!K1716,0)))</f>
        <v/>
      </c>
      <c r="R1721">
        <f>IF(ISBLANK('Raw Data'!K1716),0,IFERROR(IF(MATCH(SMALL('Raw Data'!K1716:N1716,1),L1721:O1721,0),SMALL('Raw Data'!K1716:N1716,1)),0))</f>
        <v/>
      </c>
      <c r="S1721">
        <f>IF(ISBLANK('Raw Data'!K1716),0,IFERROR(IF(MATCH(SMALL('Raw Data'!K1716:N1716,2),L1721:O1721,0),SMALL('Raw Data'!K1716:N1716,2)),0))</f>
        <v/>
      </c>
      <c r="T1721">
        <f>IF(ISBLANK('Raw Data'!K1716),0,IFERROR(IF(MATCH(SMALL('Raw Data'!K1716:N1716,3),L1721:O1721,0),SMALL('Raw Data'!K1716:N1716,3)),0))</f>
        <v/>
      </c>
      <c r="U1721">
        <f>IF(ISBLANK('Raw Data'!K1716),0,IFERROR(IF(MATCH(SMALL('Raw Data'!K1716:N1716,4),L1721:O1721,0),SMALL('Raw Data'!K1716:N1716,4)),0))</f>
        <v/>
      </c>
      <c r="V1721">
        <f>IF(AND('Raw Data'!D1716&lt;3, 'Raw Data'!E1716&lt;3, 'Raw Data'!A1716&gt;0), 'Raw Data'!AF1716, 0)</f>
        <v/>
      </c>
      <c r="W1721">
        <f>IF(AND('Raw Data'!D1716&lt;4, 'Raw Data'!E1716&lt;4, 'Raw Data'!A1716&gt;0), 'Raw Data'!AI1716, 0)</f>
        <v/>
      </c>
      <c r="X1721">
        <f>IF(AND('Raw Data'!D1716&lt;5, 'Raw Data'!E1716&lt;5, 'Raw Data'!A1716&gt;0), 'Raw Data'!AL1716, 0)</f>
        <v/>
      </c>
      <c r="Y1721">
        <f>IF(AND('Raw Data'!D1716&lt;6, 'Raw Data'!E1716&lt;6, 'Raw Data'!A1716&gt;0), 'Raw Data'!AO1716, 0)</f>
        <v/>
      </c>
      <c r="Z1721">
        <f>IF(ISBLANK('Raw Data'!D1716), 0, IF('Raw Data'!D1716-'Raw Data'!E1716&gt;1, 'Raw Data'!AW1716, 0))</f>
        <v/>
      </c>
      <c r="AA1721">
        <f>IF(ISBLANK('Raw Data'!A1716), 0, IF(ABS('Raw Data'!D1716-'Raw Data'!E1716)&lt;2, 'Raw Data'!AX1716, 0))</f>
        <v/>
      </c>
      <c r="AB1721">
        <f>IF(ISBLANK('Raw Data'!D1716), 0, IF('Raw Data'!E1716-'Raw Data'!D1716&gt;1, 'Raw Data'!AY1716, 0))</f>
        <v/>
      </c>
      <c r="AC1721">
        <f>IF(ISBLANK('Raw Data'!D1716), 0, IF('Raw Data'!D1716-'Raw Data'!E1716&gt;2, 'Raw Data'!AZ1716, 0))</f>
        <v/>
      </c>
      <c r="AD1721">
        <f>IF(ISBLANK('Raw Data'!A1716), 0, IF(ABS('Raw Data'!D1716-'Raw Data'!E1716)&lt;3, 'Raw Data'!BA1716, 0))</f>
        <v/>
      </c>
      <c r="AE1721">
        <f>IF(ISBLANK('Raw Data'!D1716), 0, IF('Raw Data'!E1716-'Raw Data'!D1716&gt;2, 'Raw Data'!BB1716, 0))</f>
        <v/>
      </c>
      <c r="AF1721">
        <f>IF(ISBLANK('Raw Data'!D1716), 0, IF('Raw Data'!D1716-'Raw Data'!E1716&gt;3, 'Raw Data'!BC1716, 0))</f>
        <v/>
      </c>
      <c r="AG1721">
        <f>IF(ISBLANK('Raw Data'!A1716), 0, IF(ABS('Raw Data'!D1716-'Raw Data'!E1716)&lt;4, 'Raw Data'!BD1716, 0))</f>
        <v/>
      </c>
      <c r="AH1721">
        <f>IF(ISBLANK('Raw Data'!D1716), 0, IF('Raw Data'!E1716-'Raw Data'!D1716&gt;3, 'Raw Data'!BE1716, 0))</f>
        <v/>
      </c>
      <c r="AI1721">
        <f>IF(SUM('Raw Data'!D1716:E1716)&gt;'Raw Data'!F1716, 'Raw Data'!G1716, 0)</f>
        <v/>
      </c>
      <c r="AJ1721">
        <f>IF(ISBLANK('Raw Data'!D1716), 0, IF(SUM('Raw Data'!D1716:E1716)&lt;'Raw Data'!F1716, 'Raw Data'!H1716, 0))</f>
        <v/>
      </c>
      <c r="AK1721">
        <f>IF(ISBLANK('Raw Data'!A1716), 0, IF(AND('Raw Data'!D1716&lt;3, 'Raw Data'!E1716&lt;3, 'Raw Data'!F1716&lt;BB$2), 'Raw Data'!AF1716, 0))</f>
        <v/>
      </c>
      <c r="AL1721">
        <f>IF(ISBLANK('Raw Data'!A1716), 0, IF(AND('Raw Data'!D1716&lt;4, 'Raw Data'!E1716&lt;4, 'Raw Data'!F1716&lt;BB$2), 'Raw Data'!AI1716, 0))</f>
        <v/>
      </c>
      <c r="AM1721">
        <f>IF(ISBLANK('Raw Data'!A1716), 0, IF(AND('Raw Data'!D1716&lt;5, 'Raw Data'!E1716&lt;5, 'Raw Data'!F1716&lt;BB$2), 'Raw Data'!AL1716, 0))</f>
        <v/>
      </c>
      <c r="AN1721">
        <f>IF(ISBLANK('Raw Data'!A1716), 0, IF(AND('Raw Data'!D1716&lt;6, 'Raw Data'!E1716&lt;6, 'Raw Data'!F1716&lt;BB$2), 'Raw Data'!AO1716, 0))</f>
        <v/>
      </c>
      <c r="AO1721">
        <f>IF(ISBLANK('Raw Data'!A1716), 0, IF(AND('Raw Data'!I1716&lt;Analysis!$BC$2, 'Raw Data'!D1716-'Raw Data'!E1716&gt;1), 'Raw Data'!AW1716, IF(AND('Raw Data'!J1716&lt;Analysis!$BC$2, 'Raw Data'!E1716-'Raw Data'!D1716&gt;1), 'Raw Data'!AY1716, 0)))</f>
        <v/>
      </c>
      <c r="AP1721">
        <f>IF(ISBLANK('Raw Data'!A1716), 0, IF(AND('Raw Data'!I1716&lt;Analysis!$BC$2, 'Raw Data'!D1716-'Raw Data'!E1716&gt;2), 'Raw Data'!AZ1716, IF(AND('Raw Data'!J1716&lt;Analysis!$BC$2, 'Raw Data'!E1716-'Raw Data'!D1716&gt;2), 'Raw Data'!BB1716, 0)))</f>
        <v/>
      </c>
      <c r="AQ1721">
        <f>IF(ISBLANK('Raw Data'!A1716), 0, IF(AND('Raw Data'!I1716&lt;Analysis!$BC$2, 'Raw Data'!D1716-'Raw Data'!E1716&gt;3), 'Raw Data'!BC1716, IF(AND('Raw Data'!J1716&lt;Analysis!$BC$2, 'Raw Data'!E1716-'Raw Data'!D1716&gt;3), 'Raw Data'!BE1716, 0)))</f>
        <v/>
      </c>
      <c r="AR1721">
        <f>IF('Hidden Analysiss'!D1717=1,IF(ABS('Raw Data'!E1716-'Raw Data'!D1716)&lt;2,'Raw Data'!AX1716,0), 0)</f>
        <v/>
      </c>
      <c r="AS1721">
        <f>IF('Hidden Analysiss'!D1717=1,IF(ABS('Raw Data'!E1716-'Raw Data'!D1716)&lt;3,'Raw Data'!BA1716,0), 0)</f>
        <v/>
      </c>
      <c r="AT1721">
        <f>IF('Hidden Analysiss'!D1717=1,IF(ABS('Raw Data'!E1716-'Raw Data'!D1716)&lt;4,'Raw Data'!BD1716,0), 0)</f>
        <v/>
      </c>
      <c r="AU1721">
        <f>IF(AND('Hidden Analysiss'!E1717=1, ABS('Raw Data'!E1716-'Raw Data'!D1716)&lt;2), 'Raw Data'!AX1716, 0)</f>
        <v/>
      </c>
      <c r="AV1721">
        <f>IF(AND('Hidden Analysiss'!E1717=1, ABS('Raw Data'!E1716-'Raw Data'!D1716)&lt;3), 'Raw Data'!BA1716, 0)</f>
        <v/>
      </c>
      <c r="AW1721">
        <f>IF(AND('Hidden Analysiss'!E1717=1, ABS('Raw Data'!E1716-'Raw Data'!D1716)&lt;3), 'Raw Data'!BD1716, 0)</f>
        <v/>
      </c>
    </row>
    <row r="1722">
      <c r="A1722" s="1">
        <f>'Raw Data'!A1717</f>
        <v/>
      </c>
      <c r="B1722">
        <f>IF('Raw Data'!E1717&gt;'Raw Data'!D1717, 'Raw Data'!J1717, 0)</f>
        <v/>
      </c>
      <c r="C1722">
        <f>IF('Raw Data'!D1717&gt;'Raw Data'!E1717, 'Raw Data'!I1717, 0)</f>
        <v/>
      </c>
      <c r="D1722">
        <f>SUM(G1722:H1722)</f>
        <v/>
      </c>
      <c r="E1722">
        <f>IF(AND('Raw Data'!J1717&lt;'Raw Data'!I1717,'Raw Data'!E1717&gt;'Raw Data'!D1717,'Raw Data'!E1717-'Raw Data'!D1717&gt;3),'Raw Data'!N1717,IF(AND('Raw Data'!I1717&lt;'Raw Data'!J1717,'Raw Data'!D1717&gt;'Raw Data'!E1717,'Raw Data'!D1717-'Raw Data'!E1717&gt;3),'Raw Data'!M1717,0))</f>
        <v/>
      </c>
      <c r="F1722">
        <f>IF(AND('Raw Data'!J1717&lt;'Raw Data'!I1717,'Raw Data'!E1717&gt;'Raw Data'!D1717,'Raw Data'!E1717-'Raw Data'!D1717&lt;4),'Raw Data'!L1717,IF(AND('Raw Data'!I1717&lt;'Raw Data'!J1717,'Raw Data'!D1717&gt;'Raw Data'!E1717,'Raw Data'!D1717-'Raw Data'!E1717&lt;4),'Raw Data'!K1717,0))</f>
        <v/>
      </c>
      <c r="G1722">
        <f>IF(AND('Raw Data'!J1717&lt;'Raw Data'!I1717, 'Raw Data'!E1717&gt;'Raw Data'!D1717), 'Raw Data'!J1717, 0)</f>
        <v/>
      </c>
      <c r="H1722">
        <f>IF(AND('Raw Data'!J1717&gt;'Raw Data'!I1717, 'Raw Data'!E1717&lt;'Raw Data'!D1717), 'Raw Data'!I1717, 0)</f>
        <v/>
      </c>
      <c r="I1722">
        <f>SUM(J1722:K1722)</f>
        <v/>
      </c>
      <c r="J1722">
        <f>IF(AND('Raw Data'!J1717&gt;'Raw Data'!I1717, 'Raw Data'!E1717&gt;'Raw Data'!D1717), 'Raw Data'!J1717, 0)</f>
        <v/>
      </c>
      <c r="K1722">
        <f>IF(AND('Raw Data'!I1717&gt;'Raw Data'!J1717, 'Raw Data'!D1717&gt;'Raw Data'!E1717), 'Raw Data'!I1717, 0)</f>
        <v/>
      </c>
      <c r="L1722">
        <f>IF('Raw Data'!E1717-'Raw Data'!D1717&gt;3, 'Raw Data'!N1717, 0)</f>
        <v/>
      </c>
      <c r="M1722">
        <f>IF('Raw Data'!D1717-'Raw Data'!E1717&gt;3, 'Raw Data'!M1717, 0)</f>
        <v/>
      </c>
      <c r="N1722">
        <f>IF(ISBLANK('Raw Data'!D1717),0,IF(AND('Raw Data'!E1717&gt;'Raw Data'!D1717,'Raw Data'!E1717-'Raw Data'!D1717&gt;0,'Raw Data'!E1717-'Raw Data'!D1717&lt;4),'Raw Data'!L1717, 0))</f>
        <v/>
      </c>
      <c r="O1722">
        <f>IF(ISBLANK('Raw Data'!D1717),0,IF(AND('Raw Data'!E1717&gt;'Raw Data'!D1717,'Raw Data'!E1717-'Raw Data'!D1717&gt;0,'Raw Data'!D1717-'Raw Data'!E1717&lt;4),'Raw Data'!K1717, 0))</f>
        <v/>
      </c>
      <c r="P1722">
        <f>IF('Raw Data'!E1717-'Raw Data'!D1717&gt;3, 'Raw Data'!N1717, IF('Raw Data'!D1717-'Raw Data'!E1717&gt;3, 'Raw Data'!M1717, 0))</f>
        <v/>
      </c>
      <c r="Q1722">
        <f>IF(ISBLANK('Raw Data'!E1717),0,IF(AND('Raw Data'!E1717-'Raw Data'!D1717&lt;4,'Raw Data'!E1717-'Raw Data'!D1717&gt;0),'Raw Data'!L1717,IF(AND('Raw Data'!D1717&gt;'Raw Data'!E1717,'Raw Data'!D1717-'Raw Data'!E1717&gt;0),'Raw Data'!K1717,0)))</f>
        <v/>
      </c>
      <c r="R1722">
        <f>IF(ISBLANK('Raw Data'!K1717),0,IFERROR(IF(MATCH(SMALL('Raw Data'!K1717:N1717,1),L1722:O1722,0),SMALL('Raw Data'!K1717:N1717,1)),0))</f>
        <v/>
      </c>
      <c r="S1722">
        <f>IF(ISBLANK('Raw Data'!K1717),0,IFERROR(IF(MATCH(SMALL('Raw Data'!K1717:N1717,2),L1722:O1722,0),SMALL('Raw Data'!K1717:N1717,2)),0))</f>
        <v/>
      </c>
      <c r="T1722">
        <f>IF(ISBLANK('Raw Data'!K1717),0,IFERROR(IF(MATCH(SMALL('Raw Data'!K1717:N1717,3),L1722:O1722,0),SMALL('Raw Data'!K1717:N1717,3)),0))</f>
        <v/>
      </c>
      <c r="U1722">
        <f>IF(ISBLANK('Raw Data'!K1717),0,IFERROR(IF(MATCH(SMALL('Raw Data'!K1717:N1717,4),L1722:O1722,0),SMALL('Raw Data'!K1717:N1717,4)),0))</f>
        <v/>
      </c>
      <c r="V1722">
        <f>IF(AND('Raw Data'!D1717&lt;3, 'Raw Data'!E1717&lt;3, 'Raw Data'!A1717&gt;0), 'Raw Data'!AF1717, 0)</f>
        <v/>
      </c>
      <c r="W1722">
        <f>IF(AND('Raw Data'!D1717&lt;4, 'Raw Data'!E1717&lt;4, 'Raw Data'!A1717&gt;0), 'Raw Data'!AI1717, 0)</f>
        <v/>
      </c>
      <c r="X1722">
        <f>IF(AND('Raw Data'!D1717&lt;5, 'Raw Data'!E1717&lt;5, 'Raw Data'!A1717&gt;0), 'Raw Data'!AL1717, 0)</f>
        <v/>
      </c>
      <c r="Y1722">
        <f>IF(AND('Raw Data'!D1717&lt;6, 'Raw Data'!E1717&lt;6, 'Raw Data'!A1717&gt;0), 'Raw Data'!AO1717, 0)</f>
        <v/>
      </c>
      <c r="Z1722">
        <f>IF(ISBLANK('Raw Data'!D1717), 0, IF('Raw Data'!D1717-'Raw Data'!E1717&gt;1, 'Raw Data'!AW1717, 0))</f>
        <v/>
      </c>
      <c r="AA1722">
        <f>IF(ISBLANK('Raw Data'!A1717), 0, IF(ABS('Raw Data'!D1717-'Raw Data'!E1717)&lt;2, 'Raw Data'!AX1717, 0))</f>
        <v/>
      </c>
      <c r="AB1722">
        <f>IF(ISBLANK('Raw Data'!D1717), 0, IF('Raw Data'!E1717-'Raw Data'!D1717&gt;1, 'Raw Data'!AY1717, 0))</f>
        <v/>
      </c>
      <c r="AC1722">
        <f>IF(ISBLANK('Raw Data'!D1717), 0, IF('Raw Data'!D1717-'Raw Data'!E1717&gt;2, 'Raw Data'!AZ1717, 0))</f>
        <v/>
      </c>
      <c r="AD1722">
        <f>IF(ISBLANK('Raw Data'!A1717), 0, IF(ABS('Raw Data'!D1717-'Raw Data'!E1717)&lt;3, 'Raw Data'!BA1717, 0))</f>
        <v/>
      </c>
      <c r="AE1722">
        <f>IF(ISBLANK('Raw Data'!D1717), 0, IF('Raw Data'!E1717-'Raw Data'!D1717&gt;2, 'Raw Data'!BB1717, 0))</f>
        <v/>
      </c>
      <c r="AF1722">
        <f>IF(ISBLANK('Raw Data'!D1717), 0, IF('Raw Data'!D1717-'Raw Data'!E1717&gt;3, 'Raw Data'!BC1717, 0))</f>
        <v/>
      </c>
      <c r="AG1722">
        <f>IF(ISBLANK('Raw Data'!A1717), 0, IF(ABS('Raw Data'!D1717-'Raw Data'!E1717)&lt;4, 'Raw Data'!BD1717, 0))</f>
        <v/>
      </c>
      <c r="AH1722">
        <f>IF(ISBLANK('Raw Data'!D1717), 0, IF('Raw Data'!E1717-'Raw Data'!D1717&gt;3, 'Raw Data'!BE1717, 0))</f>
        <v/>
      </c>
      <c r="AI1722">
        <f>IF(SUM('Raw Data'!D1717:E1717)&gt;'Raw Data'!F1717, 'Raw Data'!G1717, 0)</f>
        <v/>
      </c>
      <c r="AJ1722">
        <f>IF(ISBLANK('Raw Data'!D1717), 0, IF(SUM('Raw Data'!D1717:E1717)&lt;'Raw Data'!F1717, 'Raw Data'!H1717, 0))</f>
        <v/>
      </c>
      <c r="AK1722">
        <f>IF(ISBLANK('Raw Data'!A1717), 0, IF(AND('Raw Data'!D1717&lt;3, 'Raw Data'!E1717&lt;3, 'Raw Data'!F1717&lt;BB$2), 'Raw Data'!AF1717, 0))</f>
        <v/>
      </c>
      <c r="AL1722">
        <f>IF(ISBLANK('Raw Data'!A1717), 0, IF(AND('Raw Data'!D1717&lt;4, 'Raw Data'!E1717&lt;4, 'Raw Data'!F1717&lt;BB$2), 'Raw Data'!AI1717, 0))</f>
        <v/>
      </c>
      <c r="AM1722">
        <f>IF(ISBLANK('Raw Data'!A1717), 0, IF(AND('Raw Data'!D1717&lt;5, 'Raw Data'!E1717&lt;5, 'Raw Data'!F1717&lt;BB$2), 'Raw Data'!AL1717, 0))</f>
        <v/>
      </c>
      <c r="AN1722">
        <f>IF(ISBLANK('Raw Data'!A1717), 0, IF(AND('Raw Data'!D1717&lt;6, 'Raw Data'!E1717&lt;6, 'Raw Data'!F1717&lt;BB$2), 'Raw Data'!AO1717, 0))</f>
        <v/>
      </c>
      <c r="AO1722">
        <f>IF(ISBLANK('Raw Data'!A1717), 0, IF(AND('Raw Data'!I1717&lt;Analysis!$BC$2, 'Raw Data'!D1717-'Raw Data'!E1717&gt;1), 'Raw Data'!AW1717, IF(AND('Raw Data'!J1717&lt;Analysis!$BC$2, 'Raw Data'!E1717-'Raw Data'!D1717&gt;1), 'Raw Data'!AY1717, 0)))</f>
        <v/>
      </c>
      <c r="AP1722">
        <f>IF(ISBLANK('Raw Data'!A1717), 0, IF(AND('Raw Data'!I1717&lt;Analysis!$BC$2, 'Raw Data'!D1717-'Raw Data'!E1717&gt;2), 'Raw Data'!AZ1717, IF(AND('Raw Data'!J1717&lt;Analysis!$BC$2, 'Raw Data'!E1717-'Raw Data'!D1717&gt;2), 'Raw Data'!BB1717, 0)))</f>
        <v/>
      </c>
      <c r="AQ1722">
        <f>IF(ISBLANK('Raw Data'!A1717), 0, IF(AND('Raw Data'!I1717&lt;Analysis!$BC$2, 'Raw Data'!D1717-'Raw Data'!E1717&gt;3), 'Raw Data'!BC1717, IF(AND('Raw Data'!J1717&lt;Analysis!$BC$2, 'Raw Data'!E1717-'Raw Data'!D1717&gt;3), 'Raw Data'!BE1717, 0)))</f>
        <v/>
      </c>
      <c r="AR1722">
        <f>IF('Hidden Analysiss'!D1718=1,IF(ABS('Raw Data'!E1717-'Raw Data'!D1717)&lt;2,'Raw Data'!AX1717,0), 0)</f>
        <v/>
      </c>
      <c r="AS1722">
        <f>IF('Hidden Analysiss'!D1718=1,IF(ABS('Raw Data'!E1717-'Raw Data'!D1717)&lt;3,'Raw Data'!BA1717,0), 0)</f>
        <v/>
      </c>
      <c r="AT1722">
        <f>IF('Hidden Analysiss'!D1718=1,IF(ABS('Raw Data'!E1717-'Raw Data'!D1717)&lt;4,'Raw Data'!BD1717,0), 0)</f>
        <v/>
      </c>
      <c r="AU1722">
        <f>IF(AND('Hidden Analysiss'!E1718=1, ABS('Raw Data'!E1717-'Raw Data'!D1717)&lt;2), 'Raw Data'!AX1717, 0)</f>
        <v/>
      </c>
      <c r="AV1722">
        <f>IF(AND('Hidden Analysiss'!E1718=1, ABS('Raw Data'!E1717-'Raw Data'!D1717)&lt;3), 'Raw Data'!BA1717, 0)</f>
        <v/>
      </c>
      <c r="AW1722">
        <f>IF(AND('Hidden Analysiss'!E1718=1, ABS('Raw Data'!E1717-'Raw Data'!D1717)&lt;3), 'Raw Data'!BD1717, 0)</f>
        <v/>
      </c>
    </row>
    <row r="1723">
      <c r="A1723" s="1">
        <f>'Raw Data'!A1718</f>
        <v/>
      </c>
      <c r="B1723">
        <f>IF('Raw Data'!E1718&gt;'Raw Data'!D1718, 'Raw Data'!J1718, 0)</f>
        <v/>
      </c>
      <c r="C1723">
        <f>IF('Raw Data'!D1718&gt;'Raw Data'!E1718, 'Raw Data'!I1718, 0)</f>
        <v/>
      </c>
      <c r="D1723">
        <f>SUM(G1723:H1723)</f>
        <v/>
      </c>
      <c r="E1723">
        <f>IF(AND('Raw Data'!J1718&lt;'Raw Data'!I1718,'Raw Data'!E1718&gt;'Raw Data'!D1718,'Raw Data'!E1718-'Raw Data'!D1718&gt;3),'Raw Data'!N1718,IF(AND('Raw Data'!I1718&lt;'Raw Data'!J1718,'Raw Data'!D1718&gt;'Raw Data'!E1718,'Raw Data'!D1718-'Raw Data'!E1718&gt;3),'Raw Data'!M1718,0))</f>
        <v/>
      </c>
      <c r="F1723">
        <f>IF(AND('Raw Data'!J1718&lt;'Raw Data'!I1718,'Raw Data'!E1718&gt;'Raw Data'!D1718,'Raw Data'!E1718-'Raw Data'!D1718&lt;4),'Raw Data'!L1718,IF(AND('Raw Data'!I1718&lt;'Raw Data'!J1718,'Raw Data'!D1718&gt;'Raw Data'!E1718,'Raw Data'!D1718-'Raw Data'!E1718&lt;4),'Raw Data'!K1718,0))</f>
        <v/>
      </c>
      <c r="G1723">
        <f>IF(AND('Raw Data'!J1718&lt;'Raw Data'!I1718, 'Raw Data'!E1718&gt;'Raw Data'!D1718), 'Raw Data'!J1718, 0)</f>
        <v/>
      </c>
      <c r="H1723">
        <f>IF(AND('Raw Data'!J1718&gt;'Raw Data'!I1718, 'Raw Data'!E1718&lt;'Raw Data'!D1718), 'Raw Data'!I1718, 0)</f>
        <v/>
      </c>
      <c r="I1723">
        <f>SUM(J1723:K1723)</f>
        <v/>
      </c>
      <c r="J1723">
        <f>IF(AND('Raw Data'!J1718&gt;'Raw Data'!I1718, 'Raw Data'!E1718&gt;'Raw Data'!D1718), 'Raw Data'!J1718, 0)</f>
        <v/>
      </c>
      <c r="K1723">
        <f>IF(AND('Raw Data'!I1718&gt;'Raw Data'!J1718, 'Raw Data'!D1718&gt;'Raw Data'!E1718), 'Raw Data'!I1718, 0)</f>
        <v/>
      </c>
      <c r="L1723">
        <f>IF('Raw Data'!E1718-'Raw Data'!D1718&gt;3, 'Raw Data'!N1718, 0)</f>
        <v/>
      </c>
      <c r="M1723">
        <f>IF('Raw Data'!D1718-'Raw Data'!E1718&gt;3, 'Raw Data'!M1718, 0)</f>
        <v/>
      </c>
      <c r="N1723">
        <f>IF(ISBLANK('Raw Data'!D1718),0,IF(AND('Raw Data'!E1718&gt;'Raw Data'!D1718,'Raw Data'!E1718-'Raw Data'!D1718&gt;0,'Raw Data'!E1718-'Raw Data'!D1718&lt;4),'Raw Data'!L1718, 0))</f>
        <v/>
      </c>
      <c r="O1723">
        <f>IF(ISBLANK('Raw Data'!D1718),0,IF(AND('Raw Data'!E1718&gt;'Raw Data'!D1718,'Raw Data'!E1718-'Raw Data'!D1718&gt;0,'Raw Data'!D1718-'Raw Data'!E1718&lt;4),'Raw Data'!K1718, 0))</f>
        <v/>
      </c>
      <c r="P1723">
        <f>IF('Raw Data'!E1718-'Raw Data'!D1718&gt;3, 'Raw Data'!N1718, IF('Raw Data'!D1718-'Raw Data'!E1718&gt;3, 'Raw Data'!M1718, 0))</f>
        <v/>
      </c>
      <c r="Q1723">
        <f>IF(ISBLANK('Raw Data'!E1718),0,IF(AND('Raw Data'!E1718-'Raw Data'!D1718&lt;4,'Raw Data'!E1718-'Raw Data'!D1718&gt;0),'Raw Data'!L1718,IF(AND('Raw Data'!D1718&gt;'Raw Data'!E1718,'Raw Data'!D1718-'Raw Data'!E1718&gt;0),'Raw Data'!K1718,0)))</f>
        <v/>
      </c>
      <c r="R1723">
        <f>IF(ISBLANK('Raw Data'!K1718),0,IFERROR(IF(MATCH(SMALL('Raw Data'!K1718:N1718,1),L1723:O1723,0),SMALL('Raw Data'!K1718:N1718,1)),0))</f>
        <v/>
      </c>
      <c r="S1723">
        <f>IF(ISBLANK('Raw Data'!K1718),0,IFERROR(IF(MATCH(SMALL('Raw Data'!K1718:N1718,2),L1723:O1723,0),SMALL('Raw Data'!K1718:N1718,2)),0))</f>
        <v/>
      </c>
      <c r="T1723">
        <f>IF(ISBLANK('Raw Data'!K1718),0,IFERROR(IF(MATCH(SMALL('Raw Data'!K1718:N1718,3),L1723:O1723,0),SMALL('Raw Data'!K1718:N1718,3)),0))</f>
        <v/>
      </c>
      <c r="U1723">
        <f>IF(ISBLANK('Raw Data'!K1718),0,IFERROR(IF(MATCH(SMALL('Raw Data'!K1718:N1718,4),L1723:O1723,0),SMALL('Raw Data'!K1718:N1718,4)),0))</f>
        <v/>
      </c>
      <c r="V1723">
        <f>IF(AND('Raw Data'!D1718&lt;3, 'Raw Data'!E1718&lt;3, 'Raw Data'!A1718&gt;0), 'Raw Data'!AF1718, 0)</f>
        <v/>
      </c>
      <c r="W1723">
        <f>IF(AND('Raw Data'!D1718&lt;4, 'Raw Data'!E1718&lt;4, 'Raw Data'!A1718&gt;0), 'Raw Data'!AI1718, 0)</f>
        <v/>
      </c>
      <c r="X1723">
        <f>IF(AND('Raw Data'!D1718&lt;5, 'Raw Data'!E1718&lt;5, 'Raw Data'!A1718&gt;0), 'Raw Data'!AL1718, 0)</f>
        <v/>
      </c>
      <c r="Y1723">
        <f>IF(AND('Raw Data'!D1718&lt;6, 'Raw Data'!E1718&lt;6, 'Raw Data'!A1718&gt;0), 'Raw Data'!AO1718, 0)</f>
        <v/>
      </c>
      <c r="Z1723">
        <f>IF(ISBLANK('Raw Data'!D1718), 0, IF('Raw Data'!D1718-'Raw Data'!E1718&gt;1, 'Raw Data'!AW1718, 0))</f>
        <v/>
      </c>
      <c r="AA1723">
        <f>IF(ISBLANK('Raw Data'!A1718), 0, IF(ABS('Raw Data'!D1718-'Raw Data'!E1718)&lt;2, 'Raw Data'!AX1718, 0))</f>
        <v/>
      </c>
      <c r="AB1723">
        <f>IF(ISBLANK('Raw Data'!D1718), 0, IF('Raw Data'!E1718-'Raw Data'!D1718&gt;1, 'Raw Data'!AY1718, 0))</f>
        <v/>
      </c>
      <c r="AC1723">
        <f>IF(ISBLANK('Raw Data'!D1718), 0, IF('Raw Data'!D1718-'Raw Data'!E1718&gt;2, 'Raw Data'!AZ1718, 0))</f>
        <v/>
      </c>
      <c r="AD1723">
        <f>IF(ISBLANK('Raw Data'!A1718), 0, IF(ABS('Raw Data'!D1718-'Raw Data'!E1718)&lt;3, 'Raw Data'!BA1718, 0))</f>
        <v/>
      </c>
      <c r="AE1723">
        <f>IF(ISBLANK('Raw Data'!D1718), 0, IF('Raw Data'!E1718-'Raw Data'!D1718&gt;2, 'Raw Data'!BB1718, 0))</f>
        <v/>
      </c>
      <c r="AF1723">
        <f>IF(ISBLANK('Raw Data'!D1718), 0, IF('Raw Data'!D1718-'Raw Data'!E1718&gt;3, 'Raw Data'!BC1718, 0))</f>
        <v/>
      </c>
      <c r="AG1723">
        <f>IF(ISBLANK('Raw Data'!A1718), 0, IF(ABS('Raw Data'!D1718-'Raw Data'!E1718)&lt;4, 'Raw Data'!BD1718, 0))</f>
        <v/>
      </c>
      <c r="AH1723">
        <f>IF(ISBLANK('Raw Data'!D1718), 0, IF('Raw Data'!E1718-'Raw Data'!D1718&gt;3, 'Raw Data'!BE1718, 0))</f>
        <v/>
      </c>
      <c r="AI1723">
        <f>IF(SUM('Raw Data'!D1718:E1718)&gt;'Raw Data'!F1718, 'Raw Data'!G1718, 0)</f>
        <v/>
      </c>
      <c r="AJ1723">
        <f>IF(ISBLANK('Raw Data'!D1718), 0, IF(SUM('Raw Data'!D1718:E1718)&lt;'Raw Data'!F1718, 'Raw Data'!H1718, 0))</f>
        <v/>
      </c>
      <c r="AK1723">
        <f>IF(ISBLANK('Raw Data'!A1718), 0, IF(AND('Raw Data'!D1718&lt;3, 'Raw Data'!E1718&lt;3, 'Raw Data'!F1718&lt;BB$2), 'Raw Data'!AF1718, 0))</f>
        <v/>
      </c>
      <c r="AL1723">
        <f>IF(ISBLANK('Raw Data'!A1718), 0, IF(AND('Raw Data'!D1718&lt;4, 'Raw Data'!E1718&lt;4, 'Raw Data'!F1718&lt;BB$2), 'Raw Data'!AI1718, 0))</f>
        <v/>
      </c>
      <c r="AM1723">
        <f>IF(ISBLANK('Raw Data'!A1718), 0, IF(AND('Raw Data'!D1718&lt;5, 'Raw Data'!E1718&lt;5, 'Raw Data'!F1718&lt;BB$2), 'Raw Data'!AL1718, 0))</f>
        <v/>
      </c>
      <c r="AN1723">
        <f>IF(ISBLANK('Raw Data'!A1718), 0, IF(AND('Raw Data'!D1718&lt;6, 'Raw Data'!E1718&lt;6, 'Raw Data'!F1718&lt;BB$2), 'Raw Data'!AO1718, 0))</f>
        <v/>
      </c>
      <c r="AO1723">
        <f>IF(ISBLANK('Raw Data'!A1718), 0, IF(AND('Raw Data'!I1718&lt;Analysis!$BC$2, 'Raw Data'!D1718-'Raw Data'!E1718&gt;1), 'Raw Data'!AW1718, IF(AND('Raw Data'!J1718&lt;Analysis!$BC$2, 'Raw Data'!E1718-'Raw Data'!D1718&gt;1), 'Raw Data'!AY1718, 0)))</f>
        <v/>
      </c>
      <c r="AP1723">
        <f>IF(ISBLANK('Raw Data'!A1718), 0, IF(AND('Raw Data'!I1718&lt;Analysis!$BC$2, 'Raw Data'!D1718-'Raw Data'!E1718&gt;2), 'Raw Data'!AZ1718, IF(AND('Raw Data'!J1718&lt;Analysis!$BC$2, 'Raw Data'!E1718-'Raw Data'!D1718&gt;2), 'Raw Data'!BB1718, 0)))</f>
        <v/>
      </c>
      <c r="AQ1723">
        <f>IF(ISBLANK('Raw Data'!A1718), 0, IF(AND('Raw Data'!I1718&lt;Analysis!$BC$2, 'Raw Data'!D1718-'Raw Data'!E1718&gt;3), 'Raw Data'!BC1718, IF(AND('Raw Data'!J1718&lt;Analysis!$BC$2, 'Raw Data'!E1718-'Raw Data'!D1718&gt;3), 'Raw Data'!BE1718, 0)))</f>
        <v/>
      </c>
      <c r="AR1723">
        <f>IF('Hidden Analysiss'!D1719=1,IF(ABS('Raw Data'!E1718-'Raw Data'!D1718)&lt;2,'Raw Data'!AX1718,0), 0)</f>
        <v/>
      </c>
      <c r="AS1723">
        <f>IF('Hidden Analysiss'!D1719=1,IF(ABS('Raw Data'!E1718-'Raw Data'!D1718)&lt;3,'Raw Data'!BA1718,0), 0)</f>
        <v/>
      </c>
      <c r="AT1723">
        <f>IF('Hidden Analysiss'!D1719=1,IF(ABS('Raw Data'!E1718-'Raw Data'!D1718)&lt;4,'Raw Data'!BD1718,0), 0)</f>
        <v/>
      </c>
      <c r="AU1723">
        <f>IF(AND('Hidden Analysiss'!E1719=1, ABS('Raw Data'!E1718-'Raw Data'!D1718)&lt;2), 'Raw Data'!AX1718, 0)</f>
        <v/>
      </c>
      <c r="AV1723">
        <f>IF(AND('Hidden Analysiss'!E1719=1, ABS('Raw Data'!E1718-'Raw Data'!D1718)&lt;3), 'Raw Data'!BA1718, 0)</f>
        <v/>
      </c>
      <c r="AW1723">
        <f>IF(AND('Hidden Analysiss'!E1719=1, ABS('Raw Data'!E1718-'Raw Data'!D1718)&lt;3), 'Raw Data'!BD1718, 0)</f>
        <v/>
      </c>
    </row>
    <row r="1724">
      <c r="A1724" s="1">
        <f>'Raw Data'!A1719</f>
        <v/>
      </c>
      <c r="B1724">
        <f>IF('Raw Data'!E1719&gt;'Raw Data'!D1719, 'Raw Data'!J1719, 0)</f>
        <v/>
      </c>
      <c r="C1724">
        <f>IF('Raw Data'!D1719&gt;'Raw Data'!E1719, 'Raw Data'!I1719, 0)</f>
        <v/>
      </c>
      <c r="D1724">
        <f>SUM(G1724:H1724)</f>
        <v/>
      </c>
      <c r="E1724">
        <f>IF(AND('Raw Data'!J1719&lt;'Raw Data'!I1719,'Raw Data'!E1719&gt;'Raw Data'!D1719,'Raw Data'!E1719-'Raw Data'!D1719&gt;3),'Raw Data'!N1719,IF(AND('Raw Data'!I1719&lt;'Raw Data'!J1719,'Raw Data'!D1719&gt;'Raw Data'!E1719,'Raw Data'!D1719-'Raw Data'!E1719&gt;3),'Raw Data'!M1719,0))</f>
        <v/>
      </c>
      <c r="F1724">
        <f>IF(AND('Raw Data'!J1719&lt;'Raw Data'!I1719,'Raw Data'!E1719&gt;'Raw Data'!D1719,'Raw Data'!E1719-'Raw Data'!D1719&lt;4),'Raw Data'!L1719,IF(AND('Raw Data'!I1719&lt;'Raw Data'!J1719,'Raw Data'!D1719&gt;'Raw Data'!E1719,'Raw Data'!D1719-'Raw Data'!E1719&lt;4),'Raw Data'!K1719,0))</f>
        <v/>
      </c>
      <c r="G1724">
        <f>IF(AND('Raw Data'!J1719&lt;'Raw Data'!I1719, 'Raw Data'!E1719&gt;'Raw Data'!D1719), 'Raw Data'!J1719, 0)</f>
        <v/>
      </c>
      <c r="H1724">
        <f>IF(AND('Raw Data'!J1719&gt;'Raw Data'!I1719, 'Raw Data'!E1719&lt;'Raw Data'!D1719), 'Raw Data'!I1719, 0)</f>
        <v/>
      </c>
      <c r="I1724">
        <f>SUM(J1724:K1724)</f>
        <v/>
      </c>
      <c r="J1724">
        <f>IF(AND('Raw Data'!J1719&gt;'Raw Data'!I1719, 'Raw Data'!E1719&gt;'Raw Data'!D1719), 'Raw Data'!J1719, 0)</f>
        <v/>
      </c>
      <c r="K1724">
        <f>IF(AND('Raw Data'!I1719&gt;'Raw Data'!J1719, 'Raw Data'!D1719&gt;'Raw Data'!E1719), 'Raw Data'!I1719, 0)</f>
        <v/>
      </c>
      <c r="L1724">
        <f>IF('Raw Data'!E1719-'Raw Data'!D1719&gt;3, 'Raw Data'!N1719, 0)</f>
        <v/>
      </c>
      <c r="M1724">
        <f>IF('Raw Data'!D1719-'Raw Data'!E1719&gt;3, 'Raw Data'!M1719, 0)</f>
        <v/>
      </c>
      <c r="N1724">
        <f>IF(ISBLANK('Raw Data'!D1719),0,IF(AND('Raw Data'!E1719&gt;'Raw Data'!D1719,'Raw Data'!E1719-'Raw Data'!D1719&gt;0,'Raw Data'!E1719-'Raw Data'!D1719&lt;4),'Raw Data'!L1719, 0))</f>
        <v/>
      </c>
      <c r="O1724">
        <f>IF(ISBLANK('Raw Data'!D1719),0,IF(AND('Raw Data'!E1719&gt;'Raw Data'!D1719,'Raw Data'!E1719-'Raw Data'!D1719&gt;0,'Raw Data'!D1719-'Raw Data'!E1719&lt;4),'Raw Data'!K1719, 0))</f>
        <v/>
      </c>
      <c r="P1724">
        <f>IF('Raw Data'!E1719-'Raw Data'!D1719&gt;3, 'Raw Data'!N1719, IF('Raw Data'!D1719-'Raw Data'!E1719&gt;3, 'Raw Data'!M1719, 0))</f>
        <v/>
      </c>
      <c r="Q1724">
        <f>IF(ISBLANK('Raw Data'!E1719),0,IF(AND('Raw Data'!E1719-'Raw Data'!D1719&lt;4,'Raw Data'!E1719-'Raw Data'!D1719&gt;0),'Raw Data'!L1719,IF(AND('Raw Data'!D1719&gt;'Raw Data'!E1719,'Raw Data'!D1719-'Raw Data'!E1719&gt;0),'Raw Data'!K1719,0)))</f>
        <v/>
      </c>
      <c r="R1724">
        <f>IF(ISBLANK('Raw Data'!K1719),0,IFERROR(IF(MATCH(SMALL('Raw Data'!K1719:N1719,1),L1724:O1724,0),SMALL('Raw Data'!K1719:N1719,1)),0))</f>
        <v/>
      </c>
      <c r="S1724">
        <f>IF(ISBLANK('Raw Data'!K1719),0,IFERROR(IF(MATCH(SMALL('Raw Data'!K1719:N1719,2),L1724:O1724,0),SMALL('Raw Data'!K1719:N1719,2)),0))</f>
        <v/>
      </c>
      <c r="T1724">
        <f>IF(ISBLANK('Raw Data'!K1719),0,IFERROR(IF(MATCH(SMALL('Raw Data'!K1719:N1719,3),L1724:O1724,0),SMALL('Raw Data'!K1719:N1719,3)),0))</f>
        <v/>
      </c>
      <c r="U1724">
        <f>IF(ISBLANK('Raw Data'!K1719),0,IFERROR(IF(MATCH(SMALL('Raw Data'!K1719:N1719,4),L1724:O1724,0),SMALL('Raw Data'!K1719:N1719,4)),0))</f>
        <v/>
      </c>
      <c r="V1724">
        <f>IF(AND('Raw Data'!D1719&lt;3, 'Raw Data'!E1719&lt;3, 'Raw Data'!A1719&gt;0), 'Raw Data'!AF1719, 0)</f>
        <v/>
      </c>
      <c r="W1724">
        <f>IF(AND('Raw Data'!D1719&lt;4, 'Raw Data'!E1719&lt;4, 'Raw Data'!A1719&gt;0), 'Raw Data'!AI1719, 0)</f>
        <v/>
      </c>
      <c r="X1724">
        <f>IF(AND('Raw Data'!D1719&lt;5, 'Raw Data'!E1719&lt;5, 'Raw Data'!A1719&gt;0), 'Raw Data'!AL1719, 0)</f>
        <v/>
      </c>
      <c r="Y1724">
        <f>IF(AND('Raw Data'!D1719&lt;6, 'Raw Data'!E1719&lt;6, 'Raw Data'!A1719&gt;0), 'Raw Data'!AO1719, 0)</f>
        <v/>
      </c>
      <c r="Z1724">
        <f>IF(ISBLANK('Raw Data'!D1719), 0, IF('Raw Data'!D1719-'Raw Data'!E1719&gt;1, 'Raw Data'!AW1719, 0))</f>
        <v/>
      </c>
      <c r="AA1724">
        <f>IF(ISBLANK('Raw Data'!A1719), 0, IF(ABS('Raw Data'!D1719-'Raw Data'!E1719)&lt;2, 'Raw Data'!AX1719, 0))</f>
        <v/>
      </c>
      <c r="AB1724">
        <f>IF(ISBLANK('Raw Data'!D1719), 0, IF('Raw Data'!E1719-'Raw Data'!D1719&gt;1, 'Raw Data'!AY1719, 0))</f>
        <v/>
      </c>
      <c r="AC1724">
        <f>IF(ISBLANK('Raw Data'!D1719), 0, IF('Raw Data'!D1719-'Raw Data'!E1719&gt;2, 'Raw Data'!AZ1719, 0))</f>
        <v/>
      </c>
      <c r="AD1724">
        <f>IF(ISBLANK('Raw Data'!A1719), 0, IF(ABS('Raw Data'!D1719-'Raw Data'!E1719)&lt;3, 'Raw Data'!BA1719, 0))</f>
        <v/>
      </c>
      <c r="AE1724">
        <f>IF(ISBLANK('Raw Data'!D1719), 0, IF('Raw Data'!E1719-'Raw Data'!D1719&gt;2, 'Raw Data'!BB1719, 0))</f>
        <v/>
      </c>
      <c r="AF1724">
        <f>IF(ISBLANK('Raw Data'!D1719), 0, IF('Raw Data'!D1719-'Raw Data'!E1719&gt;3, 'Raw Data'!BC1719, 0))</f>
        <v/>
      </c>
      <c r="AG1724">
        <f>IF(ISBLANK('Raw Data'!A1719), 0, IF(ABS('Raw Data'!D1719-'Raw Data'!E1719)&lt;4, 'Raw Data'!BD1719, 0))</f>
        <v/>
      </c>
      <c r="AH1724">
        <f>IF(ISBLANK('Raw Data'!D1719), 0, IF('Raw Data'!E1719-'Raw Data'!D1719&gt;3, 'Raw Data'!BE1719, 0))</f>
        <v/>
      </c>
      <c r="AI1724">
        <f>IF(SUM('Raw Data'!D1719:E1719)&gt;'Raw Data'!F1719, 'Raw Data'!G1719, 0)</f>
        <v/>
      </c>
      <c r="AJ1724">
        <f>IF(ISBLANK('Raw Data'!D1719), 0, IF(SUM('Raw Data'!D1719:E1719)&lt;'Raw Data'!F1719, 'Raw Data'!H1719, 0))</f>
        <v/>
      </c>
      <c r="AK1724">
        <f>IF(ISBLANK('Raw Data'!A1719), 0, IF(AND('Raw Data'!D1719&lt;3, 'Raw Data'!E1719&lt;3, 'Raw Data'!F1719&lt;BB$2), 'Raw Data'!AF1719, 0))</f>
        <v/>
      </c>
      <c r="AL1724">
        <f>IF(ISBLANK('Raw Data'!A1719), 0, IF(AND('Raw Data'!D1719&lt;4, 'Raw Data'!E1719&lt;4, 'Raw Data'!F1719&lt;BB$2), 'Raw Data'!AI1719, 0))</f>
        <v/>
      </c>
      <c r="AM1724">
        <f>IF(ISBLANK('Raw Data'!A1719), 0, IF(AND('Raw Data'!D1719&lt;5, 'Raw Data'!E1719&lt;5, 'Raw Data'!F1719&lt;BB$2), 'Raw Data'!AL1719, 0))</f>
        <v/>
      </c>
      <c r="AN1724">
        <f>IF(ISBLANK('Raw Data'!A1719), 0, IF(AND('Raw Data'!D1719&lt;6, 'Raw Data'!E1719&lt;6, 'Raw Data'!F1719&lt;BB$2), 'Raw Data'!AO1719, 0))</f>
        <v/>
      </c>
      <c r="AO1724">
        <f>IF(ISBLANK('Raw Data'!A1719), 0, IF(AND('Raw Data'!I1719&lt;Analysis!$BC$2, 'Raw Data'!D1719-'Raw Data'!E1719&gt;1), 'Raw Data'!AW1719, IF(AND('Raw Data'!J1719&lt;Analysis!$BC$2, 'Raw Data'!E1719-'Raw Data'!D1719&gt;1), 'Raw Data'!AY1719, 0)))</f>
        <v/>
      </c>
      <c r="AP1724">
        <f>IF(ISBLANK('Raw Data'!A1719), 0, IF(AND('Raw Data'!I1719&lt;Analysis!$BC$2, 'Raw Data'!D1719-'Raw Data'!E1719&gt;2), 'Raw Data'!AZ1719, IF(AND('Raw Data'!J1719&lt;Analysis!$BC$2, 'Raw Data'!E1719-'Raw Data'!D1719&gt;2), 'Raw Data'!BB1719, 0)))</f>
        <v/>
      </c>
      <c r="AQ1724">
        <f>IF(ISBLANK('Raw Data'!A1719), 0, IF(AND('Raw Data'!I1719&lt;Analysis!$BC$2, 'Raw Data'!D1719-'Raw Data'!E1719&gt;3), 'Raw Data'!BC1719, IF(AND('Raw Data'!J1719&lt;Analysis!$BC$2, 'Raw Data'!E1719-'Raw Data'!D1719&gt;3), 'Raw Data'!BE1719, 0)))</f>
        <v/>
      </c>
      <c r="AR1724">
        <f>IF('Hidden Analysiss'!D1720=1,IF(ABS('Raw Data'!E1719-'Raw Data'!D1719)&lt;2,'Raw Data'!AX1719,0), 0)</f>
        <v/>
      </c>
      <c r="AS1724">
        <f>IF('Hidden Analysiss'!D1720=1,IF(ABS('Raw Data'!E1719-'Raw Data'!D1719)&lt;3,'Raw Data'!BA1719,0), 0)</f>
        <v/>
      </c>
      <c r="AT1724">
        <f>IF('Hidden Analysiss'!D1720=1,IF(ABS('Raw Data'!E1719-'Raw Data'!D1719)&lt;4,'Raw Data'!BD1719,0), 0)</f>
        <v/>
      </c>
      <c r="AU1724">
        <f>IF(AND('Hidden Analysiss'!E1720=1, ABS('Raw Data'!E1719-'Raw Data'!D1719)&lt;2), 'Raw Data'!AX1719, 0)</f>
        <v/>
      </c>
      <c r="AV1724">
        <f>IF(AND('Hidden Analysiss'!E1720=1, ABS('Raw Data'!E1719-'Raw Data'!D1719)&lt;3), 'Raw Data'!BA1719, 0)</f>
        <v/>
      </c>
      <c r="AW1724">
        <f>IF(AND('Hidden Analysiss'!E1720=1, ABS('Raw Data'!E1719-'Raw Data'!D1719)&lt;3), 'Raw Data'!BD1719, 0)</f>
        <v/>
      </c>
    </row>
    <row r="1725">
      <c r="A1725" s="1">
        <f>'Raw Data'!A1720</f>
        <v/>
      </c>
      <c r="B1725">
        <f>IF('Raw Data'!E1720&gt;'Raw Data'!D1720, 'Raw Data'!J1720, 0)</f>
        <v/>
      </c>
      <c r="C1725">
        <f>IF('Raw Data'!D1720&gt;'Raw Data'!E1720, 'Raw Data'!I1720, 0)</f>
        <v/>
      </c>
      <c r="D1725">
        <f>SUM(G1725:H1725)</f>
        <v/>
      </c>
      <c r="E1725">
        <f>IF(AND('Raw Data'!J1720&lt;'Raw Data'!I1720,'Raw Data'!E1720&gt;'Raw Data'!D1720,'Raw Data'!E1720-'Raw Data'!D1720&gt;3),'Raw Data'!N1720,IF(AND('Raw Data'!I1720&lt;'Raw Data'!J1720,'Raw Data'!D1720&gt;'Raw Data'!E1720,'Raw Data'!D1720-'Raw Data'!E1720&gt;3),'Raw Data'!M1720,0))</f>
        <v/>
      </c>
      <c r="F1725">
        <f>IF(AND('Raw Data'!J1720&lt;'Raw Data'!I1720,'Raw Data'!E1720&gt;'Raw Data'!D1720,'Raw Data'!E1720-'Raw Data'!D1720&lt;4),'Raw Data'!L1720,IF(AND('Raw Data'!I1720&lt;'Raw Data'!J1720,'Raw Data'!D1720&gt;'Raw Data'!E1720,'Raw Data'!D1720-'Raw Data'!E1720&lt;4),'Raw Data'!K1720,0))</f>
        <v/>
      </c>
      <c r="G1725">
        <f>IF(AND('Raw Data'!J1720&lt;'Raw Data'!I1720, 'Raw Data'!E1720&gt;'Raw Data'!D1720), 'Raw Data'!J1720, 0)</f>
        <v/>
      </c>
      <c r="H1725">
        <f>IF(AND('Raw Data'!J1720&gt;'Raw Data'!I1720, 'Raw Data'!E1720&lt;'Raw Data'!D1720), 'Raw Data'!I1720, 0)</f>
        <v/>
      </c>
      <c r="I1725">
        <f>SUM(J1725:K1725)</f>
        <v/>
      </c>
      <c r="J1725">
        <f>IF(AND('Raw Data'!J1720&gt;'Raw Data'!I1720, 'Raw Data'!E1720&gt;'Raw Data'!D1720), 'Raw Data'!J1720, 0)</f>
        <v/>
      </c>
      <c r="K1725">
        <f>IF(AND('Raw Data'!I1720&gt;'Raw Data'!J1720, 'Raw Data'!D1720&gt;'Raw Data'!E1720), 'Raw Data'!I1720, 0)</f>
        <v/>
      </c>
      <c r="L1725">
        <f>IF('Raw Data'!E1720-'Raw Data'!D1720&gt;3, 'Raw Data'!N1720, 0)</f>
        <v/>
      </c>
      <c r="M1725">
        <f>IF('Raw Data'!D1720-'Raw Data'!E1720&gt;3, 'Raw Data'!M1720, 0)</f>
        <v/>
      </c>
      <c r="N1725">
        <f>IF(ISBLANK('Raw Data'!D1720),0,IF(AND('Raw Data'!E1720&gt;'Raw Data'!D1720,'Raw Data'!E1720-'Raw Data'!D1720&gt;0,'Raw Data'!E1720-'Raw Data'!D1720&lt;4),'Raw Data'!L1720, 0))</f>
        <v/>
      </c>
      <c r="O1725">
        <f>IF(ISBLANK('Raw Data'!D1720),0,IF(AND('Raw Data'!E1720&gt;'Raw Data'!D1720,'Raw Data'!E1720-'Raw Data'!D1720&gt;0,'Raw Data'!D1720-'Raw Data'!E1720&lt;4),'Raw Data'!K1720, 0))</f>
        <v/>
      </c>
      <c r="P1725">
        <f>IF('Raw Data'!E1720-'Raw Data'!D1720&gt;3, 'Raw Data'!N1720, IF('Raw Data'!D1720-'Raw Data'!E1720&gt;3, 'Raw Data'!M1720, 0))</f>
        <v/>
      </c>
      <c r="Q1725">
        <f>IF(ISBLANK('Raw Data'!E1720),0,IF(AND('Raw Data'!E1720-'Raw Data'!D1720&lt;4,'Raw Data'!E1720-'Raw Data'!D1720&gt;0),'Raw Data'!L1720,IF(AND('Raw Data'!D1720&gt;'Raw Data'!E1720,'Raw Data'!D1720-'Raw Data'!E1720&gt;0),'Raw Data'!K1720,0)))</f>
        <v/>
      </c>
      <c r="R1725">
        <f>IF(ISBLANK('Raw Data'!K1720),0,IFERROR(IF(MATCH(SMALL('Raw Data'!K1720:N1720,1),L1725:O1725,0),SMALL('Raw Data'!K1720:N1720,1)),0))</f>
        <v/>
      </c>
      <c r="S1725">
        <f>IF(ISBLANK('Raw Data'!K1720),0,IFERROR(IF(MATCH(SMALL('Raw Data'!K1720:N1720,2),L1725:O1725,0),SMALL('Raw Data'!K1720:N1720,2)),0))</f>
        <v/>
      </c>
      <c r="T1725">
        <f>IF(ISBLANK('Raw Data'!K1720),0,IFERROR(IF(MATCH(SMALL('Raw Data'!K1720:N1720,3),L1725:O1725,0),SMALL('Raw Data'!K1720:N1720,3)),0))</f>
        <v/>
      </c>
      <c r="U1725">
        <f>IF(ISBLANK('Raw Data'!K1720),0,IFERROR(IF(MATCH(SMALL('Raw Data'!K1720:N1720,4),L1725:O1725,0),SMALL('Raw Data'!K1720:N1720,4)),0))</f>
        <v/>
      </c>
      <c r="V1725">
        <f>IF(AND('Raw Data'!D1720&lt;3, 'Raw Data'!E1720&lt;3, 'Raw Data'!A1720&gt;0), 'Raw Data'!AF1720, 0)</f>
        <v/>
      </c>
      <c r="W1725">
        <f>IF(AND('Raw Data'!D1720&lt;4, 'Raw Data'!E1720&lt;4, 'Raw Data'!A1720&gt;0), 'Raw Data'!AI1720, 0)</f>
        <v/>
      </c>
      <c r="X1725">
        <f>IF(AND('Raw Data'!D1720&lt;5, 'Raw Data'!E1720&lt;5, 'Raw Data'!A1720&gt;0), 'Raw Data'!AL1720, 0)</f>
        <v/>
      </c>
      <c r="Y1725">
        <f>IF(AND('Raw Data'!D1720&lt;6, 'Raw Data'!E1720&lt;6, 'Raw Data'!A1720&gt;0), 'Raw Data'!AO1720, 0)</f>
        <v/>
      </c>
      <c r="Z1725">
        <f>IF(ISBLANK('Raw Data'!D1720), 0, IF('Raw Data'!D1720-'Raw Data'!E1720&gt;1, 'Raw Data'!AW1720, 0))</f>
        <v/>
      </c>
      <c r="AA1725">
        <f>IF(ISBLANK('Raw Data'!A1720), 0, IF(ABS('Raw Data'!D1720-'Raw Data'!E1720)&lt;2, 'Raw Data'!AX1720, 0))</f>
        <v/>
      </c>
      <c r="AB1725">
        <f>IF(ISBLANK('Raw Data'!D1720), 0, IF('Raw Data'!E1720-'Raw Data'!D1720&gt;1, 'Raw Data'!AY1720, 0))</f>
        <v/>
      </c>
      <c r="AC1725">
        <f>IF(ISBLANK('Raw Data'!D1720), 0, IF('Raw Data'!D1720-'Raw Data'!E1720&gt;2, 'Raw Data'!AZ1720, 0))</f>
        <v/>
      </c>
      <c r="AD1725">
        <f>IF(ISBLANK('Raw Data'!A1720), 0, IF(ABS('Raw Data'!D1720-'Raw Data'!E1720)&lt;3, 'Raw Data'!BA1720, 0))</f>
        <v/>
      </c>
      <c r="AE1725">
        <f>IF(ISBLANK('Raw Data'!D1720), 0, IF('Raw Data'!E1720-'Raw Data'!D1720&gt;2, 'Raw Data'!BB1720, 0))</f>
        <v/>
      </c>
      <c r="AF1725">
        <f>IF(ISBLANK('Raw Data'!D1720), 0, IF('Raw Data'!D1720-'Raw Data'!E1720&gt;3, 'Raw Data'!BC1720, 0))</f>
        <v/>
      </c>
      <c r="AG1725">
        <f>IF(ISBLANK('Raw Data'!A1720), 0, IF(ABS('Raw Data'!D1720-'Raw Data'!E1720)&lt;4, 'Raw Data'!BD1720, 0))</f>
        <v/>
      </c>
      <c r="AH1725">
        <f>IF(ISBLANK('Raw Data'!D1720), 0, IF('Raw Data'!E1720-'Raw Data'!D1720&gt;3, 'Raw Data'!BE1720, 0))</f>
        <v/>
      </c>
      <c r="AI1725">
        <f>IF(SUM('Raw Data'!D1720:E1720)&gt;'Raw Data'!F1720, 'Raw Data'!G1720, 0)</f>
        <v/>
      </c>
      <c r="AJ1725">
        <f>IF(ISBLANK('Raw Data'!D1720), 0, IF(SUM('Raw Data'!D1720:E1720)&lt;'Raw Data'!F1720, 'Raw Data'!H1720, 0))</f>
        <v/>
      </c>
      <c r="AK1725">
        <f>IF(ISBLANK('Raw Data'!A1720), 0, IF(AND('Raw Data'!D1720&lt;3, 'Raw Data'!E1720&lt;3, 'Raw Data'!F1720&lt;BB$2), 'Raw Data'!AF1720, 0))</f>
        <v/>
      </c>
      <c r="AL1725">
        <f>IF(ISBLANK('Raw Data'!A1720), 0, IF(AND('Raw Data'!D1720&lt;4, 'Raw Data'!E1720&lt;4, 'Raw Data'!F1720&lt;BB$2), 'Raw Data'!AI1720, 0))</f>
        <v/>
      </c>
      <c r="AM1725">
        <f>IF(ISBLANK('Raw Data'!A1720), 0, IF(AND('Raw Data'!D1720&lt;5, 'Raw Data'!E1720&lt;5, 'Raw Data'!F1720&lt;BB$2), 'Raw Data'!AL1720, 0))</f>
        <v/>
      </c>
      <c r="AN1725">
        <f>IF(ISBLANK('Raw Data'!A1720), 0, IF(AND('Raw Data'!D1720&lt;6, 'Raw Data'!E1720&lt;6, 'Raw Data'!F1720&lt;BB$2), 'Raw Data'!AO1720, 0))</f>
        <v/>
      </c>
      <c r="AO1725">
        <f>IF(ISBLANK('Raw Data'!A1720), 0, IF(AND('Raw Data'!I1720&lt;Analysis!$BC$2, 'Raw Data'!D1720-'Raw Data'!E1720&gt;1), 'Raw Data'!AW1720, IF(AND('Raw Data'!J1720&lt;Analysis!$BC$2, 'Raw Data'!E1720-'Raw Data'!D1720&gt;1), 'Raw Data'!AY1720, 0)))</f>
        <v/>
      </c>
      <c r="AP1725">
        <f>IF(ISBLANK('Raw Data'!A1720), 0, IF(AND('Raw Data'!I1720&lt;Analysis!$BC$2, 'Raw Data'!D1720-'Raw Data'!E1720&gt;2), 'Raw Data'!AZ1720, IF(AND('Raw Data'!J1720&lt;Analysis!$BC$2, 'Raw Data'!E1720-'Raw Data'!D1720&gt;2), 'Raw Data'!BB1720, 0)))</f>
        <v/>
      </c>
      <c r="AQ1725">
        <f>IF(ISBLANK('Raw Data'!A1720), 0, IF(AND('Raw Data'!I1720&lt;Analysis!$BC$2, 'Raw Data'!D1720-'Raw Data'!E1720&gt;3), 'Raw Data'!BC1720, IF(AND('Raw Data'!J1720&lt;Analysis!$BC$2, 'Raw Data'!E1720-'Raw Data'!D1720&gt;3), 'Raw Data'!BE1720, 0)))</f>
        <v/>
      </c>
      <c r="AR1725">
        <f>IF('Hidden Analysiss'!D1721=1,IF(ABS('Raw Data'!E1720-'Raw Data'!D1720)&lt;2,'Raw Data'!AX1720,0), 0)</f>
        <v/>
      </c>
      <c r="AS1725">
        <f>IF('Hidden Analysiss'!D1721=1,IF(ABS('Raw Data'!E1720-'Raw Data'!D1720)&lt;3,'Raw Data'!BA1720,0), 0)</f>
        <v/>
      </c>
      <c r="AT1725">
        <f>IF('Hidden Analysiss'!D1721=1,IF(ABS('Raw Data'!E1720-'Raw Data'!D1720)&lt;4,'Raw Data'!BD1720,0), 0)</f>
        <v/>
      </c>
      <c r="AU1725">
        <f>IF(AND('Hidden Analysiss'!E1721=1, ABS('Raw Data'!E1720-'Raw Data'!D1720)&lt;2), 'Raw Data'!AX1720, 0)</f>
        <v/>
      </c>
      <c r="AV1725">
        <f>IF(AND('Hidden Analysiss'!E1721=1, ABS('Raw Data'!E1720-'Raw Data'!D1720)&lt;3), 'Raw Data'!BA1720, 0)</f>
        <v/>
      </c>
      <c r="AW1725">
        <f>IF(AND('Hidden Analysiss'!E1721=1, ABS('Raw Data'!E1720-'Raw Data'!D1720)&lt;3), 'Raw Data'!BD1720, 0)</f>
        <v/>
      </c>
    </row>
    <row r="1726">
      <c r="A1726" s="1">
        <f>'Raw Data'!A1721</f>
        <v/>
      </c>
      <c r="B1726">
        <f>IF('Raw Data'!E1721&gt;'Raw Data'!D1721, 'Raw Data'!J1721, 0)</f>
        <v/>
      </c>
      <c r="C1726">
        <f>IF('Raw Data'!D1721&gt;'Raw Data'!E1721, 'Raw Data'!I1721, 0)</f>
        <v/>
      </c>
      <c r="D1726">
        <f>SUM(G1726:H1726)</f>
        <v/>
      </c>
      <c r="E1726">
        <f>IF(AND('Raw Data'!J1721&lt;'Raw Data'!I1721,'Raw Data'!E1721&gt;'Raw Data'!D1721,'Raw Data'!E1721-'Raw Data'!D1721&gt;3),'Raw Data'!N1721,IF(AND('Raw Data'!I1721&lt;'Raw Data'!J1721,'Raw Data'!D1721&gt;'Raw Data'!E1721,'Raw Data'!D1721-'Raw Data'!E1721&gt;3),'Raw Data'!M1721,0))</f>
        <v/>
      </c>
      <c r="F1726">
        <f>IF(AND('Raw Data'!J1721&lt;'Raw Data'!I1721,'Raw Data'!E1721&gt;'Raw Data'!D1721,'Raw Data'!E1721-'Raw Data'!D1721&lt;4),'Raw Data'!L1721,IF(AND('Raw Data'!I1721&lt;'Raw Data'!J1721,'Raw Data'!D1721&gt;'Raw Data'!E1721,'Raw Data'!D1721-'Raw Data'!E1721&lt;4),'Raw Data'!K1721,0))</f>
        <v/>
      </c>
      <c r="G1726">
        <f>IF(AND('Raw Data'!J1721&lt;'Raw Data'!I1721, 'Raw Data'!E1721&gt;'Raw Data'!D1721), 'Raw Data'!J1721, 0)</f>
        <v/>
      </c>
      <c r="H1726">
        <f>IF(AND('Raw Data'!J1721&gt;'Raw Data'!I1721, 'Raw Data'!E1721&lt;'Raw Data'!D1721), 'Raw Data'!I1721, 0)</f>
        <v/>
      </c>
      <c r="I1726">
        <f>SUM(J1726:K1726)</f>
        <v/>
      </c>
      <c r="J1726">
        <f>IF(AND('Raw Data'!J1721&gt;'Raw Data'!I1721, 'Raw Data'!E1721&gt;'Raw Data'!D1721), 'Raw Data'!J1721, 0)</f>
        <v/>
      </c>
      <c r="K1726">
        <f>IF(AND('Raw Data'!I1721&gt;'Raw Data'!J1721, 'Raw Data'!D1721&gt;'Raw Data'!E1721), 'Raw Data'!I1721, 0)</f>
        <v/>
      </c>
      <c r="L1726">
        <f>IF('Raw Data'!E1721-'Raw Data'!D1721&gt;3, 'Raw Data'!N1721, 0)</f>
        <v/>
      </c>
      <c r="M1726">
        <f>IF('Raw Data'!D1721-'Raw Data'!E1721&gt;3, 'Raw Data'!M1721, 0)</f>
        <v/>
      </c>
      <c r="N1726">
        <f>IF(ISBLANK('Raw Data'!D1721),0,IF(AND('Raw Data'!E1721&gt;'Raw Data'!D1721,'Raw Data'!E1721-'Raw Data'!D1721&gt;0,'Raw Data'!E1721-'Raw Data'!D1721&lt;4),'Raw Data'!L1721, 0))</f>
        <v/>
      </c>
      <c r="O1726">
        <f>IF(ISBLANK('Raw Data'!D1721),0,IF(AND('Raw Data'!E1721&gt;'Raw Data'!D1721,'Raw Data'!E1721-'Raw Data'!D1721&gt;0,'Raw Data'!D1721-'Raw Data'!E1721&lt;4),'Raw Data'!K1721, 0))</f>
        <v/>
      </c>
      <c r="P1726">
        <f>IF('Raw Data'!E1721-'Raw Data'!D1721&gt;3, 'Raw Data'!N1721, IF('Raw Data'!D1721-'Raw Data'!E1721&gt;3, 'Raw Data'!M1721, 0))</f>
        <v/>
      </c>
      <c r="Q1726">
        <f>IF(ISBLANK('Raw Data'!E1721),0,IF(AND('Raw Data'!E1721-'Raw Data'!D1721&lt;4,'Raw Data'!E1721-'Raw Data'!D1721&gt;0),'Raw Data'!L1721,IF(AND('Raw Data'!D1721&gt;'Raw Data'!E1721,'Raw Data'!D1721-'Raw Data'!E1721&gt;0),'Raw Data'!K1721,0)))</f>
        <v/>
      </c>
      <c r="R1726">
        <f>IF(ISBLANK('Raw Data'!K1721),0,IFERROR(IF(MATCH(SMALL('Raw Data'!K1721:N1721,1),L1726:O1726,0),SMALL('Raw Data'!K1721:N1721,1)),0))</f>
        <v/>
      </c>
      <c r="S1726">
        <f>IF(ISBLANK('Raw Data'!K1721),0,IFERROR(IF(MATCH(SMALL('Raw Data'!K1721:N1721,2),L1726:O1726,0),SMALL('Raw Data'!K1721:N1721,2)),0))</f>
        <v/>
      </c>
      <c r="T1726">
        <f>IF(ISBLANK('Raw Data'!K1721),0,IFERROR(IF(MATCH(SMALL('Raw Data'!K1721:N1721,3),L1726:O1726,0),SMALL('Raw Data'!K1721:N1721,3)),0))</f>
        <v/>
      </c>
      <c r="U1726">
        <f>IF(ISBLANK('Raw Data'!K1721),0,IFERROR(IF(MATCH(SMALL('Raw Data'!K1721:N1721,4),L1726:O1726,0),SMALL('Raw Data'!K1721:N1721,4)),0))</f>
        <v/>
      </c>
      <c r="V1726">
        <f>IF(AND('Raw Data'!D1721&lt;3, 'Raw Data'!E1721&lt;3, 'Raw Data'!A1721&gt;0), 'Raw Data'!AF1721, 0)</f>
        <v/>
      </c>
      <c r="W1726">
        <f>IF(AND('Raw Data'!D1721&lt;4, 'Raw Data'!E1721&lt;4, 'Raw Data'!A1721&gt;0), 'Raw Data'!AI1721, 0)</f>
        <v/>
      </c>
      <c r="X1726">
        <f>IF(AND('Raw Data'!D1721&lt;5, 'Raw Data'!E1721&lt;5, 'Raw Data'!A1721&gt;0), 'Raw Data'!AL1721, 0)</f>
        <v/>
      </c>
      <c r="Y1726">
        <f>IF(AND('Raw Data'!D1721&lt;6, 'Raw Data'!E1721&lt;6, 'Raw Data'!A1721&gt;0), 'Raw Data'!AO1721, 0)</f>
        <v/>
      </c>
      <c r="Z1726">
        <f>IF(ISBLANK('Raw Data'!D1721), 0, IF('Raw Data'!D1721-'Raw Data'!E1721&gt;1, 'Raw Data'!AW1721, 0))</f>
        <v/>
      </c>
      <c r="AA1726">
        <f>IF(ISBLANK('Raw Data'!A1721), 0, IF(ABS('Raw Data'!D1721-'Raw Data'!E1721)&lt;2, 'Raw Data'!AX1721, 0))</f>
        <v/>
      </c>
      <c r="AB1726">
        <f>IF(ISBLANK('Raw Data'!D1721), 0, IF('Raw Data'!E1721-'Raw Data'!D1721&gt;1, 'Raw Data'!AY1721, 0))</f>
        <v/>
      </c>
      <c r="AC1726">
        <f>IF(ISBLANK('Raw Data'!D1721), 0, IF('Raw Data'!D1721-'Raw Data'!E1721&gt;2, 'Raw Data'!AZ1721, 0))</f>
        <v/>
      </c>
      <c r="AD1726">
        <f>IF(ISBLANK('Raw Data'!A1721), 0, IF(ABS('Raw Data'!D1721-'Raw Data'!E1721)&lt;3, 'Raw Data'!BA1721, 0))</f>
        <v/>
      </c>
      <c r="AE1726">
        <f>IF(ISBLANK('Raw Data'!D1721), 0, IF('Raw Data'!E1721-'Raw Data'!D1721&gt;2, 'Raw Data'!BB1721, 0))</f>
        <v/>
      </c>
      <c r="AF1726">
        <f>IF(ISBLANK('Raw Data'!D1721), 0, IF('Raw Data'!D1721-'Raw Data'!E1721&gt;3, 'Raw Data'!BC1721, 0))</f>
        <v/>
      </c>
      <c r="AG1726">
        <f>IF(ISBLANK('Raw Data'!A1721), 0, IF(ABS('Raw Data'!D1721-'Raw Data'!E1721)&lt;4, 'Raw Data'!BD1721, 0))</f>
        <v/>
      </c>
      <c r="AH1726">
        <f>IF(ISBLANK('Raw Data'!D1721), 0, IF('Raw Data'!E1721-'Raw Data'!D1721&gt;3, 'Raw Data'!BE1721, 0))</f>
        <v/>
      </c>
      <c r="AI1726">
        <f>IF(SUM('Raw Data'!D1721:E1721)&gt;'Raw Data'!F1721, 'Raw Data'!G1721, 0)</f>
        <v/>
      </c>
      <c r="AJ1726">
        <f>IF(ISBLANK('Raw Data'!D1721), 0, IF(SUM('Raw Data'!D1721:E1721)&lt;'Raw Data'!F1721, 'Raw Data'!H1721, 0))</f>
        <v/>
      </c>
      <c r="AK1726">
        <f>IF(ISBLANK('Raw Data'!A1721), 0, IF(AND('Raw Data'!D1721&lt;3, 'Raw Data'!E1721&lt;3, 'Raw Data'!F1721&lt;BB$2), 'Raw Data'!AF1721, 0))</f>
        <v/>
      </c>
      <c r="AL1726">
        <f>IF(ISBLANK('Raw Data'!A1721), 0, IF(AND('Raw Data'!D1721&lt;4, 'Raw Data'!E1721&lt;4, 'Raw Data'!F1721&lt;BB$2), 'Raw Data'!AI1721, 0))</f>
        <v/>
      </c>
      <c r="AM1726">
        <f>IF(ISBLANK('Raw Data'!A1721), 0, IF(AND('Raw Data'!D1721&lt;5, 'Raw Data'!E1721&lt;5, 'Raw Data'!F1721&lt;BB$2), 'Raw Data'!AL1721, 0))</f>
        <v/>
      </c>
      <c r="AN1726">
        <f>IF(ISBLANK('Raw Data'!A1721), 0, IF(AND('Raw Data'!D1721&lt;6, 'Raw Data'!E1721&lt;6, 'Raw Data'!F1721&lt;BB$2), 'Raw Data'!AO1721, 0))</f>
        <v/>
      </c>
      <c r="AO1726">
        <f>IF(ISBLANK('Raw Data'!A1721), 0, IF(AND('Raw Data'!I1721&lt;Analysis!$BC$2, 'Raw Data'!D1721-'Raw Data'!E1721&gt;1), 'Raw Data'!AW1721, IF(AND('Raw Data'!J1721&lt;Analysis!$BC$2, 'Raw Data'!E1721-'Raw Data'!D1721&gt;1), 'Raw Data'!AY1721, 0)))</f>
        <v/>
      </c>
      <c r="AP1726">
        <f>IF(ISBLANK('Raw Data'!A1721), 0, IF(AND('Raw Data'!I1721&lt;Analysis!$BC$2, 'Raw Data'!D1721-'Raw Data'!E1721&gt;2), 'Raw Data'!AZ1721, IF(AND('Raw Data'!J1721&lt;Analysis!$BC$2, 'Raw Data'!E1721-'Raw Data'!D1721&gt;2), 'Raw Data'!BB1721, 0)))</f>
        <v/>
      </c>
      <c r="AQ1726">
        <f>IF(ISBLANK('Raw Data'!A1721), 0, IF(AND('Raw Data'!I1721&lt;Analysis!$BC$2, 'Raw Data'!D1721-'Raw Data'!E1721&gt;3), 'Raw Data'!BC1721, IF(AND('Raw Data'!J1721&lt;Analysis!$BC$2, 'Raw Data'!E1721-'Raw Data'!D1721&gt;3), 'Raw Data'!BE1721, 0)))</f>
        <v/>
      </c>
      <c r="AR1726">
        <f>IF('Hidden Analysiss'!D1722=1,IF(ABS('Raw Data'!E1721-'Raw Data'!D1721)&lt;2,'Raw Data'!AX1721,0), 0)</f>
        <v/>
      </c>
      <c r="AS1726">
        <f>IF('Hidden Analysiss'!D1722=1,IF(ABS('Raw Data'!E1721-'Raw Data'!D1721)&lt;3,'Raw Data'!BA1721,0), 0)</f>
        <v/>
      </c>
      <c r="AT1726">
        <f>IF('Hidden Analysiss'!D1722=1,IF(ABS('Raw Data'!E1721-'Raw Data'!D1721)&lt;4,'Raw Data'!BD1721,0), 0)</f>
        <v/>
      </c>
      <c r="AU1726">
        <f>IF(AND('Hidden Analysiss'!E1722=1, ABS('Raw Data'!E1721-'Raw Data'!D1721)&lt;2), 'Raw Data'!AX1721, 0)</f>
        <v/>
      </c>
      <c r="AV1726">
        <f>IF(AND('Hidden Analysiss'!E1722=1, ABS('Raw Data'!E1721-'Raw Data'!D1721)&lt;3), 'Raw Data'!BA1721, 0)</f>
        <v/>
      </c>
      <c r="AW1726">
        <f>IF(AND('Hidden Analysiss'!E1722=1, ABS('Raw Data'!E1721-'Raw Data'!D1721)&lt;3), 'Raw Data'!BD1721, 0)</f>
        <v/>
      </c>
    </row>
    <row r="1727">
      <c r="A1727" s="1">
        <f>'Raw Data'!A1722</f>
        <v/>
      </c>
      <c r="B1727">
        <f>IF('Raw Data'!E1722&gt;'Raw Data'!D1722, 'Raw Data'!J1722, 0)</f>
        <v/>
      </c>
      <c r="C1727">
        <f>IF('Raw Data'!D1722&gt;'Raw Data'!E1722, 'Raw Data'!I1722, 0)</f>
        <v/>
      </c>
      <c r="D1727">
        <f>SUM(G1727:H1727)</f>
        <v/>
      </c>
      <c r="E1727">
        <f>IF(AND('Raw Data'!J1722&lt;'Raw Data'!I1722,'Raw Data'!E1722&gt;'Raw Data'!D1722,'Raw Data'!E1722-'Raw Data'!D1722&gt;3),'Raw Data'!N1722,IF(AND('Raw Data'!I1722&lt;'Raw Data'!J1722,'Raw Data'!D1722&gt;'Raw Data'!E1722,'Raw Data'!D1722-'Raw Data'!E1722&gt;3),'Raw Data'!M1722,0))</f>
        <v/>
      </c>
      <c r="F1727">
        <f>IF(AND('Raw Data'!J1722&lt;'Raw Data'!I1722,'Raw Data'!E1722&gt;'Raw Data'!D1722,'Raw Data'!E1722-'Raw Data'!D1722&lt;4),'Raw Data'!L1722,IF(AND('Raw Data'!I1722&lt;'Raw Data'!J1722,'Raw Data'!D1722&gt;'Raw Data'!E1722,'Raw Data'!D1722-'Raw Data'!E1722&lt;4),'Raw Data'!K1722,0))</f>
        <v/>
      </c>
      <c r="G1727">
        <f>IF(AND('Raw Data'!J1722&lt;'Raw Data'!I1722, 'Raw Data'!E1722&gt;'Raw Data'!D1722), 'Raw Data'!J1722, 0)</f>
        <v/>
      </c>
      <c r="H1727">
        <f>IF(AND('Raw Data'!J1722&gt;'Raw Data'!I1722, 'Raw Data'!E1722&lt;'Raw Data'!D1722), 'Raw Data'!I1722, 0)</f>
        <v/>
      </c>
      <c r="I1727">
        <f>SUM(J1727:K1727)</f>
        <v/>
      </c>
      <c r="J1727">
        <f>IF(AND('Raw Data'!J1722&gt;'Raw Data'!I1722, 'Raw Data'!E1722&gt;'Raw Data'!D1722), 'Raw Data'!J1722, 0)</f>
        <v/>
      </c>
      <c r="K1727">
        <f>IF(AND('Raw Data'!I1722&gt;'Raw Data'!J1722, 'Raw Data'!D1722&gt;'Raw Data'!E1722), 'Raw Data'!I1722, 0)</f>
        <v/>
      </c>
      <c r="L1727">
        <f>IF('Raw Data'!E1722-'Raw Data'!D1722&gt;3, 'Raw Data'!N1722, 0)</f>
        <v/>
      </c>
      <c r="M1727">
        <f>IF('Raw Data'!D1722-'Raw Data'!E1722&gt;3, 'Raw Data'!M1722, 0)</f>
        <v/>
      </c>
      <c r="N1727">
        <f>IF(ISBLANK('Raw Data'!D1722),0,IF(AND('Raw Data'!E1722&gt;'Raw Data'!D1722,'Raw Data'!E1722-'Raw Data'!D1722&gt;0,'Raw Data'!E1722-'Raw Data'!D1722&lt;4),'Raw Data'!L1722, 0))</f>
        <v/>
      </c>
      <c r="O1727">
        <f>IF(ISBLANK('Raw Data'!D1722),0,IF(AND('Raw Data'!E1722&gt;'Raw Data'!D1722,'Raw Data'!E1722-'Raw Data'!D1722&gt;0,'Raw Data'!D1722-'Raw Data'!E1722&lt;4),'Raw Data'!K1722, 0))</f>
        <v/>
      </c>
      <c r="P1727">
        <f>IF('Raw Data'!E1722-'Raw Data'!D1722&gt;3, 'Raw Data'!N1722, IF('Raw Data'!D1722-'Raw Data'!E1722&gt;3, 'Raw Data'!M1722, 0))</f>
        <v/>
      </c>
      <c r="Q1727">
        <f>IF(ISBLANK('Raw Data'!E1722),0,IF(AND('Raw Data'!E1722-'Raw Data'!D1722&lt;4,'Raw Data'!E1722-'Raw Data'!D1722&gt;0),'Raw Data'!L1722,IF(AND('Raw Data'!D1722&gt;'Raw Data'!E1722,'Raw Data'!D1722-'Raw Data'!E1722&gt;0),'Raw Data'!K1722,0)))</f>
        <v/>
      </c>
      <c r="R1727">
        <f>IF(ISBLANK('Raw Data'!K1722),0,IFERROR(IF(MATCH(SMALL('Raw Data'!K1722:N1722,1),L1727:O1727,0),SMALL('Raw Data'!K1722:N1722,1)),0))</f>
        <v/>
      </c>
      <c r="S1727">
        <f>IF(ISBLANK('Raw Data'!K1722),0,IFERROR(IF(MATCH(SMALL('Raw Data'!K1722:N1722,2),L1727:O1727,0),SMALL('Raw Data'!K1722:N1722,2)),0))</f>
        <v/>
      </c>
      <c r="T1727">
        <f>IF(ISBLANK('Raw Data'!K1722),0,IFERROR(IF(MATCH(SMALL('Raw Data'!K1722:N1722,3),L1727:O1727,0),SMALL('Raw Data'!K1722:N1722,3)),0))</f>
        <v/>
      </c>
      <c r="U1727">
        <f>IF(ISBLANK('Raw Data'!K1722),0,IFERROR(IF(MATCH(SMALL('Raw Data'!K1722:N1722,4),L1727:O1727,0),SMALL('Raw Data'!K1722:N1722,4)),0))</f>
        <v/>
      </c>
      <c r="V1727">
        <f>IF(AND('Raw Data'!D1722&lt;3, 'Raw Data'!E1722&lt;3, 'Raw Data'!A1722&gt;0), 'Raw Data'!AF1722, 0)</f>
        <v/>
      </c>
      <c r="W1727">
        <f>IF(AND('Raw Data'!D1722&lt;4, 'Raw Data'!E1722&lt;4, 'Raw Data'!A1722&gt;0), 'Raw Data'!AI1722, 0)</f>
        <v/>
      </c>
      <c r="X1727">
        <f>IF(AND('Raw Data'!D1722&lt;5, 'Raw Data'!E1722&lt;5, 'Raw Data'!A1722&gt;0), 'Raw Data'!AL1722, 0)</f>
        <v/>
      </c>
      <c r="Y1727">
        <f>IF(AND('Raw Data'!D1722&lt;6, 'Raw Data'!E1722&lt;6, 'Raw Data'!A1722&gt;0), 'Raw Data'!AO1722, 0)</f>
        <v/>
      </c>
      <c r="Z1727">
        <f>IF(ISBLANK('Raw Data'!D1722), 0, IF('Raw Data'!D1722-'Raw Data'!E1722&gt;1, 'Raw Data'!AW1722, 0))</f>
        <v/>
      </c>
      <c r="AA1727">
        <f>IF(ISBLANK('Raw Data'!A1722), 0, IF(ABS('Raw Data'!D1722-'Raw Data'!E1722)&lt;2, 'Raw Data'!AX1722, 0))</f>
        <v/>
      </c>
      <c r="AB1727">
        <f>IF(ISBLANK('Raw Data'!D1722), 0, IF('Raw Data'!E1722-'Raw Data'!D1722&gt;1, 'Raw Data'!AY1722, 0))</f>
        <v/>
      </c>
      <c r="AC1727">
        <f>IF(ISBLANK('Raw Data'!D1722), 0, IF('Raw Data'!D1722-'Raw Data'!E1722&gt;2, 'Raw Data'!AZ1722, 0))</f>
        <v/>
      </c>
      <c r="AD1727">
        <f>IF(ISBLANK('Raw Data'!A1722), 0, IF(ABS('Raw Data'!D1722-'Raw Data'!E1722)&lt;3, 'Raw Data'!BA1722, 0))</f>
        <v/>
      </c>
      <c r="AE1727">
        <f>IF(ISBLANK('Raw Data'!D1722), 0, IF('Raw Data'!E1722-'Raw Data'!D1722&gt;2, 'Raw Data'!BB1722, 0))</f>
        <v/>
      </c>
      <c r="AF1727">
        <f>IF(ISBLANK('Raw Data'!D1722), 0, IF('Raw Data'!D1722-'Raw Data'!E1722&gt;3, 'Raw Data'!BC1722, 0))</f>
        <v/>
      </c>
      <c r="AG1727">
        <f>IF(ISBLANK('Raw Data'!A1722), 0, IF(ABS('Raw Data'!D1722-'Raw Data'!E1722)&lt;4, 'Raw Data'!BD1722, 0))</f>
        <v/>
      </c>
      <c r="AH1727">
        <f>IF(ISBLANK('Raw Data'!D1722), 0, IF('Raw Data'!E1722-'Raw Data'!D1722&gt;3, 'Raw Data'!BE1722, 0))</f>
        <v/>
      </c>
      <c r="AI1727">
        <f>IF(SUM('Raw Data'!D1722:E1722)&gt;'Raw Data'!F1722, 'Raw Data'!G1722, 0)</f>
        <v/>
      </c>
      <c r="AJ1727">
        <f>IF(ISBLANK('Raw Data'!D1722), 0, IF(SUM('Raw Data'!D1722:E1722)&lt;'Raw Data'!F1722, 'Raw Data'!H1722, 0))</f>
        <v/>
      </c>
      <c r="AK1727">
        <f>IF(ISBLANK('Raw Data'!A1722), 0, IF(AND('Raw Data'!D1722&lt;3, 'Raw Data'!E1722&lt;3, 'Raw Data'!F1722&lt;BB$2), 'Raw Data'!AF1722, 0))</f>
        <v/>
      </c>
      <c r="AL1727">
        <f>IF(ISBLANK('Raw Data'!A1722), 0, IF(AND('Raw Data'!D1722&lt;4, 'Raw Data'!E1722&lt;4, 'Raw Data'!F1722&lt;BB$2), 'Raw Data'!AI1722, 0))</f>
        <v/>
      </c>
      <c r="AM1727">
        <f>IF(ISBLANK('Raw Data'!A1722), 0, IF(AND('Raw Data'!D1722&lt;5, 'Raw Data'!E1722&lt;5, 'Raw Data'!F1722&lt;BB$2), 'Raw Data'!AL1722, 0))</f>
        <v/>
      </c>
      <c r="AN1727">
        <f>IF(ISBLANK('Raw Data'!A1722), 0, IF(AND('Raw Data'!D1722&lt;6, 'Raw Data'!E1722&lt;6, 'Raw Data'!F1722&lt;BB$2), 'Raw Data'!AO1722, 0))</f>
        <v/>
      </c>
      <c r="AO1727">
        <f>IF(ISBLANK('Raw Data'!A1722), 0, IF(AND('Raw Data'!I1722&lt;Analysis!$BC$2, 'Raw Data'!D1722-'Raw Data'!E1722&gt;1), 'Raw Data'!AW1722, IF(AND('Raw Data'!J1722&lt;Analysis!$BC$2, 'Raw Data'!E1722-'Raw Data'!D1722&gt;1), 'Raw Data'!AY1722, 0)))</f>
        <v/>
      </c>
      <c r="AP1727">
        <f>IF(ISBLANK('Raw Data'!A1722), 0, IF(AND('Raw Data'!I1722&lt;Analysis!$BC$2, 'Raw Data'!D1722-'Raw Data'!E1722&gt;2), 'Raw Data'!AZ1722, IF(AND('Raw Data'!J1722&lt;Analysis!$BC$2, 'Raw Data'!E1722-'Raw Data'!D1722&gt;2), 'Raw Data'!BB1722, 0)))</f>
        <v/>
      </c>
      <c r="AQ1727">
        <f>IF(ISBLANK('Raw Data'!A1722), 0, IF(AND('Raw Data'!I1722&lt;Analysis!$BC$2, 'Raw Data'!D1722-'Raw Data'!E1722&gt;3), 'Raw Data'!BC1722, IF(AND('Raw Data'!J1722&lt;Analysis!$BC$2, 'Raw Data'!E1722-'Raw Data'!D1722&gt;3), 'Raw Data'!BE1722, 0)))</f>
        <v/>
      </c>
      <c r="AR1727">
        <f>IF('Hidden Analysiss'!D1723=1,IF(ABS('Raw Data'!E1722-'Raw Data'!D1722)&lt;2,'Raw Data'!AX1722,0), 0)</f>
        <v/>
      </c>
      <c r="AS1727">
        <f>IF('Hidden Analysiss'!D1723=1,IF(ABS('Raw Data'!E1722-'Raw Data'!D1722)&lt;3,'Raw Data'!BA1722,0), 0)</f>
        <v/>
      </c>
      <c r="AT1727">
        <f>IF('Hidden Analysiss'!D1723=1,IF(ABS('Raw Data'!E1722-'Raw Data'!D1722)&lt;4,'Raw Data'!BD1722,0), 0)</f>
        <v/>
      </c>
      <c r="AU1727">
        <f>IF(AND('Hidden Analysiss'!E1723=1, ABS('Raw Data'!E1722-'Raw Data'!D1722)&lt;2), 'Raw Data'!AX1722, 0)</f>
        <v/>
      </c>
      <c r="AV1727">
        <f>IF(AND('Hidden Analysiss'!E1723=1, ABS('Raw Data'!E1722-'Raw Data'!D1722)&lt;3), 'Raw Data'!BA1722, 0)</f>
        <v/>
      </c>
      <c r="AW1727">
        <f>IF(AND('Hidden Analysiss'!E1723=1, ABS('Raw Data'!E1722-'Raw Data'!D1722)&lt;3), 'Raw Data'!BD1722, 0)</f>
        <v/>
      </c>
    </row>
    <row r="1728">
      <c r="A1728" s="1">
        <f>'Raw Data'!A1723</f>
        <v/>
      </c>
      <c r="B1728">
        <f>IF('Raw Data'!E1723&gt;'Raw Data'!D1723, 'Raw Data'!J1723, 0)</f>
        <v/>
      </c>
      <c r="C1728">
        <f>IF('Raw Data'!D1723&gt;'Raw Data'!E1723, 'Raw Data'!I1723, 0)</f>
        <v/>
      </c>
      <c r="D1728">
        <f>SUM(G1728:H1728)</f>
        <v/>
      </c>
      <c r="E1728">
        <f>IF(AND('Raw Data'!J1723&lt;'Raw Data'!I1723,'Raw Data'!E1723&gt;'Raw Data'!D1723,'Raw Data'!E1723-'Raw Data'!D1723&gt;3),'Raw Data'!N1723,IF(AND('Raw Data'!I1723&lt;'Raw Data'!J1723,'Raw Data'!D1723&gt;'Raw Data'!E1723,'Raw Data'!D1723-'Raw Data'!E1723&gt;3),'Raw Data'!M1723,0))</f>
        <v/>
      </c>
      <c r="F1728">
        <f>IF(AND('Raw Data'!J1723&lt;'Raw Data'!I1723,'Raw Data'!E1723&gt;'Raw Data'!D1723,'Raw Data'!E1723-'Raw Data'!D1723&lt;4),'Raw Data'!L1723,IF(AND('Raw Data'!I1723&lt;'Raw Data'!J1723,'Raw Data'!D1723&gt;'Raw Data'!E1723,'Raw Data'!D1723-'Raw Data'!E1723&lt;4),'Raw Data'!K1723,0))</f>
        <v/>
      </c>
      <c r="G1728">
        <f>IF(AND('Raw Data'!J1723&lt;'Raw Data'!I1723, 'Raw Data'!E1723&gt;'Raw Data'!D1723), 'Raw Data'!J1723, 0)</f>
        <v/>
      </c>
      <c r="H1728">
        <f>IF(AND('Raw Data'!J1723&gt;'Raw Data'!I1723, 'Raw Data'!E1723&lt;'Raw Data'!D1723), 'Raw Data'!I1723, 0)</f>
        <v/>
      </c>
      <c r="I1728">
        <f>SUM(J1728:K1728)</f>
        <v/>
      </c>
      <c r="J1728">
        <f>IF(AND('Raw Data'!J1723&gt;'Raw Data'!I1723, 'Raw Data'!E1723&gt;'Raw Data'!D1723), 'Raw Data'!J1723, 0)</f>
        <v/>
      </c>
      <c r="K1728">
        <f>IF(AND('Raw Data'!I1723&gt;'Raw Data'!J1723, 'Raw Data'!D1723&gt;'Raw Data'!E1723), 'Raw Data'!I1723, 0)</f>
        <v/>
      </c>
      <c r="L1728">
        <f>IF('Raw Data'!E1723-'Raw Data'!D1723&gt;3, 'Raw Data'!N1723, 0)</f>
        <v/>
      </c>
      <c r="M1728">
        <f>IF('Raw Data'!D1723-'Raw Data'!E1723&gt;3, 'Raw Data'!M1723, 0)</f>
        <v/>
      </c>
      <c r="N1728">
        <f>IF(ISBLANK('Raw Data'!D1723),0,IF(AND('Raw Data'!E1723&gt;'Raw Data'!D1723,'Raw Data'!E1723-'Raw Data'!D1723&gt;0,'Raw Data'!E1723-'Raw Data'!D1723&lt;4),'Raw Data'!L1723, 0))</f>
        <v/>
      </c>
      <c r="O1728">
        <f>IF(ISBLANK('Raw Data'!D1723),0,IF(AND('Raw Data'!E1723&gt;'Raw Data'!D1723,'Raw Data'!E1723-'Raw Data'!D1723&gt;0,'Raw Data'!D1723-'Raw Data'!E1723&lt;4),'Raw Data'!K1723, 0))</f>
        <v/>
      </c>
      <c r="P1728">
        <f>IF('Raw Data'!E1723-'Raw Data'!D1723&gt;3, 'Raw Data'!N1723, IF('Raw Data'!D1723-'Raw Data'!E1723&gt;3, 'Raw Data'!M1723, 0))</f>
        <v/>
      </c>
      <c r="Q1728">
        <f>IF(ISBLANK('Raw Data'!E1723),0,IF(AND('Raw Data'!E1723-'Raw Data'!D1723&lt;4,'Raw Data'!E1723-'Raw Data'!D1723&gt;0),'Raw Data'!L1723,IF(AND('Raw Data'!D1723&gt;'Raw Data'!E1723,'Raw Data'!D1723-'Raw Data'!E1723&gt;0),'Raw Data'!K1723,0)))</f>
        <v/>
      </c>
      <c r="R1728">
        <f>IF(ISBLANK('Raw Data'!K1723),0,IFERROR(IF(MATCH(SMALL('Raw Data'!K1723:N1723,1),L1728:O1728,0),SMALL('Raw Data'!K1723:N1723,1)),0))</f>
        <v/>
      </c>
      <c r="S1728">
        <f>IF(ISBLANK('Raw Data'!K1723),0,IFERROR(IF(MATCH(SMALL('Raw Data'!K1723:N1723,2),L1728:O1728,0),SMALL('Raw Data'!K1723:N1723,2)),0))</f>
        <v/>
      </c>
      <c r="T1728">
        <f>IF(ISBLANK('Raw Data'!K1723),0,IFERROR(IF(MATCH(SMALL('Raw Data'!K1723:N1723,3),L1728:O1728,0),SMALL('Raw Data'!K1723:N1723,3)),0))</f>
        <v/>
      </c>
      <c r="U1728">
        <f>IF(ISBLANK('Raw Data'!K1723),0,IFERROR(IF(MATCH(SMALL('Raw Data'!K1723:N1723,4),L1728:O1728,0),SMALL('Raw Data'!K1723:N1723,4)),0))</f>
        <v/>
      </c>
      <c r="V1728">
        <f>IF(AND('Raw Data'!D1723&lt;3, 'Raw Data'!E1723&lt;3, 'Raw Data'!A1723&gt;0), 'Raw Data'!AF1723, 0)</f>
        <v/>
      </c>
      <c r="W1728">
        <f>IF(AND('Raw Data'!D1723&lt;4, 'Raw Data'!E1723&lt;4, 'Raw Data'!A1723&gt;0), 'Raw Data'!AI1723, 0)</f>
        <v/>
      </c>
      <c r="X1728">
        <f>IF(AND('Raw Data'!D1723&lt;5, 'Raw Data'!E1723&lt;5, 'Raw Data'!A1723&gt;0), 'Raw Data'!AL1723, 0)</f>
        <v/>
      </c>
      <c r="Y1728">
        <f>IF(AND('Raw Data'!D1723&lt;6, 'Raw Data'!E1723&lt;6, 'Raw Data'!A1723&gt;0), 'Raw Data'!AO1723, 0)</f>
        <v/>
      </c>
      <c r="Z1728">
        <f>IF(ISBLANK('Raw Data'!D1723), 0, IF('Raw Data'!D1723-'Raw Data'!E1723&gt;1, 'Raw Data'!AW1723, 0))</f>
        <v/>
      </c>
      <c r="AA1728">
        <f>IF(ISBLANK('Raw Data'!A1723), 0, IF(ABS('Raw Data'!D1723-'Raw Data'!E1723)&lt;2, 'Raw Data'!AX1723, 0))</f>
        <v/>
      </c>
      <c r="AB1728">
        <f>IF(ISBLANK('Raw Data'!D1723), 0, IF('Raw Data'!E1723-'Raw Data'!D1723&gt;1, 'Raw Data'!AY1723, 0))</f>
        <v/>
      </c>
      <c r="AC1728">
        <f>IF(ISBLANK('Raw Data'!D1723), 0, IF('Raw Data'!D1723-'Raw Data'!E1723&gt;2, 'Raw Data'!AZ1723, 0))</f>
        <v/>
      </c>
      <c r="AD1728">
        <f>IF(ISBLANK('Raw Data'!A1723), 0, IF(ABS('Raw Data'!D1723-'Raw Data'!E1723)&lt;3, 'Raw Data'!BA1723, 0))</f>
        <v/>
      </c>
      <c r="AE1728">
        <f>IF(ISBLANK('Raw Data'!D1723), 0, IF('Raw Data'!E1723-'Raw Data'!D1723&gt;2, 'Raw Data'!BB1723, 0))</f>
        <v/>
      </c>
      <c r="AF1728">
        <f>IF(ISBLANK('Raw Data'!D1723), 0, IF('Raw Data'!D1723-'Raw Data'!E1723&gt;3, 'Raw Data'!BC1723, 0))</f>
        <v/>
      </c>
      <c r="AG1728">
        <f>IF(ISBLANK('Raw Data'!A1723), 0, IF(ABS('Raw Data'!D1723-'Raw Data'!E1723)&lt;4, 'Raw Data'!BD1723, 0))</f>
        <v/>
      </c>
      <c r="AH1728">
        <f>IF(ISBLANK('Raw Data'!D1723), 0, IF('Raw Data'!E1723-'Raw Data'!D1723&gt;3, 'Raw Data'!BE1723, 0))</f>
        <v/>
      </c>
      <c r="AI1728">
        <f>IF(SUM('Raw Data'!D1723:E1723)&gt;'Raw Data'!F1723, 'Raw Data'!G1723, 0)</f>
        <v/>
      </c>
      <c r="AJ1728">
        <f>IF(ISBLANK('Raw Data'!D1723), 0, IF(SUM('Raw Data'!D1723:E1723)&lt;'Raw Data'!F1723, 'Raw Data'!H1723, 0))</f>
        <v/>
      </c>
      <c r="AK1728">
        <f>IF(ISBLANK('Raw Data'!A1723), 0, IF(AND('Raw Data'!D1723&lt;3, 'Raw Data'!E1723&lt;3, 'Raw Data'!F1723&lt;BB$2), 'Raw Data'!AF1723, 0))</f>
        <v/>
      </c>
      <c r="AL1728">
        <f>IF(ISBLANK('Raw Data'!A1723), 0, IF(AND('Raw Data'!D1723&lt;4, 'Raw Data'!E1723&lt;4, 'Raw Data'!F1723&lt;BB$2), 'Raw Data'!AI1723, 0))</f>
        <v/>
      </c>
      <c r="AM1728">
        <f>IF(ISBLANK('Raw Data'!A1723), 0, IF(AND('Raw Data'!D1723&lt;5, 'Raw Data'!E1723&lt;5, 'Raw Data'!F1723&lt;BB$2), 'Raw Data'!AL1723, 0))</f>
        <v/>
      </c>
      <c r="AN1728">
        <f>IF(ISBLANK('Raw Data'!A1723), 0, IF(AND('Raw Data'!D1723&lt;6, 'Raw Data'!E1723&lt;6, 'Raw Data'!F1723&lt;BB$2), 'Raw Data'!AO1723, 0))</f>
        <v/>
      </c>
      <c r="AO1728">
        <f>IF(ISBLANK('Raw Data'!A1723), 0, IF(AND('Raw Data'!I1723&lt;Analysis!$BC$2, 'Raw Data'!D1723-'Raw Data'!E1723&gt;1), 'Raw Data'!AW1723, IF(AND('Raw Data'!J1723&lt;Analysis!$BC$2, 'Raw Data'!E1723-'Raw Data'!D1723&gt;1), 'Raw Data'!AY1723, 0)))</f>
        <v/>
      </c>
      <c r="AP1728">
        <f>IF(ISBLANK('Raw Data'!A1723), 0, IF(AND('Raw Data'!I1723&lt;Analysis!$BC$2, 'Raw Data'!D1723-'Raw Data'!E1723&gt;2), 'Raw Data'!AZ1723, IF(AND('Raw Data'!J1723&lt;Analysis!$BC$2, 'Raw Data'!E1723-'Raw Data'!D1723&gt;2), 'Raw Data'!BB1723, 0)))</f>
        <v/>
      </c>
      <c r="AQ1728">
        <f>IF(ISBLANK('Raw Data'!A1723), 0, IF(AND('Raw Data'!I1723&lt;Analysis!$BC$2, 'Raw Data'!D1723-'Raw Data'!E1723&gt;3), 'Raw Data'!BC1723, IF(AND('Raw Data'!J1723&lt;Analysis!$BC$2, 'Raw Data'!E1723-'Raw Data'!D1723&gt;3), 'Raw Data'!BE1723, 0)))</f>
        <v/>
      </c>
      <c r="AR1728">
        <f>IF('Hidden Analysiss'!D1724=1,IF(ABS('Raw Data'!E1723-'Raw Data'!D1723)&lt;2,'Raw Data'!AX1723,0), 0)</f>
        <v/>
      </c>
      <c r="AS1728">
        <f>IF('Hidden Analysiss'!D1724=1,IF(ABS('Raw Data'!E1723-'Raw Data'!D1723)&lt;3,'Raw Data'!BA1723,0), 0)</f>
        <v/>
      </c>
      <c r="AT1728">
        <f>IF('Hidden Analysiss'!D1724=1,IF(ABS('Raw Data'!E1723-'Raw Data'!D1723)&lt;4,'Raw Data'!BD1723,0), 0)</f>
        <v/>
      </c>
      <c r="AU1728">
        <f>IF(AND('Hidden Analysiss'!E1724=1, ABS('Raw Data'!E1723-'Raw Data'!D1723)&lt;2), 'Raw Data'!AX1723, 0)</f>
        <v/>
      </c>
      <c r="AV1728">
        <f>IF(AND('Hidden Analysiss'!E1724=1, ABS('Raw Data'!E1723-'Raw Data'!D1723)&lt;3), 'Raw Data'!BA1723, 0)</f>
        <v/>
      </c>
      <c r="AW1728">
        <f>IF(AND('Hidden Analysiss'!E1724=1, ABS('Raw Data'!E1723-'Raw Data'!D1723)&lt;3), 'Raw Data'!BD1723, 0)</f>
        <v/>
      </c>
    </row>
    <row r="1729">
      <c r="A1729" s="1">
        <f>'Raw Data'!A1724</f>
        <v/>
      </c>
      <c r="B1729">
        <f>IF('Raw Data'!E1724&gt;'Raw Data'!D1724, 'Raw Data'!J1724, 0)</f>
        <v/>
      </c>
      <c r="C1729">
        <f>IF('Raw Data'!D1724&gt;'Raw Data'!E1724, 'Raw Data'!I1724, 0)</f>
        <v/>
      </c>
      <c r="D1729">
        <f>SUM(G1729:H1729)</f>
        <v/>
      </c>
      <c r="E1729">
        <f>IF(AND('Raw Data'!J1724&lt;'Raw Data'!I1724,'Raw Data'!E1724&gt;'Raw Data'!D1724,'Raw Data'!E1724-'Raw Data'!D1724&gt;3),'Raw Data'!N1724,IF(AND('Raw Data'!I1724&lt;'Raw Data'!J1724,'Raw Data'!D1724&gt;'Raw Data'!E1724,'Raw Data'!D1724-'Raw Data'!E1724&gt;3),'Raw Data'!M1724,0))</f>
        <v/>
      </c>
      <c r="F1729">
        <f>IF(AND('Raw Data'!J1724&lt;'Raw Data'!I1724,'Raw Data'!E1724&gt;'Raw Data'!D1724,'Raw Data'!E1724-'Raw Data'!D1724&lt;4),'Raw Data'!L1724,IF(AND('Raw Data'!I1724&lt;'Raw Data'!J1724,'Raw Data'!D1724&gt;'Raw Data'!E1724,'Raw Data'!D1724-'Raw Data'!E1724&lt;4),'Raw Data'!K1724,0))</f>
        <v/>
      </c>
      <c r="G1729">
        <f>IF(AND('Raw Data'!J1724&lt;'Raw Data'!I1724, 'Raw Data'!E1724&gt;'Raw Data'!D1724), 'Raw Data'!J1724, 0)</f>
        <v/>
      </c>
      <c r="H1729">
        <f>IF(AND('Raw Data'!J1724&gt;'Raw Data'!I1724, 'Raw Data'!E1724&lt;'Raw Data'!D1724), 'Raw Data'!I1724, 0)</f>
        <v/>
      </c>
      <c r="I1729">
        <f>SUM(J1729:K1729)</f>
        <v/>
      </c>
      <c r="J1729">
        <f>IF(AND('Raw Data'!J1724&gt;'Raw Data'!I1724, 'Raw Data'!E1724&gt;'Raw Data'!D1724), 'Raw Data'!J1724, 0)</f>
        <v/>
      </c>
      <c r="K1729">
        <f>IF(AND('Raw Data'!I1724&gt;'Raw Data'!J1724, 'Raw Data'!D1724&gt;'Raw Data'!E1724), 'Raw Data'!I1724, 0)</f>
        <v/>
      </c>
      <c r="L1729">
        <f>IF('Raw Data'!E1724-'Raw Data'!D1724&gt;3, 'Raw Data'!N1724, 0)</f>
        <v/>
      </c>
      <c r="M1729">
        <f>IF('Raw Data'!D1724-'Raw Data'!E1724&gt;3, 'Raw Data'!M1724, 0)</f>
        <v/>
      </c>
      <c r="N1729">
        <f>IF(ISBLANK('Raw Data'!D1724),0,IF(AND('Raw Data'!E1724&gt;'Raw Data'!D1724,'Raw Data'!E1724-'Raw Data'!D1724&gt;0,'Raw Data'!E1724-'Raw Data'!D1724&lt;4),'Raw Data'!L1724, 0))</f>
        <v/>
      </c>
      <c r="O1729">
        <f>IF(ISBLANK('Raw Data'!D1724),0,IF(AND('Raw Data'!E1724&gt;'Raw Data'!D1724,'Raw Data'!E1724-'Raw Data'!D1724&gt;0,'Raw Data'!D1724-'Raw Data'!E1724&lt;4),'Raw Data'!K1724, 0))</f>
        <v/>
      </c>
      <c r="P1729">
        <f>IF('Raw Data'!E1724-'Raw Data'!D1724&gt;3, 'Raw Data'!N1724, IF('Raw Data'!D1724-'Raw Data'!E1724&gt;3, 'Raw Data'!M1724, 0))</f>
        <v/>
      </c>
      <c r="Q1729">
        <f>IF(ISBLANK('Raw Data'!E1724),0,IF(AND('Raw Data'!E1724-'Raw Data'!D1724&lt;4,'Raw Data'!E1724-'Raw Data'!D1724&gt;0),'Raw Data'!L1724,IF(AND('Raw Data'!D1724&gt;'Raw Data'!E1724,'Raw Data'!D1724-'Raw Data'!E1724&gt;0),'Raw Data'!K1724,0)))</f>
        <v/>
      </c>
      <c r="R1729">
        <f>IF(ISBLANK('Raw Data'!K1724),0,IFERROR(IF(MATCH(SMALL('Raw Data'!K1724:N1724,1),L1729:O1729,0),SMALL('Raw Data'!K1724:N1724,1)),0))</f>
        <v/>
      </c>
      <c r="S1729">
        <f>IF(ISBLANK('Raw Data'!K1724),0,IFERROR(IF(MATCH(SMALL('Raw Data'!K1724:N1724,2),L1729:O1729,0),SMALL('Raw Data'!K1724:N1724,2)),0))</f>
        <v/>
      </c>
      <c r="T1729">
        <f>IF(ISBLANK('Raw Data'!K1724),0,IFERROR(IF(MATCH(SMALL('Raw Data'!K1724:N1724,3),L1729:O1729,0),SMALL('Raw Data'!K1724:N1724,3)),0))</f>
        <v/>
      </c>
      <c r="U1729">
        <f>IF(ISBLANK('Raw Data'!K1724),0,IFERROR(IF(MATCH(SMALL('Raw Data'!K1724:N1724,4),L1729:O1729,0),SMALL('Raw Data'!K1724:N1724,4)),0))</f>
        <v/>
      </c>
      <c r="V1729">
        <f>IF(AND('Raw Data'!D1724&lt;3, 'Raw Data'!E1724&lt;3, 'Raw Data'!A1724&gt;0), 'Raw Data'!AF1724, 0)</f>
        <v/>
      </c>
      <c r="W1729">
        <f>IF(AND('Raw Data'!D1724&lt;4, 'Raw Data'!E1724&lt;4, 'Raw Data'!A1724&gt;0), 'Raw Data'!AI1724, 0)</f>
        <v/>
      </c>
      <c r="X1729">
        <f>IF(AND('Raw Data'!D1724&lt;5, 'Raw Data'!E1724&lt;5, 'Raw Data'!A1724&gt;0), 'Raw Data'!AL1724, 0)</f>
        <v/>
      </c>
      <c r="Y1729">
        <f>IF(AND('Raw Data'!D1724&lt;6, 'Raw Data'!E1724&lt;6, 'Raw Data'!A1724&gt;0), 'Raw Data'!AO1724, 0)</f>
        <v/>
      </c>
      <c r="Z1729">
        <f>IF(ISBLANK('Raw Data'!D1724), 0, IF('Raw Data'!D1724-'Raw Data'!E1724&gt;1, 'Raw Data'!AW1724, 0))</f>
        <v/>
      </c>
      <c r="AA1729">
        <f>IF(ISBLANK('Raw Data'!A1724), 0, IF(ABS('Raw Data'!D1724-'Raw Data'!E1724)&lt;2, 'Raw Data'!AX1724, 0))</f>
        <v/>
      </c>
      <c r="AB1729">
        <f>IF(ISBLANK('Raw Data'!D1724), 0, IF('Raw Data'!E1724-'Raw Data'!D1724&gt;1, 'Raw Data'!AY1724, 0))</f>
        <v/>
      </c>
      <c r="AC1729">
        <f>IF(ISBLANK('Raw Data'!D1724), 0, IF('Raw Data'!D1724-'Raw Data'!E1724&gt;2, 'Raw Data'!AZ1724, 0))</f>
        <v/>
      </c>
      <c r="AD1729">
        <f>IF(ISBLANK('Raw Data'!A1724), 0, IF(ABS('Raw Data'!D1724-'Raw Data'!E1724)&lt;3, 'Raw Data'!BA1724, 0))</f>
        <v/>
      </c>
      <c r="AE1729">
        <f>IF(ISBLANK('Raw Data'!D1724), 0, IF('Raw Data'!E1724-'Raw Data'!D1724&gt;2, 'Raw Data'!BB1724, 0))</f>
        <v/>
      </c>
      <c r="AF1729">
        <f>IF(ISBLANK('Raw Data'!D1724), 0, IF('Raw Data'!D1724-'Raw Data'!E1724&gt;3, 'Raw Data'!BC1724, 0))</f>
        <v/>
      </c>
      <c r="AG1729">
        <f>IF(ISBLANK('Raw Data'!A1724), 0, IF(ABS('Raw Data'!D1724-'Raw Data'!E1724)&lt;4, 'Raw Data'!BD1724, 0))</f>
        <v/>
      </c>
      <c r="AH1729">
        <f>IF(ISBLANK('Raw Data'!D1724), 0, IF('Raw Data'!E1724-'Raw Data'!D1724&gt;3, 'Raw Data'!BE1724, 0))</f>
        <v/>
      </c>
      <c r="AI1729">
        <f>IF(SUM('Raw Data'!D1724:E1724)&gt;'Raw Data'!F1724, 'Raw Data'!G1724, 0)</f>
        <v/>
      </c>
      <c r="AJ1729">
        <f>IF(ISBLANK('Raw Data'!D1724), 0, IF(SUM('Raw Data'!D1724:E1724)&lt;'Raw Data'!F1724, 'Raw Data'!H1724, 0))</f>
        <v/>
      </c>
      <c r="AK1729">
        <f>IF(ISBLANK('Raw Data'!A1724), 0, IF(AND('Raw Data'!D1724&lt;3, 'Raw Data'!E1724&lt;3, 'Raw Data'!F1724&lt;BB$2), 'Raw Data'!AF1724, 0))</f>
        <v/>
      </c>
      <c r="AL1729">
        <f>IF(ISBLANK('Raw Data'!A1724), 0, IF(AND('Raw Data'!D1724&lt;4, 'Raw Data'!E1724&lt;4, 'Raw Data'!F1724&lt;BB$2), 'Raw Data'!AI1724, 0))</f>
        <v/>
      </c>
      <c r="AM1729">
        <f>IF(ISBLANK('Raw Data'!A1724), 0, IF(AND('Raw Data'!D1724&lt;5, 'Raw Data'!E1724&lt;5, 'Raw Data'!F1724&lt;BB$2), 'Raw Data'!AL1724, 0))</f>
        <v/>
      </c>
      <c r="AN1729">
        <f>IF(ISBLANK('Raw Data'!A1724), 0, IF(AND('Raw Data'!D1724&lt;6, 'Raw Data'!E1724&lt;6, 'Raw Data'!F1724&lt;BB$2), 'Raw Data'!AO1724, 0))</f>
        <v/>
      </c>
      <c r="AO1729">
        <f>IF(ISBLANK('Raw Data'!A1724), 0, IF(AND('Raw Data'!I1724&lt;Analysis!$BC$2, 'Raw Data'!D1724-'Raw Data'!E1724&gt;1), 'Raw Data'!AW1724, IF(AND('Raw Data'!J1724&lt;Analysis!$BC$2, 'Raw Data'!E1724-'Raw Data'!D1724&gt;1), 'Raw Data'!AY1724, 0)))</f>
        <v/>
      </c>
      <c r="AP1729">
        <f>IF(ISBLANK('Raw Data'!A1724), 0, IF(AND('Raw Data'!I1724&lt;Analysis!$BC$2, 'Raw Data'!D1724-'Raw Data'!E1724&gt;2), 'Raw Data'!AZ1724, IF(AND('Raw Data'!J1724&lt;Analysis!$BC$2, 'Raw Data'!E1724-'Raw Data'!D1724&gt;2), 'Raw Data'!BB1724, 0)))</f>
        <v/>
      </c>
      <c r="AQ1729">
        <f>IF(ISBLANK('Raw Data'!A1724), 0, IF(AND('Raw Data'!I1724&lt;Analysis!$BC$2, 'Raw Data'!D1724-'Raw Data'!E1724&gt;3), 'Raw Data'!BC1724, IF(AND('Raw Data'!J1724&lt;Analysis!$BC$2, 'Raw Data'!E1724-'Raw Data'!D1724&gt;3), 'Raw Data'!BE1724, 0)))</f>
        <v/>
      </c>
      <c r="AR1729">
        <f>IF('Hidden Analysiss'!D1725=1,IF(ABS('Raw Data'!E1724-'Raw Data'!D1724)&lt;2,'Raw Data'!AX1724,0), 0)</f>
        <v/>
      </c>
      <c r="AS1729">
        <f>IF('Hidden Analysiss'!D1725=1,IF(ABS('Raw Data'!E1724-'Raw Data'!D1724)&lt;3,'Raw Data'!BA1724,0), 0)</f>
        <v/>
      </c>
      <c r="AT1729">
        <f>IF('Hidden Analysiss'!D1725=1,IF(ABS('Raw Data'!E1724-'Raw Data'!D1724)&lt;4,'Raw Data'!BD1724,0), 0)</f>
        <v/>
      </c>
      <c r="AU1729">
        <f>IF(AND('Hidden Analysiss'!E1725=1, ABS('Raw Data'!E1724-'Raw Data'!D1724)&lt;2), 'Raw Data'!AX1724, 0)</f>
        <v/>
      </c>
      <c r="AV1729">
        <f>IF(AND('Hidden Analysiss'!E1725=1, ABS('Raw Data'!E1724-'Raw Data'!D1724)&lt;3), 'Raw Data'!BA1724, 0)</f>
        <v/>
      </c>
      <c r="AW1729">
        <f>IF(AND('Hidden Analysiss'!E1725=1, ABS('Raw Data'!E1724-'Raw Data'!D1724)&lt;3), 'Raw Data'!BD1724, 0)</f>
        <v/>
      </c>
    </row>
    <row r="1730">
      <c r="A1730" s="1">
        <f>'Raw Data'!A1725</f>
        <v/>
      </c>
      <c r="B1730">
        <f>IF('Raw Data'!E1725&gt;'Raw Data'!D1725, 'Raw Data'!J1725, 0)</f>
        <v/>
      </c>
      <c r="C1730">
        <f>IF('Raw Data'!D1725&gt;'Raw Data'!E1725, 'Raw Data'!I1725, 0)</f>
        <v/>
      </c>
      <c r="D1730">
        <f>SUM(G1730:H1730)</f>
        <v/>
      </c>
      <c r="E1730">
        <f>IF(AND('Raw Data'!J1725&lt;'Raw Data'!I1725,'Raw Data'!E1725&gt;'Raw Data'!D1725,'Raw Data'!E1725-'Raw Data'!D1725&gt;3),'Raw Data'!N1725,IF(AND('Raw Data'!I1725&lt;'Raw Data'!J1725,'Raw Data'!D1725&gt;'Raw Data'!E1725,'Raw Data'!D1725-'Raw Data'!E1725&gt;3),'Raw Data'!M1725,0))</f>
        <v/>
      </c>
      <c r="F1730">
        <f>IF(AND('Raw Data'!J1725&lt;'Raw Data'!I1725,'Raw Data'!E1725&gt;'Raw Data'!D1725,'Raw Data'!E1725-'Raw Data'!D1725&lt;4),'Raw Data'!L1725,IF(AND('Raw Data'!I1725&lt;'Raw Data'!J1725,'Raw Data'!D1725&gt;'Raw Data'!E1725,'Raw Data'!D1725-'Raw Data'!E1725&lt;4),'Raw Data'!K1725,0))</f>
        <v/>
      </c>
      <c r="G1730">
        <f>IF(AND('Raw Data'!J1725&lt;'Raw Data'!I1725, 'Raw Data'!E1725&gt;'Raw Data'!D1725), 'Raw Data'!J1725, 0)</f>
        <v/>
      </c>
      <c r="H1730">
        <f>IF(AND('Raw Data'!J1725&gt;'Raw Data'!I1725, 'Raw Data'!E1725&lt;'Raw Data'!D1725), 'Raw Data'!I1725, 0)</f>
        <v/>
      </c>
      <c r="I1730">
        <f>SUM(J1730:K1730)</f>
        <v/>
      </c>
      <c r="J1730">
        <f>IF(AND('Raw Data'!J1725&gt;'Raw Data'!I1725, 'Raw Data'!E1725&gt;'Raw Data'!D1725), 'Raw Data'!J1725, 0)</f>
        <v/>
      </c>
      <c r="K1730">
        <f>IF(AND('Raw Data'!I1725&gt;'Raw Data'!J1725, 'Raw Data'!D1725&gt;'Raw Data'!E1725), 'Raw Data'!I1725, 0)</f>
        <v/>
      </c>
      <c r="L1730">
        <f>IF('Raw Data'!E1725-'Raw Data'!D1725&gt;3, 'Raw Data'!N1725, 0)</f>
        <v/>
      </c>
      <c r="M1730">
        <f>IF('Raw Data'!D1725-'Raw Data'!E1725&gt;3, 'Raw Data'!M1725, 0)</f>
        <v/>
      </c>
      <c r="N1730">
        <f>IF(ISBLANK('Raw Data'!D1725),0,IF(AND('Raw Data'!E1725&gt;'Raw Data'!D1725,'Raw Data'!E1725-'Raw Data'!D1725&gt;0,'Raw Data'!E1725-'Raw Data'!D1725&lt;4),'Raw Data'!L1725, 0))</f>
        <v/>
      </c>
      <c r="O1730">
        <f>IF(ISBLANK('Raw Data'!D1725),0,IF(AND('Raw Data'!E1725&gt;'Raw Data'!D1725,'Raw Data'!E1725-'Raw Data'!D1725&gt;0,'Raw Data'!D1725-'Raw Data'!E1725&lt;4),'Raw Data'!K1725, 0))</f>
        <v/>
      </c>
      <c r="P1730">
        <f>IF('Raw Data'!E1725-'Raw Data'!D1725&gt;3, 'Raw Data'!N1725, IF('Raw Data'!D1725-'Raw Data'!E1725&gt;3, 'Raw Data'!M1725, 0))</f>
        <v/>
      </c>
      <c r="Q1730">
        <f>IF(ISBLANK('Raw Data'!E1725),0,IF(AND('Raw Data'!E1725-'Raw Data'!D1725&lt;4,'Raw Data'!E1725-'Raw Data'!D1725&gt;0),'Raw Data'!L1725,IF(AND('Raw Data'!D1725&gt;'Raw Data'!E1725,'Raw Data'!D1725-'Raw Data'!E1725&gt;0),'Raw Data'!K1725,0)))</f>
        <v/>
      </c>
      <c r="R1730">
        <f>IF(ISBLANK('Raw Data'!K1725),0,IFERROR(IF(MATCH(SMALL('Raw Data'!K1725:N1725,1),L1730:O1730,0),SMALL('Raw Data'!K1725:N1725,1)),0))</f>
        <v/>
      </c>
      <c r="S1730">
        <f>IF(ISBLANK('Raw Data'!K1725),0,IFERROR(IF(MATCH(SMALL('Raw Data'!K1725:N1725,2),L1730:O1730,0),SMALL('Raw Data'!K1725:N1725,2)),0))</f>
        <v/>
      </c>
      <c r="T1730">
        <f>IF(ISBLANK('Raw Data'!K1725),0,IFERROR(IF(MATCH(SMALL('Raw Data'!K1725:N1725,3),L1730:O1730,0),SMALL('Raw Data'!K1725:N1725,3)),0))</f>
        <v/>
      </c>
      <c r="U1730">
        <f>IF(ISBLANK('Raw Data'!K1725),0,IFERROR(IF(MATCH(SMALL('Raw Data'!K1725:N1725,4),L1730:O1730,0),SMALL('Raw Data'!K1725:N1725,4)),0))</f>
        <v/>
      </c>
      <c r="V1730">
        <f>IF(AND('Raw Data'!D1725&lt;3, 'Raw Data'!E1725&lt;3, 'Raw Data'!A1725&gt;0), 'Raw Data'!AF1725, 0)</f>
        <v/>
      </c>
      <c r="W1730">
        <f>IF(AND('Raw Data'!D1725&lt;4, 'Raw Data'!E1725&lt;4, 'Raw Data'!A1725&gt;0), 'Raw Data'!AI1725, 0)</f>
        <v/>
      </c>
      <c r="X1730">
        <f>IF(AND('Raw Data'!D1725&lt;5, 'Raw Data'!E1725&lt;5, 'Raw Data'!A1725&gt;0), 'Raw Data'!AL1725, 0)</f>
        <v/>
      </c>
      <c r="Y1730">
        <f>IF(AND('Raw Data'!D1725&lt;6, 'Raw Data'!E1725&lt;6, 'Raw Data'!A1725&gt;0), 'Raw Data'!AO1725, 0)</f>
        <v/>
      </c>
      <c r="Z1730">
        <f>IF(ISBLANK('Raw Data'!D1725), 0, IF('Raw Data'!D1725-'Raw Data'!E1725&gt;1, 'Raw Data'!AW1725, 0))</f>
        <v/>
      </c>
      <c r="AA1730">
        <f>IF(ISBLANK('Raw Data'!A1725), 0, IF(ABS('Raw Data'!D1725-'Raw Data'!E1725)&lt;2, 'Raw Data'!AX1725, 0))</f>
        <v/>
      </c>
      <c r="AB1730">
        <f>IF(ISBLANK('Raw Data'!D1725), 0, IF('Raw Data'!E1725-'Raw Data'!D1725&gt;1, 'Raw Data'!AY1725, 0))</f>
        <v/>
      </c>
      <c r="AC1730">
        <f>IF(ISBLANK('Raw Data'!D1725), 0, IF('Raw Data'!D1725-'Raw Data'!E1725&gt;2, 'Raw Data'!AZ1725, 0))</f>
        <v/>
      </c>
      <c r="AD1730">
        <f>IF(ISBLANK('Raw Data'!A1725), 0, IF(ABS('Raw Data'!D1725-'Raw Data'!E1725)&lt;3, 'Raw Data'!BA1725, 0))</f>
        <v/>
      </c>
      <c r="AE1730">
        <f>IF(ISBLANK('Raw Data'!D1725), 0, IF('Raw Data'!E1725-'Raw Data'!D1725&gt;2, 'Raw Data'!BB1725, 0))</f>
        <v/>
      </c>
      <c r="AF1730">
        <f>IF(ISBLANK('Raw Data'!D1725), 0, IF('Raw Data'!D1725-'Raw Data'!E1725&gt;3, 'Raw Data'!BC1725, 0))</f>
        <v/>
      </c>
      <c r="AG1730">
        <f>IF(ISBLANK('Raw Data'!A1725), 0, IF(ABS('Raw Data'!D1725-'Raw Data'!E1725)&lt;4, 'Raw Data'!BD1725, 0))</f>
        <v/>
      </c>
      <c r="AH1730">
        <f>IF(ISBLANK('Raw Data'!D1725), 0, IF('Raw Data'!E1725-'Raw Data'!D1725&gt;3, 'Raw Data'!BE1725, 0))</f>
        <v/>
      </c>
      <c r="AI1730">
        <f>IF(SUM('Raw Data'!D1725:E1725)&gt;'Raw Data'!F1725, 'Raw Data'!G1725, 0)</f>
        <v/>
      </c>
      <c r="AJ1730">
        <f>IF(ISBLANK('Raw Data'!D1725), 0, IF(SUM('Raw Data'!D1725:E1725)&lt;'Raw Data'!F1725, 'Raw Data'!H1725, 0))</f>
        <v/>
      </c>
      <c r="AK1730">
        <f>IF(ISBLANK('Raw Data'!A1725), 0, IF(AND('Raw Data'!D1725&lt;3, 'Raw Data'!E1725&lt;3, 'Raw Data'!F1725&lt;BB$2), 'Raw Data'!AF1725, 0))</f>
        <v/>
      </c>
      <c r="AL1730">
        <f>IF(ISBLANK('Raw Data'!A1725), 0, IF(AND('Raw Data'!D1725&lt;4, 'Raw Data'!E1725&lt;4, 'Raw Data'!F1725&lt;BB$2), 'Raw Data'!AI1725, 0))</f>
        <v/>
      </c>
      <c r="AM1730">
        <f>IF(ISBLANK('Raw Data'!A1725), 0, IF(AND('Raw Data'!D1725&lt;5, 'Raw Data'!E1725&lt;5, 'Raw Data'!F1725&lt;BB$2), 'Raw Data'!AL1725, 0))</f>
        <v/>
      </c>
      <c r="AN1730">
        <f>IF(ISBLANK('Raw Data'!A1725), 0, IF(AND('Raw Data'!D1725&lt;6, 'Raw Data'!E1725&lt;6, 'Raw Data'!F1725&lt;BB$2), 'Raw Data'!AO1725, 0))</f>
        <v/>
      </c>
      <c r="AO1730">
        <f>IF(ISBLANK('Raw Data'!A1725), 0, IF(AND('Raw Data'!I1725&lt;Analysis!$BC$2, 'Raw Data'!D1725-'Raw Data'!E1725&gt;1), 'Raw Data'!AW1725, IF(AND('Raw Data'!J1725&lt;Analysis!$BC$2, 'Raw Data'!E1725-'Raw Data'!D1725&gt;1), 'Raw Data'!AY1725, 0)))</f>
        <v/>
      </c>
      <c r="AP1730">
        <f>IF(ISBLANK('Raw Data'!A1725), 0, IF(AND('Raw Data'!I1725&lt;Analysis!$BC$2, 'Raw Data'!D1725-'Raw Data'!E1725&gt;2), 'Raw Data'!AZ1725, IF(AND('Raw Data'!J1725&lt;Analysis!$BC$2, 'Raw Data'!E1725-'Raw Data'!D1725&gt;2), 'Raw Data'!BB1725, 0)))</f>
        <v/>
      </c>
      <c r="AQ1730">
        <f>IF(ISBLANK('Raw Data'!A1725), 0, IF(AND('Raw Data'!I1725&lt;Analysis!$BC$2, 'Raw Data'!D1725-'Raw Data'!E1725&gt;3), 'Raw Data'!BC1725, IF(AND('Raw Data'!J1725&lt;Analysis!$BC$2, 'Raw Data'!E1725-'Raw Data'!D1725&gt;3), 'Raw Data'!BE1725, 0)))</f>
        <v/>
      </c>
      <c r="AR1730">
        <f>IF('Hidden Analysiss'!D1726=1,IF(ABS('Raw Data'!E1725-'Raw Data'!D1725)&lt;2,'Raw Data'!AX1725,0), 0)</f>
        <v/>
      </c>
      <c r="AS1730">
        <f>IF('Hidden Analysiss'!D1726=1,IF(ABS('Raw Data'!E1725-'Raw Data'!D1725)&lt;3,'Raw Data'!BA1725,0), 0)</f>
        <v/>
      </c>
      <c r="AT1730">
        <f>IF('Hidden Analysiss'!D1726=1,IF(ABS('Raw Data'!E1725-'Raw Data'!D1725)&lt;4,'Raw Data'!BD1725,0), 0)</f>
        <v/>
      </c>
      <c r="AU1730">
        <f>IF(AND('Hidden Analysiss'!E1726=1, ABS('Raw Data'!E1725-'Raw Data'!D1725)&lt;2), 'Raw Data'!AX1725, 0)</f>
        <v/>
      </c>
      <c r="AV1730">
        <f>IF(AND('Hidden Analysiss'!E1726=1, ABS('Raw Data'!E1725-'Raw Data'!D1725)&lt;3), 'Raw Data'!BA1725, 0)</f>
        <v/>
      </c>
      <c r="AW1730">
        <f>IF(AND('Hidden Analysiss'!E1726=1, ABS('Raw Data'!E1725-'Raw Data'!D1725)&lt;3), 'Raw Data'!BD1725, 0)</f>
        <v/>
      </c>
    </row>
    <row r="1731">
      <c r="A1731" s="1">
        <f>'Raw Data'!A1726</f>
        <v/>
      </c>
      <c r="B1731">
        <f>IF('Raw Data'!E1726&gt;'Raw Data'!D1726, 'Raw Data'!J1726, 0)</f>
        <v/>
      </c>
      <c r="C1731">
        <f>IF('Raw Data'!D1726&gt;'Raw Data'!E1726, 'Raw Data'!I1726, 0)</f>
        <v/>
      </c>
      <c r="D1731">
        <f>SUM(G1731:H1731)</f>
        <v/>
      </c>
      <c r="E1731">
        <f>IF(AND('Raw Data'!J1726&lt;'Raw Data'!I1726,'Raw Data'!E1726&gt;'Raw Data'!D1726,'Raw Data'!E1726-'Raw Data'!D1726&gt;3),'Raw Data'!N1726,IF(AND('Raw Data'!I1726&lt;'Raw Data'!J1726,'Raw Data'!D1726&gt;'Raw Data'!E1726,'Raw Data'!D1726-'Raw Data'!E1726&gt;3),'Raw Data'!M1726,0))</f>
        <v/>
      </c>
      <c r="F1731">
        <f>IF(AND('Raw Data'!J1726&lt;'Raw Data'!I1726,'Raw Data'!E1726&gt;'Raw Data'!D1726,'Raw Data'!E1726-'Raw Data'!D1726&lt;4),'Raw Data'!L1726,IF(AND('Raw Data'!I1726&lt;'Raw Data'!J1726,'Raw Data'!D1726&gt;'Raw Data'!E1726,'Raw Data'!D1726-'Raw Data'!E1726&lt;4),'Raw Data'!K1726,0))</f>
        <v/>
      </c>
      <c r="G1731">
        <f>IF(AND('Raw Data'!J1726&lt;'Raw Data'!I1726, 'Raw Data'!E1726&gt;'Raw Data'!D1726), 'Raw Data'!J1726, 0)</f>
        <v/>
      </c>
      <c r="H1731">
        <f>IF(AND('Raw Data'!J1726&gt;'Raw Data'!I1726, 'Raw Data'!E1726&lt;'Raw Data'!D1726), 'Raw Data'!I1726, 0)</f>
        <v/>
      </c>
      <c r="I1731">
        <f>SUM(J1731:K1731)</f>
        <v/>
      </c>
      <c r="J1731">
        <f>IF(AND('Raw Data'!J1726&gt;'Raw Data'!I1726, 'Raw Data'!E1726&gt;'Raw Data'!D1726), 'Raw Data'!J1726, 0)</f>
        <v/>
      </c>
      <c r="K1731">
        <f>IF(AND('Raw Data'!I1726&gt;'Raw Data'!J1726, 'Raw Data'!D1726&gt;'Raw Data'!E1726), 'Raw Data'!I1726, 0)</f>
        <v/>
      </c>
      <c r="L1731">
        <f>IF('Raw Data'!E1726-'Raw Data'!D1726&gt;3, 'Raw Data'!N1726, 0)</f>
        <v/>
      </c>
      <c r="M1731">
        <f>IF('Raw Data'!D1726-'Raw Data'!E1726&gt;3, 'Raw Data'!M1726, 0)</f>
        <v/>
      </c>
      <c r="N1731">
        <f>IF(ISBLANK('Raw Data'!D1726),0,IF(AND('Raw Data'!E1726&gt;'Raw Data'!D1726,'Raw Data'!E1726-'Raw Data'!D1726&gt;0,'Raw Data'!E1726-'Raw Data'!D1726&lt;4),'Raw Data'!L1726, 0))</f>
        <v/>
      </c>
      <c r="O1731">
        <f>IF(ISBLANK('Raw Data'!D1726),0,IF(AND('Raw Data'!E1726&gt;'Raw Data'!D1726,'Raw Data'!E1726-'Raw Data'!D1726&gt;0,'Raw Data'!D1726-'Raw Data'!E1726&lt;4),'Raw Data'!K1726, 0))</f>
        <v/>
      </c>
      <c r="P1731">
        <f>IF('Raw Data'!E1726-'Raw Data'!D1726&gt;3, 'Raw Data'!N1726, IF('Raw Data'!D1726-'Raw Data'!E1726&gt;3, 'Raw Data'!M1726, 0))</f>
        <v/>
      </c>
      <c r="Q1731">
        <f>IF(ISBLANK('Raw Data'!E1726),0,IF(AND('Raw Data'!E1726-'Raw Data'!D1726&lt;4,'Raw Data'!E1726-'Raw Data'!D1726&gt;0),'Raw Data'!L1726,IF(AND('Raw Data'!D1726&gt;'Raw Data'!E1726,'Raw Data'!D1726-'Raw Data'!E1726&gt;0),'Raw Data'!K1726,0)))</f>
        <v/>
      </c>
      <c r="R1731">
        <f>IF(ISBLANK('Raw Data'!K1726),0,IFERROR(IF(MATCH(SMALL('Raw Data'!K1726:N1726,1),L1731:O1731,0),SMALL('Raw Data'!K1726:N1726,1)),0))</f>
        <v/>
      </c>
      <c r="S1731">
        <f>IF(ISBLANK('Raw Data'!K1726),0,IFERROR(IF(MATCH(SMALL('Raw Data'!K1726:N1726,2),L1731:O1731,0),SMALL('Raw Data'!K1726:N1726,2)),0))</f>
        <v/>
      </c>
      <c r="T1731">
        <f>IF(ISBLANK('Raw Data'!K1726),0,IFERROR(IF(MATCH(SMALL('Raw Data'!K1726:N1726,3),L1731:O1731,0),SMALL('Raw Data'!K1726:N1726,3)),0))</f>
        <v/>
      </c>
      <c r="U1731">
        <f>IF(ISBLANK('Raw Data'!K1726),0,IFERROR(IF(MATCH(SMALL('Raw Data'!K1726:N1726,4),L1731:O1731,0),SMALL('Raw Data'!K1726:N1726,4)),0))</f>
        <v/>
      </c>
      <c r="V1731">
        <f>IF(AND('Raw Data'!D1726&lt;3, 'Raw Data'!E1726&lt;3, 'Raw Data'!A1726&gt;0), 'Raw Data'!AF1726, 0)</f>
        <v/>
      </c>
      <c r="W1731">
        <f>IF(AND('Raw Data'!D1726&lt;4, 'Raw Data'!E1726&lt;4, 'Raw Data'!A1726&gt;0), 'Raw Data'!AI1726, 0)</f>
        <v/>
      </c>
      <c r="X1731">
        <f>IF(AND('Raw Data'!D1726&lt;5, 'Raw Data'!E1726&lt;5, 'Raw Data'!A1726&gt;0), 'Raw Data'!AL1726, 0)</f>
        <v/>
      </c>
      <c r="Y1731">
        <f>IF(AND('Raw Data'!D1726&lt;6, 'Raw Data'!E1726&lt;6, 'Raw Data'!A1726&gt;0), 'Raw Data'!AO1726, 0)</f>
        <v/>
      </c>
      <c r="Z1731">
        <f>IF(ISBLANK('Raw Data'!D1726), 0, IF('Raw Data'!D1726-'Raw Data'!E1726&gt;1, 'Raw Data'!AW1726, 0))</f>
        <v/>
      </c>
      <c r="AA1731">
        <f>IF(ISBLANK('Raw Data'!A1726), 0, IF(ABS('Raw Data'!D1726-'Raw Data'!E1726)&lt;2, 'Raw Data'!AX1726, 0))</f>
        <v/>
      </c>
      <c r="AB1731">
        <f>IF(ISBLANK('Raw Data'!D1726), 0, IF('Raw Data'!E1726-'Raw Data'!D1726&gt;1, 'Raw Data'!AY1726, 0))</f>
        <v/>
      </c>
      <c r="AC1731">
        <f>IF(ISBLANK('Raw Data'!D1726), 0, IF('Raw Data'!D1726-'Raw Data'!E1726&gt;2, 'Raw Data'!AZ1726, 0))</f>
        <v/>
      </c>
      <c r="AD1731">
        <f>IF(ISBLANK('Raw Data'!A1726), 0, IF(ABS('Raw Data'!D1726-'Raw Data'!E1726)&lt;3, 'Raw Data'!BA1726, 0))</f>
        <v/>
      </c>
      <c r="AE1731">
        <f>IF(ISBLANK('Raw Data'!D1726), 0, IF('Raw Data'!E1726-'Raw Data'!D1726&gt;2, 'Raw Data'!BB1726, 0))</f>
        <v/>
      </c>
      <c r="AF1731">
        <f>IF(ISBLANK('Raw Data'!D1726), 0, IF('Raw Data'!D1726-'Raw Data'!E1726&gt;3, 'Raw Data'!BC1726, 0))</f>
        <v/>
      </c>
      <c r="AG1731">
        <f>IF(ISBLANK('Raw Data'!A1726), 0, IF(ABS('Raw Data'!D1726-'Raw Data'!E1726)&lt;4, 'Raw Data'!BD1726, 0))</f>
        <v/>
      </c>
      <c r="AH1731">
        <f>IF(ISBLANK('Raw Data'!D1726), 0, IF('Raw Data'!E1726-'Raw Data'!D1726&gt;3, 'Raw Data'!BE1726, 0))</f>
        <v/>
      </c>
      <c r="AI1731">
        <f>IF(SUM('Raw Data'!D1726:E1726)&gt;'Raw Data'!F1726, 'Raw Data'!G1726, 0)</f>
        <v/>
      </c>
      <c r="AJ1731">
        <f>IF(ISBLANK('Raw Data'!D1726), 0, IF(SUM('Raw Data'!D1726:E1726)&lt;'Raw Data'!F1726, 'Raw Data'!H1726, 0))</f>
        <v/>
      </c>
      <c r="AK1731">
        <f>IF(ISBLANK('Raw Data'!A1726), 0, IF(AND('Raw Data'!D1726&lt;3, 'Raw Data'!E1726&lt;3, 'Raw Data'!F1726&lt;BB$2), 'Raw Data'!AF1726, 0))</f>
        <v/>
      </c>
      <c r="AL1731">
        <f>IF(ISBLANK('Raw Data'!A1726), 0, IF(AND('Raw Data'!D1726&lt;4, 'Raw Data'!E1726&lt;4, 'Raw Data'!F1726&lt;BB$2), 'Raw Data'!AI1726, 0))</f>
        <v/>
      </c>
      <c r="AM1731">
        <f>IF(ISBLANK('Raw Data'!A1726), 0, IF(AND('Raw Data'!D1726&lt;5, 'Raw Data'!E1726&lt;5, 'Raw Data'!F1726&lt;BB$2), 'Raw Data'!AL1726, 0))</f>
        <v/>
      </c>
      <c r="AN1731">
        <f>IF(ISBLANK('Raw Data'!A1726), 0, IF(AND('Raw Data'!D1726&lt;6, 'Raw Data'!E1726&lt;6, 'Raw Data'!F1726&lt;BB$2), 'Raw Data'!AO1726, 0))</f>
        <v/>
      </c>
      <c r="AO1731">
        <f>IF(ISBLANK('Raw Data'!A1726), 0, IF(AND('Raw Data'!I1726&lt;Analysis!$BC$2, 'Raw Data'!D1726-'Raw Data'!E1726&gt;1), 'Raw Data'!AW1726, IF(AND('Raw Data'!J1726&lt;Analysis!$BC$2, 'Raw Data'!E1726-'Raw Data'!D1726&gt;1), 'Raw Data'!AY1726, 0)))</f>
        <v/>
      </c>
      <c r="AP1731">
        <f>IF(ISBLANK('Raw Data'!A1726), 0, IF(AND('Raw Data'!I1726&lt;Analysis!$BC$2, 'Raw Data'!D1726-'Raw Data'!E1726&gt;2), 'Raw Data'!AZ1726, IF(AND('Raw Data'!J1726&lt;Analysis!$BC$2, 'Raw Data'!E1726-'Raw Data'!D1726&gt;2), 'Raw Data'!BB1726, 0)))</f>
        <v/>
      </c>
      <c r="AQ1731">
        <f>IF(ISBLANK('Raw Data'!A1726), 0, IF(AND('Raw Data'!I1726&lt;Analysis!$BC$2, 'Raw Data'!D1726-'Raw Data'!E1726&gt;3), 'Raw Data'!BC1726, IF(AND('Raw Data'!J1726&lt;Analysis!$BC$2, 'Raw Data'!E1726-'Raw Data'!D1726&gt;3), 'Raw Data'!BE1726, 0)))</f>
        <v/>
      </c>
      <c r="AR1731">
        <f>IF('Hidden Analysiss'!D1727=1,IF(ABS('Raw Data'!E1726-'Raw Data'!D1726)&lt;2,'Raw Data'!AX1726,0), 0)</f>
        <v/>
      </c>
      <c r="AS1731">
        <f>IF('Hidden Analysiss'!D1727=1,IF(ABS('Raw Data'!E1726-'Raw Data'!D1726)&lt;3,'Raw Data'!BA1726,0), 0)</f>
        <v/>
      </c>
      <c r="AT1731">
        <f>IF('Hidden Analysiss'!D1727=1,IF(ABS('Raw Data'!E1726-'Raw Data'!D1726)&lt;4,'Raw Data'!BD1726,0), 0)</f>
        <v/>
      </c>
      <c r="AU1731">
        <f>IF(AND('Hidden Analysiss'!E1727=1, ABS('Raw Data'!E1726-'Raw Data'!D1726)&lt;2), 'Raw Data'!AX1726, 0)</f>
        <v/>
      </c>
      <c r="AV1731">
        <f>IF(AND('Hidden Analysiss'!E1727=1, ABS('Raw Data'!E1726-'Raw Data'!D1726)&lt;3), 'Raw Data'!BA1726, 0)</f>
        <v/>
      </c>
      <c r="AW1731">
        <f>IF(AND('Hidden Analysiss'!E1727=1, ABS('Raw Data'!E1726-'Raw Data'!D1726)&lt;3), 'Raw Data'!BD1726, 0)</f>
        <v/>
      </c>
    </row>
    <row r="1732">
      <c r="A1732" s="1">
        <f>'Raw Data'!A1727</f>
        <v/>
      </c>
      <c r="B1732">
        <f>IF('Raw Data'!E1727&gt;'Raw Data'!D1727, 'Raw Data'!J1727, 0)</f>
        <v/>
      </c>
      <c r="C1732">
        <f>IF('Raw Data'!D1727&gt;'Raw Data'!E1727, 'Raw Data'!I1727, 0)</f>
        <v/>
      </c>
      <c r="D1732">
        <f>SUM(G1732:H1732)</f>
        <v/>
      </c>
      <c r="E1732">
        <f>IF(AND('Raw Data'!J1727&lt;'Raw Data'!I1727,'Raw Data'!E1727&gt;'Raw Data'!D1727,'Raw Data'!E1727-'Raw Data'!D1727&gt;3),'Raw Data'!N1727,IF(AND('Raw Data'!I1727&lt;'Raw Data'!J1727,'Raw Data'!D1727&gt;'Raw Data'!E1727,'Raw Data'!D1727-'Raw Data'!E1727&gt;3),'Raw Data'!M1727,0))</f>
        <v/>
      </c>
      <c r="F1732">
        <f>IF(AND('Raw Data'!J1727&lt;'Raw Data'!I1727,'Raw Data'!E1727&gt;'Raw Data'!D1727,'Raw Data'!E1727-'Raw Data'!D1727&lt;4),'Raw Data'!L1727,IF(AND('Raw Data'!I1727&lt;'Raw Data'!J1727,'Raw Data'!D1727&gt;'Raw Data'!E1727,'Raw Data'!D1727-'Raw Data'!E1727&lt;4),'Raw Data'!K1727,0))</f>
        <v/>
      </c>
      <c r="G1732">
        <f>IF(AND('Raw Data'!J1727&lt;'Raw Data'!I1727, 'Raw Data'!E1727&gt;'Raw Data'!D1727), 'Raw Data'!J1727, 0)</f>
        <v/>
      </c>
      <c r="H1732">
        <f>IF(AND('Raw Data'!J1727&gt;'Raw Data'!I1727, 'Raw Data'!E1727&lt;'Raw Data'!D1727), 'Raw Data'!I1727, 0)</f>
        <v/>
      </c>
      <c r="I1732">
        <f>SUM(J1732:K1732)</f>
        <v/>
      </c>
      <c r="J1732">
        <f>IF(AND('Raw Data'!J1727&gt;'Raw Data'!I1727, 'Raw Data'!E1727&gt;'Raw Data'!D1727), 'Raw Data'!J1727, 0)</f>
        <v/>
      </c>
      <c r="K1732">
        <f>IF(AND('Raw Data'!I1727&gt;'Raw Data'!J1727, 'Raw Data'!D1727&gt;'Raw Data'!E1727), 'Raw Data'!I1727, 0)</f>
        <v/>
      </c>
      <c r="L1732">
        <f>IF('Raw Data'!E1727-'Raw Data'!D1727&gt;3, 'Raw Data'!N1727, 0)</f>
        <v/>
      </c>
      <c r="M1732">
        <f>IF('Raw Data'!D1727-'Raw Data'!E1727&gt;3, 'Raw Data'!M1727, 0)</f>
        <v/>
      </c>
      <c r="N1732">
        <f>IF(ISBLANK('Raw Data'!D1727),0,IF(AND('Raw Data'!E1727&gt;'Raw Data'!D1727,'Raw Data'!E1727-'Raw Data'!D1727&gt;0,'Raw Data'!E1727-'Raw Data'!D1727&lt;4),'Raw Data'!L1727, 0))</f>
        <v/>
      </c>
      <c r="O1732">
        <f>IF(ISBLANK('Raw Data'!D1727),0,IF(AND('Raw Data'!E1727&gt;'Raw Data'!D1727,'Raw Data'!E1727-'Raw Data'!D1727&gt;0,'Raw Data'!D1727-'Raw Data'!E1727&lt;4),'Raw Data'!K1727, 0))</f>
        <v/>
      </c>
      <c r="P1732">
        <f>IF('Raw Data'!E1727-'Raw Data'!D1727&gt;3, 'Raw Data'!N1727, IF('Raw Data'!D1727-'Raw Data'!E1727&gt;3, 'Raw Data'!M1727, 0))</f>
        <v/>
      </c>
      <c r="Q1732">
        <f>IF(ISBLANK('Raw Data'!E1727),0,IF(AND('Raw Data'!E1727-'Raw Data'!D1727&lt;4,'Raw Data'!E1727-'Raw Data'!D1727&gt;0),'Raw Data'!L1727,IF(AND('Raw Data'!D1727&gt;'Raw Data'!E1727,'Raw Data'!D1727-'Raw Data'!E1727&gt;0),'Raw Data'!K1727,0)))</f>
        <v/>
      </c>
      <c r="R1732">
        <f>IF(ISBLANK('Raw Data'!K1727),0,IFERROR(IF(MATCH(SMALL('Raw Data'!K1727:N1727,1),L1732:O1732,0),SMALL('Raw Data'!K1727:N1727,1)),0))</f>
        <v/>
      </c>
      <c r="S1732">
        <f>IF(ISBLANK('Raw Data'!K1727),0,IFERROR(IF(MATCH(SMALL('Raw Data'!K1727:N1727,2),L1732:O1732,0),SMALL('Raw Data'!K1727:N1727,2)),0))</f>
        <v/>
      </c>
      <c r="T1732">
        <f>IF(ISBLANK('Raw Data'!K1727),0,IFERROR(IF(MATCH(SMALL('Raw Data'!K1727:N1727,3),L1732:O1732,0),SMALL('Raw Data'!K1727:N1727,3)),0))</f>
        <v/>
      </c>
      <c r="U1732">
        <f>IF(ISBLANK('Raw Data'!K1727),0,IFERROR(IF(MATCH(SMALL('Raw Data'!K1727:N1727,4),L1732:O1732,0),SMALL('Raw Data'!K1727:N1727,4)),0))</f>
        <v/>
      </c>
      <c r="V1732">
        <f>IF(AND('Raw Data'!D1727&lt;3, 'Raw Data'!E1727&lt;3, 'Raw Data'!A1727&gt;0), 'Raw Data'!AF1727, 0)</f>
        <v/>
      </c>
      <c r="W1732">
        <f>IF(AND('Raw Data'!D1727&lt;4, 'Raw Data'!E1727&lt;4, 'Raw Data'!A1727&gt;0), 'Raw Data'!AI1727, 0)</f>
        <v/>
      </c>
      <c r="X1732">
        <f>IF(AND('Raw Data'!D1727&lt;5, 'Raw Data'!E1727&lt;5, 'Raw Data'!A1727&gt;0), 'Raw Data'!AL1727, 0)</f>
        <v/>
      </c>
      <c r="Y1732">
        <f>IF(AND('Raw Data'!D1727&lt;6, 'Raw Data'!E1727&lt;6, 'Raw Data'!A1727&gt;0), 'Raw Data'!AO1727, 0)</f>
        <v/>
      </c>
      <c r="Z1732">
        <f>IF(ISBLANK('Raw Data'!D1727), 0, IF('Raw Data'!D1727-'Raw Data'!E1727&gt;1, 'Raw Data'!AW1727, 0))</f>
        <v/>
      </c>
      <c r="AA1732">
        <f>IF(ISBLANK('Raw Data'!A1727), 0, IF(ABS('Raw Data'!D1727-'Raw Data'!E1727)&lt;2, 'Raw Data'!AX1727, 0))</f>
        <v/>
      </c>
      <c r="AB1732">
        <f>IF(ISBLANK('Raw Data'!D1727), 0, IF('Raw Data'!E1727-'Raw Data'!D1727&gt;1, 'Raw Data'!AY1727, 0))</f>
        <v/>
      </c>
      <c r="AC1732">
        <f>IF(ISBLANK('Raw Data'!D1727), 0, IF('Raw Data'!D1727-'Raw Data'!E1727&gt;2, 'Raw Data'!AZ1727, 0))</f>
        <v/>
      </c>
      <c r="AD1732">
        <f>IF(ISBLANK('Raw Data'!A1727), 0, IF(ABS('Raw Data'!D1727-'Raw Data'!E1727)&lt;3, 'Raw Data'!BA1727, 0))</f>
        <v/>
      </c>
      <c r="AE1732">
        <f>IF(ISBLANK('Raw Data'!D1727), 0, IF('Raw Data'!E1727-'Raw Data'!D1727&gt;2, 'Raw Data'!BB1727, 0))</f>
        <v/>
      </c>
      <c r="AF1732">
        <f>IF(ISBLANK('Raw Data'!D1727), 0, IF('Raw Data'!D1727-'Raw Data'!E1727&gt;3, 'Raw Data'!BC1727, 0))</f>
        <v/>
      </c>
      <c r="AG1732">
        <f>IF(ISBLANK('Raw Data'!A1727), 0, IF(ABS('Raw Data'!D1727-'Raw Data'!E1727)&lt;4, 'Raw Data'!BD1727, 0))</f>
        <v/>
      </c>
      <c r="AH1732">
        <f>IF(ISBLANK('Raw Data'!D1727), 0, IF('Raw Data'!E1727-'Raw Data'!D1727&gt;3, 'Raw Data'!BE1727, 0))</f>
        <v/>
      </c>
      <c r="AI1732">
        <f>IF(SUM('Raw Data'!D1727:E1727)&gt;'Raw Data'!F1727, 'Raw Data'!G1727, 0)</f>
        <v/>
      </c>
      <c r="AJ1732">
        <f>IF(ISBLANK('Raw Data'!D1727), 0, IF(SUM('Raw Data'!D1727:E1727)&lt;'Raw Data'!F1727, 'Raw Data'!H1727, 0))</f>
        <v/>
      </c>
      <c r="AK1732">
        <f>IF(ISBLANK('Raw Data'!A1727), 0, IF(AND('Raw Data'!D1727&lt;3, 'Raw Data'!E1727&lt;3, 'Raw Data'!F1727&lt;BB$2), 'Raw Data'!AF1727, 0))</f>
        <v/>
      </c>
      <c r="AL1732">
        <f>IF(ISBLANK('Raw Data'!A1727), 0, IF(AND('Raw Data'!D1727&lt;4, 'Raw Data'!E1727&lt;4, 'Raw Data'!F1727&lt;BB$2), 'Raw Data'!AI1727, 0))</f>
        <v/>
      </c>
      <c r="AM1732">
        <f>IF(ISBLANK('Raw Data'!A1727), 0, IF(AND('Raw Data'!D1727&lt;5, 'Raw Data'!E1727&lt;5, 'Raw Data'!F1727&lt;BB$2), 'Raw Data'!AL1727, 0))</f>
        <v/>
      </c>
      <c r="AN1732">
        <f>IF(ISBLANK('Raw Data'!A1727), 0, IF(AND('Raw Data'!D1727&lt;6, 'Raw Data'!E1727&lt;6, 'Raw Data'!F1727&lt;BB$2), 'Raw Data'!AO1727, 0))</f>
        <v/>
      </c>
      <c r="AO1732">
        <f>IF(ISBLANK('Raw Data'!A1727), 0, IF(AND('Raw Data'!I1727&lt;Analysis!$BC$2, 'Raw Data'!D1727-'Raw Data'!E1727&gt;1), 'Raw Data'!AW1727, IF(AND('Raw Data'!J1727&lt;Analysis!$BC$2, 'Raw Data'!E1727-'Raw Data'!D1727&gt;1), 'Raw Data'!AY1727, 0)))</f>
        <v/>
      </c>
      <c r="AP1732">
        <f>IF(ISBLANK('Raw Data'!A1727), 0, IF(AND('Raw Data'!I1727&lt;Analysis!$BC$2, 'Raw Data'!D1727-'Raw Data'!E1727&gt;2), 'Raw Data'!AZ1727, IF(AND('Raw Data'!J1727&lt;Analysis!$BC$2, 'Raw Data'!E1727-'Raw Data'!D1727&gt;2), 'Raw Data'!BB1727, 0)))</f>
        <v/>
      </c>
      <c r="AQ1732">
        <f>IF(ISBLANK('Raw Data'!A1727), 0, IF(AND('Raw Data'!I1727&lt;Analysis!$BC$2, 'Raw Data'!D1727-'Raw Data'!E1727&gt;3), 'Raw Data'!BC1727, IF(AND('Raw Data'!J1727&lt;Analysis!$BC$2, 'Raw Data'!E1727-'Raw Data'!D1727&gt;3), 'Raw Data'!BE1727, 0)))</f>
        <v/>
      </c>
      <c r="AR1732">
        <f>IF('Hidden Analysiss'!D1728=1,IF(ABS('Raw Data'!E1727-'Raw Data'!D1727)&lt;2,'Raw Data'!AX1727,0), 0)</f>
        <v/>
      </c>
      <c r="AS1732">
        <f>IF('Hidden Analysiss'!D1728=1,IF(ABS('Raw Data'!E1727-'Raw Data'!D1727)&lt;3,'Raw Data'!BA1727,0), 0)</f>
        <v/>
      </c>
      <c r="AT1732">
        <f>IF('Hidden Analysiss'!D1728=1,IF(ABS('Raw Data'!E1727-'Raw Data'!D1727)&lt;4,'Raw Data'!BD1727,0), 0)</f>
        <v/>
      </c>
      <c r="AU1732">
        <f>IF(AND('Hidden Analysiss'!E1728=1, ABS('Raw Data'!E1727-'Raw Data'!D1727)&lt;2), 'Raw Data'!AX1727, 0)</f>
        <v/>
      </c>
      <c r="AV1732">
        <f>IF(AND('Hidden Analysiss'!E1728=1, ABS('Raw Data'!E1727-'Raw Data'!D1727)&lt;3), 'Raw Data'!BA1727, 0)</f>
        <v/>
      </c>
      <c r="AW1732">
        <f>IF(AND('Hidden Analysiss'!E1728=1, ABS('Raw Data'!E1727-'Raw Data'!D1727)&lt;3), 'Raw Data'!BD1727, 0)</f>
        <v/>
      </c>
    </row>
    <row r="1733">
      <c r="A1733" s="1">
        <f>'Raw Data'!A1728</f>
        <v/>
      </c>
      <c r="B1733">
        <f>IF('Raw Data'!E1728&gt;'Raw Data'!D1728, 'Raw Data'!J1728, 0)</f>
        <v/>
      </c>
      <c r="C1733">
        <f>IF('Raw Data'!D1728&gt;'Raw Data'!E1728, 'Raw Data'!I1728, 0)</f>
        <v/>
      </c>
      <c r="D1733">
        <f>SUM(G1733:H1733)</f>
        <v/>
      </c>
      <c r="E1733">
        <f>IF(AND('Raw Data'!J1728&lt;'Raw Data'!I1728,'Raw Data'!E1728&gt;'Raw Data'!D1728,'Raw Data'!E1728-'Raw Data'!D1728&gt;3),'Raw Data'!N1728,IF(AND('Raw Data'!I1728&lt;'Raw Data'!J1728,'Raw Data'!D1728&gt;'Raw Data'!E1728,'Raw Data'!D1728-'Raw Data'!E1728&gt;3),'Raw Data'!M1728,0))</f>
        <v/>
      </c>
      <c r="F1733">
        <f>IF(AND('Raw Data'!J1728&lt;'Raw Data'!I1728,'Raw Data'!E1728&gt;'Raw Data'!D1728,'Raw Data'!E1728-'Raw Data'!D1728&lt;4),'Raw Data'!L1728,IF(AND('Raw Data'!I1728&lt;'Raw Data'!J1728,'Raw Data'!D1728&gt;'Raw Data'!E1728,'Raw Data'!D1728-'Raw Data'!E1728&lt;4),'Raw Data'!K1728,0))</f>
        <v/>
      </c>
      <c r="G1733">
        <f>IF(AND('Raw Data'!J1728&lt;'Raw Data'!I1728, 'Raw Data'!E1728&gt;'Raw Data'!D1728), 'Raw Data'!J1728, 0)</f>
        <v/>
      </c>
      <c r="H1733">
        <f>IF(AND('Raw Data'!J1728&gt;'Raw Data'!I1728, 'Raw Data'!E1728&lt;'Raw Data'!D1728), 'Raw Data'!I1728, 0)</f>
        <v/>
      </c>
      <c r="I1733">
        <f>SUM(J1733:K1733)</f>
        <v/>
      </c>
      <c r="J1733">
        <f>IF(AND('Raw Data'!J1728&gt;'Raw Data'!I1728, 'Raw Data'!E1728&gt;'Raw Data'!D1728), 'Raw Data'!J1728, 0)</f>
        <v/>
      </c>
      <c r="K1733">
        <f>IF(AND('Raw Data'!I1728&gt;'Raw Data'!J1728, 'Raw Data'!D1728&gt;'Raw Data'!E1728), 'Raw Data'!I1728, 0)</f>
        <v/>
      </c>
      <c r="L1733">
        <f>IF('Raw Data'!E1728-'Raw Data'!D1728&gt;3, 'Raw Data'!N1728, 0)</f>
        <v/>
      </c>
      <c r="M1733">
        <f>IF('Raw Data'!D1728-'Raw Data'!E1728&gt;3, 'Raw Data'!M1728, 0)</f>
        <v/>
      </c>
      <c r="N1733">
        <f>IF(ISBLANK('Raw Data'!D1728),0,IF(AND('Raw Data'!E1728&gt;'Raw Data'!D1728,'Raw Data'!E1728-'Raw Data'!D1728&gt;0,'Raw Data'!E1728-'Raw Data'!D1728&lt;4),'Raw Data'!L1728, 0))</f>
        <v/>
      </c>
      <c r="O1733">
        <f>IF(ISBLANK('Raw Data'!D1728),0,IF(AND('Raw Data'!E1728&gt;'Raw Data'!D1728,'Raw Data'!E1728-'Raw Data'!D1728&gt;0,'Raw Data'!D1728-'Raw Data'!E1728&lt;4),'Raw Data'!K1728, 0))</f>
        <v/>
      </c>
      <c r="P1733">
        <f>IF('Raw Data'!E1728-'Raw Data'!D1728&gt;3, 'Raw Data'!N1728, IF('Raw Data'!D1728-'Raw Data'!E1728&gt;3, 'Raw Data'!M1728, 0))</f>
        <v/>
      </c>
      <c r="Q1733">
        <f>IF(ISBLANK('Raw Data'!E1728),0,IF(AND('Raw Data'!E1728-'Raw Data'!D1728&lt;4,'Raw Data'!E1728-'Raw Data'!D1728&gt;0),'Raw Data'!L1728,IF(AND('Raw Data'!D1728&gt;'Raw Data'!E1728,'Raw Data'!D1728-'Raw Data'!E1728&gt;0),'Raw Data'!K1728,0)))</f>
        <v/>
      </c>
      <c r="R1733">
        <f>IF(ISBLANK('Raw Data'!K1728),0,IFERROR(IF(MATCH(SMALL('Raw Data'!K1728:N1728,1),L1733:O1733,0),SMALL('Raw Data'!K1728:N1728,1)),0))</f>
        <v/>
      </c>
      <c r="S1733">
        <f>IF(ISBLANK('Raw Data'!K1728),0,IFERROR(IF(MATCH(SMALL('Raw Data'!K1728:N1728,2),L1733:O1733,0),SMALL('Raw Data'!K1728:N1728,2)),0))</f>
        <v/>
      </c>
      <c r="T1733">
        <f>IF(ISBLANK('Raw Data'!K1728),0,IFERROR(IF(MATCH(SMALL('Raw Data'!K1728:N1728,3),L1733:O1733,0),SMALL('Raw Data'!K1728:N1728,3)),0))</f>
        <v/>
      </c>
      <c r="U1733">
        <f>IF(ISBLANK('Raw Data'!K1728),0,IFERROR(IF(MATCH(SMALL('Raw Data'!K1728:N1728,4),L1733:O1733,0),SMALL('Raw Data'!K1728:N1728,4)),0))</f>
        <v/>
      </c>
      <c r="V1733">
        <f>IF(AND('Raw Data'!D1728&lt;3, 'Raw Data'!E1728&lt;3, 'Raw Data'!A1728&gt;0), 'Raw Data'!AF1728, 0)</f>
        <v/>
      </c>
      <c r="W1733">
        <f>IF(AND('Raw Data'!D1728&lt;4, 'Raw Data'!E1728&lt;4, 'Raw Data'!A1728&gt;0), 'Raw Data'!AI1728, 0)</f>
        <v/>
      </c>
      <c r="X1733">
        <f>IF(AND('Raw Data'!D1728&lt;5, 'Raw Data'!E1728&lt;5, 'Raw Data'!A1728&gt;0), 'Raw Data'!AL1728, 0)</f>
        <v/>
      </c>
      <c r="Y1733">
        <f>IF(AND('Raw Data'!D1728&lt;6, 'Raw Data'!E1728&lt;6, 'Raw Data'!A1728&gt;0), 'Raw Data'!AO1728, 0)</f>
        <v/>
      </c>
      <c r="Z1733">
        <f>IF(ISBLANK('Raw Data'!D1728), 0, IF('Raw Data'!D1728-'Raw Data'!E1728&gt;1, 'Raw Data'!AW1728, 0))</f>
        <v/>
      </c>
      <c r="AA1733">
        <f>IF(ISBLANK('Raw Data'!A1728), 0, IF(ABS('Raw Data'!D1728-'Raw Data'!E1728)&lt;2, 'Raw Data'!AX1728, 0))</f>
        <v/>
      </c>
      <c r="AB1733">
        <f>IF(ISBLANK('Raw Data'!D1728), 0, IF('Raw Data'!E1728-'Raw Data'!D1728&gt;1, 'Raw Data'!AY1728, 0))</f>
        <v/>
      </c>
      <c r="AC1733">
        <f>IF(ISBLANK('Raw Data'!D1728), 0, IF('Raw Data'!D1728-'Raw Data'!E1728&gt;2, 'Raw Data'!AZ1728, 0))</f>
        <v/>
      </c>
      <c r="AD1733">
        <f>IF(ISBLANK('Raw Data'!A1728), 0, IF(ABS('Raw Data'!D1728-'Raw Data'!E1728)&lt;3, 'Raw Data'!BA1728, 0))</f>
        <v/>
      </c>
      <c r="AE1733">
        <f>IF(ISBLANK('Raw Data'!D1728), 0, IF('Raw Data'!E1728-'Raw Data'!D1728&gt;2, 'Raw Data'!BB1728, 0))</f>
        <v/>
      </c>
      <c r="AF1733">
        <f>IF(ISBLANK('Raw Data'!D1728), 0, IF('Raw Data'!D1728-'Raw Data'!E1728&gt;3, 'Raw Data'!BC1728, 0))</f>
        <v/>
      </c>
      <c r="AG1733">
        <f>IF(ISBLANK('Raw Data'!A1728), 0, IF(ABS('Raw Data'!D1728-'Raw Data'!E1728)&lt;4, 'Raw Data'!BD1728, 0))</f>
        <v/>
      </c>
      <c r="AH1733">
        <f>IF(ISBLANK('Raw Data'!D1728), 0, IF('Raw Data'!E1728-'Raw Data'!D1728&gt;3, 'Raw Data'!BE1728, 0))</f>
        <v/>
      </c>
      <c r="AI1733">
        <f>IF(SUM('Raw Data'!D1728:E1728)&gt;'Raw Data'!F1728, 'Raw Data'!G1728, 0)</f>
        <v/>
      </c>
      <c r="AJ1733">
        <f>IF(ISBLANK('Raw Data'!D1728), 0, IF(SUM('Raw Data'!D1728:E1728)&lt;'Raw Data'!F1728, 'Raw Data'!H1728, 0))</f>
        <v/>
      </c>
      <c r="AK1733">
        <f>IF(ISBLANK('Raw Data'!A1728), 0, IF(AND('Raw Data'!D1728&lt;3, 'Raw Data'!E1728&lt;3, 'Raw Data'!F1728&lt;BB$2), 'Raw Data'!AF1728, 0))</f>
        <v/>
      </c>
      <c r="AL1733">
        <f>IF(ISBLANK('Raw Data'!A1728), 0, IF(AND('Raw Data'!D1728&lt;4, 'Raw Data'!E1728&lt;4, 'Raw Data'!F1728&lt;BB$2), 'Raw Data'!AI1728, 0))</f>
        <v/>
      </c>
      <c r="AM1733">
        <f>IF(ISBLANK('Raw Data'!A1728), 0, IF(AND('Raw Data'!D1728&lt;5, 'Raw Data'!E1728&lt;5, 'Raw Data'!F1728&lt;BB$2), 'Raw Data'!AL1728, 0))</f>
        <v/>
      </c>
      <c r="AN1733">
        <f>IF(ISBLANK('Raw Data'!A1728), 0, IF(AND('Raw Data'!D1728&lt;6, 'Raw Data'!E1728&lt;6, 'Raw Data'!F1728&lt;BB$2), 'Raw Data'!AO1728, 0))</f>
        <v/>
      </c>
      <c r="AO1733">
        <f>IF(ISBLANK('Raw Data'!A1728), 0, IF(AND('Raw Data'!I1728&lt;Analysis!$BC$2, 'Raw Data'!D1728-'Raw Data'!E1728&gt;1), 'Raw Data'!AW1728, IF(AND('Raw Data'!J1728&lt;Analysis!$BC$2, 'Raw Data'!E1728-'Raw Data'!D1728&gt;1), 'Raw Data'!AY1728, 0)))</f>
        <v/>
      </c>
      <c r="AP1733">
        <f>IF(ISBLANK('Raw Data'!A1728), 0, IF(AND('Raw Data'!I1728&lt;Analysis!$BC$2, 'Raw Data'!D1728-'Raw Data'!E1728&gt;2), 'Raw Data'!AZ1728, IF(AND('Raw Data'!J1728&lt;Analysis!$BC$2, 'Raw Data'!E1728-'Raw Data'!D1728&gt;2), 'Raw Data'!BB1728, 0)))</f>
        <v/>
      </c>
      <c r="AQ1733">
        <f>IF(ISBLANK('Raw Data'!A1728), 0, IF(AND('Raw Data'!I1728&lt;Analysis!$BC$2, 'Raw Data'!D1728-'Raw Data'!E1728&gt;3), 'Raw Data'!BC1728, IF(AND('Raw Data'!J1728&lt;Analysis!$BC$2, 'Raw Data'!E1728-'Raw Data'!D1728&gt;3), 'Raw Data'!BE1728, 0)))</f>
        <v/>
      </c>
      <c r="AR1733">
        <f>IF('Hidden Analysiss'!D1729=1,IF(ABS('Raw Data'!E1728-'Raw Data'!D1728)&lt;2,'Raw Data'!AX1728,0), 0)</f>
        <v/>
      </c>
      <c r="AS1733">
        <f>IF('Hidden Analysiss'!D1729=1,IF(ABS('Raw Data'!E1728-'Raw Data'!D1728)&lt;3,'Raw Data'!BA1728,0), 0)</f>
        <v/>
      </c>
      <c r="AT1733">
        <f>IF('Hidden Analysiss'!D1729=1,IF(ABS('Raw Data'!E1728-'Raw Data'!D1728)&lt;4,'Raw Data'!BD1728,0), 0)</f>
        <v/>
      </c>
      <c r="AU1733">
        <f>IF(AND('Hidden Analysiss'!E1729=1, ABS('Raw Data'!E1728-'Raw Data'!D1728)&lt;2), 'Raw Data'!AX1728, 0)</f>
        <v/>
      </c>
      <c r="AV1733">
        <f>IF(AND('Hidden Analysiss'!E1729=1, ABS('Raw Data'!E1728-'Raw Data'!D1728)&lt;3), 'Raw Data'!BA1728, 0)</f>
        <v/>
      </c>
      <c r="AW1733">
        <f>IF(AND('Hidden Analysiss'!E1729=1, ABS('Raw Data'!E1728-'Raw Data'!D1728)&lt;3), 'Raw Data'!BD1728, 0)</f>
        <v/>
      </c>
    </row>
    <row r="1734">
      <c r="A1734" s="1">
        <f>'Raw Data'!A1729</f>
        <v/>
      </c>
      <c r="B1734">
        <f>IF('Raw Data'!E1729&gt;'Raw Data'!D1729, 'Raw Data'!J1729, 0)</f>
        <v/>
      </c>
      <c r="C1734">
        <f>IF('Raw Data'!D1729&gt;'Raw Data'!E1729, 'Raw Data'!I1729, 0)</f>
        <v/>
      </c>
      <c r="D1734">
        <f>SUM(G1734:H1734)</f>
        <v/>
      </c>
      <c r="E1734">
        <f>IF(AND('Raw Data'!J1729&lt;'Raw Data'!I1729,'Raw Data'!E1729&gt;'Raw Data'!D1729,'Raw Data'!E1729-'Raw Data'!D1729&gt;3),'Raw Data'!N1729,IF(AND('Raw Data'!I1729&lt;'Raw Data'!J1729,'Raw Data'!D1729&gt;'Raw Data'!E1729,'Raw Data'!D1729-'Raw Data'!E1729&gt;3),'Raw Data'!M1729,0))</f>
        <v/>
      </c>
      <c r="F1734">
        <f>IF(AND('Raw Data'!J1729&lt;'Raw Data'!I1729,'Raw Data'!E1729&gt;'Raw Data'!D1729,'Raw Data'!E1729-'Raw Data'!D1729&lt;4),'Raw Data'!L1729,IF(AND('Raw Data'!I1729&lt;'Raw Data'!J1729,'Raw Data'!D1729&gt;'Raw Data'!E1729,'Raw Data'!D1729-'Raw Data'!E1729&lt;4),'Raw Data'!K1729,0))</f>
        <v/>
      </c>
      <c r="G1734">
        <f>IF(AND('Raw Data'!J1729&lt;'Raw Data'!I1729, 'Raw Data'!E1729&gt;'Raw Data'!D1729), 'Raw Data'!J1729, 0)</f>
        <v/>
      </c>
      <c r="H1734">
        <f>IF(AND('Raw Data'!J1729&gt;'Raw Data'!I1729, 'Raw Data'!E1729&lt;'Raw Data'!D1729), 'Raw Data'!I1729, 0)</f>
        <v/>
      </c>
      <c r="I1734">
        <f>SUM(J1734:K1734)</f>
        <v/>
      </c>
      <c r="J1734">
        <f>IF(AND('Raw Data'!J1729&gt;'Raw Data'!I1729, 'Raw Data'!E1729&gt;'Raw Data'!D1729), 'Raw Data'!J1729, 0)</f>
        <v/>
      </c>
      <c r="K1734">
        <f>IF(AND('Raw Data'!I1729&gt;'Raw Data'!J1729, 'Raw Data'!D1729&gt;'Raw Data'!E1729), 'Raw Data'!I1729, 0)</f>
        <v/>
      </c>
      <c r="L1734">
        <f>IF('Raw Data'!E1729-'Raw Data'!D1729&gt;3, 'Raw Data'!N1729, 0)</f>
        <v/>
      </c>
      <c r="M1734">
        <f>IF('Raw Data'!D1729-'Raw Data'!E1729&gt;3, 'Raw Data'!M1729, 0)</f>
        <v/>
      </c>
      <c r="N1734">
        <f>IF(ISBLANK('Raw Data'!D1729),0,IF(AND('Raw Data'!E1729&gt;'Raw Data'!D1729,'Raw Data'!E1729-'Raw Data'!D1729&gt;0,'Raw Data'!E1729-'Raw Data'!D1729&lt;4),'Raw Data'!L1729, 0))</f>
        <v/>
      </c>
      <c r="O1734">
        <f>IF(ISBLANK('Raw Data'!D1729),0,IF(AND('Raw Data'!E1729&gt;'Raw Data'!D1729,'Raw Data'!E1729-'Raw Data'!D1729&gt;0,'Raw Data'!D1729-'Raw Data'!E1729&lt;4),'Raw Data'!K1729, 0))</f>
        <v/>
      </c>
      <c r="P1734">
        <f>IF('Raw Data'!E1729-'Raw Data'!D1729&gt;3, 'Raw Data'!N1729, IF('Raw Data'!D1729-'Raw Data'!E1729&gt;3, 'Raw Data'!M1729, 0))</f>
        <v/>
      </c>
      <c r="Q1734">
        <f>IF(ISBLANK('Raw Data'!E1729),0,IF(AND('Raw Data'!E1729-'Raw Data'!D1729&lt;4,'Raw Data'!E1729-'Raw Data'!D1729&gt;0),'Raw Data'!L1729,IF(AND('Raw Data'!D1729&gt;'Raw Data'!E1729,'Raw Data'!D1729-'Raw Data'!E1729&gt;0),'Raw Data'!K1729,0)))</f>
        <v/>
      </c>
      <c r="R1734">
        <f>IF(ISBLANK('Raw Data'!K1729),0,IFERROR(IF(MATCH(SMALL('Raw Data'!K1729:N1729,1),L1734:O1734,0),SMALL('Raw Data'!K1729:N1729,1)),0))</f>
        <v/>
      </c>
      <c r="S1734">
        <f>IF(ISBLANK('Raw Data'!K1729),0,IFERROR(IF(MATCH(SMALL('Raw Data'!K1729:N1729,2),L1734:O1734,0),SMALL('Raw Data'!K1729:N1729,2)),0))</f>
        <v/>
      </c>
      <c r="T1734">
        <f>IF(ISBLANK('Raw Data'!K1729),0,IFERROR(IF(MATCH(SMALL('Raw Data'!K1729:N1729,3),L1734:O1734,0),SMALL('Raw Data'!K1729:N1729,3)),0))</f>
        <v/>
      </c>
      <c r="U1734">
        <f>IF(ISBLANK('Raw Data'!K1729),0,IFERROR(IF(MATCH(SMALL('Raw Data'!K1729:N1729,4),L1734:O1734,0),SMALL('Raw Data'!K1729:N1729,4)),0))</f>
        <v/>
      </c>
      <c r="V1734">
        <f>IF(AND('Raw Data'!D1729&lt;3, 'Raw Data'!E1729&lt;3, 'Raw Data'!A1729&gt;0), 'Raw Data'!AF1729, 0)</f>
        <v/>
      </c>
      <c r="W1734">
        <f>IF(AND('Raw Data'!D1729&lt;4, 'Raw Data'!E1729&lt;4, 'Raw Data'!A1729&gt;0), 'Raw Data'!AI1729, 0)</f>
        <v/>
      </c>
      <c r="X1734">
        <f>IF(AND('Raw Data'!D1729&lt;5, 'Raw Data'!E1729&lt;5, 'Raw Data'!A1729&gt;0), 'Raw Data'!AL1729, 0)</f>
        <v/>
      </c>
      <c r="Y1734">
        <f>IF(AND('Raw Data'!D1729&lt;6, 'Raw Data'!E1729&lt;6, 'Raw Data'!A1729&gt;0), 'Raw Data'!AO1729, 0)</f>
        <v/>
      </c>
      <c r="Z1734">
        <f>IF(ISBLANK('Raw Data'!D1729), 0, IF('Raw Data'!D1729-'Raw Data'!E1729&gt;1, 'Raw Data'!AW1729, 0))</f>
        <v/>
      </c>
      <c r="AA1734">
        <f>IF(ISBLANK('Raw Data'!A1729), 0, IF(ABS('Raw Data'!D1729-'Raw Data'!E1729)&lt;2, 'Raw Data'!AX1729, 0))</f>
        <v/>
      </c>
      <c r="AB1734">
        <f>IF(ISBLANK('Raw Data'!D1729), 0, IF('Raw Data'!E1729-'Raw Data'!D1729&gt;1, 'Raw Data'!AY1729, 0))</f>
        <v/>
      </c>
      <c r="AC1734">
        <f>IF(ISBLANK('Raw Data'!D1729), 0, IF('Raw Data'!D1729-'Raw Data'!E1729&gt;2, 'Raw Data'!AZ1729, 0))</f>
        <v/>
      </c>
      <c r="AD1734">
        <f>IF(ISBLANK('Raw Data'!A1729), 0, IF(ABS('Raw Data'!D1729-'Raw Data'!E1729)&lt;3, 'Raw Data'!BA1729, 0))</f>
        <v/>
      </c>
      <c r="AE1734">
        <f>IF(ISBLANK('Raw Data'!D1729), 0, IF('Raw Data'!E1729-'Raw Data'!D1729&gt;2, 'Raw Data'!BB1729, 0))</f>
        <v/>
      </c>
      <c r="AF1734">
        <f>IF(ISBLANK('Raw Data'!D1729), 0, IF('Raw Data'!D1729-'Raw Data'!E1729&gt;3, 'Raw Data'!BC1729, 0))</f>
        <v/>
      </c>
      <c r="AG1734">
        <f>IF(ISBLANK('Raw Data'!A1729), 0, IF(ABS('Raw Data'!D1729-'Raw Data'!E1729)&lt;4, 'Raw Data'!BD1729, 0))</f>
        <v/>
      </c>
      <c r="AH1734">
        <f>IF(ISBLANK('Raw Data'!D1729), 0, IF('Raw Data'!E1729-'Raw Data'!D1729&gt;3, 'Raw Data'!BE1729, 0))</f>
        <v/>
      </c>
      <c r="AI1734">
        <f>IF(SUM('Raw Data'!D1729:E1729)&gt;'Raw Data'!F1729, 'Raw Data'!G1729, 0)</f>
        <v/>
      </c>
      <c r="AJ1734">
        <f>IF(ISBLANK('Raw Data'!D1729), 0, IF(SUM('Raw Data'!D1729:E1729)&lt;'Raw Data'!F1729, 'Raw Data'!H1729, 0))</f>
        <v/>
      </c>
      <c r="AK1734">
        <f>IF(ISBLANK('Raw Data'!A1729), 0, IF(AND('Raw Data'!D1729&lt;3, 'Raw Data'!E1729&lt;3, 'Raw Data'!F1729&lt;BB$2), 'Raw Data'!AF1729, 0))</f>
        <v/>
      </c>
      <c r="AL1734">
        <f>IF(ISBLANK('Raw Data'!A1729), 0, IF(AND('Raw Data'!D1729&lt;4, 'Raw Data'!E1729&lt;4, 'Raw Data'!F1729&lt;BB$2), 'Raw Data'!AI1729, 0))</f>
        <v/>
      </c>
      <c r="AM1734">
        <f>IF(ISBLANK('Raw Data'!A1729), 0, IF(AND('Raw Data'!D1729&lt;5, 'Raw Data'!E1729&lt;5, 'Raw Data'!F1729&lt;BB$2), 'Raw Data'!AL1729, 0))</f>
        <v/>
      </c>
      <c r="AN1734">
        <f>IF(ISBLANK('Raw Data'!A1729), 0, IF(AND('Raw Data'!D1729&lt;6, 'Raw Data'!E1729&lt;6, 'Raw Data'!F1729&lt;BB$2), 'Raw Data'!AO1729, 0))</f>
        <v/>
      </c>
      <c r="AO1734">
        <f>IF(ISBLANK('Raw Data'!A1729), 0, IF(AND('Raw Data'!I1729&lt;Analysis!$BC$2, 'Raw Data'!D1729-'Raw Data'!E1729&gt;1), 'Raw Data'!AW1729, IF(AND('Raw Data'!J1729&lt;Analysis!$BC$2, 'Raw Data'!E1729-'Raw Data'!D1729&gt;1), 'Raw Data'!AY1729, 0)))</f>
        <v/>
      </c>
      <c r="AP1734">
        <f>IF(ISBLANK('Raw Data'!A1729), 0, IF(AND('Raw Data'!I1729&lt;Analysis!$BC$2, 'Raw Data'!D1729-'Raw Data'!E1729&gt;2), 'Raw Data'!AZ1729, IF(AND('Raw Data'!J1729&lt;Analysis!$BC$2, 'Raw Data'!E1729-'Raw Data'!D1729&gt;2), 'Raw Data'!BB1729, 0)))</f>
        <v/>
      </c>
      <c r="AQ1734">
        <f>IF(ISBLANK('Raw Data'!A1729), 0, IF(AND('Raw Data'!I1729&lt;Analysis!$BC$2, 'Raw Data'!D1729-'Raw Data'!E1729&gt;3), 'Raw Data'!BC1729, IF(AND('Raw Data'!J1729&lt;Analysis!$BC$2, 'Raw Data'!E1729-'Raw Data'!D1729&gt;3), 'Raw Data'!BE1729, 0)))</f>
        <v/>
      </c>
      <c r="AR1734">
        <f>IF('Hidden Analysiss'!D1730=1,IF(ABS('Raw Data'!E1729-'Raw Data'!D1729)&lt;2,'Raw Data'!AX1729,0), 0)</f>
        <v/>
      </c>
      <c r="AS1734">
        <f>IF('Hidden Analysiss'!D1730=1,IF(ABS('Raw Data'!E1729-'Raw Data'!D1729)&lt;3,'Raw Data'!BA1729,0), 0)</f>
        <v/>
      </c>
      <c r="AT1734">
        <f>IF('Hidden Analysiss'!D1730=1,IF(ABS('Raw Data'!E1729-'Raw Data'!D1729)&lt;4,'Raw Data'!BD1729,0), 0)</f>
        <v/>
      </c>
      <c r="AU1734">
        <f>IF(AND('Hidden Analysiss'!E1730=1, ABS('Raw Data'!E1729-'Raw Data'!D1729)&lt;2), 'Raw Data'!AX1729, 0)</f>
        <v/>
      </c>
      <c r="AV1734">
        <f>IF(AND('Hidden Analysiss'!E1730=1, ABS('Raw Data'!E1729-'Raw Data'!D1729)&lt;3), 'Raw Data'!BA1729, 0)</f>
        <v/>
      </c>
      <c r="AW1734">
        <f>IF(AND('Hidden Analysiss'!E1730=1, ABS('Raw Data'!E1729-'Raw Data'!D1729)&lt;3), 'Raw Data'!BD1729, 0)</f>
        <v/>
      </c>
    </row>
    <row r="1735">
      <c r="A1735" s="1">
        <f>'Raw Data'!A1730</f>
        <v/>
      </c>
      <c r="B1735">
        <f>IF('Raw Data'!E1730&gt;'Raw Data'!D1730, 'Raw Data'!J1730, 0)</f>
        <v/>
      </c>
      <c r="C1735">
        <f>IF('Raw Data'!D1730&gt;'Raw Data'!E1730, 'Raw Data'!I1730, 0)</f>
        <v/>
      </c>
      <c r="D1735">
        <f>SUM(G1735:H1735)</f>
        <v/>
      </c>
      <c r="E1735">
        <f>IF(AND('Raw Data'!J1730&lt;'Raw Data'!I1730,'Raw Data'!E1730&gt;'Raw Data'!D1730,'Raw Data'!E1730-'Raw Data'!D1730&gt;3),'Raw Data'!N1730,IF(AND('Raw Data'!I1730&lt;'Raw Data'!J1730,'Raw Data'!D1730&gt;'Raw Data'!E1730,'Raw Data'!D1730-'Raw Data'!E1730&gt;3),'Raw Data'!M1730,0))</f>
        <v/>
      </c>
      <c r="F1735">
        <f>IF(AND('Raw Data'!J1730&lt;'Raw Data'!I1730,'Raw Data'!E1730&gt;'Raw Data'!D1730,'Raw Data'!E1730-'Raw Data'!D1730&lt;4),'Raw Data'!L1730,IF(AND('Raw Data'!I1730&lt;'Raw Data'!J1730,'Raw Data'!D1730&gt;'Raw Data'!E1730,'Raw Data'!D1730-'Raw Data'!E1730&lt;4),'Raw Data'!K1730,0))</f>
        <v/>
      </c>
      <c r="G1735">
        <f>IF(AND('Raw Data'!J1730&lt;'Raw Data'!I1730, 'Raw Data'!E1730&gt;'Raw Data'!D1730), 'Raw Data'!J1730, 0)</f>
        <v/>
      </c>
      <c r="H1735">
        <f>IF(AND('Raw Data'!J1730&gt;'Raw Data'!I1730, 'Raw Data'!E1730&lt;'Raw Data'!D1730), 'Raw Data'!I1730, 0)</f>
        <v/>
      </c>
      <c r="I1735">
        <f>SUM(J1735:K1735)</f>
        <v/>
      </c>
      <c r="J1735">
        <f>IF(AND('Raw Data'!J1730&gt;'Raw Data'!I1730, 'Raw Data'!E1730&gt;'Raw Data'!D1730), 'Raw Data'!J1730, 0)</f>
        <v/>
      </c>
      <c r="K1735">
        <f>IF(AND('Raw Data'!I1730&gt;'Raw Data'!J1730, 'Raw Data'!D1730&gt;'Raw Data'!E1730), 'Raw Data'!I1730, 0)</f>
        <v/>
      </c>
      <c r="L1735">
        <f>IF('Raw Data'!E1730-'Raw Data'!D1730&gt;3, 'Raw Data'!N1730, 0)</f>
        <v/>
      </c>
      <c r="M1735">
        <f>IF('Raw Data'!D1730-'Raw Data'!E1730&gt;3, 'Raw Data'!M1730, 0)</f>
        <v/>
      </c>
      <c r="N1735">
        <f>IF(ISBLANK('Raw Data'!D1730),0,IF(AND('Raw Data'!E1730&gt;'Raw Data'!D1730,'Raw Data'!E1730-'Raw Data'!D1730&gt;0,'Raw Data'!E1730-'Raw Data'!D1730&lt;4),'Raw Data'!L1730, 0))</f>
        <v/>
      </c>
      <c r="O1735">
        <f>IF(ISBLANK('Raw Data'!D1730),0,IF(AND('Raw Data'!E1730&gt;'Raw Data'!D1730,'Raw Data'!E1730-'Raw Data'!D1730&gt;0,'Raw Data'!D1730-'Raw Data'!E1730&lt;4),'Raw Data'!K1730, 0))</f>
        <v/>
      </c>
      <c r="P1735">
        <f>IF('Raw Data'!E1730-'Raw Data'!D1730&gt;3, 'Raw Data'!N1730, IF('Raw Data'!D1730-'Raw Data'!E1730&gt;3, 'Raw Data'!M1730, 0))</f>
        <v/>
      </c>
      <c r="Q1735">
        <f>IF(ISBLANK('Raw Data'!E1730),0,IF(AND('Raw Data'!E1730-'Raw Data'!D1730&lt;4,'Raw Data'!E1730-'Raw Data'!D1730&gt;0),'Raw Data'!L1730,IF(AND('Raw Data'!D1730&gt;'Raw Data'!E1730,'Raw Data'!D1730-'Raw Data'!E1730&gt;0),'Raw Data'!K1730,0)))</f>
        <v/>
      </c>
      <c r="R1735">
        <f>IF(ISBLANK('Raw Data'!K1730),0,IFERROR(IF(MATCH(SMALL('Raw Data'!K1730:N1730,1),L1735:O1735,0),SMALL('Raw Data'!K1730:N1730,1)),0))</f>
        <v/>
      </c>
      <c r="S1735">
        <f>IF(ISBLANK('Raw Data'!K1730),0,IFERROR(IF(MATCH(SMALL('Raw Data'!K1730:N1730,2),L1735:O1735,0),SMALL('Raw Data'!K1730:N1730,2)),0))</f>
        <v/>
      </c>
      <c r="T1735">
        <f>IF(ISBLANK('Raw Data'!K1730),0,IFERROR(IF(MATCH(SMALL('Raw Data'!K1730:N1730,3),L1735:O1735,0),SMALL('Raw Data'!K1730:N1730,3)),0))</f>
        <v/>
      </c>
      <c r="U1735">
        <f>IF(ISBLANK('Raw Data'!K1730),0,IFERROR(IF(MATCH(SMALL('Raw Data'!K1730:N1730,4),L1735:O1735,0),SMALL('Raw Data'!K1730:N1730,4)),0))</f>
        <v/>
      </c>
      <c r="V1735">
        <f>IF(AND('Raw Data'!D1730&lt;3, 'Raw Data'!E1730&lt;3, 'Raw Data'!A1730&gt;0), 'Raw Data'!AF1730, 0)</f>
        <v/>
      </c>
      <c r="W1735">
        <f>IF(AND('Raw Data'!D1730&lt;4, 'Raw Data'!E1730&lt;4, 'Raw Data'!A1730&gt;0), 'Raw Data'!AI1730, 0)</f>
        <v/>
      </c>
      <c r="X1735">
        <f>IF(AND('Raw Data'!D1730&lt;5, 'Raw Data'!E1730&lt;5, 'Raw Data'!A1730&gt;0), 'Raw Data'!AL1730, 0)</f>
        <v/>
      </c>
      <c r="Y1735">
        <f>IF(AND('Raw Data'!D1730&lt;6, 'Raw Data'!E1730&lt;6, 'Raw Data'!A1730&gt;0), 'Raw Data'!AO1730, 0)</f>
        <v/>
      </c>
      <c r="Z1735">
        <f>IF(ISBLANK('Raw Data'!D1730), 0, IF('Raw Data'!D1730-'Raw Data'!E1730&gt;1, 'Raw Data'!AW1730, 0))</f>
        <v/>
      </c>
      <c r="AA1735">
        <f>IF(ISBLANK('Raw Data'!A1730), 0, IF(ABS('Raw Data'!D1730-'Raw Data'!E1730)&lt;2, 'Raw Data'!AX1730, 0))</f>
        <v/>
      </c>
      <c r="AB1735">
        <f>IF(ISBLANK('Raw Data'!D1730), 0, IF('Raw Data'!E1730-'Raw Data'!D1730&gt;1, 'Raw Data'!AY1730, 0))</f>
        <v/>
      </c>
      <c r="AC1735">
        <f>IF(ISBLANK('Raw Data'!D1730), 0, IF('Raw Data'!D1730-'Raw Data'!E1730&gt;2, 'Raw Data'!AZ1730, 0))</f>
        <v/>
      </c>
      <c r="AD1735">
        <f>IF(ISBLANK('Raw Data'!A1730), 0, IF(ABS('Raw Data'!D1730-'Raw Data'!E1730)&lt;3, 'Raw Data'!BA1730, 0))</f>
        <v/>
      </c>
      <c r="AE1735">
        <f>IF(ISBLANK('Raw Data'!D1730), 0, IF('Raw Data'!E1730-'Raw Data'!D1730&gt;2, 'Raw Data'!BB1730, 0))</f>
        <v/>
      </c>
      <c r="AF1735">
        <f>IF(ISBLANK('Raw Data'!D1730), 0, IF('Raw Data'!D1730-'Raw Data'!E1730&gt;3, 'Raw Data'!BC1730, 0))</f>
        <v/>
      </c>
      <c r="AG1735">
        <f>IF(ISBLANK('Raw Data'!A1730), 0, IF(ABS('Raw Data'!D1730-'Raw Data'!E1730)&lt;4, 'Raw Data'!BD1730, 0))</f>
        <v/>
      </c>
      <c r="AH1735">
        <f>IF(ISBLANK('Raw Data'!D1730), 0, IF('Raw Data'!E1730-'Raw Data'!D1730&gt;3, 'Raw Data'!BE1730, 0))</f>
        <v/>
      </c>
      <c r="AI1735">
        <f>IF(SUM('Raw Data'!D1730:E1730)&gt;'Raw Data'!F1730, 'Raw Data'!G1730, 0)</f>
        <v/>
      </c>
      <c r="AJ1735">
        <f>IF(ISBLANK('Raw Data'!D1730), 0, IF(SUM('Raw Data'!D1730:E1730)&lt;'Raw Data'!F1730, 'Raw Data'!H1730, 0))</f>
        <v/>
      </c>
      <c r="AK1735">
        <f>IF(ISBLANK('Raw Data'!A1730), 0, IF(AND('Raw Data'!D1730&lt;3, 'Raw Data'!E1730&lt;3, 'Raw Data'!F1730&lt;BB$2), 'Raw Data'!AF1730, 0))</f>
        <v/>
      </c>
      <c r="AL1735">
        <f>IF(ISBLANK('Raw Data'!A1730), 0, IF(AND('Raw Data'!D1730&lt;4, 'Raw Data'!E1730&lt;4, 'Raw Data'!F1730&lt;BB$2), 'Raw Data'!AI1730, 0))</f>
        <v/>
      </c>
      <c r="AM1735">
        <f>IF(ISBLANK('Raw Data'!A1730), 0, IF(AND('Raw Data'!D1730&lt;5, 'Raw Data'!E1730&lt;5, 'Raw Data'!F1730&lt;BB$2), 'Raw Data'!AL1730, 0))</f>
        <v/>
      </c>
      <c r="AN1735">
        <f>IF(ISBLANK('Raw Data'!A1730), 0, IF(AND('Raw Data'!D1730&lt;6, 'Raw Data'!E1730&lt;6, 'Raw Data'!F1730&lt;BB$2), 'Raw Data'!AO1730, 0))</f>
        <v/>
      </c>
      <c r="AO1735">
        <f>IF(ISBLANK('Raw Data'!A1730), 0, IF(AND('Raw Data'!I1730&lt;Analysis!$BC$2, 'Raw Data'!D1730-'Raw Data'!E1730&gt;1), 'Raw Data'!AW1730, IF(AND('Raw Data'!J1730&lt;Analysis!$BC$2, 'Raw Data'!E1730-'Raw Data'!D1730&gt;1), 'Raw Data'!AY1730, 0)))</f>
        <v/>
      </c>
      <c r="AP1735">
        <f>IF(ISBLANK('Raw Data'!A1730), 0, IF(AND('Raw Data'!I1730&lt;Analysis!$BC$2, 'Raw Data'!D1730-'Raw Data'!E1730&gt;2), 'Raw Data'!AZ1730, IF(AND('Raw Data'!J1730&lt;Analysis!$BC$2, 'Raw Data'!E1730-'Raw Data'!D1730&gt;2), 'Raw Data'!BB1730, 0)))</f>
        <v/>
      </c>
      <c r="AQ1735">
        <f>IF(ISBLANK('Raw Data'!A1730), 0, IF(AND('Raw Data'!I1730&lt;Analysis!$BC$2, 'Raw Data'!D1730-'Raw Data'!E1730&gt;3), 'Raw Data'!BC1730, IF(AND('Raw Data'!J1730&lt;Analysis!$BC$2, 'Raw Data'!E1730-'Raw Data'!D1730&gt;3), 'Raw Data'!BE1730, 0)))</f>
        <v/>
      </c>
      <c r="AR1735">
        <f>IF('Hidden Analysiss'!D1731=1,IF(ABS('Raw Data'!E1730-'Raw Data'!D1730)&lt;2,'Raw Data'!AX1730,0), 0)</f>
        <v/>
      </c>
      <c r="AS1735">
        <f>IF('Hidden Analysiss'!D1731=1,IF(ABS('Raw Data'!E1730-'Raw Data'!D1730)&lt;3,'Raw Data'!BA1730,0), 0)</f>
        <v/>
      </c>
      <c r="AT1735">
        <f>IF('Hidden Analysiss'!D1731=1,IF(ABS('Raw Data'!E1730-'Raw Data'!D1730)&lt;4,'Raw Data'!BD1730,0), 0)</f>
        <v/>
      </c>
      <c r="AU1735">
        <f>IF(AND('Hidden Analysiss'!E1731=1, ABS('Raw Data'!E1730-'Raw Data'!D1730)&lt;2), 'Raw Data'!AX1730, 0)</f>
        <v/>
      </c>
      <c r="AV1735">
        <f>IF(AND('Hidden Analysiss'!E1731=1, ABS('Raw Data'!E1730-'Raw Data'!D1730)&lt;3), 'Raw Data'!BA1730, 0)</f>
        <v/>
      </c>
      <c r="AW1735">
        <f>IF(AND('Hidden Analysiss'!E1731=1, ABS('Raw Data'!E1730-'Raw Data'!D1730)&lt;3), 'Raw Data'!BD1730, 0)</f>
        <v/>
      </c>
    </row>
    <row r="1736">
      <c r="A1736" s="1">
        <f>'Raw Data'!A1731</f>
        <v/>
      </c>
      <c r="B1736">
        <f>IF('Raw Data'!E1731&gt;'Raw Data'!D1731, 'Raw Data'!J1731, 0)</f>
        <v/>
      </c>
      <c r="C1736">
        <f>IF('Raw Data'!D1731&gt;'Raw Data'!E1731, 'Raw Data'!I1731, 0)</f>
        <v/>
      </c>
      <c r="D1736">
        <f>SUM(G1736:H1736)</f>
        <v/>
      </c>
      <c r="E1736">
        <f>IF(AND('Raw Data'!J1731&lt;'Raw Data'!I1731,'Raw Data'!E1731&gt;'Raw Data'!D1731,'Raw Data'!E1731-'Raw Data'!D1731&gt;3),'Raw Data'!N1731,IF(AND('Raw Data'!I1731&lt;'Raw Data'!J1731,'Raw Data'!D1731&gt;'Raw Data'!E1731,'Raw Data'!D1731-'Raw Data'!E1731&gt;3),'Raw Data'!M1731,0))</f>
        <v/>
      </c>
      <c r="F1736">
        <f>IF(AND('Raw Data'!J1731&lt;'Raw Data'!I1731,'Raw Data'!E1731&gt;'Raw Data'!D1731,'Raw Data'!E1731-'Raw Data'!D1731&lt;4),'Raw Data'!L1731,IF(AND('Raw Data'!I1731&lt;'Raw Data'!J1731,'Raw Data'!D1731&gt;'Raw Data'!E1731,'Raw Data'!D1731-'Raw Data'!E1731&lt;4),'Raw Data'!K1731,0))</f>
        <v/>
      </c>
      <c r="G1736">
        <f>IF(AND('Raw Data'!J1731&lt;'Raw Data'!I1731, 'Raw Data'!E1731&gt;'Raw Data'!D1731), 'Raw Data'!J1731, 0)</f>
        <v/>
      </c>
      <c r="H1736">
        <f>IF(AND('Raw Data'!J1731&gt;'Raw Data'!I1731, 'Raw Data'!E1731&lt;'Raw Data'!D1731), 'Raw Data'!I1731, 0)</f>
        <v/>
      </c>
      <c r="I1736">
        <f>SUM(J1736:K1736)</f>
        <v/>
      </c>
      <c r="J1736">
        <f>IF(AND('Raw Data'!J1731&gt;'Raw Data'!I1731, 'Raw Data'!E1731&gt;'Raw Data'!D1731), 'Raw Data'!J1731, 0)</f>
        <v/>
      </c>
      <c r="K1736">
        <f>IF(AND('Raw Data'!I1731&gt;'Raw Data'!J1731, 'Raw Data'!D1731&gt;'Raw Data'!E1731), 'Raw Data'!I1731, 0)</f>
        <v/>
      </c>
      <c r="L1736">
        <f>IF('Raw Data'!E1731-'Raw Data'!D1731&gt;3, 'Raw Data'!N1731, 0)</f>
        <v/>
      </c>
      <c r="M1736">
        <f>IF('Raw Data'!D1731-'Raw Data'!E1731&gt;3, 'Raw Data'!M1731, 0)</f>
        <v/>
      </c>
      <c r="N1736">
        <f>IF(ISBLANK('Raw Data'!D1731),0,IF(AND('Raw Data'!E1731&gt;'Raw Data'!D1731,'Raw Data'!E1731-'Raw Data'!D1731&gt;0,'Raw Data'!E1731-'Raw Data'!D1731&lt;4),'Raw Data'!L1731, 0))</f>
        <v/>
      </c>
      <c r="O1736">
        <f>IF(ISBLANK('Raw Data'!D1731),0,IF(AND('Raw Data'!E1731&gt;'Raw Data'!D1731,'Raw Data'!E1731-'Raw Data'!D1731&gt;0,'Raw Data'!D1731-'Raw Data'!E1731&lt;4),'Raw Data'!K1731, 0))</f>
        <v/>
      </c>
      <c r="P1736">
        <f>IF('Raw Data'!E1731-'Raw Data'!D1731&gt;3, 'Raw Data'!N1731, IF('Raw Data'!D1731-'Raw Data'!E1731&gt;3, 'Raw Data'!M1731, 0))</f>
        <v/>
      </c>
      <c r="Q1736">
        <f>IF(ISBLANK('Raw Data'!E1731),0,IF(AND('Raw Data'!E1731-'Raw Data'!D1731&lt;4,'Raw Data'!E1731-'Raw Data'!D1731&gt;0),'Raw Data'!L1731,IF(AND('Raw Data'!D1731&gt;'Raw Data'!E1731,'Raw Data'!D1731-'Raw Data'!E1731&gt;0),'Raw Data'!K1731,0)))</f>
        <v/>
      </c>
      <c r="R1736">
        <f>IF(ISBLANK('Raw Data'!K1731),0,IFERROR(IF(MATCH(SMALL('Raw Data'!K1731:N1731,1),L1736:O1736,0),SMALL('Raw Data'!K1731:N1731,1)),0))</f>
        <v/>
      </c>
      <c r="S1736">
        <f>IF(ISBLANK('Raw Data'!K1731),0,IFERROR(IF(MATCH(SMALL('Raw Data'!K1731:N1731,2),L1736:O1736,0),SMALL('Raw Data'!K1731:N1731,2)),0))</f>
        <v/>
      </c>
      <c r="T1736">
        <f>IF(ISBLANK('Raw Data'!K1731),0,IFERROR(IF(MATCH(SMALL('Raw Data'!K1731:N1731,3),L1736:O1736,0),SMALL('Raw Data'!K1731:N1731,3)),0))</f>
        <v/>
      </c>
      <c r="U1736">
        <f>IF(ISBLANK('Raw Data'!K1731),0,IFERROR(IF(MATCH(SMALL('Raw Data'!K1731:N1731,4),L1736:O1736,0),SMALL('Raw Data'!K1731:N1731,4)),0))</f>
        <v/>
      </c>
      <c r="V1736">
        <f>IF(AND('Raw Data'!D1731&lt;3, 'Raw Data'!E1731&lt;3, 'Raw Data'!A1731&gt;0), 'Raw Data'!AF1731, 0)</f>
        <v/>
      </c>
      <c r="W1736">
        <f>IF(AND('Raw Data'!D1731&lt;4, 'Raw Data'!E1731&lt;4, 'Raw Data'!A1731&gt;0), 'Raw Data'!AI1731, 0)</f>
        <v/>
      </c>
      <c r="X1736">
        <f>IF(AND('Raw Data'!D1731&lt;5, 'Raw Data'!E1731&lt;5, 'Raw Data'!A1731&gt;0), 'Raw Data'!AL1731, 0)</f>
        <v/>
      </c>
      <c r="Y1736">
        <f>IF(AND('Raw Data'!D1731&lt;6, 'Raw Data'!E1731&lt;6, 'Raw Data'!A1731&gt;0), 'Raw Data'!AO1731, 0)</f>
        <v/>
      </c>
      <c r="Z1736">
        <f>IF(ISBLANK('Raw Data'!D1731), 0, IF('Raw Data'!D1731-'Raw Data'!E1731&gt;1, 'Raw Data'!AW1731, 0))</f>
        <v/>
      </c>
      <c r="AA1736">
        <f>IF(ISBLANK('Raw Data'!A1731), 0, IF(ABS('Raw Data'!D1731-'Raw Data'!E1731)&lt;2, 'Raw Data'!AX1731, 0))</f>
        <v/>
      </c>
      <c r="AB1736">
        <f>IF(ISBLANK('Raw Data'!D1731), 0, IF('Raw Data'!E1731-'Raw Data'!D1731&gt;1, 'Raw Data'!AY1731, 0))</f>
        <v/>
      </c>
      <c r="AC1736">
        <f>IF(ISBLANK('Raw Data'!D1731), 0, IF('Raw Data'!D1731-'Raw Data'!E1731&gt;2, 'Raw Data'!AZ1731, 0))</f>
        <v/>
      </c>
      <c r="AD1736">
        <f>IF(ISBLANK('Raw Data'!A1731), 0, IF(ABS('Raw Data'!D1731-'Raw Data'!E1731)&lt;3, 'Raw Data'!BA1731, 0))</f>
        <v/>
      </c>
      <c r="AE1736">
        <f>IF(ISBLANK('Raw Data'!D1731), 0, IF('Raw Data'!E1731-'Raw Data'!D1731&gt;2, 'Raw Data'!BB1731, 0))</f>
        <v/>
      </c>
      <c r="AF1736">
        <f>IF(ISBLANK('Raw Data'!D1731), 0, IF('Raw Data'!D1731-'Raw Data'!E1731&gt;3, 'Raw Data'!BC1731, 0))</f>
        <v/>
      </c>
      <c r="AG1736">
        <f>IF(ISBLANK('Raw Data'!A1731), 0, IF(ABS('Raw Data'!D1731-'Raw Data'!E1731)&lt;4, 'Raw Data'!BD1731, 0))</f>
        <v/>
      </c>
      <c r="AH1736">
        <f>IF(ISBLANK('Raw Data'!D1731), 0, IF('Raw Data'!E1731-'Raw Data'!D1731&gt;3, 'Raw Data'!BE1731, 0))</f>
        <v/>
      </c>
      <c r="AI1736">
        <f>IF(SUM('Raw Data'!D1731:E1731)&gt;'Raw Data'!F1731, 'Raw Data'!G1731, 0)</f>
        <v/>
      </c>
      <c r="AJ1736">
        <f>IF(ISBLANK('Raw Data'!D1731), 0, IF(SUM('Raw Data'!D1731:E1731)&lt;'Raw Data'!F1731, 'Raw Data'!H1731, 0))</f>
        <v/>
      </c>
      <c r="AK1736">
        <f>IF(ISBLANK('Raw Data'!A1731), 0, IF(AND('Raw Data'!D1731&lt;3, 'Raw Data'!E1731&lt;3, 'Raw Data'!F1731&lt;BB$2), 'Raw Data'!AF1731, 0))</f>
        <v/>
      </c>
      <c r="AL1736">
        <f>IF(ISBLANK('Raw Data'!A1731), 0, IF(AND('Raw Data'!D1731&lt;4, 'Raw Data'!E1731&lt;4, 'Raw Data'!F1731&lt;BB$2), 'Raw Data'!AI1731, 0))</f>
        <v/>
      </c>
      <c r="AM1736">
        <f>IF(ISBLANK('Raw Data'!A1731), 0, IF(AND('Raw Data'!D1731&lt;5, 'Raw Data'!E1731&lt;5, 'Raw Data'!F1731&lt;BB$2), 'Raw Data'!AL1731, 0))</f>
        <v/>
      </c>
      <c r="AN1736">
        <f>IF(ISBLANK('Raw Data'!A1731), 0, IF(AND('Raw Data'!D1731&lt;6, 'Raw Data'!E1731&lt;6, 'Raw Data'!F1731&lt;BB$2), 'Raw Data'!AO1731, 0))</f>
        <v/>
      </c>
      <c r="AO1736">
        <f>IF(ISBLANK('Raw Data'!A1731), 0, IF(AND('Raw Data'!I1731&lt;Analysis!$BC$2, 'Raw Data'!D1731-'Raw Data'!E1731&gt;1), 'Raw Data'!AW1731, IF(AND('Raw Data'!J1731&lt;Analysis!$BC$2, 'Raw Data'!E1731-'Raw Data'!D1731&gt;1), 'Raw Data'!AY1731, 0)))</f>
        <v/>
      </c>
      <c r="AP1736">
        <f>IF(ISBLANK('Raw Data'!A1731), 0, IF(AND('Raw Data'!I1731&lt;Analysis!$BC$2, 'Raw Data'!D1731-'Raw Data'!E1731&gt;2), 'Raw Data'!AZ1731, IF(AND('Raw Data'!J1731&lt;Analysis!$BC$2, 'Raw Data'!E1731-'Raw Data'!D1731&gt;2), 'Raw Data'!BB1731, 0)))</f>
        <v/>
      </c>
      <c r="AQ1736">
        <f>IF(ISBLANK('Raw Data'!A1731), 0, IF(AND('Raw Data'!I1731&lt;Analysis!$BC$2, 'Raw Data'!D1731-'Raw Data'!E1731&gt;3), 'Raw Data'!BC1731, IF(AND('Raw Data'!J1731&lt;Analysis!$BC$2, 'Raw Data'!E1731-'Raw Data'!D1731&gt;3), 'Raw Data'!BE1731, 0)))</f>
        <v/>
      </c>
      <c r="AR1736">
        <f>IF('Hidden Analysiss'!D1732=1,IF(ABS('Raw Data'!E1731-'Raw Data'!D1731)&lt;2,'Raw Data'!AX1731,0), 0)</f>
        <v/>
      </c>
      <c r="AS1736">
        <f>IF('Hidden Analysiss'!D1732=1,IF(ABS('Raw Data'!E1731-'Raw Data'!D1731)&lt;3,'Raw Data'!BA1731,0), 0)</f>
        <v/>
      </c>
      <c r="AT1736">
        <f>IF('Hidden Analysiss'!D1732=1,IF(ABS('Raw Data'!E1731-'Raw Data'!D1731)&lt;4,'Raw Data'!BD1731,0), 0)</f>
        <v/>
      </c>
      <c r="AU1736">
        <f>IF(AND('Hidden Analysiss'!E1732=1, ABS('Raw Data'!E1731-'Raw Data'!D1731)&lt;2), 'Raw Data'!AX1731, 0)</f>
        <v/>
      </c>
      <c r="AV1736">
        <f>IF(AND('Hidden Analysiss'!E1732=1, ABS('Raw Data'!E1731-'Raw Data'!D1731)&lt;3), 'Raw Data'!BA1731, 0)</f>
        <v/>
      </c>
      <c r="AW1736">
        <f>IF(AND('Hidden Analysiss'!E1732=1, ABS('Raw Data'!E1731-'Raw Data'!D1731)&lt;3), 'Raw Data'!BD1731, 0)</f>
        <v/>
      </c>
    </row>
    <row r="1737">
      <c r="A1737" s="1">
        <f>'Raw Data'!A1732</f>
        <v/>
      </c>
      <c r="B1737">
        <f>IF('Raw Data'!E1732&gt;'Raw Data'!D1732, 'Raw Data'!J1732, 0)</f>
        <v/>
      </c>
      <c r="C1737">
        <f>IF('Raw Data'!D1732&gt;'Raw Data'!E1732, 'Raw Data'!I1732, 0)</f>
        <v/>
      </c>
      <c r="D1737">
        <f>SUM(G1737:H1737)</f>
        <v/>
      </c>
      <c r="E1737">
        <f>IF(AND('Raw Data'!J1732&lt;'Raw Data'!I1732,'Raw Data'!E1732&gt;'Raw Data'!D1732,'Raw Data'!E1732-'Raw Data'!D1732&gt;3),'Raw Data'!N1732,IF(AND('Raw Data'!I1732&lt;'Raw Data'!J1732,'Raw Data'!D1732&gt;'Raw Data'!E1732,'Raw Data'!D1732-'Raw Data'!E1732&gt;3),'Raw Data'!M1732,0))</f>
        <v/>
      </c>
      <c r="F1737">
        <f>IF(AND('Raw Data'!J1732&lt;'Raw Data'!I1732,'Raw Data'!E1732&gt;'Raw Data'!D1732,'Raw Data'!E1732-'Raw Data'!D1732&lt;4),'Raw Data'!L1732,IF(AND('Raw Data'!I1732&lt;'Raw Data'!J1732,'Raw Data'!D1732&gt;'Raw Data'!E1732,'Raw Data'!D1732-'Raw Data'!E1732&lt;4),'Raw Data'!K1732,0))</f>
        <v/>
      </c>
      <c r="G1737">
        <f>IF(AND('Raw Data'!J1732&lt;'Raw Data'!I1732, 'Raw Data'!E1732&gt;'Raw Data'!D1732), 'Raw Data'!J1732, 0)</f>
        <v/>
      </c>
      <c r="H1737">
        <f>IF(AND('Raw Data'!J1732&gt;'Raw Data'!I1732, 'Raw Data'!E1732&lt;'Raw Data'!D1732), 'Raw Data'!I1732, 0)</f>
        <v/>
      </c>
      <c r="I1737">
        <f>SUM(J1737:K1737)</f>
        <v/>
      </c>
      <c r="J1737">
        <f>IF(AND('Raw Data'!J1732&gt;'Raw Data'!I1732, 'Raw Data'!E1732&gt;'Raw Data'!D1732), 'Raw Data'!J1732, 0)</f>
        <v/>
      </c>
      <c r="K1737">
        <f>IF(AND('Raw Data'!I1732&gt;'Raw Data'!J1732, 'Raw Data'!D1732&gt;'Raw Data'!E1732), 'Raw Data'!I1732, 0)</f>
        <v/>
      </c>
      <c r="L1737">
        <f>IF('Raw Data'!E1732-'Raw Data'!D1732&gt;3, 'Raw Data'!N1732, 0)</f>
        <v/>
      </c>
      <c r="M1737">
        <f>IF('Raw Data'!D1732-'Raw Data'!E1732&gt;3, 'Raw Data'!M1732, 0)</f>
        <v/>
      </c>
      <c r="N1737">
        <f>IF(ISBLANK('Raw Data'!D1732),0,IF(AND('Raw Data'!E1732&gt;'Raw Data'!D1732,'Raw Data'!E1732-'Raw Data'!D1732&gt;0,'Raw Data'!E1732-'Raw Data'!D1732&lt;4),'Raw Data'!L1732, 0))</f>
        <v/>
      </c>
      <c r="O1737">
        <f>IF(ISBLANK('Raw Data'!D1732),0,IF(AND('Raw Data'!E1732&gt;'Raw Data'!D1732,'Raw Data'!E1732-'Raw Data'!D1732&gt;0,'Raw Data'!D1732-'Raw Data'!E1732&lt;4),'Raw Data'!K1732, 0))</f>
        <v/>
      </c>
      <c r="P1737">
        <f>IF('Raw Data'!E1732-'Raw Data'!D1732&gt;3, 'Raw Data'!N1732, IF('Raw Data'!D1732-'Raw Data'!E1732&gt;3, 'Raw Data'!M1732, 0))</f>
        <v/>
      </c>
      <c r="Q1737">
        <f>IF(ISBLANK('Raw Data'!E1732),0,IF(AND('Raw Data'!E1732-'Raw Data'!D1732&lt;4,'Raw Data'!E1732-'Raw Data'!D1732&gt;0),'Raw Data'!L1732,IF(AND('Raw Data'!D1732&gt;'Raw Data'!E1732,'Raw Data'!D1732-'Raw Data'!E1732&gt;0),'Raw Data'!K1732,0)))</f>
        <v/>
      </c>
      <c r="R1737">
        <f>IF(ISBLANK('Raw Data'!K1732),0,IFERROR(IF(MATCH(SMALL('Raw Data'!K1732:N1732,1),L1737:O1737,0),SMALL('Raw Data'!K1732:N1732,1)),0))</f>
        <v/>
      </c>
      <c r="S1737">
        <f>IF(ISBLANK('Raw Data'!K1732),0,IFERROR(IF(MATCH(SMALL('Raw Data'!K1732:N1732,2),L1737:O1737,0),SMALL('Raw Data'!K1732:N1732,2)),0))</f>
        <v/>
      </c>
      <c r="T1737">
        <f>IF(ISBLANK('Raw Data'!K1732),0,IFERROR(IF(MATCH(SMALL('Raw Data'!K1732:N1732,3),L1737:O1737,0),SMALL('Raw Data'!K1732:N1732,3)),0))</f>
        <v/>
      </c>
      <c r="U1737">
        <f>IF(ISBLANK('Raw Data'!K1732),0,IFERROR(IF(MATCH(SMALL('Raw Data'!K1732:N1732,4),L1737:O1737,0),SMALL('Raw Data'!K1732:N1732,4)),0))</f>
        <v/>
      </c>
      <c r="V1737">
        <f>IF(AND('Raw Data'!D1732&lt;3, 'Raw Data'!E1732&lt;3, 'Raw Data'!A1732&gt;0), 'Raw Data'!AF1732, 0)</f>
        <v/>
      </c>
      <c r="W1737">
        <f>IF(AND('Raw Data'!D1732&lt;4, 'Raw Data'!E1732&lt;4, 'Raw Data'!A1732&gt;0), 'Raw Data'!AI1732, 0)</f>
        <v/>
      </c>
      <c r="X1737">
        <f>IF(AND('Raw Data'!D1732&lt;5, 'Raw Data'!E1732&lt;5, 'Raw Data'!A1732&gt;0), 'Raw Data'!AL1732, 0)</f>
        <v/>
      </c>
      <c r="Y1737">
        <f>IF(AND('Raw Data'!D1732&lt;6, 'Raw Data'!E1732&lt;6, 'Raw Data'!A1732&gt;0), 'Raw Data'!AO1732, 0)</f>
        <v/>
      </c>
      <c r="Z1737">
        <f>IF(ISBLANK('Raw Data'!D1732), 0, IF('Raw Data'!D1732-'Raw Data'!E1732&gt;1, 'Raw Data'!AW1732, 0))</f>
        <v/>
      </c>
      <c r="AA1737">
        <f>IF(ISBLANK('Raw Data'!A1732), 0, IF(ABS('Raw Data'!D1732-'Raw Data'!E1732)&lt;2, 'Raw Data'!AX1732, 0))</f>
        <v/>
      </c>
      <c r="AB1737">
        <f>IF(ISBLANK('Raw Data'!D1732), 0, IF('Raw Data'!E1732-'Raw Data'!D1732&gt;1, 'Raw Data'!AY1732, 0))</f>
        <v/>
      </c>
      <c r="AC1737">
        <f>IF(ISBLANK('Raw Data'!D1732), 0, IF('Raw Data'!D1732-'Raw Data'!E1732&gt;2, 'Raw Data'!AZ1732, 0))</f>
        <v/>
      </c>
      <c r="AD1737">
        <f>IF(ISBLANK('Raw Data'!A1732), 0, IF(ABS('Raw Data'!D1732-'Raw Data'!E1732)&lt;3, 'Raw Data'!BA1732, 0))</f>
        <v/>
      </c>
      <c r="AE1737">
        <f>IF(ISBLANK('Raw Data'!D1732), 0, IF('Raw Data'!E1732-'Raw Data'!D1732&gt;2, 'Raw Data'!BB1732, 0))</f>
        <v/>
      </c>
      <c r="AF1737">
        <f>IF(ISBLANK('Raw Data'!D1732), 0, IF('Raw Data'!D1732-'Raw Data'!E1732&gt;3, 'Raw Data'!BC1732, 0))</f>
        <v/>
      </c>
      <c r="AG1737">
        <f>IF(ISBLANK('Raw Data'!A1732), 0, IF(ABS('Raw Data'!D1732-'Raw Data'!E1732)&lt;4, 'Raw Data'!BD1732, 0))</f>
        <v/>
      </c>
      <c r="AH1737">
        <f>IF(ISBLANK('Raw Data'!D1732), 0, IF('Raw Data'!E1732-'Raw Data'!D1732&gt;3, 'Raw Data'!BE1732, 0))</f>
        <v/>
      </c>
      <c r="AI1737">
        <f>IF(SUM('Raw Data'!D1732:E1732)&gt;'Raw Data'!F1732, 'Raw Data'!G1732, 0)</f>
        <v/>
      </c>
      <c r="AJ1737">
        <f>IF(ISBLANK('Raw Data'!D1732), 0, IF(SUM('Raw Data'!D1732:E1732)&lt;'Raw Data'!F1732, 'Raw Data'!H1732, 0))</f>
        <v/>
      </c>
      <c r="AK1737">
        <f>IF(ISBLANK('Raw Data'!A1732), 0, IF(AND('Raw Data'!D1732&lt;3, 'Raw Data'!E1732&lt;3, 'Raw Data'!F1732&lt;BB$2), 'Raw Data'!AF1732, 0))</f>
        <v/>
      </c>
      <c r="AL1737">
        <f>IF(ISBLANK('Raw Data'!A1732), 0, IF(AND('Raw Data'!D1732&lt;4, 'Raw Data'!E1732&lt;4, 'Raw Data'!F1732&lt;BB$2), 'Raw Data'!AI1732, 0))</f>
        <v/>
      </c>
      <c r="AM1737">
        <f>IF(ISBLANK('Raw Data'!A1732), 0, IF(AND('Raw Data'!D1732&lt;5, 'Raw Data'!E1732&lt;5, 'Raw Data'!F1732&lt;BB$2), 'Raw Data'!AL1732, 0))</f>
        <v/>
      </c>
      <c r="AN1737">
        <f>IF(ISBLANK('Raw Data'!A1732), 0, IF(AND('Raw Data'!D1732&lt;6, 'Raw Data'!E1732&lt;6, 'Raw Data'!F1732&lt;BB$2), 'Raw Data'!AO1732, 0))</f>
        <v/>
      </c>
      <c r="AO1737">
        <f>IF(ISBLANK('Raw Data'!A1732), 0, IF(AND('Raw Data'!I1732&lt;Analysis!$BC$2, 'Raw Data'!D1732-'Raw Data'!E1732&gt;1), 'Raw Data'!AW1732, IF(AND('Raw Data'!J1732&lt;Analysis!$BC$2, 'Raw Data'!E1732-'Raw Data'!D1732&gt;1), 'Raw Data'!AY1732, 0)))</f>
        <v/>
      </c>
      <c r="AP1737">
        <f>IF(ISBLANK('Raw Data'!A1732), 0, IF(AND('Raw Data'!I1732&lt;Analysis!$BC$2, 'Raw Data'!D1732-'Raw Data'!E1732&gt;2), 'Raw Data'!AZ1732, IF(AND('Raw Data'!J1732&lt;Analysis!$BC$2, 'Raw Data'!E1732-'Raw Data'!D1732&gt;2), 'Raw Data'!BB1732, 0)))</f>
        <v/>
      </c>
      <c r="AQ1737">
        <f>IF(ISBLANK('Raw Data'!A1732), 0, IF(AND('Raw Data'!I1732&lt;Analysis!$BC$2, 'Raw Data'!D1732-'Raw Data'!E1732&gt;3), 'Raw Data'!BC1732, IF(AND('Raw Data'!J1732&lt;Analysis!$BC$2, 'Raw Data'!E1732-'Raw Data'!D1732&gt;3), 'Raw Data'!BE1732, 0)))</f>
        <v/>
      </c>
      <c r="AR1737">
        <f>IF('Hidden Analysiss'!D1733=1,IF(ABS('Raw Data'!E1732-'Raw Data'!D1732)&lt;2,'Raw Data'!AX1732,0), 0)</f>
        <v/>
      </c>
      <c r="AS1737">
        <f>IF('Hidden Analysiss'!D1733=1,IF(ABS('Raw Data'!E1732-'Raw Data'!D1732)&lt;3,'Raw Data'!BA1732,0), 0)</f>
        <v/>
      </c>
      <c r="AT1737">
        <f>IF('Hidden Analysiss'!D1733=1,IF(ABS('Raw Data'!E1732-'Raw Data'!D1732)&lt;4,'Raw Data'!BD1732,0), 0)</f>
        <v/>
      </c>
      <c r="AU1737">
        <f>IF(AND('Hidden Analysiss'!E1733=1, ABS('Raw Data'!E1732-'Raw Data'!D1732)&lt;2), 'Raw Data'!AX1732, 0)</f>
        <v/>
      </c>
      <c r="AV1737">
        <f>IF(AND('Hidden Analysiss'!E1733=1, ABS('Raw Data'!E1732-'Raw Data'!D1732)&lt;3), 'Raw Data'!BA1732, 0)</f>
        <v/>
      </c>
      <c r="AW1737">
        <f>IF(AND('Hidden Analysiss'!E1733=1, ABS('Raw Data'!E1732-'Raw Data'!D1732)&lt;3), 'Raw Data'!BD1732, 0)</f>
        <v/>
      </c>
    </row>
    <row r="1738">
      <c r="A1738" s="1">
        <f>'Raw Data'!A1733</f>
        <v/>
      </c>
      <c r="B1738">
        <f>IF('Raw Data'!E1733&gt;'Raw Data'!D1733, 'Raw Data'!J1733, 0)</f>
        <v/>
      </c>
      <c r="C1738">
        <f>IF('Raw Data'!D1733&gt;'Raw Data'!E1733, 'Raw Data'!I1733, 0)</f>
        <v/>
      </c>
      <c r="D1738">
        <f>SUM(G1738:H1738)</f>
        <v/>
      </c>
      <c r="E1738">
        <f>IF(AND('Raw Data'!J1733&lt;'Raw Data'!I1733,'Raw Data'!E1733&gt;'Raw Data'!D1733,'Raw Data'!E1733-'Raw Data'!D1733&gt;3),'Raw Data'!N1733,IF(AND('Raw Data'!I1733&lt;'Raw Data'!J1733,'Raw Data'!D1733&gt;'Raw Data'!E1733,'Raw Data'!D1733-'Raw Data'!E1733&gt;3),'Raw Data'!M1733,0))</f>
        <v/>
      </c>
      <c r="F1738">
        <f>IF(AND('Raw Data'!J1733&lt;'Raw Data'!I1733,'Raw Data'!E1733&gt;'Raw Data'!D1733,'Raw Data'!E1733-'Raw Data'!D1733&lt;4),'Raw Data'!L1733,IF(AND('Raw Data'!I1733&lt;'Raw Data'!J1733,'Raw Data'!D1733&gt;'Raw Data'!E1733,'Raw Data'!D1733-'Raw Data'!E1733&lt;4),'Raw Data'!K1733,0))</f>
        <v/>
      </c>
      <c r="G1738">
        <f>IF(AND('Raw Data'!J1733&lt;'Raw Data'!I1733, 'Raw Data'!E1733&gt;'Raw Data'!D1733), 'Raw Data'!J1733, 0)</f>
        <v/>
      </c>
      <c r="H1738">
        <f>IF(AND('Raw Data'!J1733&gt;'Raw Data'!I1733, 'Raw Data'!E1733&lt;'Raw Data'!D1733), 'Raw Data'!I1733, 0)</f>
        <v/>
      </c>
      <c r="I1738">
        <f>SUM(J1738:K1738)</f>
        <v/>
      </c>
      <c r="J1738">
        <f>IF(AND('Raw Data'!J1733&gt;'Raw Data'!I1733, 'Raw Data'!E1733&gt;'Raw Data'!D1733), 'Raw Data'!J1733, 0)</f>
        <v/>
      </c>
      <c r="K1738">
        <f>IF(AND('Raw Data'!I1733&gt;'Raw Data'!J1733, 'Raw Data'!D1733&gt;'Raw Data'!E1733), 'Raw Data'!I1733, 0)</f>
        <v/>
      </c>
      <c r="L1738">
        <f>IF('Raw Data'!E1733-'Raw Data'!D1733&gt;3, 'Raw Data'!N1733, 0)</f>
        <v/>
      </c>
      <c r="M1738">
        <f>IF('Raw Data'!D1733-'Raw Data'!E1733&gt;3, 'Raw Data'!M1733, 0)</f>
        <v/>
      </c>
      <c r="N1738">
        <f>IF(ISBLANK('Raw Data'!D1733),0,IF(AND('Raw Data'!E1733&gt;'Raw Data'!D1733,'Raw Data'!E1733-'Raw Data'!D1733&gt;0,'Raw Data'!E1733-'Raw Data'!D1733&lt;4),'Raw Data'!L1733, 0))</f>
        <v/>
      </c>
      <c r="O1738">
        <f>IF(ISBLANK('Raw Data'!D1733),0,IF(AND('Raw Data'!E1733&gt;'Raw Data'!D1733,'Raw Data'!E1733-'Raw Data'!D1733&gt;0,'Raw Data'!D1733-'Raw Data'!E1733&lt;4),'Raw Data'!K1733, 0))</f>
        <v/>
      </c>
      <c r="P1738">
        <f>IF('Raw Data'!E1733-'Raw Data'!D1733&gt;3, 'Raw Data'!N1733, IF('Raw Data'!D1733-'Raw Data'!E1733&gt;3, 'Raw Data'!M1733, 0))</f>
        <v/>
      </c>
      <c r="Q1738">
        <f>IF(ISBLANK('Raw Data'!E1733),0,IF(AND('Raw Data'!E1733-'Raw Data'!D1733&lt;4,'Raw Data'!E1733-'Raw Data'!D1733&gt;0),'Raw Data'!L1733,IF(AND('Raw Data'!D1733&gt;'Raw Data'!E1733,'Raw Data'!D1733-'Raw Data'!E1733&gt;0),'Raw Data'!K1733,0)))</f>
        <v/>
      </c>
      <c r="R1738">
        <f>IF(ISBLANK('Raw Data'!K1733),0,IFERROR(IF(MATCH(SMALL('Raw Data'!K1733:N1733,1),L1738:O1738,0),SMALL('Raw Data'!K1733:N1733,1)),0))</f>
        <v/>
      </c>
      <c r="S1738">
        <f>IF(ISBLANK('Raw Data'!K1733),0,IFERROR(IF(MATCH(SMALL('Raw Data'!K1733:N1733,2),L1738:O1738,0),SMALL('Raw Data'!K1733:N1733,2)),0))</f>
        <v/>
      </c>
      <c r="T1738">
        <f>IF(ISBLANK('Raw Data'!K1733),0,IFERROR(IF(MATCH(SMALL('Raw Data'!K1733:N1733,3),L1738:O1738,0),SMALL('Raw Data'!K1733:N1733,3)),0))</f>
        <v/>
      </c>
      <c r="U1738">
        <f>IF(ISBLANK('Raw Data'!K1733),0,IFERROR(IF(MATCH(SMALL('Raw Data'!K1733:N1733,4),L1738:O1738,0),SMALL('Raw Data'!K1733:N1733,4)),0))</f>
        <v/>
      </c>
      <c r="V1738">
        <f>IF(AND('Raw Data'!D1733&lt;3, 'Raw Data'!E1733&lt;3, 'Raw Data'!A1733&gt;0), 'Raw Data'!AF1733, 0)</f>
        <v/>
      </c>
      <c r="W1738">
        <f>IF(AND('Raw Data'!D1733&lt;4, 'Raw Data'!E1733&lt;4, 'Raw Data'!A1733&gt;0), 'Raw Data'!AI1733, 0)</f>
        <v/>
      </c>
      <c r="X1738">
        <f>IF(AND('Raw Data'!D1733&lt;5, 'Raw Data'!E1733&lt;5, 'Raw Data'!A1733&gt;0), 'Raw Data'!AL1733, 0)</f>
        <v/>
      </c>
      <c r="Y1738">
        <f>IF(AND('Raw Data'!D1733&lt;6, 'Raw Data'!E1733&lt;6, 'Raw Data'!A1733&gt;0), 'Raw Data'!AO1733, 0)</f>
        <v/>
      </c>
      <c r="Z1738">
        <f>IF(ISBLANK('Raw Data'!D1733), 0, IF('Raw Data'!D1733-'Raw Data'!E1733&gt;1, 'Raw Data'!AW1733, 0))</f>
        <v/>
      </c>
      <c r="AA1738">
        <f>IF(ISBLANK('Raw Data'!A1733), 0, IF(ABS('Raw Data'!D1733-'Raw Data'!E1733)&lt;2, 'Raw Data'!AX1733, 0))</f>
        <v/>
      </c>
      <c r="AB1738">
        <f>IF(ISBLANK('Raw Data'!D1733), 0, IF('Raw Data'!E1733-'Raw Data'!D1733&gt;1, 'Raw Data'!AY1733, 0))</f>
        <v/>
      </c>
      <c r="AC1738">
        <f>IF(ISBLANK('Raw Data'!D1733), 0, IF('Raw Data'!D1733-'Raw Data'!E1733&gt;2, 'Raw Data'!AZ1733, 0))</f>
        <v/>
      </c>
      <c r="AD1738">
        <f>IF(ISBLANK('Raw Data'!A1733), 0, IF(ABS('Raw Data'!D1733-'Raw Data'!E1733)&lt;3, 'Raw Data'!BA1733, 0))</f>
        <v/>
      </c>
      <c r="AE1738">
        <f>IF(ISBLANK('Raw Data'!D1733), 0, IF('Raw Data'!E1733-'Raw Data'!D1733&gt;2, 'Raw Data'!BB1733, 0))</f>
        <v/>
      </c>
      <c r="AF1738">
        <f>IF(ISBLANK('Raw Data'!D1733), 0, IF('Raw Data'!D1733-'Raw Data'!E1733&gt;3, 'Raw Data'!BC1733, 0))</f>
        <v/>
      </c>
      <c r="AG1738">
        <f>IF(ISBLANK('Raw Data'!A1733), 0, IF(ABS('Raw Data'!D1733-'Raw Data'!E1733)&lt;4, 'Raw Data'!BD1733, 0))</f>
        <v/>
      </c>
      <c r="AH1738">
        <f>IF(ISBLANK('Raw Data'!D1733), 0, IF('Raw Data'!E1733-'Raw Data'!D1733&gt;3, 'Raw Data'!BE1733, 0))</f>
        <v/>
      </c>
      <c r="AI1738">
        <f>IF(SUM('Raw Data'!D1733:E1733)&gt;'Raw Data'!F1733, 'Raw Data'!G1733, 0)</f>
        <v/>
      </c>
      <c r="AJ1738">
        <f>IF(ISBLANK('Raw Data'!D1733), 0, IF(SUM('Raw Data'!D1733:E1733)&lt;'Raw Data'!F1733, 'Raw Data'!H1733, 0))</f>
        <v/>
      </c>
      <c r="AK1738">
        <f>IF(ISBLANK('Raw Data'!A1733), 0, IF(AND('Raw Data'!D1733&lt;3, 'Raw Data'!E1733&lt;3, 'Raw Data'!F1733&lt;BB$2), 'Raw Data'!AF1733, 0))</f>
        <v/>
      </c>
      <c r="AL1738">
        <f>IF(ISBLANK('Raw Data'!A1733), 0, IF(AND('Raw Data'!D1733&lt;4, 'Raw Data'!E1733&lt;4, 'Raw Data'!F1733&lt;BB$2), 'Raw Data'!AI1733, 0))</f>
        <v/>
      </c>
      <c r="AM1738">
        <f>IF(ISBLANK('Raw Data'!A1733), 0, IF(AND('Raw Data'!D1733&lt;5, 'Raw Data'!E1733&lt;5, 'Raw Data'!F1733&lt;BB$2), 'Raw Data'!AL1733, 0))</f>
        <v/>
      </c>
      <c r="AN1738">
        <f>IF(ISBLANK('Raw Data'!A1733), 0, IF(AND('Raw Data'!D1733&lt;6, 'Raw Data'!E1733&lt;6, 'Raw Data'!F1733&lt;BB$2), 'Raw Data'!AO1733, 0))</f>
        <v/>
      </c>
      <c r="AO1738">
        <f>IF(ISBLANK('Raw Data'!A1733), 0, IF(AND('Raw Data'!I1733&lt;Analysis!$BC$2, 'Raw Data'!D1733-'Raw Data'!E1733&gt;1), 'Raw Data'!AW1733, IF(AND('Raw Data'!J1733&lt;Analysis!$BC$2, 'Raw Data'!E1733-'Raw Data'!D1733&gt;1), 'Raw Data'!AY1733, 0)))</f>
        <v/>
      </c>
      <c r="AP1738">
        <f>IF(ISBLANK('Raw Data'!A1733), 0, IF(AND('Raw Data'!I1733&lt;Analysis!$BC$2, 'Raw Data'!D1733-'Raw Data'!E1733&gt;2), 'Raw Data'!AZ1733, IF(AND('Raw Data'!J1733&lt;Analysis!$BC$2, 'Raw Data'!E1733-'Raw Data'!D1733&gt;2), 'Raw Data'!BB1733, 0)))</f>
        <v/>
      </c>
      <c r="AQ1738">
        <f>IF(ISBLANK('Raw Data'!A1733), 0, IF(AND('Raw Data'!I1733&lt;Analysis!$BC$2, 'Raw Data'!D1733-'Raw Data'!E1733&gt;3), 'Raw Data'!BC1733, IF(AND('Raw Data'!J1733&lt;Analysis!$BC$2, 'Raw Data'!E1733-'Raw Data'!D1733&gt;3), 'Raw Data'!BE1733, 0)))</f>
        <v/>
      </c>
      <c r="AR1738">
        <f>IF('Hidden Analysiss'!D1734=1,IF(ABS('Raw Data'!E1733-'Raw Data'!D1733)&lt;2,'Raw Data'!AX1733,0), 0)</f>
        <v/>
      </c>
      <c r="AS1738">
        <f>IF('Hidden Analysiss'!D1734=1,IF(ABS('Raw Data'!E1733-'Raw Data'!D1733)&lt;3,'Raw Data'!BA1733,0), 0)</f>
        <v/>
      </c>
      <c r="AT1738">
        <f>IF('Hidden Analysiss'!D1734=1,IF(ABS('Raw Data'!E1733-'Raw Data'!D1733)&lt;4,'Raw Data'!BD1733,0), 0)</f>
        <v/>
      </c>
      <c r="AU1738">
        <f>IF(AND('Hidden Analysiss'!E1734=1, ABS('Raw Data'!E1733-'Raw Data'!D1733)&lt;2), 'Raw Data'!AX1733, 0)</f>
        <v/>
      </c>
      <c r="AV1738">
        <f>IF(AND('Hidden Analysiss'!E1734=1, ABS('Raw Data'!E1733-'Raw Data'!D1733)&lt;3), 'Raw Data'!BA1733, 0)</f>
        <v/>
      </c>
      <c r="AW1738">
        <f>IF(AND('Hidden Analysiss'!E1734=1, ABS('Raw Data'!E1733-'Raw Data'!D1733)&lt;3), 'Raw Data'!BD1733, 0)</f>
        <v/>
      </c>
    </row>
    <row r="1739">
      <c r="A1739" s="1">
        <f>'Raw Data'!A1734</f>
        <v/>
      </c>
      <c r="B1739">
        <f>IF('Raw Data'!E1734&gt;'Raw Data'!D1734, 'Raw Data'!J1734, 0)</f>
        <v/>
      </c>
      <c r="C1739">
        <f>IF('Raw Data'!D1734&gt;'Raw Data'!E1734, 'Raw Data'!I1734, 0)</f>
        <v/>
      </c>
      <c r="D1739">
        <f>SUM(G1739:H1739)</f>
        <v/>
      </c>
      <c r="E1739">
        <f>IF(AND('Raw Data'!J1734&lt;'Raw Data'!I1734,'Raw Data'!E1734&gt;'Raw Data'!D1734,'Raw Data'!E1734-'Raw Data'!D1734&gt;3),'Raw Data'!N1734,IF(AND('Raw Data'!I1734&lt;'Raw Data'!J1734,'Raw Data'!D1734&gt;'Raw Data'!E1734,'Raw Data'!D1734-'Raw Data'!E1734&gt;3),'Raw Data'!M1734,0))</f>
        <v/>
      </c>
      <c r="F1739">
        <f>IF(AND('Raw Data'!J1734&lt;'Raw Data'!I1734,'Raw Data'!E1734&gt;'Raw Data'!D1734,'Raw Data'!E1734-'Raw Data'!D1734&lt;4),'Raw Data'!L1734,IF(AND('Raw Data'!I1734&lt;'Raw Data'!J1734,'Raw Data'!D1734&gt;'Raw Data'!E1734,'Raw Data'!D1734-'Raw Data'!E1734&lt;4),'Raw Data'!K1734,0))</f>
        <v/>
      </c>
      <c r="G1739">
        <f>IF(AND('Raw Data'!J1734&lt;'Raw Data'!I1734, 'Raw Data'!E1734&gt;'Raw Data'!D1734), 'Raw Data'!J1734, 0)</f>
        <v/>
      </c>
      <c r="H1739">
        <f>IF(AND('Raw Data'!J1734&gt;'Raw Data'!I1734, 'Raw Data'!E1734&lt;'Raw Data'!D1734), 'Raw Data'!I1734, 0)</f>
        <v/>
      </c>
      <c r="I1739">
        <f>SUM(J1739:K1739)</f>
        <v/>
      </c>
      <c r="J1739">
        <f>IF(AND('Raw Data'!J1734&gt;'Raw Data'!I1734, 'Raw Data'!E1734&gt;'Raw Data'!D1734), 'Raw Data'!J1734, 0)</f>
        <v/>
      </c>
      <c r="K1739">
        <f>IF(AND('Raw Data'!I1734&gt;'Raw Data'!J1734, 'Raw Data'!D1734&gt;'Raw Data'!E1734), 'Raw Data'!I1734, 0)</f>
        <v/>
      </c>
      <c r="L1739">
        <f>IF('Raw Data'!E1734-'Raw Data'!D1734&gt;3, 'Raw Data'!N1734, 0)</f>
        <v/>
      </c>
      <c r="M1739">
        <f>IF('Raw Data'!D1734-'Raw Data'!E1734&gt;3, 'Raw Data'!M1734, 0)</f>
        <v/>
      </c>
      <c r="N1739">
        <f>IF(ISBLANK('Raw Data'!D1734),0,IF(AND('Raw Data'!E1734&gt;'Raw Data'!D1734,'Raw Data'!E1734-'Raw Data'!D1734&gt;0,'Raw Data'!E1734-'Raw Data'!D1734&lt;4),'Raw Data'!L1734, 0))</f>
        <v/>
      </c>
      <c r="O1739">
        <f>IF(ISBLANK('Raw Data'!D1734),0,IF(AND('Raw Data'!E1734&gt;'Raw Data'!D1734,'Raw Data'!E1734-'Raw Data'!D1734&gt;0,'Raw Data'!D1734-'Raw Data'!E1734&lt;4),'Raw Data'!K1734, 0))</f>
        <v/>
      </c>
      <c r="P1739">
        <f>IF('Raw Data'!E1734-'Raw Data'!D1734&gt;3, 'Raw Data'!N1734, IF('Raw Data'!D1734-'Raw Data'!E1734&gt;3, 'Raw Data'!M1734, 0))</f>
        <v/>
      </c>
      <c r="Q1739">
        <f>IF(ISBLANK('Raw Data'!E1734),0,IF(AND('Raw Data'!E1734-'Raw Data'!D1734&lt;4,'Raw Data'!E1734-'Raw Data'!D1734&gt;0),'Raw Data'!L1734,IF(AND('Raw Data'!D1734&gt;'Raw Data'!E1734,'Raw Data'!D1734-'Raw Data'!E1734&gt;0),'Raw Data'!K1734,0)))</f>
        <v/>
      </c>
      <c r="R1739">
        <f>IF(ISBLANK('Raw Data'!K1734),0,IFERROR(IF(MATCH(SMALL('Raw Data'!K1734:N1734,1),L1739:O1739,0),SMALL('Raw Data'!K1734:N1734,1)),0))</f>
        <v/>
      </c>
      <c r="S1739">
        <f>IF(ISBLANK('Raw Data'!K1734),0,IFERROR(IF(MATCH(SMALL('Raw Data'!K1734:N1734,2),L1739:O1739,0),SMALL('Raw Data'!K1734:N1734,2)),0))</f>
        <v/>
      </c>
      <c r="T1739">
        <f>IF(ISBLANK('Raw Data'!K1734),0,IFERROR(IF(MATCH(SMALL('Raw Data'!K1734:N1734,3),L1739:O1739,0),SMALL('Raw Data'!K1734:N1734,3)),0))</f>
        <v/>
      </c>
      <c r="U1739">
        <f>IF(ISBLANK('Raw Data'!K1734),0,IFERROR(IF(MATCH(SMALL('Raw Data'!K1734:N1734,4),L1739:O1739,0),SMALL('Raw Data'!K1734:N1734,4)),0))</f>
        <v/>
      </c>
      <c r="V1739">
        <f>IF(AND('Raw Data'!D1734&lt;3, 'Raw Data'!E1734&lt;3, 'Raw Data'!A1734&gt;0), 'Raw Data'!AF1734, 0)</f>
        <v/>
      </c>
      <c r="W1739">
        <f>IF(AND('Raw Data'!D1734&lt;4, 'Raw Data'!E1734&lt;4, 'Raw Data'!A1734&gt;0), 'Raw Data'!AI1734, 0)</f>
        <v/>
      </c>
      <c r="X1739">
        <f>IF(AND('Raw Data'!D1734&lt;5, 'Raw Data'!E1734&lt;5, 'Raw Data'!A1734&gt;0), 'Raw Data'!AL1734, 0)</f>
        <v/>
      </c>
      <c r="Y1739">
        <f>IF(AND('Raw Data'!D1734&lt;6, 'Raw Data'!E1734&lt;6, 'Raw Data'!A1734&gt;0), 'Raw Data'!AO1734, 0)</f>
        <v/>
      </c>
      <c r="Z1739">
        <f>IF(ISBLANK('Raw Data'!D1734), 0, IF('Raw Data'!D1734-'Raw Data'!E1734&gt;1, 'Raw Data'!AW1734, 0))</f>
        <v/>
      </c>
      <c r="AA1739">
        <f>IF(ISBLANK('Raw Data'!A1734), 0, IF(ABS('Raw Data'!D1734-'Raw Data'!E1734)&lt;2, 'Raw Data'!AX1734, 0))</f>
        <v/>
      </c>
      <c r="AB1739">
        <f>IF(ISBLANK('Raw Data'!D1734), 0, IF('Raw Data'!E1734-'Raw Data'!D1734&gt;1, 'Raw Data'!AY1734, 0))</f>
        <v/>
      </c>
      <c r="AC1739">
        <f>IF(ISBLANK('Raw Data'!D1734), 0, IF('Raw Data'!D1734-'Raw Data'!E1734&gt;2, 'Raw Data'!AZ1734, 0))</f>
        <v/>
      </c>
      <c r="AD1739">
        <f>IF(ISBLANK('Raw Data'!A1734), 0, IF(ABS('Raw Data'!D1734-'Raw Data'!E1734)&lt;3, 'Raw Data'!BA1734, 0))</f>
        <v/>
      </c>
      <c r="AE1739">
        <f>IF(ISBLANK('Raw Data'!D1734), 0, IF('Raw Data'!E1734-'Raw Data'!D1734&gt;2, 'Raw Data'!BB1734, 0))</f>
        <v/>
      </c>
      <c r="AF1739">
        <f>IF(ISBLANK('Raw Data'!D1734), 0, IF('Raw Data'!D1734-'Raw Data'!E1734&gt;3, 'Raw Data'!BC1734, 0))</f>
        <v/>
      </c>
      <c r="AG1739">
        <f>IF(ISBLANK('Raw Data'!A1734), 0, IF(ABS('Raw Data'!D1734-'Raw Data'!E1734)&lt;4, 'Raw Data'!BD1734, 0))</f>
        <v/>
      </c>
      <c r="AH1739">
        <f>IF(ISBLANK('Raw Data'!D1734), 0, IF('Raw Data'!E1734-'Raw Data'!D1734&gt;3, 'Raw Data'!BE1734, 0))</f>
        <v/>
      </c>
      <c r="AI1739">
        <f>IF(SUM('Raw Data'!D1734:E1734)&gt;'Raw Data'!F1734, 'Raw Data'!G1734, 0)</f>
        <v/>
      </c>
      <c r="AJ1739">
        <f>IF(ISBLANK('Raw Data'!D1734), 0, IF(SUM('Raw Data'!D1734:E1734)&lt;'Raw Data'!F1734, 'Raw Data'!H1734, 0))</f>
        <v/>
      </c>
      <c r="AK1739">
        <f>IF(ISBLANK('Raw Data'!A1734), 0, IF(AND('Raw Data'!D1734&lt;3, 'Raw Data'!E1734&lt;3, 'Raw Data'!F1734&lt;BB$2), 'Raw Data'!AF1734, 0))</f>
        <v/>
      </c>
      <c r="AL1739">
        <f>IF(ISBLANK('Raw Data'!A1734), 0, IF(AND('Raw Data'!D1734&lt;4, 'Raw Data'!E1734&lt;4, 'Raw Data'!F1734&lt;BB$2), 'Raw Data'!AI1734, 0))</f>
        <v/>
      </c>
      <c r="AM1739">
        <f>IF(ISBLANK('Raw Data'!A1734), 0, IF(AND('Raw Data'!D1734&lt;5, 'Raw Data'!E1734&lt;5, 'Raw Data'!F1734&lt;BB$2), 'Raw Data'!AL1734, 0))</f>
        <v/>
      </c>
      <c r="AN1739">
        <f>IF(ISBLANK('Raw Data'!A1734), 0, IF(AND('Raw Data'!D1734&lt;6, 'Raw Data'!E1734&lt;6, 'Raw Data'!F1734&lt;BB$2), 'Raw Data'!AO1734, 0))</f>
        <v/>
      </c>
      <c r="AO1739">
        <f>IF(ISBLANK('Raw Data'!A1734), 0, IF(AND('Raw Data'!I1734&lt;Analysis!$BC$2, 'Raw Data'!D1734-'Raw Data'!E1734&gt;1), 'Raw Data'!AW1734, IF(AND('Raw Data'!J1734&lt;Analysis!$BC$2, 'Raw Data'!E1734-'Raw Data'!D1734&gt;1), 'Raw Data'!AY1734, 0)))</f>
        <v/>
      </c>
      <c r="AP1739">
        <f>IF(ISBLANK('Raw Data'!A1734), 0, IF(AND('Raw Data'!I1734&lt;Analysis!$BC$2, 'Raw Data'!D1734-'Raw Data'!E1734&gt;2), 'Raw Data'!AZ1734, IF(AND('Raw Data'!J1734&lt;Analysis!$BC$2, 'Raw Data'!E1734-'Raw Data'!D1734&gt;2), 'Raw Data'!BB1734, 0)))</f>
        <v/>
      </c>
      <c r="AQ1739">
        <f>IF(ISBLANK('Raw Data'!A1734), 0, IF(AND('Raw Data'!I1734&lt;Analysis!$BC$2, 'Raw Data'!D1734-'Raw Data'!E1734&gt;3), 'Raw Data'!BC1734, IF(AND('Raw Data'!J1734&lt;Analysis!$BC$2, 'Raw Data'!E1734-'Raw Data'!D1734&gt;3), 'Raw Data'!BE1734, 0)))</f>
        <v/>
      </c>
      <c r="AR1739">
        <f>IF('Hidden Analysiss'!D1735=1,IF(ABS('Raw Data'!E1734-'Raw Data'!D1734)&lt;2,'Raw Data'!AX1734,0), 0)</f>
        <v/>
      </c>
      <c r="AS1739">
        <f>IF('Hidden Analysiss'!D1735=1,IF(ABS('Raw Data'!E1734-'Raw Data'!D1734)&lt;3,'Raw Data'!BA1734,0), 0)</f>
        <v/>
      </c>
      <c r="AT1739">
        <f>IF('Hidden Analysiss'!D1735=1,IF(ABS('Raw Data'!E1734-'Raw Data'!D1734)&lt;4,'Raw Data'!BD1734,0), 0)</f>
        <v/>
      </c>
      <c r="AU1739">
        <f>IF(AND('Hidden Analysiss'!E1735=1, ABS('Raw Data'!E1734-'Raw Data'!D1734)&lt;2), 'Raw Data'!AX1734, 0)</f>
        <v/>
      </c>
      <c r="AV1739">
        <f>IF(AND('Hidden Analysiss'!E1735=1, ABS('Raw Data'!E1734-'Raw Data'!D1734)&lt;3), 'Raw Data'!BA1734, 0)</f>
        <v/>
      </c>
      <c r="AW1739">
        <f>IF(AND('Hidden Analysiss'!E1735=1, ABS('Raw Data'!E1734-'Raw Data'!D1734)&lt;3), 'Raw Data'!BD1734, 0)</f>
        <v/>
      </c>
    </row>
    <row r="1740">
      <c r="A1740" s="1">
        <f>'Raw Data'!A1735</f>
        <v/>
      </c>
      <c r="B1740">
        <f>IF('Raw Data'!E1735&gt;'Raw Data'!D1735, 'Raw Data'!J1735, 0)</f>
        <v/>
      </c>
      <c r="C1740">
        <f>IF('Raw Data'!D1735&gt;'Raw Data'!E1735, 'Raw Data'!I1735, 0)</f>
        <v/>
      </c>
      <c r="D1740">
        <f>SUM(G1740:H1740)</f>
        <v/>
      </c>
      <c r="E1740">
        <f>IF(AND('Raw Data'!J1735&lt;'Raw Data'!I1735,'Raw Data'!E1735&gt;'Raw Data'!D1735,'Raw Data'!E1735-'Raw Data'!D1735&gt;3),'Raw Data'!N1735,IF(AND('Raw Data'!I1735&lt;'Raw Data'!J1735,'Raw Data'!D1735&gt;'Raw Data'!E1735,'Raw Data'!D1735-'Raw Data'!E1735&gt;3),'Raw Data'!M1735,0))</f>
        <v/>
      </c>
      <c r="F1740">
        <f>IF(AND('Raw Data'!J1735&lt;'Raw Data'!I1735,'Raw Data'!E1735&gt;'Raw Data'!D1735,'Raw Data'!E1735-'Raw Data'!D1735&lt;4),'Raw Data'!L1735,IF(AND('Raw Data'!I1735&lt;'Raw Data'!J1735,'Raw Data'!D1735&gt;'Raw Data'!E1735,'Raw Data'!D1735-'Raw Data'!E1735&lt;4),'Raw Data'!K1735,0))</f>
        <v/>
      </c>
      <c r="G1740">
        <f>IF(AND('Raw Data'!J1735&lt;'Raw Data'!I1735, 'Raw Data'!E1735&gt;'Raw Data'!D1735), 'Raw Data'!J1735, 0)</f>
        <v/>
      </c>
      <c r="H1740">
        <f>IF(AND('Raw Data'!J1735&gt;'Raw Data'!I1735, 'Raw Data'!E1735&lt;'Raw Data'!D1735), 'Raw Data'!I1735, 0)</f>
        <v/>
      </c>
      <c r="I1740">
        <f>SUM(J1740:K1740)</f>
        <v/>
      </c>
      <c r="J1740">
        <f>IF(AND('Raw Data'!J1735&gt;'Raw Data'!I1735, 'Raw Data'!E1735&gt;'Raw Data'!D1735), 'Raw Data'!J1735, 0)</f>
        <v/>
      </c>
      <c r="K1740">
        <f>IF(AND('Raw Data'!I1735&gt;'Raw Data'!J1735, 'Raw Data'!D1735&gt;'Raw Data'!E1735), 'Raw Data'!I1735, 0)</f>
        <v/>
      </c>
      <c r="L1740">
        <f>IF('Raw Data'!E1735-'Raw Data'!D1735&gt;3, 'Raw Data'!N1735, 0)</f>
        <v/>
      </c>
      <c r="M1740">
        <f>IF('Raw Data'!D1735-'Raw Data'!E1735&gt;3, 'Raw Data'!M1735, 0)</f>
        <v/>
      </c>
      <c r="N1740">
        <f>IF(ISBLANK('Raw Data'!D1735),0,IF(AND('Raw Data'!E1735&gt;'Raw Data'!D1735,'Raw Data'!E1735-'Raw Data'!D1735&gt;0,'Raw Data'!E1735-'Raw Data'!D1735&lt;4),'Raw Data'!L1735, 0))</f>
        <v/>
      </c>
      <c r="O1740">
        <f>IF(ISBLANK('Raw Data'!D1735),0,IF(AND('Raw Data'!E1735&gt;'Raw Data'!D1735,'Raw Data'!E1735-'Raw Data'!D1735&gt;0,'Raw Data'!D1735-'Raw Data'!E1735&lt;4),'Raw Data'!K1735, 0))</f>
        <v/>
      </c>
      <c r="P1740">
        <f>IF('Raw Data'!E1735-'Raw Data'!D1735&gt;3, 'Raw Data'!N1735, IF('Raw Data'!D1735-'Raw Data'!E1735&gt;3, 'Raw Data'!M1735, 0))</f>
        <v/>
      </c>
      <c r="Q1740">
        <f>IF(ISBLANK('Raw Data'!E1735),0,IF(AND('Raw Data'!E1735-'Raw Data'!D1735&lt;4,'Raw Data'!E1735-'Raw Data'!D1735&gt;0),'Raw Data'!L1735,IF(AND('Raw Data'!D1735&gt;'Raw Data'!E1735,'Raw Data'!D1735-'Raw Data'!E1735&gt;0),'Raw Data'!K1735,0)))</f>
        <v/>
      </c>
      <c r="R1740">
        <f>IF(ISBLANK('Raw Data'!K1735),0,IFERROR(IF(MATCH(SMALL('Raw Data'!K1735:N1735,1),L1740:O1740,0),SMALL('Raw Data'!K1735:N1735,1)),0))</f>
        <v/>
      </c>
      <c r="S1740">
        <f>IF(ISBLANK('Raw Data'!K1735),0,IFERROR(IF(MATCH(SMALL('Raw Data'!K1735:N1735,2),L1740:O1740,0),SMALL('Raw Data'!K1735:N1735,2)),0))</f>
        <v/>
      </c>
      <c r="T1740">
        <f>IF(ISBLANK('Raw Data'!K1735),0,IFERROR(IF(MATCH(SMALL('Raw Data'!K1735:N1735,3),L1740:O1740,0),SMALL('Raw Data'!K1735:N1735,3)),0))</f>
        <v/>
      </c>
      <c r="U1740">
        <f>IF(ISBLANK('Raw Data'!K1735),0,IFERROR(IF(MATCH(SMALL('Raw Data'!K1735:N1735,4),L1740:O1740,0),SMALL('Raw Data'!K1735:N1735,4)),0))</f>
        <v/>
      </c>
      <c r="V1740">
        <f>IF(AND('Raw Data'!D1735&lt;3, 'Raw Data'!E1735&lt;3, 'Raw Data'!A1735&gt;0), 'Raw Data'!AF1735, 0)</f>
        <v/>
      </c>
      <c r="W1740">
        <f>IF(AND('Raw Data'!D1735&lt;4, 'Raw Data'!E1735&lt;4, 'Raw Data'!A1735&gt;0), 'Raw Data'!AI1735, 0)</f>
        <v/>
      </c>
      <c r="X1740">
        <f>IF(AND('Raw Data'!D1735&lt;5, 'Raw Data'!E1735&lt;5, 'Raw Data'!A1735&gt;0), 'Raw Data'!AL1735, 0)</f>
        <v/>
      </c>
      <c r="Y1740">
        <f>IF(AND('Raw Data'!D1735&lt;6, 'Raw Data'!E1735&lt;6, 'Raw Data'!A1735&gt;0), 'Raw Data'!AO1735, 0)</f>
        <v/>
      </c>
      <c r="Z1740">
        <f>IF(ISBLANK('Raw Data'!D1735), 0, IF('Raw Data'!D1735-'Raw Data'!E1735&gt;1, 'Raw Data'!AW1735, 0))</f>
        <v/>
      </c>
      <c r="AA1740">
        <f>IF(ISBLANK('Raw Data'!A1735), 0, IF(ABS('Raw Data'!D1735-'Raw Data'!E1735)&lt;2, 'Raw Data'!AX1735, 0))</f>
        <v/>
      </c>
      <c r="AB1740">
        <f>IF(ISBLANK('Raw Data'!D1735), 0, IF('Raw Data'!E1735-'Raw Data'!D1735&gt;1, 'Raw Data'!AY1735, 0))</f>
        <v/>
      </c>
      <c r="AC1740">
        <f>IF(ISBLANK('Raw Data'!D1735), 0, IF('Raw Data'!D1735-'Raw Data'!E1735&gt;2, 'Raw Data'!AZ1735, 0))</f>
        <v/>
      </c>
      <c r="AD1740">
        <f>IF(ISBLANK('Raw Data'!A1735), 0, IF(ABS('Raw Data'!D1735-'Raw Data'!E1735)&lt;3, 'Raw Data'!BA1735, 0))</f>
        <v/>
      </c>
      <c r="AE1740">
        <f>IF(ISBLANK('Raw Data'!D1735), 0, IF('Raw Data'!E1735-'Raw Data'!D1735&gt;2, 'Raw Data'!BB1735, 0))</f>
        <v/>
      </c>
      <c r="AF1740">
        <f>IF(ISBLANK('Raw Data'!D1735), 0, IF('Raw Data'!D1735-'Raw Data'!E1735&gt;3, 'Raw Data'!BC1735, 0))</f>
        <v/>
      </c>
      <c r="AG1740">
        <f>IF(ISBLANK('Raw Data'!A1735), 0, IF(ABS('Raw Data'!D1735-'Raw Data'!E1735)&lt;4, 'Raw Data'!BD1735, 0))</f>
        <v/>
      </c>
      <c r="AH1740">
        <f>IF(ISBLANK('Raw Data'!D1735), 0, IF('Raw Data'!E1735-'Raw Data'!D1735&gt;3, 'Raw Data'!BE1735, 0))</f>
        <v/>
      </c>
      <c r="AI1740">
        <f>IF(SUM('Raw Data'!D1735:E1735)&gt;'Raw Data'!F1735, 'Raw Data'!G1735, 0)</f>
        <v/>
      </c>
      <c r="AJ1740">
        <f>IF(ISBLANK('Raw Data'!D1735), 0, IF(SUM('Raw Data'!D1735:E1735)&lt;'Raw Data'!F1735, 'Raw Data'!H1735, 0))</f>
        <v/>
      </c>
      <c r="AK1740">
        <f>IF(ISBLANK('Raw Data'!A1735), 0, IF(AND('Raw Data'!D1735&lt;3, 'Raw Data'!E1735&lt;3, 'Raw Data'!F1735&lt;BB$2), 'Raw Data'!AF1735, 0))</f>
        <v/>
      </c>
      <c r="AL1740">
        <f>IF(ISBLANK('Raw Data'!A1735), 0, IF(AND('Raw Data'!D1735&lt;4, 'Raw Data'!E1735&lt;4, 'Raw Data'!F1735&lt;BB$2), 'Raw Data'!AI1735, 0))</f>
        <v/>
      </c>
      <c r="AM1740">
        <f>IF(ISBLANK('Raw Data'!A1735), 0, IF(AND('Raw Data'!D1735&lt;5, 'Raw Data'!E1735&lt;5, 'Raw Data'!F1735&lt;BB$2), 'Raw Data'!AL1735, 0))</f>
        <v/>
      </c>
      <c r="AN1740">
        <f>IF(ISBLANK('Raw Data'!A1735), 0, IF(AND('Raw Data'!D1735&lt;6, 'Raw Data'!E1735&lt;6, 'Raw Data'!F1735&lt;BB$2), 'Raw Data'!AO1735, 0))</f>
        <v/>
      </c>
      <c r="AO1740">
        <f>IF(ISBLANK('Raw Data'!A1735), 0, IF(AND('Raw Data'!I1735&lt;Analysis!$BC$2, 'Raw Data'!D1735-'Raw Data'!E1735&gt;1), 'Raw Data'!AW1735, IF(AND('Raw Data'!J1735&lt;Analysis!$BC$2, 'Raw Data'!E1735-'Raw Data'!D1735&gt;1), 'Raw Data'!AY1735, 0)))</f>
        <v/>
      </c>
      <c r="AP1740">
        <f>IF(ISBLANK('Raw Data'!A1735), 0, IF(AND('Raw Data'!I1735&lt;Analysis!$BC$2, 'Raw Data'!D1735-'Raw Data'!E1735&gt;2), 'Raw Data'!AZ1735, IF(AND('Raw Data'!J1735&lt;Analysis!$BC$2, 'Raw Data'!E1735-'Raw Data'!D1735&gt;2), 'Raw Data'!BB1735, 0)))</f>
        <v/>
      </c>
      <c r="AQ1740">
        <f>IF(ISBLANK('Raw Data'!A1735), 0, IF(AND('Raw Data'!I1735&lt;Analysis!$BC$2, 'Raw Data'!D1735-'Raw Data'!E1735&gt;3), 'Raw Data'!BC1735, IF(AND('Raw Data'!J1735&lt;Analysis!$BC$2, 'Raw Data'!E1735-'Raw Data'!D1735&gt;3), 'Raw Data'!BE1735, 0)))</f>
        <v/>
      </c>
      <c r="AR1740">
        <f>IF('Hidden Analysiss'!D1736=1,IF(ABS('Raw Data'!E1735-'Raw Data'!D1735)&lt;2,'Raw Data'!AX1735,0), 0)</f>
        <v/>
      </c>
      <c r="AS1740">
        <f>IF('Hidden Analysiss'!D1736=1,IF(ABS('Raw Data'!E1735-'Raw Data'!D1735)&lt;3,'Raw Data'!BA1735,0), 0)</f>
        <v/>
      </c>
      <c r="AT1740">
        <f>IF('Hidden Analysiss'!D1736=1,IF(ABS('Raw Data'!E1735-'Raw Data'!D1735)&lt;4,'Raw Data'!BD1735,0), 0)</f>
        <v/>
      </c>
      <c r="AU1740">
        <f>IF(AND('Hidden Analysiss'!E1736=1, ABS('Raw Data'!E1735-'Raw Data'!D1735)&lt;2), 'Raw Data'!AX1735, 0)</f>
        <v/>
      </c>
      <c r="AV1740">
        <f>IF(AND('Hidden Analysiss'!E1736=1, ABS('Raw Data'!E1735-'Raw Data'!D1735)&lt;3), 'Raw Data'!BA1735, 0)</f>
        <v/>
      </c>
      <c r="AW1740">
        <f>IF(AND('Hidden Analysiss'!E1736=1, ABS('Raw Data'!E1735-'Raw Data'!D1735)&lt;3), 'Raw Data'!BD1735, 0)</f>
        <v/>
      </c>
    </row>
    <row r="1741">
      <c r="A1741" s="1">
        <f>'Raw Data'!A1736</f>
        <v/>
      </c>
      <c r="B1741">
        <f>IF('Raw Data'!E1736&gt;'Raw Data'!D1736, 'Raw Data'!J1736, 0)</f>
        <v/>
      </c>
      <c r="C1741">
        <f>IF('Raw Data'!D1736&gt;'Raw Data'!E1736, 'Raw Data'!I1736, 0)</f>
        <v/>
      </c>
      <c r="D1741">
        <f>SUM(G1741:H1741)</f>
        <v/>
      </c>
      <c r="E1741">
        <f>IF(AND('Raw Data'!J1736&lt;'Raw Data'!I1736,'Raw Data'!E1736&gt;'Raw Data'!D1736,'Raw Data'!E1736-'Raw Data'!D1736&gt;3),'Raw Data'!N1736,IF(AND('Raw Data'!I1736&lt;'Raw Data'!J1736,'Raw Data'!D1736&gt;'Raw Data'!E1736,'Raw Data'!D1736-'Raw Data'!E1736&gt;3),'Raw Data'!M1736,0))</f>
        <v/>
      </c>
      <c r="F1741">
        <f>IF(AND('Raw Data'!J1736&lt;'Raw Data'!I1736,'Raw Data'!E1736&gt;'Raw Data'!D1736,'Raw Data'!E1736-'Raw Data'!D1736&lt;4),'Raw Data'!L1736,IF(AND('Raw Data'!I1736&lt;'Raw Data'!J1736,'Raw Data'!D1736&gt;'Raw Data'!E1736,'Raw Data'!D1736-'Raw Data'!E1736&lt;4),'Raw Data'!K1736,0))</f>
        <v/>
      </c>
      <c r="G1741">
        <f>IF(AND('Raw Data'!J1736&lt;'Raw Data'!I1736, 'Raw Data'!E1736&gt;'Raw Data'!D1736), 'Raw Data'!J1736, 0)</f>
        <v/>
      </c>
      <c r="H1741">
        <f>IF(AND('Raw Data'!J1736&gt;'Raw Data'!I1736, 'Raw Data'!E1736&lt;'Raw Data'!D1736), 'Raw Data'!I1736, 0)</f>
        <v/>
      </c>
      <c r="I1741">
        <f>SUM(J1741:K1741)</f>
        <v/>
      </c>
      <c r="J1741">
        <f>IF(AND('Raw Data'!J1736&gt;'Raw Data'!I1736, 'Raw Data'!E1736&gt;'Raw Data'!D1736), 'Raw Data'!J1736, 0)</f>
        <v/>
      </c>
      <c r="K1741">
        <f>IF(AND('Raw Data'!I1736&gt;'Raw Data'!J1736, 'Raw Data'!D1736&gt;'Raw Data'!E1736), 'Raw Data'!I1736, 0)</f>
        <v/>
      </c>
      <c r="L1741">
        <f>IF('Raw Data'!E1736-'Raw Data'!D1736&gt;3, 'Raw Data'!N1736, 0)</f>
        <v/>
      </c>
      <c r="M1741">
        <f>IF('Raw Data'!D1736-'Raw Data'!E1736&gt;3, 'Raw Data'!M1736, 0)</f>
        <v/>
      </c>
      <c r="N1741">
        <f>IF(ISBLANK('Raw Data'!D1736),0,IF(AND('Raw Data'!E1736&gt;'Raw Data'!D1736,'Raw Data'!E1736-'Raw Data'!D1736&gt;0,'Raw Data'!E1736-'Raw Data'!D1736&lt;4),'Raw Data'!L1736, 0))</f>
        <v/>
      </c>
      <c r="O1741">
        <f>IF(ISBLANK('Raw Data'!D1736),0,IF(AND('Raw Data'!E1736&gt;'Raw Data'!D1736,'Raw Data'!E1736-'Raw Data'!D1736&gt;0,'Raw Data'!D1736-'Raw Data'!E1736&lt;4),'Raw Data'!K1736, 0))</f>
        <v/>
      </c>
      <c r="P1741">
        <f>IF('Raw Data'!E1736-'Raw Data'!D1736&gt;3, 'Raw Data'!N1736, IF('Raw Data'!D1736-'Raw Data'!E1736&gt;3, 'Raw Data'!M1736, 0))</f>
        <v/>
      </c>
      <c r="Q1741">
        <f>IF(ISBLANK('Raw Data'!E1736),0,IF(AND('Raw Data'!E1736-'Raw Data'!D1736&lt;4,'Raw Data'!E1736-'Raw Data'!D1736&gt;0),'Raw Data'!L1736,IF(AND('Raw Data'!D1736&gt;'Raw Data'!E1736,'Raw Data'!D1736-'Raw Data'!E1736&gt;0),'Raw Data'!K1736,0)))</f>
        <v/>
      </c>
      <c r="R1741">
        <f>IF(ISBLANK('Raw Data'!K1736),0,IFERROR(IF(MATCH(SMALL('Raw Data'!K1736:N1736,1),L1741:O1741,0),SMALL('Raw Data'!K1736:N1736,1)),0))</f>
        <v/>
      </c>
      <c r="S1741">
        <f>IF(ISBLANK('Raw Data'!K1736),0,IFERROR(IF(MATCH(SMALL('Raw Data'!K1736:N1736,2),L1741:O1741,0),SMALL('Raw Data'!K1736:N1736,2)),0))</f>
        <v/>
      </c>
      <c r="T1741">
        <f>IF(ISBLANK('Raw Data'!K1736),0,IFERROR(IF(MATCH(SMALL('Raw Data'!K1736:N1736,3),L1741:O1741,0),SMALL('Raw Data'!K1736:N1736,3)),0))</f>
        <v/>
      </c>
      <c r="U1741">
        <f>IF(ISBLANK('Raw Data'!K1736),0,IFERROR(IF(MATCH(SMALL('Raw Data'!K1736:N1736,4),L1741:O1741,0),SMALL('Raw Data'!K1736:N1736,4)),0))</f>
        <v/>
      </c>
      <c r="V1741">
        <f>IF(AND('Raw Data'!D1736&lt;3, 'Raw Data'!E1736&lt;3, 'Raw Data'!A1736&gt;0), 'Raw Data'!AF1736, 0)</f>
        <v/>
      </c>
      <c r="W1741">
        <f>IF(AND('Raw Data'!D1736&lt;4, 'Raw Data'!E1736&lt;4, 'Raw Data'!A1736&gt;0), 'Raw Data'!AI1736, 0)</f>
        <v/>
      </c>
      <c r="X1741">
        <f>IF(AND('Raw Data'!D1736&lt;5, 'Raw Data'!E1736&lt;5, 'Raw Data'!A1736&gt;0), 'Raw Data'!AL1736, 0)</f>
        <v/>
      </c>
      <c r="Y1741">
        <f>IF(AND('Raw Data'!D1736&lt;6, 'Raw Data'!E1736&lt;6, 'Raw Data'!A1736&gt;0), 'Raw Data'!AO1736, 0)</f>
        <v/>
      </c>
      <c r="Z1741">
        <f>IF(ISBLANK('Raw Data'!D1736), 0, IF('Raw Data'!D1736-'Raw Data'!E1736&gt;1, 'Raw Data'!AW1736, 0))</f>
        <v/>
      </c>
      <c r="AA1741">
        <f>IF(ISBLANK('Raw Data'!A1736), 0, IF(ABS('Raw Data'!D1736-'Raw Data'!E1736)&lt;2, 'Raw Data'!AX1736, 0))</f>
        <v/>
      </c>
      <c r="AB1741">
        <f>IF(ISBLANK('Raw Data'!D1736), 0, IF('Raw Data'!E1736-'Raw Data'!D1736&gt;1, 'Raw Data'!AY1736, 0))</f>
        <v/>
      </c>
      <c r="AC1741">
        <f>IF(ISBLANK('Raw Data'!D1736), 0, IF('Raw Data'!D1736-'Raw Data'!E1736&gt;2, 'Raw Data'!AZ1736, 0))</f>
        <v/>
      </c>
      <c r="AD1741">
        <f>IF(ISBLANK('Raw Data'!A1736), 0, IF(ABS('Raw Data'!D1736-'Raw Data'!E1736)&lt;3, 'Raw Data'!BA1736, 0))</f>
        <v/>
      </c>
      <c r="AE1741">
        <f>IF(ISBLANK('Raw Data'!D1736), 0, IF('Raw Data'!E1736-'Raw Data'!D1736&gt;2, 'Raw Data'!BB1736, 0))</f>
        <v/>
      </c>
      <c r="AF1741">
        <f>IF(ISBLANK('Raw Data'!D1736), 0, IF('Raw Data'!D1736-'Raw Data'!E1736&gt;3, 'Raw Data'!BC1736, 0))</f>
        <v/>
      </c>
      <c r="AG1741">
        <f>IF(ISBLANK('Raw Data'!A1736), 0, IF(ABS('Raw Data'!D1736-'Raw Data'!E1736)&lt;4, 'Raw Data'!BD1736, 0))</f>
        <v/>
      </c>
      <c r="AH1741">
        <f>IF(ISBLANK('Raw Data'!D1736), 0, IF('Raw Data'!E1736-'Raw Data'!D1736&gt;3, 'Raw Data'!BE1736, 0))</f>
        <v/>
      </c>
      <c r="AI1741">
        <f>IF(SUM('Raw Data'!D1736:E1736)&gt;'Raw Data'!F1736, 'Raw Data'!G1736, 0)</f>
        <v/>
      </c>
      <c r="AJ1741">
        <f>IF(ISBLANK('Raw Data'!D1736), 0, IF(SUM('Raw Data'!D1736:E1736)&lt;'Raw Data'!F1736, 'Raw Data'!H1736, 0))</f>
        <v/>
      </c>
      <c r="AK1741">
        <f>IF(ISBLANK('Raw Data'!A1736), 0, IF(AND('Raw Data'!D1736&lt;3, 'Raw Data'!E1736&lt;3, 'Raw Data'!F1736&lt;BB$2), 'Raw Data'!AF1736, 0))</f>
        <v/>
      </c>
      <c r="AL1741">
        <f>IF(ISBLANK('Raw Data'!A1736), 0, IF(AND('Raw Data'!D1736&lt;4, 'Raw Data'!E1736&lt;4, 'Raw Data'!F1736&lt;BB$2), 'Raw Data'!AI1736, 0))</f>
        <v/>
      </c>
      <c r="AM1741">
        <f>IF(ISBLANK('Raw Data'!A1736), 0, IF(AND('Raw Data'!D1736&lt;5, 'Raw Data'!E1736&lt;5, 'Raw Data'!F1736&lt;BB$2), 'Raw Data'!AL1736, 0))</f>
        <v/>
      </c>
      <c r="AN1741">
        <f>IF(ISBLANK('Raw Data'!A1736), 0, IF(AND('Raw Data'!D1736&lt;6, 'Raw Data'!E1736&lt;6, 'Raw Data'!F1736&lt;BB$2), 'Raw Data'!AO1736, 0))</f>
        <v/>
      </c>
      <c r="AO1741">
        <f>IF(ISBLANK('Raw Data'!A1736), 0, IF(AND('Raw Data'!I1736&lt;Analysis!$BC$2, 'Raw Data'!D1736-'Raw Data'!E1736&gt;1), 'Raw Data'!AW1736, IF(AND('Raw Data'!J1736&lt;Analysis!$BC$2, 'Raw Data'!E1736-'Raw Data'!D1736&gt;1), 'Raw Data'!AY1736, 0)))</f>
        <v/>
      </c>
      <c r="AP1741">
        <f>IF(ISBLANK('Raw Data'!A1736), 0, IF(AND('Raw Data'!I1736&lt;Analysis!$BC$2, 'Raw Data'!D1736-'Raw Data'!E1736&gt;2), 'Raw Data'!AZ1736, IF(AND('Raw Data'!J1736&lt;Analysis!$BC$2, 'Raw Data'!E1736-'Raw Data'!D1736&gt;2), 'Raw Data'!BB1736, 0)))</f>
        <v/>
      </c>
      <c r="AQ1741">
        <f>IF(ISBLANK('Raw Data'!A1736), 0, IF(AND('Raw Data'!I1736&lt;Analysis!$BC$2, 'Raw Data'!D1736-'Raw Data'!E1736&gt;3), 'Raw Data'!BC1736, IF(AND('Raw Data'!J1736&lt;Analysis!$BC$2, 'Raw Data'!E1736-'Raw Data'!D1736&gt;3), 'Raw Data'!BE1736, 0)))</f>
        <v/>
      </c>
      <c r="AR1741">
        <f>IF('Hidden Analysiss'!D1737=1,IF(ABS('Raw Data'!E1736-'Raw Data'!D1736)&lt;2,'Raw Data'!AX1736,0), 0)</f>
        <v/>
      </c>
      <c r="AS1741">
        <f>IF('Hidden Analysiss'!D1737=1,IF(ABS('Raw Data'!E1736-'Raw Data'!D1736)&lt;3,'Raw Data'!BA1736,0), 0)</f>
        <v/>
      </c>
      <c r="AT1741">
        <f>IF('Hidden Analysiss'!D1737=1,IF(ABS('Raw Data'!E1736-'Raw Data'!D1736)&lt;4,'Raw Data'!BD1736,0), 0)</f>
        <v/>
      </c>
      <c r="AU1741">
        <f>IF(AND('Hidden Analysiss'!E1737=1, ABS('Raw Data'!E1736-'Raw Data'!D1736)&lt;2), 'Raw Data'!AX1736, 0)</f>
        <v/>
      </c>
      <c r="AV1741">
        <f>IF(AND('Hidden Analysiss'!E1737=1, ABS('Raw Data'!E1736-'Raw Data'!D1736)&lt;3), 'Raw Data'!BA1736, 0)</f>
        <v/>
      </c>
      <c r="AW1741">
        <f>IF(AND('Hidden Analysiss'!E1737=1, ABS('Raw Data'!E1736-'Raw Data'!D1736)&lt;3), 'Raw Data'!BD1736, 0)</f>
        <v/>
      </c>
    </row>
    <row r="1742">
      <c r="A1742" s="1">
        <f>'Raw Data'!A1737</f>
        <v/>
      </c>
      <c r="B1742">
        <f>IF('Raw Data'!E1737&gt;'Raw Data'!D1737, 'Raw Data'!J1737, 0)</f>
        <v/>
      </c>
      <c r="C1742">
        <f>IF('Raw Data'!D1737&gt;'Raw Data'!E1737, 'Raw Data'!I1737, 0)</f>
        <v/>
      </c>
      <c r="D1742">
        <f>SUM(G1742:H1742)</f>
        <v/>
      </c>
      <c r="E1742">
        <f>IF(AND('Raw Data'!J1737&lt;'Raw Data'!I1737,'Raw Data'!E1737&gt;'Raw Data'!D1737,'Raw Data'!E1737-'Raw Data'!D1737&gt;3),'Raw Data'!N1737,IF(AND('Raw Data'!I1737&lt;'Raw Data'!J1737,'Raw Data'!D1737&gt;'Raw Data'!E1737,'Raw Data'!D1737-'Raw Data'!E1737&gt;3),'Raw Data'!M1737,0))</f>
        <v/>
      </c>
      <c r="F1742">
        <f>IF(AND('Raw Data'!J1737&lt;'Raw Data'!I1737,'Raw Data'!E1737&gt;'Raw Data'!D1737,'Raw Data'!E1737-'Raw Data'!D1737&lt;4),'Raw Data'!L1737,IF(AND('Raw Data'!I1737&lt;'Raw Data'!J1737,'Raw Data'!D1737&gt;'Raw Data'!E1737,'Raw Data'!D1737-'Raw Data'!E1737&lt;4),'Raw Data'!K1737,0))</f>
        <v/>
      </c>
      <c r="G1742">
        <f>IF(AND('Raw Data'!J1737&lt;'Raw Data'!I1737, 'Raw Data'!E1737&gt;'Raw Data'!D1737), 'Raw Data'!J1737, 0)</f>
        <v/>
      </c>
      <c r="H1742">
        <f>IF(AND('Raw Data'!J1737&gt;'Raw Data'!I1737, 'Raw Data'!E1737&lt;'Raw Data'!D1737), 'Raw Data'!I1737, 0)</f>
        <v/>
      </c>
      <c r="I1742">
        <f>SUM(J1742:K1742)</f>
        <v/>
      </c>
      <c r="J1742">
        <f>IF(AND('Raw Data'!J1737&gt;'Raw Data'!I1737, 'Raw Data'!E1737&gt;'Raw Data'!D1737), 'Raw Data'!J1737, 0)</f>
        <v/>
      </c>
      <c r="K1742">
        <f>IF(AND('Raw Data'!I1737&gt;'Raw Data'!J1737, 'Raw Data'!D1737&gt;'Raw Data'!E1737), 'Raw Data'!I1737, 0)</f>
        <v/>
      </c>
      <c r="L1742">
        <f>IF('Raw Data'!E1737-'Raw Data'!D1737&gt;3, 'Raw Data'!N1737, 0)</f>
        <v/>
      </c>
      <c r="M1742">
        <f>IF('Raw Data'!D1737-'Raw Data'!E1737&gt;3, 'Raw Data'!M1737, 0)</f>
        <v/>
      </c>
      <c r="N1742">
        <f>IF(ISBLANK('Raw Data'!D1737),0,IF(AND('Raw Data'!E1737&gt;'Raw Data'!D1737,'Raw Data'!E1737-'Raw Data'!D1737&gt;0,'Raw Data'!E1737-'Raw Data'!D1737&lt;4),'Raw Data'!L1737, 0))</f>
        <v/>
      </c>
      <c r="O1742">
        <f>IF(ISBLANK('Raw Data'!D1737),0,IF(AND('Raw Data'!E1737&gt;'Raw Data'!D1737,'Raw Data'!E1737-'Raw Data'!D1737&gt;0,'Raw Data'!D1737-'Raw Data'!E1737&lt;4),'Raw Data'!K1737, 0))</f>
        <v/>
      </c>
      <c r="P1742">
        <f>IF('Raw Data'!E1737-'Raw Data'!D1737&gt;3, 'Raw Data'!N1737, IF('Raw Data'!D1737-'Raw Data'!E1737&gt;3, 'Raw Data'!M1737, 0))</f>
        <v/>
      </c>
      <c r="Q1742">
        <f>IF(ISBLANK('Raw Data'!E1737),0,IF(AND('Raw Data'!E1737-'Raw Data'!D1737&lt;4,'Raw Data'!E1737-'Raw Data'!D1737&gt;0),'Raw Data'!L1737,IF(AND('Raw Data'!D1737&gt;'Raw Data'!E1737,'Raw Data'!D1737-'Raw Data'!E1737&gt;0),'Raw Data'!K1737,0)))</f>
        <v/>
      </c>
      <c r="R1742">
        <f>IF(ISBLANK('Raw Data'!K1737),0,IFERROR(IF(MATCH(SMALL('Raw Data'!K1737:N1737,1),L1742:O1742,0),SMALL('Raw Data'!K1737:N1737,1)),0))</f>
        <v/>
      </c>
      <c r="S1742">
        <f>IF(ISBLANK('Raw Data'!K1737),0,IFERROR(IF(MATCH(SMALL('Raw Data'!K1737:N1737,2),L1742:O1742,0),SMALL('Raw Data'!K1737:N1737,2)),0))</f>
        <v/>
      </c>
      <c r="T1742">
        <f>IF(ISBLANK('Raw Data'!K1737),0,IFERROR(IF(MATCH(SMALL('Raw Data'!K1737:N1737,3),L1742:O1742,0),SMALL('Raw Data'!K1737:N1737,3)),0))</f>
        <v/>
      </c>
      <c r="U1742">
        <f>IF(ISBLANK('Raw Data'!K1737),0,IFERROR(IF(MATCH(SMALL('Raw Data'!K1737:N1737,4),L1742:O1742,0),SMALL('Raw Data'!K1737:N1737,4)),0))</f>
        <v/>
      </c>
      <c r="V1742">
        <f>IF(AND('Raw Data'!D1737&lt;3, 'Raw Data'!E1737&lt;3, 'Raw Data'!A1737&gt;0), 'Raw Data'!AF1737, 0)</f>
        <v/>
      </c>
      <c r="W1742">
        <f>IF(AND('Raw Data'!D1737&lt;4, 'Raw Data'!E1737&lt;4, 'Raw Data'!A1737&gt;0), 'Raw Data'!AI1737, 0)</f>
        <v/>
      </c>
      <c r="X1742">
        <f>IF(AND('Raw Data'!D1737&lt;5, 'Raw Data'!E1737&lt;5, 'Raw Data'!A1737&gt;0), 'Raw Data'!AL1737, 0)</f>
        <v/>
      </c>
      <c r="Y1742">
        <f>IF(AND('Raw Data'!D1737&lt;6, 'Raw Data'!E1737&lt;6, 'Raw Data'!A1737&gt;0), 'Raw Data'!AO1737, 0)</f>
        <v/>
      </c>
      <c r="Z1742">
        <f>IF(ISBLANK('Raw Data'!D1737), 0, IF('Raw Data'!D1737-'Raw Data'!E1737&gt;1, 'Raw Data'!AW1737, 0))</f>
        <v/>
      </c>
      <c r="AA1742">
        <f>IF(ISBLANK('Raw Data'!A1737), 0, IF(ABS('Raw Data'!D1737-'Raw Data'!E1737)&lt;2, 'Raw Data'!AX1737, 0))</f>
        <v/>
      </c>
      <c r="AB1742">
        <f>IF(ISBLANK('Raw Data'!D1737), 0, IF('Raw Data'!E1737-'Raw Data'!D1737&gt;1, 'Raw Data'!AY1737, 0))</f>
        <v/>
      </c>
      <c r="AC1742">
        <f>IF(ISBLANK('Raw Data'!D1737), 0, IF('Raw Data'!D1737-'Raw Data'!E1737&gt;2, 'Raw Data'!AZ1737, 0))</f>
        <v/>
      </c>
      <c r="AD1742">
        <f>IF(ISBLANK('Raw Data'!A1737), 0, IF(ABS('Raw Data'!D1737-'Raw Data'!E1737)&lt;3, 'Raw Data'!BA1737, 0))</f>
        <v/>
      </c>
      <c r="AE1742">
        <f>IF(ISBLANK('Raw Data'!D1737), 0, IF('Raw Data'!E1737-'Raw Data'!D1737&gt;2, 'Raw Data'!BB1737, 0))</f>
        <v/>
      </c>
      <c r="AF1742">
        <f>IF(ISBLANK('Raw Data'!D1737), 0, IF('Raw Data'!D1737-'Raw Data'!E1737&gt;3, 'Raw Data'!BC1737, 0))</f>
        <v/>
      </c>
      <c r="AG1742">
        <f>IF(ISBLANK('Raw Data'!A1737), 0, IF(ABS('Raw Data'!D1737-'Raw Data'!E1737)&lt;4, 'Raw Data'!BD1737, 0))</f>
        <v/>
      </c>
      <c r="AH1742">
        <f>IF(ISBLANK('Raw Data'!D1737), 0, IF('Raw Data'!E1737-'Raw Data'!D1737&gt;3, 'Raw Data'!BE1737, 0))</f>
        <v/>
      </c>
      <c r="AI1742">
        <f>IF(SUM('Raw Data'!D1737:E1737)&gt;'Raw Data'!F1737, 'Raw Data'!G1737, 0)</f>
        <v/>
      </c>
      <c r="AJ1742">
        <f>IF(ISBLANK('Raw Data'!D1737), 0, IF(SUM('Raw Data'!D1737:E1737)&lt;'Raw Data'!F1737, 'Raw Data'!H1737, 0))</f>
        <v/>
      </c>
      <c r="AK1742">
        <f>IF(ISBLANK('Raw Data'!A1737), 0, IF(AND('Raw Data'!D1737&lt;3, 'Raw Data'!E1737&lt;3, 'Raw Data'!F1737&lt;BB$2), 'Raw Data'!AF1737, 0))</f>
        <v/>
      </c>
      <c r="AL1742">
        <f>IF(ISBLANK('Raw Data'!A1737), 0, IF(AND('Raw Data'!D1737&lt;4, 'Raw Data'!E1737&lt;4, 'Raw Data'!F1737&lt;BB$2), 'Raw Data'!AI1737, 0))</f>
        <v/>
      </c>
      <c r="AM1742">
        <f>IF(ISBLANK('Raw Data'!A1737), 0, IF(AND('Raw Data'!D1737&lt;5, 'Raw Data'!E1737&lt;5, 'Raw Data'!F1737&lt;BB$2), 'Raw Data'!AL1737, 0))</f>
        <v/>
      </c>
      <c r="AN1742">
        <f>IF(ISBLANK('Raw Data'!A1737), 0, IF(AND('Raw Data'!D1737&lt;6, 'Raw Data'!E1737&lt;6, 'Raw Data'!F1737&lt;BB$2), 'Raw Data'!AO1737, 0))</f>
        <v/>
      </c>
      <c r="AO1742">
        <f>IF(ISBLANK('Raw Data'!A1737), 0, IF(AND('Raw Data'!I1737&lt;Analysis!$BC$2, 'Raw Data'!D1737-'Raw Data'!E1737&gt;1), 'Raw Data'!AW1737, IF(AND('Raw Data'!J1737&lt;Analysis!$BC$2, 'Raw Data'!E1737-'Raw Data'!D1737&gt;1), 'Raw Data'!AY1737, 0)))</f>
        <v/>
      </c>
      <c r="AP1742">
        <f>IF(ISBLANK('Raw Data'!A1737), 0, IF(AND('Raw Data'!I1737&lt;Analysis!$BC$2, 'Raw Data'!D1737-'Raw Data'!E1737&gt;2), 'Raw Data'!AZ1737, IF(AND('Raw Data'!J1737&lt;Analysis!$BC$2, 'Raw Data'!E1737-'Raw Data'!D1737&gt;2), 'Raw Data'!BB1737, 0)))</f>
        <v/>
      </c>
      <c r="AQ1742">
        <f>IF(ISBLANK('Raw Data'!A1737), 0, IF(AND('Raw Data'!I1737&lt;Analysis!$BC$2, 'Raw Data'!D1737-'Raw Data'!E1737&gt;3), 'Raw Data'!BC1737, IF(AND('Raw Data'!J1737&lt;Analysis!$BC$2, 'Raw Data'!E1737-'Raw Data'!D1737&gt;3), 'Raw Data'!BE1737, 0)))</f>
        <v/>
      </c>
      <c r="AR1742">
        <f>IF('Hidden Analysiss'!D1738=1,IF(ABS('Raw Data'!E1737-'Raw Data'!D1737)&lt;2,'Raw Data'!AX1737,0), 0)</f>
        <v/>
      </c>
      <c r="AS1742">
        <f>IF('Hidden Analysiss'!D1738=1,IF(ABS('Raw Data'!E1737-'Raw Data'!D1737)&lt;3,'Raw Data'!BA1737,0), 0)</f>
        <v/>
      </c>
      <c r="AT1742">
        <f>IF('Hidden Analysiss'!D1738=1,IF(ABS('Raw Data'!E1737-'Raw Data'!D1737)&lt;4,'Raw Data'!BD1737,0), 0)</f>
        <v/>
      </c>
      <c r="AU1742">
        <f>IF(AND('Hidden Analysiss'!E1738=1, ABS('Raw Data'!E1737-'Raw Data'!D1737)&lt;2), 'Raw Data'!AX1737, 0)</f>
        <v/>
      </c>
      <c r="AV1742">
        <f>IF(AND('Hidden Analysiss'!E1738=1, ABS('Raw Data'!E1737-'Raw Data'!D1737)&lt;3), 'Raw Data'!BA1737, 0)</f>
        <v/>
      </c>
      <c r="AW1742">
        <f>IF(AND('Hidden Analysiss'!E1738=1, ABS('Raw Data'!E1737-'Raw Data'!D1737)&lt;3), 'Raw Data'!BD1737, 0)</f>
        <v/>
      </c>
    </row>
    <row r="1743">
      <c r="A1743" s="1">
        <f>'Raw Data'!A1738</f>
        <v/>
      </c>
      <c r="B1743">
        <f>IF('Raw Data'!E1738&gt;'Raw Data'!D1738, 'Raw Data'!J1738, 0)</f>
        <v/>
      </c>
      <c r="C1743">
        <f>IF('Raw Data'!D1738&gt;'Raw Data'!E1738, 'Raw Data'!I1738, 0)</f>
        <v/>
      </c>
      <c r="D1743">
        <f>SUM(G1743:H1743)</f>
        <v/>
      </c>
      <c r="E1743">
        <f>IF(AND('Raw Data'!J1738&lt;'Raw Data'!I1738,'Raw Data'!E1738&gt;'Raw Data'!D1738,'Raw Data'!E1738-'Raw Data'!D1738&gt;3),'Raw Data'!N1738,IF(AND('Raw Data'!I1738&lt;'Raw Data'!J1738,'Raw Data'!D1738&gt;'Raw Data'!E1738,'Raw Data'!D1738-'Raw Data'!E1738&gt;3),'Raw Data'!M1738,0))</f>
        <v/>
      </c>
      <c r="F1743">
        <f>IF(AND('Raw Data'!J1738&lt;'Raw Data'!I1738,'Raw Data'!E1738&gt;'Raw Data'!D1738,'Raw Data'!E1738-'Raw Data'!D1738&lt;4),'Raw Data'!L1738,IF(AND('Raw Data'!I1738&lt;'Raw Data'!J1738,'Raw Data'!D1738&gt;'Raw Data'!E1738,'Raw Data'!D1738-'Raw Data'!E1738&lt;4),'Raw Data'!K1738,0))</f>
        <v/>
      </c>
      <c r="G1743">
        <f>IF(AND('Raw Data'!J1738&lt;'Raw Data'!I1738, 'Raw Data'!E1738&gt;'Raw Data'!D1738), 'Raw Data'!J1738, 0)</f>
        <v/>
      </c>
      <c r="H1743">
        <f>IF(AND('Raw Data'!J1738&gt;'Raw Data'!I1738, 'Raw Data'!E1738&lt;'Raw Data'!D1738), 'Raw Data'!I1738, 0)</f>
        <v/>
      </c>
      <c r="I1743">
        <f>SUM(J1743:K1743)</f>
        <v/>
      </c>
      <c r="J1743">
        <f>IF(AND('Raw Data'!J1738&gt;'Raw Data'!I1738, 'Raw Data'!E1738&gt;'Raw Data'!D1738), 'Raw Data'!J1738, 0)</f>
        <v/>
      </c>
      <c r="K1743">
        <f>IF(AND('Raw Data'!I1738&gt;'Raw Data'!J1738, 'Raw Data'!D1738&gt;'Raw Data'!E1738), 'Raw Data'!I1738, 0)</f>
        <v/>
      </c>
      <c r="L1743">
        <f>IF('Raw Data'!E1738-'Raw Data'!D1738&gt;3, 'Raw Data'!N1738, 0)</f>
        <v/>
      </c>
      <c r="M1743">
        <f>IF('Raw Data'!D1738-'Raw Data'!E1738&gt;3, 'Raw Data'!M1738, 0)</f>
        <v/>
      </c>
      <c r="N1743">
        <f>IF(ISBLANK('Raw Data'!D1738),0,IF(AND('Raw Data'!E1738&gt;'Raw Data'!D1738,'Raw Data'!E1738-'Raw Data'!D1738&gt;0,'Raw Data'!E1738-'Raw Data'!D1738&lt;4),'Raw Data'!L1738, 0))</f>
        <v/>
      </c>
      <c r="O1743">
        <f>IF(ISBLANK('Raw Data'!D1738),0,IF(AND('Raw Data'!E1738&gt;'Raw Data'!D1738,'Raw Data'!E1738-'Raw Data'!D1738&gt;0,'Raw Data'!D1738-'Raw Data'!E1738&lt;4),'Raw Data'!K1738, 0))</f>
        <v/>
      </c>
      <c r="P1743">
        <f>IF('Raw Data'!E1738-'Raw Data'!D1738&gt;3, 'Raw Data'!N1738, IF('Raw Data'!D1738-'Raw Data'!E1738&gt;3, 'Raw Data'!M1738, 0))</f>
        <v/>
      </c>
      <c r="Q1743">
        <f>IF(ISBLANK('Raw Data'!E1738),0,IF(AND('Raw Data'!E1738-'Raw Data'!D1738&lt;4,'Raw Data'!E1738-'Raw Data'!D1738&gt;0),'Raw Data'!L1738,IF(AND('Raw Data'!D1738&gt;'Raw Data'!E1738,'Raw Data'!D1738-'Raw Data'!E1738&gt;0),'Raw Data'!K1738,0)))</f>
        <v/>
      </c>
      <c r="R1743">
        <f>IF(ISBLANK('Raw Data'!K1738),0,IFERROR(IF(MATCH(SMALL('Raw Data'!K1738:N1738,1),L1743:O1743,0),SMALL('Raw Data'!K1738:N1738,1)),0))</f>
        <v/>
      </c>
      <c r="S1743">
        <f>IF(ISBLANK('Raw Data'!K1738),0,IFERROR(IF(MATCH(SMALL('Raw Data'!K1738:N1738,2),L1743:O1743,0),SMALL('Raw Data'!K1738:N1738,2)),0))</f>
        <v/>
      </c>
      <c r="T1743">
        <f>IF(ISBLANK('Raw Data'!K1738),0,IFERROR(IF(MATCH(SMALL('Raw Data'!K1738:N1738,3),L1743:O1743,0),SMALL('Raw Data'!K1738:N1738,3)),0))</f>
        <v/>
      </c>
      <c r="U1743">
        <f>IF(ISBLANK('Raw Data'!K1738),0,IFERROR(IF(MATCH(SMALL('Raw Data'!K1738:N1738,4),L1743:O1743,0),SMALL('Raw Data'!K1738:N1738,4)),0))</f>
        <v/>
      </c>
      <c r="V1743">
        <f>IF(AND('Raw Data'!D1738&lt;3, 'Raw Data'!E1738&lt;3, 'Raw Data'!A1738&gt;0), 'Raw Data'!AF1738, 0)</f>
        <v/>
      </c>
      <c r="W1743">
        <f>IF(AND('Raw Data'!D1738&lt;4, 'Raw Data'!E1738&lt;4, 'Raw Data'!A1738&gt;0), 'Raw Data'!AI1738, 0)</f>
        <v/>
      </c>
      <c r="X1743">
        <f>IF(AND('Raw Data'!D1738&lt;5, 'Raw Data'!E1738&lt;5, 'Raw Data'!A1738&gt;0), 'Raw Data'!AL1738, 0)</f>
        <v/>
      </c>
      <c r="Y1743">
        <f>IF(AND('Raw Data'!D1738&lt;6, 'Raw Data'!E1738&lt;6, 'Raw Data'!A1738&gt;0), 'Raw Data'!AO1738, 0)</f>
        <v/>
      </c>
      <c r="Z1743">
        <f>IF(ISBLANK('Raw Data'!D1738), 0, IF('Raw Data'!D1738-'Raw Data'!E1738&gt;1, 'Raw Data'!AW1738, 0))</f>
        <v/>
      </c>
      <c r="AA1743">
        <f>IF(ISBLANK('Raw Data'!A1738), 0, IF(ABS('Raw Data'!D1738-'Raw Data'!E1738)&lt;2, 'Raw Data'!AX1738, 0))</f>
        <v/>
      </c>
      <c r="AB1743">
        <f>IF(ISBLANK('Raw Data'!D1738), 0, IF('Raw Data'!E1738-'Raw Data'!D1738&gt;1, 'Raw Data'!AY1738, 0))</f>
        <v/>
      </c>
      <c r="AC1743">
        <f>IF(ISBLANK('Raw Data'!D1738), 0, IF('Raw Data'!D1738-'Raw Data'!E1738&gt;2, 'Raw Data'!AZ1738, 0))</f>
        <v/>
      </c>
      <c r="AD1743">
        <f>IF(ISBLANK('Raw Data'!A1738), 0, IF(ABS('Raw Data'!D1738-'Raw Data'!E1738)&lt;3, 'Raw Data'!BA1738, 0))</f>
        <v/>
      </c>
      <c r="AE1743">
        <f>IF(ISBLANK('Raw Data'!D1738), 0, IF('Raw Data'!E1738-'Raw Data'!D1738&gt;2, 'Raw Data'!BB1738, 0))</f>
        <v/>
      </c>
      <c r="AF1743">
        <f>IF(ISBLANK('Raw Data'!D1738), 0, IF('Raw Data'!D1738-'Raw Data'!E1738&gt;3, 'Raw Data'!BC1738, 0))</f>
        <v/>
      </c>
      <c r="AG1743">
        <f>IF(ISBLANK('Raw Data'!A1738), 0, IF(ABS('Raw Data'!D1738-'Raw Data'!E1738)&lt;4, 'Raw Data'!BD1738, 0))</f>
        <v/>
      </c>
      <c r="AH1743">
        <f>IF(ISBLANK('Raw Data'!D1738), 0, IF('Raw Data'!E1738-'Raw Data'!D1738&gt;3, 'Raw Data'!BE1738, 0))</f>
        <v/>
      </c>
      <c r="AI1743">
        <f>IF(SUM('Raw Data'!D1738:E1738)&gt;'Raw Data'!F1738, 'Raw Data'!G1738, 0)</f>
        <v/>
      </c>
      <c r="AJ1743">
        <f>IF(ISBLANK('Raw Data'!D1738), 0, IF(SUM('Raw Data'!D1738:E1738)&lt;'Raw Data'!F1738, 'Raw Data'!H1738, 0))</f>
        <v/>
      </c>
      <c r="AK1743">
        <f>IF(ISBLANK('Raw Data'!A1738), 0, IF(AND('Raw Data'!D1738&lt;3, 'Raw Data'!E1738&lt;3, 'Raw Data'!F1738&lt;BB$2), 'Raw Data'!AF1738, 0))</f>
        <v/>
      </c>
      <c r="AL1743">
        <f>IF(ISBLANK('Raw Data'!A1738), 0, IF(AND('Raw Data'!D1738&lt;4, 'Raw Data'!E1738&lt;4, 'Raw Data'!F1738&lt;BB$2), 'Raw Data'!AI1738, 0))</f>
        <v/>
      </c>
      <c r="AM1743">
        <f>IF(ISBLANK('Raw Data'!A1738), 0, IF(AND('Raw Data'!D1738&lt;5, 'Raw Data'!E1738&lt;5, 'Raw Data'!F1738&lt;BB$2), 'Raw Data'!AL1738, 0))</f>
        <v/>
      </c>
      <c r="AN1743">
        <f>IF(ISBLANK('Raw Data'!A1738), 0, IF(AND('Raw Data'!D1738&lt;6, 'Raw Data'!E1738&lt;6, 'Raw Data'!F1738&lt;BB$2), 'Raw Data'!AO1738, 0))</f>
        <v/>
      </c>
      <c r="AO1743">
        <f>IF(ISBLANK('Raw Data'!A1738), 0, IF(AND('Raw Data'!I1738&lt;Analysis!$BC$2, 'Raw Data'!D1738-'Raw Data'!E1738&gt;1), 'Raw Data'!AW1738, IF(AND('Raw Data'!J1738&lt;Analysis!$BC$2, 'Raw Data'!E1738-'Raw Data'!D1738&gt;1), 'Raw Data'!AY1738, 0)))</f>
        <v/>
      </c>
      <c r="AP1743">
        <f>IF(ISBLANK('Raw Data'!A1738), 0, IF(AND('Raw Data'!I1738&lt;Analysis!$BC$2, 'Raw Data'!D1738-'Raw Data'!E1738&gt;2), 'Raw Data'!AZ1738, IF(AND('Raw Data'!J1738&lt;Analysis!$BC$2, 'Raw Data'!E1738-'Raw Data'!D1738&gt;2), 'Raw Data'!BB1738, 0)))</f>
        <v/>
      </c>
      <c r="AQ1743">
        <f>IF(ISBLANK('Raw Data'!A1738), 0, IF(AND('Raw Data'!I1738&lt;Analysis!$BC$2, 'Raw Data'!D1738-'Raw Data'!E1738&gt;3), 'Raw Data'!BC1738, IF(AND('Raw Data'!J1738&lt;Analysis!$BC$2, 'Raw Data'!E1738-'Raw Data'!D1738&gt;3), 'Raw Data'!BE1738, 0)))</f>
        <v/>
      </c>
      <c r="AR1743">
        <f>IF('Hidden Analysiss'!D1739=1,IF(ABS('Raw Data'!E1738-'Raw Data'!D1738)&lt;2,'Raw Data'!AX1738,0), 0)</f>
        <v/>
      </c>
      <c r="AS1743">
        <f>IF('Hidden Analysiss'!D1739=1,IF(ABS('Raw Data'!E1738-'Raw Data'!D1738)&lt;3,'Raw Data'!BA1738,0), 0)</f>
        <v/>
      </c>
      <c r="AT1743">
        <f>IF('Hidden Analysiss'!D1739=1,IF(ABS('Raw Data'!E1738-'Raw Data'!D1738)&lt;4,'Raw Data'!BD1738,0), 0)</f>
        <v/>
      </c>
      <c r="AU1743">
        <f>IF(AND('Hidden Analysiss'!E1739=1, ABS('Raw Data'!E1738-'Raw Data'!D1738)&lt;2), 'Raw Data'!AX1738, 0)</f>
        <v/>
      </c>
      <c r="AV1743">
        <f>IF(AND('Hidden Analysiss'!E1739=1, ABS('Raw Data'!E1738-'Raw Data'!D1738)&lt;3), 'Raw Data'!BA1738, 0)</f>
        <v/>
      </c>
      <c r="AW1743">
        <f>IF(AND('Hidden Analysiss'!E1739=1, ABS('Raw Data'!E1738-'Raw Data'!D1738)&lt;3), 'Raw Data'!BD1738, 0)</f>
        <v/>
      </c>
    </row>
    <row r="1744">
      <c r="A1744" s="1">
        <f>'Raw Data'!A1739</f>
        <v/>
      </c>
      <c r="B1744">
        <f>IF('Raw Data'!E1739&gt;'Raw Data'!D1739, 'Raw Data'!J1739, 0)</f>
        <v/>
      </c>
      <c r="C1744">
        <f>IF('Raw Data'!D1739&gt;'Raw Data'!E1739, 'Raw Data'!I1739, 0)</f>
        <v/>
      </c>
      <c r="D1744">
        <f>SUM(G1744:H1744)</f>
        <v/>
      </c>
      <c r="E1744">
        <f>IF(AND('Raw Data'!J1739&lt;'Raw Data'!I1739,'Raw Data'!E1739&gt;'Raw Data'!D1739,'Raw Data'!E1739-'Raw Data'!D1739&gt;3),'Raw Data'!N1739,IF(AND('Raw Data'!I1739&lt;'Raw Data'!J1739,'Raw Data'!D1739&gt;'Raw Data'!E1739,'Raw Data'!D1739-'Raw Data'!E1739&gt;3),'Raw Data'!M1739,0))</f>
        <v/>
      </c>
      <c r="F1744">
        <f>IF(AND('Raw Data'!J1739&lt;'Raw Data'!I1739,'Raw Data'!E1739&gt;'Raw Data'!D1739,'Raw Data'!E1739-'Raw Data'!D1739&lt;4),'Raw Data'!L1739,IF(AND('Raw Data'!I1739&lt;'Raw Data'!J1739,'Raw Data'!D1739&gt;'Raw Data'!E1739,'Raw Data'!D1739-'Raw Data'!E1739&lt;4),'Raw Data'!K1739,0))</f>
        <v/>
      </c>
      <c r="G1744">
        <f>IF(AND('Raw Data'!J1739&lt;'Raw Data'!I1739, 'Raw Data'!E1739&gt;'Raw Data'!D1739), 'Raw Data'!J1739, 0)</f>
        <v/>
      </c>
      <c r="H1744">
        <f>IF(AND('Raw Data'!J1739&gt;'Raw Data'!I1739, 'Raw Data'!E1739&lt;'Raw Data'!D1739), 'Raw Data'!I1739, 0)</f>
        <v/>
      </c>
      <c r="I1744">
        <f>SUM(J1744:K1744)</f>
        <v/>
      </c>
      <c r="J1744">
        <f>IF(AND('Raw Data'!J1739&gt;'Raw Data'!I1739, 'Raw Data'!E1739&gt;'Raw Data'!D1739), 'Raw Data'!J1739, 0)</f>
        <v/>
      </c>
      <c r="K1744">
        <f>IF(AND('Raw Data'!I1739&gt;'Raw Data'!J1739, 'Raw Data'!D1739&gt;'Raw Data'!E1739), 'Raw Data'!I1739, 0)</f>
        <v/>
      </c>
      <c r="L1744">
        <f>IF('Raw Data'!E1739-'Raw Data'!D1739&gt;3, 'Raw Data'!N1739, 0)</f>
        <v/>
      </c>
      <c r="M1744">
        <f>IF('Raw Data'!D1739-'Raw Data'!E1739&gt;3, 'Raw Data'!M1739, 0)</f>
        <v/>
      </c>
      <c r="N1744">
        <f>IF(ISBLANK('Raw Data'!D1739),0,IF(AND('Raw Data'!E1739&gt;'Raw Data'!D1739,'Raw Data'!E1739-'Raw Data'!D1739&gt;0,'Raw Data'!E1739-'Raw Data'!D1739&lt;4),'Raw Data'!L1739, 0))</f>
        <v/>
      </c>
      <c r="O1744">
        <f>IF(ISBLANK('Raw Data'!D1739),0,IF(AND('Raw Data'!E1739&gt;'Raw Data'!D1739,'Raw Data'!E1739-'Raw Data'!D1739&gt;0,'Raw Data'!D1739-'Raw Data'!E1739&lt;4),'Raw Data'!K1739, 0))</f>
        <v/>
      </c>
      <c r="P1744">
        <f>IF('Raw Data'!E1739-'Raw Data'!D1739&gt;3, 'Raw Data'!N1739, IF('Raw Data'!D1739-'Raw Data'!E1739&gt;3, 'Raw Data'!M1739, 0))</f>
        <v/>
      </c>
      <c r="Q1744">
        <f>IF(ISBLANK('Raw Data'!E1739),0,IF(AND('Raw Data'!E1739-'Raw Data'!D1739&lt;4,'Raw Data'!E1739-'Raw Data'!D1739&gt;0),'Raw Data'!L1739,IF(AND('Raw Data'!D1739&gt;'Raw Data'!E1739,'Raw Data'!D1739-'Raw Data'!E1739&gt;0),'Raw Data'!K1739,0)))</f>
        <v/>
      </c>
      <c r="R1744">
        <f>IF(ISBLANK('Raw Data'!K1739),0,IFERROR(IF(MATCH(SMALL('Raw Data'!K1739:N1739,1),L1744:O1744,0),SMALL('Raw Data'!K1739:N1739,1)),0))</f>
        <v/>
      </c>
      <c r="S1744">
        <f>IF(ISBLANK('Raw Data'!K1739),0,IFERROR(IF(MATCH(SMALL('Raw Data'!K1739:N1739,2),L1744:O1744,0),SMALL('Raw Data'!K1739:N1739,2)),0))</f>
        <v/>
      </c>
      <c r="T1744">
        <f>IF(ISBLANK('Raw Data'!K1739),0,IFERROR(IF(MATCH(SMALL('Raw Data'!K1739:N1739,3),L1744:O1744,0),SMALL('Raw Data'!K1739:N1739,3)),0))</f>
        <v/>
      </c>
      <c r="U1744">
        <f>IF(ISBLANK('Raw Data'!K1739),0,IFERROR(IF(MATCH(SMALL('Raw Data'!K1739:N1739,4),L1744:O1744,0),SMALL('Raw Data'!K1739:N1739,4)),0))</f>
        <v/>
      </c>
      <c r="V1744">
        <f>IF(AND('Raw Data'!D1739&lt;3, 'Raw Data'!E1739&lt;3, 'Raw Data'!A1739&gt;0), 'Raw Data'!AF1739, 0)</f>
        <v/>
      </c>
      <c r="W1744">
        <f>IF(AND('Raw Data'!D1739&lt;4, 'Raw Data'!E1739&lt;4, 'Raw Data'!A1739&gt;0), 'Raw Data'!AI1739, 0)</f>
        <v/>
      </c>
      <c r="X1744">
        <f>IF(AND('Raw Data'!D1739&lt;5, 'Raw Data'!E1739&lt;5, 'Raw Data'!A1739&gt;0), 'Raw Data'!AL1739, 0)</f>
        <v/>
      </c>
      <c r="Y1744">
        <f>IF(AND('Raw Data'!D1739&lt;6, 'Raw Data'!E1739&lt;6, 'Raw Data'!A1739&gt;0), 'Raw Data'!AO1739, 0)</f>
        <v/>
      </c>
      <c r="Z1744">
        <f>IF(ISBLANK('Raw Data'!D1739), 0, IF('Raw Data'!D1739-'Raw Data'!E1739&gt;1, 'Raw Data'!AW1739, 0))</f>
        <v/>
      </c>
      <c r="AA1744">
        <f>IF(ISBLANK('Raw Data'!A1739), 0, IF(ABS('Raw Data'!D1739-'Raw Data'!E1739)&lt;2, 'Raw Data'!AX1739, 0))</f>
        <v/>
      </c>
      <c r="AB1744">
        <f>IF(ISBLANK('Raw Data'!D1739), 0, IF('Raw Data'!E1739-'Raw Data'!D1739&gt;1, 'Raw Data'!AY1739, 0))</f>
        <v/>
      </c>
      <c r="AC1744">
        <f>IF(ISBLANK('Raw Data'!D1739), 0, IF('Raw Data'!D1739-'Raw Data'!E1739&gt;2, 'Raw Data'!AZ1739, 0))</f>
        <v/>
      </c>
      <c r="AD1744">
        <f>IF(ISBLANK('Raw Data'!A1739), 0, IF(ABS('Raw Data'!D1739-'Raw Data'!E1739)&lt;3, 'Raw Data'!BA1739, 0))</f>
        <v/>
      </c>
      <c r="AE1744">
        <f>IF(ISBLANK('Raw Data'!D1739), 0, IF('Raw Data'!E1739-'Raw Data'!D1739&gt;2, 'Raw Data'!BB1739, 0))</f>
        <v/>
      </c>
      <c r="AF1744">
        <f>IF(ISBLANK('Raw Data'!D1739), 0, IF('Raw Data'!D1739-'Raw Data'!E1739&gt;3, 'Raw Data'!BC1739, 0))</f>
        <v/>
      </c>
      <c r="AG1744">
        <f>IF(ISBLANK('Raw Data'!A1739), 0, IF(ABS('Raw Data'!D1739-'Raw Data'!E1739)&lt;4, 'Raw Data'!BD1739, 0))</f>
        <v/>
      </c>
      <c r="AH1744">
        <f>IF(ISBLANK('Raw Data'!D1739), 0, IF('Raw Data'!E1739-'Raw Data'!D1739&gt;3, 'Raw Data'!BE1739, 0))</f>
        <v/>
      </c>
      <c r="AI1744">
        <f>IF(SUM('Raw Data'!D1739:E1739)&gt;'Raw Data'!F1739, 'Raw Data'!G1739, 0)</f>
        <v/>
      </c>
      <c r="AJ1744">
        <f>IF(ISBLANK('Raw Data'!D1739), 0, IF(SUM('Raw Data'!D1739:E1739)&lt;'Raw Data'!F1739, 'Raw Data'!H1739, 0))</f>
        <v/>
      </c>
      <c r="AK1744">
        <f>IF(ISBLANK('Raw Data'!A1739), 0, IF(AND('Raw Data'!D1739&lt;3, 'Raw Data'!E1739&lt;3, 'Raw Data'!F1739&lt;BB$2), 'Raw Data'!AF1739, 0))</f>
        <v/>
      </c>
      <c r="AL1744">
        <f>IF(ISBLANK('Raw Data'!A1739), 0, IF(AND('Raw Data'!D1739&lt;4, 'Raw Data'!E1739&lt;4, 'Raw Data'!F1739&lt;BB$2), 'Raw Data'!AI1739, 0))</f>
        <v/>
      </c>
      <c r="AM1744">
        <f>IF(ISBLANK('Raw Data'!A1739), 0, IF(AND('Raw Data'!D1739&lt;5, 'Raw Data'!E1739&lt;5, 'Raw Data'!F1739&lt;BB$2), 'Raw Data'!AL1739, 0))</f>
        <v/>
      </c>
      <c r="AN1744">
        <f>IF(ISBLANK('Raw Data'!A1739), 0, IF(AND('Raw Data'!D1739&lt;6, 'Raw Data'!E1739&lt;6, 'Raw Data'!F1739&lt;BB$2), 'Raw Data'!AO1739, 0))</f>
        <v/>
      </c>
      <c r="AO1744">
        <f>IF(ISBLANK('Raw Data'!A1739), 0, IF(AND('Raw Data'!I1739&lt;Analysis!$BC$2, 'Raw Data'!D1739-'Raw Data'!E1739&gt;1), 'Raw Data'!AW1739, IF(AND('Raw Data'!J1739&lt;Analysis!$BC$2, 'Raw Data'!E1739-'Raw Data'!D1739&gt;1), 'Raw Data'!AY1739, 0)))</f>
        <v/>
      </c>
      <c r="AP1744">
        <f>IF(ISBLANK('Raw Data'!A1739), 0, IF(AND('Raw Data'!I1739&lt;Analysis!$BC$2, 'Raw Data'!D1739-'Raw Data'!E1739&gt;2), 'Raw Data'!AZ1739, IF(AND('Raw Data'!J1739&lt;Analysis!$BC$2, 'Raw Data'!E1739-'Raw Data'!D1739&gt;2), 'Raw Data'!BB1739, 0)))</f>
        <v/>
      </c>
      <c r="AQ1744">
        <f>IF(ISBLANK('Raw Data'!A1739), 0, IF(AND('Raw Data'!I1739&lt;Analysis!$BC$2, 'Raw Data'!D1739-'Raw Data'!E1739&gt;3), 'Raw Data'!BC1739, IF(AND('Raw Data'!J1739&lt;Analysis!$BC$2, 'Raw Data'!E1739-'Raw Data'!D1739&gt;3), 'Raw Data'!BE1739, 0)))</f>
        <v/>
      </c>
      <c r="AR1744">
        <f>IF('Hidden Analysiss'!D1740=1,IF(ABS('Raw Data'!E1739-'Raw Data'!D1739)&lt;2,'Raw Data'!AX1739,0), 0)</f>
        <v/>
      </c>
      <c r="AS1744">
        <f>IF('Hidden Analysiss'!D1740=1,IF(ABS('Raw Data'!E1739-'Raw Data'!D1739)&lt;3,'Raw Data'!BA1739,0), 0)</f>
        <v/>
      </c>
      <c r="AT1744">
        <f>IF('Hidden Analysiss'!D1740=1,IF(ABS('Raw Data'!E1739-'Raw Data'!D1739)&lt;4,'Raw Data'!BD1739,0), 0)</f>
        <v/>
      </c>
      <c r="AU1744">
        <f>IF(AND('Hidden Analysiss'!E1740=1, ABS('Raw Data'!E1739-'Raw Data'!D1739)&lt;2), 'Raw Data'!AX1739, 0)</f>
        <v/>
      </c>
      <c r="AV1744">
        <f>IF(AND('Hidden Analysiss'!E1740=1, ABS('Raw Data'!E1739-'Raw Data'!D1739)&lt;3), 'Raw Data'!BA1739, 0)</f>
        <v/>
      </c>
      <c r="AW1744">
        <f>IF(AND('Hidden Analysiss'!E1740=1, ABS('Raw Data'!E1739-'Raw Data'!D1739)&lt;3), 'Raw Data'!BD1739, 0)</f>
        <v/>
      </c>
    </row>
    <row r="1745">
      <c r="A1745" s="1">
        <f>'Raw Data'!A1740</f>
        <v/>
      </c>
      <c r="B1745">
        <f>IF('Raw Data'!E1740&gt;'Raw Data'!D1740, 'Raw Data'!J1740, 0)</f>
        <v/>
      </c>
      <c r="C1745">
        <f>IF('Raw Data'!D1740&gt;'Raw Data'!E1740, 'Raw Data'!I1740, 0)</f>
        <v/>
      </c>
      <c r="D1745">
        <f>SUM(G1745:H1745)</f>
        <v/>
      </c>
      <c r="E1745">
        <f>IF(AND('Raw Data'!J1740&lt;'Raw Data'!I1740,'Raw Data'!E1740&gt;'Raw Data'!D1740,'Raw Data'!E1740-'Raw Data'!D1740&gt;3),'Raw Data'!N1740,IF(AND('Raw Data'!I1740&lt;'Raw Data'!J1740,'Raw Data'!D1740&gt;'Raw Data'!E1740,'Raw Data'!D1740-'Raw Data'!E1740&gt;3),'Raw Data'!M1740,0))</f>
        <v/>
      </c>
      <c r="F1745">
        <f>IF(AND('Raw Data'!J1740&lt;'Raw Data'!I1740,'Raw Data'!E1740&gt;'Raw Data'!D1740,'Raw Data'!E1740-'Raw Data'!D1740&lt;4),'Raw Data'!L1740,IF(AND('Raw Data'!I1740&lt;'Raw Data'!J1740,'Raw Data'!D1740&gt;'Raw Data'!E1740,'Raw Data'!D1740-'Raw Data'!E1740&lt;4),'Raw Data'!K1740,0))</f>
        <v/>
      </c>
      <c r="G1745">
        <f>IF(AND('Raw Data'!J1740&lt;'Raw Data'!I1740, 'Raw Data'!E1740&gt;'Raw Data'!D1740), 'Raw Data'!J1740, 0)</f>
        <v/>
      </c>
      <c r="H1745">
        <f>IF(AND('Raw Data'!J1740&gt;'Raw Data'!I1740, 'Raw Data'!E1740&lt;'Raw Data'!D1740), 'Raw Data'!I1740, 0)</f>
        <v/>
      </c>
      <c r="I1745">
        <f>SUM(J1745:K1745)</f>
        <v/>
      </c>
      <c r="J1745">
        <f>IF(AND('Raw Data'!J1740&gt;'Raw Data'!I1740, 'Raw Data'!E1740&gt;'Raw Data'!D1740), 'Raw Data'!J1740, 0)</f>
        <v/>
      </c>
      <c r="K1745">
        <f>IF(AND('Raw Data'!I1740&gt;'Raw Data'!J1740, 'Raw Data'!D1740&gt;'Raw Data'!E1740), 'Raw Data'!I1740, 0)</f>
        <v/>
      </c>
      <c r="L1745">
        <f>IF('Raw Data'!E1740-'Raw Data'!D1740&gt;3, 'Raw Data'!N1740, 0)</f>
        <v/>
      </c>
      <c r="M1745">
        <f>IF('Raw Data'!D1740-'Raw Data'!E1740&gt;3, 'Raw Data'!M1740, 0)</f>
        <v/>
      </c>
      <c r="N1745">
        <f>IF(ISBLANK('Raw Data'!D1740),0,IF(AND('Raw Data'!E1740&gt;'Raw Data'!D1740,'Raw Data'!E1740-'Raw Data'!D1740&gt;0,'Raw Data'!E1740-'Raw Data'!D1740&lt;4),'Raw Data'!L1740, 0))</f>
        <v/>
      </c>
      <c r="O1745">
        <f>IF(ISBLANK('Raw Data'!D1740),0,IF(AND('Raw Data'!E1740&gt;'Raw Data'!D1740,'Raw Data'!E1740-'Raw Data'!D1740&gt;0,'Raw Data'!D1740-'Raw Data'!E1740&lt;4),'Raw Data'!K1740, 0))</f>
        <v/>
      </c>
      <c r="P1745">
        <f>IF('Raw Data'!E1740-'Raw Data'!D1740&gt;3, 'Raw Data'!N1740, IF('Raw Data'!D1740-'Raw Data'!E1740&gt;3, 'Raw Data'!M1740, 0))</f>
        <v/>
      </c>
      <c r="Q1745">
        <f>IF(ISBLANK('Raw Data'!E1740),0,IF(AND('Raw Data'!E1740-'Raw Data'!D1740&lt;4,'Raw Data'!E1740-'Raw Data'!D1740&gt;0),'Raw Data'!L1740,IF(AND('Raw Data'!D1740&gt;'Raw Data'!E1740,'Raw Data'!D1740-'Raw Data'!E1740&gt;0),'Raw Data'!K1740,0)))</f>
        <v/>
      </c>
      <c r="R1745">
        <f>IF(ISBLANK('Raw Data'!K1740),0,IFERROR(IF(MATCH(SMALL('Raw Data'!K1740:N1740,1),L1745:O1745,0),SMALL('Raw Data'!K1740:N1740,1)),0))</f>
        <v/>
      </c>
      <c r="S1745">
        <f>IF(ISBLANK('Raw Data'!K1740),0,IFERROR(IF(MATCH(SMALL('Raw Data'!K1740:N1740,2),L1745:O1745,0),SMALL('Raw Data'!K1740:N1740,2)),0))</f>
        <v/>
      </c>
      <c r="T1745">
        <f>IF(ISBLANK('Raw Data'!K1740),0,IFERROR(IF(MATCH(SMALL('Raw Data'!K1740:N1740,3),L1745:O1745,0),SMALL('Raw Data'!K1740:N1740,3)),0))</f>
        <v/>
      </c>
      <c r="U1745">
        <f>IF(ISBLANK('Raw Data'!K1740),0,IFERROR(IF(MATCH(SMALL('Raw Data'!K1740:N1740,4),L1745:O1745,0),SMALL('Raw Data'!K1740:N1740,4)),0))</f>
        <v/>
      </c>
      <c r="V1745">
        <f>IF(AND('Raw Data'!D1740&lt;3, 'Raw Data'!E1740&lt;3, 'Raw Data'!A1740&gt;0), 'Raw Data'!AF1740, 0)</f>
        <v/>
      </c>
      <c r="W1745">
        <f>IF(AND('Raw Data'!D1740&lt;4, 'Raw Data'!E1740&lt;4, 'Raw Data'!A1740&gt;0), 'Raw Data'!AI1740, 0)</f>
        <v/>
      </c>
      <c r="X1745">
        <f>IF(AND('Raw Data'!D1740&lt;5, 'Raw Data'!E1740&lt;5, 'Raw Data'!A1740&gt;0), 'Raw Data'!AL1740, 0)</f>
        <v/>
      </c>
      <c r="Y1745">
        <f>IF(AND('Raw Data'!D1740&lt;6, 'Raw Data'!E1740&lt;6, 'Raw Data'!A1740&gt;0), 'Raw Data'!AO1740, 0)</f>
        <v/>
      </c>
      <c r="Z1745">
        <f>IF(ISBLANK('Raw Data'!D1740), 0, IF('Raw Data'!D1740-'Raw Data'!E1740&gt;1, 'Raw Data'!AW1740, 0))</f>
        <v/>
      </c>
      <c r="AA1745">
        <f>IF(ISBLANK('Raw Data'!A1740), 0, IF(ABS('Raw Data'!D1740-'Raw Data'!E1740)&lt;2, 'Raw Data'!AX1740, 0))</f>
        <v/>
      </c>
      <c r="AB1745">
        <f>IF(ISBLANK('Raw Data'!D1740), 0, IF('Raw Data'!E1740-'Raw Data'!D1740&gt;1, 'Raw Data'!AY1740, 0))</f>
        <v/>
      </c>
      <c r="AC1745">
        <f>IF(ISBLANK('Raw Data'!D1740), 0, IF('Raw Data'!D1740-'Raw Data'!E1740&gt;2, 'Raw Data'!AZ1740, 0))</f>
        <v/>
      </c>
      <c r="AD1745">
        <f>IF(ISBLANK('Raw Data'!A1740), 0, IF(ABS('Raw Data'!D1740-'Raw Data'!E1740)&lt;3, 'Raw Data'!BA1740, 0))</f>
        <v/>
      </c>
      <c r="AE1745">
        <f>IF(ISBLANK('Raw Data'!D1740), 0, IF('Raw Data'!E1740-'Raw Data'!D1740&gt;2, 'Raw Data'!BB1740, 0))</f>
        <v/>
      </c>
      <c r="AF1745">
        <f>IF(ISBLANK('Raw Data'!D1740), 0, IF('Raw Data'!D1740-'Raw Data'!E1740&gt;3, 'Raw Data'!BC1740, 0))</f>
        <v/>
      </c>
      <c r="AG1745">
        <f>IF(ISBLANK('Raw Data'!A1740), 0, IF(ABS('Raw Data'!D1740-'Raw Data'!E1740)&lt;4, 'Raw Data'!BD1740, 0))</f>
        <v/>
      </c>
      <c r="AH1745">
        <f>IF(ISBLANK('Raw Data'!D1740), 0, IF('Raw Data'!E1740-'Raw Data'!D1740&gt;3, 'Raw Data'!BE1740, 0))</f>
        <v/>
      </c>
      <c r="AI1745">
        <f>IF(SUM('Raw Data'!D1740:E1740)&gt;'Raw Data'!F1740, 'Raw Data'!G1740, 0)</f>
        <v/>
      </c>
      <c r="AJ1745">
        <f>IF(ISBLANK('Raw Data'!D1740), 0, IF(SUM('Raw Data'!D1740:E1740)&lt;'Raw Data'!F1740, 'Raw Data'!H1740, 0))</f>
        <v/>
      </c>
      <c r="AK1745">
        <f>IF(ISBLANK('Raw Data'!A1740), 0, IF(AND('Raw Data'!D1740&lt;3, 'Raw Data'!E1740&lt;3, 'Raw Data'!F1740&lt;BB$2), 'Raw Data'!AF1740, 0))</f>
        <v/>
      </c>
      <c r="AL1745">
        <f>IF(ISBLANK('Raw Data'!A1740), 0, IF(AND('Raw Data'!D1740&lt;4, 'Raw Data'!E1740&lt;4, 'Raw Data'!F1740&lt;BB$2), 'Raw Data'!AI1740, 0))</f>
        <v/>
      </c>
      <c r="AM1745">
        <f>IF(ISBLANK('Raw Data'!A1740), 0, IF(AND('Raw Data'!D1740&lt;5, 'Raw Data'!E1740&lt;5, 'Raw Data'!F1740&lt;BB$2), 'Raw Data'!AL1740, 0))</f>
        <v/>
      </c>
      <c r="AN1745">
        <f>IF(ISBLANK('Raw Data'!A1740), 0, IF(AND('Raw Data'!D1740&lt;6, 'Raw Data'!E1740&lt;6, 'Raw Data'!F1740&lt;BB$2), 'Raw Data'!AO1740, 0))</f>
        <v/>
      </c>
      <c r="AO1745">
        <f>IF(ISBLANK('Raw Data'!A1740), 0, IF(AND('Raw Data'!I1740&lt;Analysis!$BC$2, 'Raw Data'!D1740-'Raw Data'!E1740&gt;1), 'Raw Data'!AW1740, IF(AND('Raw Data'!J1740&lt;Analysis!$BC$2, 'Raw Data'!E1740-'Raw Data'!D1740&gt;1), 'Raw Data'!AY1740, 0)))</f>
        <v/>
      </c>
      <c r="AP1745">
        <f>IF(ISBLANK('Raw Data'!A1740), 0, IF(AND('Raw Data'!I1740&lt;Analysis!$BC$2, 'Raw Data'!D1740-'Raw Data'!E1740&gt;2), 'Raw Data'!AZ1740, IF(AND('Raw Data'!J1740&lt;Analysis!$BC$2, 'Raw Data'!E1740-'Raw Data'!D1740&gt;2), 'Raw Data'!BB1740, 0)))</f>
        <v/>
      </c>
      <c r="AQ1745">
        <f>IF(ISBLANK('Raw Data'!A1740), 0, IF(AND('Raw Data'!I1740&lt;Analysis!$BC$2, 'Raw Data'!D1740-'Raw Data'!E1740&gt;3), 'Raw Data'!BC1740, IF(AND('Raw Data'!J1740&lt;Analysis!$BC$2, 'Raw Data'!E1740-'Raw Data'!D1740&gt;3), 'Raw Data'!BE1740, 0)))</f>
        <v/>
      </c>
      <c r="AR1745">
        <f>IF('Hidden Analysiss'!D1741=1,IF(ABS('Raw Data'!E1740-'Raw Data'!D1740)&lt;2,'Raw Data'!AX1740,0), 0)</f>
        <v/>
      </c>
      <c r="AS1745">
        <f>IF('Hidden Analysiss'!D1741=1,IF(ABS('Raw Data'!E1740-'Raw Data'!D1740)&lt;3,'Raw Data'!BA1740,0), 0)</f>
        <v/>
      </c>
      <c r="AT1745">
        <f>IF('Hidden Analysiss'!D1741=1,IF(ABS('Raw Data'!E1740-'Raw Data'!D1740)&lt;4,'Raw Data'!BD1740,0), 0)</f>
        <v/>
      </c>
      <c r="AU1745">
        <f>IF(AND('Hidden Analysiss'!E1741=1, ABS('Raw Data'!E1740-'Raw Data'!D1740)&lt;2), 'Raw Data'!AX1740, 0)</f>
        <v/>
      </c>
      <c r="AV1745">
        <f>IF(AND('Hidden Analysiss'!E1741=1, ABS('Raw Data'!E1740-'Raw Data'!D1740)&lt;3), 'Raw Data'!BA1740, 0)</f>
        <v/>
      </c>
      <c r="AW1745">
        <f>IF(AND('Hidden Analysiss'!E1741=1, ABS('Raw Data'!E1740-'Raw Data'!D1740)&lt;3), 'Raw Data'!BD1740, 0)</f>
        <v/>
      </c>
    </row>
    <row r="1746">
      <c r="A1746" s="1">
        <f>'Raw Data'!A1741</f>
        <v/>
      </c>
      <c r="B1746">
        <f>IF('Raw Data'!E1741&gt;'Raw Data'!D1741, 'Raw Data'!J1741, 0)</f>
        <v/>
      </c>
      <c r="C1746">
        <f>IF('Raw Data'!D1741&gt;'Raw Data'!E1741, 'Raw Data'!I1741, 0)</f>
        <v/>
      </c>
      <c r="D1746">
        <f>SUM(G1746:H1746)</f>
        <v/>
      </c>
      <c r="E1746">
        <f>IF(AND('Raw Data'!J1741&lt;'Raw Data'!I1741,'Raw Data'!E1741&gt;'Raw Data'!D1741,'Raw Data'!E1741-'Raw Data'!D1741&gt;3),'Raw Data'!N1741,IF(AND('Raw Data'!I1741&lt;'Raw Data'!J1741,'Raw Data'!D1741&gt;'Raw Data'!E1741,'Raw Data'!D1741-'Raw Data'!E1741&gt;3),'Raw Data'!M1741,0))</f>
        <v/>
      </c>
      <c r="F1746">
        <f>IF(AND('Raw Data'!J1741&lt;'Raw Data'!I1741,'Raw Data'!E1741&gt;'Raw Data'!D1741,'Raw Data'!E1741-'Raw Data'!D1741&lt;4),'Raw Data'!L1741,IF(AND('Raw Data'!I1741&lt;'Raw Data'!J1741,'Raw Data'!D1741&gt;'Raw Data'!E1741,'Raw Data'!D1741-'Raw Data'!E1741&lt;4),'Raw Data'!K1741,0))</f>
        <v/>
      </c>
      <c r="G1746">
        <f>IF(AND('Raw Data'!J1741&lt;'Raw Data'!I1741, 'Raw Data'!E1741&gt;'Raw Data'!D1741), 'Raw Data'!J1741, 0)</f>
        <v/>
      </c>
      <c r="H1746">
        <f>IF(AND('Raw Data'!J1741&gt;'Raw Data'!I1741, 'Raw Data'!E1741&lt;'Raw Data'!D1741), 'Raw Data'!I1741, 0)</f>
        <v/>
      </c>
      <c r="I1746">
        <f>SUM(J1746:K1746)</f>
        <v/>
      </c>
      <c r="J1746">
        <f>IF(AND('Raw Data'!J1741&gt;'Raw Data'!I1741, 'Raw Data'!E1741&gt;'Raw Data'!D1741), 'Raw Data'!J1741, 0)</f>
        <v/>
      </c>
      <c r="K1746">
        <f>IF(AND('Raw Data'!I1741&gt;'Raw Data'!J1741, 'Raw Data'!D1741&gt;'Raw Data'!E1741), 'Raw Data'!I1741, 0)</f>
        <v/>
      </c>
      <c r="L1746">
        <f>IF('Raw Data'!E1741-'Raw Data'!D1741&gt;3, 'Raw Data'!N1741, 0)</f>
        <v/>
      </c>
      <c r="M1746">
        <f>IF('Raw Data'!D1741-'Raw Data'!E1741&gt;3, 'Raw Data'!M1741, 0)</f>
        <v/>
      </c>
      <c r="N1746">
        <f>IF(ISBLANK('Raw Data'!D1741),0,IF(AND('Raw Data'!E1741&gt;'Raw Data'!D1741,'Raw Data'!E1741-'Raw Data'!D1741&gt;0,'Raw Data'!E1741-'Raw Data'!D1741&lt;4),'Raw Data'!L1741, 0))</f>
        <v/>
      </c>
      <c r="O1746">
        <f>IF(ISBLANK('Raw Data'!D1741),0,IF(AND('Raw Data'!E1741&gt;'Raw Data'!D1741,'Raw Data'!E1741-'Raw Data'!D1741&gt;0,'Raw Data'!D1741-'Raw Data'!E1741&lt;4),'Raw Data'!K1741, 0))</f>
        <v/>
      </c>
      <c r="P1746">
        <f>IF('Raw Data'!E1741-'Raw Data'!D1741&gt;3, 'Raw Data'!N1741, IF('Raw Data'!D1741-'Raw Data'!E1741&gt;3, 'Raw Data'!M1741, 0))</f>
        <v/>
      </c>
      <c r="Q1746">
        <f>IF(ISBLANK('Raw Data'!E1741),0,IF(AND('Raw Data'!E1741-'Raw Data'!D1741&lt;4,'Raw Data'!E1741-'Raw Data'!D1741&gt;0),'Raw Data'!L1741,IF(AND('Raw Data'!D1741&gt;'Raw Data'!E1741,'Raw Data'!D1741-'Raw Data'!E1741&gt;0),'Raw Data'!K1741,0)))</f>
        <v/>
      </c>
      <c r="R1746">
        <f>IF(ISBLANK('Raw Data'!K1741),0,IFERROR(IF(MATCH(SMALL('Raw Data'!K1741:N1741,1),L1746:O1746,0),SMALL('Raw Data'!K1741:N1741,1)),0))</f>
        <v/>
      </c>
      <c r="S1746">
        <f>IF(ISBLANK('Raw Data'!K1741),0,IFERROR(IF(MATCH(SMALL('Raw Data'!K1741:N1741,2),L1746:O1746,0),SMALL('Raw Data'!K1741:N1741,2)),0))</f>
        <v/>
      </c>
      <c r="T1746">
        <f>IF(ISBLANK('Raw Data'!K1741),0,IFERROR(IF(MATCH(SMALL('Raw Data'!K1741:N1741,3),L1746:O1746,0),SMALL('Raw Data'!K1741:N1741,3)),0))</f>
        <v/>
      </c>
      <c r="U1746">
        <f>IF(ISBLANK('Raw Data'!K1741),0,IFERROR(IF(MATCH(SMALL('Raw Data'!K1741:N1741,4),L1746:O1746,0),SMALL('Raw Data'!K1741:N1741,4)),0))</f>
        <v/>
      </c>
      <c r="V1746">
        <f>IF(AND('Raw Data'!D1741&lt;3, 'Raw Data'!E1741&lt;3, 'Raw Data'!A1741&gt;0), 'Raw Data'!AF1741, 0)</f>
        <v/>
      </c>
      <c r="W1746">
        <f>IF(AND('Raw Data'!D1741&lt;4, 'Raw Data'!E1741&lt;4, 'Raw Data'!A1741&gt;0), 'Raw Data'!AI1741, 0)</f>
        <v/>
      </c>
      <c r="X1746">
        <f>IF(AND('Raw Data'!D1741&lt;5, 'Raw Data'!E1741&lt;5, 'Raw Data'!A1741&gt;0), 'Raw Data'!AL1741, 0)</f>
        <v/>
      </c>
      <c r="Y1746">
        <f>IF(AND('Raw Data'!D1741&lt;6, 'Raw Data'!E1741&lt;6, 'Raw Data'!A1741&gt;0), 'Raw Data'!AO1741, 0)</f>
        <v/>
      </c>
      <c r="Z1746">
        <f>IF(ISBLANK('Raw Data'!D1741), 0, IF('Raw Data'!D1741-'Raw Data'!E1741&gt;1, 'Raw Data'!AW1741, 0))</f>
        <v/>
      </c>
      <c r="AA1746">
        <f>IF(ISBLANK('Raw Data'!A1741), 0, IF(ABS('Raw Data'!D1741-'Raw Data'!E1741)&lt;2, 'Raw Data'!AX1741, 0))</f>
        <v/>
      </c>
      <c r="AB1746">
        <f>IF(ISBLANK('Raw Data'!D1741), 0, IF('Raw Data'!E1741-'Raw Data'!D1741&gt;1, 'Raw Data'!AY1741, 0))</f>
        <v/>
      </c>
      <c r="AC1746">
        <f>IF(ISBLANK('Raw Data'!D1741), 0, IF('Raw Data'!D1741-'Raw Data'!E1741&gt;2, 'Raw Data'!AZ1741, 0))</f>
        <v/>
      </c>
      <c r="AD1746">
        <f>IF(ISBLANK('Raw Data'!A1741), 0, IF(ABS('Raw Data'!D1741-'Raw Data'!E1741)&lt;3, 'Raw Data'!BA1741, 0))</f>
        <v/>
      </c>
      <c r="AE1746">
        <f>IF(ISBLANK('Raw Data'!D1741), 0, IF('Raw Data'!E1741-'Raw Data'!D1741&gt;2, 'Raw Data'!BB1741, 0))</f>
        <v/>
      </c>
      <c r="AF1746">
        <f>IF(ISBLANK('Raw Data'!D1741), 0, IF('Raw Data'!D1741-'Raw Data'!E1741&gt;3, 'Raw Data'!BC1741, 0))</f>
        <v/>
      </c>
      <c r="AG1746">
        <f>IF(ISBLANK('Raw Data'!A1741), 0, IF(ABS('Raw Data'!D1741-'Raw Data'!E1741)&lt;4, 'Raw Data'!BD1741, 0))</f>
        <v/>
      </c>
      <c r="AH1746">
        <f>IF(ISBLANK('Raw Data'!D1741), 0, IF('Raw Data'!E1741-'Raw Data'!D1741&gt;3, 'Raw Data'!BE1741, 0))</f>
        <v/>
      </c>
      <c r="AI1746">
        <f>IF(SUM('Raw Data'!D1741:E1741)&gt;'Raw Data'!F1741, 'Raw Data'!G1741, 0)</f>
        <v/>
      </c>
      <c r="AJ1746">
        <f>IF(ISBLANK('Raw Data'!D1741), 0, IF(SUM('Raw Data'!D1741:E1741)&lt;'Raw Data'!F1741, 'Raw Data'!H1741, 0))</f>
        <v/>
      </c>
      <c r="AK1746">
        <f>IF(ISBLANK('Raw Data'!A1741), 0, IF(AND('Raw Data'!D1741&lt;3, 'Raw Data'!E1741&lt;3, 'Raw Data'!F1741&lt;BB$2), 'Raw Data'!AF1741, 0))</f>
        <v/>
      </c>
      <c r="AL1746">
        <f>IF(ISBLANK('Raw Data'!A1741), 0, IF(AND('Raw Data'!D1741&lt;4, 'Raw Data'!E1741&lt;4, 'Raw Data'!F1741&lt;BB$2), 'Raw Data'!AI1741, 0))</f>
        <v/>
      </c>
      <c r="AM1746">
        <f>IF(ISBLANK('Raw Data'!A1741), 0, IF(AND('Raw Data'!D1741&lt;5, 'Raw Data'!E1741&lt;5, 'Raw Data'!F1741&lt;BB$2), 'Raw Data'!AL1741, 0))</f>
        <v/>
      </c>
      <c r="AN1746">
        <f>IF(ISBLANK('Raw Data'!A1741), 0, IF(AND('Raw Data'!D1741&lt;6, 'Raw Data'!E1741&lt;6, 'Raw Data'!F1741&lt;BB$2), 'Raw Data'!AO1741, 0))</f>
        <v/>
      </c>
      <c r="AO1746">
        <f>IF(ISBLANK('Raw Data'!A1741), 0, IF(AND('Raw Data'!I1741&lt;Analysis!$BC$2, 'Raw Data'!D1741-'Raw Data'!E1741&gt;1), 'Raw Data'!AW1741, IF(AND('Raw Data'!J1741&lt;Analysis!$BC$2, 'Raw Data'!E1741-'Raw Data'!D1741&gt;1), 'Raw Data'!AY1741, 0)))</f>
        <v/>
      </c>
      <c r="AP1746">
        <f>IF(ISBLANK('Raw Data'!A1741), 0, IF(AND('Raw Data'!I1741&lt;Analysis!$BC$2, 'Raw Data'!D1741-'Raw Data'!E1741&gt;2), 'Raw Data'!AZ1741, IF(AND('Raw Data'!J1741&lt;Analysis!$BC$2, 'Raw Data'!E1741-'Raw Data'!D1741&gt;2), 'Raw Data'!BB1741, 0)))</f>
        <v/>
      </c>
      <c r="AQ1746">
        <f>IF(ISBLANK('Raw Data'!A1741), 0, IF(AND('Raw Data'!I1741&lt;Analysis!$BC$2, 'Raw Data'!D1741-'Raw Data'!E1741&gt;3), 'Raw Data'!BC1741, IF(AND('Raw Data'!J1741&lt;Analysis!$BC$2, 'Raw Data'!E1741-'Raw Data'!D1741&gt;3), 'Raw Data'!BE1741, 0)))</f>
        <v/>
      </c>
      <c r="AR1746">
        <f>IF('Hidden Analysiss'!D1742=1,IF(ABS('Raw Data'!E1741-'Raw Data'!D1741)&lt;2,'Raw Data'!AX1741,0), 0)</f>
        <v/>
      </c>
      <c r="AS1746">
        <f>IF('Hidden Analysiss'!D1742=1,IF(ABS('Raw Data'!E1741-'Raw Data'!D1741)&lt;3,'Raw Data'!BA1741,0), 0)</f>
        <v/>
      </c>
      <c r="AT1746">
        <f>IF('Hidden Analysiss'!D1742=1,IF(ABS('Raw Data'!E1741-'Raw Data'!D1741)&lt;4,'Raw Data'!BD1741,0), 0)</f>
        <v/>
      </c>
      <c r="AU1746">
        <f>IF(AND('Hidden Analysiss'!E1742=1, ABS('Raw Data'!E1741-'Raw Data'!D1741)&lt;2), 'Raw Data'!AX1741, 0)</f>
        <v/>
      </c>
      <c r="AV1746">
        <f>IF(AND('Hidden Analysiss'!E1742=1, ABS('Raw Data'!E1741-'Raw Data'!D1741)&lt;3), 'Raw Data'!BA1741, 0)</f>
        <v/>
      </c>
      <c r="AW1746">
        <f>IF(AND('Hidden Analysiss'!E1742=1, ABS('Raw Data'!E1741-'Raw Data'!D1741)&lt;3), 'Raw Data'!BD1741, 0)</f>
        <v/>
      </c>
    </row>
    <row r="1747">
      <c r="A1747" s="1">
        <f>'Raw Data'!A1742</f>
        <v/>
      </c>
      <c r="B1747">
        <f>IF('Raw Data'!E1742&gt;'Raw Data'!D1742, 'Raw Data'!J1742, 0)</f>
        <v/>
      </c>
      <c r="C1747">
        <f>IF('Raw Data'!D1742&gt;'Raw Data'!E1742, 'Raw Data'!I1742, 0)</f>
        <v/>
      </c>
      <c r="D1747">
        <f>SUM(G1747:H1747)</f>
        <v/>
      </c>
      <c r="E1747">
        <f>IF(AND('Raw Data'!J1742&lt;'Raw Data'!I1742,'Raw Data'!E1742&gt;'Raw Data'!D1742,'Raw Data'!E1742-'Raw Data'!D1742&gt;3),'Raw Data'!N1742,IF(AND('Raw Data'!I1742&lt;'Raw Data'!J1742,'Raw Data'!D1742&gt;'Raw Data'!E1742,'Raw Data'!D1742-'Raw Data'!E1742&gt;3),'Raw Data'!M1742,0))</f>
        <v/>
      </c>
      <c r="F1747">
        <f>IF(AND('Raw Data'!J1742&lt;'Raw Data'!I1742,'Raw Data'!E1742&gt;'Raw Data'!D1742,'Raw Data'!E1742-'Raw Data'!D1742&lt;4),'Raw Data'!L1742,IF(AND('Raw Data'!I1742&lt;'Raw Data'!J1742,'Raw Data'!D1742&gt;'Raw Data'!E1742,'Raw Data'!D1742-'Raw Data'!E1742&lt;4),'Raw Data'!K1742,0))</f>
        <v/>
      </c>
      <c r="G1747">
        <f>IF(AND('Raw Data'!J1742&lt;'Raw Data'!I1742, 'Raw Data'!E1742&gt;'Raw Data'!D1742), 'Raw Data'!J1742, 0)</f>
        <v/>
      </c>
      <c r="H1747">
        <f>IF(AND('Raw Data'!J1742&gt;'Raw Data'!I1742, 'Raw Data'!E1742&lt;'Raw Data'!D1742), 'Raw Data'!I1742, 0)</f>
        <v/>
      </c>
      <c r="I1747">
        <f>SUM(J1747:K1747)</f>
        <v/>
      </c>
      <c r="J1747">
        <f>IF(AND('Raw Data'!J1742&gt;'Raw Data'!I1742, 'Raw Data'!E1742&gt;'Raw Data'!D1742), 'Raw Data'!J1742, 0)</f>
        <v/>
      </c>
      <c r="K1747">
        <f>IF(AND('Raw Data'!I1742&gt;'Raw Data'!J1742, 'Raw Data'!D1742&gt;'Raw Data'!E1742), 'Raw Data'!I1742, 0)</f>
        <v/>
      </c>
      <c r="L1747">
        <f>IF('Raw Data'!E1742-'Raw Data'!D1742&gt;3, 'Raw Data'!N1742, 0)</f>
        <v/>
      </c>
      <c r="M1747">
        <f>IF('Raw Data'!D1742-'Raw Data'!E1742&gt;3, 'Raw Data'!M1742, 0)</f>
        <v/>
      </c>
      <c r="N1747">
        <f>IF(ISBLANK('Raw Data'!D1742),0,IF(AND('Raw Data'!E1742&gt;'Raw Data'!D1742,'Raw Data'!E1742-'Raw Data'!D1742&gt;0,'Raw Data'!E1742-'Raw Data'!D1742&lt;4),'Raw Data'!L1742, 0))</f>
        <v/>
      </c>
      <c r="O1747">
        <f>IF(ISBLANK('Raw Data'!D1742),0,IF(AND('Raw Data'!E1742&gt;'Raw Data'!D1742,'Raw Data'!E1742-'Raw Data'!D1742&gt;0,'Raw Data'!D1742-'Raw Data'!E1742&lt;4),'Raw Data'!K1742, 0))</f>
        <v/>
      </c>
      <c r="P1747">
        <f>IF('Raw Data'!E1742-'Raw Data'!D1742&gt;3, 'Raw Data'!N1742, IF('Raw Data'!D1742-'Raw Data'!E1742&gt;3, 'Raw Data'!M1742, 0))</f>
        <v/>
      </c>
      <c r="Q1747">
        <f>IF(ISBLANK('Raw Data'!E1742),0,IF(AND('Raw Data'!E1742-'Raw Data'!D1742&lt;4,'Raw Data'!E1742-'Raw Data'!D1742&gt;0),'Raw Data'!L1742,IF(AND('Raw Data'!D1742&gt;'Raw Data'!E1742,'Raw Data'!D1742-'Raw Data'!E1742&gt;0),'Raw Data'!K1742,0)))</f>
        <v/>
      </c>
      <c r="R1747">
        <f>IF(ISBLANK('Raw Data'!K1742),0,IFERROR(IF(MATCH(SMALL('Raw Data'!K1742:N1742,1),L1747:O1747,0),SMALL('Raw Data'!K1742:N1742,1)),0))</f>
        <v/>
      </c>
      <c r="S1747">
        <f>IF(ISBLANK('Raw Data'!K1742),0,IFERROR(IF(MATCH(SMALL('Raw Data'!K1742:N1742,2),L1747:O1747,0),SMALL('Raw Data'!K1742:N1742,2)),0))</f>
        <v/>
      </c>
      <c r="T1747">
        <f>IF(ISBLANK('Raw Data'!K1742),0,IFERROR(IF(MATCH(SMALL('Raw Data'!K1742:N1742,3),L1747:O1747,0),SMALL('Raw Data'!K1742:N1742,3)),0))</f>
        <v/>
      </c>
      <c r="U1747">
        <f>IF(ISBLANK('Raw Data'!K1742),0,IFERROR(IF(MATCH(SMALL('Raw Data'!K1742:N1742,4),L1747:O1747,0),SMALL('Raw Data'!K1742:N1742,4)),0))</f>
        <v/>
      </c>
      <c r="V1747">
        <f>IF(AND('Raw Data'!D1742&lt;3, 'Raw Data'!E1742&lt;3, 'Raw Data'!A1742&gt;0), 'Raw Data'!AF1742, 0)</f>
        <v/>
      </c>
      <c r="W1747">
        <f>IF(AND('Raw Data'!D1742&lt;4, 'Raw Data'!E1742&lt;4, 'Raw Data'!A1742&gt;0), 'Raw Data'!AI1742, 0)</f>
        <v/>
      </c>
      <c r="X1747">
        <f>IF(AND('Raw Data'!D1742&lt;5, 'Raw Data'!E1742&lt;5, 'Raw Data'!A1742&gt;0), 'Raw Data'!AL1742, 0)</f>
        <v/>
      </c>
      <c r="Y1747">
        <f>IF(AND('Raw Data'!D1742&lt;6, 'Raw Data'!E1742&lt;6, 'Raw Data'!A1742&gt;0), 'Raw Data'!AO1742, 0)</f>
        <v/>
      </c>
      <c r="Z1747">
        <f>IF(ISBLANK('Raw Data'!D1742), 0, IF('Raw Data'!D1742-'Raw Data'!E1742&gt;1, 'Raw Data'!AW1742, 0))</f>
        <v/>
      </c>
      <c r="AA1747">
        <f>IF(ISBLANK('Raw Data'!A1742), 0, IF(ABS('Raw Data'!D1742-'Raw Data'!E1742)&lt;2, 'Raw Data'!AX1742, 0))</f>
        <v/>
      </c>
      <c r="AB1747">
        <f>IF(ISBLANK('Raw Data'!D1742), 0, IF('Raw Data'!E1742-'Raw Data'!D1742&gt;1, 'Raw Data'!AY1742, 0))</f>
        <v/>
      </c>
      <c r="AC1747">
        <f>IF(ISBLANK('Raw Data'!D1742), 0, IF('Raw Data'!D1742-'Raw Data'!E1742&gt;2, 'Raw Data'!AZ1742, 0))</f>
        <v/>
      </c>
      <c r="AD1747">
        <f>IF(ISBLANK('Raw Data'!A1742), 0, IF(ABS('Raw Data'!D1742-'Raw Data'!E1742)&lt;3, 'Raw Data'!BA1742, 0))</f>
        <v/>
      </c>
      <c r="AE1747">
        <f>IF(ISBLANK('Raw Data'!D1742), 0, IF('Raw Data'!E1742-'Raw Data'!D1742&gt;2, 'Raw Data'!BB1742, 0))</f>
        <v/>
      </c>
      <c r="AF1747">
        <f>IF(ISBLANK('Raw Data'!D1742), 0, IF('Raw Data'!D1742-'Raw Data'!E1742&gt;3, 'Raw Data'!BC1742, 0))</f>
        <v/>
      </c>
      <c r="AG1747">
        <f>IF(ISBLANK('Raw Data'!A1742), 0, IF(ABS('Raw Data'!D1742-'Raw Data'!E1742)&lt;4, 'Raw Data'!BD1742, 0))</f>
        <v/>
      </c>
      <c r="AH1747">
        <f>IF(ISBLANK('Raw Data'!D1742), 0, IF('Raw Data'!E1742-'Raw Data'!D1742&gt;3, 'Raw Data'!BE1742, 0))</f>
        <v/>
      </c>
      <c r="AI1747">
        <f>IF(SUM('Raw Data'!D1742:E1742)&gt;'Raw Data'!F1742, 'Raw Data'!G1742, 0)</f>
        <v/>
      </c>
      <c r="AJ1747">
        <f>IF(ISBLANK('Raw Data'!D1742), 0, IF(SUM('Raw Data'!D1742:E1742)&lt;'Raw Data'!F1742, 'Raw Data'!H1742, 0))</f>
        <v/>
      </c>
      <c r="AK1747">
        <f>IF(ISBLANK('Raw Data'!A1742), 0, IF(AND('Raw Data'!D1742&lt;3, 'Raw Data'!E1742&lt;3, 'Raw Data'!F1742&lt;BB$2), 'Raw Data'!AF1742, 0))</f>
        <v/>
      </c>
      <c r="AL1747">
        <f>IF(ISBLANK('Raw Data'!A1742), 0, IF(AND('Raw Data'!D1742&lt;4, 'Raw Data'!E1742&lt;4, 'Raw Data'!F1742&lt;BB$2), 'Raw Data'!AI1742, 0))</f>
        <v/>
      </c>
      <c r="AM1747">
        <f>IF(ISBLANK('Raw Data'!A1742), 0, IF(AND('Raw Data'!D1742&lt;5, 'Raw Data'!E1742&lt;5, 'Raw Data'!F1742&lt;BB$2), 'Raw Data'!AL1742, 0))</f>
        <v/>
      </c>
      <c r="AN1747">
        <f>IF(ISBLANK('Raw Data'!A1742), 0, IF(AND('Raw Data'!D1742&lt;6, 'Raw Data'!E1742&lt;6, 'Raw Data'!F1742&lt;BB$2), 'Raw Data'!AO1742, 0))</f>
        <v/>
      </c>
      <c r="AO1747">
        <f>IF(ISBLANK('Raw Data'!A1742), 0, IF(AND('Raw Data'!I1742&lt;Analysis!$BC$2, 'Raw Data'!D1742-'Raw Data'!E1742&gt;1), 'Raw Data'!AW1742, IF(AND('Raw Data'!J1742&lt;Analysis!$BC$2, 'Raw Data'!E1742-'Raw Data'!D1742&gt;1), 'Raw Data'!AY1742, 0)))</f>
        <v/>
      </c>
      <c r="AP1747">
        <f>IF(ISBLANK('Raw Data'!A1742), 0, IF(AND('Raw Data'!I1742&lt;Analysis!$BC$2, 'Raw Data'!D1742-'Raw Data'!E1742&gt;2), 'Raw Data'!AZ1742, IF(AND('Raw Data'!J1742&lt;Analysis!$BC$2, 'Raw Data'!E1742-'Raw Data'!D1742&gt;2), 'Raw Data'!BB1742, 0)))</f>
        <v/>
      </c>
      <c r="AQ1747">
        <f>IF(ISBLANK('Raw Data'!A1742), 0, IF(AND('Raw Data'!I1742&lt;Analysis!$BC$2, 'Raw Data'!D1742-'Raw Data'!E1742&gt;3), 'Raw Data'!BC1742, IF(AND('Raw Data'!J1742&lt;Analysis!$BC$2, 'Raw Data'!E1742-'Raw Data'!D1742&gt;3), 'Raw Data'!BE1742, 0)))</f>
        <v/>
      </c>
      <c r="AR1747">
        <f>IF('Hidden Analysiss'!D1743=1,IF(ABS('Raw Data'!E1742-'Raw Data'!D1742)&lt;2,'Raw Data'!AX1742,0), 0)</f>
        <v/>
      </c>
      <c r="AS1747">
        <f>IF('Hidden Analysiss'!D1743=1,IF(ABS('Raw Data'!E1742-'Raw Data'!D1742)&lt;3,'Raw Data'!BA1742,0), 0)</f>
        <v/>
      </c>
      <c r="AT1747">
        <f>IF('Hidden Analysiss'!D1743=1,IF(ABS('Raw Data'!E1742-'Raw Data'!D1742)&lt;4,'Raw Data'!BD1742,0), 0)</f>
        <v/>
      </c>
      <c r="AU1747">
        <f>IF(AND('Hidden Analysiss'!E1743=1, ABS('Raw Data'!E1742-'Raw Data'!D1742)&lt;2), 'Raw Data'!AX1742, 0)</f>
        <v/>
      </c>
      <c r="AV1747">
        <f>IF(AND('Hidden Analysiss'!E1743=1, ABS('Raw Data'!E1742-'Raw Data'!D1742)&lt;3), 'Raw Data'!BA1742, 0)</f>
        <v/>
      </c>
      <c r="AW1747">
        <f>IF(AND('Hidden Analysiss'!E1743=1, ABS('Raw Data'!E1742-'Raw Data'!D1742)&lt;3), 'Raw Data'!BD1742, 0)</f>
        <v/>
      </c>
    </row>
    <row r="1748">
      <c r="A1748" s="1">
        <f>'Raw Data'!A1743</f>
        <v/>
      </c>
      <c r="B1748">
        <f>IF('Raw Data'!E1743&gt;'Raw Data'!D1743, 'Raw Data'!J1743, 0)</f>
        <v/>
      </c>
      <c r="C1748">
        <f>IF('Raw Data'!D1743&gt;'Raw Data'!E1743, 'Raw Data'!I1743, 0)</f>
        <v/>
      </c>
      <c r="D1748">
        <f>SUM(G1748:H1748)</f>
        <v/>
      </c>
      <c r="E1748">
        <f>IF(AND('Raw Data'!J1743&lt;'Raw Data'!I1743,'Raw Data'!E1743&gt;'Raw Data'!D1743,'Raw Data'!E1743-'Raw Data'!D1743&gt;3),'Raw Data'!N1743,IF(AND('Raw Data'!I1743&lt;'Raw Data'!J1743,'Raw Data'!D1743&gt;'Raw Data'!E1743,'Raw Data'!D1743-'Raw Data'!E1743&gt;3),'Raw Data'!M1743,0))</f>
        <v/>
      </c>
      <c r="F1748">
        <f>IF(AND('Raw Data'!J1743&lt;'Raw Data'!I1743,'Raw Data'!E1743&gt;'Raw Data'!D1743,'Raw Data'!E1743-'Raw Data'!D1743&lt;4),'Raw Data'!L1743,IF(AND('Raw Data'!I1743&lt;'Raw Data'!J1743,'Raw Data'!D1743&gt;'Raw Data'!E1743,'Raw Data'!D1743-'Raw Data'!E1743&lt;4),'Raw Data'!K1743,0))</f>
        <v/>
      </c>
      <c r="G1748">
        <f>IF(AND('Raw Data'!J1743&lt;'Raw Data'!I1743, 'Raw Data'!E1743&gt;'Raw Data'!D1743), 'Raw Data'!J1743, 0)</f>
        <v/>
      </c>
      <c r="H1748">
        <f>IF(AND('Raw Data'!J1743&gt;'Raw Data'!I1743, 'Raw Data'!E1743&lt;'Raw Data'!D1743), 'Raw Data'!I1743, 0)</f>
        <v/>
      </c>
      <c r="I1748">
        <f>SUM(J1748:K1748)</f>
        <v/>
      </c>
      <c r="J1748">
        <f>IF(AND('Raw Data'!J1743&gt;'Raw Data'!I1743, 'Raw Data'!E1743&gt;'Raw Data'!D1743), 'Raw Data'!J1743, 0)</f>
        <v/>
      </c>
      <c r="K1748">
        <f>IF(AND('Raw Data'!I1743&gt;'Raw Data'!J1743, 'Raw Data'!D1743&gt;'Raw Data'!E1743), 'Raw Data'!I1743, 0)</f>
        <v/>
      </c>
      <c r="L1748">
        <f>IF('Raw Data'!E1743-'Raw Data'!D1743&gt;3, 'Raw Data'!N1743, 0)</f>
        <v/>
      </c>
      <c r="M1748">
        <f>IF('Raw Data'!D1743-'Raw Data'!E1743&gt;3, 'Raw Data'!M1743, 0)</f>
        <v/>
      </c>
      <c r="N1748">
        <f>IF(ISBLANK('Raw Data'!D1743),0,IF(AND('Raw Data'!E1743&gt;'Raw Data'!D1743,'Raw Data'!E1743-'Raw Data'!D1743&gt;0,'Raw Data'!E1743-'Raw Data'!D1743&lt;4),'Raw Data'!L1743, 0))</f>
        <v/>
      </c>
      <c r="O1748">
        <f>IF(ISBLANK('Raw Data'!D1743),0,IF(AND('Raw Data'!E1743&gt;'Raw Data'!D1743,'Raw Data'!E1743-'Raw Data'!D1743&gt;0,'Raw Data'!D1743-'Raw Data'!E1743&lt;4),'Raw Data'!K1743, 0))</f>
        <v/>
      </c>
      <c r="P1748">
        <f>IF('Raw Data'!E1743-'Raw Data'!D1743&gt;3, 'Raw Data'!N1743, IF('Raw Data'!D1743-'Raw Data'!E1743&gt;3, 'Raw Data'!M1743, 0))</f>
        <v/>
      </c>
      <c r="Q1748">
        <f>IF(ISBLANK('Raw Data'!E1743),0,IF(AND('Raw Data'!E1743-'Raw Data'!D1743&lt;4,'Raw Data'!E1743-'Raw Data'!D1743&gt;0),'Raw Data'!L1743,IF(AND('Raw Data'!D1743&gt;'Raw Data'!E1743,'Raw Data'!D1743-'Raw Data'!E1743&gt;0),'Raw Data'!K1743,0)))</f>
        <v/>
      </c>
      <c r="R1748">
        <f>IF(ISBLANK('Raw Data'!K1743),0,IFERROR(IF(MATCH(SMALL('Raw Data'!K1743:N1743,1),L1748:O1748,0),SMALL('Raw Data'!K1743:N1743,1)),0))</f>
        <v/>
      </c>
      <c r="S1748">
        <f>IF(ISBLANK('Raw Data'!K1743),0,IFERROR(IF(MATCH(SMALL('Raw Data'!K1743:N1743,2),L1748:O1748,0),SMALL('Raw Data'!K1743:N1743,2)),0))</f>
        <v/>
      </c>
      <c r="T1748">
        <f>IF(ISBLANK('Raw Data'!K1743),0,IFERROR(IF(MATCH(SMALL('Raw Data'!K1743:N1743,3),L1748:O1748,0),SMALL('Raw Data'!K1743:N1743,3)),0))</f>
        <v/>
      </c>
      <c r="U1748">
        <f>IF(ISBLANK('Raw Data'!K1743),0,IFERROR(IF(MATCH(SMALL('Raw Data'!K1743:N1743,4),L1748:O1748,0),SMALL('Raw Data'!K1743:N1743,4)),0))</f>
        <v/>
      </c>
      <c r="V1748">
        <f>IF(AND('Raw Data'!D1743&lt;3, 'Raw Data'!E1743&lt;3, 'Raw Data'!A1743&gt;0), 'Raw Data'!AF1743, 0)</f>
        <v/>
      </c>
      <c r="W1748">
        <f>IF(AND('Raw Data'!D1743&lt;4, 'Raw Data'!E1743&lt;4, 'Raw Data'!A1743&gt;0), 'Raw Data'!AI1743, 0)</f>
        <v/>
      </c>
      <c r="X1748">
        <f>IF(AND('Raw Data'!D1743&lt;5, 'Raw Data'!E1743&lt;5, 'Raw Data'!A1743&gt;0), 'Raw Data'!AL1743, 0)</f>
        <v/>
      </c>
      <c r="Y1748">
        <f>IF(AND('Raw Data'!D1743&lt;6, 'Raw Data'!E1743&lt;6, 'Raw Data'!A1743&gt;0), 'Raw Data'!AO1743, 0)</f>
        <v/>
      </c>
      <c r="Z1748">
        <f>IF(ISBLANK('Raw Data'!D1743), 0, IF('Raw Data'!D1743-'Raw Data'!E1743&gt;1, 'Raw Data'!AW1743, 0))</f>
        <v/>
      </c>
      <c r="AA1748">
        <f>IF(ISBLANK('Raw Data'!A1743), 0, IF(ABS('Raw Data'!D1743-'Raw Data'!E1743)&lt;2, 'Raw Data'!AX1743, 0))</f>
        <v/>
      </c>
      <c r="AB1748">
        <f>IF(ISBLANK('Raw Data'!D1743), 0, IF('Raw Data'!E1743-'Raw Data'!D1743&gt;1, 'Raw Data'!AY1743, 0))</f>
        <v/>
      </c>
      <c r="AC1748">
        <f>IF(ISBLANK('Raw Data'!D1743), 0, IF('Raw Data'!D1743-'Raw Data'!E1743&gt;2, 'Raw Data'!AZ1743, 0))</f>
        <v/>
      </c>
      <c r="AD1748">
        <f>IF(ISBLANK('Raw Data'!A1743), 0, IF(ABS('Raw Data'!D1743-'Raw Data'!E1743)&lt;3, 'Raw Data'!BA1743, 0))</f>
        <v/>
      </c>
      <c r="AE1748">
        <f>IF(ISBLANK('Raw Data'!D1743), 0, IF('Raw Data'!E1743-'Raw Data'!D1743&gt;2, 'Raw Data'!BB1743, 0))</f>
        <v/>
      </c>
      <c r="AF1748">
        <f>IF(ISBLANK('Raw Data'!D1743), 0, IF('Raw Data'!D1743-'Raw Data'!E1743&gt;3, 'Raw Data'!BC1743, 0))</f>
        <v/>
      </c>
      <c r="AG1748">
        <f>IF(ISBLANK('Raw Data'!A1743), 0, IF(ABS('Raw Data'!D1743-'Raw Data'!E1743)&lt;4, 'Raw Data'!BD1743, 0))</f>
        <v/>
      </c>
      <c r="AH1748">
        <f>IF(ISBLANK('Raw Data'!D1743), 0, IF('Raw Data'!E1743-'Raw Data'!D1743&gt;3, 'Raw Data'!BE1743, 0))</f>
        <v/>
      </c>
      <c r="AI1748">
        <f>IF(SUM('Raw Data'!D1743:E1743)&gt;'Raw Data'!F1743, 'Raw Data'!G1743, 0)</f>
        <v/>
      </c>
      <c r="AJ1748">
        <f>IF(ISBLANK('Raw Data'!D1743), 0, IF(SUM('Raw Data'!D1743:E1743)&lt;'Raw Data'!F1743, 'Raw Data'!H1743, 0))</f>
        <v/>
      </c>
      <c r="AK1748">
        <f>IF(ISBLANK('Raw Data'!A1743), 0, IF(AND('Raw Data'!D1743&lt;3, 'Raw Data'!E1743&lt;3, 'Raw Data'!F1743&lt;BB$2), 'Raw Data'!AF1743, 0))</f>
        <v/>
      </c>
      <c r="AL1748">
        <f>IF(ISBLANK('Raw Data'!A1743), 0, IF(AND('Raw Data'!D1743&lt;4, 'Raw Data'!E1743&lt;4, 'Raw Data'!F1743&lt;BB$2), 'Raw Data'!AI1743, 0))</f>
        <v/>
      </c>
      <c r="AM1748">
        <f>IF(ISBLANK('Raw Data'!A1743), 0, IF(AND('Raw Data'!D1743&lt;5, 'Raw Data'!E1743&lt;5, 'Raw Data'!F1743&lt;BB$2), 'Raw Data'!AL1743, 0))</f>
        <v/>
      </c>
      <c r="AN1748">
        <f>IF(ISBLANK('Raw Data'!A1743), 0, IF(AND('Raw Data'!D1743&lt;6, 'Raw Data'!E1743&lt;6, 'Raw Data'!F1743&lt;BB$2), 'Raw Data'!AO1743, 0))</f>
        <v/>
      </c>
      <c r="AO1748">
        <f>IF(ISBLANK('Raw Data'!A1743), 0, IF(AND('Raw Data'!I1743&lt;Analysis!$BC$2, 'Raw Data'!D1743-'Raw Data'!E1743&gt;1), 'Raw Data'!AW1743, IF(AND('Raw Data'!J1743&lt;Analysis!$BC$2, 'Raw Data'!E1743-'Raw Data'!D1743&gt;1), 'Raw Data'!AY1743, 0)))</f>
        <v/>
      </c>
      <c r="AP1748">
        <f>IF(ISBLANK('Raw Data'!A1743), 0, IF(AND('Raw Data'!I1743&lt;Analysis!$BC$2, 'Raw Data'!D1743-'Raw Data'!E1743&gt;2), 'Raw Data'!AZ1743, IF(AND('Raw Data'!J1743&lt;Analysis!$BC$2, 'Raw Data'!E1743-'Raw Data'!D1743&gt;2), 'Raw Data'!BB1743, 0)))</f>
        <v/>
      </c>
      <c r="AQ1748">
        <f>IF(ISBLANK('Raw Data'!A1743), 0, IF(AND('Raw Data'!I1743&lt;Analysis!$BC$2, 'Raw Data'!D1743-'Raw Data'!E1743&gt;3), 'Raw Data'!BC1743, IF(AND('Raw Data'!J1743&lt;Analysis!$BC$2, 'Raw Data'!E1743-'Raw Data'!D1743&gt;3), 'Raw Data'!BE1743, 0)))</f>
        <v/>
      </c>
      <c r="AR1748">
        <f>IF('Hidden Analysiss'!D1744=1,IF(ABS('Raw Data'!E1743-'Raw Data'!D1743)&lt;2,'Raw Data'!AX1743,0), 0)</f>
        <v/>
      </c>
      <c r="AS1748">
        <f>IF('Hidden Analysiss'!D1744=1,IF(ABS('Raw Data'!E1743-'Raw Data'!D1743)&lt;3,'Raw Data'!BA1743,0), 0)</f>
        <v/>
      </c>
      <c r="AT1748">
        <f>IF('Hidden Analysiss'!D1744=1,IF(ABS('Raw Data'!E1743-'Raw Data'!D1743)&lt;4,'Raw Data'!BD1743,0), 0)</f>
        <v/>
      </c>
      <c r="AU1748">
        <f>IF(AND('Hidden Analysiss'!E1744=1, ABS('Raw Data'!E1743-'Raw Data'!D1743)&lt;2), 'Raw Data'!AX1743, 0)</f>
        <v/>
      </c>
      <c r="AV1748">
        <f>IF(AND('Hidden Analysiss'!E1744=1, ABS('Raw Data'!E1743-'Raw Data'!D1743)&lt;3), 'Raw Data'!BA1743, 0)</f>
        <v/>
      </c>
      <c r="AW1748">
        <f>IF(AND('Hidden Analysiss'!E1744=1, ABS('Raw Data'!E1743-'Raw Data'!D1743)&lt;3), 'Raw Data'!BD1743, 0)</f>
        <v/>
      </c>
    </row>
    <row r="1749">
      <c r="A1749" s="1">
        <f>'Raw Data'!A1744</f>
        <v/>
      </c>
      <c r="B1749">
        <f>IF('Raw Data'!E1744&gt;'Raw Data'!D1744, 'Raw Data'!J1744, 0)</f>
        <v/>
      </c>
      <c r="C1749">
        <f>IF('Raw Data'!D1744&gt;'Raw Data'!E1744, 'Raw Data'!I1744, 0)</f>
        <v/>
      </c>
      <c r="D1749">
        <f>SUM(G1749:H1749)</f>
        <v/>
      </c>
      <c r="E1749">
        <f>IF(AND('Raw Data'!J1744&lt;'Raw Data'!I1744,'Raw Data'!E1744&gt;'Raw Data'!D1744,'Raw Data'!E1744-'Raw Data'!D1744&gt;3),'Raw Data'!N1744,IF(AND('Raw Data'!I1744&lt;'Raw Data'!J1744,'Raw Data'!D1744&gt;'Raw Data'!E1744,'Raw Data'!D1744-'Raw Data'!E1744&gt;3),'Raw Data'!M1744,0))</f>
        <v/>
      </c>
      <c r="F1749">
        <f>IF(AND('Raw Data'!J1744&lt;'Raw Data'!I1744,'Raw Data'!E1744&gt;'Raw Data'!D1744,'Raw Data'!E1744-'Raw Data'!D1744&lt;4),'Raw Data'!L1744,IF(AND('Raw Data'!I1744&lt;'Raw Data'!J1744,'Raw Data'!D1744&gt;'Raw Data'!E1744,'Raw Data'!D1744-'Raw Data'!E1744&lt;4),'Raw Data'!K1744,0))</f>
        <v/>
      </c>
      <c r="G1749">
        <f>IF(AND('Raw Data'!J1744&lt;'Raw Data'!I1744, 'Raw Data'!E1744&gt;'Raw Data'!D1744), 'Raw Data'!J1744, 0)</f>
        <v/>
      </c>
      <c r="H1749">
        <f>IF(AND('Raw Data'!J1744&gt;'Raw Data'!I1744, 'Raw Data'!E1744&lt;'Raw Data'!D1744), 'Raw Data'!I1744, 0)</f>
        <v/>
      </c>
      <c r="I1749">
        <f>SUM(J1749:K1749)</f>
        <v/>
      </c>
      <c r="J1749">
        <f>IF(AND('Raw Data'!J1744&gt;'Raw Data'!I1744, 'Raw Data'!E1744&gt;'Raw Data'!D1744), 'Raw Data'!J1744, 0)</f>
        <v/>
      </c>
      <c r="K1749">
        <f>IF(AND('Raw Data'!I1744&gt;'Raw Data'!J1744, 'Raw Data'!D1744&gt;'Raw Data'!E1744), 'Raw Data'!I1744, 0)</f>
        <v/>
      </c>
      <c r="L1749">
        <f>IF('Raw Data'!E1744-'Raw Data'!D1744&gt;3, 'Raw Data'!N1744, 0)</f>
        <v/>
      </c>
      <c r="M1749">
        <f>IF('Raw Data'!D1744-'Raw Data'!E1744&gt;3, 'Raw Data'!M1744, 0)</f>
        <v/>
      </c>
      <c r="N1749">
        <f>IF(ISBLANK('Raw Data'!D1744),0,IF(AND('Raw Data'!E1744&gt;'Raw Data'!D1744,'Raw Data'!E1744-'Raw Data'!D1744&gt;0,'Raw Data'!E1744-'Raw Data'!D1744&lt;4),'Raw Data'!L1744, 0))</f>
        <v/>
      </c>
      <c r="O1749">
        <f>IF(ISBLANK('Raw Data'!D1744),0,IF(AND('Raw Data'!E1744&gt;'Raw Data'!D1744,'Raw Data'!E1744-'Raw Data'!D1744&gt;0,'Raw Data'!D1744-'Raw Data'!E1744&lt;4),'Raw Data'!K1744, 0))</f>
        <v/>
      </c>
      <c r="P1749">
        <f>IF('Raw Data'!E1744-'Raw Data'!D1744&gt;3, 'Raw Data'!N1744, IF('Raw Data'!D1744-'Raw Data'!E1744&gt;3, 'Raw Data'!M1744, 0))</f>
        <v/>
      </c>
      <c r="Q1749">
        <f>IF(ISBLANK('Raw Data'!E1744),0,IF(AND('Raw Data'!E1744-'Raw Data'!D1744&lt;4,'Raw Data'!E1744-'Raw Data'!D1744&gt;0),'Raw Data'!L1744,IF(AND('Raw Data'!D1744&gt;'Raw Data'!E1744,'Raw Data'!D1744-'Raw Data'!E1744&gt;0),'Raw Data'!K1744,0)))</f>
        <v/>
      </c>
      <c r="R1749">
        <f>IF(ISBLANK('Raw Data'!K1744),0,IFERROR(IF(MATCH(SMALL('Raw Data'!K1744:N1744,1),L1749:O1749,0),SMALL('Raw Data'!K1744:N1744,1)),0))</f>
        <v/>
      </c>
      <c r="S1749">
        <f>IF(ISBLANK('Raw Data'!K1744),0,IFERROR(IF(MATCH(SMALL('Raw Data'!K1744:N1744,2),L1749:O1749,0),SMALL('Raw Data'!K1744:N1744,2)),0))</f>
        <v/>
      </c>
      <c r="T1749">
        <f>IF(ISBLANK('Raw Data'!K1744),0,IFERROR(IF(MATCH(SMALL('Raw Data'!K1744:N1744,3),L1749:O1749,0),SMALL('Raw Data'!K1744:N1744,3)),0))</f>
        <v/>
      </c>
      <c r="U1749">
        <f>IF(ISBLANK('Raw Data'!K1744),0,IFERROR(IF(MATCH(SMALL('Raw Data'!K1744:N1744,4),L1749:O1749,0),SMALL('Raw Data'!K1744:N1744,4)),0))</f>
        <v/>
      </c>
      <c r="V1749">
        <f>IF(AND('Raw Data'!D1744&lt;3, 'Raw Data'!E1744&lt;3, 'Raw Data'!A1744&gt;0), 'Raw Data'!AF1744, 0)</f>
        <v/>
      </c>
      <c r="W1749">
        <f>IF(AND('Raw Data'!D1744&lt;4, 'Raw Data'!E1744&lt;4, 'Raw Data'!A1744&gt;0), 'Raw Data'!AI1744, 0)</f>
        <v/>
      </c>
      <c r="X1749">
        <f>IF(AND('Raw Data'!D1744&lt;5, 'Raw Data'!E1744&lt;5, 'Raw Data'!A1744&gt;0), 'Raw Data'!AL1744, 0)</f>
        <v/>
      </c>
      <c r="Y1749">
        <f>IF(AND('Raw Data'!D1744&lt;6, 'Raw Data'!E1744&lt;6, 'Raw Data'!A1744&gt;0), 'Raw Data'!AO1744, 0)</f>
        <v/>
      </c>
      <c r="Z1749">
        <f>IF(ISBLANK('Raw Data'!D1744), 0, IF('Raw Data'!D1744-'Raw Data'!E1744&gt;1, 'Raw Data'!AW1744, 0))</f>
        <v/>
      </c>
      <c r="AA1749">
        <f>IF(ISBLANK('Raw Data'!A1744), 0, IF(ABS('Raw Data'!D1744-'Raw Data'!E1744)&lt;2, 'Raw Data'!AX1744, 0))</f>
        <v/>
      </c>
      <c r="AB1749">
        <f>IF(ISBLANK('Raw Data'!D1744), 0, IF('Raw Data'!E1744-'Raw Data'!D1744&gt;1, 'Raw Data'!AY1744, 0))</f>
        <v/>
      </c>
      <c r="AC1749">
        <f>IF(ISBLANK('Raw Data'!D1744), 0, IF('Raw Data'!D1744-'Raw Data'!E1744&gt;2, 'Raw Data'!AZ1744, 0))</f>
        <v/>
      </c>
      <c r="AD1749">
        <f>IF(ISBLANK('Raw Data'!A1744), 0, IF(ABS('Raw Data'!D1744-'Raw Data'!E1744)&lt;3, 'Raw Data'!BA1744, 0))</f>
        <v/>
      </c>
      <c r="AE1749">
        <f>IF(ISBLANK('Raw Data'!D1744), 0, IF('Raw Data'!E1744-'Raw Data'!D1744&gt;2, 'Raw Data'!BB1744, 0))</f>
        <v/>
      </c>
      <c r="AF1749">
        <f>IF(ISBLANK('Raw Data'!D1744), 0, IF('Raw Data'!D1744-'Raw Data'!E1744&gt;3, 'Raw Data'!BC1744, 0))</f>
        <v/>
      </c>
      <c r="AG1749">
        <f>IF(ISBLANK('Raw Data'!A1744), 0, IF(ABS('Raw Data'!D1744-'Raw Data'!E1744)&lt;4, 'Raw Data'!BD1744, 0))</f>
        <v/>
      </c>
      <c r="AH1749">
        <f>IF(ISBLANK('Raw Data'!D1744), 0, IF('Raw Data'!E1744-'Raw Data'!D1744&gt;3, 'Raw Data'!BE1744, 0))</f>
        <v/>
      </c>
      <c r="AI1749">
        <f>IF(SUM('Raw Data'!D1744:E1744)&gt;'Raw Data'!F1744, 'Raw Data'!G1744, 0)</f>
        <v/>
      </c>
      <c r="AJ1749">
        <f>IF(ISBLANK('Raw Data'!D1744), 0, IF(SUM('Raw Data'!D1744:E1744)&lt;'Raw Data'!F1744, 'Raw Data'!H1744, 0))</f>
        <v/>
      </c>
      <c r="AK1749">
        <f>IF(ISBLANK('Raw Data'!A1744), 0, IF(AND('Raw Data'!D1744&lt;3, 'Raw Data'!E1744&lt;3, 'Raw Data'!F1744&lt;BB$2), 'Raw Data'!AF1744, 0))</f>
        <v/>
      </c>
      <c r="AL1749">
        <f>IF(ISBLANK('Raw Data'!A1744), 0, IF(AND('Raw Data'!D1744&lt;4, 'Raw Data'!E1744&lt;4, 'Raw Data'!F1744&lt;BB$2), 'Raw Data'!AI1744, 0))</f>
        <v/>
      </c>
      <c r="AM1749">
        <f>IF(ISBLANK('Raw Data'!A1744), 0, IF(AND('Raw Data'!D1744&lt;5, 'Raw Data'!E1744&lt;5, 'Raw Data'!F1744&lt;BB$2), 'Raw Data'!AL1744, 0))</f>
        <v/>
      </c>
      <c r="AN1749">
        <f>IF(ISBLANK('Raw Data'!A1744), 0, IF(AND('Raw Data'!D1744&lt;6, 'Raw Data'!E1744&lt;6, 'Raw Data'!F1744&lt;BB$2), 'Raw Data'!AO1744, 0))</f>
        <v/>
      </c>
      <c r="AO1749">
        <f>IF(ISBLANK('Raw Data'!A1744), 0, IF(AND('Raw Data'!I1744&lt;Analysis!$BC$2, 'Raw Data'!D1744-'Raw Data'!E1744&gt;1), 'Raw Data'!AW1744, IF(AND('Raw Data'!J1744&lt;Analysis!$BC$2, 'Raw Data'!E1744-'Raw Data'!D1744&gt;1), 'Raw Data'!AY1744, 0)))</f>
        <v/>
      </c>
      <c r="AP1749">
        <f>IF(ISBLANK('Raw Data'!A1744), 0, IF(AND('Raw Data'!I1744&lt;Analysis!$BC$2, 'Raw Data'!D1744-'Raw Data'!E1744&gt;2), 'Raw Data'!AZ1744, IF(AND('Raw Data'!J1744&lt;Analysis!$BC$2, 'Raw Data'!E1744-'Raw Data'!D1744&gt;2), 'Raw Data'!BB1744, 0)))</f>
        <v/>
      </c>
      <c r="AQ1749">
        <f>IF(ISBLANK('Raw Data'!A1744), 0, IF(AND('Raw Data'!I1744&lt;Analysis!$BC$2, 'Raw Data'!D1744-'Raw Data'!E1744&gt;3), 'Raw Data'!BC1744, IF(AND('Raw Data'!J1744&lt;Analysis!$BC$2, 'Raw Data'!E1744-'Raw Data'!D1744&gt;3), 'Raw Data'!BE1744, 0)))</f>
        <v/>
      </c>
      <c r="AR1749">
        <f>IF('Hidden Analysiss'!D1745=1,IF(ABS('Raw Data'!E1744-'Raw Data'!D1744)&lt;2,'Raw Data'!AX1744,0), 0)</f>
        <v/>
      </c>
      <c r="AS1749">
        <f>IF('Hidden Analysiss'!D1745=1,IF(ABS('Raw Data'!E1744-'Raw Data'!D1744)&lt;3,'Raw Data'!BA1744,0), 0)</f>
        <v/>
      </c>
      <c r="AT1749">
        <f>IF('Hidden Analysiss'!D1745=1,IF(ABS('Raw Data'!E1744-'Raw Data'!D1744)&lt;4,'Raw Data'!BD1744,0), 0)</f>
        <v/>
      </c>
      <c r="AU1749">
        <f>IF(AND('Hidden Analysiss'!E1745=1, ABS('Raw Data'!E1744-'Raw Data'!D1744)&lt;2), 'Raw Data'!AX1744, 0)</f>
        <v/>
      </c>
      <c r="AV1749">
        <f>IF(AND('Hidden Analysiss'!E1745=1, ABS('Raw Data'!E1744-'Raw Data'!D1744)&lt;3), 'Raw Data'!BA1744, 0)</f>
        <v/>
      </c>
      <c r="AW1749">
        <f>IF(AND('Hidden Analysiss'!E1745=1, ABS('Raw Data'!E1744-'Raw Data'!D1744)&lt;3), 'Raw Data'!BD1744, 0)</f>
        <v/>
      </c>
    </row>
    <row r="1750">
      <c r="A1750" s="1">
        <f>'Raw Data'!A1745</f>
        <v/>
      </c>
      <c r="B1750">
        <f>IF('Raw Data'!E1745&gt;'Raw Data'!D1745, 'Raw Data'!J1745, 0)</f>
        <v/>
      </c>
      <c r="C1750">
        <f>IF('Raw Data'!D1745&gt;'Raw Data'!E1745, 'Raw Data'!I1745, 0)</f>
        <v/>
      </c>
      <c r="D1750">
        <f>SUM(G1750:H1750)</f>
        <v/>
      </c>
      <c r="E1750">
        <f>IF(AND('Raw Data'!J1745&lt;'Raw Data'!I1745,'Raw Data'!E1745&gt;'Raw Data'!D1745,'Raw Data'!E1745-'Raw Data'!D1745&gt;3),'Raw Data'!N1745,IF(AND('Raw Data'!I1745&lt;'Raw Data'!J1745,'Raw Data'!D1745&gt;'Raw Data'!E1745,'Raw Data'!D1745-'Raw Data'!E1745&gt;3),'Raw Data'!M1745,0))</f>
        <v/>
      </c>
      <c r="F1750">
        <f>IF(AND('Raw Data'!J1745&lt;'Raw Data'!I1745,'Raw Data'!E1745&gt;'Raw Data'!D1745,'Raw Data'!E1745-'Raw Data'!D1745&lt;4),'Raw Data'!L1745,IF(AND('Raw Data'!I1745&lt;'Raw Data'!J1745,'Raw Data'!D1745&gt;'Raw Data'!E1745,'Raw Data'!D1745-'Raw Data'!E1745&lt;4),'Raw Data'!K1745,0))</f>
        <v/>
      </c>
      <c r="G1750">
        <f>IF(AND('Raw Data'!J1745&lt;'Raw Data'!I1745, 'Raw Data'!E1745&gt;'Raw Data'!D1745), 'Raw Data'!J1745, 0)</f>
        <v/>
      </c>
      <c r="H1750">
        <f>IF(AND('Raw Data'!J1745&gt;'Raw Data'!I1745, 'Raw Data'!E1745&lt;'Raw Data'!D1745), 'Raw Data'!I1745, 0)</f>
        <v/>
      </c>
      <c r="I1750">
        <f>SUM(J1750:K1750)</f>
        <v/>
      </c>
      <c r="J1750">
        <f>IF(AND('Raw Data'!J1745&gt;'Raw Data'!I1745, 'Raw Data'!E1745&gt;'Raw Data'!D1745), 'Raw Data'!J1745, 0)</f>
        <v/>
      </c>
      <c r="K1750">
        <f>IF(AND('Raw Data'!I1745&gt;'Raw Data'!J1745, 'Raw Data'!D1745&gt;'Raw Data'!E1745), 'Raw Data'!I1745, 0)</f>
        <v/>
      </c>
      <c r="L1750">
        <f>IF('Raw Data'!E1745-'Raw Data'!D1745&gt;3, 'Raw Data'!N1745, 0)</f>
        <v/>
      </c>
      <c r="M1750">
        <f>IF('Raw Data'!D1745-'Raw Data'!E1745&gt;3, 'Raw Data'!M1745, 0)</f>
        <v/>
      </c>
      <c r="N1750">
        <f>IF(ISBLANK('Raw Data'!D1745),0,IF(AND('Raw Data'!E1745&gt;'Raw Data'!D1745,'Raw Data'!E1745-'Raw Data'!D1745&gt;0,'Raw Data'!E1745-'Raw Data'!D1745&lt;4),'Raw Data'!L1745, 0))</f>
        <v/>
      </c>
      <c r="O1750">
        <f>IF(ISBLANK('Raw Data'!D1745),0,IF(AND('Raw Data'!E1745&gt;'Raw Data'!D1745,'Raw Data'!E1745-'Raw Data'!D1745&gt;0,'Raw Data'!D1745-'Raw Data'!E1745&lt;4),'Raw Data'!K1745, 0))</f>
        <v/>
      </c>
      <c r="P1750">
        <f>IF('Raw Data'!E1745-'Raw Data'!D1745&gt;3, 'Raw Data'!N1745, IF('Raw Data'!D1745-'Raw Data'!E1745&gt;3, 'Raw Data'!M1745, 0))</f>
        <v/>
      </c>
      <c r="Q1750">
        <f>IF(ISBLANK('Raw Data'!E1745),0,IF(AND('Raw Data'!E1745-'Raw Data'!D1745&lt;4,'Raw Data'!E1745-'Raw Data'!D1745&gt;0),'Raw Data'!L1745,IF(AND('Raw Data'!D1745&gt;'Raw Data'!E1745,'Raw Data'!D1745-'Raw Data'!E1745&gt;0),'Raw Data'!K1745,0)))</f>
        <v/>
      </c>
      <c r="R1750">
        <f>IF(ISBLANK('Raw Data'!K1745),0,IFERROR(IF(MATCH(SMALL('Raw Data'!K1745:N1745,1),L1750:O1750,0),SMALL('Raw Data'!K1745:N1745,1)),0))</f>
        <v/>
      </c>
      <c r="S1750">
        <f>IF(ISBLANK('Raw Data'!K1745),0,IFERROR(IF(MATCH(SMALL('Raw Data'!K1745:N1745,2),L1750:O1750,0),SMALL('Raw Data'!K1745:N1745,2)),0))</f>
        <v/>
      </c>
      <c r="T1750">
        <f>IF(ISBLANK('Raw Data'!K1745),0,IFERROR(IF(MATCH(SMALL('Raw Data'!K1745:N1745,3),L1750:O1750,0),SMALL('Raw Data'!K1745:N1745,3)),0))</f>
        <v/>
      </c>
      <c r="U1750">
        <f>IF(ISBLANK('Raw Data'!K1745),0,IFERROR(IF(MATCH(SMALL('Raw Data'!K1745:N1745,4),L1750:O1750,0),SMALL('Raw Data'!K1745:N1745,4)),0))</f>
        <v/>
      </c>
      <c r="V1750">
        <f>IF(AND('Raw Data'!D1745&lt;3, 'Raw Data'!E1745&lt;3, 'Raw Data'!A1745&gt;0), 'Raw Data'!AF1745, 0)</f>
        <v/>
      </c>
      <c r="W1750">
        <f>IF(AND('Raw Data'!D1745&lt;4, 'Raw Data'!E1745&lt;4, 'Raw Data'!A1745&gt;0), 'Raw Data'!AI1745, 0)</f>
        <v/>
      </c>
      <c r="X1750">
        <f>IF(AND('Raw Data'!D1745&lt;5, 'Raw Data'!E1745&lt;5, 'Raw Data'!A1745&gt;0), 'Raw Data'!AL1745, 0)</f>
        <v/>
      </c>
      <c r="Y1750">
        <f>IF(AND('Raw Data'!D1745&lt;6, 'Raw Data'!E1745&lt;6, 'Raw Data'!A1745&gt;0), 'Raw Data'!AO1745, 0)</f>
        <v/>
      </c>
      <c r="Z1750">
        <f>IF(ISBLANK('Raw Data'!D1745), 0, IF('Raw Data'!D1745-'Raw Data'!E1745&gt;1, 'Raw Data'!AW1745, 0))</f>
        <v/>
      </c>
      <c r="AA1750">
        <f>IF(ISBLANK('Raw Data'!A1745), 0, IF(ABS('Raw Data'!D1745-'Raw Data'!E1745)&lt;2, 'Raw Data'!AX1745, 0))</f>
        <v/>
      </c>
      <c r="AB1750">
        <f>IF(ISBLANK('Raw Data'!D1745), 0, IF('Raw Data'!E1745-'Raw Data'!D1745&gt;1, 'Raw Data'!AY1745, 0))</f>
        <v/>
      </c>
      <c r="AC1750">
        <f>IF(ISBLANK('Raw Data'!D1745), 0, IF('Raw Data'!D1745-'Raw Data'!E1745&gt;2, 'Raw Data'!AZ1745, 0))</f>
        <v/>
      </c>
      <c r="AD1750">
        <f>IF(ISBLANK('Raw Data'!A1745), 0, IF(ABS('Raw Data'!D1745-'Raw Data'!E1745)&lt;3, 'Raw Data'!BA1745, 0))</f>
        <v/>
      </c>
      <c r="AE1750">
        <f>IF(ISBLANK('Raw Data'!D1745), 0, IF('Raw Data'!E1745-'Raw Data'!D1745&gt;2, 'Raw Data'!BB1745, 0))</f>
        <v/>
      </c>
      <c r="AF1750">
        <f>IF(ISBLANK('Raw Data'!D1745), 0, IF('Raw Data'!D1745-'Raw Data'!E1745&gt;3, 'Raw Data'!BC1745, 0))</f>
        <v/>
      </c>
      <c r="AG1750">
        <f>IF(ISBLANK('Raw Data'!A1745), 0, IF(ABS('Raw Data'!D1745-'Raw Data'!E1745)&lt;4, 'Raw Data'!BD1745, 0))</f>
        <v/>
      </c>
      <c r="AH1750">
        <f>IF(ISBLANK('Raw Data'!D1745), 0, IF('Raw Data'!E1745-'Raw Data'!D1745&gt;3, 'Raw Data'!BE1745, 0))</f>
        <v/>
      </c>
      <c r="AI1750">
        <f>IF(SUM('Raw Data'!D1745:E1745)&gt;'Raw Data'!F1745, 'Raw Data'!G1745, 0)</f>
        <v/>
      </c>
      <c r="AJ1750">
        <f>IF(ISBLANK('Raw Data'!D1745), 0, IF(SUM('Raw Data'!D1745:E1745)&lt;'Raw Data'!F1745, 'Raw Data'!H1745, 0))</f>
        <v/>
      </c>
      <c r="AK1750">
        <f>IF(ISBLANK('Raw Data'!A1745), 0, IF(AND('Raw Data'!D1745&lt;3, 'Raw Data'!E1745&lt;3, 'Raw Data'!F1745&lt;BB$2), 'Raw Data'!AF1745, 0))</f>
        <v/>
      </c>
      <c r="AL1750">
        <f>IF(ISBLANK('Raw Data'!A1745), 0, IF(AND('Raw Data'!D1745&lt;4, 'Raw Data'!E1745&lt;4, 'Raw Data'!F1745&lt;BB$2), 'Raw Data'!AI1745, 0))</f>
        <v/>
      </c>
      <c r="AM1750">
        <f>IF(ISBLANK('Raw Data'!A1745), 0, IF(AND('Raw Data'!D1745&lt;5, 'Raw Data'!E1745&lt;5, 'Raw Data'!F1745&lt;BB$2), 'Raw Data'!AL1745, 0))</f>
        <v/>
      </c>
      <c r="AN1750">
        <f>IF(ISBLANK('Raw Data'!A1745), 0, IF(AND('Raw Data'!D1745&lt;6, 'Raw Data'!E1745&lt;6, 'Raw Data'!F1745&lt;BB$2), 'Raw Data'!AO1745, 0))</f>
        <v/>
      </c>
      <c r="AO1750">
        <f>IF(ISBLANK('Raw Data'!A1745), 0, IF(AND('Raw Data'!I1745&lt;Analysis!$BC$2, 'Raw Data'!D1745-'Raw Data'!E1745&gt;1), 'Raw Data'!AW1745, IF(AND('Raw Data'!J1745&lt;Analysis!$BC$2, 'Raw Data'!E1745-'Raw Data'!D1745&gt;1), 'Raw Data'!AY1745, 0)))</f>
        <v/>
      </c>
      <c r="AP1750">
        <f>IF(ISBLANK('Raw Data'!A1745), 0, IF(AND('Raw Data'!I1745&lt;Analysis!$BC$2, 'Raw Data'!D1745-'Raw Data'!E1745&gt;2), 'Raw Data'!AZ1745, IF(AND('Raw Data'!J1745&lt;Analysis!$BC$2, 'Raw Data'!E1745-'Raw Data'!D1745&gt;2), 'Raw Data'!BB1745, 0)))</f>
        <v/>
      </c>
      <c r="AQ1750">
        <f>IF(ISBLANK('Raw Data'!A1745), 0, IF(AND('Raw Data'!I1745&lt;Analysis!$BC$2, 'Raw Data'!D1745-'Raw Data'!E1745&gt;3), 'Raw Data'!BC1745, IF(AND('Raw Data'!J1745&lt;Analysis!$BC$2, 'Raw Data'!E1745-'Raw Data'!D1745&gt;3), 'Raw Data'!BE1745, 0)))</f>
        <v/>
      </c>
      <c r="AR1750">
        <f>IF('Hidden Analysiss'!D1746=1,IF(ABS('Raw Data'!E1745-'Raw Data'!D1745)&lt;2,'Raw Data'!AX1745,0), 0)</f>
        <v/>
      </c>
      <c r="AS1750">
        <f>IF('Hidden Analysiss'!D1746=1,IF(ABS('Raw Data'!E1745-'Raw Data'!D1745)&lt;3,'Raw Data'!BA1745,0), 0)</f>
        <v/>
      </c>
      <c r="AT1750">
        <f>IF('Hidden Analysiss'!D1746=1,IF(ABS('Raw Data'!E1745-'Raw Data'!D1745)&lt;4,'Raw Data'!BD1745,0), 0)</f>
        <v/>
      </c>
      <c r="AU1750">
        <f>IF(AND('Hidden Analysiss'!E1746=1, ABS('Raw Data'!E1745-'Raw Data'!D1745)&lt;2), 'Raw Data'!AX1745, 0)</f>
        <v/>
      </c>
      <c r="AV1750">
        <f>IF(AND('Hidden Analysiss'!E1746=1, ABS('Raw Data'!E1745-'Raw Data'!D1745)&lt;3), 'Raw Data'!BA1745, 0)</f>
        <v/>
      </c>
      <c r="AW1750">
        <f>IF(AND('Hidden Analysiss'!E1746=1, ABS('Raw Data'!E1745-'Raw Data'!D1745)&lt;3), 'Raw Data'!BD1745, 0)</f>
        <v/>
      </c>
    </row>
    <row r="1751">
      <c r="A1751" s="1">
        <f>'Raw Data'!A1746</f>
        <v/>
      </c>
      <c r="B1751">
        <f>IF('Raw Data'!E1746&gt;'Raw Data'!D1746, 'Raw Data'!J1746, 0)</f>
        <v/>
      </c>
      <c r="C1751">
        <f>IF('Raw Data'!D1746&gt;'Raw Data'!E1746, 'Raw Data'!I1746, 0)</f>
        <v/>
      </c>
      <c r="D1751">
        <f>SUM(G1751:H1751)</f>
        <v/>
      </c>
      <c r="E1751">
        <f>IF(AND('Raw Data'!J1746&lt;'Raw Data'!I1746,'Raw Data'!E1746&gt;'Raw Data'!D1746,'Raw Data'!E1746-'Raw Data'!D1746&gt;3),'Raw Data'!N1746,IF(AND('Raw Data'!I1746&lt;'Raw Data'!J1746,'Raw Data'!D1746&gt;'Raw Data'!E1746,'Raw Data'!D1746-'Raw Data'!E1746&gt;3),'Raw Data'!M1746,0))</f>
        <v/>
      </c>
      <c r="F1751">
        <f>IF(AND('Raw Data'!J1746&lt;'Raw Data'!I1746,'Raw Data'!E1746&gt;'Raw Data'!D1746,'Raw Data'!E1746-'Raw Data'!D1746&lt;4),'Raw Data'!L1746,IF(AND('Raw Data'!I1746&lt;'Raw Data'!J1746,'Raw Data'!D1746&gt;'Raw Data'!E1746,'Raw Data'!D1746-'Raw Data'!E1746&lt;4),'Raw Data'!K1746,0))</f>
        <v/>
      </c>
      <c r="G1751">
        <f>IF(AND('Raw Data'!J1746&lt;'Raw Data'!I1746, 'Raw Data'!E1746&gt;'Raw Data'!D1746), 'Raw Data'!J1746, 0)</f>
        <v/>
      </c>
      <c r="H1751">
        <f>IF(AND('Raw Data'!J1746&gt;'Raw Data'!I1746, 'Raw Data'!E1746&lt;'Raw Data'!D1746), 'Raw Data'!I1746, 0)</f>
        <v/>
      </c>
      <c r="I1751">
        <f>SUM(J1751:K1751)</f>
        <v/>
      </c>
      <c r="J1751">
        <f>IF(AND('Raw Data'!J1746&gt;'Raw Data'!I1746, 'Raw Data'!E1746&gt;'Raw Data'!D1746), 'Raw Data'!J1746, 0)</f>
        <v/>
      </c>
      <c r="K1751">
        <f>IF(AND('Raw Data'!I1746&gt;'Raw Data'!J1746, 'Raw Data'!D1746&gt;'Raw Data'!E1746), 'Raw Data'!I1746, 0)</f>
        <v/>
      </c>
      <c r="L1751">
        <f>IF('Raw Data'!E1746-'Raw Data'!D1746&gt;3, 'Raw Data'!N1746, 0)</f>
        <v/>
      </c>
      <c r="M1751">
        <f>IF('Raw Data'!D1746-'Raw Data'!E1746&gt;3, 'Raw Data'!M1746, 0)</f>
        <v/>
      </c>
      <c r="N1751">
        <f>IF(ISBLANK('Raw Data'!D1746),0,IF(AND('Raw Data'!E1746&gt;'Raw Data'!D1746,'Raw Data'!E1746-'Raw Data'!D1746&gt;0,'Raw Data'!E1746-'Raw Data'!D1746&lt;4),'Raw Data'!L1746, 0))</f>
        <v/>
      </c>
      <c r="O1751">
        <f>IF(ISBLANK('Raw Data'!D1746),0,IF(AND('Raw Data'!E1746&gt;'Raw Data'!D1746,'Raw Data'!E1746-'Raw Data'!D1746&gt;0,'Raw Data'!D1746-'Raw Data'!E1746&lt;4),'Raw Data'!K1746, 0))</f>
        <v/>
      </c>
      <c r="P1751">
        <f>IF('Raw Data'!E1746-'Raw Data'!D1746&gt;3, 'Raw Data'!N1746, IF('Raw Data'!D1746-'Raw Data'!E1746&gt;3, 'Raw Data'!M1746, 0))</f>
        <v/>
      </c>
      <c r="Q1751">
        <f>IF(ISBLANK('Raw Data'!E1746),0,IF(AND('Raw Data'!E1746-'Raw Data'!D1746&lt;4,'Raw Data'!E1746-'Raw Data'!D1746&gt;0),'Raw Data'!L1746,IF(AND('Raw Data'!D1746&gt;'Raw Data'!E1746,'Raw Data'!D1746-'Raw Data'!E1746&gt;0),'Raw Data'!K1746,0)))</f>
        <v/>
      </c>
      <c r="R1751">
        <f>IF(ISBLANK('Raw Data'!K1746),0,IFERROR(IF(MATCH(SMALL('Raw Data'!K1746:N1746,1),L1751:O1751,0),SMALL('Raw Data'!K1746:N1746,1)),0))</f>
        <v/>
      </c>
      <c r="S1751">
        <f>IF(ISBLANK('Raw Data'!K1746),0,IFERROR(IF(MATCH(SMALL('Raw Data'!K1746:N1746,2),L1751:O1751,0),SMALL('Raw Data'!K1746:N1746,2)),0))</f>
        <v/>
      </c>
      <c r="T1751">
        <f>IF(ISBLANK('Raw Data'!K1746),0,IFERROR(IF(MATCH(SMALL('Raw Data'!K1746:N1746,3),L1751:O1751,0),SMALL('Raw Data'!K1746:N1746,3)),0))</f>
        <v/>
      </c>
      <c r="U1751">
        <f>IF(ISBLANK('Raw Data'!K1746),0,IFERROR(IF(MATCH(SMALL('Raw Data'!K1746:N1746,4),L1751:O1751,0),SMALL('Raw Data'!K1746:N1746,4)),0))</f>
        <v/>
      </c>
      <c r="V1751">
        <f>IF(AND('Raw Data'!D1746&lt;3, 'Raw Data'!E1746&lt;3, 'Raw Data'!A1746&gt;0), 'Raw Data'!AF1746, 0)</f>
        <v/>
      </c>
      <c r="W1751">
        <f>IF(AND('Raw Data'!D1746&lt;4, 'Raw Data'!E1746&lt;4, 'Raw Data'!A1746&gt;0), 'Raw Data'!AI1746, 0)</f>
        <v/>
      </c>
      <c r="X1751">
        <f>IF(AND('Raw Data'!D1746&lt;5, 'Raw Data'!E1746&lt;5, 'Raw Data'!A1746&gt;0), 'Raw Data'!AL1746, 0)</f>
        <v/>
      </c>
      <c r="Y1751">
        <f>IF(AND('Raw Data'!D1746&lt;6, 'Raw Data'!E1746&lt;6, 'Raw Data'!A1746&gt;0), 'Raw Data'!AO1746, 0)</f>
        <v/>
      </c>
      <c r="Z1751">
        <f>IF(ISBLANK('Raw Data'!D1746), 0, IF('Raw Data'!D1746-'Raw Data'!E1746&gt;1, 'Raw Data'!AW1746, 0))</f>
        <v/>
      </c>
      <c r="AA1751">
        <f>IF(ISBLANK('Raw Data'!A1746), 0, IF(ABS('Raw Data'!D1746-'Raw Data'!E1746)&lt;2, 'Raw Data'!AX1746, 0))</f>
        <v/>
      </c>
      <c r="AB1751">
        <f>IF(ISBLANK('Raw Data'!D1746), 0, IF('Raw Data'!E1746-'Raw Data'!D1746&gt;1, 'Raw Data'!AY1746, 0))</f>
        <v/>
      </c>
      <c r="AC1751">
        <f>IF(ISBLANK('Raw Data'!D1746), 0, IF('Raw Data'!D1746-'Raw Data'!E1746&gt;2, 'Raw Data'!AZ1746, 0))</f>
        <v/>
      </c>
      <c r="AD1751">
        <f>IF(ISBLANK('Raw Data'!A1746), 0, IF(ABS('Raw Data'!D1746-'Raw Data'!E1746)&lt;3, 'Raw Data'!BA1746, 0))</f>
        <v/>
      </c>
      <c r="AE1751">
        <f>IF(ISBLANK('Raw Data'!D1746), 0, IF('Raw Data'!E1746-'Raw Data'!D1746&gt;2, 'Raw Data'!BB1746, 0))</f>
        <v/>
      </c>
      <c r="AF1751">
        <f>IF(ISBLANK('Raw Data'!D1746), 0, IF('Raw Data'!D1746-'Raw Data'!E1746&gt;3, 'Raw Data'!BC1746, 0))</f>
        <v/>
      </c>
      <c r="AG1751">
        <f>IF(ISBLANK('Raw Data'!A1746), 0, IF(ABS('Raw Data'!D1746-'Raw Data'!E1746)&lt;4, 'Raw Data'!BD1746, 0))</f>
        <v/>
      </c>
      <c r="AH1751">
        <f>IF(ISBLANK('Raw Data'!D1746), 0, IF('Raw Data'!E1746-'Raw Data'!D1746&gt;3, 'Raw Data'!BE1746, 0))</f>
        <v/>
      </c>
      <c r="AI1751">
        <f>IF(SUM('Raw Data'!D1746:E1746)&gt;'Raw Data'!F1746, 'Raw Data'!G1746, 0)</f>
        <v/>
      </c>
      <c r="AJ1751">
        <f>IF(ISBLANK('Raw Data'!D1746), 0, IF(SUM('Raw Data'!D1746:E1746)&lt;'Raw Data'!F1746, 'Raw Data'!H1746, 0))</f>
        <v/>
      </c>
      <c r="AK1751">
        <f>IF(ISBLANK('Raw Data'!A1746), 0, IF(AND('Raw Data'!D1746&lt;3, 'Raw Data'!E1746&lt;3, 'Raw Data'!F1746&lt;BB$2), 'Raw Data'!AF1746, 0))</f>
        <v/>
      </c>
      <c r="AL1751">
        <f>IF(ISBLANK('Raw Data'!A1746), 0, IF(AND('Raw Data'!D1746&lt;4, 'Raw Data'!E1746&lt;4, 'Raw Data'!F1746&lt;BB$2), 'Raw Data'!AI1746, 0))</f>
        <v/>
      </c>
      <c r="AM1751">
        <f>IF(ISBLANK('Raw Data'!A1746), 0, IF(AND('Raw Data'!D1746&lt;5, 'Raw Data'!E1746&lt;5, 'Raw Data'!F1746&lt;BB$2), 'Raw Data'!AL1746, 0))</f>
        <v/>
      </c>
      <c r="AN1751">
        <f>IF(ISBLANK('Raw Data'!A1746), 0, IF(AND('Raw Data'!D1746&lt;6, 'Raw Data'!E1746&lt;6, 'Raw Data'!F1746&lt;BB$2), 'Raw Data'!AO1746, 0))</f>
        <v/>
      </c>
      <c r="AO1751">
        <f>IF(ISBLANK('Raw Data'!A1746), 0, IF(AND('Raw Data'!I1746&lt;Analysis!$BC$2, 'Raw Data'!D1746-'Raw Data'!E1746&gt;1), 'Raw Data'!AW1746, IF(AND('Raw Data'!J1746&lt;Analysis!$BC$2, 'Raw Data'!E1746-'Raw Data'!D1746&gt;1), 'Raw Data'!AY1746, 0)))</f>
        <v/>
      </c>
      <c r="AP1751">
        <f>IF(ISBLANK('Raw Data'!A1746), 0, IF(AND('Raw Data'!I1746&lt;Analysis!$BC$2, 'Raw Data'!D1746-'Raw Data'!E1746&gt;2), 'Raw Data'!AZ1746, IF(AND('Raw Data'!J1746&lt;Analysis!$BC$2, 'Raw Data'!E1746-'Raw Data'!D1746&gt;2), 'Raw Data'!BB1746, 0)))</f>
        <v/>
      </c>
      <c r="AQ1751">
        <f>IF(ISBLANK('Raw Data'!A1746), 0, IF(AND('Raw Data'!I1746&lt;Analysis!$BC$2, 'Raw Data'!D1746-'Raw Data'!E1746&gt;3), 'Raw Data'!BC1746, IF(AND('Raw Data'!J1746&lt;Analysis!$BC$2, 'Raw Data'!E1746-'Raw Data'!D1746&gt;3), 'Raw Data'!BE1746, 0)))</f>
        <v/>
      </c>
      <c r="AR1751">
        <f>IF('Hidden Analysiss'!D1747=1,IF(ABS('Raw Data'!E1746-'Raw Data'!D1746)&lt;2,'Raw Data'!AX1746,0), 0)</f>
        <v/>
      </c>
      <c r="AS1751">
        <f>IF('Hidden Analysiss'!D1747=1,IF(ABS('Raw Data'!E1746-'Raw Data'!D1746)&lt;3,'Raw Data'!BA1746,0), 0)</f>
        <v/>
      </c>
      <c r="AT1751">
        <f>IF('Hidden Analysiss'!D1747=1,IF(ABS('Raw Data'!E1746-'Raw Data'!D1746)&lt;4,'Raw Data'!BD1746,0), 0)</f>
        <v/>
      </c>
      <c r="AU1751">
        <f>IF(AND('Hidden Analysiss'!E1747=1, ABS('Raw Data'!E1746-'Raw Data'!D1746)&lt;2), 'Raw Data'!AX1746, 0)</f>
        <v/>
      </c>
      <c r="AV1751">
        <f>IF(AND('Hidden Analysiss'!E1747=1, ABS('Raw Data'!E1746-'Raw Data'!D1746)&lt;3), 'Raw Data'!BA1746, 0)</f>
        <v/>
      </c>
      <c r="AW1751">
        <f>IF(AND('Hidden Analysiss'!E1747=1, ABS('Raw Data'!E1746-'Raw Data'!D1746)&lt;3), 'Raw Data'!BD1746, 0)</f>
        <v/>
      </c>
    </row>
    <row r="1752">
      <c r="A1752" s="1">
        <f>'Raw Data'!A1747</f>
        <v/>
      </c>
      <c r="B1752">
        <f>IF('Raw Data'!E1747&gt;'Raw Data'!D1747, 'Raw Data'!J1747, 0)</f>
        <v/>
      </c>
      <c r="C1752">
        <f>IF('Raw Data'!D1747&gt;'Raw Data'!E1747, 'Raw Data'!I1747, 0)</f>
        <v/>
      </c>
      <c r="D1752">
        <f>SUM(G1752:H1752)</f>
        <v/>
      </c>
      <c r="E1752">
        <f>IF(AND('Raw Data'!J1747&lt;'Raw Data'!I1747,'Raw Data'!E1747&gt;'Raw Data'!D1747,'Raw Data'!E1747-'Raw Data'!D1747&gt;3),'Raw Data'!N1747,IF(AND('Raw Data'!I1747&lt;'Raw Data'!J1747,'Raw Data'!D1747&gt;'Raw Data'!E1747,'Raw Data'!D1747-'Raw Data'!E1747&gt;3),'Raw Data'!M1747,0))</f>
        <v/>
      </c>
      <c r="F1752">
        <f>IF(AND('Raw Data'!J1747&lt;'Raw Data'!I1747,'Raw Data'!E1747&gt;'Raw Data'!D1747,'Raw Data'!E1747-'Raw Data'!D1747&lt;4),'Raw Data'!L1747,IF(AND('Raw Data'!I1747&lt;'Raw Data'!J1747,'Raw Data'!D1747&gt;'Raw Data'!E1747,'Raw Data'!D1747-'Raw Data'!E1747&lt;4),'Raw Data'!K1747,0))</f>
        <v/>
      </c>
      <c r="G1752">
        <f>IF(AND('Raw Data'!J1747&lt;'Raw Data'!I1747, 'Raw Data'!E1747&gt;'Raw Data'!D1747), 'Raw Data'!J1747, 0)</f>
        <v/>
      </c>
      <c r="H1752">
        <f>IF(AND('Raw Data'!J1747&gt;'Raw Data'!I1747, 'Raw Data'!E1747&lt;'Raw Data'!D1747), 'Raw Data'!I1747, 0)</f>
        <v/>
      </c>
      <c r="I1752">
        <f>SUM(J1752:K1752)</f>
        <v/>
      </c>
      <c r="J1752">
        <f>IF(AND('Raw Data'!J1747&gt;'Raw Data'!I1747, 'Raw Data'!E1747&gt;'Raw Data'!D1747), 'Raw Data'!J1747, 0)</f>
        <v/>
      </c>
      <c r="K1752">
        <f>IF(AND('Raw Data'!I1747&gt;'Raw Data'!J1747, 'Raw Data'!D1747&gt;'Raw Data'!E1747), 'Raw Data'!I1747, 0)</f>
        <v/>
      </c>
      <c r="L1752">
        <f>IF('Raw Data'!E1747-'Raw Data'!D1747&gt;3, 'Raw Data'!N1747, 0)</f>
        <v/>
      </c>
      <c r="M1752">
        <f>IF('Raw Data'!D1747-'Raw Data'!E1747&gt;3, 'Raw Data'!M1747, 0)</f>
        <v/>
      </c>
      <c r="N1752">
        <f>IF(ISBLANK('Raw Data'!D1747),0,IF(AND('Raw Data'!E1747&gt;'Raw Data'!D1747,'Raw Data'!E1747-'Raw Data'!D1747&gt;0,'Raw Data'!E1747-'Raw Data'!D1747&lt;4),'Raw Data'!L1747, 0))</f>
        <v/>
      </c>
      <c r="O1752">
        <f>IF(ISBLANK('Raw Data'!D1747),0,IF(AND('Raw Data'!E1747&gt;'Raw Data'!D1747,'Raw Data'!E1747-'Raw Data'!D1747&gt;0,'Raw Data'!D1747-'Raw Data'!E1747&lt;4),'Raw Data'!K1747, 0))</f>
        <v/>
      </c>
      <c r="P1752">
        <f>IF('Raw Data'!E1747-'Raw Data'!D1747&gt;3, 'Raw Data'!N1747, IF('Raw Data'!D1747-'Raw Data'!E1747&gt;3, 'Raw Data'!M1747, 0))</f>
        <v/>
      </c>
      <c r="Q1752">
        <f>IF(ISBLANK('Raw Data'!E1747),0,IF(AND('Raw Data'!E1747-'Raw Data'!D1747&lt;4,'Raw Data'!E1747-'Raw Data'!D1747&gt;0),'Raw Data'!L1747,IF(AND('Raw Data'!D1747&gt;'Raw Data'!E1747,'Raw Data'!D1747-'Raw Data'!E1747&gt;0),'Raw Data'!K1747,0)))</f>
        <v/>
      </c>
      <c r="R1752">
        <f>IF(ISBLANK('Raw Data'!K1747),0,IFERROR(IF(MATCH(SMALL('Raw Data'!K1747:N1747,1),L1752:O1752,0),SMALL('Raw Data'!K1747:N1747,1)),0))</f>
        <v/>
      </c>
      <c r="S1752">
        <f>IF(ISBLANK('Raw Data'!K1747),0,IFERROR(IF(MATCH(SMALL('Raw Data'!K1747:N1747,2),L1752:O1752,0),SMALL('Raw Data'!K1747:N1747,2)),0))</f>
        <v/>
      </c>
      <c r="T1752">
        <f>IF(ISBLANK('Raw Data'!K1747),0,IFERROR(IF(MATCH(SMALL('Raw Data'!K1747:N1747,3),L1752:O1752,0),SMALL('Raw Data'!K1747:N1747,3)),0))</f>
        <v/>
      </c>
      <c r="U1752">
        <f>IF(ISBLANK('Raw Data'!K1747),0,IFERROR(IF(MATCH(SMALL('Raw Data'!K1747:N1747,4),L1752:O1752,0),SMALL('Raw Data'!K1747:N1747,4)),0))</f>
        <v/>
      </c>
      <c r="V1752">
        <f>IF(AND('Raw Data'!D1747&lt;3, 'Raw Data'!E1747&lt;3, 'Raw Data'!A1747&gt;0), 'Raw Data'!AF1747, 0)</f>
        <v/>
      </c>
      <c r="W1752">
        <f>IF(AND('Raw Data'!D1747&lt;4, 'Raw Data'!E1747&lt;4, 'Raw Data'!A1747&gt;0), 'Raw Data'!AI1747, 0)</f>
        <v/>
      </c>
      <c r="X1752">
        <f>IF(AND('Raw Data'!D1747&lt;5, 'Raw Data'!E1747&lt;5, 'Raw Data'!A1747&gt;0), 'Raw Data'!AL1747, 0)</f>
        <v/>
      </c>
      <c r="Y1752">
        <f>IF(AND('Raw Data'!D1747&lt;6, 'Raw Data'!E1747&lt;6, 'Raw Data'!A1747&gt;0), 'Raw Data'!AO1747, 0)</f>
        <v/>
      </c>
      <c r="Z1752">
        <f>IF(ISBLANK('Raw Data'!D1747), 0, IF('Raw Data'!D1747-'Raw Data'!E1747&gt;1, 'Raw Data'!AW1747, 0))</f>
        <v/>
      </c>
      <c r="AA1752">
        <f>IF(ISBLANK('Raw Data'!A1747), 0, IF(ABS('Raw Data'!D1747-'Raw Data'!E1747)&lt;2, 'Raw Data'!AX1747, 0))</f>
        <v/>
      </c>
      <c r="AB1752">
        <f>IF(ISBLANK('Raw Data'!D1747), 0, IF('Raw Data'!E1747-'Raw Data'!D1747&gt;1, 'Raw Data'!AY1747, 0))</f>
        <v/>
      </c>
      <c r="AC1752">
        <f>IF(ISBLANK('Raw Data'!D1747), 0, IF('Raw Data'!D1747-'Raw Data'!E1747&gt;2, 'Raw Data'!AZ1747, 0))</f>
        <v/>
      </c>
      <c r="AD1752">
        <f>IF(ISBLANK('Raw Data'!A1747), 0, IF(ABS('Raw Data'!D1747-'Raw Data'!E1747)&lt;3, 'Raw Data'!BA1747, 0))</f>
        <v/>
      </c>
      <c r="AE1752">
        <f>IF(ISBLANK('Raw Data'!D1747), 0, IF('Raw Data'!E1747-'Raw Data'!D1747&gt;2, 'Raw Data'!BB1747, 0))</f>
        <v/>
      </c>
      <c r="AF1752">
        <f>IF(ISBLANK('Raw Data'!D1747), 0, IF('Raw Data'!D1747-'Raw Data'!E1747&gt;3, 'Raw Data'!BC1747, 0))</f>
        <v/>
      </c>
      <c r="AG1752">
        <f>IF(ISBLANK('Raw Data'!A1747), 0, IF(ABS('Raw Data'!D1747-'Raw Data'!E1747)&lt;4, 'Raw Data'!BD1747, 0))</f>
        <v/>
      </c>
      <c r="AH1752">
        <f>IF(ISBLANK('Raw Data'!D1747), 0, IF('Raw Data'!E1747-'Raw Data'!D1747&gt;3, 'Raw Data'!BE1747, 0))</f>
        <v/>
      </c>
      <c r="AI1752">
        <f>IF(SUM('Raw Data'!D1747:E1747)&gt;'Raw Data'!F1747, 'Raw Data'!G1747, 0)</f>
        <v/>
      </c>
      <c r="AJ1752">
        <f>IF(ISBLANK('Raw Data'!D1747), 0, IF(SUM('Raw Data'!D1747:E1747)&lt;'Raw Data'!F1747, 'Raw Data'!H1747, 0))</f>
        <v/>
      </c>
      <c r="AK1752">
        <f>IF(ISBLANK('Raw Data'!A1747), 0, IF(AND('Raw Data'!D1747&lt;3, 'Raw Data'!E1747&lt;3, 'Raw Data'!F1747&lt;BB$2), 'Raw Data'!AF1747, 0))</f>
        <v/>
      </c>
      <c r="AL1752">
        <f>IF(ISBLANK('Raw Data'!A1747), 0, IF(AND('Raw Data'!D1747&lt;4, 'Raw Data'!E1747&lt;4, 'Raw Data'!F1747&lt;BB$2), 'Raw Data'!AI1747, 0))</f>
        <v/>
      </c>
      <c r="AM1752">
        <f>IF(ISBLANK('Raw Data'!A1747), 0, IF(AND('Raw Data'!D1747&lt;5, 'Raw Data'!E1747&lt;5, 'Raw Data'!F1747&lt;BB$2), 'Raw Data'!AL1747, 0))</f>
        <v/>
      </c>
      <c r="AN1752">
        <f>IF(ISBLANK('Raw Data'!A1747), 0, IF(AND('Raw Data'!D1747&lt;6, 'Raw Data'!E1747&lt;6, 'Raw Data'!F1747&lt;BB$2), 'Raw Data'!AO1747, 0))</f>
        <v/>
      </c>
      <c r="AO1752">
        <f>IF(ISBLANK('Raw Data'!A1747), 0, IF(AND('Raw Data'!I1747&lt;Analysis!$BC$2, 'Raw Data'!D1747-'Raw Data'!E1747&gt;1), 'Raw Data'!AW1747, IF(AND('Raw Data'!J1747&lt;Analysis!$BC$2, 'Raw Data'!E1747-'Raw Data'!D1747&gt;1), 'Raw Data'!AY1747, 0)))</f>
        <v/>
      </c>
      <c r="AP1752">
        <f>IF(ISBLANK('Raw Data'!A1747), 0, IF(AND('Raw Data'!I1747&lt;Analysis!$BC$2, 'Raw Data'!D1747-'Raw Data'!E1747&gt;2), 'Raw Data'!AZ1747, IF(AND('Raw Data'!J1747&lt;Analysis!$BC$2, 'Raw Data'!E1747-'Raw Data'!D1747&gt;2), 'Raw Data'!BB1747, 0)))</f>
        <v/>
      </c>
      <c r="AQ1752">
        <f>IF(ISBLANK('Raw Data'!A1747), 0, IF(AND('Raw Data'!I1747&lt;Analysis!$BC$2, 'Raw Data'!D1747-'Raw Data'!E1747&gt;3), 'Raw Data'!BC1747, IF(AND('Raw Data'!J1747&lt;Analysis!$BC$2, 'Raw Data'!E1747-'Raw Data'!D1747&gt;3), 'Raw Data'!BE1747, 0)))</f>
        <v/>
      </c>
      <c r="AR1752">
        <f>IF('Hidden Analysiss'!D1748=1,IF(ABS('Raw Data'!E1747-'Raw Data'!D1747)&lt;2,'Raw Data'!AX1747,0), 0)</f>
        <v/>
      </c>
      <c r="AS1752">
        <f>IF('Hidden Analysiss'!D1748=1,IF(ABS('Raw Data'!E1747-'Raw Data'!D1747)&lt;3,'Raw Data'!BA1747,0), 0)</f>
        <v/>
      </c>
      <c r="AT1752">
        <f>IF('Hidden Analysiss'!D1748=1,IF(ABS('Raw Data'!E1747-'Raw Data'!D1747)&lt;4,'Raw Data'!BD1747,0), 0)</f>
        <v/>
      </c>
      <c r="AU1752">
        <f>IF(AND('Hidden Analysiss'!E1748=1, ABS('Raw Data'!E1747-'Raw Data'!D1747)&lt;2), 'Raw Data'!AX1747, 0)</f>
        <v/>
      </c>
      <c r="AV1752">
        <f>IF(AND('Hidden Analysiss'!E1748=1, ABS('Raw Data'!E1747-'Raw Data'!D1747)&lt;3), 'Raw Data'!BA1747, 0)</f>
        <v/>
      </c>
      <c r="AW1752">
        <f>IF(AND('Hidden Analysiss'!E1748=1, ABS('Raw Data'!E1747-'Raw Data'!D1747)&lt;3), 'Raw Data'!BD1747, 0)</f>
        <v/>
      </c>
    </row>
    <row r="1753">
      <c r="A1753" s="1">
        <f>'Raw Data'!A1748</f>
        <v/>
      </c>
      <c r="B1753">
        <f>IF('Raw Data'!E1748&gt;'Raw Data'!D1748, 'Raw Data'!J1748, 0)</f>
        <v/>
      </c>
      <c r="C1753">
        <f>IF('Raw Data'!D1748&gt;'Raw Data'!E1748, 'Raw Data'!I1748, 0)</f>
        <v/>
      </c>
      <c r="D1753">
        <f>SUM(G1753:H1753)</f>
        <v/>
      </c>
      <c r="E1753">
        <f>IF(AND('Raw Data'!J1748&lt;'Raw Data'!I1748,'Raw Data'!E1748&gt;'Raw Data'!D1748,'Raw Data'!E1748-'Raw Data'!D1748&gt;3),'Raw Data'!N1748,IF(AND('Raw Data'!I1748&lt;'Raw Data'!J1748,'Raw Data'!D1748&gt;'Raw Data'!E1748,'Raw Data'!D1748-'Raw Data'!E1748&gt;3),'Raw Data'!M1748,0))</f>
        <v/>
      </c>
      <c r="F1753">
        <f>IF(AND('Raw Data'!J1748&lt;'Raw Data'!I1748,'Raw Data'!E1748&gt;'Raw Data'!D1748,'Raw Data'!E1748-'Raw Data'!D1748&lt;4),'Raw Data'!L1748,IF(AND('Raw Data'!I1748&lt;'Raw Data'!J1748,'Raw Data'!D1748&gt;'Raw Data'!E1748,'Raw Data'!D1748-'Raw Data'!E1748&lt;4),'Raw Data'!K1748,0))</f>
        <v/>
      </c>
      <c r="G1753">
        <f>IF(AND('Raw Data'!J1748&lt;'Raw Data'!I1748, 'Raw Data'!E1748&gt;'Raw Data'!D1748), 'Raw Data'!J1748, 0)</f>
        <v/>
      </c>
      <c r="H1753">
        <f>IF(AND('Raw Data'!J1748&gt;'Raw Data'!I1748, 'Raw Data'!E1748&lt;'Raw Data'!D1748), 'Raw Data'!I1748, 0)</f>
        <v/>
      </c>
      <c r="I1753">
        <f>SUM(J1753:K1753)</f>
        <v/>
      </c>
      <c r="J1753">
        <f>IF(AND('Raw Data'!J1748&gt;'Raw Data'!I1748, 'Raw Data'!E1748&gt;'Raw Data'!D1748), 'Raw Data'!J1748, 0)</f>
        <v/>
      </c>
      <c r="K1753">
        <f>IF(AND('Raw Data'!I1748&gt;'Raw Data'!J1748, 'Raw Data'!D1748&gt;'Raw Data'!E1748), 'Raw Data'!I1748, 0)</f>
        <v/>
      </c>
      <c r="L1753">
        <f>IF('Raw Data'!E1748-'Raw Data'!D1748&gt;3, 'Raw Data'!N1748, 0)</f>
        <v/>
      </c>
      <c r="M1753">
        <f>IF('Raw Data'!D1748-'Raw Data'!E1748&gt;3, 'Raw Data'!M1748, 0)</f>
        <v/>
      </c>
      <c r="N1753">
        <f>IF(ISBLANK('Raw Data'!D1748),0,IF(AND('Raw Data'!E1748&gt;'Raw Data'!D1748,'Raw Data'!E1748-'Raw Data'!D1748&gt;0,'Raw Data'!E1748-'Raw Data'!D1748&lt;4),'Raw Data'!L1748, 0))</f>
        <v/>
      </c>
      <c r="O1753">
        <f>IF(ISBLANK('Raw Data'!D1748),0,IF(AND('Raw Data'!E1748&gt;'Raw Data'!D1748,'Raw Data'!E1748-'Raw Data'!D1748&gt;0,'Raw Data'!D1748-'Raw Data'!E1748&lt;4),'Raw Data'!K1748, 0))</f>
        <v/>
      </c>
      <c r="P1753">
        <f>IF('Raw Data'!E1748-'Raw Data'!D1748&gt;3, 'Raw Data'!N1748, IF('Raw Data'!D1748-'Raw Data'!E1748&gt;3, 'Raw Data'!M1748, 0))</f>
        <v/>
      </c>
      <c r="Q1753">
        <f>IF(ISBLANK('Raw Data'!E1748),0,IF(AND('Raw Data'!E1748-'Raw Data'!D1748&lt;4,'Raw Data'!E1748-'Raw Data'!D1748&gt;0),'Raw Data'!L1748,IF(AND('Raw Data'!D1748&gt;'Raw Data'!E1748,'Raw Data'!D1748-'Raw Data'!E1748&gt;0),'Raw Data'!K1748,0)))</f>
        <v/>
      </c>
      <c r="R1753">
        <f>IF(ISBLANK('Raw Data'!K1748),0,IFERROR(IF(MATCH(SMALL('Raw Data'!K1748:N1748,1),L1753:O1753,0),SMALL('Raw Data'!K1748:N1748,1)),0))</f>
        <v/>
      </c>
      <c r="S1753">
        <f>IF(ISBLANK('Raw Data'!K1748),0,IFERROR(IF(MATCH(SMALL('Raw Data'!K1748:N1748,2),L1753:O1753,0),SMALL('Raw Data'!K1748:N1748,2)),0))</f>
        <v/>
      </c>
      <c r="T1753">
        <f>IF(ISBLANK('Raw Data'!K1748),0,IFERROR(IF(MATCH(SMALL('Raw Data'!K1748:N1748,3),L1753:O1753,0),SMALL('Raw Data'!K1748:N1748,3)),0))</f>
        <v/>
      </c>
      <c r="U1753">
        <f>IF(ISBLANK('Raw Data'!K1748),0,IFERROR(IF(MATCH(SMALL('Raw Data'!K1748:N1748,4),L1753:O1753,0),SMALL('Raw Data'!K1748:N1748,4)),0))</f>
        <v/>
      </c>
      <c r="V1753">
        <f>IF(AND('Raw Data'!D1748&lt;3, 'Raw Data'!E1748&lt;3, 'Raw Data'!A1748&gt;0), 'Raw Data'!AF1748, 0)</f>
        <v/>
      </c>
      <c r="W1753">
        <f>IF(AND('Raw Data'!D1748&lt;4, 'Raw Data'!E1748&lt;4, 'Raw Data'!A1748&gt;0), 'Raw Data'!AI1748, 0)</f>
        <v/>
      </c>
      <c r="X1753">
        <f>IF(AND('Raw Data'!D1748&lt;5, 'Raw Data'!E1748&lt;5, 'Raw Data'!A1748&gt;0), 'Raw Data'!AL1748, 0)</f>
        <v/>
      </c>
      <c r="Y1753">
        <f>IF(AND('Raw Data'!D1748&lt;6, 'Raw Data'!E1748&lt;6, 'Raw Data'!A1748&gt;0), 'Raw Data'!AO1748, 0)</f>
        <v/>
      </c>
      <c r="Z1753">
        <f>IF(ISBLANK('Raw Data'!D1748), 0, IF('Raw Data'!D1748-'Raw Data'!E1748&gt;1, 'Raw Data'!AW1748, 0))</f>
        <v/>
      </c>
      <c r="AA1753">
        <f>IF(ISBLANK('Raw Data'!A1748), 0, IF(ABS('Raw Data'!D1748-'Raw Data'!E1748)&lt;2, 'Raw Data'!AX1748, 0))</f>
        <v/>
      </c>
      <c r="AB1753">
        <f>IF(ISBLANK('Raw Data'!D1748), 0, IF('Raw Data'!E1748-'Raw Data'!D1748&gt;1, 'Raw Data'!AY1748, 0))</f>
        <v/>
      </c>
      <c r="AC1753">
        <f>IF(ISBLANK('Raw Data'!D1748), 0, IF('Raw Data'!D1748-'Raw Data'!E1748&gt;2, 'Raw Data'!AZ1748, 0))</f>
        <v/>
      </c>
      <c r="AD1753">
        <f>IF(ISBLANK('Raw Data'!A1748), 0, IF(ABS('Raw Data'!D1748-'Raw Data'!E1748)&lt;3, 'Raw Data'!BA1748, 0))</f>
        <v/>
      </c>
      <c r="AE1753">
        <f>IF(ISBLANK('Raw Data'!D1748), 0, IF('Raw Data'!E1748-'Raw Data'!D1748&gt;2, 'Raw Data'!BB1748, 0))</f>
        <v/>
      </c>
      <c r="AF1753">
        <f>IF(ISBLANK('Raw Data'!D1748), 0, IF('Raw Data'!D1748-'Raw Data'!E1748&gt;3, 'Raw Data'!BC1748, 0))</f>
        <v/>
      </c>
      <c r="AG1753">
        <f>IF(ISBLANK('Raw Data'!A1748), 0, IF(ABS('Raw Data'!D1748-'Raw Data'!E1748)&lt;4, 'Raw Data'!BD1748, 0))</f>
        <v/>
      </c>
      <c r="AH1753">
        <f>IF(ISBLANK('Raw Data'!D1748), 0, IF('Raw Data'!E1748-'Raw Data'!D1748&gt;3, 'Raw Data'!BE1748, 0))</f>
        <v/>
      </c>
      <c r="AI1753">
        <f>IF(SUM('Raw Data'!D1748:E1748)&gt;'Raw Data'!F1748, 'Raw Data'!G1748, 0)</f>
        <v/>
      </c>
      <c r="AJ1753">
        <f>IF(ISBLANK('Raw Data'!D1748), 0, IF(SUM('Raw Data'!D1748:E1748)&lt;'Raw Data'!F1748, 'Raw Data'!H1748, 0))</f>
        <v/>
      </c>
      <c r="AK1753">
        <f>IF(ISBLANK('Raw Data'!A1748), 0, IF(AND('Raw Data'!D1748&lt;3, 'Raw Data'!E1748&lt;3, 'Raw Data'!F1748&lt;BB$2), 'Raw Data'!AF1748, 0))</f>
        <v/>
      </c>
      <c r="AL1753">
        <f>IF(ISBLANK('Raw Data'!A1748), 0, IF(AND('Raw Data'!D1748&lt;4, 'Raw Data'!E1748&lt;4, 'Raw Data'!F1748&lt;BB$2), 'Raw Data'!AI1748, 0))</f>
        <v/>
      </c>
      <c r="AM1753">
        <f>IF(ISBLANK('Raw Data'!A1748), 0, IF(AND('Raw Data'!D1748&lt;5, 'Raw Data'!E1748&lt;5, 'Raw Data'!F1748&lt;BB$2), 'Raw Data'!AL1748, 0))</f>
        <v/>
      </c>
      <c r="AN1753">
        <f>IF(ISBLANK('Raw Data'!A1748), 0, IF(AND('Raw Data'!D1748&lt;6, 'Raw Data'!E1748&lt;6, 'Raw Data'!F1748&lt;BB$2), 'Raw Data'!AO1748, 0))</f>
        <v/>
      </c>
      <c r="AO1753">
        <f>IF(ISBLANK('Raw Data'!A1748), 0, IF(AND('Raw Data'!I1748&lt;Analysis!$BC$2, 'Raw Data'!D1748-'Raw Data'!E1748&gt;1), 'Raw Data'!AW1748, IF(AND('Raw Data'!J1748&lt;Analysis!$BC$2, 'Raw Data'!E1748-'Raw Data'!D1748&gt;1), 'Raw Data'!AY1748, 0)))</f>
        <v/>
      </c>
      <c r="AP1753">
        <f>IF(ISBLANK('Raw Data'!A1748), 0, IF(AND('Raw Data'!I1748&lt;Analysis!$BC$2, 'Raw Data'!D1748-'Raw Data'!E1748&gt;2), 'Raw Data'!AZ1748, IF(AND('Raw Data'!J1748&lt;Analysis!$BC$2, 'Raw Data'!E1748-'Raw Data'!D1748&gt;2), 'Raw Data'!BB1748, 0)))</f>
        <v/>
      </c>
      <c r="AQ1753">
        <f>IF(ISBLANK('Raw Data'!A1748), 0, IF(AND('Raw Data'!I1748&lt;Analysis!$BC$2, 'Raw Data'!D1748-'Raw Data'!E1748&gt;3), 'Raw Data'!BC1748, IF(AND('Raw Data'!J1748&lt;Analysis!$BC$2, 'Raw Data'!E1748-'Raw Data'!D1748&gt;3), 'Raw Data'!BE1748, 0)))</f>
        <v/>
      </c>
      <c r="AR1753">
        <f>IF('Hidden Analysiss'!D1749=1,IF(ABS('Raw Data'!E1748-'Raw Data'!D1748)&lt;2,'Raw Data'!AX1748,0), 0)</f>
        <v/>
      </c>
      <c r="AS1753">
        <f>IF('Hidden Analysiss'!D1749=1,IF(ABS('Raw Data'!E1748-'Raw Data'!D1748)&lt;3,'Raw Data'!BA1748,0), 0)</f>
        <v/>
      </c>
      <c r="AT1753">
        <f>IF('Hidden Analysiss'!D1749=1,IF(ABS('Raw Data'!E1748-'Raw Data'!D1748)&lt;4,'Raw Data'!BD1748,0), 0)</f>
        <v/>
      </c>
      <c r="AU1753">
        <f>IF(AND('Hidden Analysiss'!E1749=1, ABS('Raw Data'!E1748-'Raw Data'!D1748)&lt;2), 'Raw Data'!AX1748, 0)</f>
        <v/>
      </c>
      <c r="AV1753">
        <f>IF(AND('Hidden Analysiss'!E1749=1, ABS('Raw Data'!E1748-'Raw Data'!D1748)&lt;3), 'Raw Data'!BA1748, 0)</f>
        <v/>
      </c>
      <c r="AW1753">
        <f>IF(AND('Hidden Analysiss'!E1749=1, ABS('Raw Data'!E1748-'Raw Data'!D1748)&lt;3), 'Raw Data'!BD1748, 0)</f>
        <v/>
      </c>
    </row>
    <row r="1754">
      <c r="A1754" s="1">
        <f>'Raw Data'!A1749</f>
        <v/>
      </c>
      <c r="B1754">
        <f>IF('Raw Data'!E1749&gt;'Raw Data'!D1749, 'Raw Data'!J1749, 0)</f>
        <v/>
      </c>
      <c r="C1754">
        <f>IF('Raw Data'!D1749&gt;'Raw Data'!E1749, 'Raw Data'!I1749, 0)</f>
        <v/>
      </c>
      <c r="D1754">
        <f>SUM(G1754:H1754)</f>
        <v/>
      </c>
      <c r="E1754">
        <f>IF(AND('Raw Data'!J1749&lt;'Raw Data'!I1749,'Raw Data'!E1749&gt;'Raw Data'!D1749,'Raw Data'!E1749-'Raw Data'!D1749&gt;3),'Raw Data'!N1749,IF(AND('Raw Data'!I1749&lt;'Raw Data'!J1749,'Raw Data'!D1749&gt;'Raw Data'!E1749,'Raw Data'!D1749-'Raw Data'!E1749&gt;3),'Raw Data'!M1749,0))</f>
        <v/>
      </c>
      <c r="F1754">
        <f>IF(AND('Raw Data'!J1749&lt;'Raw Data'!I1749,'Raw Data'!E1749&gt;'Raw Data'!D1749,'Raw Data'!E1749-'Raw Data'!D1749&lt;4),'Raw Data'!L1749,IF(AND('Raw Data'!I1749&lt;'Raw Data'!J1749,'Raw Data'!D1749&gt;'Raw Data'!E1749,'Raw Data'!D1749-'Raw Data'!E1749&lt;4),'Raw Data'!K1749,0))</f>
        <v/>
      </c>
      <c r="G1754">
        <f>IF(AND('Raw Data'!J1749&lt;'Raw Data'!I1749, 'Raw Data'!E1749&gt;'Raw Data'!D1749), 'Raw Data'!J1749, 0)</f>
        <v/>
      </c>
      <c r="H1754">
        <f>IF(AND('Raw Data'!J1749&gt;'Raw Data'!I1749, 'Raw Data'!E1749&lt;'Raw Data'!D1749), 'Raw Data'!I1749, 0)</f>
        <v/>
      </c>
      <c r="I1754">
        <f>SUM(J1754:K1754)</f>
        <v/>
      </c>
      <c r="J1754">
        <f>IF(AND('Raw Data'!J1749&gt;'Raw Data'!I1749, 'Raw Data'!E1749&gt;'Raw Data'!D1749), 'Raw Data'!J1749, 0)</f>
        <v/>
      </c>
      <c r="K1754">
        <f>IF(AND('Raw Data'!I1749&gt;'Raw Data'!J1749, 'Raw Data'!D1749&gt;'Raw Data'!E1749), 'Raw Data'!I1749, 0)</f>
        <v/>
      </c>
      <c r="L1754">
        <f>IF('Raw Data'!E1749-'Raw Data'!D1749&gt;3, 'Raw Data'!N1749, 0)</f>
        <v/>
      </c>
      <c r="M1754">
        <f>IF('Raw Data'!D1749-'Raw Data'!E1749&gt;3, 'Raw Data'!M1749, 0)</f>
        <v/>
      </c>
      <c r="N1754">
        <f>IF(ISBLANK('Raw Data'!D1749),0,IF(AND('Raw Data'!E1749&gt;'Raw Data'!D1749,'Raw Data'!E1749-'Raw Data'!D1749&gt;0,'Raw Data'!E1749-'Raw Data'!D1749&lt;4),'Raw Data'!L1749, 0))</f>
        <v/>
      </c>
      <c r="O1754">
        <f>IF(ISBLANK('Raw Data'!D1749),0,IF(AND('Raw Data'!E1749&gt;'Raw Data'!D1749,'Raw Data'!E1749-'Raw Data'!D1749&gt;0,'Raw Data'!D1749-'Raw Data'!E1749&lt;4),'Raw Data'!K1749, 0))</f>
        <v/>
      </c>
      <c r="P1754">
        <f>IF('Raw Data'!E1749-'Raw Data'!D1749&gt;3, 'Raw Data'!N1749, IF('Raw Data'!D1749-'Raw Data'!E1749&gt;3, 'Raw Data'!M1749, 0))</f>
        <v/>
      </c>
      <c r="Q1754">
        <f>IF(ISBLANK('Raw Data'!E1749),0,IF(AND('Raw Data'!E1749-'Raw Data'!D1749&lt;4,'Raw Data'!E1749-'Raw Data'!D1749&gt;0),'Raw Data'!L1749,IF(AND('Raw Data'!D1749&gt;'Raw Data'!E1749,'Raw Data'!D1749-'Raw Data'!E1749&gt;0),'Raw Data'!K1749,0)))</f>
        <v/>
      </c>
      <c r="R1754">
        <f>IF(ISBLANK('Raw Data'!K1749),0,IFERROR(IF(MATCH(SMALL('Raw Data'!K1749:N1749,1),L1754:O1754,0),SMALL('Raw Data'!K1749:N1749,1)),0))</f>
        <v/>
      </c>
      <c r="S1754">
        <f>IF(ISBLANK('Raw Data'!K1749),0,IFERROR(IF(MATCH(SMALL('Raw Data'!K1749:N1749,2),L1754:O1754,0),SMALL('Raw Data'!K1749:N1749,2)),0))</f>
        <v/>
      </c>
      <c r="T1754">
        <f>IF(ISBLANK('Raw Data'!K1749),0,IFERROR(IF(MATCH(SMALL('Raw Data'!K1749:N1749,3),L1754:O1754,0),SMALL('Raw Data'!K1749:N1749,3)),0))</f>
        <v/>
      </c>
      <c r="U1754">
        <f>IF(ISBLANK('Raw Data'!K1749),0,IFERROR(IF(MATCH(SMALL('Raw Data'!K1749:N1749,4),L1754:O1754,0),SMALL('Raw Data'!K1749:N1749,4)),0))</f>
        <v/>
      </c>
      <c r="V1754">
        <f>IF(AND('Raw Data'!D1749&lt;3, 'Raw Data'!E1749&lt;3, 'Raw Data'!A1749&gt;0), 'Raw Data'!AF1749, 0)</f>
        <v/>
      </c>
      <c r="W1754">
        <f>IF(AND('Raw Data'!D1749&lt;4, 'Raw Data'!E1749&lt;4, 'Raw Data'!A1749&gt;0), 'Raw Data'!AI1749, 0)</f>
        <v/>
      </c>
      <c r="X1754">
        <f>IF(AND('Raw Data'!D1749&lt;5, 'Raw Data'!E1749&lt;5, 'Raw Data'!A1749&gt;0), 'Raw Data'!AL1749, 0)</f>
        <v/>
      </c>
      <c r="Y1754">
        <f>IF(AND('Raw Data'!D1749&lt;6, 'Raw Data'!E1749&lt;6, 'Raw Data'!A1749&gt;0), 'Raw Data'!AO1749, 0)</f>
        <v/>
      </c>
      <c r="Z1754">
        <f>IF(ISBLANK('Raw Data'!D1749), 0, IF('Raw Data'!D1749-'Raw Data'!E1749&gt;1, 'Raw Data'!AW1749, 0))</f>
        <v/>
      </c>
      <c r="AA1754">
        <f>IF(ISBLANK('Raw Data'!A1749), 0, IF(ABS('Raw Data'!D1749-'Raw Data'!E1749)&lt;2, 'Raw Data'!AX1749, 0))</f>
        <v/>
      </c>
      <c r="AB1754">
        <f>IF(ISBLANK('Raw Data'!D1749), 0, IF('Raw Data'!E1749-'Raw Data'!D1749&gt;1, 'Raw Data'!AY1749, 0))</f>
        <v/>
      </c>
      <c r="AC1754">
        <f>IF(ISBLANK('Raw Data'!D1749), 0, IF('Raw Data'!D1749-'Raw Data'!E1749&gt;2, 'Raw Data'!AZ1749, 0))</f>
        <v/>
      </c>
      <c r="AD1754">
        <f>IF(ISBLANK('Raw Data'!A1749), 0, IF(ABS('Raw Data'!D1749-'Raw Data'!E1749)&lt;3, 'Raw Data'!BA1749, 0))</f>
        <v/>
      </c>
      <c r="AE1754">
        <f>IF(ISBLANK('Raw Data'!D1749), 0, IF('Raw Data'!E1749-'Raw Data'!D1749&gt;2, 'Raw Data'!BB1749, 0))</f>
        <v/>
      </c>
      <c r="AF1754">
        <f>IF(ISBLANK('Raw Data'!D1749), 0, IF('Raw Data'!D1749-'Raw Data'!E1749&gt;3, 'Raw Data'!BC1749, 0))</f>
        <v/>
      </c>
      <c r="AG1754">
        <f>IF(ISBLANK('Raw Data'!A1749), 0, IF(ABS('Raw Data'!D1749-'Raw Data'!E1749)&lt;4, 'Raw Data'!BD1749, 0))</f>
        <v/>
      </c>
      <c r="AH1754">
        <f>IF(ISBLANK('Raw Data'!D1749), 0, IF('Raw Data'!E1749-'Raw Data'!D1749&gt;3, 'Raw Data'!BE1749, 0))</f>
        <v/>
      </c>
      <c r="AI1754">
        <f>IF(SUM('Raw Data'!D1749:E1749)&gt;'Raw Data'!F1749, 'Raw Data'!G1749, 0)</f>
        <v/>
      </c>
      <c r="AJ1754">
        <f>IF(ISBLANK('Raw Data'!D1749), 0, IF(SUM('Raw Data'!D1749:E1749)&lt;'Raw Data'!F1749, 'Raw Data'!H1749, 0))</f>
        <v/>
      </c>
      <c r="AK1754">
        <f>IF(ISBLANK('Raw Data'!A1749), 0, IF(AND('Raw Data'!D1749&lt;3, 'Raw Data'!E1749&lt;3, 'Raw Data'!F1749&lt;BB$2), 'Raw Data'!AF1749, 0))</f>
        <v/>
      </c>
      <c r="AL1754">
        <f>IF(ISBLANK('Raw Data'!A1749), 0, IF(AND('Raw Data'!D1749&lt;4, 'Raw Data'!E1749&lt;4, 'Raw Data'!F1749&lt;BB$2), 'Raw Data'!AI1749, 0))</f>
        <v/>
      </c>
      <c r="AM1754">
        <f>IF(ISBLANK('Raw Data'!A1749), 0, IF(AND('Raw Data'!D1749&lt;5, 'Raw Data'!E1749&lt;5, 'Raw Data'!F1749&lt;BB$2), 'Raw Data'!AL1749, 0))</f>
        <v/>
      </c>
      <c r="AN1754">
        <f>IF(ISBLANK('Raw Data'!A1749), 0, IF(AND('Raw Data'!D1749&lt;6, 'Raw Data'!E1749&lt;6, 'Raw Data'!F1749&lt;BB$2), 'Raw Data'!AO1749, 0))</f>
        <v/>
      </c>
      <c r="AO1754">
        <f>IF(ISBLANK('Raw Data'!A1749), 0, IF(AND('Raw Data'!I1749&lt;Analysis!$BC$2, 'Raw Data'!D1749-'Raw Data'!E1749&gt;1), 'Raw Data'!AW1749, IF(AND('Raw Data'!J1749&lt;Analysis!$BC$2, 'Raw Data'!E1749-'Raw Data'!D1749&gt;1), 'Raw Data'!AY1749, 0)))</f>
        <v/>
      </c>
      <c r="AP1754">
        <f>IF(ISBLANK('Raw Data'!A1749), 0, IF(AND('Raw Data'!I1749&lt;Analysis!$BC$2, 'Raw Data'!D1749-'Raw Data'!E1749&gt;2), 'Raw Data'!AZ1749, IF(AND('Raw Data'!J1749&lt;Analysis!$BC$2, 'Raw Data'!E1749-'Raw Data'!D1749&gt;2), 'Raw Data'!BB1749, 0)))</f>
        <v/>
      </c>
      <c r="AQ1754">
        <f>IF(ISBLANK('Raw Data'!A1749), 0, IF(AND('Raw Data'!I1749&lt;Analysis!$BC$2, 'Raw Data'!D1749-'Raw Data'!E1749&gt;3), 'Raw Data'!BC1749, IF(AND('Raw Data'!J1749&lt;Analysis!$BC$2, 'Raw Data'!E1749-'Raw Data'!D1749&gt;3), 'Raw Data'!BE1749, 0)))</f>
        <v/>
      </c>
      <c r="AR1754">
        <f>IF('Hidden Analysiss'!D1750=1,IF(ABS('Raw Data'!E1749-'Raw Data'!D1749)&lt;2,'Raw Data'!AX1749,0), 0)</f>
        <v/>
      </c>
      <c r="AS1754">
        <f>IF('Hidden Analysiss'!D1750=1,IF(ABS('Raw Data'!E1749-'Raw Data'!D1749)&lt;3,'Raw Data'!BA1749,0), 0)</f>
        <v/>
      </c>
      <c r="AT1754">
        <f>IF('Hidden Analysiss'!D1750=1,IF(ABS('Raw Data'!E1749-'Raw Data'!D1749)&lt;4,'Raw Data'!BD1749,0), 0)</f>
        <v/>
      </c>
      <c r="AU1754">
        <f>IF(AND('Hidden Analysiss'!E1750=1, ABS('Raw Data'!E1749-'Raw Data'!D1749)&lt;2), 'Raw Data'!AX1749, 0)</f>
        <v/>
      </c>
      <c r="AV1754">
        <f>IF(AND('Hidden Analysiss'!E1750=1, ABS('Raw Data'!E1749-'Raw Data'!D1749)&lt;3), 'Raw Data'!BA1749, 0)</f>
        <v/>
      </c>
      <c r="AW1754">
        <f>IF(AND('Hidden Analysiss'!E1750=1, ABS('Raw Data'!E1749-'Raw Data'!D1749)&lt;3), 'Raw Data'!BD1749, 0)</f>
        <v/>
      </c>
    </row>
    <row r="1755">
      <c r="A1755" s="1">
        <f>'Raw Data'!A1750</f>
        <v/>
      </c>
      <c r="B1755">
        <f>IF('Raw Data'!E1750&gt;'Raw Data'!D1750, 'Raw Data'!J1750, 0)</f>
        <v/>
      </c>
      <c r="C1755">
        <f>IF('Raw Data'!D1750&gt;'Raw Data'!E1750, 'Raw Data'!I1750, 0)</f>
        <v/>
      </c>
      <c r="D1755">
        <f>SUM(G1755:H1755)</f>
        <v/>
      </c>
      <c r="E1755">
        <f>IF(AND('Raw Data'!J1750&lt;'Raw Data'!I1750,'Raw Data'!E1750&gt;'Raw Data'!D1750,'Raw Data'!E1750-'Raw Data'!D1750&gt;3),'Raw Data'!N1750,IF(AND('Raw Data'!I1750&lt;'Raw Data'!J1750,'Raw Data'!D1750&gt;'Raw Data'!E1750,'Raw Data'!D1750-'Raw Data'!E1750&gt;3),'Raw Data'!M1750,0))</f>
        <v/>
      </c>
      <c r="F1755">
        <f>IF(AND('Raw Data'!J1750&lt;'Raw Data'!I1750,'Raw Data'!E1750&gt;'Raw Data'!D1750,'Raw Data'!E1750-'Raw Data'!D1750&lt;4),'Raw Data'!L1750,IF(AND('Raw Data'!I1750&lt;'Raw Data'!J1750,'Raw Data'!D1750&gt;'Raw Data'!E1750,'Raw Data'!D1750-'Raw Data'!E1750&lt;4),'Raw Data'!K1750,0))</f>
        <v/>
      </c>
      <c r="G1755">
        <f>IF(AND('Raw Data'!J1750&lt;'Raw Data'!I1750, 'Raw Data'!E1750&gt;'Raw Data'!D1750), 'Raw Data'!J1750, 0)</f>
        <v/>
      </c>
      <c r="H1755">
        <f>IF(AND('Raw Data'!J1750&gt;'Raw Data'!I1750, 'Raw Data'!E1750&lt;'Raw Data'!D1750), 'Raw Data'!I1750, 0)</f>
        <v/>
      </c>
      <c r="I1755">
        <f>SUM(J1755:K1755)</f>
        <v/>
      </c>
      <c r="J1755">
        <f>IF(AND('Raw Data'!J1750&gt;'Raw Data'!I1750, 'Raw Data'!E1750&gt;'Raw Data'!D1750), 'Raw Data'!J1750, 0)</f>
        <v/>
      </c>
      <c r="K1755">
        <f>IF(AND('Raw Data'!I1750&gt;'Raw Data'!J1750, 'Raw Data'!D1750&gt;'Raw Data'!E1750), 'Raw Data'!I1750, 0)</f>
        <v/>
      </c>
      <c r="L1755">
        <f>IF('Raw Data'!E1750-'Raw Data'!D1750&gt;3, 'Raw Data'!N1750, 0)</f>
        <v/>
      </c>
      <c r="M1755">
        <f>IF('Raw Data'!D1750-'Raw Data'!E1750&gt;3, 'Raw Data'!M1750, 0)</f>
        <v/>
      </c>
      <c r="N1755">
        <f>IF(ISBLANK('Raw Data'!D1750),0,IF(AND('Raw Data'!E1750&gt;'Raw Data'!D1750,'Raw Data'!E1750-'Raw Data'!D1750&gt;0,'Raw Data'!E1750-'Raw Data'!D1750&lt;4),'Raw Data'!L1750, 0))</f>
        <v/>
      </c>
      <c r="O1755">
        <f>IF(ISBLANK('Raw Data'!D1750),0,IF(AND('Raw Data'!E1750&gt;'Raw Data'!D1750,'Raw Data'!E1750-'Raw Data'!D1750&gt;0,'Raw Data'!D1750-'Raw Data'!E1750&lt;4),'Raw Data'!K1750, 0))</f>
        <v/>
      </c>
      <c r="P1755">
        <f>IF('Raw Data'!E1750-'Raw Data'!D1750&gt;3, 'Raw Data'!N1750, IF('Raw Data'!D1750-'Raw Data'!E1750&gt;3, 'Raw Data'!M1750, 0))</f>
        <v/>
      </c>
      <c r="Q1755">
        <f>IF(ISBLANK('Raw Data'!E1750),0,IF(AND('Raw Data'!E1750-'Raw Data'!D1750&lt;4,'Raw Data'!E1750-'Raw Data'!D1750&gt;0),'Raw Data'!L1750,IF(AND('Raw Data'!D1750&gt;'Raw Data'!E1750,'Raw Data'!D1750-'Raw Data'!E1750&gt;0),'Raw Data'!K1750,0)))</f>
        <v/>
      </c>
      <c r="R1755">
        <f>IF(ISBLANK('Raw Data'!K1750),0,IFERROR(IF(MATCH(SMALL('Raw Data'!K1750:N1750,1),L1755:O1755,0),SMALL('Raw Data'!K1750:N1750,1)),0))</f>
        <v/>
      </c>
      <c r="S1755">
        <f>IF(ISBLANK('Raw Data'!K1750),0,IFERROR(IF(MATCH(SMALL('Raw Data'!K1750:N1750,2),L1755:O1755,0),SMALL('Raw Data'!K1750:N1750,2)),0))</f>
        <v/>
      </c>
      <c r="T1755">
        <f>IF(ISBLANK('Raw Data'!K1750),0,IFERROR(IF(MATCH(SMALL('Raw Data'!K1750:N1750,3),L1755:O1755,0),SMALL('Raw Data'!K1750:N1750,3)),0))</f>
        <v/>
      </c>
      <c r="U1755">
        <f>IF(ISBLANK('Raw Data'!K1750),0,IFERROR(IF(MATCH(SMALL('Raw Data'!K1750:N1750,4),L1755:O1755,0),SMALL('Raw Data'!K1750:N1750,4)),0))</f>
        <v/>
      </c>
      <c r="V1755">
        <f>IF(AND('Raw Data'!D1750&lt;3, 'Raw Data'!E1750&lt;3, 'Raw Data'!A1750&gt;0), 'Raw Data'!AF1750, 0)</f>
        <v/>
      </c>
      <c r="W1755">
        <f>IF(AND('Raw Data'!D1750&lt;4, 'Raw Data'!E1750&lt;4, 'Raw Data'!A1750&gt;0), 'Raw Data'!AI1750, 0)</f>
        <v/>
      </c>
      <c r="X1755">
        <f>IF(AND('Raw Data'!D1750&lt;5, 'Raw Data'!E1750&lt;5, 'Raw Data'!A1750&gt;0), 'Raw Data'!AL1750, 0)</f>
        <v/>
      </c>
      <c r="Y1755">
        <f>IF(AND('Raw Data'!D1750&lt;6, 'Raw Data'!E1750&lt;6, 'Raw Data'!A1750&gt;0), 'Raw Data'!AO1750, 0)</f>
        <v/>
      </c>
      <c r="Z1755">
        <f>IF(ISBLANK('Raw Data'!D1750), 0, IF('Raw Data'!D1750-'Raw Data'!E1750&gt;1, 'Raw Data'!AW1750, 0))</f>
        <v/>
      </c>
      <c r="AA1755">
        <f>IF(ISBLANK('Raw Data'!A1750), 0, IF(ABS('Raw Data'!D1750-'Raw Data'!E1750)&lt;2, 'Raw Data'!AX1750, 0))</f>
        <v/>
      </c>
      <c r="AB1755">
        <f>IF(ISBLANK('Raw Data'!D1750), 0, IF('Raw Data'!E1750-'Raw Data'!D1750&gt;1, 'Raw Data'!AY1750, 0))</f>
        <v/>
      </c>
      <c r="AC1755">
        <f>IF(ISBLANK('Raw Data'!D1750), 0, IF('Raw Data'!D1750-'Raw Data'!E1750&gt;2, 'Raw Data'!AZ1750, 0))</f>
        <v/>
      </c>
      <c r="AD1755">
        <f>IF(ISBLANK('Raw Data'!A1750), 0, IF(ABS('Raw Data'!D1750-'Raw Data'!E1750)&lt;3, 'Raw Data'!BA1750, 0))</f>
        <v/>
      </c>
      <c r="AE1755">
        <f>IF(ISBLANK('Raw Data'!D1750), 0, IF('Raw Data'!E1750-'Raw Data'!D1750&gt;2, 'Raw Data'!BB1750, 0))</f>
        <v/>
      </c>
      <c r="AF1755">
        <f>IF(ISBLANK('Raw Data'!D1750), 0, IF('Raw Data'!D1750-'Raw Data'!E1750&gt;3, 'Raw Data'!BC1750, 0))</f>
        <v/>
      </c>
      <c r="AG1755">
        <f>IF(ISBLANK('Raw Data'!A1750), 0, IF(ABS('Raw Data'!D1750-'Raw Data'!E1750)&lt;4, 'Raw Data'!BD1750, 0))</f>
        <v/>
      </c>
      <c r="AH1755">
        <f>IF(ISBLANK('Raw Data'!D1750), 0, IF('Raw Data'!E1750-'Raw Data'!D1750&gt;3, 'Raw Data'!BE1750, 0))</f>
        <v/>
      </c>
      <c r="AI1755">
        <f>IF(SUM('Raw Data'!D1750:E1750)&gt;'Raw Data'!F1750, 'Raw Data'!G1750, 0)</f>
        <v/>
      </c>
      <c r="AJ1755">
        <f>IF(ISBLANK('Raw Data'!D1750), 0, IF(SUM('Raw Data'!D1750:E1750)&lt;'Raw Data'!F1750, 'Raw Data'!H1750, 0))</f>
        <v/>
      </c>
      <c r="AK1755">
        <f>IF(ISBLANK('Raw Data'!A1750), 0, IF(AND('Raw Data'!D1750&lt;3, 'Raw Data'!E1750&lt;3, 'Raw Data'!F1750&lt;BB$2), 'Raw Data'!AF1750, 0))</f>
        <v/>
      </c>
      <c r="AL1755">
        <f>IF(ISBLANK('Raw Data'!A1750), 0, IF(AND('Raw Data'!D1750&lt;4, 'Raw Data'!E1750&lt;4, 'Raw Data'!F1750&lt;BB$2), 'Raw Data'!AI1750, 0))</f>
        <v/>
      </c>
      <c r="AM1755">
        <f>IF(ISBLANK('Raw Data'!A1750), 0, IF(AND('Raw Data'!D1750&lt;5, 'Raw Data'!E1750&lt;5, 'Raw Data'!F1750&lt;BB$2), 'Raw Data'!AL1750, 0))</f>
        <v/>
      </c>
      <c r="AN1755">
        <f>IF(ISBLANK('Raw Data'!A1750), 0, IF(AND('Raw Data'!D1750&lt;6, 'Raw Data'!E1750&lt;6, 'Raw Data'!F1750&lt;BB$2), 'Raw Data'!AO1750, 0))</f>
        <v/>
      </c>
      <c r="AO1755">
        <f>IF(ISBLANK('Raw Data'!A1750), 0, IF(AND('Raw Data'!I1750&lt;Analysis!$BC$2, 'Raw Data'!D1750-'Raw Data'!E1750&gt;1), 'Raw Data'!AW1750, IF(AND('Raw Data'!J1750&lt;Analysis!$BC$2, 'Raw Data'!E1750-'Raw Data'!D1750&gt;1), 'Raw Data'!AY1750, 0)))</f>
        <v/>
      </c>
      <c r="AP1755">
        <f>IF(ISBLANK('Raw Data'!A1750), 0, IF(AND('Raw Data'!I1750&lt;Analysis!$BC$2, 'Raw Data'!D1750-'Raw Data'!E1750&gt;2), 'Raw Data'!AZ1750, IF(AND('Raw Data'!J1750&lt;Analysis!$BC$2, 'Raw Data'!E1750-'Raw Data'!D1750&gt;2), 'Raw Data'!BB1750, 0)))</f>
        <v/>
      </c>
      <c r="AQ1755">
        <f>IF(ISBLANK('Raw Data'!A1750), 0, IF(AND('Raw Data'!I1750&lt;Analysis!$BC$2, 'Raw Data'!D1750-'Raw Data'!E1750&gt;3), 'Raw Data'!BC1750, IF(AND('Raw Data'!J1750&lt;Analysis!$BC$2, 'Raw Data'!E1750-'Raw Data'!D1750&gt;3), 'Raw Data'!BE1750, 0)))</f>
        <v/>
      </c>
      <c r="AR1755">
        <f>IF('Hidden Analysiss'!D1751=1,IF(ABS('Raw Data'!E1750-'Raw Data'!D1750)&lt;2,'Raw Data'!AX1750,0), 0)</f>
        <v/>
      </c>
      <c r="AS1755">
        <f>IF('Hidden Analysiss'!D1751=1,IF(ABS('Raw Data'!E1750-'Raw Data'!D1750)&lt;3,'Raw Data'!BA1750,0), 0)</f>
        <v/>
      </c>
      <c r="AT1755">
        <f>IF('Hidden Analysiss'!D1751=1,IF(ABS('Raw Data'!E1750-'Raw Data'!D1750)&lt;4,'Raw Data'!BD1750,0), 0)</f>
        <v/>
      </c>
      <c r="AU1755">
        <f>IF(AND('Hidden Analysiss'!E1751=1, ABS('Raw Data'!E1750-'Raw Data'!D1750)&lt;2), 'Raw Data'!AX1750, 0)</f>
        <v/>
      </c>
      <c r="AV1755">
        <f>IF(AND('Hidden Analysiss'!E1751=1, ABS('Raw Data'!E1750-'Raw Data'!D1750)&lt;3), 'Raw Data'!BA1750, 0)</f>
        <v/>
      </c>
      <c r="AW1755">
        <f>IF(AND('Hidden Analysiss'!E1751=1, ABS('Raw Data'!E1750-'Raw Data'!D1750)&lt;3), 'Raw Data'!BD1750, 0)</f>
        <v/>
      </c>
    </row>
    <row r="1756">
      <c r="A1756" s="1">
        <f>'Raw Data'!A1751</f>
        <v/>
      </c>
      <c r="B1756">
        <f>IF('Raw Data'!E1751&gt;'Raw Data'!D1751, 'Raw Data'!J1751, 0)</f>
        <v/>
      </c>
      <c r="C1756">
        <f>IF('Raw Data'!D1751&gt;'Raw Data'!E1751, 'Raw Data'!I1751, 0)</f>
        <v/>
      </c>
      <c r="D1756">
        <f>SUM(G1756:H1756)</f>
        <v/>
      </c>
      <c r="E1756">
        <f>IF(AND('Raw Data'!J1751&lt;'Raw Data'!I1751,'Raw Data'!E1751&gt;'Raw Data'!D1751,'Raw Data'!E1751-'Raw Data'!D1751&gt;3),'Raw Data'!N1751,IF(AND('Raw Data'!I1751&lt;'Raw Data'!J1751,'Raw Data'!D1751&gt;'Raw Data'!E1751,'Raw Data'!D1751-'Raw Data'!E1751&gt;3),'Raw Data'!M1751,0))</f>
        <v/>
      </c>
      <c r="F1756">
        <f>IF(AND('Raw Data'!J1751&lt;'Raw Data'!I1751,'Raw Data'!E1751&gt;'Raw Data'!D1751,'Raw Data'!E1751-'Raw Data'!D1751&lt;4),'Raw Data'!L1751,IF(AND('Raw Data'!I1751&lt;'Raw Data'!J1751,'Raw Data'!D1751&gt;'Raw Data'!E1751,'Raw Data'!D1751-'Raw Data'!E1751&lt;4),'Raw Data'!K1751,0))</f>
        <v/>
      </c>
      <c r="G1756">
        <f>IF(AND('Raw Data'!J1751&lt;'Raw Data'!I1751, 'Raw Data'!E1751&gt;'Raw Data'!D1751), 'Raw Data'!J1751, 0)</f>
        <v/>
      </c>
      <c r="H1756">
        <f>IF(AND('Raw Data'!J1751&gt;'Raw Data'!I1751, 'Raw Data'!E1751&lt;'Raw Data'!D1751), 'Raw Data'!I1751, 0)</f>
        <v/>
      </c>
      <c r="I1756">
        <f>SUM(J1756:K1756)</f>
        <v/>
      </c>
      <c r="J1756">
        <f>IF(AND('Raw Data'!J1751&gt;'Raw Data'!I1751, 'Raw Data'!E1751&gt;'Raw Data'!D1751), 'Raw Data'!J1751, 0)</f>
        <v/>
      </c>
      <c r="K1756">
        <f>IF(AND('Raw Data'!I1751&gt;'Raw Data'!J1751, 'Raw Data'!D1751&gt;'Raw Data'!E1751), 'Raw Data'!I1751, 0)</f>
        <v/>
      </c>
      <c r="L1756">
        <f>IF('Raw Data'!E1751-'Raw Data'!D1751&gt;3, 'Raw Data'!N1751, 0)</f>
        <v/>
      </c>
      <c r="M1756">
        <f>IF('Raw Data'!D1751-'Raw Data'!E1751&gt;3, 'Raw Data'!M1751, 0)</f>
        <v/>
      </c>
      <c r="N1756">
        <f>IF(ISBLANK('Raw Data'!D1751),0,IF(AND('Raw Data'!E1751&gt;'Raw Data'!D1751,'Raw Data'!E1751-'Raw Data'!D1751&gt;0,'Raw Data'!E1751-'Raw Data'!D1751&lt;4),'Raw Data'!L1751, 0))</f>
        <v/>
      </c>
      <c r="O1756">
        <f>IF(ISBLANK('Raw Data'!D1751),0,IF(AND('Raw Data'!E1751&gt;'Raw Data'!D1751,'Raw Data'!E1751-'Raw Data'!D1751&gt;0,'Raw Data'!D1751-'Raw Data'!E1751&lt;4),'Raw Data'!K1751, 0))</f>
        <v/>
      </c>
      <c r="P1756">
        <f>IF('Raw Data'!E1751-'Raw Data'!D1751&gt;3, 'Raw Data'!N1751, IF('Raw Data'!D1751-'Raw Data'!E1751&gt;3, 'Raw Data'!M1751, 0))</f>
        <v/>
      </c>
      <c r="Q1756">
        <f>IF(ISBLANK('Raw Data'!E1751),0,IF(AND('Raw Data'!E1751-'Raw Data'!D1751&lt;4,'Raw Data'!E1751-'Raw Data'!D1751&gt;0),'Raw Data'!L1751,IF(AND('Raw Data'!D1751&gt;'Raw Data'!E1751,'Raw Data'!D1751-'Raw Data'!E1751&gt;0),'Raw Data'!K1751,0)))</f>
        <v/>
      </c>
      <c r="R1756">
        <f>IF(ISBLANK('Raw Data'!K1751),0,IFERROR(IF(MATCH(SMALL('Raw Data'!K1751:N1751,1),L1756:O1756,0),SMALL('Raw Data'!K1751:N1751,1)),0))</f>
        <v/>
      </c>
      <c r="S1756">
        <f>IF(ISBLANK('Raw Data'!K1751),0,IFERROR(IF(MATCH(SMALL('Raw Data'!K1751:N1751,2),L1756:O1756,0),SMALL('Raw Data'!K1751:N1751,2)),0))</f>
        <v/>
      </c>
      <c r="T1756">
        <f>IF(ISBLANK('Raw Data'!K1751),0,IFERROR(IF(MATCH(SMALL('Raw Data'!K1751:N1751,3),L1756:O1756,0),SMALL('Raw Data'!K1751:N1751,3)),0))</f>
        <v/>
      </c>
      <c r="U1756">
        <f>IF(ISBLANK('Raw Data'!K1751),0,IFERROR(IF(MATCH(SMALL('Raw Data'!K1751:N1751,4),L1756:O1756,0),SMALL('Raw Data'!K1751:N1751,4)),0))</f>
        <v/>
      </c>
      <c r="V1756">
        <f>IF(AND('Raw Data'!D1751&lt;3, 'Raw Data'!E1751&lt;3, 'Raw Data'!A1751&gt;0), 'Raw Data'!AF1751, 0)</f>
        <v/>
      </c>
      <c r="W1756">
        <f>IF(AND('Raw Data'!D1751&lt;4, 'Raw Data'!E1751&lt;4, 'Raw Data'!A1751&gt;0), 'Raw Data'!AI1751, 0)</f>
        <v/>
      </c>
      <c r="X1756">
        <f>IF(AND('Raw Data'!D1751&lt;5, 'Raw Data'!E1751&lt;5, 'Raw Data'!A1751&gt;0), 'Raw Data'!AL1751, 0)</f>
        <v/>
      </c>
      <c r="Y1756">
        <f>IF(AND('Raw Data'!D1751&lt;6, 'Raw Data'!E1751&lt;6, 'Raw Data'!A1751&gt;0), 'Raw Data'!AO1751, 0)</f>
        <v/>
      </c>
      <c r="Z1756">
        <f>IF(ISBLANK('Raw Data'!D1751), 0, IF('Raw Data'!D1751-'Raw Data'!E1751&gt;1, 'Raw Data'!AW1751, 0))</f>
        <v/>
      </c>
      <c r="AA1756">
        <f>IF(ISBLANK('Raw Data'!A1751), 0, IF(ABS('Raw Data'!D1751-'Raw Data'!E1751)&lt;2, 'Raw Data'!AX1751, 0))</f>
        <v/>
      </c>
      <c r="AB1756">
        <f>IF(ISBLANK('Raw Data'!D1751), 0, IF('Raw Data'!E1751-'Raw Data'!D1751&gt;1, 'Raw Data'!AY1751, 0))</f>
        <v/>
      </c>
      <c r="AC1756">
        <f>IF(ISBLANK('Raw Data'!D1751), 0, IF('Raw Data'!D1751-'Raw Data'!E1751&gt;2, 'Raw Data'!AZ1751, 0))</f>
        <v/>
      </c>
      <c r="AD1756">
        <f>IF(ISBLANK('Raw Data'!A1751), 0, IF(ABS('Raw Data'!D1751-'Raw Data'!E1751)&lt;3, 'Raw Data'!BA1751, 0))</f>
        <v/>
      </c>
      <c r="AE1756">
        <f>IF(ISBLANK('Raw Data'!D1751), 0, IF('Raw Data'!E1751-'Raw Data'!D1751&gt;2, 'Raw Data'!BB1751, 0))</f>
        <v/>
      </c>
      <c r="AF1756">
        <f>IF(ISBLANK('Raw Data'!D1751), 0, IF('Raw Data'!D1751-'Raw Data'!E1751&gt;3, 'Raw Data'!BC1751, 0))</f>
        <v/>
      </c>
      <c r="AG1756">
        <f>IF(ISBLANK('Raw Data'!A1751), 0, IF(ABS('Raw Data'!D1751-'Raw Data'!E1751)&lt;4, 'Raw Data'!BD1751, 0))</f>
        <v/>
      </c>
      <c r="AH1756">
        <f>IF(ISBLANK('Raw Data'!D1751), 0, IF('Raw Data'!E1751-'Raw Data'!D1751&gt;3, 'Raw Data'!BE1751, 0))</f>
        <v/>
      </c>
      <c r="AI1756">
        <f>IF(SUM('Raw Data'!D1751:E1751)&gt;'Raw Data'!F1751, 'Raw Data'!G1751, 0)</f>
        <v/>
      </c>
      <c r="AJ1756">
        <f>IF(ISBLANK('Raw Data'!D1751), 0, IF(SUM('Raw Data'!D1751:E1751)&lt;'Raw Data'!F1751, 'Raw Data'!H1751, 0))</f>
        <v/>
      </c>
      <c r="AK1756">
        <f>IF(ISBLANK('Raw Data'!A1751), 0, IF(AND('Raw Data'!D1751&lt;3, 'Raw Data'!E1751&lt;3, 'Raw Data'!F1751&lt;BB$2), 'Raw Data'!AF1751, 0))</f>
        <v/>
      </c>
      <c r="AL1756">
        <f>IF(ISBLANK('Raw Data'!A1751), 0, IF(AND('Raw Data'!D1751&lt;4, 'Raw Data'!E1751&lt;4, 'Raw Data'!F1751&lt;BB$2), 'Raw Data'!AI1751, 0))</f>
        <v/>
      </c>
      <c r="AM1756">
        <f>IF(ISBLANK('Raw Data'!A1751), 0, IF(AND('Raw Data'!D1751&lt;5, 'Raw Data'!E1751&lt;5, 'Raw Data'!F1751&lt;BB$2), 'Raw Data'!AL1751, 0))</f>
        <v/>
      </c>
      <c r="AN1756">
        <f>IF(ISBLANK('Raw Data'!A1751), 0, IF(AND('Raw Data'!D1751&lt;6, 'Raw Data'!E1751&lt;6, 'Raw Data'!F1751&lt;BB$2), 'Raw Data'!AO1751, 0))</f>
        <v/>
      </c>
      <c r="AO1756">
        <f>IF(ISBLANK('Raw Data'!A1751), 0, IF(AND('Raw Data'!I1751&lt;Analysis!$BC$2, 'Raw Data'!D1751-'Raw Data'!E1751&gt;1), 'Raw Data'!AW1751, IF(AND('Raw Data'!J1751&lt;Analysis!$BC$2, 'Raw Data'!E1751-'Raw Data'!D1751&gt;1), 'Raw Data'!AY1751, 0)))</f>
        <v/>
      </c>
      <c r="AP1756">
        <f>IF(ISBLANK('Raw Data'!A1751), 0, IF(AND('Raw Data'!I1751&lt;Analysis!$BC$2, 'Raw Data'!D1751-'Raw Data'!E1751&gt;2), 'Raw Data'!AZ1751, IF(AND('Raw Data'!J1751&lt;Analysis!$BC$2, 'Raw Data'!E1751-'Raw Data'!D1751&gt;2), 'Raw Data'!BB1751, 0)))</f>
        <v/>
      </c>
      <c r="AQ1756">
        <f>IF(ISBLANK('Raw Data'!A1751), 0, IF(AND('Raw Data'!I1751&lt;Analysis!$BC$2, 'Raw Data'!D1751-'Raw Data'!E1751&gt;3), 'Raw Data'!BC1751, IF(AND('Raw Data'!J1751&lt;Analysis!$BC$2, 'Raw Data'!E1751-'Raw Data'!D1751&gt;3), 'Raw Data'!BE1751, 0)))</f>
        <v/>
      </c>
      <c r="AR1756">
        <f>IF('Hidden Analysiss'!D1752=1,IF(ABS('Raw Data'!E1751-'Raw Data'!D1751)&lt;2,'Raw Data'!AX1751,0), 0)</f>
        <v/>
      </c>
      <c r="AS1756">
        <f>IF('Hidden Analysiss'!D1752=1,IF(ABS('Raw Data'!E1751-'Raw Data'!D1751)&lt;3,'Raw Data'!BA1751,0), 0)</f>
        <v/>
      </c>
      <c r="AT1756">
        <f>IF('Hidden Analysiss'!D1752=1,IF(ABS('Raw Data'!E1751-'Raw Data'!D1751)&lt;4,'Raw Data'!BD1751,0), 0)</f>
        <v/>
      </c>
      <c r="AU1756">
        <f>IF(AND('Hidden Analysiss'!E1752=1, ABS('Raw Data'!E1751-'Raw Data'!D1751)&lt;2), 'Raw Data'!AX1751, 0)</f>
        <v/>
      </c>
      <c r="AV1756">
        <f>IF(AND('Hidden Analysiss'!E1752=1, ABS('Raw Data'!E1751-'Raw Data'!D1751)&lt;3), 'Raw Data'!BA1751, 0)</f>
        <v/>
      </c>
      <c r="AW1756">
        <f>IF(AND('Hidden Analysiss'!E1752=1, ABS('Raw Data'!E1751-'Raw Data'!D1751)&lt;3), 'Raw Data'!BD1751, 0)</f>
        <v/>
      </c>
    </row>
    <row r="1757">
      <c r="A1757" s="1">
        <f>'Raw Data'!A1752</f>
        <v/>
      </c>
      <c r="B1757">
        <f>IF('Raw Data'!E1752&gt;'Raw Data'!D1752, 'Raw Data'!J1752, 0)</f>
        <v/>
      </c>
      <c r="C1757">
        <f>IF('Raw Data'!D1752&gt;'Raw Data'!E1752, 'Raw Data'!I1752, 0)</f>
        <v/>
      </c>
      <c r="D1757">
        <f>SUM(G1757:H1757)</f>
        <v/>
      </c>
      <c r="E1757">
        <f>IF(AND('Raw Data'!J1752&lt;'Raw Data'!I1752,'Raw Data'!E1752&gt;'Raw Data'!D1752,'Raw Data'!E1752-'Raw Data'!D1752&gt;3),'Raw Data'!N1752,IF(AND('Raw Data'!I1752&lt;'Raw Data'!J1752,'Raw Data'!D1752&gt;'Raw Data'!E1752,'Raw Data'!D1752-'Raw Data'!E1752&gt;3),'Raw Data'!M1752,0))</f>
        <v/>
      </c>
      <c r="F1757">
        <f>IF(AND('Raw Data'!J1752&lt;'Raw Data'!I1752,'Raw Data'!E1752&gt;'Raw Data'!D1752,'Raw Data'!E1752-'Raw Data'!D1752&lt;4),'Raw Data'!L1752,IF(AND('Raw Data'!I1752&lt;'Raw Data'!J1752,'Raw Data'!D1752&gt;'Raw Data'!E1752,'Raw Data'!D1752-'Raw Data'!E1752&lt;4),'Raw Data'!K1752,0))</f>
        <v/>
      </c>
      <c r="G1757">
        <f>IF(AND('Raw Data'!J1752&lt;'Raw Data'!I1752, 'Raw Data'!E1752&gt;'Raw Data'!D1752), 'Raw Data'!J1752, 0)</f>
        <v/>
      </c>
      <c r="H1757">
        <f>IF(AND('Raw Data'!J1752&gt;'Raw Data'!I1752, 'Raw Data'!E1752&lt;'Raw Data'!D1752), 'Raw Data'!I1752, 0)</f>
        <v/>
      </c>
      <c r="I1757">
        <f>SUM(J1757:K1757)</f>
        <v/>
      </c>
      <c r="J1757">
        <f>IF(AND('Raw Data'!J1752&gt;'Raw Data'!I1752, 'Raw Data'!E1752&gt;'Raw Data'!D1752), 'Raw Data'!J1752, 0)</f>
        <v/>
      </c>
      <c r="K1757">
        <f>IF(AND('Raw Data'!I1752&gt;'Raw Data'!J1752, 'Raw Data'!D1752&gt;'Raw Data'!E1752), 'Raw Data'!I1752, 0)</f>
        <v/>
      </c>
      <c r="L1757">
        <f>IF('Raw Data'!E1752-'Raw Data'!D1752&gt;3, 'Raw Data'!N1752, 0)</f>
        <v/>
      </c>
      <c r="M1757">
        <f>IF('Raw Data'!D1752-'Raw Data'!E1752&gt;3, 'Raw Data'!M1752, 0)</f>
        <v/>
      </c>
      <c r="N1757">
        <f>IF(ISBLANK('Raw Data'!D1752),0,IF(AND('Raw Data'!E1752&gt;'Raw Data'!D1752,'Raw Data'!E1752-'Raw Data'!D1752&gt;0,'Raw Data'!E1752-'Raw Data'!D1752&lt;4),'Raw Data'!L1752, 0))</f>
        <v/>
      </c>
      <c r="O1757">
        <f>IF(ISBLANK('Raw Data'!D1752),0,IF(AND('Raw Data'!E1752&gt;'Raw Data'!D1752,'Raw Data'!E1752-'Raw Data'!D1752&gt;0,'Raw Data'!D1752-'Raw Data'!E1752&lt;4),'Raw Data'!K1752, 0))</f>
        <v/>
      </c>
      <c r="P1757">
        <f>IF('Raw Data'!E1752-'Raw Data'!D1752&gt;3, 'Raw Data'!N1752, IF('Raw Data'!D1752-'Raw Data'!E1752&gt;3, 'Raw Data'!M1752, 0))</f>
        <v/>
      </c>
      <c r="Q1757">
        <f>IF(ISBLANK('Raw Data'!E1752),0,IF(AND('Raw Data'!E1752-'Raw Data'!D1752&lt;4,'Raw Data'!E1752-'Raw Data'!D1752&gt;0),'Raw Data'!L1752,IF(AND('Raw Data'!D1752&gt;'Raw Data'!E1752,'Raw Data'!D1752-'Raw Data'!E1752&gt;0),'Raw Data'!K1752,0)))</f>
        <v/>
      </c>
      <c r="R1757">
        <f>IF(ISBLANK('Raw Data'!K1752),0,IFERROR(IF(MATCH(SMALL('Raw Data'!K1752:N1752,1),L1757:O1757,0),SMALL('Raw Data'!K1752:N1752,1)),0))</f>
        <v/>
      </c>
      <c r="S1757">
        <f>IF(ISBLANK('Raw Data'!K1752),0,IFERROR(IF(MATCH(SMALL('Raw Data'!K1752:N1752,2),L1757:O1757,0),SMALL('Raw Data'!K1752:N1752,2)),0))</f>
        <v/>
      </c>
      <c r="T1757">
        <f>IF(ISBLANK('Raw Data'!K1752),0,IFERROR(IF(MATCH(SMALL('Raw Data'!K1752:N1752,3),L1757:O1757,0),SMALL('Raw Data'!K1752:N1752,3)),0))</f>
        <v/>
      </c>
      <c r="U1757">
        <f>IF(ISBLANK('Raw Data'!K1752),0,IFERROR(IF(MATCH(SMALL('Raw Data'!K1752:N1752,4),L1757:O1757,0),SMALL('Raw Data'!K1752:N1752,4)),0))</f>
        <v/>
      </c>
      <c r="V1757">
        <f>IF(AND('Raw Data'!D1752&lt;3, 'Raw Data'!E1752&lt;3, 'Raw Data'!A1752&gt;0), 'Raw Data'!AF1752, 0)</f>
        <v/>
      </c>
      <c r="W1757">
        <f>IF(AND('Raw Data'!D1752&lt;4, 'Raw Data'!E1752&lt;4, 'Raw Data'!A1752&gt;0), 'Raw Data'!AI1752, 0)</f>
        <v/>
      </c>
      <c r="X1757">
        <f>IF(AND('Raw Data'!D1752&lt;5, 'Raw Data'!E1752&lt;5, 'Raw Data'!A1752&gt;0), 'Raw Data'!AL1752, 0)</f>
        <v/>
      </c>
      <c r="Y1757">
        <f>IF(AND('Raw Data'!D1752&lt;6, 'Raw Data'!E1752&lt;6, 'Raw Data'!A1752&gt;0), 'Raw Data'!AO1752, 0)</f>
        <v/>
      </c>
      <c r="Z1757">
        <f>IF(ISBLANK('Raw Data'!D1752), 0, IF('Raw Data'!D1752-'Raw Data'!E1752&gt;1, 'Raw Data'!AW1752, 0))</f>
        <v/>
      </c>
      <c r="AA1757">
        <f>IF(ISBLANK('Raw Data'!A1752), 0, IF(ABS('Raw Data'!D1752-'Raw Data'!E1752)&lt;2, 'Raw Data'!AX1752, 0))</f>
        <v/>
      </c>
      <c r="AB1757">
        <f>IF(ISBLANK('Raw Data'!D1752), 0, IF('Raw Data'!E1752-'Raw Data'!D1752&gt;1, 'Raw Data'!AY1752, 0))</f>
        <v/>
      </c>
      <c r="AC1757">
        <f>IF(ISBLANK('Raw Data'!D1752), 0, IF('Raw Data'!D1752-'Raw Data'!E1752&gt;2, 'Raw Data'!AZ1752, 0))</f>
        <v/>
      </c>
      <c r="AD1757">
        <f>IF(ISBLANK('Raw Data'!A1752), 0, IF(ABS('Raw Data'!D1752-'Raw Data'!E1752)&lt;3, 'Raw Data'!BA1752, 0))</f>
        <v/>
      </c>
      <c r="AE1757">
        <f>IF(ISBLANK('Raw Data'!D1752), 0, IF('Raw Data'!E1752-'Raw Data'!D1752&gt;2, 'Raw Data'!BB1752, 0))</f>
        <v/>
      </c>
      <c r="AF1757">
        <f>IF(ISBLANK('Raw Data'!D1752), 0, IF('Raw Data'!D1752-'Raw Data'!E1752&gt;3, 'Raw Data'!BC1752, 0))</f>
        <v/>
      </c>
      <c r="AG1757">
        <f>IF(ISBLANK('Raw Data'!A1752), 0, IF(ABS('Raw Data'!D1752-'Raw Data'!E1752)&lt;4, 'Raw Data'!BD1752, 0))</f>
        <v/>
      </c>
      <c r="AH1757">
        <f>IF(ISBLANK('Raw Data'!D1752), 0, IF('Raw Data'!E1752-'Raw Data'!D1752&gt;3, 'Raw Data'!BE1752, 0))</f>
        <v/>
      </c>
      <c r="AI1757">
        <f>IF(SUM('Raw Data'!D1752:E1752)&gt;'Raw Data'!F1752, 'Raw Data'!G1752, 0)</f>
        <v/>
      </c>
      <c r="AJ1757">
        <f>IF(ISBLANK('Raw Data'!D1752), 0, IF(SUM('Raw Data'!D1752:E1752)&lt;'Raw Data'!F1752, 'Raw Data'!H1752, 0))</f>
        <v/>
      </c>
      <c r="AK1757">
        <f>IF(ISBLANK('Raw Data'!A1752), 0, IF(AND('Raw Data'!D1752&lt;3, 'Raw Data'!E1752&lt;3, 'Raw Data'!F1752&lt;BB$2), 'Raw Data'!AF1752, 0))</f>
        <v/>
      </c>
      <c r="AL1757">
        <f>IF(ISBLANK('Raw Data'!A1752), 0, IF(AND('Raw Data'!D1752&lt;4, 'Raw Data'!E1752&lt;4, 'Raw Data'!F1752&lt;BB$2), 'Raw Data'!AI1752, 0))</f>
        <v/>
      </c>
      <c r="AM1757">
        <f>IF(ISBLANK('Raw Data'!A1752), 0, IF(AND('Raw Data'!D1752&lt;5, 'Raw Data'!E1752&lt;5, 'Raw Data'!F1752&lt;BB$2), 'Raw Data'!AL1752, 0))</f>
        <v/>
      </c>
      <c r="AN1757">
        <f>IF(ISBLANK('Raw Data'!A1752), 0, IF(AND('Raw Data'!D1752&lt;6, 'Raw Data'!E1752&lt;6, 'Raw Data'!F1752&lt;BB$2), 'Raw Data'!AO1752, 0))</f>
        <v/>
      </c>
      <c r="AO1757">
        <f>IF(ISBLANK('Raw Data'!A1752), 0, IF(AND('Raw Data'!I1752&lt;Analysis!$BC$2, 'Raw Data'!D1752-'Raw Data'!E1752&gt;1), 'Raw Data'!AW1752, IF(AND('Raw Data'!J1752&lt;Analysis!$BC$2, 'Raw Data'!E1752-'Raw Data'!D1752&gt;1), 'Raw Data'!AY1752, 0)))</f>
        <v/>
      </c>
      <c r="AP1757">
        <f>IF(ISBLANK('Raw Data'!A1752), 0, IF(AND('Raw Data'!I1752&lt;Analysis!$BC$2, 'Raw Data'!D1752-'Raw Data'!E1752&gt;2), 'Raw Data'!AZ1752, IF(AND('Raw Data'!J1752&lt;Analysis!$BC$2, 'Raw Data'!E1752-'Raw Data'!D1752&gt;2), 'Raw Data'!BB1752, 0)))</f>
        <v/>
      </c>
      <c r="AQ1757">
        <f>IF(ISBLANK('Raw Data'!A1752), 0, IF(AND('Raw Data'!I1752&lt;Analysis!$BC$2, 'Raw Data'!D1752-'Raw Data'!E1752&gt;3), 'Raw Data'!BC1752, IF(AND('Raw Data'!J1752&lt;Analysis!$BC$2, 'Raw Data'!E1752-'Raw Data'!D1752&gt;3), 'Raw Data'!BE1752, 0)))</f>
        <v/>
      </c>
      <c r="AR1757">
        <f>IF('Hidden Analysiss'!D1753=1,IF(ABS('Raw Data'!E1752-'Raw Data'!D1752)&lt;2,'Raw Data'!AX1752,0), 0)</f>
        <v/>
      </c>
      <c r="AS1757">
        <f>IF('Hidden Analysiss'!D1753=1,IF(ABS('Raw Data'!E1752-'Raw Data'!D1752)&lt;3,'Raw Data'!BA1752,0), 0)</f>
        <v/>
      </c>
      <c r="AT1757">
        <f>IF('Hidden Analysiss'!D1753=1,IF(ABS('Raw Data'!E1752-'Raw Data'!D1752)&lt;4,'Raw Data'!BD1752,0), 0)</f>
        <v/>
      </c>
      <c r="AU1757">
        <f>IF(AND('Hidden Analysiss'!E1753=1, ABS('Raw Data'!E1752-'Raw Data'!D1752)&lt;2), 'Raw Data'!AX1752, 0)</f>
        <v/>
      </c>
      <c r="AV1757">
        <f>IF(AND('Hidden Analysiss'!E1753=1, ABS('Raw Data'!E1752-'Raw Data'!D1752)&lt;3), 'Raw Data'!BA1752, 0)</f>
        <v/>
      </c>
      <c r="AW1757">
        <f>IF(AND('Hidden Analysiss'!E1753=1, ABS('Raw Data'!E1752-'Raw Data'!D1752)&lt;3), 'Raw Data'!BD1752, 0)</f>
        <v/>
      </c>
    </row>
    <row r="1758">
      <c r="A1758" s="1">
        <f>'Raw Data'!A1753</f>
        <v/>
      </c>
      <c r="B1758">
        <f>IF('Raw Data'!E1753&gt;'Raw Data'!D1753, 'Raw Data'!J1753, 0)</f>
        <v/>
      </c>
      <c r="C1758">
        <f>IF('Raw Data'!D1753&gt;'Raw Data'!E1753, 'Raw Data'!I1753, 0)</f>
        <v/>
      </c>
      <c r="D1758">
        <f>SUM(G1758:H1758)</f>
        <v/>
      </c>
      <c r="E1758">
        <f>IF(AND('Raw Data'!J1753&lt;'Raw Data'!I1753,'Raw Data'!E1753&gt;'Raw Data'!D1753,'Raw Data'!E1753-'Raw Data'!D1753&gt;3),'Raw Data'!N1753,IF(AND('Raw Data'!I1753&lt;'Raw Data'!J1753,'Raw Data'!D1753&gt;'Raw Data'!E1753,'Raw Data'!D1753-'Raw Data'!E1753&gt;3),'Raw Data'!M1753,0))</f>
        <v/>
      </c>
      <c r="F1758">
        <f>IF(AND('Raw Data'!J1753&lt;'Raw Data'!I1753,'Raw Data'!E1753&gt;'Raw Data'!D1753,'Raw Data'!E1753-'Raw Data'!D1753&lt;4),'Raw Data'!L1753,IF(AND('Raw Data'!I1753&lt;'Raw Data'!J1753,'Raw Data'!D1753&gt;'Raw Data'!E1753,'Raw Data'!D1753-'Raw Data'!E1753&lt;4),'Raw Data'!K1753,0))</f>
        <v/>
      </c>
      <c r="G1758">
        <f>IF(AND('Raw Data'!J1753&lt;'Raw Data'!I1753, 'Raw Data'!E1753&gt;'Raw Data'!D1753), 'Raw Data'!J1753, 0)</f>
        <v/>
      </c>
      <c r="H1758">
        <f>IF(AND('Raw Data'!J1753&gt;'Raw Data'!I1753, 'Raw Data'!E1753&lt;'Raw Data'!D1753), 'Raw Data'!I1753, 0)</f>
        <v/>
      </c>
      <c r="I1758">
        <f>SUM(J1758:K1758)</f>
        <v/>
      </c>
      <c r="J1758">
        <f>IF(AND('Raw Data'!J1753&gt;'Raw Data'!I1753, 'Raw Data'!E1753&gt;'Raw Data'!D1753), 'Raw Data'!J1753, 0)</f>
        <v/>
      </c>
      <c r="K1758">
        <f>IF(AND('Raw Data'!I1753&gt;'Raw Data'!J1753, 'Raw Data'!D1753&gt;'Raw Data'!E1753), 'Raw Data'!I1753, 0)</f>
        <v/>
      </c>
      <c r="L1758">
        <f>IF('Raw Data'!E1753-'Raw Data'!D1753&gt;3, 'Raw Data'!N1753, 0)</f>
        <v/>
      </c>
      <c r="M1758">
        <f>IF('Raw Data'!D1753-'Raw Data'!E1753&gt;3, 'Raw Data'!M1753, 0)</f>
        <v/>
      </c>
      <c r="N1758">
        <f>IF(ISBLANK('Raw Data'!D1753),0,IF(AND('Raw Data'!E1753&gt;'Raw Data'!D1753,'Raw Data'!E1753-'Raw Data'!D1753&gt;0,'Raw Data'!E1753-'Raw Data'!D1753&lt;4),'Raw Data'!L1753, 0))</f>
        <v/>
      </c>
      <c r="O1758">
        <f>IF(ISBLANK('Raw Data'!D1753),0,IF(AND('Raw Data'!E1753&gt;'Raw Data'!D1753,'Raw Data'!E1753-'Raw Data'!D1753&gt;0,'Raw Data'!D1753-'Raw Data'!E1753&lt;4),'Raw Data'!K1753, 0))</f>
        <v/>
      </c>
      <c r="P1758">
        <f>IF('Raw Data'!E1753-'Raw Data'!D1753&gt;3, 'Raw Data'!N1753, IF('Raw Data'!D1753-'Raw Data'!E1753&gt;3, 'Raw Data'!M1753, 0))</f>
        <v/>
      </c>
      <c r="Q1758">
        <f>IF(ISBLANK('Raw Data'!E1753),0,IF(AND('Raw Data'!E1753-'Raw Data'!D1753&lt;4,'Raw Data'!E1753-'Raw Data'!D1753&gt;0),'Raw Data'!L1753,IF(AND('Raw Data'!D1753&gt;'Raw Data'!E1753,'Raw Data'!D1753-'Raw Data'!E1753&gt;0),'Raw Data'!K1753,0)))</f>
        <v/>
      </c>
      <c r="R1758">
        <f>IF(ISBLANK('Raw Data'!K1753),0,IFERROR(IF(MATCH(SMALL('Raw Data'!K1753:N1753,1),L1758:O1758,0),SMALL('Raw Data'!K1753:N1753,1)),0))</f>
        <v/>
      </c>
      <c r="S1758">
        <f>IF(ISBLANK('Raw Data'!K1753),0,IFERROR(IF(MATCH(SMALL('Raw Data'!K1753:N1753,2),L1758:O1758,0),SMALL('Raw Data'!K1753:N1753,2)),0))</f>
        <v/>
      </c>
      <c r="T1758">
        <f>IF(ISBLANK('Raw Data'!K1753),0,IFERROR(IF(MATCH(SMALL('Raw Data'!K1753:N1753,3),L1758:O1758,0),SMALL('Raw Data'!K1753:N1753,3)),0))</f>
        <v/>
      </c>
      <c r="U1758">
        <f>IF(ISBLANK('Raw Data'!K1753),0,IFERROR(IF(MATCH(SMALL('Raw Data'!K1753:N1753,4),L1758:O1758,0),SMALL('Raw Data'!K1753:N1753,4)),0))</f>
        <v/>
      </c>
      <c r="V1758">
        <f>IF(AND('Raw Data'!D1753&lt;3, 'Raw Data'!E1753&lt;3, 'Raw Data'!A1753&gt;0), 'Raw Data'!AF1753, 0)</f>
        <v/>
      </c>
      <c r="W1758">
        <f>IF(AND('Raw Data'!D1753&lt;4, 'Raw Data'!E1753&lt;4, 'Raw Data'!A1753&gt;0), 'Raw Data'!AI1753, 0)</f>
        <v/>
      </c>
      <c r="X1758">
        <f>IF(AND('Raw Data'!D1753&lt;5, 'Raw Data'!E1753&lt;5, 'Raw Data'!A1753&gt;0), 'Raw Data'!AL1753, 0)</f>
        <v/>
      </c>
      <c r="Y1758">
        <f>IF(AND('Raw Data'!D1753&lt;6, 'Raw Data'!E1753&lt;6, 'Raw Data'!A1753&gt;0), 'Raw Data'!AO1753, 0)</f>
        <v/>
      </c>
      <c r="Z1758">
        <f>IF(ISBLANK('Raw Data'!D1753), 0, IF('Raw Data'!D1753-'Raw Data'!E1753&gt;1, 'Raw Data'!AW1753, 0))</f>
        <v/>
      </c>
      <c r="AA1758">
        <f>IF(ISBLANK('Raw Data'!A1753), 0, IF(ABS('Raw Data'!D1753-'Raw Data'!E1753)&lt;2, 'Raw Data'!AX1753, 0))</f>
        <v/>
      </c>
      <c r="AB1758">
        <f>IF(ISBLANK('Raw Data'!D1753), 0, IF('Raw Data'!E1753-'Raw Data'!D1753&gt;1, 'Raw Data'!AY1753, 0))</f>
        <v/>
      </c>
      <c r="AC1758">
        <f>IF(ISBLANK('Raw Data'!D1753), 0, IF('Raw Data'!D1753-'Raw Data'!E1753&gt;2, 'Raw Data'!AZ1753, 0))</f>
        <v/>
      </c>
      <c r="AD1758">
        <f>IF(ISBLANK('Raw Data'!A1753), 0, IF(ABS('Raw Data'!D1753-'Raw Data'!E1753)&lt;3, 'Raw Data'!BA1753, 0))</f>
        <v/>
      </c>
      <c r="AE1758">
        <f>IF(ISBLANK('Raw Data'!D1753), 0, IF('Raw Data'!E1753-'Raw Data'!D1753&gt;2, 'Raw Data'!BB1753, 0))</f>
        <v/>
      </c>
      <c r="AF1758">
        <f>IF(ISBLANK('Raw Data'!D1753), 0, IF('Raw Data'!D1753-'Raw Data'!E1753&gt;3, 'Raw Data'!BC1753, 0))</f>
        <v/>
      </c>
      <c r="AG1758">
        <f>IF(ISBLANK('Raw Data'!A1753), 0, IF(ABS('Raw Data'!D1753-'Raw Data'!E1753)&lt;4, 'Raw Data'!BD1753, 0))</f>
        <v/>
      </c>
      <c r="AH1758">
        <f>IF(ISBLANK('Raw Data'!D1753), 0, IF('Raw Data'!E1753-'Raw Data'!D1753&gt;3, 'Raw Data'!BE1753, 0))</f>
        <v/>
      </c>
      <c r="AI1758">
        <f>IF(SUM('Raw Data'!D1753:E1753)&gt;'Raw Data'!F1753, 'Raw Data'!G1753, 0)</f>
        <v/>
      </c>
      <c r="AJ1758">
        <f>IF(ISBLANK('Raw Data'!D1753), 0, IF(SUM('Raw Data'!D1753:E1753)&lt;'Raw Data'!F1753, 'Raw Data'!H1753, 0))</f>
        <v/>
      </c>
      <c r="AK1758">
        <f>IF(ISBLANK('Raw Data'!A1753), 0, IF(AND('Raw Data'!D1753&lt;3, 'Raw Data'!E1753&lt;3, 'Raw Data'!F1753&lt;BB$2), 'Raw Data'!AF1753, 0))</f>
        <v/>
      </c>
      <c r="AL1758">
        <f>IF(ISBLANK('Raw Data'!A1753), 0, IF(AND('Raw Data'!D1753&lt;4, 'Raw Data'!E1753&lt;4, 'Raw Data'!F1753&lt;BB$2), 'Raw Data'!AI1753, 0))</f>
        <v/>
      </c>
      <c r="AM1758">
        <f>IF(ISBLANK('Raw Data'!A1753), 0, IF(AND('Raw Data'!D1753&lt;5, 'Raw Data'!E1753&lt;5, 'Raw Data'!F1753&lt;BB$2), 'Raw Data'!AL1753, 0))</f>
        <v/>
      </c>
      <c r="AN1758">
        <f>IF(ISBLANK('Raw Data'!A1753), 0, IF(AND('Raw Data'!D1753&lt;6, 'Raw Data'!E1753&lt;6, 'Raw Data'!F1753&lt;BB$2), 'Raw Data'!AO1753, 0))</f>
        <v/>
      </c>
      <c r="AO1758">
        <f>IF(ISBLANK('Raw Data'!A1753), 0, IF(AND('Raw Data'!I1753&lt;Analysis!$BC$2, 'Raw Data'!D1753-'Raw Data'!E1753&gt;1), 'Raw Data'!AW1753, IF(AND('Raw Data'!J1753&lt;Analysis!$BC$2, 'Raw Data'!E1753-'Raw Data'!D1753&gt;1), 'Raw Data'!AY1753, 0)))</f>
        <v/>
      </c>
      <c r="AP1758">
        <f>IF(ISBLANK('Raw Data'!A1753), 0, IF(AND('Raw Data'!I1753&lt;Analysis!$BC$2, 'Raw Data'!D1753-'Raw Data'!E1753&gt;2), 'Raw Data'!AZ1753, IF(AND('Raw Data'!J1753&lt;Analysis!$BC$2, 'Raw Data'!E1753-'Raw Data'!D1753&gt;2), 'Raw Data'!BB1753, 0)))</f>
        <v/>
      </c>
      <c r="AQ1758">
        <f>IF(ISBLANK('Raw Data'!A1753), 0, IF(AND('Raw Data'!I1753&lt;Analysis!$BC$2, 'Raw Data'!D1753-'Raw Data'!E1753&gt;3), 'Raw Data'!BC1753, IF(AND('Raw Data'!J1753&lt;Analysis!$BC$2, 'Raw Data'!E1753-'Raw Data'!D1753&gt;3), 'Raw Data'!BE1753, 0)))</f>
        <v/>
      </c>
      <c r="AR1758">
        <f>IF('Hidden Analysiss'!D1754=1,IF(ABS('Raw Data'!E1753-'Raw Data'!D1753)&lt;2,'Raw Data'!AX1753,0), 0)</f>
        <v/>
      </c>
      <c r="AS1758">
        <f>IF('Hidden Analysiss'!D1754=1,IF(ABS('Raw Data'!E1753-'Raw Data'!D1753)&lt;3,'Raw Data'!BA1753,0), 0)</f>
        <v/>
      </c>
      <c r="AT1758">
        <f>IF('Hidden Analysiss'!D1754=1,IF(ABS('Raw Data'!E1753-'Raw Data'!D1753)&lt;4,'Raw Data'!BD1753,0), 0)</f>
        <v/>
      </c>
      <c r="AU1758">
        <f>IF(AND('Hidden Analysiss'!E1754=1, ABS('Raw Data'!E1753-'Raw Data'!D1753)&lt;2), 'Raw Data'!AX1753, 0)</f>
        <v/>
      </c>
      <c r="AV1758">
        <f>IF(AND('Hidden Analysiss'!E1754=1, ABS('Raw Data'!E1753-'Raw Data'!D1753)&lt;3), 'Raw Data'!BA1753, 0)</f>
        <v/>
      </c>
      <c r="AW1758">
        <f>IF(AND('Hidden Analysiss'!E1754=1, ABS('Raw Data'!E1753-'Raw Data'!D1753)&lt;3), 'Raw Data'!BD1753, 0)</f>
        <v/>
      </c>
    </row>
    <row r="1759">
      <c r="A1759" s="1">
        <f>'Raw Data'!A1754</f>
        <v/>
      </c>
      <c r="B1759">
        <f>IF('Raw Data'!E1754&gt;'Raw Data'!D1754, 'Raw Data'!J1754, 0)</f>
        <v/>
      </c>
      <c r="C1759">
        <f>IF('Raw Data'!D1754&gt;'Raw Data'!E1754, 'Raw Data'!I1754, 0)</f>
        <v/>
      </c>
      <c r="D1759">
        <f>SUM(G1759:H1759)</f>
        <v/>
      </c>
      <c r="E1759">
        <f>IF(AND('Raw Data'!J1754&lt;'Raw Data'!I1754,'Raw Data'!E1754&gt;'Raw Data'!D1754,'Raw Data'!E1754-'Raw Data'!D1754&gt;3),'Raw Data'!N1754,IF(AND('Raw Data'!I1754&lt;'Raw Data'!J1754,'Raw Data'!D1754&gt;'Raw Data'!E1754,'Raw Data'!D1754-'Raw Data'!E1754&gt;3),'Raw Data'!M1754,0))</f>
        <v/>
      </c>
      <c r="F1759">
        <f>IF(AND('Raw Data'!J1754&lt;'Raw Data'!I1754,'Raw Data'!E1754&gt;'Raw Data'!D1754,'Raw Data'!E1754-'Raw Data'!D1754&lt;4),'Raw Data'!L1754,IF(AND('Raw Data'!I1754&lt;'Raw Data'!J1754,'Raw Data'!D1754&gt;'Raw Data'!E1754,'Raw Data'!D1754-'Raw Data'!E1754&lt;4),'Raw Data'!K1754,0))</f>
        <v/>
      </c>
      <c r="G1759">
        <f>IF(AND('Raw Data'!J1754&lt;'Raw Data'!I1754, 'Raw Data'!E1754&gt;'Raw Data'!D1754), 'Raw Data'!J1754, 0)</f>
        <v/>
      </c>
      <c r="H1759">
        <f>IF(AND('Raw Data'!J1754&gt;'Raw Data'!I1754, 'Raw Data'!E1754&lt;'Raw Data'!D1754), 'Raw Data'!I1754, 0)</f>
        <v/>
      </c>
      <c r="I1759">
        <f>SUM(J1759:K1759)</f>
        <v/>
      </c>
      <c r="J1759">
        <f>IF(AND('Raw Data'!J1754&gt;'Raw Data'!I1754, 'Raw Data'!E1754&gt;'Raw Data'!D1754), 'Raw Data'!J1754, 0)</f>
        <v/>
      </c>
      <c r="K1759">
        <f>IF(AND('Raw Data'!I1754&gt;'Raw Data'!J1754, 'Raw Data'!D1754&gt;'Raw Data'!E1754), 'Raw Data'!I1754, 0)</f>
        <v/>
      </c>
      <c r="L1759">
        <f>IF('Raw Data'!E1754-'Raw Data'!D1754&gt;3, 'Raw Data'!N1754, 0)</f>
        <v/>
      </c>
      <c r="M1759">
        <f>IF('Raw Data'!D1754-'Raw Data'!E1754&gt;3, 'Raw Data'!M1754, 0)</f>
        <v/>
      </c>
      <c r="N1759">
        <f>IF(ISBLANK('Raw Data'!D1754),0,IF(AND('Raw Data'!E1754&gt;'Raw Data'!D1754,'Raw Data'!E1754-'Raw Data'!D1754&gt;0,'Raw Data'!E1754-'Raw Data'!D1754&lt;4),'Raw Data'!L1754, 0))</f>
        <v/>
      </c>
      <c r="O1759">
        <f>IF(ISBLANK('Raw Data'!D1754),0,IF(AND('Raw Data'!E1754&gt;'Raw Data'!D1754,'Raw Data'!E1754-'Raw Data'!D1754&gt;0,'Raw Data'!D1754-'Raw Data'!E1754&lt;4),'Raw Data'!K1754, 0))</f>
        <v/>
      </c>
      <c r="P1759">
        <f>IF('Raw Data'!E1754-'Raw Data'!D1754&gt;3, 'Raw Data'!N1754, IF('Raw Data'!D1754-'Raw Data'!E1754&gt;3, 'Raw Data'!M1754, 0))</f>
        <v/>
      </c>
      <c r="Q1759">
        <f>IF(ISBLANK('Raw Data'!E1754),0,IF(AND('Raw Data'!E1754-'Raw Data'!D1754&lt;4,'Raw Data'!E1754-'Raw Data'!D1754&gt;0),'Raw Data'!L1754,IF(AND('Raw Data'!D1754&gt;'Raw Data'!E1754,'Raw Data'!D1754-'Raw Data'!E1754&gt;0),'Raw Data'!K1754,0)))</f>
        <v/>
      </c>
      <c r="R1759">
        <f>IF(ISBLANK('Raw Data'!K1754),0,IFERROR(IF(MATCH(SMALL('Raw Data'!K1754:N1754,1),L1759:O1759,0),SMALL('Raw Data'!K1754:N1754,1)),0))</f>
        <v/>
      </c>
      <c r="S1759">
        <f>IF(ISBLANK('Raw Data'!K1754),0,IFERROR(IF(MATCH(SMALL('Raw Data'!K1754:N1754,2),L1759:O1759,0),SMALL('Raw Data'!K1754:N1754,2)),0))</f>
        <v/>
      </c>
      <c r="T1759">
        <f>IF(ISBLANK('Raw Data'!K1754),0,IFERROR(IF(MATCH(SMALL('Raw Data'!K1754:N1754,3),L1759:O1759,0),SMALL('Raw Data'!K1754:N1754,3)),0))</f>
        <v/>
      </c>
      <c r="U1759">
        <f>IF(ISBLANK('Raw Data'!K1754),0,IFERROR(IF(MATCH(SMALL('Raw Data'!K1754:N1754,4),L1759:O1759,0),SMALL('Raw Data'!K1754:N1754,4)),0))</f>
        <v/>
      </c>
      <c r="V1759">
        <f>IF(AND('Raw Data'!D1754&lt;3, 'Raw Data'!E1754&lt;3, 'Raw Data'!A1754&gt;0), 'Raw Data'!AF1754, 0)</f>
        <v/>
      </c>
      <c r="W1759">
        <f>IF(AND('Raw Data'!D1754&lt;4, 'Raw Data'!E1754&lt;4, 'Raw Data'!A1754&gt;0), 'Raw Data'!AI1754, 0)</f>
        <v/>
      </c>
      <c r="X1759">
        <f>IF(AND('Raw Data'!D1754&lt;5, 'Raw Data'!E1754&lt;5, 'Raw Data'!A1754&gt;0), 'Raw Data'!AL1754, 0)</f>
        <v/>
      </c>
      <c r="Y1759">
        <f>IF(AND('Raw Data'!D1754&lt;6, 'Raw Data'!E1754&lt;6, 'Raw Data'!A1754&gt;0), 'Raw Data'!AO1754, 0)</f>
        <v/>
      </c>
      <c r="Z1759">
        <f>IF(ISBLANK('Raw Data'!D1754), 0, IF('Raw Data'!D1754-'Raw Data'!E1754&gt;1, 'Raw Data'!AW1754, 0))</f>
        <v/>
      </c>
      <c r="AA1759">
        <f>IF(ISBLANK('Raw Data'!A1754), 0, IF(ABS('Raw Data'!D1754-'Raw Data'!E1754)&lt;2, 'Raw Data'!AX1754, 0))</f>
        <v/>
      </c>
      <c r="AB1759">
        <f>IF(ISBLANK('Raw Data'!D1754), 0, IF('Raw Data'!E1754-'Raw Data'!D1754&gt;1, 'Raw Data'!AY1754, 0))</f>
        <v/>
      </c>
      <c r="AC1759">
        <f>IF(ISBLANK('Raw Data'!D1754), 0, IF('Raw Data'!D1754-'Raw Data'!E1754&gt;2, 'Raw Data'!AZ1754, 0))</f>
        <v/>
      </c>
      <c r="AD1759">
        <f>IF(ISBLANK('Raw Data'!A1754), 0, IF(ABS('Raw Data'!D1754-'Raw Data'!E1754)&lt;3, 'Raw Data'!BA1754, 0))</f>
        <v/>
      </c>
      <c r="AE1759">
        <f>IF(ISBLANK('Raw Data'!D1754), 0, IF('Raw Data'!E1754-'Raw Data'!D1754&gt;2, 'Raw Data'!BB1754, 0))</f>
        <v/>
      </c>
      <c r="AF1759">
        <f>IF(ISBLANK('Raw Data'!D1754), 0, IF('Raw Data'!D1754-'Raw Data'!E1754&gt;3, 'Raw Data'!BC1754, 0))</f>
        <v/>
      </c>
      <c r="AG1759">
        <f>IF(ISBLANK('Raw Data'!A1754), 0, IF(ABS('Raw Data'!D1754-'Raw Data'!E1754)&lt;4, 'Raw Data'!BD1754, 0))</f>
        <v/>
      </c>
      <c r="AH1759">
        <f>IF(ISBLANK('Raw Data'!D1754), 0, IF('Raw Data'!E1754-'Raw Data'!D1754&gt;3, 'Raw Data'!BE1754, 0))</f>
        <v/>
      </c>
      <c r="AI1759">
        <f>IF(SUM('Raw Data'!D1754:E1754)&gt;'Raw Data'!F1754, 'Raw Data'!G1754, 0)</f>
        <v/>
      </c>
      <c r="AJ1759">
        <f>IF(ISBLANK('Raw Data'!D1754), 0, IF(SUM('Raw Data'!D1754:E1754)&lt;'Raw Data'!F1754, 'Raw Data'!H1754, 0))</f>
        <v/>
      </c>
      <c r="AK1759">
        <f>IF(ISBLANK('Raw Data'!A1754), 0, IF(AND('Raw Data'!D1754&lt;3, 'Raw Data'!E1754&lt;3, 'Raw Data'!F1754&lt;BB$2), 'Raw Data'!AF1754, 0))</f>
        <v/>
      </c>
      <c r="AL1759">
        <f>IF(ISBLANK('Raw Data'!A1754), 0, IF(AND('Raw Data'!D1754&lt;4, 'Raw Data'!E1754&lt;4, 'Raw Data'!F1754&lt;BB$2), 'Raw Data'!AI1754, 0))</f>
        <v/>
      </c>
      <c r="AM1759">
        <f>IF(ISBLANK('Raw Data'!A1754), 0, IF(AND('Raw Data'!D1754&lt;5, 'Raw Data'!E1754&lt;5, 'Raw Data'!F1754&lt;BB$2), 'Raw Data'!AL1754, 0))</f>
        <v/>
      </c>
      <c r="AN1759">
        <f>IF(ISBLANK('Raw Data'!A1754), 0, IF(AND('Raw Data'!D1754&lt;6, 'Raw Data'!E1754&lt;6, 'Raw Data'!F1754&lt;BB$2), 'Raw Data'!AO1754, 0))</f>
        <v/>
      </c>
      <c r="AO1759">
        <f>IF(ISBLANK('Raw Data'!A1754), 0, IF(AND('Raw Data'!I1754&lt;Analysis!$BC$2, 'Raw Data'!D1754-'Raw Data'!E1754&gt;1), 'Raw Data'!AW1754, IF(AND('Raw Data'!J1754&lt;Analysis!$BC$2, 'Raw Data'!E1754-'Raw Data'!D1754&gt;1), 'Raw Data'!AY1754, 0)))</f>
        <v/>
      </c>
      <c r="AP1759">
        <f>IF(ISBLANK('Raw Data'!A1754), 0, IF(AND('Raw Data'!I1754&lt;Analysis!$BC$2, 'Raw Data'!D1754-'Raw Data'!E1754&gt;2), 'Raw Data'!AZ1754, IF(AND('Raw Data'!J1754&lt;Analysis!$BC$2, 'Raw Data'!E1754-'Raw Data'!D1754&gt;2), 'Raw Data'!BB1754, 0)))</f>
        <v/>
      </c>
      <c r="AQ1759">
        <f>IF(ISBLANK('Raw Data'!A1754), 0, IF(AND('Raw Data'!I1754&lt;Analysis!$BC$2, 'Raw Data'!D1754-'Raw Data'!E1754&gt;3), 'Raw Data'!BC1754, IF(AND('Raw Data'!J1754&lt;Analysis!$BC$2, 'Raw Data'!E1754-'Raw Data'!D1754&gt;3), 'Raw Data'!BE1754, 0)))</f>
        <v/>
      </c>
      <c r="AR1759">
        <f>IF('Hidden Analysiss'!D1755=1,IF(ABS('Raw Data'!E1754-'Raw Data'!D1754)&lt;2,'Raw Data'!AX1754,0), 0)</f>
        <v/>
      </c>
      <c r="AS1759">
        <f>IF('Hidden Analysiss'!D1755=1,IF(ABS('Raw Data'!E1754-'Raw Data'!D1754)&lt;3,'Raw Data'!BA1754,0), 0)</f>
        <v/>
      </c>
      <c r="AT1759">
        <f>IF('Hidden Analysiss'!D1755=1,IF(ABS('Raw Data'!E1754-'Raw Data'!D1754)&lt;4,'Raw Data'!BD1754,0), 0)</f>
        <v/>
      </c>
      <c r="AU1759">
        <f>IF(AND('Hidden Analysiss'!E1755=1, ABS('Raw Data'!E1754-'Raw Data'!D1754)&lt;2), 'Raw Data'!AX1754, 0)</f>
        <v/>
      </c>
      <c r="AV1759">
        <f>IF(AND('Hidden Analysiss'!E1755=1, ABS('Raw Data'!E1754-'Raw Data'!D1754)&lt;3), 'Raw Data'!BA1754, 0)</f>
        <v/>
      </c>
      <c r="AW1759">
        <f>IF(AND('Hidden Analysiss'!E1755=1, ABS('Raw Data'!E1754-'Raw Data'!D1754)&lt;3), 'Raw Data'!BD1754, 0)</f>
        <v/>
      </c>
    </row>
    <row r="1760">
      <c r="A1760" s="1">
        <f>'Raw Data'!A1755</f>
        <v/>
      </c>
      <c r="B1760">
        <f>IF('Raw Data'!E1755&gt;'Raw Data'!D1755, 'Raw Data'!J1755, 0)</f>
        <v/>
      </c>
      <c r="C1760">
        <f>IF('Raw Data'!D1755&gt;'Raw Data'!E1755, 'Raw Data'!I1755, 0)</f>
        <v/>
      </c>
      <c r="D1760">
        <f>SUM(G1760:H1760)</f>
        <v/>
      </c>
      <c r="E1760">
        <f>IF(AND('Raw Data'!J1755&lt;'Raw Data'!I1755,'Raw Data'!E1755&gt;'Raw Data'!D1755,'Raw Data'!E1755-'Raw Data'!D1755&gt;3),'Raw Data'!N1755,IF(AND('Raw Data'!I1755&lt;'Raw Data'!J1755,'Raw Data'!D1755&gt;'Raw Data'!E1755,'Raw Data'!D1755-'Raw Data'!E1755&gt;3),'Raw Data'!M1755,0))</f>
        <v/>
      </c>
      <c r="F1760">
        <f>IF(AND('Raw Data'!J1755&lt;'Raw Data'!I1755,'Raw Data'!E1755&gt;'Raw Data'!D1755,'Raw Data'!E1755-'Raw Data'!D1755&lt;4),'Raw Data'!L1755,IF(AND('Raw Data'!I1755&lt;'Raw Data'!J1755,'Raw Data'!D1755&gt;'Raw Data'!E1755,'Raw Data'!D1755-'Raw Data'!E1755&lt;4),'Raw Data'!K1755,0))</f>
        <v/>
      </c>
      <c r="G1760">
        <f>IF(AND('Raw Data'!J1755&lt;'Raw Data'!I1755, 'Raw Data'!E1755&gt;'Raw Data'!D1755), 'Raw Data'!J1755, 0)</f>
        <v/>
      </c>
      <c r="H1760">
        <f>IF(AND('Raw Data'!J1755&gt;'Raw Data'!I1755, 'Raw Data'!E1755&lt;'Raw Data'!D1755), 'Raw Data'!I1755, 0)</f>
        <v/>
      </c>
      <c r="I1760">
        <f>SUM(J1760:K1760)</f>
        <v/>
      </c>
      <c r="J1760">
        <f>IF(AND('Raw Data'!J1755&gt;'Raw Data'!I1755, 'Raw Data'!E1755&gt;'Raw Data'!D1755), 'Raw Data'!J1755, 0)</f>
        <v/>
      </c>
      <c r="K1760">
        <f>IF(AND('Raw Data'!I1755&gt;'Raw Data'!J1755, 'Raw Data'!D1755&gt;'Raw Data'!E1755), 'Raw Data'!I1755, 0)</f>
        <v/>
      </c>
      <c r="L1760">
        <f>IF('Raw Data'!E1755-'Raw Data'!D1755&gt;3, 'Raw Data'!N1755, 0)</f>
        <v/>
      </c>
      <c r="M1760">
        <f>IF('Raw Data'!D1755-'Raw Data'!E1755&gt;3, 'Raw Data'!M1755, 0)</f>
        <v/>
      </c>
      <c r="N1760">
        <f>IF(ISBLANK('Raw Data'!D1755),0,IF(AND('Raw Data'!E1755&gt;'Raw Data'!D1755,'Raw Data'!E1755-'Raw Data'!D1755&gt;0,'Raw Data'!E1755-'Raw Data'!D1755&lt;4),'Raw Data'!L1755, 0))</f>
        <v/>
      </c>
      <c r="O1760">
        <f>IF(ISBLANK('Raw Data'!D1755),0,IF(AND('Raw Data'!E1755&gt;'Raw Data'!D1755,'Raw Data'!E1755-'Raw Data'!D1755&gt;0,'Raw Data'!D1755-'Raw Data'!E1755&lt;4),'Raw Data'!K1755, 0))</f>
        <v/>
      </c>
      <c r="P1760">
        <f>IF('Raw Data'!E1755-'Raw Data'!D1755&gt;3, 'Raw Data'!N1755, IF('Raw Data'!D1755-'Raw Data'!E1755&gt;3, 'Raw Data'!M1755, 0))</f>
        <v/>
      </c>
      <c r="Q1760">
        <f>IF(ISBLANK('Raw Data'!E1755),0,IF(AND('Raw Data'!E1755-'Raw Data'!D1755&lt;4,'Raw Data'!E1755-'Raw Data'!D1755&gt;0),'Raw Data'!L1755,IF(AND('Raw Data'!D1755&gt;'Raw Data'!E1755,'Raw Data'!D1755-'Raw Data'!E1755&gt;0),'Raw Data'!K1755,0)))</f>
        <v/>
      </c>
      <c r="R1760">
        <f>IF(ISBLANK('Raw Data'!K1755),0,IFERROR(IF(MATCH(SMALL('Raw Data'!K1755:N1755,1),L1760:O1760,0),SMALL('Raw Data'!K1755:N1755,1)),0))</f>
        <v/>
      </c>
      <c r="S1760">
        <f>IF(ISBLANK('Raw Data'!K1755),0,IFERROR(IF(MATCH(SMALL('Raw Data'!K1755:N1755,2),L1760:O1760,0),SMALL('Raw Data'!K1755:N1755,2)),0))</f>
        <v/>
      </c>
      <c r="T1760">
        <f>IF(ISBLANK('Raw Data'!K1755),0,IFERROR(IF(MATCH(SMALL('Raw Data'!K1755:N1755,3),L1760:O1760,0),SMALL('Raw Data'!K1755:N1755,3)),0))</f>
        <v/>
      </c>
      <c r="U1760">
        <f>IF(ISBLANK('Raw Data'!K1755),0,IFERROR(IF(MATCH(SMALL('Raw Data'!K1755:N1755,4),L1760:O1760,0),SMALL('Raw Data'!K1755:N1755,4)),0))</f>
        <v/>
      </c>
      <c r="V1760">
        <f>IF(AND('Raw Data'!D1755&lt;3, 'Raw Data'!E1755&lt;3, 'Raw Data'!A1755&gt;0), 'Raw Data'!AF1755, 0)</f>
        <v/>
      </c>
      <c r="W1760">
        <f>IF(AND('Raw Data'!D1755&lt;4, 'Raw Data'!E1755&lt;4, 'Raw Data'!A1755&gt;0), 'Raw Data'!AI1755, 0)</f>
        <v/>
      </c>
      <c r="X1760">
        <f>IF(AND('Raw Data'!D1755&lt;5, 'Raw Data'!E1755&lt;5, 'Raw Data'!A1755&gt;0), 'Raw Data'!AL1755, 0)</f>
        <v/>
      </c>
      <c r="Y1760">
        <f>IF(AND('Raw Data'!D1755&lt;6, 'Raw Data'!E1755&lt;6, 'Raw Data'!A1755&gt;0), 'Raw Data'!AO1755, 0)</f>
        <v/>
      </c>
      <c r="Z1760">
        <f>IF(ISBLANK('Raw Data'!D1755), 0, IF('Raw Data'!D1755-'Raw Data'!E1755&gt;1, 'Raw Data'!AW1755, 0))</f>
        <v/>
      </c>
      <c r="AA1760">
        <f>IF(ISBLANK('Raw Data'!A1755), 0, IF(ABS('Raw Data'!D1755-'Raw Data'!E1755)&lt;2, 'Raw Data'!AX1755, 0))</f>
        <v/>
      </c>
      <c r="AB1760">
        <f>IF(ISBLANK('Raw Data'!D1755), 0, IF('Raw Data'!E1755-'Raw Data'!D1755&gt;1, 'Raw Data'!AY1755, 0))</f>
        <v/>
      </c>
      <c r="AC1760">
        <f>IF(ISBLANK('Raw Data'!D1755), 0, IF('Raw Data'!D1755-'Raw Data'!E1755&gt;2, 'Raw Data'!AZ1755, 0))</f>
        <v/>
      </c>
      <c r="AD1760">
        <f>IF(ISBLANK('Raw Data'!A1755), 0, IF(ABS('Raw Data'!D1755-'Raw Data'!E1755)&lt;3, 'Raw Data'!BA1755, 0))</f>
        <v/>
      </c>
      <c r="AE1760">
        <f>IF(ISBLANK('Raw Data'!D1755), 0, IF('Raw Data'!E1755-'Raw Data'!D1755&gt;2, 'Raw Data'!BB1755, 0))</f>
        <v/>
      </c>
      <c r="AF1760">
        <f>IF(ISBLANK('Raw Data'!D1755), 0, IF('Raw Data'!D1755-'Raw Data'!E1755&gt;3, 'Raw Data'!BC1755, 0))</f>
        <v/>
      </c>
      <c r="AG1760">
        <f>IF(ISBLANK('Raw Data'!A1755), 0, IF(ABS('Raw Data'!D1755-'Raw Data'!E1755)&lt;4, 'Raw Data'!BD1755, 0))</f>
        <v/>
      </c>
      <c r="AH1760">
        <f>IF(ISBLANK('Raw Data'!D1755), 0, IF('Raw Data'!E1755-'Raw Data'!D1755&gt;3, 'Raw Data'!BE1755, 0))</f>
        <v/>
      </c>
      <c r="AI1760">
        <f>IF(SUM('Raw Data'!D1755:E1755)&gt;'Raw Data'!F1755, 'Raw Data'!G1755, 0)</f>
        <v/>
      </c>
      <c r="AJ1760">
        <f>IF(ISBLANK('Raw Data'!D1755), 0, IF(SUM('Raw Data'!D1755:E1755)&lt;'Raw Data'!F1755, 'Raw Data'!H1755, 0))</f>
        <v/>
      </c>
      <c r="AK1760">
        <f>IF(ISBLANK('Raw Data'!A1755), 0, IF(AND('Raw Data'!D1755&lt;3, 'Raw Data'!E1755&lt;3, 'Raw Data'!F1755&lt;BB$2), 'Raw Data'!AF1755, 0))</f>
        <v/>
      </c>
      <c r="AL1760">
        <f>IF(ISBLANK('Raw Data'!A1755), 0, IF(AND('Raw Data'!D1755&lt;4, 'Raw Data'!E1755&lt;4, 'Raw Data'!F1755&lt;BB$2), 'Raw Data'!AI1755, 0))</f>
        <v/>
      </c>
      <c r="AM1760">
        <f>IF(ISBLANK('Raw Data'!A1755), 0, IF(AND('Raw Data'!D1755&lt;5, 'Raw Data'!E1755&lt;5, 'Raw Data'!F1755&lt;BB$2), 'Raw Data'!AL1755, 0))</f>
        <v/>
      </c>
      <c r="AN1760">
        <f>IF(ISBLANK('Raw Data'!A1755), 0, IF(AND('Raw Data'!D1755&lt;6, 'Raw Data'!E1755&lt;6, 'Raw Data'!F1755&lt;BB$2), 'Raw Data'!AO1755, 0))</f>
        <v/>
      </c>
      <c r="AO1760">
        <f>IF(ISBLANK('Raw Data'!A1755), 0, IF(AND('Raw Data'!I1755&lt;Analysis!$BC$2, 'Raw Data'!D1755-'Raw Data'!E1755&gt;1), 'Raw Data'!AW1755, IF(AND('Raw Data'!J1755&lt;Analysis!$BC$2, 'Raw Data'!E1755-'Raw Data'!D1755&gt;1), 'Raw Data'!AY1755, 0)))</f>
        <v/>
      </c>
      <c r="AP1760">
        <f>IF(ISBLANK('Raw Data'!A1755), 0, IF(AND('Raw Data'!I1755&lt;Analysis!$BC$2, 'Raw Data'!D1755-'Raw Data'!E1755&gt;2), 'Raw Data'!AZ1755, IF(AND('Raw Data'!J1755&lt;Analysis!$BC$2, 'Raw Data'!E1755-'Raw Data'!D1755&gt;2), 'Raw Data'!BB1755, 0)))</f>
        <v/>
      </c>
      <c r="AQ1760">
        <f>IF(ISBLANK('Raw Data'!A1755), 0, IF(AND('Raw Data'!I1755&lt;Analysis!$BC$2, 'Raw Data'!D1755-'Raw Data'!E1755&gt;3), 'Raw Data'!BC1755, IF(AND('Raw Data'!J1755&lt;Analysis!$BC$2, 'Raw Data'!E1755-'Raw Data'!D1755&gt;3), 'Raw Data'!BE1755, 0)))</f>
        <v/>
      </c>
      <c r="AR1760">
        <f>IF('Hidden Analysiss'!D1756=1,IF(ABS('Raw Data'!E1755-'Raw Data'!D1755)&lt;2,'Raw Data'!AX1755,0), 0)</f>
        <v/>
      </c>
      <c r="AS1760">
        <f>IF('Hidden Analysiss'!D1756=1,IF(ABS('Raw Data'!E1755-'Raw Data'!D1755)&lt;3,'Raw Data'!BA1755,0), 0)</f>
        <v/>
      </c>
      <c r="AT1760">
        <f>IF('Hidden Analysiss'!D1756=1,IF(ABS('Raw Data'!E1755-'Raw Data'!D1755)&lt;4,'Raw Data'!BD1755,0), 0)</f>
        <v/>
      </c>
      <c r="AU1760">
        <f>IF(AND('Hidden Analysiss'!E1756=1, ABS('Raw Data'!E1755-'Raw Data'!D1755)&lt;2), 'Raw Data'!AX1755, 0)</f>
        <v/>
      </c>
      <c r="AV1760">
        <f>IF(AND('Hidden Analysiss'!E1756=1, ABS('Raw Data'!E1755-'Raw Data'!D1755)&lt;3), 'Raw Data'!BA1755, 0)</f>
        <v/>
      </c>
      <c r="AW1760">
        <f>IF(AND('Hidden Analysiss'!E1756=1, ABS('Raw Data'!E1755-'Raw Data'!D1755)&lt;3), 'Raw Data'!BD1755, 0)</f>
        <v/>
      </c>
    </row>
    <row r="1761">
      <c r="A1761" s="1">
        <f>'Raw Data'!A1756</f>
        <v/>
      </c>
      <c r="B1761">
        <f>IF('Raw Data'!E1756&gt;'Raw Data'!D1756, 'Raw Data'!J1756, 0)</f>
        <v/>
      </c>
      <c r="C1761">
        <f>IF('Raw Data'!D1756&gt;'Raw Data'!E1756, 'Raw Data'!I1756, 0)</f>
        <v/>
      </c>
      <c r="D1761">
        <f>SUM(G1761:H1761)</f>
        <v/>
      </c>
      <c r="E1761">
        <f>IF(AND('Raw Data'!J1756&lt;'Raw Data'!I1756,'Raw Data'!E1756&gt;'Raw Data'!D1756,'Raw Data'!E1756-'Raw Data'!D1756&gt;3),'Raw Data'!N1756,IF(AND('Raw Data'!I1756&lt;'Raw Data'!J1756,'Raw Data'!D1756&gt;'Raw Data'!E1756,'Raw Data'!D1756-'Raw Data'!E1756&gt;3),'Raw Data'!M1756,0))</f>
        <v/>
      </c>
      <c r="F1761">
        <f>IF(AND('Raw Data'!J1756&lt;'Raw Data'!I1756,'Raw Data'!E1756&gt;'Raw Data'!D1756,'Raw Data'!E1756-'Raw Data'!D1756&lt;4),'Raw Data'!L1756,IF(AND('Raw Data'!I1756&lt;'Raw Data'!J1756,'Raw Data'!D1756&gt;'Raw Data'!E1756,'Raw Data'!D1756-'Raw Data'!E1756&lt;4),'Raw Data'!K1756,0))</f>
        <v/>
      </c>
      <c r="G1761">
        <f>IF(AND('Raw Data'!J1756&lt;'Raw Data'!I1756, 'Raw Data'!E1756&gt;'Raw Data'!D1756), 'Raw Data'!J1756, 0)</f>
        <v/>
      </c>
      <c r="H1761">
        <f>IF(AND('Raw Data'!J1756&gt;'Raw Data'!I1756, 'Raw Data'!E1756&lt;'Raw Data'!D1756), 'Raw Data'!I1756, 0)</f>
        <v/>
      </c>
      <c r="I1761">
        <f>SUM(J1761:K1761)</f>
        <v/>
      </c>
      <c r="J1761">
        <f>IF(AND('Raw Data'!J1756&gt;'Raw Data'!I1756, 'Raw Data'!E1756&gt;'Raw Data'!D1756), 'Raw Data'!J1756, 0)</f>
        <v/>
      </c>
      <c r="K1761">
        <f>IF(AND('Raw Data'!I1756&gt;'Raw Data'!J1756, 'Raw Data'!D1756&gt;'Raw Data'!E1756), 'Raw Data'!I1756, 0)</f>
        <v/>
      </c>
      <c r="L1761">
        <f>IF('Raw Data'!E1756-'Raw Data'!D1756&gt;3, 'Raw Data'!N1756, 0)</f>
        <v/>
      </c>
      <c r="M1761">
        <f>IF('Raw Data'!D1756-'Raw Data'!E1756&gt;3, 'Raw Data'!M1756, 0)</f>
        <v/>
      </c>
      <c r="N1761">
        <f>IF(ISBLANK('Raw Data'!D1756),0,IF(AND('Raw Data'!E1756&gt;'Raw Data'!D1756,'Raw Data'!E1756-'Raw Data'!D1756&gt;0,'Raw Data'!E1756-'Raw Data'!D1756&lt;4),'Raw Data'!L1756, 0))</f>
        <v/>
      </c>
      <c r="O1761">
        <f>IF(ISBLANK('Raw Data'!D1756),0,IF(AND('Raw Data'!E1756&gt;'Raw Data'!D1756,'Raw Data'!E1756-'Raw Data'!D1756&gt;0,'Raw Data'!D1756-'Raw Data'!E1756&lt;4),'Raw Data'!K1756, 0))</f>
        <v/>
      </c>
      <c r="P1761">
        <f>IF('Raw Data'!E1756-'Raw Data'!D1756&gt;3, 'Raw Data'!N1756, IF('Raw Data'!D1756-'Raw Data'!E1756&gt;3, 'Raw Data'!M1756, 0))</f>
        <v/>
      </c>
      <c r="Q1761">
        <f>IF(ISBLANK('Raw Data'!E1756),0,IF(AND('Raw Data'!E1756-'Raw Data'!D1756&lt;4,'Raw Data'!E1756-'Raw Data'!D1756&gt;0),'Raw Data'!L1756,IF(AND('Raw Data'!D1756&gt;'Raw Data'!E1756,'Raw Data'!D1756-'Raw Data'!E1756&gt;0),'Raw Data'!K1756,0)))</f>
        <v/>
      </c>
      <c r="R1761">
        <f>IF(ISBLANK('Raw Data'!K1756),0,IFERROR(IF(MATCH(SMALL('Raw Data'!K1756:N1756,1),L1761:O1761,0),SMALL('Raw Data'!K1756:N1756,1)),0))</f>
        <v/>
      </c>
      <c r="S1761">
        <f>IF(ISBLANK('Raw Data'!K1756),0,IFERROR(IF(MATCH(SMALL('Raw Data'!K1756:N1756,2),L1761:O1761,0),SMALL('Raw Data'!K1756:N1756,2)),0))</f>
        <v/>
      </c>
      <c r="T1761">
        <f>IF(ISBLANK('Raw Data'!K1756),0,IFERROR(IF(MATCH(SMALL('Raw Data'!K1756:N1756,3),L1761:O1761,0),SMALL('Raw Data'!K1756:N1756,3)),0))</f>
        <v/>
      </c>
      <c r="U1761">
        <f>IF(ISBLANK('Raw Data'!K1756),0,IFERROR(IF(MATCH(SMALL('Raw Data'!K1756:N1756,4),L1761:O1761,0),SMALL('Raw Data'!K1756:N1756,4)),0))</f>
        <v/>
      </c>
      <c r="V1761">
        <f>IF(AND('Raw Data'!D1756&lt;3, 'Raw Data'!E1756&lt;3, 'Raw Data'!A1756&gt;0), 'Raw Data'!AF1756, 0)</f>
        <v/>
      </c>
      <c r="W1761">
        <f>IF(AND('Raw Data'!D1756&lt;4, 'Raw Data'!E1756&lt;4, 'Raw Data'!A1756&gt;0), 'Raw Data'!AI1756, 0)</f>
        <v/>
      </c>
      <c r="X1761">
        <f>IF(AND('Raw Data'!D1756&lt;5, 'Raw Data'!E1756&lt;5, 'Raw Data'!A1756&gt;0), 'Raw Data'!AL1756, 0)</f>
        <v/>
      </c>
      <c r="Y1761">
        <f>IF(AND('Raw Data'!D1756&lt;6, 'Raw Data'!E1756&lt;6, 'Raw Data'!A1756&gt;0), 'Raw Data'!AO1756, 0)</f>
        <v/>
      </c>
      <c r="Z1761">
        <f>IF(ISBLANK('Raw Data'!D1756), 0, IF('Raw Data'!D1756-'Raw Data'!E1756&gt;1, 'Raw Data'!AW1756, 0))</f>
        <v/>
      </c>
      <c r="AA1761">
        <f>IF(ISBLANK('Raw Data'!A1756), 0, IF(ABS('Raw Data'!D1756-'Raw Data'!E1756)&lt;2, 'Raw Data'!AX1756, 0))</f>
        <v/>
      </c>
      <c r="AB1761">
        <f>IF(ISBLANK('Raw Data'!D1756), 0, IF('Raw Data'!E1756-'Raw Data'!D1756&gt;1, 'Raw Data'!AY1756, 0))</f>
        <v/>
      </c>
      <c r="AC1761">
        <f>IF(ISBLANK('Raw Data'!D1756), 0, IF('Raw Data'!D1756-'Raw Data'!E1756&gt;2, 'Raw Data'!AZ1756, 0))</f>
        <v/>
      </c>
      <c r="AD1761">
        <f>IF(ISBLANK('Raw Data'!A1756), 0, IF(ABS('Raw Data'!D1756-'Raw Data'!E1756)&lt;3, 'Raw Data'!BA1756, 0))</f>
        <v/>
      </c>
      <c r="AE1761">
        <f>IF(ISBLANK('Raw Data'!D1756), 0, IF('Raw Data'!E1756-'Raw Data'!D1756&gt;2, 'Raw Data'!BB1756, 0))</f>
        <v/>
      </c>
      <c r="AF1761">
        <f>IF(ISBLANK('Raw Data'!D1756), 0, IF('Raw Data'!D1756-'Raw Data'!E1756&gt;3, 'Raw Data'!BC1756, 0))</f>
        <v/>
      </c>
      <c r="AG1761">
        <f>IF(ISBLANK('Raw Data'!A1756), 0, IF(ABS('Raw Data'!D1756-'Raw Data'!E1756)&lt;4, 'Raw Data'!BD1756, 0))</f>
        <v/>
      </c>
      <c r="AH1761">
        <f>IF(ISBLANK('Raw Data'!D1756), 0, IF('Raw Data'!E1756-'Raw Data'!D1756&gt;3, 'Raw Data'!BE1756, 0))</f>
        <v/>
      </c>
      <c r="AI1761">
        <f>IF(SUM('Raw Data'!D1756:E1756)&gt;'Raw Data'!F1756, 'Raw Data'!G1756, 0)</f>
        <v/>
      </c>
      <c r="AJ1761">
        <f>IF(ISBLANK('Raw Data'!D1756), 0, IF(SUM('Raw Data'!D1756:E1756)&lt;'Raw Data'!F1756, 'Raw Data'!H1756, 0))</f>
        <v/>
      </c>
      <c r="AK1761">
        <f>IF(ISBLANK('Raw Data'!A1756), 0, IF(AND('Raw Data'!D1756&lt;3, 'Raw Data'!E1756&lt;3, 'Raw Data'!F1756&lt;BB$2), 'Raw Data'!AF1756, 0))</f>
        <v/>
      </c>
      <c r="AL1761">
        <f>IF(ISBLANK('Raw Data'!A1756), 0, IF(AND('Raw Data'!D1756&lt;4, 'Raw Data'!E1756&lt;4, 'Raw Data'!F1756&lt;BB$2), 'Raw Data'!AI1756, 0))</f>
        <v/>
      </c>
      <c r="AM1761">
        <f>IF(ISBLANK('Raw Data'!A1756), 0, IF(AND('Raw Data'!D1756&lt;5, 'Raw Data'!E1756&lt;5, 'Raw Data'!F1756&lt;BB$2), 'Raw Data'!AL1756, 0))</f>
        <v/>
      </c>
      <c r="AN1761">
        <f>IF(ISBLANK('Raw Data'!A1756), 0, IF(AND('Raw Data'!D1756&lt;6, 'Raw Data'!E1756&lt;6, 'Raw Data'!F1756&lt;BB$2), 'Raw Data'!AO1756, 0))</f>
        <v/>
      </c>
      <c r="AO1761">
        <f>IF(ISBLANK('Raw Data'!A1756), 0, IF(AND('Raw Data'!I1756&lt;Analysis!$BC$2, 'Raw Data'!D1756-'Raw Data'!E1756&gt;1), 'Raw Data'!AW1756, IF(AND('Raw Data'!J1756&lt;Analysis!$BC$2, 'Raw Data'!E1756-'Raw Data'!D1756&gt;1), 'Raw Data'!AY1756, 0)))</f>
        <v/>
      </c>
      <c r="AP1761">
        <f>IF(ISBLANK('Raw Data'!A1756), 0, IF(AND('Raw Data'!I1756&lt;Analysis!$BC$2, 'Raw Data'!D1756-'Raw Data'!E1756&gt;2), 'Raw Data'!AZ1756, IF(AND('Raw Data'!J1756&lt;Analysis!$BC$2, 'Raw Data'!E1756-'Raw Data'!D1756&gt;2), 'Raw Data'!BB1756, 0)))</f>
        <v/>
      </c>
      <c r="AQ1761">
        <f>IF(ISBLANK('Raw Data'!A1756), 0, IF(AND('Raw Data'!I1756&lt;Analysis!$BC$2, 'Raw Data'!D1756-'Raw Data'!E1756&gt;3), 'Raw Data'!BC1756, IF(AND('Raw Data'!J1756&lt;Analysis!$BC$2, 'Raw Data'!E1756-'Raw Data'!D1756&gt;3), 'Raw Data'!BE1756, 0)))</f>
        <v/>
      </c>
      <c r="AR1761">
        <f>IF('Hidden Analysiss'!D1757=1,IF(ABS('Raw Data'!E1756-'Raw Data'!D1756)&lt;2,'Raw Data'!AX1756,0), 0)</f>
        <v/>
      </c>
      <c r="AS1761">
        <f>IF('Hidden Analysiss'!D1757=1,IF(ABS('Raw Data'!E1756-'Raw Data'!D1756)&lt;3,'Raw Data'!BA1756,0), 0)</f>
        <v/>
      </c>
      <c r="AT1761">
        <f>IF('Hidden Analysiss'!D1757=1,IF(ABS('Raw Data'!E1756-'Raw Data'!D1756)&lt;4,'Raw Data'!BD1756,0), 0)</f>
        <v/>
      </c>
      <c r="AU1761">
        <f>IF(AND('Hidden Analysiss'!E1757=1, ABS('Raw Data'!E1756-'Raw Data'!D1756)&lt;2), 'Raw Data'!AX1756, 0)</f>
        <v/>
      </c>
      <c r="AV1761">
        <f>IF(AND('Hidden Analysiss'!E1757=1, ABS('Raw Data'!E1756-'Raw Data'!D1756)&lt;3), 'Raw Data'!BA1756, 0)</f>
        <v/>
      </c>
      <c r="AW1761">
        <f>IF(AND('Hidden Analysiss'!E1757=1, ABS('Raw Data'!E1756-'Raw Data'!D1756)&lt;3), 'Raw Data'!BD1756, 0)</f>
        <v/>
      </c>
    </row>
    <row r="1762">
      <c r="A1762" s="1">
        <f>'Raw Data'!A1757</f>
        <v/>
      </c>
      <c r="B1762">
        <f>IF('Raw Data'!E1757&gt;'Raw Data'!D1757, 'Raw Data'!J1757, 0)</f>
        <v/>
      </c>
      <c r="C1762">
        <f>IF('Raw Data'!D1757&gt;'Raw Data'!E1757, 'Raw Data'!I1757, 0)</f>
        <v/>
      </c>
      <c r="D1762">
        <f>SUM(G1762:H1762)</f>
        <v/>
      </c>
      <c r="E1762">
        <f>IF(AND('Raw Data'!J1757&lt;'Raw Data'!I1757,'Raw Data'!E1757&gt;'Raw Data'!D1757,'Raw Data'!E1757-'Raw Data'!D1757&gt;3),'Raw Data'!N1757,IF(AND('Raw Data'!I1757&lt;'Raw Data'!J1757,'Raw Data'!D1757&gt;'Raw Data'!E1757,'Raw Data'!D1757-'Raw Data'!E1757&gt;3),'Raw Data'!M1757,0))</f>
        <v/>
      </c>
      <c r="F1762">
        <f>IF(AND('Raw Data'!J1757&lt;'Raw Data'!I1757,'Raw Data'!E1757&gt;'Raw Data'!D1757,'Raw Data'!E1757-'Raw Data'!D1757&lt;4),'Raw Data'!L1757,IF(AND('Raw Data'!I1757&lt;'Raw Data'!J1757,'Raw Data'!D1757&gt;'Raw Data'!E1757,'Raw Data'!D1757-'Raw Data'!E1757&lt;4),'Raw Data'!K1757,0))</f>
        <v/>
      </c>
      <c r="G1762">
        <f>IF(AND('Raw Data'!J1757&lt;'Raw Data'!I1757, 'Raw Data'!E1757&gt;'Raw Data'!D1757), 'Raw Data'!J1757, 0)</f>
        <v/>
      </c>
      <c r="H1762">
        <f>IF(AND('Raw Data'!J1757&gt;'Raw Data'!I1757, 'Raw Data'!E1757&lt;'Raw Data'!D1757), 'Raw Data'!I1757, 0)</f>
        <v/>
      </c>
      <c r="I1762">
        <f>SUM(J1762:K1762)</f>
        <v/>
      </c>
      <c r="J1762">
        <f>IF(AND('Raw Data'!J1757&gt;'Raw Data'!I1757, 'Raw Data'!E1757&gt;'Raw Data'!D1757), 'Raw Data'!J1757, 0)</f>
        <v/>
      </c>
      <c r="K1762">
        <f>IF(AND('Raw Data'!I1757&gt;'Raw Data'!J1757, 'Raw Data'!D1757&gt;'Raw Data'!E1757), 'Raw Data'!I1757, 0)</f>
        <v/>
      </c>
      <c r="L1762">
        <f>IF('Raw Data'!E1757-'Raw Data'!D1757&gt;3, 'Raw Data'!N1757, 0)</f>
        <v/>
      </c>
      <c r="M1762">
        <f>IF('Raw Data'!D1757-'Raw Data'!E1757&gt;3, 'Raw Data'!M1757, 0)</f>
        <v/>
      </c>
      <c r="N1762">
        <f>IF(ISBLANK('Raw Data'!D1757),0,IF(AND('Raw Data'!E1757&gt;'Raw Data'!D1757,'Raw Data'!E1757-'Raw Data'!D1757&gt;0,'Raw Data'!E1757-'Raw Data'!D1757&lt;4),'Raw Data'!L1757, 0))</f>
        <v/>
      </c>
      <c r="O1762">
        <f>IF(ISBLANK('Raw Data'!D1757),0,IF(AND('Raw Data'!E1757&gt;'Raw Data'!D1757,'Raw Data'!E1757-'Raw Data'!D1757&gt;0,'Raw Data'!D1757-'Raw Data'!E1757&lt;4),'Raw Data'!K1757, 0))</f>
        <v/>
      </c>
      <c r="P1762">
        <f>IF('Raw Data'!E1757-'Raw Data'!D1757&gt;3, 'Raw Data'!N1757, IF('Raw Data'!D1757-'Raw Data'!E1757&gt;3, 'Raw Data'!M1757, 0))</f>
        <v/>
      </c>
      <c r="Q1762">
        <f>IF(ISBLANK('Raw Data'!E1757),0,IF(AND('Raw Data'!E1757-'Raw Data'!D1757&lt;4,'Raw Data'!E1757-'Raw Data'!D1757&gt;0),'Raw Data'!L1757,IF(AND('Raw Data'!D1757&gt;'Raw Data'!E1757,'Raw Data'!D1757-'Raw Data'!E1757&gt;0),'Raw Data'!K1757,0)))</f>
        <v/>
      </c>
      <c r="R1762">
        <f>IF(ISBLANK('Raw Data'!K1757),0,IFERROR(IF(MATCH(SMALL('Raw Data'!K1757:N1757,1),L1762:O1762,0),SMALL('Raw Data'!K1757:N1757,1)),0))</f>
        <v/>
      </c>
      <c r="S1762">
        <f>IF(ISBLANK('Raw Data'!K1757),0,IFERROR(IF(MATCH(SMALL('Raw Data'!K1757:N1757,2),L1762:O1762,0),SMALL('Raw Data'!K1757:N1757,2)),0))</f>
        <v/>
      </c>
      <c r="T1762">
        <f>IF(ISBLANK('Raw Data'!K1757),0,IFERROR(IF(MATCH(SMALL('Raw Data'!K1757:N1757,3),L1762:O1762,0),SMALL('Raw Data'!K1757:N1757,3)),0))</f>
        <v/>
      </c>
      <c r="U1762">
        <f>IF(ISBLANK('Raw Data'!K1757),0,IFERROR(IF(MATCH(SMALL('Raw Data'!K1757:N1757,4),L1762:O1762,0),SMALL('Raw Data'!K1757:N1757,4)),0))</f>
        <v/>
      </c>
      <c r="V1762">
        <f>IF(AND('Raw Data'!D1757&lt;3, 'Raw Data'!E1757&lt;3, 'Raw Data'!A1757&gt;0), 'Raw Data'!AF1757, 0)</f>
        <v/>
      </c>
      <c r="W1762">
        <f>IF(AND('Raw Data'!D1757&lt;4, 'Raw Data'!E1757&lt;4, 'Raw Data'!A1757&gt;0), 'Raw Data'!AI1757, 0)</f>
        <v/>
      </c>
      <c r="X1762">
        <f>IF(AND('Raw Data'!D1757&lt;5, 'Raw Data'!E1757&lt;5, 'Raw Data'!A1757&gt;0), 'Raw Data'!AL1757, 0)</f>
        <v/>
      </c>
      <c r="Y1762">
        <f>IF(AND('Raw Data'!D1757&lt;6, 'Raw Data'!E1757&lt;6, 'Raw Data'!A1757&gt;0), 'Raw Data'!AO1757, 0)</f>
        <v/>
      </c>
      <c r="Z1762">
        <f>IF(ISBLANK('Raw Data'!D1757), 0, IF('Raw Data'!D1757-'Raw Data'!E1757&gt;1, 'Raw Data'!AW1757, 0))</f>
        <v/>
      </c>
      <c r="AA1762">
        <f>IF(ISBLANK('Raw Data'!A1757), 0, IF(ABS('Raw Data'!D1757-'Raw Data'!E1757)&lt;2, 'Raw Data'!AX1757, 0))</f>
        <v/>
      </c>
      <c r="AB1762">
        <f>IF(ISBLANK('Raw Data'!D1757), 0, IF('Raw Data'!E1757-'Raw Data'!D1757&gt;1, 'Raw Data'!AY1757, 0))</f>
        <v/>
      </c>
      <c r="AC1762">
        <f>IF(ISBLANK('Raw Data'!D1757), 0, IF('Raw Data'!D1757-'Raw Data'!E1757&gt;2, 'Raw Data'!AZ1757, 0))</f>
        <v/>
      </c>
      <c r="AD1762">
        <f>IF(ISBLANK('Raw Data'!A1757), 0, IF(ABS('Raw Data'!D1757-'Raw Data'!E1757)&lt;3, 'Raw Data'!BA1757, 0))</f>
        <v/>
      </c>
      <c r="AE1762">
        <f>IF(ISBLANK('Raw Data'!D1757), 0, IF('Raw Data'!E1757-'Raw Data'!D1757&gt;2, 'Raw Data'!BB1757, 0))</f>
        <v/>
      </c>
      <c r="AF1762">
        <f>IF(ISBLANK('Raw Data'!D1757), 0, IF('Raw Data'!D1757-'Raw Data'!E1757&gt;3, 'Raw Data'!BC1757, 0))</f>
        <v/>
      </c>
      <c r="AG1762">
        <f>IF(ISBLANK('Raw Data'!A1757), 0, IF(ABS('Raw Data'!D1757-'Raw Data'!E1757)&lt;4, 'Raw Data'!BD1757, 0))</f>
        <v/>
      </c>
      <c r="AH1762">
        <f>IF(ISBLANK('Raw Data'!D1757), 0, IF('Raw Data'!E1757-'Raw Data'!D1757&gt;3, 'Raw Data'!BE1757, 0))</f>
        <v/>
      </c>
      <c r="AI1762">
        <f>IF(SUM('Raw Data'!D1757:E1757)&gt;'Raw Data'!F1757, 'Raw Data'!G1757, 0)</f>
        <v/>
      </c>
      <c r="AJ1762">
        <f>IF(ISBLANK('Raw Data'!D1757), 0, IF(SUM('Raw Data'!D1757:E1757)&lt;'Raw Data'!F1757, 'Raw Data'!H1757, 0))</f>
        <v/>
      </c>
      <c r="AK1762">
        <f>IF(ISBLANK('Raw Data'!A1757), 0, IF(AND('Raw Data'!D1757&lt;3, 'Raw Data'!E1757&lt;3, 'Raw Data'!F1757&lt;BB$2), 'Raw Data'!AF1757, 0))</f>
        <v/>
      </c>
      <c r="AL1762">
        <f>IF(ISBLANK('Raw Data'!A1757), 0, IF(AND('Raw Data'!D1757&lt;4, 'Raw Data'!E1757&lt;4, 'Raw Data'!F1757&lt;BB$2), 'Raw Data'!AI1757, 0))</f>
        <v/>
      </c>
      <c r="AM1762">
        <f>IF(ISBLANK('Raw Data'!A1757), 0, IF(AND('Raw Data'!D1757&lt;5, 'Raw Data'!E1757&lt;5, 'Raw Data'!F1757&lt;BB$2), 'Raw Data'!AL1757, 0))</f>
        <v/>
      </c>
      <c r="AN1762">
        <f>IF(ISBLANK('Raw Data'!A1757), 0, IF(AND('Raw Data'!D1757&lt;6, 'Raw Data'!E1757&lt;6, 'Raw Data'!F1757&lt;BB$2), 'Raw Data'!AO1757, 0))</f>
        <v/>
      </c>
      <c r="AO1762">
        <f>IF(ISBLANK('Raw Data'!A1757), 0, IF(AND('Raw Data'!I1757&lt;Analysis!$BC$2, 'Raw Data'!D1757-'Raw Data'!E1757&gt;1), 'Raw Data'!AW1757, IF(AND('Raw Data'!J1757&lt;Analysis!$BC$2, 'Raw Data'!E1757-'Raw Data'!D1757&gt;1), 'Raw Data'!AY1757, 0)))</f>
        <v/>
      </c>
      <c r="AP1762">
        <f>IF(ISBLANK('Raw Data'!A1757), 0, IF(AND('Raw Data'!I1757&lt;Analysis!$BC$2, 'Raw Data'!D1757-'Raw Data'!E1757&gt;2), 'Raw Data'!AZ1757, IF(AND('Raw Data'!J1757&lt;Analysis!$BC$2, 'Raw Data'!E1757-'Raw Data'!D1757&gt;2), 'Raw Data'!BB1757, 0)))</f>
        <v/>
      </c>
      <c r="AQ1762">
        <f>IF(ISBLANK('Raw Data'!A1757), 0, IF(AND('Raw Data'!I1757&lt;Analysis!$BC$2, 'Raw Data'!D1757-'Raw Data'!E1757&gt;3), 'Raw Data'!BC1757, IF(AND('Raw Data'!J1757&lt;Analysis!$BC$2, 'Raw Data'!E1757-'Raw Data'!D1757&gt;3), 'Raw Data'!BE1757, 0)))</f>
        <v/>
      </c>
      <c r="AR1762">
        <f>IF('Hidden Analysiss'!D1758=1,IF(ABS('Raw Data'!E1757-'Raw Data'!D1757)&lt;2,'Raw Data'!AX1757,0), 0)</f>
        <v/>
      </c>
      <c r="AS1762">
        <f>IF('Hidden Analysiss'!D1758=1,IF(ABS('Raw Data'!E1757-'Raw Data'!D1757)&lt;3,'Raw Data'!BA1757,0), 0)</f>
        <v/>
      </c>
      <c r="AT1762">
        <f>IF('Hidden Analysiss'!D1758=1,IF(ABS('Raw Data'!E1757-'Raw Data'!D1757)&lt;4,'Raw Data'!BD1757,0), 0)</f>
        <v/>
      </c>
      <c r="AU1762">
        <f>IF(AND('Hidden Analysiss'!E1758=1, ABS('Raw Data'!E1757-'Raw Data'!D1757)&lt;2), 'Raw Data'!AX1757, 0)</f>
        <v/>
      </c>
      <c r="AV1762">
        <f>IF(AND('Hidden Analysiss'!E1758=1, ABS('Raw Data'!E1757-'Raw Data'!D1757)&lt;3), 'Raw Data'!BA1757, 0)</f>
        <v/>
      </c>
      <c r="AW1762">
        <f>IF(AND('Hidden Analysiss'!E1758=1, ABS('Raw Data'!E1757-'Raw Data'!D1757)&lt;3), 'Raw Data'!BD1757, 0)</f>
        <v/>
      </c>
    </row>
    <row r="1763">
      <c r="A1763" s="1">
        <f>'Raw Data'!A1758</f>
        <v/>
      </c>
      <c r="B1763">
        <f>IF('Raw Data'!E1758&gt;'Raw Data'!D1758, 'Raw Data'!J1758, 0)</f>
        <v/>
      </c>
      <c r="C1763">
        <f>IF('Raw Data'!D1758&gt;'Raw Data'!E1758, 'Raw Data'!I1758, 0)</f>
        <v/>
      </c>
      <c r="D1763">
        <f>SUM(G1763:H1763)</f>
        <v/>
      </c>
      <c r="E1763">
        <f>IF(AND('Raw Data'!J1758&lt;'Raw Data'!I1758,'Raw Data'!E1758&gt;'Raw Data'!D1758,'Raw Data'!E1758-'Raw Data'!D1758&gt;3),'Raw Data'!N1758,IF(AND('Raw Data'!I1758&lt;'Raw Data'!J1758,'Raw Data'!D1758&gt;'Raw Data'!E1758,'Raw Data'!D1758-'Raw Data'!E1758&gt;3),'Raw Data'!M1758,0))</f>
        <v/>
      </c>
      <c r="F1763">
        <f>IF(AND('Raw Data'!J1758&lt;'Raw Data'!I1758,'Raw Data'!E1758&gt;'Raw Data'!D1758,'Raw Data'!E1758-'Raw Data'!D1758&lt;4),'Raw Data'!L1758,IF(AND('Raw Data'!I1758&lt;'Raw Data'!J1758,'Raw Data'!D1758&gt;'Raw Data'!E1758,'Raw Data'!D1758-'Raw Data'!E1758&lt;4),'Raw Data'!K1758,0))</f>
        <v/>
      </c>
      <c r="G1763">
        <f>IF(AND('Raw Data'!J1758&lt;'Raw Data'!I1758, 'Raw Data'!E1758&gt;'Raw Data'!D1758), 'Raw Data'!J1758, 0)</f>
        <v/>
      </c>
      <c r="H1763">
        <f>IF(AND('Raw Data'!J1758&gt;'Raw Data'!I1758, 'Raw Data'!E1758&lt;'Raw Data'!D1758), 'Raw Data'!I1758, 0)</f>
        <v/>
      </c>
      <c r="I1763">
        <f>SUM(J1763:K1763)</f>
        <v/>
      </c>
      <c r="J1763">
        <f>IF(AND('Raw Data'!J1758&gt;'Raw Data'!I1758, 'Raw Data'!E1758&gt;'Raw Data'!D1758), 'Raw Data'!J1758, 0)</f>
        <v/>
      </c>
      <c r="K1763">
        <f>IF(AND('Raw Data'!I1758&gt;'Raw Data'!J1758, 'Raw Data'!D1758&gt;'Raw Data'!E1758), 'Raw Data'!I1758, 0)</f>
        <v/>
      </c>
      <c r="L1763">
        <f>IF('Raw Data'!E1758-'Raw Data'!D1758&gt;3, 'Raw Data'!N1758, 0)</f>
        <v/>
      </c>
      <c r="M1763">
        <f>IF('Raw Data'!D1758-'Raw Data'!E1758&gt;3, 'Raw Data'!M1758, 0)</f>
        <v/>
      </c>
      <c r="N1763">
        <f>IF(ISBLANK('Raw Data'!D1758),0,IF(AND('Raw Data'!E1758&gt;'Raw Data'!D1758,'Raw Data'!E1758-'Raw Data'!D1758&gt;0,'Raw Data'!E1758-'Raw Data'!D1758&lt;4),'Raw Data'!L1758, 0))</f>
        <v/>
      </c>
      <c r="O1763">
        <f>IF(ISBLANK('Raw Data'!D1758),0,IF(AND('Raw Data'!E1758&gt;'Raw Data'!D1758,'Raw Data'!E1758-'Raw Data'!D1758&gt;0,'Raw Data'!D1758-'Raw Data'!E1758&lt;4),'Raw Data'!K1758, 0))</f>
        <v/>
      </c>
      <c r="P1763">
        <f>IF('Raw Data'!E1758-'Raw Data'!D1758&gt;3, 'Raw Data'!N1758, IF('Raw Data'!D1758-'Raw Data'!E1758&gt;3, 'Raw Data'!M1758, 0))</f>
        <v/>
      </c>
      <c r="Q1763">
        <f>IF(ISBLANK('Raw Data'!E1758),0,IF(AND('Raw Data'!E1758-'Raw Data'!D1758&lt;4,'Raw Data'!E1758-'Raw Data'!D1758&gt;0),'Raw Data'!L1758,IF(AND('Raw Data'!D1758&gt;'Raw Data'!E1758,'Raw Data'!D1758-'Raw Data'!E1758&gt;0),'Raw Data'!K1758,0)))</f>
        <v/>
      </c>
      <c r="R1763">
        <f>IF(ISBLANK('Raw Data'!K1758),0,IFERROR(IF(MATCH(SMALL('Raw Data'!K1758:N1758,1),L1763:O1763,0),SMALL('Raw Data'!K1758:N1758,1)),0))</f>
        <v/>
      </c>
      <c r="S1763">
        <f>IF(ISBLANK('Raw Data'!K1758),0,IFERROR(IF(MATCH(SMALL('Raw Data'!K1758:N1758,2),L1763:O1763,0),SMALL('Raw Data'!K1758:N1758,2)),0))</f>
        <v/>
      </c>
      <c r="T1763">
        <f>IF(ISBLANK('Raw Data'!K1758),0,IFERROR(IF(MATCH(SMALL('Raw Data'!K1758:N1758,3),L1763:O1763,0),SMALL('Raw Data'!K1758:N1758,3)),0))</f>
        <v/>
      </c>
      <c r="U1763">
        <f>IF(ISBLANK('Raw Data'!K1758),0,IFERROR(IF(MATCH(SMALL('Raw Data'!K1758:N1758,4),L1763:O1763,0),SMALL('Raw Data'!K1758:N1758,4)),0))</f>
        <v/>
      </c>
      <c r="V1763">
        <f>IF(AND('Raw Data'!D1758&lt;3, 'Raw Data'!E1758&lt;3, 'Raw Data'!A1758&gt;0), 'Raw Data'!AF1758, 0)</f>
        <v/>
      </c>
      <c r="W1763">
        <f>IF(AND('Raw Data'!D1758&lt;4, 'Raw Data'!E1758&lt;4, 'Raw Data'!A1758&gt;0), 'Raw Data'!AI1758, 0)</f>
        <v/>
      </c>
      <c r="X1763">
        <f>IF(AND('Raw Data'!D1758&lt;5, 'Raw Data'!E1758&lt;5, 'Raw Data'!A1758&gt;0), 'Raw Data'!AL1758, 0)</f>
        <v/>
      </c>
      <c r="Y1763">
        <f>IF(AND('Raw Data'!D1758&lt;6, 'Raw Data'!E1758&lt;6, 'Raw Data'!A1758&gt;0), 'Raw Data'!AO1758, 0)</f>
        <v/>
      </c>
      <c r="Z1763">
        <f>IF(ISBLANK('Raw Data'!D1758), 0, IF('Raw Data'!D1758-'Raw Data'!E1758&gt;1, 'Raw Data'!AW1758, 0))</f>
        <v/>
      </c>
      <c r="AA1763">
        <f>IF(ISBLANK('Raw Data'!A1758), 0, IF(ABS('Raw Data'!D1758-'Raw Data'!E1758)&lt;2, 'Raw Data'!AX1758, 0))</f>
        <v/>
      </c>
      <c r="AB1763">
        <f>IF(ISBLANK('Raw Data'!D1758), 0, IF('Raw Data'!E1758-'Raw Data'!D1758&gt;1, 'Raw Data'!AY1758, 0))</f>
        <v/>
      </c>
      <c r="AC1763">
        <f>IF(ISBLANK('Raw Data'!D1758), 0, IF('Raw Data'!D1758-'Raw Data'!E1758&gt;2, 'Raw Data'!AZ1758, 0))</f>
        <v/>
      </c>
      <c r="AD1763">
        <f>IF(ISBLANK('Raw Data'!A1758), 0, IF(ABS('Raw Data'!D1758-'Raw Data'!E1758)&lt;3, 'Raw Data'!BA1758, 0))</f>
        <v/>
      </c>
      <c r="AE1763">
        <f>IF(ISBLANK('Raw Data'!D1758), 0, IF('Raw Data'!E1758-'Raw Data'!D1758&gt;2, 'Raw Data'!BB1758, 0))</f>
        <v/>
      </c>
      <c r="AF1763">
        <f>IF(ISBLANK('Raw Data'!D1758), 0, IF('Raw Data'!D1758-'Raw Data'!E1758&gt;3, 'Raw Data'!BC1758, 0))</f>
        <v/>
      </c>
      <c r="AG1763">
        <f>IF(ISBLANK('Raw Data'!A1758), 0, IF(ABS('Raw Data'!D1758-'Raw Data'!E1758)&lt;4, 'Raw Data'!BD1758, 0))</f>
        <v/>
      </c>
      <c r="AH1763">
        <f>IF(ISBLANK('Raw Data'!D1758), 0, IF('Raw Data'!E1758-'Raw Data'!D1758&gt;3, 'Raw Data'!BE1758, 0))</f>
        <v/>
      </c>
      <c r="AI1763">
        <f>IF(SUM('Raw Data'!D1758:E1758)&gt;'Raw Data'!F1758, 'Raw Data'!G1758, 0)</f>
        <v/>
      </c>
      <c r="AJ1763">
        <f>IF(ISBLANK('Raw Data'!D1758), 0, IF(SUM('Raw Data'!D1758:E1758)&lt;'Raw Data'!F1758, 'Raw Data'!H1758, 0))</f>
        <v/>
      </c>
      <c r="AK1763">
        <f>IF(ISBLANK('Raw Data'!A1758), 0, IF(AND('Raw Data'!D1758&lt;3, 'Raw Data'!E1758&lt;3, 'Raw Data'!F1758&lt;BB$2), 'Raw Data'!AF1758, 0))</f>
        <v/>
      </c>
      <c r="AL1763">
        <f>IF(ISBLANK('Raw Data'!A1758), 0, IF(AND('Raw Data'!D1758&lt;4, 'Raw Data'!E1758&lt;4, 'Raw Data'!F1758&lt;BB$2), 'Raw Data'!AI1758, 0))</f>
        <v/>
      </c>
      <c r="AM1763">
        <f>IF(ISBLANK('Raw Data'!A1758), 0, IF(AND('Raw Data'!D1758&lt;5, 'Raw Data'!E1758&lt;5, 'Raw Data'!F1758&lt;BB$2), 'Raw Data'!AL1758, 0))</f>
        <v/>
      </c>
      <c r="AN1763">
        <f>IF(ISBLANK('Raw Data'!A1758), 0, IF(AND('Raw Data'!D1758&lt;6, 'Raw Data'!E1758&lt;6, 'Raw Data'!F1758&lt;BB$2), 'Raw Data'!AO1758, 0))</f>
        <v/>
      </c>
      <c r="AO1763">
        <f>IF(ISBLANK('Raw Data'!A1758), 0, IF(AND('Raw Data'!I1758&lt;Analysis!$BC$2, 'Raw Data'!D1758-'Raw Data'!E1758&gt;1), 'Raw Data'!AW1758, IF(AND('Raw Data'!J1758&lt;Analysis!$BC$2, 'Raw Data'!E1758-'Raw Data'!D1758&gt;1), 'Raw Data'!AY1758, 0)))</f>
        <v/>
      </c>
      <c r="AP1763">
        <f>IF(ISBLANK('Raw Data'!A1758), 0, IF(AND('Raw Data'!I1758&lt;Analysis!$BC$2, 'Raw Data'!D1758-'Raw Data'!E1758&gt;2), 'Raw Data'!AZ1758, IF(AND('Raw Data'!J1758&lt;Analysis!$BC$2, 'Raw Data'!E1758-'Raw Data'!D1758&gt;2), 'Raw Data'!BB1758, 0)))</f>
        <v/>
      </c>
      <c r="AQ1763">
        <f>IF(ISBLANK('Raw Data'!A1758), 0, IF(AND('Raw Data'!I1758&lt;Analysis!$BC$2, 'Raw Data'!D1758-'Raw Data'!E1758&gt;3), 'Raw Data'!BC1758, IF(AND('Raw Data'!J1758&lt;Analysis!$BC$2, 'Raw Data'!E1758-'Raw Data'!D1758&gt;3), 'Raw Data'!BE1758, 0)))</f>
        <v/>
      </c>
      <c r="AR1763">
        <f>IF('Hidden Analysiss'!D1759=1,IF(ABS('Raw Data'!E1758-'Raw Data'!D1758)&lt;2,'Raw Data'!AX1758,0), 0)</f>
        <v/>
      </c>
      <c r="AS1763">
        <f>IF('Hidden Analysiss'!D1759=1,IF(ABS('Raw Data'!E1758-'Raw Data'!D1758)&lt;3,'Raw Data'!BA1758,0), 0)</f>
        <v/>
      </c>
      <c r="AT1763">
        <f>IF('Hidden Analysiss'!D1759=1,IF(ABS('Raw Data'!E1758-'Raw Data'!D1758)&lt;4,'Raw Data'!BD1758,0), 0)</f>
        <v/>
      </c>
      <c r="AU1763">
        <f>IF(AND('Hidden Analysiss'!E1759=1, ABS('Raw Data'!E1758-'Raw Data'!D1758)&lt;2), 'Raw Data'!AX1758, 0)</f>
        <v/>
      </c>
      <c r="AV1763">
        <f>IF(AND('Hidden Analysiss'!E1759=1, ABS('Raw Data'!E1758-'Raw Data'!D1758)&lt;3), 'Raw Data'!BA1758, 0)</f>
        <v/>
      </c>
      <c r="AW1763">
        <f>IF(AND('Hidden Analysiss'!E1759=1, ABS('Raw Data'!E1758-'Raw Data'!D1758)&lt;3), 'Raw Data'!BD1758, 0)</f>
        <v/>
      </c>
    </row>
    <row r="1764">
      <c r="A1764" s="1">
        <f>'Raw Data'!A1759</f>
        <v/>
      </c>
      <c r="B1764">
        <f>IF('Raw Data'!E1759&gt;'Raw Data'!D1759, 'Raw Data'!J1759, 0)</f>
        <v/>
      </c>
      <c r="C1764">
        <f>IF('Raw Data'!D1759&gt;'Raw Data'!E1759, 'Raw Data'!I1759, 0)</f>
        <v/>
      </c>
      <c r="D1764">
        <f>SUM(G1764:H1764)</f>
        <v/>
      </c>
      <c r="E1764">
        <f>IF(AND('Raw Data'!J1759&lt;'Raw Data'!I1759,'Raw Data'!E1759&gt;'Raw Data'!D1759,'Raw Data'!E1759-'Raw Data'!D1759&gt;3),'Raw Data'!N1759,IF(AND('Raw Data'!I1759&lt;'Raw Data'!J1759,'Raw Data'!D1759&gt;'Raw Data'!E1759,'Raw Data'!D1759-'Raw Data'!E1759&gt;3),'Raw Data'!M1759,0))</f>
        <v/>
      </c>
      <c r="F1764">
        <f>IF(AND('Raw Data'!J1759&lt;'Raw Data'!I1759,'Raw Data'!E1759&gt;'Raw Data'!D1759,'Raw Data'!E1759-'Raw Data'!D1759&lt;4),'Raw Data'!L1759,IF(AND('Raw Data'!I1759&lt;'Raw Data'!J1759,'Raw Data'!D1759&gt;'Raw Data'!E1759,'Raw Data'!D1759-'Raw Data'!E1759&lt;4),'Raw Data'!K1759,0))</f>
        <v/>
      </c>
      <c r="G1764">
        <f>IF(AND('Raw Data'!J1759&lt;'Raw Data'!I1759, 'Raw Data'!E1759&gt;'Raw Data'!D1759), 'Raw Data'!J1759, 0)</f>
        <v/>
      </c>
      <c r="H1764">
        <f>IF(AND('Raw Data'!J1759&gt;'Raw Data'!I1759, 'Raw Data'!E1759&lt;'Raw Data'!D1759), 'Raw Data'!I1759, 0)</f>
        <v/>
      </c>
      <c r="I1764">
        <f>SUM(J1764:K1764)</f>
        <v/>
      </c>
      <c r="J1764">
        <f>IF(AND('Raw Data'!J1759&gt;'Raw Data'!I1759, 'Raw Data'!E1759&gt;'Raw Data'!D1759), 'Raw Data'!J1759, 0)</f>
        <v/>
      </c>
      <c r="K1764">
        <f>IF(AND('Raw Data'!I1759&gt;'Raw Data'!J1759, 'Raw Data'!D1759&gt;'Raw Data'!E1759), 'Raw Data'!I1759, 0)</f>
        <v/>
      </c>
      <c r="L1764">
        <f>IF('Raw Data'!E1759-'Raw Data'!D1759&gt;3, 'Raw Data'!N1759, 0)</f>
        <v/>
      </c>
      <c r="M1764">
        <f>IF('Raw Data'!D1759-'Raw Data'!E1759&gt;3, 'Raw Data'!M1759, 0)</f>
        <v/>
      </c>
      <c r="N1764">
        <f>IF(ISBLANK('Raw Data'!D1759),0,IF(AND('Raw Data'!E1759&gt;'Raw Data'!D1759,'Raw Data'!E1759-'Raw Data'!D1759&gt;0,'Raw Data'!E1759-'Raw Data'!D1759&lt;4),'Raw Data'!L1759, 0))</f>
        <v/>
      </c>
      <c r="O1764">
        <f>IF(ISBLANK('Raw Data'!D1759),0,IF(AND('Raw Data'!E1759&gt;'Raw Data'!D1759,'Raw Data'!E1759-'Raw Data'!D1759&gt;0,'Raw Data'!D1759-'Raw Data'!E1759&lt;4),'Raw Data'!K1759, 0))</f>
        <v/>
      </c>
      <c r="P1764">
        <f>IF('Raw Data'!E1759-'Raw Data'!D1759&gt;3, 'Raw Data'!N1759, IF('Raw Data'!D1759-'Raw Data'!E1759&gt;3, 'Raw Data'!M1759, 0))</f>
        <v/>
      </c>
      <c r="Q1764">
        <f>IF(ISBLANK('Raw Data'!E1759),0,IF(AND('Raw Data'!E1759-'Raw Data'!D1759&lt;4,'Raw Data'!E1759-'Raw Data'!D1759&gt;0),'Raw Data'!L1759,IF(AND('Raw Data'!D1759&gt;'Raw Data'!E1759,'Raw Data'!D1759-'Raw Data'!E1759&gt;0),'Raw Data'!K1759,0)))</f>
        <v/>
      </c>
      <c r="R1764">
        <f>IF(ISBLANK('Raw Data'!K1759),0,IFERROR(IF(MATCH(SMALL('Raw Data'!K1759:N1759,1),L1764:O1764,0),SMALL('Raw Data'!K1759:N1759,1)),0))</f>
        <v/>
      </c>
      <c r="S1764">
        <f>IF(ISBLANK('Raw Data'!K1759),0,IFERROR(IF(MATCH(SMALL('Raw Data'!K1759:N1759,2),L1764:O1764,0),SMALL('Raw Data'!K1759:N1759,2)),0))</f>
        <v/>
      </c>
      <c r="T1764">
        <f>IF(ISBLANK('Raw Data'!K1759),0,IFERROR(IF(MATCH(SMALL('Raw Data'!K1759:N1759,3),L1764:O1764,0),SMALL('Raw Data'!K1759:N1759,3)),0))</f>
        <v/>
      </c>
      <c r="U1764">
        <f>IF(ISBLANK('Raw Data'!K1759),0,IFERROR(IF(MATCH(SMALL('Raw Data'!K1759:N1759,4),L1764:O1764,0),SMALL('Raw Data'!K1759:N1759,4)),0))</f>
        <v/>
      </c>
      <c r="V1764">
        <f>IF(AND('Raw Data'!D1759&lt;3, 'Raw Data'!E1759&lt;3, 'Raw Data'!A1759&gt;0), 'Raw Data'!AF1759, 0)</f>
        <v/>
      </c>
      <c r="W1764">
        <f>IF(AND('Raw Data'!D1759&lt;4, 'Raw Data'!E1759&lt;4, 'Raw Data'!A1759&gt;0), 'Raw Data'!AI1759, 0)</f>
        <v/>
      </c>
      <c r="X1764">
        <f>IF(AND('Raw Data'!D1759&lt;5, 'Raw Data'!E1759&lt;5, 'Raw Data'!A1759&gt;0), 'Raw Data'!AL1759, 0)</f>
        <v/>
      </c>
      <c r="Y1764">
        <f>IF(AND('Raw Data'!D1759&lt;6, 'Raw Data'!E1759&lt;6, 'Raw Data'!A1759&gt;0), 'Raw Data'!AO1759, 0)</f>
        <v/>
      </c>
      <c r="Z1764">
        <f>IF(ISBLANK('Raw Data'!D1759), 0, IF('Raw Data'!D1759-'Raw Data'!E1759&gt;1, 'Raw Data'!AW1759, 0))</f>
        <v/>
      </c>
      <c r="AA1764">
        <f>IF(ISBLANK('Raw Data'!A1759), 0, IF(ABS('Raw Data'!D1759-'Raw Data'!E1759)&lt;2, 'Raw Data'!AX1759, 0))</f>
        <v/>
      </c>
      <c r="AB1764">
        <f>IF(ISBLANK('Raw Data'!D1759), 0, IF('Raw Data'!E1759-'Raw Data'!D1759&gt;1, 'Raw Data'!AY1759, 0))</f>
        <v/>
      </c>
      <c r="AC1764">
        <f>IF(ISBLANK('Raw Data'!D1759), 0, IF('Raw Data'!D1759-'Raw Data'!E1759&gt;2, 'Raw Data'!AZ1759, 0))</f>
        <v/>
      </c>
      <c r="AD1764">
        <f>IF(ISBLANK('Raw Data'!A1759), 0, IF(ABS('Raw Data'!D1759-'Raw Data'!E1759)&lt;3, 'Raw Data'!BA1759, 0))</f>
        <v/>
      </c>
      <c r="AE1764">
        <f>IF(ISBLANK('Raw Data'!D1759), 0, IF('Raw Data'!E1759-'Raw Data'!D1759&gt;2, 'Raw Data'!BB1759, 0))</f>
        <v/>
      </c>
      <c r="AF1764">
        <f>IF(ISBLANK('Raw Data'!D1759), 0, IF('Raw Data'!D1759-'Raw Data'!E1759&gt;3, 'Raw Data'!BC1759, 0))</f>
        <v/>
      </c>
      <c r="AG1764">
        <f>IF(ISBLANK('Raw Data'!A1759), 0, IF(ABS('Raw Data'!D1759-'Raw Data'!E1759)&lt;4, 'Raw Data'!BD1759, 0))</f>
        <v/>
      </c>
      <c r="AH1764">
        <f>IF(ISBLANK('Raw Data'!D1759), 0, IF('Raw Data'!E1759-'Raw Data'!D1759&gt;3, 'Raw Data'!BE1759, 0))</f>
        <v/>
      </c>
      <c r="AI1764">
        <f>IF(SUM('Raw Data'!D1759:E1759)&gt;'Raw Data'!F1759, 'Raw Data'!G1759, 0)</f>
        <v/>
      </c>
      <c r="AJ1764">
        <f>IF(ISBLANK('Raw Data'!D1759), 0, IF(SUM('Raw Data'!D1759:E1759)&lt;'Raw Data'!F1759, 'Raw Data'!H1759, 0))</f>
        <v/>
      </c>
      <c r="AK1764">
        <f>IF(ISBLANK('Raw Data'!A1759), 0, IF(AND('Raw Data'!D1759&lt;3, 'Raw Data'!E1759&lt;3, 'Raw Data'!F1759&lt;BB$2), 'Raw Data'!AF1759, 0))</f>
        <v/>
      </c>
      <c r="AL1764">
        <f>IF(ISBLANK('Raw Data'!A1759), 0, IF(AND('Raw Data'!D1759&lt;4, 'Raw Data'!E1759&lt;4, 'Raw Data'!F1759&lt;BB$2), 'Raw Data'!AI1759, 0))</f>
        <v/>
      </c>
      <c r="AM1764">
        <f>IF(ISBLANK('Raw Data'!A1759), 0, IF(AND('Raw Data'!D1759&lt;5, 'Raw Data'!E1759&lt;5, 'Raw Data'!F1759&lt;BB$2), 'Raw Data'!AL1759, 0))</f>
        <v/>
      </c>
      <c r="AN1764">
        <f>IF(ISBLANK('Raw Data'!A1759), 0, IF(AND('Raw Data'!D1759&lt;6, 'Raw Data'!E1759&lt;6, 'Raw Data'!F1759&lt;BB$2), 'Raw Data'!AO1759, 0))</f>
        <v/>
      </c>
      <c r="AO1764">
        <f>IF(ISBLANK('Raw Data'!A1759), 0, IF(AND('Raw Data'!I1759&lt;Analysis!$BC$2, 'Raw Data'!D1759-'Raw Data'!E1759&gt;1), 'Raw Data'!AW1759, IF(AND('Raw Data'!J1759&lt;Analysis!$BC$2, 'Raw Data'!E1759-'Raw Data'!D1759&gt;1), 'Raw Data'!AY1759, 0)))</f>
        <v/>
      </c>
      <c r="AP1764">
        <f>IF(ISBLANK('Raw Data'!A1759), 0, IF(AND('Raw Data'!I1759&lt;Analysis!$BC$2, 'Raw Data'!D1759-'Raw Data'!E1759&gt;2), 'Raw Data'!AZ1759, IF(AND('Raw Data'!J1759&lt;Analysis!$BC$2, 'Raw Data'!E1759-'Raw Data'!D1759&gt;2), 'Raw Data'!BB1759, 0)))</f>
        <v/>
      </c>
      <c r="AQ1764">
        <f>IF(ISBLANK('Raw Data'!A1759), 0, IF(AND('Raw Data'!I1759&lt;Analysis!$BC$2, 'Raw Data'!D1759-'Raw Data'!E1759&gt;3), 'Raw Data'!BC1759, IF(AND('Raw Data'!J1759&lt;Analysis!$BC$2, 'Raw Data'!E1759-'Raw Data'!D1759&gt;3), 'Raw Data'!BE1759, 0)))</f>
        <v/>
      </c>
      <c r="AR1764">
        <f>IF('Hidden Analysiss'!D1760=1,IF(ABS('Raw Data'!E1759-'Raw Data'!D1759)&lt;2,'Raw Data'!AX1759,0), 0)</f>
        <v/>
      </c>
      <c r="AS1764">
        <f>IF('Hidden Analysiss'!D1760=1,IF(ABS('Raw Data'!E1759-'Raw Data'!D1759)&lt;3,'Raw Data'!BA1759,0), 0)</f>
        <v/>
      </c>
      <c r="AT1764">
        <f>IF('Hidden Analysiss'!D1760=1,IF(ABS('Raw Data'!E1759-'Raw Data'!D1759)&lt;4,'Raw Data'!BD1759,0), 0)</f>
        <v/>
      </c>
      <c r="AU1764">
        <f>IF(AND('Hidden Analysiss'!E1760=1, ABS('Raw Data'!E1759-'Raw Data'!D1759)&lt;2), 'Raw Data'!AX1759, 0)</f>
        <v/>
      </c>
      <c r="AV1764">
        <f>IF(AND('Hidden Analysiss'!E1760=1, ABS('Raw Data'!E1759-'Raw Data'!D1759)&lt;3), 'Raw Data'!BA1759, 0)</f>
        <v/>
      </c>
      <c r="AW1764">
        <f>IF(AND('Hidden Analysiss'!E1760=1, ABS('Raw Data'!E1759-'Raw Data'!D1759)&lt;3), 'Raw Data'!BD1759, 0)</f>
        <v/>
      </c>
    </row>
    <row r="1765">
      <c r="A1765" s="1">
        <f>'Raw Data'!A1760</f>
        <v/>
      </c>
      <c r="B1765">
        <f>IF('Raw Data'!E1760&gt;'Raw Data'!D1760, 'Raw Data'!J1760, 0)</f>
        <v/>
      </c>
      <c r="C1765">
        <f>IF('Raw Data'!D1760&gt;'Raw Data'!E1760, 'Raw Data'!I1760, 0)</f>
        <v/>
      </c>
      <c r="D1765">
        <f>SUM(G1765:H1765)</f>
        <v/>
      </c>
      <c r="E1765">
        <f>IF(AND('Raw Data'!J1760&lt;'Raw Data'!I1760,'Raw Data'!E1760&gt;'Raw Data'!D1760,'Raw Data'!E1760-'Raw Data'!D1760&gt;3),'Raw Data'!N1760,IF(AND('Raw Data'!I1760&lt;'Raw Data'!J1760,'Raw Data'!D1760&gt;'Raw Data'!E1760,'Raw Data'!D1760-'Raw Data'!E1760&gt;3),'Raw Data'!M1760,0))</f>
        <v/>
      </c>
      <c r="F1765">
        <f>IF(AND('Raw Data'!J1760&lt;'Raw Data'!I1760,'Raw Data'!E1760&gt;'Raw Data'!D1760,'Raw Data'!E1760-'Raw Data'!D1760&lt;4),'Raw Data'!L1760,IF(AND('Raw Data'!I1760&lt;'Raw Data'!J1760,'Raw Data'!D1760&gt;'Raw Data'!E1760,'Raw Data'!D1760-'Raw Data'!E1760&lt;4),'Raw Data'!K1760,0))</f>
        <v/>
      </c>
      <c r="G1765">
        <f>IF(AND('Raw Data'!J1760&lt;'Raw Data'!I1760, 'Raw Data'!E1760&gt;'Raw Data'!D1760), 'Raw Data'!J1760, 0)</f>
        <v/>
      </c>
      <c r="H1765">
        <f>IF(AND('Raw Data'!J1760&gt;'Raw Data'!I1760, 'Raw Data'!E1760&lt;'Raw Data'!D1760), 'Raw Data'!I1760, 0)</f>
        <v/>
      </c>
      <c r="I1765">
        <f>SUM(J1765:K1765)</f>
        <v/>
      </c>
      <c r="J1765">
        <f>IF(AND('Raw Data'!J1760&gt;'Raw Data'!I1760, 'Raw Data'!E1760&gt;'Raw Data'!D1760), 'Raw Data'!J1760, 0)</f>
        <v/>
      </c>
      <c r="K1765">
        <f>IF(AND('Raw Data'!I1760&gt;'Raw Data'!J1760, 'Raw Data'!D1760&gt;'Raw Data'!E1760), 'Raw Data'!I1760, 0)</f>
        <v/>
      </c>
      <c r="L1765">
        <f>IF('Raw Data'!E1760-'Raw Data'!D1760&gt;3, 'Raw Data'!N1760, 0)</f>
        <v/>
      </c>
      <c r="M1765">
        <f>IF('Raw Data'!D1760-'Raw Data'!E1760&gt;3, 'Raw Data'!M1760, 0)</f>
        <v/>
      </c>
      <c r="N1765">
        <f>IF(ISBLANK('Raw Data'!D1760),0,IF(AND('Raw Data'!E1760&gt;'Raw Data'!D1760,'Raw Data'!E1760-'Raw Data'!D1760&gt;0,'Raw Data'!E1760-'Raw Data'!D1760&lt;4),'Raw Data'!L1760, 0))</f>
        <v/>
      </c>
      <c r="O1765">
        <f>IF(ISBLANK('Raw Data'!D1760),0,IF(AND('Raw Data'!E1760&gt;'Raw Data'!D1760,'Raw Data'!E1760-'Raw Data'!D1760&gt;0,'Raw Data'!D1760-'Raw Data'!E1760&lt;4),'Raw Data'!K1760, 0))</f>
        <v/>
      </c>
      <c r="P1765">
        <f>IF('Raw Data'!E1760-'Raw Data'!D1760&gt;3, 'Raw Data'!N1760, IF('Raw Data'!D1760-'Raw Data'!E1760&gt;3, 'Raw Data'!M1760, 0))</f>
        <v/>
      </c>
      <c r="Q1765">
        <f>IF(ISBLANK('Raw Data'!E1760),0,IF(AND('Raw Data'!E1760-'Raw Data'!D1760&lt;4,'Raw Data'!E1760-'Raw Data'!D1760&gt;0),'Raw Data'!L1760,IF(AND('Raw Data'!D1760&gt;'Raw Data'!E1760,'Raw Data'!D1760-'Raw Data'!E1760&gt;0),'Raw Data'!K1760,0)))</f>
        <v/>
      </c>
      <c r="R1765">
        <f>IF(ISBLANK('Raw Data'!K1760),0,IFERROR(IF(MATCH(SMALL('Raw Data'!K1760:N1760,1),L1765:O1765,0),SMALL('Raw Data'!K1760:N1760,1)),0))</f>
        <v/>
      </c>
      <c r="S1765">
        <f>IF(ISBLANK('Raw Data'!K1760),0,IFERROR(IF(MATCH(SMALL('Raw Data'!K1760:N1760,2),L1765:O1765,0),SMALL('Raw Data'!K1760:N1760,2)),0))</f>
        <v/>
      </c>
      <c r="T1765">
        <f>IF(ISBLANK('Raw Data'!K1760),0,IFERROR(IF(MATCH(SMALL('Raw Data'!K1760:N1760,3),L1765:O1765,0),SMALL('Raw Data'!K1760:N1760,3)),0))</f>
        <v/>
      </c>
      <c r="U1765">
        <f>IF(ISBLANK('Raw Data'!K1760),0,IFERROR(IF(MATCH(SMALL('Raw Data'!K1760:N1760,4),L1765:O1765,0),SMALL('Raw Data'!K1760:N1760,4)),0))</f>
        <v/>
      </c>
      <c r="V1765">
        <f>IF(AND('Raw Data'!D1760&lt;3, 'Raw Data'!E1760&lt;3, 'Raw Data'!A1760&gt;0), 'Raw Data'!AF1760, 0)</f>
        <v/>
      </c>
      <c r="W1765">
        <f>IF(AND('Raw Data'!D1760&lt;4, 'Raw Data'!E1760&lt;4, 'Raw Data'!A1760&gt;0), 'Raw Data'!AI1760, 0)</f>
        <v/>
      </c>
      <c r="X1765">
        <f>IF(AND('Raw Data'!D1760&lt;5, 'Raw Data'!E1760&lt;5, 'Raw Data'!A1760&gt;0), 'Raw Data'!AL1760, 0)</f>
        <v/>
      </c>
      <c r="Y1765">
        <f>IF(AND('Raw Data'!D1760&lt;6, 'Raw Data'!E1760&lt;6, 'Raw Data'!A1760&gt;0), 'Raw Data'!AO1760, 0)</f>
        <v/>
      </c>
      <c r="Z1765">
        <f>IF(ISBLANK('Raw Data'!D1760), 0, IF('Raw Data'!D1760-'Raw Data'!E1760&gt;1, 'Raw Data'!AW1760, 0))</f>
        <v/>
      </c>
      <c r="AA1765">
        <f>IF(ISBLANK('Raw Data'!A1760), 0, IF(ABS('Raw Data'!D1760-'Raw Data'!E1760)&lt;2, 'Raw Data'!AX1760, 0))</f>
        <v/>
      </c>
      <c r="AB1765">
        <f>IF(ISBLANK('Raw Data'!D1760), 0, IF('Raw Data'!E1760-'Raw Data'!D1760&gt;1, 'Raw Data'!AY1760, 0))</f>
        <v/>
      </c>
      <c r="AC1765">
        <f>IF(ISBLANK('Raw Data'!D1760), 0, IF('Raw Data'!D1760-'Raw Data'!E1760&gt;2, 'Raw Data'!AZ1760, 0))</f>
        <v/>
      </c>
      <c r="AD1765">
        <f>IF(ISBLANK('Raw Data'!A1760), 0, IF(ABS('Raw Data'!D1760-'Raw Data'!E1760)&lt;3, 'Raw Data'!BA1760, 0))</f>
        <v/>
      </c>
      <c r="AE1765">
        <f>IF(ISBLANK('Raw Data'!D1760), 0, IF('Raw Data'!E1760-'Raw Data'!D1760&gt;2, 'Raw Data'!BB1760, 0))</f>
        <v/>
      </c>
      <c r="AF1765">
        <f>IF(ISBLANK('Raw Data'!D1760), 0, IF('Raw Data'!D1760-'Raw Data'!E1760&gt;3, 'Raw Data'!BC1760, 0))</f>
        <v/>
      </c>
      <c r="AG1765">
        <f>IF(ISBLANK('Raw Data'!A1760), 0, IF(ABS('Raw Data'!D1760-'Raw Data'!E1760)&lt;4, 'Raw Data'!BD1760, 0))</f>
        <v/>
      </c>
      <c r="AH1765">
        <f>IF(ISBLANK('Raw Data'!D1760), 0, IF('Raw Data'!E1760-'Raw Data'!D1760&gt;3, 'Raw Data'!BE1760, 0))</f>
        <v/>
      </c>
      <c r="AI1765">
        <f>IF(SUM('Raw Data'!D1760:E1760)&gt;'Raw Data'!F1760, 'Raw Data'!G1760, 0)</f>
        <v/>
      </c>
      <c r="AJ1765">
        <f>IF(ISBLANK('Raw Data'!D1760), 0, IF(SUM('Raw Data'!D1760:E1760)&lt;'Raw Data'!F1760, 'Raw Data'!H1760, 0))</f>
        <v/>
      </c>
      <c r="AK1765">
        <f>IF(ISBLANK('Raw Data'!A1760), 0, IF(AND('Raw Data'!D1760&lt;3, 'Raw Data'!E1760&lt;3, 'Raw Data'!F1760&lt;BB$2), 'Raw Data'!AF1760, 0))</f>
        <v/>
      </c>
      <c r="AL1765">
        <f>IF(ISBLANK('Raw Data'!A1760), 0, IF(AND('Raw Data'!D1760&lt;4, 'Raw Data'!E1760&lt;4, 'Raw Data'!F1760&lt;BB$2), 'Raw Data'!AI1760, 0))</f>
        <v/>
      </c>
      <c r="AM1765">
        <f>IF(ISBLANK('Raw Data'!A1760), 0, IF(AND('Raw Data'!D1760&lt;5, 'Raw Data'!E1760&lt;5, 'Raw Data'!F1760&lt;BB$2), 'Raw Data'!AL1760, 0))</f>
        <v/>
      </c>
      <c r="AN1765">
        <f>IF(ISBLANK('Raw Data'!A1760), 0, IF(AND('Raw Data'!D1760&lt;6, 'Raw Data'!E1760&lt;6, 'Raw Data'!F1760&lt;BB$2), 'Raw Data'!AO1760, 0))</f>
        <v/>
      </c>
      <c r="AO1765">
        <f>IF(ISBLANK('Raw Data'!A1760), 0, IF(AND('Raw Data'!I1760&lt;Analysis!$BC$2, 'Raw Data'!D1760-'Raw Data'!E1760&gt;1), 'Raw Data'!AW1760, IF(AND('Raw Data'!J1760&lt;Analysis!$BC$2, 'Raw Data'!E1760-'Raw Data'!D1760&gt;1), 'Raw Data'!AY1760, 0)))</f>
        <v/>
      </c>
      <c r="AP1765">
        <f>IF(ISBLANK('Raw Data'!A1760), 0, IF(AND('Raw Data'!I1760&lt;Analysis!$BC$2, 'Raw Data'!D1760-'Raw Data'!E1760&gt;2), 'Raw Data'!AZ1760, IF(AND('Raw Data'!J1760&lt;Analysis!$BC$2, 'Raw Data'!E1760-'Raw Data'!D1760&gt;2), 'Raw Data'!BB1760, 0)))</f>
        <v/>
      </c>
      <c r="AQ1765">
        <f>IF(ISBLANK('Raw Data'!A1760), 0, IF(AND('Raw Data'!I1760&lt;Analysis!$BC$2, 'Raw Data'!D1760-'Raw Data'!E1760&gt;3), 'Raw Data'!BC1760, IF(AND('Raw Data'!J1760&lt;Analysis!$BC$2, 'Raw Data'!E1760-'Raw Data'!D1760&gt;3), 'Raw Data'!BE1760, 0)))</f>
        <v/>
      </c>
      <c r="AR1765">
        <f>IF('Hidden Analysiss'!D1761=1,IF(ABS('Raw Data'!E1760-'Raw Data'!D1760)&lt;2,'Raw Data'!AX1760,0), 0)</f>
        <v/>
      </c>
      <c r="AS1765">
        <f>IF('Hidden Analysiss'!D1761=1,IF(ABS('Raw Data'!E1760-'Raw Data'!D1760)&lt;3,'Raw Data'!BA1760,0), 0)</f>
        <v/>
      </c>
      <c r="AT1765">
        <f>IF('Hidden Analysiss'!D1761=1,IF(ABS('Raw Data'!E1760-'Raw Data'!D1760)&lt;4,'Raw Data'!BD1760,0), 0)</f>
        <v/>
      </c>
      <c r="AU1765">
        <f>IF(AND('Hidden Analysiss'!E1761=1, ABS('Raw Data'!E1760-'Raw Data'!D1760)&lt;2), 'Raw Data'!AX1760, 0)</f>
        <v/>
      </c>
      <c r="AV1765">
        <f>IF(AND('Hidden Analysiss'!E1761=1, ABS('Raw Data'!E1760-'Raw Data'!D1760)&lt;3), 'Raw Data'!BA1760, 0)</f>
        <v/>
      </c>
      <c r="AW1765">
        <f>IF(AND('Hidden Analysiss'!E1761=1, ABS('Raw Data'!E1760-'Raw Data'!D1760)&lt;3), 'Raw Data'!BD1760, 0)</f>
        <v/>
      </c>
    </row>
    <row r="1766">
      <c r="A1766" s="1">
        <f>'Raw Data'!A1761</f>
        <v/>
      </c>
      <c r="B1766">
        <f>IF('Raw Data'!E1761&gt;'Raw Data'!D1761, 'Raw Data'!J1761, 0)</f>
        <v/>
      </c>
      <c r="C1766">
        <f>IF('Raw Data'!D1761&gt;'Raw Data'!E1761, 'Raw Data'!I1761, 0)</f>
        <v/>
      </c>
      <c r="D1766">
        <f>SUM(G1766:H1766)</f>
        <v/>
      </c>
      <c r="E1766">
        <f>IF(AND('Raw Data'!J1761&lt;'Raw Data'!I1761,'Raw Data'!E1761&gt;'Raw Data'!D1761,'Raw Data'!E1761-'Raw Data'!D1761&gt;3),'Raw Data'!N1761,IF(AND('Raw Data'!I1761&lt;'Raw Data'!J1761,'Raw Data'!D1761&gt;'Raw Data'!E1761,'Raw Data'!D1761-'Raw Data'!E1761&gt;3),'Raw Data'!M1761,0))</f>
        <v/>
      </c>
      <c r="F1766">
        <f>IF(AND('Raw Data'!J1761&lt;'Raw Data'!I1761,'Raw Data'!E1761&gt;'Raw Data'!D1761,'Raw Data'!E1761-'Raw Data'!D1761&lt;4),'Raw Data'!L1761,IF(AND('Raw Data'!I1761&lt;'Raw Data'!J1761,'Raw Data'!D1761&gt;'Raw Data'!E1761,'Raw Data'!D1761-'Raw Data'!E1761&lt;4),'Raw Data'!K1761,0))</f>
        <v/>
      </c>
      <c r="G1766">
        <f>IF(AND('Raw Data'!J1761&lt;'Raw Data'!I1761, 'Raw Data'!E1761&gt;'Raw Data'!D1761), 'Raw Data'!J1761, 0)</f>
        <v/>
      </c>
      <c r="H1766">
        <f>IF(AND('Raw Data'!J1761&gt;'Raw Data'!I1761, 'Raw Data'!E1761&lt;'Raw Data'!D1761), 'Raw Data'!I1761, 0)</f>
        <v/>
      </c>
      <c r="I1766">
        <f>SUM(J1766:K1766)</f>
        <v/>
      </c>
      <c r="J1766">
        <f>IF(AND('Raw Data'!J1761&gt;'Raw Data'!I1761, 'Raw Data'!E1761&gt;'Raw Data'!D1761), 'Raw Data'!J1761, 0)</f>
        <v/>
      </c>
      <c r="K1766">
        <f>IF(AND('Raw Data'!I1761&gt;'Raw Data'!J1761, 'Raw Data'!D1761&gt;'Raw Data'!E1761), 'Raw Data'!I1761, 0)</f>
        <v/>
      </c>
      <c r="L1766">
        <f>IF('Raw Data'!E1761-'Raw Data'!D1761&gt;3, 'Raw Data'!N1761, 0)</f>
        <v/>
      </c>
      <c r="M1766">
        <f>IF('Raw Data'!D1761-'Raw Data'!E1761&gt;3, 'Raw Data'!M1761, 0)</f>
        <v/>
      </c>
      <c r="N1766">
        <f>IF(ISBLANK('Raw Data'!D1761),0,IF(AND('Raw Data'!E1761&gt;'Raw Data'!D1761,'Raw Data'!E1761-'Raw Data'!D1761&gt;0,'Raw Data'!E1761-'Raw Data'!D1761&lt;4),'Raw Data'!L1761, 0))</f>
        <v/>
      </c>
      <c r="O1766">
        <f>IF(ISBLANK('Raw Data'!D1761),0,IF(AND('Raw Data'!E1761&gt;'Raw Data'!D1761,'Raw Data'!E1761-'Raw Data'!D1761&gt;0,'Raw Data'!D1761-'Raw Data'!E1761&lt;4),'Raw Data'!K1761, 0))</f>
        <v/>
      </c>
      <c r="P1766">
        <f>IF('Raw Data'!E1761-'Raw Data'!D1761&gt;3, 'Raw Data'!N1761, IF('Raw Data'!D1761-'Raw Data'!E1761&gt;3, 'Raw Data'!M1761, 0))</f>
        <v/>
      </c>
      <c r="Q1766">
        <f>IF(ISBLANK('Raw Data'!E1761),0,IF(AND('Raw Data'!E1761-'Raw Data'!D1761&lt;4,'Raw Data'!E1761-'Raw Data'!D1761&gt;0),'Raw Data'!L1761,IF(AND('Raw Data'!D1761&gt;'Raw Data'!E1761,'Raw Data'!D1761-'Raw Data'!E1761&gt;0),'Raw Data'!K1761,0)))</f>
        <v/>
      </c>
      <c r="R1766">
        <f>IF(ISBLANK('Raw Data'!K1761),0,IFERROR(IF(MATCH(SMALL('Raw Data'!K1761:N1761,1),L1766:O1766,0),SMALL('Raw Data'!K1761:N1761,1)),0))</f>
        <v/>
      </c>
      <c r="S1766">
        <f>IF(ISBLANK('Raw Data'!K1761),0,IFERROR(IF(MATCH(SMALL('Raw Data'!K1761:N1761,2),L1766:O1766,0),SMALL('Raw Data'!K1761:N1761,2)),0))</f>
        <v/>
      </c>
      <c r="T1766">
        <f>IF(ISBLANK('Raw Data'!K1761),0,IFERROR(IF(MATCH(SMALL('Raw Data'!K1761:N1761,3),L1766:O1766,0),SMALL('Raw Data'!K1761:N1761,3)),0))</f>
        <v/>
      </c>
      <c r="U1766">
        <f>IF(ISBLANK('Raw Data'!K1761),0,IFERROR(IF(MATCH(SMALL('Raw Data'!K1761:N1761,4),L1766:O1766,0),SMALL('Raw Data'!K1761:N1761,4)),0))</f>
        <v/>
      </c>
      <c r="V1766">
        <f>IF(AND('Raw Data'!D1761&lt;3, 'Raw Data'!E1761&lt;3, 'Raw Data'!A1761&gt;0), 'Raw Data'!AF1761, 0)</f>
        <v/>
      </c>
      <c r="W1766">
        <f>IF(AND('Raw Data'!D1761&lt;4, 'Raw Data'!E1761&lt;4, 'Raw Data'!A1761&gt;0), 'Raw Data'!AI1761, 0)</f>
        <v/>
      </c>
      <c r="X1766">
        <f>IF(AND('Raw Data'!D1761&lt;5, 'Raw Data'!E1761&lt;5, 'Raw Data'!A1761&gt;0), 'Raw Data'!AL1761, 0)</f>
        <v/>
      </c>
      <c r="Y1766">
        <f>IF(AND('Raw Data'!D1761&lt;6, 'Raw Data'!E1761&lt;6, 'Raw Data'!A1761&gt;0), 'Raw Data'!AO1761, 0)</f>
        <v/>
      </c>
      <c r="Z1766">
        <f>IF(ISBLANK('Raw Data'!D1761), 0, IF('Raw Data'!D1761-'Raw Data'!E1761&gt;1, 'Raw Data'!AW1761, 0))</f>
        <v/>
      </c>
      <c r="AA1766">
        <f>IF(ISBLANK('Raw Data'!A1761), 0, IF(ABS('Raw Data'!D1761-'Raw Data'!E1761)&lt;2, 'Raw Data'!AX1761, 0))</f>
        <v/>
      </c>
      <c r="AB1766">
        <f>IF(ISBLANK('Raw Data'!D1761), 0, IF('Raw Data'!E1761-'Raw Data'!D1761&gt;1, 'Raw Data'!AY1761, 0))</f>
        <v/>
      </c>
      <c r="AC1766">
        <f>IF(ISBLANK('Raw Data'!D1761), 0, IF('Raw Data'!D1761-'Raw Data'!E1761&gt;2, 'Raw Data'!AZ1761, 0))</f>
        <v/>
      </c>
      <c r="AD1766">
        <f>IF(ISBLANK('Raw Data'!A1761), 0, IF(ABS('Raw Data'!D1761-'Raw Data'!E1761)&lt;3, 'Raw Data'!BA1761, 0))</f>
        <v/>
      </c>
      <c r="AE1766">
        <f>IF(ISBLANK('Raw Data'!D1761), 0, IF('Raw Data'!E1761-'Raw Data'!D1761&gt;2, 'Raw Data'!BB1761, 0))</f>
        <v/>
      </c>
      <c r="AF1766">
        <f>IF(ISBLANK('Raw Data'!D1761), 0, IF('Raw Data'!D1761-'Raw Data'!E1761&gt;3, 'Raw Data'!BC1761, 0))</f>
        <v/>
      </c>
      <c r="AG1766">
        <f>IF(ISBLANK('Raw Data'!A1761), 0, IF(ABS('Raw Data'!D1761-'Raw Data'!E1761)&lt;4, 'Raw Data'!BD1761, 0))</f>
        <v/>
      </c>
      <c r="AH1766">
        <f>IF(ISBLANK('Raw Data'!D1761), 0, IF('Raw Data'!E1761-'Raw Data'!D1761&gt;3, 'Raw Data'!BE1761, 0))</f>
        <v/>
      </c>
      <c r="AI1766">
        <f>IF(SUM('Raw Data'!D1761:E1761)&gt;'Raw Data'!F1761, 'Raw Data'!G1761, 0)</f>
        <v/>
      </c>
      <c r="AJ1766">
        <f>IF(ISBLANK('Raw Data'!D1761), 0, IF(SUM('Raw Data'!D1761:E1761)&lt;'Raw Data'!F1761, 'Raw Data'!H1761, 0))</f>
        <v/>
      </c>
      <c r="AK1766">
        <f>IF(ISBLANK('Raw Data'!A1761), 0, IF(AND('Raw Data'!D1761&lt;3, 'Raw Data'!E1761&lt;3, 'Raw Data'!F1761&lt;BB$2), 'Raw Data'!AF1761, 0))</f>
        <v/>
      </c>
      <c r="AL1766">
        <f>IF(ISBLANK('Raw Data'!A1761), 0, IF(AND('Raw Data'!D1761&lt;4, 'Raw Data'!E1761&lt;4, 'Raw Data'!F1761&lt;BB$2), 'Raw Data'!AI1761, 0))</f>
        <v/>
      </c>
      <c r="AM1766">
        <f>IF(ISBLANK('Raw Data'!A1761), 0, IF(AND('Raw Data'!D1761&lt;5, 'Raw Data'!E1761&lt;5, 'Raw Data'!F1761&lt;BB$2), 'Raw Data'!AL1761, 0))</f>
        <v/>
      </c>
      <c r="AN1766">
        <f>IF(ISBLANK('Raw Data'!A1761), 0, IF(AND('Raw Data'!D1761&lt;6, 'Raw Data'!E1761&lt;6, 'Raw Data'!F1761&lt;BB$2), 'Raw Data'!AO1761, 0))</f>
        <v/>
      </c>
      <c r="AO1766">
        <f>IF(ISBLANK('Raw Data'!A1761), 0, IF(AND('Raw Data'!I1761&lt;Analysis!$BC$2, 'Raw Data'!D1761-'Raw Data'!E1761&gt;1), 'Raw Data'!AW1761, IF(AND('Raw Data'!J1761&lt;Analysis!$BC$2, 'Raw Data'!E1761-'Raw Data'!D1761&gt;1), 'Raw Data'!AY1761, 0)))</f>
        <v/>
      </c>
      <c r="AP1766">
        <f>IF(ISBLANK('Raw Data'!A1761), 0, IF(AND('Raw Data'!I1761&lt;Analysis!$BC$2, 'Raw Data'!D1761-'Raw Data'!E1761&gt;2), 'Raw Data'!AZ1761, IF(AND('Raw Data'!J1761&lt;Analysis!$BC$2, 'Raw Data'!E1761-'Raw Data'!D1761&gt;2), 'Raw Data'!BB1761, 0)))</f>
        <v/>
      </c>
      <c r="AQ1766">
        <f>IF(ISBLANK('Raw Data'!A1761), 0, IF(AND('Raw Data'!I1761&lt;Analysis!$BC$2, 'Raw Data'!D1761-'Raw Data'!E1761&gt;3), 'Raw Data'!BC1761, IF(AND('Raw Data'!J1761&lt;Analysis!$BC$2, 'Raw Data'!E1761-'Raw Data'!D1761&gt;3), 'Raw Data'!BE1761, 0)))</f>
        <v/>
      </c>
      <c r="AR1766">
        <f>IF('Hidden Analysiss'!D1762=1,IF(ABS('Raw Data'!E1761-'Raw Data'!D1761)&lt;2,'Raw Data'!AX1761,0), 0)</f>
        <v/>
      </c>
      <c r="AS1766">
        <f>IF('Hidden Analysiss'!D1762=1,IF(ABS('Raw Data'!E1761-'Raw Data'!D1761)&lt;3,'Raw Data'!BA1761,0), 0)</f>
        <v/>
      </c>
      <c r="AT1766">
        <f>IF('Hidden Analysiss'!D1762=1,IF(ABS('Raw Data'!E1761-'Raw Data'!D1761)&lt;4,'Raw Data'!BD1761,0), 0)</f>
        <v/>
      </c>
      <c r="AU1766">
        <f>IF(AND('Hidden Analysiss'!E1762=1, ABS('Raw Data'!E1761-'Raw Data'!D1761)&lt;2), 'Raw Data'!AX1761, 0)</f>
        <v/>
      </c>
      <c r="AV1766">
        <f>IF(AND('Hidden Analysiss'!E1762=1, ABS('Raw Data'!E1761-'Raw Data'!D1761)&lt;3), 'Raw Data'!BA1761, 0)</f>
        <v/>
      </c>
      <c r="AW1766">
        <f>IF(AND('Hidden Analysiss'!E1762=1, ABS('Raw Data'!E1761-'Raw Data'!D1761)&lt;3), 'Raw Data'!BD1761, 0)</f>
        <v/>
      </c>
    </row>
    <row r="1767">
      <c r="A1767" s="1">
        <f>'Raw Data'!A1762</f>
        <v/>
      </c>
      <c r="B1767">
        <f>IF('Raw Data'!E1762&gt;'Raw Data'!D1762, 'Raw Data'!J1762, 0)</f>
        <v/>
      </c>
      <c r="C1767">
        <f>IF('Raw Data'!D1762&gt;'Raw Data'!E1762, 'Raw Data'!I1762, 0)</f>
        <v/>
      </c>
      <c r="D1767">
        <f>SUM(G1767:H1767)</f>
        <v/>
      </c>
      <c r="E1767">
        <f>IF(AND('Raw Data'!J1762&lt;'Raw Data'!I1762,'Raw Data'!E1762&gt;'Raw Data'!D1762,'Raw Data'!E1762-'Raw Data'!D1762&gt;3),'Raw Data'!N1762,IF(AND('Raw Data'!I1762&lt;'Raw Data'!J1762,'Raw Data'!D1762&gt;'Raw Data'!E1762,'Raw Data'!D1762-'Raw Data'!E1762&gt;3),'Raw Data'!M1762,0))</f>
        <v/>
      </c>
      <c r="F1767">
        <f>IF(AND('Raw Data'!J1762&lt;'Raw Data'!I1762,'Raw Data'!E1762&gt;'Raw Data'!D1762,'Raw Data'!E1762-'Raw Data'!D1762&lt;4),'Raw Data'!L1762,IF(AND('Raw Data'!I1762&lt;'Raw Data'!J1762,'Raw Data'!D1762&gt;'Raw Data'!E1762,'Raw Data'!D1762-'Raw Data'!E1762&lt;4),'Raw Data'!K1762,0))</f>
        <v/>
      </c>
      <c r="G1767">
        <f>IF(AND('Raw Data'!J1762&lt;'Raw Data'!I1762, 'Raw Data'!E1762&gt;'Raw Data'!D1762), 'Raw Data'!J1762, 0)</f>
        <v/>
      </c>
      <c r="H1767">
        <f>IF(AND('Raw Data'!J1762&gt;'Raw Data'!I1762, 'Raw Data'!E1762&lt;'Raw Data'!D1762), 'Raw Data'!I1762, 0)</f>
        <v/>
      </c>
      <c r="I1767">
        <f>SUM(J1767:K1767)</f>
        <v/>
      </c>
      <c r="J1767">
        <f>IF(AND('Raw Data'!J1762&gt;'Raw Data'!I1762, 'Raw Data'!E1762&gt;'Raw Data'!D1762), 'Raw Data'!J1762, 0)</f>
        <v/>
      </c>
      <c r="K1767">
        <f>IF(AND('Raw Data'!I1762&gt;'Raw Data'!J1762, 'Raw Data'!D1762&gt;'Raw Data'!E1762), 'Raw Data'!I1762, 0)</f>
        <v/>
      </c>
      <c r="L1767">
        <f>IF('Raw Data'!E1762-'Raw Data'!D1762&gt;3, 'Raw Data'!N1762, 0)</f>
        <v/>
      </c>
      <c r="M1767">
        <f>IF('Raw Data'!D1762-'Raw Data'!E1762&gt;3, 'Raw Data'!M1762, 0)</f>
        <v/>
      </c>
      <c r="N1767">
        <f>IF(ISBLANK('Raw Data'!D1762),0,IF(AND('Raw Data'!E1762&gt;'Raw Data'!D1762,'Raw Data'!E1762-'Raw Data'!D1762&gt;0,'Raw Data'!E1762-'Raw Data'!D1762&lt;4),'Raw Data'!L1762, 0))</f>
        <v/>
      </c>
      <c r="O1767">
        <f>IF(ISBLANK('Raw Data'!D1762),0,IF(AND('Raw Data'!E1762&gt;'Raw Data'!D1762,'Raw Data'!E1762-'Raw Data'!D1762&gt;0,'Raw Data'!D1762-'Raw Data'!E1762&lt;4),'Raw Data'!K1762, 0))</f>
        <v/>
      </c>
      <c r="P1767">
        <f>IF('Raw Data'!E1762-'Raw Data'!D1762&gt;3, 'Raw Data'!N1762, IF('Raw Data'!D1762-'Raw Data'!E1762&gt;3, 'Raw Data'!M1762, 0))</f>
        <v/>
      </c>
      <c r="Q1767">
        <f>IF(ISBLANK('Raw Data'!E1762),0,IF(AND('Raw Data'!E1762-'Raw Data'!D1762&lt;4,'Raw Data'!E1762-'Raw Data'!D1762&gt;0),'Raw Data'!L1762,IF(AND('Raw Data'!D1762&gt;'Raw Data'!E1762,'Raw Data'!D1762-'Raw Data'!E1762&gt;0),'Raw Data'!K1762,0)))</f>
        <v/>
      </c>
      <c r="R1767">
        <f>IF(ISBLANK('Raw Data'!K1762),0,IFERROR(IF(MATCH(SMALL('Raw Data'!K1762:N1762,1),L1767:O1767,0),SMALL('Raw Data'!K1762:N1762,1)),0))</f>
        <v/>
      </c>
      <c r="S1767">
        <f>IF(ISBLANK('Raw Data'!K1762),0,IFERROR(IF(MATCH(SMALL('Raw Data'!K1762:N1762,2),L1767:O1767,0),SMALL('Raw Data'!K1762:N1762,2)),0))</f>
        <v/>
      </c>
      <c r="T1767">
        <f>IF(ISBLANK('Raw Data'!K1762),0,IFERROR(IF(MATCH(SMALL('Raw Data'!K1762:N1762,3),L1767:O1767,0),SMALL('Raw Data'!K1762:N1762,3)),0))</f>
        <v/>
      </c>
      <c r="U1767">
        <f>IF(ISBLANK('Raw Data'!K1762),0,IFERROR(IF(MATCH(SMALL('Raw Data'!K1762:N1762,4),L1767:O1767,0),SMALL('Raw Data'!K1762:N1762,4)),0))</f>
        <v/>
      </c>
      <c r="V1767">
        <f>IF(AND('Raw Data'!D1762&lt;3, 'Raw Data'!E1762&lt;3, 'Raw Data'!A1762&gt;0), 'Raw Data'!AF1762, 0)</f>
        <v/>
      </c>
      <c r="W1767">
        <f>IF(AND('Raw Data'!D1762&lt;4, 'Raw Data'!E1762&lt;4, 'Raw Data'!A1762&gt;0), 'Raw Data'!AI1762, 0)</f>
        <v/>
      </c>
      <c r="X1767">
        <f>IF(AND('Raw Data'!D1762&lt;5, 'Raw Data'!E1762&lt;5, 'Raw Data'!A1762&gt;0), 'Raw Data'!AL1762, 0)</f>
        <v/>
      </c>
      <c r="Y1767">
        <f>IF(AND('Raw Data'!D1762&lt;6, 'Raw Data'!E1762&lt;6, 'Raw Data'!A1762&gt;0), 'Raw Data'!AO1762, 0)</f>
        <v/>
      </c>
      <c r="Z1767">
        <f>IF(ISBLANK('Raw Data'!D1762), 0, IF('Raw Data'!D1762-'Raw Data'!E1762&gt;1, 'Raw Data'!AW1762, 0))</f>
        <v/>
      </c>
      <c r="AA1767">
        <f>IF(ISBLANK('Raw Data'!A1762), 0, IF(ABS('Raw Data'!D1762-'Raw Data'!E1762)&lt;2, 'Raw Data'!AX1762, 0))</f>
        <v/>
      </c>
      <c r="AB1767">
        <f>IF(ISBLANK('Raw Data'!D1762), 0, IF('Raw Data'!E1762-'Raw Data'!D1762&gt;1, 'Raw Data'!AY1762, 0))</f>
        <v/>
      </c>
      <c r="AC1767">
        <f>IF(ISBLANK('Raw Data'!D1762), 0, IF('Raw Data'!D1762-'Raw Data'!E1762&gt;2, 'Raw Data'!AZ1762, 0))</f>
        <v/>
      </c>
      <c r="AD1767">
        <f>IF(ISBLANK('Raw Data'!A1762), 0, IF(ABS('Raw Data'!D1762-'Raw Data'!E1762)&lt;3, 'Raw Data'!BA1762, 0))</f>
        <v/>
      </c>
      <c r="AE1767">
        <f>IF(ISBLANK('Raw Data'!D1762), 0, IF('Raw Data'!E1762-'Raw Data'!D1762&gt;2, 'Raw Data'!BB1762, 0))</f>
        <v/>
      </c>
      <c r="AF1767">
        <f>IF(ISBLANK('Raw Data'!D1762), 0, IF('Raw Data'!D1762-'Raw Data'!E1762&gt;3, 'Raw Data'!BC1762, 0))</f>
        <v/>
      </c>
      <c r="AG1767">
        <f>IF(ISBLANK('Raw Data'!A1762), 0, IF(ABS('Raw Data'!D1762-'Raw Data'!E1762)&lt;4, 'Raw Data'!BD1762, 0))</f>
        <v/>
      </c>
      <c r="AH1767">
        <f>IF(ISBLANK('Raw Data'!D1762), 0, IF('Raw Data'!E1762-'Raw Data'!D1762&gt;3, 'Raw Data'!BE1762, 0))</f>
        <v/>
      </c>
      <c r="AI1767">
        <f>IF(SUM('Raw Data'!D1762:E1762)&gt;'Raw Data'!F1762, 'Raw Data'!G1762, 0)</f>
        <v/>
      </c>
      <c r="AJ1767">
        <f>IF(ISBLANK('Raw Data'!D1762), 0, IF(SUM('Raw Data'!D1762:E1762)&lt;'Raw Data'!F1762, 'Raw Data'!H1762, 0))</f>
        <v/>
      </c>
      <c r="AK1767">
        <f>IF(ISBLANK('Raw Data'!A1762), 0, IF(AND('Raw Data'!D1762&lt;3, 'Raw Data'!E1762&lt;3, 'Raw Data'!F1762&lt;BB$2), 'Raw Data'!AF1762, 0))</f>
        <v/>
      </c>
      <c r="AL1767">
        <f>IF(ISBLANK('Raw Data'!A1762), 0, IF(AND('Raw Data'!D1762&lt;4, 'Raw Data'!E1762&lt;4, 'Raw Data'!F1762&lt;BB$2), 'Raw Data'!AI1762, 0))</f>
        <v/>
      </c>
      <c r="AM1767">
        <f>IF(ISBLANK('Raw Data'!A1762), 0, IF(AND('Raw Data'!D1762&lt;5, 'Raw Data'!E1762&lt;5, 'Raw Data'!F1762&lt;BB$2), 'Raw Data'!AL1762, 0))</f>
        <v/>
      </c>
      <c r="AN1767">
        <f>IF(ISBLANK('Raw Data'!A1762), 0, IF(AND('Raw Data'!D1762&lt;6, 'Raw Data'!E1762&lt;6, 'Raw Data'!F1762&lt;BB$2), 'Raw Data'!AO1762, 0))</f>
        <v/>
      </c>
      <c r="AO1767">
        <f>IF(ISBLANK('Raw Data'!A1762), 0, IF(AND('Raw Data'!I1762&lt;Analysis!$BC$2, 'Raw Data'!D1762-'Raw Data'!E1762&gt;1), 'Raw Data'!AW1762, IF(AND('Raw Data'!J1762&lt;Analysis!$BC$2, 'Raw Data'!E1762-'Raw Data'!D1762&gt;1), 'Raw Data'!AY1762, 0)))</f>
        <v/>
      </c>
      <c r="AP1767">
        <f>IF(ISBLANK('Raw Data'!A1762), 0, IF(AND('Raw Data'!I1762&lt;Analysis!$BC$2, 'Raw Data'!D1762-'Raw Data'!E1762&gt;2), 'Raw Data'!AZ1762, IF(AND('Raw Data'!J1762&lt;Analysis!$BC$2, 'Raw Data'!E1762-'Raw Data'!D1762&gt;2), 'Raw Data'!BB1762, 0)))</f>
        <v/>
      </c>
      <c r="AQ1767">
        <f>IF(ISBLANK('Raw Data'!A1762), 0, IF(AND('Raw Data'!I1762&lt;Analysis!$BC$2, 'Raw Data'!D1762-'Raw Data'!E1762&gt;3), 'Raw Data'!BC1762, IF(AND('Raw Data'!J1762&lt;Analysis!$BC$2, 'Raw Data'!E1762-'Raw Data'!D1762&gt;3), 'Raw Data'!BE1762, 0)))</f>
        <v/>
      </c>
      <c r="AR1767">
        <f>IF('Hidden Analysiss'!D1763=1,IF(ABS('Raw Data'!E1762-'Raw Data'!D1762)&lt;2,'Raw Data'!AX1762,0), 0)</f>
        <v/>
      </c>
      <c r="AS1767">
        <f>IF('Hidden Analysiss'!D1763=1,IF(ABS('Raw Data'!E1762-'Raw Data'!D1762)&lt;3,'Raw Data'!BA1762,0), 0)</f>
        <v/>
      </c>
      <c r="AT1767">
        <f>IF('Hidden Analysiss'!D1763=1,IF(ABS('Raw Data'!E1762-'Raw Data'!D1762)&lt;4,'Raw Data'!BD1762,0), 0)</f>
        <v/>
      </c>
      <c r="AU1767">
        <f>IF(AND('Hidden Analysiss'!E1763=1, ABS('Raw Data'!E1762-'Raw Data'!D1762)&lt;2), 'Raw Data'!AX1762, 0)</f>
        <v/>
      </c>
      <c r="AV1767">
        <f>IF(AND('Hidden Analysiss'!E1763=1, ABS('Raw Data'!E1762-'Raw Data'!D1762)&lt;3), 'Raw Data'!BA1762, 0)</f>
        <v/>
      </c>
      <c r="AW1767">
        <f>IF(AND('Hidden Analysiss'!E1763=1, ABS('Raw Data'!E1762-'Raw Data'!D1762)&lt;3), 'Raw Data'!BD1762, 0)</f>
        <v/>
      </c>
    </row>
    <row r="1768">
      <c r="A1768" s="1">
        <f>'Raw Data'!A1763</f>
        <v/>
      </c>
      <c r="B1768">
        <f>IF('Raw Data'!E1763&gt;'Raw Data'!D1763, 'Raw Data'!J1763, 0)</f>
        <v/>
      </c>
      <c r="C1768">
        <f>IF('Raw Data'!D1763&gt;'Raw Data'!E1763, 'Raw Data'!I1763, 0)</f>
        <v/>
      </c>
      <c r="D1768">
        <f>SUM(G1768:H1768)</f>
        <v/>
      </c>
      <c r="E1768">
        <f>IF(AND('Raw Data'!J1763&lt;'Raw Data'!I1763,'Raw Data'!E1763&gt;'Raw Data'!D1763,'Raw Data'!E1763-'Raw Data'!D1763&gt;3),'Raw Data'!N1763,IF(AND('Raw Data'!I1763&lt;'Raw Data'!J1763,'Raw Data'!D1763&gt;'Raw Data'!E1763,'Raw Data'!D1763-'Raw Data'!E1763&gt;3),'Raw Data'!M1763,0))</f>
        <v/>
      </c>
      <c r="F1768">
        <f>IF(AND('Raw Data'!J1763&lt;'Raw Data'!I1763,'Raw Data'!E1763&gt;'Raw Data'!D1763,'Raw Data'!E1763-'Raw Data'!D1763&lt;4),'Raw Data'!L1763,IF(AND('Raw Data'!I1763&lt;'Raw Data'!J1763,'Raw Data'!D1763&gt;'Raw Data'!E1763,'Raw Data'!D1763-'Raw Data'!E1763&lt;4),'Raw Data'!K1763,0))</f>
        <v/>
      </c>
      <c r="G1768">
        <f>IF(AND('Raw Data'!J1763&lt;'Raw Data'!I1763, 'Raw Data'!E1763&gt;'Raw Data'!D1763), 'Raw Data'!J1763, 0)</f>
        <v/>
      </c>
      <c r="H1768">
        <f>IF(AND('Raw Data'!J1763&gt;'Raw Data'!I1763, 'Raw Data'!E1763&lt;'Raw Data'!D1763), 'Raw Data'!I1763, 0)</f>
        <v/>
      </c>
      <c r="I1768">
        <f>SUM(J1768:K1768)</f>
        <v/>
      </c>
      <c r="J1768">
        <f>IF(AND('Raw Data'!J1763&gt;'Raw Data'!I1763, 'Raw Data'!E1763&gt;'Raw Data'!D1763), 'Raw Data'!J1763, 0)</f>
        <v/>
      </c>
      <c r="K1768">
        <f>IF(AND('Raw Data'!I1763&gt;'Raw Data'!J1763, 'Raw Data'!D1763&gt;'Raw Data'!E1763), 'Raw Data'!I1763, 0)</f>
        <v/>
      </c>
      <c r="L1768">
        <f>IF('Raw Data'!E1763-'Raw Data'!D1763&gt;3, 'Raw Data'!N1763, 0)</f>
        <v/>
      </c>
      <c r="M1768">
        <f>IF('Raw Data'!D1763-'Raw Data'!E1763&gt;3, 'Raw Data'!M1763, 0)</f>
        <v/>
      </c>
      <c r="N1768">
        <f>IF(ISBLANK('Raw Data'!D1763),0,IF(AND('Raw Data'!E1763&gt;'Raw Data'!D1763,'Raw Data'!E1763-'Raw Data'!D1763&gt;0,'Raw Data'!E1763-'Raw Data'!D1763&lt;4),'Raw Data'!L1763, 0))</f>
        <v/>
      </c>
      <c r="O1768">
        <f>IF(ISBLANK('Raw Data'!D1763),0,IF(AND('Raw Data'!E1763&gt;'Raw Data'!D1763,'Raw Data'!E1763-'Raw Data'!D1763&gt;0,'Raw Data'!D1763-'Raw Data'!E1763&lt;4),'Raw Data'!K1763, 0))</f>
        <v/>
      </c>
      <c r="P1768">
        <f>IF('Raw Data'!E1763-'Raw Data'!D1763&gt;3, 'Raw Data'!N1763, IF('Raw Data'!D1763-'Raw Data'!E1763&gt;3, 'Raw Data'!M1763, 0))</f>
        <v/>
      </c>
      <c r="Q1768">
        <f>IF(ISBLANK('Raw Data'!E1763),0,IF(AND('Raw Data'!E1763-'Raw Data'!D1763&lt;4,'Raw Data'!E1763-'Raw Data'!D1763&gt;0),'Raw Data'!L1763,IF(AND('Raw Data'!D1763&gt;'Raw Data'!E1763,'Raw Data'!D1763-'Raw Data'!E1763&gt;0),'Raw Data'!K1763,0)))</f>
        <v/>
      </c>
      <c r="R1768">
        <f>IF(ISBLANK('Raw Data'!K1763),0,IFERROR(IF(MATCH(SMALL('Raw Data'!K1763:N1763,1),L1768:O1768,0),SMALL('Raw Data'!K1763:N1763,1)),0))</f>
        <v/>
      </c>
      <c r="S1768">
        <f>IF(ISBLANK('Raw Data'!K1763),0,IFERROR(IF(MATCH(SMALL('Raw Data'!K1763:N1763,2),L1768:O1768,0),SMALL('Raw Data'!K1763:N1763,2)),0))</f>
        <v/>
      </c>
      <c r="T1768">
        <f>IF(ISBLANK('Raw Data'!K1763),0,IFERROR(IF(MATCH(SMALL('Raw Data'!K1763:N1763,3),L1768:O1768,0),SMALL('Raw Data'!K1763:N1763,3)),0))</f>
        <v/>
      </c>
      <c r="U1768">
        <f>IF(ISBLANK('Raw Data'!K1763),0,IFERROR(IF(MATCH(SMALL('Raw Data'!K1763:N1763,4),L1768:O1768,0),SMALL('Raw Data'!K1763:N1763,4)),0))</f>
        <v/>
      </c>
      <c r="V1768">
        <f>IF(AND('Raw Data'!D1763&lt;3, 'Raw Data'!E1763&lt;3, 'Raw Data'!A1763&gt;0), 'Raw Data'!AF1763, 0)</f>
        <v/>
      </c>
      <c r="W1768">
        <f>IF(AND('Raw Data'!D1763&lt;4, 'Raw Data'!E1763&lt;4, 'Raw Data'!A1763&gt;0), 'Raw Data'!AI1763, 0)</f>
        <v/>
      </c>
      <c r="X1768">
        <f>IF(AND('Raw Data'!D1763&lt;5, 'Raw Data'!E1763&lt;5, 'Raw Data'!A1763&gt;0), 'Raw Data'!AL1763, 0)</f>
        <v/>
      </c>
      <c r="Y1768">
        <f>IF(AND('Raw Data'!D1763&lt;6, 'Raw Data'!E1763&lt;6, 'Raw Data'!A1763&gt;0), 'Raw Data'!AO1763, 0)</f>
        <v/>
      </c>
      <c r="Z1768">
        <f>IF(ISBLANK('Raw Data'!D1763), 0, IF('Raw Data'!D1763-'Raw Data'!E1763&gt;1, 'Raw Data'!AW1763, 0))</f>
        <v/>
      </c>
      <c r="AA1768">
        <f>IF(ISBLANK('Raw Data'!A1763), 0, IF(ABS('Raw Data'!D1763-'Raw Data'!E1763)&lt;2, 'Raw Data'!AX1763, 0))</f>
        <v/>
      </c>
      <c r="AB1768">
        <f>IF(ISBLANK('Raw Data'!D1763), 0, IF('Raw Data'!E1763-'Raw Data'!D1763&gt;1, 'Raw Data'!AY1763, 0))</f>
        <v/>
      </c>
      <c r="AC1768">
        <f>IF(ISBLANK('Raw Data'!D1763), 0, IF('Raw Data'!D1763-'Raw Data'!E1763&gt;2, 'Raw Data'!AZ1763, 0))</f>
        <v/>
      </c>
      <c r="AD1768">
        <f>IF(ISBLANK('Raw Data'!A1763), 0, IF(ABS('Raw Data'!D1763-'Raw Data'!E1763)&lt;3, 'Raw Data'!BA1763, 0))</f>
        <v/>
      </c>
      <c r="AE1768">
        <f>IF(ISBLANK('Raw Data'!D1763), 0, IF('Raw Data'!E1763-'Raw Data'!D1763&gt;2, 'Raw Data'!BB1763, 0))</f>
        <v/>
      </c>
      <c r="AF1768">
        <f>IF(ISBLANK('Raw Data'!D1763), 0, IF('Raw Data'!D1763-'Raw Data'!E1763&gt;3, 'Raw Data'!BC1763, 0))</f>
        <v/>
      </c>
      <c r="AG1768">
        <f>IF(ISBLANK('Raw Data'!A1763), 0, IF(ABS('Raw Data'!D1763-'Raw Data'!E1763)&lt;4, 'Raw Data'!BD1763, 0))</f>
        <v/>
      </c>
      <c r="AH1768">
        <f>IF(ISBLANK('Raw Data'!D1763), 0, IF('Raw Data'!E1763-'Raw Data'!D1763&gt;3, 'Raw Data'!BE1763, 0))</f>
        <v/>
      </c>
      <c r="AI1768">
        <f>IF(SUM('Raw Data'!D1763:E1763)&gt;'Raw Data'!F1763, 'Raw Data'!G1763, 0)</f>
        <v/>
      </c>
      <c r="AJ1768">
        <f>IF(ISBLANK('Raw Data'!D1763), 0, IF(SUM('Raw Data'!D1763:E1763)&lt;'Raw Data'!F1763, 'Raw Data'!H1763, 0))</f>
        <v/>
      </c>
      <c r="AK1768">
        <f>IF(ISBLANK('Raw Data'!A1763), 0, IF(AND('Raw Data'!D1763&lt;3, 'Raw Data'!E1763&lt;3, 'Raw Data'!F1763&lt;BB$2), 'Raw Data'!AF1763, 0))</f>
        <v/>
      </c>
      <c r="AL1768">
        <f>IF(ISBLANK('Raw Data'!A1763), 0, IF(AND('Raw Data'!D1763&lt;4, 'Raw Data'!E1763&lt;4, 'Raw Data'!F1763&lt;BB$2), 'Raw Data'!AI1763, 0))</f>
        <v/>
      </c>
      <c r="AM1768">
        <f>IF(ISBLANK('Raw Data'!A1763), 0, IF(AND('Raw Data'!D1763&lt;5, 'Raw Data'!E1763&lt;5, 'Raw Data'!F1763&lt;BB$2), 'Raw Data'!AL1763, 0))</f>
        <v/>
      </c>
      <c r="AN1768">
        <f>IF(ISBLANK('Raw Data'!A1763), 0, IF(AND('Raw Data'!D1763&lt;6, 'Raw Data'!E1763&lt;6, 'Raw Data'!F1763&lt;BB$2), 'Raw Data'!AO1763, 0))</f>
        <v/>
      </c>
      <c r="AO1768">
        <f>IF(ISBLANK('Raw Data'!A1763), 0, IF(AND('Raw Data'!I1763&lt;Analysis!$BC$2, 'Raw Data'!D1763-'Raw Data'!E1763&gt;1), 'Raw Data'!AW1763, IF(AND('Raw Data'!J1763&lt;Analysis!$BC$2, 'Raw Data'!E1763-'Raw Data'!D1763&gt;1), 'Raw Data'!AY1763, 0)))</f>
        <v/>
      </c>
      <c r="AP1768">
        <f>IF(ISBLANK('Raw Data'!A1763), 0, IF(AND('Raw Data'!I1763&lt;Analysis!$BC$2, 'Raw Data'!D1763-'Raw Data'!E1763&gt;2), 'Raw Data'!AZ1763, IF(AND('Raw Data'!J1763&lt;Analysis!$BC$2, 'Raw Data'!E1763-'Raw Data'!D1763&gt;2), 'Raw Data'!BB1763, 0)))</f>
        <v/>
      </c>
      <c r="AQ1768">
        <f>IF(ISBLANK('Raw Data'!A1763), 0, IF(AND('Raw Data'!I1763&lt;Analysis!$BC$2, 'Raw Data'!D1763-'Raw Data'!E1763&gt;3), 'Raw Data'!BC1763, IF(AND('Raw Data'!J1763&lt;Analysis!$BC$2, 'Raw Data'!E1763-'Raw Data'!D1763&gt;3), 'Raw Data'!BE1763, 0)))</f>
        <v/>
      </c>
      <c r="AR1768">
        <f>IF('Hidden Analysiss'!D1764=1,IF(ABS('Raw Data'!E1763-'Raw Data'!D1763)&lt;2,'Raw Data'!AX1763,0), 0)</f>
        <v/>
      </c>
      <c r="AS1768">
        <f>IF('Hidden Analysiss'!D1764=1,IF(ABS('Raw Data'!E1763-'Raw Data'!D1763)&lt;3,'Raw Data'!BA1763,0), 0)</f>
        <v/>
      </c>
      <c r="AT1768">
        <f>IF('Hidden Analysiss'!D1764=1,IF(ABS('Raw Data'!E1763-'Raw Data'!D1763)&lt;4,'Raw Data'!BD1763,0), 0)</f>
        <v/>
      </c>
      <c r="AU1768">
        <f>IF(AND('Hidden Analysiss'!E1764=1, ABS('Raw Data'!E1763-'Raw Data'!D1763)&lt;2), 'Raw Data'!AX1763, 0)</f>
        <v/>
      </c>
      <c r="AV1768">
        <f>IF(AND('Hidden Analysiss'!E1764=1, ABS('Raw Data'!E1763-'Raw Data'!D1763)&lt;3), 'Raw Data'!BA1763, 0)</f>
        <v/>
      </c>
      <c r="AW1768">
        <f>IF(AND('Hidden Analysiss'!E1764=1, ABS('Raw Data'!E1763-'Raw Data'!D1763)&lt;3), 'Raw Data'!BD1763, 0)</f>
        <v/>
      </c>
    </row>
    <row r="1769">
      <c r="A1769" s="1">
        <f>'Raw Data'!A1764</f>
        <v/>
      </c>
      <c r="B1769">
        <f>IF('Raw Data'!E1764&gt;'Raw Data'!D1764, 'Raw Data'!J1764, 0)</f>
        <v/>
      </c>
      <c r="C1769">
        <f>IF('Raw Data'!D1764&gt;'Raw Data'!E1764, 'Raw Data'!I1764, 0)</f>
        <v/>
      </c>
      <c r="D1769">
        <f>SUM(G1769:H1769)</f>
        <v/>
      </c>
      <c r="E1769">
        <f>IF(AND('Raw Data'!J1764&lt;'Raw Data'!I1764,'Raw Data'!E1764&gt;'Raw Data'!D1764,'Raw Data'!E1764-'Raw Data'!D1764&gt;3),'Raw Data'!N1764,IF(AND('Raw Data'!I1764&lt;'Raw Data'!J1764,'Raw Data'!D1764&gt;'Raw Data'!E1764,'Raw Data'!D1764-'Raw Data'!E1764&gt;3),'Raw Data'!M1764,0))</f>
        <v/>
      </c>
      <c r="F1769">
        <f>IF(AND('Raw Data'!J1764&lt;'Raw Data'!I1764,'Raw Data'!E1764&gt;'Raw Data'!D1764,'Raw Data'!E1764-'Raw Data'!D1764&lt;4),'Raw Data'!L1764,IF(AND('Raw Data'!I1764&lt;'Raw Data'!J1764,'Raw Data'!D1764&gt;'Raw Data'!E1764,'Raw Data'!D1764-'Raw Data'!E1764&lt;4),'Raw Data'!K1764,0))</f>
        <v/>
      </c>
      <c r="G1769">
        <f>IF(AND('Raw Data'!J1764&lt;'Raw Data'!I1764, 'Raw Data'!E1764&gt;'Raw Data'!D1764), 'Raw Data'!J1764, 0)</f>
        <v/>
      </c>
      <c r="H1769">
        <f>IF(AND('Raw Data'!J1764&gt;'Raw Data'!I1764, 'Raw Data'!E1764&lt;'Raw Data'!D1764), 'Raw Data'!I1764, 0)</f>
        <v/>
      </c>
      <c r="I1769">
        <f>SUM(J1769:K1769)</f>
        <v/>
      </c>
      <c r="J1769">
        <f>IF(AND('Raw Data'!J1764&gt;'Raw Data'!I1764, 'Raw Data'!E1764&gt;'Raw Data'!D1764), 'Raw Data'!J1764, 0)</f>
        <v/>
      </c>
      <c r="K1769">
        <f>IF(AND('Raw Data'!I1764&gt;'Raw Data'!J1764, 'Raw Data'!D1764&gt;'Raw Data'!E1764), 'Raw Data'!I1764, 0)</f>
        <v/>
      </c>
      <c r="L1769">
        <f>IF('Raw Data'!E1764-'Raw Data'!D1764&gt;3, 'Raw Data'!N1764, 0)</f>
        <v/>
      </c>
      <c r="M1769">
        <f>IF('Raw Data'!D1764-'Raw Data'!E1764&gt;3, 'Raw Data'!M1764, 0)</f>
        <v/>
      </c>
      <c r="N1769">
        <f>IF(ISBLANK('Raw Data'!D1764),0,IF(AND('Raw Data'!E1764&gt;'Raw Data'!D1764,'Raw Data'!E1764-'Raw Data'!D1764&gt;0,'Raw Data'!E1764-'Raw Data'!D1764&lt;4),'Raw Data'!L1764, 0))</f>
        <v/>
      </c>
      <c r="O1769">
        <f>IF(ISBLANK('Raw Data'!D1764),0,IF(AND('Raw Data'!E1764&gt;'Raw Data'!D1764,'Raw Data'!E1764-'Raw Data'!D1764&gt;0,'Raw Data'!D1764-'Raw Data'!E1764&lt;4),'Raw Data'!K1764, 0))</f>
        <v/>
      </c>
      <c r="P1769">
        <f>IF('Raw Data'!E1764-'Raw Data'!D1764&gt;3, 'Raw Data'!N1764, IF('Raw Data'!D1764-'Raw Data'!E1764&gt;3, 'Raw Data'!M1764, 0))</f>
        <v/>
      </c>
      <c r="Q1769">
        <f>IF(ISBLANK('Raw Data'!E1764),0,IF(AND('Raw Data'!E1764-'Raw Data'!D1764&lt;4,'Raw Data'!E1764-'Raw Data'!D1764&gt;0),'Raw Data'!L1764,IF(AND('Raw Data'!D1764&gt;'Raw Data'!E1764,'Raw Data'!D1764-'Raw Data'!E1764&gt;0),'Raw Data'!K1764,0)))</f>
        <v/>
      </c>
      <c r="R1769">
        <f>IF(ISBLANK('Raw Data'!K1764),0,IFERROR(IF(MATCH(SMALL('Raw Data'!K1764:N1764,1),L1769:O1769,0),SMALL('Raw Data'!K1764:N1764,1)),0))</f>
        <v/>
      </c>
      <c r="S1769">
        <f>IF(ISBLANK('Raw Data'!K1764),0,IFERROR(IF(MATCH(SMALL('Raw Data'!K1764:N1764,2),L1769:O1769,0),SMALL('Raw Data'!K1764:N1764,2)),0))</f>
        <v/>
      </c>
      <c r="T1769">
        <f>IF(ISBLANK('Raw Data'!K1764),0,IFERROR(IF(MATCH(SMALL('Raw Data'!K1764:N1764,3),L1769:O1769,0),SMALL('Raw Data'!K1764:N1764,3)),0))</f>
        <v/>
      </c>
      <c r="U1769">
        <f>IF(ISBLANK('Raw Data'!K1764),0,IFERROR(IF(MATCH(SMALL('Raw Data'!K1764:N1764,4),L1769:O1769,0),SMALL('Raw Data'!K1764:N1764,4)),0))</f>
        <v/>
      </c>
      <c r="V1769">
        <f>IF(AND('Raw Data'!D1764&lt;3, 'Raw Data'!E1764&lt;3, 'Raw Data'!A1764&gt;0), 'Raw Data'!AF1764, 0)</f>
        <v/>
      </c>
      <c r="W1769">
        <f>IF(AND('Raw Data'!D1764&lt;4, 'Raw Data'!E1764&lt;4, 'Raw Data'!A1764&gt;0), 'Raw Data'!AI1764, 0)</f>
        <v/>
      </c>
      <c r="X1769">
        <f>IF(AND('Raw Data'!D1764&lt;5, 'Raw Data'!E1764&lt;5, 'Raw Data'!A1764&gt;0), 'Raw Data'!AL1764, 0)</f>
        <v/>
      </c>
      <c r="Y1769">
        <f>IF(AND('Raw Data'!D1764&lt;6, 'Raw Data'!E1764&lt;6, 'Raw Data'!A1764&gt;0), 'Raw Data'!AO1764, 0)</f>
        <v/>
      </c>
      <c r="Z1769">
        <f>IF(ISBLANK('Raw Data'!D1764), 0, IF('Raw Data'!D1764-'Raw Data'!E1764&gt;1, 'Raw Data'!AW1764, 0))</f>
        <v/>
      </c>
      <c r="AA1769">
        <f>IF(ISBLANK('Raw Data'!A1764), 0, IF(ABS('Raw Data'!D1764-'Raw Data'!E1764)&lt;2, 'Raw Data'!AX1764, 0))</f>
        <v/>
      </c>
      <c r="AB1769">
        <f>IF(ISBLANK('Raw Data'!D1764), 0, IF('Raw Data'!E1764-'Raw Data'!D1764&gt;1, 'Raw Data'!AY1764, 0))</f>
        <v/>
      </c>
      <c r="AC1769">
        <f>IF(ISBLANK('Raw Data'!D1764), 0, IF('Raw Data'!D1764-'Raw Data'!E1764&gt;2, 'Raw Data'!AZ1764, 0))</f>
        <v/>
      </c>
      <c r="AD1769">
        <f>IF(ISBLANK('Raw Data'!A1764), 0, IF(ABS('Raw Data'!D1764-'Raw Data'!E1764)&lt;3, 'Raw Data'!BA1764, 0))</f>
        <v/>
      </c>
      <c r="AE1769">
        <f>IF(ISBLANK('Raw Data'!D1764), 0, IF('Raw Data'!E1764-'Raw Data'!D1764&gt;2, 'Raw Data'!BB1764, 0))</f>
        <v/>
      </c>
      <c r="AF1769">
        <f>IF(ISBLANK('Raw Data'!D1764), 0, IF('Raw Data'!D1764-'Raw Data'!E1764&gt;3, 'Raw Data'!BC1764, 0))</f>
        <v/>
      </c>
      <c r="AG1769">
        <f>IF(ISBLANK('Raw Data'!A1764), 0, IF(ABS('Raw Data'!D1764-'Raw Data'!E1764)&lt;4, 'Raw Data'!BD1764, 0))</f>
        <v/>
      </c>
      <c r="AH1769">
        <f>IF(ISBLANK('Raw Data'!D1764), 0, IF('Raw Data'!E1764-'Raw Data'!D1764&gt;3, 'Raw Data'!BE1764, 0))</f>
        <v/>
      </c>
      <c r="AI1769">
        <f>IF(SUM('Raw Data'!D1764:E1764)&gt;'Raw Data'!F1764, 'Raw Data'!G1764, 0)</f>
        <v/>
      </c>
      <c r="AJ1769">
        <f>IF(ISBLANK('Raw Data'!D1764), 0, IF(SUM('Raw Data'!D1764:E1764)&lt;'Raw Data'!F1764, 'Raw Data'!H1764, 0))</f>
        <v/>
      </c>
      <c r="AK1769">
        <f>IF(ISBLANK('Raw Data'!A1764), 0, IF(AND('Raw Data'!D1764&lt;3, 'Raw Data'!E1764&lt;3, 'Raw Data'!F1764&lt;BB$2), 'Raw Data'!AF1764, 0))</f>
        <v/>
      </c>
      <c r="AL1769">
        <f>IF(ISBLANK('Raw Data'!A1764), 0, IF(AND('Raw Data'!D1764&lt;4, 'Raw Data'!E1764&lt;4, 'Raw Data'!F1764&lt;BB$2), 'Raw Data'!AI1764, 0))</f>
        <v/>
      </c>
      <c r="AM1769">
        <f>IF(ISBLANK('Raw Data'!A1764), 0, IF(AND('Raw Data'!D1764&lt;5, 'Raw Data'!E1764&lt;5, 'Raw Data'!F1764&lt;BB$2), 'Raw Data'!AL1764, 0))</f>
        <v/>
      </c>
      <c r="AN1769">
        <f>IF(ISBLANK('Raw Data'!A1764), 0, IF(AND('Raw Data'!D1764&lt;6, 'Raw Data'!E1764&lt;6, 'Raw Data'!F1764&lt;BB$2), 'Raw Data'!AO1764, 0))</f>
        <v/>
      </c>
      <c r="AO1769">
        <f>IF(ISBLANK('Raw Data'!A1764), 0, IF(AND('Raw Data'!I1764&lt;Analysis!$BC$2, 'Raw Data'!D1764-'Raw Data'!E1764&gt;1), 'Raw Data'!AW1764, IF(AND('Raw Data'!J1764&lt;Analysis!$BC$2, 'Raw Data'!E1764-'Raw Data'!D1764&gt;1), 'Raw Data'!AY1764, 0)))</f>
        <v/>
      </c>
      <c r="AP1769">
        <f>IF(ISBLANK('Raw Data'!A1764), 0, IF(AND('Raw Data'!I1764&lt;Analysis!$BC$2, 'Raw Data'!D1764-'Raw Data'!E1764&gt;2), 'Raw Data'!AZ1764, IF(AND('Raw Data'!J1764&lt;Analysis!$BC$2, 'Raw Data'!E1764-'Raw Data'!D1764&gt;2), 'Raw Data'!BB1764, 0)))</f>
        <v/>
      </c>
      <c r="AQ1769">
        <f>IF(ISBLANK('Raw Data'!A1764), 0, IF(AND('Raw Data'!I1764&lt;Analysis!$BC$2, 'Raw Data'!D1764-'Raw Data'!E1764&gt;3), 'Raw Data'!BC1764, IF(AND('Raw Data'!J1764&lt;Analysis!$BC$2, 'Raw Data'!E1764-'Raw Data'!D1764&gt;3), 'Raw Data'!BE1764, 0)))</f>
        <v/>
      </c>
      <c r="AR1769">
        <f>IF('Hidden Analysiss'!D1765=1,IF(ABS('Raw Data'!E1764-'Raw Data'!D1764)&lt;2,'Raw Data'!AX1764,0), 0)</f>
        <v/>
      </c>
      <c r="AS1769">
        <f>IF('Hidden Analysiss'!D1765=1,IF(ABS('Raw Data'!E1764-'Raw Data'!D1764)&lt;3,'Raw Data'!BA1764,0), 0)</f>
        <v/>
      </c>
      <c r="AT1769">
        <f>IF('Hidden Analysiss'!D1765=1,IF(ABS('Raw Data'!E1764-'Raw Data'!D1764)&lt;4,'Raw Data'!BD1764,0), 0)</f>
        <v/>
      </c>
      <c r="AU1769">
        <f>IF(AND('Hidden Analysiss'!E1765=1, ABS('Raw Data'!E1764-'Raw Data'!D1764)&lt;2), 'Raw Data'!AX1764, 0)</f>
        <v/>
      </c>
      <c r="AV1769">
        <f>IF(AND('Hidden Analysiss'!E1765=1, ABS('Raw Data'!E1764-'Raw Data'!D1764)&lt;3), 'Raw Data'!BA1764, 0)</f>
        <v/>
      </c>
      <c r="AW1769">
        <f>IF(AND('Hidden Analysiss'!E1765=1, ABS('Raw Data'!E1764-'Raw Data'!D1764)&lt;3), 'Raw Data'!BD1764, 0)</f>
        <v/>
      </c>
    </row>
    <row r="1770">
      <c r="A1770" s="1">
        <f>'Raw Data'!A1765</f>
        <v/>
      </c>
      <c r="B1770">
        <f>IF('Raw Data'!E1765&gt;'Raw Data'!D1765, 'Raw Data'!J1765, 0)</f>
        <v/>
      </c>
      <c r="C1770">
        <f>IF('Raw Data'!D1765&gt;'Raw Data'!E1765, 'Raw Data'!I1765, 0)</f>
        <v/>
      </c>
      <c r="D1770">
        <f>SUM(G1770:H1770)</f>
        <v/>
      </c>
      <c r="E1770">
        <f>IF(AND('Raw Data'!J1765&lt;'Raw Data'!I1765,'Raw Data'!E1765&gt;'Raw Data'!D1765,'Raw Data'!E1765-'Raw Data'!D1765&gt;3),'Raw Data'!N1765,IF(AND('Raw Data'!I1765&lt;'Raw Data'!J1765,'Raw Data'!D1765&gt;'Raw Data'!E1765,'Raw Data'!D1765-'Raw Data'!E1765&gt;3),'Raw Data'!M1765,0))</f>
        <v/>
      </c>
      <c r="F1770">
        <f>IF(AND('Raw Data'!J1765&lt;'Raw Data'!I1765,'Raw Data'!E1765&gt;'Raw Data'!D1765,'Raw Data'!E1765-'Raw Data'!D1765&lt;4),'Raw Data'!L1765,IF(AND('Raw Data'!I1765&lt;'Raw Data'!J1765,'Raw Data'!D1765&gt;'Raw Data'!E1765,'Raw Data'!D1765-'Raw Data'!E1765&lt;4),'Raw Data'!K1765,0))</f>
        <v/>
      </c>
      <c r="G1770">
        <f>IF(AND('Raw Data'!J1765&lt;'Raw Data'!I1765, 'Raw Data'!E1765&gt;'Raw Data'!D1765), 'Raw Data'!J1765, 0)</f>
        <v/>
      </c>
      <c r="H1770">
        <f>IF(AND('Raw Data'!J1765&gt;'Raw Data'!I1765, 'Raw Data'!E1765&lt;'Raw Data'!D1765), 'Raw Data'!I1765, 0)</f>
        <v/>
      </c>
      <c r="I1770">
        <f>SUM(J1770:K1770)</f>
        <v/>
      </c>
      <c r="J1770">
        <f>IF(AND('Raw Data'!J1765&gt;'Raw Data'!I1765, 'Raw Data'!E1765&gt;'Raw Data'!D1765), 'Raw Data'!J1765, 0)</f>
        <v/>
      </c>
      <c r="K1770">
        <f>IF(AND('Raw Data'!I1765&gt;'Raw Data'!J1765, 'Raw Data'!D1765&gt;'Raw Data'!E1765), 'Raw Data'!I1765, 0)</f>
        <v/>
      </c>
      <c r="L1770">
        <f>IF('Raw Data'!E1765-'Raw Data'!D1765&gt;3, 'Raw Data'!N1765, 0)</f>
        <v/>
      </c>
      <c r="M1770">
        <f>IF('Raw Data'!D1765-'Raw Data'!E1765&gt;3, 'Raw Data'!M1765, 0)</f>
        <v/>
      </c>
      <c r="N1770">
        <f>IF(ISBLANK('Raw Data'!D1765),0,IF(AND('Raw Data'!E1765&gt;'Raw Data'!D1765,'Raw Data'!E1765-'Raw Data'!D1765&gt;0,'Raw Data'!E1765-'Raw Data'!D1765&lt;4),'Raw Data'!L1765, 0))</f>
        <v/>
      </c>
      <c r="O1770">
        <f>IF(ISBLANK('Raw Data'!D1765),0,IF(AND('Raw Data'!E1765&gt;'Raw Data'!D1765,'Raw Data'!E1765-'Raw Data'!D1765&gt;0,'Raw Data'!D1765-'Raw Data'!E1765&lt;4),'Raw Data'!K1765, 0))</f>
        <v/>
      </c>
      <c r="P1770">
        <f>IF('Raw Data'!E1765-'Raw Data'!D1765&gt;3, 'Raw Data'!N1765, IF('Raw Data'!D1765-'Raw Data'!E1765&gt;3, 'Raw Data'!M1765, 0))</f>
        <v/>
      </c>
      <c r="Q1770">
        <f>IF(ISBLANK('Raw Data'!E1765),0,IF(AND('Raw Data'!E1765-'Raw Data'!D1765&lt;4,'Raw Data'!E1765-'Raw Data'!D1765&gt;0),'Raw Data'!L1765,IF(AND('Raw Data'!D1765&gt;'Raw Data'!E1765,'Raw Data'!D1765-'Raw Data'!E1765&gt;0),'Raw Data'!K1765,0)))</f>
        <v/>
      </c>
      <c r="R1770">
        <f>IF(ISBLANK('Raw Data'!K1765),0,IFERROR(IF(MATCH(SMALL('Raw Data'!K1765:N1765,1),L1770:O1770,0),SMALL('Raw Data'!K1765:N1765,1)),0))</f>
        <v/>
      </c>
      <c r="S1770">
        <f>IF(ISBLANK('Raw Data'!K1765),0,IFERROR(IF(MATCH(SMALL('Raw Data'!K1765:N1765,2),L1770:O1770,0),SMALL('Raw Data'!K1765:N1765,2)),0))</f>
        <v/>
      </c>
      <c r="T1770">
        <f>IF(ISBLANK('Raw Data'!K1765),0,IFERROR(IF(MATCH(SMALL('Raw Data'!K1765:N1765,3),L1770:O1770,0),SMALL('Raw Data'!K1765:N1765,3)),0))</f>
        <v/>
      </c>
      <c r="U1770">
        <f>IF(ISBLANK('Raw Data'!K1765),0,IFERROR(IF(MATCH(SMALL('Raw Data'!K1765:N1765,4),L1770:O1770,0),SMALL('Raw Data'!K1765:N1765,4)),0))</f>
        <v/>
      </c>
      <c r="V1770">
        <f>IF(AND('Raw Data'!D1765&lt;3, 'Raw Data'!E1765&lt;3, 'Raw Data'!A1765&gt;0), 'Raw Data'!AF1765, 0)</f>
        <v/>
      </c>
      <c r="W1770">
        <f>IF(AND('Raw Data'!D1765&lt;4, 'Raw Data'!E1765&lt;4, 'Raw Data'!A1765&gt;0), 'Raw Data'!AI1765, 0)</f>
        <v/>
      </c>
      <c r="X1770">
        <f>IF(AND('Raw Data'!D1765&lt;5, 'Raw Data'!E1765&lt;5, 'Raw Data'!A1765&gt;0), 'Raw Data'!AL1765, 0)</f>
        <v/>
      </c>
      <c r="Y1770">
        <f>IF(AND('Raw Data'!D1765&lt;6, 'Raw Data'!E1765&lt;6, 'Raw Data'!A1765&gt;0), 'Raw Data'!AO1765, 0)</f>
        <v/>
      </c>
      <c r="Z1770">
        <f>IF(ISBLANK('Raw Data'!D1765), 0, IF('Raw Data'!D1765-'Raw Data'!E1765&gt;1, 'Raw Data'!AW1765, 0))</f>
        <v/>
      </c>
      <c r="AA1770">
        <f>IF(ISBLANK('Raw Data'!A1765), 0, IF(ABS('Raw Data'!D1765-'Raw Data'!E1765)&lt;2, 'Raw Data'!AX1765, 0))</f>
        <v/>
      </c>
      <c r="AB1770">
        <f>IF(ISBLANK('Raw Data'!D1765), 0, IF('Raw Data'!E1765-'Raw Data'!D1765&gt;1, 'Raw Data'!AY1765, 0))</f>
        <v/>
      </c>
      <c r="AC1770">
        <f>IF(ISBLANK('Raw Data'!D1765), 0, IF('Raw Data'!D1765-'Raw Data'!E1765&gt;2, 'Raw Data'!AZ1765, 0))</f>
        <v/>
      </c>
      <c r="AD1770">
        <f>IF(ISBLANK('Raw Data'!A1765), 0, IF(ABS('Raw Data'!D1765-'Raw Data'!E1765)&lt;3, 'Raw Data'!BA1765, 0))</f>
        <v/>
      </c>
      <c r="AE1770">
        <f>IF(ISBLANK('Raw Data'!D1765), 0, IF('Raw Data'!E1765-'Raw Data'!D1765&gt;2, 'Raw Data'!BB1765, 0))</f>
        <v/>
      </c>
      <c r="AF1770">
        <f>IF(ISBLANK('Raw Data'!D1765), 0, IF('Raw Data'!D1765-'Raw Data'!E1765&gt;3, 'Raw Data'!BC1765, 0))</f>
        <v/>
      </c>
      <c r="AG1770">
        <f>IF(ISBLANK('Raw Data'!A1765), 0, IF(ABS('Raw Data'!D1765-'Raw Data'!E1765)&lt;4, 'Raw Data'!BD1765, 0))</f>
        <v/>
      </c>
      <c r="AH1770">
        <f>IF(ISBLANK('Raw Data'!D1765), 0, IF('Raw Data'!E1765-'Raw Data'!D1765&gt;3, 'Raw Data'!BE1765, 0))</f>
        <v/>
      </c>
      <c r="AI1770">
        <f>IF(SUM('Raw Data'!D1765:E1765)&gt;'Raw Data'!F1765, 'Raw Data'!G1765, 0)</f>
        <v/>
      </c>
      <c r="AJ1770">
        <f>IF(ISBLANK('Raw Data'!D1765), 0, IF(SUM('Raw Data'!D1765:E1765)&lt;'Raw Data'!F1765, 'Raw Data'!H1765, 0))</f>
        <v/>
      </c>
      <c r="AK1770">
        <f>IF(ISBLANK('Raw Data'!A1765), 0, IF(AND('Raw Data'!D1765&lt;3, 'Raw Data'!E1765&lt;3, 'Raw Data'!F1765&lt;BB$2), 'Raw Data'!AF1765, 0))</f>
        <v/>
      </c>
      <c r="AL1770">
        <f>IF(ISBLANK('Raw Data'!A1765), 0, IF(AND('Raw Data'!D1765&lt;4, 'Raw Data'!E1765&lt;4, 'Raw Data'!F1765&lt;BB$2), 'Raw Data'!AI1765, 0))</f>
        <v/>
      </c>
      <c r="AM1770">
        <f>IF(ISBLANK('Raw Data'!A1765), 0, IF(AND('Raw Data'!D1765&lt;5, 'Raw Data'!E1765&lt;5, 'Raw Data'!F1765&lt;BB$2), 'Raw Data'!AL1765, 0))</f>
        <v/>
      </c>
      <c r="AN1770">
        <f>IF(ISBLANK('Raw Data'!A1765), 0, IF(AND('Raw Data'!D1765&lt;6, 'Raw Data'!E1765&lt;6, 'Raw Data'!F1765&lt;BB$2), 'Raw Data'!AO1765, 0))</f>
        <v/>
      </c>
      <c r="AO1770">
        <f>IF(ISBLANK('Raw Data'!A1765), 0, IF(AND('Raw Data'!I1765&lt;Analysis!$BC$2, 'Raw Data'!D1765-'Raw Data'!E1765&gt;1), 'Raw Data'!AW1765, IF(AND('Raw Data'!J1765&lt;Analysis!$BC$2, 'Raw Data'!E1765-'Raw Data'!D1765&gt;1), 'Raw Data'!AY1765, 0)))</f>
        <v/>
      </c>
      <c r="AP1770">
        <f>IF(ISBLANK('Raw Data'!A1765), 0, IF(AND('Raw Data'!I1765&lt;Analysis!$BC$2, 'Raw Data'!D1765-'Raw Data'!E1765&gt;2), 'Raw Data'!AZ1765, IF(AND('Raw Data'!J1765&lt;Analysis!$BC$2, 'Raw Data'!E1765-'Raw Data'!D1765&gt;2), 'Raw Data'!BB1765, 0)))</f>
        <v/>
      </c>
      <c r="AQ1770">
        <f>IF(ISBLANK('Raw Data'!A1765), 0, IF(AND('Raw Data'!I1765&lt;Analysis!$BC$2, 'Raw Data'!D1765-'Raw Data'!E1765&gt;3), 'Raw Data'!BC1765, IF(AND('Raw Data'!J1765&lt;Analysis!$BC$2, 'Raw Data'!E1765-'Raw Data'!D1765&gt;3), 'Raw Data'!BE1765, 0)))</f>
        <v/>
      </c>
      <c r="AR1770">
        <f>IF('Hidden Analysiss'!D1766=1,IF(ABS('Raw Data'!E1765-'Raw Data'!D1765)&lt;2,'Raw Data'!AX1765,0), 0)</f>
        <v/>
      </c>
      <c r="AS1770">
        <f>IF('Hidden Analysiss'!D1766=1,IF(ABS('Raw Data'!E1765-'Raw Data'!D1765)&lt;3,'Raw Data'!BA1765,0), 0)</f>
        <v/>
      </c>
      <c r="AT1770">
        <f>IF('Hidden Analysiss'!D1766=1,IF(ABS('Raw Data'!E1765-'Raw Data'!D1765)&lt;4,'Raw Data'!BD1765,0), 0)</f>
        <v/>
      </c>
      <c r="AU1770">
        <f>IF(AND('Hidden Analysiss'!E1766=1, ABS('Raw Data'!E1765-'Raw Data'!D1765)&lt;2), 'Raw Data'!AX1765, 0)</f>
        <v/>
      </c>
      <c r="AV1770">
        <f>IF(AND('Hidden Analysiss'!E1766=1, ABS('Raw Data'!E1765-'Raw Data'!D1765)&lt;3), 'Raw Data'!BA1765, 0)</f>
        <v/>
      </c>
      <c r="AW1770">
        <f>IF(AND('Hidden Analysiss'!E1766=1, ABS('Raw Data'!E1765-'Raw Data'!D1765)&lt;3), 'Raw Data'!BD1765, 0)</f>
        <v/>
      </c>
    </row>
    <row r="1771">
      <c r="A1771" s="1">
        <f>'Raw Data'!A1766</f>
        <v/>
      </c>
      <c r="B1771">
        <f>IF('Raw Data'!E1766&gt;'Raw Data'!D1766, 'Raw Data'!J1766, 0)</f>
        <v/>
      </c>
      <c r="C1771">
        <f>IF('Raw Data'!D1766&gt;'Raw Data'!E1766, 'Raw Data'!I1766, 0)</f>
        <v/>
      </c>
      <c r="D1771">
        <f>SUM(G1771:H1771)</f>
        <v/>
      </c>
      <c r="E1771">
        <f>IF(AND('Raw Data'!J1766&lt;'Raw Data'!I1766,'Raw Data'!E1766&gt;'Raw Data'!D1766,'Raw Data'!E1766-'Raw Data'!D1766&gt;3),'Raw Data'!N1766,IF(AND('Raw Data'!I1766&lt;'Raw Data'!J1766,'Raw Data'!D1766&gt;'Raw Data'!E1766,'Raw Data'!D1766-'Raw Data'!E1766&gt;3),'Raw Data'!M1766,0))</f>
        <v/>
      </c>
      <c r="F1771">
        <f>IF(AND('Raw Data'!J1766&lt;'Raw Data'!I1766,'Raw Data'!E1766&gt;'Raw Data'!D1766,'Raw Data'!E1766-'Raw Data'!D1766&lt;4),'Raw Data'!L1766,IF(AND('Raw Data'!I1766&lt;'Raw Data'!J1766,'Raw Data'!D1766&gt;'Raw Data'!E1766,'Raw Data'!D1766-'Raw Data'!E1766&lt;4),'Raw Data'!K1766,0))</f>
        <v/>
      </c>
      <c r="G1771">
        <f>IF(AND('Raw Data'!J1766&lt;'Raw Data'!I1766, 'Raw Data'!E1766&gt;'Raw Data'!D1766), 'Raw Data'!J1766, 0)</f>
        <v/>
      </c>
      <c r="H1771">
        <f>IF(AND('Raw Data'!J1766&gt;'Raw Data'!I1766, 'Raw Data'!E1766&lt;'Raw Data'!D1766), 'Raw Data'!I1766, 0)</f>
        <v/>
      </c>
      <c r="I1771">
        <f>SUM(J1771:K1771)</f>
        <v/>
      </c>
      <c r="J1771">
        <f>IF(AND('Raw Data'!J1766&gt;'Raw Data'!I1766, 'Raw Data'!E1766&gt;'Raw Data'!D1766), 'Raw Data'!J1766, 0)</f>
        <v/>
      </c>
      <c r="K1771">
        <f>IF(AND('Raw Data'!I1766&gt;'Raw Data'!J1766, 'Raw Data'!D1766&gt;'Raw Data'!E1766), 'Raw Data'!I1766, 0)</f>
        <v/>
      </c>
      <c r="L1771">
        <f>IF('Raw Data'!E1766-'Raw Data'!D1766&gt;3, 'Raw Data'!N1766, 0)</f>
        <v/>
      </c>
      <c r="M1771">
        <f>IF('Raw Data'!D1766-'Raw Data'!E1766&gt;3, 'Raw Data'!M1766, 0)</f>
        <v/>
      </c>
      <c r="N1771">
        <f>IF(ISBLANK('Raw Data'!D1766),0,IF(AND('Raw Data'!E1766&gt;'Raw Data'!D1766,'Raw Data'!E1766-'Raw Data'!D1766&gt;0,'Raw Data'!E1766-'Raw Data'!D1766&lt;4),'Raw Data'!L1766, 0))</f>
        <v/>
      </c>
      <c r="O1771">
        <f>IF(ISBLANK('Raw Data'!D1766),0,IF(AND('Raw Data'!E1766&gt;'Raw Data'!D1766,'Raw Data'!E1766-'Raw Data'!D1766&gt;0,'Raw Data'!D1766-'Raw Data'!E1766&lt;4),'Raw Data'!K1766, 0))</f>
        <v/>
      </c>
      <c r="P1771">
        <f>IF('Raw Data'!E1766-'Raw Data'!D1766&gt;3, 'Raw Data'!N1766, IF('Raw Data'!D1766-'Raw Data'!E1766&gt;3, 'Raw Data'!M1766, 0))</f>
        <v/>
      </c>
      <c r="Q1771">
        <f>IF(ISBLANK('Raw Data'!E1766),0,IF(AND('Raw Data'!E1766-'Raw Data'!D1766&lt;4,'Raw Data'!E1766-'Raw Data'!D1766&gt;0),'Raw Data'!L1766,IF(AND('Raw Data'!D1766&gt;'Raw Data'!E1766,'Raw Data'!D1766-'Raw Data'!E1766&gt;0),'Raw Data'!K1766,0)))</f>
        <v/>
      </c>
      <c r="R1771">
        <f>IF(ISBLANK('Raw Data'!K1766),0,IFERROR(IF(MATCH(SMALL('Raw Data'!K1766:N1766,1),L1771:O1771,0),SMALL('Raw Data'!K1766:N1766,1)),0))</f>
        <v/>
      </c>
      <c r="S1771">
        <f>IF(ISBLANK('Raw Data'!K1766),0,IFERROR(IF(MATCH(SMALL('Raw Data'!K1766:N1766,2),L1771:O1771,0),SMALL('Raw Data'!K1766:N1766,2)),0))</f>
        <v/>
      </c>
      <c r="T1771">
        <f>IF(ISBLANK('Raw Data'!K1766),0,IFERROR(IF(MATCH(SMALL('Raw Data'!K1766:N1766,3),L1771:O1771,0),SMALL('Raw Data'!K1766:N1766,3)),0))</f>
        <v/>
      </c>
      <c r="U1771">
        <f>IF(ISBLANK('Raw Data'!K1766),0,IFERROR(IF(MATCH(SMALL('Raw Data'!K1766:N1766,4),L1771:O1771,0),SMALL('Raw Data'!K1766:N1766,4)),0))</f>
        <v/>
      </c>
      <c r="V1771">
        <f>IF(AND('Raw Data'!D1766&lt;3, 'Raw Data'!E1766&lt;3, 'Raw Data'!A1766&gt;0), 'Raw Data'!AF1766, 0)</f>
        <v/>
      </c>
      <c r="W1771">
        <f>IF(AND('Raw Data'!D1766&lt;4, 'Raw Data'!E1766&lt;4, 'Raw Data'!A1766&gt;0), 'Raw Data'!AI1766, 0)</f>
        <v/>
      </c>
      <c r="X1771">
        <f>IF(AND('Raw Data'!D1766&lt;5, 'Raw Data'!E1766&lt;5, 'Raw Data'!A1766&gt;0), 'Raw Data'!AL1766, 0)</f>
        <v/>
      </c>
      <c r="Y1771">
        <f>IF(AND('Raw Data'!D1766&lt;6, 'Raw Data'!E1766&lt;6, 'Raw Data'!A1766&gt;0), 'Raw Data'!AO1766, 0)</f>
        <v/>
      </c>
      <c r="Z1771">
        <f>IF(ISBLANK('Raw Data'!D1766), 0, IF('Raw Data'!D1766-'Raw Data'!E1766&gt;1, 'Raw Data'!AW1766, 0))</f>
        <v/>
      </c>
      <c r="AA1771">
        <f>IF(ISBLANK('Raw Data'!A1766), 0, IF(ABS('Raw Data'!D1766-'Raw Data'!E1766)&lt;2, 'Raw Data'!AX1766, 0))</f>
        <v/>
      </c>
      <c r="AB1771">
        <f>IF(ISBLANK('Raw Data'!D1766), 0, IF('Raw Data'!E1766-'Raw Data'!D1766&gt;1, 'Raw Data'!AY1766, 0))</f>
        <v/>
      </c>
      <c r="AC1771">
        <f>IF(ISBLANK('Raw Data'!D1766), 0, IF('Raw Data'!D1766-'Raw Data'!E1766&gt;2, 'Raw Data'!AZ1766, 0))</f>
        <v/>
      </c>
      <c r="AD1771">
        <f>IF(ISBLANK('Raw Data'!A1766), 0, IF(ABS('Raw Data'!D1766-'Raw Data'!E1766)&lt;3, 'Raw Data'!BA1766, 0))</f>
        <v/>
      </c>
      <c r="AE1771">
        <f>IF(ISBLANK('Raw Data'!D1766), 0, IF('Raw Data'!E1766-'Raw Data'!D1766&gt;2, 'Raw Data'!BB1766, 0))</f>
        <v/>
      </c>
      <c r="AF1771">
        <f>IF(ISBLANK('Raw Data'!D1766), 0, IF('Raw Data'!D1766-'Raw Data'!E1766&gt;3, 'Raw Data'!BC1766, 0))</f>
        <v/>
      </c>
      <c r="AG1771">
        <f>IF(ISBLANK('Raw Data'!A1766), 0, IF(ABS('Raw Data'!D1766-'Raw Data'!E1766)&lt;4, 'Raw Data'!BD1766, 0))</f>
        <v/>
      </c>
      <c r="AH1771">
        <f>IF(ISBLANK('Raw Data'!D1766), 0, IF('Raw Data'!E1766-'Raw Data'!D1766&gt;3, 'Raw Data'!BE1766, 0))</f>
        <v/>
      </c>
      <c r="AI1771">
        <f>IF(SUM('Raw Data'!D1766:E1766)&gt;'Raw Data'!F1766, 'Raw Data'!G1766, 0)</f>
        <v/>
      </c>
      <c r="AJ1771">
        <f>IF(ISBLANK('Raw Data'!D1766), 0, IF(SUM('Raw Data'!D1766:E1766)&lt;'Raw Data'!F1766, 'Raw Data'!H1766, 0))</f>
        <v/>
      </c>
      <c r="AK1771">
        <f>IF(ISBLANK('Raw Data'!A1766), 0, IF(AND('Raw Data'!D1766&lt;3, 'Raw Data'!E1766&lt;3, 'Raw Data'!F1766&lt;BB$2), 'Raw Data'!AF1766, 0))</f>
        <v/>
      </c>
      <c r="AL1771">
        <f>IF(ISBLANK('Raw Data'!A1766), 0, IF(AND('Raw Data'!D1766&lt;4, 'Raw Data'!E1766&lt;4, 'Raw Data'!F1766&lt;BB$2), 'Raw Data'!AI1766, 0))</f>
        <v/>
      </c>
      <c r="AM1771">
        <f>IF(ISBLANK('Raw Data'!A1766), 0, IF(AND('Raw Data'!D1766&lt;5, 'Raw Data'!E1766&lt;5, 'Raw Data'!F1766&lt;BB$2), 'Raw Data'!AL1766, 0))</f>
        <v/>
      </c>
      <c r="AN1771">
        <f>IF(ISBLANK('Raw Data'!A1766), 0, IF(AND('Raw Data'!D1766&lt;6, 'Raw Data'!E1766&lt;6, 'Raw Data'!F1766&lt;BB$2), 'Raw Data'!AO1766, 0))</f>
        <v/>
      </c>
      <c r="AO1771">
        <f>IF(ISBLANK('Raw Data'!A1766), 0, IF(AND('Raw Data'!I1766&lt;Analysis!$BC$2, 'Raw Data'!D1766-'Raw Data'!E1766&gt;1), 'Raw Data'!AW1766, IF(AND('Raw Data'!J1766&lt;Analysis!$BC$2, 'Raw Data'!E1766-'Raw Data'!D1766&gt;1), 'Raw Data'!AY1766, 0)))</f>
        <v/>
      </c>
      <c r="AP1771">
        <f>IF(ISBLANK('Raw Data'!A1766), 0, IF(AND('Raw Data'!I1766&lt;Analysis!$BC$2, 'Raw Data'!D1766-'Raw Data'!E1766&gt;2), 'Raw Data'!AZ1766, IF(AND('Raw Data'!J1766&lt;Analysis!$BC$2, 'Raw Data'!E1766-'Raw Data'!D1766&gt;2), 'Raw Data'!BB1766, 0)))</f>
        <v/>
      </c>
      <c r="AQ1771">
        <f>IF(ISBLANK('Raw Data'!A1766), 0, IF(AND('Raw Data'!I1766&lt;Analysis!$BC$2, 'Raw Data'!D1766-'Raw Data'!E1766&gt;3), 'Raw Data'!BC1766, IF(AND('Raw Data'!J1766&lt;Analysis!$BC$2, 'Raw Data'!E1766-'Raw Data'!D1766&gt;3), 'Raw Data'!BE1766, 0)))</f>
        <v/>
      </c>
      <c r="AR1771">
        <f>IF('Hidden Analysiss'!D1767=1,IF(ABS('Raw Data'!E1766-'Raw Data'!D1766)&lt;2,'Raw Data'!AX1766,0), 0)</f>
        <v/>
      </c>
      <c r="AS1771">
        <f>IF('Hidden Analysiss'!D1767=1,IF(ABS('Raw Data'!E1766-'Raw Data'!D1766)&lt;3,'Raw Data'!BA1766,0), 0)</f>
        <v/>
      </c>
      <c r="AT1771">
        <f>IF('Hidden Analysiss'!D1767=1,IF(ABS('Raw Data'!E1766-'Raw Data'!D1766)&lt;4,'Raw Data'!BD1766,0), 0)</f>
        <v/>
      </c>
      <c r="AU1771">
        <f>IF(AND('Hidden Analysiss'!E1767=1, ABS('Raw Data'!E1766-'Raw Data'!D1766)&lt;2), 'Raw Data'!AX1766, 0)</f>
        <v/>
      </c>
      <c r="AV1771">
        <f>IF(AND('Hidden Analysiss'!E1767=1, ABS('Raw Data'!E1766-'Raw Data'!D1766)&lt;3), 'Raw Data'!BA1766, 0)</f>
        <v/>
      </c>
      <c r="AW1771">
        <f>IF(AND('Hidden Analysiss'!E1767=1, ABS('Raw Data'!E1766-'Raw Data'!D1766)&lt;3), 'Raw Data'!BD1766, 0)</f>
        <v/>
      </c>
    </row>
    <row r="1772">
      <c r="A1772" s="1">
        <f>'Raw Data'!A1767</f>
        <v/>
      </c>
      <c r="B1772">
        <f>IF('Raw Data'!E1767&gt;'Raw Data'!D1767, 'Raw Data'!J1767, 0)</f>
        <v/>
      </c>
      <c r="C1772">
        <f>IF('Raw Data'!D1767&gt;'Raw Data'!E1767, 'Raw Data'!I1767, 0)</f>
        <v/>
      </c>
      <c r="D1772">
        <f>SUM(G1772:H1772)</f>
        <v/>
      </c>
      <c r="E1772">
        <f>IF(AND('Raw Data'!J1767&lt;'Raw Data'!I1767,'Raw Data'!E1767&gt;'Raw Data'!D1767,'Raw Data'!E1767-'Raw Data'!D1767&gt;3),'Raw Data'!N1767,IF(AND('Raw Data'!I1767&lt;'Raw Data'!J1767,'Raw Data'!D1767&gt;'Raw Data'!E1767,'Raw Data'!D1767-'Raw Data'!E1767&gt;3),'Raw Data'!M1767,0))</f>
        <v/>
      </c>
      <c r="F1772">
        <f>IF(AND('Raw Data'!J1767&lt;'Raw Data'!I1767,'Raw Data'!E1767&gt;'Raw Data'!D1767,'Raw Data'!E1767-'Raw Data'!D1767&lt;4),'Raw Data'!L1767,IF(AND('Raw Data'!I1767&lt;'Raw Data'!J1767,'Raw Data'!D1767&gt;'Raw Data'!E1767,'Raw Data'!D1767-'Raw Data'!E1767&lt;4),'Raw Data'!K1767,0))</f>
        <v/>
      </c>
      <c r="G1772">
        <f>IF(AND('Raw Data'!J1767&lt;'Raw Data'!I1767, 'Raw Data'!E1767&gt;'Raw Data'!D1767), 'Raw Data'!J1767, 0)</f>
        <v/>
      </c>
      <c r="H1772">
        <f>IF(AND('Raw Data'!J1767&gt;'Raw Data'!I1767, 'Raw Data'!E1767&lt;'Raw Data'!D1767), 'Raw Data'!I1767, 0)</f>
        <v/>
      </c>
      <c r="I1772">
        <f>SUM(J1772:K1772)</f>
        <v/>
      </c>
      <c r="J1772">
        <f>IF(AND('Raw Data'!J1767&gt;'Raw Data'!I1767, 'Raw Data'!E1767&gt;'Raw Data'!D1767), 'Raw Data'!J1767, 0)</f>
        <v/>
      </c>
      <c r="K1772">
        <f>IF(AND('Raw Data'!I1767&gt;'Raw Data'!J1767, 'Raw Data'!D1767&gt;'Raw Data'!E1767), 'Raw Data'!I1767, 0)</f>
        <v/>
      </c>
      <c r="L1772">
        <f>IF('Raw Data'!E1767-'Raw Data'!D1767&gt;3, 'Raw Data'!N1767, 0)</f>
        <v/>
      </c>
      <c r="M1772">
        <f>IF('Raw Data'!D1767-'Raw Data'!E1767&gt;3, 'Raw Data'!M1767, 0)</f>
        <v/>
      </c>
      <c r="N1772">
        <f>IF(ISBLANK('Raw Data'!D1767),0,IF(AND('Raw Data'!E1767&gt;'Raw Data'!D1767,'Raw Data'!E1767-'Raw Data'!D1767&gt;0,'Raw Data'!E1767-'Raw Data'!D1767&lt;4),'Raw Data'!L1767, 0))</f>
        <v/>
      </c>
      <c r="O1772">
        <f>IF(ISBLANK('Raw Data'!D1767),0,IF(AND('Raw Data'!E1767&gt;'Raw Data'!D1767,'Raw Data'!E1767-'Raw Data'!D1767&gt;0,'Raw Data'!D1767-'Raw Data'!E1767&lt;4),'Raw Data'!K1767, 0))</f>
        <v/>
      </c>
      <c r="P1772">
        <f>IF('Raw Data'!E1767-'Raw Data'!D1767&gt;3, 'Raw Data'!N1767, IF('Raw Data'!D1767-'Raw Data'!E1767&gt;3, 'Raw Data'!M1767, 0))</f>
        <v/>
      </c>
      <c r="Q1772">
        <f>IF(ISBLANK('Raw Data'!E1767),0,IF(AND('Raw Data'!E1767-'Raw Data'!D1767&lt;4,'Raw Data'!E1767-'Raw Data'!D1767&gt;0),'Raw Data'!L1767,IF(AND('Raw Data'!D1767&gt;'Raw Data'!E1767,'Raw Data'!D1767-'Raw Data'!E1767&gt;0),'Raw Data'!K1767,0)))</f>
        <v/>
      </c>
      <c r="R1772">
        <f>IF(ISBLANK('Raw Data'!K1767),0,IFERROR(IF(MATCH(SMALL('Raw Data'!K1767:N1767,1),L1772:O1772,0),SMALL('Raw Data'!K1767:N1767,1)),0))</f>
        <v/>
      </c>
      <c r="S1772">
        <f>IF(ISBLANK('Raw Data'!K1767),0,IFERROR(IF(MATCH(SMALL('Raw Data'!K1767:N1767,2),L1772:O1772,0),SMALL('Raw Data'!K1767:N1767,2)),0))</f>
        <v/>
      </c>
      <c r="T1772">
        <f>IF(ISBLANK('Raw Data'!K1767),0,IFERROR(IF(MATCH(SMALL('Raw Data'!K1767:N1767,3),L1772:O1772,0),SMALL('Raw Data'!K1767:N1767,3)),0))</f>
        <v/>
      </c>
      <c r="U1772">
        <f>IF(ISBLANK('Raw Data'!K1767),0,IFERROR(IF(MATCH(SMALL('Raw Data'!K1767:N1767,4),L1772:O1772,0),SMALL('Raw Data'!K1767:N1767,4)),0))</f>
        <v/>
      </c>
      <c r="V1772">
        <f>IF(AND('Raw Data'!D1767&lt;3, 'Raw Data'!E1767&lt;3, 'Raw Data'!A1767&gt;0), 'Raw Data'!AF1767, 0)</f>
        <v/>
      </c>
      <c r="W1772">
        <f>IF(AND('Raw Data'!D1767&lt;4, 'Raw Data'!E1767&lt;4, 'Raw Data'!A1767&gt;0), 'Raw Data'!AI1767, 0)</f>
        <v/>
      </c>
      <c r="X1772">
        <f>IF(AND('Raw Data'!D1767&lt;5, 'Raw Data'!E1767&lt;5, 'Raw Data'!A1767&gt;0), 'Raw Data'!AL1767, 0)</f>
        <v/>
      </c>
      <c r="Y1772">
        <f>IF(AND('Raw Data'!D1767&lt;6, 'Raw Data'!E1767&lt;6, 'Raw Data'!A1767&gt;0), 'Raw Data'!AO1767, 0)</f>
        <v/>
      </c>
      <c r="Z1772">
        <f>IF(ISBLANK('Raw Data'!D1767), 0, IF('Raw Data'!D1767-'Raw Data'!E1767&gt;1, 'Raw Data'!AW1767, 0))</f>
        <v/>
      </c>
      <c r="AA1772">
        <f>IF(ISBLANK('Raw Data'!A1767), 0, IF(ABS('Raw Data'!D1767-'Raw Data'!E1767)&lt;2, 'Raw Data'!AX1767, 0))</f>
        <v/>
      </c>
      <c r="AB1772">
        <f>IF(ISBLANK('Raw Data'!D1767), 0, IF('Raw Data'!E1767-'Raw Data'!D1767&gt;1, 'Raw Data'!AY1767, 0))</f>
        <v/>
      </c>
      <c r="AC1772">
        <f>IF(ISBLANK('Raw Data'!D1767), 0, IF('Raw Data'!D1767-'Raw Data'!E1767&gt;2, 'Raw Data'!AZ1767, 0))</f>
        <v/>
      </c>
      <c r="AD1772">
        <f>IF(ISBLANK('Raw Data'!A1767), 0, IF(ABS('Raw Data'!D1767-'Raw Data'!E1767)&lt;3, 'Raw Data'!BA1767, 0))</f>
        <v/>
      </c>
      <c r="AE1772">
        <f>IF(ISBLANK('Raw Data'!D1767), 0, IF('Raw Data'!E1767-'Raw Data'!D1767&gt;2, 'Raw Data'!BB1767, 0))</f>
        <v/>
      </c>
      <c r="AF1772">
        <f>IF(ISBLANK('Raw Data'!D1767), 0, IF('Raw Data'!D1767-'Raw Data'!E1767&gt;3, 'Raw Data'!BC1767, 0))</f>
        <v/>
      </c>
      <c r="AG1772">
        <f>IF(ISBLANK('Raw Data'!A1767), 0, IF(ABS('Raw Data'!D1767-'Raw Data'!E1767)&lt;4, 'Raw Data'!BD1767, 0))</f>
        <v/>
      </c>
      <c r="AH1772">
        <f>IF(ISBLANK('Raw Data'!D1767), 0, IF('Raw Data'!E1767-'Raw Data'!D1767&gt;3, 'Raw Data'!BE1767, 0))</f>
        <v/>
      </c>
      <c r="AI1772">
        <f>IF(SUM('Raw Data'!D1767:E1767)&gt;'Raw Data'!F1767, 'Raw Data'!G1767, 0)</f>
        <v/>
      </c>
      <c r="AJ1772">
        <f>IF(ISBLANK('Raw Data'!D1767), 0, IF(SUM('Raw Data'!D1767:E1767)&lt;'Raw Data'!F1767, 'Raw Data'!H1767, 0))</f>
        <v/>
      </c>
      <c r="AK1772">
        <f>IF(ISBLANK('Raw Data'!A1767), 0, IF(AND('Raw Data'!D1767&lt;3, 'Raw Data'!E1767&lt;3, 'Raw Data'!F1767&lt;BB$2), 'Raw Data'!AF1767, 0))</f>
        <v/>
      </c>
      <c r="AL1772">
        <f>IF(ISBLANK('Raw Data'!A1767), 0, IF(AND('Raw Data'!D1767&lt;4, 'Raw Data'!E1767&lt;4, 'Raw Data'!F1767&lt;BB$2), 'Raw Data'!AI1767, 0))</f>
        <v/>
      </c>
      <c r="AM1772">
        <f>IF(ISBLANK('Raw Data'!A1767), 0, IF(AND('Raw Data'!D1767&lt;5, 'Raw Data'!E1767&lt;5, 'Raw Data'!F1767&lt;BB$2), 'Raw Data'!AL1767, 0))</f>
        <v/>
      </c>
      <c r="AN1772">
        <f>IF(ISBLANK('Raw Data'!A1767), 0, IF(AND('Raw Data'!D1767&lt;6, 'Raw Data'!E1767&lt;6, 'Raw Data'!F1767&lt;BB$2), 'Raw Data'!AO1767, 0))</f>
        <v/>
      </c>
      <c r="AO1772">
        <f>IF(ISBLANK('Raw Data'!A1767), 0, IF(AND('Raw Data'!I1767&lt;Analysis!$BC$2, 'Raw Data'!D1767-'Raw Data'!E1767&gt;1), 'Raw Data'!AW1767, IF(AND('Raw Data'!J1767&lt;Analysis!$BC$2, 'Raw Data'!E1767-'Raw Data'!D1767&gt;1), 'Raw Data'!AY1767, 0)))</f>
        <v/>
      </c>
      <c r="AP1772">
        <f>IF(ISBLANK('Raw Data'!A1767), 0, IF(AND('Raw Data'!I1767&lt;Analysis!$BC$2, 'Raw Data'!D1767-'Raw Data'!E1767&gt;2), 'Raw Data'!AZ1767, IF(AND('Raw Data'!J1767&lt;Analysis!$BC$2, 'Raw Data'!E1767-'Raw Data'!D1767&gt;2), 'Raw Data'!BB1767, 0)))</f>
        <v/>
      </c>
      <c r="AQ1772">
        <f>IF(ISBLANK('Raw Data'!A1767), 0, IF(AND('Raw Data'!I1767&lt;Analysis!$BC$2, 'Raw Data'!D1767-'Raw Data'!E1767&gt;3), 'Raw Data'!BC1767, IF(AND('Raw Data'!J1767&lt;Analysis!$BC$2, 'Raw Data'!E1767-'Raw Data'!D1767&gt;3), 'Raw Data'!BE1767, 0)))</f>
        <v/>
      </c>
      <c r="AR1772">
        <f>IF('Hidden Analysiss'!D1768=1,IF(ABS('Raw Data'!E1767-'Raw Data'!D1767)&lt;2,'Raw Data'!AX1767,0), 0)</f>
        <v/>
      </c>
      <c r="AS1772">
        <f>IF('Hidden Analysiss'!D1768=1,IF(ABS('Raw Data'!E1767-'Raw Data'!D1767)&lt;3,'Raw Data'!BA1767,0), 0)</f>
        <v/>
      </c>
      <c r="AT1772">
        <f>IF('Hidden Analysiss'!D1768=1,IF(ABS('Raw Data'!E1767-'Raw Data'!D1767)&lt;4,'Raw Data'!BD1767,0), 0)</f>
        <v/>
      </c>
      <c r="AU1772">
        <f>IF(AND('Hidden Analysiss'!E1768=1, ABS('Raw Data'!E1767-'Raw Data'!D1767)&lt;2), 'Raw Data'!AX1767, 0)</f>
        <v/>
      </c>
      <c r="AV1772">
        <f>IF(AND('Hidden Analysiss'!E1768=1, ABS('Raw Data'!E1767-'Raw Data'!D1767)&lt;3), 'Raw Data'!BA1767, 0)</f>
        <v/>
      </c>
      <c r="AW1772">
        <f>IF(AND('Hidden Analysiss'!E1768=1, ABS('Raw Data'!E1767-'Raw Data'!D1767)&lt;3), 'Raw Data'!BD1767, 0)</f>
        <v/>
      </c>
    </row>
    <row r="1773">
      <c r="A1773" s="1">
        <f>'Raw Data'!A1768</f>
        <v/>
      </c>
      <c r="B1773">
        <f>IF('Raw Data'!E1768&gt;'Raw Data'!D1768, 'Raw Data'!J1768, 0)</f>
        <v/>
      </c>
      <c r="C1773">
        <f>IF('Raw Data'!D1768&gt;'Raw Data'!E1768, 'Raw Data'!I1768, 0)</f>
        <v/>
      </c>
      <c r="D1773">
        <f>SUM(G1773:H1773)</f>
        <v/>
      </c>
      <c r="E1773">
        <f>IF(AND('Raw Data'!J1768&lt;'Raw Data'!I1768,'Raw Data'!E1768&gt;'Raw Data'!D1768,'Raw Data'!E1768-'Raw Data'!D1768&gt;3),'Raw Data'!N1768,IF(AND('Raw Data'!I1768&lt;'Raw Data'!J1768,'Raw Data'!D1768&gt;'Raw Data'!E1768,'Raw Data'!D1768-'Raw Data'!E1768&gt;3),'Raw Data'!M1768,0))</f>
        <v/>
      </c>
      <c r="F1773">
        <f>IF(AND('Raw Data'!J1768&lt;'Raw Data'!I1768,'Raw Data'!E1768&gt;'Raw Data'!D1768,'Raw Data'!E1768-'Raw Data'!D1768&lt;4),'Raw Data'!L1768,IF(AND('Raw Data'!I1768&lt;'Raw Data'!J1768,'Raw Data'!D1768&gt;'Raw Data'!E1768,'Raw Data'!D1768-'Raw Data'!E1768&lt;4),'Raw Data'!K1768,0))</f>
        <v/>
      </c>
      <c r="G1773">
        <f>IF(AND('Raw Data'!J1768&lt;'Raw Data'!I1768, 'Raw Data'!E1768&gt;'Raw Data'!D1768), 'Raw Data'!J1768, 0)</f>
        <v/>
      </c>
      <c r="H1773">
        <f>IF(AND('Raw Data'!J1768&gt;'Raw Data'!I1768, 'Raw Data'!E1768&lt;'Raw Data'!D1768), 'Raw Data'!I1768, 0)</f>
        <v/>
      </c>
      <c r="I1773">
        <f>SUM(J1773:K1773)</f>
        <v/>
      </c>
      <c r="J1773">
        <f>IF(AND('Raw Data'!J1768&gt;'Raw Data'!I1768, 'Raw Data'!E1768&gt;'Raw Data'!D1768), 'Raw Data'!J1768, 0)</f>
        <v/>
      </c>
      <c r="K1773">
        <f>IF(AND('Raw Data'!I1768&gt;'Raw Data'!J1768, 'Raw Data'!D1768&gt;'Raw Data'!E1768), 'Raw Data'!I1768, 0)</f>
        <v/>
      </c>
      <c r="L1773">
        <f>IF('Raw Data'!E1768-'Raw Data'!D1768&gt;3, 'Raw Data'!N1768, 0)</f>
        <v/>
      </c>
      <c r="M1773">
        <f>IF('Raw Data'!D1768-'Raw Data'!E1768&gt;3, 'Raw Data'!M1768, 0)</f>
        <v/>
      </c>
      <c r="N1773">
        <f>IF(ISBLANK('Raw Data'!D1768),0,IF(AND('Raw Data'!E1768&gt;'Raw Data'!D1768,'Raw Data'!E1768-'Raw Data'!D1768&gt;0,'Raw Data'!E1768-'Raw Data'!D1768&lt;4),'Raw Data'!L1768, 0))</f>
        <v/>
      </c>
      <c r="O1773">
        <f>IF(ISBLANK('Raw Data'!D1768),0,IF(AND('Raw Data'!E1768&gt;'Raw Data'!D1768,'Raw Data'!E1768-'Raw Data'!D1768&gt;0,'Raw Data'!D1768-'Raw Data'!E1768&lt;4),'Raw Data'!K1768, 0))</f>
        <v/>
      </c>
      <c r="P1773">
        <f>IF('Raw Data'!E1768-'Raw Data'!D1768&gt;3, 'Raw Data'!N1768, IF('Raw Data'!D1768-'Raw Data'!E1768&gt;3, 'Raw Data'!M1768, 0))</f>
        <v/>
      </c>
      <c r="Q1773">
        <f>IF(ISBLANK('Raw Data'!E1768),0,IF(AND('Raw Data'!E1768-'Raw Data'!D1768&lt;4,'Raw Data'!E1768-'Raw Data'!D1768&gt;0),'Raw Data'!L1768,IF(AND('Raw Data'!D1768&gt;'Raw Data'!E1768,'Raw Data'!D1768-'Raw Data'!E1768&gt;0),'Raw Data'!K1768,0)))</f>
        <v/>
      </c>
      <c r="R1773">
        <f>IF(ISBLANK('Raw Data'!K1768),0,IFERROR(IF(MATCH(SMALL('Raw Data'!K1768:N1768,1),L1773:O1773,0),SMALL('Raw Data'!K1768:N1768,1)),0))</f>
        <v/>
      </c>
      <c r="S1773">
        <f>IF(ISBLANK('Raw Data'!K1768),0,IFERROR(IF(MATCH(SMALL('Raw Data'!K1768:N1768,2),L1773:O1773,0),SMALL('Raw Data'!K1768:N1768,2)),0))</f>
        <v/>
      </c>
      <c r="T1773">
        <f>IF(ISBLANK('Raw Data'!K1768),0,IFERROR(IF(MATCH(SMALL('Raw Data'!K1768:N1768,3),L1773:O1773,0),SMALL('Raw Data'!K1768:N1768,3)),0))</f>
        <v/>
      </c>
      <c r="U1773">
        <f>IF(ISBLANK('Raw Data'!K1768),0,IFERROR(IF(MATCH(SMALL('Raw Data'!K1768:N1768,4),L1773:O1773,0),SMALL('Raw Data'!K1768:N1768,4)),0))</f>
        <v/>
      </c>
      <c r="V1773">
        <f>IF(AND('Raw Data'!D1768&lt;3, 'Raw Data'!E1768&lt;3, 'Raw Data'!A1768&gt;0), 'Raw Data'!AF1768, 0)</f>
        <v/>
      </c>
      <c r="W1773">
        <f>IF(AND('Raw Data'!D1768&lt;4, 'Raw Data'!E1768&lt;4, 'Raw Data'!A1768&gt;0), 'Raw Data'!AI1768, 0)</f>
        <v/>
      </c>
      <c r="X1773">
        <f>IF(AND('Raw Data'!D1768&lt;5, 'Raw Data'!E1768&lt;5, 'Raw Data'!A1768&gt;0), 'Raw Data'!AL1768, 0)</f>
        <v/>
      </c>
      <c r="Y1773">
        <f>IF(AND('Raw Data'!D1768&lt;6, 'Raw Data'!E1768&lt;6, 'Raw Data'!A1768&gt;0), 'Raw Data'!AO1768, 0)</f>
        <v/>
      </c>
      <c r="Z1773">
        <f>IF(ISBLANK('Raw Data'!D1768), 0, IF('Raw Data'!D1768-'Raw Data'!E1768&gt;1, 'Raw Data'!AW1768, 0))</f>
        <v/>
      </c>
      <c r="AA1773">
        <f>IF(ISBLANK('Raw Data'!A1768), 0, IF(ABS('Raw Data'!D1768-'Raw Data'!E1768)&lt;2, 'Raw Data'!AX1768, 0))</f>
        <v/>
      </c>
      <c r="AB1773">
        <f>IF(ISBLANK('Raw Data'!D1768), 0, IF('Raw Data'!E1768-'Raw Data'!D1768&gt;1, 'Raw Data'!AY1768, 0))</f>
        <v/>
      </c>
      <c r="AC1773">
        <f>IF(ISBLANK('Raw Data'!D1768), 0, IF('Raw Data'!D1768-'Raw Data'!E1768&gt;2, 'Raw Data'!AZ1768, 0))</f>
        <v/>
      </c>
      <c r="AD1773">
        <f>IF(ISBLANK('Raw Data'!A1768), 0, IF(ABS('Raw Data'!D1768-'Raw Data'!E1768)&lt;3, 'Raw Data'!BA1768, 0))</f>
        <v/>
      </c>
      <c r="AE1773">
        <f>IF(ISBLANK('Raw Data'!D1768), 0, IF('Raw Data'!E1768-'Raw Data'!D1768&gt;2, 'Raw Data'!BB1768, 0))</f>
        <v/>
      </c>
      <c r="AF1773">
        <f>IF(ISBLANK('Raw Data'!D1768), 0, IF('Raw Data'!D1768-'Raw Data'!E1768&gt;3, 'Raw Data'!BC1768, 0))</f>
        <v/>
      </c>
      <c r="AG1773">
        <f>IF(ISBLANK('Raw Data'!A1768), 0, IF(ABS('Raw Data'!D1768-'Raw Data'!E1768)&lt;4, 'Raw Data'!BD1768, 0))</f>
        <v/>
      </c>
      <c r="AH1773">
        <f>IF(ISBLANK('Raw Data'!D1768), 0, IF('Raw Data'!E1768-'Raw Data'!D1768&gt;3, 'Raw Data'!BE1768, 0))</f>
        <v/>
      </c>
      <c r="AI1773">
        <f>IF(SUM('Raw Data'!D1768:E1768)&gt;'Raw Data'!F1768, 'Raw Data'!G1768, 0)</f>
        <v/>
      </c>
      <c r="AJ1773">
        <f>IF(ISBLANK('Raw Data'!D1768), 0, IF(SUM('Raw Data'!D1768:E1768)&lt;'Raw Data'!F1768, 'Raw Data'!H1768, 0))</f>
        <v/>
      </c>
      <c r="AK1773">
        <f>IF(ISBLANK('Raw Data'!A1768), 0, IF(AND('Raw Data'!D1768&lt;3, 'Raw Data'!E1768&lt;3, 'Raw Data'!F1768&lt;BB$2), 'Raw Data'!AF1768, 0))</f>
        <v/>
      </c>
      <c r="AL1773">
        <f>IF(ISBLANK('Raw Data'!A1768), 0, IF(AND('Raw Data'!D1768&lt;4, 'Raw Data'!E1768&lt;4, 'Raw Data'!F1768&lt;BB$2), 'Raw Data'!AI1768, 0))</f>
        <v/>
      </c>
      <c r="AM1773">
        <f>IF(ISBLANK('Raw Data'!A1768), 0, IF(AND('Raw Data'!D1768&lt;5, 'Raw Data'!E1768&lt;5, 'Raw Data'!F1768&lt;BB$2), 'Raw Data'!AL1768, 0))</f>
        <v/>
      </c>
      <c r="AN1773">
        <f>IF(ISBLANK('Raw Data'!A1768), 0, IF(AND('Raw Data'!D1768&lt;6, 'Raw Data'!E1768&lt;6, 'Raw Data'!F1768&lt;BB$2), 'Raw Data'!AO1768, 0))</f>
        <v/>
      </c>
      <c r="AO1773">
        <f>IF(ISBLANK('Raw Data'!A1768), 0, IF(AND('Raw Data'!I1768&lt;Analysis!$BC$2, 'Raw Data'!D1768-'Raw Data'!E1768&gt;1), 'Raw Data'!AW1768, IF(AND('Raw Data'!J1768&lt;Analysis!$BC$2, 'Raw Data'!E1768-'Raw Data'!D1768&gt;1), 'Raw Data'!AY1768, 0)))</f>
        <v/>
      </c>
      <c r="AP1773">
        <f>IF(ISBLANK('Raw Data'!A1768), 0, IF(AND('Raw Data'!I1768&lt;Analysis!$BC$2, 'Raw Data'!D1768-'Raw Data'!E1768&gt;2), 'Raw Data'!AZ1768, IF(AND('Raw Data'!J1768&lt;Analysis!$BC$2, 'Raw Data'!E1768-'Raw Data'!D1768&gt;2), 'Raw Data'!BB1768, 0)))</f>
        <v/>
      </c>
      <c r="AQ1773">
        <f>IF(ISBLANK('Raw Data'!A1768), 0, IF(AND('Raw Data'!I1768&lt;Analysis!$BC$2, 'Raw Data'!D1768-'Raw Data'!E1768&gt;3), 'Raw Data'!BC1768, IF(AND('Raw Data'!J1768&lt;Analysis!$BC$2, 'Raw Data'!E1768-'Raw Data'!D1768&gt;3), 'Raw Data'!BE1768, 0)))</f>
        <v/>
      </c>
      <c r="AR1773">
        <f>IF('Hidden Analysiss'!D1769=1,IF(ABS('Raw Data'!E1768-'Raw Data'!D1768)&lt;2,'Raw Data'!AX1768,0), 0)</f>
        <v/>
      </c>
      <c r="AS1773">
        <f>IF('Hidden Analysiss'!D1769=1,IF(ABS('Raw Data'!E1768-'Raw Data'!D1768)&lt;3,'Raw Data'!BA1768,0), 0)</f>
        <v/>
      </c>
      <c r="AT1773">
        <f>IF('Hidden Analysiss'!D1769=1,IF(ABS('Raw Data'!E1768-'Raw Data'!D1768)&lt;4,'Raw Data'!BD1768,0), 0)</f>
        <v/>
      </c>
      <c r="AU1773">
        <f>IF(AND('Hidden Analysiss'!E1769=1, ABS('Raw Data'!E1768-'Raw Data'!D1768)&lt;2), 'Raw Data'!AX1768, 0)</f>
        <v/>
      </c>
      <c r="AV1773">
        <f>IF(AND('Hidden Analysiss'!E1769=1, ABS('Raw Data'!E1768-'Raw Data'!D1768)&lt;3), 'Raw Data'!BA1768, 0)</f>
        <v/>
      </c>
      <c r="AW1773">
        <f>IF(AND('Hidden Analysiss'!E1769=1, ABS('Raw Data'!E1768-'Raw Data'!D1768)&lt;3), 'Raw Data'!BD1768, 0)</f>
        <v/>
      </c>
    </row>
    <row r="1774">
      <c r="A1774" s="1">
        <f>'Raw Data'!A1769</f>
        <v/>
      </c>
      <c r="B1774">
        <f>IF('Raw Data'!E1769&gt;'Raw Data'!D1769, 'Raw Data'!J1769, 0)</f>
        <v/>
      </c>
      <c r="C1774">
        <f>IF('Raw Data'!D1769&gt;'Raw Data'!E1769, 'Raw Data'!I1769, 0)</f>
        <v/>
      </c>
      <c r="D1774">
        <f>SUM(G1774:H1774)</f>
        <v/>
      </c>
      <c r="E1774">
        <f>IF(AND('Raw Data'!J1769&lt;'Raw Data'!I1769,'Raw Data'!E1769&gt;'Raw Data'!D1769,'Raw Data'!E1769-'Raw Data'!D1769&gt;3),'Raw Data'!N1769,IF(AND('Raw Data'!I1769&lt;'Raw Data'!J1769,'Raw Data'!D1769&gt;'Raw Data'!E1769,'Raw Data'!D1769-'Raw Data'!E1769&gt;3),'Raw Data'!M1769,0))</f>
        <v/>
      </c>
      <c r="F1774">
        <f>IF(AND('Raw Data'!J1769&lt;'Raw Data'!I1769,'Raw Data'!E1769&gt;'Raw Data'!D1769,'Raw Data'!E1769-'Raw Data'!D1769&lt;4),'Raw Data'!L1769,IF(AND('Raw Data'!I1769&lt;'Raw Data'!J1769,'Raw Data'!D1769&gt;'Raw Data'!E1769,'Raw Data'!D1769-'Raw Data'!E1769&lt;4),'Raw Data'!K1769,0))</f>
        <v/>
      </c>
      <c r="G1774">
        <f>IF(AND('Raw Data'!J1769&lt;'Raw Data'!I1769, 'Raw Data'!E1769&gt;'Raw Data'!D1769), 'Raw Data'!J1769, 0)</f>
        <v/>
      </c>
      <c r="H1774">
        <f>IF(AND('Raw Data'!J1769&gt;'Raw Data'!I1769, 'Raw Data'!E1769&lt;'Raw Data'!D1769), 'Raw Data'!I1769, 0)</f>
        <v/>
      </c>
      <c r="I1774">
        <f>SUM(J1774:K1774)</f>
        <v/>
      </c>
      <c r="J1774">
        <f>IF(AND('Raw Data'!J1769&gt;'Raw Data'!I1769, 'Raw Data'!E1769&gt;'Raw Data'!D1769), 'Raw Data'!J1769, 0)</f>
        <v/>
      </c>
      <c r="K1774">
        <f>IF(AND('Raw Data'!I1769&gt;'Raw Data'!J1769, 'Raw Data'!D1769&gt;'Raw Data'!E1769), 'Raw Data'!I1769, 0)</f>
        <v/>
      </c>
      <c r="L1774">
        <f>IF('Raw Data'!E1769-'Raw Data'!D1769&gt;3, 'Raw Data'!N1769, 0)</f>
        <v/>
      </c>
      <c r="M1774">
        <f>IF('Raw Data'!D1769-'Raw Data'!E1769&gt;3, 'Raw Data'!M1769, 0)</f>
        <v/>
      </c>
      <c r="N1774">
        <f>IF(ISBLANK('Raw Data'!D1769),0,IF(AND('Raw Data'!E1769&gt;'Raw Data'!D1769,'Raw Data'!E1769-'Raw Data'!D1769&gt;0,'Raw Data'!E1769-'Raw Data'!D1769&lt;4),'Raw Data'!L1769, 0))</f>
        <v/>
      </c>
      <c r="O1774">
        <f>IF(ISBLANK('Raw Data'!D1769),0,IF(AND('Raw Data'!E1769&gt;'Raw Data'!D1769,'Raw Data'!E1769-'Raw Data'!D1769&gt;0,'Raw Data'!D1769-'Raw Data'!E1769&lt;4),'Raw Data'!K1769, 0))</f>
        <v/>
      </c>
      <c r="P1774">
        <f>IF('Raw Data'!E1769-'Raw Data'!D1769&gt;3, 'Raw Data'!N1769, IF('Raw Data'!D1769-'Raw Data'!E1769&gt;3, 'Raw Data'!M1769, 0))</f>
        <v/>
      </c>
      <c r="Q1774">
        <f>IF(ISBLANK('Raw Data'!E1769),0,IF(AND('Raw Data'!E1769-'Raw Data'!D1769&lt;4,'Raw Data'!E1769-'Raw Data'!D1769&gt;0),'Raw Data'!L1769,IF(AND('Raw Data'!D1769&gt;'Raw Data'!E1769,'Raw Data'!D1769-'Raw Data'!E1769&gt;0),'Raw Data'!K1769,0)))</f>
        <v/>
      </c>
      <c r="R1774">
        <f>IF(ISBLANK('Raw Data'!K1769),0,IFERROR(IF(MATCH(SMALL('Raw Data'!K1769:N1769,1),L1774:O1774,0),SMALL('Raw Data'!K1769:N1769,1)),0))</f>
        <v/>
      </c>
      <c r="S1774">
        <f>IF(ISBLANK('Raw Data'!K1769),0,IFERROR(IF(MATCH(SMALL('Raw Data'!K1769:N1769,2),L1774:O1774,0),SMALL('Raw Data'!K1769:N1769,2)),0))</f>
        <v/>
      </c>
      <c r="T1774">
        <f>IF(ISBLANK('Raw Data'!K1769),0,IFERROR(IF(MATCH(SMALL('Raw Data'!K1769:N1769,3),L1774:O1774,0),SMALL('Raw Data'!K1769:N1769,3)),0))</f>
        <v/>
      </c>
      <c r="U1774">
        <f>IF(ISBLANK('Raw Data'!K1769),0,IFERROR(IF(MATCH(SMALL('Raw Data'!K1769:N1769,4),L1774:O1774,0),SMALL('Raw Data'!K1769:N1769,4)),0))</f>
        <v/>
      </c>
      <c r="V1774">
        <f>IF(AND('Raw Data'!D1769&lt;3, 'Raw Data'!E1769&lt;3, 'Raw Data'!A1769&gt;0), 'Raw Data'!AF1769, 0)</f>
        <v/>
      </c>
      <c r="W1774">
        <f>IF(AND('Raw Data'!D1769&lt;4, 'Raw Data'!E1769&lt;4, 'Raw Data'!A1769&gt;0), 'Raw Data'!AI1769, 0)</f>
        <v/>
      </c>
      <c r="X1774">
        <f>IF(AND('Raw Data'!D1769&lt;5, 'Raw Data'!E1769&lt;5, 'Raw Data'!A1769&gt;0), 'Raw Data'!AL1769, 0)</f>
        <v/>
      </c>
      <c r="Y1774">
        <f>IF(AND('Raw Data'!D1769&lt;6, 'Raw Data'!E1769&lt;6, 'Raw Data'!A1769&gt;0), 'Raw Data'!AO1769, 0)</f>
        <v/>
      </c>
      <c r="Z1774">
        <f>IF(ISBLANK('Raw Data'!D1769), 0, IF('Raw Data'!D1769-'Raw Data'!E1769&gt;1, 'Raw Data'!AW1769, 0))</f>
        <v/>
      </c>
      <c r="AA1774">
        <f>IF(ISBLANK('Raw Data'!A1769), 0, IF(ABS('Raw Data'!D1769-'Raw Data'!E1769)&lt;2, 'Raw Data'!AX1769, 0))</f>
        <v/>
      </c>
      <c r="AB1774">
        <f>IF(ISBLANK('Raw Data'!D1769), 0, IF('Raw Data'!E1769-'Raw Data'!D1769&gt;1, 'Raw Data'!AY1769, 0))</f>
        <v/>
      </c>
      <c r="AC1774">
        <f>IF(ISBLANK('Raw Data'!D1769), 0, IF('Raw Data'!D1769-'Raw Data'!E1769&gt;2, 'Raw Data'!AZ1769, 0))</f>
        <v/>
      </c>
      <c r="AD1774">
        <f>IF(ISBLANK('Raw Data'!A1769), 0, IF(ABS('Raw Data'!D1769-'Raw Data'!E1769)&lt;3, 'Raw Data'!BA1769, 0))</f>
        <v/>
      </c>
      <c r="AE1774">
        <f>IF(ISBLANK('Raw Data'!D1769), 0, IF('Raw Data'!E1769-'Raw Data'!D1769&gt;2, 'Raw Data'!BB1769, 0))</f>
        <v/>
      </c>
      <c r="AF1774">
        <f>IF(ISBLANK('Raw Data'!D1769), 0, IF('Raw Data'!D1769-'Raw Data'!E1769&gt;3, 'Raw Data'!BC1769, 0))</f>
        <v/>
      </c>
      <c r="AG1774">
        <f>IF(ISBLANK('Raw Data'!A1769), 0, IF(ABS('Raw Data'!D1769-'Raw Data'!E1769)&lt;4, 'Raw Data'!BD1769, 0))</f>
        <v/>
      </c>
      <c r="AH1774">
        <f>IF(ISBLANK('Raw Data'!D1769), 0, IF('Raw Data'!E1769-'Raw Data'!D1769&gt;3, 'Raw Data'!BE1769, 0))</f>
        <v/>
      </c>
      <c r="AI1774">
        <f>IF(SUM('Raw Data'!D1769:E1769)&gt;'Raw Data'!F1769, 'Raw Data'!G1769, 0)</f>
        <v/>
      </c>
      <c r="AJ1774">
        <f>IF(ISBLANK('Raw Data'!D1769), 0, IF(SUM('Raw Data'!D1769:E1769)&lt;'Raw Data'!F1769, 'Raw Data'!H1769, 0))</f>
        <v/>
      </c>
      <c r="AK1774">
        <f>IF(ISBLANK('Raw Data'!A1769), 0, IF(AND('Raw Data'!D1769&lt;3, 'Raw Data'!E1769&lt;3, 'Raw Data'!F1769&lt;BB$2), 'Raw Data'!AF1769, 0))</f>
        <v/>
      </c>
      <c r="AL1774">
        <f>IF(ISBLANK('Raw Data'!A1769), 0, IF(AND('Raw Data'!D1769&lt;4, 'Raw Data'!E1769&lt;4, 'Raw Data'!F1769&lt;BB$2), 'Raw Data'!AI1769, 0))</f>
        <v/>
      </c>
      <c r="AM1774">
        <f>IF(ISBLANK('Raw Data'!A1769), 0, IF(AND('Raw Data'!D1769&lt;5, 'Raw Data'!E1769&lt;5, 'Raw Data'!F1769&lt;BB$2), 'Raw Data'!AL1769, 0))</f>
        <v/>
      </c>
      <c r="AN1774">
        <f>IF(ISBLANK('Raw Data'!A1769), 0, IF(AND('Raw Data'!D1769&lt;6, 'Raw Data'!E1769&lt;6, 'Raw Data'!F1769&lt;BB$2), 'Raw Data'!AO1769, 0))</f>
        <v/>
      </c>
      <c r="AO1774">
        <f>IF(ISBLANK('Raw Data'!A1769), 0, IF(AND('Raw Data'!I1769&lt;Analysis!$BC$2, 'Raw Data'!D1769-'Raw Data'!E1769&gt;1), 'Raw Data'!AW1769, IF(AND('Raw Data'!J1769&lt;Analysis!$BC$2, 'Raw Data'!E1769-'Raw Data'!D1769&gt;1), 'Raw Data'!AY1769, 0)))</f>
        <v/>
      </c>
      <c r="AP1774">
        <f>IF(ISBLANK('Raw Data'!A1769), 0, IF(AND('Raw Data'!I1769&lt;Analysis!$BC$2, 'Raw Data'!D1769-'Raw Data'!E1769&gt;2), 'Raw Data'!AZ1769, IF(AND('Raw Data'!J1769&lt;Analysis!$BC$2, 'Raw Data'!E1769-'Raw Data'!D1769&gt;2), 'Raw Data'!BB1769, 0)))</f>
        <v/>
      </c>
      <c r="AQ1774">
        <f>IF(ISBLANK('Raw Data'!A1769), 0, IF(AND('Raw Data'!I1769&lt;Analysis!$BC$2, 'Raw Data'!D1769-'Raw Data'!E1769&gt;3), 'Raw Data'!BC1769, IF(AND('Raw Data'!J1769&lt;Analysis!$BC$2, 'Raw Data'!E1769-'Raw Data'!D1769&gt;3), 'Raw Data'!BE1769, 0)))</f>
        <v/>
      </c>
      <c r="AR1774">
        <f>IF('Hidden Analysiss'!D1770=1,IF(ABS('Raw Data'!E1769-'Raw Data'!D1769)&lt;2,'Raw Data'!AX1769,0), 0)</f>
        <v/>
      </c>
      <c r="AS1774">
        <f>IF('Hidden Analysiss'!D1770=1,IF(ABS('Raw Data'!E1769-'Raw Data'!D1769)&lt;3,'Raw Data'!BA1769,0), 0)</f>
        <v/>
      </c>
      <c r="AT1774">
        <f>IF('Hidden Analysiss'!D1770=1,IF(ABS('Raw Data'!E1769-'Raw Data'!D1769)&lt;4,'Raw Data'!BD1769,0), 0)</f>
        <v/>
      </c>
      <c r="AU1774">
        <f>IF(AND('Hidden Analysiss'!E1770=1, ABS('Raw Data'!E1769-'Raw Data'!D1769)&lt;2), 'Raw Data'!AX1769, 0)</f>
        <v/>
      </c>
      <c r="AV1774">
        <f>IF(AND('Hidden Analysiss'!E1770=1, ABS('Raw Data'!E1769-'Raw Data'!D1769)&lt;3), 'Raw Data'!BA1769, 0)</f>
        <v/>
      </c>
      <c r="AW1774">
        <f>IF(AND('Hidden Analysiss'!E1770=1, ABS('Raw Data'!E1769-'Raw Data'!D1769)&lt;3), 'Raw Data'!BD1769, 0)</f>
        <v/>
      </c>
    </row>
    <row r="1775">
      <c r="A1775" s="1">
        <f>'Raw Data'!A1770</f>
        <v/>
      </c>
      <c r="B1775">
        <f>IF('Raw Data'!E1770&gt;'Raw Data'!D1770, 'Raw Data'!J1770, 0)</f>
        <v/>
      </c>
      <c r="C1775">
        <f>IF('Raw Data'!D1770&gt;'Raw Data'!E1770, 'Raw Data'!I1770, 0)</f>
        <v/>
      </c>
      <c r="D1775">
        <f>SUM(G1775:H1775)</f>
        <v/>
      </c>
      <c r="E1775">
        <f>IF(AND('Raw Data'!J1770&lt;'Raw Data'!I1770,'Raw Data'!E1770&gt;'Raw Data'!D1770,'Raw Data'!E1770-'Raw Data'!D1770&gt;3),'Raw Data'!N1770,IF(AND('Raw Data'!I1770&lt;'Raw Data'!J1770,'Raw Data'!D1770&gt;'Raw Data'!E1770,'Raw Data'!D1770-'Raw Data'!E1770&gt;3),'Raw Data'!M1770,0))</f>
        <v/>
      </c>
      <c r="F1775">
        <f>IF(AND('Raw Data'!J1770&lt;'Raw Data'!I1770,'Raw Data'!E1770&gt;'Raw Data'!D1770,'Raw Data'!E1770-'Raw Data'!D1770&lt;4),'Raw Data'!L1770,IF(AND('Raw Data'!I1770&lt;'Raw Data'!J1770,'Raw Data'!D1770&gt;'Raw Data'!E1770,'Raw Data'!D1770-'Raw Data'!E1770&lt;4),'Raw Data'!K1770,0))</f>
        <v/>
      </c>
      <c r="G1775">
        <f>IF(AND('Raw Data'!J1770&lt;'Raw Data'!I1770, 'Raw Data'!E1770&gt;'Raw Data'!D1770), 'Raw Data'!J1770, 0)</f>
        <v/>
      </c>
      <c r="H1775">
        <f>IF(AND('Raw Data'!J1770&gt;'Raw Data'!I1770, 'Raw Data'!E1770&lt;'Raw Data'!D1770), 'Raw Data'!I1770, 0)</f>
        <v/>
      </c>
      <c r="I1775">
        <f>SUM(J1775:K1775)</f>
        <v/>
      </c>
      <c r="J1775">
        <f>IF(AND('Raw Data'!J1770&gt;'Raw Data'!I1770, 'Raw Data'!E1770&gt;'Raw Data'!D1770), 'Raw Data'!J1770, 0)</f>
        <v/>
      </c>
      <c r="K1775">
        <f>IF(AND('Raw Data'!I1770&gt;'Raw Data'!J1770, 'Raw Data'!D1770&gt;'Raw Data'!E1770), 'Raw Data'!I1770, 0)</f>
        <v/>
      </c>
      <c r="L1775">
        <f>IF('Raw Data'!E1770-'Raw Data'!D1770&gt;3, 'Raw Data'!N1770, 0)</f>
        <v/>
      </c>
      <c r="M1775">
        <f>IF('Raw Data'!D1770-'Raw Data'!E1770&gt;3, 'Raw Data'!M1770, 0)</f>
        <v/>
      </c>
      <c r="N1775">
        <f>IF(ISBLANK('Raw Data'!D1770),0,IF(AND('Raw Data'!E1770&gt;'Raw Data'!D1770,'Raw Data'!E1770-'Raw Data'!D1770&gt;0,'Raw Data'!E1770-'Raw Data'!D1770&lt;4),'Raw Data'!L1770, 0))</f>
        <v/>
      </c>
      <c r="O1775">
        <f>IF(ISBLANK('Raw Data'!D1770),0,IF(AND('Raw Data'!E1770&gt;'Raw Data'!D1770,'Raw Data'!E1770-'Raw Data'!D1770&gt;0,'Raw Data'!D1770-'Raw Data'!E1770&lt;4),'Raw Data'!K1770, 0))</f>
        <v/>
      </c>
      <c r="P1775">
        <f>IF('Raw Data'!E1770-'Raw Data'!D1770&gt;3, 'Raw Data'!N1770, IF('Raw Data'!D1770-'Raw Data'!E1770&gt;3, 'Raw Data'!M1770, 0))</f>
        <v/>
      </c>
      <c r="Q1775">
        <f>IF(ISBLANK('Raw Data'!E1770),0,IF(AND('Raw Data'!E1770-'Raw Data'!D1770&lt;4,'Raw Data'!E1770-'Raw Data'!D1770&gt;0),'Raw Data'!L1770,IF(AND('Raw Data'!D1770&gt;'Raw Data'!E1770,'Raw Data'!D1770-'Raw Data'!E1770&gt;0),'Raw Data'!K1770,0)))</f>
        <v/>
      </c>
      <c r="R1775">
        <f>IF(ISBLANK('Raw Data'!K1770),0,IFERROR(IF(MATCH(SMALL('Raw Data'!K1770:N1770,1),L1775:O1775,0),SMALL('Raw Data'!K1770:N1770,1)),0))</f>
        <v/>
      </c>
      <c r="S1775">
        <f>IF(ISBLANK('Raw Data'!K1770),0,IFERROR(IF(MATCH(SMALL('Raw Data'!K1770:N1770,2),L1775:O1775,0),SMALL('Raw Data'!K1770:N1770,2)),0))</f>
        <v/>
      </c>
      <c r="T1775">
        <f>IF(ISBLANK('Raw Data'!K1770),0,IFERROR(IF(MATCH(SMALL('Raw Data'!K1770:N1770,3),L1775:O1775,0),SMALL('Raw Data'!K1770:N1770,3)),0))</f>
        <v/>
      </c>
      <c r="U1775">
        <f>IF(ISBLANK('Raw Data'!K1770),0,IFERROR(IF(MATCH(SMALL('Raw Data'!K1770:N1770,4),L1775:O1775,0),SMALL('Raw Data'!K1770:N1770,4)),0))</f>
        <v/>
      </c>
      <c r="V1775">
        <f>IF(AND('Raw Data'!D1770&lt;3, 'Raw Data'!E1770&lt;3, 'Raw Data'!A1770&gt;0), 'Raw Data'!AF1770, 0)</f>
        <v/>
      </c>
      <c r="W1775">
        <f>IF(AND('Raw Data'!D1770&lt;4, 'Raw Data'!E1770&lt;4, 'Raw Data'!A1770&gt;0), 'Raw Data'!AI1770, 0)</f>
        <v/>
      </c>
      <c r="X1775">
        <f>IF(AND('Raw Data'!D1770&lt;5, 'Raw Data'!E1770&lt;5, 'Raw Data'!A1770&gt;0), 'Raw Data'!AL1770, 0)</f>
        <v/>
      </c>
      <c r="Y1775">
        <f>IF(AND('Raw Data'!D1770&lt;6, 'Raw Data'!E1770&lt;6, 'Raw Data'!A1770&gt;0), 'Raw Data'!AO1770, 0)</f>
        <v/>
      </c>
      <c r="Z1775">
        <f>IF(ISBLANK('Raw Data'!D1770), 0, IF('Raw Data'!D1770-'Raw Data'!E1770&gt;1, 'Raw Data'!AW1770, 0))</f>
        <v/>
      </c>
      <c r="AA1775">
        <f>IF(ISBLANK('Raw Data'!A1770), 0, IF(ABS('Raw Data'!D1770-'Raw Data'!E1770)&lt;2, 'Raw Data'!AX1770, 0))</f>
        <v/>
      </c>
      <c r="AB1775">
        <f>IF(ISBLANK('Raw Data'!D1770), 0, IF('Raw Data'!E1770-'Raw Data'!D1770&gt;1, 'Raw Data'!AY1770, 0))</f>
        <v/>
      </c>
      <c r="AC1775">
        <f>IF(ISBLANK('Raw Data'!D1770), 0, IF('Raw Data'!D1770-'Raw Data'!E1770&gt;2, 'Raw Data'!AZ1770, 0))</f>
        <v/>
      </c>
      <c r="AD1775">
        <f>IF(ISBLANK('Raw Data'!A1770), 0, IF(ABS('Raw Data'!D1770-'Raw Data'!E1770)&lt;3, 'Raw Data'!BA1770, 0))</f>
        <v/>
      </c>
      <c r="AE1775">
        <f>IF(ISBLANK('Raw Data'!D1770), 0, IF('Raw Data'!E1770-'Raw Data'!D1770&gt;2, 'Raw Data'!BB1770, 0))</f>
        <v/>
      </c>
      <c r="AF1775">
        <f>IF(ISBLANK('Raw Data'!D1770), 0, IF('Raw Data'!D1770-'Raw Data'!E1770&gt;3, 'Raw Data'!BC1770, 0))</f>
        <v/>
      </c>
      <c r="AG1775">
        <f>IF(ISBLANK('Raw Data'!A1770), 0, IF(ABS('Raw Data'!D1770-'Raw Data'!E1770)&lt;4, 'Raw Data'!BD1770, 0))</f>
        <v/>
      </c>
      <c r="AH1775">
        <f>IF(ISBLANK('Raw Data'!D1770), 0, IF('Raw Data'!E1770-'Raw Data'!D1770&gt;3, 'Raw Data'!BE1770, 0))</f>
        <v/>
      </c>
      <c r="AI1775">
        <f>IF(SUM('Raw Data'!D1770:E1770)&gt;'Raw Data'!F1770, 'Raw Data'!G1770, 0)</f>
        <v/>
      </c>
      <c r="AJ1775">
        <f>IF(ISBLANK('Raw Data'!D1770), 0, IF(SUM('Raw Data'!D1770:E1770)&lt;'Raw Data'!F1770, 'Raw Data'!H1770, 0))</f>
        <v/>
      </c>
      <c r="AK1775">
        <f>IF(ISBLANK('Raw Data'!A1770), 0, IF(AND('Raw Data'!D1770&lt;3, 'Raw Data'!E1770&lt;3, 'Raw Data'!F1770&lt;BB$2), 'Raw Data'!AF1770, 0))</f>
        <v/>
      </c>
      <c r="AL1775">
        <f>IF(ISBLANK('Raw Data'!A1770), 0, IF(AND('Raw Data'!D1770&lt;4, 'Raw Data'!E1770&lt;4, 'Raw Data'!F1770&lt;BB$2), 'Raw Data'!AI1770, 0))</f>
        <v/>
      </c>
      <c r="AM1775">
        <f>IF(ISBLANK('Raw Data'!A1770), 0, IF(AND('Raw Data'!D1770&lt;5, 'Raw Data'!E1770&lt;5, 'Raw Data'!F1770&lt;BB$2), 'Raw Data'!AL1770, 0))</f>
        <v/>
      </c>
      <c r="AN1775">
        <f>IF(ISBLANK('Raw Data'!A1770), 0, IF(AND('Raw Data'!D1770&lt;6, 'Raw Data'!E1770&lt;6, 'Raw Data'!F1770&lt;BB$2), 'Raw Data'!AO1770, 0))</f>
        <v/>
      </c>
      <c r="AO1775">
        <f>IF(ISBLANK('Raw Data'!A1770), 0, IF(AND('Raw Data'!I1770&lt;Analysis!$BC$2, 'Raw Data'!D1770-'Raw Data'!E1770&gt;1), 'Raw Data'!AW1770, IF(AND('Raw Data'!J1770&lt;Analysis!$BC$2, 'Raw Data'!E1770-'Raw Data'!D1770&gt;1), 'Raw Data'!AY1770, 0)))</f>
        <v/>
      </c>
      <c r="AP1775">
        <f>IF(ISBLANK('Raw Data'!A1770), 0, IF(AND('Raw Data'!I1770&lt;Analysis!$BC$2, 'Raw Data'!D1770-'Raw Data'!E1770&gt;2), 'Raw Data'!AZ1770, IF(AND('Raw Data'!J1770&lt;Analysis!$BC$2, 'Raw Data'!E1770-'Raw Data'!D1770&gt;2), 'Raw Data'!BB1770, 0)))</f>
        <v/>
      </c>
      <c r="AQ1775">
        <f>IF(ISBLANK('Raw Data'!A1770), 0, IF(AND('Raw Data'!I1770&lt;Analysis!$BC$2, 'Raw Data'!D1770-'Raw Data'!E1770&gt;3), 'Raw Data'!BC1770, IF(AND('Raw Data'!J1770&lt;Analysis!$BC$2, 'Raw Data'!E1770-'Raw Data'!D1770&gt;3), 'Raw Data'!BE1770, 0)))</f>
        <v/>
      </c>
      <c r="AR1775">
        <f>IF('Hidden Analysiss'!D1771=1,IF(ABS('Raw Data'!E1770-'Raw Data'!D1770)&lt;2,'Raw Data'!AX1770,0), 0)</f>
        <v/>
      </c>
      <c r="AS1775">
        <f>IF('Hidden Analysiss'!D1771=1,IF(ABS('Raw Data'!E1770-'Raw Data'!D1770)&lt;3,'Raw Data'!BA1770,0), 0)</f>
        <v/>
      </c>
      <c r="AT1775">
        <f>IF('Hidden Analysiss'!D1771=1,IF(ABS('Raw Data'!E1770-'Raw Data'!D1770)&lt;4,'Raw Data'!BD1770,0), 0)</f>
        <v/>
      </c>
      <c r="AU1775">
        <f>IF(AND('Hidden Analysiss'!E1771=1, ABS('Raw Data'!E1770-'Raw Data'!D1770)&lt;2), 'Raw Data'!AX1770, 0)</f>
        <v/>
      </c>
      <c r="AV1775">
        <f>IF(AND('Hidden Analysiss'!E1771=1, ABS('Raw Data'!E1770-'Raw Data'!D1770)&lt;3), 'Raw Data'!BA1770, 0)</f>
        <v/>
      </c>
      <c r="AW1775">
        <f>IF(AND('Hidden Analysiss'!E1771=1, ABS('Raw Data'!E1770-'Raw Data'!D1770)&lt;3), 'Raw Data'!BD1770, 0)</f>
        <v/>
      </c>
    </row>
    <row r="1776">
      <c r="A1776" s="1">
        <f>'Raw Data'!A1771</f>
        <v/>
      </c>
      <c r="B1776">
        <f>IF('Raw Data'!E1771&gt;'Raw Data'!D1771, 'Raw Data'!J1771, 0)</f>
        <v/>
      </c>
      <c r="C1776">
        <f>IF('Raw Data'!D1771&gt;'Raw Data'!E1771, 'Raw Data'!I1771, 0)</f>
        <v/>
      </c>
      <c r="D1776">
        <f>SUM(G1776:H1776)</f>
        <v/>
      </c>
      <c r="E1776">
        <f>IF(AND('Raw Data'!J1771&lt;'Raw Data'!I1771,'Raw Data'!E1771&gt;'Raw Data'!D1771,'Raw Data'!E1771-'Raw Data'!D1771&gt;3),'Raw Data'!N1771,IF(AND('Raw Data'!I1771&lt;'Raw Data'!J1771,'Raw Data'!D1771&gt;'Raw Data'!E1771,'Raw Data'!D1771-'Raw Data'!E1771&gt;3),'Raw Data'!M1771,0))</f>
        <v/>
      </c>
      <c r="F1776">
        <f>IF(AND('Raw Data'!J1771&lt;'Raw Data'!I1771,'Raw Data'!E1771&gt;'Raw Data'!D1771,'Raw Data'!E1771-'Raw Data'!D1771&lt;4),'Raw Data'!L1771,IF(AND('Raw Data'!I1771&lt;'Raw Data'!J1771,'Raw Data'!D1771&gt;'Raw Data'!E1771,'Raw Data'!D1771-'Raw Data'!E1771&lt;4),'Raw Data'!K1771,0))</f>
        <v/>
      </c>
      <c r="G1776">
        <f>IF(AND('Raw Data'!J1771&lt;'Raw Data'!I1771, 'Raw Data'!E1771&gt;'Raw Data'!D1771), 'Raw Data'!J1771, 0)</f>
        <v/>
      </c>
      <c r="H1776">
        <f>IF(AND('Raw Data'!J1771&gt;'Raw Data'!I1771, 'Raw Data'!E1771&lt;'Raw Data'!D1771), 'Raw Data'!I1771, 0)</f>
        <v/>
      </c>
      <c r="I1776">
        <f>SUM(J1776:K1776)</f>
        <v/>
      </c>
      <c r="J1776">
        <f>IF(AND('Raw Data'!J1771&gt;'Raw Data'!I1771, 'Raw Data'!E1771&gt;'Raw Data'!D1771), 'Raw Data'!J1771, 0)</f>
        <v/>
      </c>
      <c r="K1776">
        <f>IF(AND('Raw Data'!I1771&gt;'Raw Data'!J1771, 'Raw Data'!D1771&gt;'Raw Data'!E1771), 'Raw Data'!I1771, 0)</f>
        <v/>
      </c>
      <c r="L1776">
        <f>IF('Raw Data'!E1771-'Raw Data'!D1771&gt;3, 'Raw Data'!N1771, 0)</f>
        <v/>
      </c>
      <c r="M1776">
        <f>IF('Raw Data'!D1771-'Raw Data'!E1771&gt;3, 'Raw Data'!M1771, 0)</f>
        <v/>
      </c>
      <c r="N1776">
        <f>IF(ISBLANK('Raw Data'!D1771),0,IF(AND('Raw Data'!E1771&gt;'Raw Data'!D1771,'Raw Data'!E1771-'Raw Data'!D1771&gt;0,'Raw Data'!E1771-'Raw Data'!D1771&lt;4),'Raw Data'!L1771, 0))</f>
        <v/>
      </c>
      <c r="O1776">
        <f>IF(ISBLANK('Raw Data'!D1771),0,IF(AND('Raw Data'!E1771&gt;'Raw Data'!D1771,'Raw Data'!E1771-'Raw Data'!D1771&gt;0,'Raw Data'!D1771-'Raw Data'!E1771&lt;4),'Raw Data'!K1771, 0))</f>
        <v/>
      </c>
      <c r="P1776">
        <f>IF('Raw Data'!E1771-'Raw Data'!D1771&gt;3, 'Raw Data'!N1771, IF('Raw Data'!D1771-'Raw Data'!E1771&gt;3, 'Raw Data'!M1771, 0))</f>
        <v/>
      </c>
      <c r="Q1776">
        <f>IF(ISBLANK('Raw Data'!E1771),0,IF(AND('Raw Data'!E1771-'Raw Data'!D1771&lt;4,'Raw Data'!E1771-'Raw Data'!D1771&gt;0),'Raw Data'!L1771,IF(AND('Raw Data'!D1771&gt;'Raw Data'!E1771,'Raw Data'!D1771-'Raw Data'!E1771&gt;0),'Raw Data'!K1771,0)))</f>
        <v/>
      </c>
      <c r="R1776">
        <f>IF(ISBLANK('Raw Data'!K1771),0,IFERROR(IF(MATCH(SMALL('Raw Data'!K1771:N1771,1),L1776:O1776,0),SMALL('Raw Data'!K1771:N1771,1)),0))</f>
        <v/>
      </c>
      <c r="S1776">
        <f>IF(ISBLANK('Raw Data'!K1771),0,IFERROR(IF(MATCH(SMALL('Raw Data'!K1771:N1771,2),L1776:O1776,0),SMALL('Raw Data'!K1771:N1771,2)),0))</f>
        <v/>
      </c>
      <c r="T1776">
        <f>IF(ISBLANK('Raw Data'!K1771),0,IFERROR(IF(MATCH(SMALL('Raw Data'!K1771:N1771,3),L1776:O1776,0),SMALL('Raw Data'!K1771:N1771,3)),0))</f>
        <v/>
      </c>
      <c r="U1776">
        <f>IF(ISBLANK('Raw Data'!K1771),0,IFERROR(IF(MATCH(SMALL('Raw Data'!K1771:N1771,4),L1776:O1776,0),SMALL('Raw Data'!K1771:N1771,4)),0))</f>
        <v/>
      </c>
      <c r="V1776">
        <f>IF(AND('Raw Data'!D1771&lt;3, 'Raw Data'!E1771&lt;3, 'Raw Data'!A1771&gt;0), 'Raw Data'!AF1771, 0)</f>
        <v/>
      </c>
      <c r="W1776">
        <f>IF(AND('Raw Data'!D1771&lt;4, 'Raw Data'!E1771&lt;4, 'Raw Data'!A1771&gt;0), 'Raw Data'!AI1771, 0)</f>
        <v/>
      </c>
      <c r="X1776">
        <f>IF(AND('Raw Data'!D1771&lt;5, 'Raw Data'!E1771&lt;5, 'Raw Data'!A1771&gt;0), 'Raw Data'!AL1771, 0)</f>
        <v/>
      </c>
      <c r="Y1776">
        <f>IF(AND('Raw Data'!D1771&lt;6, 'Raw Data'!E1771&lt;6, 'Raw Data'!A1771&gt;0), 'Raw Data'!AO1771, 0)</f>
        <v/>
      </c>
      <c r="Z1776">
        <f>IF(ISBLANK('Raw Data'!D1771), 0, IF('Raw Data'!D1771-'Raw Data'!E1771&gt;1, 'Raw Data'!AW1771, 0))</f>
        <v/>
      </c>
      <c r="AA1776">
        <f>IF(ISBLANK('Raw Data'!A1771), 0, IF(ABS('Raw Data'!D1771-'Raw Data'!E1771)&lt;2, 'Raw Data'!AX1771, 0))</f>
        <v/>
      </c>
      <c r="AB1776">
        <f>IF(ISBLANK('Raw Data'!D1771), 0, IF('Raw Data'!E1771-'Raw Data'!D1771&gt;1, 'Raw Data'!AY1771, 0))</f>
        <v/>
      </c>
      <c r="AC1776">
        <f>IF(ISBLANK('Raw Data'!D1771), 0, IF('Raw Data'!D1771-'Raw Data'!E1771&gt;2, 'Raw Data'!AZ1771, 0))</f>
        <v/>
      </c>
      <c r="AD1776">
        <f>IF(ISBLANK('Raw Data'!A1771), 0, IF(ABS('Raw Data'!D1771-'Raw Data'!E1771)&lt;3, 'Raw Data'!BA1771, 0))</f>
        <v/>
      </c>
      <c r="AE1776">
        <f>IF(ISBLANK('Raw Data'!D1771), 0, IF('Raw Data'!E1771-'Raw Data'!D1771&gt;2, 'Raw Data'!BB1771, 0))</f>
        <v/>
      </c>
      <c r="AF1776">
        <f>IF(ISBLANK('Raw Data'!D1771), 0, IF('Raw Data'!D1771-'Raw Data'!E1771&gt;3, 'Raw Data'!BC1771, 0))</f>
        <v/>
      </c>
      <c r="AG1776">
        <f>IF(ISBLANK('Raw Data'!A1771), 0, IF(ABS('Raw Data'!D1771-'Raw Data'!E1771)&lt;4, 'Raw Data'!BD1771, 0))</f>
        <v/>
      </c>
      <c r="AH1776">
        <f>IF(ISBLANK('Raw Data'!D1771), 0, IF('Raw Data'!E1771-'Raw Data'!D1771&gt;3, 'Raw Data'!BE1771, 0))</f>
        <v/>
      </c>
      <c r="AI1776">
        <f>IF(SUM('Raw Data'!D1771:E1771)&gt;'Raw Data'!F1771, 'Raw Data'!G1771, 0)</f>
        <v/>
      </c>
      <c r="AJ1776">
        <f>IF(ISBLANK('Raw Data'!D1771), 0, IF(SUM('Raw Data'!D1771:E1771)&lt;'Raw Data'!F1771, 'Raw Data'!H1771, 0))</f>
        <v/>
      </c>
      <c r="AK1776">
        <f>IF(ISBLANK('Raw Data'!A1771), 0, IF(AND('Raw Data'!D1771&lt;3, 'Raw Data'!E1771&lt;3, 'Raw Data'!F1771&lt;BB$2), 'Raw Data'!AF1771, 0))</f>
        <v/>
      </c>
      <c r="AL1776">
        <f>IF(ISBLANK('Raw Data'!A1771), 0, IF(AND('Raw Data'!D1771&lt;4, 'Raw Data'!E1771&lt;4, 'Raw Data'!F1771&lt;BB$2), 'Raw Data'!AI1771, 0))</f>
        <v/>
      </c>
      <c r="AM1776">
        <f>IF(ISBLANK('Raw Data'!A1771), 0, IF(AND('Raw Data'!D1771&lt;5, 'Raw Data'!E1771&lt;5, 'Raw Data'!F1771&lt;BB$2), 'Raw Data'!AL1771, 0))</f>
        <v/>
      </c>
      <c r="AN1776">
        <f>IF(ISBLANK('Raw Data'!A1771), 0, IF(AND('Raw Data'!D1771&lt;6, 'Raw Data'!E1771&lt;6, 'Raw Data'!F1771&lt;BB$2), 'Raw Data'!AO1771, 0))</f>
        <v/>
      </c>
      <c r="AO1776">
        <f>IF(ISBLANK('Raw Data'!A1771), 0, IF(AND('Raw Data'!I1771&lt;Analysis!$BC$2, 'Raw Data'!D1771-'Raw Data'!E1771&gt;1), 'Raw Data'!AW1771, IF(AND('Raw Data'!J1771&lt;Analysis!$BC$2, 'Raw Data'!E1771-'Raw Data'!D1771&gt;1), 'Raw Data'!AY1771, 0)))</f>
        <v/>
      </c>
      <c r="AP1776">
        <f>IF(ISBLANK('Raw Data'!A1771), 0, IF(AND('Raw Data'!I1771&lt;Analysis!$BC$2, 'Raw Data'!D1771-'Raw Data'!E1771&gt;2), 'Raw Data'!AZ1771, IF(AND('Raw Data'!J1771&lt;Analysis!$BC$2, 'Raw Data'!E1771-'Raw Data'!D1771&gt;2), 'Raw Data'!BB1771, 0)))</f>
        <v/>
      </c>
      <c r="AQ1776">
        <f>IF(ISBLANK('Raw Data'!A1771), 0, IF(AND('Raw Data'!I1771&lt;Analysis!$BC$2, 'Raw Data'!D1771-'Raw Data'!E1771&gt;3), 'Raw Data'!BC1771, IF(AND('Raw Data'!J1771&lt;Analysis!$BC$2, 'Raw Data'!E1771-'Raw Data'!D1771&gt;3), 'Raw Data'!BE1771, 0)))</f>
        <v/>
      </c>
      <c r="AR1776">
        <f>IF('Hidden Analysiss'!D1772=1,IF(ABS('Raw Data'!E1771-'Raw Data'!D1771)&lt;2,'Raw Data'!AX1771,0), 0)</f>
        <v/>
      </c>
      <c r="AS1776">
        <f>IF('Hidden Analysiss'!D1772=1,IF(ABS('Raw Data'!E1771-'Raw Data'!D1771)&lt;3,'Raw Data'!BA1771,0), 0)</f>
        <v/>
      </c>
      <c r="AT1776">
        <f>IF('Hidden Analysiss'!D1772=1,IF(ABS('Raw Data'!E1771-'Raw Data'!D1771)&lt;4,'Raw Data'!BD1771,0), 0)</f>
        <v/>
      </c>
      <c r="AU1776">
        <f>IF(AND('Hidden Analysiss'!E1772=1, ABS('Raw Data'!E1771-'Raw Data'!D1771)&lt;2), 'Raw Data'!AX1771, 0)</f>
        <v/>
      </c>
      <c r="AV1776">
        <f>IF(AND('Hidden Analysiss'!E1772=1, ABS('Raw Data'!E1771-'Raw Data'!D1771)&lt;3), 'Raw Data'!BA1771, 0)</f>
        <v/>
      </c>
      <c r="AW1776">
        <f>IF(AND('Hidden Analysiss'!E1772=1, ABS('Raw Data'!E1771-'Raw Data'!D1771)&lt;3), 'Raw Data'!BD1771, 0)</f>
        <v/>
      </c>
    </row>
    <row r="1777">
      <c r="A1777" s="1">
        <f>'Raw Data'!A1772</f>
        <v/>
      </c>
      <c r="B1777">
        <f>IF('Raw Data'!E1772&gt;'Raw Data'!D1772, 'Raw Data'!J1772, 0)</f>
        <v/>
      </c>
      <c r="C1777">
        <f>IF('Raw Data'!D1772&gt;'Raw Data'!E1772, 'Raw Data'!I1772, 0)</f>
        <v/>
      </c>
      <c r="D1777">
        <f>SUM(G1777:H1777)</f>
        <v/>
      </c>
      <c r="E1777">
        <f>IF(AND('Raw Data'!J1772&lt;'Raw Data'!I1772,'Raw Data'!E1772&gt;'Raw Data'!D1772,'Raw Data'!E1772-'Raw Data'!D1772&gt;3),'Raw Data'!N1772,IF(AND('Raw Data'!I1772&lt;'Raw Data'!J1772,'Raw Data'!D1772&gt;'Raw Data'!E1772,'Raw Data'!D1772-'Raw Data'!E1772&gt;3),'Raw Data'!M1772,0))</f>
        <v/>
      </c>
      <c r="F1777">
        <f>IF(AND('Raw Data'!J1772&lt;'Raw Data'!I1772,'Raw Data'!E1772&gt;'Raw Data'!D1772,'Raw Data'!E1772-'Raw Data'!D1772&lt;4),'Raw Data'!L1772,IF(AND('Raw Data'!I1772&lt;'Raw Data'!J1772,'Raw Data'!D1772&gt;'Raw Data'!E1772,'Raw Data'!D1772-'Raw Data'!E1772&lt;4),'Raw Data'!K1772,0))</f>
        <v/>
      </c>
      <c r="G1777">
        <f>IF(AND('Raw Data'!J1772&lt;'Raw Data'!I1772, 'Raw Data'!E1772&gt;'Raw Data'!D1772), 'Raw Data'!J1772, 0)</f>
        <v/>
      </c>
      <c r="H1777">
        <f>IF(AND('Raw Data'!J1772&gt;'Raw Data'!I1772, 'Raw Data'!E1772&lt;'Raw Data'!D1772), 'Raw Data'!I1772, 0)</f>
        <v/>
      </c>
      <c r="I1777">
        <f>SUM(J1777:K1777)</f>
        <v/>
      </c>
      <c r="J1777">
        <f>IF(AND('Raw Data'!J1772&gt;'Raw Data'!I1772, 'Raw Data'!E1772&gt;'Raw Data'!D1772), 'Raw Data'!J1772, 0)</f>
        <v/>
      </c>
      <c r="K1777">
        <f>IF(AND('Raw Data'!I1772&gt;'Raw Data'!J1772, 'Raw Data'!D1772&gt;'Raw Data'!E1772), 'Raw Data'!I1772, 0)</f>
        <v/>
      </c>
      <c r="L1777">
        <f>IF('Raw Data'!E1772-'Raw Data'!D1772&gt;3, 'Raw Data'!N1772, 0)</f>
        <v/>
      </c>
      <c r="M1777">
        <f>IF('Raw Data'!D1772-'Raw Data'!E1772&gt;3, 'Raw Data'!M1772, 0)</f>
        <v/>
      </c>
      <c r="N1777">
        <f>IF(ISBLANK('Raw Data'!D1772),0,IF(AND('Raw Data'!E1772&gt;'Raw Data'!D1772,'Raw Data'!E1772-'Raw Data'!D1772&gt;0,'Raw Data'!E1772-'Raw Data'!D1772&lt;4),'Raw Data'!L1772, 0))</f>
        <v/>
      </c>
      <c r="O1777">
        <f>IF(ISBLANK('Raw Data'!D1772),0,IF(AND('Raw Data'!E1772&gt;'Raw Data'!D1772,'Raw Data'!E1772-'Raw Data'!D1772&gt;0,'Raw Data'!D1772-'Raw Data'!E1772&lt;4),'Raw Data'!K1772, 0))</f>
        <v/>
      </c>
      <c r="P1777">
        <f>IF('Raw Data'!E1772-'Raw Data'!D1772&gt;3, 'Raw Data'!N1772, IF('Raw Data'!D1772-'Raw Data'!E1772&gt;3, 'Raw Data'!M1772, 0))</f>
        <v/>
      </c>
      <c r="Q1777">
        <f>IF(ISBLANK('Raw Data'!E1772),0,IF(AND('Raw Data'!E1772-'Raw Data'!D1772&lt;4,'Raw Data'!E1772-'Raw Data'!D1772&gt;0),'Raw Data'!L1772,IF(AND('Raw Data'!D1772&gt;'Raw Data'!E1772,'Raw Data'!D1772-'Raw Data'!E1772&gt;0),'Raw Data'!K1772,0)))</f>
        <v/>
      </c>
      <c r="R1777">
        <f>IF(ISBLANK('Raw Data'!K1772),0,IFERROR(IF(MATCH(SMALL('Raw Data'!K1772:N1772,1),L1777:O1777,0),SMALL('Raw Data'!K1772:N1772,1)),0))</f>
        <v/>
      </c>
      <c r="S1777">
        <f>IF(ISBLANK('Raw Data'!K1772),0,IFERROR(IF(MATCH(SMALL('Raw Data'!K1772:N1772,2),L1777:O1777,0),SMALL('Raw Data'!K1772:N1772,2)),0))</f>
        <v/>
      </c>
      <c r="T1777">
        <f>IF(ISBLANK('Raw Data'!K1772),0,IFERROR(IF(MATCH(SMALL('Raw Data'!K1772:N1772,3),L1777:O1777,0),SMALL('Raw Data'!K1772:N1772,3)),0))</f>
        <v/>
      </c>
      <c r="U1777">
        <f>IF(ISBLANK('Raw Data'!K1772),0,IFERROR(IF(MATCH(SMALL('Raw Data'!K1772:N1772,4),L1777:O1777,0),SMALL('Raw Data'!K1772:N1772,4)),0))</f>
        <v/>
      </c>
      <c r="V1777">
        <f>IF(AND('Raw Data'!D1772&lt;3, 'Raw Data'!E1772&lt;3, 'Raw Data'!A1772&gt;0), 'Raw Data'!AF1772, 0)</f>
        <v/>
      </c>
      <c r="W1777">
        <f>IF(AND('Raw Data'!D1772&lt;4, 'Raw Data'!E1772&lt;4, 'Raw Data'!A1772&gt;0), 'Raw Data'!AI1772, 0)</f>
        <v/>
      </c>
      <c r="X1777">
        <f>IF(AND('Raw Data'!D1772&lt;5, 'Raw Data'!E1772&lt;5, 'Raw Data'!A1772&gt;0), 'Raw Data'!AL1772, 0)</f>
        <v/>
      </c>
      <c r="Y1777">
        <f>IF(AND('Raw Data'!D1772&lt;6, 'Raw Data'!E1772&lt;6, 'Raw Data'!A1772&gt;0), 'Raw Data'!AO1772, 0)</f>
        <v/>
      </c>
      <c r="Z1777">
        <f>IF(ISBLANK('Raw Data'!D1772), 0, IF('Raw Data'!D1772-'Raw Data'!E1772&gt;1, 'Raw Data'!AW1772, 0))</f>
        <v/>
      </c>
      <c r="AA1777">
        <f>IF(ISBLANK('Raw Data'!A1772), 0, IF(ABS('Raw Data'!D1772-'Raw Data'!E1772)&lt;2, 'Raw Data'!AX1772, 0))</f>
        <v/>
      </c>
      <c r="AB1777">
        <f>IF(ISBLANK('Raw Data'!D1772), 0, IF('Raw Data'!E1772-'Raw Data'!D1772&gt;1, 'Raw Data'!AY1772, 0))</f>
        <v/>
      </c>
      <c r="AC1777">
        <f>IF(ISBLANK('Raw Data'!D1772), 0, IF('Raw Data'!D1772-'Raw Data'!E1772&gt;2, 'Raw Data'!AZ1772, 0))</f>
        <v/>
      </c>
      <c r="AD1777">
        <f>IF(ISBLANK('Raw Data'!A1772), 0, IF(ABS('Raw Data'!D1772-'Raw Data'!E1772)&lt;3, 'Raw Data'!BA1772, 0))</f>
        <v/>
      </c>
      <c r="AE1777">
        <f>IF(ISBLANK('Raw Data'!D1772), 0, IF('Raw Data'!E1772-'Raw Data'!D1772&gt;2, 'Raw Data'!BB1772, 0))</f>
        <v/>
      </c>
      <c r="AF1777">
        <f>IF(ISBLANK('Raw Data'!D1772), 0, IF('Raw Data'!D1772-'Raw Data'!E1772&gt;3, 'Raw Data'!BC1772, 0))</f>
        <v/>
      </c>
      <c r="AG1777">
        <f>IF(ISBLANK('Raw Data'!A1772), 0, IF(ABS('Raw Data'!D1772-'Raw Data'!E1772)&lt;4, 'Raw Data'!BD1772, 0))</f>
        <v/>
      </c>
      <c r="AH1777">
        <f>IF(ISBLANK('Raw Data'!D1772), 0, IF('Raw Data'!E1772-'Raw Data'!D1772&gt;3, 'Raw Data'!BE1772, 0))</f>
        <v/>
      </c>
      <c r="AI1777">
        <f>IF(SUM('Raw Data'!D1772:E1772)&gt;'Raw Data'!F1772, 'Raw Data'!G1772, 0)</f>
        <v/>
      </c>
      <c r="AJ1777">
        <f>IF(ISBLANK('Raw Data'!D1772), 0, IF(SUM('Raw Data'!D1772:E1772)&lt;'Raw Data'!F1772, 'Raw Data'!H1772, 0))</f>
        <v/>
      </c>
      <c r="AK1777">
        <f>IF(ISBLANK('Raw Data'!A1772), 0, IF(AND('Raw Data'!D1772&lt;3, 'Raw Data'!E1772&lt;3, 'Raw Data'!F1772&lt;BB$2), 'Raw Data'!AF1772, 0))</f>
        <v/>
      </c>
      <c r="AL1777">
        <f>IF(ISBLANK('Raw Data'!A1772), 0, IF(AND('Raw Data'!D1772&lt;4, 'Raw Data'!E1772&lt;4, 'Raw Data'!F1772&lt;BB$2), 'Raw Data'!AI1772, 0))</f>
        <v/>
      </c>
      <c r="AM1777">
        <f>IF(ISBLANK('Raw Data'!A1772), 0, IF(AND('Raw Data'!D1772&lt;5, 'Raw Data'!E1772&lt;5, 'Raw Data'!F1772&lt;BB$2), 'Raw Data'!AL1772, 0))</f>
        <v/>
      </c>
      <c r="AN1777">
        <f>IF(ISBLANK('Raw Data'!A1772), 0, IF(AND('Raw Data'!D1772&lt;6, 'Raw Data'!E1772&lt;6, 'Raw Data'!F1772&lt;BB$2), 'Raw Data'!AO1772, 0))</f>
        <v/>
      </c>
      <c r="AO1777">
        <f>IF(ISBLANK('Raw Data'!A1772), 0, IF(AND('Raw Data'!I1772&lt;Analysis!$BC$2, 'Raw Data'!D1772-'Raw Data'!E1772&gt;1), 'Raw Data'!AW1772, IF(AND('Raw Data'!J1772&lt;Analysis!$BC$2, 'Raw Data'!E1772-'Raw Data'!D1772&gt;1), 'Raw Data'!AY1772, 0)))</f>
        <v/>
      </c>
      <c r="AP1777">
        <f>IF(ISBLANK('Raw Data'!A1772), 0, IF(AND('Raw Data'!I1772&lt;Analysis!$BC$2, 'Raw Data'!D1772-'Raw Data'!E1772&gt;2), 'Raw Data'!AZ1772, IF(AND('Raw Data'!J1772&lt;Analysis!$BC$2, 'Raw Data'!E1772-'Raw Data'!D1772&gt;2), 'Raw Data'!BB1772, 0)))</f>
        <v/>
      </c>
      <c r="AQ1777">
        <f>IF(ISBLANK('Raw Data'!A1772), 0, IF(AND('Raw Data'!I1772&lt;Analysis!$BC$2, 'Raw Data'!D1772-'Raw Data'!E1772&gt;3), 'Raw Data'!BC1772, IF(AND('Raw Data'!J1772&lt;Analysis!$BC$2, 'Raw Data'!E1772-'Raw Data'!D1772&gt;3), 'Raw Data'!BE1772, 0)))</f>
        <v/>
      </c>
      <c r="AR1777">
        <f>IF('Hidden Analysiss'!D1773=1,IF(ABS('Raw Data'!E1772-'Raw Data'!D1772)&lt;2,'Raw Data'!AX1772,0), 0)</f>
        <v/>
      </c>
      <c r="AS1777">
        <f>IF('Hidden Analysiss'!D1773=1,IF(ABS('Raw Data'!E1772-'Raw Data'!D1772)&lt;3,'Raw Data'!BA1772,0), 0)</f>
        <v/>
      </c>
      <c r="AT1777">
        <f>IF('Hidden Analysiss'!D1773=1,IF(ABS('Raw Data'!E1772-'Raw Data'!D1772)&lt;4,'Raw Data'!BD1772,0), 0)</f>
        <v/>
      </c>
      <c r="AU1777">
        <f>IF(AND('Hidden Analysiss'!E1773=1, ABS('Raw Data'!E1772-'Raw Data'!D1772)&lt;2), 'Raw Data'!AX1772, 0)</f>
        <v/>
      </c>
      <c r="AV1777">
        <f>IF(AND('Hidden Analysiss'!E1773=1, ABS('Raw Data'!E1772-'Raw Data'!D1772)&lt;3), 'Raw Data'!BA1772, 0)</f>
        <v/>
      </c>
      <c r="AW1777">
        <f>IF(AND('Hidden Analysiss'!E1773=1, ABS('Raw Data'!E1772-'Raw Data'!D1772)&lt;3), 'Raw Data'!BD1772, 0)</f>
        <v/>
      </c>
    </row>
    <row r="1778">
      <c r="A1778" s="1">
        <f>'Raw Data'!A1773</f>
        <v/>
      </c>
      <c r="B1778">
        <f>IF('Raw Data'!E1773&gt;'Raw Data'!D1773, 'Raw Data'!J1773, 0)</f>
        <v/>
      </c>
      <c r="C1778">
        <f>IF('Raw Data'!D1773&gt;'Raw Data'!E1773, 'Raw Data'!I1773, 0)</f>
        <v/>
      </c>
      <c r="D1778">
        <f>SUM(G1778:H1778)</f>
        <v/>
      </c>
      <c r="E1778">
        <f>IF(AND('Raw Data'!J1773&lt;'Raw Data'!I1773,'Raw Data'!E1773&gt;'Raw Data'!D1773,'Raw Data'!E1773-'Raw Data'!D1773&gt;3),'Raw Data'!N1773,IF(AND('Raw Data'!I1773&lt;'Raw Data'!J1773,'Raw Data'!D1773&gt;'Raw Data'!E1773,'Raw Data'!D1773-'Raw Data'!E1773&gt;3),'Raw Data'!M1773,0))</f>
        <v/>
      </c>
      <c r="F1778">
        <f>IF(AND('Raw Data'!J1773&lt;'Raw Data'!I1773,'Raw Data'!E1773&gt;'Raw Data'!D1773,'Raw Data'!E1773-'Raw Data'!D1773&lt;4),'Raw Data'!L1773,IF(AND('Raw Data'!I1773&lt;'Raw Data'!J1773,'Raw Data'!D1773&gt;'Raw Data'!E1773,'Raw Data'!D1773-'Raw Data'!E1773&lt;4),'Raw Data'!K1773,0))</f>
        <v/>
      </c>
      <c r="G1778">
        <f>IF(AND('Raw Data'!J1773&lt;'Raw Data'!I1773, 'Raw Data'!E1773&gt;'Raw Data'!D1773), 'Raw Data'!J1773, 0)</f>
        <v/>
      </c>
      <c r="H1778">
        <f>IF(AND('Raw Data'!J1773&gt;'Raw Data'!I1773, 'Raw Data'!E1773&lt;'Raw Data'!D1773), 'Raw Data'!I1773, 0)</f>
        <v/>
      </c>
      <c r="I1778">
        <f>SUM(J1778:K1778)</f>
        <v/>
      </c>
      <c r="J1778">
        <f>IF(AND('Raw Data'!J1773&gt;'Raw Data'!I1773, 'Raw Data'!E1773&gt;'Raw Data'!D1773), 'Raw Data'!J1773, 0)</f>
        <v/>
      </c>
      <c r="K1778">
        <f>IF(AND('Raw Data'!I1773&gt;'Raw Data'!J1773, 'Raw Data'!D1773&gt;'Raw Data'!E1773), 'Raw Data'!I1773, 0)</f>
        <v/>
      </c>
      <c r="L1778">
        <f>IF('Raw Data'!E1773-'Raw Data'!D1773&gt;3, 'Raw Data'!N1773, 0)</f>
        <v/>
      </c>
      <c r="M1778">
        <f>IF('Raw Data'!D1773-'Raw Data'!E1773&gt;3, 'Raw Data'!M1773, 0)</f>
        <v/>
      </c>
      <c r="N1778">
        <f>IF(ISBLANK('Raw Data'!D1773),0,IF(AND('Raw Data'!E1773&gt;'Raw Data'!D1773,'Raw Data'!E1773-'Raw Data'!D1773&gt;0,'Raw Data'!E1773-'Raw Data'!D1773&lt;4),'Raw Data'!L1773, 0))</f>
        <v/>
      </c>
      <c r="O1778">
        <f>IF(ISBLANK('Raw Data'!D1773),0,IF(AND('Raw Data'!E1773&gt;'Raw Data'!D1773,'Raw Data'!E1773-'Raw Data'!D1773&gt;0,'Raw Data'!D1773-'Raw Data'!E1773&lt;4),'Raw Data'!K1773, 0))</f>
        <v/>
      </c>
      <c r="P1778">
        <f>IF('Raw Data'!E1773-'Raw Data'!D1773&gt;3, 'Raw Data'!N1773, IF('Raw Data'!D1773-'Raw Data'!E1773&gt;3, 'Raw Data'!M1773, 0))</f>
        <v/>
      </c>
      <c r="Q1778">
        <f>IF(ISBLANK('Raw Data'!E1773),0,IF(AND('Raw Data'!E1773-'Raw Data'!D1773&lt;4,'Raw Data'!E1773-'Raw Data'!D1773&gt;0),'Raw Data'!L1773,IF(AND('Raw Data'!D1773&gt;'Raw Data'!E1773,'Raw Data'!D1773-'Raw Data'!E1773&gt;0),'Raw Data'!K1773,0)))</f>
        <v/>
      </c>
      <c r="R1778">
        <f>IF(ISBLANK('Raw Data'!K1773),0,IFERROR(IF(MATCH(SMALL('Raw Data'!K1773:N1773,1),L1778:O1778,0),SMALL('Raw Data'!K1773:N1773,1)),0))</f>
        <v/>
      </c>
      <c r="S1778">
        <f>IF(ISBLANK('Raw Data'!K1773),0,IFERROR(IF(MATCH(SMALL('Raw Data'!K1773:N1773,2),L1778:O1778,0),SMALL('Raw Data'!K1773:N1773,2)),0))</f>
        <v/>
      </c>
      <c r="T1778">
        <f>IF(ISBLANK('Raw Data'!K1773),0,IFERROR(IF(MATCH(SMALL('Raw Data'!K1773:N1773,3),L1778:O1778,0),SMALL('Raw Data'!K1773:N1773,3)),0))</f>
        <v/>
      </c>
      <c r="U1778">
        <f>IF(ISBLANK('Raw Data'!K1773),0,IFERROR(IF(MATCH(SMALL('Raw Data'!K1773:N1773,4),L1778:O1778,0),SMALL('Raw Data'!K1773:N1773,4)),0))</f>
        <v/>
      </c>
      <c r="V1778">
        <f>IF(AND('Raw Data'!D1773&lt;3, 'Raw Data'!E1773&lt;3, 'Raw Data'!A1773&gt;0), 'Raw Data'!AF1773, 0)</f>
        <v/>
      </c>
      <c r="W1778">
        <f>IF(AND('Raw Data'!D1773&lt;4, 'Raw Data'!E1773&lt;4, 'Raw Data'!A1773&gt;0), 'Raw Data'!AI1773, 0)</f>
        <v/>
      </c>
      <c r="X1778">
        <f>IF(AND('Raw Data'!D1773&lt;5, 'Raw Data'!E1773&lt;5, 'Raw Data'!A1773&gt;0), 'Raw Data'!AL1773, 0)</f>
        <v/>
      </c>
      <c r="Y1778">
        <f>IF(AND('Raw Data'!D1773&lt;6, 'Raw Data'!E1773&lt;6, 'Raw Data'!A1773&gt;0), 'Raw Data'!AO1773, 0)</f>
        <v/>
      </c>
      <c r="Z1778">
        <f>IF(ISBLANK('Raw Data'!D1773), 0, IF('Raw Data'!D1773-'Raw Data'!E1773&gt;1, 'Raw Data'!AW1773, 0))</f>
        <v/>
      </c>
      <c r="AA1778">
        <f>IF(ISBLANK('Raw Data'!A1773), 0, IF(ABS('Raw Data'!D1773-'Raw Data'!E1773)&lt;2, 'Raw Data'!AX1773, 0))</f>
        <v/>
      </c>
      <c r="AB1778">
        <f>IF(ISBLANK('Raw Data'!D1773), 0, IF('Raw Data'!E1773-'Raw Data'!D1773&gt;1, 'Raw Data'!AY1773, 0))</f>
        <v/>
      </c>
      <c r="AC1778">
        <f>IF(ISBLANK('Raw Data'!D1773), 0, IF('Raw Data'!D1773-'Raw Data'!E1773&gt;2, 'Raw Data'!AZ1773, 0))</f>
        <v/>
      </c>
      <c r="AD1778">
        <f>IF(ISBLANK('Raw Data'!A1773), 0, IF(ABS('Raw Data'!D1773-'Raw Data'!E1773)&lt;3, 'Raw Data'!BA1773, 0))</f>
        <v/>
      </c>
      <c r="AE1778">
        <f>IF(ISBLANK('Raw Data'!D1773), 0, IF('Raw Data'!E1773-'Raw Data'!D1773&gt;2, 'Raw Data'!BB1773, 0))</f>
        <v/>
      </c>
      <c r="AF1778">
        <f>IF(ISBLANK('Raw Data'!D1773), 0, IF('Raw Data'!D1773-'Raw Data'!E1773&gt;3, 'Raw Data'!BC1773, 0))</f>
        <v/>
      </c>
      <c r="AG1778">
        <f>IF(ISBLANK('Raw Data'!A1773), 0, IF(ABS('Raw Data'!D1773-'Raw Data'!E1773)&lt;4, 'Raw Data'!BD1773, 0))</f>
        <v/>
      </c>
      <c r="AH1778">
        <f>IF(ISBLANK('Raw Data'!D1773), 0, IF('Raw Data'!E1773-'Raw Data'!D1773&gt;3, 'Raw Data'!BE1773, 0))</f>
        <v/>
      </c>
      <c r="AI1778">
        <f>IF(SUM('Raw Data'!D1773:E1773)&gt;'Raw Data'!F1773, 'Raw Data'!G1773, 0)</f>
        <v/>
      </c>
      <c r="AJ1778">
        <f>IF(ISBLANK('Raw Data'!D1773), 0, IF(SUM('Raw Data'!D1773:E1773)&lt;'Raw Data'!F1773, 'Raw Data'!H1773, 0))</f>
        <v/>
      </c>
      <c r="AK1778">
        <f>IF(ISBLANK('Raw Data'!A1773), 0, IF(AND('Raw Data'!D1773&lt;3, 'Raw Data'!E1773&lt;3, 'Raw Data'!F1773&lt;BB$2), 'Raw Data'!AF1773, 0))</f>
        <v/>
      </c>
      <c r="AL1778">
        <f>IF(ISBLANK('Raw Data'!A1773), 0, IF(AND('Raw Data'!D1773&lt;4, 'Raw Data'!E1773&lt;4, 'Raw Data'!F1773&lt;BB$2), 'Raw Data'!AI1773, 0))</f>
        <v/>
      </c>
      <c r="AM1778">
        <f>IF(ISBLANK('Raw Data'!A1773), 0, IF(AND('Raw Data'!D1773&lt;5, 'Raw Data'!E1773&lt;5, 'Raw Data'!F1773&lt;BB$2), 'Raw Data'!AL1773, 0))</f>
        <v/>
      </c>
      <c r="AN1778">
        <f>IF(ISBLANK('Raw Data'!A1773), 0, IF(AND('Raw Data'!D1773&lt;6, 'Raw Data'!E1773&lt;6, 'Raw Data'!F1773&lt;BB$2), 'Raw Data'!AO1773, 0))</f>
        <v/>
      </c>
      <c r="AO1778">
        <f>IF(ISBLANK('Raw Data'!A1773), 0, IF(AND('Raw Data'!I1773&lt;Analysis!$BC$2, 'Raw Data'!D1773-'Raw Data'!E1773&gt;1), 'Raw Data'!AW1773, IF(AND('Raw Data'!J1773&lt;Analysis!$BC$2, 'Raw Data'!E1773-'Raw Data'!D1773&gt;1), 'Raw Data'!AY1773, 0)))</f>
        <v/>
      </c>
      <c r="AP1778">
        <f>IF(ISBLANK('Raw Data'!A1773), 0, IF(AND('Raw Data'!I1773&lt;Analysis!$BC$2, 'Raw Data'!D1773-'Raw Data'!E1773&gt;2), 'Raw Data'!AZ1773, IF(AND('Raw Data'!J1773&lt;Analysis!$BC$2, 'Raw Data'!E1773-'Raw Data'!D1773&gt;2), 'Raw Data'!BB1773, 0)))</f>
        <v/>
      </c>
      <c r="AQ1778">
        <f>IF(ISBLANK('Raw Data'!A1773), 0, IF(AND('Raw Data'!I1773&lt;Analysis!$BC$2, 'Raw Data'!D1773-'Raw Data'!E1773&gt;3), 'Raw Data'!BC1773, IF(AND('Raw Data'!J1773&lt;Analysis!$BC$2, 'Raw Data'!E1773-'Raw Data'!D1773&gt;3), 'Raw Data'!BE1773, 0)))</f>
        <v/>
      </c>
      <c r="AR1778">
        <f>IF('Hidden Analysiss'!D1774=1,IF(ABS('Raw Data'!E1773-'Raw Data'!D1773)&lt;2,'Raw Data'!AX1773,0), 0)</f>
        <v/>
      </c>
      <c r="AS1778">
        <f>IF('Hidden Analysiss'!D1774=1,IF(ABS('Raw Data'!E1773-'Raw Data'!D1773)&lt;3,'Raw Data'!BA1773,0), 0)</f>
        <v/>
      </c>
      <c r="AT1778">
        <f>IF('Hidden Analysiss'!D1774=1,IF(ABS('Raw Data'!E1773-'Raw Data'!D1773)&lt;4,'Raw Data'!BD1773,0), 0)</f>
        <v/>
      </c>
      <c r="AU1778">
        <f>IF(AND('Hidden Analysiss'!E1774=1, ABS('Raw Data'!E1773-'Raw Data'!D1773)&lt;2), 'Raw Data'!AX1773, 0)</f>
        <v/>
      </c>
      <c r="AV1778">
        <f>IF(AND('Hidden Analysiss'!E1774=1, ABS('Raw Data'!E1773-'Raw Data'!D1773)&lt;3), 'Raw Data'!BA1773, 0)</f>
        <v/>
      </c>
      <c r="AW1778">
        <f>IF(AND('Hidden Analysiss'!E1774=1, ABS('Raw Data'!E1773-'Raw Data'!D1773)&lt;3), 'Raw Data'!BD1773, 0)</f>
        <v/>
      </c>
    </row>
    <row r="1779">
      <c r="A1779" s="1">
        <f>'Raw Data'!A1774</f>
        <v/>
      </c>
      <c r="B1779">
        <f>IF('Raw Data'!E1774&gt;'Raw Data'!D1774, 'Raw Data'!J1774, 0)</f>
        <v/>
      </c>
      <c r="C1779">
        <f>IF('Raw Data'!D1774&gt;'Raw Data'!E1774, 'Raw Data'!I1774, 0)</f>
        <v/>
      </c>
      <c r="D1779">
        <f>SUM(G1779:H1779)</f>
        <v/>
      </c>
      <c r="E1779">
        <f>IF(AND('Raw Data'!J1774&lt;'Raw Data'!I1774,'Raw Data'!E1774&gt;'Raw Data'!D1774,'Raw Data'!E1774-'Raw Data'!D1774&gt;3),'Raw Data'!N1774,IF(AND('Raw Data'!I1774&lt;'Raw Data'!J1774,'Raw Data'!D1774&gt;'Raw Data'!E1774,'Raw Data'!D1774-'Raw Data'!E1774&gt;3),'Raw Data'!M1774,0))</f>
        <v/>
      </c>
      <c r="F1779">
        <f>IF(AND('Raw Data'!J1774&lt;'Raw Data'!I1774,'Raw Data'!E1774&gt;'Raw Data'!D1774,'Raw Data'!E1774-'Raw Data'!D1774&lt;4),'Raw Data'!L1774,IF(AND('Raw Data'!I1774&lt;'Raw Data'!J1774,'Raw Data'!D1774&gt;'Raw Data'!E1774,'Raw Data'!D1774-'Raw Data'!E1774&lt;4),'Raw Data'!K1774,0))</f>
        <v/>
      </c>
      <c r="G1779">
        <f>IF(AND('Raw Data'!J1774&lt;'Raw Data'!I1774, 'Raw Data'!E1774&gt;'Raw Data'!D1774), 'Raw Data'!J1774, 0)</f>
        <v/>
      </c>
      <c r="H1779">
        <f>IF(AND('Raw Data'!J1774&gt;'Raw Data'!I1774, 'Raw Data'!E1774&lt;'Raw Data'!D1774), 'Raw Data'!I1774, 0)</f>
        <v/>
      </c>
      <c r="I1779">
        <f>SUM(J1779:K1779)</f>
        <v/>
      </c>
      <c r="J1779">
        <f>IF(AND('Raw Data'!J1774&gt;'Raw Data'!I1774, 'Raw Data'!E1774&gt;'Raw Data'!D1774), 'Raw Data'!J1774, 0)</f>
        <v/>
      </c>
      <c r="K1779">
        <f>IF(AND('Raw Data'!I1774&gt;'Raw Data'!J1774, 'Raw Data'!D1774&gt;'Raw Data'!E1774), 'Raw Data'!I1774, 0)</f>
        <v/>
      </c>
      <c r="L1779">
        <f>IF('Raw Data'!E1774-'Raw Data'!D1774&gt;3, 'Raw Data'!N1774, 0)</f>
        <v/>
      </c>
      <c r="M1779">
        <f>IF('Raw Data'!D1774-'Raw Data'!E1774&gt;3, 'Raw Data'!M1774, 0)</f>
        <v/>
      </c>
      <c r="N1779">
        <f>IF(ISBLANK('Raw Data'!D1774),0,IF(AND('Raw Data'!E1774&gt;'Raw Data'!D1774,'Raw Data'!E1774-'Raw Data'!D1774&gt;0,'Raw Data'!E1774-'Raw Data'!D1774&lt;4),'Raw Data'!L1774, 0))</f>
        <v/>
      </c>
      <c r="O1779">
        <f>IF(ISBLANK('Raw Data'!D1774),0,IF(AND('Raw Data'!E1774&gt;'Raw Data'!D1774,'Raw Data'!E1774-'Raw Data'!D1774&gt;0,'Raw Data'!D1774-'Raw Data'!E1774&lt;4),'Raw Data'!K1774, 0))</f>
        <v/>
      </c>
      <c r="P1779">
        <f>IF('Raw Data'!E1774-'Raw Data'!D1774&gt;3, 'Raw Data'!N1774, IF('Raw Data'!D1774-'Raw Data'!E1774&gt;3, 'Raw Data'!M1774, 0))</f>
        <v/>
      </c>
      <c r="Q1779">
        <f>IF(ISBLANK('Raw Data'!E1774),0,IF(AND('Raw Data'!E1774-'Raw Data'!D1774&lt;4,'Raw Data'!E1774-'Raw Data'!D1774&gt;0),'Raw Data'!L1774,IF(AND('Raw Data'!D1774&gt;'Raw Data'!E1774,'Raw Data'!D1774-'Raw Data'!E1774&gt;0),'Raw Data'!K1774,0)))</f>
        <v/>
      </c>
      <c r="R1779">
        <f>IF(ISBLANK('Raw Data'!K1774),0,IFERROR(IF(MATCH(SMALL('Raw Data'!K1774:N1774,1),L1779:O1779,0),SMALL('Raw Data'!K1774:N1774,1)),0))</f>
        <v/>
      </c>
      <c r="S1779">
        <f>IF(ISBLANK('Raw Data'!K1774),0,IFERROR(IF(MATCH(SMALL('Raw Data'!K1774:N1774,2),L1779:O1779,0),SMALL('Raw Data'!K1774:N1774,2)),0))</f>
        <v/>
      </c>
      <c r="T1779">
        <f>IF(ISBLANK('Raw Data'!K1774),0,IFERROR(IF(MATCH(SMALL('Raw Data'!K1774:N1774,3),L1779:O1779,0),SMALL('Raw Data'!K1774:N1774,3)),0))</f>
        <v/>
      </c>
      <c r="U1779">
        <f>IF(ISBLANK('Raw Data'!K1774),0,IFERROR(IF(MATCH(SMALL('Raw Data'!K1774:N1774,4),L1779:O1779,0),SMALL('Raw Data'!K1774:N1774,4)),0))</f>
        <v/>
      </c>
      <c r="V1779">
        <f>IF(AND('Raw Data'!D1774&lt;3, 'Raw Data'!E1774&lt;3, 'Raw Data'!A1774&gt;0), 'Raw Data'!AF1774, 0)</f>
        <v/>
      </c>
      <c r="W1779">
        <f>IF(AND('Raw Data'!D1774&lt;4, 'Raw Data'!E1774&lt;4, 'Raw Data'!A1774&gt;0), 'Raw Data'!AI1774, 0)</f>
        <v/>
      </c>
      <c r="X1779">
        <f>IF(AND('Raw Data'!D1774&lt;5, 'Raw Data'!E1774&lt;5, 'Raw Data'!A1774&gt;0), 'Raw Data'!AL1774, 0)</f>
        <v/>
      </c>
      <c r="Y1779">
        <f>IF(AND('Raw Data'!D1774&lt;6, 'Raw Data'!E1774&lt;6, 'Raw Data'!A1774&gt;0), 'Raw Data'!AO1774, 0)</f>
        <v/>
      </c>
      <c r="Z1779">
        <f>IF(ISBLANK('Raw Data'!D1774), 0, IF('Raw Data'!D1774-'Raw Data'!E1774&gt;1, 'Raw Data'!AW1774, 0))</f>
        <v/>
      </c>
      <c r="AA1779">
        <f>IF(ISBLANK('Raw Data'!A1774), 0, IF(ABS('Raw Data'!D1774-'Raw Data'!E1774)&lt;2, 'Raw Data'!AX1774, 0))</f>
        <v/>
      </c>
      <c r="AB1779">
        <f>IF(ISBLANK('Raw Data'!D1774), 0, IF('Raw Data'!E1774-'Raw Data'!D1774&gt;1, 'Raw Data'!AY1774, 0))</f>
        <v/>
      </c>
      <c r="AC1779">
        <f>IF(ISBLANK('Raw Data'!D1774), 0, IF('Raw Data'!D1774-'Raw Data'!E1774&gt;2, 'Raw Data'!AZ1774, 0))</f>
        <v/>
      </c>
      <c r="AD1779">
        <f>IF(ISBLANK('Raw Data'!A1774), 0, IF(ABS('Raw Data'!D1774-'Raw Data'!E1774)&lt;3, 'Raw Data'!BA1774, 0))</f>
        <v/>
      </c>
      <c r="AE1779">
        <f>IF(ISBLANK('Raw Data'!D1774), 0, IF('Raw Data'!E1774-'Raw Data'!D1774&gt;2, 'Raw Data'!BB1774, 0))</f>
        <v/>
      </c>
      <c r="AF1779">
        <f>IF(ISBLANK('Raw Data'!D1774), 0, IF('Raw Data'!D1774-'Raw Data'!E1774&gt;3, 'Raw Data'!BC1774, 0))</f>
        <v/>
      </c>
      <c r="AG1779">
        <f>IF(ISBLANK('Raw Data'!A1774), 0, IF(ABS('Raw Data'!D1774-'Raw Data'!E1774)&lt;4, 'Raw Data'!BD1774, 0))</f>
        <v/>
      </c>
      <c r="AH1779">
        <f>IF(ISBLANK('Raw Data'!D1774), 0, IF('Raw Data'!E1774-'Raw Data'!D1774&gt;3, 'Raw Data'!BE1774, 0))</f>
        <v/>
      </c>
      <c r="AI1779">
        <f>IF(SUM('Raw Data'!D1774:E1774)&gt;'Raw Data'!F1774, 'Raw Data'!G1774, 0)</f>
        <v/>
      </c>
      <c r="AJ1779">
        <f>IF(ISBLANK('Raw Data'!D1774), 0, IF(SUM('Raw Data'!D1774:E1774)&lt;'Raw Data'!F1774, 'Raw Data'!H1774, 0))</f>
        <v/>
      </c>
      <c r="AK1779">
        <f>IF(ISBLANK('Raw Data'!A1774), 0, IF(AND('Raw Data'!D1774&lt;3, 'Raw Data'!E1774&lt;3, 'Raw Data'!F1774&lt;BB$2), 'Raw Data'!AF1774, 0))</f>
        <v/>
      </c>
      <c r="AL1779">
        <f>IF(ISBLANK('Raw Data'!A1774), 0, IF(AND('Raw Data'!D1774&lt;4, 'Raw Data'!E1774&lt;4, 'Raw Data'!F1774&lt;BB$2), 'Raw Data'!AI1774, 0))</f>
        <v/>
      </c>
      <c r="AM1779">
        <f>IF(ISBLANK('Raw Data'!A1774), 0, IF(AND('Raw Data'!D1774&lt;5, 'Raw Data'!E1774&lt;5, 'Raw Data'!F1774&lt;BB$2), 'Raw Data'!AL1774, 0))</f>
        <v/>
      </c>
      <c r="AN1779">
        <f>IF(ISBLANK('Raw Data'!A1774), 0, IF(AND('Raw Data'!D1774&lt;6, 'Raw Data'!E1774&lt;6, 'Raw Data'!F1774&lt;BB$2), 'Raw Data'!AO1774, 0))</f>
        <v/>
      </c>
      <c r="AO1779">
        <f>IF(ISBLANK('Raw Data'!A1774), 0, IF(AND('Raw Data'!I1774&lt;Analysis!$BC$2, 'Raw Data'!D1774-'Raw Data'!E1774&gt;1), 'Raw Data'!AW1774, IF(AND('Raw Data'!J1774&lt;Analysis!$BC$2, 'Raw Data'!E1774-'Raw Data'!D1774&gt;1), 'Raw Data'!AY1774, 0)))</f>
        <v/>
      </c>
      <c r="AP1779">
        <f>IF(ISBLANK('Raw Data'!A1774), 0, IF(AND('Raw Data'!I1774&lt;Analysis!$BC$2, 'Raw Data'!D1774-'Raw Data'!E1774&gt;2), 'Raw Data'!AZ1774, IF(AND('Raw Data'!J1774&lt;Analysis!$BC$2, 'Raw Data'!E1774-'Raw Data'!D1774&gt;2), 'Raw Data'!BB1774, 0)))</f>
        <v/>
      </c>
      <c r="AQ1779">
        <f>IF(ISBLANK('Raw Data'!A1774), 0, IF(AND('Raw Data'!I1774&lt;Analysis!$BC$2, 'Raw Data'!D1774-'Raw Data'!E1774&gt;3), 'Raw Data'!BC1774, IF(AND('Raw Data'!J1774&lt;Analysis!$BC$2, 'Raw Data'!E1774-'Raw Data'!D1774&gt;3), 'Raw Data'!BE1774, 0)))</f>
        <v/>
      </c>
      <c r="AR1779">
        <f>IF('Hidden Analysiss'!D1775=1,IF(ABS('Raw Data'!E1774-'Raw Data'!D1774)&lt;2,'Raw Data'!AX1774,0), 0)</f>
        <v/>
      </c>
      <c r="AS1779">
        <f>IF('Hidden Analysiss'!D1775=1,IF(ABS('Raw Data'!E1774-'Raw Data'!D1774)&lt;3,'Raw Data'!BA1774,0), 0)</f>
        <v/>
      </c>
      <c r="AT1779">
        <f>IF('Hidden Analysiss'!D1775=1,IF(ABS('Raw Data'!E1774-'Raw Data'!D1774)&lt;4,'Raw Data'!BD1774,0), 0)</f>
        <v/>
      </c>
      <c r="AU1779">
        <f>IF(AND('Hidden Analysiss'!E1775=1, ABS('Raw Data'!E1774-'Raw Data'!D1774)&lt;2), 'Raw Data'!AX1774, 0)</f>
        <v/>
      </c>
      <c r="AV1779">
        <f>IF(AND('Hidden Analysiss'!E1775=1, ABS('Raw Data'!E1774-'Raw Data'!D1774)&lt;3), 'Raw Data'!BA1774, 0)</f>
        <v/>
      </c>
      <c r="AW1779">
        <f>IF(AND('Hidden Analysiss'!E1775=1, ABS('Raw Data'!E1774-'Raw Data'!D1774)&lt;3), 'Raw Data'!BD1774, 0)</f>
        <v/>
      </c>
    </row>
    <row r="1780">
      <c r="A1780" s="1">
        <f>'Raw Data'!A1775</f>
        <v/>
      </c>
      <c r="B1780">
        <f>IF('Raw Data'!E1775&gt;'Raw Data'!D1775, 'Raw Data'!J1775, 0)</f>
        <v/>
      </c>
      <c r="C1780">
        <f>IF('Raw Data'!D1775&gt;'Raw Data'!E1775, 'Raw Data'!I1775, 0)</f>
        <v/>
      </c>
      <c r="D1780">
        <f>SUM(G1780:H1780)</f>
        <v/>
      </c>
      <c r="E1780">
        <f>IF(AND('Raw Data'!J1775&lt;'Raw Data'!I1775,'Raw Data'!E1775&gt;'Raw Data'!D1775,'Raw Data'!E1775-'Raw Data'!D1775&gt;3),'Raw Data'!N1775,IF(AND('Raw Data'!I1775&lt;'Raw Data'!J1775,'Raw Data'!D1775&gt;'Raw Data'!E1775,'Raw Data'!D1775-'Raw Data'!E1775&gt;3),'Raw Data'!M1775,0))</f>
        <v/>
      </c>
      <c r="F1780">
        <f>IF(AND('Raw Data'!J1775&lt;'Raw Data'!I1775,'Raw Data'!E1775&gt;'Raw Data'!D1775,'Raw Data'!E1775-'Raw Data'!D1775&lt;4),'Raw Data'!L1775,IF(AND('Raw Data'!I1775&lt;'Raw Data'!J1775,'Raw Data'!D1775&gt;'Raw Data'!E1775,'Raw Data'!D1775-'Raw Data'!E1775&lt;4),'Raw Data'!K1775,0))</f>
        <v/>
      </c>
      <c r="G1780">
        <f>IF(AND('Raw Data'!J1775&lt;'Raw Data'!I1775, 'Raw Data'!E1775&gt;'Raw Data'!D1775), 'Raw Data'!J1775, 0)</f>
        <v/>
      </c>
      <c r="H1780">
        <f>IF(AND('Raw Data'!J1775&gt;'Raw Data'!I1775, 'Raw Data'!E1775&lt;'Raw Data'!D1775), 'Raw Data'!I1775, 0)</f>
        <v/>
      </c>
      <c r="I1780">
        <f>SUM(J1780:K1780)</f>
        <v/>
      </c>
      <c r="J1780">
        <f>IF(AND('Raw Data'!J1775&gt;'Raw Data'!I1775, 'Raw Data'!E1775&gt;'Raw Data'!D1775), 'Raw Data'!J1775, 0)</f>
        <v/>
      </c>
      <c r="K1780">
        <f>IF(AND('Raw Data'!I1775&gt;'Raw Data'!J1775, 'Raw Data'!D1775&gt;'Raw Data'!E1775), 'Raw Data'!I1775, 0)</f>
        <v/>
      </c>
      <c r="L1780">
        <f>IF('Raw Data'!E1775-'Raw Data'!D1775&gt;3, 'Raw Data'!N1775, 0)</f>
        <v/>
      </c>
      <c r="M1780">
        <f>IF('Raw Data'!D1775-'Raw Data'!E1775&gt;3, 'Raw Data'!M1775, 0)</f>
        <v/>
      </c>
      <c r="N1780">
        <f>IF(ISBLANK('Raw Data'!D1775),0,IF(AND('Raw Data'!E1775&gt;'Raw Data'!D1775,'Raw Data'!E1775-'Raw Data'!D1775&gt;0,'Raw Data'!E1775-'Raw Data'!D1775&lt;4),'Raw Data'!L1775, 0))</f>
        <v/>
      </c>
      <c r="O1780">
        <f>IF(ISBLANK('Raw Data'!D1775),0,IF(AND('Raw Data'!E1775&gt;'Raw Data'!D1775,'Raw Data'!E1775-'Raw Data'!D1775&gt;0,'Raw Data'!D1775-'Raw Data'!E1775&lt;4),'Raw Data'!K1775, 0))</f>
        <v/>
      </c>
      <c r="P1780">
        <f>IF('Raw Data'!E1775-'Raw Data'!D1775&gt;3, 'Raw Data'!N1775, IF('Raw Data'!D1775-'Raw Data'!E1775&gt;3, 'Raw Data'!M1775, 0))</f>
        <v/>
      </c>
      <c r="Q1780">
        <f>IF(ISBLANK('Raw Data'!E1775),0,IF(AND('Raw Data'!E1775-'Raw Data'!D1775&lt;4,'Raw Data'!E1775-'Raw Data'!D1775&gt;0),'Raw Data'!L1775,IF(AND('Raw Data'!D1775&gt;'Raw Data'!E1775,'Raw Data'!D1775-'Raw Data'!E1775&gt;0),'Raw Data'!K1775,0)))</f>
        <v/>
      </c>
      <c r="R1780">
        <f>IF(ISBLANK('Raw Data'!K1775),0,IFERROR(IF(MATCH(SMALL('Raw Data'!K1775:N1775,1),L1780:O1780,0),SMALL('Raw Data'!K1775:N1775,1)),0))</f>
        <v/>
      </c>
      <c r="S1780">
        <f>IF(ISBLANK('Raw Data'!K1775),0,IFERROR(IF(MATCH(SMALL('Raw Data'!K1775:N1775,2),L1780:O1780,0),SMALL('Raw Data'!K1775:N1775,2)),0))</f>
        <v/>
      </c>
      <c r="T1780">
        <f>IF(ISBLANK('Raw Data'!K1775),0,IFERROR(IF(MATCH(SMALL('Raw Data'!K1775:N1775,3),L1780:O1780,0),SMALL('Raw Data'!K1775:N1775,3)),0))</f>
        <v/>
      </c>
      <c r="U1780">
        <f>IF(ISBLANK('Raw Data'!K1775),0,IFERROR(IF(MATCH(SMALL('Raw Data'!K1775:N1775,4),L1780:O1780,0),SMALL('Raw Data'!K1775:N1775,4)),0))</f>
        <v/>
      </c>
      <c r="V1780">
        <f>IF(AND('Raw Data'!D1775&lt;3, 'Raw Data'!E1775&lt;3, 'Raw Data'!A1775&gt;0), 'Raw Data'!AF1775, 0)</f>
        <v/>
      </c>
      <c r="W1780">
        <f>IF(AND('Raw Data'!D1775&lt;4, 'Raw Data'!E1775&lt;4, 'Raw Data'!A1775&gt;0), 'Raw Data'!AI1775, 0)</f>
        <v/>
      </c>
      <c r="X1780">
        <f>IF(AND('Raw Data'!D1775&lt;5, 'Raw Data'!E1775&lt;5, 'Raw Data'!A1775&gt;0), 'Raw Data'!AL1775, 0)</f>
        <v/>
      </c>
      <c r="Y1780">
        <f>IF(AND('Raw Data'!D1775&lt;6, 'Raw Data'!E1775&lt;6, 'Raw Data'!A1775&gt;0), 'Raw Data'!AO1775, 0)</f>
        <v/>
      </c>
      <c r="Z1780">
        <f>IF(ISBLANK('Raw Data'!D1775), 0, IF('Raw Data'!D1775-'Raw Data'!E1775&gt;1, 'Raw Data'!AW1775, 0))</f>
        <v/>
      </c>
      <c r="AA1780">
        <f>IF(ISBLANK('Raw Data'!A1775), 0, IF(ABS('Raw Data'!D1775-'Raw Data'!E1775)&lt;2, 'Raw Data'!AX1775, 0))</f>
        <v/>
      </c>
      <c r="AB1780">
        <f>IF(ISBLANK('Raw Data'!D1775), 0, IF('Raw Data'!E1775-'Raw Data'!D1775&gt;1, 'Raw Data'!AY1775, 0))</f>
        <v/>
      </c>
      <c r="AC1780">
        <f>IF(ISBLANK('Raw Data'!D1775), 0, IF('Raw Data'!D1775-'Raw Data'!E1775&gt;2, 'Raw Data'!AZ1775, 0))</f>
        <v/>
      </c>
      <c r="AD1780">
        <f>IF(ISBLANK('Raw Data'!A1775), 0, IF(ABS('Raw Data'!D1775-'Raw Data'!E1775)&lt;3, 'Raw Data'!BA1775, 0))</f>
        <v/>
      </c>
      <c r="AE1780">
        <f>IF(ISBLANK('Raw Data'!D1775), 0, IF('Raw Data'!E1775-'Raw Data'!D1775&gt;2, 'Raw Data'!BB1775, 0))</f>
        <v/>
      </c>
      <c r="AF1780">
        <f>IF(ISBLANK('Raw Data'!D1775), 0, IF('Raw Data'!D1775-'Raw Data'!E1775&gt;3, 'Raw Data'!BC1775, 0))</f>
        <v/>
      </c>
      <c r="AG1780">
        <f>IF(ISBLANK('Raw Data'!A1775), 0, IF(ABS('Raw Data'!D1775-'Raw Data'!E1775)&lt;4, 'Raw Data'!BD1775, 0))</f>
        <v/>
      </c>
      <c r="AH1780">
        <f>IF(ISBLANK('Raw Data'!D1775), 0, IF('Raw Data'!E1775-'Raw Data'!D1775&gt;3, 'Raw Data'!BE1775, 0))</f>
        <v/>
      </c>
      <c r="AI1780">
        <f>IF(SUM('Raw Data'!D1775:E1775)&gt;'Raw Data'!F1775, 'Raw Data'!G1775, 0)</f>
        <v/>
      </c>
      <c r="AJ1780">
        <f>IF(ISBLANK('Raw Data'!D1775), 0, IF(SUM('Raw Data'!D1775:E1775)&lt;'Raw Data'!F1775, 'Raw Data'!H1775, 0))</f>
        <v/>
      </c>
      <c r="AK1780">
        <f>IF(ISBLANK('Raw Data'!A1775), 0, IF(AND('Raw Data'!D1775&lt;3, 'Raw Data'!E1775&lt;3, 'Raw Data'!F1775&lt;BB$2), 'Raw Data'!AF1775, 0))</f>
        <v/>
      </c>
      <c r="AL1780">
        <f>IF(ISBLANK('Raw Data'!A1775), 0, IF(AND('Raw Data'!D1775&lt;4, 'Raw Data'!E1775&lt;4, 'Raw Data'!F1775&lt;BB$2), 'Raw Data'!AI1775, 0))</f>
        <v/>
      </c>
      <c r="AM1780">
        <f>IF(ISBLANK('Raw Data'!A1775), 0, IF(AND('Raw Data'!D1775&lt;5, 'Raw Data'!E1775&lt;5, 'Raw Data'!F1775&lt;BB$2), 'Raw Data'!AL1775, 0))</f>
        <v/>
      </c>
      <c r="AN1780">
        <f>IF(ISBLANK('Raw Data'!A1775), 0, IF(AND('Raw Data'!D1775&lt;6, 'Raw Data'!E1775&lt;6, 'Raw Data'!F1775&lt;BB$2), 'Raw Data'!AO1775, 0))</f>
        <v/>
      </c>
      <c r="AO1780">
        <f>IF(ISBLANK('Raw Data'!A1775), 0, IF(AND('Raw Data'!I1775&lt;Analysis!$BC$2, 'Raw Data'!D1775-'Raw Data'!E1775&gt;1), 'Raw Data'!AW1775, IF(AND('Raw Data'!J1775&lt;Analysis!$BC$2, 'Raw Data'!E1775-'Raw Data'!D1775&gt;1), 'Raw Data'!AY1775, 0)))</f>
        <v/>
      </c>
      <c r="AP1780">
        <f>IF(ISBLANK('Raw Data'!A1775), 0, IF(AND('Raw Data'!I1775&lt;Analysis!$BC$2, 'Raw Data'!D1775-'Raw Data'!E1775&gt;2), 'Raw Data'!AZ1775, IF(AND('Raw Data'!J1775&lt;Analysis!$BC$2, 'Raw Data'!E1775-'Raw Data'!D1775&gt;2), 'Raw Data'!BB1775, 0)))</f>
        <v/>
      </c>
      <c r="AQ1780">
        <f>IF(ISBLANK('Raw Data'!A1775), 0, IF(AND('Raw Data'!I1775&lt;Analysis!$BC$2, 'Raw Data'!D1775-'Raw Data'!E1775&gt;3), 'Raw Data'!BC1775, IF(AND('Raw Data'!J1775&lt;Analysis!$BC$2, 'Raw Data'!E1775-'Raw Data'!D1775&gt;3), 'Raw Data'!BE1775, 0)))</f>
        <v/>
      </c>
      <c r="AR1780">
        <f>IF('Hidden Analysiss'!D1776=1,IF(ABS('Raw Data'!E1775-'Raw Data'!D1775)&lt;2,'Raw Data'!AX1775,0), 0)</f>
        <v/>
      </c>
      <c r="AS1780">
        <f>IF('Hidden Analysiss'!D1776=1,IF(ABS('Raw Data'!E1775-'Raw Data'!D1775)&lt;3,'Raw Data'!BA1775,0), 0)</f>
        <v/>
      </c>
      <c r="AT1780">
        <f>IF('Hidden Analysiss'!D1776=1,IF(ABS('Raw Data'!E1775-'Raw Data'!D1775)&lt;4,'Raw Data'!BD1775,0), 0)</f>
        <v/>
      </c>
      <c r="AU1780">
        <f>IF(AND('Hidden Analysiss'!E1776=1, ABS('Raw Data'!E1775-'Raw Data'!D1775)&lt;2), 'Raw Data'!AX1775, 0)</f>
        <v/>
      </c>
      <c r="AV1780">
        <f>IF(AND('Hidden Analysiss'!E1776=1, ABS('Raw Data'!E1775-'Raw Data'!D1775)&lt;3), 'Raw Data'!BA1775, 0)</f>
        <v/>
      </c>
      <c r="AW1780">
        <f>IF(AND('Hidden Analysiss'!E1776=1, ABS('Raw Data'!E1775-'Raw Data'!D1775)&lt;3), 'Raw Data'!BD1775, 0)</f>
        <v/>
      </c>
    </row>
    <row r="1781">
      <c r="A1781" s="1">
        <f>'Raw Data'!A1776</f>
        <v/>
      </c>
      <c r="B1781">
        <f>IF('Raw Data'!E1776&gt;'Raw Data'!D1776, 'Raw Data'!J1776, 0)</f>
        <v/>
      </c>
      <c r="C1781">
        <f>IF('Raw Data'!D1776&gt;'Raw Data'!E1776, 'Raw Data'!I1776, 0)</f>
        <v/>
      </c>
      <c r="D1781">
        <f>SUM(G1781:H1781)</f>
        <v/>
      </c>
      <c r="E1781">
        <f>IF(AND('Raw Data'!J1776&lt;'Raw Data'!I1776,'Raw Data'!E1776&gt;'Raw Data'!D1776,'Raw Data'!E1776-'Raw Data'!D1776&gt;3),'Raw Data'!N1776,IF(AND('Raw Data'!I1776&lt;'Raw Data'!J1776,'Raw Data'!D1776&gt;'Raw Data'!E1776,'Raw Data'!D1776-'Raw Data'!E1776&gt;3),'Raw Data'!M1776,0))</f>
        <v/>
      </c>
      <c r="F1781">
        <f>IF(AND('Raw Data'!J1776&lt;'Raw Data'!I1776,'Raw Data'!E1776&gt;'Raw Data'!D1776,'Raw Data'!E1776-'Raw Data'!D1776&lt;4),'Raw Data'!L1776,IF(AND('Raw Data'!I1776&lt;'Raw Data'!J1776,'Raw Data'!D1776&gt;'Raw Data'!E1776,'Raw Data'!D1776-'Raw Data'!E1776&lt;4),'Raw Data'!K1776,0))</f>
        <v/>
      </c>
      <c r="G1781">
        <f>IF(AND('Raw Data'!J1776&lt;'Raw Data'!I1776, 'Raw Data'!E1776&gt;'Raw Data'!D1776), 'Raw Data'!J1776, 0)</f>
        <v/>
      </c>
      <c r="H1781">
        <f>IF(AND('Raw Data'!J1776&gt;'Raw Data'!I1776, 'Raw Data'!E1776&lt;'Raw Data'!D1776), 'Raw Data'!I1776, 0)</f>
        <v/>
      </c>
      <c r="I1781">
        <f>SUM(J1781:K1781)</f>
        <v/>
      </c>
      <c r="J1781">
        <f>IF(AND('Raw Data'!J1776&gt;'Raw Data'!I1776, 'Raw Data'!E1776&gt;'Raw Data'!D1776), 'Raw Data'!J1776, 0)</f>
        <v/>
      </c>
      <c r="K1781">
        <f>IF(AND('Raw Data'!I1776&gt;'Raw Data'!J1776, 'Raw Data'!D1776&gt;'Raw Data'!E1776), 'Raw Data'!I1776, 0)</f>
        <v/>
      </c>
      <c r="L1781">
        <f>IF('Raw Data'!E1776-'Raw Data'!D1776&gt;3, 'Raw Data'!N1776, 0)</f>
        <v/>
      </c>
      <c r="M1781">
        <f>IF('Raw Data'!D1776-'Raw Data'!E1776&gt;3, 'Raw Data'!M1776, 0)</f>
        <v/>
      </c>
      <c r="N1781">
        <f>IF(ISBLANK('Raw Data'!D1776),0,IF(AND('Raw Data'!E1776&gt;'Raw Data'!D1776,'Raw Data'!E1776-'Raw Data'!D1776&gt;0,'Raw Data'!E1776-'Raw Data'!D1776&lt;4),'Raw Data'!L1776, 0))</f>
        <v/>
      </c>
      <c r="O1781">
        <f>IF(ISBLANK('Raw Data'!D1776),0,IF(AND('Raw Data'!E1776&gt;'Raw Data'!D1776,'Raw Data'!E1776-'Raw Data'!D1776&gt;0,'Raw Data'!D1776-'Raw Data'!E1776&lt;4),'Raw Data'!K1776, 0))</f>
        <v/>
      </c>
      <c r="P1781">
        <f>IF('Raw Data'!E1776-'Raw Data'!D1776&gt;3, 'Raw Data'!N1776, IF('Raw Data'!D1776-'Raw Data'!E1776&gt;3, 'Raw Data'!M1776, 0))</f>
        <v/>
      </c>
      <c r="Q1781">
        <f>IF(ISBLANK('Raw Data'!E1776),0,IF(AND('Raw Data'!E1776-'Raw Data'!D1776&lt;4,'Raw Data'!E1776-'Raw Data'!D1776&gt;0),'Raw Data'!L1776,IF(AND('Raw Data'!D1776&gt;'Raw Data'!E1776,'Raw Data'!D1776-'Raw Data'!E1776&gt;0),'Raw Data'!K1776,0)))</f>
        <v/>
      </c>
      <c r="R1781">
        <f>IF(ISBLANK('Raw Data'!K1776),0,IFERROR(IF(MATCH(SMALL('Raw Data'!K1776:N1776,1),L1781:O1781,0),SMALL('Raw Data'!K1776:N1776,1)),0))</f>
        <v/>
      </c>
      <c r="S1781">
        <f>IF(ISBLANK('Raw Data'!K1776),0,IFERROR(IF(MATCH(SMALL('Raw Data'!K1776:N1776,2),L1781:O1781,0),SMALL('Raw Data'!K1776:N1776,2)),0))</f>
        <v/>
      </c>
      <c r="T1781">
        <f>IF(ISBLANK('Raw Data'!K1776),0,IFERROR(IF(MATCH(SMALL('Raw Data'!K1776:N1776,3),L1781:O1781,0),SMALL('Raw Data'!K1776:N1776,3)),0))</f>
        <v/>
      </c>
      <c r="U1781">
        <f>IF(ISBLANK('Raw Data'!K1776),0,IFERROR(IF(MATCH(SMALL('Raw Data'!K1776:N1776,4),L1781:O1781,0),SMALL('Raw Data'!K1776:N1776,4)),0))</f>
        <v/>
      </c>
      <c r="V1781">
        <f>IF(AND('Raw Data'!D1776&lt;3, 'Raw Data'!E1776&lt;3, 'Raw Data'!A1776&gt;0), 'Raw Data'!AF1776, 0)</f>
        <v/>
      </c>
      <c r="W1781">
        <f>IF(AND('Raw Data'!D1776&lt;4, 'Raw Data'!E1776&lt;4, 'Raw Data'!A1776&gt;0), 'Raw Data'!AI1776, 0)</f>
        <v/>
      </c>
      <c r="X1781">
        <f>IF(AND('Raw Data'!D1776&lt;5, 'Raw Data'!E1776&lt;5, 'Raw Data'!A1776&gt;0), 'Raw Data'!AL1776, 0)</f>
        <v/>
      </c>
      <c r="Y1781">
        <f>IF(AND('Raw Data'!D1776&lt;6, 'Raw Data'!E1776&lt;6, 'Raw Data'!A1776&gt;0), 'Raw Data'!AO1776, 0)</f>
        <v/>
      </c>
      <c r="Z1781">
        <f>IF(ISBLANK('Raw Data'!D1776), 0, IF('Raw Data'!D1776-'Raw Data'!E1776&gt;1, 'Raw Data'!AW1776, 0))</f>
        <v/>
      </c>
      <c r="AA1781">
        <f>IF(ISBLANK('Raw Data'!A1776), 0, IF(ABS('Raw Data'!D1776-'Raw Data'!E1776)&lt;2, 'Raw Data'!AX1776, 0))</f>
        <v/>
      </c>
      <c r="AB1781">
        <f>IF(ISBLANK('Raw Data'!D1776), 0, IF('Raw Data'!E1776-'Raw Data'!D1776&gt;1, 'Raw Data'!AY1776, 0))</f>
        <v/>
      </c>
      <c r="AC1781">
        <f>IF(ISBLANK('Raw Data'!D1776), 0, IF('Raw Data'!D1776-'Raw Data'!E1776&gt;2, 'Raw Data'!AZ1776, 0))</f>
        <v/>
      </c>
      <c r="AD1781">
        <f>IF(ISBLANK('Raw Data'!A1776), 0, IF(ABS('Raw Data'!D1776-'Raw Data'!E1776)&lt;3, 'Raw Data'!BA1776, 0))</f>
        <v/>
      </c>
      <c r="AE1781">
        <f>IF(ISBLANK('Raw Data'!D1776), 0, IF('Raw Data'!E1776-'Raw Data'!D1776&gt;2, 'Raw Data'!BB1776, 0))</f>
        <v/>
      </c>
      <c r="AF1781">
        <f>IF(ISBLANK('Raw Data'!D1776), 0, IF('Raw Data'!D1776-'Raw Data'!E1776&gt;3, 'Raw Data'!BC1776, 0))</f>
        <v/>
      </c>
      <c r="AG1781">
        <f>IF(ISBLANK('Raw Data'!A1776), 0, IF(ABS('Raw Data'!D1776-'Raw Data'!E1776)&lt;4, 'Raw Data'!BD1776, 0))</f>
        <v/>
      </c>
      <c r="AH1781">
        <f>IF(ISBLANK('Raw Data'!D1776), 0, IF('Raw Data'!E1776-'Raw Data'!D1776&gt;3, 'Raw Data'!BE1776, 0))</f>
        <v/>
      </c>
      <c r="AI1781">
        <f>IF(SUM('Raw Data'!D1776:E1776)&gt;'Raw Data'!F1776, 'Raw Data'!G1776, 0)</f>
        <v/>
      </c>
      <c r="AJ1781">
        <f>IF(ISBLANK('Raw Data'!D1776), 0, IF(SUM('Raw Data'!D1776:E1776)&lt;'Raw Data'!F1776, 'Raw Data'!H1776, 0))</f>
        <v/>
      </c>
      <c r="AK1781">
        <f>IF(ISBLANK('Raw Data'!A1776), 0, IF(AND('Raw Data'!D1776&lt;3, 'Raw Data'!E1776&lt;3, 'Raw Data'!F1776&lt;BB$2), 'Raw Data'!AF1776, 0))</f>
        <v/>
      </c>
      <c r="AL1781">
        <f>IF(ISBLANK('Raw Data'!A1776), 0, IF(AND('Raw Data'!D1776&lt;4, 'Raw Data'!E1776&lt;4, 'Raw Data'!F1776&lt;BB$2), 'Raw Data'!AI1776, 0))</f>
        <v/>
      </c>
      <c r="AM1781">
        <f>IF(ISBLANK('Raw Data'!A1776), 0, IF(AND('Raw Data'!D1776&lt;5, 'Raw Data'!E1776&lt;5, 'Raw Data'!F1776&lt;BB$2), 'Raw Data'!AL1776, 0))</f>
        <v/>
      </c>
      <c r="AN1781">
        <f>IF(ISBLANK('Raw Data'!A1776), 0, IF(AND('Raw Data'!D1776&lt;6, 'Raw Data'!E1776&lt;6, 'Raw Data'!F1776&lt;BB$2), 'Raw Data'!AO1776, 0))</f>
        <v/>
      </c>
      <c r="AO1781">
        <f>IF(ISBLANK('Raw Data'!A1776), 0, IF(AND('Raw Data'!I1776&lt;Analysis!$BC$2, 'Raw Data'!D1776-'Raw Data'!E1776&gt;1), 'Raw Data'!AW1776, IF(AND('Raw Data'!J1776&lt;Analysis!$BC$2, 'Raw Data'!E1776-'Raw Data'!D1776&gt;1), 'Raw Data'!AY1776, 0)))</f>
        <v/>
      </c>
      <c r="AP1781">
        <f>IF(ISBLANK('Raw Data'!A1776), 0, IF(AND('Raw Data'!I1776&lt;Analysis!$BC$2, 'Raw Data'!D1776-'Raw Data'!E1776&gt;2), 'Raw Data'!AZ1776, IF(AND('Raw Data'!J1776&lt;Analysis!$BC$2, 'Raw Data'!E1776-'Raw Data'!D1776&gt;2), 'Raw Data'!BB1776, 0)))</f>
        <v/>
      </c>
      <c r="AQ1781">
        <f>IF(ISBLANK('Raw Data'!A1776), 0, IF(AND('Raw Data'!I1776&lt;Analysis!$BC$2, 'Raw Data'!D1776-'Raw Data'!E1776&gt;3), 'Raw Data'!BC1776, IF(AND('Raw Data'!J1776&lt;Analysis!$BC$2, 'Raw Data'!E1776-'Raw Data'!D1776&gt;3), 'Raw Data'!BE1776, 0)))</f>
        <v/>
      </c>
      <c r="AR1781">
        <f>IF('Hidden Analysiss'!D1777=1,IF(ABS('Raw Data'!E1776-'Raw Data'!D1776)&lt;2,'Raw Data'!AX1776,0), 0)</f>
        <v/>
      </c>
      <c r="AS1781">
        <f>IF('Hidden Analysiss'!D1777=1,IF(ABS('Raw Data'!E1776-'Raw Data'!D1776)&lt;3,'Raw Data'!BA1776,0), 0)</f>
        <v/>
      </c>
      <c r="AT1781">
        <f>IF('Hidden Analysiss'!D1777=1,IF(ABS('Raw Data'!E1776-'Raw Data'!D1776)&lt;4,'Raw Data'!BD1776,0), 0)</f>
        <v/>
      </c>
      <c r="AU1781">
        <f>IF(AND('Hidden Analysiss'!E1777=1, ABS('Raw Data'!E1776-'Raw Data'!D1776)&lt;2), 'Raw Data'!AX1776, 0)</f>
        <v/>
      </c>
      <c r="AV1781">
        <f>IF(AND('Hidden Analysiss'!E1777=1, ABS('Raw Data'!E1776-'Raw Data'!D1776)&lt;3), 'Raw Data'!BA1776, 0)</f>
        <v/>
      </c>
      <c r="AW1781">
        <f>IF(AND('Hidden Analysiss'!E1777=1, ABS('Raw Data'!E1776-'Raw Data'!D1776)&lt;3), 'Raw Data'!BD1776, 0)</f>
        <v/>
      </c>
    </row>
    <row r="1782">
      <c r="A1782" s="1">
        <f>'Raw Data'!A1777</f>
        <v/>
      </c>
      <c r="B1782">
        <f>IF('Raw Data'!E1777&gt;'Raw Data'!D1777, 'Raw Data'!J1777, 0)</f>
        <v/>
      </c>
      <c r="C1782">
        <f>IF('Raw Data'!D1777&gt;'Raw Data'!E1777, 'Raw Data'!I1777, 0)</f>
        <v/>
      </c>
      <c r="D1782">
        <f>SUM(G1782:H1782)</f>
        <v/>
      </c>
      <c r="E1782">
        <f>IF(AND('Raw Data'!J1777&lt;'Raw Data'!I1777,'Raw Data'!E1777&gt;'Raw Data'!D1777,'Raw Data'!E1777-'Raw Data'!D1777&gt;3),'Raw Data'!N1777,IF(AND('Raw Data'!I1777&lt;'Raw Data'!J1777,'Raw Data'!D1777&gt;'Raw Data'!E1777,'Raw Data'!D1777-'Raw Data'!E1777&gt;3),'Raw Data'!M1777,0))</f>
        <v/>
      </c>
      <c r="F1782">
        <f>IF(AND('Raw Data'!J1777&lt;'Raw Data'!I1777,'Raw Data'!E1777&gt;'Raw Data'!D1777,'Raw Data'!E1777-'Raw Data'!D1777&lt;4),'Raw Data'!L1777,IF(AND('Raw Data'!I1777&lt;'Raw Data'!J1777,'Raw Data'!D1777&gt;'Raw Data'!E1777,'Raw Data'!D1777-'Raw Data'!E1777&lt;4),'Raw Data'!K1777,0))</f>
        <v/>
      </c>
      <c r="G1782">
        <f>IF(AND('Raw Data'!J1777&lt;'Raw Data'!I1777, 'Raw Data'!E1777&gt;'Raw Data'!D1777), 'Raw Data'!J1777, 0)</f>
        <v/>
      </c>
      <c r="H1782">
        <f>IF(AND('Raw Data'!J1777&gt;'Raw Data'!I1777, 'Raw Data'!E1777&lt;'Raw Data'!D1777), 'Raw Data'!I1777, 0)</f>
        <v/>
      </c>
      <c r="I1782">
        <f>SUM(J1782:K1782)</f>
        <v/>
      </c>
      <c r="J1782">
        <f>IF(AND('Raw Data'!J1777&gt;'Raw Data'!I1777, 'Raw Data'!E1777&gt;'Raw Data'!D1777), 'Raw Data'!J1777, 0)</f>
        <v/>
      </c>
      <c r="K1782">
        <f>IF(AND('Raw Data'!I1777&gt;'Raw Data'!J1777, 'Raw Data'!D1777&gt;'Raw Data'!E1777), 'Raw Data'!I1777, 0)</f>
        <v/>
      </c>
      <c r="L1782">
        <f>IF('Raw Data'!E1777-'Raw Data'!D1777&gt;3, 'Raw Data'!N1777, 0)</f>
        <v/>
      </c>
      <c r="M1782">
        <f>IF('Raw Data'!D1777-'Raw Data'!E1777&gt;3, 'Raw Data'!M1777, 0)</f>
        <v/>
      </c>
      <c r="N1782">
        <f>IF(ISBLANK('Raw Data'!D1777),0,IF(AND('Raw Data'!E1777&gt;'Raw Data'!D1777,'Raw Data'!E1777-'Raw Data'!D1777&gt;0,'Raw Data'!E1777-'Raw Data'!D1777&lt;4),'Raw Data'!L1777, 0))</f>
        <v/>
      </c>
      <c r="O1782">
        <f>IF(ISBLANK('Raw Data'!D1777),0,IF(AND('Raw Data'!E1777&gt;'Raw Data'!D1777,'Raw Data'!E1777-'Raw Data'!D1777&gt;0,'Raw Data'!D1777-'Raw Data'!E1777&lt;4),'Raw Data'!K1777, 0))</f>
        <v/>
      </c>
      <c r="P1782">
        <f>IF('Raw Data'!E1777-'Raw Data'!D1777&gt;3, 'Raw Data'!N1777, IF('Raw Data'!D1777-'Raw Data'!E1777&gt;3, 'Raw Data'!M1777, 0))</f>
        <v/>
      </c>
      <c r="Q1782">
        <f>IF(ISBLANK('Raw Data'!E1777),0,IF(AND('Raw Data'!E1777-'Raw Data'!D1777&lt;4,'Raw Data'!E1777-'Raw Data'!D1777&gt;0),'Raw Data'!L1777,IF(AND('Raw Data'!D1777&gt;'Raw Data'!E1777,'Raw Data'!D1777-'Raw Data'!E1777&gt;0),'Raw Data'!K1777,0)))</f>
        <v/>
      </c>
      <c r="R1782">
        <f>IF(ISBLANK('Raw Data'!K1777),0,IFERROR(IF(MATCH(SMALL('Raw Data'!K1777:N1777,1),L1782:O1782,0),SMALL('Raw Data'!K1777:N1777,1)),0))</f>
        <v/>
      </c>
      <c r="S1782">
        <f>IF(ISBLANK('Raw Data'!K1777),0,IFERROR(IF(MATCH(SMALL('Raw Data'!K1777:N1777,2),L1782:O1782,0),SMALL('Raw Data'!K1777:N1777,2)),0))</f>
        <v/>
      </c>
      <c r="T1782">
        <f>IF(ISBLANK('Raw Data'!K1777),0,IFERROR(IF(MATCH(SMALL('Raw Data'!K1777:N1777,3),L1782:O1782,0),SMALL('Raw Data'!K1777:N1777,3)),0))</f>
        <v/>
      </c>
      <c r="U1782">
        <f>IF(ISBLANK('Raw Data'!K1777),0,IFERROR(IF(MATCH(SMALL('Raw Data'!K1777:N1777,4),L1782:O1782,0),SMALL('Raw Data'!K1777:N1777,4)),0))</f>
        <v/>
      </c>
      <c r="V1782">
        <f>IF(AND('Raw Data'!D1777&lt;3, 'Raw Data'!E1777&lt;3, 'Raw Data'!A1777&gt;0), 'Raw Data'!AF1777, 0)</f>
        <v/>
      </c>
      <c r="W1782">
        <f>IF(AND('Raw Data'!D1777&lt;4, 'Raw Data'!E1777&lt;4, 'Raw Data'!A1777&gt;0), 'Raw Data'!AI1777, 0)</f>
        <v/>
      </c>
      <c r="X1782">
        <f>IF(AND('Raw Data'!D1777&lt;5, 'Raw Data'!E1777&lt;5, 'Raw Data'!A1777&gt;0), 'Raw Data'!AL1777, 0)</f>
        <v/>
      </c>
      <c r="Y1782">
        <f>IF(AND('Raw Data'!D1777&lt;6, 'Raw Data'!E1777&lt;6, 'Raw Data'!A1777&gt;0), 'Raw Data'!AO1777, 0)</f>
        <v/>
      </c>
      <c r="Z1782">
        <f>IF(ISBLANK('Raw Data'!D1777), 0, IF('Raw Data'!D1777-'Raw Data'!E1777&gt;1, 'Raw Data'!AW1777, 0))</f>
        <v/>
      </c>
      <c r="AA1782">
        <f>IF(ISBLANK('Raw Data'!A1777), 0, IF(ABS('Raw Data'!D1777-'Raw Data'!E1777)&lt;2, 'Raw Data'!AX1777, 0))</f>
        <v/>
      </c>
      <c r="AB1782">
        <f>IF(ISBLANK('Raw Data'!D1777), 0, IF('Raw Data'!E1777-'Raw Data'!D1777&gt;1, 'Raw Data'!AY1777, 0))</f>
        <v/>
      </c>
      <c r="AC1782">
        <f>IF(ISBLANK('Raw Data'!D1777), 0, IF('Raw Data'!D1777-'Raw Data'!E1777&gt;2, 'Raw Data'!AZ1777, 0))</f>
        <v/>
      </c>
      <c r="AD1782">
        <f>IF(ISBLANK('Raw Data'!A1777), 0, IF(ABS('Raw Data'!D1777-'Raw Data'!E1777)&lt;3, 'Raw Data'!BA1777, 0))</f>
        <v/>
      </c>
      <c r="AE1782">
        <f>IF(ISBLANK('Raw Data'!D1777), 0, IF('Raw Data'!E1777-'Raw Data'!D1777&gt;2, 'Raw Data'!BB1777, 0))</f>
        <v/>
      </c>
      <c r="AF1782">
        <f>IF(ISBLANK('Raw Data'!D1777), 0, IF('Raw Data'!D1777-'Raw Data'!E1777&gt;3, 'Raw Data'!BC1777, 0))</f>
        <v/>
      </c>
      <c r="AG1782">
        <f>IF(ISBLANK('Raw Data'!A1777), 0, IF(ABS('Raw Data'!D1777-'Raw Data'!E1777)&lt;4, 'Raw Data'!BD1777, 0))</f>
        <v/>
      </c>
      <c r="AH1782">
        <f>IF(ISBLANK('Raw Data'!D1777), 0, IF('Raw Data'!E1777-'Raw Data'!D1777&gt;3, 'Raw Data'!BE1777, 0))</f>
        <v/>
      </c>
      <c r="AI1782">
        <f>IF(SUM('Raw Data'!D1777:E1777)&gt;'Raw Data'!F1777, 'Raw Data'!G1777, 0)</f>
        <v/>
      </c>
      <c r="AJ1782">
        <f>IF(ISBLANK('Raw Data'!D1777), 0, IF(SUM('Raw Data'!D1777:E1777)&lt;'Raw Data'!F1777, 'Raw Data'!H1777, 0))</f>
        <v/>
      </c>
      <c r="AK1782">
        <f>IF(ISBLANK('Raw Data'!A1777), 0, IF(AND('Raw Data'!D1777&lt;3, 'Raw Data'!E1777&lt;3, 'Raw Data'!F1777&lt;BB$2), 'Raw Data'!AF1777, 0))</f>
        <v/>
      </c>
      <c r="AL1782">
        <f>IF(ISBLANK('Raw Data'!A1777), 0, IF(AND('Raw Data'!D1777&lt;4, 'Raw Data'!E1777&lt;4, 'Raw Data'!F1777&lt;BB$2), 'Raw Data'!AI1777, 0))</f>
        <v/>
      </c>
      <c r="AM1782">
        <f>IF(ISBLANK('Raw Data'!A1777), 0, IF(AND('Raw Data'!D1777&lt;5, 'Raw Data'!E1777&lt;5, 'Raw Data'!F1777&lt;BB$2), 'Raw Data'!AL1777, 0))</f>
        <v/>
      </c>
      <c r="AN1782">
        <f>IF(ISBLANK('Raw Data'!A1777), 0, IF(AND('Raw Data'!D1777&lt;6, 'Raw Data'!E1777&lt;6, 'Raw Data'!F1777&lt;BB$2), 'Raw Data'!AO1777, 0))</f>
        <v/>
      </c>
      <c r="AO1782">
        <f>IF(ISBLANK('Raw Data'!A1777), 0, IF(AND('Raw Data'!I1777&lt;Analysis!$BC$2, 'Raw Data'!D1777-'Raw Data'!E1777&gt;1), 'Raw Data'!AW1777, IF(AND('Raw Data'!J1777&lt;Analysis!$BC$2, 'Raw Data'!E1777-'Raw Data'!D1777&gt;1), 'Raw Data'!AY1777, 0)))</f>
        <v/>
      </c>
      <c r="AP1782">
        <f>IF(ISBLANK('Raw Data'!A1777), 0, IF(AND('Raw Data'!I1777&lt;Analysis!$BC$2, 'Raw Data'!D1777-'Raw Data'!E1777&gt;2), 'Raw Data'!AZ1777, IF(AND('Raw Data'!J1777&lt;Analysis!$BC$2, 'Raw Data'!E1777-'Raw Data'!D1777&gt;2), 'Raw Data'!BB1777, 0)))</f>
        <v/>
      </c>
      <c r="AQ1782">
        <f>IF(ISBLANK('Raw Data'!A1777), 0, IF(AND('Raw Data'!I1777&lt;Analysis!$BC$2, 'Raw Data'!D1777-'Raw Data'!E1777&gt;3), 'Raw Data'!BC1777, IF(AND('Raw Data'!J1777&lt;Analysis!$BC$2, 'Raw Data'!E1777-'Raw Data'!D1777&gt;3), 'Raw Data'!BE1777, 0)))</f>
        <v/>
      </c>
      <c r="AR1782">
        <f>IF('Hidden Analysiss'!D1778=1,IF(ABS('Raw Data'!E1777-'Raw Data'!D1777)&lt;2,'Raw Data'!AX1777,0), 0)</f>
        <v/>
      </c>
      <c r="AS1782">
        <f>IF('Hidden Analysiss'!D1778=1,IF(ABS('Raw Data'!E1777-'Raw Data'!D1777)&lt;3,'Raw Data'!BA1777,0), 0)</f>
        <v/>
      </c>
      <c r="AT1782">
        <f>IF('Hidden Analysiss'!D1778=1,IF(ABS('Raw Data'!E1777-'Raw Data'!D1777)&lt;4,'Raw Data'!BD1777,0), 0)</f>
        <v/>
      </c>
      <c r="AU1782">
        <f>IF(AND('Hidden Analysiss'!E1778=1, ABS('Raw Data'!E1777-'Raw Data'!D1777)&lt;2), 'Raw Data'!AX1777, 0)</f>
        <v/>
      </c>
      <c r="AV1782">
        <f>IF(AND('Hidden Analysiss'!E1778=1, ABS('Raw Data'!E1777-'Raw Data'!D1777)&lt;3), 'Raw Data'!BA1777, 0)</f>
        <v/>
      </c>
      <c r="AW1782">
        <f>IF(AND('Hidden Analysiss'!E1778=1, ABS('Raw Data'!E1777-'Raw Data'!D1777)&lt;3), 'Raw Data'!BD1777, 0)</f>
        <v/>
      </c>
    </row>
    <row r="1783">
      <c r="A1783" s="1">
        <f>'Raw Data'!A1778</f>
        <v/>
      </c>
      <c r="B1783">
        <f>IF('Raw Data'!E1778&gt;'Raw Data'!D1778, 'Raw Data'!J1778, 0)</f>
        <v/>
      </c>
      <c r="C1783">
        <f>IF('Raw Data'!D1778&gt;'Raw Data'!E1778, 'Raw Data'!I1778, 0)</f>
        <v/>
      </c>
      <c r="D1783">
        <f>SUM(G1783:H1783)</f>
        <v/>
      </c>
      <c r="E1783">
        <f>IF(AND('Raw Data'!J1778&lt;'Raw Data'!I1778,'Raw Data'!E1778&gt;'Raw Data'!D1778,'Raw Data'!E1778-'Raw Data'!D1778&gt;3),'Raw Data'!N1778,IF(AND('Raw Data'!I1778&lt;'Raw Data'!J1778,'Raw Data'!D1778&gt;'Raw Data'!E1778,'Raw Data'!D1778-'Raw Data'!E1778&gt;3),'Raw Data'!M1778,0))</f>
        <v/>
      </c>
      <c r="F1783">
        <f>IF(AND('Raw Data'!J1778&lt;'Raw Data'!I1778,'Raw Data'!E1778&gt;'Raw Data'!D1778,'Raw Data'!E1778-'Raw Data'!D1778&lt;4),'Raw Data'!L1778,IF(AND('Raw Data'!I1778&lt;'Raw Data'!J1778,'Raw Data'!D1778&gt;'Raw Data'!E1778,'Raw Data'!D1778-'Raw Data'!E1778&lt;4),'Raw Data'!K1778,0))</f>
        <v/>
      </c>
      <c r="G1783">
        <f>IF(AND('Raw Data'!J1778&lt;'Raw Data'!I1778, 'Raw Data'!E1778&gt;'Raw Data'!D1778), 'Raw Data'!J1778, 0)</f>
        <v/>
      </c>
      <c r="H1783">
        <f>IF(AND('Raw Data'!J1778&gt;'Raw Data'!I1778, 'Raw Data'!E1778&lt;'Raw Data'!D1778), 'Raw Data'!I1778, 0)</f>
        <v/>
      </c>
      <c r="I1783">
        <f>SUM(J1783:K1783)</f>
        <v/>
      </c>
      <c r="J1783">
        <f>IF(AND('Raw Data'!J1778&gt;'Raw Data'!I1778, 'Raw Data'!E1778&gt;'Raw Data'!D1778), 'Raw Data'!J1778, 0)</f>
        <v/>
      </c>
      <c r="K1783">
        <f>IF(AND('Raw Data'!I1778&gt;'Raw Data'!J1778, 'Raw Data'!D1778&gt;'Raw Data'!E1778), 'Raw Data'!I1778, 0)</f>
        <v/>
      </c>
      <c r="L1783">
        <f>IF('Raw Data'!E1778-'Raw Data'!D1778&gt;3, 'Raw Data'!N1778, 0)</f>
        <v/>
      </c>
      <c r="M1783">
        <f>IF('Raw Data'!D1778-'Raw Data'!E1778&gt;3, 'Raw Data'!M1778, 0)</f>
        <v/>
      </c>
      <c r="N1783">
        <f>IF(ISBLANK('Raw Data'!D1778),0,IF(AND('Raw Data'!E1778&gt;'Raw Data'!D1778,'Raw Data'!E1778-'Raw Data'!D1778&gt;0,'Raw Data'!E1778-'Raw Data'!D1778&lt;4),'Raw Data'!L1778, 0))</f>
        <v/>
      </c>
      <c r="O1783">
        <f>IF(ISBLANK('Raw Data'!D1778),0,IF(AND('Raw Data'!E1778&gt;'Raw Data'!D1778,'Raw Data'!E1778-'Raw Data'!D1778&gt;0,'Raw Data'!D1778-'Raw Data'!E1778&lt;4),'Raw Data'!K1778, 0))</f>
        <v/>
      </c>
      <c r="P1783">
        <f>IF('Raw Data'!E1778-'Raw Data'!D1778&gt;3, 'Raw Data'!N1778, IF('Raw Data'!D1778-'Raw Data'!E1778&gt;3, 'Raw Data'!M1778, 0))</f>
        <v/>
      </c>
      <c r="Q1783">
        <f>IF(ISBLANK('Raw Data'!E1778),0,IF(AND('Raw Data'!E1778-'Raw Data'!D1778&lt;4,'Raw Data'!E1778-'Raw Data'!D1778&gt;0),'Raw Data'!L1778,IF(AND('Raw Data'!D1778&gt;'Raw Data'!E1778,'Raw Data'!D1778-'Raw Data'!E1778&gt;0),'Raw Data'!K1778,0)))</f>
        <v/>
      </c>
      <c r="R1783">
        <f>IF(ISBLANK('Raw Data'!K1778),0,IFERROR(IF(MATCH(SMALL('Raw Data'!K1778:N1778,1),L1783:O1783,0),SMALL('Raw Data'!K1778:N1778,1)),0))</f>
        <v/>
      </c>
      <c r="S1783">
        <f>IF(ISBLANK('Raw Data'!K1778),0,IFERROR(IF(MATCH(SMALL('Raw Data'!K1778:N1778,2),L1783:O1783,0),SMALL('Raw Data'!K1778:N1778,2)),0))</f>
        <v/>
      </c>
      <c r="T1783">
        <f>IF(ISBLANK('Raw Data'!K1778),0,IFERROR(IF(MATCH(SMALL('Raw Data'!K1778:N1778,3),L1783:O1783,0),SMALL('Raw Data'!K1778:N1778,3)),0))</f>
        <v/>
      </c>
      <c r="U1783">
        <f>IF(ISBLANK('Raw Data'!K1778),0,IFERROR(IF(MATCH(SMALL('Raw Data'!K1778:N1778,4),L1783:O1783,0),SMALL('Raw Data'!K1778:N1778,4)),0))</f>
        <v/>
      </c>
      <c r="V1783">
        <f>IF(AND('Raw Data'!D1778&lt;3, 'Raw Data'!E1778&lt;3, 'Raw Data'!A1778&gt;0), 'Raw Data'!AF1778, 0)</f>
        <v/>
      </c>
      <c r="W1783">
        <f>IF(AND('Raw Data'!D1778&lt;4, 'Raw Data'!E1778&lt;4, 'Raw Data'!A1778&gt;0), 'Raw Data'!AI1778, 0)</f>
        <v/>
      </c>
      <c r="X1783">
        <f>IF(AND('Raw Data'!D1778&lt;5, 'Raw Data'!E1778&lt;5, 'Raw Data'!A1778&gt;0), 'Raw Data'!AL1778, 0)</f>
        <v/>
      </c>
      <c r="Y1783">
        <f>IF(AND('Raw Data'!D1778&lt;6, 'Raw Data'!E1778&lt;6, 'Raw Data'!A1778&gt;0), 'Raw Data'!AO1778, 0)</f>
        <v/>
      </c>
      <c r="Z1783">
        <f>IF(ISBLANK('Raw Data'!D1778), 0, IF('Raw Data'!D1778-'Raw Data'!E1778&gt;1, 'Raw Data'!AW1778, 0))</f>
        <v/>
      </c>
      <c r="AA1783">
        <f>IF(ISBLANK('Raw Data'!A1778), 0, IF(ABS('Raw Data'!D1778-'Raw Data'!E1778)&lt;2, 'Raw Data'!AX1778, 0))</f>
        <v/>
      </c>
      <c r="AB1783">
        <f>IF(ISBLANK('Raw Data'!D1778), 0, IF('Raw Data'!E1778-'Raw Data'!D1778&gt;1, 'Raw Data'!AY1778, 0))</f>
        <v/>
      </c>
      <c r="AC1783">
        <f>IF(ISBLANK('Raw Data'!D1778), 0, IF('Raw Data'!D1778-'Raw Data'!E1778&gt;2, 'Raw Data'!AZ1778, 0))</f>
        <v/>
      </c>
      <c r="AD1783">
        <f>IF(ISBLANK('Raw Data'!A1778), 0, IF(ABS('Raw Data'!D1778-'Raw Data'!E1778)&lt;3, 'Raw Data'!BA1778, 0))</f>
        <v/>
      </c>
      <c r="AE1783">
        <f>IF(ISBLANK('Raw Data'!D1778), 0, IF('Raw Data'!E1778-'Raw Data'!D1778&gt;2, 'Raw Data'!BB1778, 0))</f>
        <v/>
      </c>
      <c r="AF1783">
        <f>IF(ISBLANK('Raw Data'!D1778), 0, IF('Raw Data'!D1778-'Raw Data'!E1778&gt;3, 'Raw Data'!BC1778, 0))</f>
        <v/>
      </c>
      <c r="AG1783">
        <f>IF(ISBLANK('Raw Data'!A1778), 0, IF(ABS('Raw Data'!D1778-'Raw Data'!E1778)&lt;4, 'Raw Data'!BD1778, 0))</f>
        <v/>
      </c>
      <c r="AH1783">
        <f>IF(ISBLANK('Raw Data'!D1778), 0, IF('Raw Data'!E1778-'Raw Data'!D1778&gt;3, 'Raw Data'!BE1778, 0))</f>
        <v/>
      </c>
      <c r="AI1783">
        <f>IF(SUM('Raw Data'!D1778:E1778)&gt;'Raw Data'!F1778, 'Raw Data'!G1778, 0)</f>
        <v/>
      </c>
      <c r="AJ1783">
        <f>IF(ISBLANK('Raw Data'!D1778), 0, IF(SUM('Raw Data'!D1778:E1778)&lt;'Raw Data'!F1778, 'Raw Data'!H1778, 0))</f>
        <v/>
      </c>
      <c r="AK1783">
        <f>IF(ISBLANK('Raw Data'!A1778), 0, IF(AND('Raw Data'!D1778&lt;3, 'Raw Data'!E1778&lt;3, 'Raw Data'!F1778&lt;BB$2), 'Raw Data'!AF1778, 0))</f>
        <v/>
      </c>
      <c r="AL1783">
        <f>IF(ISBLANK('Raw Data'!A1778), 0, IF(AND('Raw Data'!D1778&lt;4, 'Raw Data'!E1778&lt;4, 'Raw Data'!F1778&lt;BB$2), 'Raw Data'!AI1778, 0))</f>
        <v/>
      </c>
      <c r="AM1783">
        <f>IF(ISBLANK('Raw Data'!A1778), 0, IF(AND('Raw Data'!D1778&lt;5, 'Raw Data'!E1778&lt;5, 'Raw Data'!F1778&lt;BB$2), 'Raw Data'!AL1778, 0))</f>
        <v/>
      </c>
      <c r="AN1783">
        <f>IF(ISBLANK('Raw Data'!A1778), 0, IF(AND('Raw Data'!D1778&lt;6, 'Raw Data'!E1778&lt;6, 'Raw Data'!F1778&lt;BB$2), 'Raw Data'!AO1778, 0))</f>
        <v/>
      </c>
      <c r="AO1783">
        <f>IF(ISBLANK('Raw Data'!A1778), 0, IF(AND('Raw Data'!I1778&lt;Analysis!$BC$2, 'Raw Data'!D1778-'Raw Data'!E1778&gt;1), 'Raw Data'!AW1778, IF(AND('Raw Data'!J1778&lt;Analysis!$BC$2, 'Raw Data'!E1778-'Raw Data'!D1778&gt;1), 'Raw Data'!AY1778, 0)))</f>
        <v/>
      </c>
      <c r="AP1783">
        <f>IF(ISBLANK('Raw Data'!A1778), 0, IF(AND('Raw Data'!I1778&lt;Analysis!$BC$2, 'Raw Data'!D1778-'Raw Data'!E1778&gt;2), 'Raw Data'!AZ1778, IF(AND('Raw Data'!J1778&lt;Analysis!$BC$2, 'Raw Data'!E1778-'Raw Data'!D1778&gt;2), 'Raw Data'!BB1778, 0)))</f>
        <v/>
      </c>
      <c r="AQ1783">
        <f>IF(ISBLANK('Raw Data'!A1778), 0, IF(AND('Raw Data'!I1778&lt;Analysis!$BC$2, 'Raw Data'!D1778-'Raw Data'!E1778&gt;3), 'Raw Data'!BC1778, IF(AND('Raw Data'!J1778&lt;Analysis!$BC$2, 'Raw Data'!E1778-'Raw Data'!D1778&gt;3), 'Raw Data'!BE1778, 0)))</f>
        <v/>
      </c>
      <c r="AR1783">
        <f>IF('Hidden Analysiss'!D1779=1,IF(ABS('Raw Data'!E1778-'Raw Data'!D1778)&lt;2,'Raw Data'!AX1778,0), 0)</f>
        <v/>
      </c>
      <c r="AS1783">
        <f>IF('Hidden Analysiss'!D1779=1,IF(ABS('Raw Data'!E1778-'Raw Data'!D1778)&lt;3,'Raw Data'!BA1778,0), 0)</f>
        <v/>
      </c>
      <c r="AT1783">
        <f>IF('Hidden Analysiss'!D1779=1,IF(ABS('Raw Data'!E1778-'Raw Data'!D1778)&lt;4,'Raw Data'!BD1778,0), 0)</f>
        <v/>
      </c>
      <c r="AU1783">
        <f>IF(AND('Hidden Analysiss'!E1779=1, ABS('Raw Data'!E1778-'Raw Data'!D1778)&lt;2), 'Raw Data'!AX1778, 0)</f>
        <v/>
      </c>
      <c r="AV1783">
        <f>IF(AND('Hidden Analysiss'!E1779=1, ABS('Raw Data'!E1778-'Raw Data'!D1778)&lt;3), 'Raw Data'!BA1778, 0)</f>
        <v/>
      </c>
      <c r="AW1783">
        <f>IF(AND('Hidden Analysiss'!E1779=1, ABS('Raw Data'!E1778-'Raw Data'!D1778)&lt;3), 'Raw Data'!BD1778, 0)</f>
        <v/>
      </c>
    </row>
    <row r="1784">
      <c r="A1784" s="1">
        <f>'Raw Data'!A1779</f>
        <v/>
      </c>
      <c r="B1784">
        <f>IF('Raw Data'!E1779&gt;'Raw Data'!D1779, 'Raw Data'!J1779, 0)</f>
        <v/>
      </c>
      <c r="C1784">
        <f>IF('Raw Data'!D1779&gt;'Raw Data'!E1779, 'Raw Data'!I1779, 0)</f>
        <v/>
      </c>
      <c r="D1784">
        <f>SUM(G1784:H1784)</f>
        <v/>
      </c>
      <c r="E1784">
        <f>IF(AND('Raw Data'!J1779&lt;'Raw Data'!I1779,'Raw Data'!E1779&gt;'Raw Data'!D1779,'Raw Data'!E1779-'Raw Data'!D1779&gt;3),'Raw Data'!N1779,IF(AND('Raw Data'!I1779&lt;'Raw Data'!J1779,'Raw Data'!D1779&gt;'Raw Data'!E1779,'Raw Data'!D1779-'Raw Data'!E1779&gt;3),'Raw Data'!M1779,0))</f>
        <v/>
      </c>
      <c r="F1784">
        <f>IF(AND('Raw Data'!J1779&lt;'Raw Data'!I1779,'Raw Data'!E1779&gt;'Raw Data'!D1779,'Raw Data'!E1779-'Raw Data'!D1779&lt;4),'Raw Data'!L1779,IF(AND('Raw Data'!I1779&lt;'Raw Data'!J1779,'Raw Data'!D1779&gt;'Raw Data'!E1779,'Raw Data'!D1779-'Raw Data'!E1779&lt;4),'Raw Data'!K1779,0))</f>
        <v/>
      </c>
      <c r="G1784">
        <f>IF(AND('Raw Data'!J1779&lt;'Raw Data'!I1779, 'Raw Data'!E1779&gt;'Raw Data'!D1779), 'Raw Data'!J1779, 0)</f>
        <v/>
      </c>
      <c r="H1784">
        <f>IF(AND('Raw Data'!J1779&gt;'Raw Data'!I1779, 'Raw Data'!E1779&lt;'Raw Data'!D1779), 'Raw Data'!I1779, 0)</f>
        <v/>
      </c>
      <c r="I1784">
        <f>SUM(J1784:K1784)</f>
        <v/>
      </c>
      <c r="J1784">
        <f>IF(AND('Raw Data'!J1779&gt;'Raw Data'!I1779, 'Raw Data'!E1779&gt;'Raw Data'!D1779), 'Raw Data'!J1779, 0)</f>
        <v/>
      </c>
      <c r="K1784">
        <f>IF(AND('Raw Data'!I1779&gt;'Raw Data'!J1779, 'Raw Data'!D1779&gt;'Raw Data'!E1779), 'Raw Data'!I1779, 0)</f>
        <v/>
      </c>
      <c r="L1784">
        <f>IF('Raw Data'!E1779-'Raw Data'!D1779&gt;3, 'Raw Data'!N1779, 0)</f>
        <v/>
      </c>
      <c r="M1784">
        <f>IF('Raw Data'!D1779-'Raw Data'!E1779&gt;3, 'Raw Data'!M1779, 0)</f>
        <v/>
      </c>
      <c r="N1784">
        <f>IF(ISBLANK('Raw Data'!D1779),0,IF(AND('Raw Data'!E1779&gt;'Raw Data'!D1779,'Raw Data'!E1779-'Raw Data'!D1779&gt;0,'Raw Data'!E1779-'Raw Data'!D1779&lt;4),'Raw Data'!L1779, 0))</f>
        <v/>
      </c>
      <c r="O1784">
        <f>IF(ISBLANK('Raw Data'!D1779),0,IF(AND('Raw Data'!E1779&gt;'Raw Data'!D1779,'Raw Data'!E1779-'Raw Data'!D1779&gt;0,'Raw Data'!D1779-'Raw Data'!E1779&lt;4),'Raw Data'!K1779, 0))</f>
        <v/>
      </c>
      <c r="P1784">
        <f>IF('Raw Data'!E1779-'Raw Data'!D1779&gt;3, 'Raw Data'!N1779, IF('Raw Data'!D1779-'Raw Data'!E1779&gt;3, 'Raw Data'!M1779, 0))</f>
        <v/>
      </c>
      <c r="Q1784">
        <f>IF(ISBLANK('Raw Data'!E1779),0,IF(AND('Raw Data'!E1779-'Raw Data'!D1779&lt;4,'Raw Data'!E1779-'Raw Data'!D1779&gt;0),'Raw Data'!L1779,IF(AND('Raw Data'!D1779&gt;'Raw Data'!E1779,'Raw Data'!D1779-'Raw Data'!E1779&gt;0),'Raw Data'!K1779,0)))</f>
        <v/>
      </c>
      <c r="R1784">
        <f>IF(ISBLANK('Raw Data'!K1779),0,IFERROR(IF(MATCH(SMALL('Raw Data'!K1779:N1779,1),L1784:O1784,0),SMALL('Raw Data'!K1779:N1779,1)),0))</f>
        <v/>
      </c>
      <c r="S1784">
        <f>IF(ISBLANK('Raw Data'!K1779),0,IFERROR(IF(MATCH(SMALL('Raw Data'!K1779:N1779,2),L1784:O1784,0),SMALL('Raw Data'!K1779:N1779,2)),0))</f>
        <v/>
      </c>
      <c r="T1784">
        <f>IF(ISBLANK('Raw Data'!K1779),0,IFERROR(IF(MATCH(SMALL('Raw Data'!K1779:N1779,3),L1784:O1784,0),SMALL('Raw Data'!K1779:N1779,3)),0))</f>
        <v/>
      </c>
      <c r="U1784">
        <f>IF(ISBLANK('Raw Data'!K1779),0,IFERROR(IF(MATCH(SMALL('Raw Data'!K1779:N1779,4),L1784:O1784,0),SMALL('Raw Data'!K1779:N1779,4)),0))</f>
        <v/>
      </c>
      <c r="V1784">
        <f>IF(AND('Raw Data'!D1779&lt;3, 'Raw Data'!E1779&lt;3, 'Raw Data'!A1779&gt;0), 'Raw Data'!AF1779, 0)</f>
        <v/>
      </c>
      <c r="W1784">
        <f>IF(AND('Raw Data'!D1779&lt;4, 'Raw Data'!E1779&lt;4, 'Raw Data'!A1779&gt;0), 'Raw Data'!AI1779, 0)</f>
        <v/>
      </c>
      <c r="X1784">
        <f>IF(AND('Raw Data'!D1779&lt;5, 'Raw Data'!E1779&lt;5, 'Raw Data'!A1779&gt;0), 'Raw Data'!AL1779, 0)</f>
        <v/>
      </c>
      <c r="Y1784">
        <f>IF(AND('Raw Data'!D1779&lt;6, 'Raw Data'!E1779&lt;6, 'Raw Data'!A1779&gt;0), 'Raw Data'!AO1779, 0)</f>
        <v/>
      </c>
      <c r="Z1784">
        <f>IF(ISBLANK('Raw Data'!D1779), 0, IF('Raw Data'!D1779-'Raw Data'!E1779&gt;1, 'Raw Data'!AW1779, 0))</f>
        <v/>
      </c>
      <c r="AA1784">
        <f>IF(ISBLANK('Raw Data'!A1779), 0, IF(ABS('Raw Data'!D1779-'Raw Data'!E1779)&lt;2, 'Raw Data'!AX1779, 0))</f>
        <v/>
      </c>
      <c r="AB1784">
        <f>IF(ISBLANK('Raw Data'!D1779), 0, IF('Raw Data'!E1779-'Raw Data'!D1779&gt;1, 'Raw Data'!AY1779, 0))</f>
        <v/>
      </c>
      <c r="AC1784">
        <f>IF(ISBLANK('Raw Data'!D1779), 0, IF('Raw Data'!D1779-'Raw Data'!E1779&gt;2, 'Raw Data'!AZ1779, 0))</f>
        <v/>
      </c>
      <c r="AD1784">
        <f>IF(ISBLANK('Raw Data'!A1779), 0, IF(ABS('Raw Data'!D1779-'Raw Data'!E1779)&lt;3, 'Raw Data'!BA1779, 0))</f>
        <v/>
      </c>
      <c r="AE1784">
        <f>IF(ISBLANK('Raw Data'!D1779), 0, IF('Raw Data'!E1779-'Raw Data'!D1779&gt;2, 'Raw Data'!BB1779, 0))</f>
        <v/>
      </c>
      <c r="AF1784">
        <f>IF(ISBLANK('Raw Data'!D1779), 0, IF('Raw Data'!D1779-'Raw Data'!E1779&gt;3, 'Raw Data'!BC1779, 0))</f>
        <v/>
      </c>
      <c r="AG1784">
        <f>IF(ISBLANK('Raw Data'!A1779), 0, IF(ABS('Raw Data'!D1779-'Raw Data'!E1779)&lt;4, 'Raw Data'!BD1779, 0))</f>
        <v/>
      </c>
      <c r="AH1784">
        <f>IF(ISBLANK('Raw Data'!D1779), 0, IF('Raw Data'!E1779-'Raw Data'!D1779&gt;3, 'Raw Data'!BE1779, 0))</f>
        <v/>
      </c>
      <c r="AI1784">
        <f>IF(SUM('Raw Data'!D1779:E1779)&gt;'Raw Data'!F1779, 'Raw Data'!G1779, 0)</f>
        <v/>
      </c>
      <c r="AJ1784">
        <f>IF(ISBLANK('Raw Data'!D1779), 0, IF(SUM('Raw Data'!D1779:E1779)&lt;'Raw Data'!F1779, 'Raw Data'!H1779, 0))</f>
        <v/>
      </c>
      <c r="AK1784">
        <f>IF(ISBLANK('Raw Data'!A1779), 0, IF(AND('Raw Data'!D1779&lt;3, 'Raw Data'!E1779&lt;3, 'Raw Data'!F1779&lt;BB$2), 'Raw Data'!AF1779, 0))</f>
        <v/>
      </c>
      <c r="AL1784">
        <f>IF(ISBLANK('Raw Data'!A1779), 0, IF(AND('Raw Data'!D1779&lt;4, 'Raw Data'!E1779&lt;4, 'Raw Data'!F1779&lt;BB$2), 'Raw Data'!AI1779, 0))</f>
        <v/>
      </c>
      <c r="AM1784">
        <f>IF(ISBLANK('Raw Data'!A1779), 0, IF(AND('Raw Data'!D1779&lt;5, 'Raw Data'!E1779&lt;5, 'Raw Data'!F1779&lt;BB$2), 'Raw Data'!AL1779, 0))</f>
        <v/>
      </c>
      <c r="AN1784">
        <f>IF(ISBLANK('Raw Data'!A1779), 0, IF(AND('Raw Data'!D1779&lt;6, 'Raw Data'!E1779&lt;6, 'Raw Data'!F1779&lt;BB$2), 'Raw Data'!AO1779, 0))</f>
        <v/>
      </c>
      <c r="AO1784">
        <f>IF(ISBLANK('Raw Data'!A1779), 0, IF(AND('Raw Data'!I1779&lt;Analysis!$BC$2, 'Raw Data'!D1779-'Raw Data'!E1779&gt;1), 'Raw Data'!AW1779, IF(AND('Raw Data'!J1779&lt;Analysis!$BC$2, 'Raw Data'!E1779-'Raw Data'!D1779&gt;1), 'Raw Data'!AY1779, 0)))</f>
        <v/>
      </c>
      <c r="AP1784">
        <f>IF(ISBLANK('Raw Data'!A1779), 0, IF(AND('Raw Data'!I1779&lt;Analysis!$BC$2, 'Raw Data'!D1779-'Raw Data'!E1779&gt;2), 'Raw Data'!AZ1779, IF(AND('Raw Data'!J1779&lt;Analysis!$BC$2, 'Raw Data'!E1779-'Raw Data'!D1779&gt;2), 'Raw Data'!BB1779, 0)))</f>
        <v/>
      </c>
      <c r="AQ1784">
        <f>IF(ISBLANK('Raw Data'!A1779), 0, IF(AND('Raw Data'!I1779&lt;Analysis!$BC$2, 'Raw Data'!D1779-'Raw Data'!E1779&gt;3), 'Raw Data'!BC1779, IF(AND('Raw Data'!J1779&lt;Analysis!$BC$2, 'Raw Data'!E1779-'Raw Data'!D1779&gt;3), 'Raw Data'!BE1779, 0)))</f>
        <v/>
      </c>
      <c r="AR1784">
        <f>IF('Hidden Analysiss'!D1780=1,IF(ABS('Raw Data'!E1779-'Raw Data'!D1779)&lt;2,'Raw Data'!AX1779,0), 0)</f>
        <v/>
      </c>
      <c r="AS1784">
        <f>IF('Hidden Analysiss'!D1780=1,IF(ABS('Raw Data'!E1779-'Raw Data'!D1779)&lt;3,'Raw Data'!BA1779,0), 0)</f>
        <v/>
      </c>
      <c r="AT1784">
        <f>IF('Hidden Analysiss'!D1780=1,IF(ABS('Raw Data'!E1779-'Raw Data'!D1779)&lt;4,'Raw Data'!BD1779,0), 0)</f>
        <v/>
      </c>
      <c r="AU1784">
        <f>IF(AND('Hidden Analysiss'!E1780=1, ABS('Raw Data'!E1779-'Raw Data'!D1779)&lt;2), 'Raw Data'!AX1779, 0)</f>
        <v/>
      </c>
      <c r="AV1784">
        <f>IF(AND('Hidden Analysiss'!E1780=1, ABS('Raw Data'!E1779-'Raw Data'!D1779)&lt;3), 'Raw Data'!BA1779, 0)</f>
        <v/>
      </c>
      <c r="AW1784">
        <f>IF(AND('Hidden Analysiss'!E1780=1, ABS('Raw Data'!E1779-'Raw Data'!D1779)&lt;3), 'Raw Data'!BD1779, 0)</f>
        <v/>
      </c>
    </row>
    <row r="1785">
      <c r="A1785" s="1">
        <f>'Raw Data'!A1780</f>
        <v/>
      </c>
      <c r="B1785">
        <f>IF('Raw Data'!E1780&gt;'Raw Data'!D1780, 'Raw Data'!J1780, 0)</f>
        <v/>
      </c>
      <c r="C1785">
        <f>IF('Raw Data'!D1780&gt;'Raw Data'!E1780, 'Raw Data'!I1780, 0)</f>
        <v/>
      </c>
      <c r="D1785">
        <f>SUM(G1785:H1785)</f>
        <v/>
      </c>
      <c r="E1785">
        <f>IF(AND('Raw Data'!J1780&lt;'Raw Data'!I1780,'Raw Data'!E1780&gt;'Raw Data'!D1780,'Raw Data'!E1780-'Raw Data'!D1780&gt;3),'Raw Data'!N1780,IF(AND('Raw Data'!I1780&lt;'Raw Data'!J1780,'Raw Data'!D1780&gt;'Raw Data'!E1780,'Raw Data'!D1780-'Raw Data'!E1780&gt;3),'Raw Data'!M1780,0))</f>
        <v/>
      </c>
      <c r="F1785">
        <f>IF(AND('Raw Data'!J1780&lt;'Raw Data'!I1780,'Raw Data'!E1780&gt;'Raw Data'!D1780,'Raw Data'!E1780-'Raw Data'!D1780&lt;4),'Raw Data'!L1780,IF(AND('Raw Data'!I1780&lt;'Raw Data'!J1780,'Raw Data'!D1780&gt;'Raw Data'!E1780,'Raw Data'!D1780-'Raw Data'!E1780&lt;4),'Raw Data'!K1780,0))</f>
        <v/>
      </c>
      <c r="G1785">
        <f>IF(AND('Raw Data'!J1780&lt;'Raw Data'!I1780, 'Raw Data'!E1780&gt;'Raw Data'!D1780), 'Raw Data'!J1780, 0)</f>
        <v/>
      </c>
      <c r="H1785">
        <f>IF(AND('Raw Data'!J1780&gt;'Raw Data'!I1780, 'Raw Data'!E1780&lt;'Raw Data'!D1780), 'Raw Data'!I1780, 0)</f>
        <v/>
      </c>
      <c r="I1785">
        <f>SUM(J1785:K1785)</f>
        <v/>
      </c>
      <c r="J1785">
        <f>IF(AND('Raw Data'!J1780&gt;'Raw Data'!I1780, 'Raw Data'!E1780&gt;'Raw Data'!D1780), 'Raw Data'!J1780, 0)</f>
        <v/>
      </c>
      <c r="K1785">
        <f>IF(AND('Raw Data'!I1780&gt;'Raw Data'!J1780, 'Raw Data'!D1780&gt;'Raw Data'!E1780), 'Raw Data'!I1780, 0)</f>
        <v/>
      </c>
      <c r="L1785">
        <f>IF('Raw Data'!E1780-'Raw Data'!D1780&gt;3, 'Raw Data'!N1780, 0)</f>
        <v/>
      </c>
      <c r="M1785">
        <f>IF('Raw Data'!D1780-'Raw Data'!E1780&gt;3, 'Raw Data'!M1780, 0)</f>
        <v/>
      </c>
      <c r="N1785">
        <f>IF(ISBLANK('Raw Data'!D1780),0,IF(AND('Raw Data'!E1780&gt;'Raw Data'!D1780,'Raw Data'!E1780-'Raw Data'!D1780&gt;0,'Raw Data'!E1780-'Raw Data'!D1780&lt;4),'Raw Data'!L1780, 0))</f>
        <v/>
      </c>
      <c r="O1785">
        <f>IF(ISBLANK('Raw Data'!D1780),0,IF(AND('Raw Data'!E1780&gt;'Raw Data'!D1780,'Raw Data'!E1780-'Raw Data'!D1780&gt;0,'Raw Data'!D1780-'Raw Data'!E1780&lt;4),'Raw Data'!K1780, 0))</f>
        <v/>
      </c>
      <c r="P1785">
        <f>IF('Raw Data'!E1780-'Raw Data'!D1780&gt;3, 'Raw Data'!N1780, IF('Raw Data'!D1780-'Raw Data'!E1780&gt;3, 'Raw Data'!M1780, 0))</f>
        <v/>
      </c>
      <c r="Q1785">
        <f>IF(ISBLANK('Raw Data'!E1780),0,IF(AND('Raw Data'!E1780-'Raw Data'!D1780&lt;4,'Raw Data'!E1780-'Raw Data'!D1780&gt;0),'Raw Data'!L1780,IF(AND('Raw Data'!D1780&gt;'Raw Data'!E1780,'Raw Data'!D1780-'Raw Data'!E1780&gt;0),'Raw Data'!K1780,0)))</f>
        <v/>
      </c>
      <c r="R1785">
        <f>IF(ISBLANK('Raw Data'!K1780),0,IFERROR(IF(MATCH(SMALL('Raw Data'!K1780:N1780,1),L1785:O1785,0),SMALL('Raw Data'!K1780:N1780,1)),0))</f>
        <v/>
      </c>
      <c r="S1785">
        <f>IF(ISBLANK('Raw Data'!K1780),0,IFERROR(IF(MATCH(SMALL('Raw Data'!K1780:N1780,2),L1785:O1785,0),SMALL('Raw Data'!K1780:N1780,2)),0))</f>
        <v/>
      </c>
      <c r="T1785">
        <f>IF(ISBLANK('Raw Data'!K1780),0,IFERROR(IF(MATCH(SMALL('Raw Data'!K1780:N1780,3),L1785:O1785,0),SMALL('Raw Data'!K1780:N1780,3)),0))</f>
        <v/>
      </c>
      <c r="U1785">
        <f>IF(ISBLANK('Raw Data'!K1780),0,IFERROR(IF(MATCH(SMALL('Raw Data'!K1780:N1780,4),L1785:O1785,0),SMALL('Raw Data'!K1780:N1780,4)),0))</f>
        <v/>
      </c>
      <c r="V1785">
        <f>IF(AND('Raw Data'!D1780&lt;3, 'Raw Data'!E1780&lt;3, 'Raw Data'!A1780&gt;0), 'Raw Data'!AF1780, 0)</f>
        <v/>
      </c>
      <c r="W1785">
        <f>IF(AND('Raw Data'!D1780&lt;4, 'Raw Data'!E1780&lt;4, 'Raw Data'!A1780&gt;0), 'Raw Data'!AI1780, 0)</f>
        <v/>
      </c>
      <c r="X1785">
        <f>IF(AND('Raw Data'!D1780&lt;5, 'Raw Data'!E1780&lt;5, 'Raw Data'!A1780&gt;0), 'Raw Data'!AL1780, 0)</f>
        <v/>
      </c>
      <c r="Y1785">
        <f>IF(AND('Raw Data'!D1780&lt;6, 'Raw Data'!E1780&lt;6, 'Raw Data'!A1780&gt;0), 'Raw Data'!AO1780, 0)</f>
        <v/>
      </c>
      <c r="Z1785">
        <f>IF(ISBLANK('Raw Data'!D1780), 0, IF('Raw Data'!D1780-'Raw Data'!E1780&gt;1, 'Raw Data'!AW1780, 0))</f>
        <v/>
      </c>
      <c r="AA1785">
        <f>IF(ISBLANK('Raw Data'!A1780), 0, IF(ABS('Raw Data'!D1780-'Raw Data'!E1780)&lt;2, 'Raw Data'!AX1780, 0))</f>
        <v/>
      </c>
      <c r="AB1785">
        <f>IF(ISBLANK('Raw Data'!D1780), 0, IF('Raw Data'!E1780-'Raw Data'!D1780&gt;1, 'Raw Data'!AY1780, 0))</f>
        <v/>
      </c>
      <c r="AC1785">
        <f>IF(ISBLANK('Raw Data'!D1780), 0, IF('Raw Data'!D1780-'Raw Data'!E1780&gt;2, 'Raw Data'!AZ1780, 0))</f>
        <v/>
      </c>
      <c r="AD1785">
        <f>IF(ISBLANK('Raw Data'!A1780), 0, IF(ABS('Raw Data'!D1780-'Raw Data'!E1780)&lt;3, 'Raw Data'!BA1780, 0))</f>
        <v/>
      </c>
      <c r="AE1785">
        <f>IF(ISBLANK('Raw Data'!D1780), 0, IF('Raw Data'!E1780-'Raw Data'!D1780&gt;2, 'Raw Data'!BB1780, 0))</f>
        <v/>
      </c>
      <c r="AF1785">
        <f>IF(ISBLANK('Raw Data'!D1780), 0, IF('Raw Data'!D1780-'Raw Data'!E1780&gt;3, 'Raw Data'!BC1780, 0))</f>
        <v/>
      </c>
      <c r="AG1785">
        <f>IF(ISBLANK('Raw Data'!A1780), 0, IF(ABS('Raw Data'!D1780-'Raw Data'!E1780)&lt;4, 'Raw Data'!BD1780, 0))</f>
        <v/>
      </c>
      <c r="AH1785">
        <f>IF(ISBLANK('Raw Data'!D1780), 0, IF('Raw Data'!E1780-'Raw Data'!D1780&gt;3, 'Raw Data'!BE1780, 0))</f>
        <v/>
      </c>
      <c r="AI1785">
        <f>IF(SUM('Raw Data'!D1780:E1780)&gt;'Raw Data'!F1780, 'Raw Data'!G1780, 0)</f>
        <v/>
      </c>
      <c r="AJ1785">
        <f>IF(ISBLANK('Raw Data'!D1780), 0, IF(SUM('Raw Data'!D1780:E1780)&lt;'Raw Data'!F1780, 'Raw Data'!H1780, 0))</f>
        <v/>
      </c>
      <c r="AK1785">
        <f>IF(ISBLANK('Raw Data'!A1780), 0, IF(AND('Raw Data'!D1780&lt;3, 'Raw Data'!E1780&lt;3, 'Raw Data'!F1780&lt;BB$2), 'Raw Data'!AF1780, 0))</f>
        <v/>
      </c>
      <c r="AL1785">
        <f>IF(ISBLANK('Raw Data'!A1780), 0, IF(AND('Raw Data'!D1780&lt;4, 'Raw Data'!E1780&lt;4, 'Raw Data'!F1780&lt;BB$2), 'Raw Data'!AI1780, 0))</f>
        <v/>
      </c>
      <c r="AM1785">
        <f>IF(ISBLANK('Raw Data'!A1780), 0, IF(AND('Raw Data'!D1780&lt;5, 'Raw Data'!E1780&lt;5, 'Raw Data'!F1780&lt;BB$2), 'Raw Data'!AL1780, 0))</f>
        <v/>
      </c>
      <c r="AN1785">
        <f>IF(ISBLANK('Raw Data'!A1780), 0, IF(AND('Raw Data'!D1780&lt;6, 'Raw Data'!E1780&lt;6, 'Raw Data'!F1780&lt;BB$2), 'Raw Data'!AO1780, 0))</f>
        <v/>
      </c>
      <c r="AO1785">
        <f>IF(ISBLANK('Raw Data'!A1780), 0, IF(AND('Raw Data'!I1780&lt;Analysis!$BC$2, 'Raw Data'!D1780-'Raw Data'!E1780&gt;1), 'Raw Data'!AW1780, IF(AND('Raw Data'!J1780&lt;Analysis!$BC$2, 'Raw Data'!E1780-'Raw Data'!D1780&gt;1), 'Raw Data'!AY1780, 0)))</f>
        <v/>
      </c>
      <c r="AP1785">
        <f>IF(ISBLANK('Raw Data'!A1780), 0, IF(AND('Raw Data'!I1780&lt;Analysis!$BC$2, 'Raw Data'!D1780-'Raw Data'!E1780&gt;2), 'Raw Data'!AZ1780, IF(AND('Raw Data'!J1780&lt;Analysis!$BC$2, 'Raw Data'!E1780-'Raw Data'!D1780&gt;2), 'Raw Data'!BB1780, 0)))</f>
        <v/>
      </c>
      <c r="AQ1785">
        <f>IF(ISBLANK('Raw Data'!A1780), 0, IF(AND('Raw Data'!I1780&lt;Analysis!$BC$2, 'Raw Data'!D1780-'Raw Data'!E1780&gt;3), 'Raw Data'!BC1780, IF(AND('Raw Data'!J1780&lt;Analysis!$BC$2, 'Raw Data'!E1780-'Raw Data'!D1780&gt;3), 'Raw Data'!BE1780, 0)))</f>
        <v/>
      </c>
      <c r="AR1785">
        <f>IF('Hidden Analysiss'!D1781=1,IF(ABS('Raw Data'!E1780-'Raw Data'!D1780)&lt;2,'Raw Data'!AX1780,0), 0)</f>
        <v/>
      </c>
      <c r="AS1785">
        <f>IF('Hidden Analysiss'!D1781=1,IF(ABS('Raw Data'!E1780-'Raw Data'!D1780)&lt;3,'Raw Data'!BA1780,0), 0)</f>
        <v/>
      </c>
      <c r="AT1785">
        <f>IF('Hidden Analysiss'!D1781=1,IF(ABS('Raw Data'!E1780-'Raw Data'!D1780)&lt;4,'Raw Data'!BD1780,0), 0)</f>
        <v/>
      </c>
      <c r="AU1785">
        <f>IF(AND('Hidden Analysiss'!E1781=1, ABS('Raw Data'!E1780-'Raw Data'!D1780)&lt;2), 'Raw Data'!AX1780, 0)</f>
        <v/>
      </c>
      <c r="AV1785">
        <f>IF(AND('Hidden Analysiss'!E1781=1, ABS('Raw Data'!E1780-'Raw Data'!D1780)&lt;3), 'Raw Data'!BA1780, 0)</f>
        <v/>
      </c>
      <c r="AW1785">
        <f>IF(AND('Hidden Analysiss'!E1781=1, ABS('Raw Data'!E1780-'Raw Data'!D1780)&lt;3), 'Raw Data'!BD1780, 0)</f>
        <v/>
      </c>
    </row>
    <row r="1786">
      <c r="A1786" s="1">
        <f>'Raw Data'!A1781</f>
        <v/>
      </c>
      <c r="B1786">
        <f>IF('Raw Data'!E1781&gt;'Raw Data'!D1781, 'Raw Data'!J1781, 0)</f>
        <v/>
      </c>
      <c r="C1786">
        <f>IF('Raw Data'!D1781&gt;'Raw Data'!E1781, 'Raw Data'!I1781, 0)</f>
        <v/>
      </c>
      <c r="D1786">
        <f>SUM(G1786:H1786)</f>
        <v/>
      </c>
      <c r="E1786">
        <f>IF(AND('Raw Data'!J1781&lt;'Raw Data'!I1781,'Raw Data'!E1781&gt;'Raw Data'!D1781,'Raw Data'!E1781-'Raw Data'!D1781&gt;3),'Raw Data'!N1781,IF(AND('Raw Data'!I1781&lt;'Raw Data'!J1781,'Raw Data'!D1781&gt;'Raw Data'!E1781,'Raw Data'!D1781-'Raw Data'!E1781&gt;3),'Raw Data'!M1781,0))</f>
        <v/>
      </c>
      <c r="F1786">
        <f>IF(AND('Raw Data'!J1781&lt;'Raw Data'!I1781,'Raw Data'!E1781&gt;'Raw Data'!D1781,'Raw Data'!E1781-'Raw Data'!D1781&lt;4),'Raw Data'!L1781,IF(AND('Raw Data'!I1781&lt;'Raw Data'!J1781,'Raw Data'!D1781&gt;'Raw Data'!E1781,'Raw Data'!D1781-'Raw Data'!E1781&lt;4),'Raw Data'!K1781,0))</f>
        <v/>
      </c>
      <c r="G1786">
        <f>IF(AND('Raw Data'!J1781&lt;'Raw Data'!I1781, 'Raw Data'!E1781&gt;'Raw Data'!D1781), 'Raw Data'!J1781, 0)</f>
        <v/>
      </c>
      <c r="H1786">
        <f>IF(AND('Raw Data'!J1781&gt;'Raw Data'!I1781, 'Raw Data'!E1781&lt;'Raw Data'!D1781), 'Raw Data'!I1781, 0)</f>
        <v/>
      </c>
      <c r="I1786">
        <f>SUM(J1786:K1786)</f>
        <v/>
      </c>
      <c r="J1786">
        <f>IF(AND('Raw Data'!J1781&gt;'Raw Data'!I1781, 'Raw Data'!E1781&gt;'Raw Data'!D1781), 'Raw Data'!J1781, 0)</f>
        <v/>
      </c>
      <c r="K1786">
        <f>IF(AND('Raw Data'!I1781&gt;'Raw Data'!J1781, 'Raw Data'!D1781&gt;'Raw Data'!E1781), 'Raw Data'!I1781, 0)</f>
        <v/>
      </c>
      <c r="L1786">
        <f>IF('Raw Data'!E1781-'Raw Data'!D1781&gt;3, 'Raw Data'!N1781, 0)</f>
        <v/>
      </c>
      <c r="M1786">
        <f>IF('Raw Data'!D1781-'Raw Data'!E1781&gt;3, 'Raw Data'!M1781, 0)</f>
        <v/>
      </c>
      <c r="N1786">
        <f>IF(ISBLANK('Raw Data'!D1781),0,IF(AND('Raw Data'!E1781&gt;'Raw Data'!D1781,'Raw Data'!E1781-'Raw Data'!D1781&gt;0,'Raw Data'!E1781-'Raw Data'!D1781&lt;4),'Raw Data'!L1781, 0))</f>
        <v/>
      </c>
      <c r="O1786">
        <f>IF(ISBLANK('Raw Data'!D1781),0,IF(AND('Raw Data'!E1781&gt;'Raw Data'!D1781,'Raw Data'!E1781-'Raw Data'!D1781&gt;0,'Raw Data'!D1781-'Raw Data'!E1781&lt;4),'Raw Data'!K1781, 0))</f>
        <v/>
      </c>
      <c r="P1786">
        <f>IF('Raw Data'!E1781-'Raw Data'!D1781&gt;3, 'Raw Data'!N1781, IF('Raw Data'!D1781-'Raw Data'!E1781&gt;3, 'Raw Data'!M1781, 0))</f>
        <v/>
      </c>
      <c r="Q1786">
        <f>IF(ISBLANK('Raw Data'!E1781),0,IF(AND('Raw Data'!E1781-'Raw Data'!D1781&lt;4,'Raw Data'!E1781-'Raw Data'!D1781&gt;0),'Raw Data'!L1781,IF(AND('Raw Data'!D1781&gt;'Raw Data'!E1781,'Raw Data'!D1781-'Raw Data'!E1781&gt;0),'Raw Data'!K1781,0)))</f>
        <v/>
      </c>
      <c r="R1786">
        <f>IF(ISBLANK('Raw Data'!K1781),0,IFERROR(IF(MATCH(SMALL('Raw Data'!K1781:N1781,1),L1786:O1786,0),SMALL('Raw Data'!K1781:N1781,1)),0))</f>
        <v/>
      </c>
      <c r="S1786">
        <f>IF(ISBLANK('Raw Data'!K1781),0,IFERROR(IF(MATCH(SMALL('Raw Data'!K1781:N1781,2),L1786:O1786,0),SMALL('Raw Data'!K1781:N1781,2)),0))</f>
        <v/>
      </c>
      <c r="T1786">
        <f>IF(ISBLANK('Raw Data'!K1781),0,IFERROR(IF(MATCH(SMALL('Raw Data'!K1781:N1781,3),L1786:O1786,0),SMALL('Raw Data'!K1781:N1781,3)),0))</f>
        <v/>
      </c>
      <c r="U1786">
        <f>IF(ISBLANK('Raw Data'!K1781),0,IFERROR(IF(MATCH(SMALL('Raw Data'!K1781:N1781,4),L1786:O1786,0),SMALL('Raw Data'!K1781:N1781,4)),0))</f>
        <v/>
      </c>
      <c r="V1786">
        <f>IF(AND('Raw Data'!D1781&lt;3, 'Raw Data'!E1781&lt;3, 'Raw Data'!A1781&gt;0), 'Raw Data'!AF1781, 0)</f>
        <v/>
      </c>
      <c r="W1786">
        <f>IF(AND('Raw Data'!D1781&lt;4, 'Raw Data'!E1781&lt;4, 'Raw Data'!A1781&gt;0), 'Raw Data'!AI1781, 0)</f>
        <v/>
      </c>
      <c r="X1786">
        <f>IF(AND('Raw Data'!D1781&lt;5, 'Raw Data'!E1781&lt;5, 'Raw Data'!A1781&gt;0), 'Raw Data'!AL1781, 0)</f>
        <v/>
      </c>
      <c r="Y1786">
        <f>IF(AND('Raw Data'!D1781&lt;6, 'Raw Data'!E1781&lt;6, 'Raw Data'!A1781&gt;0), 'Raw Data'!AO1781, 0)</f>
        <v/>
      </c>
      <c r="Z1786">
        <f>IF(ISBLANK('Raw Data'!D1781), 0, IF('Raw Data'!D1781-'Raw Data'!E1781&gt;1, 'Raw Data'!AW1781, 0))</f>
        <v/>
      </c>
      <c r="AA1786">
        <f>IF(ISBLANK('Raw Data'!A1781), 0, IF(ABS('Raw Data'!D1781-'Raw Data'!E1781)&lt;2, 'Raw Data'!AX1781, 0))</f>
        <v/>
      </c>
      <c r="AB1786">
        <f>IF(ISBLANK('Raw Data'!D1781), 0, IF('Raw Data'!E1781-'Raw Data'!D1781&gt;1, 'Raw Data'!AY1781, 0))</f>
        <v/>
      </c>
      <c r="AC1786">
        <f>IF(ISBLANK('Raw Data'!D1781), 0, IF('Raw Data'!D1781-'Raw Data'!E1781&gt;2, 'Raw Data'!AZ1781, 0))</f>
        <v/>
      </c>
      <c r="AD1786">
        <f>IF(ISBLANK('Raw Data'!A1781), 0, IF(ABS('Raw Data'!D1781-'Raw Data'!E1781)&lt;3, 'Raw Data'!BA1781, 0))</f>
        <v/>
      </c>
      <c r="AE1786">
        <f>IF(ISBLANK('Raw Data'!D1781), 0, IF('Raw Data'!E1781-'Raw Data'!D1781&gt;2, 'Raw Data'!BB1781, 0))</f>
        <v/>
      </c>
      <c r="AF1786">
        <f>IF(ISBLANK('Raw Data'!D1781), 0, IF('Raw Data'!D1781-'Raw Data'!E1781&gt;3, 'Raw Data'!BC1781, 0))</f>
        <v/>
      </c>
      <c r="AG1786">
        <f>IF(ISBLANK('Raw Data'!A1781), 0, IF(ABS('Raw Data'!D1781-'Raw Data'!E1781)&lt;4, 'Raw Data'!BD1781, 0))</f>
        <v/>
      </c>
      <c r="AH1786">
        <f>IF(ISBLANK('Raw Data'!D1781), 0, IF('Raw Data'!E1781-'Raw Data'!D1781&gt;3, 'Raw Data'!BE1781, 0))</f>
        <v/>
      </c>
      <c r="AI1786">
        <f>IF(SUM('Raw Data'!D1781:E1781)&gt;'Raw Data'!F1781, 'Raw Data'!G1781, 0)</f>
        <v/>
      </c>
      <c r="AJ1786">
        <f>IF(ISBLANK('Raw Data'!D1781), 0, IF(SUM('Raw Data'!D1781:E1781)&lt;'Raw Data'!F1781, 'Raw Data'!H1781, 0))</f>
        <v/>
      </c>
      <c r="AK1786">
        <f>IF(ISBLANK('Raw Data'!A1781), 0, IF(AND('Raw Data'!D1781&lt;3, 'Raw Data'!E1781&lt;3, 'Raw Data'!F1781&lt;BB$2), 'Raw Data'!AF1781, 0))</f>
        <v/>
      </c>
      <c r="AL1786">
        <f>IF(ISBLANK('Raw Data'!A1781), 0, IF(AND('Raw Data'!D1781&lt;4, 'Raw Data'!E1781&lt;4, 'Raw Data'!F1781&lt;BB$2), 'Raw Data'!AI1781, 0))</f>
        <v/>
      </c>
      <c r="AM1786">
        <f>IF(ISBLANK('Raw Data'!A1781), 0, IF(AND('Raw Data'!D1781&lt;5, 'Raw Data'!E1781&lt;5, 'Raw Data'!F1781&lt;BB$2), 'Raw Data'!AL1781, 0))</f>
        <v/>
      </c>
      <c r="AN1786">
        <f>IF(ISBLANK('Raw Data'!A1781), 0, IF(AND('Raw Data'!D1781&lt;6, 'Raw Data'!E1781&lt;6, 'Raw Data'!F1781&lt;BB$2), 'Raw Data'!AO1781, 0))</f>
        <v/>
      </c>
      <c r="AO1786">
        <f>IF(ISBLANK('Raw Data'!A1781), 0, IF(AND('Raw Data'!I1781&lt;Analysis!$BC$2, 'Raw Data'!D1781-'Raw Data'!E1781&gt;1), 'Raw Data'!AW1781, IF(AND('Raw Data'!J1781&lt;Analysis!$BC$2, 'Raw Data'!E1781-'Raw Data'!D1781&gt;1), 'Raw Data'!AY1781, 0)))</f>
        <v/>
      </c>
      <c r="AP1786">
        <f>IF(ISBLANK('Raw Data'!A1781), 0, IF(AND('Raw Data'!I1781&lt;Analysis!$BC$2, 'Raw Data'!D1781-'Raw Data'!E1781&gt;2), 'Raw Data'!AZ1781, IF(AND('Raw Data'!J1781&lt;Analysis!$BC$2, 'Raw Data'!E1781-'Raw Data'!D1781&gt;2), 'Raw Data'!BB1781, 0)))</f>
        <v/>
      </c>
      <c r="AQ1786">
        <f>IF(ISBLANK('Raw Data'!A1781), 0, IF(AND('Raw Data'!I1781&lt;Analysis!$BC$2, 'Raw Data'!D1781-'Raw Data'!E1781&gt;3), 'Raw Data'!BC1781, IF(AND('Raw Data'!J1781&lt;Analysis!$BC$2, 'Raw Data'!E1781-'Raw Data'!D1781&gt;3), 'Raw Data'!BE1781, 0)))</f>
        <v/>
      </c>
      <c r="AR1786">
        <f>IF('Hidden Analysiss'!D1782=1,IF(ABS('Raw Data'!E1781-'Raw Data'!D1781)&lt;2,'Raw Data'!AX1781,0), 0)</f>
        <v/>
      </c>
      <c r="AS1786">
        <f>IF('Hidden Analysiss'!D1782=1,IF(ABS('Raw Data'!E1781-'Raw Data'!D1781)&lt;3,'Raw Data'!BA1781,0), 0)</f>
        <v/>
      </c>
      <c r="AT1786">
        <f>IF('Hidden Analysiss'!D1782=1,IF(ABS('Raw Data'!E1781-'Raw Data'!D1781)&lt;4,'Raw Data'!BD1781,0), 0)</f>
        <v/>
      </c>
      <c r="AU1786">
        <f>IF(AND('Hidden Analysiss'!E1782=1, ABS('Raw Data'!E1781-'Raw Data'!D1781)&lt;2), 'Raw Data'!AX1781, 0)</f>
        <v/>
      </c>
      <c r="AV1786">
        <f>IF(AND('Hidden Analysiss'!E1782=1, ABS('Raw Data'!E1781-'Raw Data'!D1781)&lt;3), 'Raw Data'!BA1781, 0)</f>
        <v/>
      </c>
      <c r="AW1786">
        <f>IF(AND('Hidden Analysiss'!E1782=1, ABS('Raw Data'!E1781-'Raw Data'!D1781)&lt;3), 'Raw Data'!BD1781, 0)</f>
        <v/>
      </c>
    </row>
    <row r="1787">
      <c r="A1787" s="1">
        <f>'Raw Data'!A1782</f>
        <v/>
      </c>
      <c r="B1787">
        <f>IF('Raw Data'!E1782&gt;'Raw Data'!D1782, 'Raw Data'!J1782, 0)</f>
        <v/>
      </c>
      <c r="C1787">
        <f>IF('Raw Data'!D1782&gt;'Raw Data'!E1782, 'Raw Data'!I1782, 0)</f>
        <v/>
      </c>
      <c r="D1787">
        <f>SUM(G1787:H1787)</f>
        <v/>
      </c>
      <c r="E1787">
        <f>IF(AND('Raw Data'!J1782&lt;'Raw Data'!I1782,'Raw Data'!E1782&gt;'Raw Data'!D1782,'Raw Data'!E1782-'Raw Data'!D1782&gt;3),'Raw Data'!N1782,IF(AND('Raw Data'!I1782&lt;'Raw Data'!J1782,'Raw Data'!D1782&gt;'Raw Data'!E1782,'Raw Data'!D1782-'Raw Data'!E1782&gt;3),'Raw Data'!M1782,0))</f>
        <v/>
      </c>
      <c r="F1787">
        <f>IF(AND('Raw Data'!J1782&lt;'Raw Data'!I1782,'Raw Data'!E1782&gt;'Raw Data'!D1782,'Raw Data'!E1782-'Raw Data'!D1782&lt;4),'Raw Data'!L1782,IF(AND('Raw Data'!I1782&lt;'Raw Data'!J1782,'Raw Data'!D1782&gt;'Raw Data'!E1782,'Raw Data'!D1782-'Raw Data'!E1782&lt;4),'Raw Data'!K1782,0))</f>
        <v/>
      </c>
      <c r="G1787">
        <f>IF(AND('Raw Data'!J1782&lt;'Raw Data'!I1782, 'Raw Data'!E1782&gt;'Raw Data'!D1782), 'Raw Data'!J1782, 0)</f>
        <v/>
      </c>
      <c r="H1787">
        <f>IF(AND('Raw Data'!J1782&gt;'Raw Data'!I1782, 'Raw Data'!E1782&lt;'Raw Data'!D1782), 'Raw Data'!I1782, 0)</f>
        <v/>
      </c>
      <c r="I1787">
        <f>SUM(J1787:K1787)</f>
        <v/>
      </c>
      <c r="J1787">
        <f>IF(AND('Raw Data'!J1782&gt;'Raw Data'!I1782, 'Raw Data'!E1782&gt;'Raw Data'!D1782), 'Raw Data'!J1782, 0)</f>
        <v/>
      </c>
      <c r="K1787">
        <f>IF(AND('Raw Data'!I1782&gt;'Raw Data'!J1782, 'Raw Data'!D1782&gt;'Raw Data'!E1782), 'Raw Data'!I1782, 0)</f>
        <v/>
      </c>
      <c r="L1787">
        <f>IF('Raw Data'!E1782-'Raw Data'!D1782&gt;3, 'Raw Data'!N1782, 0)</f>
        <v/>
      </c>
      <c r="M1787">
        <f>IF('Raw Data'!D1782-'Raw Data'!E1782&gt;3, 'Raw Data'!M1782, 0)</f>
        <v/>
      </c>
      <c r="N1787">
        <f>IF(ISBLANK('Raw Data'!D1782),0,IF(AND('Raw Data'!E1782&gt;'Raw Data'!D1782,'Raw Data'!E1782-'Raw Data'!D1782&gt;0,'Raw Data'!E1782-'Raw Data'!D1782&lt;4),'Raw Data'!L1782, 0))</f>
        <v/>
      </c>
      <c r="O1787">
        <f>IF(ISBLANK('Raw Data'!D1782),0,IF(AND('Raw Data'!E1782&gt;'Raw Data'!D1782,'Raw Data'!E1782-'Raw Data'!D1782&gt;0,'Raw Data'!D1782-'Raw Data'!E1782&lt;4),'Raw Data'!K1782, 0))</f>
        <v/>
      </c>
      <c r="P1787">
        <f>IF('Raw Data'!E1782-'Raw Data'!D1782&gt;3, 'Raw Data'!N1782, IF('Raw Data'!D1782-'Raw Data'!E1782&gt;3, 'Raw Data'!M1782, 0))</f>
        <v/>
      </c>
      <c r="Q1787">
        <f>IF(ISBLANK('Raw Data'!E1782),0,IF(AND('Raw Data'!E1782-'Raw Data'!D1782&lt;4,'Raw Data'!E1782-'Raw Data'!D1782&gt;0),'Raw Data'!L1782,IF(AND('Raw Data'!D1782&gt;'Raw Data'!E1782,'Raw Data'!D1782-'Raw Data'!E1782&gt;0),'Raw Data'!K1782,0)))</f>
        <v/>
      </c>
      <c r="R1787">
        <f>IF(ISBLANK('Raw Data'!K1782),0,IFERROR(IF(MATCH(SMALL('Raw Data'!K1782:N1782,1),L1787:O1787,0),SMALL('Raw Data'!K1782:N1782,1)),0))</f>
        <v/>
      </c>
      <c r="S1787">
        <f>IF(ISBLANK('Raw Data'!K1782),0,IFERROR(IF(MATCH(SMALL('Raw Data'!K1782:N1782,2),L1787:O1787,0),SMALL('Raw Data'!K1782:N1782,2)),0))</f>
        <v/>
      </c>
      <c r="T1787">
        <f>IF(ISBLANK('Raw Data'!K1782),0,IFERROR(IF(MATCH(SMALL('Raw Data'!K1782:N1782,3),L1787:O1787,0),SMALL('Raw Data'!K1782:N1782,3)),0))</f>
        <v/>
      </c>
      <c r="U1787">
        <f>IF(ISBLANK('Raw Data'!K1782),0,IFERROR(IF(MATCH(SMALL('Raw Data'!K1782:N1782,4),L1787:O1787,0),SMALL('Raw Data'!K1782:N1782,4)),0))</f>
        <v/>
      </c>
      <c r="V1787">
        <f>IF(AND('Raw Data'!D1782&lt;3, 'Raw Data'!E1782&lt;3, 'Raw Data'!A1782&gt;0), 'Raw Data'!AF1782, 0)</f>
        <v/>
      </c>
      <c r="W1787">
        <f>IF(AND('Raw Data'!D1782&lt;4, 'Raw Data'!E1782&lt;4, 'Raw Data'!A1782&gt;0), 'Raw Data'!AI1782, 0)</f>
        <v/>
      </c>
      <c r="X1787">
        <f>IF(AND('Raw Data'!D1782&lt;5, 'Raw Data'!E1782&lt;5, 'Raw Data'!A1782&gt;0), 'Raw Data'!AL1782, 0)</f>
        <v/>
      </c>
      <c r="Y1787">
        <f>IF(AND('Raw Data'!D1782&lt;6, 'Raw Data'!E1782&lt;6, 'Raw Data'!A1782&gt;0), 'Raw Data'!AO1782, 0)</f>
        <v/>
      </c>
      <c r="Z1787">
        <f>IF(ISBLANK('Raw Data'!D1782), 0, IF('Raw Data'!D1782-'Raw Data'!E1782&gt;1, 'Raw Data'!AW1782, 0))</f>
        <v/>
      </c>
      <c r="AA1787">
        <f>IF(ISBLANK('Raw Data'!A1782), 0, IF(ABS('Raw Data'!D1782-'Raw Data'!E1782)&lt;2, 'Raw Data'!AX1782, 0))</f>
        <v/>
      </c>
      <c r="AB1787">
        <f>IF(ISBLANK('Raw Data'!D1782), 0, IF('Raw Data'!E1782-'Raw Data'!D1782&gt;1, 'Raw Data'!AY1782, 0))</f>
        <v/>
      </c>
      <c r="AC1787">
        <f>IF(ISBLANK('Raw Data'!D1782), 0, IF('Raw Data'!D1782-'Raw Data'!E1782&gt;2, 'Raw Data'!AZ1782, 0))</f>
        <v/>
      </c>
      <c r="AD1787">
        <f>IF(ISBLANK('Raw Data'!A1782), 0, IF(ABS('Raw Data'!D1782-'Raw Data'!E1782)&lt;3, 'Raw Data'!BA1782, 0))</f>
        <v/>
      </c>
      <c r="AE1787">
        <f>IF(ISBLANK('Raw Data'!D1782), 0, IF('Raw Data'!E1782-'Raw Data'!D1782&gt;2, 'Raw Data'!BB1782, 0))</f>
        <v/>
      </c>
      <c r="AF1787">
        <f>IF(ISBLANK('Raw Data'!D1782), 0, IF('Raw Data'!D1782-'Raw Data'!E1782&gt;3, 'Raw Data'!BC1782, 0))</f>
        <v/>
      </c>
      <c r="AG1787">
        <f>IF(ISBLANK('Raw Data'!A1782), 0, IF(ABS('Raw Data'!D1782-'Raw Data'!E1782)&lt;4, 'Raw Data'!BD1782, 0))</f>
        <v/>
      </c>
      <c r="AH1787">
        <f>IF(ISBLANK('Raw Data'!D1782), 0, IF('Raw Data'!E1782-'Raw Data'!D1782&gt;3, 'Raw Data'!BE1782, 0))</f>
        <v/>
      </c>
      <c r="AI1787">
        <f>IF(SUM('Raw Data'!D1782:E1782)&gt;'Raw Data'!F1782, 'Raw Data'!G1782, 0)</f>
        <v/>
      </c>
      <c r="AJ1787">
        <f>IF(ISBLANK('Raw Data'!D1782), 0, IF(SUM('Raw Data'!D1782:E1782)&lt;'Raw Data'!F1782, 'Raw Data'!H1782, 0))</f>
        <v/>
      </c>
      <c r="AK1787">
        <f>IF(ISBLANK('Raw Data'!A1782), 0, IF(AND('Raw Data'!D1782&lt;3, 'Raw Data'!E1782&lt;3, 'Raw Data'!F1782&lt;BB$2), 'Raw Data'!AF1782, 0))</f>
        <v/>
      </c>
      <c r="AL1787">
        <f>IF(ISBLANK('Raw Data'!A1782), 0, IF(AND('Raw Data'!D1782&lt;4, 'Raw Data'!E1782&lt;4, 'Raw Data'!F1782&lt;BB$2), 'Raw Data'!AI1782, 0))</f>
        <v/>
      </c>
      <c r="AM1787">
        <f>IF(ISBLANK('Raw Data'!A1782), 0, IF(AND('Raw Data'!D1782&lt;5, 'Raw Data'!E1782&lt;5, 'Raw Data'!F1782&lt;BB$2), 'Raw Data'!AL1782, 0))</f>
        <v/>
      </c>
      <c r="AN1787">
        <f>IF(ISBLANK('Raw Data'!A1782), 0, IF(AND('Raw Data'!D1782&lt;6, 'Raw Data'!E1782&lt;6, 'Raw Data'!F1782&lt;BB$2), 'Raw Data'!AO1782, 0))</f>
        <v/>
      </c>
      <c r="AO1787">
        <f>IF(ISBLANK('Raw Data'!A1782), 0, IF(AND('Raw Data'!I1782&lt;Analysis!$BC$2, 'Raw Data'!D1782-'Raw Data'!E1782&gt;1), 'Raw Data'!AW1782, IF(AND('Raw Data'!J1782&lt;Analysis!$BC$2, 'Raw Data'!E1782-'Raw Data'!D1782&gt;1), 'Raw Data'!AY1782, 0)))</f>
        <v/>
      </c>
      <c r="AP1787">
        <f>IF(ISBLANK('Raw Data'!A1782), 0, IF(AND('Raw Data'!I1782&lt;Analysis!$BC$2, 'Raw Data'!D1782-'Raw Data'!E1782&gt;2), 'Raw Data'!AZ1782, IF(AND('Raw Data'!J1782&lt;Analysis!$BC$2, 'Raw Data'!E1782-'Raw Data'!D1782&gt;2), 'Raw Data'!BB1782, 0)))</f>
        <v/>
      </c>
      <c r="AQ1787">
        <f>IF(ISBLANK('Raw Data'!A1782), 0, IF(AND('Raw Data'!I1782&lt;Analysis!$BC$2, 'Raw Data'!D1782-'Raw Data'!E1782&gt;3), 'Raw Data'!BC1782, IF(AND('Raw Data'!J1782&lt;Analysis!$BC$2, 'Raw Data'!E1782-'Raw Data'!D1782&gt;3), 'Raw Data'!BE1782, 0)))</f>
        <v/>
      </c>
      <c r="AR1787">
        <f>IF('Hidden Analysiss'!D1783=1,IF(ABS('Raw Data'!E1782-'Raw Data'!D1782)&lt;2,'Raw Data'!AX1782,0), 0)</f>
        <v/>
      </c>
      <c r="AS1787">
        <f>IF('Hidden Analysiss'!D1783=1,IF(ABS('Raw Data'!E1782-'Raw Data'!D1782)&lt;3,'Raw Data'!BA1782,0), 0)</f>
        <v/>
      </c>
      <c r="AT1787">
        <f>IF('Hidden Analysiss'!D1783=1,IF(ABS('Raw Data'!E1782-'Raw Data'!D1782)&lt;4,'Raw Data'!BD1782,0), 0)</f>
        <v/>
      </c>
      <c r="AU1787">
        <f>IF(AND('Hidden Analysiss'!E1783=1, ABS('Raw Data'!E1782-'Raw Data'!D1782)&lt;2), 'Raw Data'!AX1782, 0)</f>
        <v/>
      </c>
      <c r="AV1787">
        <f>IF(AND('Hidden Analysiss'!E1783=1, ABS('Raw Data'!E1782-'Raw Data'!D1782)&lt;3), 'Raw Data'!BA1782, 0)</f>
        <v/>
      </c>
      <c r="AW1787">
        <f>IF(AND('Hidden Analysiss'!E1783=1, ABS('Raw Data'!E1782-'Raw Data'!D1782)&lt;3), 'Raw Data'!BD1782, 0)</f>
        <v/>
      </c>
    </row>
    <row r="1788">
      <c r="A1788" s="1">
        <f>'Raw Data'!A1783</f>
        <v/>
      </c>
      <c r="B1788">
        <f>IF('Raw Data'!E1783&gt;'Raw Data'!D1783, 'Raw Data'!J1783, 0)</f>
        <v/>
      </c>
      <c r="C1788">
        <f>IF('Raw Data'!D1783&gt;'Raw Data'!E1783, 'Raw Data'!I1783, 0)</f>
        <v/>
      </c>
      <c r="D1788">
        <f>SUM(G1788:H1788)</f>
        <v/>
      </c>
      <c r="E1788">
        <f>IF(AND('Raw Data'!J1783&lt;'Raw Data'!I1783,'Raw Data'!E1783&gt;'Raw Data'!D1783,'Raw Data'!E1783-'Raw Data'!D1783&gt;3),'Raw Data'!N1783,IF(AND('Raw Data'!I1783&lt;'Raw Data'!J1783,'Raw Data'!D1783&gt;'Raw Data'!E1783,'Raw Data'!D1783-'Raw Data'!E1783&gt;3),'Raw Data'!M1783,0))</f>
        <v/>
      </c>
      <c r="F1788">
        <f>IF(AND('Raw Data'!J1783&lt;'Raw Data'!I1783,'Raw Data'!E1783&gt;'Raw Data'!D1783,'Raw Data'!E1783-'Raw Data'!D1783&lt;4),'Raw Data'!L1783,IF(AND('Raw Data'!I1783&lt;'Raw Data'!J1783,'Raw Data'!D1783&gt;'Raw Data'!E1783,'Raw Data'!D1783-'Raw Data'!E1783&lt;4),'Raw Data'!K1783,0))</f>
        <v/>
      </c>
      <c r="G1788">
        <f>IF(AND('Raw Data'!J1783&lt;'Raw Data'!I1783, 'Raw Data'!E1783&gt;'Raw Data'!D1783), 'Raw Data'!J1783, 0)</f>
        <v/>
      </c>
      <c r="H1788">
        <f>IF(AND('Raw Data'!J1783&gt;'Raw Data'!I1783, 'Raw Data'!E1783&lt;'Raw Data'!D1783), 'Raw Data'!I1783, 0)</f>
        <v/>
      </c>
      <c r="I1788">
        <f>SUM(J1788:K1788)</f>
        <v/>
      </c>
      <c r="J1788">
        <f>IF(AND('Raw Data'!J1783&gt;'Raw Data'!I1783, 'Raw Data'!E1783&gt;'Raw Data'!D1783), 'Raw Data'!J1783, 0)</f>
        <v/>
      </c>
      <c r="K1788">
        <f>IF(AND('Raw Data'!I1783&gt;'Raw Data'!J1783, 'Raw Data'!D1783&gt;'Raw Data'!E1783), 'Raw Data'!I1783, 0)</f>
        <v/>
      </c>
      <c r="L1788">
        <f>IF('Raw Data'!E1783-'Raw Data'!D1783&gt;3, 'Raw Data'!N1783, 0)</f>
        <v/>
      </c>
      <c r="M1788">
        <f>IF('Raw Data'!D1783-'Raw Data'!E1783&gt;3, 'Raw Data'!M1783, 0)</f>
        <v/>
      </c>
      <c r="N1788">
        <f>IF(ISBLANK('Raw Data'!D1783),0,IF(AND('Raw Data'!E1783&gt;'Raw Data'!D1783,'Raw Data'!E1783-'Raw Data'!D1783&gt;0,'Raw Data'!E1783-'Raw Data'!D1783&lt;4),'Raw Data'!L1783, 0))</f>
        <v/>
      </c>
      <c r="O1788">
        <f>IF(ISBLANK('Raw Data'!D1783),0,IF(AND('Raw Data'!E1783&gt;'Raw Data'!D1783,'Raw Data'!E1783-'Raw Data'!D1783&gt;0,'Raw Data'!D1783-'Raw Data'!E1783&lt;4),'Raw Data'!K1783, 0))</f>
        <v/>
      </c>
      <c r="P1788">
        <f>IF('Raw Data'!E1783-'Raw Data'!D1783&gt;3, 'Raw Data'!N1783, IF('Raw Data'!D1783-'Raw Data'!E1783&gt;3, 'Raw Data'!M1783, 0))</f>
        <v/>
      </c>
      <c r="Q1788">
        <f>IF(ISBLANK('Raw Data'!E1783),0,IF(AND('Raw Data'!E1783-'Raw Data'!D1783&lt;4,'Raw Data'!E1783-'Raw Data'!D1783&gt;0),'Raw Data'!L1783,IF(AND('Raw Data'!D1783&gt;'Raw Data'!E1783,'Raw Data'!D1783-'Raw Data'!E1783&gt;0),'Raw Data'!K1783,0)))</f>
        <v/>
      </c>
      <c r="R1788">
        <f>IF(ISBLANK('Raw Data'!K1783),0,IFERROR(IF(MATCH(SMALL('Raw Data'!K1783:N1783,1),L1788:O1788,0),SMALL('Raw Data'!K1783:N1783,1)),0))</f>
        <v/>
      </c>
      <c r="S1788">
        <f>IF(ISBLANK('Raw Data'!K1783),0,IFERROR(IF(MATCH(SMALL('Raw Data'!K1783:N1783,2),L1788:O1788,0),SMALL('Raw Data'!K1783:N1783,2)),0))</f>
        <v/>
      </c>
      <c r="T1788">
        <f>IF(ISBLANK('Raw Data'!K1783),0,IFERROR(IF(MATCH(SMALL('Raw Data'!K1783:N1783,3),L1788:O1788,0),SMALL('Raw Data'!K1783:N1783,3)),0))</f>
        <v/>
      </c>
      <c r="U1788">
        <f>IF(ISBLANK('Raw Data'!K1783),0,IFERROR(IF(MATCH(SMALL('Raw Data'!K1783:N1783,4),L1788:O1788,0),SMALL('Raw Data'!K1783:N1783,4)),0))</f>
        <v/>
      </c>
      <c r="V1788">
        <f>IF(AND('Raw Data'!D1783&lt;3, 'Raw Data'!E1783&lt;3, 'Raw Data'!A1783&gt;0), 'Raw Data'!AF1783, 0)</f>
        <v/>
      </c>
      <c r="W1788">
        <f>IF(AND('Raw Data'!D1783&lt;4, 'Raw Data'!E1783&lt;4, 'Raw Data'!A1783&gt;0), 'Raw Data'!AI1783, 0)</f>
        <v/>
      </c>
      <c r="X1788">
        <f>IF(AND('Raw Data'!D1783&lt;5, 'Raw Data'!E1783&lt;5, 'Raw Data'!A1783&gt;0), 'Raw Data'!AL1783, 0)</f>
        <v/>
      </c>
      <c r="Y1788">
        <f>IF(AND('Raw Data'!D1783&lt;6, 'Raw Data'!E1783&lt;6, 'Raw Data'!A1783&gt;0), 'Raw Data'!AO1783, 0)</f>
        <v/>
      </c>
      <c r="Z1788">
        <f>IF(ISBLANK('Raw Data'!D1783), 0, IF('Raw Data'!D1783-'Raw Data'!E1783&gt;1, 'Raw Data'!AW1783, 0))</f>
        <v/>
      </c>
      <c r="AA1788">
        <f>IF(ISBLANK('Raw Data'!A1783), 0, IF(ABS('Raw Data'!D1783-'Raw Data'!E1783)&lt;2, 'Raw Data'!AX1783, 0))</f>
        <v/>
      </c>
      <c r="AB1788">
        <f>IF(ISBLANK('Raw Data'!D1783), 0, IF('Raw Data'!E1783-'Raw Data'!D1783&gt;1, 'Raw Data'!AY1783, 0))</f>
        <v/>
      </c>
      <c r="AC1788">
        <f>IF(ISBLANK('Raw Data'!D1783), 0, IF('Raw Data'!D1783-'Raw Data'!E1783&gt;2, 'Raw Data'!AZ1783, 0))</f>
        <v/>
      </c>
      <c r="AD1788">
        <f>IF(ISBLANK('Raw Data'!A1783), 0, IF(ABS('Raw Data'!D1783-'Raw Data'!E1783)&lt;3, 'Raw Data'!BA1783, 0))</f>
        <v/>
      </c>
      <c r="AE1788">
        <f>IF(ISBLANK('Raw Data'!D1783), 0, IF('Raw Data'!E1783-'Raw Data'!D1783&gt;2, 'Raw Data'!BB1783, 0))</f>
        <v/>
      </c>
      <c r="AF1788">
        <f>IF(ISBLANK('Raw Data'!D1783), 0, IF('Raw Data'!D1783-'Raw Data'!E1783&gt;3, 'Raw Data'!BC1783, 0))</f>
        <v/>
      </c>
      <c r="AG1788">
        <f>IF(ISBLANK('Raw Data'!A1783), 0, IF(ABS('Raw Data'!D1783-'Raw Data'!E1783)&lt;4, 'Raw Data'!BD1783, 0))</f>
        <v/>
      </c>
      <c r="AH1788">
        <f>IF(ISBLANK('Raw Data'!D1783), 0, IF('Raw Data'!E1783-'Raw Data'!D1783&gt;3, 'Raw Data'!BE1783, 0))</f>
        <v/>
      </c>
      <c r="AI1788">
        <f>IF(SUM('Raw Data'!D1783:E1783)&gt;'Raw Data'!F1783, 'Raw Data'!G1783, 0)</f>
        <v/>
      </c>
      <c r="AJ1788">
        <f>IF(ISBLANK('Raw Data'!D1783), 0, IF(SUM('Raw Data'!D1783:E1783)&lt;'Raw Data'!F1783, 'Raw Data'!H1783, 0))</f>
        <v/>
      </c>
      <c r="AK1788">
        <f>IF(ISBLANK('Raw Data'!A1783), 0, IF(AND('Raw Data'!D1783&lt;3, 'Raw Data'!E1783&lt;3, 'Raw Data'!F1783&lt;BB$2), 'Raw Data'!AF1783, 0))</f>
        <v/>
      </c>
      <c r="AL1788">
        <f>IF(ISBLANK('Raw Data'!A1783), 0, IF(AND('Raw Data'!D1783&lt;4, 'Raw Data'!E1783&lt;4, 'Raw Data'!F1783&lt;BB$2), 'Raw Data'!AI1783, 0))</f>
        <v/>
      </c>
      <c r="AM1788">
        <f>IF(ISBLANK('Raw Data'!A1783), 0, IF(AND('Raw Data'!D1783&lt;5, 'Raw Data'!E1783&lt;5, 'Raw Data'!F1783&lt;BB$2), 'Raw Data'!AL1783, 0))</f>
        <v/>
      </c>
      <c r="AN1788">
        <f>IF(ISBLANK('Raw Data'!A1783), 0, IF(AND('Raw Data'!D1783&lt;6, 'Raw Data'!E1783&lt;6, 'Raw Data'!F1783&lt;BB$2), 'Raw Data'!AO1783, 0))</f>
        <v/>
      </c>
      <c r="AO1788">
        <f>IF(ISBLANK('Raw Data'!A1783), 0, IF(AND('Raw Data'!I1783&lt;Analysis!$BC$2, 'Raw Data'!D1783-'Raw Data'!E1783&gt;1), 'Raw Data'!AW1783, IF(AND('Raw Data'!J1783&lt;Analysis!$BC$2, 'Raw Data'!E1783-'Raw Data'!D1783&gt;1), 'Raw Data'!AY1783, 0)))</f>
        <v/>
      </c>
      <c r="AP1788">
        <f>IF(ISBLANK('Raw Data'!A1783), 0, IF(AND('Raw Data'!I1783&lt;Analysis!$BC$2, 'Raw Data'!D1783-'Raw Data'!E1783&gt;2), 'Raw Data'!AZ1783, IF(AND('Raw Data'!J1783&lt;Analysis!$BC$2, 'Raw Data'!E1783-'Raw Data'!D1783&gt;2), 'Raw Data'!BB1783, 0)))</f>
        <v/>
      </c>
      <c r="AQ1788">
        <f>IF(ISBLANK('Raw Data'!A1783), 0, IF(AND('Raw Data'!I1783&lt;Analysis!$BC$2, 'Raw Data'!D1783-'Raw Data'!E1783&gt;3), 'Raw Data'!BC1783, IF(AND('Raw Data'!J1783&lt;Analysis!$BC$2, 'Raw Data'!E1783-'Raw Data'!D1783&gt;3), 'Raw Data'!BE1783, 0)))</f>
        <v/>
      </c>
      <c r="AR1788">
        <f>IF('Hidden Analysiss'!D1784=1,IF(ABS('Raw Data'!E1783-'Raw Data'!D1783)&lt;2,'Raw Data'!AX1783,0), 0)</f>
        <v/>
      </c>
      <c r="AS1788">
        <f>IF('Hidden Analysiss'!D1784=1,IF(ABS('Raw Data'!E1783-'Raw Data'!D1783)&lt;3,'Raw Data'!BA1783,0), 0)</f>
        <v/>
      </c>
      <c r="AT1788">
        <f>IF('Hidden Analysiss'!D1784=1,IF(ABS('Raw Data'!E1783-'Raw Data'!D1783)&lt;4,'Raw Data'!BD1783,0), 0)</f>
        <v/>
      </c>
      <c r="AU1788">
        <f>IF(AND('Hidden Analysiss'!E1784=1, ABS('Raw Data'!E1783-'Raw Data'!D1783)&lt;2), 'Raw Data'!AX1783, 0)</f>
        <v/>
      </c>
      <c r="AV1788">
        <f>IF(AND('Hidden Analysiss'!E1784=1, ABS('Raw Data'!E1783-'Raw Data'!D1783)&lt;3), 'Raw Data'!BA1783, 0)</f>
        <v/>
      </c>
      <c r="AW1788">
        <f>IF(AND('Hidden Analysiss'!E1784=1, ABS('Raw Data'!E1783-'Raw Data'!D1783)&lt;3), 'Raw Data'!BD1783, 0)</f>
        <v/>
      </c>
    </row>
    <row r="1789">
      <c r="A1789" s="1">
        <f>'Raw Data'!A1784</f>
        <v/>
      </c>
      <c r="B1789">
        <f>IF('Raw Data'!E1784&gt;'Raw Data'!D1784, 'Raw Data'!J1784, 0)</f>
        <v/>
      </c>
      <c r="C1789">
        <f>IF('Raw Data'!D1784&gt;'Raw Data'!E1784, 'Raw Data'!I1784, 0)</f>
        <v/>
      </c>
      <c r="D1789">
        <f>SUM(G1789:H1789)</f>
        <v/>
      </c>
      <c r="E1789">
        <f>IF(AND('Raw Data'!J1784&lt;'Raw Data'!I1784,'Raw Data'!E1784&gt;'Raw Data'!D1784,'Raw Data'!E1784-'Raw Data'!D1784&gt;3),'Raw Data'!N1784,IF(AND('Raw Data'!I1784&lt;'Raw Data'!J1784,'Raw Data'!D1784&gt;'Raw Data'!E1784,'Raw Data'!D1784-'Raw Data'!E1784&gt;3),'Raw Data'!M1784,0))</f>
        <v/>
      </c>
      <c r="F1789">
        <f>IF(AND('Raw Data'!J1784&lt;'Raw Data'!I1784,'Raw Data'!E1784&gt;'Raw Data'!D1784,'Raw Data'!E1784-'Raw Data'!D1784&lt;4),'Raw Data'!L1784,IF(AND('Raw Data'!I1784&lt;'Raw Data'!J1784,'Raw Data'!D1784&gt;'Raw Data'!E1784,'Raw Data'!D1784-'Raw Data'!E1784&lt;4),'Raw Data'!K1784,0))</f>
        <v/>
      </c>
      <c r="G1789">
        <f>IF(AND('Raw Data'!J1784&lt;'Raw Data'!I1784, 'Raw Data'!E1784&gt;'Raw Data'!D1784), 'Raw Data'!J1784, 0)</f>
        <v/>
      </c>
      <c r="H1789">
        <f>IF(AND('Raw Data'!J1784&gt;'Raw Data'!I1784, 'Raw Data'!E1784&lt;'Raw Data'!D1784), 'Raw Data'!I1784, 0)</f>
        <v/>
      </c>
      <c r="I1789">
        <f>SUM(J1789:K1789)</f>
        <v/>
      </c>
      <c r="J1789">
        <f>IF(AND('Raw Data'!J1784&gt;'Raw Data'!I1784, 'Raw Data'!E1784&gt;'Raw Data'!D1784), 'Raw Data'!J1784, 0)</f>
        <v/>
      </c>
      <c r="K1789">
        <f>IF(AND('Raw Data'!I1784&gt;'Raw Data'!J1784, 'Raw Data'!D1784&gt;'Raw Data'!E1784), 'Raw Data'!I1784, 0)</f>
        <v/>
      </c>
      <c r="L1789">
        <f>IF('Raw Data'!E1784-'Raw Data'!D1784&gt;3, 'Raw Data'!N1784, 0)</f>
        <v/>
      </c>
      <c r="M1789">
        <f>IF('Raw Data'!D1784-'Raw Data'!E1784&gt;3, 'Raw Data'!M1784, 0)</f>
        <v/>
      </c>
      <c r="N1789">
        <f>IF(ISBLANK('Raw Data'!D1784),0,IF(AND('Raw Data'!E1784&gt;'Raw Data'!D1784,'Raw Data'!E1784-'Raw Data'!D1784&gt;0,'Raw Data'!E1784-'Raw Data'!D1784&lt;4),'Raw Data'!L1784, 0))</f>
        <v/>
      </c>
      <c r="O1789">
        <f>IF(ISBLANK('Raw Data'!D1784),0,IF(AND('Raw Data'!E1784&gt;'Raw Data'!D1784,'Raw Data'!E1784-'Raw Data'!D1784&gt;0,'Raw Data'!D1784-'Raw Data'!E1784&lt;4),'Raw Data'!K1784, 0))</f>
        <v/>
      </c>
      <c r="P1789">
        <f>IF('Raw Data'!E1784-'Raw Data'!D1784&gt;3, 'Raw Data'!N1784, IF('Raw Data'!D1784-'Raw Data'!E1784&gt;3, 'Raw Data'!M1784, 0))</f>
        <v/>
      </c>
      <c r="Q1789">
        <f>IF(ISBLANK('Raw Data'!E1784),0,IF(AND('Raw Data'!E1784-'Raw Data'!D1784&lt;4,'Raw Data'!E1784-'Raw Data'!D1784&gt;0),'Raw Data'!L1784,IF(AND('Raw Data'!D1784&gt;'Raw Data'!E1784,'Raw Data'!D1784-'Raw Data'!E1784&gt;0),'Raw Data'!K1784,0)))</f>
        <v/>
      </c>
      <c r="R1789">
        <f>IF(ISBLANK('Raw Data'!K1784),0,IFERROR(IF(MATCH(SMALL('Raw Data'!K1784:N1784,1),L1789:O1789,0),SMALL('Raw Data'!K1784:N1784,1)),0))</f>
        <v/>
      </c>
      <c r="S1789">
        <f>IF(ISBLANK('Raw Data'!K1784),0,IFERROR(IF(MATCH(SMALL('Raw Data'!K1784:N1784,2),L1789:O1789,0),SMALL('Raw Data'!K1784:N1784,2)),0))</f>
        <v/>
      </c>
      <c r="T1789">
        <f>IF(ISBLANK('Raw Data'!K1784),0,IFERROR(IF(MATCH(SMALL('Raw Data'!K1784:N1784,3),L1789:O1789,0),SMALL('Raw Data'!K1784:N1784,3)),0))</f>
        <v/>
      </c>
      <c r="U1789">
        <f>IF(ISBLANK('Raw Data'!K1784),0,IFERROR(IF(MATCH(SMALL('Raw Data'!K1784:N1784,4),L1789:O1789,0),SMALL('Raw Data'!K1784:N1784,4)),0))</f>
        <v/>
      </c>
      <c r="V1789">
        <f>IF(AND('Raw Data'!D1784&lt;3, 'Raw Data'!E1784&lt;3, 'Raw Data'!A1784&gt;0), 'Raw Data'!AF1784, 0)</f>
        <v/>
      </c>
      <c r="W1789">
        <f>IF(AND('Raw Data'!D1784&lt;4, 'Raw Data'!E1784&lt;4, 'Raw Data'!A1784&gt;0), 'Raw Data'!AI1784, 0)</f>
        <v/>
      </c>
      <c r="X1789">
        <f>IF(AND('Raw Data'!D1784&lt;5, 'Raw Data'!E1784&lt;5, 'Raw Data'!A1784&gt;0), 'Raw Data'!AL1784, 0)</f>
        <v/>
      </c>
      <c r="Y1789">
        <f>IF(AND('Raw Data'!D1784&lt;6, 'Raw Data'!E1784&lt;6, 'Raw Data'!A1784&gt;0), 'Raw Data'!AO1784, 0)</f>
        <v/>
      </c>
      <c r="Z1789">
        <f>IF(ISBLANK('Raw Data'!D1784), 0, IF('Raw Data'!D1784-'Raw Data'!E1784&gt;1, 'Raw Data'!AW1784, 0))</f>
        <v/>
      </c>
      <c r="AA1789">
        <f>IF(ISBLANK('Raw Data'!A1784), 0, IF(ABS('Raw Data'!D1784-'Raw Data'!E1784)&lt;2, 'Raw Data'!AX1784, 0))</f>
        <v/>
      </c>
      <c r="AB1789">
        <f>IF(ISBLANK('Raw Data'!D1784), 0, IF('Raw Data'!E1784-'Raw Data'!D1784&gt;1, 'Raw Data'!AY1784, 0))</f>
        <v/>
      </c>
      <c r="AC1789">
        <f>IF(ISBLANK('Raw Data'!D1784), 0, IF('Raw Data'!D1784-'Raw Data'!E1784&gt;2, 'Raw Data'!AZ1784, 0))</f>
        <v/>
      </c>
      <c r="AD1789">
        <f>IF(ISBLANK('Raw Data'!A1784), 0, IF(ABS('Raw Data'!D1784-'Raw Data'!E1784)&lt;3, 'Raw Data'!BA1784, 0))</f>
        <v/>
      </c>
      <c r="AE1789">
        <f>IF(ISBLANK('Raw Data'!D1784), 0, IF('Raw Data'!E1784-'Raw Data'!D1784&gt;2, 'Raw Data'!BB1784, 0))</f>
        <v/>
      </c>
      <c r="AF1789">
        <f>IF(ISBLANK('Raw Data'!D1784), 0, IF('Raw Data'!D1784-'Raw Data'!E1784&gt;3, 'Raw Data'!BC1784, 0))</f>
        <v/>
      </c>
      <c r="AG1789">
        <f>IF(ISBLANK('Raw Data'!A1784), 0, IF(ABS('Raw Data'!D1784-'Raw Data'!E1784)&lt;4, 'Raw Data'!BD1784, 0))</f>
        <v/>
      </c>
      <c r="AH1789">
        <f>IF(ISBLANK('Raw Data'!D1784), 0, IF('Raw Data'!E1784-'Raw Data'!D1784&gt;3, 'Raw Data'!BE1784, 0))</f>
        <v/>
      </c>
      <c r="AI1789">
        <f>IF(SUM('Raw Data'!D1784:E1784)&gt;'Raw Data'!F1784, 'Raw Data'!G1784, 0)</f>
        <v/>
      </c>
      <c r="AJ1789">
        <f>IF(ISBLANK('Raw Data'!D1784), 0, IF(SUM('Raw Data'!D1784:E1784)&lt;'Raw Data'!F1784, 'Raw Data'!H1784, 0))</f>
        <v/>
      </c>
      <c r="AK1789">
        <f>IF(ISBLANK('Raw Data'!A1784), 0, IF(AND('Raw Data'!D1784&lt;3, 'Raw Data'!E1784&lt;3, 'Raw Data'!F1784&lt;BB$2), 'Raw Data'!AF1784, 0))</f>
        <v/>
      </c>
      <c r="AL1789">
        <f>IF(ISBLANK('Raw Data'!A1784), 0, IF(AND('Raw Data'!D1784&lt;4, 'Raw Data'!E1784&lt;4, 'Raw Data'!F1784&lt;BB$2), 'Raw Data'!AI1784, 0))</f>
        <v/>
      </c>
      <c r="AM1789">
        <f>IF(ISBLANK('Raw Data'!A1784), 0, IF(AND('Raw Data'!D1784&lt;5, 'Raw Data'!E1784&lt;5, 'Raw Data'!F1784&lt;BB$2), 'Raw Data'!AL1784, 0))</f>
        <v/>
      </c>
      <c r="AN1789">
        <f>IF(ISBLANK('Raw Data'!A1784), 0, IF(AND('Raw Data'!D1784&lt;6, 'Raw Data'!E1784&lt;6, 'Raw Data'!F1784&lt;BB$2), 'Raw Data'!AO1784, 0))</f>
        <v/>
      </c>
      <c r="AO1789">
        <f>IF(ISBLANK('Raw Data'!A1784), 0, IF(AND('Raw Data'!I1784&lt;Analysis!$BC$2, 'Raw Data'!D1784-'Raw Data'!E1784&gt;1), 'Raw Data'!AW1784, IF(AND('Raw Data'!J1784&lt;Analysis!$BC$2, 'Raw Data'!E1784-'Raw Data'!D1784&gt;1), 'Raw Data'!AY1784, 0)))</f>
        <v/>
      </c>
      <c r="AP1789">
        <f>IF(ISBLANK('Raw Data'!A1784), 0, IF(AND('Raw Data'!I1784&lt;Analysis!$BC$2, 'Raw Data'!D1784-'Raw Data'!E1784&gt;2), 'Raw Data'!AZ1784, IF(AND('Raw Data'!J1784&lt;Analysis!$BC$2, 'Raw Data'!E1784-'Raw Data'!D1784&gt;2), 'Raw Data'!BB1784, 0)))</f>
        <v/>
      </c>
      <c r="AQ1789">
        <f>IF(ISBLANK('Raw Data'!A1784), 0, IF(AND('Raw Data'!I1784&lt;Analysis!$BC$2, 'Raw Data'!D1784-'Raw Data'!E1784&gt;3), 'Raw Data'!BC1784, IF(AND('Raw Data'!J1784&lt;Analysis!$BC$2, 'Raw Data'!E1784-'Raw Data'!D1784&gt;3), 'Raw Data'!BE1784, 0)))</f>
        <v/>
      </c>
      <c r="AR1789">
        <f>IF('Hidden Analysiss'!D1785=1,IF(ABS('Raw Data'!E1784-'Raw Data'!D1784)&lt;2,'Raw Data'!AX1784,0), 0)</f>
        <v/>
      </c>
      <c r="AS1789">
        <f>IF('Hidden Analysiss'!D1785=1,IF(ABS('Raw Data'!E1784-'Raw Data'!D1784)&lt;3,'Raw Data'!BA1784,0), 0)</f>
        <v/>
      </c>
      <c r="AT1789">
        <f>IF('Hidden Analysiss'!D1785=1,IF(ABS('Raw Data'!E1784-'Raw Data'!D1784)&lt;4,'Raw Data'!BD1784,0), 0)</f>
        <v/>
      </c>
      <c r="AU1789">
        <f>IF(AND('Hidden Analysiss'!E1785=1, ABS('Raw Data'!E1784-'Raw Data'!D1784)&lt;2), 'Raw Data'!AX1784, 0)</f>
        <v/>
      </c>
      <c r="AV1789">
        <f>IF(AND('Hidden Analysiss'!E1785=1, ABS('Raw Data'!E1784-'Raw Data'!D1784)&lt;3), 'Raw Data'!BA1784, 0)</f>
        <v/>
      </c>
      <c r="AW1789">
        <f>IF(AND('Hidden Analysiss'!E1785=1, ABS('Raw Data'!E1784-'Raw Data'!D1784)&lt;3), 'Raw Data'!BD1784, 0)</f>
        <v/>
      </c>
    </row>
    <row r="1790">
      <c r="A1790" s="1">
        <f>'Raw Data'!A1785</f>
        <v/>
      </c>
      <c r="B1790">
        <f>IF('Raw Data'!E1785&gt;'Raw Data'!D1785, 'Raw Data'!J1785, 0)</f>
        <v/>
      </c>
      <c r="C1790">
        <f>IF('Raw Data'!D1785&gt;'Raw Data'!E1785, 'Raw Data'!I1785, 0)</f>
        <v/>
      </c>
      <c r="D1790">
        <f>SUM(G1790:H1790)</f>
        <v/>
      </c>
      <c r="E1790">
        <f>IF(AND('Raw Data'!J1785&lt;'Raw Data'!I1785,'Raw Data'!E1785&gt;'Raw Data'!D1785,'Raw Data'!E1785-'Raw Data'!D1785&gt;3),'Raw Data'!N1785,IF(AND('Raw Data'!I1785&lt;'Raw Data'!J1785,'Raw Data'!D1785&gt;'Raw Data'!E1785,'Raw Data'!D1785-'Raw Data'!E1785&gt;3),'Raw Data'!M1785,0))</f>
        <v/>
      </c>
      <c r="F1790">
        <f>IF(AND('Raw Data'!J1785&lt;'Raw Data'!I1785,'Raw Data'!E1785&gt;'Raw Data'!D1785,'Raw Data'!E1785-'Raw Data'!D1785&lt;4),'Raw Data'!L1785,IF(AND('Raw Data'!I1785&lt;'Raw Data'!J1785,'Raw Data'!D1785&gt;'Raw Data'!E1785,'Raw Data'!D1785-'Raw Data'!E1785&lt;4),'Raw Data'!K1785,0))</f>
        <v/>
      </c>
      <c r="G1790">
        <f>IF(AND('Raw Data'!J1785&lt;'Raw Data'!I1785, 'Raw Data'!E1785&gt;'Raw Data'!D1785), 'Raw Data'!J1785, 0)</f>
        <v/>
      </c>
      <c r="H1790">
        <f>IF(AND('Raw Data'!J1785&gt;'Raw Data'!I1785, 'Raw Data'!E1785&lt;'Raw Data'!D1785), 'Raw Data'!I1785, 0)</f>
        <v/>
      </c>
      <c r="I1790">
        <f>SUM(J1790:K1790)</f>
        <v/>
      </c>
      <c r="J1790">
        <f>IF(AND('Raw Data'!J1785&gt;'Raw Data'!I1785, 'Raw Data'!E1785&gt;'Raw Data'!D1785), 'Raw Data'!J1785, 0)</f>
        <v/>
      </c>
      <c r="K1790">
        <f>IF(AND('Raw Data'!I1785&gt;'Raw Data'!J1785, 'Raw Data'!D1785&gt;'Raw Data'!E1785), 'Raw Data'!I1785, 0)</f>
        <v/>
      </c>
      <c r="L1790">
        <f>IF('Raw Data'!E1785-'Raw Data'!D1785&gt;3, 'Raw Data'!N1785, 0)</f>
        <v/>
      </c>
      <c r="M1790">
        <f>IF('Raw Data'!D1785-'Raw Data'!E1785&gt;3, 'Raw Data'!M1785, 0)</f>
        <v/>
      </c>
      <c r="N1790">
        <f>IF(ISBLANK('Raw Data'!D1785),0,IF(AND('Raw Data'!E1785&gt;'Raw Data'!D1785,'Raw Data'!E1785-'Raw Data'!D1785&gt;0,'Raw Data'!E1785-'Raw Data'!D1785&lt;4),'Raw Data'!L1785, 0))</f>
        <v/>
      </c>
      <c r="O1790">
        <f>IF(ISBLANK('Raw Data'!D1785),0,IF(AND('Raw Data'!E1785&gt;'Raw Data'!D1785,'Raw Data'!E1785-'Raw Data'!D1785&gt;0,'Raw Data'!D1785-'Raw Data'!E1785&lt;4),'Raw Data'!K1785, 0))</f>
        <v/>
      </c>
      <c r="P1790">
        <f>IF('Raw Data'!E1785-'Raw Data'!D1785&gt;3, 'Raw Data'!N1785, IF('Raw Data'!D1785-'Raw Data'!E1785&gt;3, 'Raw Data'!M1785, 0))</f>
        <v/>
      </c>
      <c r="Q1790">
        <f>IF(ISBLANK('Raw Data'!E1785),0,IF(AND('Raw Data'!E1785-'Raw Data'!D1785&lt;4,'Raw Data'!E1785-'Raw Data'!D1785&gt;0),'Raw Data'!L1785,IF(AND('Raw Data'!D1785&gt;'Raw Data'!E1785,'Raw Data'!D1785-'Raw Data'!E1785&gt;0),'Raw Data'!K1785,0)))</f>
        <v/>
      </c>
      <c r="R1790">
        <f>IF(ISBLANK('Raw Data'!K1785),0,IFERROR(IF(MATCH(SMALL('Raw Data'!K1785:N1785,1),L1790:O1790,0),SMALL('Raw Data'!K1785:N1785,1)),0))</f>
        <v/>
      </c>
      <c r="S1790">
        <f>IF(ISBLANK('Raw Data'!K1785),0,IFERROR(IF(MATCH(SMALL('Raw Data'!K1785:N1785,2),L1790:O1790,0),SMALL('Raw Data'!K1785:N1785,2)),0))</f>
        <v/>
      </c>
      <c r="T1790">
        <f>IF(ISBLANK('Raw Data'!K1785),0,IFERROR(IF(MATCH(SMALL('Raw Data'!K1785:N1785,3),L1790:O1790,0),SMALL('Raw Data'!K1785:N1785,3)),0))</f>
        <v/>
      </c>
      <c r="U1790">
        <f>IF(ISBLANK('Raw Data'!K1785),0,IFERROR(IF(MATCH(SMALL('Raw Data'!K1785:N1785,4),L1790:O1790,0),SMALL('Raw Data'!K1785:N1785,4)),0))</f>
        <v/>
      </c>
      <c r="V1790">
        <f>IF(AND('Raw Data'!D1785&lt;3, 'Raw Data'!E1785&lt;3, 'Raw Data'!A1785&gt;0), 'Raw Data'!AF1785, 0)</f>
        <v/>
      </c>
      <c r="W1790">
        <f>IF(AND('Raw Data'!D1785&lt;4, 'Raw Data'!E1785&lt;4, 'Raw Data'!A1785&gt;0), 'Raw Data'!AI1785, 0)</f>
        <v/>
      </c>
      <c r="X1790">
        <f>IF(AND('Raw Data'!D1785&lt;5, 'Raw Data'!E1785&lt;5, 'Raw Data'!A1785&gt;0), 'Raw Data'!AL1785, 0)</f>
        <v/>
      </c>
      <c r="Y1790">
        <f>IF(AND('Raw Data'!D1785&lt;6, 'Raw Data'!E1785&lt;6, 'Raw Data'!A1785&gt;0), 'Raw Data'!AO1785, 0)</f>
        <v/>
      </c>
      <c r="Z1790">
        <f>IF(ISBLANK('Raw Data'!D1785), 0, IF('Raw Data'!D1785-'Raw Data'!E1785&gt;1, 'Raw Data'!AW1785, 0))</f>
        <v/>
      </c>
      <c r="AA1790">
        <f>IF(ISBLANK('Raw Data'!A1785), 0, IF(ABS('Raw Data'!D1785-'Raw Data'!E1785)&lt;2, 'Raw Data'!AX1785, 0))</f>
        <v/>
      </c>
      <c r="AB1790">
        <f>IF(ISBLANK('Raw Data'!D1785), 0, IF('Raw Data'!E1785-'Raw Data'!D1785&gt;1, 'Raw Data'!AY1785, 0))</f>
        <v/>
      </c>
      <c r="AC1790">
        <f>IF(ISBLANK('Raw Data'!D1785), 0, IF('Raw Data'!D1785-'Raw Data'!E1785&gt;2, 'Raw Data'!AZ1785, 0))</f>
        <v/>
      </c>
      <c r="AD1790">
        <f>IF(ISBLANK('Raw Data'!A1785), 0, IF(ABS('Raw Data'!D1785-'Raw Data'!E1785)&lt;3, 'Raw Data'!BA1785, 0))</f>
        <v/>
      </c>
      <c r="AE1790">
        <f>IF(ISBLANK('Raw Data'!D1785), 0, IF('Raw Data'!E1785-'Raw Data'!D1785&gt;2, 'Raw Data'!BB1785, 0))</f>
        <v/>
      </c>
      <c r="AF1790">
        <f>IF(ISBLANK('Raw Data'!D1785), 0, IF('Raw Data'!D1785-'Raw Data'!E1785&gt;3, 'Raw Data'!BC1785, 0))</f>
        <v/>
      </c>
      <c r="AG1790">
        <f>IF(ISBLANK('Raw Data'!A1785), 0, IF(ABS('Raw Data'!D1785-'Raw Data'!E1785)&lt;4, 'Raw Data'!BD1785, 0))</f>
        <v/>
      </c>
      <c r="AH1790">
        <f>IF(ISBLANK('Raw Data'!D1785), 0, IF('Raw Data'!E1785-'Raw Data'!D1785&gt;3, 'Raw Data'!BE1785, 0))</f>
        <v/>
      </c>
      <c r="AI1790">
        <f>IF(SUM('Raw Data'!D1785:E1785)&gt;'Raw Data'!F1785, 'Raw Data'!G1785, 0)</f>
        <v/>
      </c>
      <c r="AJ1790">
        <f>IF(ISBLANK('Raw Data'!D1785), 0, IF(SUM('Raw Data'!D1785:E1785)&lt;'Raw Data'!F1785, 'Raw Data'!H1785, 0))</f>
        <v/>
      </c>
      <c r="AK1790">
        <f>IF(ISBLANK('Raw Data'!A1785), 0, IF(AND('Raw Data'!D1785&lt;3, 'Raw Data'!E1785&lt;3, 'Raw Data'!F1785&lt;BB$2), 'Raw Data'!AF1785, 0))</f>
        <v/>
      </c>
      <c r="AL1790">
        <f>IF(ISBLANK('Raw Data'!A1785), 0, IF(AND('Raw Data'!D1785&lt;4, 'Raw Data'!E1785&lt;4, 'Raw Data'!F1785&lt;BB$2), 'Raw Data'!AI1785, 0))</f>
        <v/>
      </c>
      <c r="AM1790">
        <f>IF(ISBLANK('Raw Data'!A1785), 0, IF(AND('Raw Data'!D1785&lt;5, 'Raw Data'!E1785&lt;5, 'Raw Data'!F1785&lt;BB$2), 'Raw Data'!AL1785, 0))</f>
        <v/>
      </c>
      <c r="AN1790">
        <f>IF(ISBLANK('Raw Data'!A1785), 0, IF(AND('Raw Data'!D1785&lt;6, 'Raw Data'!E1785&lt;6, 'Raw Data'!F1785&lt;BB$2), 'Raw Data'!AO1785, 0))</f>
        <v/>
      </c>
      <c r="AO1790">
        <f>IF(ISBLANK('Raw Data'!A1785), 0, IF(AND('Raw Data'!I1785&lt;Analysis!$BC$2, 'Raw Data'!D1785-'Raw Data'!E1785&gt;1), 'Raw Data'!AW1785, IF(AND('Raw Data'!J1785&lt;Analysis!$BC$2, 'Raw Data'!E1785-'Raw Data'!D1785&gt;1), 'Raw Data'!AY1785, 0)))</f>
        <v/>
      </c>
      <c r="AP1790">
        <f>IF(ISBLANK('Raw Data'!A1785), 0, IF(AND('Raw Data'!I1785&lt;Analysis!$BC$2, 'Raw Data'!D1785-'Raw Data'!E1785&gt;2), 'Raw Data'!AZ1785, IF(AND('Raw Data'!J1785&lt;Analysis!$BC$2, 'Raw Data'!E1785-'Raw Data'!D1785&gt;2), 'Raw Data'!BB1785, 0)))</f>
        <v/>
      </c>
      <c r="AQ1790">
        <f>IF(ISBLANK('Raw Data'!A1785), 0, IF(AND('Raw Data'!I1785&lt;Analysis!$BC$2, 'Raw Data'!D1785-'Raw Data'!E1785&gt;3), 'Raw Data'!BC1785, IF(AND('Raw Data'!J1785&lt;Analysis!$BC$2, 'Raw Data'!E1785-'Raw Data'!D1785&gt;3), 'Raw Data'!BE1785, 0)))</f>
        <v/>
      </c>
      <c r="AR1790">
        <f>IF('Hidden Analysiss'!D1786=1,IF(ABS('Raw Data'!E1785-'Raw Data'!D1785)&lt;2,'Raw Data'!AX1785,0), 0)</f>
        <v/>
      </c>
      <c r="AS1790">
        <f>IF('Hidden Analysiss'!D1786=1,IF(ABS('Raw Data'!E1785-'Raw Data'!D1785)&lt;3,'Raw Data'!BA1785,0), 0)</f>
        <v/>
      </c>
      <c r="AT1790">
        <f>IF('Hidden Analysiss'!D1786=1,IF(ABS('Raw Data'!E1785-'Raw Data'!D1785)&lt;4,'Raw Data'!BD1785,0), 0)</f>
        <v/>
      </c>
      <c r="AU1790">
        <f>IF(AND('Hidden Analysiss'!E1786=1, ABS('Raw Data'!E1785-'Raw Data'!D1785)&lt;2), 'Raw Data'!AX1785, 0)</f>
        <v/>
      </c>
      <c r="AV1790">
        <f>IF(AND('Hidden Analysiss'!E1786=1, ABS('Raw Data'!E1785-'Raw Data'!D1785)&lt;3), 'Raw Data'!BA1785, 0)</f>
        <v/>
      </c>
      <c r="AW1790">
        <f>IF(AND('Hidden Analysiss'!E1786=1, ABS('Raw Data'!E1785-'Raw Data'!D1785)&lt;3), 'Raw Data'!BD1785, 0)</f>
        <v/>
      </c>
    </row>
    <row r="1791">
      <c r="A1791" s="1">
        <f>'Raw Data'!A1786</f>
        <v/>
      </c>
      <c r="B1791">
        <f>IF('Raw Data'!E1786&gt;'Raw Data'!D1786, 'Raw Data'!J1786, 0)</f>
        <v/>
      </c>
      <c r="C1791">
        <f>IF('Raw Data'!D1786&gt;'Raw Data'!E1786, 'Raw Data'!I1786, 0)</f>
        <v/>
      </c>
      <c r="D1791">
        <f>SUM(G1791:H1791)</f>
        <v/>
      </c>
      <c r="E1791">
        <f>IF(AND('Raw Data'!J1786&lt;'Raw Data'!I1786,'Raw Data'!E1786&gt;'Raw Data'!D1786,'Raw Data'!E1786-'Raw Data'!D1786&gt;3),'Raw Data'!N1786,IF(AND('Raw Data'!I1786&lt;'Raw Data'!J1786,'Raw Data'!D1786&gt;'Raw Data'!E1786,'Raw Data'!D1786-'Raw Data'!E1786&gt;3),'Raw Data'!M1786,0))</f>
        <v/>
      </c>
      <c r="F1791">
        <f>IF(AND('Raw Data'!J1786&lt;'Raw Data'!I1786,'Raw Data'!E1786&gt;'Raw Data'!D1786,'Raw Data'!E1786-'Raw Data'!D1786&lt;4),'Raw Data'!L1786,IF(AND('Raw Data'!I1786&lt;'Raw Data'!J1786,'Raw Data'!D1786&gt;'Raw Data'!E1786,'Raw Data'!D1786-'Raw Data'!E1786&lt;4),'Raw Data'!K1786,0))</f>
        <v/>
      </c>
      <c r="G1791">
        <f>IF(AND('Raw Data'!J1786&lt;'Raw Data'!I1786, 'Raw Data'!E1786&gt;'Raw Data'!D1786), 'Raw Data'!J1786, 0)</f>
        <v/>
      </c>
      <c r="H1791">
        <f>IF(AND('Raw Data'!J1786&gt;'Raw Data'!I1786, 'Raw Data'!E1786&lt;'Raw Data'!D1786), 'Raw Data'!I1786, 0)</f>
        <v/>
      </c>
      <c r="I1791">
        <f>SUM(J1791:K1791)</f>
        <v/>
      </c>
      <c r="J1791">
        <f>IF(AND('Raw Data'!J1786&gt;'Raw Data'!I1786, 'Raw Data'!E1786&gt;'Raw Data'!D1786), 'Raw Data'!J1786, 0)</f>
        <v/>
      </c>
      <c r="K1791">
        <f>IF(AND('Raw Data'!I1786&gt;'Raw Data'!J1786, 'Raw Data'!D1786&gt;'Raw Data'!E1786), 'Raw Data'!I1786, 0)</f>
        <v/>
      </c>
      <c r="L1791">
        <f>IF('Raw Data'!E1786-'Raw Data'!D1786&gt;3, 'Raw Data'!N1786, 0)</f>
        <v/>
      </c>
      <c r="M1791">
        <f>IF('Raw Data'!D1786-'Raw Data'!E1786&gt;3, 'Raw Data'!M1786, 0)</f>
        <v/>
      </c>
      <c r="N1791">
        <f>IF(ISBLANK('Raw Data'!D1786),0,IF(AND('Raw Data'!E1786&gt;'Raw Data'!D1786,'Raw Data'!E1786-'Raw Data'!D1786&gt;0,'Raw Data'!E1786-'Raw Data'!D1786&lt;4),'Raw Data'!L1786, 0))</f>
        <v/>
      </c>
      <c r="O1791">
        <f>IF(ISBLANK('Raw Data'!D1786),0,IF(AND('Raw Data'!E1786&gt;'Raw Data'!D1786,'Raw Data'!E1786-'Raw Data'!D1786&gt;0,'Raw Data'!D1786-'Raw Data'!E1786&lt;4),'Raw Data'!K1786, 0))</f>
        <v/>
      </c>
      <c r="P1791">
        <f>IF('Raw Data'!E1786-'Raw Data'!D1786&gt;3, 'Raw Data'!N1786, IF('Raw Data'!D1786-'Raw Data'!E1786&gt;3, 'Raw Data'!M1786, 0))</f>
        <v/>
      </c>
      <c r="Q1791">
        <f>IF(ISBLANK('Raw Data'!E1786),0,IF(AND('Raw Data'!E1786-'Raw Data'!D1786&lt;4,'Raw Data'!E1786-'Raw Data'!D1786&gt;0),'Raw Data'!L1786,IF(AND('Raw Data'!D1786&gt;'Raw Data'!E1786,'Raw Data'!D1786-'Raw Data'!E1786&gt;0),'Raw Data'!K1786,0)))</f>
        <v/>
      </c>
      <c r="R1791">
        <f>IF(ISBLANK('Raw Data'!K1786),0,IFERROR(IF(MATCH(SMALL('Raw Data'!K1786:N1786,1),L1791:O1791,0),SMALL('Raw Data'!K1786:N1786,1)),0))</f>
        <v/>
      </c>
      <c r="S1791">
        <f>IF(ISBLANK('Raw Data'!K1786),0,IFERROR(IF(MATCH(SMALL('Raw Data'!K1786:N1786,2),L1791:O1791,0),SMALL('Raw Data'!K1786:N1786,2)),0))</f>
        <v/>
      </c>
      <c r="T1791">
        <f>IF(ISBLANK('Raw Data'!K1786),0,IFERROR(IF(MATCH(SMALL('Raw Data'!K1786:N1786,3),L1791:O1791,0),SMALL('Raw Data'!K1786:N1786,3)),0))</f>
        <v/>
      </c>
      <c r="U1791">
        <f>IF(ISBLANK('Raw Data'!K1786),0,IFERROR(IF(MATCH(SMALL('Raw Data'!K1786:N1786,4),L1791:O1791,0),SMALL('Raw Data'!K1786:N1786,4)),0))</f>
        <v/>
      </c>
      <c r="V1791">
        <f>IF(AND('Raw Data'!D1786&lt;3, 'Raw Data'!E1786&lt;3, 'Raw Data'!A1786&gt;0), 'Raw Data'!AF1786, 0)</f>
        <v/>
      </c>
      <c r="W1791">
        <f>IF(AND('Raw Data'!D1786&lt;4, 'Raw Data'!E1786&lt;4, 'Raw Data'!A1786&gt;0), 'Raw Data'!AI1786, 0)</f>
        <v/>
      </c>
      <c r="X1791">
        <f>IF(AND('Raw Data'!D1786&lt;5, 'Raw Data'!E1786&lt;5, 'Raw Data'!A1786&gt;0), 'Raw Data'!AL1786, 0)</f>
        <v/>
      </c>
      <c r="Y1791">
        <f>IF(AND('Raw Data'!D1786&lt;6, 'Raw Data'!E1786&lt;6, 'Raw Data'!A1786&gt;0), 'Raw Data'!AO1786, 0)</f>
        <v/>
      </c>
      <c r="Z1791">
        <f>IF(ISBLANK('Raw Data'!D1786), 0, IF('Raw Data'!D1786-'Raw Data'!E1786&gt;1, 'Raw Data'!AW1786, 0))</f>
        <v/>
      </c>
      <c r="AA1791">
        <f>IF(ISBLANK('Raw Data'!A1786), 0, IF(ABS('Raw Data'!D1786-'Raw Data'!E1786)&lt;2, 'Raw Data'!AX1786, 0))</f>
        <v/>
      </c>
      <c r="AB1791">
        <f>IF(ISBLANK('Raw Data'!D1786), 0, IF('Raw Data'!E1786-'Raw Data'!D1786&gt;1, 'Raw Data'!AY1786, 0))</f>
        <v/>
      </c>
      <c r="AC1791">
        <f>IF(ISBLANK('Raw Data'!D1786), 0, IF('Raw Data'!D1786-'Raw Data'!E1786&gt;2, 'Raw Data'!AZ1786, 0))</f>
        <v/>
      </c>
      <c r="AD1791">
        <f>IF(ISBLANK('Raw Data'!A1786), 0, IF(ABS('Raw Data'!D1786-'Raw Data'!E1786)&lt;3, 'Raw Data'!BA1786, 0))</f>
        <v/>
      </c>
      <c r="AE1791">
        <f>IF(ISBLANK('Raw Data'!D1786), 0, IF('Raw Data'!E1786-'Raw Data'!D1786&gt;2, 'Raw Data'!BB1786, 0))</f>
        <v/>
      </c>
      <c r="AF1791">
        <f>IF(ISBLANK('Raw Data'!D1786), 0, IF('Raw Data'!D1786-'Raw Data'!E1786&gt;3, 'Raw Data'!BC1786, 0))</f>
        <v/>
      </c>
      <c r="AG1791">
        <f>IF(ISBLANK('Raw Data'!A1786), 0, IF(ABS('Raw Data'!D1786-'Raw Data'!E1786)&lt;4, 'Raw Data'!BD1786, 0))</f>
        <v/>
      </c>
      <c r="AH1791">
        <f>IF(ISBLANK('Raw Data'!D1786), 0, IF('Raw Data'!E1786-'Raw Data'!D1786&gt;3, 'Raw Data'!BE1786, 0))</f>
        <v/>
      </c>
      <c r="AI1791">
        <f>IF(SUM('Raw Data'!D1786:E1786)&gt;'Raw Data'!F1786, 'Raw Data'!G1786, 0)</f>
        <v/>
      </c>
      <c r="AJ1791">
        <f>IF(ISBLANK('Raw Data'!D1786), 0, IF(SUM('Raw Data'!D1786:E1786)&lt;'Raw Data'!F1786, 'Raw Data'!H1786, 0))</f>
        <v/>
      </c>
      <c r="AK1791">
        <f>IF(ISBLANK('Raw Data'!A1786), 0, IF(AND('Raw Data'!D1786&lt;3, 'Raw Data'!E1786&lt;3, 'Raw Data'!F1786&lt;BB$2), 'Raw Data'!AF1786, 0))</f>
        <v/>
      </c>
      <c r="AL1791">
        <f>IF(ISBLANK('Raw Data'!A1786), 0, IF(AND('Raw Data'!D1786&lt;4, 'Raw Data'!E1786&lt;4, 'Raw Data'!F1786&lt;BB$2), 'Raw Data'!AI1786, 0))</f>
        <v/>
      </c>
      <c r="AM1791">
        <f>IF(ISBLANK('Raw Data'!A1786), 0, IF(AND('Raw Data'!D1786&lt;5, 'Raw Data'!E1786&lt;5, 'Raw Data'!F1786&lt;BB$2), 'Raw Data'!AL1786, 0))</f>
        <v/>
      </c>
      <c r="AN1791">
        <f>IF(ISBLANK('Raw Data'!A1786), 0, IF(AND('Raw Data'!D1786&lt;6, 'Raw Data'!E1786&lt;6, 'Raw Data'!F1786&lt;BB$2), 'Raw Data'!AO1786, 0))</f>
        <v/>
      </c>
      <c r="AO1791">
        <f>IF(ISBLANK('Raw Data'!A1786), 0, IF(AND('Raw Data'!I1786&lt;Analysis!$BC$2, 'Raw Data'!D1786-'Raw Data'!E1786&gt;1), 'Raw Data'!AW1786, IF(AND('Raw Data'!J1786&lt;Analysis!$BC$2, 'Raw Data'!E1786-'Raw Data'!D1786&gt;1), 'Raw Data'!AY1786, 0)))</f>
        <v/>
      </c>
      <c r="AP1791">
        <f>IF(ISBLANK('Raw Data'!A1786), 0, IF(AND('Raw Data'!I1786&lt;Analysis!$BC$2, 'Raw Data'!D1786-'Raw Data'!E1786&gt;2), 'Raw Data'!AZ1786, IF(AND('Raw Data'!J1786&lt;Analysis!$BC$2, 'Raw Data'!E1786-'Raw Data'!D1786&gt;2), 'Raw Data'!BB1786, 0)))</f>
        <v/>
      </c>
      <c r="AQ1791">
        <f>IF(ISBLANK('Raw Data'!A1786), 0, IF(AND('Raw Data'!I1786&lt;Analysis!$BC$2, 'Raw Data'!D1786-'Raw Data'!E1786&gt;3), 'Raw Data'!BC1786, IF(AND('Raw Data'!J1786&lt;Analysis!$BC$2, 'Raw Data'!E1786-'Raw Data'!D1786&gt;3), 'Raw Data'!BE1786, 0)))</f>
        <v/>
      </c>
      <c r="AR1791">
        <f>IF('Hidden Analysiss'!D1787=1,IF(ABS('Raw Data'!E1786-'Raw Data'!D1786)&lt;2,'Raw Data'!AX1786,0), 0)</f>
        <v/>
      </c>
      <c r="AS1791">
        <f>IF('Hidden Analysiss'!D1787=1,IF(ABS('Raw Data'!E1786-'Raw Data'!D1786)&lt;3,'Raw Data'!BA1786,0), 0)</f>
        <v/>
      </c>
      <c r="AT1791">
        <f>IF('Hidden Analysiss'!D1787=1,IF(ABS('Raw Data'!E1786-'Raw Data'!D1786)&lt;4,'Raw Data'!BD1786,0), 0)</f>
        <v/>
      </c>
      <c r="AU1791">
        <f>IF(AND('Hidden Analysiss'!E1787=1, ABS('Raw Data'!E1786-'Raw Data'!D1786)&lt;2), 'Raw Data'!AX1786, 0)</f>
        <v/>
      </c>
      <c r="AV1791">
        <f>IF(AND('Hidden Analysiss'!E1787=1, ABS('Raw Data'!E1786-'Raw Data'!D1786)&lt;3), 'Raw Data'!BA1786, 0)</f>
        <v/>
      </c>
      <c r="AW1791">
        <f>IF(AND('Hidden Analysiss'!E1787=1, ABS('Raw Data'!E1786-'Raw Data'!D1786)&lt;3), 'Raw Data'!BD1786, 0)</f>
        <v/>
      </c>
    </row>
    <row r="1792">
      <c r="A1792" s="1">
        <f>'Raw Data'!A1787</f>
        <v/>
      </c>
      <c r="B1792">
        <f>IF('Raw Data'!E1787&gt;'Raw Data'!D1787, 'Raw Data'!J1787, 0)</f>
        <v/>
      </c>
      <c r="C1792">
        <f>IF('Raw Data'!D1787&gt;'Raw Data'!E1787, 'Raw Data'!I1787, 0)</f>
        <v/>
      </c>
      <c r="D1792">
        <f>SUM(G1792:H1792)</f>
        <v/>
      </c>
      <c r="E1792">
        <f>IF(AND('Raw Data'!J1787&lt;'Raw Data'!I1787,'Raw Data'!E1787&gt;'Raw Data'!D1787,'Raw Data'!E1787-'Raw Data'!D1787&gt;3),'Raw Data'!N1787,IF(AND('Raw Data'!I1787&lt;'Raw Data'!J1787,'Raw Data'!D1787&gt;'Raw Data'!E1787,'Raw Data'!D1787-'Raw Data'!E1787&gt;3),'Raw Data'!M1787,0))</f>
        <v/>
      </c>
      <c r="F1792">
        <f>IF(AND('Raw Data'!J1787&lt;'Raw Data'!I1787,'Raw Data'!E1787&gt;'Raw Data'!D1787,'Raw Data'!E1787-'Raw Data'!D1787&lt;4),'Raw Data'!L1787,IF(AND('Raw Data'!I1787&lt;'Raw Data'!J1787,'Raw Data'!D1787&gt;'Raw Data'!E1787,'Raw Data'!D1787-'Raw Data'!E1787&lt;4),'Raw Data'!K1787,0))</f>
        <v/>
      </c>
      <c r="G1792">
        <f>IF(AND('Raw Data'!J1787&lt;'Raw Data'!I1787, 'Raw Data'!E1787&gt;'Raw Data'!D1787), 'Raw Data'!J1787, 0)</f>
        <v/>
      </c>
      <c r="H1792">
        <f>IF(AND('Raw Data'!J1787&gt;'Raw Data'!I1787, 'Raw Data'!E1787&lt;'Raw Data'!D1787), 'Raw Data'!I1787, 0)</f>
        <v/>
      </c>
      <c r="I1792">
        <f>SUM(J1792:K1792)</f>
        <v/>
      </c>
      <c r="J1792">
        <f>IF(AND('Raw Data'!J1787&gt;'Raw Data'!I1787, 'Raw Data'!E1787&gt;'Raw Data'!D1787), 'Raw Data'!J1787, 0)</f>
        <v/>
      </c>
      <c r="K1792">
        <f>IF(AND('Raw Data'!I1787&gt;'Raw Data'!J1787, 'Raw Data'!D1787&gt;'Raw Data'!E1787), 'Raw Data'!I1787, 0)</f>
        <v/>
      </c>
      <c r="L1792">
        <f>IF('Raw Data'!E1787-'Raw Data'!D1787&gt;3, 'Raw Data'!N1787, 0)</f>
        <v/>
      </c>
      <c r="M1792">
        <f>IF('Raw Data'!D1787-'Raw Data'!E1787&gt;3, 'Raw Data'!M1787, 0)</f>
        <v/>
      </c>
      <c r="N1792">
        <f>IF(ISBLANK('Raw Data'!D1787),0,IF(AND('Raw Data'!E1787&gt;'Raw Data'!D1787,'Raw Data'!E1787-'Raw Data'!D1787&gt;0,'Raw Data'!E1787-'Raw Data'!D1787&lt;4),'Raw Data'!L1787, 0))</f>
        <v/>
      </c>
      <c r="O1792">
        <f>IF(ISBLANK('Raw Data'!D1787),0,IF(AND('Raw Data'!E1787&gt;'Raw Data'!D1787,'Raw Data'!E1787-'Raw Data'!D1787&gt;0,'Raw Data'!D1787-'Raw Data'!E1787&lt;4),'Raw Data'!K1787, 0))</f>
        <v/>
      </c>
      <c r="P1792">
        <f>IF('Raw Data'!E1787-'Raw Data'!D1787&gt;3, 'Raw Data'!N1787, IF('Raw Data'!D1787-'Raw Data'!E1787&gt;3, 'Raw Data'!M1787, 0))</f>
        <v/>
      </c>
      <c r="Q1792">
        <f>IF(ISBLANK('Raw Data'!E1787),0,IF(AND('Raw Data'!E1787-'Raw Data'!D1787&lt;4,'Raw Data'!E1787-'Raw Data'!D1787&gt;0),'Raw Data'!L1787,IF(AND('Raw Data'!D1787&gt;'Raw Data'!E1787,'Raw Data'!D1787-'Raw Data'!E1787&gt;0),'Raw Data'!K1787,0)))</f>
        <v/>
      </c>
      <c r="R1792">
        <f>IF(ISBLANK('Raw Data'!K1787),0,IFERROR(IF(MATCH(SMALL('Raw Data'!K1787:N1787,1),L1792:O1792,0),SMALL('Raw Data'!K1787:N1787,1)),0))</f>
        <v/>
      </c>
      <c r="S1792">
        <f>IF(ISBLANK('Raw Data'!K1787),0,IFERROR(IF(MATCH(SMALL('Raw Data'!K1787:N1787,2),L1792:O1792,0),SMALL('Raw Data'!K1787:N1787,2)),0))</f>
        <v/>
      </c>
      <c r="T1792">
        <f>IF(ISBLANK('Raw Data'!K1787),0,IFERROR(IF(MATCH(SMALL('Raw Data'!K1787:N1787,3),L1792:O1792,0),SMALL('Raw Data'!K1787:N1787,3)),0))</f>
        <v/>
      </c>
      <c r="U1792">
        <f>IF(ISBLANK('Raw Data'!K1787),0,IFERROR(IF(MATCH(SMALL('Raw Data'!K1787:N1787,4),L1792:O1792,0),SMALL('Raw Data'!K1787:N1787,4)),0))</f>
        <v/>
      </c>
      <c r="V1792">
        <f>IF(AND('Raw Data'!D1787&lt;3, 'Raw Data'!E1787&lt;3, 'Raw Data'!A1787&gt;0), 'Raw Data'!AF1787, 0)</f>
        <v/>
      </c>
      <c r="W1792">
        <f>IF(AND('Raw Data'!D1787&lt;4, 'Raw Data'!E1787&lt;4, 'Raw Data'!A1787&gt;0), 'Raw Data'!AI1787, 0)</f>
        <v/>
      </c>
      <c r="X1792">
        <f>IF(AND('Raw Data'!D1787&lt;5, 'Raw Data'!E1787&lt;5, 'Raw Data'!A1787&gt;0), 'Raw Data'!AL1787, 0)</f>
        <v/>
      </c>
      <c r="Y1792">
        <f>IF(AND('Raw Data'!D1787&lt;6, 'Raw Data'!E1787&lt;6, 'Raw Data'!A1787&gt;0), 'Raw Data'!AO1787, 0)</f>
        <v/>
      </c>
      <c r="Z1792">
        <f>IF(ISBLANK('Raw Data'!D1787), 0, IF('Raw Data'!D1787-'Raw Data'!E1787&gt;1, 'Raw Data'!AW1787, 0))</f>
        <v/>
      </c>
      <c r="AA1792">
        <f>IF(ISBLANK('Raw Data'!A1787), 0, IF(ABS('Raw Data'!D1787-'Raw Data'!E1787)&lt;2, 'Raw Data'!AX1787, 0))</f>
        <v/>
      </c>
      <c r="AB1792">
        <f>IF(ISBLANK('Raw Data'!D1787), 0, IF('Raw Data'!E1787-'Raw Data'!D1787&gt;1, 'Raw Data'!AY1787, 0))</f>
        <v/>
      </c>
      <c r="AC1792">
        <f>IF(ISBLANK('Raw Data'!D1787), 0, IF('Raw Data'!D1787-'Raw Data'!E1787&gt;2, 'Raw Data'!AZ1787, 0))</f>
        <v/>
      </c>
      <c r="AD1792">
        <f>IF(ISBLANK('Raw Data'!A1787), 0, IF(ABS('Raw Data'!D1787-'Raw Data'!E1787)&lt;3, 'Raw Data'!BA1787, 0))</f>
        <v/>
      </c>
      <c r="AE1792">
        <f>IF(ISBLANK('Raw Data'!D1787), 0, IF('Raw Data'!E1787-'Raw Data'!D1787&gt;2, 'Raw Data'!BB1787, 0))</f>
        <v/>
      </c>
      <c r="AF1792">
        <f>IF(ISBLANK('Raw Data'!D1787), 0, IF('Raw Data'!D1787-'Raw Data'!E1787&gt;3, 'Raw Data'!BC1787, 0))</f>
        <v/>
      </c>
      <c r="AG1792">
        <f>IF(ISBLANK('Raw Data'!A1787), 0, IF(ABS('Raw Data'!D1787-'Raw Data'!E1787)&lt;4, 'Raw Data'!BD1787, 0))</f>
        <v/>
      </c>
      <c r="AH1792">
        <f>IF(ISBLANK('Raw Data'!D1787), 0, IF('Raw Data'!E1787-'Raw Data'!D1787&gt;3, 'Raw Data'!BE1787, 0))</f>
        <v/>
      </c>
      <c r="AI1792">
        <f>IF(SUM('Raw Data'!D1787:E1787)&gt;'Raw Data'!F1787, 'Raw Data'!G1787, 0)</f>
        <v/>
      </c>
      <c r="AJ1792">
        <f>IF(ISBLANK('Raw Data'!D1787), 0, IF(SUM('Raw Data'!D1787:E1787)&lt;'Raw Data'!F1787, 'Raw Data'!H1787, 0))</f>
        <v/>
      </c>
      <c r="AK1792">
        <f>IF(ISBLANK('Raw Data'!A1787), 0, IF(AND('Raw Data'!D1787&lt;3, 'Raw Data'!E1787&lt;3, 'Raw Data'!F1787&lt;BB$2), 'Raw Data'!AF1787, 0))</f>
        <v/>
      </c>
      <c r="AL1792">
        <f>IF(ISBLANK('Raw Data'!A1787), 0, IF(AND('Raw Data'!D1787&lt;4, 'Raw Data'!E1787&lt;4, 'Raw Data'!F1787&lt;BB$2), 'Raw Data'!AI1787, 0))</f>
        <v/>
      </c>
      <c r="AM1792">
        <f>IF(ISBLANK('Raw Data'!A1787), 0, IF(AND('Raw Data'!D1787&lt;5, 'Raw Data'!E1787&lt;5, 'Raw Data'!F1787&lt;BB$2), 'Raw Data'!AL1787, 0))</f>
        <v/>
      </c>
      <c r="AN1792">
        <f>IF(ISBLANK('Raw Data'!A1787), 0, IF(AND('Raw Data'!D1787&lt;6, 'Raw Data'!E1787&lt;6, 'Raw Data'!F1787&lt;BB$2), 'Raw Data'!AO1787, 0))</f>
        <v/>
      </c>
      <c r="AO1792">
        <f>IF(ISBLANK('Raw Data'!A1787), 0, IF(AND('Raw Data'!I1787&lt;Analysis!$BC$2, 'Raw Data'!D1787-'Raw Data'!E1787&gt;1), 'Raw Data'!AW1787, IF(AND('Raw Data'!J1787&lt;Analysis!$BC$2, 'Raw Data'!E1787-'Raw Data'!D1787&gt;1), 'Raw Data'!AY1787, 0)))</f>
        <v/>
      </c>
      <c r="AP1792">
        <f>IF(ISBLANK('Raw Data'!A1787), 0, IF(AND('Raw Data'!I1787&lt;Analysis!$BC$2, 'Raw Data'!D1787-'Raw Data'!E1787&gt;2), 'Raw Data'!AZ1787, IF(AND('Raw Data'!J1787&lt;Analysis!$BC$2, 'Raw Data'!E1787-'Raw Data'!D1787&gt;2), 'Raw Data'!BB1787, 0)))</f>
        <v/>
      </c>
      <c r="AQ1792">
        <f>IF(ISBLANK('Raw Data'!A1787), 0, IF(AND('Raw Data'!I1787&lt;Analysis!$BC$2, 'Raw Data'!D1787-'Raw Data'!E1787&gt;3), 'Raw Data'!BC1787, IF(AND('Raw Data'!J1787&lt;Analysis!$BC$2, 'Raw Data'!E1787-'Raw Data'!D1787&gt;3), 'Raw Data'!BE1787, 0)))</f>
        <v/>
      </c>
      <c r="AR1792">
        <f>IF('Hidden Analysiss'!D1788=1,IF(ABS('Raw Data'!E1787-'Raw Data'!D1787)&lt;2,'Raw Data'!AX1787,0), 0)</f>
        <v/>
      </c>
      <c r="AS1792">
        <f>IF('Hidden Analysiss'!D1788=1,IF(ABS('Raw Data'!E1787-'Raw Data'!D1787)&lt;3,'Raw Data'!BA1787,0), 0)</f>
        <v/>
      </c>
      <c r="AT1792">
        <f>IF('Hidden Analysiss'!D1788=1,IF(ABS('Raw Data'!E1787-'Raw Data'!D1787)&lt;4,'Raw Data'!BD1787,0), 0)</f>
        <v/>
      </c>
      <c r="AU1792">
        <f>IF(AND('Hidden Analysiss'!E1788=1, ABS('Raw Data'!E1787-'Raw Data'!D1787)&lt;2), 'Raw Data'!AX1787, 0)</f>
        <v/>
      </c>
      <c r="AV1792">
        <f>IF(AND('Hidden Analysiss'!E1788=1, ABS('Raw Data'!E1787-'Raw Data'!D1787)&lt;3), 'Raw Data'!BA1787, 0)</f>
        <v/>
      </c>
      <c r="AW1792">
        <f>IF(AND('Hidden Analysiss'!E1788=1, ABS('Raw Data'!E1787-'Raw Data'!D1787)&lt;3), 'Raw Data'!BD1787, 0)</f>
        <v/>
      </c>
    </row>
    <row r="1793">
      <c r="A1793" s="1">
        <f>'Raw Data'!A1788</f>
        <v/>
      </c>
      <c r="B1793">
        <f>IF('Raw Data'!E1788&gt;'Raw Data'!D1788, 'Raw Data'!J1788, 0)</f>
        <v/>
      </c>
      <c r="C1793">
        <f>IF('Raw Data'!D1788&gt;'Raw Data'!E1788, 'Raw Data'!I1788, 0)</f>
        <v/>
      </c>
      <c r="D1793">
        <f>SUM(G1793:H1793)</f>
        <v/>
      </c>
      <c r="E1793">
        <f>IF(AND('Raw Data'!J1788&lt;'Raw Data'!I1788,'Raw Data'!E1788&gt;'Raw Data'!D1788,'Raw Data'!E1788-'Raw Data'!D1788&gt;3),'Raw Data'!N1788,IF(AND('Raw Data'!I1788&lt;'Raw Data'!J1788,'Raw Data'!D1788&gt;'Raw Data'!E1788,'Raw Data'!D1788-'Raw Data'!E1788&gt;3),'Raw Data'!M1788,0))</f>
        <v/>
      </c>
      <c r="F1793">
        <f>IF(AND('Raw Data'!J1788&lt;'Raw Data'!I1788,'Raw Data'!E1788&gt;'Raw Data'!D1788,'Raw Data'!E1788-'Raw Data'!D1788&lt;4),'Raw Data'!L1788,IF(AND('Raw Data'!I1788&lt;'Raw Data'!J1788,'Raw Data'!D1788&gt;'Raw Data'!E1788,'Raw Data'!D1788-'Raw Data'!E1788&lt;4),'Raw Data'!K1788,0))</f>
        <v/>
      </c>
      <c r="G1793">
        <f>IF(AND('Raw Data'!J1788&lt;'Raw Data'!I1788, 'Raw Data'!E1788&gt;'Raw Data'!D1788), 'Raw Data'!J1788, 0)</f>
        <v/>
      </c>
      <c r="H1793">
        <f>IF(AND('Raw Data'!J1788&gt;'Raw Data'!I1788, 'Raw Data'!E1788&lt;'Raw Data'!D1788), 'Raw Data'!I1788, 0)</f>
        <v/>
      </c>
      <c r="I1793">
        <f>SUM(J1793:K1793)</f>
        <v/>
      </c>
      <c r="J1793">
        <f>IF(AND('Raw Data'!J1788&gt;'Raw Data'!I1788, 'Raw Data'!E1788&gt;'Raw Data'!D1788), 'Raw Data'!J1788, 0)</f>
        <v/>
      </c>
      <c r="K1793">
        <f>IF(AND('Raw Data'!I1788&gt;'Raw Data'!J1788, 'Raw Data'!D1788&gt;'Raw Data'!E1788), 'Raw Data'!I1788, 0)</f>
        <v/>
      </c>
      <c r="L1793">
        <f>IF('Raw Data'!E1788-'Raw Data'!D1788&gt;3, 'Raw Data'!N1788, 0)</f>
        <v/>
      </c>
      <c r="M1793">
        <f>IF('Raw Data'!D1788-'Raw Data'!E1788&gt;3, 'Raw Data'!M1788, 0)</f>
        <v/>
      </c>
      <c r="N1793">
        <f>IF(ISBLANK('Raw Data'!D1788),0,IF(AND('Raw Data'!E1788&gt;'Raw Data'!D1788,'Raw Data'!E1788-'Raw Data'!D1788&gt;0,'Raw Data'!E1788-'Raw Data'!D1788&lt;4),'Raw Data'!L1788, 0))</f>
        <v/>
      </c>
      <c r="O1793">
        <f>IF(ISBLANK('Raw Data'!D1788),0,IF(AND('Raw Data'!E1788&gt;'Raw Data'!D1788,'Raw Data'!E1788-'Raw Data'!D1788&gt;0,'Raw Data'!D1788-'Raw Data'!E1788&lt;4),'Raw Data'!K1788, 0))</f>
        <v/>
      </c>
      <c r="P1793">
        <f>IF('Raw Data'!E1788-'Raw Data'!D1788&gt;3, 'Raw Data'!N1788, IF('Raw Data'!D1788-'Raw Data'!E1788&gt;3, 'Raw Data'!M1788, 0))</f>
        <v/>
      </c>
      <c r="Q1793">
        <f>IF(ISBLANK('Raw Data'!E1788),0,IF(AND('Raw Data'!E1788-'Raw Data'!D1788&lt;4,'Raw Data'!E1788-'Raw Data'!D1788&gt;0),'Raw Data'!L1788,IF(AND('Raw Data'!D1788&gt;'Raw Data'!E1788,'Raw Data'!D1788-'Raw Data'!E1788&gt;0),'Raw Data'!K1788,0)))</f>
        <v/>
      </c>
      <c r="R1793">
        <f>IF(ISBLANK('Raw Data'!K1788),0,IFERROR(IF(MATCH(SMALL('Raw Data'!K1788:N1788,1),L1793:O1793,0),SMALL('Raw Data'!K1788:N1788,1)),0))</f>
        <v/>
      </c>
      <c r="S1793">
        <f>IF(ISBLANK('Raw Data'!K1788),0,IFERROR(IF(MATCH(SMALL('Raw Data'!K1788:N1788,2),L1793:O1793,0),SMALL('Raw Data'!K1788:N1788,2)),0))</f>
        <v/>
      </c>
      <c r="T1793">
        <f>IF(ISBLANK('Raw Data'!K1788),0,IFERROR(IF(MATCH(SMALL('Raw Data'!K1788:N1788,3),L1793:O1793,0),SMALL('Raw Data'!K1788:N1788,3)),0))</f>
        <v/>
      </c>
      <c r="U1793">
        <f>IF(ISBLANK('Raw Data'!K1788),0,IFERROR(IF(MATCH(SMALL('Raw Data'!K1788:N1788,4),L1793:O1793,0),SMALL('Raw Data'!K1788:N1788,4)),0))</f>
        <v/>
      </c>
      <c r="V1793">
        <f>IF(AND('Raw Data'!D1788&lt;3, 'Raw Data'!E1788&lt;3, 'Raw Data'!A1788&gt;0), 'Raw Data'!AF1788, 0)</f>
        <v/>
      </c>
      <c r="W1793">
        <f>IF(AND('Raw Data'!D1788&lt;4, 'Raw Data'!E1788&lt;4, 'Raw Data'!A1788&gt;0), 'Raw Data'!AI1788, 0)</f>
        <v/>
      </c>
      <c r="X1793">
        <f>IF(AND('Raw Data'!D1788&lt;5, 'Raw Data'!E1788&lt;5, 'Raw Data'!A1788&gt;0), 'Raw Data'!AL1788, 0)</f>
        <v/>
      </c>
      <c r="Y1793">
        <f>IF(AND('Raw Data'!D1788&lt;6, 'Raw Data'!E1788&lt;6, 'Raw Data'!A1788&gt;0), 'Raw Data'!AO1788, 0)</f>
        <v/>
      </c>
      <c r="Z1793">
        <f>IF(ISBLANK('Raw Data'!D1788), 0, IF('Raw Data'!D1788-'Raw Data'!E1788&gt;1, 'Raw Data'!AW1788, 0))</f>
        <v/>
      </c>
      <c r="AA1793">
        <f>IF(ISBLANK('Raw Data'!A1788), 0, IF(ABS('Raw Data'!D1788-'Raw Data'!E1788)&lt;2, 'Raw Data'!AX1788, 0))</f>
        <v/>
      </c>
      <c r="AB1793">
        <f>IF(ISBLANK('Raw Data'!D1788), 0, IF('Raw Data'!E1788-'Raw Data'!D1788&gt;1, 'Raw Data'!AY1788, 0))</f>
        <v/>
      </c>
      <c r="AC1793">
        <f>IF(ISBLANK('Raw Data'!D1788), 0, IF('Raw Data'!D1788-'Raw Data'!E1788&gt;2, 'Raw Data'!AZ1788, 0))</f>
        <v/>
      </c>
      <c r="AD1793">
        <f>IF(ISBLANK('Raw Data'!A1788), 0, IF(ABS('Raw Data'!D1788-'Raw Data'!E1788)&lt;3, 'Raw Data'!BA1788, 0))</f>
        <v/>
      </c>
      <c r="AE1793">
        <f>IF(ISBLANK('Raw Data'!D1788), 0, IF('Raw Data'!E1788-'Raw Data'!D1788&gt;2, 'Raw Data'!BB1788, 0))</f>
        <v/>
      </c>
      <c r="AF1793">
        <f>IF(ISBLANK('Raw Data'!D1788), 0, IF('Raw Data'!D1788-'Raw Data'!E1788&gt;3, 'Raw Data'!BC1788, 0))</f>
        <v/>
      </c>
      <c r="AG1793">
        <f>IF(ISBLANK('Raw Data'!A1788), 0, IF(ABS('Raw Data'!D1788-'Raw Data'!E1788)&lt;4, 'Raw Data'!BD1788, 0))</f>
        <v/>
      </c>
      <c r="AH1793">
        <f>IF(ISBLANK('Raw Data'!D1788), 0, IF('Raw Data'!E1788-'Raw Data'!D1788&gt;3, 'Raw Data'!BE1788, 0))</f>
        <v/>
      </c>
      <c r="AI1793">
        <f>IF(SUM('Raw Data'!D1788:E1788)&gt;'Raw Data'!F1788, 'Raw Data'!G1788, 0)</f>
        <v/>
      </c>
      <c r="AJ1793">
        <f>IF(ISBLANK('Raw Data'!D1788), 0, IF(SUM('Raw Data'!D1788:E1788)&lt;'Raw Data'!F1788, 'Raw Data'!H1788, 0))</f>
        <v/>
      </c>
      <c r="AK1793">
        <f>IF(ISBLANK('Raw Data'!A1788), 0, IF(AND('Raw Data'!D1788&lt;3, 'Raw Data'!E1788&lt;3, 'Raw Data'!F1788&lt;BB$2), 'Raw Data'!AF1788, 0))</f>
        <v/>
      </c>
      <c r="AL1793">
        <f>IF(ISBLANK('Raw Data'!A1788), 0, IF(AND('Raw Data'!D1788&lt;4, 'Raw Data'!E1788&lt;4, 'Raw Data'!F1788&lt;BB$2), 'Raw Data'!AI1788, 0))</f>
        <v/>
      </c>
      <c r="AM1793">
        <f>IF(ISBLANK('Raw Data'!A1788), 0, IF(AND('Raw Data'!D1788&lt;5, 'Raw Data'!E1788&lt;5, 'Raw Data'!F1788&lt;BB$2), 'Raw Data'!AL1788, 0))</f>
        <v/>
      </c>
      <c r="AN1793">
        <f>IF(ISBLANK('Raw Data'!A1788), 0, IF(AND('Raw Data'!D1788&lt;6, 'Raw Data'!E1788&lt;6, 'Raw Data'!F1788&lt;BB$2), 'Raw Data'!AO1788, 0))</f>
        <v/>
      </c>
      <c r="AO1793">
        <f>IF(ISBLANK('Raw Data'!A1788), 0, IF(AND('Raw Data'!I1788&lt;Analysis!$BC$2, 'Raw Data'!D1788-'Raw Data'!E1788&gt;1), 'Raw Data'!AW1788, IF(AND('Raw Data'!J1788&lt;Analysis!$BC$2, 'Raw Data'!E1788-'Raw Data'!D1788&gt;1), 'Raw Data'!AY1788, 0)))</f>
        <v/>
      </c>
      <c r="AP1793">
        <f>IF(ISBLANK('Raw Data'!A1788), 0, IF(AND('Raw Data'!I1788&lt;Analysis!$BC$2, 'Raw Data'!D1788-'Raw Data'!E1788&gt;2), 'Raw Data'!AZ1788, IF(AND('Raw Data'!J1788&lt;Analysis!$BC$2, 'Raw Data'!E1788-'Raw Data'!D1788&gt;2), 'Raw Data'!BB1788, 0)))</f>
        <v/>
      </c>
      <c r="AQ1793">
        <f>IF(ISBLANK('Raw Data'!A1788), 0, IF(AND('Raw Data'!I1788&lt;Analysis!$BC$2, 'Raw Data'!D1788-'Raw Data'!E1788&gt;3), 'Raw Data'!BC1788, IF(AND('Raw Data'!J1788&lt;Analysis!$BC$2, 'Raw Data'!E1788-'Raw Data'!D1788&gt;3), 'Raw Data'!BE1788, 0)))</f>
        <v/>
      </c>
      <c r="AR1793">
        <f>IF('Hidden Analysiss'!D1789=1,IF(ABS('Raw Data'!E1788-'Raw Data'!D1788)&lt;2,'Raw Data'!AX1788,0), 0)</f>
        <v/>
      </c>
      <c r="AS1793">
        <f>IF('Hidden Analysiss'!D1789=1,IF(ABS('Raw Data'!E1788-'Raw Data'!D1788)&lt;3,'Raw Data'!BA1788,0), 0)</f>
        <v/>
      </c>
      <c r="AT1793">
        <f>IF('Hidden Analysiss'!D1789=1,IF(ABS('Raw Data'!E1788-'Raw Data'!D1788)&lt;4,'Raw Data'!BD1788,0), 0)</f>
        <v/>
      </c>
      <c r="AU1793">
        <f>IF(AND('Hidden Analysiss'!E1789=1, ABS('Raw Data'!E1788-'Raw Data'!D1788)&lt;2), 'Raw Data'!AX1788, 0)</f>
        <v/>
      </c>
      <c r="AV1793">
        <f>IF(AND('Hidden Analysiss'!E1789=1, ABS('Raw Data'!E1788-'Raw Data'!D1788)&lt;3), 'Raw Data'!BA1788, 0)</f>
        <v/>
      </c>
      <c r="AW1793">
        <f>IF(AND('Hidden Analysiss'!E1789=1, ABS('Raw Data'!E1788-'Raw Data'!D1788)&lt;3), 'Raw Data'!BD1788, 0)</f>
        <v/>
      </c>
    </row>
    <row r="1794">
      <c r="A1794" s="1">
        <f>'Raw Data'!A1789</f>
        <v/>
      </c>
      <c r="B1794">
        <f>IF('Raw Data'!E1789&gt;'Raw Data'!D1789, 'Raw Data'!J1789, 0)</f>
        <v/>
      </c>
      <c r="C1794">
        <f>IF('Raw Data'!D1789&gt;'Raw Data'!E1789, 'Raw Data'!I1789, 0)</f>
        <v/>
      </c>
      <c r="D1794">
        <f>SUM(G1794:H1794)</f>
        <v/>
      </c>
      <c r="E1794">
        <f>IF(AND('Raw Data'!J1789&lt;'Raw Data'!I1789,'Raw Data'!E1789&gt;'Raw Data'!D1789,'Raw Data'!E1789-'Raw Data'!D1789&gt;3),'Raw Data'!N1789,IF(AND('Raw Data'!I1789&lt;'Raw Data'!J1789,'Raw Data'!D1789&gt;'Raw Data'!E1789,'Raw Data'!D1789-'Raw Data'!E1789&gt;3),'Raw Data'!M1789,0))</f>
        <v/>
      </c>
      <c r="F1794">
        <f>IF(AND('Raw Data'!J1789&lt;'Raw Data'!I1789,'Raw Data'!E1789&gt;'Raw Data'!D1789,'Raw Data'!E1789-'Raw Data'!D1789&lt;4),'Raw Data'!L1789,IF(AND('Raw Data'!I1789&lt;'Raw Data'!J1789,'Raw Data'!D1789&gt;'Raw Data'!E1789,'Raw Data'!D1789-'Raw Data'!E1789&lt;4),'Raw Data'!K1789,0))</f>
        <v/>
      </c>
      <c r="G1794">
        <f>IF(AND('Raw Data'!J1789&lt;'Raw Data'!I1789, 'Raw Data'!E1789&gt;'Raw Data'!D1789), 'Raw Data'!J1789, 0)</f>
        <v/>
      </c>
      <c r="H1794">
        <f>IF(AND('Raw Data'!J1789&gt;'Raw Data'!I1789, 'Raw Data'!E1789&lt;'Raw Data'!D1789), 'Raw Data'!I1789, 0)</f>
        <v/>
      </c>
      <c r="I1794">
        <f>SUM(J1794:K1794)</f>
        <v/>
      </c>
      <c r="J1794">
        <f>IF(AND('Raw Data'!J1789&gt;'Raw Data'!I1789, 'Raw Data'!E1789&gt;'Raw Data'!D1789), 'Raw Data'!J1789, 0)</f>
        <v/>
      </c>
      <c r="K1794">
        <f>IF(AND('Raw Data'!I1789&gt;'Raw Data'!J1789, 'Raw Data'!D1789&gt;'Raw Data'!E1789), 'Raw Data'!I1789, 0)</f>
        <v/>
      </c>
      <c r="L1794">
        <f>IF('Raw Data'!E1789-'Raw Data'!D1789&gt;3, 'Raw Data'!N1789, 0)</f>
        <v/>
      </c>
      <c r="M1794">
        <f>IF('Raw Data'!D1789-'Raw Data'!E1789&gt;3, 'Raw Data'!M1789, 0)</f>
        <v/>
      </c>
      <c r="N1794">
        <f>IF(ISBLANK('Raw Data'!D1789),0,IF(AND('Raw Data'!E1789&gt;'Raw Data'!D1789,'Raw Data'!E1789-'Raw Data'!D1789&gt;0,'Raw Data'!E1789-'Raw Data'!D1789&lt;4),'Raw Data'!L1789, 0))</f>
        <v/>
      </c>
      <c r="O1794">
        <f>IF(ISBLANK('Raw Data'!D1789),0,IF(AND('Raw Data'!E1789&gt;'Raw Data'!D1789,'Raw Data'!E1789-'Raw Data'!D1789&gt;0,'Raw Data'!D1789-'Raw Data'!E1789&lt;4),'Raw Data'!K1789, 0))</f>
        <v/>
      </c>
      <c r="P1794">
        <f>IF('Raw Data'!E1789-'Raw Data'!D1789&gt;3, 'Raw Data'!N1789, IF('Raw Data'!D1789-'Raw Data'!E1789&gt;3, 'Raw Data'!M1789, 0))</f>
        <v/>
      </c>
      <c r="Q1794">
        <f>IF(ISBLANK('Raw Data'!E1789),0,IF(AND('Raw Data'!E1789-'Raw Data'!D1789&lt;4,'Raw Data'!E1789-'Raw Data'!D1789&gt;0),'Raw Data'!L1789,IF(AND('Raw Data'!D1789&gt;'Raw Data'!E1789,'Raw Data'!D1789-'Raw Data'!E1789&gt;0),'Raw Data'!K1789,0)))</f>
        <v/>
      </c>
      <c r="R1794">
        <f>IF(ISBLANK('Raw Data'!K1789),0,IFERROR(IF(MATCH(SMALL('Raw Data'!K1789:N1789,1),L1794:O1794,0),SMALL('Raw Data'!K1789:N1789,1)),0))</f>
        <v/>
      </c>
      <c r="S1794">
        <f>IF(ISBLANK('Raw Data'!K1789),0,IFERROR(IF(MATCH(SMALL('Raw Data'!K1789:N1789,2),L1794:O1794,0),SMALL('Raw Data'!K1789:N1789,2)),0))</f>
        <v/>
      </c>
      <c r="T1794">
        <f>IF(ISBLANK('Raw Data'!K1789),0,IFERROR(IF(MATCH(SMALL('Raw Data'!K1789:N1789,3),L1794:O1794,0),SMALL('Raw Data'!K1789:N1789,3)),0))</f>
        <v/>
      </c>
      <c r="U1794">
        <f>IF(ISBLANK('Raw Data'!K1789),0,IFERROR(IF(MATCH(SMALL('Raw Data'!K1789:N1789,4),L1794:O1794,0),SMALL('Raw Data'!K1789:N1789,4)),0))</f>
        <v/>
      </c>
      <c r="V1794">
        <f>IF(AND('Raw Data'!D1789&lt;3, 'Raw Data'!E1789&lt;3, 'Raw Data'!A1789&gt;0), 'Raw Data'!AF1789, 0)</f>
        <v/>
      </c>
      <c r="W1794">
        <f>IF(AND('Raw Data'!D1789&lt;4, 'Raw Data'!E1789&lt;4, 'Raw Data'!A1789&gt;0), 'Raw Data'!AI1789, 0)</f>
        <v/>
      </c>
      <c r="X1794">
        <f>IF(AND('Raw Data'!D1789&lt;5, 'Raw Data'!E1789&lt;5, 'Raw Data'!A1789&gt;0), 'Raw Data'!AL1789, 0)</f>
        <v/>
      </c>
      <c r="Y1794">
        <f>IF(AND('Raw Data'!D1789&lt;6, 'Raw Data'!E1789&lt;6, 'Raw Data'!A1789&gt;0), 'Raw Data'!AO1789, 0)</f>
        <v/>
      </c>
      <c r="Z1794">
        <f>IF(ISBLANK('Raw Data'!D1789), 0, IF('Raw Data'!D1789-'Raw Data'!E1789&gt;1, 'Raw Data'!AW1789, 0))</f>
        <v/>
      </c>
      <c r="AA1794">
        <f>IF(ISBLANK('Raw Data'!A1789), 0, IF(ABS('Raw Data'!D1789-'Raw Data'!E1789)&lt;2, 'Raw Data'!AX1789, 0))</f>
        <v/>
      </c>
      <c r="AB1794">
        <f>IF(ISBLANK('Raw Data'!D1789), 0, IF('Raw Data'!E1789-'Raw Data'!D1789&gt;1, 'Raw Data'!AY1789, 0))</f>
        <v/>
      </c>
      <c r="AC1794">
        <f>IF(ISBLANK('Raw Data'!D1789), 0, IF('Raw Data'!D1789-'Raw Data'!E1789&gt;2, 'Raw Data'!AZ1789, 0))</f>
        <v/>
      </c>
      <c r="AD1794">
        <f>IF(ISBLANK('Raw Data'!A1789), 0, IF(ABS('Raw Data'!D1789-'Raw Data'!E1789)&lt;3, 'Raw Data'!BA1789, 0))</f>
        <v/>
      </c>
      <c r="AE1794">
        <f>IF(ISBLANK('Raw Data'!D1789), 0, IF('Raw Data'!E1789-'Raw Data'!D1789&gt;2, 'Raw Data'!BB1789, 0))</f>
        <v/>
      </c>
      <c r="AF1794">
        <f>IF(ISBLANK('Raw Data'!D1789), 0, IF('Raw Data'!D1789-'Raw Data'!E1789&gt;3, 'Raw Data'!BC1789, 0))</f>
        <v/>
      </c>
      <c r="AG1794">
        <f>IF(ISBLANK('Raw Data'!A1789), 0, IF(ABS('Raw Data'!D1789-'Raw Data'!E1789)&lt;4, 'Raw Data'!BD1789, 0))</f>
        <v/>
      </c>
      <c r="AH1794">
        <f>IF(ISBLANK('Raw Data'!D1789), 0, IF('Raw Data'!E1789-'Raw Data'!D1789&gt;3, 'Raw Data'!BE1789, 0))</f>
        <v/>
      </c>
      <c r="AI1794">
        <f>IF(SUM('Raw Data'!D1789:E1789)&gt;'Raw Data'!F1789, 'Raw Data'!G1789, 0)</f>
        <v/>
      </c>
      <c r="AJ1794">
        <f>IF(ISBLANK('Raw Data'!D1789), 0, IF(SUM('Raw Data'!D1789:E1789)&lt;'Raw Data'!F1789, 'Raw Data'!H1789, 0))</f>
        <v/>
      </c>
      <c r="AK1794">
        <f>IF(ISBLANK('Raw Data'!A1789), 0, IF(AND('Raw Data'!D1789&lt;3, 'Raw Data'!E1789&lt;3, 'Raw Data'!F1789&lt;BB$2), 'Raw Data'!AF1789, 0))</f>
        <v/>
      </c>
      <c r="AL1794">
        <f>IF(ISBLANK('Raw Data'!A1789), 0, IF(AND('Raw Data'!D1789&lt;4, 'Raw Data'!E1789&lt;4, 'Raw Data'!F1789&lt;BB$2), 'Raw Data'!AI1789, 0))</f>
        <v/>
      </c>
      <c r="AM1794">
        <f>IF(ISBLANK('Raw Data'!A1789), 0, IF(AND('Raw Data'!D1789&lt;5, 'Raw Data'!E1789&lt;5, 'Raw Data'!F1789&lt;BB$2), 'Raw Data'!AL1789, 0))</f>
        <v/>
      </c>
      <c r="AN1794">
        <f>IF(ISBLANK('Raw Data'!A1789), 0, IF(AND('Raw Data'!D1789&lt;6, 'Raw Data'!E1789&lt;6, 'Raw Data'!F1789&lt;BB$2), 'Raw Data'!AO1789, 0))</f>
        <v/>
      </c>
      <c r="AO1794">
        <f>IF(ISBLANK('Raw Data'!A1789), 0, IF(AND('Raw Data'!I1789&lt;Analysis!$BC$2, 'Raw Data'!D1789-'Raw Data'!E1789&gt;1), 'Raw Data'!AW1789, IF(AND('Raw Data'!J1789&lt;Analysis!$BC$2, 'Raw Data'!E1789-'Raw Data'!D1789&gt;1), 'Raw Data'!AY1789, 0)))</f>
        <v/>
      </c>
      <c r="AP1794">
        <f>IF(ISBLANK('Raw Data'!A1789), 0, IF(AND('Raw Data'!I1789&lt;Analysis!$BC$2, 'Raw Data'!D1789-'Raw Data'!E1789&gt;2), 'Raw Data'!AZ1789, IF(AND('Raw Data'!J1789&lt;Analysis!$BC$2, 'Raw Data'!E1789-'Raw Data'!D1789&gt;2), 'Raw Data'!BB1789, 0)))</f>
        <v/>
      </c>
      <c r="AQ1794">
        <f>IF(ISBLANK('Raw Data'!A1789), 0, IF(AND('Raw Data'!I1789&lt;Analysis!$BC$2, 'Raw Data'!D1789-'Raw Data'!E1789&gt;3), 'Raw Data'!BC1789, IF(AND('Raw Data'!J1789&lt;Analysis!$BC$2, 'Raw Data'!E1789-'Raw Data'!D1789&gt;3), 'Raw Data'!BE1789, 0)))</f>
        <v/>
      </c>
      <c r="AR1794">
        <f>IF('Hidden Analysiss'!D1790=1,IF(ABS('Raw Data'!E1789-'Raw Data'!D1789)&lt;2,'Raw Data'!AX1789,0), 0)</f>
        <v/>
      </c>
      <c r="AS1794">
        <f>IF('Hidden Analysiss'!D1790=1,IF(ABS('Raw Data'!E1789-'Raw Data'!D1789)&lt;3,'Raw Data'!BA1789,0), 0)</f>
        <v/>
      </c>
      <c r="AT1794">
        <f>IF('Hidden Analysiss'!D1790=1,IF(ABS('Raw Data'!E1789-'Raw Data'!D1789)&lt;4,'Raw Data'!BD1789,0), 0)</f>
        <v/>
      </c>
      <c r="AU1794">
        <f>IF(AND('Hidden Analysiss'!E1790=1, ABS('Raw Data'!E1789-'Raw Data'!D1789)&lt;2), 'Raw Data'!AX1789, 0)</f>
        <v/>
      </c>
      <c r="AV1794">
        <f>IF(AND('Hidden Analysiss'!E1790=1, ABS('Raw Data'!E1789-'Raw Data'!D1789)&lt;3), 'Raw Data'!BA1789, 0)</f>
        <v/>
      </c>
      <c r="AW1794">
        <f>IF(AND('Hidden Analysiss'!E1790=1, ABS('Raw Data'!E1789-'Raw Data'!D1789)&lt;3), 'Raw Data'!BD1789, 0)</f>
        <v/>
      </c>
    </row>
    <row r="1795">
      <c r="A1795" s="1">
        <f>'Raw Data'!A1790</f>
        <v/>
      </c>
      <c r="B1795">
        <f>IF('Raw Data'!E1790&gt;'Raw Data'!D1790, 'Raw Data'!J1790, 0)</f>
        <v/>
      </c>
      <c r="C1795">
        <f>IF('Raw Data'!D1790&gt;'Raw Data'!E1790, 'Raw Data'!I1790, 0)</f>
        <v/>
      </c>
      <c r="D1795">
        <f>SUM(G1795:H1795)</f>
        <v/>
      </c>
      <c r="E1795">
        <f>IF(AND('Raw Data'!J1790&lt;'Raw Data'!I1790,'Raw Data'!E1790&gt;'Raw Data'!D1790,'Raw Data'!E1790-'Raw Data'!D1790&gt;3),'Raw Data'!N1790,IF(AND('Raw Data'!I1790&lt;'Raw Data'!J1790,'Raw Data'!D1790&gt;'Raw Data'!E1790,'Raw Data'!D1790-'Raw Data'!E1790&gt;3),'Raw Data'!M1790,0))</f>
        <v/>
      </c>
      <c r="F1795">
        <f>IF(AND('Raw Data'!J1790&lt;'Raw Data'!I1790,'Raw Data'!E1790&gt;'Raw Data'!D1790,'Raw Data'!E1790-'Raw Data'!D1790&lt;4),'Raw Data'!L1790,IF(AND('Raw Data'!I1790&lt;'Raw Data'!J1790,'Raw Data'!D1790&gt;'Raw Data'!E1790,'Raw Data'!D1790-'Raw Data'!E1790&lt;4),'Raw Data'!K1790,0))</f>
        <v/>
      </c>
      <c r="G1795">
        <f>IF(AND('Raw Data'!J1790&lt;'Raw Data'!I1790, 'Raw Data'!E1790&gt;'Raw Data'!D1790), 'Raw Data'!J1790, 0)</f>
        <v/>
      </c>
      <c r="H1795">
        <f>IF(AND('Raw Data'!J1790&gt;'Raw Data'!I1790, 'Raw Data'!E1790&lt;'Raw Data'!D1790), 'Raw Data'!I1790, 0)</f>
        <v/>
      </c>
      <c r="I1795">
        <f>SUM(J1795:K1795)</f>
        <v/>
      </c>
      <c r="J1795">
        <f>IF(AND('Raw Data'!J1790&gt;'Raw Data'!I1790, 'Raw Data'!E1790&gt;'Raw Data'!D1790), 'Raw Data'!J1790, 0)</f>
        <v/>
      </c>
      <c r="K1795">
        <f>IF(AND('Raw Data'!I1790&gt;'Raw Data'!J1790, 'Raw Data'!D1790&gt;'Raw Data'!E1790), 'Raw Data'!I1790, 0)</f>
        <v/>
      </c>
      <c r="L1795">
        <f>IF('Raw Data'!E1790-'Raw Data'!D1790&gt;3, 'Raw Data'!N1790, 0)</f>
        <v/>
      </c>
      <c r="M1795">
        <f>IF('Raw Data'!D1790-'Raw Data'!E1790&gt;3, 'Raw Data'!M1790, 0)</f>
        <v/>
      </c>
      <c r="N1795">
        <f>IF(ISBLANK('Raw Data'!D1790),0,IF(AND('Raw Data'!E1790&gt;'Raw Data'!D1790,'Raw Data'!E1790-'Raw Data'!D1790&gt;0,'Raw Data'!E1790-'Raw Data'!D1790&lt;4),'Raw Data'!L1790, 0))</f>
        <v/>
      </c>
      <c r="O1795">
        <f>IF(ISBLANK('Raw Data'!D1790),0,IF(AND('Raw Data'!E1790&gt;'Raw Data'!D1790,'Raw Data'!E1790-'Raw Data'!D1790&gt;0,'Raw Data'!D1790-'Raw Data'!E1790&lt;4),'Raw Data'!K1790, 0))</f>
        <v/>
      </c>
      <c r="P1795">
        <f>IF('Raw Data'!E1790-'Raw Data'!D1790&gt;3, 'Raw Data'!N1790, IF('Raw Data'!D1790-'Raw Data'!E1790&gt;3, 'Raw Data'!M1790, 0))</f>
        <v/>
      </c>
      <c r="Q1795">
        <f>IF(ISBLANK('Raw Data'!E1790),0,IF(AND('Raw Data'!E1790-'Raw Data'!D1790&lt;4,'Raw Data'!E1790-'Raw Data'!D1790&gt;0),'Raw Data'!L1790,IF(AND('Raw Data'!D1790&gt;'Raw Data'!E1790,'Raw Data'!D1790-'Raw Data'!E1790&gt;0),'Raw Data'!K1790,0)))</f>
        <v/>
      </c>
      <c r="R1795">
        <f>IF(ISBLANK('Raw Data'!K1790),0,IFERROR(IF(MATCH(SMALL('Raw Data'!K1790:N1790,1),L1795:O1795,0),SMALL('Raw Data'!K1790:N1790,1)),0))</f>
        <v/>
      </c>
      <c r="S1795">
        <f>IF(ISBLANK('Raw Data'!K1790),0,IFERROR(IF(MATCH(SMALL('Raw Data'!K1790:N1790,2),L1795:O1795,0),SMALL('Raw Data'!K1790:N1790,2)),0))</f>
        <v/>
      </c>
      <c r="T1795">
        <f>IF(ISBLANK('Raw Data'!K1790),0,IFERROR(IF(MATCH(SMALL('Raw Data'!K1790:N1790,3),L1795:O1795,0),SMALL('Raw Data'!K1790:N1790,3)),0))</f>
        <v/>
      </c>
      <c r="U1795">
        <f>IF(ISBLANK('Raw Data'!K1790),0,IFERROR(IF(MATCH(SMALL('Raw Data'!K1790:N1790,4),L1795:O1795,0),SMALL('Raw Data'!K1790:N1790,4)),0))</f>
        <v/>
      </c>
      <c r="V1795">
        <f>IF(AND('Raw Data'!D1790&lt;3, 'Raw Data'!E1790&lt;3, 'Raw Data'!A1790&gt;0), 'Raw Data'!AF1790, 0)</f>
        <v/>
      </c>
      <c r="W1795">
        <f>IF(AND('Raw Data'!D1790&lt;4, 'Raw Data'!E1790&lt;4, 'Raw Data'!A1790&gt;0), 'Raw Data'!AI1790, 0)</f>
        <v/>
      </c>
      <c r="X1795">
        <f>IF(AND('Raw Data'!D1790&lt;5, 'Raw Data'!E1790&lt;5, 'Raw Data'!A1790&gt;0), 'Raw Data'!AL1790, 0)</f>
        <v/>
      </c>
      <c r="Y1795">
        <f>IF(AND('Raw Data'!D1790&lt;6, 'Raw Data'!E1790&lt;6, 'Raw Data'!A1790&gt;0), 'Raw Data'!AO1790, 0)</f>
        <v/>
      </c>
      <c r="Z1795">
        <f>IF(ISBLANK('Raw Data'!D1790), 0, IF('Raw Data'!D1790-'Raw Data'!E1790&gt;1, 'Raw Data'!AW1790, 0))</f>
        <v/>
      </c>
      <c r="AA1795">
        <f>IF(ISBLANK('Raw Data'!A1790), 0, IF(ABS('Raw Data'!D1790-'Raw Data'!E1790)&lt;2, 'Raw Data'!AX1790, 0))</f>
        <v/>
      </c>
      <c r="AB1795">
        <f>IF(ISBLANK('Raw Data'!D1790), 0, IF('Raw Data'!E1790-'Raw Data'!D1790&gt;1, 'Raw Data'!AY1790, 0))</f>
        <v/>
      </c>
      <c r="AC1795">
        <f>IF(ISBLANK('Raw Data'!D1790), 0, IF('Raw Data'!D1790-'Raw Data'!E1790&gt;2, 'Raw Data'!AZ1790, 0))</f>
        <v/>
      </c>
      <c r="AD1795">
        <f>IF(ISBLANK('Raw Data'!A1790), 0, IF(ABS('Raw Data'!D1790-'Raw Data'!E1790)&lt;3, 'Raw Data'!BA1790, 0))</f>
        <v/>
      </c>
      <c r="AE1795">
        <f>IF(ISBLANK('Raw Data'!D1790), 0, IF('Raw Data'!E1790-'Raw Data'!D1790&gt;2, 'Raw Data'!BB1790, 0))</f>
        <v/>
      </c>
      <c r="AF1795">
        <f>IF(ISBLANK('Raw Data'!D1790), 0, IF('Raw Data'!D1790-'Raw Data'!E1790&gt;3, 'Raw Data'!BC1790, 0))</f>
        <v/>
      </c>
      <c r="AG1795">
        <f>IF(ISBLANK('Raw Data'!A1790), 0, IF(ABS('Raw Data'!D1790-'Raw Data'!E1790)&lt;4, 'Raw Data'!BD1790, 0))</f>
        <v/>
      </c>
      <c r="AH1795">
        <f>IF(ISBLANK('Raw Data'!D1790), 0, IF('Raw Data'!E1790-'Raw Data'!D1790&gt;3, 'Raw Data'!BE1790, 0))</f>
        <v/>
      </c>
      <c r="AI1795">
        <f>IF(SUM('Raw Data'!D1790:E1790)&gt;'Raw Data'!F1790, 'Raw Data'!G1790, 0)</f>
        <v/>
      </c>
      <c r="AJ1795">
        <f>IF(ISBLANK('Raw Data'!D1790), 0, IF(SUM('Raw Data'!D1790:E1790)&lt;'Raw Data'!F1790, 'Raw Data'!H1790, 0))</f>
        <v/>
      </c>
      <c r="AK1795">
        <f>IF(ISBLANK('Raw Data'!A1790), 0, IF(AND('Raw Data'!D1790&lt;3, 'Raw Data'!E1790&lt;3, 'Raw Data'!F1790&lt;BB$2), 'Raw Data'!AF1790, 0))</f>
        <v/>
      </c>
      <c r="AL1795">
        <f>IF(ISBLANK('Raw Data'!A1790), 0, IF(AND('Raw Data'!D1790&lt;4, 'Raw Data'!E1790&lt;4, 'Raw Data'!F1790&lt;BB$2), 'Raw Data'!AI1790, 0))</f>
        <v/>
      </c>
      <c r="AM1795">
        <f>IF(ISBLANK('Raw Data'!A1790), 0, IF(AND('Raw Data'!D1790&lt;5, 'Raw Data'!E1790&lt;5, 'Raw Data'!F1790&lt;BB$2), 'Raw Data'!AL1790, 0))</f>
        <v/>
      </c>
      <c r="AN1795">
        <f>IF(ISBLANK('Raw Data'!A1790), 0, IF(AND('Raw Data'!D1790&lt;6, 'Raw Data'!E1790&lt;6, 'Raw Data'!F1790&lt;BB$2), 'Raw Data'!AO1790, 0))</f>
        <v/>
      </c>
      <c r="AO1795">
        <f>IF(ISBLANK('Raw Data'!A1790), 0, IF(AND('Raw Data'!I1790&lt;Analysis!$BC$2, 'Raw Data'!D1790-'Raw Data'!E1790&gt;1), 'Raw Data'!AW1790, IF(AND('Raw Data'!J1790&lt;Analysis!$BC$2, 'Raw Data'!E1790-'Raw Data'!D1790&gt;1), 'Raw Data'!AY1790, 0)))</f>
        <v/>
      </c>
      <c r="AP1795">
        <f>IF(ISBLANK('Raw Data'!A1790), 0, IF(AND('Raw Data'!I1790&lt;Analysis!$BC$2, 'Raw Data'!D1790-'Raw Data'!E1790&gt;2), 'Raw Data'!AZ1790, IF(AND('Raw Data'!J1790&lt;Analysis!$BC$2, 'Raw Data'!E1790-'Raw Data'!D1790&gt;2), 'Raw Data'!BB1790, 0)))</f>
        <v/>
      </c>
      <c r="AQ1795">
        <f>IF(ISBLANK('Raw Data'!A1790), 0, IF(AND('Raw Data'!I1790&lt;Analysis!$BC$2, 'Raw Data'!D1790-'Raw Data'!E1790&gt;3), 'Raw Data'!BC1790, IF(AND('Raw Data'!J1790&lt;Analysis!$BC$2, 'Raw Data'!E1790-'Raw Data'!D1790&gt;3), 'Raw Data'!BE1790, 0)))</f>
        <v/>
      </c>
      <c r="AR1795">
        <f>IF('Hidden Analysiss'!D1791=1,IF(ABS('Raw Data'!E1790-'Raw Data'!D1790)&lt;2,'Raw Data'!AX1790,0), 0)</f>
        <v/>
      </c>
      <c r="AS1795">
        <f>IF('Hidden Analysiss'!D1791=1,IF(ABS('Raw Data'!E1790-'Raw Data'!D1790)&lt;3,'Raw Data'!BA1790,0), 0)</f>
        <v/>
      </c>
      <c r="AT1795">
        <f>IF('Hidden Analysiss'!D1791=1,IF(ABS('Raw Data'!E1790-'Raw Data'!D1790)&lt;4,'Raw Data'!BD1790,0), 0)</f>
        <v/>
      </c>
      <c r="AU1795">
        <f>IF(AND('Hidden Analysiss'!E1791=1, ABS('Raw Data'!E1790-'Raw Data'!D1790)&lt;2), 'Raw Data'!AX1790, 0)</f>
        <v/>
      </c>
      <c r="AV1795">
        <f>IF(AND('Hidden Analysiss'!E1791=1, ABS('Raw Data'!E1790-'Raw Data'!D1790)&lt;3), 'Raw Data'!BA1790, 0)</f>
        <v/>
      </c>
      <c r="AW1795">
        <f>IF(AND('Hidden Analysiss'!E1791=1, ABS('Raw Data'!E1790-'Raw Data'!D1790)&lt;3), 'Raw Data'!BD1790, 0)</f>
        <v/>
      </c>
    </row>
    <row r="1796">
      <c r="A1796" s="1">
        <f>'Raw Data'!A1791</f>
        <v/>
      </c>
      <c r="B1796">
        <f>IF('Raw Data'!E1791&gt;'Raw Data'!D1791, 'Raw Data'!J1791, 0)</f>
        <v/>
      </c>
      <c r="C1796">
        <f>IF('Raw Data'!D1791&gt;'Raw Data'!E1791, 'Raw Data'!I1791, 0)</f>
        <v/>
      </c>
      <c r="D1796">
        <f>SUM(G1796:H1796)</f>
        <v/>
      </c>
      <c r="E1796">
        <f>IF(AND('Raw Data'!J1791&lt;'Raw Data'!I1791,'Raw Data'!E1791&gt;'Raw Data'!D1791,'Raw Data'!E1791-'Raw Data'!D1791&gt;3),'Raw Data'!N1791,IF(AND('Raw Data'!I1791&lt;'Raw Data'!J1791,'Raw Data'!D1791&gt;'Raw Data'!E1791,'Raw Data'!D1791-'Raw Data'!E1791&gt;3),'Raw Data'!M1791,0))</f>
        <v/>
      </c>
      <c r="F1796">
        <f>IF(AND('Raw Data'!J1791&lt;'Raw Data'!I1791,'Raw Data'!E1791&gt;'Raw Data'!D1791,'Raw Data'!E1791-'Raw Data'!D1791&lt;4),'Raw Data'!L1791,IF(AND('Raw Data'!I1791&lt;'Raw Data'!J1791,'Raw Data'!D1791&gt;'Raw Data'!E1791,'Raw Data'!D1791-'Raw Data'!E1791&lt;4),'Raw Data'!K1791,0))</f>
        <v/>
      </c>
      <c r="G1796">
        <f>IF(AND('Raw Data'!J1791&lt;'Raw Data'!I1791, 'Raw Data'!E1791&gt;'Raw Data'!D1791), 'Raw Data'!J1791, 0)</f>
        <v/>
      </c>
      <c r="H1796">
        <f>IF(AND('Raw Data'!J1791&gt;'Raw Data'!I1791, 'Raw Data'!E1791&lt;'Raw Data'!D1791), 'Raw Data'!I1791, 0)</f>
        <v/>
      </c>
      <c r="I1796">
        <f>SUM(J1796:K1796)</f>
        <v/>
      </c>
      <c r="J1796">
        <f>IF(AND('Raw Data'!J1791&gt;'Raw Data'!I1791, 'Raw Data'!E1791&gt;'Raw Data'!D1791), 'Raw Data'!J1791, 0)</f>
        <v/>
      </c>
      <c r="K1796">
        <f>IF(AND('Raw Data'!I1791&gt;'Raw Data'!J1791, 'Raw Data'!D1791&gt;'Raw Data'!E1791), 'Raw Data'!I1791, 0)</f>
        <v/>
      </c>
      <c r="L1796">
        <f>IF('Raw Data'!E1791-'Raw Data'!D1791&gt;3, 'Raw Data'!N1791, 0)</f>
        <v/>
      </c>
      <c r="M1796">
        <f>IF('Raw Data'!D1791-'Raw Data'!E1791&gt;3, 'Raw Data'!M1791, 0)</f>
        <v/>
      </c>
      <c r="N1796">
        <f>IF(ISBLANK('Raw Data'!D1791),0,IF(AND('Raw Data'!E1791&gt;'Raw Data'!D1791,'Raw Data'!E1791-'Raw Data'!D1791&gt;0,'Raw Data'!E1791-'Raw Data'!D1791&lt;4),'Raw Data'!L1791, 0))</f>
        <v/>
      </c>
      <c r="O1796">
        <f>IF(ISBLANK('Raw Data'!D1791),0,IF(AND('Raw Data'!E1791&gt;'Raw Data'!D1791,'Raw Data'!E1791-'Raw Data'!D1791&gt;0,'Raw Data'!D1791-'Raw Data'!E1791&lt;4),'Raw Data'!K1791, 0))</f>
        <v/>
      </c>
      <c r="P1796">
        <f>IF('Raw Data'!E1791-'Raw Data'!D1791&gt;3, 'Raw Data'!N1791, IF('Raw Data'!D1791-'Raw Data'!E1791&gt;3, 'Raw Data'!M1791, 0))</f>
        <v/>
      </c>
      <c r="Q1796">
        <f>IF(ISBLANK('Raw Data'!E1791),0,IF(AND('Raw Data'!E1791-'Raw Data'!D1791&lt;4,'Raw Data'!E1791-'Raw Data'!D1791&gt;0),'Raw Data'!L1791,IF(AND('Raw Data'!D1791&gt;'Raw Data'!E1791,'Raw Data'!D1791-'Raw Data'!E1791&gt;0),'Raw Data'!K1791,0)))</f>
        <v/>
      </c>
      <c r="R1796">
        <f>IF(ISBLANK('Raw Data'!K1791),0,IFERROR(IF(MATCH(SMALL('Raw Data'!K1791:N1791,1),L1796:O1796,0),SMALL('Raw Data'!K1791:N1791,1)),0))</f>
        <v/>
      </c>
      <c r="S1796">
        <f>IF(ISBLANK('Raw Data'!K1791),0,IFERROR(IF(MATCH(SMALL('Raw Data'!K1791:N1791,2),L1796:O1796,0),SMALL('Raw Data'!K1791:N1791,2)),0))</f>
        <v/>
      </c>
      <c r="T1796">
        <f>IF(ISBLANK('Raw Data'!K1791),0,IFERROR(IF(MATCH(SMALL('Raw Data'!K1791:N1791,3),L1796:O1796,0),SMALL('Raw Data'!K1791:N1791,3)),0))</f>
        <v/>
      </c>
      <c r="U1796">
        <f>IF(ISBLANK('Raw Data'!K1791),0,IFERROR(IF(MATCH(SMALL('Raw Data'!K1791:N1791,4),L1796:O1796,0),SMALL('Raw Data'!K1791:N1791,4)),0))</f>
        <v/>
      </c>
      <c r="V1796">
        <f>IF(AND('Raw Data'!D1791&lt;3, 'Raw Data'!E1791&lt;3, 'Raw Data'!A1791&gt;0), 'Raw Data'!AF1791, 0)</f>
        <v/>
      </c>
      <c r="W1796">
        <f>IF(AND('Raw Data'!D1791&lt;4, 'Raw Data'!E1791&lt;4, 'Raw Data'!A1791&gt;0), 'Raw Data'!AI1791, 0)</f>
        <v/>
      </c>
      <c r="X1796">
        <f>IF(AND('Raw Data'!D1791&lt;5, 'Raw Data'!E1791&lt;5, 'Raw Data'!A1791&gt;0), 'Raw Data'!AL1791, 0)</f>
        <v/>
      </c>
      <c r="Y1796">
        <f>IF(AND('Raw Data'!D1791&lt;6, 'Raw Data'!E1791&lt;6, 'Raw Data'!A1791&gt;0), 'Raw Data'!AO1791, 0)</f>
        <v/>
      </c>
      <c r="Z1796">
        <f>IF(ISBLANK('Raw Data'!D1791), 0, IF('Raw Data'!D1791-'Raw Data'!E1791&gt;1, 'Raw Data'!AW1791, 0))</f>
        <v/>
      </c>
      <c r="AA1796">
        <f>IF(ISBLANK('Raw Data'!A1791), 0, IF(ABS('Raw Data'!D1791-'Raw Data'!E1791)&lt;2, 'Raw Data'!AX1791, 0))</f>
        <v/>
      </c>
      <c r="AB1796">
        <f>IF(ISBLANK('Raw Data'!D1791), 0, IF('Raw Data'!E1791-'Raw Data'!D1791&gt;1, 'Raw Data'!AY1791, 0))</f>
        <v/>
      </c>
      <c r="AC1796">
        <f>IF(ISBLANK('Raw Data'!D1791), 0, IF('Raw Data'!D1791-'Raw Data'!E1791&gt;2, 'Raw Data'!AZ1791, 0))</f>
        <v/>
      </c>
      <c r="AD1796">
        <f>IF(ISBLANK('Raw Data'!A1791), 0, IF(ABS('Raw Data'!D1791-'Raw Data'!E1791)&lt;3, 'Raw Data'!BA1791, 0))</f>
        <v/>
      </c>
      <c r="AE1796">
        <f>IF(ISBLANK('Raw Data'!D1791), 0, IF('Raw Data'!E1791-'Raw Data'!D1791&gt;2, 'Raw Data'!BB1791, 0))</f>
        <v/>
      </c>
      <c r="AF1796">
        <f>IF(ISBLANK('Raw Data'!D1791), 0, IF('Raw Data'!D1791-'Raw Data'!E1791&gt;3, 'Raw Data'!BC1791, 0))</f>
        <v/>
      </c>
      <c r="AG1796">
        <f>IF(ISBLANK('Raw Data'!A1791), 0, IF(ABS('Raw Data'!D1791-'Raw Data'!E1791)&lt;4, 'Raw Data'!BD1791, 0))</f>
        <v/>
      </c>
      <c r="AH1796">
        <f>IF(ISBLANK('Raw Data'!D1791), 0, IF('Raw Data'!E1791-'Raw Data'!D1791&gt;3, 'Raw Data'!BE1791, 0))</f>
        <v/>
      </c>
      <c r="AI1796">
        <f>IF(SUM('Raw Data'!D1791:E1791)&gt;'Raw Data'!F1791, 'Raw Data'!G1791, 0)</f>
        <v/>
      </c>
      <c r="AJ1796">
        <f>IF(ISBLANK('Raw Data'!D1791), 0, IF(SUM('Raw Data'!D1791:E1791)&lt;'Raw Data'!F1791, 'Raw Data'!H1791, 0))</f>
        <v/>
      </c>
      <c r="AK1796">
        <f>IF(ISBLANK('Raw Data'!A1791), 0, IF(AND('Raw Data'!D1791&lt;3, 'Raw Data'!E1791&lt;3, 'Raw Data'!F1791&lt;BB$2), 'Raw Data'!AF1791, 0))</f>
        <v/>
      </c>
      <c r="AL1796">
        <f>IF(ISBLANK('Raw Data'!A1791), 0, IF(AND('Raw Data'!D1791&lt;4, 'Raw Data'!E1791&lt;4, 'Raw Data'!F1791&lt;BB$2), 'Raw Data'!AI1791, 0))</f>
        <v/>
      </c>
      <c r="AM1796">
        <f>IF(ISBLANK('Raw Data'!A1791), 0, IF(AND('Raw Data'!D1791&lt;5, 'Raw Data'!E1791&lt;5, 'Raw Data'!F1791&lt;BB$2), 'Raw Data'!AL1791, 0))</f>
        <v/>
      </c>
      <c r="AN1796">
        <f>IF(ISBLANK('Raw Data'!A1791), 0, IF(AND('Raw Data'!D1791&lt;6, 'Raw Data'!E1791&lt;6, 'Raw Data'!F1791&lt;BB$2), 'Raw Data'!AO1791, 0))</f>
        <v/>
      </c>
      <c r="AO1796">
        <f>IF(ISBLANK('Raw Data'!A1791), 0, IF(AND('Raw Data'!I1791&lt;Analysis!$BC$2, 'Raw Data'!D1791-'Raw Data'!E1791&gt;1), 'Raw Data'!AW1791, IF(AND('Raw Data'!J1791&lt;Analysis!$BC$2, 'Raw Data'!E1791-'Raw Data'!D1791&gt;1), 'Raw Data'!AY1791, 0)))</f>
        <v/>
      </c>
      <c r="AP1796">
        <f>IF(ISBLANK('Raw Data'!A1791), 0, IF(AND('Raw Data'!I1791&lt;Analysis!$BC$2, 'Raw Data'!D1791-'Raw Data'!E1791&gt;2), 'Raw Data'!AZ1791, IF(AND('Raw Data'!J1791&lt;Analysis!$BC$2, 'Raw Data'!E1791-'Raw Data'!D1791&gt;2), 'Raw Data'!BB1791, 0)))</f>
        <v/>
      </c>
      <c r="AQ1796">
        <f>IF(ISBLANK('Raw Data'!A1791), 0, IF(AND('Raw Data'!I1791&lt;Analysis!$BC$2, 'Raw Data'!D1791-'Raw Data'!E1791&gt;3), 'Raw Data'!BC1791, IF(AND('Raw Data'!J1791&lt;Analysis!$BC$2, 'Raw Data'!E1791-'Raw Data'!D1791&gt;3), 'Raw Data'!BE1791, 0)))</f>
        <v/>
      </c>
      <c r="AR1796">
        <f>IF('Hidden Analysiss'!D1792=1,IF(ABS('Raw Data'!E1791-'Raw Data'!D1791)&lt;2,'Raw Data'!AX1791,0), 0)</f>
        <v/>
      </c>
      <c r="AS1796">
        <f>IF('Hidden Analysiss'!D1792=1,IF(ABS('Raw Data'!E1791-'Raw Data'!D1791)&lt;3,'Raw Data'!BA1791,0), 0)</f>
        <v/>
      </c>
      <c r="AT1796">
        <f>IF('Hidden Analysiss'!D1792=1,IF(ABS('Raw Data'!E1791-'Raw Data'!D1791)&lt;4,'Raw Data'!BD1791,0), 0)</f>
        <v/>
      </c>
      <c r="AU1796">
        <f>IF(AND('Hidden Analysiss'!E1792=1, ABS('Raw Data'!E1791-'Raw Data'!D1791)&lt;2), 'Raw Data'!AX1791, 0)</f>
        <v/>
      </c>
      <c r="AV1796">
        <f>IF(AND('Hidden Analysiss'!E1792=1, ABS('Raw Data'!E1791-'Raw Data'!D1791)&lt;3), 'Raw Data'!BA1791, 0)</f>
        <v/>
      </c>
      <c r="AW1796">
        <f>IF(AND('Hidden Analysiss'!E1792=1, ABS('Raw Data'!E1791-'Raw Data'!D1791)&lt;3), 'Raw Data'!BD1791, 0)</f>
        <v/>
      </c>
    </row>
    <row r="1797">
      <c r="A1797" s="1">
        <f>'Raw Data'!A1792</f>
        <v/>
      </c>
      <c r="B1797">
        <f>IF('Raw Data'!E1792&gt;'Raw Data'!D1792, 'Raw Data'!J1792, 0)</f>
        <v/>
      </c>
      <c r="C1797">
        <f>IF('Raw Data'!D1792&gt;'Raw Data'!E1792, 'Raw Data'!I1792, 0)</f>
        <v/>
      </c>
      <c r="D1797">
        <f>SUM(G1797:H1797)</f>
        <v/>
      </c>
      <c r="E1797">
        <f>IF(AND('Raw Data'!J1792&lt;'Raw Data'!I1792,'Raw Data'!E1792&gt;'Raw Data'!D1792,'Raw Data'!E1792-'Raw Data'!D1792&gt;3),'Raw Data'!N1792,IF(AND('Raw Data'!I1792&lt;'Raw Data'!J1792,'Raw Data'!D1792&gt;'Raw Data'!E1792,'Raw Data'!D1792-'Raw Data'!E1792&gt;3),'Raw Data'!M1792,0))</f>
        <v/>
      </c>
      <c r="F1797">
        <f>IF(AND('Raw Data'!J1792&lt;'Raw Data'!I1792,'Raw Data'!E1792&gt;'Raw Data'!D1792,'Raw Data'!E1792-'Raw Data'!D1792&lt;4),'Raw Data'!L1792,IF(AND('Raw Data'!I1792&lt;'Raw Data'!J1792,'Raw Data'!D1792&gt;'Raw Data'!E1792,'Raw Data'!D1792-'Raw Data'!E1792&lt;4),'Raw Data'!K1792,0))</f>
        <v/>
      </c>
      <c r="G1797">
        <f>IF(AND('Raw Data'!J1792&lt;'Raw Data'!I1792, 'Raw Data'!E1792&gt;'Raw Data'!D1792), 'Raw Data'!J1792, 0)</f>
        <v/>
      </c>
      <c r="H1797">
        <f>IF(AND('Raw Data'!J1792&gt;'Raw Data'!I1792, 'Raw Data'!E1792&lt;'Raw Data'!D1792), 'Raw Data'!I1792, 0)</f>
        <v/>
      </c>
      <c r="I1797">
        <f>SUM(J1797:K1797)</f>
        <v/>
      </c>
      <c r="J1797">
        <f>IF(AND('Raw Data'!J1792&gt;'Raw Data'!I1792, 'Raw Data'!E1792&gt;'Raw Data'!D1792), 'Raw Data'!J1792, 0)</f>
        <v/>
      </c>
      <c r="K1797">
        <f>IF(AND('Raw Data'!I1792&gt;'Raw Data'!J1792, 'Raw Data'!D1792&gt;'Raw Data'!E1792), 'Raw Data'!I1792, 0)</f>
        <v/>
      </c>
      <c r="L1797">
        <f>IF('Raw Data'!E1792-'Raw Data'!D1792&gt;3, 'Raw Data'!N1792, 0)</f>
        <v/>
      </c>
      <c r="M1797">
        <f>IF('Raw Data'!D1792-'Raw Data'!E1792&gt;3, 'Raw Data'!M1792, 0)</f>
        <v/>
      </c>
      <c r="N1797">
        <f>IF(ISBLANK('Raw Data'!D1792),0,IF(AND('Raw Data'!E1792&gt;'Raw Data'!D1792,'Raw Data'!E1792-'Raw Data'!D1792&gt;0,'Raw Data'!E1792-'Raw Data'!D1792&lt;4),'Raw Data'!L1792, 0))</f>
        <v/>
      </c>
      <c r="O1797">
        <f>IF(ISBLANK('Raw Data'!D1792),0,IF(AND('Raw Data'!E1792&gt;'Raw Data'!D1792,'Raw Data'!E1792-'Raw Data'!D1792&gt;0,'Raw Data'!D1792-'Raw Data'!E1792&lt;4),'Raw Data'!K1792, 0))</f>
        <v/>
      </c>
      <c r="P1797">
        <f>IF('Raw Data'!E1792-'Raw Data'!D1792&gt;3, 'Raw Data'!N1792, IF('Raw Data'!D1792-'Raw Data'!E1792&gt;3, 'Raw Data'!M1792, 0))</f>
        <v/>
      </c>
      <c r="Q1797">
        <f>IF(ISBLANK('Raw Data'!E1792),0,IF(AND('Raw Data'!E1792-'Raw Data'!D1792&lt;4,'Raw Data'!E1792-'Raw Data'!D1792&gt;0),'Raw Data'!L1792,IF(AND('Raw Data'!D1792&gt;'Raw Data'!E1792,'Raw Data'!D1792-'Raw Data'!E1792&gt;0),'Raw Data'!K1792,0)))</f>
        <v/>
      </c>
      <c r="R1797">
        <f>IF(ISBLANK('Raw Data'!K1792),0,IFERROR(IF(MATCH(SMALL('Raw Data'!K1792:N1792,1),L1797:O1797,0),SMALL('Raw Data'!K1792:N1792,1)),0))</f>
        <v/>
      </c>
      <c r="S1797">
        <f>IF(ISBLANK('Raw Data'!K1792),0,IFERROR(IF(MATCH(SMALL('Raw Data'!K1792:N1792,2),L1797:O1797,0),SMALL('Raw Data'!K1792:N1792,2)),0))</f>
        <v/>
      </c>
      <c r="T1797">
        <f>IF(ISBLANK('Raw Data'!K1792),0,IFERROR(IF(MATCH(SMALL('Raw Data'!K1792:N1792,3),L1797:O1797,0),SMALL('Raw Data'!K1792:N1792,3)),0))</f>
        <v/>
      </c>
      <c r="U1797">
        <f>IF(ISBLANK('Raw Data'!K1792),0,IFERROR(IF(MATCH(SMALL('Raw Data'!K1792:N1792,4),L1797:O1797,0),SMALL('Raw Data'!K1792:N1792,4)),0))</f>
        <v/>
      </c>
      <c r="V1797">
        <f>IF(AND('Raw Data'!D1792&lt;3, 'Raw Data'!E1792&lt;3, 'Raw Data'!A1792&gt;0), 'Raw Data'!AF1792, 0)</f>
        <v/>
      </c>
      <c r="W1797">
        <f>IF(AND('Raw Data'!D1792&lt;4, 'Raw Data'!E1792&lt;4, 'Raw Data'!A1792&gt;0), 'Raw Data'!AI1792, 0)</f>
        <v/>
      </c>
      <c r="X1797">
        <f>IF(AND('Raw Data'!D1792&lt;5, 'Raw Data'!E1792&lt;5, 'Raw Data'!A1792&gt;0), 'Raw Data'!AL1792, 0)</f>
        <v/>
      </c>
      <c r="Y1797">
        <f>IF(AND('Raw Data'!D1792&lt;6, 'Raw Data'!E1792&lt;6, 'Raw Data'!A1792&gt;0), 'Raw Data'!AO1792, 0)</f>
        <v/>
      </c>
      <c r="Z1797">
        <f>IF(ISBLANK('Raw Data'!D1792), 0, IF('Raw Data'!D1792-'Raw Data'!E1792&gt;1, 'Raw Data'!AW1792, 0))</f>
        <v/>
      </c>
      <c r="AA1797">
        <f>IF(ISBLANK('Raw Data'!A1792), 0, IF(ABS('Raw Data'!D1792-'Raw Data'!E1792)&lt;2, 'Raw Data'!AX1792, 0))</f>
        <v/>
      </c>
      <c r="AB1797">
        <f>IF(ISBLANK('Raw Data'!D1792), 0, IF('Raw Data'!E1792-'Raw Data'!D1792&gt;1, 'Raw Data'!AY1792, 0))</f>
        <v/>
      </c>
      <c r="AC1797">
        <f>IF(ISBLANK('Raw Data'!D1792), 0, IF('Raw Data'!D1792-'Raw Data'!E1792&gt;2, 'Raw Data'!AZ1792, 0))</f>
        <v/>
      </c>
      <c r="AD1797">
        <f>IF(ISBLANK('Raw Data'!A1792), 0, IF(ABS('Raw Data'!D1792-'Raw Data'!E1792)&lt;3, 'Raw Data'!BA1792, 0))</f>
        <v/>
      </c>
      <c r="AE1797">
        <f>IF(ISBLANK('Raw Data'!D1792), 0, IF('Raw Data'!E1792-'Raw Data'!D1792&gt;2, 'Raw Data'!BB1792, 0))</f>
        <v/>
      </c>
      <c r="AF1797">
        <f>IF(ISBLANK('Raw Data'!D1792), 0, IF('Raw Data'!D1792-'Raw Data'!E1792&gt;3, 'Raw Data'!BC1792, 0))</f>
        <v/>
      </c>
      <c r="AG1797">
        <f>IF(ISBLANK('Raw Data'!A1792), 0, IF(ABS('Raw Data'!D1792-'Raw Data'!E1792)&lt;4, 'Raw Data'!BD1792, 0))</f>
        <v/>
      </c>
      <c r="AH1797">
        <f>IF(ISBLANK('Raw Data'!D1792), 0, IF('Raw Data'!E1792-'Raw Data'!D1792&gt;3, 'Raw Data'!BE1792, 0))</f>
        <v/>
      </c>
      <c r="AI1797">
        <f>IF(SUM('Raw Data'!D1792:E1792)&gt;'Raw Data'!F1792, 'Raw Data'!G1792, 0)</f>
        <v/>
      </c>
      <c r="AJ1797">
        <f>IF(ISBLANK('Raw Data'!D1792), 0, IF(SUM('Raw Data'!D1792:E1792)&lt;'Raw Data'!F1792, 'Raw Data'!H1792, 0))</f>
        <v/>
      </c>
      <c r="AK1797">
        <f>IF(ISBLANK('Raw Data'!A1792), 0, IF(AND('Raw Data'!D1792&lt;3, 'Raw Data'!E1792&lt;3, 'Raw Data'!F1792&lt;BB$2), 'Raw Data'!AF1792, 0))</f>
        <v/>
      </c>
      <c r="AL1797">
        <f>IF(ISBLANK('Raw Data'!A1792), 0, IF(AND('Raw Data'!D1792&lt;4, 'Raw Data'!E1792&lt;4, 'Raw Data'!F1792&lt;BB$2), 'Raw Data'!AI1792, 0))</f>
        <v/>
      </c>
      <c r="AM1797">
        <f>IF(ISBLANK('Raw Data'!A1792), 0, IF(AND('Raw Data'!D1792&lt;5, 'Raw Data'!E1792&lt;5, 'Raw Data'!F1792&lt;BB$2), 'Raw Data'!AL1792, 0))</f>
        <v/>
      </c>
      <c r="AN1797">
        <f>IF(ISBLANK('Raw Data'!A1792), 0, IF(AND('Raw Data'!D1792&lt;6, 'Raw Data'!E1792&lt;6, 'Raw Data'!F1792&lt;BB$2), 'Raw Data'!AO1792, 0))</f>
        <v/>
      </c>
      <c r="AO1797">
        <f>IF(ISBLANK('Raw Data'!A1792), 0, IF(AND('Raw Data'!I1792&lt;Analysis!$BC$2, 'Raw Data'!D1792-'Raw Data'!E1792&gt;1), 'Raw Data'!AW1792, IF(AND('Raw Data'!J1792&lt;Analysis!$BC$2, 'Raw Data'!E1792-'Raw Data'!D1792&gt;1), 'Raw Data'!AY1792, 0)))</f>
        <v/>
      </c>
      <c r="AP1797">
        <f>IF(ISBLANK('Raw Data'!A1792), 0, IF(AND('Raw Data'!I1792&lt;Analysis!$BC$2, 'Raw Data'!D1792-'Raw Data'!E1792&gt;2), 'Raw Data'!AZ1792, IF(AND('Raw Data'!J1792&lt;Analysis!$BC$2, 'Raw Data'!E1792-'Raw Data'!D1792&gt;2), 'Raw Data'!BB1792, 0)))</f>
        <v/>
      </c>
      <c r="AQ1797">
        <f>IF(ISBLANK('Raw Data'!A1792), 0, IF(AND('Raw Data'!I1792&lt;Analysis!$BC$2, 'Raw Data'!D1792-'Raw Data'!E1792&gt;3), 'Raw Data'!BC1792, IF(AND('Raw Data'!J1792&lt;Analysis!$BC$2, 'Raw Data'!E1792-'Raw Data'!D1792&gt;3), 'Raw Data'!BE1792, 0)))</f>
        <v/>
      </c>
      <c r="AR1797">
        <f>IF('Hidden Analysiss'!D1793=1,IF(ABS('Raw Data'!E1792-'Raw Data'!D1792)&lt;2,'Raw Data'!AX1792,0), 0)</f>
        <v/>
      </c>
      <c r="AS1797">
        <f>IF('Hidden Analysiss'!D1793=1,IF(ABS('Raw Data'!E1792-'Raw Data'!D1792)&lt;3,'Raw Data'!BA1792,0), 0)</f>
        <v/>
      </c>
      <c r="AT1797">
        <f>IF('Hidden Analysiss'!D1793=1,IF(ABS('Raw Data'!E1792-'Raw Data'!D1792)&lt;4,'Raw Data'!BD1792,0), 0)</f>
        <v/>
      </c>
      <c r="AU1797">
        <f>IF(AND('Hidden Analysiss'!E1793=1, ABS('Raw Data'!E1792-'Raw Data'!D1792)&lt;2), 'Raw Data'!AX1792, 0)</f>
        <v/>
      </c>
      <c r="AV1797">
        <f>IF(AND('Hidden Analysiss'!E1793=1, ABS('Raw Data'!E1792-'Raw Data'!D1792)&lt;3), 'Raw Data'!BA1792, 0)</f>
        <v/>
      </c>
      <c r="AW1797">
        <f>IF(AND('Hidden Analysiss'!E1793=1, ABS('Raw Data'!E1792-'Raw Data'!D1792)&lt;3), 'Raw Data'!BD1792, 0)</f>
        <v/>
      </c>
    </row>
    <row r="1798">
      <c r="A1798" s="1">
        <f>'Raw Data'!A1793</f>
        <v/>
      </c>
      <c r="B1798">
        <f>IF('Raw Data'!E1793&gt;'Raw Data'!D1793, 'Raw Data'!J1793, 0)</f>
        <v/>
      </c>
      <c r="C1798">
        <f>IF('Raw Data'!D1793&gt;'Raw Data'!E1793, 'Raw Data'!I1793, 0)</f>
        <v/>
      </c>
      <c r="D1798">
        <f>SUM(G1798:H1798)</f>
        <v/>
      </c>
      <c r="E1798">
        <f>IF(AND('Raw Data'!J1793&lt;'Raw Data'!I1793,'Raw Data'!E1793&gt;'Raw Data'!D1793,'Raw Data'!E1793-'Raw Data'!D1793&gt;3),'Raw Data'!N1793,IF(AND('Raw Data'!I1793&lt;'Raw Data'!J1793,'Raw Data'!D1793&gt;'Raw Data'!E1793,'Raw Data'!D1793-'Raw Data'!E1793&gt;3),'Raw Data'!M1793,0))</f>
        <v/>
      </c>
      <c r="F1798">
        <f>IF(AND('Raw Data'!J1793&lt;'Raw Data'!I1793,'Raw Data'!E1793&gt;'Raw Data'!D1793,'Raw Data'!E1793-'Raw Data'!D1793&lt;4),'Raw Data'!L1793,IF(AND('Raw Data'!I1793&lt;'Raw Data'!J1793,'Raw Data'!D1793&gt;'Raw Data'!E1793,'Raw Data'!D1793-'Raw Data'!E1793&lt;4),'Raw Data'!K1793,0))</f>
        <v/>
      </c>
      <c r="G1798">
        <f>IF(AND('Raw Data'!J1793&lt;'Raw Data'!I1793, 'Raw Data'!E1793&gt;'Raw Data'!D1793), 'Raw Data'!J1793, 0)</f>
        <v/>
      </c>
      <c r="H1798">
        <f>IF(AND('Raw Data'!J1793&gt;'Raw Data'!I1793, 'Raw Data'!E1793&lt;'Raw Data'!D1793), 'Raw Data'!I1793, 0)</f>
        <v/>
      </c>
      <c r="I1798">
        <f>SUM(J1798:K1798)</f>
        <v/>
      </c>
      <c r="J1798">
        <f>IF(AND('Raw Data'!J1793&gt;'Raw Data'!I1793, 'Raw Data'!E1793&gt;'Raw Data'!D1793), 'Raw Data'!J1793, 0)</f>
        <v/>
      </c>
      <c r="K1798">
        <f>IF(AND('Raw Data'!I1793&gt;'Raw Data'!J1793, 'Raw Data'!D1793&gt;'Raw Data'!E1793), 'Raw Data'!I1793, 0)</f>
        <v/>
      </c>
      <c r="L1798">
        <f>IF('Raw Data'!E1793-'Raw Data'!D1793&gt;3, 'Raw Data'!N1793, 0)</f>
        <v/>
      </c>
      <c r="M1798">
        <f>IF('Raw Data'!D1793-'Raw Data'!E1793&gt;3, 'Raw Data'!M1793, 0)</f>
        <v/>
      </c>
      <c r="N1798">
        <f>IF(ISBLANK('Raw Data'!D1793),0,IF(AND('Raw Data'!E1793&gt;'Raw Data'!D1793,'Raw Data'!E1793-'Raw Data'!D1793&gt;0,'Raw Data'!E1793-'Raw Data'!D1793&lt;4),'Raw Data'!L1793, 0))</f>
        <v/>
      </c>
      <c r="O1798">
        <f>IF(ISBLANK('Raw Data'!D1793),0,IF(AND('Raw Data'!E1793&gt;'Raw Data'!D1793,'Raw Data'!E1793-'Raw Data'!D1793&gt;0,'Raw Data'!D1793-'Raw Data'!E1793&lt;4),'Raw Data'!K1793, 0))</f>
        <v/>
      </c>
      <c r="P1798">
        <f>IF('Raw Data'!E1793-'Raw Data'!D1793&gt;3, 'Raw Data'!N1793, IF('Raw Data'!D1793-'Raw Data'!E1793&gt;3, 'Raw Data'!M1793, 0))</f>
        <v/>
      </c>
      <c r="Q1798">
        <f>IF(ISBLANK('Raw Data'!E1793),0,IF(AND('Raw Data'!E1793-'Raw Data'!D1793&lt;4,'Raw Data'!E1793-'Raw Data'!D1793&gt;0),'Raw Data'!L1793,IF(AND('Raw Data'!D1793&gt;'Raw Data'!E1793,'Raw Data'!D1793-'Raw Data'!E1793&gt;0),'Raw Data'!K1793,0)))</f>
        <v/>
      </c>
      <c r="R1798">
        <f>IF(ISBLANK('Raw Data'!K1793),0,IFERROR(IF(MATCH(SMALL('Raw Data'!K1793:N1793,1),L1798:O1798,0),SMALL('Raw Data'!K1793:N1793,1)),0))</f>
        <v/>
      </c>
      <c r="S1798">
        <f>IF(ISBLANK('Raw Data'!K1793),0,IFERROR(IF(MATCH(SMALL('Raw Data'!K1793:N1793,2),L1798:O1798,0),SMALL('Raw Data'!K1793:N1793,2)),0))</f>
        <v/>
      </c>
      <c r="T1798">
        <f>IF(ISBLANK('Raw Data'!K1793),0,IFERROR(IF(MATCH(SMALL('Raw Data'!K1793:N1793,3),L1798:O1798,0),SMALL('Raw Data'!K1793:N1793,3)),0))</f>
        <v/>
      </c>
      <c r="U1798">
        <f>IF(ISBLANK('Raw Data'!K1793),0,IFERROR(IF(MATCH(SMALL('Raw Data'!K1793:N1793,4),L1798:O1798,0),SMALL('Raw Data'!K1793:N1793,4)),0))</f>
        <v/>
      </c>
      <c r="V1798">
        <f>IF(AND('Raw Data'!D1793&lt;3, 'Raw Data'!E1793&lt;3, 'Raw Data'!A1793&gt;0), 'Raw Data'!AF1793, 0)</f>
        <v/>
      </c>
      <c r="W1798">
        <f>IF(AND('Raw Data'!D1793&lt;4, 'Raw Data'!E1793&lt;4, 'Raw Data'!A1793&gt;0), 'Raw Data'!AI1793, 0)</f>
        <v/>
      </c>
      <c r="X1798">
        <f>IF(AND('Raw Data'!D1793&lt;5, 'Raw Data'!E1793&lt;5, 'Raw Data'!A1793&gt;0), 'Raw Data'!AL1793, 0)</f>
        <v/>
      </c>
      <c r="Y1798">
        <f>IF(AND('Raw Data'!D1793&lt;6, 'Raw Data'!E1793&lt;6, 'Raw Data'!A1793&gt;0), 'Raw Data'!AO1793, 0)</f>
        <v/>
      </c>
      <c r="Z1798">
        <f>IF(ISBLANK('Raw Data'!D1793), 0, IF('Raw Data'!D1793-'Raw Data'!E1793&gt;1, 'Raw Data'!AW1793, 0))</f>
        <v/>
      </c>
      <c r="AA1798">
        <f>IF(ISBLANK('Raw Data'!A1793), 0, IF(ABS('Raw Data'!D1793-'Raw Data'!E1793)&lt;2, 'Raw Data'!AX1793, 0))</f>
        <v/>
      </c>
      <c r="AB1798">
        <f>IF(ISBLANK('Raw Data'!D1793), 0, IF('Raw Data'!E1793-'Raw Data'!D1793&gt;1, 'Raw Data'!AY1793, 0))</f>
        <v/>
      </c>
      <c r="AC1798">
        <f>IF(ISBLANK('Raw Data'!D1793), 0, IF('Raw Data'!D1793-'Raw Data'!E1793&gt;2, 'Raw Data'!AZ1793, 0))</f>
        <v/>
      </c>
      <c r="AD1798">
        <f>IF(ISBLANK('Raw Data'!A1793), 0, IF(ABS('Raw Data'!D1793-'Raw Data'!E1793)&lt;3, 'Raw Data'!BA1793, 0))</f>
        <v/>
      </c>
      <c r="AE1798">
        <f>IF(ISBLANK('Raw Data'!D1793), 0, IF('Raw Data'!E1793-'Raw Data'!D1793&gt;2, 'Raw Data'!BB1793, 0))</f>
        <v/>
      </c>
      <c r="AF1798">
        <f>IF(ISBLANK('Raw Data'!D1793), 0, IF('Raw Data'!D1793-'Raw Data'!E1793&gt;3, 'Raw Data'!BC1793, 0))</f>
        <v/>
      </c>
      <c r="AG1798">
        <f>IF(ISBLANK('Raw Data'!A1793), 0, IF(ABS('Raw Data'!D1793-'Raw Data'!E1793)&lt;4, 'Raw Data'!BD1793, 0))</f>
        <v/>
      </c>
      <c r="AH1798">
        <f>IF(ISBLANK('Raw Data'!D1793), 0, IF('Raw Data'!E1793-'Raw Data'!D1793&gt;3, 'Raw Data'!BE1793, 0))</f>
        <v/>
      </c>
      <c r="AI1798">
        <f>IF(SUM('Raw Data'!D1793:E1793)&gt;'Raw Data'!F1793, 'Raw Data'!G1793, 0)</f>
        <v/>
      </c>
      <c r="AJ1798">
        <f>IF(ISBLANK('Raw Data'!D1793), 0, IF(SUM('Raw Data'!D1793:E1793)&lt;'Raw Data'!F1793, 'Raw Data'!H1793, 0))</f>
        <v/>
      </c>
      <c r="AK1798">
        <f>IF(ISBLANK('Raw Data'!A1793), 0, IF(AND('Raw Data'!D1793&lt;3, 'Raw Data'!E1793&lt;3, 'Raw Data'!F1793&lt;BB$2), 'Raw Data'!AF1793, 0))</f>
        <v/>
      </c>
      <c r="AL1798">
        <f>IF(ISBLANK('Raw Data'!A1793), 0, IF(AND('Raw Data'!D1793&lt;4, 'Raw Data'!E1793&lt;4, 'Raw Data'!F1793&lt;BB$2), 'Raw Data'!AI1793, 0))</f>
        <v/>
      </c>
      <c r="AM1798">
        <f>IF(ISBLANK('Raw Data'!A1793), 0, IF(AND('Raw Data'!D1793&lt;5, 'Raw Data'!E1793&lt;5, 'Raw Data'!F1793&lt;BB$2), 'Raw Data'!AL1793, 0))</f>
        <v/>
      </c>
      <c r="AN1798">
        <f>IF(ISBLANK('Raw Data'!A1793), 0, IF(AND('Raw Data'!D1793&lt;6, 'Raw Data'!E1793&lt;6, 'Raw Data'!F1793&lt;BB$2), 'Raw Data'!AO1793, 0))</f>
        <v/>
      </c>
      <c r="AO1798">
        <f>IF(ISBLANK('Raw Data'!A1793), 0, IF(AND('Raw Data'!I1793&lt;Analysis!$BC$2, 'Raw Data'!D1793-'Raw Data'!E1793&gt;1), 'Raw Data'!AW1793, IF(AND('Raw Data'!J1793&lt;Analysis!$BC$2, 'Raw Data'!E1793-'Raw Data'!D1793&gt;1), 'Raw Data'!AY1793, 0)))</f>
        <v/>
      </c>
      <c r="AP1798">
        <f>IF(ISBLANK('Raw Data'!A1793), 0, IF(AND('Raw Data'!I1793&lt;Analysis!$BC$2, 'Raw Data'!D1793-'Raw Data'!E1793&gt;2), 'Raw Data'!AZ1793, IF(AND('Raw Data'!J1793&lt;Analysis!$BC$2, 'Raw Data'!E1793-'Raw Data'!D1793&gt;2), 'Raw Data'!BB1793, 0)))</f>
        <v/>
      </c>
      <c r="AQ1798">
        <f>IF(ISBLANK('Raw Data'!A1793), 0, IF(AND('Raw Data'!I1793&lt;Analysis!$BC$2, 'Raw Data'!D1793-'Raw Data'!E1793&gt;3), 'Raw Data'!BC1793, IF(AND('Raw Data'!J1793&lt;Analysis!$BC$2, 'Raw Data'!E1793-'Raw Data'!D1793&gt;3), 'Raw Data'!BE1793, 0)))</f>
        <v/>
      </c>
      <c r="AR1798">
        <f>IF('Hidden Analysiss'!D1794=1,IF(ABS('Raw Data'!E1793-'Raw Data'!D1793)&lt;2,'Raw Data'!AX1793,0), 0)</f>
        <v/>
      </c>
      <c r="AS1798">
        <f>IF('Hidden Analysiss'!D1794=1,IF(ABS('Raw Data'!E1793-'Raw Data'!D1793)&lt;3,'Raw Data'!BA1793,0), 0)</f>
        <v/>
      </c>
      <c r="AT1798">
        <f>IF('Hidden Analysiss'!D1794=1,IF(ABS('Raw Data'!E1793-'Raw Data'!D1793)&lt;4,'Raw Data'!BD1793,0), 0)</f>
        <v/>
      </c>
      <c r="AU1798">
        <f>IF(AND('Hidden Analysiss'!E1794=1, ABS('Raw Data'!E1793-'Raw Data'!D1793)&lt;2), 'Raw Data'!AX1793, 0)</f>
        <v/>
      </c>
      <c r="AV1798">
        <f>IF(AND('Hidden Analysiss'!E1794=1, ABS('Raw Data'!E1793-'Raw Data'!D1793)&lt;3), 'Raw Data'!BA1793, 0)</f>
        <v/>
      </c>
      <c r="AW1798">
        <f>IF(AND('Hidden Analysiss'!E1794=1, ABS('Raw Data'!E1793-'Raw Data'!D1793)&lt;3), 'Raw Data'!BD1793, 0)</f>
        <v/>
      </c>
    </row>
    <row r="1799">
      <c r="A1799" s="1">
        <f>'Raw Data'!A1794</f>
        <v/>
      </c>
      <c r="B1799">
        <f>IF('Raw Data'!E1794&gt;'Raw Data'!D1794, 'Raw Data'!J1794, 0)</f>
        <v/>
      </c>
      <c r="C1799">
        <f>IF('Raw Data'!D1794&gt;'Raw Data'!E1794, 'Raw Data'!I1794, 0)</f>
        <v/>
      </c>
      <c r="D1799">
        <f>SUM(G1799:H1799)</f>
        <v/>
      </c>
      <c r="E1799">
        <f>IF(AND('Raw Data'!J1794&lt;'Raw Data'!I1794,'Raw Data'!E1794&gt;'Raw Data'!D1794,'Raw Data'!E1794-'Raw Data'!D1794&gt;3),'Raw Data'!N1794,IF(AND('Raw Data'!I1794&lt;'Raw Data'!J1794,'Raw Data'!D1794&gt;'Raw Data'!E1794,'Raw Data'!D1794-'Raw Data'!E1794&gt;3),'Raw Data'!M1794,0))</f>
        <v/>
      </c>
      <c r="F1799">
        <f>IF(AND('Raw Data'!J1794&lt;'Raw Data'!I1794,'Raw Data'!E1794&gt;'Raw Data'!D1794,'Raw Data'!E1794-'Raw Data'!D1794&lt;4),'Raw Data'!L1794,IF(AND('Raw Data'!I1794&lt;'Raw Data'!J1794,'Raw Data'!D1794&gt;'Raw Data'!E1794,'Raw Data'!D1794-'Raw Data'!E1794&lt;4),'Raw Data'!K1794,0))</f>
        <v/>
      </c>
      <c r="G1799">
        <f>IF(AND('Raw Data'!J1794&lt;'Raw Data'!I1794, 'Raw Data'!E1794&gt;'Raw Data'!D1794), 'Raw Data'!J1794, 0)</f>
        <v/>
      </c>
      <c r="H1799">
        <f>IF(AND('Raw Data'!J1794&gt;'Raw Data'!I1794, 'Raw Data'!E1794&lt;'Raw Data'!D1794), 'Raw Data'!I1794, 0)</f>
        <v/>
      </c>
      <c r="I1799">
        <f>SUM(J1799:K1799)</f>
        <v/>
      </c>
      <c r="J1799">
        <f>IF(AND('Raw Data'!J1794&gt;'Raw Data'!I1794, 'Raw Data'!E1794&gt;'Raw Data'!D1794), 'Raw Data'!J1794, 0)</f>
        <v/>
      </c>
      <c r="K1799">
        <f>IF(AND('Raw Data'!I1794&gt;'Raw Data'!J1794, 'Raw Data'!D1794&gt;'Raw Data'!E1794), 'Raw Data'!I1794, 0)</f>
        <v/>
      </c>
      <c r="L1799">
        <f>IF('Raw Data'!E1794-'Raw Data'!D1794&gt;3, 'Raw Data'!N1794, 0)</f>
        <v/>
      </c>
      <c r="M1799">
        <f>IF('Raw Data'!D1794-'Raw Data'!E1794&gt;3, 'Raw Data'!M1794, 0)</f>
        <v/>
      </c>
      <c r="N1799">
        <f>IF(ISBLANK('Raw Data'!D1794),0,IF(AND('Raw Data'!E1794&gt;'Raw Data'!D1794,'Raw Data'!E1794-'Raw Data'!D1794&gt;0,'Raw Data'!E1794-'Raw Data'!D1794&lt;4),'Raw Data'!L1794, 0))</f>
        <v/>
      </c>
      <c r="O1799">
        <f>IF(ISBLANK('Raw Data'!D1794),0,IF(AND('Raw Data'!E1794&gt;'Raw Data'!D1794,'Raw Data'!E1794-'Raw Data'!D1794&gt;0,'Raw Data'!D1794-'Raw Data'!E1794&lt;4),'Raw Data'!K1794, 0))</f>
        <v/>
      </c>
      <c r="P1799">
        <f>IF('Raw Data'!E1794-'Raw Data'!D1794&gt;3, 'Raw Data'!N1794, IF('Raw Data'!D1794-'Raw Data'!E1794&gt;3, 'Raw Data'!M1794, 0))</f>
        <v/>
      </c>
      <c r="Q1799">
        <f>IF(ISBLANK('Raw Data'!E1794),0,IF(AND('Raw Data'!E1794-'Raw Data'!D1794&lt;4,'Raw Data'!E1794-'Raw Data'!D1794&gt;0),'Raw Data'!L1794,IF(AND('Raw Data'!D1794&gt;'Raw Data'!E1794,'Raw Data'!D1794-'Raw Data'!E1794&gt;0),'Raw Data'!K1794,0)))</f>
        <v/>
      </c>
      <c r="R1799">
        <f>IF(ISBLANK('Raw Data'!K1794),0,IFERROR(IF(MATCH(SMALL('Raw Data'!K1794:N1794,1),L1799:O1799,0),SMALL('Raw Data'!K1794:N1794,1)),0))</f>
        <v/>
      </c>
      <c r="S1799">
        <f>IF(ISBLANK('Raw Data'!K1794),0,IFERROR(IF(MATCH(SMALL('Raw Data'!K1794:N1794,2),L1799:O1799,0),SMALL('Raw Data'!K1794:N1794,2)),0))</f>
        <v/>
      </c>
      <c r="T1799">
        <f>IF(ISBLANK('Raw Data'!K1794),0,IFERROR(IF(MATCH(SMALL('Raw Data'!K1794:N1794,3),L1799:O1799,0),SMALL('Raw Data'!K1794:N1794,3)),0))</f>
        <v/>
      </c>
      <c r="U1799">
        <f>IF(ISBLANK('Raw Data'!K1794),0,IFERROR(IF(MATCH(SMALL('Raw Data'!K1794:N1794,4),L1799:O1799,0),SMALL('Raw Data'!K1794:N1794,4)),0))</f>
        <v/>
      </c>
      <c r="V1799">
        <f>IF(AND('Raw Data'!D1794&lt;3, 'Raw Data'!E1794&lt;3, 'Raw Data'!A1794&gt;0), 'Raw Data'!AF1794, 0)</f>
        <v/>
      </c>
      <c r="W1799">
        <f>IF(AND('Raw Data'!D1794&lt;4, 'Raw Data'!E1794&lt;4, 'Raw Data'!A1794&gt;0), 'Raw Data'!AI1794, 0)</f>
        <v/>
      </c>
      <c r="X1799">
        <f>IF(AND('Raw Data'!D1794&lt;5, 'Raw Data'!E1794&lt;5, 'Raw Data'!A1794&gt;0), 'Raw Data'!AL1794, 0)</f>
        <v/>
      </c>
      <c r="Y1799">
        <f>IF(AND('Raw Data'!D1794&lt;6, 'Raw Data'!E1794&lt;6, 'Raw Data'!A1794&gt;0), 'Raw Data'!AO1794, 0)</f>
        <v/>
      </c>
      <c r="Z1799">
        <f>IF(ISBLANK('Raw Data'!D1794), 0, IF('Raw Data'!D1794-'Raw Data'!E1794&gt;1, 'Raw Data'!AW1794, 0))</f>
        <v/>
      </c>
      <c r="AA1799">
        <f>IF(ISBLANK('Raw Data'!A1794), 0, IF(ABS('Raw Data'!D1794-'Raw Data'!E1794)&lt;2, 'Raw Data'!AX1794, 0))</f>
        <v/>
      </c>
      <c r="AB1799">
        <f>IF(ISBLANK('Raw Data'!D1794), 0, IF('Raw Data'!E1794-'Raw Data'!D1794&gt;1, 'Raw Data'!AY1794, 0))</f>
        <v/>
      </c>
      <c r="AC1799">
        <f>IF(ISBLANK('Raw Data'!D1794), 0, IF('Raw Data'!D1794-'Raw Data'!E1794&gt;2, 'Raw Data'!AZ1794, 0))</f>
        <v/>
      </c>
      <c r="AD1799">
        <f>IF(ISBLANK('Raw Data'!A1794), 0, IF(ABS('Raw Data'!D1794-'Raw Data'!E1794)&lt;3, 'Raw Data'!BA1794, 0))</f>
        <v/>
      </c>
      <c r="AE1799">
        <f>IF(ISBLANK('Raw Data'!D1794), 0, IF('Raw Data'!E1794-'Raw Data'!D1794&gt;2, 'Raw Data'!BB1794, 0))</f>
        <v/>
      </c>
      <c r="AF1799">
        <f>IF(ISBLANK('Raw Data'!D1794), 0, IF('Raw Data'!D1794-'Raw Data'!E1794&gt;3, 'Raw Data'!BC1794, 0))</f>
        <v/>
      </c>
      <c r="AG1799">
        <f>IF(ISBLANK('Raw Data'!A1794), 0, IF(ABS('Raw Data'!D1794-'Raw Data'!E1794)&lt;4, 'Raw Data'!BD1794, 0))</f>
        <v/>
      </c>
      <c r="AH1799">
        <f>IF(ISBLANK('Raw Data'!D1794), 0, IF('Raw Data'!E1794-'Raw Data'!D1794&gt;3, 'Raw Data'!BE1794, 0))</f>
        <v/>
      </c>
      <c r="AI1799">
        <f>IF(SUM('Raw Data'!D1794:E1794)&gt;'Raw Data'!F1794, 'Raw Data'!G1794, 0)</f>
        <v/>
      </c>
      <c r="AJ1799">
        <f>IF(ISBLANK('Raw Data'!D1794), 0, IF(SUM('Raw Data'!D1794:E1794)&lt;'Raw Data'!F1794, 'Raw Data'!H1794, 0))</f>
        <v/>
      </c>
      <c r="AK1799">
        <f>IF(ISBLANK('Raw Data'!A1794), 0, IF(AND('Raw Data'!D1794&lt;3, 'Raw Data'!E1794&lt;3, 'Raw Data'!F1794&lt;BB$2), 'Raw Data'!AF1794, 0))</f>
        <v/>
      </c>
      <c r="AL1799">
        <f>IF(ISBLANK('Raw Data'!A1794), 0, IF(AND('Raw Data'!D1794&lt;4, 'Raw Data'!E1794&lt;4, 'Raw Data'!F1794&lt;BB$2), 'Raw Data'!AI1794, 0))</f>
        <v/>
      </c>
      <c r="AM1799">
        <f>IF(ISBLANK('Raw Data'!A1794), 0, IF(AND('Raw Data'!D1794&lt;5, 'Raw Data'!E1794&lt;5, 'Raw Data'!F1794&lt;BB$2), 'Raw Data'!AL1794, 0))</f>
        <v/>
      </c>
      <c r="AN1799">
        <f>IF(ISBLANK('Raw Data'!A1794), 0, IF(AND('Raw Data'!D1794&lt;6, 'Raw Data'!E1794&lt;6, 'Raw Data'!F1794&lt;BB$2), 'Raw Data'!AO1794, 0))</f>
        <v/>
      </c>
      <c r="AO1799">
        <f>IF(ISBLANK('Raw Data'!A1794), 0, IF(AND('Raw Data'!I1794&lt;Analysis!$BC$2, 'Raw Data'!D1794-'Raw Data'!E1794&gt;1), 'Raw Data'!AW1794, IF(AND('Raw Data'!J1794&lt;Analysis!$BC$2, 'Raw Data'!E1794-'Raw Data'!D1794&gt;1), 'Raw Data'!AY1794, 0)))</f>
        <v/>
      </c>
      <c r="AP1799">
        <f>IF(ISBLANK('Raw Data'!A1794), 0, IF(AND('Raw Data'!I1794&lt;Analysis!$BC$2, 'Raw Data'!D1794-'Raw Data'!E1794&gt;2), 'Raw Data'!AZ1794, IF(AND('Raw Data'!J1794&lt;Analysis!$BC$2, 'Raw Data'!E1794-'Raw Data'!D1794&gt;2), 'Raw Data'!BB1794, 0)))</f>
        <v/>
      </c>
      <c r="AQ1799">
        <f>IF(ISBLANK('Raw Data'!A1794), 0, IF(AND('Raw Data'!I1794&lt;Analysis!$BC$2, 'Raw Data'!D1794-'Raw Data'!E1794&gt;3), 'Raw Data'!BC1794, IF(AND('Raw Data'!J1794&lt;Analysis!$BC$2, 'Raw Data'!E1794-'Raw Data'!D1794&gt;3), 'Raw Data'!BE1794, 0)))</f>
        <v/>
      </c>
      <c r="AR1799">
        <f>IF('Hidden Analysiss'!D1795=1,IF(ABS('Raw Data'!E1794-'Raw Data'!D1794)&lt;2,'Raw Data'!AX1794,0), 0)</f>
        <v/>
      </c>
      <c r="AS1799">
        <f>IF('Hidden Analysiss'!D1795=1,IF(ABS('Raw Data'!E1794-'Raw Data'!D1794)&lt;3,'Raw Data'!BA1794,0), 0)</f>
        <v/>
      </c>
      <c r="AT1799">
        <f>IF('Hidden Analysiss'!D1795=1,IF(ABS('Raw Data'!E1794-'Raw Data'!D1794)&lt;4,'Raw Data'!BD1794,0), 0)</f>
        <v/>
      </c>
      <c r="AU1799">
        <f>IF(AND('Hidden Analysiss'!E1795=1, ABS('Raw Data'!E1794-'Raw Data'!D1794)&lt;2), 'Raw Data'!AX1794, 0)</f>
        <v/>
      </c>
      <c r="AV1799">
        <f>IF(AND('Hidden Analysiss'!E1795=1, ABS('Raw Data'!E1794-'Raw Data'!D1794)&lt;3), 'Raw Data'!BA1794, 0)</f>
        <v/>
      </c>
      <c r="AW1799">
        <f>IF(AND('Hidden Analysiss'!E1795=1, ABS('Raw Data'!E1794-'Raw Data'!D1794)&lt;3), 'Raw Data'!BD1794, 0)</f>
        <v/>
      </c>
    </row>
    <row r="1800">
      <c r="A1800" s="1">
        <f>'Raw Data'!A1795</f>
        <v/>
      </c>
      <c r="B1800">
        <f>IF('Raw Data'!E1795&gt;'Raw Data'!D1795, 'Raw Data'!J1795, 0)</f>
        <v/>
      </c>
      <c r="C1800">
        <f>IF('Raw Data'!D1795&gt;'Raw Data'!E1795, 'Raw Data'!I1795, 0)</f>
        <v/>
      </c>
      <c r="D1800">
        <f>SUM(G1800:H1800)</f>
        <v/>
      </c>
      <c r="E1800">
        <f>IF(AND('Raw Data'!J1795&lt;'Raw Data'!I1795,'Raw Data'!E1795&gt;'Raw Data'!D1795,'Raw Data'!E1795-'Raw Data'!D1795&gt;3),'Raw Data'!N1795,IF(AND('Raw Data'!I1795&lt;'Raw Data'!J1795,'Raw Data'!D1795&gt;'Raw Data'!E1795,'Raw Data'!D1795-'Raw Data'!E1795&gt;3),'Raw Data'!M1795,0))</f>
        <v/>
      </c>
      <c r="F1800">
        <f>IF(AND('Raw Data'!J1795&lt;'Raw Data'!I1795,'Raw Data'!E1795&gt;'Raw Data'!D1795,'Raw Data'!E1795-'Raw Data'!D1795&lt;4),'Raw Data'!L1795,IF(AND('Raw Data'!I1795&lt;'Raw Data'!J1795,'Raw Data'!D1795&gt;'Raw Data'!E1795,'Raw Data'!D1795-'Raw Data'!E1795&lt;4),'Raw Data'!K1795,0))</f>
        <v/>
      </c>
      <c r="G1800">
        <f>IF(AND('Raw Data'!J1795&lt;'Raw Data'!I1795, 'Raw Data'!E1795&gt;'Raw Data'!D1795), 'Raw Data'!J1795, 0)</f>
        <v/>
      </c>
      <c r="H1800">
        <f>IF(AND('Raw Data'!J1795&gt;'Raw Data'!I1795, 'Raw Data'!E1795&lt;'Raw Data'!D1795), 'Raw Data'!I1795, 0)</f>
        <v/>
      </c>
      <c r="I1800">
        <f>SUM(J1800:K1800)</f>
        <v/>
      </c>
      <c r="J1800">
        <f>IF(AND('Raw Data'!J1795&gt;'Raw Data'!I1795, 'Raw Data'!E1795&gt;'Raw Data'!D1795), 'Raw Data'!J1795, 0)</f>
        <v/>
      </c>
      <c r="K1800">
        <f>IF(AND('Raw Data'!I1795&gt;'Raw Data'!J1795, 'Raw Data'!D1795&gt;'Raw Data'!E1795), 'Raw Data'!I1795, 0)</f>
        <v/>
      </c>
      <c r="L1800">
        <f>IF('Raw Data'!E1795-'Raw Data'!D1795&gt;3, 'Raw Data'!N1795, 0)</f>
        <v/>
      </c>
      <c r="M1800">
        <f>IF('Raw Data'!D1795-'Raw Data'!E1795&gt;3, 'Raw Data'!M1795, 0)</f>
        <v/>
      </c>
      <c r="N1800">
        <f>IF(ISBLANK('Raw Data'!D1795),0,IF(AND('Raw Data'!E1795&gt;'Raw Data'!D1795,'Raw Data'!E1795-'Raw Data'!D1795&gt;0,'Raw Data'!E1795-'Raw Data'!D1795&lt;4),'Raw Data'!L1795, 0))</f>
        <v/>
      </c>
      <c r="O1800">
        <f>IF(ISBLANK('Raw Data'!D1795),0,IF(AND('Raw Data'!E1795&gt;'Raw Data'!D1795,'Raw Data'!E1795-'Raw Data'!D1795&gt;0,'Raw Data'!D1795-'Raw Data'!E1795&lt;4),'Raw Data'!K1795, 0))</f>
        <v/>
      </c>
      <c r="P1800">
        <f>IF('Raw Data'!E1795-'Raw Data'!D1795&gt;3, 'Raw Data'!N1795, IF('Raw Data'!D1795-'Raw Data'!E1795&gt;3, 'Raw Data'!M1795, 0))</f>
        <v/>
      </c>
      <c r="Q1800">
        <f>IF(ISBLANK('Raw Data'!E1795),0,IF(AND('Raw Data'!E1795-'Raw Data'!D1795&lt;4,'Raw Data'!E1795-'Raw Data'!D1795&gt;0),'Raw Data'!L1795,IF(AND('Raw Data'!D1795&gt;'Raw Data'!E1795,'Raw Data'!D1795-'Raw Data'!E1795&gt;0),'Raw Data'!K1795,0)))</f>
        <v/>
      </c>
      <c r="R1800">
        <f>IF(ISBLANK('Raw Data'!K1795),0,IFERROR(IF(MATCH(SMALL('Raw Data'!K1795:N1795,1),L1800:O1800,0),SMALL('Raw Data'!K1795:N1795,1)),0))</f>
        <v/>
      </c>
      <c r="S1800">
        <f>IF(ISBLANK('Raw Data'!K1795),0,IFERROR(IF(MATCH(SMALL('Raw Data'!K1795:N1795,2),L1800:O1800,0),SMALL('Raw Data'!K1795:N1795,2)),0))</f>
        <v/>
      </c>
      <c r="T1800">
        <f>IF(ISBLANK('Raw Data'!K1795),0,IFERROR(IF(MATCH(SMALL('Raw Data'!K1795:N1795,3),L1800:O1800,0),SMALL('Raw Data'!K1795:N1795,3)),0))</f>
        <v/>
      </c>
      <c r="U1800">
        <f>IF(ISBLANK('Raw Data'!K1795),0,IFERROR(IF(MATCH(SMALL('Raw Data'!K1795:N1795,4),L1800:O1800,0),SMALL('Raw Data'!K1795:N1795,4)),0))</f>
        <v/>
      </c>
      <c r="V1800">
        <f>IF(AND('Raw Data'!D1795&lt;3, 'Raw Data'!E1795&lt;3, 'Raw Data'!A1795&gt;0), 'Raw Data'!AF1795, 0)</f>
        <v/>
      </c>
      <c r="W1800">
        <f>IF(AND('Raw Data'!D1795&lt;4, 'Raw Data'!E1795&lt;4, 'Raw Data'!A1795&gt;0), 'Raw Data'!AI1795, 0)</f>
        <v/>
      </c>
      <c r="X1800">
        <f>IF(AND('Raw Data'!D1795&lt;5, 'Raw Data'!E1795&lt;5, 'Raw Data'!A1795&gt;0), 'Raw Data'!AL1795, 0)</f>
        <v/>
      </c>
      <c r="Y1800">
        <f>IF(AND('Raw Data'!D1795&lt;6, 'Raw Data'!E1795&lt;6, 'Raw Data'!A1795&gt;0), 'Raw Data'!AO1795, 0)</f>
        <v/>
      </c>
      <c r="Z1800">
        <f>IF(ISBLANK('Raw Data'!D1795), 0, IF('Raw Data'!D1795-'Raw Data'!E1795&gt;1, 'Raw Data'!AW1795, 0))</f>
        <v/>
      </c>
      <c r="AA1800">
        <f>IF(ISBLANK('Raw Data'!A1795), 0, IF(ABS('Raw Data'!D1795-'Raw Data'!E1795)&lt;2, 'Raw Data'!AX1795, 0))</f>
        <v/>
      </c>
      <c r="AB1800">
        <f>IF(ISBLANK('Raw Data'!D1795), 0, IF('Raw Data'!E1795-'Raw Data'!D1795&gt;1, 'Raw Data'!AY1795, 0))</f>
        <v/>
      </c>
      <c r="AC1800">
        <f>IF(ISBLANK('Raw Data'!D1795), 0, IF('Raw Data'!D1795-'Raw Data'!E1795&gt;2, 'Raw Data'!AZ1795, 0))</f>
        <v/>
      </c>
      <c r="AD1800">
        <f>IF(ISBLANK('Raw Data'!A1795), 0, IF(ABS('Raw Data'!D1795-'Raw Data'!E1795)&lt;3, 'Raw Data'!BA1795, 0))</f>
        <v/>
      </c>
      <c r="AE1800">
        <f>IF(ISBLANK('Raw Data'!D1795), 0, IF('Raw Data'!E1795-'Raw Data'!D1795&gt;2, 'Raw Data'!BB1795, 0))</f>
        <v/>
      </c>
      <c r="AF1800">
        <f>IF(ISBLANK('Raw Data'!D1795), 0, IF('Raw Data'!D1795-'Raw Data'!E1795&gt;3, 'Raw Data'!BC1795, 0))</f>
        <v/>
      </c>
      <c r="AG1800">
        <f>IF(ISBLANK('Raw Data'!A1795), 0, IF(ABS('Raw Data'!D1795-'Raw Data'!E1795)&lt;4, 'Raw Data'!BD1795, 0))</f>
        <v/>
      </c>
      <c r="AH1800">
        <f>IF(ISBLANK('Raw Data'!D1795), 0, IF('Raw Data'!E1795-'Raw Data'!D1795&gt;3, 'Raw Data'!BE1795, 0))</f>
        <v/>
      </c>
      <c r="AI1800">
        <f>IF(SUM('Raw Data'!D1795:E1795)&gt;'Raw Data'!F1795, 'Raw Data'!G1795, 0)</f>
        <v/>
      </c>
      <c r="AJ1800">
        <f>IF(ISBLANK('Raw Data'!D1795), 0, IF(SUM('Raw Data'!D1795:E1795)&lt;'Raw Data'!F1795, 'Raw Data'!H1795, 0))</f>
        <v/>
      </c>
      <c r="AK1800">
        <f>IF(ISBLANK('Raw Data'!A1795), 0, IF(AND('Raw Data'!D1795&lt;3, 'Raw Data'!E1795&lt;3, 'Raw Data'!F1795&lt;BB$2), 'Raw Data'!AF1795, 0))</f>
        <v/>
      </c>
      <c r="AL1800">
        <f>IF(ISBLANK('Raw Data'!A1795), 0, IF(AND('Raw Data'!D1795&lt;4, 'Raw Data'!E1795&lt;4, 'Raw Data'!F1795&lt;BB$2), 'Raw Data'!AI1795, 0))</f>
        <v/>
      </c>
      <c r="AM1800">
        <f>IF(ISBLANK('Raw Data'!A1795), 0, IF(AND('Raw Data'!D1795&lt;5, 'Raw Data'!E1795&lt;5, 'Raw Data'!F1795&lt;BB$2), 'Raw Data'!AL1795, 0))</f>
        <v/>
      </c>
      <c r="AN1800">
        <f>IF(ISBLANK('Raw Data'!A1795), 0, IF(AND('Raw Data'!D1795&lt;6, 'Raw Data'!E1795&lt;6, 'Raw Data'!F1795&lt;BB$2), 'Raw Data'!AO1795, 0))</f>
        <v/>
      </c>
      <c r="AO1800">
        <f>IF(ISBLANK('Raw Data'!A1795), 0, IF(AND('Raw Data'!I1795&lt;Analysis!$BC$2, 'Raw Data'!D1795-'Raw Data'!E1795&gt;1), 'Raw Data'!AW1795, IF(AND('Raw Data'!J1795&lt;Analysis!$BC$2, 'Raw Data'!E1795-'Raw Data'!D1795&gt;1), 'Raw Data'!AY1795, 0)))</f>
        <v/>
      </c>
      <c r="AP1800">
        <f>IF(ISBLANK('Raw Data'!A1795), 0, IF(AND('Raw Data'!I1795&lt;Analysis!$BC$2, 'Raw Data'!D1795-'Raw Data'!E1795&gt;2), 'Raw Data'!AZ1795, IF(AND('Raw Data'!J1795&lt;Analysis!$BC$2, 'Raw Data'!E1795-'Raw Data'!D1795&gt;2), 'Raw Data'!BB1795, 0)))</f>
        <v/>
      </c>
      <c r="AQ1800">
        <f>IF(ISBLANK('Raw Data'!A1795), 0, IF(AND('Raw Data'!I1795&lt;Analysis!$BC$2, 'Raw Data'!D1795-'Raw Data'!E1795&gt;3), 'Raw Data'!BC1795, IF(AND('Raw Data'!J1795&lt;Analysis!$BC$2, 'Raw Data'!E1795-'Raw Data'!D1795&gt;3), 'Raw Data'!BE1795, 0)))</f>
        <v/>
      </c>
      <c r="AR1800">
        <f>IF('Hidden Analysiss'!D1796=1,IF(ABS('Raw Data'!E1795-'Raw Data'!D1795)&lt;2,'Raw Data'!AX1795,0), 0)</f>
        <v/>
      </c>
      <c r="AS1800">
        <f>IF('Hidden Analysiss'!D1796=1,IF(ABS('Raw Data'!E1795-'Raw Data'!D1795)&lt;3,'Raw Data'!BA1795,0), 0)</f>
        <v/>
      </c>
      <c r="AT1800">
        <f>IF('Hidden Analysiss'!D1796=1,IF(ABS('Raw Data'!E1795-'Raw Data'!D1795)&lt;4,'Raw Data'!BD1795,0), 0)</f>
        <v/>
      </c>
      <c r="AU1800">
        <f>IF(AND('Hidden Analysiss'!E1796=1, ABS('Raw Data'!E1795-'Raw Data'!D1795)&lt;2), 'Raw Data'!AX1795, 0)</f>
        <v/>
      </c>
      <c r="AV1800">
        <f>IF(AND('Hidden Analysiss'!E1796=1, ABS('Raw Data'!E1795-'Raw Data'!D1795)&lt;3), 'Raw Data'!BA1795, 0)</f>
        <v/>
      </c>
      <c r="AW1800">
        <f>IF(AND('Hidden Analysiss'!E1796=1, ABS('Raw Data'!E1795-'Raw Data'!D1795)&lt;3), 'Raw Data'!BD1795, 0)</f>
        <v/>
      </c>
    </row>
    <row r="1801">
      <c r="A1801" s="1">
        <f>'Raw Data'!A1796</f>
        <v/>
      </c>
      <c r="B1801">
        <f>IF('Raw Data'!E1796&gt;'Raw Data'!D1796, 'Raw Data'!J1796, 0)</f>
        <v/>
      </c>
      <c r="C1801">
        <f>IF('Raw Data'!D1796&gt;'Raw Data'!E1796, 'Raw Data'!I1796, 0)</f>
        <v/>
      </c>
      <c r="D1801">
        <f>SUM(G1801:H1801)</f>
        <v/>
      </c>
      <c r="E1801">
        <f>IF(AND('Raw Data'!J1796&lt;'Raw Data'!I1796,'Raw Data'!E1796&gt;'Raw Data'!D1796,'Raw Data'!E1796-'Raw Data'!D1796&gt;3),'Raw Data'!N1796,IF(AND('Raw Data'!I1796&lt;'Raw Data'!J1796,'Raw Data'!D1796&gt;'Raw Data'!E1796,'Raw Data'!D1796-'Raw Data'!E1796&gt;3),'Raw Data'!M1796,0))</f>
        <v/>
      </c>
      <c r="F1801">
        <f>IF(AND('Raw Data'!J1796&lt;'Raw Data'!I1796,'Raw Data'!E1796&gt;'Raw Data'!D1796,'Raw Data'!E1796-'Raw Data'!D1796&lt;4),'Raw Data'!L1796,IF(AND('Raw Data'!I1796&lt;'Raw Data'!J1796,'Raw Data'!D1796&gt;'Raw Data'!E1796,'Raw Data'!D1796-'Raw Data'!E1796&lt;4),'Raw Data'!K1796,0))</f>
        <v/>
      </c>
      <c r="G1801">
        <f>IF(AND('Raw Data'!J1796&lt;'Raw Data'!I1796, 'Raw Data'!E1796&gt;'Raw Data'!D1796), 'Raw Data'!J1796, 0)</f>
        <v/>
      </c>
      <c r="H1801">
        <f>IF(AND('Raw Data'!J1796&gt;'Raw Data'!I1796, 'Raw Data'!E1796&lt;'Raw Data'!D1796), 'Raw Data'!I1796, 0)</f>
        <v/>
      </c>
      <c r="I1801">
        <f>SUM(J1801:K1801)</f>
        <v/>
      </c>
      <c r="J1801">
        <f>IF(AND('Raw Data'!J1796&gt;'Raw Data'!I1796, 'Raw Data'!E1796&gt;'Raw Data'!D1796), 'Raw Data'!J1796, 0)</f>
        <v/>
      </c>
      <c r="K1801">
        <f>IF(AND('Raw Data'!I1796&gt;'Raw Data'!J1796, 'Raw Data'!D1796&gt;'Raw Data'!E1796), 'Raw Data'!I1796, 0)</f>
        <v/>
      </c>
      <c r="L1801">
        <f>IF('Raw Data'!E1796-'Raw Data'!D1796&gt;3, 'Raw Data'!N1796, 0)</f>
        <v/>
      </c>
      <c r="M1801">
        <f>IF('Raw Data'!D1796-'Raw Data'!E1796&gt;3, 'Raw Data'!M1796, 0)</f>
        <v/>
      </c>
      <c r="N1801">
        <f>IF(ISBLANK('Raw Data'!D1796),0,IF(AND('Raw Data'!E1796&gt;'Raw Data'!D1796,'Raw Data'!E1796-'Raw Data'!D1796&gt;0,'Raw Data'!E1796-'Raw Data'!D1796&lt;4),'Raw Data'!L1796, 0))</f>
        <v/>
      </c>
      <c r="O1801">
        <f>IF(ISBLANK('Raw Data'!D1796),0,IF(AND('Raw Data'!E1796&gt;'Raw Data'!D1796,'Raw Data'!E1796-'Raw Data'!D1796&gt;0,'Raw Data'!D1796-'Raw Data'!E1796&lt;4),'Raw Data'!K1796, 0))</f>
        <v/>
      </c>
      <c r="P1801">
        <f>IF('Raw Data'!E1796-'Raw Data'!D1796&gt;3, 'Raw Data'!N1796, IF('Raw Data'!D1796-'Raw Data'!E1796&gt;3, 'Raw Data'!M1796, 0))</f>
        <v/>
      </c>
      <c r="Q1801">
        <f>IF(ISBLANK('Raw Data'!E1796),0,IF(AND('Raw Data'!E1796-'Raw Data'!D1796&lt;4,'Raw Data'!E1796-'Raw Data'!D1796&gt;0),'Raw Data'!L1796,IF(AND('Raw Data'!D1796&gt;'Raw Data'!E1796,'Raw Data'!D1796-'Raw Data'!E1796&gt;0),'Raw Data'!K1796,0)))</f>
        <v/>
      </c>
      <c r="R1801">
        <f>IF(ISBLANK('Raw Data'!K1796),0,IFERROR(IF(MATCH(SMALL('Raw Data'!K1796:N1796,1),L1801:O1801,0),SMALL('Raw Data'!K1796:N1796,1)),0))</f>
        <v/>
      </c>
      <c r="S1801">
        <f>IF(ISBLANK('Raw Data'!K1796),0,IFERROR(IF(MATCH(SMALL('Raw Data'!K1796:N1796,2),L1801:O1801,0),SMALL('Raw Data'!K1796:N1796,2)),0))</f>
        <v/>
      </c>
      <c r="T1801">
        <f>IF(ISBLANK('Raw Data'!K1796),0,IFERROR(IF(MATCH(SMALL('Raw Data'!K1796:N1796,3),L1801:O1801,0),SMALL('Raw Data'!K1796:N1796,3)),0))</f>
        <v/>
      </c>
      <c r="U1801">
        <f>IF(ISBLANK('Raw Data'!K1796),0,IFERROR(IF(MATCH(SMALL('Raw Data'!K1796:N1796,4),L1801:O1801,0),SMALL('Raw Data'!K1796:N1796,4)),0))</f>
        <v/>
      </c>
      <c r="V1801">
        <f>IF(AND('Raw Data'!D1796&lt;3, 'Raw Data'!E1796&lt;3, 'Raw Data'!A1796&gt;0), 'Raw Data'!AF1796, 0)</f>
        <v/>
      </c>
      <c r="W1801">
        <f>IF(AND('Raw Data'!D1796&lt;4, 'Raw Data'!E1796&lt;4, 'Raw Data'!A1796&gt;0), 'Raw Data'!AI1796, 0)</f>
        <v/>
      </c>
      <c r="X1801">
        <f>IF(AND('Raw Data'!D1796&lt;5, 'Raw Data'!E1796&lt;5, 'Raw Data'!A1796&gt;0), 'Raw Data'!AL1796, 0)</f>
        <v/>
      </c>
      <c r="Y1801">
        <f>IF(AND('Raw Data'!D1796&lt;6, 'Raw Data'!E1796&lt;6, 'Raw Data'!A1796&gt;0), 'Raw Data'!AO1796, 0)</f>
        <v/>
      </c>
      <c r="Z1801">
        <f>IF(ISBLANK('Raw Data'!D1796), 0, IF('Raw Data'!D1796-'Raw Data'!E1796&gt;1, 'Raw Data'!AW1796, 0))</f>
        <v/>
      </c>
      <c r="AA1801">
        <f>IF(ISBLANK('Raw Data'!A1796), 0, IF(ABS('Raw Data'!D1796-'Raw Data'!E1796)&lt;2, 'Raw Data'!AX1796, 0))</f>
        <v/>
      </c>
      <c r="AB1801">
        <f>IF(ISBLANK('Raw Data'!D1796), 0, IF('Raw Data'!E1796-'Raw Data'!D1796&gt;1, 'Raw Data'!AY1796, 0))</f>
        <v/>
      </c>
      <c r="AC1801">
        <f>IF(ISBLANK('Raw Data'!D1796), 0, IF('Raw Data'!D1796-'Raw Data'!E1796&gt;2, 'Raw Data'!AZ1796, 0))</f>
        <v/>
      </c>
      <c r="AD1801">
        <f>IF(ISBLANK('Raw Data'!A1796), 0, IF(ABS('Raw Data'!D1796-'Raw Data'!E1796)&lt;3, 'Raw Data'!BA1796, 0))</f>
        <v/>
      </c>
      <c r="AE1801">
        <f>IF(ISBLANK('Raw Data'!D1796), 0, IF('Raw Data'!E1796-'Raw Data'!D1796&gt;2, 'Raw Data'!BB1796, 0))</f>
        <v/>
      </c>
      <c r="AF1801">
        <f>IF(ISBLANK('Raw Data'!D1796), 0, IF('Raw Data'!D1796-'Raw Data'!E1796&gt;3, 'Raw Data'!BC1796, 0))</f>
        <v/>
      </c>
      <c r="AG1801">
        <f>IF(ISBLANK('Raw Data'!A1796), 0, IF(ABS('Raw Data'!D1796-'Raw Data'!E1796)&lt;4, 'Raw Data'!BD1796, 0))</f>
        <v/>
      </c>
      <c r="AH1801">
        <f>IF(ISBLANK('Raw Data'!D1796), 0, IF('Raw Data'!E1796-'Raw Data'!D1796&gt;3, 'Raw Data'!BE1796, 0))</f>
        <v/>
      </c>
      <c r="AI1801">
        <f>IF(SUM('Raw Data'!D1796:E1796)&gt;'Raw Data'!F1796, 'Raw Data'!G1796, 0)</f>
        <v/>
      </c>
      <c r="AJ1801">
        <f>IF(ISBLANK('Raw Data'!D1796), 0, IF(SUM('Raw Data'!D1796:E1796)&lt;'Raw Data'!F1796, 'Raw Data'!H1796, 0))</f>
        <v/>
      </c>
      <c r="AK1801">
        <f>IF(ISBLANK('Raw Data'!A1796), 0, IF(AND('Raw Data'!D1796&lt;3, 'Raw Data'!E1796&lt;3, 'Raw Data'!F1796&lt;BB$2), 'Raw Data'!AF1796, 0))</f>
        <v/>
      </c>
      <c r="AL1801">
        <f>IF(ISBLANK('Raw Data'!A1796), 0, IF(AND('Raw Data'!D1796&lt;4, 'Raw Data'!E1796&lt;4, 'Raw Data'!F1796&lt;BB$2), 'Raw Data'!AI1796, 0))</f>
        <v/>
      </c>
      <c r="AM1801">
        <f>IF(ISBLANK('Raw Data'!A1796), 0, IF(AND('Raw Data'!D1796&lt;5, 'Raw Data'!E1796&lt;5, 'Raw Data'!F1796&lt;BB$2), 'Raw Data'!AL1796, 0))</f>
        <v/>
      </c>
      <c r="AN1801">
        <f>IF(ISBLANK('Raw Data'!A1796), 0, IF(AND('Raw Data'!D1796&lt;6, 'Raw Data'!E1796&lt;6, 'Raw Data'!F1796&lt;BB$2), 'Raw Data'!AO1796, 0))</f>
        <v/>
      </c>
      <c r="AO1801">
        <f>IF(ISBLANK('Raw Data'!A1796), 0, IF(AND('Raw Data'!I1796&lt;Analysis!$BC$2, 'Raw Data'!D1796-'Raw Data'!E1796&gt;1), 'Raw Data'!AW1796, IF(AND('Raw Data'!J1796&lt;Analysis!$BC$2, 'Raw Data'!E1796-'Raw Data'!D1796&gt;1), 'Raw Data'!AY1796, 0)))</f>
        <v/>
      </c>
      <c r="AP1801">
        <f>IF(ISBLANK('Raw Data'!A1796), 0, IF(AND('Raw Data'!I1796&lt;Analysis!$BC$2, 'Raw Data'!D1796-'Raw Data'!E1796&gt;2), 'Raw Data'!AZ1796, IF(AND('Raw Data'!J1796&lt;Analysis!$BC$2, 'Raw Data'!E1796-'Raw Data'!D1796&gt;2), 'Raw Data'!BB1796, 0)))</f>
        <v/>
      </c>
      <c r="AQ1801">
        <f>IF(ISBLANK('Raw Data'!A1796), 0, IF(AND('Raw Data'!I1796&lt;Analysis!$BC$2, 'Raw Data'!D1796-'Raw Data'!E1796&gt;3), 'Raw Data'!BC1796, IF(AND('Raw Data'!J1796&lt;Analysis!$BC$2, 'Raw Data'!E1796-'Raw Data'!D1796&gt;3), 'Raw Data'!BE1796, 0)))</f>
        <v/>
      </c>
      <c r="AR1801">
        <f>IF('Hidden Analysiss'!D1797=1,IF(ABS('Raw Data'!E1796-'Raw Data'!D1796)&lt;2,'Raw Data'!AX1796,0), 0)</f>
        <v/>
      </c>
      <c r="AS1801">
        <f>IF('Hidden Analysiss'!D1797=1,IF(ABS('Raw Data'!E1796-'Raw Data'!D1796)&lt;3,'Raw Data'!BA1796,0), 0)</f>
        <v/>
      </c>
      <c r="AT1801">
        <f>IF('Hidden Analysiss'!D1797=1,IF(ABS('Raw Data'!E1796-'Raw Data'!D1796)&lt;4,'Raw Data'!BD1796,0), 0)</f>
        <v/>
      </c>
      <c r="AU1801">
        <f>IF(AND('Hidden Analysiss'!E1797=1, ABS('Raw Data'!E1796-'Raw Data'!D1796)&lt;2), 'Raw Data'!AX1796, 0)</f>
        <v/>
      </c>
      <c r="AV1801">
        <f>IF(AND('Hidden Analysiss'!E1797=1, ABS('Raw Data'!E1796-'Raw Data'!D1796)&lt;3), 'Raw Data'!BA1796, 0)</f>
        <v/>
      </c>
      <c r="AW1801">
        <f>IF(AND('Hidden Analysiss'!E1797=1, ABS('Raw Data'!E1796-'Raw Data'!D1796)&lt;3), 'Raw Data'!BD1796, 0)</f>
        <v/>
      </c>
    </row>
    <row r="1802">
      <c r="A1802" s="1">
        <f>'Raw Data'!A1797</f>
        <v/>
      </c>
      <c r="B1802">
        <f>IF('Raw Data'!E1797&gt;'Raw Data'!D1797, 'Raw Data'!J1797, 0)</f>
        <v/>
      </c>
      <c r="C1802">
        <f>IF('Raw Data'!D1797&gt;'Raw Data'!E1797, 'Raw Data'!I1797, 0)</f>
        <v/>
      </c>
      <c r="D1802">
        <f>SUM(G1802:H1802)</f>
        <v/>
      </c>
      <c r="E1802">
        <f>IF(AND('Raw Data'!J1797&lt;'Raw Data'!I1797,'Raw Data'!E1797&gt;'Raw Data'!D1797,'Raw Data'!E1797-'Raw Data'!D1797&gt;3),'Raw Data'!N1797,IF(AND('Raw Data'!I1797&lt;'Raw Data'!J1797,'Raw Data'!D1797&gt;'Raw Data'!E1797,'Raw Data'!D1797-'Raw Data'!E1797&gt;3),'Raw Data'!M1797,0))</f>
        <v/>
      </c>
      <c r="F1802">
        <f>IF(AND('Raw Data'!J1797&lt;'Raw Data'!I1797,'Raw Data'!E1797&gt;'Raw Data'!D1797,'Raw Data'!E1797-'Raw Data'!D1797&lt;4),'Raw Data'!L1797,IF(AND('Raw Data'!I1797&lt;'Raw Data'!J1797,'Raw Data'!D1797&gt;'Raw Data'!E1797,'Raw Data'!D1797-'Raw Data'!E1797&lt;4),'Raw Data'!K1797,0))</f>
        <v/>
      </c>
      <c r="G1802">
        <f>IF(AND('Raw Data'!J1797&lt;'Raw Data'!I1797, 'Raw Data'!E1797&gt;'Raw Data'!D1797), 'Raw Data'!J1797, 0)</f>
        <v/>
      </c>
      <c r="H1802">
        <f>IF(AND('Raw Data'!J1797&gt;'Raw Data'!I1797, 'Raw Data'!E1797&lt;'Raw Data'!D1797), 'Raw Data'!I1797, 0)</f>
        <v/>
      </c>
      <c r="I1802">
        <f>SUM(J1802:K1802)</f>
        <v/>
      </c>
      <c r="J1802">
        <f>IF(AND('Raw Data'!J1797&gt;'Raw Data'!I1797, 'Raw Data'!E1797&gt;'Raw Data'!D1797), 'Raw Data'!J1797, 0)</f>
        <v/>
      </c>
      <c r="K1802">
        <f>IF(AND('Raw Data'!I1797&gt;'Raw Data'!J1797, 'Raw Data'!D1797&gt;'Raw Data'!E1797), 'Raw Data'!I1797, 0)</f>
        <v/>
      </c>
      <c r="L1802">
        <f>IF('Raw Data'!E1797-'Raw Data'!D1797&gt;3, 'Raw Data'!N1797, 0)</f>
        <v/>
      </c>
      <c r="M1802">
        <f>IF('Raw Data'!D1797-'Raw Data'!E1797&gt;3, 'Raw Data'!M1797, 0)</f>
        <v/>
      </c>
      <c r="N1802">
        <f>IF(ISBLANK('Raw Data'!D1797),0,IF(AND('Raw Data'!E1797&gt;'Raw Data'!D1797,'Raw Data'!E1797-'Raw Data'!D1797&gt;0,'Raw Data'!E1797-'Raw Data'!D1797&lt;4),'Raw Data'!L1797, 0))</f>
        <v/>
      </c>
      <c r="O1802">
        <f>IF(ISBLANK('Raw Data'!D1797),0,IF(AND('Raw Data'!E1797&gt;'Raw Data'!D1797,'Raw Data'!E1797-'Raw Data'!D1797&gt;0,'Raw Data'!D1797-'Raw Data'!E1797&lt;4),'Raw Data'!K1797, 0))</f>
        <v/>
      </c>
      <c r="P1802">
        <f>IF('Raw Data'!E1797-'Raw Data'!D1797&gt;3, 'Raw Data'!N1797, IF('Raw Data'!D1797-'Raw Data'!E1797&gt;3, 'Raw Data'!M1797, 0))</f>
        <v/>
      </c>
      <c r="Q1802">
        <f>IF(ISBLANK('Raw Data'!E1797),0,IF(AND('Raw Data'!E1797-'Raw Data'!D1797&lt;4,'Raw Data'!E1797-'Raw Data'!D1797&gt;0),'Raw Data'!L1797,IF(AND('Raw Data'!D1797&gt;'Raw Data'!E1797,'Raw Data'!D1797-'Raw Data'!E1797&gt;0),'Raw Data'!K1797,0)))</f>
        <v/>
      </c>
      <c r="R1802">
        <f>IF(ISBLANK('Raw Data'!K1797),0,IFERROR(IF(MATCH(SMALL('Raw Data'!K1797:N1797,1),L1802:O1802,0),SMALL('Raw Data'!K1797:N1797,1)),0))</f>
        <v/>
      </c>
      <c r="S1802">
        <f>IF(ISBLANK('Raw Data'!K1797),0,IFERROR(IF(MATCH(SMALL('Raw Data'!K1797:N1797,2),L1802:O1802,0),SMALL('Raw Data'!K1797:N1797,2)),0))</f>
        <v/>
      </c>
      <c r="T1802">
        <f>IF(ISBLANK('Raw Data'!K1797),0,IFERROR(IF(MATCH(SMALL('Raw Data'!K1797:N1797,3),L1802:O1802,0),SMALL('Raw Data'!K1797:N1797,3)),0))</f>
        <v/>
      </c>
      <c r="U1802">
        <f>IF(ISBLANK('Raw Data'!K1797),0,IFERROR(IF(MATCH(SMALL('Raw Data'!K1797:N1797,4),L1802:O1802,0),SMALL('Raw Data'!K1797:N1797,4)),0))</f>
        <v/>
      </c>
      <c r="V1802">
        <f>IF(AND('Raw Data'!D1797&lt;3, 'Raw Data'!E1797&lt;3, 'Raw Data'!A1797&gt;0), 'Raw Data'!AF1797, 0)</f>
        <v/>
      </c>
      <c r="W1802">
        <f>IF(AND('Raw Data'!D1797&lt;4, 'Raw Data'!E1797&lt;4, 'Raw Data'!A1797&gt;0), 'Raw Data'!AI1797, 0)</f>
        <v/>
      </c>
      <c r="X1802">
        <f>IF(AND('Raw Data'!D1797&lt;5, 'Raw Data'!E1797&lt;5, 'Raw Data'!A1797&gt;0), 'Raw Data'!AL1797, 0)</f>
        <v/>
      </c>
      <c r="Y1802">
        <f>IF(AND('Raw Data'!D1797&lt;6, 'Raw Data'!E1797&lt;6, 'Raw Data'!A1797&gt;0), 'Raw Data'!AO1797, 0)</f>
        <v/>
      </c>
      <c r="Z1802">
        <f>IF(ISBLANK('Raw Data'!D1797), 0, IF('Raw Data'!D1797-'Raw Data'!E1797&gt;1, 'Raw Data'!AW1797, 0))</f>
        <v/>
      </c>
      <c r="AA1802">
        <f>IF(ISBLANK('Raw Data'!A1797), 0, IF(ABS('Raw Data'!D1797-'Raw Data'!E1797)&lt;2, 'Raw Data'!AX1797, 0))</f>
        <v/>
      </c>
      <c r="AB1802">
        <f>IF(ISBLANK('Raw Data'!D1797), 0, IF('Raw Data'!E1797-'Raw Data'!D1797&gt;1, 'Raw Data'!AY1797, 0))</f>
        <v/>
      </c>
      <c r="AC1802">
        <f>IF(ISBLANK('Raw Data'!D1797), 0, IF('Raw Data'!D1797-'Raw Data'!E1797&gt;2, 'Raw Data'!AZ1797, 0))</f>
        <v/>
      </c>
      <c r="AD1802">
        <f>IF(ISBLANK('Raw Data'!A1797), 0, IF(ABS('Raw Data'!D1797-'Raw Data'!E1797)&lt;3, 'Raw Data'!BA1797, 0))</f>
        <v/>
      </c>
      <c r="AE1802">
        <f>IF(ISBLANK('Raw Data'!D1797), 0, IF('Raw Data'!E1797-'Raw Data'!D1797&gt;2, 'Raw Data'!BB1797, 0))</f>
        <v/>
      </c>
      <c r="AF1802">
        <f>IF(ISBLANK('Raw Data'!D1797), 0, IF('Raw Data'!D1797-'Raw Data'!E1797&gt;3, 'Raw Data'!BC1797, 0))</f>
        <v/>
      </c>
      <c r="AG1802">
        <f>IF(ISBLANK('Raw Data'!A1797), 0, IF(ABS('Raw Data'!D1797-'Raw Data'!E1797)&lt;4, 'Raw Data'!BD1797, 0))</f>
        <v/>
      </c>
      <c r="AH1802">
        <f>IF(ISBLANK('Raw Data'!D1797), 0, IF('Raw Data'!E1797-'Raw Data'!D1797&gt;3, 'Raw Data'!BE1797, 0))</f>
        <v/>
      </c>
      <c r="AI1802">
        <f>IF(SUM('Raw Data'!D1797:E1797)&gt;'Raw Data'!F1797, 'Raw Data'!G1797, 0)</f>
        <v/>
      </c>
      <c r="AJ1802">
        <f>IF(ISBLANK('Raw Data'!D1797), 0, IF(SUM('Raw Data'!D1797:E1797)&lt;'Raw Data'!F1797, 'Raw Data'!H1797, 0))</f>
        <v/>
      </c>
      <c r="AK1802">
        <f>IF(ISBLANK('Raw Data'!A1797), 0, IF(AND('Raw Data'!D1797&lt;3, 'Raw Data'!E1797&lt;3, 'Raw Data'!F1797&lt;BB$2), 'Raw Data'!AF1797, 0))</f>
        <v/>
      </c>
      <c r="AL1802">
        <f>IF(ISBLANK('Raw Data'!A1797), 0, IF(AND('Raw Data'!D1797&lt;4, 'Raw Data'!E1797&lt;4, 'Raw Data'!F1797&lt;BB$2), 'Raw Data'!AI1797, 0))</f>
        <v/>
      </c>
      <c r="AM1802">
        <f>IF(ISBLANK('Raw Data'!A1797), 0, IF(AND('Raw Data'!D1797&lt;5, 'Raw Data'!E1797&lt;5, 'Raw Data'!F1797&lt;BB$2), 'Raw Data'!AL1797, 0))</f>
        <v/>
      </c>
      <c r="AN1802">
        <f>IF(ISBLANK('Raw Data'!A1797), 0, IF(AND('Raw Data'!D1797&lt;6, 'Raw Data'!E1797&lt;6, 'Raw Data'!F1797&lt;BB$2), 'Raw Data'!AO1797, 0))</f>
        <v/>
      </c>
      <c r="AO1802">
        <f>IF(ISBLANK('Raw Data'!A1797), 0, IF(AND('Raw Data'!I1797&lt;Analysis!$BC$2, 'Raw Data'!D1797-'Raw Data'!E1797&gt;1), 'Raw Data'!AW1797, IF(AND('Raw Data'!J1797&lt;Analysis!$BC$2, 'Raw Data'!E1797-'Raw Data'!D1797&gt;1), 'Raw Data'!AY1797, 0)))</f>
        <v/>
      </c>
      <c r="AP1802">
        <f>IF(ISBLANK('Raw Data'!A1797), 0, IF(AND('Raw Data'!I1797&lt;Analysis!$BC$2, 'Raw Data'!D1797-'Raw Data'!E1797&gt;2), 'Raw Data'!AZ1797, IF(AND('Raw Data'!J1797&lt;Analysis!$BC$2, 'Raw Data'!E1797-'Raw Data'!D1797&gt;2), 'Raw Data'!BB1797, 0)))</f>
        <v/>
      </c>
      <c r="AQ1802">
        <f>IF(ISBLANK('Raw Data'!A1797), 0, IF(AND('Raw Data'!I1797&lt;Analysis!$BC$2, 'Raw Data'!D1797-'Raw Data'!E1797&gt;3), 'Raw Data'!BC1797, IF(AND('Raw Data'!J1797&lt;Analysis!$BC$2, 'Raw Data'!E1797-'Raw Data'!D1797&gt;3), 'Raw Data'!BE1797, 0)))</f>
        <v/>
      </c>
      <c r="AR1802">
        <f>IF('Hidden Analysiss'!D1798=1,IF(ABS('Raw Data'!E1797-'Raw Data'!D1797)&lt;2,'Raw Data'!AX1797,0), 0)</f>
        <v/>
      </c>
      <c r="AS1802">
        <f>IF('Hidden Analysiss'!D1798=1,IF(ABS('Raw Data'!E1797-'Raw Data'!D1797)&lt;3,'Raw Data'!BA1797,0), 0)</f>
        <v/>
      </c>
      <c r="AT1802">
        <f>IF('Hidden Analysiss'!D1798=1,IF(ABS('Raw Data'!E1797-'Raw Data'!D1797)&lt;4,'Raw Data'!BD1797,0), 0)</f>
        <v/>
      </c>
      <c r="AU1802">
        <f>IF(AND('Hidden Analysiss'!E1798=1, ABS('Raw Data'!E1797-'Raw Data'!D1797)&lt;2), 'Raw Data'!AX1797, 0)</f>
        <v/>
      </c>
      <c r="AV1802">
        <f>IF(AND('Hidden Analysiss'!E1798=1, ABS('Raw Data'!E1797-'Raw Data'!D1797)&lt;3), 'Raw Data'!BA1797, 0)</f>
        <v/>
      </c>
      <c r="AW1802">
        <f>IF(AND('Hidden Analysiss'!E1798=1, ABS('Raw Data'!E1797-'Raw Data'!D1797)&lt;3), 'Raw Data'!BD1797, 0)</f>
        <v/>
      </c>
    </row>
    <row r="1803">
      <c r="A1803" s="1">
        <f>'Raw Data'!A1798</f>
        <v/>
      </c>
      <c r="B1803">
        <f>IF('Raw Data'!E1798&gt;'Raw Data'!D1798, 'Raw Data'!J1798, 0)</f>
        <v/>
      </c>
      <c r="C1803">
        <f>IF('Raw Data'!D1798&gt;'Raw Data'!E1798, 'Raw Data'!I1798, 0)</f>
        <v/>
      </c>
      <c r="D1803">
        <f>SUM(G1803:H1803)</f>
        <v/>
      </c>
      <c r="E1803">
        <f>IF(AND('Raw Data'!J1798&lt;'Raw Data'!I1798,'Raw Data'!E1798&gt;'Raw Data'!D1798,'Raw Data'!E1798-'Raw Data'!D1798&gt;3),'Raw Data'!N1798,IF(AND('Raw Data'!I1798&lt;'Raw Data'!J1798,'Raw Data'!D1798&gt;'Raw Data'!E1798,'Raw Data'!D1798-'Raw Data'!E1798&gt;3),'Raw Data'!M1798,0))</f>
        <v/>
      </c>
      <c r="F1803">
        <f>IF(AND('Raw Data'!J1798&lt;'Raw Data'!I1798,'Raw Data'!E1798&gt;'Raw Data'!D1798,'Raw Data'!E1798-'Raw Data'!D1798&lt;4),'Raw Data'!L1798,IF(AND('Raw Data'!I1798&lt;'Raw Data'!J1798,'Raw Data'!D1798&gt;'Raw Data'!E1798,'Raw Data'!D1798-'Raw Data'!E1798&lt;4),'Raw Data'!K1798,0))</f>
        <v/>
      </c>
      <c r="G1803">
        <f>IF(AND('Raw Data'!J1798&lt;'Raw Data'!I1798, 'Raw Data'!E1798&gt;'Raw Data'!D1798), 'Raw Data'!J1798, 0)</f>
        <v/>
      </c>
      <c r="H1803">
        <f>IF(AND('Raw Data'!J1798&gt;'Raw Data'!I1798, 'Raw Data'!E1798&lt;'Raw Data'!D1798), 'Raw Data'!I1798, 0)</f>
        <v/>
      </c>
      <c r="I1803">
        <f>SUM(J1803:K1803)</f>
        <v/>
      </c>
      <c r="J1803">
        <f>IF(AND('Raw Data'!J1798&gt;'Raw Data'!I1798, 'Raw Data'!E1798&gt;'Raw Data'!D1798), 'Raw Data'!J1798, 0)</f>
        <v/>
      </c>
      <c r="K1803">
        <f>IF(AND('Raw Data'!I1798&gt;'Raw Data'!J1798, 'Raw Data'!D1798&gt;'Raw Data'!E1798), 'Raw Data'!I1798, 0)</f>
        <v/>
      </c>
      <c r="L1803">
        <f>IF('Raw Data'!E1798-'Raw Data'!D1798&gt;3, 'Raw Data'!N1798, 0)</f>
        <v/>
      </c>
      <c r="M1803">
        <f>IF('Raw Data'!D1798-'Raw Data'!E1798&gt;3, 'Raw Data'!M1798, 0)</f>
        <v/>
      </c>
      <c r="N1803">
        <f>IF(ISBLANK('Raw Data'!D1798),0,IF(AND('Raw Data'!E1798&gt;'Raw Data'!D1798,'Raw Data'!E1798-'Raw Data'!D1798&gt;0,'Raw Data'!E1798-'Raw Data'!D1798&lt;4),'Raw Data'!L1798, 0))</f>
        <v/>
      </c>
      <c r="O1803">
        <f>IF(ISBLANK('Raw Data'!D1798),0,IF(AND('Raw Data'!E1798&gt;'Raw Data'!D1798,'Raw Data'!E1798-'Raw Data'!D1798&gt;0,'Raw Data'!D1798-'Raw Data'!E1798&lt;4),'Raw Data'!K1798, 0))</f>
        <v/>
      </c>
      <c r="P1803">
        <f>IF('Raw Data'!E1798-'Raw Data'!D1798&gt;3, 'Raw Data'!N1798, IF('Raw Data'!D1798-'Raw Data'!E1798&gt;3, 'Raw Data'!M1798, 0))</f>
        <v/>
      </c>
      <c r="Q1803">
        <f>IF(ISBLANK('Raw Data'!E1798),0,IF(AND('Raw Data'!E1798-'Raw Data'!D1798&lt;4,'Raw Data'!E1798-'Raw Data'!D1798&gt;0),'Raw Data'!L1798,IF(AND('Raw Data'!D1798&gt;'Raw Data'!E1798,'Raw Data'!D1798-'Raw Data'!E1798&gt;0),'Raw Data'!K1798,0)))</f>
        <v/>
      </c>
      <c r="R1803">
        <f>IF(ISBLANK('Raw Data'!K1798),0,IFERROR(IF(MATCH(SMALL('Raw Data'!K1798:N1798,1),L1803:O1803,0),SMALL('Raw Data'!K1798:N1798,1)),0))</f>
        <v/>
      </c>
      <c r="S1803">
        <f>IF(ISBLANK('Raw Data'!K1798),0,IFERROR(IF(MATCH(SMALL('Raw Data'!K1798:N1798,2),L1803:O1803,0),SMALL('Raw Data'!K1798:N1798,2)),0))</f>
        <v/>
      </c>
      <c r="T1803">
        <f>IF(ISBLANK('Raw Data'!K1798),0,IFERROR(IF(MATCH(SMALL('Raw Data'!K1798:N1798,3),L1803:O1803,0),SMALL('Raw Data'!K1798:N1798,3)),0))</f>
        <v/>
      </c>
      <c r="U1803">
        <f>IF(ISBLANK('Raw Data'!K1798),0,IFERROR(IF(MATCH(SMALL('Raw Data'!K1798:N1798,4),L1803:O1803,0),SMALL('Raw Data'!K1798:N1798,4)),0))</f>
        <v/>
      </c>
      <c r="V1803">
        <f>IF(AND('Raw Data'!D1798&lt;3, 'Raw Data'!E1798&lt;3, 'Raw Data'!A1798&gt;0), 'Raw Data'!AF1798, 0)</f>
        <v/>
      </c>
      <c r="W1803">
        <f>IF(AND('Raw Data'!D1798&lt;4, 'Raw Data'!E1798&lt;4, 'Raw Data'!A1798&gt;0), 'Raw Data'!AI1798, 0)</f>
        <v/>
      </c>
      <c r="X1803">
        <f>IF(AND('Raw Data'!D1798&lt;5, 'Raw Data'!E1798&lt;5, 'Raw Data'!A1798&gt;0), 'Raw Data'!AL1798, 0)</f>
        <v/>
      </c>
      <c r="Y1803">
        <f>IF(AND('Raw Data'!D1798&lt;6, 'Raw Data'!E1798&lt;6, 'Raw Data'!A1798&gt;0), 'Raw Data'!AO1798, 0)</f>
        <v/>
      </c>
      <c r="Z1803">
        <f>IF(ISBLANK('Raw Data'!D1798), 0, IF('Raw Data'!D1798-'Raw Data'!E1798&gt;1, 'Raw Data'!AW1798, 0))</f>
        <v/>
      </c>
      <c r="AA1803">
        <f>IF(ISBLANK('Raw Data'!A1798), 0, IF(ABS('Raw Data'!D1798-'Raw Data'!E1798)&lt;2, 'Raw Data'!AX1798, 0))</f>
        <v/>
      </c>
      <c r="AB1803">
        <f>IF(ISBLANK('Raw Data'!D1798), 0, IF('Raw Data'!E1798-'Raw Data'!D1798&gt;1, 'Raw Data'!AY1798, 0))</f>
        <v/>
      </c>
      <c r="AC1803">
        <f>IF(ISBLANK('Raw Data'!D1798), 0, IF('Raw Data'!D1798-'Raw Data'!E1798&gt;2, 'Raw Data'!AZ1798, 0))</f>
        <v/>
      </c>
      <c r="AD1803">
        <f>IF(ISBLANK('Raw Data'!A1798), 0, IF(ABS('Raw Data'!D1798-'Raw Data'!E1798)&lt;3, 'Raw Data'!BA1798, 0))</f>
        <v/>
      </c>
      <c r="AE1803">
        <f>IF(ISBLANK('Raw Data'!D1798), 0, IF('Raw Data'!E1798-'Raw Data'!D1798&gt;2, 'Raw Data'!BB1798, 0))</f>
        <v/>
      </c>
      <c r="AF1803">
        <f>IF(ISBLANK('Raw Data'!D1798), 0, IF('Raw Data'!D1798-'Raw Data'!E1798&gt;3, 'Raw Data'!BC1798, 0))</f>
        <v/>
      </c>
      <c r="AG1803">
        <f>IF(ISBLANK('Raw Data'!A1798), 0, IF(ABS('Raw Data'!D1798-'Raw Data'!E1798)&lt;4, 'Raw Data'!BD1798, 0))</f>
        <v/>
      </c>
      <c r="AH1803">
        <f>IF(ISBLANK('Raw Data'!D1798), 0, IF('Raw Data'!E1798-'Raw Data'!D1798&gt;3, 'Raw Data'!BE1798, 0))</f>
        <v/>
      </c>
      <c r="AI1803">
        <f>IF(SUM('Raw Data'!D1798:E1798)&gt;'Raw Data'!F1798, 'Raw Data'!G1798, 0)</f>
        <v/>
      </c>
      <c r="AJ1803">
        <f>IF(ISBLANK('Raw Data'!D1798), 0, IF(SUM('Raw Data'!D1798:E1798)&lt;'Raw Data'!F1798, 'Raw Data'!H1798, 0))</f>
        <v/>
      </c>
      <c r="AK1803">
        <f>IF(ISBLANK('Raw Data'!A1798), 0, IF(AND('Raw Data'!D1798&lt;3, 'Raw Data'!E1798&lt;3, 'Raw Data'!F1798&lt;BB$2), 'Raw Data'!AF1798, 0))</f>
        <v/>
      </c>
      <c r="AL1803">
        <f>IF(ISBLANK('Raw Data'!A1798), 0, IF(AND('Raw Data'!D1798&lt;4, 'Raw Data'!E1798&lt;4, 'Raw Data'!F1798&lt;BB$2), 'Raw Data'!AI1798, 0))</f>
        <v/>
      </c>
      <c r="AM1803">
        <f>IF(ISBLANK('Raw Data'!A1798), 0, IF(AND('Raw Data'!D1798&lt;5, 'Raw Data'!E1798&lt;5, 'Raw Data'!F1798&lt;BB$2), 'Raw Data'!AL1798, 0))</f>
        <v/>
      </c>
      <c r="AN1803">
        <f>IF(ISBLANK('Raw Data'!A1798), 0, IF(AND('Raw Data'!D1798&lt;6, 'Raw Data'!E1798&lt;6, 'Raw Data'!F1798&lt;BB$2), 'Raw Data'!AO1798, 0))</f>
        <v/>
      </c>
      <c r="AO1803">
        <f>IF(ISBLANK('Raw Data'!A1798), 0, IF(AND('Raw Data'!I1798&lt;Analysis!$BC$2, 'Raw Data'!D1798-'Raw Data'!E1798&gt;1), 'Raw Data'!AW1798, IF(AND('Raw Data'!J1798&lt;Analysis!$BC$2, 'Raw Data'!E1798-'Raw Data'!D1798&gt;1), 'Raw Data'!AY1798, 0)))</f>
        <v/>
      </c>
      <c r="AP1803">
        <f>IF(ISBLANK('Raw Data'!A1798), 0, IF(AND('Raw Data'!I1798&lt;Analysis!$BC$2, 'Raw Data'!D1798-'Raw Data'!E1798&gt;2), 'Raw Data'!AZ1798, IF(AND('Raw Data'!J1798&lt;Analysis!$BC$2, 'Raw Data'!E1798-'Raw Data'!D1798&gt;2), 'Raw Data'!BB1798, 0)))</f>
        <v/>
      </c>
      <c r="AQ1803">
        <f>IF(ISBLANK('Raw Data'!A1798), 0, IF(AND('Raw Data'!I1798&lt;Analysis!$BC$2, 'Raw Data'!D1798-'Raw Data'!E1798&gt;3), 'Raw Data'!BC1798, IF(AND('Raw Data'!J1798&lt;Analysis!$BC$2, 'Raw Data'!E1798-'Raw Data'!D1798&gt;3), 'Raw Data'!BE1798, 0)))</f>
        <v/>
      </c>
      <c r="AR1803">
        <f>IF('Hidden Analysiss'!D1799=1,IF(ABS('Raw Data'!E1798-'Raw Data'!D1798)&lt;2,'Raw Data'!AX1798,0), 0)</f>
        <v/>
      </c>
      <c r="AS1803">
        <f>IF('Hidden Analysiss'!D1799=1,IF(ABS('Raw Data'!E1798-'Raw Data'!D1798)&lt;3,'Raw Data'!BA1798,0), 0)</f>
        <v/>
      </c>
      <c r="AT1803">
        <f>IF('Hidden Analysiss'!D1799=1,IF(ABS('Raw Data'!E1798-'Raw Data'!D1798)&lt;4,'Raw Data'!BD1798,0), 0)</f>
        <v/>
      </c>
      <c r="AU1803">
        <f>IF(AND('Hidden Analysiss'!E1799=1, ABS('Raw Data'!E1798-'Raw Data'!D1798)&lt;2), 'Raw Data'!AX1798, 0)</f>
        <v/>
      </c>
      <c r="AV1803">
        <f>IF(AND('Hidden Analysiss'!E1799=1, ABS('Raw Data'!E1798-'Raw Data'!D1798)&lt;3), 'Raw Data'!BA1798, 0)</f>
        <v/>
      </c>
      <c r="AW1803">
        <f>IF(AND('Hidden Analysiss'!E1799=1, ABS('Raw Data'!E1798-'Raw Data'!D1798)&lt;3), 'Raw Data'!BD1798, 0)</f>
        <v/>
      </c>
    </row>
    <row r="1804">
      <c r="A1804" s="1">
        <f>'Raw Data'!A1799</f>
        <v/>
      </c>
      <c r="B1804">
        <f>IF('Raw Data'!E1799&gt;'Raw Data'!D1799, 'Raw Data'!J1799, 0)</f>
        <v/>
      </c>
      <c r="C1804">
        <f>IF('Raw Data'!D1799&gt;'Raw Data'!E1799, 'Raw Data'!I1799, 0)</f>
        <v/>
      </c>
      <c r="D1804">
        <f>SUM(G1804:H1804)</f>
        <v/>
      </c>
      <c r="E1804">
        <f>IF(AND('Raw Data'!J1799&lt;'Raw Data'!I1799,'Raw Data'!E1799&gt;'Raw Data'!D1799,'Raw Data'!E1799-'Raw Data'!D1799&gt;3),'Raw Data'!N1799,IF(AND('Raw Data'!I1799&lt;'Raw Data'!J1799,'Raw Data'!D1799&gt;'Raw Data'!E1799,'Raw Data'!D1799-'Raw Data'!E1799&gt;3),'Raw Data'!M1799,0))</f>
        <v/>
      </c>
      <c r="F1804">
        <f>IF(AND('Raw Data'!J1799&lt;'Raw Data'!I1799,'Raw Data'!E1799&gt;'Raw Data'!D1799,'Raw Data'!E1799-'Raw Data'!D1799&lt;4),'Raw Data'!L1799,IF(AND('Raw Data'!I1799&lt;'Raw Data'!J1799,'Raw Data'!D1799&gt;'Raw Data'!E1799,'Raw Data'!D1799-'Raw Data'!E1799&lt;4),'Raw Data'!K1799,0))</f>
        <v/>
      </c>
      <c r="G1804">
        <f>IF(AND('Raw Data'!J1799&lt;'Raw Data'!I1799, 'Raw Data'!E1799&gt;'Raw Data'!D1799), 'Raw Data'!J1799, 0)</f>
        <v/>
      </c>
      <c r="H1804">
        <f>IF(AND('Raw Data'!J1799&gt;'Raw Data'!I1799, 'Raw Data'!E1799&lt;'Raw Data'!D1799), 'Raw Data'!I1799, 0)</f>
        <v/>
      </c>
      <c r="I1804">
        <f>SUM(J1804:K1804)</f>
        <v/>
      </c>
      <c r="J1804">
        <f>IF(AND('Raw Data'!J1799&gt;'Raw Data'!I1799, 'Raw Data'!E1799&gt;'Raw Data'!D1799), 'Raw Data'!J1799, 0)</f>
        <v/>
      </c>
      <c r="K1804">
        <f>IF(AND('Raw Data'!I1799&gt;'Raw Data'!J1799, 'Raw Data'!D1799&gt;'Raw Data'!E1799), 'Raw Data'!I1799, 0)</f>
        <v/>
      </c>
      <c r="L1804">
        <f>IF('Raw Data'!E1799-'Raw Data'!D1799&gt;3, 'Raw Data'!N1799, 0)</f>
        <v/>
      </c>
      <c r="M1804">
        <f>IF('Raw Data'!D1799-'Raw Data'!E1799&gt;3, 'Raw Data'!M1799, 0)</f>
        <v/>
      </c>
      <c r="N1804">
        <f>IF(ISBLANK('Raw Data'!D1799),0,IF(AND('Raw Data'!E1799&gt;'Raw Data'!D1799,'Raw Data'!E1799-'Raw Data'!D1799&gt;0,'Raw Data'!E1799-'Raw Data'!D1799&lt;4),'Raw Data'!L1799, 0))</f>
        <v/>
      </c>
      <c r="O1804">
        <f>IF(ISBLANK('Raw Data'!D1799),0,IF(AND('Raw Data'!E1799&gt;'Raw Data'!D1799,'Raw Data'!E1799-'Raw Data'!D1799&gt;0,'Raw Data'!D1799-'Raw Data'!E1799&lt;4),'Raw Data'!K1799, 0))</f>
        <v/>
      </c>
      <c r="P1804">
        <f>IF('Raw Data'!E1799-'Raw Data'!D1799&gt;3, 'Raw Data'!N1799, IF('Raw Data'!D1799-'Raw Data'!E1799&gt;3, 'Raw Data'!M1799, 0))</f>
        <v/>
      </c>
      <c r="Q1804">
        <f>IF(ISBLANK('Raw Data'!E1799),0,IF(AND('Raw Data'!E1799-'Raw Data'!D1799&lt;4,'Raw Data'!E1799-'Raw Data'!D1799&gt;0),'Raw Data'!L1799,IF(AND('Raw Data'!D1799&gt;'Raw Data'!E1799,'Raw Data'!D1799-'Raw Data'!E1799&gt;0),'Raw Data'!K1799,0)))</f>
        <v/>
      </c>
      <c r="R1804">
        <f>IF(ISBLANK('Raw Data'!K1799),0,IFERROR(IF(MATCH(SMALL('Raw Data'!K1799:N1799,1),L1804:O1804,0),SMALL('Raw Data'!K1799:N1799,1)),0))</f>
        <v/>
      </c>
      <c r="S1804">
        <f>IF(ISBLANK('Raw Data'!K1799),0,IFERROR(IF(MATCH(SMALL('Raw Data'!K1799:N1799,2),L1804:O1804,0),SMALL('Raw Data'!K1799:N1799,2)),0))</f>
        <v/>
      </c>
      <c r="T1804">
        <f>IF(ISBLANK('Raw Data'!K1799),0,IFERROR(IF(MATCH(SMALL('Raw Data'!K1799:N1799,3),L1804:O1804,0),SMALL('Raw Data'!K1799:N1799,3)),0))</f>
        <v/>
      </c>
      <c r="U1804">
        <f>IF(ISBLANK('Raw Data'!K1799),0,IFERROR(IF(MATCH(SMALL('Raw Data'!K1799:N1799,4),L1804:O1804,0),SMALL('Raw Data'!K1799:N1799,4)),0))</f>
        <v/>
      </c>
      <c r="V1804">
        <f>IF(AND('Raw Data'!D1799&lt;3, 'Raw Data'!E1799&lt;3, 'Raw Data'!A1799&gt;0), 'Raw Data'!AF1799, 0)</f>
        <v/>
      </c>
      <c r="W1804">
        <f>IF(AND('Raw Data'!D1799&lt;4, 'Raw Data'!E1799&lt;4, 'Raw Data'!A1799&gt;0), 'Raw Data'!AI1799, 0)</f>
        <v/>
      </c>
      <c r="X1804">
        <f>IF(AND('Raw Data'!D1799&lt;5, 'Raw Data'!E1799&lt;5, 'Raw Data'!A1799&gt;0), 'Raw Data'!AL1799, 0)</f>
        <v/>
      </c>
      <c r="Y1804">
        <f>IF(AND('Raw Data'!D1799&lt;6, 'Raw Data'!E1799&lt;6, 'Raw Data'!A1799&gt;0), 'Raw Data'!AO1799, 0)</f>
        <v/>
      </c>
      <c r="Z1804">
        <f>IF(ISBLANK('Raw Data'!D1799), 0, IF('Raw Data'!D1799-'Raw Data'!E1799&gt;1, 'Raw Data'!AW1799, 0))</f>
        <v/>
      </c>
      <c r="AA1804">
        <f>IF(ISBLANK('Raw Data'!A1799), 0, IF(ABS('Raw Data'!D1799-'Raw Data'!E1799)&lt;2, 'Raw Data'!AX1799, 0))</f>
        <v/>
      </c>
      <c r="AB1804">
        <f>IF(ISBLANK('Raw Data'!D1799), 0, IF('Raw Data'!E1799-'Raw Data'!D1799&gt;1, 'Raw Data'!AY1799, 0))</f>
        <v/>
      </c>
      <c r="AC1804">
        <f>IF(ISBLANK('Raw Data'!D1799), 0, IF('Raw Data'!D1799-'Raw Data'!E1799&gt;2, 'Raw Data'!AZ1799, 0))</f>
        <v/>
      </c>
      <c r="AD1804">
        <f>IF(ISBLANK('Raw Data'!A1799), 0, IF(ABS('Raw Data'!D1799-'Raw Data'!E1799)&lt;3, 'Raw Data'!BA1799, 0))</f>
        <v/>
      </c>
      <c r="AE1804">
        <f>IF(ISBLANK('Raw Data'!D1799), 0, IF('Raw Data'!E1799-'Raw Data'!D1799&gt;2, 'Raw Data'!BB1799, 0))</f>
        <v/>
      </c>
      <c r="AF1804">
        <f>IF(ISBLANK('Raw Data'!D1799), 0, IF('Raw Data'!D1799-'Raw Data'!E1799&gt;3, 'Raw Data'!BC1799, 0))</f>
        <v/>
      </c>
      <c r="AG1804">
        <f>IF(ISBLANK('Raw Data'!A1799), 0, IF(ABS('Raw Data'!D1799-'Raw Data'!E1799)&lt;4, 'Raw Data'!BD1799, 0))</f>
        <v/>
      </c>
      <c r="AH1804">
        <f>IF(ISBLANK('Raw Data'!D1799), 0, IF('Raw Data'!E1799-'Raw Data'!D1799&gt;3, 'Raw Data'!BE1799, 0))</f>
        <v/>
      </c>
      <c r="AI1804">
        <f>IF(SUM('Raw Data'!D1799:E1799)&gt;'Raw Data'!F1799, 'Raw Data'!G1799, 0)</f>
        <v/>
      </c>
      <c r="AJ1804">
        <f>IF(ISBLANK('Raw Data'!D1799), 0, IF(SUM('Raw Data'!D1799:E1799)&lt;'Raw Data'!F1799, 'Raw Data'!H1799, 0))</f>
        <v/>
      </c>
      <c r="AK1804">
        <f>IF(ISBLANK('Raw Data'!A1799), 0, IF(AND('Raw Data'!D1799&lt;3, 'Raw Data'!E1799&lt;3, 'Raw Data'!F1799&lt;BB$2), 'Raw Data'!AF1799, 0))</f>
        <v/>
      </c>
      <c r="AL1804">
        <f>IF(ISBLANK('Raw Data'!A1799), 0, IF(AND('Raw Data'!D1799&lt;4, 'Raw Data'!E1799&lt;4, 'Raw Data'!F1799&lt;BB$2), 'Raw Data'!AI1799, 0))</f>
        <v/>
      </c>
      <c r="AM1804">
        <f>IF(ISBLANK('Raw Data'!A1799), 0, IF(AND('Raw Data'!D1799&lt;5, 'Raw Data'!E1799&lt;5, 'Raw Data'!F1799&lt;BB$2), 'Raw Data'!AL1799, 0))</f>
        <v/>
      </c>
      <c r="AN1804">
        <f>IF(ISBLANK('Raw Data'!A1799), 0, IF(AND('Raw Data'!D1799&lt;6, 'Raw Data'!E1799&lt;6, 'Raw Data'!F1799&lt;BB$2), 'Raw Data'!AO1799, 0))</f>
        <v/>
      </c>
      <c r="AO1804">
        <f>IF(ISBLANK('Raw Data'!A1799), 0, IF(AND('Raw Data'!I1799&lt;Analysis!$BC$2, 'Raw Data'!D1799-'Raw Data'!E1799&gt;1), 'Raw Data'!AW1799, IF(AND('Raw Data'!J1799&lt;Analysis!$BC$2, 'Raw Data'!E1799-'Raw Data'!D1799&gt;1), 'Raw Data'!AY1799, 0)))</f>
        <v/>
      </c>
      <c r="AP1804">
        <f>IF(ISBLANK('Raw Data'!A1799), 0, IF(AND('Raw Data'!I1799&lt;Analysis!$BC$2, 'Raw Data'!D1799-'Raw Data'!E1799&gt;2), 'Raw Data'!AZ1799, IF(AND('Raw Data'!J1799&lt;Analysis!$BC$2, 'Raw Data'!E1799-'Raw Data'!D1799&gt;2), 'Raw Data'!BB1799, 0)))</f>
        <v/>
      </c>
      <c r="AQ1804">
        <f>IF(ISBLANK('Raw Data'!A1799), 0, IF(AND('Raw Data'!I1799&lt;Analysis!$BC$2, 'Raw Data'!D1799-'Raw Data'!E1799&gt;3), 'Raw Data'!BC1799, IF(AND('Raw Data'!J1799&lt;Analysis!$BC$2, 'Raw Data'!E1799-'Raw Data'!D1799&gt;3), 'Raw Data'!BE1799, 0)))</f>
        <v/>
      </c>
      <c r="AR1804">
        <f>IF('Hidden Analysiss'!D1800=1,IF(ABS('Raw Data'!E1799-'Raw Data'!D1799)&lt;2,'Raw Data'!AX1799,0), 0)</f>
        <v/>
      </c>
      <c r="AS1804">
        <f>IF('Hidden Analysiss'!D1800=1,IF(ABS('Raw Data'!E1799-'Raw Data'!D1799)&lt;3,'Raw Data'!BA1799,0), 0)</f>
        <v/>
      </c>
      <c r="AT1804">
        <f>IF('Hidden Analysiss'!D1800=1,IF(ABS('Raw Data'!E1799-'Raw Data'!D1799)&lt;4,'Raw Data'!BD1799,0), 0)</f>
        <v/>
      </c>
      <c r="AU1804">
        <f>IF(AND('Hidden Analysiss'!E1800=1, ABS('Raw Data'!E1799-'Raw Data'!D1799)&lt;2), 'Raw Data'!AX1799, 0)</f>
        <v/>
      </c>
      <c r="AV1804">
        <f>IF(AND('Hidden Analysiss'!E1800=1, ABS('Raw Data'!E1799-'Raw Data'!D1799)&lt;3), 'Raw Data'!BA1799, 0)</f>
        <v/>
      </c>
      <c r="AW1804">
        <f>IF(AND('Hidden Analysiss'!E1800=1, ABS('Raw Data'!E1799-'Raw Data'!D1799)&lt;3), 'Raw Data'!BD1799, 0)</f>
        <v/>
      </c>
    </row>
    <row r="1805">
      <c r="A1805" s="1">
        <f>'Raw Data'!A1800</f>
        <v/>
      </c>
      <c r="B1805">
        <f>IF('Raw Data'!E1800&gt;'Raw Data'!D1800, 'Raw Data'!J1800, 0)</f>
        <v/>
      </c>
      <c r="C1805">
        <f>IF('Raw Data'!D1800&gt;'Raw Data'!E1800, 'Raw Data'!I1800, 0)</f>
        <v/>
      </c>
      <c r="D1805">
        <f>SUM(G1805:H1805)</f>
        <v/>
      </c>
      <c r="E1805">
        <f>IF(AND('Raw Data'!J1800&lt;'Raw Data'!I1800,'Raw Data'!E1800&gt;'Raw Data'!D1800,'Raw Data'!E1800-'Raw Data'!D1800&gt;3),'Raw Data'!N1800,IF(AND('Raw Data'!I1800&lt;'Raw Data'!J1800,'Raw Data'!D1800&gt;'Raw Data'!E1800,'Raw Data'!D1800-'Raw Data'!E1800&gt;3),'Raw Data'!M1800,0))</f>
        <v/>
      </c>
      <c r="F1805">
        <f>IF(AND('Raw Data'!J1800&lt;'Raw Data'!I1800,'Raw Data'!E1800&gt;'Raw Data'!D1800,'Raw Data'!E1800-'Raw Data'!D1800&lt;4),'Raw Data'!L1800,IF(AND('Raw Data'!I1800&lt;'Raw Data'!J1800,'Raw Data'!D1800&gt;'Raw Data'!E1800,'Raw Data'!D1800-'Raw Data'!E1800&lt;4),'Raw Data'!K1800,0))</f>
        <v/>
      </c>
      <c r="G1805">
        <f>IF(AND('Raw Data'!J1800&lt;'Raw Data'!I1800, 'Raw Data'!E1800&gt;'Raw Data'!D1800), 'Raw Data'!J1800, 0)</f>
        <v/>
      </c>
      <c r="H1805">
        <f>IF(AND('Raw Data'!J1800&gt;'Raw Data'!I1800, 'Raw Data'!E1800&lt;'Raw Data'!D1800), 'Raw Data'!I1800, 0)</f>
        <v/>
      </c>
      <c r="I1805">
        <f>SUM(J1805:K1805)</f>
        <v/>
      </c>
      <c r="J1805">
        <f>IF(AND('Raw Data'!J1800&gt;'Raw Data'!I1800, 'Raw Data'!E1800&gt;'Raw Data'!D1800), 'Raw Data'!J1800, 0)</f>
        <v/>
      </c>
      <c r="K1805">
        <f>IF(AND('Raw Data'!I1800&gt;'Raw Data'!J1800, 'Raw Data'!D1800&gt;'Raw Data'!E1800), 'Raw Data'!I1800, 0)</f>
        <v/>
      </c>
      <c r="L1805">
        <f>IF('Raw Data'!E1800-'Raw Data'!D1800&gt;3, 'Raw Data'!N1800, 0)</f>
        <v/>
      </c>
      <c r="M1805">
        <f>IF('Raw Data'!D1800-'Raw Data'!E1800&gt;3, 'Raw Data'!M1800, 0)</f>
        <v/>
      </c>
      <c r="N1805">
        <f>IF(ISBLANK('Raw Data'!D1800),0,IF(AND('Raw Data'!E1800&gt;'Raw Data'!D1800,'Raw Data'!E1800-'Raw Data'!D1800&gt;0,'Raw Data'!E1800-'Raw Data'!D1800&lt;4),'Raw Data'!L1800, 0))</f>
        <v/>
      </c>
      <c r="O1805">
        <f>IF(ISBLANK('Raw Data'!D1800),0,IF(AND('Raw Data'!E1800&gt;'Raw Data'!D1800,'Raw Data'!E1800-'Raw Data'!D1800&gt;0,'Raw Data'!D1800-'Raw Data'!E1800&lt;4),'Raw Data'!K1800, 0))</f>
        <v/>
      </c>
      <c r="P1805">
        <f>IF('Raw Data'!E1800-'Raw Data'!D1800&gt;3, 'Raw Data'!N1800, IF('Raw Data'!D1800-'Raw Data'!E1800&gt;3, 'Raw Data'!M1800, 0))</f>
        <v/>
      </c>
      <c r="Q1805">
        <f>IF(ISBLANK('Raw Data'!E1800),0,IF(AND('Raw Data'!E1800-'Raw Data'!D1800&lt;4,'Raw Data'!E1800-'Raw Data'!D1800&gt;0),'Raw Data'!L1800,IF(AND('Raw Data'!D1800&gt;'Raw Data'!E1800,'Raw Data'!D1800-'Raw Data'!E1800&gt;0),'Raw Data'!K1800,0)))</f>
        <v/>
      </c>
      <c r="R1805">
        <f>IF(ISBLANK('Raw Data'!K1800),0,IFERROR(IF(MATCH(SMALL('Raw Data'!K1800:N1800,1),L1805:O1805,0),SMALL('Raw Data'!K1800:N1800,1)),0))</f>
        <v/>
      </c>
      <c r="S1805">
        <f>IF(ISBLANK('Raw Data'!K1800),0,IFERROR(IF(MATCH(SMALL('Raw Data'!K1800:N1800,2),L1805:O1805,0),SMALL('Raw Data'!K1800:N1800,2)),0))</f>
        <v/>
      </c>
      <c r="T1805">
        <f>IF(ISBLANK('Raw Data'!K1800),0,IFERROR(IF(MATCH(SMALL('Raw Data'!K1800:N1800,3),L1805:O1805,0),SMALL('Raw Data'!K1800:N1800,3)),0))</f>
        <v/>
      </c>
      <c r="U1805">
        <f>IF(ISBLANK('Raw Data'!K1800),0,IFERROR(IF(MATCH(SMALL('Raw Data'!K1800:N1800,4),L1805:O1805,0),SMALL('Raw Data'!K1800:N1800,4)),0))</f>
        <v/>
      </c>
      <c r="V1805">
        <f>IF(AND('Raw Data'!D1800&lt;3, 'Raw Data'!E1800&lt;3, 'Raw Data'!A1800&gt;0), 'Raw Data'!AF1800, 0)</f>
        <v/>
      </c>
      <c r="W1805">
        <f>IF(AND('Raw Data'!D1800&lt;4, 'Raw Data'!E1800&lt;4, 'Raw Data'!A1800&gt;0), 'Raw Data'!AI1800, 0)</f>
        <v/>
      </c>
      <c r="X1805">
        <f>IF(AND('Raw Data'!D1800&lt;5, 'Raw Data'!E1800&lt;5, 'Raw Data'!A1800&gt;0), 'Raw Data'!AL1800, 0)</f>
        <v/>
      </c>
      <c r="Y1805">
        <f>IF(AND('Raw Data'!D1800&lt;6, 'Raw Data'!E1800&lt;6, 'Raw Data'!A1800&gt;0), 'Raw Data'!AO1800, 0)</f>
        <v/>
      </c>
      <c r="Z1805">
        <f>IF(ISBLANK('Raw Data'!D1800), 0, IF('Raw Data'!D1800-'Raw Data'!E1800&gt;1, 'Raw Data'!AW1800, 0))</f>
        <v/>
      </c>
      <c r="AA1805">
        <f>IF(ISBLANK('Raw Data'!A1800), 0, IF(ABS('Raw Data'!D1800-'Raw Data'!E1800)&lt;2, 'Raw Data'!AX1800, 0))</f>
        <v/>
      </c>
      <c r="AB1805">
        <f>IF(ISBLANK('Raw Data'!D1800), 0, IF('Raw Data'!E1800-'Raw Data'!D1800&gt;1, 'Raw Data'!AY1800, 0))</f>
        <v/>
      </c>
      <c r="AC1805">
        <f>IF(ISBLANK('Raw Data'!D1800), 0, IF('Raw Data'!D1800-'Raw Data'!E1800&gt;2, 'Raw Data'!AZ1800, 0))</f>
        <v/>
      </c>
      <c r="AD1805">
        <f>IF(ISBLANK('Raw Data'!A1800), 0, IF(ABS('Raw Data'!D1800-'Raw Data'!E1800)&lt;3, 'Raw Data'!BA1800, 0))</f>
        <v/>
      </c>
      <c r="AE1805">
        <f>IF(ISBLANK('Raw Data'!D1800), 0, IF('Raw Data'!E1800-'Raw Data'!D1800&gt;2, 'Raw Data'!BB1800, 0))</f>
        <v/>
      </c>
      <c r="AF1805">
        <f>IF(ISBLANK('Raw Data'!D1800), 0, IF('Raw Data'!D1800-'Raw Data'!E1800&gt;3, 'Raw Data'!BC1800, 0))</f>
        <v/>
      </c>
      <c r="AG1805">
        <f>IF(ISBLANK('Raw Data'!A1800), 0, IF(ABS('Raw Data'!D1800-'Raw Data'!E1800)&lt;4, 'Raw Data'!BD1800, 0))</f>
        <v/>
      </c>
      <c r="AH1805">
        <f>IF(ISBLANK('Raw Data'!D1800), 0, IF('Raw Data'!E1800-'Raw Data'!D1800&gt;3, 'Raw Data'!BE1800, 0))</f>
        <v/>
      </c>
      <c r="AI1805">
        <f>IF(SUM('Raw Data'!D1800:E1800)&gt;'Raw Data'!F1800, 'Raw Data'!G1800, 0)</f>
        <v/>
      </c>
      <c r="AJ1805">
        <f>IF(ISBLANK('Raw Data'!D1800), 0, IF(SUM('Raw Data'!D1800:E1800)&lt;'Raw Data'!F1800, 'Raw Data'!H1800, 0))</f>
        <v/>
      </c>
      <c r="AK1805">
        <f>IF(ISBLANK('Raw Data'!A1800), 0, IF(AND('Raw Data'!D1800&lt;3, 'Raw Data'!E1800&lt;3, 'Raw Data'!F1800&lt;BB$2), 'Raw Data'!AF1800, 0))</f>
        <v/>
      </c>
      <c r="AL1805">
        <f>IF(ISBLANK('Raw Data'!A1800), 0, IF(AND('Raw Data'!D1800&lt;4, 'Raw Data'!E1800&lt;4, 'Raw Data'!F1800&lt;BB$2), 'Raw Data'!AI1800, 0))</f>
        <v/>
      </c>
      <c r="AM1805">
        <f>IF(ISBLANK('Raw Data'!A1800), 0, IF(AND('Raw Data'!D1800&lt;5, 'Raw Data'!E1800&lt;5, 'Raw Data'!F1800&lt;BB$2), 'Raw Data'!AL1800, 0))</f>
        <v/>
      </c>
      <c r="AN1805">
        <f>IF(ISBLANK('Raw Data'!A1800), 0, IF(AND('Raw Data'!D1800&lt;6, 'Raw Data'!E1800&lt;6, 'Raw Data'!F1800&lt;BB$2), 'Raw Data'!AO1800, 0))</f>
        <v/>
      </c>
      <c r="AO1805">
        <f>IF(ISBLANK('Raw Data'!A1800), 0, IF(AND('Raw Data'!I1800&lt;Analysis!$BC$2, 'Raw Data'!D1800-'Raw Data'!E1800&gt;1), 'Raw Data'!AW1800, IF(AND('Raw Data'!J1800&lt;Analysis!$BC$2, 'Raw Data'!E1800-'Raw Data'!D1800&gt;1), 'Raw Data'!AY1800, 0)))</f>
        <v/>
      </c>
      <c r="AP1805">
        <f>IF(ISBLANK('Raw Data'!A1800), 0, IF(AND('Raw Data'!I1800&lt;Analysis!$BC$2, 'Raw Data'!D1800-'Raw Data'!E1800&gt;2), 'Raw Data'!AZ1800, IF(AND('Raw Data'!J1800&lt;Analysis!$BC$2, 'Raw Data'!E1800-'Raw Data'!D1800&gt;2), 'Raw Data'!BB1800, 0)))</f>
        <v/>
      </c>
      <c r="AQ1805">
        <f>IF(ISBLANK('Raw Data'!A1800), 0, IF(AND('Raw Data'!I1800&lt;Analysis!$BC$2, 'Raw Data'!D1800-'Raw Data'!E1800&gt;3), 'Raw Data'!BC1800, IF(AND('Raw Data'!J1800&lt;Analysis!$BC$2, 'Raw Data'!E1800-'Raw Data'!D1800&gt;3), 'Raw Data'!BE1800, 0)))</f>
        <v/>
      </c>
      <c r="AR1805">
        <f>IF('Hidden Analysiss'!D1801=1,IF(ABS('Raw Data'!E1800-'Raw Data'!D1800)&lt;2,'Raw Data'!AX1800,0), 0)</f>
        <v/>
      </c>
      <c r="AS1805">
        <f>IF('Hidden Analysiss'!D1801=1,IF(ABS('Raw Data'!E1800-'Raw Data'!D1800)&lt;3,'Raw Data'!BA1800,0), 0)</f>
        <v/>
      </c>
      <c r="AT1805">
        <f>IF('Hidden Analysiss'!D1801=1,IF(ABS('Raw Data'!E1800-'Raw Data'!D1800)&lt;4,'Raw Data'!BD1800,0), 0)</f>
        <v/>
      </c>
      <c r="AU1805">
        <f>IF(AND('Hidden Analysiss'!E1801=1, ABS('Raw Data'!E1800-'Raw Data'!D1800)&lt;2), 'Raw Data'!AX1800, 0)</f>
        <v/>
      </c>
      <c r="AV1805">
        <f>IF(AND('Hidden Analysiss'!E1801=1, ABS('Raw Data'!E1800-'Raw Data'!D1800)&lt;3), 'Raw Data'!BA1800, 0)</f>
        <v/>
      </c>
      <c r="AW1805">
        <f>IF(AND('Hidden Analysiss'!E1801=1, ABS('Raw Data'!E1800-'Raw Data'!D1800)&lt;3), 'Raw Data'!BD1800, 0)</f>
        <v/>
      </c>
    </row>
    <row r="1806">
      <c r="A1806" s="1">
        <f>'Raw Data'!A1801</f>
        <v/>
      </c>
      <c r="B1806">
        <f>IF('Raw Data'!E1801&gt;'Raw Data'!D1801, 'Raw Data'!J1801, 0)</f>
        <v/>
      </c>
      <c r="C1806">
        <f>IF('Raw Data'!D1801&gt;'Raw Data'!E1801, 'Raw Data'!I1801, 0)</f>
        <v/>
      </c>
      <c r="D1806">
        <f>SUM(G1806:H1806)</f>
        <v/>
      </c>
      <c r="E1806">
        <f>IF(AND('Raw Data'!J1801&lt;'Raw Data'!I1801,'Raw Data'!E1801&gt;'Raw Data'!D1801,'Raw Data'!E1801-'Raw Data'!D1801&gt;3),'Raw Data'!N1801,IF(AND('Raw Data'!I1801&lt;'Raw Data'!J1801,'Raw Data'!D1801&gt;'Raw Data'!E1801,'Raw Data'!D1801-'Raw Data'!E1801&gt;3),'Raw Data'!M1801,0))</f>
        <v/>
      </c>
      <c r="F1806">
        <f>IF(AND('Raw Data'!J1801&lt;'Raw Data'!I1801,'Raw Data'!E1801&gt;'Raw Data'!D1801,'Raw Data'!E1801-'Raw Data'!D1801&lt;4),'Raw Data'!L1801,IF(AND('Raw Data'!I1801&lt;'Raw Data'!J1801,'Raw Data'!D1801&gt;'Raw Data'!E1801,'Raw Data'!D1801-'Raw Data'!E1801&lt;4),'Raw Data'!K1801,0))</f>
        <v/>
      </c>
      <c r="G1806">
        <f>IF(AND('Raw Data'!J1801&lt;'Raw Data'!I1801, 'Raw Data'!E1801&gt;'Raw Data'!D1801), 'Raw Data'!J1801, 0)</f>
        <v/>
      </c>
      <c r="H1806">
        <f>IF(AND('Raw Data'!J1801&gt;'Raw Data'!I1801, 'Raw Data'!E1801&lt;'Raw Data'!D1801), 'Raw Data'!I1801, 0)</f>
        <v/>
      </c>
      <c r="I1806">
        <f>SUM(J1806:K1806)</f>
        <v/>
      </c>
      <c r="J1806">
        <f>IF(AND('Raw Data'!J1801&gt;'Raw Data'!I1801, 'Raw Data'!E1801&gt;'Raw Data'!D1801), 'Raw Data'!J1801, 0)</f>
        <v/>
      </c>
      <c r="K1806">
        <f>IF(AND('Raw Data'!I1801&gt;'Raw Data'!J1801, 'Raw Data'!D1801&gt;'Raw Data'!E1801), 'Raw Data'!I1801, 0)</f>
        <v/>
      </c>
      <c r="L1806">
        <f>IF('Raw Data'!E1801-'Raw Data'!D1801&gt;3, 'Raw Data'!N1801, 0)</f>
        <v/>
      </c>
      <c r="M1806">
        <f>IF('Raw Data'!D1801-'Raw Data'!E1801&gt;3, 'Raw Data'!M1801, 0)</f>
        <v/>
      </c>
      <c r="N1806">
        <f>IF(ISBLANK('Raw Data'!D1801),0,IF(AND('Raw Data'!E1801&gt;'Raw Data'!D1801,'Raw Data'!E1801-'Raw Data'!D1801&gt;0,'Raw Data'!E1801-'Raw Data'!D1801&lt;4),'Raw Data'!L1801, 0))</f>
        <v/>
      </c>
      <c r="O1806">
        <f>IF(ISBLANK('Raw Data'!D1801),0,IF(AND('Raw Data'!E1801&gt;'Raw Data'!D1801,'Raw Data'!E1801-'Raw Data'!D1801&gt;0,'Raw Data'!D1801-'Raw Data'!E1801&lt;4),'Raw Data'!K1801, 0))</f>
        <v/>
      </c>
      <c r="P1806">
        <f>IF('Raw Data'!E1801-'Raw Data'!D1801&gt;3, 'Raw Data'!N1801, IF('Raw Data'!D1801-'Raw Data'!E1801&gt;3, 'Raw Data'!M1801, 0))</f>
        <v/>
      </c>
      <c r="Q1806">
        <f>IF(ISBLANK('Raw Data'!E1801),0,IF(AND('Raw Data'!E1801-'Raw Data'!D1801&lt;4,'Raw Data'!E1801-'Raw Data'!D1801&gt;0),'Raw Data'!L1801,IF(AND('Raw Data'!D1801&gt;'Raw Data'!E1801,'Raw Data'!D1801-'Raw Data'!E1801&gt;0),'Raw Data'!K1801,0)))</f>
        <v/>
      </c>
      <c r="R1806">
        <f>IF(ISBLANK('Raw Data'!K1801),0,IFERROR(IF(MATCH(SMALL('Raw Data'!K1801:N1801,1),L1806:O1806,0),SMALL('Raw Data'!K1801:N1801,1)),0))</f>
        <v/>
      </c>
      <c r="S1806">
        <f>IF(ISBLANK('Raw Data'!K1801),0,IFERROR(IF(MATCH(SMALL('Raw Data'!K1801:N1801,2),L1806:O1806,0),SMALL('Raw Data'!K1801:N1801,2)),0))</f>
        <v/>
      </c>
      <c r="T1806">
        <f>IF(ISBLANK('Raw Data'!K1801),0,IFERROR(IF(MATCH(SMALL('Raw Data'!K1801:N1801,3),L1806:O1806,0),SMALL('Raw Data'!K1801:N1801,3)),0))</f>
        <v/>
      </c>
      <c r="U1806">
        <f>IF(ISBLANK('Raw Data'!K1801),0,IFERROR(IF(MATCH(SMALL('Raw Data'!K1801:N1801,4),L1806:O1806,0),SMALL('Raw Data'!K1801:N1801,4)),0))</f>
        <v/>
      </c>
      <c r="V1806">
        <f>IF(AND('Raw Data'!D1801&lt;3, 'Raw Data'!E1801&lt;3, 'Raw Data'!A1801&gt;0), 'Raw Data'!AF1801, 0)</f>
        <v/>
      </c>
      <c r="W1806">
        <f>IF(AND('Raw Data'!D1801&lt;4, 'Raw Data'!E1801&lt;4, 'Raw Data'!A1801&gt;0), 'Raw Data'!AI1801, 0)</f>
        <v/>
      </c>
      <c r="X1806">
        <f>IF(AND('Raw Data'!D1801&lt;5, 'Raw Data'!E1801&lt;5, 'Raw Data'!A1801&gt;0), 'Raw Data'!AL1801, 0)</f>
        <v/>
      </c>
      <c r="Y1806">
        <f>IF(AND('Raw Data'!D1801&lt;6, 'Raw Data'!E1801&lt;6, 'Raw Data'!A1801&gt;0), 'Raw Data'!AO1801, 0)</f>
        <v/>
      </c>
      <c r="Z1806">
        <f>IF(ISBLANK('Raw Data'!D1801), 0, IF('Raw Data'!D1801-'Raw Data'!E1801&gt;1, 'Raw Data'!AW1801, 0))</f>
        <v/>
      </c>
      <c r="AA1806">
        <f>IF(ISBLANK('Raw Data'!A1801), 0, IF(ABS('Raw Data'!D1801-'Raw Data'!E1801)&lt;2, 'Raw Data'!AX1801, 0))</f>
        <v/>
      </c>
      <c r="AB1806">
        <f>IF(ISBLANK('Raw Data'!D1801), 0, IF('Raw Data'!E1801-'Raw Data'!D1801&gt;1, 'Raw Data'!AY1801, 0))</f>
        <v/>
      </c>
      <c r="AC1806">
        <f>IF(ISBLANK('Raw Data'!D1801), 0, IF('Raw Data'!D1801-'Raw Data'!E1801&gt;2, 'Raw Data'!AZ1801, 0))</f>
        <v/>
      </c>
      <c r="AD1806">
        <f>IF(ISBLANK('Raw Data'!A1801), 0, IF(ABS('Raw Data'!D1801-'Raw Data'!E1801)&lt;3, 'Raw Data'!BA1801, 0))</f>
        <v/>
      </c>
      <c r="AE1806">
        <f>IF(ISBLANK('Raw Data'!D1801), 0, IF('Raw Data'!E1801-'Raw Data'!D1801&gt;2, 'Raw Data'!BB1801, 0))</f>
        <v/>
      </c>
      <c r="AF1806">
        <f>IF(ISBLANK('Raw Data'!D1801), 0, IF('Raw Data'!D1801-'Raw Data'!E1801&gt;3, 'Raw Data'!BC1801, 0))</f>
        <v/>
      </c>
      <c r="AG1806">
        <f>IF(ISBLANK('Raw Data'!A1801), 0, IF(ABS('Raw Data'!D1801-'Raw Data'!E1801)&lt;4, 'Raw Data'!BD1801, 0))</f>
        <v/>
      </c>
      <c r="AH1806">
        <f>IF(ISBLANK('Raw Data'!D1801), 0, IF('Raw Data'!E1801-'Raw Data'!D1801&gt;3, 'Raw Data'!BE1801, 0))</f>
        <v/>
      </c>
      <c r="AI1806">
        <f>IF(SUM('Raw Data'!D1801:E1801)&gt;'Raw Data'!F1801, 'Raw Data'!G1801, 0)</f>
        <v/>
      </c>
      <c r="AJ1806">
        <f>IF(ISBLANK('Raw Data'!D1801), 0, IF(SUM('Raw Data'!D1801:E1801)&lt;'Raw Data'!F1801, 'Raw Data'!H1801, 0))</f>
        <v/>
      </c>
      <c r="AK1806">
        <f>IF(ISBLANK('Raw Data'!A1801), 0, IF(AND('Raw Data'!D1801&lt;3, 'Raw Data'!E1801&lt;3, 'Raw Data'!F1801&lt;BB$2), 'Raw Data'!AF1801, 0))</f>
        <v/>
      </c>
      <c r="AL1806">
        <f>IF(ISBLANK('Raw Data'!A1801), 0, IF(AND('Raw Data'!D1801&lt;4, 'Raw Data'!E1801&lt;4, 'Raw Data'!F1801&lt;BB$2), 'Raw Data'!AI1801, 0))</f>
        <v/>
      </c>
      <c r="AM1806">
        <f>IF(ISBLANK('Raw Data'!A1801), 0, IF(AND('Raw Data'!D1801&lt;5, 'Raw Data'!E1801&lt;5, 'Raw Data'!F1801&lt;BB$2), 'Raw Data'!AL1801, 0))</f>
        <v/>
      </c>
      <c r="AN1806">
        <f>IF(ISBLANK('Raw Data'!A1801), 0, IF(AND('Raw Data'!D1801&lt;6, 'Raw Data'!E1801&lt;6, 'Raw Data'!F1801&lt;BB$2), 'Raw Data'!AO1801, 0))</f>
        <v/>
      </c>
      <c r="AO1806">
        <f>IF(ISBLANK('Raw Data'!A1801), 0, IF(AND('Raw Data'!I1801&lt;Analysis!$BC$2, 'Raw Data'!D1801-'Raw Data'!E1801&gt;1), 'Raw Data'!AW1801, IF(AND('Raw Data'!J1801&lt;Analysis!$BC$2, 'Raw Data'!E1801-'Raw Data'!D1801&gt;1), 'Raw Data'!AY1801, 0)))</f>
        <v/>
      </c>
      <c r="AP1806">
        <f>IF(ISBLANK('Raw Data'!A1801), 0, IF(AND('Raw Data'!I1801&lt;Analysis!$BC$2, 'Raw Data'!D1801-'Raw Data'!E1801&gt;2), 'Raw Data'!AZ1801, IF(AND('Raw Data'!J1801&lt;Analysis!$BC$2, 'Raw Data'!E1801-'Raw Data'!D1801&gt;2), 'Raw Data'!BB1801, 0)))</f>
        <v/>
      </c>
      <c r="AQ1806">
        <f>IF(ISBLANK('Raw Data'!A1801), 0, IF(AND('Raw Data'!I1801&lt;Analysis!$BC$2, 'Raw Data'!D1801-'Raw Data'!E1801&gt;3), 'Raw Data'!BC1801, IF(AND('Raw Data'!J1801&lt;Analysis!$BC$2, 'Raw Data'!E1801-'Raw Data'!D1801&gt;3), 'Raw Data'!BE1801, 0)))</f>
        <v/>
      </c>
      <c r="AR1806">
        <f>IF('Hidden Analysiss'!D1802=1,IF(ABS('Raw Data'!E1801-'Raw Data'!D1801)&lt;2,'Raw Data'!AX1801,0), 0)</f>
        <v/>
      </c>
      <c r="AS1806">
        <f>IF('Hidden Analysiss'!D1802=1,IF(ABS('Raw Data'!E1801-'Raw Data'!D1801)&lt;3,'Raw Data'!BA1801,0), 0)</f>
        <v/>
      </c>
      <c r="AT1806">
        <f>IF('Hidden Analysiss'!D1802=1,IF(ABS('Raw Data'!E1801-'Raw Data'!D1801)&lt;4,'Raw Data'!BD1801,0), 0)</f>
        <v/>
      </c>
      <c r="AU1806">
        <f>IF(AND('Hidden Analysiss'!E1802=1, ABS('Raw Data'!E1801-'Raw Data'!D1801)&lt;2), 'Raw Data'!AX1801, 0)</f>
        <v/>
      </c>
      <c r="AV1806">
        <f>IF(AND('Hidden Analysiss'!E1802=1, ABS('Raw Data'!E1801-'Raw Data'!D1801)&lt;3), 'Raw Data'!BA1801, 0)</f>
        <v/>
      </c>
      <c r="AW1806">
        <f>IF(AND('Hidden Analysiss'!E1802=1, ABS('Raw Data'!E1801-'Raw Data'!D1801)&lt;3), 'Raw Data'!BD1801, 0)</f>
        <v/>
      </c>
    </row>
    <row r="1807">
      <c r="A1807" s="1">
        <f>'Raw Data'!A1802</f>
        <v/>
      </c>
      <c r="B1807">
        <f>IF('Raw Data'!E1802&gt;'Raw Data'!D1802, 'Raw Data'!J1802, 0)</f>
        <v/>
      </c>
      <c r="C1807">
        <f>IF('Raw Data'!D1802&gt;'Raw Data'!E1802, 'Raw Data'!I1802, 0)</f>
        <v/>
      </c>
      <c r="D1807">
        <f>SUM(G1807:H1807)</f>
        <v/>
      </c>
      <c r="E1807">
        <f>IF(AND('Raw Data'!J1802&lt;'Raw Data'!I1802,'Raw Data'!E1802&gt;'Raw Data'!D1802,'Raw Data'!E1802-'Raw Data'!D1802&gt;3),'Raw Data'!N1802,IF(AND('Raw Data'!I1802&lt;'Raw Data'!J1802,'Raw Data'!D1802&gt;'Raw Data'!E1802,'Raw Data'!D1802-'Raw Data'!E1802&gt;3),'Raw Data'!M1802,0))</f>
        <v/>
      </c>
      <c r="F1807">
        <f>IF(AND('Raw Data'!J1802&lt;'Raw Data'!I1802,'Raw Data'!E1802&gt;'Raw Data'!D1802,'Raw Data'!E1802-'Raw Data'!D1802&lt;4),'Raw Data'!L1802,IF(AND('Raw Data'!I1802&lt;'Raw Data'!J1802,'Raw Data'!D1802&gt;'Raw Data'!E1802,'Raw Data'!D1802-'Raw Data'!E1802&lt;4),'Raw Data'!K1802,0))</f>
        <v/>
      </c>
      <c r="G1807">
        <f>IF(AND('Raw Data'!J1802&lt;'Raw Data'!I1802, 'Raw Data'!E1802&gt;'Raw Data'!D1802), 'Raw Data'!J1802, 0)</f>
        <v/>
      </c>
      <c r="H1807">
        <f>IF(AND('Raw Data'!J1802&gt;'Raw Data'!I1802, 'Raw Data'!E1802&lt;'Raw Data'!D1802), 'Raw Data'!I1802, 0)</f>
        <v/>
      </c>
      <c r="I1807">
        <f>SUM(J1807:K1807)</f>
        <v/>
      </c>
      <c r="J1807">
        <f>IF(AND('Raw Data'!J1802&gt;'Raw Data'!I1802, 'Raw Data'!E1802&gt;'Raw Data'!D1802), 'Raw Data'!J1802, 0)</f>
        <v/>
      </c>
      <c r="K1807">
        <f>IF(AND('Raw Data'!I1802&gt;'Raw Data'!J1802, 'Raw Data'!D1802&gt;'Raw Data'!E1802), 'Raw Data'!I1802, 0)</f>
        <v/>
      </c>
      <c r="L1807">
        <f>IF('Raw Data'!E1802-'Raw Data'!D1802&gt;3, 'Raw Data'!N1802, 0)</f>
        <v/>
      </c>
      <c r="M1807">
        <f>IF('Raw Data'!D1802-'Raw Data'!E1802&gt;3, 'Raw Data'!M1802, 0)</f>
        <v/>
      </c>
      <c r="N1807">
        <f>IF(ISBLANK('Raw Data'!D1802),0,IF(AND('Raw Data'!E1802&gt;'Raw Data'!D1802,'Raw Data'!E1802-'Raw Data'!D1802&gt;0,'Raw Data'!E1802-'Raw Data'!D1802&lt;4),'Raw Data'!L1802, 0))</f>
        <v/>
      </c>
      <c r="O1807">
        <f>IF(ISBLANK('Raw Data'!D1802),0,IF(AND('Raw Data'!E1802&gt;'Raw Data'!D1802,'Raw Data'!E1802-'Raw Data'!D1802&gt;0,'Raw Data'!D1802-'Raw Data'!E1802&lt;4),'Raw Data'!K1802, 0))</f>
        <v/>
      </c>
      <c r="P1807">
        <f>IF('Raw Data'!E1802-'Raw Data'!D1802&gt;3, 'Raw Data'!N1802, IF('Raw Data'!D1802-'Raw Data'!E1802&gt;3, 'Raw Data'!M1802, 0))</f>
        <v/>
      </c>
      <c r="Q1807">
        <f>IF(ISBLANK('Raw Data'!E1802),0,IF(AND('Raw Data'!E1802-'Raw Data'!D1802&lt;4,'Raw Data'!E1802-'Raw Data'!D1802&gt;0),'Raw Data'!L1802,IF(AND('Raw Data'!D1802&gt;'Raw Data'!E1802,'Raw Data'!D1802-'Raw Data'!E1802&gt;0),'Raw Data'!K1802,0)))</f>
        <v/>
      </c>
      <c r="R1807">
        <f>IF(ISBLANK('Raw Data'!K1802),0,IFERROR(IF(MATCH(SMALL('Raw Data'!K1802:N1802,1),L1807:O1807,0),SMALL('Raw Data'!K1802:N1802,1)),0))</f>
        <v/>
      </c>
      <c r="S1807">
        <f>IF(ISBLANK('Raw Data'!K1802),0,IFERROR(IF(MATCH(SMALL('Raw Data'!K1802:N1802,2),L1807:O1807,0),SMALL('Raw Data'!K1802:N1802,2)),0))</f>
        <v/>
      </c>
      <c r="T1807">
        <f>IF(ISBLANK('Raw Data'!K1802),0,IFERROR(IF(MATCH(SMALL('Raw Data'!K1802:N1802,3),L1807:O1807,0),SMALL('Raw Data'!K1802:N1802,3)),0))</f>
        <v/>
      </c>
      <c r="U1807">
        <f>IF(ISBLANK('Raw Data'!K1802),0,IFERROR(IF(MATCH(SMALL('Raw Data'!K1802:N1802,4),L1807:O1807,0),SMALL('Raw Data'!K1802:N1802,4)),0))</f>
        <v/>
      </c>
      <c r="V1807">
        <f>IF(AND('Raw Data'!D1802&lt;3, 'Raw Data'!E1802&lt;3, 'Raw Data'!A1802&gt;0), 'Raw Data'!AF1802, 0)</f>
        <v/>
      </c>
      <c r="W1807">
        <f>IF(AND('Raw Data'!D1802&lt;4, 'Raw Data'!E1802&lt;4, 'Raw Data'!A1802&gt;0), 'Raw Data'!AI1802, 0)</f>
        <v/>
      </c>
      <c r="X1807">
        <f>IF(AND('Raw Data'!D1802&lt;5, 'Raw Data'!E1802&lt;5, 'Raw Data'!A1802&gt;0), 'Raw Data'!AL1802, 0)</f>
        <v/>
      </c>
      <c r="Y1807">
        <f>IF(AND('Raw Data'!D1802&lt;6, 'Raw Data'!E1802&lt;6, 'Raw Data'!A1802&gt;0), 'Raw Data'!AO1802, 0)</f>
        <v/>
      </c>
      <c r="Z1807">
        <f>IF(ISBLANK('Raw Data'!D1802), 0, IF('Raw Data'!D1802-'Raw Data'!E1802&gt;1, 'Raw Data'!AW1802, 0))</f>
        <v/>
      </c>
      <c r="AA1807">
        <f>IF(ISBLANK('Raw Data'!A1802), 0, IF(ABS('Raw Data'!D1802-'Raw Data'!E1802)&lt;2, 'Raw Data'!AX1802, 0))</f>
        <v/>
      </c>
      <c r="AB1807">
        <f>IF(ISBLANK('Raw Data'!D1802), 0, IF('Raw Data'!E1802-'Raw Data'!D1802&gt;1, 'Raw Data'!AY1802, 0))</f>
        <v/>
      </c>
      <c r="AC1807">
        <f>IF(ISBLANK('Raw Data'!D1802), 0, IF('Raw Data'!D1802-'Raw Data'!E1802&gt;2, 'Raw Data'!AZ1802, 0))</f>
        <v/>
      </c>
      <c r="AD1807">
        <f>IF(ISBLANK('Raw Data'!A1802), 0, IF(ABS('Raw Data'!D1802-'Raw Data'!E1802)&lt;3, 'Raw Data'!BA1802, 0))</f>
        <v/>
      </c>
      <c r="AE1807">
        <f>IF(ISBLANK('Raw Data'!D1802), 0, IF('Raw Data'!E1802-'Raw Data'!D1802&gt;2, 'Raw Data'!BB1802, 0))</f>
        <v/>
      </c>
      <c r="AF1807">
        <f>IF(ISBLANK('Raw Data'!D1802), 0, IF('Raw Data'!D1802-'Raw Data'!E1802&gt;3, 'Raw Data'!BC1802, 0))</f>
        <v/>
      </c>
      <c r="AG1807">
        <f>IF(ISBLANK('Raw Data'!A1802), 0, IF(ABS('Raw Data'!D1802-'Raw Data'!E1802)&lt;4, 'Raw Data'!BD1802, 0))</f>
        <v/>
      </c>
      <c r="AH1807">
        <f>IF(ISBLANK('Raw Data'!D1802), 0, IF('Raw Data'!E1802-'Raw Data'!D1802&gt;3, 'Raw Data'!BE1802, 0))</f>
        <v/>
      </c>
      <c r="AI1807">
        <f>IF(SUM('Raw Data'!D1802:E1802)&gt;'Raw Data'!F1802, 'Raw Data'!G1802, 0)</f>
        <v/>
      </c>
      <c r="AJ1807">
        <f>IF(ISBLANK('Raw Data'!D1802), 0, IF(SUM('Raw Data'!D1802:E1802)&lt;'Raw Data'!F1802, 'Raw Data'!H1802, 0))</f>
        <v/>
      </c>
      <c r="AK1807">
        <f>IF(ISBLANK('Raw Data'!A1802), 0, IF(AND('Raw Data'!D1802&lt;3, 'Raw Data'!E1802&lt;3, 'Raw Data'!F1802&lt;BB$2), 'Raw Data'!AF1802, 0))</f>
        <v/>
      </c>
      <c r="AL1807">
        <f>IF(ISBLANK('Raw Data'!A1802), 0, IF(AND('Raw Data'!D1802&lt;4, 'Raw Data'!E1802&lt;4, 'Raw Data'!F1802&lt;BB$2), 'Raw Data'!AI1802, 0))</f>
        <v/>
      </c>
      <c r="AM1807">
        <f>IF(ISBLANK('Raw Data'!A1802), 0, IF(AND('Raw Data'!D1802&lt;5, 'Raw Data'!E1802&lt;5, 'Raw Data'!F1802&lt;BB$2), 'Raw Data'!AL1802, 0))</f>
        <v/>
      </c>
      <c r="AN1807">
        <f>IF(ISBLANK('Raw Data'!A1802), 0, IF(AND('Raw Data'!D1802&lt;6, 'Raw Data'!E1802&lt;6, 'Raw Data'!F1802&lt;BB$2), 'Raw Data'!AO1802, 0))</f>
        <v/>
      </c>
      <c r="AO1807">
        <f>IF(ISBLANK('Raw Data'!A1802), 0, IF(AND('Raw Data'!I1802&lt;Analysis!$BC$2, 'Raw Data'!D1802-'Raw Data'!E1802&gt;1), 'Raw Data'!AW1802, IF(AND('Raw Data'!J1802&lt;Analysis!$BC$2, 'Raw Data'!E1802-'Raw Data'!D1802&gt;1), 'Raw Data'!AY1802, 0)))</f>
        <v/>
      </c>
      <c r="AP1807">
        <f>IF(ISBLANK('Raw Data'!A1802), 0, IF(AND('Raw Data'!I1802&lt;Analysis!$BC$2, 'Raw Data'!D1802-'Raw Data'!E1802&gt;2), 'Raw Data'!AZ1802, IF(AND('Raw Data'!J1802&lt;Analysis!$BC$2, 'Raw Data'!E1802-'Raw Data'!D1802&gt;2), 'Raw Data'!BB1802, 0)))</f>
        <v/>
      </c>
      <c r="AQ1807">
        <f>IF(ISBLANK('Raw Data'!A1802), 0, IF(AND('Raw Data'!I1802&lt;Analysis!$BC$2, 'Raw Data'!D1802-'Raw Data'!E1802&gt;3), 'Raw Data'!BC1802, IF(AND('Raw Data'!J1802&lt;Analysis!$BC$2, 'Raw Data'!E1802-'Raw Data'!D1802&gt;3), 'Raw Data'!BE1802, 0)))</f>
        <v/>
      </c>
      <c r="AR1807">
        <f>IF('Hidden Analysiss'!D1803=1,IF(ABS('Raw Data'!E1802-'Raw Data'!D1802)&lt;2,'Raw Data'!AX1802,0), 0)</f>
        <v/>
      </c>
      <c r="AS1807">
        <f>IF('Hidden Analysiss'!D1803=1,IF(ABS('Raw Data'!E1802-'Raw Data'!D1802)&lt;3,'Raw Data'!BA1802,0), 0)</f>
        <v/>
      </c>
      <c r="AT1807">
        <f>IF('Hidden Analysiss'!D1803=1,IF(ABS('Raw Data'!E1802-'Raw Data'!D1802)&lt;4,'Raw Data'!BD1802,0), 0)</f>
        <v/>
      </c>
      <c r="AU1807">
        <f>IF(AND('Hidden Analysiss'!E1803=1, ABS('Raw Data'!E1802-'Raw Data'!D1802)&lt;2), 'Raw Data'!AX1802, 0)</f>
        <v/>
      </c>
      <c r="AV1807">
        <f>IF(AND('Hidden Analysiss'!E1803=1, ABS('Raw Data'!E1802-'Raw Data'!D1802)&lt;3), 'Raw Data'!BA1802, 0)</f>
        <v/>
      </c>
      <c r="AW1807">
        <f>IF(AND('Hidden Analysiss'!E1803=1, ABS('Raw Data'!E1802-'Raw Data'!D1802)&lt;3), 'Raw Data'!BD1802, 0)</f>
        <v/>
      </c>
    </row>
    <row r="1808">
      <c r="A1808" s="1">
        <f>'Raw Data'!A1803</f>
        <v/>
      </c>
      <c r="B1808">
        <f>IF('Raw Data'!E1803&gt;'Raw Data'!D1803, 'Raw Data'!J1803, 0)</f>
        <v/>
      </c>
      <c r="C1808">
        <f>IF('Raw Data'!D1803&gt;'Raw Data'!E1803, 'Raw Data'!I1803, 0)</f>
        <v/>
      </c>
      <c r="D1808">
        <f>SUM(G1808:H1808)</f>
        <v/>
      </c>
      <c r="E1808">
        <f>IF(AND('Raw Data'!J1803&lt;'Raw Data'!I1803,'Raw Data'!E1803&gt;'Raw Data'!D1803,'Raw Data'!E1803-'Raw Data'!D1803&gt;3),'Raw Data'!N1803,IF(AND('Raw Data'!I1803&lt;'Raw Data'!J1803,'Raw Data'!D1803&gt;'Raw Data'!E1803,'Raw Data'!D1803-'Raw Data'!E1803&gt;3),'Raw Data'!M1803,0))</f>
        <v/>
      </c>
      <c r="F1808">
        <f>IF(AND('Raw Data'!J1803&lt;'Raw Data'!I1803,'Raw Data'!E1803&gt;'Raw Data'!D1803,'Raw Data'!E1803-'Raw Data'!D1803&lt;4),'Raw Data'!L1803,IF(AND('Raw Data'!I1803&lt;'Raw Data'!J1803,'Raw Data'!D1803&gt;'Raw Data'!E1803,'Raw Data'!D1803-'Raw Data'!E1803&lt;4),'Raw Data'!K1803,0))</f>
        <v/>
      </c>
      <c r="G1808">
        <f>IF(AND('Raw Data'!J1803&lt;'Raw Data'!I1803, 'Raw Data'!E1803&gt;'Raw Data'!D1803), 'Raw Data'!J1803, 0)</f>
        <v/>
      </c>
      <c r="H1808">
        <f>IF(AND('Raw Data'!J1803&gt;'Raw Data'!I1803, 'Raw Data'!E1803&lt;'Raw Data'!D1803), 'Raw Data'!I1803, 0)</f>
        <v/>
      </c>
      <c r="I1808">
        <f>SUM(J1808:K1808)</f>
        <v/>
      </c>
      <c r="J1808">
        <f>IF(AND('Raw Data'!J1803&gt;'Raw Data'!I1803, 'Raw Data'!E1803&gt;'Raw Data'!D1803), 'Raw Data'!J1803, 0)</f>
        <v/>
      </c>
      <c r="K1808">
        <f>IF(AND('Raw Data'!I1803&gt;'Raw Data'!J1803, 'Raw Data'!D1803&gt;'Raw Data'!E1803), 'Raw Data'!I1803, 0)</f>
        <v/>
      </c>
      <c r="L1808">
        <f>IF('Raw Data'!E1803-'Raw Data'!D1803&gt;3, 'Raw Data'!N1803, 0)</f>
        <v/>
      </c>
      <c r="M1808">
        <f>IF('Raw Data'!D1803-'Raw Data'!E1803&gt;3, 'Raw Data'!M1803, 0)</f>
        <v/>
      </c>
      <c r="N1808">
        <f>IF(ISBLANK('Raw Data'!D1803),0,IF(AND('Raw Data'!E1803&gt;'Raw Data'!D1803,'Raw Data'!E1803-'Raw Data'!D1803&gt;0,'Raw Data'!E1803-'Raw Data'!D1803&lt;4),'Raw Data'!L1803, 0))</f>
        <v/>
      </c>
      <c r="O1808">
        <f>IF(ISBLANK('Raw Data'!D1803),0,IF(AND('Raw Data'!E1803&gt;'Raw Data'!D1803,'Raw Data'!E1803-'Raw Data'!D1803&gt;0,'Raw Data'!D1803-'Raw Data'!E1803&lt;4),'Raw Data'!K1803, 0))</f>
        <v/>
      </c>
      <c r="P1808">
        <f>IF('Raw Data'!E1803-'Raw Data'!D1803&gt;3, 'Raw Data'!N1803, IF('Raw Data'!D1803-'Raw Data'!E1803&gt;3, 'Raw Data'!M1803, 0))</f>
        <v/>
      </c>
      <c r="Q1808">
        <f>IF(ISBLANK('Raw Data'!E1803),0,IF(AND('Raw Data'!E1803-'Raw Data'!D1803&lt;4,'Raw Data'!E1803-'Raw Data'!D1803&gt;0),'Raw Data'!L1803,IF(AND('Raw Data'!D1803&gt;'Raw Data'!E1803,'Raw Data'!D1803-'Raw Data'!E1803&gt;0),'Raw Data'!K1803,0)))</f>
        <v/>
      </c>
      <c r="R1808">
        <f>IF(ISBLANK('Raw Data'!K1803),0,IFERROR(IF(MATCH(SMALL('Raw Data'!K1803:N1803,1),L1808:O1808,0),SMALL('Raw Data'!K1803:N1803,1)),0))</f>
        <v/>
      </c>
      <c r="S1808">
        <f>IF(ISBLANK('Raw Data'!K1803),0,IFERROR(IF(MATCH(SMALL('Raw Data'!K1803:N1803,2),L1808:O1808,0),SMALL('Raw Data'!K1803:N1803,2)),0))</f>
        <v/>
      </c>
      <c r="T1808">
        <f>IF(ISBLANK('Raw Data'!K1803),0,IFERROR(IF(MATCH(SMALL('Raw Data'!K1803:N1803,3),L1808:O1808,0),SMALL('Raw Data'!K1803:N1803,3)),0))</f>
        <v/>
      </c>
      <c r="U1808">
        <f>IF(ISBLANK('Raw Data'!K1803),0,IFERROR(IF(MATCH(SMALL('Raw Data'!K1803:N1803,4),L1808:O1808,0),SMALL('Raw Data'!K1803:N1803,4)),0))</f>
        <v/>
      </c>
      <c r="V1808">
        <f>IF(AND('Raw Data'!D1803&lt;3, 'Raw Data'!E1803&lt;3, 'Raw Data'!A1803&gt;0), 'Raw Data'!AF1803, 0)</f>
        <v/>
      </c>
      <c r="W1808">
        <f>IF(AND('Raw Data'!D1803&lt;4, 'Raw Data'!E1803&lt;4, 'Raw Data'!A1803&gt;0), 'Raw Data'!AI1803, 0)</f>
        <v/>
      </c>
      <c r="X1808">
        <f>IF(AND('Raw Data'!D1803&lt;5, 'Raw Data'!E1803&lt;5, 'Raw Data'!A1803&gt;0), 'Raw Data'!AL1803, 0)</f>
        <v/>
      </c>
      <c r="Y1808">
        <f>IF(AND('Raw Data'!D1803&lt;6, 'Raw Data'!E1803&lt;6, 'Raw Data'!A1803&gt;0), 'Raw Data'!AO1803, 0)</f>
        <v/>
      </c>
      <c r="Z1808">
        <f>IF(ISBLANK('Raw Data'!D1803), 0, IF('Raw Data'!D1803-'Raw Data'!E1803&gt;1, 'Raw Data'!AW1803, 0))</f>
        <v/>
      </c>
      <c r="AA1808">
        <f>IF(ISBLANK('Raw Data'!A1803), 0, IF(ABS('Raw Data'!D1803-'Raw Data'!E1803)&lt;2, 'Raw Data'!AX1803, 0))</f>
        <v/>
      </c>
      <c r="AB1808">
        <f>IF(ISBLANK('Raw Data'!D1803), 0, IF('Raw Data'!E1803-'Raw Data'!D1803&gt;1, 'Raw Data'!AY1803, 0))</f>
        <v/>
      </c>
      <c r="AC1808">
        <f>IF(ISBLANK('Raw Data'!D1803), 0, IF('Raw Data'!D1803-'Raw Data'!E1803&gt;2, 'Raw Data'!AZ1803, 0))</f>
        <v/>
      </c>
      <c r="AD1808">
        <f>IF(ISBLANK('Raw Data'!A1803), 0, IF(ABS('Raw Data'!D1803-'Raw Data'!E1803)&lt;3, 'Raw Data'!BA1803, 0))</f>
        <v/>
      </c>
      <c r="AE1808">
        <f>IF(ISBLANK('Raw Data'!D1803), 0, IF('Raw Data'!E1803-'Raw Data'!D1803&gt;2, 'Raw Data'!BB1803, 0))</f>
        <v/>
      </c>
      <c r="AF1808">
        <f>IF(ISBLANK('Raw Data'!D1803), 0, IF('Raw Data'!D1803-'Raw Data'!E1803&gt;3, 'Raw Data'!BC1803, 0))</f>
        <v/>
      </c>
      <c r="AG1808">
        <f>IF(ISBLANK('Raw Data'!A1803), 0, IF(ABS('Raw Data'!D1803-'Raw Data'!E1803)&lt;4, 'Raw Data'!BD1803, 0))</f>
        <v/>
      </c>
      <c r="AH1808">
        <f>IF(ISBLANK('Raw Data'!D1803), 0, IF('Raw Data'!E1803-'Raw Data'!D1803&gt;3, 'Raw Data'!BE1803, 0))</f>
        <v/>
      </c>
      <c r="AI1808">
        <f>IF(SUM('Raw Data'!D1803:E1803)&gt;'Raw Data'!F1803, 'Raw Data'!G1803, 0)</f>
        <v/>
      </c>
      <c r="AJ1808">
        <f>IF(ISBLANK('Raw Data'!D1803), 0, IF(SUM('Raw Data'!D1803:E1803)&lt;'Raw Data'!F1803, 'Raw Data'!H1803, 0))</f>
        <v/>
      </c>
      <c r="AK1808">
        <f>IF(ISBLANK('Raw Data'!A1803), 0, IF(AND('Raw Data'!D1803&lt;3, 'Raw Data'!E1803&lt;3, 'Raw Data'!F1803&lt;BB$2), 'Raw Data'!AF1803, 0))</f>
        <v/>
      </c>
      <c r="AL1808">
        <f>IF(ISBLANK('Raw Data'!A1803), 0, IF(AND('Raw Data'!D1803&lt;4, 'Raw Data'!E1803&lt;4, 'Raw Data'!F1803&lt;BB$2), 'Raw Data'!AI1803, 0))</f>
        <v/>
      </c>
      <c r="AM1808">
        <f>IF(ISBLANK('Raw Data'!A1803), 0, IF(AND('Raw Data'!D1803&lt;5, 'Raw Data'!E1803&lt;5, 'Raw Data'!F1803&lt;BB$2), 'Raw Data'!AL1803, 0))</f>
        <v/>
      </c>
      <c r="AN1808">
        <f>IF(ISBLANK('Raw Data'!A1803), 0, IF(AND('Raw Data'!D1803&lt;6, 'Raw Data'!E1803&lt;6, 'Raw Data'!F1803&lt;BB$2), 'Raw Data'!AO1803, 0))</f>
        <v/>
      </c>
      <c r="AO1808">
        <f>IF(ISBLANK('Raw Data'!A1803), 0, IF(AND('Raw Data'!I1803&lt;Analysis!$BC$2, 'Raw Data'!D1803-'Raw Data'!E1803&gt;1), 'Raw Data'!AW1803, IF(AND('Raw Data'!J1803&lt;Analysis!$BC$2, 'Raw Data'!E1803-'Raw Data'!D1803&gt;1), 'Raw Data'!AY1803, 0)))</f>
        <v/>
      </c>
      <c r="AP1808">
        <f>IF(ISBLANK('Raw Data'!A1803), 0, IF(AND('Raw Data'!I1803&lt;Analysis!$BC$2, 'Raw Data'!D1803-'Raw Data'!E1803&gt;2), 'Raw Data'!AZ1803, IF(AND('Raw Data'!J1803&lt;Analysis!$BC$2, 'Raw Data'!E1803-'Raw Data'!D1803&gt;2), 'Raw Data'!BB1803, 0)))</f>
        <v/>
      </c>
      <c r="AQ1808">
        <f>IF(ISBLANK('Raw Data'!A1803), 0, IF(AND('Raw Data'!I1803&lt;Analysis!$BC$2, 'Raw Data'!D1803-'Raw Data'!E1803&gt;3), 'Raw Data'!BC1803, IF(AND('Raw Data'!J1803&lt;Analysis!$BC$2, 'Raw Data'!E1803-'Raw Data'!D1803&gt;3), 'Raw Data'!BE1803, 0)))</f>
        <v/>
      </c>
      <c r="AR1808">
        <f>IF('Hidden Analysiss'!D1804=1,IF(ABS('Raw Data'!E1803-'Raw Data'!D1803)&lt;2,'Raw Data'!AX1803,0), 0)</f>
        <v/>
      </c>
      <c r="AS1808">
        <f>IF('Hidden Analysiss'!D1804=1,IF(ABS('Raw Data'!E1803-'Raw Data'!D1803)&lt;3,'Raw Data'!BA1803,0), 0)</f>
        <v/>
      </c>
      <c r="AT1808">
        <f>IF('Hidden Analysiss'!D1804=1,IF(ABS('Raw Data'!E1803-'Raw Data'!D1803)&lt;4,'Raw Data'!BD1803,0), 0)</f>
        <v/>
      </c>
      <c r="AU1808">
        <f>IF(AND('Hidden Analysiss'!E1804=1, ABS('Raw Data'!E1803-'Raw Data'!D1803)&lt;2), 'Raw Data'!AX1803, 0)</f>
        <v/>
      </c>
      <c r="AV1808">
        <f>IF(AND('Hidden Analysiss'!E1804=1, ABS('Raw Data'!E1803-'Raw Data'!D1803)&lt;3), 'Raw Data'!BA1803, 0)</f>
        <v/>
      </c>
      <c r="AW1808">
        <f>IF(AND('Hidden Analysiss'!E1804=1, ABS('Raw Data'!E1803-'Raw Data'!D1803)&lt;3), 'Raw Data'!BD1803, 0)</f>
        <v/>
      </c>
    </row>
    <row r="1809">
      <c r="A1809" s="1">
        <f>'Raw Data'!A1804</f>
        <v/>
      </c>
      <c r="B1809">
        <f>IF('Raw Data'!E1804&gt;'Raw Data'!D1804, 'Raw Data'!J1804, 0)</f>
        <v/>
      </c>
      <c r="C1809">
        <f>IF('Raw Data'!D1804&gt;'Raw Data'!E1804, 'Raw Data'!I1804, 0)</f>
        <v/>
      </c>
      <c r="D1809">
        <f>SUM(G1809:H1809)</f>
        <v/>
      </c>
      <c r="E1809">
        <f>IF(AND('Raw Data'!J1804&lt;'Raw Data'!I1804,'Raw Data'!E1804&gt;'Raw Data'!D1804,'Raw Data'!E1804-'Raw Data'!D1804&gt;3),'Raw Data'!N1804,IF(AND('Raw Data'!I1804&lt;'Raw Data'!J1804,'Raw Data'!D1804&gt;'Raw Data'!E1804,'Raw Data'!D1804-'Raw Data'!E1804&gt;3),'Raw Data'!M1804,0))</f>
        <v/>
      </c>
      <c r="F1809">
        <f>IF(AND('Raw Data'!J1804&lt;'Raw Data'!I1804,'Raw Data'!E1804&gt;'Raw Data'!D1804,'Raw Data'!E1804-'Raw Data'!D1804&lt;4),'Raw Data'!L1804,IF(AND('Raw Data'!I1804&lt;'Raw Data'!J1804,'Raw Data'!D1804&gt;'Raw Data'!E1804,'Raw Data'!D1804-'Raw Data'!E1804&lt;4),'Raw Data'!K1804,0))</f>
        <v/>
      </c>
      <c r="G1809">
        <f>IF(AND('Raw Data'!J1804&lt;'Raw Data'!I1804, 'Raw Data'!E1804&gt;'Raw Data'!D1804), 'Raw Data'!J1804, 0)</f>
        <v/>
      </c>
      <c r="H1809">
        <f>IF(AND('Raw Data'!J1804&gt;'Raw Data'!I1804, 'Raw Data'!E1804&lt;'Raw Data'!D1804), 'Raw Data'!I1804, 0)</f>
        <v/>
      </c>
      <c r="I1809">
        <f>SUM(J1809:K1809)</f>
        <v/>
      </c>
      <c r="J1809">
        <f>IF(AND('Raw Data'!J1804&gt;'Raw Data'!I1804, 'Raw Data'!E1804&gt;'Raw Data'!D1804), 'Raw Data'!J1804, 0)</f>
        <v/>
      </c>
      <c r="K1809">
        <f>IF(AND('Raw Data'!I1804&gt;'Raw Data'!J1804, 'Raw Data'!D1804&gt;'Raw Data'!E1804), 'Raw Data'!I1804, 0)</f>
        <v/>
      </c>
      <c r="L1809">
        <f>IF('Raw Data'!E1804-'Raw Data'!D1804&gt;3, 'Raw Data'!N1804, 0)</f>
        <v/>
      </c>
      <c r="M1809">
        <f>IF('Raw Data'!D1804-'Raw Data'!E1804&gt;3, 'Raw Data'!M1804, 0)</f>
        <v/>
      </c>
      <c r="N1809">
        <f>IF(ISBLANK('Raw Data'!D1804),0,IF(AND('Raw Data'!E1804&gt;'Raw Data'!D1804,'Raw Data'!E1804-'Raw Data'!D1804&gt;0,'Raw Data'!E1804-'Raw Data'!D1804&lt;4),'Raw Data'!L1804, 0))</f>
        <v/>
      </c>
      <c r="O1809">
        <f>IF(ISBLANK('Raw Data'!D1804),0,IF(AND('Raw Data'!E1804&gt;'Raw Data'!D1804,'Raw Data'!E1804-'Raw Data'!D1804&gt;0,'Raw Data'!D1804-'Raw Data'!E1804&lt;4),'Raw Data'!K1804, 0))</f>
        <v/>
      </c>
      <c r="P1809">
        <f>IF('Raw Data'!E1804-'Raw Data'!D1804&gt;3, 'Raw Data'!N1804, IF('Raw Data'!D1804-'Raw Data'!E1804&gt;3, 'Raw Data'!M1804, 0))</f>
        <v/>
      </c>
      <c r="Q1809">
        <f>IF(ISBLANK('Raw Data'!E1804),0,IF(AND('Raw Data'!E1804-'Raw Data'!D1804&lt;4,'Raw Data'!E1804-'Raw Data'!D1804&gt;0),'Raw Data'!L1804,IF(AND('Raw Data'!D1804&gt;'Raw Data'!E1804,'Raw Data'!D1804-'Raw Data'!E1804&gt;0),'Raw Data'!K1804,0)))</f>
        <v/>
      </c>
      <c r="R1809">
        <f>IF(ISBLANK('Raw Data'!K1804),0,IFERROR(IF(MATCH(SMALL('Raw Data'!K1804:N1804,1),L1809:O1809,0),SMALL('Raw Data'!K1804:N1804,1)),0))</f>
        <v/>
      </c>
      <c r="S1809">
        <f>IF(ISBLANK('Raw Data'!K1804),0,IFERROR(IF(MATCH(SMALL('Raw Data'!K1804:N1804,2),L1809:O1809,0),SMALL('Raw Data'!K1804:N1804,2)),0))</f>
        <v/>
      </c>
      <c r="T1809">
        <f>IF(ISBLANK('Raw Data'!K1804),0,IFERROR(IF(MATCH(SMALL('Raw Data'!K1804:N1804,3),L1809:O1809,0),SMALL('Raw Data'!K1804:N1804,3)),0))</f>
        <v/>
      </c>
      <c r="U1809">
        <f>IF(ISBLANK('Raw Data'!K1804),0,IFERROR(IF(MATCH(SMALL('Raw Data'!K1804:N1804,4),L1809:O1809,0),SMALL('Raw Data'!K1804:N1804,4)),0))</f>
        <v/>
      </c>
      <c r="V1809">
        <f>IF(AND('Raw Data'!D1804&lt;3, 'Raw Data'!E1804&lt;3, 'Raw Data'!A1804&gt;0), 'Raw Data'!AF1804, 0)</f>
        <v/>
      </c>
      <c r="W1809">
        <f>IF(AND('Raw Data'!D1804&lt;4, 'Raw Data'!E1804&lt;4, 'Raw Data'!A1804&gt;0), 'Raw Data'!AI1804, 0)</f>
        <v/>
      </c>
      <c r="X1809">
        <f>IF(AND('Raw Data'!D1804&lt;5, 'Raw Data'!E1804&lt;5, 'Raw Data'!A1804&gt;0), 'Raw Data'!AL1804, 0)</f>
        <v/>
      </c>
      <c r="Y1809">
        <f>IF(AND('Raw Data'!D1804&lt;6, 'Raw Data'!E1804&lt;6, 'Raw Data'!A1804&gt;0), 'Raw Data'!AO1804, 0)</f>
        <v/>
      </c>
      <c r="Z1809">
        <f>IF(ISBLANK('Raw Data'!D1804), 0, IF('Raw Data'!D1804-'Raw Data'!E1804&gt;1, 'Raw Data'!AW1804, 0))</f>
        <v/>
      </c>
      <c r="AA1809">
        <f>IF(ISBLANK('Raw Data'!A1804), 0, IF(ABS('Raw Data'!D1804-'Raw Data'!E1804)&lt;2, 'Raw Data'!AX1804, 0))</f>
        <v/>
      </c>
      <c r="AB1809">
        <f>IF(ISBLANK('Raw Data'!D1804), 0, IF('Raw Data'!E1804-'Raw Data'!D1804&gt;1, 'Raw Data'!AY1804, 0))</f>
        <v/>
      </c>
      <c r="AC1809">
        <f>IF(ISBLANK('Raw Data'!D1804), 0, IF('Raw Data'!D1804-'Raw Data'!E1804&gt;2, 'Raw Data'!AZ1804, 0))</f>
        <v/>
      </c>
      <c r="AD1809">
        <f>IF(ISBLANK('Raw Data'!A1804), 0, IF(ABS('Raw Data'!D1804-'Raw Data'!E1804)&lt;3, 'Raw Data'!BA1804, 0))</f>
        <v/>
      </c>
      <c r="AE1809">
        <f>IF(ISBLANK('Raw Data'!D1804), 0, IF('Raw Data'!E1804-'Raw Data'!D1804&gt;2, 'Raw Data'!BB1804, 0))</f>
        <v/>
      </c>
      <c r="AF1809">
        <f>IF(ISBLANK('Raw Data'!D1804), 0, IF('Raw Data'!D1804-'Raw Data'!E1804&gt;3, 'Raw Data'!BC1804, 0))</f>
        <v/>
      </c>
      <c r="AG1809">
        <f>IF(ISBLANK('Raw Data'!A1804), 0, IF(ABS('Raw Data'!D1804-'Raw Data'!E1804)&lt;4, 'Raw Data'!BD1804, 0))</f>
        <v/>
      </c>
      <c r="AH1809">
        <f>IF(ISBLANK('Raw Data'!D1804), 0, IF('Raw Data'!E1804-'Raw Data'!D1804&gt;3, 'Raw Data'!BE1804, 0))</f>
        <v/>
      </c>
      <c r="AI1809">
        <f>IF(SUM('Raw Data'!D1804:E1804)&gt;'Raw Data'!F1804, 'Raw Data'!G1804, 0)</f>
        <v/>
      </c>
      <c r="AJ1809">
        <f>IF(ISBLANK('Raw Data'!D1804), 0, IF(SUM('Raw Data'!D1804:E1804)&lt;'Raw Data'!F1804, 'Raw Data'!H1804, 0))</f>
        <v/>
      </c>
      <c r="AK1809">
        <f>IF(ISBLANK('Raw Data'!A1804), 0, IF(AND('Raw Data'!D1804&lt;3, 'Raw Data'!E1804&lt;3, 'Raw Data'!F1804&lt;BB$2), 'Raw Data'!AF1804, 0))</f>
        <v/>
      </c>
      <c r="AL1809">
        <f>IF(ISBLANK('Raw Data'!A1804), 0, IF(AND('Raw Data'!D1804&lt;4, 'Raw Data'!E1804&lt;4, 'Raw Data'!F1804&lt;BB$2), 'Raw Data'!AI1804, 0))</f>
        <v/>
      </c>
      <c r="AM1809">
        <f>IF(ISBLANK('Raw Data'!A1804), 0, IF(AND('Raw Data'!D1804&lt;5, 'Raw Data'!E1804&lt;5, 'Raw Data'!F1804&lt;BB$2), 'Raw Data'!AL1804, 0))</f>
        <v/>
      </c>
      <c r="AN1809">
        <f>IF(ISBLANK('Raw Data'!A1804), 0, IF(AND('Raw Data'!D1804&lt;6, 'Raw Data'!E1804&lt;6, 'Raw Data'!F1804&lt;BB$2), 'Raw Data'!AO1804, 0))</f>
        <v/>
      </c>
      <c r="AO1809">
        <f>IF(ISBLANK('Raw Data'!A1804), 0, IF(AND('Raw Data'!I1804&lt;Analysis!$BC$2, 'Raw Data'!D1804-'Raw Data'!E1804&gt;1), 'Raw Data'!AW1804, IF(AND('Raw Data'!J1804&lt;Analysis!$BC$2, 'Raw Data'!E1804-'Raw Data'!D1804&gt;1), 'Raw Data'!AY1804, 0)))</f>
        <v/>
      </c>
      <c r="AP1809">
        <f>IF(ISBLANK('Raw Data'!A1804), 0, IF(AND('Raw Data'!I1804&lt;Analysis!$BC$2, 'Raw Data'!D1804-'Raw Data'!E1804&gt;2), 'Raw Data'!AZ1804, IF(AND('Raw Data'!J1804&lt;Analysis!$BC$2, 'Raw Data'!E1804-'Raw Data'!D1804&gt;2), 'Raw Data'!BB1804, 0)))</f>
        <v/>
      </c>
      <c r="AQ1809">
        <f>IF(ISBLANK('Raw Data'!A1804), 0, IF(AND('Raw Data'!I1804&lt;Analysis!$BC$2, 'Raw Data'!D1804-'Raw Data'!E1804&gt;3), 'Raw Data'!BC1804, IF(AND('Raw Data'!J1804&lt;Analysis!$BC$2, 'Raw Data'!E1804-'Raw Data'!D1804&gt;3), 'Raw Data'!BE1804, 0)))</f>
        <v/>
      </c>
      <c r="AR1809">
        <f>IF('Hidden Analysiss'!D1805=1,IF(ABS('Raw Data'!E1804-'Raw Data'!D1804)&lt;2,'Raw Data'!AX1804,0), 0)</f>
        <v/>
      </c>
      <c r="AS1809">
        <f>IF('Hidden Analysiss'!D1805=1,IF(ABS('Raw Data'!E1804-'Raw Data'!D1804)&lt;3,'Raw Data'!BA1804,0), 0)</f>
        <v/>
      </c>
      <c r="AT1809">
        <f>IF('Hidden Analysiss'!D1805=1,IF(ABS('Raw Data'!E1804-'Raw Data'!D1804)&lt;4,'Raw Data'!BD1804,0), 0)</f>
        <v/>
      </c>
      <c r="AU1809">
        <f>IF(AND('Hidden Analysiss'!E1805=1, ABS('Raw Data'!E1804-'Raw Data'!D1804)&lt;2), 'Raw Data'!AX1804, 0)</f>
        <v/>
      </c>
      <c r="AV1809">
        <f>IF(AND('Hidden Analysiss'!E1805=1, ABS('Raw Data'!E1804-'Raw Data'!D1804)&lt;3), 'Raw Data'!BA1804, 0)</f>
        <v/>
      </c>
      <c r="AW1809">
        <f>IF(AND('Hidden Analysiss'!E1805=1, ABS('Raw Data'!E1804-'Raw Data'!D1804)&lt;3), 'Raw Data'!BD1804, 0)</f>
        <v/>
      </c>
    </row>
    <row r="1810">
      <c r="A1810" s="1">
        <f>'Raw Data'!A1805</f>
        <v/>
      </c>
      <c r="B1810">
        <f>IF('Raw Data'!E1805&gt;'Raw Data'!D1805, 'Raw Data'!J1805, 0)</f>
        <v/>
      </c>
      <c r="C1810">
        <f>IF('Raw Data'!D1805&gt;'Raw Data'!E1805, 'Raw Data'!I1805, 0)</f>
        <v/>
      </c>
      <c r="D1810">
        <f>SUM(G1810:H1810)</f>
        <v/>
      </c>
      <c r="E1810">
        <f>IF(AND('Raw Data'!J1805&lt;'Raw Data'!I1805,'Raw Data'!E1805&gt;'Raw Data'!D1805,'Raw Data'!E1805-'Raw Data'!D1805&gt;3),'Raw Data'!N1805,IF(AND('Raw Data'!I1805&lt;'Raw Data'!J1805,'Raw Data'!D1805&gt;'Raw Data'!E1805,'Raw Data'!D1805-'Raw Data'!E1805&gt;3),'Raw Data'!M1805,0))</f>
        <v/>
      </c>
      <c r="F1810">
        <f>IF(AND('Raw Data'!J1805&lt;'Raw Data'!I1805,'Raw Data'!E1805&gt;'Raw Data'!D1805,'Raw Data'!E1805-'Raw Data'!D1805&lt;4),'Raw Data'!L1805,IF(AND('Raw Data'!I1805&lt;'Raw Data'!J1805,'Raw Data'!D1805&gt;'Raw Data'!E1805,'Raw Data'!D1805-'Raw Data'!E1805&lt;4),'Raw Data'!K1805,0))</f>
        <v/>
      </c>
      <c r="G1810">
        <f>IF(AND('Raw Data'!J1805&lt;'Raw Data'!I1805, 'Raw Data'!E1805&gt;'Raw Data'!D1805), 'Raw Data'!J1805, 0)</f>
        <v/>
      </c>
      <c r="H1810">
        <f>IF(AND('Raw Data'!J1805&gt;'Raw Data'!I1805, 'Raw Data'!E1805&lt;'Raw Data'!D1805), 'Raw Data'!I1805, 0)</f>
        <v/>
      </c>
      <c r="I1810">
        <f>SUM(J1810:K1810)</f>
        <v/>
      </c>
      <c r="J1810">
        <f>IF(AND('Raw Data'!J1805&gt;'Raw Data'!I1805, 'Raw Data'!E1805&gt;'Raw Data'!D1805), 'Raw Data'!J1805, 0)</f>
        <v/>
      </c>
      <c r="K1810">
        <f>IF(AND('Raw Data'!I1805&gt;'Raw Data'!J1805, 'Raw Data'!D1805&gt;'Raw Data'!E1805), 'Raw Data'!I1805, 0)</f>
        <v/>
      </c>
      <c r="L1810">
        <f>IF('Raw Data'!E1805-'Raw Data'!D1805&gt;3, 'Raw Data'!N1805, 0)</f>
        <v/>
      </c>
      <c r="M1810">
        <f>IF('Raw Data'!D1805-'Raw Data'!E1805&gt;3, 'Raw Data'!M1805, 0)</f>
        <v/>
      </c>
      <c r="N1810">
        <f>IF(ISBLANK('Raw Data'!D1805),0,IF(AND('Raw Data'!E1805&gt;'Raw Data'!D1805,'Raw Data'!E1805-'Raw Data'!D1805&gt;0,'Raw Data'!E1805-'Raw Data'!D1805&lt;4),'Raw Data'!L1805, 0))</f>
        <v/>
      </c>
      <c r="O1810">
        <f>IF(ISBLANK('Raw Data'!D1805),0,IF(AND('Raw Data'!E1805&gt;'Raw Data'!D1805,'Raw Data'!E1805-'Raw Data'!D1805&gt;0,'Raw Data'!D1805-'Raw Data'!E1805&lt;4),'Raw Data'!K1805, 0))</f>
        <v/>
      </c>
      <c r="P1810">
        <f>IF('Raw Data'!E1805-'Raw Data'!D1805&gt;3, 'Raw Data'!N1805, IF('Raw Data'!D1805-'Raw Data'!E1805&gt;3, 'Raw Data'!M1805, 0))</f>
        <v/>
      </c>
      <c r="Q1810">
        <f>IF(ISBLANK('Raw Data'!E1805),0,IF(AND('Raw Data'!E1805-'Raw Data'!D1805&lt;4,'Raw Data'!E1805-'Raw Data'!D1805&gt;0),'Raw Data'!L1805,IF(AND('Raw Data'!D1805&gt;'Raw Data'!E1805,'Raw Data'!D1805-'Raw Data'!E1805&gt;0),'Raw Data'!K1805,0)))</f>
        <v/>
      </c>
      <c r="R1810">
        <f>IF(ISBLANK('Raw Data'!K1805),0,IFERROR(IF(MATCH(SMALL('Raw Data'!K1805:N1805,1),L1810:O1810,0),SMALL('Raw Data'!K1805:N1805,1)),0))</f>
        <v/>
      </c>
      <c r="S1810">
        <f>IF(ISBLANK('Raw Data'!K1805),0,IFERROR(IF(MATCH(SMALL('Raw Data'!K1805:N1805,2),L1810:O1810,0),SMALL('Raw Data'!K1805:N1805,2)),0))</f>
        <v/>
      </c>
      <c r="T1810">
        <f>IF(ISBLANK('Raw Data'!K1805),0,IFERROR(IF(MATCH(SMALL('Raw Data'!K1805:N1805,3),L1810:O1810,0),SMALL('Raw Data'!K1805:N1805,3)),0))</f>
        <v/>
      </c>
      <c r="U1810">
        <f>IF(ISBLANK('Raw Data'!K1805),0,IFERROR(IF(MATCH(SMALL('Raw Data'!K1805:N1805,4),L1810:O1810,0),SMALL('Raw Data'!K1805:N1805,4)),0))</f>
        <v/>
      </c>
      <c r="V1810">
        <f>IF(AND('Raw Data'!D1805&lt;3, 'Raw Data'!E1805&lt;3, 'Raw Data'!A1805&gt;0), 'Raw Data'!AF1805, 0)</f>
        <v/>
      </c>
      <c r="W1810">
        <f>IF(AND('Raw Data'!D1805&lt;4, 'Raw Data'!E1805&lt;4, 'Raw Data'!A1805&gt;0), 'Raw Data'!AI1805, 0)</f>
        <v/>
      </c>
      <c r="X1810">
        <f>IF(AND('Raw Data'!D1805&lt;5, 'Raw Data'!E1805&lt;5, 'Raw Data'!A1805&gt;0), 'Raw Data'!AL1805, 0)</f>
        <v/>
      </c>
      <c r="Y1810">
        <f>IF(AND('Raw Data'!D1805&lt;6, 'Raw Data'!E1805&lt;6, 'Raw Data'!A1805&gt;0), 'Raw Data'!AO1805, 0)</f>
        <v/>
      </c>
      <c r="Z1810">
        <f>IF(ISBLANK('Raw Data'!D1805), 0, IF('Raw Data'!D1805-'Raw Data'!E1805&gt;1, 'Raw Data'!AW1805, 0))</f>
        <v/>
      </c>
      <c r="AA1810">
        <f>IF(ISBLANK('Raw Data'!A1805), 0, IF(ABS('Raw Data'!D1805-'Raw Data'!E1805)&lt;2, 'Raw Data'!AX1805, 0))</f>
        <v/>
      </c>
      <c r="AB1810">
        <f>IF(ISBLANK('Raw Data'!D1805), 0, IF('Raw Data'!E1805-'Raw Data'!D1805&gt;1, 'Raw Data'!AY1805, 0))</f>
        <v/>
      </c>
      <c r="AC1810">
        <f>IF(ISBLANK('Raw Data'!D1805), 0, IF('Raw Data'!D1805-'Raw Data'!E1805&gt;2, 'Raw Data'!AZ1805, 0))</f>
        <v/>
      </c>
      <c r="AD1810">
        <f>IF(ISBLANK('Raw Data'!A1805), 0, IF(ABS('Raw Data'!D1805-'Raw Data'!E1805)&lt;3, 'Raw Data'!BA1805, 0))</f>
        <v/>
      </c>
      <c r="AE1810">
        <f>IF(ISBLANK('Raw Data'!D1805), 0, IF('Raw Data'!E1805-'Raw Data'!D1805&gt;2, 'Raw Data'!BB1805, 0))</f>
        <v/>
      </c>
      <c r="AF1810">
        <f>IF(ISBLANK('Raw Data'!D1805), 0, IF('Raw Data'!D1805-'Raw Data'!E1805&gt;3, 'Raw Data'!BC1805, 0))</f>
        <v/>
      </c>
      <c r="AG1810">
        <f>IF(ISBLANK('Raw Data'!A1805), 0, IF(ABS('Raw Data'!D1805-'Raw Data'!E1805)&lt;4, 'Raw Data'!BD1805, 0))</f>
        <v/>
      </c>
      <c r="AH1810">
        <f>IF(ISBLANK('Raw Data'!D1805), 0, IF('Raw Data'!E1805-'Raw Data'!D1805&gt;3, 'Raw Data'!BE1805, 0))</f>
        <v/>
      </c>
      <c r="AI1810">
        <f>IF(SUM('Raw Data'!D1805:E1805)&gt;'Raw Data'!F1805, 'Raw Data'!G1805, 0)</f>
        <v/>
      </c>
      <c r="AJ1810">
        <f>IF(ISBLANK('Raw Data'!D1805), 0, IF(SUM('Raw Data'!D1805:E1805)&lt;'Raw Data'!F1805, 'Raw Data'!H1805, 0))</f>
        <v/>
      </c>
      <c r="AK1810">
        <f>IF(ISBLANK('Raw Data'!A1805), 0, IF(AND('Raw Data'!D1805&lt;3, 'Raw Data'!E1805&lt;3, 'Raw Data'!F1805&lt;BB$2), 'Raw Data'!AF1805, 0))</f>
        <v/>
      </c>
      <c r="AL1810">
        <f>IF(ISBLANK('Raw Data'!A1805), 0, IF(AND('Raw Data'!D1805&lt;4, 'Raw Data'!E1805&lt;4, 'Raw Data'!F1805&lt;BB$2), 'Raw Data'!AI1805, 0))</f>
        <v/>
      </c>
      <c r="AM1810">
        <f>IF(ISBLANK('Raw Data'!A1805), 0, IF(AND('Raw Data'!D1805&lt;5, 'Raw Data'!E1805&lt;5, 'Raw Data'!F1805&lt;BB$2), 'Raw Data'!AL1805, 0))</f>
        <v/>
      </c>
      <c r="AN1810">
        <f>IF(ISBLANK('Raw Data'!A1805), 0, IF(AND('Raw Data'!D1805&lt;6, 'Raw Data'!E1805&lt;6, 'Raw Data'!F1805&lt;BB$2), 'Raw Data'!AO1805, 0))</f>
        <v/>
      </c>
      <c r="AO1810">
        <f>IF(ISBLANK('Raw Data'!A1805), 0, IF(AND('Raw Data'!I1805&lt;Analysis!$BC$2, 'Raw Data'!D1805-'Raw Data'!E1805&gt;1), 'Raw Data'!AW1805, IF(AND('Raw Data'!J1805&lt;Analysis!$BC$2, 'Raw Data'!E1805-'Raw Data'!D1805&gt;1), 'Raw Data'!AY1805, 0)))</f>
        <v/>
      </c>
      <c r="AP1810">
        <f>IF(ISBLANK('Raw Data'!A1805), 0, IF(AND('Raw Data'!I1805&lt;Analysis!$BC$2, 'Raw Data'!D1805-'Raw Data'!E1805&gt;2), 'Raw Data'!AZ1805, IF(AND('Raw Data'!J1805&lt;Analysis!$BC$2, 'Raw Data'!E1805-'Raw Data'!D1805&gt;2), 'Raw Data'!BB1805, 0)))</f>
        <v/>
      </c>
      <c r="AQ1810">
        <f>IF(ISBLANK('Raw Data'!A1805), 0, IF(AND('Raw Data'!I1805&lt;Analysis!$BC$2, 'Raw Data'!D1805-'Raw Data'!E1805&gt;3), 'Raw Data'!BC1805, IF(AND('Raw Data'!J1805&lt;Analysis!$BC$2, 'Raw Data'!E1805-'Raw Data'!D1805&gt;3), 'Raw Data'!BE1805, 0)))</f>
        <v/>
      </c>
      <c r="AR1810">
        <f>IF('Hidden Analysiss'!D1806=1,IF(ABS('Raw Data'!E1805-'Raw Data'!D1805)&lt;2,'Raw Data'!AX1805,0), 0)</f>
        <v/>
      </c>
      <c r="AS1810">
        <f>IF('Hidden Analysiss'!D1806=1,IF(ABS('Raw Data'!E1805-'Raw Data'!D1805)&lt;3,'Raw Data'!BA1805,0), 0)</f>
        <v/>
      </c>
      <c r="AT1810">
        <f>IF('Hidden Analysiss'!D1806=1,IF(ABS('Raw Data'!E1805-'Raw Data'!D1805)&lt;4,'Raw Data'!BD1805,0), 0)</f>
        <v/>
      </c>
      <c r="AU1810">
        <f>IF(AND('Hidden Analysiss'!E1806=1, ABS('Raw Data'!E1805-'Raw Data'!D1805)&lt;2), 'Raw Data'!AX1805, 0)</f>
        <v/>
      </c>
      <c r="AV1810">
        <f>IF(AND('Hidden Analysiss'!E1806=1, ABS('Raw Data'!E1805-'Raw Data'!D1805)&lt;3), 'Raw Data'!BA1805, 0)</f>
        <v/>
      </c>
      <c r="AW1810">
        <f>IF(AND('Hidden Analysiss'!E1806=1, ABS('Raw Data'!E1805-'Raw Data'!D1805)&lt;3), 'Raw Data'!BD1805, 0)</f>
        <v/>
      </c>
    </row>
    <row r="1811">
      <c r="A1811" s="1">
        <f>'Raw Data'!A1806</f>
        <v/>
      </c>
      <c r="B1811">
        <f>IF('Raw Data'!E1806&gt;'Raw Data'!D1806, 'Raw Data'!J1806, 0)</f>
        <v/>
      </c>
      <c r="C1811">
        <f>IF('Raw Data'!D1806&gt;'Raw Data'!E1806, 'Raw Data'!I1806, 0)</f>
        <v/>
      </c>
      <c r="D1811">
        <f>SUM(G1811:H1811)</f>
        <v/>
      </c>
      <c r="E1811">
        <f>IF(AND('Raw Data'!J1806&lt;'Raw Data'!I1806,'Raw Data'!E1806&gt;'Raw Data'!D1806,'Raw Data'!E1806-'Raw Data'!D1806&gt;3),'Raw Data'!N1806,IF(AND('Raw Data'!I1806&lt;'Raw Data'!J1806,'Raw Data'!D1806&gt;'Raw Data'!E1806,'Raw Data'!D1806-'Raw Data'!E1806&gt;3),'Raw Data'!M1806,0))</f>
        <v/>
      </c>
      <c r="F1811">
        <f>IF(AND('Raw Data'!J1806&lt;'Raw Data'!I1806,'Raw Data'!E1806&gt;'Raw Data'!D1806,'Raw Data'!E1806-'Raw Data'!D1806&lt;4),'Raw Data'!L1806,IF(AND('Raw Data'!I1806&lt;'Raw Data'!J1806,'Raw Data'!D1806&gt;'Raw Data'!E1806,'Raw Data'!D1806-'Raw Data'!E1806&lt;4),'Raw Data'!K1806,0))</f>
        <v/>
      </c>
      <c r="G1811">
        <f>IF(AND('Raw Data'!J1806&lt;'Raw Data'!I1806, 'Raw Data'!E1806&gt;'Raw Data'!D1806), 'Raw Data'!J1806, 0)</f>
        <v/>
      </c>
      <c r="H1811">
        <f>IF(AND('Raw Data'!J1806&gt;'Raw Data'!I1806, 'Raw Data'!E1806&lt;'Raw Data'!D1806), 'Raw Data'!I1806, 0)</f>
        <v/>
      </c>
      <c r="I1811">
        <f>SUM(J1811:K1811)</f>
        <v/>
      </c>
      <c r="J1811">
        <f>IF(AND('Raw Data'!J1806&gt;'Raw Data'!I1806, 'Raw Data'!E1806&gt;'Raw Data'!D1806), 'Raw Data'!J1806, 0)</f>
        <v/>
      </c>
      <c r="K1811">
        <f>IF(AND('Raw Data'!I1806&gt;'Raw Data'!J1806, 'Raw Data'!D1806&gt;'Raw Data'!E1806), 'Raw Data'!I1806, 0)</f>
        <v/>
      </c>
      <c r="L1811">
        <f>IF('Raw Data'!E1806-'Raw Data'!D1806&gt;3, 'Raw Data'!N1806, 0)</f>
        <v/>
      </c>
      <c r="M1811">
        <f>IF('Raw Data'!D1806-'Raw Data'!E1806&gt;3, 'Raw Data'!M1806, 0)</f>
        <v/>
      </c>
      <c r="N1811">
        <f>IF(ISBLANK('Raw Data'!D1806),0,IF(AND('Raw Data'!E1806&gt;'Raw Data'!D1806,'Raw Data'!E1806-'Raw Data'!D1806&gt;0,'Raw Data'!E1806-'Raw Data'!D1806&lt;4),'Raw Data'!L1806, 0))</f>
        <v/>
      </c>
      <c r="O1811">
        <f>IF(ISBLANK('Raw Data'!D1806),0,IF(AND('Raw Data'!E1806&gt;'Raw Data'!D1806,'Raw Data'!E1806-'Raw Data'!D1806&gt;0,'Raw Data'!D1806-'Raw Data'!E1806&lt;4),'Raw Data'!K1806, 0))</f>
        <v/>
      </c>
      <c r="P1811">
        <f>IF('Raw Data'!E1806-'Raw Data'!D1806&gt;3, 'Raw Data'!N1806, IF('Raw Data'!D1806-'Raw Data'!E1806&gt;3, 'Raw Data'!M1806, 0))</f>
        <v/>
      </c>
      <c r="Q1811">
        <f>IF(ISBLANK('Raw Data'!E1806),0,IF(AND('Raw Data'!E1806-'Raw Data'!D1806&lt;4,'Raw Data'!E1806-'Raw Data'!D1806&gt;0),'Raw Data'!L1806,IF(AND('Raw Data'!D1806&gt;'Raw Data'!E1806,'Raw Data'!D1806-'Raw Data'!E1806&gt;0),'Raw Data'!K1806,0)))</f>
        <v/>
      </c>
      <c r="R1811">
        <f>IF(ISBLANK('Raw Data'!K1806),0,IFERROR(IF(MATCH(SMALL('Raw Data'!K1806:N1806,1),L1811:O1811,0),SMALL('Raw Data'!K1806:N1806,1)),0))</f>
        <v/>
      </c>
      <c r="S1811">
        <f>IF(ISBLANK('Raw Data'!K1806),0,IFERROR(IF(MATCH(SMALL('Raw Data'!K1806:N1806,2),L1811:O1811,0),SMALL('Raw Data'!K1806:N1806,2)),0))</f>
        <v/>
      </c>
      <c r="T1811">
        <f>IF(ISBLANK('Raw Data'!K1806),0,IFERROR(IF(MATCH(SMALL('Raw Data'!K1806:N1806,3),L1811:O1811,0),SMALL('Raw Data'!K1806:N1806,3)),0))</f>
        <v/>
      </c>
      <c r="U1811">
        <f>IF(ISBLANK('Raw Data'!K1806),0,IFERROR(IF(MATCH(SMALL('Raw Data'!K1806:N1806,4),L1811:O1811,0),SMALL('Raw Data'!K1806:N1806,4)),0))</f>
        <v/>
      </c>
      <c r="V1811">
        <f>IF(AND('Raw Data'!D1806&lt;3, 'Raw Data'!E1806&lt;3, 'Raw Data'!A1806&gt;0), 'Raw Data'!AF1806, 0)</f>
        <v/>
      </c>
      <c r="W1811">
        <f>IF(AND('Raw Data'!D1806&lt;4, 'Raw Data'!E1806&lt;4, 'Raw Data'!A1806&gt;0), 'Raw Data'!AI1806, 0)</f>
        <v/>
      </c>
      <c r="X1811">
        <f>IF(AND('Raw Data'!D1806&lt;5, 'Raw Data'!E1806&lt;5, 'Raw Data'!A1806&gt;0), 'Raw Data'!AL1806, 0)</f>
        <v/>
      </c>
      <c r="Y1811">
        <f>IF(AND('Raw Data'!D1806&lt;6, 'Raw Data'!E1806&lt;6, 'Raw Data'!A1806&gt;0), 'Raw Data'!AO1806, 0)</f>
        <v/>
      </c>
      <c r="Z1811">
        <f>IF(ISBLANK('Raw Data'!D1806), 0, IF('Raw Data'!D1806-'Raw Data'!E1806&gt;1, 'Raw Data'!AW1806, 0))</f>
        <v/>
      </c>
      <c r="AA1811">
        <f>IF(ISBLANK('Raw Data'!A1806), 0, IF(ABS('Raw Data'!D1806-'Raw Data'!E1806)&lt;2, 'Raw Data'!AX1806, 0))</f>
        <v/>
      </c>
      <c r="AB1811">
        <f>IF(ISBLANK('Raw Data'!D1806), 0, IF('Raw Data'!E1806-'Raw Data'!D1806&gt;1, 'Raw Data'!AY1806, 0))</f>
        <v/>
      </c>
      <c r="AC1811">
        <f>IF(ISBLANK('Raw Data'!D1806), 0, IF('Raw Data'!D1806-'Raw Data'!E1806&gt;2, 'Raw Data'!AZ1806, 0))</f>
        <v/>
      </c>
      <c r="AD1811">
        <f>IF(ISBLANK('Raw Data'!A1806), 0, IF(ABS('Raw Data'!D1806-'Raw Data'!E1806)&lt;3, 'Raw Data'!BA1806, 0))</f>
        <v/>
      </c>
      <c r="AE1811">
        <f>IF(ISBLANK('Raw Data'!D1806), 0, IF('Raw Data'!E1806-'Raw Data'!D1806&gt;2, 'Raw Data'!BB1806, 0))</f>
        <v/>
      </c>
      <c r="AF1811">
        <f>IF(ISBLANK('Raw Data'!D1806), 0, IF('Raw Data'!D1806-'Raw Data'!E1806&gt;3, 'Raw Data'!BC1806, 0))</f>
        <v/>
      </c>
      <c r="AG1811">
        <f>IF(ISBLANK('Raw Data'!A1806), 0, IF(ABS('Raw Data'!D1806-'Raw Data'!E1806)&lt;4, 'Raw Data'!BD1806, 0))</f>
        <v/>
      </c>
      <c r="AH1811">
        <f>IF(ISBLANK('Raw Data'!D1806), 0, IF('Raw Data'!E1806-'Raw Data'!D1806&gt;3, 'Raw Data'!BE1806, 0))</f>
        <v/>
      </c>
      <c r="AI1811">
        <f>IF(SUM('Raw Data'!D1806:E1806)&gt;'Raw Data'!F1806, 'Raw Data'!G1806, 0)</f>
        <v/>
      </c>
      <c r="AJ1811">
        <f>IF(ISBLANK('Raw Data'!D1806), 0, IF(SUM('Raw Data'!D1806:E1806)&lt;'Raw Data'!F1806, 'Raw Data'!H1806, 0))</f>
        <v/>
      </c>
      <c r="AK1811">
        <f>IF(ISBLANK('Raw Data'!A1806), 0, IF(AND('Raw Data'!D1806&lt;3, 'Raw Data'!E1806&lt;3, 'Raw Data'!F1806&lt;BB$2), 'Raw Data'!AF1806, 0))</f>
        <v/>
      </c>
      <c r="AL1811">
        <f>IF(ISBLANK('Raw Data'!A1806), 0, IF(AND('Raw Data'!D1806&lt;4, 'Raw Data'!E1806&lt;4, 'Raw Data'!F1806&lt;BB$2), 'Raw Data'!AI1806, 0))</f>
        <v/>
      </c>
      <c r="AM1811">
        <f>IF(ISBLANK('Raw Data'!A1806), 0, IF(AND('Raw Data'!D1806&lt;5, 'Raw Data'!E1806&lt;5, 'Raw Data'!F1806&lt;BB$2), 'Raw Data'!AL1806, 0))</f>
        <v/>
      </c>
      <c r="AN1811">
        <f>IF(ISBLANK('Raw Data'!A1806), 0, IF(AND('Raw Data'!D1806&lt;6, 'Raw Data'!E1806&lt;6, 'Raw Data'!F1806&lt;BB$2), 'Raw Data'!AO1806, 0))</f>
        <v/>
      </c>
      <c r="AO1811">
        <f>IF(ISBLANK('Raw Data'!A1806), 0, IF(AND('Raw Data'!I1806&lt;Analysis!$BC$2, 'Raw Data'!D1806-'Raw Data'!E1806&gt;1), 'Raw Data'!AW1806, IF(AND('Raw Data'!J1806&lt;Analysis!$BC$2, 'Raw Data'!E1806-'Raw Data'!D1806&gt;1), 'Raw Data'!AY1806, 0)))</f>
        <v/>
      </c>
      <c r="AP1811">
        <f>IF(ISBLANK('Raw Data'!A1806), 0, IF(AND('Raw Data'!I1806&lt;Analysis!$BC$2, 'Raw Data'!D1806-'Raw Data'!E1806&gt;2), 'Raw Data'!AZ1806, IF(AND('Raw Data'!J1806&lt;Analysis!$BC$2, 'Raw Data'!E1806-'Raw Data'!D1806&gt;2), 'Raw Data'!BB1806, 0)))</f>
        <v/>
      </c>
      <c r="AQ1811">
        <f>IF(ISBLANK('Raw Data'!A1806), 0, IF(AND('Raw Data'!I1806&lt;Analysis!$BC$2, 'Raw Data'!D1806-'Raw Data'!E1806&gt;3), 'Raw Data'!BC1806, IF(AND('Raw Data'!J1806&lt;Analysis!$BC$2, 'Raw Data'!E1806-'Raw Data'!D1806&gt;3), 'Raw Data'!BE1806, 0)))</f>
        <v/>
      </c>
      <c r="AR1811">
        <f>IF('Hidden Analysiss'!D1807=1,IF(ABS('Raw Data'!E1806-'Raw Data'!D1806)&lt;2,'Raw Data'!AX1806,0), 0)</f>
        <v/>
      </c>
      <c r="AS1811">
        <f>IF('Hidden Analysiss'!D1807=1,IF(ABS('Raw Data'!E1806-'Raw Data'!D1806)&lt;3,'Raw Data'!BA1806,0), 0)</f>
        <v/>
      </c>
      <c r="AT1811">
        <f>IF('Hidden Analysiss'!D1807=1,IF(ABS('Raw Data'!E1806-'Raw Data'!D1806)&lt;4,'Raw Data'!BD1806,0), 0)</f>
        <v/>
      </c>
      <c r="AU1811">
        <f>IF(AND('Hidden Analysiss'!E1807=1, ABS('Raw Data'!E1806-'Raw Data'!D1806)&lt;2), 'Raw Data'!AX1806, 0)</f>
        <v/>
      </c>
      <c r="AV1811">
        <f>IF(AND('Hidden Analysiss'!E1807=1, ABS('Raw Data'!E1806-'Raw Data'!D1806)&lt;3), 'Raw Data'!BA1806, 0)</f>
        <v/>
      </c>
      <c r="AW1811">
        <f>IF(AND('Hidden Analysiss'!E1807=1, ABS('Raw Data'!E1806-'Raw Data'!D1806)&lt;3), 'Raw Data'!BD1806, 0)</f>
        <v/>
      </c>
    </row>
    <row r="1812">
      <c r="A1812" s="1">
        <f>'Raw Data'!A1807</f>
        <v/>
      </c>
      <c r="B1812">
        <f>IF('Raw Data'!E1807&gt;'Raw Data'!D1807, 'Raw Data'!J1807, 0)</f>
        <v/>
      </c>
      <c r="C1812">
        <f>IF('Raw Data'!D1807&gt;'Raw Data'!E1807, 'Raw Data'!I1807, 0)</f>
        <v/>
      </c>
      <c r="D1812">
        <f>SUM(G1812:H1812)</f>
        <v/>
      </c>
      <c r="E1812">
        <f>IF(AND('Raw Data'!J1807&lt;'Raw Data'!I1807,'Raw Data'!E1807&gt;'Raw Data'!D1807,'Raw Data'!E1807-'Raw Data'!D1807&gt;3),'Raw Data'!N1807,IF(AND('Raw Data'!I1807&lt;'Raw Data'!J1807,'Raw Data'!D1807&gt;'Raw Data'!E1807,'Raw Data'!D1807-'Raw Data'!E1807&gt;3),'Raw Data'!M1807,0))</f>
        <v/>
      </c>
      <c r="F1812">
        <f>IF(AND('Raw Data'!J1807&lt;'Raw Data'!I1807,'Raw Data'!E1807&gt;'Raw Data'!D1807,'Raw Data'!E1807-'Raw Data'!D1807&lt;4),'Raw Data'!L1807,IF(AND('Raw Data'!I1807&lt;'Raw Data'!J1807,'Raw Data'!D1807&gt;'Raw Data'!E1807,'Raw Data'!D1807-'Raw Data'!E1807&lt;4),'Raw Data'!K1807,0))</f>
        <v/>
      </c>
      <c r="G1812">
        <f>IF(AND('Raw Data'!J1807&lt;'Raw Data'!I1807, 'Raw Data'!E1807&gt;'Raw Data'!D1807), 'Raw Data'!J1807, 0)</f>
        <v/>
      </c>
      <c r="H1812">
        <f>IF(AND('Raw Data'!J1807&gt;'Raw Data'!I1807, 'Raw Data'!E1807&lt;'Raw Data'!D1807), 'Raw Data'!I1807, 0)</f>
        <v/>
      </c>
      <c r="I1812">
        <f>SUM(J1812:K1812)</f>
        <v/>
      </c>
      <c r="J1812">
        <f>IF(AND('Raw Data'!J1807&gt;'Raw Data'!I1807, 'Raw Data'!E1807&gt;'Raw Data'!D1807), 'Raw Data'!J1807, 0)</f>
        <v/>
      </c>
      <c r="K1812">
        <f>IF(AND('Raw Data'!I1807&gt;'Raw Data'!J1807, 'Raw Data'!D1807&gt;'Raw Data'!E1807), 'Raw Data'!I1807, 0)</f>
        <v/>
      </c>
      <c r="L1812">
        <f>IF('Raw Data'!E1807-'Raw Data'!D1807&gt;3, 'Raw Data'!N1807, 0)</f>
        <v/>
      </c>
      <c r="M1812">
        <f>IF('Raw Data'!D1807-'Raw Data'!E1807&gt;3, 'Raw Data'!M1807, 0)</f>
        <v/>
      </c>
      <c r="N1812">
        <f>IF(ISBLANK('Raw Data'!D1807),0,IF(AND('Raw Data'!E1807&gt;'Raw Data'!D1807,'Raw Data'!E1807-'Raw Data'!D1807&gt;0,'Raw Data'!E1807-'Raw Data'!D1807&lt;4),'Raw Data'!L1807, 0))</f>
        <v/>
      </c>
      <c r="O1812">
        <f>IF(ISBLANK('Raw Data'!D1807),0,IF(AND('Raw Data'!E1807&gt;'Raw Data'!D1807,'Raw Data'!E1807-'Raw Data'!D1807&gt;0,'Raw Data'!D1807-'Raw Data'!E1807&lt;4),'Raw Data'!K1807, 0))</f>
        <v/>
      </c>
      <c r="P1812">
        <f>IF('Raw Data'!E1807-'Raw Data'!D1807&gt;3, 'Raw Data'!N1807, IF('Raw Data'!D1807-'Raw Data'!E1807&gt;3, 'Raw Data'!M1807, 0))</f>
        <v/>
      </c>
      <c r="Q1812">
        <f>IF(ISBLANK('Raw Data'!E1807),0,IF(AND('Raw Data'!E1807-'Raw Data'!D1807&lt;4,'Raw Data'!E1807-'Raw Data'!D1807&gt;0),'Raw Data'!L1807,IF(AND('Raw Data'!D1807&gt;'Raw Data'!E1807,'Raw Data'!D1807-'Raw Data'!E1807&gt;0),'Raw Data'!K1807,0)))</f>
        <v/>
      </c>
      <c r="R1812">
        <f>IF(ISBLANK('Raw Data'!K1807),0,IFERROR(IF(MATCH(SMALL('Raw Data'!K1807:N1807,1),L1812:O1812,0),SMALL('Raw Data'!K1807:N1807,1)),0))</f>
        <v/>
      </c>
      <c r="S1812">
        <f>IF(ISBLANK('Raw Data'!K1807),0,IFERROR(IF(MATCH(SMALL('Raw Data'!K1807:N1807,2),L1812:O1812,0),SMALL('Raw Data'!K1807:N1807,2)),0))</f>
        <v/>
      </c>
      <c r="T1812">
        <f>IF(ISBLANK('Raw Data'!K1807),0,IFERROR(IF(MATCH(SMALL('Raw Data'!K1807:N1807,3),L1812:O1812,0),SMALL('Raw Data'!K1807:N1807,3)),0))</f>
        <v/>
      </c>
      <c r="U1812">
        <f>IF(ISBLANK('Raw Data'!K1807),0,IFERROR(IF(MATCH(SMALL('Raw Data'!K1807:N1807,4),L1812:O1812,0),SMALL('Raw Data'!K1807:N1807,4)),0))</f>
        <v/>
      </c>
      <c r="V1812">
        <f>IF(AND('Raw Data'!D1807&lt;3, 'Raw Data'!E1807&lt;3, 'Raw Data'!A1807&gt;0), 'Raw Data'!AF1807, 0)</f>
        <v/>
      </c>
      <c r="W1812">
        <f>IF(AND('Raw Data'!D1807&lt;4, 'Raw Data'!E1807&lt;4, 'Raw Data'!A1807&gt;0), 'Raw Data'!AI1807, 0)</f>
        <v/>
      </c>
      <c r="X1812">
        <f>IF(AND('Raw Data'!D1807&lt;5, 'Raw Data'!E1807&lt;5, 'Raw Data'!A1807&gt;0), 'Raw Data'!AL1807, 0)</f>
        <v/>
      </c>
      <c r="Y1812">
        <f>IF(AND('Raw Data'!D1807&lt;6, 'Raw Data'!E1807&lt;6, 'Raw Data'!A1807&gt;0), 'Raw Data'!AO1807, 0)</f>
        <v/>
      </c>
      <c r="Z1812">
        <f>IF(ISBLANK('Raw Data'!D1807), 0, IF('Raw Data'!D1807-'Raw Data'!E1807&gt;1, 'Raw Data'!AW1807, 0))</f>
        <v/>
      </c>
      <c r="AA1812">
        <f>IF(ISBLANK('Raw Data'!A1807), 0, IF(ABS('Raw Data'!D1807-'Raw Data'!E1807)&lt;2, 'Raw Data'!AX1807, 0))</f>
        <v/>
      </c>
      <c r="AB1812">
        <f>IF(ISBLANK('Raw Data'!D1807), 0, IF('Raw Data'!E1807-'Raw Data'!D1807&gt;1, 'Raw Data'!AY1807, 0))</f>
        <v/>
      </c>
      <c r="AC1812">
        <f>IF(ISBLANK('Raw Data'!D1807), 0, IF('Raw Data'!D1807-'Raw Data'!E1807&gt;2, 'Raw Data'!AZ1807, 0))</f>
        <v/>
      </c>
      <c r="AD1812">
        <f>IF(ISBLANK('Raw Data'!A1807), 0, IF(ABS('Raw Data'!D1807-'Raw Data'!E1807)&lt;3, 'Raw Data'!BA1807, 0))</f>
        <v/>
      </c>
      <c r="AE1812">
        <f>IF(ISBLANK('Raw Data'!D1807), 0, IF('Raw Data'!E1807-'Raw Data'!D1807&gt;2, 'Raw Data'!BB1807, 0))</f>
        <v/>
      </c>
      <c r="AF1812">
        <f>IF(ISBLANK('Raw Data'!D1807), 0, IF('Raw Data'!D1807-'Raw Data'!E1807&gt;3, 'Raw Data'!BC1807, 0))</f>
        <v/>
      </c>
      <c r="AG1812">
        <f>IF(ISBLANK('Raw Data'!A1807), 0, IF(ABS('Raw Data'!D1807-'Raw Data'!E1807)&lt;4, 'Raw Data'!BD1807, 0))</f>
        <v/>
      </c>
      <c r="AH1812">
        <f>IF(ISBLANK('Raw Data'!D1807), 0, IF('Raw Data'!E1807-'Raw Data'!D1807&gt;3, 'Raw Data'!BE1807, 0))</f>
        <v/>
      </c>
      <c r="AI1812">
        <f>IF(SUM('Raw Data'!D1807:E1807)&gt;'Raw Data'!F1807, 'Raw Data'!G1807, 0)</f>
        <v/>
      </c>
      <c r="AJ1812">
        <f>IF(ISBLANK('Raw Data'!D1807), 0, IF(SUM('Raw Data'!D1807:E1807)&lt;'Raw Data'!F1807, 'Raw Data'!H1807, 0))</f>
        <v/>
      </c>
      <c r="AK1812">
        <f>IF(ISBLANK('Raw Data'!A1807), 0, IF(AND('Raw Data'!D1807&lt;3, 'Raw Data'!E1807&lt;3, 'Raw Data'!F1807&lt;BB$2), 'Raw Data'!AF1807, 0))</f>
        <v/>
      </c>
      <c r="AL1812">
        <f>IF(ISBLANK('Raw Data'!A1807), 0, IF(AND('Raw Data'!D1807&lt;4, 'Raw Data'!E1807&lt;4, 'Raw Data'!F1807&lt;BB$2), 'Raw Data'!AI1807, 0))</f>
        <v/>
      </c>
      <c r="AM1812">
        <f>IF(ISBLANK('Raw Data'!A1807), 0, IF(AND('Raw Data'!D1807&lt;5, 'Raw Data'!E1807&lt;5, 'Raw Data'!F1807&lt;BB$2), 'Raw Data'!AL1807, 0))</f>
        <v/>
      </c>
      <c r="AN1812">
        <f>IF(ISBLANK('Raw Data'!A1807), 0, IF(AND('Raw Data'!D1807&lt;6, 'Raw Data'!E1807&lt;6, 'Raw Data'!F1807&lt;BB$2), 'Raw Data'!AO1807, 0))</f>
        <v/>
      </c>
      <c r="AO1812">
        <f>IF(ISBLANK('Raw Data'!A1807), 0, IF(AND('Raw Data'!I1807&lt;Analysis!$BC$2, 'Raw Data'!D1807-'Raw Data'!E1807&gt;1), 'Raw Data'!AW1807, IF(AND('Raw Data'!J1807&lt;Analysis!$BC$2, 'Raw Data'!E1807-'Raw Data'!D1807&gt;1), 'Raw Data'!AY1807, 0)))</f>
        <v/>
      </c>
      <c r="AP1812">
        <f>IF(ISBLANK('Raw Data'!A1807), 0, IF(AND('Raw Data'!I1807&lt;Analysis!$BC$2, 'Raw Data'!D1807-'Raw Data'!E1807&gt;2), 'Raw Data'!AZ1807, IF(AND('Raw Data'!J1807&lt;Analysis!$BC$2, 'Raw Data'!E1807-'Raw Data'!D1807&gt;2), 'Raw Data'!BB1807, 0)))</f>
        <v/>
      </c>
      <c r="AQ1812">
        <f>IF(ISBLANK('Raw Data'!A1807), 0, IF(AND('Raw Data'!I1807&lt;Analysis!$BC$2, 'Raw Data'!D1807-'Raw Data'!E1807&gt;3), 'Raw Data'!BC1807, IF(AND('Raw Data'!J1807&lt;Analysis!$BC$2, 'Raw Data'!E1807-'Raw Data'!D1807&gt;3), 'Raw Data'!BE1807, 0)))</f>
        <v/>
      </c>
      <c r="AR1812">
        <f>IF('Hidden Analysiss'!D1808=1,IF(ABS('Raw Data'!E1807-'Raw Data'!D1807)&lt;2,'Raw Data'!AX1807,0), 0)</f>
        <v/>
      </c>
      <c r="AS1812">
        <f>IF('Hidden Analysiss'!D1808=1,IF(ABS('Raw Data'!E1807-'Raw Data'!D1807)&lt;3,'Raw Data'!BA1807,0), 0)</f>
        <v/>
      </c>
      <c r="AT1812">
        <f>IF('Hidden Analysiss'!D1808=1,IF(ABS('Raw Data'!E1807-'Raw Data'!D1807)&lt;4,'Raw Data'!BD1807,0), 0)</f>
        <v/>
      </c>
      <c r="AU1812">
        <f>IF(AND('Hidden Analysiss'!E1808=1, ABS('Raw Data'!E1807-'Raw Data'!D1807)&lt;2), 'Raw Data'!AX1807, 0)</f>
        <v/>
      </c>
      <c r="AV1812">
        <f>IF(AND('Hidden Analysiss'!E1808=1, ABS('Raw Data'!E1807-'Raw Data'!D1807)&lt;3), 'Raw Data'!BA1807, 0)</f>
        <v/>
      </c>
      <c r="AW1812">
        <f>IF(AND('Hidden Analysiss'!E1808=1, ABS('Raw Data'!E1807-'Raw Data'!D1807)&lt;3), 'Raw Data'!BD1807, 0)</f>
        <v/>
      </c>
    </row>
    <row r="1813">
      <c r="A1813" s="1">
        <f>'Raw Data'!A1808</f>
        <v/>
      </c>
      <c r="B1813">
        <f>IF('Raw Data'!E1808&gt;'Raw Data'!D1808, 'Raw Data'!J1808, 0)</f>
        <v/>
      </c>
      <c r="C1813">
        <f>IF('Raw Data'!D1808&gt;'Raw Data'!E1808, 'Raw Data'!I1808, 0)</f>
        <v/>
      </c>
      <c r="D1813">
        <f>SUM(G1813:H1813)</f>
        <v/>
      </c>
      <c r="E1813">
        <f>IF(AND('Raw Data'!J1808&lt;'Raw Data'!I1808,'Raw Data'!E1808&gt;'Raw Data'!D1808,'Raw Data'!E1808-'Raw Data'!D1808&gt;3),'Raw Data'!N1808,IF(AND('Raw Data'!I1808&lt;'Raw Data'!J1808,'Raw Data'!D1808&gt;'Raw Data'!E1808,'Raw Data'!D1808-'Raw Data'!E1808&gt;3),'Raw Data'!M1808,0))</f>
        <v/>
      </c>
      <c r="F1813">
        <f>IF(AND('Raw Data'!J1808&lt;'Raw Data'!I1808,'Raw Data'!E1808&gt;'Raw Data'!D1808,'Raw Data'!E1808-'Raw Data'!D1808&lt;4),'Raw Data'!L1808,IF(AND('Raw Data'!I1808&lt;'Raw Data'!J1808,'Raw Data'!D1808&gt;'Raw Data'!E1808,'Raw Data'!D1808-'Raw Data'!E1808&lt;4),'Raw Data'!K1808,0))</f>
        <v/>
      </c>
      <c r="G1813">
        <f>IF(AND('Raw Data'!J1808&lt;'Raw Data'!I1808, 'Raw Data'!E1808&gt;'Raw Data'!D1808), 'Raw Data'!J1808, 0)</f>
        <v/>
      </c>
      <c r="H1813">
        <f>IF(AND('Raw Data'!J1808&gt;'Raw Data'!I1808, 'Raw Data'!E1808&lt;'Raw Data'!D1808), 'Raw Data'!I1808, 0)</f>
        <v/>
      </c>
      <c r="I1813">
        <f>SUM(J1813:K1813)</f>
        <v/>
      </c>
      <c r="J1813">
        <f>IF(AND('Raw Data'!J1808&gt;'Raw Data'!I1808, 'Raw Data'!E1808&gt;'Raw Data'!D1808), 'Raw Data'!J1808, 0)</f>
        <v/>
      </c>
      <c r="K1813">
        <f>IF(AND('Raw Data'!I1808&gt;'Raw Data'!J1808, 'Raw Data'!D1808&gt;'Raw Data'!E1808), 'Raw Data'!I1808, 0)</f>
        <v/>
      </c>
      <c r="L1813">
        <f>IF('Raw Data'!E1808-'Raw Data'!D1808&gt;3, 'Raw Data'!N1808, 0)</f>
        <v/>
      </c>
      <c r="M1813">
        <f>IF('Raw Data'!D1808-'Raw Data'!E1808&gt;3, 'Raw Data'!M1808, 0)</f>
        <v/>
      </c>
      <c r="N1813">
        <f>IF(ISBLANK('Raw Data'!D1808),0,IF(AND('Raw Data'!E1808&gt;'Raw Data'!D1808,'Raw Data'!E1808-'Raw Data'!D1808&gt;0,'Raw Data'!E1808-'Raw Data'!D1808&lt;4),'Raw Data'!L1808, 0))</f>
        <v/>
      </c>
      <c r="O1813">
        <f>IF(ISBLANK('Raw Data'!D1808),0,IF(AND('Raw Data'!E1808&gt;'Raw Data'!D1808,'Raw Data'!E1808-'Raw Data'!D1808&gt;0,'Raw Data'!D1808-'Raw Data'!E1808&lt;4),'Raw Data'!K1808, 0))</f>
        <v/>
      </c>
      <c r="P1813">
        <f>IF('Raw Data'!E1808-'Raw Data'!D1808&gt;3, 'Raw Data'!N1808, IF('Raw Data'!D1808-'Raw Data'!E1808&gt;3, 'Raw Data'!M1808, 0))</f>
        <v/>
      </c>
      <c r="Q1813">
        <f>IF(ISBLANK('Raw Data'!E1808),0,IF(AND('Raw Data'!E1808-'Raw Data'!D1808&lt;4,'Raw Data'!E1808-'Raw Data'!D1808&gt;0),'Raw Data'!L1808,IF(AND('Raw Data'!D1808&gt;'Raw Data'!E1808,'Raw Data'!D1808-'Raw Data'!E1808&gt;0),'Raw Data'!K1808,0)))</f>
        <v/>
      </c>
      <c r="R1813">
        <f>IF(ISBLANK('Raw Data'!K1808),0,IFERROR(IF(MATCH(SMALL('Raw Data'!K1808:N1808,1),L1813:O1813,0),SMALL('Raw Data'!K1808:N1808,1)),0))</f>
        <v/>
      </c>
      <c r="S1813">
        <f>IF(ISBLANK('Raw Data'!K1808),0,IFERROR(IF(MATCH(SMALL('Raw Data'!K1808:N1808,2),L1813:O1813,0),SMALL('Raw Data'!K1808:N1808,2)),0))</f>
        <v/>
      </c>
      <c r="T1813">
        <f>IF(ISBLANK('Raw Data'!K1808),0,IFERROR(IF(MATCH(SMALL('Raw Data'!K1808:N1808,3),L1813:O1813,0),SMALL('Raw Data'!K1808:N1808,3)),0))</f>
        <v/>
      </c>
      <c r="U1813">
        <f>IF(ISBLANK('Raw Data'!K1808),0,IFERROR(IF(MATCH(SMALL('Raw Data'!K1808:N1808,4),L1813:O1813,0),SMALL('Raw Data'!K1808:N1808,4)),0))</f>
        <v/>
      </c>
      <c r="V1813">
        <f>IF(AND('Raw Data'!D1808&lt;3, 'Raw Data'!E1808&lt;3, 'Raw Data'!A1808&gt;0), 'Raw Data'!AF1808, 0)</f>
        <v/>
      </c>
      <c r="W1813">
        <f>IF(AND('Raw Data'!D1808&lt;4, 'Raw Data'!E1808&lt;4, 'Raw Data'!A1808&gt;0), 'Raw Data'!AI1808, 0)</f>
        <v/>
      </c>
      <c r="X1813">
        <f>IF(AND('Raw Data'!D1808&lt;5, 'Raw Data'!E1808&lt;5, 'Raw Data'!A1808&gt;0), 'Raw Data'!AL1808, 0)</f>
        <v/>
      </c>
      <c r="Y1813">
        <f>IF(AND('Raw Data'!D1808&lt;6, 'Raw Data'!E1808&lt;6, 'Raw Data'!A1808&gt;0), 'Raw Data'!AO1808, 0)</f>
        <v/>
      </c>
      <c r="Z1813">
        <f>IF(ISBLANK('Raw Data'!D1808), 0, IF('Raw Data'!D1808-'Raw Data'!E1808&gt;1, 'Raw Data'!AW1808, 0))</f>
        <v/>
      </c>
      <c r="AA1813">
        <f>IF(ISBLANK('Raw Data'!A1808), 0, IF(ABS('Raw Data'!D1808-'Raw Data'!E1808)&lt;2, 'Raw Data'!AX1808, 0))</f>
        <v/>
      </c>
      <c r="AB1813">
        <f>IF(ISBLANK('Raw Data'!D1808), 0, IF('Raw Data'!E1808-'Raw Data'!D1808&gt;1, 'Raw Data'!AY1808, 0))</f>
        <v/>
      </c>
      <c r="AC1813">
        <f>IF(ISBLANK('Raw Data'!D1808), 0, IF('Raw Data'!D1808-'Raw Data'!E1808&gt;2, 'Raw Data'!AZ1808, 0))</f>
        <v/>
      </c>
      <c r="AD1813">
        <f>IF(ISBLANK('Raw Data'!A1808), 0, IF(ABS('Raw Data'!D1808-'Raw Data'!E1808)&lt;3, 'Raw Data'!BA1808, 0))</f>
        <v/>
      </c>
      <c r="AE1813">
        <f>IF(ISBLANK('Raw Data'!D1808), 0, IF('Raw Data'!E1808-'Raw Data'!D1808&gt;2, 'Raw Data'!BB1808, 0))</f>
        <v/>
      </c>
      <c r="AF1813">
        <f>IF(ISBLANK('Raw Data'!D1808), 0, IF('Raw Data'!D1808-'Raw Data'!E1808&gt;3, 'Raw Data'!BC1808, 0))</f>
        <v/>
      </c>
      <c r="AG1813">
        <f>IF(ISBLANK('Raw Data'!A1808), 0, IF(ABS('Raw Data'!D1808-'Raw Data'!E1808)&lt;4, 'Raw Data'!BD1808, 0))</f>
        <v/>
      </c>
      <c r="AH1813">
        <f>IF(ISBLANK('Raw Data'!D1808), 0, IF('Raw Data'!E1808-'Raw Data'!D1808&gt;3, 'Raw Data'!BE1808, 0))</f>
        <v/>
      </c>
      <c r="AI1813">
        <f>IF(SUM('Raw Data'!D1808:E1808)&gt;'Raw Data'!F1808, 'Raw Data'!G1808, 0)</f>
        <v/>
      </c>
      <c r="AJ1813">
        <f>IF(ISBLANK('Raw Data'!D1808), 0, IF(SUM('Raw Data'!D1808:E1808)&lt;'Raw Data'!F1808, 'Raw Data'!H1808, 0))</f>
        <v/>
      </c>
      <c r="AK1813">
        <f>IF(ISBLANK('Raw Data'!A1808), 0, IF(AND('Raw Data'!D1808&lt;3, 'Raw Data'!E1808&lt;3, 'Raw Data'!F1808&lt;BB$2), 'Raw Data'!AF1808, 0))</f>
        <v/>
      </c>
      <c r="AL1813">
        <f>IF(ISBLANK('Raw Data'!A1808), 0, IF(AND('Raw Data'!D1808&lt;4, 'Raw Data'!E1808&lt;4, 'Raw Data'!F1808&lt;BB$2), 'Raw Data'!AI1808, 0))</f>
        <v/>
      </c>
      <c r="AM1813">
        <f>IF(ISBLANK('Raw Data'!A1808), 0, IF(AND('Raw Data'!D1808&lt;5, 'Raw Data'!E1808&lt;5, 'Raw Data'!F1808&lt;BB$2), 'Raw Data'!AL1808, 0))</f>
        <v/>
      </c>
      <c r="AN1813">
        <f>IF(ISBLANK('Raw Data'!A1808), 0, IF(AND('Raw Data'!D1808&lt;6, 'Raw Data'!E1808&lt;6, 'Raw Data'!F1808&lt;BB$2), 'Raw Data'!AO1808, 0))</f>
        <v/>
      </c>
      <c r="AO1813">
        <f>IF(ISBLANK('Raw Data'!A1808), 0, IF(AND('Raw Data'!I1808&lt;Analysis!$BC$2, 'Raw Data'!D1808-'Raw Data'!E1808&gt;1), 'Raw Data'!AW1808, IF(AND('Raw Data'!J1808&lt;Analysis!$BC$2, 'Raw Data'!E1808-'Raw Data'!D1808&gt;1), 'Raw Data'!AY1808, 0)))</f>
        <v/>
      </c>
      <c r="AP1813">
        <f>IF(ISBLANK('Raw Data'!A1808), 0, IF(AND('Raw Data'!I1808&lt;Analysis!$BC$2, 'Raw Data'!D1808-'Raw Data'!E1808&gt;2), 'Raw Data'!AZ1808, IF(AND('Raw Data'!J1808&lt;Analysis!$BC$2, 'Raw Data'!E1808-'Raw Data'!D1808&gt;2), 'Raw Data'!BB1808, 0)))</f>
        <v/>
      </c>
      <c r="AQ1813">
        <f>IF(ISBLANK('Raw Data'!A1808), 0, IF(AND('Raw Data'!I1808&lt;Analysis!$BC$2, 'Raw Data'!D1808-'Raw Data'!E1808&gt;3), 'Raw Data'!BC1808, IF(AND('Raw Data'!J1808&lt;Analysis!$BC$2, 'Raw Data'!E1808-'Raw Data'!D1808&gt;3), 'Raw Data'!BE1808, 0)))</f>
        <v/>
      </c>
      <c r="AR1813">
        <f>IF('Hidden Analysiss'!D1809=1,IF(ABS('Raw Data'!E1808-'Raw Data'!D1808)&lt;2,'Raw Data'!AX1808,0), 0)</f>
        <v/>
      </c>
      <c r="AS1813">
        <f>IF('Hidden Analysiss'!D1809=1,IF(ABS('Raw Data'!E1808-'Raw Data'!D1808)&lt;3,'Raw Data'!BA1808,0), 0)</f>
        <v/>
      </c>
      <c r="AT1813">
        <f>IF('Hidden Analysiss'!D1809=1,IF(ABS('Raw Data'!E1808-'Raw Data'!D1808)&lt;4,'Raw Data'!BD1808,0), 0)</f>
        <v/>
      </c>
      <c r="AU1813">
        <f>IF(AND('Hidden Analysiss'!E1809=1, ABS('Raw Data'!E1808-'Raw Data'!D1808)&lt;2), 'Raw Data'!AX1808, 0)</f>
        <v/>
      </c>
      <c r="AV1813">
        <f>IF(AND('Hidden Analysiss'!E1809=1, ABS('Raw Data'!E1808-'Raw Data'!D1808)&lt;3), 'Raw Data'!BA1808, 0)</f>
        <v/>
      </c>
      <c r="AW1813">
        <f>IF(AND('Hidden Analysiss'!E1809=1, ABS('Raw Data'!E1808-'Raw Data'!D1808)&lt;3), 'Raw Data'!BD1808, 0)</f>
        <v/>
      </c>
    </row>
    <row r="1814">
      <c r="A1814" s="1">
        <f>'Raw Data'!A1809</f>
        <v/>
      </c>
      <c r="B1814">
        <f>IF('Raw Data'!E1809&gt;'Raw Data'!D1809, 'Raw Data'!J1809, 0)</f>
        <v/>
      </c>
      <c r="C1814">
        <f>IF('Raw Data'!D1809&gt;'Raw Data'!E1809, 'Raw Data'!I1809, 0)</f>
        <v/>
      </c>
      <c r="D1814">
        <f>SUM(G1814:H1814)</f>
        <v/>
      </c>
      <c r="E1814">
        <f>IF(AND('Raw Data'!J1809&lt;'Raw Data'!I1809,'Raw Data'!E1809&gt;'Raw Data'!D1809,'Raw Data'!E1809-'Raw Data'!D1809&gt;3),'Raw Data'!N1809,IF(AND('Raw Data'!I1809&lt;'Raw Data'!J1809,'Raw Data'!D1809&gt;'Raw Data'!E1809,'Raw Data'!D1809-'Raw Data'!E1809&gt;3),'Raw Data'!M1809,0))</f>
        <v/>
      </c>
      <c r="F1814">
        <f>IF(AND('Raw Data'!J1809&lt;'Raw Data'!I1809,'Raw Data'!E1809&gt;'Raw Data'!D1809,'Raw Data'!E1809-'Raw Data'!D1809&lt;4),'Raw Data'!L1809,IF(AND('Raw Data'!I1809&lt;'Raw Data'!J1809,'Raw Data'!D1809&gt;'Raw Data'!E1809,'Raw Data'!D1809-'Raw Data'!E1809&lt;4),'Raw Data'!K1809,0))</f>
        <v/>
      </c>
      <c r="G1814">
        <f>IF(AND('Raw Data'!J1809&lt;'Raw Data'!I1809, 'Raw Data'!E1809&gt;'Raw Data'!D1809), 'Raw Data'!J1809, 0)</f>
        <v/>
      </c>
      <c r="H1814">
        <f>IF(AND('Raw Data'!J1809&gt;'Raw Data'!I1809, 'Raw Data'!E1809&lt;'Raw Data'!D1809), 'Raw Data'!I1809, 0)</f>
        <v/>
      </c>
      <c r="I1814">
        <f>SUM(J1814:K1814)</f>
        <v/>
      </c>
      <c r="J1814">
        <f>IF(AND('Raw Data'!J1809&gt;'Raw Data'!I1809, 'Raw Data'!E1809&gt;'Raw Data'!D1809), 'Raw Data'!J1809, 0)</f>
        <v/>
      </c>
      <c r="K1814">
        <f>IF(AND('Raw Data'!I1809&gt;'Raw Data'!J1809, 'Raw Data'!D1809&gt;'Raw Data'!E1809), 'Raw Data'!I1809, 0)</f>
        <v/>
      </c>
      <c r="L1814">
        <f>IF('Raw Data'!E1809-'Raw Data'!D1809&gt;3, 'Raw Data'!N1809, 0)</f>
        <v/>
      </c>
      <c r="M1814">
        <f>IF('Raw Data'!D1809-'Raw Data'!E1809&gt;3, 'Raw Data'!M1809, 0)</f>
        <v/>
      </c>
      <c r="N1814">
        <f>IF(ISBLANK('Raw Data'!D1809),0,IF(AND('Raw Data'!E1809&gt;'Raw Data'!D1809,'Raw Data'!E1809-'Raw Data'!D1809&gt;0,'Raw Data'!E1809-'Raw Data'!D1809&lt;4),'Raw Data'!L1809, 0))</f>
        <v/>
      </c>
      <c r="O1814">
        <f>IF(ISBLANK('Raw Data'!D1809),0,IF(AND('Raw Data'!E1809&gt;'Raw Data'!D1809,'Raw Data'!E1809-'Raw Data'!D1809&gt;0,'Raw Data'!D1809-'Raw Data'!E1809&lt;4),'Raw Data'!K1809, 0))</f>
        <v/>
      </c>
      <c r="P1814">
        <f>IF('Raw Data'!E1809-'Raw Data'!D1809&gt;3, 'Raw Data'!N1809, IF('Raw Data'!D1809-'Raw Data'!E1809&gt;3, 'Raw Data'!M1809, 0))</f>
        <v/>
      </c>
      <c r="Q1814">
        <f>IF(ISBLANK('Raw Data'!E1809),0,IF(AND('Raw Data'!E1809-'Raw Data'!D1809&lt;4,'Raw Data'!E1809-'Raw Data'!D1809&gt;0),'Raw Data'!L1809,IF(AND('Raw Data'!D1809&gt;'Raw Data'!E1809,'Raw Data'!D1809-'Raw Data'!E1809&gt;0),'Raw Data'!K1809,0)))</f>
        <v/>
      </c>
      <c r="R1814">
        <f>IF(ISBLANK('Raw Data'!K1809),0,IFERROR(IF(MATCH(SMALL('Raw Data'!K1809:N1809,1),L1814:O1814,0),SMALL('Raw Data'!K1809:N1809,1)),0))</f>
        <v/>
      </c>
      <c r="S1814">
        <f>IF(ISBLANK('Raw Data'!K1809),0,IFERROR(IF(MATCH(SMALL('Raw Data'!K1809:N1809,2),L1814:O1814,0),SMALL('Raw Data'!K1809:N1809,2)),0))</f>
        <v/>
      </c>
      <c r="T1814">
        <f>IF(ISBLANK('Raw Data'!K1809),0,IFERROR(IF(MATCH(SMALL('Raw Data'!K1809:N1809,3),L1814:O1814,0),SMALL('Raw Data'!K1809:N1809,3)),0))</f>
        <v/>
      </c>
      <c r="U1814">
        <f>IF(ISBLANK('Raw Data'!K1809),0,IFERROR(IF(MATCH(SMALL('Raw Data'!K1809:N1809,4),L1814:O1814,0),SMALL('Raw Data'!K1809:N1809,4)),0))</f>
        <v/>
      </c>
      <c r="V1814">
        <f>IF(AND('Raw Data'!D1809&lt;3, 'Raw Data'!E1809&lt;3, 'Raw Data'!A1809&gt;0), 'Raw Data'!AF1809, 0)</f>
        <v/>
      </c>
      <c r="W1814">
        <f>IF(AND('Raw Data'!D1809&lt;4, 'Raw Data'!E1809&lt;4, 'Raw Data'!A1809&gt;0), 'Raw Data'!AI1809, 0)</f>
        <v/>
      </c>
      <c r="X1814">
        <f>IF(AND('Raw Data'!D1809&lt;5, 'Raw Data'!E1809&lt;5, 'Raw Data'!A1809&gt;0), 'Raw Data'!AL1809, 0)</f>
        <v/>
      </c>
      <c r="Y1814">
        <f>IF(AND('Raw Data'!D1809&lt;6, 'Raw Data'!E1809&lt;6, 'Raw Data'!A1809&gt;0), 'Raw Data'!AO1809, 0)</f>
        <v/>
      </c>
      <c r="Z1814">
        <f>IF(ISBLANK('Raw Data'!D1809), 0, IF('Raw Data'!D1809-'Raw Data'!E1809&gt;1, 'Raw Data'!AW1809, 0))</f>
        <v/>
      </c>
      <c r="AA1814">
        <f>IF(ISBLANK('Raw Data'!A1809), 0, IF(ABS('Raw Data'!D1809-'Raw Data'!E1809)&lt;2, 'Raw Data'!AX1809, 0))</f>
        <v/>
      </c>
      <c r="AB1814">
        <f>IF(ISBLANK('Raw Data'!D1809), 0, IF('Raw Data'!E1809-'Raw Data'!D1809&gt;1, 'Raw Data'!AY1809, 0))</f>
        <v/>
      </c>
      <c r="AC1814">
        <f>IF(ISBLANK('Raw Data'!D1809), 0, IF('Raw Data'!D1809-'Raw Data'!E1809&gt;2, 'Raw Data'!AZ1809, 0))</f>
        <v/>
      </c>
      <c r="AD1814">
        <f>IF(ISBLANK('Raw Data'!A1809), 0, IF(ABS('Raw Data'!D1809-'Raw Data'!E1809)&lt;3, 'Raw Data'!BA1809, 0))</f>
        <v/>
      </c>
      <c r="AE1814">
        <f>IF(ISBLANK('Raw Data'!D1809), 0, IF('Raw Data'!E1809-'Raw Data'!D1809&gt;2, 'Raw Data'!BB1809, 0))</f>
        <v/>
      </c>
      <c r="AF1814">
        <f>IF(ISBLANK('Raw Data'!D1809), 0, IF('Raw Data'!D1809-'Raw Data'!E1809&gt;3, 'Raw Data'!BC1809, 0))</f>
        <v/>
      </c>
      <c r="AG1814">
        <f>IF(ISBLANK('Raw Data'!A1809), 0, IF(ABS('Raw Data'!D1809-'Raw Data'!E1809)&lt;4, 'Raw Data'!BD1809, 0))</f>
        <v/>
      </c>
      <c r="AH1814">
        <f>IF(ISBLANK('Raw Data'!D1809), 0, IF('Raw Data'!E1809-'Raw Data'!D1809&gt;3, 'Raw Data'!BE1809, 0))</f>
        <v/>
      </c>
      <c r="AI1814">
        <f>IF(SUM('Raw Data'!D1809:E1809)&gt;'Raw Data'!F1809, 'Raw Data'!G1809, 0)</f>
        <v/>
      </c>
      <c r="AJ1814">
        <f>IF(ISBLANK('Raw Data'!D1809), 0, IF(SUM('Raw Data'!D1809:E1809)&lt;'Raw Data'!F1809, 'Raw Data'!H1809, 0))</f>
        <v/>
      </c>
      <c r="AK1814">
        <f>IF(ISBLANK('Raw Data'!A1809), 0, IF(AND('Raw Data'!D1809&lt;3, 'Raw Data'!E1809&lt;3, 'Raw Data'!F1809&lt;BB$2), 'Raw Data'!AF1809, 0))</f>
        <v/>
      </c>
      <c r="AL1814">
        <f>IF(ISBLANK('Raw Data'!A1809), 0, IF(AND('Raw Data'!D1809&lt;4, 'Raw Data'!E1809&lt;4, 'Raw Data'!F1809&lt;BB$2), 'Raw Data'!AI1809, 0))</f>
        <v/>
      </c>
      <c r="AM1814">
        <f>IF(ISBLANK('Raw Data'!A1809), 0, IF(AND('Raw Data'!D1809&lt;5, 'Raw Data'!E1809&lt;5, 'Raw Data'!F1809&lt;BB$2), 'Raw Data'!AL1809, 0))</f>
        <v/>
      </c>
      <c r="AN1814">
        <f>IF(ISBLANK('Raw Data'!A1809), 0, IF(AND('Raw Data'!D1809&lt;6, 'Raw Data'!E1809&lt;6, 'Raw Data'!F1809&lt;BB$2), 'Raw Data'!AO1809, 0))</f>
        <v/>
      </c>
      <c r="AO1814">
        <f>IF(ISBLANK('Raw Data'!A1809), 0, IF(AND('Raw Data'!I1809&lt;Analysis!$BC$2, 'Raw Data'!D1809-'Raw Data'!E1809&gt;1), 'Raw Data'!AW1809, IF(AND('Raw Data'!J1809&lt;Analysis!$BC$2, 'Raw Data'!E1809-'Raw Data'!D1809&gt;1), 'Raw Data'!AY1809, 0)))</f>
        <v/>
      </c>
      <c r="AP1814">
        <f>IF(ISBLANK('Raw Data'!A1809), 0, IF(AND('Raw Data'!I1809&lt;Analysis!$BC$2, 'Raw Data'!D1809-'Raw Data'!E1809&gt;2), 'Raw Data'!AZ1809, IF(AND('Raw Data'!J1809&lt;Analysis!$BC$2, 'Raw Data'!E1809-'Raw Data'!D1809&gt;2), 'Raw Data'!BB1809, 0)))</f>
        <v/>
      </c>
      <c r="AQ1814">
        <f>IF(ISBLANK('Raw Data'!A1809), 0, IF(AND('Raw Data'!I1809&lt;Analysis!$BC$2, 'Raw Data'!D1809-'Raw Data'!E1809&gt;3), 'Raw Data'!BC1809, IF(AND('Raw Data'!J1809&lt;Analysis!$BC$2, 'Raw Data'!E1809-'Raw Data'!D1809&gt;3), 'Raw Data'!BE1809, 0)))</f>
        <v/>
      </c>
      <c r="AR1814">
        <f>IF('Hidden Analysiss'!D1810=1,IF(ABS('Raw Data'!E1809-'Raw Data'!D1809)&lt;2,'Raw Data'!AX1809,0), 0)</f>
        <v/>
      </c>
      <c r="AS1814">
        <f>IF('Hidden Analysiss'!D1810=1,IF(ABS('Raw Data'!E1809-'Raw Data'!D1809)&lt;3,'Raw Data'!BA1809,0), 0)</f>
        <v/>
      </c>
      <c r="AT1814">
        <f>IF('Hidden Analysiss'!D1810=1,IF(ABS('Raw Data'!E1809-'Raw Data'!D1809)&lt;4,'Raw Data'!BD1809,0), 0)</f>
        <v/>
      </c>
      <c r="AU1814">
        <f>IF(AND('Hidden Analysiss'!E1810=1, ABS('Raw Data'!E1809-'Raw Data'!D1809)&lt;2), 'Raw Data'!AX1809, 0)</f>
        <v/>
      </c>
      <c r="AV1814">
        <f>IF(AND('Hidden Analysiss'!E1810=1, ABS('Raw Data'!E1809-'Raw Data'!D1809)&lt;3), 'Raw Data'!BA1809, 0)</f>
        <v/>
      </c>
      <c r="AW1814">
        <f>IF(AND('Hidden Analysiss'!E1810=1, ABS('Raw Data'!E1809-'Raw Data'!D1809)&lt;3), 'Raw Data'!BD1809, 0)</f>
        <v/>
      </c>
    </row>
    <row r="1815">
      <c r="A1815" s="1">
        <f>'Raw Data'!A1810</f>
        <v/>
      </c>
      <c r="B1815">
        <f>IF('Raw Data'!E1810&gt;'Raw Data'!D1810, 'Raw Data'!J1810, 0)</f>
        <v/>
      </c>
      <c r="C1815">
        <f>IF('Raw Data'!D1810&gt;'Raw Data'!E1810, 'Raw Data'!I1810, 0)</f>
        <v/>
      </c>
      <c r="D1815">
        <f>SUM(G1815:H1815)</f>
        <v/>
      </c>
      <c r="E1815">
        <f>IF(AND('Raw Data'!J1810&lt;'Raw Data'!I1810,'Raw Data'!E1810&gt;'Raw Data'!D1810,'Raw Data'!E1810-'Raw Data'!D1810&gt;3),'Raw Data'!N1810,IF(AND('Raw Data'!I1810&lt;'Raw Data'!J1810,'Raw Data'!D1810&gt;'Raw Data'!E1810,'Raw Data'!D1810-'Raw Data'!E1810&gt;3),'Raw Data'!M1810,0))</f>
        <v/>
      </c>
      <c r="F1815">
        <f>IF(AND('Raw Data'!J1810&lt;'Raw Data'!I1810,'Raw Data'!E1810&gt;'Raw Data'!D1810,'Raw Data'!E1810-'Raw Data'!D1810&lt;4),'Raw Data'!L1810,IF(AND('Raw Data'!I1810&lt;'Raw Data'!J1810,'Raw Data'!D1810&gt;'Raw Data'!E1810,'Raw Data'!D1810-'Raw Data'!E1810&lt;4),'Raw Data'!K1810,0))</f>
        <v/>
      </c>
      <c r="G1815">
        <f>IF(AND('Raw Data'!J1810&lt;'Raw Data'!I1810, 'Raw Data'!E1810&gt;'Raw Data'!D1810), 'Raw Data'!J1810, 0)</f>
        <v/>
      </c>
      <c r="H1815">
        <f>IF(AND('Raw Data'!J1810&gt;'Raw Data'!I1810, 'Raw Data'!E1810&lt;'Raw Data'!D1810), 'Raw Data'!I1810, 0)</f>
        <v/>
      </c>
      <c r="I1815">
        <f>SUM(J1815:K1815)</f>
        <v/>
      </c>
      <c r="J1815">
        <f>IF(AND('Raw Data'!J1810&gt;'Raw Data'!I1810, 'Raw Data'!E1810&gt;'Raw Data'!D1810), 'Raw Data'!J1810, 0)</f>
        <v/>
      </c>
      <c r="K1815">
        <f>IF(AND('Raw Data'!I1810&gt;'Raw Data'!J1810, 'Raw Data'!D1810&gt;'Raw Data'!E1810), 'Raw Data'!I1810, 0)</f>
        <v/>
      </c>
      <c r="L1815">
        <f>IF('Raw Data'!E1810-'Raw Data'!D1810&gt;3, 'Raw Data'!N1810, 0)</f>
        <v/>
      </c>
      <c r="M1815">
        <f>IF('Raw Data'!D1810-'Raw Data'!E1810&gt;3, 'Raw Data'!M1810, 0)</f>
        <v/>
      </c>
      <c r="N1815">
        <f>IF(ISBLANK('Raw Data'!D1810),0,IF(AND('Raw Data'!E1810&gt;'Raw Data'!D1810,'Raw Data'!E1810-'Raw Data'!D1810&gt;0,'Raw Data'!E1810-'Raw Data'!D1810&lt;4),'Raw Data'!L1810, 0))</f>
        <v/>
      </c>
      <c r="O1815">
        <f>IF(ISBLANK('Raw Data'!D1810),0,IF(AND('Raw Data'!E1810&gt;'Raw Data'!D1810,'Raw Data'!E1810-'Raw Data'!D1810&gt;0,'Raw Data'!D1810-'Raw Data'!E1810&lt;4),'Raw Data'!K1810, 0))</f>
        <v/>
      </c>
      <c r="P1815">
        <f>IF('Raw Data'!E1810-'Raw Data'!D1810&gt;3, 'Raw Data'!N1810, IF('Raw Data'!D1810-'Raw Data'!E1810&gt;3, 'Raw Data'!M1810, 0))</f>
        <v/>
      </c>
      <c r="Q1815">
        <f>IF(ISBLANK('Raw Data'!E1810),0,IF(AND('Raw Data'!E1810-'Raw Data'!D1810&lt;4,'Raw Data'!E1810-'Raw Data'!D1810&gt;0),'Raw Data'!L1810,IF(AND('Raw Data'!D1810&gt;'Raw Data'!E1810,'Raw Data'!D1810-'Raw Data'!E1810&gt;0),'Raw Data'!K1810,0)))</f>
        <v/>
      </c>
      <c r="R1815">
        <f>IF(ISBLANK('Raw Data'!K1810),0,IFERROR(IF(MATCH(SMALL('Raw Data'!K1810:N1810,1),L1815:O1815,0),SMALL('Raw Data'!K1810:N1810,1)),0))</f>
        <v/>
      </c>
      <c r="S1815">
        <f>IF(ISBLANK('Raw Data'!K1810),0,IFERROR(IF(MATCH(SMALL('Raw Data'!K1810:N1810,2),L1815:O1815,0),SMALL('Raw Data'!K1810:N1810,2)),0))</f>
        <v/>
      </c>
      <c r="T1815">
        <f>IF(ISBLANK('Raw Data'!K1810),0,IFERROR(IF(MATCH(SMALL('Raw Data'!K1810:N1810,3),L1815:O1815,0),SMALL('Raw Data'!K1810:N1810,3)),0))</f>
        <v/>
      </c>
      <c r="U1815">
        <f>IF(ISBLANK('Raw Data'!K1810),0,IFERROR(IF(MATCH(SMALL('Raw Data'!K1810:N1810,4),L1815:O1815,0),SMALL('Raw Data'!K1810:N1810,4)),0))</f>
        <v/>
      </c>
      <c r="V1815">
        <f>IF(AND('Raw Data'!D1810&lt;3, 'Raw Data'!E1810&lt;3, 'Raw Data'!A1810&gt;0), 'Raw Data'!AF1810, 0)</f>
        <v/>
      </c>
      <c r="W1815">
        <f>IF(AND('Raw Data'!D1810&lt;4, 'Raw Data'!E1810&lt;4, 'Raw Data'!A1810&gt;0), 'Raw Data'!AI1810, 0)</f>
        <v/>
      </c>
      <c r="X1815">
        <f>IF(AND('Raw Data'!D1810&lt;5, 'Raw Data'!E1810&lt;5, 'Raw Data'!A1810&gt;0), 'Raw Data'!AL1810, 0)</f>
        <v/>
      </c>
      <c r="Y1815">
        <f>IF(AND('Raw Data'!D1810&lt;6, 'Raw Data'!E1810&lt;6, 'Raw Data'!A1810&gt;0), 'Raw Data'!AO1810, 0)</f>
        <v/>
      </c>
      <c r="Z1815">
        <f>IF(ISBLANK('Raw Data'!D1810), 0, IF('Raw Data'!D1810-'Raw Data'!E1810&gt;1, 'Raw Data'!AW1810, 0))</f>
        <v/>
      </c>
      <c r="AA1815">
        <f>IF(ISBLANK('Raw Data'!A1810), 0, IF(ABS('Raw Data'!D1810-'Raw Data'!E1810)&lt;2, 'Raw Data'!AX1810, 0))</f>
        <v/>
      </c>
      <c r="AB1815">
        <f>IF(ISBLANK('Raw Data'!D1810), 0, IF('Raw Data'!E1810-'Raw Data'!D1810&gt;1, 'Raw Data'!AY1810, 0))</f>
        <v/>
      </c>
      <c r="AC1815">
        <f>IF(ISBLANK('Raw Data'!D1810), 0, IF('Raw Data'!D1810-'Raw Data'!E1810&gt;2, 'Raw Data'!AZ1810, 0))</f>
        <v/>
      </c>
      <c r="AD1815">
        <f>IF(ISBLANK('Raw Data'!A1810), 0, IF(ABS('Raw Data'!D1810-'Raw Data'!E1810)&lt;3, 'Raw Data'!BA1810, 0))</f>
        <v/>
      </c>
      <c r="AE1815">
        <f>IF(ISBLANK('Raw Data'!D1810), 0, IF('Raw Data'!E1810-'Raw Data'!D1810&gt;2, 'Raw Data'!BB1810, 0))</f>
        <v/>
      </c>
      <c r="AF1815">
        <f>IF(ISBLANK('Raw Data'!D1810), 0, IF('Raw Data'!D1810-'Raw Data'!E1810&gt;3, 'Raw Data'!BC1810, 0))</f>
        <v/>
      </c>
      <c r="AG1815">
        <f>IF(ISBLANK('Raw Data'!A1810), 0, IF(ABS('Raw Data'!D1810-'Raw Data'!E1810)&lt;4, 'Raw Data'!BD1810, 0))</f>
        <v/>
      </c>
      <c r="AH1815">
        <f>IF(ISBLANK('Raw Data'!D1810), 0, IF('Raw Data'!E1810-'Raw Data'!D1810&gt;3, 'Raw Data'!BE1810, 0))</f>
        <v/>
      </c>
      <c r="AI1815">
        <f>IF(SUM('Raw Data'!D1810:E1810)&gt;'Raw Data'!F1810, 'Raw Data'!G1810, 0)</f>
        <v/>
      </c>
      <c r="AJ1815">
        <f>IF(ISBLANK('Raw Data'!D1810), 0, IF(SUM('Raw Data'!D1810:E1810)&lt;'Raw Data'!F1810, 'Raw Data'!H1810, 0))</f>
        <v/>
      </c>
      <c r="AK1815">
        <f>IF(ISBLANK('Raw Data'!A1810), 0, IF(AND('Raw Data'!D1810&lt;3, 'Raw Data'!E1810&lt;3, 'Raw Data'!F1810&lt;BB$2), 'Raw Data'!AF1810, 0))</f>
        <v/>
      </c>
      <c r="AL1815">
        <f>IF(ISBLANK('Raw Data'!A1810), 0, IF(AND('Raw Data'!D1810&lt;4, 'Raw Data'!E1810&lt;4, 'Raw Data'!F1810&lt;BB$2), 'Raw Data'!AI1810, 0))</f>
        <v/>
      </c>
      <c r="AM1815">
        <f>IF(ISBLANK('Raw Data'!A1810), 0, IF(AND('Raw Data'!D1810&lt;5, 'Raw Data'!E1810&lt;5, 'Raw Data'!F1810&lt;BB$2), 'Raw Data'!AL1810, 0))</f>
        <v/>
      </c>
      <c r="AN1815">
        <f>IF(ISBLANK('Raw Data'!A1810), 0, IF(AND('Raw Data'!D1810&lt;6, 'Raw Data'!E1810&lt;6, 'Raw Data'!F1810&lt;BB$2), 'Raw Data'!AO1810, 0))</f>
        <v/>
      </c>
      <c r="AO1815">
        <f>IF(ISBLANK('Raw Data'!A1810), 0, IF(AND('Raw Data'!I1810&lt;Analysis!$BC$2, 'Raw Data'!D1810-'Raw Data'!E1810&gt;1), 'Raw Data'!AW1810, IF(AND('Raw Data'!J1810&lt;Analysis!$BC$2, 'Raw Data'!E1810-'Raw Data'!D1810&gt;1), 'Raw Data'!AY1810, 0)))</f>
        <v/>
      </c>
      <c r="AP1815">
        <f>IF(ISBLANK('Raw Data'!A1810), 0, IF(AND('Raw Data'!I1810&lt;Analysis!$BC$2, 'Raw Data'!D1810-'Raw Data'!E1810&gt;2), 'Raw Data'!AZ1810, IF(AND('Raw Data'!J1810&lt;Analysis!$BC$2, 'Raw Data'!E1810-'Raw Data'!D1810&gt;2), 'Raw Data'!BB1810, 0)))</f>
        <v/>
      </c>
      <c r="AQ1815">
        <f>IF(ISBLANK('Raw Data'!A1810), 0, IF(AND('Raw Data'!I1810&lt;Analysis!$BC$2, 'Raw Data'!D1810-'Raw Data'!E1810&gt;3), 'Raw Data'!BC1810, IF(AND('Raw Data'!J1810&lt;Analysis!$BC$2, 'Raw Data'!E1810-'Raw Data'!D1810&gt;3), 'Raw Data'!BE1810, 0)))</f>
        <v/>
      </c>
      <c r="AR1815">
        <f>IF('Hidden Analysiss'!D1811=1,IF(ABS('Raw Data'!E1810-'Raw Data'!D1810)&lt;2,'Raw Data'!AX1810,0), 0)</f>
        <v/>
      </c>
      <c r="AS1815">
        <f>IF('Hidden Analysiss'!D1811=1,IF(ABS('Raw Data'!E1810-'Raw Data'!D1810)&lt;3,'Raw Data'!BA1810,0), 0)</f>
        <v/>
      </c>
      <c r="AT1815">
        <f>IF('Hidden Analysiss'!D1811=1,IF(ABS('Raw Data'!E1810-'Raw Data'!D1810)&lt;4,'Raw Data'!BD1810,0), 0)</f>
        <v/>
      </c>
      <c r="AU1815">
        <f>IF(AND('Hidden Analysiss'!E1811=1, ABS('Raw Data'!E1810-'Raw Data'!D1810)&lt;2), 'Raw Data'!AX1810, 0)</f>
        <v/>
      </c>
      <c r="AV1815">
        <f>IF(AND('Hidden Analysiss'!E1811=1, ABS('Raw Data'!E1810-'Raw Data'!D1810)&lt;3), 'Raw Data'!BA1810, 0)</f>
        <v/>
      </c>
      <c r="AW1815">
        <f>IF(AND('Hidden Analysiss'!E1811=1, ABS('Raw Data'!E1810-'Raw Data'!D1810)&lt;3), 'Raw Data'!BD1810, 0)</f>
        <v/>
      </c>
    </row>
    <row r="1816">
      <c r="A1816" s="1">
        <f>'Raw Data'!A1811</f>
        <v/>
      </c>
      <c r="B1816">
        <f>IF('Raw Data'!E1811&gt;'Raw Data'!D1811, 'Raw Data'!J1811, 0)</f>
        <v/>
      </c>
      <c r="C1816">
        <f>IF('Raw Data'!D1811&gt;'Raw Data'!E1811, 'Raw Data'!I1811, 0)</f>
        <v/>
      </c>
      <c r="D1816">
        <f>SUM(G1816:H1816)</f>
        <v/>
      </c>
      <c r="E1816">
        <f>IF(AND('Raw Data'!J1811&lt;'Raw Data'!I1811,'Raw Data'!E1811&gt;'Raw Data'!D1811,'Raw Data'!E1811-'Raw Data'!D1811&gt;3),'Raw Data'!N1811,IF(AND('Raw Data'!I1811&lt;'Raw Data'!J1811,'Raw Data'!D1811&gt;'Raw Data'!E1811,'Raw Data'!D1811-'Raw Data'!E1811&gt;3),'Raw Data'!M1811,0))</f>
        <v/>
      </c>
      <c r="F1816">
        <f>IF(AND('Raw Data'!J1811&lt;'Raw Data'!I1811,'Raw Data'!E1811&gt;'Raw Data'!D1811,'Raw Data'!E1811-'Raw Data'!D1811&lt;4),'Raw Data'!L1811,IF(AND('Raw Data'!I1811&lt;'Raw Data'!J1811,'Raw Data'!D1811&gt;'Raw Data'!E1811,'Raw Data'!D1811-'Raw Data'!E1811&lt;4),'Raw Data'!K1811,0))</f>
        <v/>
      </c>
      <c r="G1816">
        <f>IF(AND('Raw Data'!J1811&lt;'Raw Data'!I1811, 'Raw Data'!E1811&gt;'Raw Data'!D1811), 'Raw Data'!J1811, 0)</f>
        <v/>
      </c>
      <c r="H1816">
        <f>IF(AND('Raw Data'!J1811&gt;'Raw Data'!I1811, 'Raw Data'!E1811&lt;'Raw Data'!D1811), 'Raw Data'!I1811, 0)</f>
        <v/>
      </c>
      <c r="I1816">
        <f>SUM(J1816:K1816)</f>
        <v/>
      </c>
      <c r="J1816">
        <f>IF(AND('Raw Data'!J1811&gt;'Raw Data'!I1811, 'Raw Data'!E1811&gt;'Raw Data'!D1811), 'Raw Data'!J1811, 0)</f>
        <v/>
      </c>
      <c r="K1816">
        <f>IF(AND('Raw Data'!I1811&gt;'Raw Data'!J1811, 'Raw Data'!D1811&gt;'Raw Data'!E1811), 'Raw Data'!I1811, 0)</f>
        <v/>
      </c>
      <c r="L1816">
        <f>IF('Raw Data'!E1811-'Raw Data'!D1811&gt;3, 'Raw Data'!N1811, 0)</f>
        <v/>
      </c>
      <c r="M1816">
        <f>IF('Raw Data'!D1811-'Raw Data'!E1811&gt;3, 'Raw Data'!M1811, 0)</f>
        <v/>
      </c>
      <c r="N1816">
        <f>IF(ISBLANK('Raw Data'!D1811),0,IF(AND('Raw Data'!E1811&gt;'Raw Data'!D1811,'Raw Data'!E1811-'Raw Data'!D1811&gt;0,'Raw Data'!E1811-'Raw Data'!D1811&lt;4),'Raw Data'!L1811, 0))</f>
        <v/>
      </c>
      <c r="O1816">
        <f>IF(ISBLANK('Raw Data'!D1811),0,IF(AND('Raw Data'!E1811&gt;'Raw Data'!D1811,'Raw Data'!E1811-'Raw Data'!D1811&gt;0,'Raw Data'!D1811-'Raw Data'!E1811&lt;4),'Raw Data'!K1811, 0))</f>
        <v/>
      </c>
      <c r="P1816">
        <f>IF('Raw Data'!E1811-'Raw Data'!D1811&gt;3, 'Raw Data'!N1811, IF('Raw Data'!D1811-'Raw Data'!E1811&gt;3, 'Raw Data'!M1811, 0))</f>
        <v/>
      </c>
      <c r="Q1816">
        <f>IF(ISBLANK('Raw Data'!E1811),0,IF(AND('Raw Data'!E1811-'Raw Data'!D1811&lt;4,'Raw Data'!E1811-'Raw Data'!D1811&gt;0),'Raw Data'!L1811,IF(AND('Raw Data'!D1811&gt;'Raw Data'!E1811,'Raw Data'!D1811-'Raw Data'!E1811&gt;0),'Raw Data'!K1811,0)))</f>
        <v/>
      </c>
      <c r="R1816">
        <f>IF(ISBLANK('Raw Data'!K1811),0,IFERROR(IF(MATCH(SMALL('Raw Data'!K1811:N1811,1),L1816:O1816,0),SMALL('Raw Data'!K1811:N1811,1)),0))</f>
        <v/>
      </c>
      <c r="S1816">
        <f>IF(ISBLANK('Raw Data'!K1811),0,IFERROR(IF(MATCH(SMALL('Raw Data'!K1811:N1811,2),L1816:O1816,0),SMALL('Raw Data'!K1811:N1811,2)),0))</f>
        <v/>
      </c>
      <c r="T1816">
        <f>IF(ISBLANK('Raw Data'!K1811),0,IFERROR(IF(MATCH(SMALL('Raw Data'!K1811:N1811,3),L1816:O1816,0),SMALL('Raw Data'!K1811:N1811,3)),0))</f>
        <v/>
      </c>
      <c r="U1816">
        <f>IF(ISBLANK('Raw Data'!K1811),0,IFERROR(IF(MATCH(SMALL('Raw Data'!K1811:N1811,4),L1816:O1816,0),SMALL('Raw Data'!K1811:N1811,4)),0))</f>
        <v/>
      </c>
      <c r="V1816">
        <f>IF(AND('Raw Data'!D1811&lt;3, 'Raw Data'!E1811&lt;3, 'Raw Data'!A1811&gt;0), 'Raw Data'!AF1811, 0)</f>
        <v/>
      </c>
      <c r="W1816">
        <f>IF(AND('Raw Data'!D1811&lt;4, 'Raw Data'!E1811&lt;4, 'Raw Data'!A1811&gt;0), 'Raw Data'!AI1811, 0)</f>
        <v/>
      </c>
      <c r="X1816">
        <f>IF(AND('Raw Data'!D1811&lt;5, 'Raw Data'!E1811&lt;5, 'Raw Data'!A1811&gt;0), 'Raw Data'!AL1811, 0)</f>
        <v/>
      </c>
      <c r="Y1816">
        <f>IF(AND('Raw Data'!D1811&lt;6, 'Raw Data'!E1811&lt;6, 'Raw Data'!A1811&gt;0), 'Raw Data'!AO1811, 0)</f>
        <v/>
      </c>
      <c r="Z1816">
        <f>IF(ISBLANK('Raw Data'!D1811), 0, IF('Raw Data'!D1811-'Raw Data'!E1811&gt;1, 'Raw Data'!AW1811, 0))</f>
        <v/>
      </c>
      <c r="AA1816">
        <f>IF(ISBLANK('Raw Data'!A1811), 0, IF(ABS('Raw Data'!D1811-'Raw Data'!E1811)&lt;2, 'Raw Data'!AX1811, 0))</f>
        <v/>
      </c>
      <c r="AB1816">
        <f>IF(ISBLANK('Raw Data'!D1811), 0, IF('Raw Data'!E1811-'Raw Data'!D1811&gt;1, 'Raw Data'!AY1811, 0))</f>
        <v/>
      </c>
      <c r="AC1816">
        <f>IF(ISBLANK('Raw Data'!D1811), 0, IF('Raw Data'!D1811-'Raw Data'!E1811&gt;2, 'Raw Data'!AZ1811, 0))</f>
        <v/>
      </c>
      <c r="AD1816">
        <f>IF(ISBLANK('Raw Data'!A1811), 0, IF(ABS('Raw Data'!D1811-'Raw Data'!E1811)&lt;3, 'Raw Data'!BA1811, 0))</f>
        <v/>
      </c>
      <c r="AE1816">
        <f>IF(ISBLANK('Raw Data'!D1811), 0, IF('Raw Data'!E1811-'Raw Data'!D1811&gt;2, 'Raw Data'!BB1811, 0))</f>
        <v/>
      </c>
      <c r="AF1816">
        <f>IF(ISBLANK('Raw Data'!D1811), 0, IF('Raw Data'!D1811-'Raw Data'!E1811&gt;3, 'Raw Data'!BC1811, 0))</f>
        <v/>
      </c>
      <c r="AG1816">
        <f>IF(ISBLANK('Raw Data'!A1811), 0, IF(ABS('Raw Data'!D1811-'Raw Data'!E1811)&lt;4, 'Raw Data'!BD1811, 0))</f>
        <v/>
      </c>
      <c r="AH1816">
        <f>IF(ISBLANK('Raw Data'!D1811), 0, IF('Raw Data'!E1811-'Raw Data'!D1811&gt;3, 'Raw Data'!BE1811, 0))</f>
        <v/>
      </c>
      <c r="AI1816">
        <f>IF(SUM('Raw Data'!D1811:E1811)&gt;'Raw Data'!F1811, 'Raw Data'!G1811, 0)</f>
        <v/>
      </c>
      <c r="AJ1816">
        <f>IF(ISBLANK('Raw Data'!D1811), 0, IF(SUM('Raw Data'!D1811:E1811)&lt;'Raw Data'!F1811, 'Raw Data'!H1811, 0))</f>
        <v/>
      </c>
      <c r="AK1816">
        <f>IF(ISBLANK('Raw Data'!A1811), 0, IF(AND('Raw Data'!D1811&lt;3, 'Raw Data'!E1811&lt;3, 'Raw Data'!F1811&lt;BB$2), 'Raw Data'!AF1811, 0))</f>
        <v/>
      </c>
      <c r="AL1816">
        <f>IF(ISBLANK('Raw Data'!A1811), 0, IF(AND('Raw Data'!D1811&lt;4, 'Raw Data'!E1811&lt;4, 'Raw Data'!F1811&lt;BB$2), 'Raw Data'!AI1811, 0))</f>
        <v/>
      </c>
      <c r="AM1816">
        <f>IF(ISBLANK('Raw Data'!A1811), 0, IF(AND('Raw Data'!D1811&lt;5, 'Raw Data'!E1811&lt;5, 'Raw Data'!F1811&lt;BB$2), 'Raw Data'!AL1811, 0))</f>
        <v/>
      </c>
      <c r="AN1816">
        <f>IF(ISBLANK('Raw Data'!A1811), 0, IF(AND('Raw Data'!D1811&lt;6, 'Raw Data'!E1811&lt;6, 'Raw Data'!F1811&lt;BB$2), 'Raw Data'!AO1811, 0))</f>
        <v/>
      </c>
      <c r="AO1816">
        <f>IF(ISBLANK('Raw Data'!A1811), 0, IF(AND('Raw Data'!I1811&lt;Analysis!$BC$2, 'Raw Data'!D1811-'Raw Data'!E1811&gt;1), 'Raw Data'!AW1811, IF(AND('Raw Data'!J1811&lt;Analysis!$BC$2, 'Raw Data'!E1811-'Raw Data'!D1811&gt;1), 'Raw Data'!AY1811, 0)))</f>
        <v/>
      </c>
      <c r="AP1816">
        <f>IF(ISBLANK('Raw Data'!A1811), 0, IF(AND('Raw Data'!I1811&lt;Analysis!$BC$2, 'Raw Data'!D1811-'Raw Data'!E1811&gt;2), 'Raw Data'!AZ1811, IF(AND('Raw Data'!J1811&lt;Analysis!$BC$2, 'Raw Data'!E1811-'Raw Data'!D1811&gt;2), 'Raw Data'!BB1811, 0)))</f>
        <v/>
      </c>
      <c r="AQ1816">
        <f>IF(ISBLANK('Raw Data'!A1811), 0, IF(AND('Raw Data'!I1811&lt;Analysis!$BC$2, 'Raw Data'!D1811-'Raw Data'!E1811&gt;3), 'Raw Data'!BC1811, IF(AND('Raw Data'!J1811&lt;Analysis!$BC$2, 'Raw Data'!E1811-'Raw Data'!D1811&gt;3), 'Raw Data'!BE1811, 0)))</f>
        <v/>
      </c>
      <c r="AR1816">
        <f>IF('Hidden Analysiss'!D1812=1,IF(ABS('Raw Data'!E1811-'Raw Data'!D1811)&lt;2,'Raw Data'!AX1811,0), 0)</f>
        <v/>
      </c>
      <c r="AS1816">
        <f>IF('Hidden Analysiss'!D1812=1,IF(ABS('Raw Data'!E1811-'Raw Data'!D1811)&lt;3,'Raw Data'!BA1811,0), 0)</f>
        <v/>
      </c>
      <c r="AT1816">
        <f>IF('Hidden Analysiss'!D1812=1,IF(ABS('Raw Data'!E1811-'Raw Data'!D1811)&lt;4,'Raw Data'!BD1811,0), 0)</f>
        <v/>
      </c>
      <c r="AU1816">
        <f>IF(AND('Hidden Analysiss'!E1812=1, ABS('Raw Data'!E1811-'Raw Data'!D1811)&lt;2), 'Raw Data'!AX1811, 0)</f>
        <v/>
      </c>
      <c r="AV1816">
        <f>IF(AND('Hidden Analysiss'!E1812=1, ABS('Raw Data'!E1811-'Raw Data'!D1811)&lt;3), 'Raw Data'!BA1811, 0)</f>
        <v/>
      </c>
      <c r="AW1816">
        <f>IF(AND('Hidden Analysiss'!E1812=1, ABS('Raw Data'!E1811-'Raw Data'!D1811)&lt;3), 'Raw Data'!BD1811, 0)</f>
        <v/>
      </c>
    </row>
    <row r="1817">
      <c r="A1817" s="1">
        <f>'Raw Data'!A1812</f>
        <v/>
      </c>
      <c r="B1817">
        <f>IF('Raw Data'!E1812&gt;'Raw Data'!D1812, 'Raw Data'!J1812, 0)</f>
        <v/>
      </c>
      <c r="C1817">
        <f>IF('Raw Data'!D1812&gt;'Raw Data'!E1812, 'Raw Data'!I1812, 0)</f>
        <v/>
      </c>
      <c r="D1817">
        <f>SUM(G1817:H1817)</f>
        <v/>
      </c>
      <c r="E1817">
        <f>IF(AND('Raw Data'!J1812&lt;'Raw Data'!I1812,'Raw Data'!E1812&gt;'Raw Data'!D1812,'Raw Data'!E1812-'Raw Data'!D1812&gt;3),'Raw Data'!N1812,IF(AND('Raw Data'!I1812&lt;'Raw Data'!J1812,'Raw Data'!D1812&gt;'Raw Data'!E1812,'Raw Data'!D1812-'Raw Data'!E1812&gt;3),'Raw Data'!M1812,0))</f>
        <v/>
      </c>
      <c r="F1817">
        <f>IF(AND('Raw Data'!J1812&lt;'Raw Data'!I1812,'Raw Data'!E1812&gt;'Raw Data'!D1812,'Raw Data'!E1812-'Raw Data'!D1812&lt;4),'Raw Data'!L1812,IF(AND('Raw Data'!I1812&lt;'Raw Data'!J1812,'Raw Data'!D1812&gt;'Raw Data'!E1812,'Raw Data'!D1812-'Raw Data'!E1812&lt;4),'Raw Data'!K1812,0))</f>
        <v/>
      </c>
      <c r="G1817">
        <f>IF(AND('Raw Data'!J1812&lt;'Raw Data'!I1812, 'Raw Data'!E1812&gt;'Raw Data'!D1812), 'Raw Data'!J1812, 0)</f>
        <v/>
      </c>
      <c r="H1817">
        <f>IF(AND('Raw Data'!J1812&gt;'Raw Data'!I1812, 'Raw Data'!E1812&lt;'Raw Data'!D1812), 'Raw Data'!I1812, 0)</f>
        <v/>
      </c>
      <c r="I1817">
        <f>SUM(J1817:K1817)</f>
        <v/>
      </c>
      <c r="J1817">
        <f>IF(AND('Raw Data'!J1812&gt;'Raw Data'!I1812, 'Raw Data'!E1812&gt;'Raw Data'!D1812), 'Raw Data'!J1812, 0)</f>
        <v/>
      </c>
      <c r="K1817">
        <f>IF(AND('Raw Data'!I1812&gt;'Raw Data'!J1812, 'Raw Data'!D1812&gt;'Raw Data'!E1812), 'Raw Data'!I1812, 0)</f>
        <v/>
      </c>
      <c r="L1817">
        <f>IF('Raw Data'!E1812-'Raw Data'!D1812&gt;3, 'Raw Data'!N1812, 0)</f>
        <v/>
      </c>
      <c r="M1817">
        <f>IF('Raw Data'!D1812-'Raw Data'!E1812&gt;3, 'Raw Data'!M1812, 0)</f>
        <v/>
      </c>
      <c r="N1817">
        <f>IF(ISBLANK('Raw Data'!D1812),0,IF(AND('Raw Data'!E1812&gt;'Raw Data'!D1812,'Raw Data'!E1812-'Raw Data'!D1812&gt;0,'Raw Data'!E1812-'Raw Data'!D1812&lt;4),'Raw Data'!L1812, 0))</f>
        <v/>
      </c>
      <c r="O1817">
        <f>IF(ISBLANK('Raw Data'!D1812),0,IF(AND('Raw Data'!E1812&gt;'Raw Data'!D1812,'Raw Data'!E1812-'Raw Data'!D1812&gt;0,'Raw Data'!D1812-'Raw Data'!E1812&lt;4),'Raw Data'!K1812, 0))</f>
        <v/>
      </c>
      <c r="P1817">
        <f>IF('Raw Data'!E1812-'Raw Data'!D1812&gt;3, 'Raw Data'!N1812, IF('Raw Data'!D1812-'Raw Data'!E1812&gt;3, 'Raw Data'!M1812, 0))</f>
        <v/>
      </c>
      <c r="Q1817">
        <f>IF(ISBLANK('Raw Data'!E1812),0,IF(AND('Raw Data'!E1812-'Raw Data'!D1812&lt;4,'Raw Data'!E1812-'Raw Data'!D1812&gt;0),'Raw Data'!L1812,IF(AND('Raw Data'!D1812&gt;'Raw Data'!E1812,'Raw Data'!D1812-'Raw Data'!E1812&gt;0),'Raw Data'!K1812,0)))</f>
        <v/>
      </c>
      <c r="R1817">
        <f>IF(ISBLANK('Raw Data'!K1812),0,IFERROR(IF(MATCH(SMALL('Raw Data'!K1812:N1812,1),L1817:O1817,0),SMALL('Raw Data'!K1812:N1812,1)),0))</f>
        <v/>
      </c>
      <c r="S1817">
        <f>IF(ISBLANK('Raw Data'!K1812),0,IFERROR(IF(MATCH(SMALL('Raw Data'!K1812:N1812,2),L1817:O1817,0),SMALL('Raw Data'!K1812:N1812,2)),0))</f>
        <v/>
      </c>
      <c r="T1817">
        <f>IF(ISBLANK('Raw Data'!K1812),0,IFERROR(IF(MATCH(SMALL('Raw Data'!K1812:N1812,3),L1817:O1817,0),SMALL('Raw Data'!K1812:N1812,3)),0))</f>
        <v/>
      </c>
      <c r="U1817">
        <f>IF(ISBLANK('Raw Data'!K1812),0,IFERROR(IF(MATCH(SMALL('Raw Data'!K1812:N1812,4),L1817:O1817,0),SMALL('Raw Data'!K1812:N1812,4)),0))</f>
        <v/>
      </c>
      <c r="V1817">
        <f>IF(AND('Raw Data'!D1812&lt;3, 'Raw Data'!E1812&lt;3, 'Raw Data'!A1812&gt;0), 'Raw Data'!AF1812, 0)</f>
        <v/>
      </c>
      <c r="W1817">
        <f>IF(AND('Raw Data'!D1812&lt;4, 'Raw Data'!E1812&lt;4, 'Raw Data'!A1812&gt;0), 'Raw Data'!AI1812, 0)</f>
        <v/>
      </c>
      <c r="X1817">
        <f>IF(AND('Raw Data'!D1812&lt;5, 'Raw Data'!E1812&lt;5, 'Raw Data'!A1812&gt;0), 'Raw Data'!AL1812, 0)</f>
        <v/>
      </c>
      <c r="Y1817">
        <f>IF(AND('Raw Data'!D1812&lt;6, 'Raw Data'!E1812&lt;6, 'Raw Data'!A1812&gt;0), 'Raw Data'!AO1812, 0)</f>
        <v/>
      </c>
      <c r="Z1817">
        <f>IF(ISBLANK('Raw Data'!D1812), 0, IF('Raw Data'!D1812-'Raw Data'!E1812&gt;1, 'Raw Data'!AW1812, 0))</f>
        <v/>
      </c>
      <c r="AA1817">
        <f>IF(ISBLANK('Raw Data'!A1812), 0, IF(ABS('Raw Data'!D1812-'Raw Data'!E1812)&lt;2, 'Raw Data'!AX1812, 0))</f>
        <v/>
      </c>
      <c r="AB1817">
        <f>IF(ISBLANK('Raw Data'!D1812), 0, IF('Raw Data'!E1812-'Raw Data'!D1812&gt;1, 'Raw Data'!AY1812, 0))</f>
        <v/>
      </c>
      <c r="AC1817">
        <f>IF(ISBLANK('Raw Data'!D1812), 0, IF('Raw Data'!D1812-'Raw Data'!E1812&gt;2, 'Raw Data'!AZ1812, 0))</f>
        <v/>
      </c>
      <c r="AD1817">
        <f>IF(ISBLANK('Raw Data'!A1812), 0, IF(ABS('Raw Data'!D1812-'Raw Data'!E1812)&lt;3, 'Raw Data'!BA1812, 0))</f>
        <v/>
      </c>
      <c r="AE1817">
        <f>IF(ISBLANK('Raw Data'!D1812), 0, IF('Raw Data'!E1812-'Raw Data'!D1812&gt;2, 'Raw Data'!BB1812, 0))</f>
        <v/>
      </c>
      <c r="AF1817">
        <f>IF(ISBLANK('Raw Data'!D1812), 0, IF('Raw Data'!D1812-'Raw Data'!E1812&gt;3, 'Raw Data'!BC1812, 0))</f>
        <v/>
      </c>
      <c r="AG1817">
        <f>IF(ISBLANK('Raw Data'!A1812), 0, IF(ABS('Raw Data'!D1812-'Raw Data'!E1812)&lt;4, 'Raw Data'!BD1812, 0))</f>
        <v/>
      </c>
      <c r="AH1817">
        <f>IF(ISBLANK('Raw Data'!D1812), 0, IF('Raw Data'!E1812-'Raw Data'!D1812&gt;3, 'Raw Data'!BE1812, 0))</f>
        <v/>
      </c>
      <c r="AI1817">
        <f>IF(SUM('Raw Data'!D1812:E1812)&gt;'Raw Data'!F1812, 'Raw Data'!G1812, 0)</f>
        <v/>
      </c>
      <c r="AJ1817">
        <f>IF(ISBLANK('Raw Data'!D1812), 0, IF(SUM('Raw Data'!D1812:E1812)&lt;'Raw Data'!F1812, 'Raw Data'!H1812, 0))</f>
        <v/>
      </c>
      <c r="AK1817">
        <f>IF(ISBLANK('Raw Data'!A1812), 0, IF(AND('Raw Data'!D1812&lt;3, 'Raw Data'!E1812&lt;3, 'Raw Data'!F1812&lt;BB$2), 'Raw Data'!AF1812, 0))</f>
        <v/>
      </c>
      <c r="AL1817">
        <f>IF(ISBLANK('Raw Data'!A1812), 0, IF(AND('Raw Data'!D1812&lt;4, 'Raw Data'!E1812&lt;4, 'Raw Data'!F1812&lt;BB$2), 'Raw Data'!AI1812, 0))</f>
        <v/>
      </c>
      <c r="AM1817">
        <f>IF(ISBLANK('Raw Data'!A1812), 0, IF(AND('Raw Data'!D1812&lt;5, 'Raw Data'!E1812&lt;5, 'Raw Data'!F1812&lt;BB$2), 'Raw Data'!AL1812, 0))</f>
        <v/>
      </c>
      <c r="AN1817">
        <f>IF(ISBLANK('Raw Data'!A1812), 0, IF(AND('Raw Data'!D1812&lt;6, 'Raw Data'!E1812&lt;6, 'Raw Data'!F1812&lt;BB$2), 'Raw Data'!AO1812, 0))</f>
        <v/>
      </c>
      <c r="AO1817">
        <f>IF(ISBLANK('Raw Data'!A1812), 0, IF(AND('Raw Data'!I1812&lt;Analysis!$BC$2, 'Raw Data'!D1812-'Raw Data'!E1812&gt;1), 'Raw Data'!AW1812, IF(AND('Raw Data'!J1812&lt;Analysis!$BC$2, 'Raw Data'!E1812-'Raw Data'!D1812&gt;1), 'Raw Data'!AY1812, 0)))</f>
        <v/>
      </c>
      <c r="AP1817">
        <f>IF(ISBLANK('Raw Data'!A1812), 0, IF(AND('Raw Data'!I1812&lt;Analysis!$BC$2, 'Raw Data'!D1812-'Raw Data'!E1812&gt;2), 'Raw Data'!AZ1812, IF(AND('Raw Data'!J1812&lt;Analysis!$BC$2, 'Raw Data'!E1812-'Raw Data'!D1812&gt;2), 'Raw Data'!BB1812, 0)))</f>
        <v/>
      </c>
      <c r="AQ1817">
        <f>IF(ISBLANK('Raw Data'!A1812), 0, IF(AND('Raw Data'!I1812&lt;Analysis!$BC$2, 'Raw Data'!D1812-'Raw Data'!E1812&gt;3), 'Raw Data'!BC1812, IF(AND('Raw Data'!J1812&lt;Analysis!$BC$2, 'Raw Data'!E1812-'Raw Data'!D1812&gt;3), 'Raw Data'!BE1812, 0)))</f>
        <v/>
      </c>
      <c r="AR1817">
        <f>IF('Hidden Analysiss'!D1813=1,IF(ABS('Raw Data'!E1812-'Raw Data'!D1812)&lt;2,'Raw Data'!AX1812,0), 0)</f>
        <v/>
      </c>
      <c r="AS1817">
        <f>IF('Hidden Analysiss'!D1813=1,IF(ABS('Raw Data'!E1812-'Raw Data'!D1812)&lt;3,'Raw Data'!BA1812,0), 0)</f>
        <v/>
      </c>
      <c r="AT1817">
        <f>IF('Hidden Analysiss'!D1813=1,IF(ABS('Raw Data'!E1812-'Raw Data'!D1812)&lt;4,'Raw Data'!BD1812,0), 0)</f>
        <v/>
      </c>
      <c r="AU1817">
        <f>IF(AND('Hidden Analysiss'!E1813=1, ABS('Raw Data'!E1812-'Raw Data'!D1812)&lt;2), 'Raw Data'!AX1812, 0)</f>
        <v/>
      </c>
      <c r="AV1817">
        <f>IF(AND('Hidden Analysiss'!E1813=1, ABS('Raw Data'!E1812-'Raw Data'!D1812)&lt;3), 'Raw Data'!BA1812, 0)</f>
        <v/>
      </c>
      <c r="AW1817">
        <f>IF(AND('Hidden Analysiss'!E1813=1, ABS('Raw Data'!E1812-'Raw Data'!D1812)&lt;3), 'Raw Data'!BD1812, 0)</f>
        <v/>
      </c>
    </row>
    <row r="1818">
      <c r="A1818" s="1">
        <f>'Raw Data'!A1813</f>
        <v/>
      </c>
      <c r="B1818">
        <f>IF('Raw Data'!E1813&gt;'Raw Data'!D1813, 'Raw Data'!J1813, 0)</f>
        <v/>
      </c>
      <c r="C1818">
        <f>IF('Raw Data'!D1813&gt;'Raw Data'!E1813, 'Raw Data'!I1813, 0)</f>
        <v/>
      </c>
      <c r="D1818">
        <f>SUM(G1818:H1818)</f>
        <v/>
      </c>
      <c r="E1818">
        <f>IF(AND('Raw Data'!J1813&lt;'Raw Data'!I1813,'Raw Data'!E1813&gt;'Raw Data'!D1813,'Raw Data'!E1813-'Raw Data'!D1813&gt;3),'Raw Data'!N1813,IF(AND('Raw Data'!I1813&lt;'Raw Data'!J1813,'Raw Data'!D1813&gt;'Raw Data'!E1813,'Raw Data'!D1813-'Raw Data'!E1813&gt;3),'Raw Data'!M1813,0))</f>
        <v/>
      </c>
      <c r="F1818">
        <f>IF(AND('Raw Data'!J1813&lt;'Raw Data'!I1813,'Raw Data'!E1813&gt;'Raw Data'!D1813,'Raw Data'!E1813-'Raw Data'!D1813&lt;4),'Raw Data'!L1813,IF(AND('Raw Data'!I1813&lt;'Raw Data'!J1813,'Raw Data'!D1813&gt;'Raw Data'!E1813,'Raw Data'!D1813-'Raw Data'!E1813&lt;4),'Raw Data'!K1813,0))</f>
        <v/>
      </c>
      <c r="G1818">
        <f>IF(AND('Raw Data'!J1813&lt;'Raw Data'!I1813, 'Raw Data'!E1813&gt;'Raw Data'!D1813), 'Raw Data'!J1813, 0)</f>
        <v/>
      </c>
      <c r="H1818">
        <f>IF(AND('Raw Data'!J1813&gt;'Raw Data'!I1813, 'Raw Data'!E1813&lt;'Raw Data'!D1813), 'Raw Data'!I1813, 0)</f>
        <v/>
      </c>
      <c r="I1818">
        <f>SUM(J1818:K1818)</f>
        <v/>
      </c>
      <c r="J1818">
        <f>IF(AND('Raw Data'!J1813&gt;'Raw Data'!I1813, 'Raw Data'!E1813&gt;'Raw Data'!D1813), 'Raw Data'!J1813, 0)</f>
        <v/>
      </c>
      <c r="K1818">
        <f>IF(AND('Raw Data'!I1813&gt;'Raw Data'!J1813, 'Raw Data'!D1813&gt;'Raw Data'!E1813), 'Raw Data'!I1813, 0)</f>
        <v/>
      </c>
      <c r="L1818">
        <f>IF('Raw Data'!E1813-'Raw Data'!D1813&gt;3, 'Raw Data'!N1813, 0)</f>
        <v/>
      </c>
      <c r="M1818">
        <f>IF('Raw Data'!D1813-'Raw Data'!E1813&gt;3, 'Raw Data'!M1813, 0)</f>
        <v/>
      </c>
      <c r="N1818">
        <f>IF(ISBLANK('Raw Data'!D1813),0,IF(AND('Raw Data'!E1813&gt;'Raw Data'!D1813,'Raw Data'!E1813-'Raw Data'!D1813&gt;0,'Raw Data'!E1813-'Raw Data'!D1813&lt;4),'Raw Data'!L1813, 0))</f>
        <v/>
      </c>
      <c r="O1818">
        <f>IF(ISBLANK('Raw Data'!D1813),0,IF(AND('Raw Data'!E1813&gt;'Raw Data'!D1813,'Raw Data'!E1813-'Raw Data'!D1813&gt;0,'Raw Data'!D1813-'Raw Data'!E1813&lt;4),'Raw Data'!K1813, 0))</f>
        <v/>
      </c>
      <c r="P1818">
        <f>IF('Raw Data'!E1813-'Raw Data'!D1813&gt;3, 'Raw Data'!N1813, IF('Raw Data'!D1813-'Raw Data'!E1813&gt;3, 'Raw Data'!M1813, 0))</f>
        <v/>
      </c>
      <c r="Q1818">
        <f>IF(ISBLANK('Raw Data'!E1813),0,IF(AND('Raw Data'!E1813-'Raw Data'!D1813&lt;4,'Raw Data'!E1813-'Raw Data'!D1813&gt;0),'Raw Data'!L1813,IF(AND('Raw Data'!D1813&gt;'Raw Data'!E1813,'Raw Data'!D1813-'Raw Data'!E1813&gt;0),'Raw Data'!K1813,0)))</f>
        <v/>
      </c>
      <c r="R1818">
        <f>IF(ISBLANK('Raw Data'!K1813),0,IFERROR(IF(MATCH(SMALL('Raw Data'!K1813:N1813,1),L1818:O1818,0),SMALL('Raw Data'!K1813:N1813,1)),0))</f>
        <v/>
      </c>
      <c r="S1818">
        <f>IF(ISBLANK('Raw Data'!K1813),0,IFERROR(IF(MATCH(SMALL('Raw Data'!K1813:N1813,2),L1818:O1818,0),SMALL('Raw Data'!K1813:N1813,2)),0))</f>
        <v/>
      </c>
      <c r="T1818">
        <f>IF(ISBLANK('Raw Data'!K1813),0,IFERROR(IF(MATCH(SMALL('Raw Data'!K1813:N1813,3),L1818:O1818,0),SMALL('Raw Data'!K1813:N1813,3)),0))</f>
        <v/>
      </c>
      <c r="U1818">
        <f>IF(ISBLANK('Raw Data'!K1813),0,IFERROR(IF(MATCH(SMALL('Raw Data'!K1813:N1813,4),L1818:O1818,0),SMALL('Raw Data'!K1813:N1813,4)),0))</f>
        <v/>
      </c>
      <c r="V1818">
        <f>IF(AND('Raw Data'!D1813&lt;3, 'Raw Data'!E1813&lt;3, 'Raw Data'!A1813&gt;0), 'Raw Data'!AF1813, 0)</f>
        <v/>
      </c>
      <c r="W1818">
        <f>IF(AND('Raw Data'!D1813&lt;4, 'Raw Data'!E1813&lt;4, 'Raw Data'!A1813&gt;0), 'Raw Data'!AI1813, 0)</f>
        <v/>
      </c>
      <c r="X1818">
        <f>IF(AND('Raw Data'!D1813&lt;5, 'Raw Data'!E1813&lt;5, 'Raw Data'!A1813&gt;0), 'Raw Data'!AL1813, 0)</f>
        <v/>
      </c>
      <c r="Y1818">
        <f>IF(AND('Raw Data'!D1813&lt;6, 'Raw Data'!E1813&lt;6, 'Raw Data'!A1813&gt;0), 'Raw Data'!AO1813, 0)</f>
        <v/>
      </c>
      <c r="Z1818">
        <f>IF(ISBLANK('Raw Data'!D1813), 0, IF('Raw Data'!D1813-'Raw Data'!E1813&gt;1, 'Raw Data'!AW1813, 0))</f>
        <v/>
      </c>
      <c r="AA1818">
        <f>IF(ISBLANK('Raw Data'!A1813), 0, IF(ABS('Raw Data'!D1813-'Raw Data'!E1813)&lt;2, 'Raw Data'!AX1813, 0))</f>
        <v/>
      </c>
      <c r="AB1818">
        <f>IF(ISBLANK('Raw Data'!D1813), 0, IF('Raw Data'!E1813-'Raw Data'!D1813&gt;1, 'Raw Data'!AY1813, 0))</f>
        <v/>
      </c>
      <c r="AC1818">
        <f>IF(ISBLANK('Raw Data'!D1813), 0, IF('Raw Data'!D1813-'Raw Data'!E1813&gt;2, 'Raw Data'!AZ1813, 0))</f>
        <v/>
      </c>
      <c r="AD1818">
        <f>IF(ISBLANK('Raw Data'!A1813), 0, IF(ABS('Raw Data'!D1813-'Raw Data'!E1813)&lt;3, 'Raw Data'!BA1813, 0))</f>
        <v/>
      </c>
      <c r="AE1818">
        <f>IF(ISBLANK('Raw Data'!D1813), 0, IF('Raw Data'!E1813-'Raw Data'!D1813&gt;2, 'Raw Data'!BB1813, 0))</f>
        <v/>
      </c>
      <c r="AF1818">
        <f>IF(ISBLANK('Raw Data'!D1813), 0, IF('Raw Data'!D1813-'Raw Data'!E1813&gt;3, 'Raw Data'!BC1813, 0))</f>
        <v/>
      </c>
      <c r="AG1818">
        <f>IF(ISBLANK('Raw Data'!A1813), 0, IF(ABS('Raw Data'!D1813-'Raw Data'!E1813)&lt;4, 'Raw Data'!BD1813, 0))</f>
        <v/>
      </c>
      <c r="AH1818">
        <f>IF(ISBLANK('Raw Data'!D1813), 0, IF('Raw Data'!E1813-'Raw Data'!D1813&gt;3, 'Raw Data'!BE1813, 0))</f>
        <v/>
      </c>
      <c r="AI1818">
        <f>IF(SUM('Raw Data'!D1813:E1813)&gt;'Raw Data'!F1813, 'Raw Data'!G1813, 0)</f>
        <v/>
      </c>
      <c r="AJ1818">
        <f>IF(ISBLANK('Raw Data'!D1813), 0, IF(SUM('Raw Data'!D1813:E1813)&lt;'Raw Data'!F1813, 'Raw Data'!H1813, 0))</f>
        <v/>
      </c>
      <c r="AK1818">
        <f>IF(ISBLANK('Raw Data'!A1813), 0, IF(AND('Raw Data'!D1813&lt;3, 'Raw Data'!E1813&lt;3, 'Raw Data'!F1813&lt;BB$2), 'Raw Data'!AF1813, 0))</f>
        <v/>
      </c>
      <c r="AL1818">
        <f>IF(ISBLANK('Raw Data'!A1813), 0, IF(AND('Raw Data'!D1813&lt;4, 'Raw Data'!E1813&lt;4, 'Raw Data'!F1813&lt;BB$2), 'Raw Data'!AI1813, 0))</f>
        <v/>
      </c>
      <c r="AM1818">
        <f>IF(ISBLANK('Raw Data'!A1813), 0, IF(AND('Raw Data'!D1813&lt;5, 'Raw Data'!E1813&lt;5, 'Raw Data'!F1813&lt;BB$2), 'Raw Data'!AL1813, 0))</f>
        <v/>
      </c>
      <c r="AN1818">
        <f>IF(ISBLANK('Raw Data'!A1813), 0, IF(AND('Raw Data'!D1813&lt;6, 'Raw Data'!E1813&lt;6, 'Raw Data'!F1813&lt;BB$2), 'Raw Data'!AO1813, 0))</f>
        <v/>
      </c>
      <c r="AO1818">
        <f>IF(ISBLANK('Raw Data'!A1813), 0, IF(AND('Raw Data'!I1813&lt;Analysis!$BC$2, 'Raw Data'!D1813-'Raw Data'!E1813&gt;1), 'Raw Data'!AW1813, IF(AND('Raw Data'!J1813&lt;Analysis!$BC$2, 'Raw Data'!E1813-'Raw Data'!D1813&gt;1), 'Raw Data'!AY1813, 0)))</f>
        <v/>
      </c>
      <c r="AP1818">
        <f>IF(ISBLANK('Raw Data'!A1813), 0, IF(AND('Raw Data'!I1813&lt;Analysis!$BC$2, 'Raw Data'!D1813-'Raw Data'!E1813&gt;2), 'Raw Data'!AZ1813, IF(AND('Raw Data'!J1813&lt;Analysis!$BC$2, 'Raw Data'!E1813-'Raw Data'!D1813&gt;2), 'Raw Data'!BB1813, 0)))</f>
        <v/>
      </c>
      <c r="AQ1818">
        <f>IF(ISBLANK('Raw Data'!A1813), 0, IF(AND('Raw Data'!I1813&lt;Analysis!$BC$2, 'Raw Data'!D1813-'Raw Data'!E1813&gt;3), 'Raw Data'!BC1813, IF(AND('Raw Data'!J1813&lt;Analysis!$BC$2, 'Raw Data'!E1813-'Raw Data'!D1813&gt;3), 'Raw Data'!BE1813, 0)))</f>
        <v/>
      </c>
      <c r="AR1818">
        <f>IF('Hidden Analysiss'!D1814=1,IF(ABS('Raw Data'!E1813-'Raw Data'!D1813)&lt;2,'Raw Data'!AX1813,0), 0)</f>
        <v/>
      </c>
      <c r="AS1818">
        <f>IF('Hidden Analysiss'!D1814=1,IF(ABS('Raw Data'!E1813-'Raw Data'!D1813)&lt;3,'Raw Data'!BA1813,0), 0)</f>
        <v/>
      </c>
      <c r="AT1818">
        <f>IF('Hidden Analysiss'!D1814=1,IF(ABS('Raw Data'!E1813-'Raw Data'!D1813)&lt;4,'Raw Data'!BD1813,0), 0)</f>
        <v/>
      </c>
      <c r="AU1818">
        <f>IF(AND('Hidden Analysiss'!E1814=1, ABS('Raw Data'!E1813-'Raw Data'!D1813)&lt;2), 'Raw Data'!AX1813, 0)</f>
        <v/>
      </c>
      <c r="AV1818">
        <f>IF(AND('Hidden Analysiss'!E1814=1, ABS('Raw Data'!E1813-'Raw Data'!D1813)&lt;3), 'Raw Data'!BA1813, 0)</f>
        <v/>
      </c>
      <c r="AW1818">
        <f>IF(AND('Hidden Analysiss'!E1814=1, ABS('Raw Data'!E1813-'Raw Data'!D1813)&lt;3), 'Raw Data'!BD1813, 0)</f>
        <v/>
      </c>
    </row>
    <row r="1819">
      <c r="A1819" s="1">
        <f>'Raw Data'!A1814</f>
        <v/>
      </c>
      <c r="B1819">
        <f>IF('Raw Data'!E1814&gt;'Raw Data'!D1814, 'Raw Data'!J1814, 0)</f>
        <v/>
      </c>
      <c r="C1819">
        <f>IF('Raw Data'!D1814&gt;'Raw Data'!E1814, 'Raw Data'!I1814, 0)</f>
        <v/>
      </c>
      <c r="D1819">
        <f>SUM(G1819:H1819)</f>
        <v/>
      </c>
      <c r="E1819">
        <f>IF(AND('Raw Data'!J1814&lt;'Raw Data'!I1814,'Raw Data'!E1814&gt;'Raw Data'!D1814,'Raw Data'!E1814-'Raw Data'!D1814&gt;3),'Raw Data'!N1814,IF(AND('Raw Data'!I1814&lt;'Raw Data'!J1814,'Raw Data'!D1814&gt;'Raw Data'!E1814,'Raw Data'!D1814-'Raw Data'!E1814&gt;3),'Raw Data'!M1814,0))</f>
        <v/>
      </c>
      <c r="F1819">
        <f>IF(AND('Raw Data'!J1814&lt;'Raw Data'!I1814,'Raw Data'!E1814&gt;'Raw Data'!D1814,'Raw Data'!E1814-'Raw Data'!D1814&lt;4),'Raw Data'!L1814,IF(AND('Raw Data'!I1814&lt;'Raw Data'!J1814,'Raw Data'!D1814&gt;'Raw Data'!E1814,'Raw Data'!D1814-'Raw Data'!E1814&lt;4),'Raw Data'!K1814,0))</f>
        <v/>
      </c>
      <c r="G1819">
        <f>IF(AND('Raw Data'!J1814&lt;'Raw Data'!I1814, 'Raw Data'!E1814&gt;'Raw Data'!D1814), 'Raw Data'!J1814, 0)</f>
        <v/>
      </c>
      <c r="H1819">
        <f>IF(AND('Raw Data'!J1814&gt;'Raw Data'!I1814, 'Raw Data'!E1814&lt;'Raw Data'!D1814), 'Raw Data'!I1814, 0)</f>
        <v/>
      </c>
      <c r="I1819">
        <f>SUM(J1819:K1819)</f>
        <v/>
      </c>
      <c r="J1819">
        <f>IF(AND('Raw Data'!J1814&gt;'Raw Data'!I1814, 'Raw Data'!E1814&gt;'Raw Data'!D1814), 'Raw Data'!J1814, 0)</f>
        <v/>
      </c>
      <c r="K1819">
        <f>IF(AND('Raw Data'!I1814&gt;'Raw Data'!J1814, 'Raw Data'!D1814&gt;'Raw Data'!E1814), 'Raw Data'!I1814, 0)</f>
        <v/>
      </c>
      <c r="L1819">
        <f>IF('Raw Data'!E1814-'Raw Data'!D1814&gt;3, 'Raw Data'!N1814, 0)</f>
        <v/>
      </c>
      <c r="M1819">
        <f>IF('Raw Data'!D1814-'Raw Data'!E1814&gt;3, 'Raw Data'!M1814, 0)</f>
        <v/>
      </c>
      <c r="N1819">
        <f>IF(ISBLANK('Raw Data'!D1814),0,IF(AND('Raw Data'!E1814&gt;'Raw Data'!D1814,'Raw Data'!E1814-'Raw Data'!D1814&gt;0,'Raw Data'!E1814-'Raw Data'!D1814&lt;4),'Raw Data'!L1814, 0))</f>
        <v/>
      </c>
      <c r="O1819">
        <f>IF(ISBLANK('Raw Data'!D1814),0,IF(AND('Raw Data'!E1814&gt;'Raw Data'!D1814,'Raw Data'!E1814-'Raw Data'!D1814&gt;0,'Raw Data'!D1814-'Raw Data'!E1814&lt;4),'Raw Data'!K1814, 0))</f>
        <v/>
      </c>
      <c r="P1819">
        <f>IF('Raw Data'!E1814-'Raw Data'!D1814&gt;3, 'Raw Data'!N1814, IF('Raw Data'!D1814-'Raw Data'!E1814&gt;3, 'Raw Data'!M1814, 0))</f>
        <v/>
      </c>
      <c r="Q1819">
        <f>IF(ISBLANK('Raw Data'!E1814),0,IF(AND('Raw Data'!E1814-'Raw Data'!D1814&lt;4,'Raw Data'!E1814-'Raw Data'!D1814&gt;0),'Raw Data'!L1814,IF(AND('Raw Data'!D1814&gt;'Raw Data'!E1814,'Raw Data'!D1814-'Raw Data'!E1814&gt;0),'Raw Data'!K1814,0)))</f>
        <v/>
      </c>
      <c r="R1819">
        <f>IF(ISBLANK('Raw Data'!K1814),0,IFERROR(IF(MATCH(SMALL('Raw Data'!K1814:N1814,1),L1819:O1819,0),SMALL('Raw Data'!K1814:N1814,1)),0))</f>
        <v/>
      </c>
      <c r="S1819">
        <f>IF(ISBLANK('Raw Data'!K1814),0,IFERROR(IF(MATCH(SMALL('Raw Data'!K1814:N1814,2),L1819:O1819,0),SMALL('Raw Data'!K1814:N1814,2)),0))</f>
        <v/>
      </c>
      <c r="T1819">
        <f>IF(ISBLANK('Raw Data'!K1814),0,IFERROR(IF(MATCH(SMALL('Raw Data'!K1814:N1814,3),L1819:O1819,0),SMALL('Raw Data'!K1814:N1814,3)),0))</f>
        <v/>
      </c>
      <c r="U1819">
        <f>IF(ISBLANK('Raw Data'!K1814),0,IFERROR(IF(MATCH(SMALL('Raw Data'!K1814:N1814,4),L1819:O1819,0),SMALL('Raw Data'!K1814:N1814,4)),0))</f>
        <v/>
      </c>
      <c r="V1819">
        <f>IF(AND('Raw Data'!D1814&lt;3, 'Raw Data'!E1814&lt;3, 'Raw Data'!A1814&gt;0), 'Raw Data'!AF1814, 0)</f>
        <v/>
      </c>
      <c r="W1819">
        <f>IF(AND('Raw Data'!D1814&lt;4, 'Raw Data'!E1814&lt;4, 'Raw Data'!A1814&gt;0), 'Raw Data'!AI1814, 0)</f>
        <v/>
      </c>
      <c r="X1819">
        <f>IF(AND('Raw Data'!D1814&lt;5, 'Raw Data'!E1814&lt;5, 'Raw Data'!A1814&gt;0), 'Raw Data'!AL1814, 0)</f>
        <v/>
      </c>
      <c r="Y1819">
        <f>IF(AND('Raw Data'!D1814&lt;6, 'Raw Data'!E1814&lt;6, 'Raw Data'!A1814&gt;0), 'Raw Data'!AO1814, 0)</f>
        <v/>
      </c>
      <c r="Z1819">
        <f>IF(ISBLANK('Raw Data'!D1814), 0, IF('Raw Data'!D1814-'Raw Data'!E1814&gt;1, 'Raw Data'!AW1814, 0))</f>
        <v/>
      </c>
      <c r="AA1819">
        <f>IF(ISBLANK('Raw Data'!A1814), 0, IF(ABS('Raw Data'!D1814-'Raw Data'!E1814)&lt;2, 'Raw Data'!AX1814, 0))</f>
        <v/>
      </c>
      <c r="AB1819">
        <f>IF(ISBLANK('Raw Data'!D1814), 0, IF('Raw Data'!E1814-'Raw Data'!D1814&gt;1, 'Raw Data'!AY1814, 0))</f>
        <v/>
      </c>
      <c r="AC1819">
        <f>IF(ISBLANK('Raw Data'!D1814), 0, IF('Raw Data'!D1814-'Raw Data'!E1814&gt;2, 'Raw Data'!AZ1814, 0))</f>
        <v/>
      </c>
      <c r="AD1819">
        <f>IF(ISBLANK('Raw Data'!A1814), 0, IF(ABS('Raw Data'!D1814-'Raw Data'!E1814)&lt;3, 'Raw Data'!BA1814, 0))</f>
        <v/>
      </c>
      <c r="AE1819">
        <f>IF(ISBLANK('Raw Data'!D1814), 0, IF('Raw Data'!E1814-'Raw Data'!D1814&gt;2, 'Raw Data'!BB1814, 0))</f>
        <v/>
      </c>
      <c r="AF1819">
        <f>IF(ISBLANK('Raw Data'!D1814), 0, IF('Raw Data'!D1814-'Raw Data'!E1814&gt;3, 'Raw Data'!BC1814, 0))</f>
        <v/>
      </c>
      <c r="AG1819">
        <f>IF(ISBLANK('Raw Data'!A1814), 0, IF(ABS('Raw Data'!D1814-'Raw Data'!E1814)&lt;4, 'Raw Data'!BD1814, 0))</f>
        <v/>
      </c>
      <c r="AH1819">
        <f>IF(ISBLANK('Raw Data'!D1814), 0, IF('Raw Data'!E1814-'Raw Data'!D1814&gt;3, 'Raw Data'!BE1814, 0))</f>
        <v/>
      </c>
      <c r="AI1819">
        <f>IF(SUM('Raw Data'!D1814:E1814)&gt;'Raw Data'!F1814, 'Raw Data'!G1814, 0)</f>
        <v/>
      </c>
      <c r="AJ1819">
        <f>IF(ISBLANK('Raw Data'!D1814), 0, IF(SUM('Raw Data'!D1814:E1814)&lt;'Raw Data'!F1814, 'Raw Data'!H1814, 0))</f>
        <v/>
      </c>
      <c r="AK1819">
        <f>IF(ISBLANK('Raw Data'!A1814), 0, IF(AND('Raw Data'!D1814&lt;3, 'Raw Data'!E1814&lt;3, 'Raw Data'!F1814&lt;BB$2), 'Raw Data'!AF1814, 0))</f>
        <v/>
      </c>
      <c r="AL1819">
        <f>IF(ISBLANK('Raw Data'!A1814), 0, IF(AND('Raw Data'!D1814&lt;4, 'Raw Data'!E1814&lt;4, 'Raw Data'!F1814&lt;BB$2), 'Raw Data'!AI1814, 0))</f>
        <v/>
      </c>
      <c r="AM1819">
        <f>IF(ISBLANK('Raw Data'!A1814), 0, IF(AND('Raw Data'!D1814&lt;5, 'Raw Data'!E1814&lt;5, 'Raw Data'!F1814&lt;BB$2), 'Raw Data'!AL1814, 0))</f>
        <v/>
      </c>
      <c r="AN1819">
        <f>IF(ISBLANK('Raw Data'!A1814), 0, IF(AND('Raw Data'!D1814&lt;6, 'Raw Data'!E1814&lt;6, 'Raw Data'!F1814&lt;BB$2), 'Raw Data'!AO1814, 0))</f>
        <v/>
      </c>
      <c r="AO1819">
        <f>IF(ISBLANK('Raw Data'!A1814), 0, IF(AND('Raw Data'!I1814&lt;Analysis!$BC$2, 'Raw Data'!D1814-'Raw Data'!E1814&gt;1), 'Raw Data'!AW1814, IF(AND('Raw Data'!J1814&lt;Analysis!$BC$2, 'Raw Data'!E1814-'Raw Data'!D1814&gt;1), 'Raw Data'!AY1814, 0)))</f>
        <v/>
      </c>
      <c r="AP1819">
        <f>IF(ISBLANK('Raw Data'!A1814), 0, IF(AND('Raw Data'!I1814&lt;Analysis!$BC$2, 'Raw Data'!D1814-'Raw Data'!E1814&gt;2), 'Raw Data'!AZ1814, IF(AND('Raw Data'!J1814&lt;Analysis!$BC$2, 'Raw Data'!E1814-'Raw Data'!D1814&gt;2), 'Raw Data'!BB1814, 0)))</f>
        <v/>
      </c>
      <c r="AQ1819">
        <f>IF(ISBLANK('Raw Data'!A1814), 0, IF(AND('Raw Data'!I1814&lt;Analysis!$BC$2, 'Raw Data'!D1814-'Raw Data'!E1814&gt;3), 'Raw Data'!BC1814, IF(AND('Raw Data'!J1814&lt;Analysis!$BC$2, 'Raw Data'!E1814-'Raw Data'!D1814&gt;3), 'Raw Data'!BE1814, 0)))</f>
        <v/>
      </c>
      <c r="AR1819">
        <f>IF('Hidden Analysiss'!D1815=1,IF(ABS('Raw Data'!E1814-'Raw Data'!D1814)&lt;2,'Raw Data'!AX1814,0), 0)</f>
        <v/>
      </c>
      <c r="AS1819">
        <f>IF('Hidden Analysiss'!D1815=1,IF(ABS('Raw Data'!E1814-'Raw Data'!D1814)&lt;3,'Raw Data'!BA1814,0), 0)</f>
        <v/>
      </c>
      <c r="AT1819">
        <f>IF('Hidden Analysiss'!D1815=1,IF(ABS('Raw Data'!E1814-'Raw Data'!D1814)&lt;4,'Raw Data'!BD1814,0), 0)</f>
        <v/>
      </c>
      <c r="AU1819">
        <f>IF(AND('Hidden Analysiss'!E1815=1, ABS('Raw Data'!E1814-'Raw Data'!D1814)&lt;2), 'Raw Data'!AX1814, 0)</f>
        <v/>
      </c>
      <c r="AV1819">
        <f>IF(AND('Hidden Analysiss'!E1815=1, ABS('Raw Data'!E1814-'Raw Data'!D1814)&lt;3), 'Raw Data'!BA1814, 0)</f>
        <v/>
      </c>
      <c r="AW1819">
        <f>IF(AND('Hidden Analysiss'!E1815=1, ABS('Raw Data'!E1814-'Raw Data'!D1814)&lt;3), 'Raw Data'!BD1814, 0)</f>
        <v/>
      </c>
    </row>
    <row r="1820">
      <c r="A1820" s="1">
        <f>'Raw Data'!A1815</f>
        <v/>
      </c>
      <c r="B1820">
        <f>IF('Raw Data'!E1815&gt;'Raw Data'!D1815, 'Raw Data'!J1815, 0)</f>
        <v/>
      </c>
      <c r="C1820">
        <f>IF('Raw Data'!D1815&gt;'Raw Data'!E1815, 'Raw Data'!I1815, 0)</f>
        <v/>
      </c>
      <c r="D1820">
        <f>SUM(G1820:H1820)</f>
        <v/>
      </c>
      <c r="E1820">
        <f>IF(AND('Raw Data'!J1815&lt;'Raw Data'!I1815,'Raw Data'!E1815&gt;'Raw Data'!D1815,'Raw Data'!E1815-'Raw Data'!D1815&gt;3),'Raw Data'!N1815,IF(AND('Raw Data'!I1815&lt;'Raw Data'!J1815,'Raw Data'!D1815&gt;'Raw Data'!E1815,'Raw Data'!D1815-'Raw Data'!E1815&gt;3),'Raw Data'!M1815,0))</f>
        <v/>
      </c>
      <c r="F1820">
        <f>IF(AND('Raw Data'!J1815&lt;'Raw Data'!I1815,'Raw Data'!E1815&gt;'Raw Data'!D1815,'Raw Data'!E1815-'Raw Data'!D1815&lt;4),'Raw Data'!L1815,IF(AND('Raw Data'!I1815&lt;'Raw Data'!J1815,'Raw Data'!D1815&gt;'Raw Data'!E1815,'Raw Data'!D1815-'Raw Data'!E1815&lt;4),'Raw Data'!K1815,0))</f>
        <v/>
      </c>
      <c r="G1820">
        <f>IF(AND('Raw Data'!J1815&lt;'Raw Data'!I1815, 'Raw Data'!E1815&gt;'Raw Data'!D1815), 'Raw Data'!J1815, 0)</f>
        <v/>
      </c>
      <c r="H1820">
        <f>IF(AND('Raw Data'!J1815&gt;'Raw Data'!I1815, 'Raw Data'!E1815&lt;'Raw Data'!D1815), 'Raw Data'!I1815, 0)</f>
        <v/>
      </c>
      <c r="I1820">
        <f>SUM(J1820:K1820)</f>
        <v/>
      </c>
      <c r="J1820">
        <f>IF(AND('Raw Data'!J1815&gt;'Raw Data'!I1815, 'Raw Data'!E1815&gt;'Raw Data'!D1815), 'Raw Data'!J1815, 0)</f>
        <v/>
      </c>
      <c r="K1820">
        <f>IF(AND('Raw Data'!I1815&gt;'Raw Data'!J1815, 'Raw Data'!D1815&gt;'Raw Data'!E1815), 'Raw Data'!I1815, 0)</f>
        <v/>
      </c>
      <c r="L1820">
        <f>IF('Raw Data'!E1815-'Raw Data'!D1815&gt;3, 'Raw Data'!N1815, 0)</f>
        <v/>
      </c>
      <c r="M1820">
        <f>IF('Raw Data'!D1815-'Raw Data'!E1815&gt;3, 'Raw Data'!M1815, 0)</f>
        <v/>
      </c>
      <c r="N1820">
        <f>IF(ISBLANK('Raw Data'!D1815),0,IF(AND('Raw Data'!E1815&gt;'Raw Data'!D1815,'Raw Data'!E1815-'Raw Data'!D1815&gt;0,'Raw Data'!E1815-'Raw Data'!D1815&lt;4),'Raw Data'!L1815, 0))</f>
        <v/>
      </c>
      <c r="O1820">
        <f>IF(ISBLANK('Raw Data'!D1815),0,IF(AND('Raw Data'!E1815&gt;'Raw Data'!D1815,'Raw Data'!E1815-'Raw Data'!D1815&gt;0,'Raw Data'!D1815-'Raw Data'!E1815&lt;4),'Raw Data'!K1815, 0))</f>
        <v/>
      </c>
      <c r="P1820">
        <f>IF('Raw Data'!E1815-'Raw Data'!D1815&gt;3, 'Raw Data'!N1815, IF('Raw Data'!D1815-'Raw Data'!E1815&gt;3, 'Raw Data'!M1815, 0))</f>
        <v/>
      </c>
      <c r="Q1820">
        <f>IF(ISBLANK('Raw Data'!E1815),0,IF(AND('Raw Data'!E1815-'Raw Data'!D1815&lt;4,'Raw Data'!E1815-'Raw Data'!D1815&gt;0),'Raw Data'!L1815,IF(AND('Raw Data'!D1815&gt;'Raw Data'!E1815,'Raw Data'!D1815-'Raw Data'!E1815&gt;0),'Raw Data'!K1815,0)))</f>
        <v/>
      </c>
      <c r="R1820">
        <f>IF(ISBLANK('Raw Data'!K1815),0,IFERROR(IF(MATCH(SMALL('Raw Data'!K1815:N1815,1),L1820:O1820,0),SMALL('Raw Data'!K1815:N1815,1)),0))</f>
        <v/>
      </c>
      <c r="S1820">
        <f>IF(ISBLANK('Raw Data'!K1815),0,IFERROR(IF(MATCH(SMALL('Raw Data'!K1815:N1815,2),L1820:O1820,0),SMALL('Raw Data'!K1815:N1815,2)),0))</f>
        <v/>
      </c>
      <c r="T1820">
        <f>IF(ISBLANK('Raw Data'!K1815),0,IFERROR(IF(MATCH(SMALL('Raw Data'!K1815:N1815,3),L1820:O1820,0),SMALL('Raw Data'!K1815:N1815,3)),0))</f>
        <v/>
      </c>
      <c r="U1820">
        <f>IF(ISBLANK('Raw Data'!K1815),0,IFERROR(IF(MATCH(SMALL('Raw Data'!K1815:N1815,4),L1820:O1820,0),SMALL('Raw Data'!K1815:N1815,4)),0))</f>
        <v/>
      </c>
      <c r="V1820">
        <f>IF(AND('Raw Data'!D1815&lt;3, 'Raw Data'!E1815&lt;3, 'Raw Data'!A1815&gt;0), 'Raw Data'!AF1815, 0)</f>
        <v/>
      </c>
      <c r="W1820">
        <f>IF(AND('Raw Data'!D1815&lt;4, 'Raw Data'!E1815&lt;4, 'Raw Data'!A1815&gt;0), 'Raw Data'!AI1815, 0)</f>
        <v/>
      </c>
      <c r="X1820">
        <f>IF(AND('Raw Data'!D1815&lt;5, 'Raw Data'!E1815&lt;5, 'Raw Data'!A1815&gt;0), 'Raw Data'!AL1815, 0)</f>
        <v/>
      </c>
      <c r="Y1820">
        <f>IF(AND('Raw Data'!D1815&lt;6, 'Raw Data'!E1815&lt;6, 'Raw Data'!A1815&gt;0), 'Raw Data'!AO1815, 0)</f>
        <v/>
      </c>
      <c r="Z1820">
        <f>IF(ISBLANK('Raw Data'!D1815), 0, IF('Raw Data'!D1815-'Raw Data'!E1815&gt;1, 'Raw Data'!AW1815, 0))</f>
        <v/>
      </c>
      <c r="AA1820">
        <f>IF(ISBLANK('Raw Data'!A1815), 0, IF(ABS('Raw Data'!D1815-'Raw Data'!E1815)&lt;2, 'Raw Data'!AX1815, 0))</f>
        <v/>
      </c>
      <c r="AB1820">
        <f>IF(ISBLANK('Raw Data'!D1815), 0, IF('Raw Data'!E1815-'Raw Data'!D1815&gt;1, 'Raw Data'!AY1815, 0))</f>
        <v/>
      </c>
      <c r="AC1820">
        <f>IF(ISBLANK('Raw Data'!D1815), 0, IF('Raw Data'!D1815-'Raw Data'!E1815&gt;2, 'Raw Data'!AZ1815, 0))</f>
        <v/>
      </c>
      <c r="AD1820">
        <f>IF(ISBLANK('Raw Data'!A1815), 0, IF(ABS('Raw Data'!D1815-'Raw Data'!E1815)&lt;3, 'Raw Data'!BA1815, 0))</f>
        <v/>
      </c>
      <c r="AE1820">
        <f>IF(ISBLANK('Raw Data'!D1815), 0, IF('Raw Data'!E1815-'Raw Data'!D1815&gt;2, 'Raw Data'!BB1815, 0))</f>
        <v/>
      </c>
      <c r="AF1820">
        <f>IF(ISBLANK('Raw Data'!D1815), 0, IF('Raw Data'!D1815-'Raw Data'!E1815&gt;3, 'Raw Data'!BC1815, 0))</f>
        <v/>
      </c>
      <c r="AG1820">
        <f>IF(ISBLANK('Raw Data'!A1815), 0, IF(ABS('Raw Data'!D1815-'Raw Data'!E1815)&lt;4, 'Raw Data'!BD1815, 0))</f>
        <v/>
      </c>
      <c r="AH1820">
        <f>IF(ISBLANK('Raw Data'!D1815), 0, IF('Raw Data'!E1815-'Raw Data'!D1815&gt;3, 'Raw Data'!BE1815, 0))</f>
        <v/>
      </c>
      <c r="AI1820">
        <f>IF(SUM('Raw Data'!D1815:E1815)&gt;'Raw Data'!F1815, 'Raw Data'!G1815, 0)</f>
        <v/>
      </c>
      <c r="AJ1820">
        <f>IF(ISBLANK('Raw Data'!D1815), 0, IF(SUM('Raw Data'!D1815:E1815)&lt;'Raw Data'!F1815, 'Raw Data'!H1815, 0))</f>
        <v/>
      </c>
      <c r="AK1820">
        <f>IF(ISBLANK('Raw Data'!A1815), 0, IF(AND('Raw Data'!D1815&lt;3, 'Raw Data'!E1815&lt;3, 'Raw Data'!F1815&lt;BB$2), 'Raw Data'!AF1815, 0))</f>
        <v/>
      </c>
      <c r="AL1820">
        <f>IF(ISBLANK('Raw Data'!A1815), 0, IF(AND('Raw Data'!D1815&lt;4, 'Raw Data'!E1815&lt;4, 'Raw Data'!F1815&lt;BB$2), 'Raw Data'!AI1815, 0))</f>
        <v/>
      </c>
      <c r="AM1820">
        <f>IF(ISBLANK('Raw Data'!A1815), 0, IF(AND('Raw Data'!D1815&lt;5, 'Raw Data'!E1815&lt;5, 'Raw Data'!F1815&lt;BB$2), 'Raw Data'!AL1815, 0))</f>
        <v/>
      </c>
      <c r="AN1820">
        <f>IF(ISBLANK('Raw Data'!A1815), 0, IF(AND('Raw Data'!D1815&lt;6, 'Raw Data'!E1815&lt;6, 'Raw Data'!F1815&lt;BB$2), 'Raw Data'!AO1815, 0))</f>
        <v/>
      </c>
      <c r="AO1820">
        <f>IF(ISBLANK('Raw Data'!A1815), 0, IF(AND('Raw Data'!I1815&lt;Analysis!$BC$2, 'Raw Data'!D1815-'Raw Data'!E1815&gt;1), 'Raw Data'!AW1815, IF(AND('Raw Data'!J1815&lt;Analysis!$BC$2, 'Raw Data'!E1815-'Raw Data'!D1815&gt;1), 'Raw Data'!AY1815, 0)))</f>
        <v/>
      </c>
      <c r="AP1820">
        <f>IF(ISBLANK('Raw Data'!A1815), 0, IF(AND('Raw Data'!I1815&lt;Analysis!$BC$2, 'Raw Data'!D1815-'Raw Data'!E1815&gt;2), 'Raw Data'!AZ1815, IF(AND('Raw Data'!J1815&lt;Analysis!$BC$2, 'Raw Data'!E1815-'Raw Data'!D1815&gt;2), 'Raw Data'!BB1815, 0)))</f>
        <v/>
      </c>
      <c r="AQ1820">
        <f>IF(ISBLANK('Raw Data'!A1815), 0, IF(AND('Raw Data'!I1815&lt;Analysis!$BC$2, 'Raw Data'!D1815-'Raw Data'!E1815&gt;3), 'Raw Data'!BC1815, IF(AND('Raw Data'!J1815&lt;Analysis!$BC$2, 'Raw Data'!E1815-'Raw Data'!D1815&gt;3), 'Raw Data'!BE1815, 0)))</f>
        <v/>
      </c>
      <c r="AR1820">
        <f>IF('Hidden Analysiss'!D1816=1,IF(ABS('Raw Data'!E1815-'Raw Data'!D1815)&lt;2,'Raw Data'!AX1815,0), 0)</f>
        <v/>
      </c>
      <c r="AS1820">
        <f>IF('Hidden Analysiss'!D1816=1,IF(ABS('Raw Data'!E1815-'Raw Data'!D1815)&lt;3,'Raw Data'!BA1815,0), 0)</f>
        <v/>
      </c>
      <c r="AT1820">
        <f>IF('Hidden Analysiss'!D1816=1,IF(ABS('Raw Data'!E1815-'Raw Data'!D1815)&lt;4,'Raw Data'!BD1815,0), 0)</f>
        <v/>
      </c>
      <c r="AU1820">
        <f>IF(AND('Hidden Analysiss'!E1816=1, ABS('Raw Data'!E1815-'Raw Data'!D1815)&lt;2), 'Raw Data'!AX1815, 0)</f>
        <v/>
      </c>
      <c r="AV1820">
        <f>IF(AND('Hidden Analysiss'!E1816=1, ABS('Raw Data'!E1815-'Raw Data'!D1815)&lt;3), 'Raw Data'!BA1815, 0)</f>
        <v/>
      </c>
      <c r="AW1820">
        <f>IF(AND('Hidden Analysiss'!E1816=1, ABS('Raw Data'!E1815-'Raw Data'!D1815)&lt;3), 'Raw Data'!BD1815, 0)</f>
        <v/>
      </c>
    </row>
    <row r="1821">
      <c r="A1821" s="1">
        <f>'Raw Data'!A1816</f>
        <v/>
      </c>
      <c r="B1821">
        <f>IF('Raw Data'!E1816&gt;'Raw Data'!D1816, 'Raw Data'!J1816, 0)</f>
        <v/>
      </c>
      <c r="C1821">
        <f>IF('Raw Data'!D1816&gt;'Raw Data'!E1816, 'Raw Data'!I1816, 0)</f>
        <v/>
      </c>
      <c r="D1821">
        <f>SUM(G1821:H1821)</f>
        <v/>
      </c>
      <c r="E1821">
        <f>IF(AND('Raw Data'!J1816&lt;'Raw Data'!I1816,'Raw Data'!E1816&gt;'Raw Data'!D1816,'Raw Data'!E1816-'Raw Data'!D1816&gt;3),'Raw Data'!N1816,IF(AND('Raw Data'!I1816&lt;'Raw Data'!J1816,'Raw Data'!D1816&gt;'Raw Data'!E1816,'Raw Data'!D1816-'Raw Data'!E1816&gt;3),'Raw Data'!M1816,0))</f>
        <v/>
      </c>
      <c r="F1821">
        <f>IF(AND('Raw Data'!J1816&lt;'Raw Data'!I1816,'Raw Data'!E1816&gt;'Raw Data'!D1816,'Raw Data'!E1816-'Raw Data'!D1816&lt;4),'Raw Data'!L1816,IF(AND('Raw Data'!I1816&lt;'Raw Data'!J1816,'Raw Data'!D1816&gt;'Raw Data'!E1816,'Raw Data'!D1816-'Raw Data'!E1816&lt;4),'Raw Data'!K1816,0))</f>
        <v/>
      </c>
      <c r="G1821">
        <f>IF(AND('Raw Data'!J1816&lt;'Raw Data'!I1816, 'Raw Data'!E1816&gt;'Raw Data'!D1816), 'Raw Data'!J1816, 0)</f>
        <v/>
      </c>
      <c r="H1821">
        <f>IF(AND('Raw Data'!J1816&gt;'Raw Data'!I1816, 'Raw Data'!E1816&lt;'Raw Data'!D1816), 'Raw Data'!I1816, 0)</f>
        <v/>
      </c>
      <c r="I1821">
        <f>SUM(J1821:K1821)</f>
        <v/>
      </c>
      <c r="J1821">
        <f>IF(AND('Raw Data'!J1816&gt;'Raw Data'!I1816, 'Raw Data'!E1816&gt;'Raw Data'!D1816), 'Raw Data'!J1816, 0)</f>
        <v/>
      </c>
      <c r="K1821">
        <f>IF(AND('Raw Data'!I1816&gt;'Raw Data'!J1816, 'Raw Data'!D1816&gt;'Raw Data'!E1816), 'Raw Data'!I1816, 0)</f>
        <v/>
      </c>
      <c r="L1821">
        <f>IF('Raw Data'!E1816-'Raw Data'!D1816&gt;3, 'Raw Data'!N1816, 0)</f>
        <v/>
      </c>
      <c r="M1821">
        <f>IF('Raw Data'!D1816-'Raw Data'!E1816&gt;3, 'Raw Data'!M1816, 0)</f>
        <v/>
      </c>
      <c r="N1821">
        <f>IF(ISBLANK('Raw Data'!D1816),0,IF(AND('Raw Data'!E1816&gt;'Raw Data'!D1816,'Raw Data'!E1816-'Raw Data'!D1816&gt;0,'Raw Data'!E1816-'Raw Data'!D1816&lt;4),'Raw Data'!L1816, 0))</f>
        <v/>
      </c>
      <c r="O1821">
        <f>IF(ISBLANK('Raw Data'!D1816),0,IF(AND('Raw Data'!E1816&gt;'Raw Data'!D1816,'Raw Data'!E1816-'Raw Data'!D1816&gt;0,'Raw Data'!D1816-'Raw Data'!E1816&lt;4),'Raw Data'!K1816, 0))</f>
        <v/>
      </c>
      <c r="P1821">
        <f>IF('Raw Data'!E1816-'Raw Data'!D1816&gt;3, 'Raw Data'!N1816, IF('Raw Data'!D1816-'Raw Data'!E1816&gt;3, 'Raw Data'!M1816, 0))</f>
        <v/>
      </c>
      <c r="Q1821">
        <f>IF(ISBLANK('Raw Data'!E1816),0,IF(AND('Raw Data'!E1816-'Raw Data'!D1816&lt;4,'Raw Data'!E1816-'Raw Data'!D1816&gt;0),'Raw Data'!L1816,IF(AND('Raw Data'!D1816&gt;'Raw Data'!E1816,'Raw Data'!D1816-'Raw Data'!E1816&gt;0),'Raw Data'!K1816,0)))</f>
        <v/>
      </c>
      <c r="R1821">
        <f>IF(ISBLANK('Raw Data'!K1816),0,IFERROR(IF(MATCH(SMALL('Raw Data'!K1816:N1816,1),L1821:O1821,0),SMALL('Raw Data'!K1816:N1816,1)),0))</f>
        <v/>
      </c>
      <c r="S1821">
        <f>IF(ISBLANK('Raw Data'!K1816),0,IFERROR(IF(MATCH(SMALL('Raw Data'!K1816:N1816,2),L1821:O1821,0),SMALL('Raw Data'!K1816:N1816,2)),0))</f>
        <v/>
      </c>
      <c r="T1821">
        <f>IF(ISBLANK('Raw Data'!K1816),0,IFERROR(IF(MATCH(SMALL('Raw Data'!K1816:N1816,3),L1821:O1821,0),SMALL('Raw Data'!K1816:N1816,3)),0))</f>
        <v/>
      </c>
      <c r="U1821">
        <f>IF(ISBLANK('Raw Data'!K1816),0,IFERROR(IF(MATCH(SMALL('Raw Data'!K1816:N1816,4),L1821:O1821,0),SMALL('Raw Data'!K1816:N1816,4)),0))</f>
        <v/>
      </c>
      <c r="V1821">
        <f>IF(AND('Raw Data'!D1816&lt;3, 'Raw Data'!E1816&lt;3, 'Raw Data'!A1816&gt;0), 'Raw Data'!AF1816, 0)</f>
        <v/>
      </c>
      <c r="W1821">
        <f>IF(AND('Raw Data'!D1816&lt;4, 'Raw Data'!E1816&lt;4, 'Raw Data'!A1816&gt;0), 'Raw Data'!AI1816, 0)</f>
        <v/>
      </c>
      <c r="X1821">
        <f>IF(AND('Raw Data'!D1816&lt;5, 'Raw Data'!E1816&lt;5, 'Raw Data'!A1816&gt;0), 'Raw Data'!AL1816, 0)</f>
        <v/>
      </c>
      <c r="Y1821">
        <f>IF(AND('Raw Data'!D1816&lt;6, 'Raw Data'!E1816&lt;6, 'Raw Data'!A1816&gt;0), 'Raw Data'!AO1816, 0)</f>
        <v/>
      </c>
      <c r="Z1821">
        <f>IF(ISBLANK('Raw Data'!D1816), 0, IF('Raw Data'!D1816-'Raw Data'!E1816&gt;1, 'Raw Data'!AW1816, 0))</f>
        <v/>
      </c>
      <c r="AA1821">
        <f>IF(ISBLANK('Raw Data'!A1816), 0, IF(ABS('Raw Data'!D1816-'Raw Data'!E1816)&lt;2, 'Raw Data'!AX1816, 0))</f>
        <v/>
      </c>
      <c r="AB1821">
        <f>IF(ISBLANK('Raw Data'!D1816), 0, IF('Raw Data'!E1816-'Raw Data'!D1816&gt;1, 'Raw Data'!AY1816, 0))</f>
        <v/>
      </c>
      <c r="AC1821">
        <f>IF(ISBLANK('Raw Data'!D1816), 0, IF('Raw Data'!D1816-'Raw Data'!E1816&gt;2, 'Raw Data'!AZ1816, 0))</f>
        <v/>
      </c>
      <c r="AD1821">
        <f>IF(ISBLANK('Raw Data'!A1816), 0, IF(ABS('Raw Data'!D1816-'Raw Data'!E1816)&lt;3, 'Raw Data'!BA1816, 0))</f>
        <v/>
      </c>
      <c r="AE1821">
        <f>IF(ISBLANK('Raw Data'!D1816), 0, IF('Raw Data'!E1816-'Raw Data'!D1816&gt;2, 'Raw Data'!BB1816, 0))</f>
        <v/>
      </c>
      <c r="AF1821">
        <f>IF(ISBLANK('Raw Data'!D1816), 0, IF('Raw Data'!D1816-'Raw Data'!E1816&gt;3, 'Raw Data'!BC1816, 0))</f>
        <v/>
      </c>
      <c r="AG1821">
        <f>IF(ISBLANK('Raw Data'!A1816), 0, IF(ABS('Raw Data'!D1816-'Raw Data'!E1816)&lt;4, 'Raw Data'!BD1816, 0))</f>
        <v/>
      </c>
      <c r="AH1821">
        <f>IF(ISBLANK('Raw Data'!D1816), 0, IF('Raw Data'!E1816-'Raw Data'!D1816&gt;3, 'Raw Data'!BE1816, 0))</f>
        <v/>
      </c>
      <c r="AI1821">
        <f>IF(SUM('Raw Data'!D1816:E1816)&gt;'Raw Data'!F1816, 'Raw Data'!G1816, 0)</f>
        <v/>
      </c>
      <c r="AJ1821">
        <f>IF(ISBLANK('Raw Data'!D1816), 0, IF(SUM('Raw Data'!D1816:E1816)&lt;'Raw Data'!F1816, 'Raw Data'!H1816, 0))</f>
        <v/>
      </c>
      <c r="AK1821">
        <f>IF(ISBLANK('Raw Data'!A1816), 0, IF(AND('Raw Data'!D1816&lt;3, 'Raw Data'!E1816&lt;3, 'Raw Data'!F1816&lt;BB$2), 'Raw Data'!AF1816, 0))</f>
        <v/>
      </c>
      <c r="AL1821">
        <f>IF(ISBLANK('Raw Data'!A1816), 0, IF(AND('Raw Data'!D1816&lt;4, 'Raw Data'!E1816&lt;4, 'Raw Data'!F1816&lt;BB$2), 'Raw Data'!AI1816, 0))</f>
        <v/>
      </c>
      <c r="AM1821">
        <f>IF(ISBLANK('Raw Data'!A1816), 0, IF(AND('Raw Data'!D1816&lt;5, 'Raw Data'!E1816&lt;5, 'Raw Data'!F1816&lt;BB$2), 'Raw Data'!AL1816, 0))</f>
        <v/>
      </c>
      <c r="AN1821">
        <f>IF(ISBLANK('Raw Data'!A1816), 0, IF(AND('Raw Data'!D1816&lt;6, 'Raw Data'!E1816&lt;6, 'Raw Data'!F1816&lt;BB$2), 'Raw Data'!AO1816, 0))</f>
        <v/>
      </c>
      <c r="AO1821">
        <f>IF(ISBLANK('Raw Data'!A1816), 0, IF(AND('Raw Data'!I1816&lt;Analysis!$BC$2, 'Raw Data'!D1816-'Raw Data'!E1816&gt;1), 'Raw Data'!AW1816, IF(AND('Raw Data'!J1816&lt;Analysis!$BC$2, 'Raw Data'!E1816-'Raw Data'!D1816&gt;1), 'Raw Data'!AY1816, 0)))</f>
        <v/>
      </c>
      <c r="AP1821">
        <f>IF(ISBLANK('Raw Data'!A1816), 0, IF(AND('Raw Data'!I1816&lt;Analysis!$BC$2, 'Raw Data'!D1816-'Raw Data'!E1816&gt;2), 'Raw Data'!AZ1816, IF(AND('Raw Data'!J1816&lt;Analysis!$BC$2, 'Raw Data'!E1816-'Raw Data'!D1816&gt;2), 'Raw Data'!BB1816, 0)))</f>
        <v/>
      </c>
      <c r="AQ1821">
        <f>IF(ISBLANK('Raw Data'!A1816), 0, IF(AND('Raw Data'!I1816&lt;Analysis!$BC$2, 'Raw Data'!D1816-'Raw Data'!E1816&gt;3), 'Raw Data'!BC1816, IF(AND('Raw Data'!J1816&lt;Analysis!$BC$2, 'Raw Data'!E1816-'Raw Data'!D1816&gt;3), 'Raw Data'!BE1816, 0)))</f>
        <v/>
      </c>
      <c r="AR1821">
        <f>IF('Hidden Analysiss'!D1817=1,IF(ABS('Raw Data'!E1816-'Raw Data'!D1816)&lt;2,'Raw Data'!AX1816,0), 0)</f>
        <v/>
      </c>
      <c r="AS1821">
        <f>IF('Hidden Analysiss'!D1817=1,IF(ABS('Raw Data'!E1816-'Raw Data'!D1816)&lt;3,'Raw Data'!BA1816,0), 0)</f>
        <v/>
      </c>
      <c r="AT1821">
        <f>IF('Hidden Analysiss'!D1817=1,IF(ABS('Raw Data'!E1816-'Raw Data'!D1816)&lt;4,'Raw Data'!BD1816,0), 0)</f>
        <v/>
      </c>
      <c r="AU1821">
        <f>IF(AND('Hidden Analysiss'!E1817=1, ABS('Raw Data'!E1816-'Raw Data'!D1816)&lt;2), 'Raw Data'!AX1816, 0)</f>
        <v/>
      </c>
      <c r="AV1821">
        <f>IF(AND('Hidden Analysiss'!E1817=1, ABS('Raw Data'!E1816-'Raw Data'!D1816)&lt;3), 'Raw Data'!BA1816, 0)</f>
        <v/>
      </c>
      <c r="AW1821">
        <f>IF(AND('Hidden Analysiss'!E1817=1, ABS('Raw Data'!E1816-'Raw Data'!D1816)&lt;3), 'Raw Data'!BD1816, 0)</f>
        <v/>
      </c>
    </row>
    <row r="1822">
      <c r="A1822" s="1">
        <f>'Raw Data'!A1817</f>
        <v/>
      </c>
      <c r="B1822">
        <f>IF('Raw Data'!E1817&gt;'Raw Data'!D1817, 'Raw Data'!J1817, 0)</f>
        <v/>
      </c>
      <c r="C1822">
        <f>IF('Raw Data'!D1817&gt;'Raw Data'!E1817, 'Raw Data'!I1817, 0)</f>
        <v/>
      </c>
      <c r="D1822">
        <f>SUM(G1822:H1822)</f>
        <v/>
      </c>
      <c r="E1822">
        <f>IF(AND('Raw Data'!J1817&lt;'Raw Data'!I1817,'Raw Data'!E1817&gt;'Raw Data'!D1817,'Raw Data'!E1817-'Raw Data'!D1817&gt;3),'Raw Data'!N1817,IF(AND('Raw Data'!I1817&lt;'Raw Data'!J1817,'Raw Data'!D1817&gt;'Raw Data'!E1817,'Raw Data'!D1817-'Raw Data'!E1817&gt;3),'Raw Data'!M1817,0))</f>
        <v/>
      </c>
      <c r="F1822">
        <f>IF(AND('Raw Data'!J1817&lt;'Raw Data'!I1817,'Raw Data'!E1817&gt;'Raw Data'!D1817,'Raw Data'!E1817-'Raw Data'!D1817&lt;4),'Raw Data'!L1817,IF(AND('Raw Data'!I1817&lt;'Raw Data'!J1817,'Raw Data'!D1817&gt;'Raw Data'!E1817,'Raw Data'!D1817-'Raw Data'!E1817&lt;4),'Raw Data'!K1817,0))</f>
        <v/>
      </c>
      <c r="G1822">
        <f>IF(AND('Raw Data'!J1817&lt;'Raw Data'!I1817, 'Raw Data'!E1817&gt;'Raw Data'!D1817), 'Raw Data'!J1817, 0)</f>
        <v/>
      </c>
      <c r="H1822">
        <f>IF(AND('Raw Data'!J1817&gt;'Raw Data'!I1817, 'Raw Data'!E1817&lt;'Raw Data'!D1817), 'Raw Data'!I1817, 0)</f>
        <v/>
      </c>
      <c r="I1822">
        <f>SUM(J1822:K1822)</f>
        <v/>
      </c>
      <c r="J1822">
        <f>IF(AND('Raw Data'!J1817&gt;'Raw Data'!I1817, 'Raw Data'!E1817&gt;'Raw Data'!D1817), 'Raw Data'!J1817, 0)</f>
        <v/>
      </c>
      <c r="K1822">
        <f>IF(AND('Raw Data'!I1817&gt;'Raw Data'!J1817, 'Raw Data'!D1817&gt;'Raw Data'!E1817), 'Raw Data'!I1817, 0)</f>
        <v/>
      </c>
      <c r="L1822">
        <f>IF('Raw Data'!E1817-'Raw Data'!D1817&gt;3, 'Raw Data'!N1817, 0)</f>
        <v/>
      </c>
      <c r="M1822">
        <f>IF('Raw Data'!D1817-'Raw Data'!E1817&gt;3, 'Raw Data'!M1817, 0)</f>
        <v/>
      </c>
      <c r="N1822">
        <f>IF(ISBLANK('Raw Data'!D1817),0,IF(AND('Raw Data'!E1817&gt;'Raw Data'!D1817,'Raw Data'!E1817-'Raw Data'!D1817&gt;0,'Raw Data'!E1817-'Raw Data'!D1817&lt;4),'Raw Data'!L1817, 0))</f>
        <v/>
      </c>
      <c r="O1822">
        <f>IF(ISBLANK('Raw Data'!D1817),0,IF(AND('Raw Data'!E1817&gt;'Raw Data'!D1817,'Raw Data'!E1817-'Raw Data'!D1817&gt;0,'Raw Data'!D1817-'Raw Data'!E1817&lt;4),'Raw Data'!K1817, 0))</f>
        <v/>
      </c>
      <c r="P1822">
        <f>IF('Raw Data'!E1817-'Raw Data'!D1817&gt;3, 'Raw Data'!N1817, IF('Raw Data'!D1817-'Raw Data'!E1817&gt;3, 'Raw Data'!M1817, 0))</f>
        <v/>
      </c>
      <c r="Q1822">
        <f>IF(ISBLANK('Raw Data'!E1817),0,IF(AND('Raw Data'!E1817-'Raw Data'!D1817&lt;4,'Raw Data'!E1817-'Raw Data'!D1817&gt;0),'Raw Data'!L1817,IF(AND('Raw Data'!D1817&gt;'Raw Data'!E1817,'Raw Data'!D1817-'Raw Data'!E1817&gt;0),'Raw Data'!K1817,0)))</f>
        <v/>
      </c>
      <c r="R1822">
        <f>IF(ISBLANK('Raw Data'!K1817),0,IFERROR(IF(MATCH(SMALL('Raw Data'!K1817:N1817,1),L1822:O1822,0),SMALL('Raw Data'!K1817:N1817,1)),0))</f>
        <v/>
      </c>
      <c r="S1822">
        <f>IF(ISBLANK('Raw Data'!K1817),0,IFERROR(IF(MATCH(SMALL('Raw Data'!K1817:N1817,2),L1822:O1822,0),SMALL('Raw Data'!K1817:N1817,2)),0))</f>
        <v/>
      </c>
      <c r="T1822">
        <f>IF(ISBLANK('Raw Data'!K1817),0,IFERROR(IF(MATCH(SMALL('Raw Data'!K1817:N1817,3),L1822:O1822,0),SMALL('Raw Data'!K1817:N1817,3)),0))</f>
        <v/>
      </c>
      <c r="U1822">
        <f>IF(ISBLANK('Raw Data'!K1817),0,IFERROR(IF(MATCH(SMALL('Raw Data'!K1817:N1817,4),L1822:O1822,0),SMALL('Raw Data'!K1817:N1817,4)),0))</f>
        <v/>
      </c>
      <c r="V1822">
        <f>IF(AND('Raw Data'!D1817&lt;3, 'Raw Data'!E1817&lt;3, 'Raw Data'!A1817&gt;0), 'Raw Data'!AF1817, 0)</f>
        <v/>
      </c>
      <c r="W1822">
        <f>IF(AND('Raw Data'!D1817&lt;4, 'Raw Data'!E1817&lt;4, 'Raw Data'!A1817&gt;0), 'Raw Data'!AI1817, 0)</f>
        <v/>
      </c>
      <c r="X1822">
        <f>IF(AND('Raw Data'!D1817&lt;5, 'Raw Data'!E1817&lt;5, 'Raw Data'!A1817&gt;0), 'Raw Data'!AL1817, 0)</f>
        <v/>
      </c>
      <c r="Y1822">
        <f>IF(AND('Raw Data'!D1817&lt;6, 'Raw Data'!E1817&lt;6, 'Raw Data'!A1817&gt;0), 'Raw Data'!AO1817, 0)</f>
        <v/>
      </c>
      <c r="Z1822">
        <f>IF(ISBLANK('Raw Data'!D1817), 0, IF('Raw Data'!D1817-'Raw Data'!E1817&gt;1, 'Raw Data'!AW1817, 0))</f>
        <v/>
      </c>
      <c r="AA1822">
        <f>IF(ISBLANK('Raw Data'!A1817), 0, IF(ABS('Raw Data'!D1817-'Raw Data'!E1817)&lt;2, 'Raw Data'!AX1817, 0))</f>
        <v/>
      </c>
      <c r="AB1822">
        <f>IF(ISBLANK('Raw Data'!D1817), 0, IF('Raw Data'!E1817-'Raw Data'!D1817&gt;1, 'Raw Data'!AY1817, 0))</f>
        <v/>
      </c>
      <c r="AC1822">
        <f>IF(ISBLANK('Raw Data'!D1817), 0, IF('Raw Data'!D1817-'Raw Data'!E1817&gt;2, 'Raw Data'!AZ1817, 0))</f>
        <v/>
      </c>
      <c r="AD1822">
        <f>IF(ISBLANK('Raw Data'!A1817), 0, IF(ABS('Raw Data'!D1817-'Raw Data'!E1817)&lt;3, 'Raw Data'!BA1817, 0))</f>
        <v/>
      </c>
      <c r="AE1822">
        <f>IF(ISBLANK('Raw Data'!D1817), 0, IF('Raw Data'!E1817-'Raw Data'!D1817&gt;2, 'Raw Data'!BB1817, 0))</f>
        <v/>
      </c>
      <c r="AF1822">
        <f>IF(ISBLANK('Raw Data'!D1817), 0, IF('Raw Data'!D1817-'Raw Data'!E1817&gt;3, 'Raw Data'!BC1817, 0))</f>
        <v/>
      </c>
      <c r="AG1822">
        <f>IF(ISBLANK('Raw Data'!A1817), 0, IF(ABS('Raw Data'!D1817-'Raw Data'!E1817)&lt;4, 'Raw Data'!BD1817, 0))</f>
        <v/>
      </c>
      <c r="AH1822">
        <f>IF(ISBLANK('Raw Data'!D1817), 0, IF('Raw Data'!E1817-'Raw Data'!D1817&gt;3, 'Raw Data'!BE1817, 0))</f>
        <v/>
      </c>
      <c r="AI1822">
        <f>IF(SUM('Raw Data'!D1817:E1817)&gt;'Raw Data'!F1817, 'Raw Data'!G1817, 0)</f>
        <v/>
      </c>
      <c r="AJ1822">
        <f>IF(ISBLANK('Raw Data'!D1817), 0, IF(SUM('Raw Data'!D1817:E1817)&lt;'Raw Data'!F1817, 'Raw Data'!H1817, 0))</f>
        <v/>
      </c>
      <c r="AK1822">
        <f>IF(ISBLANK('Raw Data'!A1817), 0, IF(AND('Raw Data'!D1817&lt;3, 'Raw Data'!E1817&lt;3, 'Raw Data'!F1817&lt;BB$2), 'Raw Data'!AF1817, 0))</f>
        <v/>
      </c>
      <c r="AL1822">
        <f>IF(ISBLANK('Raw Data'!A1817), 0, IF(AND('Raw Data'!D1817&lt;4, 'Raw Data'!E1817&lt;4, 'Raw Data'!F1817&lt;BB$2), 'Raw Data'!AI1817, 0))</f>
        <v/>
      </c>
      <c r="AM1822">
        <f>IF(ISBLANK('Raw Data'!A1817), 0, IF(AND('Raw Data'!D1817&lt;5, 'Raw Data'!E1817&lt;5, 'Raw Data'!F1817&lt;BB$2), 'Raw Data'!AL1817, 0))</f>
        <v/>
      </c>
      <c r="AN1822">
        <f>IF(ISBLANK('Raw Data'!A1817), 0, IF(AND('Raw Data'!D1817&lt;6, 'Raw Data'!E1817&lt;6, 'Raw Data'!F1817&lt;BB$2), 'Raw Data'!AO1817, 0))</f>
        <v/>
      </c>
      <c r="AO1822">
        <f>IF(ISBLANK('Raw Data'!A1817), 0, IF(AND('Raw Data'!I1817&lt;Analysis!$BC$2, 'Raw Data'!D1817-'Raw Data'!E1817&gt;1), 'Raw Data'!AW1817, IF(AND('Raw Data'!J1817&lt;Analysis!$BC$2, 'Raw Data'!E1817-'Raw Data'!D1817&gt;1), 'Raw Data'!AY1817, 0)))</f>
        <v/>
      </c>
      <c r="AP1822">
        <f>IF(ISBLANK('Raw Data'!A1817), 0, IF(AND('Raw Data'!I1817&lt;Analysis!$BC$2, 'Raw Data'!D1817-'Raw Data'!E1817&gt;2), 'Raw Data'!AZ1817, IF(AND('Raw Data'!J1817&lt;Analysis!$BC$2, 'Raw Data'!E1817-'Raw Data'!D1817&gt;2), 'Raw Data'!BB1817, 0)))</f>
        <v/>
      </c>
      <c r="AQ1822">
        <f>IF(ISBLANK('Raw Data'!A1817), 0, IF(AND('Raw Data'!I1817&lt;Analysis!$BC$2, 'Raw Data'!D1817-'Raw Data'!E1817&gt;3), 'Raw Data'!BC1817, IF(AND('Raw Data'!J1817&lt;Analysis!$BC$2, 'Raw Data'!E1817-'Raw Data'!D1817&gt;3), 'Raw Data'!BE1817, 0)))</f>
        <v/>
      </c>
      <c r="AR1822">
        <f>IF('Hidden Analysiss'!D1818=1,IF(ABS('Raw Data'!E1817-'Raw Data'!D1817)&lt;2,'Raw Data'!AX1817,0), 0)</f>
        <v/>
      </c>
      <c r="AS1822">
        <f>IF('Hidden Analysiss'!D1818=1,IF(ABS('Raw Data'!E1817-'Raw Data'!D1817)&lt;3,'Raw Data'!BA1817,0), 0)</f>
        <v/>
      </c>
      <c r="AT1822">
        <f>IF('Hidden Analysiss'!D1818=1,IF(ABS('Raw Data'!E1817-'Raw Data'!D1817)&lt;4,'Raw Data'!BD1817,0), 0)</f>
        <v/>
      </c>
      <c r="AU1822">
        <f>IF(AND('Hidden Analysiss'!E1818=1, ABS('Raw Data'!E1817-'Raw Data'!D1817)&lt;2), 'Raw Data'!AX1817, 0)</f>
        <v/>
      </c>
      <c r="AV1822">
        <f>IF(AND('Hidden Analysiss'!E1818=1, ABS('Raw Data'!E1817-'Raw Data'!D1817)&lt;3), 'Raw Data'!BA1817, 0)</f>
        <v/>
      </c>
      <c r="AW1822">
        <f>IF(AND('Hidden Analysiss'!E1818=1, ABS('Raw Data'!E1817-'Raw Data'!D1817)&lt;3), 'Raw Data'!BD1817, 0)</f>
        <v/>
      </c>
    </row>
    <row r="1823">
      <c r="A1823" s="1">
        <f>'Raw Data'!A1818</f>
        <v/>
      </c>
      <c r="B1823">
        <f>IF('Raw Data'!E1818&gt;'Raw Data'!D1818, 'Raw Data'!J1818, 0)</f>
        <v/>
      </c>
      <c r="C1823">
        <f>IF('Raw Data'!D1818&gt;'Raw Data'!E1818, 'Raw Data'!I1818, 0)</f>
        <v/>
      </c>
      <c r="D1823">
        <f>SUM(G1823:H1823)</f>
        <v/>
      </c>
      <c r="E1823">
        <f>IF(AND('Raw Data'!J1818&lt;'Raw Data'!I1818,'Raw Data'!E1818&gt;'Raw Data'!D1818,'Raw Data'!E1818-'Raw Data'!D1818&gt;3),'Raw Data'!N1818,IF(AND('Raw Data'!I1818&lt;'Raw Data'!J1818,'Raw Data'!D1818&gt;'Raw Data'!E1818,'Raw Data'!D1818-'Raw Data'!E1818&gt;3),'Raw Data'!M1818,0))</f>
        <v/>
      </c>
      <c r="F1823">
        <f>IF(AND('Raw Data'!J1818&lt;'Raw Data'!I1818,'Raw Data'!E1818&gt;'Raw Data'!D1818,'Raw Data'!E1818-'Raw Data'!D1818&lt;4),'Raw Data'!L1818,IF(AND('Raw Data'!I1818&lt;'Raw Data'!J1818,'Raw Data'!D1818&gt;'Raw Data'!E1818,'Raw Data'!D1818-'Raw Data'!E1818&lt;4),'Raw Data'!K1818,0))</f>
        <v/>
      </c>
      <c r="G1823">
        <f>IF(AND('Raw Data'!J1818&lt;'Raw Data'!I1818, 'Raw Data'!E1818&gt;'Raw Data'!D1818), 'Raw Data'!J1818, 0)</f>
        <v/>
      </c>
      <c r="H1823">
        <f>IF(AND('Raw Data'!J1818&gt;'Raw Data'!I1818, 'Raw Data'!E1818&lt;'Raw Data'!D1818), 'Raw Data'!I1818, 0)</f>
        <v/>
      </c>
      <c r="I1823">
        <f>SUM(J1823:K1823)</f>
        <v/>
      </c>
      <c r="J1823">
        <f>IF(AND('Raw Data'!J1818&gt;'Raw Data'!I1818, 'Raw Data'!E1818&gt;'Raw Data'!D1818), 'Raw Data'!J1818, 0)</f>
        <v/>
      </c>
      <c r="K1823">
        <f>IF(AND('Raw Data'!I1818&gt;'Raw Data'!J1818, 'Raw Data'!D1818&gt;'Raw Data'!E1818), 'Raw Data'!I1818, 0)</f>
        <v/>
      </c>
      <c r="L1823">
        <f>IF('Raw Data'!E1818-'Raw Data'!D1818&gt;3, 'Raw Data'!N1818, 0)</f>
        <v/>
      </c>
      <c r="M1823">
        <f>IF('Raw Data'!D1818-'Raw Data'!E1818&gt;3, 'Raw Data'!M1818, 0)</f>
        <v/>
      </c>
      <c r="N1823">
        <f>IF(ISBLANK('Raw Data'!D1818),0,IF(AND('Raw Data'!E1818&gt;'Raw Data'!D1818,'Raw Data'!E1818-'Raw Data'!D1818&gt;0,'Raw Data'!E1818-'Raw Data'!D1818&lt;4),'Raw Data'!L1818, 0))</f>
        <v/>
      </c>
      <c r="O1823">
        <f>IF(ISBLANK('Raw Data'!D1818),0,IF(AND('Raw Data'!E1818&gt;'Raw Data'!D1818,'Raw Data'!E1818-'Raw Data'!D1818&gt;0,'Raw Data'!D1818-'Raw Data'!E1818&lt;4),'Raw Data'!K1818, 0))</f>
        <v/>
      </c>
      <c r="P1823">
        <f>IF('Raw Data'!E1818-'Raw Data'!D1818&gt;3, 'Raw Data'!N1818, IF('Raw Data'!D1818-'Raw Data'!E1818&gt;3, 'Raw Data'!M1818, 0))</f>
        <v/>
      </c>
      <c r="Q1823">
        <f>IF(ISBLANK('Raw Data'!E1818),0,IF(AND('Raw Data'!E1818-'Raw Data'!D1818&lt;4,'Raw Data'!E1818-'Raw Data'!D1818&gt;0),'Raw Data'!L1818,IF(AND('Raw Data'!D1818&gt;'Raw Data'!E1818,'Raw Data'!D1818-'Raw Data'!E1818&gt;0),'Raw Data'!K1818,0)))</f>
        <v/>
      </c>
      <c r="R1823">
        <f>IF(ISBLANK('Raw Data'!K1818),0,IFERROR(IF(MATCH(SMALL('Raw Data'!K1818:N1818,1),L1823:O1823,0),SMALL('Raw Data'!K1818:N1818,1)),0))</f>
        <v/>
      </c>
      <c r="S1823">
        <f>IF(ISBLANK('Raw Data'!K1818),0,IFERROR(IF(MATCH(SMALL('Raw Data'!K1818:N1818,2),L1823:O1823,0),SMALL('Raw Data'!K1818:N1818,2)),0))</f>
        <v/>
      </c>
      <c r="T1823">
        <f>IF(ISBLANK('Raw Data'!K1818),0,IFERROR(IF(MATCH(SMALL('Raw Data'!K1818:N1818,3),L1823:O1823,0),SMALL('Raw Data'!K1818:N1818,3)),0))</f>
        <v/>
      </c>
      <c r="U1823">
        <f>IF(ISBLANK('Raw Data'!K1818),0,IFERROR(IF(MATCH(SMALL('Raw Data'!K1818:N1818,4),L1823:O1823,0),SMALL('Raw Data'!K1818:N1818,4)),0))</f>
        <v/>
      </c>
      <c r="V1823">
        <f>IF(AND('Raw Data'!D1818&lt;3, 'Raw Data'!E1818&lt;3, 'Raw Data'!A1818&gt;0), 'Raw Data'!AF1818, 0)</f>
        <v/>
      </c>
      <c r="W1823">
        <f>IF(AND('Raw Data'!D1818&lt;4, 'Raw Data'!E1818&lt;4, 'Raw Data'!A1818&gt;0), 'Raw Data'!AI1818, 0)</f>
        <v/>
      </c>
      <c r="X1823">
        <f>IF(AND('Raw Data'!D1818&lt;5, 'Raw Data'!E1818&lt;5, 'Raw Data'!A1818&gt;0), 'Raw Data'!AL1818, 0)</f>
        <v/>
      </c>
      <c r="Y1823">
        <f>IF(AND('Raw Data'!D1818&lt;6, 'Raw Data'!E1818&lt;6, 'Raw Data'!A1818&gt;0), 'Raw Data'!AO1818, 0)</f>
        <v/>
      </c>
      <c r="Z1823">
        <f>IF(ISBLANK('Raw Data'!D1818), 0, IF('Raw Data'!D1818-'Raw Data'!E1818&gt;1, 'Raw Data'!AW1818, 0))</f>
        <v/>
      </c>
      <c r="AA1823">
        <f>IF(ISBLANK('Raw Data'!A1818), 0, IF(ABS('Raw Data'!D1818-'Raw Data'!E1818)&lt;2, 'Raw Data'!AX1818, 0))</f>
        <v/>
      </c>
      <c r="AB1823">
        <f>IF(ISBLANK('Raw Data'!D1818), 0, IF('Raw Data'!E1818-'Raw Data'!D1818&gt;1, 'Raw Data'!AY1818, 0))</f>
        <v/>
      </c>
      <c r="AC1823">
        <f>IF(ISBLANK('Raw Data'!D1818), 0, IF('Raw Data'!D1818-'Raw Data'!E1818&gt;2, 'Raw Data'!AZ1818, 0))</f>
        <v/>
      </c>
      <c r="AD1823">
        <f>IF(ISBLANK('Raw Data'!A1818), 0, IF(ABS('Raw Data'!D1818-'Raw Data'!E1818)&lt;3, 'Raw Data'!BA1818, 0))</f>
        <v/>
      </c>
      <c r="AE1823">
        <f>IF(ISBLANK('Raw Data'!D1818), 0, IF('Raw Data'!E1818-'Raw Data'!D1818&gt;2, 'Raw Data'!BB1818, 0))</f>
        <v/>
      </c>
      <c r="AF1823">
        <f>IF(ISBLANK('Raw Data'!D1818), 0, IF('Raw Data'!D1818-'Raw Data'!E1818&gt;3, 'Raw Data'!BC1818, 0))</f>
        <v/>
      </c>
      <c r="AG1823">
        <f>IF(ISBLANK('Raw Data'!A1818), 0, IF(ABS('Raw Data'!D1818-'Raw Data'!E1818)&lt;4, 'Raw Data'!BD1818, 0))</f>
        <v/>
      </c>
      <c r="AH1823">
        <f>IF(ISBLANK('Raw Data'!D1818), 0, IF('Raw Data'!E1818-'Raw Data'!D1818&gt;3, 'Raw Data'!BE1818, 0))</f>
        <v/>
      </c>
      <c r="AI1823">
        <f>IF(SUM('Raw Data'!D1818:E1818)&gt;'Raw Data'!F1818, 'Raw Data'!G1818, 0)</f>
        <v/>
      </c>
      <c r="AJ1823">
        <f>IF(ISBLANK('Raw Data'!D1818), 0, IF(SUM('Raw Data'!D1818:E1818)&lt;'Raw Data'!F1818, 'Raw Data'!H1818, 0))</f>
        <v/>
      </c>
      <c r="AK1823">
        <f>IF(ISBLANK('Raw Data'!A1818), 0, IF(AND('Raw Data'!D1818&lt;3, 'Raw Data'!E1818&lt;3, 'Raw Data'!F1818&lt;BB$2), 'Raw Data'!AF1818, 0))</f>
        <v/>
      </c>
      <c r="AL1823">
        <f>IF(ISBLANK('Raw Data'!A1818), 0, IF(AND('Raw Data'!D1818&lt;4, 'Raw Data'!E1818&lt;4, 'Raw Data'!F1818&lt;BB$2), 'Raw Data'!AI1818, 0))</f>
        <v/>
      </c>
      <c r="AM1823">
        <f>IF(ISBLANK('Raw Data'!A1818), 0, IF(AND('Raw Data'!D1818&lt;5, 'Raw Data'!E1818&lt;5, 'Raw Data'!F1818&lt;BB$2), 'Raw Data'!AL1818, 0))</f>
        <v/>
      </c>
      <c r="AN1823">
        <f>IF(ISBLANK('Raw Data'!A1818), 0, IF(AND('Raw Data'!D1818&lt;6, 'Raw Data'!E1818&lt;6, 'Raw Data'!F1818&lt;BB$2), 'Raw Data'!AO1818, 0))</f>
        <v/>
      </c>
      <c r="AO1823">
        <f>IF(ISBLANK('Raw Data'!A1818), 0, IF(AND('Raw Data'!I1818&lt;Analysis!$BC$2, 'Raw Data'!D1818-'Raw Data'!E1818&gt;1), 'Raw Data'!AW1818, IF(AND('Raw Data'!J1818&lt;Analysis!$BC$2, 'Raw Data'!E1818-'Raw Data'!D1818&gt;1), 'Raw Data'!AY1818, 0)))</f>
        <v/>
      </c>
      <c r="AP1823">
        <f>IF(ISBLANK('Raw Data'!A1818), 0, IF(AND('Raw Data'!I1818&lt;Analysis!$BC$2, 'Raw Data'!D1818-'Raw Data'!E1818&gt;2), 'Raw Data'!AZ1818, IF(AND('Raw Data'!J1818&lt;Analysis!$BC$2, 'Raw Data'!E1818-'Raw Data'!D1818&gt;2), 'Raw Data'!BB1818, 0)))</f>
        <v/>
      </c>
      <c r="AQ1823">
        <f>IF(ISBLANK('Raw Data'!A1818), 0, IF(AND('Raw Data'!I1818&lt;Analysis!$BC$2, 'Raw Data'!D1818-'Raw Data'!E1818&gt;3), 'Raw Data'!BC1818, IF(AND('Raw Data'!J1818&lt;Analysis!$BC$2, 'Raw Data'!E1818-'Raw Data'!D1818&gt;3), 'Raw Data'!BE1818, 0)))</f>
        <v/>
      </c>
      <c r="AR1823">
        <f>IF('Hidden Analysiss'!D1819=1,IF(ABS('Raw Data'!E1818-'Raw Data'!D1818)&lt;2,'Raw Data'!AX1818,0), 0)</f>
        <v/>
      </c>
      <c r="AS1823">
        <f>IF('Hidden Analysiss'!D1819=1,IF(ABS('Raw Data'!E1818-'Raw Data'!D1818)&lt;3,'Raw Data'!BA1818,0), 0)</f>
        <v/>
      </c>
      <c r="AT1823">
        <f>IF('Hidden Analysiss'!D1819=1,IF(ABS('Raw Data'!E1818-'Raw Data'!D1818)&lt;4,'Raw Data'!BD1818,0), 0)</f>
        <v/>
      </c>
      <c r="AU1823">
        <f>IF(AND('Hidden Analysiss'!E1819=1, ABS('Raw Data'!E1818-'Raw Data'!D1818)&lt;2), 'Raw Data'!AX1818, 0)</f>
        <v/>
      </c>
      <c r="AV1823">
        <f>IF(AND('Hidden Analysiss'!E1819=1, ABS('Raw Data'!E1818-'Raw Data'!D1818)&lt;3), 'Raw Data'!BA1818, 0)</f>
        <v/>
      </c>
      <c r="AW1823">
        <f>IF(AND('Hidden Analysiss'!E1819=1, ABS('Raw Data'!E1818-'Raw Data'!D1818)&lt;3), 'Raw Data'!BD1818, 0)</f>
        <v/>
      </c>
    </row>
    <row r="1824">
      <c r="A1824" s="1">
        <f>'Raw Data'!A1819</f>
        <v/>
      </c>
      <c r="B1824">
        <f>IF('Raw Data'!E1819&gt;'Raw Data'!D1819, 'Raw Data'!J1819, 0)</f>
        <v/>
      </c>
      <c r="C1824">
        <f>IF('Raw Data'!D1819&gt;'Raw Data'!E1819, 'Raw Data'!I1819, 0)</f>
        <v/>
      </c>
      <c r="D1824">
        <f>SUM(G1824:H1824)</f>
        <v/>
      </c>
      <c r="E1824">
        <f>IF(AND('Raw Data'!J1819&lt;'Raw Data'!I1819,'Raw Data'!E1819&gt;'Raw Data'!D1819,'Raw Data'!E1819-'Raw Data'!D1819&gt;3),'Raw Data'!N1819,IF(AND('Raw Data'!I1819&lt;'Raw Data'!J1819,'Raw Data'!D1819&gt;'Raw Data'!E1819,'Raw Data'!D1819-'Raw Data'!E1819&gt;3),'Raw Data'!M1819,0))</f>
        <v/>
      </c>
      <c r="F1824">
        <f>IF(AND('Raw Data'!J1819&lt;'Raw Data'!I1819,'Raw Data'!E1819&gt;'Raw Data'!D1819,'Raw Data'!E1819-'Raw Data'!D1819&lt;4),'Raw Data'!L1819,IF(AND('Raw Data'!I1819&lt;'Raw Data'!J1819,'Raw Data'!D1819&gt;'Raw Data'!E1819,'Raw Data'!D1819-'Raw Data'!E1819&lt;4),'Raw Data'!K1819,0))</f>
        <v/>
      </c>
      <c r="G1824">
        <f>IF(AND('Raw Data'!J1819&lt;'Raw Data'!I1819, 'Raw Data'!E1819&gt;'Raw Data'!D1819), 'Raw Data'!J1819, 0)</f>
        <v/>
      </c>
      <c r="H1824">
        <f>IF(AND('Raw Data'!J1819&gt;'Raw Data'!I1819, 'Raw Data'!E1819&lt;'Raw Data'!D1819), 'Raw Data'!I1819, 0)</f>
        <v/>
      </c>
      <c r="I1824">
        <f>SUM(J1824:K1824)</f>
        <v/>
      </c>
      <c r="J1824">
        <f>IF(AND('Raw Data'!J1819&gt;'Raw Data'!I1819, 'Raw Data'!E1819&gt;'Raw Data'!D1819), 'Raw Data'!J1819, 0)</f>
        <v/>
      </c>
      <c r="K1824">
        <f>IF(AND('Raw Data'!I1819&gt;'Raw Data'!J1819, 'Raw Data'!D1819&gt;'Raw Data'!E1819), 'Raw Data'!I1819, 0)</f>
        <v/>
      </c>
      <c r="L1824">
        <f>IF('Raw Data'!E1819-'Raw Data'!D1819&gt;3, 'Raw Data'!N1819, 0)</f>
        <v/>
      </c>
      <c r="M1824">
        <f>IF('Raw Data'!D1819-'Raw Data'!E1819&gt;3, 'Raw Data'!M1819, 0)</f>
        <v/>
      </c>
      <c r="N1824">
        <f>IF(ISBLANK('Raw Data'!D1819),0,IF(AND('Raw Data'!E1819&gt;'Raw Data'!D1819,'Raw Data'!E1819-'Raw Data'!D1819&gt;0,'Raw Data'!E1819-'Raw Data'!D1819&lt;4),'Raw Data'!L1819, 0))</f>
        <v/>
      </c>
      <c r="O1824">
        <f>IF(ISBLANK('Raw Data'!D1819),0,IF(AND('Raw Data'!E1819&gt;'Raw Data'!D1819,'Raw Data'!E1819-'Raw Data'!D1819&gt;0,'Raw Data'!D1819-'Raw Data'!E1819&lt;4),'Raw Data'!K1819, 0))</f>
        <v/>
      </c>
      <c r="P1824">
        <f>IF('Raw Data'!E1819-'Raw Data'!D1819&gt;3, 'Raw Data'!N1819, IF('Raw Data'!D1819-'Raw Data'!E1819&gt;3, 'Raw Data'!M1819, 0))</f>
        <v/>
      </c>
      <c r="Q1824">
        <f>IF(ISBLANK('Raw Data'!E1819),0,IF(AND('Raw Data'!E1819-'Raw Data'!D1819&lt;4,'Raw Data'!E1819-'Raw Data'!D1819&gt;0),'Raw Data'!L1819,IF(AND('Raw Data'!D1819&gt;'Raw Data'!E1819,'Raw Data'!D1819-'Raw Data'!E1819&gt;0),'Raw Data'!K1819,0)))</f>
        <v/>
      </c>
      <c r="R1824">
        <f>IF(ISBLANK('Raw Data'!K1819),0,IFERROR(IF(MATCH(SMALL('Raw Data'!K1819:N1819,1),L1824:O1824,0),SMALL('Raw Data'!K1819:N1819,1)),0))</f>
        <v/>
      </c>
      <c r="S1824">
        <f>IF(ISBLANK('Raw Data'!K1819),0,IFERROR(IF(MATCH(SMALL('Raw Data'!K1819:N1819,2),L1824:O1824,0),SMALL('Raw Data'!K1819:N1819,2)),0))</f>
        <v/>
      </c>
      <c r="T1824">
        <f>IF(ISBLANK('Raw Data'!K1819),0,IFERROR(IF(MATCH(SMALL('Raw Data'!K1819:N1819,3),L1824:O1824,0),SMALL('Raw Data'!K1819:N1819,3)),0))</f>
        <v/>
      </c>
      <c r="U1824">
        <f>IF(ISBLANK('Raw Data'!K1819),0,IFERROR(IF(MATCH(SMALL('Raw Data'!K1819:N1819,4),L1824:O1824,0),SMALL('Raw Data'!K1819:N1819,4)),0))</f>
        <v/>
      </c>
      <c r="V1824">
        <f>IF(AND('Raw Data'!D1819&lt;3, 'Raw Data'!E1819&lt;3, 'Raw Data'!A1819&gt;0), 'Raw Data'!AF1819, 0)</f>
        <v/>
      </c>
      <c r="W1824">
        <f>IF(AND('Raw Data'!D1819&lt;4, 'Raw Data'!E1819&lt;4, 'Raw Data'!A1819&gt;0), 'Raw Data'!AI1819, 0)</f>
        <v/>
      </c>
      <c r="X1824">
        <f>IF(AND('Raw Data'!D1819&lt;5, 'Raw Data'!E1819&lt;5, 'Raw Data'!A1819&gt;0), 'Raw Data'!AL1819, 0)</f>
        <v/>
      </c>
      <c r="Y1824">
        <f>IF(AND('Raw Data'!D1819&lt;6, 'Raw Data'!E1819&lt;6, 'Raw Data'!A1819&gt;0), 'Raw Data'!AO1819, 0)</f>
        <v/>
      </c>
      <c r="Z1824">
        <f>IF(ISBLANK('Raw Data'!D1819), 0, IF('Raw Data'!D1819-'Raw Data'!E1819&gt;1, 'Raw Data'!AW1819, 0))</f>
        <v/>
      </c>
      <c r="AA1824">
        <f>IF(ISBLANK('Raw Data'!A1819), 0, IF(ABS('Raw Data'!D1819-'Raw Data'!E1819)&lt;2, 'Raw Data'!AX1819, 0))</f>
        <v/>
      </c>
      <c r="AB1824">
        <f>IF(ISBLANK('Raw Data'!D1819), 0, IF('Raw Data'!E1819-'Raw Data'!D1819&gt;1, 'Raw Data'!AY1819, 0))</f>
        <v/>
      </c>
      <c r="AC1824">
        <f>IF(ISBLANK('Raw Data'!D1819), 0, IF('Raw Data'!D1819-'Raw Data'!E1819&gt;2, 'Raw Data'!AZ1819, 0))</f>
        <v/>
      </c>
      <c r="AD1824">
        <f>IF(ISBLANK('Raw Data'!A1819), 0, IF(ABS('Raw Data'!D1819-'Raw Data'!E1819)&lt;3, 'Raw Data'!BA1819, 0))</f>
        <v/>
      </c>
      <c r="AE1824">
        <f>IF(ISBLANK('Raw Data'!D1819), 0, IF('Raw Data'!E1819-'Raw Data'!D1819&gt;2, 'Raw Data'!BB1819, 0))</f>
        <v/>
      </c>
      <c r="AF1824">
        <f>IF(ISBLANK('Raw Data'!D1819), 0, IF('Raw Data'!D1819-'Raw Data'!E1819&gt;3, 'Raw Data'!BC1819, 0))</f>
        <v/>
      </c>
      <c r="AG1824">
        <f>IF(ISBLANK('Raw Data'!A1819), 0, IF(ABS('Raw Data'!D1819-'Raw Data'!E1819)&lt;4, 'Raw Data'!BD1819, 0))</f>
        <v/>
      </c>
      <c r="AH1824">
        <f>IF(ISBLANK('Raw Data'!D1819), 0, IF('Raw Data'!E1819-'Raw Data'!D1819&gt;3, 'Raw Data'!BE1819, 0))</f>
        <v/>
      </c>
      <c r="AI1824">
        <f>IF(SUM('Raw Data'!D1819:E1819)&gt;'Raw Data'!F1819, 'Raw Data'!G1819, 0)</f>
        <v/>
      </c>
      <c r="AJ1824">
        <f>IF(ISBLANK('Raw Data'!D1819), 0, IF(SUM('Raw Data'!D1819:E1819)&lt;'Raw Data'!F1819, 'Raw Data'!H1819, 0))</f>
        <v/>
      </c>
      <c r="AK1824">
        <f>IF(ISBLANK('Raw Data'!A1819), 0, IF(AND('Raw Data'!D1819&lt;3, 'Raw Data'!E1819&lt;3, 'Raw Data'!F1819&lt;BB$2), 'Raw Data'!AF1819, 0))</f>
        <v/>
      </c>
      <c r="AL1824">
        <f>IF(ISBLANK('Raw Data'!A1819), 0, IF(AND('Raw Data'!D1819&lt;4, 'Raw Data'!E1819&lt;4, 'Raw Data'!F1819&lt;BB$2), 'Raw Data'!AI1819, 0))</f>
        <v/>
      </c>
      <c r="AM1824">
        <f>IF(ISBLANK('Raw Data'!A1819), 0, IF(AND('Raw Data'!D1819&lt;5, 'Raw Data'!E1819&lt;5, 'Raw Data'!F1819&lt;BB$2), 'Raw Data'!AL1819, 0))</f>
        <v/>
      </c>
      <c r="AN1824">
        <f>IF(ISBLANK('Raw Data'!A1819), 0, IF(AND('Raw Data'!D1819&lt;6, 'Raw Data'!E1819&lt;6, 'Raw Data'!F1819&lt;BB$2), 'Raw Data'!AO1819, 0))</f>
        <v/>
      </c>
      <c r="AO1824">
        <f>IF(ISBLANK('Raw Data'!A1819), 0, IF(AND('Raw Data'!I1819&lt;Analysis!$BC$2, 'Raw Data'!D1819-'Raw Data'!E1819&gt;1), 'Raw Data'!AW1819, IF(AND('Raw Data'!J1819&lt;Analysis!$BC$2, 'Raw Data'!E1819-'Raw Data'!D1819&gt;1), 'Raw Data'!AY1819, 0)))</f>
        <v/>
      </c>
      <c r="AP1824">
        <f>IF(ISBLANK('Raw Data'!A1819), 0, IF(AND('Raw Data'!I1819&lt;Analysis!$BC$2, 'Raw Data'!D1819-'Raw Data'!E1819&gt;2), 'Raw Data'!AZ1819, IF(AND('Raw Data'!J1819&lt;Analysis!$BC$2, 'Raw Data'!E1819-'Raw Data'!D1819&gt;2), 'Raw Data'!BB1819, 0)))</f>
        <v/>
      </c>
      <c r="AQ1824">
        <f>IF(ISBLANK('Raw Data'!A1819), 0, IF(AND('Raw Data'!I1819&lt;Analysis!$BC$2, 'Raw Data'!D1819-'Raw Data'!E1819&gt;3), 'Raw Data'!BC1819, IF(AND('Raw Data'!J1819&lt;Analysis!$BC$2, 'Raw Data'!E1819-'Raw Data'!D1819&gt;3), 'Raw Data'!BE1819, 0)))</f>
        <v/>
      </c>
      <c r="AR1824">
        <f>IF('Hidden Analysiss'!D1820=1,IF(ABS('Raw Data'!E1819-'Raw Data'!D1819)&lt;2,'Raw Data'!AX1819,0), 0)</f>
        <v/>
      </c>
      <c r="AS1824">
        <f>IF('Hidden Analysiss'!D1820=1,IF(ABS('Raw Data'!E1819-'Raw Data'!D1819)&lt;3,'Raw Data'!BA1819,0), 0)</f>
        <v/>
      </c>
      <c r="AT1824">
        <f>IF('Hidden Analysiss'!D1820=1,IF(ABS('Raw Data'!E1819-'Raw Data'!D1819)&lt;4,'Raw Data'!BD1819,0), 0)</f>
        <v/>
      </c>
      <c r="AU1824">
        <f>IF(AND('Hidden Analysiss'!E1820=1, ABS('Raw Data'!E1819-'Raw Data'!D1819)&lt;2), 'Raw Data'!AX1819, 0)</f>
        <v/>
      </c>
      <c r="AV1824">
        <f>IF(AND('Hidden Analysiss'!E1820=1, ABS('Raw Data'!E1819-'Raw Data'!D1819)&lt;3), 'Raw Data'!BA1819, 0)</f>
        <v/>
      </c>
      <c r="AW1824">
        <f>IF(AND('Hidden Analysiss'!E1820=1, ABS('Raw Data'!E1819-'Raw Data'!D1819)&lt;3), 'Raw Data'!BD1819, 0)</f>
        <v/>
      </c>
    </row>
    <row r="1825">
      <c r="A1825" s="1">
        <f>'Raw Data'!A1820</f>
        <v/>
      </c>
      <c r="B1825">
        <f>IF('Raw Data'!E1820&gt;'Raw Data'!D1820, 'Raw Data'!J1820, 0)</f>
        <v/>
      </c>
      <c r="C1825">
        <f>IF('Raw Data'!D1820&gt;'Raw Data'!E1820, 'Raw Data'!I1820, 0)</f>
        <v/>
      </c>
      <c r="D1825">
        <f>SUM(G1825:H1825)</f>
        <v/>
      </c>
      <c r="E1825">
        <f>IF(AND('Raw Data'!J1820&lt;'Raw Data'!I1820,'Raw Data'!E1820&gt;'Raw Data'!D1820,'Raw Data'!E1820-'Raw Data'!D1820&gt;3),'Raw Data'!N1820,IF(AND('Raw Data'!I1820&lt;'Raw Data'!J1820,'Raw Data'!D1820&gt;'Raw Data'!E1820,'Raw Data'!D1820-'Raw Data'!E1820&gt;3),'Raw Data'!M1820,0))</f>
        <v/>
      </c>
      <c r="F1825">
        <f>IF(AND('Raw Data'!J1820&lt;'Raw Data'!I1820,'Raw Data'!E1820&gt;'Raw Data'!D1820,'Raw Data'!E1820-'Raw Data'!D1820&lt;4),'Raw Data'!L1820,IF(AND('Raw Data'!I1820&lt;'Raw Data'!J1820,'Raw Data'!D1820&gt;'Raw Data'!E1820,'Raw Data'!D1820-'Raw Data'!E1820&lt;4),'Raw Data'!K1820,0))</f>
        <v/>
      </c>
      <c r="G1825">
        <f>IF(AND('Raw Data'!J1820&lt;'Raw Data'!I1820, 'Raw Data'!E1820&gt;'Raw Data'!D1820), 'Raw Data'!J1820, 0)</f>
        <v/>
      </c>
      <c r="H1825">
        <f>IF(AND('Raw Data'!J1820&gt;'Raw Data'!I1820, 'Raw Data'!E1820&lt;'Raw Data'!D1820), 'Raw Data'!I1820, 0)</f>
        <v/>
      </c>
      <c r="I1825">
        <f>SUM(J1825:K1825)</f>
        <v/>
      </c>
      <c r="J1825">
        <f>IF(AND('Raw Data'!J1820&gt;'Raw Data'!I1820, 'Raw Data'!E1820&gt;'Raw Data'!D1820), 'Raw Data'!J1820, 0)</f>
        <v/>
      </c>
      <c r="K1825">
        <f>IF(AND('Raw Data'!I1820&gt;'Raw Data'!J1820, 'Raw Data'!D1820&gt;'Raw Data'!E1820), 'Raw Data'!I1820, 0)</f>
        <v/>
      </c>
      <c r="L1825">
        <f>IF('Raw Data'!E1820-'Raw Data'!D1820&gt;3, 'Raw Data'!N1820, 0)</f>
        <v/>
      </c>
      <c r="M1825">
        <f>IF('Raw Data'!D1820-'Raw Data'!E1820&gt;3, 'Raw Data'!M1820, 0)</f>
        <v/>
      </c>
      <c r="N1825">
        <f>IF(ISBLANK('Raw Data'!D1820),0,IF(AND('Raw Data'!E1820&gt;'Raw Data'!D1820,'Raw Data'!E1820-'Raw Data'!D1820&gt;0,'Raw Data'!E1820-'Raw Data'!D1820&lt;4),'Raw Data'!L1820, 0))</f>
        <v/>
      </c>
      <c r="O1825">
        <f>IF(ISBLANK('Raw Data'!D1820),0,IF(AND('Raw Data'!E1820&gt;'Raw Data'!D1820,'Raw Data'!E1820-'Raw Data'!D1820&gt;0,'Raw Data'!D1820-'Raw Data'!E1820&lt;4),'Raw Data'!K1820, 0))</f>
        <v/>
      </c>
      <c r="P1825">
        <f>IF('Raw Data'!E1820-'Raw Data'!D1820&gt;3, 'Raw Data'!N1820, IF('Raw Data'!D1820-'Raw Data'!E1820&gt;3, 'Raw Data'!M1820, 0))</f>
        <v/>
      </c>
      <c r="Q1825">
        <f>IF(ISBLANK('Raw Data'!E1820),0,IF(AND('Raw Data'!E1820-'Raw Data'!D1820&lt;4,'Raw Data'!E1820-'Raw Data'!D1820&gt;0),'Raw Data'!L1820,IF(AND('Raw Data'!D1820&gt;'Raw Data'!E1820,'Raw Data'!D1820-'Raw Data'!E1820&gt;0),'Raw Data'!K1820,0)))</f>
        <v/>
      </c>
      <c r="R1825">
        <f>IF(ISBLANK('Raw Data'!K1820),0,IFERROR(IF(MATCH(SMALL('Raw Data'!K1820:N1820,1),L1825:O1825,0),SMALL('Raw Data'!K1820:N1820,1)),0))</f>
        <v/>
      </c>
      <c r="S1825">
        <f>IF(ISBLANK('Raw Data'!K1820),0,IFERROR(IF(MATCH(SMALL('Raw Data'!K1820:N1820,2),L1825:O1825,0),SMALL('Raw Data'!K1820:N1820,2)),0))</f>
        <v/>
      </c>
      <c r="T1825">
        <f>IF(ISBLANK('Raw Data'!K1820),0,IFERROR(IF(MATCH(SMALL('Raw Data'!K1820:N1820,3),L1825:O1825,0),SMALL('Raw Data'!K1820:N1820,3)),0))</f>
        <v/>
      </c>
      <c r="U1825">
        <f>IF(ISBLANK('Raw Data'!K1820),0,IFERROR(IF(MATCH(SMALL('Raw Data'!K1820:N1820,4),L1825:O1825,0),SMALL('Raw Data'!K1820:N1820,4)),0))</f>
        <v/>
      </c>
      <c r="V1825">
        <f>IF(AND('Raw Data'!D1820&lt;3, 'Raw Data'!E1820&lt;3, 'Raw Data'!A1820&gt;0), 'Raw Data'!AF1820, 0)</f>
        <v/>
      </c>
      <c r="W1825">
        <f>IF(AND('Raw Data'!D1820&lt;4, 'Raw Data'!E1820&lt;4, 'Raw Data'!A1820&gt;0), 'Raw Data'!AI1820, 0)</f>
        <v/>
      </c>
      <c r="X1825">
        <f>IF(AND('Raw Data'!D1820&lt;5, 'Raw Data'!E1820&lt;5, 'Raw Data'!A1820&gt;0), 'Raw Data'!AL1820, 0)</f>
        <v/>
      </c>
      <c r="Y1825">
        <f>IF(AND('Raw Data'!D1820&lt;6, 'Raw Data'!E1820&lt;6, 'Raw Data'!A1820&gt;0), 'Raw Data'!AO1820, 0)</f>
        <v/>
      </c>
      <c r="Z1825">
        <f>IF(ISBLANK('Raw Data'!D1820), 0, IF('Raw Data'!D1820-'Raw Data'!E1820&gt;1, 'Raw Data'!AW1820, 0))</f>
        <v/>
      </c>
      <c r="AA1825">
        <f>IF(ISBLANK('Raw Data'!A1820), 0, IF(ABS('Raw Data'!D1820-'Raw Data'!E1820)&lt;2, 'Raw Data'!AX1820, 0))</f>
        <v/>
      </c>
      <c r="AB1825">
        <f>IF(ISBLANK('Raw Data'!D1820), 0, IF('Raw Data'!E1820-'Raw Data'!D1820&gt;1, 'Raw Data'!AY1820, 0))</f>
        <v/>
      </c>
      <c r="AC1825">
        <f>IF(ISBLANK('Raw Data'!D1820), 0, IF('Raw Data'!D1820-'Raw Data'!E1820&gt;2, 'Raw Data'!AZ1820, 0))</f>
        <v/>
      </c>
      <c r="AD1825">
        <f>IF(ISBLANK('Raw Data'!A1820), 0, IF(ABS('Raw Data'!D1820-'Raw Data'!E1820)&lt;3, 'Raw Data'!BA1820, 0))</f>
        <v/>
      </c>
      <c r="AE1825">
        <f>IF(ISBLANK('Raw Data'!D1820), 0, IF('Raw Data'!E1820-'Raw Data'!D1820&gt;2, 'Raw Data'!BB1820, 0))</f>
        <v/>
      </c>
      <c r="AF1825">
        <f>IF(ISBLANK('Raw Data'!D1820), 0, IF('Raw Data'!D1820-'Raw Data'!E1820&gt;3, 'Raw Data'!BC1820, 0))</f>
        <v/>
      </c>
      <c r="AG1825">
        <f>IF(ISBLANK('Raw Data'!A1820), 0, IF(ABS('Raw Data'!D1820-'Raw Data'!E1820)&lt;4, 'Raw Data'!BD1820, 0))</f>
        <v/>
      </c>
      <c r="AH1825">
        <f>IF(ISBLANK('Raw Data'!D1820), 0, IF('Raw Data'!E1820-'Raw Data'!D1820&gt;3, 'Raw Data'!BE1820, 0))</f>
        <v/>
      </c>
      <c r="AI1825">
        <f>IF(SUM('Raw Data'!D1820:E1820)&gt;'Raw Data'!F1820, 'Raw Data'!G1820, 0)</f>
        <v/>
      </c>
      <c r="AJ1825">
        <f>IF(ISBLANK('Raw Data'!D1820), 0, IF(SUM('Raw Data'!D1820:E1820)&lt;'Raw Data'!F1820, 'Raw Data'!H1820, 0))</f>
        <v/>
      </c>
      <c r="AK1825">
        <f>IF(ISBLANK('Raw Data'!A1820), 0, IF(AND('Raw Data'!D1820&lt;3, 'Raw Data'!E1820&lt;3, 'Raw Data'!F1820&lt;BB$2), 'Raw Data'!AF1820, 0))</f>
        <v/>
      </c>
      <c r="AL1825">
        <f>IF(ISBLANK('Raw Data'!A1820), 0, IF(AND('Raw Data'!D1820&lt;4, 'Raw Data'!E1820&lt;4, 'Raw Data'!F1820&lt;BB$2), 'Raw Data'!AI1820, 0))</f>
        <v/>
      </c>
      <c r="AM1825">
        <f>IF(ISBLANK('Raw Data'!A1820), 0, IF(AND('Raw Data'!D1820&lt;5, 'Raw Data'!E1820&lt;5, 'Raw Data'!F1820&lt;BB$2), 'Raw Data'!AL1820, 0))</f>
        <v/>
      </c>
      <c r="AN1825">
        <f>IF(ISBLANK('Raw Data'!A1820), 0, IF(AND('Raw Data'!D1820&lt;6, 'Raw Data'!E1820&lt;6, 'Raw Data'!F1820&lt;BB$2), 'Raw Data'!AO1820, 0))</f>
        <v/>
      </c>
      <c r="AO1825">
        <f>IF(ISBLANK('Raw Data'!A1820), 0, IF(AND('Raw Data'!I1820&lt;Analysis!$BC$2, 'Raw Data'!D1820-'Raw Data'!E1820&gt;1), 'Raw Data'!AW1820, IF(AND('Raw Data'!J1820&lt;Analysis!$BC$2, 'Raw Data'!E1820-'Raw Data'!D1820&gt;1), 'Raw Data'!AY1820, 0)))</f>
        <v/>
      </c>
      <c r="AP1825">
        <f>IF(ISBLANK('Raw Data'!A1820), 0, IF(AND('Raw Data'!I1820&lt;Analysis!$BC$2, 'Raw Data'!D1820-'Raw Data'!E1820&gt;2), 'Raw Data'!AZ1820, IF(AND('Raw Data'!J1820&lt;Analysis!$BC$2, 'Raw Data'!E1820-'Raw Data'!D1820&gt;2), 'Raw Data'!BB1820, 0)))</f>
        <v/>
      </c>
      <c r="AQ1825">
        <f>IF(ISBLANK('Raw Data'!A1820), 0, IF(AND('Raw Data'!I1820&lt;Analysis!$BC$2, 'Raw Data'!D1820-'Raw Data'!E1820&gt;3), 'Raw Data'!BC1820, IF(AND('Raw Data'!J1820&lt;Analysis!$BC$2, 'Raw Data'!E1820-'Raw Data'!D1820&gt;3), 'Raw Data'!BE1820, 0)))</f>
        <v/>
      </c>
      <c r="AR1825">
        <f>IF('Hidden Analysiss'!D1821=1,IF(ABS('Raw Data'!E1820-'Raw Data'!D1820)&lt;2,'Raw Data'!AX1820,0), 0)</f>
        <v/>
      </c>
      <c r="AS1825">
        <f>IF('Hidden Analysiss'!D1821=1,IF(ABS('Raw Data'!E1820-'Raw Data'!D1820)&lt;3,'Raw Data'!BA1820,0), 0)</f>
        <v/>
      </c>
      <c r="AT1825">
        <f>IF('Hidden Analysiss'!D1821=1,IF(ABS('Raw Data'!E1820-'Raw Data'!D1820)&lt;4,'Raw Data'!BD1820,0), 0)</f>
        <v/>
      </c>
      <c r="AU1825">
        <f>IF(AND('Hidden Analysiss'!E1821=1, ABS('Raw Data'!E1820-'Raw Data'!D1820)&lt;2), 'Raw Data'!AX1820, 0)</f>
        <v/>
      </c>
      <c r="AV1825">
        <f>IF(AND('Hidden Analysiss'!E1821=1, ABS('Raw Data'!E1820-'Raw Data'!D1820)&lt;3), 'Raw Data'!BA1820, 0)</f>
        <v/>
      </c>
      <c r="AW1825">
        <f>IF(AND('Hidden Analysiss'!E1821=1, ABS('Raw Data'!E1820-'Raw Data'!D1820)&lt;3), 'Raw Data'!BD1820, 0)</f>
        <v/>
      </c>
    </row>
    <row r="1826">
      <c r="A1826" s="1">
        <f>'Raw Data'!A1821</f>
        <v/>
      </c>
      <c r="B1826">
        <f>IF('Raw Data'!E1821&gt;'Raw Data'!D1821, 'Raw Data'!J1821, 0)</f>
        <v/>
      </c>
      <c r="C1826">
        <f>IF('Raw Data'!D1821&gt;'Raw Data'!E1821, 'Raw Data'!I1821, 0)</f>
        <v/>
      </c>
      <c r="D1826">
        <f>SUM(G1826:H1826)</f>
        <v/>
      </c>
      <c r="E1826">
        <f>IF(AND('Raw Data'!J1821&lt;'Raw Data'!I1821,'Raw Data'!E1821&gt;'Raw Data'!D1821,'Raw Data'!E1821-'Raw Data'!D1821&gt;3),'Raw Data'!N1821,IF(AND('Raw Data'!I1821&lt;'Raw Data'!J1821,'Raw Data'!D1821&gt;'Raw Data'!E1821,'Raw Data'!D1821-'Raw Data'!E1821&gt;3),'Raw Data'!M1821,0))</f>
        <v/>
      </c>
      <c r="F1826">
        <f>IF(AND('Raw Data'!J1821&lt;'Raw Data'!I1821,'Raw Data'!E1821&gt;'Raw Data'!D1821,'Raw Data'!E1821-'Raw Data'!D1821&lt;4),'Raw Data'!L1821,IF(AND('Raw Data'!I1821&lt;'Raw Data'!J1821,'Raw Data'!D1821&gt;'Raw Data'!E1821,'Raw Data'!D1821-'Raw Data'!E1821&lt;4),'Raw Data'!K1821,0))</f>
        <v/>
      </c>
      <c r="G1826">
        <f>IF(AND('Raw Data'!J1821&lt;'Raw Data'!I1821, 'Raw Data'!E1821&gt;'Raw Data'!D1821), 'Raw Data'!J1821, 0)</f>
        <v/>
      </c>
      <c r="H1826">
        <f>IF(AND('Raw Data'!J1821&gt;'Raw Data'!I1821, 'Raw Data'!E1821&lt;'Raw Data'!D1821), 'Raw Data'!I1821, 0)</f>
        <v/>
      </c>
      <c r="I1826">
        <f>SUM(J1826:K1826)</f>
        <v/>
      </c>
      <c r="J1826">
        <f>IF(AND('Raw Data'!J1821&gt;'Raw Data'!I1821, 'Raw Data'!E1821&gt;'Raw Data'!D1821), 'Raw Data'!J1821, 0)</f>
        <v/>
      </c>
      <c r="K1826">
        <f>IF(AND('Raw Data'!I1821&gt;'Raw Data'!J1821, 'Raw Data'!D1821&gt;'Raw Data'!E1821), 'Raw Data'!I1821, 0)</f>
        <v/>
      </c>
      <c r="L1826">
        <f>IF('Raw Data'!E1821-'Raw Data'!D1821&gt;3, 'Raw Data'!N1821, 0)</f>
        <v/>
      </c>
      <c r="M1826">
        <f>IF('Raw Data'!D1821-'Raw Data'!E1821&gt;3, 'Raw Data'!M1821, 0)</f>
        <v/>
      </c>
      <c r="N1826">
        <f>IF(ISBLANK('Raw Data'!D1821),0,IF(AND('Raw Data'!E1821&gt;'Raw Data'!D1821,'Raw Data'!E1821-'Raw Data'!D1821&gt;0,'Raw Data'!E1821-'Raw Data'!D1821&lt;4),'Raw Data'!L1821, 0))</f>
        <v/>
      </c>
      <c r="O1826">
        <f>IF(ISBLANK('Raw Data'!D1821),0,IF(AND('Raw Data'!E1821&gt;'Raw Data'!D1821,'Raw Data'!E1821-'Raw Data'!D1821&gt;0,'Raw Data'!D1821-'Raw Data'!E1821&lt;4),'Raw Data'!K1821, 0))</f>
        <v/>
      </c>
      <c r="P1826">
        <f>IF('Raw Data'!E1821-'Raw Data'!D1821&gt;3, 'Raw Data'!N1821, IF('Raw Data'!D1821-'Raw Data'!E1821&gt;3, 'Raw Data'!M1821, 0))</f>
        <v/>
      </c>
      <c r="Q1826">
        <f>IF(ISBLANK('Raw Data'!E1821),0,IF(AND('Raw Data'!E1821-'Raw Data'!D1821&lt;4,'Raw Data'!E1821-'Raw Data'!D1821&gt;0),'Raw Data'!L1821,IF(AND('Raw Data'!D1821&gt;'Raw Data'!E1821,'Raw Data'!D1821-'Raw Data'!E1821&gt;0),'Raw Data'!K1821,0)))</f>
        <v/>
      </c>
      <c r="R1826">
        <f>IF(ISBLANK('Raw Data'!K1821),0,IFERROR(IF(MATCH(SMALL('Raw Data'!K1821:N1821,1),L1826:O1826,0),SMALL('Raw Data'!K1821:N1821,1)),0))</f>
        <v/>
      </c>
      <c r="S1826">
        <f>IF(ISBLANK('Raw Data'!K1821),0,IFERROR(IF(MATCH(SMALL('Raw Data'!K1821:N1821,2),L1826:O1826,0),SMALL('Raw Data'!K1821:N1821,2)),0))</f>
        <v/>
      </c>
      <c r="T1826">
        <f>IF(ISBLANK('Raw Data'!K1821),0,IFERROR(IF(MATCH(SMALL('Raw Data'!K1821:N1821,3),L1826:O1826,0),SMALL('Raw Data'!K1821:N1821,3)),0))</f>
        <v/>
      </c>
      <c r="U1826">
        <f>IF(ISBLANK('Raw Data'!K1821),0,IFERROR(IF(MATCH(SMALL('Raw Data'!K1821:N1821,4),L1826:O1826,0),SMALL('Raw Data'!K1821:N1821,4)),0))</f>
        <v/>
      </c>
      <c r="V1826">
        <f>IF(AND('Raw Data'!D1821&lt;3, 'Raw Data'!E1821&lt;3, 'Raw Data'!A1821&gt;0), 'Raw Data'!AF1821, 0)</f>
        <v/>
      </c>
      <c r="W1826">
        <f>IF(AND('Raw Data'!D1821&lt;4, 'Raw Data'!E1821&lt;4, 'Raw Data'!A1821&gt;0), 'Raw Data'!AI1821, 0)</f>
        <v/>
      </c>
      <c r="X1826">
        <f>IF(AND('Raw Data'!D1821&lt;5, 'Raw Data'!E1821&lt;5, 'Raw Data'!A1821&gt;0), 'Raw Data'!AL1821, 0)</f>
        <v/>
      </c>
      <c r="Y1826">
        <f>IF(AND('Raw Data'!D1821&lt;6, 'Raw Data'!E1821&lt;6, 'Raw Data'!A1821&gt;0), 'Raw Data'!AO1821, 0)</f>
        <v/>
      </c>
      <c r="Z1826">
        <f>IF(ISBLANK('Raw Data'!D1821), 0, IF('Raw Data'!D1821-'Raw Data'!E1821&gt;1, 'Raw Data'!AW1821, 0))</f>
        <v/>
      </c>
      <c r="AA1826">
        <f>IF(ISBLANK('Raw Data'!A1821), 0, IF(ABS('Raw Data'!D1821-'Raw Data'!E1821)&lt;2, 'Raw Data'!AX1821, 0))</f>
        <v/>
      </c>
      <c r="AB1826">
        <f>IF(ISBLANK('Raw Data'!D1821), 0, IF('Raw Data'!E1821-'Raw Data'!D1821&gt;1, 'Raw Data'!AY1821, 0))</f>
        <v/>
      </c>
      <c r="AC1826">
        <f>IF(ISBLANK('Raw Data'!D1821), 0, IF('Raw Data'!D1821-'Raw Data'!E1821&gt;2, 'Raw Data'!AZ1821, 0))</f>
        <v/>
      </c>
      <c r="AD1826">
        <f>IF(ISBLANK('Raw Data'!A1821), 0, IF(ABS('Raw Data'!D1821-'Raw Data'!E1821)&lt;3, 'Raw Data'!BA1821, 0))</f>
        <v/>
      </c>
      <c r="AE1826">
        <f>IF(ISBLANK('Raw Data'!D1821), 0, IF('Raw Data'!E1821-'Raw Data'!D1821&gt;2, 'Raw Data'!BB1821, 0))</f>
        <v/>
      </c>
      <c r="AF1826">
        <f>IF(ISBLANK('Raw Data'!D1821), 0, IF('Raw Data'!D1821-'Raw Data'!E1821&gt;3, 'Raw Data'!BC1821, 0))</f>
        <v/>
      </c>
      <c r="AG1826">
        <f>IF(ISBLANK('Raw Data'!A1821), 0, IF(ABS('Raw Data'!D1821-'Raw Data'!E1821)&lt;4, 'Raw Data'!BD1821, 0))</f>
        <v/>
      </c>
      <c r="AH1826">
        <f>IF(ISBLANK('Raw Data'!D1821), 0, IF('Raw Data'!E1821-'Raw Data'!D1821&gt;3, 'Raw Data'!BE1821, 0))</f>
        <v/>
      </c>
      <c r="AI1826">
        <f>IF(SUM('Raw Data'!D1821:E1821)&gt;'Raw Data'!F1821, 'Raw Data'!G1821, 0)</f>
        <v/>
      </c>
      <c r="AJ1826">
        <f>IF(ISBLANK('Raw Data'!D1821), 0, IF(SUM('Raw Data'!D1821:E1821)&lt;'Raw Data'!F1821, 'Raw Data'!H1821, 0))</f>
        <v/>
      </c>
      <c r="AK1826">
        <f>IF(ISBLANK('Raw Data'!A1821), 0, IF(AND('Raw Data'!D1821&lt;3, 'Raw Data'!E1821&lt;3, 'Raw Data'!F1821&lt;BB$2), 'Raw Data'!AF1821, 0))</f>
        <v/>
      </c>
      <c r="AL1826">
        <f>IF(ISBLANK('Raw Data'!A1821), 0, IF(AND('Raw Data'!D1821&lt;4, 'Raw Data'!E1821&lt;4, 'Raw Data'!F1821&lt;BB$2), 'Raw Data'!AI1821, 0))</f>
        <v/>
      </c>
      <c r="AM1826">
        <f>IF(ISBLANK('Raw Data'!A1821), 0, IF(AND('Raw Data'!D1821&lt;5, 'Raw Data'!E1821&lt;5, 'Raw Data'!F1821&lt;BB$2), 'Raw Data'!AL1821, 0))</f>
        <v/>
      </c>
      <c r="AN1826">
        <f>IF(ISBLANK('Raw Data'!A1821), 0, IF(AND('Raw Data'!D1821&lt;6, 'Raw Data'!E1821&lt;6, 'Raw Data'!F1821&lt;BB$2), 'Raw Data'!AO1821, 0))</f>
        <v/>
      </c>
      <c r="AO1826">
        <f>IF(ISBLANK('Raw Data'!A1821), 0, IF(AND('Raw Data'!I1821&lt;Analysis!$BC$2, 'Raw Data'!D1821-'Raw Data'!E1821&gt;1), 'Raw Data'!AW1821, IF(AND('Raw Data'!J1821&lt;Analysis!$BC$2, 'Raw Data'!E1821-'Raw Data'!D1821&gt;1), 'Raw Data'!AY1821, 0)))</f>
        <v/>
      </c>
      <c r="AP1826">
        <f>IF(ISBLANK('Raw Data'!A1821), 0, IF(AND('Raw Data'!I1821&lt;Analysis!$BC$2, 'Raw Data'!D1821-'Raw Data'!E1821&gt;2), 'Raw Data'!AZ1821, IF(AND('Raw Data'!J1821&lt;Analysis!$BC$2, 'Raw Data'!E1821-'Raw Data'!D1821&gt;2), 'Raw Data'!BB1821, 0)))</f>
        <v/>
      </c>
      <c r="AQ1826">
        <f>IF(ISBLANK('Raw Data'!A1821), 0, IF(AND('Raw Data'!I1821&lt;Analysis!$BC$2, 'Raw Data'!D1821-'Raw Data'!E1821&gt;3), 'Raw Data'!BC1821, IF(AND('Raw Data'!J1821&lt;Analysis!$BC$2, 'Raw Data'!E1821-'Raw Data'!D1821&gt;3), 'Raw Data'!BE1821, 0)))</f>
        <v/>
      </c>
      <c r="AR1826">
        <f>IF('Hidden Analysiss'!D1822=1,IF(ABS('Raw Data'!E1821-'Raw Data'!D1821)&lt;2,'Raw Data'!AX1821,0), 0)</f>
        <v/>
      </c>
      <c r="AS1826">
        <f>IF('Hidden Analysiss'!D1822=1,IF(ABS('Raw Data'!E1821-'Raw Data'!D1821)&lt;3,'Raw Data'!BA1821,0), 0)</f>
        <v/>
      </c>
      <c r="AT1826">
        <f>IF('Hidden Analysiss'!D1822=1,IF(ABS('Raw Data'!E1821-'Raw Data'!D1821)&lt;4,'Raw Data'!BD1821,0), 0)</f>
        <v/>
      </c>
      <c r="AU1826">
        <f>IF(AND('Hidden Analysiss'!E1822=1, ABS('Raw Data'!E1821-'Raw Data'!D1821)&lt;2), 'Raw Data'!AX1821, 0)</f>
        <v/>
      </c>
      <c r="AV1826">
        <f>IF(AND('Hidden Analysiss'!E1822=1, ABS('Raw Data'!E1821-'Raw Data'!D1821)&lt;3), 'Raw Data'!BA1821, 0)</f>
        <v/>
      </c>
      <c r="AW1826">
        <f>IF(AND('Hidden Analysiss'!E1822=1, ABS('Raw Data'!E1821-'Raw Data'!D1821)&lt;3), 'Raw Data'!BD1821, 0)</f>
        <v/>
      </c>
    </row>
    <row r="1827">
      <c r="A1827" s="1">
        <f>'Raw Data'!A1822</f>
        <v/>
      </c>
      <c r="B1827">
        <f>IF('Raw Data'!E1822&gt;'Raw Data'!D1822, 'Raw Data'!J1822, 0)</f>
        <v/>
      </c>
      <c r="C1827">
        <f>IF('Raw Data'!D1822&gt;'Raw Data'!E1822, 'Raw Data'!I1822, 0)</f>
        <v/>
      </c>
      <c r="D1827">
        <f>SUM(G1827:H1827)</f>
        <v/>
      </c>
      <c r="E1827">
        <f>IF(AND('Raw Data'!J1822&lt;'Raw Data'!I1822,'Raw Data'!E1822&gt;'Raw Data'!D1822,'Raw Data'!E1822-'Raw Data'!D1822&gt;3),'Raw Data'!N1822,IF(AND('Raw Data'!I1822&lt;'Raw Data'!J1822,'Raw Data'!D1822&gt;'Raw Data'!E1822,'Raw Data'!D1822-'Raw Data'!E1822&gt;3),'Raw Data'!M1822,0))</f>
        <v/>
      </c>
      <c r="F1827">
        <f>IF(AND('Raw Data'!J1822&lt;'Raw Data'!I1822,'Raw Data'!E1822&gt;'Raw Data'!D1822,'Raw Data'!E1822-'Raw Data'!D1822&lt;4),'Raw Data'!L1822,IF(AND('Raw Data'!I1822&lt;'Raw Data'!J1822,'Raw Data'!D1822&gt;'Raw Data'!E1822,'Raw Data'!D1822-'Raw Data'!E1822&lt;4),'Raw Data'!K1822,0))</f>
        <v/>
      </c>
      <c r="G1827">
        <f>IF(AND('Raw Data'!J1822&lt;'Raw Data'!I1822, 'Raw Data'!E1822&gt;'Raw Data'!D1822), 'Raw Data'!J1822, 0)</f>
        <v/>
      </c>
      <c r="H1827">
        <f>IF(AND('Raw Data'!J1822&gt;'Raw Data'!I1822, 'Raw Data'!E1822&lt;'Raw Data'!D1822), 'Raw Data'!I1822, 0)</f>
        <v/>
      </c>
      <c r="I1827">
        <f>SUM(J1827:K1827)</f>
        <v/>
      </c>
      <c r="J1827">
        <f>IF(AND('Raw Data'!J1822&gt;'Raw Data'!I1822, 'Raw Data'!E1822&gt;'Raw Data'!D1822), 'Raw Data'!J1822, 0)</f>
        <v/>
      </c>
      <c r="K1827">
        <f>IF(AND('Raw Data'!I1822&gt;'Raw Data'!J1822, 'Raw Data'!D1822&gt;'Raw Data'!E1822), 'Raw Data'!I1822, 0)</f>
        <v/>
      </c>
      <c r="L1827">
        <f>IF('Raw Data'!E1822-'Raw Data'!D1822&gt;3, 'Raw Data'!N1822, 0)</f>
        <v/>
      </c>
      <c r="M1827">
        <f>IF('Raw Data'!D1822-'Raw Data'!E1822&gt;3, 'Raw Data'!M1822, 0)</f>
        <v/>
      </c>
      <c r="N1827">
        <f>IF(ISBLANK('Raw Data'!D1822),0,IF(AND('Raw Data'!E1822&gt;'Raw Data'!D1822,'Raw Data'!E1822-'Raw Data'!D1822&gt;0,'Raw Data'!E1822-'Raw Data'!D1822&lt;4),'Raw Data'!L1822, 0))</f>
        <v/>
      </c>
      <c r="O1827">
        <f>IF(ISBLANK('Raw Data'!D1822),0,IF(AND('Raw Data'!E1822&gt;'Raw Data'!D1822,'Raw Data'!E1822-'Raw Data'!D1822&gt;0,'Raw Data'!D1822-'Raw Data'!E1822&lt;4),'Raw Data'!K1822, 0))</f>
        <v/>
      </c>
      <c r="P1827">
        <f>IF('Raw Data'!E1822-'Raw Data'!D1822&gt;3, 'Raw Data'!N1822, IF('Raw Data'!D1822-'Raw Data'!E1822&gt;3, 'Raw Data'!M1822, 0))</f>
        <v/>
      </c>
      <c r="Q1827">
        <f>IF(ISBLANK('Raw Data'!E1822),0,IF(AND('Raw Data'!E1822-'Raw Data'!D1822&lt;4,'Raw Data'!E1822-'Raw Data'!D1822&gt;0),'Raw Data'!L1822,IF(AND('Raw Data'!D1822&gt;'Raw Data'!E1822,'Raw Data'!D1822-'Raw Data'!E1822&gt;0),'Raw Data'!K1822,0)))</f>
        <v/>
      </c>
      <c r="R1827">
        <f>IF(ISBLANK('Raw Data'!K1822),0,IFERROR(IF(MATCH(SMALL('Raw Data'!K1822:N1822,1),L1827:O1827,0),SMALL('Raw Data'!K1822:N1822,1)),0))</f>
        <v/>
      </c>
      <c r="S1827">
        <f>IF(ISBLANK('Raw Data'!K1822),0,IFERROR(IF(MATCH(SMALL('Raw Data'!K1822:N1822,2),L1827:O1827,0),SMALL('Raw Data'!K1822:N1822,2)),0))</f>
        <v/>
      </c>
      <c r="T1827">
        <f>IF(ISBLANK('Raw Data'!K1822),0,IFERROR(IF(MATCH(SMALL('Raw Data'!K1822:N1822,3),L1827:O1827,0),SMALL('Raw Data'!K1822:N1822,3)),0))</f>
        <v/>
      </c>
      <c r="U1827">
        <f>IF(ISBLANK('Raw Data'!K1822),0,IFERROR(IF(MATCH(SMALL('Raw Data'!K1822:N1822,4),L1827:O1827,0),SMALL('Raw Data'!K1822:N1822,4)),0))</f>
        <v/>
      </c>
      <c r="V1827">
        <f>IF(AND('Raw Data'!D1822&lt;3, 'Raw Data'!E1822&lt;3, 'Raw Data'!A1822&gt;0), 'Raw Data'!AF1822, 0)</f>
        <v/>
      </c>
      <c r="W1827">
        <f>IF(AND('Raw Data'!D1822&lt;4, 'Raw Data'!E1822&lt;4, 'Raw Data'!A1822&gt;0), 'Raw Data'!AI1822, 0)</f>
        <v/>
      </c>
      <c r="X1827">
        <f>IF(AND('Raw Data'!D1822&lt;5, 'Raw Data'!E1822&lt;5, 'Raw Data'!A1822&gt;0), 'Raw Data'!AL1822, 0)</f>
        <v/>
      </c>
      <c r="Y1827">
        <f>IF(AND('Raw Data'!D1822&lt;6, 'Raw Data'!E1822&lt;6, 'Raw Data'!A1822&gt;0), 'Raw Data'!AO1822, 0)</f>
        <v/>
      </c>
      <c r="Z1827">
        <f>IF(ISBLANK('Raw Data'!D1822), 0, IF('Raw Data'!D1822-'Raw Data'!E1822&gt;1, 'Raw Data'!AW1822, 0))</f>
        <v/>
      </c>
      <c r="AA1827">
        <f>IF(ISBLANK('Raw Data'!A1822), 0, IF(ABS('Raw Data'!D1822-'Raw Data'!E1822)&lt;2, 'Raw Data'!AX1822, 0))</f>
        <v/>
      </c>
      <c r="AB1827">
        <f>IF(ISBLANK('Raw Data'!D1822), 0, IF('Raw Data'!E1822-'Raw Data'!D1822&gt;1, 'Raw Data'!AY1822, 0))</f>
        <v/>
      </c>
      <c r="AC1827">
        <f>IF(ISBLANK('Raw Data'!D1822), 0, IF('Raw Data'!D1822-'Raw Data'!E1822&gt;2, 'Raw Data'!AZ1822, 0))</f>
        <v/>
      </c>
      <c r="AD1827">
        <f>IF(ISBLANK('Raw Data'!A1822), 0, IF(ABS('Raw Data'!D1822-'Raw Data'!E1822)&lt;3, 'Raw Data'!BA1822, 0))</f>
        <v/>
      </c>
      <c r="AE1827">
        <f>IF(ISBLANK('Raw Data'!D1822), 0, IF('Raw Data'!E1822-'Raw Data'!D1822&gt;2, 'Raw Data'!BB1822, 0))</f>
        <v/>
      </c>
      <c r="AF1827">
        <f>IF(ISBLANK('Raw Data'!D1822), 0, IF('Raw Data'!D1822-'Raw Data'!E1822&gt;3, 'Raw Data'!BC1822, 0))</f>
        <v/>
      </c>
      <c r="AG1827">
        <f>IF(ISBLANK('Raw Data'!A1822), 0, IF(ABS('Raw Data'!D1822-'Raw Data'!E1822)&lt;4, 'Raw Data'!BD1822, 0))</f>
        <v/>
      </c>
      <c r="AH1827">
        <f>IF(ISBLANK('Raw Data'!D1822), 0, IF('Raw Data'!E1822-'Raw Data'!D1822&gt;3, 'Raw Data'!BE1822, 0))</f>
        <v/>
      </c>
      <c r="AI1827">
        <f>IF(SUM('Raw Data'!D1822:E1822)&gt;'Raw Data'!F1822, 'Raw Data'!G1822, 0)</f>
        <v/>
      </c>
      <c r="AJ1827">
        <f>IF(ISBLANK('Raw Data'!D1822), 0, IF(SUM('Raw Data'!D1822:E1822)&lt;'Raw Data'!F1822, 'Raw Data'!H1822, 0))</f>
        <v/>
      </c>
      <c r="AK1827">
        <f>IF(ISBLANK('Raw Data'!A1822), 0, IF(AND('Raw Data'!D1822&lt;3, 'Raw Data'!E1822&lt;3, 'Raw Data'!F1822&lt;BB$2), 'Raw Data'!AF1822, 0))</f>
        <v/>
      </c>
      <c r="AL1827">
        <f>IF(ISBLANK('Raw Data'!A1822), 0, IF(AND('Raw Data'!D1822&lt;4, 'Raw Data'!E1822&lt;4, 'Raw Data'!F1822&lt;BB$2), 'Raw Data'!AI1822, 0))</f>
        <v/>
      </c>
      <c r="AM1827">
        <f>IF(ISBLANK('Raw Data'!A1822), 0, IF(AND('Raw Data'!D1822&lt;5, 'Raw Data'!E1822&lt;5, 'Raw Data'!F1822&lt;BB$2), 'Raw Data'!AL1822, 0))</f>
        <v/>
      </c>
      <c r="AN1827">
        <f>IF(ISBLANK('Raw Data'!A1822), 0, IF(AND('Raw Data'!D1822&lt;6, 'Raw Data'!E1822&lt;6, 'Raw Data'!F1822&lt;BB$2), 'Raw Data'!AO1822, 0))</f>
        <v/>
      </c>
      <c r="AO1827">
        <f>IF(ISBLANK('Raw Data'!A1822), 0, IF(AND('Raw Data'!I1822&lt;Analysis!$BC$2, 'Raw Data'!D1822-'Raw Data'!E1822&gt;1), 'Raw Data'!AW1822, IF(AND('Raw Data'!J1822&lt;Analysis!$BC$2, 'Raw Data'!E1822-'Raw Data'!D1822&gt;1), 'Raw Data'!AY1822, 0)))</f>
        <v/>
      </c>
      <c r="AP1827">
        <f>IF(ISBLANK('Raw Data'!A1822), 0, IF(AND('Raw Data'!I1822&lt;Analysis!$BC$2, 'Raw Data'!D1822-'Raw Data'!E1822&gt;2), 'Raw Data'!AZ1822, IF(AND('Raw Data'!J1822&lt;Analysis!$BC$2, 'Raw Data'!E1822-'Raw Data'!D1822&gt;2), 'Raw Data'!BB1822, 0)))</f>
        <v/>
      </c>
      <c r="AQ1827">
        <f>IF(ISBLANK('Raw Data'!A1822), 0, IF(AND('Raw Data'!I1822&lt;Analysis!$BC$2, 'Raw Data'!D1822-'Raw Data'!E1822&gt;3), 'Raw Data'!BC1822, IF(AND('Raw Data'!J1822&lt;Analysis!$BC$2, 'Raw Data'!E1822-'Raw Data'!D1822&gt;3), 'Raw Data'!BE1822, 0)))</f>
        <v/>
      </c>
      <c r="AR1827">
        <f>IF('Hidden Analysiss'!D1823=1,IF(ABS('Raw Data'!E1822-'Raw Data'!D1822)&lt;2,'Raw Data'!AX1822,0), 0)</f>
        <v/>
      </c>
      <c r="AS1827">
        <f>IF('Hidden Analysiss'!D1823=1,IF(ABS('Raw Data'!E1822-'Raw Data'!D1822)&lt;3,'Raw Data'!BA1822,0), 0)</f>
        <v/>
      </c>
      <c r="AT1827">
        <f>IF('Hidden Analysiss'!D1823=1,IF(ABS('Raw Data'!E1822-'Raw Data'!D1822)&lt;4,'Raw Data'!BD1822,0), 0)</f>
        <v/>
      </c>
      <c r="AU1827">
        <f>IF(AND('Hidden Analysiss'!E1823=1, ABS('Raw Data'!E1822-'Raw Data'!D1822)&lt;2), 'Raw Data'!AX1822, 0)</f>
        <v/>
      </c>
      <c r="AV1827">
        <f>IF(AND('Hidden Analysiss'!E1823=1, ABS('Raw Data'!E1822-'Raw Data'!D1822)&lt;3), 'Raw Data'!BA1822, 0)</f>
        <v/>
      </c>
      <c r="AW1827">
        <f>IF(AND('Hidden Analysiss'!E1823=1, ABS('Raw Data'!E1822-'Raw Data'!D1822)&lt;3), 'Raw Data'!BD1822, 0)</f>
        <v/>
      </c>
    </row>
    <row r="1828">
      <c r="A1828" s="1">
        <f>'Raw Data'!A1823</f>
        <v/>
      </c>
      <c r="B1828">
        <f>IF('Raw Data'!E1823&gt;'Raw Data'!D1823, 'Raw Data'!J1823, 0)</f>
        <v/>
      </c>
      <c r="C1828">
        <f>IF('Raw Data'!D1823&gt;'Raw Data'!E1823, 'Raw Data'!I1823, 0)</f>
        <v/>
      </c>
      <c r="D1828">
        <f>SUM(G1828:H1828)</f>
        <v/>
      </c>
      <c r="E1828">
        <f>IF(AND('Raw Data'!J1823&lt;'Raw Data'!I1823,'Raw Data'!E1823&gt;'Raw Data'!D1823,'Raw Data'!E1823-'Raw Data'!D1823&gt;3),'Raw Data'!N1823,IF(AND('Raw Data'!I1823&lt;'Raw Data'!J1823,'Raw Data'!D1823&gt;'Raw Data'!E1823,'Raw Data'!D1823-'Raw Data'!E1823&gt;3),'Raw Data'!M1823,0))</f>
        <v/>
      </c>
      <c r="F1828">
        <f>IF(AND('Raw Data'!J1823&lt;'Raw Data'!I1823,'Raw Data'!E1823&gt;'Raw Data'!D1823,'Raw Data'!E1823-'Raw Data'!D1823&lt;4),'Raw Data'!L1823,IF(AND('Raw Data'!I1823&lt;'Raw Data'!J1823,'Raw Data'!D1823&gt;'Raw Data'!E1823,'Raw Data'!D1823-'Raw Data'!E1823&lt;4),'Raw Data'!K1823,0))</f>
        <v/>
      </c>
      <c r="G1828">
        <f>IF(AND('Raw Data'!J1823&lt;'Raw Data'!I1823, 'Raw Data'!E1823&gt;'Raw Data'!D1823), 'Raw Data'!J1823, 0)</f>
        <v/>
      </c>
      <c r="H1828">
        <f>IF(AND('Raw Data'!J1823&gt;'Raw Data'!I1823, 'Raw Data'!E1823&lt;'Raw Data'!D1823), 'Raw Data'!I1823, 0)</f>
        <v/>
      </c>
      <c r="I1828">
        <f>SUM(J1828:K1828)</f>
        <v/>
      </c>
      <c r="J1828">
        <f>IF(AND('Raw Data'!J1823&gt;'Raw Data'!I1823, 'Raw Data'!E1823&gt;'Raw Data'!D1823), 'Raw Data'!J1823, 0)</f>
        <v/>
      </c>
      <c r="K1828">
        <f>IF(AND('Raw Data'!I1823&gt;'Raw Data'!J1823, 'Raw Data'!D1823&gt;'Raw Data'!E1823), 'Raw Data'!I1823, 0)</f>
        <v/>
      </c>
      <c r="L1828">
        <f>IF('Raw Data'!E1823-'Raw Data'!D1823&gt;3, 'Raw Data'!N1823, 0)</f>
        <v/>
      </c>
      <c r="M1828">
        <f>IF('Raw Data'!D1823-'Raw Data'!E1823&gt;3, 'Raw Data'!M1823, 0)</f>
        <v/>
      </c>
      <c r="N1828">
        <f>IF(ISBLANK('Raw Data'!D1823),0,IF(AND('Raw Data'!E1823&gt;'Raw Data'!D1823,'Raw Data'!E1823-'Raw Data'!D1823&gt;0,'Raw Data'!E1823-'Raw Data'!D1823&lt;4),'Raw Data'!L1823, 0))</f>
        <v/>
      </c>
      <c r="O1828">
        <f>IF(ISBLANK('Raw Data'!D1823),0,IF(AND('Raw Data'!E1823&gt;'Raw Data'!D1823,'Raw Data'!E1823-'Raw Data'!D1823&gt;0,'Raw Data'!D1823-'Raw Data'!E1823&lt;4),'Raw Data'!K1823, 0))</f>
        <v/>
      </c>
      <c r="P1828">
        <f>IF('Raw Data'!E1823-'Raw Data'!D1823&gt;3, 'Raw Data'!N1823, IF('Raw Data'!D1823-'Raw Data'!E1823&gt;3, 'Raw Data'!M1823, 0))</f>
        <v/>
      </c>
      <c r="Q1828">
        <f>IF(ISBLANK('Raw Data'!E1823),0,IF(AND('Raw Data'!E1823-'Raw Data'!D1823&lt;4,'Raw Data'!E1823-'Raw Data'!D1823&gt;0),'Raw Data'!L1823,IF(AND('Raw Data'!D1823&gt;'Raw Data'!E1823,'Raw Data'!D1823-'Raw Data'!E1823&gt;0),'Raw Data'!K1823,0)))</f>
        <v/>
      </c>
      <c r="R1828">
        <f>IF(ISBLANK('Raw Data'!K1823),0,IFERROR(IF(MATCH(SMALL('Raw Data'!K1823:N1823,1),L1828:O1828,0),SMALL('Raw Data'!K1823:N1823,1)),0))</f>
        <v/>
      </c>
      <c r="S1828">
        <f>IF(ISBLANK('Raw Data'!K1823),0,IFERROR(IF(MATCH(SMALL('Raw Data'!K1823:N1823,2),L1828:O1828,0),SMALL('Raw Data'!K1823:N1823,2)),0))</f>
        <v/>
      </c>
      <c r="T1828">
        <f>IF(ISBLANK('Raw Data'!K1823),0,IFERROR(IF(MATCH(SMALL('Raw Data'!K1823:N1823,3),L1828:O1828,0),SMALL('Raw Data'!K1823:N1823,3)),0))</f>
        <v/>
      </c>
      <c r="U1828">
        <f>IF(ISBLANK('Raw Data'!K1823),0,IFERROR(IF(MATCH(SMALL('Raw Data'!K1823:N1823,4),L1828:O1828,0),SMALL('Raw Data'!K1823:N1823,4)),0))</f>
        <v/>
      </c>
      <c r="V1828">
        <f>IF(AND('Raw Data'!D1823&lt;3, 'Raw Data'!E1823&lt;3, 'Raw Data'!A1823&gt;0), 'Raw Data'!AF1823, 0)</f>
        <v/>
      </c>
      <c r="W1828">
        <f>IF(AND('Raw Data'!D1823&lt;4, 'Raw Data'!E1823&lt;4, 'Raw Data'!A1823&gt;0), 'Raw Data'!AI1823, 0)</f>
        <v/>
      </c>
      <c r="X1828">
        <f>IF(AND('Raw Data'!D1823&lt;5, 'Raw Data'!E1823&lt;5, 'Raw Data'!A1823&gt;0), 'Raw Data'!AL1823, 0)</f>
        <v/>
      </c>
      <c r="Y1828">
        <f>IF(AND('Raw Data'!D1823&lt;6, 'Raw Data'!E1823&lt;6, 'Raw Data'!A1823&gt;0), 'Raw Data'!AO1823, 0)</f>
        <v/>
      </c>
      <c r="Z1828">
        <f>IF(ISBLANK('Raw Data'!D1823), 0, IF('Raw Data'!D1823-'Raw Data'!E1823&gt;1, 'Raw Data'!AW1823, 0))</f>
        <v/>
      </c>
      <c r="AA1828">
        <f>IF(ISBLANK('Raw Data'!A1823), 0, IF(ABS('Raw Data'!D1823-'Raw Data'!E1823)&lt;2, 'Raw Data'!AX1823, 0))</f>
        <v/>
      </c>
      <c r="AB1828">
        <f>IF(ISBLANK('Raw Data'!D1823), 0, IF('Raw Data'!E1823-'Raw Data'!D1823&gt;1, 'Raw Data'!AY1823, 0))</f>
        <v/>
      </c>
      <c r="AC1828">
        <f>IF(ISBLANK('Raw Data'!D1823), 0, IF('Raw Data'!D1823-'Raw Data'!E1823&gt;2, 'Raw Data'!AZ1823, 0))</f>
        <v/>
      </c>
      <c r="AD1828">
        <f>IF(ISBLANK('Raw Data'!A1823), 0, IF(ABS('Raw Data'!D1823-'Raw Data'!E1823)&lt;3, 'Raw Data'!BA1823, 0))</f>
        <v/>
      </c>
      <c r="AE1828">
        <f>IF(ISBLANK('Raw Data'!D1823), 0, IF('Raw Data'!E1823-'Raw Data'!D1823&gt;2, 'Raw Data'!BB1823, 0))</f>
        <v/>
      </c>
      <c r="AF1828">
        <f>IF(ISBLANK('Raw Data'!D1823), 0, IF('Raw Data'!D1823-'Raw Data'!E1823&gt;3, 'Raw Data'!BC1823, 0))</f>
        <v/>
      </c>
      <c r="AG1828">
        <f>IF(ISBLANK('Raw Data'!A1823), 0, IF(ABS('Raw Data'!D1823-'Raw Data'!E1823)&lt;4, 'Raw Data'!BD1823, 0))</f>
        <v/>
      </c>
      <c r="AH1828">
        <f>IF(ISBLANK('Raw Data'!D1823), 0, IF('Raw Data'!E1823-'Raw Data'!D1823&gt;3, 'Raw Data'!BE1823, 0))</f>
        <v/>
      </c>
      <c r="AI1828">
        <f>IF(SUM('Raw Data'!D1823:E1823)&gt;'Raw Data'!F1823, 'Raw Data'!G1823, 0)</f>
        <v/>
      </c>
      <c r="AJ1828">
        <f>IF(ISBLANK('Raw Data'!D1823), 0, IF(SUM('Raw Data'!D1823:E1823)&lt;'Raw Data'!F1823, 'Raw Data'!H1823, 0))</f>
        <v/>
      </c>
      <c r="AK1828">
        <f>IF(ISBLANK('Raw Data'!A1823), 0, IF(AND('Raw Data'!D1823&lt;3, 'Raw Data'!E1823&lt;3, 'Raw Data'!F1823&lt;BB$2), 'Raw Data'!AF1823, 0))</f>
        <v/>
      </c>
      <c r="AL1828">
        <f>IF(ISBLANK('Raw Data'!A1823), 0, IF(AND('Raw Data'!D1823&lt;4, 'Raw Data'!E1823&lt;4, 'Raw Data'!F1823&lt;BB$2), 'Raw Data'!AI1823, 0))</f>
        <v/>
      </c>
      <c r="AM1828">
        <f>IF(ISBLANK('Raw Data'!A1823), 0, IF(AND('Raw Data'!D1823&lt;5, 'Raw Data'!E1823&lt;5, 'Raw Data'!F1823&lt;BB$2), 'Raw Data'!AL1823, 0))</f>
        <v/>
      </c>
      <c r="AN1828">
        <f>IF(ISBLANK('Raw Data'!A1823), 0, IF(AND('Raw Data'!D1823&lt;6, 'Raw Data'!E1823&lt;6, 'Raw Data'!F1823&lt;BB$2), 'Raw Data'!AO1823, 0))</f>
        <v/>
      </c>
      <c r="AO1828">
        <f>IF(ISBLANK('Raw Data'!A1823), 0, IF(AND('Raw Data'!I1823&lt;Analysis!$BC$2, 'Raw Data'!D1823-'Raw Data'!E1823&gt;1), 'Raw Data'!AW1823, IF(AND('Raw Data'!J1823&lt;Analysis!$BC$2, 'Raw Data'!E1823-'Raw Data'!D1823&gt;1), 'Raw Data'!AY1823, 0)))</f>
        <v/>
      </c>
      <c r="AP1828">
        <f>IF(ISBLANK('Raw Data'!A1823), 0, IF(AND('Raw Data'!I1823&lt;Analysis!$BC$2, 'Raw Data'!D1823-'Raw Data'!E1823&gt;2), 'Raw Data'!AZ1823, IF(AND('Raw Data'!J1823&lt;Analysis!$BC$2, 'Raw Data'!E1823-'Raw Data'!D1823&gt;2), 'Raw Data'!BB1823, 0)))</f>
        <v/>
      </c>
      <c r="AQ1828">
        <f>IF(ISBLANK('Raw Data'!A1823), 0, IF(AND('Raw Data'!I1823&lt;Analysis!$BC$2, 'Raw Data'!D1823-'Raw Data'!E1823&gt;3), 'Raw Data'!BC1823, IF(AND('Raw Data'!J1823&lt;Analysis!$BC$2, 'Raw Data'!E1823-'Raw Data'!D1823&gt;3), 'Raw Data'!BE1823, 0)))</f>
        <v/>
      </c>
      <c r="AR1828">
        <f>IF('Hidden Analysiss'!D1824=1,IF(ABS('Raw Data'!E1823-'Raw Data'!D1823)&lt;2,'Raw Data'!AX1823,0), 0)</f>
        <v/>
      </c>
      <c r="AS1828">
        <f>IF('Hidden Analysiss'!D1824=1,IF(ABS('Raw Data'!E1823-'Raw Data'!D1823)&lt;3,'Raw Data'!BA1823,0), 0)</f>
        <v/>
      </c>
      <c r="AT1828">
        <f>IF('Hidden Analysiss'!D1824=1,IF(ABS('Raw Data'!E1823-'Raw Data'!D1823)&lt;4,'Raw Data'!BD1823,0), 0)</f>
        <v/>
      </c>
      <c r="AU1828">
        <f>IF(AND('Hidden Analysiss'!E1824=1, ABS('Raw Data'!E1823-'Raw Data'!D1823)&lt;2), 'Raw Data'!AX1823, 0)</f>
        <v/>
      </c>
      <c r="AV1828">
        <f>IF(AND('Hidden Analysiss'!E1824=1, ABS('Raw Data'!E1823-'Raw Data'!D1823)&lt;3), 'Raw Data'!BA1823, 0)</f>
        <v/>
      </c>
      <c r="AW1828">
        <f>IF(AND('Hidden Analysiss'!E1824=1, ABS('Raw Data'!E1823-'Raw Data'!D1823)&lt;3), 'Raw Data'!BD1823, 0)</f>
        <v/>
      </c>
    </row>
    <row r="1829">
      <c r="A1829" s="1">
        <f>'Raw Data'!A1824</f>
        <v/>
      </c>
      <c r="B1829">
        <f>IF('Raw Data'!E1824&gt;'Raw Data'!D1824, 'Raw Data'!J1824, 0)</f>
        <v/>
      </c>
      <c r="C1829">
        <f>IF('Raw Data'!D1824&gt;'Raw Data'!E1824, 'Raw Data'!I1824, 0)</f>
        <v/>
      </c>
      <c r="D1829">
        <f>SUM(G1829:H1829)</f>
        <v/>
      </c>
      <c r="E1829">
        <f>IF(AND('Raw Data'!J1824&lt;'Raw Data'!I1824,'Raw Data'!E1824&gt;'Raw Data'!D1824,'Raw Data'!E1824-'Raw Data'!D1824&gt;3),'Raw Data'!N1824,IF(AND('Raw Data'!I1824&lt;'Raw Data'!J1824,'Raw Data'!D1824&gt;'Raw Data'!E1824,'Raw Data'!D1824-'Raw Data'!E1824&gt;3),'Raw Data'!M1824,0))</f>
        <v/>
      </c>
      <c r="F1829">
        <f>IF(AND('Raw Data'!J1824&lt;'Raw Data'!I1824,'Raw Data'!E1824&gt;'Raw Data'!D1824,'Raw Data'!E1824-'Raw Data'!D1824&lt;4),'Raw Data'!L1824,IF(AND('Raw Data'!I1824&lt;'Raw Data'!J1824,'Raw Data'!D1824&gt;'Raw Data'!E1824,'Raw Data'!D1824-'Raw Data'!E1824&lt;4),'Raw Data'!K1824,0))</f>
        <v/>
      </c>
      <c r="G1829">
        <f>IF(AND('Raw Data'!J1824&lt;'Raw Data'!I1824, 'Raw Data'!E1824&gt;'Raw Data'!D1824), 'Raw Data'!J1824, 0)</f>
        <v/>
      </c>
      <c r="H1829">
        <f>IF(AND('Raw Data'!J1824&gt;'Raw Data'!I1824, 'Raw Data'!E1824&lt;'Raw Data'!D1824), 'Raw Data'!I1824, 0)</f>
        <v/>
      </c>
      <c r="I1829">
        <f>SUM(J1829:K1829)</f>
        <v/>
      </c>
      <c r="J1829">
        <f>IF(AND('Raw Data'!J1824&gt;'Raw Data'!I1824, 'Raw Data'!E1824&gt;'Raw Data'!D1824), 'Raw Data'!J1824, 0)</f>
        <v/>
      </c>
      <c r="K1829">
        <f>IF(AND('Raw Data'!I1824&gt;'Raw Data'!J1824, 'Raw Data'!D1824&gt;'Raw Data'!E1824), 'Raw Data'!I1824, 0)</f>
        <v/>
      </c>
      <c r="L1829">
        <f>IF('Raw Data'!E1824-'Raw Data'!D1824&gt;3, 'Raw Data'!N1824, 0)</f>
        <v/>
      </c>
      <c r="M1829">
        <f>IF('Raw Data'!D1824-'Raw Data'!E1824&gt;3, 'Raw Data'!M1824, 0)</f>
        <v/>
      </c>
      <c r="N1829">
        <f>IF(ISBLANK('Raw Data'!D1824),0,IF(AND('Raw Data'!E1824&gt;'Raw Data'!D1824,'Raw Data'!E1824-'Raw Data'!D1824&gt;0,'Raw Data'!E1824-'Raw Data'!D1824&lt;4),'Raw Data'!L1824, 0))</f>
        <v/>
      </c>
      <c r="O1829">
        <f>IF(ISBLANK('Raw Data'!D1824),0,IF(AND('Raw Data'!E1824&gt;'Raw Data'!D1824,'Raw Data'!E1824-'Raw Data'!D1824&gt;0,'Raw Data'!D1824-'Raw Data'!E1824&lt;4),'Raw Data'!K1824, 0))</f>
        <v/>
      </c>
      <c r="P1829">
        <f>IF('Raw Data'!E1824-'Raw Data'!D1824&gt;3, 'Raw Data'!N1824, IF('Raw Data'!D1824-'Raw Data'!E1824&gt;3, 'Raw Data'!M1824, 0))</f>
        <v/>
      </c>
      <c r="Q1829">
        <f>IF(ISBLANK('Raw Data'!E1824),0,IF(AND('Raw Data'!E1824-'Raw Data'!D1824&lt;4,'Raw Data'!E1824-'Raw Data'!D1824&gt;0),'Raw Data'!L1824,IF(AND('Raw Data'!D1824&gt;'Raw Data'!E1824,'Raw Data'!D1824-'Raw Data'!E1824&gt;0),'Raw Data'!K1824,0)))</f>
        <v/>
      </c>
      <c r="R1829">
        <f>IF(ISBLANK('Raw Data'!K1824),0,IFERROR(IF(MATCH(SMALL('Raw Data'!K1824:N1824,1),L1829:O1829,0),SMALL('Raw Data'!K1824:N1824,1)),0))</f>
        <v/>
      </c>
      <c r="S1829">
        <f>IF(ISBLANK('Raw Data'!K1824),0,IFERROR(IF(MATCH(SMALL('Raw Data'!K1824:N1824,2),L1829:O1829,0),SMALL('Raw Data'!K1824:N1824,2)),0))</f>
        <v/>
      </c>
      <c r="T1829">
        <f>IF(ISBLANK('Raw Data'!K1824),0,IFERROR(IF(MATCH(SMALL('Raw Data'!K1824:N1824,3),L1829:O1829,0),SMALL('Raw Data'!K1824:N1824,3)),0))</f>
        <v/>
      </c>
      <c r="U1829">
        <f>IF(ISBLANK('Raw Data'!K1824),0,IFERROR(IF(MATCH(SMALL('Raw Data'!K1824:N1824,4),L1829:O1829,0),SMALL('Raw Data'!K1824:N1824,4)),0))</f>
        <v/>
      </c>
      <c r="V1829">
        <f>IF(AND('Raw Data'!D1824&lt;3, 'Raw Data'!E1824&lt;3, 'Raw Data'!A1824&gt;0), 'Raw Data'!AF1824, 0)</f>
        <v/>
      </c>
      <c r="W1829">
        <f>IF(AND('Raw Data'!D1824&lt;4, 'Raw Data'!E1824&lt;4, 'Raw Data'!A1824&gt;0), 'Raw Data'!AI1824, 0)</f>
        <v/>
      </c>
      <c r="X1829">
        <f>IF(AND('Raw Data'!D1824&lt;5, 'Raw Data'!E1824&lt;5, 'Raw Data'!A1824&gt;0), 'Raw Data'!AL1824, 0)</f>
        <v/>
      </c>
      <c r="Y1829">
        <f>IF(AND('Raw Data'!D1824&lt;6, 'Raw Data'!E1824&lt;6, 'Raw Data'!A1824&gt;0), 'Raw Data'!AO1824, 0)</f>
        <v/>
      </c>
      <c r="Z1829">
        <f>IF(ISBLANK('Raw Data'!D1824), 0, IF('Raw Data'!D1824-'Raw Data'!E1824&gt;1, 'Raw Data'!AW1824, 0))</f>
        <v/>
      </c>
      <c r="AA1829">
        <f>IF(ISBLANK('Raw Data'!A1824), 0, IF(ABS('Raw Data'!D1824-'Raw Data'!E1824)&lt;2, 'Raw Data'!AX1824, 0))</f>
        <v/>
      </c>
      <c r="AB1829">
        <f>IF(ISBLANK('Raw Data'!D1824), 0, IF('Raw Data'!E1824-'Raw Data'!D1824&gt;1, 'Raw Data'!AY1824, 0))</f>
        <v/>
      </c>
      <c r="AC1829">
        <f>IF(ISBLANK('Raw Data'!D1824), 0, IF('Raw Data'!D1824-'Raw Data'!E1824&gt;2, 'Raw Data'!AZ1824, 0))</f>
        <v/>
      </c>
      <c r="AD1829">
        <f>IF(ISBLANK('Raw Data'!A1824), 0, IF(ABS('Raw Data'!D1824-'Raw Data'!E1824)&lt;3, 'Raw Data'!BA1824, 0))</f>
        <v/>
      </c>
      <c r="AE1829">
        <f>IF(ISBLANK('Raw Data'!D1824), 0, IF('Raw Data'!E1824-'Raw Data'!D1824&gt;2, 'Raw Data'!BB1824, 0))</f>
        <v/>
      </c>
      <c r="AF1829">
        <f>IF(ISBLANK('Raw Data'!D1824), 0, IF('Raw Data'!D1824-'Raw Data'!E1824&gt;3, 'Raw Data'!BC1824, 0))</f>
        <v/>
      </c>
      <c r="AG1829">
        <f>IF(ISBLANK('Raw Data'!A1824), 0, IF(ABS('Raw Data'!D1824-'Raw Data'!E1824)&lt;4, 'Raw Data'!BD1824, 0))</f>
        <v/>
      </c>
      <c r="AH1829">
        <f>IF(ISBLANK('Raw Data'!D1824), 0, IF('Raw Data'!E1824-'Raw Data'!D1824&gt;3, 'Raw Data'!BE1824, 0))</f>
        <v/>
      </c>
      <c r="AI1829">
        <f>IF(SUM('Raw Data'!D1824:E1824)&gt;'Raw Data'!F1824, 'Raw Data'!G1824, 0)</f>
        <v/>
      </c>
      <c r="AJ1829">
        <f>IF(ISBLANK('Raw Data'!D1824), 0, IF(SUM('Raw Data'!D1824:E1824)&lt;'Raw Data'!F1824, 'Raw Data'!H1824, 0))</f>
        <v/>
      </c>
      <c r="AK1829">
        <f>IF(ISBLANK('Raw Data'!A1824), 0, IF(AND('Raw Data'!D1824&lt;3, 'Raw Data'!E1824&lt;3, 'Raw Data'!F1824&lt;BB$2), 'Raw Data'!AF1824, 0))</f>
        <v/>
      </c>
      <c r="AL1829">
        <f>IF(ISBLANK('Raw Data'!A1824), 0, IF(AND('Raw Data'!D1824&lt;4, 'Raw Data'!E1824&lt;4, 'Raw Data'!F1824&lt;BB$2), 'Raw Data'!AI1824, 0))</f>
        <v/>
      </c>
      <c r="AM1829">
        <f>IF(ISBLANK('Raw Data'!A1824), 0, IF(AND('Raw Data'!D1824&lt;5, 'Raw Data'!E1824&lt;5, 'Raw Data'!F1824&lt;BB$2), 'Raw Data'!AL1824, 0))</f>
        <v/>
      </c>
      <c r="AN1829">
        <f>IF(ISBLANK('Raw Data'!A1824), 0, IF(AND('Raw Data'!D1824&lt;6, 'Raw Data'!E1824&lt;6, 'Raw Data'!F1824&lt;BB$2), 'Raw Data'!AO1824, 0))</f>
        <v/>
      </c>
      <c r="AO1829">
        <f>IF(ISBLANK('Raw Data'!A1824), 0, IF(AND('Raw Data'!I1824&lt;Analysis!$BC$2, 'Raw Data'!D1824-'Raw Data'!E1824&gt;1), 'Raw Data'!AW1824, IF(AND('Raw Data'!J1824&lt;Analysis!$BC$2, 'Raw Data'!E1824-'Raw Data'!D1824&gt;1), 'Raw Data'!AY1824, 0)))</f>
        <v/>
      </c>
      <c r="AP1829">
        <f>IF(ISBLANK('Raw Data'!A1824), 0, IF(AND('Raw Data'!I1824&lt;Analysis!$BC$2, 'Raw Data'!D1824-'Raw Data'!E1824&gt;2), 'Raw Data'!AZ1824, IF(AND('Raw Data'!J1824&lt;Analysis!$BC$2, 'Raw Data'!E1824-'Raw Data'!D1824&gt;2), 'Raw Data'!BB1824, 0)))</f>
        <v/>
      </c>
      <c r="AQ1829">
        <f>IF(ISBLANK('Raw Data'!A1824), 0, IF(AND('Raw Data'!I1824&lt;Analysis!$BC$2, 'Raw Data'!D1824-'Raw Data'!E1824&gt;3), 'Raw Data'!BC1824, IF(AND('Raw Data'!J1824&lt;Analysis!$BC$2, 'Raw Data'!E1824-'Raw Data'!D1824&gt;3), 'Raw Data'!BE1824, 0)))</f>
        <v/>
      </c>
      <c r="AR1829">
        <f>IF('Hidden Analysiss'!D1825=1,IF(ABS('Raw Data'!E1824-'Raw Data'!D1824)&lt;2,'Raw Data'!AX1824,0), 0)</f>
        <v/>
      </c>
      <c r="AS1829">
        <f>IF('Hidden Analysiss'!D1825=1,IF(ABS('Raw Data'!E1824-'Raw Data'!D1824)&lt;3,'Raw Data'!BA1824,0), 0)</f>
        <v/>
      </c>
      <c r="AT1829">
        <f>IF('Hidden Analysiss'!D1825=1,IF(ABS('Raw Data'!E1824-'Raw Data'!D1824)&lt;4,'Raw Data'!BD1824,0), 0)</f>
        <v/>
      </c>
      <c r="AU1829">
        <f>IF(AND('Hidden Analysiss'!E1825=1, ABS('Raw Data'!E1824-'Raw Data'!D1824)&lt;2), 'Raw Data'!AX1824, 0)</f>
        <v/>
      </c>
      <c r="AV1829">
        <f>IF(AND('Hidden Analysiss'!E1825=1, ABS('Raw Data'!E1824-'Raw Data'!D1824)&lt;3), 'Raw Data'!BA1824, 0)</f>
        <v/>
      </c>
      <c r="AW1829">
        <f>IF(AND('Hidden Analysiss'!E1825=1, ABS('Raw Data'!E1824-'Raw Data'!D1824)&lt;3), 'Raw Data'!BD1824, 0)</f>
        <v/>
      </c>
    </row>
    <row r="1830">
      <c r="A1830" s="1">
        <f>'Raw Data'!A1825</f>
        <v/>
      </c>
      <c r="B1830">
        <f>IF('Raw Data'!E1825&gt;'Raw Data'!D1825, 'Raw Data'!J1825, 0)</f>
        <v/>
      </c>
      <c r="C1830">
        <f>IF('Raw Data'!D1825&gt;'Raw Data'!E1825, 'Raw Data'!I1825, 0)</f>
        <v/>
      </c>
      <c r="D1830">
        <f>SUM(G1830:H1830)</f>
        <v/>
      </c>
      <c r="E1830">
        <f>IF(AND('Raw Data'!J1825&lt;'Raw Data'!I1825,'Raw Data'!E1825&gt;'Raw Data'!D1825,'Raw Data'!E1825-'Raw Data'!D1825&gt;3),'Raw Data'!N1825,IF(AND('Raw Data'!I1825&lt;'Raw Data'!J1825,'Raw Data'!D1825&gt;'Raw Data'!E1825,'Raw Data'!D1825-'Raw Data'!E1825&gt;3),'Raw Data'!M1825,0))</f>
        <v/>
      </c>
      <c r="F1830">
        <f>IF(AND('Raw Data'!J1825&lt;'Raw Data'!I1825,'Raw Data'!E1825&gt;'Raw Data'!D1825,'Raw Data'!E1825-'Raw Data'!D1825&lt;4),'Raw Data'!L1825,IF(AND('Raw Data'!I1825&lt;'Raw Data'!J1825,'Raw Data'!D1825&gt;'Raw Data'!E1825,'Raw Data'!D1825-'Raw Data'!E1825&lt;4),'Raw Data'!K1825,0))</f>
        <v/>
      </c>
      <c r="G1830">
        <f>IF(AND('Raw Data'!J1825&lt;'Raw Data'!I1825, 'Raw Data'!E1825&gt;'Raw Data'!D1825), 'Raw Data'!J1825, 0)</f>
        <v/>
      </c>
      <c r="H1830">
        <f>IF(AND('Raw Data'!J1825&gt;'Raw Data'!I1825, 'Raw Data'!E1825&lt;'Raw Data'!D1825), 'Raw Data'!I1825, 0)</f>
        <v/>
      </c>
      <c r="I1830">
        <f>SUM(J1830:K1830)</f>
        <v/>
      </c>
      <c r="J1830">
        <f>IF(AND('Raw Data'!J1825&gt;'Raw Data'!I1825, 'Raw Data'!E1825&gt;'Raw Data'!D1825), 'Raw Data'!J1825, 0)</f>
        <v/>
      </c>
      <c r="K1830">
        <f>IF(AND('Raw Data'!I1825&gt;'Raw Data'!J1825, 'Raw Data'!D1825&gt;'Raw Data'!E1825), 'Raw Data'!I1825, 0)</f>
        <v/>
      </c>
      <c r="L1830">
        <f>IF('Raw Data'!E1825-'Raw Data'!D1825&gt;3, 'Raw Data'!N1825, 0)</f>
        <v/>
      </c>
      <c r="M1830">
        <f>IF('Raw Data'!D1825-'Raw Data'!E1825&gt;3, 'Raw Data'!M1825, 0)</f>
        <v/>
      </c>
      <c r="N1830">
        <f>IF(ISBLANK('Raw Data'!D1825),0,IF(AND('Raw Data'!E1825&gt;'Raw Data'!D1825,'Raw Data'!E1825-'Raw Data'!D1825&gt;0,'Raw Data'!E1825-'Raw Data'!D1825&lt;4),'Raw Data'!L1825, 0))</f>
        <v/>
      </c>
      <c r="O1830">
        <f>IF(ISBLANK('Raw Data'!D1825),0,IF(AND('Raw Data'!E1825&gt;'Raw Data'!D1825,'Raw Data'!E1825-'Raw Data'!D1825&gt;0,'Raw Data'!D1825-'Raw Data'!E1825&lt;4),'Raw Data'!K1825, 0))</f>
        <v/>
      </c>
      <c r="P1830">
        <f>IF('Raw Data'!E1825-'Raw Data'!D1825&gt;3, 'Raw Data'!N1825, IF('Raw Data'!D1825-'Raw Data'!E1825&gt;3, 'Raw Data'!M1825, 0))</f>
        <v/>
      </c>
      <c r="Q1830">
        <f>IF(ISBLANK('Raw Data'!E1825),0,IF(AND('Raw Data'!E1825-'Raw Data'!D1825&lt;4,'Raw Data'!E1825-'Raw Data'!D1825&gt;0),'Raw Data'!L1825,IF(AND('Raw Data'!D1825&gt;'Raw Data'!E1825,'Raw Data'!D1825-'Raw Data'!E1825&gt;0),'Raw Data'!K1825,0)))</f>
        <v/>
      </c>
      <c r="R1830">
        <f>IF(ISBLANK('Raw Data'!K1825),0,IFERROR(IF(MATCH(SMALL('Raw Data'!K1825:N1825,1),L1830:O1830,0),SMALL('Raw Data'!K1825:N1825,1)),0))</f>
        <v/>
      </c>
      <c r="S1830">
        <f>IF(ISBLANK('Raw Data'!K1825),0,IFERROR(IF(MATCH(SMALL('Raw Data'!K1825:N1825,2),L1830:O1830,0),SMALL('Raw Data'!K1825:N1825,2)),0))</f>
        <v/>
      </c>
      <c r="T1830">
        <f>IF(ISBLANK('Raw Data'!K1825),0,IFERROR(IF(MATCH(SMALL('Raw Data'!K1825:N1825,3),L1830:O1830,0),SMALL('Raw Data'!K1825:N1825,3)),0))</f>
        <v/>
      </c>
      <c r="U1830">
        <f>IF(ISBLANK('Raw Data'!K1825),0,IFERROR(IF(MATCH(SMALL('Raw Data'!K1825:N1825,4),L1830:O1830,0),SMALL('Raw Data'!K1825:N1825,4)),0))</f>
        <v/>
      </c>
      <c r="V1830">
        <f>IF(AND('Raw Data'!D1825&lt;3, 'Raw Data'!E1825&lt;3, 'Raw Data'!A1825&gt;0), 'Raw Data'!AF1825, 0)</f>
        <v/>
      </c>
      <c r="W1830">
        <f>IF(AND('Raw Data'!D1825&lt;4, 'Raw Data'!E1825&lt;4, 'Raw Data'!A1825&gt;0), 'Raw Data'!AI1825, 0)</f>
        <v/>
      </c>
      <c r="X1830">
        <f>IF(AND('Raw Data'!D1825&lt;5, 'Raw Data'!E1825&lt;5, 'Raw Data'!A1825&gt;0), 'Raw Data'!AL1825, 0)</f>
        <v/>
      </c>
      <c r="Y1830">
        <f>IF(AND('Raw Data'!D1825&lt;6, 'Raw Data'!E1825&lt;6, 'Raw Data'!A1825&gt;0), 'Raw Data'!AO1825, 0)</f>
        <v/>
      </c>
      <c r="Z1830">
        <f>IF(ISBLANK('Raw Data'!D1825), 0, IF('Raw Data'!D1825-'Raw Data'!E1825&gt;1, 'Raw Data'!AW1825, 0))</f>
        <v/>
      </c>
      <c r="AA1830">
        <f>IF(ISBLANK('Raw Data'!A1825), 0, IF(ABS('Raw Data'!D1825-'Raw Data'!E1825)&lt;2, 'Raw Data'!AX1825, 0))</f>
        <v/>
      </c>
      <c r="AB1830">
        <f>IF(ISBLANK('Raw Data'!D1825), 0, IF('Raw Data'!E1825-'Raw Data'!D1825&gt;1, 'Raw Data'!AY1825, 0))</f>
        <v/>
      </c>
      <c r="AC1830">
        <f>IF(ISBLANK('Raw Data'!D1825), 0, IF('Raw Data'!D1825-'Raw Data'!E1825&gt;2, 'Raw Data'!AZ1825, 0))</f>
        <v/>
      </c>
      <c r="AD1830">
        <f>IF(ISBLANK('Raw Data'!A1825), 0, IF(ABS('Raw Data'!D1825-'Raw Data'!E1825)&lt;3, 'Raw Data'!BA1825, 0))</f>
        <v/>
      </c>
      <c r="AE1830">
        <f>IF(ISBLANK('Raw Data'!D1825), 0, IF('Raw Data'!E1825-'Raw Data'!D1825&gt;2, 'Raw Data'!BB1825, 0))</f>
        <v/>
      </c>
      <c r="AF1830">
        <f>IF(ISBLANK('Raw Data'!D1825), 0, IF('Raw Data'!D1825-'Raw Data'!E1825&gt;3, 'Raw Data'!BC1825, 0))</f>
        <v/>
      </c>
      <c r="AG1830">
        <f>IF(ISBLANK('Raw Data'!A1825), 0, IF(ABS('Raw Data'!D1825-'Raw Data'!E1825)&lt;4, 'Raw Data'!BD1825, 0))</f>
        <v/>
      </c>
      <c r="AH1830">
        <f>IF(ISBLANK('Raw Data'!D1825), 0, IF('Raw Data'!E1825-'Raw Data'!D1825&gt;3, 'Raw Data'!BE1825, 0))</f>
        <v/>
      </c>
      <c r="AI1830">
        <f>IF(SUM('Raw Data'!D1825:E1825)&gt;'Raw Data'!F1825, 'Raw Data'!G1825, 0)</f>
        <v/>
      </c>
      <c r="AJ1830">
        <f>IF(ISBLANK('Raw Data'!D1825), 0, IF(SUM('Raw Data'!D1825:E1825)&lt;'Raw Data'!F1825, 'Raw Data'!H1825, 0))</f>
        <v/>
      </c>
      <c r="AK1830">
        <f>IF(ISBLANK('Raw Data'!A1825), 0, IF(AND('Raw Data'!D1825&lt;3, 'Raw Data'!E1825&lt;3, 'Raw Data'!F1825&lt;BB$2), 'Raw Data'!AF1825, 0))</f>
        <v/>
      </c>
      <c r="AL1830">
        <f>IF(ISBLANK('Raw Data'!A1825), 0, IF(AND('Raw Data'!D1825&lt;4, 'Raw Data'!E1825&lt;4, 'Raw Data'!F1825&lt;BB$2), 'Raw Data'!AI1825, 0))</f>
        <v/>
      </c>
      <c r="AM1830">
        <f>IF(ISBLANK('Raw Data'!A1825), 0, IF(AND('Raw Data'!D1825&lt;5, 'Raw Data'!E1825&lt;5, 'Raw Data'!F1825&lt;BB$2), 'Raw Data'!AL1825, 0))</f>
        <v/>
      </c>
      <c r="AN1830">
        <f>IF(ISBLANK('Raw Data'!A1825), 0, IF(AND('Raw Data'!D1825&lt;6, 'Raw Data'!E1825&lt;6, 'Raw Data'!F1825&lt;BB$2), 'Raw Data'!AO1825, 0))</f>
        <v/>
      </c>
      <c r="AO1830">
        <f>IF(ISBLANK('Raw Data'!A1825), 0, IF(AND('Raw Data'!I1825&lt;Analysis!$BC$2, 'Raw Data'!D1825-'Raw Data'!E1825&gt;1), 'Raw Data'!AW1825, IF(AND('Raw Data'!J1825&lt;Analysis!$BC$2, 'Raw Data'!E1825-'Raw Data'!D1825&gt;1), 'Raw Data'!AY1825, 0)))</f>
        <v/>
      </c>
      <c r="AP1830">
        <f>IF(ISBLANK('Raw Data'!A1825), 0, IF(AND('Raw Data'!I1825&lt;Analysis!$BC$2, 'Raw Data'!D1825-'Raw Data'!E1825&gt;2), 'Raw Data'!AZ1825, IF(AND('Raw Data'!J1825&lt;Analysis!$BC$2, 'Raw Data'!E1825-'Raw Data'!D1825&gt;2), 'Raw Data'!BB1825, 0)))</f>
        <v/>
      </c>
      <c r="AQ1830">
        <f>IF(ISBLANK('Raw Data'!A1825), 0, IF(AND('Raw Data'!I1825&lt;Analysis!$BC$2, 'Raw Data'!D1825-'Raw Data'!E1825&gt;3), 'Raw Data'!BC1825, IF(AND('Raw Data'!J1825&lt;Analysis!$BC$2, 'Raw Data'!E1825-'Raw Data'!D1825&gt;3), 'Raw Data'!BE1825, 0)))</f>
        <v/>
      </c>
      <c r="AR1830">
        <f>IF('Hidden Analysiss'!D1826=1,IF(ABS('Raw Data'!E1825-'Raw Data'!D1825)&lt;2,'Raw Data'!AX1825,0), 0)</f>
        <v/>
      </c>
      <c r="AS1830">
        <f>IF('Hidden Analysiss'!D1826=1,IF(ABS('Raw Data'!E1825-'Raw Data'!D1825)&lt;3,'Raw Data'!BA1825,0), 0)</f>
        <v/>
      </c>
      <c r="AT1830">
        <f>IF('Hidden Analysiss'!D1826=1,IF(ABS('Raw Data'!E1825-'Raw Data'!D1825)&lt;4,'Raw Data'!BD1825,0), 0)</f>
        <v/>
      </c>
      <c r="AU1830">
        <f>IF(AND('Hidden Analysiss'!E1826=1, ABS('Raw Data'!E1825-'Raw Data'!D1825)&lt;2), 'Raw Data'!AX1825, 0)</f>
        <v/>
      </c>
      <c r="AV1830">
        <f>IF(AND('Hidden Analysiss'!E1826=1, ABS('Raw Data'!E1825-'Raw Data'!D1825)&lt;3), 'Raw Data'!BA1825, 0)</f>
        <v/>
      </c>
      <c r="AW1830">
        <f>IF(AND('Hidden Analysiss'!E1826=1, ABS('Raw Data'!E1825-'Raw Data'!D1825)&lt;3), 'Raw Data'!BD1825, 0)</f>
        <v/>
      </c>
    </row>
    <row r="1831">
      <c r="A1831" s="1">
        <f>'Raw Data'!A1826</f>
        <v/>
      </c>
      <c r="B1831">
        <f>IF('Raw Data'!E1826&gt;'Raw Data'!D1826, 'Raw Data'!J1826, 0)</f>
        <v/>
      </c>
      <c r="C1831">
        <f>IF('Raw Data'!D1826&gt;'Raw Data'!E1826, 'Raw Data'!I1826, 0)</f>
        <v/>
      </c>
      <c r="D1831">
        <f>SUM(G1831:H1831)</f>
        <v/>
      </c>
      <c r="E1831">
        <f>IF(AND('Raw Data'!J1826&lt;'Raw Data'!I1826,'Raw Data'!E1826&gt;'Raw Data'!D1826,'Raw Data'!E1826-'Raw Data'!D1826&gt;3),'Raw Data'!N1826,IF(AND('Raw Data'!I1826&lt;'Raw Data'!J1826,'Raw Data'!D1826&gt;'Raw Data'!E1826,'Raw Data'!D1826-'Raw Data'!E1826&gt;3),'Raw Data'!M1826,0))</f>
        <v/>
      </c>
      <c r="F1831">
        <f>IF(AND('Raw Data'!J1826&lt;'Raw Data'!I1826,'Raw Data'!E1826&gt;'Raw Data'!D1826,'Raw Data'!E1826-'Raw Data'!D1826&lt;4),'Raw Data'!L1826,IF(AND('Raw Data'!I1826&lt;'Raw Data'!J1826,'Raw Data'!D1826&gt;'Raw Data'!E1826,'Raw Data'!D1826-'Raw Data'!E1826&lt;4),'Raw Data'!K1826,0))</f>
        <v/>
      </c>
      <c r="G1831">
        <f>IF(AND('Raw Data'!J1826&lt;'Raw Data'!I1826, 'Raw Data'!E1826&gt;'Raw Data'!D1826), 'Raw Data'!J1826, 0)</f>
        <v/>
      </c>
      <c r="H1831">
        <f>IF(AND('Raw Data'!J1826&gt;'Raw Data'!I1826, 'Raw Data'!E1826&lt;'Raw Data'!D1826), 'Raw Data'!I1826, 0)</f>
        <v/>
      </c>
      <c r="I1831">
        <f>SUM(J1831:K1831)</f>
        <v/>
      </c>
      <c r="J1831">
        <f>IF(AND('Raw Data'!J1826&gt;'Raw Data'!I1826, 'Raw Data'!E1826&gt;'Raw Data'!D1826), 'Raw Data'!J1826, 0)</f>
        <v/>
      </c>
      <c r="K1831">
        <f>IF(AND('Raw Data'!I1826&gt;'Raw Data'!J1826, 'Raw Data'!D1826&gt;'Raw Data'!E1826), 'Raw Data'!I1826, 0)</f>
        <v/>
      </c>
      <c r="L1831">
        <f>IF('Raw Data'!E1826-'Raw Data'!D1826&gt;3, 'Raw Data'!N1826, 0)</f>
        <v/>
      </c>
      <c r="M1831">
        <f>IF('Raw Data'!D1826-'Raw Data'!E1826&gt;3, 'Raw Data'!M1826, 0)</f>
        <v/>
      </c>
      <c r="N1831">
        <f>IF(ISBLANK('Raw Data'!D1826),0,IF(AND('Raw Data'!E1826&gt;'Raw Data'!D1826,'Raw Data'!E1826-'Raw Data'!D1826&gt;0,'Raw Data'!E1826-'Raw Data'!D1826&lt;4),'Raw Data'!L1826, 0))</f>
        <v/>
      </c>
      <c r="O1831">
        <f>IF(ISBLANK('Raw Data'!D1826),0,IF(AND('Raw Data'!E1826&gt;'Raw Data'!D1826,'Raw Data'!E1826-'Raw Data'!D1826&gt;0,'Raw Data'!D1826-'Raw Data'!E1826&lt;4),'Raw Data'!K1826, 0))</f>
        <v/>
      </c>
      <c r="P1831">
        <f>IF('Raw Data'!E1826-'Raw Data'!D1826&gt;3, 'Raw Data'!N1826, IF('Raw Data'!D1826-'Raw Data'!E1826&gt;3, 'Raw Data'!M1826, 0))</f>
        <v/>
      </c>
      <c r="Q1831">
        <f>IF(ISBLANK('Raw Data'!E1826),0,IF(AND('Raw Data'!E1826-'Raw Data'!D1826&lt;4,'Raw Data'!E1826-'Raw Data'!D1826&gt;0),'Raw Data'!L1826,IF(AND('Raw Data'!D1826&gt;'Raw Data'!E1826,'Raw Data'!D1826-'Raw Data'!E1826&gt;0),'Raw Data'!K1826,0)))</f>
        <v/>
      </c>
      <c r="R1831">
        <f>IF(ISBLANK('Raw Data'!K1826),0,IFERROR(IF(MATCH(SMALL('Raw Data'!K1826:N1826,1),L1831:O1831,0),SMALL('Raw Data'!K1826:N1826,1)),0))</f>
        <v/>
      </c>
      <c r="S1831">
        <f>IF(ISBLANK('Raw Data'!K1826),0,IFERROR(IF(MATCH(SMALL('Raw Data'!K1826:N1826,2),L1831:O1831,0),SMALL('Raw Data'!K1826:N1826,2)),0))</f>
        <v/>
      </c>
      <c r="T1831">
        <f>IF(ISBLANK('Raw Data'!K1826),0,IFERROR(IF(MATCH(SMALL('Raw Data'!K1826:N1826,3),L1831:O1831,0),SMALL('Raw Data'!K1826:N1826,3)),0))</f>
        <v/>
      </c>
      <c r="U1831">
        <f>IF(ISBLANK('Raw Data'!K1826),0,IFERROR(IF(MATCH(SMALL('Raw Data'!K1826:N1826,4),L1831:O1831,0),SMALL('Raw Data'!K1826:N1826,4)),0))</f>
        <v/>
      </c>
      <c r="V1831">
        <f>IF(AND('Raw Data'!D1826&lt;3, 'Raw Data'!E1826&lt;3, 'Raw Data'!A1826&gt;0), 'Raw Data'!AF1826, 0)</f>
        <v/>
      </c>
      <c r="W1831">
        <f>IF(AND('Raw Data'!D1826&lt;4, 'Raw Data'!E1826&lt;4, 'Raw Data'!A1826&gt;0), 'Raw Data'!AI1826, 0)</f>
        <v/>
      </c>
      <c r="X1831">
        <f>IF(AND('Raw Data'!D1826&lt;5, 'Raw Data'!E1826&lt;5, 'Raw Data'!A1826&gt;0), 'Raw Data'!AL1826, 0)</f>
        <v/>
      </c>
      <c r="Y1831">
        <f>IF(AND('Raw Data'!D1826&lt;6, 'Raw Data'!E1826&lt;6, 'Raw Data'!A1826&gt;0), 'Raw Data'!AO1826, 0)</f>
        <v/>
      </c>
      <c r="Z1831">
        <f>IF(ISBLANK('Raw Data'!D1826), 0, IF('Raw Data'!D1826-'Raw Data'!E1826&gt;1, 'Raw Data'!AW1826, 0))</f>
        <v/>
      </c>
      <c r="AA1831">
        <f>IF(ISBLANK('Raw Data'!A1826), 0, IF(ABS('Raw Data'!D1826-'Raw Data'!E1826)&lt;2, 'Raw Data'!AX1826, 0))</f>
        <v/>
      </c>
      <c r="AB1831">
        <f>IF(ISBLANK('Raw Data'!D1826), 0, IF('Raw Data'!E1826-'Raw Data'!D1826&gt;1, 'Raw Data'!AY1826, 0))</f>
        <v/>
      </c>
      <c r="AC1831">
        <f>IF(ISBLANK('Raw Data'!D1826), 0, IF('Raw Data'!D1826-'Raw Data'!E1826&gt;2, 'Raw Data'!AZ1826, 0))</f>
        <v/>
      </c>
      <c r="AD1831">
        <f>IF(ISBLANK('Raw Data'!A1826), 0, IF(ABS('Raw Data'!D1826-'Raw Data'!E1826)&lt;3, 'Raw Data'!BA1826, 0))</f>
        <v/>
      </c>
      <c r="AE1831">
        <f>IF(ISBLANK('Raw Data'!D1826), 0, IF('Raw Data'!E1826-'Raw Data'!D1826&gt;2, 'Raw Data'!BB1826, 0))</f>
        <v/>
      </c>
      <c r="AF1831">
        <f>IF(ISBLANK('Raw Data'!D1826), 0, IF('Raw Data'!D1826-'Raw Data'!E1826&gt;3, 'Raw Data'!BC1826, 0))</f>
        <v/>
      </c>
      <c r="AG1831">
        <f>IF(ISBLANK('Raw Data'!A1826), 0, IF(ABS('Raw Data'!D1826-'Raw Data'!E1826)&lt;4, 'Raw Data'!BD1826, 0))</f>
        <v/>
      </c>
      <c r="AH1831">
        <f>IF(ISBLANK('Raw Data'!D1826), 0, IF('Raw Data'!E1826-'Raw Data'!D1826&gt;3, 'Raw Data'!BE1826, 0))</f>
        <v/>
      </c>
      <c r="AI1831">
        <f>IF(SUM('Raw Data'!D1826:E1826)&gt;'Raw Data'!F1826, 'Raw Data'!G1826, 0)</f>
        <v/>
      </c>
      <c r="AJ1831">
        <f>IF(ISBLANK('Raw Data'!D1826), 0, IF(SUM('Raw Data'!D1826:E1826)&lt;'Raw Data'!F1826, 'Raw Data'!H1826, 0))</f>
        <v/>
      </c>
      <c r="AK1831">
        <f>IF(ISBLANK('Raw Data'!A1826), 0, IF(AND('Raw Data'!D1826&lt;3, 'Raw Data'!E1826&lt;3, 'Raw Data'!F1826&lt;BB$2), 'Raw Data'!AF1826, 0))</f>
        <v/>
      </c>
      <c r="AL1831">
        <f>IF(ISBLANK('Raw Data'!A1826), 0, IF(AND('Raw Data'!D1826&lt;4, 'Raw Data'!E1826&lt;4, 'Raw Data'!F1826&lt;BB$2), 'Raw Data'!AI1826, 0))</f>
        <v/>
      </c>
      <c r="AM1831">
        <f>IF(ISBLANK('Raw Data'!A1826), 0, IF(AND('Raw Data'!D1826&lt;5, 'Raw Data'!E1826&lt;5, 'Raw Data'!F1826&lt;BB$2), 'Raw Data'!AL1826, 0))</f>
        <v/>
      </c>
      <c r="AN1831">
        <f>IF(ISBLANK('Raw Data'!A1826), 0, IF(AND('Raw Data'!D1826&lt;6, 'Raw Data'!E1826&lt;6, 'Raw Data'!F1826&lt;BB$2), 'Raw Data'!AO1826, 0))</f>
        <v/>
      </c>
      <c r="AO1831">
        <f>IF(ISBLANK('Raw Data'!A1826), 0, IF(AND('Raw Data'!I1826&lt;Analysis!$BC$2, 'Raw Data'!D1826-'Raw Data'!E1826&gt;1), 'Raw Data'!AW1826, IF(AND('Raw Data'!J1826&lt;Analysis!$BC$2, 'Raw Data'!E1826-'Raw Data'!D1826&gt;1), 'Raw Data'!AY1826, 0)))</f>
        <v/>
      </c>
      <c r="AP1831">
        <f>IF(ISBLANK('Raw Data'!A1826), 0, IF(AND('Raw Data'!I1826&lt;Analysis!$BC$2, 'Raw Data'!D1826-'Raw Data'!E1826&gt;2), 'Raw Data'!AZ1826, IF(AND('Raw Data'!J1826&lt;Analysis!$BC$2, 'Raw Data'!E1826-'Raw Data'!D1826&gt;2), 'Raw Data'!BB1826, 0)))</f>
        <v/>
      </c>
      <c r="AQ1831">
        <f>IF(ISBLANK('Raw Data'!A1826), 0, IF(AND('Raw Data'!I1826&lt;Analysis!$BC$2, 'Raw Data'!D1826-'Raw Data'!E1826&gt;3), 'Raw Data'!BC1826, IF(AND('Raw Data'!J1826&lt;Analysis!$BC$2, 'Raw Data'!E1826-'Raw Data'!D1826&gt;3), 'Raw Data'!BE1826, 0)))</f>
        <v/>
      </c>
      <c r="AR1831">
        <f>IF('Hidden Analysiss'!D1827=1,IF(ABS('Raw Data'!E1826-'Raw Data'!D1826)&lt;2,'Raw Data'!AX1826,0), 0)</f>
        <v/>
      </c>
      <c r="AS1831">
        <f>IF('Hidden Analysiss'!D1827=1,IF(ABS('Raw Data'!E1826-'Raw Data'!D1826)&lt;3,'Raw Data'!BA1826,0), 0)</f>
        <v/>
      </c>
      <c r="AT1831">
        <f>IF('Hidden Analysiss'!D1827=1,IF(ABS('Raw Data'!E1826-'Raw Data'!D1826)&lt;4,'Raw Data'!BD1826,0), 0)</f>
        <v/>
      </c>
      <c r="AU1831">
        <f>IF(AND('Hidden Analysiss'!E1827=1, ABS('Raw Data'!E1826-'Raw Data'!D1826)&lt;2), 'Raw Data'!AX1826, 0)</f>
        <v/>
      </c>
      <c r="AV1831">
        <f>IF(AND('Hidden Analysiss'!E1827=1, ABS('Raw Data'!E1826-'Raw Data'!D1826)&lt;3), 'Raw Data'!BA1826, 0)</f>
        <v/>
      </c>
      <c r="AW1831">
        <f>IF(AND('Hidden Analysiss'!E1827=1, ABS('Raw Data'!E1826-'Raw Data'!D1826)&lt;3), 'Raw Data'!BD1826, 0)</f>
        <v/>
      </c>
    </row>
    <row r="1832">
      <c r="A1832" s="1">
        <f>'Raw Data'!A1827</f>
        <v/>
      </c>
      <c r="B1832">
        <f>IF('Raw Data'!E1827&gt;'Raw Data'!D1827, 'Raw Data'!J1827, 0)</f>
        <v/>
      </c>
      <c r="C1832">
        <f>IF('Raw Data'!D1827&gt;'Raw Data'!E1827, 'Raw Data'!I1827, 0)</f>
        <v/>
      </c>
      <c r="D1832">
        <f>SUM(G1832:H1832)</f>
        <v/>
      </c>
      <c r="E1832">
        <f>IF(AND('Raw Data'!J1827&lt;'Raw Data'!I1827,'Raw Data'!E1827&gt;'Raw Data'!D1827,'Raw Data'!E1827-'Raw Data'!D1827&gt;3),'Raw Data'!N1827,IF(AND('Raw Data'!I1827&lt;'Raw Data'!J1827,'Raw Data'!D1827&gt;'Raw Data'!E1827,'Raw Data'!D1827-'Raw Data'!E1827&gt;3),'Raw Data'!M1827,0))</f>
        <v/>
      </c>
      <c r="F1832">
        <f>IF(AND('Raw Data'!J1827&lt;'Raw Data'!I1827,'Raw Data'!E1827&gt;'Raw Data'!D1827,'Raw Data'!E1827-'Raw Data'!D1827&lt;4),'Raw Data'!L1827,IF(AND('Raw Data'!I1827&lt;'Raw Data'!J1827,'Raw Data'!D1827&gt;'Raw Data'!E1827,'Raw Data'!D1827-'Raw Data'!E1827&lt;4),'Raw Data'!K1827,0))</f>
        <v/>
      </c>
      <c r="G1832">
        <f>IF(AND('Raw Data'!J1827&lt;'Raw Data'!I1827, 'Raw Data'!E1827&gt;'Raw Data'!D1827), 'Raw Data'!J1827, 0)</f>
        <v/>
      </c>
      <c r="H1832">
        <f>IF(AND('Raw Data'!J1827&gt;'Raw Data'!I1827, 'Raw Data'!E1827&lt;'Raw Data'!D1827), 'Raw Data'!I1827, 0)</f>
        <v/>
      </c>
      <c r="I1832">
        <f>SUM(J1832:K1832)</f>
        <v/>
      </c>
      <c r="J1832">
        <f>IF(AND('Raw Data'!J1827&gt;'Raw Data'!I1827, 'Raw Data'!E1827&gt;'Raw Data'!D1827), 'Raw Data'!J1827, 0)</f>
        <v/>
      </c>
      <c r="K1832">
        <f>IF(AND('Raw Data'!I1827&gt;'Raw Data'!J1827, 'Raw Data'!D1827&gt;'Raw Data'!E1827), 'Raw Data'!I1827, 0)</f>
        <v/>
      </c>
      <c r="L1832">
        <f>IF('Raw Data'!E1827-'Raw Data'!D1827&gt;3, 'Raw Data'!N1827, 0)</f>
        <v/>
      </c>
      <c r="M1832">
        <f>IF('Raw Data'!D1827-'Raw Data'!E1827&gt;3, 'Raw Data'!M1827, 0)</f>
        <v/>
      </c>
      <c r="N1832">
        <f>IF(ISBLANK('Raw Data'!D1827),0,IF(AND('Raw Data'!E1827&gt;'Raw Data'!D1827,'Raw Data'!E1827-'Raw Data'!D1827&gt;0,'Raw Data'!E1827-'Raw Data'!D1827&lt;4),'Raw Data'!L1827, 0))</f>
        <v/>
      </c>
      <c r="O1832">
        <f>IF(ISBLANK('Raw Data'!D1827),0,IF(AND('Raw Data'!E1827&gt;'Raw Data'!D1827,'Raw Data'!E1827-'Raw Data'!D1827&gt;0,'Raw Data'!D1827-'Raw Data'!E1827&lt;4),'Raw Data'!K1827, 0))</f>
        <v/>
      </c>
      <c r="P1832">
        <f>IF('Raw Data'!E1827-'Raw Data'!D1827&gt;3, 'Raw Data'!N1827, IF('Raw Data'!D1827-'Raw Data'!E1827&gt;3, 'Raw Data'!M1827, 0))</f>
        <v/>
      </c>
      <c r="Q1832">
        <f>IF(ISBLANK('Raw Data'!E1827),0,IF(AND('Raw Data'!E1827-'Raw Data'!D1827&lt;4,'Raw Data'!E1827-'Raw Data'!D1827&gt;0),'Raw Data'!L1827,IF(AND('Raw Data'!D1827&gt;'Raw Data'!E1827,'Raw Data'!D1827-'Raw Data'!E1827&gt;0),'Raw Data'!K1827,0)))</f>
        <v/>
      </c>
      <c r="R1832">
        <f>IF(ISBLANK('Raw Data'!K1827),0,IFERROR(IF(MATCH(SMALL('Raw Data'!K1827:N1827,1),L1832:O1832,0),SMALL('Raw Data'!K1827:N1827,1)),0))</f>
        <v/>
      </c>
      <c r="S1832">
        <f>IF(ISBLANK('Raw Data'!K1827),0,IFERROR(IF(MATCH(SMALL('Raw Data'!K1827:N1827,2),L1832:O1832,0),SMALL('Raw Data'!K1827:N1827,2)),0))</f>
        <v/>
      </c>
      <c r="T1832">
        <f>IF(ISBLANK('Raw Data'!K1827),0,IFERROR(IF(MATCH(SMALL('Raw Data'!K1827:N1827,3),L1832:O1832,0),SMALL('Raw Data'!K1827:N1827,3)),0))</f>
        <v/>
      </c>
      <c r="U1832">
        <f>IF(ISBLANK('Raw Data'!K1827),0,IFERROR(IF(MATCH(SMALL('Raw Data'!K1827:N1827,4),L1832:O1832,0),SMALL('Raw Data'!K1827:N1827,4)),0))</f>
        <v/>
      </c>
      <c r="V1832">
        <f>IF(AND('Raw Data'!D1827&lt;3, 'Raw Data'!E1827&lt;3, 'Raw Data'!A1827&gt;0), 'Raw Data'!AF1827, 0)</f>
        <v/>
      </c>
      <c r="W1832">
        <f>IF(AND('Raw Data'!D1827&lt;4, 'Raw Data'!E1827&lt;4, 'Raw Data'!A1827&gt;0), 'Raw Data'!AI1827, 0)</f>
        <v/>
      </c>
      <c r="X1832">
        <f>IF(AND('Raw Data'!D1827&lt;5, 'Raw Data'!E1827&lt;5, 'Raw Data'!A1827&gt;0), 'Raw Data'!AL1827, 0)</f>
        <v/>
      </c>
      <c r="Y1832">
        <f>IF(AND('Raw Data'!D1827&lt;6, 'Raw Data'!E1827&lt;6, 'Raw Data'!A1827&gt;0), 'Raw Data'!AO1827, 0)</f>
        <v/>
      </c>
      <c r="Z1832">
        <f>IF(ISBLANK('Raw Data'!D1827), 0, IF('Raw Data'!D1827-'Raw Data'!E1827&gt;1, 'Raw Data'!AW1827, 0))</f>
        <v/>
      </c>
      <c r="AA1832">
        <f>IF(ISBLANK('Raw Data'!A1827), 0, IF(ABS('Raw Data'!D1827-'Raw Data'!E1827)&lt;2, 'Raw Data'!AX1827, 0))</f>
        <v/>
      </c>
      <c r="AB1832">
        <f>IF(ISBLANK('Raw Data'!D1827), 0, IF('Raw Data'!E1827-'Raw Data'!D1827&gt;1, 'Raw Data'!AY1827, 0))</f>
        <v/>
      </c>
      <c r="AC1832">
        <f>IF(ISBLANK('Raw Data'!D1827), 0, IF('Raw Data'!D1827-'Raw Data'!E1827&gt;2, 'Raw Data'!AZ1827, 0))</f>
        <v/>
      </c>
      <c r="AD1832">
        <f>IF(ISBLANK('Raw Data'!A1827), 0, IF(ABS('Raw Data'!D1827-'Raw Data'!E1827)&lt;3, 'Raw Data'!BA1827, 0))</f>
        <v/>
      </c>
      <c r="AE1832">
        <f>IF(ISBLANK('Raw Data'!D1827), 0, IF('Raw Data'!E1827-'Raw Data'!D1827&gt;2, 'Raw Data'!BB1827, 0))</f>
        <v/>
      </c>
      <c r="AF1832">
        <f>IF(ISBLANK('Raw Data'!D1827), 0, IF('Raw Data'!D1827-'Raw Data'!E1827&gt;3, 'Raw Data'!BC1827, 0))</f>
        <v/>
      </c>
      <c r="AG1832">
        <f>IF(ISBLANK('Raw Data'!A1827), 0, IF(ABS('Raw Data'!D1827-'Raw Data'!E1827)&lt;4, 'Raw Data'!BD1827, 0))</f>
        <v/>
      </c>
      <c r="AH1832">
        <f>IF(ISBLANK('Raw Data'!D1827), 0, IF('Raw Data'!E1827-'Raw Data'!D1827&gt;3, 'Raw Data'!BE1827, 0))</f>
        <v/>
      </c>
      <c r="AI1832">
        <f>IF(SUM('Raw Data'!D1827:E1827)&gt;'Raw Data'!F1827, 'Raw Data'!G1827, 0)</f>
        <v/>
      </c>
      <c r="AJ1832">
        <f>IF(ISBLANK('Raw Data'!D1827), 0, IF(SUM('Raw Data'!D1827:E1827)&lt;'Raw Data'!F1827, 'Raw Data'!H1827, 0))</f>
        <v/>
      </c>
      <c r="AK1832">
        <f>IF(ISBLANK('Raw Data'!A1827), 0, IF(AND('Raw Data'!D1827&lt;3, 'Raw Data'!E1827&lt;3, 'Raw Data'!F1827&lt;BB$2), 'Raw Data'!AF1827, 0))</f>
        <v/>
      </c>
      <c r="AL1832">
        <f>IF(ISBLANK('Raw Data'!A1827), 0, IF(AND('Raw Data'!D1827&lt;4, 'Raw Data'!E1827&lt;4, 'Raw Data'!F1827&lt;BB$2), 'Raw Data'!AI1827, 0))</f>
        <v/>
      </c>
      <c r="AM1832">
        <f>IF(ISBLANK('Raw Data'!A1827), 0, IF(AND('Raw Data'!D1827&lt;5, 'Raw Data'!E1827&lt;5, 'Raw Data'!F1827&lt;BB$2), 'Raw Data'!AL1827, 0))</f>
        <v/>
      </c>
      <c r="AN1832">
        <f>IF(ISBLANK('Raw Data'!A1827), 0, IF(AND('Raw Data'!D1827&lt;6, 'Raw Data'!E1827&lt;6, 'Raw Data'!F1827&lt;BB$2), 'Raw Data'!AO1827, 0))</f>
        <v/>
      </c>
      <c r="AO1832">
        <f>IF(ISBLANK('Raw Data'!A1827), 0, IF(AND('Raw Data'!I1827&lt;Analysis!$BC$2, 'Raw Data'!D1827-'Raw Data'!E1827&gt;1), 'Raw Data'!AW1827, IF(AND('Raw Data'!J1827&lt;Analysis!$BC$2, 'Raw Data'!E1827-'Raw Data'!D1827&gt;1), 'Raw Data'!AY1827, 0)))</f>
        <v/>
      </c>
      <c r="AP1832">
        <f>IF(ISBLANK('Raw Data'!A1827), 0, IF(AND('Raw Data'!I1827&lt;Analysis!$BC$2, 'Raw Data'!D1827-'Raw Data'!E1827&gt;2), 'Raw Data'!AZ1827, IF(AND('Raw Data'!J1827&lt;Analysis!$BC$2, 'Raw Data'!E1827-'Raw Data'!D1827&gt;2), 'Raw Data'!BB1827, 0)))</f>
        <v/>
      </c>
      <c r="AQ1832">
        <f>IF(ISBLANK('Raw Data'!A1827), 0, IF(AND('Raw Data'!I1827&lt;Analysis!$BC$2, 'Raw Data'!D1827-'Raw Data'!E1827&gt;3), 'Raw Data'!BC1827, IF(AND('Raw Data'!J1827&lt;Analysis!$BC$2, 'Raw Data'!E1827-'Raw Data'!D1827&gt;3), 'Raw Data'!BE1827, 0)))</f>
        <v/>
      </c>
      <c r="AR1832">
        <f>IF('Hidden Analysiss'!D1828=1,IF(ABS('Raw Data'!E1827-'Raw Data'!D1827)&lt;2,'Raw Data'!AX1827,0), 0)</f>
        <v/>
      </c>
      <c r="AS1832">
        <f>IF('Hidden Analysiss'!D1828=1,IF(ABS('Raw Data'!E1827-'Raw Data'!D1827)&lt;3,'Raw Data'!BA1827,0), 0)</f>
        <v/>
      </c>
      <c r="AT1832">
        <f>IF('Hidden Analysiss'!D1828=1,IF(ABS('Raw Data'!E1827-'Raw Data'!D1827)&lt;4,'Raw Data'!BD1827,0), 0)</f>
        <v/>
      </c>
      <c r="AU1832">
        <f>IF(AND('Hidden Analysiss'!E1828=1, ABS('Raw Data'!E1827-'Raw Data'!D1827)&lt;2), 'Raw Data'!AX1827, 0)</f>
        <v/>
      </c>
      <c r="AV1832">
        <f>IF(AND('Hidden Analysiss'!E1828=1, ABS('Raw Data'!E1827-'Raw Data'!D1827)&lt;3), 'Raw Data'!BA1827, 0)</f>
        <v/>
      </c>
      <c r="AW1832">
        <f>IF(AND('Hidden Analysiss'!E1828=1, ABS('Raw Data'!E1827-'Raw Data'!D1827)&lt;3), 'Raw Data'!BD1827, 0)</f>
        <v/>
      </c>
    </row>
    <row r="1833">
      <c r="A1833" s="1">
        <f>'Raw Data'!A1828</f>
        <v/>
      </c>
      <c r="B1833">
        <f>IF('Raw Data'!E1828&gt;'Raw Data'!D1828, 'Raw Data'!J1828, 0)</f>
        <v/>
      </c>
      <c r="C1833">
        <f>IF('Raw Data'!D1828&gt;'Raw Data'!E1828, 'Raw Data'!I1828, 0)</f>
        <v/>
      </c>
      <c r="D1833">
        <f>SUM(G1833:H1833)</f>
        <v/>
      </c>
      <c r="E1833">
        <f>IF(AND('Raw Data'!J1828&lt;'Raw Data'!I1828,'Raw Data'!E1828&gt;'Raw Data'!D1828,'Raw Data'!E1828-'Raw Data'!D1828&gt;3),'Raw Data'!N1828,IF(AND('Raw Data'!I1828&lt;'Raw Data'!J1828,'Raw Data'!D1828&gt;'Raw Data'!E1828,'Raw Data'!D1828-'Raw Data'!E1828&gt;3),'Raw Data'!M1828,0))</f>
        <v/>
      </c>
      <c r="F1833">
        <f>IF(AND('Raw Data'!J1828&lt;'Raw Data'!I1828,'Raw Data'!E1828&gt;'Raw Data'!D1828,'Raw Data'!E1828-'Raw Data'!D1828&lt;4),'Raw Data'!L1828,IF(AND('Raw Data'!I1828&lt;'Raw Data'!J1828,'Raw Data'!D1828&gt;'Raw Data'!E1828,'Raw Data'!D1828-'Raw Data'!E1828&lt;4),'Raw Data'!K1828,0))</f>
        <v/>
      </c>
      <c r="G1833">
        <f>IF(AND('Raw Data'!J1828&lt;'Raw Data'!I1828, 'Raw Data'!E1828&gt;'Raw Data'!D1828), 'Raw Data'!J1828, 0)</f>
        <v/>
      </c>
      <c r="H1833">
        <f>IF(AND('Raw Data'!J1828&gt;'Raw Data'!I1828, 'Raw Data'!E1828&lt;'Raw Data'!D1828), 'Raw Data'!I1828, 0)</f>
        <v/>
      </c>
      <c r="I1833">
        <f>SUM(J1833:K1833)</f>
        <v/>
      </c>
      <c r="J1833">
        <f>IF(AND('Raw Data'!J1828&gt;'Raw Data'!I1828, 'Raw Data'!E1828&gt;'Raw Data'!D1828), 'Raw Data'!J1828, 0)</f>
        <v/>
      </c>
      <c r="K1833">
        <f>IF(AND('Raw Data'!I1828&gt;'Raw Data'!J1828, 'Raw Data'!D1828&gt;'Raw Data'!E1828), 'Raw Data'!I1828, 0)</f>
        <v/>
      </c>
      <c r="L1833">
        <f>IF('Raw Data'!E1828-'Raw Data'!D1828&gt;3, 'Raw Data'!N1828, 0)</f>
        <v/>
      </c>
      <c r="M1833">
        <f>IF('Raw Data'!D1828-'Raw Data'!E1828&gt;3, 'Raw Data'!M1828, 0)</f>
        <v/>
      </c>
      <c r="N1833">
        <f>IF(ISBLANK('Raw Data'!D1828),0,IF(AND('Raw Data'!E1828&gt;'Raw Data'!D1828,'Raw Data'!E1828-'Raw Data'!D1828&gt;0,'Raw Data'!E1828-'Raw Data'!D1828&lt;4),'Raw Data'!L1828, 0))</f>
        <v/>
      </c>
      <c r="O1833">
        <f>IF(ISBLANK('Raw Data'!D1828),0,IF(AND('Raw Data'!E1828&gt;'Raw Data'!D1828,'Raw Data'!E1828-'Raw Data'!D1828&gt;0,'Raw Data'!D1828-'Raw Data'!E1828&lt;4),'Raw Data'!K1828, 0))</f>
        <v/>
      </c>
      <c r="P1833">
        <f>IF('Raw Data'!E1828-'Raw Data'!D1828&gt;3, 'Raw Data'!N1828, IF('Raw Data'!D1828-'Raw Data'!E1828&gt;3, 'Raw Data'!M1828, 0))</f>
        <v/>
      </c>
      <c r="Q1833">
        <f>IF(ISBLANK('Raw Data'!E1828),0,IF(AND('Raw Data'!E1828-'Raw Data'!D1828&lt;4,'Raw Data'!E1828-'Raw Data'!D1828&gt;0),'Raw Data'!L1828,IF(AND('Raw Data'!D1828&gt;'Raw Data'!E1828,'Raw Data'!D1828-'Raw Data'!E1828&gt;0),'Raw Data'!K1828,0)))</f>
        <v/>
      </c>
      <c r="R1833">
        <f>IF(ISBLANK('Raw Data'!K1828),0,IFERROR(IF(MATCH(SMALL('Raw Data'!K1828:N1828,1),L1833:O1833,0),SMALL('Raw Data'!K1828:N1828,1)),0))</f>
        <v/>
      </c>
      <c r="S1833">
        <f>IF(ISBLANK('Raw Data'!K1828),0,IFERROR(IF(MATCH(SMALL('Raw Data'!K1828:N1828,2),L1833:O1833,0),SMALL('Raw Data'!K1828:N1828,2)),0))</f>
        <v/>
      </c>
      <c r="T1833">
        <f>IF(ISBLANK('Raw Data'!K1828),0,IFERROR(IF(MATCH(SMALL('Raw Data'!K1828:N1828,3),L1833:O1833,0),SMALL('Raw Data'!K1828:N1828,3)),0))</f>
        <v/>
      </c>
      <c r="U1833">
        <f>IF(ISBLANK('Raw Data'!K1828),0,IFERROR(IF(MATCH(SMALL('Raw Data'!K1828:N1828,4),L1833:O1833,0),SMALL('Raw Data'!K1828:N1828,4)),0))</f>
        <v/>
      </c>
      <c r="V1833">
        <f>IF(AND('Raw Data'!D1828&lt;3, 'Raw Data'!E1828&lt;3, 'Raw Data'!A1828&gt;0), 'Raw Data'!AF1828, 0)</f>
        <v/>
      </c>
      <c r="W1833">
        <f>IF(AND('Raw Data'!D1828&lt;4, 'Raw Data'!E1828&lt;4, 'Raw Data'!A1828&gt;0), 'Raw Data'!AI1828, 0)</f>
        <v/>
      </c>
      <c r="X1833">
        <f>IF(AND('Raw Data'!D1828&lt;5, 'Raw Data'!E1828&lt;5, 'Raw Data'!A1828&gt;0), 'Raw Data'!AL1828, 0)</f>
        <v/>
      </c>
      <c r="Y1833">
        <f>IF(AND('Raw Data'!D1828&lt;6, 'Raw Data'!E1828&lt;6, 'Raw Data'!A1828&gt;0), 'Raw Data'!AO1828, 0)</f>
        <v/>
      </c>
      <c r="Z1833">
        <f>IF(ISBLANK('Raw Data'!D1828), 0, IF('Raw Data'!D1828-'Raw Data'!E1828&gt;1, 'Raw Data'!AW1828, 0))</f>
        <v/>
      </c>
      <c r="AA1833">
        <f>IF(ISBLANK('Raw Data'!A1828), 0, IF(ABS('Raw Data'!D1828-'Raw Data'!E1828)&lt;2, 'Raw Data'!AX1828, 0))</f>
        <v/>
      </c>
      <c r="AB1833">
        <f>IF(ISBLANK('Raw Data'!D1828), 0, IF('Raw Data'!E1828-'Raw Data'!D1828&gt;1, 'Raw Data'!AY1828, 0))</f>
        <v/>
      </c>
      <c r="AC1833">
        <f>IF(ISBLANK('Raw Data'!D1828), 0, IF('Raw Data'!D1828-'Raw Data'!E1828&gt;2, 'Raw Data'!AZ1828, 0))</f>
        <v/>
      </c>
      <c r="AD1833">
        <f>IF(ISBLANK('Raw Data'!A1828), 0, IF(ABS('Raw Data'!D1828-'Raw Data'!E1828)&lt;3, 'Raw Data'!BA1828, 0))</f>
        <v/>
      </c>
      <c r="AE1833">
        <f>IF(ISBLANK('Raw Data'!D1828), 0, IF('Raw Data'!E1828-'Raw Data'!D1828&gt;2, 'Raw Data'!BB1828, 0))</f>
        <v/>
      </c>
      <c r="AF1833">
        <f>IF(ISBLANK('Raw Data'!D1828), 0, IF('Raw Data'!D1828-'Raw Data'!E1828&gt;3, 'Raw Data'!BC1828, 0))</f>
        <v/>
      </c>
      <c r="AG1833">
        <f>IF(ISBLANK('Raw Data'!A1828), 0, IF(ABS('Raw Data'!D1828-'Raw Data'!E1828)&lt;4, 'Raw Data'!BD1828, 0))</f>
        <v/>
      </c>
      <c r="AH1833">
        <f>IF(ISBLANK('Raw Data'!D1828), 0, IF('Raw Data'!E1828-'Raw Data'!D1828&gt;3, 'Raw Data'!BE1828, 0))</f>
        <v/>
      </c>
      <c r="AI1833">
        <f>IF(SUM('Raw Data'!D1828:E1828)&gt;'Raw Data'!F1828, 'Raw Data'!G1828, 0)</f>
        <v/>
      </c>
      <c r="AJ1833">
        <f>IF(ISBLANK('Raw Data'!D1828), 0, IF(SUM('Raw Data'!D1828:E1828)&lt;'Raw Data'!F1828, 'Raw Data'!H1828, 0))</f>
        <v/>
      </c>
      <c r="AK1833">
        <f>IF(ISBLANK('Raw Data'!A1828), 0, IF(AND('Raw Data'!D1828&lt;3, 'Raw Data'!E1828&lt;3, 'Raw Data'!F1828&lt;BB$2), 'Raw Data'!AF1828, 0))</f>
        <v/>
      </c>
      <c r="AL1833">
        <f>IF(ISBLANK('Raw Data'!A1828), 0, IF(AND('Raw Data'!D1828&lt;4, 'Raw Data'!E1828&lt;4, 'Raw Data'!F1828&lt;BB$2), 'Raw Data'!AI1828, 0))</f>
        <v/>
      </c>
      <c r="AM1833">
        <f>IF(ISBLANK('Raw Data'!A1828), 0, IF(AND('Raw Data'!D1828&lt;5, 'Raw Data'!E1828&lt;5, 'Raw Data'!F1828&lt;BB$2), 'Raw Data'!AL1828, 0))</f>
        <v/>
      </c>
      <c r="AN1833">
        <f>IF(ISBLANK('Raw Data'!A1828), 0, IF(AND('Raw Data'!D1828&lt;6, 'Raw Data'!E1828&lt;6, 'Raw Data'!F1828&lt;BB$2), 'Raw Data'!AO1828, 0))</f>
        <v/>
      </c>
      <c r="AO1833">
        <f>IF(ISBLANK('Raw Data'!A1828), 0, IF(AND('Raw Data'!I1828&lt;Analysis!$BC$2, 'Raw Data'!D1828-'Raw Data'!E1828&gt;1), 'Raw Data'!AW1828, IF(AND('Raw Data'!J1828&lt;Analysis!$BC$2, 'Raw Data'!E1828-'Raw Data'!D1828&gt;1), 'Raw Data'!AY1828, 0)))</f>
        <v/>
      </c>
      <c r="AP1833">
        <f>IF(ISBLANK('Raw Data'!A1828), 0, IF(AND('Raw Data'!I1828&lt;Analysis!$BC$2, 'Raw Data'!D1828-'Raw Data'!E1828&gt;2), 'Raw Data'!AZ1828, IF(AND('Raw Data'!J1828&lt;Analysis!$BC$2, 'Raw Data'!E1828-'Raw Data'!D1828&gt;2), 'Raw Data'!BB1828, 0)))</f>
        <v/>
      </c>
      <c r="AQ1833">
        <f>IF(ISBLANK('Raw Data'!A1828), 0, IF(AND('Raw Data'!I1828&lt;Analysis!$BC$2, 'Raw Data'!D1828-'Raw Data'!E1828&gt;3), 'Raw Data'!BC1828, IF(AND('Raw Data'!J1828&lt;Analysis!$BC$2, 'Raw Data'!E1828-'Raw Data'!D1828&gt;3), 'Raw Data'!BE1828, 0)))</f>
        <v/>
      </c>
      <c r="AR1833">
        <f>IF('Hidden Analysiss'!D1829=1,IF(ABS('Raw Data'!E1828-'Raw Data'!D1828)&lt;2,'Raw Data'!AX1828,0), 0)</f>
        <v/>
      </c>
      <c r="AS1833">
        <f>IF('Hidden Analysiss'!D1829=1,IF(ABS('Raw Data'!E1828-'Raw Data'!D1828)&lt;3,'Raw Data'!BA1828,0), 0)</f>
        <v/>
      </c>
      <c r="AT1833">
        <f>IF('Hidden Analysiss'!D1829=1,IF(ABS('Raw Data'!E1828-'Raw Data'!D1828)&lt;4,'Raw Data'!BD1828,0), 0)</f>
        <v/>
      </c>
      <c r="AU1833">
        <f>IF(AND('Hidden Analysiss'!E1829=1, ABS('Raw Data'!E1828-'Raw Data'!D1828)&lt;2), 'Raw Data'!AX1828, 0)</f>
        <v/>
      </c>
      <c r="AV1833">
        <f>IF(AND('Hidden Analysiss'!E1829=1, ABS('Raw Data'!E1828-'Raw Data'!D1828)&lt;3), 'Raw Data'!BA1828, 0)</f>
        <v/>
      </c>
      <c r="AW1833">
        <f>IF(AND('Hidden Analysiss'!E1829=1, ABS('Raw Data'!E1828-'Raw Data'!D1828)&lt;3), 'Raw Data'!BD1828, 0)</f>
        <v/>
      </c>
    </row>
    <row r="1834">
      <c r="A1834" s="1">
        <f>'Raw Data'!A1829</f>
        <v/>
      </c>
      <c r="B1834">
        <f>IF('Raw Data'!E1829&gt;'Raw Data'!D1829, 'Raw Data'!J1829, 0)</f>
        <v/>
      </c>
      <c r="C1834">
        <f>IF('Raw Data'!D1829&gt;'Raw Data'!E1829, 'Raw Data'!I1829, 0)</f>
        <v/>
      </c>
      <c r="D1834">
        <f>SUM(G1834:H1834)</f>
        <v/>
      </c>
      <c r="E1834">
        <f>IF(AND('Raw Data'!J1829&lt;'Raw Data'!I1829,'Raw Data'!E1829&gt;'Raw Data'!D1829,'Raw Data'!E1829-'Raw Data'!D1829&gt;3),'Raw Data'!N1829,IF(AND('Raw Data'!I1829&lt;'Raw Data'!J1829,'Raw Data'!D1829&gt;'Raw Data'!E1829,'Raw Data'!D1829-'Raw Data'!E1829&gt;3),'Raw Data'!M1829,0))</f>
        <v/>
      </c>
      <c r="F1834">
        <f>IF(AND('Raw Data'!J1829&lt;'Raw Data'!I1829,'Raw Data'!E1829&gt;'Raw Data'!D1829,'Raw Data'!E1829-'Raw Data'!D1829&lt;4),'Raw Data'!L1829,IF(AND('Raw Data'!I1829&lt;'Raw Data'!J1829,'Raw Data'!D1829&gt;'Raw Data'!E1829,'Raw Data'!D1829-'Raw Data'!E1829&lt;4),'Raw Data'!K1829,0))</f>
        <v/>
      </c>
      <c r="G1834">
        <f>IF(AND('Raw Data'!J1829&lt;'Raw Data'!I1829, 'Raw Data'!E1829&gt;'Raw Data'!D1829), 'Raw Data'!J1829, 0)</f>
        <v/>
      </c>
      <c r="H1834">
        <f>IF(AND('Raw Data'!J1829&gt;'Raw Data'!I1829, 'Raw Data'!E1829&lt;'Raw Data'!D1829), 'Raw Data'!I1829, 0)</f>
        <v/>
      </c>
      <c r="I1834">
        <f>SUM(J1834:K1834)</f>
        <v/>
      </c>
      <c r="J1834">
        <f>IF(AND('Raw Data'!J1829&gt;'Raw Data'!I1829, 'Raw Data'!E1829&gt;'Raw Data'!D1829), 'Raw Data'!J1829, 0)</f>
        <v/>
      </c>
      <c r="K1834">
        <f>IF(AND('Raw Data'!I1829&gt;'Raw Data'!J1829, 'Raw Data'!D1829&gt;'Raw Data'!E1829), 'Raw Data'!I1829, 0)</f>
        <v/>
      </c>
      <c r="L1834">
        <f>IF('Raw Data'!E1829-'Raw Data'!D1829&gt;3, 'Raw Data'!N1829, 0)</f>
        <v/>
      </c>
      <c r="M1834">
        <f>IF('Raw Data'!D1829-'Raw Data'!E1829&gt;3, 'Raw Data'!M1829, 0)</f>
        <v/>
      </c>
      <c r="N1834">
        <f>IF(ISBLANK('Raw Data'!D1829),0,IF(AND('Raw Data'!E1829&gt;'Raw Data'!D1829,'Raw Data'!E1829-'Raw Data'!D1829&gt;0,'Raw Data'!E1829-'Raw Data'!D1829&lt;4),'Raw Data'!L1829, 0))</f>
        <v/>
      </c>
      <c r="O1834">
        <f>IF(ISBLANK('Raw Data'!D1829),0,IF(AND('Raw Data'!E1829&gt;'Raw Data'!D1829,'Raw Data'!E1829-'Raw Data'!D1829&gt;0,'Raw Data'!D1829-'Raw Data'!E1829&lt;4),'Raw Data'!K1829, 0))</f>
        <v/>
      </c>
      <c r="P1834">
        <f>IF('Raw Data'!E1829-'Raw Data'!D1829&gt;3, 'Raw Data'!N1829, IF('Raw Data'!D1829-'Raw Data'!E1829&gt;3, 'Raw Data'!M1829, 0))</f>
        <v/>
      </c>
      <c r="Q1834">
        <f>IF(ISBLANK('Raw Data'!E1829),0,IF(AND('Raw Data'!E1829-'Raw Data'!D1829&lt;4,'Raw Data'!E1829-'Raw Data'!D1829&gt;0),'Raw Data'!L1829,IF(AND('Raw Data'!D1829&gt;'Raw Data'!E1829,'Raw Data'!D1829-'Raw Data'!E1829&gt;0),'Raw Data'!K1829,0)))</f>
        <v/>
      </c>
      <c r="R1834">
        <f>IF(ISBLANK('Raw Data'!K1829),0,IFERROR(IF(MATCH(SMALL('Raw Data'!K1829:N1829,1),L1834:O1834,0),SMALL('Raw Data'!K1829:N1829,1)),0))</f>
        <v/>
      </c>
      <c r="S1834">
        <f>IF(ISBLANK('Raw Data'!K1829),0,IFERROR(IF(MATCH(SMALL('Raw Data'!K1829:N1829,2),L1834:O1834,0),SMALL('Raw Data'!K1829:N1829,2)),0))</f>
        <v/>
      </c>
      <c r="T1834">
        <f>IF(ISBLANK('Raw Data'!K1829),0,IFERROR(IF(MATCH(SMALL('Raw Data'!K1829:N1829,3),L1834:O1834,0),SMALL('Raw Data'!K1829:N1829,3)),0))</f>
        <v/>
      </c>
      <c r="U1834">
        <f>IF(ISBLANK('Raw Data'!K1829),0,IFERROR(IF(MATCH(SMALL('Raw Data'!K1829:N1829,4),L1834:O1834,0),SMALL('Raw Data'!K1829:N1829,4)),0))</f>
        <v/>
      </c>
      <c r="V1834">
        <f>IF(AND('Raw Data'!D1829&lt;3, 'Raw Data'!E1829&lt;3, 'Raw Data'!A1829&gt;0), 'Raw Data'!AF1829, 0)</f>
        <v/>
      </c>
      <c r="W1834">
        <f>IF(AND('Raw Data'!D1829&lt;4, 'Raw Data'!E1829&lt;4, 'Raw Data'!A1829&gt;0), 'Raw Data'!AI1829, 0)</f>
        <v/>
      </c>
      <c r="X1834">
        <f>IF(AND('Raw Data'!D1829&lt;5, 'Raw Data'!E1829&lt;5, 'Raw Data'!A1829&gt;0), 'Raw Data'!AL1829, 0)</f>
        <v/>
      </c>
      <c r="Y1834">
        <f>IF(AND('Raw Data'!D1829&lt;6, 'Raw Data'!E1829&lt;6, 'Raw Data'!A1829&gt;0), 'Raw Data'!AO1829, 0)</f>
        <v/>
      </c>
      <c r="Z1834">
        <f>IF(ISBLANK('Raw Data'!D1829), 0, IF('Raw Data'!D1829-'Raw Data'!E1829&gt;1, 'Raw Data'!AW1829, 0))</f>
        <v/>
      </c>
      <c r="AA1834">
        <f>IF(ISBLANK('Raw Data'!A1829), 0, IF(ABS('Raw Data'!D1829-'Raw Data'!E1829)&lt;2, 'Raw Data'!AX1829, 0))</f>
        <v/>
      </c>
      <c r="AB1834">
        <f>IF(ISBLANK('Raw Data'!D1829), 0, IF('Raw Data'!E1829-'Raw Data'!D1829&gt;1, 'Raw Data'!AY1829, 0))</f>
        <v/>
      </c>
      <c r="AC1834">
        <f>IF(ISBLANK('Raw Data'!D1829), 0, IF('Raw Data'!D1829-'Raw Data'!E1829&gt;2, 'Raw Data'!AZ1829, 0))</f>
        <v/>
      </c>
      <c r="AD1834">
        <f>IF(ISBLANK('Raw Data'!A1829), 0, IF(ABS('Raw Data'!D1829-'Raw Data'!E1829)&lt;3, 'Raw Data'!BA1829, 0))</f>
        <v/>
      </c>
      <c r="AE1834">
        <f>IF(ISBLANK('Raw Data'!D1829), 0, IF('Raw Data'!E1829-'Raw Data'!D1829&gt;2, 'Raw Data'!BB1829, 0))</f>
        <v/>
      </c>
      <c r="AF1834">
        <f>IF(ISBLANK('Raw Data'!D1829), 0, IF('Raw Data'!D1829-'Raw Data'!E1829&gt;3, 'Raw Data'!BC1829, 0))</f>
        <v/>
      </c>
      <c r="AG1834">
        <f>IF(ISBLANK('Raw Data'!A1829), 0, IF(ABS('Raw Data'!D1829-'Raw Data'!E1829)&lt;4, 'Raw Data'!BD1829, 0))</f>
        <v/>
      </c>
      <c r="AH1834">
        <f>IF(ISBLANK('Raw Data'!D1829), 0, IF('Raw Data'!E1829-'Raw Data'!D1829&gt;3, 'Raw Data'!BE1829, 0))</f>
        <v/>
      </c>
      <c r="AI1834">
        <f>IF(SUM('Raw Data'!D1829:E1829)&gt;'Raw Data'!F1829, 'Raw Data'!G1829, 0)</f>
        <v/>
      </c>
      <c r="AJ1834">
        <f>IF(ISBLANK('Raw Data'!D1829), 0, IF(SUM('Raw Data'!D1829:E1829)&lt;'Raw Data'!F1829, 'Raw Data'!H1829, 0))</f>
        <v/>
      </c>
      <c r="AK1834">
        <f>IF(ISBLANK('Raw Data'!A1829), 0, IF(AND('Raw Data'!D1829&lt;3, 'Raw Data'!E1829&lt;3, 'Raw Data'!F1829&lt;BB$2), 'Raw Data'!AF1829, 0))</f>
        <v/>
      </c>
      <c r="AL1834">
        <f>IF(ISBLANK('Raw Data'!A1829), 0, IF(AND('Raw Data'!D1829&lt;4, 'Raw Data'!E1829&lt;4, 'Raw Data'!F1829&lt;BB$2), 'Raw Data'!AI1829, 0))</f>
        <v/>
      </c>
      <c r="AM1834">
        <f>IF(ISBLANK('Raw Data'!A1829), 0, IF(AND('Raw Data'!D1829&lt;5, 'Raw Data'!E1829&lt;5, 'Raw Data'!F1829&lt;BB$2), 'Raw Data'!AL1829, 0))</f>
        <v/>
      </c>
      <c r="AN1834">
        <f>IF(ISBLANK('Raw Data'!A1829), 0, IF(AND('Raw Data'!D1829&lt;6, 'Raw Data'!E1829&lt;6, 'Raw Data'!F1829&lt;BB$2), 'Raw Data'!AO1829, 0))</f>
        <v/>
      </c>
      <c r="AO1834">
        <f>IF(ISBLANK('Raw Data'!A1829), 0, IF(AND('Raw Data'!I1829&lt;Analysis!$BC$2, 'Raw Data'!D1829-'Raw Data'!E1829&gt;1), 'Raw Data'!AW1829, IF(AND('Raw Data'!J1829&lt;Analysis!$BC$2, 'Raw Data'!E1829-'Raw Data'!D1829&gt;1), 'Raw Data'!AY1829, 0)))</f>
        <v/>
      </c>
      <c r="AP1834">
        <f>IF(ISBLANK('Raw Data'!A1829), 0, IF(AND('Raw Data'!I1829&lt;Analysis!$BC$2, 'Raw Data'!D1829-'Raw Data'!E1829&gt;2), 'Raw Data'!AZ1829, IF(AND('Raw Data'!J1829&lt;Analysis!$BC$2, 'Raw Data'!E1829-'Raw Data'!D1829&gt;2), 'Raw Data'!BB1829, 0)))</f>
        <v/>
      </c>
      <c r="AQ1834">
        <f>IF(ISBLANK('Raw Data'!A1829), 0, IF(AND('Raw Data'!I1829&lt;Analysis!$BC$2, 'Raw Data'!D1829-'Raw Data'!E1829&gt;3), 'Raw Data'!BC1829, IF(AND('Raw Data'!J1829&lt;Analysis!$BC$2, 'Raw Data'!E1829-'Raw Data'!D1829&gt;3), 'Raw Data'!BE1829, 0)))</f>
        <v/>
      </c>
      <c r="AR1834">
        <f>IF('Hidden Analysiss'!D1830=1,IF(ABS('Raw Data'!E1829-'Raw Data'!D1829)&lt;2,'Raw Data'!AX1829,0), 0)</f>
        <v/>
      </c>
      <c r="AS1834">
        <f>IF('Hidden Analysiss'!D1830=1,IF(ABS('Raw Data'!E1829-'Raw Data'!D1829)&lt;3,'Raw Data'!BA1829,0), 0)</f>
        <v/>
      </c>
      <c r="AT1834">
        <f>IF('Hidden Analysiss'!D1830=1,IF(ABS('Raw Data'!E1829-'Raw Data'!D1829)&lt;4,'Raw Data'!BD1829,0), 0)</f>
        <v/>
      </c>
      <c r="AU1834">
        <f>IF(AND('Hidden Analysiss'!E1830=1, ABS('Raw Data'!E1829-'Raw Data'!D1829)&lt;2), 'Raw Data'!AX1829, 0)</f>
        <v/>
      </c>
      <c r="AV1834">
        <f>IF(AND('Hidden Analysiss'!E1830=1, ABS('Raw Data'!E1829-'Raw Data'!D1829)&lt;3), 'Raw Data'!BA1829, 0)</f>
        <v/>
      </c>
      <c r="AW1834">
        <f>IF(AND('Hidden Analysiss'!E1830=1, ABS('Raw Data'!E1829-'Raw Data'!D1829)&lt;3), 'Raw Data'!BD1829, 0)</f>
        <v/>
      </c>
    </row>
    <row r="1835">
      <c r="A1835" s="1">
        <f>'Raw Data'!A1830</f>
        <v/>
      </c>
      <c r="B1835">
        <f>IF('Raw Data'!E1830&gt;'Raw Data'!D1830, 'Raw Data'!J1830, 0)</f>
        <v/>
      </c>
      <c r="C1835">
        <f>IF('Raw Data'!D1830&gt;'Raw Data'!E1830, 'Raw Data'!I1830, 0)</f>
        <v/>
      </c>
      <c r="D1835">
        <f>SUM(G1835:H1835)</f>
        <v/>
      </c>
      <c r="E1835">
        <f>IF(AND('Raw Data'!J1830&lt;'Raw Data'!I1830,'Raw Data'!E1830&gt;'Raw Data'!D1830,'Raw Data'!E1830-'Raw Data'!D1830&gt;3),'Raw Data'!N1830,IF(AND('Raw Data'!I1830&lt;'Raw Data'!J1830,'Raw Data'!D1830&gt;'Raw Data'!E1830,'Raw Data'!D1830-'Raw Data'!E1830&gt;3),'Raw Data'!M1830,0))</f>
        <v/>
      </c>
      <c r="F1835">
        <f>IF(AND('Raw Data'!J1830&lt;'Raw Data'!I1830,'Raw Data'!E1830&gt;'Raw Data'!D1830,'Raw Data'!E1830-'Raw Data'!D1830&lt;4),'Raw Data'!L1830,IF(AND('Raw Data'!I1830&lt;'Raw Data'!J1830,'Raw Data'!D1830&gt;'Raw Data'!E1830,'Raw Data'!D1830-'Raw Data'!E1830&lt;4),'Raw Data'!K1830,0))</f>
        <v/>
      </c>
      <c r="G1835">
        <f>IF(AND('Raw Data'!J1830&lt;'Raw Data'!I1830, 'Raw Data'!E1830&gt;'Raw Data'!D1830), 'Raw Data'!J1830, 0)</f>
        <v/>
      </c>
      <c r="H1835">
        <f>IF(AND('Raw Data'!J1830&gt;'Raw Data'!I1830, 'Raw Data'!E1830&lt;'Raw Data'!D1830), 'Raw Data'!I1830, 0)</f>
        <v/>
      </c>
      <c r="I1835">
        <f>SUM(J1835:K1835)</f>
        <v/>
      </c>
      <c r="J1835">
        <f>IF(AND('Raw Data'!J1830&gt;'Raw Data'!I1830, 'Raw Data'!E1830&gt;'Raw Data'!D1830), 'Raw Data'!J1830, 0)</f>
        <v/>
      </c>
      <c r="K1835">
        <f>IF(AND('Raw Data'!I1830&gt;'Raw Data'!J1830, 'Raw Data'!D1830&gt;'Raw Data'!E1830), 'Raw Data'!I1830, 0)</f>
        <v/>
      </c>
      <c r="L1835">
        <f>IF('Raw Data'!E1830-'Raw Data'!D1830&gt;3, 'Raw Data'!N1830, 0)</f>
        <v/>
      </c>
      <c r="M1835">
        <f>IF('Raw Data'!D1830-'Raw Data'!E1830&gt;3, 'Raw Data'!M1830, 0)</f>
        <v/>
      </c>
      <c r="N1835">
        <f>IF(ISBLANK('Raw Data'!D1830),0,IF(AND('Raw Data'!E1830&gt;'Raw Data'!D1830,'Raw Data'!E1830-'Raw Data'!D1830&gt;0,'Raw Data'!E1830-'Raw Data'!D1830&lt;4),'Raw Data'!L1830, 0))</f>
        <v/>
      </c>
      <c r="O1835">
        <f>IF(ISBLANK('Raw Data'!D1830),0,IF(AND('Raw Data'!E1830&gt;'Raw Data'!D1830,'Raw Data'!E1830-'Raw Data'!D1830&gt;0,'Raw Data'!D1830-'Raw Data'!E1830&lt;4),'Raw Data'!K1830, 0))</f>
        <v/>
      </c>
      <c r="P1835">
        <f>IF('Raw Data'!E1830-'Raw Data'!D1830&gt;3, 'Raw Data'!N1830, IF('Raw Data'!D1830-'Raw Data'!E1830&gt;3, 'Raw Data'!M1830, 0))</f>
        <v/>
      </c>
      <c r="Q1835">
        <f>IF(ISBLANK('Raw Data'!E1830),0,IF(AND('Raw Data'!E1830-'Raw Data'!D1830&lt;4,'Raw Data'!E1830-'Raw Data'!D1830&gt;0),'Raw Data'!L1830,IF(AND('Raw Data'!D1830&gt;'Raw Data'!E1830,'Raw Data'!D1830-'Raw Data'!E1830&gt;0),'Raw Data'!K1830,0)))</f>
        <v/>
      </c>
      <c r="R1835">
        <f>IF(ISBLANK('Raw Data'!K1830),0,IFERROR(IF(MATCH(SMALL('Raw Data'!K1830:N1830,1),L1835:O1835,0),SMALL('Raw Data'!K1830:N1830,1)),0))</f>
        <v/>
      </c>
      <c r="S1835">
        <f>IF(ISBLANK('Raw Data'!K1830),0,IFERROR(IF(MATCH(SMALL('Raw Data'!K1830:N1830,2),L1835:O1835,0),SMALL('Raw Data'!K1830:N1830,2)),0))</f>
        <v/>
      </c>
      <c r="T1835">
        <f>IF(ISBLANK('Raw Data'!K1830),0,IFERROR(IF(MATCH(SMALL('Raw Data'!K1830:N1830,3),L1835:O1835,0),SMALL('Raw Data'!K1830:N1830,3)),0))</f>
        <v/>
      </c>
      <c r="U1835">
        <f>IF(ISBLANK('Raw Data'!K1830),0,IFERROR(IF(MATCH(SMALL('Raw Data'!K1830:N1830,4),L1835:O1835,0),SMALL('Raw Data'!K1830:N1830,4)),0))</f>
        <v/>
      </c>
      <c r="V1835">
        <f>IF(AND('Raw Data'!D1830&lt;3, 'Raw Data'!E1830&lt;3, 'Raw Data'!A1830&gt;0), 'Raw Data'!AF1830, 0)</f>
        <v/>
      </c>
      <c r="W1835">
        <f>IF(AND('Raw Data'!D1830&lt;4, 'Raw Data'!E1830&lt;4, 'Raw Data'!A1830&gt;0), 'Raw Data'!AI1830, 0)</f>
        <v/>
      </c>
      <c r="X1835">
        <f>IF(AND('Raw Data'!D1830&lt;5, 'Raw Data'!E1830&lt;5, 'Raw Data'!A1830&gt;0), 'Raw Data'!AL1830, 0)</f>
        <v/>
      </c>
      <c r="Y1835">
        <f>IF(AND('Raw Data'!D1830&lt;6, 'Raw Data'!E1830&lt;6, 'Raw Data'!A1830&gt;0), 'Raw Data'!AO1830, 0)</f>
        <v/>
      </c>
      <c r="Z1835">
        <f>IF(ISBLANK('Raw Data'!D1830), 0, IF('Raw Data'!D1830-'Raw Data'!E1830&gt;1, 'Raw Data'!AW1830, 0))</f>
        <v/>
      </c>
      <c r="AA1835">
        <f>IF(ISBLANK('Raw Data'!A1830), 0, IF(ABS('Raw Data'!D1830-'Raw Data'!E1830)&lt;2, 'Raw Data'!AX1830, 0))</f>
        <v/>
      </c>
      <c r="AB1835">
        <f>IF(ISBLANK('Raw Data'!D1830), 0, IF('Raw Data'!E1830-'Raw Data'!D1830&gt;1, 'Raw Data'!AY1830, 0))</f>
        <v/>
      </c>
      <c r="AC1835">
        <f>IF(ISBLANK('Raw Data'!D1830), 0, IF('Raw Data'!D1830-'Raw Data'!E1830&gt;2, 'Raw Data'!AZ1830, 0))</f>
        <v/>
      </c>
      <c r="AD1835">
        <f>IF(ISBLANK('Raw Data'!A1830), 0, IF(ABS('Raw Data'!D1830-'Raw Data'!E1830)&lt;3, 'Raw Data'!BA1830, 0))</f>
        <v/>
      </c>
      <c r="AE1835">
        <f>IF(ISBLANK('Raw Data'!D1830), 0, IF('Raw Data'!E1830-'Raw Data'!D1830&gt;2, 'Raw Data'!BB1830, 0))</f>
        <v/>
      </c>
      <c r="AF1835">
        <f>IF(ISBLANK('Raw Data'!D1830), 0, IF('Raw Data'!D1830-'Raw Data'!E1830&gt;3, 'Raw Data'!BC1830, 0))</f>
        <v/>
      </c>
      <c r="AG1835">
        <f>IF(ISBLANK('Raw Data'!A1830), 0, IF(ABS('Raw Data'!D1830-'Raw Data'!E1830)&lt;4, 'Raw Data'!BD1830, 0))</f>
        <v/>
      </c>
      <c r="AH1835">
        <f>IF(ISBLANK('Raw Data'!D1830), 0, IF('Raw Data'!E1830-'Raw Data'!D1830&gt;3, 'Raw Data'!BE1830, 0))</f>
        <v/>
      </c>
      <c r="AI1835">
        <f>IF(SUM('Raw Data'!D1830:E1830)&gt;'Raw Data'!F1830, 'Raw Data'!G1830, 0)</f>
        <v/>
      </c>
      <c r="AJ1835">
        <f>IF(ISBLANK('Raw Data'!D1830), 0, IF(SUM('Raw Data'!D1830:E1830)&lt;'Raw Data'!F1830, 'Raw Data'!H1830, 0))</f>
        <v/>
      </c>
      <c r="AK1835">
        <f>IF(ISBLANK('Raw Data'!A1830), 0, IF(AND('Raw Data'!D1830&lt;3, 'Raw Data'!E1830&lt;3, 'Raw Data'!F1830&lt;BB$2), 'Raw Data'!AF1830, 0))</f>
        <v/>
      </c>
      <c r="AL1835">
        <f>IF(ISBLANK('Raw Data'!A1830), 0, IF(AND('Raw Data'!D1830&lt;4, 'Raw Data'!E1830&lt;4, 'Raw Data'!F1830&lt;BB$2), 'Raw Data'!AI1830, 0))</f>
        <v/>
      </c>
      <c r="AM1835">
        <f>IF(ISBLANK('Raw Data'!A1830), 0, IF(AND('Raw Data'!D1830&lt;5, 'Raw Data'!E1830&lt;5, 'Raw Data'!F1830&lt;BB$2), 'Raw Data'!AL1830, 0))</f>
        <v/>
      </c>
      <c r="AN1835">
        <f>IF(ISBLANK('Raw Data'!A1830), 0, IF(AND('Raw Data'!D1830&lt;6, 'Raw Data'!E1830&lt;6, 'Raw Data'!F1830&lt;BB$2), 'Raw Data'!AO1830, 0))</f>
        <v/>
      </c>
      <c r="AO1835">
        <f>IF(ISBLANK('Raw Data'!A1830), 0, IF(AND('Raw Data'!I1830&lt;Analysis!$BC$2, 'Raw Data'!D1830-'Raw Data'!E1830&gt;1), 'Raw Data'!AW1830, IF(AND('Raw Data'!J1830&lt;Analysis!$BC$2, 'Raw Data'!E1830-'Raw Data'!D1830&gt;1), 'Raw Data'!AY1830, 0)))</f>
        <v/>
      </c>
      <c r="AP1835">
        <f>IF(ISBLANK('Raw Data'!A1830), 0, IF(AND('Raw Data'!I1830&lt;Analysis!$BC$2, 'Raw Data'!D1830-'Raw Data'!E1830&gt;2), 'Raw Data'!AZ1830, IF(AND('Raw Data'!J1830&lt;Analysis!$BC$2, 'Raw Data'!E1830-'Raw Data'!D1830&gt;2), 'Raw Data'!BB1830, 0)))</f>
        <v/>
      </c>
      <c r="AQ1835">
        <f>IF(ISBLANK('Raw Data'!A1830), 0, IF(AND('Raw Data'!I1830&lt;Analysis!$BC$2, 'Raw Data'!D1830-'Raw Data'!E1830&gt;3), 'Raw Data'!BC1830, IF(AND('Raw Data'!J1830&lt;Analysis!$BC$2, 'Raw Data'!E1830-'Raw Data'!D1830&gt;3), 'Raw Data'!BE1830, 0)))</f>
        <v/>
      </c>
      <c r="AR1835">
        <f>IF('Hidden Analysiss'!D1831=1,IF(ABS('Raw Data'!E1830-'Raw Data'!D1830)&lt;2,'Raw Data'!AX1830,0), 0)</f>
        <v/>
      </c>
      <c r="AS1835">
        <f>IF('Hidden Analysiss'!D1831=1,IF(ABS('Raw Data'!E1830-'Raw Data'!D1830)&lt;3,'Raw Data'!BA1830,0), 0)</f>
        <v/>
      </c>
      <c r="AT1835">
        <f>IF('Hidden Analysiss'!D1831=1,IF(ABS('Raw Data'!E1830-'Raw Data'!D1830)&lt;4,'Raw Data'!BD1830,0), 0)</f>
        <v/>
      </c>
      <c r="AU1835">
        <f>IF(AND('Hidden Analysiss'!E1831=1, ABS('Raw Data'!E1830-'Raw Data'!D1830)&lt;2), 'Raw Data'!AX1830, 0)</f>
        <v/>
      </c>
      <c r="AV1835">
        <f>IF(AND('Hidden Analysiss'!E1831=1, ABS('Raw Data'!E1830-'Raw Data'!D1830)&lt;3), 'Raw Data'!BA1830, 0)</f>
        <v/>
      </c>
      <c r="AW1835">
        <f>IF(AND('Hidden Analysiss'!E1831=1, ABS('Raw Data'!E1830-'Raw Data'!D1830)&lt;3), 'Raw Data'!BD1830, 0)</f>
        <v/>
      </c>
    </row>
    <row r="1836">
      <c r="A1836" s="1">
        <f>'Raw Data'!A1831</f>
        <v/>
      </c>
      <c r="B1836">
        <f>IF('Raw Data'!E1831&gt;'Raw Data'!D1831, 'Raw Data'!J1831, 0)</f>
        <v/>
      </c>
      <c r="C1836">
        <f>IF('Raw Data'!D1831&gt;'Raw Data'!E1831, 'Raw Data'!I1831, 0)</f>
        <v/>
      </c>
      <c r="D1836">
        <f>SUM(G1836:H1836)</f>
        <v/>
      </c>
      <c r="E1836">
        <f>IF(AND('Raw Data'!J1831&lt;'Raw Data'!I1831,'Raw Data'!E1831&gt;'Raw Data'!D1831,'Raw Data'!E1831-'Raw Data'!D1831&gt;3),'Raw Data'!N1831,IF(AND('Raw Data'!I1831&lt;'Raw Data'!J1831,'Raw Data'!D1831&gt;'Raw Data'!E1831,'Raw Data'!D1831-'Raw Data'!E1831&gt;3),'Raw Data'!M1831,0))</f>
        <v/>
      </c>
      <c r="F1836">
        <f>IF(AND('Raw Data'!J1831&lt;'Raw Data'!I1831,'Raw Data'!E1831&gt;'Raw Data'!D1831,'Raw Data'!E1831-'Raw Data'!D1831&lt;4),'Raw Data'!L1831,IF(AND('Raw Data'!I1831&lt;'Raw Data'!J1831,'Raw Data'!D1831&gt;'Raw Data'!E1831,'Raw Data'!D1831-'Raw Data'!E1831&lt;4),'Raw Data'!K1831,0))</f>
        <v/>
      </c>
      <c r="G1836">
        <f>IF(AND('Raw Data'!J1831&lt;'Raw Data'!I1831, 'Raw Data'!E1831&gt;'Raw Data'!D1831), 'Raw Data'!J1831, 0)</f>
        <v/>
      </c>
      <c r="H1836">
        <f>IF(AND('Raw Data'!J1831&gt;'Raw Data'!I1831, 'Raw Data'!E1831&lt;'Raw Data'!D1831), 'Raw Data'!I1831, 0)</f>
        <v/>
      </c>
      <c r="I1836">
        <f>SUM(J1836:K1836)</f>
        <v/>
      </c>
      <c r="J1836">
        <f>IF(AND('Raw Data'!J1831&gt;'Raw Data'!I1831, 'Raw Data'!E1831&gt;'Raw Data'!D1831), 'Raw Data'!J1831, 0)</f>
        <v/>
      </c>
      <c r="K1836">
        <f>IF(AND('Raw Data'!I1831&gt;'Raw Data'!J1831, 'Raw Data'!D1831&gt;'Raw Data'!E1831), 'Raw Data'!I1831, 0)</f>
        <v/>
      </c>
      <c r="L1836">
        <f>IF('Raw Data'!E1831-'Raw Data'!D1831&gt;3, 'Raw Data'!N1831, 0)</f>
        <v/>
      </c>
      <c r="M1836">
        <f>IF('Raw Data'!D1831-'Raw Data'!E1831&gt;3, 'Raw Data'!M1831, 0)</f>
        <v/>
      </c>
      <c r="N1836">
        <f>IF(ISBLANK('Raw Data'!D1831),0,IF(AND('Raw Data'!E1831&gt;'Raw Data'!D1831,'Raw Data'!E1831-'Raw Data'!D1831&gt;0,'Raw Data'!E1831-'Raw Data'!D1831&lt;4),'Raw Data'!L1831, 0))</f>
        <v/>
      </c>
      <c r="O1836">
        <f>IF(ISBLANK('Raw Data'!D1831),0,IF(AND('Raw Data'!E1831&gt;'Raw Data'!D1831,'Raw Data'!E1831-'Raw Data'!D1831&gt;0,'Raw Data'!D1831-'Raw Data'!E1831&lt;4),'Raw Data'!K1831, 0))</f>
        <v/>
      </c>
      <c r="P1836">
        <f>IF('Raw Data'!E1831-'Raw Data'!D1831&gt;3, 'Raw Data'!N1831, IF('Raw Data'!D1831-'Raw Data'!E1831&gt;3, 'Raw Data'!M1831, 0))</f>
        <v/>
      </c>
      <c r="Q1836">
        <f>IF(ISBLANK('Raw Data'!E1831),0,IF(AND('Raw Data'!E1831-'Raw Data'!D1831&lt;4,'Raw Data'!E1831-'Raw Data'!D1831&gt;0),'Raw Data'!L1831,IF(AND('Raw Data'!D1831&gt;'Raw Data'!E1831,'Raw Data'!D1831-'Raw Data'!E1831&gt;0),'Raw Data'!K1831,0)))</f>
        <v/>
      </c>
      <c r="R1836">
        <f>IF(ISBLANK('Raw Data'!K1831),0,IFERROR(IF(MATCH(SMALL('Raw Data'!K1831:N1831,1),L1836:O1836,0),SMALL('Raw Data'!K1831:N1831,1)),0))</f>
        <v/>
      </c>
      <c r="S1836">
        <f>IF(ISBLANK('Raw Data'!K1831),0,IFERROR(IF(MATCH(SMALL('Raw Data'!K1831:N1831,2),L1836:O1836,0),SMALL('Raw Data'!K1831:N1831,2)),0))</f>
        <v/>
      </c>
      <c r="T1836">
        <f>IF(ISBLANK('Raw Data'!K1831),0,IFERROR(IF(MATCH(SMALL('Raw Data'!K1831:N1831,3),L1836:O1836,0),SMALL('Raw Data'!K1831:N1831,3)),0))</f>
        <v/>
      </c>
      <c r="U1836">
        <f>IF(ISBLANK('Raw Data'!K1831),0,IFERROR(IF(MATCH(SMALL('Raw Data'!K1831:N1831,4),L1836:O1836,0),SMALL('Raw Data'!K1831:N1831,4)),0))</f>
        <v/>
      </c>
      <c r="V1836">
        <f>IF(AND('Raw Data'!D1831&lt;3, 'Raw Data'!E1831&lt;3, 'Raw Data'!A1831&gt;0), 'Raw Data'!AF1831, 0)</f>
        <v/>
      </c>
      <c r="W1836">
        <f>IF(AND('Raw Data'!D1831&lt;4, 'Raw Data'!E1831&lt;4, 'Raw Data'!A1831&gt;0), 'Raw Data'!AI1831, 0)</f>
        <v/>
      </c>
      <c r="X1836">
        <f>IF(AND('Raw Data'!D1831&lt;5, 'Raw Data'!E1831&lt;5, 'Raw Data'!A1831&gt;0), 'Raw Data'!AL1831, 0)</f>
        <v/>
      </c>
      <c r="Y1836">
        <f>IF(AND('Raw Data'!D1831&lt;6, 'Raw Data'!E1831&lt;6, 'Raw Data'!A1831&gt;0), 'Raw Data'!AO1831, 0)</f>
        <v/>
      </c>
      <c r="Z1836">
        <f>IF(ISBLANK('Raw Data'!D1831), 0, IF('Raw Data'!D1831-'Raw Data'!E1831&gt;1, 'Raw Data'!AW1831, 0))</f>
        <v/>
      </c>
      <c r="AA1836">
        <f>IF(ISBLANK('Raw Data'!A1831), 0, IF(ABS('Raw Data'!D1831-'Raw Data'!E1831)&lt;2, 'Raw Data'!AX1831, 0))</f>
        <v/>
      </c>
      <c r="AB1836">
        <f>IF(ISBLANK('Raw Data'!D1831), 0, IF('Raw Data'!E1831-'Raw Data'!D1831&gt;1, 'Raw Data'!AY1831, 0))</f>
        <v/>
      </c>
      <c r="AC1836">
        <f>IF(ISBLANK('Raw Data'!D1831), 0, IF('Raw Data'!D1831-'Raw Data'!E1831&gt;2, 'Raw Data'!AZ1831, 0))</f>
        <v/>
      </c>
      <c r="AD1836">
        <f>IF(ISBLANK('Raw Data'!A1831), 0, IF(ABS('Raw Data'!D1831-'Raw Data'!E1831)&lt;3, 'Raw Data'!BA1831, 0))</f>
        <v/>
      </c>
      <c r="AE1836">
        <f>IF(ISBLANK('Raw Data'!D1831), 0, IF('Raw Data'!E1831-'Raw Data'!D1831&gt;2, 'Raw Data'!BB1831, 0))</f>
        <v/>
      </c>
      <c r="AF1836">
        <f>IF(ISBLANK('Raw Data'!D1831), 0, IF('Raw Data'!D1831-'Raw Data'!E1831&gt;3, 'Raw Data'!BC1831, 0))</f>
        <v/>
      </c>
      <c r="AG1836">
        <f>IF(ISBLANK('Raw Data'!A1831), 0, IF(ABS('Raw Data'!D1831-'Raw Data'!E1831)&lt;4, 'Raw Data'!BD1831, 0))</f>
        <v/>
      </c>
      <c r="AH1836">
        <f>IF(ISBLANK('Raw Data'!D1831), 0, IF('Raw Data'!E1831-'Raw Data'!D1831&gt;3, 'Raw Data'!BE1831, 0))</f>
        <v/>
      </c>
      <c r="AI1836">
        <f>IF(SUM('Raw Data'!D1831:E1831)&gt;'Raw Data'!F1831, 'Raw Data'!G1831, 0)</f>
        <v/>
      </c>
      <c r="AJ1836">
        <f>IF(ISBLANK('Raw Data'!D1831), 0, IF(SUM('Raw Data'!D1831:E1831)&lt;'Raw Data'!F1831, 'Raw Data'!H1831, 0))</f>
        <v/>
      </c>
      <c r="AK1836">
        <f>IF(ISBLANK('Raw Data'!A1831), 0, IF(AND('Raw Data'!D1831&lt;3, 'Raw Data'!E1831&lt;3, 'Raw Data'!F1831&lt;BB$2), 'Raw Data'!AF1831, 0))</f>
        <v/>
      </c>
      <c r="AL1836">
        <f>IF(ISBLANK('Raw Data'!A1831), 0, IF(AND('Raw Data'!D1831&lt;4, 'Raw Data'!E1831&lt;4, 'Raw Data'!F1831&lt;BB$2), 'Raw Data'!AI1831, 0))</f>
        <v/>
      </c>
      <c r="AM1836">
        <f>IF(ISBLANK('Raw Data'!A1831), 0, IF(AND('Raw Data'!D1831&lt;5, 'Raw Data'!E1831&lt;5, 'Raw Data'!F1831&lt;BB$2), 'Raw Data'!AL1831, 0))</f>
        <v/>
      </c>
      <c r="AN1836">
        <f>IF(ISBLANK('Raw Data'!A1831), 0, IF(AND('Raw Data'!D1831&lt;6, 'Raw Data'!E1831&lt;6, 'Raw Data'!F1831&lt;BB$2), 'Raw Data'!AO1831, 0))</f>
        <v/>
      </c>
      <c r="AO1836">
        <f>IF(ISBLANK('Raw Data'!A1831), 0, IF(AND('Raw Data'!I1831&lt;Analysis!$BC$2, 'Raw Data'!D1831-'Raw Data'!E1831&gt;1), 'Raw Data'!AW1831, IF(AND('Raw Data'!J1831&lt;Analysis!$BC$2, 'Raw Data'!E1831-'Raw Data'!D1831&gt;1), 'Raw Data'!AY1831, 0)))</f>
        <v/>
      </c>
      <c r="AP1836">
        <f>IF(ISBLANK('Raw Data'!A1831), 0, IF(AND('Raw Data'!I1831&lt;Analysis!$BC$2, 'Raw Data'!D1831-'Raw Data'!E1831&gt;2), 'Raw Data'!AZ1831, IF(AND('Raw Data'!J1831&lt;Analysis!$BC$2, 'Raw Data'!E1831-'Raw Data'!D1831&gt;2), 'Raw Data'!BB1831, 0)))</f>
        <v/>
      </c>
      <c r="AQ1836">
        <f>IF(ISBLANK('Raw Data'!A1831), 0, IF(AND('Raw Data'!I1831&lt;Analysis!$BC$2, 'Raw Data'!D1831-'Raw Data'!E1831&gt;3), 'Raw Data'!BC1831, IF(AND('Raw Data'!J1831&lt;Analysis!$BC$2, 'Raw Data'!E1831-'Raw Data'!D1831&gt;3), 'Raw Data'!BE1831, 0)))</f>
        <v/>
      </c>
      <c r="AR1836">
        <f>IF('Hidden Analysiss'!D1832=1,IF(ABS('Raw Data'!E1831-'Raw Data'!D1831)&lt;2,'Raw Data'!AX1831,0), 0)</f>
        <v/>
      </c>
      <c r="AS1836">
        <f>IF('Hidden Analysiss'!D1832=1,IF(ABS('Raw Data'!E1831-'Raw Data'!D1831)&lt;3,'Raw Data'!BA1831,0), 0)</f>
        <v/>
      </c>
      <c r="AT1836">
        <f>IF('Hidden Analysiss'!D1832=1,IF(ABS('Raw Data'!E1831-'Raw Data'!D1831)&lt;4,'Raw Data'!BD1831,0), 0)</f>
        <v/>
      </c>
      <c r="AU1836">
        <f>IF(AND('Hidden Analysiss'!E1832=1, ABS('Raw Data'!E1831-'Raw Data'!D1831)&lt;2), 'Raw Data'!AX1831, 0)</f>
        <v/>
      </c>
      <c r="AV1836">
        <f>IF(AND('Hidden Analysiss'!E1832=1, ABS('Raw Data'!E1831-'Raw Data'!D1831)&lt;3), 'Raw Data'!BA1831, 0)</f>
        <v/>
      </c>
      <c r="AW1836">
        <f>IF(AND('Hidden Analysiss'!E1832=1, ABS('Raw Data'!E1831-'Raw Data'!D1831)&lt;3), 'Raw Data'!BD1831, 0)</f>
        <v/>
      </c>
    </row>
    <row r="1837">
      <c r="A1837" s="1">
        <f>'Raw Data'!A1832</f>
        <v/>
      </c>
      <c r="B1837">
        <f>IF('Raw Data'!E1832&gt;'Raw Data'!D1832, 'Raw Data'!J1832, 0)</f>
        <v/>
      </c>
      <c r="C1837">
        <f>IF('Raw Data'!D1832&gt;'Raw Data'!E1832, 'Raw Data'!I1832, 0)</f>
        <v/>
      </c>
      <c r="D1837">
        <f>SUM(G1837:H1837)</f>
        <v/>
      </c>
      <c r="E1837">
        <f>IF(AND('Raw Data'!J1832&lt;'Raw Data'!I1832,'Raw Data'!E1832&gt;'Raw Data'!D1832,'Raw Data'!E1832-'Raw Data'!D1832&gt;3),'Raw Data'!N1832,IF(AND('Raw Data'!I1832&lt;'Raw Data'!J1832,'Raw Data'!D1832&gt;'Raw Data'!E1832,'Raw Data'!D1832-'Raw Data'!E1832&gt;3),'Raw Data'!M1832,0))</f>
        <v/>
      </c>
      <c r="F1837">
        <f>IF(AND('Raw Data'!J1832&lt;'Raw Data'!I1832,'Raw Data'!E1832&gt;'Raw Data'!D1832,'Raw Data'!E1832-'Raw Data'!D1832&lt;4),'Raw Data'!L1832,IF(AND('Raw Data'!I1832&lt;'Raw Data'!J1832,'Raw Data'!D1832&gt;'Raw Data'!E1832,'Raw Data'!D1832-'Raw Data'!E1832&lt;4),'Raw Data'!K1832,0))</f>
        <v/>
      </c>
      <c r="G1837">
        <f>IF(AND('Raw Data'!J1832&lt;'Raw Data'!I1832, 'Raw Data'!E1832&gt;'Raw Data'!D1832), 'Raw Data'!J1832, 0)</f>
        <v/>
      </c>
      <c r="H1837">
        <f>IF(AND('Raw Data'!J1832&gt;'Raw Data'!I1832, 'Raw Data'!E1832&lt;'Raw Data'!D1832), 'Raw Data'!I1832, 0)</f>
        <v/>
      </c>
      <c r="I1837">
        <f>SUM(J1837:K1837)</f>
        <v/>
      </c>
      <c r="J1837">
        <f>IF(AND('Raw Data'!J1832&gt;'Raw Data'!I1832, 'Raw Data'!E1832&gt;'Raw Data'!D1832), 'Raw Data'!J1832, 0)</f>
        <v/>
      </c>
      <c r="K1837">
        <f>IF(AND('Raw Data'!I1832&gt;'Raw Data'!J1832, 'Raw Data'!D1832&gt;'Raw Data'!E1832), 'Raw Data'!I1832, 0)</f>
        <v/>
      </c>
      <c r="L1837">
        <f>IF('Raw Data'!E1832-'Raw Data'!D1832&gt;3, 'Raw Data'!N1832, 0)</f>
        <v/>
      </c>
      <c r="M1837">
        <f>IF('Raw Data'!D1832-'Raw Data'!E1832&gt;3, 'Raw Data'!M1832, 0)</f>
        <v/>
      </c>
      <c r="N1837">
        <f>IF(ISBLANK('Raw Data'!D1832),0,IF(AND('Raw Data'!E1832&gt;'Raw Data'!D1832,'Raw Data'!E1832-'Raw Data'!D1832&gt;0,'Raw Data'!E1832-'Raw Data'!D1832&lt;4),'Raw Data'!L1832, 0))</f>
        <v/>
      </c>
      <c r="O1837">
        <f>IF(ISBLANK('Raw Data'!D1832),0,IF(AND('Raw Data'!E1832&gt;'Raw Data'!D1832,'Raw Data'!E1832-'Raw Data'!D1832&gt;0,'Raw Data'!D1832-'Raw Data'!E1832&lt;4),'Raw Data'!K1832, 0))</f>
        <v/>
      </c>
      <c r="P1837">
        <f>IF('Raw Data'!E1832-'Raw Data'!D1832&gt;3, 'Raw Data'!N1832, IF('Raw Data'!D1832-'Raw Data'!E1832&gt;3, 'Raw Data'!M1832, 0))</f>
        <v/>
      </c>
      <c r="Q1837">
        <f>IF(ISBLANK('Raw Data'!E1832),0,IF(AND('Raw Data'!E1832-'Raw Data'!D1832&lt;4,'Raw Data'!E1832-'Raw Data'!D1832&gt;0),'Raw Data'!L1832,IF(AND('Raw Data'!D1832&gt;'Raw Data'!E1832,'Raw Data'!D1832-'Raw Data'!E1832&gt;0),'Raw Data'!K1832,0)))</f>
        <v/>
      </c>
      <c r="R1837">
        <f>IF(ISBLANK('Raw Data'!K1832),0,IFERROR(IF(MATCH(SMALL('Raw Data'!K1832:N1832,1),L1837:O1837,0),SMALL('Raw Data'!K1832:N1832,1)),0))</f>
        <v/>
      </c>
      <c r="S1837">
        <f>IF(ISBLANK('Raw Data'!K1832),0,IFERROR(IF(MATCH(SMALL('Raw Data'!K1832:N1832,2),L1837:O1837,0),SMALL('Raw Data'!K1832:N1832,2)),0))</f>
        <v/>
      </c>
      <c r="T1837">
        <f>IF(ISBLANK('Raw Data'!K1832),0,IFERROR(IF(MATCH(SMALL('Raw Data'!K1832:N1832,3),L1837:O1837,0),SMALL('Raw Data'!K1832:N1832,3)),0))</f>
        <v/>
      </c>
      <c r="U1837">
        <f>IF(ISBLANK('Raw Data'!K1832),0,IFERROR(IF(MATCH(SMALL('Raw Data'!K1832:N1832,4),L1837:O1837,0),SMALL('Raw Data'!K1832:N1832,4)),0))</f>
        <v/>
      </c>
      <c r="V1837">
        <f>IF(AND('Raw Data'!D1832&lt;3, 'Raw Data'!E1832&lt;3, 'Raw Data'!A1832&gt;0), 'Raw Data'!AF1832, 0)</f>
        <v/>
      </c>
      <c r="W1837">
        <f>IF(AND('Raw Data'!D1832&lt;4, 'Raw Data'!E1832&lt;4, 'Raw Data'!A1832&gt;0), 'Raw Data'!AI1832, 0)</f>
        <v/>
      </c>
      <c r="X1837">
        <f>IF(AND('Raw Data'!D1832&lt;5, 'Raw Data'!E1832&lt;5, 'Raw Data'!A1832&gt;0), 'Raw Data'!AL1832, 0)</f>
        <v/>
      </c>
      <c r="Y1837">
        <f>IF(AND('Raw Data'!D1832&lt;6, 'Raw Data'!E1832&lt;6, 'Raw Data'!A1832&gt;0), 'Raw Data'!AO1832, 0)</f>
        <v/>
      </c>
      <c r="Z1837">
        <f>IF(ISBLANK('Raw Data'!D1832), 0, IF('Raw Data'!D1832-'Raw Data'!E1832&gt;1, 'Raw Data'!AW1832, 0))</f>
        <v/>
      </c>
      <c r="AA1837">
        <f>IF(ISBLANK('Raw Data'!A1832), 0, IF(ABS('Raw Data'!D1832-'Raw Data'!E1832)&lt;2, 'Raw Data'!AX1832, 0))</f>
        <v/>
      </c>
      <c r="AB1837">
        <f>IF(ISBLANK('Raw Data'!D1832), 0, IF('Raw Data'!E1832-'Raw Data'!D1832&gt;1, 'Raw Data'!AY1832, 0))</f>
        <v/>
      </c>
      <c r="AC1837">
        <f>IF(ISBLANK('Raw Data'!D1832), 0, IF('Raw Data'!D1832-'Raw Data'!E1832&gt;2, 'Raw Data'!AZ1832, 0))</f>
        <v/>
      </c>
      <c r="AD1837">
        <f>IF(ISBLANK('Raw Data'!A1832), 0, IF(ABS('Raw Data'!D1832-'Raw Data'!E1832)&lt;3, 'Raw Data'!BA1832, 0))</f>
        <v/>
      </c>
      <c r="AE1837">
        <f>IF(ISBLANK('Raw Data'!D1832), 0, IF('Raw Data'!E1832-'Raw Data'!D1832&gt;2, 'Raw Data'!BB1832, 0))</f>
        <v/>
      </c>
      <c r="AF1837">
        <f>IF(ISBLANK('Raw Data'!D1832), 0, IF('Raw Data'!D1832-'Raw Data'!E1832&gt;3, 'Raw Data'!BC1832, 0))</f>
        <v/>
      </c>
      <c r="AG1837">
        <f>IF(ISBLANK('Raw Data'!A1832), 0, IF(ABS('Raw Data'!D1832-'Raw Data'!E1832)&lt;4, 'Raw Data'!BD1832, 0))</f>
        <v/>
      </c>
      <c r="AH1837">
        <f>IF(ISBLANK('Raw Data'!D1832), 0, IF('Raw Data'!E1832-'Raw Data'!D1832&gt;3, 'Raw Data'!BE1832, 0))</f>
        <v/>
      </c>
      <c r="AI1837">
        <f>IF(SUM('Raw Data'!D1832:E1832)&gt;'Raw Data'!F1832, 'Raw Data'!G1832, 0)</f>
        <v/>
      </c>
      <c r="AJ1837">
        <f>IF(ISBLANK('Raw Data'!D1832), 0, IF(SUM('Raw Data'!D1832:E1832)&lt;'Raw Data'!F1832, 'Raw Data'!H1832, 0))</f>
        <v/>
      </c>
      <c r="AK1837">
        <f>IF(ISBLANK('Raw Data'!A1832), 0, IF(AND('Raw Data'!D1832&lt;3, 'Raw Data'!E1832&lt;3, 'Raw Data'!F1832&lt;BB$2), 'Raw Data'!AF1832, 0))</f>
        <v/>
      </c>
      <c r="AL1837">
        <f>IF(ISBLANK('Raw Data'!A1832), 0, IF(AND('Raw Data'!D1832&lt;4, 'Raw Data'!E1832&lt;4, 'Raw Data'!F1832&lt;BB$2), 'Raw Data'!AI1832, 0))</f>
        <v/>
      </c>
      <c r="AM1837">
        <f>IF(ISBLANK('Raw Data'!A1832), 0, IF(AND('Raw Data'!D1832&lt;5, 'Raw Data'!E1832&lt;5, 'Raw Data'!F1832&lt;BB$2), 'Raw Data'!AL1832, 0))</f>
        <v/>
      </c>
      <c r="AN1837">
        <f>IF(ISBLANK('Raw Data'!A1832), 0, IF(AND('Raw Data'!D1832&lt;6, 'Raw Data'!E1832&lt;6, 'Raw Data'!F1832&lt;BB$2), 'Raw Data'!AO1832, 0))</f>
        <v/>
      </c>
      <c r="AO1837">
        <f>IF(ISBLANK('Raw Data'!A1832), 0, IF(AND('Raw Data'!I1832&lt;Analysis!$BC$2, 'Raw Data'!D1832-'Raw Data'!E1832&gt;1), 'Raw Data'!AW1832, IF(AND('Raw Data'!J1832&lt;Analysis!$BC$2, 'Raw Data'!E1832-'Raw Data'!D1832&gt;1), 'Raw Data'!AY1832, 0)))</f>
        <v/>
      </c>
      <c r="AP1837">
        <f>IF(ISBLANK('Raw Data'!A1832), 0, IF(AND('Raw Data'!I1832&lt;Analysis!$BC$2, 'Raw Data'!D1832-'Raw Data'!E1832&gt;2), 'Raw Data'!AZ1832, IF(AND('Raw Data'!J1832&lt;Analysis!$BC$2, 'Raw Data'!E1832-'Raw Data'!D1832&gt;2), 'Raw Data'!BB1832, 0)))</f>
        <v/>
      </c>
      <c r="AQ1837">
        <f>IF(ISBLANK('Raw Data'!A1832), 0, IF(AND('Raw Data'!I1832&lt;Analysis!$BC$2, 'Raw Data'!D1832-'Raw Data'!E1832&gt;3), 'Raw Data'!BC1832, IF(AND('Raw Data'!J1832&lt;Analysis!$BC$2, 'Raw Data'!E1832-'Raw Data'!D1832&gt;3), 'Raw Data'!BE1832, 0)))</f>
        <v/>
      </c>
      <c r="AR1837">
        <f>IF('Hidden Analysiss'!D1833=1,IF(ABS('Raw Data'!E1832-'Raw Data'!D1832)&lt;2,'Raw Data'!AX1832,0), 0)</f>
        <v/>
      </c>
      <c r="AS1837">
        <f>IF('Hidden Analysiss'!D1833=1,IF(ABS('Raw Data'!E1832-'Raw Data'!D1832)&lt;3,'Raw Data'!BA1832,0), 0)</f>
        <v/>
      </c>
      <c r="AT1837">
        <f>IF('Hidden Analysiss'!D1833=1,IF(ABS('Raw Data'!E1832-'Raw Data'!D1832)&lt;4,'Raw Data'!BD1832,0), 0)</f>
        <v/>
      </c>
      <c r="AU1837">
        <f>IF(AND('Hidden Analysiss'!E1833=1, ABS('Raw Data'!E1832-'Raw Data'!D1832)&lt;2), 'Raw Data'!AX1832, 0)</f>
        <v/>
      </c>
      <c r="AV1837">
        <f>IF(AND('Hidden Analysiss'!E1833=1, ABS('Raw Data'!E1832-'Raw Data'!D1832)&lt;3), 'Raw Data'!BA1832, 0)</f>
        <v/>
      </c>
      <c r="AW1837">
        <f>IF(AND('Hidden Analysiss'!E1833=1, ABS('Raw Data'!E1832-'Raw Data'!D1832)&lt;3), 'Raw Data'!BD1832, 0)</f>
        <v/>
      </c>
    </row>
    <row r="1838">
      <c r="A1838" s="1">
        <f>'Raw Data'!A1833</f>
        <v/>
      </c>
      <c r="B1838">
        <f>IF('Raw Data'!E1833&gt;'Raw Data'!D1833, 'Raw Data'!J1833, 0)</f>
        <v/>
      </c>
      <c r="C1838">
        <f>IF('Raw Data'!D1833&gt;'Raw Data'!E1833, 'Raw Data'!I1833, 0)</f>
        <v/>
      </c>
      <c r="D1838">
        <f>SUM(G1838:H1838)</f>
        <v/>
      </c>
      <c r="E1838">
        <f>IF(AND('Raw Data'!J1833&lt;'Raw Data'!I1833,'Raw Data'!E1833&gt;'Raw Data'!D1833,'Raw Data'!E1833-'Raw Data'!D1833&gt;3),'Raw Data'!N1833,IF(AND('Raw Data'!I1833&lt;'Raw Data'!J1833,'Raw Data'!D1833&gt;'Raw Data'!E1833,'Raw Data'!D1833-'Raw Data'!E1833&gt;3),'Raw Data'!M1833,0))</f>
        <v/>
      </c>
      <c r="F1838">
        <f>IF(AND('Raw Data'!J1833&lt;'Raw Data'!I1833,'Raw Data'!E1833&gt;'Raw Data'!D1833,'Raw Data'!E1833-'Raw Data'!D1833&lt;4),'Raw Data'!L1833,IF(AND('Raw Data'!I1833&lt;'Raw Data'!J1833,'Raw Data'!D1833&gt;'Raw Data'!E1833,'Raw Data'!D1833-'Raw Data'!E1833&lt;4),'Raw Data'!K1833,0))</f>
        <v/>
      </c>
      <c r="G1838">
        <f>IF(AND('Raw Data'!J1833&lt;'Raw Data'!I1833, 'Raw Data'!E1833&gt;'Raw Data'!D1833), 'Raw Data'!J1833, 0)</f>
        <v/>
      </c>
      <c r="H1838">
        <f>IF(AND('Raw Data'!J1833&gt;'Raw Data'!I1833, 'Raw Data'!E1833&lt;'Raw Data'!D1833), 'Raw Data'!I1833, 0)</f>
        <v/>
      </c>
      <c r="I1838">
        <f>SUM(J1838:K1838)</f>
        <v/>
      </c>
      <c r="J1838">
        <f>IF(AND('Raw Data'!J1833&gt;'Raw Data'!I1833, 'Raw Data'!E1833&gt;'Raw Data'!D1833), 'Raw Data'!J1833, 0)</f>
        <v/>
      </c>
      <c r="K1838">
        <f>IF(AND('Raw Data'!I1833&gt;'Raw Data'!J1833, 'Raw Data'!D1833&gt;'Raw Data'!E1833), 'Raw Data'!I1833, 0)</f>
        <v/>
      </c>
      <c r="L1838">
        <f>IF('Raw Data'!E1833-'Raw Data'!D1833&gt;3, 'Raw Data'!N1833, 0)</f>
        <v/>
      </c>
      <c r="M1838">
        <f>IF('Raw Data'!D1833-'Raw Data'!E1833&gt;3, 'Raw Data'!M1833, 0)</f>
        <v/>
      </c>
      <c r="N1838">
        <f>IF(ISBLANK('Raw Data'!D1833),0,IF(AND('Raw Data'!E1833&gt;'Raw Data'!D1833,'Raw Data'!E1833-'Raw Data'!D1833&gt;0,'Raw Data'!E1833-'Raw Data'!D1833&lt;4),'Raw Data'!L1833, 0))</f>
        <v/>
      </c>
      <c r="O1838">
        <f>IF(ISBLANK('Raw Data'!D1833),0,IF(AND('Raw Data'!E1833&gt;'Raw Data'!D1833,'Raw Data'!E1833-'Raw Data'!D1833&gt;0,'Raw Data'!D1833-'Raw Data'!E1833&lt;4),'Raw Data'!K1833, 0))</f>
        <v/>
      </c>
      <c r="P1838">
        <f>IF('Raw Data'!E1833-'Raw Data'!D1833&gt;3, 'Raw Data'!N1833, IF('Raw Data'!D1833-'Raw Data'!E1833&gt;3, 'Raw Data'!M1833, 0))</f>
        <v/>
      </c>
      <c r="Q1838">
        <f>IF(ISBLANK('Raw Data'!E1833),0,IF(AND('Raw Data'!E1833-'Raw Data'!D1833&lt;4,'Raw Data'!E1833-'Raw Data'!D1833&gt;0),'Raw Data'!L1833,IF(AND('Raw Data'!D1833&gt;'Raw Data'!E1833,'Raw Data'!D1833-'Raw Data'!E1833&gt;0),'Raw Data'!K1833,0)))</f>
        <v/>
      </c>
      <c r="R1838">
        <f>IF(ISBLANK('Raw Data'!K1833),0,IFERROR(IF(MATCH(SMALL('Raw Data'!K1833:N1833,1),L1838:O1838,0),SMALL('Raw Data'!K1833:N1833,1)),0))</f>
        <v/>
      </c>
      <c r="S1838">
        <f>IF(ISBLANK('Raw Data'!K1833),0,IFERROR(IF(MATCH(SMALL('Raw Data'!K1833:N1833,2),L1838:O1838,0),SMALL('Raw Data'!K1833:N1833,2)),0))</f>
        <v/>
      </c>
      <c r="T1838">
        <f>IF(ISBLANK('Raw Data'!K1833),0,IFERROR(IF(MATCH(SMALL('Raw Data'!K1833:N1833,3),L1838:O1838,0),SMALL('Raw Data'!K1833:N1833,3)),0))</f>
        <v/>
      </c>
      <c r="U1838">
        <f>IF(ISBLANK('Raw Data'!K1833),0,IFERROR(IF(MATCH(SMALL('Raw Data'!K1833:N1833,4),L1838:O1838,0),SMALL('Raw Data'!K1833:N1833,4)),0))</f>
        <v/>
      </c>
      <c r="V1838">
        <f>IF(AND('Raw Data'!D1833&lt;3, 'Raw Data'!E1833&lt;3, 'Raw Data'!A1833&gt;0), 'Raw Data'!AF1833, 0)</f>
        <v/>
      </c>
      <c r="W1838">
        <f>IF(AND('Raw Data'!D1833&lt;4, 'Raw Data'!E1833&lt;4, 'Raw Data'!A1833&gt;0), 'Raw Data'!AI1833, 0)</f>
        <v/>
      </c>
      <c r="X1838">
        <f>IF(AND('Raw Data'!D1833&lt;5, 'Raw Data'!E1833&lt;5, 'Raw Data'!A1833&gt;0), 'Raw Data'!AL1833, 0)</f>
        <v/>
      </c>
      <c r="Y1838">
        <f>IF(AND('Raw Data'!D1833&lt;6, 'Raw Data'!E1833&lt;6, 'Raw Data'!A1833&gt;0), 'Raw Data'!AO1833, 0)</f>
        <v/>
      </c>
      <c r="Z1838">
        <f>IF(ISBLANK('Raw Data'!D1833), 0, IF('Raw Data'!D1833-'Raw Data'!E1833&gt;1, 'Raw Data'!AW1833, 0))</f>
        <v/>
      </c>
      <c r="AA1838">
        <f>IF(ISBLANK('Raw Data'!A1833), 0, IF(ABS('Raw Data'!D1833-'Raw Data'!E1833)&lt;2, 'Raw Data'!AX1833, 0))</f>
        <v/>
      </c>
      <c r="AB1838">
        <f>IF(ISBLANK('Raw Data'!D1833), 0, IF('Raw Data'!E1833-'Raw Data'!D1833&gt;1, 'Raw Data'!AY1833, 0))</f>
        <v/>
      </c>
      <c r="AC1838">
        <f>IF(ISBLANK('Raw Data'!D1833), 0, IF('Raw Data'!D1833-'Raw Data'!E1833&gt;2, 'Raw Data'!AZ1833, 0))</f>
        <v/>
      </c>
      <c r="AD1838">
        <f>IF(ISBLANK('Raw Data'!A1833), 0, IF(ABS('Raw Data'!D1833-'Raw Data'!E1833)&lt;3, 'Raw Data'!BA1833, 0))</f>
        <v/>
      </c>
      <c r="AE1838">
        <f>IF(ISBLANK('Raw Data'!D1833), 0, IF('Raw Data'!E1833-'Raw Data'!D1833&gt;2, 'Raw Data'!BB1833, 0))</f>
        <v/>
      </c>
      <c r="AF1838">
        <f>IF(ISBLANK('Raw Data'!D1833), 0, IF('Raw Data'!D1833-'Raw Data'!E1833&gt;3, 'Raw Data'!BC1833, 0))</f>
        <v/>
      </c>
      <c r="AG1838">
        <f>IF(ISBLANK('Raw Data'!A1833), 0, IF(ABS('Raw Data'!D1833-'Raw Data'!E1833)&lt;4, 'Raw Data'!BD1833, 0))</f>
        <v/>
      </c>
      <c r="AH1838">
        <f>IF(ISBLANK('Raw Data'!D1833), 0, IF('Raw Data'!E1833-'Raw Data'!D1833&gt;3, 'Raw Data'!BE1833, 0))</f>
        <v/>
      </c>
      <c r="AI1838">
        <f>IF(SUM('Raw Data'!D1833:E1833)&gt;'Raw Data'!F1833, 'Raw Data'!G1833, 0)</f>
        <v/>
      </c>
      <c r="AJ1838">
        <f>IF(ISBLANK('Raw Data'!D1833), 0, IF(SUM('Raw Data'!D1833:E1833)&lt;'Raw Data'!F1833, 'Raw Data'!H1833, 0))</f>
        <v/>
      </c>
      <c r="AK1838">
        <f>IF(ISBLANK('Raw Data'!A1833), 0, IF(AND('Raw Data'!D1833&lt;3, 'Raw Data'!E1833&lt;3, 'Raw Data'!F1833&lt;BB$2), 'Raw Data'!AF1833, 0))</f>
        <v/>
      </c>
      <c r="AL1838">
        <f>IF(ISBLANK('Raw Data'!A1833), 0, IF(AND('Raw Data'!D1833&lt;4, 'Raw Data'!E1833&lt;4, 'Raw Data'!F1833&lt;BB$2), 'Raw Data'!AI1833, 0))</f>
        <v/>
      </c>
      <c r="AM1838">
        <f>IF(ISBLANK('Raw Data'!A1833), 0, IF(AND('Raw Data'!D1833&lt;5, 'Raw Data'!E1833&lt;5, 'Raw Data'!F1833&lt;BB$2), 'Raw Data'!AL1833, 0))</f>
        <v/>
      </c>
      <c r="AN1838">
        <f>IF(ISBLANK('Raw Data'!A1833), 0, IF(AND('Raw Data'!D1833&lt;6, 'Raw Data'!E1833&lt;6, 'Raw Data'!F1833&lt;BB$2), 'Raw Data'!AO1833, 0))</f>
        <v/>
      </c>
      <c r="AO1838">
        <f>IF(ISBLANK('Raw Data'!A1833), 0, IF(AND('Raw Data'!I1833&lt;Analysis!$BC$2, 'Raw Data'!D1833-'Raw Data'!E1833&gt;1), 'Raw Data'!AW1833, IF(AND('Raw Data'!J1833&lt;Analysis!$BC$2, 'Raw Data'!E1833-'Raw Data'!D1833&gt;1), 'Raw Data'!AY1833, 0)))</f>
        <v/>
      </c>
      <c r="AP1838">
        <f>IF(ISBLANK('Raw Data'!A1833), 0, IF(AND('Raw Data'!I1833&lt;Analysis!$BC$2, 'Raw Data'!D1833-'Raw Data'!E1833&gt;2), 'Raw Data'!AZ1833, IF(AND('Raw Data'!J1833&lt;Analysis!$BC$2, 'Raw Data'!E1833-'Raw Data'!D1833&gt;2), 'Raw Data'!BB1833, 0)))</f>
        <v/>
      </c>
      <c r="AQ1838">
        <f>IF(ISBLANK('Raw Data'!A1833), 0, IF(AND('Raw Data'!I1833&lt;Analysis!$BC$2, 'Raw Data'!D1833-'Raw Data'!E1833&gt;3), 'Raw Data'!BC1833, IF(AND('Raw Data'!J1833&lt;Analysis!$BC$2, 'Raw Data'!E1833-'Raw Data'!D1833&gt;3), 'Raw Data'!BE1833, 0)))</f>
        <v/>
      </c>
      <c r="AR1838">
        <f>IF('Hidden Analysiss'!D1834=1,IF(ABS('Raw Data'!E1833-'Raw Data'!D1833)&lt;2,'Raw Data'!AX1833,0), 0)</f>
        <v/>
      </c>
      <c r="AS1838">
        <f>IF('Hidden Analysiss'!D1834=1,IF(ABS('Raw Data'!E1833-'Raw Data'!D1833)&lt;3,'Raw Data'!BA1833,0), 0)</f>
        <v/>
      </c>
      <c r="AT1838">
        <f>IF('Hidden Analysiss'!D1834=1,IF(ABS('Raw Data'!E1833-'Raw Data'!D1833)&lt;4,'Raw Data'!BD1833,0), 0)</f>
        <v/>
      </c>
      <c r="AU1838">
        <f>IF(AND('Hidden Analysiss'!E1834=1, ABS('Raw Data'!E1833-'Raw Data'!D1833)&lt;2), 'Raw Data'!AX1833, 0)</f>
        <v/>
      </c>
      <c r="AV1838">
        <f>IF(AND('Hidden Analysiss'!E1834=1, ABS('Raw Data'!E1833-'Raw Data'!D1833)&lt;3), 'Raw Data'!BA1833, 0)</f>
        <v/>
      </c>
      <c r="AW1838">
        <f>IF(AND('Hidden Analysiss'!E1834=1, ABS('Raw Data'!E1833-'Raw Data'!D1833)&lt;3), 'Raw Data'!BD1833, 0)</f>
        <v/>
      </c>
    </row>
    <row r="1839">
      <c r="A1839" s="1">
        <f>'Raw Data'!A1834</f>
        <v/>
      </c>
      <c r="B1839">
        <f>IF('Raw Data'!E1834&gt;'Raw Data'!D1834, 'Raw Data'!J1834, 0)</f>
        <v/>
      </c>
      <c r="C1839">
        <f>IF('Raw Data'!D1834&gt;'Raw Data'!E1834, 'Raw Data'!I1834, 0)</f>
        <v/>
      </c>
      <c r="D1839">
        <f>SUM(G1839:H1839)</f>
        <v/>
      </c>
      <c r="E1839">
        <f>IF(AND('Raw Data'!J1834&lt;'Raw Data'!I1834,'Raw Data'!E1834&gt;'Raw Data'!D1834,'Raw Data'!E1834-'Raw Data'!D1834&gt;3),'Raw Data'!N1834,IF(AND('Raw Data'!I1834&lt;'Raw Data'!J1834,'Raw Data'!D1834&gt;'Raw Data'!E1834,'Raw Data'!D1834-'Raw Data'!E1834&gt;3),'Raw Data'!M1834,0))</f>
        <v/>
      </c>
      <c r="F1839">
        <f>IF(AND('Raw Data'!J1834&lt;'Raw Data'!I1834,'Raw Data'!E1834&gt;'Raw Data'!D1834,'Raw Data'!E1834-'Raw Data'!D1834&lt;4),'Raw Data'!L1834,IF(AND('Raw Data'!I1834&lt;'Raw Data'!J1834,'Raw Data'!D1834&gt;'Raw Data'!E1834,'Raw Data'!D1834-'Raw Data'!E1834&lt;4),'Raw Data'!K1834,0))</f>
        <v/>
      </c>
      <c r="G1839">
        <f>IF(AND('Raw Data'!J1834&lt;'Raw Data'!I1834, 'Raw Data'!E1834&gt;'Raw Data'!D1834), 'Raw Data'!J1834, 0)</f>
        <v/>
      </c>
      <c r="H1839">
        <f>IF(AND('Raw Data'!J1834&gt;'Raw Data'!I1834, 'Raw Data'!E1834&lt;'Raw Data'!D1834), 'Raw Data'!I1834, 0)</f>
        <v/>
      </c>
      <c r="I1839">
        <f>SUM(J1839:K1839)</f>
        <v/>
      </c>
      <c r="J1839">
        <f>IF(AND('Raw Data'!J1834&gt;'Raw Data'!I1834, 'Raw Data'!E1834&gt;'Raw Data'!D1834), 'Raw Data'!J1834, 0)</f>
        <v/>
      </c>
      <c r="K1839">
        <f>IF(AND('Raw Data'!I1834&gt;'Raw Data'!J1834, 'Raw Data'!D1834&gt;'Raw Data'!E1834), 'Raw Data'!I1834, 0)</f>
        <v/>
      </c>
      <c r="L1839">
        <f>IF('Raw Data'!E1834-'Raw Data'!D1834&gt;3, 'Raw Data'!N1834, 0)</f>
        <v/>
      </c>
      <c r="M1839">
        <f>IF('Raw Data'!D1834-'Raw Data'!E1834&gt;3, 'Raw Data'!M1834, 0)</f>
        <v/>
      </c>
      <c r="N1839">
        <f>IF(ISBLANK('Raw Data'!D1834),0,IF(AND('Raw Data'!E1834&gt;'Raw Data'!D1834,'Raw Data'!E1834-'Raw Data'!D1834&gt;0,'Raw Data'!E1834-'Raw Data'!D1834&lt;4),'Raw Data'!L1834, 0))</f>
        <v/>
      </c>
      <c r="O1839">
        <f>IF(ISBLANK('Raw Data'!D1834),0,IF(AND('Raw Data'!E1834&gt;'Raw Data'!D1834,'Raw Data'!E1834-'Raw Data'!D1834&gt;0,'Raw Data'!D1834-'Raw Data'!E1834&lt;4),'Raw Data'!K1834, 0))</f>
        <v/>
      </c>
      <c r="P1839">
        <f>IF('Raw Data'!E1834-'Raw Data'!D1834&gt;3, 'Raw Data'!N1834, IF('Raw Data'!D1834-'Raw Data'!E1834&gt;3, 'Raw Data'!M1834, 0))</f>
        <v/>
      </c>
      <c r="Q1839">
        <f>IF(ISBLANK('Raw Data'!E1834),0,IF(AND('Raw Data'!E1834-'Raw Data'!D1834&lt;4,'Raw Data'!E1834-'Raw Data'!D1834&gt;0),'Raw Data'!L1834,IF(AND('Raw Data'!D1834&gt;'Raw Data'!E1834,'Raw Data'!D1834-'Raw Data'!E1834&gt;0),'Raw Data'!K1834,0)))</f>
        <v/>
      </c>
      <c r="R1839">
        <f>IF(ISBLANK('Raw Data'!K1834),0,IFERROR(IF(MATCH(SMALL('Raw Data'!K1834:N1834,1),L1839:O1839,0),SMALL('Raw Data'!K1834:N1834,1)),0))</f>
        <v/>
      </c>
      <c r="S1839">
        <f>IF(ISBLANK('Raw Data'!K1834),0,IFERROR(IF(MATCH(SMALL('Raw Data'!K1834:N1834,2),L1839:O1839,0),SMALL('Raw Data'!K1834:N1834,2)),0))</f>
        <v/>
      </c>
      <c r="T1839">
        <f>IF(ISBLANK('Raw Data'!K1834),0,IFERROR(IF(MATCH(SMALL('Raw Data'!K1834:N1834,3),L1839:O1839,0),SMALL('Raw Data'!K1834:N1834,3)),0))</f>
        <v/>
      </c>
      <c r="U1839">
        <f>IF(ISBLANK('Raw Data'!K1834),0,IFERROR(IF(MATCH(SMALL('Raw Data'!K1834:N1834,4),L1839:O1839,0),SMALL('Raw Data'!K1834:N1834,4)),0))</f>
        <v/>
      </c>
      <c r="V1839">
        <f>IF(AND('Raw Data'!D1834&lt;3, 'Raw Data'!E1834&lt;3, 'Raw Data'!A1834&gt;0), 'Raw Data'!AF1834, 0)</f>
        <v/>
      </c>
      <c r="W1839">
        <f>IF(AND('Raw Data'!D1834&lt;4, 'Raw Data'!E1834&lt;4, 'Raw Data'!A1834&gt;0), 'Raw Data'!AI1834, 0)</f>
        <v/>
      </c>
      <c r="X1839">
        <f>IF(AND('Raw Data'!D1834&lt;5, 'Raw Data'!E1834&lt;5, 'Raw Data'!A1834&gt;0), 'Raw Data'!AL1834, 0)</f>
        <v/>
      </c>
      <c r="Y1839">
        <f>IF(AND('Raw Data'!D1834&lt;6, 'Raw Data'!E1834&lt;6, 'Raw Data'!A1834&gt;0), 'Raw Data'!AO1834, 0)</f>
        <v/>
      </c>
      <c r="Z1839">
        <f>IF(ISBLANK('Raw Data'!D1834), 0, IF('Raw Data'!D1834-'Raw Data'!E1834&gt;1, 'Raw Data'!AW1834, 0))</f>
        <v/>
      </c>
      <c r="AA1839">
        <f>IF(ISBLANK('Raw Data'!A1834), 0, IF(ABS('Raw Data'!D1834-'Raw Data'!E1834)&lt;2, 'Raw Data'!AX1834, 0))</f>
        <v/>
      </c>
      <c r="AB1839">
        <f>IF(ISBLANK('Raw Data'!D1834), 0, IF('Raw Data'!E1834-'Raw Data'!D1834&gt;1, 'Raw Data'!AY1834, 0))</f>
        <v/>
      </c>
      <c r="AC1839">
        <f>IF(ISBLANK('Raw Data'!D1834), 0, IF('Raw Data'!D1834-'Raw Data'!E1834&gt;2, 'Raw Data'!AZ1834, 0))</f>
        <v/>
      </c>
      <c r="AD1839">
        <f>IF(ISBLANK('Raw Data'!A1834), 0, IF(ABS('Raw Data'!D1834-'Raw Data'!E1834)&lt;3, 'Raw Data'!BA1834, 0))</f>
        <v/>
      </c>
      <c r="AE1839">
        <f>IF(ISBLANK('Raw Data'!D1834), 0, IF('Raw Data'!E1834-'Raw Data'!D1834&gt;2, 'Raw Data'!BB1834, 0))</f>
        <v/>
      </c>
      <c r="AF1839">
        <f>IF(ISBLANK('Raw Data'!D1834), 0, IF('Raw Data'!D1834-'Raw Data'!E1834&gt;3, 'Raw Data'!BC1834, 0))</f>
        <v/>
      </c>
      <c r="AG1839">
        <f>IF(ISBLANK('Raw Data'!A1834), 0, IF(ABS('Raw Data'!D1834-'Raw Data'!E1834)&lt;4, 'Raw Data'!BD1834, 0))</f>
        <v/>
      </c>
      <c r="AH1839">
        <f>IF(ISBLANK('Raw Data'!D1834), 0, IF('Raw Data'!E1834-'Raw Data'!D1834&gt;3, 'Raw Data'!BE1834, 0))</f>
        <v/>
      </c>
      <c r="AI1839">
        <f>IF(SUM('Raw Data'!D1834:E1834)&gt;'Raw Data'!F1834, 'Raw Data'!G1834, 0)</f>
        <v/>
      </c>
      <c r="AJ1839">
        <f>IF(ISBLANK('Raw Data'!D1834), 0, IF(SUM('Raw Data'!D1834:E1834)&lt;'Raw Data'!F1834, 'Raw Data'!H1834, 0))</f>
        <v/>
      </c>
      <c r="AK1839">
        <f>IF(ISBLANK('Raw Data'!A1834), 0, IF(AND('Raw Data'!D1834&lt;3, 'Raw Data'!E1834&lt;3, 'Raw Data'!F1834&lt;BB$2), 'Raw Data'!AF1834, 0))</f>
        <v/>
      </c>
      <c r="AL1839">
        <f>IF(ISBLANK('Raw Data'!A1834), 0, IF(AND('Raw Data'!D1834&lt;4, 'Raw Data'!E1834&lt;4, 'Raw Data'!F1834&lt;BB$2), 'Raw Data'!AI1834, 0))</f>
        <v/>
      </c>
      <c r="AM1839">
        <f>IF(ISBLANK('Raw Data'!A1834), 0, IF(AND('Raw Data'!D1834&lt;5, 'Raw Data'!E1834&lt;5, 'Raw Data'!F1834&lt;BB$2), 'Raw Data'!AL1834, 0))</f>
        <v/>
      </c>
      <c r="AN1839">
        <f>IF(ISBLANK('Raw Data'!A1834), 0, IF(AND('Raw Data'!D1834&lt;6, 'Raw Data'!E1834&lt;6, 'Raw Data'!F1834&lt;BB$2), 'Raw Data'!AO1834, 0))</f>
        <v/>
      </c>
      <c r="AO1839">
        <f>IF(ISBLANK('Raw Data'!A1834), 0, IF(AND('Raw Data'!I1834&lt;Analysis!$BC$2, 'Raw Data'!D1834-'Raw Data'!E1834&gt;1), 'Raw Data'!AW1834, IF(AND('Raw Data'!J1834&lt;Analysis!$BC$2, 'Raw Data'!E1834-'Raw Data'!D1834&gt;1), 'Raw Data'!AY1834, 0)))</f>
        <v/>
      </c>
      <c r="AP1839">
        <f>IF(ISBLANK('Raw Data'!A1834), 0, IF(AND('Raw Data'!I1834&lt;Analysis!$BC$2, 'Raw Data'!D1834-'Raw Data'!E1834&gt;2), 'Raw Data'!AZ1834, IF(AND('Raw Data'!J1834&lt;Analysis!$BC$2, 'Raw Data'!E1834-'Raw Data'!D1834&gt;2), 'Raw Data'!BB1834, 0)))</f>
        <v/>
      </c>
      <c r="AQ1839">
        <f>IF(ISBLANK('Raw Data'!A1834), 0, IF(AND('Raw Data'!I1834&lt;Analysis!$BC$2, 'Raw Data'!D1834-'Raw Data'!E1834&gt;3), 'Raw Data'!BC1834, IF(AND('Raw Data'!J1834&lt;Analysis!$BC$2, 'Raw Data'!E1834-'Raw Data'!D1834&gt;3), 'Raw Data'!BE1834, 0)))</f>
        <v/>
      </c>
      <c r="AR1839">
        <f>IF('Hidden Analysiss'!D1835=1,IF(ABS('Raw Data'!E1834-'Raw Data'!D1834)&lt;2,'Raw Data'!AX1834,0), 0)</f>
        <v/>
      </c>
      <c r="AS1839">
        <f>IF('Hidden Analysiss'!D1835=1,IF(ABS('Raw Data'!E1834-'Raw Data'!D1834)&lt;3,'Raw Data'!BA1834,0), 0)</f>
        <v/>
      </c>
      <c r="AT1839">
        <f>IF('Hidden Analysiss'!D1835=1,IF(ABS('Raw Data'!E1834-'Raw Data'!D1834)&lt;4,'Raw Data'!BD1834,0), 0)</f>
        <v/>
      </c>
      <c r="AU1839">
        <f>IF(AND('Hidden Analysiss'!E1835=1, ABS('Raw Data'!E1834-'Raw Data'!D1834)&lt;2), 'Raw Data'!AX1834, 0)</f>
        <v/>
      </c>
      <c r="AV1839">
        <f>IF(AND('Hidden Analysiss'!E1835=1, ABS('Raw Data'!E1834-'Raw Data'!D1834)&lt;3), 'Raw Data'!BA1834, 0)</f>
        <v/>
      </c>
      <c r="AW1839">
        <f>IF(AND('Hidden Analysiss'!E1835=1, ABS('Raw Data'!E1834-'Raw Data'!D1834)&lt;3), 'Raw Data'!BD1834, 0)</f>
        <v/>
      </c>
    </row>
    <row r="1840">
      <c r="A1840" s="1">
        <f>'Raw Data'!A1835</f>
        <v/>
      </c>
      <c r="B1840">
        <f>IF('Raw Data'!E1835&gt;'Raw Data'!D1835, 'Raw Data'!J1835, 0)</f>
        <v/>
      </c>
      <c r="C1840">
        <f>IF('Raw Data'!D1835&gt;'Raw Data'!E1835, 'Raw Data'!I1835, 0)</f>
        <v/>
      </c>
      <c r="D1840">
        <f>SUM(G1840:H1840)</f>
        <v/>
      </c>
      <c r="E1840">
        <f>IF(AND('Raw Data'!J1835&lt;'Raw Data'!I1835,'Raw Data'!E1835&gt;'Raw Data'!D1835,'Raw Data'!E1835-'Raw Data'!D1835&gt;3),'Raw Data'!N1835,IF(AND('Raw Data'!I1835&lt;'Raw Data'!J1835,'Raw Data'!D1835&gt;'Raw Data'!E1835,'Raw Data'!D1835-'Raw Data'!E1835&gt;3),'Raw Data'!M1835,0))</f>
        <v/>
      </c>
      <c r="F1840">
        <f>IF(AND('Raw Data'!J1835&lt;'Raw Data'!I1835,'Raw Data'!E1835&gt;'Raw Data'!D1835,'Raw Data'!E1835-'Raw Data'!D1835&lt;4),'Raw Data'!L1835,IF(AND('Raw Data'!I1835&lt;'Raw Data'!J1835,'Raw Data'!D1835&gt;'Raw Data'!E1835,'Raw Data'!D1835-'Raw Data'!E1835&lt;4),'Raw Data'!K1835,0))</f>
        <v/>
      </c>
      <c r="G1840">
        <f>IF(AND('Raw Data'!J1835&lt;'Raw Data'!I1835, 'Raw Data'!E1835&gt;'Raw Data'!D1835), 'Raw Data'!J1835, 0)</f>
        <v/>
      </c>
      <c r="H1840">
        <f>IF(AND('Raw Data'!J1835&gt;'Raw Data'!I1835, 'Raw Data'!E1835&lt;'Raw Data'!D1835), 'Raw Data'!I1835, 0)</f>
        <v/>
      </c>
      <c r="I1840">
        <f>SUM(J1840:K1840)</f>
        <v/>
      </c>
      <c r="J1840">
        <f>IF(AND('Raw Data'!J1835&gt;'Raw Data'!I1835, 'Raw Data'!E1835&gt;'Raw Data'!D1835), 'Raw Data'!J1835, 0)</f>
        <v/>
      </c>
      <c r="K1840">
        <f>IF(AND('Raw Data'!I1835&gt;'Raw Data'!J1835, 'Raw Data'!D1835&gt;'Raw Data'!E1835), 'Raw Data'!I1835, 0)</f>
        <v/>
      </c>
      <c r="L1840">
        <f>IF('Raw Data'!E1835-'Raw Data'!D1835&gt;3, 'Raw Data'!N1835, 0)</f>
        <v/>
      </c>
      <c r="M1840">
        <f>IF('Raw Data'!D1835-'Raw Data'!E1835&gt;3, 'Raw Data'!M1835, 0)</f>
        <v/>
      </c>
      <c r="N1840">
        <f>IF(ISBLANK('Raw Data'!D1835),0,IF(AND('Raw Data'!E1835&gt;'Raw Data'!D1835,'Raw Data'!E1835-'Raw Data'!D1835&gt;0,'Raw Data'!E1835-'Raw Data'!D1835&lt;4),'Raw Data'!L1835, 0))</f>
        <v/>
      </c>
      <c r="O1840">
        <f>IF(ISBLANK('Raw Data'!D1835),0,IF(AND('Raw Data'!E1835&gt;'Raw Data'!D1835,'Raw Data'!E1835-'Raw Data'!D1835&gt;0,'Raw Data'!D1835-'Raw Data'!E1835&lt;4),'Raw Data'!K1835, 0))</f>
        <v/>
      </c>
      <c r="P1840">
        <f>IF('Raw Data'!E1835-'Raw Data'!D1835&gt;3, 'Raw Data'!N1835, IF('Raw Data'!D1835-'Raw Data'!E1835&gt;3, 'Raw Data'!M1835, 0))</f>
        <v/>
      </c>
      <c r="Q1840">
        <f>IF(ISBLANK('Raw Data'!E1835),0,IF(AND('Raw Data'!E1835-'Raw Data'!D1835&lt;4,'Raw Data'!E1835-'Raw Data'!D1835&gt;0),'Raw Data'!L1835,IF(AND('Raw Data'!D1835&gt;'Raw Data'!E1835,'Raw Data'!D1835-'Raw Data'!E1835&gt;0),'Raw Data'!K1835,0)))</f>
        <v/>
      </c>
      <c r="R1840">
        <f>IF(ISBLANK('Raw Data'!K1835),0,IFERROR(IF(MATCH(SMALL('Raw Data'!K1835:N1835,1),L1840:O1840,0),SMALL('Raw Data'!K1835:N1835,1)),0))</f>
        <v/>
      </c>
      <c r="S1840">
        <f>IF(ISBLANK('Raw Data'!K1835),0,IFERROR(IF(MATCH(SMALL('Raw Data'!K1835:N1835,2),L1840:O1840,0),SMALL('Raw Data'!K1835:N1835,2)),0))</f>
        <v/>
      </c>
      <c r="T1840">
        <f>IF(ISBLANK('Raw Data'!K1835),0,IFERROR(IF(MATCH(SMALL('Raw Data'!K1835:N1835,3),L1840:O1840,0),SMALL('Raw Data'!K1835:N1835,3)),0))</f>
        <v/>
      </c>
      <c r="U1840">
        <f>IF(ISBLANK('Raw Data'!K1835),0,IFERROR(IF(MATCH(SMALL('Raw Data'!K1835:N1835,4),L1840:O1840,0),SMALL('Raw Data'!K1835:N1835,4)),0))</f>
        <v/>
      </c>
      <c r="V1840">
        <f>IF(AND('Raw Data'!D1835&lt;3, 'Raw Data'!E1835&lt;3, 'Raw Data'!A1835&gt;0), 'Raw Data'!AF1835, 0)</f>
        <v/>
      </c>
      <c r="W1840">
        <f>IF(AND('Raw Data'!D1835&lt;4, 'Raw Data'!E1835&lt;4, 'Raw Data'!A1835&gt;0), 'Raw Data'!AI1835, 0)</f>
        <v/>
      </c>
      <c r="X1840">
        <f>IF(AND('Raw Data'!D1835&lt;5, 'Raw Data'!E1835&lt;5, 'Raw Data'!A1835&gt;0), 'Raw Data'!AL1835, 0)</f>
        <v/>
      </c>
      <c r="Y1840">
        <f>IF(AND('Raw Data'!D1835&lt;6, 'Raw Data'!E1835&lt;6, 'Raw Data'!A1835&gt;0), 'Raw Data'!AO1835, 0)</f>
        <v/>
      </c>
      <c r="Z1840">
        <f>IF(ISBLANK('Raw Data'!D1835), 0, IF('Raw Data'!D1835-'Raw Data'!E1835&gt;1, 'Raw Data'!AW1835, 0))</f>
        <v/>
      </c>
      <c r="AA1840">
        <f>IF(ISBLANK('Raw Data'!A1835), 0, IF(ABS('Raw Data'!D1835-'Raw Data'!E1835)&lt;2, 'Raw Data'!AX1835, 0))</f>
        <v/>
      </c>
      <c r="AB1840">
        <f>IF(ISBLANK('Raw Data'!D1835), 0, IF('Raw Data'!E1835-'Raw Data'!D1835&gt;1, 'Raw Data'!AY1835, 0))</f>
        <v/>
      </c>
      <c r="AC1840">
        <f>IF(ISBLANK('Raw Data'!D1835), 0, IF('Raw Data'!D1835-'Raw Data'!E1835&gt;2, 'Raw Data'!AZ1835, 0))</f>
        <v/>
      </c>
      <c r="AD1840">
        <f>IF(ISBLANK('Raw Data'!A1835), 0, IF(ABS('Raw Data'!D1835-'Raw Data'!E1835)&lt;3, 'Raw Data'!BA1835, 0))</f>
        <v/>
      </c>
      <c r="AE1840">
        <f>IF(ISBLANK('Raw Data'!D1835), 0, IF('Raw Data'!E1835-'Raw Data'!D1835&gt;2, 'Raw Data'!BB1835, 0))</f>
        <v/>
      </c>
      <c r="AF1840">
        <f>IF(ISBLANK('Raw Data'!D1835), 0, IF('Raw Data'!D1835-'Raw Data'!E1835&gt;3, 'Raw Data'!BC1835, 0))</f>
        <v/>
      </c>
      <c r="AG1840">
        <f>IF(ISBLANK('Raw Data'!A1835), 0, IF(ABS('Raw Data'!D1835-'Raw Data'!E1835)&lt;4, 'Raw Data'!BD1835, 0))</f>
        <v/>
      </c>
      <c r="AH1840">
        <f>IF(ISBLANK('Raw Data'!D1835), 0, IF('Raw Data'!E1835-'Raw Data'!D1835&gt;3, 'Raw Data'!BE1835, 0))</f>
        <v/>
      </c>
      <c r="AI1840">
        <f>IF(SUM('Raw Data'!D1835:E1835)&gt;'Raw Data'!F1835, 'Raw Data'!G1835, 0)</f>
        <v/>
      </c>
      <c r="AJ1840">
        <f>IF(ISBLANK('Raw Data'!D1835), 0, IF(SUM('Raw Data'!D1835:E1835)&lt;'Raw Data'!F1835, 'Raw Data'!H1835, 0))</f>
        <v/>
      </c>
      <c r="AK1840">
        <f>IF(ISBLANK('Raw Data'!A1835), 0, IF(AND('Raw Data'!D1835&lt;3, 'Raw Data'!E1835&lt;3, 'Raw Data'!F1835&lt;BB$2), 'Raw Data'!AF1835, 0))</f>
        <v/>
      </c>
      <c r="AL1840">
        <f>IF(ISBLANK('Raw Data'!A1835), 0, IF(AND('Raw Data'!D1835&lt;4, 'Raw Data'!E1835&lt;4, 'Raw Data'!F1835&lt;BB$2), 'Raw Data'!AI1835, 0))</f>
        <v/>
      </c>
      <c r="AM1840">
        <f>IF(ISBLANK('Raw Data'!A1835), 0, IF(AND('Raw Data'!D1835&lt;5, 'Raw Data'!E1835&lt;5, 'Raw Data'!F1835&lt;BB$2), 'Raw Data'!AL1835, 0))</f>
        <v/>
      </c>
      <c r="AN1840">
        <f>IF(ISBLANK('Raw Data'!A1835), 0, IF(AND('Raw Data'!D1835&lt;6, 'Raw Data'!E1835&lt;6, 'Raw Data'!F1835&lt;BB$2), 'Raw Data'!AO1835, 0))</f>
        <v/>
      </c>
      <c r="AO1840">
        <f>IF(ISBLANK('Raw Data'!A1835), 0, IF(AND('Raw Data'!I1835&lt;Analysis!$BC$2, 'Raw Data'!D1835-'Raw Data'!E1835&gt;1), 'Raw Data'!AW1835, IF(AND('Raw Data'!J1835&lt;Analysis!$BC$2, 'Raw Data'!E1835-'Raw Data'!D1835&gt;1), 'Raw Data'!AY1835, 0)))</f>
        <v/>
      </c>
      <c r="AP1840">
        <f>IF(ISBLANK('Raw Data'!A1835), 0, IF(AND('Raw Data'!I1835&lt;Analysis!$BC$2, 'Raw Data'!D1835-'Raw Data'!E1835&gt;2), 'Raw Data'!AZ1835, IF(AND('Raw Data'!J1835&lt;Analysis!$BC$2, 'Raw Data'!E1835-'Raw Data'!D1835&gt;2), 'Raw Data'!BB1835, 0)))</f>
        <v/>
      </c>
      <c r="AQ1840">
        <f>IF(ISBLANK('Raw Data'!A1835), 0, IF(AND('Raw Data'!I1835&lt;Analysis!$BC$2, 'Raw Data'!D1835-'Raw Data'!E1835&gt;3), 'Raw Data'!BC1835, IF(AND('Raw Data'!J1835&lt;Analysis!$BC$2, 'Raw Data'!E1835-'Raw Data'!D1835&gt;3), 'Raw Data'!BE1835, 0)))</f>
        <v/>
      </c>
      <c r="AR1840">
        <f>IF('Hidden Analysiss'!D1836=1,IF(ABS('Raw Data'!E1835-'Raw Data'!D1835)&lt;2,'Raw Data'!AX1835,0), 0)</f>
        <v/>
      </c>
      <c r="AS1840">
        <f>IF('Hidden Analysiss'!D1836=1,IF(ABS('Raw Data'!E1835-'Raw Data'!D1835)&lt;3,'Raw Data'!BA1835,0), 0)</f>
        <v/>
      </c>
      <c r="AT1840">
        <f>IF('Hidden Analysiss'!D1836=1,IF(ABS('Raw Data'!E1835-'Raw Data'!D1835)&lt;4,'Raw Data'!BD1835,0), 0)</f>
        <v/>
      </c>
      <c r="AU1840">
        <f>IF(AND('Hidden Analysiss'!E1836=1, ABS('Raw Data'!E1835-'Raw Data'!D1835)&lt;2), 'Raw Data'!AX1835, 0)</f>
        <v/>
      </c>
      <c r="AV1840">
        <f>IF(AND('Hidden Analysiss'!E1836=1, ABS('Raw Data'!E1835-'Raw Data'!D1835)&lt;3), 'Raw Data'!BA1835, 0)</f>
        <v/>
      </c>
      <c r="AW1840">
        <f>IF(AND('Hidden Analysiss'!E1836=1, ABS('Raw Data'!E1835-'Raw Data'!D1835)&lt;3), 'Raw Data'!BD1835, 0)</f>
        <v/>
      </c>
    </row>
    <row r="1841">
      <c r="A1841" s="1">
        <f>'Raw Data'!A1836</f>
        <v/>
      </c>
      <c r="B1841">
        <f>IF('Raw Data'!E1836&gt;'Raw Data'!D1836, 'Raw Data'!J1836, 0)</f>
        <v/>
      </c>
      <c r="C1841">
        <f>IF('Raw Data'!D1836&gt;'Raw Data'!E1836, 'Raw Data'!I1836, 0)</f>
        <v/>
      </c>
      <c r="D1841">
        <f>SUM(G1841:H1841)</f>
        <v/>
      </c>
      <c r="E1841">
        <f>IF(AND('Raw Data'!J1836&lt;'Raw Data'!I1836,'Raw Data'!E1836&gt;'Raw Data'!D1836,'Raw Data'!E1836-'Raw Data'!D1836&gt;3),'Raw Data'!N1836,IF(AND('Raw Data'!I1836&lt;'Raw Data'!J1836,'Raw Data'!D1836&gt;'Raw Data'!E1836,'Raw Data'!D1836-'Raw Data'!E1836&gt;3),'Raw Data'!M1836,0))</f>
        <v/>
      </c>
      <c r="F1841">
        <f>IF(AND('Raw Data'!J1836&lt;'Raw Data'!I1836,'Raw Data'!E1836&gt;'Raw Data'!D1836,'Raw Data'!E1836-'Raw Data'!D1836&lt;4),'Raw Data'!L1836,IF(AND('Raw Data'!I1836&lt;'Raw Data'!J1836,'Raw Data'!D1836&gt;'Raw Data'!E1836,'Raw Data'!D1836-'Raw Data'!E1836&lt;4),'Raw Data'!K1836,0))</f>
        <v/>
      </c>
      <c r="G1841">
        <f>IF(AND('Raw Data'!J1836&lt;'Raw Data'!I1836, 'Raw Data'!E1836&gt;'Raw Data'!D1836), 'Raw Data'!J1836, 0)</f>
        <v/>
      </c>
      <c r="H1841">
        <f>IF(AND('Raw Data'!J1836&gt;'Raw Data'!I1836, 'Raw Data'!E1836&lt;'Raw Data'!D1836), 'Raw Data'!I1836, 0)</f>
        <v/>
      </c>
      <c r="I1841">
        <f>SUM(J1841:K1841)</f>
        <v/>
      </c>
      <c r="J1841">
        <f>IF(AND('Raw Data'!J1836&gt;'Raw Data'!I1836, 'Raw Data'!E1836&gt;'Raw Data'!D1836), 'Raw Data'!J1836, 0)</f>
        <v/>
      </c>
      <c r="K1841">
        <f>IF(AND('Raw Data'!I1836&gt;'Raw Data'!J1836, 'Raw Data'!D1836&gt;'Raw Data'!E1836), 'Raw Data'!I1836, 0)</f>
        <v/>
      </c>
      <c r="L1841">
        <f>IF('Raw Data'!E1836-'Raw Data'!D1836&gt;3, 'Raw Data'!N1836, 0)</f>
        <v/>
      </c>
      <c r="M1841">
        <f>IF('Raw Data'!D1836-'Raw Data'!E1836&gt;3, 'Raw Data'!M1836, 0)</f>
        <v/>
      </c>
      <c r="N1841">
        <f>IF(ISBLANK('Raw Data'!D1836),0,IF(AND('Raw Data'!E1836&gt;'Raw Data'!D1836,'Raw Data'!E1836-'Raw Data'!D1836&gt;0,'Raw Data'!E1836-'Raw Data'!D1836&lt;4),'Raw Data'!L1836, 0))</f>
        <v/>
      </c>
      <c r="O1841">
        <f>IF(ISBLANK('Raw Data'!D1836),0,IF(AND('Raw Data'!E1836&gt;'Raw Data'!D1836,'Raw Data'!E1836-'Raw Data'!D1836&gt;0,'Raw Data'!D1836-'Raw Data'!E1836&lt;4),'Raw Data'!K1836, 0))</f>
        <v/>
      </c>
      <c r="P1841">
        <f>IF('Raw Data'!E1836-'Raw Data'!D1836&gt;3, 'Raw Data'!N1836, IF('Raw Data'!D1836-'Raw Data'!E1836&gt;3, 'Raw Data'!M1836, 0))</f>
        <v/>
      </c>
      <c r="Q1841">
        <f>IF(ISBLANK('Raw Data'!E1836),0,IF(AND('Raw Data'!E1836-'Raw Data'!D1836&lt;4,'Raw Data'!E1836-'Raw Data'!D1836&gt;0),'Raw Data'!L1836,IF(AND('Raw Data'!D1836&gt;'Raw Data'!E1836,'Raw Data'!D1836-'Raw Data'!E1836&gt;0),'Raw Data'!K1836,0)))</f>
        <v/>
      </c>
      <c r="R1841">
        <f>IF(ISBLANK('Raw Data'!K1836),0,IFERROR(IF(MATCH(SMALL('Raw Data'!K1836:N1836,1),L1841:O1841,0),SMALL('Raw Data'!K1836:N1836,1)),0))</f>
        <v/>
      </c>
      <c r="S1841">
        <f>IF(ISBLANK('Raw Data'!K1836),0,IFERROR(IF(MATCH(SMALL('Raw Data'!K1836:N1836,2),L1841:O1841,0),SMALL('Raw Data'!K1836:N1836,2)),0))</f>
        <v/>
      </c>
      <c r="T1841">
        <f>IF(ISBLANK('Raw Data'!K1836),0,IFERROR(IF(MATCH(SMALL('Raw Data'!K1836:N1836,3),L1841:O1841,0),SMALL('Raw Data'!K1836:N1836,3)),0))</f>
        <v/>
      </c>
      <c r="U1841">
        <f>IF(ISBLANK('Raw Data'!K1836),0,IFERROR(IF(MATCH(SMALL('Raw Data'!K1836:N1836,4),L1841:O1841,0),SMALL('Raw Data'!K1836:N1836,4)),0))</f>
        <v/>
      </c>
      <c r="V1841">
        <f>IF(AND('Raw Data'!D1836&lt;3, 'Raw Data'!E1836&lt;3, 'Raw Data'!A1836&gt;0), 'Raw Data'!AF1836, 0)</f>
        <v/>
      </c>
      <c r="W1841">
        <f>IF(AND('Raw Data'!D1836&lt;4, 'Raw Data'!E1836&lt;4, 'Raw Data'!A1836&gt;0), 'Raw Data'!AI1836, 0)</f>
        <v/>
      </c>
      <c r="X1841">
        <f>IF(AND('Raw Data'!D1836&lt;5, 'Raw Data'!E1836&lt;5, 'Raw Data'!A1836&gt;0), 'Raw Data'!AL1836, 0)</f>
        <v/>
      </c>
      <c r="Y1841">
        <f>IF(AND('Raw Data'!D1836&lt;6, 'Raw Data'!E1836&lt;6, 'Raw Data'!A1836&gt;0), 'Raw Data'!AO1836, 0)</f>
        <v/>
      </c>
      <c r="Z1841">
        <f>IF(ISBLANK('Raw Data'!D1836), 0, IF('Raw Data'!D1836-'Raw Data'!E1836&gt;1, 'Raw Data'!AW1836, 0))</f>
        <v/>
      </c>
      <c r="AA1841">
        <f>IF(ISBLANK('Raw Data'!A1836), 0, IF(ABS('Raw Data'!D1836-'Raw Data'!E1836)&lt;2, 'Raw Data'!AX1836, 0))</f>
        <v/>
      </c>
      <c r="AB1841">
        <f>IF(ISBLANK('Raw Data'!D1836), 0, IF('Raw Data'!E1836-'Raw Data'!D1836&gt;1, 'Raw Data'!AY1836, 0))</f>
        <v/>
      </c>
      <c r="AC1841">
        <f>IF(ISBLANK('Raw Data'!D1836), 0, IF('Raw Data'!D1836-'Raw Data'!E1836&gt;2, 'Raw Data'!AZ1836, 0))</f>
        <v/>
      </c>
      <c r="AD1841">
        <f>IF(ISBLANK('Raw Data'!A1836), 0, IF(ABS('Raw Data'!D1836-'Raw Data'!E1836)&lt;3, 'Raw Data'!BA1836, 0))</f>
        <v/>
      </c>
      <c r="AE1841">
        <f>IF(ISBLANK('Raw Data'!D1836), 0, IF('Raw Data'!E1836-'Raw Data'!D1836&gt;2, 'Raw Data'!BB1836, 0))</f>
        <v/>
      </c>
      <c r="AF1841">
        <f>IF(ISBLANK('Raw Data'!D1836), 0, IF('Raw Data'!D1836-'Raw Data'!E1836&gt;3, 'Raw Data'!BC1836, 0))</f>
        <v/>
      </c>
      <c r="AG1841">
        <f>IF(ISBLANK('Raw Data'!A1836), 0, IF(ABS('Raw Data'!D1836-'Raw Data'!E1836)&lt;4, 'Raw Data'!BD1836, 0))</f>
        <v/>
      </c>
      <c r="AH1841">
        <f>IF(ISBLANK('Raw Data'!D1836), 0, IF('Raw Data'!E1836-'Raw Data'!D1836&gt;3, 'Raw Data'!BE1836, 0))</f>
        <v/>
      </c>
      <c r="AI1841">
        <f>IF(SUM('Raw Data'!D1836:E1836)&gt;'Raw Data'!F1836, 'Raw Data'!G1836, 0)</f>
        <v/>
      </c>
      <c r="AJ1841">
        <f>IF(ISBLANK('Raw Data'!D1836), 0, IF(SUM('Raw Data'!D1836:E1836)&lt;'Raw Data'!F1836, 'Raw Data'!H1836, 0))</f>
        <v/>
      </c>
      <c r="AK1841">
        <f>IF(ISBLANK('Raw Data'!A1836), 0, IF(AND('Raw Data'!D1836&lt;3, 'Raw Data'!E1836&lt;3, 'Raw Data'!F1836&lt;BB$2), 'Raw Data'!AF1836, 0))</f>
        <v/>
      </c>
      <c r="AL1841">
        <f>IF(ISBLANK('Raw Data'!A1836), 0, IF(AND('Raw Data'!D1836&lt;4, 'Raw Data'!E1836&lt;4, 'Raw Data'!F1836&lt;BB$2), 'Raw Data'!AI1836, 0))</f>
        <v/>
      </c>
      <c r="AM1841">
        <f>IF(ISBLANK('Raw Data'!A1836), 0, IF(AND('Raw Data'!D1836&lt;5, 'Raw Data'!E1836&lt;5, 'Raw Data'!F1836&lt;BB$2), 'Raw Data'!AL1836, 0))</f>
        <v/>
      </c>
      <c r="AN1841">
        <f>IF(ISBLANK('Raw Data'!A1836), 0, IF(AND('Raw Data'!D1836&lt;6, 'Raw Data'!E1836&lt;6, 'Raw Data'!F1836&lt;BB$2), 'Raw Data'!AO1836, 0))</f>
        <v/>
      </c>
      <c r="AO1841">
        <f>IF(ISBLANK('Raw Data'!A1836), 0, IF(AND('Raw Data'!I1836&lt;Analysis!$BC$2, 'Raw Data'!D1836-'Raw Data'!E1836&gt;1), 'Raw Data'!AW1836, IF(AND('Raw Data'!J1836&lt;Analysis!$BC$2, 'Raw Data'!E1836-'Raw Data'!D1836&gt;1), 'Raw Data'!AY1836, 0)))</f>
        <v/>
      </c>
      <c r="AP1841">
        <f>IF(ISBLANK('Raw Data'!A1836), 0, IF(AND('Raw Data'!I1836&lt;Analysis!$BC$2, 'Raw Data'!D1836-'Raw Data'!E1836&gt;2), 'Raw Data'!AZ1836, IF(AND('Raw Data'!J1836&lt;Analysis!$BC$2, 'Raw Data'!E1836-'Raw Data'!D1836&gt;2), 'Raw Data'!BB1836, 0)))</f>
        <v/>
      </c>
      <c r="AQ1841">
        <f>IF(ISBLANK('Raw Data'!A1836), 0, IF(AND('Raw Data'!I1836&lt;Analysis!$BC$2, 'Raw Data'!D1836-'Raw Data'!E1836&gt;3), 'Raw Data'!BC1836, IF(AND('Raw Data'!J1836&lt;Analysis!$BC$2, 'Raw Data'!E1836-'Raw Data'!D1836&gt;3), 'Raw Data'!BE1836, 0)))</f>
        <v/>
      </c>
      <c r="AR1841">
        <f>IF('Hidden Analysiss'!D1837=1,IF(ABS('Raw Data'!E1836-'Raw Data'!D1836)&lt;2,'Raw Data'!AX1836,0), 0)</f>
        <v/>
      </c>
      <c r="AS1841">
        <f>IF('Hidden Analysiss'!D1837=1,IF(ABS('Raw Data'!E1836-'Raw Data'!D1836)&lt;3,'Raw Data'!BA1836,0), 0)</f>
        <v/>
      </c>
      <c r="AT1841">
        <f>IF('Hidden Analysiss'!D1837=1,IF(ABS('Raw Data'!E1836-'Raw Data'!D1836)&lt;4,'Raw Data'!BD1836,0), 0)</f>
        <v/>
      </c>
      <c r="AU1841">
        <f>IF(AND('Hidden Analysiss'!E1837=1, ABS('Raw Data'!E1836-'Raw Data'!D1836)&lt;2), 'Raw Data'!AX1836, 0)</f>
        <v/>
      </c>
      <c r="AV1841">
        <f>IF(AND('Hidden Analysiss'!E1837=1, ABS('Raw Data'!E1836-'Raw Data'!D1836)&lt;3), 'Raw Data'!BA1836, 0)</f>
        <v/>
      </c>
      <c r="AW1841">
        <f>IF(AND('Hidden Analysiss'!E1837=1, ABS('Raw Data'!E1836-'Raw Data'!D1836)&lt;3), 'Raw Data'!BD1836, 0)</f>
        <v/>
      </c>
    </row>
    <row r="1842">
      <c r="A1842" s="1">
        <f>'Raw Data'!A1837</f>
        <v/>
      </c>
      <c r="B1842">
        <f>IF('Raw Data'!E1837&gt;'Raw Data'!D1837, 'Raw Data'!J1837, 0)</f>
        <v/>
      </c>
      <c r="C1842">
        <f>IF('Raw Data'!D1837&gt;'Raw Data'!E1837, 'Raw Data'!I1837, 0)</f>
        <v/>
      </c>
      <c r="D1842">
        <f>SUM(G1842:H1842)</f>
        <v/>
      </c>
      <c r="E1842">
        <f>IF(AND('Raw Data'!J1837&lt;'Raw Data'!I1837,'Raw Data'!E1837&gt;'Raw Data'!D1837,'Raw Data'!E1837-'Raw Data'!D1837&gt;3),'Raw Data'!N1837,IF(AND('Raw Data'!I1837&lt;'Raw Data'!J1837,'Raw Data'!D1837&gt;'Raw Data'!E1837,'Raw Data'!D1837-'Raw Data'!E1837&gt;3),'Raw Data'!M1837,0))</f>
        <v/>
      </c>
      <c r="F1842">
        <f>IF(AND('Raw Data'!J1837&lt;'Raw Data'!I1837,'Raw Data'!E1837&gt;'Raw Data'!D1837,'Raw Data'!E1837-'Raw Data'!D1837&lt;4),'Raw Data'!L1837,IF(AND('Raw Data'!I1837&lt;'Raw Data'!J1837,'Raw Data'!D1837&gt;'Raw Data'!E1837,'Raw Data'!D1837-'Raw Data'!E1837&lt;4),'Raw Data'!K1837,0))</f>
        <v/>
      </c>
      <c r="G1842">
        <f>IF(AND('Raw Data'!J1837&lt;'Raw Data'!I1837, 'Raw Data'!E1837&gt;'Raw Data'!D1837), 'Raw Data'!J1837, 0)</f>
        <v/>
      </c>
      <c r="H1842">
        <f>IF(AND('Raw Data'!J1837&gt;'Raw Data'!I1837, 'Raw Data'!E1837&lt;'Raw Data'!D1837), 'Raw Data'!I1837, 0)</f>
        <v/>
      </c>
      <c r="I1842">
        <f>SUM(J1842:K1842)</f>
        <v/>
      </c>
      <c r="J1842">
        <f>IF(AND('Raw Data'!J1837&gt;'Raw Data'!I1837, 'Raw Data'!E1837&gt;'Raw Data'!D1837), 'Raw Data'!J1837, 0)</f>
        <v/>
      </c>
      <c r="K1842">
        <f>IF(AND('Raw Data'!I1837&gt;'Raw Data'!J1837, 'Raw Data'!D1837&gt;'Raw Data'!E1837), 'Raw Data'!I1837, 0)</f>
        <v/>
      </c>
      <c r="L1842">
        <f>IF('Raw Data'!E1837-'Raw Data'!D1837&gt;3, 'Raw Data'!N1837, 0)</f>
        <v/>
      </c>
      <c r="M1842">
        <f>IF('Raw Data'!D1837-'Raw Data'!E1837&gt;3, 'Raw Data'!M1837, 0)</f>
        <v/>
      </c>
      <c r="N1842">
        <f>IF(ISBLANK('Raw Data'!D1837),0,IF(AND('Raw Data'!E1837&gt;'Raw Data'!D1837,'Raw Data'!E1837-'Raw Data'!D1837&gt;0,'Raw Data'!E1837-'Raw Data'!D1837&lt;4),'Raw Data'!L1837, 0))</f>
        <v/>
      </c>
      <c r="O1842">
        <f>IF(ISBLANK('Raw Data'!D1837),0,IF(AND('Raw Data'!E1837&gt;'Raw Data'!D1837,'Raw Data'!E1837-'Raw Data'!D1837&gt;0,'Raw Data'!D1837-'Raw Data'!E1837&lt;4),'Raw Data'!K1837, 0))</f>
        <v/>
      </c>
      <c r="P1842">
        <f>IF('Raw Data'!E1837-'Raw Data'!D1837&gt;3, 'Raw Data'!N1837, IF('Raw Data'!D1837-'Raw Data'!E1837&gt;3, 'Raw Data'!M1837, 0))</f>
        <v/>
      </c>
      <c r="Q1842">
        <f>IF(ISBLANK('Raw Data'!E1837),0,IF(AND('Raw Data'!E1837-'Raw Data'!D1837&lt;4,'Raw Data'!E1837-'Raw Data'!D1837&gt;0),'Raw Data'!L1837,IF(AND('Raw Data'!D1837&gt;'Raw Data'!E1837,'Raw Data'!D1837-'Raw Data'!E1837&gt;0),'Raw Data'!K1837,0)))</f>
        <v/>
      </c>
      <c r="R1842">
        <f>IF(ISBLANK('Raw Data'!K1837),0,IFERROR(IF(MATCH(SMALL('Raw Data'!K1837:N1837,1),L1842:O1842,0),SMALL('Raw Data'!K1837:N1837,1)),0))</f>
        <v/>
      </c>
      <c r="S1842">
        <f>IF(ISBLANK('Raw Data'!K1837),0,IFERROR(IF(MATCH(SMALL('Raw Data'!K1837:N1837,2),L1842:O1842,0),SMALL('Raw Data'!K1837:N1837,2)),0))</f>
        <v/>
      </c>
      <c r="T1842">
        <f>IF(ISBLANK('Raw Data'!K1837),0,IFERROR(IF(MATCH(SMALL('Raw Data'!K1837:N1837,3),L1842:O1842,0),SMALL('Raw Data'!K1837:N1837,3)),0))</f>
        <v/>
      </c>
      <c r="U1842">
        <f>IF(ISBLANK('Raw Data'!K1837),0,IFERROR(IF(MATCH(SMALL('Raw Data'!K1837:N1837,4),L1842:O1842,0),SMALL('Raw Data'!K1837:N1837,4)),0))</f>
        <v/>
      </c>
      <c r="V1842">
        <f>IF(AND('Raw Data'!D1837&lt;3, 'Raw Data'!E1837&lt;3, 'Raw Data'!A1837&gt;0), 'Raw Data'!AF1837, 0)</f>
        <v/>
      </c>
      <c r="W1842">
        <f>IF(AND('Raw Data'!D1837&lt;4, 'Raw Data'!E1837&lt;4, 'Raw Data'!A1837&gt;0), 'Raw Data'!AI1837, 0)</f>
        <v/>
      </c>
      <c r="X1842">
        <f>IF(AND('Raw Data'!D1837&lt;5, 'Raw Data'!E1837&lt;5, 'Raw Data'!A1837&gt;0), 'Raw Data'!AL1837, 0)</f>
        <v/>
      </c>
      <c r="Y1842">
        <f>IF(AND('Raw Data'!D1837&lt;6, 'Raw Data'!E1837&lt;6, 'Raw Data'!A1837&gt;0), 'Raw Data'!AO1837, 0)</f>
        <v/>
      </c>
      <c r="Z1842">
        <f>IF(ISBLANK('Raw Data'!D1837), 0, IF('Raw Data'!D1837-'Raw Data'!E1837&gt;1, 'Raw Data'!AW1837, 0))</f>
        <v/>
      </c>
      <c r="AA1842">
        <f>IF(ISBLANK('Raw Data'!A1837), 0, IF(ABS('Raw Data'!D1837-'Raw Data'!E1837)&lt;2, 'Raw Data'!AX1837, 0))</f>
        <v/>
      </c>
      <c r="AB1842">
        <f>IF(ISBLANK('Raw Data'!D1837), 0, IF('Raw Data'!E1837-'Raw Data'!D1837&gt;1, 'Raw Data'!AY1837, 0))</f>
        <v/>
      </c>
      <c r="AC1842">
        <f>IF(ISBLANK('Raw Data'!D1837), 0, IF('Raw Data'!D1837-'Raw Data'!E1837&gt;2, 'Raw Data'!AZ1837, 0))</f>
        <v/>
      </c>
      <c r="AD1842">
        <f>IF(ISBLANK('Raw Data'!A1837), 0, IF(ABS('Raw Data'!D1837-'Raw Data'!E1837)&lt;3, 'Raw Data'!BA1837, 0))</f>
        <v/>
      </c>
      <c r="AE1842">
        <f>IF(ISBLANK('Raw Data'!D1837), 0, IF('Raw Data'!E1837-'Raw Data'!D1837&gt;2, 'Raw Data'!BB1837, 0))</f>
        <v/>
      </c>
      <c r="AF1842">
        <f>IF(ISBLANK('Raw Data'!D1837), 0, IF('Raw Data'!D1837-'Raw Data'!E1837&gt;3, 'Raw Data'!BC1837, 0))</f>
        <v/>
      </c>
      <c r="AG1842">
        <f>IF(ISBLANK('Raw Data'!A1837), 0, IF(ABS('Raw Data'!D1837-'Raw Data'!E1837)&lt;4, 'Raw Data'!BD1837, 0))</f>
        <v/>
      </c>
      <c r="AH1842">
        <f>IF(ISBLANK('Raw Data'!D1837), 0, IF('Raw Data'!E1837-'Raw Data'!D1837&gt;3, 'Raw Data'!BE1837, 0))</f>
        <v/>
      </c>
      <c r="AI1842">
        <f>IF(SUM('Raw Data'!D1837:E1837)&gt;'Raw Data'!F1837, 'Raw Data'!G1837, 0)</f>
        <v/>
      </c>
      <c r="AJ1842">
        <f>IF(ISBLANK('Raw Data'!D1837), 0, IF(SUM('Raw Data'!D1837:E1837)&lt;'Raw Data'!F1837, 'Raw Data'!H1837, 0))</f>
        <v/>
      </c>
      <c r="AK1842">
        <f>IF(ISBLANK('Raw Data'!A1837), 0, IF(AND('Raw Data'!D1837&lt;3, 'Raw Data'!E1837&lt;3, 'Raw Data'!F1837&lt;BB$2), 'Raw Data'!AF1837, 0))</f>
        <v/>
      </c>
      <c r="AL1842">
        <f>IF(ISBLANK('Raw Data'!A1837), 0, IF(AND('Raw Data'!D1837&lt;4, 'Raw Data'!E1837&lt;4, 'Raw Data'!F1837&lt;BB$2), 'Raw Data'!AI1837, 0))</f>
        <v/>
      </c>
      <c r="AM1842">
        <f>IF(ISBLANK('Raw Data'!A1837), 0, IF(AND('Raw Data'!D1837&lt;5, 'Raw Data'!E1837&lt;5, 'Raw Data'!F1837&lt;BB$2), 'Raw Data'!AL1837, 0))</f>
        <v/>
      </c>
      <c r="AN1842">
        <f>IF(ISBLANK('Raw Data'!A1837), 0, IF(AND('Raw Data'!D1837&lt;6, 'Raw Data'!E1837&lt;6, 'Raw Data'!F1837&lt;BB$2), 'Raw Data'!AO1837, 0))</f>
        <v/>
      </c>
      <c r="AO1842">
        <f>IF(ISBLANK('Raw Data'!A1837), 0, IF(AND('Raw Data'!I1837&lt;Analysis!$BC$2, 'Raw Data'!D1837-'Raw Data'!E1837&gt;1), 'Raw Data'!AW1837, IF(AND('Raw Data'!J1837&lt;Analysis!$BC$2, 'Raw Data'!E1837-'Raw Data'!D1837&gt;1), 'Raw Data'!AY1837, 0)))</f>
        <v/>
      </c>
      <c r="AP1842">
        <f>IF(ISBLANK('Raw Data'!A1837), 0, IF(AND('Raw Data'!I1837&lt;Analysis!$BC$2, 'Raw Data'!D1837-'Raw Data'!E1837&gt;2), 'Raw Data'!AZ1837, IF(AND('Raw Data'!J1837&lt;Analysis!$BC$2, 'Raw Data'!E1837-'Raw Data'!D1837&gt;2), 'Raw Data'!BB1837, 0)))</f>
        <v/>
      </c>
      <c r="AQ1842">
        <f>IF(ISBLANK('Raw Data'!A1837), 0, IF(AND('Raw Data'!I1837&lt;Analysis!$BC$2, 'Raw Data'!D1837-'Raw Data'!E1837&gt;3), 'Raw Data'!BC1837, IF(AND('Raw Data'!J1837&lt;Analysis!$BC$2, 'Raw Data'!E1837-'Raw Data'!D1837&gt;3), 'Raw Data'!BE1837, 0)))</f>
        <v/>
      </c>
      <c r="AR1842">
        <f>IF('Hidden Analysiss'!D1838=1,IF(ABS('Raw Data'!E1837-'Raw Data'!D1837)&lt;2,'Raw Data'!AX1837,0), 0)</f>
        <v/>
      </c>
      <c r="AS1842">
        <f>IF('Hidden Analysiss'!D1838=1,IF(ABS('Raw Data'!E1837-'Raw Data'!D1837)&lt;3,'Raw Data'!BA1837,0), 0)</f>
        <v/>
      </c>
      <c r="AT1842">
        <f>IF('Hidden Analysiss'!D1838=1,IF(ABS('Raw Data'!E1837-'Raw Data'!D1837)&lt;4,'Raw Data'!BD1837,0), 0)</f>
        <v/>
      </c>
      <c r="AU1842">
        <f>IF(AND('Hidden Analysiss'!E1838=1, ABS('Raw Data'!E1837-'Raw Data'!D1837)&lt;2), 'Raw Data'!AX1837, 0)</f>
        <v/>
      </c>
      <c r="AV1842">
        <f>IF(AND('Hidden Analysiss'!E1838=1, ABS('Raw Data'!E1837-'Raw Data'!D1837)&lt;3), 'Raw Data'!BA1837, 0)</f>
        <v/>
      </c>
      <c r="AW1842">
        <f>IF(AND('Hidden Analysiss'!E1838=1, ABS('Raw Data'!E1837-'Raw Data'!D1837)&lt;3), 'Raw Data'!BD1837, 0)</f>
        <v/>
      </c>
    </row>
    <row r="1843">
      <c r="A1843" s="1">
        <f>'Raw Data'!A1838</f>
        <v/>
      </c>
      <c r="B1843">
        <f>IF('Raw Data'!E1838&gt;'Raw Data'!D1838, 'Raw Data'!J1838, 0)</f>
        <v/>
      </c>
      <c r="C1843">
        <f>IF('Raw Data'!D1838&gt;'Raw Data'!E1838, 'Raw Data'!I1838, 0)</f>
        <v/>
      </c>
      <c r="D1843">
        <f>SUM(G1843:H1843)</f>
        <v/>
      </c>
      <c r="E1843">
        <f>IF(AND('Raw Data'!J1838&lt;'Raw Data'!I1838,'Raw Data'!E1838&gt;'Raw Data'!D1838,'Raw Data'!E1838-'Raw Data'!D1838&gt;3),'Raw Data'!N1838,IF(AND('Raw Data'!I1838&lt;'Raw Data'!J1838,'Raw Data'!D1838&gt;'Raw Data'!E1838,'Raw Data'!D1838-'Raw Data'!E1838&gt;3),'Raw Data'!M1838,0))</f>
        <v/>
      </c>
      <c r="F1843">
        <f>IF(AND('Raw Data'!J1838&lt;'Raw Data'!I1838,'Raw Data'!E1838&gt;'Raw Data'!D1838,'Raw Data'!E1838-'Raw Data'!D1838&lt;4),'Raw Data'!L1838,IF(AND('Raw Data'!I1838&lt;'Raw Data'!J1838,'Raw Data'!D1838&gt;'Raw Data'!E1838,'Raw Data'!D1838-'Raw Data'!E1838&lt;4),'Raw Data'!K1838,0))</f>
        <v/>
      </c>
      <c r="G1843">
        <f>IF(AND('Raw Data'!J1838&lt;'Raw Data'!I1838, 'Raw Data'!E1838&gt;'Raw Data'!D1838), 'Raw Data'!J1838, 0)</f>
        <v/>
      </c>
      <c r="H1843">
        <f>IF(AND('Raw Data'!J1838&gt;'Raw Data'!I1838, 'Raw Data'!E1838&lt;'Raw Data'!D1838), 'Raw Data'!I1838, 0)</f>
        <v/>
      </c>
      <c r="I1843">
        <f>SUM(J1843:K1843)</f>
        <v/>
      </c>
      <c r="J1843">
        <f>IF(AND('Raw Data'!J1838&gt;'Raw Data'!I1838, 'Raw Data'!E1838&gt;'Raw Data'!D1838), 'Raw Data'!J1838, 0)</f>
        <v/>
      </c>
      <c r="K1843">
        <f>IF(AND('Raw Data'!I1838&gt;'Raw Data'!J1838, 'Raw Data'!D1838&gt;'Raw Data'!E1838), 'Raw Data'!I1838, 0)</f>
        <v/>
      </c>
      <c r="L1843">
        <f>IF('Raw Data'!E1838-'Raw Data'!D1838&gt;3, 'Raw Data'!N1838, 0)</f>
        <v/>
      </c>
      <c r="M1843">
        <f>IF('Raw Data'!D1838-'Raw Data'!E1838&gt;3, 'Raw Data'!M1838, 0)</f>
        <v/>
      </c>
      <c r="N1843">
        <f>IF(ISBLANK('Raw Data'!D1838),0,IF(AND('Raw Data'!E1838&gt;'Raw Data'!D1838,'Raw Data'!E1838-'Raw Data'!D1838&gt;0,'Raw Data'!E1838-'Raw Data'!D1838&lt;4),'Raw Data'!L1838, 0))</f>
        <v/>
      </c>
      <c r="O1843">
        <f>IF(ISBLANK('Raw Data'!D1838),0,IF(AND('Raw Data'!E1838&gt;'Raw Data'!D1838,'Raw Data'!E1838-'Raw Data'!D1838&gt;0,'Raw Data'!D1838-'Raw Data'!E1838&lt;4),'Raw Data'!K1838, 0))</f>
        <v/>
      </c>
      <c r="P1843">
        <f>IF('Raw Data'!E1838-'Raw Data'!D1838&gt;3, 'Raw Data'!N1838, IF('Raw Data'!D1838-'Raw Data'!E1838&gt;3, 'Raw Data'!M1838, 0))</f>
        <v/>
      </c>
      <c r="Q1843">
        <f>IF(ISBLANK('Raw Data'!E1838),0,IF(AND('Raw Data'!E1838-'Raw Data'!D1838&lt;4,'Raw Data'!E1838-'Raw Data'!D1838&gt;0),'Raw Data'!L1838,IF(AND('Raw Data'!D1838&gt;'Raw Data'!E1838,'Raw Data'!D1838-'Raw Data'!E1838&gt;0),'Raw Data'!K1838,0)))</f>
        <v/>
      </c>
      <c r="R1843">
        <f>IF(ISBLANK('Raw Data'!K1838),0,IFERROR(IF(MATCH(SMALL('Raw Data'!K1838:N1838,1),L1843:O1843,0),SMALL('Raw Data'!K1838:N1838,1)),0))</f>
        <v/>
      </c>
      <c r="S1843">
        <f>IF(ISBLANK('Raw Data'!K1838),0,IFERROR(IF(MATCH(SMALL('Raw Data'!K1838:N1838,2),L1843:O1843,0),SMALL('Raw Data'!K1838:N1838,2)),0))</f>
        <v/>
      </c>
      <c r="T1843">
        <f>IF(ISBLANK('Raw Data'!K1838),0,IFERROR(IF(MATCH(SMALL('Raw Data'!K1838:N1838,3),L1843:O1843,0),SMALL('Raw Data'!K1838:N1838,3)),0))</f>
        <v/>
      </c>
      <c r="U1843">
        <f>IF(ISBLANK('Raw Data'!K1838),0,IFERROR(IF(MATCH(SMALL('Raw Data'!K1838:N1838,4),L1843:O1843,0),SMALL('Raw Data'!K1838:N1838,4)),0))</f>
        <v/>
      </c>
      <c r="V1843">
        <f>IF(AND('Raw Data'!D1838&lt;3, 'Raw Data'!E1838&lt;3, 'Raw Data'!A1838&gt;0), 'Raw Data'!AF1838, 0)</f>
        <v/>
      </c>
      <c r="W1843">
        <f>IF(AND('Raw Data'!D1838&lt;4, 'Raw Data'!E1838&lt;4, 'Raw Data'!A1838&gt;0), 'Raw Data'!AI1838, 0)</f>
        <v/>
      </c>
      <c r="X1843">
        <f>IF(AND('Raw Data'!D1838&lt;5, 'Raw Data'!E1838&lt;5, 'Raw Data'!A1838&gt;0), 'Raw Data'!AL1838, 0)</f>
        <v/>
      </c>
      <c r="Y1843">
        <f>IF(AND('Raw Data'!D1838&lt;6, 'Raw Data'!E1838&lt;6, 'Raw Data'!A1838&gt;0), 'Raw Data'!AO1838, 0)</f>
        <v/>
      </c>
      <c r="Z1843">
        <f>IF(ISBLANK('Raw Data'!D1838), 0, IF('Raw Data'!D1838-'Raw Data'!E1838&gt;1, 'Raw Data'!AW1838, 0))</f>
        <v/>
      </c>
      <c r="AA1843">
        <f>IF(ISBLANK('Raw Data'!A1838), 0, IF(ABS('Raw Data'!D1838-'Raw Data'!E1838)&lt;2, 'Raw Data'!AX1838, 0))</f>
        <v/>
      </c>
      <c r="AB1843">
        <f>IF(ISBLANK('Raw Data'!D1838), 0, IF('Raw Data'!E1838-'Raw Data'!D1838&gt;1, 'Raw Data'!AY1838, 0))</f>
        <v/>
      </c>
      <c r="AC1843">
        <f>IF(ISBLANK('Raw Data'!D1838), 0, IF('Raw Data'!D1838-'Raw Data'!E1838&gt;2, 'Raw Data'!AZ1838, 0))</f>
        <v/>
      </c>
      <c r="AD1843">
        <f>IF(ISBLANK('Raw Data'!A1838), 0, IF(ABS('Raw Data'!D1838-'Raw Data'!E1838)&lt;3, 'Raw Data'!BA1838, 0))</f>
        <v/>
      </c>
      <c r="AE1843">
        <f>IF(ISBLANK('Raw Data'!D1838), 0, IF('Raw Data'!E1838-'Raw Data'!D1838&gt;2, 'Raw Data'!BB1838, 0))</f>
        <v/>
      </c>
      <c r="AF1843">
        <f>IF(ISBLANK('Raw Data'!D1838), 0, IF('Raw Data'!D1838-'Raw Data'!E1838&gt;3, 'Raw Data'!BC1838, 0))</f>
        <v/>
      </c>
      <c r="AG1843">
        <f>IF(ISBLANK('Raw Data'!A1838), 0, IF(ABS('Raw Data'!D1838-'Raw Data'!E1838)&lt;4, 'Raw Data'!BD1838, 0))</f>
        <v/>
      </c>
      <c r="AH1843">
        <f>IF(ISBLANK('Raw Data'!D1838), 0, IF('Raw Data'!E1838-'Raw Data'!D1838&gt;3, 'Raw Data'!BE1838, 0))</f>
        <v/>
      </c>
      <c r="AI1843">
        <f>IF(SUM('Raw Data'!D1838:E1838)&gt;'Raw Data'!F1838, 'Raw Data'!G1838, 0)</f>
        <v/>
      </c>
      <c r="AJ1843">
        <f>IF(ISBLANK('Raw Data'!D1838), 0, IF(SUM('Raw Data'!D1838:E1838)&lt;'Raw Data'!F1838, 'Raw Data'!H1838, 0))</f>
        <v/>
      </c>
      <c r="AK1843">
        <f>IF(ISBLANK('Raw Data'!A1838), 0, IF(AND('Raw Data'!D1838&lt;3, 'Raw Data'!E1838&lt;3, 'Raw Data'!F1838&lt;BB$2), 'Raw Data'!AF1838, 0))</f>
        <v/>
      </c>
      <c r="AL1843">
        <f>IF(ISBLANK('Raw Data'!A1838), 0, IF(AND('Raw Data'!D1838&lt;4, 'Raw Data'!E1838&lt;4, 'Raw Data'!F1838&lt;BB$2), 'Raw Data'!AI1838, 0))</f>
        <v/>
      </c>
      <c r="AM1843">
        <f>IF(ISBLANK('Raw Data'!A1838), 0, IF(AND('Raw Data'!D1838&lt;5, 'Raw Data'!E1838&lt;5, 'Raw Data'!F1838&lt;BB$2), 'Raw Data'!AL1838, 0))</f>
        <v/>
      </c>
      <c r="AN1843">
        <f>IF(ISBLANK('Raw Data'!A1838), 0, IF(AND('Raw Data'!D1838&lt;6, 'Raw Data'!E1838&lt;6, 'Raw Data'!F1838&lt;BB$2), 'Raw Data'!AO1838, 0))</f>
        <v/>
      </c>
      <c r="AO1843">
        <f>IF(ISBLANK('Raw Data'!A1838), 0, IF(AND('Raw Data'!I1838&lt;Analysis!$BC$2, 'Raw Data'!D1838-'Raw Data'!E1838&gt;1), 'Raw Data'!AW1838, IF(AND('Raw Data'!J1838&lt;Analysis!$BC$2, 'Raw Data'!E1838-'Raw Data'!D1838&gt;1), 'Raw Data'!AY1838, 0)))</f>
        <v/>
      </c>
      <c r="AP1843">
        <f>IF(ISBLANK('Raw Data'!A1838), 0, IF(AND('Raw Data'!I1838&lt;Analysis!$BC$2, 'Raw Data'!D1838-'Raw Data'!E1838&gt;2), 'Raw Data'!AZ1838, IF(AND('Raw Data'!J1838&lt;Analysis!$BC$2, 'Raw Data'!E1838-'Raw Data'!D1838&gt;2), 'Raw Data'!BB1838, 0)))</f>
        <v/>
      </c>
      <c r="AQ1843">
        <f>IF(ISBLANK('Raw Data'!A1838), 0, IF(AND('Raw Data'!I1838&lt;Analysis!$BC$2, 'Raw Data'!D1838-'Raw Data'!E1838&gt;3), 'Raw Data'!BC1838, IF(AND('Raw Data'!J1838&lt;Analysis!$BC$2, 'Raw Data'!E1838-'Raw Data'!D1838&gt;3), 'Raw Data'!BE1838, 0)))</f>
        <v/>
      </c>
      <c r="AR1843">
        <f>IF('Hidden Analysiss'!D1839=1,IF(ABS('Raw Data'!E1838-'Raw Data'!D1838)&lt;2,'Raw Data'!AX1838,0), 0)</f>
        <v/>
      </c>
      <c r="AS1843">
        <f>IF('Hidden Analysiss'!D1839=1,IF(ABS('Raw Data'!E1838-'Raw Data'!D1838)&lt;3,'Raw Data'!BA1838,0), 0)</f>
        <v/>
      </c>
      <c r="AT1843">
        <f>IF('Hidden Analysiss'!D1839=1,IF(ABS('Raw Data'!E1838-'Raw Data'!D1838)&lt;4,'Raw Data'!BD1838,0), 0)</f>
        <v/>
      </c>
      <c r="AU1843">
        <f>IF(AND('Hidden Analysiss'!E1839=1, ABS('Raw Data'!E1838-'Raw Data'!D1838)&lt;2), 'Raw Data'!AX1838, 0)</f>
        <v/>
      </c>
      <c r="AV1843">
        <f>IF(AND('Hidden Analysiss'!E1839=1, ABS('Raw Data'!E1838-'Raw Data'!D1838)&lt;3), 'Raw Data'!BA1838, 0)</f>
        <v/>
      </c>
      <c r="AW1843">
        <f>IF(AND('Hidden Analysiss'!E1839=1, ABS('Raw Data'!E1838-'Raw Data'!D1838)&lt;3), 'Raw Data'!BD1838, 0)</f>
        <v/>
      </c>
    </row>
    <row r="1844">
      <c r="A1844" s="1">
        <f>'Raw Data'!A1839</f>
        <v/>
      </c>
      <c r="B1844">
        <f>IF('Raw Data'!E1839&gt;'Raw Data'!D1839, 'Raw Data'!J1839, 0)</f>
        <v/>
      </c>
      <c r="C1844">
        <f>IF('Raw Data'!D1839&gt;'Raw Data'!E1839, 'Raw Data'!I1839, 0)</f>
        <v/>
      </c>
      <c r="D1844">
        <f>SUM(G1844:H1844)</f>
        <v/>
      </c>
      <c r="E1844">
        <f>IF(AND('Raw Data'!J1839&lt;'Raw Data'!I1839,'Raw Data'!E1839&gt;'Raw Data'!D1839,'Raw Data'!E1839-'Raw Data'!D1839&gt;3),'Raw Data'!N1839,IF(AND('Raw Data'!I1839&lt;'Raw Data'!J1839,'Raw Data'!D1839&gt;'Raw Data'!E1839,'Raw Data'!D1839-'Raw Data'!E1839&gt;3),'Raw Data'!M1839,0))</f>
        <v/>
      </c>
      <c r="F1844">
        <f>IF(AND('Raw Data'!J1839&lt;'Raw Data'!I1839,'Raw Data'!E1839&gt;'Raw Data'!D1839,'Raw Data'!E1839-'Raw Data'!D1839&lt;4),'Raw Data'!L1839,IF(AND('Raw Data'!I1839&lt;'Raw Data'!J1839,'Raw Data'!D1839&gt;'Raw Data'!E1839,'Raw Data'!D1839-'Raw Data'!E1839&lt;4),'Raw Data'!K1839,0))</f>
        <v/>
      </c>
      <c r="G1844">
        <f>IF(AND('Raw Data'!J1839&lt;'Raw Data'!I1839, 'Raw Data'!E1839&gt;'Raw Data'!D1839), 'Raw Data'!J1839, 0)</f>
        <v/>
      </c>
      <c r="H1844">
        <f>IF(AND('Raw Data'!J1839&gt;'Raw Data'!I1839, 'Raw Data'!E1839&lt;'Raw Data'!D1839), 'Raw Data'!I1839, 0)</f>
        <v/>
      </c>
      <c r="I1844">
        <f>SUM(J1844:K1844)</f>
        <v/>
      </c>
      <c r="J1844">
        <f>IF(AND('Raw Data'!J1839&gt;'Raw Data'!I1839, 'Raw Data'!E1839&gt;'Raw Data'!D1839), 'Raw Data'!J1839, 0)</f>
        <v/>
      </c>
      <c r="K1844">
        <f>IF(AND('Raw Data'!I1839&gt;'Raw Data'!J1839, 'Raw Data'!D1839&gt;'Raw Data'!E1839), 'Raw Data'!I1839, 0)</f>
        <v/>
      </c>
      <c r="L1844">
        <f>IF('Raw Data'!E1839-'Raw Data'!D1839&gt;3, 'Raw Data'!N1839, 0)</f>
        <v/>
      </c>
      <c r="M1844">
        <f>IF('Raw Data'!D1839-'Raw Data'!E1839&gt;3, 'Raw Data'!M1839, 0)</f>
        <v/>
      </c>
      <c r="N1844">
        <f>IF(ISBLANK('Raw Data'!D1839),0,IF(AND('Raw Data'!E1839&gt;'Raw Data'!D1839,'Raw Data'!E1839-'Raw Data'!D1839&gt;0,'Raw Data'!E1839-'Raw Data'!D1839&lt;4),'Raw Data'!L1839, 0))</f>
        <v/>
      </c>
      <c r="O1844">
        <f>IF(ISBLANK('Raw Data'!D1839),0,IF(AND('Raw Data'!E1839&gt;'Raw Data'!D1839,'Raw Data'!E1839-'Raw Data'!D1839&gt;0,'Raw Data'!D1839-'Raw Data'!E1839&lt;4),'Raw Data'!K1839, 0))</f>
        <v/>
      </c>
      <c r="P1844">
        <f>IF('Raw Data'!E1839-'Raw Data'!D1839&gt;3, 'Raw Data'!N1839, IF('Raw Data'!D1839-'Raw Data'!E1839&gt;3, 'Raw Data'!M1839, 0))</f>
        <v/>
      </c>
      <c r="Q1844">
        <f>IF(ISBLANK('Raw Data'!E1839),0,IF(AND('Raw Data'!E1839-'Raw Data'!D1839&lt;4,'Raw Data'!E1839-'Raw Data'!D1839&gt;0),'Raw Data'!L1839,IF(AND('Raw Data'!D1839&gt;'Raw Data'!E1839,'Raw Data'!D1839-'Raw Data'!E1839&gt;0),'Raw Data'!K1839,0)))</f>
        <v/>
      </c>
      <c r="R1844">
        <f>IF(ISBLANK('Raw Data'!K1839),0,IFERROR(IF(MATCH(SMALL('Raw Data'!K1839:N1839,1),L1844:O1844,0),SMALL('Raw Data'!K1839:N1839,1)),0))</f>
        <v/>
      </c>
      <c r="S1844">
        <f>IF(ISBLANK('Raw Data'!K1839),0,IFERROR(IF(MATCH(SMALL('Raw Data'!K1839:N1839,2),L1844:O1844,0),SMALL('Raw Data'!K1839:N1839,2)),0))</f>
        <v/>
      </c>
      <c r="T1844">
        <f>IF(ISBLANK('Raw Data'!K1839),0,IFERROR(IF(MATCH(SMALL('Raw Data'!K1839:N1839,3),L1844:O1844,0),SMALL('Raw Data'!K1839:N1839,3)),0))</f>
        <v/>
      </c>
      <c r="U1844">
        <f>IF(ISBLANK('Raw Data'!K1839),0,IFERROR(IF(MATCH(SMALL('Raw Data'!K1839:N1839,4),L1844:O1844,0),SMALL('Raw Data'!K1839:N1839,4)),0))</f>
        <v/>
      </c>
      <c r="V1844">
        <f>IF(AND('Raw Data'!D1839&lt;3, 'Raw Data'!E1839&lt;3, 'Raw Data'!A1839&gt;0), 'Raw Data'!AF1839, 0)</f>
        <v/>
      </c>
      <c r="W1844">
        <f>IF(AND('Raw Data'!D1839&lt;4, 'Raw Data'!E1839&lt;4, 'Raw Data'!A1839&gt;0), 'Raw Data'!AI1839, 0)</f>
        <v/>
      </c>
      <c r="X1844">
        <f>IF(AND('Raw Data'!D1839&lt;5, 'Raw Data'!E1839&lt;5, 'Raw Data'!A1839&gt;0), 'Raw Data'!AL1839, 0)</f>
        <v/>
      </c>
      <c r="Y1844">
        <f>IF(AND('Raw Data'!D1839&lt;6, 'Raw Data'!E1839&lt;6, 'Raw Data'!A1839&gt;0), 'Raw Data'!AO1839, 0)</f>
        <v/>
      </c>
      <c r="Z1844">
        <f>IF(ISBLANK('Raw Data'!D1839), 0, IF('Raw Data'!D1839-'Raw Data'!E1839&gt;1, 'Raw Data'!AW1839, 0))</f>
        <v/>
      </c>
      <c r="AA1844">
        <f>IF(ISBLANK('Raw Data'!A1839), 0, IF(ABS('Raw Data'!D1839-'Raw Data'!E1839)&lt;2, 'Raw Data'!AX1839, 0))</f>
        <v/>
      </c>
      <c r="AB1844">
        <f>IF(ISBLANK('Raw Data'!D1839), 0, IF('Raw Data'!E1839-'Raw Data'!D1839&gt;1, 'Raw Data'!AY1839, 0))</f>
        <v/>
      </c>
      <c r="AC1844">
        <f>IF(ISBLANK('Raw Data'!D1839), 0, IF('Raw Data'!D1839-'Raw Data'!E1839&gt;2, 'Raw Data'!AZ1839, 0))</f>
        <v/>
      </c>
      <c r="AD1844">
        <f>IF(ISBLANK('Raw Data'!A1839), 0, IF(ABS('Raw Data'!D1839-'Raw Data'!E1839)&lt;3, 'Raw Data'!BA1839, 0))</f>
        <v/>
      </c>
      <c r="AE1844">
        <f>IF(ISBLANK('Raw Data'!D1839), 0, IF('Raw Data'!E1839-'Raw Data'!D1839&gt;2, 'Raw Data'!BB1839, 0))</f>
        <v/>
      </c>
      <c r="AF1844">
        <f>IF(ISBLANK('Raw Data'!D1839), 0, IF('Raw Data'!D1839-'Raw Data'!E1839&gt;3, 'Raw Data'!BC1839, 0))</f>
        <v/>
      </c>
      <c r="AG1844">
        <f>IF(ISBLANK('Raw Data'!A1839), 0, IF(ABS('Raw Data'!D1839-'Raw Data'!E1839)&lt;4, 'Raw Data'!BD1839, 0))</f>
        <v/>
      </c>
      <c r="AH1844">
        <f>IF(ISBLANK('Raw Data'!D1839), 0, IF('Raw Data'!E1839-'Raw Data'!D1839&gt;3, 'Raw Data'!BE1839, 0))</f>
        <v/>
      </c>
      <c r="AI1844">
        <f>IF(SUM('Raw Data'!D1839:E1839)&gt;'Raw Data'!F1839, 'Raw Data'!G1839, 0)</f>
        <v/>
      </c>
      <c r="AJ1844">
        <f>IF(ISBLANK('Raw Data'!D1839), 0, IF(SUM('Raw Data'!D1839:E1839)&lt;'Raw Data'!F1839, 'Raw Data'!H1839, 0))</f>
        <v/>
      </c>
      <c r="AK1844">
        <f>IF(ISBLANK('Raw Data'!A1839), 0, IF(AND('Raw Data'!D1839&lt;3, 'Raw Data'!E1839&lt;3, 'Raw Data'!F1839&lt;BB$2), 'Raw Data'!AF1839, 0))</f>
        <v/>
      </c>
      <c r="AL1844">
        <f>IF(ISBLANK('Raw Data'!A1839), 0, IF(AND('Raw Data'!D1839&lt;4, 'Raw Data'!E1839&lt;4, 'Raw Data'!F1839&lt;BB$2), 'Raw Data'!AI1839, 0))</f>
        <v/>
      </c>
      <c r="AM1844">
        <f>IF(ISBLANK('Raw Data'!A1839), 0, IF(AND('Raw Data'!D1839&lt;5, 'Raw Data'!E1839&lt;5, 'Raw Data'!F1839&lt;BB$2), 'Raw Data'!AL1839, 0))</f>
        <v/>
      </c>
      <c r="AN1844">
        <f>IF(ISBLANK('Raw Data'!A1839), 0, IF(AND('Raw Data'!D1839&lt;6, 'Raw Data'!E1839&lt;6, 'Raw Data'!F1839&lt;BB$2), 'Raw Data'!AO1839, 0))</f>
        <v/>
      </c>
      <c r="AO1844">
        <f>IF(ISBLANK('Raw Data'!A1839), 0, IF(AND('Raw Data'!I1839&lt;Analysis!$BC$2, 'Raw Data'!D1839-'Raw Data'!E1839&gt;1), 'Raw Data'!AW1839, IF(AND('Raw Data'!J1839&lt;Analysis!$BC$2, 'Raw Data'!E1839-'Raw Data'!D1839&gt;1), 'Raw Data'!AY1839, 0)))</f>
        <v/>
      </c>
      <c r="AP1844">
        <f>IF(ISBLANK('Raw Data'!A1839), 0, IF(AND('Raw Data'!I1839&lt;Analysis!$BC$2, 'Raw Data'!D1839-'Raw Data'!E1839&gt;2), 'Raw Data'!AZ1839, IF(AND('Raw Data'!J1839&lt;Analysis!$BC$2, 'Raw Data'!E1839-'Raw Data'!D1839&gt;2), 'Raw Data'!BB1839, 0)))</f>
        <v/>
      </c>
      <c r="AQ1844">
        <f>IF(ISBLANK('Raw Data'!A1839), 0, IF(AND('Raw Data'!I1839&lt;Analysis!$BC$2, 'Raw Data'!D1839-'Raw Data'!E1839&gt;3), 'Raw Data'!BC1839, IF(AND('Raw Data'!J1839&lt;Analysis!$BC$2, 'Raw Data'!E1839-'Raw Data'!D1839&gt;3), 'Raw Data'!BE1839, 0)))</f>
        <v/>
      </c>
      <c r="AR1844">
        <f>IF('Hidden Analysiss'!D1840=1,IF(ABS('Raw Data'!E1839-'Raw Data'!D1839)&lt;2,'Raw Data'!AX1839,0), 0)</f>
        <v/>
      </c>
      <c r="AS1844">
        <f>IF('Hidden Analysiss'!D1840=1,IF(ABS('Raw Data'!E1839-'Raw Data'!D1839)&lt;3,'Raw Data'!BA1839,0), 0)</f>
        <v/>
      </c>
      <c r="AT1844">
        <f>IF('Hidden Analysiss'!D1840=1,IF(ABS('Raw Data'!E1839-'Raw Data'!D1839)&lt;4,'Raw Data'!BD1839,0), 0)</f>
        <v/>
      </c>
      <c r="AU1844">
        <f>IF(AND('Hidden Analysiss'!E1840=1, ABS('Raw Data'!E1839-'Raw Data'!D1839)&lt;2), 'Raw Data'!AX1839, 0)</f>
        <v/>
      </c>
      <c r="AV1844">
        <f>IF(AND('Hidden Analysiss'!E1840=1, ABS('Raw Data'!E1839-'Raw Data'!D1839)&lt;3), 'Raw Data'!BA1839, 0)</f>
        <v/>
      </c>
      <c r="AW1844">
        <f>IF(AND('Hidden Analysiss'!E1840=1, ABS('Raw Data'!E1839-'Raw Data'!D1839)&lt;3), 'Raw Data'!BD1839, 0)</f>
        <v/>
      </c>
    </row>
    <row r="1845">
      <c r="A1845" s="1">
        <f>'Raw Data'!A1840</f>
        <v/>
      </c>
      <c r="B1845">
        <f>IF('Raw Data'!E1840&gt;'Raw Data'!D1840, 'Raw Data'!J1840, 0)</f>
        <v/>
      </c>
      <c r="C1845">
        <f>IF('Raw Data'!D1840&gt;'Raw Data'!E1840, 'Raw Data'!I1840, 0)</f>
        <v/>
      </c>
      <c r="D1845">
        <f>SUM(G1845:H1845)</f>
        <v/>
      </c>
      <c r="E1845">
        <f>IF(AND('Raw Data'!J1840&lt;'Raw Data'!I1840,'Raw Data'!E1840&gt;'Raw Data'!D1840,'Raw Data'!E1840-'Raw Data'!D1840&gt;3),'Raw Data'!N1840,IF(AND('Raw Data'!I1840&lt;'Raw Data'!J1840,'Raw Data'!D1840&gt;'Raw Data'!E1840,'Raw Data'!D1840-'Raw Data'!E1840&gt;3),'Raw Data'!M1840,0))</f>
        <v/>
      </c>
      <c r="F1845">
        <f>IF(AND('Raw Data'!J1840&lt;'Raw Data'!I1840,'Raw Data'!E1840&gt;'Raw Data'!D1840,'Raw Data'!E1840-'Raw Data'!D1840&lt;4),'Raw Data'!L1840,IF(AND('Raw Data'!I1840&lt;'Raw Data'!J1840,'Raw Data'!D1840&gt;'Raw Data'!E1840,'Raw Data'!D1840-'Raw Data'!E1840&lt;4),'Raw Data'!K1840,0))</f>
        <v/>
      </c>
      <c r="G1845">
        <f>IF(AND('Raw Data'!J1840&lt;'Raw Data'!I1840, 'Raw Data'!E1840&gt;'Raw Data'!D1840), 'Raw Data'!J1840, 0)</f>
        <v/>
      </c>
      <c r="H1845">
        <f>IF(AND('Raw Data'!J1840&gt;'Raw Data'!I1840, 'Raw Data'!E1840&lt;'Raw Data'!D1840), 'Raw Data'!I1840, 0)</f>
        <v/>
      </c>
      <c r="I1845">
        <f>SUM(J1845:K1845)</f>
        <v/>
      </c>
      <c r="J1845">
        <f>IF(AND('Raw Data'!J1840&gt;'Raw Data'!I1840, 'Raw Data'!E1840&gt;'Raw Data'!D1840), 'Raw Data'!J1840, 0)</f>
        <v/>
      </c>
      <c r="K1845">
        <f>IF(AND('Raw Data'!I1840&gt;'Raw Data'!J1840, 'Raw Data'!D1840&gt;'Raw Data'!E1840), 'Raw Data'!I1840, 0)</f>
        <v/>
      </c>
      <c r="L1845">
        <f>IF('Raw Data'!E1840-'Raw Data'!D1840&gt;3, 'Raw Data'!N1840, 0)</f>
        <v/>
      </c>
      <c r="M1845">
        <f>IF('Raw Data'!D1840-'Raw Data'!E1840&gt;3, 'Raw Data'!M1840, 0)</f>
        <v/>
      </c>
      <c r="N1845">
        <f>IF(ISBLANK('Raw Data'!D1840),0,IF(AND('Raw Data'!E1840&gt;'Raw Data'!D1840,'Raw Data'!E1840-'Raw Data'!D1840&gt;0,'Raw Data'!E1840-'Raw Data'!D1840&lt;4),'Raw Data'!L1840, 0))</f>
        <v/>
      </c>
      <c r="O1845">
        <f>IF(ISBLANK('Raw Data'!D1840),0,IF(AND('Raw Data'!E1840&gt;'Raw Data'!D1840,'Raw Data'!E1840-'Raw Data'!D1840&gt;0,'Raw Data'!D1840-'Raw Data'!E1840&lt;4),'Raw Data'!K1840, 0))</f>
        <v/>
      </c>
      <c r="P1845">
        <f>IF('Raw Data'!E1840-'Raw Data'!D1840&gt;3, 'Raw Data'!N1840, IF('Raw Data'!D1840-'Raw Data'!E1840&gt;3, 'Raw Data'!M1840, 0))</f>
        <v/>
      </c>
      <c r="Q1845">
        <f>IF(ISBLANK('Raw Data'!E1840),0,IF(AND('Raw Data'!E1840-'Raw Data'!D1840&lt;4,'Raw Data'!E1840-'Raw Data'!D1840&gt;0),'Raw Data'!L1840,IF(AND('Raw Data'!D1840&gt;'Raw Data'!E1840,'Raw Data'!D1840-'Raw Data'!E1840&gt;0),'Raw Data'!K1840,0)))</f>
        <v/>
      </c>
      <c r="R1845">
        <f>IF(ISBLANK('Raw Data'!K1840),0,IFERROR(IF(MATCH(SMALL('Raw Data'!K1840:N1840,1),L1845:O1845,0),SMALL('Raw Data'!K1840:N1840,1)),0))</f>
        <v/>
      </c>
      <c r="S1845">
        <f>IF(ISBLANK('Raw Data'!K1840),0,IFERROR(IF(MATCH(SMALL('Raw Data'!K1840:N1840,2),L1845:O1845,0),SMALL('Raw Data'!K1840:N1840,2)),0))</f>
        <v/>
      </c>
      <c r="T1845">
        <f>IF(ISBLANK('Raw Data'!K1840),0,IFERROR(IF(MATCH(SMALL('Raw Data'!K1840:N1840,3),L1845:O1845,0),SMALL('Raw Data'!K1840:N1840,3)),0))</f>
        <v/>
      </c>
      <c r="U1845">
        <f>IF(ISBLANK('Raw Data'!K1840),0,IFERROR(IF(MATCH(SMALL('Raw Data'!K1840:N1840,4),L1845:O1845,0),SMALL('Raw Data'!K1840:N1840,4)),0))</f>
        <v/>
      </c>
      <c r="V1845">
        <f>IF(AND('Raw Data'!D1840&lt;3, 'Raw Data'!E1840&lt;3, 'Raw Data'!A1840&gt;0), 'Raw Data'!AF1840, 0)</f>
        <v/>
      </c>
      <c r="W1845">
        <f>IF(AND('Raw Data'!D1840&lt;4, 'Raw Data'!E1840&lt;4, 'Raw Data'!A1840&gt;0), 'Raw Data'!AI1840, 0)</f>
        <v/>
      </c>
      <c r="X1845">
        <f>IF(AND('Raw Data'!D1840&lt;5, 'Raw Data'!E1840&lt;5, 'Raw Data'!A1840&gt;0), 'Raw Data'!AL1840, 0)</f>
        <v/>
      </c>
      <c r="Y1845">
        <f>IF(AND('Raw Data'!D1840&lt;6, 'Raw Data'!E1840&lt;6, 'Raw Data'!A1840&gt;0), 'Raw Data'!AO1840, 0)</f>
        <v/>
      </c>
      <c r="Z1845">
        <f>IF(ISBLANK('Raw Data'!D1840), 0, IF('Raw Data'!D1840-'Raw Data'!E1840&gt;1, 'Raw Data'!AW1840, 0))</f>
        <v/>
      </c>
      <c r="AA1845">
        <f>IF(ISBLANK('Raw Data'!A1840), 0, IF(ABS('Raw Data'!D1840-'Raw Data'!E1840)&lt;2, 'Raw Data'!AX1840, 0))</f>
        <v/>
      </c>
      <c r="AB1845">
        <f>IF(ISBLANK('Raw Data'!D1840), 0, IF('Raw Data'!E1840-'Raw Data'!D1840&gt;1, 'Raw Data'!AY1840, 0))</f>
        <v/>
      </c>
      <c r="AC1845">
        <f>IF(ISBLANK('Raw Data'!D1840), 0, IF('Raw Data'!D1840-'Raw Data'!E1840&gt;2, 'Raw Data'!AZ1840, 0))</f>
        <v/>
      </c>
      <c r="AD1845">
        <f>IF(ISBLANK('Raw Data'!A1840), 0, IF(ABS('Raw Data'!D1840-'Raw Data'!E1840)&lt;3, 'Raw Data'!BA1840, 0))</f>
        <v/>
      </c>
      <c r="AE1845">
        <f>IF(ISBLANK('Raw Data'!D1840), 0, IF('Raw Data'!E1840-'Raw Data'!D1840&gt;2, 'Raw Data'!BB1840, 0))</f>
        <v/>
      </c>
      <c r="AF1845">
        <f>IF(ISBLANK('Raw Data'!D1840), 0, IF('Raw Data'!D1840-'Raw Data'!E1840&gt;3, 'Raw Data'!BC1840, 0))</f>
        <v/>
      </c>
      <c r="AG1845">
        <f>IF(ISBLANK('Raw Data'!A1840), 0, IF(ABS('Raw Data'!D1840-'Raw Data'!E1840)&lt;4, 'Raw Data'!BD1840, 0))</f>
        <v/>
      </c>
      <c r="AH1845">
        <f>IF(ISBLANK('Raw Data'!D1840), 0, IF('Raw Data'!E1840-'Raw Data'!D1840&gt;3, 'Raw Data'!BE1840, 0))</f>
        <v/>
      </c>
      <c r="AI1845">
        <f>IF(SUM('Raw Data'!D1840:E1840)&gt;'Raw Data'!F1840, 'Raw Data'!G1840, 0)</f>
        <v/>
      </c>
      <c r="AJ1845">
        <f>IF(ISBLANK('Raw Data'!D1840), 0, IF(SUM('Raw Data'!D1840:E1840)&lt;'Raw Data'!F1840, 'Raw Data'!H1840, 0))</f>
        <v/>
      </c>
      <c r="AK1845">
        <f>IF(ISBLANK('Raw Data'!A1840), 0, IF(AND('Raw Data'!D1840&lt;3, 'Raw Data'!E1840&lt;3, 'Raw Data'!F1840&lt;BB$2), 'Raw Data'!AF1840, 0))</f>
        <v/>
      </c>
      <c r="AL1845">
        <f>IF(ISBLANK('Raw Data'!A1840), 0, IF(AND('Raw Data'!D1840&lt;4, 'Raw Data'!E1840&lt;4, 'Raw Data'!F1840&lt;BB$2), 'Raw Data'!AI1840, 0))</f>
        <v/>
      </c>
      <c r="AM1845">
        <f>IF(ISBLANK('Raw Data'!A1840), 0, IF(AND('Raw Data'!D1840&lt;5, 'Raw Data'!E1840&lt;5, 'Raw Data'!F1840&lt;BB$2), 'Raw Data'!AL1840, 0))</f>
        <v/>
      </c>
      <c r="AN1845">
        <f>IF(ISBLANK('Raw Data'!A1840), 0, IF(AND('Raw Data'!D1840&lt;6, 'Raw Data'!E1840&lt;6, 'Raw Data'!F1840&lt;BB$2), 'Raw Data'!AO1840, 0))</f>
        <v/>
      </c>
      <c r="AO1845">
        <f>IF(ISBLANK('Raw Data'!A1840), 0, IF(AND('Raw Data'!I1840&lt;Analysis!$BC$2, 'Raw Data'!D1840-'Raw Data'!E1840&gt;1), 'Raw Data'!AW1840, IF(AND('Raw Data'!J1840&lt;Analysis!$BC$2, 'Raw Data'!E1840-'Raw Data'!D1840&gt;1), 'Raw Data'!AY1840, 0)))</f>
        <v/>
      </c>
      <c r="AP1845">
        <f>IF(ISBLANK('Raw Data'!A1840), 0, IF(AND('Raw Data'!I1840&lt;Analysis!$BC$2, 'Raw Data'!D1840-'Raw Data'!E1840&gt;2), 'Raw Data'!AZ1840, IF(AND('Raw Data'!J1840&lt;Analysis!$BC$2, 'Raw Data'!E1840-'Raw Data'!D1840&gt;2), 'Raw Data'!BB1840, 0)))</f>
        <v/>
      </c>
      <c r="AQ1845">
        <f>IF(ISBLANK('Raw Data'!A1840), 0, IF(AND('Raw Data'!I1840&lt;Analysis!$BC$2, 'Raw Data'!D1840-'Raw Data'!E1840&gt;3), 'Raw Data'!BC1840, IF(AND('Raw Data'!J1840&lt;Analysis!$BC$2, 'Raw Data'!E1840-'Raw Data'!D1840&gt;3), 'Raw Data'!BE1840, 0)))</f>
        <v/>
      </c>
      <c r="AR1845">
        <f>IF('Hidden Analysiss'!D1841=1,IF(ABS('Raw Data'!E1840-'Raw Data'!D1840)&lt;2,'Raw Data'!AX1840,0), 0)</f>
        <v/>
      </c>
      <c r="AS1845">
        <f>IF('Hidden Analysiss'!D1841=1,IF(ABS('Raw Data'!E1840-'Raw Data'!D1840)&lt;3,'Raw Data'!BA1840,0), 0)</f>
        <v/>
      </c>
      <c r="AT1845">
        <f>IF('Hidden Analysiss'!D1841=1,IF(ABS('Raw Data'!E1840-'Raw Data'!D1840)&lt;4,'Raw Data'!BD1840,0), 0)</f>
        <v/>
      </c>
      <c r="AU1845">
        <f>IF(AND('Hidden Analysiss'!E1841=1, ABS('Raw Data'!E1840-'Raw Data'!D1840)&lt;2), 'Raw Data'!AX1840, 0)</f>
        <v/>
      </c>
      <c r="AV1845">
        <f>IF(AND('Hidden Analysiss'!E1841=1, ABS('Raw Data'!E1840-'Raw Data'!D1840)&lt;3), 'Raw Data'!BA1840, 0)</f>
        <v/>
      </c>
      <c r="AW1845">
        <f>IF(AND('Hidden Analysiss'!E1841=1, ABS('Raw Data'!E1840-'Raw Data'!D1840)&lt;3), 'Raw Data'!BD1840, 0)</f>
        <v/>
      </c>
    </row>
    <row r="1846">
      <c r="A1846" s="1">
        <f>'Raw Data'!A1841</f>
        <v/>
      </c>
      <c r="B1846">
        <f>IF('Raw Data'!E1841&gt;'Raw Data'!D1841, 'Raw Data'!J1841, 0)</f>
        <v/>
      </c>
      <c r="C1846">
        <f>IF('Raw Data'!D1841&gt;'Raw Data'!E1841, 'Raw Data'!I1841, 0)</f>
        <v/>
      </c>
      <c r="D1846">
        <f>SUM(G1846:H1846)</f>
        <v/>
      </c>
      <c r="E1846">
        <f>IF(AND('Raw Data'!J1841&lt;'Raw Data'!I1841,'Raw Data'!E1841&gt;'Raw Data'!D1841,'Raw Data'!E1841-'Raw Data'!D1841&gt;3),'Raw Data'!N1841,IF(AND('Raw Data'!I1841&lt;'Raw Data'!J1841,'Raw Data'!D1841&gt;'Raw Data'!E1841,'Raw Data'!D1841-'Raw Data'!E1841&gt;3),'Raw Data'!M1841,0))</f>
        <v/>
      </c>
      <c r="F1846">
        <f>IF(AND('Raw Data'!J1841&lt;'Raw Data'!I1841,'Raw Data'!E1841&gt;'Raw Data'!D1841,'Raw Data'!E1841-'Raw Data'!D1841&lt;4),'Raw Data'!L1841,IF(AND('Raw Data'!I1841&lt;'Raw Data'!J1841,'Raw Data'!D1841&gt;'Raw Data'!E1841,'Raw Data'!D1841-'Raw Data'!E1841&lt;4),'Raw Data'!K1841,0))</f>
        <v/>
      </c>
      <c r="G1846">
        <f>IF(AND('Raw Data'!J1841&lt;'Raw Data'!I1841, 'Raw Data'!E1841&gt;'Raw Data'!D1841), 'Raw Data'!J1841, 0)</f>
        <v/>
      </c>
      <c r="H1846">
        <f>IF(AND('Raw Data'!J1841&gt;'Raw Data'!I1841, 'Raw Data'!E1841&lt;'Raw Data'!D1841), 'Raw Data'!I1841, 0)</f>
        <v/>
      </c>
      <c r="I1846">
        <f>SUM(J1846:K1846)</f>
        <v/>
      </c>
      <c r="J1846">
        <f>IF(AND('Raw Data'!J1841&gt;'Raw Data'!I1841, 'Raw Data'!E1841&gt;'Raw Data'!D1841), 'Raw Data'!J1841, 0)</f>
        <v/>
      </c>
      <c r="K1846">
        <f>IF(AND('Raw Data'!I1841&gt;'Raw Data'!J1841, 'Raw Data'!D1841&gt;'Raw Data'!E1841), 'Raw Data'!I1841, 0)</f>
        <v/>
      </c>
      <c r="L1846">
        <f>IF('Raw Data'!E1841-'Raw Data'!D1841&gt;3, 'Raw Data'!N1841, 0)</f>
        <v/>
      </c>
      <c r="M1846">
        <f>IF('Raw Data'!D1841-'Raw Data'!E1841&gt;3, 'Raw Data'!M1841, 0)</f>
        <v/>
      </c>
      <c r="N1846">
        <f>IF(ISBLANK('Raw Data'!D1841),0,IF(AND('Raw Data'!E1841&gt;'Raw Data'!D1841,'Raw Data'!E1841-'Raw Data'!D1841&gt;0,'Raw Data'!E1841-'Raw Data'!D1841&lt;4),'Raw Data'!L1841, 0))</f>
        <v/>
      </c>
      <c r="O1846">
        <f>IF(ISBLANK('Raw Data'!D1841),0,IF(AND('Raw Data'!E1841&gt;'Raw Data'!D1841,'Raw Data'!E1841-'Raw Data'!D1841&gt;0,'Raw Data'!D1841-'Raw Data'!E1841&lt;4),'Raw Data'!K1841, 0))</f>
        <v/>
      </c>
      <c r="P1846">
        <f>IF('Raw Data'!E1841-'Raw Data'!D1841&gt;3, 'Raw Data'!N1841, IF('Raw Data'!D1841-'Raw Data'!E1841&gt;3, 'Raw Data'!M1841, 0))</f>
        <v/>
      </c>
      <c r="Q1846">
        <f>IF(ISBLANK('Raw Data'!E1841),0,IF(AND('Raw Data'!E1841-'Raw Data'!D1841&lt;4,'Raw Data'!E1841-'Raw Data'!D1841&gt;0),'Raw Data'!L1841,IF(AND('Raw Data'!D1841&gt;'Raw Data'!E1841,'Raw Data'!D1841-'Raw Data'!E1841&gt;0),'Raw Data'!K1841,0)))</f>
        <v/>
      </c>
      <c r="R1846">
        <f>IF(ISBLANK('Raw Data'!K1841),0,IFERROR(IF(MATCH(SMALL('Raw Data'!K1841:N1841,1),L1846:O1846,0),SMALL('Raw Data'!K1841:N1841,1)),0))</f>
        <v/>
      </c>
      <c r="S1846">
        <f>IF(ISBLANK('Raw Data'!K1841),0,IFERROR(IF(MATCH(SMALL('Raw Data'!K1841:N1841,2),L1846:O1846,0),SMALL('Raw Data'!K1841:N1841,2)),0))</f>
        <v/>
      </c>
      <c r="T1846">
        <f>IF(ISBLANK('Raw Data'!K1841),0,IFERROR(IF(MATCH(SMALL('Raw Data'!K1841:N1841,3),L1846:O1846,0),SMALL('Raw Data'!K1841:N1841,3)),0))</f>
        <v/>
      </c>
      <c r="U1846">
        <f>IF(ISBLANK('Raw Data'!K1841),0,IFERROR(IF(MATCH(SMALL('Raw Data'!K1841:N1841,4),L1846:O1846,0),SMALL('Raw Data'!K1841:N1841,4)),0))</f>
        <v/>
      </c>
      <c r="V1846">
        <f>IF(AND('Raw Data'!D1841&lt;3, 'Raw Data'!E1841&lt;3, 'Raw Data'!A1841&gt;0), 'Raw Data'!AF1841, 0)</f>
        <v/>
      </c>
      <c r="W1846">
        <f>IF(AND('Raw Data'!D1841&lt;4, 'Raw Data'!E1841&lt;4, 'Raw Data'!A1841&gt;0), 'Raw Data'!AI1841, 0)</f>
        <v/>
      </c>
      <c r="X1846">
        <f>IF(AND('Raw Data'!D1841&lt;5, 'Raw Data'!E1841&lt;5, 'Raw Data'!A1841&gt;0), 'Raw Data'!AL1841, 0)</f>
        <v/>
      </c>
      <c r="Y1846">
        <f>IF(AND('Raw Data'!D1841&lt;6, 'Raw Data'!E1841&lt;6, 'Raw Data'!A1841&gt;0), 'Raw Data'!AO1841, 0)</f>
        <v/>
      </c>
      <c r="Z1846">
        <f>IF(ISBLANK('Raw Data'!D1841), 0, IF('Raw Data'!D1841-'Raw Data'!E1841&gt;1, 'Raw Data'!AW1841, 0))</f>
        <v/>
      </c>
      <c r="AA1846">
        <f>IF(ISBLANK('Raw Data'!A1841), 0, IF(ABS('Raw Data'!D1841-'Raw Data'!E1841)&lt;2, 'Raw Data'!AX1841, 0))</f>
        <v/>
      </c>
      <c r="AB1846">
        <f>IF(ISBLANK('Raw Data'!D1841), 0, IF('Raw Data'!E1841-'Raw Data'!D1841&gt;1, 'Raw Data'!AY1841, 0))</f>
        <v/>
      </c>
      <c r="AC1846">
        <f>IF(ISBLANK('Raw Data'!D1841), 0, IF('Raw Data'!D1841-'Raw Data'!E1841&gt;2, 'Raw Data'!AZ1841, 0))</f>
        <v/>
      </c>
      <c r="AD1846">
        <f>IF(ISBLANK('Raw Data'!A1841), 0, IF(ABS('Raw Data'!D1841-'Raw Data'!E1841)&lt;3, 'Raw Data'!BA1841, 0))</f>
        <v/>
      </c>
      <c r="AE1846">
        <f>IF(ISBLANK('Raw Data'!D1841), 0, IF('Raw Data'!E1841-'Raw Data'!D1841&gt;2, 'Raw Data'!BB1841, 0))</f>
        <v/>
      </c>
      <c r="AF1846">
        <f>IF(ISBLANK('Raw Data'!D1841), 0, IF('Raw Data'!D1841-'Raw Data'!E1841&gt;3, 'Raw Data'!BC1841, 0))</f>
        <v/>
      </c>
      <c r="AG1846">
        <f>IF(ISBLANK('Raw Data'!A1841), 0, IF(ABS('Raw Data'!D1841-'Raw Data'!E1841)&lt;4, 'Raw Data'!BD1841, 0))</f>
        <v/>
      </c>
      <c r="AH1846">
        <f>IF(ISBLANK('Raw Data'!D1841), 0, IF('Raw Data'!E1841-'Raw Data'!D1841&gt;3, 'Raw Data'!BE1841, 0))</f>
        <v/>
      </c>
      <c r="AI1846">
        <f>IF(SUM('Raw Data'!D1841:E1841)&gt;'Raw Data'!F1841, 'Raw Data'!G1841, 0)</f>
        <v/>
      </c>
      <c r="AJ1846">
        <f>IF(ISBLANK('Raw Data'!D1841), 0, IF(SUM('Raw Data'!D1841:E1841)&lt;'Raw Data'!F1841, 'Raw Data'!H1841, 0))</f>
        <v/>
      </c>
      <c r="AK1846">
        <f>IF(ISBLANK('Raw Data'!A1841), 0, IF(AND('Raw Data'!D1841&lt;3, 'Raw Data'!E1841&lt;3, 'Raw Data'!F1841&lt;BB$2), 'Raw Data'!AF1841, 0))</f>
        <v/>
      </c>
      <c r="AL1846">
        <f>IF(ISBLANK('Raw Data'!A1841), 0, IF(AND('Raw Data'!D1841&lt;4, 'Raw Data'!E1841&lt;4, 'Raw Data'!F1841&lt;BB$2), 'Raw Data'!AI1841, 0))</f>
        <v/>
      </c>
      <c r="AM1846">
        <f>IF(ISBLANK('Raw Data'!A1841), 0, IF(AND('Raw Data'!D1841&lt;5, 'Raw Data'!E1841&lt;5, 'Raw Data'!F1841&lt;BB$2), 'Raw Data'!AL1841, 0))</f>
        <v/>
      </c>
      <c r="AN1846">
        <f>IF(ISBLANK('Raw Data'!A1841), 0, IF(AND('Raw Data'!D1841&lt;6, 'Raw Data'!E1841&lt;6, 'Raw Data'!F1841&lt;BB$2), 'Raw Data'!AO1841, 0))</f>
        <v/>
      </c>
      <c r="AO1846">
        <f>IF(ISBLANK('Raw Data'!A1841), 0, IF(AND('Raw Data'!I1841&lt;Analysis!$BC$2, 'Raw Data'!D1841-'Raw Data'!E1841&gt;1), 'Raw Data'!AW1841, IF(AND('Raw Data'!J1841&lt;Analysis!$BC$2, 'Raw Data'!E1841-'Raw Data'!D1841&gt;1), 'Raw Data'!AY1841, 0)))</f>
        <v/>
      </c>
      <c r="AP1846">
        <f>IF(ISBLANK('Raw Data'!A1841), 0, IF(AND('Raw Data'!I1841&lt;Analysis!$BC$2, 'Raw Data'!D1841-'Raw Data'!E1841&gt;2), 'Raw Data'!AZ1841, IF(AND('Raw Data'!J1841&lt;Analysis!$BC$2, 'Raw Data'!E1841-'Raw Data'!D1841&gt;2), 'Raw Data'!BB1841, 0)))</f>
        <v/>
      </c>
      <c r="AQ1846">
        <f>IF(ISBLANK('Raw Data'!A1841), 0, IF(AND('Raw Data'!I1841&lt;Analysis!$BC$2, 'Raw Data'!D1841-'Raw Data'!E1841&gt;3), 'Raw Data'!BC1841, IF(AND('Raw Data'!J1841&lt;Analysis!$BC$2, 'Raw Data'!E1841-'Raw Data'!D1841&gt;3), 'Raw Data'!BE1841, 0)))</f>
        <v/>
      </c>
      <c r="AR1846">
        <f>IF('Hidden Analysiss'!D1842=1,IF(ABS('Raw Data'!E1841-'Raw Data'!D1841)&lt;2,'Raw Data'!AX1841,0), 0)</f>
        <v/>
      </c>
      <c r="AS1846">
        <f>IF('Hidden Analysiss'!D1842=1,IF(ABS('Raw Data'!E1841-'Raw Data'!D1841)&lt;3,'Raw Data'!BA1841,0), 0)</f>
        <v/>
      </c>
      <c r="AT1846">
        <f>IF('Hidden Analysiss'!D1842=1,IF(ABS('Raw Data'!E1841-'Raw Data'!D1841)&lt;4,'Raw Data'!BD1841,0), 0)</f>
        <v/>
      </c>
      <c r="AU1846">
        <f>IF(AND('Hidden Analysiss'!E1842=1, ABS('Raw Data'!E1841-'Raw Data'!D1841)&lt;2), 'Raw Data'!AX1841, 0)</f>
        <v/>
      </c>
      <c r="AV1846">
        <f>IF(AND('Hidden Analysiss'!E1842=1, ABS('Raw Data'!E1841-'Raw Data'!D1841)&lt;3), 'Raw Data'!BA1841, 0)</f>
        <v/>
      </c>
      <c r="AW1846">
        <f>IF(AND('Hidden Analysiss'!E1842=1, ABS('Raw Data'!E1841-'Raw Data'!D1841)&lt;3), 'Raw Data'!BD1841, 0)</f>
        <v/>
      </c>
    </row>
    <row r="1847">
      <c r="A1847" s="1">
        <f>'Raw Data'!A1842</f>
        <v/>
      </c>
      <c r="B1847">
        <f>IF('Raw Data'!E1842&gt;'Raw Data'!D1842, 'Raw Data'!J1842, 0)</f>
        <v/>
      </c>
      <c r="C1847">
        <f>IF('Raw Data'!D1842&gt;'Raw Data'!E1842, 'Raw Data'!I1842, 0)</f>
        <v/>
      </c>
      <c r="D1847">
        <f>SUM(G1847:H1847)</f>
        <v/>
      </c>
      <c r="E1847">
        <f>IF(AND('Raw Data'!J1842&lt;'Raw Data'!I1842,'Raw Data'!E1842&gt;'Raw Data'!D1842,'Raw Data'!E1842-'Raw Data'!D1842&gt;3),'Raw Data'!N1842,IF(AND('Raw Data'!I1842&lt;'Raw Data'!J1842,'Raw Data'!D1842&gt;'Raw Data'!E1842,'Raw Data'!D1842-'Raw Data'!E1842&gt;3),'Raw Data'!M1842,0))</f>
        <v/>
      </c>
      <c r="F1847">
        <f>IF(AND('Raw Data'!J1842&lt;'Raw Data'!I1842,'Raw Data'!E1842&gt;'Raw Data'!D1842,'Raw Data'!E1842-'Raw Data'!D1842&lt;4),'Raw Data'!L1842,IF(AND('Raw Data'!I1842&lt;'Raw Data'!J1842,'Raw Data'!D1842&gt;'Raw Data'!E1842,'Raw Data'!D1842-'Raw Data'!E1842&lt;4),'Raw Data'!K1842,0))</f>
        <v/>
      </c>
      <c r="G1847">
        <f>IF(AND('Raw Data'!J1842&lt;'Raw Data'!I1842, 'Raw Data'!E1842&gt;'Raw Data'!D1842), 'Raw Data'!J1842, 0)</f>
        <v/>
      </c>
      <c r="H1847">
        <f>IF(AND('Raw Data'!J1842&gt;'Raw Data'!I1842, 'Raw Data'!E1842&lt;'Raw Data'!D1842), 'Raw Data'!I1842, 0)</f>
        <v/>
      </c>
      <c r="I1847">
        <f>SUM(J1847:K1847)</f>
        <v/>
      </c>
      <c r="J1847">
        <f>IF(AND('Raw Data'!J1842&gt;'Raw Data'!I1842, 'Raw Data'!E1842&gt;'Raw Data'!D1842), 'Raw Data'!J1842, 0)</f>
        <v/>
      </c>
      <c r="K1847">
        <f>IF(AND('Raw Data'!I1842&gt;'Raw Data'!J1842, 'Raw Data'!D1842&gt;'Raw Data'!E1842), 'Raw Data'!I1842, 0)</f>
        <v/>
      </c>
      <c r="L1847">
        <f>IF('Raw Data'!E1842-'Raw Data'!D1842&gt;3, 'Raw Data'!N1842, 0)</f>
        <v/>
      </c>
      <c r="M1847">
        <f>IF('Raw Data'!D1842-'Raw Data'!E1842&gt;3, 'Raw Data'!M1842, 0)</f>
        <v/>
      </c>
      <c r="N1847">
        <f>IF(ISBLANK('Raw Data'!D1842),0,IF(AND('Raw Data'!E1842&gt;'Raw Data'!D1842,'Raw Data'!E1842-'Raw Data'!D1842&gt;0,'Raw Data'!E1842-'Raw Data'!D1842&lt;4),'Raw Data'!L1842, 0))</f>
        <v/>
      </c>
      <c r="O1847">
        <f>IF(ISBLANK('Raw Data'!D1842),0,IF(AND('Raw Data'!E1842&gt;'Raw Data'!D1842,'Raw Data'!E1842-'Raw Data'!D1842&gt;0,'Raw Data'!D1842-'Raw Data'!E1842&lt;4),'Raw Data'!K1842, 0))</f>
        <v/>
      </c>
      <c r="P1847">
        <f>IF('Raw Data'!E1842-'Raw Data'!D1842&gt;3, 'Raw Data'!N1842, IF('Raw Data'!D1842-'Raw Data'!E1842&gt;3, 'Raw Data'!M1842, 0))</f>
        <v/>
      </c>
      <c r="Q1847">
        <f>IF(ISBLANK('Raw Data'!E1842),0,IF(AND('Raw Data'!E1842-'Raw Data'!D1842&lt;4,'Raw Data'!E1842-'Raw Data'!D1842&gt;0),'Raw Data'!L1842,IF(AND('Raw Data'!D1842&gt;'Raw Data'!E1842,'Raw Data'!D1842-'Raw Data'!E1842&gt;0),'Raw Data'!K1842,0)))</f>
        <v/>
      </c>
      <c r="R1847">
        <f>IF(ISBLANK('Raw Data'!K1842),0,IFERROR(IF(MATCH(SMALL('Raw Data'!K1842:N1842,1),L1847:O1847,0),SMALL('Raw Data'!K1842:N1842,1)),0))</f>
        <v/>
      </c>
      <c r="S1847">
        <f>IF(ISBLANK('Raw Data'!K1842),0,IFERROR(IF(MATCH(SMALL('Raw Data'!K1842:N1842,2),L1847:O1847,0),SMALL('Raw Data'!K1842:N1842,2)),0))</f>
        <v/>
      </c>
      <c r="T1847">
        <f>IF(ISBLANK('Raw Data'!K1842),0,IFERROR(IF(MATCH(SMALL('Raw Data'!K1842:N1842,3),L1847:O1847,0),SMALL('Raw Data'!K1842:N1842,3)),0))</f>
        <v/>
      </c>
      <c r="U1847">
        <f>IF(ISBLANK('Raw Data'!K1842),0,IFERROR(IF(MATCH(SMALL('Raw Data'!K1842:N1842,4),L1847:O1847,0),SMALL('Raw Data'!K1842:N1842,4)),0))</f>
        <v/>
      </c>
      <c r="V1847">
        <f>IF(AND('Raw Data'!D1842&lt;3, 'Raw Data'!E1842&lt;3, 'Raw Data'!A1842&gt;0), 'Raw Data'!AF1842, 0)</f>
        <v/>
      </c>
      <c r="W1847">
        <f>IF(AND('Raw Data'!D1842&lt;4, 'Raw Data'!E1842&lt;4, 'Raw Data'!A1842&gt;0), 'Raw Data'!AI1842, 0)</f>
        <v/>
      </c>
      <c r="X1847">
        <f>IF(AND('Raw Data'!D1842&lt;5, 'Raw Data'!E1842&lt;5, 'Raw Data'!A1842&gt;0), 'Raw Data'!AL1842, 0)</f>
        <v/>
      </c>
      <c r="Y1847">
        <f>IF(AND('Raw Data'!D1842&lt;6, 'Raw Data'!E1842&lt;6, 'Raw Data'!A1842&gt;0), 'Raw Data'!AO1842, 0)</f>
        <v/>
      </c>
      <c r="Z1847">
        <f>IF(ISBLANK('Raw Data'!D1842), 0, IF('Raw Data'!D1842-'Raw Data'!E1842&gt;1, 'Raw Data'!AW1842, 0))</f>
        <v/>
      </c>
      <c r="AA1847">
        <f>IF(ISBLANK('Raw Data'!A1842), 0, IF(ABS('Raw Data'!D1842-'Raw Data'!E1842)&lt;2, 'Raw Data'!AX1842, 0))</f>
        <v/>
      </c>
      <c r="AB1847">
        <f>IF(ISBLANK('Raw Data'!D1842), 0, IF('Raw Data'!E1842-'Raw Data'!D1842&gt;1, 'Raw Data'!AY1842, 0))</f>
        <v/>
      </c>
      <c r="AC1847">
        <f>IF(ISBLANK('Raw Data'!D1842), 0, IF('Raw Data'!D1842-'Raw Data'!E1842&gt;2, 'Raw Data'!AZ1842, 0))</f>
        <v/>
      </c>
      <c r="AD1847">
        <f>IF(ISBLANK('Raw Data'!A1842), 0, IF(ABS('Raw Data'!D1842-'Raw Data'!E1842)&lt;3, 'Raw Data'!BA1842, 0))</f>
        <v/>
      </c>
      <c r="AE1847">
        <f>IF(ISBLANK('Raw Data'!D1842), 0, IF('Raw Data'!E1842-'Raw Data'!D1842&gt;2, 'Raw Data'!BB1842, 0))</f>
        <v/>
      </c>
      <c r="AF1847">
        <f>IF(ISBLANK('Raw Data'!D1842), 0, IF('Raw Data'!D1842-'Raw Data'!E1842&gt;3, 'Raw Data'!BC1842, 0))</f>
        <v/>
      </c>
      <c r="AG1847">
        <f>IF(ISBLANK('Raw Data'!A1842), 0, IF(ABS('Raw Data'!D1842-'Raw Data'!E1842)&lt;4, 'Raw Data'!BD1842, 0))</f>
        <v/>
      </c>
      <c r="AH1847">
        <f>IF(ISBLANK('Raw Data'!D1842), 0, IF('Raw Data'!E1842-'Raw Data'!D1842&gt;3, 'Raw Data'!BE1842, 0))</f>
        <v/>
      </c>
      <c r="AI1847">
        <f>IF(SUM('Raw Data'!D1842:E1842)&gt;'Raw Data'!F1842, 'Raw Data'!G1842, 0)</f>
        <v/>
      </c>
      <c r="AJ1847">
        <f>IF(ISBLANK('Raw Data'!D1842), 0, IF(SUM('Raw Data'!D1842:E1842)&lt;'Raw Data'!F1842, 'Raw Data'!H1842, 0))</f>
        <v/>
      </c>
      <c r="AK1847">
        <f>IF(ISBLANK('Raw Data'!A1842), 0, IF(AND('Raw Data'!D1842&lt;3, 'Raw Data'!E1842&lt;3, 'Raw Data'!F1842&lt;BB$2), 'Raw Data'!AF1842, 0))</f>
        <v/>
      </c>
      <c r="AL1847">
        <f>IF(ISBLANK('Raw Data'!A1842), 0, IF(AND('Raw Data'!D1842&lt;4, 'Raw Data'!E1842&lt;4, 'Raw Data'!F1842&lt;BB$2), 'Raw Data'!AI1842, 0))</f>
        <v/>
      </c>
      <c r="AM1847">
        <f>IF(ISBLANK('Raw Data'!A1842), 0, IF(AND('Raw Data'!D1842&lt;5, 'Raw Data'!E1842&lt;5, 'Raw Data'!F1842&lt;BB$2), 'Raw Data'!AL1842, 0))</f>
        <v/>
      </c>
      <c r="AN1847">
        <f>IF(ISBLANK('Raw Data'!A1842), 0, IF(AND('Raw Data'!D1842&lt;6, 'Raw Data'!E1842&lt;6, 'Raw Data'!F1842&lt;BB$2), 'Raw Data'!AO1842, 0))</f>
        <v/>
      </c>
      <c r="AO1847">
        <f>IF(ISBLANK('Raw Data'!A1842), 0, IF(AND('Raw Data'!I1842&lt;Analysis!$BC$2, 'Raw Data'!D1842-'Raw Data'!E1842&gt;1), 'Raw Data'!AW1842, IF(AND('Raw Data'!J1842&lt;Analysis!$BC$2, 'Raw Data'!E1842-'Raw Data'!D1842&gt;1), 'Raw Data'!AY1842, 0)))</f>
        <v/>
      </c>
      <c r="AP1847">
        <f>IF(ISBLANK('Raw Data'!A1842), 0, IF(AND('Raw Data'!I1842&lt;Analysis!$BC$2, 'Raw Data'!D1842-'Raw Data'!E1842&gt;2), 'Raw Data'!AZ1842, IF(AND('Raw Data'!J1842&lt;Analysis!$BC$2, 'Raw Data'!E1842-'Raw Data'!D1842&gt;2), 'Raw Data'!BB1842, 0)))</f>
        <v/>
      </c>
      <c r="AQ1847">
        <f>IF(ISBLANK('Raw Data'!A1842), 0, IF(AND('Raw Data'!I1842&lt;Analysis!$BC$2, 'Raw Data'!D1842-'Raw Data'!E1842&gt;3), 'Raw Data'!BC1842, IF(AND('Raw Data'!J1842&lt;Analysis!$BC$2, 'Raw Data'!E1842-'Raw Data'!D1842&gt;3), 'Raw Data'!BE1842, 0)))</f>
        <v/>
      </c>
      <c r="AR1847">
        <f>IF('Hidden Analysiss'!D1843=1,IF(ABS('Raw Data'!E1842-'Raw Data'!D1842)&lt;2,'Raw Data'!AX1842,0), 0)</f>
        <v/>
      </c>
      <c r="AS1847">
        <f>IF('Hidden Analysiss'!D1843=1,IF(ABS('Raw Data'!E1842-'Raw Data'!D1842)&lt;3,'Raw Data'!BA1842,0), 0)</f>
        <v/>
      </c>
      <c r="AT1847">
        <f>IF('Hidden Analysiss'!D1843=1,IF(ABS('Raw Data'!E1842-'Raw Data'!D1842)&lt;4,'Raw Data'!BD1842,0), 0)</f>
        <v/>
      </c>
      <c r="AU1847">
        <f>IF(AND('Hidden Analysiss'!E1843=1, ABS('Raw Data'!E1842-'Raw Data'!D1842)&lt;2), 'Raw Data'!AX1842, 0)</f>
        <v/>
      </c>
      <c r="AV1847">
        <f>IF(AND('Hidden Analysiss'!E1843=1, ABS('Raw Data'!E1842-'Raw Data'!D1842)&lt;3), 'Raw Data'!BA1842, 0)</f>
        <v/>
      </c>
      <c r="AW1847">
        <f>IF(AND('Hidden Analysiss'!E1843=1, ABS('Raw Data'!E1842-'Raw Data'!D1842)&lt;3), 'Raw Data'!BD1842, 0)</f>
        <v/>
      </c>
    </row>
    <row r="1848">
      <c r="A1848" s="1">
        <f>'Raw Data'!A1843</f>
        <v/>
      </c>
      <c r="B1848">
        <f>IF('Raw Data'!E1843&gt;'Raw Data'!D1843, 'Raw Data'!J1843, 0)</f>
        <v/>
      </c>
      <c r="C1848">
        <f>IF('Raw Data'!D1843&gt;'Raw Data'!E1843, 'Raw Data'!I1843, 0)</f>
        <v/>
      </c>
      <c r="D1848">
        <f>SUM(G1848:H1848)</f>
        <v/>
      </c>
      <c r="E1848">
        <f>IF(AND('Raw Data'!J1843&lt;'Raw Data'!I1843,'Raw Data'!E1843&gt;'Raw Data'!D1843,'Raw Data'!E1843-'Raw Data'!D1843&gt;3),'Raw Data'!N1843,IF(AND('Raw Data'!I1843&lt;'Raw Data'!J1843,'Raw Data'!D1843&gt;'Raw Data'!E1843,'Raw Data'!D1843-'Raw Data'!E1843&gt;3),'Raw Data'!M1843,0))</f>
        <v/>
      </c>
      <c r="F1848">
        <f>IF(AND('Raw Data'!J1843&lt;'Raw Data'!I1843,'Raw Data'!E1843&gt;'Raw Data'!D1843,'Raw Data'!E1843-'Raw Data'!D1843&lt;4),'Raw Data'!L1843,IF(AND('Raw Data'!I1843&lt;'Raw Data'!J1843,'Raw Data'!D1843&gt;'Raw Data'!E1843,'Raw Data'!D1843-'Raw Data'!E1843&lt;4),'Raw Data'!K1843,0))</f>
        <v/>
      </c>
      <c r="G1848">
        <f>IF(AND('Raw Data'!J1843&lt;'Raw Data'!I1843, 'Raw Data'!E1843&gt;'Raw Data'!D1843), 'Raw Data'!J1843, 0)</f>
        <v/>
      </c>
      <c r="H1848">
        <f>IF(AND('Raw Data'!J1843&gt;'Raw Data'!I1843, 'Raw Data'!E1843&lt;'Raw Data'!D1843), 'Raw Data'!I1843, 0)</f>
        <v/>
      </c>
      <c r="I1848">
        <f>SUM(J1848:K1848)</f>
        <v/>
      </c>
      <c r="J1848">
        <f>IF(AND('Raw Data'!J1843&gt;'Raw Data'!I1843, 'Raw Data'!E1843&gt;'Raw Data'!D1843), 'Raw Data'!J1843, 0)</f>
        <v/>
      </c>
      <c r="K1848">
        <f>IF(AND('Raw Data'!I1843&gt;'Raw Data'!J1843, 'Raw Data'!D1843&gt;'Raw Data'!E1843), 'Raw Data'!I1843, 0)</f>
        <v/>
      </c>
      <c r="L1848">
        <f>IF('Raw Data'!E1843-'Raw Data'!D1843&gt;3, 'Raw Data'!N1843, 0)</f>
        <v/>
      </c>
      <c r="M1848">
        <f>IF('Raw Data'!D1843-'Raw Data'!E1843&gt;3, 'Raw Data'!M1843, 0)</f>
        <v/>
      </c>
      <c r="N1848">
        <f>IF(ISBLANK('Raw Data'!D1843),0,IF(AND('Raw Data'!E1843&gt;'Raw Data'!D1843,'Raw Data'!E1843-'Raw Data'!D1843&gt;0,'Raw Data'!E1843-'Raw Data'!D1843&lt;4),'Raw Data'!L1843, 0))</f>
        <v/>
      </c>
      <c r="O1848">
        <f>IF(ISBLANK('Raw Data'!D1843),0,IF(AND('Raw Data'!E1843&gt;'Raw Data'!D1843,'Raw Data'!E1843-'Raw Data'!D1843&gt;0,'Raw Data'!D1843-'Raw Data'!E1843&lt;4),'Raw Data'!K1843, 0))</f>
        <v/>
      </c>
      <c r="P1848">
        <f>IF('Raw Data'!E1843-'Raw Data'!D1843&gt;3, 'Raw Data'!N1843, IF('Raw Data'!D1843-'Raw Data'!E1843&gt;3, 'Raw Data'!M1843, 0))</f>
        <v/>
      </c>
      <c r="Q1848">
        <f>IF(ISBLANK('Raw Data'!E1843),0,IF(AND('Raw Data'!E1843-'Raw Data'!D1843&lt;4,'Raw Data'!E1843-'Raw Data'!D1843&gt;0),'Raw Data'!L1843,IF(AND('Raw Data'!D1843&gt;'Raw Data'!E1843,'Raw Data'!D1843-'Raw Data'!E1843&gt;0),'Raw Data'!K1843,0)))</f>
        <v/>
      </c>
      <c r="R1848">
        <f>IF(ISBLANK('Raw Data'!K1843),0,IFERROR(IF(MATCH(SMALL('Raw Data'!K1843:N1843,1),L1848:O1848,0),SMALL('Raw Data'!K1843:N1843,1)),0))</f>
        <v/>
      </c>
      <c r="S1848">
        <f>IF(ISBLANK('Raw Data'!K1843),0,IFERROR(IF(MATCH(SMALL('Raw Data'!K1843:N1843,2),L1848:O1848,0),SMALL('Raw Data'!K1843:N1843,2)),0))</f>
        <v/>
      </c>
      <c r="T1848">
        <f>IF(ISBLANK('Raw Data'!K1843),0,IFERROR(IF(MATCH(SMALL('Raw Data'!K1843:N1843,3),L1848:O1848,0),SMALL('Raw Data'!K1843:N1843,3)),0))</f>
        <v/>
      </c>
      <c r="U1848">
        <f>IF(ISBLANK('Raw Data'!K1843),0,IFERROR(IF(MATCH(SMALL('Raw Data'!K1843:N1843,4),L1848:O1848,0),SMALL('Raw Data'!K1843:N1843,4)),0))</f>
        <v/>
      </c>
      <c r="V1848">
        <f>IF(AND('Raw Data'!D1843&lt;3, 'Raw Data'!E1843&lt;3, 'Raw Data'!A1843&gt;0), 'Raw Data'!AF1843, 0)</f>
        <v/>
      </c>
      <c r="W1848">
        <f>IF(AND('Raw Data'!D1843&lt;4, 'Raw Data'!E1843&lt;4, 'Raw Data'!A1843&gt;0), 'Raw Data'!AI1843, 0)</f>
        <v/>
      </c>
      <c r="X1848">
        <f>IF(AND('Raw Data'!D1843&lt;5, 'Raw Data'!E1843&lt;5, 'Raw Data'!A1843&gt;0), 'Raw Data'!AL1843, 0)</f>
        <v/>
      </c>
      <c r="Y1848">
        <f>IF(AND('Raw Data'!D1843&lt;6, 'Raw Data'!E1843&lt;6, 'Raw Data'!A1843&gt;0), 'Raw Data'!AO1843, 0)</f>
        <v/>
      </c>
      <c r="Z1848">
        <f>IF(ISBLANK('Raw Data'!D1843), 0, IF('Raw Data'!D1843-'Raw Data'!E1843&gt;1, 'Raw Data'!AW1843, 0))</f>
        <v/>
      </c>
      <c r="AA1848">
        <f>IF(ISBLANK('Raw Data'!A1843), 0, IF(ABS('Raw Data'!D1843-'Raw Data'!E1843)&lt;2, 'Raw Data'!AX1843, 0))</f>
        <v/>
      </c>
      <c r="AB1848">
        <f>IF(ISBLANK('Raw Data'!D1843), 0, IF('Raw Data'!E1843-'Raw Data'!D1843&gt;1, 'Raw Data'!AY1843, 0))</f>
        <v/>
      </c>
      <c r="AC1848">
        <f>IF(ISBLANK('Raw Data'!D1843), 0, IF('Raw Data'!D1843-'Raw Data'!E1843&gt;2, 'Raw Data'!AZ1843, 0))</f>
        <v/>
      </c>
      <c r="AD1848">
        <f>IF(ISBLANK('Raw Data'!A1843), 0, IF(ABS('Raw Data'!D1843-'Raw Data'!E1843)&lt;3, 'Raw Data'!BA1843, 0))</f>
        <v/>
      </c>
      <c r="AE1848">
        <f>IF(ISBLANK('Raw Data'!D1843), 0, IF('Raw Data'!E1843-'Raw Data'!D1843&gt;2, 'Raw Data'!BB1843, 0))</f>
        <v/>
      </c>
      <c r="AF1848">
        <f>IF(ISBLANK('Raw Data'!D1843), 0, IF('Raw Data'!D1843-'Raw Data'!E1843&gt;3, 'Raw Data'!BC1843, 0))</f>
        <v/>
      </c>
      <c r="AG1848">
        <f>IF(ISBLANK('Raw Data'!A1843), 0, IF(ABS('Raw Data'!D1843-'Raw Data'!E1843)&lt;4, 'Raw Data'!BD1843, 0))</f>
        <v/>
      </c>
      <c r="AH1848">
        <f>IF(ISBLANK('Raw Data'!D1843), 0, IF('Raw Data'!E1843-'Raw Data'!D1843&gt;3, 'Raw Data'!BE1843, 0))</f>
        <v/>
      </c>
      <c r="AI1848">
        <f>IF(SUM('Raw Data'!D1843:E1843)&gt;'Raw Data'!F1843, 'Raw Data'!G1843, 0)</f>
        <v/>
      </c>
      <c r="AJ1848">
        <f>IF(ISBLANK('Raw Data'!D1843), 0, IF(SUM('Raw Data'!D1843:E1843)&lt;'Raw Data'!F1843, 'Raw Data'!H1843, 0))</f>
        <v/>
      </c>
      <c r="AK1848">
        <f>IF(ISBLANK('Raw Data'!A1843), 0, IF(AND('Raw Data'!D1843&lt;3, 'Raw Data'!E1843&lt;3, 'Raw Data'!F1843&lt;BB$2), 'Raw Data'!AF1843, 0))</f>
        <v/>
      </c>
      <c r="AL1848">
        <f>IF(ISBLANK('Raw Data'!A1843), 0, IF(AND('Raw Data'!D1843&lt;4, 'Raw Data'!E1843&lt;4, 'Raw Data'!F1843&lt;BB$2), 'Raw Data'!AI1843, 0))</f>
        <v/>
      </c>
      <c r="AM1848">
        <f>IF(ISBLANK('Raw Data'!A1843), 0, IF(AND('Raw Data'!D1843&lt;5, 'Raw Data'!E1843&lt;5, 'Raw Data'!F1843&lt;BB$2), 'Raw Data'!AL1843, 0))</f>
        <v/>
      </c>
      <c r="AN1848">
        <f>IF(ISBLANK('Raw Data'!A1843), 0, IF(AND('Raw Data'!D1843&lt;6, 'Raw Data'!E1843&lt;6, 'Raw Data'!F1843&lt;BB$2), 'Raw Data'!AO1843, 0))</f>
        <v/>
      </c>
      <c r="AO1848">
        <f>IF(ISBLANK('Raw Data'!A1843), 0, IF(AND('Raw Data'!I1843&lt;Analysis!$BC$2, 'Raw Data'!D1843-'Raw Data'!E1843&gt;1), 'Raw Data'!AW1843, IF(AND('Raw Data'!J1843&lt;Analysis!$BC$2, 'Raw Data'!E1843-'Raw Data'!D1843&gt;1), 'Raw Data'!AY1843, 0)))</f>
        <v/>
      </c>
      <c r="AP1848">
        <f>IF(ISBLANK('Raw Data'!A1843), 0, IF(AND('Raw Data'!I1843&lt;Analysis!$BC$2, 'Raw Data'!D1843-'Raw Data'!E1843&gt;2), 'Raw Data'!AZ1843, IF(AND('Raw Data'!J1843&lt;Analysis!$BC$2, 'Raw Data'!E1843-'Raw Data'!D1843&gt;2), 'Raw Data'!BB1843, 0)))</f>
        <v/>
      </c>
      <c r="AQ1848">
        <f>IF(ISBLANK('Raw Data'!A1843), 0, IF(AND('Raw Data'!I1843&lt;Analysis!$BC$2, 'Raw Data'!D1843-'Raw Data'!E1843&gt;3), 'Raw Data'!BC1843, IF(AND('Raw Data'!J1843&lt;Analysis!$BC$2, 'Raw Data'!E1843-'Raw Data'!D1843&gt;3), 'Raw Data'!BE1843, 0)))</f>
        <v/>
      </c>
      <c r="AR1848">
        <f>IF('Hidden Analysiss'!D1844=1,IF(ABS('Raw Data'!E1843-'Raw Data'!D1843)&lt;2,'Raw Data'!AX1843,0), 0)</f>
        <v/>
      </c>
      <c r="AS1848">
        <f>IF('Hidden Analysiss'!D1844=1,IF(ABS('Raw Data'!E1843-'Raw Data'!D1843)&lt;3,'Raw Data'!BA1843,0), 0)</f>
        <v/>
      </c>
      <c r="AT1848">
        <f>IF('Hidden Analysiss'!D1844=1,IF(ABS('Raw Data'!E1843-'Raw Data'!D1843)&lt;4,'Raw Data'!BD1843,0), 0)</f>
        <v/>
      </c>
      <c r="AU1848">
        <f>IF(AND('Hidden Analysiss'!E1844=1, ABS('Raw Data'!E1843-'Raw Data'!D1843)&lt;2), 'Raw Data'!AX1843, 0)</f>
        <v/>
      </c>
      <c r="AV1848">
        <f>IF(AND('Hidden Analysiss'!E1844=1, ABS('Raw Data'!E1843-'Raw Data'!D1843)&lt;3), 'Raw Data'!BA1843, 0)</f>
        <v/>
      </c>
      <c r="AW1848">
        <f>IF(AND('Hidden Analysiss'!E1844=1, ABS('Raw Data'!E1843-'Raw Data'!D1843)&lt;3), 'Raw Data'!BD1843, 0)</f>
        <v/>
      </c>
    </row>
    <row r="1849">
      <c r="A1849" s="1">
        <f>'Raw Data'!A1844</f>
        <v/>
      </c>
      <c r="B1849">
        <f>IF('Raw Data'!E1844&gt;'Raw Data'!D1844, 'Raw Data'!J1844, 0)</f>
        <v/>
      </c>
      <c r="C1849">
        <f>IF('Raw Data'!D1844&gt;'Raw Data'!E1844, 'Raw Data'!I1844, 0)</f>
        <v/>
      </c>
      <c r="D1849">
        <f>SUM(G1849:H1849)</f>
        <v/>
      </c>
      <c r="E1849">
        <f>IF(AND('Raw Data'!J1844&lt;'Raw Data'!I1844,'Raw Data'!E1844&gt;'Raw Data'!D1844,'Raw Data'!E1844-'Raw Data'!D1844&gt;3),'Raw Data'!N1844,IF(AND('Raw Data'!I1844&lt;'Raw Data'!J1844,'Raw Data'!D1844&gt;'Raw Data'!E1844,'Raw Data'!D1844-'Raw Data'!E1844&gt;3),'Raw Data'!M1844,0))</f>
        <v/>
      </c>
      <c r="F1849">
        <f>IF(AND('Raw Data'!J1844&lt;'Raw Data'!I1844,'Raw Data'!E1844&gt;'Raw Data'!D1844,'Raw Data'!E1844-'Raw Data'!D1844&lt;4),'Raw Data'!L1844,IF(AND('Raw Data'!I1844&lt;'Raw Data'!J1844,'Raw Data'!D1844&gt;'Raw Data'!E1844,'Raw Data'!D1844-'Raw Data'!E1844&lt;4),'Raw Data'!K1844,0))</f>
        <v/>
      </c>
      <c r="G1849">
        <f>IF(AND('Raw Data'!J1844&lt;'Raw Data'!I1844, 'Raw Data'!E1844&gt;'Raw Data'!D1844), 'Raw Data'!J1844, 0)</f>
        <v/>
      </c>
      <c r="H1849">
        <f>IF(AND('Raw Data'!J1844&gt;'Raw Data'!I1844, 'Raw Data'!E1844&lt;'Raw Data'!D1844), 'Raw Data'!I1844, 0)</f>
        <v/>
      </c>
      <c r="I1849">
        <f>SUM(J1849:K1849)</f>
        <v/>
      </c>
      <c r="J1849">
        <f>IF(AND('Raw Data'!J1844&gt;'Raw Data'!I1844, 'Raw Data'!E1844&gt;'Raw Data'!D1844), 'Raw Data'!J1844, 0)</f>
        <v/>
      </c>
      <c r="K1849">
        <f>IF(AND('Raw Data'!I1844&gt;'Raw Data'!J1844, 'Raw Data'!D1844&gt;'Raw Data'!E1844), 'Raw Data'!I1844, 0)</f>
        <v/>
      </c>
      <c r="L1849">
        <f>IF('Raw Data'!E1844-'Raw Data'!D1844&gt;3, 'Raw Data'!N1844, 0)</f>
        <v/>
      </c>
      <c r="M1849">
        <f>IF('Raw Data'!D1844-'Raw Data'!E1844&gt;3, 'Raw Data'!M1844, 0)</f>
        <v/>
      </c>
      <c r="N1849">
        <f>IF(ISBLANK('Raw Data'!D1844),0,IF(AND('Raw Data'!E1844&gt;'Raw Data'!D1844,'Raw Data'!E1844-'Raw Data'!D1844&gt;0,'Raw Data'!E1844-'Raw Data'!D1844&lt;4),'Raw Data'!L1844, 0))</f>
        <v/>
      </c>
      <c r="O1849">
        <f>IF(ISBLANK('Raw Data'!D1844),0,IF(AND('Raw Data'!E1844&gt;'Raw Data'!D1844,'Raw Data'!E1844-'Raw Data'!D1844&gt;0,'Raw Data'!D1844-'Raw Data'!E1844&lt;4),'Raw Data'!K1844, 0))</f>
        <v/>
      </c>
      <c r="P1849">
        <f>IF('Raw Data'!E1844-'Raw Data'!D1844&gt;3, 'Raw Data'!N1844, IF('Raw Data'!D1844-'Raw Data'!E1844&gt;3, 'Raw Data'!M1844, 0))</f>
        <v/>
      </c>
      <c r="Q1849">
        <f>IF(ISBLANK('Raw Data'!E1844),0,IF(AND('Raw Data'!E1844-'Raw Data'!D1844&lt;4,'Raw Data'!E1844-'Raw Data'!D1844&gt;0),'Raw Data'!L1844,IF(AND('Raw Data'!D1844&gt;'Raw Data'!E1844,'Raw Data'!D1844-'Raw Data'!E1844&gt;0),'Raw Data'!K1844,0)))</f>
        <v/>
      </c>
      <c r="R1849">
        <f>IF(ISBLANK('Raw Data'!K1844),0,IFERROR(IF(MATCH(SMALL('Raw Data'!K1844:N1844,1),L1849:O1849,0),SMALL('Raw Data'!K1844:N1844,1)),0))</f>
        <v/>
      </c>
      <c r="S1849">
        <f>IF(ISBLANK('Raw Data'!K1844),0,IFERROR(IF(MATCH(SMALL('Raw Data'!K1844:N1844,2),L1849:O1849,0),SMALL('Raw Data'!K1844:N1844,2)),0))</f>
        <v/>
      </c>
      <c r="T1849">
        <f>IF(ISBLANK('Raw Data'!K1844),0,IFERROR(IF(MATCH(SMALL('Raw Data'!K1844:N1844,3),L1849:O1849,0),SMALL('Raw Data'!K1844:N1844,3)),0))</f>
        <v/>
      </c>
      <c r="U1849">
        <f>IF(ISBLANK('Raw Data'!K1844),0,IFERROR(IF(MATCH(SMALL('Raw Data'!K1844:N1844,4),L1849:O1849,0),SMALL('Raw Data'!K1844:N1844,4)),0))</f>
        <v/>
      </c>
      <c r="V1849">
        <f>IF(AND('Raw Data'!D1844&lt;3, 'Raw Data'!E1844&lt;3, 'Raw Data'!A1844&gt;0), 'Raw Data'!AF1844, 0)</f>
        <v/>
      </c>
      <c r="W1849">
        <f>IF(AND('Raw Data'!D1844&lt;4, 'Raw Data'!E1844&lt;4, 'Raw Data'!A1844&gt;0), 'Raw Data'!AI1844, 0)</f>
        <v/>
      </c>
      <c r="X1849">
        <f>IF(AND('Raw Data'!D1844&lt;5, 'Raw Data'!E1844&lt;5, 'Raw Data'!A1844&gt;0), 'Raw Data'!AL1844, 0)</f>
        <v/>
      </c>
      <c r="Y1849">
        <f>IF(AND('Raw Data'!D1844&lt;6, 'Raw Data'!E1844&lt;6, 'Raw Data'!A1844&gt;0), 'Raw Data'!AO1844, 0)</f>
        <v/>
      </c>
      <c r="Z1849">
        <f>IF(ISBLANK('Raw Data'!D1844), 0, IF('Raw Data'!D1844-'Raw Data'!E1844&gt;1, 'Raw Data'!AW1844, 0))</f>
        <v/>
      </c>
      <c r="AA1849">
        <f>IF(ISBLANK('Raw Data'!A1844), 0, IF(ABS('Raw Data'!D1844-'Raw Data'!E1844)&lt;2, 'Raw Data'!AX1844, 0))</f>
        <v/>
      </c>
      <c r="AB1849">
        <f>IF(ISBLANK('Raw Data'!D1844), 0, IF('Raw Data'!E1844-'Raw Data'!D1844&gt;1, 'Raw Data'!AY1844, 0))</f>
        <v/>
      </c>
      <c r="AC1849">
        <f>IF(ISBLANK('Raw Data'!D1844), 0, IF('Raw Data'!D1844-'Raw Data'!E1844&gt;2, 'Raw Data'!AZ1844, 0))</f>
        <v/>
      </c>
      <c r="AD1849">
        <f>IF(ISBLANK('Raw Data'!A1844), 0, IF(ABS('Raw Data'!D1844-'Raw Data'!E1844)&lt;3, 'Raw Data'!BA1844, 0))</f>
        <v/>
      </c>
      <c r="AE1849">
        <f>IF(ISBLANK('Raw Data'!D1844), 0, IF('Raw Data'!E1844-'Raw Data'!D1844&gt;2, 'Raw Data'!BB1844, 0))</f>
        <v/>
      </c>
      <c r="AF1849">
        <f>IF(ISBLANK('Raw Data'!D1844), 0, IF('Raw Data'!D1844-'Raw Data'!E1844&gt;3, 'Raw Data'!BC1844, 0))</f>
        <v/>
      </c>
      <c r="AG1849">
        <f>IF(ISBLANK('Raw Data'!A1844), 0, IF(ABS('Raw Data'!D1844-'Raw Data'!E1844)&lt;4, 'Raw Data'!BD1844, 0))</f>
        <v/>
      </c>
      <c r="AH1849">
        <f>IF(ISBLANK('Raw Data'!D1844), 0, IF('Raw Data'!E1844-'Raw Data'!D1844&gt;3, 'Raw Data'!BE1844, 0))</f>
        <v/>
      </c>
      <c r="AI1849">
        <f>IF(SUM('Raw Data'!D1844:E1844)&gt;'Raw Data'!F1844, 'Raw Data'!G1844, 0)</f>
        <v/>
      </c>
      <c r="AJ1849">
        <f>IF(ISBLANK('Raw Data'!D1844), 0, IF(SUM('Raw Data'!D1844:E1844)&lt;'Raw Data'!F1844, 'Raw Data'!H1844, 0))</f>
        <v/>
      </c>
      <c r="AK1849">
        <f>IF(ISBLANK('Raw Data'!A1844), 0, IF(AND('Raw Data'!D1844&lt;3, 'Raw Data'!E1844&lt;3, 'Raw Data'!F1844&lt;BB$2), 'Raw Data'!AF1844, 0))</f>
        <v/>
      </c>
      <c r="AL1849">
        <f>IF(ISBLANK('Raw Data'!A1844), 0, IF(AND('Raw Data'!D1844&lt;4, 'Raw Data'!E1844&lt;4, 'Raw Data'!F1844&lt;BB$2), 'Raw Data'!AI1844, 0))</f>
        <v/>
      </c>
      <c r="AM1849">
        <f>IF(ISBLANK('Raw Data'!A1844), 0, IF(AND('Raw Data'!D1844&lt;5, 'Raw Data'!E1844&lt;5, 'Raw Data'!F1844&lt;BB$2), 'Raw Data'!AL1844, 0))</f>
        <v/>
      </c>
      <c r="AN1849">
        <f>IF(ISBLANK('Raw Data'!A1844), 0, IF(AND('Raw Data'!D1844&lt;6, 'Raw Data'!E1844&lt;6, 'Raw Data'!F1844&lt;BB$2), 'Raw Data'!AO1844, 0))</f>
        <v/>
      </c>
      <c r="AO1849">
        <f>IF(ISBLANK('Raw Data'!A1844), 0, IF(AND('Raw Data'!I1844&lt;Analysis!$BC$2, 'Raw Data'!D1844-'Raw Data'!E1844&gt;1), 'Raw Data'!AW1844, IF(AND('Raw Data'!J1844&lt;Analysis!$BC$2, 'Raw Data'!E1844-'Raw Data'!D1844&gt;1), 'Raw Data'!AY1844, 0)))</f>
        <v/>
      </c>
      <c r="AP1849">
        <f>IF(ISBLANK('Raw Data'!A1844), 0, IF(AND('Raw Data'!I1844&lt;Analysis!$BC$2, 'Raw Data'!D1844-'Raw Data'!E1844&gt;2), 'Raw Data'!AZ1844, IF(AND('Raw Data'!J1844&lt;Analysis!$BC$2, 'Raw Data'!E1844-'Raw Data'!D1844&gt;2), 'Raw Data'!BB1844, 0)))</f>
        <v/>
      </c>
      <c r="AQ1849">
        <f>IF(ISBLANK('Raw Data'!A1844), 0, IF(AND('Raw Data'!I1844&lt;Analysis!$BC$2, 'Raw Data'!D1844-'Raw Data'!E1844&gt;3), 'Raw Data'!BC1844, IF(AND('Raw Data'!J1844&lt;Analysis!$BC$2, 'Raw Data'!E1844-'Raw Data'!D1844&gt;3), 'Raw Data'!BE1844, 0)))</f>
        <v/>
      </c>
      <c r="AR1849">
        <f>IF('Hidden Analysiss'!D1845=1,IF(ABS('Raw Data'!E1844-'Raw Data'!D1844)&lt;2,'Raw Data'!AX1844,0), 0)</f>
        <v/>
      </c>
      <c r="AS1849">
        <f>IF('Hidden Analysiss'!D1845=1,IF(ABS('Raw Data'!E1844-'Raw Data'!D1844)&lt;3,'Raw Data'!BA1844,0), 0)</f>
        <v/>
      </c>
      <c r="AT1849">
        <f>IF('Hidden Analysiss'!D1845=1,IF(ABS('Raw Data'!E1844-'Raw Data'!D1844)&lt;4,'Raw Data'!BD1844,0), 0)</f>
        <v/>
      </c>
      <c r="AU1849">
        <f>IF(AND('Hidden Analysiss'!E1845=1, ABS('Raw Data'!E1844-'Raw Data'!D1844)&lt;2), 'Raw Data'!AX1844, 0)</f>
        <v/>
      </c>
      <c r="AV1849">
        <f>IF(AND('Hidden Analysiss'!E1845=1, ABS('Raw Data'!E1844-'Raw Data'!D1844)&lt;3), 'Raw Data'!BA1844, 0)</f>
        <v/>
      </c>
      <c r="AW1849">
        <f>IF(AND('Hidden Analysiss'!E1845=1, ABS('Raw Data'!E1844-'Raw Data'!D1844)&lt;3), 'Raw Data'!BD1844, 0)</f>
        <v/>
      </c>
    </row>
    <row r="1850">
      <c r="A1850" s="1">
        <f>'Raw Data'!A1845</f>
        <v/>
      </c>
      <c r="B1850">
        <f>IF('Raw Data'!E1845&gt;'Raw Data'!D1845, 'Raw Data'!J1845, 0)</f>
        <v/>
      </c>
      <c r="C1850">
        <f>IF('Raw Data'!D1845&gt;'Raw Data'!E1845, 'Raw Data'!I1845, 0)</f>
        <v/>
      </c>
      <c r="D1850">
        <f>SUM(G1850:H1850)</f>
        <v/>
      </c>
      <c r="E1850">
        <f>IF(AND('Raw Data'!J1845&lt;'Raw Data'!I1845,'Raw Data'!E1845&gt;'Raw Data'!D1845,'Raw Data'!E1845-'Raw Data'!D1845&gt;3),'Raw Data'!N1845,IF(AND('Raw Data'!I1845&lt;'Raw Data'!J1845,'Raw Data'!D1845&gt;'Raw Data'!E1845,'Raw Data'!D1845-'Raw Data'!E1845&gt;3),'Raw Data'!M1845,0))</f>
        <v/>
      </c>
      <c r="F1850">
        <f>IF(AND('Raw Data'!J1845&lt;'Raw Data'!I1845,'Raw Data'!E1845&gt;'Raw Data'!D1845,'Raw Data'!E1845-'Raw Data'!D1845&lt;4),'Raw Data'!L1845,IF(AND('Raw Data'!I1845&lt;'Raw Data'!J1845,'Raw Data'!D1845&gt;'Raw Data'!E1845,'Raw Data'!D1845-'Raw Data'!E1845&lt;4),'Raw Data'!K1845,0))</f>
        <v/>
      </c>
      <c r="G1850">
        <f>IF(AND('Raw Data'!J1845&lt;'Raw Data'!I1845, 'Raw Data'!E1845&gt;'Raw Data'!D1845), 'Raw Data'!J1845, 0)</f>
        <v/>
      </c>
      <c r="H1850">
        <f>IF(AND('Raw Data'!J1845&gt;'Raw Data'!I1845, 'Raw Data'!E1845&lt;'Raw Data'!D1845), 'Raw Data'!I1845, 0)</f>
        <v/>
      </c>
      <c r="I1850">
        <f>SUM(J1850:K1850)</f>
        <v/>
      </c>
      <c r="J1850">
        <f>IF(AND('Raw Data'!J1845&gt;'Raw Data'!I1845, 'Raw Data'!E1845&gt;'Raw Data'!D1845), 'Raw Data'!J1845, 0)</f>
        <v/>
      </c>
      <c r="K1850">
        <f>IF(AND('Raw Data'!I1845&gt;'Raw Data'!J1845, 'Raw Data'!D1845&gt;'Raw Data'!E1845), 'Raw Data'!I1845, 0)</f>
        <v/>
      </c>
      <c r="L1850">
        <f>IF('Raw Data'!E1845-'Raw Data'!D1845&gt;3, 'Raw Data'!N1845, 0)</f>
        <v/>
      </c>
      <c r="M1850">
        <f>IF('Raw Data'!D1845-'Raw Data'!E1845&gt;3, 'Raw Data'!M1845, 0)</f>
        <v/>
      </c>
      <c r="N1850">
        <f>IF(ISBLANK('Raw Data'!D1845),0,IF(AND('Raw Data'!E1845&gt;'Raw Data'!D1845,'Raw Data'!E1845-'Raw Data'!D1845&gt;0,'Raw Data'!E1845-'Raw Data'!D1845&lt;4),'Raw Data'!L1845, 0))</f>
        <v/>
      </c>
      <c r="O1850">
        <f>IF(ISBLANK('Raw Data'!D1845),0,IF(AND('Raw Data'!E1845&gt;'Raw Data'!D1845,'Raw Data'!E1845-'Raw Data'!D1845&gt;0,'Raw Data'!D1845-'Raw Data'!E1845&lt;4),'Raw Data'!K1845, 0))</f>
        <v/>
      </c>
      <c r="P1850">
        <f>IF('Raw Data'!E1845-'Raw Data'!D1845&gt;3, 'Raw Data'!N1845, IF('Raw Data'!D1845-'Raw Data'!E1845&gt;3, 'Raw Data'!M1845, 0))</f>
        <v/>
      </c>
      <c r="Q1850">
        <f>IF(ISBLANK('Raw Data'!E1845),0,IF(AND('Raw Data'!E1845-'Raw Data'!D1845&lt;4,'Raw Data'!E1845-'Raw Data'!D1845&gt;0),'Raw Data'!L1845,IF(AND('Raw Data'!D1845&gt;'Raw Data'!E1845,'Raw Data'!D1845-'Raw Data'!E1845&gt;0),'Raw Data'!K1845,0)))</f>
        <v/>
      </c>
      <c r="R1850">
        <f>IF(ISBLANK('Raw Data'!K1845),0,IFERROR(IF(MATCH(SMALL('Raw Data'!K1845:N1845,1),L1850:O1850,0),SMALL('Raw Data'!K1845:N1845,1)),0))</f>
        <v/>
      </c>
      <c r="S1850">
        <f>IF(ISBLANK('Raw Data'!K1845),0,IFERROR(IF(MATCH(SMALL('Raw Data'!K1845:N1845,2),L1850:O1850,0),SMALL('Raw Data'!K1845:N1845,2)),0))</f>
        <v/>
      </c>
      <c r="T1850">
        <f>IF(ISBLANK('Raw Data'!K1845),0,IFERROR(IF(MATCH(SMALL('Raw Data'!K1845:N1845,3),L1850:O1850,0),SMALL('Raw Data'!K1845:N1845,3)),0))</f>
        <v/>
      </c>
      <c r="U1850">
        <f>IF(ISBLANK('Raw Data'!K1845),0,IFERROR(IF(MATCH(SMALL('Raw Data'!K1845:N1845,4),L1850:O1850,0),SMALL('Raw Data'!K1845:N1845,4)),0))</f>
        <v/>
      </c>
      <c r="V1850">
        <f>IF(AND('Raw Data'!D1845&lt;3, 'Raw Data'!E1845&lt;3, 'Raw Data'!A1845&gt;0), 'Raw Data'!AF1845, 0)</f>
        <v/>
      </c>
      <c r="W1850">
        <f>IF(AND('Raw Data'!D1845&lt;4, 'Raw Data'!E1845&lt;4, 'Raw Data'!A1845&gt;0), 'Raw Data'!AI1845, 0)</f>
        <v/>
      </c>
      <c r="X1850">
        <f>IF(AND('Raw Data'!D1845&lt;5, 'Raw Data'!E1845&lt;5, 'Raw Data'!A1845&gt;0), 'Raw Data'!AL1845, 0)</f>
        <v/>
      </c>
      <c r="Y1850">
        <f>IF(AND('Raw Data'!D1845&lt;6, 'Raw Data'!E1845&lt;6, 'Raw Data'!A1845&gt;0), 'Raw Data'!AO1845, 0)</f>
        <v/>
      </c>
      <c r="Z1850">
        <f>IF(ISBLANK('Raw Data'!D1845), 0, IF('Raw Data'!D1845-'Raw Data'!E1845&gt;1, 'Raw Data'!AW1845, 0))</f>
        <v/>
      </c>
      <c r="AA1850">
        <f>IF(ISBLANK('Raw Data'!A1845), 0, IF(ABS('Raw Data'!D1845-'Raw Data'!E1845)&lt;2, 'Raw Data'!AX1845, 0))</f>
        <v/>
      </c>
      <c r="AB1850">
        <f>IF(ISBLANK('Raw Data'!D1845), 0, IF('Raw Data'!E1845-'Raw Data'!D1845&gt;1, 'Raw Data'!AY1845, 0))</f>
        <v/>
      </c>
      <c r="AC1850">
        <f>IF(ISBLANK('Raw Data'!D1845), 0, IF('Raw Data'!D1845-'Raw Data'!E1845&gt;2, 'Raw Data'!AZ1845, 0))</f>
        <v/>
      </c>
      <c r="AD1850">
        <f>IF(ISBLANK('Raw Data'!A1845), 0, IF(ABS('Raw Data'!D1845-'Raw Data'!E1845)&lt;3, 'Raw Data'!BA1845, 0))</f>
        <v/>
      </c>
      <c r="AE1850">
        <f>IF(ISBLANK('Raw Data'!D1845), 0, IF('Raw Data'!E1845-'Raw Data'!D1845&gt;2, 'Raw Data'!BB1845, 0))</f>
        <v/>
      </c>
      <c r="AF1850">
        <f>IF(ISBLANK('Raw Data'!D1845), 0, IF('Raw Data'!D1845-'Raw Data'!E1845&gt;3, 'Raw Data'!BC1845, 0))</f>
        <v/>
      </c>
      <c r="AG1850">
        <f>IF(ISBLANK('Raw Data'!A1845), 0, IF(ABS('Raw Data'!D1845-'Raw Data'!E1845)&lt;4, 'Raw Data'!BD1845, 0))</f>
        <v/>
      </c>
      <c r="AH1850">
        <f>IF(ISBLANK('Raw Data'!D1845), 0, IF('Raw Data'!E1845-'Raw Data'!D1845&gt;3, 'Raw Data'!BE1845, 0))</f>
        <v/>
      </c>
      <c r="AI1850">
        <f>IF(SUM('Raw Data'!D1845:E1845)&gt;'Raw Data'!F1845, 'Raw Data'!G1845, 0)</f>
        <v/>
      </c>
      <c r="AJ1850">
        <f>IF(ISBLANK('Raw Data'!D1845), 0, IF(SUM('Raw Data'!D1845:E1845)&lt;'Raw Data'!F1845, 'Raw Data'!H1845, 0))</f>
        <v/>
      </c>
      <c r="AK1850">
        <f>IF(ISBLANK('Raw Data'!A1845), 0, IF(AND('Raw Data'!D1845&lt;3, 'Raw Data'!E1845&lt;3, 'Raw Data'!F1845&lt;BB$2), 'Raw Data'!AF1845, 0))</f>
        <v/>
      </c>
      <c r="AL1850">
        <f>IF(ISBLANK('Raw Data'!A1845), 0, IF(AND('Raw Data'!D1845&lt;4, 'Raw Data'!E1845&lt;4, 'Raw Data'!F1845&lt;BB$2), 'Raw Data'!AI1845, 0))</f>
        <v/>
      </c>
      <c r="AM1850">
        <f>IF(ISBLANK('Raw Data'!A1845), 0, IF(AND('Raw Data'!D1845&lt;5, 'Raw Data'!E1845&lt;5, 'Raw Data'!F1845&lt;BB$2), 'Raw Data'!AL1845, 0))</f>
        <v/>
      </c>
      <c r="AN1850">
        <f>IF(ISBLANK('Raw Data'!A1845), 0, IF(AND('Raw Data'!D1845&lt;6, 'Raw Data'!E1845&lt;6, 'Raw Data'!F1845&lt;BB$2), 'Raw Data'!AO1845, 0))</f>
        <v/>
      </c>
      <c r="AO1850">
        <f>IF(ISBLANK('Raw Data'!A1845), 0, IF(AND('Raw Data'!I1845&lt;Analysis!$BC$2, 'Raw Data'!D1845-'Raw Data'!E1845&gt;1), 'Raw Data'!AW1845, IF(AND('Raw Data'!J1845&lt;Analysis!$BC$2, 'Raw Data'!E1845-'Raw Data'!D1845&gt;1), 'Raw Data'!AY1845, 0)))</f>
        <v/>
      </c>
      <c r="AP1850">
        <f>IF(ISBLANK('Raw Data'!A1845), 0, IF(AND('Raw Data'!I1845&lt;Analysis!$BC$2, 'Raw Data'!D1845-'Raw Data'!E1845&gt;2), 'Raw Data'!AZ1845, IF(AND('Raw Data'!J1845&lt;Analysis!$BC$2, 'Raw Data'!E1845-'Raw Data'!D1845&gt;2), 'Raw Data'!BB1845, 0)))</f>
        <v/>
      </c>
      <c r="AQ1850">
        <f>IF(ISBLANK('Raw Data'!A1845), 0, IF(AND('Raw Data'!I1845&lt;Analysis!$BC$2, 'Raw Data'!D1845-'Raw Data'!E1845&gt;3), 'Raw Data'!BC1845, IF(AND('Raw Data'!J1845&lt;Analysis!$BC$2, 'Raw Data'!E1845-'Raw Data'!D1845&gt;3), 'Raw Data'!BE1845, 0)))</f>
        <v/>
      </c>
      <c r="AR1850">
        <f>IF('Hidden Analysiss'!D1846=1,IF(ABS('Raw Data'!E1845-'Raw Data'!D1845)&lt;2,'Raw Data'!AX1845,0), 0)</f>
        <v/>
      </c>
      <c r="AS1850">
        <f>IF('Hidden Analysiss'!D1846=1,IF(ABS('Raw Data'!E1845-'Raw Data'!D1845)&lt;3,'Raw Data'!BA1845,0), 0)</f>
        <v/>
      </c>
      <c r="AT1850">
        <f>IF('Hidden Analysiss'!D1846=1,IF(ABS('Raw Data'!E1845-'Raw Data'!D1845)&lt;4,'Raw Data'!BD1845,0), 0)</f>
        <v/>
      </c>
      <c r="AU1850">
        <f>IF(AND('Hidden Analysiss'!E1846=1, ABS('Raw Data'!E1845-'Raw Data'!D1845)&lt;2), 'Raw Data'!AX1845, 0)</f>
        <v/>
      </c>
      <c r="AV1850">
        <f>IF(AND('Hidden Analysiss'!E1846=1, ABS('Raw Data'!E1845-'Raw Data'!D1845)&lt;3), 'Raw Data'!BA1845, 0)</f>
        <v/>
      </c>
      <c r="AW1850">
        <f>IF(AND('Hidden Analysiss'!E1846=1, ABS('Raw Data'!E1845-'Raw Data'!D1845)&lt;3), 'Raw Data'!BD1845, 0)</f>
        <v/>
      </c>
    </row>
    <row r="1851">
      <c r="A1851" s="1">
        <f>'Raw Data'!A1846</f>
        <v/>
      </c>
      <c r="B1851">
        <f>IF('Raw Data'!E1846&gt;'Raw Data'!D1846, 'Raw Data'!J1846, 0)</f>
        <v/>
      </c>
      <c r="C1851">
        <f>IF('Raw Data'!D1846&gt;'Raw Data'!E1846, 'Raw Data'!I1846, 0)</f>
        <v/>
      </c>
      <c r="D1851">
        <f>SUM(G1851:H1851)</f>
        <v/>
      </c>
      <c r="E1851">
        <f>IF(AND('Raw Data'!J1846&lt;'Raw Data'!I1846,'Raw Data'!E1846&gt;'Raw Data'!D1846,'Raw Data'!E1846-'Raw Data'!D1846&gt;3),'Raw Data'!N1846,IF(AND('Raw Data'!I1846&lt;'Raw Data'!J1846,'Raw Data'!D1846&gt;'Raw Data'!E1846,'Raw Data'!D1846-'Raw Data'!E1846&gt;3),'Raw Data'!M1846,0))</f>
        <v/>
      </c>
      <c r="F1851">
        <f>IF(AND('Raw Data'!J1846&lt;'Raw Data'!I1846,'Raw Data'!E1846&gt;'Raw Data'!D1846,'Raw Data'!E1846-'Raw Data'!D1846&lt;4),'Raw Data'!L1846,IF(AND('Raw Data'!I1846&lt;'Raw Data'!J1846,'Raw Data'!D1846&gt;'Raw Data'!E1846,'Raw Data'!D1846-'Raw Data'!E1846&lt;4),'Raw Data'!K1846,0))</f>
        <v/>
      </c>
      <c r="G1851">
        <f>IF(AND('Raw Data'!J1846&lt;'Raw Data'!I1846, 'Raw Data'!E1846&gt;'Raw Data'!D1846), 'Raw Data'!J1846, 0)</f>
        <v/>
      </c>
      <c r="H1851">
        <f>IF(AND('Raw Data'!J1846&gt;'Raw Data'!I1846, 'Raw Data'!E1846&lt;'Raw Data'!D1846), 'Raw Data'!I1846, 0)</f>
        <v/>
      </c>
      <c r="I1851">
        <f>SUM(J1851:K1851)</f>
        <v/>
      </c>
      <c r="J1851">
        <f>IF(AND('Raw Data'!J1846&gt;'Raw Data'!I1846, 'Raw Data'!E1846&gt;'Raw Data'!D1846), 'Raw Data'!J1846, 0)</f>
        <v/>
      </c>
      <c r="K1851">
        <f>IF(AND('Raw Data'!I1846&gt;'Raw Data'!J1846, 'Raw Data'!D1846&gt;'Raw Data'!E1846), 'Raw Data'!I1846, 0)</f>
        <v/>
      </c>
      <c r="L1851">
        <f>IF('Raw Data'!E1846-'Raw Data'!D1846&gt;3, 'Raw Data'!N1846, 0)</f>
        <v/>
      </c>
      <c r="M1851">
        <f>IF('Raw Data'!D1846-'Raw Data'!E1846&gt;3, 'Raw Data'!M1846, 0)</f>
        <v/>
      </c>
      <c r="N1851">
        <f>IF(ISBLANK('Raw Data'!D1846),0,IF(AND('Raw Data'!E1846&gt;'Raw Data'!D1846,'Raw Data'!E1846-'Raw Data'!D1846&gt;0,'Raw Data'!E1846-'Raw Data'!D1846&lt;4),'Raw Data'!L1846, 0))</f>
        <v/>
      </c>
      <c r="O1851">
        <f>IF(ISBLANK('Raw Data'!D1846),0,IF(AND('Raw Data'!E1846&gt;'Raw Data'!D1846,'Raw Data'!E1846-'Raw Data'!D1846&gt;0,'Raw Data'!D1846-'Raw Data'!E1846&lt;4),'Raw Data'!K1846, 0))</f>
        <v/>
      </c>
      <c r="P1851">
        <f>IF('Raw Data'!E1846-'Raw Data'!D1846&gt;3, 'Raw Data'!N1846, IF('Raw Data'!D1846-'Raw Data'!E1846&gt;3, 'Raw Data'!M1846, 0))</f>
        <v/>
      </c>
      <c r="Q1851">
        <f>IF(ISBLANK('Raw Data'!E1846),0,IF(AND('Raw Data'!E1846-'Raw Data'!D1846&lt;4,'Raw Data'!E1846-'Raw Data'!D1846&gt;0),'Raw Data'!L1846,IF(AND('Raw Data'!D1846&gt;'Raw Data'!E1846,'Raw Data'!D1846-'Raw Data'!E1846&gt;0),'Raw Data'!K1846,0)))</f>
        <v/>
      </c>
      <c r="R1851">
        <f>IF(ISBLANK('Raw Data'!K1846),0,IFERROR(IF(MATCH(SMALL('Raw Data'!K1846:N1846,1),L1851:O1851,0),SMALL('Raw Data'!K1846:N1846,1)),0))</f>
        <v/>
      </c>
      <c r="S1851">
        <f>IF(ISBLANK('Raw Data'!K1846),0,IFERROR(IF(MATCH(SMALL('Raw Data'!K1846:N1846,2),L1851:O1851,0),SMALL('Raw Data'!K1846:N1846,2)),0))</f>
        <v/>
      </c>
      <c r="T1851">
        <f>IF(ISBLANK('Raw Data'!K1846),0,IFERROR(IF(MATCH(SMALL('Raw Data'!K1846:N1846,3),L1851:O1851,0),SMALL('Raw Data'!K1846:N1846,3)),0))</f>
        <v/>
      </c>
      <c r="U1851">
        <f>IF(ISBLANK('Raw Data'!K1846),0,IFERROR(IF(MATCH(SMALL('Raw Data'!K1846:N1846,4),L1851:O1851,0),SMALL('Raw Data'!K1846:N1846,4)),0))</f>
        <v/>
      </c>
      <c r="V1851">
        <f>IF(AND('Raw Data'!D1846&lt;3, 'Raw Data'!E1846&lt;3, 'Raw Data'!A1846&gt;0), 'Raw Data'!AF1846, 0)</f>
        <v/>
      </c>
      <c r="W1851">
        <f>IF(AND('Raw Data'!D1846&lt;4, 'Raw Data'!E1846&lt;4, 'Raw Data'!A1846&gt;0), 'Raw Data'!AI1846, 0)</f>
        <v/>
      </c>
      <c r="X1851">
        <f>IF(AND('Raw Data'!D1846&lt;5, 'Raw Data'!E1846&lt;5, 'Raw Data'!A1846&gt;0), 'Raw Data'!AL1846, 0)</f>
        <v/>
      </c>
      <c r="Y1851">
        <f>IF(AND('Raw Data'!D1846&lt;6, 'Raw Data'!E1846&lt;6, 'Raw Data'!A1846&gt;0), 'Raw Data'!AO1846, 0)</f>
        <v/>
      </c>
      <c r="Z1851">
        <f>IF(ISBLANK('Raw Data'!D1846), 0, IF('Raw Data'!D1846-'Raw Data'!E1846&gt;1, 'Raw Data'!AW1846, 0))</f>
        <v/>
      </c>
      <c r="AA1851">
        <f>IF(ISBLANK('Raw Data'!A1846), 0, IF(ABS('Raw Data'!D1846-'Raw Data'!E1846)&lt;2, 'Raw Data'!AX1846, 0))</f>
        <v/>
      </c>
      <c r="AB1851">
        <f>IF(ISBLANK('Raw Data'!D1846), 0, IF('Raw Data'!E1846-'Raw Data'!D1846&gt;1, 'Raw Data'!AY1846, 0))</f>
        <v/>
      </c>
      <c r="AC1851">
        <f>IF(ISBLANK('Raw Data'!D1846), 0, IF('Raw Data'!D1846-'Raw Data'!E1846&gt;2, 'Raw Data'!AZ1846, 0))</f>
        <v/>
      </c>
      <c r="AD1851">
        <f>IF(ISBLANK('Raw Data'!A1846), 0, IF(ABS('Raw Data'!D1846-'Raw Data'!E1846)&lt;3, 'Raw Data'!BA1846, 0))</f>
        <v/>
      </c>
      <c r="AE1851">
        <f>IF(ISBLANK('Raw Data'!D1846), 0, IF('Raw Data'!E1846-'Raw Data'!D1846&gt;2, 'Raw Data'!BB1846, 0))</f>
        <v/>
      </c>
      <c r="AF1851">
        <f>IF(ISBLANK('Raw Data'!D1846), 0, IF('Raw Data'!D1846-'Raw Data'!E1846&gt;3, 'Raw Data'!BC1846, 0))</f>
        <v/>
      </c>
      <c r="AG1851">
        <f>IF(ISBLANK('Raw Data'!A1846), 0, IF(ABS('Raw Data'!D1846-'Raw Data'!E1846)&lt;4, 'Raw Data'!BD1846, 0))</f>
        <v/>
      </c>
      <c r="AH1851">
        <f>IF(ISBLANK('Raw Data'!D1846), 0, IF('Raw Data'!E1846-'Raw Data'!D1846&gt;3, 'Raw Data'!BE1846, 0))</f>
        <v/>
      </c>
      <c r="AI1851">
        <f>IF(SUM('Raw Data'!D1846:E1846)&gt;'Raw Data'!F1846, 'Raw Data'!G1846, 0)</f>
        <v/>
      </c>
      <c r="AJ1851">
        <f>IF(ISBLANK('Raw Data'!D1846), 0, IF(SUM('Raw Data'!D1846:E1846)&lt;'Raw Data'!F1846, 'Raw Data'!H1846, 0))</f>
        <v/>
      </c>
      <c r="AK1851">
        <f>IF(ISBLANK('Raw Data'!A1846), 0, IF(AND('Raw Data'!D1846&lt;3, 'Raw Data'!E1846&lt;3, 'Raw Data'!F1846&lt;BB$2), 'Raw Data'!AF1846, 0))</f>
        <v/>
      </c>
      <c r="AL1851">
        <f>IF(ISBLANK('Raw Data'!A1846), 0, IF(AND('Raw Data'!D1846&lt;4, 'Raw Data'!E1846&lt;4, 'Raw Data'!F1846&lt;BB$2), 'Raw Data'!AI1846, 0))</f>
        <v/>
      </c>
      <c r="AM1851">
        <f>IF(ISBLANK('Raw Data'!A1846), 0, IF(AND('Raw Data'!D1846&lt;5, 'Raw Data'!E1846&lt;5, 'Raw Data'!F1846&lt;BB$2), 'Raw Data'!AL1846, 0))</f>
        <v/>
      </c>
      <c r="AN1851">
        <f>IF(ISBLANK('Raw Data'!A1846), 0, IF(AND('Raw Data'!D1846&lt;6, 'Raw Data'!E1846&lt;6, 'Raw Data'!F1846&lt;BB$2), 'Raw Data'!AO1846, 0))</f>
        <v/>
      </c>
      <c r="AO1851">
        <f>IF(ISBLANK('Raw Data'!A1846), 0, IF(AND('Raw Data'!I1846&lt;Analysis!$BC$2, 'Raw Data'!D1846-'Raw Data'!E1846&gt;1), 'Raw Data'!AW1846, IF(AND('Raw Data'!J1846&lt;Analysis!$BC$2, 'Raw Data'!E1846-'Raw Data'!D1846&gt;1), 'Raw Data'!AY1846, 0)))</f>
        <v/>
      </c>
      <c r="AP1851">
        <f>IF(ISBLANK('Raw Data'!A1846), 0, IF(AND('Raw Data'!I1846&lt;Analysis!$BC$2, 'Raw Data'!D1846-'Raw Data'!E1846&gt;2), 'Raw Data'!AZ1846, IF(AND('Raw Data'!J1846&lt;Analysis!$BC$2, 'Raw Data'!E1846-'Raw Data'!D1846&gt;2), 'Raw Data'!BB1846, 0)))</f>
        <v/>
      </c>
      <c r="AQ1851">
        <f>IF(ISBLANK('Raw Data'!A1846), 0, IF(AND('Raw Data'!I1846&lt;Analysis!$BC$2, 'Raw Data'!D1846-'Raw Data'!E1846&gt;3), 'Raw Data'!BC1846, IF(AND('Raw Data'!J1846&lt;Analysis!$BC$2, 'Raw Data'!E1846-'Raw Data'!D1846&gt;3), 'Raw Data'!BE1846, 0)))</f>
        <v/>
      </c>
      <c r="AR1851">
        <f>IF('Hidden Analysiss'!D1847=1,IF(ABS('Raw Data'!E1846-'Raw Data'!D1846)&lt;2,'Raw Data'!AX1846,0), 0)</f>
        <v/>
      </c>
      <c r="AS1851">
        <f>IF('Hidden Analysiss'!D1847=1,IF(ABS('Raw Data'!E1846-'Raw Data'!D1846)&lt;3,'Raw Data'!BA1846,0), 0)</f>
        <v/>
      </c>
      <c r="AT1851">
        <f>IF('Hidden Analysiss'!D1847=1,IF(ABS('Raw Data'!E1846-'Raw Data'!D1846)&lt;4,'Raw Data'!BD1846,0), 0)</f>
        <v/>
      </c>
      <c r="AU1851">
        <f>IF(AND('Hidden Analysiss'!E1847=1, ABS('Raw Data'!E1846-'Raw Data'!D1846)&lt;2), 'Raw Data'!AX1846, 0)</f>
        <v/>
      </c>
      <c r="AV1851">
        <f>IF(AND('Hidden Analysiss'!E1847=1, ABS('Raw Data'!E1846-'Raw Data'!D1846)&lt;3), 'Raw Data'!BA1846, 0)</f>
        <v/>
      </c>
      <c r="AW1851">
        <f>IF(AND('Hidden Analysiss'!E1847=1, ABS('Raw Data'!E1846-'Raw Data'!D1846)&lt;3), 'Raw Data'!BD1846, 0)</f>
        <v/>
      </c>
    </row>
    <row r="1852">
      <c r="A1852" s="1">
        <f>'Raw Data'!A1847</f>
        <v/>
      </c>
      <c r="B1852">
        <f>IF('Raw Data'!E1847&gt;'Raw Data'!D1847, 'Raw Data'!J1847, 0)</f>
        <v/>
      </c>
      <c r="C1852">
        <f>IF('Raw Data'!D1847&gt;'Raw Data'!E1847, 'Raw Data'!I1847, 0)</f>
        <v/>
      </c>
      <c r="D1852">
        <f>SUM(G1852:H1852)</f>
        <v/>
      </c>
      <c r="E1852">
        <f>IF(AND('Raw Data'!J1847&lt;'Raw Data'!I1847,'Raw Data'!E1847&gt;'Raw Data'!D1847,'Raw Data'!E1847-'Raw Data'!D1847&gt;3),'Raw Data'!N1847,IF(AND('Raw Data'!I1847&lt;'Raw Data'!J1847,'Raw Data'!D1847&gt;'Raw Data'!E1847,'Raw Data'!D1847-'Raw Data'!E1847&gt;3),'Raw Data'!M1847,0))</f>
        <v/>
      </c>
      <c r="F1852">
        <f>IF(AND('Raw Data'!J1847&lt;'Raw Data'!I1847,'Raw Data'!E1847&gt;'Raw Data'!D1847,'Raw Data'!E1847-'Raw Data'!D1847&lt;4),'Raw Data'!L1847,IF(AND('Raw Data'!I1847&lt;'Raw Data'!J1847,'Raw Data'!D1847&gt;'Raw Data'!E1847,'Raw Data'!D1847-'Raw Data'!E1847&lt;4),'Raw Data'!K1847,0))</f>
        <v/>
      </c>
      <c r="G1852">
        <f>IF(AND('Raw Data'!J1847&lt;'Raw Data'!I1847, 'Raw Data'!E1847&gt;'Raw Data'!D1847), 'Raw Data'!J1847, 0)</f>
        <v/>
      </c>
      <c r="H1852">
        <f>IF(AND('Raw Data'!J1847&gt;'Raw Data'!I1847, 'Raw Data'!E1847&lt;'Raw Data'!D1847), 'Raw Data'!I1847, 0)</f>
        <v/>
      </c>
      <c r="I1852">
        <f>SUM(J1852:K1852)</f>
        <v/>
      </c>
      <c r="J1852">
        <f>IF(AND('Raw Data'!J1847&gt;'Raw Data'!I1847, 'Raw Data'!E1847&gt;'Raw Data'!D1847), 'Raw Data'!J1847, 0)</f>
        <v/>
      </c>
      <c r="K1852">
        <f>IF(AND('Raw Data'!I1847&gt;'Raw Data'!J1847, 'Raw Data'!D1847&gt;'Raw Data'!E1847), 'Raw Data'!I1847, 0)</f>
        <v/>
      </c>
      <c r="L1852">
        <f>IF('Raw Data'!E1847-'Raw Data'!D1847&gt;3, 'Raw Data'!N1847, 0)</f>
        <v/>
      </c>
      <c r="M1852">
        <f>IF('Raw Data'!D1847-'Raw Data'!E1847&gt;3, 'Raw Data'!M1847, 0)</f>
        <v/>
      </c>
      <c r="N1852">
        <f>IF(ISBLANK('Raw Data'!D1847),0,IF(AND('Raw Data'!E1847&gt;'Raw Data'!D1847,'Raw Data'!E1847-'Raw Data'!D1847&gt;0,'Raw Data'!E1847-'Raw Data'!D1847&lt;4),'Raw Data'!L1847, 0))</f>
        <v/>
      </c>
      <c r="O1852">
        <f>IF(ISBLANK('Raw Data'!D1847),0,IF(AND('Raw Data'!E1847&gt;'Raw Data'!D1847,'Raw Data'!E1847-'Raw Data'!D1847&gt;0,'Raw Data'!D1847-'Raw Data'!E1847&lt;4),'Raw Data'!K1847, 0))</f>
        <v/>
      </c>
      <c r="P1852">
        <f>IF('Raw Data'!E1847-'Raw Data'!D1847&gt;3, 'Raw Data'!N1847, IF('Raw Data'!D1847-'Raw Data'!E1847&gt;3, 'Raw Data'!M1847, 0))</f>
        <v/>
      </c>
      <c r="Q1852">
        <f>IF(ISBLANK('Raw Data'!E1847),0,IF(AND('Raw Data'!E1847-'Raw Data'!D1847&lt;4,'Raw Data'!E1847-'Raw Data'!D1847&gt;0),'Raw Data'!L1847,IF(AND('Raw Data'!D1847&gt;'Raw Data'!E1847,'Raw Data'!D1847-'Raw Data'!E1847&gt;0),'Raw Data'!K1847,0)))</f>
        <v/>
      </c>
      <c r="R1852">
        <f>IF(ISBLANK('Raw Data'!K1847),0,IFERROR(IF(MATCH(SMALL('Raw Data'!K1847:N1847,1),L1852:O1852,0),SMALL('Raw Data'!K1847:N1847,1)),0))</f>
        <v/>
      </c>
      <c r="S1852">
        <f>IF(ISBLANK('Raw Data'!K1847),0,IFERROR(IF(MATCH(SMALL('Raw Data'!K1847:N1847,2),L1852:O1852,0),SMALL('Raw Data'!K1847:N1847,2)),0))</f>
        <v/>
      </c>
      <c r="T1852">
        <f>IF(ISBLANK('Raw Data'!K1847),0,IFERROR(IF(MATCH(SMALL('Raw Data'!K1847:N1847,3),L1852:O1852,0),SMALL('Raw Data'!K1847:N1847,3)),0))</f>
        <v/>
      </c>
      <c r="U1852">
        <f>IF(ISBLANK('Raw Data'!K1847),0,IFERROR(IF(MATCH(SMALL('Raw Data'!K1847:N1847,4),L1852:O1852,0),SMALL('Raw Data'!K1847:N1847,4)),0))</f>
        <v/>
      </c>
      <c r="V1852">
        <f>IF(AND('Raw Data'!D1847&lt;3, 'Raw Data'!E1847&lt;3, 'Raw Data'!A1847&gt;0), 'Raw Data'!AF1847, 0)</f>
        <v/>
      </c>
      <c r="W1852">
        <f>IF(AND('Raw Data'!D1847&lt;4, 'Raw Data'!E1847&lt;4, 'Raw Data'!A1847&gt;0), 'Raw Data'!AI1847, 0)</f>
        <v/>
      </c>
      <c r="X1852">
        <f>IF(AND('Raw Data'!D1847&lt;5, 'Raw Data'!E1847&lt;5, 'Raw Data'!A1847&gt;0), 'Raw Data'!AL1847, 0)</f>
        <v/>
      </c>
      <c r="Y1852">
        <f>IF(AND('Raw Data'!D1847&lt;6, 'Raw Data'!E1847&lt;6, 'Raw Data'!A1847&gt;0), 'Raw Data'!AO1847, 0)</f>
        <v/>
      </c>
      <c r="Z1852">
        <f>IF(ISBLANK('Raw Data'!D1847), 0, IF('Raw Data'!D1847-'Raw Data'!E1847&gt;1, 'Raw Data'!AW1847, 0))</f>
        <v/>
      </c>
      <c r="AA1852">
        <f>IF(ISBLANK('Raw Data'!A1847), 0, IF(ABS('Raw Data'!D1847-'Raw Data'!E1847)&lt;2, 'Raw Data'!AX1847, 0))</f>
        <v/>
      </c>
      <c r="AB1852">
        <f>IF(ISBLANK('Raw Data'!D1847), 0, IF('Raw Data'!E1847-'Raw Data'!D1847&gt;1, 'Raw Data'!AY1847, 0))</f>
        <v/>
      </c>
      <c r="AC1852">
        <f>IF(ISBLANK('Raw Data'!D1847), 0, IF('Raw Data'!D1847-'Raw Data'!E1847&gt;2, 'Raw Data'!AZ1847, 0))</f>
        <v/>
      </c>
      <c r="AD1852">
        <f>IF(ISBLANK('Raw Data'!A1847), 0, IF(ABS('Raw Data'!D1847-'Raw Data'!E1847)&lt;3, 'Raw Data'!BA1847, 0))</f>
        <v/>
      </c>
      <c r="AE1852">
        <f>IF(ISBLANK('Raw Data'!D1847), 0, IF('Raw Data'!E1847-'Raw Data'!D1847&gt;2, 'Raw Data'!BB1847, 0))</f>
        <v/>
      </c>
      <c r="AF1852">
        <f>IF(ISBLANK('Raw Data'!D1847), 0, IF('Raw Data'!D1847-'Raw Data'!E1847&gt;3, 'Raw Data'!BC1847, 0))</f>
        <v/>
      </c>
      <c r="AG1852">
        <f>IF(ISBLANK('Raw Data'!A1847), 0, IF(ABS('Raw Data'!D1847-'Raw Data'!E1847)&lt;4, 'Raw Data'!BD1847, 0))</f>
        <v/>
      </c>
      <c r="AH1852">
        <f>IF(ISBLANK('Raw Data'!D1847), 0, IF('Raw Data'!E1847-'Raw Data'!D1847&gt;3, 'Raw Data'!BE1847, 0))</f>
        <v/>
      </c>
      <c r="AI1852">
        <f>IF(SUM('Raw Data'!D1847:E1847)&gt;'Raw Data'!F1847, 'Raw Data'!G1847, 0)</f>
        <v/>
      </c>
      <c r="AJ1852">
        <f>IF(ISBLANK('Raw Data'!D1847), 0, IF(SUM('Raw Data'!D1847:E1847)&lt;'Raw Data'!F1847, 'Raw Data'!H1847, 0))</f>
        <v/>
      </c>
      <c r="AK1852">
        <f>IF(ISBLANK('Raw Data'!A1847), 0, IF(AND('Raw Data'!D1847&lt;3, 'Raw Data'!E1847&lt;3, 'Raw Data'!F1847&lt;BB$2), 'Raw Data'!AF1847, 0))</f>
        <v/>
      </c>
      <c r="AL1852">
        <f>IF(ISBLANK('Raw Data'!A1847), 0, IF(AND('Raw Data'!D1847&lt;4, 'Raw Data'!E1847&lt;4, 'Raw Data'!F1847&lt;BB$2), 'Raw Data'!AI1847, 0))</f>
        <v/>
      </c>
      <c r="AM1852">
        <f>IF(ISBLANK('Raw Data'!A1847), 0, IF(AND('Raw Data'!D1847&lt;5, 'Raw Data'!E1847&lt;5, 'Raw Data'!F1847&lt;BB$2), 'Raw Data'!AL1847, 0))</f>
        <v/>
      </c>
      <c r="AN1852">
        <f>IF(ISBLANK('Raw Data'!A1847), 0, IF(AND('Raw Data'!D1847&lt;6, 'Raw Data'!E1847&lt;6, 'Raw Data'!F1847&lt;BB$2), 'Raw Data'!AO1847, 0))</f>
        <v/>
      </c>
      <c r="AO1852">
        <f>IF(ISBLANK('Raw Data'!A1847), 0, IF(AND('Raw Data'!I1847&lt;Analysis!$BC$2, 'Raw Data'!D1847-'Raw Data'!E1847&gt;1), 'Raw Data'!AW1847, IF(AND('Raw Data'!J1847&lt;Analysis!$BC$2, 'Raw Data'!E1847-'Raw Data'!D1847&gt;1), 'Raw Data'!AY1847, 0)))</f>
        <v/>
      </c>
      <c r="AP1852">
        <f>IF(ISBLANK('Raw Data'!A1847), 0, IF(AND('Raw Data'!I1847&lt;Analysis!$BC$2, 'Raw Data'!D1847-'Raw Data'!E1847&gt;2), 'Raw Data'!AZ1847, IF(AND('Raw Data'!J1847&lt;Analysis!$BC$2, 'Raw Data'!E1847-'Raw Data'!D1847&gt;2), 'Raw Data'!BB1847, 0)))</f>
        <v/>
      </c>
      <c r="AQ1852">
        <f>IF(ISBLANK('Raw Data'!A1847), 0, IF(AND('Raw Data'!I1847&lt;Analysis!$BC$2, 'Raw Data'!D1847-'Raw Data'!E1847&gt;3), 'Raw Data'!BC1847, IF(AND('Raw Data'!J1847&lt;Analysis!$BC$2, 'Raw Data'!E1847-'Raw Data'!D1847&gt;3), 'Raw Data'!BE1847, 0)))</f>
        <v/>
      </c>
      <c r="AR1852">
        <f>IF('Hidden Analysiss'!D1848=1,IF(ABS('Raw Data'!E1847-'Raw Data'!D1847)&lt;2,'Raw Data'!AX1847,0), 0)</f>
        <v/>
      </c>
      <c r="AS1852">
        <f>IF('Hidden Analysiss'!D1848=1,IF(ABS('Raw Data'!E1847-'Raw Data'!D1847)&lt;3,'Raw Data'!BA1847,0), 0)</f>
        <v/>
      </c>
      <c r="AT1852">
        <f>IF('Hidden Analysiss'!D1848=1,IF(ABS('Raw Data'!E1847-'Raw Data'!D1847)&lt;4,'Raw Data'!BD1847,0), 0)</f>
        <v/>
      </c>
      <c r="AU1852">
        <f>IF(AND('Hidden Analysiss'!E1848=1, ABS('Raw Data'!E1847-'Raw Data'!D1847)&lt;2), 'Raw Data'!AX1847, 0)</f>
        <v/>
      </c>
      <c r="AV1852">
        <f>IF(AND('Hidden Analysiss'!E1848=1, ABS('Raw Data'!E1847-'Raw Data'!D1847)&lt;3), 'Raw Data'!BA1847, 0)</f>
        <v/>
      </c>
      <c r="AW1852">
        <f>IF(AND('Hidden Analysiss'!E1848=1, ABS('Raw Data'!E1847-'Raw Data'!D1847)&lt;3), 'Raw Data'!BD1847, 0)</f>
        <v/>
      </c>
    </row>
    <row r="1853">
      <c r="A1853" s="1">
        <f>'Raw Data'!A1848</f>
        <v/>
      </c>
      <c r="B1853">
        <f>IF('Raw Data'!E1848&gt;'Raw Data'!D1848, 'Raw Data'!J1848, 0)</f>
        <v/>
      </c>
      <c r="C1853">
        <f>IF('Raw Data'!D1848&gt;'Raw Data'!E1848, 'Raw Data'!I1848, 0)</f>
        <v/>
      </c>
      <c r="D1853">
        <f>SUM(G1853:H1853)</f>
        <v/>
      </c>
      <c r="E1853">
        <f>IF(AND('Raw Data'!J1848&lt;'Raw Data'!I1848,'Raw Data'!E1848&gt;'Raw Data'!D1848,'Raw Data'!E1848-'Raw Data'!D1848&gt;3),'Raw Data'!N1848,IF(AND('Raw Data'!I1848&lt;'Raw Data'!J1848,'Raw Data'!D1848&gt;'Raw Data'!E1848,'Raw Data'!D1848-'Raw Data'!E1848&gt;3),'Raw Data'!M1848,0))</f>
        <v/>
      </c>
      <c r="F1853">
        <f>IF(AND('Raw Data'!J1848&lt;'Raw Data'!I1848,'Raw Data'!E1848&gt;'Raw Data'!D1848,'Raw Data'!E1848-'Raw Data'!D1848&lt;4),'Raw Data'!L1848,IF(AND('Raw Data'!I1848&lt;'Raw Data'!J1848,'Raw Data'!D1848&gt;'Raw Data'!E1848,'Raw Data'!D1848-'Raw Data'!E1848&lt;4),'Raw Data'!K1848,0))</f>
        <v/>
      </c>
      <c r="G1853">
        <f>IF(AND('Raw Data'!J1848&lt;'Raw Data'!I1848, 'Raw Data'!E1848&gt;'Raw Data'!D1848), 'Raw Data'!J1848, 0)</f>
        <v/>
      </c>
      <c r="H1853">
        <f>IF(AND('Raw Data'!J1848&gt;'Raw Data'!I1848, 'Raw Data'!E1848&lt;'Raw Data'!D1848), 'Raw Data'!I1848, 0)</f>
        <v/>
      </c>
      <c r="I1853">
        <f>SUM(J1853:K1853)</f>
        <v/>
      </c>
      <c r="J1853">
        <f>IF(AND('Raw Data'!J1848&gt;'Raw Data'!I1848, 'Raw Data'!E1848&gt;'Raw Data'!D1848), 'Raw Data'!J1848, 0)</f>
        <v/>
      </c>
      <c r="K1853">
        <f>IF(AND('Raw Data'!I1848&gt;'Raw Data'!J1848, 'Raw Data'!D1848&gt;'Raw Data'!E1848), 'Raw Data'!I1848, 0)</f>
        <v/>
      </c>
      <c r="L1853">
        <f>IF('Raw Data'!E1848-'Raw Data'!D1848&gt;3, 'Raw Data'!N1848, 0)</f>
        <v/>
      </c>
      <c r="M1853">
        <f>IF('Raw Data'!D1848-'Raw Data'!E1848&gt;3, 'Raw Data'!M1848, 0)</f>
        <v/>
      </c>
      <c r="N1853">
        <f>IF(ISBLANK('Raw Data'!D1848),0,IF(AND('Raw Data'!E1848&gt;'Raw Data'!D1848,'Raw Data'!E1848-'Raw Data'!D1848&gt;0,'Raw Data'!E1848-'Raw Data'!D1848&lt;4),'Raw Data'!L1848, 0))</f>
        <v/>
      </c>
      <c r="O1853">
        <f>IF(ISBLANK('Raw Data'!D1848),0,IF(AND('Raw Data'!E1848&gt;'Raw Data'!D1848,'Raw Data'!E1848-'Raw Data'!D1848&gt;0,'Raw Data'!D1848-'Raw Data'!E1848&lt;4),'Raw Data'!K1848, 0))</f>
        <v/>
      </c>
      <c r="P1853">
        <f>IF('Raw Data'!E1848-'Raw Data'!D1848&gt;3, 'Raw Data'!N1848, IF('Raw Data'!D1848-'Raw Data'!E1848&gt;3, 'Raw Data'!M1848, 0))</f>
        <v/>
      </c>
      <c r="Q1853">
        <f>IF(ISBLANK('Raw Data'!E1848),0,IF(AND('Raw Data'!E1848-'Raw Data'!D1848&lt;4,'Raw Data'!E1848-'Raw Data'!D1848&gt;0),'Raw Data'!L1848,IF(AND('Raw Data'!D1848&gt;'Raw Data'!E1848,'Raw Data'!D1848-'Raw Data'!E1848&gt;0),'Raw Data'!K1848,0)))</f>
        <v/>
      </c>
      <c r="R1853">
        <f>IF(ISBLANK('Raw Data'!K1848),0,IFERROR(IF(MATCH(SMALL('Raw Data'!K1848:N1848,1),L1853:O1853,0),SMALL('Raw Data'!K1848:N1848,1)),0))</f>
        <v/>
      </c>
      <c r="S1853">
        <f>IF(ISBLANK('Raw Data'!K1848),0,IFERROR(IF(MATCH(SMALL('Raw Data'!K1848:N1848,2),L1853:O1853,0),SMALL('Raw Data'!K1848:N1848,2)),0))</f>
        <v/>
      </c>
      <c r="T1853">
        <f>IF(ISBLANK('Raw Data'!K1848),0,IFERROR(IF(MATCH(SMALL('Raw Data'!K1848:N1848,3),L1853:O1853,0),SMALL('Raw Data'!K1848:N1848,3)),0))</f>
        <v/>
      </c>
      <c r="U1853">
        <f>IF(ISBLANK('Raw Data'!K1848),0,IFERROR(IF(MATCH(SMALL('Raw Data'!K1848:N1848,4),L1853:O1853,0),SMALL('Raw Data'!K1848:N1848,4)),0))</f>
        <v/>
      </c>
      <c r="V1853">
        <f>IF(AND('Raw Data'!D1848&lt;3, 'Raw Data'!E1848&lt;3, 'Raw Data'!A1848&gt;0), 'Raw Data'!AF1848, 0)</f>
        <v/>
      </c>
      <c r="W1853">
        <f>IF(AND('Raw Data'!D1848&lt;4, 'Raw Data'!E1848&lt;4, 'Raw Data'!A1848&gt;0), 'Raw Data'!AI1848, 0)</f>
        <v/>
      </c>
      <c r="X1853">
        <f>IF(AND('Raw Data'!D1848&lt;5, 'Raw Data'!E1848&lt;5, 'Raw Data'!A1848&gt;0), 'Raw Data'!AL1848, 0)</f>
        <v/>
      </c>
      <c r="Y1853">
        <f>IF(AND('Raw Data'!D1848&lt;6, 'Raw Data'!E1848&lt;6, 'Raw Data'!A1848&gt;0), 'Raw Data'!AO1848, 0)</f>
        <v/>
      </c>
      <c r="Z1853">
        <f>IF(ISBLANK('Raw Data'!D1848), 0, IF('Raw Data'!D1848-'Raw Data'!E1848&gt;1, 'Raw Data'!AW1848, 0))</f>
        <v/>
      </c>
      <c r="AA1853">
        <f>IF(ISBLANK('Raw Data'!A1848), 0, IF(ABS('Raw Data'!D1848-'Raw Data'!E1848)&lt;2, 'Raw Data'!AX1848, 0))</f>
        <v/>
      </c>
      <c r="AB1853">
        <f>IF(ISBLANK('Raw Data'!D1848), 0, IF('Raw Data'!E1848-'Raw Data'!D1848&gt;1, 'Raw Data'!AY1848, 0))</f>
        <v/>
      </c>
      <c r="AC1853">
        <f>IF(ISBLANK('Raw Data'!D1848), 0, IF('Raw Data'!D1848-'Raw Data'!E1848&gt;2, 'Raw Data'!AZ1848, 0))</f>
        <v/>
      </c>
      <c r="AD1853">
        <f>IF(ISBLANK('Raw Data'!A1848), 0, IF(ABS('Raw Data'!D1848-'Raw Data'!E1848)&lt;3, 'Raw Data'!BA1848, 0))</f>
        <v/>
      </c>
      <c r="AE1853">
        <f>IF(ISBLANK('Raw Data'!D1848), 0, IF('Raw Data'!E1848-'Raw Data'!D1848&gt;2, 'Raw Data'!BB1848, 0))</f>
        <v/>
      </c>
      <c r="AF1853">
        <f>IF(ISBLANK('Raw Data'!D1848), 0, IF('Raw Data'!D1848-'Raw Data'!E1848&gt;3, 'Raw Data'!BC1848, 0))</f>
        <v/>
      </c>
      <c r="AG1853">
        <f>IF(ISBLANK('Raw Data'!A1848), 0, IF(ABS('Raw Data'!D1848-'Raw Data'!E1848)&lt;4, 'Raw Data'!BD1848, 0))</f>
        <v/>
      </c>
      <c r="AH1853">
        <f>IF(ISBLANK('Raw Data'!D1848), 0, IF('Raw Data'!E1848-'Raw Data'!D1848&gt;3, 'Raw Data'!BE1848, 0))</f>
        <v/>
      </c>
      <c r="AI1853">
        <f>IF(SUM('Raw Data'!D1848:E1848)&gt;'Raw Data'!F1848, 'Raw Data'!G1848, 0)</f>
        <v/>
      </c>
      <c r="AJ1853">
        <f>IF(ISBLANK('Raw Data'!D1848), 0, IF(SUM('Raw Data'!D1848:E1848)&lt;'Raw Data'!F1848, 'Raw Data'!H1848, 0))</f>
        <v/>
      </c>
      <c r="AK1853">
        <f>IF(ISBLANK('Raw Data'!A1848), 0, IF(AND('Raw Data'!D1848&lt;3, 'Raw Data'!E1848&lt;3, 'Raw Data'!F1848&lt;BB$2), 'Raw Data'!AF1848, 0))</f>
        <v/>
      </c>
      <c r="AL1853">
        <f>IF(ISBLANK('Raw Data'!A1848), 0, IF(AND('Raw Data'!D1848&lt;4, 'Raw Data'!E1848&lt;4, 'Raw Data'!F1848&lt;BB$2), 'Raw Data'!AI1848, 0))</f>
        <v/>
      </c>
      <c r="AM1853">
        <f>IF(ISBLANK('Raw Data'!A1848), 0, IF(AND('Raw Data'!D1848&lt;5, 'Raw Data'!E1848&lt;5, 'Raw Data'!F1848&lt;BB$2), 'Raw Data'!AL1848, 0))</f>
        <v/>
      </c>
      <c r="AN1853">
        <f>IF(ISBLANK('Raw Data'!A1848), 0, IF(AND('Raw Data'!D1848&lt;6, 'Raw Data'!E1848&lt;6, 'Raw Data'!F1848&lt;BB$2), 'Raw Data'!AO1848, 0))</f>
        <v/>
      </c>
      <c r="AO1853">
        <f>IF(ISBLANK('Raw Data'!A1848), 0, IF(AND('Raw Data'!I1848&lt;Analysis!$BC$2, 'Raw Data'!D1848-'Raw Data'!E1848&gt;1), 'Raw Data'!AW1848, IF(AND('Raw Data'!J1848&lt;Analysis!$BC$2, 'Raw Data'!E1848-'Raw Data'!D1848&gt;1), 'Raw Data'!AY1848, 0)))</f>
        <v/>
      </c>
      <c r="AP1853">
        <f>IF(ISBLANK('Raw Data'!A1848), 0, IF(AND('Raw Data'!I1848&lt;Analysis!$BC$2, 'Raw Data'!D1848-'Raw Data'!E1848&gt;2), 'Raw Data'!AZ1848, IF(AND('Raw Data'!J1848&lt;Analysis!$BC$2, 'Raw Data'!E1848-'Raw Data'!D1848&gt;2), 'Raw Data'!BB1848, 0)))</f>
        <v/>
      </c>
      <c r="AQ1853">
        <f>IF(ISBLANK('Raw Data'!A1848), 0, IF(AND('Raw Data'!I1848&lt;Analysis!$BC$2, 'Raw Data'!D1848-'Raw Data'!E1848&gt;3), 'Raw Data'!BC1848, IF(AND('Raw Data'!J1848&lt;Analysis!$BC$2, 'Raw Data'!E1848-'Raw Data'!D1848&gt;3), 'Raw Data'!BE1848, 0)))</f>
        <v/>
      </c>
      <c r="AR1853">
        <f>IF('Hidden Analysiss'!D1849=1,IF(ABS('Raw Data'!E1848-'Raw Data'!D1848)&lt;2,'Raw Data'!AX1848,0), 0)</f>
        <v/>
      </c>
      <c r="AS1853">
        <f>IF('Hidden Analysiss'!D1849=1,IF(ABS('Raw Data'!E1848-'Raw Data'!D1848)&lt;3,'Raw Data'!BA1848,0), 0)</f>
        <v/>
      </c>
      <c r="AT1853">
        <f>IF('Hidden Analysiss'!D1849=1,IF(ABS('Raw Data'!E1848-'Raw Data'!D1848)&lt;4,'Raw Data'!BD1848,0), 0)</f>
        <v/>
      </c>
      <c r="AU1853">
        <f>IF(AND('Hidden Analysiss'!E1849=1, ABS('Raw Data'!E1848-'Raw Data'!D1848)&lt;2), 'Raw Data'!AX1848, 0)</f>
        <v/>
      </c>
      <c r="AV1853">
        <f>IF(AND('Hidden Analysiss'!E1849=1, ABS('Raw Data'!E1848-'Raw Data'!D1848)&lt;3), 'Raw Data'!BA1848, 0)</f>
        <v/>
      </c>
      <c r="AW1853">
        <f>IF(AND('Hidden Analysiss'!E1849=1, ABS('Raw Data'!E1848-'Raw Data'!D1848)&lt;3), 'Raw Data'!BD1848, 0)</f>
        <v/>
      </c>
    </row>
    <row r="1854">
      <c r="A1854" s="1">
        <f>'Raw Data'!A1849</f>
        <v/>
      </c>
      <c r="B1854">
        <f>IF('Raw Data'!E1849&gt;'Raw Data'!D1849, 'Raw Data'!J1849, 0)</f>
        <v/>
      </c>
      <c r="C1854">
        <f>IF('Raw Data'!D1849&gt;'Raw Data'!E1849, 'Raw Data'!I1849, 0)</f>
        <v/>
      </c>
      <c r="D1854">
        <f>SUM(G1854:H1854)</f>
        <v/>
      </c>
      <c r="E1854">
        <f>IF(AND('Raw Data'!J1849&lt;'Raw Data'!I1849,'Raw Data'!E1849&gt;'Raw Data'!D1849,'Raw Data'!E1849-'Raw Data'!D1849&gt;3),'Raw Data'!N1849,IF(AND('Raw Data'!I1849&lt;'Raw Data'!J1849,'Raw Data'!D1849&gt;'Raw Data'!E1849,'Raw Data'!D1849-'Raw Data'!E1849&gt;3),'Raw Data'!M1849,0))</f>
        <v/>
      </c>
      <c r="F1854">
        <f>IF(AND('Raw Data'!J1849&lt;'Raw Data'!I1849,'Raw Data'!E1849&gt;'Raw Data'!D1849,'Raw Data'!E1849-'Raw Data'!D1849&lt;4),'Raw Data'!L1849,IF(AND('Raw Data'!I1849&lt;'Raw Data'!J1849,'Raw Data'!D1849&gt;'Raw Data'!E1849,'Raw Data'!D1849-'Raw Data'!E1849&lt;4),'Raw Data'!K1849,0))</f>
        <v/>
      </c>
      <c r="G1854">
        <f>IF(AND('Raw Data'!J1849&lt;'Raw Data'!I1849, 'Raw Data'!E1849&gt;'Raw Data'!D1849), 'Raw Data'!J1849, 0)</f>
        <v/>
      </c>
      <c r="H1854">
        <f>IF(AND('Raw Data'!J1849&gt;'Raw Data'!I1849, 'Raw Data'!E1849&lt;'Raw Data'!D1849), 'Raw Data'!I1849, 0)</f>
        <v/>
      </c>
      <c r="I1854">
        <f>SUM(J1854:K1854)</f>
        <v/>
      </c>
      <c r="J1854">
        <f>IF(AND('Raw Data'!J1849&gt;'Raw Data'!I1849, 'Raw Data'!E1849&gt;'Raw Data'!D1849), 'Raw Data'!J1849, 0)</f>
        <v/>
      </c>
      <c r="K1854">
        <f>IF(AND('Raw Data'!I1849&gt;'Raw Data'!J1849, 'Raw Data'!D1849&gt;'Raw Data'!E1849), 'Raw Data'!I1849, 0)</f>
        <v/>
      </c>
      <c r="L1854">
        <f>IF('Raw Data'!E1849-'Raw Data'!D1849&gt;3, 'Raw Data'!N1849, 0)</f>
        <v/>
      </c>
      <c r="M1854">
        <f>IF('Raw Data'!D1849-'Raw Data'!E1849&gt;3, 'Raw Data'!M1849, 0)</f>
        <v/>
      </c>
      <c r="N1854">
        <f>IF(ISBLANK('Raw Data'!D1849),0,IF(AND('Raw Data'!E1849&gt;'Raw Data'!D1849,'Raw Data'!E1849-'Raw Data'!D1849&gt;0,'Raw Data'!E1849-'Raw Data'!D1849&lt;4),'Raw Data'!L1849, 0))</f>
        <v/>
      </c>
      <c r="O1854">
        <f>IF(ISBLANK('Raw Data'!D1849),0,IF(AND('Raw Data'!E1849&gt;'Raw Data'!D1849,'Raw Data'!E1849-'Raw Data'!D1849&gt;0,'Raw Data'!D1849-'Raw Data'!E1849&lt;4),'Raw Data'!K1849, 0))</f>
        <v/>
      </c>
      <c r="P1854">
        <f>IF('Raw Data'!E1849-'Raw Data'!D1849&gt;3, 'Raw Data'!N1849, IF('Raw Data'!D1849-'Raw Data'!E1849&gt;3, 'Raw Data'!M1849, 0))</f>
        <v/>
      </c>
      <c r="Q1854">
        <f>IF(ISBLANK('Raw Data'!E1849),0,IF(AND('Raw Data'!E1849-'Raw Data'!D1849&lt;4,'Raw Data'!E1849-'Raw Data'!D1849&gt;0),'Raw Data'!L1849,IF(AND('Raw Data'!D1849&gt;'Raw Data'!E1849,'Raw Data'!D1849-'Raw Data'!E1849&gt;0),'Raw Data'!K1849,0)))</f>
        <v/>
      </c>
      <c r="R1854">
        <f>IF(ISBLANK('Raw Data'!K1849),0,IFERROR(IF(MATCH(SMALL('Raw Data'!K1849:N1849,1),L1854:O1854,0),SMALL('Raw Data'!K1849:N1849,1)),0))</f>
        <v/>
      </c>
      <c r="S1854">
        <f>IF(ISBLANK('Raw Data'!K1849),0,IFERROR(IF(MATCH(SMALL('Raw Data'!K1849:N1849,2),L1854:O1854,0),SMALL('Raw Data'!K1849:N1849,2)),0))</f>
        <v/>
      </c>
      <c r="T1854">
        <f>IF(ISBLANK('Raw Data'!K1849),0,IFERROR(IF(MATCH(SMALL('Raw Data'!K1849:N1849,3),L1854:O1854,0),SMALL('Raw Data'!K1849:N1849,3)),0))</f>
        <v/>
      </c>
      <c r="U1854">
        <f>IF(ISBLANK('Raw Data'!K1849),0,IFERROR(IF(MATCH(SMALL('Raw Data'!K1849:N1849,4),L1854:O1854,0),SMALL('Raw Data'!K1849:N1849,4)),0))</f>
        <v/>
      </c>
      <c r="V1854">
        <f>IF(AND('Raw Data'!D1849&lt;3, 'Raw Data'!E1849&lt;3, 'Raw Data'!A1849&gt;0), 'Raw Data'!AF1849, 0)</f>
        <v/>
      </c>
      <c r="W1854">
        <f>IF(AND('Raw Data'!D1849&lt;4, 'Raw Data'!E1849&lt;4, 'Raw Data'!A1849&gt;0), 'Raw Data'!AI1849, 0)</f>
        <v/>
      </c>
      <c r="X1854">
        <f>IF(AND('Raw Data'!D1849&lt;5, 'Raw Data'!E1849&lt;5, 'Raw Data'!A1849&gt;0), 'Raw Data'!AL1849, 0)</f>
        <v/>
      </c>
      <c r="Y1854">
        <f>IF(AND('Raw Data'!D1849&lt;6, 'Raw Data'!E1849&lt;6, 'Raw Data'!A1849&gt;0), 'Raw Data'!AO1849, 0)</f>
        <v/>
      </c>
      <c r="Z1854">
        <f>IF(ISBLANK('Raw Data'!D1849), 0, IF('Raw Data'!D1849-'Raw Data'!E1849&gt;1, 'Raw Data'!AW1849, 0))</f>
        <v/>
      </c>
      <c r="AA1854">
        <f>IF(ISBLANK('Raw Data'!A1849), 0, IF(ABS('Raw Data'!D1849-'Raw Data'!E1849)&lt;2, 'Raw Data'!AX1849, 0))</f>
        <v/>
      </c>
      <c r="AB1854">
        <f>IF(ISBLANK('Raw Data'!D1849), 0, IF('Raw Data'!E1849-'Raw Data'!D1849&gt;1, 'Raw Data'!AY1849, 0))</f>
        <v/>
      </c>
      <c r="AC1854">
        <f>IF(ISBLANK('Raw Data'!D1849), 0, IF('Raw Data'!D1849-'Raw Data'!E1849&gt;2, 'Raw Data'!AZ1849, 0))</f>
        <v/>
      </c>
      <c r="AD1854">
        <f>IF(ISBLANK('Raw Data'!A1849), 0, IF(ABS('Raw Data'!D1849-'Raw Data'!E1849)&lt;3, 'Raw Data'!BA1849, 0))</f>
        <v/>
      </c>
      <c r="AE1854">
        <f>IF(ISBLANK('Raw Data'!D1849), 0, IF('Raw Data'!E1849-'Raw Data'!D1849&gt;2, 'Raw Data'!BB1849, 0))</f>
        <v/>
      </c>
      <c r="AF1854">
        <f>IF(ISBLANK('Raw Data'!D1849), 0, IF('Raw Data'!D1849-'Raw Data'!E1849&gt;3, 'Raw Data'!BC1849, 0))</f>
        <v/>
      </c>
      <c r="AG1854">
        <f>IF(ISBLANK('Raw Data'!A1849), 0, IF(ABS('Raw Data'!D1849-'Raw Data'!E1849)&lt;4, 'Raw Data'!BD1849, 0))</f>
        <v/>
      </c>
      <c r="AH1854">
        <f>IF(ISBLANK('Raw Data'!D1849), 0, IF('Raw Data'!E1849-'Raw Data'!D1849&gt;3, 'Raw Data'!BE1849, 0))</f>
        <v/>
      </c>
      <c r="AI1854">
        <f>IF(SUM('Raw Data'!D1849:E1849)&gt;'Raw Data'!F1849, 'Raw Data'!G1849, 0)</f>
        <v/>
      </c>
      <c r="AJ1854">
        <f>IF(ISBLANK('Raw Data'!D1849), 0, IF(SUM('Raw Data'!D1849:E1849)&lt;'Raw Data'!F1849, 'Raw Data'!H1849, 0))</f>
        <v/>
      </c>
      <c r="AK1854">
        <f>IF(ISBLANK('Raw Data'!A1849), 0, IF(AND('Raw Data'!D1849&lt;3, 'Raw Data'!E1849&lt;3, 'Raw Data'!F1849&lt;BB$2), 'Raw Data'!AF1849, 0))</f>
        <v/>
      </c>
      <c r="AL1854">
        <f>IF(ISBLANK('Raw Data'!A1849), 0, IF(AND('Raw Data'!D1849&lt;4, 'Raw Data'!E1849&lt;4, 'Raw Data'!F1849&lt;BB$2), 'Raw Data'!AI1849, 0))</f>
        <v/>
      </c>
      <c r="AM1854">
        <f>IF(ISBLANK('Raw Data'!A1849), 0, IF(AND('Raw Data'!D1849&lt;5, 'Raw Data'!E1849&lt;5, 'Raw Data'!F1849&lt;BB$2), 'Raw Data'!AL1849, 0))</f>
        <v/>
      </c>
      <c r="AN1854">
        <f>IF(ISBLANK('Raw Data'!A1849), 0, IF(AND('Raw Data'!D1849&lt;6, 'Raw Data'!E1849&lt;6, 'Raw Data'!F1849&lt;BB$2), 'Raw Data'!AO1849, 0))</f>
        <v/>
      </c>
      <c r="AO1854">
        <f>IF(ISBLANK('Raw Data'!A1849), 0, IF(AND('Raw Data'!I1849&lt;Analysis!$BC$2, 'Raw Data'!D1849-'Raw Data'!E1849&gt;1), 'Raw Data'!AW1849, IF(AND('Raw Data'!J1849&lt;Analysis!$BC$2, 'Raw Data'!E1849-'Raw Data'!D1849&gt;1), 'Raw Data'!AY1849, 0)))</f>
        <v/>
      </c>
      <c r="AP1854">
        <f>IF(ISBLANK('Raw Data'!A1849), 0, IF(AND('Raw Data'!I1849&lt;Analysis!$BC$2, 'Raw Data'!D1849-'Raw Data'!E1849&gt;2), 'Raw Data'!AZ1849, IF(AND('Raw Data'!J1849&lt;Analysis!$BC$2, 'Raw Data'!E1849-'Raw Data'!D1849&gt;2), 'Raw Data'!BB1849, 0)))</f>
        <v/>
      </c>
      <c r="AQ1854">
        <f>IF(ISBLANK('Raw Data'!A1849), 0, IF(AND('Raw Data'!I1849&lt;Analysis!$BC$2, 'Raw Data'!D1849-'Raw Data'!E1849&gt;3), 'Raw Data'!BC1849, IF(AND('Raw Data'!J1849&lt;Analysis!$BC$2, 'Raw Data'!E1849-'Raw Data'!D1849&gt;3), 'Raw Data'!BE1849, 0)))</f>
        <v/>
      </c>
      <c r="AR1854">
        <f>IF('Hidden Analysiss'!D1850=1,IF(ABS('Raw Data'!E1849-'Raw Data'!D1849)&lt;2,'Raw Data'!AX1849,0), 0)</f>
        <v/>
      </c>
      <c r="AS1854">
        <f>IF('Hidden Analysiss'!D1850=1,IF(ABS('Raw Data'!E1849-'Raw Data'!D1849)&lt;3,'Raw Data'!BA1849,0), 0)</f>
        <v/>
      </c>
      <c r="AT1854">
        <f>IF('Hidden Analysiss'!D1850=1,IF(ABS('Raw Data'!E1849-'Raw Data'!D1849)&lt;4,'Raw Data'!BD1849,0), 0)</f>
        <v/>
      </c>
      <c r="AU1854">
        <f>IF(AND('Hidden Analysiss'!E1850=1, ABS('Raw Data'!E1849-'Raw Data'!D1849)&lt;2), 'Raw Data'!AX1849, 0)</f>
        <v/>
      </c>
      <c r="AV1854">
        <f>IF(AND('Hidden Analysiss'!E1850=1, ABS('Raw Data'!E1849-'Raw Data'!D1849)&lt;3), 'Raw Data'!BA1849, 0)</f>
        <v/>
      </c>
      <c r="AW1854">
        <f>IF(AND('Hidden Analysiss'!E1850=1, ABS('Raw Data'!E1849-'Raw Data'!D1849)&lt;3), 'Raw Data'!BD1849, 0)</f>
        <v/>
      </c>
    </row>
    <row r="1855">
      <c r="A1855" s="1">
        <f>'Raw Data'!A1850</f>
        <v/>
      </c>
      <c r="B1855">
        <f>IF('Raw Data'!E1850&gt;'Raw Data'!D1850, 'Raw Data'!J1850, 0)</f>
        <v/>
      </c>
      <c r="C1855">
        <f>IF('Raw Data'!D1850&gt;'Raw Data'!E1850, 'Raw Data'!I1850, 0)</f>
        <v/>
      </c>
      <c r="D1855">
        <f>SUM(G1855:H1855)</f>
        <v/>
      </c>
      <c r="E1855">
        <f>IF(AND('Raw Data'!J1850&lt;'Raw Data'!I1850,'Raw Data'!E1850&gt;'Raw Data'!D1850,'Raw Data'!E1850-'Raw Data'!D1850&gt;3),'Raw Data'!N1850,IF(AND('Raw Data'!I1850&lt;'Raw Data'!J1850,'Raw Data'!D1850&gt;'Raw Data'!E1850,'Raw Data'!D1850-'Raw Data'!E1850&gt;3),'Raw Data'!M1850,0))</f>
        <v/>
      </c>
      <c r="F1855">
        <f>IF(AND('Raw Data'!J1850&lt;'Raw Data'!I1850,'Raw Data'!E1850&gt;'Raw Data'!D1850,'Raw Data'!E1850-'Raw Data'!D1850&lt;4),'Raw Data'!L1850,IF(AND('Raw Data'!I1850&lt;'Raw Data'!J1850,'Raw Data'!D1850&gt;'Raw Data'!E1850,'Raw Data'!D1850-'Raw Data'!E1850&lt;4),'Raw Data'!K1850,0))</f>
        <v/>
      </c>
      <c r="G1855">
        <f>IF(AND('Raw Data'!J1850&lt;'Raw Data'!I1850, 'Raw Data'!E1850&gt;'Raw Data'!D1850), 'Raw Data'!J1850, 0)</f>
        <v/>
      </c>
      <c r="H1855">
        <f>IF(AND('Raw Data'!J1850&gt;'Raw Data'!I1850, 'Raw Data'!E1850&lt;'Raw Data'!D1850), 'Raw Data'!I1850, 0)</f>
        <v/>
      </c>
      <c r="I1855">
        <f>SUM(J1855:K1855)</f>
        <v/>
      </c>
      <c r="J1855">
        <f>IF(AND('Raw Data'!J1850&gt;'Raw Data'!I1850, 'Raw Data'!E1850&gt;'Raw Data'!D1850), 'Raw Data'!J1850, 0)</f>
        <v/>
      </c>
      <c r="K1855">
        <f>IF(AND('Raw Data'!I1850&gt;'Raw Data'!J1850, 'Raw Data'!D1850&gt;'Raw Data'!E1850), 'Raw Data'!I1850, 0)</f>
        <v/>
      </c>
      <c r="L1855">
        <f>IF('Raw Data'!E1850-'Raw Data'!D1850&gt;3, 'Raw Data'!N1850, 0)</f>
        <v/>
      </c>
      <c r="M1855">
        <f>IF('Raw Data'!D1850-'Raw Data'!E1850&gt;3, 'Raw Data'!M1850, 0)</f>
        <v/>
      </c>
      <c r="N1855">
        <f>IF(ISBLANK('Raw Data'!D1850),0,IF(AND('Raw Data'!E1850&gt;'Raw Data'!D1850,'Raw Data'!E1850-'Raw Data'!D1850&gt;0,'Raw Data'!E1850-'Raw Data'!D1850&lt;4),'Raw Data'!L1850, 0))</f>
        <v/>
      </c>
      <c r="O1855">
        <f>IF(ISBLANK('Raw Data'!D1850),0,IF(AND('Raw Data'!E1850&gt;'Raw Data'!D1850,'Raw Data'!E1850-'Raw Data'!D1850&gt;0,'Raw Data'!D1850-'Raw Data'!E1850&lt;4),'Raw Data'!K1850, 0))</f>
        <v/>
      </c>
      <c r="P1855">
        <f>IF('Raw Data'!E1850-'Raw Data'!D1850&gt;3, 'Raw Data'!N1850, IF('Raw Data'!D1850-'Raw Data'!E1850&gt;3, 'Raw Data'!M1850, 0))</f>
        <v/>
      </c>
      <c r="Q1855">
        <f>IF(ISBLANK('Raw Data'!E1850),0,IF(AND('Raw Data'!E1850-'Raw Data'!D1850&lt;4,'Raw Data'!E1850-'Raw Data'!D1850&gt;0),'Raw Data'!L1850,IF(AND('Raw Data'!D1850&gt;'Raw Data'!E1850,'Raw Data'!D1850-'Raw Data'!E1850&gt;0),'Raw Data'!K1850,0)))</f>
        <v/>
      </c>
      <c r="R1855">
        <f>IF(ISBLANK('Raw Data'!K1850),0,IFERROR(IF(MATCH(SMALL('Raw Data'!K1850:N1850,1),L1855:O1855,0),SMALL('Raw Data'!K1850:N1850,1)),0))</f>
        <v/>
      </c>
      <c r="S1855">
        <f>IF(ISBLANK('Raw Data'!K1850),0,IFERROR(IF(MATCH(SMALL('Raw Data'!K1850:N1850,2),L1855:O1855,0),SMALL('Raw Data'!K1850:N1850,2)),0))</f>
        <v/>
      </c>
      <c r="T1855">
        <f>IF(ISBLANK('Raw Data'!K1850),0,IFERROR(IF(MATCH(SMALL('Raw Data'!K1850:N1850,3),L1855:O1855,0),SMALL('Raw Data'!K1850:N1850,3)),0))</f>
        <v/>
      </c>
      <c r="U1855">
        <f>IF(ISBLANK('Raw Data'!K1850),0,IFERROR(IF(MATCH(SMALL('Raw Data'!K1850:N1850,4),L1855:O1855,0),SMALL('Raw Data'!K1850:N1850,4)),0))</f>
        <v/>
      </c>
      <c r="V1855">
        <f>IF(AND('Raw Data'!D1850&lt;3, 'Raw Data'!E1850&lt;3, 'Raw Data'!A1850&gt;0), 'Raw Data'!AF1850, 0)</f>
        <v/>
      </c>
      <c r="W1855">
        <f>IF(AND('Raw Data'!D1850&lt;4, 'Raw Data'!E1850&lt;4, 'Raw Data'!A1850&gt;0), 'Raw Data'!AI1850, 0)</f>
        <v/>
      </c>
      <c r="X1855">
        <f>IF(AND('Raw Data'!D1850&lt;5, 'Raw Data'!E1850&lt;5, 'Raw Data'!A1850&gt;0), 'Raw Data'!AL1850, 0)</f>
        <v/>
      </c>
      <c r="Y1855">
        <f>IF(AND('Raw Data'!D1850&lt;6, 'Raw Data'!E1850&lt;6, 'Raw Data'!A1850&gt;0), 'Raw Data'!AO1850, 0)</f>
        <v/>
      </c>
      <c r="Z1855">
        <f>IF(ISBLANK('Raw Data'!D1850), 0, IF('Raw Data'!D1850-'Raw Data'!E1850&gt;1, 'Raw Data'!AW1850, 0))</f>
        <v/>
      </c>
      <c r="AA1855">
        <f>IF(ISBLANK('Raw Data'!A1850), 0, IF(ABS('Raw Data'!D1850-'Raw Data'!E1850)&lt;2, 'Raw Data'!AX1850, 0))</f>
        <v/>
      </c>
      <c r="AB1855">
        <f>IF(ISBLANK('Raw Data'!D1850), 0, IF('Raw Data'!E1850-'Raw Data'!D1850&gt;1, 'Raw Data'!AY1850, 0))</f>
        <v/>
      </c>
      <c r="AC1855">
        <f>IF(ISBLANK('Raw Data'!D1850), 0, IF('Raw Data'!D1850-'Raw Data'!E1850&gt;2, 'Raw Data'!AZ1850, 0))</f>
        <v/>
      </c>
      <c r="AD1855">
        <f>IF(ISBLANK('Raw Data'!A1850), 0, IF(ABS('Raw Data'!D1850-'Raw Data'!E1850)&lt;3, 'Raw Data'!BA1850, 0))</f>
        <v/>
      </c>
      <c r="AE1855">
        <f>IF(ISBLANK('Raw Data'!D1850), 0, IF('Raw Data'!E1850-'Raw Data'!D1850&gt;2, 'Raw Data'!BB1850, 0))</f>
        <v/>
      </c>
      <c r="AF1855">
        <f>IF(ISBLANK('Raw Data'!D1850), 0, IF('Raw Data'!D1850-'Raw Data'!E1850&gt;3, 'Raw Data'!BC1850, 0))</f>
        <v/>
      </c>
      <c r="AG1855">
        <f>IF(ISBLANK('Raw Data'!A1850), 0, IF(ABS('Raw Data'!D1850-'Raw Data'!E1850)&lt;4, 'Raw Data'!BD1850, 0))</f>
        <v/>
      </c>
      <c r="AH1855">
        <f>IF(ISBLANK('Raw Data'!D1850), 0, IF('Raw Data'!E1850-'Raw Data'!D1850&gt;3, 'Raw Data'!BE1850, 0))</f>
        <v/>
      </c>
      <c r="AI1855">
        <f>IF(SUM('Raw Data'!D1850:E1850)&gt;'Raw Data'!F1850, 'Raw Data'!G1850, 0)</f>
        <v/>
      </c>
      <c r="AJ1855">
        <f>IF(ISBLANK('Raw Data'!D1850), 0, IF(SUM('Raw Data'!D1850:E1850)&lt;'Raw Data'!F1850, 'Raw Data'!H1850, 0))</f>
        <v/>
      </c>
      <c r="AK1855">
        <f>IF(ISBLANK('Raw Data'!A1850), 0, IF(AND('Raw Data'!D1850&lt;3, 'Raw Data'!E1850&lt;3, 'Raw Data'!F1850&lt;BB$2), 'Raw Data'!AF1850, 0))</f>
        <v/>
      </c>
      <c r="AL1855">
        <f>IF(ISBLANK('Raw Data'!A1850), 0, IF(AND('Raw Data'!D1850&lt;4, 'Raw Data'!E1850&lt;4, 'Raw Data'!F1850&lt;BB$2), 'Raw Data'!AI1850, 0))</f>
        <v/>
      </c>
      <c r="AM1855">
        <f>IF(ISBLANK('Raw Data'!A1850), 0, IF(AND('Raw Data'!D1850&lt;5, 'Raw Data'!E1850&lt;5, 'Raw Data'!F1850&lt;BB$2), 'Raw Data'!AL1850, 0))</f>
        <v/>
      </c>
      <c r="AN1855">
        <f>IF(ISBLANK('Raw Data'!A1850), 0, IF(AND('Raw Data'!D1850&lt;6, 'Raw Data'!E1850&lt;6, 'Raw Data'!F1850&lt;BB$2), 'Raw Data'!AO1850, 0))</f>
        <v/>
      </c>
      <c r="AO1855">
        <f>IF(ISBLANK('Raw Data'!A1850), 0, IF(AND('Raw Data'!I1850&lt;Analysis!$BC$2, 'Raw Data'!D1850-'Raw Data'!E1850&gt;1), 'Raw Data'!AW1850, IF(AND('Raw Data'!J1850&lt;Analysis!$BC$2, 'Raw Data'!E1850-'Raw Data'!D1850&gt;1), 'Raw Data'!AY1850, 0)))</f>
        <v/>
      </c>
      <c r="AP1855">
        <f>IF(ISBLANK('Raw Data'!A1850), 0, IF(AND('Raw Data'!I1850&lt;Analysis!$BC$2, 'Raw Data'!D1850-'Raw Data'!E1850&gt;2), 'Raw Data'!AZ1850, IF(AND('Raw Data'!J1850&lt;Analysis!$BC$2, 'Raw Data'!E1850-'Raw Data'!D1850&gt;2), 'Raw Data'!BB1850, 0)))</f>
        <v/>
      </c>
      <c r="AQ1855">
        <f>IF(ISBLANK('Raw Data'!A1850), 0, IF(AND('Raw Data'!I1850&lt;Analysis!$BC$2, 'Raw Data'!D1850-'Raw Data'!E1850&gt;3), 'Raw Data'!BC1850, IF(AND('Raw Data'!J1850&lt;Analysis!$BC$2, 'Raw Data'!E1850-'Raw Data'!D1850&gt;3), 'Raw Data'!BE1850, 0)))</f>
        <v/>
      </c>
      <c r="AR1855">
        <f>IF('Hidden Analysiss'!D1851=1,IF(ABS('Raw Data'!E1850-'Raw Data'!D1850)&lt;2,'Raw Data'!AX1850,0), 0)</f>
        <v/>
      </c>
      <c r="AS1855">
        <f>IF('Hidden Analysiss'!D1851=1,IF(ABS('Raw Data'!E1850-'Raw Data'!D1850)&lt;3,'Raw Data'!BA1850,0), 0)</f>
        <v/>
      </c>
      <c r="AT1855">
        <f>IF('Hidden Analysiss'!D1851=1,IF(ABS('Raw Data'!E1850-'Raw Data'!D1850)&lt;4,'Raw Data'!BD1850,0), 0)</f>
        <v/>
      </c>
      <c r="AU1855">
        <f>IF(AND('Hidden Analysiss'!E1851=1, ABS('Raw Data'!E1850-'Raw Data'!D1850)&lt;2), 'Raw Data'!AX1850, 0)</f>
        <v/>
      </c>
      <c r="AV1855">
        <f>IF(AND('Hidden Analysiss'!E1851=1, ABS('Raw Data'!E1850-'Raw Data'!D1850)&lt;3), 'Raw Data'!BA1850, 0)</f>
        <v/>
      </c>
      <c r="AW1855">
        <f>IF(AND('Hidden Analysiss'!E1851=1, ABS('Raw Data'!E1850-'Raw Data'!D1850)&lt;3), 'Raw Data'!BD1850, 0)</f>
        <v/>
      </c>
    </row>
    <row r="1856">
      <c r="A1856" s="1">
        <f>'Raw Data'!A1851</f>
        <v/>
      </c>
      <c r="B1856">
        <f>IF('Raw Data'!E1851&gt;'Raw Data'!D1851, 'Raw Data'!J1851, 0)</f>
        <v/>
      </c>
      <c r="C1856">
        <f>IF('Raw Data'!D1851&gt;'Raw Data'!E1851, 'Raw Data'!I1851, 0)</f>
        <v/>
      </c>
      <c r="D1856">
        <f>SUM(G1856:H1856)</f>
        <v/>
      </c>
      <c r="E1856">
        <f>IF(AND('Raw Data'!J1851&lt;'Raw Data'!I1851,'Raw Data'!E1851&gt;'Raw Data'!D1851,'Raw Data'!E1851-'Raw Data'!D1851&gt;3),'Raw Data'!N1851,IF(AND('Raw Data'!I1851&lt;'Raw Data'!J1851,'Raw Data'!D1851&gt;'Raw Data'!E1851,'Raw Data'!D1851-'Raw Data'!E1851&gt;3),'Raw Data'!M1851,0))</f>
        <v/>
      </c>
      <c r="F1856">
        <f>IF(AND('Raw Data'!J1851&lt;'Raw Data'!I1851,'Raw Data'!E1851&gt;'Raw Data'!D1851,'Raw Data'!E1851-'Raw Data'!D1851&lt;4),'Raw Data'!L1851,IF(AND('Raw Data'!I1851&lt;'Raw Data'!J1851,'Raw Data'!D1851&gt;'Raw Data'!E1851,'Raw Data'!D1851-'Raw Data'!E1851&lt;4),'Raw Data'!K1851,0))</f>
        <v/>
      </c>
      <c r="G1856">
        <f>IF(AND('Raw Data'!J1851&lt;'Raw Data'!I1851, 'Raw Data'!E1851&gt;'Raw Data'!D1851), 'Raw Data'!J1851, 0)</f>
        <v/>
      </c>
      <c r="H1856">
        <f>IF(AND('Raw Data'!J1851&gt;'Raw Data'!I1851, 'Raw Data'!E1851&lt;'Raw Data'!D1851), 'Raw Data'!I1851, 0)</f>
        <v/>
      </c>
      <c r="I1856">
        <f>SUM(J1856:K1856)</f>
        <v/>
      </c>
      <c r="J1856">
        <f>IF(AND('Raw Data'!J1851&gt;'Raw Data'!I1851, 'Raw Data'!E1851&gt;'Raw Data'!D1851), 'Raw Data'!J1851, 0)</f>
        <v/>
      </c>
      <c r="K1856">
        <f>IF(AND('Raw Data'!I1851&gt;'Raw Data'!J1851, 'Raw Data'!D1851&gt;'Raw Data'!E1851), 'Raw Data'!I1851, 0)</f>
        <v/>
      </c>
      <c r="L1856">
        <f>IF('Raw Data'!E1851-'Raw Data'!D1851&gt;3, 'Raw Data'!N1851, 0)</f>
        <v/>
      </c>
      <c r="M1856">
        <f>IF('Raw Data'!D1851-'Raw Data'!E1851&gt;3, 'Raw Data'!M1851, 0)</f>
        <v/>
      </c>
      <c r="N1856">
        <f>IF(ISBLANK('Raw Data'!D1851),0,IF(AND('Raw Data'!E1851&gt;'Raw Data'!D1851,'Raw Data'!E1851-'Raw Data'!D1851&gt;0,'Raw Data'!E1851-'Raw Data'!D1851&lt;4),'Raw Data'!L1851, 0))</f>
        <v/>
      </c>
      <c r="O1856">
        <f>IF(ISBLANK('Raw Data'!D1851),0,IF(AND('Raw Data'!E1851&gt;'Raw Data'!D1851,'Raw Data'!E1851-'Raw Data'!D1851&gt;0,'Raw Data'!D1851-'Raw Data'!E1851&lt;4),'Raw Data'!K1851, 0))</f>
        <v/>
      </c>
      <c r="P1856">
        <f>IF('Raw Data'!E1851-'Raw Data'!D1851&gt;3, 'Raw Data'!N1851, IF('Raw Data'!D1851-'Raw Data'!E1851&gt;3, 'Raw Data'!M1851, 0))</f>
        <v/>
      </c>
      <c r="Q1856">
        <f>IF(ISBLANK('Raw Data'!E1851),0,IF(AND('Raw Data'!E1851-'Raw Data'!D1851&lt;4,'Raw Data'!E1851-'Raw Data'!D1851&gt;0),'Raw Data'!L1851,IF(AND('Raw Data'!D1851&gt;'Raw Data'!E1851,'Raw Data'!D1851-'Raw Data'!E1851&gt;0),'Raw Data'!K1851,0)))</f>
        <v/>
      </c>
      <c r="R1856">
        <f>IF(ISBLANK('Raw Data'!K1851),0,IFERROR(IF(MATCH(SMALL('Raw Data'!K1851:N1851,1),L1856:O1856,0),SMALL('Raw Data'!K1851:N1851,1)),0))</f>
        <v/>
      </c>
      <c r="S1856">
        <f>IF(ISBLANK('Raw Data'!K1851),0,IFERROR(IF(MATCH(SMALL('Raw Data'!K1851:N1851,2),L1856:O1856,0),SMALL('Raw Data'!K1851:N1851,2)),0))</f>
        <v/>
      </c>
      <c r="T1856">
        <f>IF(ISBLANK('Raw Data'!K1851),0,IFERROR(IF(MATCH(SMALL('Raw Data'!K1851:N1851,3),L1856:O1856,0),SMALL('Raw Data'!K1851:N1851,3)),0))</f>
        <v/>
      </c>
      <c r="U1856">
        <f>IF(ISBLANK('Raw Data'!K1851),0,IFERROR(IF(MATCH(SMALL('Raw Data'!K1851:N1851,4),L1856:O1856,0),SMALL('Raw Data'!K1851:N1851,4)),0))</f>
        <v/>
      </c>
      <c r="V1856">
        <f>IF(AND('Raw Data'!D1851&lt;3, 'Raw Data'!E1851&lt;3, 'Raw Data'!A1851&gt;0), 'Raw Data'!AF1851, 0)</f>
        <v/>
      </c>
      <c r="W1856">
        <f>IF(AND('Raw Data'!D1851&lt;4, 'Raw Data'!E1851&lt;4, 'Raw Data'!A1851&gt;0), 'Raw Data'!AI1851, 0)</f>
        <v/>
      </c>
      <c r="X1856">
        <f>IF(AND('Raw Data'!D1851&lt;5, 'Raw Data'!E1851&lt;5, 'Raw Data'!A1851&gt;0), 'Raw Data'!AL1851, 0)</f>
        <v/>
      </c>
      <c r="Y1856">
        <f>IF(AND('Raw Data'!D1851&lt;6, 'Raw Data'!E1851&lt;6, 'Raw Data'!A1851&gt;0), 'Raw Data'!AO1851, 0)</f>
        <v/>
      </c>
      <c r="Z1856">
        <f>IF(ISBLANK('Raw Data'!D1851), 0, IF('Raw Data'!D1851-'Raw Data'!E1851&gt;1, 'Raw Data'!AW1851, 0))</f>
        <v/>
      </c>
      <c r="AA1856">
        <f>IF(ISBLANK('Raw Data'!A1851), 0, IF(ABS('Raw Data'!D1851-'Raw Data'!E1851)&lt;2, 'Raw Data'!AX1851, 0))</f>
        <v/>
      </c>
      <c r="AB1856">
        <f>IF(ISBLANK('Raw Data'!D1851), 0, IF('Raw Data'!E1851-'Raw Data'!D1851&gt;1, 'Raw Data'!AY1851, 0))</f>
        <v/>
      </c>
      <c r="AC1856">
        <f>IF(ISBLANK('Raw Data'!D1851), 0, IF('Raw Data'!D1851-'Raw Data'!E1851&gt;2, 'Raw Data'!AZ1851, 0))</f>
        <v/>
      </c>
      <c r="AD1856">
        <f>IF(ISBLANK('Raw Data'!A1851), 0, IF(ABS('Raw Data'!D1851-'Raw Data'!E1851)&lt;3, 'Raw Data'!BA1851, 0))</f>
        <v/>
      </c>
      <c r="AE1856">
        <f>IF(ISBLANK('Raw Data'!D1851), 0, IF('Raw Data'!E1851-'Raw Data'!D1851&gt;2, 'Raw Data'!BB1851, 0))</f>
        <v/>
      </c>
      <c r="AF1856">
        <f>IF(ISBLANK('Raw Data'!D1851), 0, IF('Raw Data'!D1851-'Raw Data'!E1851&gt;3, 'Raw Data'!BC1851, 0))</f>
        <v/>
      </c>
      <c r="AG1856">
        <f>IF(ISBLANK('Raw Data'!A1851), 0, IF(ABS('Raw Data'!D1851-'Raw Data'!E1851)&lt;4, 'Raw Data'!BD1851, 0))</f>
        <v/>
      </c>
      <c r="AH1856">
        <f>IF(ISBLANK('Raw Data'!D1851), 0, IF('Raw Data'!E1851-'Raw Data'!D1851&gt;3, 'Raw Data'!BE1851, 0))</f>
        <v/>
      </c>
      <c r="AI1856">
        <f>IF(SUM('Raw Data'!D1851:E1851)&gt;'Raw Data'!F1851, 'Raw Data'!G1851, 0)</f>
        <v/>
      </c>
      <c r="AJ1856">
        <f>IF(ISBLANK('Raw Data'!D1851), 0, IF(SUM('Raw Data'!D1851:E1851)&lt;'Raw Data'!F1851, 'Raw Data'!H1851, 0))</f>
        <v/>
      </c>
      <c r="AK1856">
        <f>IF(ISBLANK('Raw Data'!A1851), 0, IF(AND('Raw Data'!D1851&lt;3, 'Raw Data'!E1851&lt;3, 'Raw Data'!F1851&lt;BB$2), 'Raw Data'!AF1851, 0))</f>
        <v/>
      </c>
      <c r="AL1856">
        <f>IF(ISBLANK('Raw Data'!A1851), 0, IF(AND('Raw Data'!D1851&lt;4, 'Raw Data'!E1851&lt;4, 'Raw Data'!F1851&lt;BB$2), 'Raw Data'!AI1851, 0))</f>
        <v/>
      </c>
      <c r="AM1856">
        <f>IF(ISBLANK('Raw Data'!A1851), 0, IF(AND('Raw Data'!D1851&lt;5, 'Raw Data'!E1851&lt;5, 'Raw Data'!F1851&lt;BB$2), 'Raw Data'!AL1851, 0))</f>
        <v/>
      </c>
      <c r="AN1856">
        <f>IF(ISBLANK('Raw Data'!A1851), 0, IF(AND('Raw Data'!D1851&lt;6, 'Raw Data'!E1851&lt;6, 'Raw Data'!F1851&lt;BB$2), 'Raw Data'!AO1851, 0))</f>
        <v/>
      </c>
      <c r="AO1856">
        <f>IF(ISBLANK('Raw Data'!A1851), 0, IF(AND('Raw Data'!I1851&lt;Analysis!$BC$2, 'Raw Data'!D1851-'Raw Data'!E1851&gt;1), 'Raw Data'!AW1851, IF(AND('Raw Data'!J1851&lt;Analysis!$BC$2, 'Raw Data'!E1851-'Raw Data'!D1851&gt;1), 'Raw Data'!AY1851, 0)))</f>
        <v/>
      </c>
      <c r="AP1856">
        <f>IF(ISBLANK('Raw Data'!A1851), 0, IF(AND('Raw Data'!I1851&lt;Analysis!$BC$2, 'Raw Data'!D1851-'Raw Data'!E1851&gt;2), 'Raw Data'!AZ1851, IF(AND('Raw Data'!J1851&lt;Analysis!$BC$2, 'Raw Data'!E1851-'Raw Data'!D1851&gt;2), 'Raw Data'!BB1851, 0)))</f>
        <v/>
      </c>
      <c r="AQ1856">
        <f>IF(ISBLANK('Raw Data'!A1851), 0, IF(AND('Raw Data'!I1851&lt;Analysis!$BC$2, 'Raw Data'!D1851-'Raw Data'!E1851&gt;3), 'Raw Data'!BC1851, IF(AND('Raw Data'!J1851&lt;Analysis!$BC$2, 'Raw Data'!E1851-'Raw Data'!D1851&gt;3), 'Raw Data'!BE1851, 0)))</f>
        <v/>
      </c>
      <c r="AR1856">
        <f>IF('Hidden Analysiss'!D1852=1,IF(ABS('Raw Data'!E1851-'Raw Data'!D1851)&lt;2,'Raw Data'!AX1851,0), 0)</f>
        <v/>
      </c>
      <c r="AS1856">
        <f>IF('Hidden Analysiss'!D1852=1,IF(ABS('Raw Data'!E1851-'Raw Data'!D1851)&lt;3,'Raw Data'!BA1851,0), 0)</f>
        <v/>
      </c>
      <c r="AT1856">
        <f>IF('Hidden Analysiss'!D1852=1,IF(ABS('Raw Data'!E1851-'Raw Data'!D1851)&lt;4,'Raw Data'!BD1851,0), 0)</f>
        <v/>
      </c>
      <c r="AU1856">
        <f>IF(AND('Hidden Analysiss'!E1852=1, ABS('Raw Data'!E1851-'Raw Data'!D1851)&lt;2), 'Raw Data'!AX1851, 0)</f>
        <v/>
      </c>
      <c r="AV1856">
        <f>IF(AND('Hidden Analysiss'!E1852=1, ABS('Raw Data'!E1851-'Raw Data'!D1851)&lt;3), 'Raw Data'!BA1851, 0)</f>
        <v/>
      </c>
      <c r="AW1856">
        <f>IF(AND('Hidden Analysiss'!E1852=1, ABS('Raw Data'!E1851-'Raw Data'!D1851)&lt;3), 'Raw Data'!BD1851, 0)</f>
        <v/>
      </c>
    </row>
    <row r="1857">
      <c r="A1857" s="1">
        <f>'Raw Data'!A1852</f>
        <v/>
      </c>
      <c r="B1857">
        <f>IF('Raw Data'!E1852&gt;'Raw Data'!D1852, 'Raw Data'!J1852, 0)</f>
        <v/>
      </c>
      <c r="C1857">
        <f>IF('Raw Data'!D1852&gt;'Raw Data'!E1852, 'Raw Data'!I1852, 0)</f>
        <v/>
      </c>
      <c r="D1857">
        <f>SUM(G1857:H1857)</f>
        <v/>
      </c>
      <c r="E1857">
        <f>IF(AND('Raw Data'!J1852&lt;'Raw Data'!I1852,'Raw Data'!E1852&gt;'Raw Data'!D1852,'Raw Data'!E1852-'Raw Data'!D1852&gt;3),'Raw Data'!N1852,IF(AND('Raw Data'!I1852&lt;'Raw Data'!J1852,'Raw Data'!D1852&gt;'Raw Data'!E1852,'Raw Data'!D1852-'Raw Data'!E1852&gt;3),'Raw Data'!M1852,0))</f>
        <v/>
      </c>
      <c r="F1857">
        <f>IF(AND('Raw Data'!J1852&lt;'Raw Data'!I1852,'Raw Data'!E1852&gt;'Raw Data'!D1852,'Raw Data'!E1852-'Raw Data'!D1852&lt;4),'Raw Data'!L1852,IF(AND('Raw Data'!I1852&lt;'Raw Data'!J1852,'Raw Data'!D1852&gt;'Raw Data'!E1852,'Raw Data'!D1852-'Raw Data'!E1852&lt;4),'Raw Data'!K1852,0))</f>
        <v/>
      </c>
      <c r="G1857">
        <f>IF(AND('Raw Data'!J1852&lt;'Raw Data'!I1852, 'Raw Data'!E1852&gt;'Raw Data'!D1852), 'Raw Data'!J1852, 0)</f>
        <v/>
      </c>
      <c r="H1857">
        <f>IF(AND('Raw Data'!J1852&gt;'Raw Data'!I1852, 'Raw Data'!E1852&lt;'Raw Data'!D1852), 'Raw Data'!I1852, 0)</f>
        <v/>
      </c>
      <c r="I1857">
        <f>SUM(J1857:K1857)</f>
        <v/>
      </c>
      <c r="J1857">
        <f>IF(AND('Raw Data'!J1852&gt;'Raw Data'!I1852, 'Raw Data'!E1852&gt;'Raw Data'!D1852), 'Raw Data'!J1852, 0)</f>
        <v/>
      </c>
      <c r="K1857">
        <f>IF(AND('Raw Data'!I1852&gt;'Raw Data'!J1852, 'Raw Data'!D1852&gt;'Raw Data'!E1852), 'Raw Data'!I1852, 0)</f>
        <v/>
      </c>
      <c r="L1857">
        <f>IF('Raw Data'!E1852-'Raw Data'!D1852&gt;3, 'Raw Data'!N1852, 0)</f>
        <v/>
      </c>
      <c r="M1857">
        <f>IF('Raw Data'!D1852-'Raw Data'!E1852&gt;3, 'Raw Data'!M1852, 0)</f>
        <v/>
      </c>
      <c r="N1857">
        <f>IF(ISBLANK('Raw Data'!D1852),0,IF(AND('Raw Data'!E1852&gt;'Raw Data'!D1852,'Raw Data'!E1852-'Raw Data'!D1852&gt;0,'Raw Data'!E1852-'Raw Data'!D1852&lt;4),'Raw Data'!L1852, 0))</f>
        <v/>
      </c>
      <c r="O1857">
        <f>IF(ISBLANK('Raw Data'!D1852),0,IF(AND('Raw Data'!E1852&gt;'Raw Data'!D1852,'Raw Data'!E1852-'Raw Data'!D1852&gt;0,'Raw Data'!D1852-'Raw Data'!E1852&lt;4),'Raw Data'!K1852, 0))</f>
        <v/>
      </c>
      <c r="P1857">
        <f>IF('Raw Data'!E1852-'Raw Data'!D1852&gt;3, 'Raw Data'!N1852, IF('Raw Data'!D1852-'Raw Data'!E1852&gt;3, 'Raw Data'!M1852, 0))</f>
        <v/>
      </c>
      <c r="Q1857">
        <f>IF(ISBLANK('Raw Data'!E1852),0,IF(AND('Raw Data'!E1852-'Raw Data'!D1852&lt;4,'Raw Data'!E1852-'Raw Data'!D1852&gt;0),'Raw Data'!L1852,IF(AND('Raw Data'!D1852&gt;'Raw Data'!E1852,'Raw Data'!D1852-'Raw Data'!E1852&gt;0),'Raw Data'!K1852,0)))</f>
        <v/>
      </c>
      <c r="R1857">
        <f>IF(ISBLANK('Raw Data'!K1852),0,IFERROR(IF(MATCH(SMALL('Raw Data'!K1852:N1852,1),L1857:O1857,0),SMALL('Raw Data'!K1852:N1852,1)),0))</f>
        <v/>
      </c>
      <c r="S1857">
        <f>IF(ISBLANK('Raw Data'!K1852),0,IFERROR(IF(MATCH(SMALL('Raw Data'!K1852:N1852,2),L1857:O1857,0),SMALL('Raw Data'!K1852:N1852,2)),0))</f>
        <v/>
      </c>
      <c r="T1857">
        <f>IF(ISBLANK('Raw Data'!K1852),0,IFERROR(IF(MATCH(SMALL('Raw Data'!K1852:N1852,3),L1857:O1857,0),SMALL('Raw Data'!K1852:N1852,3)),0))</f>
        <v/>
      </c>
      <c r="U1857">
        <f>IF(ISBLANK('Raw Data'!K1852),0,IFERROR(IF(MATCH(SMALL('Raw Data'!K1852:N1852,4),L1857:O1857,0),SMALL('Raw Data'!K1852:N1852,4)),0))</f>
        <v/>
      </c>
      <c r="V1857">
        <f>IF(AND('Raw Data'!D1852&lt;3, 'Raw Data'!E1852&lt;3, 'Raw Data'!A1852&gt;0), 'Raw Data'!AF1852, 0)</f>
        <v/>
      </c>
      <c r="W1857">
        <f>IF(AND('Raw Data'!D1852&lt;4, 'Raw Data'!E1852&lt;4, 'Raw Data'!A1852&gt;0), 'Raw Data'!AI1852, 0)</f>
        <v/>
      </c>
      <c r="X1857">
        <f>IF(AND('Raw Data'!D1852&lt;5, 'Raw Data'!E1852&lt;5, 'Raw Data'!A1852&gt;0), 'Raw Data'!AL1852, 0)</f>
        <v/>
      </c>
      <c r="Y1857">
        <f>IF(AND('Raw Data'!D1852&lt;6, 'Raw Data'!E1852&lt;6, 'Raw Data'!A1852&gt;0), 'Raw Data'!AO1852, 0)</f>
        <v/>
      </c>
      <c r="Z1857">
        <f>IF(ISBLANK('Raw Data'!D1852), 0, IF('Raw Data'!D1852-'Raw Data'!E1852&gt;1, 'Raw Data'!AW1852, 0))</f>
        <v/>
      </c>
      <c r="AA1857">
        <f>IF(ISBLANK('Raw Data'!A1852), 0, IF(ABS('Raw Data'!D1852-'Raw Data'!E1852)&lt;2, 'Raw Data'!AX1852, 0))</f>
        <v/>
      </c>
      <c r="AB1857">
        <f>IF(ISBLANK('Raw Data'!D1852), 0, IF('Raw Data'!E1852-'Raw Data'!D1852&gt;1, 'Raw Data'!AY1852, 0))</f>
        <v/>
      </c>
      <c r="AC1857">
        <f>IF(ISBLANK('Raw Data'!D1852), 0, IF('Raw Data'!D1852-'Raw Data'!E1852&gt;2, 'Raw Data'!AZ1852, 0))</f>
        <v/>
      </c>
      <c r="AD1857">
        <f>IF(ISBLANK('Raw Data'!A1852), 0, IF(ABS('Raw Data'!D1852-'Raw Data'!E1852)&lt;3, 'Raw Data'!BA1852, 0))</f>
        <v/>
      </c>
      <c r="AE1857">
        <f>IF(ISBLANK('Raw Data'!D1852), 0, IF('Raw Data'!E1852-'Raw Data'!D1852&gt;2, 'Raw Data'!BB1852, 0))</f>
        <v/>
      </c>
      <c r="AF1857">
        <f>IF(ISBLANK('Raw Data'!D1852), 0, IF('Raw Data'!D1852-'Raw Data'!E1852&gt;3, 'Raw Data'!BC1852, 0))</f>
        <v/>
      </c>
      <c r="AG1857">
        <f>IF(ISBLANK('Raw Data'!A1852), 0, IF(ABS('Raw Data'!D1852-'Raw Data'!E1852)&lt;4, 'Raw Data'!BD1852, 0))</f>
        <v/>
      </c>
      <c r="AH1857">
        <f>IF(ISBLANK('Raw Data'!D1852), 0, IF('Raw Data'!E1852-'Raw Data'!D1852&gt;3, 'Raw Data'!BE1852, 0))</f>
        <v/>
      </c>
      <c r="AI1857">
        <f>IF(SUM('Raw Data'!D1852:E1852)&gt;'Raw Data'!F1852, 'Raw Data'!G1852, 0)</f>
        <v/>
      </c>
      <c r="AJ1857">
        <f>IF(ISBLANK('Raw Data'!D1852), 0, IF(SUM('Raw Data'!D1852:E1852)&lt;'Raw Data'!F1852, 'Raw Data'!H1852, 0))</f>
        <v/>
      </c>
      <c r="AK1857">
        <f>IF(ISBLANK('Raw Data'!A1852), 0, IF(AND('Raw Data'!D1852&lt;3, 'Raw Data'!E1852&lt;3, 'Raw Data'!F1852&lt;BB$2), 'Raw Data'!AF1852, 0))</f>
        <v/>
      </c>
      <c r="AL1857">
        <f>IF(ISBLANK('Raw Data'!A1852), 0, IF(AND('Raw Data'!D1852&lt;4, 'Raw Data'!E1852&lt;4, 'Raw Data'!F1852&lt;BB$2), 'Raw Data'!AI1852, 0))</f>
        <v/>
      </c>
      <c r="AM1857">
        <f>IF(ISBLANK('Raw Data'!A1852), 0, IF(AND('Raw Data'!D1852&lt;5, 'Raw Data'!E1852&lt;5, 'Raw Data'!F1852&lt;BB$2), 'Raw Data'!AL1852, 0))</f>
        <v/>
      </c>
      <c r="AN1857">
        <f>IF(ISBLANK('Raw Data'!A1852), 0, IF(AND('Raw Data'!D1852&lt;6, 'Raw Data'!E1852&lt;6, 'Raw Data'!F1852&lt;BB$2), 'Raw Data'!AO1852, 0))</f>
        <v/>
      </c>
      <c r="AO1857">
        <f>IF(ISBLANK('Raw Data'!A1852), 0, IF(AND('Raw Data'!I1852&lt;Analysis!$BC$2, 'Raw Data'!D1852-'Raw Data'!E1852&gt;1), 'Raw Data'!AW1852, IF(AND('Raw Data'!J1852&lt;Analysis!$BC$2, 'Raw Data'!E1852-'Raw Data'!D1852&gt;1), 'Raw Data'!AY1852, 0)))</f>
        <v/>
      </c>
      <c r="AP1857">
        <f>IF(ISBLANK('Raw Data'!A1852), 0, IF(AND('Raw Data'!I1852&lt;Analysis!$BC$2, 'Raw Data'!D1852-'Raw Data'!E1852&gt;2), 'Raw Data'!AZ1852, IF(AND('Raw Data'!J1852&lt;Analysis!$BC$2, 'Raw Data'!E1852-'Raw Data'!D1852&gt;2), 'Raw Data'!BB1852, 0)))</f>
        <v/>
      </c>
      <c r="AQ1857">
        <f>IF(ISBLANK('Raw Data'!A1852), 0, IF(AND('Raw Data'!I1852&lt;Analysis!$BC$2, 'Raw Data'!D1852-'Raw Data'!E1852&gt;3), 'Raw Data'!BC1852, IF(AND('Raw Data'!J1852&lt;Analysis!$BC$2, 'Raw Data'!E1852-'Raw Data'!D1852&gt;3), 'Raw Data'!BE1852, 0)))</f>
        <v/>
      </c>
      <c r="AR1857">
        <f>IF('Hidden Analysiss'!D1853=1,IF(ABS('Raw Data'!E1852-'Raw Data'!D1852)&lt;2,'Raw Data'!AX1852,0), 0)</f>
        <v/>
      </c>
      <c r="AS1857">
        <f>IF('Hidden Analysiss'!D1853=1,IF(ABS('Raw Data'!E1852-'Raw Data'!D1852)&lt;3,'Raw Data'!BA1852,0), 0)</f>
        <v/>
      </c>
      <c r="AT1857">
        <f>IF('Hidden Analysiss'!D1853=1,IF(ABS('Raw Data'!E1852-'Raw Data'!D1852)&lt;4,'Raw Data'!BD1852,0), 0)</f>
        <v/>
      </c>
      <c r="AU1857">
        <f>IF(AND('Hidden Analysiss'!E1853=1, ABS('Raw Data'!E1852-'Raw Data'!D1852)&lt;2), 'Raw Data'!AX1852, 0)</f>
        <v/>
      </c>
      <c r="AV1857">
        <f>IF(AND('Hidden Analysiss'!E1853=1, ABS('Raw Data'!E1852-'Raw Data'!D1852)&lt;3), 'Raw Data'!BA1852, 0)</f>
        <v/>
      </c>
      <c r="AW1857">
        <f>IF(AND('Hidden Analysiss'!E1853=1, ABS('Raw Data'!E1852-'Raw Data'!D1852)&lt;3), 'Raw Data'!BD1852, 0)</f>
        <v/>
      </c>
    </row>
    <row r="1858">
      <c r="A1858" s="1">
        <f>'Raw Data'!A1853</f>
        <v/>
      </c>
      <c r="B1858">
        <f>IF('Raw Data'!E1853&gt;'Raw Data'!D1853, 'Raw Data'!J1853, 0)</f>
        <v/>
      </c>
      <c r="C1858">
        <f>IF('Raw Data'!D1853&gt;'Raw Data'!E1853, 'Raw Data'!I1853, 0)</f>
        <v/>
      </c>
      <c r="D1858">
        <f>SUM(G1858:H1858)</f>
        <v/>
      </c>
      <c r="E1858">
        <f>IF(AND('Raw Data'!J1853&lt;'Raw Data'!I1853,'Raw Data'!E1853&gt;'Raw Data'!D1853,'Raw Data'!E1853-'Raw Data'!D1853&gt;3),'Raw Data'!N1853,IF(AND('Raw Data'!I1853&lt;'Raw Data'!J1853,'Raw Data'!D1853&gt;'Raw Data'!E1853,'Raw Data'!D1853-'Raw Data'!E1853&gt;3),'Raw Data'!M1853,0))</f>
        <v/>
      </c>
      <c r="F1858">
        <f>IF(AND('Raw Data'!J1853&lt;'Raw Data'!I1853,'Raw Data'!E1853&gt;'Raw Data'!D1853,'Raw Data'!E1853-'Raw Data'!D1853&lt;4),'Raw Data'!L1853,IF(AND('Raw Data'!I1853&lt;'Raw Data'!J1853,'Raw Data'!D1853&gt;'Raw Data'!E1853,'Raw Data'!D1853-'Raw Data'!E1853&lt;4),'Raw Data'!K1853,0))</f>
        <v/>
      </c>
      <c r="G1858">
        <f>IF(AND('Raw Data'!J1853&lt;'Raw Data'!I1853, 'Raw Data'!E1853&gt;'Raw Data'!D1853), 'Raw Data'!J1853, 0)</f>
        <v/>
      </c>
      <c r="H1858">
        <f>IF(AND('Raw Data'!J1853&gt;'Raw Data'!I1853, 'Raw Data'!E1853&lt;'Raw Data'!D1853), 'Raw Data'!I1853, 0)</f>
        <v/>
      </c>
      <c r="I1858">
        <f>SUM(J1858:K1858)</f>
        <v/>
      </c>
      <c r="J1858">
        <f>IF(AND('Raw Data'!J1853&gt;'Raw Data'!I1853, 'Raw Data'!E1853&gt;'Raw Data'!D1853), 'Raw Data'!J1853, 0)</f>
        <v/>
      </c>
      <c r="K1858">
        <f>IF(AND('Raw Data'!I1853&gt;'Raw Data'!J1853, 'Raw Data'!D1853&gt;'Raw Data'!E1853), 'Raw Data'!I1853, 0)</f>
        <v/>
      </c>
      <c r="L1858">
        <f>IF('Raw Data'!E1853-'Raw Data'!D1853&gt;3, 'Raw Data'!N1853, 0)</f>
        <v/>
      </c>
      <c r="M1858">
        <f>IF('Raw Data'!D1853-'Raw Data'!E1853&gt;3, 'Raw Data'!M1853, 0)</f>
        <v/>
      </c>
      <c r="N1858">
        <f>IF(ISBLANK('Raw Data'!D1853),0,IF(AND('Raw Data'!E1853&gt;'Raw Data'!D1853,'Raw Data'!E1853-'Raw Data'!D1853&gt;0,'Raw Data'!E1853-'Raw Data'!D1853&lt;4),'Raw Data'!L1853, 0))</f>
        <v/>
      </c>
      <c r="O1858">
        <f>IF(ISBLANK('Raw Data'!D1853),0,IF(AND('Raw Data'!E1853&gt;'Raw Data'!D1853,'Raw Data'!E1853-'Raw Data'!D1853&gt;0,'Raw Data'!D1853-'Raw Data'!E1853&lt;4),'Raw Data'!K1853, 0))</f>
        <v/>
      </c>
      <c r="P1858">
        <f>IF('Raw Data'!E1853-'Raw Data'!D1853&gt;3, 'Raw Data'!N1853, IF('Raw Data'!D1853-'Raw Data'!E1853&gt;3, 'Raw Data'!M1853, 0))</f>
        <v/>
      </c>
      <c r="Q1858">
        <f>IF(ISBLANK('Raw Data'!E1853),0,IF(AND('Raw Data'!E1853-'Raw Data'!D1853&lt;4,'Raw Data'!E1853-'Raw Data'!D1853&gt;0),'Raw Data'!L1853,IF(AND('Raw Data'!D1853&gt;'Raw Data'!E1853,'Raw Data'!D1853-'Raw Data'!E1853&gt;0),'Raw Data'!K1853,0)))</f>
        <v/>
      </c>
      <c r="R1858">
        <f>IF(ISBLANK('Raw Data'!K1853),0,IFERROR(IF(MATCH(SMALL('Raw Data'!K1853:N1853,1),L1858:O1858,0),SMALL('Raw Data'!K1853:N1853,1)),0))</f>
        <v/>
      </c>
      <c r="S1858">
        <f>IF(ISBLANK('Raw Data'!K1853),0,IFERROR(IF(MATCH(SMALL('Raw Data'!K1853:N1853,2),L1858:O1858,0),SMALL('Raw Data'!K1853:N1853,2)),0))</f>
        <v/>
      </c>
      <c r="T1858">
        <f>IF(ISBLANK('Raw Data'!K1853),0,IFERROR(IF(MATCH(SMALL('Raw Data'!K1853:N1853,3),L1858:O1858,0),SMALL('Raw Data'!K1853:N1853,3)),0))</f>
        <v/>
      </c>
      <c r="U1858">
        <f>IF(ISBLANK('Raw Data'!K1853),0,IFERROR(IF(MATCH(SMALL('Raw Data'!K1853:N1853,4),L1858:O1858,0),SMALL('Raw Data'!K1853:N1853,4)),0))</f>
        <v/>
      </c>
      <c r="V1858">
        <f>IF(AND('Raw Data'!D1853&lt;3, 'Raw Data'!E1853&lt;3, 'Raw Data'!A1853&gt;0), 'Raw Data'!AF1853, 0)</f>
        <v/>
      </c>
      <c r="W1858">
        <f>IF(AND('Raw Data'!D1853&lt;4, 'Raw Data'!E1853&lt;4, 'Raw Data'!A1853&gt;0), 'Raw Data'!AI1853, 0)</f>
        <v/>
      </c>
      <c r="X1858">
        <f>IF(AND('Raw Data'!D1853&lt;5, 'Raw Data'!E1853&lt;5, 'Raw Data'!A1853&gt;0), 'Raw Data'!AL1853, 0)</f>
        <v/>
      </c>
      <c r="Y1858">
        <f>IF(AND('Raw Data'!D1853&lt;6, 'Raw Data'!E1853&lt;6, 'Raw Data'!A1853&gt;0), 'Raw Data'!AO1853, 0)</f>
        <v/>
      </c>
      <c r="Z1858">
        <f>IF(ISBLANK('Raw Data'!D1853), 0, IF('Raw Data'!D1853-'Raw Data'!E1853&gt;1, 'Raw Data'!AW1853, 0))</f>
        <v/>
      </c>
      <c r="AA1858">
        <f>IF(ISBLANK('Raw Data'!A1853), 0, IF(ABS('Raw Data'!D1853-'Raw Data'!E1853)&lt;2, 'Raw Data'!AX1853, 0))</f>
        <v/>
      </c>
      <c r="AB1858">
        <f>IF(ISBLANK('Raw Data'!D1853), 0, IF('Raw Data'!E1853-'Raw Data'!D1853&gt;1, 'Raw Data'!AY1853, 0))</f>
        <v/>
      </c>
      <c r="AC1858">
        <f>IF(ISBLANK('Raw Data'!D1853), 0, IF('Raw Data'!D1853-'Raw Data'!E1853&gt;2, 'Raw Data'!AZ1853, 0))</f>
        <v/>
      </c>
      <c r="AD1858">
        <f>IF(ISBLANK('Raw Data'!A1853), 0, IF(ABS('Raw Data'!D1853-'Raw Data'!E1853)&lt;3, 'Raw Data'!BA1853, 0))</f>
        <v/>
      </c>
      <c r="AE1858">
        <f>IF(ISBLANK('Raw Data'!D1853), 0, IF('Raw Data'!E1853-'Raw Data'!D1853&gt;2, 'Raw Data'!BB1853, 0))</f>
        <v/>
      </c>
      <c r="AF1858">
        <f>IF(ISBLANK('Raw Data'!D1853), 0, IF('Raw Data'!D1853-'Raw Data'!E1853&gt;3, 'Raw Data'!BC1853, 0))</f>
        <v/>
      </c>
      <c r="AG1858">
        <f>IF(ISBLANK('Raw Data'!A1853), 0, IF(ABS('Raw Data'!D1853-'Raw Data'!E1853)&lt;4, 'Raw Data'!BD1853, 0))</f>
        <v/>
      </c>
      <c r="AH1858">
        <f>IF(ISBLANK('Raw Data'!D1853), 0, IF('Raw Data'!E1853-'Raw Data'!D1853&gt;3, 'Raw Data'!BE1853, 0))</f>
        <v/>
      </c>
      <c r="AI1858">
        <f>IF(SUM('Raw Data'!D1853:E1853)&gt;'Raw Data'!F1853, 'Raw Data'!G1853, 0)</f>
        <v/>
      </c>
      <c r="AJ1858">
        <f>IF(ISBLANK('Raw Data'!D1853), 0, IF(SUM('Raw Data'!D1853:E1853)&lt;'Raw Data'!F1853, 'Raw Data'!H1853, 0))</f>
        <v/>
      </c>
      <c r="AK1858">
        <f>IF(ISBLANK('Raw Data'!A1853), 0, IF(AND('Raw Data'!D1853&lt;3, 'Raw Data'!E1853&lt;3, 'Raw Data'!F1853&lt;BB$2), 'Raw Data'!AF1853, 0))</f>
        <v/>
      </c>
      <c r="AL1858">
        <f>IF(ISBLANK('Raw Data'!A1853), 0, IF(AND('Raw Data'!D1853&lt;4, 'Raw Data'!E1853&lt;4, 'Raw Data'!F1853&lt;BB$2), 'Raw Data'!AI1853, 0))</f>
        <v/>
      </c>
      <c r="AM1858">
        <f>IF(ISBLANK('Raw Data'!A1853), 0, IF(AND('Raw Data'!D1853&lt;5, 'Raw Data'!E1853&lt;5, 'Raw Data'!F1853&lt;BB$2), 'Raw Data'!AL1853, 0))</f>
        <v/>
      </c>
      <c r="AN1858">
        <f>IF(ISBLANK('Raw Data'!A1853), 0, IF(AND('Raw Data'!D1853&lt;6, 'Raw Data'!E1853&lt;6, 'Raw Data'!F1853&lt;BB$2), 'Raw Data'!AO1853, 0))</f>
        <v/>
      </c>
      <c r="AO1858">
        <f>IF(ISBLANK('Raw Data'!A1853), 0, IF(AND('Raw Data'!I1853&lt;Analysis!$BC$2, 'Raw Data'!D1853-'Raw Data'!E1853&gt;1), 'Raw Data'!AW1853, IF(AND('Raw Data'!J1853&lt;Analysis!$BC$2, 'Raw Data'!E1853-'Raw Data'!D1853&gt;1), 'Raw Data'!AY1853, 0)))</f>
        <v/>
      </c>
      <c r="AP1858">
        <f>IF(ISBLANK('Raw Data'!A1853), 0, IF(AND('Raw Data'!I1853&lt;Analysis!$BC$2, 'Raw Data'!D1853-'Raw Data'!E1853&gt;2), 'Raw Data'!AZ1853, IF(AND('Raw Data'!J1853&lt;Analysis!$BC$2, 'Raw Data'!E1853-'Raw Data'!D1853&gt;2), 'Raw Data'!BB1853, 0)))</f>
        <v/>
      </c>
      <c r="AQ1858">
        <f>IF(ISBLANK('Raw Data'!A1853), 0, IF(AND('Raw Data'!I1853&lt;Analysis!$BC$2, 'Raw Data'!D1853-'Raw Data'!E1853&gt;3), 'Raw Data'!BC1853, IF(AND('Raw Data'!J1853&lt;Analysis!$BC$2, 'Raw Data'!E1853-'Raw Data'!D1853&gt;3), 'Raw Data'!BE1853, 0)))</f>
        <v/>
      </c>
      <c r="AR1858">
        <f>IF('Hidden Analysiss'!D1854=1,IF(ABS('Raw Data'!E1853-'Raw Data'!D1853)&lt;2,'Raw Data'!AX1853,0), 0)</f>
        <v/>
      </c>
      <c r="AS1858">
        <f>IF('Hidden Analysiss'!D1854=1,IF(ABS('Raw Data'!E1853-'Raw Data'!D1853)&lt;3,'Raw Data'!BA1853,0), 0)</f>
        <v/>
      </c>
      <c r="AT1858">
        <f>IF('Hidden Analysiss'!D1854=1,IF(ABS('Raw Data'!E1853-'Raw Data'!D1853)&lt;4,'Raw Data'!BD1853,0), 0)</f>
        <v/>
      </c>
      <c r="AU1858">
        <f>IF(AND('Hidden Analysiss'!E1854=1, ABS('Raw Data'!E1853-'Raw Data'!D1853)&lt;2), 'Raw Data'!AX1853, 0)</f>
        <v/>
      </c>
      <c r="AV1858">
        <f>IF(AND('Hidden Analysiss'!E1854=1, ABS('Raw Data'!E1853-'Raw Data'!D1853)&lt;3), 'Raw Data'!BA1853, 0)</f>
        <v/>
      </c>
      <c r="AW1858">
        <f>IF(AND('Hidden Analysiss'!E1854=1, ABS('Raw Data'!E1853-'Raw Data'!D1853)&lt;3), 'Raw Data'!BD1853, 0)</f>
        <v/>
      </c>
    </row>
    <row r="1859">
      <c r="A1859" s="1">
        <f>'Raw Data'!A1854</f>
        <v/>
      </c>
      <c r="B1859">
        <f>IF('Raw Data'!E1854&gt;'Raw Data'!D1854, 'Raw Data'!J1854, 0)</f>
        <v/>
      </c>
      <c r="C1859">
        <f>IF('Raw Data'!D1854&gt;'Raw Data'!E1854, 'Raw Data'!I1854, 0)</f>
        <v/>
      </c>
      <c r="D1859">
        <f>SUM(G1859:H1859)</f>
        <v/>
      </c>
      <c r="E1859">
        <f>IF(AND('Raw Data'!J1854&lt;'Raw Data'!I1854,'Raw Data'!E1854&gt;'Raw Data'!D1854,'Raw Data'!E1854-'Raw Data'!D1854&gt;3),'Raw Data'!N1854,IF(AND('Raw Data'!I1854&lt;'Raw Data'!J1854,'Raw Data'!D1854&gt;'Raw Data'!E1854,'Raw Data'!D1854-'Raw Data'!E1854&gt;3),'Raw Data'!M1854,0))</f>
        <v/>
      </c>
      <c r="F1859">
        <f>IF(AND('Raw Data'!J1854&lt;'Raw Data'!I1854,'Raw Data'!E1854&gt;'Raw Data'!D1854,'Raw Data'!E1854-'Raw Data'!D1854&lt;4),'Raw Data'!L1854,IF(AND('Raw Data'!I1854&lt;'Raw Data'!J1854,'Raw Data'!D1854&gt;'Raw Data'!E1854,'Raw Data'!D1854-'Raw Data'!E1854&lt;4),'Raw Data'!K1854,0))</f>
        <v/>
      </c>
      <c r="G1859">
        <f>IF(AND('Raw Data'!J1854&lt;'Raw Data'!I1854, 'Raw Data'!E1854&gt;'Raw Data'!D1854), 'Raw Data'!J1854, 0)</f>
        <v/>
      </c>
      <c r="H1859">
        <f>IF(AND('Raw Data'!J1854&gt;'Raw Data'!I1854, 'Raw Data'!E1854&lt;'Raw Data'!D1854), 'Raw Data'!I1854, 0)</f>
        <v/>
      </c>
      <c r="I1859">
        <f>SUM(J1859:K1859)</f>
        <v/>
      </c>
      <c r="J1859">
        <f>IF(AND('Raw Data'!J1854&gt;'Raw Data'!I1854, 'Raw Data'!E1854&gt;'Raw Data'!D1854), 'Raw Data'!J1854, 0)</f>
        <v/>
      </c>
      <c r="K1859">
        <f>IF(AND('Raw Data'!I1854&gt;'Raw Data'!J1854, 'Raw Data'!D1854&gt;'Raw Data'!E1854), 'Raw Data'!I1854, 0)</f>
        <v/>
      </c>
      <c r="L1859">
        <f>IF('Raw Data'!E1854-'Raw Data'!D1854&gt;3, 'Raw Data'!N1854, 0)</f>
        <v/>
      </c>
      <c r="M1859">
        <f>IF('Raw Data'!D1854-'Raw Data'!E1854&gt;3, 'Raw Data'!M1854, 0)</f>
        <v/>
      </c>
      <c r="N1859">
        <f>IF(ISBLANK('Raw Data'!D1854),0,IF(AND('Raw Data'!E1854&gt;'Raw Data'!D1854,'Raw Data'!E1854-'Raw Data'!D1854&gt;0,'Raw Data'!E1854-'Raw Data'!D1854&lt;4),'Raw Data'!L1854, 0))</f>
        <v/>
      </c>
      <c r="O1859">
        <f>IF(ISBLANK('Raw Data'!D1854),0,IF(AND('Raw Data'!E1854&gt;'Raw Data'!D1854,'Raw Data'!E1854-'Raw Data'!D1854&gt;0,'Raw Data'!D1854-'Raw Data'!E1854&lt;4),'Raw Data'!K1854, 0))</f>
        <v/>
      </c>
      <c r="P1859">
        <f>IF('Raw Data'!E1854-'Raw Data'!D1854&gt;3, 'Raw Data'!N1854, IF('Raw Data'!D1854-'Raw Data'!E1854&gt;3, 'Raw Data'!M1854, 0))</f>
        <v/>
      </c>
      <c r="Q1859">
        <f>IF(ISBLANK('Raw Data'!E1854),0,IF(AND('Raw Data'!E1854-'Raw Data'!D1854&lt;4,'Raw Data'!E1854-'Raw Data'!D1854&gt;0),'Raw Data'!L1854,IF(AND('Raw Data'!D1854&gt;'Raw Data'!E1854,'Raw Data'!D1854-'Raw Data'!E1854&gt;0),'Raw Data'!K1854,0)))</f>
        <v/>
      </c>
      <c r="R1859">
        <f>IF(ISBLANK('Raw Data'!K1854),0,IFERROR(IF(MATCH(SMALL('Raw Data'!K1854:N1854,1),L1859:O1859,0),SMALL('Raw Data'!K1854:N1854,1)),0))</f>
        <v/>
      </c>
      <c r="S1859">
        <f>IF(ISBLANK('Raw Data'!K1854),0,IFERROR(IF(MATCH(SMALL('Raw Data'!K1854:N1854,2),L1859:O1859,0),SMALL('Raw Data'!K1854:N1854,2)),0))</f>
        <v/>
      </c>
      <c r="T1859">
        <f>IF(ISBLANK('Raw Data'!K1854),0,IFERROR(IF(MATCH(SMALL('Raw Data'!K1854:N1854,3),L1859:O1859,0),SMALL('Raw Data'!K1854:N1854,3)),0))</f>
        <v/>
      </c>
      <c r="U1859">
        <f>IF(ISBLANK('Raw Data'!K1854),0,IFERROR(IF(MATCH(SMALL('Raw Data'!K1854:N1854,4),L1859:O1859,0),SMALL('Raw Data'!K1854:N1854,4)),0))</f>
        <v/>
      </c>
      <c r="V1859">
        <f>IF(AND('Raw Data'!D1854&lt;3, 'Raw Data'!E1854&lt;3, 'Raw Data'!A1854&gt;0), 'Raw Data'!AF1854, 0)</f>
        <v/>
      </c>
      <c r="W1859">
        <f>IF(AND('Raw Data'!D1854&lt;4, 'Raw Data'!E1854&lt;4, 'Raw Data'!A1854&gt;0), 'Raw Data'!AI1854, 0)</f>
        <v/>
      </c>
      <c r="X1859">
        <f>IF(AND('Raw Data'!D1854&lt;5, 'Raw Data'!E1854&lt;5, 'Raw Data'!A1854&gt;0), 'Raw Data'!AL1854, 0)</f>
        <v/>
      </c>
      <c r="Y1859">
        <f>IF(AND('Raw Data'!D1854&lt;6, 'Raw Data'!E1854&lt;6, 'Raw Data'!A1854&gt;0), 'Raw Data'!AO1854, 0)</f>
        <v/>
      </c>
      <c r="Z1859">
        <f>IF(ISBLANK('Raw Data'!D1854), 0, IF('Raw Data'!D1854-'Raw Data'!E1854&gt;1, 'Raw Data'!AW1854, 0))</f>
        <v/>
      </c>
      <c r="AA1859">
        <f>IF(ISBLANK('Raw Data'!A1854), 0, IF(ABS('Raw Data'!D1854-'Raw Data'!E1854)&lt;2, 'Raw Data'!AX1854, 0))</f>
        <v/>
      </c>
      <c r="AB1859">
        <f>IF(ISBLANK('Raw Data'!D1854), 0, IF('Raw Data'!E1854-'Raw Data'!D1854&gt;1, 'Raw Data'!AY1854, 0))</f>
        <v/>
      </c>
      <c r="AC1859">
        <f>IF(ISBLANK('Raw Data'!D1854), 0, IF('Raw Data'!D1854-'Raw Data'!E1854&gt;2, 'Raw Data'!AZ1854, 0))</f>
        <v/>
      </c>
      <c r="AD1859">
        <f>IF(ISBLANK('Raw Data'!A1854), 0, IF(ABS('Raw Data'!D1854-'Raw Data'!E1854)&lt;3, 'Raw Data'!BA1854, 0))</f>
        <v/>
      </c>
      <c r="AE1859">
        <f>IF(ISBLANK('Raw Data'!D1854), 0, IF('Raw Data'!E1854-'Raw Data'!D1854&gt;2, 'Raw Data'!BB1854, 0))</f>
        <v/>
      </c>
      <c r="AF1859">
        <f>IF(ISBLANK('Raw Data'!D1854), 0, IF('Raw Data'!D1854-'Raw Data'!E1854&gt;3, 'Raw Data'!BC1854, 0))</f>
        <v/>
      </c>
      <c r="AG1859">
        <f>IF(ISBLANK('Raw Data'!A1854), 0, IF(ABS('Raw Data'!D1854-'Raw Data'!E1854)&lt;4, 'Raw Data'!BD1854, 0))</f>
        <v/>
      </c>
      <c r="AH1859">
        <f>IF(ISBLANK('Raw Data'!D1854), 0, IF('Raw Data'!E1854-'Raw Data'!D1854&gt;3, 'Raw Data'!BE1854, 0))</f>
        <v/>
      </c>
      <c r="AI1859">
        <f>IF(SUM('Raw Data'!D1854:E1854)&gt;'Raw Data'!F1854, 'Raw Data'!G1854, 0)</f>
        <v/>
      </c>
      <c r="AJ1859">
        <f>IF(ISBLANK('Raw Data'!D1854), 0, IF(SUM('Raw Data'!D1854:E1854)&lt;'Raw Data'!F1854, 'Raw Data'!H1854, 0))</f>
        <v/>
      </c>
      <c r="AK1859">
        <f>IF(ISBLANK('Raw Data'!A1854), 0, IF(AND('Raw Data'!D1854&lt;3, 'Raw Data'!E1854&lt;3, 'Raw Data'!F1854&lt;BB$2), 'Raw Data'!AF1854, 0))</f>
        <v/>
      </c>
      <c r="AL1859">
        <f>IF(ISBLANK('Raw Data'!A1854), 0, IF(AND('Raw Data'!D1854&lt;4, 'Raw Data'!E1854&lt;4, 'Raw Data'!F1854&lt;BB$2), 'Raw Data'!AI1854, 0))</f>
        <v/>
      </c>
      <c r="AM1859">
        <f>IF(ISBLANK('Raw Data'!A1854), 0, IF(AND('Raw Data'!D1854&lt;5, 'Raw Data'!E1854&lt;5, 'Raw Data'!F1854&lt;BB$2), 'Raw Data'!AL1854, 0))</f>
        <v/>
      </c>
      <c r="AN1859">
        <f>IF(ISBLANK('Raw Data'!A1854), 0, IF(AND('Raw Data'!D1854&lt;6, 'Raw Data'!E1854&lt;6, 'Raw Data'!F1854&lt;BB$2), 'Raw Data'!AO1854, 0))</f>
        <v/>
      </c>
      <c r="AO1859">
        <f>IF(ISBLANK('Raw Data'!A1854), 0, IF(AND('Raw Data'!I1854&lt;Analysis!$BC$2, 'Raw Data'!D1854-'Raw Data'!E1854&gt;1), 'Raw Data'!AW1854, IF(AND('Raw Data'!J1854&lt;Analysis!$BC$2, 'Raw Data'!E1854-'Raw Data'!D1854&gt;1), 'Raw Data'!AY1854, 0)))</f>
        <v/>
      </c>
      <c r="AP1859">
        <f>IF(ISBLANK('Raw Data'!A1854), 0, IF(AND('Raw Data'!I1854&lt;Analysis!$BC$2, 'Raw Data'!D1854-'Raw Data'!E1854&gt;2), 'Raw Data'!AZ1854, IF(AND('Raw Data'!J1854&lt;Analysis!$BC$2, 'Raw Data'!E1854-'Raw Data'!D1854&gt;2), 'Raw Data'!BB1854, 0)))</f>
        <v/>
      </c>
      <c r="AQ1859">
        <f>IF(ISBLANK('Raw Data'!A1854), 0, IF(AND('Raw Data'!I1854&lt;Analysis!$BC$2, 'Raw Data'!D1854-'Raw Data'!E1854&gt;3), 'Raw Data'!BC1854, IF(AND('Raw Data'!J1854&lt;Analysis!$BC$2, 'Raw Data'!E1854-'Raw Data'!D1854&gt;3), 'Raw Data'!BE1854, 0)))</f>
        <v/>
      </c>
      <c r="AR1859">
        <f>IF('Hidden Analysiss'!D1855=1,IF(ABS('Raw Data'!E1854-'Raw Data'!D1854)&lt;2,'Raw Data'!AX1854,0), 0)</f>
        <v/>
      </c>
      <c r="AS1859">
        <f>IF('Hidden Analysiss'!D1855=1,IF(ABS('Raw Data'!E1854-'Raw Data'!D1854)&lt;3,'Raw Data'!BA1854,0), 0)</f>
        <v/>
      </c>
      <c r="AT1859">
        <f>IF('Hidden Analysiss'!D1855=1,IF(ABS('Raw Data'!E1854-'Raw Data'!D1854)&lt;4,'Raw Data'!BD1854,0), 0)</f>
        <v/>
      </c>
      <c r="AU1859">
        <f>IF(AND('Hidden Analysiss'!E1855=1, ABS('Raw Data'!E1854-'Raw Data'!D1854)&lt;2), 'Raw Data'!AX1854, 0)</f>
        <v/>
      </c>
      <c r="AV1859">
        <f>IF(AND('Hidden Analysiss'!E1855=1, ABS('Raw Data'!E1854-'Raw Data'!D1854)&lt;3), 'Raw Data'!BA1854, 0)</f>
        <v/>
      </c>
      <c r="AW1859">
        <f>IF(AND('Hidden Analysiss'!E1855=1, ABS('Raw Data'!E1854-'Raw Data'!D1854)&lt;3), 'Raw Data'!BD1854, 0)</f>
        <v/>
      </c>
    </row>
    <row r="1860">
      <c r="A1860" s="1">
        <f>'Raw Data'!A1855</f>
        <v/>
      </c>
      <c r="B1860">
        <f>IF('Raw Data'!E1855&gt;'Raw Data'!D1855, 'Raw Data'!J1855, 0)</f>
        <v/>
      </c>
      <c r="C1860">
        <f>IF('Raw Data'!D1855&gt;'Raw Data'!E1855, 'Raw Data'!I1855, 0)</f>
        <v/>
      </c>
      <c r="D1860">
        <f>SUM(G1860:H1860)</f>
        <v/>
      </c>
      <c r="E1860">
        <f>IF(AND('Raw Data'!J1855&lt;'Raw Data'!I1855,'Raw Data'!E1855&gt;'Raw Data'!D1855,'Raw Data'!E1855-'Raw Data'!D1855&gt;3),'Raw Data'!N1855,IF(AND('Raw Data'!I1855&lt;'Raw Data'!J1855,'Raw Data'!D1855&gt;'Raw Data'!E1855,'Raw Data'!D1855-'Raw Data'!E1855&gt;3),'Raw Data'!M1855,0))</f>
        <v/>
      </c>
      <c r="F1860">
        <f>IF(AND('Raw Data'!J1855&lt;'Raw Data'!I1855,'Raw Data'!E1855&gt;'Raw Data'!D1855,'Raw Data'!E1855-'Raw Data'!D1855&lt;4),'Raw Data'!L1855,IF(AND('Raw Data'!I1855&lt;'Raw Data'!J1855,'Raw Data'!D1855&gt;'Raw Data'!E1855,'Raw Data'!D1855-'Raw Data'!E1855&lt;4),'Raw Data'!K1855,0))</f>
        <v/>
      </c>
      <c r="G1860">
        <f>IF(AND('Raw Data'!J1855&lt;'Raw Data'!I1855, 'Raw Data'!E1855&gt;'Raw Data'!D1855), 'Raw Data'!J1855, 0)</f>
        <v/>
      </c>
      <c r="H1860">
        <f>IF(AND('Raw Data'!J1855&gt;'Raw Data'!I1855, 'Raw Data'!E1855&lt;'Raw Data'!D1855), 'Raw Data'!I1855, 0)</f>
        <v/>
      </c>
      <c r="I1860">
        <f>SUM(J1860:K1860)</f>
        <v/>
      </c>
      <c r="J1860">
        <f>IF(AND('Raw Data'!J1855&gt;'Raw Data'!I1855, 'Raw Data'!E1855&gt;'Raw Data'!D1855), 'Raw Data'!J1855, 0)</f>
        <v/>
      </c>
      <c r="K1860">
        <f>IF(AND('Raw Data'!I1855&gt;'Raw Data'!J1855, 'Raw Data'!D1855&gt;'Raw Data'!E1855), 'Raw Data'!I1855, 0)</f>
        <v/>
      </c>
      <c r="L1860">
        <f>IF('Raw Data'!E1855-'Raw Data'!D1855&gt;3, 'Raw Data'!N1855, 0)</f>
        <v/>
      </c>
      <c r="M1860">
        <f>IF('Raw Data'!D1855-'Raw Data'!E1855&gt;3, 'Raw Data'!M1855, 0)</f>
        <v/>
      </c>
      <c r="N1860">
        <f>IF(ISBLANK('Raw Data'!D1855),0,IF(AND('Raw Data'!E1855&gt;'Raw Data'!D1855,'Raw Data'!E1855-'Raw Data'!D1855&gt;0,'Raw Data'!E1855-'Raw Data'!D1855&lt;4),'Raw Data'!L1855, 0))</f>
        <v/>
      </c>
      <c r="O1860">
        <f>IF(ISBLANK('Raw Data'!D1855),0,IF(AND('Raw Data'!E1855&gt;'Raw Data'!D1855,'Raw Data'!E1855-'Raw Data'!D1855&gt;0,'Raw Data'!D1855-'Raw Data'!E1855&lt;4),'Raw Data'!K1855, 0))</f>
        <v/>
      </c>
      <c r="P1860">
        <f>IF('Raw Data'!E1855-'Raw Data'!D1855&gt;3, 'Raw Data'!N1855, IF('Raw Data'!D1855-'Raw Data'!E1855&gt;3, 'Raw Data'!M1855, 0))</f>
        <v/>
      </c>
      <c r="Q1860">
        <f>IF(ISBLANK('Raw Data'!E1855),0,IF(AND('Raw Data'!E1855-'Raw Data'!D1855&lt;4,'Raw Data'!E1855-'Raw Data'!D1855&gt;0),'Raw Data'!L1855,IF(AND('Raw Data'!D1855&gt;'Raw Data'!E1855,'Raw Data'!D1855-'Raw Data'!E1855&gt;0),'Raw Data'!K1855,0)))</f>
        <v/>
      </c>
      <c r="R1860">
        <f>IF(ISBLANK('Raw Data'!K1855),0,IFERROR(IF(MATCH(SMALL('Raw Data'!K1855:N1855,1),L1860:O1860,0),SMALL('Raw Data'!K1855:N1855,1)),0))</f>
        <v/>
      </c>
      <c r="S1860">
        <f>IF(ISBLANK('Raw Data'!K1855),0,IFERROR(IF(MATCH(SMALL('Raw Data'!K1855:N1855,2),L1860:O1860,0),SMALL('Raw Data'!K1855:N1855,2)),0))</f>
        <v/>
      </c>
      <c r="T1860">
        <f>IF(ISBLANK('Raw Data'!K1855),0,IFERROR(IF(MATCH(SMALL('Raw Data'!K1855:N1855,3),L1860:O1860,0),SMALL('Raw Data'!K1855:N1855,3)),0))</f>
        <v/>
      </c>
      <c r="U1860">
        <f>IF(ISBLANK('Raw Data'!K1855),0,IFERROR(IF(MATCH(SMALL('Raw Data'!K1855:N1855,4),L1860:O1860,0),SMALL('Raw Data'!K1855:N1855,4)),0))</f>
        <v/>
      </c>
      <c r="V1860">
        <f>IF(AND('Raw Data'!D1855&lt;3, 'Raw Data'!E1855&lt;3, 'Raw Data'!A1855&gt;0), 'Raw Data'!AF1855, 0)</f>
        <v/>
      </c>
      <c r="W1860">
        <f>IF(AND('Raw Data'!D1855&lt;4, 'Raw Data'!E1855&lt;4, 'Raw Data'!A1855&gt;0), 'Raw Data'!AI1855, 0)</f>
        <v/>
      </c>
      <c r="X1860">
        <f>IF(AND('Raw Data'!D1855&lt;5, 'Raw Data'!E1855&lt;5, 'Raw Data'!A1855&gt;0), 'Raw Data'!AL1855, 0)</f>
        <v/>
      </c>
      <c r="Y1860">
        <f>IF(AND('Raw Data'!D1855&lt;6, 'Raw Data'!E1855&lt;6, 'Raw Data'!A1855&gt;0), 'Raw Data'!AO1855, 0)</f>
        <v/>
      </c>
      <c r="Z1860">
        <f>IF(ISBLANK('Raw Data'!D1855), 0, IF('Raw Data'!D1855-'Raw Data'!E1855&gt;1, 'Raw Data'!AW1855, 0))</f>
        <v/>
      </c>
      <c r="AA1860">
        <f>IF(ISBLANK('Raw Data'!A1855), 0, IF(ABS('Raw Data'!D1855-'Raw Data'!E1855)&lt;2, 'Raw Data'!AX1855, 0))</f>
        <v/>
      </c>
      <c r="AB1860">
        <f>IF(ISBLANK('Raw Data'!D1855), 0, IF('Raw Data'!E1855-'Raw Data'!D1855&gt;1, 'Raw Data'!AY1855, 0))</f>
        <v/>
      </c>
      <c r="AC1860">
        <f>IF(ISBLANK('Raw Data'!D1855), 0, IF('Raw Data'!D1855-'Raw Data'!E1855&gt;2, 'Raw Data'!AZ1855, 0))</f>
        <v/>
      </c>
      <c r="AD1860">
        <f>IF(ISBLANK('Raw Data'!A1855), 0, IF(ABS('Raw Data'!D1855-'Raw Data'!E1855)&lt;3, 'Raw Data'!BA1855, 0))</f>
        <v/>
      </c>
      <c r="AE1860">
        <f>IF(ISBLANK('Raw Data'!D1855), 0, IF('Raw Data'!E1855-'Raw Data'!D1855&gt;2, 'Raw Data'!BB1855, 0))</f>
        <v/>
      </c>
      <c r="AF1860">
        <f>IF(ISBLANK('Raw Data'!D1855), 0, IF('Raw Data'!D1855-'Raw Data'!E1855&gt;3, 'Raw Data'!BC1855, 0))</f>
        <v/>
      </c>
      <c r="AG1860">
        <f>IF(ISBLANK('Raw Data'!A1855), 0, IF(ABS('Raw Data'!D1855-'Raw Data'!E1855)&lt;4, 'Raw Data'!BD1855, 0))</f>
        <v/>
      </c>
      <c r="AH1860">
        <f>IF(ISBLANK('Raw Data'!D1855), 0, IF('Raw Data'!E1855-'Raw Data'!D1855&gt;3, 'Raw Data'!BE1855, 0))</f>
        <v/>
      </c>
      <c r="AI1860">
        <f>IF(SUM('Raw Data'!D1855:E1855)&gt;'Raw Data'!F1855, 'Raw Data'!G1855, 0)</f>
        <v/>
      </c>
      <c r="AJ1860">
        <f>IF(ISBLANK('Raw Data'!D1855), 0, IF(SUM('Raw Data'!D1855:E1855)&lt;'Raw Data'!F1855, 'Raw Data'!H1855, 0))</f>
        <v/>
      </c>
      <c r="AK1860">
        <f>IF(ISBLANK('Raw Data'!A1855), 0, IF(AND('Raw Data'!D1855&lt;3, 'Raw Data'!E1855&lt;3, 'Raw Data'!F1855&lt;BB$2), 'Raw Data'!AF1855, 0))</f>
        <v/>
      </c>
      <c r="AL1860">
        <f>IF(ISBLANK('Raw Data'!A1855), 0, IF(AND('Raw Data'!D1855&lt;4, 'Raw Data'!E1855&lt;4, 'Raw Data'!F1855&lt;BB$2), 'Raw Data'!AI1855, 0))</f>
        <v/>
      </c>
      <c r="AM1860">
        <f>IF(ISBLANK('Raw Data'!A1855), 0, IF(AND('Raw Data'!D1855&lt;5, 'Raw Data'!E1855&lt;5, 'Raw Data'!F1855&lt;BB$2), 'Raw Data'!AL1855, 0))</f>
        <v/>
      </c>
      <c r="AN1860">
        <f>IF(ISBLANK('Raw Data'!A1855), 0, IF(AND('Raw Data'!D1855&lt;6, 'Raw Data'!E1855&lt;6, 'Raw Data'!F1855&lt;BB$2), 'Raw Data'!AO1855, 0))</f>
        <v/>
      </c>
      <c r="AO1860">
        <f>IF(ISBLANK('Raw Data'!A1855), 0, IF(AND('Raw Data'!I1855&lt;Analysis!$BC$2, 'Raw Data'!D1855-'Raw Data'!E1855&gt;1), 'Raw Data'!AW1855, IF(AND('Raw Data'!J1855&lt;Analysis!$BC$2, 'Raw Data'!E1855-'Raw Data'!D1855&gt;1), 'Raw Data'!AY1855, 0)))</f>
        <v/>
      </c>
      <c r="AP1860">
        <f>IF(ISBLANK('Raw Data'!A1855), 0, IF(AND('Raw Data'!I1855&lt;Analysis!$BC$2, 'Raw Data'!D1855-'Raw Data'!E1855&gt;2), 'Raw Data'!AZ1855, IF(AND('Raw Data'!J1855&lt;Analysis!$BC$2, 'Raw Data'!E1855-'Raw Data'!D1855&gt;2), 'Raw Data'!BB1855, 0)))</f>
        <v/>
      </c>
      <c r="AQ1860">
        <f>IF(ISBLANK('Raw Data'!A1855), 0, IF(AND('Raw Data'!I1855&lt;Analysis!$BC$2, 'Raw Data'!D1855-'Raw Data'!E1855&gt;3), 'Raw Data'!BC1855, IF(AND('Raw Data'!J1855&lt;Analysis!$BC$2, 'Raw Data'!E1855-'Raw Data'!D1855&gt;3), 'Raw Data'!BE1855, 0)))</f>
        <v/>
      </c>
      <c r="AR1860">
        <f>IF('Hidden Analysiss'!D1856=1,IF(ABS('Raw Data'!E1855-'Raw Data'!D1855)&lt;2,'Raw Data'!AX1855,0), 0)</f>
        <v/>
      </c>
      <c r="AS1860">
        <f>IF('Hidden Analysiss'!D1856=1,IF(ABS('Raw Data'!E1855-'Raw Data'!D1855)&lt;3,'Raw Data'!BA1855,0), 0)</f>
        <v/>
      </c>
      <c r="AT1860">
        <f>IF('Hidden Analysiss'!D1856=1,IF(ABS('Raw Data'!E1855-'Raw Data'!D1855)&lt;4,'Raw Data'!BD1855,0), 0)</f>
        <v/>
      </c>
      <c r="AU1860">
        <f>IF(AND('Hidden Analysiss'!E1856=1, ABS('Raw Data'!E1855-'Raw Data'!D1855)&lt;2), 'Raw Data'!AX1855, 0)</f>
        <v/>
      </c>
      <c r="AV1860">
        <f>IF(AND('Hidden Analysiss'!E1856=1, ABS('Raw Data'!E1855-'Raw Data'!D1855)&lt;3), 'Raw Data'!BA1855, 0)</f>
        <v/>
      </c>
      <c r="AW1860">
        <f>IF(AND('Hidden Analysiss'!E1856=1, ABS('Raw Data'!E1855-'Raw Data'!D1855)&lt;3), 'Raw Data'!BD1855, 0)</f>
        <v/>
      </c>
    </row>
    <row r="1861">
      <c r="A1861" s="1">
        <f>'Raw Data'!A1856</f>
        <v/>
      </c>
      <c r="B1861">
        <f>IF('Raw Data'!E1856&gt;'Raw Data'!D1856, 'Raw Data'!J1856, 0)</f>
        <v/>
      </c>
      <c r="C1861">
        <f>IF('Raw Data'!D1856&gt;'Raw Data'!E1856, 'Raw Data'!I1856, 0)</f>
        <v/>
      </c>
      <c r="D1861">
        <f>SUM(G1861:H1861)</f>
        <v/>
      </c>
      <c r="E1861">
        <f>IF(AND('Raw Data'!J1856&lt;'Raw Data'!I1856,'Raw Data'!E1856&gt;'Raw Data'!D1856,'Raw Data'!E1856-'Raw Data'!D1856&gt;3),'Raw Data'!N1856,IF(AND('Raw Data'!I1856&lt;'Raw Data'!J1856,'Raw Data'!D1856&gt;'Raw Data'!E1856,'Raw Data'!D1856-'Raw Data'!E1856&gt;3),'Raw Data'!M1856,0))</f>
        <v/>
      </c>
      <c r="F1861">
        <f>IF(AND('Raw Data'!J1856&lt;'Raw Data'!I1856,'Raw Data'!E1856&gt;'Raw Data'!D1856,'Raw Data'!E1856-'Raw Data'!D1856&lt;4),'Raw Data'!L1856,IF(AND('Raw Data'!I1856&lt;'Raw Data'!J1856,'Raw Data'!D1856&gt;'Raw Data'!E1856,'Raw Data'!D1856-'Raw Data'!E1856&lt;4),'Raw Data'!K1856,0))</f>
        <v/>
      </c>
      <c r="G1861">
        <f>IF(AND('Raw Data'!J1856&lt;'Raw Data'!I1856, 'Raw Data'!E1856&gt;'Raw Data'!D1856), 'Raw Data'!J1856, 0)</f>
        <v/>
      </c>
      <c r="H1861">
        <f>IF(AND('Raw Data'!J1856&gt;'Raw Data'!I1856, 'Raw Data'!E1856&lt;'Raw Data'!D1856), 'Raw Data'!I1856, 0)</f>
        <v/>
      </c>
      <c r="I1861">
        <f>SUM(J1861:K1861)</f>
        <v/>
      </c>
      <c r="J1861">
        <f>IF(AND('Raw Data'!J1856&gt;'Raw Data'!I1856, 'Raw Data'!E1856&gt;'Raw Data'!D1856), 'Raw Data'!J1856, 0)</f>
        <v/>
      </c>
      <c r="K1861">
        <f>IF(AND('Raw Data'!I1856&gt;'Raw Data'!J1856, 'Raw Data'!D1856&gt;'Raw Data'!E1856), 'Raw Data'!I1856, 0)</f>
        <v/>
      </c>
      <c r="L1861">
        <f>IF('Raw Data'!E1856-'Raw Data'!D1856&gt;3, 'Raw Data'!N1856, 0)</f>
        <v/>
      </c>
      <c r="M1861">
        <f>IF('Raw Data'!D1856-'Raw Data'!E1856&gt;3, 'Raw Data'!M1856, 0)</f>
        <v/>
      </c>
      <c r="N1861">
        <f>IF(ISBLANK('Raw Data'!D1856),0,IF(AND('Raw Data'!E1856&gt;'Raw Data'!D1856,'Raw Data'!E1856-'Raw Data'!D1856&gt;0,'Raw Data'!E1856-'Raw Data'!D1856&lt;4),'Raw Data'!L1856, 0))</f>
        <v/>
      </c>
      <c r="O1861">
        <f>IF(ISBLANK('Raw Data'!D1856),0,IF(AND('Raw Data'!E1856&gt;'Raw Data'!D1856,'Raw Data'!E1856-'Raw Data'!D1856&gt;0,'Raw Data'!D1856-'Raw Data'!E1856&lt;4),'Raw Data'!K1856, 0))</f>
        <v/>
      </c>
      <c r="P1861">
        <f>IF('Raw Data'!E1856-'Raw Data'!D1856&gt;3, 'Raw Data'!N1856, IF('Raw Data'!D1856-'Raw Data'!E1856&gt;3, 'Raw Data'!M1856, 0))</f>
        <v/>
      </c>
      <c r="Q1861">
        <f>IF(ISBLANK('Raw Data'!E1856),0,IF(AND('Raw Data'!E1856-'Raw Data'!D1856&lt;4,'Raw Data'!E1856-'Raw Data'!D1856&gt;0),'Raw Data'!L1856,IF(AND('Raw Data'!D1856&gt;'Raw Data'!E1856,'Raw Data'!D1856-'Raw Data'!E1856&gt;0),'Raw Data'!K1856,0)))</f>
        <v/>
      </c>
      <c r="R1861">
        <f>IF(ISBLANK('Raw Data'!K1856),0,IFERROR(IF(MATCH(SMALL('Raw Data'!K1856:N1856,1),L1861:O1861,0),SMALL('Raw Data'!K1856:N1856,1)),0))</f>
        <v/>
      </c>
      <c r="S1861">
        <f>IF(ISBLANK('Raw Data'!K1856),0,IFERROR(IF(MATCH(SMALL('Raw Data'!K1856:N1856,2),L1861:O1861,0),SMALL('Raw Data'!K1856:N1856,2)),0))</f>
        <v/>
      </c>
      <c r="T1861">
        <f>IF(ISBLANK('Raw Data'!K1856),0,IFERROR(IF(MATCH(SMALL('Raw Data'!K1856:N1856,3),L1861:O1861,0),SMALL('Raw Data'!K1856:N1856,3)),0))</f>
        <v/>
      </c>
      <c r="U1861">
        <f>IF(ISBLANK('Raw Data'!K1856),0,IFERROR(IF(MATCH(SMALL('Raw Data'!K1856:N1856,4),L1861:O1861,0),SMALL('Raw Data'!K1856:N1856,4)),0))</f>
        <v/>
      </c>
      <c r="V1861">
        <f>IF(AND('Raw Data'!D1856&lt;3, 'Raw Data'!E1856&lt;3, 'Raw Data'!A1856&gt;0), 'Raw Data'!AF1856, 0)</f>
        <v/>
      </c>
      <c r="W1861">
        <f>IF(AND('Raw Data'!D1856&lt;4, 'Raw Data'!E1856&lt;4, 'Raw Data'!A1856&gt;0), 'Raw Data'!AI1856, 0)</f>
        <v/>
      </c>
      <c r="X1861">
        <f>IF(AND('Raw Data'!D1856&lt;5, 'Raw Data'!E1856&lt;5, 'Raw Data'!A1856&gt;0), 'Raw Data'!AL1856, 0)</f>
        <v/>
      </c>
      <c r="Y1861">
        <f>IF(AND('Raw Data'!D1856&lt;6, 'Raw Data'!E1856&lt;6, 'Raw Data'!A1856&gt;0), 'Raw Data'!AO1856, 0)</f>
        <v/>
      </c>
      <c r="Z1861">
        <f>IF(ISBLANK('Raw Data'!D1856), 0, IF('Raw Data'!D1856-'Raw Data'!E1856&gt;1, 'Raw Data'!AW1856, 0))</f>
        <v/>
      </c>
      <c r="AA1861">
        <f>IF(ISBLANK('Raw Data'!A1856), 0, IF(ABS('Raw Data'!D1856-'Raw Data'!E1856)&lt;2, 'Raw Data'!AX1856, 0))</f>
        <v/>
      </c>
      <c r="AB1861">
        <f>IF(ISBLANK('Raw Data'!D1856), 0, IF('Raw Data'!E1856-'Raw Data'!D1856&gt;1, 'Raw Data'!AY1856, 0))</f>
        <v/>
      </c>
      <c r="AC1861">
        <f>IF(ISBLANK('Raw Data'!D1856), 0, IF('Raw Data'!D1856-'Raw Data'!E1856&gt;2, 'Raw Data'!AZ1856, 0))</f>
        <v/>
      </c>
      <c r="AD1861">
        <f>IF(ISBLANK('Raw Data'!A1856), 0, IF(ABS('Raw Data'!D1856-'Raw Data'!E1856)&lt;3, 'Raw Data'!BA1856, 0))</f>
        <v/>
      </c>
      <c r="AE1861">
        <f>IF(ISBLANK('Raw Data'!D1856), 0, IF('Raw Data'!E1856-'Raw Data'!D1856&gt;2, 'Raw Data'!BB1856, 0))</f>
        <v/>
      </c>
      <c r="AF1861">
        <f>IF(ISBLANK('Raw Data'!D1856), 0, IF('Raw Data'!D1856-'Raw Data'!E1856&gt;3, 'Raw Data'!BC1856, 0))</f>
        <v/>
      </c>
      <c r="AG1861">
        <f>IF(ISBLANK('Raw Data'!A1856), 0, IF(ABS('Raw Data'!D1856-'Raw Data'!E1856)&lt;4, 'Raw Data'!BD1856, 0))</f>
        <v/>
      </c>
      <c r="AH1861">
        <f>IF(ISBLANK('Raw Data'!D1856), 0, IF('Raw Data'!E1856-'Raw Data'!D1856&gt;3, 'Raw Data'!BE1856, 0))</f>
        <v/>
      </c>
      <c r="AI1861">
        <f>IF(SUM('Raw Data'!D1856:E1856)&gt;'Raw Data'!F1856, 'Raw Data'!G1856, 0)</f>
        <v/>
      </c>
      <c r="AJ1861">
        <f>IF(ISBLANK('Raw Data'!D1856), 0, IF(SUM('Raw Data'!D1856:E1856)&lt;'Raw Data'!F1856, 'Raw Data'!H1856, 0))</f>
        <v/>
      </c>
      <c r="AK1861">
        <f>IF(ISBLANK('Raw Data'!A1856), 0, IF(AND('Raw Data'!D1856&lt;3, 'Raw Data'!E1856&lt;3, 'Raw Data'!F1856&lt;BB$2), 'Raw Data'!AF1856, 0))</f>
        <v/>
      </c>
      <c r="AL1861">
        <f>IF(ISBLANK('Raw Data'!A1856), 0, IF(AND('Raw Data'!D1856&lt;4, 'Raw Data'!E1856&lt;4, 'Raw Data'!F1856&lt;BB$2), 'Raw Data'!AI1856, 0))</f>
        <v/>
      </c>
      <c r="AM1861">
        <f>IF(ISBLANK('Raw Data'!A1856), 0, IF(AND('Raw Data'!D1856&lt;5, 'Raw Data'!E1856&lt;5, 'Raw Data'!F1856&lt;BB$2), 'Raw Data'!AL1856, 0))</f>
        <v/>
      </c>
      <c r="AN1861">
        <f>IF(ISBLANK('Raw Data'!A1856), 0, IF(AND('Raw Data'!D1856&lt;6, 'Raw Data'!E1856&lt;6, 'Raw Data'!F1856&lt;BB$2), 'Raw Data'!AO1856, 0))</f>
        <v/>
      </c>
      <c r="AO1861">
        <f>IF(ISBLANK('Raw Data'!A1856), 0, IF(AND('Raw Data'!I1856&lt;Analysis!$BC$2, 'Raw Data'!D1856-'Raw Data'!E1856&gt;1), 'Raw Data'!AW1856, IF(AND('Raw Data'!J1856&lt;Analysis!$BC$2, 'Raw Data'!E1856-'Raw Data'!D1856&gt;1), 'Raw Data'!AY1856, 0)))</f>
        <v/>
      </c>
      <c r="AP1861">
        <f>IF(ISBLANK('Raw Data'!A1856), 0, IF(AND('Raw Data'!I1856&lt;Analysis!$BC$2, 'Raw Data'!D1856-'Raw Data'!E1856&gt;2), 'Raw Data'!AZ1856, IF(AND('Raw Data'!J1856&lt;Analysis!$BC$2, 'Raw Data'!E1856-'Raw Data'!D1856&gt;2), 'Raw Data'!BB1856, 0)))</f>
        <v/>
      </c>
      <c r="AQ1861">
        <f>IF(ISBLANK('Raw Data'!A1856), 0, IF(AND('Raw Data'!I1856&lt;Analysis!$BC$2, 'Raw Data'!D1856-'Raw Data'!E1856&gt;3), 'Raw Data'!BC1856, IF(AND('Raw Data'!J1856&lt;Analysis!$BC$2, 'Raw Data'!E1856-'Raw Data'!D1856&gt;3), 'Raw Data'!BE1856, 0)))</f>
        <v/>
      </c>
      <c r="AR1861">
        <f>IF('Hidden Analysiss'!D1857=1,IF(ABS('Raw Data'!E1856-'Raw Data'!D1856)&lt;2,'Raw Data'!AX1856,0), 0)</f>
        <v/>
      </c>
      <c r="AS1861">
        <f>IF('Hidden Analysiss'!D1857=1,IF(ABS('Raw Data'!E1856-'Raw Data'!D1856)&lt;3,'Raw Data'!BA1856,0), 0)</f>
        <v/>
      </c>
      <c r="AT1861">
        <f>IF('Hidden Analysiss'!D1857=1,IF(ABS('Raw Data'!E1856-'Raw Data'!D1856)&lt;4,'Raw Data'!BD1856,0), 0)</f>
        <v/>
      </c>
      <c r="AU1861">
        <f>IF(AND('Hidden Analysiss'!E1857=1, ABS('Raw Data'!E1856-'Raw Data'!D1856)&lt;2), 'Raw Data'!AX1856, 0)</f>
        <v/>
      </c>
      <c r="AV1861">
        <f>IF(AND('Hidden Analysiss'!E1857=1, ABS('Raw Data'!E1856-'Raw Data'!D1856)&lt;3), 'Raw Data'!BA1856, 0)</f>
        <v/>
      </c>
      <c r="AW1861">
        <f>IF(AND('Hidden Analysiss'!E1857=1, ABS('Raw Data'!E1856-'Raw Data'!D1856)&lt;3), 'Raw Data'!BD1856, 0)</f>
        <v/>
      </c>
    </row>
    <row r="1862">
      <c r="A1862" s="1">
        <f>'Raw Data'!A1857</f>
        <v/>
      </c>
      <c r="B1862">
        <f>IF('Raw Data'!E1857&gt;'Raw Data'!D1857, 'Raw Data'!J1857, 0)</f>
        <v/>
      </c>
      <c r="C1862">
        <f>IF('Raw Data'!D1857&gt;'Raw Data'!E1857, 'Raw Data'!I1857, 0)</f>
        <v/>
      </c>
      <c r="D1862">
        <f>SUM(G1862:H1862)</f>
        <v/>
      </c>
      <c r="E1862">
        <f>IF(AND('Raw Data'!J1857&lt;'Raw Data'!I1857,'Raw Data'!E1857&gt;'Raw Data'!D1857,'Raw Data'!E1857-'Raw Data'!D1857&gt;3),'Raw Data'!N1857,IF(AND('Raw Data'!I1857&lt;'Raw Data'!J1857,'Raw Data'!D1857&gt;'Raw Data'!E1857,'Raw Data'!D1857-'Raw Data'!E1857&gt;3),'Raw Data'!M1857,0))</f>
        <v/>
      </c>
      <c r="F1862">
        <f>IF(AND('Raw Data'!J1857&lt;'Raw Data'!I1857,'Raw Data'!E1857&gt;'Raw Data'!D1857,'Raw Data'!E1857-'Raw Data'!D1857&lt;4),'Raw Data'!L1857,IF(AND('Raw Data'!I1857&lt;'Raw Data'!J1857,'Raw Data'!D1857&gt;'Raw Data'!E1857,'Raw Data'!D1857-'Raw Data'!E1857&lt;4),'Raw Data'!K1857,0))</f>
        <v/>
      </c>
      <c r="G1862">
        <f>IF(AND('Raw Data'!J1857&lt;'Raw Data'!I1857, 'Raw Data'!E1857&gt;'Raw Data'!D1857), 'Raw Data'!J1857, 0)</f>
        <v/>
      </c>
      <c r="H1862">
        <f>IF(AND('Raw Data'!J1857&gt;'Raw Data'!I1857, 'Raw Data'!E1857&lt;'Raw Data'!D1857), 'Raw Data'!I1857, 0)</f>
        <v/>
      </c>
      <c r="I1862">
        <f>SUM(J1862:K1862)</f>
        <v/>
      </c>
      <c r="J1862">
        <f>IF(AND('Raw Data'!J1857&gt;'Raw Data'!I1857, 'Raw Data'!E1857&gt;'Raw Data'!D1857), 'Raw Data'!J1857, 0)</f>
        <v/>
      </c>
      <c r="K1862">
        <f>IF(AND('Raw Data'!I1857&gt;'Raw Data'!J1857, 'Raw Data'!D1857&gt;'Raw Data'!E1857), 'Raw Data'!I1857, 0)</f>
        <v/>
      </c>
      <c r="L1862">
        <f>IF('Raw Data'!E1857-'Raw Data'!D1857&gt;3, 'Raw Data'!N1857, 0)</f>
        <v/>
      </c>
      <c r="M1862">
        <f>IF('Raw Data'!D1857-'Raw Data'!E1857&gt;3, 'Raw Data'!M1857, 0)</f>
        <v/>
      </c>
      <c r="N1862">
        <f>IF(ISBLANK('Raw Data'!D1857),0,IF(AND('Raw Data'!E1857&gt;'Raw Data'!D1857,'Raw Data'!E1857-'Raw Data'!D1857&gt;0,'Raw Data'!E1857-'Raw Data'!D1857&lt;4),'Raw Data'!L1857, 0))</f>
        <v/>
      </c>
      <c r="O1862">
        <f>IF(ISBLANK('Raw Data'!D1857),0,IF(AND('Raw Data'!E1857&gt;'Raw Data'!D1857,'Raw Data'!E1857-'Raw Data'!D1857&gt;0,'Raw Data'!D1857-'Raw Data'!E1857&lt;4),'Raw Data'!K1857, 0))</f>
        <v/>
      </c>
      <c r="P1862">
        <f>IF('Raw Data'!E1857-'Raw Data'!D1857&gt;3, 'Raw Data'!N1857, IF('Raw Data'!D1857-'Raw Data'!E1857&gt;3, 'Raw Data'!M1857, 0))</f>
        <v/>
      </c>
      <c r="Q1862">
        <f>IF(ISBLANK('Raw Data'!E1857),0,IF(AND('Raw Data'!E1857-'Raw Data'!D1857&lt;4,'Raw Data'!E1857-'Raw Data'!D1857&gt;0),'Raw Data'!L1857,IF(AND('Raw Data'!D1857&gt;'Raw Data'!E1857,'Raw Data'!D1857-'Raw Data'!E1857&gt;0),'Raw Data'!K1857,0)))</f>
        <v/>
      </c>
      <c r="R1862">
        <f>IF(ISBLANK('Raw Data'!K1857),0,IFERROR(IF(MATCH(SMALL('Raw Data'!K1857:N1857,1),L1862:O1862,0),SMALL('Raw Data'!K1857:N1857,1)),0))</f>
        <v/>
      </c>
      <c r="S1862">
        <f>IF(ISBLANK('Raw Data'!K1857),0,IFERROR(IF(MATCH(SMALL('Raw Data'!K1857:N1857,2),L1862:O1862,0),SMALL('Raw Data'!K1857:N1857,2)),0))</f>
        <v/>
      </c>
      <c r="T1862">
        <f>IF(ISBLANK('Raw Data'!K1857),0,IFERROR(IF(MATCH(SMALL('Raw Data'!K1857:N1857,3),L1862:O1862,0),SMALL('Raw Data'!K1857:N1857,3)),0))</f>
        <v/>
      </c>
      <c r="U1862">
        <f>IF(ISBLANK('Raw Data'!K1857),0,IFERROR(IF(MATCH(SMALL('Raw Data'!K1857:N1857,4),L1862:O1862,0),SMALL('Raw Data'!K1857:N1857,4)),0))</f>
        <v/>
      </c>
      <c r="V1862">
        <f>IF(AND('Raw Data'!D1857&lt;3, 'Raw Data'!E1857&lt;3, 'Raw Data'!A1857&gt;0), 'Raw Data'!AF1857, 0)</f>
        <v/>
      </c>
      <c r="W1862">
        <f>IF(AND('Raw Data'!D1857&lt;4, 'Raw Data'!E1857&lt;4, 'Raw Data'!A1857&gt;0), 'Raw Data'!AI1857, 0)</f>
        <v/>
      </c>
      <c r="X1862">
        <f>IF(AND('Raw Data'!D1857&lt;5, 'Raw Data'!E1857&lt;5, 'Raw Data'!A1857&gt;0), 'Raw Data'!AL1857, 0)</f>
        <v/>
      </c>
      <c r="Y1862">
        <f>IF(AND('Raw Data'!D1857&lt;6, 'Raw Data'!E1857&lt;6, 'Raw Data'!A1857&gt;0), 'Raw Data'!AO1857, 0)</f>
        <v/>
      </c>
      <c r="Z1862">
        <f>IF(ISBLANK('Raw Data'!D1857), 0, IF('Raw Data'!D1857-'Raw Data'!E1857&gt;1, 'Raw Data'!AW1857, 0))</f>
        <v/>
      </c>
      <c r="AA1862">
        <f>IF(ISBLANK('Raw Data'!A1857), 0, IF(ABS('Raw Data'!D1857-'Raw Data'!E1857)&lt;2, 'Raw Data'!AX1857, 0))</f>
        <v/>
      </c>
      <c r="AB1862">
        <f>IF(ISBLANK('Raw Data'!D1857), 0, IF('Raw Data'!E1857-'Raw Data'!D1857&gt;1, 'Raw Data'!AY1857, 0))</f>
        <v/>
      </c>
      <c r="AC1862">
        <f>IF(ISBLANK('Raw Data'!D1857), 0, IF('Raw Data'!D1857-'Raw Data'!E1857&gt;2, 'Raw Data'!AZ1857, 0))</f>
        <v/>
      </c>
      <c r="AD1862">
        <f>IF(ISBLANK('Raw Data'!A1857), 0, IF(ABS('Raw Data'!D1857-'Raw Data'!E1857)&lt;3, 'Raw Data'!BA1857, 0))</f>
        <v/>
      </c>
      <c r="AE1862">
        <f>IF(ISBLANK('Raw Data'!D1857), 0, IF('Raw Data'!E1857-'Raw Data'!D1857&gt;2, 'Raw Data'!BB1857, 0))</f>
        <v/>
      </c>
      <c r="AF1862">
        <f>IF(ISBLANK('Raw Data'!D1857), 0, IF('Raw Data'!D1857-'Raw Data'!E1857&gt;3, 'Raw Data'!BC1857, 0))</f>
        <v/>
      </c>
      <c r="AG1862">
        <f>IF(ISBLANK('Raw Data'!A1857), 0, IF(ABS('Raw Data'!D1857-'Raw Data'!E1857)&lt;4, 'Raw Data'!BD1857, 0))</f>
        <v/>
      </c>
      <c r="AH1862">
        <f>IF(ISBLANK('Raw Data'!D1857), 0, IF('Raw Data'!E1857-'Raw Data'!D1857&gt;3, 'Raw Data'!BE1857, 0))</f>
        <v/>
      </c>
      <c r="AI1862">
        <f>IF(SUM('Raw Data'!D1857:E1857)&gt;'Raw Data'!F1857, 'Raw Data'!G1857, 0)</f>
        <v/>
      </c>
      <c r="AJ1862">
        <f>IF(ISBLANK('Raw Data'!D1857), 0, IF(SUM('Raw Data'!D1857:E1857)&lt;'Raw Data'!F1857, 'Raw Data'!H1857, 0))</f>
        <v/>
      </c>
      <c r="AK1862">
        <f>IF(ISBLANK('Raw Data'!A1857), 0, IF(AND('Raw Data'!D1857&lt;3, 'Raw Data'!E1857&lt;3, 'Raw Data'!F1857&lt;BB$2), 'Raw Data'!AF1857, 0))</f>
        <v/>
      </c>
      <c r="AL1862">
        <f>IF(ISBLANK('Raw Data'!A1857), 0, IF(AND('Raw Data'!D1857&lt;4, 'Raw Data'!E1857&lt;4, 'Raw Data'!F1857&lt;BB$2), 'Raw Data'!AI1857, 0))</f>
        <v/>
      </c>
      <c r="AM1862">
        <f>IF(ISBLANK('Raw Data'!A1857), 0, IF(AND('Raw Data'!D1857&lt;5, 'Raw Data'!E1857&lt;5, 'Raw Data'!F1857&lt;BB$2), 'Raw Data'!AL1857, 0))</f>
        <v/>
      </c>
      <c r="AN1862">
        <f>IF(ISBLANK('Raw Data'!A1857), 0, IF(AND('Raw Data'!D1857&lt;6, 'Raw Data'!E1857&lt;6, 'Raw Data'!F1857&lt;BB$2), 'Raw Data'!AO1857, 0))</f>
        <v/>
      </c>
      <c r="AO1862">
        <f>IF(ISBLANK('Raw Data'!A1857), 0, IF(AND('Raw Data'!I1857&lt;Analysis!$BC$2, 'Raw Data'!D1857-'Raw Data'!E1857&gt;1), 'Raw Data'!AW1857, IF(AND('Raw Data'!J1857&lt;Analysis!$BC$2, 'Raw Data'!E1857-'Raw Data'!D1857&gt;1), 'Raw Data'!AY1857, 0)))</f>
        <v/>
      </c>
      <c r="AP1862">
        <f>IF(ISBLANK('Raw Data'!A1857), 0, IF(AND('Raw Data'!I1857&lt;Analysis!$BC$2, 'Raw Data'!D1857-'Raw Data'!E1857&gt;2), 'Raw Data'!AZ1857, IF(AND('Raw Data'!J1857&lt;Analysis!$BC$2, 'Raw Data'!E1857-'Raw Data'!D1857&gt;2), 'Raw Data'!BB1857, 0)))</f>
        <v/>
      </c>
      <c r="AQ1862">
        <f>IF(ISBLANK('Raw Data'!A1857), 0, IF(AND('Raw Data'!I1857&lt;Analysis!$BC$2, 'Raw Data'!D1857-'Raw Data'!E1857&gt;3), 'Raw Data'!BC1857, IF(AND('Raw Data'!J1857&lt;Analysis!$BC$2, 'Raw Data'!E1857-'Raw Data'!D1857&gt;3), 'Raw Data'!BE1857, 0)))</f>
        <v/>
      </c>
      <c r="AR1862">
        <f>IF('Hidden Analysiss'!D1858=1,IF(ABS('Raw Data'!E1857-'Raw Data'!D1857)&lt;2,'Raw Data'!AX1857,0), 0)</f>
        <v/>
      </c>
      <c r="AS1862">
        <f>IF('Hidden Analysiss'!D1858=1,IF(ABS('Raw Data'!E1857-'Raw Data'!D1857)&lt;3,'Raw Data'!BA1857,0), 0)</f>
        <v/>
      </c>
      <c r="AT1862">
        <f>IF('Hidden Analysiss'!D1858=1,IF(ABS('Raw Data'!E1857-'Raw Data'!D1857)&lt;4,'Raw Data'!BD1857,0), 0)</f>
        <v/>
      </c>
      <c r="AU1862">
        <f>IF(AND('Hidden Analysiss'!E1858=1, ABS('Raw Data'!E1857-'Raw Data'!D1857)&lt;2), 'Raw Data'!AX1857, 0)</f>
        <v/>
      </c>
      <c r="AV1862">
        <f>IF(AND('Hidden Analysiss'!E1858=1, ABS('Raw Data'!E1857-'Raw Data'!D1857)&lt;3), 'Raw Data'!BA1857, 0)</f>
        <v/>
      </c>
      <c r="AW1862">
        <f>IF(AND('Hidden Analysiss'!E1858=1, ABS('Raw Data'!E1857-'Raw Data'!D1857)&lt;3), 'Raw Data'!BD1857, 0)</f>
        <v/>
      </c>
    </row>
    <row r="1863">
      <c r="A1863" s="1">
        <f>'Raw Data'!A1858</f>
        <v/>
      </c>
      <c r="B1863">
        <f>IF('Raw Data'!E1858&gt;'Raw Data'!D1858, 'Raw Data'!J1858, 0)</f>
        <v/>
      </c>
      <c r="C1863">
        <f>IF('Raw Data'!D1858&gt;'Raw Data'!E1858, 'Raw Data'!I1858, 0)</f>
        <v/>
      </c>
      <c r="D1863">
        <f>SUM(G1863:H1863)</f>
        <v/>
      </c>
      <c r="E1863">
        <f>IF(AND('Raw Data'!J1858&lt;'Raw Data'!I1858,'Raw Data'!E1858&gt;'Raw Data'!D1858,'Raw Data'!E1858-'Raw Data'!D1858&gt;3),'Raw Data'!N1858,IF(AND('Raw Data'!I1858&lt;'Raw Data'!J1858,'Raw Data'!D1858&gt;'Raw Data'!E1858,'Raw Data'!D1858-'Raw Data'!E1858&gt;3),'Raw Data'!M1858,0))</f>
        <v/>
      </c>
      <c r="F1863">
        <f>IF(AND('Raw Data'!J1858&lt;'Raw Data'!I1858,'Raw Data'!E1858&gt;'Raw Data'!D1858,'Raw Data'!E1858-'Raw Data'!D1858&lt;4),'Raw Data'!L1858,IF(AND('Raw Data'!I1858&lt;'Raw Data'!J1858,'Raw Data'!D1858&gt;'Raw Data'!E1858,'Raw Data'!D1858-'Raw Data'!E1858&lt;4),'Raw Data'!K1858,0))</f>
        <v/>
      </c>
      <c r="G1863">
        <f>IF(AND('Raw Data'!J1858&lt;'Raw Data'!I1858, 'Raw Data'!E1858&gt;'Raw Data'!D1858), 'Raw Data'!J1858, 0)</f>
        <v/>
      </c>
      <c r="H1863">
        <f>IF(AND('Raw Data'!J1858&gt;'Raw Data'!I1858, 'Raw Data'!E1858&lt;'Raw Data'!D1858), 'Raw Data'!I1858, 0)</f>
        <v/>
      </c>
      <c r="I1863">
        <f>SUM(J1863:K1863)</f>
        <v/>
      </c>
      <c r="J1863">
        <f>IF(AND('Raw Data'!J1858&gt;'Raw Data'!I1858, 'Raw Data'!E1858&gt;'Raw Data'!D1858), 'Raw Data'!J1858, 0)</f>
        <v/>
      </c>
      <c r="K1863">
        <f>IF(AND('Raw Data'!I1858&gt;'Raw Data'!J1858, 'Raw Data'!D1858&gt;'Raw Data'!E1858), 'Raw Data'!I1858, 0)</f>
        <v/>
      </c>
      <c r="L1863">
        <f>IF('Raw Data'!E1858-'Raw Data'!D1858&gt;3, 'Raw Data'!N1858, 0)</f>
        <v/>
      </c>
      <c r="M1863">
        <f>IF('Raw Data'!D1858-'Raw Data'!E1858&gt;3, 'Raw Data'!M1858, 0)</f>
        <v/>
      </c>
      <c r="N1863">
        <f>IF(ISBLANK('Raw Data'!D1858),0,IF(AND('Raw Data'!E1858&gt;'Raw Data'!D1858,'Raw Data'!E1858-'Raw Data'!D1858&gt;0,'Raw Data'!E1858-'Raw Data'!D1858&lt;4),'Raw Data'!L1858, 0))</f>
        <v/>
      </c>
      <c r="O1863">
        <f>IF(ISBLANK('Raw Data'!D1858),0,IF(AND('Raw Data'!E1858&gt;'Raw Data'!D1858,'Raw Data'!E1858-'Raw Data'!D1858&gt;0,'Raw Data'!D1858-'Raw Data'!E1858&lt;4),'Raw Data'!K1858, 0))</f>
        <v/>
      </c>
      <c r="P1863">
        <f>IF('Raw Data'!E1858-'Raw Data'!D1858&gt;3, 'Raw Data'!N1858, IF('Raw Data'!D1858-'Raw Data'!E1858&gt;3, 'Raw Data'!M1858, 0))</f>
        <v/>
      </c>
      <c r="Q1863">
        <f>IF(ISBLANK('Raw Data'!E1858),0,IF(AND('Raw Data'!E1858-'Raw Data'!D1858&lt;4,'Raw Data'!E1858-'Raw Data'!D1858&gt;0),'Raw Data'!L1858,IF(AND('Raw Data'!D1858&gt;'Raw Data'!E1858,'Raw Data'!D1858-'Raw Data'!E1858&gt;0),'Raw Data'!K1858,0)))</f>
        <v/>
      </c>
      <c r="R1863">
        <f>IF(ISBLANK('Raw Data'!K1858),0,IFERROR(IF(MATCH(SMALL('Raw Data'!K1858:N1858,1),L1863:O1863,0),SMALL('Raw Data'!K1858:N1858,1)),0))</f>
        <v/>
      </c>
      <c r="S1863">
        <f>IF(ISBLANK('Raw Data'!K1858),0,IFERROR(IF(MATCH(SMALL('Raw Data'!K1858:N1858,2),L1863:O1863,0),SMALL('Raw Data'!K1858:N1858,2)),0))</f>
        <v/>
      </c>
      <c r="T1863">
        <f>IF(ISBLANK('Raw Data'!K1858),0,IFERROR(IF(MATCH(SMALL('Raw Data'!K1858:N1858,3),L1863:O1863,0),SMALL('Raw Data'!K1858:N1858,3)),0))</f>
        <v/>
      </c>
      <c r="U1863">
        <f>IF(ISBLANK('Raw Data'!K1858),0,IFERROR(IF(MATCH(SMALL('Raw Data'!K1858:N1858,4),L1863:O1863,0),SMALL('Raw Data'!K1858:N1858,4)),0))</f>
        <v/>
      </c>
      <c r="V1863">
        <f>IF(AND('Raw Data'!D1858&lt;3, 'Raw Data'!E1858&lt;3, 'Raw Data'!A1858&gt;0), 'Raw Data'!AF1858, 0)</f>
        <v/>
      </c>
      <c r="W1863">
        <f>IF(AND('Raw Data'!D1858&lt;4, 'Raw Data'!E1858&lt;4, 'Raw Data'!A1858&gt;0), 'Raw Data'!AI1858, 0)</f>
        <v/>
      </c>
      <c r="X1863">
        <f>IF(AND('Raw Data'!D1858&lt;5, 'Raw Data'!E1858&lt;5, 'Raw Data'!A1858&gt;0), 'Raw Data'!AL1858, 0)</f>
        <v/>
      </c>
      <c r="Y1863">
        <f>IF(AND('Raw Data'!D1858&lt;6, 'Raw Data'!E1858&lt;6, 'Raw Data'!A1858&gt;0), 'Raw Data'!AO1858, 0)</f>
        <v/>
      </c>
      <c r="Z1863">
        <f>IF(ISBLANK('Raw Data'!D1858), 0, IF('Raw Data'!D1858-'Raw Data'!E1858&gt;1, 'Raw Data'!AW1858, 0))</f>
        <v/>
      </c>
      <c r="AA1863">
        <f>IF(ISBLANK('Raw Data'!A1858), 0, IF(ABS('Raw Data'!D1858-'Raw Data'!E1858)&lt;2, 'Raw Data'!AX1858, 0))</f>
        <v/>
      </c>
      <c r="AB1863">
        <f>IF(ISBLANK('Raw Data'!D1858), 0, IF('Raw Data'!E1858-'Raw Data'!D1858&gt;1, 'Raw Data'!AY1858, 0))</f>
        <v/>
      </c>
      <c r="AC1863">
        <f>IF(ISBLANK('Raw Data'!D1858), 0, IF('Raw Data'!D1858-'Raw Data'!E1858&gt;2, 'Raw Data'!AZ1858, 0))</f>
        <v/>
      </c>
      <c r="AD1863">
        <f>IF(ISBLANK('Raw Data'!A1858), 0, IF(ABS('Raw Data'!D1858-'Raw Data'!E1858)&lt;3, 'Raw Data'!BA1858, 0))</f>
        <v/>
      </c>
      <c r="AE1863">
        <f>IF(ISBLANK('Raw Data'!D1858), 0, IF('Raw Data'!E1858-'Raw Data'!D1858&gt;2, 'Raw Data'!BB1858, 0))</f>
        <v/>
      </c>
      <c r="AF1863">
        <f>IF(ISBLANK('Raw Data'!D1858), 0, IF('Raw Data'!D1858-'Raw Data'!E1858&gt;3, 'Raw Data'!BC1858, 0))</f>
        <v/>
      </c>
      <c r="AG1863">
        <f>IF(ISBLANK('Raw Data'!A1858), 0, IF(ABS('Raw Data'!D1858-'Raw Data'!E1858)&lt;4, 'Raw Data'!BD1858, 0))</f>
        <v/>
      </c>
      <c r="AH1863">
        <f>IF(ISBLANK('Raw Data'!D1858), 0, IF('Raw Data'!E1858-'Raw Data'!D1858&gt;3, 'Raw Data'!BE1858, 0))</f>
        <v/>
      </c>
      <c r="AI1863">
        <f>IF(SUM('Raw Data'!D1858:E1858)&gt;'Raw Data'!F1858, 'Raw Data'!G1858, 0)</f>
        <v/>
      </c>
      <c r="AJ1863">
        <f>IF(ISBLANK('Raw Data'!D1858), 0, IF(SUM('Raw Data'!D1858:E1858)&lt;'Raw Data'!F1858, 'Raw Data'!H1858, 0))</f>
        <v/>
      </c>
      <c r="AK1863">
        <f>IF(ISBLANK('Raw Data'!A1858), 0, IF(AND('Raw Data'!D1858&lt;3, 'Raw Data'!E1858&lt;3, 'Raw Data'!F1858&lt;BB$2), 'Raw Data'!AF1858, 0))</f>
        <v/>
      </c>
      <c r="AL1863">
        <f>IF(ISBLANK('Raw Data'!A1858), 0, IF(AND('Raw Data'!D1858&lt;4, 'Raw Data'!E1858&lt;4, 'Raw Data'!F1858&lt;BB$2), 'Raw Data'!AI1858, 0))</f>
        <v/>
      </c>
      <c r="AM1863">
        <f>IF(ISBLANK('Raw Data'!A1858), 0, IF(AND('Raw Data'!D1858&lt;5, 'Raw Data'!E1858&lt;5, 'Raw Data'!F1858&lt;BB$2), 'Raw Data'!AL1858, 0))</f>
        <v/>
      </c>
      <c r="AN1863">
        <f>IF(ISBLANK('Raw Data'!A1858), 0, IF(AND('Raw Data'!D1858&lt;6, 'Raw Data'!E1858&lt;6, 'Raw Data'!F1858&lt;BB$2), 'Raw Data'!AO1858, 0))</f>
        <v/>
      </c>
      <c r="AO1863">
        <f>IF(ISBLANK('Raw Data'!A1858), 0, IF(AND('Raw Data'!I1858&lt;Analysis!$BC$2, 'Raw Data'!D1858-'Raw Data'!E1858&gt;1), 'Raw Data'!AW1858, IF(AND('Raw Data'!J1858&lt;Analysis!$BC$2, 'Raw Data'!E1858-'Raw Data'!D1858&gt;1), 'Raw Data'!AY1858, 0)))</f>
        <v/>
      </c>
      <c r="AP1863">
        <f>IF(ISBLANK('Raw Data'!A1858), 0, IF(AND('Raw Data'!I1858&lt;Analysis!$BC$2, 'Raw Data'!D1858-'Raw Data'!E1858&gt;2), 'Raw Data'!AZ1858, IF(AND('Raw Data'!J1858&lt;Analysis!$BC$2, 'Raw Data'!E1858-'Raw Data'!D1858&gt;2), 'Raw Data'!BB1858, 0)))</f>
        <v/>
      </c>
      <c r="AQ1863">
        <f>IF(ISBLANK('Raw Data'!A1858), 0, IF(AND('Raw Data'!I1858&lt;Analysis!$BC$2, 'Raw Data'!D1858-'Raw Data'!E1858&gt;3), 'Raw Data'!BC1858, IF(AND('Raw Data'!J1858&lt;Analysis!$BC$2, 'Raw Data'!E1858-'Raw Data'!D1858&gt;3), 'Raw Data'!BE1858, 0)))</f>
        <v/>
      </c>
      <c r="AR1863">
        <f>IF('Hidden Analysiss'!D1859=1,IF(ABS('Raw Data'!E1858-'Raw Data'!D1858)&lt;2,'Raw Data'!AX1858,0), 0)</f>
        <v/>
      </c>
      <c r="AS1863">
        <f>IF('Hidden Analysiss'!D1859=1,IF(ABS('Raw Data'!E1858-'Raw Data'!D1858)&lt;3,'Raw Data'!BA1858,0), 0)</f>
        <v/>
      </c>
      <c r="AT1863">
        <f>IF('Hidden Analysiss'!D1859=1,IF(ABS('Raw Data'!E1858-'Raw Data'!D1858)&lt;4,'Raw Data'!BD1858,0), 0)</f>
        <v/>
      </c>
      <c r="AU1863">
        <f>IF(AND('Hidden Analysiss'!E1859=1, ABS('Raw Data'!E1858-'Raw Data'!D1858)&lt;2), 'Raw Data'!AX1858, 0)</f>
        <v/>
      </c>
      <c r="AV1863">
        <f>IF(AND('Hidden Analysiss'!E1859=1, ABS('Raw Data'!E1858-'Raw Data'!D1858)&lt;3), 'Raw Data'!BA1858, 0)</f>
        <v/>
      </c>
      <c r="AW1863">
        <f>IF(AND('Hidden Analysiss'!E1859=1, ABS('Raw Data'!E1858-'Raw Data'!D1858)&lt;3), 'Raw Data'!BD1858, 0)</f>
        <v/>
      </c>
    </row>
    <row r="1864">
      <c r="A1864" s="1">
        <f>'Raw Data'!A1859</f>
        <v/>
      </c>
      <c r="B1864">
        <f>IF('Raw Data'!E1859&gt;'Raw Data'!D1859, 'Raw Data'!J1859, 0)</f>
        <v/>
      </c>
      <c r="C1864">
        <f>IF('Raw Data'!D1859&gt;'Raw Data'!E1859, 'Raw Data'!I1859, 0)</f>
        <v/>
      </c>
      <c r="D1864">
        <f>SUM(G1864:H1864)</f>
        <v/>
      </c>
      <c r="E1864">
        <f>IF(AND('Raw Data'!J1859&lt;'Raw Data'!I1859,'Raw Data'!E1859&gt;'Raw Data'!D1859,'Raw Data'!E1859-'Raw Data'!D1859&gt;3),'Raw Data'!N1859,IF(AND('Raw Data'!I1859&lt;'Raw Data'!J1859,'Raw Data'!D1859&gt;'Raw Data'!E1859,'Raw Data'!D1859-'Raw Data'!E1859&gt;3),'Raw Data'!M1859,0))</f>
        <v/>
      </c>
      <c r="F1864">
        <f>IF(AND('Raw Data'!J1859&lt;'Raw Data'!I1859,'Raw Data'!E1859&gt;'Raw Data'!D1859,'Raw Data'!E1859-'Raw Data'!D1859&lt;4),'Raw Data'!L1859,IF(AND('Raw Data'!I1859&lt;'Raw Data'!J1859,'Raw Data'!D1859&gt;'Raw Data'!E1859,'Raw Data'!D1859-'Raw Data'!E1859&lt;4),'Raw Data'!K1859,0))</f>
        <v/>
      </c>
      <c r="G1864">
        <f>IF(AND('Raw Data'!J1859&lt;'Raw Data'!I1859, 'Raw Data'!E1859&gt;'Raw Data'!D1859), 'Raw Data'!J1859, 0)</f>
        <v/>
      </c>
      <c r="H1864">
        <f>IF(AND('Raw Data'!J1859&gt;'Raw Data'!I1859, 'Raw Data'!E1859&lt;'Raw Data'!D1859), 'Raw Data'!I1859, 0)</f>
        <v/>
      </c>
      <c r="I1864">
        <f>SUM(J1864:K1864)</f>
        <v/>
      </c>
      <c r="J1864">
        <f>IF(AND('Raw Data'!J1859&gt;'Raw Data'!I1859, 'Raw Data'!E1859&gt;'Raw Data'!D1859), 'Raw Data'!J1859, 0)</f>
        <v/>
      </c>
      <c r="K1864">
        <f>IF(AND('Raw Data'!I1859&gt;'Raw Data'!J1859, 'Raw Data'!D1859&gt;'Raw Data'!E1859), 'Raw Data'!I1859, 0)</f>
        <v/>
      </c>
      <c r="L1864">
        <f>IF('Raw Data'!E1859-'Raw Data'!D1859&gt;3, 'Raw Data'!N1859, 0)</f>
        <v/>
      </c>
      <c r="M1864">
        <f>IF('Raw Data'!D1859-'Raw Data'!E1859&gt;3, 'Raw Data'!M1859, 0)</f>
        <v/>
      </c>
      <c r="N1864">
        <f>IF(ISBLANK('Raw Data'!D1859),0,IF(AND('Raw Data'!E1859&gt;'Raw Data'!D1859,'Raw Data'!E1859-'Raw Data'!D1859&gt;0,'Raw Data'!E1859-'Raw Data'!D1859&lt;4),'Raw Data'!L1859, 0))</f>
        <v/>
      </c>
      <c r="O1864">
        <f>IF(ISBLANK('Raw Data'!D1859),0,IF(AND('Raw Data'!E1859&gt;'Raw Data'!D1859,'Raw Data'!E1859-'Raw Data'!D1859&gt;0,'Raw Data'!D1859-'Raw Data'!E1859&lt;4),'Raw Data'!K1859, 0))</f>
        <v/>
      </c>
      <c r="P1864">
        <f>IF('Raw Data'!E1859-'Raw Data'!D1859&gt;3, 'Raw Data'!N1859, IF('Raw Data'!D1859-'Raw Data'!E1859&gt;3, 'Raw Data'!M1859, 0))</f>
        <v/>
      </c>
      <c r="Q1864">
        <f>IF(ISBLANK('Raw Data'!E1859),0,IF(AND('Raw Data'!E1859-'Raw Data'!D1859&lt;4,'Raw Data'!E1859-'Raw Data'!D1859&gt;0),'Raw Data'!L1859,IF(AND('Raw Data'!D1859&gt;'Raw Data'!E1859,'Raw Data'!D1859-'Raw Data'!E1859&gt;0),'Raw Data'!K1859,0)))</f>
        <v/>
      </c>
      <c r="R1864">
        <f>IF(ISBLANK('Raw Data'!K1859),0,IFERROR(IF(MATCH(SMALL('Raw Data'!K1859:N1859,1),L1864:O1864,0),SMALL('Raw Data'!K1859:N1859,1)),0))</f>
        <v/>
      </c>
      <c r="S1864">
        <f>IF(ISBLANK('Raw Data'!K1859),0,IFERROR(IF(MATCH(SMALL('Raw Data'!K1859:N1859,2),L1864:O1864,0),SMALL('Raw Data'!K1859:N1859,2)),0))</f>
        <v/>
      </c>
      <c r="T1864">
        <f>IF(ISBLANK('Raw Data'!K1859),0,IFERROR(IF(MATCH(SMALL('Raw Data'!K1859:N1859,3),L1864:O1864,0),SMALL('Raw Data'!K1859:N1859,3)),0))</f>
        <v/>
      </c>
      <c r="U1864">
        <f>IF(ISBLANK('Raw Data'!K1859),0,IFERROR(IF(MATCH(SMALL('Raw Data'!K1859:N1859,4),L1864:O1864,0),SMALL('Raw Data'!K1859:N1859,4)),0))</f>
        <v/>
      </c>
      <c r="V1864">
        <f>IF(AND('Raw Data'!D1859&lt;3, 'Raw Data'!E1859&lt;3, 'Raw Data'!A1859&gt;0), 'Raw Data'!AF1859, 0)</f>
        <v/>
      </c>
      <c r="W1864">
        <f>IF(AND('Raw Data'!D1859&lt;4, 'Raw Data'!E1859&lt;4, 'Raw Data'!A1859&gt;0), 'Raw Data'!AI1859, 0)</f>
        <v/>
      </c>
      <c r="X1864">
        <f>IF(AND('Raw Data'!D1859&lt;5, 'Raw Data'!E1859&lt;5, 'Raw Data'!A1859&gt;0), 'Raw Data'!AL1859, 0)</f>
        <v/>
      </c>
      <c r="Y1864">
        <f>IF(AND('Raw Data'!D1859&lt;6, 'Raw Data'!E1859&lt;6, 'Raw Data'!A1859&gt;0), 'Raw Data'!AO1859, 0)</f>
        <v/>
      </c>
      <c r="Z1864">
        <f>IF(ISBLANK('Raw Data'!D1859), 0, IF('Raw Data'!D1859-'Raw Data'!E1859&gt;1, 'Raw Data'!AW1859, 0))</f>
        <v/>
      </c>
      <c r="AA1864">
        <f>IF(ISBLANK('Raw Data'!A1859), 0, IF(ABS('Raw Data'!D1859-'Raw Data'!E1859)&lt;2, 'Raw Data'!AX1859, 0))</f>
        <v/>
      </c>
      <c r="AB1864">
        <f>IF(ISBLANK('Raw Data'!D1859), 0, IF('Raw Data'!E1859-'Raw Data'!D1859&gt;1, 'Raw Data'!AY1859, 0))</f>
        <v/>
      </c>
      <c r="AC1864">
        <f>IF(ISBLANK('Raw Data'!D1859), 0, IF('Raw Data'!D1859-'Raw Data'!E1859&gt;2, 'Raw Data'!AZ1859, 0))</f>
        <v/>
      </c>
      <c r="AD1864">
        <f>IF(ISBLANK('Raw Data'!A1859), 0, IF(ABS('Raw Data'!D1859-'Raw Data'!E1859)&lt;3, 'Raw Data'!BA1859, 0))</f>
        <v/>
      </c>
      <c r="AE1864">
        <f>IF(ISBLANK('Raw Data'!D1859), 0, IF('Raw Data'!E1859-'Raw Data'!D1859&gt;2, 'Raw Data'!BB1859, 0))</f>
        <v/>
      </c>
      <c r="AF1864">
        <f>IF(ISBLANK('Raw Data'!D1859), 0, IF('Raw Data'!D1859-'Raw Data'!E1859&gt;3, 'Raw Data'!BC1859, 0))</f>
        <v/>
      </c>
      <c r="AG1864">
        <f>IF(ISBLANK('Raw Data'!A1859), 0, IF(ABS('Raw Data'!D1859-'Raw Data'!E1859)&lt;4, 'Raw Data'!BD1859, 0))</f>
        <v/>
      </c>
      <c r="AH1864">
        <f>IF(ISBLANK('Raw Data'!D1859), 0, IF('Raw Data'!E1859-'Raw Data'!D1859&gt;3, 'Raw Data'!BE1859, 0))</f>
        <v/>
      </c>
      <c r="AI1864">
        <f>IF(SUM('Raw Data'!D1859:E1859)&gt;'Raw Data'!F1859, 'Raw Data'!G1859, 0)</f>
        <v/>
      </c>
      <c r="AJ1864">
        <f>IF(ISBLANK('Raw Data'!D1859), 0, IF(SUM('Raw Data'!D1859:E1859)&lt;'Raw Data'!F1859, 'Raw Data'!H1859, 0))</f>
        <v/>
      </c>
      <c r="AK1864">
        <f>IF(ISBLANK('Raw Data'!A1859), 0, IF(AND('Raw Data'!D1859&lt;3, 'Raw Data'!E1859&lt;3, 'Raw Data'!F1859&lt;BB$2), 'Raw Data'!AF1859, 0))</f>
        <v/>
      </c>
      <c r="AL1864">
        <f>IF(ISBLANK('Raw Data'!A1859), 0, IF(AND('Raw Data'!D1859&lt;4, 'Raw Data'!E1859&lt;4, 'Raw Data'!F1859&lt;BB$2), 'Raw Data'!AI1859, 0))</f>
        <v/>
      </c>
      <c r="AM1864">
        <f>IF(ISBLANK('Raw Data'!A1859), 0, IF(AND('Raw Data'!D1859&lt;5, 'Raw Data'!E1859&lt;5, 'Raw Data'!F1859&lt;BB$2), 'Raw Data'!AL1859, 0))</f>
        <v/>
      </c>
      <c r="AN1864">
        <f>IF(ISBLANK('Raw Data'!A1859), 0, IF(AND('Raw Data'!D1859&lt;6, 'Raw Data'!E1859&lt;6, 'Raw Data'!F1859&lt;BB$2), 'Raw Data'!AO1859, 0))</f>
        <v/>
      </c>
      <c r="AO1864">
        <f>IF(ISBLANK('Raw Data'!A1859), 0, IF(AND('Raw Data'!I1859&lt;Analysis!$BC$2, 'Raw Data'!D1859-'Raw Data'!E1859&gt;1), 'Raw Data'!AW1859, IF(AND('Raw Data'!J1859&lt;Analysis!$BC$2, 'Raw Data'!E1859-'Raw Data'!D1859&gt;1), 'Raw Data'!AY1859, 0)))</f>
        <v/>
      </c>
      <c r="AP1864">
        <f>IF(ISBLANK('Raw Data'!A1859), 0, IF(AND('Raw Data'!I1859&lt;Analysis!$BC$2, 'Raw Data'!D1859-'Raw Data'!E1859&gt;2), 'Raw Data'!AZ1859, IF(AND('Raw Data'!J1859&lt;Analysis!$BC$2, 'Raw Data'!E1859-'Raw Data'!D1859&gt;2), 'Raw Data'!BB1859, 0)))</f>
        <v/>
      </c>
      <c r="AQ1864">
        <f>IF(ISBLANK('Raw Data'!A1859), 0, IF(AND('Raw Data'!I1859&lt;Analysis!$BC$2, 'Raw Data'!D1859-'Raw Data'!E1859&gt;3), 'Raw Data'!BC1859, IF(AND('Raw Data'!J1859&lt;Analysis!$BC$2, 'Raw Data'!E1859-'Raw Data'!D1859&gt;3), 'Raw Data'!BE1859, 0)))</f>
        <v/>
      </c>
      <c r="AR1864">
        <f>IF('Hidden Analysiss'!D1860=1,IF(ABS('Raw Data'!E1859-'Raw Data'!D1859)&lt;2,'Raw Data'!AX1859,0), 0)</f>
        <v/>
      </c>
      <c r="AS1864">
        <f>IF('Hidden Analysiss'!D1860=1,IF(ABS('Raw Data'!E1859-'Raw Data'!D1859)&lt;3,'Raw Data'!BA1859,0), 0)</f>
        <v/>
      </c>
      <c r="AT1864">
        <f>IF('Hidden Analysiss'!D1860=1,IF(ABS('Raw Data'!E1859-'Raw Data'!D1859)&lt;4,'Raw Data'!BD1859,0), 0)</f>
        <v/>
      </c>
      <c r="AU1864">
        <f>IF(AND('Hidden Analysiss'!E1860=1, ABS('Raw Data'!E1859-'Raw Data'!D1859)&lt;2), 'Raw Data'!AX1859, 0)</f>
        <v/>
      </c>
      <c r="AV1864">
        <f>IF(AND('Hidden Analysiss'!E1860=1, ABS('Raw Data'!E1859-'Raw Data'!D1859)&lt;3), 'Raw Data'!BA1859, 0)</f>
        <v/>
      </c>
      <c r="AW1864">
        <f>IF(AND('Hidden Analysiss'!E1860=1, ABS('Raw Data'!E1859-'Raw Data'!D1859)&lt;3), 'Raw Data'!BD1859, 0)</f>
        <v/>
      </c>
    </row>
    <row r="1865">
      <c r="A1865" s="1">
        <f>'Raw Data'!A1860</f>
        <v/>
      </c>
      <c r="B1865">
        <f>IF('Raw Data'!E1860&gt;'Raw Data'!D1860, 'Raw Data'!J1860, 0)</f>
        <v/>
      </c>
      <c r="C1865">
        <f>IF('Raw Data'!D1860&gt;'Raw Data'!E1860, 'Raw Data'!I1860, 0)</f>
        <v/>
      </c>
      <c r="D1865">
        <f>SUM(G1865:H1865)</f>
        <v/>
      </c>
      <c r="E1865">
        <f>IF(AND('Raw Data'!J1860&lt;'Raw Data'!I1860,'Raw Data'!E1860&gt;'Raw Data'!D1860,'Raw Data'!E1860-'Raw Data'!D1860&gt;3),'Raw Data'!N1860,IF(AND('Raw Data'!I1860&lt;'Raw Data'!J1860,'Raw Data'!D1860&gt;'Raw Data'!E1860,'Raw Data'!D1860-'Raw Data'!E1860&gt;3),'Raw Data'!M1860,0))</f>
        <v/>
      </c>
      <c r="F1865">
        <f>IF(AND('Raw Data'!J1860&lt;'Raw Data'!I1860,'Raw Data'!E1860&gt;'Raw Data'!D1860,'Raw Data'!E1860-'Raw Data'!D1860&lt;4),'Raw Data'!L1860,IF(AND('Raw Data'!I1860&lt;'Raw Data'!J1860,'Raw Data'!D1860&gt;'Raw Data'!E1860,'Raw Data'!D1860-'Raw Data'!E1860&lt;4),'Raw Data'!K1860,0))</f>
        <v/>
      </c>
      <c r="G1865">
        <f>IF(AND('Raw Data'!J1860&lt;'Raw Data'!I1860, 'Raw Data'!E1860&gt;'Raw Data'!D1860), 'Raw Data'!J1860, 0)</f>
        <v/>
      </c>
      <c r="H1865">
        <f>IF(AND('Raw Data'!J1860&gt;'Raw Data'!I1860, 'Raw Data'!E1860&lt;'Raw Data'!D1860), 'Raw Data'!I1860, 0)</f>
        <v/>
      </c>
      <c r="I1865">
        <f>SUM(J1865:K1865)</f>
        <v/>
      </c>
      <c r="J1865">
        <f>IF(AND('Raw Data'!J1860&gt;'Raw Data'!I1860, 'Raw Data'!E1860&gt;'Raw Data'!D1860), 'Raw Data'!J1860, 0)</f>
        <v/>
      </c>
      <c r="K1865">
        <f>IF(AND('Raw Data'!I1860&gt;'Raw Data'!J1860, 'Raw Data'!D1860&gt;'Raw Data'!E1860), 'Raw Data'!I1860, 0)</f>
        <v/>
      </c>
      <c r="L1865">
        <f>IF('Raw Data'!E1860-'Raw Data'!D1860&gt;3, 'Raw Data'!N1860, 0)</f>
        <v/>
      </c>
      <c r="M1865">
        <f>IF('Raw Data'!D1860-'Raw Data'!E1860&gt;3, 'Raw Data'!M1860, 0)</f>
        <v/>
      </c>
      <c r="N1865">
        <f>IF(ISBLANK('Raw Data'!D1860),0,IF(AND('Raw Data'!E1860&gt;'Raw Data'!D1860,'Raw Data'!E1860-'Raw Data'!D1860&gt;0,'Raw Data'!E1860-'Raw Data'!D1860&lt;4),'Raw Data'!L1860, 0))</f>
        <v/>
      </c>
      <c r="O1865">
        <f>IF(ISBLANK('Raw Data'!D1860),0,IF(AND('Raw Data'!E1860&gt;'Raw Data'!D1860,'Raw Data'!E1860-'Raw Data'!D1860&gt;0,'Raw Data'!D1860-'Raw Data'!E1860&lt;4),'Raw Data'!K1860, 0))</f>
        <v/>
      </c>
      <c r="P1865">
        <f>IF('Raw Data'!E1860-'Raw Data'!D1860&gt;3, 'Raw Data'!N1860, IF('Raw Data'!D1860-'Raw Data'!E1860&gt;3, 'Raw Data'!M1860, 0))</f>
        <v/>
      </c>
      <c r="Q1865">
        <f>IF(ISBLANK('Raw Data'!E1860),0,IF(AND('Raw Data'!E1860-'Raw Data'!D1860&lt;4,'Raw Data'!E1860-'Raw Data'!D1860&gt;0),'Raw Data'!L1860,IF(AND('Raw Data'!D1860&gt;'Raw Data'!E1860,'Raw Data'!D1860-'Raw Data'!E1860&gt;0),'Raw Data'!K1860,0)))</f>
        <v/>
      </c>
      <c r="R1865">
        <f>IF(ISBLANK('Raw Data'!K1860),0,IFERROR(IF(MATCH(SMALL('Raw Data'!K1860:N1860,1),L1865:O1865,0),SMALL('Raw Data'!K1860:N1860,1)),0))</f>
        <v/>
      </c>
      <c r="S1865">
        <f>IF(ISBLANK('Raw Data'!K1860),0,IFERROR(IF(MATCH(SMALL('Raw Data'!K1860:N1860,2),L1865:O1865,0),SMALL('Raw Data'!K1860:N1860,2)),0))</f>
        <v/>
      </c>
      <c r="T1865">
        <f>IF(ISBLANK('Raw Data'!K1860),0,IFERROR(IF(MATCH(SMALL('Raw Data'!K1860:N1860,3),L1865:O1865,0),SMALL('Raw Data'!K1860:N1860,3)),0))</f>
        <v/>
      </c>
      <c r="U1865">
        <f>IF(ISBLANK('Raw Data'!K1860),0,IFERROR(IF(MATCH(SMALL('Raw Data'!K1860:N1860,4),L1865:O1865,0),SMALL('Raw Data'!K1860:N1860,4)),0))</f>
        <v/>
      </c>
      <c r="V1865">
        <f>IF(AND('Raw Data'!D1860&lt;3, 'Raw Data'!E1860&lt;3, 'Raw Data'!A1860&gt;0), 'Raw Data'!AF1860, 0)</f>
        <v/>
      </c>
      <c r="W1865">
        <f>IF(AND('Raw Data'!D1860&lt;4, 'Raw Data'!E1860&lt;4, 'Raw Data'!A1860&gt;0), 'Raw Data'!AI1860, 0)</f>
        <v/>
      </c>
      <c r="X1865">
        <f>IF(AND('Raw Data'!D1860&lt;5, 'Raw Data'!E1860&lt;5, 'Raw Data'!A1860&gt;0), 'Raw Data'!AL1860, 0)</f>
        <v/>
      </c>
      <c r="Y1865">
        <f>IF(AND('Raw Data'!D1860&lt;6, 'Raw Data'!E1860&lt;6, 'Raw Data'!A1860&gt;0), 'Raw Data'!AO1860, 0)</f>
        <v/>
      </c>
      <c r="Z1865">
        <f>IF(ISBLANK('Raw Data'!D1860), 0, IF('Raw Data'!D1860-'Raw Data'!E1860&gt;1, 'Raw Data'!AW1860, 0))</f>
        <v/>
      </c>
      <c r="AA1865">
        <f>IF(ISBLANK('Raw Data'!A1860), 0, IF(ABS('Raw Data'!D1860-'Raw Data'!E1860)&lt;2, 'Raw Data'!AX1860, 0))</f>
        <v/>
      </c>
      <c r="AB1865">
        <f>IF(ISBLANK('Raw Data'!D1860), 0, IF('Raw Data'!E1860-'Raw Data'!D1860&gt;1, 'Raw Data'!AY1860, 0))</f>
        <v/>
      </c>
      <c r="AC1865">
        <f>IF(ISBLANK('Raw Data'!D1860), 0, IF('Raw Data'!D1860-'Raw Data'!E1860&gt;2, 'Raw Data'!AZ1860, 0))</f>
        <v/>
      </c>
      <c r="AD1865">
        <f>IF(ISBLANK('Raw Data'!A1860), 0, IF(ABS('Raw Data'!D1860-'Raw Data'!E1860)&lt;3, 'Raw Data'!BA1860, 0))</f>
        <v/>
      </c>
      <c r="AE1865">
        <f>IF(ISBLANK('Raw Data'!D1860), 0, IF('Raw Data'!E1860-'Raw Data'!D1860&gt;2, 'Raw Data'!BB1860, 0))</f>
        <v/>
      </c>
      <c r="AF1865">
        <f>IF(ISBLANK('Raw Data'!D1860), 0, IF('Raw Data'!D1860-'Raw Data'!E1860&gt;3, 'Raw Data'!BC1860, 0))</f>
        <v/>
      </c>
      <c r="AG1865">
        <f>IF(ISBLANK('Raw Data'!A1860), 0, IF(ABS('Raw Data'!D1860-'Raw Data'!E1860)&lt;4, 'Raw Data'!BD1860, 0))</f>
        <v/>
      </c>
      <c r="AH1865">
        <f>IF(ISBLANK('Raw Data'!D1860), 0, IF('Raw Data'!E1860-'Raw Data'!D1860&gt;3, 'Raw Data'!BE1860, 0))</f>
        <v/>
      </c>
      <c r="AI1865">
        <f>IF(SUM('Raw Data'!D1860:E1860)&gt;'Raw Data'!F1860, 'Raw Data'!G1860, 0)</f>
        <v/>
      </c>
      <c r="AJ1865">
        <f>IF(ISBLANK('Raw Data'!D1860), 0, IF(SUM('Raw Data'!D1860:E1860)&lt;'Raw Data'!F1860, 'Raw Data'!H1860, 0))</f>
        <v/>
      </c>
      <c r="AK1865">
        <f>IF(ISBLANK('Raw Data'!A1860), 0, IF(AND('Raw Data'!D1860&lt;3, 'Raw Data'!E1860&lt;3, 'Raw Data'!F1860&lt;BB$2), 'Raw Data'!AF1860, 0))</f>
        <v/>
      </c>
      <c r="AL1865">
        <f>IF(ISBLANK('Raw Data'!A1860), 0, IF(AND('Raw Data'!D1860&lt;4, 'Raw Data'!E1860&lt;4, 'Raw Data'!F1860&lt;BB$2), 'Raw Data'!AI1860, 0))</f>
        <v/>
      </c>
      <c r="AM1865">
        <f>IF(ISBLANK('Raw Data'!A1860), 0, IF(AND('Raw Data'!D1860&lt;5, 'Raw Data'!E1860&lt;5, 'Raw Data'!F1860&lt;BB$2), 'Raw Data'!AL1860, 0))</f>
        <v/>
      </c>
      <c r="AN1865">
        <f>IF(ISBLANK('Raw Data'!A1860), 0, IF(AND('Raw Data'!D1860&lt;6, 'Raw Data'!E1860&lt;6, 'Raw Data'!F1860&lt;BB$2), 'Raw Data'!AO1860, 0))</f>
        <v/>
      </c>
      <c r="AO1865">
        <f>IF(ISBLANK('Raw Data'!A1860), 0, IF(AND('Raw Data'!I1860&lt;Analysis!$BC$2, 'Raw Data'!D1860-'Raw Data'!E1860&gt;1), 'Raw Data'!AW1860, IF(AND('Raw Data'!J1860&lt;Analysis!$BC$2, 'Raw Data'!E1860-'Raw Data'!D1860&gt;1), 'Raw Data'!AY1860, 0)))</f>
        <v/>
      </c>
      <c r="AP1865">
        <f>IF(ISBLANK('Raw Data'!A1860), 0, IF(AND('Raw Data'!I1860&lt;Analysis!$BC$2, 'Raw Data'!D1860-'Raw Data'!E1860&gt;2), 'Raw Data'!AZ1860, IF(AND('Raw Data'!J1860&lt;Analysis!$BC$2, 'Raw Data'!E1860-'Raw Data'!D1860&gt;2), 'Raw Data'!BB1860, 0)))</f>
        <v/>
      </c>
      <c r="AQ1865">
        <f>IF(ISBLANK('Raw Data'!A1860), 0, IF(AND('Raw Data'!I1860&lt;Analysis!$BC$2, 'Raw Data'!D1860-'Raw Data'!E1860&gt;3), 'Raw Data'!BC1860, IF(AND('Raw Data'!J1860&lt;Analysis!$BC$2, 'Raw Data'!E1860-'Raw Data'!D1860&gt;3), 'Raw Data'!BE1860, 0)))</f>
        <v/>
      </c>
      <c r="AR1865">
        <f>IF('Hidden Analysiss'!D1861=1,IF(ABS('Raw Data'!E1860-'Raw Data'!D1860)&lt;2,'Raw Data'!AX1860,0), 0)</f>
        <v/>
      </c>
      <c r="AS1865">
        <f>IF('Hidden Analysiss'!D1861=1,IF(ABS('Raw Data'!E1860-'Raw Data'!D1860)&lt;3,'Raw Data'!BA1860,0), 0)</f>
        <v/>
      </c>
      <c r="AT1865">
        <f>IF('Hidden Analysiss'!D1861=1,IF(ABS('Raw Data'!E1860-'Raw Data'!D1860)&lt;4,'Raw Data'!BD1860,0), 0)</f>
        <v/>
      </c>
      <c r="AU1865">
        <f>IF(AND('Hidden Analysiss'!E1861=1, ABS('Raw Data'!E1860-'Raw Data'!D1860)&lt;2), 'Raw Data'!AX1860, 0)</f>
        <v/>
      </c>
      <c r="AV1865">
        <f>IF(AND('Hidden Analysiss'!E1861=1, ABS('Raw Data'!E1860-'Raw Data'!D1860)&lt;3), 'Raw Data'!BA1860, 0)</f>
        <v/>
      </c>
      <c r="AW1865">
        <f>IF(AND('Hidden Analysiss'!E1861=1, ABS('Raw Data'!E1860-'Raw Data'!D1860)&lt;3), 'Raw Data'!BD1860, 0)</f>
        <v/>
      </c>
    </row>
    <row r="1866">
      <c r="A1866" s="1">
        <f>'Raw Data'!A1861</f>
        <v/>
      </c>
      <c r="B1866">
        <f>IF('Raw Data'!E1861&gt;'Raw Data'!D1861, 'Raw Data'!J1861, 0)</f>
        <v/>
      </c>
      <c r="C1866">
        <f>IF('Raw Data'!D1861&gt;'Raw Data'!E1861, 'Raw Data'!I1861, 0)</f>
        <v/>
      </c>
      <c r="D1866">
        <f>SUM(G1866:H1866)</f>
        <v/>
      </c>
      <c r="E1866">
        <f>IF(AND('Raw Data'!J1861&lt;'Raw Data'!I1861,'Raw Data'!E1861&gt;'Raw Data'!D1861,'Raw Data'!E1861-'Raw Data'!D1861&gt;3),'Raw Data'!N1861,IF(AND('Raw Data'!I1861&lt;'Raw Data'!J1861,'Raw Data'!D1861&gt;'Raw Data'!E1861,'Raw Data'!D1861-'Raw Data'!E1861&gt;3),'Raw Data'!M1861,0))</f>
        <v/>
      </c>
      <c r="F1866">
        <f>IF(AND('Raw Data'!J1861&lt;'Raw Data'!I1861,'Raw Data'!E1861&gt;'Raw Data'!D1861,'Raw Data'!E1861-'Raw Data'!D1861&lt;4),'Raw Data'!L1861,IF(AND('Raw Data'!I1861&lt;'Raw Data'!J1861,'Raw Data'!D1861&gt;'Raw Data'!E1861,'Raw Data'!D1861-'Raw Data'!E1861&lt;4),'Raw Data'!K1861,0))</f>
        <v/>
      </c>
      <c r="G1866">
        <f>IF(AND('Raw Data'!J1861&lt;'Raw Data'!I1861, 'Raw Data'!E1861&gt;'Raw Data'!D1861), 'Raw Data'!J1861, 0)</f>
        <v/>
      </c>
      <c r="H1866">
        <f>IF(AND('Raw Data'!J1861&gt;'Raw Data'!I1861, 'Raw Data'!E1861&lt;'Raw Data'!D1861), 'Raw Data'!I1861, 0)</f>
        <v/>
      </c>
      <c r="I1866">
        <f>SUM(J1866:K1866)</f>
        <v/>
      </c>
      <c r="J1866">
        <f>IF(AND('Raw Data'!J1861&gt;'Raw Data'!I1861, 'Raw Data'!E1861&gt;'Raw Data'!D1861), 'Raw Data'!J1861, 0)</f>
        <v/>
      </c>
      <c r="K1866">
        <f>IF(AND('Raw Data'!I1861&gt;'Raw Data'!J1861, 'Raw Data'!D1861&gt;'Raw Data'!E1861), 'Raw Data'!I1861, 0)</f>
        <v/>
      </c>
      <c r="L1866">
        <f>IF('Raw Data'!E1861-'Raw Data'!D1861&gt;3, 'Raw Data'!N1861, 0)</f>
        <v/>
      </c>
      <c r="M1866">
        <f>IF('Raw Data'!D1861-'Raw Data'!E1861&gt;3, 'Raw Data'!M1861, 0)</f>
        <v/>
      </c>
      <c r="N1866">
        <f>IF(ISBLANK('Raw Data'!D1861),0,IF(AND('Raw Data'!E1861&gt;'Raw Data'!D1861,'Raw Data'!E1861-'Raw Data'!D1861&gt;0,'Raw Data'!E1861-'Raw Data'!D1861&lt;4),'Raw Data'!L1861, 0))</f>
        <v/>
      </c>
      <c r="O1866">
        <f>IF(ISBLANK('Raw Data'!D1861),0,IF(AND('Raw Data'!E1861&gt;'Raw Data'!D1861,'Raw Data'!E1861-'Raw Data'!D1861&gt;0,'Raw Data'!D1861-'Raw Data'!E1861&lt;4),'Raw Data'!K1861, 0))</f>
        <v/>
      </c>
      <c r="P1866">
        <f>IF('Raw Data'!E1861-'Raw Data'!D1861&gt;3, 'Raw Data'!N1861, IF('Raw Data'!D1861-'Raw Data'!E1861&gt;3, 'Raw Data'!M1861, 0))</f>
        <v/>
      </c>
      <c r="Q1866">
        <f>IF(ISBLANK('Raw Data'!E1861),0,IF(AND('Raw Data'!E1861-'Raw Data'!D1861&lt;4,'Raw Data'!E1861-'Raw Data'!D1861&gt;0),'Raw Data'!L1861,IF(AND('Raw Data'!D1861&gt;'Raw Data'!E1861,'Raw Data'!D1861-'Raw Data'!E1861&gt;0),'Raw Data'!K1861,0)))</f>
        <v/>
      </c>
      <c r="R1866">
        <f>IF(ISBLANK('Raw Data'!K1861),0,IFERROR(IF(MATCH(SMALL('Raw Data'!K1861:N1861,1),L1866:O1866,0),SMALL('Raw Data'!K1861:N1861,1)),0))</f>
        <v/>
      </c>
      <c r="S1866">
        <f>IF(ISBLANK('Raw Data'!K1861),0,IFERROR(IF(MATCH(SMALL('Raw Data'!K1861:N1861,2),L1866:O1866,0),SMALL('Raw Data'!K1861:N1861,2)),0))</f>
        <v/>
      </c>
      <c r="T1866">
        <f>IF(ISBLANK('Raw Data'!K1861),0,IFERROR(IF(MATCH(SMALL('Raw Data'!K1861:N1861,3),L1866:O1866,0),SMALL('Raw Data'!K1861:N1861,3)),0))</f>
        <v/>
      </c>
      <c r="U1866">
        <f>IF(ISBLANK('Raw Data'!K1861),0,IFERROR(IF(MATCH(SMALL('Raw Data'!K1861:N1861,4),L1866:O1866,0),SMALL('Raw Data'!K1861:N1861,4)),0))</f>
        <v/>
      </c>
      <c r="V1866">
        <f>IF(AND('Raw Data'!D1861&lt;3, 'Raw Data'!E1861&lt;3, 'Raw Data'!A1861&gt;0), 'Raw Data'!AF1861, 0)</f>
        <v/>
      </c>
      <c r="W1866">
        <f>IF(AND('Raw Data'!D1861&lt;4, 'Raw Data'!E1861&lt;4, 'Raw Data'!A1861&gt;0), 'Raw Data'!AI1861, 0)</f>
        <v/>
      </c>
      <c r="X1866">
        <f>IF(AND('Raw Data'!D1861&lt;5, 'Raw Data'!E1861&lt;5, 'Raw Data'!A1861&gt;0), 'Raw Data'!AL1861, 0)</f>
        <v/>
      </c>
      <c r="Y1866">
        <f>IF(AND('Raw Data'!D1861&lt;6, 'Raw Data'!E1861&lt;6, 'Raw Data'!A1861&gt;0), 'Raw Data'!AO1861, 0)</f>
        <v/>
      </c>
      <c r="Z1866">
        <f>IF(ISBLANK('Raw Data'!D1861), 0, IF('Raw Data'!D1861-'Raw Data'!E1861&gt;1, 'Raw Data'!AW1861, 0))</f>
        <v/>
      </c>
      <c r="AA1866">
        <f>IF(ISBLANK('Raw Data'!A1861), 0, IF(ABS('Raw Data'!D1861-'Raw Data'!E1861)&lt;2, 'Raw Data'!AX1861, 0))</f>
        <v/>
      </c>
      <c r="AB1866">
        <f>IF(ISBLANK('Raw Data'!D1861), 0, IF('Raw Data'!E1861-'Raw Data'!D1861&gt;1, 'Raw Data'!AY1861, 0))</f>
        <v/>
      </c>
      <c r="AC1866">
        <f>IF(ISBLANK('Raw Data'!D1861), 0, IF('Raw Data'!D1861-'Raw Data'!E1861&gt;2, 'Raw Data'!AZ1861, 0))</f>
        <v/>
      </c>
      <c r="AD1866">
        <f>IF(ISBLANK('Raw Data'!A1861), 0, IF(ABS('Raw Data'!D1861-'Raw Data'!E1861)&lt;3, 'Raw Data'!BA1861, 0))</f>
        <v/>
      </c>
      <c r="AE1866">
        <f>IF(ISBLANK('Raw Data'!D1861), 0, IF('Raw Data'!E1861-'Raw Data'!D1861&gt;2, 'Raw Data'!BB1861, 0))</f>
        <v/>
      </c>
      <c r="AF1866">
        <f>IF(ISBLANK('Raw Data'!D1861), 0, IF('Raw Data'!D1861-'Raw Data'!E1861&gt;3, 'Raw Data'!BC1861, 0))</f>
        <v/>
      </c>
      <c r="AG1866">
        <f>IF(ISBLANK('Raw Data'!A1861), 0, IF(ABS('Raw Data'!D1861-'Raw Data'!E1861)&lt;4, 'Raw Data'!BD1861, 0))</f>
        <v/>
      </c>
      <c r="AH1866">
        <f>IF(ISBLANK('Raw Data'!D1861), 0, IF('Raw Data'!E1861-'Raw Data'!D1861&gt;3, 'Raw Data'!BE1861, 0))</f>
        <v/>
      </c>
      <c r="AI1866">
        <f>IF(SUM('Raw Data'!D1861:E1861)&gt;'Raw Data'!F1861, 'Raw Data'!G1861, 0)</f>
        <v/>
      </c>
      <c r="AJ1866">
        <f>IF(ISBLANK('Raw Data'!D1861), 0, IF(SUM('Raw Data'!D1861:E1861)&lt;'Raw Data'!F1861, 'Raw Data'!H1861, 0))</f>
        <v/>
      </c>
      <c r="AK1866">
        <f>IF(ISBLANK('Raw Data'!A1861), 0, IF(AND('Raw Data'!D1861&lt;3, 'Raw Data'!E1861&lt;3, 'Raw Data'!F1861&lt;BB$2), 'Raw Data'!AF1861, 0))</f>
        <v/>
      </c>
      <c r="AL1866">
        <f>IF(ISBLANK('Raw Data'!A1861), 0, IF(AND('Raw Data'!D1861&lt;4, 'Raw Data'!E1861&lt;4, 'Raw Data'!F1861&lt;BB$2), 'Raw Data'!AI1861, 0))</f>
        <v/>
      </c>
      <c r="AM1866">
        <f>IF(ISBLANK('Raw Data'!A1861), 0, IF(AND('Raw Data'!D1861&lt;5, 'Raw Data'!E1861&lt;5, 'Raw Data'!F1861&lt;BB$2), 'Raw Data'!AL1861, 0))</f>
        <v/>
      </c>
      <c r="AN1866">
        <f>IF(ISBLANK('Raw Data'!A1861), 0, IF(AND('Raw Data'!D1861&lt;6, 'Raw Data'!E1861&lt;6, 'Raw Data'!F1861&lt;BB$2), 'Raw Data'!AO1861, 0))</f>
        <v/>
      </c>
      <c r="AO1866">
        <f>IF(ISBLANK('Raw Data'!A1861), 0, IF(AND('Raw Data'!I1861&lt;Analysis!$BC$2, 'Raw Data'!D1861-'Raw Data'!E1861&gt;1), 'Raw Data'!AW1861, IF(AND('Raw Data'!J1861&lt;Analysis!$BC$2, 'Raw Data'!E1861-'Raw Data'!D1861&gt;1), 'Raw Data'!AY1861, 0)))</f>
        <v/>
      </c>
      <c r="AP1866">
        <f>IF(ISBLANK('Raw Data'!A1861), 0, IF(AND('Raw Data'!I1861&lt;Analysis!$BC$2, 'Raw Data'!D1861-'Raw Data'!E1861&gt;2), 'Raw Data'!AZ1861, IF(AND('Raw Data'!J1861&lt;Analysis!$BC$2, 'Raw Data'!E1861-'Raw Data'!D1861&gt;2), 'Raw Data'!BB1861, 0)))</f>
        <v/>
      </c>
      <c r="AQ1866">
        <f>IF(ISBLANK('Raw Data'!A1861), 0, IF(AND('Raw Data'!I1861&lt;Analysis!$BC$2, 'Raw Data'!D1861-'Raw Data'!E1861&gt;3), 'Raw Data'!BC1861, IF(AND('Raw Data'!J1861&lt;Analysis!$BC$2, 'Raw Data'!E1861-'Raw Data'!D1861&gt;3), 'Raw Data'!BE1861, 0)))</f>
        <v/>
      </c>
      <c r="AR1866">
        <f>IF('Hidden Analysiss'!D1862=1,IF(ABS('Raw Data'!E1861-'Raw Data'!D1861)&lt;2,'Raw Data'!AX1861,0), 0)</f>
        <v/>
      </c>
      <c r="AS1866">
        <f>IF('Hidden Analysiss'!D1862=1,IF(ABS('Raw Data'!E1861-'Raw Data'!D1861)&lt;3,'Raw Data'!BA1861,0), 0)</f>
        <v/>
      </c>
      <c r="AT1866">
        <f>IF('Hidden Analysiss'!D1862=1,IF(ABS('Raw Data'!E1861-'Raw Data'!D1861)&lt;4,'Raw Data'!BD1861,0), 0)</f>
        <v/>
      </c>
      <c r="AU1866">
        <f>IF(AND('Hidden Analysiss'!E1862=1, ABS('Raw Data'!E1861-'Raw Data'!D1861)&lt;2), 'Raw Data'!AX1861, 0)</f>
        <v/>
      </c>
      <c r="AV1866">
        <f>IF(AND('Hidden Analysiss'!E1862=1, ABS('Raw Data'!E1861-'Raw Data'!D1861)&lt;3), 'Raw Data'!BA1861, 0)</f>
        <v/>
      </c>
      <c r="AW1866">
        <f>IF(AND('Hidden Analysiss'!E1862=1, ABS('Raw Data'!E1861-'Raw Data'!D1861)&lt;3), 'Raw Data'!BD1861, 0)</f>
        <v/>
      </c>
    </row>
    <row r="1867">
      <c r="A1867" s="1">
        <f>'Raw Data'!A1862</f>
        <v/>
      </c>
      <c r="B1867">
        <f>IF('Raw Data'!E1862&gt;'Raw Data'!D1862, 'Raw Data'!J1862, 0)</f>
        <v/>
      </c>
      <c r="C1867">
        <f>IF('Raw Data'!D1862&gt;'Raw Data'!E1862, 'Raw Data'!I1862, 0)</f>
        <v/>
      </c>
      <c r="D1867">
        <f>SUM(G1867:H1867)</f>
        <v/>
      </c>
      <c r="E1867">
        <f>IF(AND('Raw Data'!J1862&lt;'Raw Data'!I1862,'Raw Data'!E1862&gt;'Raw Data'!D1862,'Raw Data'!E1862-'Raw Data'!D1862&gt;3),'Raw Data'!N1862,IF(AND('Raw Data'!I1862&lt;'Raw Data'!J1862,'Raw Data'!D1862&gt;'Raw Data'!E1862,'Raw Data'!D1862-'Raw Data'!E1862&gt;3),'Raw Data'!M1862,0))</f>
        <v/>
      </c>
      <c r="F1867">
        <f>IF(AND('Raw Data'!J1862&lt;'Raw Data'!I1862,'Raw Data'!E1862&gt;'Raw Data'!D1862,'Raw Data'!E1862-'Raw Data'!D1862&lt;4),'Raw Data'!L1862,IF(AND('Raw Data'!I1862&lt;'Raw Data'!J1862,'Raw Data'!D1862&gt;'Raw Data'!E1862,'Raw Data'!D1862-'Raw Data'!E1862&lt;4),'Raw Data'!K1862,0))</f>
        <v/>
      </c>
      <c r="G1867">
        <f>IF(AND('Raw Data'!J1862&lt;'Raw Data'!I1862, 'Raw Data'!E1862&gt;'Raw Data'!D1862), 'Raw Data'!J1862, 0)</f>
        <v/>
      </c>
      <c r="H1867">
        <f>IF(AND('Raw Data'!J1862&gt;'Raw Data'!I1862, 'Raw Data'!E1862&lt;'Raw Data'!D1862), 'Raw Data'!I1862, 0)</f>
        <v/>
      </c>
      <c r="I1867">
        <f>SUM(J1867:K1867)</f>
        <v/>
      </c>
      <c r="J1867">
        <f>IF(AND('Raw Data'!J1862&gt;'Raw Data'!I1862, 'Raw Data'!E1862&gt;'Raw Data'!D1862), 'Raw Data'!J1862, 0)</f>
        <v/>
      </c>
      <c r="K1867">
        <f>IF(AND('Raw Data'!I1862&gt;'Raw Data'!J1862, 'Raw Data'!D1862&gt;'Raw Data'!E1862), 'Raw Data'!I1862, 0)</f>
        <v/>
      </c>
      <c r="L1867">
        <f>IF('Raw Data'!E1862-'Raw Data'!D1862&gt;3, 'Raw Data'!N1862, 0)</f>
        <v/>
      </c>
      <c r="M1867">
        <f>IF('Raw Data'!D1862-'Raw Data'!E1862&gt;3, 'Raw Data'!M1862, 0)</f>
        <v/>
      </c>
      <c r="N1867">
        <f>IF(ISBLANK('Raw Data'!D1862),0,IF(AND('Raw Data'!E1862&gt;'Raw Data'!D1862,'Raw Data'!E1862-'Raw Data'!D1862&gt;0,'Raw Data'!E1862-'Raw Data'!D1862&lt;4),'Raw Data'!L1862, 0))</f>
        <v/>
      </c>
      <c r="O1867">
        <f>IF(ISBLANK('Raw Data'!D1862),0,IF(AND('Raw Data'!E1862&gt;'Raw Data'!D1862,'Raw Data'!E1862-'Raw Data'!D1862&gt;0,'Raw Data'!D1862-'Raw Data'!E1862&lt;4),'Raw Data'!K1862, 0))</f>
        <v/>
      </c>
      <c r="P1867">
        <f>IF('Raw Data'!E1862-'Raw Data'!D1862&gt;3, 'Raw Data'!N1862, IF('Raw Data'!D1862-'Raw Data'!E1862&gt;3, 'Raw Data'!M1862, 0))</f>
        <v/>
      </c>
      <c r="Q1867">
        <f>IF(ISBLANK('Raw Data'!E1862),0,IF(AND('Raw Data'!E1862-'Raw Data'!D1862&lt;4,'Raw Data'!E1862-'Raw Data'!D1862&gt;0),'Raw Data'!L1862,IF(AND('Raw Data'!D1862&gt;'Raw Data'!E1862,'Raw Data'!D1862-'Raw Data'!E1862&gt;0),'Raw Data'!K1862,0)))</f>
        <v/>
      </c>
      <c r="R1867">
        <f>IF(ISBLANK('Raw Data'!K1862),0,IFERROR(IF(MATCH(SMALL('Raw Data'!K1862:N1862,1),L1867:O1867,0),SMALL('Raw Data'!K1862:N1862,1)),0))</f>
        <v/>
      </c>
      <c r="S1867">
        <f>IF(ISBLANK('Raw Data'!K1862),0,IFERROR(IF(MATCH(SMALL('Raw Data'!K1862:N1862,2),L1867:O1867,0),SMALL('Raw Data'!K1862:N1862,2)),0))</f>
        <v/>
      </c>
      <c r="T1867">
        <f>IF(ISBLANK('Raw Data'!K1862),0,IFERROR(IF(MATCH(SMALL('Raw Data'!K1862:N1862,3),L1867:O1867,0),SMALL('Raw Data'!K1862:N1862,3)),0))</f>
        <v/>
      </c>
      <c r="U1867">
        <f>IF(ISBLANK('Raw Data'!K1862),0,IFERROR(IF(MATCH(SMALL('Raw Data'!K1862:N1862,4),L1867:O1867,0),SMALL('Raw Data'!K1862:N1862,4)),0))</f>
        <v/>
      </c>
      <c r="V1867">
        <f>IF(AND('Raw Data'!D1862&lt;3, 'Raw Data'!E1862&lt;3, 'Raw Data'!A1862&gt;0), 'Raw Data'!AF1862, 0)</f>
        <v/>
      </c>
      <c r="W1867">
        <f>IF(AND('Raw Data'!D1862&lt;4, 'Raw Data'!E1862&lt;4, 'Raw Data'!A1862&gt;0), 'Raw Data'!AI1862, 0)</f>
        <v/>
      </c>
      <c r="X1867">
        <f>IF(AND('Raw Data'!D1862&lt;5, 'Raw Data'!E1862&lt;5, 'Raw Data'!A1862&gt;0), 'Raw Data'!AL1862, 0)</f>
        <v/>
      </c>
      <c r="Y1867">
        <f>IF(AND('Raw Data'!D1862&lt;6, 'Raw Data'!E1862&lt;6, 'Raw Data'!A1862&gt;0), 'Raw Data'!AO1862, 0)</f>
        <v/>
      </c>
      <c r="Z1867">
        <f>IF(ISBLANK('Raw Data'!D1862), 0, IF('Raw Data'!D1862-'Raw Data'!E1862&gt;1, 'Raw Data'!AW1862, 0))</f>
        <v/>
      </c>
      <c r="AA1867">
        <f>IF(ISBLANK('Raw Data'!A1862), 0, IF(ABS('Raw Data'!D1862-'Raw Data'!E1862)&lt;2, 'Raw Data'!AX1862, 0))</f>
        <v/>
      </c>
      <c r="AB1867">
        <f>IF(ISBLANK('Raw Data'!D1862), 0, IF('Raw Data'!E1862-'Raw Data'!D1862&gt;1, 'Raw Data'!AY1862, 0))</f>
        <v/>
      </c>
      <c r="AC1867">
        <f>IF(ISBLANK('Raw Data'!D1862), 0, IF('Raw Data'!D1862-'Raw Data'!E1862&gt;2, 'Raw Data'!AZ1862, 0))</f>
        <v/>
      </c>
      <c r="AD1867">
        <f>IF(ISBLANK('Raw Data'!A1862), 0, IF(ABS('Raw Data'!D1862-'Raw Data'!E1862)&lt;3, 'Raw Data'!BA1862, 0))</f>
        <v/>
      </c>
      <c r="AE1867">
        <f>IF(ISBLANK('Raw Data'!D1862), 0, IF('Raw Data'!E1862-'Raw Data'!D1862&gt;2, 'Raw Data'!BB1862, 0))</f>
        <v/>
      </c>
      <c r="AF1867">
        <f>IF(ISBLANK('Raw Data'!D1862), 0, IF('Raw Data'!D1862-'Raw Data'!E1862&gt;3, 'Raw Data'!BC1862, 0))</f>
        <v/>
      </c>
      <c r="AG1867">
        <f>IF(ISBLANK('Raw Data'!A1862), 0, IF(ABS('Raw Data'!D1862-'Raw Data'!E1862)&lt;4, 'Raw Data'!BD1862, 0))</f>
        <v/>
      </c>
      <c r="AH1867">
        <f>IF(ISBLANK('Raw Data'!D1862), 0, IF('Raw Data'!E1862-'Raw Data'!D1862&gt;3, 'Raw Data'!BE1862, 0))</f>
        <v/>
      </c>
      <c r="AI1867">
        <f>IF(SUM('Raw Data'!D1862:E1862)&gt;'Raw Data'!F1862, 'Raw Data'!G1862, 0)</f>
        <v/>
      </c>
      <c r="AJ1867">
        <f>IF(ISBLANK('Raw Data'!D1862), 0, IF(SUM('Raw Data'!D1862:E1862)&lt;'Raw Data'!F1862, 'Raw Data'!H1862, 0))</f>
        <v/>
      </c>
      <c r="AK1867">
        <f>IF(ISBLANK('Raw Data'!A1862), 0, IF(AND('Raw Data'!D1862&lt;3, 'Raw Data'!E1862&lt;3, 'Raw Data'!F1862&lt;BB$2), 'Raw Data'!AF1862, 0))</f>
        <v/>
      </c>
      <c r="AL1867">
        <f>IF(ISBLANK('Raw Data'!A1862), 0, IF(AND('Raw Data'!D1862&lt;4, 'Raw Data'!E1862&lt;4, 'Raw Data'!F1862&lt;BB$2), 'Raw Data'!AI1862, 0))</f>
        <v/>
      </c>
      <c r="AM1867">
        <f>IF(ISBLANK('Raw Data'!A1862), 0, IF(AND('Raw Data'!D1862&lt;5, 'Raw Data'!E1862&lt;5, 'Raw Data'!F1862&lt;BB$2), 'Raw Data'!AL1862, 0))</f>
        <v/>
      </c>
      <c r="AN1867">
        <f>IF(ISBLANK('Raw Data'!A1862), 0, IF(AND('Raw Data'!D1862&lt;6, 'Raw Data'!E1862&lt;6, 'Raw Data'!F1862&lt;BB$2), 'Raw Data'!AO1862, 0))</f>
        <v/>
      </c>
      <c r="AO1867">
        <f>IF(ISBLANK('Raw Data'!A1862), 0, IF(AND('Raw Data'!I1862&lt;Analysis!$BC$2, 'Raw Data'!D1862-'Raw Data'!E1862&gt;1), 'Raw Data'!AW1862, IF(AND('Raw Data'!J1862&lt;Analysis!$BC$2, 'Raw Data'!E1862-'Raw Data'!D1862&gt;1), 'Raw Data'!AY1862, 0)))</f>
        <v/>
      </c>
      <c r="AP1867">
        <f>IF(ISBLANK('Raw Data'!A1862), 0, IF(AND('Raw Data'!I1862&lt;Analysis!$BC$2, 'Raw Data'!D1862-'Raw Data'!E1862&gt;2), 'Raw Data'!AZ1862, IF(AND('Raw Data'!J1862&lt;Analysis!$BC$2, 'Raw Data'!E1862-'Raw Data'!D1862&gt;2), 'Raw Data'!BB1862, 0)))</f>
        <v/>
      </c>
      <c r="AQ1867">
        <f>IF(ISBLANK('Raw Data'!A1862), 0, IF(AND('Raw Data'!I1862&lt;Analysis!$BC$2, 'Raw Data'!D1862-'Raw Data'!E1862&gt;3), 'Raw Data'!BC1862, IF(AND('Raw Data'!J1862&lt;Analysis!$BC$2, 'Raw Data'!E1862-'Raw Data'!D1862&gt;3), 'Raw Data'!BE1862, 0)))</f>
        <v/>
      </c>
      <c r="AR1867">
        <f>IF('Hidden Analysiss'!D1863=1,IF(ABS('Raw Data'!E1862-'Raw Data'!D1862)&lt;2,'Raw Data'!AX1862,0), 0)</f>
        <v/>
      </c>
      <c r="AS1867">
        <f>IF('Hidden Analysiss'!D1863=1,IF(ABS('Raw Data'!E1862-'Raw Data'!D1862)&lt;3,'Raw Data'!BA1862,0), 0)</f>
        <v/>
      </c>
      <c r="AT1867">
        <f>IF('Hidden Analysiss'!D1863=1,IF(ABS('Raw Data'!E1862-'Raw Data'!D1862)&lt;4,'Raw Data'!BD1862,0), 0)</f>
        <v/>
      </c>
      <c r="AU1867">
        <f>IF(AND('Hidden Analysiss'!E1863=1, ABS('Raw Data'!E1862-'Raw Data'!D1862)&lt;2), 'Raw Data'!AX1862, 0)</f>
        <v/>
      </c>
      <c r="AV1867">
        <f>IF(AND('Hidden Analysiss'!E1863=1, ABS('Raw Data'!E1862-'Raw Data'!D1862)&lt;3), 'Raw Data'!BA1862, 0)</f>
        <v/>
      </c>
      <c r="AW1867">
        <f>IF(AND('Hidden Analysiss'!E1863=1, ABS('Raw Data'!E1862-'Raw Data'!D1862)&lt;3), 'Raw Data'!BD1862, 0)</f>
        <v/>
      </c>
    </row>
    <row r="1868">
      <c r="A1868" s="1">
        <f>'Raw Data'!A1863</f>
        <v/>
      </c>
      <c r="B1868">
        <f>IF('Raw Data'!E1863&gt;'Raw Data'!D1863, 'Raw Data'!J1863, 0)</f>
        <v/>
      </c>
      <c r="C1868">
        <f>IF('Raw Data'!D1863&gt;'Raw Data'!E1863, 'Raw Data'!I1863, 0)</f>
        <v/>
      </c>
      <c r="D1868">
        <f>SUM(G1868:H1868)</f>
        <v/>
      </c>
      <c r="E1868">
        <f>IF(AND('Raw Data'!J1863&lt;'Raw Data'!I1863,'Raw Data'!E1863&gt;'Raw Data'!D1863,'Raw Data'!E1863-'Raw Data'!D1863&gt;3),'Raw Data'!N1863,IF(AND('Raw Data'!I1863&lt;'Raw Data'!J1863,'Raw Data'!D1863&gt;'Raw Data'!E1863,'Raw Data'!D1863-'Raw Data'!E1863&gt;3),'Raw Data'!M1863,0))</f>
        <v/>
      </c>
      <c r="F1868">
        <f>IF(AND('Raw Data'!J1863&lt;'Raw Data'!I1863,'Raw Data'!E1863&gt;'Raw Data'!D1863,'Raw Data'!E1863-'Raw Data'!D1863&lt;4),'Raw Data'!L1863,IF(AND('Raw Data'!I1863&lt;'Raw Data'!J1863,'Raw Data'!D1863&gt;'Raw Data'!E1863,'Raw Data'!D1863-'Raw Data'!E1863&lt;4),'Raw Data'!K1863,0))</f>
        <v/>
      </c>
      <c r="G1868">
        <f>IF(AND('Raw Data'!J1863&lt;'Raw Data'!I1863, 'Raw Data'!E1863&gt;'Raw Data'!D1863), 'Raw Data'!J1863, 0)</f>
        <v/>
      </c>
      <c r="H1868">
        <f>IF(AND('Raw Data'!J1863&gt;'Raw Data'!I1863, 'Raw Data'!E1863&lt;'Raw Data'!D1863), 'Raw Data'!I1863, 0)</f>
        <v/>
      </c>
      <c r="I1868">
        <f>SUM(J1868:K1868)</f>
        <v/>
      </c>
      <c r="J1868">
        <f>IF(AND('Raw Data'!J1863&gt;'Raw Data'!I1863, 'Raw Data'!E1863&gt;'Raw Data'!D1863), 'Raw Data'!J1863, 0)</f>
        <v/>
      </c>
      <c r="K1868">
        <f>IF(AND('Raw Data'!I1863&gt;'Raw Data'!J1863, 'Raw Data'!D1863&gt;'Raw Data'!E1863), 'Raw Data'!I1863, 0)</f>
        <v/>
      </c>
      <c r="L1868">
        <f>IF('Raw Data'!E1863-'Raw Data'!D1863&gt;3, 'Raw Data'!N1863, 0)</f>
        <v/>
      </c>
      <c r="M1868">
        <f>IF('Raw Data'!D1863-'Raw Data'!E1863&gt;3, 'Raw Data'!M1863, 0)</f>
        <v/>
      </c>
      <c r="N1868">
        <f>IF(ISBLANK('Raw Data'!D1863),0,IF(AND('Raw Data'!E1863&gt;'Raw Data'!D1863,'Raw Data'!E1863-'Raw Data'!D1863&gt;0,'Raw Data'!E1863-'Raw Data'!D1863&lt;4),'Raw Data'!L1863, 0))</f>
        <v/>
      </c>
      <c r="O1868">
        <f>IF(ISBLANK('Raw Data'!D1863),0,IF(AND('Raw Data'!E1863&gt;'Raw Data'!D1863,'Raw Data'!E1863-'Raw Data'!D1863&gt;0,'Raw Data'!D1863-'Raw Data'!E1863&lt;4),'Raw Data'!K1863, 0))</f>
        <v/>
      </c>
      <c r="P1868">
        <f>IF('Raw Data'!E1863-'Raw Data'!D1863&gt;3, 'Raw Data'!N1863, IF('Raw Data'!D1863-'Raw Data'!E1863&gt;3, 'Raw Data'!M1863, 0))</f>
        <v/>
      </c>
      <c r="Q1868">
        <f>IF(ISBLANK('Raw Data'!E1863),0,IF(AND('Raw Data'!E1863-'Raw Data'!D1863&lt;4,'Raw Data'!E1863-'Raw Data'!D1863&gt;0),'Raw Data'!L1863,IF(AND('Raw Data'!D1863&gt;'Raw Data'!E1863,'Raw Data'!D1863-'Raw Data'!E1863&gt;0),'Raw Data'!K1863,0)))</f>
        <v/>
      </c>
      <c r="R1868">
        <f>IF(ISBLANK('Raw Data'!K1863),0,IFERROR(IF(MATCH(SMALL('Raw Data'!K1863:N1863,1),L1868:O1868,0),SMALL('Raw Data'!K1863:N1863,1)),0))</f>
        <v/>
      </c>
      <c r="S1868">
        <f>IF(ISBLANK('Raw Data'!K1863),0,IFERROR(IF(MATCH(SMALL('Raw Data'!K1863:N1863,2),L1868:O1868,0),SMALL('Raw Data'!K1863:N1863,2)),0))</f>
        <v/>
      </c>
      <c r="T1868">
        <f>IF(ISBLANK('Raw Data'!K1863),0,IFERROR(IF(MATCH(SMALL('Raw Data'!K1863:N1863,3),L1868:O1868,0),SMALL('Raw Data'!K1863:N1863,3)),0))</f>
        <v/>
      </c>
      <c r="U1868">
        <f>IF(ISBLANK('Raw Data'!K1863),0,IFERROR(IF(MATCH(SMALL('Raw Data'!K1863:N1863,4),L1868:O1868,0),SMALL('Raw Data'!K1863:N1863,4)),0))</f>
        <v/>
      </c>
      <c r="V1868">
        <f>IF(AND('Raw Data'!D1863&lt;3, 'Raw Data'!E1863&lt;3, 'Raw Data'!A1863&gt;0), 'Raw Data'!AF1863, 0)</f>
        <v/>
      </c>
      <c r="W1868">
        <f>IF(AND('Raw Data'!D1863&lt;4, 'Raw Data'!E1863&lt;4, 'Raw Data'!A1863&gt;0), 'Raw Data'!AI1863, 0)</f>
        <v/>
      </c>
      <c r="X1868">
        <f>IF(AND('Raw Data'!D1863&lt;5, 'Raw Data'!E1863&lt;5, 'Raw Data'!A1863&gt;0), 'Raw Data'!AL1863, 0)</f>
        <v/>
      </c>
      <c r="Y1868">
        <f>IF(AND('Raw Data'!D1863&lt;6, 'Raw Data'!E1863&lt;6, 'Raw Data'!A1863&gt;0), 'Raw Data'!AO1863, 0)</f>
        <v/>
      </c>
      <c r="Z1868">
        <f>IF(ISBLANK('Raw Data'!D1863), 0, IF('Raw Data'!D1863-'Raw Data'!E1863&gt;1, 'Raw Data'!AW1863, 0))</f>
        <v/>
      </c>
      <c r="AA1868">
        <f>IF(ISBLANK('Raw Data'!A1863), 0, IF(ABS('Raw Data'!D1863-'Raw Data'!E1863)&lt;2, 'Raw Data'!AX1863, 0))</f>
        <v/>
      </c>
      <c r="AB1868">
        <f>IF(ISBLANK('Raw Data'!D1863), 0, IF('Raw Data'!E1863-'Raw Data'!D1863&gt;1, 'Raw Data'!AY1863, 0))</f>
        <v/>
      </c>
      <c r="AC1868">
        <f>IF(ISBLANK('Raw Data'!D1863), 0, IF('Raw Data'!D1863-'Raw Data'!E1863&gt;2, 'Raw Data'!AZ1863, 0))</f>
        <v/>
      </c>
      <c r="AD1868">
        <f>IF(ISBLANK('Raw Data'!A1863), 0, IF(ABS('Raw Data'!D1863-'Raw Data'!E1863)&lt;3, 'Raw Data'!BA1863, 0))</f>
        <v/>
      </c>
      <c r="AE1868">
        <f>IF(ISBLANK('Raw Data'!D1863), 0, IF('Raw Data'!E1863-'Raw Data'!D1863&gt;2, 'Raw Data'!BB1863, 0))</f>
        <v/>
      </c>
      <c r="AF1868">
        <f>IF(ISBLANK('Raw Data'!D1863), 0, IF('Raw Data'!D1863-'Raw Data'!E1863&gt;3, 'Raw Data'!BC1863, 0))</f>
        <v/>
      </c>
      <c r="AG1868">
        <f>IF(ISBLANK('Raw Data'!A1863), 0, IF(ABS('Raw Data'!D1863-'Raw Data'!E1863)&lt;4, 'Raw Data'!BD1863, 0))</f>
        <v/>
      </c>
      <c r="AH1868">
        <f>IF(ISBLANK('Raw Data'!D1863), 0, IF('Raw Data'!E1863-'Raw Data'!D1863&gt;3, 'Raw Data'!BE1863, 0))</f>
        <v/>
      </c>
      <c r="AI1868">
        <f>IF(SUM('Raw Data'!D1863:E1863)&gt;'Raw Data'!F1863, 'Raw Data'!G1863, 0)</f>
        <v/>
      </c>
      <c r="AJ1868">
        <f>IF(ISBLANK('Raw Data'!D1863), 0, IF(SUM('Raw Data'!D1863:E1863)&lt;'Raw Data'!F1863, 'Raw Data'!H1863, 0))</f>
        <v/>
      </c>
      <c r="AK1868">
        <f>IF(ISBLANK('Raw Data'!A1863), 0, IF(AND('Raw Data'!D1863&lt;3, 'Raw Data'!E1863&lt;3, 'Raw Data'!F1863&lt;BB$2), 'Raw Data'!AF1863, 0))</f>
        <v/>
      </c>
      <c r="AL1868">
        <f>IF(ISBLANK('Raw Data'!A1863), 0, IF(AND('Raw Data'!D1863&lt;4, 'Raw Data'!E1863&lt;4, 'Raw Data'!F1863&lt;BB$2), 'Raw Data'!AI1863, 0))</f>
        <v/>
      </c>
      <c r="AM1868">
        <f>IF(ISBLANK('Raw Data'!A1863), 0, IF(AND('Raw Data'!D1863&lt;5, 'Raw Data'!E1863&lt;5, 'Raw Data'!F1863&lt;BB$2), 'Raw Data'!AL1863, 0))</f>
        <v/>
      </c>
      <c r="AN1868">
        <f>IF(ISBLANK('Raw Data'!A1863), 0, IF(AND('Raw Data'!D1863&lt;6, 'Raw Data'!E1863&lt;6, 'Raw Data'!F1863&lt;BB$2), 'Raw Data'!AO1863, 0))</f>
        <v/>
      </c>
      <c r="AO1868">
        <f>IF(ISBLANK('Raw Data'!A1863), 0, IF(AND('Raw Data'!I1863&lt;Analysis!$BC$2, 'Raw Data'!D1863-'Raw Data'!E1863&gt;1), 'Raw Data'!AW1863, IF(AND('Raw Data'!J1863&lt;Analysis!$BC$2, 'Raw Data'!E1863-'Raw Data'!D1863&gt;1), 'Raw Data'!AY1863, 0)))</f>
        <v/>
      </c>
      <c r="AP1868">
        <f>IF(ISBLANK('Raw Data'!A1863), 0, IF(AND('Raw Data'!I1863&lt;Analysis!$BC$2, 'Raw Data'!D1863-'Raw Data'!E1863&gt;2), 'Raw Data'!AZ1863, IF(AND('Raw Data'!J1863&lt;Analysis!$BC$2, 'Raw Data'!E1863-'Raw Data'!D1863&gt;2), 'Raw Data'!BB1863, 0)))</f>
        <v/>
      </c>
      <c r="AQ1868">
        <f>IF(ISBLANK('Raw Data'!A1863), 0, IF(AND('Raw Data'!I1863&lt;Analysis!$BC$2, 'Raw Data'!D1863-'Raw Data'!E1863&gt;3), 'Raw Data'!BC1863, IF(AND('Raw Data'!J1863&lt;Analysis!$BC$2, 'Raw Data'!E1863-'Raw Data'!D1863&gt;3), 'Raw Data'!BE1863, 0)))</f>
        <v/>
      </c>
      <c r="AR1868">
        <f>IF('Hidden Analysiss'!D1864=1,IF(ABS('Raw Data'!E1863-'Raw Data'!D1863)&lt;2,'Raw Data'!AX1863,0), 0)</f>
        <v/>
      </c>
      <c r="AS1868">
        <f>IF('Hidden Analysiss'!D1864=1,IF(ABS('Raw Data'!E1863-'Raw Data'!D1863)&lt;3,'Raw Data'!BA1863,0), 0)</f>
        <v/>
      </c>
      <c r="AT1868">
        <f>IF('Hidden Analysiss'!D1864=1,IF(ABS('Raw Data'!E1863-'Raw Data'!D1863)&lt;4,'Raw Data'!BD1863,0), 0)</f>
        <v/>
      </c>
      <c r="AU1868">
        <f>IF(AND('Hidden Analysiss'!E1864=1, ABS('Raw Data'!E1863-'Raw Data'!D1863)&lt;2), 'Raw Data'!AX1863, 0)</f>
        <v/>
      </c>
      <c r="AV1868">
        <f>IF(AND('Hidden Analysiss'!E1864=1, ABS('Raw Data'!E1863-'Raw Data'!D1863)&lt;3), 'Raw Data'!BA1863, 0)</f>
        <v/>
      </c>
      <c r="AW1868">
        <f>IF(AND('Hidden Analysiss'!E1864=1, ABS('Raw Data'!E1863-'Raw Data'!D1863)&lt;3), 'Raw Data'!BD1863, 0)</f>
        <v/>
      </c>
    </row>
    <row r="1869">
      <c r="A1869" s="1">
        <f>'Raw Data'!A1864</f>
        <v/>
      </c>
      <c r="B1869">
        <f>IF('Raw Data'!E1864&gt;'Raw Data'!D1864, 'Raw Data'!J1864, 0)</f>
        <v/>
      </c>
      <c r="C1869">
        <f>IF('Raw Data'!D1864&gt;'Raw Data'!E1864, 'Raw Data'!I1864, 0)</f>
        <v/>
      </c>
      <c r="D1869">
        <f>SUM(G1869:H1869)</f>
        <v/>
      </c>
      <c r="E1869">
        <f>IF(AND('Raw Data'!J1864&lt;'Raw Data'!I1864,'Raw Data'!E1864&gt;'Raw Data'!D1864,'Raw Data'!E1864-'Raw Data'!D1864&gt;3),'Raw Data'!N1864,IF(AND('Raw Data'!I1864&lt;'Raw Data'!J1864,'Raw Data'!D1864&gt;'Raw Data'!E1864,'Raw Data'!D1864-'Raw Data'!E1864&gt;3),'Raw Data'!M1864,0))</f>
        <v/>
      </c>
      <c r="F1869">
        <f>IF(AND('Raw Data'!J1864&lt;'Raw Data'!I1864,'Raw Data'!E1864&gt;'Raw Data'!D1864,'Raw Data'!E1864-'Raw Data'!D1864&lt;4),'Raw Data'!L1864,IF(AND('Raw Data'!I1864&lt;'Raw Data'!J1864,'Raw Data'!D1864&gt;'Raw Data'!E1864,'Raw Data'!D1864-'Raw Data'!E1864&lt;4),'Raw Data'!K1864,0))</f>
        <v/>
      </c>
      <c r="G1869">
        <f>IF(AND('Raw Data'!J1864&lt;'Raw Data'!I1864, 'Raw Data'!E1864&gt;'Raw Data'!D1864), 'Raw Data'!J1864, 0)</f>
        <v/>
      </c>
      <c r="H1869">
        <f>IF(AND('Raw Data'!J1864&gt;'Raw Data'!I1864, 'Raw Data'!E1864&lt;'Raw Data'!D1864), 'Raw Data'!I1864, 0)</f>
        <v/>
      </c>
      <c r="I1869">
        <f>SUM(J1869:K1869)</f>
        <v/>
      </c>
      <c r="J1869">
        <f>IF(AND('Raw Data'!J1864&gt;'Raw Data'!I1864, 'Raw Data'!E1864&gt;'Raw Data'!D1864), 'Raw Data'!J1864, 0)</f>
        <v/>
      </c>
      <c r="K1869">
        <f>IF(AND('Raw Data'!I1864&gt;'Raw Data'!J1864, 'Raw Data'!D1864&gt;'Raw Data'!E1864), 'Raw Data'!I1864, 0)</f>
        <v/>
      </c>
      <c r="L1869">
        <f>IF('Raw Data'!E1864-'Raw Data'!D1864&gt;3, 'Raw Data'!N1864, 0)</f>
        <v/>
      </c>
      <c r="M1869">
        <f>IF('Raw Data'!D1864-'Raw Data'!E1864&gt;3, 'Raw Data'!M1864, 0)</f>
        <v/>
      </c>
      <c r="N1869">
        <f>IF(ISBLANK('Raw Data'!D1864),0,IF(AND('Raw Data'!E1864&gt;'Raw Data'!D1864,'Raw Data'!E1864-'Raw Data'!D1864&gt;0,'Raw Data'!E1864-'Raw Data'!D1864&lt;4),'Raw Data'!L1864, 0))</f>
        <v/>
      </c>
      <c r="O1869">
        <f>IF(ISBLANK('Raw Data'!D1864),0,IF(AND('Raw Data'!E1864&gt;'Raw Data'!D1864,'Raw Data'!E1864-'Raw Data'!D1864&gt;0,'Raw Data'!D1864-'Raw Data'!E1864&lt;4),'Raw Data'!K1864, 0))</f>
        <v/>
      </c>
      <c r="P1869">
        <f>IF('Raw Data'!E1864-'Raw Data'!D1864&gt;3, 'Raw Data'!N1864, IF('Raw Data'!D1864-'Raw Data'!E1864&gt;3, 'Raw Data'!M1864, 0))</f>
        <v/>
      </c>
      <c r="Q1869">
        <f>IF(ISBLANK('Raw Data'!E1864),0,IF(AND('Raw Data'!E1864-'Raw Data'!D1864&lt;4,'Raw Data'!E1864-'Raw Data'!D1864&gt;0),'Raw Data'!L1864,IF(AND('Raw Data'!D1864&gt;'Raw Data'!E1864,'Raw Data'!D1864-'Raw Data'!E1864&gt;0),'Raw Data'!K1864,0)))</f>
        <v/>
      </c>
      <c r="R1869">
        <f>IF(ISBLANK('Raw Data'!K1864),0,IFERROR(IF(MATCH(SMALL('Raw Data'!K1864:N1864,1),L1869:O1869,0),SMALL('Raw Data'!K1864:N1864,1)),0))</f>
        <v/>
      </c>
      <c r="S1869">
        <f>IF(ISBLANK('Raw Data'!K1864),0,IFERROR(IF(MATCH(SMALL('Raw Data'!K1864:N1864,2),L1869:O1869,0),SMALL('Raw Data'!K1864:N1864,2)),0))</f>
        <v/>
      </c>
      <c r="T1869">
        <f>IF(ISBLANK('Raw Data'!K1864),0,IFERROR(IF(MATCH(SMALL('Raw Data'!K1864:N1864,3),L1869:O1869,0),SMALL('Raw Data'!K1864:N1864,3)),0))</f>
        <v/>
      </c>
      <c r="U1869">
        <f>IF(ISBLANK('Raw Data'!K1864),0,IFERROR(IF(MATCH(SMALL('Raw Data'!K1864:N1864,4),L1869:O1869,0),SMALL('Raw Data'!K1864:N1864,4)),0))</f>
        <v/>
      </c>
      <c r="V1869">
        <f>IF(AND('Raw Data'!D1864&lt;3, 'Raw Data'!E1864&lt;3, 'Raw Data'!A1864&gt;0), 'Raw Data'!AF1864, 0)</f>
        <v/>
      </c>
      <c r="W1869">
        <f>IF(AND('Raw Data'!D1864&lt;4, 'Raw Data'!E1864&lt;4, 'Raw Data'!A1864&gt;0), 'Raw Data'!AI1864, 0)</f>
        <v/>
      </c>
      <c r="X1869">
        <f>IF(AND('Raw Data'!D1864&lt;5, 'Raw Data'!E1864&lt;5, 'Raw Data'!A1864&gt;0), 'Raw Data'!AL1864, 0)</f>
        <v/>
      </c>
      <c r="Y1869">
        <f>IF(AND('Raw Data'!D1864&lt;6, 'Raw Data'!E1864&lt;6, 'Raw Data'!A1864&gt;0), 'Raw Data'!AO1864, 0)</f>
        <v/>
      </c>
      <c r="Z1869">
        <f>IF(ISBLANK('Raw Data'!D1864), 0, IF('Raw Data'!D1864-'Raw Data'!E1864&gt;1, 'Raw Data'!AW1864, 0))</f>
        <v/>
      </c>
      <c r="AA1869">
        <f>IF(ISBLANK('Raw Data'!A1864), 0, IF(ABS('Raw Data'!D1864-'Raw Data'!E1864)&lt;2, 'Raw Data'!AX1864, 0))</f>
        <v/>
      </c>
      <c r="AB1869">
        <f>IF(ISBLANK('Raw Data'!D1864), 0, IF('Raw Data'!E1864-'Raw Data'!D1864&gt;1, 'Raw Data'!AY1864, 0))</f>
        <v/>
      </c>
      <c r="AC1869">
        <f>IF(ISBLANK('Raw Data'!D1864), 0, IF('Raw Data'!D1864-'Raw Data'!E1864&gt;2, 'Raw Data'!AZ1864, 0))</f>
        <v/>
      </c>
      <c r="AD1869">
        <f>IF(ISBLANK('Raw Data'!A1864), 0, IF(ABS('Raw Data'!D1864-'Raw Data'!E1864)&lt;3, 'Raw Data'!BA1864, 0))</f>
        <v/>
      </c>
      <c r="AE1869">
        <f>IF(ISBLANK('Raw Data'!D1864), 0, IF('Raw Data'!E1864-'Raw Data'!D1864&gt;2, 'Raw Data'!BB1864, 0))</f>
        <v/>
      </c>
      <c r="AF1869">
        <f>IF(ISBLANK('Raw Data'!D1864), 0, IF('Raw Data'!D1864-'Raw Data'!E1864&gt;3, 'Raw Data'!BC1864, 0))</f>
        <v/>
      </c>
      <c r="AG1869">
        <f>IF(ISBLANK('Raw Data'!A1864), 0, IF(ABS('Raw Data'!D1864-'Raw Data'!E1864)&lt;4, 'Raw Data'!BD1864, 0))</f>
        <v/>
      </c>
      <c r="AH1869">
        <f>IF(ISBLANK('Raw Data'!D1864), 0, IF('Raw Data'!E1864-'Raw Data'!D1864&gt;3, 'Raw Data'!BE1864, 0))</f>
        <v/>
      </c>
      <c r="AI1869">
        <f>IF(SUM('Raw Data'!D1864:E1864)&gt;'Raw Data'!F1864, 'Raw Data'!G1864, 0)</f>
        <v/>
      </c>
      <c r="AJ1869">
        <f>IF(ISBLANK('Raw Data'!D1864), 0, IF(SUM('Raw Data'!D1864:E1864)&lt;'Raw Data'!F1864, 'Raw Data'!H1864, 0))</f>
        <v/>
      </c>
      <c r="AK1869">
        <f>IF(ISBLANK('Raw Data'!A1864), 0, IF(AND('Raw Data'!D1864&lt;3, 'Raw Data'!E1864&lt;3, 'Raw Data'!F1864&lt;BB$2), 'Raw Data'!AF1864, 0))</f>
        <v/>
      </c>
      <c r="AL1869">
        <f>IF(ISBLANK('Raw Data'!A1864), 0, IF(AND('Raw Data'!D1864&lt;4, 'Raw Data'!E1864&lt;4, 'Raw Data'!F1864&lt;BB$2), 'Raw Data'!AI1864, 0))</f>
        <v/>
      </c>
      <c r="AM1869">
        <f>IF(ISBLANK('Raw Data'!A1864), 0, IF(AND('Raw Data'!D1864&lt;5, 'Raw Data'!E1864&lt;5, 'Raw Data'!F1864&lt;BB$2), 'Raw Data'!AL1864, 0))</f>
        <v/>
      </c>
      <c r="AN1869">
        <f>IF(ISBLANK('Raw Data'!A1864), 0, IF(AND('Raw Data'!D1864&lt;6, 'Raw Data'!E1864&lt;6, 'Raw Data'!F1864&lt;BB$2), 'Raw Data'!AO1864, 0))</f>
        <v/>
      </c>
      <c r="AO1869">
        <f>IF(ISBLANK('Raw Data'!A1864), 0, IF(AND('Raw Data'!I1864&lt;Analysis!$BC$2, 'Raw Data'!D1864-'Raw Data'!E1864&gt;1), 'Raw Data'!AW1864, IF(AND('Raw Data'!J1864&lt;Analysis!$BC$2, 'Raw Data'!E1864-'Raw Data'!D1864&gt;1), 'Raw Data'!AY1864, 0)))</f>
        <v/>
      </c>
      <c r="AP1869">
        <f>IF(ISBLANK('Raw Data'!A1864), 0, IF(AND('Raw Data'!I1864&lt;Analysis!$BC$2, 'Raw Data'!D1864-'Raw Data'!E1864&gt;2), 'Raw Data'!AZ1864, IF(AND('Raw Data'!J1864&lt;Analysis!$BC$2, 'Raw Data'!E1864-'Raw Data'!D1864&gt;2), 'Raw Data'!BB1864, 0)))</f>
        <v/>
      </c>
      <c r="AQ1869">
        <f>IF(ISBLANK('Raw Data'!A1864), 0, IF(AND('Raw Data'!I1864&lt;Analysis!$BC$2, 'Raw Data'!D1864-'Raw Data'!E1864&gt;3), 'Raw Data'!BC1864, IF(AND('Raw Data'!J1864&lt;Analysis!$BC$2, 'Raw Data'!E1864-'Raw Data'!D1864&gt;3), 'Raw Data'!BE1864, 0)))</f>
        <v/>
      </c>
      <c r="AR1869">
        <f>IF('Hidden Analysiss'!D1865=1,IF(ABS('Raw Data'!E1864-'Raw Data'!D1864)&lt;2,'Raw Data'!AX1864,0), 0)</f>
        <v/>
      </c>
      <c r="AS1869">
        <f>IF('Hidden Analysiss'!D1865=1,IF(ABS('Raw Data'!E1864-'Raw Data'!D1864)&lt;3,'Raw Data'!BA1864,0), 0)</f>
        <v/>
      </c>
      <c r="AT1869">
        <f>IF('Hidden Analysiss'!D1865=1,IF(ABS('Raw Data'!E1864-'Raw Data'!D1864)&lt;4,'Raw Data'!BD1864,0), 0)</f>
        <v/>
      </c>
      <c r="AU1869">
        <f>IF(AND('Hidden Analysiss'!E1865=1, ABS('Raw Data'!E1864-'Raw Data'!D1864)&lt;2), 'Raw Data'!AX1864, 0)</f>
        <v/>
      </c>
      <c r="AV1869">
        <f>IF(AND('Hidden Analysiss'!E1865=1, ABS('Raw Data'!E1864-'Raw Data'!D1864)&lt;3), 'Raw Data'!BA1864, 0)</f>
        <v/>
      </c>
      <c r="AW1869">
        <f>IF(AND('Hidden Analysiss'!E1865=1, ABS('Raw Data'!E1864-'Raw Data'!D1864)&lt;3), 'Raw Data'!BD1864, 0)</f>
        <v/>
      </c>
    </row>
    <row r="1870">
      <c r="A1870" s="1">
        <f>'Raw Data'!A1865</f>
        <v/>
      </c>
      <c r="B1870">
        <f>IF('Raw Data'!E1865&gt;'Raw Data'!D1865, 'Raw Data'!J1865, 0)</f>
        <v/>
      </c>
      <c r="C1870">
        <f>IF('Raw Data'!D1865&gt;'Raw Data'!E1865, 'Raw Data'!I1865, 0)</f>
        <v/>
      </c>
      <c r="D1870">
        <f>SUM(G1870:H1870)</f>
        <v/>
      </c>
      <c r="E1870">
        <f>IF(AND('Raw Data'!J1865&lt;'Raw Data'!I1865,'Raw Data'!E1865&gt;'Raw Data'!D1865,'Raw Data'!E1865-'Raw Data'!D1865&gt;3),'Raw Data'!N1865,IF(AND('Raw Data'!I1865&lt;'Raw Data'!J1865,'Raw Data'!D1865&gt;'Raw Data'!E1865,'Raw Data'!D1865-'Raw Data'!E1865&gt;3),'Raw Data'!M1865,0))</f>
        <v/>
      </c>
      <c r="F1870">
        <f>IF(AND('Raw Data'!J1865&lt;'Raw Data'!I1865,'Raw Data'!E1865&gt;'Raw Data'!D1865,'Raw Data'!E1865-'Raw Data'!D1865&lt;4),'Raw Data'!L1865,IF(AND('Raw Data'!I1865&lt;'Raw Data'!J1865,'Raw Data'!D1865&gt;'Raw Data'!E1865,'Raw Data'!D1865-'Raw Data'!E1865&lt;4),'Raw Data'!K1865,0))</f>
        <v/>
      </c>
      <c r="G1870">
        <f>IF(AND('Raw Data'!J1865&lt;'Raw Data'!I1865, 'Raw Data'!E1865&gt;'Raw Data'!D1865), 'Raw Data'!J1865, 0)</f>
        <v/>
      </c>
      <c r="H1870">
        <f>IF(AND('Raw Data'!J1865&gt;'Raw Data'!I1865, 'Raw Data'!E1865&lt;'Raw Data'!D1865), 'Raw Data'!I1865, 0)</f>
        <v/>
      </c>
      <c r="I1870">
        <f>SUM(J1870:K1870)</f>
        <v/>
      </c>
      <c r="J1870">
        <f>IF(AND('Raw Data'!J1865&gt;'Raw Data'!I1865, 'Raw Data'!E1865&gt;'Raw Data'!D1865), 'Raw Data'!J1865, 0)</f>
        <v/>
      </c>
      <c r="K1870">
        <f>IF(AND('Raw Data'!I1865&gt;'Raw Data'!J1865, 'Raw Data'!D1865&gt;'Raw Data'!E1865), 'Raw Data'!I1865, 0)</f>
        <v/>
      </c>
      <c r="L1870">
        <f>IF('Raw Data'!E1865-'Raw Data'!D1865&gt;3, 'Raw Data'!N1865, 0)</f>
        <v/>
      </c>
      <c r="M1870">
        <f>IF('Raw Data'!D1865-'Raw Data'!E1865&gt;3, 'Raw Data'!M1865, 0)</f>
        <v/>
      </c>
      <c r="N1870">
        <f>IF(ISBLANK('Raw Data'!D1865),0,IF(AND('Raw Data'!E1865&gt;'Raw Data'!D1865,'Raw Data'!E1865-'Raw Data'!D1865&gt;0,'Raw Data'!E1865-'Raw Data'!D1865&lt;4),'Raw Data'!L1865, 0))</f>
        <v/>
      </c>
      <c r="O1870">
        <f>IF(ISBLANK('Raw Data'!D1865),0,IF(AND('Raw Data'!E1865&gt;'Raw Data'!D1865,'Raw Data'!E1865-'Raw Data'!D1865&gt;0,'Raw Data'!D1865-'Raw Data'!E1865&lt;4),'Raw Data'!K1865, 0))</f>
        <v/>
      </c>
      <c r="P1870">
        <f>IF('Raw Data'!E1865-'Raw Data'!D1865&gt;3, 'Raw Data'!N1865, IF('Raw Data'!D1865-'Raw Data'!E1865&gt;3, 'Raw Data'!M1865, 0))</f>
        <v/>
      </c>
      <c r="Q1870">
        <f>IF(ISBLANK('Raw Data'!E1865),0,IF(AND('Raw Data'!E1865-'Raw Data'!D1865&lt;4,'Raw Data'!E1865-'Raw Data'!D1865&gt;0),'Raw Data'!L1865,IF(AND('Raw Data'!D1865&gt;'Raw Data'!E1865,'Raw Data'!D1865-'Raw Data'!E1865&gt;0),'Raw Data'!K1865,0)))</f>
        <v/>
      </c>
      <c r="R1870">
        <f>IF(ISBLANK('Raw Data'!K1865),0,IFERROR(IF(MATCH(SMALL('Raw Data'!K1865:N1865,1),L1870:O1870,0),SMALL('Raw Data'!K1865:N1865,1)),0))</f>
        <v/>
      </c>
      <c r="S1870">
        <f>IF(ISBLANK('Raw Data'!K1865),0,IFERROR(IF(MATCH(SMALL('Raw Data'!K1865:N1865,2),L1870:O1870,0),SMALL('Raw Data'!K1865:N1865,2)),0))</f>
        <v/>
      </c>
      <c r="T1870">
        <f>IF(ISBLANK('Raw Data'!K1865),0,IFERROR(IF(MATCH(SMALL('Raw Data'!K1865:N1865,3),L1870:O1870,0),SMALL('Raw Data'!K1865:N1865,3)),0))</f>
        <v/>
      </c>
      <c r="U1870">
        <f>IF(ISBLANK('Raw Data'!K1865),0,IFERROR(IF(MATCH(SMALL('Raw Data'!K1865:N1865,4),L1870:O1870,0),SMALL('Raw Data'!K1865:N1865,4)),0))</f>
        <v/>
      </c>
      <c r="V1870">
        <f>IF(AND('Raw Data'!D1865&lt;3, 'Raw Data'!E1865&lt;3, 'Raw Data'!A1865&gt;0), 'Raw Data'!AF1865, 0)</f>
        <v/>
      </c>
      <c r="W1870">
        <f>IF(AND('Raw Data'!D1865&lt;4, 'Raw Data'!E1865&lt;4, 'Raw Data'!A1865&gt;0), 'Raw Data'!AI1865, 0)</f>
        <v/>
      </c>
      <c r="X1870">
        <f>IF(AND('Raw Data'!D1865&lt;5, 'Raw Data'!E1865&lt;5, 'Raw Data'!A1865&gt;0), 'Raw Data'!AL1865, 0)</f>
        <v/>
      </c>
      <c r="Y1870">
        <f>IF(AND('Raw Data'!D1865&lt;6, 'Raw Data'!E1865&lt;6, 'Raw Data'!A1865&gt;0), 'Raw Data'!AO1865, 0)</f>
        <v/>
      </c>
      <c r="Z1870">
        <f>IF(ISBLANK('Raw Data'!D1865), 0, IF('Raw Data'!D1865-'Raw Data'!E1865&gt;1, 'Raw Data'!AW1865, 0))</f>
        <v/>
      </c>
      <c r="AA1870">
        <f>IF(ISBLANK('Raw Data'!A1865), 0, IF(ABS('Raw Data'!D1865-'Raw Data'!E1865)&lt;2, 'Raw Data'!AX1865, 0))</f>
        <v/>
      </c>
      <c r="AB1870">
        <f>IF(ISBLANK('Raw Data'!D1865), 0, IF('Raw Data'!E1865-'Raw Data'!D1865&gt;1, 'Raw Data'!AY1865, 0))</f>
        <v/>
      </c>
      <c r="AC1870">
        <f>IF(ISBLANK('Raw Data'!D1865), 0, IF('Raw Data'!D1865-'Raw Data'!E1865&gt;2, 'Raw Data'!AZ1865, 0))</f>
        <v/>
      </c>
      <c r="AD1870">
        <f>IF(ISBLANK('Raw Data'!A1865), 0, IF(ABS('Raw Data'!D1865-'Raw Data'!E1865)&lt;3, 'Raw Data'!BA1865, 0))</f>
        <v/>
      </c>
      <c r="AE1870">
        <f>IF(ISBLANK('Raw Data'!D1865), 0, IF('Raw Data'!E1865-'Raw Data'!D1865&gt;2, 'Raw Data'!BB1865, 0))</f>
        <v/>
      </c>
      <c r="AF1870">
        <f>IF(ISBLANK('Raw Data'!D1865), 0, IF('Raw Data'!D1865-'Raw Data'!E1865&gt;3, 'Raw Data'!BC1865, 0))</f>
        <v/>
      </c>
      <c r="AG1870">
        <f>IF(ISBLANK('Raw Data'!A1865), 0, IF(ABS('Raw Data'!D1865-'Raw Data'!E1865)&lt;4, 'Raw Data'!BD1865, 0))</f>
        <v/>
      </c>
      <c r="AH1870">
        <f>IF(ISBLANK('Raw Data'!D1865), 0, IF('Raw Data'!E1865-'Raw Data'!D1865&gt;3, 'Raw Data'!BE1865, 0))</f>
        <v/>
      </c>
      <c r="AI1870">
        <f>IF(SUM('Raw Data'!D1865:E1865)&gt;'Raw Data'!F1865, 'Raw Data'!G1865, 0)</f>
        <v/>
      </c>
      <c r="AJ1870">
        <f>IF(ISBLANK('Raw Data'!D1865), 0, IF(SUM('Raw Data'!D1865:E1865)&lt;'Raw Data'!F1865, 'Raw Data'!H1865, 0))</f>
        <v/>
      </c>
      <c r="AK1870">
        <f>IF(ISBLANK('Raw Data'!A1865), 0, IF(AND('Raw Data'!D1865&lt;3, 'Raw Data'!E1865&lt;3, 'Raw Data'!F1865&lt;BB$2), 'Raw Data'!AF1865, 0))</f>
        <v/>
      </c>
      <c r="AL1870">
        <f>IF(ISBLANK('Raw Data'!A1865), 0, IF(AND('Raw Data'!D1865&lt;4, 'Raw Data'!E1865&lt;4, 'Raw Data'!F1865&lt;BB$2), 'Raw Data'!AI1865, 0))</f>
        <v/>
      </c>
      <c r="AM1870">
        <f>IF(ISBLANK('Raw Data'!A1865), 0, IF(AND('Raw Data'!D1865&lt;5, 'Raw Data'!E1865&lt;5, 'Raw Data'!F1865&lt;BB$2), 'Raw Data'!AL1865, 0))</f>
        <v/>
      </c>
      <c r="AN1870">
        <f>IF(ISBLANK('Raw Data'!A1865), 0, IF(AND('Raw Data'!D1865&lt;6, 'Raw Data'!E1865&lt;6, 'Raw Data'!F1865&lt;BB$2), 'Raw Data'!AO1865, 0))</f>
        <v/>
      </c>
      <c r="AO1870">
        <f>IF(ISBLANK('Raw Data'!A1865), 0, IF(AND('Raw Data'!I1865&lt;Analysis!$BC$2, 'Raw Data'!D1865-'Raw Data'!E1865&gt;1), 'Raw Data'!AW1865, IF(AND('Raw Data'!J1865&lt;Analysis!$BC$2, 'Raw Data'!E1865-'Raw Data'!D1865&gt;1), 'Raw Data'!AY1865, 0)))</f>
        <v/>
      </c>
      <c r="AP1870">
        <f>IF(ISBLANK('Raw Data'!A1865), 0, IF(AND('Raw Data'!I1865&lt;Analysis!$BC$2, 'Raw Data'!D1865-'Raw Data'!E1865&gt;2), 'Raw Data'!AZ1865, IF(AND('Raw Data'!J1865&lt;Analysis!$BC$2, 'Raw Data'!E1865-'Raw Data'!D1865&gt;2), 'Raw Data'!BB1865, 0)))</f>
        <v/>
      </c>
      <c r="AQ1870">
        <f>IF(ISBLANK('Raw Data'!A1865), 0, IF(AND('Raw Data'!I1865&lt;Analysis!$BC$2, 'Raw Data'!D1865-'Raw Data'!E1865&gt;3), 'Raw Data'!BC1865, IF(AND('Raw Data'!J1865&lt;Analysis!$BC$2, 'Raw Data'!E1865-'Raw Data'!D1865&gt;3), 'Raw Data'!BE1865, 0)))</f>
        <v/>
      </c>
      <c r="AR1870">
        <f>IF('Hidden Analysiss'!D1866=1,IF(ABS('Raw Data'!E1865-'Raw Data'!D1865)&lt;2,'Raw Data'!AX1865,0), 0)</f>
        <v/>
      </c>
      <c r="AS1870">
        <f>IF('Hidden Analysiss'!D1866=1,IF(ABS('Raw Data'!E1865-'Raw Data'!D1865)&lt;3,'Raw Data'!BA1865,0), 0)</f>
        <v/>
      </c>
      <c r="AT1870">
        <f>IF('Hidden Analysiss'!D1866=1,IF(ABS('Raw Data'!E1865-'Raw Data'!D1865)&lt;4,'Raw Data'!BD1865,0), 0)</f>
        <v/>
      </c>
      <c r="AU1870">
        <f>IF(AND('Hidden Analysiss'!E1866=1, ABS('Raw Data'!E1865-'Raw Data'!D1865)&lt;2), 'Raw Data'!AX1865, 0)</f>
        <v/>
      </c>
      <c r="AV1870">
        <f>IF(AND('Hidden Analysiss'!E1866=1, ABS('Raw Data'!E1865-'Raw Data'!D1865)&lt;3), 'Raw Data'!BA1865, 0)</f>
        <v/>
      </c>
      <c r="AW1870">
        <f>IF(AND('Hidden Analysiss'!E1866=1, ABS('Raw Data'!E1865-'Raw Data'!D1865)&lt;3), 'Raw Data'!BD1865, 0)</f>
        <v/>
      </c>
    </row>
    <row r="1871">
      <c r="A1871" s="1">
        <f>'Raw Data'!A1866</f>
        <v/>
      </c>
      <c r="B1871">
        <f>IF('Raw Data'!E1866&gt;'Raw Data'!D1866, 'Raw Data'!J1866, 0)</f>
        <v/>
      </c>
      <c r="C1871">
        <f>IF('Raw Data'!D1866&gt;'Raw Data'!E1866, 'Raw Data'!I1866, 0)</f>
        <v/>
      </c>
      <c r="D1871">
        <f>SUM(G1871:H1871)</f>
        <v/>
      </c>
      <c r="E1871">
        <f>IF(AND('Raw Data'!J1866&lt;'Raw Data'!I1866,'Raw Data'!E1866&gt;'Raw Data'!D1866,'Raw Data'!E1866-'Raw Data'!D1866&gt;3),'Raw Data'!N1866,IF(AND('Raw Data'!I1866&lt;'Raw Data'!J1866,'Raw Data'!D1866&gt;'Raw Data'!E1866,'Raw Data'!D1866-'Raw Data'!E1866&gt;3),'Raw Data'!M1866,0))</f>
        <v/>
      </c>
      <c r="F1871">
        <f>IF(AND('Raw Data'!J1866&lt;'Raw Data'!I1866,'Raw Data'!E1866&gt;'Raw Data'!D1866,'Raw Data'!E1866-'Raw Data'!D1866&lt;4),'Raw Data'!L1866,IF(AND('Raw Data'!I1866&lt;'Raw Data'!J1866,'Raw Data'!D1866&gt;'Raw Data'!E1866,'Raw Data'!D1866-'Raw Data'!E1866&lt;4),'Raw Data'!K1866,0))</f>
        <v/>
      </c>
      <c r="G1871">
        <f>IF(AND('Raw Data'!J1866&lt;'Raw Data'!I1866, 'Raw Data'!E1866&gt;'Raw Data'!D1866), 'Raw Data'!J1866, 0)</f>
        <v/>
      </c>
      <c r="H1871">
        <f>IF(AND('Raw Data'!J1866&gt;'Raw Data'!I1866, 'Raw Data'!E1866&lt;'Raw Data'!D1866), 'Raw Data'!I1866, 0)</f>
        <v/>
      </c>
      <c r="I1871">
        <f>SUM(J1871:K1871)</f>
        <v/>
      </c>
      <c r="J1871">
        <f>IF(AND('Raw Data'!J1866&gt;'Raw Data'!I1866, 'Raw Data'!E1866&gt;'Raw Data'!D1866), 'Raw Data'!J1866, 0)</f>
        <v/>
      </c>
      <c r="K1871">
        <f>IF(AND('Raw Data'!I1866&gt;'Raw Data'!J1866, 'Raw Data'!D1866&gt;'Raw Data'!E1866), 'Raw Data'!I1866, 0)</f>
        <v/>
      </c>
      <c r="L1871">
        <f>IF('Raw Data'!E1866-'Raw Data'!D1866&gt;3, 'Raw Data'!N1866, 0)</f>
        <v/>
      </c>
      <c r="M1871">
        <f>IF('Raw Data'!D1866-'Raw Data'!E1866&gt;3, 'Raw Data'!M1866, 0)</f>
        <v/>
      </c>
      <c r="N1871">
        <f>IF(ISBLANK('Raw Data'!D1866),0,IF(AND('Raw Data'!E1866&gt;'Raw Data'!D1866,'Raw Data'!E1866-'Raw Data'!D1866&gt;0,'Raw Data'!E1866-'Raw Data'!D1866&lt;4),'Raw Data'!L1866, 0))</f>
        <v/>
      </c>
      <c r="O1871">
        <f>IF(ISBLANK('Raw Data'!D1866),0,IF(AND('Raw Data'!E1866&gt;'Raw Data'!D1866,'Raw Data'!E1866-'Raw Data'!D1866&gt;0,'Raw Data'!D1866-'Raw Data'!E1866&lt;4),'Raw Data'!K1866, 0))</f>
        <v/>
      </c>
      <c r="P1871">
        <f>IF('Raw Data'!E1866-'Raw Data'!D1866&gt;3, 'Raw Data'!N1866, IF('Raw Data'!D1866-'Raw Data'!E1866&gt;3, 'Raw Data'!M1866, 0))</f>
        <v/>
      </c>
      <c r="Q1871">
        <f>IF(ISBLANK('Raw Data'!E1866),0,IF(AND('Raw Data'!E1866-'Raw Data'!D1866&lt;4,'Raw Data'!E1866-'Raw Data'!D1866&gt;0),'Raw Data'!L1866,IF(AND('Raw Data'!D1866&gt;'Raw Data'!E1866,'Raw Data'!D1866-'Raw Data'!E1866&gt;0),'Raw Data'!K1866,0)))</f>
        <v/>
      </c>
      <c r="R1871">
        <f>IF(ISBLANK('Raw Data'!K1866),0,IFERROR(IF(MATCH(SMALL('Raw Data'!K1866:N1866,1),L1871:O1871,0),SMALL('Raw Data'!K1866:N1866,1)),0))</f>
        <v/>
      </c>
      <c r="S1871">
        <f>IF(ISBLANK('Raw Data'!K1866),0,IFERROR(IF(MATCH(SMALL('Raw Data'!K1866:N1866,2),L1871:O1871,0),SMALL('Raw Data'!K1866:N1866,2)),0))</f>
        <v/>
      </c>
      <c r="T1871">
        <f>IF(ISBLANK('Raw Data'!K1866),0,IFERROR(IF(MATCH(SMALL('Raw Data'!K1866:N1866,3),L1871:O1871,0),SMALL('Raw Data'!K1866:N1866,3)),0))</f>
        <v/>
      </c>
      <c r="U1871">
        <f>IF(ISBLANK('Raw Data'!K1866),0,IFERROR(IF(MATCH(SMALL('Raw Data'!K1866:N1866,4),L1871:O1871,0),SMALL('Raw Data'!K1866:N1866,4)),0))</f>
        <v/>
      </c>
      <c r="V1871">
        <f>IF(AND('Raw Data'!D1866&lt;3, 'Raw Data'!E1866&lt;3, 'Raw Data'!A1866&gt;0), 'Raw Data'!AF1866, 0)</f>
        <v/>
      </c>
      <c r="W1871">
        <f>IF(AND('Raw Data'!D1866&lt;4, 'Raw Data'!E1866&lt;4, 'Raw Data'!A1866&gt;0), 'Raw Data'!AI1866, 0)</f>
        <v/>
      </c>
      <c r="X1871">
        <f>IF(AND('Raw Data'!D1866&lt;5, 'Raw Data'!E1866&lt;5, 'Raw Data'!A1866&gt;0), 'Raw Data'!AL1866, 0)</f>
        <v/>
      </c>
      <c r="Y1871">
        <f>IF(AND('Raw Data'!D1866&lt;6, 'Raw Data'!E1866&lt;6, 'Raw Data'!A1866&gt;0), 'Raw Data'!AO1866, 0)</f>
        <v/>
      </c>
      <c r="Z1871">
        <f>IF(ISBLANK('Raw Data'!D1866), 0, IF('Raw Data'!D1866-'Raw Data'!E1866&gt;1, 'Raw Data'!AW1866, 0))</f>
        <v/>
      </c>
      <c r="AA1871">
        <f>IF(ISBLANK('Raw Data'!A1866), 0, IF(ABS('Raw Data'!D1866-'Raw Data'!E1866)&lt;2, 'Raw Data'!AX1866, 0))</f>
        <v/>
      </c>
      <c r="AB1871">
        <f>IF(ISBLANK('Raw Data'!D1866), 0, IF('Raw Data'!E1866-'Raw Data'!D1866&gt;1, 'Raw Data'!AY1866, 0))</f>
        <v/>
      </c>
      <c r="AC1871">
        <f>IF(ISBLANK('Raw Data'!D1866), 0, IF('Raw Data'!D1866-'Raw Data'!E1866&gt;2, 'Raw Data'!AZ1866, 0))</f>
        <v/>
      </c>
      <c r="AD1871">
        <f>IF(ISBLANK('Raw Data'!A1866), 0, IF(ABS('Raw Data'!D1866-'Raw Data'!E1866)&lt;3, 'Raw Data'!BA1866, 0))</f>
        <v/>
      </c>
      <c r="AE1871">
        <f>IF(ISBLANK('Raw Data'!D1866), 0, IF('Raw Data'!E1866-'Raw Data'!D1866&gt;2, 'Raw Data'!BB1866, 0))</f>
        <v/>
      </c>
      <c r="AF1871">
        <f>IF(ISBLANK('Raw Data'!D1866), 0, IF('Raw Data'!D1866-'Raw Data'!E1866&gt;3, 'Raw Data'!BC1866, 0))</f>
        <v/>
      </c>
      <c r="AG1871">
        <f>IF(ISBLANK('Raw Data'!A1866), 0, IF(ABS('Raw Data'!D1866-'Raw Data'!E1866)&lt;4, 'Raw Data'!BD1866, 0))</f>
        <v/>
      </c>
      <c r="AH1871">
        <f>IF(ISBLANK('Raw Data'!D1866), 0, IF('Raw Data'!E1866-'Raw Data'!D1866&gt;3, 'Raw Data'!BE1866, 0))</f>
        <v/>
      </c>
      <c r="AI1871">
        <f>IF(SUM('Raw Data'!D1866:E1866)&gt;'Raw Data'!F1866, 'Raw Data'!G1866, 0)</f>
        <v/>
      </c>
      <c r="AJ1871">
        <f>IF(ISBLANK('Raw Data'!D1866), 0, IF(SUM('Raw Data'!D1866:E1866)&lt;'Raw Data'!F1866, 'Raw Data'!H1866, 0))</f>
        <v/>
      </c>
      <c r="AK1871">
        <f>IF(ISBLANK('Raw Data'!A1866), 0, IF(AND('Raw Data'!D1866&lt;3, 'Raw Data'!E1866&lt;3, 'Raw Data'!F1866&lt;BB$2), 'Raw Data'!AF1866, 0))</f>
        <v/>
      </c>
      <c r="AL1871">
        <f>IF(ISBLANK('Raw Data'!A1866), 0, IF(AND('Raw Data'!D1866&lt;4, 'Raw Data'!E1866&lt;4, 'Raw Data'!F1866&lt;BB$2), 'Raw Data'!AI1866, 0))</f>
        <v/>
      </c>
      <c r="AM1871">
        <f>IF(ISBLANK('Raw Data'!A1866), 0, IF(AND('Raw Data'!D1866&lt;5, 'Raw Data'!E1866&lt;5, 'Raw Data'!F1866&lt;BB$2), 'Raw Data'!AL1866, 0))</f>
        <v/>
      </c>
      <c r="AN1871">
        <f>IF(ISBLANK('Raw Data'!A1866), 0, IF(AND('Raw Data'!D1866&lt;6, 'Raw Data'!E1866&lt;6, 'Raw Data'!F1866&lt;BB$2), 'Raw Data'!AO1866, 0))</f>
        <v/>
      </c>
      <c r="AO1871">
        <f>IF(ISBLANK('Raw Data'!A1866), 0, IF(AND('Raw Data'!I1866&lt;Analysis!$BC$2, 'Raw Data'!D1866-'Raw Data'!E1866&gt;1), 'Raw Data'!AW1866, IF(AND('Raw Data'!J1866&lt;Analysis!$BC$2, 'Raw Data'!E1866-'Raw Data'!D1866&gt;1), 'Raw Data'!AY1866, 0)))</f>
        <v/>
      </c>
      <c r="AP1871">
        <f>IF(ISBLANK('Raw Data'!A1866), 0, IF(AND('Raw Data'!I1866&lt;Analysis!$BC$2, 'Raw Data'!D1866-'Raw Data'!E1866&gt;2), 'Raw Data'!AZ1866, IF(AND('Raw Data'!J1866&lt;Analysis!$BC$2, 'Raw Data'!E1866-'Raw Data'!D1866&gt;2), 'Raw Data'!BB1866, 0)))</f>
        <v/>
      </c>
      <c r="AQ1871">
        <f>IF(ISBLANK('Raw Data'!A1866), 0, IF(AND('Raw Data'!I1866&lt;Analysis!$BC$2, 'Raw Data'!D1866-'Raw Data'!E1866&gt;3), 'Raw Data'!BC1866, IF(AND('Raw Data'!J1866&lt;Analysis!$BC$2, 'Raw Data'!E1866-'Raw Data'!D1866&gt;3), 'Raw Data'!BE1866, 0)))</f>
        <v/>
      </c>
      <c r="AR1871">
        <f>IF('Hidden Analysiss'!D1867=1,IF(ABS('Raw Data'!E1866-'Raw Data'!D1866)&lt;2,'Raw Data'!AX1866,0), 0)</f>
        <v/>
      </c>
      <c r="AS1871">
        <f>IF('Hidden Analysiss'!D1867=1,IF(ABS('Raw Data'!E1866-'Raw Data'!D1866)&lt;3,'Raw Data'!BA1866,0), 0)</f>
        <v/>
      </c>
      <c r="AT1871">
        <f>IF('Hidden Analysiss'!D1867=1,IF(ABS('Raw Data'!E1866-'Raw Data'!D1866)&lt;4,'Raw Data'!BD1866,0), 0)</f>
        <v/>
      </c>
      <c r="AU1871">
        <f>IF(AND('Hidden Analysiss'!E1867=1, ABS('Raw Data'!E1866-'Raw Data'!D1866)&lt;2), 'Raw Data'!AX1866, 0)</f>
        <v/>
      </c>
      <c r="AV1871">
        <f>IF(AND('Hidden Analysiss'!E1867=1, ABS('Raw Data'!E1866-'Raw Data'!D1866)&lt;3), 'Raw Data'!BA1866, 0)</f>
        <v/>
      </c>
      <c r="AW1871">
        <f>IF(AND('Hidden Analysiss'!E1867=1, ABS('Raw Data'!E1866-'Raw Data'!D1866)&lt;3), 'Raw Data'!BD1866, 0)</f>
        <v/>
      </c>
    </row>
    <row r="1872">
      <c r="A1872" s="1">
        <f>'Raw Data'!A1867</f>
        <v/>
      </c>
      <c r="B1872">
        <f>IF('Raw Data'!E1867&gt;'Raw Data'!D1867, 'Raw Data'!J1867, 0)</f>
        <v/>
      </c>
      <c r="C1872">
        <f>IF('Raw Data'!D1867&gt;'Raw Data'!E1867, 'Raw Data'!I1867, 0)</f>
        <v/>
      </c>
      <c r="D1872">
        <f>SUM(G1872:H1872)</f>
        <v/>
      </c>
      <c r="E1872">
        <f>IF(AND('Raw Data'!J1867&lt;'Raw Data'!I1867,'Raw Data'!E1867&gt;'Raw Data'!D1867,'Raw Data'!E1867-'Raw Data'!D1867&gt;3),'Raw Data'!N1867,IF(AND('Raw Data'!I1867&lt;'Raw Data'!J1867,'Raw Data'!D1867&gt;'Raw Data'!E1867,'Raw Data'!D1867-'Raw Data'!E1867&gt;3),'Raw Data'!M1867,0))</f>
        <v/>
      </c>
      <c r="F1872">
        <f>IF(AND('Raw Data'!J1867&lt;'Raw Data'!I1867,'Raw Data'!E1867&gt;'Raw Data'!D1867,'Raw Data'!E1867-'Raw Data'!D1867&lt;4),'Raw Data'!L1867,IF(AND('Raw Data'!I1867&lt;'Raw Data'!J1867,'Raw Data'!D1867&gt;'Raw Data'!E1867,'Raw Data'!D1867-'Raw Data'!E1867&lt;4),'Raw Data'!K1867,0))</f>
        <v/>
      </c>
      <c r="G1872">
        <f>IF(AND('Raw Data'!J1867&lt;'Raw Data'!I1867, 'Raw Data'!E1867&gt;'Raw Data'!D1867), 'Raw Data'!J1867, 0)</f>
        <v/>
      </c>
      <c r="H1872">
        <f>IF(AND('Raw Data'!J1867&gt;'Raw Data'!I1867, 'Raw Data'!E1867&lt;'Raw Data'!D1867), 'Raw Data'!I1867, 0)</f>
        <v/>
      </c>
      <c r="I1872">
        <f>SUM(J1872:K1872)</f>
        <v/>
      </c>
      <c r="J1872">
        <f>IF(AND('Raw Data'!J1867&gt;'Raw Data'!I1867, 'Raw Data'!E1867&gt;'Raw Data'!D1867), 'Raw Data'!J1867, 0)</f>
        <v/>
      </c>
      <c r="K1872">
        <f>IF(AND('Raw Data'!I1867&gt;'Raw Data'!J1867, 'Raw Data'!D1867&gt;'Raw Data'!E1867), 'Raw Data'!I1867, 0)</f>
        <v/>
      </c>
      <c r="L1872">
        <f>IF('Raw Data'!E1867-'Raw Data'!D1867&gt;3, 'Raw Data'!N1867, 0)</f>
        <v/>
      </c>
      <c r="M1872">
        <f>IF('Raw Data'!D1867-'Raw Data'!E1867&gt;3, 'Raw Data'!M1867, 0)</f>
        <v/>
      </c>
      <c r="N1872">
        <f>IF(ISBLANK('Raw Data'!D1867),0,IF(AND('Raw Data'!E1867&gt;'Raw Data'!D1867,'Raw Data'!E1867-'Raw Data'!D1867&gt;0,'Raw Data'!E1867-'Raw Data'!D1867&lt;4),'Raw Data'!L1867, 0))</f>
        <v/>
      </c>
      <c r="O1872">
        <f>IF(ISBLANK('Raw Data'!D1867),0,IF(AND('Raw Data'!E1867&gt;'Raw Data'!D1867,'Raw Data'!E1867-'Raw Data'!D1867&gt;0,'Raw Data'!D1867-'Raw Data'!E1867&lt;4),'Raw Data'!K1867, 0))</f>
        <v/>
      </c>
      <c r="P1872">
        <f>IF('Raw Data'!E1867-'Raw Data'!D1867&gt;3, 'Raw Data'!N1867, IF('Raw Data'!D1867-'Raw Data'!E1867&gt;3, 'Raw Data'!M1867, 0))</f>
        <v/>
      </c>
      <c r="Q1872">
        <f>IF(ISBLANK('Raw Data'!E1867),0,IF(AND('Raw Data'!E1867-'Raw Data'!D1867&lt;4,'Raw Data'!E1867-'Raw Data'!D1867&gt;0),'Raw Data'!L1867,IF(AND('Raw Data'!D1867&gt;'Raw Data'!E1867,'Raw Data'!D1867-'Raw Data'!E1867&gt;0),'Raw Data'!K1867,0)))</f>
        <v/>
      </c>
      <c r="R1872">
        <f>IF(ISBLANK('Raw Data'!K1867),0,IFERROR(IF(MATCH(SMALL('Raw Data'!K1867:N1867,1),L1872:O1872,0),SMALL('Raw Data'!K1867:N1867,1)),0))</f>
        <v/>
      </c>
      <c r="S1872">
        <f>IF(ISBLANK('Raw Data'!K1867),0,IFERROR(IF(MATCH(SMALL('Raw Data'!K1867:N1867,2),L1872:O1872,0),SMALL('Raw Data'!K1867:N1867,2)),0))</f>
        <v/>
      </c>
      <c r="T1872">
        <f>IF(ISBLANK('Raw Data'!K1867),0,IFERROR(IF(MATCH(SMALL('Raw Data'!K1867:N1867,3),L1872:O1872,0),SMALL('Raw Data'!K1867:N1867,3)),0))</f>
        <v/>
      </c>
      <c r="U1872">
        <f>IF(ISBLANK('Raw Data'!K1867),0,IFERROR(IF(MATCH(SMALL('Raw Data'!K1867:N1867,4),L1872:O1872,0),SMALL('Raw Data'!K1867:N1867,4)),0))</f>
        <v/>
      </c>
      <c r="V1872">
        <f>IF(AND('Raw Data'!D1867&lt;3, 'Raw Data'!E1867&lt;3, 'Raw Data'!A1867&gt;0), 'Raw Data'!AF1867, 0)</f>
        <v/>
      </c>
      <c r="W1872">
        <f>IF(AND('Raw Data'!D1867&lt;4, 'Raw Data'!E1867&lt;4, 'Raw Data'!A1867&gt;0), 'Raw Data'!AI1867, 0)</f>
        <v/>
      </c>
      <c r="X1872">
        <f>IF(AND('Raw Data'!D1867&lt;5, 'Raw Data'!E1867&lt;5, 'Raw Data'!A1867&gt;0), 'Raw Data'!AL1867, 0)</f>
        <v/>
      </c>
      <c r="Y1872">
        <f>IF(AND('Raw Data'!D1867&lt;6, 'Raw Data'!E1867&lt;6, 'Raw Data'!A1867&gt;0), 'Raw Data'!AO1867, 0)</f>
        <v/>
      </c>
      <c r="Z1872">
        <f>IF(ISBLANK('Raw Data'!D1867), 0, IF('Raw Data'!D1867-'Raw Data'!E1867&gt;1, 'Raw Data'!AW1867, 0))</f>
        <v/>
      </c>
      <c r="AA1872">
        <f>IF(ISBLANK('Raw Data'!A1867), 0, IF(ABS('Raw Data'!D1867-'Raw Data'!E1867)&lt;2, 'Raw Data'!AX1867, 0))</f>
        <v/>
      </c>
      <c r="AB1872">
        <f>IF(ISBLANK('Raw Data'!D1867), 0, IF('Raw Data'!E1867-'Raw Data'!D1867&gt;1, 'Raw Data'!AY1867, 0))</f>
        <v/>
      </c>
      <c r="AC1872">
        <f>IF(ISBLANK('Raw Data'!D1867), 0, IF('Raw Data'!D1867-'Raw Data'!E1867&gt;2, 'Raw Data'!AZ1867, 0))</f>
        <v/>
      </c>
      <c r="AD1872">
        <f>IF(ISBLANK('Raw Data'!A1867), 0, IF(ABS('Raw Data'!D1867-'Raw Data'!E1867)&lt;3, 'Raw Data'!BA1867, 0))</f>
        <v/>
      </c>
      <c r="AE1872">
        <f>IF(ISBLANK('Raw Data'!D1867), 0, IF('Raw Data'!E1867-'Raw Data'!D1867&gt;2, 'Raw Data'!BB1867, 0))</f>
        <v/>
      </c>
      <c r="AF1872">
        <f>IF(ISBLANK('Raw Data'!D1867), 0, IF('Raw Data'!D1867-'Raw Data'!E1867&gt;3, 'Raw Data'!BC1867, 0))</f>
        <v/>
      </c>
      <c r="AG1872">
        <f>IF(ISBLANK('Raw Data'!A1867), 0, IF(ABS('Raw Data'!D1867-'Raw Data'!E1867)&lt;4, 'Raw Data'!BD1867, 0))</f>
        <v/>
      </c>
      <c r="AH1872">
        <f>IF(ISBLANK('Raw Data'!D1867), 0, IF('Raw Data'!E1867-'Raw Data'!D1867&gt;3, 'Raw Data'!BE1867, 0))</f>
        <v/>
      </c>
      <c r="AI1872">
        <f>IF(SUM('Raw Data'!D1867:E1867)&gt;'Raw Data'!F1867, 'Raw Data'!G1867, 0)</f>
        <v/>
      </c>
      <c r="AJ1872">
        <f>IF(ISBLANK('Raw Data'!D1867), 0, IF(SUM('Raw Data'!D1867:E1867)&lt;'Raw Data'!F1867, 'Raw Data'!H1867, 0))</f>
        <v/>
      </c>
      <c r="AK1872">
        <f>IF(ISBLANK('Raw Data'!A1867), 0, IF(AND('Raw Data'!D1867&lt;3, 'Raw Data'!E1867&lt;3, 'Raw Data'!F1867&lt;BB$2), 'Raw Data'!AF1867, 0))</f>
        <v/>
      </c>
      <c r="AL1872">
        <f>IF(ISBLANK('Raw Data'!A1867), 0, IF(AND('Raw Data'!D1867&lt;4, 'Raw Data'!E1867&lt;4, 'Raw Data'!F1867&lt;BB$2), 'Raw Data'!AI1867, 0))</f>
        <v/>
      </c>
      <c r="AM1872">
        <f>IF(ISBLANK('Raw Data'!A1867), 0, IF(AND('Raw Data'!D1867&lt;5, 'Raw Data'!E1867&lt;5, 'Raw Data'!F1867&lt;BB$2), 'Raw Data'!AL1867, 0))</f>
        <v/>
      </c>
      <c r="AN1872">
        <f>IF(ISBLANK('Raw Data'!A1867), 0, IF(AND('Raw Data'!D1867&lt;6, 'Raw Data'!E1867&lt;6, 'Raw Data'!F1867&lt;BB$2), 'Raw Data'!AO1867, 0))</f>
        <v/>
      </c>
      <c r="AO1872">
        <f>IF(ISBLANK('Raw Data'!A1867), 0, IF(AND('Raw Data'!I1867&lt;Analysis!$BC$2, 'Raw Data'!D1867-'Raw Data'!E1867&gt;1), 'Raw Data'!AW1867, IF(AND('Raw Data'!J1867&lt;Analysis!$BC$2, 'Raw Data'!E1867-'Raw Data'!D1867&gt;1), 'Raw Data'!AY1867, 0)))</f>
        <v/>
      </c>
      <c r="AP1872">
        <f>IF(ISBLANK('Raw Data'!A1867), 0, IF(AND('Raw Data'!I1867&lt;Analysis!$BC$2, 'Raw Data'!D1867-'Raw Data'!E1867&gt;2), 'Raw Data'!AZ1867, IF(AND('Raw Data'!J1867&lt;Analysis!$BC$2, 'Raw Data'!E1867-'Raw Data'!D1867&gt;2), 'Raw Data'!BB1867, 0)))</f>
        <v/>
      </c>
      <c r="AQ1872">
        <f>IF(ISBLANK('Raw Data'!A1867), 0, IF(AND('Raw Data'!I1867&lt;Analysis!$BC$2, 'Raw Data'!D1867-'Raw Data'!E1867&gt;3), 'Raw Data'!BC1867, IF(AND('Raw Data'!J1867&lt;Analysis!$BC$2, 'Raw Data'!E1867-'Raw Data'!D1867&gt;3), 'Raw Data'!BE1867, 0)))</f>
        <v/>
      </c>
      <c r="AR1872">
        <f>IF('Hidden Analysiss'!D1868=1,IF(ABS('Raw Data'!E1867-'Raw Data'!D1867)&lt;2,'Raw Data'!AX1867,0), 0)</f>
        <v/>
      </c>
      <c r="AS1872">
        <f>IF('Hidden Analysiss'!D1868=1,IF(ABS('Raw Data'!E1867-'Raw Data'!D1867)&lt;3,'Raw Data'!BA1867,0), 0)</f>
        <v/>
      </c>
      <c r="AT1872">
        <f>IF('Hidden Analysiss'!D1868=1,IF(ABS('Raw Data'!E1867-'Raw Data'!D1867)&lt;4,'Raw Data'!BD1867,0), 0)</f>
        <v/>
      </c>
      <c r="AU1872">
        <f>IF(AND('Hidden Analysiss'!E1868=1, ABS('Raw Data'!E1867-'Raw Data'!D1867)&lt;2), 'Raw Data'!AX1867, 0)</f>
        <v/>
      </c>
      <c r="AV1872">
        <f>IF(AND('Hidden Analysiss'!E1868=1, ABS('Raw Data'!E1867-'Raw Data'!D1867)&lt;3), 'Raw Data'!BA1867, 0)</f>
        <v/>
      </c>
      <c r="AW1872">
        <f>IF(AND('Hidden Analysiss'!E1868=1, ABS('Raw Data'!E1867-'Raw Data'!D1867)&lt;3), 'Raw Data'!BD1867, 0)</f>
        <v/>
      </c>
    </row>
    <row r="1873">
      <c r="A1873" s="1">
        <f>'Raw Data'!A1868</f>
        <v/>
      </c>
      <c r="B1873">
        <f>IF('Raw Data'!E1868&gt;'Raw Data'!D1868, 'Raw Data'!J1868, 0)</f>
        <v/>
      </c>
      <c r="C1873">
        <f>IF('Raw Data'!D1868&gt;'Raw Data'!E1868, 'Raw Data'!I1868, 0)</f>
        <v/>
      </c>
      <c r="D1873">
        <f>SUM(G1873:H1873)</f>
        <v/>
      </c>
      <c r="E1873">
        <f>IF(AND('Raw Data'!J1868&lt;'Raw Data'!I1868,'Raw Data'!E1868&gt;'Raw Data'!D1868,'Raw Data'!E1868-'Raw Data'!D1868&gt;3),'Raw Data'!N1868,IF(AND('Raw Data'!I1868&lt;'Raw Data'!J1868,'Raw Data'!D1868&gt;'Raw Data'!E1868,'Raw Data'!D1868-'Raw Data'!E1868&gt;3),'Raw Data'!M1868,0))</f>
        <v/>
      </c>
      <c r="F1873">
        <f>IF(AND('Raw Data'!J1868&lt;'Raw Data'!I1868,'Raw Data'!E1868&gt;'Raw Data'!D1868,'Raw Data'!E1868-'Raw Data'!D1868&lt;4),'Raw Data'!L1868,IF(AND('Raw Data'!I1868&lt;'Raw Data'!J1868,'Raw Data'!D1868&gt;'Raw Data'!E1868,'Raw Data'!D1868-'Raw Data'!E1868&lt;4),'Raw Data'!K1868,0))</f>
        <v/>
      </c>
      <c r="G1873">
        <f>IF(AND('Raw Data'!J1868&lt;'Raw Data'!I1868, 'Raw Data'!E1868&gt;'Raw Data'!D1868), 'Raw Data'!J1868, 0)</f>
        <v/>
      </c>
      <c r="H1873">
        <f>IF(AND('Raw Data'!J1868&gt;'Raw Data'!I1868, 'Raw Data'!E1868&lt;'Raw Data'!D1868), 'Raw Data'!I1868, 0)</f>
        <v/>
      </c>
      <c r="I1873">
        <f>SUM(J1873:K1873)</f>
        <v/>
      </c>
      <c r="J1873">
        <f>IF(AND('Raw Data'!J1868&gt;'Raw Data'!I1868, 'Raw Data'!E1868&gt;'Raw Data'!D1868), 'Raw Data'!J1868, 0)</f>
        <v/>
      </c>
      <c r="K1873">
        <f>IF(AND('Raw Data'!I1868&gt;'Raw Data'!J1868, 'Raw Data'!D1868&gt;'Raw Data'!E1868), 'Raw Data'!I1868, 0)</f>
        <v/>
      </c>
      <c r="L1873">
        <f>IF('Raw Data'!E1868-'Raw Data'!D1868&gt;3, 'Raw Data'!N1868, 0)</f>
        <v/>
      </c>
      <c r="M1873">
        <f>IF('Raw Data'!D1868-'Raw Data'!E1868&gt;3, 'Raw Data'!M1868, 0)</f>
        <v/>
      </c>
      <c r="N1873">
        <f>IF(ISBLANK('Raw Data'!D1868),0,IF(AND('Raw Data'!E1868&gt;'Raw Data'!D1868,'Raw Data'!E1868-'Raw Data'!D1868&gt;0,'Raw Data'!E1868-'Raw Data'!D1868&lt;4),'Raw Data'!L1868, 0))</f>
        <v/>
      </c>
      <c r="O1873">
        <f>IF(ISBLANK('Raw Data'!D1868),0,IF(AND('Raw Data'!E1868&gt;'Raw Data'!D1868,'Raw Data'!E1868-'Raw Data'!D1868&gt;0,'Raw Data'!D1868-'Raw Data'!E1868&lt;4),'Raw Data'!K1868, 0))</f>
        <v/>
      </c>
      <c r="P1873">
        <f>IF('Raw Data'!E1868-'Raw Data'!D1868&gt;3, 'Raw Data'!N1868, IF('Raw Data'!D1868-'Raw Data'!E1868&gt;3, 'Raw Data'!M1868, 0))</f>
        <v/>
      </c>
      <c r="Q1873">
        <f>IF(ISBLANK('Raw Data'!E1868),0,IF(AND('Raw Data'!E1868-'Raw Data'!D1868&lt;4,'Raw Data'!E1868-'Raw Data'!D1868&gt;0),'Raw Data'!L1868,IF(AND('Raw Data'!D1868&gt;'Raw Data'!E1868,'Raw Data'!D1868-'Raw Data'!E1868&gt;0),'Raw Data'!K1868,0)))</f>
        <v/>
      </c>
      <c r="R1873">
        <f>IF(ISBLANK('Raw Data'!K1868),0,IFERROR(IF(MATCH(SMALL('Raw Data'!K1868:N1868,1),L1873:O1873,0),SMALL('Raw Data'!K1868:N1868,1)),0))</f>
        <v/>
      </c>
      <c r="S1873">
        <f>IF(ISBLANK('Raw Data'!K1868),0,IFERROR(IF(MATCH(SMALL('Raw Data'!K1868:N1868,2),L1873:O1873,0),SMALL('Raw Data'!K1868:N1868,2)),0))</f>
        <v/>
      </c>
      <c r="T1873">
        <f>IF(ISBLANK('Raw Data'!K1868),0,IFERROR(IF(MATCH(SMALL('Raw Data'!K1868:N1868,3),L1873:O1873,0),SMALL('Raw Data'!K1868:N1868,3)),0))</f>
        <v/>
      </c>
      <c r="U1873">
        <f>IF(ISBLANK('Raw Data'!K1868),0,IFERROR(IF(MATCH(SMALL('Raw Data'!K1868:N1868,4),L1873:O1873,0),SMALL('Raw Data'!K1868:N1868,4)),0))</f>
        <v/>
      </c>
      <c r="V1873">
        <f>IF(AND('Raw Data'!D1868&lt;3, 'Raw Data'!E1868&lt;3, 'Raw Data'!A1868&gt;0), 'Raw Data'!AF1868, 0)</f>
        <v/>
      </c>
      <c r="W1873">
        <f>IF(AND('Raw Data'!D1868&lt;4, 'Raw Data'!E1868&lt;4, 'Raw Data'!A1868&gt;0), 'Raw Data'!AI1868, 0)</f>
        <v/>
      </c>
      <c r="X1873">
        <f>IF(AND('Raw Data'!D1868&lt;5, 'Raw Data'!E1868&lt;5, 'Raw Data'!A1868&gt;0), 'Raw Data'!AL1868, 0)</f>
        <v/>
      </c>
      <c r="Y1873">
        <f>IF(AND('Raw Data'!D1868&lt;6, 'Raw Data'!E1868&lt;6, 'Raw Data'!A1868&gt;0), 'Raw Data'!AO1868, 0)</f>
        <v/>
      </c>
      <c r="Z1873">
        <f>IF(ISBLANK('Raw Data'!D1868), 0, IF('Raw Data'!D1868-'Raw Data'!E1868&gt;1, 'Raw Data'!AW1868, 0))</f>
        <v/>
      </c>
      <c r="AA1873">
        <f>IF(ISBLANK('Raw Data'!A1868), 0, IF(ABS('Raw Data'!D1868-'Raw Data'!E1868)&lt;2, 'Raw Data'!AX1868, 0))</f>
        <v/>
      </c>
      <c r="AB1873">
        <f>IF(ISBLANK('Raw Data'!D1868), 0, IF('Raw Data'!E1868-'Raw Data'!D1868&gt;1, 'Raw Data'!AY1868, 0))</f>
        <v/>
      </c>
      <c r="AC1873">
        <f>IF(ISBLANK('Raw Data'!D1868), 0, IF('Raw Data'!D1868-'Raw Data'!E1868&gt;2, 'Raw Data'!AZ1868, 0))</f>
        <v/>
      </c>
      <c r="AD1873">
        <f>IF(ISBLANK('Raw Data'!A1868), 0, IF(ABS('Raw Data'!D1868-'Raw Data'!E1868)&lt;3, 'Raw Data'!BA1868, 0))</f>
        <v/>
      </c>
      <c r="AE1873">
        <f>IF(ISBLANK('Raw Data'!D1868), 0, IF('Raw Data'!E1868-'Raw Data'!D1868&gt;2, 'Raw Data'!BB1868, 0))</f>
        <v/>
      </c>
      <c r="AF1873">
        <f>IF(ISBLANK('Raw Data'!D1868), 0, IF('Raw Data'!D1868-'Raw Data'!E1868&gt;3, 'Raw Data'!BC1868, 0))</f>
        <v/>
      </c>
      <c r="AG1873">
        <f>IF(ISBLANK('Raw Data'!A1868), 0, IF(ABS('Raw Data'!D1868-'Raw Data'!E1868)&lt;4, 'Raw Data'!BD1868, 0))</f>
        <v/>
      </c>
      <c r="AH1873">
        <f>IF(ISBLANK('Raw Data'!D1868), 0, IF('Raw Data'!E1868-'Raw Data'!D1868&gt;3, 'Raw Data'!BE1868, 0))</f>
        <v/>
      </c>
      <c r="AI1873">
        <f>IF(SUM('Raw Data'!D1868:E1868)&gt;'Raw Data'!F1868, 'Raw Data'!G1868, 0)</f>
        <v/>
      </c>
      <c r="AJ1873">
        <f>IF(ISBLANK('Raw Data'!D1868), 0, IF(SUM('Raw Data'!D1868:E1868)&lt;'Raw Data'!F1868, 'Raw Data'!H1868, 0))</f>
        <v/>
      </c>
      <c r="AK1873">
        <f>IF(ISBLANK('Raw Data'!A1868), 0, IF(AND('Raw Data'!D1868&lt;3, 'Raw Data'!E1868&lt;3, 'Raw Data'!F1868&lt;BB$2), 'Raw Data'!AF1868, 0))</f>
        <v/>
      </c>
      <c r="AL1873">
        <f>IF(ISBLANK('Raw Data'!A1868), 0, IF(AND('Raw Data'!D1868&lt;4, 'Raw Data'!E1868&lt;4, 'Raw Data'!F1868&lt;BB$2), 'Raw Data'!AI1868, 0))</f>
        <v/>
      </c>
      <c r="AM1873">
        <f>IF(ISBLANK('Raw Data'!A1868), 0, IF(AND('Raw Data'!D1868&lt;5, 'Raw Data'!E1868&lt;5, 'Raw Data'!F1868&lt;BB$2), 'Raw Data'!AL1868, 0))</f>
        <v/>
      </c>
      <c r="AN1873">
        <f>IF(ISBLANK('Raw Data'!A1868), 0, IF(AND('Raw Data'!D1868&lt;6, 'Raw Data'!E1868&lt;6, 'Raw Data'!F1868&lt;BB$2), 'Raw Data'!AO1868, 0))</f>
        <v/>
      </c>
      <c r="AO1873">
        <f>IF(ISBLANK('Raw Data'!A1868), 0, IF(AND('Raw Data'!I1868&lt;Analysis!$BC$2, 'Raw Data'!D1868-'Raw Data'!E1868&gt;1), 'Raw Data'!AW1868, IF(AND('Raw Data'!J1868&lt;Analysis!$BC$2, 'Raw Data'!E1868-'Raw Data'!D1868&gt;1), 'Raw Data'!AY1868, 0)))</f>
        <v/>
      </c>
      <c r="AP1873">
        <f>IF(ISBLANK('Raw Data'!A1868), 0, IF(AND('Raw Data'!I1868&lt;Analysis!$BC$2, 'Raw Data'!D1868-'Raw Data'!E1868&gt;2), 'Raw Data'!AZ1868, IF(AND('Raw Data'!J1868&lt;Analysis!$BC$2, 'Raw Data'!E1868-'Raw Data'!D1868&gt;2), 'Raw Data'!BB1868, 0)))</f>
        <v/>
      </c>
      <c r="AQ1873">
        <f>IF(ISBLANK('Raw Data'!A1868), 0, IF(AND('Raw Data'!I1868&lt;Analysis!$BC$2, 'Raw Data'!D1868-'Raw Data'!E1868&gt;3), 'Raw Data'!BC1868, IF(AND('Raw Data'!J1868&lt;Analysis!$BC$2, 'Raw Data'!E1868-'Raw Data'!D1868&gt;3), 'Raw Data'!BE1868, 0)))</f>
        <v/>
      </c>
      <c r="AR1873">
        <f>IF('Hidden Analysiss'!D1869=1,IF(ABS('Raw Data'!E1868-'Raw Data'!D1868)&lt;2,'Raw Data'!AX1868,0), 0)</f>
        <v/>
      </c>
      <c r="AS1873">
        <f>IF('Hidden Analysiss'!D1869=1,IF(ABS('Raw Data'!E1868-'Raw Data'!D1868)&lt;3,'Raw Data'!BA1868,0), 0)</f>
        <v/>
      </c>
      <c r="AT1873">
        <f>IF('Hidden Analysiss'!D1869=1,IF(ABS('Raw Data'!E1868-'Raw Data'!D1868)&lt;4,'Raw Data'!BD1868,0), 0)</f>
        <v/>
      </c>
      <c r="AU1873">
        <f>IF(AND('Hidden Analysiss'!E1869=1, ABS('Raw Data'!E1868-'Raw Data'!D1868)&lt;2), 'Raw Data'!AX1868, 0)</f>
        <v/>
      </c>
      <c r="AV1873">
        <f>IF(AND('Hidden Analysiss'!E1869=1, ABS('Raw Data'!E1868-'Raw Data'!D1868)&lt;3), 'Raw Data'!BA1868, 0)</f>
        <v/>
      </c>
      <c r="AW1873">
        <f>IF(AND('Hidden Analysiss'!E1869=1, ABS('Raw Data'!E1868-'Raw Data'!D1868)&lt;3), 'Raw Data'!BD1868, 0)</f>
        <v/>
      </c>
    </row>
    <row r="1874">
      <c r="A1874" s="1">
        <f>'Raw Data'!A1869</f>
        <v/>
      </c>
      <c r="B1874">
        <f>IF('Raw Data'!E1869&gt;'Raw Data'!D1869, 'Raw Data'!J1869, 0)</f>
        <v/>
      </c>
      <c r="C1874">
        <f>IF('Raw Data'!D1869&gt;'Raw Data'!E1869, 'Raw Data'!I1869, 0)</f>
        <v/>
      </c>
      <c r="D1874">
        <f>SUM(G1874:H1874)</f>
        <v/>
      </c>
      <c r="E1874">
        <f>IF(AND('Raw Data'!J1869&lt;'Raw Data'!I1869,'Raw Data'!E1869&gt;'Raw Data'!D1869,'Raw Data'!E1869-'Raw Data'!D1869&gt;3),'Raw Data'!N1869,IF(AND('Raw Data'!I1869&lt;'Raw Data'!J1869,'Raw Data'!D1869&gt;'Raw Data'!E1869,'Raw Data'!D1869-'Raw Data'!E1869&gt;3),'Raw Data'!M1869,0))</f>
        <v/>
      </c>
      <c r="F1874">
        <f>IF(AND('Raw Data'!J1869&lt;'Raw Data'!I1869,'Raw Data'!E1869&gt;'Raw Data'!D1869,'Raw Data'!E1869-'Raw Data'!D1869&lt;4),'Raw Data'!L1869,IF(AND('Raw Data'!I1869&lt;'Raw Data'!J1869,'Raw Data'!D1869&gt;'Raw Data'!E1869,'Raw Data'!D1869-'Raw Data'!E1869&lt;4),'Raw Data'!K1869,0))</f>
        <v/>
      </c>
      <c r="G1874">
        <f>IF(AND('Raw Data'!J1869&lt;'Raw Data'!I1869, 'Raw Data'!E1869&gt;'Raw Data'!D1869), 'Raw Data'!J1869, 0)</f>
        <v/>
      </c>
      <c r="H1874">
        <f>IF(AND('Raw Data'!J1869&gt;'Raw Data'!I1869, 'Raw Data'!E1869&lt;'Raw Data'!D1869), 'Raw Data'!I1869, 0)</f>
        <v/>
      </c>
      <c r="I1874">
        <f>SUM(J1874:K1874)</f>
        <v/>
      </c>
      <c r="J1874">
        <f>IF(AND('Raw Data'!J1869&gt;'Raw Data'!I1869, 'Raw Data'!E1869&gt;'Raw Data'!D1869), 'Raw Data'!J1869, 0)</f>
        <v/>
      </c>
      <c r="K1874">
        <f>IF(AND('Raw Data'!I1869&gt;'Raw Data'!J1869, 'Raw Data'!D1869&gt;'Raw Data'!E1869), 'Raw Data'!I1869, 0)</f>
        <v/>
      </c>
      <c r="L1874">
        <f>IF('Raw Data'!E1869-'Raw Data'!D1869&gt;3, 'Raw Data'!N1869, 0)</f>
        <v/>
      </c>
      <c r="M1874">
        <f>IF('Raw Data'!D1869-'Raw Data'!E1869&gt;3, 'Raw Data'!M1869, 0)</f>
        <v/>
      </c>
      <c r="N1874">
        <f>IF(ISBLANK('Raw Data'!D1869),0,IF(AND('Raw Data'!E1869&gt;'Raw Data'!D1869,'Raw Data'!E1869-'Raw Data'!D1869&gt;0,'Raw Data'!E1869-'Raw Data'!D1869&lt;4),'Raw Data'!L1869, 0))</f>
        <v/>
      </c>
      <c r="O1874">
        <f>IF(ISBLANK('Raw Data'!D1869),0,IF(AND('Raw Data'!E1869&gt;'Raw Data'!D1869,'Raw Data'!E1869-'Raw Data'!D1869&gt;0,'Raw Data'!D1869-'Raw Data'!E1869&lt;4),'Raw Data'!K1869, 0))</f>
        <v/>
      </c>
      <c r="P1874">
        <f>IF('Raw Data'!E1869-'Raw Data'!D1869&gt;3, 'Raw Data'!N1869, IF('Raw Data'!D1869-'Raw Data'!E1869&gt;3, 'Raw Data'!M1869, 0))</f>
        <v/>
      </c>
      <c r="Q1874">
        <f>IF(ISBLANK('Raw Data'!E1869),0,IF(AND('Raw Data'!E1869-'Raw Data'!D1869&lt;4,'Raw Data'!E1869-'Raw Data'!D1869&gt;0),'Raw Data'!L1869,IF(AND('Raw Data'!D1869&gt;'Raw Data'!E1869,'Raw Data'!D1869-'Raw Data'!E1869&gt;0),'Raw Data'!K1869,0)))</f>
        <v/>
      </c>
      <c r="R1874">
        <f>IF(ISBLANK('Raw Data'!K1869),0,IFERROR(IF(MATCH(SMALL('Raw Data'!K1869:N1869,1),L1874:O1874,0),SMALL('Raw Data'!K1869:N1869,1)),0))</f>
        <v/>
      </c>
      <c r="S1874">
        <f>IF(ISBLANK('Raw Data'!K1869),0,IFERROR(IF(MATCH(SMALL('Raw Data'!K1869:N1869,2),L1874:O1874,0),SMALL('Raw Data'!K1869:N1869,2)),0))</f>
        <v/>
      </c>
      <c r="T1874">
        <f>IF(ISBLANK('Raw Data'!K1869),0,IFERROR(IF(MATCH(SMALL('Raw Data'!K1869:N1869,3),L1874:O1874,0),SMALL('Raw Data'!K1869:N1869,3)),0))</f>
        <v/>
      </c>
      <c r="U1874">
        <f>IF(ISBLANK('Raw Data'!K1869),0,IFERROR(IF(MATCH(SMALL('Raw Data'!K1869:N1869,4),L1874:O1874,0),SMALL('Raw Data'!K1869:N1869,4)),0))</f>
        <v/>
      </c>
      <c r="V1874">
        <f>IF(AND('Raw Data'!D1869&lt;3, 'Raw Data'!E1869&lt;3, 'Raw Data'!A1869&gt;0), 'Raw Data'!AF1869, 0)</f>
        <v/>
      </c>
      <c r="W1874">
        <f>IF(AND('Raw Data'!D1869&lt;4, 'Raw Data'!E1869&lt;4, 'Raw Data'!A1869&gt;0), 'Raw Data'!AI1869, 0)</f>
        <v/>
      </c>
      <c r="X1874">
        <f>IF(AND('Raw Data'!D1869&lt;5, 'Raw Data'!E1869&lt;5, 'Raw Data'!A1869&gt;0), 'Raw Data'!AL1869, 0)</f>
        <v/>
      </c>
      <c r="Y1874">
        <f>IF(AND('Raw Data'!D1869&lt;6, 'Raw Data'!E1869&lt;6, 'Raw Data'!A1869&gt;0), 'Raw Data'!AO1869, 0)</f>
        <v/>
      </c>
      <c r="Z1874">
        <f>IF(ISBLANK('Raw Data'!D1869), 0, IF('Raw Data'!D1869-'Raw Data'!E1869&gt;1, 'Raw Data'!AW1869, 0))</f>
        <v/>
      </c>
      <c r="AA1874">
        <f>IF(ISBLANK('Raw Data'!A1869), 0, IF(ABS('Raw Data'!D1869-'Raw Data'!E1869)&lt;2, 'Raw Data'!AX1869, 0))</f>
        <v/>
      </c>
      <c r="AB1874">
        <f>IF(ISBLANK('Raw Data'!D1869), 0, IF('Raw Data'!E1869-'Raw Data'!D1869&gt;1, 'Raw Data'!AY1869, 0))</f>
        <v/>
      </c>
      <c r="AC1874">
        <f>IF(ISBLANK('Raw Data'!D1869), 0, IF('Raw Data'!D1869-'Raw Data'!E1869&gt;2, 'Raw Data'!AZ1869, 0))</f>
        <v/>
      </c>
      <c r="AD1874">
        <f>IF(ISBLANK('Raw Data'!A1869), 0, IF(ABS('Raw Data'!D1869-'Raw Data'!E1869)&lt;3, 'Raw Data'!BA1869, 0))</f>
        <v/>
      </c>
      <c r="AE1874">
        <f>IF(ISBLANK('Raw Data'!D1869), 0, IF('Raw Data'!E1869-'Raw Data'!D1869&gt;2, 'Raw Data'!BB1869, 0))</f>
        <v/>
      </c>
      <c r="AF1874">
        <f>IF(ISBLANK('Raw Data'!D1869), 0, IF('Raw Data'!D1869-'Raw Data'!E1869&gt;3, 'Raw Data'!BC1869, 0))</f>
        <v/>
      </c>
      <c r="AG1874">
        <f>IF(ISBLANK('Raw Data'!A1869), 0, IF(ABS('Raw Data'!D1869-'Raw Data'!E1869)&lt;4, 'Raw Data'!BD1869, 0))</f>
        <v/>
      </c>
      <c r="AH1874">
        <f>IF(ISBLANK('Raw Data'!D1869), 0, IF('Raw Data'!E1869-'Raw Data'!D1869&gt;3, 'Raw Data'!BE1869, 0))</f>
        <v/>
      </c>
      <c r="AI1874">
        <f>IF(SUM('Raw Data'!D1869:E1869)&gt;'Raw Data'!F1869, 'Raw Data'!G1869, 0)</f>
        <v/>
      </c>
      <c r="AJ1874">
        <f>IF(ISBLANK('Raw Data'!D1869), 0, IF(SUM('Raw Data'!D1869:E1869)&lt;'Raw Data'!F1869, 'Raw Data'!H1869, 0))</f>
        <v/>
      </c>
      <c r="AK1874">
        <f>IF(ISBLANK('Raw Data'!A1869), 0, IF(AND('Raw Data'!D1869&lt;3, 'Raw Data'!E1869&lt;3, 'Raw Data'!F1869&lt;BB$2), 'Raw Data'!AF1869, 0))</f>
        <v/>
      </c>
      <c r="AL1874">
        <f>IF(ISBLANK('Raw Data'!A1869), 0, IF(AND('Raw Data'!D1869&lt;4, 'Raw Data'!E1869&lt;4, 'Raw Data'!F1869&lt;BB$2), 'Raw Data'!AI1869, 0))</f>
        <v/>
      </c>
      <c r="AM1874">
        <f>IF(ISBLANK('Raw Data'!A1869), 0, IF(AND('Raw Data'!D1869&lt;5, 'Raw Data'!E1869&lt;5, 'Raw Data'!F1869&lt;BB$2), 'Raw Data'!AL1869, 0))</f>
        <v/>
      </c>
      <c r="AN1874">
        <f>IF(ISBLANK('Raw Data'!A1869), 0, IF(AND('Raw Data'!D1869&lt;6, 'Raw Data'!E1869&lt;6, 'Raw Data'!F1869&lt;BB$2), 'Raw Data'!AO1869, 0))</f>
        <v/>
      </c>
      <c r="AO1874">
        <f>IF(ISBLANK('Raw Data'!A1869), 0, IF(AND('Raw Data'!I1869&lt;Analysis!$BC$2, 'Raw Data'!D1869-'Raw Data'!E1869&gt;1), 'Raw Data'!AW1869, IF(AND('Raw Data'!J1869&lt;Analysis!$BC$2, 'Raw Data'!E1869-'Raw Data'!D1869&gt;1), 'Raw Data'!AY1869, 0)))</f>
        <v/>
      </c>
      <c r="AP1874">
        <f>IF(ISBLANK('Raw Data'!A1869), 0, IF(AND('Raw Data'!I1869&lt;Analysis!$BC$2, 'Raw Data'!D1869-'Raw Data'!E1869&gt;2), 'Raw Data'!AZ1869, IF(AND('Raw Data'!J1869&lt;Analysis!$BC$2, 'Raw Data'!E1869-'Raw Data'!D1869&gt;2), 'Raw Data'!BB1869, 0)))</f>
        <v/>
      </c>
      <c r="AQ1874">
        <f>IF(ISBLANK('Raw Data'!A1869), 0, IF(AND('Raw Data'!I1869&lt;Analysis!$BC$2, 'Raw Data'!D1869-'Raw Data'!E1869&gt;3), 'Raw Data'!BC1869, IF(AND('Raw Data'!J1869&lt;Analysis!$BC$2, 'Raw Data'!E1869-'Raw Data'!D1869&gt;3), 'Raw Data'!BE1869, 0)))</f>
        <v/>
      </c>
      <c r="AR1874">
        <f>IF('Hidden Analysiss'!D1870=1,IF(ABS('Raw Data'!E1869-'Raw Data'!D1869)&lt;2,'Raw Data'!AX1869,0), 0)</f>
        <v/>
      </c>
      <c r="AS1874">
        <f>IF('Hidden Analysiss'!D1870=1,IF(ABS('Raw Data'!E1869-'Raw Data'!D1869)&lt;3,'Raw Data'!BA1869,0), 0)</f>
        <v/>
      </c>
      <c r="AT1874">
        <f>IF('Hidden Analysiss'!D1870=1,IF(ABS('Raw Data'!E1869-'Raw Data'!D1869)&lt;4,'Raw Data'!BD1869,0), 0)</f>
        <v/>
      </c>
      <c r="AU1874">
        <f>IF(AND('Hidden Analysiss'!E1870=1, ABS('Raw Data'!E1869-'Raw Data'!D1869)&lt;2), 'Raw Data'!AX1869, 0)</f>
        <v/>
      </c>
      <c r="AV1874">
        <f>IF(AND('Hidden Analysiss'!E1870=1, ABS('Raw Data'!E1869-'Raw Data'!D1869)&lt;3), 'Raw Data'!BA1869, 0)</f>
        <v/>
      </c>
      <c r="AW1874">
        <f>IF(AND('Hidden Analysiss'!E1870=1, ABS('Raw Data'!E1869-'Raw Data'!D1869)&lt;3), 'Raw Data'!BD1869, 0)</f>
        <v/>
      </c>
    </row>
    <row r="1875">
      <c r="A1875" s="1">
        <f>'Raw Data'!A1870</f>
        <v/>
      </c>
      <c r="B1875">
        <f>IF('Raw Data'!E1870&gt;'Raw Data'!D1870, 'Raw Data'!J1870, 0)</f>
        <v/>
      </c>
      <c r="C1875">
        <f>IF('Raw Data'!D1870&gt;'Raw Data'!E1870, 'Raw Data'!I1870, 0)</f>
        <v/>
      </c>
      <c r="D1875">
        <f>SUM(G1875:H1875)</f>
        <v/>
      </c>
      <c r="E1875">
        <f>IF(AND('Raw Data'!J1870&lt;'Raw Data'!I1870,'Raw Data'!E1870&gt;'Raw Data'!D1870,'Raw Data'!E1870-'Raw Data'!D1870&gt;3),'Raw Data'!N1870,IF(AND('Raw Data'!I1870&lt;'Raw Data'!J1870,'Raw Data'!D1870&gt;'Raw Data'!E1870,'Raw Data'!D1870-'Raw Data'!E1870&gt;3),'Raw Data'!M1870,0))</f>
        <v/>
      </c>
      <c r="F1875">
        <f>IF(AND('Raw Data'!J1870&lt;'Raw Data'!I1870,'Raw Data'!E1870&gt;'Raw Data'!D1870,'Raw Data'!E1870-'Raw Data'!D1870&lt;4),'Raw Data'!L1870,IF(AND('Raw Data'!I1870&lt;'Raw Data'!J1870,'Raw Data'!D1870&gt;'Raw Data'!E1870,'Raw Data'!D1870-'Raw Data'!E1870&lt;4),'Raw Data'!K1870,0))</f>
        <v/>
      </c>
      <c r="G1875">
        <f>IF(AND('Raw Data'!J1870&lt;'Raw Data'!I1870, 'Raw Data'!E1870&gt;'Raw Data'!D1870), 'Raw Data'!J1870, 0)</f>
        <v/>
      </c>
      <c r="H1875">
        <f>IF(AND('Raw Data'!J1870&gt;'Raw Data'!I1870, 'Raw Data'!E1870&lt;'Raw Data'!D1870), 'Raw Data'!I1870, 0)</f>
        <v/>
      </c>
      <c r="I1875">
        <f>SUM(J1875:K1875)</f>
        <v/>
      </c>
      <c r="J1875">
        <f>IF(AND('Raw Data'!J1870&gt;'Raw Data'!I1870, 'Raw Data'!E1870&gt;'Raw Data'!D1870), 'Raw Data'!J1870, 0)</f>
        <v/>
      </c>
      <c r="K1875">
        <f>IF(AND('Raw Data'!I1870&gt;'Raw Data'!J1870, 'Raw Data'!D1870&gt;'Raw Data'!E1870), 'Raw Data'!I1870, 0)</f>
        <v/>
      </c>
      <c r="L1875">
        <f>IF('Raw Data'!E1870-'Raw Data'!D1870&gt;3, 'Raw Data'!N1870, 0)</f>
        <v/>
      </c>
      <c r="M1875">
        <f>IF('Raw Data'!D1870-'Raw Data'!E1870&gt;3, 'Raw Data'!M1870, 0)</f>
        <v/>
      </c>
      <c r="N1875">
        <f>IF(ISBLANK('Raw Data'!D1870),0,IF(AND('Raw Data'!E1870&gt;'Raw Data'!D1870,'Raw Data'!E1870-'Raw Data'!D1870&gt;0,'Raw Data'!E1870-'Raw Data'!D1870&lt;4),'Raw Data'!L1870, 0))</f>
        <v/>
      </c>
      <c r="O1875">
        <f>IF(ISBLANK('Raw Data'!D1870),0,IF(AND('Raw Data'!E1870&gt;'Raw Data'!D1870,'Raw Data'!E1870-'Raw Data'!D1870&gt;0,'Raw Data'!D1870-'Raw Data'!E1870&lt;4),'Raw Data'!K1870, 0))</f>
        <v/>
      </c>
      <c r="P1875">
        <f>IF('Raw Data'!E1870-'Raw Data'!D1870&gt;3, 'Raw Data'!N1870, IF('Raw Data'!D1870-'Raw Data'!E1870&gt;3, 'Raw Data'!M1870, 0))</f>
        <v/>
      </c>
      <c r="Q1875">
        <f>IF(ISBLANK('Raw Data'!E1870),0,IF(AND('Raw Data'!E1870-'Raw Data'!D1870&lt;4,'Raw Data'!E1870-'Raw Data'!D1870&gt;0),'Raw Data'!L1870,IF(AND('Raw Data'!D1870&gt;'Raw Data'!E1870,'Raw Data'!D1870-'Raw Data'!E1870&gt;0),'Raw Data'!K1870,0)))</f>
        <v/>
      </c>
      <c r="R1875">
        <f>IF(ISBLANK('Raw Data'!K1870),0,IFERROR(IF(MATCH(SMALL('Raw Data'!K1870:N1870,1),L1875:O1875,0),SMALL('Raw Data'!K1870:N1870,1)),0))</f>
        <v/>
      </c>
      <c r="S1875">
        <f>IF(ISBLANK('Raw Data'!K1870),0,IFERROR(IF(MATCH(SMALL('Raw Data'!K1870:N1870,2),L1875:O1875,0),SMALL('Raw Data'!K1870:N1870,2)),0))</f>
        <v/>
      </c>
      <c r="T1875">
        <f>IF(ISBLANK('Raw Data'!K1870),0,IFERROR(IF(MATCH(SMALL('Raw Data'!K1870:N1870,3),L1875:O1875,0),SMALL('Raw Data'!K1870:N1870,3)),0))</f>
        <v/>
      </c>
      <c r="U1875">
        <f>IF(ISBLANK('Raw Data'!K1870),0,IFERROR(IF(MATCH(SMALL('Raw Data'!K1870:N1870,4),L1875:O1875,0),SMALL('Raw Data'!K1870:N1870,4)),0))</f>
        <v/>
      </c>
      <c r="V1875">
        <f>IF(AND('Raw Data'!D1870&lt;3, 'Raw Data'!E1870&lt;3, 'Raw Data'!A1870&gt;0), 'Raw Data'!AF1870, 0)</f>
        <v/>
      </c>
      <c r="W1875">
        <f>IF(AND('Raw Data'!D1870&lt;4, 'Raw Data'!E1870&lt;4, 'Raw Data'!A1870&gt;0), 'Raw Data'!AI1870, 0)</f>
        <v/>
      </c>
      <c r="X1875">
        <f>IF(AND('Raw Data'!D1870&lt;5, 'Raw Data'!E1870&lt;5, 'Raw Data'!A1870&gt;0), 'Raw Data'!AL1870, 0)</f>
        <v/>
      </c>
      <c r="Y1875">
        <f>IF(AND('Raw Data'!D1870&lt;6, 'Raw Data'!E1870&lt;6, 'Raw Data'!A1870&gt;0), 'Raw Data'!AO1870, 0)</f>
        <v/>
      </c>
      <c r="Z1875">
        <f>IF(ISBLANK('Raw Data'!D1870), 0, IF('Raw Data'!D1870-'Raw Data'!E1870&gt;1, 'Raw Data'!AW1870, 0))</f>
        <v/>
      </c>
      <c r="AA1875">
        <f>IF(ISBLANK('Raw Data'!A1870), 0, IF(ABS('Raw Data'!D1870-'Raw Data'!E1870)&lt;2, 'Raw Data'!AX1870, 0))</f>
        <v/>
      </c>
      <c r="AB1875">
        <f>IF(ISBLANK('Raw Data'!D1870), 0, IF('Raw Data'!E1870-'Raw Data'!D1870&gt;1, 'Raw Data'!AY1870, 0))</f>
        <v/>
      </c>
      <c r="AC1875">
        <f>IF(ISBLANK('Raw Data'!D1870), 0, IF('Raw Data'!D1870-'Raw Data'!E1870&gt;2, 'Raw Data'!AZ1870, 0))</f>
        <v/>
      </c>
      <c r="AD1875">
        <f>IF(ISBLANK('Raw Data'!A1870), 0, IF(ABS('Raw Data'!D1870-'Raw Data'!E1870)&lt;3, 'Raw Data'!BA1870, 0))</f>
        <v/>
      </c>
      <c r="AE1875">
        <f>IF(ISBLANK('Raw Data'!D1870), 0, IF('Raw Data'!E1870-'Raw Data'!D1870&gt;2, 'Raw Data'!BB1870, 0))</f>
        <v/>
      </c>
      <c r="AF1875">
        <f>IF(ISBLANK('Raw Data'!D1870), 0, IF('Raw Data'!D1870-'Raw Data'!E1870&gt;3, 'Raw Data'!BC1870, 0))</f>
        <v/>
      </c>
      <c r="AG1875">
        <f>IF(ISBLANK('Raw Data'!A1870), 0, IF(ABS('Raw Data'!D1870-'Raw Data'!E1870)&lt;4, 'Raw Data'!BD1870, 0))</f>
        <v/>
      </c>
      <c r="AH1875">
        <f>IF(ISBLANK('Raw Data'!D1870), 0, IF('Raw Data'!E1870-'Raw Data'!D1870&gt;3, 'Raw Data'!BE1870, 0))</f>
        <v/>
      </c>
      <c r="AI1875">
        <f>IF(SUM('Raw Data'!D1870:E1870)&gt;'Raw Data'!F1870, 'Raw Data'!G1870, 0)</f>
        <v/>
      </c>
      <c r="AJ1875">
        <f>IF(ISBLANK('Raw Data'!D1870), 0, IF(SUM('Raw Data'!D1870:E1870)&lt;'Raw Data'!F1870, 'Raw Data'!H1870, 0))</f>
        <v/>
      </c>
      <c r="AK1875">
        <f>IF(ISBLANK('Raw Data'!A1870), 0, IF(AND('Raw Data'!D1870&lt;3, 'Raw Data'!E1870&lt;3, 'Raw Data'!F1870&lt;BB$2), 'Raw Data'!AF1870, 0))</f>
        <v/>
      </c>
      <c r="AL1875">
        <f>IF(ISBLANK('Raw Data'!A1870), 0, IF(AND('Raw Data'!D1870&lt;4, 'Raw Data'!E1870&lt;4, 'Raw Data'!F1870&lt;BB$2), 'Raw Data'!AI1870, 0))</f>
        <v/>
      </c>
      <c r="AM1875">
        <f>IF(ISBLANK('Raw Data'!A1870), 0, IF(AND('Raw Data'!D1870&lt;5, 'Raw Data'!E1870&lt;5, 'Raw Data'!F1870&lt;BB$2), 'Raw Data'!AL1870, 0))</f>
        <v/>
      </c>
      <c r="AN1875">
        <f>IF(ISBLANK('Raw Data'!A1870), 0, IF(AND('Raw Data'!D1870&lt;6, 'Raw Data'!E1870&lt;6, 'Raw Data'!F1870&lt;BB$2), 'Raw Data'!AO1870, 0))</f>
        <v/>
      </c>
      <c r="AO1875">
        <f>IF(ISBLANK('Raw Data'!A1870), 0, IF(AND('Raw Data'!I1870&lt;Analysis!$BC$2, 'Raw Data'!D1870-'Raw Data'!E1870&gt;1), 'Raw Data'!AW1870, IF(AND('Raw Data'!J1870&lt;Analysis!$BC$2, 'Raw Data'!E1870-'Raw Data'!D1870&gt;1), 'Raw Data'!AY1870, 0)))</f>
        <v/>
      </c>
      <c r="AP1875">
        <f>IF(ISBLANK('Raw Data'!A1870), 0, IF(AND('Raw Data'!I1870&lt;Analysis!$BC$2, 'Raw Data'!D1870-'Raw Data'!E1870&gt;2), 'Raw Data'!AZ1870, IF(AND('Raw Data'!J1870&lt;Analysis!$BC$2, 'Raw Data'!E1870-'Raw Data'!D1870&gt;2), 'Raw Data'!BB1870, 0)))</f>
        <v/>
      </c>
      <c r="AQ1875">
        <f>IF(ISBLANK('Raw Data'!A1870), 0, IF(AND('Raw Data'!I1870&lt;Analysis!$BC$2, 'Raw Data'!D1870-'Raw Data'!E1870&gt;3), 'Raw Data'!BC1870, IF(AND('Raw Data'!J1870&lt;Analysis!$BC$2, 'Raw Data'!E1870-'Raw Data'!D1870&gt;3), 'Raw Data'!BE1870, 0)))</f>
        <v/>
      </c>
      <c r="AR1875">
        <f>IF('Hidden Analysiss'!D1871=1,IF(ABS('Raw Data'!E1870-'Raw Data'!D1870)&lt;2,'Raw Data'!AX1870,0), 0)</f>
        <v/>
      </c>
      <c r="AS1875">
        <f>IF('Hidden Analysiss'!D1871=1,IF(ABS('Raw Data'!E1870-'Raw Data'!D1870)&lt;3,'Raw Data'!BA1870,0), 0)</f>
        <v/>
      </c>
      <c r="AT1875">
        <f>IF('Hidden Analysiss'!D1871=1,IF(ABS('Raw Data'!E1870-'Raw Data'!D1870)&lt;4,'Raw Data'!BD1870,0), 0)</f>
        <v/>
      </c>
      <c r="AU1875">
        <f>IF(AND('Hidden Analysiss'!E1871=1, ABS('Raw Data'!E1870-'Raw Data'!D1870)&lt;2), 'Raw Data'!AX1870, 0)</f>
        <v/>
      </c>
      <c r="AV1875">
        <f>IF(AND('Hidden Analysiss'!E1871=1, ABS('Raw Data'!E1870-'Raw Data'!D1870)&lt;3), 'Raw Data'!BA1870, 0)</f>
        <v/>
      </c>
      <c r="AW1875">
        <f>IF(AND('Hidden Analysiss'!E1871=1, ABS('Raw Data'!E1870-'Raw Data'!D1870)&lt;3), 'Raw Data'!BD1870, 0)</f>
        <v/>
      </c>
    </row>
    <row r="1876">
      <c r="A1876" s="1">
        <f>'Raw Data'!A1871</f>
        <v/>
      </c>
      <c r="B1876">
        <f>IF('Raw Data'!E1871&gt;'Raw Data'!D1871, 'Raw Data'!J1871, 0)</f>
        <v/>
      </c>
      <c r="C1876">
        <f>IF('Raw Data'!D1871&gt;'Raw Data'!E1871, 'Raw Data'!I1871, 0)</f>
        <v/>
      </c>
      <c r="D1876">
        <f>SUM(G1876:H1876)</f>
        <v/>
      </c>
      <c r="E1876">
        <f>IF(AND('Raw Data'!J1871&lt;'Raw Data'!I1871,'Raw Data'!E1871&gt;'Raw Data'!D1871,'Raw Data'!E1871-'Raw Data'!D1871&gt;3),'Raw Data'!N1871,IF(AND('Raw Data'!I1871&lt;'Raw Data'!J1871,'Raw Data'!D1871&gt;'Raw Data'!E1871,'Raw Data'!D1871-'Raw Data'!E1871&gt;3),'Raw Data'!M1871,0))</f>
        <v/>
      </c>
      <c r="F1876">
        <f>IF(AND('Raw Data'!J1871&lt;'Raw Data'!I1871,'Raw Data'!E1871&gt;'Raw Data'!D1871,'Raw Data'!E1871-'Raw Data'!D1871&lt;4),'Raw Data'!L1871,IF(AND('Raw Data'!I1871&lt;'Raw Data'!J1871,'Raw Data'!D1871&gt;'Raw Data'!E1871,'Raw Data'!D1871-'Raw Data'!E1871&lt;4),'Raw Data'!K1871,0))</f>
        <v/>
      </c>
      <c r="G1876">
        <f>IF(AND('Raw Data'!J1871&lt;'Raw Data'!I1871, 'Raw Data'!E1871&gt;'Raw Data'!D1871), 'Raw Data'!J1871, 0)</f>
        <v/>
      </c>
      <c r="H1876">
        <f>IF(AND('Raw Data'!J1871&gt;'Raw Data'!I1871, 'Raw Data'!E1871&lt;'Raw Data'!D1871), 'Raw Data'!I1871, 0)</f>
        <v/>
      </c>
      <c r="I1876">
        <f>SUM(J1876:K1876)</f>
        <v/>
      </c>
      <c r="J1876">
        <f>IF(AND('Raw Data'!J1871&gt;'Raw Data'!I1871, 'Raw Data'!E1871&gt;'Raw Data'!D1871), 'Raw Data'!J1871, 0)</f>
        <v/>
      </c>
      <c r="K1876">
        <f>IF(AND('Raw Data'!I1871&gt;'Raw Data'!J1871, 'Raw Data'!D1871&gt;'Raw Data'!E1871), 'Raw Data'!I1871, 0)</f>
        <v/>
      </c>
      <c r="L1876">
        <f>IF('Raw Data'!E1871-'Raw Data'!D1871&gt;3, 'Raw Data'!N1871, 0)</f>
        <v/>
      </c>
      <c r="M1876">
        <f>IF('Raw Data'!D1871-'Raw Data'!E1871&gt;3, 'Raw Data'!M1871, 0)</f>
        <v/>
      </c>
      <c r="N1876">
        <f>IF(ISBLANK('Raw Data'!D1871),0,IF(AND('Raw Data'!E1871&gt;'Raw Data'!D1871,'Raw Data'!E1871-'Raw Data'!D1871&gt;0,'Raw Data'!E1871-'Raw Data'!D1871&lt;4),'Raw Data'!L1871, 0))</f>
        <v/>
      </c>
      <c r="O1876">
        <f>IF(ISBLANK('Raw Data'!D1871),0,IF(AND('Raw Data'!E1871&gt;'Raw Data'!D1871,'Raw Data'!E1871-'Raw Data'!D1871&gt;0,'Raw Data'!D1871-'Raw Data'!E1871&lt;4),'Raw Data'!K1871, 0))</f>
        <v/>
      </c>
      <c r="P1876">
        <f>IF('Raw Data'!E1871-'Raw Data'!D1871&gt;3, 'Raw Data'!N1871, IF('Raw Data'!D1871-'Raw Data'!E1871&gt;3, 'Raw Data'!M1871, 0))</f>
        <v/>
      </c>
      <c r="Q1876">
        <f>IF(ISBLANK('Raw Data'!E1871),0,IF(AND('Raw Data'!E1871-'Raw Data'!D1871&lt;4,'Raw Data'!E1871-'Raw Data'!D1871&gt;0),'Raw Data'!L1871,IF(AND('Raw Data'!D1871&gt;'Raw Data'!E1871,'Raw Data'!D1871-'Raw Data'!E1871&gt;0),'Raw Data'!K1871,0)))</f>
        <v/>
      </c>
      <c r="R1876">
        <f>IF(ISBLANK('Raw Data'!K1871),0,IFERROR(IF(MATCH(SMALL('Raw Data'!K1871:N1871,1),L1876:O1876,0),SMALL('Raw Data'!K1871:N1871,1)),0))</f>
        <v/>
      </c>
      <c r="S1876">
        <f>IF(ISBLANK('Raw Data'!K1871),0,IFERROR(IF(MATCH(SMALL('Raw Data'!K1871:N1871,2),L1876:O1876,0),SMALL('Raw Data'!K1871:N1871,2)),0))</f>
        <v/>
      </c>
      <c r="T1876">
        <f>IF(ISBLANK('Raw Data'!K1871),0,IFERROR(IF(MATCH(SMALL('Raw Data'!K1871:N1871,3),L1876:O1876,0),SMALL('Raw Data'!K1871:N1871,3)),0))</f>
        <v/>
      </c>
      <c r="U1876">
        <f>IF(ISBLANK('Raw Data'!K1871),0,IFERROR(IF(MATCH(SMALL('Raw Data'!K1871:N1871,4),L1876:O1876,0),SMALL('Raw Data'!K1871:N1871,4)),0))</f>
        <v/>
      </c>
      <c r="V1876">
        <f>IF(AND('Raw Data'!D1871&lt;3, 'Raw Data'!E1871&lt;3, 'Raw Data'!A1871&gt;0), 'Raw Data'!AF1871, 0)</f>
        <v/>
      </c>
      <c r="W1876">
        <f>IF(AND('Raw Data'!D1871&lt;4, 'Raw Data'!E1871&lt;4, 'Raw Data'!A1871&gt;0), 'Raw Data'!AI1871, 0)</f>
        <v/>
      </c>
      <c r="X1876">
        <f>IF(AND('Raw Data'!D1871&lt;5, 'Raw Data'!E1871&lt;5, 'Raw Data'!A1871&gt;0), 'Raw Data'!AL1871, 0)</f>
        <v/>
      </c>
      <c r="Y1876">
        <f>IF(AND('Raw Data'!D1871&lt;6, 'Raw Data'!E1871&lt;6, 'Raw Data'!A1871&gt;0), 'Raw Data'!AO1871, 0)</f>
        <v/>
      </c>
      <c r="Z1876">
        <f>IF(ISBLANK('Raw Data'!D1871), 0, IF('Raw Data'!D1871-'Raw Data'!E1871&gt;1, 'Raw Data'!AW1871, 0))</f>
        <v/>
      </c>
      <c r="AA1876">
        <f>IF(ISBLANK('Raw Data'!A1871), 0, IF(ABS('Raw Data'!D1871-'Raw Data'!E1871)&lt;2, 'Raw Data'!AX1871, 0))</f>
        <v/>
      </c>
      <c r="AB1876">
        <f>IF(ISBLANK('Raw Data'!D1871), 0, IF('Raw Data'!E1871-'Raw Data'!D1871&gt;1, 'Raw Data'!AY1871, 0))</f>
        <v/>
      </c>
      <c r="AC1876">
        <f>IF(ISBLANK('Raw Data'!D1871), 0, IF('Raw Data'!D1871-'Raw Data'!E1871&gt;2, 'Raw Data'!AZ1871, 0))</f>
        <v/>
      </c>
      <c r="AD1876">
        <f>IF(ISBLANK('Raw Data'!A1871), 0, IF(ABS('Raw Data'!D1871-'Raw Data'!E1871)&lt;3, 'Raw Data'!BA1871, 0))</f>
        <v/>
      </c>
      <c r="AE1876">
        <f>IF(ISBLANK('Raw Data'!D1871), 0, IF('Raw Data'!E1871-'Raw Data'!D1871&gt;2, 'Raw Data'!BB1871, 0))</f>
        <v/>
      </c>
      <c r="AF1876">
        <f>IF(ISBLANK('Raw Data'!D1871), 0, IF('Raw Data'!D1871-'Raw Data'!E1871&gt;3, 'Raw Data'!BC1871, 0))</f>
        <v/>
      </c>
      <c r="AG1876">
        <f>IF(ISBLANK('Raw Data'!A1871), 0, IF(ABS('Raw Data'!D1871-'Raw Data'!E1871)&lt;4, 'Raw Data'!BD1871, 0))</f>
        <v/>
      </c>
      <c r="AH1876">
        <f>IF(ISBLANK('Raw Data'!D1871), 0, IF('Raw Data'!E1871-'Raw Data'!D1871&gt;3, 'Raw Data'!BE1871, 0))</f>
        <v/>
      </c>
      <c r="AI1876">
        <f>IF(SUM('Raw Data'!D1871:E1871)&gt;'Raw Data'!F1871, 'Raw Data'!G1871, 0)</f>
        <v/>
      </c>
      <c r="AJ1876">
        <f>IF(ISBLANK('Raw Data'!D1871), 0, IF(SUM('Raw Data'!D1871:E1871)&lt;'Raw Data'!F1871, 'Raw Data'!H1871, 0))</f>
        <v/>
      </c>
      <c r="AK1876">
        <f>IF(ISBLANK('Raw Data'!A1871), 0, IF(AND('Raw Data'!D1871&lt;3, 'Raw Data'!E1871&lt;3, 'Raw Data'!F1871&lt;BB$2), 'Raw Data'!AF1871, 0))</f>
        <v/>
      </c>
      <c r="AL1876">
        <f>IF(ISBLANK('Raw Data'!A1871), 0, IF(AND('Raw Data'!D1871&lt;4, 'Raw Data'!E1871&lt;4, 'Raw Data'!F1871&lt;BB$2), 'Raw Data'!AI1871, 0))</f>
        <v/>
      </c>
      <c r="AM1876">
        <f>IF(ISBLANK('Raw Data'!A1871), 0, IF(AND('Raw Data'!D1871&lt;5, 'Raw Data'!E1871&lt;5, 'Raw Data'!F1871&lt;BB$2), 'Raw Data'!AL1871, 0))</f>
        <v/>
      </c>
      <c r="AN1876">
        <f>IF(ISBLANK('Raw Data'!A1871), 0, IF(AND('Raw Data'!D1871&lt;6, 'Raw Data'!E1871&lt;6, 'Raw Data'!F1871&lt;BB$2), 'Raw Data'!AO1871, 0))</f>
        <v/>
      </c>
      <c r="AO1876">
        <f>IF(ISBLANK('Raw Data'!A1871), 0, IF(AND('Raw Data'!I1871&lt;Analysis!$BC$2, 'Raw Data'!D1871-'Raw Data'!E1871&gt;1), 'Raw Data'!AW1871, IF(AND('Raw Data'!J1871&lt;Analysis!$BC$2, 'Raw Data'!E1871-'Raw Data'!D1871&gt;1), 'Raw Data'!AY1871, 0)))</f>
        <v/>
      </c>
      <c r="AP1876">
        <f>IF(ISBLANK('Raw Data'!A1871), 0, IF(AND('Raw Data'!I1871&lt;Analysis!$BC$2, 'Raw Data'!D1871-'Raw Data'!E1871&gt;2), 'Raw Data'!AZ1871, IF(AND('Raw Data'!J1871&lt;Analysis!$BC$2, 'Raw Data'!E1871-'Raw Data'!D1871&gt;2), 'Raw Data'!BB1871, 0)))</f>
        <v/>
      </c>
      <c r="AQ1876">
        <f>IF(ISBLANK('Raw Data'!A1871), 0, IF(AND('Raw Data'!I1871&lt;Analysis!$BC$2, 'Raw Data'!D1871-'Raw Data'!E1871&gt;3), 'Raw Data'!BC1871, IF(AND('Raw Data'!J1871&lt;Analysis!$BC$2, 'Raw Data'!E1871-'Raw Data'!D1871&gt;3), 'Raw Data'!BE1871, 0)))</f>
        <v/>
      </c>
      <c r="AR1876">
        <f>IF('Hidden Analysiss'!D1872=1,IF(ABS('Raw Data'!E1871-'Raw Data'!D1871)&lt;2,'Raw Data'!AX1871,0), 0)</f>
        <v/>
      </c>
      <c r="AS1876">
        <f>IF('Hidden Analysiss'!D1872=1,IF(ABS('Raw Data'!E1871-'Raw Data'!D1871)&lt;3,'Raw Data'!BA1871,0), 0)</f>
        <v/>
      </c>
      <c r="AT1876">
        <f>IF('Hidden Analysiss'!D1872=1,IF(ABS('Raw Data'!E1871-'Raw Data'!D1871)&lt;4,'Raw Data'!BD1871,0), 0)</f>
        <v/>
      </c>
      <c r="AU1876">
        <f>IF(AND('Hidden Analysiss'!E1872=1, ABS('Raw Data'!E1871-'Raw Data'!D1871)&lt;2), 'Raw Data'!AX1871, 0)</f>
        <v/>
      </c>
      <c r="AV1876">
        <f>IF(AND('Hidden Analysiss'!E1872=1, ABS('Raw Data'!E1871-'Raw Data'!D1871)&lt;3), 'Raw Data'!BA1871, 0)</f>
        <v/>
      </c>
      <c r="AW1876">
        <f>IF(AND('Hidden Analysiss'!E1872=1, ABS('Raw Data'!E1871-'Raw Data'!D1871)&lt;3), 'Raw Data'!BD1871, 0)</f>
        <v/>
      </c>
    </row>
    <row r="1877">
      <c r="A1877" s="1">
        <f>'Raw Data'!A1872</f>
        <v/>
      </c>
      <c r="B1877">
        <f>IF('Raw Data'!E1872&gt;'Raw Data'!D1872, 'Raw Data'!J1872, 0)</f>
        <v/>
      </c>
      <c r="C1877">
        <f>IF('Raw Data'!D1872&gt;'Raw Data'!E1872, 'Raw Data'!I1872, 0)</f>
        <v/>
      </c>
      <c r="D1877">
        <f>SUM(G1877:H1877)</f>
        <v/>
      </c>
      <c r="E1877">
        <f>IF(AND('Raw Data'!J1872&lt;'Raw Data'!I1872,'Raw Data'!E1872&gt;'Raw Data'!D1872,'Raw Data'!E1872-'Raw Data'!D1872&gt;3),'Raw Data'!N1872,IF(AND('Raw Data'!I1872&lt;'Raw Data'!J1872,'Raw Data'!D1872&gt;'Raw Data'!E1872,'Raw Data'!D1872-'Raw Data'!E1872&gt;3),'Raw Data'!M1872,0))</f>
        <v/>
      </c>
      <c r="F1877">
        <f>IF(AND('Raw Data'!J1872&lt;'Raw Data'!I1872,'Raw Data'!E1872&gt;'Raw Data'!D1872,'Raw Data'!E1872-'Raw Data'!D1872&lt;4),'Raw Data'!L1872,IF(AND('Raw Data'!I1872&lt;'Raw Data'!J1872,'Raw Data'!D1872&gt;'Raw Data'!E1872,'Raw Data'!D1872-'Raw Data'!E1872&lt;4),'Raw Data'!K1872,0))</f>
        <v/>
      </c>
      <c r="G1877">
        <f>IF(AND('Raw Data'!J1872&lt;'Raw Data'!I1872, 'Raw Data'!E1872&gt;'Raw Data'!D1872), 'Raw Data'!J1872, 0)</f>
        <v/>
      </c>
      <c r="H1877">
        <f>IF(AND('Raw Data'!J1872&gt;'Raw Data'!I1872, 'Raw Data'!E1872&lt;'Raw Data'!D1872), 'Raw Data'!I1872, 0)</f>
        <v/>
      </c>
      <c r="I1877">
        <f>SUM(J1877:K1877)</f>
        <v/>
      </c>
      <c r="J1877">
        <f>IF(AND('Raw Data'!J1872&gt;'Raw Data'!I1872, 'Raw Data'!E1872&gt;'Raw Data'!D1872), 'Raw Data'!J1872, 0)</f>
        <v/>
      </c>
      <c r="K1877">
        <f>IF(AND('Raw Data'!I1872&gt;'Raw Data'!J1872, 'Raw Data'!D1872&gt;'Raw Data'!E1872), 'Raw Data'!I1872, 0)</f>
        <v/>
      </c>
      <c r="L1877">
        <f>IF('Raw Data'!E1872-'Raw Data'!D1872&gt;3, 'Raw Data'!N1872, 0)</f>
        <v/>
      </c>
      <c r="M1877">
        <f>IF('Raw Data'!D1872-'Raw Data'!E1872&gt;3, 'Raw Data'!M1872, 0)</f>
        <v/>
      </c>
      <c r="N1877">
        <f>IF(ISBLANK('Raw Data'!D1872),0,IF(AND('Raw Data'!E1872&gt;'Raw Data'!D1872,'Raw Data'!E1872-'Raw Data'!D1872&gt;0,'Raw Data'!E1872-'Raw Data'!D1872&lt;4),'Raw Data'!L1872, 0))</f>
        <v/>
      </c>
      <c r="O1877">
        <f>IF(ISBLANK('Raw Data'!D1872),0,IF(AND('Raw Data'!E1872&gt;'Raw Data'!D1872,'Raw Data'!E1872-'Raw Data'!D1872&gt;0,'Raw Data'!D1872-'Raw Data'!E1872&lt;4),'Raw Data'!K1872, 0))</f>
        <v/>
      </c>
      <c r="P1877">
        <f>IF('Raw Data'!E1872-'Raw Data'!D1872&gt;3, 'Raw Data'!N1872, IF('Raw Data'!D1872-'Raw Data'!E1872&gt;3, 'Raw Data'!M1872, 0))</f>
        <v/>
      </c>
      <c r="Q1877">
        <f>IF(ISBLANK('Raw Data'!E1872),0,IF(AND('Raw Data'!E1872-'Raw Data'!D1872&lt;4,'Raw Data'!E1872-'Raw Data'!D1872&gt;0),'Raw Data'!L1872,IF(AND('Raw Data'!D1872&gt;'Raw Data'!E1872,'Raw Data'!D1872-'Raw Data'!E1872&gt;0),'Raw Data'!K1872,0)))</f>
        <v/>
      </c>
      <c r="R1877">
        <f>IF(ISBLANK('Raw Data'!K1872),0,IFERROR(IF(MATCH(SMALL('Raw Data'!K1872:N1872,1),L1877:O1877,0),SMALL('Raw Data'!K1872:N1872,1)),0))</f>
        <v/>
      </c>
      <c r="S1877">
        <f>IF(ISBLANK('Raw Data'!K1872),0,IFERROR(IF(MATCH(SMALL('Raw Data'!K1872:N1872,2),L1877:O1877,0),SMALL('Raw Data'!K1872:N1872,2)),0))</f>
        <v/>
      </c>
      <c r="T1877">
        <f>IF(ISBLANK('Raw Data'!K1872),0,IFERROR(IF(MATCH(SMALL('Raw Data'!K1872:N1872,3),L1877:O1877,0),SMALL('Raw Data'!K1872:N1872,3)),0))</f>
        <v/>
      </c>
      <c r="U1877">
        <f>IF(ISBLANK('Raw Data'!K1872),0,IFERROR(IF(MATCH(SMALL('Raw Data'!K1872:N1872,4),L1877:O1877,0),SMALL('Raw Data'!K1872:N1872,4)),0))</f>
        <v/>
      </c>
      <c r="V1877">
        <f>IF(AND('Raw Data'!D1872&lt;3, 'Raw Data'!E1872&lt;3, 'Raw Data'!A1872&gt;0), 'Raw Data'!AF1872, 0)</f>
        <v/>
      </c>
      <c r="W1877">
        <f>IF(AND('Raw Data'!D1872&lt;4, 'Raw Data'!E1872&lt;4, 'Raw Data'!A1872&gt;0), 'Raw Data'!AI1872, 0)</f>
        <v/>
      </c>
      <c r="X1877">
        <f>IF(AND('Raw Data'!D1872&lt;5, 'Raw Data'!E1872&lt;5, 'Raw Data'!A1872&gt;0), 'Raw Data'!AL1872, 0)</f>
        <v/>
      </c>
      <c r="Y1877">
        <f>IF(AND('Raw Data'!D1872&lt;6, 'Raw Data'!E1872&lt;6, 'Raw Data'!A1872&gt;0), 'Raw Data'!AO1872, 0)</f>
        <v/>
      </c>
      <c r="Z1877">
        <f>IF(ISBLANK('Raw Data'!D1872), 0, IF('Raw Data'!D1872-'Raw Data'!E1872&gt;1, 'Raw Data'!AW1872, 0))</f>
        <v/>
      </c>
      <c r="AA1877">
        <f>IF(ISBLANK('Raw Data'!A1872), 0, IF(ABS('Raw Data'!D1872-'Raw Data'!E1872)&lt;2, 'Raw Data'!AX1872, 0))</f>
        <v/>
      </c>
      <c r="AB1877">
        <f>IF(ISBLANK('Raw Data'!D1872), 0, IF('Raw Data'!E1872-'Raw Data'!D1872&gt;1, 'Raw Data'!AY1872, 0))</f>
        <v/>
      </c>
      <c r="AC1877">
        <f>IF(ISBLANK('Raw Data'!D1872), 0, IF('Raw Data'!D1872-'Raw Data'!E1872&gt;2, 'Raw Data'!AZ1872, 0))</f>
        <v/>
      </c>
      <c r="AD1877">
        <f>IF(ISBLANK('Raw Data'!A1872), 0, IF(ABS('Raw Data'!D1872-'Raw Data'!E1872)&lt;3, 'Raw Data'!BA1872, 0))</f>
        <v/>
      </c>
      <c r="AE1877">
        <f>IF(ISBLANK('Raw Data'!D1872), 0, IF('Raw Data'!E1872-'Raw Data'!D1872&gt;2, 'Raw Data'!BB1872, 0))</f>
        <v/>
      </c>
      <c r="AF1877">
        <f>IF(ISBLANK('Raw Data'!D1872), 0, IF('Raw Data'!D1872-'Raw Data'!E1872&gt;3, 'Raw Data'!BC1872, 0))</f>
        <v/>
      </c>
      <c r="AG1877">
        <f>IF(ISBLANK('Raw Data'!A1872), 0, IF(ABS('Raw Data'!D1872-'Raw Data'!E1872)&lt;4, 'Raw Data'!BD1872, 0))</f>
        <v/>
      </c>
      <c r="AH1877">
        <f>IF(ISBLANK('Raw Data'!D1872), 0, IF('Raw Data'!E1872-'Raw Data'!D1872&gt;3, 'Raw Data'!BE1872, 0))</f>
        <v/>
      </c>
      <c r="AI1877">
        <f>IF(SUM('Raw Data'!D1872:E1872)&gt;'Raw Data'!F1872, 'Raw Data'!G1872, 0)</f>
        <v/>
      </c>
      <c r="AJ1877">
        <f>IF(ISBLANK('Raw Data'!D1872), 0, IF(SUM('Raw Data'!D1872:E1872)&lt;'Raw Data'!F1872, 'Raw Data'!H1872, 0))</f>
        <v/>
      </c>
      <c r="AK1877">
        <f>IF(ISBLANK('Raw Data'!A1872), 0, IF(AND('Raw Data'!D1872&lt;3, 'Raw Data'!E1872&lt;3, 'Raw Data'!F1872&lt;BB$2), 'Raw Data'!AF1872, 0))</f>
        <v/>
      </c>
      <c r="AL1877">
        <f>IF(ISBLANK('Raw Data'!A1872), 0, IF(AND('Raw Data'!D1872&lt;4, 'Raw Data'!E1872&lt;4, 'Raw Data'!F1872&lt;BB$2), 'Raw Data'!AI1872, 0))</f>
        <v/>
      </c>
      <c r="AM1877">
        <f>IF(ISBLANK('Raw Data'!A1872), 0, IF(AND('Raw Data'!D1872&lt;5, 'Raw Data'!E1872&lt;5, 'Raw Data'!F1872&lt;BB$2), 'Raw Data'!AL1872, 0))</f>
        <v/>
      </c>
      <c r="AN1877">
        <f>IF(ISBLANK('Raw Data'!A1872), 0, IF(AND('Raw Data'!D1872&lt;6, 'Raw Data'!E1872&lt;6, 'Raw Data'!F1872&lt;BB$2), 'Raw Data'!AO1872, 0))</f>
        <v/>
      </c>
      <c r="AO1877">
        <f>IF(ISBLANK('Raw Data'!A1872), 0, IF(AND('Raw Data'!I1872&lt;Analysis!$BC$2, 'Raw Data'!D1872-'Raw Data'!E1872&gt;1), 'Raw Data'!AW1872, IF(AND('Raw Data'!J1872&lt;Analysis!$BC$2, 'Raw Data'!E1872-'Raw Data'!D1872&gt;1), 'Raw Data'!AY1872, 0)))</f>
        <v/>
      </c>
      <c r="AP1877">
        <f>IF(ISBLANK('Raw Data'!A1872), 0, IF(AND('Raw Data'!I1872&lt;Analysis!$BC$2, 'Raw Data'!D1872-'Raw Data'!E1872&gt;2), 'Raw Data'!AZ1872, IF(AND('Raw Data'!J1872&lt;Analysis!$BC$2, 'Raw Data'!E1872-'Raw Data'!D1872&gt;2), 'Raw Data'!BB1872, 0)))</f>
        <v/>
      </c>
      <c r="AQ1877">
        <f>IF(ISBLANK('Raw Data'!A1872), 0, IF(AND('Raw Data'!I1872&lt;Analysis!$BC$2, 'Raw Data'!D1872-'Raw Data'!E1872&gt;3), 'Raw Data'!BC1872, IF(AND('Raw Data'!J1872&lt;Analysis!$BC$2, 'Raw Data'!E1872-'Raw Data'!D1872&gt;3), 'Raw Data'!BE1872, 0)))</f>
        <v/>
      </c>
      <c r="AR1877">
        <f>IF('Hidden Analysiss'!D1873=1,IF(ABS('Raw Data'!E1872-'Raw Data'!D1872)&lt;2,'Raw Data'!AX1872,0), 0)</f>
        <v/>
      </c>
      <c r="AS1877">
        <f>IF('Hidden Analysiss'!D1873=1,IF(ABS('Raw Data'!E1872-'Raw Data'!D1872)&lt;3,'Raw Data'!BA1872,0), 0)</f>
        <v/>
      </c>
      <c r="AT1877">
        <f>IF('Hidden Analysiss'!D1873=1,IF(ABS('Raw Data'!E1872-'Raw Data'!D1872)&lt;4,'Raw Data'!BD1872,0), 0)</f>
        <v/>
      </c>
      <c r="AU1877">
        <f>IF(AND('Hidden Analysiss'!E1873=1, ABS('Raw Data'!E1872-'Raw Data'!D1872)&lt;2), 'Raw Data'!AX1872, 0)</f>
        <v/>
      </c>
      <c r="AV1877">
        <f>IF(AND('Hidden Analysiss'!E1873=1, ABS('Raw Data'!E1872-'Raw Data'!D1872)&lt;3), 'Raw Data'!BA1872, 0)</f>
        <v/>
      </c>
      <c r="AW1877">
        <f>IF(AND('Hidden Analysiss'!E1873=1, ABS('Raw Data'!E1872-'Raw Data'!D1872)&lt;3), 'Raw Data'!BD1872, 0)</f>
        <v/>
      </c>
    </row>
    <row r="1878">
      <c r="A1878" s="1">
        <f>'Raw Data'!A1873</f>
        <v/>
      </c>
      <c r="B1878">
        <f>IF('Raw Data'!E1873&gt;'Raw Data'!D1873, 'Raw Data'!J1873, 0)</f>
        <v/>
      </c>
      <c r="C1878">
        <f>IF('Raw Data'!D1873&gt;'Raw Data'!E1873, 'Raw Data'!I1873, 0)</f>
        <v/>
      </c>
      <c r="D1878">
        <f>SUM(G1878:H1878)</f>
        <v/>
      </c>
      <c r="E1878">
        <f>IF(AND('Raw Data'!J1873&lt;'Raw Data'!I1873,'Raw Data'!E1873&gt;'Raw Data'!D1873,'Raw Data'!E1873-'Raw Data'!D1873&gt;3),'Raw Data'!N1873,IF(AND('Raw Data'!I1873&lt;'Raw Data'!J1873,'Raw Data'!D1873&gt;'Raw Data'!E1873,'Raw Data'!D1873-'Raw Data'!E1873&gt;3),'Raw Data'!M1873,0))</f>
        <v/>
      </c>
      <c r="F1878">
        <f>IF(AND('Raw Data'!J1873&lt;'Raw Data'!I1873,'Raw Data'!E1873&gt;'Raw Data'!D1873,'Raw Data'!E1873-'Raw Data'!D1873&lt;4),'Raw Data'!L1873,IF(AND('Raw Data'!I1873&lt;'Raw Data'!J1873,'Raw Data'!D1873&gt;'Raw Data'!E1873,'Raw Data'!D1873-'Raw Data'!E1873&lt;4),'Raw Data'!K1873,0))</f>
        <v/>
      </c>
      <c r="G1878">
        <f>IF(AND('Raw Data'!J1873&lt;'Raw Data'!I1873, 'Raw Data'!E1873&gt;'Raw Data'!D1873), 'Raw Data'!J1873, 0)</f>
        <v/>
      </c>
      <c r="H1878">
        <f>IF(AND('Raw Data'!J1873&gt;'Raw Data'!I1873, 'Raw Data'!E1873&lt;'Raw Data'!D1873), 'Raw Data'!I1873, 0)</f>
        <v/>
      </c>
      <c r="I1878">
        <f>SUM(J1878:K1878)</f>
        <v/>
      </c>
      <c r="J1878">
        <f>IF(AND('Raw Data'!J1873&gt;'Raw Data'!I1873, 'Raw Data'!E1873&gt;'Raw Data'!D1873), 'Raw Data'!J1873, 0)</f>
        <v/>
      </c>
      <c r="K1878">
        <f>IF(AND('Raw Data'!I1873&gt;'Raw Data'!J1873, 'Raw Data'!D1873&gt;'Raw Data'!E1873), 'Raw Data'!I1873, 0)</f>
        <v/>
      </c>
      <c r="L1878">
        <f>IF('Raw Data'!E1873-'Raw Data'!D1873&gt;3, 'Raw Data'!N1873, 0)</f>
        <v/>
      </c>
      <c r="M1878">
        <f>IF('Raw Data'!D1873-'Raw Data'!E1873&gt;3, 'Raw Data'!M1873, 0)</f>
        <v/>
      </c>
      <c r="N1878">
        <f>IF(ISBLANK('Raw Data'!D1873),0,IF(AND('Raw Data'!E1873&gt;'Raw Data'!D1873,'Raw Data'!E1873-'Raw Data'!D1873&gt;0,'Raw Data'!E1873-'Raw Data'!D1873&lt;4),'Raw Data'!L1873, 0))</f>
        <v/>
      </c>
      <c r="O1878">
        <f>IF(ISBLANK('Raw Data'!D1873),0,IF(AND('Raw Data'!E1873&gt;'Raw Data'!D1873,'Raw Data'!E1873-'Raw Data'!D1873&gt;0,'Raw Data'!D1873-'Raw Data'!E1873&lt;4),'Raw Data'!K1873, 0))</f>
        <v/>
      </c>
      <c r="P1878">
        <f>IF('Raw Data'!E1873-'Raw Data'!D1873&gt;3, 'Raw Data'!N1873, IF('Raw Data'!D1873-'Raw Data'!E1873&gt;3, 'Raw Data'!M1873, 0))</f>
        <v/>
      </c>
      <c r="Q1878">
        <f>IF(ISBLANK('Raw Data'!E1873),0,IF(AND('Raw Data'!E1873-'Raw Data'!D1873&lt;4,'Raw Data'!E1873-'Raw Data'!D1873&gt;0),'Raw Data'!L1873,IF(AND('Raw Data'!D1873&gt;'Raw Data'!E1873,'Raw Data'!D1873-'Raw Data'!E1873&gt;0),'Raw Data'!K1873,0)))</f>
        <v/>
      </c>
      <c r="R1878">
        <f>IF(ISBLANK('Raw Data'!K1873),0,IFERROR(IF(MATCH(SMALL('Raw Data'!K1873:N1873,1),L1878:O1878,0),SMALL('Raw Data'!K1873:N1873,1)),0))</f>
        <v/>
      </c>
      <c r="S1878">
        <f>IF(ISBLANK('Raw Data'!K1873),0,IFERROR(IF(MATCH(SMALL('Raw Data'!K1873:N1873,2),L1878:O1878,0),SMALL('Raw Data'!K1873:N1873,2)),0))</f>
        <v/>
      </c>
      <c r="T1878">
        <f>IF(ISBLANK('Raw Data'!K1873),0,IFERROR(IF(MATCH(SMALL('Raw Data'!K1873:N1873,3),L1878:O1878,0),SMALL('Raw Data'!K1873:N1873,3)),0))</f>
        <v/>
      </c>
      <c r="U1878">
        <f>IF(ISBLANK('Raw Data'!K1873),0,IFERROR(IF(MATCH(SMALL('Raw Data'!K1873:N1873,4),L1878:O1878,0),SMALL('Raw Data'!K1873:N1873,4)),0))</f>
        <v/>
      </c>
      <c r="V1878">
        <f>IF(AND('Raw Data'!D1873&lt;3, 'Raw Data'!E1873&lt;3, 'Raw Data'!A1873&gt;0), 'Raw Data'!AF1873, 0)</f>
        <v/>
      </c>
      <c r="W1878">
        <f>IF(AND('Raw Data'!D1873&lt;4, 'Raw Data'!E1873&lt;4, 'Raw Data'!A1873&gt;0), 'Raw Data'!AI1873, 0)</f>
        <v/>
      </c>
      <c r="X1878">
        <f>IF(AND('Raw Data'!D1873&lt;5, 'Raw Data'!E1873&lt;5, 'Raw Data'!A1873&gt;0), 'Raw Data'!AL1873, 0)</f>
        <v/>
      </c>
      <c r="Y1878">
        <f>IF(AND('Raw Data'!D1873&lt;6, 'Raw Data'!E1873&lt;6, 'Raw Data'!A1873&gt;0), 'Raw Data'!AO1873, 0)</f>
        <v/>
      </c>
      <c r="Z1878">
        <f>IF(ISBLANK('Raw Data'!D1873), 0, IF('Raw Data'!D1873-'Raw Data'!E1873&gt;1, 'Raw Data'!AW1873, 0))</f>
        <v/>
      </c>
      <c r="AA1878">
        <f>IF(ISBLANK('Raw Data'!A1873), 0, IF(ABS('Raw Data'!D1873-'Raw Data'!E1873)&lt;2, 'Raw Data'!AX1873, 0))</f>
        <v/>
      </c>
      <c r="AB1878">
        <f>IF(ISBLANK('Raw Data'!D1873), 0, IF('Raw Data'!E1873-'Raw Data'!D1873&gt;1, 'Raw Data'!AY1873, 0))</f>
        <v/>
      </c>
      <c r="AC1878">
        <f>IF(ISBLANK('Raw Data'!D1873), 0, IF('Raw Data'!D1873-'Raw Data'!E1873&gt;2, 'Raw Data'!AZ1873, 0))</f>
        <v/>
      </c>
      <c r="AD1878">
        <f>IF(ISBLANK('Raw Data'!A1873), 0, IF(ABS('Raw Data'!D1873-'Raw Data'!E1873)&lt;3, 'Raw Data'!BA1873, 0))</f>
        <v/>
      </c>
      <c r="AE1878">
        <f>IF(ISBLANK('Raw Data'!D1873), 0, IF('Raw Data'!E1873-'Raw Data'!D1873&gt;2, 'Raw Data'!BB1873, 0))</f>
        <v/>
      </c>
      <c r="AF1878">
        <f>IF(ISBLANK('Raw Data'!D1873), 0, IF('Raw Data'!D1873-'Raw Data'!E1873&gt;3, 'Raw Data'!BC1873, 0))</f>
        <v/>
      </c>
      <c r="AG1878">
        <f>IF(ISBLANK('Raw Data'!A1873), 0, IF(ABS('Raw Data'!D1873-'Raw Data'!E1873)&lt;4, 'Raw Data'!BD1873, 0))</f>
        <v/>
      </c>
      <c r="AH1878">
        <f>IF(ISBLANK('Raw Data'!D1873), 0, IF('Raw Data'!E1873-'Raw Data'!D1873&gt;3, 'Raw Data'!BE1873, 0))</f>
        <v/>
      </c>
      <c r="AI1878">
        <f>IF(SUM('Raw Data'!D1873:E1873)&gt;'Raw Data'!F1873, 'Raw Data'!G1873, 0)</f>
        <v/>
      </c>
      <c r="AJ1878">
        <f>IF(ISBLANK('Raw Data'!D1873), 0, IF(SUM('Raw Data'!D1873:E1873)&lt;'Raw Data'!F1873, 'Raw Data'!H1873, 0))</f>
        <v/>
      </c>
      <c r="AK1878">
        <f>IF(ISBLANK('Raw Data'!A1873), 0, IF(AND('Raw Data'!D1873&lt;3, 'Raw Data'!E1873&lt;3, 'Raw Data'!F1873&lt;BB$2), 'Raw Data'!AF1873, 0))</f>
        <v/>
      </c>
      <c r="AL1878">
        <f>IF(ISBLANK('Raw Data'!A1873), 0, IF(AND('Raw Data'!D1873&lt;4, 'Raw Data'!E1873&lt;4, 'Raw Data'!F1873&lt;BB$2), 'Raw Data'!AI1873, 0))</f>
        <v/>
      </c>
      <c r="AM1878">
        <f>IF(ISBLANK('Raw Data'!A1873), 0, IF(AND('Raw Data'!D1873&lt;5, 'Raw Data'!E1873&lt;5, 'Raw Data'!F1873&lt;BB$2), 'Raw Data'!AL1873, 0))</f>
        <v/>
      </c>
      <c r="AN1878">
        <f>IF(ISBLANK('Raw Data'!A1873), 0, IF(AND('Raw Data'!D1873&lt;6, 'Raw Data'!E1873&lt;6, 'Raw Data'!F1873&lt;BB$2), 'Raw Data'!AO1873, 0))</f>
        <v/>
      </c>
      <c r="AO1878">
        <f>IF(ISBLANK('Raw Data'!A1873), 0, IF(AND('Raw Data'!I1873&lt;Analysis!$BC$2, 'Raw Data'!D1873-'Raw Data'!E1873&gt;1), 'Raw Data'!AW1873, IF(AND('Raw Data'!J1873&lt;Analysis!$BC$2, 'Raw Data'!E1873-'Raw Data'!D1873&gt;1), 'Raw Data'!AY1873, 0)))</f>
        <v/>
      </c>
      <c r="AP1878">
        <f>IF(ISBLANK('Raw Data'!A1873), 0, IF(AND('Raw Data'!I1873&lt;Analysis!$BC$2, 'Raw Data'!D1873-'Raw Data'!E1873&gt;2), 'Raw Data'!AZ1873, IF(AND('Raw Data'!J1873&lt;Analysis!$BC$2, 'Raw Data'!E1873-'Raw Data'!D1873&gt;2), 'Raw Data'!BB1873, 0)))</f>
        <v/>
      </c>
      <c r="AQ1878">
        <f>IF(ISBLANK('Raw Data'!A1873), 0, IF(AND('Raw Data'!I1873&lt;Analysis!$BC$2, 'Raw Data'!D1873-'Raw Data'!E1873&gt;3), 'Raw Data'!BC1873, IF(AND('Raw Data'!J1873&lt;Analysis!$BC$2, 'Raw Data'!E1873-'Raw Data'!D1873&gt;3), 'Raw Data'!BE1873, 0)))</f>
        <v/>
      </c>
      <c r="AR1878">
        <f>IF('Hidden Analysiss'!D1874=1,IF(ABS('Raw Data'!E1873-'Raw Data'!D1873)&lt;2,'Raw Data'!AX1873,0), 0)</f>
        <v/>
      </c>
      <c r="AS1878">
        <f>IF('Hidden Analysiss'!D1874=1,IF(ABS('Raw Data'!E1873-'Raw Data'!D1873)&lt;3,'Raw Data'!BA1873,0), 0)</f>
        <v/>
      </c>
      <c r="AT1878">
        <f>IF('Hidden Analysiss'!D1874=1,IF(ABS('Raw Data'!E1873-'Raw Data'!D1873)&lt;4,'Raw Data'!BD1873,0), 0)</f>
        <v/>
      </c>
      <c r="AU1878">
        <f>IF(AND('Hidden Analysiss'!E1874=1, ABS('Raw Data'!E1873-'Raw Data'!D1873)&lt;2), 'Raw Data'!AX1873, 0)</f>
        <v/>
      </c>
      <c r="AV1878">
        <f>IF(AND('Hidden Analysiss'!E1874=1, ABS('Raw Data'!E1873-'Raw Data'!D1873)&lt;3), 'Raw Data'!BA1873, 0)</f>
        <v/>
      </c>
      <c r="AW1878">
        <f>IF(AND('Hidden Analysiss'!E1874=1, ABS('Raw Data'!E1873-'Raw Data'!D1873)&lt;3), 'Raw Data'!BD1873, 0)</f>
        <v/>
      </c>
    </row>
    <row r="1879">
      <c r="A1879" s="1">
        <f>'Raw Data'!A1874</f>
        <v/>
      </c>
      <c r="B1879">
        <f>IF('Raw Data'!E1874&gt;'Raw Data'!D1874, 'Raw Data'!J1874, 0)</f>
        <v/>
      </c>
      <c r="C1879">
        <f>IF('Raw Data'!D1874&gt;'Raw Data'!E1874, 'Raw Data'!I1874, 0)</f>
        <v/>
      </c>
      <c r="D1879">
        <f>SUM(G1879:H1879)</f>
        <v/>
      </c>
      <c r="E1879">
        <f>IF(AND('Raw Data'!J1874&lt;'Raw Data'!I1874,'Raw Data'!E1874&gt;'Raw Data'!D1874,'Raw Data'!E1874-'Raw Data'!D1874&gt;3),'Raw Data'!N1874,IF(AND('Raw Data'!I1874&lt;'Raw Data'!J1874,'Raw Data'!D1874&gt;'Raw Data'!E1874,'Raw Data'!D1874-'Raw Data'!E1874&gt;3),'Raw Data'!M1874,0))</f>
        <v/>
      </c>
      <c r="F1879">
        <f>IF(AND('Raw Data'!J1874&lt;'Raw Data'!I1874,'Raw Data'!E1874&gt;'Raw Data'!D1874,'Raw Data'!E1874-'Raw Data'!D1874&lt;4),'Raw Data'!L1874,IF(AND('Raw Data'!I1874&lt;'Raw Data'!J1874,'Raw Data'!D1874&gt;'Raw Data'!E1874,'Raw Data'!D1874-'Raw Data'!E1874&lt;4),'Raw Data'!K1874,0))</f>
        <v/>
      </c>
      <c r="G1879">
        <f>IF(AND('Raw Data'!J1874&lt;'Raw Data'!I1874, 'Raw Data'!E1874&gt;'Raw Data'!D1874), 'Raw Data'!J1874, 0)</f>
        <v/>
      </c>
      <c r="H1879">
        <f>IF(AND('Raw Data'!J1874&gt;'Raw Data'!I1874, 'Raw Data'!E1874&lt;'Raw Data'!D1874), 'Raw Data'!I1874, 0)</f>
        <v/>
      </c>
      <c r="I1879">
        <f>SUM(J1879:K1879)</f>
        <v/>
      </c>
      <c r="J1879">
        <f>IF(AND('Raw Data'!J1874&gt;'Raw Data'!I1874, 'Raw Data'!E1874&gt;'Raw Data'!D1874), 'Raw Data'!J1874, 0)</f>
        <v/>
      </c>
      <c r="K1879">
        <f>IF(AND('Raw Data'!I1874&gt;'Raw Data'!J1874, 'Raw Data'!D1874&gt;'Raw Data'!E1874), 'Raw Data'!I1874, 0)</f>
        <v/>
      </c>
      <c r="L1879">
        <f>IF('Raw Data'!E1874-'Raw Data'!D1874&gt;3, 'Raw Data'!N1874, 0)</f>
        <v/>
      </c>
      <c r="M1879">
        <f>IF('Raw Data'!D1874-'Raw Data'!E1874&gt;3, 'Raw Data'!M1874, 0)</f>
        <v/>
      </c>
      <c r="N1879">
        <f>IF(ISBLANK('Raw Data'!D1874),0,IF(AND('Raw Data'!E1874&gt;'Raw Data'!D1874,'Raw Data'!E1874-'Raw Data'!D1874&gt;0,'Raw Data'!E1874-'Raw Data'!D1874&lt;4),'Raw Data'!L1874, 0))</f>
        <v/>
      </c>
      <c r="O1879">
        <f>IF(ISBLANK('Raw Data'!D1874),0,IF(AND('Raw Data'!E1874&gt;'Raw Data'!D1874,'Raw Data'!E1874-'Raw Data'!D1874&gt;0,'Raw Data'!D1874-'Raw Data'!E1874&lt;4),'Raw Data'!K1874, 0))</f>
        <v/>
      </c>
      <c r="P1879">
        <f>IF('Raw Data'!E1874-'Raw Data'!D1874&gt;3, 'Raw Data'!N1874, IF('Raw Data'!D1874-'Raw Data'!E1874&gt;3, 'Raw Data'!M1874, 0))</f>
        <v/>
      </c>
      <c r="Q1879">
        <f>IF(ISBLANK('Raw Data'!E1874),0,IF(AND('Raw Data'!E1874-'Raw Data'!D1874&lt;4,'Raw Data'!E1874-'Raw Data'!D1874&gt;0),'Raw Data'!L1874,IF(AND('Raw Data'!D1874&gt;'Raw Data'!E1874,'Raw Data'!D1874-'Raw Data'!E1874&gt;0),'Raw Data'!K1874,0)))</f>
        <v/>
      </c>
      <c r="R1879">
        <f>IF(ISBLANK('Raw Data'!K1874),0,IFERROR(IF(MATCH(SMALL('Raw Data'!K1874:N1874,1),L1879:O1879,0),SMALL('Raw Data'!K1874:N1874,1)),0))</f>
        <v/>
      </c>
      <c r="S1879">
        <f>IF(ISBLANK('Raw Data'!K1874),0,IFERROR(IF(MATCH(SMALL('Raw Data'!K1874:N1874,2),L1879:O1879,0),SMALL('Raw Data'!K1874:N1874,2)),0))</f>
        <v/>
      </c>
      <c r="T1879">
        <f>IF(ISBLANK('Raw Data'!K1874),0,IFERROR(IF(MATCH(SMALL('Raw Data'!K1874:N1874,3),L1879:O1879,0),SMALL('Raw Data'!K1874:N1874,3)),0))</f>
        <v/>
      </c>
      <c r="U1879">
        <f>IF(ISBLANK('Raw Data'!K1874),0,IFERROR(IF(MATCH(SMALL('Raw Data'!K1874:N1874,4),L1879:O1879,0),SMALL('Raw Data'!K1874:N1874,4)),0))</f>
        <v/>
      </c>
      <c r="V1879">
        <f>IF(AND('Raw Data'!D1874&lt;3, 'Raw Data'!E1874&lt;3, 'Raw Data'!A1874&gt;0), 'Raw Data'!AF1874, 0)</f>
        <v/>
      </c>
      <c r="W1879">
        <f>IF(AND('Raw Data'!D1874&lt;4, 'Raw Data'!E1874&lt;4, 'Raw Data'!A1874&gt;0), 'Raw Data'!AI1874, 0)</f>
        <v/>
      </c>
      <c r="X1879">
        <f>IF(AND('Raw Data'!D1874&lt;5, 'Raw Data'!E1874&lt;5, 'Raw Data'!A1874&gt;0), 'Raw Data'!AL1874, 0)</f>
        <v/>
      </c>
      <c r="Y1879">
        <f>IF(AND('Raw Data'!D1874&lt;6, 'Raw Data'!E1874&lt;6, 'Raw Data'!A1874&gt;0), 'Raw Data'!AO1874, 0)</f>
        <v/>
      </c>
      <c r="Z1879">
        <f>IF(ISBLANK('Raw Data'!D1874), 0, IF('Raw Data'!D1874-'Raw Data'!E1874&gt;1, 'Raw Data'!AW1874, 0))</f>
        <v/>
      </c>
      <c r="AA1879">
        <f>IF(ISBLANK('Raw Data'!A1874), 0, IF(ABS('Raw Data'!D1874-'Raw Data'!E1874)&lt;2, 'Raw Data'!AX1874, 0))</f>
        <v/>
      </c>
      <c r="AB1879">
        <f>IF(ISBLANK('Raw Data'!D1874), 0, IF('Raw Data'!E1874-'Raw Data'!D1874&gt;1, 'Raw Data'!AY1874, 0))</f>
        <v/>
      </c>
      <c r="AC1879">
        <f>IF(ISBLANK('Raw Data'!D1874), 0, IF('Raw Data'!D1874-'Raw Data'!E1874&gt;2, 'Raw Data'!AZ1874, 0))</f>
        <v/>
      </c>
      <c r="AD1879">
        <f>IF(ISBLANK('Raw Data'!A1874), 0, IF(ABS('Raw Data'!D1874-'Raw Data'!E1874)&lt;3, 'Raw Data'!BA1874, 0))</f>
        <v/>
      </c>
      <c r="AE1879">
        <f>IF(ISBLANK('Raw Data'!D1874), 0, IF('Raw Data'!E1874-'Raw Data'!D1874&gt;2, 'Raw Data'!BB1874, 0))</f>
        <v/>
      </c>
      <c r="AF1879">
        <f>IF(ISBLANK('Raw Data'!D1874), 0, IF('Raw Data'!D1874-'Raw Data'!E1874&gt;3, 'Raw Data'!BC1874, 0))</f>
        <v/>
      </c>
      <c r="AG1879">
        <f>IF(ISBLANK('Raw Data'!A1874), 0, IF(ABS('Raw Data'!D1874-'Raw Data'!E1874)&lt;4, 'Raw Data'!BD1874, 0))</f>
        <v/>
      </c>
      <c r="AH1879">
        <f>IF(ISBLANK('Raw Data'!D1874), 0, IF('Raw Data'!E1874-'Raw Data'!D1874&gt;3, 'Raw Data'!BE1874, 0))</f>
        <v/>
      </c>
      <c r="AI1879">
        <f>IF(SUM('Raw Data'!D1874:E1874)&gt;'Raw Data'!F1874, 'Raw Data'!G1874, 0)</f>
        <v/>
      </c>
      <c r="AJ1879">
        <f>IF(ISBLANK('Raw Data'!D1874), 0, IF(SUM('Raw Data'!D1874:E1874)&lt;'Raw Data'!F1874, 'Raw Data'!H1874, 0))</f>
        <v/>
      </c>
      <c r="AK1879">
        <f>IF(ISBLANK('Raw Data'!A1874), 0, IF(AND('Raw Data'!D1874&lt;3, 'Raw Data'!E1874&lt;3, 'Raw Data'!F1874&lt;BB$2), 'Raw Data'!AF1874, 0))</f>
        <v/>
      </c>
      <c r="AL1879">
        <f>IF(ISBLANK('Raw Data'!A1874), 0, IF(AND('Raw Data'!D1874&lt;4, 'Raw Data'!E1874&lt;4, 'Raw Data'!F1874&lt;BB$2), 'Raw Data'!AI1874, 0))</f>
        <v/>
      </c>
      <c r="AM1879">
        <f>IF(ISBLANK('Raw Data'!A1874), 0, IF(AND('Raw Data'!D1874&lt;5, 'Raw Data'!E1874&lt;5, 'Raw Data'!F1874&lt;BB$2), 'Raw Data'!AL1874, 0))</f>
        <v/>
      </c>
      <c r="AN1879">
        <f>IF(ISBLANK('Raw Data'!A1874), 0, IF(AND('Raw Data'!D1874&lt;6, 'Raw Data'!E1874&lt;6, 'Raw Data'!F1874&lt;BB$2), 'Raw Data'!AO1874, 0))</f>
        <v/>
      </c>
      <c r="AO1879">
        <f>IF(ISBLANK('Raw Data'!A1874), 0, IF(AND('Raw Data'!I1874&lt;Analysis!$BC$2, 'Raw Data'!D1874-'Raw Data'!E1874&gt;1), 'Raw Data'!AW1874, IF(AND('Raw Data'!J1874&lt;Analysis!$BC$2, 'Raw Data'!E1874-'Raw Data'!D1874&gt;1), 'Raw Data'!AY1874, 0)))</f>
        <v/>
      </c>
      <c r="AP1879">
        <f>IF(ISBLANK('Raw Data'!A1874), 0, IF(AND('Raw Data'!I1874&lt;Analysis!$BC$2, 'Raw Data'!D1874-'Raw Data'!E1874&gt;2), 'Raw Data'!AZ1874, IF(AND('Raw Data'!J1874&lt;Analysis!$BC$2, 'Raw Data'!E1874-'Raw Data'!D1874&gt;2), 'Raw Data'!BB1874, 0)))</f>
        <v/>
      </c>
      <c r="AQ1879">
        <f>IF(ISBLANK('Raw Data'!A1874), 0, IF(AND('Raw Data'!I1874&lt;Analysis!$BC$2, 'Raw Data'!D1874-'Raw Data'!E1874&gt;3), 'Raw Data'!BC1874, IF(AND('Raw Data'!J1874&lt;Analysis!$BC$2, 'Raw Data'!E1874-'Raw Data'!D1874&gt;3), 'Raw Data'!BE1874, 0)))</f>
        <v/>
      </c>
      <c r="AR1879">
        <f>IF('Hidden Analysiss'!D1875=1,IF(ABS('Raw Data'!E1874-'Raw Data'!D1874)&lt;2,'Raw Data'!AX1874,0), 0)</f>
        <v/>
      </c>
      <c r="AS1879">
        <f>IF('Hidden Analysiss'!D1875=1,IF(ABS('Raw Data'!E1874-'Raw Data'!D1874)&lt;3,'Raw Data'!BA1874,0), 0)</f>
        <v/>
      </c>
      <c r="AT1879">
        <f>IF('Hidden Analysiss'!D1875=1,IF(ABS('Raw Data'!E1874-'Raw Data'!D1874)&lt;4,'Raw Data'!BD1874,0), 0)</f>
        <v/>
      </c>
      <c r="AU1879">
        <f>IF(AND('Hidden Analysiss'!E1875=1, ABS('Raw Data'!E1874-'Raw Data'!D1874)&lt;2), 'Raw Data'!AX1874, 0)</f>
        <v/>
      </c>
      <c r="AV1879">
        <f>IF(AND('Hidden Analysiss'!E1875=1, ABS('Raw Data'!E1874-'Raw Data'!D1874)&lt;3), 'Raw Data'!BA1874, 0)</f>
        <v/>
      </c>
      <c r="AW1879">
        <f>IF(AND('Hidden Analysiss'!E1875=1, ABS('Raw Data'!E1874-'Raw Data'!D1874)&lt;3), 'Raw Data'!BD1874, 0)</f>
        <v/>
      </c>
    </row>
    <row r="1880">
      <c r="A1880" s="1">
        <f>'Raw Data'!A1875</f>
        <v/>
      </c>
      <c r="B1880">
        <f>IF('Raw Data'!E1875&gt;'Raw Data'!D1875, 'Raw Data'!J1875, 0)</f>
        <v/>
      </c>
      <c r="C1880">
        <f>IF('Raw Data'!D1875&gt;'Raw Data'!E1875, 'Raw Data'!I1875, 0)</f>
        <v/>
      </c>
      <c r="D1880">
        <f>SUM(G1880:H1880)</f>
        <v/>
      </c>
      <c r="E1880">
        <f>IF(AND('Raw Data'!J1875&lt;'Raw Data'!I1875,'Raw Data'!E1875&gt;'Raw Data'!D1875,'Raw Data'!E1875-'Raw Data'!D1875&gt;3),'Raw Data'!N1875,IF(AND('Raw Data'!I1875&lt;'Raw Data'!J1875,'Raw Data'!D1875&gt;'Raw Data'!E1875,'Raw Data'!D1875-'Raw Data'!E1875&gt;3),'Raw Data'!M1875,0))</f>
        <v/>
      </c>
      <c r="F1880">
        <f>IF(AND('Raw Data'!J1875&lt;'Raw Data'!I1875,'Raw Data'!E1875&gt;'Raw Data'!D1875,'Raw Data'!E1875-'Raw Data'!D1875&lt;4),'Raw Data'!L1875,IF(AND('Raw Data'!I1875&lt;'Raw Data'!J1875,'Raw Data'!D1875&gt;'Raw Data'!E1875,'Raw Data'!D1875-'Raw Data'!E1875&lt;4),'Raw Data'!K1875,0))</f>
        <v/>
      </c>
      <c r="G1880">
        <f>IF(AND('Raw Data'!J1875&lt;'Raw Data'!I1875, 'Raw Data'!E1875&gt;'Raw Data'!D1875), 'Raw Data'!J1875, 0)</f>
        <v/>
      </c>
      <c r="H1880">
        <f>IF(AND('Raw Data'!J1875&gt;'Raw Data'!I1875, 'Raw Data'!E1875&lt;'Raw Data'!D1875), 'Raw Data'!I1875, 0)</f>
        <v/>
      </c>
      <c r="I1880">
        <f>SUM(J1880:K1880)</f>
        <v/>
      </c>
      <c r="J1880">
        <f>IF(AND('Raw Data'!J1875&gt;'Raw Data'!I1875, 'Raw Data'!E1875&gt;'Raw Data'!D1875), 'Raw Data'!J1875, 0)</f>
        <v/>
      </c>
      <c r="K1880">
        <f>IF(AND('Raw Data'!I1875&gt;'Raw Data'!J1875, 'Raw Data'!D1875&gt;'Raw Data'!E1875), 'Raw Data'!I1875, 0)</f>
        <v/>
      </c>
      <c r="L1880">
        <f>IF('Raw Data'!E1875-'Raw Data'!D1875&gt;3, 'Raw Data'!N1875, 0)</f>
        <v/>
      </c>
      <c r="M1880">
        <f>IF('Raw Data'!D1875-'Raw Data'!E1875&gt;3, 'Raw Data'!M1875, 0)</f>
        <v/>
      </c>
      <c r="N1880">
        <f>IF(ISBLANK('Raw Data'!D1875),0,IF(AND('Raw Data'!E1875&gt;'Raw Data'!D1875,'Raw Data'!E1875-'Raw Data'!D1875&gt;0,'Raw Data'!E1875-'Raw Data'!D1875&lt;4),'Raw Data'!L1875, 0))</f>
        <v/>
      </c>
      <c r="O1880">
        <f>IF(ISBLANK('Raw Data'!D1875),0,IF(AND('Raw Data'!E1875&gt;'Raw Data'!D1875,'Raw Data'!E1875-'Raw Data'!D1875&gt;0,'Raw Data'!D1875-'Raw Data'!E1875&lt;4),'Raw Data'!K1875, 0))</f>
        <v/>
      </c>
      <c r="P1880">
        <f>IF('Raw Data'!E1875-'Raw Data'!D1875&gt;3, 'Raw Data'!N1875, IF('Raw Data'!D1875-'Raw Data'!E1875&gt;3, 'Raw Data'!M1875, 0))</f>
        <v/>
      </c>
      <c r="Q1880">
        <f>IF(ISBLANK('Raw Data'!E1875),0,IF(AND('Raw Data'!E1875-'Raw Data'!D1875&lt;4,'Raw Data'!E1875-'Raw Data'!D1875&gt;0),'Raw Data'!L1875,IF(AND('Raw Data'!D1875&gt;'Raw Data'!E1875,'Raw Data'!D1875-'Raw Data'!E1875&gt;0),'Raw Data'!K1875,0)))</f>
        <v/>
      </c>
      <c r="R1880">
        <f>IF(ISBLANK('Raw Data'!K1875),0,IFERROR(IF(MATCH(SMALL('Raw Data'!K1875:N1875,1),L1880:O1880,0),SMALL('Raw Data'!K1875:N1875,1)),0))</f>
        <v/>
      </c>
      <c r="S1880">
        <f>IF(ISBLANK('Raw Data'!K1875),0,IFERROR(IF(MATCH(SMALL('Raw Data'!K1875:N1875,2),L1880:O1880,0),SMALL('Raw Data'!K1875:N1875,2)),0))</f>
        <v/>
      </c>
      <c r="T1880">
        <f>IF(ISBLANK('Raw Data'!K1875),0,IFERROR(IF(MATCH(SMALL('Raw Data'!K1875:N1875,3),L1880:O1880,0),SMALL('Raw Data'!K1875:N1875,3)),0))</f>
        <v/>
      </c>
      <c r="U1880">
        <f>IF(ISBLANK('Raw Data'!K1875),0,IFERROR(IF(MATCH(SMALL('Raw Data'!K1875:N1875,4),L1880:O1880,0),SMALL('Raw Data'!K1875:N1875,4)),0))</f>
        <v/>
      </c>
      <c r="V1880">
        <f>IF(AND('Raw Data'!D1875&lt;3, 'Raw Data'!E1875&lt;3, 'Raw Data'!A1875&gt;0), 'Raw Data'!AF1875, 0)</f>
        <v/>
      </c>
      <c r="W1880">
        <f>IF(AND('Raw Data'!D1875&lt;4, 'Raw Data'!E1875&lt;4, 'Raw Data'!A1875&gt;0), 'Raw Data'!AI1875, 0)</f>
        <v/>
      </c>
      <c r="X1880">
        <f>IF(AND('Raw Data'!D1875&lt;5, 'Raw Data'!E1875&lt;5, 'Raw Data'!A1875&gt;0), 'Raw Data'!AL1875, 0)</f>
        <v/>
      </c>
      <c r="Y1880">
        <f>IF(AND('Raw Data'!D1875&lt;6, 'Raw Data'!E1875&lt;6, 'Raw Data'!A1875&gt;0), 'Raw Data'!AO1875, 0)</f>
        <v/>
      </c>
      <c r="Z1880">
        <f>IF(ISBLANK('Raw Data'!D1875), 0, IF('Raw Data'!D1875-'Raw Data'!E1875&gt;1, 'Raw Data'!AW1875, 0))</f>
        <v/>
      </c>
      <c r="AA1880">
        <f>IF(ISBLANK('Raw Data'!A1875), 0, IF(ABS('Raw Data'!D1875-'Raw Data'!E1875)&lt;2, 'Raw Data'!AX1875, 0))</f>
        <v/>
      </c>
      <c r="AB1880">
        <f>IF(ISBLANK('Raw Data'!D1875), 0, IF('Raw Data'!E1875-'Raw Data'!D1875&gt;1, 'Raw Data'!AY1875, 0))</f>
        <v/>
      </c>
      <c r="AC1880">
        <f>IF(ISBLANK('Raw Data'!D1875), 0, IF('Raw Data'!D1875-'Raw Data'!E1875&gt;2, 'Raw Data'!AZ1875, 0))</f>
        <v/>
      </c>
      <c r="AD1880">
        <f>IF(ISBLANK('Raw Data'!A1875), 0, IF(ABS('Raw Data'!D1875-'Raw Data'!E1875)&lt;3, 'Raw Data'!BA1875, 0))</f>
        <v/>
      </c>
      <c r="AE1880">
        <f>IF(ISBLANK('Raw Data'!D1875), 0, IF('Raw Data'!E1875-'Raw Data'!D1875&gt;2, 'Raw Data'!BB1875, 0))</f>
        <v/>
      </c>
      <c r="AF1880">
        <f>IF(ISBLANK('Raw Data'!D1875), 0, IF('Raw Data'!D1875-'Raw Data'!E1875&gt;3, 'Raw Data'!BC1875, 0))</f>
        <v/>
      </c>
      <c r="AG1880">
        <f>IF(ISBLANK('Raw Data'!A1875), 0, IF(ABS('Raw Data'!D1875-'Raw Data'!E1875)&lt;4, 'Raw Data'!BD1875, 0))</f>
        <v/>
      </c>
      <c r="AH1880">
        <f>IF(ISBLANK('Raw Data'!D1875), 0, IF('Raw Data'!E1875-'Raw Data'!D1875&gt;3, 'Raw Data'!BE1875, 0))</f>
        <v/>
      </c>
      <c r="AI1880">
        <f>IF(SUM('Raw Data'!D1875:E1875)&gt;'Raw Data'!F1875, 'Raw Data'!G1875, 0)</f>
        <v/>
      </c>
      <c r="AJ1880">
        <f>IF(ISBLANK('Raw Data'!D1875), 0, IF(SUM('Raw Data'!D1875:E1875)&lt;'Raw Data'!F1875, 'Raw Data'!H1875, 0))</f>
        <v/>
      </c>
      <c r="AK1880">
        <f>IF(ISBLANK('Raw Data'!A1875), 0, IF(AND('Raw Data'!D1875&lt;3, 'Raw Data'!E1875&lt;3, 'Raw Data'!F1875&lt;BB$2), 'Raw Data'!AF1875, 0))</f>
        <v/>
      </c>
      <c r="AL1880">
        <f>IF(ISBLANK('Raw Data'!A1875), 0, IF(AND('Raw Data'!D1875&lt;4, 'Raw Data'!E1875&lt;4, 'Raw Data'!F1875&lt;BB$2), 'Raw Data'!AI1875, 0))</f>
        <v/>
      </c>
      <c r="AM1880">
        <f>IF(ISBLANK('Raw Data'!A1875), 0, IF(AND('Raw Data'!D1875&lt;5, 'Raw Data'!E1875&lt;5, 'Raw Data'!F1875&lt;BB$2), 'Raw Data'!AL1875, 0))</f>
        <v/>
      </c>
      <c r="AN1880">
        <f>IF(ISBLANK('Raw Data'!A1875), 0, IF(AND('Raw Data'!D1875&lt;6, 'Raw Data'!E1875&lt;6, 'Raw Data'!F1875&lt;BB$2), 'Raw Data'!AO1875, 0))</f>
        <v/>
      </c>
      <c r="AO1880">
        <f>IF(ISBLANK('Raw Data'!A1875), 0, IF(AND('Raw Data'!I1875&lt;Analysis!$BC$2, 'Raw Data'!D1875-'Raw Data'!E1875&gt;1), 'Raw Data'!AW1875, IF(AND('Raw Data'!J1875&lt;Analysis!$BC$2, 'Raw Data'!E1875-'Raw Data'!D1875&gt;1), 'Raw Data'!AY1875, 0)))</f>
        <v/>
      </c>
      <c r="AP1880">
        <f>IF(ISBLANK('Raw Data'!A1875), 0, IF(AND('Raw Data'!I1875&lt;Analysis!$BC$2, 'Raw Data'!D1875-'Raw Data'!E1875&gt;2), 'Raw Data'!AZ1875, IF(AND('Raw Data'!J1875&lt;Analysis!$BC$2, 'Raw Data'!E1875-'Raw Data'!D1875&gt;2), 'Raw Data'!BB1875, 0)))</f>
        <v/>
      </c>
      <c r="AQ1880">
        <f>IF(ISBLANK('Raw Data'!A1875), 0, IF(AND('Raw Data'!I1875&lt;Analysis!$BC$2, 'Raw Data'!D1875-'Raw Data'!E1875&gt;3), 'Raw Data'!BC1875, IF(AND('Raw Data'!J1875&lt;Analysis!$BC$2, 'Raw Data'!E1875-'Raw Data'!D1875&gt;3), 'Raw Data'!BE1875, 0)))</f>
        <v/>
      </c>
      <c r="AR1880">
        <f>IF('Hidden Analysiss'!D1876=1,IF(ABS('Raw Data'!E1875-'Raw Data'!D1875)&lt;2,'Raw Data'!AX1875,0), 0)</f>
        <v/>
      </c>
      <c r="AS1880">
        <f>IF('Hidden Analysiss'!D1876=1,IF(ABS('Raw Data'!E1875-'Raw Data'!D1875)&lt;3,'Raw Data'!BA1875,0), 0)</f>
        <v/>
      </c>
      <c r="AT1880">
        <f>IF('Hidden Analysiss'!D1876=1,IF(ABS('Raw Data'!E1875-'Raw Data'!D1875)&lt;4,'Raw Data'!BD1875,0), 0)</f>
        <v/>
      </c>
      <c r="AU1880">
        <f>IF(AND('Hidden Analysiss'!E1876=1, ABS('Raw Data'!E1875-'Raw Data'!D1875)&lt;2), 'Raw Data'!AX1875, 0)</f>
        <v/>
      </c>
      <c r="AV1880">
        <f>IF(AND('Hidden Analysiss'!E1876=1, ABS('Raw Data'!E1875-'Raw Data'!D1875)&lt;3), 'Raw Data'!BA1875, 0)</f>
        <v/>
      </c>
      <c r="AW1880">
        <f>IF(AND('Hidden Analysiss'!E1876=1, ABS('Raw Data'!E1875-'Raw Data'!D1875)&lt;3), 'Raw Data'!BD1875, 0)</f>
        <v/>
      </c>
    </row>
    <row r="1881">
      <c r="A1881" s="1">
        <f>'Raw Data'!A1876</f>
        <v/>
      </c>
      <c r="B1881">
        <f>IF('Raw Data'!E1876&gt;'Raw Data'!D1876, 'Raw Data'!J1876, 0)</f>
        <v/>
      </c>
      <c r="C1881">
        <f>IF('Raw Data'!D1876&gt;'Raw Data'!E1876, 'Raw Data'!I1876, 0)</f>
        <v/>
      </c>
      <c r="D1881">
        <f>SUM(G1881:H1881)</f>
        <v/>
      </c>
      <c r="E1881">
        <f>IF(AND('Raw Data'!J1876&lt;'Raw Data'!I1876,'Raw Data'!E1876&gt;'Raw Data'!D1876,'Raw Data'!E1876-'Raw Data'!D1876&gt;3),'Raw Data'!N1876,IF(AND('Raw Data'!I1876&lt;'Raw Data'!J1876,'Raw Data'!D1876&gt;'Raw Data'!E1876,'Raw Data'!D1876-'Raw Data'!E1876&gt;3),'Raw Data'!M1876,0))</f>
        <v/>
      </c>
      <c r="F1881">
        <f>IF(AND('Raw Data'!J1876&lt;'Raw Data'!I1876,'Raw Data'!E1876&gt;'Raw Data'!D1876,'Raw Data'!E1876-'Raw Data'!D1876&lt;4),'Raw Data'!L1876,IF(AND('Raw Data'!I1876&lt;'Raw Data'!J1876,'Raw Data'!D1876&gt;'Raw Data'!E1876,'Raw Data'!D1876-'Raw Data'!E1876&lt;4),'Raw Data'!K1876,0))</f>
        <v/>
      </c>
      <c r="G1881">
        <f>IF(AND('Raw Data'!J1876&lt;'Raw Data'!I1876, 'Raw Data'!E1876&gt;'Raw Data'!D1876), 'Raw Data'!J1876, 0)</f>
        <v/>
      </c>
      <c r="H1881">
        <f>IF(AND('Raw Data'!J1876&gt;'Raw Data'!I1876, 'Raw Data'!E1876&lt;'Raw Data'!D1876), 'Raw Data'!I1876, 0)</f>
        <v/>
      </c>
      <c r="I1881">
        <f>SUM(J1881:K1881)</f>
        <v/>
      </c>
      <c r="J1881">
        <f>IF(AND('Raw Data'!J1876&gt;'Raw Data'!I1876, 'Raw Data'!E1876&gt;'Raw Data'!D1876), 'Raw Data'!J1876, 0)</f>
        <v/>
      </c>
      <c r="K1881">
        <f>IF(AND('Raw Data'!I1876&gt;'Raw Data'!J1876, 'Raw Data'!D1876&gt;'Raw Data'!E1876), 'Raw Data'!I1876, 0)</f>
        <v/>
      </c>
      <c r="L1881">
        <f>IF('Raw Data'!E1876-'Raw Data'!D1876&gt;3, 'Raw Data'!N1876, 0)</f>
        <v/>
      </c>
      <c r="M1881">
        <f>IF('Raw Data'!D1876-'Raw Data'!E1876&gt;3, 'Raw Data'!M1876, 0)</f>
        <v/>
      </c>
      <c r="N1881">
        <f>IF(ISBLANK('Raw Data'!D1876),0,IF(AND('Raw Data'!E1876&gt;'Raw Data'!D1876,'Raw Data'!E1876-'Raw Data'!D1876&gt;0,'Raw Data'!E1876-'Raw Data'!D1876&lt;4),'Raw Data'!L1876, 0))</f>
        <v/>
      </c>
      <c r="O1881">
        <f>IF(ISBLANK('Raw Data'!D1876),0,IF(AND('Raw Data'!E1876&gt;'Raw Data'!D1876,'Raw Data'!E1876-'Raw Data'!D1876&gt;0,'Raw Data'!D1876-'Raw Data'!E1876&lt;4),'Raw Data'!K1876, 0))</f>
        <v/>
      </c>
      <c r="P1881">
        <f>IF('Raw Data'!E1876-'Raw Data'!D1876&gt;3, 'Raw Data'!N1876, IF('Raw Data'!D1876-'Raw Data'!E1876&gt;3, 'Raw Data'!M1876, 0))</f>
        <v/>
      </c>
      <c r="Q1881">
        <f>IF(ISBLANK('Raw Data'!E1876),0,IF(AND('Raw Data'!E1876-'Raw Data'!D1876&lt;4,'Raw Data'!E1876-'Raw Data'!D1876&gt;0),'Raw Data'!L1876,IF(AND('Raw Data'!D1876&gt;'Raw Data'!E1876,'Raw Data'!D1876-'Raw Data'!E1876&gt;0),'Raw Data'!K1876,0)))</f>
        <v/>
      </c>
      <c r="R1881">
        <f>IF(ISBLANK('Raw Data'!K1876),0,IFERROR(IF(MATCH(SMALL('Raw Data'!K1876:N1876,1),L1881:O1881,0),SMALL('Raw Data'!K1876:N1876,1)),0))</f>
        <v/>
      </c>
      <c r="S1881">
        <f>IF(ISBLANK('Raw Data'!K1876),0,IFERROR(IF(MATCH(SMALL('Raw Data'!K1876:N1876,2),L1881:O1881,0),SMALL('Raw Data'!K1876:N1876,2)),0))</f>
        <v/>
      </c>
      <c r="T1881">
        <f>IF(ISBLANK('Raw Data'!K1876),0,IFERROR(IF(MATCH(SMALL('Raw Data'!K1876:N1876,3),L1881:O1881,0),SMALL('Raw Data'!K1876:N1876,3)),0))</f>
        <v/>
      </c>
      <c r="U1881">
        <f>IF(ISBLANK('Raw Data'!K1876),0,IFERROR(IF(MATCH(SMALL('Raw Data'!K1876:N1876,4),L1881:O1881,0),SMALL('Raw Data'!K1876:N1876,4)),0))</f>
        <v/>
      </c>
      <c r="V1881">
        <f>IF(AND('Raw Data'!D1876&lt;3, 'Raw Data'!E1876&lt;3, 'Raw Data'!A1876&gt;0), 'Raw Data'!AF1876, 0)</f>
        <v/>
      </c>
      <c r="W1881">
        <f>IF(AND('Raw Data'!D1876&lt;4, 'Raw Data'!E1876&lt;4, 'Raw Data'!A1876&gt;0), 'Raw Data'!AI1876, 0)</f>
        <v/>
      </c>
      <c r="X1881">
        <f>IF(AND('Raw Data'!D1876&lt;5, 'Raw Data'!E1876&lt;5, 'Raw Data'!A1876&gt;0), 'Raw Data'!AL1876, 0)</f>
        <v/>
      </c>
      <c r="Y1881">
        <f>IF(AND('Raw Data'!D1876&lt;6, 'Raw Data'!E1876&lt;6, 'Raw Data'!A1876&gt;0), 'Raw Data'!AO1876, 0)</f>
        <v/>
      </c>
      <c r="Z1881">
        <f>IF(ISBLANK('Raw Data'!D1876), 0, IF('Raw Data'!D1876-'Raw Data'!E1876&gt;1, 'Raw Data'!AW1876, 0))</f>
        <v/>
      </c>
      <c r="AA1881">
        <f>IF(ISBLANK('Raw Data'!A1876), 0, IF(ABS('Raw Data'!D1876-'Raw Data'!E1876)&lt;2, 'Raw Data'!AX1876, 0))</f>
        <v/>
      </c>
      <c r="AB1881">
        <f>IF(ISBLANK('Raw Data'!D1876), 0, IF('Raw Data'!E1876-'Raw Data'!D1876&gt;1, 'Raw Data'!AY1876, 0))</f>
        <v/>
      </c>
      <c r="AC1881">
        <f>IF(ISBLANK('Raw Data'!D1876), 0, IF('Raw Data'!D1876-'Raw Data'!E1876&gt;2, 'Raw Data'!AZ1876, 0))</f>
        <v/>
      </c>
      <c r="AD1881">
        <f>IF(ISBLANK('Raw Data'!A1876), 0, IF(ABS('Raw Data'!D1876-'Raw Data'!E1876)&lt;3, 'Raw Data'!BA1876, 0))</f>
        <v/>
      </c>
      <c r="AE1881">
        <f>IF(ISBLANK('Raw Data'!D1876), 0, IF('Raw Data'!E1876-'Raw Data'!D1876&gt;2, 'Raw Data'!BB1876, 0))</f>
        <v/>
      </c>
      <c r="AF1881">
        <f>IF(ISBLANK('Raw Data'!D1876), 0, IF('Raw Data'!D1876-'Raw Data'!E1876&gt;3, 'Raw Data'!BC1876, 0))</f>
        <v/>
      </c>
      <c r="AG1881">
        <f>IF(ISBLANK('Raw Data'!A1876), 0, IF(ABS('Raw Data'!D1876-'Raw Data'!E1876)&lt;4, 'Raw Data'!BD1876, 0))</f>
        <v/>
      </c>
      <c r="AH1881">
        <f>IF(ISBLANK('Raw Data'!D1876), 0, IF('Raw Data'!E1876-'Raw Data'!D1876&gt;3, 'Raw Data'!BE1876, 0))</f>
        <v/>
      </c>
      <c r="AI1881">
        <f>IF(SUM('Raw Data'!D1876:E1876)&gt;'Raw Data'!F1876, 'Raw Data'!G1876, 0)</f>
        <v/>
      </c>
      <c r="AJ1881">
        <f>IF(ISBLANK('Raw Data'!D1876), 0, IF(SUM('Raw Data'!D1876:E1876)&lt;'Raw Data'!F1876, 'Raw Data'!H1876, 0))</f>
        <v/>
      </c>
      <c r="AK1881">
        <f>IF(ISBLANK('Raw Data'!A1876), 0, IF(AND('Raw Data'!D1876&lt;3, 'Raw Data'!E1876&lt;3, 'Raw Data'!F1876&lt;BB$2), 'Raw Data'!AF1876, 0))</f>
        <v/>
      </c>
      <c r="AL1881">
        <f>IF(ISBLANK('Raw Data'!A1876), 0, IF(AND('Raw Data'!D1876&lt;4, 'Raw Data'!E1876&lt;4, 'Raw Data'!F1876&lt;BB$2), 'Raw Data'!AI1876, 0))</f>
        <v/>
      </c>
      <c r="AM1881">
        <f>IF(ISBLANK('Raw Data'!A1876), 0, IF(AND('Raw Data'!D1876&lt;5, 'Raw Data'!E1876&lt;5, 'Raw Data'!F1876&lt;BB$2), 'Raw Data'!AL1876, 0))</f>
        <v/>
      </c>
      <c r="AN1881">
        <f>IF(ISBLANK('Raw Data'!A1876), 0, IF(AND('Raw Data'!D1876&lt;6, 'Raw Data'!E1876&lt;6, 'Raw Data'!F1876&lt;BB$2), 'Raw Data'!AO1876, 0))</f>
        <v/>
      </c>
      <c r="AO1881">
        <f>IF(ISBLANK('Raw Data'!A1876), 0, IF(AND('Raw Data'!I1876&lt;Analysis!$BC$2, 'Raw Data'!D1876-'Raw Data'!E1876&gt;1), 'Raw Data'!AW1876, IF(AND('Raw Data'!J1876&lt;Analysis!$BC$2, 'Raw Data'!E1876-'Raw Data'!D1876&gt;1), 'Raw Data'!AY1876, 0)))</f>
        <v/>
      </c>
      <c r="AP1881">
        <f>IF(ISBLANK('Raw Data'!A1876), 0, IF(AND('Raw Data'!I1876&lt;Analysis!$BC$2, 'Raw Data'!D1876-'Raw Data'!E1876&gt;2), 'Raw Data'!AZ1876, IF(AND('Raw Data'!J1876&lt;Analysis!$BC$2, 'Raw Data'!E1876-'Raw Data'!D1876&gt;2), 'Raw Data'!BB1876, 0)))</f>
        <v/>
      </c>
      <c r="AQ1881">
        <f>IF(ISBLANK('Raw Data'!A1876), 0, IF(AND('Raw Data'!I1876&lt;Analysis!$BC$2, 'Raw Data'!D1876-'Raw Data'!E1876&gt;3), 'Raw Data'!BC1876, IF(AND('Raw Data'!J1876&lt;Analysis!$BC$2, 'Raw Data'!E1876-'Raw Data'!D1876&gt;3), 'Raw Data'!BE1876, 0)))</f>
        <v/>
      </c>
      <c r="AR1881">
        <f>IF('Hidden Analysiss'!D1877=1,IF(ABS('Raw Data'!E1876-'Raw Data'!D1876)&lt;2,'Raw Data'!AX1876,0), 0)</f>
        <v/>
      </c>
      <c r="AS1881">
        <f>IF('Hidden Analysiss'!D1877=1,IF(ABS('Raw Data'!E1876-'Raw Data'!D1876)&lt;3,'Raw Data'!BA1876,0), 0)</f>
        <v/>
      </c>
      <c r="AT1881">
        <f>IF('Hidden Analysiss'!D1877=1,IF(ABS('Raw Data'!E1876-'Raw Data'!D1876)&lt;4,'Raw Data'!BD1876,0), 0)</f>
        <v/>
      </c>
      <c r="AU1881">
        <f>IF(AND('Hidden Analysiss'!E1877=1, ABS('Raw Data'!E1876-'Raw Data'!D1876)&lt;2), 'Raw Data'!AX1876, 0)</f>
        <v/>
      </c>
      <c r="AV1881">
        <f>IF(AND('Hidden Analysiss'!E1877=1, ABS('Raw Data'!E1876-'Raw Data'!D1876)&lt;3), 'Raw Data'!BA1876, 0)</f>
        <v/>
      </c>
      <c r="AW1881">
        <f>IF(AND('Hidden Analysiss'!E1877=1, ABS('Raw Data'!E1876-'Raw Data'!D1876)&lt;3), 'Raw Data'!BD1876, 0)</f>
        <v/>
      </c>
    </row>
    <row r="1882">
      <c r="A1882" s="1">
        <f>'Raw Data'!A1877</f>
        <v/>
      </c>
      <c r="B1882">
        <f>IF('Raw Data'!E1877&gt;'Raw Data'!D1877, 'Raw Data'!J1877, 0)</f>
        <v/>
      </c>
      <c r="C1882">
        <f>IF('Raw Data'!D1877&gt;'Raw Data'!E1877, 'Raw Data'!I1877, 0)</f>
        <v/>
      </c>
      <c r="D1882">
        <f>SUM(G1882:H1882)</f>
        <v/>
      </c>
      <c r="E1882">
        <f>IF(AND('Raw Data'!J1877&lt;'Raw Data'!I1877,'Raw Data'!E1877&gt;'Raw Data'!D1877,'Raw Data'!E1877-'Raw Data'!D1877&gt;3),'Raw Data'!N1877,IF(AND('Raw Data'!I1877&lt;'Raw Data'!J1877,'Raw Data'!D1877&gt;'Raw Data'!E1877,'Raw Data'!D1877-'Raw Data'!E1877&gt;3),'Raw Data'!M1877,0))</f>
        <v/>
      </c>
      <c r="F1882">
        <f>IF(AND('Raw Data'!J1877&lt;'Raw Data'!I1877,'Raw Data'!E1877&gt;'Raw Data'!D1877,'Raw Data'!E1877-'Raw Data'!D1877&lt;4),'Raw Data'!L1877,IF(AND('Raw Data'!I1877&lt;'Raw Data'!J1877,'Raw Data'!D1877&gt;'Raw Data'!E1877,'Raw Data'!D1877-'Raw Data'!E1877&lt;4),'Raw Data'!K1877,0))</f>
        <v/>
      </c>
      <c r="G1882">
        <f>IF(AND('Raw Data'!J1877&lt;'Raw Data'!I1877, 'Raw Data'!E1877&gt;'Raw Data'!D1877), 'Raw Data'!J1877, 0)</f>
        <v/>
      </c>
      <c r="H1882">
        <f>IF(AND('Raw Data'!J1877&gt;'Raw Data'!I1877, 'Raw Data'!E1877&lt;'Raw Data'!D1877), 'Raw Data'!I1877, 0)</f>
        <v/>
      </c>
      <c r="I1882">
        <f>SUM(J1882:K1882)</f>
        <v/>
      </c>
      <c r="J1882">
        <f>IF(AND('Raw Data'!J1877&gt;'Raw Data'!I1877, 'Raw Data'!E1877&gt;'Raw Data'!D1877), 'Raw Data'!J1877, 0)</f>
        <v/>
      </c>
      <c r="K1882">
        <f>IF(AND('Raw Data'!I1877&gt;'Raw Data'!J1877, 'Raw Data'!D1877&gt;'Raw Data'!E1877), 'Raw Data'!I1877, 0)</f>
        <v/>
      </c>
      <c r="L1882">
        <f>IF('Raw Data'!E1877-'Raw Data'!D1877&gt;3, 'Raw Data'!N1877, 0)</f>
        <v/>
      </c>
      <c r="M1882">
        <f>IF('Raw Data'!D1877-'Raw Data'!E1877&gt;3, 'Raw Data'!M1877, 0)</f>
        <v/>
      </c>
      <c r="N1882">
        <f>IF(ISBLANK('Raw Data'!D1877),0,IF(AND('Raw Data'!E1877&gt;'Raw Data'!D1877,'Raw Data'!E1877-'Raw Data'!D1877&gt;0,'Raw Data'!E1877-'Raw Data'!D1877&lt;4),'Raw Data'!L1877, 0))</f>
        <v/>
      </c>
      <c r="O1882">
        <f>IF(ISBLANK('Raw Data'!D1877),0,IF(AND('Raw Data'!E1877&gt;'Raw Data'!D1877,'Raw Data'!E1877-'Raw Data'!D1877&gt;0,'Raw Data'!D1877-'Raw Data'!E1877&lt;4),'Raw Data'!K1877, 0))</f>
        <v/>
      </c>
      <c r="P1882">
        <f>IF('Raw Data'!E1877-'Raw Data'!D1877&gt;3, 'Raw Data'!N1877, IF('Raw Data'!D1877-'Raw Data'!E1877&gt;3, 'Raw Data'!M1877, 0))</f>
        <v/>
      </c>
      <c r="Q1882">
        <f>IF(ISBLANK('Raw Data'!E1877),0,IF(AND('Raw Data'!E1877-'Raw Data'!D1877&lt;4,'Raw Data'!E1877-'Raw Data'!D1877&gt;0),'Raw Data'!L1877,IF(AND('Raw Data'!D1877&gt;'Raw Data'!E1877,'Raw Data'!D1877-'Raw Data'!E1877&gt;0),'Raw Data'!K1877,0)))</f>
        <v/>
      </c>
      <c r="R1882">
        <f>IF(ISBLANK('Raw Data'!K1877),0,IFERROR(IF(MATCH(SMALL('Raw Data'!K1877:N1877,1),L1882:O1882,0),SMALL('Raw Data'!K1877:N1877,1)),0))</f>
        <v/>
      </c>
      <c r="S1882">
        <f>IF(ISBLANK('Raw Data'!K1877),0,IFERROR(IF(MATCH(SMALL('Raw Data'!K1877:N1877,2),L1882:O1882,0),SMALL('Raw Data'!K1877:N1877,2)),0))</f>
        <v/>
      </c>
      <c r="T1882">
        <f>IF(ISBLANK('Raw Data'!K1877),0,IFERROR(IF(MATCH(SMALL('Raw Data'!K1877:N1877,3),L1882:O1882,0),SMALL('Raw Data'!K1877:N1877,3)),0))</f>
        <v/>
      </c>
      <c r="U1882">
        <f>IF(ISBLANK('Raw Data'!K1877),0,IFERROR(IF(MATCH(SMALL('Raw Data'!K1877:N1877,4),L1882:O1882,0),SMALL('Raw Data'!K1877:N1877,4)),0))</f>
        <v/>
      </c>
      <c r="V1882">
        <f>IF(AND('Raw Data'!D1877&lt;3, 'Raw Data'!E1877&lt;3, 'Raw Data'!A1877&gt;0), 'Raw Data'!AF1877, 0)</f>
        <v/>
      </c>
      <c r="W1882">
        <f>IF(AND('Raw Data'!D1877&lt;4, 'Raw Data'!E1877&lt;4, 'Raw Data'!A1877&gt;0), 'Raw Data'!AI1877, 0)</f>
        <v/>
      </c>
      <c r="X1882">
        <f>IF(AND('Raw Data'!D1877&lt;5, 'Raw Data'!E1877&lt;5, 'Raw Data'!A1877&gt;0), 'Raw Data'!AL1877, 0)</f>
        <v/>
      </c>
      <c r="Y1882">
        <f>IF(AND('Raw Data'!D1877&lt;6, 'Raw Data'!E1877&lt;6, 'Raw Data'!A1877&gt;0), 'Raw Data'!AO1877, 0)</f>
        <v/>
      </c>
      <c r="Z1882">
        <f>IF(ISBLANK('Raw Data'!D1877), 0, IF('Raw Data'!D1877-'Raw Data'!E1877&gt;1, 'Raw Data'!AW1877, 0))</f>
        <v/>
      </c>
      <c r="AA1882">
        <f>IF(ISBLANK('Raw Data'!A1877), 0, IF(ABS('Raw Data'!D1877-'Raw Data'!E1877)&lt;2, 'Raw Data'!AX1877, 0))</f>
        <v/>
      </c>
      <c r="AB1882">
        <f>IF(ISBLANK('Raw Data'!D1877), 0, IF('Raw Data'!E1877-'Raw Data'!D1877&gt;1, 'Raw Data'!AY1877, 0))</f>
        <v/>
      </c>
      <c r="AC1882">
        <f>IF(ISBLANK('Raw Data'!D1877), 0, IF('Raw Data'!D1877-'Raw Data'!E1877&gt;2, 'Raw Data'!AZ1877, 0))</f>
        <v/>
      </c>
      <c r="AD1882">
        <f>IF(ISBLANK('Raw Data'!A1877), 0, IF(ABS('Raw Data'!D1877-'Raw Data'!E1877)&lt;3, 'Raw Data'!BA1877, 0))</f>
        <v/>
      </c>
      <c r="AE1882">
        <f>IF(ISBLANK('Raw Data'!D1877), 0, IF('Raw Data'!E1877-'Raw Data'!D1877&gt;2, 'Raw Data'!BB1877, 0))</f>
        <v/>
      </c>
      <c r="AF1882">
        <f>IF(ISBLANK('Raw Data'!D1877), 0, IF('Raw Data'!D1877-'Raw Data'!E1877&gt;3, 'Raw Data'!BC1877, 0))</f>
        <v/>
      </c>
      <c r="AG1882">
        <f>IF(ISBLANK('Raw Data'!A1877), 0, IF(ABS('Raw Data'!D1877-'Raw Data'!E1877)&lt;4, 'Raw Data'!BD1877, 0))</f>
        <v/>
      </c>
      <c r="AH1882">
        <f>IF(ISBLANK('Raw Data'!D1877), 0, IF('Raw Data'!E1877-'Raw Data'!D1877&gt;3, 'Raw Data'!BE1877, 0))</f>
        <v/>
      </c>
      <c r="AI1882">
        <f>IF(SUM('Raw Data'!D1877:E1877)&gt;'Raw Data'!F1877, 'Raw Data'!G1877, 0)</f>
        <v/>
      </c>
      <c r="AJ1882">
        <f>IF(ISBLANK('Raw Data'!D1877), 0, IF(SUM('Raw Data'!D1877:E1877)&lt;'Raw Data'!F1877, 'Raw Data'!H1877, 0))</f>
        <v/>
      </c>
      <c r="AK1882">
        <f>IF(ISBLANK('Raw Data'!A1877), 0, IF(AND('Raw Data'!D1877&lt;3, 'Raw Data'!E1877&lt;3, 'Raw Data'!F1877&lt;BB$2), 'Raw Data'!AF1877, 0))</f>
        <v/>
      </c>
      <c r="AL1882">
        <f>IF(ISBLANK('Raw Data'!A1877), 0, IF(AND('Raw Data'!D1877&lt;4, 'Raw Data'!E1877&lt;4, 'Raw Data'!F1877&lt;BB$2), 'Raw Data'!AI1877, 0))</f>
        <v/>
      </c>
      <c r="AM1882">
        <f>IF(ISBLANK('Raw Data'!A1877), 0, IF(AND('Raw Data'!D1877&lt;5, 'Raw Data'!E1877&lt;5, 'Raw Data'!F1877&lt;BB$2), 'Raw Data'!AL1877, 0))</f>
        <v/>
      </c>
      <c r="AN1882">
        <f>IF(ISBLANK('Raw Data'!A1877), 0, IF(AND('Raw Data'!D1877&lt;6, 'Raw Data'!E1877&lt;6, 'Raw Data'!F1877&lt;BB$2), 'Raw Data'!AO1877, 0))</f>
        <v/>
      </c>
      <c r="AO1882">
        <f>IF(ISBLANK('Raw Data'!A1877), 0, IF(AND('Raw Data'!I1877&lt;Analysis!$BC$2, 'Raw Data'!D1877-'Raw Data'!E1877&gt;1), 'Raw Data'!AW1877, IF(AND('Raw Data'!J1877&lt;Analysis!$BC$2, 'Raw Data'!E1877-'Raw Data'!D1877&gt;1), 'Raw Data'!AY1877, 0)))</f>
        <v/>
      </c>
      <c r="AP1882">
        <f>IF(ISBLANK('Raw Data'!A1877), 0, IF(AND('Raw Data'!I1877&lt;Analysis!$BC$2, 'Raw Data'!D1877-'Raw Data'!E1877&gt;2), 'Raw Data'!AZ1877, IF(AND('Raw Data'!J1877&lt;Analysis!$BC$2, 'Raw Data'!E1877-'Raw Data'!D1877&gt;2), 'Raw Data'!BB1877, 0)))</f>
        <v/>
      </c>
      <c r="AQ1882">
        <f>IF(ISBLANK('Raw Data'!A1877), 0, IF(AND('Raw Data'!I1877&lt;Analysis!$BC$2, 'Raw Data'!D1877-'Raw Data'!E1877&gt;3), 'Raw Data'!BC1877, IF(AND('Raw Data'!J1877&lt;Analysis!$BC$2, 'Raw Data'!E1877-'Raw Data'!D1877&gt;3), 'Raw Data'!BE1877, 0)))</f>
        <v/>
      </c>
      <c r="AR1882">
        <f>IF('Hidden Analysiss'!D1878=1,IF(ABS('Raw Data'!E1877-'Raw Data'!D1877)&lt;2,'Raw Data'!AX1877,0), 0)</f>
        <v/>
      </c>
      <c r="AS1882">
        <f>IF('Hidden Analysiss'!D1878=1,IF(ABS('Raw Data'!E1877-'Raw Data'!D1877)&lt;3,'Raw Data'!BA1877,0), 0)</f>
        <v/>
      </c>
      <c r="AT1882">
        <f>IF('Hidden Analysiss'!D1878=1,IF(ABS('Raw Data'!E1877-'Raw Data'!D1877)&lt;4,'Raw Data'!BD1877,0), 0)</f>
        <v/>
      </c>
      <c r="AU1882">
        <f>IF(AND('Hidden Analysiss'!E1878=1, ABS('Raw Data'!E1877-'Raw Data'!D1877)&lt;2), 'Raw Data'!AX1877, 0)</f>
        <v/>
      </c>
      <c r="AV1882">
        <f>IF(AND('Hidden Analysiss'!E1878=1, ABS('Raw Data'!E1877-'Raw Data'!D1877)&lt;3), 'Raw Data'!BA1877, 0)</f>
        <v/>
      </c>
      <c r="AW1882">
        <f>IF(AND('Hidden Analysiss'!E1878=1, ABS('Raw Data'!E1877-'Raw Data'!D1877)&lt;3), 'Raw Data'!BD1877, 0)</f>
        <v/>
      </c>
    </row>
    <row r="1883">
      <c r="A1883" s="1">
        <f>'Raw Data'!A1878</f>
        <v/>
      </c>
      <c r="B1883">
        <f>IF('Raw Data'!E1878&gt;'Raw Data'!D1878, 'Raw Data'!J1878, 0)</f>
        <v/>
      </c>
      <c r="C1883">
        <f>IF('Raw Data'!D1878&gt;'Raw Data'!E1878, 'Raw Data'!I1878, 0)</f>
        <v/>
      </c>
      <c r="D1883">
        <f>SUM(G1883:H1883)</f>
        <v/>
      </c>
      <c r="E1883">
        <f>IF(AND('Raw Data'!J1878&lt;'Raw Data'!I1878,'Raw Data'!E1878&gt;'Raw Data'!D1878,'Raw Data'!E1878-'Raw Data'!D1878&gt;3),'Raw Data'!N1878,IF(AND('Raw Data'!I1878&lt;'Raw Data'!J1878,'Raw Data'!D1878&gt;'Raw Data'!E1878,'Raw Data'!D1878-'Raw Data'!E1878&gt;3),'Raw Data'!M1878,0))</f>
        <v/>
      </c>
      <c r="F1883">
        <f>IF(AND('Raw Data'!J1878&lt;'Raw Data'!I1878,'Raw Data'!E1878&gt;'Raw Data'!D1878,'Raw Data'!E1878-'Raw Data'!D1878&lt;4),'Raw Data'!L1878,IF(AND('Raw Data'!I1878&lt;'Raw Data'!J1878,'Raw Data'!D1878&gt;'Raw Data'!E1878,'Raw Data'!D1878-'Raw Data'!E1878&lt;4),'Raw Data'!K1878,0))</f>
        <v/>
      </c>
      <c r="G1883">
        <f>IF(AND('Raw Data'!J1878&lt;'Raw Data'!I1878, 'Raw Data'!E1878&gt;'Raw Data'!D1878), 'Raw Data'!J1878, 0)</f>
        <v/>
      </c>
      <c r="H1883">
        <f>IF(AND('Raw Data'!J1878&gt;'Raw Data'!I1878, 'Raw Data'!E1878&lt;'Raw Data'!D1878), 'Raw Data'!I1878, 0)</f>
        <v/>
      </c>
      <c r="I1883">
        <f>SUM(J1883:K1883)</f>
        <v/>
      </c>
      <c r="J1883">
        <f>IF(AND('Raw Data'!J1878&gt;'Raw Data'!I1878, 'Raw Data'!E1878&gt;'Raw Data'!D1878), 'Raw Data'!J1878, 0)</f>
        <v/>
      </c>
      <c r="K1883">
        <f>IF(AND('Raw Data'!I1878&gt;'Raw Data'!J1878, 'Raw Data'!D1878&gt;'Raw Data'!E1878), 'Raw Data'!I1878, 0)</f>
        <v/>
      </c>
      <c r="L1883">
        <f>IF('Raw Data'!E1878-'Raw Data'!D1878&gt;3, 'Raw Data'!N1878, 0)</f>
        <v/>
      </c>
      <c r="M1883">
        <f>IF('Raw Data'!D1878-'Raw Data'!E1878&gt;3, 'Raw Data'!M1878, 0)</f>
        <v/>
      </c>
      <c r="N1883">
        <f>IF(ISBLANK('Raw Data'!D1878),0,IF(AND('Raw Data'!E1878&gt;'Raw Data'!D1878,'Raw Data'!E1878-'Raw Data'!D1878&gt;0,'Raw Data'!E1878-'Raw Data'!D1878&lt;4),'Raw Data'!L1878, 0))</f>
        <v/>
      </c>
      <c r="O1883">
        <f>IF(ISBLANK('Raw Data'!D1878),0,IF(AND('Raw Data'!E1878&gt;'Raw Data'!D1878,'Raw Data'!E1878-'Raw Data'!D1878&gt;0,'Raw Data'!D1878-'Raw Data'!E1878&lt;4),'Raw Data'!K1878, 0))</f>
        <v/>
      </c>
      <c r="P1883">
        <f>IF('Raw Data'!E1878-'Raw Data'!D1878&gt;3, 'Raw Data'!N1878, IF('Raw Data'!D1878-'Raw Data'!E1878&gt;3, 'Raw Data'!M1878, 0))</f>
        <v/>
      </c>
      <c r="Q1883">
        <f>IF(ISBLANK('Raw Data'!E1878),0,IF(AND('Raw Data'!E1878-'Raw Data'!D1878&lt;4,'Raw Data'!E1878-'Raw Data'!D1878&gt;0),'Raw Data'!L1878,IF(AND('Raw Data'!D1878&gt;'Raw Data'!E1878,'Raw Data'!D1878-'Raw Data'!E1878&gt;0),'Raw Data'!K1878,0)))</f>
        <v/>
      </c>
      <c r="R1883">
        <f>IF(ISBLANK('Raw Data'!K1878),0,IFERROR(IF(MATCH(SMALL('Raw Data'!K1878:N1878,1),L1883:O1883,0),SMALL('Raw Data'!K1878:N1878,1)),0))</f>
        <v/>
      </c>
      <c r="S1883">
        <f>IF(ISBLANK('Raw Data'!K1878),0,IFERROR(IF(MATCH(SMALL('Raw Data'!K1878:N1878,2),L1883:O1883,0),SMALL('Raw Data'!K1878:N1878,2)),0))</f>
        <v/>
      </c>
      <c r="T1883">
        <f>IF(ISBLANK('Raw Data'!K1878),0,IFERROR(IF(MATCH(SMALL('Raw Data'!K1878:N1878,3),L1883:O1883,0),SMALL('Raw Data'!K1878:N1878,3)),0))</f>
        <v/>
      </c>
      <c r="U1883">
        <f>IF(ISBLANK('Raw Data'!K1878),0,IFERROR(IF(MATCH(SMALL('Raw Data'!K1878:N1878,4),L1883:O1883,0),SMALL('Raw Data'!K1878:N1878,4)),0))</f>
        <v/>
      </c>
      <c r="V1883">
        <f>IF(AND('Raw Data'!D1878&lt;3, 'Raw Data'!E1878&lt;3, 'Raw Data'!A1878&gt;0), 'Raw Data'!AF1878, 0)</f>
        <v/>
      </c>
      <c r="W1883">
        <f>IF(AND('Raw Data'!D1878&lt;4, 'Raw Data'!E1878&lt;4, 'Raw Data'!A1878&gt;0), 'Raw Data'!AI1878, 0)</f>
        <v/>
      </c>
      <c r="X1883">
        <f>IF(AND('Raw Data'!D1878&lt;5, 'Raw Data'!E1878&lt;5, 'Raw Data'!A1878&gt;0), 'Raw Data'!AL1878, 0)</f>
        <v/>
      </c>
      <c r="Y1883">
        <f>IF(AND('Raw Data'!D1878&lt;6, 'Raw Data'!E1878&lt;6, 'Raw Data'!A1878&gt;0), 'Raw Data'!AO1878, 0)</f>
        <v/>
      </c>
      <c r="Z1883">
        <f>IF(ISBLANK('Raw Data'!D1878), 0, IF('Raw Data'!D1878-'Raw Data'!E1878&gt;1, 'Raw Data'!AW1878, 0))</f>
        <v/>
      </c>
      <c r="AA1883">
        <f>IF(ISBLANK('Raw Data'!A1878), 0, IF(ABS('Raw Data'!D1878-'Raw Data'!E1878)&lt;2, 'Raw Data'!AX1878, 0))</f>
        <v/>
      </c>
      <c r="AB1883">
        <f>IF(ISBLANK('Raw Data'!D1878), 0, IF('Raw Data'!E1878-'Raw Data'!D1878&gt;1, 'Raw Data'!AY1878, 0))</f>
        <v/>
      </c>
      <c r="AC1883">
        <f>IF(ISBLANK('Raw Data'!D1878), 0, IF('Raw Data'!D1878-'Raw Data'!E1878&gt;2, 'Raw Data'!AZ1878, 0))</f>
        <v/>
      </c>
      <c r="AD1883">
        <f>IF(ISBLANK('Raw Data'!A1878), 0, IF(ABS('Raw Data'!D1878-'Raw Data'!E1878)&lt;3, 'Raw Data'!BA1878, 0))</f>
        <v/>
      </c>
      <c r="AE1883">
        <f>IF(ISBLANK('Raw Data'!D1878), 0, IF('Raw Data'!E1878-'Raw Data'!D1878&gt;2, 'Raw Data'!BB1878, 0))</f>
        <v/>
      </c>
      <c r="AF1883">
        <f>IF(ISBLANK('Raw Data'!D1878), 0, IF('Raw Data'!D1878-'Raw Data'!E1878&gt;3, 'Raw Data'!BC1878, 0))</f>
        <v/>
      </c>
      <c r="AG1883">
        <f>IF(ISBLANK('Raw Data'!A1878), 0, IF(ABS('Raw Data'!D1878-'Raw Data'!E1878)&lt;4, 'Raw Data'!BD1878, 0))</f>
        <v/>
      </c>
      <c r="AH1883">
        <f>IF(ISBLANK('Raw Data'!D1878), 0, IF('Raw Data'!E1878-'Raw Data'!D1878&gt;3, 'Raw Data'!BE1878, 0))</f>
        <v/>
      </c>
      <c r="AI1883">
        <f>IF(SUM('Raw Data'!D1878:E1878)&gt;'Raw Data'!F1878, 'Raw Data'!G1878, 0)</f>
        <v/>
      </c>
      <c r="AJ1883">
        <f>IF(ISBLANK('Raw Data'!D1878), 0, IF(SUM('Raw Data'!D1878:E1878)&lt;'Raw Data'!F1878, 'Raw Data'!H1878, 0))</f>
        <v/>
      </c>
      <c r="AK1883">
        <f>IF(ISBLANK('Raw Data'!A1878), 0, IF(AND('Raw Data'!D1878&lt;3, 'Raw Data'!E1878&lt;3, 'Raw Data'!F1878&lt;BB$2), 'Raw Data'!AF1878, 0))</f>
        <v/>
      </c>
      <c r="AL1883">
        <f>IF(ISBLANK('Raw Data'!A1878), 0, IF(AND('Raw Data'!D1878&lt;4, 'Raw Data'!E1878&lt;4, 'Raw Data'!F1878&lt;BB$2), 'Raw Data'!AI1878, 0))</f>
        <v/>
      </c>
      <c r="AM1883">
        <f>IF(ISBLANK('Raw Data'!A1878), 0, IF(AND('Raw Data'!D1878&lt;5, 'Raw Data'!E1878&lt;5, 'Raw Data'!F1878&lt;BB$2), 'Raw Data'!AL1878, 0))</f>
        <v/>
      </c>
      <c r="AN1883">
        <f>IF(ISBLANK('Raw Data'!A1878), 0, IF(AND('Raw Data'!D1878&lt;6, 'Raw Data'!E1878&lt;6, 'Raw Data'!F1878&lt;BB$2), 'Raw Data'!AO1878, 0))</f>
        <v/>
      </c>
      <c r="AO1883">
        <f>IF(ISBLANK('Raw Data'!A1878), 0, IF(AND('Raw Data'!I1878&lt;Analysis!$BC$2, 'Raw Data'!D1878-'Raw Data'!E1878&gt;1), 'Raw Data'!AW1878, IF(AND('Raw Data'!J1878&lt;Analysis!$BC$2, 'Raw Data'!E1878-'Raw Data'!D1878&gt;1), 'Raw Data'!AY1878, 0)))</f>
        <v/>
      </c>
      <c r="AP1883">
        <f>IF(ISBLANK('Raw Data'!A1878), 0, IF(AND('Raw Data'!I1878&lt;Analysis!$BC$2, 'Raw Data'!D1878-'Raw Data'!E1878&gt;2), 'Raw Data'!AZ1878, IF(AND('Raw Data'!J1878&lt;Analysis!$BC$2, 'Raw Data'!E1878-'Raw Data'!D1878&gt;2), 'Raw Data'!BB1878, 0)))</f>
        <v/>
      </c>
      <c r="AQ1883">
        <f>IF(ISBLANK('Raw Data'!A1878), 0, IF(AND('Raw Data'!I1878&lt;Analysis!$BC$2, 'Raw Data'!D1878-'Raw Data'!E1878&gt;3), 'Raw Data'!BC1878, IF(AND('Raw Data'!J1878&lt;Analysis!$BC$2, 'Raw Data'!E1878-'Raw Data'!D1878&gt;3), 'Raw Data'!BE1878, 0)))</f>
        <v/>
      </c>
      <c r="AR1883">
        <f>IF('Hidden Analysiss'!D1879=1,IF(ABS('Raw Data'!E1878-'Raw Data'!D1878)&lt;2,'Raw Data'!AX1878,0), 0)</f>
        <v/>
      </c>
      <c r="AS1883">
        <f>IF('Hidden Analysiss'!D1879=1,IF(ABS('Raw Data'!E1878-'Raw Data'!D1878)&lt;3,'Raw Data'!BA1878,0), 0)</f>
        <v/>
      </c>
      <c r="AT1883">
        <f>IF('Hidden Analysiss'!D1879=1,IF(ABS('Raw Data'!E1878-'Raw Data'!D1878)&lt;4,'Raw Data'!BD1878,0), 0)</f>
        <v/>
      </c>
      <c r="AU1883">
        <f>IF(AND('Hidden Analysiss'!E1879=1, ABS('Raw Data'!E1878-'Raw Data'!D1878)&lt;2), 'Raw Data'!AX1878, 0)</f>
        <v/>
      </c>
      <c r="AV1883">
        <f>IF(AND('Hidden Analysiss'!E1879=1, ABS('Raw Data'!E1878-'Raw Data'!D1878)&lt;3), 'Raw Data'!BA1878, 0)</f>
        <v/>
      </c>
      <c r="AW1883">
        <f>IF(AND('Hidden Analysiss'!E1879=1, ABS('Raw Data'!E1878-'Raw Data'!D1878)&lt;3), 'Raw Data'!BD1878, 0)</f>
        <v/>
      </c>
    </row>
    <row r="1884">
      <c r="A1884" s="1">
        <f>'Raw Data'!A1879</f>
        <v/>
      </c>
      <c r="B1884">
        <f>IF('Raw Data'!E1879&gt;'Raw Data'!D1879, 'Raw Data'!J1879, 0)</f>
        <v/>
      </c>
      <c r="C1884">
        <f>IF('Raw Data'!D1879&gt;'Raw Data'!E1879, 'Raw Data'!I1879, 0)</f>
        <v/>
      </c>
      <c r="D1884">
        <f>SUM(G1884:H1884)</f>
        <v/>
      </c>
      <c r="E1884">
        <f>IF(AND('Raw Data'!J1879&lt;'Raw Data'!I1879,'Raw Data'!E1879&gt;'Raw Data'!D1879,'Raw Data'!E1879-'Raw Data'!D1879&gt;3),'Raw Data'!N1879,IF(AND('Raw Data'!I1879&lt;'Raw Data'!J1879,'Raw Data'!D1879&gt;'Raw Data'!E1879,'Raw Data'!D1879-'Raw Data'!E1879&gt;3),'Raw Data'!M1879,0))</f>
        <v/>
      </c>
      <c r="F1884">
        <f>IF(AND('Raw Data'!J1879&lt;'Raw Data'!I1879,'Raw Data'!E1879&gt;'Raw Data'!D1879,'Raw Data'!E1879-'Raw Data'!D1879&lt;4),'Raw Data'!L1879,IF(AND('Raw Data'!I1879&lt;'Raw Data'!J1879,'Raw Data'!D1879&gt;'Raw Data'!E1879,'Raw Data'!D1879-'Raw Data'!E1879&lt;4),'Raw Data'!K1879,0))</f>
        <v/>
      </c>
      <c r="G1884">
        <f>IF(AND('Raw Data'!J1879&lt;'Raw Data'!I1879, 'Raw Data'!E1879&gt;'Raw Data'!D1879), 'Raw Data'!J1879, 0)</f>
        <v/>
      </c>
      <c r="H1884">
        <f>IF(AND('Raw Data'!J1879&gt;'Raw Data'!I1879, 'Raw Data'!E1879&lt;'Raw Data'!D1879), 'Raw Data'!I1879, 0)</f>
        <v/>
      </c>
      <c r="I1884">
        <f>SUM(J1884:K1884)</f>
        <v/>
      </c>
      <c r="J1884">
        <f>IF(AND('Raw Data'!J1879&gt;'Raw Data'!I1879, 'Raw Data'!E1879&gt;'Raw Data'!D1879), 'Raw Data'!J1879, 0)</f>
        <v/>
      </c>
      <c r="K1884">
        <f>IF(AND('Raw Data'!I1879&gt;'Raw Data'!J1879, 'Raw Data'!D1879&gt;'Raw Data'!E1879), 'Raw Data'!I1879, 0)</f>
        <v/>
      </c>
      <c r="L1884">
        <f>IF('Raw Data'!E1879-'Raw Data'!D1879&gt;3, 'Raw Data'!N1879, 0)</f>
        <v/>
      </c>
      <c r="M1884">
        <f>IF('Raw Data'!D1879-'Raw Data'!E1879&gt;3, 'Raw Data'!M1879, 0)</f>
        <v/>
      </c>
      <c r="N1884">
        <f>IF(ISBLANK('Raw Data'!D1879),0,IF(AND('Raw Data'!E1879&gt;'Raw Data'!D1879,'Raw Data'!E1879-'Raw Data'!D1879&gt;0,'Raw Data'!E1879-'Raw Data'!D1879&lt;4),'Raw Data'!L1879, 0))</f>
        <v/>
      </c>
      <c r="O1884">
        <f>IF(ISBLANK('Raw Data'!D1879),0,IF(AND('Raw Data'!E1879&gt;'Raw Data'!D1879,'Raw Data'!E1879-'Raw Data'!D1879&gt;0,'Raw Data'!D1879-'Raw Data'!E1879&lt;4),'Raw Data'!K1879, 0))</f>
        <v/>
      </c>
      <c r="P1884">
        <f>IF('Raw Data'!E1879-'Raw Data'!D1879&gt;3, 'Raw Data'!N1879, IF('Raw Data'!D1879-'Raw Data'!E1879&gt;3, 'Raw Data'!M1879, 0))</f>
        <v/>
      </c>
      <c r="Q1884">
        <f>IF(ISBLANK('Raw Data'!E1879),0,IF(AND('Raw Data'!E1879-'Raw Data'!D1879&lt;4,'Raw Data'!E1879-'Raw Data'!D1879&gt;0),'Raw Data'!L1879,IF(AND('Raw Data'!D1879&gt;'Raw Data'!E1879,'Raw Data'!D1879-'Raw Data'!E1879&gt;0),'Raw Data'!K1879,0)))</f>
        <v/>
      </c>
      <c r="R1884">
        <f>IF(ISBLANK('Raw Data'!K1879),0,IFERROR(IF(MATCH(SMALL('Raw Data'!K1879:N1879,1),L1884:O1884,0),SMALL('Raw Data'!K1879:N1879,1)),0))</f>
        <v/>
      </c>
      <c r="S1884">
        <f>IF(ISBLANK('Raw Data'!K1879),0,IFERROR(IF(MATCH(SMALL('Raw Data'!K1879:N1879,2),L1884:O1884,0),SMALL('Raw Data'!K1879:N1879,2)),0))</f>
        <v/>
      </c>
      <c r="T1884">
        <f>IF(ISBLANK('Raw Data'!K1879),0,IFERROR(IF(MATCH(SMALL('Raw Data'!K1879:N1879,3),L1884:O1884,0),SMALL('Raw Data'!K1879:N1879,3)),0))</f>
        <v/>
      </c>
      <c r="U1884">
        <f>IF(ISBLANK('Raw Data'!K1879),0,IFERROR(IF(MATCH(SMALL('Raw Data'!K1879:N1879,4),L1884:O1884,0),SMALL('Raw Data'!K1879:N1879,4)),0))</f>
        <v/>
      </c>
      <c r="V1884">
        <f>IF(AND('Raw Data'!D1879&lt;3, 'Raw Data'!E1879&lt;3, 'Raw Data'!A1879&gt;0), 'Raw Data'!AF1879, 0)</f>
        <v/>
      </c>
      <c r="W1884">
        <f>IF(AND('Raw Data'!D1879&lt;4, 'Raw Data'!E1879&lt;4, 'Raw Data'!A1879&gt;0), 'Raw Data'!AI1879, 0)</f>
        <v/>
      </c>
      <c r="X1884">
        <f>IF(AND('Raw Data'!D1879&lt;5, 'Raw Data'!E1879&lt;5, 'Raw Data'!A1879&gt;0), 'Raw Data'!AL1879, 0)</f>
        <v/>
      </c>
      <c r="Y1884">
        <f>IF(AND('Raw Data'!D1879&lt;6, 'Raw Data'!E1879&lt;6, 'Raw Data'!A1879&gt;0), 'Raw Data'!AO1879, 0)</f>
        <v/>
      </c>
      <c r="Z1884">
        <f>IF(ISBLANK('Raw Data'!D1879), 0, IF('Raw Data'!D1879-'Raw Data'!E1879&gt;1, 'Raw Data'!AW1879, 0))</f>
        <v/>
      </c>
      <c r="AA1884">
        <f>IF(ISBLANK('Raw Data'!A1879), 0, IF(ABS('Raw Data'!D1879-'Raw Data'!E1879)&lt;2, 'Raw Data'!AX1879, 0))</f>
        <v/>
      </c>
      <c r="AB1884">
        <f>IF(ISBLANK('Raw Data'!D1879), 0, IF('Raw Data'!E1879-'Raw Data'!D1879&gt;1, 'Raw Data'!AY1879, 0))</f>
        <v/>
      </c>
      <c r="AC1884">
        <f>IF(ISBLANK('Raw Data'!D1879), 0, IF('Raw Data'!D1879-'Raw Data'!E1879&gt;2, 'Raw Data'!AZ1879, 0))</f>
        <v/>
      </c>
      <c r="AD1884">
        <f>IF(ISBLANK('Raw Data'!A1879), 0, IF(ABS('Raw Data'!D1879-'Raw Data'!E1879)&lt;3, 'Raw Data'!BA1879, 0))</f>
        <v/>
      </c>
      <c r="AE1884">
        <f>IF(ISBLANK('Raw Data'!D1879), 0, IF('Raw Data'!E1879-'Raw Data'!D1879&gt;2, 'Raw Data'!BB1879, 0))</f>
        <v/>
      </c>
      <c r="AF1884">
        <f>IF(ISBLANK('Raw Data'!D1879), 0, IF('Raw Data'!D1879-'Raw Data'!E1879&gt;3, 'Raw Data'!BC1879, 0))</f>
        <v/>
      </c>
      <c r="AG1884">
        <f>IF(ISBLANK('Raw Data'!A1879), 0, IF(ABS('Raw Data'!D1879-'Raw Data'!E1879)&lt;4, 'Raw Data'!BD1879, 0))</f>
        <v/>
      </c>
      <c r="AH1884">
        <f>IF(ISBLANK('Raw Data'!D1879), 0, IF('Raw Data'!E1879-'Raw Data'!D1879&gt;3, 'Raw Data'!BE1879, 0))</f>
        <v/>
      </c>
      <c r="AI1884">
        <f>IF(SUM('Raw Data'!D1879:E1879)&gt;'Raw Data'!F1879, 'Raw Data'!G1879, 0)</f>
        <v/>
      </c>
      <c r="AJ1884">
        <f>IF(ISBLANK('Raw Data'!D1879), 0, IF(SUM('Raw Data'!D1879:E1879)&lt;'Raw Data'!F1879, 'Raw Data'!H1879, 0))</f>
        <v/>
      </c>
      <c r="AK1884">
        <f>IF(ISBLANK('Raw Data'!A1879), 0, IF(AND('Raw Data'!D1879&lt;3, 'Raw Data'!E1879&lt;3, 'Raw Data'!F1879&lt;BB$2), 'Raw Data'!AF1879, 0))</f>
        <v/>
      </c>
      <c r="AL1884">
        <f>IF(ISBLANK('Raw Data'!A1879), 0, IF(AND('Raw Data'!D1879&lt;4, 'Raw Data'!E1879&lt;4, 'Raw Data'!F1879&lt;BB$2), 'Raw Data'!AI1879, 0))</f>
        <v/>
      </c>
      <c r="AM1884">
        <f>IF(ISBLANK('Raw Data'!A1879), 0, IF(AND('Raw Data'!D1879&lt;5, 'Raw Data'!E1879&lt;5, 'Raw Data'!F1879&lt;BB$2), 'Raw Data'!AL1879, 0))</f>
        <v/>
      </c>
      <c r="AN1884">
        <f>IF(ISBLANK('Raw Data'!A1879), 0, IF(AND('Raw Data'!D1879&lt;6, 'Raw Data'!E1879&lt;6, 'Raw Data'!F1879&lt;BB$2), 'Raw Data'!AO1879, 0))</f>
        <v/>
      </c>
      <c r="AO1884">
        <f>IF(ISBLANK('Raw Data'!A1879), 0, IF(AND('Raw Data'!I1879&lt;Analysis!$BC$2, 'Raw Data'!D1879-'Raw Data'!E1879&gt;1), 'Raw Data'!AW1879, IF(AND('Raw Data'!J1879&lt;Analysis!$BC$2, 'Raw Data'!E1879-'Raw Data'!D1879&gt;1), 'Raw Data'!AY1879, 0)))</f>
        <v/>
      </c>
      <c r="AP1884">
        <f>IF(ISBLANK('Raw Data'!A1879), 0, IF(AND('Raw Data'!I1879&lt;Analysis!$BC$2, 'Raw Data'!D1879-'Raw Data'!E1879&gt;2), 'Raw Data'!AZ1879, IF(AND('Raw Data'!J1879&lt;Analysis!$BC$2, 'Raw Data'!E1879-'Raw Data'!D1879&gt;2), 'Raw Data'!BB1879, 0)))</f>
        <v/>
      </c>
      <c r="AQ1884">
        <f>IF(ISBLANK('Raw Data'!A1879), 0, IF(AND('Raw Data'!I1879&lt;Analysis!$BC$2, 'Raw Data'!D1879-'Raw Data'!E1879&gt;3), 'Raw Data'!BC1879, IF(AND('Raw Data'!J1879&lt;Analysis!$BC$2, 'Raw Data'!E1879-'Raw Data'!D1879&gt;3), 'Raw Data'!BE1879, 0)))</f>
        <v/>
      </c>
      <c r="AR1884">
        <f>IF('Hidden Analysiss'!D1880=1,IF(ABS('Raw Data'!E1879-'Raw Data'!D1879)&lt;2,'Raw Data'!AX1879,0), 0)</f>
        <v/>
      </c>
      <c r="AS1884">
        <f>IF('Hidden Analysiss'!D1880=1,IF(ABS('Raw Data'!E1879-'Raw Data'!D1879)&lt;3,'Raw Data'!BA1879,0), 0)</f>
        <v/>
      </c>
      <c r="AT1884">
        <f>IF('Hidden Analysiss'!D1880=1,IF(ABS('Raw Data'!E1879-'Raw Data'!D1879)&lt;4,'Raw Data'!BD1879,0), 0)</f>
        <v/>
      </c>
      <c r="AU1884">
        <f>IF(AND('Hidden Analysiss'!E1880=1, ABS('Raw Data'!E1879-'Raw Data'!D1879)&lt;2), 'Raw Data'!AX1879, 0)</f>
        <v/>
      </c>
      <c r="AV1884">
        <f>IF(AND('Hidden Analysiss'!E1880=1, ABS('Raw Data'!E1879-'Raw Data'!D1879)&lt;3), 'Raw Data'!BA1879, 0)</f>
        <v/>
      </c>
      <c r="AW1884">
        <f>IF(AND('Hidden Analysiss'!E1880=1, ABS('Raw Data'!E1879-'Raw Data'!D1879)&lt;3), 'Raw Data'!BD1879, 0)</f>
        <v/>
      </c>
    </row>
    <row r="1885">
      <c r="A1885" s="1">
        <f>'Raw Data'!A1880</f>
        <v/>
      </c>
      <c r="B1885">
        <f>IF('Raw Data'!E1880&gt;'Raw Data'!D1880, 'Raw Data'!J1880, 0)</f>
        <v/>
      </c>
      <c r="C1885">
        <f>IF('Raw Data'!D1880&gt;'Raw Data'!E1880, 'Raw Data'!I1880, 0)</f>
        <v/>
      </c>
      <c r="D1885">
        <f>SUM(G1885:H1885)</f>
        <v/>
      </c>
      <c r="E1885">
        <f>IF(AND('Raw Data'!J1880&lt;'Raw Data'!I1880,'Raw Data'!E1880&gt;'Raw Data'!D1880,'Raw Data'!E1880-'Raw Data'!D1880&gt;3),'Raw Data'!N1880,IF(AND('Raw Data'!I1880&lt;'Raw Data'!J1880,'Raw Data'!D1880&gt;'Raw Data'!E1880,'Raw Data'!D1880-'Raw Data'!E1880&gt;3),'Raw Data'!M1880,0))</f>
        <v/>
      </c>
      <c r="F1885">
        <f>IF(AND('Raw Data'!J1880&lt;'Raw Data'!I1880,'Raw Data'!E1880&gt;'Raw Data'!D1880,'Raw Data'!E1880-'Raw Data'!D1880&lt;4),'Raw Data'!L1880,IF(AND('Raw Data'!I1880&lt;'Raw Data'!J1880,'Raw Data'!D1880&gt;'Raw Data'!E1880,'Raw Data'!D1880-'Raw Data'!E1880&lt;4),'Raw Data'!K1880,0))</f>
        <v/>
      </c>
      <c r="G1885">
        <f>IF(AND('Raw Data'!J1880&lt;'Raw Data'!I1880, 'Raw Data'!E1880&gt;'Raw Data'!D1880), 'Raw Data'!J1880, 0)</f>
        <v/>
      </c>
      <c r="H1885">
        <f>IF(AND('Raw Data'!J1880&gt;'Raw Data'!I1880, 'Raw Data'!E1880&lt;'Raw Data'!D1880), 'Raw Data'!I1880, 0)</f>
        <v/>
      </c>
      <c r="I1885">
        <f>SUM(J1885:K1885)</f>
        <v/>
      </c>
      <c r="J1885">
        <f>IF(AND('Raw Data'!J1880&gt;'Raw Data'!I1880, 'Raw Data'!E1880&gt;'Raw Data'!D1880), 'Raw Data'!J1880, 0)</f>
        <v/>
      </c>
      <c r="K1885">
        <f>IF(AND('Raw Data'!I1880&gt;'Raw Data'!J1880, 'Raw Data'!D1880&gt;'Raw Data'!E1880), 'Raw Data'!I1880, 0)</f>
        <v/>
      </c>
      <c r="L1885">
        <f>IF('Raw Data'!E1880-'Raw Data'!D1880&gt;3, 'Raw Data'!N1880, 0)</f>
        <v/>
      </c>
      <c r="M1885">
        <f>IF('Raw Data'!D1880-'Raw Data'!E1880&gt;3, 'Raw Data'!M1880, 0)</f>
        <v/>
      </c>
      <c r="N1885">
        <f>IF(ISBLANK('Raw Data'!D1880),0,IF(AND('Raw Data'!E1880&gt;'Raw Data'!D1880,'Raw Data'!E1880-'Raw Data'!D1880&gt;0,'Raw Data'!E1880-'Raw Data'!D1880&lt;4),'Raw Data'!L1880, 0))</f>
        <v/>
      </c>
      <c r="O1885">
        <f>IF(ISBLANK('Raw Data'!D1880),0,IF(AND('Raw Data'!E1880&gt;'Raw Data'!D1880,'Raw Data'!E1880-'Raw Data'!D1880&gt;0,'Raw Data'!D1880-'Raw Data'!E1880&lt;4),'Raw Data'!K1880, 0))</f>
        <v/>
      </c>
      <c r="P1885">
        <f>IF('Raw Data'!E1880-'Raw Data'!D1880&gt;3, 'Raw Data'!N1880, IF('Raw Data'!D1880-'Raw Data'!E1880&gt;3, 'Raw Data'!M1880, 0))</f>
        <v/>
      </c>
      <c r="Q1885">
        <f>IF(ISBLANK('Raw Data'!E1880),0,IF(AND('Raw Data'!E1880-'Raw Data'!D1880&lt;4,'Raw Data'!E1880-'Raw Data'!D1880&gt;0),'Raw Data'!L1880,IF(AND('Raw Data'!D1880&gt;'Raw Data'!E1880,'Raw Data'!D1880-'Raw Data'!E1880&gt;0),'Raw Data'!K1880,0)))</f>
        <v/>
      </c>
      <c r="R1885">
        <f>IF(ISBLANK('Raw Data'!K1880),0,IFERROR(IF(MATCH(SMALL('Raw Data'!K1880:N1880,1),L1885:O1885,0),SMALL('Raw Data'!K1880:N1880,1)),0))</f>
        <v/>
      </c>
      <c r="S1885">
        <f>IF(ISBLANK('Raw Data'!K1880),0,IFERROR(IF(MATCH(SMALL('Raw Data'!K1880:N1880,2),L1885:O1885,0),SMALL('Raw Data'!K1880:N1880,2)),0))</f>
        <v/>
      </c>
      <c r="T1885">
        <f>IF(ISBLANK('Raw Data'!K1880),0,IFERROR(IF(MATCH(SMALL('Raw Data'!K1880:N1880,3),L1885:O1885,0),SMALL('Raw Data'!K1880:N1880,3)),0))</f>
        <v/>
      </c>
      <c r="U1885">
        <f>IF(ISBLANK('Raw Data'!K1880),0,IFERROR(IF(MATCH(SMALL('Raw Data'!K1880:N1880,4),L1885:O1885,0),SMALL('Raw Data'!K1880:N1880,4)),0))</f>
        <v/>
      </c>
      <c r="V1885">
        <f>IF(AND('Raw Data'!D1880&lt;3, 'Raw Data'!E1880&lt;3, 'Raw Data'!A1880&gt;0), 'Raw Data'!AF1880, 0)</f>
        <v/>
      </c>
      <c r="W1885">
        <f>IF(AND('Raw Data'!D1880&lt;4, 'Raw Data'!E1880&lt;4, 'Raw Data'!A1880&gt;0), 'Raw Data'!AI1880, 0)</f>
        <v/>
      </c>
      <c r="X1885">
        <f>IF(AND('Raw Data'!D1880&lt;5, 'Raw Data'!E1880&lt;5, 'Raw Data'!A1880&gt;0), 'Raw Data'!AL1880, 0)</f>
        <v/>
      </c>
      <c r="Y1885">
        <f>IF(AND('Raw Data'!D1880&lt;6, 'Raw Data'!E1880&lt;6, 'Raw Data'!A1880&gt;0), 'Raw Data'!AO1880, 0)</f>
        <v/>
      </c>
      <c r="Z1885">
        <f>IF(ISBLANK('Raw Data'!D1880), 0, IF('Raw Data'!D1880-'Raw Data'!E1880&gt;1, 'Raw Data'!AW1880, 0))</f>
        <v/>
      </c>
      <c r="AA1885">
        <f>IF(ISBLANK('Raw Data'!A1880), 0, IF(ABS('Raw Data'!D1880-'Raw Data'!E1880)&lt;2, 'Raw Data'!AX1880, 0))</f>
        <v/>
      </c>
      <c r="AB1885">
        <f>IF(ISBLANK('Raw Data'!D1880), 0, IF('Raw Data'!E1880-'Raw Data'!D1880&gt;1, 'Raw Data'!AY1880, 0))</f>
        <v/>
      </c>
      <c r="AC1885">
        <f>IF(ISBLANK('Raw Data'!D1880), 0, IF('Raw Data'!D1880-'Raw Data'!E1880&gt;2, 'Raw Data'!AZ1880, 0))</f>
        <v/>
      </c>
      <c r="AD1885">
        <f>IF(ISBLANK('Raw Data'!A1880), 0, IF(ABS('Raw Data'!D1880-'Raw Data'!E1880)&lt;3, 'Raw Data'!BA1880, 0))</f>
        <v/>
      </c>
      <c r="AE1885">
        <f>IF(ISBLANK('Raw Data'!D1880), 0, IF('Raw Data'!E1880-'Raw Data'!D1880&gt;2, 'Raw Data'!BB1880, 0))</f>
        <v/>
      </c>
      <c r="AF1885">
        <f>IF(ISBLANK('Raw Data'!D1880), 0, IF('Raw Data'!D1880-'Raw Data'!E1880&gt;3, 'Raw Data'!BC1880, 0))</f>
        <v/>
      </c>
      <c r="AG1885">
        <f>IF(ISBLANK('Raw Data'!A1880), 0, IF(ABS('Raw Data'!D1880-'Raw Data'!E1880)&lt;4, 'Raw Data'!BD1880, 0))</f>
        <v/>
      </c>
      <c r="AH1885">
        <f>IF(ISBLANK('Raw Data'!D1880), 0, IF('Raw Data'!E1880-'Raw Data'!D1880&gt;3, 'Raw Data'!BE1880, 0))</f>
        <v/>
      </c>
      <c r="AI1885">
        <f>IF(SUM('Raw Data'!D1880:E1880)&gt;'Raw Data'!F1880, 'Raw Data'!G1880, 0)</f>
        <v/>
      </c>
      <c r="AJ1885">
        <f>IF(ISBLANK('Raw Data'!D1880), 0, IF(SUM('Raw Data'!D1880:E1880)&lt;'Raw Data'!F1880, 'Raw Data'!H1880, 0))</f>
        <v/>
      </c>
      <c r="AK1885">
        <f>IF(ISBLANK('Raw Data'!A1880), 0, IF(AND('Raw Data'!D1880&lt;3, 'Raw Data'!E1880&lt;3, 'Raw Data'!F1880&lt;BB$2), 'Raw Data'!AF1880, 0))</f>
        <v/>
      </c>
      <c r="AL1885">
        <f>IF(ISBLANK('Raw Data'!A1880), 0, IF(AND('Raw Data'!D1880&lt;4, 'Raw Data'!E1880&lt;4, 'Raw Data'!F1880&lt;BB$2), 'Raw Data'!AI1880, 0))</f>
        <v/>
      </c>
      <c r="AM1885">
        <f>IF(ISBLANK('Raw Data'!A1880), 0, IF(AND('Raw Data'!D1880&lt;5, 'Raw Data'!E1880&lt;5, 'Raw Data'!F1880&lt;BB$2), 'Raw Data'!AL1880, 0))</f>
        <v/>
      </c>
      <c r="AN1885">
        <f>IF(ISBLANK('Raw Data'!A1880), 0, IF(AND('Raw Data'!D1880&lt;6, 'Raw Data'!E1880&lt;6, 'Raw Data'!F1880&lt;BB$2), 'Raw Data'!AO1880, 0))</f>
        <v/>
      </c>
      <c r="AO1885">
        <f>IF(ISBLANK('Raw Data'!A1880), 0, IF(AND('Raw Data'!I1880&lt;Analysis!$BC$2, 'Raw Data'!D1880-'Raw Data'!E1880&gt;1), 'Raw Data'!AW1880, IF(AND('Raw Data'!J1880&lt;Analysis!$BC$2, 'Raw Data'!E1880-'Raw Data'!D1880&gt;1), 'Raw Data'!AY1880, 0)))</f>
        <v/>
      </c>
      <c r="AP1885">
        <f>IF(ISBLANK('Raw Data'!A1880), 0, IF(AND('Raw Data'!I1880&lt;Analysis!$BC$2, 'Raw Data'!D1880-'Raw Data'!E1880&gt;2), 'Raw Data'!AZ1880, IF(AND('Raw Data'!J1880&lt;Analysis!$BC$2, 'Raw Data'!E1880-'Raw Data'!D1880&gt;2), 'Raw Data'!BB1880, 0)))</f>
        <v/>
      </c>
      <c r="AQ1885">
        <f>IF(ISBLANK('Raw Data'!A1880), 0, IF(AND('Raw Data'!I1880&lt;Analysis!$BC$2, 'Raw Data'!D1880-'Raw Data'!E1880&gt;3), 'Raw Data'!BC1880, IF(AND('Raw Data'!J1880&lt;Analysis!$BC$2, 'Raw Data'!E1880-'Raw Data'!D1880&gt;3), 'Raw Data'!BE1880, 0)))</f>
        <v/>
      </c>
      <c r="AR1885">
        <f>IF('Hidden Analysiss'!D1881=1,IF(ABS('Raw Data'!E1880-'Raw Data'!D1880)&lt;2,'Raw Data'!AX1880,0), 0)</f>
        <v/>
      </c>
      <c r="AS1885">
        <f>IF('Hidden Analysiss'!D1881=1,IF(ABS('Raw Data'!E1880-'Raw Data'!D1880)&lt;3,'Raw Data'!BA1880,0), 0)</f>
        <v/>
      </c>
      <c r="AT1885">
        <f>IF('Hidden Analysiss'!D1881=1,IF(ABS('Raw Data'!E1880-'Raw Data'!D1880)&lt;4,'Raw Data'!BD1880,0), 0)</f>
        <v/>
      </c>
      <c r="AU1885">
        <f>IF(AND('Hidden Analysiss'!E1881=1, ABS('Raw Data'!E1880-'Raw Data'!D1880)&lt;2), 'Raw Data'!AX1880, 0)</f>
        <v/>
      </c>
      <c r="AV1885">
        <f>IF(AND('Hidden Analysiss'!E1881=1, ABS('Raw Data'!E1880-'Raw Data'!D1880)&lt;3), 'Raw Data'!BA1880, 0)</f>
        <v/>
      </c>
      <c r="AW1885">
        <f>IF(AND('Hidden Analysiss'!E1881=1, ABS('Raw Data'!E1880-'Raw Data'!D1880)&lt;3), 'Raw Data'!BD1880, 0)</f>
        <v/>
      </c>
    </row>
    <row r="1886">
      <c r="A1886" s="1">
        <f>'Raw Data'!A1881</f>
        <v/>
      </c>
      <c r="B1886">
        <f>IF('Raw Data'!E1881&gt;'Raw Data'!D1881, 'Raw Data'!J1881, 0)</f>
        <v/>
      </c>
      <c r="C1886">
        <f>IF('Raw Data'!D1881&gt;'Raw Data'!E1881, 'Raw Data'!I1881, 0)</f>
        <v/>
      </c>
      <c r="D1886">
        <f>SUM(G1886:H1886)</f>
        <v/>
      </c>
      <c r="E1886">
        <f>IF(AND('Raw Data'!J1881&lt;'Raw Data'!I1881,'Raw Data'!E1881&gt;'Raw Data'!D1881,'Raw Data'!E1881-'Raw Data'!D1881&gt;3),'Raw Data'!N1881,IF(AND('Raw Data'!I1881&lt;'Raw Data'!J1881,'Raw Data'!D1881&gt;'Raw Data'!E1881,'Raw Data'!D1881-'Raw Data'!E1881&gt;3),'Raw Data'!M1881,0))</f>
        <v/>
      </c>
      <c r="F1886">
        <f>IF(AND('Raw Data'!J1881&lt;'Raw Data'!I1881,'Raw Data'!E1881&gt;'Raw Data'!D1881,'Raw Data'!E1881-'Raw Data'!D1881&lt;4),'Raw Data'!L1881,IF(AND('Raw Data'!I1881&lt;'Raw Data'!J1881,'Raw Data'!D1881&gt;'Raw Data'!E1881,'Raw Data'!D1881-'Raw Data'!E1881&lt;4),'Raw Data'!K1881,0))</f>
        <v/>
      </c>
      <c r="G1886">
        <f>IF(AND('Raw Data'!J1881&lt;'Raw Data'!I1881, 'Raw Data'!E1881&gt;'Raw Data'!D1881), 'Raw Data'!J1881, 0)</f>
        <v/>
      </c>
      <c r="H1886">
        <f>IF(AND('Raw Data'!J1881&gt;'Raw Data'!I1881, 'Raw Data'!E1881&lt;'Raw Data'!D1881), 'Raw Data'!I1881, 0)</f>
        <v/>
      </c>
      <c r="I1886">
        <f>SUM(J1886:K1886)</f>
        <v/>
      </c>
      <c r="J1886">
        <f>IF(AND('Raw Data'!J1881&gt;'Raw Data'!I1881, 'Raw Data'!E1881&gt;'Raw Data'!D1881), 'Raw Data'!J1881, 0)</f>
        <v/>
      </c>
      <c r="K1886">
        <f>IF(AND('Raw Data'!I1881&gt;'Raw Data'!J1881, 'Raw Data'!D1881&gt;'Raw Data'!E1881), 'Raw Data'!I1881, 0)</f>
        <v/>
      </c>
      <c r="L1886">
        <f>IF('Raw Data'!E1881-'Raw Data'!D1881&gt;3, 'Raw Data'!N1881, 0)</f>
        <v/>
      </c>
      <c r="M1886">
        <f>IF('Raw Data'!D1881-'Raw Data'!E1881&gt;3, 'Raw Data'!M1881, 0)</f>
        <v/>
      </c>
      <c r="N1886">
        <f>IF(ISBLANK('Raw Data'!D1881),0,IF(AND('Raw Data'!E1881&gt;'Raw Data'!D1881,'Raw Data'!E1881-'Raw Data'!D1881&gt;0,'Raw Data'!E1881-'Raw Data'!D1881&lt;4),'Raw Data'!L1881, 0))</f>
        <v/>
      </c>
      <c r="O1886">
        <f>IF(ISBLANK('Raw Data'!D1881),0,IF(AND('Raw Data'!E1881&gt;'Raw Data'!D1881,'Raw Data'!E1881-'Raw Data'!D1881&gt;0,'Raw Data'!D1881-'Raw Data'!E1881&lt;4),'Raw Data'!K1881, 0))</f>
        <v/>
      </c>
      <c r="P1886">
        <f>IF('Raw Data'!E1881-'Raw Data'!D1881&gt;3, 'Raw Data'!N1881, IF('Raw Data'!D1881-'Raw Data'!E1881&gt;3, 'Raw Data'!M1881, 0))</f>
        <v/>
      </c>
      <c r="Q1886">
        <f>IF(ISBLANK('Raw Data'!E1881),0,IF(AND('Raw Data'!E1881-'Raw Data'!D1881&lt;4,'Raw Data'!E1881-'Raw Data'!D1881&gt;0),'Raw Data'!L1881,IF(AND('Raw Data'!D1881&gt;'Raw Data'!E1881,'Raw Data'!D1881-'Raw Data'!E1881&gt;0),'Raw Data'!K1881,0)))</f>
        <v/>
      </c>
      <c r="R1886">
        <f>IF(ISBLANK('Raw Data'!K1881),0,IFERROR(IF(MATCH(SMALL('Raw Data'!K1881:N1881,1),L1886:O1886,0),SMALL('Raw Data'!K1881:N1881,1)),0))</f>
        <v/>
      </c>
      <c r="S1886">
        <f>IF(ISBLANK('Raw Data'!K1881),0,IFERROR(IF(MATCH(SMALL('Raw Data'!K1881:N1881,2),L1886:O1886,0),SMALL('Raw Data'!K1881:N1881,2)),0))</f>
        <v/>
      </c>
      <c r="T1886">
        <f>IF(ISBLANK('Raw Data'!K1881),0,IFERROR(IF(MATCH(SMALL('Raw Data'!K1881:N1881,3),L1886:O1886,0),SMALL('Raw Data'!K1881:N1881,3)),0))</f>
        <v/>
      </c>
      <c r="U1886">
        <f>IF(ISBLANK('Raw Data'!K1881),0,IFERROR(IF(MATCH(SMALL('Raw Data'!K1881:N1881,4),L1886:O1886,0),SMALL('Raw Data'!K1881:N1881,4)),0))</f>
        <v/>
      </c>
      <c r="V1886">
        <f>IF(AND('Raw Data'!D1881&lt;3, 'Raw Data'!E1881&lt;3, 'Raw Data'!A1881&gt;0), 'Raw Data'!AF1881, 0)</f>
        <v/>
      </c>
      <c r="W1886">
        <f>IF(AND('Raw Data'!D1881&lt;4, 'Raw Data'!E1881&lt;4, 'Raw Data'!A1881&gt;0), 'Raw Data'!AI1881, 0)</f>
        <v/>
      </c>
      <c r="X1886">
        <f>IF(AND('Raw Data'!D1881&lt;5, 'Raw Data'!E1881&lt;5, 'Raw Data'!A1881&gt;0), 'Raw Data'!AL1881, 0)</f>
        <v/>
      </c>
      <c r="Y1886">
        <f>IF(AND('Raw Data'!D1881&lt;6, 'Raw Data'!E1881&lt;6, 'Raw Data'!A1881&gt;0), 'Raw Data'!AO1881, 0)</f>
        <v/>
      </c>
      <c r="Z1886">
        <f>IF(ISBLANK('Raw Data'!D1881), 0, IF('Raw Data'!D1881-'Raw Data'!E1881&gt;1, 'Raw Data'!AW1881, 0))</f>
        <v/>
      </c>
      <c r="AA1886">
        <f>IF(ISBLANK('Raw Data'!A1881), 0, IF(ABS('Raw Data'!D1881-'Raw Data'!E1881)&lt;2, 'Raw Data'!AX1881, 0))</f>
        <v/>
      </c>
      <c r="AB1886">
        <f>IF(ISBLANK('Raw Data'!D1881), 0, IF('Raw Data'!E1881-'Raw Data'!D1881&gt;1, 'Raw Data'!AY1881, 0))</f>
        <v/>
      </c>
      <c r="AC1886">
        <f>IF(ISBLANK('Raw Data'!D1881), 0, IF('Raw Data'!D1881-'Raw Data'!E1881&gt;2, 'Raw Data'!AZ1881, 0))</f>
        <v/>
      </c>
      <c r="AD1886">
        <f>IF(ISBLANK('Raw Data'!A1881), 0, IF(ABS('Raw Data'!D1881-'Raw Data'!E1881)&lt;3, 'Raw Data'!BA1881, 0))</f>
        <v/>
      </c>
      <c r="AE1886">
        <f>IF(ISBLANK('Raw Data'!D1881), 0, IF('Raw Data'!E1881-'Raw Data'!D1881&gt;2, 'Raw Data'!BB1881, 0))</f>
        <v/>
      </c>
      <c r="AF1886">
        <f>IF(ISBLANK('Raw Data'!D1881), 0, IF('Raw Data'!D1881-'Raw Data'!E1881&gt;3, 'Raw Data'!BC1881, 0))</f>
        <v/>
      </c>
      <c r="AG1886">
        <f>IF(ISBLANK('Raw Data'!A1881), 0, IF(ABS('Raw Data'!D1881-'Raw Data'!E1881)&lt;4, 'Raw Data'!BD1881, 0))</f>
        <v/>
      </c>
      <c r="AH1886">
        <f>IF(ISBLANK('Raw Data'!D1881), 0, IF('Raw Data'!E1881-'Raw Data'!D1881&gt;3, 'Raw Data'!BE1881, 0))</f>
        <v/>
      </c>
      <c r="AI1886">
        <f>IF(SUM('Raw Data'!D1881:E1881)&gt;'Raw Data'!F1881, 'Raw Data'!G1881, 0)</f>
        <v/>
      </c>
      <c r="AJ1886">
        <f>IF(ISBLANK('Raw Data'!D1881), 0, IF(SUM('Raw Data'!D1881:E1881)&lt;'Raw Data'!F1881, 'Raw Data'!H1881, 0))</f>
        <v/>
      </c>
      <c r="AK1886">
        <f>IF(ISBLANK('Raw Data'!A1881), 0, IF(AND('Raw Data'!D1881&lt;3, 'Raw Data'!E1881&lt;3, 'Raw Data'!F1881&lt;BB$2), 'Raw Data'!AF1881, 0))</f>
        <v/>
      </c>
      <c r="AL1886">
        <f>IF(ISBLANK('Raw Data'!A1881), 0, IF(AND('Raw Data'!D1881&lt;4, 'Raw Data'!E1881&lt;4, 'Raw Data'!F1881&lt;BB$2), 'Raw Data'!AI1881, 0))</f>
        <v/>
      </c>
      <c r="AM1886">
        <f>IF(ISBLANK('Raw Data'!A1881), 0, IF(AND('Raw Data'!D1881&lt;5, 'Raw Data'!E1881&lt;5, 'Raw Data'!F1881&lt;BB$2), 'Raw Data'!AL1881, 0))</f>
        <v/>
      </c>
      <c r="AN1886">
        <f>IF(ISBLANK('Raw Data'!A1881), 0, IF(AND('Raw Data'!D1881&lt;6, 'Raw Data'!E1881&lt;6, 'Raw Data'!F1881&lt;BB$2), 'Raw Data'!AO1881, 0))</f>
        <v/>
      </c>
      <c r="AO1886">
        <f>IF(ISBLANK('Raw Data'!A1881), 0, IF(AND('Raw Data'!I1881&lt;Analysis!$BC$2, 'Raw Data'!D1881-'Raw Data'!E1881&gt;1), 'Raw Data'!AW1881, IF(AND('Raw Data'!J1881&lt;Analysis!$BC$2, 'Raw Data'!E1881-'Raw Data'!D1881&gt;1), 'Raw Data'!AY1881, 0)))</f>
        <v/>
      </c>
      <c r="AP1886">
        <f>IF(ISBLANK('Raw Data'!A1881), 0, IF(AND('Raw Data'!I1881&lt;Analysis!$BC$2, 'Raw Data'!D1881-'Raw Data'!E1881&gt;2), 'Raw Data'!AZ1881, IF(AND('Raw Data'!J1881&lt;Analysis!$BC$2, 'Raw Data'!E1881-'Raw Data'!D1881&gt;2), 'Raw Data'!BB1881, 0)))</f>
        <v/>
      </c>
      <c r="AQ1886">
        <f>IF(ISBLANK('Raw Data'!A1881), 0, IF(AND('Raw Data'!I1881&lt;Analysis!$BC$2, 'Raw Data'!D1881-'Raw Data'!E1881&gt;3), 'Raw Data'!BC1881, IF(AND('Raw Data'!J1881&lt;Analysis!$BC$2, 'Raw Data'!E1881-'Raw Data'!D1881&gt;3), 'Raw Data'!BE1881, 0)))</f>
        <v/>
      </c>
      <c r="AR1886">
        <f>IF('Hidden Analysiss'!D1882=1,IF(ABS('Raw Data'!E1881-'Raw Data'!D1881)&lt;2,'Raw Data'!AX1881,0), 0)</f>
        <v/>
      </c>
      <c r="AS1886">
        <f>IF('Hidden Analysiss'!D1882=1,IF(ABS('Raw Data'!E1881-'Raw Data'!D1881)&lt;3,'Raw Data'!BA1881,0), 0)</f>
        <v/>
      </c>
      <c r="AT1886">
        <f>IF('Hidden Analysiss'!D1882=1,IF(ABS('Raw Data'!E1881-'Raw Data'!D1881)&lt;4,'Raw Data'!BD1881,0), 0)</f>
        <v/>
      </c>
      <c r="AU1886">
        <f>IF(AND('Hidden Analysiss'!E1882=1, ABS('Raw Data'!E1881-'Raw Data'!D1881)&lt;2), 'Raw Data'!AX1881, 0)</f>
        <v/>
      </c>
      <c r="AV1886">
        <f>IF(AND('Hidden Analysiss'!E1882=1, ABS('Raw Data'!E1881-'Raw Data'!D1881)&lt;3), 'Raw Data'!BA1881, 0)</f>
        <v/>
      </c>
      <c r="AW1886">
        <f>IF(AND('Hidden Analysiss'!E1882=1, ABS('Raw Data'!E1881-'Raw Data'!D1881)&lt;3), 'Raw Data'!BD1881, 0)</f>
        <v/>
      </c>
    </row>
    <row r="1887">
      <c r="A1887" s="1">
        <f>'Raw Data'!A1882</f>
        <v/>
      </c>
      <c r="B1887">
        <f>IF('Raw Data'!E1882&gt;'Raw Data'!D1882, 'Raw Data'!J1882, 0)</f>
        <v/>
      </c>
      <c r="C1887">
        <f>IF('Raw Data'!D1882&gt;'Raw Data'!E1882, 'Raw Data'!I1882, 0)</f>
        <v/>
      </c>
      <c r="D1887">
        <f>SUM(G1887:H1887)</f>
        <v/>
      </c>
      <c r="E1887">
        <f>IF(AND('Raw Data'!J1882&lt;'Raw Data'!I1882,'Raw Data'!E1882&gt;'Raw Data'!D1882,'Raw Data'!E1882-'Raw Data'!D1882&gt;3),'Raw Data'!N1882,IF(AND('Raw Data'!I1882&lt;'Raw Data'!J1882,'Raw Data'!D1882&gt;'Raw Data'!E1882,'Raw Data'!D1882-'Raw Data'!E1882&gt;3),'Raw Data'!M1882,0))</f>
        <v/>
      </c>
      <c r="F1887">
        <f>IF(AND('Raw Data'!J1882&lt;'Raw Data'!I1882,'Raw Data'!E1882&gt;'Raw Data'!D1882,'Raw Data'!E1882-'Raw Data'!D1882&lt;4),'Raw Data'!L1882,IF(AND('Raw Data'!I1882&lt;'Raw Data'!J1882,'Raw Data'!D1882&gt;'Raw Data'!E1882,'Raw Data'!D1882-'Raw Data'!E1882&lt;4),'Raw Data'!K1882,0))</f>
        <v/>
      </c>
      <c r="G1887">
        <f>IF(AND('Raw Data'!J1882&lt;'Raw Data'!I1882, 'Raw Data'!E1882&gt;'Raw Data'!D1882), 'Raw Data'!J1882, 0)</f>
        <v/>
      </c>
      <c r="H1887">
        <f>IF(AND('Raw Data'!J1882&gt;'Raw Data'!I1882, 'Raw Data'!E1882&lt;'Raw Data'!D1882), 'Raw Data'!I1882, 0)</f>
        <v/>
      </c>
      <c r="I1887">
        <f>SUM(J1887:K1887)</f>
        <v/>
      </c>
      <c r="J1887">
        <f>IF(AND('Raw Data'!J1882&gt;'Raw Data'!I1882, 'Raw Data'!E1882&gt;'Raw Data'!D1882), 'Raw Data'!J1882, 0)</f>
        <v/>
      </c>
      <c r="K1887">
        <f>IF(AND('Raw Data'!I1882&gt;'Raw Data'!J1882, 'Raw Data'!D1882&gt;'Raw Data'!E1882), 'Raw Data'!I1882, 0)</f>
        <v/>
      </c>
      <c r="L1887">
        <f>IF('Raw Data'!E1882-'Raw Data'!D1882&gt;3, 'Raw Data'!N1882, 0)</f>
        <v/>
      </c>
      <c r="M1887">
        <f>IF('Raw Data'!D1882-'Raw Data'!E1882&gt;3, 'Raw Data'!M1882, 0)</f>
        <v/>
      </c>
      <c r="N1887">
        <f>IF(ISBLANK('Raw Data'!D1882),0,IF(AND('Raw Data'!E1882&gt;'Raw Data'!D1882,'Raw Data'!E1882-'Raw Data'!D1882&gt;0,'Raw Data'!E1882-'Raw Data'!D1882&lt;4),'Raw Data'!L1882, 0))</f>
        <v/>
      </c>
      <c r="O1887">
        <f>IF(ISBLANK('Raw Data'!D1882),0,IF(AND('Raw Data'!E1882&gt;'Raw Data'!D1882,'Raw Data'!E1882-'Raw Data'!D1882&gt;0,'Raw Data'!D1882-'Raw Data'!E1882&lt;4),'Raw Data'!K1882, 0))</f>
        <v/>
      </c>
      <c r="P1887">
        <f>IF('Raw Data'!E1882-'Raw Data'!D1882&gt;3, 'Raw Data'!N1882, IF('Raw Data'!D1882-'Raw Data'!E1882&gt;3, 'Raw Data'!M1882, 0))</f>
        <v/>
      </c>
      <c r="Q1887">
        <f>IF(ISBLANK('Raw Data'!E1882),0,IF(AND('Raw Data'!E1882-'Raw Data'!D1882&lt;4,'Raw Data'!E1882-'Raw Data'!D1882&gt;0),'Raw Data'!L1882,IF(AND('Raw Data'!D1882&gt;'Raw Data'!E1882,'Raw Data'!D1882-'Raw Data'!E1882&gt;0),'Raw Data'!K1882,0)))</f>
        <v/>
      </c>
      <c r="R1887">
        <f>IF(ISBLANK('Raw Data'!K1882),0,IFERROR(IF(MATCH(SMALL('Raw Data'!K1882:N1882,1),L1887:O1887,0),SMALL('Raw Data'!K1882:N1882,1)),0))</f>
        <v/>
      </c>
      <c r="S1887">
        <f>IF(ISBLANK('Raw Data'!K1882),0,IFERROR(IF(MATCH(SMALL('Raw Data'!K1882:N1882,2),L1887:O1887,0),SMALL('Raw Data'!K1882:N1882,2)),0))</f>
        <v/>
      </c>
      <c r="T1887">
        <f>IF(ISBLANK('Raw Data'!K1882),0,IFERROR(IF(MATCH(SMALL('Raw Data'!K1882:N1882,3),L1887:O1887,0),SMALL('Raw Data'!K1882:N1882,3)),0))</f>
        <v/>
      </c>
      <c r="U1887">
        <f>IF(ISBLANK('Raw Data'!K1882),0,IFERROR(IF(MATCH(SMALL('Raw Data'!K1882:N1882,4),L1887:O1887,0),SMALL('Raw Data'!K1882:N1882,4)),0))</f>
        <v/>
      </c>
      <c r="V1887">
        <f>IF(AND('Raw Data'!D1882&lt;3, 'Raw Data'!E1882&lt;3, 'Raw Data'!A1882&gt;0), 'Raw Data'!AF1882, 0)</f>
        <v/>
      </c>
      <c r="W1887">
        <f>IF(AND('Raw Data'!D1882&lt;4, 'Raw Data'!E1882&lt;4, 'Raw Data'!A1882&gt;0), 'Raw Data'!AI1882, 0)</f>
        <v/>
      </c>
      <c r="X1887">
        <f>IF(AND('Raw Data'!D1882&lt;5, 'Raw Data'!E1882&lt;5, 'Raw Data'!A1882&gt;0), 'Raw Data'!AL1882, 0)</f>
        <v/>
      </c>
      <c r="Y1887">
        <f>IF(AND('Raw Data'!D1882&lt;6, 'Raw Data'!E1882&lt;6, 'Raw Data'!A1882&gt;0), 'Raw Data'!AO1882, 0)</f>
        <v/>
      </c>
      <c r="Z1887">
        <f>IF(ISBLANK('Raw Data'!D1882), 0, IF('Raw Data'!D1882-'Raw Data'!E1882&gt;1, 'Raw Data'!AW1882, 0))</f>
        <v/>
      </c>
      <c r="AA1887">
        <f>IF(ISBLANK('Raw Data'!A1882), 0, IF(ABS('Raw Data'!D1882-'Raw Data'!E1882)&lt;2, 'Raw Data'!AX1882, 0))</f>
        <v/>
      </c>
      <c r="AB1887">
        <f>IF(ISBLANK('Raw Data'!D1882), 0, IF('Raw Data'!E1882-'Raw Data'!D1882&gt;1, 'Raw Data'!AY1882, 0))</f>
        <v/>
      </c>
      <c r="AC1887">
        <f>IF(ISBLANK('Raw Data'!D1882), 0, IF('Raw Data'!D1882-'Raw Data'!E1882&gt;2, 'Raw Data'!AZ1882, 0))</f>
        <v/>
      </c>
      <c r="AD1887">
        <f>IF(ISBLANK('Raw Data'!A1882), 0, IF(ABS('Raw Data'!D1882-'Raw Data'!E1882)&lt;3, 'Raw Data'!BA1882, 0))</f>
        <v/>
      </c>
      <c r="AE1887">
        <f>IF(ISBLANK('Raw Data'!D1882), 0, IF('Raw Data'!E1882-'Raw Data'!D1882&gt;2, 'Raw Data'!BB1882, 0))</f>
        <v/>
      </c>
      <c r="AF1887">
        <f>IF(ISBLANK('Raw Data'!D1882), 0, IF('Raw Data'!D1882-'Raw Data'!E1882&gt;3, 'Raw Data'!BC1882, 0))</f>
        <v/>
      </c>
      <c r="AG1887">
        <f>IF(ISBLANK('Raw Data'!A1882), 0, IF(ABS('Raw Data'!D1882-'Raw Data'!E1882)&lt;4, 'Raw Data'!BD1882, 0))</f>
        <v/>
      </c>
      <c r="AH1887">
        <f>IF(ISBLANK('Raw Data'!D1882), 0, IF('Raw Data'!E1882-'Raw Data'!D1882&gt;3, 'Raw Data'!BE1882, 0))</f>
        <v/>
      </c>
      <c r="AI1887">
        <f>IF(SUM('Raw Data'!D1882:E1882)&gt;'Raw Data'!F1882, 'Raw Data'!G1882, 0)</f>
        <v/>
      </c>
      <c r="AJ1887">
        <f>IF(ISBLANK('Raw Data'!D1882), 0, IF(SUM('Raw Data'!D1882:E1882)&lt;'Raw Data'!F1882, 'Raw Data'!H1882, 0))</f>
        <v/>
      </c>
      <c r="AK1887">
        <f>IF(ISBLANK('Raw Data'!A1882), 0, IF(AND('Raw Data'!D1882&lt;3, 'Raw Data'!E1882&lt;3, 'Raw Data'!F1882&lt;BB$2), 'Raw Data'!AF1882, 0))</f>
        <v/>
      </c>
      <c r="AL1887">
        <f>IF(ISBLANK('Raw Data'!A1882), 0, IF(AND('Raw Data'!D1882&lt;4, 'Raw Data'!E1882&lt;4, 'Raw Data'!F1882&lt;BB$2), 'Raw Data'!AI1882, 0))</f>
        <v/>
      </c>
      <c r="AM1887">
        <f>IF(ISBLANK('Raw Data'!A1882), 0, IF(AND('Raw Data'!D1882&lt;5, 'Raw Data'!E1882&lt;5, 'Raw Data'!F1882&lt;BB$2), 'Raw Data'!AL1882, 0))</f>
        <v/>
      </c>
      <c r="AN1887">
        <f>IF(ISBLANK('Raw Data'!A1882), 0, IF(AND('Raw Data'!D1882&lt;6, 'Raw Data'!E1882&lt;6, 'Raw Data'!F1882&lt;BB$2), 'Raw Data'!AO1882, 0))</f>
        <v/>
      </c>
      <c r="AO1887">
        <f>IF(ISBLANK('Raw Data'!A1882), 0, IF(AND('Raw Data'!I1882&lt;Analysis!$BC$2, 'Raw Data'!D1882-'Raw Data'!E1882&gt;1), 'Raw Data'!AW1882, IF(AND('Raw Data'!J1882&lt;Analysis!$BC$2, 'Raw Data'!E1882-'Raw Data'!D1882&gt;1), 'Raw Data'!AY1882, 0)))</f>
        <v/>
      </c>
      <c r="AP1887">
        <f>IF(ISBLANK('Raw Data'!A1882), 0, IF(AND('Raw Data'!I1882&lt;Analysis!$BC$2, 'Raw Data'!D1882-'Raw Data'!E1882&gt;2), 'Raw Data'!AZ1882, IF(AND('Raw Data'!J1882&lt;Analysis!$BC$2, 'Raw Data'!E1882-'Raw Data'!D1882&gt;2), 'Raw Data'!BB1882, 0)))</f>
        <v/>
      </c>
      <c r="AQ1887">
        <f>IF(ISBLANK('Raw Data'!A1882), 0, IF(AND('Raw Data'!I1882&lt;Analysis!$BC$2, 'Raw Data'!D1882-'Raw Data'!E1882&gt;3), 'Raw Data'!BC1882, IF(AND('Raw Data'!J1882&lt;Analysis!$BC$2, 'Raw Data'!E1882-'Raw Data'!D1882&gt;3), 'Raw Data'!BE1882, 0)))</f>
        <v/>
      </c>
      <c r="AR1887">
        <f>IF('Hidden Analysiss'!D1883=1,IF(ABS('Raw Data'!E1882-'Raw Data'!D1882)&lt;2,'Raw Data'!AX1882,0), 0)</f>
        <v/>
      </c>
      <c r="AS1887">
        <f>IF('Hidden Analysiss'!D1883=1,IF(ABS('Raw Data'!E1882-'Raw Data'!D1882)&lt;3,'Raw Data'!BA1882,0), 0)</f>
        <v/>
      </c>
      <c r="AT1887">
        <f>IF('Hidden Analysiss'!D1883=1,IF(ABS('Raw Data'!E1882-'Raw Data'!D1882)&lt;4,'Raw Data'!BD1882,0), 0)</f>
        <v/>
      </c>
      <c r="AU1887">
        <f>IF(AND('Hidden Analysiss'!E1883=1, ABS('Raw Data'!E1882-'Raw Data'!D1882)&lt;2), 'Raw Data'!AX1882, 0)</f>
        <v/>
      </c>
      <c r="AV1887">
        <f>IF(AND('Hidden Analysiss'!E1883=1, ABS('Raw Data'!E1882-'Raw Data'!D1882)&lt;3), 'Raw Data'!BA1882, 0)</f>
        <v/>
      </c>
      <c r="AW1887">
        <f>IF(AND('Hidden Analysiss'!E1883=1, ABS('Raw Data'!E1882-'Raw Data'!D1882)&lt;3), 'Raw Data'!BD1882, 0)</f>
        <v/>
      </c>
    </row>
    <row r="1888">
      <c r="A1888" s="1">
        <f>'Raw Data'!A1883</f>
        <v/>
      </c>
      <c r="B1888">
        <f>IF('Raw Data'!E1883&gt;'Raw Data'!D1883, 'Raw Data'!J1883, 0)</f>
        <v/>
      </c>
      <c r="C1888">
        <f>IF('Raw Data'!D1883&gt;'Raw Data'!E1883, 'Raw Data'!I1883, 0)</f>
        <v/>
      </c>
      <c r="D1888">
        <f>SUM(G1888:H1888)</f>
        <v/>
      </c>
      <c r="E1888">
        <f>IF(AND('Raw Data'!J1883&lt;'Raw Data'!I1883,'Raw Data'!E1883&gt;'Raw Data'!D1883,'Raw Data'!E1883-'Raw Data'!D1883&gt;3),'Raw Data'!N1883,IF(AND('Raw Data'!I1883&lt;'Raw Data'!J1883,'Raw Data'!D1883&gt;'Raw Data'!E1883,'Raw Data'!D1883-'Raw Data'!E1883&gt;3),'Raw Data'!M1883,0))</f>
        <v/>
      </c>
      <c r="F1888">
        <f>IF(AND('Raw Data'!J1883&lt;'Raw Data'!I1883,'Raw Data'!E1883&gt;'Raw Data'!D1883,'Raw Data'!E1883-'Raw Data'!D1883&lt;4),'Raw Data'!L1883,IF(AND('Raw Data'!I1883&lt;'Raw Data'!J1883,'Raw Data'!D1883&gt;'Raw Data'!E1883,'Raw Data'!D1883-'Raw Data'!E1883&lt;4),'Raw Data'!K1883,0))</f>
        <v/>
      </c>
      <c r="G1888">
        <f>IF(AND('Raw Data'!J1883&lt;'Raw Data'!I1883, 'Raw Data'!E1883&gt;'Raw Data'!D1883), 'Raw Data'!J1883, 0)</f>
        <v/>
      </c>
      <c r="H1888">
        <f>IF(AND('Raw Data'!J1883&gt;'Raw Data'!I1883, 'Raw Data'!E1883&lt;'Raw Data'!D1883), 'Raw Data'!I1883, 0)</f>
        <v/>
      </c>
      <c r="I1888">
        <f>SUM(J1888:K1888)</f>
        <v/>
      </c>
      <c r="J1888">
        <f>IF(AND('Raw Data'!J1883&gt;'Raw Data'!I1883, 'Raw Data'!E1883&gt;'Raw Data'!D1883), 'Raw Data'!J1883, 0)</f>
        <v/>
      </c>
      <c r="K1888">
        <f>IF(AND('Raw Data'!I1883&gt;'Raw Data'!J1883, 'Raw Data'!D1883&gt;'Raw Data'!E1883), 'Raw Data'!I1883, 0)</f>
        <v/>
      </c>
      <c r="L1888">
        <f>IF('Raw Data'!E1883-'Raw Data'!D1883&gt;3, 'Raw Data'!N1883, 0)</f>
        <v/>
      </c>
      <c r="M1888">
        <f>IF('Raw Data'!D1883-'Raw Data'!E1883&gt;3, 'Raw Data'!M1883, 0)</f>
        <v/>
      </c>
      <c r="N1888">
        <f>IF(ISBLANK('Raw Data'!D1883),0,IF(AND('Raw Data'!E1883&gt;'Raw Data'!D1883,'Raw Data'!E1883-'Raw Data'!D1883&gt;0,'Raw Data'!E1883-'Raw Data'!D1883&lt;4),'Raw Data'!L1883, 0))</f>
        <v/>
      </c>
      <c r="O1888">
        <f>IF(ISBLANK('Raw Data'!D1883),0,IF(AND('Raw Data'!E1883&gt;'Raw Data'!D1883,'Raw Data'!E1883-'Raw Data'!D1883&gt;0,'Raw Data'!D1883-'Raw Data'!E1883&lt;4),'Raw Data'!K1883, 0))</f>
        <v/>
      </c>
      <c r="P1888">
        <f>IF('Raw Data'!E1883-'Raw Data'!D1883&gt;3, 'Raw Data'!N1883, IF('Raw Data'!D1883-'Raw Data'!E1883&gt;3, 'Raw Data'!M1883, 0))</f>
        <v/>
      </c>
      <c r="Q1888">
        <f>IF(ISBLANK('Raw Data'!E1883),0,IF(AND('Raw Data'!E1883-'Raw Data'!D1883&lt;4,'Raw Data'!E1883-'Raw Data'!D1883&gt;0),'Raw Data'!L1883,IF(AND('Raw Data'!D1883&gt;'Raw Data'!E1883,'Raw Data'!D1883-'Raw Data'!E1883&gt;0),'Raw Data'!K1883,0)))</f>
        <v/>
      </c>
      <c r="R1888">
        <f>IF(ISBLANK('Raw Data'!K1883),0,IFERROR(IF(MATCH(SMALL('Raw Data'!K1883:N1883,1),L1888:O1888,0),SMALL('Raw Data'!K1883:N1883,1)),0))</f>
        <v/>
      </c>
      <c r="S1888">
        <f>IF(ISBLANK('Raw Data'!K1883),0,IFERROR(IF(MATCH(SMALL('Raw Data'!K1883:N1883,2),L1888:O1888,0),SMALL('Raw Data'!K1883:N1883,2)),0))</f>
        <v/>
      </c>
      <c r="T1888">
        <f>IF(ISBLANK('Raw Data'!K1883),0,IFERROR(IF(MATCH(SMALL('Raw Data'!K1883:N1883,3),L1888:O1888,0),SMALL('Raw Data'!K1883:N1883,3)),0))</f>
        <v/>
      </c>
      <c r="U1888">
        <f>IF(ISBLANK('Raw Data'!K1883),0,IFERROR(IF(MATCH(SMALL('Raw Data'!K1883:N1883,4),L1888:O1888,0),SMALL('Raw Data'!K1883:N1883,4)),0))</f>
        <v/>
      </c>
      <c r="V1888">
        <f>IF(AND('Raw Data'!D1883&lt;3, 'Raw Data'!E1883&lt;3, 'Raw Data'!A1883&gt;0), 'Raw Data'!AF1883, 0)</f>
        <v/>
      </c>
      <c r="W1888">
        <f>IF(AND('Raw Data'!D1883&lt;4, 'Raw Data'!E1883&lt;4, 'Raw Data'!A1883&gt;0), 'Raw Data'!AI1883, 0)</f>
        <v/>
      </c>
      <c r="X1888">
        <f>IF(AND('Raw Data'!D1883&lt;5, 'Raw Data'!E1883&lt;5, 'Raw Data'!A1883&gt;0), 'Raw Data'!AL1883, 0)</f>
        <v/>
      </c>
      <c r="Y1888">
        <f>IF(AND('Raw Data'!D1883&lt;6, 'Raw Data'!E1883&lt;6, 'Raw Data'!A1883&gt;0), 'Raw Data'!AO1883, 0)</f>
        <v/>
      </c>
      <c r="Z1888">
        <f>IF(ISBLANK('Raw Data'!D1883), 0, IF('Raw Data'!D1883-'Raw Data'!E1883&gt;1, 'Raw Data'!AW1883, 0))</f>
        <v/>
      </c>
      <c r="AA1888">
        <f>IF(ISBLANK('Raw Data'!A1883), 0, IF(ABS('Raw Data'!D1883-'Raw Data'!E1883)&lt;2, 'Raw Data'!AX1883, 0))</f>
        <v/>
      </c>
      <c r="AB1888">
        <f>IF(ISBLANK('Raw Data'!D1883), 0, IF('Raw Data'!E1883-'Raw Data'!D1883&gt;1, 'Raw Data'!AY1883, 0))</f>
        <v/>
      </c>
      <c r="AC1888">
        <f>IF(ISBLANK('Raw Data'!D1883), 0, IF('Raw Data'!D1883-'Raw Data'!E1883&gt;2, 'Raw Data'!AZ1883, 0))</f>
        <v/>
      </c>
      <c r="AD1888">
        <f>IF(ISBLANK('Raw Data'!A1883), 0, IF(ABS('Raw Data'!D1883-'Raw Data'!E1883)&lt;3, 'Raw Data'!BA1883, 0))</f>
        <v/>
      </c>
      <c r="AE1888">
        <f>IF(ISBLANK('Raw Data'!D1883), 0, IF('Raw Data'!E1883-'Raw Data'!D1883&gt;2, 'Raw Data'!BB1883, 0))</f>
        <v/>
      </c>
      <c r="AF1888">
        <f>IF(ISBLANK('Raw Data'!D1883), 0, IF('Raw Data'!D1883-'Raw Data'!E1883&gt;3, 'Raw Data'!BC1883, 0))</f>
        <v/>
      </c>
      <c r="AG1888">
        <f>IF(ISBLANK('Raw Data'!A1883), 0, IF(ABS('Raw Data'!D1883-'Raw Data'!E1883)&lt;4, 'Raw Data'!BD1883, 0))</f>
        <v/>
      </c>
      <c r="AH1888">
        <f>IF(ISBLANK('Raw Data'!D1883), 0, IF('Raw Data'!E1883-'Raw Data'!D1883&gt;3, 'Raw Data'!BE1883, 0))</f>
        <v/>
      </c>
      <c r="AI1888">
        <f>IF(SUM('Raw Data'!D1883:E1883)&gt;'Raw Data'!F1883, 'Raw Data'!G1883, 0)</f>
        <v/>
      </c>
      <c r="AJ1888">
        <f>IF(ISBLANK('Raw Data'!D1883), 0, IF(SUM('Raw Data'!D1883:E1883)&lt;'Raw Data'!F1883, 'Raw Data'!H1883, 0))</f>
        <v/>
      </c>
      <c r="AK1888">
        <f>IF(ISBLANK('Raw Data'!A1883), 0, IF(AND('Raw Data'!D1883&lt;3, 'Raw Data'!E1883&lt;3, 'Raw Data'!F1883&lt;BB$2), 'Raw Data'!AF1883, 0))</f>
        <v/>
      </c>
      <c r="AL1888">
        <f>IF(ISBLANK('Raw Data'!A1883), 0, IF(AND('Raw Data'!D1883&lt;4, 'Raw Data'!E1883&lt;4, 'Raw Data'!F1883&lt;BB$2), 'Raw Data'!AI1883, 0))</f>
        <v/>
      </c>
      <c r="AM1888">
        <f>IF(ISBLANK('Raw Data'!A1883), 0, IF(AND('Raw Data'!D1883&lt;5, 'Raw Data'!E1883&lt;5, 'Raw Data'!F1883&lt;BB$2), 'Raw Data'!AL1883, 0))</f>
        <v/>
      </c>
      <c r="AN1888">
        <f>IF(ISBLANK('Raw Data'!A1883), 0, IF(AND('Raw Data'!D1883&lt;6, 'Raw Data'!E1883&lt;6, 'Raw Data'!F1883&lt;BB$2), 'Raw Data'!AO1883, 0))</f>
        <v/>
      </c>
      <c r="AO1888">
        <f>IF(ISBLANK('Raw Data'!A1883), 0, IF(AND('Raw Data'!I1883&lt;Analysis!$BC$2, 'Raw Data'!D1883-'Raw Data'!E1883&gt;1), 'Raw Data'!AW1883, IF(AND('Raw Data'!J1883&lt;Analysis!$BC$2, 'Raw Data'!E1883-'Raw Data'!D1883&gt;1), 'Raw Data'!AY1883, 0)))</f>
        <v/>
      </c>
      <c r="AP1888">
        <f>IF(ISBLANK('Raw Data'!A1883), 0, IF(AND('Raw Data'!I1883&lt;Analysis!$BC$2, 'Raw Data'!D1883-'Raw Data'!E1883&gt;2), 'Raw Data'!AZ1883, IF(AND('Raw Data'!J1883&lt;Analysis!$BC$2, 'Raw Data'!E1883-'Raw Data'!D1883&gt;2), 'Raw Data'!BB1883, 0)))</f>
        <v/>
      </c>
      <c r="AQ1888">
        <f>IF(ISBLANK('Raw Data'!A1883), 0, IF(AND('Raw Data'!I1883&lt;Analysis!$BC$2, 'Raw Data'!D1883-'Raw Data'!E1883&gt;3), 'Raw Data'!BC1883, IF(AND('Raw Data'!J1883&lt;Analysis!$BC$2, 'Raw Data'!E1883-'Raw Data'!D1883&gt;3), 'Raw Data'!BE1883, 0)))</f>
        <v/>
      </c>
      <c r="AR1888">
        <f>IF('Hidden Analysiss'!D1884=1,IF(ABS('Raw Data'!E1883-'Raw Data'!D1883)&lt;2,'Raw Data'!AX1883,0), 0)</f>
        <v/>
      </c>
      <c r="AS1888">
        <f>IF('Hidden Analysiss'!D1884=1,IF(ABS('Raw Data'!E1883-'Raw Data'!D1883)&lt;3,'Raw Data'!BA1883,0), 0)</f>
        <v/>
      </c>
      <c r="AT1888">
        <f>IF('Hidden Analysiss'!D1884=1,IF(ABS('Raw Data'!E1883-'Raw Data'!D1883)&lt;4,'Raw Data'!BD1883,0), 0)</f>
        <v/>
      </c>
      <c r="AU1888">
        <f>IF(AND('Hidden Analysiss'!E1884=1, ABS('Raw Data'!E1883-'Raw Data'!D1883)&lt;2), 'Raw Data'!AX1883, 0)</f>
        <v/>
      </c>
      <c r="AV1888">
        <f>IF(AND('Hidden Analysiss'!E1884=1, ABS('Raw Data'!E1883-'Raw Data'!D1883)&lt;3), 'Raw Data'!BA1883, 0)</f>
        <v/>
      </c>
      <c r="AW1888">
        <f>IF(AND('Hidden Analysiss'!E1884=1, ABS('Raw Data'!E1883-'Raw Data'!D1883)&lt;3), 'Raw Data'!BD1883, 0)</f>
        <v/>
      </c>
    </row>
    <row r="1889">
      <c r="A1889" s="1">
        <f>'Raw Data'!A1884</f>
        <v/>
      </c>
      <c r="B1889">
        <f>IF('Raw Data'!E1884&gt;'Raw Data'!D1884, 'Raw Data'!J1884, 0)</f>
        <v/>
      </c>
      <c r="C1889">
        <f>IF('Raw Data'!D1884&gt;'Raw Data'!E1884, 'Raw Data'!I1884, 0)</f>
        <v/>
      </c>
      <c r="D1889">
        <f>SUM(G1889:H1889)</f>
        <v/>
      </c>
      <c r="E1889">
        <f>IF(AND('Raw Data'!J1884&lt;'Raw Data'!I1884,'Raw Data'!E1884&gt;'Raw Data'!D1884,'Raw Data'!E1884-'Raw Data'!D1884&gt;3),'Raw Data'!N1884,IF(AND('Raw Data'!I1884&lt;'Raw Data'!J1884,'Raw Data'!D1884&gt;'Raw Data'!E1884,'Raw Data'!D1884-'Raw Data'!E1884&gt;3),'Raw Data'!M1884,0))</f>
        <v/>
      </c>
      <c r="F1889">
        <f>IF(AND('Raw Data'!J1884&lt;'Raw Data'!I1884,'Raw Data'!E1884&gt;'Raw Data'!D1884,'Raw Data'!E1884-'Raw Data'!D1884&lt;4),'Raw Data'!L1884,IF(AND('Raw Data'!I1884&lt;'Raw Data'!J1884,'Raw Data'!D1884&gt;'Raw Data'!E1884,'Raw Data'!D1884-'Raw Data'!E1884&lt;4),'Raw Data'!K1884,0))</f>
        <v/>
      </c>
      <c r="G1889">
        <f>IF(AND('Raw Data'!J1884&lt;'Raw Data'!I1884, 'Raw Data'!E1884&gt;'Raw Data'!D1884), 'Raw Data'!J1884, 0)</f>
        <v/>
      </c>
      <c r="H1889">
        <f>IF(AND('Raw Data'!J1884&gt;'Raw Data'!I1884, 'Raw Data'!E1884&lt;'Raw Data'!D1884), 'Raw Data'!I1884, 0)</f>
        <v/>
      </c>
      <c r="I1889">
        <f>SUM(J1889:K1889)</f>
        <v/>
      </c>
      <c r="J1889">
        <f>IF(AND('Raw Data'!J1884&gt;'Raw Data'!I1884, 'Raw Data'!E1884&gt;'Raw Data'!D1884), 'Raw Data'!J1884, 0)</f>
        <v/>
      </c>
      <c r="K1889">
        <f>IF(AND('Raw Data'!I1884&gt;'Raw Data'!J1884, 'Raw Data'!D1884&gt;'Raw Data'!E1884), 'Raw Data'!I1884, 0)</f>
        <v/>
      </c>
      <c r="L1889">
        <f>IF('Raw Data'!E1884-'Raw Data'!D1884&gt;3, 'Raw Data'!N1884, 0)</f>
        <v/>
      </c>
      <c r="M1889">
        <f>IF('Raw Data'!D1884-'Raw Data'!E1884&gt;3, 'Raw Data'!M1884, 0)</f>
        <v/>
      </c>
      <c r="N1889">
        <f>IF(ISBLANK('Raw Data'!D1884),0,IF(AND('Raw Data'!E1884&gt;'Raw Data'!D1884,'Raw Data'!E1884-'Raw Data'!D1884&gt;0,'Raw Data'!E1884-'Raw Data'!D1884&lt;4),'Raw Data'!L1884, 0))</f>
        <v/>
      </c>
      <c r="O1889">
        <f>IF(ISBLANK('Raw Data'!D1884),0,IF(AND('Raw Data'!E1884&gt;'Raw Data'!D1884,'Raw Data'!E1884-'Raw Data'!D1884&gt;0,'Raw Data'!D1884-'Raw Data'!E1884&lt;4),'Raw Data'!K1884, 0))</f>
        <v/>
      </c>
      <c r="P1889">
        <f>IF('Raw Data'!E1884-'Raw Data'!D1884&gt;3, 'Raw Data'!N1884, IF('Raw Data'!D1884-'Raw Data'!E1884&gt;3, 'Raw Data'!M1884, 0))</f>
        <v/>
      </c>
      <c r="Q1889">
        <f>IF(ISBLANK('Raw Data'!E1884),0,IF(AND('Raw Data'!E1884-'Raw Data'!D1884&lt;4,'Raw Data'!E1884-'Raw Data'!D1884&gt;0),'Raw Data'!L1884,IF(AND('Raw Data'!D1884&gt;'Raw Data'!E1884,'Raw Data'!D1884-'Raw Data'!E1884&gt;0),'Raw Data'!K1884,0)))</f>
        <v/>
      </c>
      <c r="R1889">
        <f>IF(ISBLANK('Raw Data'!K1884),0,IFERROR(IF(MATCH(SMALL('Raw Data'!K1884:N1884,1),L1889:O1889,0),SMALL('Raw Data'!K1884:N1884,1)),0))</f>
        <v/>
      </c>
      <c r="S1889">
        <f>IF(ISBLANK('Raw Data'!K1884),0,IFERROR(IF(MATCH(SMALL('Raw Data'!K1884:N1884,2),L1889:O1889,0),SMALL('Raw Data'!K1884:N1884,2)),0))</f>
        <v/>
      </c>
      <c r="T1889">
        <f>IF(ISBLANK('Raw Data'!K1884),0,IFERROR(IF(MATCH(SMALL('Raw Data'!K1884:N1884,3),L1889:O1889,0),SMALL('Raw Data'!K1884:N1884,3)),0))</f>
        <v/>
      </c>
      <c r="U1889">
        <f>IF(ISBLANK('Raw Data'!K1884),0,IFERROR(IF(MATCH(SMALL('Raw Data'!K1884:N1884,4),L1889:O1889,0),SMALL('Raw Data'!K1884:N1884,4)),0))</f>
        <v/>
      </c>
      <c r="V1889">
        <f>IF(AND('Raw Data'!D1884&lt;3, 'Raw Data'!E1884&lt;3, 'Raw Data'!A1884&gt;0), 'Raw Data'!AF1884, 0)</f>
        <v/>
      </c>
      <c r="W1889">
        <f>IF(AND('Raw Data'!D1884&lt;4, 'Raw Data'!E1884&lt;4, 'Raw Data'!A1884&gt;0), 'Raw Data'!AI1884, 0)</f>
        <v/>
      </c>
      <c r="X1889">
        <f>IF(AND('Raw Data'!D1884&lt;5, 'Raw Data'!E1884&lt;5, 'Raw Data'!A1884&gt;0), 'Raw Data'!AL1884, 0)</f>
        <v/>
      </c>
      <c r="Y1889">
        <f>IF(AND('Raw Data'!D1884&lt;6, 'Raw Data'!E1884&lt;6, 'Raw Data'!A1884&gt;0), 'Raw Data'!AO1884, 0)</f>
        <v/>
      </c>
      <c r="Z1889">
        <f>IF(ISBLANK('Raw Data'!D1884), 0, IF('Raw Data'!D1884-'Raw Data'!E1884&gt;1, 'Raw Data'!AW1884, 0))</f>
        <v/>
      </c>
      <c r="AA1889">
        <f>IF(ISBLANK('Raw Data'!A1884), 0, IF(ABS('Raw Data'!D1884-'Raw Data'!E1884)&lt;2, 'Raw Data'!AX1884, 0))</f>
        <v/>
      </c>
      <c r="AB1889">
        <f>IF(ISBLANK('Raw Data'!D1884), 0, IF('Raw Data'!E1884-'Raw Data'!D1884&gt;1, 'Raw Data'!AY1884, 0))</f>
        <v/>
      </c>
      <c r="AC1889">
        <f>IF(ISBLANK('Raw Data'!D1884), 0, IF('Raw Data'!D1884-'Raw Data'!E1884&gt;2, 'Raw Data'!AZ1884, 0))</f>
        <v/>
      </c>
      <c r="AD1889">
        <f>IF(ISBLANK('Raw Data'!A1884), 0, IF(ABS('Raw Data'!D1884-'Raw Data'!E1884)&lt;3, 'Raw Data'!BA1884, 0))</f>
        <v/>
      </c>
      <c r="AE1889">
        <f>IF(ISBLANK('Raw Data'!D1884), 0, IF('Raw Data'!E1884-'Raw Data'!D1884&gt;2, 'Raw Data'!BB1884, 0))</f>
        <v/>
      </c>
      <c r="AF1889">
        <f>IF(ISBLANK('Raw Data'!D1884), 0, IF('Raw Data'!D1884-'Raw Data'!E1884&gt;3, 'Raw Data'!BC1884, 0))</f>
        <v/>
      </c>
      <c r="AG1889">
        <f>IF(ISBLANK('Raw Data'!A1884), 0, IF(ABS('Raw Data'!D1884-'Raw Data'!E1884)&lt;4, 'Raw Data'!BD1884, 0))</f>
        <v/>
      </c>
      <c r="AH1889">
        <f>IF(ISBLANK('Raw Data'!D1884), 0, IF('Raw Data'!E1884-'Raw Data'!D1884&gt;3, 'Raw Data'!BE1884, 0))</f>
        <v/>
      </c>
      <c r="AI1889">
        <f>IF(SUM('Raw Data'!D1884:E1884)&gt;'Raw Data'!F1884, 'Raw Data'!G1884, 0)</f>
        <v/>
      </c>
      <c r="AJ1889">
        <f>IF(ISBLANK('Raw Data'!D1884), 0, IF(SUM('Raw Data'!D1884:E1884)&lt;'Raw Data'!F1884, 'Raw Data'!H1884, 0))</f>
        <v/>
      </c>
      <c r="AK1889">
        <f>IF(ISBLANK('Raw Data'!A1884), 0, IF(AND('Raw Data'!D1884&lt;3, 'Raw Data'!E1884&lt;3, 'Raw Data'!F1884&lt;BB$2), 'Raw Data'!AF1884, 0))</f>
        <v/>
      </c>
      <c r="AL1889">
        <f>IF(ISBLANK('Raw Data'!A1884), 0, IF(AND('Raw Data'!D1884&lt;4, 'Raw Data'!E1884&lt;4, 'Raw Data'!F1884&lt;BB$2), 'Raw Data'!AI1884, 0))</f>
        <v/>
      </c>
      <c r="AM1889">
        <f>IF(ISBLANK('Raw Data'!A1884), 0, IF(AND('Raw Data'!D1884&lt;5, 'Raw Data'!E1884&lt;5, 'Raw Data'!F1884&lt;BB$2), 'Raw Data'!AL1884, 0))</f>
        <v/>
      </c>
      <c r="AN1889">
        <f>IF(ISBLANK('Raw Data'!A1884), 0, IF(AND('Raw Data'!D1884&lt;6, 'Raw Data'!E1884&lt;6, 'Raw Data'!F1884&lt;BB$2), 'Raw Data'!AO1884, 0))</f>
        <v/>
      </c>
      <c r="AO1889">
        <f>IF(ISBLANK('Raw Data'!A1884), 0, IF(AND('Raw Data'!I1884&lt;Analysis!$BC$2, 'Raw Data'!D1884-'Raw Data'!E1884&gt;1), 'Raw Data'!AW1884, IF(AND('Raw Data'!J1884&lt;Analysis!$BC$2, 'Raw Data'!E1884-'Raw Data'!D1884&gt;1), 'Raw Data'!AY1884, 0)))</f>
        <v/>
      </c>
      <c r="AP1889">
        <f>IF(ISBLANK('Raw Data'!A1884), 0, IF(AND('Raw Data'!I1884&lt;Analysis!$BC$2, 'Raw Data'!D1884-'Raw Data'!E1884&gt;2), 'Raw Data'!AZ1884, IF(AND('Raw Data'!J1884&lt;Analysis!$BC$2, 'Raw Data'!E1884-'Raw Data'!D1884&gt;2), 'Raw Data'!BB1884, 0)))</f>
        <v/>
      </c>
      <c r="AQ1889">
        <f>IF(ISBLANK('Raw Data'!A1884), 0, IF(AND('Raw Data'!I1884&lt;Analysis!$BC$2, 'Raw Data'!D1884-'Raw Data'!E1884&gt;3), 'Raw Data'!BC1884, IF(AND('Raw Data'!J1884&lt;Analysis!$BC$2, 'Raw Data'!E1884-'Raw Data'!D1884&gt;3), 'Raw Data'!BE1884, 0)))</f>
        <v/>
      </c>
      <c r="AR1889">
        <f>IF('Hidden Analysiss'!D1885=1,IF(ABS('Raw Data'!E1884-'Raw Data'!D1884)&lt;2,'Raw Data'!AX1884,0), 0)</f>
        <v/>
      </c>
      <c r="AS1889">
        <f>IF('Hidden Analysiss'!D1885=1,IF(ABS('Raw Data'!E1884-'Raw Data'!D1884)&lt;3,'Raw Data'!BA1884,0), 0)</f>
        <v/>
      </c>
      <c r="AT1889">
        <f>IF('Hidden Analysiss'!D1885=1,IF(ABS('Raw Data'!E1884-'Raw Data'!D1884)&lt;4,'Raw Data'!BD1884,0), 0)</f>
        <v/>
      </c>
      <c r="AU1889">
        <f>IF(AND('Hidden Analysiss'!E1885=1, ABS('Raw Data'!E1884-'Raw Data'!D1884)&lt;2), 'Raw Data'!AX1884, 0)</f>
        <v/>
      </c>
      <c r="AV1889">
        <f>IF(AND('Hidden Analysiss'!E1885=1, ABS('Raw Data'!E1884-'Raw Data'!D1884)&lt;3), 'Raw Data'!BA1884, 0)</f>
        <v/>
      </c>
      <c r="AW1889">
        <f>IF(AND('Hidden Analysiss'!E1885=1, ABS('Raw Data'!E1884-'Raw Data'!D1884)&lt;3), 'Raw Data'!BD1884, 0)</f>
        <v/>
      </c>
    </row>
    <row r="1890">
      <c r="A1890" s="1">
        <f>'Raw Data'!A1885</f>
        <v/>
      </c>
      <c r="B1890">
        <f>IF('Raw Data'!E1885&gt;'Raw Data'!D1885, 'Raw Data'!J1885, 0)</f>
        <v/>
      </c>
      <c r="C1890">
        <f>IF('Raw Data'!D1885&gt;'Raw Data'!E1885, 'Raw Data'!I1885, 0)</f>
        <v/>
      </c>
      <c r="D1890">
        <f>SUM(G1890:H1890)</f>
        <v/>
      </c>
      <c r="E1890">
        <f>IF(AND('Raw Data'!J1885&lt;'Raw Data'!I1885,'Raw Data'!E1885&gt;'Raw Data'!D1885,'Raw Data'!E1885-'Raw Data'!D1885&gt;3),'Raw Data'!N1885,IF(AND('Raw Data'!I1885&lt;'Raw Data'!J1885,'Raw Data'!D1885&gt;'Raw Data'!E1885,'Raw Data'!D1885-'Raw Data'!E1885&gt;3),'Raw Data'!M1885,0))</f>
        <v/>
      </c>
      <c r="F1890">
        <f>IF(AND('Raw Data'!J1885&lt;'Raw Data'!I1885,'Raw Data'!E1885&gt;'Raw Data'!D1885,'Raw Data'!E1885-'Raw Data'!D1885&lt;4),'Raw Data'!L1885,IF(AND('Raw Data'!I1885&lt;'Raw Data'!J1885,'Raw Data'!D1885&gt;'Raw Data'!E1885,'Raw Data'!D1885-'Raw Data'!E1885&lt;4),'Raw Data'!K1885,0))</f>
        <v/>
      </c>
      <c r="G1890">
        <f>IF(AND('Raw Data'!J1885&lt;'Raw Data'!I1885, 'Raw Data'!E1885&gt;'Raw Data'!D1885), 'Raw Data'!J1885, 0)</f>
        <v/>
      </c>
      <c r="H1890">
        <f>IF(AND('Raw Data'!J1885&gt;'Raw Data'!I1885, 'Raw Data'!E1885&lt;'Raw Data'!D1885), 'Raw Data'!I1885, 0)</f>
        <v/>
      </c>
      <c r="I1890">
        <f>SUM(J1890:K1890)</f>
        <v/>
      </c>
      <c r="J1890">
        <f>IF(AND('Raw Data'!J1885&gt;'Raw Data'!I1885, 'Raw Data'!E1885&gt;'Raw Data'!D1885), 'Raw Data'!J1885, 0)</f>
        <v/>
      </c>
      <c r="K1890">
        <f>IF(AND('Raw Data'!I1885&gt;'Raw Data'!J1885, 'Raw Data'!D1885&gt;'Raw Data'!E1885), 'Raw Data'!I1885, 0)</f>
        <v/>
      </c>
      <c r="L1890">
        <f>IF('Raw Data'!E1885-'Raw Data'!D1885&gt;3, 'Raw Data'!N1885, 0)</f>
        <v/>
      </c>
      <c r="M1890">
        <f>IF('Raw Data'!D1885-'Raw Data'!E1885&gt;3, 'Raw Data'!M1885, 0)</f>
        <v/>
      </c>
      <c r="N1890">
        <f>IF(ISBLANK('Raw Data'!D1885),0,IF(AND('Raw Data'!E1885&gt;'Raw Data'!D1885,'Raw Data'!E1885-'Raw Data'!D1885&gt;0,'Raw Data'!E1885-'Raw Data'!D1885&lt;4),'Raw Data'!L1885, 0))</f>
        <v/>
      </c>
      <c r="O1890">
        <f>IF(ISBLANK('Raw Data'!D1885),0,IF(AND('Raw Data'!E1885&gt;'Raw Data'!D1885,'Raw Data'!E1885-'Raw Data'!D1885&gt;0,'Raw Data'!D1885-'Raw Data'!E1885&lt;4),'Raw Data'!K1885, 0))</f>
        <v/>
      </c>
      <c r="P1890">
        <f>IF('Raw Data'!E1885-'Raw Data'!D1885&gt;3, 'Raw Data'!N1885, IF('Raw Data'!D1885-'Raw Data'!E1885&gt;3, 'Raw Data'!M1885, 0))</f>
        <v/>
      </c>
      <c r="Q1890">
        <f>IF(ISBLANK('Raw Data'!E1885),0,IF(AND('Raw Data'!E1885-'Raw Data'!D1885&lt;4,'Raw Data'!E1885-'Raw Data'!D1885&gt;0),'Raw Data'!L1885,IF(AND('Raw Data'!D1885&gt;'Raw Data'!E1885,'Raw Data'!D1885-'Raw Data'!E1885&gt;0),'Raw Data'!K1885,0)))</f>
        <v/>
      </c>
      <c r="R1890">
        <f>IF(ISBLANK('Raw Data'!K1885),0,IFERROR(IF(MATCH(SMALL('Raw Data'!K1885:N1885,1),L1890:O1890,0),SMALL('Raw Data'!K1885:N1885,1)),0))</f>
        <v/>
      </c>
      <c r="S1890">
        <f>IF(ISBLANK('Raw Data'!K1885),0,IFERROR(IF(MATCH(SMALL('Raw Data'!K1885:N1885,2),L1890:O1890,0),SMALL('Raw Data'!K1885:N1885,2)),0))</f>
        <v/>
      </c>
      <c r="T1890">
        <f>IF(ISBLANK('Raw Data'!K1885),0,IFERROR(IF(MATCH(SMALL('Raw Data'!K1885:N1885,3),L1890:O1890,0),SMALL('Raw Data'!K1885:N1885,3)),0))</f>
        <v/>
      </c>
      <c r="U1890">
        <f>IF(ISBLANK('Raw Data'!K1885),0,IFERROR(IF(MATCH(SMALL('Raw Data'!K1885:N1885,4),L1890:O1890,0),SMALL('Raw Data'!K1885:N1885,4)),0))</f>
        <v/>
      </c>
      <c r="V1890">
        <f>IF(AND('Raw Data'!D1885&lt;3, 'Raw Data'!E1885&lt;3, 'Raw Data'!A1885&gt;0), 'Raw Data'!AF1885, 0)</f>
        <v/>
      </c>
      <c r="W1890">
        <f>IF(AND('Raw Data'!D1885&lt;4, 'Raw Data'!E1885&lt;4, 'Raw Data'!A1885&gt;0), 'Raw Data'!AI1885, 0)</f>
        <v/>
      </c>
      <c r="X1890">
        <f>IF(AND('Raw Data'!D1885&lt;5, 'Raw Data'!E1885&lt;5, 'Raw Data'!A1885&gt;0), 'Raw Data'!AL1885, 0)</f>
        <v/>
      </c>
      <c r="Y1890">
        <f>IF(AND('Raw Data'!D1885&lt;6, 'Raw Data'!E1885&lt;6, 'Raw Data'!A1885&gt;0), 'Raw Data'!AO1885, 0)</f>
        <v/>
      </c>
      <c r="Z1890">
        <f>IF(ISBLANK('Raw Data'!D1885), 0, IF('Raw Data'!D1885-'Raw Data'!E1885&gt;1, 'Raw Data'!AW1885, 0))</f>
        <v/>
      </c>
      <c r="AA1890">
        <f>IF(ISBLANK('Raw Data'!A1885), 0, IF(ABS('Raw Data'!D1885-'Raw Data'!E1885)&lt;2, 'Raw Data'!AX1885, 0))</f>
        <v/>
      </c>
      <c r="AB1890">
        <f>IF(ISBLANK('Raw Data'!D1885), 0, IF('Raw Data'!E1885-'Raw Data'!D1885&gt;1, 'Raw Data'!AY1885, 0))</f>
        <v/>
      </c>
      <c r="AC1890">
        <f>IF(ISBLANK('Raw Data'!D1885), 0, IF('Raw Data'!D1885-'Raw Data'!E1885&gt;2, 'Raw Data'!AZ1885, 0))</f>
        <v/>
      </c>
      <c r="AD1890">
        <f>IF(ISBLANK('Raw Data'!A1885), 0, IF(ABS('Raw Data'!D1885-'Raw Data'!E1885)&lt;3, 'Raw Data'!BA1885, 0))</f>
        <v/>
      </c>
      <c r="AE1890">
        <f>IF(ISBLANK('Raw Data'!D1885), 0, IF('Raw Data'!E1885-'Raw Data'!D1885&gt;2, 'Raw Data'!BB1885, 0))</f>
        <v/>
      </c>
      <c r="AF1890">
        <f>IF(ISBLANK('Raw Data'!D1885), 0, IF('Raw Data'!D1885-'Raw Data'!E1885&gt;3, 'Raw Data'!BC1885, 0))</f>
        <v/>
      </c>
      <c r="AG1890">
        <f>IF(ISBLANK('Raw Data'!A1885), 0, IF(ABS('Raw Data'!D1885-'Raw Data'!E1885)&lt;4, 'Raw Data'!BD1885, 0))</f>
        <v/>
      </c>
      <c r="AH1890">
        <f>IF(ISBLANK('Raw Data'!D1885), 0, IF('Raw Data'!E1885-'Raw Data'!D1885&gt;3, 'Raw Data'!BE1885, 0))</f>
        <v/>
      </c>
      <c r="AI1890">
        <f>IF(SUM('Raw Data'!D1885:E1885)&gt;'Raw Data'!F1885, 'Raw Data'!G1885, 0)</f>
        <v/>
      </c>
      <c r="AJ1890">
        <f>IF(ISBLANK('Raw Data'!D1885), 0, IF(SUM('Raw Data'!D1885:E1885)&lt;'Raw Data'!F1885, 'Raw Data'!H1885, 0))</f>
        <v/>
      </c>
      <c r="AK1890">
        <f>IF(ISBLANK('Raw Data'!A1885), 0, IF(AND('Raw Data'!D1885&lt;3, 'Raw Data'!E1885&lt;3, 'Raw Data'!F1885&lt;BB$2), 'Raw Data'!AF1885, 0))</f>
        <v/>
      </c>
      <c r="AL1890">
        <f>IF(ISBLANK('Raw Data'!A1885), 0, IF(AND('Raw Data'!D1885&lt;4, 'Raw Data'!E1885&lt;4, 'Raw Data'!F1885&lt;BB$2), 'Raw Data'!AI1885, 0))</f>
        <v/>
      </c>
      <c r="AM1890">
        <f>IF(ISBLANK('Raw Data'!A1885), 0, IF(AND('Raw Data'!D1885&lt;5, 'Raw Data'!E1885&lt;5, 'Raw Data'!F1885&lt;BB$2), 'Raw Data'!AL1885, 0))</f>
        <v/>
      </c>
      <c r="AN1890">
        <f>IF(ISBLANK('Raw Data'!A1885), 0, IF(AND('Raw Data'!D1885&lt;6, 'Raw Data'!E1885&lt;6, 'Raw Data'!F1885&lt;BB$2), 'Raw Data'!AO1885, 0))</f>
        <v/>
      </c>
      <c r="AO1890">
        <f>IF(ISBLANK('Raw Data'!A1885), 0, IF(AND('Raw Data'!I1885&lt;Analysis!$BC$2, 'Raw Data'!D1885-'Raw Data'!E1885&gt;1), 'Raw Data'!AW1885, IF(AND('Raw Data'!J1885&lt;Analysis!$BC$2, 'Raw Data'!E1885-'Raw Data'!D1885&gt;1), 'Raw Data'!AY1885, 0)))</f>
        <v/>
      </c>
      <c r="AP1890">
        <f>IF(ISBLANK('Raw Data'!A1885), 0, IF(AND('Raw Data'!I1885&lt;Analysis!$BC$2, 'Raw Data'!D1885-'Raw Data'!E1885&gt;2), 'Raw Data'!AZ1885, IF(AND('Raw Data'!J1885&lt;Analysis!$BC$2, 'Raw Data'!E1885-'Raw Data'!D1885&gt;2), 'Raw Data'!BB1885, 0)))</f>
        <v/>
      </c>
      <c r="AQ1890">
        <f>IF(ISBLANK('Raw Data'!A1885), 0, IF(AND('Raw Data'!I1885&lt;Analysis!$BC$2, 'Raw Data'!D1885-'Raw Data'!E1885&gt;3), 'Raw Data'!BC1885, IF(AND('Raw Data'!J1885&lt;Analysis!$BC$2, 'Raw Data'!E1885-'Raw Data'!D1885&gt;3), 'Raw Data'!BE1885, 0)))</f>
        <v/>
      </c>
      <c r="AR1890">
        <f>IF('Hidden Analysiss'!D1886=1,IF(ABS('Raw Data'!E1885-'Raw Data'!D1885)&lt;2,'Raw Data'!AX1885,0), 0)</f>
        <v/>
      </c>
      <c r="AS1890">
        <f>IF('Hidden Analysiss'!D1886=1,IF(ABS('Raw Data'!E1885-'Raw Data'!D1885)&lt;3,'Raw Data'!BA1885,0), 0)</f>
        <v/>
      </c>
      <c r="AT1890">
        <f>IF('Hidden Analysiss'!D1886=1,IF(ABS('Raw Data'!E1885-'Raw Data'!D1885)&lt;4,'Raw Data'!BD1885,0), 0)</f>
        <v/>
      </c>
      <c r="AU1890">
        <f>IF(AND('Hidden Analysiss'!E1886=1, ABS('Raw Data'!E1885-'Raw Data'!D1885)&lt;2), 'Raw Data'!AX1885, 0)</f>
        <v/>
      </c>
      <c r="AV1890">
        <f>IF(AND('Hidden Analysiss'!E1886=1, ABS('Raw Data'!E1885-'Raw Data'!D1885)&lt;3), 'Raw Data'!BA1885, 0)</f>
        <v/>
      </c>
      <c r="AW1890">
        <f>IF(AND('Hidden Analysiss'!E1886=1, ABS('Raw Data'!E1885-'Raw Data'!D1885)&lt;3), 'Raw Data'!BD1885, 0)</f>
        <v/>
      </c>
    </row>
    <row r="1891">
      <c r="A1891" s="1">
        <f>'Raw Data'!A1886</f>
        <v/>
      </c>
      <c r="B1891">
        <f>IF('Raw Data'!E1886&gt;'Raw Data'!D1886, 'Raw Data'!J1886, 0)</f>
        <v/>
      </c>
      <c r="C1891">
        <f>IF('Raw Data'!D1886&gt;'Raw Data'!E1886, 'Raw Data'!I1886, 0)</f>
        <v/>
      </c>
      <c r="D1891">
        <f>SUM(G1891:H1891)</f>
        <v/>
      </c>
      <c r="E1891">
        <f>IF(AND('Raw Data'!J1886&lt;'Raw Data'!I1886,'Raw Data'!E1886&gt;'Raw Data'!D1886,'Raw Data'!E1886-'Raw Data'!D1886&gt;3),'Raw Data'!N1886,IF(AND('Raw Data'!I1886&lt;'Raw Data'!J1886,'Raw Data'!D1886&gt;'Raw Data'!E1886,'Raw Data'!D1886-'Raw Data'!E1886&gt;3),'Raw Data'!M1886,0))</f>
        <v/>
      </c>
      <c r="F1891">
        <f>IF(AND('Raw Data'!J1886&lt;'Raw Data'!I1886,'Raw Data'!E1886&gt;'Raw Data'!D1886,'Raw Data'!E1886-'Raw Data'!D1886&lt;4),'Raw Data'!L1886,IF(AND('Raw Data'!I1886&lt;'Raw Data'!J1886,'Raw Data'!D1886&gt;'Raw Data'!E1886,'Raw Data'!D1886-'Raw Data'!E1886&lt;4),'Raw Data'!K1886,0))</f>
        <v/>
      </c>
      <c r="G1891">
        <f>IF(AND('Raw Data'!J1886&lt;'Raw Data'!I1886, 'Raw Data'!E1886&gt;'Raw Data'!D1886), 'Raw Data'!J1886, 0)</f>
        <v/>
      </c>
      <c r="H1891">
        <f>IF(AND('Raw Data'!J1886&gt;'Raw Data'!I1886, 'Raw Data'!E1886&lt;'Raw Data'!D1886), 'Raw Data'!I1886, 0)</f>
        <v/>
      </c>
      <c r="I1891">
        <f>SUM(J1891:K1891)</f>
        <v/>
      </c>
      <c r="J1891">
        <f>IF(AND('Raw Data'!J1886&gt;'Raw Data'!I1886, 'Raw Data'!E1886&gt;'Raw Data'!D1886), 'Raw Data'!J1886, 0)</f>
        <v/>
      </c>
      <c r="K1891">
        <f>IF(AND('Raw Data'!I1886&gt;'Raw Data'!J1886, 'Raw Data'!D1886&gt;'Raw Data'!E1886), 'Raw Data'!I1886, 0)</f>
        <v/>
      </c>
      <c r="L1891">
        <f>IF('Raw Data'!E1886-'Raw Data'!D1886&gt;3, 'Raw Data'!N1886, 0)</f>
        <v/>
      </c>
      <c r="M1891">
        <f>IF('Raw Data'!D1886-'Raw Data'!E1886&gt;3, 'Raw Data'!M1886, 0)</f>
        <v/>
      </c>
      <c r="N1891">
        <f>IF(ISBLANK('Raw Data'!D1886),0,IF(AND('Raw Data'!E1886&gt;'Raw Data'!D1886,'Raw Data'!E1886-'Raw Data'!D1886&gt;0,'Raw Data'!E1886-'Raw Data'!D1886&lt;4),'Raw Data'!L1886, 0))</f>
        <v/>
      </c>
      <c r="O1891">
        <f>IF(ISBLANK('Raw Data'!D1886),0,IF(AND('Raw Data'!E1886&gt;'Raw Data'!D1886,'Raw Data'!E1886-'Raw Data'!D1886&gt;0,'Raw Data'!D1886-'Raw Data'!E1886&lt;4),'Raw Data'!K1886, 0))</f>
        <v/>
      </c>
      <c r="P1891">
        <f>IF('Raw Data'!E1886-'Raw Data'!D1886&gt;3, 'Raw Data'!N1886, IF('Raw Data'!D1886-'Raw Data'!E1886&gt;3, 'Raw Data'!M1886, 0))</f>
        <v/>
      </c>
      <c r="Q1891">
        <f>IF(ISBLANK('Raw Data'!E1886),0,IF(AND('Raw Data'!E1886-'Raw Data'!D1886&lt;4,'Raw Data'!E1886-'Raw Data'!D1886&gt;0),'Raw Data'!L1886,IF(AND('Raw Data'!D1886&gt;'Raw Data'!E1886,'Raw Data'!D1886-'Raw Data'!E1886&gt;0),'Raw Data'!K1886,0)))</f>
        <v/>
      </c>
      <c r="R1891">
        <f>IF(ISBLANK('Raw Data'!K1886),0,IFERROR(IF(MATCH(SMALL('Raw Data'!K1886:N1886,1),L1891:O1891,0),SMALL('Raw Data'!K1886:N1886,1)),0))</f>
        <v/>
      </c>
      <c r="S1891">
        <f>IF(ISBLANK('Raw Data'!K1886),0,IFERROR(IF(MATCH(SMALL('Raw Data'!K1886:N1886,2),L1891:O1891,0),SMALL('Raw Data'!K1886:N1886,2)),0))</f>
        <v/>
      </c>
      <c r="T1891">
        <f>IF(ISBLANK('Raw Data'!K1886),0,IFERROR(IF(MATCH(SMALL('Raw Data'!K1886:N1886,3),L1891:O1891,0),SMALL('Raw Data'!K1886:N1886,3)),0))</f>
        <v/>
      </c>
      <c r="U1891">
        <f>IF(ISBLANK('Raw Data'!K1886),0,IFERROR(IF(MATCH(SMALL('Raw Data'!K1886:N1886,4),L1891:O1891,0),SMALL('Raw Data'!K1886:N1886,4)),0))</f>
        <v/>
      </c>
      <c r="V1891">
        <f>IF(AND('Raw Data'!D1886&lt;3, 'Raw Data'!E1886&lt;3, 'Raw Data'!A1886&gt;0), 'Raw Data'!AF1886, 0)</f>
        <v/>
      </c>
      <c r="W1891">
        <f>IF(AND('Raw Data'!D1886&lt;4, 'Raw Data'!E1886&lt;4, 'Raw Data'!A1886&gt;0), 'Raw Data'!AI1886, 0)</f>
        <v/>
      </c>
      <c r="X1891">
        <f>IF(AND('Raw Data'!D1886&lt;5, 'Raw Data'!E1886&lt;5, 'Raw Data'!A1886&gt;0), 'Raw Data'!AL1886, 0)</f>
        <v/>
      </c>
      <c r="Y1891">
        <f>IF(AND('Raw Data'!D1886&lt;6, 'Raw Data'!E1886&lt;6, 'Raw Data'!A1886&gt;0), 'Raw Data'!AO1886, 0)</f>
        <v/>
      </c>
      <c r="Z1891">
        <f>IF(ISBLANK('Raw Data'!D1886), 0, IF('Raw Data'!D1886-'Raw Data'!E1886&gt;1, 'Raw Data'!AW1886, 0))</f>
        <v/>
      </c>
      <c r="AA1891">
        <f>IF(ISBLANK('Raw Data'!A1886), 0, IF(ABS('Raw Data'!D1886-'Raw Data'!E1886)&lt;2, 'Raw Data'!AX1886, 0))</f>
        <v/>
      </c>
      <c r="AB1891">
        <f>IF(ISBLANK('Raw Data'!D1886), 0, IF('Raw Data'!E1886-'Raw Data'!D1886&gt;1, 'Raw Data'!AY1886, 0))</f>
        <v/>
      </c>
      <c r="AC1891">
        <f>IF(ISBLANK('Raw Data'!D1886), 0, IF('Raw Data'!D1886-'Raw Data'!E1886&gt;2, 'Raw Data'!AZ1886, 0))</f>
        <v/>
      </c>
      <c r="AD1891">
        <f>IF(ISBLANK('Raw Data'!A1886), 0, IF(ABS('Raw Data'!D1886-'Raw Data'!E1886)&lt;3, 'Raw Data'!BA1886, 0))</f>
        <v/>
      </c>
      <c r="AE1891">
        <f>IF(ISBLANK('Raw Data'!D1886), 0, IF('Raw Data'!E1886-'Raw Data'!D1886&gt;2, 'Raw Data'!BB1886, 0))</f>
        <v/>
      </c>
      <c r="AF1891">
        <f>IF(ISBLANK('Raw Data'!D1886), 0, IF('Raw Data'!D1886-'Raw Data'!E1886&gt;3, 'Raw Data'!BC1886, 0))</f>
        <v/>
      </c>
      <c r="AG1891">
        <f>IF(ISBLANK('Raw Data'!A1886), 0, IF(ABS('Raw Data'!D1886-'Raw Data'!E1886)&lt;4, 'Raw Data'!BD1886, 0))</f>
        <v/>
      </c>
      <c r="AH1891">
        <f>IF(ISBLANK('Raw Data'!D1886), 0, IF('Raw Data'!E1886-'Raw Data'!D1886&gt;3, 'Raw Data'!BE1886, 0))</f>
        <v/>
      </c>
      <c r="AI1891">
        <f>IF(SUM('Raw Data'!D1886:E1886)&gt;'Raw Data'!F1886, 'Raw Data'!G1886, 0)</f>
        <v/>
      </c>
      <c r="AJ1891">
        <f>IF(ISBLANK('Raw Data'!D1886), 0, IF(SUM('Raw Data'!D1886:E1886)&lt;'Raw Data'!F1886, 'Raw Data'!H1886, 0))</f>
        <v/>
      </c>
      <c r="AK1891">
        <f>IF(ISBLANK('Raw Data'!A1886), 0, IF(AND('Raw Data'!D1886&lt;3, 'Raw Data'!E1886&lt;3, 'Raw Data'!F1886&lt;BB$2), 'Raw Data'!AF1886, 0))</f>
        <v/>
      </c>
      <c r="AL1891">
        <f>IF(ISBLANK('Raw Data'!A1886), 0, IF(AND('Raw Data'!D1886&lt;4, 'Raw Data'!E1886&lt;4, 'Raw Data'!F1886&lt;BB$2), 'Raw Data'!AI1886, 0))</f>
        <v/>
      </c>
      <c r="AM1891">
        <f>IF(ISBLANK('Raw Data'!A1886), 0, IF(AND('Raw Data'!D1886&lt;5, 'Raw Data'!E1886&lt;5, 'Raw Data'!F1886&lt;BB$2), 'Raw Data'!AL1886, 0))</f>
        <v/>
      </c>
      <c r="AN1891">
        <f>IF(ISBLANK('Raw Data'!A1886), 0, IF(AND('Raw Data'!D1886&lt;6, 'Raw Data'!E1886&lt;6, 'Raw Data'!F1886&lt;BB$2), 'Raw Data'!AO1886, 0))</f>
        <v/>
      </c>
      <c r="AO1891">
        <f>IF(ISBLANK('Raw Data'!A1886), 0, IF(AND('Raw Data'!I1886&lt;Analysis!$BC$2, 'Raw Data'!D1886-'Raw Data'!E1886&gt;1), 'Raw Data'!AW1886, IF(AND('Raw Data'!J1886&lt;Analysis!$BC$2, 'Raw Data'!E1886-'Raw Data'!D1886&gt;1), 'Raw Data'!AY1886, 0)))</f>
        <v/>
      </c>
      <c r="AP1891">
        <f>IF(ISBLANK('Raw Data'!A1886), 0, IF(AND('Raw Data'!I1886&lt;Analysis!$BC$2, 'Raw Data'!D1886-'Raw Data'!E1886&gt;2), 'Raw Data'!AZ1886, IF(AND('Raw Data'!J1886&lt;Analysis!$BC$2, 'Raw Data'!E1886-'Raw Data'!D1886&gt;2), 'Raw Data'!BB1886, 0)))</f>
        <v/>
      </c>
      <c r="AQ1891">
        <f>IF(ISBLANK('Raw Data'!A1886), 0, IF(AND('Raw Data'!I1886&lt;Analysis!$BC$2, 'Raw Data'!D1886-'Raw Data'!E1886&gt;3), 'Raw Data'!BC1886, IF(AND('Raw Data'!J1886&lt;Analysis!$BC$2, 'Raw Data'!E1886-'Raw Data'!D1886&gt;3), 'Raw Data'!BE1886, 0)))</f>
        <v/>
      </c>
      <c r="AR1891">
        <f>IF('Hidden Analysiss'!D1887=1,IF(ABS('Raw Data'!E1886-'Raw Data'!D1886)&lt;2,'Raw Data'!AX1886,0), 0)</f>
        <v/>
      </c>
      <c r="AS1891">
        <f>IF('Hidden Analysiss'!D1887=1,IF(ABS('Raw Data'!E1886-'Raw Data'!D1886)&lt;3,'Raw Data'!BA1886,0), 0)</f>
        <v/>
      </c>
      <c r="AT1891">
        <f>IF('Hidden Analysiss'!D1887=1,IF(ABS('Raw Data'!E1886-'Raw Data'!D1886)&lt;4,'Raw Data'!BD1886,0), 0)</f>
        <v/>
      </c>
      <c r="AU1891">
        <f>IF(AND('Hidden Analysiss'!E1887=1, ABS('Raw Data'!E1886-'Raw Data'!D1886)&lt;2), 'Raw Data'!AX1886, 0)</f>
        <v/>
      </c>
      <c r="AV1891">
        <f>IF(AND('Hidden Analysiss'!E1887=1, ABS('Raw Data'!E1886-'Raw Data'!D1886)&lt;3), 'Raw Data'!BA1886, 0)</f>
        <v/>
      </c>
      <c r="AW1891">
        <f>IF(AND('Hidden Analysiss'!E1887=1, ABS('Raw Data'!E1886-'Raw Data'!D1886)&lt;3), 'Raw Data'!BD1886, 0)</f>
        <v/>
      </c>
    </row>
    <row r="1892">
      <c r="A1892" s="1">
        <f>'Raw Data'!A1887</f>
        <v/>
      </c>
      <c r="B1892">
        <f>IF('Raw Data'!E1887&gt;'Raw Data'!D1887, 'Raw Data'!J1887, 0)</f>
        <v/>
      </c>
      <c r="C1892">
        <f>IF('Raw Data'!D1887&gt;'Raw Data'!E1887, 'Raw Data'!I1887, 0)</f>
        <v/>
      </c>
      <c r="D1892">
        <f>SUM(G1892:H1892)</f>
        <v/>
      </c>
      <c r="E1892">
        <f>IF(AND('Raw Data'!J1887&lt;'Raw Data'!I1887,'Raw Data'!E1887&gt;'Raw Data'!D1887,'Raw Data'!E1887-'Raw Data'!D1887&gt;3),'Raw Data'!N1887,IF(AND('Raw Data'!I1887&lt;'Raw Data'!J1887,'Raw Data'!D1887&gt;'Raw Data'!E1887,'Raw Data'!D1887-'Raw Data'!E1887&gt;3),'Raw Data'!M1887,0))</f>
        <v/>
      </c>
      <c r="F1892">
        <f>IF(AND('Raw Data'!J1887&lt;'Raw Data'!I1887,'Raw Data'!E1887&gt;'Raw Data'!D1887,'Raw Data'!E1887-'Raw Data'!D1887&lt;4),'Raw Data'!L1887,IF(AND('Raw Data'!I1887&lt;'Raw Data'!J1887,'Raw Data'!D1887&gt;'Raw Data'!E1887,'Raw Data'!D1887-'Raw Data'!E1887&lt;4),'Raw Data'!K1887,0))</f>
        <v/>
      </c>
      <c r="G1892">
        <f>IF(AND('Raw Data'!J1887&lt;'Raw Data'!I1887, 'Raw Data'!E1887&gt;'Raw Data'!D1887), 'Raw Data'!J1887, 0)</f>
        <v/>
      </c>
      <c r="H1892">
        <f>IF(AND('Raw Data'!J1887&gt;'Raw Data'!I1887, 'Raw Data'!E1887&lt;'Raw Data'!D1887), 'Raw Data'!I1887, 0)</f>
        <v/>
      </c>
      <c r="I1892">
        <f>SUM(J1892:K1892)</f>
        <v/>
      </c>
      <c r="J1892">
        <f>IF(AND('Raw Data'!J1887&gt;'Raw Data'!I1887, 'Raw Data'!E1887&gt;'Raw Data'!D1887), 'Raw Data'!J1887, 0)</f>
        <v/>
      </c>
      <c r="K1892">
        <f>IF(AND('Raw Data'!I1887&gt;'Raw Data'!J1887, 'Raw Data'!D1887&gt;'Raw Data'!E1887), 'Raw Data'!I1887, 0)</f>
        <v/>
      </c>
      <c r="L1892">
        <f>IF('Raw Data'!E1887-'Raw Data'!D1887&gt;3, 'Raw Data'!N1887, 0)</f>
        <v/>
      </c>
      <c r="M1892">
        <f>IF('Raw Data'!D1887-'Raw Data'!E1887&gt;3, 'Raw Data'!M1887, 0)</f>
        <v/>
      </c>
      <c r="N1892">
        <f>IF(ISBLANK('Raw Data'!D1887),0,IF(AND('Raw Data'!E1887&gt;'Raw Data'!D1887,'Raw Data'!E1887-'Raw Data'!D1887&gt;0,'Raw Data'!E1887-'Raw Data'!D1887&lt;4),'Raw Data'!L1887, 0))</f>
        <v/>
      </c>
      <c r="O1892">
        <f>IF(ISBLANK('Raw Data'!D1887),0,IF(AND('Raw Data'!E1887&gt;'Raw Data'!D1887,'Raw Data'!E1887-'Raw Data'!D1887&gt;0,'Raw Data'!D1887-'Raw Data'!E1887&lt;4),'Raw Data'!K1887, 0))</f>
        <v/>
      </c>
      <c r="P1892">
        <f>IF('Raw Data'!E1887-'Raw Data'!D1887&gt;3, 'Raw Data'!N1887, IF('Raw Data'!D1887-'Raw Data'!E1887&gt;3, 'Raw Data'!M1887, 0))</f>
        <v/>
      </c>
      <c r="Q1892">
        <f>IF(ISBLANK('Raw Data'!E1887),0,IF(AND('Raw Data'!E1887-'Raw Data'!D1887&lt;4,'Raw Data'!E1887-'Raw Data'!D1887&gt;0),'Raw Data'!L1887,IF(AND('Raw Data'!D1887&gt;'Raw Data'!E1887,'Raw Data'!D1887-'Raw Data'!E1887&gt;0),'Raw Data'!K1887,0)))</f>
        <v/>
      </c>
      <c r="R1892">
        <f>IF(ISBLANK('Raw Data'!K1887),0,IFERROR(IF(MATCH(SMALL('Raw Data'!K1887:N1887,1),L1892:O1892,0),SMALL('Raw Data'!K1887:N1887,1)),0))</f>
        <v/>
      </c>
      <c r="S1892">
        <f>IF(ISBLANK('Raw Data'!K1887),0,IFERROR(IF(MATCH(SMALL('Raw Data'!K1887:N1887,2),L1892:O1892,0),SMALL('Raw Data'!K1887:N1887,2)),0))</f>
        <v/>
      </c>
      <c r="T1892">
        <f>IF(ISBLANK('Raw Data'!K1887),0,IFERROR(IF(MATCH(SMALL('Raw Data'!K1887:N1887,3),L1892:O1892,0),SMALL('Raw Data'!K1887:N1887,3)),0))</f>
        <v/>
      </c>
      <c r="U1892">
        <f>IF(ISBLANK('Raw Data'!K1887),0,IFERROR(IF(MATCH(SMALL('Raw Data'!K1887:N1887,4),L1892:O1892,0),SMALL('Raw Data'!K1887:N1887,4)),0))</f>
        <v/>
      </c>
      <c r="V1892">
        <f>IF(AND('Raw Data'!D1887&lt;3, 'Raw Data'!E1887&lt;3, 'Raw Data'!A1887&gt;0), 'Raw Data'!AF1887, 0)</f>
        <v/>
      </c>
      <c r="W1892">
        <f>IF(AND('Raw Data'!D1887&lt;4, 'Raw Data'!E1887&lt;4, 'Raw Data'!A1887&gt;0), 'Raw Data'!AI1887, 0)</f>
        <v/>
      </c>
      <c r="X1892">
        <f>IF(AND('Raw Data'!D1887&lt;5, 'Raw Data'!E1887&lt;5, 'Raw Data'!A1887&gt;0), 'Raw Data'!AL1887, 0)</f>
        <v/>
      </c>
      <c r="Y1892">
        <f>IF(AND('Raw Data'!D1887&lt;6, 'Raw Data'!E1887&lt;6, 'Raw Data'!A1887&gt;0), 'Raw Data'!AO1887, 0)</f>
        <v/>
      </c>
      <c r="Z1892">
        <f>IF(ISBLANK('Raw Data'!D1887), 0, IF('Raw Data'!D1887-'Raw Data'!E1887&gt;1, 'Raw Data'!AW1887, 0))</f>
        <v/>
      </c>
      <c r="AA1892">
        <f>IF(ISBLANK('Raw Data'!A1887), 0, IF(ABS('Raw Data'!D1887-'Raw Data'!E1887)&lt;2, 'Raw Data'!AX1887, 0))</f>
        <v/>
      </c>
      <c r="AB1892">
        <f>IF(ISBLANK('Raw Data'!D1887), 0, IF('Raw Data'!E1887-'Raw Data'!D1887&gt;1, 'Raw Data'!AY1887, 0))</f>
        <v/>
      </c>
      <c r="AC1892">
        <f>IF(ISBLANK('Raw Data'!D1887), 0, IF('Raw Data'!D1887-'Raw Data'!E1887&gt;2, 'Raw Data'!AZ1887, 0))</f>
        <v/>
      </c>
      <c r="AD1892">
        <f>IF(ISBLANK('Raw Data'!A1887), 0, IF(ABS('Raw Data'!D1887-'Raw Data'!E1887)&lt;3, 'Raw Data'!BA1887, 0))</f>
        <v/>
      </c>
      <c r="AE1892">
        <f>IF(ISBLANK('Raw Data'!D1887), 0, IF('Raw Data'!E1887-'Raw Data'!D1887&gt;2, 'Raw Data'!BB1887, 0))</f>
        <v/>
      </c>
      <c r="AF1892">
        <f>IF(ISBLANK('Raw Data'!D1887), 0, IF('Raw Data'!D1887-'Raw Data'!E1887&gt;3, 'Raw Data'!BC1887, 0))</f>
        <v/>
      </c>
      <c r="AG1892">
        <f>IF(ISBLANK('Raw Data'!A1887), 0, IF(ABS('Raw Data'!D1887-'Raw Data'!E1887)&lt;4, 'Raw Data'!BD1887, 0))</f>
        <v/>
      </c>
      <c r="AH1892">
        <f>IF(ISBLANK('Raw Data'!D1887), 0, IF('Raw Data'!E1887-'Raw Data'!D1887&gt;3, 'Raw Data'!BE1887, 0))</f>
        <v/>
      </c>
      <c r="AI1892">
        <f>IF(SUM('Raw Data'!D1887:E1887)&gt;'Raw Data'!F1887, 'Raw Data'!G1887, 0)</f>
        <v/>
      </c>
      <c r="AJ1892">
        <f>IF(ISBLANK('Raw Data'!D1887), 0, IF(SUM('Raw Data'!D1887:E1887)&lt;'Raw Data'!F1887, 'Raw Data'!H1887, 0))</f>
        <v/>
      </c>
      <c r="AK1892">
        <f>IF(ISBLANK('Raw Data'!A1887), 0, IF(AND('Raw Data'!D1887&lt;3, 'Raw Data'!E1887&lt;3, 'Raw Data'!F1887&lt;BB$2), 'Raw Data'!AF1887, 0))</f>
        <v/>
      </c>
      <c r="AL1892">
        <f>IF(ISBLANK('Raw Data'!A1887), 0, IF(AND('Raw Data'!D1887&lt;4, 'Raw Data'!E1887&lt;4, 'Raw Data'!F1887&lt;BB$2), 'Raw Data'!AI1887, 0))</f>
        <v/>
      </c>
      <c r="AM1892">
        <f>IF(ISBLANK('Raw Data'!A1887), 0, IF(AND('Raw Data'!D1887&lt;5, 'Raw Data'!E1887&lt;5, 'Raw Data'!F1887&lt;BB$2), 'Raw Data'!AL1887, 0))</f>
        <v/>
      </c>
      <c r="AN1892">
        <f>IF(ISBLANK('Raw Data'!A1887), 0, IF(AND('Raw Data'!D1887&lt;6, 'Raw Data'!E1887&lt;6, 'Raw Data'!F1887&lt;BB$2), 'Raw Data'!AO1887, 0))</f>
        <v/>
      </c>
      <c r="AO1892">
        <f>IF(ISBLANK('Raw Data'!A1887), 0, IF(AND('Raw Data'!I1887&lt;Analysis!$BC$2, 'Raw Data'!D1887-'Raw Data'!E1887&gt;1), 'Raw Data'!AW1887, IF(AND('Raw Data'!J1887&lt;Analysis!$BC$2, 'Raw Data'!E1887-'Raw Data'!D1887&gt;1), 'Raw Data'!AY1887, 0)))</f>
        <v/>
      </c>
      <c r="AP1892">
        <f>IF(ISBLANK('Raw Data'!A1887), 0, IF(AND('Raw Data'!I1887&lt;Analysis!$BC$2, 'Raw Data'!D1887-'Raw Data'!E1887&gt;2), 'Raw Data'!AZ1887, IF(AND('Raw Data'!J1887&lt;Analysis!$BC$2, 'Raw Data'!E1887-'Raw Data'!D1887&gt;2), 'Raw Data'!BB1887, 0)))</f>
        <v/>
      </c>
      <c r="AQ1892">
        <f>IF(ISBLANK('Raw Data'!A1887), 0, IF(AND('Raw Data'!I1887&lt;Analysis!$BC$2, 'Raw Data'!D1887-'Raw Data'!E1887&gt;3), 'Raw Data'!BC1887, IF(AND('Raw Data'!J1887&lt;Analysis!$BC$2, 'Raw Data'!E1887-'Raw Data'!D1887&gt;3), 'Raw Data'!BE1887, 0)))</f>
        <v/>
      </c>
      <c r="AR1892">
        <f>IF('Hidden Analysiss'!D1888=1,IF(ABS('Raw Data'!E1887-'Raw Data'!D1887)&lt;2,'Raw Data'!AX1887,0), 0)</f>
        <v/>
      </c>
      <c r="AS1892">
        <f>IF('Hidden Analysiss'!D1888=1,IF(ABS('Raw Data'!E1887-'Raw Data'!D1887)&lt;3,'Raw Data'!BA1887,0), 0)</f>
        <v/>
      </c>
      <c r="AT1892">
        <f>IF('Hidden Analysiss'!D1888=1,IF(ABS('Raw Data'!E1887-'Raw Data'!D1887)&lt;4,'Raw Data'!BD1887,0), 0)</f>
        <v/>
      </c>
      <c r="AU1892">
        <f>IF(AND('Hidden Analysiss'!E1888=1, ABS('Raw Data'!E1887-'Raw Data'!D1887)&lt;2), 'Raw Data'!AX1887, 0)</f>
        <v/>
      </c>
      <c r="AV1892">
        <f>IF(AND('Hidden Analysiss'!E1888=1, ABS('Raw Data'!E1887-'Raw Data'!D1887)&lt;3), 'Raw Data'!BA1887, 0)</f>
        <v/>
      </c>
      <c r="AW1892">
        <f>IF(AND('Hidden Analysiss'!E1888=1, ABS('Raw Data'!E1887-'Raw Data'!D1887)&lt;3), 'Raw Data'!BD1887, 0)</f>
        <v/>
      </c>
    </row>
    <row r="1893">
      <c r="A1893" s="1">
        <f>'Raw Data'!A1888</f>
        <v/>
      </c>
      <c r="B1893">
        <f>IF('Raw Data'!E1888&gt;'Raw Data'!D1888, 'Raw Data'!J1888, 0)</f>
        <v/>
      </c>
      <c r="C1893">
        <f>IF('Raw Data'!D1888&gt;'Raw Data'!E1888, 'Raw Data'!I1888, 0)</f>
        <v/>
      </c>
      <c r="D1893">
        <f>SUM(G1893:H1893)</f>
        <v/>
      </c>
      <c r="E1893">
        <f>IF(AND('Raw Data'!J1888&lt;'Raw Data'!I1888,'Raw Data'!E1888&gt;'Raw Data'!D1888,'Raw Data'!E1888-'Raw Data'!D1888&gt;3),'Raw Data'!N1888,IF(AND('Raw Data'!I1888&lt;'Raw Data'!J1888,'Raw Data'!D1888&gt;'Raw Data'!E1888,'Raw Data'!D1888-'Raw Data'!E1888&gt;3),'Raw Data'!M1888,0))</f>
        <v/>
      </c>
      <c r="F1893">
        <f>IF(AND('Raw Data'!J1888&lt;'Raw Data'!I1888,'Raw Data'!E1888&gt;'Raw Data'!D1888,'Raw Data'!E1888-'Raw Data'!D1888&lt;4),'Raw Data'!L1888,IF(AND('Raw Data'!I1888&lt;'Raw Data'!J1888,'Raw Data'!D1888&gt;'Raw Data'!E1888,'Raw Data'!D1888-'Raw Data'!E1888&lt;4),'Raw Data'!K1888,0))</f>
        <v/>
      </c>
      <c r="G1893">
        <f>IF(AND('Raw Data'!J1888&lt;'Raw Data'!I1888, 'Raw Data'!E1888&gt;'Raw Data'!D1888), 'Raw Data'!J1888, 0)</f>
        <v/>
      </c>
      <c r="H1893">
        <f>IF(AND('Raw Data'!J1888&gt;'Raw Data'!I1888, 'Raw Data'!E1888&lt;'Raw Data'!D1888), 'Raw Data'!I1888, 0)</f>
        <v/>
      </c>
      <c r="I1893">
        <f>SUM(J1893:K1893)</f>
        <v/>
      </c>
      <c r="J1893">
        <f>IF(AND('Raw Data'!J1888&gt;'Raw Data'!I1888, 'Raw Data'!E1888&gt;'Raw Data'!D1888), 'Raw Data'!J1888, 0)</f>
        <v/>
      </c>
      <c r="K1893">
        <f>IF(AND('Raw Data'!I1888&gt;'Raw Data'!J1888, 'Raw Data'!D1888&gt;'Raw Data'!E1888), 'Raw Data'!I1888, 0)</f>
        <v/>
      </c>
      <c r="L1893">
        <f>IF('Raw Data'!E1888-'Raw Data'!D1888&gt;3, 'Raw Data'!N1888, 0)</f>
        <v/>
      </c>
      <c r="M1893">
        <f>IF('Raw Data'!D1888-'Raw Data'!E1888&gt;3, 'Raw Data'!M1888, 0)</f>
        <v/>
      </c>
      <c r="N1893">
        <f>IF(ISBLANK('Raw Data'!D1888),0,IF(AND('Raw Data'!E1888&gt;'Raw Data'!D1888,'Raw Data'!E1888-'Raw Data'!D1888&gt;0,'Raw Data'!E1888-'Raw Data'!D1888&lt;4),'Raw Data'!L1888, 0))</f>
        <v/>
      </c>
      <c r="O1893">
        <f>IF(ISBLANK('Raw Data'!D1888),0,IF(AND('Raw Data'!E1888&gt;'Raw Data'!D1888,'Raw Data'!E1888-'Raw Data'!D1888&gt;0,'Raw Data'!D1888-'Raw Data'!E1888&lt;4),'Raw Data'!K1888, 0))</f>
        <v/>
      </c>
      <c r="P1893">
        <f>IF('Raw Data'!E1888-'Raw Data'!D1888&gt;3, 'Raw Data'!N1888, IF('Raw Data'!D1888-'Raw Data'!E1888&gt;3, 'Raw Data'!M1888, 0))</f>
        <v/>
      </c>
      <c r="Q1893">
        <f>IF(ISBLANK('Raw Data'!E1888),0,IF(AND('Raw Data'!E1888-'Raw Data'!D1888&lt;4,'Raw Data'!E1888-'Raw Data'!D1888&gt;0),'Raw Data'!L1888,IF(AND('Raw Data'!D1888&gt;'Raw Data'!E1888,'Raw Data'!D1888-'Raw Data'!E1888&gt;0),'Raw Data'!K1888,0)))</f>
        <v/>
      </c>
      <c r="R1893">
        <f>IF(ISBLANK('Raw Data'!K1888),0,IFERROR(IF(MATCH(SMALL('Raw Data'!K1888:N1888,1),L1893:O1893,0),SMALL('Raw Data'!K1888:N1888,1)),0))</f>
        <v/>
      </c>
      <c r="S1893">
        <f>IF(ISBLANK('Raw Data'!K1888),0,IFERROR(IF(MATCH(SMALL('Raw Data'!K1888:N1888,2),L1893:O1893,0),SMALL('Raw Data'!K1888:N1888,2)),0))</f>
        <v/>
      </c>
      <c r="T1893">
        <f>IF(ISBLANK('Raw Data'!K1888),0,IFERROR(IF(MATCH(SMALL('Raw Data'!K1888:N1888,3),L1893:O1893,0),SMALL('Raw Data'!K1888:N1888,3)),0))</f>
        <v/>
      </c>
      <c r="U1893">
        <f>IF(ISBLANK('Raw Data'!K1888),0,IFERROR(IF(MATCH(SMALL('Raw Data'!K1888:N1888,4),L1893:O1893,0),SMALL('Raw Data'!K1888:N1888,4)),0))</f>
        <v/>
      </c>
      <c r="V1893">
        <f>IF(AND('Raw Data'!D1888&lt;3, 'Raw Data'!E1888&lt;3, 'Raw Data'!A1888&gt;0), 'Raw Data'!AF1888, 0)</f>
        <v/>
      </c>
      <c r="W1893">
        <f>IF(AND('Raw Data'!D1888&lt;4, 'Raw Data'!E1888&lt;4, 'Raw Data'!A1888&gt;0), 'Raw Data'!AI1888, 0)</f>
        <v/>
      </c>
      <c r="X1893">
        <f>IF(AND('Raw Data'!D1888&lt;5, 'Raw Data'!E1888&lt;5, 'Raw Data'!A1888&gt;0), 'Raw Data'!AL1888, 0)</f>
        <v/>
      </c>
      <c r="Y1893">
        <f>IF(AND('Raw Data'!D1888&lt;6, 'Raw Data'!E1888&lt;6, 'Raw Data'!A1888&gt;0), 'Raw Data'!AO1888, 0)</f>
        <v/>
      </c>
      <c r="Z1893">
        <f>IF(ISBLANK('Raw Data'!D1888), 0, IF('Raw Data'!D1888-'Raw Data'!E1888&gt;1, 'Raw Data'!AW1888, 0))</f>
        <v/>
      </c>
      <c r="AA1893">
        <f>IF(ISBLANK('Raw Data'!A1888), 0, IF(ABS('Raw Data'!D1888-'Raw Data'!E1888)&lt;2, 'Raw Data'!AX1888, 0))</f>
        <v/>
      </c>
      <c r="AB1893">
        <f>IF(ISBLANK('Raw Data'!D1888), 0, IF('Raw Data'!E1888-'Raw Data'!D1888&gt;1, 'Raw Data'!AY1888, 0))</f>
        <v/>
      </c>
      <c r="AC1893">
        <f>IF(ISBLANK('Raw Data'!D1888), 0, IF('Raw Data'!D1888-'Raw Data'!E1888&gt;2, 'Raw Data'!AZ1888, 0))</f>
        <v/>
      </c>
      <c r="AD1893">
        <f>IF(ISBLANK('Raw Data'!A1888), 0, IF(ABS('Raw Data'!D1888-'Raw Data'!E1888)&lt;3, 'Raw Data'!BA1888, 0))</f>
        <v/>
      </c>
      <c r="AE1893">
        <f>IF(ISBLANK('Raw Data'!D1888), 0, IF('Raw Data'!E1888-'Raw Data'!D1888&gt;2, 'Raw Data'!BB1888, 0))</f>
        <v/>
      </c>
      <c r="AF1893">
        <f>IF(ISBLANK('Raw Data'!D1888), 0, IF('Raw Data'!D1888-'Raw Data'!E1888&gt;3, 'Raw Data'!BC1888, 0))</f>
        <v/>
      </c>
      <c r="AG1893">
        <f>IF(ISBLANK('Raw Data'!A1888), 0, IF(ABS('Raw Data'!D1888-'Raw Data'!E1888)&lt;4, 'Raw Data'!BD1888, 0))</f>
        <v/>
      </c>
      <c r="AH1893">
        <f>IF(ISBLANK('Raw Data'!D1888), 0, IF('Raw Data'!E1888-'Raw Data'!D1888&gt;3, 'Raw Data'!BE1888, 0))</f>
        <v/>
      </c>
      <c r="AI1893">
        <f>IF(SUM('Raw Data'!D1888:E1888)&gt;'Raw Data'!F1888, 'Raw Data'!G1888, 0)</f>
        <v/>
      </c>
      <c r="AJ1893">
        <f>IF(ISBLANK('Raw Data'!D1888), 0, IF(SUM('Raw Data'!D1888:E1888)&lt;'Raw Data'!F1888, 'Raw Data'!H1888, 0))</f>
        <v/>
      </c>
      <c r="AK1893">
        <f>IF(ISBLANK('Raw Data'!A1888), 0, IF(AND('Raw Data'!D1888&lt;3, 'Raw Data'!E1888&lt;3, 'Raw Data'!F1888&lt;BB$2), 'Raw Data'!AF1888, 0))</f>
        <v/>
      </c>
      <c r="AL1893">
        <f>IF(ISBLANK('Raw Data'!A1888), 0, IF(AND('Raw Data'!D1888&lt;4, 'Raw Data'!E1888&lt;4, 'Raw Data'!F1888&lt;BB$2), 'Raw Data'!AI1888, 0))</f>
        <v/>
      </c>
      <c r="AM1893">
        <f>IF(ISBLANK('Raw Data'!A1888), 0, IF(AND('Raw Data'!D1888&lt;5, 'Raw Data'!E1888&lt;5, 'Raw Data'!F1888&lt;BB$2), 'Raw Data'!AL1888, 0))</f>
        <v/>
      </c>
      <c r="AN1893">
        <f>IF(ISBLANK('Raw Data'!A1888), 0, IF(AND('Raw Data'!D1888&lt;6, 'Raw Data'!E1888&lt;6, 'Raw Data'!F1888&lt;BB$2), 'Raw Data'!AO1888, 0))</f>
        <v/>
      </c>
      <c r="AO1893">
        <f>IF(ISBLANK('Raw Data'!A1888), 0, IF(AND('Raw Data'!I1888&lt;Analysis!$BC$2, 'Raw Data'!D1888-'Raw Data'!E1888&gt;1), 'Raw Data'!AW1888, IF(AND('Raw Data'!J1888&lt;Analysis!$BC$2, 'Raw Data'!E1888-'Raw Data'!D1888&gt;1), 'Raw Data'!AY1888, 0)))</f>
        <v/>
      </c>
      <c r="AP1893">
        <f>IF(ISBLANK('Raw Data'!A1888), 0, IF(AND('Raw Data'!I1888&lt;Analysis!$BC$2, 'Raw Data'!D1888-'Raw Data'!E1888&gt;2), 'Raw Data'!AZ1888, IF(AND('Raw Data'!J1888&lt;Analysis!$BC$2, 'Raw Data'!E1888-'Raw Data'!D1888&gt;2), 'Raw Data'!BB1888, 0)))</f>
        <v/>
      </c>
      <c r="AQ1893">
        <f>IF(ISBLANK('Raw Data'!A1888), 0, IF(AND('Raw Data'!I1888&lt;Analysis!$BC$2, 'Raw Data'!D1888-'Raw Data'!E1888&gt;3), 'Raw Data'!BC1888, IF(AND('Raw Data'!J1888&lt;Analysis!$BC$2, 'Raw Data'!E1888-'Raw Data'!D1888&gt;3), 'Raw Data'!BE1888, 0)))</f>
        <v/>
      </c>
      <c r="AR1893">
        <f>IF('Hidden Analysiss'!D1889=1,IF(ABS('Raw Data'!E1888-'Raw Data'!D1888)&lt;2,'Raw Data'!AX1888,0), 0)</f>
        <v/>
      </c>
      <c r="AS1893">
        <f>IF('Hidden Analysiss'!D1889=1,IF(ABS('Raw Data'!E1888-'Raw Data'!D1888)&lt;3,'Raw Data'!BA1888,0), 0)</f>
        <v/>
      </c>
      <c r="AT1893">
        <f>IF('Hidden Analysiss'!D1889=1,IF(ABS('Raw Data'!E1888-'Raw Data'!D1888)&lt;4,'Raw Data'!BD1888,0), 0)</f>
        <v/>
      </c>
      <c r="AU1893">
        <f>IF(AND('Hidden Analysiss'!E1889=1, ABS('Raw Data'!E1888-'Raw Data'!D1888)&lt;2), 'Raw Data'!AX1888, 0)</f>
        <v/>
      </c>
      <c r="AV1893">
        <f>IF(AND('Hidden Analysiss'!E1889=1, ABS('Raw Data'!E1888-'Raw Data'!D1888)&lt;3), 'Raw Data'!BA1888, 0)</f>
        <v/>
      </c>
      <c r="AW1893">
        <f>IF(AND('Hidden Analysiss'!E1889=1, ABS('Raw Data'!E1888-'Raw Data'!D1888)&lt;3), 'Raw Data'!BD1888, 0)</f>
        <v/>
      </c>
    </row>
    <row r="1894">
      <c r="A1894" s="1">
        <f>'Raw Data'!A1889</f>
        <v/>
      </c>
      <c r="B1894">
        <f>IF('Raw Data'!E1889&gt;'Raw Data'!D1889, 'Raw Data'!J1889, 0)</f>
        <v/>
      </c>
      <c r="C1894">
        <f>IF('Raw Data'!D1889&gt;'Raw Data'!E1889, 'Raw Data'!I1889, 0)</f>
        <v/>
      </c>
      <c r="D1894">
        <f>SUM(G1894:H1894)</f>
        <v/>
      </c>
      <c r="E1894">
        <f>IF(AND('Raw Data'!J1889&lt;'Raw Data'!I1889,'Raw Data'!E1889&gt;'Raw Data'!D1889,'Raw Data'!E1889-'Raw Data'!D1889&gt;3),'Raw Data'!N1889,IF(AND('Raw Data'!I1889&lt;'Raw Data'!J1889,'Raw Data'!D1889&gt;'Raw Data'!E1889,'Raw Data'!D1889-'Raw Data'!E1889&gt;3),'Raw Data'!M1889,0))</f>
        <v/>
      </c>
      <c r="F1894">
        <f>IF(AND('Raw Data'!J1889&lt;'Raw Data'!I1889,'Raw Data'!E1889&gt;'Raw Data'!D1889,'Raw Data'!E1889-'Raw Data'!D1889&lt;4),'Raw Data'!L1889,IF(AND('Raw Data'!I1889&lt;'Raw Data'!J1889,'Raw Data'!D1889&gt;'Raw Data'!E1889,'Raw Data'!D1889-'Raw Data'!E1889&lt;4),'Raw Data'!K1889,0))</f>
        <v/>
      </c>
      <c r="G1894">
        <f>IF(AND('Raw Data'!J1889&lt;'Raw Data'!I1889, 'Raw Data'!E1889&gt;'Raw Data'!D1889), 'Raw Data'!J1889, 0)</f>
        <v/>
      </c>
      <c r="H1894">
        <f>IF(AND('Raw Data'!J1889&gt;'Raw Data'!I1889, 'Raw Data'!E1889&lt;'Raw Data'!D1889), 'Raw Data'!I1889, 0)</f>
        <v/>
      </c>
      <c r="I1894">
        <f>SUM(J1894:K1894)</f>
        <v/>
      </c>
      <c r="J1894">
        <f>IF(AND('Raw Data'!J1889&gt;'Raw Data'!I1889, 'Raw Data'!E1889&gt;'Raw Data'!D1889), 'Raw Data'!J1889, 0)</f>
        <v/>
      </c>
      <c r="K1894">
        <f>IF(AND('Raw Data'!I1889&gt;'Raw Data'!J1889, 'Raw Data'!D1889&gt;'Raw Data'!E1889), 'Raw Data'!I1889, 0)</f>
        <v/>
      </c>
      <c r="L1894">
        <f>IF('Raw Data'!E1889-'Raw Data'!D1889&gt;3, 'Raw Data'!N1889, 0)</f>
        <v/>
      </c>
      <c r="M1894">
        <f>IF('Raw Data'!D1889-'Raw Data'!E1889&gt;3, 'Raw Data'!M1889, 0)</f>
        <v/>
      </c>
      <c r="N1894">
        <f>IF(ISBLANK('Raw Data'!D1889),0,IF(AND('Raw Data'!E1889&gt;'Raw Data'!D1889,'Raw Data'!E1889-'Raw Data'!D1889&gt;0,'Raw Data'!E1889-'Raw Data'!D1889&lt;4),'Raw Data'!L1889, 0))</f>
        <v/>
      </c>
      <c r="O1894">
        <f>IF(ISBLANK('Raw Data'!D1889),0,IF(AND('Raw Data'!E1889&gt;'Raw Data'!D1889,'Raw Data'!E1889-'Raw Data'!D1889&gt;0,'Raw Data'!D1889-'Raw Data'!E1889&lt;4),'Raw Data'!K1889, 0))</f>
        <v/>
      </c>
      <c r="P1894">
        <f>IF('Raw Data'!E1889-'Raw Data'!D1889&gt;3, 'Raw Data'!N1889, IF('Raw Data'!D1889-'Raw Data'!E1889&gt;3, 'Raw Data'!M1889, 0))</f>
        <v/>
      </c>
      <c r="Q1894">
        <f>IF(ISBLANK('Raw Data'!E1889),0,IF(AND('Raw Data'!E1889-'Raw Data'!D1889&lt;4,'Raw Data'!E1889-'Raw Data'!D1889&gt;0),'Raw Data'!L1889,IF(AND('Raw Data'!D1889&gt;'Raw Data'!E1889,'Raw Data'!D1889-'Raw Data'!E1889&gt;0),'Raw Data'!K1889,0)))</f>
        <v/>
      </c>
      <c r="R1894">
        <f>IF(ISBLANK('Raw Data'!K1889),0,IFERROR(IF(MATCH(SMALL('Raw Data'!K1889:N1889,1),L1894:O1894,0),SMALL('Raw Data'!K1889:N1889,1)),0))</f>
        <v/>
      </c>
      <c r="S1894">
        <f>IF(ISBLANK('Raw Data'!K1889),0,IFERROR(IF(MATCH(SMALL('Raw Data'!K1889:N1889,2),L1894:O1894,0),SMALL('Raw Data'!K1889:N1889,2)),0))</f>
        <v/>
      </c>
      <c r="T1894">
        <f>IF(ISBLANK('Raw Data'!K1889),0,IFERROR(IF(MATCH(SMALL('Raw Data'!K1889:N1889,3),L1894:O1894,0),SMALL('Raw Data'!K1889:N1889,3)),0))</f>
        <v/>
      </c>
      <c r="U1894">
        <f>IF(ISBLANK('Raw Data'!K1889),0,IFERROR(IF(MATCH(SMALL('Raw Data'!K1889:N1889,4),L1894:O1894,0),SMALL('Raw Data'!K1889:N1889,4)),0))</f>
        <v/>
      </c>
      <c r="V1894">
        <f>IF(AND('Raw Data'!D1889&lt;3, 'Raw Data'!E1889&lt;3, 'Raw Data'!A1889&gt;0), 'Raw Data'!AF1889, 0)</f>
        <v/>
      </c>
      <c r="W1894">
        <f>IF(AND('Raw Data'!D1889&lt;4, 'Raw Data'!E1889&lt;4, 'Raw Data'!A1889&gt;0), 'Raw Data'!AI1889, 0)</f>
        <v/>
      </c>
      <c r="X1894">
        <f>IF(AND('Raw Data'!D1889&lt;5, 'Raw Data'!E1889&lt;5, 'Raw Data'!A1889&gt;0), 'Raw Data'!AL1889, 0)</f>
        <v/>
      </c>
      <c r="Y1894">
        <f>IF(AND('Raw Data'!D1889&lt;6, 'Raw Data'!E1889&lt;6, 'Raw Data'!A1889&gt;0), 'Raw Data'!AO1889, 0)</f>
        <v/>
      </c>
      <c r="Z1894">
        <f>IF(ISBLANK('Raw Data'!D1889), 0, IF('Raw Data'!D1889-'Raw Data'!E1889&gt;1, 'Raw Data'!AW1889, 0))</f>
        <v/>
      </c>
      <c r="AA1894">
        <f>IF(ISBLANK('Raw Data'!A1889), 0, IF(ABS('Raw Data'!D1889-'Raw Data'!E1889)&lt;2, 'Raw Data'!AX1889, 0))</f>
        <v/>
      </c>
      <c r="AB1894">
        <f>IF(ISBLANK('Raw Data'!D1889), 0, IF('Raw Data'!E1889-'Raw Data'!D1889&gt;1, 'Raw Data'!AY1889, 0))</f>
        <v/>
      </c>
      <c r="AC1894">
        <f>IF(ISBLANK('Raw Data'!D1889), 0, IF('Raw Data'!D1889-'Raw Data'!E1889&gt;2, 'Raw Data'!AZ1889, 0))</f>
        <v/>
      </c>
      <c r="AD1894">
        <f>IF(ISBLANK('Raw Data'!A1889), 0, IF(ABS('Raw Data'!D1889-'Raw Data'!E1889)&lt;3, 'Raw Data'!BA1889, 0))</f>
        <v/>
      </c>
      <c r="AE1894">
        <f>IF(ISBLANK('Raw Data'!D1889), 0, IF('Raw Data'!E1889-'Raw Data'!D1889&gt;2, 'Raw Data'!BB1889, 0))</f>
        <v/>
      </c>
      <c r="AF1894">
        <f>IF(ISBLANK('Raw Data'!D1889), 0, IF('Raw Data'!D1889-'Raw Data'!E1889&gt;3, 'Raw Data'!BC1889, 0))</f>
        <v/>
      </c>
      <c r="AG1894">
        <f>IF(ISBLANK('Raw Data'!A1889), 0, IF(ABS('Raw Data'!D1889-'Raw Data'!E1889)&lt;4, 'Raw Data'!BD1889, 0))</f>
        <v/>
      </c>
      <c r="AH1894">
        <f>IF(ISBLANK('Raw Data'!D1889), 0, IF('Raw Data'!E1889-'Raw Data'!D1889&gt;3, 'Raw Data'!BE1889, 0))</f>
        <v/>
      </c>
      <c r="AI1894">
        <f>IF(SUM('Raw Data'!D1889:E1889)&gt;'Raw Data'!F1889, 'Raw Data'!G1889, 0)</f>
        <v/>
      </c>
      <c r="AJ1894">
        <f>IF(ISBLANK('Raw Data'!D1889), 0, IF(SUM('Raw Data'!D1889:E1889)&lt;'Raw Data'!F1889, 'Raw Data'!H1889, 0))</f>
        <v/>
      </c>
      <c r="AK1894">
        <f>IF(ISBLANK('Raw Data'!A1889), 0, IF(AND('Raw Data'!D1889&lt;3, 'Raw Data'!E1889&lt;3, 'Raw Data'!F1889&lt;BB$2), 'Raw Data'!AF1889, 0))</f>
        <v/>
      </c>
      <c r="AL1894">
        <f>IF(ISBLANK('Raw Data'!A1889), 0, IF(AND('Raw Data'!D1889&lt;4, 'Raw Data'!E1889&lt;4, 'Raw Data'!F1889&lt;BB$2), 'Raw Data'!AI1889, 0))</f>
        <v/>
      </c>
      <c r="AM1894">
        <f>IF(ISBLANK('Raw Data'!A1889), 0, IF(AND('Raw Data'!D1889&lt;5, 'Raw Data'!E1889&lt;5, 'Raw Data'!F1889&lt;BB$2), 'Raw Data'!AL1889, 0))</f>
        <v/>
      </c>
      <c r="AN1894">
        <f>IF(ISBLANK('Raw Data'!A1889), 0, IF(AND('Raw Data'!D1889&lt;6, 'Raw Data'!E1889&lt;6, 'Raw Data'!F1889&lt;BB$2), 'Raw Data'!AO1889, 0))</f>
        <v/>
      </c>
      <c r="AO1894">
        <f>IF(ISBLANK('Raw Data'!A1889), 0, IF(AND('Raw Data'!I1889&lt;Analysis!$BC$2, 'Raw Data'!D1889-'Raw Data'!E1889&gt;1), 'Raw Data'!AW1889, IF(AND('Raw Data'!J1889&lt;Analysis!$BC$2, 'Raw Data'!E1889-'Raw Data'!D1889&gt;1), 'Raw Data'!AY1889, 0)))</f>
        <v/>
      </c>
      <c r="AP1894">
        <f>IF(ISBLANK('Raw Data'!A1889), 0, IF(AND('Raw Data'!I1889&lt;Analysis!$BC$2, 'Raw Data'!D1889-'Raw Data'!E1889&gt;2), 'Raw Data'!AZ1889, IF(AND('Raw Data'!J1889&lt;Analysis!$BC$2, 'Raw Data'!E1889-'Raw Data'!D1889&gt;2), 'Raw Data'!BB1889, 0)))</f>
        <v/>
      </c>
      <c r="AQ1894">
        <f>IF(ISBLANK('Raw Data'!A1889), 0, IF(AND('Raw Data'!I1889&lt;Analysis!$BC$2, 'Raw Data'!D1889-'Raw Data'!E1889&gt;3), 'Raw Data'!BC1889, IF(AND('Raw Data'!J1889&lt;Analysis!$BC$2, 'Raw Data'!E1889-'Raw Data'!D1889&gt;3), 'Raw Data'!BE1889, 0)))</f>
        <v/>
      </c>
      <c r="AR1894">
        <f>IF('Hidden Analysiss'!D1890=1,IF(ABS('Raw Data'!E1889-'Raw Data'!D1889)&lt;2,'Raw Data'!AX1889,0), 0)</f>
        <v/>
      </c>
      <c r="AS1894">
        <f>IF('Hidden Analysiss'!D1890=1,IF(ABS('Raw Data'!E1889-'Raw Data'!D1889)&lt;3,'Raw Data'!BA1889,0), 0)</f>
        <v/>
      </c>
      <c r="AT1894">
        <f>IF('Hidden Analysiss'!D1890=1,IF(ABS('Raw Data'!E1889-'Raw Data'!D1889)&lt;4,'Raw Data'!BD1889,0), 0)</f>
        <v/>
      </c>
      <c r="AU1894">
        <f>IF(AND('Hidden Analysiss'!E1890=1, ABS('Raw Data'!E1889-'Raw Data'!D1889)&lt;2), 'Raw Data'!AX1889, 0)</f>
        <v/>
      </c>
      <c r="AV1894">
        <f>IF(AND('Hidden Analysiss'!E1890=1, ABS('Raw Data'!E1889-'Raw Data'!D1889)&lt;3), 'Raw Data'!BA1889, 0)</f>
        <v/>
      </c>
      <c r="AW1894">
        <f>IF(AND('Hidden Analysiss'!E1890=1, ABS('Raw Data'!E1889-'Raw Data'!D1889)&lt;3), 'Raw Data'!BD1889, 0)</f>
        <v/>
      </c>
    </row>
    <row r="1895">
      <c r="A1895" s="1">
        <f>'Raw Data'!A1890</f>
        <v/>
      </c>
      <c r="B1895">
        <f>IF('Raw Data'!E1890&gt;'Raw Data'!D1890, 'Raw Data'!J1890, 0)</f>
        <v/>
      </c>
      <c r="C1895">
        <f>IF('Raw Data'!D1890&gt;'Raw Data'!E1890, 'Raw Data'!I1890, 0)</f>
        <v/>
      </c>
      <c r="D1895">
        <f>SUM(G1895:H1895)</f>
        <v/>
      </c>
      <c r="E1895">
        <f>IF(AND('Raw Data'!J1890&lt;'Raw Data'!I1890,'Raw Data'!E1890&gt;'Raw Data'!D1890,'Raw Data'!E1890-'Raw Data'!D1890&gt;3),'Raw Data'!N1890,IF(AND('Raw Data'!I1890&lt;'Raw Data'!J1890,'Raw Data'!D1890&gt;'Raw Data'!E1890,'Raw Data'!D1890-'Raw Data'!E1890&gt;3),'Raw Data'!M1890,0))</f>
        <v/>
      </c>
      <c r="F1895">
        <f>IF(AND('Raw Data'!J1890&lt;'Raw Data'!I1890,'Raw Data'!E1890&gt;'Raw Data'!D1890,'Raw Data'!E1890-'Raw Data'!D1890&lt;4),'Raw Data'!L1890,IF(AND('Raw Data'!I1890&lt;'Raw Data'!J1890,'Raw Data'!D1890&gt;'Raw Data'!E1890,'Raw Data'!D1890-'Raw Data'!E1890&lt;4),'Raw Data'!K1890,0))</f>
        <v/>
      </c>
      <c r="G1895">
        <f>IF(AND('Raw Data'!J1890&lt;'Raw Data'!I1890, 'Raw Data'!E1890&gt;'Raw Data'!D1890), 'Raw Data'!J1890, 0)</f>
        <v/>
      </c>
      <c r="H1895">
        <f>IF(AND('Raw Data'!J1890&gt;'Raw Data'!I1890, 'Raw Data'!E1890&lt;'Raw Data'!D1890), 'Raw Data'!I1890, 0)</f>
        <v/>
      </c>
      <c r="I1895">
        <f>SUM(J1895:K1895)</f>
        <v/>
      </c>
      <c r="J1895">
        <f>IF(AND('Raw Data'!J1890&gt;'Raw Data'!I1890, 'Raw Data'!E1890&gt;'Raw Data'!D1890), 'Raw Data'!J1890, 0)</f>
        <v/>
      </c>
      <c r="K1895">
        <f>IF(AND('Raw Data'!I1890&gt;'Raw Data'!J1890, 'Raw Data'!D1890&gt;'Raw Data'!E1890), 'Raw Data'!I1890, 0)</f>
        <v/>
      </c>
      <c r="L1895">
        <f>IF('Raw Data'!E1890-'Raw Data'!D1890&gt;3, 'Raw Data'!N1890, 0)</f>
        <v/>
      </c>
      <c r="M1895">
        <f>IF('Raw Data'!D1890-'Raw Data'!E1890&gt;3, 'Raw Data'!M1890, 0)</f>
        <v/>
      </c>
      <c r="N1895">
        <f>IF(ISBLANK('Raw Data'!D1890),0,IF(AND('Raw Data'!E1890&gt;'Raw Data'!D1890,'Raw Data'!E1890-'Raw Data'!D1890&gt;0,'Raw Data'!E1890-'Raw Data'!D1890&lt;4),'Raw Data'!L1890, 0))</f>
        <v/>
      </c>
      <c r="O1895">
        <f>IF(ISBLANK('Raw Data'!D1890),0,IF(AND('Raw Data'!E1890&gt;'Raw Data'!D1890,'Raw Data'!E1890-'Raw Data'!D1890&gt;0,'Raw Data'!D1890-'Raw Data'!E1890&lt;4),'Raw Data'!K1890, 0))</f>
        <v/>
      </c>
      <c r="P1895">
        <f>IF('Raw Data'!E1890-'Raw Data'!D1890&gt;3, 'Raw Data'!N1890, IF('Raw Data'!D1890-'Raw Data'!E1890&gt;3, 'Raw Data'!M1890, 0))</f>
        <v/>
      </c>
      <c r="Q1895">
        <f>IF(ISBLANK('Raw Data'!E1890),0,IF(AND('Raw Data'!E1890-'Raw Data'!D1890&lt;4,'Raw Data'!E1890-'Raw Data'!D1890&gt;0),'Raw Data'!L1890,IF(AND('Raw Data'!D1890&gt;'Raw Data'!E1890,'Raw Data'!D1890-'Raw Data'!E1890&gt;0),'Raw Data'!K1890,0)))</f>
        <v/>
      </c>
      <c r="R1895">
        <f>IF(ISBLANK('Raw Data'!K1890),0,IFERROR(IF(MATCH(SMALL('Raw Data'!K1890:N1890,1),L1895:O1895,0),SMALL('Raw Data'!K1890:N1890,1)),0))</f>
        <v/>
      </c>
      <c r="S1895">
        <f>IF(ISBLANK('Raw Data'!K1890),0,IFERROR(IF(MATCH(SMALL('Raw Data'!K1890:N1890,2),L1895:O1895,0),SMALL('Raw Data'!K1890:N1890,2)),0))</f>
        <v/>
      </c>
      <c r="T1895">
        <f>IF(ISBLANK('Raw Data'!K1890),0,IFERROR(IF(MATCH(SMALL('Raw Data'!K1890:N1890,3),L1895:O1895,0),SMALL('Raw Data'!K1890:N1890,3)),0))</f>
        <v/>
      </c>
      <c r="U1895">
        <f>IF(ISBLANK('Raw Data'!K1890),0,IFERROR(IF(MATCH(SMALL('Raw Data'!K1890:N1890,4),L1895:O1895,0),SMALL('Raw Data'!K1890:N1890,4)),0))</f>
        <v/>
      </c>
      <c r="V1895">
        <f>IF(AND('Raw Data'!D1890&lt;3, 'Raw Data'!E1890&lt;3, 'Raw Data'!A1890&gt;0), 'Raw Data'!AF1890, 0)</f>
        <v/>
      </c>
      <c r="W1895">
        <f>IF(AND('Raw Data'!D1890&lt;4, 'Raw Data'!E1890&lt;4, 'Raw Data'!A1890&gt;0), 'Raw Data'!AI1890, 0)</f>
        <v/>
      </c>
      <c r="X1895">
        <f>IF(AND('Raw Data'!D1890&lt;5, 'Raw Data'!E1890&lt;5, 'Raw Data'!A1890&gt;0), 'Raw Data'!AL1890, 0)</f>
        <v/>
      </c>
      <c r="Y1895">
        <f>IF(AND('Raw Data'!D1890&lt;6, 'Raw Data'!E1890&lt;6, 'Raw Data'!A1890&gt;0), 'Raw Data'!AO1890, 0)</f>
        <v/>
      </c>
      <c r="Z1895">
        <f>IF(ISBLANK('Raw Data'!D1890), 0, IF('Raw Data'!D1890-'Raw Data'!E1890&gt;1, 'Raw Data'!AW1890, 0))</f>
        <v/>
      </c>
      <c r="AA1895">
        <f>IF(ISBLANK('Raw Data'!A1890), 0, IF(ABS('Raw Data'!D1890-'Raw Data'!E1890)&lt;2, 'Raw Data'!AX1890, 0))</f>
        <v/>
      </c>
      <c r="AB1895">
        <f>IF(ISBLANK('Raw Data'!D1890), 0, IF('Raw Data'!E1890-'Raw Data'!D1890&gt;1, 'Raw Data'!AY1890, 0))</f>
        <v/>
      </c>
      <c r="AC1895">
        <f>IF(ISBLANK('Raw Data'!D1890), 0, IF('Raw Data'!D1890-'Raw Data'!E1890&gt;2, 'Raw Data'!AZ1890, 0))</f>
        <v/>
      </c>
      <c r="AD1895">
        <f>IF(ISBLANK('Raw Data'!A1890), 0, IF(ABS('Raw Data'!D1890-'Raw Data'!E1890)&lt;3, 'Raw Data'!BA1890, 0))</f>
        <v/>
      </c>
      <c r="AE1895">
        <f>IF(ISBLANK('Raw Data'!D1890), 0, IF('Raw Data'!E1890-'Raw Data'!D1890&gt;2, 'Raw Data'!BB1890, 0))</f>
        <v/>
      </c>
      <c r="AF1895">
        <f>IF(ISBLANK('Raw Data'!D1890), 0, IF('Raw Data'!D1890-'Raw Data'!E1890&gt;3, 'Raw Data'!BC1890, 0))</f>
        <v/>
      </c>
      <c r="AG1895">
        <f>IF(ISBLANK('Raw Data'!A1890), 0, IF(ABS('Raw Data'!D1890-'Raw Data'!E1890)&lt;4, 'Raw Data'!BD1890, 0))</f>
        <v/>
      </c>
      <c r="AH1895">
        <f>IF(ISBLANK('Raw Data'!D1890), 0, IF('Raw Data'!E1890-'Raw Data'!D1890&gt;3, 'Raw Data'!BE1890, 0))</f>
        <v/>
      </c>
      <c r="AI1895">
        <f>IF(SUM('Raw Data'!D1890:E1890)&gt;'Raw Data'!F1890, 'Raw Data'!G1890, 0)</f>
        <v/>
      </c>
      <c r="AJ1895">
        <f>IF(ISBLANK('Raw Data'!D1890), 0, IF(SUM('Raw Data'!D1890:E1890)&lt;'Raw Data'!F1890, 'Raw Data'!H1890, 0))</f>
        <v/>
      </c>
      <c r="AK1895">
        <f>IF(ISBLANK('Raw Data'!A1890), 0, IF(AND('Raw Data'!D1890&lt;3, 'Raw Data'!E1890&lt;3, 'Raw Data'!F1890&lt;BB$2), 'Raw Data'!AF1890, 0))</f>
        <v/>
      </c>
      <c r="AL1895">
        <f>IF(ISBLANK('Raw Data'!A1890), 0, IF(AND('Raw Data'!D1890&lt;4, 'Raw Data'!E1890&lt;4, 'Raw Data'!F1890&lt;BB$2), 'Raw Data'!AI1890, 0))</f>
        <v/>
      </c>
      <c r="AM1895">
        <f>IF(ISBLANK('Raw Data'!A1890), 0, IF(AND('Raw Data'!D1890&lt;5, 'Raw Data'!E1890&lt;5, 'Raw Data'!F1890&lt;BB$2), 'Raw Data'!AL1890, 0))</f>
        <v/>
      </c>
      <c r="AN1895">
        <f>IF(ISBLANK('Raw Data'!A1890), 0, IF(AND('Raw Data'!D1890&lt;6, 'Raw Data'!E1890&lt;6, 'Raw Data'!F1890&lt;BB$2), 'Raw Data'!AO1890, 0))</f>
        <v/>
      </c>
      <c r="AO1895">
        <f>IF(ISBLANK('Raw Data'!A1890), 0, IF(AND('Raw Data'!I1890&lt;Analysis!$BC$2, 'Raw Data'!D1890-'Raw Data'!E1890&gt;1), 'Raw Data'!AW1890, IF(AND('Raw Data'!J1890&lt;Analysis!$BC$2, 'Raw Data'!E1890-'Raw Data'!D1890&gt;1), 'Raw Data'!AY1890, 0)))</f>
        <v/>
      </c>
      <c r="AP1895">
        <f>IF(ISBLANK('Raw Data'!A1890), 0, IF(AND('Raw Data'!I1890&lt;Analysis!$BC$2, 'Raw Data'!D1890-'Raw Data'!E1890&gt;2), 'Raw Data'!AZ1890, IF(AND('Raw Data'!J1890&lt;Analysis!$BC$2, 'Raw Data'!E1890-'Raw Data'!D1890&gt;2), 'Raw Data'!BB1890, 0)))</f>
        <v/>
      </c>
      <c r="AQ1895">
        <f>IF(ISBLANK('Raw Data'!A1890), 0, IF(AND('Raw Data'!I1890&lt;Analysis!$BC$2, 'Raw Data'!D1890-'Raw Data'!E1890&gt;3), 'Raw Data'!BC1890, IF(AND('Raw Data'!J1890&lt;Analysis!$BC$2, 'Raw Data'!E1890-'Raw Data'!D1890&gt;3), 'Raw Data'!BE1890, 0)))</f>
        <v/>
      </c>
      <c r="AR1895">
        <f>IF('Hidden Analysiss'!D1891=1,IF(ABS('Raw Data'!E1890-'Raw Data'!D1890)&lt;2,'Raw Data'!AX1890,0), 0)</f>
        <v/>
      </c>
      <c r="AS1895">
        <f>IF('Hidden Analysiss'!D1891=1,IF(ABS('Raw Data'!E1890-'Raw Data'!D1890)&lt;3,'Raw Data'!BA1890,0), 0)</f>
        <v/>
      </c>
      <c r="AT1895">
        <f>IF('Hidden Analysiss'!D1891=1,IF(ABS('Raw Data'!E1890-'Raw Data'!D1890)&lt;4,'Raw Data'!BD1890,0), 0)</f>
        <v/>
      </c>
      <c r="AU1895">
        <f>IF(AND('Hidden Analysiss'!E1891=1, ABS('Raw Data'!E1890-'Raw Data'!D1890)&lt;2), 'Raw Data'!AX1890, 0)</f>
        <v/>
      </c>
      <c r="AV1895">
        <f>IF(AND('Hidden Analysiss'!E1891=1, ABS('Raw Data'!E1890-'Raw Data'!D1890)&lt;3), 'Raw Data'!BA1890, 0)</f>
        <v/>
      </c>
      <c r="AW1895">
        <f>IF(AND('Hidden Analysiss'!E1891=1, ABS('Raw Data'!E1890-'Raw Data'!D1890)&lt;3), 'Raw Data'!BD1890, 0)</f>
        <v/>
      </c>
    </row>
    <row r="1896">
      <c r="A1896" s="1">
        <f>'Raw Data'!A1891</f>
        <v/>
      </c>
      <c r="B1896">
        <f>IF('Raw Data'!E1891&gt;'Raw Data'!D1891, 'Raw Data'!J1891, 0)</f>
        <v/>
      </c>
      <c r="C1896">
        <f>IF('Raw Data'!D1891&gt;'Raw Data'!E1891, 'Raw Data'!I1891, 0)</f>
        <v/>
      </c>
      <c r="D1896">
        <f>SUM(G1896:H1896)</f>
        <v/>
      </c>
      <c r="E1896">
        <f>IF(AND('Raw Data'!J1891&lt;'Raw Data'!I1891,'Raw Data'!E1891&gt;'Raw Data'!D1891,'Raw Data'!E1891-'Raw Data'!D1891&gt;3),'Raw Data'!N1891,IF(AND('Raw Data'!I1891&lt;'Raw Data'!J1891,'Raw Data'!D1891&gt;'Raw Data'!E1891,'Raw Data'!D1891-'Raw Data'!E1891&gt;3),'Raw Data'!M1891,0))</f>
        <v/>
      </c>
      <c r="F1896">
        <f>IF(AND('Raw Data'!J1891&lt;'Raw Data'!I1891,'Raw Data'!E1891&gt;'Raw Data'!D1891,'Raw Data'!E1891-'Raw Data'!D1891&lt;4),'Raw Data'!L1891,IF(AND('Raw Data'!I1891&lt;'Raw Data'!J1891,'Raw Data'!D1891&gt;'Raw Data'!E1891,'Raw Data'!D1891-'Raw Data'!E1891&lt;4),'Raw Data'!K1891,0))</f>
        <v/>
      </c>
      <c r="G1896">
        <f>IF(AND('Raw Data'!J1891&lt;'Raw Data'!I1891, 'Raw Data'!E1891&gt;'Raw Data'!D1891), 'Raw Data'!J1891, 0)</f>
        <v/>
      </c>
      <c r="H1896">
        <f>IF(AND('Raw Data'!J1891&gt;'Raw Data'!I1891, 'Raw Data'!E1891&lt;'Raw Data'!D1891), 'Raw Data'!I1891, 0)</f>
        <v/>
      </c>
      <c r="I1896">
        <f>SUM(J1896:K1896)</f>
        <v/>
      </c>
      <c r="J1896">
        <f>IF(AND('Raw Data'!J1891&gt;'Raw Data'!I1891, 'Raw Data'!E1891&gt;'Raw Data'!D1891), 'Raw Data'!J1891, 0)</f>
        <v/>
      </c>
      <c r="K1896">
        <f>IF(AND('Raw Data'!I1891&gt;'Raw Data'!J1891, 'Raw Data'!D1891&gt;'Raw Data'!E1891), 'Raw Data'!I1891, 0)</f>
        <v/>
      </c>
      <c r="L1896">
        <f>IF('Raw Data'!E1891-'Raw Data'!D1891&gt;3, 'Raw Data'!N1891, 0)</f>
        <v/>
      </c>
      <c r="M1896">
        <f>IF('Raw Data'!D1891-'Raw Data'!E1891&gt;3, 'Raw Data'!M1891, 0)</f>
        <v/>
      </c>
      <c r="N1896">
        <f>IF(ISBLANK('Raw Data'!D1891),0,IF(AND('Raw Data'!E1891&gt;'Raw Data'!D1891,'Raw Data'!E1891-'Raw Data'!D1891&gt;0,'Raw Data'!E1891-'Raw Data'!D1891&lt;4),'Raw Data'!L1891, 0))</f>
        <v/>
      </c>
      <c r="O1896">
        <f>IF(ISBLANK('Raw Data'!D1891),0,IF(AND('Raw Data'!E1891&gt;'Raw Data'!D1891,'Raw Data'!E1891-'Raw Data'!D1891&gt;0,'Raw Data'!D1891-'Raw Data'!E1891&lt;4),'Raw Data'!K1891, 0))</f>
        <v/>
      </c>
      <c r="P1896">
        <f>IF('Raw Data'!E1891-'Raw Data'!D1891&gt;3, 'Raw Data'!N1891, IF('Raw Data'!D1891-'Raw Data'!E1891&gt;3, 'Raw Data'!M1891, 0))</f>
        <v/>
      </c>
      <c r="Q1896">
        <f>IF(ISBLANK('Raw Data'!E1891),0,IF(AND('Raw Data'!E1891-'Raw Data'!D1891&lt;4,'Raw Data'!E1891-'Raw Data'!D1891&gt;0),'Raw Data'!L1891,IF(AND('Raw Data'!D1891&gt;'Raw Data'!E1891,'Raw Data'!D1891-'Raw Data'!E1891&gt;0),'Raw Data'!K1891,0)))</f>
        <v/>
      </c>
      <c r="R1896">
        <f>IF(ISBLANK('Raw Data'!K1891),0,IFERROR(IF(MATCH(SMALL('Raw Data'!K1891:N1891,1),L1896:O1896,0),SMALL('Raw Data'!K1891:N1891,1)),0))</f>
        <v/>
      </c>
      <c r="S1896">
        <f>IF(ISBLANK('Raw Data'!K1891),0,IFERROR(IF(MATCH(SMALL('Raw Data'!K1891:N1891,2),L1896:O1896,0),SMALL('Raw Data'!K1891:N1891,2)),0))</f>
        <v/>
      </c>
      <c r="T1896">
        <f>IF(ISBLANK('Raw Data'!K1891),0,IFERROR(IF(MATCH(SMALL('Raw Data'!K1891:N1891,3),L1896:O1896,0),SMALL('Raw Data'!K1891:N1891,3)),0))</f>
        <v/>
      </c>
      <c r="U1896">
        <f>IF(ISBLANK('Raw Data'!K1891),0,IFERROR(IF(MATCH(SMALL('Raw Data'!K1891:N1891,4),L1896:O1896,0),SMALL('Raw Data'!K1891:N1891,4)),0))</f>
        <v/>
      </c>
      <c r="V1896">
        <f>IF(AND('Raw Data'!D1891&lt;3, 'Raw Data'!E1891&lt;3, 'Raw Data'!A1891&gt;0), 'Raw Data'!AF1891, 0)</f>
        <v/>
      </c>
      <c r="W1896">
        <f>IF(AND('Raw Data'!D1891&lt;4, 'Raw Data'!E1891&lt;4, 'Raw Data'!A1891&gt;0), 'Raw Data'!AI1891, 0)</f>
        <v/>
      </c>
      <c r="X1896">
        <f>IF(AND('Raw Data'!D1891&lt;5, 'Raw Data'!E1891&lt;5, 'Raw Data'!A1891&gt;0), 'Raw Data'!AL1891, 0)</f>
        <v/>
      </c>
      <c r="Y1896">
        <f>IF(AND('Raw Data'!D1891&lt;6, 'Raw Data'!E1891&lt;6, 'Raw Data'!A1891&gt;0), 'Raw Data'!AO1891, 0)</f>
        <v/>
      </c>
      <c r="Z1896">
        <f>IF(ISBLANK('Raw Data'!D1891), 0, IF('Raw Data'!D1891-'Raw Data'!E1891&gt;1, 'Raw Data'!AW1891, 0))</f>
        <v/>
      </c>
      <c r="AA1896">
        <f>IF(ISBLANK('Raw Data'!A1891), 0, IF(ABS('Raw Data'!D1891-'Raw Data'!E1891)&lt;2, 'Raw Data'!AX1891, 0))</f>
        <v/>
      </c>
      <c r="AB1896">
        <f>IF(ISBLANK('Raw Data'!D1891), 0, IF('Raw Data'!E1891-'Raw Data'!D1891&gt;1, 'Raw Data'!AY1891, 0))</f>
        <v/>
      </c>
      <c r="AC1896">
        <f>IF(ISBLANK('Raw Data'!D1891), 0, IF('Raw Data'!D1891-'Raw Data'!E1891&gt;2, 'Raw Data'!AZ1891, 0))</f>
        <v/>
      </c>
      <c r="AD1896">
        <f>IF(ISBLANK('Raw Data'!A1891), 0, IF(ABS('Raw Data'!D1891-'Raw Data'!E1891)&lt;3, 'Raw Data'!BA1891, 0))</f>
        <v/>
      </c>
      <c r="AE1896">
        <f>IF(ISBLANK('Raw Data'!D1891), 0, IF('Raw Data'!E1891-'Raw Data'!D1891&gt;2, 'Raw Data'!BB1891, 0))</f>
        <v/>
      </c>
      <c r="AF1896">
        <f>IF(ISBLANK('Raw Data'!D1891), 0, IF('Raw Data'!D1891-'Raw Data'!E1891&gt;3, 'Raw Data'!BC1891, 0))</f>
        <v/>
      </c>
      <c r="AG1896">
        <f>IF(ISBLANK('Raw Data'!A1891), 0, IF(ABS('Raw Data'!D1891-'Raw Data'!E1891)&lt;4, 'Raw Data'!BD1891, 0))</f>
        <v/>
      </c>
      <c r="AH1896">
        <f>IF(ISBLANK('Raw Data'!D1891), 0, IF('Raw Data'!E1891-'Raw Data'!D1891&gt;3, 'Raw Data'!BE1891, 0))</f>
        <v/>
      </c>
      <c r="AI1896">
        <f>IF(SUM('Raw Data'!D1891:E1891)&gt;'Raw Data'!F1891, 'Raw Data'!G1891, 0)</f>
        <v/>
      </c>
      <c r="AJ1896">
        <f>IF(ISBLANK('Raw Data'!D1891), 0, IF(SUM('Raw Data'!D1891:E1891)&lt;'Raw Data'!F1891, 'Raw Data'!H1891, 0))</f>
        <v/>
      </c>
      <c r="AK1896">
        <f>IF(ISBLANK('Raw Data'!A1891), 0, IF(AND('Raw Data'!D1891&lt;3, 'Raw Data'!E1891&lt;3, 'Raw Data'!F1891&lt;BB$2), 'Raw Data'!AF1891, 0))</f>
        <v/>
      </c>
      <c r="AL1896">
        <f>IF(ISBLANK('Raw Data'!A1891), 0, IF(AND('Raw Data'!D1891&lt;4, 'Raw Data'!E1891&lt;4, 'Raw Data'!F1891&lt;BB$2), 'Raw Data'!AI1891, 0))</f>
        <v/>
      </c>
      <c r="AM1896">
        <f>IF(ISBLANK('Raw Data'!A1891), 0, IF(AND('Raw Data'!D1891&lt;5, 'Raw Data'!E1891&lt;5, 'Raw Data'!F1891&lt;BB$2), 'Raw Data'!AL1891, 0))</f>
        <v/>
      </c>
      <c r="AN1896">
        <f>IF(ISBLANK('Raw Data'!A1891), 0, IF(AND('Raw Data'!D1891&lt;6, 'Raw Data'!E1891&lt;6, 'Raw Data'!F1891&lt;BB$2), 'Raw Data'!AO1891, 0))</f>
        <v/>
      </c>
      <c r="AO1896">
        <f>IF(ISBLANK('Raw Data'!A1891), 0, IF(AND('Raw Data'!I1891&lt;Analysis!$BC$2, 'Raw Data'!D1891-'Raw Data'!E1891&gt;1), 'Raw Data'!AW1891, IF(AND('Raw Data'!J1891&lt;Analysis!$BC$2, 'Raw Data'!E1891-'Raw Data'!D1891&gt;1), 'Raw Data'!AY1891, 0)))</f>
        <v/>
      </c>
      <c r="AP1896">
        <f>IF(ISBLANK('Raw Data'!A1891), 0, IF(AND('Raw Data'!I1891&lt;Analysis!$BC$2, 'Raw Data'!D1891-'Raw Data'!E1891&gt;2), 'Raw Data'!AZ1891, IF(AND('Raw Data'!J1891&lt;Analysis!$BC$2, 'Raw Data'!E1891-'Raw Data'!D1891&gt;2), 'Raw Data'!BB1891, 0)))</f>
        <v/>
      </c>
      <c r="AQ1896">
        <f>IF(ISBLANK('Raw Data'!A1891), 0, IF(AND('Raw Data'!I1891&lt;Analysis!$BC$2, 'Raw Data'!D1891-'Raw Data'!E1891&gt;3), 'Raw Data'!BC1891, IF(AND('Raw Data'!J1891&lt;Analysis!$BC$2, 'Raw Data'!E1891-'Raw Data'!D1891&gt;3), 'Raw Data'!BE1891, 0)))</f>
        <v/>
      </c>
      <c r="AR1896">
        <f>IF('Hidden Analysiss'!D1892=1,IF(ABS('Raw Data'!E1891-'Raw Data'!D1891)&lt;2,'Raw Data'!AX1891,0), 0)</f>
        <v/>
      </c>
      <c r="AS1896">
        <f>IF('Hidden Analysiss'!D1892=1,IF(ABS('Raw Data'!E1891-'Raw Data'!D1891)&lt;3,'Raw Data'!BA1891,0), 0)</f>
        <v/>
      </c>
      <c r="AT1896">
        <f>IF('Hidden Analysiss'!D1892=1,IF(ABS('Raw Data'!E1891-'Raw Data'!D1891)&lt;4,'Raw Data'!BD1891,0), 0)</f>
        <v/>
      </c>
      <c r="AU1896">
        <f>IF(AND('Hidden Analysiss'!E1892=1, ABS('Raw Data'!E1891-'Raw Data'!D1891)&lt;2), 'Raw Data'!AX1891, 0)</f>
        <v/>
      </c>
      <c r="AV1896">
        <f>IF(AND('Hidden Analysiss'!E1892=1, ABS('Raw Data'!E1891-'Raw Data'!D1891)&lt;3), 'Raw Data'!BA1891, 0)</f>
        <v/>
      </c>
      <c r="AW1896">
        <f>IF(AND('Hidden Analysiss'!E1892=1, ABS('Raw Data'!E1891-'Raw Data'!D1891)&lt;3), 'Raw Data'!BD1891, 0)</f>
        <v/>
      </c>
    </row>
    <row r="1897">
      <c r="A1897" s="1">
        <f>'Raw Data'!A1892</f>
        <v/>
      </c>
      <c r="B1897">
        <f>IF('Raw Data'!E1892&gt;'Raw Data'!D1892, 'Raw Data'!J1892, 0)</f>
        <v/>
      </c>
      <c r="C1897">
        <f>IF('Raw Data'!D1892&gt;'Raw Data'!E1892, 'Raw Data'!I1892, 0)</f>
        <v/>
      </c>
      <c r="D1897">
        <f>SUM(G1897:H1897)</f>
        <v/>
      </c>
      <c r="E1897">
        <f>IF(AND('Raw Data'!J1892&lt;'Raw Data'!I1892,'Raw Data'!E1892&gt;'Raw Data'!D1892,'Raw Data'!E1892-'Raw Data'!D1892&gt;3),'Raw Data'!N1892,IF(AND('Raw Data'!I1892&lt;'Raw Data'!J1892,'Raw Data'!D1892&gt;'Raw Data'!E1892,'Raw Data'!D1892-'Raw Data'!E1892&gt;3),'Raw Data'!M1892,0))</f>
        <v/>
      </c>
      <c r="F1897">
        <f>IF(AND('Raw Data'!J1892&lt;'Raw Data'!I1892,'Raw Data'!E1892&gt;'Raw Data'!D1892,'Raw Data'!E1892-'Raw Data'!D1892&lt;4),'Raw Data'!L1892,IF(AND('Raw Data'!I1892&lt;'Raw Data'!J1892,'Raw Data'!D1892&gt;'Raw Data'!E1892,'Raw Data'!D1892-'Raw Data'!E1892&lt;4),'Raw Data'!K1892,0))</f>
        <v/>
      </c>
      <c r="G1897">
        <f>IF(AND('Raw Data'!J1892&lt;'Raw Data'!I1892, 'Raw Data'!E1892&gt;'Raw Data'!D1892), 'Raw Data'!J1892, 0)</f>
        <v/>
      </c>
      <c r="H1897">
        <f>IF(AND('Raw Data'!J1892&gt;'Raw Data'!I1892, 'Raw Data'!E1892&lt;'Raw Data'!D1892), 'Raw Data'!I1892, 0)</f>
        <v/>
      </c>
      <c r="I1897">
        <f>SUM(J1897:K1897)</f>
        <v/>
      </c>
      <c r="J1897">
        <f>IF(AND('Raw Data'!J1892&gt;'Raw Data'!I1892, 'Raw Data'!E1892&gt;'Raw Data'!D1892), 'Raw Data'!J1892, 0)</f>
        <v/>
      </c>
      <c r="K1897">
        <f>IF(AND('Raw Data'!I1892&gt;'Raw Data'!J1892, 'Raw Data'!D1892&gt;'Raw Data'!E1892), 'Raw Data'!I1892, 0)</f>
        <v/>
      </c>
      <c r="L1897">
        <f>IF('Raw Data'!E1892-'Raw Data'!D1892&gt;3, 'Raw Data'!N1892, 0)</f>
        <v/>
      </c>
      <c r="M1897">
        <f>IF('Raw Data'!D1892-'Raw Data'!E1892&gt;3, 'Raw Data'!M1892, 0)</f>
        <v/>
      </c>
      <c r="N1897">
        <f>IF(ISBLANK('Raw Data'!D1892),0,IF(AND('Raw Data'!E1892&gt;'Raw Data'!D1892,'Raw Data'!E1892-'Raw Data'!D1892&gt;0,'Raw Data'!E1892-'Raw Data'!D1892&lt;4),'Raw Data'!L1892, 0))</f>
        <v/>
      </c>
      <c r="O1897">
        <f>IF(ISBLANK('Raw Data'!D1892),0,IF(AND('Raw Data'!E1892&gt;'Raw Data'!D1892,'Raw Data'!E1892-'Raw Data'!D1892&gt;0,'Raw Data'!D1892-'Raw Data'!E1892&lt;4),'Raw Data'!K1892, 0))</f>
        <v/>
      </c>
      <c r="P1897">
        <f>IF('Raw Data'!E1892-'Raw Data'!D1892&gt;3, 'Raw Data'!N1892, IF('Raw Data'!D1892-'Raw Data'!E1892&gt;3, 'Raw Data'!M1892, 0))</f>
        <v/>
      </c>
      <c r="Q1897">
        <f>IF(ISBLANK('Raw Data'!E1892),0,IF(AND('Raw Data'!E1892-'Raw Data'!D1892&lt;4,'Raw Data'!E1892-'Raw Data'!D1892&gt;0),'Raw Data'!L1892,IF(AND('Raw Data'!D1892&gt;'Raw Data'!E1892,'Raw Data'!D1892-'Raw Data'!E1892&gt;0),'Raw Data'!K1892,0)))</f>
        <v/>
      </c>
      <c r="R1897">
        <f>IF(ISBLANK('Raw Data'!K1892),0,IFERROR(IF(MATCH(SMALL('Raw Data'!K1892:N1892,1),L1897:O1897,0),SMALL('Raw Data'!K1892:N1892,1)),0))</f>
        <v/>
      </c>
      <c r="S1897">
        <f>IF(ISBLANK('Raw Data'!K1892),0,IFERROR(IF(MATCH(SMALL('Raw Data'!K1892:N1892,2),L1897:O1897,0),SMALL('Raw Data'!K1892:N1892,2)),0))</f>
        <v/>
      </c>
      <c r="T1897">
        <f>IF(ISBLANK('Raw Data'!K1892),0,IFERROR(IF(MATCH(SMALL('Raw Data'!K1892:N1892,3),L1897:O1897,0),SMALL('Raw Data'!K1892:N1892,3)),0))</f>
        <v/>
      </c>
      <c r="U1897">
        <f>IF(ISBLANK('Raw Data'!K1892),0,IFERROR(IF(MATCH(SMALL('Raw Data'!K1892:N1892,4),L1897:O1897,0),SMALL('Raw Data'!K1892:N1892,4)),0))</f>
        <v/>
      </c>
      <c r="V1897">
        <f>IF(AND('Raw Data'!D1892&lt;3, 'Raw Data'!E1892&lt;3, 'Raw Data'!A1892&gt;0), 'Raw Data'!AF1892, 0)</f>
        <v/>
      </c>
      <c r="W1897">
        <f>IF(AND('Raw Data'!D1892&lt;4, 'Raw Data'!E1892&lt;4, 'Raw Data'!A1892&gt;0), 'Raw Data'!AI1892, 0)</f>
        <v/>
      </c>
      <c r="X1897">
        <f>IF(AND('Raw Data'!D1892&lt;5, 'Raw Data'!E1892&lt;5, 'Raw Data'!A1892&gt;0), 'Raw Data'!AL1892, 0)</f>
        <v/>
      </c>
      <c r="Y1897">
        <f>IF(AND('Raw Data'!D1892&lt;6, 'Raw Data'!E1892&lt;6, 'Raw Data'!A1892&gt;0), 'Raw Data'!AO1892, 0)</f>
        <v/>
      </c>
      <c r="Z1897">
        <f>IF(ISBLANK('Raw Data'!D1892), 0, IF('Raw Data'!D1892-'Raw Data'!E1892&gt;1, 'Raw Data'!AW1892, 0))</f>
        <v/>
      </c>
      <c r="AA1897">
        <f>IF(ISBLANK('Raw Data'!A1892), 0, IF(ABS('Raw Data'!D1892-'Raw Data'!E1892)&lt;2, 'Raw Data'!AX1892, 0))</f>
        <v/>
      </c>
      <c r="AB1897">
        <f>IF(ISBLANK('Raw Data'!D1892), 0, IF('Raw Data'!E1892-'Raw Data'!D1892&gt;1, 'Raw Data'!AY1892, 0))</f>
        <v/>
      </c>
      <c r="AC1897">
        <f>IF(ISBLANK('Raw Data'!D1892), 0, IF('Raw Data'!D1892-'Raw Data'!E1892&gt;2, 'Raw Data'!AZ1892, 0))</f>
        <v/>
      </c>
      <c r="AD1897">
        <f>IF(ISBLANK('Raw Data'!A1892), 0, IF(ABS('Raw Data'!D1892-'Raw Data'!E1892)&lt;3, 'Raw Data'!BA1892, 0))</f>
        <v/>
      </c>
      <c r="AE1897">
        <f>IF(ISBLANK('Raw Data'!D1892), 0, IF('Raw Data'!E1892-'Raw Data'!D1892&gt;2, 'Raw Data'!BB1892, 0))</f>
        <v/>
      </c>
      <c r="AF1897">
        <f>IF(ISBLANK('Raw Data'!D1892), 0, IF('Raw Data'!D1892-'Raw Data'!E1892&gt;3, 'Raw Data'!BC1892, 0))</f>
        <v/>
      </c>
      <c r="AG1897">
        <f>IF(ISBLANK('Raw Data'!A1892), 0, IF(ABS('Raw Data'!D1892-'Raw Data'!E1892)&lt;4, 'Raw Data'!BD1892, 0))</f>
        <v/>
      </c>
      <c r="AH1897">
        <f>IF(ISBLANK('Raw Data'!D1892), 0, IF('Raw Data'!E1892-'Raw Data'!D1892&gt;3, 'Raw Data'!BE1892, 0))</f>
        <v/>
      </c>
      <c r="AI1897">
        <f>IF(SUM('Raw Data'!D1892:E1892)&gt;'Raw Data'!F1892, 'Raw Data'!G1892, 0)</f>
        <v/>
      </c>
      <c r="AJ1897">
        <f>IF(ISBLANK('Raw Data'!D1892), 0, IF(SUM('Raw Data'!D1892:E1892)&lt;'Raw Data'!F1892, 'Raw Data'!H1892, 0))</f>
        <v/>
      </c>
      <c r="AK1897">
        <f>IF(ISBLANK('Raw Data'!A1892), 0, IF(AND('Raw Data'!D1892&lt;3, 'Raw Data'!E1892&lt;3, 'Raw Data'!F1892&lt;BB$2), 'Raw Data'!AF1892, 0))</f>
        <v/>
      </c>
      <c r="AL1897">
        <f>IF(ISBLANK('Raw Data'!A1892), 0, IF(AND('Raw Data'!D1892&lt;4, 'Raw Data'!E1892&lt;4, 'Raw Data'!F1892&lt;BB$2), 'Raw Data'!AI1892, 0))</f>
        <v/>
      </c>
      <c r="AM1897">
        <f>IF(ISBLANK('Raw Data'!A1892), 0, IF(AND('Raw Data'!D1892&lt;5, 'Raw Data'!E1892&lt;5, 'Raw Data'!F1892&lt;BB$2), 'Raw Data'!AL1892, 0))</f>
        <v/>
      </c>
      <c r="AN1897">
        <f>IF(ISBLANK('Raw Data'!A1892), 0, IF(AND('Raw Data'!D1892&lt;6, 'Raw Data'!E1892&lt;6, 'Raw Data'!F1892&lt;BB$2), 'Raw Data'!AO1892, 0))</f>
        <v/>
      </c>
      <c r="AO1897">
        <f>IF(ISBLANK('Raw Data'!A1892), 0, IF(AND('Raw Data'!I1892&lt;Analysis!$BC$2, 'Raw Data'!D1892-'Raw Data'!E1892&gt;1), 'Raw Data'!AW1892, IF(AND('Raw Data'!J1892&lt;Analysis!$BC$2, 'Raw Data'!E1892-'Raw Data'!D1892&gt;1), 'Raw Data'!AY1892, 0)))</f>
        <v/>
      </c>
      <c r="AP1897">
        <f>IF(ISBLANK('Raw Data'!A1892), 0, IF(AND('Raw Data'!I1892&lt;Analysis!$BC$2, 'Raw Data'!D1892-'Raw Data'!E1892&gt;2), 'Raw Data'!AZ1892, IF(AND('Raw Data'!J1892&lt;Analysis!$BC$2, 'Raw Data'!E1892-'Raw Data'!D1892&gt;2), 'Raw Data'!BB1892, 0)))</f>
        <v/>
      </c>
      <c r="AQ1897">
        <f>IF(ISBLANK('Raw Data'!A1892), 0, IF(AND('Raw Data'!I1892&lt;Analysis!$BC$2, 'Raw Data'!D1892-'Raw Data'!E1892&gt;3), 'Raw Data'!BC1892, IF(AND('Raw Data'!J1892&lt;Analysis!$BC$2, 'Raw Data'!E1892-'Raw Data'!D1892&gt;3), 'Raw Data'!BE1892, 0)))</f>
        <v/>
      </c>
      <c r="AR1897">
        <f>IF('Hidden Analysiss'!D1893=1,IF(ABS('Raw Data'!E1892-'Raw Data'!D1892)&lt;2,'Raw Data'!AX1892,0), 0)</f>
        <v/>
      </c>
      <c r="AS1897">
        <f>IF('Hidden Analysiss'!D1893=1,IF(ABS('Raw Data'!E1892-'Raw Data'!D1892)&lt;3,'Raw Data'!BA1892,0), 0)</f>
        <v/>
      </c>
      <c r="AT1897">
        <f>IF('Hidden Analysiss'!D1893=1,IF(ABS('Raw Data'!E1892-'Raw Data'!D1892)&lt;4,'Raw Data'!BD1892,0), 0)</f>
        <v/>
      </c>
      <c r="AU1897">
        <f>IF(AND('Hidden Analysiss'!E1893=1, ABS('Raw Data'!E1892-'Raw Data'!D1892)&lt;2), 'Raw Data'!AX1892, 0)</f>
        <v/>
      </c>
      <c r="AV1897">
        <f>IF(AND('Hidden Analysiss'!E1893=1, ABS('Raw Data'!E1892-'Raw Data'!D1892)&lt;3), 'Raw Data'!BA1892, 0)</f>
        <v/>
      </c>
      <c r="AW1897">
        <f>IF(AND('Hidden Analysiss'!E1893=1, ABS('Raw Data'!E1892-'Raw Data'!D1892)&lt;3), 'Raw Data'!BD1892, 0)</f>
        <v/>
      </c>
    </row>
    <row r="1898">
      <c r="A1898" s="1">
        <f>'Raw Data'!A1893</f>
        <v/>
      </c>
      <c r="B1898">
        <f>IF('Raw Data'!E1893&gt;'Raw Data'!D1893, 'Raw Data'!J1893, 0)</f>
        <v/>
      </c>
      <c r="C1898">
        <f>IF('Raw Data'!D1893&gt;'Raw Data'!E1893, 'Raw Data'!I1893, 0)</f>
        <v/>
      </c>
      <c r="D1898">
        <f>SUM(G1898:H1898)</f>
        <v/>
      </c>
      <c r="E1898">
        <f>IF(AND('Raw Data'!J1893&lt;'Raw Data'!I1893,'Raw Data'!E1893&gt;'Raw Data'!D1893,'Raw Data'!E1893-'Raw Data'!D1893&gt;3),'Raw Data'!N1893,IF(AND('Raw Data'!I1893&lt;'Raw Data'!J1893,'Raw Data'!D1893&gt;'Raw Data'!E1893,'Raw Data'!D1893-'Raw Data'!E1893&gt;3),'Raw Data'!M1893,0))</f>
        <v/>
      </c>
      <c r="F1898">
        <f>IF(AND('Raw Data'!J1893&lt;'Raw Data'!I1893,'Raw Data'!E1893&gt;'Raw Data'!D1893,'Raw Data'!E1893-'Raw Data'!D1893&lt;4),'Raw Data'!L1893,IF(AND('Raw Data'!I1893&lt;'Raw Data'!J1893,'Raw Data'!D1893&gt;'Raw Data'!E1893,'Raw Data'!D1893-'Raw Data'!E1893&lt;4),'Raw Data'!K1893,0))</f>
        <v/>
      </c>
      <c r="G1898">
        <f>IF(AND('Raw Data'!J1893&lt;'Raw Data'!I1893, 'Raw Data'!E1893&gt;'Raw Data'!D1893), 'Raw Data'!J1893, 0)</f>
        <v/>
      </c>
      <c r="H1898">
        <f>IF(AND('Raw Data'!J1893&gt;'Raw Data'!I1893, 'Raw Data'!E1893&lt;'Raw Data'!D1893), 'Raw Data'!I1893, 0)</f>
        <v/>
      </c>
      <c r="I1898">
        <f>SUM(J1898:K1898)</f>
        <v/>
      </c>
      <c r="J1898">
        <f>IF(AND('Raw Data'!J1893&gt;'Raw Data'!I1893, 'Raw Data'!E1893&gt;'Raw Data'!D1893), 'Raw Data'!J1893, 0)</f>
        <v/>
      </c>
      <c r="K1898">
        <f>IF(AND('Raw Data'!I1893&gt;'Raw Data'!J1893, 'Raw Data'!D1893&gt;'Raw Data'!E1893), 'Raw Data'!I1893, 0)</f>
        <v/>
      </c>
      <c r="L1898">
        <f>IF('Raw Data'!E1893-'Raw Data'!D1893&gt;3, 'Raw Data'!N1893, 0)</f>
        <v/>
      </c>
      <c r="M1898">
        <f>IF('Raw Data'!D1893-'Raw Data'!E1893&gt;3, 'Raw Data'!M1893, 0)</f>
        <v/>
      </c>
      <c r="N1898">
        <f>IF(ISBLANK('Raw Data'!D1893),0,IF(AND('Raw Data'!E1893&gt;'Raw Data'!D1893,'Raw Data'!E1893-'Raw Data'!D1893&gt;0,'Raw Data'!E1893-'Raw Data'!D1893&lt;4),'Raw Data'!L1893, 0))</f>
        <v/>
      </c>
      <c r="O1898">
        <f>IF(ISBLANK('Raw Data'!D1893),0,IF(AND('Raw Data'!E1893&gt;'Raw Data'!D1893,'Raw Data'!E1893-'Raw Data'!D1893&gt;0,'Raw Data'!D1893-'Raw Data'!E1893&lt;4),'Raw Data'!K1893, 0))</f>
        <v/>
      </c>
      <c r="P1898">
        <f>IF('Raw Data'!E1893-'Raw Data'!D1893&gt;3, 'Raw Data'!N1893, IF('Raw Data'!D1893-'Raw Data'!E1893&gt;3, 'Raw Data'!M1893, 0))</f>
        <v/>
      </c>
      <c r="Q1898">
        <f>IF(ISBLANK('Raw Data'!E1893),0,IF(AND('Raw Data'!E1893-'Raw Data'!D1893&lt;4,'Raw Data'!E1893-'Raw Data'!D1893&gt;0),'Raw Data'!L1893,IF(AND('Raw Data'!D1893&gt;'Raw Data'!E1893,'Raw Data'!D1893-'Raw Data'!E1893&gt;0),'Raw Data'!K1893,0)))</f>
        <v/>
      </c>
      <c r="R1898">
        <f>IF(ISBLANK('Raw Data'!K1893),0,IFERROR(IF(MATCH(SMALL('Raw Data'!K1893:N1893,1),L1898:O1898,0),SMALL('Raw Data'!K1893:N1893,1)),0))</f>
        <v/>
      </c>
      <c r="S1898">
        <f>IF(ISBLANK('Raw Data'!K1893),0,IFERROR(IF(MATCH(SMALL('Raw Data'!K1893:N1893,2),L1898:O1898,0),SMALL('Raw Data'!K1893:N1893,2)),0))</f>
        <v/>
      </c>
      <c r="T1898">
        <f>IF(ISBLANK('Raw Data'!K1893),0,IFERROR(IF(MATCH(SMALL('Raw Data'!K1893:N1893,3),L1898:O1898,0),SMALL('Raw Data'!K1893:N1893,3)),0))</f>
        <v/>
      </c>
      <c r="U1898">
        <f>IF(ISBLANK('Raw Data'!K1893),0,IFERROR(IF(MATCH(SMALL('Raw Data'!K1893:N1893,4),L1898:O1898,0),SMALL('Raw Data'!K1893:N1893,4)),0))</f>
        <v/>
      </c>
      <c r="V1898">
        <f>IF(AND('Raw Data'!D1893&lt;3, 'Raw Data'!E1893&lt;3, 'Raw Data'!A1893&gt;0), 'Raw Data'!AF1893, 0)</f>
        <v/>
      </c>
      <c r="W1898">
        <f>IF(AND('Raw Data'!D1893&lt;4, 'Raw Data'!E1893&lt;4, 'Raw Data'!A1893&gt;0), 'Raw Data'!AI1893, 0)</f>
        <v/>
      </c>
      <c r="X1898">
        <f>IF(AND('Raw Data'!D1893&lt;5, 'Raw Data'!E1893&lt;5, 'Raw Data'!A1893&gt;0), 'Raw Data'!AL1893, 0)</f>
        <v/>
      </c>
      <c r="Y1898">
        <f>IF(AND('Raw Data'!D1893&lt;6, 'Raw Data'!E1893&lt;6, 'Raw Data'!A1893&gt;0), 'Raw Data'!AO1893, 0)</f>
        <v/>
      </c>
      <c r="Z1898">
        <f>IF(ISBLANK('Raw Data'!D1893), 0, IF('Raw Data'!D1893-'Raw Data'!E1893&gt;1, 'Raw Data'!AW1893, 0))</f>
        <v/>
      </c>
      <c r="AA1898">
        <f>IF(ISBLANK('Raw Data'!A1893), 0, IF(ABS('Raw Data'!D1893-'Raw Data'!E1893)&lt;2, 'Raw Data'!AX1893, 0))</f>
        <v/>
      </c>
      <c r="AB1898">
        <f>IF(ISBLANK('Raw Data'!D1893), 0, IF('Raw Data'!E1893-'Raw Data'!D1893&gt;1, 'Raw Data'!AY1893, 0))</f>
        <v/>
      </c>
      <c r="AC1898">
        <f>IF(ISBLANK('Raw Data'!D1893), 0, IF('Raw Data'!D1893-'Raw Data'!E1893&gt;2, 'Raw Data'!AZ1893, 0))</f>
        <v/>
      </c>
      <c r="AD1898">
        <f>IF(ISBLANK('Raw Data'!A1893), 0, IF(ABS('Raw Data'!D1893-'Raw Data'!E1893)&lt;3, 'Raw Data'!BA1893, 0))</f>
        <v/>
      </c>
      <c r="AE1898">
        <f>IF(ISBLANK('Raw Data'!D1893), 0, IF('Raw Data'!E1893-'Raw Data'!D1893&gt;2, 'Raw Data'!BB1893, 0))</f>
        <v/>
      </c>
      <c r="AF1898">
        <f>IF(ISBLANK('Raw Data'!D1893), 0, IF('Raw Data'!D1893-'Raw Data'!E1893&gt;3, 'Raw Data'!BC1893, 0))</f>
        <v/>
      </c>
      <c r="AG1898">
        <f>IF(ISBLANK('Raw Data'!A1893), 0, IF(ABS('Raw Data'!D1893-'Raw Data'!E1893)&lt;4, 'Raw Data'!BD1893, 0))</f>
        <v/>
      </c>
      <c r="AH1898">
        <f>IF(ISBLANK('Raw Data'!D1893), 0, IF('Raw Data'!E1893-'Raw Data'!D1893&gt;3, 'Raw Data'!BE1893, 0))</f>
        <v/>
      </c>
      <c r="AI1898">
        <f>IF(SUM('Raw Data'!D1893:E1893)&gt;'Raw Data'!F1893, 'Raw Data'!G1893, 0)</f>
        <v/>
      </c>
      <c r="AJ1898">
        <f>IF(ISBLANK('Raw Data'!D1893), 0, IF(SUM('Raw Data'!D1893:E1893)&lt;'Raw Data'!F1893, 'Raw Data'!H1893, 0))</f>
        <v/>
      </c>
      <c r="AK1898">
        <f>IF(ISBLANK('Raw Data'!A1893), 0, IF(AND('Raw Data'!D1893&lt;3, 'Raw Data'!E1893&lt;3, 'Raw Data'!F1893&lt;BB$2), 'Raw Data'!AF1893, 0))</f>
        <v/>
      </c>
      <c r="AL1898">
        <f>IF(ISBLANK('Raw Data'!A1893), 0, IF(AND('Raw Data'!D1893&lt;4, 'Raw Data'!E1893&lt;4, 'Raw Data'!F1893&lt;BB$2), 'Raw Data'!AI1893, 0))</f>
        <v/>
      </c>
      <c r="AM1898">
        <f>IF(ISBLANK('Raw Data'!A1893), 0, IF(AND('Raw Data'!D1893&lt;5, 'Raw Data'!E1893&lt;5, 'Raw Data'!F1893&lt;BB$2), 'Raw Data'!AL1893, 0))</f>
        <v/>
      </c>
      <c r="AN1898">
        <f>IF(ISBLANK('Raw Data'!A1893), 0, IF(AND('Raw Data'!D1893&lt;6, 'Raw Data'!E1893&lt;6, 'Raw Data'!F1893&lt;BB$2), 'Raw Data'!AO1893, 0))</f>
        <v/>
      </c>
      <c r="AO1898">
        <f>IF(ISBLANK('Raw Data'!A1893), 0, IF(AND('Raw Data'!I1893&lt;Analysis!$BC$2, 'Raw Data'!D1893-'Raw Data'!E1893&gt;1), 'Raw Data'!AW1893, IF(AND('Raw Data'!J1893&lt;Analysis!$BC$2, 'Raw Data'!E1893-'Raw Data'!D1893&gt;1), 'Raw Data'!AY1893, 0)))</f>
        <v/>
      </c>
      <c r="AP1898">
        <f>IF(ISBLANK('Raw Data'!A1893), 0, IF(AND('Raw Data'!I1893&lt;Analysis!$BC$2, 'Raw Data'!D1893-'Raw Data'!E1893&gt;2), 'Raw Data'!AZ1893, IF(AND('Raw Data'!J1893&lt;Analysis!$BC$2, 'Raw Data'!E1893-'Raw Data'!D1893&gt;2), 'Raw Data'!BB1893, 0)))</f>
        <v/>
      </c>
      <c r="AQ1898">
        <f>IF(ISBLANK('Raw Data'!A1893), 0, IF(AND('Raw Data'!I1893&lt;Analysis!$BC$2, 'Raw Data'!D1893-'Raw Data'!E1893&gt;3), 'Raw Data'!BC1893, IF(AND('Raw Data'!J1893&lt;Analysis!$BC$2, 'Raw Data'!E1893-'Raw Data'!D1893&gt;3), 'Raw Data'!BE1893, 0)))</f>
        <v/>
      </c>
      <c r="AR1898">
        <f>IF('Hidden Analysiss'!D1894=1,IF(ABS('Raw Data'!E1893-'Raw Data'!D1893)&lt;2,'Raw Data'!AX1893,0), 0)</f>
        <v/>
      </c>
      <c r="AS1898">
        <f>IF('Hidden Analysiss'!D1894=1,IF(ABS('Raw Data'!E1893-'Raw Data'!D1893)&lt;3,'Raw Data'!BA1893,0), 0)</f>
        <v/>
      </c>
      <c r="AT1898">
        <f>IF('Hidden Analysiss'!D1894=1,IF(ABS('Raw Data'!E1893-'Raw Data'!D1893)&lt;4,'Raw Data'!BD1893,0), 0)</f>
        <v/>
      </c>
      <c r="AU1898">
        <f>IF(AND('Hidden Analysiss'!E1894=1, ABS('Raw Data'!E1893-'Raw Data'!D1893)&lt;2), 'Raw Data'!AX1893, 0)</f>
        <v/>
      </c>
      <c r="AV1898">
        <f>IF(AND('Hidden Analysiss'!E1894=1, ABS('Raw Data'!E1893-'Raw Data'!D1893)&lt;3), 'Raw Data'!BA1893, 0)</f>
        <v/>
      </c>
      <c r="AW1898">
        <f>IF(AND('Hidden Analysiss'!E1894=1, ABS('Raw Data'!E1893-'Raw Data'!D1893)&lt;3), 'Raw Data'!BD1893, 0)</f>
        <v/>
      </c>
    </row>
    <row r="1899">
      <c r="A1899" s="1">
        <f>'Raw Data'!A1894</f>
        <v/>
      </c>
      <c r="B1899">
        <f>IF('Raw Data'!E1894&gt;'Raw Data'!D1894, 'Raw Data'!J1894, 0)</f>
        <v/>
      </c>
      <c r="C1899">
        <f>IF('Raw Data'!D1894&gt;'Raw Data'!E1894, 'Raw Data'!I1894, 0)</f>
        <v/>
      </c>
      <c r="D1899">
        <f>SUM(G1899:H1899)</f>
        <v/>
      </c>
      <c r="E1899">
        <f>IF(AND('Raw Data'!J1894&lt;'Raw Data'!I1894,'Raw Data'!E1894&gt;'Raw Data'!D1894,'Raw Data'!E1894-'Raw Data'!D1894&gt;3),'Raw Data'!N1894,IF(AND('Raw Data'!I1894&lt;'Raw Data'!J1894,'Raw Data'!D1894&gt;'Raw Data'!E1894,'Raw Data'!D1894-'Raw Data'!E1894&gt;3),'Raw Data'!M1894,0))</f>
        <v/>
      </c>
      <c r="F1899">
        <f>IF(AND('Raw Data'!J1894&lt;'Raw Data'!I1894,'Raw Data'!E1894&gt;'Raw Data'!D1894,'Raw Data'!E1894-'Raw Data'!D1894&lt;4),'Raw Data'!L1894,IF(AND('Raw Data'!I1894&lt;'Raw Data'!J1894,'Raw Data'!D1894&gt;'Raw Data'!E1894,'Raw Data'!D1894-'Raw Data'!E1894&lt;4),'Raw Data'!K1894,0))</f>
        <v/>
      </c>
      <c r="G1899">
        <f>IF(AND('Raw Data'!J1894&lt;'Raw Data'!I1894, 'Raw Data'!E1894&gt;'Raw Data'!D1894), 'Raw Data'!J1894, 0)</f>
        <v/>
      </c>
      <c r="H1899">
        <f>IF(AND('Raw Data'!J1894&gt;'Raw Data'!I1894, 'Raw Data'!E1894&lt;'Raw Data'!D1894), 'Raw Data'!I1894, 0)</f>
        <v/>
      </c>
      <c r="I1899">
        <f>SUM(J1899:K1899)</f>
        <v/>
      </c>
      <c r="J1899">
        <f>IF(AND('Raw Data'!J1894&gt;'Raw Data'!I1894, 'Raw Data'!E1894&gt;'Raw Data'!D1894), 'Raw Data'!J1894, 0)</f>
        <v/>
      </c>
      <c r="K1899">
        <f>IF(AND('Raw Data'!I1894&gt;'Raw Data'!J1894, 'Raw Data'!D1894&gt;'Raw Data'!E1894), 'Raw Data'!I1894, 0)</f>
        <v/>
      </c>
      <c r="L1899">
        <f>IF('Raw Data'!E1894-'Raw Data'!D1894&gt;3, 'Raw Data'!N1894, 0)</f>
        <v/>
      </c>
      <c r="M1899">
        <f>IF('Raw Data'!D1894-'Raw Data'!E1894&gt;3, 'Raw Data'!M1894, 0)</f>
        <v/>
      </c>
      <c r="N1899">
        <f>IF(ISBLANK('Raw Data'!D1894),0,IF(AND('Raw Data'!E1894&gt;'Raw Data'!D1894,'Raw Data'!E1894-'Raw Data'!D1894&gt;0,'Raw Data'!E1894-'Raw Data'!D1894&lt;4),'Raw Data'!L1894, 0))</f>
        <v/>
      </c>
      <c r="O1899">
        <f>IF(ISBLANK('Raw Data'!D1894),0,IF(AND('Raw Data'!E1894&gt;'Raw Data'!D1894,'Raw Data'!E1894-'Raw Data'!D1894&gt;0,'Raw Data'!D1894-'Raw Data'!E1894&lt;4),'Raw Data'!K1894, 0))</f>
        <v/>
      </c>
      <c r="P1899">
        <f>IF('Raw Data'!E1894-'Raw Data'!D1894&gt;3, 'Raw Data'!N1894, IF('Raw Data'!D1894-'Raw Data'!E1894&gt;3, 'Raw Data'!M1894, 0))</f>
        <v/>
      </c>
      <c r="Q1899">
        <f>IF(ISBLANK('Raw Data'!E1894),0,IF(AND('Raw Data'!E1894-'Raw Data'!D1894&lt;4,'Raw Data'!E1894-'Raw Data'!D1894&gt;0),'Raw Data'!L1894,IF(AND('Raw Data'!D1894&gt;'Raw Data'!E1894,'Raw Data'!D1894-'Raw Data'!E1894&gt;0),'Raw Data'!K1894,0)))</f>
        <v/>
      </c>
      <c r="R1899">
        <f>IF(ISBLANK('Raw Data'!K1894),0,IFERROR(IF(MATCH(SMALL('Raw Data'!K1894:N1894,1),L1899:O1899,0),SMALL('Raw Data'!K1894:N1894,1)),0))</f>
        <v/>
      </c>
      <c r="S1899">
        <f>IF(ISBLANK('Raw Data'!K1894),0,IFERROR(IF(MATCH(SMALL('Raw Data'!K1894:N1894,2),L1899:O1899,0),SMALL('Raw Data'!K1894:N1894,2)),0))</f>
        <v/>
      </c>
      <c r="T1899">
        <f>IF(ISBLANK('Raw Data'!K1894),0,IFERROR(IF(MATCH(SMALL('Raw Data'!K1894:N1894,3),L1899:O1899,0),SMALL('Raw Data'!K1894:N1894,3)),0))</f>
        <v/>
      </c>
      <c r="U1899">
        <f>IF(ISBLANK('Raw Data'!K1894),0,IFERROR(IF(MATCH(SMALL('Raw Data'!K1894:N1894,4),L1899:O1899,0),SMALL('Raw Data'!K1894:N1894,4)),0))</f>
        <v/>
      </c>
      <c r="V1899">
        <f>IF(AND('Raw Data'!D1894&lt;3, 'Raw Data'!E1894&lt;3, 'Raw Data'!A1894&gt;0), 'Raw Data'!AF1894, 0)</f>
        <v/>
      </c>
      <c r="W1899">
        <f>IF(AND('Raw Data'!D1894&lt;4, 'Raw Data'!E1894&lt;4, 'Raw Data'!A1894&gt;0), 'Raw Data'!AI1894, 0)</f>
        <v/>
      </c>
      <c r="X1899">
        <f>IF(AND('Raw Data'!D1894&lt;5, 'Raw Data'!E1894&lt;5, 'Raw Data'!A1894&gt;0), 'Raw Data'!AL1894, 0)</f>
        <v/>
      </c>
      <c r="Y1899">
        <f>IF(AND('Raw Data'!D1894&lt;6, 'Raw Data'!E1894&lt;6, 'Raw Data'!A1894&gt;0), 'Raw Data'!AO1894, 0)</f>
        <v/>
      </c>
      <c r="Z1899">
        <f>IF(ISBLANK('Raw Data'!D1894), 0, IF('Raw Data'!D1894-'Raw Data'!E1894&gt;1, 'Raw Data'!AW1894, 0))</f>
        <v/>
      </c>
      <c r="AA1899">
        <f>IF(ISBLANK('Raw Data'!A1894), 0, IF(ABS('Raw Data'!D1894-'Raw Data'!E1894)&lt;2, 'Raw Data'!AX1894, 0))</f>
        <v/>
      </c>
      <c r="AB1899">
        <f>IF(ISBLANK('Raw Data'!D1894), 0, IF('Raw Data'!E1894-'Raw Data'!D1894&gt;1, 'Raw Data'!AY1894, 0))</f>
        <v/>
      </c>
      <c r="AC1899">
        <f>IF(ISBLANK('Raw Data'!D1894), 0, IF('Raw Data'!D1894-'Raw Data'!E1894&gt;2, 'Raw Data'!AZ1894, 0))</f>
        <v/>
      </c>
      <c r="AD1899">
        <f>IF(ISBLANK('Raw Data'!A1894), 0, IF(ABS('Raw Data'!D1894-'Raw Data'!E1894)&lt;3, 'Raw Data'!BA1894, 0))</f>
        <v/>
      </c>
      <c r="AE1899">
        <f>IF(ISBLANK('Raw Data'!D1894), 0, IF('Raw Data'!E1894-'Raw Data'!D1894&gt;2, 'Raw Data'!BB1894, 0))</f>
        <v/>
      </c>
      <c r="AF1899">
        <f>IF(ISBLANK('Raw Data'!D1894), 0, IF('Raw Data'!D1894-'Raw Data'!E1894&gt;3, 'Raw Data'!BC1894, 0))</f>
        <v/>
      </c>
      <c r="AG1899">
        <f>IF(ISBLANK('Raw Data'!A1894), 0, IF(ABS('Raw Data'!D1894-'Raw Data'!E1894)&lt;4, 'Raw Data'!BD1894, 0))</f>
        <v/>
      </c>
      <c r="AH1899">
        <f>IF(ISBLANK('Raw Data'!D1894), 0, IF('Raw Data'!E1894-'Raw Data'!D1894&gt;3, 'Raw Data'!BE1894, 0))</f>
        <v/>
      </c>
      <c r="AI1899">
        <f>IF(SUM('Raw Data'!D1894:E1894)&gt;'Raw Data'!F1894, 'Raw Data'!G1894, 0)</f>
        <v/>
      </c>
      <c r="AJ1899">
        <f>IF(ISBLANK('Raw Data'!D1894), 0, IF(SUM('Raw Data'!D1894:E1894)&lt;'Raw Data'!F1894, 'Raw Data'!H1894, 0))</f>
        <v/>
      </c>
      <c r="AK1899">
        <f>IF(ISBLANK('Raw Data'!A1894), 0, IF(AND('Raw Data'!D1894&lt;3, 'Raw Data'!E1894&lt;3, 'Raw Data'!F1894&lt;BB$2), 'Raw Data'!AF1894, 0))</f>
        <v/>
      </c>
      <c r="AL1899">
        <f>IF(ISBLANK('Raw Data'!A1894), 0, IF(AND('Raw Data'!D1894&lt;4, 'Raw Data'!E1894&lt;4, 'Raw Data'!F1894&lt;BB$2), 'Raw Data'!AI1894, 0))</f>
        <v/>
      </c>
      <c r="AM1899">
        <f>IF(ISBLANK('Raw Data'!A1894), 0, IF(AND('Raw Data'!D1894&lt;5, 'Raw Data'!E1894&lt;5, 'Raw Data'!F1894&lt;BB$2), 'Raw Data'!AL1894, 0))</f>
        <v/>
      </c>
      <c r="AN1899">
        <f>IF(ISBLANK('Raw Data'!A1894), 0, IF(AND('Raw Data'!D1894&lt;6, 'Raw Data'!E1894&lt;6, 'Raw Data'!F1894&lt;BB$2), 'Raw Data'!AO1894, 0))</f>
        <v/>
      </c>
      <c r="AO1899">
        <f>IF(ISBLANK('Raw Data'!A1894), 0, IF(AND('Raw Data'!I1894&lt;Analysis!$BC$2, 'Raw Data'!D1894-'Raw Data'!E1894&gt;1), 'Raw Data'!AW1894, IF(AND('Raw Data'!J1894&lt;Analysis!$BC$2, 'Raw Data'!E1894-'Raw Data'!D1894&gt;1), 'Raw Data'!AY1894, 0)))</f>
        <v/>
      </c>
      <c r="AP1899">
        <f>IF(ISBLANK('Raw Data'!A1894), 0, IF(AND('Raw Data'!I1894&lt;Analysis!$BC$2, 'Raw Data'!D1894-'Raw Data'!E1894&gt;2), 'Raw Data'!AZ1894, IF(AND('Raw Data'!J1894&lt;Analysis!$BC$2, 'Raw Data'!E1894-'Raw Data'!D1894&gt;2), 'Raw Data'!BB1894, 0)))</f>
        <v/>
      </c>
      <c r="AQ1899">
        <f>IF(ISBLANK('Raw Data'!A1894), 0, IF(AND('Raw Data'!I1894&lt;Analysis!$BC$2, 'Raw Data'!D1894-'Raw Data'!E1894&gt;3), 'Raw Data'!BC1894, IF(AND('Raw Data'!J1894&lt;Analysis!$BC$2, 'Raw Data'!E1894-'Raw Data'!D1894&gt;3), 'Raw Data'!BE1894, 0)))</f>
        <v/>
      </c>
      <c r="AR1899">
        <f>IF('Hidden Analysiss'!D1895=1,IF(ABS('Raw Data'!E1894-'Raw Data'!D1894)&lt;2,'Raw Data'!AX1894,0), 0)</f>
        <v/>
      </c>
      <c r="AS1899">
        <f>IF('Hidden Analysiss'!D1895=1,IF(ABS('Raw Data'!E1894-'Raw Data'!D1894)&lt;3,'Raw Data'!BA1894,0), 0)</f>
        <v/>
      </c>
      <c r="AT1899">
        <f>IF('Hidden Analysiss'!D1895=1,IF(ABS('Raw Data'!E1894-'Raw Data'!D1894)&lt;4,'Raw Data'!BD1894,0), 0)</f>
        <v/>
      </c>
      <c r="AU1899">
        <f>IF(AND('Hidden Analysiss'!E1895=1, ABS('Raw Data'!E1894-'Raw Data'!D1894)&lt;2), 'Raw Data'!AX1894, 0)</f>
        <v/>
      </c>
      <c r="AV1899">
        <f>IF(AND('Hidden Analysiss'!E1895=1, ABS('Raw Data'!E1894-'Raw Data'!D1894)&lt;3), 'Raw Data'!BA1894, 0)</f>
        <v/>
      </c>
      <c r="AW1899">
        <f>IF(AND('Hidden Analysiss'!E1895=1, ABS('Raw Data'!E1894-'Raw Data'!D1894)&lt;3), 'Raw Data'!BD1894, 0)</f>
        <v/>
      </c>
    </row>
    <row r="1900">
      <c r="A1900" s="1">
        <f>'Raw Data'!A1895</f>
        <v/>
      </c>
      <c r="B1900">
        <f>IF('Raw Data'!E1895&gt;'Raw Data'!D1895, 'Raw Data'!J1895, 0)</f>
        <v/>
      </c>
      <c r="C1900">
        <f>IF('Raw Data'!D1895&gt;'Raw Data'!E1895, 'Raw Data'!I1895, 0)</f>
        <v/>
      </c>
      <c r="D1900">
        <f>SUM(G1900:H1900)</f>
        <v/>
      </c>
      <c r="E1900">
        <f>IF(AND('Raw Data'!J1895&lt;'Raw Data'!I1895,'Raw Data'!E1895&gt;'Raw Data'!D1895,'Raw Data'!E1895-'Raw Data'!D1895&gt;3),'Raw Data'!N1895,IF(AND('Raw Data'!I1895&lt;'Raw Data'!J1895,'Raw Data'!D1895&gt;'Raw Data'!E1895,'Raw Data'!D1895-'Raw Data'!E1895&gt;3),'Raw Data'!M1895,0))</f>
        <v/>
      </c>
      <c r="F1900">
        <f>IF(AND('Raw Data'!J1895&lt;'Raw Data'!I1895,'Raw Data'!E1895&gt;'Raw Data'!D1895,'Raw Data'!E1895-'Raw Data'!D1895&lt;4),'Raw Data'!L1895,IF(AND('Raw Data'!I1895&lt;'Raw Data'!J1895,'Raw Data'!D1895&gt;'Raw Data'!E1895,'Raw Data'!D1895-'Raw Data'!E1895&lt;4),'Raw Data'!K1895,0))</f>
        <v/>
      </c>
      <c r="G1900">
        <f>IF(AND('Raw Data'!J1895&lt;'Raw Data'!I1895, 'Raw Data'!E1895&gt;'Raw Data'!D1895), 'Raw Data'!J1895, 0)</f>
        <v/>
      </c>
      <c r="H1900">
        <f>IF(AND('Raw Data'!J1895&gt;'Raw Data'!I1895, 'Raw Data'!E1895&lt;'Raw Data'!D1895), 'Raw Data'!I1895, 0)</f>
        <v/>
      </c>
      <c r="I1900">
        <f>SUM(J1900:K1900)</f>
        <v/>
      </c>
      <c r="J1900">
        <f>IF(AND('Raw Data'!J1895&gt;'Raw Data'!I1895, 'Raw Data'!E1895&gt;'Raw Data'!D1895), 'Raw Data'!J1895, 0)</f>
        <v/>
      </c>
      <c r="K1900">
        <f>IF(AND('Raw Data'!I1895&gt;'Raw Data'!J1895, 'Raw Data'!D1895&gt;'Raw Data'!E1895), 'Raw Data'!I1895, 0)</f>
        <v/>
      </c>
      <c r="L1900">
        <f>IF('Raw Data'!E1895-'Raw Data'!D1895&gt;3, 'Raw Data'!N1895, 0)</f>
        <v/>
      </c>
      <c r="M1900">
        <f>IF('Raw Data'!D1895-'Raw Data'!E1895&gt;3, 'Raw Data'!M1895, 0)</f>
        <v/>
      </c>
      <c r="N1900">
        <f>IF(ISBLANK('Raw Data'!D1895),0,IF(AND('Raw Data'!E1895&gt;'Raw Data'!D1895,'Raw Data'!E1895-'Raw Data'!D1895&gt;0,'Raw Data'!E1895-'Raw Data'!D1895&lt;4),'Raw Data'!L1895, 0))</f>
        <v/>
      </c>
      <c r="O1900">
        <f>IF(ISBLANK('Raw Data'!D1895),0,IF(AND('Raw Data'!E1895&gt;'Raw Data'!D1895,'Raw Data'!E1895-'Raw Data'!D1895&gt;0,'Raw Data'!D1895-'Raw Data'!E1895&lt;4),'Raw Data'!K1895, 0))</f>
        <v/>
      </c>
      <c r="P1900">
        <f>IF('Raw Data'!E1895-'Raw Data'!D1895&gt;3, 'Raw Data'!N1895, IF('Raw Data'!D1895-'Raw Data'!E1895&gt;3, 'Raw Data'!M1895, 0))</f>
        <v/>
      </c>
      <c r="Q1900">
        <f>IF(ISBLANK('Raw Data'!E1895),0,IF(AND('Raw Data'!E1895-'Raw Data'!D1895&lt;4,'Raw Data'!E1895-'Raw Data'!D1895&gt;0),'Raw Data'!L1895,IF(AND('Raw Data'!D1895&gt;'Raw Data'!E1895,'Raw Data'!D1895-'Raw Data'!E1895&gt;0),'Raw Data'!K1895,0)))</f>
        <v/>
      </c>
      <c r="R1900">
        <f>IF(ISBLANK('Raw Data'!K1895),0,IFERROR(IF(MATCH(SMALL('Raw Data'!K1895:N1895,1),L1900:O1900,0),SMALL('Raw Data'!K1895:N1895,1)),0))</f>
        <v/>
      </c>
      <c r="S1900">
        <f>IF(ISBLANK('Raw Data'!K1895),0,IFERROR(IF(MATCH(SMALL('Raw Data'!K1895:N1895,2),L1900:O1900,0),SMALL('Raw Data'!K1895:N1895,2)),0))</f>
        <v/>
      </c>
      <c r="T1900">
        <f>IF(ISBLANK('Raw Data'!K1895),0,IFERROR(IF(MATCH(SMALL('Raw Data'!K1895:N1895,3),L1900:O1900,0),SMALL('Raw Data'!K1895:N1895,3)),0))</f>
        <v/>
      </c>
      <c r="U1900">
        <f>IF(ISBLANK('Raw Data'!K1895),0,IFERROR(IF(MATCH(SMALL('Raw Data'!K1895:N1895,4),L1900:O1900,0),SMALL('Raw Data'!K1895:N1895,4)),0))</f>
        <v/>
      </c>
      <c r="V1900">
        <f>IF(AND('Raw Data'!D1895&lt;3, 'Raw Data'!E1895&lt;3, 'Raw Data'!A1895&gt;0), 'Raw Data'!AF1895, 0)</f>
        <v/>
      </c>
      <c r="W1900">
        <f>IF(AND('Raw Data'!D1895&lt;4, 'Raw Data'!E1895&lt;4, 'Raw Data'!A1895&gt;0), 'Raw Data'!AI1895, 0)</f>
        <v/>
      </c>
      <c r="X1900">
        <f>IF(AND('Raw Data'!D1895&lt;5, 'Raw Data'!E1895&lt;5, 'Raw Data'!A1895&gt;0), 'Raw Data'!AL1895, 0)</f>
        <v/>
      </c>
      <c r="Y1900">
        <f>IF(AND('Raw Data'!D1895&lt;6, 'Raw Data'!E1895&lt;6, 'Raw Data'!A1895&gt;0), 'Raw Data'!AO1895, 0)</f>
        <v/>
      </c>
      <c r="Z1900">
        <f>IF(ISBLANK('Raw Data'!D1895), 0, IF('Raw Data'!D1895-'Raw Data'!E1895&gt;1, 'Raw Data'!AW1895, 0))</f>
        <v/>
      </c>
      <c r="AA1900">
        <f>IF(ISBLANK('Raw Data'!A1895), 0, IF(ABS('Raw Data'!D1895-'Raw Data'!E1895)&lt;2, 'Raw Data'!AX1895, 0))</f>
        <v/>
      </c>
      <c r="AB1900">
        <f>IF(ISBLANK('Raw Data'!D1895), 0, IF('Raw Data'!E1895-'Raw Data'!D1895&gt;1, 'Raw Data'!AY1895, 0))</f>
        <v/>
      </c>
      <c r="AC1900">
        <f>IF(ISBLANK('Raw Data'!D1895), 0, IF('Raw Data'!D1895-'Raw Data'!E1895&gt;2, 'Raw Data'!AZ1895, 0))</f>
        <v/>
      </c>
      <c r="AD1900">
        <f>IF(ISBLANK('Raw Data'!A1895), 0, IF(ABS('Raw Data'!D1895-'Raw Data'!E1895)&lt;3, 'Raw Data'!BA1895, 0))</f>
        <v/>
      </c>
      <c r="AE1900">
        <f>IF(ISBLANK('Raw Data'!D1895), 0, IF('Raw Data'!E1895-'Raw Data'!D1895&gt;2, 'Raw Data'!BB1895, 0))</f>
        <v/>
      </c>
      <c r="AF1900">
        <f>IF(ISBLANK('Raw Data'!D1895), 0, IF('Raw Data'!D1895-'Raw Data'!E1895&gt;3, 'Raw Data'!BC1895, 0))</f>
        <v/>
      </c>
      <c r="AG1900">
        <f>IF(ISBLANK('Raw Data'!A1895), 0, IF(ABS('Raw Data'!D1895-'Raw Data'!E1895)&lt;4, 'Raw Data'!BD1895, 0))</f>
        <v/>
      </c>
      <c r="AH1900">
        <f>IF(ISBLANK('Raw Data'!D1895), 0, IF('Raw Data'!E1895-'Raw Data'!D1895&gt;3, 'Raw Data'!BE1895, 0))</f>
        <v/>
      </c>
      <c r="AI1900">
        <f>IF(SUM('Raw Data'!D1895:E1895)&gt;'Raw Data'!F1895, 'Raw Data'!G1895, 0)</f>
        <v/>
      </c>
      <c r="AJ1900">
        <f>IF(ISBLANK('Raw Data'!D1895), 0, IF(SUM('Raw Data'!D1895:E1895)&lt;'Raw Data'!F1895, 'Raw Data'!H1895, 0))</f>
        <v/>
      </c>
      <c r="AK1900">
        <f>IF(ISBLANK('Raw Data'!A1895), 0, IF(AND('Raw Data'!D1895&lt;3, 'Raw Data'!E1895&lt;3, 'Raw Data'!F1895&lt;BB$2), 'Raw Data'!AF1895, 0))</f>
        <v/>
      </c>
      <c r="AL1900">
        <f>IF(ISBLANK('Raw Data'!A1895), 0, IF(AND('Raw Data'!D1895&lt;4, 'Raw Data'!E1895&lt;4, 'Raw Data'!F1895&lt;BB$2), 'Raw Data'!AI1895, 0))</f>
        <v/>
      </c>
      <c r="AM1900">
        <f>IF(ISBLANK('Raw Data'!A1895), 0, IF(AND('Raw Data'!D1895&lt;5, 'Raw Data'!E1895&lt;5, 'Raw Data'!F1895&lt;BB$2), 'Raw Data'!AL1895, 0))</f>
        <v/>
      </c>
      <c r="AN1900">
        <f>IF(ISBLANK('Raw Data'!A1895), 0, IF(AND('Raw Data'!D1895&lt;6, 'Raw Data'!E1895&lt;6, 'Raw Data'!F1895&lt;BB$2), 'Raw Data'!AO1895, 0))</f>
        <v/>
      </c>
      <c r="AO1900">
        <f>IF(ISBLANK('Raw Data'!A1895), 0, IF(AND('Raw Data'!I1895&lt;Analysis!$BC$2, 'Raw Data'!D1895-'Raw Data'!E1895&gt;1), 'Raw Data'!AW1895, IF(AND('Raw Data'!J1895&lt;Analysis!$BC$2, 'Raw Data'!E1895-'Raw Data'!D1895&gt;1), 'Raw Data'!AY1895, 0)))</f>
        <v/>
      </c>
      <c r="AP1900">
        <f>IF(ISBLANK('Raw Data'!A1895), 0, IF(AND('Raw Data'!I1895&lt;Analysis!$BC$2, 'Raw Data'!D1895-'Raw Data'!E1895&gt;2), 'Raw Data'!AZ1895, IF(AND('Raw Data'!J1895&lt;Analysis!$BC$2, 'Raw Data'!E1895-'Raw Data'!D1895&gt;2), 'Raw Data'!BB1895, 0)))</f>
        <v/>
      </c>
      <c r="AQ1900">
        <f>IF(ISBLANK('Raw Data'!A1895), 0, IF(AND('Raw Data'!I1895&lt;Analysis!$BC$2, 'Raw Data'!D1895-'Raw Data'!E1895&gt;3), 'Raw Data'!BC1895, IF(AND('Raw Data'!J1895&lt;Analysis!$BC$2, 'Raw Data'!E1895-'Raw Data'!D1895&gt;3), 'Raw Data'!BE1895, 0)))</f>
        <v/>
      </c>
      <c r="AR1900">
        <f>IF('Hidden Analysiss'!D1896=1,IF(ABS('Raw Data'!E1895-'Raw Data'!D1895)&lt;2,'Raw Data'!AX1895,0), 0)</f>
        <v/>
      </c>
      <c r="AS1900">
        <f>IF('Hidden Analysiss'!D1896=1,IF(ABS('Raw Data'!E1895-'Raw Data'!D1895)&lt;3,'Raw Data'!BA1895,0), 0)</f>
        <v/>
      </c>
      <c r="AT1900">
        <f>IF('Hidden Analysiss'!D1896=1,IF(ABS('Raw Data'!E1895-'Raw Data'!D1895)&lt;4,'Raw Data'!BD1895,0), 0)</f>
        <v/>
      </c>
      <c r="AU1900">
        <f>IF(AND('Hidden Analysiss'!E1896=1, ABS('Raw Data'!E1895-'Raw Data'!D1895)&lt;2), 'Raw Data'!AX1895, 0)</f>
        <v/>
      </c>
      <c r="AV1900">
        <f>IF(AND('Hidden Analysiss'!E1896=1, ABS('Raw Data'!E1895-'Raw Data'!D1895)&lt;3), 'Raw Data'!BA1895, 0)</f>
        <v/>
      </c>
      <c r="AW1900">
        <f>IF(AND('Hidden Analysiss'!E1896=1, ABS('Raw Data'!E1895-'Raw Data'!D1895)&lt;3), 'Raw Data'!BD1895, 0)</f>
        <v/>
      </c>
    </row>
    <row r="1901">
      <c r="A1901" s="1">
        <f>'Raw Data'!A1896</f>
        <v/>
      </c>
      <c r="B1901">
        <f>IF('Raw Data'!E1896&gt;'Raw Data'!D1896, 'Raw Data'!J1896, 0)</f>
        <v/>
      </c>
      <c r="C1901">
        <f>IF('Raw Data'!D1896&gt;'Raw Data'!E1896, 'Raw Data'!I1896, 0)</f>
        <v/>
      </c>
      <c r="D1901">
        <f>SUM(G1901:H1901)</f>
        <v/>
      </c>
      <c r="E1901">
        <f>IF(AND('Raw Data'!J1896&lt;'Raw Data'!I1896,'Raw Data'!E1896&gt;'Raw Data'!D1896,'Raw Data'!E1896-'Raw Data'!D1896&gt;3),'Raw Data'!N1896,IF(AND('Raw Data'!I1896&lt;'Raw Data'!J1896,'Raw Data'!D1896&gt;'Raw Data'!E1896,'Raw Data'!D1896-'Raw Data'!E1896&gt;3),'Raw Data'!M1896,0))</f>
        <v/>
      </c>
      <c r="F1901">
        <f>IF(AND('Raw Data'!J1896&lt;'Raw Data'!I1896,'Raw Data'!E1896&gt;'Raw Data'!D1896,'Raw Data'!E1896-'Raw Data'!D1896&lt;4),'Raw Data'!L1896,IF(AND('Raw Data'!I1896&lt;'Raw Data'!J1896,'Raw Data'!D1896&gt;'Raw Data'!E1896,'Raw Data'!D1896-'Raw Data'!E1896&lt;4),'Raw Data'!K1896,0))</f>
        <v/>
      </c>
      <c r="G1901">
        <f>IF(AND('Raw Data'!J1896&lt;'Raw Data'!I1896, 'Raw Data'!E1896&gt;'Raw Data'!D1896), 'Raw Data'!J1896, 0)</f>
        <v/>
      </c>
      <c r="H1901">
        <f>IF(AND('Raw Data'!J1896&gt;'Raw Data'!I1896, 'Raw Data'!E1896&lt;'Raw Data'!D1896), 'Raw Data'!I1896, 0)</f>
        <v/>
      </c>
      <c r="I1901">
        <f>SUM(J1901:K1901)</f>
        <v/>
      </c>
      <c r="J1901">
        <f>IF(AND('Raw Data'!J1896&gt;'Raw Data'!I1896, 'Raw Data'!E1896&gt;'Raw Data'!D1896), 'Raw Data'!J1896, 0)</f>
        <v/>
      </c>
      <c r="K1901">
        <f>IF(AND('Raw Data'!I1896&gt;'Raw Data'!J1896, 'Raw Data'!D1896&gt;'Raw Data'!E1896), 'Raw Data'!I1896, 0)</f>
        <v/>
      </c>
      <c r="L1901">
        <f>IF('Raw Data'!E1896-'Raw Data'!D1896&gt;3, 'Raw Data'!N1896, 0)</f>
        <v/>
      </c>
      <c r="M1901">
        <f>IF('Raw Data'!D1896-'Raw Data'!E1896&gt;3, 'Raw Data'!M1896, 0)</f>
        <v/>
      </c>
      <c r="N1901">
        <f>IF(ISBLANK('Raw Data'!D1896),0,IF(AND('Raw Data'!E1896&gt;'Raw Data'!D1896,'Raw Data'!E1896-'Raw Data'!D1896&gt;0,'Raw Data'!E1896-'Raw Data'!D1896&lt;4),'Raw Data'!L1896, 0))</f>
        <v/>
      </c>
      <c r="O1901">
        <f>IF(ISBLANK('Raw Data'!D1896),0,IF(AND('Raw Data'!E1896&gt;'Raw Data'!D1896,'Raw Data'!E1896-'Raw Data'!D1896&gt;0,'Raw Data'!D1896-'Raw Data'!E1896&lt;4),'Raw Data'!K1896, 0))</f>
        <v/>
      </c>
      <c r="P1901">
        <f>IF('Raw Data'!E1896-'Raw Data'!D1896&gt;3, 'Raw Data'!N1896, IF('Raw Data'!D1896-'Raw Data'!E1896&gt;3, 'Raw Data'!M1896, 0))</f>
        <v/>
      </c>
      <c r="Q1901">
        <f>IF(ISBLANK('Raw Data'!E1896),0,IF(AND('Raw Data'!E1896-'Raw Data'!D1896&lt;4,'Raw Data'!E1896-'Raw Data'!D1896&gt;0),'Raw Data'!L1896,IF(AND('Raw Data'!D1896&gt;'Raw Data'!E1896,'Raw Data'!D1896-'Raw Data'!E1896&gt;0),'Raw Data'!K1896,0)))</f>
        <v/>
      </c>
      <c r="R1901">
        <f>IF(ISBLANK('Raw Data'!K1896),0,IFERROR(IF(MATCH(SMALL('Raw Data'!K1896:N1896,1),L1901:O1901,0),SMALL('Raw Data'!K1896:N1896,1)),0))</f>
        <v/>
      </c>
      <c r="S1901">
        <f>IF(ISBLANK('Raw Data'!K1896),0,IFERROR(IF(MATCH(SMALL('Raw Data'!K1896:N1896,2),L1901:O1901,0),SMALL('Raw Data'!K1896:N1896,2)),0))</f>
        <v/>
      </c>
      <c r="T1901">
        <f>IF(ISBLANK('Raw Data'!K1896),0,IFERROR(IF(MATCH(SMALL('Raw Data'!K1896:N1896,3),L1901:O1901,0),SMALL('Raw Data'!K1896:N1896,3)),0))</f>
        <v/>
      </c>
      <c r="U1901">
        <f>IF(ISBLANK('Raw Data'!K1896),0,IFERROR(IF(MATCH(SMALL('Raw Data'!K1896:N1896,4),L1901:O1901,0),SMALL('Raw Data'!K1896:N1896,4)),0))</f>
        <v/>
      </c>
      <c r="V1901">
        <f>IF(AND('Raw Data'!D1896&lt;3, 'Raw Data'!E1896&lt;3, 'Raw Data'!A1896&gt;0), 'Raw Data'!AF1896, 0)</f>
        <v/>
      </c>
      <c r="W1901">
        <f>IF(AND('Raw Data'!D1896&lt;4, 'Raw Data'!E1896&lt;4, 'Raw Data'!A1896&gt;0), 'Raw Data'!AI1896, 0)</f>
        <v/>
      </c>
      <c r="X1901">
        <f>IF(AND('Raw Data'!D1896&lt;5, 'Raw Data'!E1896&lt;5, 'Raw Data'!A1896&gt;0), 'Raw Data'!AL1896, 0)</f>
        <v/>
      </c>
      <c r="Y1901">
        <f>IF(AND('Raw Data'!D1896&lt;6, 'Raw Data'!E1896&lt;6, 'Raw Data'!A1896&gt;0), 'Raw Data'!AO1896, 0)</f>
        <v/>
      </c>
      <c r="Z1901">
        <f>IF(ISBLANK('Raw Data'!D1896), 0, IF('Raw Data'!D1896-'Raw Data'!E1896&gt;1, 'Raw Data'!AW1896, 0))</f>
        <v/>
      </c>
      <c r="AA1901">
        <f>IF(ISBLANK('Raw Data'!A1896), 0, IF(ABS('Raw Data'!D1896-'Raw Data'!E1896)&lt;2, 'Raw Data'!AX1896, 0))</f>
        <v/>
      </c>
      <c r="AB1901">
        <f>IF(ISBLANK('Raw Data'!D1896), 0, IF('Raw Data'!E1896-'Raw Data'!D1896&gt;1, 'Raw Data'!AY1896, 0))</f>
        <v/>
      </c>
      <c r="AC1901">
        <f>IF(ISBLANK('Raw Data'!D1896), 0, IF('Raw Data'!D1896-'Raw Data'!E1896&gt;2, 'Raw Data'!AZ1896, 0))</f>
        <v/>
      </c>
      <c r="AD1901">
        <f>IF(ISBLANK('Raw Data'!A1896), 0, IF(ABS('Raw Data'!D1896-'Raw Data'!E1896)&lt;3, 'Raw Data'!BA1896, 0))</f>
        <v/>
      </c>
      <c r="AE1901">
        <f>IF(ISBLANK('Raw Data'!D1896), 0, IF('Raw Data'!E1896-'Raw Data'!D1896&gt;2, 'Raw Data'!BB1896, 0))</f>
        <v/>
      </c>
      <c r="AF1901">
        <f>IF(ISBLANK('Raw Data'!D1896), 0, IF('Raw Data'!D1896-'Raw Data'!E1896&gt;3, 'Raw Data'!BC1896, 0))</f>
        <v/>
      </c>
      <c r="AG1901">
        <f>IF(ISBLANK('Raw Data'!A1896), 0, IF(ABS('Raw Data'!D1896-'Raw Data'!E1896)&lt;4, 'Raw Data'!BD1896, 0))</f>
        <v/>
      </c>
      <c r="AH1901">
        <f>IF(ISBLANK('Raw Data'!D1896), 0, IF('Raw Data'!E1896-'Raw Data'!D1896&gt;3, 'Raw Data'!BE1896, 0))</f>
        <v/>
      </c>
      <c r="AI1901">
        <f>IF(SUM('Raw Data'!D1896:E1896)&gt;'Raw Data'!F1896, 'Raw Data'!G1896, 0)</f>
        <v/>
      </c>
      <c r="AJ1901">
        <f>IF(ISBLANK('Raw Data'!D1896), 0, IF(SUM('Raw Data'!D1896:E1896)&lt;'Raw Data'!F1896, 'Raw Data'!H1896, 0))</f>
        <v/>
      </c>
      <c r="AK1901">
        <f>IF(ISBLANK('Raw Data'!A1896), 0, IF(AND('Raw Data'!D1896&lt;3, 'Raw Data'!E1896&lt;3, 'Raw Data'!F1896&lt;BB$2), 'Raw Data'!AF1896, 0))</f>
        <v/>
      </c>
      <c r="AL1901">
        <f>IF(ISBLANK('Raw Data'!A1896), 0, IF(AND('Raw Data'!D1896&lt;4, 'Raw Data'!E1896&lt;4, 'Raw Data'!F1896&lt;BB$2), 'Raw Data'!AI1896, 0))</f>
        <v/>
      </c>
      <c r="AM1901">
        <f>IF(ISBLANK('Raw Data'!A1896), 0, IF(AND('Raw Data'!D1896&lt;5, 'Raw Data'!E1896&lt;5, 'Raw Data'!F1896&lt;BB$2), 'Raw Data'!AL1896, 0))</f>
        <v/>
      </c>
      <c r="AN1901">
        <f>IF(ISBLANK('Raw Data'!A1896), 0, IF(AND('Raw Data'!D1896&lt;6, 'Raw Data'!E1896&lt;6, 'Raw Data'!F1896&lt;BB$2), 'Raw Data'!AO1896, 0))</f>
        <v/>
      </c>
      <c r="AO1901">
        <f>IF(ISBLANK('Raw Data'!A1896), 0, IF(AND('Raw Data'!I1896&lt;Analysis!$BC$2, 'Raw Data'!D1896-'Raw Data'!E1896&gt;1), 'Raw Data'!AW1896, IF(AND('Raw Data'!J1896&lt;Analysis!$BC$2, 'Raw Data'!E1896-'Raw Data'!D1896&gt;1), 'Raw Data'!AY1896, 0)))</f>
        <v/>
      </c>
      <c r="AP1901">
        <f>IF(ISBLANK('Raw Data'!A1896), 0, IF(AND('Raw Data'!I1896&lt;Analysis!$BC$2, 'Raw Data'!D1896-'Raw Data'!E1896&gt;2), 'Raw Data'!AZ1896, IF(AND('Raw Data'!J1896&lt;Analysis!$BC$2, 'Raw Data'!E1896-'Raw Data'!D1896&gt;2), 'Raw Data'!BB1896, 0)))</f>
        <v/>
      </c>
      <c r="AQ1901">
        <f>IF(ISBLANK('Raw Data'!A1896), 0, IF(AND('Raw Data'!I1896&lt;Analysis!$BC$2, 'Raw Data'!D1896-'Raw Data'!E1896&gt;3), 'Raw Data'!BC1896, IF(AND('Raw Data'!J1896&lt;Analysis!$BC$2, 'Raw Data'!E1896-'Raw Data'!D1896&gt;3), 'Raw Data'!BE1896, 0)))</f>
        <v/>
      </c>
      <c r="AR1901">
        <f>IF('Hidden Analysiss'!D1897=1,IF(ABS('Raw Data'!E1896-'Raw Data'!D1896)&lt;2,'Raw Data'!AX1896,0), 0)</f>
        <v/>
      </c>
      <c r="AS1901">
        <f>IF('Hidden Analysiss'!D1897=1,IF(ABS('Raw Data'!E1896-'Raw Data'!D1896)&lt;3,'Raw Data'!BA1896,0), 0)</f>
        <v/>
      </c>
      <c r="AT1901">
        <f>IF('Hidden Analysiss'!D1897=1,IF(ABS('Raw Data'!E1896-'Raw Data'!D1896)&lt;4,'Raw Data'!BD1896,0), 0)</f>
        <v/>
      </c>
      <c r="AU1901">
        <f>IF(AND('Hidden Analysiss'!E1897=1, ABS('Raw Data'!E1896-'Raw Data'!D1896)&lt;2), 'Raw Data'!AX1896, 0)</f>
        <v/>
      </c>
      <c r="AV1901">
        <f>IF(AND('Hidden Analysiss'!E1897=1, ABS('Raw Data'!E1896-'Raw Data'!D1896)&lt;3), 'Raw Data'!BA1896, 0)</f>
        <v/>
      </c>
      <c r="AW1901">
        <f>IF(AND('Hidden Analysiss'!E1897=1, ABS('Raw Data'!E1896-'Raw Data'!D1896)&lt;3), 'Raw Data'!BD1896, 0)</f>
        <v/>
      </c>
    </row>
    <row r="1902">
      <c r="A1902" s="1">
        <f>'Raw Data'!A1897</f>
        <v/>
      </c>
      <c r="B1902">
        <f>IF('Raw Data'!E1897&gt;'Raw Data'!D1897, 'Raw Data'!J1897, 0)</f>
        <v/>
      </c>
      <c r="C1902">
        <f>IF('Raw Data'!D1897&gt;'Raw Data'!E1897, 'Raw Data'!I1897, 0)</f>
        <v/>
      </c>
      <c r="D1902">
        <f>SUM(G1902:H1902)</f>
        <v/>
      </c>
      <c r="E1902">
        <f>IF(AND('Raw Data'!J1897&lt;'Raw Data'!I1897,'Raw Data'!E1897&gt;'Raw Data'!D1897,'Raw Data'!E1897-'Raw Data'!D1897&gt;3),'Raw Data'!N1897,IF(AND('Raw Data'!I1897&lt;'Raw Data'!J1897,'Raw Data'!D1897&gt;'Raw Data'!E1897,'Raw Data'!D1897-'Raw Data'!E1897&gt;3),'Raw Data'!M1897,0))</f>
        <v/>
      </c>
      <c r="F1902">
        <f>IF(AND('Raw Data'!J1897&lt;'Raw Data'!I1897,'Raw Data'!E1897&gt;'Raw Data'!D1897,'Raw Data'!E1897-'Raw Data'!D1897&lt;4),'Raw Data'!L1897,IF(AND('Raw Data'!I1897&lt;'Raw Data'!J1897,'Raw Data'!D1897&gt;'Raw Data'!E1897,'Raw Data'!D1897-'Raw Data'!E1897&lt;4),'Raw Data'!K1897,0))</f>
        <v/>
      </c>
      <c r="G1902">
        <f>IF(AND('Raw Data'!J1897&lt;'Raw Data'!I1897, 'Raw Data'!E1897&gt;'Raw Data'!D1897), 'Raw Data'!J1897, 0)</f>
        <v/>
      </c>
      <c r="H1902">
        <f>IF(AND('Raw Data'!J1897&gt;'Raw Data'!I1897, 'Raw Data'!E1897&lt;'Raw Data'!D1897), 'Raw Data'!I1897, 0)</f>
        <v/>
      </c>
      <c r="I1902">
        <f>SUM(J1902:K1902)</f>
        <v/>
      </c>
      <c r="J1902">
        <f>IF(AND('Raw Data'!J1897&gt;'Raw Data'!I1897, 'Raw Data'!E1897&gt;'Raw Data'!D1897), 'Raw Data'!J1897, 0)</f>
        <v/>
      </c>
      <c r="K1902">
        <f>IF(AND('Raw Data'!I1897&gt;'Raw Data'!J1897, 'Raw Data'!D1897&gt;'Raw Data'!E1897), 'Raw Data'!I1897, 0)</f>
        <v/>
      </c>
      <c r="L1902">
        <f>IF('Raw Data'!E1897-'Raw Data'!D1897&gt;3, 'Raw Data'!N1897, 0)</f>
        <v/>
      </c>
      <c r="M1902">
        <f>IF('Raw Data'!D1897-'Raw Data'!E1897&gt;3, 'Raw Data'!M1897, 0)</f>
        <v/>
      </c>
      <c r="N1902">
        <f>IF(ISBLANK('Raw Data'!D1897),0,IF(AND('Raw Data'!E1897&gt;'Raw Data'!D1897,'Raw Data'!E1897-'Raw Data'!D1897&gt;0,'Raw Data'!E1897-'Raw Data'!D1897&lt;4),'Raw Data'!L1897, 0))</f>
        <v/>
      </c>
      <c r="O1902">
        <f>IF(ISBLANK('Raw Data'!D1897),0,IF(AND('Raw Data'!E1897&gt;'Raw Data'!D1897,'Raw Data'!E1897-'Raw Data'!D1897&gt;0,'Raw Data'!D1897-'Raw Data'!E1897&lt;4),'Raw Data'!K1897, 0))</f>
        <v/>
      </c>
      <c r="P1902">
        <f>IF('Raw Data'!E1897-'Raw Data'!D1897&gt;3, 'Raw Data'!N1897, IF('Raw Data'!D1897-'Raw Data'!E1897&gt;3, 'Raw Data'!M1897, 0))</f>
        <v/>
      </c>
      <c r="Q1902">
        <f>IF(ISBLANK('Raw Data'!E1897),0,IF(AND('Raw Data'!E1897-'Raw Data'!D1897&lt;4,'Raw Data'!E1897-'Raw Data'!D1897&gt;0),'Raw Data'!L1897,IF(AND('Raw Data'!D1897&gt;'Raw Data'!E1897,'Raw Data'!D1897-'Raw Data'!E1897&gt;0),'Raw Data'!K1897,0)))</f>
        <v/>
      </c>
      <c r="R1902">
        <f>IF(ISBLANK('Raw Data'!K1897),0,IFERROR(IF(MATCH(SMALL('Raw Data'!K1897:N1897,1),L1902:O1902,0),SMALL('Raw Data'!K1897:N1897,1)),0))</f>
        <v/>
      </c>
      <c r="S1902">
        <f>IF(ISBLANK('Raw Data'!K1897),0,IFERROR(IF(MATCH(SMALL('Raw Data'!K1897:N1897,2),L1902:O1902,0),SMALL('Raw Data'!K1897:N1897,2)),0))</f>
        <v/>
      </c>
      <c r="T1902">
        <f>IF(ISBLANK('Raw Data'!K1897),0,IFERROR(IF(MATCH(SMALL('Raw Data'!K1897:N1897,3),L1902:O1902,0),SMALL('Raw Data'!K1897:N1897,3)),0))</f>
        <v/>
      </c>
      <c r="U1902">
        <f>IF(ISBLANK('Raw Data'!K1897),0,IFERROR(IF(MATCH(SMALL('Raw Data'!K1897:N1897,4),L1902:O1902,0),SMALL('Raw Data'!K1897:N1897,4)),0))</f>
        <v/>
      </c>
      <c r="V1902">
        <f>IF(AND('Raw Data'!D1897&lt;3, 'Raw Data'!E1897&lt;3, 'Raw Data'!A1897&gt;0), 'Raw Data'!AF1897, 0)</f>
        <v/>
      </c>
      <c r="W1902">
        <f>IF(AND('Raw Data'!D1897&lt;4, 'Raw Data'!E1897&lt;4, 'Raw Data'!A1897&gt;0), 'Raw Data'!AI1897, 0)</f>
        <v/>
      </c>
      <c r="X1902">
        <f>IF(AND('Raw Data'!D1897&lt;5, 'Raw Data'!E1897&lt;5, 'Raw Data'!A1897&gt;0), 'Raw Data'!AL1897, 0)</f>
        <v/>
      </c>
      <c r="Y1902">
        <f>IF(AND('Raw Data'!D1897&lt;6, 'Raw Data'!E1897&lt;6, 'Raw Data'!A1897&gt;0), 'Raw Data'!AO1897, 0)</f>
        <v/>
      </c>
      <c r="Z1902">
        <f>IF(ISBLANK('Raw Data'!D1897), 0, IF('Raw Data'!D1897-'Raw Data'!E1897&gt;1, 'Raw Data'!AW1897, 0))</f>
        <v/>
      </c>
      <c r="AA1902">
        <f>IF(ISBLANK('Raw Data'!A1897), 0, IF(ABS('Raw Data'!D1897-'Raw Data'!E1897)&lt;2, 'Raw Data'!AX1897, 0))</f>
        <v/>
      </c>
      <c r="AB1902">
        <f>IF(ISBLANK('Raw Data'!D1897), 0, IF('Raw Data'!E1897-'Raw Data'!D1897&gt;1, 'Raw Data'!AY1897, 0))</f>
        <v/>
      </c>
      <c r="AC1902">
        <f>IF(ISBLANK('Raw Data'!D1897), 0, IF('Raw Data'!D1897-'Raw Data'!E1897&gt;2, 'Raw Data'!AZ1897, 0))</f>
        <v/>
      </c>
      <c r="AD1902">
        <f>IF(ISBLANK('Raw Data'!A1897), 0, IF(ABS('Raw Data'!D1897-'Raw Data'!E1897)&lt;3, 'Raw Data'!BA1897, 0))</f>
        <v/>
      </c>
      <c r="AE1902">
        <f>IF(ISBLANK('Raw Data'!D1897), 0, IF('Raw Data'!E1897-'Raw Data'!D1897&gt;2, 'Raw Data'!BB1897, 0))</f>
        <v/>
      </c>
      <c r="AF1902">
        <f>IF(ISBLANK('Raw Data'!D1897), 0, IF('Raw Data'!D1897-'Raw Data'!E1897&gt;3, 'Raw Data'!BC1897, 0))</f>
        <v/>
      </c>
      <c r="AG1902">
        <f>IF(ISBLANK('Raw Data'!A1897), 0, IF(ABS('Raw Data'!D1897-'Raw Data'!E1897)&lt;4, 'Raw Data'!BD1897, 0))</f>
        <v/>
      </c>
      <c r="AH1902">
        <f>IF(ISBLANK('Raw Data'!D1897), 0, IF('Raw Data'!E1897-'Raw Data'!D1897&gt;3, 'Raw Data'!BE1897, 0))</f>
        <v/>
      </c>
      <c r="AI1902">
        <f>IF(SUM('Raw Data'!D1897:E1897)&gt;'Raw Data'!F1897, 'Raw Data'!G1897, 0)</f>
        <v/>
      </c>
      <c r="AJ1902">
        <f>IF(ISBLANK('Raw Data'!D1897), 0, IF(SUM('Raw Data'!D1897:E1897)&lt;'Raw Data'!F1897, 'Raw Data'!H1897, 0))</f>
        <v/>
      </c>
      <c r="AK1902">
        <f>IF(ISBLANK('Raw Data'!A1897), 0, IF(AND('Raw Data'!D1897&lt;3, 'Raw Data'!E1897&lt;3, 'Raw Data'!F1897&lt;BB$2), 'Raw Data'!AF1897, 0))</f>
        <v/>
      </c>
      <c r="AL1902">
        <f>IF(ISBLANK('Raw Data'!A1897), 0, IF(AND('Raw Data'!D1897&lt;4, 'Raw Data'!E1897&lt;4, 'Raw Data'!F1897&lt;BB$2), 'Raw Data'!AI1897, 0))</f>
        <v/>
      </c>
      <c r="AM1902">
        <f>IF(ISBLANK('Raw Data'!A1897), 0, IF(AND('Raw Data'!D1897&lt;5, 'Raw Data'!E1897&lt;5, 'Raw Data'!F1897&lt;BB$2), 'Raw Data'!AL1897, 0))</f>
        <v/>
      </c>
      <c r="AN1902">
        <f>IF(ISBLANK('Raw Data'!A1897), 0, IF(AND('Raw Data'!D1897&lt;6, 'Raw Data'!E1897&lt;6, 'Raw Data'!F1897&lt;BB$2), 'Raw Data'!AO1897, 0))</f>
        <v/>
      </c>
      <c r="AO1902">
        <f>IF(ISBLANK('Raw Data'!A1897), 0, IF(AND('Raw Data'!I1897&lt;Analysis!$BC$2, 'Raw Data'!D1897-'Raw Data'!E1897&gt;1), 'Raw Data'!AW1897, IF(AND('Raw Data'!J1897&lt;Analysis!$BC$2, 'Raw Data'!E1897-'Raw Data'!D1897&gt;1), 'Raw Data'!AY1897, 0)))</f>
        <v/>
      </c>
      <c r="AP1902">
        <f>IF(ISBLANK('Raw Data'!A1897), 0, IF(AND('Raw Data'!I1897&lt;Analysis!$BC$2, 'Raw Data'!D1897-'Raw Data'!E1897&gt;2), 'Raw Data'!AZ1897, IF(AND('Raw Data'!J1897&lt;Analysis!$BC$2, 'Raw Data'!E1897-'Raw Data'!D1897&gt;2), 'Raw Data'!BB1897, 0)))</f>
        <v/>
      </c>
      <c r="AQ1902">
        <f>IF(ISBLANK('Raw Data'!A1897), 0, IF(AND('Raw Data'!I1897&lt;Analysis!$BC$2, 'Raw Data'!D1897-'Raw Data'!E1897&gt;3), 'Raw Data'!BC1897, IF(AND('Raw Data'!J1897&lt;Analysis!$BC$2, 'Raw Data'!E1897-'Raw Data'!D1897&gt;3), 'Raw Data'!BE1897, 0)))</f>
        <v/>
      </c>
      <c r="AR1902">
        <f>IF('Hidden Analysiss'!D1898=1,IF(ABS('Raw Data'!E1897-'Raw Data'!D1897)&lt;2,'Raw Data'!AX1897,0), 0)</f>
        <v/>
      </c>
      <c r="AS1902">
        <f>IF('Hidden Analysiss'!D1898=1,IF(ABS('Raw Data'!E1897-'Raw Data'!D1897)&lt;3,'Raw Data'!BA1897,0), 0)</f>
        <v/>
      </c>
      <c r="AT1902">
        <f>IF('Hidden Analysiss'!D1898=1,IF(ABS('Raw Data'!E1897-'Raw Data'!D1897)&lt;4,'Raw Data'!BD1897,0), 0)</f>
        <v/>
      </c>
      <c r="AU1902">
        <f>IF(AND('Hidden Analysiss'!E1898=1, ABS('Raw Data'!E1897-'Raw Data'!D1897)&lt;2), 'Raw Data'!AX1897, 0)</f>
        <v/>
      </c>
      <c r="AV1902">
        <f>IF(AND('Hidden Analysiss'!E1898=1, ABS('Raw Data'!E1897-'Raw Data'!D1897)&lt;3), 'Raw Data'!BA1897, 0)</f>
        <v/>
      </c>
      <c r="AW1902">
        <f>IF(AND('Hidden Analysiss'!E1898=1, ABS('Raw Data'!E1897-'Raw Data'!D1897)&lt;3), 'Raw Data'!BD1897, 0)</f>
        <v/>
      </c>
    </row>
    <row r="1903">
      <c r="A1903" s="1">
        <f>'Raw Data'!A1898</f>
        <v/>
      </c>
      <c r="B1903">
        <f>IF('Raw Data'!E1898&gt;'Raw Data'!D1898, 'Raw Data'!J1898, 0)</f>
        <v/>
      </c>
      <c r="C1903">
        <f>IF('Raw Data'!D1898&gt;'Raw Data'!E1898, 'Raw Data'!I1898, 0)</f>
        <v/>
      </c>
      <c r="D1903">
        <f>SUM(G1903:H1903)</f>
        <v/>
      </c>
      <c r="E1903">
        <f>IF(AND('Raw Data'!J1898&lt;'Raw Data'!I1898,'Raw Data'!E1898&gt;'Raw Data'!D1898,'Raw Data'!E1898-'Raw Data'!D1898&gt;3),'Raw Data'!N1898,IF(AND('Raw Data'!I1898&lt;'Raw Data'!J1898,'Raw Data'!D1898&gt;'Raw Data'!E1898,'Raw Data'!D1898-'Raw Data'!E1898&gt;3),'Raw Data'!M1898,0))</f>
        <v/>
      </c>
      <c r="F1903">
        <f>IF(AND('Raw Data'!J1898&lt;'Raw Data'!I1898,'Raw Data'!E1898&gt;'Raw Data'!D1898,'Raw Data'!E1898-'Raw Data'!D1898&lt;4),'Raw Data'!L1898,IF(AND('Raw Data'!I1898&lt;'Raw Data'!J1898,'Raw Data'!D1898&gt;'Raw Data'!E1898,'Raw Data'!D1898-'Raw Data'!E1898&lt;4),'Raw Data'!K1898,0))</f>
        <v/>
      </c>
      <c r="G1903">
        <f>IF(AND('Raw Data'!J1898&lt;'Raw Data'!I1898, 'Raw Data'!E1898&gt;'Raw Data'!D1898), 'Raw Data'!J1898, 0)</f>
        <v/>
      </c>
      <c r="H1903">
        <f>IF(AND('Raw Data'!J1898&gt;'Raw Data'!I1898, 'Raw Data'!E1898&lt;'Raw Data'!D1898), 'Raw Data'!I1898, 0)</f>
        <v/>
      </c>
      <c r="I1903">
        <f>SUM(J1903:K1903)</f>
        <v/>
      </c>
      <c r="J1903">
        <f>IF(AND('Raw Data'!J1898&gt;'Raw Data'!I1898, 'Raw Data'!E1898&gt;'Raw Data'!D1898), 'Raw Data'!J1898, 0)</f>
        <v/>
      </c>
      <c r="K1903">
        <f>IF(AND('Raw Data'!I1898&gt;'Raw Data'!J1898, 'Raw Data'!D1898&gt;'Raw Data'!E1898), 'Raw Data'!I1898, 0)</f>
        <v/>
      </c>
      <c r="L1903">
        <f>IF('Raw Data'!E1898-'Raw Data'!D1898&gt;3, 'Raw Data'!N1898, 0)</f>
        <v/>
      </c>
      <c r="M1903">
        <f>IF('Raw Data'!D1898-'Raw Data'!E1898&gt;3, 'Raw Data'!M1898, 0)</f>
        <v/>
      </c>
      <c r="N1903">
        <f>IF(ISBLANK('Raw Data'!D1898),0,IF(AND('Raw Data'!E1898&gt;'Raw Data'!D1898,'Raw Data'!E1898-'Raw Data'!D1898&gt;0,'Raw Data'!E1898-'Raw Data'!D1898&lt;4),'Raw Data'!L1898, 0))</f>
        <v/>
      </c>
      <c r="O1903">
        <f>IF(ISBLANK('Raw Data'!D1898),0,IF(AND('Raw Data'!E1898&gt;'Raw Data'!D1898,'Raw Data'!E1898-'Raw Data'!D1898&gt;0,'Raw Data'!D1898-'Raw Data'!E1898&lt;4),'Raw Data'!K1898, 0))</f>
        <v/>
      </c>
      <c r="P1903">
        <f>IF('Raw Data'!E1898-'Raw Data'!D1898&gt;3, 'Raw Data'!N1898, IF('Raw Data'!D1898-'Raw Data'!E1898&gt;3, 'Raw Data'!M1898, 0))</f>
        <v/>
      </c>
      <c r="Q1903">
        <f>IF(ISBLANK('Raw Data'!E1898),0,IF(AND('Raw Data'!E1898-'Raw Data'!D1898&lt;4,'Raw Data'!E1898-'Raw Data'!D1898&gt;0),'Raw Data'!L1898,IF(AND('Raw Data'!D1898&gt;'Raw Data'!E1898,'Raw Data'!D1898-'Raw Data'!E1898&gt;0),'Raw Data'!K1898,0)))</f>
        <v/>
      </c>
      <c r="R1903">
        <f>IF(ISBLANK('Raw Data'!K1898),0,IFERROR(IF(MATCH(SMALL('Raw Data'!K1898:N1898,1),L1903:O1903,0),SMALL('Raw Data'!K1898:N1898,1)),0))</f>
        <v/>
      </c>
      <c r="S1903">
        <f>IF(ISBLANK('Raw Data'!K1898),0,IFERROR(IF(MATCH(SMALL('Raw Data'!K1898:N1898,2),L1903:O1903,0),SMALL('Raw Data'!K1898:N1898,2)),0))</f>
        <v/>
      </c>
      <c r="T1903">
        <f>IF(ISBLANK('Raw Data'!K1898),0,IFERROR(IF(MATCH(SMALL('Raw Data'!K1898:N1898,3),L1903:O1903,0),SMALL('Raw Data'!K1898:N1898,3)),0))</f>
        <v/>
      </c>
      <c r="U1903">
        <f>IF(ISBLANK('Raw Data'!K1898),0,IFERROR(IF(MATCH(SMALL('Raw Data'!K1898:N1898,4),L1903:O1903,0),SMALL('Raw Data'!K1898:N1898,4)),0))</f>
        <v/>
      </c>
      <c r="V1903">
        <f>IF(AND('Raw Data'!D1898&lt;3, 'Raw Data'!E1898&lt;3, 'Raw Data'!A1898&gt;0), 'Raw Data'!AF1898, 0)</f>
        <v/>
      </c>
      <c r="W1903">
        <f>IF(AND('Raw Data'!D1898&lt;4, 'Raw Data'!E1898&lt;4, 'Raw Data'!A1898&gt;0), 'Raw Data'!AI1898, 0)</f>
        <v/>
      </c>
      <c r="X1903">
        <f>IF(AND('Raw Data'!D1898&lt;5, 'Raw Data'!E1898&lt;5, 'Raw Data'!A1898&gt;0), 'Raw Data'!AL1898, 0)</f>
        <v/>
      </c>
      <c r="Y1903">
        <f>IF(AND('Raw Data'!D1898&lt;6, 'Raw Data'!E1898&lt;6, 'Raw Data'!A1898&gt;0), 'Raw Data'!AO1898, 0)</f>
        <v/>
      </c>
      <c r="Z1903">
        <f>IF(ISBLANK('Raw Data'!D1898), 0, IF('Raw Data'!D1898-'Raw Data'!E1898&gt;1, 'Raw Data'!AW1898, 0))</f>
        <v/>
      </c>
      <c r="AA1903">
        <f>IF(ISBLANK('Raw Data'!A1898), 0, IF(ABS('Raw Data'!D1898-'Raw Data'!E1898)&lt;2, 'Raw Data'!AX1898, 0))</f>
        <v/>
      </c>
      <c r="AB1903">
        <f>IF(ISBLANK('Raw Data'!D1898), 0, IF('Raw Data'!E1898-'Raw Data'!D1898&gt;1, 'Raw Data'!AY1898, 0))</f>
        <v/>
      </c>
      <c r="AC1903">
        <f>IF(ISBLANK('Raw Data'!D1898), 0, IF('Raw Data'!D1898-'Raw Data'!E1898&gt;2, 'Raw Data'!AZ1898, 0))</f>
        <v/>
      </c>
      <c r="AD1903">
        <f>IF(ISBLANK('Raw Data'!A1898), 0, IF(ABS('Raw Data'!D1898-'Raw Data'!E1898)&lt;3, 'Raw Data'!BA1898, 0))</f>
        <v/>
      </c>
      <c r="AE1903">
        <f>IF(ISBLANK('Raw Data'!D1898), 0, IF('Raw Data'!E1898-'Raw Data'!D1898&gt;2, 'Raw Data'!BB1898, 0))</f>
        <v/>
      </c>
      <c r="AF1903">
        <f>IF(ISBLANK('Raw Data'!D1898), 0, IF('Raw Data'!D1898-'Raw Data'!E1898&gt;3, 'Raw Data'!BC1898, 0))</f>
        <v/>
      </c>
      <c r="AG1903">
        <f>IF(ISBLANK('Raw Data'!A1898), 0, IF(ABS('Raw Data'!D1898-'Raw Data'!E1898)&lt;4, 'Raw Data'!BD1898, 0))</f>
        <v/>
      </c>
      <c r="AH1903">
        <f>IF(ISBLANK('Raw Data'!D1898), 0, IF('Raw Data'!E1898-'Raw Data'!D1898&gt;3, 'Raw Data'!BE1898, 0))</f>
        <v/>
      </c>
      <c r="AI1903">
        <f>IF(SUM('Raw Data'!D1898:E1898)&gt;'Raw Data'!F1898, 'Raw Data'!G1898, 0)</f>
        <v/>
      </c>
      <c r="AJ1903">
        <f>IF(ISBLANK('Raw Data'!D1898), 0, IF(SUM('Raw Data'!D1898:E1898)&lt;'Raw Data'!F1898, 'Raw Data'!H1898, 0))</f>
        <v/>
      </c>
      <c r="AK1903">
        <f>IF(ISBLANK('Raw Data'!A1898), 0, IF(AND('Raw Data'!D1898&lt;3, 'Raw Data'!E1898&lt;3, 'Raw Data'!F1898&lt;BB$2), 'Raw Data'!AF1898, 0))</f>
        <v/>
      </c>
      <c r="AL1903">
        <f>IF(ISBLANK('Raw Data'!A1898), 0, IF(AND('Raw Data'!D1898&lt;4, 'Raw Data'!E1898&lt;4, 'Raw Data'!F1898&lt;BB$2), 'Raw Data'!AI1898, 0))</f>
        <v/>
      </c>
      <c r="AM1903">
        <f>IF(ISBLANK('Raw Data'!A1898), 0, IF(AND('Raw Data'!D1898&lt;5, 'Raw Data'!E1898&lt;5, 'Raw Data'!F1898&lt;BB$2), 'Raw Data'!AL1898, 0))</f>
        <v/>
      </c>
      <c r="AN1903">
        <f>IF(ISBLANK('Raw Data'!A1898), 0, IF(AND('Raw Data'!D1898&lt;6, 'Raw Data'!E1898&lt;6, 'Raw Data'!F1898&lt;BB$2), 'Raw Data'!AO1898, 0))</f>
        <v/>
      </c>
      <c r="AO1903">
        <f>IF(ISBLANK('Raw Data'!A1898), 0, IF(AND('Raw Data'!I1898&lt;Analysis!$BC$2, 'Raw Data'!D1898-'Raw Data'!E1898&gt;1), 'Raw Data'!AW1898, IF(AND('Raw Data'!J1898&lt;Analysis!$BC$2, 'Raw Data'!E1898-'Raw Data'!D1898&gt;1), 'Raw Data'!AY1898, 0)))</f>
        <v/>
      </c>
      <c r="AP1903">
        <f>IF(ISBLANK('Raw Data'!A1898), 0, IF(AND('Raw Data'!I1898&lt;Analysis!$BC$2, 'Raw Data'!D1898-'Raw Data'!E1898&gt;2), 'Raw Data'!AZ1898, IF(AND('Raw Data'!J1898&lt;Analysis!$BC$2, 'Raw Data'!E1898-'Raw Data'!D1898&gt;2), 'Raw Data'!BB1898, 0)))</f>
        <v/>
      </c>
      <c r="AQ1903">
        <f>IF(ISBLANK('Raw Data'!A1898), 0, IF(AND('Raw Data'!I1898&lt;Analysis!$BC$2, 'Raw Data'!D1898-'Raw Data'!E1898&gt;3), 'Raw Data'!BC1898, IF(AND('Raw Data'!J1898&lt;Analysis!$BC$2, 'Raw Data'!E1898-'Raw Data'!D1898&gt;3), 'Raw Data'!BE1898, 0)))</f>
        <v/>
      </c>
      <c r="AR1903">
        <f>IF('Hidden Analysiss'!D1899=1,IF(ABS('Raw Data'!E1898-'Raw Data'!D1898)&lt;2,'Raw Data'!AX1898,0), 0)</f>
        <v/>
      </c>
      <c r="AS1903">
        <f>IF('Hidden Analysiss'!D1899=1,IF(ABS('Raw Data'!E1898-'Raw Data'!D1898)&lt;3,'Raw Data'!BA1898,0), 0)</f>
        <v/>
      </c>
      <c r="AT1903">
        <f>IF('Hidden Analysiss'!D1899=1,IF(ABS('Raw Data'!E1898-'Raw Data'!D1898)&lt;4,'Raw Data'!BD1898,0), 0)</f>
        <v/>
      </c>
      <c r="AU1903">
        <f>IF(AND('Hidden Analysiss'!E1899=1, ABS('Raw Data'!E1898-'Raw Data'!D1898)&lt;2), 'Raw Data'!AX1898, 0)</f>
        <v/>
      </c>
      <c r="AV1903">
        <f>IF(AND('Hidden Analysiss'!E1899=1, ABS('Raw Data'!E1898-'Raw Data'!D1898)&lt;3), 'Raw Data'!BA1898, 0)</f>
        <v/>
      </c>
      <c r="AW1903">
        <f>IF(AND('Hidden Analysiss'!E1899=1, ABS('Raw Data'!E1898-'Raw Data'!D1898)&lt;3), 'Raw Data'!BD1898, 0)</f>
        <v/>
      </c>
    </row>
    <row r="1904">
      <c r="A1904" s="1">
        <f>'Raw Data'!A1899</f>
        <v/>
      </c>
      <c r="B1904">
        <f>IF('Raw Data'!E1899&gt;'Raw Data'!D1899, 'Raw Data'!J1899, 0)</f>
        <v/>
      </c>
      <c r="C1904">
        <f>IF('Raw Data'!D1899&gt;'Raw Data'!E1899, 'Raw Data'!I1899, 0)</f>
        <v/>
      </c>
      <c r="D1904">
        <f>SUM(G1904:H1904)</f>
        <v/>
      </c>
      <c r="E1904">
        <f>IF(AND('Raw Data'!J1899&lt;'Raw Data'!I1899,'Raw Data'!E1899&gt;'Raw Data'!D1899,'Raw Data'!E1899-'Raw Data'!D1899&gt;3),'Raw Data'!N1899,IF(AND('Raw Data'!I1899&lt;'Raw Data'!J1899,'Raw Data'!D1899&gt;'Raw Data'!E1899,'Raw Data'!D1899-'Raw Data'!E1899&gt;3),'Raw Data'!M1899,0))</f>
        <v/>
      </c>
      <c r="F1904">
        <f>IF(AND('Raw Data'!J1899&lt;'Raw Data'!I1899,'Raw Data'!E1899&gt;'Raw Data'!D1899,'Raw Data'!E1899-'Raw Data'!D1899&lt;4),'Raw Data'!L1899,IF(AND('Raw Data'!I1899&lt;'Raw Data'!J1899,'Raw Data'!D1899&gt;'Raw Data'!E1899,'Raw Data'!D1899-'Raw Data'!E1899&lt;4),'Raw Data'!K1899,0))</f>
        <v/>
      </c>
      <c r="G1904">
        <f>IF(AND('Raw Data'!J1899&lt;'Raw Data'!I1899, 'Raw Data'!E1899&gt;'Raw Data'!D1899), 'Raw Data'!J1899, 0)</f>
        <v/>
      </c>
      <c r="H1904">
        <f>IF(AND('Raw Data'!J1899&gt;'Raw Data'!I1899, 'Raw Data'!E1899&lt;'Raw Data'!D1899), 'Raw Data'!I1899, 0)</f>
        <v/>
      </c>
      <c r="I1904">
        <f>SUM(J1904:K1904)</f>
        <v/>
      </c>
      <c r="J1904">
        <f>IF(AND('Raw Data'!J1899&gt;'Raw Data'!I1899, 'Raw Data'!E1899&gt;'Raw Data'!D1899), 'Raw Data'!J1899, 0)</f>
        <v/>
      </c>
      <c r="K1904">
        <f>IF(AND('Raw Data'!I1899&gt;'Raw Data'!J1899, 'Raw Data'!D1899&gt;'Raw Data'!E1899), 'Raw Data'!I1899, 0)</f>
        <v/>
      </c>
      <c r="L1904">
        <f>IF('Raw Data'!E1899-'Raw Data'!D1899&gt;3, 'Raw Data'!N1899, 0)</f>
        <v/>
      </c>
      <c r="M1904">
        <f>IF('Raw Data'!D1899-'Raw Data'!E1899&gt;3, 'Raw Data'!M1899, 0)</f>
        <v/>
      </c>
      <c r="N1904">
        <f>IF(ISBLANK('Raw Data'!D1899),0,IF(AND('Raw Data'!E1899&gt;'Raw Data'!D1899,'Raw Data'!E1899-'Raw Data'!D1899&gt;0,'Raw Data'!E1899-'Raw Data'!D1899&lt;4),'Raw Data'!L1899, 0))</f>
        <v/>
      </c>
      <c r="O1904">
        <f>IF(ISBLANK('Raw Data'!D1899),0,IF(AND('Raw Data'!E1899&gt;'Raw Data'!D1899,'Raw Data'!E1899-'Raw Data'!D1899&gt;0,'Raw Data'!D1899-'Raw Data'!E1899&lt;4),'Raw Data'!K1899, 0))</f>
        <v/>
      </c>
      <c r="P1904">
        <f>IF('Raw Data'!E1899-'Raw Data'!D1899&gt;3, 'Raw Data'!N1899, IF('Raw Data'!D1899-'Raw Data'!E1899&gt;3, 'Raw Data'!M1899, 0))</f>
        <v/>
      </c>
      <c r="Q1904">
        <f>IF(ISBLANK('Raw Data'!E1899),0,IF(AND('Raw Data'!E1899-'Raw Data'!D1899&lt;4,'Raw Data'!E1899-'Raw Data'!D1899&gt;0),'Raw Data'!L1899,IF(AND('Raw Data'!D1899&gt;'Raw Data'!E1899,'Raw Data'!D1899-'Raw Data'!E1899&gt;0),'Raw Data'!K1899,0)))</f>
        <v/>
      </c>
      <c r="R1904">
        <f>IF(ISBLANK('Raw Data'!K1899),0,IFERROR(IF(MATCH(SMALL('Raw Data'!K1899:N1899,1),L1904:O1904,0),SMALL('Raw Data'!K1899:N1899,1)),0))</f>
        <v/>
      </c>
      <c r="S1904">
        <f>IF(ISBLANK('Raw Data'!K1899),0,IFERROR(IF(MATCH(SMALL('Raw Data'!K1899:N1899,2),L1904:O1904,0),SMALL('Raw Data'!K1899:N1899,2)),0))</f>
        <v/>
      </c>
      <c r="T1904">
        <f>IF(ISBLANK('Raw Data'!K1899),0,IFERROR(IF(MATCH(SMALL('Raw Data'!K1899:N1899,3),L1904:O1904,0),SMALL('Raw Data'!K1899:N1899,3)),0))</f>
        <v/>
      </c>
      <c r="U1904">
        <f>IF(ISBLANK('Raw Data'!K1899),0,IFERROR(IF(MATCH(SMALL('Raw Data'!K1899:N1899,4),L1904:O1904,0),SMALL('Raw Data'!K1899:N1899,4)),0))</f>
        <v/>
      </c>
      <c r="V1904">
        <f>IF(AND('Raw Data'!D1899&lt;3, 'Raw Data'!E1899&lt;3, 'Raw Data'!A1899&gt;0), 'Raw Data'!AF1899, 0)</f>
        <v/>
      </c>
      <c r="W1904">
        <f>IF(AND('Raw Data'!D1899&lt;4, 'Raw Data'!E1899&lt;4, 'Raw Data'!A1899&gt;0), 'Raw Data'!AI1899, 0)</f>
        <v/>
      </c>
      <c r="X1904">
        <f>IF(AND('Raw Data'!D1899&lt;5, 'Raw Data'!E1899&lt;5, 'Raw Data'!A1899&gt;0), 'Raw Data'!AL1899, 0)</f>
        <v/>
      </c>
      <c r="Y1904">
        <f>IF(AND('Raw Data'!D1899&lt;6, 'Raw Data'!E1899&lt;6, 'Raw Data'!A1899&gt;0), 'Raw Data'!AO1899, 0)</f>
        <v/>
      </c>
      <c r="Z1904">
        <f>IF(ISBLANK('Raw Data'!D1899), 0, IF('Raw Data'!D1899-'Raw Data'!E1899&gt;1, 'Raw Data'!AW1899, 0))</f>
        <v/>
      </c>
      <c r="AA1904">
        <f>IF(ISBLANK('Raw Data'!A1899), 0, IF(ABS('Raw Data'!D1899-'Raw Data'!E1899)&lt;2, 'Raw Data'!AX1899, 0))</f>
        <v/>
      </c>
      <c r="AB1904">
        <f>IF(ISBLANK('Raw Data'!D1899), 0, IF('Raw Data'!E1899-'Raw Data'!D1899&gt;1, 'Raw Data'!AY1899, 0))</f>
        <v/>
      </c>
      <c r="AC1904">
        <f>IF(ISBLANK('Raw Data'!D1899), 0, IF('Raw Data'!D1899-'Raw Data'!E1899&gt;2, 'Raw Data'!AZ1899, 0))</f>
        <v/>
      </c>
      <c r="AD1904">
        <f>IF(ISBLANK('Raw Data'!A1899), 0, IF(ABS('Raw Data'!D1899-'Raw Data'!E1899)&lt;3, 'Raw Data'!BA1899, 0))</f>
        <v/>
      </c>
      <c r="AE1904">
        <f>IF(ISBLANK('Raw Data'!D1899), 0, IF('Raw Data'!E1899-'Raw Data'!D1899&gt;2, 'Raw Data'!BB1899, 0))</f>
        <v/>
      </c>
      <c r="AF1904">
        <f>IF(ISBLANK('Raw Data'!D1899), 0, IF('Raw Data'!D1899-'Raw Data'!E1899&gt;3, 'Raw Data'!BC1899, 0))</f>
        <v/>
      </c>
      <c r="AG1904">
        <f>IF(ISBLANK('Raw Data'!A1899), 0, IF(ABS('Raw Data'!D1899-'Raw Data'!E1899)&lt;4, 'Raw Data'!BD1899, 0))</f>
        <v/>
      </c>
      <c r="AH1904">
        <f>IF(ISBLANK('Raw Data'!D1899), 0, IF('Raw Data'!E1899-'Raw Data'!D1899&gt;3, 'Raw Data'!BE1899, 0))</f>
        <v/>
      </c>
      <c r="AI1904">
        <f>IF(SUM('Raw Data'!D1899:E1899)&gt;'Raw Data'!F1899, 'Raw Data'!G1899, 0)</f>
        <v/>
      </c>
      <c r="AJ1904">
        <f>IF(ISBLANK('Raw Data'!D1899), 0, IF(SUM('Raw Data'!D1899:E1899)&lt;'Raw Data'!F1899, 'Raw Data'!H1899, 0))</f>
        <v/>
      </c>
      <c r="AK1904">
        <f>IF(ISBLANK('Raw Data'!A1899), 0, IF(AND('Raw Data'!D1899&lt;3, 'Raw Data'!E1899&lt;3, 'Raw Data'!F1899&lt;BB$2), 'Raw Data'!AF1899, 0))</f>
        <v/>
      </c>
      <c r="AL1904">
        <f>IF(ISBLANK('Raw Data'!A1899), 0, IF(AND('Raw Data'!D1899&lt;4, 'Raw Data'!E1899&lt;4, 'Raw Data'!F1899&lt;BB$2), 'Raw Data'!AI1899, 0))</f>
        <v/>
      </c>
      <c r="AM1904">
        <f>IF(ISBLANK('Raw Data'!A1899), 0, IF(AND('Raw Data'!D1899&lt;5, 'Raw Data'!E1899&lt;5, 'Raw Data'!F1899&lt;BB$2), 'Raw Data'!AL1899, 0))</f>
        <v/>
      </c>
      <c r="AN1904">
        <f>IF(ISBLANK('Raw Data'!A1899), 0, IF(AND('Raw Data'!D1899&lt;6, 'Raw Data'!E1899&lt;6, 'Raw Data'!F1899&lt;BB$2), 'Raw Data'!AO1899, 0))</f>
        <v/>
      </c>
      <c r="AO1904">
        <f>IF(ISBLANK('Raw Data'!A1899), 0, IF(AND('Raw Data'!I1899&lt;Analysis!$BC$2, 'Raw Data'!D1899-'Raw Data'!E1899&gt;1), 'Raw Data'!AW1899, IF(AND('Raw Data'!J1899&lt;Analysis!$BC$2, 'Raw Data'!E1899-'Raw Data'!D1899&gt;1), 'Raw Data'!AY1899, 0)))</f>
        <v/>
      </c>
      <c r="AP1904">
        <f>IF(ISBLANK('Raw Data'!A1899), 0, IF(AND('Raw Data'!I1899&lt;Analysis!$BC$2, 'Raw Data'!D1899-'Raw Data'!E1899&gt;2), 'Raw Data'!AZ1899, IF(AND('Raw Data'!J1899&lt;Analysis!$BC$2, 'Raw Data'!E1899-'Raw Data'!D1899&gt;2), 'Raw Data'!BB1899, 0)))</f>
        <v/>
      </c>
      <c r="AQ1904">
        <f>IF(ISBLANK('Raw Data'!A1899), 0, IF(AND('Raw Data'!I1899&lt;Analysis!$BC$2, 'Raw Data'!D1899-'Raw Data'!E1899&gt;3), 'Raw Data'!BC1899, IF(AND('Raw Data'!J1899&lt;Analysis!$BC$2, 'Raw Data'!E1899-'Raw Data'!D1899&gt;3), 'Raw Data'!BE1899, 0)))</f>
        <v/>
      </c>
      <c r="AR1904">
        <f>IF('Hidden Analysiss'!D1900=1,IF(ABS('Raw Data'!E1899-'Raw Data'!D1899)&lt;2,'Raw Data'!AX1899,0), 0)</f>
        <v/>
      </c>
      <c r="AS1904">
        <f>IF('Hidden Analysiss'!D1900=1,IF(ABS('Raw Data'!E1899-'Raw Data'!D1899)&lt;3,'Raw Data'!BA1899,0), 0)</f>
        <v/>
      </c>
      <c r="AT1904">
        <f>IF('Hidden Analysiss'!D1900=1,IF(ABS('Raw Data'!E1899-'Raw Data'!D1899)&lt;4,'Raw Data'!BD1899,0), 0)</f>
        <v/>
      </c>
      <c r="AU1904">
        <f>IF(AND('Hidden Analysiss'!E1900=1, ABS('Raw Data'!E1899-'Raw Data'!D1899)&lt;2), 'Raw Data'!AX1899, 0)</f>
        <v/>
      </c>
      <c r="AV1904">
        <f>IF(AND('Hidden Analysiss'!E1900=1, ABS('Raw Data'!E1899-'Raw Data'!D1899)&lt;3), 'Raw Data'!BA1899, 0)</f>
        <v/>
      </c>
      <c r="AW1904">
        <f>IF(AND('Hidden Analysiss'!E1900=1, ABS('Raw Data'!E1899-'Raw Data'!D1899)&lt;3), 'Raw Data'!BD1899, 0)</f>
        <v/>
      </c>
    </row>
    <row r="1905">
      <c r="A1905" s="1">
        <f>'Raw Data'!A1900</f>
        <v/>
      </c>
      <c r="B1905">
        <f>IF('Raw Data'!E1900&gt;'Raw Data'!D1900, 'Raw Data'!J1900, 0)</f>
        <v/>
      </c>
      <c r="C1905">
        <f>IF('Raw Data'!D1900&gt;'Raw Data'!E1900, 'Raw Data'!I1900, 0)</f>
        <v/>
      </c>
      <c r="D1905">
        <f>SUM(G1905:H1905)</f>
        <v/>
      </c>
      <c r="E1905">
        <f>IF(AND('Raw Data'!J1900&lt;'Raw Data'!I1900,'Raw Data'!E1900&gt;'Raw Data'!D1900,'Raw Data'!E1900-'Raw Data'!D1900&gt;3),'Raw Data'!N1900,IF(AND('Raw Data'!I1900&lt;'Raw Data'!J1900,'Raw Data'!D1900&gt;'Raw Data'!E1900,'Raw Data'!D1900-'Raw Data'!E1900&gt;3),'Raw Data'!M1900,0))</f>
        <v/>
      </c>
      <c r="F1905">
        <f>IF(AND('Raw Data'!J1900&lt;'Raw Data'!I1900,'Raw Data'!E1900&gt;'Raw Data'!D1900,'Raw Data'!E1900-'Raw Data'!D1900&lt;4),'Raw Data'!L1900,IF(AND('Raw Data'!I1900&lt;'Raw Data'!J1900,'Raw Data'!D1900&gt;'Raw Data'!E1900,'Raw Data'!D1900-'Raw Data'!E1900&lt;4),'Raw Data'!K1900,0))</f>
        <v/>
      </c>
      <c r="G1905">
        <f>IF(AND('Raw Data'!J1900&lt;'Raw Data'!I1900, 'Raw Data'!E1900&gt;'Raw Data'!D1900), 'Raw Data'!J1900, 0)</f>
        <v/>
      </c>
      <c r="H1905">
        <f>IF(AND('Raw Data'!J1900&gt;'Raw Data'!I1900, 'Raw Data'!E1900&lt;'Raw Data'!D1900), 'Raw Data'!I1900, 0)</f>
        <v/>
      </c>
      <c r="I1905">
        <f>SUM(J1905:K1905)</f>
        <v/>
      </c>
      <c r="J1905">
        <f>IF(AND('Raw Data'!J1900&gt;'Raw Data'!I1900, 'Raw Data'!E1900&gt;'Raw Data'!D1900), 'Raw Data'!J1900, 0)</f>
        <v/>
      </c>
      <c r="K1905">
        <f>IF(AND('Raw Data'!I1900&gt;'Raw Data'!J1900, 'Raw Data'!D1900&gt;'Raw Data'!E1900), 'Raw Data'!I1900, 0)</f>
        <v/>
      </c>
      <c r="L1905">
        <f>IF('Raw Data'!E1900-'Raw Data'!D1900&gt;3, 'Raw Data'!N1900, 0)</f>
        <v/>
      </c>
      <c r="M1905">
        <f>IF('Raw Data'!D1900-'Raw Data'!E1900&gt;3, 'Raw Data'!M1900, 0)</f>
        <v/>
      </c>
      <c r="N1905">
        <f>IF(ISBLANK('Raw Data'!D1900),0,IF(AND('Raw Data'!E1900&gt;'Raw Data'!D1900,'Raw Data'!E1900-'Raw Data'!D1900&gt;0,'Raw Data'!E1900-'Raw Data'!D1900&lt;4),'Raw Data'!L1900, 0))</f>
        <v/>
      </c>
      <c r="O1905">
        <f>IF(ISBLANK('Raw Data'!D1900),0,IF(AND('Raw Data'!E1900&gt;'Raw Data'!D1900,'Raw Data'!E1900-'Raw Data'!D1900&gt;0,'Raw Data'!D1900-'Raw Data'!E1900&lt;4),'Raw Data'!K1900, 0))</f>
        <v/>
      </c>
      <c r="P1905">
        <f>IF('Raw Data'!E1900-'Raw Data'!D1900&gt;3, 'Raw Data'!N1900, IF('Raw Data'!D1900-'Raw Data'!E1900&gt;3, 'Raw Data'!M1900, 0))</f>
        <v/>
      </c>
      <c r="Q1905">
        <f>IF(ISBLANK('Raw Data'!E1900),0,IF(AND('Raw Data'!E1900-'Raw Data'!D1900&lt;4,'Raw Data'!E1900-'Raw Data'!D1900&gt;0),'Raw Data'!L1900,IF(AND('Raw Data'!D1900&gt;'Raw Data'!E1900,'Raw Data'!D1900-'Raw Data'!E1900&gt;0),'Raw Data'!K1900,0)))</f>
        <v/>
      </c>
      <c r="R1905">
        <f>IF(ISBLANK('Raw Data'!K1900),0,IFERROR(IF(MATCH(SMALL('Raw Data'!K1900:N1900,1),L1905:O1905,0),SMALL('Raw Data'!K1900:N1900,1)),0))</f>
        <v/>
      </c>
      <c r="S1905">
        <f>IF(ISBLANK('Raw Data'!K1900),0,IFERROR(IF(MATCH(SMALL('Raw Data'!K1900:N1900,2),L1905:O1905,0),SMALL('Raw Data'!K1900:N1900,2)),0))</f>
        <v/>
      </c>
      <c r="T1905">
        <f>IF(ISBLANK('Raw Data'!K1900),0,IFERROR(IF(MATCH(SMALL('Raw Data'!K1900:N1900,3),L1905:O1905,0),SMALL('Raw Data'!K1900:N1900,3)),0))</f>
        <v/>
      </c>
      <c r="U1905">
        <f>IF(ISBLANK('Raw Data'!K1900),0,IFERROR(IF(MATCH(SMALL('Raw Data'!K1900:N1900,4),L1905:O1905,0),SMALL('Raw Data'!K1900:N1900,4)),0))</f>
        <v/>
      </c>
      <c r="V1905">
        <f>IF(AND('Raw Data'!D1900&lt;3, 'Raw Data'!E1900&lt;3, 'Raw Data'!A1900&gt;0), 'Raw Data'!AF1900, 0)</f>
        <v/>
      </c>
      <c r="W1905">
        <f>IF(AND('Raw Data'!D1900&lt;4, 'Raw Data'!E1900&lt;4, 'Raw Data'!A1900&gt;0), 'Raw Data'!AI1900, 0)</f>
        <v/>
      </c>
      <c r="X1905">
        <f>IF(AND('Raw Data'!D1900&lt;5, 'Raw Data'!E1900&lt;5, 'Raw Data'!A1900&gt;0), 'Raw Data'!AL1900, 0)</f>
        <v/>
      </c>
      <c r="Y1905">
        <f>IF(AND('Raw Data'!D1900&lt;6, 'Raw Data'!E1900&lt;6, 'Raw Data'!A1900&gt;0), 'Raw Data'!AO1900, 0)</f>
        <v/>
      </c>
      <c r="Z1905">
        <f>IF(ISBLANK('Raw Data'!D1900), 0, IF('Raw Data'!D1900-'Raw Data'!E1900&gt;1, 'Raw Data'!AW1900, 0))</f>
        <v/>
      </c>
      <c r="AA1905">
        <f>IF(ISBLANK('Raw Data'!A1900), 0, IF(ABS('Raw Data'!D1900-'Raw Data'!E1900)&lt;2, 'Raw Data'!AX1900, 0))</f>
        <v/>
      </c>
      <c r="AB1905">
        <f>IF(ISBLANK('Raw Data'!D1900), 0, IF('Raw Data'!E1900-'Raw Data'!D1900&gt;1, 'Raw Data'!AY1900, 0))</f>
        <v/>
      </c>
      <c r="AC1905">
        <f>IF(ISBLANK('Raw Data'!D1900), 0, IF('Raw Data'!D1900-'Raw Data'!E1900&gt;2, 'Raw Data'!AZ1900, 0))</f>
        <v/>
      </c>
      <c r="AD1905">
        <f>IF(ISBLANK('Raw Data'!A1900), 0, IF(ABS('Raw Data'!D1900-'Raw Data'!E1900)&lt;3, 'Raw Data'!BA1900, 0))</f>
        <v/>
      </c>
      <c r="AE1905">
        <f>IF(ISBLANK('Raw Data'!D1900), 0, IF('Raw Data'!E1900-'Raw Data'!D1900&gt;2, 'Raw Data'!BB1900, 0))</f>
        <v/>
      </c>
      <c r="AF1905">
        <f>IF(ISBLANK('Raw Data'!D1900), 0, IF('Raw Data'!D1900-'Raw Data'!E1900&gt;3, 'Raw Data'!BC1900, 0))</f>
        <v/>
      </c>
      <c r="AG1905">
        <f>IF(ISBLANK('Raw Data'!A1900), 0, IF(ABS('Raw Data'!D1900-'Raw Data'!E1900)&lt;4, 'Raw Data'!BD1900, 0))</f>
        <v/>
      </c>
      <c r="AH1905">
        <f>IF(ISBLANK('Raw Data'!D1900), 0, IF('Raw Data'!E1900-'Raw Data'!D1900&gt;3, 'Raw Data'!BE1900, 0))</f>
        <v/>
      </c>
      <c r="AI1905">
        <f>IF(SUM('Raw Data'!D1900:E1900)&gt;'Raw Data'!F1900, 'Raw Data'!G1900, 0)</f>
        <v/>
      </c>
      <c r="AJ1905">
        <f>IF(ISBLANK('Raw Data'!D1900), 0, IF(SUM('Raw Data'!D1900:E1900)&lt;'Raw Data'!F1900, 'Raw Data'!H1900, 0))</f>
        <v/>
      </c>
      <c r="AK1905">
        <f>IF(ISBLANK('Raw Data'!A1900), 0, IF(AND('Raw Data'!D1900&lt;3, 'Raw Data'!E1900&lt;3, 'Raw Data'!F1900&lt;BB$2), 'Raw Data'!AF1900, 0))</f>
        <v/>
      </c>
      <c r="AL1905">
        <f>IF(ISBLANK('Raw Data'!A1900), 0, IF(AND('Raw Data'!D1900&lt;4, 'Raw Data'!E1900&lt;4, 'Raw Data'!F1900&lt;BB$2), 'Raw Data'!AI1900, 0))</f>
        <v/>
      </c>
      <c r="AM1905">
        <f>IF(ISBLANK('Raw Data'!A1900), 0, IF(AND('Raw Data'!D1900&lt;5, 'Raw Data'!E1900&lt;5, 'Raw Data'!F1900&lt;BB$2), 'Raw Data'!AL1900, 0))</f>
        <v/>
      </c>
      <c r="AN1905">
        <f>IF(ISBLANK('Raw Data'!A1900), 0, IF(AND('Raw Data'!D1900&lt;6, 'Raw Data'!E1900&lt;6, 'Raw Data'!F1900&lt;BB$2), 'Raw Data'!AO1900, 0))</f>
        <v/>
      </c>
      <c r="AO1905">
        <f>IF(ISBLANK('Raw Data'!A1900), 0, IF(AND('Raw Data'!I1900&lt;Analysis!$BC$2, 'Raw Data'!D1900-'Raw Data'!E1900&gt;1), 'Raw Data'!AW1900, IF(AND('Raw Data'!J1900&lt;Analysis!$BC$2, 'Raw Data'!E1900-'Raw Data'!D1900&gt;1), 'Raw Data'!AY1900, 0)))</f>
        <v/>
      </c>
      <c r="AP1905">
        <f>IF(ISBLANK('Raw Data'!A1900), 0, IF(AND('Raw Data'!I1900&lt;Analysis!$BC$2, 'Raw Data'!D1900-'Raw Data'!E1900&gt;2), 'Raw Data'!AZ1900, IF(AND('Raw Data'!J1900&lt;Analysis!$BC$2, 'Raw Data'!E1900-'Raw Data'!D1900&gt;2), 'Raw Data'!BB1900, 0)))</f>
        <v/>
      </c>
      <c r="AQ1905">
        <f>IF(ISBLANK('Raw Data'!A1900), 0, IF(AND('Raw Data'!I1900&lt;Analysis!$BC$2, 'Raw Data'!D1900-'Raw Data'!E1900&gt;3), 'Raw Data'!BC1900, IF(AND('Raw Data'!J1900&lt;Analysis!$BC$2, 'Raw Data'!E1900-'Raw Data'!D1900&gt;3), 'Raw Data'!BE1900, 0)))</f>
        <v/>
      </c>
      <c r="AR1905">
        <f>IF('Hidden Analysiss'!D1901=1,IF(ABS('Raw Data'!E1900-'Raw Data'!D1900)&lt;2,'Raw Data'!AX1900,0), 0)</f>
        <v/>
      </c>
      <c r="AS1905">
        <f>IF('Hidden Analysiss'!D1901=1,IF(ABS('Raw Data'!E1900-'Raw Data'!D1900)&lt;3,'Raw Data'!BA1900,0), 0)</f>
        <v/>
      </c>
      <c r="AT1905">
        <f>IF('Hidden Analysiss'!D1901=1,IF(ABS('Raw Data'!E1900-'Raw Data'!D1900)&lt;4,'Raw Data'!BD1900,0), 0)</f>
        <v/>
      </c>
      <c r="AU1905">
        <f>IF(AND('Hidden Analysiss'!E1901=1, ABS('Raw Data'!E1900-'Raw Data'!D1900)&lt;2), 'Raw Data'!AX1900, 0)</f>
        <v/>
      </c>
      <c r="AV1905">
        <f>IF(AND('Hidden Analysiss'!E1901=1, ABS('Raw Data'!E1900-'Raw Data'!D1900)&lt;3), 'Raw Data'!BA1900, 0)</f>
        <v/>
      </c>
      <c r="AW1905">
        <f>IF(AND('Hidden Analysiss'!E1901=1, ABS('Raw Data'!E1900-'Raw Data'!D1900)&lt;3), 'Raw Data'!BD1900, 0)</f>
        <v/>
      </c>
    </row>
    <row r="1906">
      <c r="A1906" s="1">
        <f>'Raw Data'!A1901</f>
        <v/>
      </c>
      <c r="B1906">
        <f>IF('Raw Data'!E1901&gt;'Raw Data'!D1901, 'Raw Data'!J1901, 0)</f>
        <v/>
      </c>
      <c r="C1906">
        <f>IF('Raw Data'!D1901&gt;'Raw Data'!E1901, 'Raw Data'!I1901, 0)</f>
        <v/>
      </c>
      <c r="D1906">
        <f>SUM(G1906:H1906)</f>
        <v/>
      </c>
      <c r="E1906">
        <f>IF(AND('Raw Data'!J1901&lt;'Raw Data'!I1901,'Raw Data'!E1901&gt;'Raw Data'!D1901,'Raw Data'!E1901-'Raw Data'!D1901&gt;3),'Raw Data'!N1901,IF(AND('Raw Data'!I1901&lt;'Raw Data'!J1901,'Raw Data'!D1901&gt;'Raw Data'!E1901,'Raw Data'!D1901-'Raw Data'!E1901&gt;3),'Raw Data'!M1901,0))</f>
        <v/>
      </c>
      <c r="F1906">
        <f>IF(AND('Raw Data'!J1901&lt;'Raw Data'!I1901,'Raw Data'!E1901&gt;'Raw Data'!D1901,'Raw Data'!E1901-'Raw Data'!D1901&lt;4),'Raw Data'!L1901,IF(AND('Raw Data'!I1901&lt;'Raw Data'!J1901,'Raw Data'!D1901&gt;'Raw Data'!E1901,'Raw Data'!D1901-'Raw Data'!E1901&lt;4),'Raw Data'!K1901,0))</f>
        <v/>
      </c>
      <c r="G1906">
        <f>IF(AND('Raw Data'!J1901&lt;'Raw Data'!I1901, 'Raw Data'!E1901&gt;'Raw Data'!D1901), 'Raw Data'!J1901, 0)</f>
        <v/>
      </c>
      <c r="H1906">
        <f>IF(AND('Raw Data'!J1901&gt;'Raw Data'!I1901, 'Raw Data'!E1901&lt;'Raw Data'!D1901), 'Raw Data'!I1901, 0)</f>
        <v/>
      </c>
      <c r="I1906">
        <f>SUM(J1906:K1906)</f>
        <v/>
      </c>
      <c r="J1906">
        <f>IF(AND('Raw Data'!J1901&gt;'Raw Data'!I1901, 'Raw Data'!E1901&gt;'Raw Data'!D1901), 'Raw Data'!J1901, 0)</f>
        <v/>
      </c>
      <c r="K1906">
        <f>IF(AND('Raw Data'!I1901&gt;'Raw Data'!J1901, 'Raw Data'!D1901&gt;'Raw Data'!E1901), 'Raw Data'!I1901, 0)</f>
        <v/>
      </c>
      <c r="L1906">
        <f>IF('Raw Data'!E1901-'Raw Data'!D1901&gt;3, 'Raw Data'!N1901, 0)</f>
        <v/>
      </c>
      <c r="M1906">
        <f>IF('Raw Data'!D1901-'Raw Data'!E1901&gt;3, 'Raw Data'!M1901, 0)</f>
        <v/>
      </c>
      <c r="N1906">
        <f>IF(ISBLANK('Raw Data'!D1901),0,IF(AND('Raw Data'!E1901&gt;'Raw Data'!D1901,'Raw Data'!E1901-'Raw Data'!D1901&gt;0,'Raw Data'!E1901-'Raw Data'!D1901&lt;4),'Raw Data'!L1901, 0))</f>
        <v/>
      </c>
      <c r="O1906">
        <f>IF(ISBLANK('Raw Data'!D1901),0,IF(AND('Raw Data'!E1901&gt;'Raw Data'!D1901,'Raw Data'!E1901-'Raw Data'!D1901&gt;0,'Raw Data'!D1901-'Raw Data'!E1901&lt;4),'Raw Data'!K1901, 0))</f>
        <v/>
      </c>
      <c r="P1906">
        <f>IF('Raw Data'!E1901-'Raw Data'!D1901&gt;3, 'Raw Data'!N1901, IF('Raw Data'!D1901-'Raw Data'!E1901&gt;3, 'Raw Data'!M1901, 0))</f>
        <v/>
      </c>
      <c r="Q1906">
        <f>IF(ISBLANK('Raw Data'!E1901),0,IF(AND('Raw Data'!E1901-'Raw Data'!D1901&lt;4,'Raw Data'!E1901-'Raw Data'!D1901&gt;0),'Raw Data'!L1901,IF(AND('Raw Data'!D1901&gt;'Raw Data'!E1901,'Raw Data'!D1901-'Raw Data'!E1901&gt;0),'Raw Data'!K1901,0)))</f>
        <v/>
      </c>
      <c r="R1906">
        <f>IF(ISBLANK('Raw Data'!K1901),0,IFERROR(IF(MATCH(SMALL('Raw Data'!K1901:N1901,1),L1906:O1906,0),SMALL('Raw Data'!K1901:N1901,1)),0))</f>
        <v/>
      </c>
      <c r="S1906">
        <f>IF(ISBLANK('Raw Data'!K1901),0,IFERROR(IF(MATCH(SMALL('Raw Data'!K1901:N1901,2),L1906:O1906,0),SMALL('Raw Data'!K1901:N1901,2)),0))</f>
        <v/>
      </c>
      <c r="T1906">
        <f>IF(ISBLANK('Raw Data'!K1901),0,IFERROR(IF(MATCH(SMALL('Raw Data'!K1901:N1901,3),L1906:O1906,0),SMALL('Raw Data'!K1901:N1901,3)),0))</f>
        <v/>
      </c>
      <c r="U1906">
        <f>IF(ISBLANK('Raw Data'!K1901),0,IFERROR(IF(MATCH(SMALL('Raw Data'!K1901:N1901,4),L1906:O1906,0),SMALL('Raw Data'!K1901:N1901,4)),0))</f>
        <v/>
      </c>
      <c r="V1906">
        <f>IF(AND('Raw Data'!D1901&lt;3, 'Raw Data'!E1901&lt;3, 'Raw Data'!A1901&gt;0), 'Raw Data'!AF1901, 0)</f>
        <v/>
      </c>
      <c r="W1906">
        <f>IF(AND('Raw Data'!D1901&lt;4, 'Raw Data'!E1901&lt;4, 'Raw Data'!A1901&gt;0), 'Raw Data'!AI1901, 0)</f>
        <v/>
      </c>
      <c r="X1906">
        <f>IF(AND('Raw Data'!D1901&lt;5, 'Raw Data'!E1901&lt;5, 'Raw Data'!A1901&gt;0), 'Raw Data'!AL1901, 0)</f>
        <v/>
      </c>
      <c r="Y1906">
        <f>IF(AND('Raw Data'!D1901&lt;6, 'Raw Data'!E1901&lt;6, 'Raw Data'!A1901&gt;0), 'Raw Data'!AO1901, 0)</f>
        <v/>
      </c>
      <c r="Z1906">
        <f>IF(ISBLANK('Raw Data'!D1901), 0, IF('Raw Data'!D1901-'Raw Data'!E1901&gt;1, 'Raw Data'!AW1901, 0))</f>
        <v/>
      </c>
      <c r="AA1906">
        <f>IF(ISBLANK('Raw Data'!A1901), 0, IF(ABS('Raw Data'!D1901-'Raw Data'!E1901)&lt;2, 'Raw Data'!AX1901, 0))</f>
        <v/>
      </c>
      <c r="AB1906">
        <f>IF(ISBLANK('Raw Data'!D1901), 0, IF('Raw Data'!E1901-'Raw Data'!D1901&gt;1, 'Raw Data'!AY1901, 0))</f>
        <v/>
      </c>
      <c r="AC1906">
        <f>IF(ISBLANK('Raw Data'!D1901), 0, IF('Raw Data'!D1901-'Raw Data'!E1901&gt;2, 'Raw Data'!AZ1901, 0))</f>
        <v/>
      </c>
      <c r="AD1906">
        <f>IF(ISBLANK('Raw Data'!A1901), 0, IF(ABS('Raw Data'!D1901-'Raw Data'!E1901)&lt;3, 'Raw Data'!BA1901, 0))</f>
        <v/>
      </c>
      <c r="AE1906">
        <f>IF(ISBLANK('Raw Data'!D1901), 0, IF('Raw Data'!E1901-'Raw Data'!D1901&gt;2, 'Raw Data'!BB1901, 0))</f>
        <v/>
      </c>
      <c r="AF1906">
        <f>IF(ISBLANK('Raw Data'!D1901), 0, IF('Raw Data'!D1901-'Raw Data'!E1901&gt;3, 'Raw Data'!BC1901, 0))</f>
        <v/>
      </c>
      <c r="AG1906">
        <f>IF(ISBLANK('Raw Data'!A1901), 0, IF(ABS('Raw Data'!D1901-'Raw Data'!E1901)&lt;4, 'Raw Data'!BD1901, 0))</f>
        <v/>
      </c>
      <c r="AH1906">
        <f>IF(ISBLANK('Raw Data'!D1901), 0, IF('Raw Data'!E1901-'Raw Data'!D1901&gt;3, 'Raw Data'!BE1901, 0))</f>
        <v/>
      </c>
      <c r="AI1906">
        <f>IF(SUM('Raw Data'!D1901:E1901)&gt;'Raw Data'!F1901, 'Raw Data'!G1901, 0)</f>
        <v/>
      </c>
      <c r="AJ1906">
        <f>IF(ISBLANK('Raw Data'!D1901), 0, IF(SUM('Raw Data'!D1901:E1901)&lt;'Raw Data'!F1901, 'Raw Data'!H1901, 0))</f>
        <v/>
      </c>
      <c r="AK1906">
        <f>IF(ISBLANK('Raw Data'!A1901), 0, IF(AND('Raw Data'!D1901&lt;3, 'Raw Data'!E1901&lt;3, 'Raw Data'!F1901&lt;BB$2), 'Raw Data'!AF1901, 0))</f>
        <v/>
      </c>
      <c r="AL1906">
        <f>IF(ISBLANK('Raw Data'!A1901), 0, IF(AND('Raw Data'!D1901&lt;4, 'Raw Data'!E1901&lt;4, 'Raw Data'!F1901&lt;BB$2), 'Raw Data'!AI1901, 0))</f>
        <v/>
      </c>
      <c r="AM1906">
        <f>IF(ISBLANK('Raw Data'!A1901), 0, IF(AND('Raw Data'!D1901&lt;5, 'Raw Data'!E1901&lt;5, 'Raw Data'!F1901&lt;BB$2), 'Raw Data'!AL1901, 0))</f>
        <v/>
      </c>
      <c r="AN1906">
        <f>IF(ISBLANK('Raw Data'!A1901), 0, IF(AND('Raw Data'!D1901&lt;6, 'Raw Data'!E1901&lt;6, 'Raw Data'!F1901&lt;BB$2), 'Raw Data'!AO1901, 0))</f>
        <v/>
      </c>
      <c r="AO1906">
        <f>IF(ISBLANK('Raw Data'!A1901), 0, IF(AND('Raw Data'!I1901&lt;Analysis!$BC$2, 'Raw Data'!D1901-'Raw Data'!E1901&gt;1), 'Raw Data'!AW1901, IF(AND('Raw Data'!J1901&lt;Analysis!$BC$2, 'Raw Data'!E1901-'Raw Data'!D1901&gt;1), 'Raw Data'!AY1901, 0)))</f>
        <v/>
      </c>
      <c r="AP1906">
        <f>IF(ISBLANK('Raw Data'!A1901), 0, IF(AND('Raw Data'!I1901&lt;Analysis!$BC$2, 'Raw Data'!D1901-'Raw Data'!E1901&gt;2), 'Raw Data'!AZ1901, IF(AND('Raw Data'!J1901&lt;Analysis!$BC$2, 'Raw Data'!E1901-'Raw Data'!D1901&gt;2), 'Raw Data'!BB1901, 0)))</f>
        <v/>
      </c>
      <c r="AQ1906">
        <f>IF(ISBLANK('Raw Data'!A1901), 0, IF(AND('Raw Data'!I1901&lt;Analysis!$BC$2, 'Raw Data'!D1901-'Raw Data'!E1901&gt;3), 'Raw Data'!BC1901, IF(AND('Raw Data'!J1901&lt;Analysis!$BC$2, 'Raw Data'!E1901-'Raw Data'!D1901&gt;3), 'Raw Data'!BE1901, 0)))</f>
        <v/>
      </c>
      <c r="AR1906">
        <f>IF('Hidden Analysiss'!D1902=1,IF(ABS('Raw Data'!E1901-'Raw Data'!D1901)&lt;2,'Raw Data'!AX1901,0), 0)</f>
        <v/>
      </c>
      <c r="AS1906">
        <f>IF('Hidden Analysiss'!D1902=1,IF(ABS('Raw Data'!E1901-'Raw Data'!D1901)&lt;3,'Raw Data'!BA1901,0), 0)</f>
        <v/>
      </c>
      <c r="AT1906">
        <f>IF('Hidden Analysiss'!D1902=1,IF(ABS('Raw Data'!E1901-'Raw Data'!D1901)&lt;4,'Raw Data'!BD1901,0), 0)</f>
        <v/>
      </c>
      <c r="AU1906">
        <f>IF(AND('Hidden Analysiss'!E1902=1, ABS('Raw Data'!E1901-'Raw Data'!D1901)&lt;2), 'Raw Data'!AX1901, 0)</f>
        <v/>
      </c>
      <c r="AV1906">
        <f>IF(AND('Hidden Analysiss'!E1902=1, ABS('Raw Data'!E1901-'Raw Data'!D1901)&lt;3), 'Raw Data'!BA1901, 0)</f>
        <v/>
      </c>
      <c r="AW1906">
        <f>IF(AND('Hidden Analysiss'!E1902=1, ABS('Raw Data'!E1901-'Raw Data'!D1901)&lt;3), 'Raw Data'!BD1901, 0)</f>
        <v/>
      </c>
    </row>
    <row r="1907">
      <c r="A1907" s="1">
        <f>'Raw Data'!A1902</f>
        <v/>
      </c>
      <c r="B1907">
        <f>IF('Raw Data'!E1902&gt;'Raw Data'!D1902, 'Raw Data'!J1902, 0)</f>
        <v/>
      </c>
      <c r="C1907">
        <f>IF('Raw Data'!D1902&gt;'Raw Data'!E1902, 'Raw Data'!I1902, 0)</f>
        <v/>
      </c>
      <c r="D1907">
        <f>SUM(G1907:H1907)</f>
        <v/>
      </c>
      <c r="E1907">
        <f>IF(AND('Raw Data'!J1902&lt;'Raw Data'!I1902,'Raw Data'!E1902&gt;'Raw Data'!D1902,'Raw Data'!E1902-'Raw Data'!D1902&gt;3),'Raw Data'!N1902,IF(AND('Raw Data'!I1902&lt;'Raw Data'!J1902,'Raw Data'!D1902&gt;'Raw Data'!E1902,'Raw Data'!D1902-'Raw Data'!E1902&gt;3),'Raw Data'!M1902,0))</f>
        <v/>
      </c>
      <c r="F1907">
        <f>IF(AND('Raw Data'!J1902&lt;'Raw Data'!I1902,'Raw Data'!E1902&gt;'Raw Data'!D1902,'Raw Data'!E1902-'Raw Data'!D1902&lt;4),'Raw Data'!L1902,IF(AND('Raw Data'!I1902&lt;'Raw Data'!J1902,'Raw Data'!D1902&gt;'Raw Data'!E1902,'Raw Data'!D1902-'Raw Data'!E1902&lt;4),'Raw Data'!K1902,0))</f>
        <v/>
      </c>
      <c r="G1907">
        <f>IF(AND('Raw Data'!J1902&lt;'Raw Data'!I1902, 'Raw Data'!E1902&gt;'Raw Data'!D1902), 'Raw Data'!J1902, 0)</f>
        <v/>
      </c>
      <c r="H1907">
        <f>IF(AND('Raw Data'!J1902&gt;'Raw Data'!I1902, 'Raw Data'!E1902&lt;'Raw Data'!D1902), 'Raw Data'!I1902, 0)</f>
        <v/>
      </c>
      <c r="I1907">
        <f>SUM(J1907:K1907)</f>
        <v/>
      </c>
      <c r="J1907">
        <f>IF(AND('Raw Data'!J1902&gt;'Raw Data'!I1902, 'Raw Data'!E1902&gt;'Raw Data'!D1902), 'Raw Data'!J1902, 0)</f>
        <v/>
      </c>
      <c r="K1907">
        <f>IF(AND('Raw Data'!I1902&gt;'Raw Data'!J1902, 'Raw Data'!D1902&gt;'Raw Data'!E1902), 'Raw Data'!I1902, 0)</f>
        <v/>
      </c>
      <c r="L1907">
        <f>IF('Raw Data'!E1902-'Raw Data'!D1902&gt;3, 'Raw Data'!N1902, 0)</f>
        <v/>
      </c>
      <c r="M1907">
        <f>IF('Raw Data'!D1902-'Raw Data'!E1902&gt;3, 'Raw Data'!M1902, 0)</f>
        <v/>
      </c>
      <c r="N1907">
        <f>IF(ISBLANK('Raw Data'!D1902),0,IF(AND('Raw Data'!E1902&gt;'Raw Data'!D1902,'Raw Data'!E1902-'Raw Data'!D1902&gt;0,'Raw Data'!E1902-'Raw Data'!D1902&lt;4),'Raw Data'!L1902, 0))</f>
        <v/>
      </c>
      <c r="O1907">
        <f>IF(ISBLANK('Raw Data'!D1902),0,IF(AND('Raw Data'!E1902&gt;'Raw Data'!D1902,'Raw Data'!E1902-'Raw Data'!D1902&gt;0,'Raw Data'!D1902-'Raw Data'!E1902&lt;4),'Raw Data'!K1902, 0))</f>
        <v/>
      </c>
      <c r="P1907">
        <f>IF('Raw Data'!E1902-'Raw Data'!D1902&gt;3, 'Raw Data'!N1902, IF('Raw Data'!D1902-'Raw Data'!E1902&gt;3, 'Raw Data'!M1902, 0))</f>
        <v/>
      </c>
      <c r="Q1907">
        <f>IF(ISBLANK('Raw Data'!E1902),0,IF(AND('Raw Data'!E1902-'Raw Data'!D1902&lt;4,'Raw Data'!E1902-'Raw Data'!D1902&gt;0),'Raw Data'!L1902,IF(AND('Raw Data'!D1902&gt;'Raw Data'!E1902,'Raw Data'!D1902-'Raw Data'!E1902&gt;0),'Raw Data'!K1902,0)))</f>
        <v/>
      </c>
      <c r="R1907">
        <f>IF(ISBLANK('Raw Data'!K1902),0,IFERROR(IF(MATCH(SMALL('Raw Data'!K1902:N1902,1),L1907:O1907,0),SMALL('Raw Data'!K1902:N1902,1)),0))</f>
        <v/>
      </c>
      <c r="S1907">
        <f>IF(ISBLANK('Raw Data'!K1902),0,IFERROR(IF(MATCH(SMALL('Raw Data'!K1902:N1902,2),L1907:O1907,0),SMALL('Raw Data'!K1902:N1902,2)),0))</f>
        <v/>
      </c>
      <c r="T1907">
        <f>IF(ISBLANK('Raw Data'!K1902),0,IFERROR(IF(MATCH(SMALL('Raw Data'!K1902:N1902,3),L1907:O1907,0),SMALL('Raw Data'!K1902:N1902,3)),0))</f>
        <v/>
      </c>
      <c r="U1907">
        <f>IF(ISBLANK('Raw Data'!K1902),0,IFERROR(IF(MATCH(SMALL('Raw Data'!K1902:N1902,4),L1907:O1907,0),SMALL('Raw Data'!K1902:N1902,4)),0))</f>
        <v/>
      </c>
      <c r="V1907">
        <f>IF(AND('Raw Data'!D1902&lt;3, 'Raw Data'!E1902&lt;3, 'Raw Data'!A1902&gt;0), 'Raw Data'!AF1902, 0)</f>
        <v/>
      </c>
      <c r="W1907">
        <f>IF(AND('Raw Data'!D1902&lt;4, 'Raw Data'!E1902&lt;4, 'Raw Data'!A1902&gt;0), 'Raw Data'!AI1902, 0)</f>
        <v/>
      </c>
      <c r="X1907">
        <f>IF(AND('Raw Data'!D1902&lt;5, 'Raw Data'!E1902&lt;5, 'Raw Data'!A1902&gt;0), 'Raw Data'!AL1902, 0)</f>
        <v/>
      </c>
      <c r="Y1907">
        <f>IF(AND('Raw Data'!D1902&lt;6, 'Raw Data'!E1902&lt;6, 'Raw Data'!A1902&gt;0), 'Raw Data'!AO1902, 0)</f>
        <v/>
      </c>
      <c r="Z1907">
        <f>IF(ISBLANK('Raw Data'!D1902), 0, IF('Raw Data'!D1902-'Raw Data'!E1902&gt;1, 'Raw Data'!AW1902, 0))</f>
        <v/>
      </c>
      <c r="AA1907">
        <f>IF(ISBLANK('Raw Data'!A1902), 0, IF(ABS('Raw Data'!D1902-'Raw Data'!E1902)&lt;2, 'Raw Data'!AX1902, 0))</f>
        <v/>
      </c>
      <c r="AB1907">
        <f>IF(ISBLANK('Raw Data'!D1902), 0, IF('Raw Data'!E1902-'Raw Data'!D1902&gt;1, 'Raw Data'!AY1902, 0))</f>
        <v/>
      </c>
      <c r="AC1907">
        <f>IF(ISBLANK('Raw Data'!D1902), 0, IF('Raw Data'!D1902-'Raw Data'!E1902&gt;2, 'Raw Data'!AZ1902, 0))</f>
        <v/>
      </c>
      <c r="AD1907">
        <f>IF(ISBLANK('Raw Data'!A1902), 0, IF(ABS('Raw Data'!D1902-'Raw Data'!E1902)&lt;3, 'Raw Data'!BA1902, 0))</f>
        <v/>
      </c>
      <c r="AE1907">
        <f>IF(ISBLANK('Raw Data'!D1902), 0, IF('Raw Data'!E1902-'Raw Data'!D1902&gt;2, 'Raw Data'!BB1902, 0))</f>
        <v/>
      </c>
      <c r="AF1907">
        <f>IF(ISBLANK('Raw Data'!D1902), 0, IF('Raw Data'!D1902-'Raw Data'!E1902&gt;3, 'Raw Data'!BC1902, 0))</f>
        <v/>
      </c>
      <c r="AG1907">
        <f>IF(ISBLANK('Raw Data'!A1902), 0, IF(ABS('Raw Data'!D1902-'Raw Data'!E1902)&lt;4, 'Raw Data'!BD1902, 0))</f>
        <v/>
      </c>
      <c r="AH1907">
        <f>IF(ISBLANK('Raw Data'!D1902), 0, IF('Raw Data'!E1902-'Raw Data'!D1902&gt;3, 'Raw Data'!BE1902, 0))</f>
        <v/>
      </c>
      <c r="AI1907">
        <f>IF(SUM('Raw Data'!D1902:E1902)&gt;'Raw Data'!F1902, 'Raw Data'!G1902, 0)</f>
        <v/>
      </c>
      <c r="AJ1907">
        <f>IF(ISBLANK('Raw Data'!D1902), 0, IF(SUM('Raw Data'!D1902:E1902)&lt;'Raw Data'!F1902, 'Raw Data'!H1902, 0))</f>
        <v/>
      </c>
      <c r="AK1907">
        <f>IF(ISBLANK('Raw Data'!A1902), 0, IF(AND('Raw Data'!D1902&lt;3, 'Raw Data'!E1902&lt;3, 'Raw Data'!F1902&lt;BB$2), 'Raw Data'!AF1902, 0))</f>
        <v/>
      </c>
      <c r="AL1907">
        <f>IF(ISBLANK('Raw Data'!A1902), 0, IF(AND('Raw Data'!D1902&lt;4, 'Raw Data'!E1902&lt;4, 'Raw Data'!F1902&lt;BB$2), 'Raw Data'!AI1902, 0))</f>
        <v/>
      </c>
      <c r="AM1907">
        <f>IF(ISBLANK('Raw Data'!A1902), 0, IF(AND('Raw Data'!D1902&lt;5, 'Raw Data'!E1902&lt;5, 'Raw Data'!F1902&lt;BB$2), 'Raw Data'!AL1902, 0))</f>
        <v/>
      </c>
      <c r="AN1907">
        <f>IF(ISBLANK('Raw Data'!A1902), 0, IF(AND('Raw Data'!D1902&lt;6, 'Raw Data'!E1902&lt;6, 'Raw Data'!F1902&lt;BB$2), 'Raw Data'!AO1902, 0))</f>
        <v/>
      </c>
      <c r="AO1907">
        <f>IF(ISBLANK('Raw Data'!A1902), 0, IF(AND('Raw Data'!I1902&lt;Analysis!$BC$2, 'Raw Data'!D1902-'Raw Data'!E1902&gt;1), 'Raw Data'!AW1902, IF(AND('Raw Data'!J1902&lt;Analysis!$BC$2, 'Raw Data'!E1902-'Raw Data'!D1902&gt;1), 'Raw Data'!AY1902, 0)))</f>
        <v/>
      </c>
      <c r="AP1907">
        <f>IF(ISBLANK('Raw Data'!A1902), 0, IF(AND('Raw Data'!I1902&lt;Analysis!$BC$2, 'Raw Data'!D1902-'Raw Data'!E1902&gt;2), 'Raw Data'!AZ1902, IF(AND('Raw Data'!J1902&lt;Analysis!$BC$2, 'Raw Data'!E1902-'Raw Data'!D1902&gt;2), 'Raw Data'!BB1902, 0)))</f>
        <v/>
      </c>
      <c r="AQ1907">
        <f>IF(ISBLANK('Raw Data'!A1902), 0, IF(AND('Raw Data'!I1902&lt;Analysis!$BC$2, 'Raw Data'!D1902-'Raw Data'!E1902&gt;3), 'Raw Data'!BC1902, IF(AND('Raw Data'!J1902&lt;Analysis!$BC$2, 'Raw Data'!E1902-'Raw Data'!D1902&gt;3), 'Raw Data'!BE1902, 0)))</f>
        <v/>
      </c>
      <c r="AR1907">
        <f>IF('Hidden Analysiss'!D1903=1,IF(ABS('Raw Data'!E1902-'Raw Data'!D1902)&lt;2,'Raw Data'!AX1902,0), 0)</f>
        <v/>
      </c>
      <c r="AS1907">
        <f>IF('Hidden Analysiss'!D1903=1,IF(ABS('Raw Data'!E1902-'Raw Data'!D1902)&lt;3,'Raw Data'!BA1902,0), 0)</f>
        <v/>
      </c>
      <c r="AT1907">
        <f>IF('Hidden Analysiss'!D1903=1,IF(ABS('Raw Data'!E1902-'Raw Data'!D1902)&lt;4,'Raw Data'!BD1902,0), 0)</f>
        <v/>
      </c>
      <c r="AU1907">
        <f>IF(AND('Hidden Analysiss'!E1903=1, ABS('Raw Data'!E1902-'Raw Data'!D1902)&lt;2), 'Raw Data'!AX1902, 0)</f>
        <v/>
      </c>
      <c r="AV1907">
        <f>IF(AND('Hidden Analysiss'!E1903=1, ABS('Raw Data'!E1902-'Raw Data'!D1902)&lt;3), 'Raw Data'!BA1902, 0)</f>
        <v/>
      </c>
      <c r="AW1907">
        <f>IF(AND('Hidden Analysiss'!E1903=1, ABS('Raw Data'!E1902-'Raw Data'!D1902)&lt;3), 'Raw Data'!BD1902, 0)</f>
        <v/>
      </c>
    </row>
    <row r="1908">
      <c r="A1908" s="1">
        <f>'Raw Data'!A1903</f>
        <v/>
      </c>
      <c r="B1908">
        <f>IF('Raw Data'!E1903&gt;'Raw Data'!D1903, 'Raw Data'!J1903, 0)</f>
        <v/>
      </c>
      <c r="C1908">
        <f>IF('Raw Data'!D1903&gt;'Raw Data'!E1903, 'Raw Data'!I1903, 0)</f>
        <v/>
      </c>
      <c r="D1908">
        <f>SUM(G1908:H1908)</f>
        <v/>
      </c>
      <c r="E1908">
        <f>IF(AND('Raw Data'!J1903&lt;'Raw Data'!I1903,'Raw Data'!E1903&gt;'Raw Data'!D1903,'Raw Data'!E1903-'Raw Data'!D1903&gt;3),'Raw Data'!N1903,IF(AND('Raw Data'!I1903&lt;'Raw Data'!J1903,'Raw Data'!D1903&gt;'Raw Data'!E1903,'Raw Data'!D1903-'Raw Data'!E1903&gt;3),'Raw Data'!M1903,0))</f>
        <v/>
      </c>
      <c r="F1908">
        <f>IF(AND('Raw Data'!J1903&lt;'Raw Data'!I1903,'Raw Data'!E1903&gt;'Raw Data'!D1903,'Raw Data'!E1903-'Raw Data'!D1903&lt;4),'Raw Data'!L1903,IF(AND('Raw Data'!I1903&lt;'Raw Data'!J1903,'Raw Data'!D1903&gt;'Raw Data'!E1903,'Raw Data'!D1903-'Raw Data'!E1903&lt;4),'Raw Data'!K1903,0))</f>
        <v/>
      </c>
      <c r="G1908">
        <f>IF(AND('Raw Data'!J1903&lt;'Raw Data'!I1903, 'Raw Data'!E1903&gt;'Raw Data'!D1903), 'Raw Data'!J1903, 0)</f>
        <v/>
      </c>
      <c r="H1908">
        <f>IF(AND('Raw Data'!J1903&gt;'Raw Data'!I1903, 'Raw Data'!E1903&lt;'Raw Data'!D1903), 'Raw Data'!I1903, 0)</f>
        <v/>
      </c>
      <c r="I1908">
        <f>SUM(J1908:K1908)</f>
        <v/>
      </c>
      <c r="J1908">
        <f>IF(AND('Raw Data'!J1903&gt;'Raw Data'!I1903, 'Raw Data'!E1903&gt;'Raw Data'!D1903), 'Raw Data'!J1903, 0)</f>
        <v/>
      </c>
      <c r="K1908">
        <f>IF(AND('Raw Data'!I1903&gt;'Raw Data'!J1903, 'Raw Data'!D1903&gt;'Raw Data'!E1903), 'Raw Data'!I1903, 0)</f>
        <v/>
      </c>
      <c r="L1908">
        <f>IF('Raw Data'!E1903-'Raw Data'!D1903&gt;3, 'Raw Data'!N1903, 0)</f>
        <v/>
      </c>
      <c r="M1908">
        <f>IF('Raw Data'!D1903-'Raw Data'!E1903&gt;3, 'Raw Data'!M1903, 0)</f>
        <v/>
      </c>
      <c r="N1908">
        <f>IF(ISBLANK('Raw Data'!D1903),0,IF(AND('Raw Data'!E1903&gt;'Raw Data'!D1903,'Raw Data'!E1903-'Raw Data'!D1903&gt;0,'Raw Data'!E1903-'Raw Data'!D1903&lt;4),'Raw Data'!L1903, 0))</f>
        <v/>
      </c>
      <c r="O1908">
        <f>IF(ISBLANK('Raw Data'!D1903),0,IF(AND('Raw Data'!E1903&gt;'Raw Data'!D1903,'Raw Data'!E1903-'Raw Data'!D1903&gt;0,'Raw Data'!D1903-'Raw Data'!E1903&lt;4),'Raw Data'!K1903, 0))</f>
        <v/>
      </c>
      <c r="P1908">
        <f>IF('Raw Data'!E1903-'Raw Data'!D1903&gt;3, 'Raw Data'!N1903, IF('Raw Data'!D1903-'Raw Data'!E1903&gt;3, 'Raw Data'!M1903, 0))</f>
        <v/>
      </c>
      <c r="Q1908">
        <f>IF(ISBLANK('Raw Data'!E1903),0,IF(AND('Raw Data'!E1903-'Raw Data'!D1903&lt;4,'Raw Data'!E1903-'Raw Data'!D1903&gt;0),'Raw Data'!L1903,IF(AND('Raw Data'!D1903&gt;'Raw Data'!E1903,'Raw Data'!D1903-'Raw Data'!E1903&gt;0),'Raw Data'!K1903,0)))</f>
        <v/>
      </c>
      <c r="R1908">
        <f>IF(ISBLANK('Raw Data'!K1903),0,IFERROR(IF(MATCH(SMALL('Raw Data'!K1903:N1903,1),L1908:O1908,0),SMALL('Raw Data'!K1903:N1903,1)),0))</f>
        <v/>
      </c>
      <c r="S1908">
        <f>IF(ISBLANK('Raw Data'!K1903),0,IFERROR(IF(MATCH(SMALL('Raw Data'!K1903:N1903,2),L1908:O1908,0),SMALL('Raw Data'!K1903:N1903,2)),0))</f>
        <v/>
      </c>
      <c r="T1908">
        <f>IF(ISBLANK('Raw Data'!K1903),0,IFERROR(IF(MATCH(SMALL('Raw Data'!K1903:N1903,3),L1908:O1908,0),SMALL('Raw Data'!K1903:N1903,3)),0))</f>
        <v/>
      </c>
      <c r="U1908">
        <f>IF(ISBLANK('Raw Data'!K1903),0,IFERROR(IF(MATCH(SMALL('Raw Data'!K1903:N1903,4),L1908:O1908,0),SMALL('Raw Data'!K1903:N1903,4)),0))</f>
        <v/>
      </c>
      <c r="V1908">
        <f>IF(AND('Raw Data'!D1903&lt;3, 'Raw Data'!E1903&lt;3, 'Raw Data'!A1903&gt;0), 'Raw Data'!AF1903, 0)</f>
        <v/>
      </c>
      <c r="W1908">
        <f>IF(AND('Raw Data'!D1903&lt;4, 'Raw Data'!E1903&lt;4, 'Raw Data'!A1903&gt;0), 'Raw Data'!AI1903, 0)</f>
        <v/>
      </c>
      <c r="X1908">
        <f>IF(AND('Raw Data'!D1903&lt;5, 'Raw Data'!E1903&lt;5, 'Raw Data'!A1903&gt;0), 'Raw Data'!AL1903, 0)</f>
        <v/>
      </c>
      <c r="Y1908">
        <f>IF(AND('Raw Data'!D1903&lt;6, 'Raw Data'!E1903&lt;6, 'Raw Data'!A1903&gt;0), 'Raw Data'!AO1903, 0)</f>
        <v/>
      </c>
      <c r="Z1908">
        <f>IF(ISBLANK('Raw Data'!D1903), 0, IF('Raw Data'!D1903-'Raw Data'!E1903&gt;1, 'Raw Data'!AW1903, 0))</f>
        <v/>
      </c>
      <c r="AA1908">
        <f>IF(ISBLANK('Raw Data'!A1903), 0, IF(ABS('Raw Data'!D1903-'Raw Data'!E1903)&lt;2, 'Raw Data'!AX1903, 0))</f>
        <v/>
      </c>
      <c r="AB1908">
        <f>IF(ISBLANK('Raw Data'!D1903), 0, IF('Raw Data'!E1903-'Raw Data'!D1903&gt;1, 'Raw Data'!AY1903, 0))</f>
        <v/>
      </c>
      <c r="AC1908">
        <f>IF(ISBLANK('Raw Data'!D1903), 0, IF('Raw Data'!D1903-'Raw Data'!E1903&gt;2, 'Raw Data'!AZ1903, 0))</f>
        <v/>
      </c>
      <c r="AD1908">
        <f>IF(ISBLANK('Raw Data'!A1903), 0, IF(ABS('Raw Data'!D1903-'Raw Data'!E1903)&lt;3, 'Raw Data'!BA1903, 0))</f>
        <v/>
      </c>
      <c r="AE1908">
        <f>IF(ISBLANK('Raw Data'!D1903), 0, IF('Raw Data'!E1903-'Raw Data'!D1903&gt;2, 'Raw Data'!BB1903, 0))</f>
        <v/>
      </c>
      <c r="AF1908">
        <f>IF(ISBLANK('Raw Data'!D1903), 0, IF('Raw Data'!D1903-'Raw Data'!E1903&gt;3, 'Raw Data'!BC1903, 0))</f>
        <v/>
      </c>
      <c r="AG1908">
        <f>IF(ISBLANK('Raw Data'!A1903), 0, IF(ABS('Raw Data'!D1903-'Raw Data'!E1903)&lt;4, 'Raw Data'!BD1903, 0))</f>
        <v/>
      </c>
      <c r="AH1908">
        <f>IF(ISBLANK('Raw Data'!D1903), 0, IF('Raw Data'!E1903-'Raw Data'!D1903&gt;3, 'Raw Data'!BE1903, 0))</f>
        <v/>
      </c>
      <c r="AI1908">
        <f>IF(SUM('Raw Data'!D1903:E1903)&gt;'Raw Data'!F1903, 'Raw Data'!G1903, 0)</f>
        <v/>
      </c>
      <c r="AJ1908">
        <f>IF(ISBLANK('Raw Data'!D1903), 0, IF(SUM('Raw Data'!D1903:E1903)&lt;'Raw Data'!F1903, 'Raw Data'!H1903, 0))</f>
        <v/>
      </c>
      <c r="AK1908">
        <f>IF(ISBLANK('Raw Data'!A1903), 0, IF(AND('Raw Data'!D1903&lt;3, 'Raw Data'!E1903&lt;3, 'Raw Data'!F1903&lt;BB$2), 'Raw Data'!AF1903, 0))</f>
        <v/>
      </c>
      <c r="AL1908">
        <f>IF(ISBLANK('Raw Data'!A1903), 0, IF(AND('Raw Data'!D1903&lt;4, 'Raw Data'!E1903&lt;4, 'Raw Data'!F1903&lt;BB$2), 'Raw Data'!AI1903, 0))</f>
        <v/>
      </c>
      <c r="AM1908">
        <f>IF(ISBLANK('Raw Data'!A1903), 0, IF(AND('Raw Data'!D1903&lt;5, 'Raw Data'!E1903&lt;5, 'Raw Data'!F1903&lt;BB$2), 'Raw Data'!AL1903, 0))</f>
        <v/>
      </c>
      <c r="AN1908">
        <f>IF(ISBLANK('Raw Data'!A1903), 0, IF(AND('Raw Data'!D1903&lt;6, 'Raw Data'!E1903&lt;6, 'Raw Data'!F1903&lt;BB$2), 'Raw Data'!AO1903, 0))</f>
        <v/>
      </c>
      <c r="AO1908">
        <f>IF(ISBLANK('Raw Data'!A1903), 0, IF(AND('Raw Data'!I1903&lt;Analysis!$BC$2, 'Raw Data'!D1903-'Raw Data'!E1903&gt;1), 'Raw Data'!AW1903, IF(AND('Raw Data'!J1903&lt;Analysis!$BC$2, 'Raw Data'!E1903-'Raw Data'!D1903&gt;1), 'Raw Data'!AY1903, 0)))</f>
        <v/>
      </c>
      <c r="AP1908">
        <f>IF(ISBLANK('Raw Data'!A1903), 0, IF(AND('Raw Data'!I1903&lt;Analysis!$BC$2, 'Raw Data'!D1903-'Raw Data'!E1903&gt;2), 'Raw Data'!AZ1903, IF(AND('Raw Data'!J1903&lt;Analysis!$BC$2, 'Raw Data'!E1903-'Raw Data'!D1903&gt;2), 'Raw Data'!BB1903, 0)))</f>
        <v/>
      </c>
      <c r="AQ1908">
        <f>IF(ISBLANK('Raw Data'!A1903), 0, IF(AND('Raw Data'!I1903&lt;Analysis!$BC$2, 'Raw Data'!D1903-'Raw Data'!E1903&gt;3), 'Raw Data'!BC1903, IF(AND('Raw Data'!J1903&lt;Analysis!$BC$2, 'Raw Data'!E1903-'Raw Data'!D1903&gt;3), 'Raw Data'!BE1903, 0)))</f>
        <v/>
      </c>
      <c r="AR1908">
        <f>IF('Hidden Analysiss'!D1904=1,IF(ABS('Raw Data'!E1903-'Raw Data'!D1903)&lt;2,'Raw Data'!AX1903,0), 0)</f>
        <v/>
      </c>
      <c r="AS1908">
        <f>IF('Hidden Analysiss'!D1904=1,IF(ABS('Raw Data'!E1903-'Raw Data'!D1903)&lt;3,'Raw Data'!BA1903,0), 0)</f>
        <v/>
      </c>
      <c r="AT1908">
        <f>IF('Hidden Analysiss'!D1904=1,IF(ABS('Raw Data'!E1903-'Raw Data'!D1903)&lt;4,'Raw Data'!BD1903,0), 0)</f>
        <v/>
      </c>
      <c r="AU1908">
        <f>IF(AND('Hidden Analysiss'!E1904=1, ABS('Raw Data'!E1903-'Raw Data'!D1903)&lt;2), 'Raw Data'!AX1903, 0)</f>
        <v/>
      </c>
      <c r="AV1908">
        <f>IF(AND('Hidden Analysiss'!E1904=1, ABS('Raw Data'!E1903-'Raw Data'!D1903)&lt;3), 'Raw Data'!BA1903, 0)</f>
        <v/>
      </c>
      <c r="AW1908">
        <f>IF(AND('Hidden Analysiss'!E1904=1, ABS('Raw Data'!E1903-'Raw Data'!D1903)&lt;3), 'Raw Data'!BD1903, 0)</f>
        <v/>
      </c>
    </row>
    <row r="1909">
      <c r="A1909" s="1">
        <f>'Raw Data'!A1904</f>
        <v/>
      </c>
      <c r="B1909">
        <f>IF('Raw Data'!E1904&gt;'Raw Data'!D1904, 'Raw Data'!J1904, 0)</f>
        <v/>
      </c>
      <c r="C1909">
        <f>IF('Raw Data'!D1904&gt;'Raw Data'!E1904, 'Raw Data'!I1904, 0)</f>
        <v/>
      </c>
      <c r="D1909">
        <f>SUM(G1909:H1909)</f>
        <v/>
      </c>
      <c r="E1909">
        <f>IF(AND('Raw Data'!J1904&lt;'Raw Data'!I1904,'Raw Data'!E1904&gt;'Raw Data'!D1904,'Raw Data'!E1904-'Raw Data'!D1904&gt;3),'Raw Data'!N1904,IF(AND('Raw Data'!I1904&lt;'Raw Data'!J1904,'Raw Data'!D1904&gt;'Raw Data'!E1904,'Raw Data'!D1904-'Raw Data'!E1904&gt;3),'Raw Data'!M1904,0))</f>
        <v/>
      </c>
      <c r="F1909">
        <f>IF(AND('Raw Data'!J1904&lt;'Raw Data'!I1904,'Raw Data'!E1904&gt;'Raw Data'!D1904,'Raw Data'!E1904-'Raw Data'!D1904&lt;4),'Raw Data'!L1904,IF(AND('Raw Data'!I1904&lt;'Raw Data'!J1904,'Raw Data'!D1904&gt;'Raw Data'!E1904,'Raw Data'!D1904-'Raw Data'!E1904&lt;4),'Raw Data'!K1904,0))</f>
        <v/>
      </c>
      <c r="G1909">
        <f>IF(AND('Raw Data'!J1904&lt;'Raw Data'!I1904, 'Raw Data'!E1904&gt;'Raw Data'!D1904), 'Raw Data'!J1904, 0)</f>
        <v/>
      </c>
      <c r="H1909">
        <f>IF(AND('Raw Data'!J1904&gt;'Raw Data'!I1904, 'Raw Data'!E1904&lt;'Raw Data'!D1904), 'Raw Data'!I1904, 0)</f>
        <v/>
      </c>
      <c r="I1909">
        <f>SUM(J1909:K1909)</f>
        <v/>
      </c>
      <c r="J1909">
        <f>IF(AND('Raw Data'!J1904&gt;'Raw Data'!I1904, 'Raw Data'!E1904&gt;'Raw Data'!D1904), 'Raw Data'!J1904, 0)</f>
        <v/>
      </c>
      <c r="K1909">
        <f>IF(AND('Raw Data'!I1904&gt;'Raw Data'!J1904, 'Raw Data'!D1904&gt;'Raw Data'!E1904), 'Raw Data'!I1904, 0)</f>
        <v/>
      </c>
      <c r="L1909">
        <f>IF('Raw Data'!E1904-'Raw Data'!D1904&gt;3, 'Raw Data'!N1904, 0)</f>
        <v/>
      </c>
      <c r="M1909">
        <f>IF('Raw Data'!D1904-'Raw Data'!E1904&gt;3, 'Raw Data'!M1904, 0)</f>
        <v/>
      </c>
      <c r="N1909">
        <f>IF(ISBLANK('Raw Data'!D1904),0,IF(AND('Raw Data'!E1904&gt;'Raw Data'!D1904,'Raw Data'!E1904-'Raw Data'!D1904&gt;0,'Raw Data'!E1904-'Raw Data'!D1904&lt;4),'Raw Data'!L1904, 0))</f>
        <v/>
      </c>
      <c r="O1909">
        <f>IF(ISBLANK('Raw Data'!D1904),0,IF(AND('Raw Data'!E1904&gt;'Raw Data'!D1904,'Raw Data'!E1904-'Raw Data'!D1904&gt;0,'Raw Data'!D1904-'Raw Data'!E1904&lt;4),'Raw Data'!K1904, 0))</f>
        <v/>
      </c>
      <c r="P1909">
        <f>IF('Raw Data'!E1904-'Raw Data'!D1904&gt;3, 'Raw Data'!N1904, IF('Raw Data'!D1904-'Raw Data'!E1904&gt;3, 'Raw Data'!M1904, 0))</f>
        <v/>
      </c>
      <c r="Q1909">
        <f>IF(ISBLANK('Raw Data'!E1904),0,IF(AND('Raw Data'!E1904-'Raw Data'!D1904&lt;4,'Raw Data'!E1904-'Raw Data'!D1904&gt;0),'Raw Data'!L1904,IF(AND('Raw Data'!D1904&gt;'Raw Data'!E1904,'Raw Data'!D1904-'Raw Data'!E1904&gt;0),'Raw Data'!K1904,0)))</f>
        <v/>
      </c>
      <c r="R1909">
        <f>IF(ISBLANK('Raw Data'!K1904),0,IFERROR(IF(MATCH(SMALL('Raw Data'!K1904:N1904,1),L1909:O1909,0),SMALL('Raw Data'!K1904:N1904,1)),0))</f>
        <v/>
      </c>
      <c r="S1909">
        <f>IF(ISBLANK('Raw Data'!K1904),0,IFERROR(IF(MATCH(SMALL('Raw Data'!K1904:N1904,2),L1909:O1909,0),SMALL('Raw Data'!K1904:N1904,2)),0))</f>
        <v/>
      </c>
      <c r="T1909">
        <f>IF(ISBLANK('Raw Data'!K1904),0,IFERROR(IF(MATCH(SMALL('Raw Data'!K1904:N1904,3),L1909:O1909,0),SMALL('Raw Data'!K1904:N1904,3)),0))</f>
        <v/>
      </c>
      <c r="U1909">
        <f>IF(ISBLANK('Raw Data'!K1904),0,IFERROR(IF(MATCH(SMALL('Raw Data'!K1904:N1904,4),L1909:O1909,0),SMALL('Raw Data'!K1904:N1904,4)),0))</f>
        <v/>
      </c>
      <c r="V1909">
        <f>IF(AND('Raw Data'!D1904&lt;3, 'Raw Data'!E1904&lt;3, 'Raw Data'!A1904&gt;0), 'Raw Data'!AF1904, 0)</f>
        <v/>
      </c>
      <c r="W1909">
        <f>IF(AND('Raw Data'!D1904&lt;4, 'Raw Data'!E1904&lt;4, 'Raw Data'!A1904&gt;0), 'Raw Data'!AI1904, 0)</f>
        <v/>
      </c>
      <c r="X1909">
        <f>IF(AND('Raw Data'!D1904&lt;5, 'Raw Data'!E1904&lt;5, 'Raw Data'!A1904&gt;0), 'Raw Data'!AL1904, 0)</f>
        <v/>
      </c>
      <c r="Y1909">
        <f>IF(AND('Raw Data'!D1904&lt;6, 'Raw Data'!E1904&lt;6, 'Raw Data'!A1904&gt;0), 'Raw Data'!AO1904, 0)</f>
        <v/>
      </c>
      <c r="Z1909">
        <f>IF(ISBLANK('Raw Data'!D1904), 0, IF('Raw Data'!D1904-'Raw Data'!E1904&gt;1, 'Raw Data'!AW1904, 0))</f>
        <v/>
      </c>
      <c r="AA1909">
        <f>IF(ISBLANK('Raw Data'!A1904), 0, IF(ABS('Raw Data'!D1904-'Raw Data'!E1904)&lt;2, 'Raw Data'!AX1904, 0))</f>
        <v/>
      </c>
      <c r="AB1909">
        <f>IF(ISBLANK('Raw Data'!D1904), 0, IF('Raw Data'!E1904-'Raw Data'!D1904&gt;1, 'Raw Data'!AY1904, 0))</f>
        <v/>
      </c>
      <c r="AC1909">
        <f>IF(ISBLANK('Raw Data'!D1904), 0, IF('Raw Data'!D1904-'Raw Data'!E1904&gt;2, 'Raw Data'!AZ1904, 0))</f>
        <v/>
      </c>
      <c r="AD1909">
        <f>IF(ISBLANK('Raw Data'!A1904), 0, IF(ABS('Raw Data'!D1904-'Raw Data'!E1904)&lt;3, 'Raw Data'!BA1904, 0))</f>
        <v/>
      </c>
      <c r="AE1909">
        <f>IF(ISBLANK('Raw Data'!D1904), 0, IF('Raw Data'!E1904-'Raw Data'!D1904&gt;2, 'Raw Data'!BB1904, 0))</f>
        <v/>
      </c>
      <c r="AF1909">
        <f>IF(ISBLANK('Raw Data'!D1904), 0, IF('Raw Data'!D1904-'Raw Data'!E1904&gt;3, 'Raw Data'!BC1904, 0))</f>
        <v/>
      </c>
      <c r="AG1909">
        <f>IF(ISBLANK('Raw Data'!A1904), 0, IF(ABS('Raw Data'!D1904-'Raw Data'!E1904)&lt;4, 'Raw Data'!BD1904, 0))</f>
        <v/>
      </c>
      <c r="AH1909">
        <f>IF(ISBLANK('Raw Data'!D1904), 0, IF('Raw Data'!E1904-'Raw Data'!D1904&gt;3, 'Raw Data'!BE1904, 0))</f>
        <v/>
      </c>
      <c r="AI1909">
        <f>IF(SUM('Raw Data'!D1904:E1904)&gt;'Raw Data'!F1904, 'Raw Data'!G1904, 0)</f>
        <v/>
      </c>
      <c r="AJ1909">
        <f>IF(ISBLANK('Raw Data'!D1904), 0, IF(SUM('Raw Data'!D1904:E1904)&lt;'Raw Data'!F1904, 'Raw Data'!H1904, 0))</f>
        <v/>
      </c>
      <c r="AK1909">
        <f>IF(ISBLANK('Raw Data'!A1904), 0, IF(AND('Raw Data'!D1904&lt;3, 'Raw Data'!E1904&lt;3, 'Raw Data'!F1904&lt;BB$2), 'Raw Data'!AF1904, 0))</f>
        <v/>
      </c>
      <c r="AL1909">
        <f>IF(ISBLANK('Raw Data'!A1904), 0, IF(AND('Raw Data'!D1904&lt;4, 'Raw Data'!E1904&lt;4, 'Raw Data'!F1904&lt;BB$2), 'Raw Data'!AI1904, 0))</f>
        <v/>
      </c>
      <c r="AM1909">
        <f>IF(ISBLANK('Raw Data'!A1904), 0, IF(AND('Raw Data'!D1904&lt;5, 'Raw Data'!E1904&lt;5, 'Raw Data'!F1904&lt;BB$2), 'Raw Data'!AL1904, 0))</f>
        <v/>
      </c>
      <c r="AN1909">
        <f>IF(ISBLANK('Raw Data'!A1904), 0, IF(AND('Raw Data'!D1904&lt;6, 'Raw Data'!E1904&lt;6, 'Raw Data'!F1904&lt;BB$2), 'Raw Data'!AO1904, 0))</f>
        <v/>
      </c>
      <c r="AO1909">
        <f>IF(ISBLANK('Raw Data'!A1904), 0, IF(AND('Raw Data'!I1904&lt;Analysis!$BC$2, 'Raw Data'!D1904-'Raw Data'!E1904&gt;1), 'Raw Data'!AW1904, IF(AND('Raw Data'!J1904&lt;Analysis!$BC$2, 'Raw Data'!E1904-'Raw Data'!D1904&gt;1), 'Raw Data'!AY1904, 0)))</f>
        <v/>
      </c>
      <c r="AP1909">
        <f>IF(ISBLANK('Raw Data'!A1904), 0, IF(AND('Raw Data'!I1904&lt;Analysis!$BC$2, 'Raw Data'!D1904-'Raw Data'!E1904&gt;2), 'Raw Data'!AZ1904, IF(AND('Raw Data'!J1904&lt;Analysis!$BC$2, 'Raw Data'!E1904-'Raw Data'!D1904&gt;2), 'Raw Data'!BB1904, 0)))</f>
        <v/>
      </c>
      <c r="AQ1909">
        <f>IF(ISBLANK('Raw Data'!A1904), 0, IF(AND('Raw Data'!I1904&lt;Analysis!$BC$2, 'Raw Data'!D1904-'Raw Data'!E1904&gt;3), 'Raw Data'!BC1904, IF(AND('Raw Data'!J1904&lt;Analysis!$BC$2, 'Raw Data'!E1904-'Raw Data'!D1904&gt;3), 'Raw Data'!BE1904, 0)))</f>
        <v/>
      </c>
      <c r="AR1909">
        <f>IF('Hidden Analysiss'!D1905=1,IF(ABS('Raw Data'!E1904-'Raw Data'!D1904)&lt;2,'Raw Data'!AX1904,0), 0)</f>
        <v/>
      </c>
      <c r="AS1909">
        <f>IF('Hidden Analysiss'!D1905=1,IF(ABS('Raw Data'!E1904-'Raw Data'!D1904)&lt;3,'Raw Data'!BA1904,0), 0)</f>
        <v/>
      </c>
      <c r="AT1909">
        <f>IF('Hidden Analysiss'!D1905=1,IF(ABS('Raw Data'!E1904-'Raw Data'!D1904)&lt;4,'Raw Data'!BD1904,0), 0)</f>
        <v/>
      </c>
      <c r="AU1909">
        <f>IF(AND('Hidden Analysiss'!E1905=1, ABS('Raw Data'!E1904-'Raw Data'!D1904)&lt;2), 'Raw Data'!AX1904, 0)</f>
        <v/>
      </c>
      <c r="AV1909">
        <f>IF(AND('Hidden Analysiss'!E1905=1, ABS('Raw Data'!E1904-'Raw Data'!D1904)&lt;3), 'Raw Data'!BA1904, 0)</f>
        <v/>
      </c>
      <c r="AW1909">
        <f>IF(AND('Hidden Analysiss'!E1905=1, ABS('Raw Data'!E1904-'Raw Data'!D1904)&lt;3), 'Raw Data'!BD1904, 0)</f>
        <v/>
      </c>
    </row>
    <row r="1910">
      <c r="A1910" s="1">
        <f>'Raw Data'!A1905</f>
        <v/>
      </c>
      <c r="B1910">
        <f>IF('Raw Data'!E1905&gt;'Raw Data'!D1905, 'Raw Data'!J1905, 0)</f>
        <v/>
      </c>
      <c r="C1910">
        <f>IF('Raw Data'!D1905&gt;'Raw Data'!E1905, 'Raw Data'!I1905, 0)</f>
        <v/>
      </c>
      <c r="D1910">
        <f>SUM(G1910:H1910)</f>
        <v/>
      </c>
      <c r="E1910">
        <f>IF(AND('Raw Data'!J1905&lt;'Raw Data'!I1905,'Raw Data'!E1905&gt;'Raw Data'!D1905,'Raw Data'!E1905-'Raw Data'!D1905&gt;3),'Raw Data'!N1905,IF(AND('Raw Data'!I1905&lt;'Raw Data'!J1905,'Raw Data'!D1905&gt;'Raw Data'!E1905,'Raw Data'!D1905-'Raw Data'!E1905&gt;3),'Raw Data'!M1905,0))</f>
        <v/>
      </c>
      <c r="F1910">
        <f>IF(AND('Raw Data'!J1905&lt;'Raw Data'!I1905,'Raw Data'!E1905&gt;'Raw Data'!D1905,'Raw Data'!E1905-'Raw Data'!D1905&lt;4),'Raw Data'!L1905,IF(AND('Raw Data'!I1905&lt;'Raw Data'!J1905,'Raw Data'!D1905&gt;'Raw Data'!E1905,'Raw Data'!D1905-'Raw Data'!E1905&lt;4),'Raw Data'!K1905,0))</f>
        <v/>
      </c>
      <c r="G1910">
        <f>IF(AND('Raw Data'!J1905&lt;'Raw Data'!I1905, 'Raw Data'!E1905&gt;'Raw Data'!D1905), 'Raw Data'!J1905, 0)</f>
        <v/>
      </c>
      <c r="H1910">
        <f>IF(AND('Raw Data'!J1905&gt;'Raw Data'!I1905, 'Raw Data'!E1905&lt;'Raw Data'!D1905), 'Raw Data'!I1905, 0)</f>
        <v/>
      </c>
      <c r="I1910">
        <f>SUM(J1910:K1910)</f>
        <v/>
      </c>
      <c r="J1910">
        <f>IF(AND('Raw Data'!J1905&gt;'Raw Data'!I1905, 'Raw Data'!E1905&gt;'Raw Data'!D1905), 'Raw Data'!J1905, 0)</f>
        <v/>
      </c>
      <c r="K1910">
        <f>IF(AND('Raw Data'!I1905&gt;'Raw Data'!J1905, 'Raw Data'!D1905&gt;'Raw Data'!E1905), 'Raw Data'!I1905, 0)</f>
        <v/>
      </c>
      <c r="L1910">
        <f>IF('Raw Data'!E1905-'Raw Data'!D1905&gt;3, 'Raw Data'!N1905, 0)</f>
        <v/>
      </c>
      <c r="M1910">
        <f>IF('Raw Data'!D1905-'Raw Data'!E1905&gt;3, 'Raw Data'!M1905, 0)</f>
        <v/>
      </c>
      <c r="N1910">
        <f>IF(ISBLANK('Raw Data'!D1905),0,IF(AND('Raw Data'!E1905&gt;'Raw Data'!D1905,'Raw Data'!E1905-'Raw Data'!D1905&gt;0,'Raw Data'!E1905-'Raw Data'!D1905&lt;4),'Raw Data'!L1905, 0))</f>
        <v/>
      </c>
      <c r="O1910">
        <f>IF(ISBLANK('Raw Data'!D1905),0,IF(AND('Raw Data'!E1905&gt;'Raw Data'!D1905,'Raw Data'!E1905-'Raw Data'!D1905&gt;0,'Raw Data'!D1905-'Raw Data'!E1905&lt;4),'Raw Data'!K1905, 0))</f>
        <v/>
      </c>
      <c r="P1910">
        <f>IF('Raw Data'!E1905-'Raw Data'!D1905&gt;3, 'Raw Data'!N1905, IF('Raw Data'!D1905-'Raw Data'!E1905&gt;3, 'Raw Data'!M1905, 0))</f>
        <v/>
      </c>
      <c r="Q1910">
        <f>IF(ISBLANK('Raw Data'!E1905),0,IF(AND('Raw Data'!E1905-'Raw Data'!D1905&lt;4,'Raw Data'!E1905-'Raw Data'!D1905&gt;0),'Raw Data'!L1905,IF(AND('Raw Data'!D1905&gt;'Raw Data'!E1905,'Raw Data'!D1905-'Raw Data'!E1905&gt;0),'Raw Data'!K1905,0)))</f>
        <v/>
      </c>
      <c r="R1910">
        <f>IF(ISBLANK('Raw Data'!K1905),0,IFERROR(IF(MATCH(SMALL('Raw Data'!K1905:N1905,1),L1910:O1910,0),SMALL('Raw Data'!K1905:N1905,1)),0))</f>
        <v/>
      </c>
      <c r="S1910">
        <f>IF(ISBLANK('Raw Data'!K1905),0,IFERROR(IF(MATCH(SMALL('Raw Data'!K1905:N1905,2),L1910:O1910,0),SMALL('Raw Data'!K1905:N1905,2)),0))</f>
        <v/>
      </c>
      <c r="T1910">
        <f>IF(ISBLANK('Raw Data'!K1905),0,IFERROR(IF(MATCH(SMALL('Raw Data'!K1905:N1905,3),L1910:O1910,0),SMALL('Raw Data'!K1905:N1905,3)),0))</f>
        <v/>
      </c>
      <c r="U1910">
        <f>IF(ISBLANK('Raw Data'!K1905),0,IFERROR(IF(MATCH(SMALL('Raw Data'!K1905:N1905,4),L1910:O1910,0),SMALL('Raw Data'!K1905:N1905,4)),0))</f>
        <v/>
      </c>
      <c r="V1910">
        <f>IF(AND('Raw Data'!D1905&lt;3, 'Raw Data'!E1905&lt;3, 'Raw Data'!A1905&gt;0), 'Raw Data'!AF1905, 0)</f>
        <v/>
      </c>
      <c r="W1910">
        <f>IF(AND('Raw Data'!D1905&lt;4, 'Raw Data'!E1905&lt;4, 'Raw Data'!A1905&gt;0), 'Raw Data'!AI1905, 0)</f>
        <v/>
      </c>
      <c r="X1910">
        <f>IF(AND('Raw Data'!D1905&lt;5, 'Raw Data'!E1905&lt;5, 'Raw Data'!A1905&gt;0), 'Raw Data'!AL1905, 0)</f>
        <v/>
      </c>
      <c r="Y1910">
        <f>IF(AND('Raw Data'!D1905&lt;6, 'Raw Data'!E1905&lt;6, 'Raw Data'!A1905&gt;0), 'Raw Data'!AO1905, 0)</f>
        <v/>
      </c>
      <c r="Z1910">
        <f>IF(ISBLANK('Raw Data'!D1905), 0, IF('Raw Data'!D1905-'Raw Data'!E1905&gt;1, 'Raw Data'!AW1905, 0))</f>
        <v/>
      </c>
      <c r="AA1910">
        <f>IF(ISBLANK('Raw Data'!A1905), 0, IF(ABS('Raw Data'!D1905-'Raw Data'!E1905)&lt;2, 'Raw Data'!AX1905, 0))</f>
        <v/>
      </c>
      <c r="AB1910">
        <f>IF(ISBLANK('Raw Data'!D1905), 0, IF('Raw Data'!E1905-'Raw Data'!D1905&gt;1, 'Raw Data'!AY1905, 0))</f>
        <v/>
      </c>
      <c r="AC1910">
        <f>IF(ISBLANK('Raw Data'!D1905), 0, IF('Raw Data'!D1905-'Raw Data'!E1905&gt;2, 'Raw Data'!AZ1905, 0))</f>
        <v/>
      </c>
      <c r="AD1910">
        <f>IF(ISBLANK('Raw Data'!A1905), 0, IF(ABS('Raw Data'!D1905-'Raw Data'!E1905)&lt;3, 'Raw Data'!BA1905, 0))</f>
        <v/>
      </c>
      <c r="AE1910">
        <f>IF(ISBLANK('Raw Data'!D1905), 0, IF('Raw Data'!E1905-'Raw Data'!D1905&gt;2, 'Raw Data'!BB1905, 0))</f>
        <v/>
      </c>
      <c r="AF1910">
        <f>IF(ISBLANK('Raw Data'!D1905), 0, IF('Raw Data'!D1905-'Raw Data'!E1905&gt;3, 'Raw Data'!BC1905, 0))</f>
        <v/>
      </c>
      <c r="AG1910">
        <f>IF(ISBLANK('Raw Data'!A1905), 0, IF(ABS('Raw Data'!D1905-'Raw Data'!E1905)&lt;4, 'Raw Data'!BD1905, 0))</f>
        <v/>
      </c>
      <c r="AH1910">
        <f>IF(ISBLANK('Raw Data'!D1905), 0, IF('Raw Data'!E1905-'Raw Data'!D1905&gt;3, 'Raw Data'!BE1905, 0))</f>
        <v/>
      </c>
      <c r="AI1910">
        <f>IF(SUM('Raw Data'!D1905:E1905)&gt;'Raw Data'!F1905, 'Raw Data'!G1905, 0)</f>
        <v/>
      </c>
      <c r="AJ1910">
        <f>IF(ISBLANK('Raw Data'!D1905), 0, IF(SUM('Raw Data'!D1905:E1905)&lt;'Raw Data'!F1905, 'Raw Data'!H1905, 0))</f>
        <v/>
      </c>
      <c r="AK1910">
        <f>IF(ISBLANK('Raw Data'!A1905), 0, IF(AND('Raw Data'!D1905&lt;3, 'Raw Data'!E1905&lt;3, 'Raw Data'!F1905&lt;BB$2), 'Raw Data'!AF1905, 0))</f>
        <v/>
      </c>
      <c r="AL1910">
        <f>IF(ISBLANK('Raw Data'!A1905), 0, IF(AND('Raw Data'!D1905&lt;4, 'Raw Data'!E1905&lt;4, 'Raw Data'!F1905&lt;BB$2), 'Raw Data'!AI1905, 0))</f>
        <v/>
      </c>
      <c r="AM1910">
        <f>IF(ISBLANK('Raw Data'!A1905), 0, IF(AND('Raw Data'!D1905&lt;5, 'Raw Data'!E1905&lt;5, 'Raw Data'!F1905&lt;BB$2), 'Raw Data'!AL1905, 0))</f>
        <v/>
      </c>
      <c r="AN1910">
        <f>IF(ISBLANK('Raw Data'!A1905), 0, IF(AND('Raw Data'!D1905&lt;6, 'Raw Data'!E1905&lt;6, 'Raw Data'!F1905&lt;BB$2), 'Raw Data'!AO1905, 0))</f>
        <v/>
      </c>
      <c r="AO1910">
        <f>IF(ISBLANK('Raw Data'!A1905), 0, IF(AND('Raw Data'!I1905&lt;Analysis!$BC$2, 'Raw Data'!D1905-'Raw Data'!E1905&gt;1), 'Raw Data'!AW1905, IF(AND('Raw Data'!J1905&lt;Analysis!$BC$2, 'Raw Data'!E1905-'Raw Data'!D1905&gt;1), 'Raw Data'!AY1905, 0)))</f>
        <v/>
      </c>
      <c r="AP1910">
        <f>IF(ISBLANK('Raw Data'!A1905), 0, IF(AND('Raw Data'!I1905&lt;Analysis!$BC$2, 'Raw Data'!D1905-'Raw Data'!E1905&gt;2), 'Raw Data'!AZ1905, IF(AND('Raw Data'!J1905&lt;Analysis!$BC$2, 'Raw Data'!E1905-'Raw Data'!D1905&gt;2), 'Raw Data'!BB1905, 0)))</f>
        <v/>
      </c>
      <c r="AQ1910">
        <f>IF(ISBLANK('Raw Data'!A1905), 0, IF(AND('Raw Data'!I1905&lt;Analysis!$BC$2, 'Raw Data'!D1905-'Raw Data'!E1905&gt;3), 'Raw Data'!BC1905, IF(AND('Raw Data'!J1905&lt;Analysis!$BC$2, 'Raw Data'!E1905-'Raw Data'!D1905&gt;3), 'Raw Data'!BE1905, 0)))</f>
        <v/>
      </c>
      <c r="AR1910">
        <f>IF('Hidden Analysiss'!D1906=1,IF(ABS('Raw Data'!E1905-'Raw Data'!D1905)&lt;2,'Raw Data'!AX1905,0), 0)</f>
        <v/>
      </c>
      <c r="AS1910">
        <f>IF('Hidden Analysiss'!D1906=1,IF(ABS('Raw Data'!E1905-'Raw Data'!D1905)&lt;3,'Raw Data'!BA1905,0), 0)</f>
        <v/>
      </c>
      <c r="AT1910">
        <f>IF('Hidden Analysiss'!D1906=1,IF(ABS('Raw Data'!E1905-'Raw Data'!D1905)&lt;4,'Raw Data'!BD1905,0), 0)</f>
        <v/>
      </c>
      <c r="AU1910">
        <f>IF(AND('Hidden Analysiss'!E1906=1, ABS('Raw Data'!E1905-'Raw Data'!D1905)&lt;2), 'Raw Data'!AX1905, 0)</f>
        <v/>
      </c>
      <c r="AV1910">
        <f>IF(AND('Hidden Analysiss'!E1906=1, ABS('Raw Data'!E1905-'Raw Data'!D1905)&lt;3), 'Raw Data'!BA1905, 0)</f>
        <v/>
      </c>
      <c r="AW1910">
        <f>IF(AND('Hidden Analysiss'!E1906=1, ABS('Raw Data'!E1905-'Raw Data'!D1905)&lt;3), 'Raw Data'!BD1905, 0)</f>
        <v/>
      </c>
    </row>
    <row r="1911">
      <c r="A1911" s="1">
        <f>'Raw Data'!A1906</f>
        <v/>
      </c>
      <c r="B1911">
        <f>IF('Raw Data'!E1906&gt;'Raw Data'!D1906, 'Raw Data'!J1906, 0)</f>
        <v/>
      </c>
      <c r="C1911">
        <f>IF('Raw Data'!D1906&gt;'Raw Data'!E1906, 'Raw Data'!I1906, 0)</f>
        <v/>
      </c>
      <c r="D1911">
        <f>SUM(G1911:H1911)</f>
        <v/>
      </c>
      <c r="E1911">
        <f>IF(AND('Raw Data'!J1906&lt;'Raw Data'!I1906,'Raw Data'!E1906&gt;'Raw Data'!D1906,'Raw Data'!E1906-'Raw Data'!D1906&gt;3),'Raw Data'!N1906,IF(AND('Raw Data'!I1906&lt;'Raw Data'!J1906,'Raw Data'!D1906&gt;'Raw Data'!E1906,'Raw Data'!D1906-'Raw Data'!E1906&gt;3),'Raw Data'!M1906,0))</f>
        <v/>
      </c>
      <c r="F1911">
        <f>IF(AND('Raw Data'!J1906&lt;'Raw Data'!I1906,'Raw Data'!E1906&gt;'Raw Data'!D1906,'Raw Data'!E1906-'Raw Data'!D1906&lt;4),'Raw Data'!L1906,IF(AND('Raw Data'!I1906&lt;'Raw Data'!J1906,'Raw Data'!D1906&gt;'Raw Data'!E1906,'Raw Data'!D1906-'Raw Data'!E1906&lt;4),'Raw Data'!K1906,0))</f>
        <v/>
      </c>
      <c r="G1911">
        <f>IF(AND('Raw Data'!J1906&lt;'Raw Data'!I1906, 'Raw Data'!E1906&gt;'Raw Data'!D1906), 'Raw Data'!J1906, 0)</f>
        <v/>
      </c>
      <c r="H1911">
        <f>IF(AND('Raw Data'!J1906&gt;'Raw Data'!I1906, 'Raw Data'!E1906&lt;'Raw Data'!D1906), 'Raw Data'!I1906, 0)</f>
        <v/>
      </c>
      <c r="I1911">
        <f>SUM(J1911:K1911)</f>
        <v/>
      </c>
      <c r="J1911">
        <f>IF(AND('Raw Data'!J1906&gt;'Raw Data'!I1906, 'Raw Data'!E1906&gt;'Raw Data'!D1906), 'Raw Data'!J1906, 0)</f>
        <v/>
      </c>
      <c r="K1911">
        <f>IF(AND('Raw Data'!I1906&gt;'Raw Data'!J1906, 'Raw Data'!D1906&gt;'Raw Data'!E1906), 'Raw Data'!I1906, 0)</f>
        <v/>
      </c>
      <c r="L1911">
        <f>IF('Raw Data'!E1906-'Raw Data'!D1906&gt;3, 'Raw Data'!N1906, 0)</f>
        <v/>
      </c>
      <c r="M1911">
        <f>IF('Raw Data'!D1906-'Raw Data'!E1906&gt;3, 'Raw Data'!M1906, 0)</f>
        <v/>
      </c>
      <c r="N1911">
        <f>IF(ISBLANK('Raw Data'!D1906),0,IF(AND('Raw Data'!E1906&gt;'Raw Data'!D1906,'Raw Data'!E1906-'Raw Data'!D1906&gt;0,'Raw Data'!E1906-'Raw Data'!D1906&lt;4),'Raw Data'!L1906, 0))</f>
        <v/>
      </c>
      <c r="O1911">
        <f>IF(ISBLANK('Raw Data'!D1906),0,IF(AND('Raw Data'!E1906&gt;'Raw Data'!D1906,'Raw Data'!E1906-'Raw Data'!D1906&gt;0,'Raw Data'!D1906-'Raw Data'!E1906&lt;4),'Raw Data'!K1906, 0))</f>
        <v/>
      </c>
      <c r="P1911">
        <f>IF('Raw Data'!E1906-'Raw Data'!D1906&gt;3, 'Raw Data'!N1906, IF('Raw Data'!D1906-'Raw Data'!E1906&gt;3, 'Raw Data'!M1906, 0))</f>
        <v/>
      </c>
      <c r="Q1911">
        <f>IF(ISBLANK('Raw Data'!E1906),0,IF(AND('Raw Data'!E1906-'Raw Data'!D1906&lt;4,'Raw Data'!E1906-'Raw Data'!D1906&gt;0),'Raw Data'!L1906,IF(AND('Raw Data'!D1906&gt;'Raw Data'!E1906,'Raw Data'!D1906-'Raw Data'!E1906&gt;0),'Raw Data'!K1906,0)))</f>
        <v/>
      </c>
      <c r="R1911">
        <f>IF(ISBLANK('Raw Data'!K1906),0,IFERROR(IF(MATCH(SMALL('Raw Data'!K1906:N1906,1),L1911:O1911,0),SMALL('Raw Data'!K1906:N1906,1)),0))</f>
        <v/>
      </c>
      <c r="S1911">
        <f>IF(ISBLANK('Raw Data'!K1906),0,IFERROR(IF(MATCH(SMALL('Raw Data'!K1906:N1906,2),L1911:O1911,0),SMALL('Raw Data'!K1906:N1906,2)),0))</f>
        <v/>
      </c>
      <c r="T1911">
        <f>IF(ISBLANK('Raw Data'!K1906),0,IFERROR(IF(MATCH(SMALL('Raw Data'!K1906:N1906,3),L1911:O1911,0),SMALL('Raw Data'!K1906:N1906,3)),0))</f>
        <v/>
      </c>
      <c r="U1911">
        <f>IF(ISBLANK('Raw Data'!K1906),0,IFERROR(IF(MATCH(SMALL('Raw Data'!K1906:N1906,4),L1911:O1911,0),SMALL('Raw Data'!K1906:N1906,4)),0))</f>
        <v/>
      </c>
      <c r="V1911">
        <f>IF(AND('Raw Data'!D1906&lt;3, 'Raw Data'!E1906&lt;3, 'Raw Data'!A1906&gt;0), 'Raw Data'!AF1906, 0)</f>
        <v/>
      </c>
      <c r="W1911">
        <f>IF(AND('Raw Data'!D1906&lt;4, 'Raw Data'!E1906&lt;4, 'Raw Data'!A1906&gt;0), 'Raw Data'!AI1906, 0)</f>
        <v/>
      </c>
      <c r="X1911">
        <f>IF(AND('Raw Data'!D1906&lt;5, 'Raw Data'!E1906&lt;5, 'Raw Data'!A1906&gt;0), 'Raw Data'!AL1906, 0)</f>
        <v/>
      </c>
      <c r="Y1911">
        <f>IF(AND('Raw Data'!D1906&lt;6, 'Raw Data'!E1906&lt;6, 'Raw Data'!A1906&gt;0), 'Raw Data'!AO1906, 0)</f>
        <v/>
      </c>
      <c r="Z1911">
        <f>IF(ISBLANK('Raw Data'!D1906), 0, IF('Raw Data'!D1906-'Raw Data'!E1906&gt;1, 'Raw Data'!AW1906, 0))</f>
        <v/>
      </c>
      <c r="AA1911">
        <f>IF(ISBLANK('Raw Data'!A1906), 0, IF(ABS('Raw Data'!D1906-'Raw Data'!E1906)&lt;2, 'Raw Data'!AX1906, 0))</f>
        <v/>
      </c>
      <c r="AB1911">
        <f>IF(ISBLANK('Raw Data'!D1906), 0, IF('Raw Data'!E1906-'Raw Data'!D1906&gt;1, 'Raw Data'!AY1906, 0))</f>
        <v/>
      </c>
      <c r="AC1911">
        <f>IF(ISBLANK('Raw Data'!D1906), 0, IF('Raw Data'!D1906-'Raw Data'!E1906&gt;2, 'Raw Data'!AZ1906, 0))</f>
        <v/>
      </c>
      <c r="AD1911">
        <f>IF(ISBLANK('Raw Data'!A1906), 0, IF(ABS('Raw Data'!D1906-'Raw Data'!E1906)&lt;3, 'Raw Data'!BA1906, 0))</f>
        <v/>
      </c>
      <c r="AE1911">
        <f>IF(ISBLANK('Raw Data'!D1906), 0, IF('Raw Data'!E1906-'Raw Data'!D1906&gt;2, 'Raw Data'!BB1906, 0))</f>
        <v/>
      </c>
      <c r="AF1911">
        <f>IF(ISBLANK('Raw Data'!D1906), 0, IF('Raw Data'!D1906-'Raw Data'!E1906&gt;3, 'Raw Data'!BC1906, 0))</f>
        <v/>
      </c>
      <c r="AG1911">
        <f>IF(ISBLANK('Raw Data'!A1906), 0, IF(ABS('Raw Data'!D1906-'Raw Data'!E1906)&lt;4, 'Raw Data'!BD1906, 0))</f>
        <v/>
      </c>
      <c r="AH1911">
        <f>IF(ISBLANK('Raw Data'!D1906), 0, IF('Raw Data'!E1906-'Raw Data'!D1906&gt;3, 'Raw Data'!BE1906, 0))</f>
        <v/>
      </c>
      <c r="AI1911">
        <f>IF(SUM('Raw Data'!D1906:E1906)&gt;'Raw Data'!F1906, 'Raw Data'!G1906, 0)</f>
        <v/>
      </c>
      <c r="AJ1911">
        <f>IF(ISBLANK('Raw Data'!D1906), 0, IF(SUM('Raw Data'!D1906:E1906)&lt;'Raw Data'!F1906, 'Raw Data'!H1906, 0))</f>
        <v/>
      </c>
      <c r="AK1911">
        <f>IF(ISBLANK('Raw Data'!A1906), 0, IF(AND('Raw Data'!D1906&lt;3, 'Raw Data'!E1906&lt;3, 'Raw Data'!F1906&lt;BB$2), 'Raw Data'!AF1906, 0))</f>
        <v/>
      </c>
      <c r="AL1911">
        <f>IF(ISBLANK('Raw Data'!A1906), 0, IF(AND('Raw Data'!D1906&lt;4, 'Raw Data'!E1906&lt;4, 'Raw Data'!F1906&lt;BB$2), 'Raw Data'!AI1906, 0))</f>
        <v/>
      </c>
      <c r="AM1911">
        <f>IF(ISBLANK('Raw Data'!A1906), 0, IF(AND('Raw Data'!D1906&lt;5, 'Raw Data'!E1906&lt;5, 'Raw Data'!F1906&lt;BB$2), 'Raw Data'!AL1906, 0))</f>
        <v/>
      </c>
      <c r="AN1911">
        <f>IF(ISBLANK('Raw Data'!A1906), 0, IF(AND('Raw Data'!D1906&lt;6, 'Raw Data'!E1906&lt;6, 'Raw Data'!F1906&lt;BB$2), 'Raw Data'!AO1906, 0))</f>
        <v/>
      </c>
      <c r="AO1911">
        <f>IF(ISBLANK('Raw Data'!A1906), 0, IF(AND('Raw Data'!I1906&lt;Analysis!$BC$2, 'Raw Data'!D1906-'Raw Data'!E1906&gt;1), 'Raw Data'!AW1906, IF(AND('Raw Data'!J1906&lt;Analysis!$BC$2, 'Raw Data'!E1906-'Raw Data'!D1906&gt;1), 'Raw Data'!AY1906, 0)))</f>
        <v/>
      </c>
      <c r="AP1911">
        <f>IF(ISBLANK('Raw Data'!A1906), 0, IF(AND('Raw Data'!I1906&lt;Analysis!$BC$2, 'Raw Data'!D1906-'Raw Data'!E1906&gt;2), 'Raw Data'!AZ1906, IF(AND('Raw Data'!J1906&lt;Analysis!$BC$2, 'Raw Data'!E1906-'Raw Data'!D1906&gt;2), 'Raw Data'!BB1906, 0)))</f>
        <v/>
      </c>
      <c r="AQ1911">
        <f>IF(ISBLANK('Raw Data'!A1906), 0, IF(AND('Raw Data'!I1906&lt;Analysis!$BC$2, 'Raw Data'!D1906-'Raw Data'!E1906&gt;3), 'Raw Data'!BC1906, IF(AND('Raw Data'!J1906&lt;Analysis!$BC$2, 'Raw Data'!E1906-'Raw Data'!D1906&gt;3), 'Raw Data'!BE1906, 0)))</f>
        <v/>
      </c>
      <c r="AR1911">
        <f>IF('Hidden Analysiss'!D1907=1,IF(ABS('Raw Data'!E1906-'Raw Data'!D1906)&lt;2,'Raw Data'!AX1906,0), 0)</f>
        <v/>
      </c>
      <c r="AS1911">
        <f>IF('Hidden Analysiss'!D1907=1,IF(ABS('Raw Data'!E1906-'Raw Data'!D1906)&lt;3,'Raw Data'!BA1906,0), 0)</f>
        <v/>
      </c>
      <c r="AT1911">
        <f>IF('Hidden Analysiss'!D1907=1,IF(ABS('Raw Data'!E1906-'Raw Data'!D1906)&lt;4,'Raw Data'!BD1906,0), 0)</f>
        <v/>
      </c>
      <c r="AU1911">
        <f>IF(AND('Hidden Analysiss'!E1907=1, ABS('Raw Data'!E1906-'Raw Data'!D1906)&lt;2), 'Raw Data'!AX1906, 0)</f>
        <v/>
      </c>
      <c r="AV1911">
        <f>IF(AND('Hidden Analysiss'!E1907=1, ABS('Raw Data'!E1906-'Raw Data'!D1906)&lt;3), 'Raw Data'!BA1906, 0)</f>
        <v/>
      </c>
      <c r="AW1911">
        <f>IF(AND('Hidden Analysiss'!E1907=1, ABS('Raw Data'!E1906-'Raw Data'!D1906)&lt;3), 'Raw Data'!BD1906, 0)</f>
        <v/>
      </c>
    </row>
    <row r="1912">
      <c r="A1912" s="1">
        <f>'Raw Data'!A1907</f>
        <v/>
      </c>
      <c r="B1912">
        <f>IF('Raw Data'!E1907&gt;'Raw Data'!D1907, 'Raw Data'!J1907, 0)</f>
        <v/>
      </c>
      <c r="C1912">
        <f>IF('Raw Data'!D1907&gt;'Raw Data'!E1907, 'Raw Data'!I1907, 0)</f>
        <v/>
      </c>
      <c r="D1912">
        <f>SUM(G1912:H1912)</f>
        <v/>
      </c>
      <c r="E1912">
        <f>IF(AND('Raw Data'!J1907&lt;'Raw Data'!I1907,'Raw Data'!E1907&gt;'Raw Data'!D1907,'Raw Data'!E1907-'Raw Data'!D1907&gt;3),'Raw Data'!N1907,IF(AND('Raw Data'!I1907&lt;'Raw Data'!J1907,'Raw Data'!D1907&gt;'Raw Data'!E1907,'Raw Data'!D1907-'Raw Data'!E1907&gt;3),'Raw Data'!M1907,0))</f>
        <v/>
      </c>
      <c r="F1912">
        <f>IF(AND('Raw Data'!J1907&lt;'Raw Data'!I1907,'Raw Data'!E1907&gt;'Raw Data'!D1907,'Raw Data'!E1907-'Raw Data'!D1907&lt;4),'Raw Data'!L1907,IF(AND('Raw Data'!I1907&lt;'Raw Data'!J1907,'Raw Data'!D1907&gt;'Raw Data'!E1907,'Raw Data'!D1907-'Raw Data'!E1907&lt;4),'Raw Data'!K1907,0))</f>
        <v/>
      </c>
      <c r="G1912">
        <f>IF(AND('Raw Data'!J1907&lt;'Raw Data'!I1907, 'Raw Data'!E1907&gt;'Raw Data'!D1907), 'Raw Data'!J1907, 0)</f>
        <v/>
      </c>
      <c r="H1912">
        <f>IF(AND('Raw Data'!J1907&gt;'Raw Data'!I1907, 'Raw Data'!E1907&lt;'Raw Data'!D1907), 'Raw Data'!I1907, 0)</f>
        <v/>
      </c>
      <c r="I1912">
        <f>SUM(J1912:K1912)</f>
        <v/>
      </c>
      <c r="J1912">
        <f>IF(AND('Raw Data'!J1907&gt;'Raw Data'!I1907, 'Raw Data'!E1907&gt;'Raw Data'!D1907), 'Raw Data'!J1907, 0)</f>
        <v/>
      </c>
      <c r="K1912">
        <f>IF(AND('Raw Data'!I1907&gt;'Raw Data'!J1907, 'Raw Data'!D1907&gt;'Raw Data'!E1907), 'Raw Data'!I1907, 0)</f>
        <v/>
      </c>
      <c r="L1912">
        <f>IF('Raw Data'!E1907-'Raw Data'!D1907&gt;3, 'Raw Data'!N1907, 0)</f>
        <v/>
      </c>
      <c r="M1912">
        <f>IF('Raw Data'!D1907-'Raw Data'!E1907&gt;3, 'Raw Data'!M1907, 0)</f>
        <v/>
      </c>
      <c r="N1912">
        <f>IF(ISBLANK('Raw Data'!D1907),0,IF(AND('Raw Data'!E1907&gt;'Raw Data'!D1907,'Raw Data'!E1907-'Raw Data'!D1907&gt;0,'Raw Data'!E1907-'Raw Data'!D1907&lt;4),'Raw Data'!L1907, 0))</f>
        <v/>
      </c>
      <c r="O1912">
        <f>IF(ISBLANK('Raw Data'!D1907),0,IF(AND('Raw Data'!E1907&gt;'Raw Data'!D1907,'Raw Data'!E1907-'Raw Data'!D1907&gt;0,'Raw Data'!D1907-'Raw Data'!E1907&lt;4),'Raw Data'!K1907, 0))</f>
        <v/>
      </c>
      <c r="P1912">
        <f>IF('Raw Data'!E1907-'Raw Data'!D1907&gt;3, 'Raw Data'!N1907, IF('Raw Data'!D1907-'Raw Data'!E1907&gt;3, 'Raw Data'!M1907, 0))</f>
        <v/>
      </c>
      <c r="Q1912">
        <f>IF(ISBLANK('Raw Data'!E1907),0,IF(AND('Raw Data'!E1907-'Raw Data'!D1907&lt;4,'Raw Data'!E1907-'Raw Data'!D1907&gt;0),'Raw Data'!L1907,IF(AND('Raw Data'!D1907&gt;'Raw Data'!E1907,'Raw Data'!D1907-'Raw Data'!E1907&gt;0),'Raw Data'!K1907,0)))</f>
        <v/>
      </c>
      <c r="R1912">
        <f>IF(ISBLANK('Raw Data'!K1907),0,IFERROR(IF(MATCH(SMALL('Raw Data'!K1907:N1907,1),L1912:O1912,0),SMALL('Raw Data'!K1907:N1907,1)),0))</f>
        <v/>
      </c>
      <c r="S1912">
        <f>IF(ISBLANK('Raw Data'!K1907),0,IFERROR(IF(MATCH(SMALL('Raw Data'!K1907:N1907,2),L1912:O1912,0),SMALL('Raw Data'!K1907:N1907,2)),0))</f>
        <v/>
      </c>
      <c r="T1912">
        <f>IF(ISBLANK('Raw Data'!K1907),0,IFERROR(IF(MATCH(SMALL('Raw Data'!K1907:N1907,3),L1912:O1912,0),SMALL('Raw Data'!K1907:N1907,3)),0))</f>
        <v/>
      </c>
      <c r="U1912">
        <f>IF(ISBLANK('Raw Data'!K1907),0,IFERROR(IF(MATCH(SMALL('Raw Data'!K1907:N1907,4),L1912:O1912,0),SMALL('Raw Data'!K1907:N1907,4)),0))</f>
        <v/>
      </c>
      <c r="V1912">
        <f>IF(AND('Raw Data'!D1907&lt;3, 'Raw Data'!E1907&lt;3, 'Raw Data'!A1907&gt;0), 'Raw Data'!AF1907, 0)</f>
        <v/>
      </c>
      <c r="W1912">
        <f>IF(AND('Raw Data'!D1907&lt;4, 'Raw Data'!E1907&lt;4, 'Raw Data'!A1907&gt;0), 'Raw Data'!AI1907, 0)</f>
        <v/>
      </c>
      <c r="X1912">
        <f>IF(AND('Raw Data'!D1907&lt;5, 'Raw Data'!E1907&lt;5, 'Raw Data'!A1907&gt;0), 'Raw Data'!AL1907, 0)</f>
        <v/>
      </c>
      <c r="Y1912">
        <f>IF(AND('Raw Data'!D1907&lt;6, 'Raw Data'!E1907&lt;6, 'Raw Data'!A1907&gt;0), 'Raw Data'!AO1907, 0)</f>
        <v/>
      </c>
      <c r="Z1912">
        <f>IF(ISBLANK('Raw Data'!D1907), 0, IF('Raw Data'!D1907-'Raw Data'!E1907&gt;1, 'Raw Data'!AW1907, 0))</f>
        <v/>
      </c>
      <c r="AA1912">
        <f>IF(ISBLANK('Raw Data'!A1907), 0, IF(ABS('Raw Data'!D1907-'Raw Data'!E1907)&lt;2, 'Raw Data'!AX1907, 0))</f>
        <v/>
      </c>
      <c r="AB1912">
        <f>IF(ISBLANK('Raw Data'!D1907), 0, IF('Raw Data'!E1907-'Raw Data'!D1907&gt;1, 'Raw Data'!AY1907, 0))</f>
        <v/>
      </c>
      <c r="AC1912">
        <f>IF(ISBLANK('Raw Data'!D1907), 0, IF('Raw Data'!D1907-'Raw Data'!E1907&gt;2, 'Raw Data'!AZ1907, 0))</f>
        <v/>
      </c>
      <c r="AD1912">
        <f>IF(ISBLANK('Raw Data'!A1907), 0, IF(ABS('Raw Data'!D1907-'Raw Data'!E1907)&lt;3, 'Raw Data'!BA1907, 0))</f>
        <v/>
      </c>
      <c r="AE1912">
        <f>IF(ISBLANK('Raw Data'!D1907), 0, IF('Raw Data'!E1907-'Raw Data'!D1907&gt;2, 'Raw Data'!BB1907, 0))</f>
        <v/>
      </c>
      <c r="AF1912">
        <f>IF(ISBLANK('Raw Data'!D1907), 0, IF('Raw Data'!D1907-'Raw Data'!E1907&gt;3, 'Raw Data'!BC1907, 0))</f>
        <v/>
      </c>
      <c r="AG1912">
        <f>IF(ISBLANK('Raw Data'!A1907), 0, IF(ABS('Raw Data'!D1907-'Raw Data'!E1907)&lt;4, 'Raw Data'!BD1907, 0))</f>
        <v/>
      </c>
      <c r="AH1912">
        <f>IF(ISBLANK('Raw Data'!D1907), 0, IF('Raw Data'!E1907-'Raw Data'!D1907&gt;3, 'Raw Data'!BE1907, 0))</f>
        <v/>
      </c>
      <c r="AI1912">
        <f>IF(SUM('Raw Data'!D1907:E1907)&gt;'Raw Data'!F1907, 'Raw Data'!G1907, 0)</f>
        <v/>
      </c>
      <c r="AJ1912">
        <f>IF(ISBLANK('Raw Data'!D1907), 0, IF(SUM('Raw Data'!D1907:E1907)&lt;'Raw Data'!F1907, 'Raw Data'!H1907, 0))</f>
        <v/>
      </c>
      <c r="AK1912">
        <f>IF(ISBLANK('Raw Data'!A1907), 0, IF(AND('Raw Data'!D1907&lt;3, 'Raw Data'!E1907&lt;3, 'Raw Data'!F1907&lt;BB$2), 'Raw Data'!AF1907, 0))</f>
        <v/>
      </c>
      <c r="AL1912">
        <f>IF(ISBLANK('Raw Data'!A1907), 0, IF(AND('Raw Data'!D1907&lt;4, 'Raw Data'!E1907&lt;4, 'Raw Data'!F1907&lt;BB$2), 'Raw Data'!AI1907, 0))</f>
        <v/>
      </c>
      <c r="AM1912">
        <f>IF(ISBLANK('Raw Data'!A1907), 0, IF(AND('Raw Data'!D1907&lt;5, 'Raw Data'!E1907&lt;5, 'Raw Data'!F1907&lt;BB$2), 'Raw Data'!AL1907, 0))</f>
        <v/>
      </c>
      <c r="AN1912">
        <f>IF(ISBLANK('Raw Data'!A1907), 0, IF(AND('Raw Data'!D1907&lt;6, 'Raw Data'!E1907&lt;6, 'Raw Data'!F1907&lt;BB$2), 'Raw Data'!AO1907, 0))</f>
        <v/>
      </c>
      <c r="AO1912">
        <f>IF(ISBLANK('Raw Data'!A1907), 0, IF(AND('Raw Data'!I1907&lt;Analysis!$BC$2, 'Raw Data'!D1907-'Raw Data'!E1907&gt;1), 'Raw Data'!AW1907, IF(AND('Raw Data'!J1907&lt;Analysis!$BC$2, 'Raw Data'!E1907-'Raw Data'!D1907&gt;1), 'Raw Data'!AY1907, 0)))</f>
        <v/>
      </c>
      <c r="AP1912">
        <f>IF(ISBLANK('Raw Data'!A1907), 0, IF(AND('Raw Data'!I1907&lt;Analysis!$BC$2, 'Raw Data'!D1907-'Raw Data'!E1907&gt;2), 'Raw Data'!AZ1907, IF(AND('Raw Data'!J1907&lt;Analysis!$BC$2, 'Raw Data'!E1907-'Raw Data'!D1907&gt;2), 'Raw Data'!BB1907, 0)))</f>
        <v/>
      </c>
      <c r="AQ1912">
        <f>IF(ISBLANK('Raw Data'!A1907), 0, IF(AND('Raw Data'!I1907&lt;Analysis!$BC$2, 'Raw Data'!D1907-'Raw Data'!E1907&gt;3), 'Raw Data'!BC1907, IF(AND('Raw Data'!J1907&lt;Analysis!$BC$2, 'Raw Data'!E1907-'Raw Data'!D1907&gt;3), 'Raw Data'!BE1907, 0)))</f>
        <v/>
      </c>
      <c r="AR1912">
        <f>IF('Hidden Analysiss'!D1908=1,IF(ABS('Raw Data'!E1907-'Raw Data'!D1907)&lt;2,'Raw Data'!AX1907,0), 0)</f>
        <v/>
      </c>
      <c r="AS1912">
        <f>IF('Hidden Analysiss'!D1908=1,IF(ABS('Raw Data'!E1907-'Raw Data'!D1907)&lt;3,'Raw Data'!BA1907,0), 0)</f>
        <v/>
      </c>
      <c r="AT1912">
        <f>IF('Hidden Analysiss'!D1908=1,IF(ABS('Raw Data'!E1907-'Raw Data'!D1907)&lt;4,'Raw Data'!BD1907,0), 0)</f>
        <v/>
      </c>
      <c r="AU1912">
        <f>IF(AND('Hidden Analysiss'!E1908=1, ABS('Raw Data'!E1907-'Raw Data'!D1907)&lt;2), 'Raw Data'!AX1907, 0)</f>
        <v/>
      </c>
      <c r="AV1912">
        <f>IF(AND('Hidden Analysiss'!E1908=1, ABS('Raw Data'!E1907-'Raw Data'!D1907)&lt;3), 'Raw Data'!BA1907, 0)</f>
        <v/>
      </c>
      <c r="AW1912">
        <f>IF(AND('Hidden Analysiss'!E1908=1, ABS('Raw Data'!E1907-'Raw Data'!D1907)&lt;3), 'Raw Data'!BD1907, 0)</f>
        <v/>
      </c>
    </row>
    <row r="1913">
      <c r="A1913" s="1">
        <f>'Raw Data'!A1908</f>
        <v/>
      </c>
      <c r="B1913">
        <f>IF('Raw Data'!E1908&gt;'Raw Data'!D1908, 'Raw Data'!J1908, 0)</f>
        <v/>
      </c>
      <c r="C1913">
        <f>IF('Raw Data'!D1908&gt;'Raw Data'!E1908, 'Raw Data'!I1908, 0)</f>
        <v/>
      </c>
      <c r="D1913">
        <f>SUM(G1913:H1913)</f>
        <v/>
      </c>
      <c r="E1913">
        <f>IF(AND('Raw Data'!J1908&lt;'Raw Data'!I1908,'Raw Data'!E1908&gt;'Raw Data'!D1908,'Raw Data'!E1908-'Raw Data'!D1908&gt;3),'Raw Data'!N1908,IF(AND('Raw Data'!I1908&lt;'Raw Data'!J1908,'Raw Data'!D1908&gt;'Raw Data'!E1908,'Raw Data'!D1908-'Raw Data'!E1908&gt;3),'Raw Data'!M1908,0))</f>
        <v/>
      </c>
      <c r="F1913">
        <f>IF(AND('Raw Data'!J1908&lt;'Raw Data'!I1908,'Raw Data'!E1908&gt;'Raw Data'!D1908,'Raw Data'!E1908-'Raw Data'!D1908&lt;4),'Raw Data'!L1908,IF(AND('Raw Data'!I1908&lt;'Raw Data'!J1908,'Raw Data'!D1908&gt;'Raw Data'!E1908,'Raw Data'!D1908-'Raw Data'!E1908&lt;4),'Raw Data'!K1908,0))</f>
        <v/>
      </c>
      <c r="G1913">
        <f>IF(AND('Raw Data'!J1908&lt;'Raw Data'!I1908, 'Raw Data'!E1908&gt;'Raw Data'!D1908), 'Raw Data'!J1908, 0)</f>
        <v/>
      </c>
      <c r="H1913">
        <f>IF(AND('Raw Data'!J1908&gt;'Raw Data'!I1908, 'Raw Data'!E1908&lt;'Raw Data'!D1908), 'Raw Data'!I1908, 0)</f>
        <v/>
      </c>
      <c r="I1913">
        <f>SUM(J1913:K1913)</f>
        <v/>
      </c>
      <c r="J1913">
        <f>IF(AND('Raw Data'!J1908&gt;'Raw Data'!I1908, 'Raw Data'!E1908&gt;'Raw Data'!D1908), 'Raw Data'!J1908, 0)</f>
        <v/>
      </c>
      <c r="K1913">
        <f>IF(AND('Raw Data'!I1908&gt;'Raw Data'!J1908, 'Raw Data'!D1908&gt;'Raw Data'!E1908), 'Raw Data'!I1908, 0)</f>
        <v/>
      </c>
      <c r="L1913">
        <f>IF('Raw Data'!E1908-'Raw Data'!D1908&gt;3, 'Raw Data'!N1908, 0)</f>
        <v/>
      </c>
      <c r="M1913">
        <f>IF('Raw Data'!D1908-'Raw Data'!E1908&gt;3, 'Raw Data'!M1908, 0)</f>
        <v/>
      </c>
      <c r="N1913">
        <f>IF(ISBLANK('Raw Data'!D1908),0,IF(AND('Raw Data'!E1908&gt;'Raw Data'!D1908,'Raw Data'!E1908-'Raw Data'!D1908&gt;0,'Raw Data'!E1908-'Raw Data'!D1908&lt;4),'Raw Data'!L1908, 0))</f>
        <v/>
      </c>
      <c r="O1913">
        <f>IF(ISBLANK('Raw Data'!D1908),0,IF(AND('Raw Data'!E1908&gt;'Raw Data'!D1908,'Raw Data'!E1908-'Raw Data'!D1908&gt;0,'Raw Data'!D1908-'Raw Data'!E1908&lt;4),'Raw Data'!K1908, 0))</f>
        <v/>
      </c>
      <c r="P1913">
        <f>IF('Raw Data'!E1908-'Raw Data'!D1908&gt;3, 'Raw Data'!N1908, IF('Raw Data'!D1908-'Raw Data'!E1908&gt;3, 'Raw Data'!M1908, 0))</f>
        <v/>
      </c>
      <c r="Q1913">
        <f>IF(ISBLANK('Raw Data'!E1908),0,IF(AND('Raw Data'!E1908-'Raw Data'!D1908&lt;4,'Raw Data'!E1908-'Raw Data'!D1908&gt;0),'Raw Data'!L1908,IF(AND('Raw Data'!D1908&gt;'Raw Data'!E1908,'Raw Data'!D1908-'Raw Data'!E1908&gt;0),'Raw Data'!K1908,0)))</f>
        <v/>
      </c>
      <c r="R1913">
        <f>IF(ISBLANK('Raw Data'!K1908),0,IFERROR(IF(MATCH(SMALL('Raw Data'!K1908:N1908,1),L1913:O1913,0),SMALL('Raw Data'!K1908:N1908,1)),0))</f>
        <v/>
      </c>
      <c r="S1913">
        <f>IF(ISBLANK('Raw Data'!K1908),0,IFERROR(IF(MATCH(SMALL('Raw Data'!K1908:N1908,2),L1913:O1913,0),SMALL('Raw Data'!K1908:N1908,2)),0))</f>
        <v/>
      </c>
      <c r="T1913">
        <f>IF(ISBLANK('Raw Data'!K1908),0,IFERROR(IF(MATCH(SMALL('Raw Data'!K1908:N1908,3),L1913:O1913,0),SMALL('Raw Data'!K1908:N1908,3)),0))</f>
        <v/>
      </c>
      <c r="U1913">
        <f>IF(ISBLANK('Raw Data'!K1908),0,IFERROR(IF(MATCH(SMALL('Raw Data'!K1908:N1908,4),L1913:O1913,0),SMALL('Raw Data'!K1908:N1908,4)),0))</f>
        <v/>
      </c>
      <c r="V1913">
        <f>IF(AND('Raw Data'!D1908&lt;3, 'Raw Data'!E1908&lt;3, 'Raw Data'!A1908&gt;0), 'Raw Data'!AF1908, 0)</f>
        <v/>
      </c>
      <c r="W1913">
        <f>IF(AND('Raw Data'!D1908&lt;4, 'Raw Data'!E1908&lt;4, 'Raw Data'!A1908&gt;0), 'Raw Data'!AI1908, 0)</f>
        <v/>
      </c>
      <c r="X1913">
        <f>IF(AND('Raw Data'!D1908&lt;5, 'Raw Data'!E1908&lt;5, 'Raw Data'!A1908&gt;0), 'Raw Data'!AL1908, 0)</f>
        <v/>
      </c>
      <c r="Y1913">
        <f>IF(AND('Raw Data'!D1908&lt;6, 'Raw Data'!E1908&lt;6, 'Raw Data'!A1908&gt;0), 'Raw Data'!AO1908, 0)</f>
        <v/>
      </c>
      <c r="Z1913">
        <f>IF(ISBLANK('Raw Data'!D1908), 0, IF('Raw Data'!D1908-'Raw Data'!E1908&gt;1, 'Raw Data'!AW1908, 0))</f>
        <v/>
      </c>
      <c r="AA1913">
        <f>IF(ISBLANK('Raw Data'!A1908), 0, IF(ABS('Raw Data'!D1908-'Raw Data'!E1908)&lt;2, 'Raw Data'!AX1908, 0))</f>
        <v/>
      </c>
      <c r="AB1913">
        <f>IF(ISBLANK('Raw Data'!D1908), 0, IF('Raw Data'!E1908-'Raw Data'!D1908&gt;1, 'Raw Data'!AY1908, 0))</f>
        <v/>
      </c>
      <c r="AC1913">
        <f>IF(ISBLANK('Raw Data'!D1908), 0, IF('Raw Data'!D1908-'Raw Data'!E1908&gt;2, 'Raw Data'!AZ1908, 0))</f>
        <v/>
      </c>
      <c r="AD1913">
        <f>IF(ISBLANK('Raw Data'!A1908), 0, IF(ABS('Raw Data'!D1908-'Raw Data'!E1908)&lt;3, 'Raw Data'!BA1908, 0))</f>
        <v/>
      </c>
      <c r="AE1913">
        <f>IF(ISBLANK('Raw Data'!D1908), 0, IF('Raw Data'!E1908-'Raw Data'!D1908&gt;2, 'Raw Data'!BB1908, 0))</f>
        <v/>
      </c>
      <c r="AF1913">
        <f>IF(ISBLANK('Raw Data'!D1908), 0, IF('Raw Data'!D1908-'Raw Data'!E1908&gt;3, 'Raw Data'!BC1908, 0))</f>
        <v/>
      </c>
      <c r="AG1913">
        <f>IF(ISBLANK('Raw Data'!A1908), 0, IF(ABS('Raw Data'!D1908-'Raw Data'!E1908)&lt;4, 'Raw Data'!BD1908, 0))</f>
        <v/>
      </c>
      <c r="AH1913">
        <f>IF(ISBLANK('Raw Data'!D1908), 0, IF('Raw Data'!E1908-'Raw Data'!D1908&gt;3, 'Raw Data'!BE1908, 0))</f>
        <v/>
      </c>
      <c r="AI1913">
        <f>IF(SUM('Raw Data'!D1908:E1908)&gt;'Raw Data'!F1908, 'Raw Data'!G1908, 0)</f>
        <v/>
      </c>
      <c r="AJ1913">
        <f>IF(ISBLANK('Raw Data'!D1908), 0, IF(SUM('Raw Data'!D1908:E1908)&lt;'Raw Data'!F1908, 'Raw Data'!H1908, 0))</f>
        <v/>
      </c>
      <c r="AK1913">
        <f>IF(ISBLANK('Raw Data'!A1908), 0, IF(AND('Raw Data'!D1908&lt;3, 'Raw Data'!E1908&lt;3, 'Raw Data'!F1908&lt;BB$2), 'Raw Data'!AF1908, 0))</f>
        <v/>
      </c>
      <c r="AL1913">
        <f>IF(ISBLANK('Raw Data'!A1908), 0, IF(AND('Raw Data'!D1908&lt;4, 'Raw Data'!E1908&lt;4, 'Raw Data'!F1908&lt;BB$2), 'Raw Data'!AI1908, 0))</f>
        <v/>
      </c>
      <c r="AM1913">
        <f>IF(ISBLANK('Raw Data'!A1908), 0, IF(AND('Raw Data'!D1908&lt;5, 'Raw Data'!E1908&lt;5, 'Raw Data'!F1908&lt;BB$2), 'Raw Data'!AL1908, 0))</f>
        <v/>
      </c>
      <c r="AN1913">
        <f>IF(ISBLANK('Raw Data'!A1908), 0, IF(AND('Raw Data'!D1908&lt;6, 'Raw Data'!E1908&lt;6, 'Raw Data'!F1908&lt;BB$2), 'Raw Data'!AO1908, 0))</f>
        <v/>
      </c>
      <c r="AO1913">
        <f>IF(ISBLANK('Raw Data'!A1908), 0, IF(AND('Raw Data'!I1908&lt;Analysis!$BC$2, 'Raw Data'!D1908-'Raw Data'!E1908&gt;1), 'Raw Data'!AW1908, IF(AND('Raw Data'!J1908&lt;Analysis!$BC$2, 'Raw Data'!E1908-'Raw Data'!D1908&gt;1), 'Raw Data'!AY1908, 0)))</f>
        <v/>
      </c>
      <c r="AP1913">
        <f>IF(ISBLANK('Raw Data'!A1908), 0, IF(AND('Raw Data'!I1908&lt;Analysis!$BC$2, 'Raw Data'!D1908-'Raw Data'!E1908&gt;2), 'Raw Data'!AZ1908, IF(AND('Raw Data'!J1908&lt;Analysis!$BC$2, 'Raw Data'!E1908-'Raw Data'!D1908&gt;2), 'Raw Data'!BB1908, 0)))</f>
        <v/>
      </c>
      <c r="AQ1913">
        <f>IF(ISBLANK('Raw Data'!A1908), 0, IF(AND('Raw Data'!I1908&lt;Analysis!$BC$2, 'Raw Data'!D1908-'Raw Data'!E1908&gt;3), 'Raw Data'!BC1908, IF(AND('Raw Data'!J1908&lt;Analysis!$BC$2, 'Raw Data'!E1908-'Raw Data'!D1908&gt;3), 'Raw Data'!BE1908, 0)))</f>
        <v/>
      </c>
      <c r="AR1913">
        <f>IF('Hidden Analysiss'!D1909=1,IF(ABS('Raw Data'!E1908-'Raw Data'!D1908)&lt;2,'Raw Data'!AX1908,0), 0)</f>
        <v/>
      </c>
      <c r="AS1913">
        <f>IF('Hidden Analysiss'!D1909=1,IF(ABS('Raw Data'!E1908-'Raw Data'!D1908)&lt;3,'Raw Data'!BA1908,0), 0)</f>
        <v/>
      </c>
      <c r="AT1913">
        <f>IF('Hidden Analysiss'!D1909=1,IF(ABS('Raw Data'!E1908-'Raw Data'!D1908)&lt;4,'Raw Data'!BD1908,0), 0)</f>
        <v/>
      </c>
      <c r="AU1913">
        <f>IF(AND('Hidden Analysiss'!E1909=1, ABS('Raw Data'!E1908-'Raw Data'!D1908)&lt;2), 'Raw Data'!AX1908, 0)</f>
        <v/>
      </c>
      <c r="AV1913">
        <f>IF(AND('Hidden Analysiss'!E1909=1, ABS('Raw Data'!E1908-'Raw Data'!D1908)&lt;3), 'Raw Data'!BA1908, 0)</f>
        <v/>
      </c>
      <c r="AW1913">
        <f>IF(AND('Hidden Analysiss'!E1909=1, ABS('Raw Data'!E1908-'Raw Data'!D1908)&lt;3), 'Raw Data'!BD1908, 0)</f>
        <v/>
      </c>
    </row>
    <row r="1914">
      <c r="A1914" s="1">
        <f>'Raw Data'!A1909</f>
        <v/>
      </c>
      <c r="B1914">
        <f>IF('Raw Data'!E1909&gt;'Raw Data'!D1909, 'Raw Data'!J1909, 0)</f>
        <v/>
      </c>
      <c r="C1914">
        <f>IF('Raw Data'!D1909&gt;'Raw Data'!E1909, 'Raw Data'!I1909, 0)</f>
        <v/>
      </c>
      <c r="D1914">
        <f>SUM(G1914:H1914)</f>
        <v/>
      </c>
      <c r="E1914">
        <f>IF(AND('Raw Data'!J1909&lt;'Raw Data'!I1909,'Raw Data'!E1909&gt;'Raw Data'!D1909,'Raw Data'!E1909-'Raw Data'!D1909&gt;3),'Raw Data'!N1909,IF(AND('Raw Data'!I1909&lt;'Raw Data'!J1909,'Raw Data'!D1909&gt;'Raw Data'!E1909,'Raw Data'!D1909-'Raw Data'!E1909&gt;3),'Raw Data'!M1909,0))</f>
        <v/>
      </c>
      <c r="F1914">
        <f>IF(AND('Raw Data'!J1909&lt;'Raw Data'!I1909,'Raw Data'!E1909&gt;'Raw Data'!D1909,'Raw Data'!E1909-'Raw Data'!D1909&lt;4),'Raw Data'!L1909,IF(AND('Raw Data'!I1909&lt;'Raw Data'!J1909,'Raw Data'!D1909&gt;'Raw Data'!E1909,'Raw Data'!D1909-'Raw Data'!E1909&lt;4),'Raw Data'!K1909,0))</f>
        <v/>
      </c>
      <c r="G1914">
        <f>IF(AND('Raw Data'!J1909&lt;'Raw Data'!I1909, 'Raw Data'!E1909&gt;'Raw Data'!D1909), 'Raw Data'!J1909, 0)</f>
        <v/>
      </c>
      <c r="H1914">
        <f>IF(AND('Raw Data'!J1909&gt;'Raw Data'!I1909, 'Raw Data'!E1909&lt;'Raw Data'!D1909), 'Raw Data'!I1909, 0)</f>
        <v/>
      </c>
      <c r="I1914">
        <f>SUM(J1914:K1914)</f>
        <v/>
      </c>
      <c r="J1914">
        <f>IF(AND('Raw Data'!J1909&gt;'Raw Data'!I1909, 'Raw Data'!E1909&gt;'Raw Data'!D1909), 'Raw Data'!J1909, 0)</f>
        <v/>
      </c>
      <c r="K1914">
        <f>IF(AND('Raw Data'!I1909&gt;'Raw Data'!J1909, 'Raw Data'!D1909&gt;'Raw Data'!E1909), 'Raw Data'!I1909, 0)</f>
        <v/>
      </c>
      <c r="L1914">
        <f>IF('Raw Data'!E1909-'Raw Data'!D1909&gt;3, 'Raw Data'!N1909, 0)</f>
        <v/>
      </c>
      <c r="M1914">
        <f>IF('Raw Data'!D1909-'Raw Data'!E1909&gt;3, 'Raw Data'!M1909, 0)</f>
        <v/>
      </c>
      <c r="N1914">
        <f>IF(ISBLANK('Raw Data'!D1909),0,IF(AND('Raw Data'!E1909&gt;'Raw Data'!D1909,'Raw Data'!E1909-'Raw Data'!D1909&gt;0,'Raw Data'!E1909-'Raw Data'!D1909&lt;4),'Raw Data'!L1909, 0))</f>
        <v/>
      </c>
      <c r="O1914">
        <f>IF(ISBLANK('Raw Data'!D1909),0,IF(AND('Raw Data'!E1909&gt;'Raw Data'!D1909,'Raw Data'!E1909-'Raw Data'!D1909&gt;0,'Raw Data'!D1909-'Raw Data'!E1909&lt;4),'Raw Data'!K1909, 0))</f>
        <v/>
      </c>
      <c r="P1914">
        <f>IF('Raw Data'!E1909-'Raw Data'!D1909&gt;3, 'Raw Data'!N1909, IF('Raw Data'!D1909-'Raw Data'!E1909&gt;3, 'Raw Data'!M1909, 0))</f>
        <v/>
      </c>
      <c r="Q1914">
        <f>IF(ISBLANK('Raw Data'!E1909),0,IF(AND('Raw Data'!E1909-'Raw Data'!D1909&lt;4,'Raw Data'!E1909-'Raw Data'!D1909&gt;0),'Raw Data'!L1909,IF(AND('Raw Data'!D1909&gt;'Raw Data'!E1909,'Raw Data'!D1909-'Raw Data'!E1909&gt;0),'Raw Data'!K1909,0)))</f>
        <v/>
      </c>
      <c r="R1914">
        <f>IF(ISBLANK('Raw Data'!K1909),0,IFERROR(IF(MATCH(SMALL('Raw Data'!K1909:N1909,1),L1914:O1914,0),SMALL('Raw Data'!K1909:N1909,1)),0))</f>
        <v/>
      </c>
      <c r="S1914">
        <f>IF(ISBLANK('Raw Data'!K1909),0,IFERROR(IF(MATCH(SMALL('Raw Data'!K1909:N1909,2),L1914:O1914,0),SMALL('Raw Data'!K1909:N1909,2)),0))</f>
        <v/>
      </c>
      <c r="T1914">
        <f>IF(ISBLANK('Raw Data'!K1909),0,IFERROR(IF(MATCH(SMALL('Raw Data'!K1909:N1909,3),L1914:O1914,0),SMALL('Raw Data'!K1909:N1909,3)),0))</f>
        <v/>
      </c>
      <c r="U1914">
        <f>IF(ISBLANK('Raw Data'!K1909),0,IFERROR(IF(MATCH(SMALL('Raw Data'!K1909:N1909,4),L1914:O1914,0),SMALL('Raw Data'!K1909:N1909,4)),0))</f>
        <v/>
      </c>
      <c r="V1914">
        <f>IF(AND('Raw Data'!D1909&lt;3, 'Raw Data'!E1909&lt;3, 'Raw Data'!A1909&gt;0), 'Raw Data'!AF1909, 0)</f>
        <v/>
      </c>
      <c r="W1914">
        <f>IF(AND('Raw Data'!D1909&lt;4, 'Raw Data'!E1909&lt;4, 'Raw Data'!A1909&gt;0), 'Raw Data'!AI1909, 0)</f>
        <v/>
      </c>
      <c r="X1914">
        <f>IF(AND('Raw Data'!D1909&lt;5, 'Raw Data'!E1909&lt;5, 'Raw Data'!A1909&gt;0), 'Raw Data'!AL1909, 0)</f>
        <v/>
      </c>
      <c r="Y1914">
        <f>IF(AND('Raw Data'!D1909&lt;6, 'Raw Data'!E1909&lt;6, 'Raw Data'!A1909&gt;0), 'Raw Data'!AO1909, 0)</f>
        <v/>
      </c>
      <c r="Z1914">
        <f>IF(ISBLANK('Raw Data'!D1909), 0, IF('Raw Data'!D1909-'Raw Data'!E1909&gt;1, 'Raw Data'!AW1909, 0))</f>
        <v/>
      </c>
      <c r="AA1914">
        <f>IF(ISBLANK('Raw Data'!A1909), 0, IF(ABS('Raw Data'!D1909-'Raw Data'!E1909)&lt;2, 'Raw Data'!AX1909, 0))</f>
        <v/>
      </c>
      <c r="AB1914">
        <f>IF(ISBLANK('Raw Data'!D1909), 0, IF('Raw Data'!E1909-'Raw Data'!D1909&gt;1, 'Raw Data'!AY1909, 0))</f>
        <v/>
      </c>
      <c r="AC1914">
        <f>IF(ISBLANK('Raw Data'!D1909), 0, IF('Raw Data'!D1909-'Raw Data'!E1909&gt;2, 'Raw Data'!AZ1909, 0))</f>
        <v/>
      </c>
      <c r="AD1914">
        <f>IF(ISBLANK('Raw Data'!A1909), 0, IF(ABS('Raw Data'!D1909-'Raw Data'!E1909)&lt;3, 'Raw Data'!BA1909, 0))</f>
        <v/>
      </c>
      <c r="AE1914">
        <f>IF(ISBLANK('Raw Data'!D1909), 0, IF('Raw Data'!E1909-'Raw Data'!D1909&gt;2, 'Raw Data'!BB1909, 0))</f>
        <v/>
      </c>
      <c r="AF1914">
        <f>IF(ISBLANK('Raw Data'!D1909), 0, IF('Raw Data'!D1909-'Raw Data'!E1909&gt;3, 'Raw Data'!BC1909, 0))</f>
        <v/>
      </c>
      <c r="AG1914">
        <f>IF(ISBLANK('Raw Data'!A1909), 0, IF(ABS('Raw Data'!D1909-'Raw Data'!E1909)&lt;4, 'Raw Data'!BD1909, 0))</f>
        <v/>
      </c>
      <c r="AH1914">
        <f>IF(ISBLANK('Raw Data'!D1909), 0, IF('Raw Data'!E1909-'Raw Data'!D1909&gt;3, 'Raw Data'!BE1909, 0))</f>
        <v/>
      </c>
      <c r="AI1914">
        <f>IF(SUM('Raw Data'!D1909:E1909)&gt;'Raw Data'!F1909, 'Raw Data'!G1909, 0)</f>
        <v/>
      </c>
      <c r="AJ1914">
        <f>IF(ISBLANK('Raw Data'!D1909), 0, IF(SUM('Raw Data'!D1909:E1909)&lt;'Raw Data'!F1909, 'Raw Data'!H1909, 0))</f>
        <v/>
      </c>
      <c r="AK1914">
        <f>IF(ISBLANK('Raw Data'!A1909), 0, IF(AND('Raw Data'!D1909&lt;3, 'Raw Data'!E1909&lt;3, 'Raw Data'!F1909&lt;BB$2), 'Raw Data'!AF1909, 0))</f>
        <v/>
      </c>
      <c r="AL1914">
        <f>IF(ISBLANK('Raw Data'!A1909), 0, IF(AND('Raw Data'!D1909&lt;4, 'Raw Data'!E1909&lt;4, 'Raw Data'!F1909&lt;BB$2), 'Raw Data'!AI1909, 0))</f>
        <v/>
      </c>
      <c r="AM1914">
        <f>IF(ISBLANK('Raw Data'!A1909), 0, IF(AND('Raw Data'!D1909&lt;5, 'Raw Data'!E1909&lt;5, 'Raw Data'!F1909&lt;BB$2), 'Raw Data'!AL1909, 0))</f>
        <v/>
      </c>
      <c r="AN1914">
        <f>IF(ISBLANK('Raw Data'!A1909), 0, IF(AND('Raw Data'!D1909&lt;6, 'Raw Data'!E1909&lt;6, 'Raw Data'!F1909&lt;BB$2), 'Raw Data'!AO1909, 0))</f>
        <v/>
      </c>
      <c r="AO1914">
        <f>IF(ISBLANK('Raw Data'!A1909), 0, IF(AND('Raw Data'!I1909&lt;Analysis!$BC$2, 'Raw Data'!D1909-'Raw Data'!E1909&gt;1), 'Raw Data'!AW1909, IF(AND('Raw Data'!J1909&lt;Analysis!$BC$2, 'Raw Data'!E1909-'Raw Data'!D1909&gt;1), 'Raw Data'!AY1909, 0)))</f>
        <v/>
      </c>
      <c r="AP1914">
        <f>IF(ISBLANK('Raw Data'!A1909), 0, IF(AND('Raw Data'!I1909&lt;Analysis!$BC$2, 'Raw Data'!D1909-'Raw Data'!E1909&gt;2), 'Raw Data'!AZ1909, IF(AND('Raw Data'!J1909&lt;Analysis!$BC$2, 'Raw Data'!E1909-'Raw Data'!D1909&gt;2), 'Raw Data'!BB1909, 0)))</f>
        <v/>
      </c>
      <c r="AQ1914">
        <f>IF(ISBLANK('Raw Data'!A1909), 0, IF(AND('Raw Data'!I1909&lt;Analysis!$BC$2, 'Raw Data'!D1909-'Raw Data'!E1909&gt;3), 'Raw Data'!BC1909, IF(AND('Raw Data'!J1909&lt;Analysis!$BC$2, 'Raw Data'!E1909-'Raw Data'!D1909&gt;3), 'Raw Data'!BE1909, 0)))</f>
        <v/>
      </c>
      <c r="AR1914">
        <f>IF('Hidden Analysiss'!D1910=1,IF(ABS('Raw Data'!E1909-'Raw Data'!D1909)&lt;2,'Raw Data'!AX1909,0), 0)</f>
        <v/>
      </c>
      <c r="AS1914">
        <f>IF('Hidden Analysiss'!D1910=1,IF(ABS('Raw Data'!E1909-'Raw Data'!D1909)&lt;3,'Raw Data'!BA1909,0), 0)</f>
        <v/>
      </c>
      <c r="AT1914">
        <f>IF('Hidden Analysiss'!D1910=1,IF(ABS('Raw Data'!E1909-'Raw Data'!D1909)&lt;4,'Raw Data'!BD1909,0), 0)</f>
        <v/>
      </c>
      <c r="AU1914">
        <f>IF(AND('Hidden Analysiss'!E1910=1, ABS('Raw Data'!E1909-'Raw Data'!D1909)&lt;2), 'Raw Data'!AX1909, 0)</f>
        <v/>
      </c>
      <c r="AV1914">
        <f>IF(AND('Hidden Analysiss'!E1910=1, ABS('Raw Data'!E1909-'Raw Data'!D1909)&lt;3), 'Raw Data'!BA1909, 0)</f>
        <v/>
      </c>
      <c r="AW1914">
        <f>IF(AND('Hidden Analysiss'!E1910=1, ABS('Raw Data'!E1909-'Raw Data'!D1909)&lt;3), 'Raw Data'!BD1909, 0)</f>
        <v/>
      </c>
    </row>
    <row r="1915">
      <c r="A1915" s="1">
        <f>'Raw Data'!A1910</f>
        <v/>
      </c>
      <c r="B1915">
        <f>IF('Raw Data'!E1910&gt;'Raw Data'!D1910, 'Raw Data'!J1910, 0)</f>
        <v/>
      </c>
      <c r="C1915">
        <f>IF('Raw Data'!D1910&gt;'Raw Data'!E1910, 'Raw Data'!I1910, 0)</f>
        <v/>
      </c>
      <c r="D1915">
        <f>SUM(G1915:H1915)</f>
        <v/>
      </c>
      <c r="E1915">
        <f>IF(AND('Raw Data'!J1910&lt;'Raw Data'!I1910,'Raw Data'!E1910&gt;'Raw Data'!D1910,'Raw Data'!E1910-'Raw Data'!D1910&gt;3),'Raw Data'!N1910,IF(AND('Raw Data'!I1910&lt;'Raw Data'!J1910,'Raw Data'!D1910&gt;'Raw Data'!E1910,'Raw Data'!D1910-'Raw Data'!E1910&gt;3),'Raw Data'!M1910,0))</f>
        <v/>
      </c>
      <c r="F1915">
        <f>IF(AND('Raw Data'!J1910&lt;'Raw Data'!I1910,'Raw Data'!E1910&gt;'Raw Data'!D1910,'Raw Data'!E1910-'Raw Data'!D1910&lt;4),'Raw Data'!L1910,IF(AND('Raw Data'!I1910&lt;'Raw Data'!J1910,'Raw Data'!D1910&gt;'Raw Data'!E1910,'Raw Data'!D1910-'Raw Data'!E1910&lt;4),'Raw Data'!K1910,0))</f>
        <v/>
      </c>
      <c r="G1915">
        <f>IF(AND('Raw Data'!J1910&lt;'Raw Data'!I1910, 'Raw Data'!E1910&gt;'Raw Data'!D1910), 'Raw Data'!J1910, 0)</f>
        <v/>
      </c>
      <c r="H1915">
        <f>IF(AND('Raw Data'!J1910&gt;'Raw Data'!I1910, 'Raw Data'!E1910&lt;'Raw Data'!D1910), 'Raw Data'!I1910, 0)</f>
        <v/>
      </c>
      <c r="I1915">
        <f>SUM(J1915:K1915)</f>
        <v/>
      </c>
      <c r="J1915">
        <f>IF(AND('Raw Data'!J1910&gt;'Raw Data'!I1910, 'Raw Data'!E1910&gt;'Raw Data'!D1910), 'Raw Data'!J1910, 0)</f>
        <v/>
      </c>
      <c r="K1915">
        <f>IF(AND('Raw Data'!I1910&gt;'Raw Data'!J1910, 'Raw Data'!D1910&gt;'Raw Data'!E1910), 'Raw Data'!I1910, 0)</f>
        <v/>
      </c>
      <c r="L1915">
        <f>IF('Raw Data'!E1910-'Raw Data'!D1910&gt;3, 'Raw Data'!N1910, 0)</f>
        <v/>
      </c>
      <c r="M1915">
        <f>IF('Raw Data'!D1910-'Raw Data'!E1910&gt;3, 'Raw Data'!M1910, 0)</f>
        <v/>
      </c>
      <c r="N1915">
        <f>IF(ISBLANK('Raw Data'!D1910),0,IF(AND('Raw Data'!E1910&gt;'Raw Data'!D1910,'Raw Data'!E1910-'Raw Data'!D1910&gt;0,'Raw Data'!E1910-'Raw Data'!D1910&lt;4),'Raw Data'!L1910, 0))</f>
        <v/>
      </c>
      <c r="O1915">
        <f>IF(ISBLANK('Raw Data'!D1910),0,IF(AND('Raw Data'!E1910&gt;'Raw Data'!D1910,'Raw Data'!E1910-'Raw Data'!D1910&gt;0,'Raw Data'!D1910-'Raw Data'!E1910&lt;4),'Raw Data'!K1910, 0))</f>
        <v/>
      </c>
      <c r="P1915">
        <f>IF('Raw Data'!E1910-'Raw Data'!D1910&gt;3, 'Raw Data'!N1910, IF('Raw Data'!D1910-'Raw Data'!E1910&gt;3, 'Raw Data'!M1910, 0))</f>
        <v/>
      </c>
      <c r="Q1915">
        <f>IF(ISBLANK('Raw Data'!E1910),0,IF(AND('Raw Data'!E1910-'Raw Data'!D1910&lt;4,'Raw Data'!E1910-'Raw Data'!D1910&gt;0),'Raw Data'!L1910,IF(AND('Raw Data'!D1910&gt;'Raw Data'!E1910,'Raw Data'!D1910-'Raw Data'!E1910&gt;0),'Raw Data'!K1910,0)))</f>
        <v/>
      </c>
      <c r="R1915">
        <f>IF(ISBLANK('Raw Data'!K1910),0,IFERROR(IF(MATCH(SMALL('Raw Data'!K1910:N1910,1),L1915:O1915,0),SMALL('Raw Data'!K1910:N1910,1)),0))</f>
        <v/>
      </c>
      <c r="S1915">
        <f>IF(ISBLANK('Raw Data'!K1910),0,IFERROR(IF(MATCH(SMALL('Raw Data'!K1910:N1910,2),L1915:O1915,0),SMALL('Raw Data'!K1910:N1910,2)),0))</f>
        <v/>
      </c>
      <c r="T1915">
        <f>IF(ISBLANK('Raw Data'!K1910),0,IFERROR(IF(MATCH(SMALL('Raw Data'!K1910:N1910,3),L1915:O1915,0),SMALL('Raw Data'!K1910:N1910,3)),0))</f>
        <v/>
      </c>
      <c r="U1915">
        <f>IF(ISBLANK('Raw Data'!K1910),0,IFERROR(IF(MATCH(SMALL('Raw Data'!K1910:N1910,4),L1915:O1915,0),SMALL('Raw Data'!K1910:N1910,4)),0))</f>
        <v/>
      </c>
      <c r="V1915">
        <f>IF(AND('Raw Data'!D1910&lt;3, 'Raw Data'!E1910&lt;3, 'Raw Data'!A1910&gt;0), 'Raw Data'!AF1910, 0)</f>
        <v/>
      </c>
      <c r="W1915">
        <f>IF(AND('Raw Data'!D1910&lt;4, 'Raw Data'!E1910&lt;4, 'Raw Data'!A1910&gt;0), 'Raw Data'!AI1910, 0)</f>
        <v/>
      </c>
      <c r="X1915">
        <f>IF(AND('Raw Data'!D1910&lt;5, 'Raw Data'!E1910&lt;5, 'Raw Data'!A1910&gt;0), 'Raw Data'!AL1910, 0)</f>
        <v/>
      </c>
      <c r="Y1915">
        <f>IF(AND('Raw Data'!D1910&lt;6, 'Raw Data'!E1910&lt;6, 'Raw Data'!A1910&gt;0), 'Raw Data'!AO1910, 0)</f>
        <v/>
      </c>
      <c r="Z1915">
        <f>IF(ISBLANK('Raw Data'!D1910), 0, IF('Raw Data'!D1910-'Raw Data'!E1910&gt;1, 'Raw Data'!AW1910, 0))</f>
        <v/>
      </c>
      <c r="AA1915">
        <f>IF(ISBLANK('Raw Data'!A1910), 0, IF(ABS('Raw Data'!D1910-'Raw Data'!E1910)&lt;2, 'Raw Data'!AX1910, 0))</f>
        <v/>
      </c>
      <c r="AB1915">
        <f>IF(ISBLANK('Raw Data'!D1910), 0, IF('Raw Data'!E1910-'Raw Data'!D1910&gt;1, 'Raw Data'!AY1910, 0))</f>
        <v/>
      </c>
      <c r="AC1915">
        <f>IF(ISBLANK('Raw Data'!D1910), 0, IF('Raw Data'!D1910-'Raw Data'!E1910&gt;2, 'Raw Data'!AZ1910, 0))</f>
        <v/>
      </c>
      <c r="AD1915">
        <f>IF(ISBLANK('Raw Data'!A1910), 0, IF(ABS('Raw Data'!D1910-'Raw Data'!E1910)&lt;3, 'Raw Data'!BA1910, 0))</f>
        <v/>
      </c>
      <c r="AE1915">
        <f>IF(ISBLANK('Raw Data'!D1910), 0, IF('Raw Data'!E1910-'Raw Data'!D1910&gt;2, 'Raw Data'!BB1910, 0))</f>
        <v/>
      </c>
      <c r="AF1915">
        <f>IF(ISBLANK('Raw Data'!D1910), 0, IF('Raw Data'!D1910-'Raw Data'!E1910&gt;3, 'Raw Data'!BC1910, 0))</f>
        <v/>
      </c>
      <c r="AG1915">
        <f>IF(ISBLANK('Raw Data'!A1910), 0, IF(ABS('Raw Data'!D1910-'Raw Data'!E1910)&lt;4, 'Raw Data'!BD1910, 0))</f>
        <v/>
      </c>
      <c r="AH1915">
        <f>IF(ISBLANK('Raw Data'!D1910), 0, IF('Raw Data'!E1910-'Raw Data'!D1910&gt;3, 'Raw Data'!BE1910, 0))</f>
        <v/>
      </c>
      <c r="AI1915">
        <f>IF(SUM('Raw Data'!D1910:E1910)&gt;'Raw Data'!F1910, 'Raw Data'!G1910, 0)</f>
        <v/>
      </c>
      <c r="AJ1915">
        <f>IF(ISBLANK('Raw Data'!D1910), 0, IF(SUM('Raw Data'!D1910:E1910)&lt;'Raw Data'!F1910, 'Raw Data'!H1910, 0))</f>
        <v/>
      </c>
      <c r="AK1915">
        <f>IF(ISBLANK('Raw Data'!A1910), 0, IF(AND('Raw Data'!D1910&lt;3, 'Raw Data'!E1910&lt;3, 'Raw Data'!F1910&lt;BB$2), 'Raw Data'!AF1910, 0))</f>
        <v/>
      </c>
      <c r="AL1915">
        <f>IF(ISBLANK('Raw Data'!A1910), 0, IF(AND('Raw Data'!D1910&lt;4, 'Raw Data'!E1910&lt;4, 'Raw Data'!F1910&lt;BB$2), 'Raw Data'!AI1910, 0))</f>
        <v/>
      </c>
      <c r="AM1915">
        <f>IF(ISBLANK('Raw Data'!A1910), 0, IF(AND('Raw Data'!D1910&lt;5, 'Raw Data'!E1910&lt;5, 'Raw Data'!F1910&lt;BB$2), 'Raw Data'!AL1910, 0))</f>
        <v/>
      </c>
      <c r="AN1915">
        <f>IF(ISBLANK('Raw Data'!A1910), 0, IF(AND('Raw Data'!D1910&lt;6, 'Raw Data'!E1910&lt;6, 'Raw Data'!F1910&lt;BB$2), 'Raw Data'!AO1910, 0))</f>
        <v/>
      </c>
      <c r="AO1915">
        <f>IF(ISBLANK('Raw Data'!A1910), 0, IF(AND('Raw Data'!I1910&lt;Analysis!$BC$2, 'Raw Data'!D1910-'Raw Data'!E1910&gt;1), 'Raw Data'!AW1910, IF(AND('Raw Data'!J1910&lt;Analysis!$BC$2, 'Raw Data'!E1910-'Raw Data'!D1910&gt;1), 'Raw Data'!AY1910, 0)))</f>
        <v/>
      </c>
      <c r="AP1915">
        <f>IF(ISBLANK('Raw Data'!A1910), 0, IF(AND('Raw Data'!I1910&lt;Analysis!$BC$2, 'Raw Data'!D1910-'Raw Data'!E1910&gt;2), 'Raw Data'!AZ1910, IF(AND('Raw Data'!J1910&lt;Analysis!$BC$2, 'Raw Data'!E1910-'Raw Data'!D1910&gt;2), 'Raw Data'!BB1910, 0)))</f>
        <v/>
      </c>
      <c r="AQ1915">
        <f>IF(ISBLANK('Raw Data'!A1910), 0, IF(AND('Raw Data'!I1910&lt;Analysis!$BC$2, 'Raw Data'!D1910-'Raw Data'!E1910&gt;3), 'Raw Data'!BC1910, IF(AND('Raw Data'!J1910&lt;Analysis!$BC$2, 'Raw Data'!E1910-'Raw Data'!D1910&gt;3), 'Raw Data'!BE1910, 0)))</f>
        <v/>
      </c>
      <c r="AR1915">
        <f>IF('Hidden Analysiss'!D1911=1,IF(ABS('Raw Data'!E1910-'Raw Data'!D1910)&lt;2,'Raw Data'!AX1910,0), 0)</f>
        <v/>
      </c>
      <c r="AS1915">
        <f>IF('Hidden Analysiss'!D1911=1,IF(ABS('Raw Data'!E1910-'Raw Data'!D1910)&lt;3,'Raw Data'!BA1910,0), 0)</f>
        <v/>
      </c>
      <c r="AT1915">
        <f>IF('Hidden Analysiss'!D1911=1,IF(ABS('Raw Data'!E1910-'Raw Data'!D1910)&lt;4,'Raw Data'!BD1910,0), 0)</f>
        <v/>
      </c>
      <c r="AU1915">
        <f>IF(AND('Hidden Analysiss'!E1911=1, ABS('Raw Data'!E1910-'Raw Data'!D1910)&lt;2), 'Raw Data'!AX1910, 0)</f>
        <v/>
      </c>
      <c r="AV1915">
        <f>IF(AND('Hidden Analysiss'!E1911=1, ABS('Raw Data'!E1910-'Raw Data'!D1910)&lt;3), 'Raw Data'!BA1910, 0)</f>
        <v/>
      </c>
      <c r="AW1915">
        <f>IF(AND('Hidden Analysiss'!E1911=1, ABS('Raw Data'!E1910-'Raw Data'!D1910)&lt;3), 'Raw Data'!BD1910, 0)</f>
        <v/>
      </c>
    </row>
    <row r="1916">
      <c r="A1916" s="1">
        <f>'Raw Data'!A1911</f>
        <v/>
      </c>
      <c r="B1916">
        <f>IF('Raw Data'!E1911&gt;'Raw Data'!D1911, 'Raw Data'!J1911, 0)</f>
        <v/>
      </c>
      <c r="C1916">
        <f>IF('Raw Data'!D1911&gt;'Raw Data'!E1911, 'Raw Data'!I1911, 0)</f>
        <v/>
      </c>
      <c r="D1916">
        <f>SUM(G1916:H1916)</f>
        <v/>
      </c>
      <c r="E1916">
        <f>IF(AND('Raw Data'!J1911&lt;'Raw Data'!I1911,'Raw Data'!E1911&gt;'Raw Data'!D1911,'Raw Data'!E1911-'Raw Data'!D1911&gt;3),'Raw Data'!N1911,IF(AND('Raw Data'!I1911&lt;'Raw Data'!J1911,'Raw Data'!D1911&gt;'Raw Data'!E1911,'Raw Data'!D1911-'Raw Data'!E1911&gt;3),'Raw Data'!M1911,0))</f>
        <v/>
      </c>
      <c r="F1916">
        <f>IF(AND('Raw Data'!J1911&lt;'Raw Data'!I1911,'Raw Data'!E1911&gt;'Raw Data'!D1911,'Raw Data'!E1911-'Raw Data'!D1911&lt;4),'Raw Data'!L1911,IF(AND('Raw Data'!I1911&lt;'Raw Data'!J1911,'Raw Data'!D1911&gt;'Raw Data'!E1911,'Raw Data'!D1911-'Raw Data'!E1911&lt;4),'Raw Data'!K1911,0))</f>
        <v/>
      </c>
      <c r="G1916">
        <f>IF(AND('Raw Data'!J1911&lt;'Raw Data'!I1911, 'Raw Data'!E1911&gt;'Raw Data'!D1911), 'Raw Data'!J1911, 0)</f>
        <v/>
      </c>
      <c r="H1916">
        <f>IF(AND('Raw Data'!J1911&gt;'Raw Data'!I1911, 'Raw Data'!E1911&lt;'Raw Data'!D1911), 'Raw Data'!I1911, 0)</f>
        <v/>
      </c>
      <c r="I1916">
        <f>SUM(J1916:K1916)</f>
        <v/>
      </c>
      <c r="J1916">
        <f>IF(AND('Raw Data'!J1911&gt;'Raw Data'!I1911, 'Raw Data'!E1911&gt;'Raw Data'!D1911), 'Raw Data'!J1911, 0)</f>
        <v/>
      </c>
      <c r="K1916">
        <f>IF(AND('Raw Data'!I1911&gt;'Raw Data'!J1911, 'Raw Data'!D1911&gt;'Raw Data'!E1911), 'Raw Data'!I1911, 0)</f>
        <v/>
      </c>
      <c r="L1916">
        <f>IF('Raw Data'!E1911-'Raw Data'!D1911&gt;3, 'Raw Data'!N1911, 0)</f>
        <v/>
      </c>
      <c r="M1916">
        <f>IF('Raw Data'!D1911-'Raw Data'!E1911&gt;3, 'Raw Data'!M1911, 0)</f>
        <v/>
      </c>
      <c r="N1916">
        <f>IF(ISBLANK('Raw Data'!D1911),0,IF(AND('Raw Data'!E1911&gt;'Raw Data'!D1911,'Raw Data'!E1911-'Raw Data'!D1911&gt;0,'Raw Data'!E1911-'Raw Data'!D1911&lt;4),'Raw Data'!L1911, 0))</f>
        <v/>
      </c>
      <c r="O1916">
        <f>IF(ISBLANK('Raw Data'!D1911),0,IF(AND('Raw Data'!E1911&gt;'Raw Data'!D1911,'Raw Data'!E1911-'Raw Data'!D1911&gt;0,'Raw Data'!D1911-'Raw Data'!E1911&lt;4),'Raw Data'!K1911, 0))</f>
        <v/>
      </c>
      <c r="P1916">
        <f>IF('Raw Data'!E1911-'Raw Data'!D1911&gt;3, 'Raw Data'!N1911, IF('Raw Data'!D1911-'Raw Data'!E1911&gt;3, 'Raw Data'!M1911, 0))</f>
        <v/>
      </c>
      <c r="Q1916">
        <f>IF(ISBLANK('Raw Data'!E1911),0,IF(AND('Raw Data'!E1911-'Raw Data'!D1911&lt;4,'Raw Data'!E1911-'Raw Data'!D1911&gt;0),'Raw Data'!L1911,IF(AND('Raw Data'!D1911&gt;'Raw Data'!E1911,'Raw Data'!D1911-'Raw Data'!E1911&gt;0),'Raw Data'!K1911,0)))</f>
        <v/>
      </c>
      <c r="R1916">
        <f>IF(ISBLANK('Raw Data'!K1911),0,IFERROR(IF(MATCH(SMALL('Raw Data'!K1911:N1911,1),L1916:O1916,0),SMALL('Raw Data'!K1911:N1911,1)),0))</f>
        <v/>
      </c>
      <c r="S1916">
        <f>IF(ISBLANK('Raw Data'!K1911),0,IFERROR(IF(MATCH(SMALL('Raw Data'!K1911:N1911,2),L1916:O1916,0),SMALL('Raw Data'!K1911:N1911,2)),0))</f>
        <v/>
      </c>
      <c r="T1916">
        <f>IF(ISBLANK('Raw Data'!K1911),0,IFERROR(IF(MATCH(SMALL('Raw Data'!K1911:N1911,3),L1916:O1916,0),SMALL('Raw Data'!K1911:N1911,3)),0))</f>
        <v/>
      </c>
      <c r="U1916">
        <f>IF(ISBLANK('Raw Data'!K1911),0,IFERROR(IF(MATCH(SMALL('Raw Data'!K1911:N1911,4),L1916:O1916,0),SMALL('Raw Data'!K1911:N1911,4)),0))</f>
        <v/>
      </c>
      <c r="V1916">
        <f>IF(AND('Raw Data'!D1911&lt;3, 'Raw Data'!E1911&lt;3, 'Raw Data'!A1911&gt;0), 'Raw Data'!AF1911, 0)</f>
        <v/>
      </c>
      <c r="W1916">
        <f>IF(AND('Raw Data'!D1911&lt;4, 'Raw Data'!E1911&lt;4, 'Raw Data'!A1911&gt;0), 'Raw Data'!AI1911, 0)</f>
        <v/>
      </c>
      <c r="X1916">
        <f>IF(AND('Raw Data'!D1911&lt;5, 'Raw Data'!E1911&lt;5, 'Raw Data'!A1911&gt;0), 'Raw Data'!AL1911, 0)</f>
        <v/>
      </c>
      <c r="Y1916">
        <f>IF(AND('Raw Data'!D1911&lt;6, 'Raw Data'!E1911&lt;6, 'Raw Data'!A1911&gt;0), 'Raw Data'!AO1911, 0)</f>
        <v/>
      </c>
      <c r="Z1916">
        <f>IF(ISBLANK('Raw Data'!D1911), 0, IF('Raw Data'!D1911-'Raw Data'!E1911&gt;1, 'Raw Data'!AW1911, 0))</f>
        <v/>
      </c>
      <c r="AA1916">
        <f>IF(ISBLANK('Raw Data'!A1911), 0, IF(ABS('Raw Data'!D1911-'Raw Data'!E1911)&lt;2, 'Raw Data'!AX1911, 0))</f>
        <v/>
      </c>
      <c r="AB1916">
        <f>IF(ISBLANK('Raw Data'!D1911), 0, IF('Raw Data'!E1911-'Raw Data'!D1911&gt;1, 'Raw Data'!AY1911, 0))</f>
        <v/>
      </c>
      <c r="AC1916">
        <f>IF(ISBLANK('Raw Data'!D1911), 0, IF('Raw Data'!D1911-'Raw Data'!E1911&gt;2, 'Raw Data'!AZ1911, 0))</f>
        <v/>
      </c>
      <c r="AD1916">
        <f>IF(ISBLANK('Raw Data'!A1911), 0, IF(ABS('Raw Data'!D1911-'Raw Data'!E1911)&lt;3, 'Raw Data'!BA1911, 0))</f>
        <v/>
      </c>
      <c r="AE1916">
        <f>IF(ISBLANK('Raw Data'!D1911), 0, IF('Raw Data'!E1911-'Raw Data'!D1911&gt;2, 'Raw Data'!BB1911, 0))</f>
        <v/>
      </c>
      <c r="AF1916">
        <f>IF(ISBLANK('Raw Data'!D1911), 0, IF('Raw Data'!D1911-'Raw Data'!E1911&gt;3, 'Raw Data'!BC1911, 0))</f>
        <v/>
      </c>
      <c r="AG1916">
        <f>IF(ISBLANK('Raw Data'!A1911), 0, IF(ABS('Raw Data'!D1911-'Raw Data'!E1911)&lt;4, 'Raw Data'!BD1911, 0))</f>
        <v/>
      </c>
      <c r="AH1916">
        <f>IF(ISBLANK('Raw Data'!D1911), 0, IF('Raw Data'!E1911-'Raw Data'!D1911&gt;3, 'Raw Data'!BE1911, 0))</f>
        <v/>
      </c>
      <c r="AI1916">
        <f>IF(SUM('Raw Data'!D1911:E1911)&gt;'Raw Data'!F1911, 'Raw Data'!G1911, 0)</f>
        <v/>
      </c>
      <c r="AJ1916">
        <f>IF(ISBLANK('Raw Data'!D1911), 0, IF(SUM('Raw Data'!D1911:E1911)&lt;'Raw Data'!F1911, 'Raw Data'!H1911, 0))</f>
        <v/>
      </c>
      <c r="AK1916">
        <f>IF(ISBLANK('Raw Data'!A1911), 0, IF(AND('Raw Data'!D1911&lt;3, 'Raw Data'!E1911&lt;3, 'Raw Data'!F1911&lt;BB$2), 'Raw Data'!AF1911, 0))</f>
        <v/>
      </c>
      <c r="AL1916">
        <f>IF(ISBLANK('Raw Data'!A1911), 0, IF(AND('Raw Data'!D1911&lt;4, 'Raw Data'!E1911&lt;4, 'Raw Data'!F1911&lt;BB$2), 'Raw Data'!AI1911, 0))</f>
        <v/>
      </c>
      <c r="AM1916">
        <f>IF(ISBLANK('Raw Data'!A1911), 0, IF(AND('Raw Data'!D1911&lt;5, 'Raw Data'!E1911&lt;5, 'Raw Data'!F1911&lt;BB$2), 'Raw Data'!AL1911, 0))</f>
        <v/>
      </c>
      <c r="AN1916">
        <f>IF(ISBLANK('Raw Data'!A1911), 0, IF(AND('Raw Data'!D1911&lt;6, 'Raw Data'!E1911&lt;6, 'Raw Data'!F1911&lt;BB$2), 'Raw Data'!AO1911, 0))</f>
        <v/>
      </c>
      <c r="AO1916">
        <f>IF(ISBLANK('Raw Data'!A1911), 0, IF(AND('Raw Data'!I1911&lt;Analysis!$BC$2, 'Raw Data'!D1911-'Raw Data'!E1911&gt;1), 'Raw Data'!AW1911, IF(AND('Raw Data'!J1911&lt;Analysis!$BC$2, 'Raw Data'!E1911-'Raw Data'!D1911&gt;1), 'Raw Data'!AY1911, 0)))</f>
        <v/>
      </c>
      <c r="AP1916">
        <f>IF(ISBLANK('Raw Data'!A1911), 0, IF(AND('Raw Data'!I1911&lt;Analysis!$BC$2, 'Raw Data'!D1911-'Raw Data'!E1911&gt;2), 'Raw Data'!AZ1911, IF(AND('Raw Data'!J1911&lt;Analysis!$BC$2, 'Raw Data'!E1911-'Raw Data'!D1911&gt;2), 'Raw Data'!BB1911, 0)))</f>
        <v/>
      </c>
      <c r="AQ1916">
        <f>IF(ISBLANK('Raw Data'!A1911), 0, IF(AND('Raw Data'!I1911&lt;Analysis!$BC$2, 'Raw Data'!D1911-'Raw Data'!E1911&gt;3), 'Raw Data'!BC1911, IF(AND('Raw Data'!J1911&lt;Analysis!$BC$2, 'Raw Data'!E1911-'Raw Data'!D1911&gt;3), 'Raw Data'!BE1911, 0)))</f>
        <v/>
      </c>
      <c r="AR1916">
        <f>IF('Hidden Analysiss'!D1912=1,IF(ABS('Raw Data'!E1911-'Raw Data'!D1911)&lt;2,'Raw Data'!AX1911,0), 0)</f>
        <v/>
      </c>
      <c r="AS1916">
        <f>IF('Hidden Analysiss'!D1912=1,IF(ABS('Raw Data'!E1911-'Raw Data'!D1911)&lt;3,'Raw Data'!BA1911,0), 0)</f>
        <v/>
      </c>
      <c r="AT1916">
        <f>IF('Hidden Analysiss'!D1912=1,IF(ABS('Raw Data'!E1911-'Raw Data'!D1911)&lt;4,'Raw Data'!BD1911,0), 0)</f>
        <v/>
      </c>
      <c r="AU1916">
        <f>IF(AND('Hidden Analysiss'!E1912=1, ABS('Raw Data'!E1911-'Raw Data'!D1911)&lt;2), 'Raw Data'!AX1911, 0)</f>
        <v/>
      </c>
      <c r="AV1916">
        <f>IF(AND('Hidden Analysiss'!E1912=1, ABS('Raw Data'!E1911-'Raw Data'!D1911)&lt;3), 'Raw Data'!BA1911, 0)</f>
        <v/>
      </c>
      <c r="AW1916">
        <f>IF(AND('Hidden Analysiss'!E1912=1, ABS('Raw Data'!E1911-'Raw Data'!D1911)&lt;3), 'Raw Data'!BD1911, 0)</f>
        <v/>
      </c>
    </row>
    <row r="1917">
      <c r="A1917" s="1">
        <f>'Raw Data'!A1912</f>
        <v/>
      </c>
      <c r="B1917">
        <f>IF('Raw Data'!E1912&gt;'Raw Data'!D1912, 'Raw Data'!J1912, 0)</f>
        <v/>
      </c>
      <c r="C1917">
        <f>IF('Raw Data'!D1912&gt;'Raw Data'!E1912, 'Raw Data'!I1912, 0)</f>
        <v/>
      </c>
      <c r="D1917">
        <f>SUM(G1917:H1917)</f>
        <v/>
      </c>
      <c r="E1917">
        <f>IF(AND('Raw Data'!J1912&lt;'Raw Data'!I1912,'Raw Data'!E1912&gt;'Raw Data'!D1912,'Raw Data'!E1912-'Raw Data'!D1912&gt;3),'Raw Data'!N1912,IF(AND('Raw Data'!I1912&lt;'Raw Data'!J1912,'Raw Data'!D1912&gt;'Raw Data'!E1912,'Raw Data'!D1912-'Raw Data'!E1912&gt;3),'Raw Data'!M1912,0))</f>
        <v/>
      </c>
      <c r="F1917">
        <f>IF(AND('Raw Data'!J1912&lt;'Raw Data'!I1912,'Raw Data'!E1912&gt;'Raw Data'!D1912,'Raw Data'!E1912-'Raw Data'!D1912&lt;4),'Raw Data'!L1912,IF(AND('Raw Data'!I1912&lt;'Raw Data'!J1912,'Raw Data'!D1912&gt;'Raw Data'!E1912,'Raw Data'!D1912-'Raw Data'!E1912&lt;4),'Raw Data'!K1912,0))</f>
        <v/>
      </c>
      <c r="G1917">
        <f>IF(AND('Raw Data'!J1912&lt;'Raw Data'!I1912, 'Raw Data'!E1912&gt;'Raw Data'!D1912), 'Raw Data'!J1912, 0)</f>
        <v/>
      </c>
      <c r="H1917">
        <f>IF(AND('Raw Data'!J1912&gt;'Raw Data'!I1912, 'Raw Data'!E1912&lt;'Raw Data'!D1912), 'Raw Data'!I1912, 0)</f>
        <v/>
      </c>
      <c r="I1917">
        <f>SUM(J1917:K1917)</f>
        <v/>
      </c>
      <c r="J1917">
        <f>IF(AND('Raw Data'!J1912&gt;'Raw Data'!I1912, 'Raw Data'!E1912&gt;'Raw Data'!D1912), 'Raw Data'!J1912, 0)</f>
        <v/>
      </c>
      <c r="K1917">
        <f>IF(AND('Raw Data'!I1912&gt;'Raw Data'!J1912, 'Raw Data'!D1912&gt;'Raw Data'!E1912), 'Raw Data'!I1912, 0)</f>
        <v/>
      </c>
      <c r="L1917">
        <f>IF('Raw Data'!E1912-'Raw Data'!D1912&gt;3, 'Raw Data'!N1912, 0)</f>
        <v/>
      </c>
      <c r="M1917">
        <f>IF('Raw Data'!D1912-'Raw Data'!E1912&gt;3, 'Raw Data'!M1912, 0)</f>
        <v/>
      </c>
      <c r="N1917">
        <f>IF(ISBLANK('Raw Data'!D1912),0,IF(AND('Raw Data'!E1912&gt;'Raw Data'!D1912,'Raw Data'!E1912-'Raw Data'!D1912&gt;0,'Raw Data'!E1912-'Raw Data'!D1912&lt;4),'Raw Data'!L1912, 0))</f>
        <v/>
      </c>
      <c r="O1917">
        <f>IF(ISBLANK('Raw Data'!D1912),0,IF(AND('Raw Data'!E1912&gt;'Raw Data'!D1912,'Raw Data'!E1912-'Raw Data'!D1912&gt;0,'Raw Data'!D1912-'Raw Data'!E1912&lt;4),'Raw Data'!K1912, 0))</f>
        <v/>
      </c>
      <c r="P1917">
        <f>IF('Raw Data'!E1912-'Raw Data'!D1912&gt;3, 'Raw Data'!N1912, IF('Raw Data'!D1912-'Raw Data'!E1912&gt;3, 'Raw Data'!M1912, 0))</f>
        <v/>
      </c>
      <c r="Q1917">
        <f>IF(ISBLANK('Raw Data'!E1912),0,IF(AND('Raw Data'!E1912-'Raw Data'!D1912&lt;4,'Raw Data'!E1912-'Raw Data'!D1912&gt;0),'Raw Data'!L1912,IF(AND('Raw Data'!D1912&gt;'Raw Data'!E1912,'Raw Data'!D1912-'Raw Data'!E1912&gt;0),'Raw Data'!K1912,0)))</f>
        <v/>
      </c>
      <c r="R1917">
        <f>IF(ISBLANK('Raw Data'!K1912),0,IFERROR(IF(MATCH(SMALL('Raw Data'!K1912:N1912,1),L1917:O1917,0),SMALL('Raw Data'!K1912:N1912,1)),0))</f>
        <v/>
      </c>
      <c r="S1917">
        <f>IF(ISBLANK('Raw Data'!K1912),0,IFERROR(IF(MATCH(SMALL('Raw Data'!K1912:N1912,2),L1917:O1917,0),SMALL('Raw Data'!K1912:N1912,2)),0))</f>
        <v/>
      </c>
      <c r="T1917">
        <f>IF(ISBLANK('Raw Data'!K1912),0,IFERROR(IF(MATCH(SMALL('Raw Data'!K1912:N1912,3),L1917:O1917,0),SMALL('Raw Data'!K1912:N1912,3)),0))</f>
        <v/>
      </c>
      <c r="U1917">
        <f>IF(ISBLANK('Raw Data'!K1912),0,IFERROR(IF(MATCH(SMALL('Raw Data'!K1912:N1912,4),L1917:O1917,0),SMALL('Raw Data'!K1912:N1912,4)),0))</f>
        <v/>
      </c>
      <c r="V1917">
        <f>IF(AND('Raw Data'!D1912&lt;3, 'Raw Data'!E1912&lt;3, 'Raw Data'!A1912&gt;0), 'Raw Data'!AF1912, 0)</f>
        <v/>
      </c>
      <c r="W1917">
        <f>IF(AND('Raw Data'!D1912&lt;4, 'Raw Data'!E1912&lt;4, 'Raw Data'!A1912&gt;0), 'Raw Data'!AI1912, 0)</f>
        <v/>
      </c>
      <c r="X1917">
        <f>IF(AND('Raw Data'!D1912&lt;5, 'Raw Data'!E1912&lt;5, 'Raw Data'!A1912&gt;0), 'Raw Data'!AL1912, 0)</f>
        <v/>
      </c>
      <c r="Y1917">
        <f>IF(AND('Raw Data'!D1912&lt;6, 'Raw Data'!E1912&lt;6, 'Raw Data'!A1912&gt;0), 'Raw Data'!AO1912, 0)</f>
        <v/>
      </c>
      <c r="Z1917">
        <f>IF(ISBLANK('Raw Data'!D1912), 0, IF('Raw Data'!D1912-'Raw Data'!E1912&gt;1, 'Raw Data'!AW1912, 0))</f>
        <v/>
      </c>
      <c r="AA1917">
        <f>IF(ISBLANK('Raw Data'!A1912), 0, IF(ABS('Raw Data'!D1912-'Raw Data'!E1912)&lt;2, 'Raw Data'!AX1912, 0))</f>
        <v/>
      </c>
      <c r="AB1917">
        <f>IF(ISBLANK('Raw Data'!D1912), 0, IF('Raw Data'!E1912-'Raw Data'!D1912&gt;1, 'Raw Data'!AY1912, 0))</f>
        <v/>
      </c>
      <c r="AC1917">
        <f>IF(ISBLANK('Raw Data'!D1912), 0, IF('Raw Data'!D1912-'Raw Data'!E1912&gt;2, 'Raw Data'!AZ1912, 0))</f>
        <v/>
      </c>
      <c r="AD1917">
        <f>IF(ISBLANK('Raw Data'!A1912), 0, IF(ABS('Raw Data'!D1912-'Raw Data'!E1912)&lt;3, 'Raw Data'!BA1912, 0))</f>
        <v/>
      </c>
      <c r="AE1917">
        <f>IF(ISBLANK('Raw Data'!D1912), 0, IF('Raw Data'!E1912-'Raw Data'!D1912&gt;2, 'Raw Data'!BB1912, 0))</f>
        <v/>
      </c>
      <c r="AF1917">
        <f>IF(ISBLANK('Raw Data'!D1912), 0, IF('Raw Data'!D1912-'Raw Data'!E1912&gt;3, 'Raw Data'!BC1912, 0))</f>
        <v/>
      </c>
      <c r="AG1917">
        <f>IF(ISBLANK('Raw Data'!A1912), 0, IF(ABS('Raw Data'!D1912-'Raw Data'!E1912)&lt;4, 'Raw Data'!BD1912, 0))</f>
        <v/>
      </c>
      <c r="AH1917">
        <f>IF(ISBLANK('Raw Data'!D1912), 0, IF('Raw Data'!E1912-'Raw Data'!D1912&gt;3, 'Raw Data'!BE1912, 0))</f>
        <v/>
      </c>
      <c r="AI1917">
        <f>IF(SUM('Raw Data'!D1912:E1912)&gt;'Raw Data'!F1912, 'Raw Data'!G1912, 0)</f>
        <v/>
      </c>
      <c r="AJ1917">
        <f>IF(ISBLANK('Raw Data'!D1912), 0, IF(SUM('Raw Data'!D1912:E1912)&lt;'Raw Data'!F1912, 'Raw Data'!H1912, 0))</f>
        <v/>
      </c>
      <c r="AK1917">
        <f>IF(ISBLANK('Raw Data'!A1912), 0, IF(AND('Raw Data'!D1912&lt;3, 'Raw Data'!E1912&lt;3, 'Raw Data'!F1912&lt;BB$2), 'Raw Data'!AF1912, 0))</f>
        <v/>
      </c>
      <c r="AL1917">
        <f>IF(ISBLANK('Raw Data'!A1912), 0, IF(AND('Raw Data'!D1912&lt;4, 'Raw Data'!E1912&lt;4, 'Raw Data'!F1912&lt;BB$2), 'Raw Data'!AI1912, 0))</f>
        <v/>
      </c>
      <c r="AM1917">
        <f>IF(ISBLANK('Raw Data'!A1912), 0, IF(AND('Raw Data'!D1912&lt;5, 'Raw Data'!E1912&lt;5, 'Raw Data'!F1912&lt;BB$2), 'Raw Data'!AL1912, 0))</f>
        <v/>
      </c>
      <c r="AN1917">
        <f>IF(ISBLANK('Raw Data'!A1912), 0, IF(AND('Raw Data'!D1912&lt;6, 'Raw Data'!E1912&lt;6, 'Raw Data'!F1912&lt;BB$2), 'Raw Data'!AO1912, 0))</f>
        <v/>
      </c>
      <c r="AO1917">
        <f>IF(ISBLANK('Raw Data'!A1912), 0, IF(AND('Raw Data'!I1912&lt;Analysis!$BC$2, 'Raw Data'!D1912-'Raw Data'!E1912&gt;1), 'Raw Data'!AW1912, IF(AND('Raw Data'!J1912&lt;Analysis!$BC$2, 'Raw Data'!E1912-'Raw Data'!D1912&gt;1), 'Raw Data'!AY1912, 0)))</f>
        <v/>
      </c>
      <c r="AP1917">
        <f>IF(ISBLANK('Raw Data'!A1912), 0, IF(AND('Raw Data'!I1912&lt;Analysis!$BC$2, 'Raw Data'!D1912-'Raw Data'!E1912&gt;2), 'Raw Data'!AZ1912, IF(AND('Raw Data'!J1912&lt;Analysis!$BC$2, 'Raw Data'!E1912-'Raw Data'!D1912&gt;2), 'Raw Data'!BB1912, 0)))</f>
        <v/>
      </c>
      <c r="AQ1917">
        <f>IF(ISBLANK('Raw Data'!A1912), 0, IF(AND('Raw Data'!I1912&lt;Analysis!$BC$2, 'Raw Data'!D1912-'Raw Data'!E1912&gt;3), 'Raw Data'!BC1912, IF(AND('Raw Data'!J1912&lt;Analysis!$BC$2, 'Raw Data'!E1912-'Raw Data'!D1912&gt;3), 'Raw Data'!BE1912, 0)))</f>
        <v/>
      </c>
      <c r="AR1917">
        <f>IF('Hidden Analysiss'!D1913=1,IF(ABS('Raw Data'!E1912-'Raw Data'!D1912)&lt;2,'Raw Data'!AX1912,0), 0)</f>
        <v/>
      </c>
      <c r="AS1917">
        <f>IF('Hidden Analysiss'!D1913=1,IF(ABS('Raw Data'!E1912-'Raw Data'!D1912)&lt;3,'Raw Data'!BA1912,0), 0)</f>
        <v/>
      </c>
      <c r="AT1917">
        <f>IF('Hidden Analysiss'!D1913=1,IF(ABS('Raw Data'!E1912-'Raw Data'!D1912)&lt;4,'Raw Data'!BD1912,0), 0)</f>
        <v/>
      </c>
      <c r="AU1917">
        <f>IF(AND('Hidden Analysiss'!E1913=1, ABS('Raw Data'!E1912-'Raw Data'!D1912)&lt;2), 'Raw Data'!AX1912, 0)</f>
        <v/>
      </c>
      <c r="AV1917">
        <f>IF(AND('Hidden Analysiss'!E1913=1, ABS('Raw Data'!E1912-'Raw Data'!D1912)&lt;3), 'Raw Data'!BA1912, 0)</f>
        <v/>
      </c>
      <c r="AW1917">
        <f>IF(AND('Hidden Analysiss'!E1913=1, ABS('Raw Data'!E1912-'Raw Data'!D1912)&lt;3), 'Raw Data'!BD1912, 0)</f>
        <v/>
      </c>
    </row>
    <row r="1918">
      <c r="A1918" s="1">
        <f>'Raw Data'!A1913</f>
        <v/>
      </c>
      <c r="B1918">
        <f>IF('Raw Data'!E1913&gt;'Raw Data'!D1913, 'Raw Data'!J1913, 0)</f>
        <v/>
      </c>
      <c r="C1918">
        <f>IF('Raw Data'!D1913&gt;'Raw Data'!E1913, 'Raw Data'!I1913, 0)</f>
        <v/>
      </c>
      <c r="D1918">
        <f>SUM(G1918:H1918)</f>
        <v/>
      </c>
      <c r="E1918">
        <f>IF(AND('Raw Data'!J1913&lt;'Raw Data'!I1913,'Raw Data'!E1913&gt;'Raw Data'!D1913,'Raw Data'!E1913-'Raw Data'!D1913&gt;3),'Raw Data'!N1913,IF(AND('Raw Data'!I1913&lt;'Raw Data'!J1913,'Raw Data'!D1913&gt;'Raw Data'!E1913,'Raw Data'!D1913-'Raw Data'!E1913&gt;3),'Raw Data'!M1913,0))</f>
        <v/>
      </c>
      <c r="F1918">
        <f>IF(AND('Raw Data'!J1913&lt;'Raw Data'!I1913,'Raw Data'!E1913&gt;'Raw Data'!D1913,'Raw Data'!E1913-'Raw Data'!D1913&lt;4),'Raw Data'!L1913,IF(AND('Raw Data'!I1913&lt;'Raw Data'!J1913,'Raw Data'!D1913&gt;'Raw Data'!E1913,'Raw Data'!D1913-'Raw Data'!E1913&lt;4),'Raw Data'!K1913,0))</f>
        <v/>
      </c>
      <c r="G1918">
        <f>IF(AND('Raw Data'!J1913&lt;'Raw Data'!I1913, 'Raw Data'!E1913&gt;'Raw Data'!D1913), 'Raw Data'!J1913, 0)</f>
        <v/>
      </c>
      <c r="H1918">
        <f>IF(AND('Raw Data'!J1913&gt;'Raw Data'!I1913, 'Raw Data'!E1913&lt;'Raw Data'!D1913), 'Raw Data'!I1913, 0)</f>
        <v/>
      </c>
      <c r="I1918">
        <f>SUM(J1918:K1918)</f>
        <v/>
      </c>
      <c r="J1918">
        <f>IF(AND('Raw Data'!J1913&gt;'Raw Data'!I1913, 'Raw Data'!E1913&gt;'Raw Data'!D1913), 'Raw Data'!J1913, 0)</f>
        <v/>
      </c>
      <c r="K1918">
        <f>IF(AND('Raw Data'!I1913&gt;'Raw Data'!J1913, 'Raw Data'!D1913&gt;'Raw Data'!E1913), 'Raw Data'!I1913, 0)</f>
        <v/>
      </c>
      <c r="L1918">
        <f>IF('Raw Data'!E1913-'Raw Data'!D1913&gt;3, 'Raw Data'!N1913, 0)</f>
        <v/>
      </c>
      <c r="M1918">
        <f>IF('Raw Data'!D1913-'Raw Data'!E1913&gt;3, 'Raw Data'!M1913, 0)</f>
        <v/>
      </c>
      <c r="N1918">
        <f>IF(ISBLANK('Raw Data'!D1913),0,IF(AND('Raw Data'!E1913&gt;'Raw Data'!D1913,'Raw Data'!E1913-'Raw Data'!D1913&gt;0,'Raw Data'!E1913-'Raw Data'!D1913&lt;4),'Raw Data'!L1913, 0))</f>
        <v/>
      </c>
      <c r="O1918">
        <f>IF(ISBLANK('Raw Data'!D1913),0,IF(AND('Raw Data'!E1913&gt;'Raw Data'!D1913,'Raw Data'!E1913-'Raw Data'!D1913&gt;0,'Raw Data'!D1913-'Raw Data'!E1913&lt;4),'Raw Data'!K1913, 0))</f>
        <v/>
      </c>
      <c r="P1918">
        <f>IF('Raw Data'!E1913-'Raw Data'!D1913&gt;3, 'Raw Data'!N1913, IF('Raw Data'!D1913-'Raw Data'!E1913&gt;3, 'Raw Data'!M1913, 0))</f>
        <v/>
      </c>
      <c r="Q1918">
        <f>IF(ISBLANK('Raw Data'!E1913),0,IF(AND('Raw Data'!E1913-'Raw Data'!D1913&lt;4,'Raw Data'!E1913-'Raw Data'!D1913&gt;0),'Raw Data'!L1913,IF(AND('Raw Data'!D1913&gt;'Raw Data'!E1913,'Raw Data'!D1913-'Raw Data'!E1913&gt;0),'Raw Data'!K1913,0)))</f>
        <v/>
      </c>
      <c r="R1918">
        <f>IF(ISBLANK('Raw Data'!K1913),0,IFERROR(IF(MATCH(SMALL('Raw Data'!K1913:N1913,1),L1918:O1918,0),SMALL('Raw Data'!K1913:N1913,1)),0))</f>
        <v/>
      </c>
      <c r="S1918">
        <f>IF(ISBLANK('Raw Data'!K1913),0,IFERROR(IF(MATCH(SMALL('Raw Data'!K1913:N1913,2),L1918:O1918,0),SMALL('Raw Data'!K1913:N1913,2)),0))</f>
        <v/>
      </c>
      <c r="T1918">
        <f>IF(ISBLANK('Raw Data'!K1913),0,IFERROR(IF(MATCH(SMALL('Raw Data'!K1913:N1913,3),L1918:O1918,0),SMALL('Raw Data'!K1913:N1913,3)),0))</f>
        <v/>
      </c>
      <c r="U1918">
        <f>IF(ISBLANK('Raw Data'!K1913),0,IFERROR(IF(MATCH(SMALL('Raw Data'!K1913:N1913,4),L1918:O1918,0),SMALL('Raw Data'!K1913:N1913,4)),0))</f>
        <v/>
      </c>
      <c r="V1918">
        <f>IF(AND('Raw Data'!D1913&lt;3, 'Raw Data'!E1913&lt;3, 'Raw Data'!A1913&gt;0), 'Raw Data'!AF1913, 0)</f>
        <v/>
      </c>
      <c r="W1918">
        <f>IF(AND('Raw Data'!D1913&lt;4, 'Raw Data'!E1913&lt;4, 'Raw Data'!A1913&gt;0), 'Raw Data'!AI1913, 0)</f>
        <v/>
      </c>
      <c r="X1918">
        <f>IF(AND('Raw Data'!D1913&lt;5, 'Raw Data'!E1913&lt;5, 'Raw Data'!A1913&gt;0), 'Raw Data'!AL1913, 0)</f>
        <v/>
      </c>
      <c r="Y1918">
        <f>IF(AND('Raw Data'!D1913&lt;6, 'Raw Data'!E1913&lt;6, 'Raw Data'!A1913&gt;0), 'Raw Data'!AO1913, 0)</f>
        <v/>
      </c>
      <c r="Z1918">
        <f>IF(ISBLANK('Raw Data'!D1913), 0, IF('Raw Data'!D1913-'Raw Data'!E1913&gt;1, 'Raw Data'!AW1913, 0))</f>
        <v/>
      </c>
      <c r="AA1918">
        <f>IF(ISBLANK('Raw Data'!A1913), 0, IF(ABS('Raw Data'!D1913-'Raw Data'!E1913)&lt;2, 'Raw Data'!AX1913, 0))</f>
        <v/>
      </c>
      <c r="AB1918">
        <f>IF(ISBLANK('Raw Data'!D1913), 0, IF('Raw Data'!E1913-'Raw Data'!D1913&gt;1, 'Raw Data'!AY1913, 0))</f>
        <v/>
      </c>
      <c r="AC1918">
        <f>IF(ISBLANK('Raw Data'!D1913), 0, IF('Raw Data'!D1913-'Raw Data'!E1913&gt;2, 'Raw Data'!AZ1913, 0))</f>
        <v/>
      </c>
      <c r="AD1918">
        <f>IF(ISBLANK('Raw Data'!A1913), 0, IF(ABS('Raw Data'!D1913-'Raw Data'!E1913)&lt;3, 'Raw Data'!BA1913, 0))</f>
        <v/>
      </c>
      <c r="AE1918">
        <f>IF(ISBLANK('Raw Data'!D1913), 0, IF('Raw Data'!E1913-'Raw Data'!D1913&gt;2, 'Raw Data'!BB1913, 0))</f>
        <v/>
      </c>
      <c r="AF1918">
        <f>IF(ISBLANK('Raw Data'!D1913), 0, IF('Raw Data'!D1913-'Raw Data'!E1913&gt;3, 'Raw Data'!BC1913, 0))</f>
        <v/>
      </c>
      <c r="AG1918">
        <f>IF(ISBLANK('Raw Data'!A1913), 0, IF(ABS('Raw Data'!D1913-'Raw Data'!E1913)&lt;4, 'Raw Data'!BD1913, 0))</f>
        <v/>
      </c>
      <c r="AH1918">
        <f>IF(ISBLANK('Raw Data'!D1913), 0, IF('Raw Data'!E1913-'Raw Data'!D1913&gt;3, 'Raw Data'!BE1913, 0))</f>
        <v/>
      </c>
      <c r="AI1918">
        <f>IF(SUM('Raw Data'!D1913:E1913)&gt;'Raw Data'!F1913, 'Raw Data'!G1913, 0)</f>
        <v/>
      </c>
      <c r="AJ1918">
        <f>IF(ISBLANK('Raw Data'!D1913), 0, IF(SUM('Raw Data'!D1913:E1913)&lt;'Raw Data'!F1913, 'Raw Data'!H1913, 0))</f>
        <v/>
      </c>
      <c r="AK1918">
        <f>IF(ISBLANK('Raw Data'!A1913), 0, IF(AND('Raw Data'!D1913&lt;3, 'Raw Data'!E1913&lt;3, 'Raw Data'!F1913&lt;BB$2), 'Raw Data'!AF1913, 0))</f>
        <v/>
      </c>
      <c r="AL1918">
        <f>IF(ISBLANK('Raw Data'!A1913), 0, IF(AND('Raw Data'!D1913&lt;4, 'Raw Data'!E1913&lt;4, 'Raw Data'!F1913&lt;BB$2), 'Raw Data'!AI1913, 0))</f>
        <v/>
      </c>
      <c r="AM1918">
        <f>IF(ISBLANK('Raw Data'!A1913), 0, IF(AND('Raw Data'!D1913&lt;5, 'Raw Data'!E1913&lt;5, 'Raw Data'!F1913&lt;BB$2), 'Raw Data'!AL1913, 0))</f>
        <v/>
      </c>
      <c r="AN1918">
        <f>IF(ISBLANK('Raw Data'!A1913), 0, IF(AND('Raw Data'!D1913&lt;6, 'Raw Data'!E1913&lt;6, 'Raw Data'!F1913&lt;BB$2), 'Raw Data'!AO1913, 0))</f>
        <v/>
      </c>
      <c r="AO1918">
        <f>IF(ISBLANK('Raw Data'!A1913), 0, IF(AND('Raw Data'!I1913&lt;Analysis!$BC$2, 'Raw Data'!D1913-'Raw Data'!E1913&gt;1), 'Raw Data'!AW1913, IF(AND('Raw Data'!J1913&lt;Analysis!$BC$2, 'Raw Data'!E1913-'Raw Data'!D1913&gt;1), 'Raw Data'!AY1913, 0)))</f>
        <v/>
      </c>
      <c r="AP1918">
        <f>IF(ISBLANK('Raw Data'!A1913), 0, IF(AND('Raw Data'!I1913&lt;Analysis!$BC$2, 'Raw Data'!D1913-'Raw Data'!E1913&gt;2), 'Raw Data'!AZ1913, IF(AND('Raw Data'!J1913&lt;Analysis!$BC$2, 'Raw Data'!E1913-'Raw Data'!D1913&gt;2), 'Raw Data'!BB1913, 0)))</f>
        <v/>
      </c>
      <c r="AQ1918">
        <f>IF(ISBLANK('Raw Data'!A1913), 0, IF(AND('Raw Data'!I1913&lt;Analysis!$BC$2, 'Raw Data'!D1913-'Raw Data'!E1913&gt;3), 'Raw Data'!BC1913, IF(AND('Raw Data'!J1913&lt;Analysis!$BC$2, 'Raw Data'!E1913-'Raw Data'!D1913&gt;3), 'Raw Data'!BE1913, 0)))</f>
        <v/>
      </c>
      <c r="AR1918">
        <f>IF('Hidden Analysiss'!D1914=1,IF(ABS('Raw Data'!E1913-'Raw Data'!D1913)&lt;2,'Raw Data'!AX1913,0), 0)</f>
        <v/>
      </c>
      <c r="AS1918">
        <f>IF('Hidden Analysiss'!D1914=1,IF(ABS('Raw Data'!E1913-'Raw Data'!D1913)&lt;3,'Raw Data'!BA1913,0), 0)</f>
        <v/>
      </c>
      <c r="AT1918">
        <f>IF('Hidden Analysiss'!D1914=1,IF(ABS('Raw Data'!E1913-'Raw Data'!D1913)&lt;4,'Raw Data'!BD1913,0), 0)</f>
        <v/>
      </c>
      <c r="AU1918">
        <f>IF(AND('Hidden Analysiss'!E1914=1, ABS('Raw Data'!E1913-'Raw Data'!D1913)&lt;2), 'Raw Data'!AX1913, 0)</f>
        <v/>
      </c>
      <c r="AV1918">
        <f>IF(AND('Hidden Analysiss'!E1914=1, ABS('Raw Data'!E1913-'Raw Data'!D1913)&lt;3), 'Raw Data'!BA1913, 0)</f>
        <v/>
      </c>
      <c r="AW1918">
        <f>IF(AND('Hidden Analysiss'!E1914=1, ABS('Raw Data'!E1913-'Raw Data'!D1913)&lt;3), 'Raw Data'!BD1913, 0)</f>
        <v/>
      </c>
    </row>
    <row r="1919">
      <c r="A1919" s="1">
        <f>'Raw Data'!A1914</f>
        <v/>
      </c>
      <c r="B1919">
        <f>IF('Raw Data'!E1914&gt;'Raw Data'!D1914, 'Raw Data'!J1914, 0)</f>
        <v/>
      </c>
      <c r="C1919">
        <f>IF('Raw Data'!D1914&gt;'Raw Data'!E1914, 'Raw Data'!I1914, 0)</f>
        <v/>
      </c>
      <c r="D1919">
        <f>SUM(G1919:H1919)</f>
        <v/>
      </c>
      <c r="E1919">
        <f>IF(AND('Raw Data'!J1914&lt;'Raw Data'!I1914,'Raw Data'!E1914&gt;'Raw Data'!D1914,'Raw Data'!E1914-'Raw Data'!D1914&gt;3),'Raw Data'!N1914,IF(AND('Raw Data'!I1914&lt;'Raw Data'!J1914,'Raw Data'!D1914&gt;'Raw Data'!E1914,'Raw Data'!D1914-'Raw Data'!E1914&gt;3),'Raw Data'!M1914,0))</f>
        <v/>
      </c>
      <c r="F1919">
        <f>IF(AND('Raw Data'!J1914&lt;'Raw Data'!I1914,'Raw Data'!E1914&gt;'Raw Data'!D1914,'Raw Data'!E1914-'Raw Data'!D1914&lt;4),'Raw Data'!L1914,IF(AND('Raw Data'!I1914&lt;'Raw Data'!J1914,'Raw Data'!D1914&gt;'Raw Data'!E1914,'Raw Data'!D1914-'Raw Data'!E1914&lt;4),'Raw Data'!K1914,0))</f>
        <v/>
      </c>
      <c r="G1919">
        <f>IF(AND('Raw Data'!J1914&lt;'Raw Data'!I1914, 'Raw Data'!E1914&gt;'Raw Data'!D1914), 'Raw Data'!J1914, 0)</f>
        <v/>
      </c>
      <c r="H1919">
        <f>IF(AND('Raw Data'!J1914&gt;'Raw Data'!I1914, 'Raw Data'!E1914&lt;'Raw Data'!D1914), 'Raw Data'!I1914, 0)</f>
        <v/>
      </c>
      <c r="I1919">
        <f>SUM(J1919:K1919)</f>
        <v/>
      </c>
      <c r="J1919">
        <f>IF(AND('Raw Data'!J1914&gt;'Raw Data'!I1914, 'Raw Data'!E1914&gt;'Raw Data'!D1914), 'Raw Data'!J1914, 0)</f>
        <v/>
      </c>
      <c r="K1919">
        <f>IF(AND('Raw Data'!I1914&gt;'Raw Data'!J1914, 'Raw Data'!D1914&gt;'Raw Data'!E1914), 'Raw Data'!I1914, 0)</f>
        <v/>
      </c>
      <c r="L1919">
        <f>IF('Raw Data'!E1914-'Raw Data'!D1914&gt;3, 'Raw Data'!N1914, 0)</f>
        <v/>
      </c>
      <c r="M1919">
        <f>IF('Raw Data'!D1914-'Raw Data'!E1914&gt;3, 'Raw Data'!M1914, 0)</f>
        <v/>
      </c>
      <c r="N1919">
        <f>IF(ISBLANK('Raw Data'!D1914),0,IF(AND('Raw Data'!E1914&gt;'Raw Data'!D1914,'Raw Data'!E1914-'Raw Data'!D1914&gt;0,'Raw Data'!E1914-'Raw Data'!D1914&lt;4),'Raw Data'!L1914, 0))</f>
        <v/>
      </c>
      <c r="O1919">
        <f>IF(ISBLANK('Raw Data'!D1914),0,IF(AND('Raw Data'!E1914&gt;'Raw Data'!D1914,'Raw Data'!E1914-'Raw Data'!D1914&gt;0,'Raw Data'!D1914-'Raw Data'!E1914&lt;4),'Raw Data'!K1914, 0))</f>
        <v/>
      </c>
      <c r="P1919">
        <f>IF('Raw Data'!E1914-'Raw Data'!D1914&gt;3, 'Raw Data'!N1914, IF('Raw Data'!D1914-'Raw Data'!E1914&gt;3, 'Raw Data'!M1914, 0))</f>
        <v/>
      </c>
      <c r="Q1919">
        <f>IF(ISBLANK('Raw Data'!E1914),0,IF(AND('Raw Data'!E1914-'Raw Data'!D1914&lt;4,'Raw Data'!E1914-'Raw Data'!D1914&gt;0),'Raw Data'!L1914,IF(AND('Raw Data'!D1914&gt;'Raw Data'!E1914,'Raw Data'!D1914-'Raw Data'!E1914&gt;0),'Raw Data'!K1914,0)))</f>
        <v/>
      </c>
      <c r="R1919">
        <f>IF(ISBLANK('Raw Data'!K1914),0,IFERROR(IF(MATCH(SMALL('Raw Data'!K1914:N1914,1),L1919:O1919,0),SMALL('Raw Data'!K1914:N1914,1)),0))</f>
        <v/>
      </c>
      <c r="S1919">
        <f>IF(ISBLANK('Raw Data'!K1914),0,IFERROR(IF(MATCH(SMALL('Raw Data'!K1914:N1914,2),L1919:O1919,0),SMALL('Raw Data'!K1914:N1914,2)),0))</f>
        <v/>
      </c>
      <c r="T1919">
        <f>IF(ISBLANK('Raw Data'!K1914),0,IFERROR(IF(MATCH(SMALL('Raw Data'!K1914:N1914,3),L1919:O1919,0),SMALL('Raw Data'!K1914:N1914,3)),0))</f>
        <v/>
      </c>
      <c r="U1919">
        <f>IF(ISBLANK('Raw Data'!K1914),0,IFERROR(IF(MATCH(SMALL('Raw Data'!K1914:N1914,4),L1919:O1919,0),SMALL('Raw Data'!K1914:N1914,4)),0))</f>
        <v/>
      </c>
      <c r="V1919">
        <f>IF(AND('Raw Data'!D1914&lt;3, 'Raw Data'!E1914&lt;3, 'Raw Data'!A1914&gt;0), 'Raw Data'!AF1914, 0)</f>
        <v/>
      </c>
      <c r="W1919">
        <f>IF(AND('Raw Data'!D1914&lt;4, 'Raw Data'!E1914&lt;4, 'Raw Data'!A1914&gt;0), 'Raw Data'!AI1914, 0)</f>
        <v/>
      </c>
      <c r="X1919">
        <f>IF(AND('Raw Data'!D1914&lt;5, 'Raw Data'!E1914&lt;5, 'Raw Data'!A1914&gt;0), 'Raw Data'!AL1914, 0)</f>
        <v/>
      </c>
      <c r="Y1919">
        <f>IF(AND('Raw Data'!D1914&lt;6, 'Raw Data'!E1914&lt;6, 'Raw Data'!A1914&gt;0), 'Raw Data'!AO1914, 0)</f>
        <v/>
      </c>
      <c r="Z1919">
        <f>IF(ISBLANK('Raw Data'!D1914), 0, IF('Raw Data'!D1914-'Raw Data'!E1914&gt;1, 'Raw Data'!AW1914, 0))</f>
        <v/>
      </c>
      <c r="AA1919">
        <f>IF(ISBLANK('Raw Data'!A1914), 0, IF(ABS('Raw Data'!D1914-'Raw Data'!E1914)&lt;2, 'Raw Data'!AX1914, 0))</f>
        <v/>
      </c>
      <c r="AB1919">
        <f>IF(ISBLANK('Raw Data'!D1914), 0, IF('Raw Data'!E1914-'Raw Data'!D1914&gt;1, 'Raw Data'!AY1914, 0))</f>
        <v/>
      </c>
      <c r="AC1919">
        <f>IF(ISBLANK('Raw Data'!D1914), 0, IF('Raw Data'!D1914-'Raw Data'!E1914&gt;2, 'Raw Data'!AZ1914, 0))</f>
        <v/>
      </c>
      <c r="AD1919">
        <f>IF(ISBLANK('Raw Data'!A1914), 0, IF(ABS('Raw Data'!D1914-'Raw Data'!E1914)&lt;3, 'Raw Data'!BA1914, 0))</f>
        <v/>
      </c>
      <c r="AE1919">
        <f>IF(ISBLANK('Raw Data'!D1914), 0, IF('Raw Data'!E1914-'Raw Data'!D1914&gt;2, 'Raw Data'!BB1914, 0))</f>
        <v/>
      </c>
      <c r="AF1919">
        <f>IF(ISBLANK('Raw Data'!D1914), 0, IF('Raw Data'!D1914-'Raw Data'!E1914&gt;3, 'Raw Data'!BC1914, 0))</f>
        <v/>
      </c>
      <c r="AG1919">
        <f>IF(ISBLANK('Raw Data'!A1914), 0, IF(ABS('Raw Data'!D1914-'Raw Data'!E1914)&lt;4, 'Raw Data'!BD1914, 0))</f>
        <v/>
      </c>
      <c r="AH1919">
        <f>IF(ISBLANK('Raw Data'!D1914), 0, IF('Raw Data'!E1914-'Raw Data'!D1914&gt;3, 'Raw Data'!BE1914, 0))</f>
        <v/>
      </c>
      <c r="AI1919">
        <f>IF(SUM('Raw Data'!D1914:E1914)&gt;'Raw Data'!F1914, 'Raw Data'!G1914, 0)</f>
        <v/>
      </c>
      <c r="AJ1919">
        <f>IF(ISBLANK('Raw Data'!D1914), 0, IF(SUM('Raw Data'!D1914:E1914)&lt;'Raw Data'!F1914, 'Raw Data'!H1914, 0))</f>
        <v/>
      </c>
      <c r="AK1919">
        <f>IF(ISBLANK('Raw Data'!A1914), 0, IF(AND('Raw Data'!D1914&lt;3, 'Raw Data'!E1914&lt;3, 'Raw Data'!F1914&lt;BB$2), 'Raw Data'!AF1914, 0))</f>
        <v/>
      </c>
      <c r="AL1919">
        <f>IF(ISBLANK('Raw Data'!A1914), 0, IF(AND('Raw Data'!D1914&lt;4, 'Raw Data'!E1914&lt;4, 'Raw Data'!F1914&lt;BB$2), 'Raw Data'!AI1914, 0))</f>
        <v/>
      </c>
      <c r="AM1919">
        <f>IF(ISBLANK('Raw Data'!A1914), 0, IF(AND('Raw Data'!D1914&lt;5, 'Raw Data'!E1914&lt;5, 'Raw Data'!F1914&lt;BB$2), 'Raw Data'!AL1914, 0))</f>
        <v/>
      </c>
      <c r="AN1919">
        <f>IF(ISBLANK('Raw Data'!A1914), 0, IF(AND('Raw Data'!D1914&lt;6, 'Raw Data'!E1914&lt;6, 'Raw Data'!F1914&lt;BB$2), 'Raw Data'!AO1914, 0))</f>
        <v/>
      </c>
      <c r="AO1919">
        <f>IF(ISBLANK('Raw Data'!A1914), 0, IF(AND('Raw Data'!I1914&lt;Analysis!$BC$2, 'Raw Data'!D1914-'Raw Data'!E1914&gt;1), 'Raw Data'!AW1914, IF(AND('Raw Data'!J1914&lt;Analysis!$BC$2, 'Raw Data'!E1914-'Raw Data'!D1914&gt;1), 'Raw Data'!AY1914, 0)))</f>
        <v/>
      </c>
      <c r="AP1919">
        <f>IF(ISBLANK('Raw Data'!A1914), 0, IF(AND('Raw Data'!I1914&lt;Analysis!$BC$2, 'Raw Data'!D1914-'Raw Data'!E1914&gt;2), 'Raw Data'!AZ1914, IF(AND('Raw Data'!J1914&lt;Analysis!$BC$2, 'Raw Data'!E1914-'Raw Data'!D1914&gt;2), 'Raw Data'!BB1914, 0)))</f>
        <v/>
      </c>
      <c r="AQ1919">
        <f>IF(ISBLANK('Raw Data'!A1914), 0, IF(AND('Raw Data'!I1914&lt;Analysis!$BC$2, 'Raw Data'!D1914-'Raw Data'!E1914&gt;3), 'Raw Data'!BC1914, IF(AND('Raw Data'!J1914&lt;Analysis!$BC$2, 'Raw Data'!E1914-'Raw Data'!D1914&gt;3), 'Raw Data'!BE1914, 0)))</f>
        <v/>
      </c>
      <c r="AR1919">
        <f>IF('Hidden Analysiss'!D1915=1,IF(ABS('Raw Data'!E1914-'Raw Data'!D1914)&lt;2,'Raw Data'!AX1914,0), 0)</f>
        <v/>
      </c>
      <c r="AS1919">
        <f>IF('Hidden Analysiss'!D1915=1,IF(ABS('Raw Data'!E1914-'Raw Data'!D1914)&lt;3,'Raw Data'!BA1914,0), 0)</f>
        <v/>
      </c>
      <c r="AT1919">
        <f>IF('Hidden Analysiss'!D1915=1,IF(ABS('Raw Data'!E1914-'Raw Data'!D1914)&lt;4,'Raw Data'!BD1914,0), 0)</f>
        <v/>
      </c>
      <c r="AU1919">
        <f>IF(AND('Hidden Analysiss'!E1915=1, ABS('Raw Data'!E1914-'Raw Data'!D1914)&lt;2), 'Raw Data'!AX1914, 0)</f>
        <v/>
      </c>
      <c r="AV1919">
        <f>IF(AND('Hidden Analysiss'!E1915=1, ABS('Raw Data'!E1914-'Raw Data'!D1914)&lt;3), 'Raw Data'!BA1914, 0)</f>
        <v/>
      </c>
      <c r="AW1919">
        <f>IF(AND('Hidden Analysiss'!E1915=1, ABS('Raw Data'!E1914-'Raw Data'!D1914)&lt;3), 'Raw Data'!BD1914, 0)</f>
        <v/>
      </c>
    </row>
    <row r="1920">
      <c r="A1920" s="1">
        <f>'Raw Data'!A1915</f>
        <v/>
      </c>
      <c r="B1920">
        <f>IF('Raw Data'!E1915&gt;'Raw Data'!D1915, 'Raw Data'!J1915, 0)</f>
        <v/>
      </c>
      <c r="C1920">
        <f>IF('Raw Data'!D1915&gt;'Raw Data'!E1915, 'Raw Data'!I1915, 0)</f>
        <v/>
      </c>
      <c r="D1920">
        <f>SUM(G1920:H1920)</f>
        <v/>
      </c>
      <c r="E1920">
        <f>IF(AND('Raw Data'!J1915&lt;'Raw Data'!I1915,'Raw Data'!E1915&gt;'Raw Data'!D1915,'Raw Data'!E1915-'Raw Data'!D1915&gt;3),'Raw Data'!N1915,IF(AND('Raw Data'!I1915&lt;'Raw Data'!J1915,'Raw Data'!D1915&gt;'Raw Data'!E1915,'Raw Data'!D1915-'Raw Data'!E1915&gt;3),'Raw Data'!M1915,0))</f>
        <v/>
      </c>
      <c r="F1920">
        <f>IF(AND('Raw Data'!J1915&lt;'Raw Data'!I1915,'Raw Data'!E1915&gt;'Raw Data'!D1915,'Raw Data'!E1915-'Raw Data'!D1915&lt;4),'Raw Data'!L1915,IF(AND('Raw Data'!I1915&lt;'Raw Data'!J1915,'Raw Data'!D1915&gt;'Raw Data'!E1915,'Raw Data'!D1915-'Raw Data'!E1915&lt;4),'Raw Data'!K1915,0))</f>
        <v/>
      </c>
      <c r="G1920">
        <f>IF(AND('Raw Data'!J1915&lt;'Raw Data'!I1915, 'Raw Data'!E1915&gt;'Raw Data'!D1915), 'Raw Data'!J1915, 0)</f>
        <v/>
      </c>
      <c r="H1920">
        <f>IF(AND('Raw Data'!J1915&gt;'Raw Data'!I1915, 'Raw Data'!E1915&lt;'Raw Data'!D1915), 'Raw Data'!I1915, 0)</f>
        <v/>
      </c>
      <c r="I1920">
        <f>SUM(J1920:K1920)</f>
        <v/>
      </c>
      <c r="J1920">
        <f>IF(AND('Raw Data'!J1915&gt;'Raw Data'!I1915, 'Raw Data'!E1915&gt;'Raw Data'!D1915), 'Raw Data'!J1915, 0)</f>
        <v/>
      </c>
      <c r="K1920">
        <f>IF(AND('Raw Data'!I1915&gt;'Raw Data'!J1915, 'Raw Data'!D1915&gt;'Raw Data'!E1915), 'Raw Data'!I1915, 0)</f>
        <v/>
      </c>
      <c r="L1920">
        <f>IF('Raw Data'!E1915-'Raw Data'!D1915&gt;3, 'Raw Data'!N1915, 0)</f>
        <v/>
      </c>
      <c r="M1920">
        <f>IF('Raw Data'!D1915-'Raw Data'!E1915&gt;3, 'Raw Data'!M1915, 0)</f>
        <v/>
      </c>
      <c r="N1920">
        <f>IF(ISBLANK('Raw Data'!D1915),0,IF(AND('Raw Data'!E1915&gt;'Raw Data'!D1915,'Raw Data'!E1915-'Raw Data'!D1915&gt;0,'Raw Data'!E1915-'Raw Data'!D1915&lt;4),'Raw Data'!L1915, 0))</f>
        <v/>
      </c>
      <c r="O1920">
        <f>IF(ISBLANK('Raw Data'!D1915),0,IF(AND('Raw Data'!E1915&gt;'Raw Data'!D1915,'Raw Data'!E1915-'Raw Data'!D1915&gt;0,'Raw Data'!D1915-'Raw Data'!E1915&lt;4),'Raw Data'!K1915, 0))</f>
        <v/>
      </c>
      <c r="P1920">
        <f>IF('Raw Data'!E1915-'Raw Data'!D1915&gt;3, 'Raw Data'!N1915, IF('Raw Data'!D1915-'Raw Data'!E1915&gt;3, 'Raw Data'!M1915, 0))</f>
        <v/>
      </c>
      <c r="Q1920">
        <f>IF(ISBLANK('Raw Data'!E1915),0,IF(AND('Raw Data'!E1915-'Raw Data'!D1915&lt;4,'Raw Data'!E1915-'Raw Data'!D1915&gt;0),'Raw Data'!L1915,IF(AND('Raw Data'!D1915&gt;'Raw Data'!E1915,'Raw Data'!D1915-'Raw Data'!E1915&gt;0),'Raw Data'!K1915,0)))</f>
        <v/>
      </c>
      <c r="R1920">
        <f>IF(ISBLANK('Raw Data'!K1915),0,IFERROR(IF(MATCH(SMALL('Raw Data'!K1915:N1915,1),L1920:O1920,0),SMALL('Raw Data'!K1915:N1915,1)),0))</f>
        <v/>
      </c>
      <c r="S1920">
        <f>IF(ISBLANK('Raw Data'!K1915),0,IFERROR(IF(MATCH(SMALL('Raw Data'!K1915:N1915,2),L1920:O1920,0),SMALL('Raw Data'!K1915:N1915,2)),0))</f>
        <v/>
      </c>
      <c r="T1920">
        <f>IF(ISBLANK('Raw Data'!K1915),0,IFERROR(IF(MATCH(SMALL('Raw Data'!K1915:N1915,3),L1920:O1920,0),SMALL('Raw Data'!K1915:N1915,3)),0))</f>
        <v/>
      </c>
      <c r="U1920">
        <f>IF(ISBLANK('Raw Data'!K1915),0,IFERROR(IF(MATCH(SMALL('Raw Data'!K1915:N1915,4),L1920:O1920,0),SMALL('Raw Data'!K1915:N1915,4)),0))</f>
        <v/>
      </c>
      <c r="V1920">
        <f>IF(AND('Raw Data'!D1915&lt;3, 'Raw Data'!E1915&lt;3, 'Raw Data'!A1915&gt;0), 'Raw Data'!AF1915, 0)</f>
        <v/>
      </c>
      <c r="W1920">
        <f>IF(AND('Raw Data'!D1915&lt;4, 'Raw Data'!E1915&lt;4, 'Raw Data'!A1915&gt;0), 'Raw Data'!AI1915, 0)</f>
        <v/>
      </c>
      <c r="X1920">
        <f>IF(AND('Raw Data'!D1915&lt;5, 'Raw Data'!E1915&lt;5, 'Raw Data'!A1915&gt;0), 'Raw Data'!AL1915, 0)</f>
        <v/>
      </c>
      <c r="Y1920">
        <f>IF(AND('Raw Data'!D1915&lt;6, 'Raw Data'!E1915&lt;6, 'Raw Data'!A1915&gt;0), 'Raw Data'!AO1915, 0)</f>
        <v/>
      </c>
      <c r="Z1920">
        <f>IF(ISBLANK('Raw Data'!D1915), 0, IF('Raw Data'!D1915-'Raw Data'!E1915&gt;1, 'Raw Data'!AW1915, 0))</f>
        <v/>
      </c>
      <c r="AA1920">
        <f>IF(ISBLANK('Raw Data'!A1915), 0, IF(ABS('Raw Data'!D1915-'Raw Data'!E1915)&lt;2, 'Raw Data'!AX1915, 0))</f>
        <v/>
      </c>
      <c r="AB1920">
        <f>IF(ISBLANK('Raw Data'!D1915), 0, IF('Raw Data'!E1915-'Raw Data'!D1915&gt;1, 'Raw Data'!AY1915, 0))</f>
        <v/>
      </c>
      <c r="AC1920">
        <f>IF(ISBLANK('Raw Data'!D1915), 0, IF('Raw Data'!D1915-'Raw Data'!E1915&gt;2, 'Raw Data'!AZ1915, 0))</f>
        <v/>
      </c>
      <c r="AD1920">
        <f>IF(ISBLANK('Raw Data'!A1915), 0, IF(ABS('Raw Data'!D1915-'Raw Data'!E1915)&lt;3, 'Raw Data'!BA1915, 0))</f>
        <v/>
      </c>
      <c r="AE1920">
        <f>IF(ISBLANK('Raw Data'!D1915), 0, IF('Raw Data'!E1915-'Raw Data'!D1915&gt;2, 'Raw Data'!BB1915, 0))</f>
        <v/>
      </c>
      <c r="AF1920">
        <f>IF(ISBLANK('Raw Data'!D1915), 0, IF('Raw Data'!D1915-'Raw Data'!E1915&gt;3, 'Raw Data'!BC1915, 0))</f>
        <v/>
      </c>
      <c r="AG1920">
        <f>IF(ISBLANK('Raw Data'!A1915), 0, IF(ABS('Raw Data'!D1915-'Raw Data'!E1915)&lt;4, 'Raw Data'!BD1915, 0))</f>
        <v/>
      </c>
      <c r="AH1920">
        <f>IF(ISBLANK('Raw Data'!D1915), 0, IF('Raw Data'!E1915-'Raw Data'!D1915&gt;3, 'Raw Data'!BE1915, 0))</f>
        <v/>
      </c>
      <c r="AI1920">
        <f>IF(SUM('Raw Data'!D1915:E1915)&gt;'Raw Data'!F1915, 'Raw Data'!G1915, 0)</f>
        <v/>
      </c>
      <c r="AJ1920">
        <f>IF(ISBLANK('Raw Data'!D1915), 0, IF(SUM('Raw Data'!D1915:E1915)&lt;'Raw Data'!F1915, 'Raw Data'!H1915, 0))</f>
        <v/>
      </c>
      <c r="AK1920">
        <f>IF(ISBLANK('Raw Data'!A1915), 0, IF(AND('Raw Data'!D1915&lt;3, 'Raw Data'!E1915&lt;3, 'Raw Data'!F1915&lt;BB$2), 'Raw Data'!AF1915, 0))</f>
        <v/>
      </c>
      <c r="AL1920">
        <f>IF(ISBLANK('Raw Data'!A1915), 0, IF(AND('Raw Data'!D1915&lt;4, 'Raw Data'!E1915&lt;4, 'Raw Data'!F1915&lt;BB$2), 'Raw Data'!AI1915, 0))</f>
        <v/>
      </c>
      <c r="AM1920">
        <f>IF(ISBLANK('Raw Data'!A1915), 0, IF(AND('Raw Data'!D1915&lt;5, 'Raw Data'!E1915&lt;5, 'Raw Data'!F1915&lt;BB$2), 'Raw Data'!AL1915, 0))</f>
        <v/>
      </c>
      <c r="AN1920">
        <f>IF(ISBLANK('Raw Data'!A1915), 0, IF(AND('Raw Data'!D1915&lt;6, 'Raw Data'!E1915&lt;6, 'Raw Data'!F1915&lt;BB$2), 'Raw Data'!AO1915, 0))</f>
        <v/>
      </c>
      <c r="AO1920">
        <f>IF(ISBLANK('Raw Data'!A1915), 0, IF(AND('Raw Data'!I1915&lt;Analysis!$BC$2, 'Raw Data'!D1915-'Raw Data'!E1915&gt;1), 'Raw Data'!AW1915, IF(AND('Raw Data'!J1915&lt;Analysis!$BC$2, 'Raw Data'!E1915-'Raw Data'!D1915&gt;1), 'Raw Data'!AY1915, 0)))</f>
        <v/>
      </c>
      <c r="AP1920">
        <f>IF(ISBLANK('Raw Data'!A1915), 0, IF(AND('Raw Data'!I1915&lt;Analysis!$BC$2, 'Raw Data'!D1915-'Raw Data'!E1915&gt;2), 'Raw Data'!AZ1915, IF(AND('Raw Data'!J1915&lt;Analysis!$BC$2, 'Raw Data'!E1915-'Raw Data'!D1915&gt;2), 'Raw Data'!BB1915, 0)))</f>
        <v/>
      </c>
      <c r="AQ1920">
        <f>IF(ISBLANK('Raw Data'!A1915), 0, IF(AND('Raw Data'!I1915&lt;Analysis!$BC$2, 'Raw Data'!D1915-'Raw Data'!E1915&gt;3), 'Raw Data'!BC1915, IF(AND('Raw Data'!J1915&lt;Analysis!$BC$2, 'Raw Data'!E1915-'Raw Data'!D1915&gt;3), 'Raw Data'!BE1915, 0)))</f>
        <v/>
      </c>
      <c r="AR1920">
        <f>IF('Hidden Analysiss'!D1916=1,IF(ABS('Raw Data'!E1915-'Raw Data'!D1915)&lt;2,'Raw Data'!AX1915,0), 0)</f>
        <v/>
      </c>
      <c r="AS1920">
        <f>IF('Hidden Analysiss'!D1916=1,IF(ABS('Raw Data'!E1915-'Raw Data'!D1915)&lt;3,'Raw Data'!BA1915,0), 0)</f>
        <v/>
      </c>
      <c r="AT1920">
        <f>IF('Hidden Analysiss'!D1916=1,IF(ABS('Raw Data'!E1915-'Raw Data'!D1915)&lt;4,'Raw Data'!BD1915,0), 0)</f>
        <v/>
      </c>
      <c r="AU1920">
        <f>IF(AND('Hidden Analysiss'!E1916=1, ABS('Raw Data'!E1915-'Raw Data'!D1915)&lt;2), 'Raw Data'!AX1915, 0)</f>
        <v/>
      </c>
      <c r="AV1920">
        <f>IF(AND('Hidden Analysiss'!E1916=1, ABS('Raw Data'!E1915-'Raw Data'!D1915)&lt;3), 'Raw Data'!BA1915, 0)</f>
        <v/>
      </c>
      <c r="AW1920">
        <f>IF(AND('Hidden Analysiss'!E1916=1, ABS('Raw Data'!E1915-'Raw Data'!D1915)&lt;3), 'Raw Data'!BD1915, 0)</f>
        <v/>
      </c>
    </row>
    <row r="1921">
      <c r="A1921" s="1">
        <f>'Raw Data'!A1916</f>
        <v/>
      </c>
      <c r="B1921">
        <f>IF('Raw Data'!E1916&gt;'Raw Data'!D1916, 'Raw Data'!J1916, 0)</f>
        <v/>
      </c>
      <c r="C1921">
        <f>IF('Raw Data'!D1916&gt;'Raw Data'!E1916, 'Raw Data'!I1916, 0)</f>
        <v/>
      </c>
      <c r="D1921">
        <f>SUM(G1921:H1921)</f>
        <v/>
      </c>
      <c r="E1921">
        <f>IF(AND('Raw Data'!J1916&lt;'Raw Data'!I1916,'Raw Data'!E1916&gt;'Raw Data'!D1916,'Raw Data'!E1916-'Raw Data'!D1916&gt;3),'Raw Data'!N1916,IF(AND('Raw Data'!I1916&lt;'Raw Data'!J1916,'Raw Data'!D1916&gt;'Raw Data'!E1916,'Raw Data'!D1916-'Raw Data'!E1916&gt;3),'Raw Data'!M1916,0))</f>
        <v/>
      </c>
      <c r="F1921">
        <f>IF(AND('Raw Data'!J1916&lt;'Raw Data'!I1916,'Raw Data'!E1916&gt;'Raw Data'!D1916,'Raw Data'!E1916-'Raw Data'!D1916&lt;4),'Raw Data'!L1916,IF(AND('Raw Data'!I1916&lt;'Raw Data'!J1916,'Raw Data'!D1916&gt;'Raw Data'!E1916,'Raw Data'!D1916-'Raw Data'!E1916&lt;4),'Raw Data'!K1916,0))</f>
        <v/>
      </c>
      <c r="G1921">
        <f>IF(AND('Raw Data'!J1916&lt;'Raw Data'!I1916, 'Raw Data'!E1916&gt;'Raw Data'!D1916), 'Raw Data'!J1916, 0)</f>
        <v/>
      </c>
      <c r="H1921">
        <f>IF(AND('Raw Data'!J1916&gt;'Raw Data'!I1916, 'Raw Data'!E1916&lt;'Raw Data'!D1916), 'Raw Data'!I1916, 0)</f>
        <v/>
      </c>
      <c r="I1921">
        <f>SUM(J1921:K1921)</f>
        <v/>
      </c>
      <c r="J1921">
        <f>IF(AND('Raw Data'!J1916&gt;'Raw Data'!I1916, 'Raw Data'!E1916&gt;'Raw Data'!D1916), 'Raw Data'!J1916, 0)</f>
        <v/>
      </c>
      <c r="K1921">
        <f>IF(AND('Raw Data'!I1916&gt;'Raw Data'!J1916, 'Raw Data'!D1916&gt;'Raw Data'!E1916), 'Raw Data'!I1916, 0)</f>
        <v/>
      </c>
      <c r="L1921">
        <f>IF('Raw Data'!E1916-'Raw Data'!D1916&gt;3, 'Raw Data'!N1916, 0)</f>
        <v/>
      </c>
      <c r="M1921">
        <f>IF('Raw Data'!D1916-'Raw Data'!E1916&gt;3, 'Raw Data'!M1916, 0)</f>
        <v/>
      </c>
      <c r="N1921">
        <f>IF(ISBLANK('Raw Data'!D1916),0,IF(AND('Raw Data'!E1916&gt;'Raw Data'!D1916,'Raw Data'!E1916-'Raw Data'!D1916&gt;0,'Raw Data'!E1916-'Raw Data'!D1916&lt;4),'Raw Data'!L1916, 0))</f>
        <v/>
      </c>
      <c r="O1921">
        <f>IF(ISBLANK('Raw Data'!D1916),0,IF(AND('Raw Data'!E1916&gt;'Raw Data'!D1916,'Raw Data'!E1916-'Raw Data'!D1916&gt;0,'Raw Data'!D1916-'Raw Data'!E1916&lt;4),'Raw Data'!K1916, 0))</f>
        <v/>
      </c>
      <c r="P1921">
        <f>IF('Raw Data'!E1916-'Raw Data'!D1916&gt;3, 'Raw Data'!N1916, IF('Raw Data'!D1916-'Raw Data'!E1916&gt;3, 'Raw Data'!M1916, 0))</f>
        <v/>
      </c>
      <c r="Q1921">
        <f>IF(ISBLANK('Raw Data'!E1916),0,IF(AND('Raw Data'!E1916-'Raw Data'!D1916&lt;4,'Raw Data'!E1916-'Raw Data'!D1916&gt;0),'Raw Data'!L1916,IF(AND('Raw Data'!D1916&gt;'Raw Data'!E1916,'Raw Data'!D1916-'Raw Data'!E1916&gt;0),'Raw Data'!K1916,0)))</f>
        <v/>
      </c>
      <c r="R1921">
        <f>IF(ISBLANK('Raw Data'!K1916),0,IFERROR(IF(MATCH(SMALL('Raw Data'!K1916:N1916,1),L1921:O1921,0),SMALL('Raw Data'!K1916:N1916,1)),0))</f>
        <v/>
      </c>
      <c r="S1921">
        <f>IF(ISBLANK('Raw Data'!K1916),0,IFERROR(IF(MATCH(SMALL('Raw Data'!K1916:N1916,2),L1921:O1921,0),SMALL('Raw Data'!K1916:N1916,2)),0))</f>
        <v/>
      </c>
      <c r="T1921">
        <f>IF(ISBLANK('Raw Data'!K1916),0,IFERROR(IF(MATCH(SMALL('Raw Data'!K1916:N1916,3),L1921:O1921,0),SMALL('Raw Data'!K1916:N1916,3)),0))</f>
        <v/>
      </c>
      <c r="U1921">
        <f>IF(ISBLANK('Raw Data'!K1916),0,IFERROR(IF(MATCH(SMALL('Raw Data'!K1916:N1916,4),L1921:O1921,0),SMALL('Raw Data'!K1916:N1916,4)),0))</f>
        <v/>
      </c>
      <c r="V1921">
        <f>IF(AND('Raw Data'!D1916&lt;3, 'Raw Data'!E1916&lt;3, 'Raw Data'!A1916&gt;0), 'Raw Data'!AF1916, 0)</f>
        <v/>
      </c>
      <c r="W1921">
        <f>IF(AND('Raw Data'!D1916&lt;4, 'Raw Data'!E1916&lt;4, 'Raw Data'!A1916&gt;0), 'Raw Data'!AI1916, 0)</f>
        <v/>
      </c>
      <c r="X1921">
        <f>IF(AND('Raw Data'!D1916&lt;5, 'Raw Data'!E1916&lt;5, 'Raw Data'!A1916&gt;0), 'Raw Data'!AL1916, 0)</f>
        <v/>
      </c>
      <c r="Y1921">
        <f>IF(AND('Raw Data'!D1916&lt;6, 'Raw Data'!E1916&lt;6, 'Raw Data'!A1916&gt;0), 'Raw Data'!AO1916, 0)</f>
        <v/>
      </c>
      <c r="Z1921">
        <f>IF(ISBLANK('Raw Data'!D1916), 0, IF('Raw Data'!D1916-'Raw Data'!E1916&gt;1, 'Raw Data'!AW1916, 0))</f>
        <v/>
      </c>
      <c r="AA1921">
        <f>IF(ISBLANK('Raw Data'!A1916), 0, IF(ABS('Raw Data'!D1916-'Raw Data'!E1916)&lt;2, 'Raw Data'!AX1916, 0))</f>
        <v/>
      </c>
      <c r="AB1921">
        <f>IF(ISBLANK('Raw Data'!D1916), 0, IF('Raw Data'!E1916-'Raw Data'!D1916&gt;1, 'Raw Data'!AY1916, 0))</f>
        <v/>
      </c>
      <c r="AC1921">
        <f>IF(ISBLANK('Raw Data'!D1916), 0, IF('Raw Data'!D1916-'Raw Data'!E1916&gt;2, 'Raw Data'!AZ1916, 0))</f>
        <v/>
      </c>
      <c r="AD1921">
        <f>IF(ISBLANK('Raw Data'!A1916), 0, IF(ABS('Raw Data'!D1916-'Raw Data'!E1916)&lt;3, 'Raw Data'!BA1916, 0))</f>
        <v/>
      </c>
      <c r="AE1921">
        <f>IF(ISBLANK('Raw Data'!D1916), 0, IF('Raw Data'!E1916-'Raw Data'!D1916&gt;2, 'Raw Data'!BB1916, 0))</f>
        <v/>
      </c>
      <c r="AF1921">
        <f>IF(ISBLANK('Raw Data'!D1916), 0, IF('Raw Data'!D1916-'Raw Data'!E1916&gt;3, 'Raw Data'!BC1916, 0))</f>
        <v/>
      </c>
      <c r="AG1921">
        <f>IF(ISBLANK('Raw Data'!A1916), 0, IF(ABS('Raw Data'!D1916-'Raw Data'!E1916)&lt;4, 'Raw Data'!BD1916, 0))</f>
        <v/>
      </c>
      <c r="AH1921">
        <f>IF(ISBLANK('Raw Data'!D1916), 0, IF('Raw Data'!E1916-'Raw Data'!D1916&gt;3, 'Raw Data'!BE1916, 0))</f>
        <v/>
      </c>
      <c r="AI1921">
        <f>IF(SUM('Raw Data'!D1916:E1916)&gt;'Raw Data'!F1916, 'Raw Data'!G1916, 0)</f>
        <v/>
      </c>
      <c r="AJ1921">
        <f>IF(ISBLANK('Raw Data'!D1916), 0, IF(SUM('Raw Data'!D1916:E1916)&lt;'Raw Data'!F1916, 'Raw Data'!H1916, 0))</f>
        <v/>
      </c>
      <c r="AK1921">
        <f>IF(ISBLANK('Raw Data'!A1916), 0, IF(AND('Raw Data'!D1916&lt;3, 'Raw Data'!E1916&lt;3, 'Raw Data'!F1916&lt;BB$2), 'Raw Data'!AF1916, 0))</f>
        <v/>
      </c>
      <c r="AL1921">
        <f>IF(ISBLANK('Raw Data'!A1916), 0, IF(AND('Raw Data'!D1916&lt;4, 'Raw Data'!E1916&lt;4, 'Raw Data'!F1916&lt;BB$2), 'Raw Data'!AI1916, 0))</f>
        <v/>
      </c>
      <c r="AM1921">
        <f>IF(ISBLANK('Raw Data'!A1916), 0, IF(AND('Raw Data'!D1916&lt;5, 'Raw Data'!E1916&lt;5, 'Raw Data'!F1916&lt;BB$2), 'Raw Data'!AL1916, 0))</f>
        <v/>
      </c>
      <c r="AN1921">
        <f>IF(ISBLANK('Raw Data'!A1916), 0, IF(AND('Raw Data'!D1916&lt;6, 'Raw Data'!E1916&lt;6, 'Raw Data'!F1916&lt;BB$2), 'Raw Data'!AO1916, 0))</f>
        <v/>
      </c>
      <c r="AO1921">
        <f>IF(ISBLANK('Raw Data'!A1916), 0, IF(AND('Raw Data'!I1916&lt;Analysis!$BC$2, 'Raw Data'!D1916-'Raw Data'!E1916&gt;1), 'Raw Data'!AW1916, IF(AND('Raw Data'!J1916&lt;Analysis!$BC$2, 'Raw Data'!E1916-'Raw Data'!D1916&gt;1), 'Raw Data'!AY1916, 0)))</f>
        <v/>
      </c>
      <c r="AP1921">
        <f>IF(ISBLANK('Raw Data'!A1916), 0, IF(AND('Raw Data'!I1916&lt;Analysis!$BC$2, 'Raw Data'!D1916-'Raw Data'!E1916&gt;2), 'Raw Data'!AZ1916, IF(AND('Raw Data'!J1916&lt;Analysis!$BC$2, 'Raw Data'!E1916-'Raw Data'!D1916&gt;2), 'Raw Data'!BB1916, 0)))</f>
        <v/>
      </c>
      <c r="AQ1921">
        <f>IF(ISBLANK('Raw Data'!A1916), 0, IF(AND('Raw Data'!I1916&lt;Analysis!$BC$2, 'Raw Data'!D1916-'Raw Data'!E1916&gt;3), 'Raw Data'!BC1916, IF(AND('Raw Data'!J1916&lt;Analysis!$BC$2, 'Raw Data'!E1916-'Raw Data'!D1916&gt;3), 'Raw Data'!BE1916, 0)))</f>
        <v/>
      </c>
      <c r="AR1921">
        <f>IF('Hidden Analysiss'!D1917=1,IF(ABS('Raw Data'!E1916-'Raw Data'!D1916)&lt;2,'Raw Data'!AX1916,0), 0)</f>
        <v/>
      </c>
      <c r="AS1921">
        <f>IF('Hidden Analysiss'!D1917=1,IF(ABS('Raw Data'!E1916-'Raw Data'!D1916)&lt;3,'Raw Data'!BA1916,0), 0)</f>
        <v/>
      </c>
      <c r="AT1921">
        <f>IF('Hidden Analysiss'!D1917=1,IF(ABS('Raw Data'!E1916-'Raw Data'!D1916)&lt;4,'Raw Data'!BD1916,0), 0)</f>
        <v/>
      </c>
      <c r="AU1921">
        <f>IF(AND('Hidden Analysiss'!E1917=1, ABS('Raw Data'!E1916-'Raw Data'!D1916)&lt;2), 'Raw Data'!AX1916, 0)</f>
        <v/>
      </c>
      <c r="AV1921">
        <f>IF(AND('Hidden Analysiss'!E1917=1, ABS('Raw Data'!E1916-'Raw Data'!D1916)&lt;3), 'Raw Data'!BA1916, 0)</f>
        <v/>
      </c>
      <c r="AW1921">
        <f>IF(AND('Hidden Analysiss'!E1917=1, ABS('Raw Data'!E1916-'Raw Data'!D1916)&lt;3), 'Raw Data'!BD1916, 0)</f>
        <v/>
      </c>
    </row>
    <row r="1922">
      <c r="A1922" s="1">
        <f>'Raw Data'!A1917</f>
        <v/>
      </c>
      <c r="B1922">
        <f>IF('Raw Data'!E1917&gt;'Raw Data'!D1917, 'Raw Data'!J1917, 0)</f>
        <v/>
      </c>
      <c r="C1922">
        <f>IF('Raw Data'!D1917&gt;'Raw Data'!E1917, 'Raw Data'!I1917, 0)</f>
        <v/>
      </c>
      <c r="D1922">
        <f>SUM(G1922:H1922)</f>
        <v/>
      </c>
      <c r="E1922">
        <f>IF(AND('Raw Data'!J1917&lt;'Raw Data'!I1917,'Raw Data'!E1917&gt;'Raw Data'!D1917,'Raw Data'!E1917-'Raw Data'!D1917&gt;3),'Raw Data'!N1917,IF(AND('Raw Data'!I1917&lt;'Raw Data'!J1917,'Raw Data'!D1917&gt;'Raw Data'!E1917,'Raw Data'!D1917-'Raw Data'!E1917&gt;3),'Raw Data'!M1917,0))</f>
        <v/>
      </c>
      <c r="F1922">
        <f>IF(AND('Raw Data'!J1917&lt;'Raw Data'!I1917,'Raw Data'!E1917&gt;'Raw Data'!D1917,'Raw Data'!E1917-'Raw Data'!D1917&lt;4),'Raw Data'!L1917,IF(AND('Raw Data'!I1917&lt;'Raw Data'!J1917,'Raw Data'!D1917&gt;'Raw Data'!E1917,'Raw Data'!D1917-'Raw Data'!E1917&lt;4),'Raw Data'!K1917,0))</f>
        <v/>
      </c>
      <c r="G1922">
        <f>IF(AND('Raw Data'!J1917&lt;'Raw Data'!I1917, 'Raw Data'!E1917&gt;'Raw Data'!D1917), 'Raw Data'!J1917, 0)</f>
        <v/>
      </c>
      <c r="H1922">
        <f>IF(AND('Raw Data'!J1917&gt;'Raw Data'!I1917, 'Raw Data'!E1917&lt;'Raw Data'!D1917), 'Raw Data'!I1917, 0)</f>
        <v/>
      </c>
      <c r="I1922">
        <f>SUM(J1922:K1922)</f>
        <v/>
      </c>
      <c r="J1922">
        <f>IF(AND('Raw Data'!J1917&gt;'Raw Data'!I1917, 'Raw Data'!E1917&gt;'Raw Data'!D1917), 'Raw Data'!J1917, 0)</f>
        <v/>
      </c>
      <c r="K1922">
        <f>IF(AND('Raw Data'!I1917&gt;'Raw Data'!J1917, 'Raw Data'!D1917&gt;'Raw Data'!E1917), 'Raw Data'!I1917, 0)</f>
        <v/>
      </c>
      <c r="L1922">
        <f>IF('Raw Data'!E1917-'Raw Data'!D1917&gt;3, 'Raw Data'!N1917, 0)</f>
        <v/>
      </c>
      <c r="M1922">
        <f>IF('Raw Data'!D1917-'Raw Data'!E1917&gt;3, 'Raw Data'!M1917, 0)</f>
        <v/>
      </c>
      <c r="N1922">
        <f>IF(ISBLANK('Raw Data'!D1917),0,IF(AND('Raw Data'!E1917&gt;'Raw Data'!D1917,'Raw Data'!E1917-'Raw Data'!D1917&gt;0,'Raw Data'!E1917-'Raw Data'!D1917&lt;4),'Raw Data'!L1917, 0))</f>
        <v/>
      </c>
      <c r="O1922">
        <f>IF(ISBLANK('Raw Data'!D1917),0,IF(AND('Raw Data'!E1917&gt;'Raw Data'!D1917,'Raw Data'!E1917-'Raw Data'!D1917&gt;0,'Raw Data'!D1917-'Raw Data'!E1917&lt;4),'Raw Data'!K1917, 0))</f>
        <v/>
      </c>
      <c r="P1922">
        <f>IF('Raw Data'!E1917-'Raw Data'!D1917&gt;3, 'Raw Data'!N1917, IF('Raw Data'!D1917-'Raw Data'!E1917&gt;3, 'Raw Data'!M1917, 0))</f>
        <v/>
      </c>
      <c r="Q1922">
        <f>IF(ISBLANK('Raw Data'!E1917),0,IF(AND('Raw Data'!E1917-'Raw Data'!D1917&lt;4,'Raw Data'!E1917-'Raw Data'!D1917&gt;0),'Raw Data'!L1917,IF(AND('Raw Data'!D1917&gt;'Raw Data'!E1917,'Raw Data'!D1917-'Raw Data'!E1917&gt;0),'Raw Data'!K1917,0)))</f>
        <v/>
      </c>
      <c r="R1922">
        <f>IF(ISBLANK('Raw Data'!K1917),0,IFERROR(IF(MATCH(SMALL('Raw Data'!K1917:N1917,1),L1922:O1922,0),SMALL('Raw Data'!K1917:N1917,1)),0))</f>
        <v/>
      </c>
      <c r="S1922">
        <f>IF(ISBLANK('Raw Data'!K1917),0,IFERROR(IF(MATCH(SMALL('Raw Data'!K1917:N1917,2),L1922:O1922,0),SMALL('Raw Data'!K1917:N1917,2)),0))</f>
        <v/>
      </c>
      <c r="T1922">
        <f>IF(ISBLANK('Raw Data'!K1917),0,IFERROR(IF(MATCH(SMALL('Raw Data'!K1917:N1917,3),L1922:O1922,0),SMALL('Raw Data'!K1917:N1917,3)),0))</f>
        <v/>
      </c>
      <c r="U1922">
        <f>IF(ISBLANK('Raw Data'!K1917),0,IFERROR(IF(MATCH(SMALL('Raw Data'!K1917:N1917,4),L1922:O1922,0),SMALL('Raw Data'!K1917:N1917,4)),0))</f>
        <v/>
      </c>
      <c r="V1922">
        <f>IF(AND('Raw Data'!D1917&lt;3, 'Raw Data'!E1917&lt;3, 'Raw Data'!A1917&gt;0), 'Raw Data'!AF1917, 0)</f>
        <v/>
      </c>
      <c r="W1922">
        <f>IF(AND('Raw Data'!D1917&lt;4, 'Raw Data'!E1917&lt;4, 'Raw Data'!A1917&gt;0), 'Raw Data'!AI1917, 0)</f>
        <v/>
      </c>
      <c r="X1922">
        <f>IF(AND('Raw Data'!D1917&lt;5, 'Raw Data'!E1917&lt;5, 'Raw Data'!A1917&gt;0), 'Raw Data'!AL1917, 0)</f>
        <v/>
      </c>
      <c r="Y1922">
        <f>IF(AND('Raw Data'!D1917&lt;6, 'Raw Data'!E1917&lt;6, 'Raw Data'!A1917&gt;0), 'Raw Data'!AO1917, 0)</f>
        <v/>
      </c>
      <c r="Z1922">
        <f>IF(ISBLANK('Raw Data'!D1917), 0, IF('Raw Data'!D1917-'Raw Data'!E1917&gt;1, 'Raw Data'!AW1917, 0))</f>
        <v/>
      </c>
      <c r="AA1922">
        <f>IF(ISBLANK('Raw Data'!A1917), 0, IF(ABS('Raw Data'!D1917-'Raw Data'!E1917)&lt;2, 'Raw Data'!AX1917, 0))</f>
        <v/>
      </c>
      <c r="AB1922">
        <f>IF(ISBLANK('Raw Data'!D1917), 0, IF('Raw Data'!E1917-'Raw Data'!D1917&gt;1, 'Raw Data'!AY1917, 0))</f>
        <v/>
      </c>
      <c r="AC1922">
        <f>IF(ISBLANK('Raw Data'!D1917), 0, IF('Raw Data'!D1917-'Raw Data'!E1917&gt;2, 'Raw Data'!AZ1917, 0))</f>
        <v/>
      </c>
      <c r="AD1922">
        <f>IF(ISBLANK('Raw Data'!A1917), 0, IF(ABS('Raw Data'!D1917-'Raw Data'!E1917)&lt;3, 'Raw Data'!BA1917, 0))</f>
        <v/>
      </c>
      <c r="AE1922">
        <f>IF(ISBLANK('Raw Data'!D1917), 0, IF('Raw Data'!E1917-'Raw Data'!D1917&gt;2, 'Raw Data'!BB1917, 0))</f>
        <v/>
      </c>
      <c r="AF1922">
        <f>IF(ISBLANK('Raw Data'!D1917), 0, IF('Raw Data'!D1917-'Raw Data'!E1917&gt;3, 'Raw Data'!BC1917, 0))</f>
        <v/>
      </c>
      <c r="AG1922">
        <f>IF(ISBLANK('Raw Data'!A1917), 0, IF(ABS('Raw Data'!D1917-'Raw Data'!E1917)&lt;4, 'Raw Data'!BD1917, 0))</f>
        <v/>
      </c>
      <c r="AH1922">
        <f>IF(ISBLANK('Raw Data'!D1917), 0, IF('Raw Data'!E1917-'Raw Data'!D1917&gt;3, 'Raw Data'!BE1917, 0))</f>
        <v/>
      </c>
      <c r="AI1922">
        <f>IF(SUM('Raw Data'!D1917:E1917)&gt;'Raw Data'!F1917, 'Raw Data'!G1917, 0)</f>
        <v/>
      </c>
      <c r="AJ1922">
        <f>IF(ISBLANK('Raw Data'!D1917), 0, IF(SUM('Raw Data'!D1917:E1917)&lt;'Raw Data'!F1917, 'Raw Data'!H1917, 0))</f>
        <v/>
      </c>
      <c r="AK1922">
        <f>IF(ISBLANK('Raw Data'!A1917), 0, IF(AND('Raw Data'!D1917&lt;3, 'Raw Data'!E1917&lt;3, 'Raw Data'!F1917&lt;BB$2), 'Raw Data'!AF1917, 0))</f>
        <v/>
      </c>
      <c r="AL1922">
        <f>IF(ISBLANK('Raw Data'!A1917), 0, IF(AND('Raw Data'!D1917&lt;4, 'Raw Data'!E1917&lt;4, 'Raw Data'!F1917&lt;BB$2), 'Raw Data'!AI1917, 0))</f>
        <v/>
      </c>
      <c r="AM1922">
        <f>IF(ISBLANK('Raw Data'!A1917), 0, IF(AND('Raw Data'!D1917&lt;5, 'Raw Data'!E1917&lt;5, 'Raw Data'!F1917&lt;BB$2), 'Raw Data'!AL1917, 0))</f>
        <v/>
      </c>
      <c r="AN1922">
        <f>IF(ISBLANK('Raw Data'!A1917), 0, IF(AND('Raw Data'!D1917&lt;6, 'Raw Data'!E1917&lt;6, 'Raw Data'!F1917&lt;BB$2), 'Raw Data'!AO1917, 0))</f>
        <v/>
      </c>
      <c r="AO1922">
        <f>IF(ISBLANK('Raw Data'!A1917), 0, IF(AND('Raw Data'!I1917&lt;Analysis!$BC$2, 'Raw Data'!D1917-'Raw Data'!E1917&gt;1), 'Raw Data'!AW1917, IF(AND('Raw Data'!J1917&lt;Analysis!$BC$2, 'Raw Data'!E1917-'Raw Data'!D1917&gt;1), 'Raw Data'!AY1917, 0)))</f>
        <v/>
      </c>
      <c r="AP1922">
        <f>IF(ISBLANK('Raw Data'!A1917), 0, IF(AND('Raw Data'!I1917&lt;Analysis!$BC$2, 'Raw Data'!D1917-'Raw Data'!E1917&gt;2), 'Raw Data'!AZ1917, IF(AND('Raw Data'!J1917&lt;Analysis!$BC$2, 'Raw Data'!E1917-'Raw Data'!D1917&gt;2), 'Raw Data'!BB1917, 0)))</f>
        <v/>
      </c>
      <c r="AQ1922">
        <f>IF(ISBLANK('Raw Data'!A1917), 0, IF(AND('Raw Data'!I1917&lt;Analysis!$BC$2, 'Raw Data'!D1917-'Raw Data'!E1917&gt;3), 'Raw Data'!BC1917, IF(AND('Raw Data'!J1917&lt;Analysis!$BC$2, 'Raw Data'!E1917-'Raw Data'!D1917&gt;3), 'Raw Data'!BE1917, 0)))</f>
        <v/>
      </c>
      <c r="AR1922">
        <f>IF('Hidden Analysiss'!D1918=1,IF(ABS('Raw Data'!E1917-'Raw Data'!D1917)&lt;2,'Raw Data'!AX1917,0), 0)</f>
        <v/>
      </c>
      <c r="AS1922">
        <f>IF('Hidden Analysiss'!D1918=1,IF(ABS('Raw Data'!E1917-'Raw Data'!D1917)&lt;3,'Raw Data'!BA1917,0), 0)</f>
        <v/>
      </c>
      <c r="AT1922">
        <f>IF('Hidden Analysiss'!D1918=1,IF(ABS('Raw Data'!E1917-'Raw Data'!D1917)&lt;4,'Raw Data'!BD1917,0), 0)</f>
        <v/>
      </c>
      <c r="AU1922">
        <f>IF(AND('Hidden Analysiss'!E1918=1, ABS('Raw Data'!E1917-'Raw Data'!D1917)&lt;2), 'Raw Data'!AX1917, 0)</f>
        <v/>
      </c>
      <c r="AV1922">
        <f>IF(AND('Hidden Analysiss'!E1918=1, ABS('Raw Data'!E1917-'Raw Data'!D1917)&lt;3), 'Raw Data'!BA1917, 0)</f>
        <v/>
      </c>
      <c r="AW1922">
        <f>IF(AND('Hidden Analysiss'!E1918=1, ABS('Raw Data'!E1917-'Raw Data'!D1917)&lt;3), 'Raw Data'!BD1917, 0)</f>
        <v/>
      </c>
    </row>
    <row r="1923">
      <c r="A1923" s="1">
        <f>'Raw Data'!A1918</f>
        <v/>
      </c>
      <c r="B1923">
        <f>IF('Raw Data'!E1918&gt;'Raw Data'!D1918, 'Raw Data'!J1918, 0)</f>
        <v/>
      </c>
      <c r="C1923">
        <f>IF('Raw Data'!D1918&gt;'Raw Data'!E1918, 'Raw Data'!I1918, 0)</f>
        <v/>
      </c>
      <c r="D1923">
        <f>SUM(G1923:H1923)</f>
        <v/>
      </c>
      <c r="E1923">
        <f>IF(AND('Raw Data'!J1918&lt;'Raw Data'!I1918,'Raw Data'!E1918&gt;'Raw Data'!D1918,'Raw Data'!E1918-'Raw Data'!D1918&gt;3),'Raw Data'!N1918,IF(AND('Raw Data'!I1918&lt;'Raw Data'!J1918,'Raw Data'!D1918&gt;'Raw Data'!E1918,'Raw Data'!D1918-'Raw Data'!E1918&gt;3),'Raw Data'!M1918,0))</f>
        <v/>
      </c>
      <c r="F1923">
        <f>IF(AND('Raw Data'!J1918&lt;'Raw Data'!I1918,'Raw Data'!E1918&gt;'Raw Data'!D1918,'Raw Data'!E1918-'Raw Data'!D1918&lt;4),'Raw Data'!L1918,IF(AND('Raw Data'!I1918&lt;'Raw Data'!J1918,'Raw Data'!D1918&gt;'Raw Data'!E1918,'Raw Data'!D1918-'Raw Data'!E1918&lt;4),'Raw Data'!K1918,0))</f>
        <v/>
      </c>
      <c r="G1923">
        <f>IF(AND('Raw Data'!J1918&lt;'Raw Data'!I1918, 'Raw Data'!E1918&gt;'Raw Data'!D1918), 'Raw Data'!J1918, 0)</f>
        <v/>
      </c>
      <c r="H1923">
        <f>IF(AND('Raw Data'!J1918&gt;'Raw Data'!I1918, 'Raw Data'!E1918&lt;'Raw Data'!D1918), 'Raw Data'!I1918, 0)</f>
        <v/>
      </c>
      <c r="I1923">
        <f>SUM(J1923:K1923)</f>
        <v/>
      </c>
      <c r="J1923">
        <f>IF(AND('Raw Data'!J1918&gt;'Raw Data'!I1918, 'Raw Data'!E1918&gt;'Raw Data'!D1918), 'Raw Data'!J1918, 0)</f>
        <v/>
      </c>
      <c r="K1923">
        <f>IF(AND('Raw Data'!I1918&gt;'Raw Data'!J1918, 'Raw Data'!D1918&gt;'Raw Data'!E1918), 'Raw Data'!I1918, 0)</f>
        <v/>
      </c>
      <c r="L1923">
        <f>IF('Raw Data'!E1918-'Raw Data'!D1918&gt;3, 'Raw Data'!N1918, 0)</f>
        <v/>
      </c>
      <c r="M1923">
        <f>IF('Raw Data'!D1918-'Raw Data'!E1918&gt;3, 'Raw Data'!M1918, 0)</f>
        <v/>
      </c>
      <c r="N1923">
        <f>IF(ISBLANK('Raw Data'!D1918),0,IF(AND('Raw Data'!E1918&gt;'Raw Data'!D1918,'Raw Data'!E1918-'Raw Data'!D1918&gt;0,'Raw Data'!E1918-'Raw Data'!D1918&lt;4),'Raw Data'!L1918, 0))</f>
        <v/>
      </c>
      <c r="O1923">
        <f>IF(ISBLANK('Raw Data'!D1918),0,IF(AND('Raw Data'!E1918&gt;'Raw Data'!D1918,'Raw Data'!E1918-'Raw Data'!D1918&gt;0,'Raw Data'!D1918-'Raw Data'!E1918&lt;4),'Raw Data'!K1918, 0))</f>
        <v/>
      </c>
      <c r="P1923">
        <f>IF('Raw Data'!E1918-'Raw Data'!D1918&gt;3, 'Raw Data'!N1918, IF('Raw Data'!D1918-'Raw Data'!E1918&gt;3, 'Raw Data'!M1918, 0))</f>
        <v/>
      </c>
      <c r="Q1923">
        <f>IF(ISBLANK('Raw Data'!E1918),0,IF(AND('Raw Data'!E1918-'Raw Data'!D1918&lt;4,'Raw Data'!E1918-'Raw Data'!D1918&gt;0),'Raw Data'!L1918,IF(AND('Raw Data'!D1918&gt;'Raw Data'!E1918,'Raw Data'!D1918-'Raw Data'!E1918&gt;0),'Raw Data'!K1918,0)))</f>
        <v/>
      </c>
      <c r="R1923">
        <f>IF(ISBLANK('Raw Data'!K1918),0,IFERROR(IF(MATCH(SMALL('Raw Data'!K1918:N1918,1),L1923:O1923,0),SMALL('Raw Data'!K1918:N1918,1)),0))</f>
        <v/>
      </c>
      <c r="S1923">
        <f>IF(ISBLANK('Raw Data'!K1918),0,IFERROR(IF(MATCH(SMALL('Raw Data'!K1918:N1918,2),L1923:O1923,0),SMALL('Raw Data'!K1918:N1918,2)),0))</f>
        <v/>
      </c>
      <c r="T1923">
        <f>IF(ISBLANK('Raw Data'!K1918),0,IFERROR(IF(MATCH(SMALL('Raw Data'!K1918:N1918,3),L1923:O1923,0),SMALL('Raw Data'!K1918:N1918,3)),0))</f>
        <v/>
      </c>
      <c r="U1923">
        <f>IF(ISBLANK('Raw Data'!K1918),0,IFERROR(IF(MATCH(SMALL('Raw Data'!K1918:N1918,4),L1923:O1923,0),SMALL('Raw Data'!K1918:N1918,4)),0))</f>
        <v/>
      </c>
      <c r="V1923">
        <f>IF(AND('Raw Data'!D1918&lt;3, 'Raw Data'!E1918&lt;3, 'Raw Data'!A1918&gt;0), 'Raw Data'!AF1918, 0)</f>
        <v/>
      </c>
      <c r="W1923">
        <f>IF(AND('Raw Data'!D1918&lt;4, 'Raw Data'!E1918&lt;4, 'Raw Data'!A1918&gt;0), 'Raw Data'!AI1918, 0)</f>
        <v/>
      </c>
      <c r="X1923">
        <f>IF(AND('Raw Data'!D1918&lt;5, 'Raw Data'!E1918&lt;5, 'Raw Data'!A1918&gt;0), 'Raw Data'!AL1918, 0)</f>
        <v/>
      </c>
      <c r="Y1923">
        <f>IF(AND('Raw Data'!D1918&lt;6, 'Raw Data'!E1918&lt;6, 'Raw Data'!A1918&gt;0), 'Raw Data'!AO1918, 0)</f>
        <v/>
      </c>
      <c r="Z1923">
        <f>IF(ISBLANK('Raw Data'!D1918), 0, IF('Raw Data'!D1918-'Raw Data'!E1918&gt;1, 'Raw Data'!AW1918, 0))</f>
        <v/>
      </c>
      <c r="AA1923">
        <f>IF(ISBLANK('Raw Data'!A1918), 0, IF(ABS('Raw Data'!D1918-'Raw Data'!E1918)&lt;2, 'Raw Data'!AX1918, 0))</f>
        <v/>
      </c>
      <c r="AB1923">
        <f>IF(ISBLANK('Raw Data'!D1918), 0, IF('Raw Data'!E1918-'Raw Data'!D1918&gt;1, 'Raw Data'!AY1918, 0))</f>
        <v/>
      </c>
      <c r="AC1923">
        <f>IF(ISBLANK('Raw Data'!D1918), 0, IF('Raw Data'!D1918-'Raw Data'!E1918&gt;2, 'Raw Data'!AZ1918, 0))</f>
        <v/>
      </c>
      <c r="AD1923">
        <f>IF(ISBLANK('Raw Data'!A1918), 0, IF(ABS('Raw Data'!D1918-'Raw Data'!E1918)&lt;3, 'Raw Data'!BA1918, 0))</f>
        <v/>
      </c>
      <c r="AE1923">
        <f>IF(ISBLANK('Raw Data'!D1918), 0, IF('Raw Data'!E1918-'Raw Data'!D1918&gt;2, 'Raw Data'!BB1918, 0))</f>
        <v/>
      </c>
      <c r="AF1923">
        <f>IF(ISBLANK('Raw Data'!D1918), 0, IF('Raw Data'!D1918-'Raw Data'!E1918&gt;3, 'Raw Data'!BC1918, 0))</f>
        <v/>
      </c>
      <c r="AG1923">
        <f>IF(ISBLANK('Raw Data'!A1918), 0, IF(ABS('Raw Data'!D1918-'Raw Data'!E1918)&lt;4, 'Raw Data'!BD1918, 0))</f>
        <v/>
      </c>
      <c r="AH1923">
        <f>IF(ISBLANK('Raw Data'!D1918), 0, IF('Raw Data'!E1918-'Raw Data'!D1918&gt;3, 'Raw Data'!BE1918, 0))</f>
        <v/>
      </c>
      <c r="AI1923">
        <f>IF(SUM('Raw Data'!D1918:E1918)&gt;'Raw Data'!F1918, 'Raw Data'!G1918, 0)</f>
        <v/>
      </c>
      <c r="AJ1923">
        <f>IF(ISBLANK('Raw Data'!D1918), 0, IF(SUM('Raw Data'!D1918:E1918)&lt;'Raw Data'!F1918, 'Raw Data'!H1918, 0))</f>
        <v/>
      </c>
      <c r="AK1923">
        <f>IF(ISBLANK('Raw Data'!A1918), 0, IF(AND('Raw Data'!D1918&lt;3, 'Raw Data'!E1918&lt;3, 'Raw Data'!F1918&lt;BB$2), 'Raw Data'!AF1918, 0))</f>
        <v/>
      </c>
      <c r="AL1923">
        <f>IF(ISBLANK('Raw Data'!A1918), 0, IF(AND('Raw Data'!D1918&lt;4, 'Raw Data'!E1918&lt;4, 'Raw Data'!F1918&lt;BB$2), 'Raw Data'!AI1918, 0))</f>
        <v/>
      </c>
      <c r="AM1923">
        <f>IF(ISBLANK('Raw Data'!A1918), 0, IF(AND('Raw Data'!D1918&lt;5, 'Raw Data'!E1918&lt;5, 'Raw Data'!F1918&lt;BB$2), 'Raw Data'!AL1918, 0))</f>
        <v/>
      </c>
      <c r="AN1923">
        <f>IF(ISBLANK('Raw Data'!A1918), 0, IF(AND('Raw Data'!D1918&lt;6, 'Raw Data'!E1918&lt;6, 'Raw Data'!F1918&lt;BB$2), 'Raw Data'!AO1918, 0))</f>
        <v/>
      </c>
      <c r="AO1923">
        <f>IF(ISBLANK('Raw Data'!A1918), 0, IF(AND('Raw Data'!I1918&lt;Analysis!$BC$2, 'Raw Data'!D1918-'Raw Data'!E1918&gt;1), 'Raw Data'!AW1918, IF(AND('Raw Data'!J1918&lt;Analysis!$BC$2, 'Raw Data'!E1918-'Raw Data'!D1918&gt;1), 'Raw Data'!AY1918, 0)))</f>
        <v/>
      </c>
      <c r="AP1923">
        <f>IF(ISBLANK('Raw Data'!A1918), 0, IF(AND('Raw Data'!I1918&lt;Analysis!$BC$2, 'Raw Data'!D1918-'Raw Data'!E1918&gt;2), 'Raw Data'!AZ1918, IF(AND('Raw Data'!J1918&lt;Analysis!$BC$2, 'Raw Data'!E1918-'Raw Data'!D1918&gt;2), 'Raw Data'!BB1918, 0)))</f>
        <v/>
      </c>
      <c r="AQ1923">
        <f>IF(ISBLANK('Raw Data'!A1918), 0, IF(AND('Raw Data'!I1918&lt;Analysis!$BC$2, 'Raw Data'!D1918-'Raw Data'!E1918&gt;3), 'Raw Data'!BC1918, IF(AND('Raw Data'!J1918&lt;Analysis!$BC$2, 'Raw Data'!E1918-'Raw Data'!D1918&gt;3), 'Raw Data'!BE1918, 0)))</f>
        <v/>
      </c>
      <c r="AR1923">
        <f>IF('Hidden Analysiss'!D1919=1,IF(ABS('Raw Data'!E1918-'Raw Data'!D1918)&lt;2,'Raw Data'!AX1918,0), 0)</f>
        <v/>
      </c>
      <c r="AS1923">
        <f>IF('Hidden Analysiss'!D1919=1,IF(ABS('Raw Data'!E1918-'Raw Data'!D1918)&lt;3,'Raw Data'!BA1918,0), 0)</f>
        <v/>
      </c>
      <c r="AT1923">
        <f>IF('Hidden Analysiss'!D1919=1,IF(ABS('Raw Data'!E1918-'Raw Data'!D1918)&lt;4,'Raw Data'!BD1918,0), 0)</f>
        <v/>
      </c>
      <c r="AU1923">
        <f>IF(AND('Hidden Analysiss'!E1919=1, ABS('Raw Data'!E1918-'Raw Data'!D1918)&lt;2), 'Raw Data'!AX1918, 0)</f>
        <v/>
      </c>
      <c r="AV1923">
        <f>IF(AND('Hidden Analysiss'!E1919=1, ABS('Raw Data'!E1918-'Raw Data'!D1918)&lt;3), 'Raw Data'!BA1918, 0)</f>
        <v/>
      </c>
      <c r="AW1923">
        <f>IF(AND('Hidden Analysiss'!E1919=1, ABS('Raw Data'!E1918-'Raw Data'!D1918)&lt;3), 'Raw Data'!BD1918, 0)</f>
        <v/>
      </c>
    </row>
    <row r="1924">
      <c r="A1924" s="1">
        <f>'Raw Data'!A1919</f>
        <v/>
      </c>
      <c r="B1924">
        <f>IF('Raw Data'!E1919&gt;'Raw Data'!D1919, 'Raw Data'!J1919, 0)</f>
        <v/>
      </c>
      <c r="C1924">
        <f>IF('Raw Data'!D1919&gt;'Raw Data'!E1919, 'Raw Data'!I1919, 0)</f>
        <v/>
      </c>
      <c r="D1924">
        <f>SUM(G1924:H1924)</f>
        <v/>
      </c>
      <c r="E1924">
        <f>IF(AND('Raw Data'!J1919&lt;'Raw Data'!I1919,'Raw Data'!E1919&gt;'Raw Data'!D1919,'Raw Data'!E1919-'Raw Data'!D1919&gt;3),'Raw Data'!N1919,IF(AND('Raw Data'!I1919&lt;'Raw Data'!J1919,'Raw Data'!D1919&gt;'Raw Data'!E1919,'Raw Data'!D1919-'Raw Data'!E1919&gt;3),'Raw Data'!M1919,0))</f>
        <v/>
      </c>
      <c r="F1924">
        <f>IF(AND('Raw Data'!J1919&lt;'Raw Data'!I1919,'Raw Data'!E1919&gt;'Raw Data'!D1919,'Raw Data'!E1919-'Raw Data'!D1919&lt;4),'Raw Data'!L1919,IF(AND('Raw Data'!I1919&lt;'Raw Data'!J1919,'Raw Data'!D1919&gt;'Raw Data'!E1919,'Raw Data'!D1919-'Raw Data'!E1919&lt;4),'Raw Data'!K1919,0))</f>
        <v/>
      </c>
      <c r="G1924">
        <f>IF(AND('Raw Data'!J1919&lt;'Raw Data'!I1919, 'Raw Data'!E1919&gt;'Raw Data'!D1919), 'Raw Data'!J1919, 0)</f>
        <v/>
      </c>
      <c r="H1924">
        <f>IF(AND('Raw Data'!J1919&gt;'Raw Data'!I1919, 'Raw Data'!E1919&lt;'Raw Data'!D1919), 'Raw Data'!I1919, 0)</f>
        <v/>
      </c>
      <c r="I1924">
        <f>SUM(J1924:K1924)</f>
        <v/>
      </c>
      <c r="J1924">
        <f>IF(AND('Raw Data'!J1919&gt;'Raw Data'!I1919, 'Raw Data'!E1919&gt;'Raw Data'!D1919), 'Raw Data'!J1919, 0)</f>
        <v/>
      </c>
      <c r="K1924">
        <f>IF(AND('Raw Data'!I1919&gt;'Raw Data'!J1919, 'Raw Data'!D1919&gt;'Raw Data'!E1919), 'Raw Data'!I1919, 0)</f>
        <v/>
      </c>
      <c r="L1924">
        <f>IF('Raw Data'!E1919-'Raw Data'!D1919&gt;3, 'Raw Data'!N1919, 0)</f>
        <v/>
      </c>
      <c r="M1924">
        <f>IF('Raw Data'!D1919-'Raw Data'!E1919&gt;3, 'Raw Data'!M1919, 0)</f>
        <v/>
      </c>
      <c r="N1924">
        <f>IF(ISBLANK('Raw Data'!D1919),0,IF(AND('Raw Data'!E1919&gt;'Raw Data'!D1919,'Raw Data'!E1919-'Raw Data'!D1919&gt;0,'Raw Data'!E1919-'Raw Data'!D1919&lt;4),'Raw Data'!L1919, 0))</f>
        <v/>
      </c>
      <c r="O1924">
        <f>IF(ISBLANK('Raw Data'!D1919),0,IF(AND('Raw Data'!E1919&gt;'Raw Data'!D1919,'Raw Data'!E1919-'Raw Data'!D1919&gt;0,'Raw Data'!D1919-'Raw Data'!E1919&lt;4),'Raw Data'!K1919, 0))</f>
        <v/>
      </c>
      <c r="P1924">
        <f>IF('Raw Data'!E1919-'Raw Data'!D1919&gt;3, 'Raw Data'!N1919, IF('Raw Data'!D1919-'Raw Data'!E1919&gt;3, 'Raw Data'!M1919, 0))</f>
        <v/>
      </c>
      <c r="Q1924">
        <f>IF(ISBLANK('Raw Data'!E1919),0,IF(AND('Raw Data'!E1919-'Raw Data'!D1919&lt;4,'Raw Data'!E1919-'Raw Data'!D1919&gt;0),'Raw Data'!L1919,IF(AND('Raw Data'!D1919&gt;'Raw Data'!E1919,'Raw Data'!D1919-'Raw Data'!E1919&gt;0),'Raw Data'!K1919,0)))</f>
        <v/>
      </c>
      <c r="R1924">
        <f>IF(ISBLANK('Raw Data'!K1919),0,IFERROR(IF(MATCH(SMALL('Raw Data'!K1919:N1919,1),L1924:O1924,0),SMALL('Raw Data'!K1919:N1919,1)),0))</f>
        <v/>
      </c>
      <c r="S1924">
        <f>IF(ISBLANK('Raw Data'!K1919),0,IFERROR(IF(MATCH(SMALL('Raw Data'!K1919:N1919,2),L1924:O1924,0),SMALL('Raw Data'!K1919:N1919,2)),0))</f>
        <v/>
      </c>
      <c r="T1924">
        <f>IF(ISBLANK('Raw Data'!K1919),0,IFERROR(IF(MATCH(SMALL('Raw Data'!K1919:N1919,3),L1924:O1924,0),SMALL('Raw Data'!K1919:N1919,3)),0))</f>
        <v/>
      </c>
      <c r="U1924">
        <f>IF(ISBLANK('Raw Data'!K1919),0,IFERROR(IF(MATCH(SMALL('Raw Data'!K1919:N1919,4),L1924:O1924,0),SMALL('Raw Data'!K1919:N1919,4)),0))</f>
        <v/>
      </c>
      <c r="V1924">
        <f>IF(AND('Raw Data'!D1919&lt;3, 'Raw Data'!E1919&lt;3, 'Raw Data'!A1919&gt;0), 'Raw Data'!AF1919, 0)</f>
        <v/>
      </c>
      <c r="W1924">
        <f>IF(AND('Raw Data'!D1919&lt;4, 'Raw Data'!E1919&lt;4, 'Raw Data'!A1919&gt;0), 'Raw Data'!AI1919, 0)</f>
        <v/>
      </c>
      <c r="X1924">
        <f>IF(AND('Raw Data'!D1919&lt;5, 'Raw Data'!E1919&lt;5, 'Raw Data'!A1919&gt;0), 'Raw Data'!AL1919, 0)</f>
        <v/>
      </c>
      <c r="Y1924">
        <f>IF(AND('Raw Data'!D1919&lt;6, 'Raw Data'!E1919&lt;6, 'Raw Data'!A1919&gt;0), 'Raw Data'!AO1919, 0)</f>
        <v/>
      </c>
      <c r="Z1924">
        <f>IF(ISBLANK('Raw Data'!D1919), 0, IF('Raw Data'!D1919-'Raw Data'!E1919&gt;1, 'Raw Data'!AW1919, 0))</f>
        <v/>
      </c>
      <c r="AA1924">
        <f>IF(ISBLANK('Raw Data'!A1919), 0, IF(ABS('Raw Data'!D1919-'Raw Data'!E1919)&lt;2, 'Raw Data'!AX1919, 0))</f>
        <v/>
      </c>
      <c r="AB1924">
        <f>IF(ISBLANK('Raw Data'!D1919), 0, IF('Raw Data'!E1919-'Raw Data'!D1919&gt;1, 'Raw Data'!AY1919, 0))</f>
        <v/>
      </c>
      <c r="AC1924">
        <f>IF(ISBLANK('Raw Data'!D1919), 0, IF('Raw Data'!D1919-'Raw Data'!E1919&gt;2, 'Raw Data'!AZ1919, 0))</f>
        <v/>
      </c>
      <c r="AD1924">
        <f>IF(ISBLANK('Raw Data'!A1919), 0, IF(ABS('Raw Data'!D1919-'Raw Data'!E1919)&lt;3, 'Raw Data'!BA1919, 0))</f>
        <v/>
      </c>
      <c r="AE1924">
        <f>IF(ISBLANK('Raw Data'!D1919), 0, IF('Raw Data'!E1919-'Raw Data'!D1919&gt;2, 'Raw Data'!BB1919, 0))</f>
        <v/>
      </c>
      <c r="AF1924">
        <f>IF(ISBLANK('Raw Data'!D1919), 0, IF('Raw Data'!D1919-'Raw Data'!E1919&gt;3, 'Raw Data'!BC1919, 0))</f>
        <v/>
      </c>
      <c r="AG1924">
        <f>IF(ISBLANK('Raw Data'!A1919), 0, IF(ABS('Raw Data'!D1919-'Raw Data'!E1919)&lt;4, 'Raw Data'!BD1919, 0))</f>
        <v/>
      </c>
      <c r="AH1924">
        <f>IF(ISBLANK('Raw Data'!D1919), 0, IF('Raw Data'!E1919-'Raw Data'!D1919&gt;3, 'Raw Data'!BE1919, 0))</f>
        <v/>
      </c>
      <c r="AI1924">
        <f>IF(SUM('Raw Data'!D1919:E1919)&gt;'Raw Data'!F1919, 'Raw Data'!G1919, 0)</f>
        <v/>
      </c>
      <c r="AJ1924">
        <f>IF(ISBLANK('Raw Data'!D1919), 0, IF(SUM('Raw Data'!D1919:E1919)&lt;'Raw Data'!F1919, 'Raw Data'!H1919, 0))</f>
        <v/>
      </c>
      <c r="AK1924">
        <f>IF(ISBLANK('Raw Data'!A1919), 0, IF(AND('Raw Data'!D1919&lt;3, 'Raw Data'!E1919&lt;3, 'Raw Data'!F1919&lt;BB$2), 'Raw Data'!AF1919, 0))</f>
        <v/>
      </c>
      <c r="AL1924">
        <f>IF(ISBLANK('Raw Data'!A1919), 0, IF(AND('Raw Data'!D1919&lt;4, 'Raw Data'!E1919&lt;4, 'Raw Data'!F1919&lt;BB$2), 'Raw Data'!AI1919, 0))</f>
        <v/>
      </c>
      <c r="AM1924">
        <f>IF(ISBLANK('Raw Data'!A1919), 0, IF(AND('Raw Data'!D1919&lt;5, 'Raw Data'!E1919&lt;5, 'Raw Data'!F1919&lt;BB$2), 'Raw Data'!AL1919, 0))</f>
        <v/>
      </c>
      <c r="AN1924">
        <f>IF(ISBLANK('Raw Data'!A1919), 0, IF(AND('Raw Data'!D1919&lt;6, 'Raw Data'!E1919&lt;6, 'Raw Data'!F1919&lt;BB$2), 'Raw Data'!AO1919, 0))</f>
        <v/>
      </c>
      <c r="AO1924">
        <f>IF(ISBLANK('Raw Data'!A1919), 0, IF(AND('Raw Data'!I1919&lt;Analysis!$BC$2, 'Raw Data'!D1919-'Raw Data'!E1919&gt;1), 'Raw Data'!AW1919, IF(AND('Raw Data'!J1919&lt;Analysis!$BC$2, 'Raw Data'!E1919-'Raw Data'!D1919&gt;1), 'Raw Data'!AY1919, 0)))</f>
        <v/>
      </c>
      <c r="AP1924">
        <f>IF(ISBLANK('Raw Data'!A1919), 0, IF(AND('Raw Data'!I1919&lt;Analysis!$BC$2, 'Raw Data'!D1919-'Raw Data'!E1919&gt;2), 'Raw Data'!AZ1919, IF(AND('Raw Data'!J1919&lt;Analysis!$BC$2, 'Raw Data'!E1919-'Raw Data'!D1919&gt;2), 'Raw Data'!BB1919, 0)))</f>
        <v/>
      </c>
      <c r="AQ1924">
        <f>IF(ISBLANK('Raw Data'!A1919), 0, IF(AND('Raw Data'!I1919&lt;Analysis!$BC$2, 'Raw Data'!D1919-'Raw Data'!E1919&gt;3), 'Raw Data'!BC1919, IF(AND('Raw Data'!J1919&lt;Analysis!$BC$2, 'Raw Data'!E1919-'Raw Data'!D1919&gt;3), 'Raw Data'!BE1919, 0)))</f>
        <v/>
      </c>
      <c r="AR1924">
        <f>IF('Hidden Analysiss'!D1920=1,IF(ABS('Raw Data'!E1919-'Raw Data'!D1919)&lt;2,'Raw Data'!AX1919,0), 0)</f>
        <v/>
      </c>
      <c r="AS1924">
        <f>IF('Hidden Analysiss'!D1920=1,IF(ABS('Raw Data'!E1919-'Raw Data'!D1919)&lt;3,'Raw Data'!BA1919,0), 0)</f>
        <v/>
      </c>
      <c r="AT1924">
        <f>IF('Hidden Analysiss'!D1920=1,IF(ABS('Raw Data'!E1919-'Raw Data'!D1919)&lt;4,'Raw Data'!BD1919,0), 0)</f>
        <v/>
      </c>
      <c r="AU1924">
        <f>IF(AND('Hidden Analysiss'!E1920=1, ABS('Raw Data'!E1919-'Raw Data'!D1919)&lt;2), 'Raw Data'!AX1919, 0)</f>
        <v/>
      </c>
      <c r="AV1924">
        <f>IF(AND('Hidden Analysiss'!E1920=1, ABS('Raw Data'!E1919-'Raw Data'!D1919)&lt;3), 'Raw Data'!BA1919, 0)</f>
        <v/>
      </c>
      <c r="AW1924">
        <f>IF(AND('Hidden Analysiss'!E1920=1, ABS('Raw Data'!E1919-'Raw Data'!D1919)&lt;3), 'Raw Data'!BD1919, 0)</f>
        <v/>
      </c>
    </row>
    <row r="1925">
      <c r="A1925" s="1">
        <f>'Raw Data'!A1920</f>
        <v/>
      </c>
      <c r="B1925">
        <f>IF('Raw Data'!E1920&gt;'Raw Data'!D1920, 'Raw Data'!J1920, 0)</f>
        <v/>
      </c>
      <c r="C1925">
        <f>IF('Raw Data'!D1920&gt;'Raw Data'!E1920, 'Raw Data'!I1920, 0)</f>
        <v/>
      </c>
      <c r="D1925">
        <f>SUM(G1925:H1925)</f>
        <v/>
      </c>
      <c r="E1925">
        <f>IF(AND('Raw Data'!J1920&lt;'Raw Data'!I1920,'Raw Data'!E1920&gt;'Raw Data'!D1920,'Raw Data'!E1920-'Raw Data'!D1920&gt;3),'Raw Data'!N1920,IF(AND('Raw Data'!I1920&lt;'Raw Data'!J1920,'Raw Data'!D1920&gt;'Raw Data'!E1920,'Raw Data'!D1920-'Raw Data'!E1920&gt;3),'Raw Data'!M1920,0))</f>
        <v/>
      </c>
      <c r="F1925">
        <f>IF(AND('Raw Data'!J1920&lt;'Raw Data'!I1920,'Raw Data'!E1920&gt;'Raw Data'!D1920,'Raw Data'!E1920-'Raw Data'!D1920&lt;4),'Raw Data'!L1920,IF(AND('Raw Data'!I1920&lt;'Raw Data'!J1920,'Raw Data'!D1920&gt;'Raw Data'!E1920,'Raw Data'!D1920-'Raw Data'!E1920&lt;4),'Raw Data'!K1920,0))</f>
        <v/>
      </c>
      <c r="G1925">
        <f>IF(AND('Raw Data'!J1920&lt;'Raw Data'!I1920, 'Raw Data'!E1920&gt;'Raw Data'!D1920), 'Raw Data'!J1920, 0)</f>
        <v/>
      </c>
      <c r="H1925">
        <f>IF(AND('Raw Data'!J1920&gt;'Raw Data'!I1920, 'Raw Data'!E1920&lt;'Raw Data'!D1920), 'Raw Data'!I1920, 0)</f>
        <v/>
      </c>
      <c r="I1925">
        <f>SUM(J1925:K1925)</f>
        <v/>
      </c>
      <c r="J1925">
        <f>IF(AND('Raw Data'!J1920&gt;'Raw Data'!I1920, 'Raw Data'!E1920&gt;'Raw Data'!D1920), 'Raw Data'!J1920, 0)</f>
        <v/>
      </c>
      <c r="K1925">
        <f>IF(AND('Raw Data'!I1920&gt;'Raw Data'!J1920, 'Raw Data'!D1920&gt;'Raw Data'!E1920), 'Raw Data'!I1920, 0)</f>
        <v/>
      </c>
      <c r="L1925">
        <f>IF('Raw Data'!E1920-'Raw Data'!D1920&gt;3, 'Raw Data'!N1920, 0)</f>
        <v/>
      </c>
      <c r="M1925">
        <f>IF('Raw Data'!D1920-'Raw Data'!E1920&gt;3, 'Raw Data'!M1920, 0)</f>
        <v/>
      </c>
      <c r="N1925">
        <f>IF(ISBLANK('Raw Data'!D1920),0,IF(AND('Raw Data'!E1920&gt;'Raw Data'!D1920,'Raw Data'!E1920-'Raw Data'!D1920&gt;0,'Raw Data'!E1920-'Raw Data'!D1920&lt;4),'Raw Data'!L1920, 0))</f>
        <v/>
      </c>
      <c r="O1925">
        <f>IF(ISBLANK('Raw Data'!D1920),0,IF(AND('Raw Data'!E1920&gt;'Raw Data'!D1920,'Raw Data'!E1920-'Raw Data'!D1920&gt;0,'Raw Data'!D1920-'Raw Data'!E1920&lt;4),'Raw Data'!K1920, 0))</f>
        <v/>
      </c>
      <c r="P1925">
        <f>IF('Raw Data'!E1920-'Raw Data'!D1920&gt;3, 'Raw Data'!N1920, IF('Raw Data'!D1920-'Raw Data'!E1920&gt;3, 'Raw Data'!M1920, 0))</f>
        <v/>
      </c>
      <c r="Q1925">
        <f>IF(ISBLANK('Raw Data'!E1920),0,IF(AND('Raw Data'!E1920-'Raw Data'!D1920&lt;4,'Raw Data'!E1920-'Raw Data'!D1920&gt;0),'Raw Data'!L1920,IF(AND('Raw Data'!D1920&gt;'Raw Data'!E1920,'Raw Data'!D1920-'Raw Data'!E1920&gt;0),'Raw Data'!K1920,0)))</f>
        <v/>
      </c>
      <c r="R1925">
        <f>IF(ISBLANK('Raw Data'!K1920),0,IFERROR(IF(MATCH(SMALL('Raw Data'!K1920:N1920,1),L1925:O1925,0),SMALL('Raw Data'!K1920:N1920,1)),0))</f>
        <v/>
      </c>
      <c r="S1925">
        <f>IF(ISBLANK('Raw Data'!K1920),0,IFERROR(IF(MATCH(SMALL('Raw Data'!K1920:N1920,2),L1925:O1925,0),SMALL('Raw Data'!K1920:N1920,2)),0))</f>
        <v/>
      </c>
      <c r="T1925">
        <f>IF(ISBLANK('Raw Data'!K1920),0,IFERROR(IF(MATCH(SMALL('Raw Data'!K1920:N1920,3),L1925:O1925,0),SMALL('Raw Data'!K1920:N1920,3)),0))</f>
        <v/>
      </c>
      <c r="U1925">
        <f>IF(ISBLANK('Raw Data'!K1920),0,IFERROR(IF(MATCH(SMALL('Raw Data'!K1920:N1920,4),L1925:O1925,0),SMALL('Raw Data'!K1920:N1920,4)),0))</f>
        <v/>
      </c>
      <c r="V1925">
        <f>IF(AND('Raw Data'!D1920&lt;3, 'Raw Data'!E1920&lt;3, 'Raw Data'!A1920&gt;0), 'Raw Data'!AF1920, 0)</f>
        <v/>
      </c>
      <c r="W1925">
        <f>IF(AND('Raw Data'!D1920&lt;4, 'Raw Data'!E1920&lt;4, 'Raw Data'!A1920&gt;0), 'Raw Data'!AI1920, 0)</f>
        <v/>
      </c>
      <c r="X1925">
        <f>IF(AND('Raw Data'!D1920&lt;5, 'Raw Data'!E1920&lt;5, 'Raw Data'!A1920&gt;0), 'Raw Data'!AL1920, 0)</f>
        <v/>
      </c>
      <c r="Y1925">
        <f>IF(AND('Raw Data'!D1920&lt;6, 'Raw Data'!E1920&lt;6, 'Raw Data'!A1920&gt;0), 'Raw Data'!AO1920, 0)</f>
        <v/>
      </c>
      <c r="Z1925">
        <f>IF(ISBLANK('Raw Data'!D1920), 0, IF('Raw Data'!D1920-'Raw Data'!E1920&gt;1, 'Raw Data'!AW1920, 0))</f>
        <v/>
      </c>
      <c r="AA1925">
        <f>IF(ISBLANK('Raw Data'!A1920), 0, IF(ABS('Raw Data'!D1920-'Raw Data'!E1920)&lt;2, 'Raw Data'!AX1920, 0))</f>
        <v/>
      </c>
      <c r="AB1925">
        <f>IF(ISBLANK('Raw Data'!D1920), 0, IF('Raw Data'!E1920-'Raw Data'!D1920&gt;1, 'Raw Data'!AY1920, 0))</f>
        <v/>
      </c>
      <c r="AC1925">
        <f>IF(ISBLANK('Raw Data'!D1920), 0, IF('Raw Data'!D1920-'Raw Data'!E1920&gt;2, 'Raw Data'!AZ1920, 0))</f>
        <v/>
      </c>
      <c r="AD1925">
        <f>IF(ISBLANK('Raw Data'!A1920), 0, IF(ABS('Raw Data'!D1920-'Raw Data'!E1920)&lt;3, 'Raw Data'!BA1920, 0))</f>
        <v/>
      </c>
      <c r="AE1925">
        <f>IF(ISBLANK('Raw Data'!D1920), 0, IF('Raw Data'!E1920-'Raw Data'!D1920&gt;2, 'Raw Data'!BB1920, 0))</f>
        <v/>
      </c>
      <c r="AF1925">
        <f>IF(ISBLANK('Raw Data'!D1920), 0, IF('Raw Data'!D1920-'Raw Data'!E1920&gt;3, 'Raw Data'!BC1920, 0))</f>
        <v/>
      </c>
      <c r="AG1925">
        <f>IF(ISBLANK('Raw Data'!A1920), 0, IF(ABS('Raw Data'!D1920-'Raw Data'!E1920)&lt;4, 'Raw Data'!BD1920, 0))</f>
        <v/>
      </c>
      <c r="AH1925">
        <f>IF(ISBLANK('Raw Data'!D1920), 0, IF('Raw Data'!E1920-'Raw Data'!D1920&gt;3, 'Raw Data'!BE1920, 0))</f>
        <v/>
      </c>
      <c r="AI1925">
        <f>IF(SUM('Raw Data'!D1920:E1920)&gt;'Raw Data'!F1920, 'Raw Data'!G1920, 0)</f>
        <v/>
      </c>
      <c r="AJ1925">
        <f>IF(ISBLANK('Raw Data'!D1920), 0, IF(SUM('Raw Data'!D1920:E1920)&lt;'Raw Data'!F1920, 'Raw Data'!H1920, 0))</f>
        <v/>
      </c>
      <c r="AK1925">
        <f>IF(ISBLANK('Raw Data'!A1920), 0, IF(AND('Raw Data'!D1920&lt;3, 'Raw Data'!E1920&lt;3, 'Raw Data'!F1920&lt;BB$2), 'Raw Data'!AF1920, 0))</f>
        <v/>
      </c>
      <c r="AL1925">
        <f>IF(ISBLANK('Raw Data'!A1920), 0, IF(AND('Raw Data'!D1920&lt;4, 'Raw Data'!E1920&lt;4, 'Raw Data'!F1920&lt;BB$2), 'Raw Data'!AI1920, 0))</f>
        <v/>
      </c>
      <c r="AM1925">
        <f>IF(ISBLANK('Raw Data'!A1920), 0, IF(AND('Raw Data'!D1920&lt;5, 'Raw Data'!E1920&lt;5, 'Raw Data'!F1920&lt;BB$2), 'Raw Data'!AL1920, 0))</f>
        <v/>
      </c>
      <c r="AN1925">
        <f>IF(ISBLANK('Raw Data'!A1920), 0, IF(AND('Raw Data'!D1920&lt;6, 'Raw Data'!E1920&lt;6, 'Raw Data'!F1920&lt;BB$2), 'Raw Data'!AO1920, 0))</f>
        <v/>
      </c>
      <c r="AO1925">
        <f>IF(ISBLANK('Raw Data'!A1920), 0, IF(AND('Raw Data'!I1920&lt;Analysis!$BC$2, 'Raw Data'!D1920-'Raw Data'!E1920&gt;1), 'Raw Data'!AW1920, IF(AND('Raw Data'!J1920&lt;Analysis!$BC$2, 'Raw Data'!E1920-'Raw Data'!D1920&gt;1), 'Raw Data'!AY1920, 0)))</f>
        <v/>
      </c>
      <c r="AP1925">
        <f>IF(ISBLANK('Raw Data'!A1920), 0, IF(AND('Raw Data'!I1920&lt;Analysis!$BC$2, 'Raw Data'!D1920-'Raw Data'!E1920&gt;2), 'Raw Data'!AZ1920, IF(AND('Raw Data'!J1920&lt;Analysis!$BC$2, 'Raw Data'!E1920-'Raw Data'!D1920&gt;2), 'Raw Data'!BB1920, 0)))</f>
        <v/>
      </c>
      <c r="AQ1925">
        <f>IF(ISBLANK('Raw Data'!A1920), 0, IF(AND('Raw Data'!I1920&lt;Analysis!$BC$2, 'Raw Data'!D1920-'Raw Data'!E1920&gt;3), 'Raw Data'!BC1920, IF(AND('Raw Data'!J1920&lt;Analysis!$BC$2, 'Raw Data'!E1920-'Raw Data'!D1920&gt;3), 'Raw Data'!BE1920, 0)))</f>
        <v/>
      </c>
      <c r="AR1925">
        <f>IF('Hidden Analysiss'!D1921=1,IF(ABS('Raw Data'!E1920-'Raw Data'!D1920)&lt;2,'Raw Data'!AX1920,0), 0)</f>
        <v/>
      </c>
      <c r="AS1925">
        <f>IF('Hidden Analysiss'!D1921=1,IF(ABS('Raw Data'!E1920-'Raw Data'!D1920)&lt;3,'Raw Data'!BA1920,0), 0)</f>
        <v/>
      </c>
      <c r="AT1925">
        <f>IF('Hidden Analysiss'!D1921=1,IF(ABS('Raw Data'!E1920-'Raw Data'!D1920)&lt;4,'Raw Data'!BD1920,0), 0)</f>
        <v/>
      </c>
      <c r="AU1925">
        <f>IF(AND('Hidden Analysiss'!E1921=1, ABS('Raw Data'!E1920-'Raw Data'!D1920)&lt;2), 'Raw Data'!AX1920, 0)</f>
        <v/>
      </c>
      <c r="AV1925">
        <f>IF(AND('Hidden Analysiss'!E1921=1, ABS('Raw Data'!E1920-'Raw Data'!D1920)&lt;3), 'Raw Data'!BA1920, 0)</f>
        <v/>
      </c>
      <c r="AW1925">
        <f>IF(AND('Hidden Analysiss'!E1921=1, ABS('Raw Data'!E1920-'Raw Data'!D1920)&lt;3), 'Raw Data'!BD1920, 0)</f>
        <v/>
      </c>
    </row>
    <row r="1926">
      <c r="A1926" s="1">
        <f>'Raw Data'!A1921</f>
        <v/>
      </c>
      <c r="B1926">
        <f>IF('Raw Data'!E1921&gt;'Raw Data'!D1921, 'Raw Data'!J1921, 0)</f>
        <v/>
      </c>
      <c r="C1926">
        <f>IF('Raw Data'!D1921&gt;'Raw Data'!E1921, 'Raw Data'!I1921, 0)</f>
        <v/>
      </c>
      <c r="D1926">
        <f>SUM(G1926:H1926)</f>
        <v/>
      </c>
      <c r="E1926">
        <f>IF(AND('Raw Data'!J1921&lt;'Raw Data'!I1921,'Raw Data'!E1921&gt;'Raw Data'!D1921,'Raw Data'!E1921-'Raw Data'!D1921&gt;3),'Raw Data'!N1921,IF(AND('Raw Data'!I1921&lt;'Raw Data'!J1921,'Raw Data'!D1921&gt;'Raw Data'!E1921,'Raw Data'!D1921-'Raw Data'!E1921&gt;3),'Raw Data'!M1921,0))</f>
        <v/>
      </c>
      <c r="F1926">
        <f>IF(AND('Raw Data'!J1921&lt;'Raw Data'!I1921,'Raw Data'!E1921&gt;'Raw Data'!D1921,'Raw Data'!E1921-'Raw Data'!D1921&lt;4),'Raw Data'!L1921,IF(AND('Raw Data'!I1921&lt;'Raw Data'!J1921,'Raw Data'!D1921&gt;'Raw Data'!E1921,'Raw Data'!D1921-'Raw Data'!E1921&lt;4),'Raw Data'!K1921,0))</f>
        <v/>
      </c>
      <c r="G1926">
        <f>IF(AND('Raw Data'!J1921&lt;'Raw Data'!I1921, 'Raw Data'!E1921&gt;'Raw Data'!D1921), 'Raw Data'!J1921, 0)</f>
        <v/>
      </c>
      <c r="H1926">
        <f>IF(AND('Raw Data'!J1921&gt;'Raw Data'!I1921, 'Raw Data'!E1921&lt;'Raw Data'!D1921), 'Raw Data'!I1921, 0)</f>
        <v/>
      </c>
      <c r="I1926">
        <f>SUM(J1926:K1926)</f>
        <v/>
      </c>
      <c r="J1926">
        <f>IF(AND('Raw Data'!J1921&gt;'Raw Data'!I1921, 'Raw Data'!E1921&gt;'Raw Data'!D1921), 'Raw Data'!J1921, 0)</f>
        <v/>
      </c>
      <c r="K1926">
        <f>IF(AND('Raw Data'!I1921&gt;'Raw Data'!J1921, 'Raw Data'!D1921&gt;'Raw Data'!E1921), 'Raw Data'!I1921, 0)</f>
        <v/>
      </c>
      <c r="L1926">
        <f>IF('Raw Data'!E1921-'Raw Data'!D1921&gt;3, 'Raw Data'!N1921, 0)</f>
        <v/>
      </c>
      <c r="M1926">
        <f>IF('Raw Data'!D1921-'Raw Data'!E1921&gt;3, 'Raw Data'!M1921, 0)</f>
        <v/>
      </c>
      <c r="N1926">
        <f>IF(ISBLANK('Raw Data'!D1921),0,IF(AND('Raw Data'!E1921&gt;'Raw Data'!D1921,'Raw Data'!E1921-'Raw Data'!D1921&gt;0,'Raw Data'!E1921-'Raw Data'!D1921&lt;4),'Raw Data'!L1921, 0))</f>
        <v/>
      </c>
      <c r="O1926">
        <f>IF(ISBLANK('Raw Data'!D1921),0,IF(AND('Raw Data'!E1921&gt;'Raw Data'!D1921,'Raw Data'!E1921-'Raw Data'!D1921&gt;0,'Raw Data'!D1921-'Raw Data'!E1921&lt;4),'Raw Data'!K1921, 0))</f>
        <v/>
      </c>
      <c r="P1926">
        <f>IF('Raw Data'!E1921-'Raw Data'!D1921&gt;3, 'Raw Data'!N1921, IF('Raw Data'!D1921-'Raw Data'!E1921&gt;3, 'Raw Data'!M1921, 0))</f>
        <v/>
      </c>
      <c r="Q1926">
        <f>IF(ISBLANK('Raw Data'!E1921),0,IF(AND('Raw Data'!E1921-'Raw Data'!D1921&lt;4,'Raw Data'!E1921-'Raw Data'!D1921&gt;0),'Raw Data'!L1921,IF(AND('Raw Data'!D1921&gt;'Raw Data'!E1921,'Raw Data'!D1921-'Raw Data'!E1921&gt;0),'Raw Data'!K1921,0)))</f>
        <v/>
      </c>
      <c r="R1926">
        <f>IF(ISBLANK('Raw Data'!K1921),0,IFERROR(IF(MATCH(SMALL('Raw Data'!K1921:N1921,1),L1926:O1926,0),SMALL('Raw Data'!K1921:N1921,1)),0))</f>
        <v/>
      </c>
      <c r="S1926">
        <f>IF(ISBLANK('Raw Data'!K1921),0,IFERROR(IF(MATCH(SMALL('Raw Data'!K1921:N1921,2),L1926:O1926,0),SMALL('Raw Data'!K1921:N1921,2)),0))</f>
        <v/>
      </c>
      <c r="T1926">
        <f>IF(ISBLANK('Raw Data'!K1921),0,IFERROR(IF(MATCH(SMALL('Raw Data'!K1921:N1921,3),L1926:O1926,0),SMALL('Raw Data'!K1921:N1921,3)),0))</f>
        <v/>
      </c>
      <c r="U1926">
        <f>IF(ISBLANK('Raw Data'!K1921),0,IFERROR(IF(MATCH(SMALL('Raw Data'!K1921:N1921,4),L1926:O1926,0),SMALL('Raw Data'!K1921:N1921,4)),0))</f>
        <v/>
      </c>
      <c r="V1926">
        <f>IF(AND('Raw Data'!D1921&lt;3, 'Raw Data'!E1921&lt;3, 'Raw Data'!A1921&gt;0), 'Raw Data'!AF1921, 0)</f>
        <v/>
      </c>
      <c r="W1926">
        <f>IF(AND('Raw Data'!D1921&lt;4, 'Raw Data'!E1921&lt;4, 'Raw Data'!A1921&gt;0), 'Raw Data'!AI1921, 0)</f>
        <v/>
      </c>
      <c r="X1926">
        <f>IF(AND('Raw Data'!D1921&lt;5, 'Raw Data'!E1921&lt;5, 'Raw Data'!A1921&gt;0), 'Raw Data'!AL1921, 0)</f>
        <v/>
      </c>
      <c r="Y1926">
        <f>IF(AND('Raw Data'!D1921&lt;6, 'Raw Data'!E1921&lt;6, 'Raw Data'!A1921&gt;0), 'Raw Data'!AO1921, 0)</f>
        <v/>
      </c>
      <c r="Z1926">
        <f>IF(ISBLANK('Raw Data'!D1921), 0, IF('Raw Data'!D1921-'Raw Data'!E1921&gt;1, 'Raw Data'!AW1921, 0))</f>
        <v/>
      </c>
      <c r="AA1926">
        <f>IF(ISBLANK('Raw Data'!A1921), 0, IF(ABS('Raw Data'!D1921-'Raw Data'!E1921)&lt;2, 'Raw Data'!AX1921, 0))</f>
        <v/>
      </c>
      <c r="AB1926">
        <f>IF(ISBLANK('Raw Data'!D1921), 0, IF('Raw Data'!E1921-'Raw Data'!D1921&gt;1, 'Raw Data'!AY1921, 0))</f>
        <v/>
      </c>
      <c r="AC1926">
        <f>IF(ISBLANK('Raw Data'!D1921), 0, IF('Raw Data'!D1921-'Raw Data'!E1921&gt;2, 'Raw Data'!AZ1921, 0))</f>
        <v/>
      </c>
      <c r="AD1926">
        <f>IF(ISBLANK('Raw Data'!A1921), 0, IF(ABS('Raw Data'!D1921-'Raw Data'!E1921)&lt;3, 'Raw Data'!BA1921, 0))</f>
        <v/>
      </c>
      <c r="AE1926">
        <f>IF(ISBLANK('Raw Data'!D1921), 0, IF('Raw Data'!E1921-'Raw Data'!D1921&gt;2, 'Raw Data'!BB1921, 0))</f>
        <v/>
      </c>
      <c r="AF1926">
        <f>IF(ISBLANK('Raw Data'!D1921), 0, IF('Raw Data'!D1921-'Raw Data'!E1921&gt;3, 'Raw Data'!BC1921, 0))</f>
        <v/>
      </c>
      <c r="AG1926">
        <f>IF(ISBLANK('Raw Data'!A1921), 0, IF(ABS('Raw Data'!D1921-'Raw Data'!E1921)&lt;4, 'Raw Data'!BD1921, 0))</f>
        <v/>
      </c>
      <c r="AH1926">
        <f>IF(ISBLANK('Raw Data'!D1921), 0, IF('Raw Data'!E1921-'Raw Data'!D1921&gt;3, 'Raw Data'!BE1921, 0))</f>
        <v/>
      </c>
      <c r="AI1926">
        <f>IF(SUM('Raw Data'!D1921:E1921)&gt;'Raw Data'!F1921, 'Raw Data'!G1921, 0)</f>
        <v/>
      </c>
      <c r="AJ1926">
        <f>IF(ISBLANK('Raw Data'!D1921), 0, IF(SUM('Raw Data'!D1921:E1921)&lt;'Raw Data'!F1921, 'Raw Data'!H1921, 0))</f>
        <v/>
      </c>
      <c r="AK1926">
        <f>IF(ISBLANK('Raw Data'!A1921), 0, IF(AND('Raw Data'!D1921&lt;3, 'Raw Data'!E1921&lt;3, 'Raw Data'!F1921&lt;BB$2), 'Raw Data'!AF1921, 0))</f>
        <v/>
      </c>
      <c r="AL1926">
        <f>IF(ISBLANK('Raw Data'!A1921), 0, IF(AND('Raw Data'!D1921&lt;4, 'Raw Data'!E1921&lt;4, 'Raw Data'!F1921&lt;BB$2), 'Raw Data'!AI1921, 0))</f>
        <v/>
      </c>
      <c r="AM1926">
        <f>IF(ISBLANK('Raw Data'!A1921), 0, IF(AND('Raw Data'!D1921&lt;5, 'Raw Data'!E1921&lt;5, 'Raw Data'!F1921&lt;BB$2), 'Raw Data'!AL1921, 0))</f>
        <v/>
      </c>
      <c r="AN1926">
        <f>IF(ISBLANK('Raw Data'!A1921), 0, IF(AND('Raw Data'!D1921&lt;6, 'Raw Data'!E1921&lt;6, 'Raw Data'!F1921&lt;BB$2), 'Raw Data'!AO1921, 0))</f>
        <v/>
      </c>
      <c r="AO1926">
        <f>IF(ISBLANK('Raw Data'!A1921), 0, IF(AND('Raw Data'!I1921&lt;Analysis!$BC$2, 'Raw Data'!D1921-'Raw Data'!E1921&gt;1), 'Raw Data'!AW1921, IF(AND('Raw Data'!J1921&lt;Analysis!$BC$2, 'Raw Data'!E1921-'Raw Data'!D1921&gt;1), 'Raw Data'!AY1921, 0)))</f>
        <v/>
      </c>
      <c r="AP1926">
        <f>IF(ISBLANK('Raw Data'!A1921), 0, IF(AND('Raw Data'!I1921&lt;Analysis!$BC$2, 'Raw Data'!D1921-'Raw Data'!E1921&gt;2), 'Raw Data'!AZ1921, IF(AND('Raw Data'!J1921&lt;Analysis!$BC$2, 'Raw Data'!E1921-'Raw Data'!D1921&gt;2), 'Raw Data'!BB1921, 0)))</f>
        <v/>
      </c>
      <c r="AQ1926">
        <f>IF(ISBLANK('Raw Data'!A1921), 0, IF(AND('Raw Data'!I1921&lt;Analysis!$BC$2, 'Raw Data'!D1921-'Raw Data'!E1921&gt;3), 'Raw Data'!BC1921, IF(AND('Raw Data'!J1921&lt;Analysis!$BC$2, 'Raw Data'!E1921-'Raw Data'!D1921&gt;3), 'Raw Data'!BE1921, 0)))</f>
        <v/>
      </c>
      <c r="AR1926">
        <f>IF('Hidden Analysiss'!D1922=1,IF(ABS('Raw Data'!E1921-'Raw Data'!D1921)&lt;2,'Raw Data'!AX1921,0), 0)</f>
        <v/>
      </c>
      <c r="AS1926">
        <f>IF('Hidden Analysiss'!D1922=1,IF(ABS('Raw Data'!E1921-'Raw Data'!D1921)&lt;3,'Raw Data'!BA1921,0), 0)</f>
        <v/>
      </c>
      <c r="AT1926">
        <f>IF('Hidden Analysiss'!D1922=1,IF(ABS('Raw Data'!E1921-'Raw Data'!D1921)&lt;4,'Raw Data'!BD1921,0), 0)</f>
        <v/>
      </c>
      <c r="AU1926">
        <f>IF(AND('Hidden Analysiss'!E1922=1, ABS('Raw Data'!E1921-'Raw Data'!D1921)&lt;2), 'Raw Data'!AX1921, 0)</f>
        <v/>
      </c>
      <c r="AV1926">
        <f>IF(AND('Hidden Analysiss'!E1922=1, ABS('Raw Data'!E1921-'Raw Data'!D1921)&lt;3), 'Raw Data'!BA1921, 0)</f>
        <v/>
      </c>
      <c r="AW1926">
        <f>IF(AND('Hidden Analysiss'!E1922=1, ABS('Raw Data'!E1921-'Raw Data'!D1921)&lt;3), 'Raw Data'!BD1921, 0)</f>
        <v/>
      </c>
    </row>
    <row r="1927">
      <c r="A1927" s="1">
        <f>'Raw Data'!A1922</f>
        <v/>
      </c>
      <c r="B1927">
        <f>IF('Raw Data'!E1922&gt;'Raw Data'!D1922, 'Raw Data'!J1922, 0)</f>
        <v/>
      </c>
      <c r="C1927">
        <f>IF('Raw Data'!D1922&gt;'Raw Data'!E1922, 'Raw Data'!I1922, 0)</f>
        <v/>
      </c>
      <c r="D1927">
        <f>SUM(G1927:H1927)</f>
        <v/>
      </c>
      <c r="E1927">
        <f>IF(AND('Raw Data'!J1922&lt;'Raw Data'!I1922,'Raw Data'!E1922&gt;'Raw Data'!D1922,'Raw Data'!E1922-'Raw Data'!D1922&gt;3),'Raw Data'!N1922,IF(AND('Raw Data'!I1922&lt;'Raw Data'!J1922,'Raw Data'!D1922&gt;'Raw Data'!E1922,'Raw Data'!D1922-'Raw Data'!E1922&gt;3),'Raw Data'!M1922,0))</f>
        <v/>
      </c>
      <c r="F1927">
        <f>IF(AND('Raw Data'!J1922&lt;'Raw Data'!I1922,'Raw Data'!E1922&gt;'Raw Data'!D1922,'Raw Data'!E1922-'Raw Data'!D1922&lt;4),'Raw Data'!L1922,IF(AND('Raw Data'!I1922&lt;'Raw Data'!J1922,'Raw Data'!D1922&gt;'Raw Data'!E1922,'Raw Data'!D1922-'Raw Data'!E1922&lt;4),'Raw Data'!K1922,0))</f>
        <v/>
      </c>
      <c r="G1927">
        <f>IF(AND('Raw Data'!J1922&lt;'Raw Data'!I1922, 'Raw Data'!E1922&gt;'Raw Data'!D1922), 'Raw Data'!J1922, 0)</f>
        <v/>
      </c>
      <c r="H1927">
        <f>IF(AND('Raw Data'!J1922&gt;'Raw Data'!I1922, 'Raw Data'!E1922&lt;'Raw Data'!D1922), 'Raw Data'!I1922, 0)</f>
        <v/>
      </c>
      <c r="I1927">
        <f>SUM(J1927:K1927)</f>
        <v/>
      </c>
      <c r="J1927">
        <f>IF(AND('Raw Data'!J1922&gt;'Raw Data'!I1922, 'Raw Data'!E1922&gt;'Raw Data'!D1922), 'Raw Data'!J1922, 0)</f>
        <v/>
      </c>
      <c r="K1927">
        <f>IF(AND('Raw Data'!I1922&gt;'Raw Data'!J1922, 'Raw Data'!D1922&gt;'Raw Data'!E1922), 'Raw Data'!I1922, 0)</f>
        <v/>
      </c>
      <c r="L1927">
        <f>IF('Raw Data'!E1922-'Raw Data'!D1922&gt;3, 'Raw Data'!N1922, 0)</f>
        <v/>
      </c>
      <c r="M1927">
        <f>IF('Raw Data'!D1922-'Raw Data'!E1922&gt;3, 'Raw Data'!M1922, 0)</f>
        <v/>
      </c>
      <c r="N1927">
        <f>IF(ISBLANK('Raw Data'!D1922),0,IF(AND('Raw Data'!E1922&gt;'Raw Data'!D1922,'Raw Data'!E1922-'Raw Data'!D1922&gt;0,'Raw Data'!E1922-'Raw Data'!D1922&lt;4),'Raw Data'!L1922, 0))</f>
        <v/>
      </c>
      <c r="O1927">
        <f>IF(ISBLANK('Raw Data'!D1922),0,IF(AND('Raw Data'!E1922&gt;'Raw Data'!D1922,'Raw Data'!E1922-'Raw Data'!D1922&gt;0,'Raw Data'!D1922-'Raw Data'!E1922&lt;4),'Raw Data'!K1922, 0))</f>
        <v/>
      </c>
      <c r="P1927">
        <f>IF('Raw Data'!E1922-'Raw Data'!D1922&gt;3, 'Raw Data'!N1922, IF('Raw Data'!D1922-'Raw Data'!E1922&gt;3, 'Raw Data'!M1922, 0))</f>
        <v/>
      </c>
      <c r="Q1927">
        <f>IF(ISBLANK('Raw Data'!E1922),0,IF(AND('Raw Data'!E1922-'Raw Data'!D1922&lt;4,'Raw Data'!E1922-'Raw Data'!D1922&gt;0),'Raw Data'!L1922,IF(AND('Raw Data'!D1922&gt;'Raw Data'!E1922,'Raw Data'!D1922-'Raw Data'!E1922&gt;0),'Raw Data'!K1922,0)))</f>
        <v/>
      </c>
      <c r="R1927">
        <f>IF(ISBLANK('Raw Data'!K1922),0,IFERROR(IF(MATCH(SMALL('Raw Data'!K1922:N1922,1),L1927:O1927,0),SMALL('Raw Data'!K1922:N1922,1)),0))</f>
        <v/>
      </c>
      <c r="S1927">
        <f>IF(ISBLANK('Raw Data'!K1922),0,IFERROR(IF(MATCH(SMALL('Raw Data'!K1922:N1922,2),L1927:O1927,0),SMALL('Raw Data'!K1922:N1922,2)),0))</f>
        <v/>
      </c>
      <c r="T1927">
        <f>IF(ISBLANK('Raw Data'!K1922),0,IFERROR(IF(MATCH(SMALL('Raw Data'!K1922:N1922,3),L1927:O1927,0),SMALL('Raw Data'!K1922:N1922,3)),0))</f>
        <v/>
      </c>
      <c r="U1927">
        <f>IF(ISBLANK('Raw Data'!K1922),0,IFERROR(IF(MATCH(SMALL('Raw Data'!K1922:N1922,4),L1927:O1927,0),SMALL('Raw Data'!K1922:N1922,4)),0))</f>
        <v/>
      </c>
      <c r="V1927">
        <f>IF(AND('Raw Data'!D1922&lt;3, 'Raw Data'!E1922&lt;3, 'Raw Data'!A1922&gt;0), 'Raw Data'!AF1922, 0)</f>
        <v/>
      </c>
      <c r="W1927">
        <f>IF(AND('Raw Data'!D1922&lt;4, 'Raw Data'!E1922&lt;4, 'Raw Data'!A1922&gt;0), 'Raw Data'!AI1922, 0)</f>
        <v/>
      </c>
      <c r="X1927">
        <f>IF(AND('Raw Data'!D1922&lt;5, 'Raw Data'!E1922&lt;5, 'Raw Data'!A1922&gt;0), 'Raw Data'!AL1922, 0)</f>
        <v/>
      </c>
      <c r="Y1927">
        <f>IF(AND('Raw Data'!D1922&lt;6, 'Raw Data'!E1922&lt;6, 'Raw Data'!A1922&gt;0), 'Raw Data'!AO1922, 0)</f>
        <v/>
      </c>
      <c r="Z1927">
        <f>IF(ISBLANK('Raw Data'!D1922), 0, IF('Raw Data'!D1922-'Raw Data'!E1922&gt;1, 'Raw Data'!AW1922, 0))</f>
        <v/>
      </c>
      <c r="AA1927">
        <f>IF(ISBLANK('Raw Data'!A1922), 0, IF(ABS('Raw Data'!D1922-'Raw Data'!E1922)&lt;2, 'Raw Data'!AX1922, 0))</f>
        <v/>
      </c>
      <c r="AB1927">
        <f>IF(ISBLANK('Raw Data'!D1922), 0, IF('Raw Data'!E1922-'Raw Data'!D1922&gt;1, 'Raw Data'!AY1922, 0))</f>
        <v/>
      </c>
      <c r="AC1927">
        <f>IF(ISBLANK('Raw Data'!D1922), 0, IF('Raw Data'!D1922-'Raw Data'!E1922&gt;2, 'Raw Data'!AZ1922, 0))</f>
        <v/>
      </c>
      <c r="AD1927">
        <f>IF(ISBLANK('Raw Data'!A1922), 0, IF(ABS('Raw Data'!D1922-'Raw Data'!E1922)&lt;3, 'Raw Data'!BA1922, 0))</f>
        <v/>
      </c>
      <c r="AE1927">
        <f>IF(ISBLANK('Raw Data'!D1922), 0, IF('Raw Data'!E1922-'Raw Data'!D1922&gt;2, 'Raw Data'!BB1922, 0))</f>
        <v/>
      </c>
      <c r="AF1927">
        <f>IF(ISBLANK('Raw Data'!D1922), 0, IF('Raw Data'!D1922-'Raw Data'!E1922&gt;3, 'Raw Data'!BC1922, 0))</f>
        <v/>
      </c>
      <c r="AG1927">
        <f>IF(ISBLANK('Raw Data'!A1922), 0, IF(ABS('Raw Data'!D1922-'Raw Data'!E1922)&lt;4, 'Raw Data'!BD1922, 0))</f>
        <v/>
      </c>
      <c r="AH1927">
        <f>IF(ISBLANK('Raw Data'!D1922), 0, IF('Raw Data'!E1922-'Raw Data'!D1922&gt;3, 'Raw Data'!BE1922, 0))</f>
        <v/>
      </c>
      <c r="AI1927">
        <f>IF(SUM('Raw Data'!D1922:E1922)&gt;'Raw Data'!F1922, 'Raw Data'!G1922, 0)</f>
        <v/>
      </c>
      <c r="AJ1927">
        <f>IF(ISBLANK('Raw Data'!D1922), 0, IF(SUM('Raw Data'!D1922:E1922)&lt;'Raw Data'!F1922, 'Raw Data'!H1922, 0))</f>
        <v/>
      </c>
      <c r="AK1927">
        <f>IF(ISBLANK('Raw Data'!A1922), 0, IF(AND('Raw Data'!D1922&lt;3, 'Raw Data'!E1922&lt;3, 'Raw Data'!F1922&lt;BB$2), 'Raw Data'!AF1922, 0))</f>
        <v/>
      </c>
      <c r="AL1927">
        <f>IF(ISBLANK('Raw Data'!A1922), 0, IF(AND('Raw Data'!D1922&lt;4, 'Raw Data'!E1922&lt;4, 'Raw Data'!F1922&lt;BB$2), 'Raw Data'!AI1922, 0))</f>
        <v/>
      </c>
      <c r="AM1927">
        <f>IF(ISBLANK('Raw Data'!A1922), 0, IF(AND('Raw Data'!D1922&lt;5, 'Raw Data'!E1922&lt;5, 'Raw Data'!F1922&lt;BB$2), 'Raw Data'!AL1922, 0))</f>
        <v/>
      </c>
      <c r="AN1927">
        <f>IF(ISBLANK('Raw Data'!A1922), 0, IF(AND('Raw Data'!D1922&lt;6, 'Raw Data'!E1922&lt;6, 'Raw Data'!F1922&lt;BB$2), 'Raw Data'!AO1922, 0))</f>
        <v/>
      </c>
      <c r="AO1927">
        <f>IF(ISBLANK('Raw Data'!A1922), 0, IF(AND('Raw Data'!I1922&lt;Analysis!$BC$2, 'Raw Data'!D1922-'Raw Data'!E1922&gt;1), 'Raw Data'!AW1922, IF(AND('Raw Data'!J1922&lt;Analysis!$BC$2, 'Raw Data'!E1922-'Raw Data'!D1922&gt;1), 'Raw Data'!AY1922, 0)))</f>
        <v/>
      </c>
      <c r="AP1927">
        <f>IF(ISBLANK('Raw Data'!A1922), 0, IF(AND('Raw Data'!I1922&lt;Analysis!$BC$2, 'Raw Data'!D1922-'Raw Data'!E1922&gt;2), 'Raw Data'!AZ1922, IF(AND('Raw Data'!J1922&lt;Analysis!$BC$2, 'Raw Data'!E1922-'Raw Data'!D1922&gt;2), 'Raw Data'!BB1922, 0)))</f>
        <v/>
      </c>
      <c r="AQ1927">
        <f>IF(ISBLANK('Raw Data'!A1922), 0, IF(AND('Raw Data'!I1922&lt;Analysis!$BC$2, 'Raw Data'!D1922-'Raw Data'!E1922&gt;3), 'Raw Data'!BC1922, IF(AND('Raw Data'!J1922&lt;Analysis!$BC$2, 'Raw Data'!E1922-'Raw Data'!D1922&gt;3), 'Raw Data'!BE1922, 0)))</f>
        <v/>
      </c>
      <c r="AR1927">
        <f>IF('Hidden Analysiss'!D1923=1,IF(ABS('Raw Data'!E1922-'Raw Data'!D1922)&lt;2,'Raw Data'!AX1922,0), 0)</f>
        <v/>
      </c>
      <c r="AS1927">
        <f>IF('Hidden Analysiss'!D1923=1,IF(ABS('Raw Data'!E1922-'Raw Data'!D1922)&lt;3,'Raw Data'!BA1922,0), 0)</f>
        <v/>
      </c>
      <c r="AT1927">
        <f>IF('Hidden Analysiss'!D1923=1,IF(ABS('Raw Data'!E1922-'Raw Data'!D1922)&lt;4,'Raw Data'!BD1922,0), 0)</f>
        <v/>
      </c>
      <c r="AU1927">
        <f>IF(AND('Hidden Analysiss'!E1923=1, ABS('Raw Data'!E1922-'Raw Data'!D1922)&lt;2), 'Raw Data'!AX1922, 0)</f>
        <v/>
      </c>
      <c r="AV1927">
        <f>IF(AND('Hidden Analysiss'!E1923=1, ABS('Raw Data'!E1922-'Raw Data'!D1922)&lt;3), 'Raw Data'!BA1922, 0)</f>
        <v/>
      </c>
      <c r="AW1927">
        <f>IF(AND('Hidden Analysiss'!E1923=1, ABS('Raw Data'!E1922-'Raw Data'!D1922)&lt;3), 'Raw Data'!BD1922, 0)</f>
        <v/>
      </c>
    </row>
    <row r="1928">
      <c r="A1928" s="1">
        <f>'Raw Data'!A1923</f>
        <v/>
      </c>
      <c r="B1928">
        <f>IF('Raw Data'!E1923&gt;'Raw Data'!D1923, 'Raw Data'!J1923, 0)</f>
        <v/>
      </c>
      <c r="C1928">
        <f>IF('Raw Data'!D1923&gt;'Raw Data'!E1923, 'Raw Data'!I1923, 0)</f>
        <v/>
      </c>
      <c r="D1928">
        <f>SUM(G1928:H1928)</f>
        <v/>
      </c>
      <c r="E1928">
        <f>IF(AND('Raw Data'!J1923&lt;'Raw Data'!I1923,'Raw Data'!E1923&gt;'Raw Data'!D1923,'Raw Data'!E1923-'Raw Data'!D1923&gt;3),'Raw Data'!N1923,IF(AND('Raw Data'!I1923&lt;'Raw Data'!J1923,'Raw Data'!D1923&gt;'Raw Data'!E1923,'Raw Data'!D1923-'Raw Data'!E1923&gt;3),'Raw Data'!M1923,0))</f>
        <v/>
      </c>
      <c r="F1928">
        <f>IF(AND('Raw Data'!J1923&lt;'Raw Data'!I1923,'Raw Data'!E1923&gt;'Raw Data'!D1923,'Raw Data'!E1923-'Raw Data'!D1923&lt;4),'Raw Data'!L1923,IF(AND('Raw Data'!I1923&lt;'Raw Data'!J1923,'Raw Data'!D1923&gt;'Raw Data'!E1923,'Raw Data'!D1923-'Raw Data'!E1923&lt;4),'Raw Data'!K1923,0))</f>
        <v/>
      </c>
      <c r="G1928">
        <f>IF(AND('Raw Data'!J1923&lt;'Raw Data'!I1923, 'Raw Data'!E1923&gt;'Raw Data'!D1923), 'Raw Data'!J1923, 0)</f>
        <v/>
      </c>
      <c r="H1928">
        <f>IF(AND('Raw Data'!J1923&gt;'Raw Data'!I1923, 'Raw Data'!E1923&lt;'Raw Data'!D1923), 'Raw Data'!I1923, 0)</f>
        <v/>
      </c>
      <c r="I1928">
        <f>SUM(J1928:K1928)</f>
        <v/>
      </c>
      <c r="J1928">
        <f>IF(AND('Raw Data'!J1923&gt;'Raw Data'!I1923, 'Raw Data'!E1923&gt;'Raw Data'!D1923), 'Raw Data'!J1923, 0)</f>
        <v/>
      </c>
      <c r="K1928">
        <f>IF(AND('Raw Data'!I1923&gt;'Raw Data'!J1923, 'Raw Data'!D1923&gt;'Raw Data'!E1923), 'Raw Data'!I1923, 0)</f>
        <v/>
      </c>
      <c r="L1928">
        <f>IF('Raw Data'!E1923-'Raw Data'!D1923&gt;3, 'Raw Data'!N1923, 0)</f>
        <v/>
      </c>
      <c r="M1928">
        <f>IF('Raw Data'!D1923-'Raw Data'!E1923&gt;3, 'Raw Data'!M1923, 0)</f>
        <v/>
      </c>
      <c r="N1928">
        <f>IF(ISBLANK('Raw Data'!D1923),0,IF(AND('Raw Data'!E1923&gt;'Raw Data'!D1923,'Raw Data'!E1923-'Raw Data'!D1923&gt;0,'Raw Data'!E1923-'Raw Data'!D1923&lt;4),'Raw Data'!L1923, 0))</f>
        <v/>
      </c>
      <c r="O1928">
        <f>IF(ISBLANK('Raw Data'!D1923),0,IF(AND('Raw Data'!E1923&gt;'Raw Data'!D1923,'Raw Data'!E1923-'Raw Data'!D1923&gt;0,'Raw Data'!D1923-'Raw Data'!E1923&lt;4),'Raw Data'!K1923, 0))</f>
        <v/>
      </c>
      <c r="P1928">
        <f>IF('Raw Data'!E1923-'Raw Data'!D1923&gt;3, 'Raw Data'!N1923, IF('Raw Data'!D1923-'Raw Data'!E1923&gt;3, 'Raw Data'!M1923, 0))</f>
        <v/>
      </c>
      <c r="Q1928">
        <f>IF(ISBLANK('Raw Data'!E1923),0,IF(AND('Raw Data'!E1923-'Raw Data'!D1923&lt;4,'Raw Data'!E1923-'Raw Data'!D1923&gt;0),'Raw Data'!L1923,IF(AND('Raw Data'!D1923&gt;'Raw Data'!E1923,'Raw Data'!D1923-'Raw Data'!E1923&gt;0),'Raw Data'!K1923,0)))</f>
        <v/>
      </c>
      <c r="R1928">
        <f>IF(ISBLANK('Raw Data'!K1923),0,IFERROR(IF(MATCH(SMALL('Raw Data'!K1923:N1923,1),L1928:O1928,0),SMALL('Raw Data'!K1923:N1923,1)),0))</f>
        <v/>
      </c>
      <c r="S1928">
        <f>IF(ISBLANK('Raw Data'!K1923),0,IFERROR(IF(MATCH(SMALL('Raw Data'!K1923:N1923,2),L1928:O1928,0),SMALL('Raw Data'!K1923:N1923,2)),0))</f>
        <v/>
      </c>
      <c r="T1928">
        <f>IF(ISBLANK('Raw Data'!K1923),0,IFERROR(IF(MATCH(SMALL('Raw Data'!K1923:N1923,3),L1928:O1928,0),SMALL('Raw Data'!K1923:N1923,3)),0))</f>
        <v/>
      </c>
      <c r="U1928">
        <f>IF(ISBLANK('Raw Data'!K1923),0,IFERROR(IF(MATCH(SMALL('Raw Data'!K1923:N1923,4),L1928:O1928,0),SMALL('Raw Data'!K1923:N1923,4)),0))</f>
        <v/>
      </c>
      <c r="V1928">
        <f>IF(AND('Raw Data'!D1923&lt;3, 'Raw Data'!E1923&lt;3, 'Raw Data'!A1923&gt;0), 'Raw Data'!AF1923, 0)</f>
        <v/>
      </c>
      <c r="W1928">
        <f>IF(AND('Raw Data'!D1923&lt;4, 'Raw Data'!E1923&lt;4, 'Raw Data'!A1923&gt;0), 'Raw Data'!AI1923, 0)</f>
        <v/>
      </c>
      <c r="X1928">
        <f>IF(AND('Raw Data'!D1923&lt;5, 'Raw Data'!E1923&lt;5, 'Raw Data'!A1923&gt;0), 'Raw Data'!AL1923, 0)</f>
        <v/>
      </c>
      <c r="Y1928">
        <f>IF(AND('Raw Data'!D1923&lt;6, 'Raw Data'!E1923&lt;6, 'Raw Data'!A1923&gt;0), 'Raw Data'!AO1923, 0)</f>
        <v/>
      </c>
      <c r="Z1928">
        <f>IF(ISBLANK('Raw Data'!D1923), 0, IF('Raw Data'!D1923-'Raw Data'!E1923&gt;1, 'Raw Data'!AW1923, 0))</f>
        <v/>
      </c>
      <c r="AA1928">
        <f>IF(ISBLANK('Raw Data'!A1923), 0, IF(ABS('Raw Data'!D1923-'Raw Data'!E1923)&lt;2, 'Raw Data'!AX1923, 0))</f>
        <v/>
      </c>
      <c r="AB1928">
        <f>IF(ISBLANK('Raw Data'!D1923), 0, IF('Raw Data'!E1923-'Raw Data'!D1923&gt;1, 'Raw Data'!AY1923, 0))</f>
        <v/>
      </c>
      <c r="AC1928">
        <f>IF(ISBLANK('Raw Data'!D1923), 0, IF('Raw Data'!D1923-'Raw Data'!E1923&gt;2, 'Raw Data'!AZ1923, 0))</f>
        <v/>
      </c>
      <c r="AD1928">
        <f>IF(ISBLANK('Raw Data'!A1923), 0, IF(ABS('Raw Data'!D1923-'Raw Data'!E1923)&lt;3, 'Raw Data'!BA1923, 0))</f>
        <v/>
      </c>
      <c r="AE1928">
        <f>IF(ISBLANK('Raw Data'!D1923), 0, IF('Raw Data'!E1923-'Raw Data'!D1923&gt;2, 'Raw Data'!BB1923, 0))</f>
        <v/>
      </c>
      <c r="AF1928">
        <f>IF(ISBLANK('Raw Data'!D1923), 0, IF('Raw Data'!D1923-'Raw Data'!E1923&gt;3, 'Raw Data'!BC1923, 0))</f>
        <v/>
      </c>
      <c r="AG1928">
        <f>IF(ISBLANK('Raw Data'!A1923), 0, IF(ABS('Raw Data'!D1923-'Raw Data'!E1923)&lt;4, 'Raw Data'!BD1923, 0))</f>
        <v/>
      </c>
      <c r="AH1928">
        <f>IF(ISBLANK('Raw Data'!D1923), 0, IF('Raw Data'!E1923-'Raw Data'!D1923&gt;3, 'Raw Data'!BE1923, 0))</f>
        <v/>
      </c>
      <c r="AI1928">
        <f>IF(SUM('Raw Data'!D1923:E1923)&gt;'Raw Data'!F1923, 'Raw Data'!G1923, 0)</f>
        <v/>
      </c>
      <c r="AJ1928">
        <f>IF(ISBLANK('Raw Data'!D1923), 0, IF(SUM('Raw Data'!D1923:E1923)&lt;'Raw Data'!F1923, 'Raw Data'!H1923, 0))</f>
        <v/>
      </c>
      <c r="AK1928">
        <f>IF(ISBLANK('Raw Data'!A1923), 0, IF(AND('Raw Data'!D1923&lt;3, 'Raw Data'!E1923&lt;3, 'Raw Data'!F1923&lt;BB$2), 'Raw Data'!AF1923, 0))</f>
        <v/>
      </c>
      <c r="AL1928">
        <f>IF(ISBLANK('Raw Data'!A1923), 0, IF(AND('Raw Data'!D1923&lt;4, 'Raw Data'!E1923&lt;4, 'Raw Data'!F1923&lt;BB$2), 'Raw Data'!AI1923, 0))</f>
        <v/>
      </c>
      <c r="AM1928">
        <f>IF(ISBLANK('Raw Data'!A1923), 0, IF(AND('Raw Data'!D1923&lt;5, 'Raw Data'!E1923&lt;5, 'Raw Data'!F1923&lt;BB$2), 'Raw Data'!AL1923, 0))</f>
        <v/>
      </c>
      <c r="AN1928">
        <f>IF(ISBLANK('Raw Data'!A1923), 0, IF(AND('Raw Data'!D1923&lt;6, 'Raw Data'!E1923&lt;6, 'Raw Data'!F1923&lt;BB$2), 'Raw Data'!AO1923, 0))</f>
        <v/>
      </c>
      <c r="AO1928">
        <f>IF(ISBLANK('Raw Data'!A1923), 0, IF(AND('Raw Data'!I1923&lt;Analysis!$BC$2, 'Raw Data'!D1923-'Raw Data'!E1923&gt;1), 'Raw Data'!AW1923, IF(AND('Raw Data'!J1923&lt;Analysis!$BC$2, 'Raw Data'!E1923-'Raw Data'!D1923&gt;1), 'Raw Data'!AY1923, 0)))</f>
        <v/>
      </c>
      <c r="AP1928">
        <f>IF(ISBLANK('Raw Data'!A1923), 0, IF(AND('Raw Data'!I1923&lt;Analysis!$BC$2, 'Raw Data'!D1923-'Raw Data'!E1923&gt;2), 'Raw Data'!AZ1923, IF(AND('Raw Data'!J1923&lt;Analysis!$BC$2, 'Raw Data'!E1923-'Raw Data'!D1923&gt;2), 'Raw Data'!BB1923, 0)))</f>
        <v/>
      </c>
      <c r="AQ1928">
        <f>IF(ISBLANK('Raw Data'!A1923), 0, IF(AND('Raw Data'!I1923&lt;Analysis!$BC$2, 'Raw Data'!D1923-'Raw Data'!E1923&gt;3), 'Raw Data'!BC1923, IF(AND('Raw Data'!J1923&lt;Analysis!$BC$2, 'Raw Data'!E1923-'Raw Data'!D1923&gt;3), 'Raw Data'!BE1923, 0)))</f>
        <v/>
      </c>
      <c r="AR1928">
        <f>IF('Hidden Analysiss'!D1924=1,IF(ABS('Raw Data'!E1923-'Raw Data'!D1923)&lt;2,'Raw Data'!AX1923,0), 0)</f>
        <v/>
      </c>
      <c r="AS1928">
        <f>IF('Hidden Analysiss'!D1924=1,IF(ABS('Raw Data'!E1923-'Raw Data'!D1923)&lt;3,'Raw Data'!BA1923,0), 0)</f>
        <v/>
      </c>
      <c r="AT1928">
        <f>IF('Hidden Analysiss'!D1924=1,IF(ABS('Raw Data'!E1923-'Raw Data'!D1923)&lt;4,'Raw Data'!BD1923,0), 0)</f>
        <v/>
      </c>
      <c r="AU1928">
        <f>IF(AND('Hidden Analysiss'!E1924=1, ABS('Raw Data'!E1923-'Raw Data'!D1923)&lt;2), 'Raw Data'!AX1923, 0)</f>
        <v/>
      </c>
      <c r="AV1928">
        <f>IF(AND('Hidden Analysiss'!E1924=1, ABS('Raw Data'!E1923-'Raw Data'!D1923)&lt;3), 'Raw Data'!BA1923, 0)</f>
        <v/>
      </c>
      <c r="AW1928">
        <f>IF(AND('Hidden Analysiss'!E1924=1, ABS('Raw Data'!E1923-'Raw Data'!D1923)&lt;3), 'Raw Data'!BD1923, 0)</f>
        <v/>
      </c>
    </row>
    <row r="1929">
      <c r="A1929" s="1">
        <f>'Raw Data'!A1924</f>
        <v/>
      </c>
      <c r="B1929">
        <f>IF('Raw Data'!E1924&gt;'Raw Data'!D1924, 'Raw Data'!J1924, 0)</f>
        <v/>
      </c>
      <c r="C1929">
        <f>IF('Raw Data'!D1924&gt;'Raw Data'!E1924, 'Raw Data'!I1924, 0)</f>
        <v/>
      </c>
      <c r="D1929">
        <f>SUM(G1929:H1929)</f>
        <v/>
      </c>
      <c r="E1929">
        <f>IF(AND('Raw Data'!J1924&lt;'Raw Data'!I1924,'Raw Data'!E1924&gt;'Raw Data'!D1924,'Raw Data'!E1924-'Raw Data'!D1924&gt;3),'Raw Data'!N1924,IF(AND('Raw Data'!I1924&lt;'Raw Data'!J1924,'Raw Data'!D1924&gt;'Raw Data'!E1924,'Raw Data'!D1924-'Raw Data'!E1924&gt;3),'Raw Data'!M1924,0))</f>
        <v/>
      </c>
      <c r="F1929">
        <f>IF(AND('Raw Data'!J1924&lt;'Raw Data'!I1924,'Raw Data'!E1924&gt;'Raw Data'!D1924,'Raw Data'!E1924-'Raw Data'!D1924&lt;4),'Raw Data'!L1924,IF(AND('Raw Data'!I1924&lt;'Raw Data'!J1924,'Raw Data'!D1924&gt;'Raw Data'!E1924,'Raw Data'!D1924-'Raw Data'!E1924&lt;4),'Raw Data'!K1924,0))</f>
        <v/>
      </c>
      <c r="G1929">
        <f>IF(AND('Raw Data'!J1924&lt;'Raw Data'!I1924, 'Raw Data'!E1924&gt;'Raw Data'!D1924), 'Raw Data'!J1924, 0)</f>
        <v/>
      </c>
      <c r="H1929">
        <f>IF(AND('Raw Data'!J1924&gt;'Raw Data'!I1924, 'Raw Data'!E1924&lt;'Raw Data'!D1924), 'Raw Data'!I1924, 0)</f>
        <v/>
      </c>
      <c r="I1929">
        <f>SUM(J1929:K1929)</f>
        <v/>
      </c>
      <c r="J1929">
        <f>IF(AND('Raw Data'!J1924&gt;'Raw Data'!I1924, 'Raw Data'!E1924&gt;'Raw Data'!D1924), 'Raw Data'!J1924, 0)</f>
        <v/>
      </c>
      <c r="K1929">
        <f>IF(AND('Raw Data'!I1924&gt;'Raw Data'!J1924, 'Raw Data'!D1924&gt;'Raw Data'!E1924), 'Raw Data'!I1924, 0)</f>
        <v/>
      </c>
      <c r="L1929">
        <f>IF('Raw Data'!E1924-'Raw Data'!D1924&gt;3, 'Raw Data'!N1924, 0)</f>
        <v/>
      </c>
      <c r="M1929">
        <f>IF('Raw Data'!D1924-'Raw Data'!E1924&gt;3, 'Raw Data'!M1924, 0)</f>
        <v/>
      </c>
      <c r="N1929">
        <f>IF(ISBLANK('Raw Data'!D1924),0,IF(AND('Raw Data'!E1924&gt;'Raw Data'!D1924,'Raw Data'!E1924-'Raw Data'!D1924&gt;0,'Raw Data'!E1924-'Raw Data'!D1924&lt;4),'Raw Data'!L1924, 0))</f>
        <v/>
      </c>
      <c r="O1929">
        <f>IF(ISBLANK('Raw Data'!D1924),0,IF(AND('Raw Data'!E1924&gt;'Raw Data'!D1924,'Raw Data'!E1924-'Raw Data'!D1924&gt;0,'Raw Data'!D1924-'Raw Data'!E1924&lt;4),'Raw Data'!K1924, 0))</f>
        <v/>
      </c>
      <c r="P1929">
        <f>IF('Raw Data'!E1924-'Raw Data'!D1924&gt;3, 'Raw Data'!N1924, IF('Raw Data'!D1924-'Raw Data'!E1924&gt;3, 'Raw Data'!M1924, 0))</f>
        <v/>
      </c>
      <c r="Q1929">
        <f>IF(ISBLANK('Raw Data'!E1924),0,IF(AND('Raw Data'!E1924-'Raw Data'!D1924&lt;4,'Raw Data'!E1924-'Raw Data'!D1924&gt;0),'Raw Data'!L1924,IF(AND('Raw Data'!D1924&gt;'Raw Data'!E1924,'Raw Data'!D1924-'Raw Data'!E1924&gt;0),'Raw Data'!K1924,0)))</f>
        <v/>
      </c>
      <c r="R1929">
        <f>IF(ISBLANK('Raw Data'!K1924),0,IFERROR(IF(MATCH(SMALL('Raw Data'!K1924:N1924,1),L1929:O1929,0),SMALL('Raw Data'!K1924:N1924,1)),0))</f>
        <v/>
      </c>
      <c r="S1929">
        <f>IF(ISBLANK('Raw Data'!K1924),0,IFERROR(IF(MATCH(SMALL('Raw Data'!K1924:N1924,2),L1929:O1929,0),SMALL('Raw Data'!K1924:N1924,2)),0))</f>
        <v/>
      </c>
      <c r="T1929">
        <f>IF(ISBLANK('Raw Data'!K1924),0,IFERROR(IF(MATCH(SMALL('Raw Data'!K1924:N1924,3),L1929:O1929,0),SMALL('Raw Data'!K1924:N1924,3)),0))</f>
        <v/>
      </c>
      <c r="U1929">
        <f>IF(ISBLANK('Raw Data'!K1924),0,IFERROR(IF(MATCH(SMALL('Raw Data'!K1924:N1924,4),L1929:O1929,0),SMALL('Raw Data'!K1924:N1924,4)),0))</f>
        <v/>
      </c>
      <c r="V1929">
        <f>IF(AND('Raw Data'!D1924&lt;3, 'Raw Data'!E1924&lt;3, 'Raw Data'!A1924&gt;0), 'Raw Data'!AF1924, 0)</f>
        <v/>
      </c>
      <c r="W1929">
        <f>IF(AND('Raw Data'!D1924&lt;4, 'Raw Data'!E1924&lt;4, 'Raw Data'!A1924&gt;0), 'Raw Data'!AI1924, 0)</f>
        <v/>
      </c>
      <c r="X1929">
        <f>IF(AND('Raw Data'!D1924&lt;5, 'Raw Data'!E1924&lt;5, 'Raw Data'!A1924&gt;0), 'Raw Data'!AL1924, 0)</f>
        <v/>
      </c>
      <c r="Y1929">
        <f>IF(AND('Raw Data'!D1924&lt;6, 'Raw Data'!E1924&lt;6, 'Raw Data'!A1924&gt;0), 'Raw Data'!AO1924, 0)</f>
        <v/>
      </c>
      <c r="Z1929">
        <f>IF(ISBLANK('Raw Data'!D1924), 0, IF('Raw Data'!D1924-'Raw Data'!E1924&gt;1, 'Raw Data'!AW1924, 0))</f>
        <v/>
      </c>
      <c r="AA1929">
        <f>IF(ISBLANK('Raw Data'!A1924), 0, IF(ABS('Raw Data'!D1924-'Raw Data'!E1924)&lt;2, 'Raw Data'!AX1924, 0))</f>
        <v/>
      </c>
      <c r="AB1929">
        <f>IF(ISBLANK('Raw Data'!D1924), 0, IF('Raw Data'!E1924-'Raw Data'!D1924&gt;1, 'Raw Data'!AY1924, 0))</f>
        <v/>
      </c>
      <c r="AC1929">
        <f>IF(ISBLANK('Raw Data'!D1924), 0, IF('Raw Data'!D1924-'Raw Data'!E1924&gt;2, 'Raw Data'!AZ1924, 0))</f>
        <v/>
      </c>
      <c r="AD1929">
        <f>IF(ISBLANK('Raw Data'!A1924), 0, IF(ABS('Raw Data'!D1924-'Raw Data'!E1924)&lt;3, 'Raw Data'!BA1924, 0))</f>
        <v/>
      </c>
      <c r="AE1929">
        <f>IF(ISBLANK('Raw Data'!D1924), 0, IF('Raw Data'!E1924-'Raw Data'!D1924&gt;2, 'Raw Data'!BB1924, 0))</f>
        <v/>
      </c>
      <c r="AF1929">
        <f>IF(ISBLANK('Raw Data'!D1924), 0, IF('Raw Data'!D1924-'Raw Data'!E1924&gt;3, 'Raw Data'!BC1924, 0))</f>
        <v/>
      </c>
      <c r="AG1929">
        <f>IF(ISBLANK('Raw Data'!A1924), 0, IF(ABS('Raw Data'!D1924-'Raw Data'!E1924)&lt;4, 'Raw Data'!BD1924, 0))</f>
        <v/>
      </c>
      <c r="AH1929">
        <f>IF(ISBLANK('Raw Data'!D1924), 0, IF('Raw Data'!E1924-'Raw Data'!D1924&gt;3, 'Raw Data'!BE1924, 0))</f>
        <v/>
      </c>
      <c r="AI1929">
        <f>IF(SUM('Raw Data'!D1924:E1924)&gt;'Raw Data'!F1924, 'Raw Data'!G1924, 0)</f>
        <v/>
      </c>
      <c r="AJ1929">
        <f>IF(ISBLANK('Raw Data'!D1924), 0, IF(SUM('Raw Data'!D1924:E1924)&lt;'Raw Data'!F1924, 'Raw Data'!H1924, 0))</f>
        <v/>
      </c>
      <c r="AK1929">
        <f>IF(ISBLANK('Raw Data'!A1924), 0, IF(AND('Raw Data'!D1924&lt;3, 'Raw Data'!E1924&lt;3, 'Raw Data'!F1924&lt;BB$2), 'Raw Data'!AF1924, 0))</f>
        <v/>
      </c>
      <c r="AL1929">
        <f>IF(ISBLANK('Raw Data'!A1924), 0, IF(AND('Raw Data'!D1924&lt;4, 'Raw Data'!E1924&lt;4, 'Raw Data'!F1924&lt;BB$2), 'Raw Data'!AI1924, 0))</f>
        <v/>
      </c>
      <c r="AM1929">
        <f>IF(ISBLANK('Raw Data'!A1924), 0, IF(AND('Raw Data'!D1924&lt;5, 'Raw Data'!E1924&lt;5, 'Raw Data'!F1924&lt;BB$2), 'Raw Data'!AL1924, 0))</f>
        <v/>
      </c>
      <c r="AN1929">
        <f>IF(ISBLANK('Raw Data'!A1924), 0, IF(AND('Raw Data'!D1924&lt;6, 'Raw Data'!E1924&lt;6, 'Raw Data'!F1924&lt;BB$2), 'Raw Data'!AO1924, 0))</f>
        <v/>
      </c>
      <c r="AO1929">
        <f>IF(ISBLANK('Raw Data'!A1924), 0, IF(AND('Raw Data'!I1924&lt;Analysis!$BC$2, 'Raw Data'!D1924-'Raw Data'!E1924&gt;1), 'Raw Data'!AW1924, IF(AND('Raw Data'!J1924&lt;Analysis!$BC$2, 'Raw Data'!E1924-'Raw Data'!D1924&gt;1), 'Raw Data'!AY1924, 0)))</f>
        <v/>
      </c>
      <c r="AP1929">
        <f>IF(ISBLANK('Raw Data'!A1924), 0, IF(AND('Raw Data'!I1924&lt;Analysis!$BC$2, 'Raw Data'!D1924-'Raw Data'!E1924&gt;2), 'Raw Data'!AZ1924, IF(AND('Raw Data'!J1924&lt;Analysis!$BC$2, 'Raw Data'!E1924-'Raw Data'!D1924&gt;2), 'Raw Data'!BB1924, 0)))</f>
        <v/>
      </c>
      <c r="AQ1929">
        <f>IF(ISBLANK('Raw Data'!A1924), 0, IF(AND('Raw Data'!I1924&lt;Analysis!$BC$2, 'Raw Data'!D1924-'Raw Data'!E1924&gt;3), 'Raw Data'!BC1924, IF(AND('Raw Data'!J1924&lt;Analysis!$BC$2, 'Raw Data'!E1924-'Raw Data'!D1924&gt;3), 'Raw Data'!BE1924, 0)))</f>
        <v/>
      </c>
      <c r="AR1929">
        <f>IF('Hidden Analysiss'!D1925=1,IF(ABS('Raw Data'!E1924-'Raw Data'!D1924)&lt;2,'Raw Data'!AX1924,0), 0)</f>
        <v/>
      </c>
      <c r="AS1929">
        <f>IF('Hidden Analysiss'!D1925=1,IF(ABS('Raw Data'!E1924-'Raw Data'!D1924)&lt;3,'Raw Data'!BA1924,0), 0)</f>
        <v/>
      </c>
      <c r="AT1929">
        <f>IF('Hidden Analysiss'!D1925=1,IF(ABS('Raw Data'!E1924-'Raw Data'!D1924)&lt;4,'Raw Data'!BD1924,0), 0)</f>
        <v/>
      </c>
      <c r="AU1929">
        <f>IF(AND('Hidden Analysiss'!E1925=1, ABS('Raw Data'!E1924-'Raw Data'!D1924)&lt;2), 'Raw Data'!AX1924, 0)</f>
        <v/>
      </c>
      <c r="AV1929">
        <f>IF(AND('Hidden Analysiss'!E1925=1, ABS('Raw Data'!E1924-'Raw Data'!D1924)&lt;3), 'Raw Data'!BA1924, 0)</f>
        <v/>
      </c>
      <c r="AW1929">
        <f>IF(AND('Hidden Analysiss'!E1925=1, ABS('Raw Data'!E1924-'Raw Data'!D1924)&lt;3), 'Raw Data'!BD1924, 0)</f>
        <v/>
      </c>
    </row>
    <row r="1930">
      <c r="A1930" s="1">
        <f>'Raw Data'!A1925</f>
        <v/>
      </c>
      <c r="B1930">
        <f>IF('Raw Data'!E1925&gt;'Raw Data'!D1925, 'Raw Data'!J1925, 0)</f>
        <v/>
      </c>
      <c r="C1930">
        <f>IF('Raw Data'!D1925&gt;'Raw Data'!E1925, 'Raw Data'!I1925, 0)</f>
        <v/>
      </c>
      <c r="D1930">
        <f>SUM(G1930:H1930)</f>
        <v/>
      </c>
      <c r="E1930">
        <f>IF(AND('Raw Data'!J1925&lt;'Raw Data'!I1925,'Raw Data'!E1925&gt;'Raw Data'!D1925,'Raw Data'!E1925-'Raw Data'!D1925&gt;3),'Raw Data'!N1925,IF(AND('Raw Data'!I1925&lt;'Raw Data'!J1925,'Raw Data'!D1925&gt;'Raw Data'!E1925,'Raw Data'!D1925-'Raw Data'!E1925&gt;3),'Raw Data'!M1925,0))</f>
        <v/>
      </c>
      <c r="F1930">
        <f>IF(AND('Raw Data'!J1925&lt;'Raw Data'!I1925,'Raw Data'!E1925&gt;'Raw Data'!D1925,'Raw Data'!E1925-'Raw Data'!D1925&lt;4),'Raw Data'!L1925,IF(AND('Raw Data'!I1925&lt;'Raw Data'!J1925,'Raw Data'!D1925&gt;'Raw Data'!E1925,'Raw Data'!D1925-'Raw Data'!E1925&lt;4),'Raw Data'!K1925,0))</f>
        <v/>
      </c>
      <c r="G1930">
        <f>IF(AND('Raw Data'!J1925&lt;'Raw Data'!I1925, 'Raw Data'!E1925&gt;'Raw Data'!D1925), 'Raw Data'!J1925, 0)</f>
        <v/>
      </c>
      <c r="H1930">
        <f>IF(AND('Raw Data'!J1925&gt;'Raw Data'!I1925, 'Raw Data'!E1925&lt;'Raw Data'!D1925), 'Raw Data'!I1925, 0)</f>
        <v/>
      </c>
      <c r="I1930">
        <f>SUM(J1930:K1930)</f>
        <v/>
      </c>
      <c r="J1930">
        <f>IF(AND('Raw Data'!J1925&gt;'Raw Data'!I1925, 'Raw Data'!E1925&gt;'Raw Data'!D1925), 'Raw Data'!J1925, 0)</f>
        <v/>
      </c>
      <c r="K1930">
        <f>IF(AND('Raw Data'!I1925&gt;'Raw Data'!J1925, 'Raw Data'!D1925&gt;'Raw Data'!E1925), 'Raw Data'!I1925, 0)</f>
        <v/>
      </c>
      <c r="L1930">
        <f>IF('Raw Data'!E1925-'Raw Data'!D1925&gt;3, 'Raw Data'!N1925, 0)</f>
        <v/>
      </c>
      <c r="M1930">
        <f>IF('Raw Data'!D1925-'Raw Data'!E1925&gt;3, 'Raw Data'!M1925, 0)</f>
        <v/>
      </c>
      <c r="N1930">
        <f>IF(ISBLANK('Raw Data'!D1925),0,IF(AND('Raw Data'!E1925&gt;'Raw Data'!D1925,'Raw Data'!E1925-'Raw Data'!D1925&gt;0,'Raw Data'!E1925-'Raw Data'!D1925&lt;4),'Raw Data'!L1925, 0))</f>
        <v/>
      </c>
      <c r="O1930">
        <f>IF(ISBLANK('Raw Data'!D1925),0,IF(AND('Raw Data'!E1925&gt;'Raw Data'!D1925,'Raw Data'!E1925-'Raw Data'!D1925&gt;0,'Raw Data'!D1925-'Raw Data'!E1925&lt;4),'Raw Data'!K1925, 0))</f>
        <v/>
      </c>
      <c r="P1930">
        <f>IF('Raw Data'!E1925-'Raw Data'!D1925&gt;3, 'Raw Data'!N1925, IF('Raw Data'!D1925-'Raw Data'!E1925&gt;3, 'Raw Data'!M1925, 0))</f>
        <v/>
      </c>
      <c r="Q1930">
        <f>IF(ISBLANK('Raw Data'!E1925),0,IF(AND('Raw Data'!E1925-'Raw Data'!D1925&lt;4,'Raw Data'!E1925-'Raw Data'!D1925&gt;0),'Raw Data'!L1925,IF(AND('Raw Data'!D1925&gt;'Raw Data'!E1925,'Raw Data'!D1925-'Raw Data'!E1925&gt;0),'Raw Data'!K1925,0)))</f>
        <v/>
      </c>
      <c r="R1930">
        <f>IF(ISBLANK('Raw Data'!K1925),0,IFERROR(IF(MATCH(SMALL('Raw Data'!K1925:N1925,1),L1930:O1930,0),SMALL('Raw Data'!K1925:N1925,1)),0))</f>
        <v/>
      </c>
      <c r="S1930">
        <f>IF(ISBLANK('Raw Data'!K1925),0,IFERROR(IF(MATCH(SMALL('Raw Data'!K1925:N1925,2),L1930:O1930,0),SMALL('Raw Data'!K1925:N1925,2)),0))</f>
        <v/>
      </c>
      <c r="T1930">
        <f>IF(ISBLANK('Raw Data'!K1925),0,IFERROR(IF(MATCH(SMALL('Raw Data'!K1925:N1925,3),L1930:O1930,0),SMALL('Raw Data'!K1925:N1925,3)),0))</f>
        <v/>
      </c>
      <c r="U1930">
        <f>IF(ISBLANK('Raw Data'!K1925),0,IFERROR(IF(MATCH(SMALL('Raw Data'!K1925:N1925,4),L1930:O1930,0),SMALL('Raw Data'!K1925:N1925,4)),0))</f>
        <v/>
      </c>
      <c r="V1930">
        <f>IF(AND('Raw Data'!D1925&lt;3, 'Raw Data'!E1925&lt;3, 'Raw Data'!A1925&gt;0), 'Raw Data'!AF1925, 0)</f>
        <v/>
      </c>
      <c r="W1930">
        <f>IF(AND('Raw Data'!D1925&lt;4, 'Raw Data'!E1925&lt;4, 'Raw Data'!A1925&gt;0), 'Raw Data'!AI1925, 0)</f>
        <v/>
      </c>
      <c r="X1930">
        <f>IF(AND('Raw Data'!D1925&lt;5, 'Raw Data'!E1925&lt;5, 'Raw Data'!A1925&gt;0), 'Raw Data'!AL1925, 0)</f>
        <v/>
      </c>
      <c r="Y1930">
        <f>IF(AND('Raw Data'!D1925&lt;6, 'Raw Data'!E1925&lt;6, 'Raw Data'!A1925&gt;0), 'Raw Data'!AO1925, 0)</f>
        <v/>
      </c>
      <c r="Z1930">
        <f>IF(ISBLANK('Raw Data'!D1925), 0, IF('Raw Data'!D1925-'Raw Data'!E1925&gt;1, 'Raw Data'!AW1925, 0))</f>
        <v/>
      </c>
      <c r="AA1930">
        <f>IF(ISBLANK('Raw Data'!A1925), 0, IF(ABS('Raw Data'!D1925-'Raw Data'!E1925)&lt;2, 'Raw Data'!AX1925, 0))</f>
        <v/>
      </c>
      <c r="AB1930">
        <f>IF(ISBLANK('Raw Data'!D1925), 0, IF('Raw Data'!E1925-'Raw Data'!D1925&gt;1, 'Raw Data'!AY1925, 0))</f>
        <v/>
      </c>
      <c r="AC1930">
        <f>IF(ISBLANK('Raw Data'!D1925), 0, IF('Raw Data'!D1925-'Raw Data'!E1925&gt;2, 'Raw Data'!AZ1925, 0))</f>
        <v/>
      </c>
      <c r="AD1930">
        <f>IF(ISBLANK('Raw Data'!A1925), 0, IF(ABS('Raw Data'!D1925-'Raw Data'!E1925)&lt;3, 'Raw Data'!BA1925, 0))</f>
        <v/>
      </c>
      <c r="AE1930">
        <f>IF(ISBLANK('Raw Data'!D1925), 0, IF('Raw Data'!E1925-'Raw Data'!D1925&gt;2, 'Raw Data'!BB1925, 0))</f>
        <v/>
      </c>
      <c r="AF1930">
        <f>IF(ISBLANK('Raw Data'!D1925), 0, IF('Raw Data'!D1925-'Raw Data'!E1925&gt;3, 'Raw Data'!BC1925, 0))</f>
        <v/>
      </c>
      <c r="AG1930">
        <f>IF(ISBLANK('Raw Data'!A1925), 0, IF(ABS('Raw Data'!D1925-'Raw Data'!E1925)&lt;4, 'Raw Data'!BD1925, 0))</f>
        <v/>
      </c>
      <c r="AH1930">
        <f>IF(ISBLANK('Raw Data'!D1925), 0, IF('Raw Data'!E1925-'Raw Data'!D1925&gt;3, 'Raw Data'!BE1925, 0))</f>
        <v/>
      </c>
      <c r="AI1930">
        <f>IF(SUM('Raw Data'!D1925:E1925)&gt;'Raw Data'!F1925, 'Raw Data'!G1925, 0)</f>
        <v/>
      </c>
      <c r="AJ1930">
        <f>IF(ISBLANK('Raw Data'!D1925), 0, IF(SUM('Raw Data'!D1925:E1925)&lt;'Raw Data'!F1925, 'Raw Data'!H1925, 0))</f>
        <v/>
      </c>
      <c r="AK1930">
        <f>IF(ISBLANK('Raw Data'!A1925), 0, IF(AND('Raw Data'!D1925&lt;3, 'Raw Data'!E1925&lt;3, 'Raw Data'!F1925&lt;BB$2), 'Raw Data'!AF1925, 0))</f>
        <v/>
      </c>
      <c r="AL1930">
        <f>IF(ISBLANK('Raw Data'!A1925), 0, IF(AND('Raw Data'!D1925&lt;4, 'Raw Data'!E1925&lt;4, 'Raw Data'!F1925&lt;BB$2), 'Raw Data'!AI1925, 0))</f>
        <v/>
      </c>
      <c r="AM1930">
        <f>IF(ISBLANK('Raw Data'!A1925), 0, IF(AND('Raw Data'!D1925&lt;5, 'Raw Data'!E1925&lt;5, 'Raw Data'!F1925&lt;BB$2), 'Raw Data'!AL1925, 0))</f>
        <v/>
      </c>
      <c r="AN1930">
        <f>IF(ISBLANK('Raw Data'!A1925), 0, IF(AND('Raw Data'!D1925&lt;6, 'Raw Data'!E1925&lt;6, 'Raw Data'!F1925&lt;BB$2), 'Raw Data'!AO1925, 0))</f>
        <v/>
      </c>
      <c r="AO1930">
        <f>IF(ISBLANK('Raw Data'!A1925), 0, IF(AND('Raw Data'!I1925&lt;Analysis!$BC$2, 'Raw Data'!D1925-'Raw Data'!E1925&gt;1), 'Raw Data'!AW1925, IF(AND('Raw Data'!J1925&lt;Analysis!$BC$2, 'Raw Data'!E1925-'Raw Data'!D1925&gt;1), 'Raw Data'!AY1925, 0)))</f>
        <v/>
      </c>
      <c r="AP1930">
        <f>IF(ISBLANK('Raw Data'!A1925), 0, IF(AND('Raw Data'!I1925&lt;Analysis!$BC$2, 'Raw Data'!D1925-'Raw Data'!E1925&gt;2), 'Raw Data'!AZ1925, IF(AND('Raw Data'!J1925&lt;Analysis!$BC$2, 'Raw Data'!E1925-'Raw Data'!D1925&gt;2), 'Raw Data'!BB1925, 0)))</f>
        <v/>
      </c>
      <c r="AQ1930">
        <f>IF(ISBLANK('Raw Data'!A1925), 0, IF(AND('Raw Data'!I1925&lt;Analysis!$BC$2, 'Raw Data'!D1925-'Raw Data'!E1925&gt;3), 'Raw Data'!BC1925, IF(AND('Raw Data'!J1925&lt;Analysis!$BC$2, 'Raw Data'!E1925-'Raw Data'!D1925&gt;3), 'Raw Data'!BE1925, 0)))</f>
        <v/>
      </c>
      <c r="AR1930">
        <f>IF('Hidden Analysiss'!D1926=1,IF(ABS('Raw Data'!E1925-'Raw Data'!D1925)&lt;2,'Raw Data'!AX1925,0), 0)</f>
        <v/>
      </c>
      <c r="AS1930">
        <f>IF('Hidden Analysiss'!D1926=1,IF(ABS('Raw Data'!E1925-'Raw Data'!D1925)&lt;3,'Raw Data'!BA1925,0), 0)</f>
        <v/>
      </c>
      <c r="AT1930">
        <f>IF('Hidden Analysiss'!D1926=1,IF(ABS('Raw Data'!E1925-'Raw Data'!D1925)&lt;4,'Raw Data'!BD1925,0), 0)</f>
        <v/>
      </c>
      <c r="AU1930">
        <f>IF(AND('Hidden Analysiss'!E1926=1, ABS('Raw Data'!E1925-'Raw Data'!D1925)&lt;2), 'Raw Data'!AX1925, 0)</f>
        <v/>
      </c>
      <c r="AV1930">
        <f>IF(AND('Hidden Analysiss'!E1926=1, ABS('Raw Data'!E1925-'Raw Data'!D1925)&lt;3), 'Raw Data'!BA1925, 0)</f>
        <v/>
      </c>
      <c r="AW1930">
        <f>IF(AND('Hidden Analysiss'!E1926=1, ABS('Raw Data'!E1925-'Raw Data'!D1925)&lt;3), 'Raw Data'!BD1925, 0)</f>
        <v/>
      </c>
    </row>
    <row r="1931">
      <c r="A1931" s="1">
        <f>'Raw Data'!A1926</f>
        <v/>
      </c>
      <c r="B1931">
        <f>IF('Raw Data'!E1926&gt;'Raw Data'!D1926, 'Raw Data'!J1926, 0)</f>
        <v/>
      </c>
      <c r="C1931">
        <f>IF('Raw Data'!D1926&gt;'Raw Data'!E1926, 'Raw Data'!I1926, 0)</f>
        <v/>
      </c>
      <c r="D1931">
        <f>SUM(G1931:H1931)</f>
        <v/>
      </c>
      <c r="E1931">
        <f>IF(AND('Raw Data'!J1926&lt;'Raw Data'!I1926,'Raw Data'!E1926&gt;'Raw Data'!D1926,'Raw Data'!E1926-'Raw Data'!D1926&gt;3),'Raw Data'!N1926,IF(AND('Raw Data'!I1926&lt;'Raw Data'!J1926,'Raw Data'!D1926&gt;'Raw Data'!E1926,'Raw Data'!D1926-'Raw Data'!E1926&gt;3),'Raw Data'!M1926,0))</f>
        <v/>
      </c>
      <c r="F1931">
        <f>IF(AND('Raw Data'!J1926&lt;'Raw Data'!I1926,'Raw Data'!E1926&gt;'Raw Data'!D1926,'Raw Data'!E1926-'Raw Data'!D1926&lt;4),'Raw Data'!L1926,IF(AND('Raw Data'!I1926&lt;'Raw Data'!J1926,'Raw Data'!D1926&gt;'Raw Data'!E1926,'Raw Data'!D1926-'Raw Data'!E1926&lt;4),'Raw Data'!K1926,0))</f>
        <v/>
      </c>
      <c r="G1931">
        <f>IF(AND('Raw Data'!J1926&lt;'Raw Data'!I1926, 'Raw Data'!E1926&gt;'Raw Data'!D1926), 'Raw Data'!J1926, 0)</f>
        <v/>
      </c>
      <c r="H1931">
        <f>IF(AND('Raw Data'!J1926&gt;'Raw Data'!I1926, 'Raw Data'!E1926&lt;'Raw Data'!D1926), 'Raw Data'!I1926, 0)</f>
        <v/>
      </c>
      <c r="I1931">
        <f>SUM(J1931:K1931)</f>
        <v/>
      </c>
      <c r="J1931">
        <f>IF(AND('Raw Data'!J1926&gt;'Raw Data'!I1926, 'Raw Data'!E1926&gt;'Raw Data'!D1926), 'Raw Data'!J1926, 0)</f>
        <v/>
      </c>
      <c r="K1931">
        <f>IF(AND('Raw Data'!I1926&gt;'Raw Data'!J1926, 'Raw Data'!D1926&gt;'Raw Data'!E1926), 'Raw Data'!I1926, 0)</f>
        <v/>
      </c>
      <c r="L1931">
        <f>IF('Raw Data'!E1926-'Raw Data'!D1926&gt;3, 'Raw Data'!N1926, 0)</f>
        <v/>
      </c>
      <c r="M1931">
        <f>IF('Raw Data'!D1926-'Raw Data'!E1926&gt;3, 'Raw Data'!M1926, 0)</f>
        <v/>
      </c>
      <c r="N1931">
        <f>IF(ISBLANK('Raw Data'!D1926),0,IF(AND('Raw Data'!E1926&gt;'Raw Data'!D1926,'Raw Data'!E1926-'Raw Data'!D1926&gt;0,'Raw Data'!E1926-'Raw Data'!D1926&lt;4),'Raw Data'!L1926, 0))</f>
        <v/>
      </c>
      <c r="O1931">
        <f>IF(ISBLANK('Raw Data'!D1926),0,IF(AND('Raw Data'!E1926&gt;'Raw Data'!D1926,'Raw Data'!E1926-'Raw Data'!D1926&gt;0,'Raw Data'!D1926-'Raw Data'!E1926&lt;4),'Raw Data'!K1926, 0))</f>
        <v/>
      </c>
      <c r="P1931">
        <f>IF('Raw Data'!E1926-'Raw Data'!D1926&gt;3, 'Raw Data'!N1926, IF('Raw Data'!D1926-'Raw Data'!E1926&gt;3, 'Raw Data'!M1926, 0))</f>
        <v/>
      </c>
      <c r="Q1931">
        <f>IF(ISBLANK('Raw Data'!E1926),0,IF(AND('Raw Data'!E1926-'Raw Data'!D1926&lt;4,'Raw Data'!E1926-'Raw Data'!D1926&gt;0),'Raw Data'!L1926,IF(AND('Raw Data'!D1926&gt;'Raw Data'!E1926,'Raw Data'!D1926-'Raw Data'!E1926&gt;0),'Raw Data'!K1926,0)))</f>
        <v/>
      </c>
      <c r="R1931">
        <f>IF(ISBLANK('Raw Data'!K1926),0,IFERROR(IF(MATCH(SMALL('Raw Data'!K1926:N1926,1),L1931:O1931,0),SMALL('Raw Data'!K1926:N1926,1)),0))</f>
        <v/>
      </c>
      <c r="S1931">
        <f>IF(ISBLANK('Raw Data'!K1926),0,IFERROR(IF(MATCH(SMALL('Raw Data'!K1926:N1926,2),L1931:O1931,0),SMALL('Raw Data'!K1926:N1926,2)),0))</f>
        <v/>
      </c>
      <c r="T1931">
        <f>IF(ISBLANK('Raw Data'!K1926),0,IFERROR(IF(MATCH(SMALL('Raw Data'!K1926:N1926,3),L1931:O1931,0),SMALL('Raw Data'!K1926:N1926,3)),0))</f>
        <v/>
      </c>
      <c r="U1931">
        <f>IF(ISBLANK('Raw Data'!K1926),0,IFERROR(IF(MATCH(SMALL('Raw Data'!K1926:N1926,4),L1931:O1931,0),SMALL('Raw Data'!K1926:N1926,4)),0))</f>
        <v/>
      </c>
      <c r="V1931">
        <f>IF(AND('Raw Data'!D1926&lt;3, 'Raw Data'!E1926&lt;3, 'Raw Data'!A1926&gt;0), 'Raw Data'!AF1926, 0)</f>
        <v/>
      </c>
      <c r="W1931">
        <f>IF(AND('Raw Data'!D1926&lt;4, 'Raw Data'!E1926&lt;4, 'Raw Data'!A1926&gt;0), 'Raw Data'!AI1926, 0)</f>
        <v/>
      </c>
      <c r="X1931">
        <f>IF(AND('Raw Data'!D1926&lt;5, 'Raw Data'!E1926&lt;5, 'Raw Data'!A1926&gt;0), 'Raw Data'!AL1926, 0)</f>
        <v/>
      </c>
      <c r="Y1931">
        <f>IF(AND('Raw Data'!D1926&lt;6, 'Raw Data'!E1926&lt;6, 'Raw Data'!A1926&gt;0), 'Raw Data'!AO1926, 0)</f>
        <v/>
      </c>
      <c r="Z1931">
        <f>IF(ISBLANK('Raw Data'!D1926), 0, IF('Raw Data'!D1926-'Raw Data'!E1926&gt;1, 'Raw Data'!AW1926, 0))</f>
        <v/>
      </c>
      <c r="AA1931">
        <f>IF(ISBLANK('Raw Data'!A1926), 0, IF(ABS('Raw Data'!D1926-'Raw Data'!E1926)&lt;2, 'Raw Data'!AX1926, 0))</f>
        <v/>
      </c>
      <c r="AB1931">
        <f>IF(ISBLANK('Raw Data'!D1926), 0, IF('Raw Data'!E1926-'Raw Data'!D1926&gt;1, 'Raw Data'!AY1926, 0))</f>
        <v/>
      </c>
      <c r="AC1931">
        <f>IF(ISBLANK('Raw Data'!D1926), 0, IF('Raw Data'!D1926-'Raw Data'!E1926&gt;2, 'Raw Data'!AZ1926, 0))</f>
        <v/>
      </c>
      <c r="AD1931">
        <f>IF(ISBLANK('Raw Data'!A1926), 0, IF(ABS('Raw Data'!D1926-'Raw Data'!E1926)&lt;3, 'Raw Data'!BA1926, 0))</f>
        <v/>
      </c>
      <c r="AE1931">
        <f>IF(ISBLANK('Raw Data'!D1926), 0, IF('Raw Data'!E1926-'Raw Data'!D1926&gt;2, 'Raw Data'!BB1926, 0))</f>
        <v/>
      </c>
      <c r="AF1931">
        <f>IF(ISBLANK('Raw Data'!D1926), 0, IF('Raw Data'!D1926-'Raw Data'!E1926&gt;3, 'Raw Data'!BC1926, 0))</f>
        <v/>
      </c>
      <c r="AG1931">
        <f>IF(ISBLANK('Raw Data'!A1926), 0, IF(ABS('Raw Data'!D1926-'Raw Data'!E1926)&lt;4, 'Raw Data'!BD1926, 0))</f>
        <v/>
      </c>
      <c r="AH1931">
        <f>IF(ISBLANK('Raw Data'!D1926), 0, IF('Raw Data'!E1926-'Raw Data'!D1926&gt;3, 'Raw Data'!BE1926, 0))</f>
        <v/>
      </c>
      <c r="AI1931">
        <f>IF(SUM('Raw Data'!D1926:E1926)&gt;'Raw Data'!F1926, 'Raw Data'!G1926, 0)</f>
        <v/>
      </c>
      <c r="AJ1931">
        <f>IF(ISBLANK('Raw Data'!D1926), 0, IF(SUM('Raw Data'!D1926:E1926)&lt;'Raw Data'!F1926, 'Raw Data'!H1926, 0))</f>
        <v/>
      </c>
      <c r="AK1931">
        <f>IF(ISBLANK('Raw Data'!A1926), 0, IF(AND('Raw Data'!D1926&lt;3, 'Raw Data'!E1926&lt;3, 'Raw Data'!F1926&lt;BB$2), 'Raw Data'!AF1926, 0))</f>
        <v/>
      </c>
      <c r="AL1931">
        <f>IF(ISBLANK('Raw Data'!A1926), 0, IF(AND('Raw Data'!D1926&lt;4, 'Raw Data'!E1926&lt;4, 'Raw Data'!F1926&lt;BB$2), 'Raw Data'!AI1926, 0))</f>
        <v/>
      </c>
      <c r="AM1931">
        <f>IF(ISBLANK('Raw Data'!A1926), 0, IF(AND('Raw Data'!D1926&lt;5, 'Raw Data'!E1926&lt;5, 'Raw Data'!F1926&lt;BB$2), 'Raw Data'!AL1926, 0))</f>
        <v/>
      </c>
      <c r="AN1931">
        <f>IF(ISBLANK('Raw Data'!A1926), 0, IF(AND('Raw Data'!D1926&lt;6, 'Raw Data'!E1926&lt;6, 'Raw Data'!F1926&lt;BB$2), 'Raw Data'!AO1926, 0))</f>
        <v/>
      </c>
      <c r="AO1931">
        <f>IF(ISBLANK('Raw Data'!A1926), 0, IF(AND('Raw Data'!I1926&lt;Analysis!$BC$2, 'Raw Data'!D1926-'Raw Data'!E1926&gt;1), 'Raw Data'!AW1926, IF(AND('Raw Data'!J1926&lt;Analysis!$BC$2, 'Raw Data'!E1926-'Raw Data'!D1926&gt;1), 'Raw Data'!AY1926, 0)))</f>
        <v/>
      </c>
      <c r="AP1931">
        <f>IF(ISBLANK('Raw Data'!A1926), 0, IF(AND('Raw Data'!I1926&lt;Analysis!$BC$2, 'Raw Data'!D1926-'Raw Data'!E1926&gt;2), 'Raw Data'!AZ1926, IF(AND('Raw Data'!J1926&lt;Analysis!$BC$2, 'Raw Data'!E1926-'Raw Data'!D1926&gt;2), 'Raw Data'!BB1926, 0)))</f>
        <v/>
      </c>
      <c r="AQ1931">
        <f>IF(ISBLANK('Raw Data'!A1926), 0, IF(AND('Raw Data'!I1926&lt;Analysis!$BC$2, 'Raw Data'!D1926-'Raw Data'!E1926&gt;3), 'Raw Data'!BC1926, IF(AND('Raw Data'!J1926&lt;Analysis!$BC$2, 'Raw Data'!E1926-'Raw Data'!D1926&gt;3), 'Raw Data'!BE1926, 0)))</f>
        <v/>
      </c>
      <c r="AR1931">
        <f>IF('Hidden Analysiss'!D1927=1,IF(ABS('Raw Data'!E1926-'Raw Data'!D1926)&lt;2,'Raw Data'!AX1926,0), 0)</f>
        <v/>
      </c>
      <c r="AS1931">
        <f>IF('Hidden Analysiss'!D1927=1,IF(ABS('Raw Data'!E1926-'Raw Data'!D1926)&lt;3,'Raw Data'!BA1926,0), 0)</f>
        <v/>
      </c>
      <c r="AT1931">
        <f>IF('Hidden Analysiss'!D1927=1,IF(ABS('Raw Data'!E1926-'Raw Data'!D1926)&lt;4,'Raw Data'!BD1926,0), 0)</f>
        <v/>
      </c>
      <c r="AU1931">
        <f>IF(AND('Hidden Analysiss'!E1927=1, ABS('Raw Data'!E1926-'Raw Data'!D1926)&lt;2), 'Raw Data'!AX1926, 0)</f>
        <v/>
      </c>
      <c r="AV1931">
        <f>IF(AND('Hidden Analysiss'!E1927=1, ABS('Raw Data'!E1926-'Raw Data'!D1926)&lt;3), 'Raw Data'!BA1926, 0)</f>
        <v/>
      </c>
      <c r="AW1931">
        <f>IF(AND('Hidden Analysiss'!E1927=1, ABS('Raw Data'!E1926-'Raw Data'!D1926)&lt;3), 'Raw Data'!BD1926, 0)</f>
        <v/>
      </c>
    </row>
    <row r="1932">
      <c r="A1932" s="1">
        <f>'Raw Data'!A1927</f>
        <v/>
      </c>
      <c r="B1932">
        <f>IF('Raw Data'!E1927&gt;'Raw Data'!D1927, 'Raw Data'!J1927, 0)</f>
        <v/>
      </c>
      <c r="C1932">
        <f>IF('Raw Data'!D1927&gt;'Raw Data'!E1927, 'Raw Data'!I1927, 0)</f>
        <v/>
      </c>
      <c r="D1932">
        <f>SUM(G1932:H1932)</f>
        <v/>
      </c>
      <c r="E1932">
        <f>IF(AND('Raw Data'!J1927&lt;'Raw Data'!I1927,'Raw Data'!E1927&gt;'Raw Data'!D1927,'Raw Data'!E1927-'Raw Data'!D1927&gt;3),'Raw Data'!N1927,IF(AND('Raw Data'!I1927&lt;'Raw Data'!J1927,'Raw Data'!D1927&gt;'Raw Data'!E1927,'Raw Data'!D1927-'Raw Data'!E1927&gt;3),'Raw Data'!M1927,0))</f>
        <v/>
      </c>
      <c r="F1932">
        <f>IF(AND('Raw Data'!J1927&lt;'Raw Data'!I1927,'Raw Data'!E1927&gt;'Raw Data'!D1927,'Raw Data'!E1927-'Raw Data'!D1927&lt;4),'Raw Data'!L1927,IF(AND('Raw Data'!I1927&lt;'Raw Data'!J1927,'Raw Data'!D1927&gt;'Raw Data'!E1927,'Raw Data'!D1927-'Raw Data'!E1927&lt;4),'Raw Data'!K1927,0))</f>
        <v/>
      </c>
      <c r="G1932">
        <f>IF(AND('Raw Data'!J1927&lt;'Raw Data'!I1927, 'Raw Data'!E1927&gt;'Raw Data'!D1927), 'Raw Data'!J1927, 0)</f>
        <v/>
      </c>
      <c r="H1932">
        <f>IF(AND('Raw Data'!J1927&gt;'Raw Data'!I1927, 'Raw Data'!E1927&lt;'Raw Data'!D1927), 'Raw Data'!I1927, 0)</f>
        <v/>
      </c>
      <c r="I1932">
        <f>SUM(J1932:K1932)</f>
        <v/>
      </c>
      <c r="J1932">
        <f>IF(AND('Raw Data'!J1927&gt;'Raw Data'!I1927, 'Raw Data'!E1927&gt;'Raw Data'!D1927), 'Raw Data'!J1927, 0)</f>
        <v/>
      </c>
      <c r="K1932">
        <f>IF(AND('Raw Data'!I1927&gt;'Raw Data'!J1927, 'Raw Data'!D1927&gt;'Raw Data'!E1927), 'Raw Data'!I1927, 0)</f>
        <v/>
      </c>
      <c r="L1932">
        <f>IF('Raw Data'!E1927-'Raw Data'!D1927&gt;3, 'Raw Data'!N1927, 0)</f>
        <v/>
      </c>
      <c r="M1932">
        <f>IF('Raw Data'!D1927-'Raw Data'!E1927&gt;3, 'Raw Data'!M1927, 0)</f>
        <v/>
      </c>
      <c r="N1932">
        <f>IF(ISBLANK('Raw Data'!D1927),0,IF(AND('Raw Data'!E1927&gt;'Raw Data'!D1927,'Raw Data'!E1927-'Raw Data'!D1927&gt;0,'Raw Data'!E1927-'Raw Data'!D1927&lt;4),'Raw Data'!L1927, 0))</f>
        <v/>
      </c>
      <c r="O1932">
        <f>IF(ISBLANK('Raw Data'!D1927),0,IF(AND('Raw Data'!E1927&gt;'Raw Data'!D1927,'Raw Data'!E1927-'Raw Data'!D1927&gt;0,'Raw Data'!D1927-'Raw Data'!E1927&lt;4),'Raw Data'!K1927, 0))</f>
        <v/>
      </c>
      <c r="P1932">
        <f>IF('Raw Data'!E1927-'Raw Data'!D1927&gt;3, 'Raw Data'!N1927, IF('Raw Data'!D1927-'Raw Data'!E1927&gt;3, 'Raw Data'!M1927, 0))</f>
        <v/>
      </c>
      <c r="Q1932">
        <f>IF(ISBLANK('Raw Data'!E1927),0,IF(AND('Raw Data'!E1927-'Raw Data'!D1927&lt;4,'Raw Data'!E1927-'Raw Data'!D1927&gt;0),'Raw Data'!L1927,IF(AND('Raw Data'!D1927&gt;'Raw Data'!E1927,'Raw Data'!D1927-'Raw Data'!E1927&gt;0),'Raw Data'!K1927,0)))</f>
        <v/>
      </c>
      <c r="R1932">
        <f>IF(ISBLANK('Raw Data'!K1927),0,IFERROR(IF(MATCH(SMALL('Raw Data'!K1927:N1927,1),L1932:O1932,0),SMALL('Raw Data'!K1927:N1927,1)),0))</f>
        <v/>
      </c>
      <c r="S1932">
        <f>IF(ISBLANK('Raw Data'!K1927),0,IFERROR(IF(MATCH(SMALL('Raw Data'!K1927:N1927,2),L1932:O1932,0),SMALL('Raw Data'!K1927:N1927,2)),0))</f>
        <v/>
      </c>
      <c r="T1932">
        <f>IF(ISBLANK('Raw Data'!K1927),0,IFERROR(IF(MATCH(SMALL('Raw Data'!K1927:N1927,3),L1932:O1932,0),SMALL('Raw Data'!K1927:N1927,3)),0))</f>
        <v/>
      </c>
      <c r="U1932">
        <f>IF(ISBLANK('Raw Data'!K1927),0,IFERROR(IF(MATCH(SMALL('Raw Data'!K1927:N1927,4),L1932:O1932,0),SMALL('Raw Data'!K1927:N1927,4)),0))</f>
        <v/>
      </c>
      <c r="V1932">
        <f>IF(AND('Raw Data'!D1927&lt;3, 'Raw Data'!E1927&lt;3, 'Raw Data'!A1927&gt;0), 'Raw Data'!AF1927, 0)</f>
        <v/>
      </c>
      <c r="W1932">
        <f>IF(AND('Raw Data'!D1927&lt;4, 'Raw Data'!E1927&lt;4, 'Raw Data'!A1927&gt;0), 'Raw Data'!AI1927, 0)</f>
        <v/>
      </c>
      <c r="X1932">
        <f>IF(AND('Raw Data'!D1927&lt;5, 'Raw Data'!E1927&lt;5, 'Raw Data'!A1927&gt;0), 'Raw Data'!AL1927, 0)</f>
        <v/>
      </c>
      <c r="Y1932">
        <f>IF(AND('Raw Data'!D1927&lt;6, 'Raw Data'!E1927&lt;6, 'Raw Data'!A1927&gt;0), 'Raw Data'!AO1927, 0)</f>
        <v/>
      </c>
      <c r="Z1932">
        <f>IF(ISBLANK('Raw Data'!D1927), 0, IF('Raw Data'!D1927-'Raw Data'!E1927&gt;1, 'Raw Data'!AW1927, 0))</f>
        <v/>
      </c>
      <c r="AA1932">
        <f>IF(ISBLANK('Raw Data'!A1927), 0, IF(ABS('Raw Data'!D1927-'Raw Data'!E1927)&lt;2, 'Raw Data'!AX1927, 0))</f>
        <v/>
      </c>
      <c r="AB1932">
        <f>IF(ISBLANK('Raw Data'!D1927), 0, IF('Raw Data'!E1927-'Raw Data'!D1927&gt;1, 'Raw Data'!AY1927, 0))</f>
        <v/>
      </c>
      <c r="AC1932">
        <f>IF(ISBLANK('Raw Data'!D1927), 0, IF('Raw Data'!D1927-'Raw Data'!E1927&gt;2, 'Raw Data'!AZ1927, 0))</f>
        <v/>
      </c>
      <c r="AD1932">
        <f>IF(ISBLANK('Raw Data'!A1927), 0, IF(ABS('Raw Data'!D1927-'Raw Data'!E1927)&lt;3, 'Raw Data'!BA1927, 0))</f>
        <v/>
      </c>
      <c r="AE1932">
        <f>IF(ISBLANK('Raw Data'!D1927), 0, IF('Raw Data'!E1927-'Raw Data'!D1927&gt;2, 'Raw Data'!BB1927, 0))</f>
        <v/>
      </c>
      <c r="AF1932">
        <f>IF(ISBLANK('Raw Data'!D1927), 0, IF('Raw Data'!D1927-'Raw Data'!E1927&gt;3, 'Raw Data'!BC1927, 0))</f>
        <v/>
      </c>
      <c r="AG1932">
        <f>IF(ISBLANK('Raw Data'!A1927), 0, IF(ABS('Raw Data'!D1927-'Raw Data'!E1927)&lt;4, 'Raw Data'!BD1927, 0))</f>
        <v/>
      </c>
      <c r="AH1932">
        <f>IF(ISBLANK('Raw Data'!D1927), 0, IF('Raw Data'!E1927-'Raw Data'!D1927&gt;3, 'Raw Data'!BE1927, 0))</f>
        <v/>
      </c>
      <c r="AI1932">
        <f>IF(SUM('Raw Data'!D1927:E1927)&gt;'Raw Data'!F1927, 'Raw Data'!G1927, 0)</f>
        <v/>
      </c>
      <c r="AJ1932">
        <f>IF(ISBLANK('Raw Data'!D1927), 0, IF(SUM('Raw Data'!D1927:E1927)&lt;'Raw Data'!F1927, 'Raw Data'!H1927, 0))</f>
        <v/>
      </c>
      <c r="AK1932">
        <f>IF(ISBLANK('Raw Data'!A1927), 0, IF(AND('Raw Data'!D1927&lt;3, 'Raw Data'!E1927&lt;3, 'Raw Data'!F1927&lt;BB$2), 'Raw Data'!AF1927, 0))</f>
        <v/>
      </c>
      <c r="AL1932">
        <f>IF(ISBLANK('Raw Data'!A1927), 0, IF(AND('Raw Data'!D1927&lt;4, 'Raw Data'!E1927&lt;4, 'Raw Data'!F1927&lt;BB$2), 'Raw Data'!AI1927, 0))</f>
        <v/>
      </c>
      <c r="AM1932">
        <f>IF(ISBLANK('Raw Data'!A1927), 0, IF(AND('Raw Data'!D1927&lt;5, 'Raw Data'!E1927&lt;5, 'Raw Data'!F1927&lt;BB$2), 'Raw Data'!AL1927, 0))</f>
        <v/>
      </c>
      <c r="AN1932">
        <f>IF(ISBLANK('Raw Data'!A1927), 0, IF(AND('Raw Data'!D1927&lt;6, 'Raw Data'!E1927&lt;6, 'Raw Data'!F1927&lt;BB$2), 'Raw Data'!AO1927, 0))</f>
        <v/>
      </c>
      <c r="AO1932">
        <f>IF(ISBLANK('Raw Data'!A1927), 0, IF(AND('Raw Data'!I1927&lt;Analysis!$BC$2, 'Raw Data'!D1927-'Raw Data'!E1927&gt;1), 'Raw Data'!AW1927, IF(AND('Raw Data'!J1927&lt;Analysis!$BC$2, 'Raw Data'!E1927-'Raw Data'!D1927&gt;1), 'Raw Data'!AY1927, 0)))</f>
        <v/>
      </c>
      <c r="AP1932">
        <f>IF(ISBLANK('Raw Data'!A1927), 0, IF(AND('Raw Data'!I1927&lt;Analysis!$BC$2, 'Raw Data'!D1927-'Raw Data'!E1927&gt;2), 'Raw Data'!AZ1927, IF(AND('Raw Data'!J1927&lt;Analysis!$BC$2, 'Raw Data'!E1927-'Raw Data'!D1927&gt;2), 'Raw Data'!BB1927, 0)))</f>
        <v/>
      </c>
      <c r="AQ1932">
        <f>IF(ISBLANK('Raw Data'!A1927), 0, IF(AND('Raw Data'!I1927&lt;Analysis!$BC$2, 'Raw Data'!D1927-'Raw Data'!E1927&gt;3), 'Raw Data'!BC1927, IF(AND('Raw Data'!J1927&lt;Analysis!$BC$2, 'Raw Data'!E1927-'Raw Data'!D1927&gt;3), 'Raw Data'!BE1927, 0)))</f>
        <v/>
      </c>
      <c r="AR1932">
        <f>IF('Hidden Analysiss'!D1928=1,IF(ABS('Raw Data'!E1927-'Raw Data'!D1927)&lt;2,'Raw Data'!AX1927,0), 0)</f>
        <v/>
      </c>
      <c r="AS1932">
        <f>IF('Hidden Analysiss'!D1928=1,IF(ABS('Raw Data'!E1927-'Raw Data'!D1927)&lt;3,'Raw Data'!BA1927,0), 0)</f>
        <v/>
      </c>
      <c r="AT1932">
        <f>IF('Hidden Analysiss'!D1928=1,IF(ABS('Raw Data'!E1927-'Raw Data'!D1927)&lt;4,'Raw Data'!BD1927,0), 0)</f>
        <v/>
      </c>
      <c r="AU1932">
        <f>IF(AND('Hidden Analysiss'!E1928=1, ABS('Raw Data'!E1927-'Raw Data'!D1927)&lt;2), 'Raw Data'!AX1927, 0)</f>
        <v/>
      </c>
      <c r="AV1932">
        <f>IF(AND('Hidden Analysiss'!E1928=1, ABS('Raw Data'!E1927-'Raw Data'!D1927)&lt;3), 'Raw Data'!BA1927, 0)</f>
        <v/>
      </c>
      <c r="AW1932">
        <f>IF(AND('Hidden Analysiss'!E1928=1, ABS('Raw Data'!E1927-'Raw Data'!D1927)&lt;3), 'Raw Data'!BD1927, 0)</f>
        <v/>
      </c>
    </row>
    <row r="1933">
      <c r="A1933" s="1">
        <f>'Raw Data'!A1928</f>
        <v/>
      </c>
      <c r="B1933">
        <f>IF('Raw Data'!E1928&gt;'Raw Data'!D1928, 'Raw Data'!J1928, 0)</f>
        <v/>
      </c>
      <c r="C1933">
        <f>IF('Raw Data'!D1928&gt;'Raw Data'!E1928, 'Raw Data'!I1928, 0)</f>
        <v/>
      </c>
      <c r="D1933">
        <f>SUM(G1933:H1933)</f>
        <v/>
      </c>
      <c r="E1933">
        <f>IF(AND('Raw Data'!J1928&lt;'Raw Data'!I1928,'Raw Data'!E1928&gt;'Raw Data'!D1928,'Raw Data'!E1928-'Raw Data'!D1928&gt;3),'Raw Data'!N1928,IF(AND('Raw Data'!I1928&lt;'Raw Data'!J1928,'Raw Data'!D1928&gt;'Raw Data'!E1928,'Raw Data'!D1928-'Raw Data'!E1928&gt;3),'Raw Data'!M1928,0))</f>
        <v/>
      </c>
      <c r="F1933">
        <f>IF(AND('Raw Data'!J1928&lt;'Raw Data'!I1928,'Raw Data'!E1928&gt;'Raw Data'!D1928,'Raw Data'!E1928-'Raw Data'!D1928&lt;4),'Raw Data'!L1928,IF(AND('Raw Data'!I1928&lt;'Raw Data'!J1928,'Raw Data'!D1928&gt;'Raw Data'!E1928,'Raw Data'!D1928-'Raw Data'!E1928&lt;4),'Raw Data'!K1928,0))</f>
        <v/>
      </c>
      <c r="G1933">
        <f>IF(AND('Raw Data'!J1928&lt;'Raw Data'!I1928, 'Raw Data'!E1928&gt;'Raw Data'!D1928), 'Raw Data'!J1928, 0)</f>
        <v/>
      </c>
      <c r="H1933">
        <f>IF(AND('Raw Data'!J1928&gt;'Raw Data'!I1928, 'Raw Data'!E1928&lt;'Raw Data'!D1928), 'Raw Data'!I1928, 0)</f>
        <v/>
      </c>
      <c r="I1933">
        <f>SUM(J1933:K1933)</f>
        <v/>
      </c>
      <c r="J1933">
        <f>IF(AND('Raw Data'!J1928&gt;'Raw Data'!I1928, 'Raw Data'!E1928&gt;'Raw Data'!D1928), 'Raw Data'!J1928, 0)</f>
        <v/>
      </c>
      <c r="K1933">
        <f>IF(AND('Raw Data'!I1928&gt;'Raw Data'!J1928, 'Raw Data'!D1928&gt;'Raw Data'!E1928), 'Raw Data'!I1928, 0)</f>
        <v/>
      </c>
      <c r="L1933">
        <f>IF('Raw Data'!E1928-'Raw Data'!D1928&gt;3, 'Raw Data'!N1928, 0)</f>
        <v/>
      </c>
      <c r="M1933">
        <f>IF('Raw Data'!D1928-'Raw Data'!E1928&gt;3, 'Raw Data'!M1928, 0)</f>
        <v/>
      </c>
      <c r="N1933">
        <f>IF(ISBLANK('Raw Data'!D1928),0,IF(AND('Raw Data'!E1928&gt;'Raw Data'!D1928,'Raw Data'!E1928-'Raw Data'!D1928&gt;0,'Raw Data'!E1928-'Raw Data'!D1928&lt;4),'Raw Data'!L1928, 0))</f>
        <v/>
      </c>
      <c r="O1933">
        <f>IF(ISBLANK('Raw Data'!D1928),0,IF(AND('Raw Data'!E1928&gt;'Raw Data'!D1928,'Raw Data'!E1928-'Raw Data'!D1928&gt;0,'Raw Data'!D1928-'Raw Data'!E1928&lt;4),'Raw Data'!K1928, 0))</f>
        <v/>
      </c>
      <c r="P1933">
        <f>IF('Raw Data'!E1928-'Raw Data'!D1928&gt;3, 'Raw Data'!N1928, IF('Raw Data'!D1928-'Raw Data'!E1928&gt;3, 'Raw Data'!M1928, 0))</f>
        <v/>
      </c>
      <c r="Q1933">
        <f>IF(ISBLANK('Raw Data'!E1928),0,IF(AND('Raw Data'!E1928-'Raw Data'!D1928&lt;4,'Raw Data'!E1928-'Raw Data'!D1928&gt;0),'Raw Data'!L1928,IF(AND('Raw Data'!D1928&gt;'Raw Data'!E1928,'Raw Data'!D1928-'Raw Data'!E1928&gt;0),'Raw Data'!K1928,0)))</f>
        <v/>
      </c>
      <c r="R1933">
        <f>IF(ISBLANK('Raw Data'!K1928),0,IFERROR(IF(MATCH(SMALL('Raw Data'!K1928:N1928,1),L1933:O1933,0),SMALL('Raw Data'!K1928:N1928,1)),0))</f>
        <v/>
      </c>
      <c r="S1933">
        <f>IF(ISBLANK('Raw Data'!K1928),0,IFERROR(IF(MATCH(SMALL('Raw Data'!K1928:N1928,2),L1933:O1933,0),SMALL('Raw Data'!K1928:N1928,2)),0))</f>
        <v/>
      </c>
      <c r="T1933">
        <f>IF(ISBLANK('Raw Data'!K1928),0,IFERROR(IF(MATCH(SMALL('Raw Data'!K1928:N1928,3),L1933:O1933,0),SMALL('Raw Data'!K1928:N1928,3)),0))</f>
        <v/>
      </c>
      <c r="U1933">
        <f>IF(ISBLANK('Raw Data'!K1928),0,IFERROR(IF(MATCH(SMALL('Raw Data'!K1928:N1928,4),L1933:O1933,0),SMALL('Raw Data'!K1928:N1928,4)),0))</f>
        <v/>
      </c>
      <c r="V1933">
        <f>IF(AND('Raw Data'!D1928&lt;3, 'Raw Data'!E1928&lt;3, 'Raw Data'!A1928&gt;0), 'Raw Data'!AF1928, 0)</f>
        <v/>
      </c>
      <c r="W1933">
        <f>IF(AND('Raw Data'!D1928&lt;4, 'Raw Data'!E1928&lt;4, 'Raw Data'!A1928&gt;0), 'Raw Data'!AI1928, 0)</f>
        <v/>
      </c>
      <c r="X1933">
        <f>IF(AND('Raw Data'!D1928&lt;5, 'Raw Data'!E1928&lt;5, 'Raw Data'!A1928&gt;0), 'Raw Data'!AL1928, 0)</f>
        <v/>
      </c>
      <c r="Y1933">
        <f>IF(AND('Raw Data'!D1928&lt;6, 'Raw Data'!E1928&lt;6, 'Raw Data'!A1928&gt;0), 'Raw Data'!AO1928, 0)</f>
        <v/>
      </c>
      <c r="Z1933">
        <f>IF(ISBLANK('Raw Data'!D1928), 0, IF('Raw Data'!D1928-'Raw Data'!E1928&gt;1, 'Raw Data'!AW1928, 0))</f>
        <v/>
      </c>
      <c r="AA1933">
        <f>IF(ISBLANK('Raw Data'!A1928), 0, IF(ABS('Raw Data'!D1928-'Raw Data'!E1928)&lt;2, 'Raw Data'!AX1928, 0))</f>
        <v/>
      </c>
      <c r="AB1933">
        <f>IF(ISBLANK('Raw Data'!D1928), 0, IF('Raw Data'!E1928-'Raw Data'!D1928&gt;1, 'Raw Data'!AY1928, 0))</f>
        <v/>
      </c>
      <c r="AC1933">
        <f>IF(ISBLANK('Raw Data'!D1928), 0, IF('Raw Data'!D1928-'Raw Data'!E1928&gt;2, 'Raw Data'!AZ1928, 0))</f>
        <v/>
      </c>
      <c r="AD1933">
        <f>IF(ISBLANK('Raw Data'!A1928), 0, IF(ABS('Raw Data'!D1928-'Raw Data'!E1928)&lt;3, 'Raw Data'!BA1928, 0))</f>
        <v/>
      </c>
      <c r="AE1933">
        <f>IF(ISBLANK('Raw Data'!D1928), 0, IF('Raw Data'!E1928-'Raw Data'!D1928&gt;2, 'Raw Data'!BB1928, 0))</f>
        <v/>
      </c>
      <c r="AF1933">
        <f>IF(ISBLANK('Raw Data'!D1928), 0, IF('Raw Data'!D1928-'Raw Data'!E1928&gt;3, 'Raw Data'!BC1928, 0))</f>
        <v/>
      </c>
      <c r="AG1933">
        <f>IF(ISBLANK('Raw Data'!A1928), 0, IF(ABS('Raw Data'!D1928-'Raw Data'!E1928)&lt;4, 'Raw Data'!BD1928, 0))</f>
        <v/>
      </c>
      <c r="AH1933">
        <f>IF(ISBLANK('Raw Data'!D1928), 0, IF('Raw Data'!E1928-'Raw Data'!D1928&gt;3, 'Raw Data'!BE1928, 0))</f>
        <v/>
      </c>
      <c r="AI1933">
        <f>IF(SUM('Raw Data'!D1928:E1928)&gt;'Raw Data'!F1928, 'Raw Data'!G1928, 0)</f>
        <v/>
      </c>
      <c r="AJ1933">
        <f>IF(ISBLANK('Raw Data'!D1928), 0, IF(SUM('Raw Data'!D1928:E1928)&lt;'Raw Data'!F1928, 'Raw Data'!H1928, 0))</f>
        <v/>
      </c>
      <c r="AK1933">
        <f>IF(ISBLANK('Raw Data'!A1928), 0, IF(AND('Raw Data'!D1928&lt;3, 'Raw Data'!E1928&lt;3, 'Raw Data'!F1928&lt;BB$2), 'Raw Data'!AF1928, 0))</f>
        <v/>
      </c>
      <c r="AL1933">
        <f>IF(ISBLANK('Raw Data'!A1928), 0, IF(AND('Raw Data'!D1928&lt;4, 'Raw Data'!E1928&lt;4, 'Raw Data'!F1928&lt;BB$2), 'Raw Data'!AI1928, 0))</f>
        <v/>
      </c>
      <c r="AM1933">
        <f>IF(ISBLANK('Raw Data'!A1928), 0, IF(AND('Raw Data'!D1928&lt;5, 'Raw Data'!E1928&lt;5, 'Raw Data'!F1928&lt;BB$2), 'Raw Data'!AL1928, 0))</f>
        <v/>
      </c>
      <c r="AN1933">
        <f>IF(ISBLANK('Raw Data'!A1928), 0, IF(AND('Raw Data'!D1928&lt;6, 'Raw Data'!E1928&lt;6, 'Raw Data'!F1928&lt;BB$2), 'Raw Data'!AO1928, 0))</f>
        <v/>
      </c>
      <c r="AO1933">
        <f>IF(ISBLANK('Raw Data'!A1928), 0, IF(AND('Raw Data'!I1928&lt;Analysis!$BC$2, 'Raw Data'!D1928-'Raw Data'!E1928&gt;1), 'Raw Data'!AW1928, IF(AND('Raw Data'!J1928&lt;Analysis!$BC$2, 'Raw Data'!E1928-'Raw Data'!D1928&gt;1), 'Raw Data'!AY1928, 0)))</f>
        <v/>
      </c>
      <c r="AP1933">
        <f>IF(ISBLANK('Raw Data'!A1928), 0, IF(AND('Raw Data'!I1928&lt;Analysis!$BC$2, 'Raw Data'!D1928-'Raw Data'!E1928&gt;2), 'Raw Data'!AZ1928, IF(AND('Raw Data'!J1928&lt;Analysis!$BC$2, 'Raw Data'!E1928-'Raw Data'!D1928&gt;2), 'Raw Data'!BB1928, 0)))</f>
        <v/>
      </c>
      <c r="AQ1933">
        <f>IF(ISBLANK('Raw Data'!A1928), 0, IF(AND('Raw Data'!I1928&lt;Analysis!$BC$2, 'Raw Data'!D1928-'Raw Data'!E1928&gt;3), 'Raw Data'!BC1928, IF(AND('Raw Data'!J1928&lt;Analysis!$BC$2, 'Raw Data'!E1928-'Raw Data'!D1928&gt;3), 'Raw Data'!BE1928, 0)))</f>
        <v/>
      </c>
      <c r="AR1933">
        <f>IF('Hidden Analysiss'!D1929=1,IF(ABS('Raw Data'!E1928-'Raw Data'!D1928)&lt;2,'Raw Data'!AX1928,0), 0)</f>
        <v/>
      </c>
      <c r="AS1933">
        <f>IF('Hidden Analysiss'!D1929=1,IF(ABS('Raw Data'!E1928-'Raw Data'!D1928)&lt;3,'Raw Data'!BA1928,0), 0)</f>
        <v/>
      </c>
      <c r="AT1933">
        <f>IF('Hidden Analysiss'!D1929=1,IF(ABS('Raw Data'!E1928-'Raw Data'!D1928)&lt;4,'Raw Data'!BD1928,0), 0)</f>
        <v/>
      </c>
      <c r="AU1933">
        <f>IF(AND('Hidden Analysiss'!E1929=1, ABS('Raw Data'!E1928-'Raw Data'!D1928)&lt;2), 'Raw Data'!AX1928, 0)</f>
        <v/>
      </c>
      <c r="AV1933">
        <f>IF(AND('Hidden Analysiss'!E1929=1, ABS('Raw Data'!E1928-'Raw Data'!D1928)&lt;3), 'Raw Data'!BA1928, 0)</f>
        <v/>
      </c>
      <c r="AW1933">
        <f>IF(AND('Hidden Analysiss'!E1929=1, ABS('Raw Data'!E1928-'Raw Data'!D1928)&lt;3), 'Raw Data'!BD1928, 0)</f>
        <v/>
      </c>
    </row>
    <row r="1934">
      <c r="A1934" s="1">
        <f>'Raw Data'!A1929</f>
        <v/>
      </c>
      <c r="B1934">
        <f>IF('Raw Data'!E1929&gt;'Raw Data'!D1929, 'Raw Data'!J1929, 0)</f>
        <v/>
      </c>
      <c r="C1934">
        <f>IF('Raw Data'!D1929&gt;'Raw Data'!E1929, 'Raw Data'!I1929, 0)</f>
        <v/>
      </c>
      <c r="D1934">
        <f>SUM(G1934:H1934)</f>
        <v/>
      </c>
      <c r="E1934">
        <f>IF(AND('Raw Data'!J1929&lt;'Raw Data'!I1929,'Raw Data'!E1929&gt;'Raw Data'!D1929,'Raw Data'!E1929-'Raw Data'!D1929&gt;3),'Raw Data'!N1929,IF(AND('Raw Data'!I1929&lt;'Raw Data'!J1929,'Raw Data'!D1929&gt;'Raw Data'!E1929,'Raw Data'!D1929-'Raw Data'!E1929&gt;3),'Raw Data'!M1929,0))</f>
        <v/>
      </c>
      <c r="F1934">
        <f>IF(AND('Raw Data'!J1929&lt;'Raw Data'!I1929,'Raw Data'!E1929&gt;'Raw Data'!D1929,'Raw Data'!E1929-'Raw Data'!D1929&lt;4),'Raw Data'!L1929,IF(AND('Raw Data'!I1929&lt;'Raw Data'!J1929,'Raw Data'!D1929&gt;'Raw Data'!E1929,'Raw Data'!D1929-'Raw Data'!E1929&lt;4),'Raw Data'!K1929,0))</f>
        <v/>
      </c>
      <c r="G1934">
        <f>IF(AND('Raw Data'!J1929&lt;'Raw Data'!I1929, 'Raw Data'!E1929&gt;'Raw Data'!D1929), 'Raw Data'!J1929, 0)</f>
        <v/>
      </c>
      <c r="H1934">
        <f>IF(AND('Raw Data'!J1929&gt;'Raw Data'!I1929, 'Raw Data'!E1929&lt;'Raw Data'!D1929), 'Raw Data'!I1929, 0)</f>
        <v/>
      </c>
      <c r="I1934">
        <f>SUM(J1934:K1934)</f>
        <v/>
      </c>
      <c r="J1934">
        <f>IF(AND('Raw Data'!J1929&gt;'Raw Data'!I1929, 'Raw Data'!E1929&gt;'Raw Data'!D1929), 'Raw Data'!J1929, 0)</f>
        <v/>
      </c>
      <c r="K1934">
        <f>IF(AND('Raw Data'!I1929&gt;'Raw Data'!J1929, 'Raw Data'!D1929&gt;'Raw Data'!E1929), 'Raw Data'!I1929, 0)</f>
        <v/>
      </c>
      <c r="L1934">
        <f>IF('Raw Data'!E1929-'Raw Data'!D1929&gt;3, 'Raw Data'!N1929, 0)</f>
        <v/>
      </c>
      <c r="M1934">
        <f>IF('Raw Data'!D1929-'Raw Data'!E1929&gt;3, 'Raw Data'!M1929, 0)</f>
        <v/>
      </c>
      <c r="N1934">
        <f>IF(ISBLANK('Raw Data'!D1929),0,IF(AND('Raw Data'!E1929&gt;'Raw Data'!D1929,'Raw Data'!E1929-'Raw Data'!D1929&gt;0,'Raw Data'!E1929-'Raw Data'!D1929&lt;4),'Raw Data'!L1929, 0))</f>
        <v/>
      </c>
      <c r="O1934">
        <f>IF(ISBLANK('Raw Data'!D1929),0,IF(AND('Raw Data'!E1929&gt;'Raw Data'!D1929,'Raw Data'!E1929-'Raw Data'!D1929&gt;0,'Raw Data'!D1929-'Raw Data'!E1929&lt;4),'Raw Data'!K1929, 0))</f>
        <v/>
      </c>
      <c r="P1934">
        <f>IF('Raw Data'!E1929-'Raw Data'!D1929&gt;3, 'Raw Data'!N1929, IF('Raw Data'!D1929-'Raw Data'!E1929&gt;3, 'Raw Data'!M1929, 0))</f>
        <v/>
      </c>
      <c r="Q1934">
        <f>IF(ISBLANK('Raw Data'!E1929),0,IF(AND('Raw Data'!E1929-'Raw Data'!D1929&lt;4,'Raw Data'!E1929-'Raw Data'!D1929&gt;0),'Raw Data'!L1929,IF(AND('Raw Data'!D1929&gt;'Raw Data'!E1929,'Raw Data'!D1929-'Raw Data'!E1929&gt;0),'Raw Data'!K1929,0)))</f>
        <v/>
      </c>
      <c r="R1934">
        <f>IF(ISBLANK('Raw Data'!K1929),0,IFERROR(IF(MATCH(SMALL('Raw Data'!K1929:N1929,1),L1934:O1934,0),SMALL('Raw Data'!K1929:N1929,1)),0))</f>
        <v/>
      </c>
      <c r="S1934">
        <f>IF(ISBLANK('Raw Data'!K1929),0,IFERROR(IF(MATCH(SMALL('Raw Data'!K1929:N1929,2),L1934:O1934,0),SMALL('Raw Data'!K1929:N1929,2)),0))</f>
        <v/>
      </c>
      <c r="T1934">
        <f>IF(ISBLANK('Raw Data'!K1929),0,IFERROR(IF(MATCH(SMALL('Raw Data'!K1929:N1929,3),L1934:O1934,0),SMALL('Raw Data'!K1929:N1929,3)),0))</f>
        <v/>
      </c>
      <c r="U1934">
        <f>IF(ISBLANK('Raw Data'!K1929),0,IFERROR(IF(MATCH(SMALL('Raw Data'!K1929:N1929,4),L1934:O1934,0),SMALL('Raw Data'!K1929:N1929,4)),0))</f>
        <v/>
      </c>
      <c r="V1934">
        <f>IF(AND('Raw Data'!D1929&lt;3, 'Raw Data'!E1929&lt;3, 'Raw Data'!A1929&gt;0), 'Raw Data'!AF1929, 0)</f>
        <v/>
      </c>
      <c r="W1934">
        <f>IF(AND('Raw Data'!D1929&lt;4, 'Raw Data'!E1929&lt;4, 'Raw Data'!A1929&gt;0), 'Raw Data'!AI1929, 0)</f>
        <v/>
      </c>
      <c r="X1934">
        <f>IF(AND('Raw Data'!D1929&lt;5, 'Raw Data'!E1929&lt;5, 'Raw Data'!A1929&gt;0), 'Raw Data'!AL1929, 0)</f>
        <v/>
      </c>
      <c r="Y1934">
        <f>IF(AND('Raw Data'!D1929&lt;6, 'Raw Data'!E1929&lt;6, 'Raw Data'!A1929&gt;0), 'Raw Data'!AO1929, 0)</f>
        <v/>
      </c>
      <c r="Z1934">
        <f>IF(ISBLANK('Raw Data'!D1929), 0, IF('Raw Data'!D1929-'Raw Data'!E1929&gt;1, 'Raw Data'!AW1929, 0))</f>
        <v/>
      </c>
      <c r="AA1934">
        <f>IF(ISBLANK('Raw Data'!A1929), 0, IF(ABS('Raw Data'!D1929-'Raw Data'!E1929)&lt;2, 'Raw Data'!AX1929, 0))</f>
        <v/>
      </c>
      <c r="AB1934">
        <f>IF(ISBLANK('Raw Data'!D1929), 0, IF('Raw Data'!E1929-'Raw Data'!D1929&gt;1, 'Raw Data'!AY1929, 0))</f>
        <v/>
      </c>
      <c r="AC1934">
        <f>IF(ISBLANK('Raw Data'!D1929), 0, IF('Raw Data'!D1929-'Raw Data'!E1929&gt;2, 'Raw Data'!AZ1929, 0))</f>
        <v/>
      </c>
      <c r="AD1934">
        <f>IF(ISBLANK('Raw Data'!A1929), 0, IF(ABS('Raw Data'!D1929-'Raw Data'!E1929)&lt;3, 'Raw Data'!BA1929, 0))</f>
        <v/>
      </c>
      <c r="AE1934">
        <f>IF(ISBLANK('Raw Data'!D1929), 0, IF('Raw Data'!E1929-'Raw Data'!D1929&gt;2, 'Raw Data'!BB1929, 0))</f>
        <v/>
      </c>
      <c r="AF1934">
        <f>IF(ISBLANK('Raw Data'!D1929), 0, IF('Raw Data'!D1929-'Raw Data'!E1929&gt;3, 'Raw Data'!BC1929, 0))</f>
        <v/>
      </c>
      <c r="AG1934">
        <f>IF(ISBLANK('Raw Data'!A1929), 0, IF(ABS('Raw Data'!D1929-'Raw Data'!E1929)&lt;4, 'Raw Data'!BD1929, 0))</f>
        <v/>
      </c>
      <c r="AH1934">
        <f>IF(ISBLANK('Raw Data'!D1929), 0, IF('Raw Data'!E1929-'Raw Data'!D1929&gt;3, 'Raw Data'!BE1929, 0))</f>
        <v/>
      </c>
      <c r="AI1934">
        <f>IF(SUM('Raw Data'!D1929:E1929)&gt;'Raw Data'!F1929, 'Raw Data'!G1929, 0)</f>
        <v/>
      </c>
      <c r="AJ1934">
        <f>IF(ISBLANK('Raw Data'!D1929), 0, IF(SUM('Raw Data'!D1929:E1929)&lt;'Raw Data'!F1929, 'Raw Data'!H1929, 0))</f>
        <v/>
      </c>
      <c r="AK1934">
        <f>IF(ISBLANK('Raw Data'!A1929), 0, IF(AND('Raw Data'!D1929&lt;3, 'Raw Data'!E1929&lt;3, 'Raw Data'!F1929&lt;BB$2), 'Raw Data'!AF1929, 0))</f>
        <v/>
      </c>
      <c r="AL1934">
        <f>IF(ISBLANK('Raw Data'!A1929), 0, IF(AND('Raw Data'!D1929&lt;4, 'Raw Data'!E1929&lt;4, 'Raw Data'!F1929&lt;BB$2), 'Raw Data'!AI1929, 0))</f>
        <v/>
      </c>
      <c r="AM1934">
        <f>IF(ISBLANK('Raw Data'!A1929), 0, IF(AND('Raw Data'!D1929&lt;5, 'Raw Data'!E1929&lt;5, 'Raw Data'!F1929&lt;BB$2), 'Raw Data'!AL1929, 0))</f>
        <v/>
      </c>
      <c r="AN1934">
        <f>IF(ISBLANK('Raw Data'!A1929), 0, IF(AND('Raw Data'!D1929&lt;6, 'Raw Data'!E1929&lt;6, 'Raw Data'!F1929&lt;BB$2), 'Raw Data'!AO1929, 0))</f>
        <v/>
      </c>
      <c r="AO1934">
        <f>IF(ISBLANK('Raw Data'!A1929), 0, IF(AND('Raw Data'!I1929&lt;Analysis!$BC$2, 'Raw Data'!D1929-'Raw Data'!E1929&gt;1), 'Raw Data'!AW1929, IF(AND('Raw Data'!J1929&lt;Analysis!$BC$2, 'Raw Data'!E1929-'Raw Data'!D1929&gt;1), 'Raw Data'!AY1929, 0)))</f>
        <v/>
      </c>
      <c r="AP1934">
        <f>IF(ISBLANK('Raw Data'!A1929), 0, IF(AND('Raw Data'!I1929&lt;Analysis!$BC$2, 'Raw Data'!D1929-'Raw Data'!E1929&gt;2), 'Raw Data'!AZ1929, IF(AND('Raw Data'!J1929&lt;Analysis!$BC$2, 'Raw Data'!E1929-'Raw Data'!D1929&gt;2), 'Raw Data'!BB1929, 0)))</f>
        <v/>
      </c>
      <c r="AQ1934">
        <f>IF(ISBLANK('Raw Data'!A1929), 0, IF(AND('Raw Data'!I1929&lt;Analysis!$BC$2, 'Raw Data'!D1929-'Raw Data'!E1929&gt;3), 'Raw Data'!BC1929, IF(AND('Raw Data'!J1929&lt;Analysis!$BC$2, 'Raw Data'!E1929-'Raw Data'!D1929&gt;3), 'Raw Data'!BE1929, 0)))</f>
        <v/>
      </c>
      <c r="AR1934">
        <f>IF('Hidden Analysiss'!D1930=1,IF(ABS('Raw Data'!E1929-'Raw Data'!D1929)&lt;2,'Raw Data'!AX1929,0), 0)</f>
        <v/>
      </c>
      <c r="AS1934">
        <f>IF('Hidden Analysiss'!D1930=1,IF(ABS('Raw Data'!E1929-'Raw Data'!D1929)&lt;3,'Raw Data'!BA1929,0), 0)</f>
        <v/>
      </c>
      <c r="AT1934">
        <f>IF('Hidden Analysiss'!D1930=1,IF(ABS('Raw Data'!E1929-'Raw Data'!D1929)&lt;4,'Raw Data'!BD1929,0), 0)</f>
        <v/>
      </c>
      <c r="AU1934">
        <f>IF(AND('Hidden Analysiss'!E1930=1, ABS('Raw Data'!E1929-'Raw Data'!D1929)&lt;2), 'Raw Data'!AX1929, 0)</f>
        <v/>
      </c>
      <c r="AV1934">
        <f>IF(AND('Hidden Analysiss'!E1930=1, ABS('Raw Data'!E1929-'Raw Data'!D1929)&lt;3), 'Raw Data'!BA1929, 0)</f>
        <v/>
      </c>
      <c r="AW1934">
        <f>IF(AND('Hidden Analysiss'!E1930=1, ABS('Raw Data'!E1929-'Raw Data'!D1929)&lt;3), 'Raw Data'!BD1929, 0)</f>
        <v/>
      </c>
    </row>
    <row r="1935">
      <c r="A1935" s="1">
        <f>'Raw Data'!A1930</f>
        <v/>
      </c>
      <c r="B1935">
        <f>IF('Raw Data'!E1930&gt;'Raw Data'!D1930, 'Raw Data'!J1930, 0)</f>
        <v/>
      </c>
      <c r="C1935">
        <f>IF('Raw Data'!D1930&gt;'Raw Data'!E1930, 'Raw Data'!I1930, 0)</f>
        <v/>
      </c>
      <c r="D1935">
        <f>SUM(G1935:H1935)</f>
        <v/>
      </c>
      <c r="E1935">
        <f>IF(AND('Raw Data'!J1930&lt;'Raw Data'!I1930,'Raw Data'!E1930&gt;'Raw Data'!D1930,'Raw Data'!E1930-'Raw Data'!D1930&gt;3),'Raw Data'!N1930,IF(AND('Raw Data'!I1930&lt;'Raw Data'!J1930,'Raw Data'!D1930&gt;'Raw Data'!E1930,'Raw Data'!D1930-'Raw Data'!E1930&gt;3),'Raw Data'!M1930,0))</f>
        <v/>
      </c>
      <c r="F1935">
        <f>IF(AND('Raw Data'!J1930&lt;'Raw Data'!I1930,'Raw Data'!E1930&gt;'Raw Data'!D1930,'Raw Data'!E1930-'Raw Data'!D1930&lt;4),'Raw Data'!L1930,IF(AND('Raw Data'!I1930&lt;'Raw Data'!J1930,'Raw Data'!D1930&gt;'Raw Data'!E1930,'Raw Data'!D1930-'Raw Data'!E1930&lt;4),'Raw Data'!K1930,0))</f>
        <v/>
      </c>
      <c r="G1935">
        <f>IF(AND('Raw Data'!J1930&lt;'Raw Data'!I1930, 'Raw Data'!E1930&gt;'Raw Data'!D1930), 'Raw Data'!J1930, 0)</f>
        <v/>
      </c>
      <c r="H1935">
        <f>IF(AND('Raw Data'!J1930&gt;'Raw Data'!I1930, 'Raw Data'!E1930&lt;'Raw Data'!D1930), 'Raw Data'!I1930, 0)</f>
        <v/>
      </c>
      <c r="I1935">
        <f>SUM(J1935:K1935)</f>
        <v/>
      </c>
      <c r="J1935">
        <f>IF(AND('Raw Data'!J1930&gt;'Raw Data'!I1930, 'Raw Data'!E1930&gt;'Raw Data'!D1930), 'Raw Data'!J1930, 0)</f>
        <v/>
      </c>
      <c r="K1935">
        <f>IF(AND('Raw Data'!I1930&gt;'Raw Data'!J1930, 'Raw Data'!D1930&gt;'Raw Data'!E1930), 'Raw Data'!I1930, 0)</f>
        <v/>
      </c>
      <c r="L1935">
        <f>IF('Raw Data'!E1930-'Raw Data'!D1930&gt;3, 'Raw Data'!N1930, 0)</f>
        <v/>
      </c>
      <c r="M1935">
        <f>IF('Raw Data'!D1930-'Raw Data'!E1930&gt;3, 'Raw Data'!M1930, 0)</f>
        <v/>
      </c>
      <c r="N1935">
        <f>IF(ISBLANK('Raw Data'!D1930),0,IF(AND('Raw Data'!E1930&gt;'Raw Data'!D1930,'Raw Data'!E1930-'Raw Data'!D1930&gt;0,'Raw Data'!E1930-'Raw Data'!D1930&lt;4),'Raw Data'!L1930, 0))</f>
        <v/>
      </c>
      <c r="O1935">
        <f>IF(ISBLANK('Raw Data'!D1930),0,IF(AND('Raw Data'!E1930&gt;'Raw Data'!D1930,'Raw Data'!E1930-'Raw Data'!D1930&gt;0,'Raw Data'!D1930-'Raw Data'!E1930&lt;4),'Raw Data'!K1930, 0))</f>
        <v/>
      </c>
      <c r="P1935">
        <f>IF('Raw Data'!E1930-'Raw Data'!D1930&gt;3, 'Raw Data'!N1930, IF('Raw Data'!D1930-'Raw Data'!E1930&gt;3, 'Raw Data'!M1930, 0))</f>
        <v/>
      </c>
      <c r="Q1935">
        <f>IF(ISBLANK('Raw Data'!E1930),0,IF(AND('Raw Data'!E1930-'Raw Data'!D1930&lt;4,'Raw Data'!E1930-'Raw Data'!D1930&gt;0),'Raw Data'!L1930,IF(AND('Raw Data'!D1930&gt;'Raw Data'!E1930,'Raw Data'!D1930-'Raw Data'!E1930&gt;0),'Raw Data'!K1930,0)))</f>
        <v/>
      </c>
      <c r="R1935">
        <f>IF(ISBLANK('Raw Data'!K1930),0,IFERROR(IF(MATCH(SMALL('Raw Data'!K1930:N1930,1),L1935:O1935,0),SMALL('Raw Data'!K1930:N1930,1)),0))</f>
        <v/>
      </c>
      <c r="S1935">
        <f>IF(ISBLANK('Raw Data'!K1930),0,IFERROR(IF(MATCH(SMALL('Raw Data'!K1930:N1930,2),L1935:O1935,0),SMALL('Raw Data'!K1930:N1930,2)),0))</f>
        <v/>
      </c>
      <c r="T1935">
        <f>IF(ISBLANK('Raw Data'!K1930),0,IFERROR(IF(MATCH(SMALL('Raw Data'!K1930:N1930,3),L1935:O1935,0),SMALL('Raw Data'!K1930:N1930,3)),0))</f>
        <v/>
      </c>
      <c r="U1935">
        <f>IF(ISBLANK('Raw Data'!K1930),0,IFERROR(IF(MATCH(SMALL('Raw Data'!K1930:N1930,4),L1935:O1935,0),SMALL('Raw Data'!K1930:N1930,4)),0))</f>
        <v/>
      </c>
      <c r="V1935">
        <f>IF(AND('Raw Data'!D1930&lt;3, 'Raw Data'!E1930&lt;3, 'Raw Data'!A1930&gt;0), 'Raw Data'!AF1930, 0)</f>
        <v/>
      </c>
      <c r="W1935">
        <f>IF(AND('Raw Data'!D1930&lt;4, 'Raw Data'!E1930&lt;4, 'Raw Data'!A1930&gt;0), 'Raw Data'!AI1930, 0)</f>
        <v/>
      </c>
      <c r="X1935">
        <f>IF(AND('Raw Data'!D1930&lt;5, 'Raw Data'!E1930&lt;5, 'Raw Data'!A1930&gt;0), 'Raw Data'!AL1930, 0)</f>
        <v/>
      </c>
      <c r="Y1935">
        <f>IF(AND('Raw Data'!D1930&lt;6, 'Raw Data'!E1930&lt;6, 'Raw Data'!A1930&gt;0), 'Raw Data'!AO1930, 0)</f>
        <v/>
      </c>
      <c r="Z1935">
        <f>IF(ISBLANK('Raw Data'!D1930), 0, IF('Raw Data'!D1930-'Raw Data'!E1930&gt;1, 'Raw Data'!AW1930, 0))</f>
        <v/>
      </c>
      <c r="AA1935">
        <f>IF(ISBLANK('Raw Data'!A1930), 0, IF(ABS('Raw Data'!D1930-'Raw Data'!E1930)&lt;2, 'Raw Data'!AX1930, 0))</f>
        <v/>
      </c>
      <c r="AB1935">
        <f>IF(ISBLANK('Raw Data'!D1930), 0, IF('Raw Data'!E1930-'Raw Data'!D1930&gt;1, 'Raw Data'!AY1930, 0))</f>
        <v/>
      </c>
      <c r="AC1935">
        <f>IF(ISBLANK('Raw Data'!D1930), 0, IF('Raw Data'!D1930-'Raw Data'!E1930&gt;2, 'Raw Data'!AZ1930, 0))</f>
        <v/>
      </c>
      <c r="AD1935">
        <f>IF(ISBLANK('Raw Data'!A1930), 0, IF(ABS('Raw Data'!D1930-'Raw Data'!E1930)&lt;3, 'Raw Data'!BA1930, 0))</f>
        <v/>
      </c>
      <c r="AE1935">
        <f>IF(ISBLANK('Raw Data'!D1930), 0, IF('Raw Data'!E1930-'Raw Data'!D1930&gt;2, 'Raw Data'!BB1930, 0))</f>
        <v/>
      </c>
      <c r="AF1935">
        <f>IF(ISBLANK('Raw Data'!D1930), 0, IF('Raw Data'!D1930-'Raw Data'!E1930&gt;3, 'Raw Data'!BC1930, 0))</f>
        <v/>
      </c>
      <c r="AG1935">
        <f>IF(ISBLANK('Raw Data'!A1930), 0, IF(ABS('Raw Data'!D1930-'Raw Data'!E1930)&lt;4, 'Raw Data'!BD1930, 0))</f>
        <v/>
      </c>
      <c r="AH1935">
        <f>IF(ISBLANK('Raw Data'!D1930), 0, IF('Raw Data'!E1930-'Raw Data'!D1930&gt;3, 'Raw Data'!BE1930, 0))</f>
        <v/>
      </c>
      <c r="AI1935">
        <f>IF(SUM('Raw Data'!D1930:E1930)&gt;'Raw Data'!F1930, 'Raw Data'!G1930, 0)</f>
        <v/>
      </c>
      <c r="AJ1935">
        <f>IF(ISBLANK('Raw Data'!D1930), 0, IF(SUM('Raw Data'!D1930:E1930)&lt;'Raw Data'!F1930, 'Raw Data'!H1930, 0))</f>
        <v/>
      </c>
      <c r="AK1935">
        <f>IF(ISBLANK('Raw Data'!A1930), 0, IF(AND('Raw Data'!D1930&lt;3, 'Raw Data'!E1930&lt;3, 'Raw Data'!F1930&lt;BB$2), 'Raw Data'!AF1930, 0))</f>
        <v/>
      </c>
      <c r="AL1935">
        <f>IF(ISBLANK('Raw Data'!A1930), 0, IF(AND('Raw Data'!D1930&lt;4, 'Raw Data'!E1930&lt;4, 'Raw Data'!F1930&lt;BB$2), 'Raw Data'!AI1930, 0))</f>
        <v/>
      </c>
      <c r="AM1935">
        <f>IF(ISBLANK('Raw Data'!A1930), 0, IF(AND('Raw Data'!D1930&lt;5, 'Raw Data'!E1930&lt;5, 'Raw Data'!F1930&lt;BB$2), 'Raw Data'!AL1930, 0))</f>
        <v/>
      </c>
      <c r="AN1935">
        <f>IF(ISBLANK('Raw Data'!A1930), 0, IF(AND('Raw Data'!D1930&lt;6, 'Raw Data'!E1930&lt;6, 'Raw Data'!F1930&lt;BB$2), 'Raw Data'!AO1930, 0))</f>
        <v/>
      </c>
      <c r="AO1935">
        <f>IF(ISBLANK('Raw Data'!A1930), 0, IF(AND('Raw Data'!I1930&lt;Analysis!$BC$2, 'Raw Data'!D1930-'Raw Data'!E1930&gt;1), 'Raw Data'!AW1930, IF(AND('Raw Data'!J1930&lt;Analysis!$BC$2, 'Raw Data'!E1930-'Raw Data'!D1930&gt;1), 'Raw Data'!AY1930, 0)))</f>
        <v/>
      </c>
      <c r="AP1935">
        <f>IF(ISBLANK('Raw Data'!A1930), 0, IF(AND('Raw Data'!I1930&lt;Analysis!$BC$2, 'Raw Data'!D1930-'Raw Data'!E1930&gt;2), 'Raw Data'!AZ1930, IF(AND('Raw Data'!J1930&lt;Analysis!$BC$2, 'Raw Data'!E1930-'Raw Data'!D1930&gt;2), 'Raw Data'!BB1930, 0)))</f>
        <v/>
      </c>
      <c r="AQ1935">
        <f>IF(ISBLANK('Raw Data'!A1930), 0, IF(AND('Raw Data'!I1930&lt;Analysis!$BC$2, 'Raw Data'!D1930-'Raw Data'!E1930&gt;3), 'Raw Data'!BC1930, IF(AND('Raw Data'!J1930&lt;Analysis!$BC$2, 'Raw Data'!E1930-'Raw Data'!D1930&gt;3), 'Raw Data'!BE1930, 0)))</f>
        <v/>
      </c>
      <c r="AR1935">
        <f>IF('Hidden Analysiss'!D1931=1,IF(ABS('Raw Data'!E1930-'Raw Data'!D1930)&lt;2,'Raw Data'!AX1930,0), 0)</f>
        <v/>
      </c>
      <c r="AS1935">
        <f>IF('Hidden Analysiss'!D1931=1,IF(ABS('Raw Data'!E1930-'Raw Data'!D1930)&lt;3,'Raw Data'!BA1930,0), 0)</f>
        <v/>
      </c>
      <c r="AT1935">
        <f>IF('Hidden Analysiss'!D1931=1,IF(ABS('Raw Data'!E1930-'Raw Data'!D1930)&lt;4,'Raw Data'!BD1930,0), 0)</f>
        <v/>
      </c>
      <c r="AU1935">
        <f>IF(AND('Hidden Analysiss'!E1931=1, ABS('Raw Data'!E1930-'Raw Data'!D1930)&lt;2), 'Raw Data'!AX1930, 0)</f>
        <v/>
      </c>
      <c r="AV1935">
        <f>IF(AND('Hidden Analysiss'!E1931=1, ABS('Raw Data'!E1930-'Raw Data'!D1930)&lt;3), 'Raw Data'!BA1930, 0)</f>
        <v/>
      </c>
      <c r="AW1935">
        <f>IF(AND('Hidden Analysiss'!E1931=1, ABS('Raw Data'!E1930-'Raw Data'!D1930)&lt;3), 'Raw Data'!BD1930, 0)</f>
        <v/>
      </c>
    </row>
    <row r="1936">
      <c r="A1936" s="1">
        <f>'Raw Data'!A1931</f>
        <v/>
      </c>
      <c r="B1936">
        <f>IF('Raw Data'!E1931&gt;'Raw Data'!D1931, 'Raw Data'!J1931, 0)</f>
        <v/>
      </c>
      <c r="C1936">
        <f>IF('Raw Data'!D1931&gt;'Raw Data'!E1931, 'Raw Data'!I1931, 0)</f>
        <v/>
      </c>
      <c r="D1936">
        <f>SUM(G1936:H1936)</f>
        <v/>
      </c>
      <c r="E1936">
        <f>IF(AND('Raw Data'!J1931&lt;'Raw Data'!I1931,'Raw Data'!E1931&gt;'Raw Data'!D1931,'Raw Data'!E1931-'Raw Data'!D1931&gt;3),'Raw Data'!N1931,IF(AND('Raw Data'!I1931&lt;'Raw Data'!J1931,'Raw Data'!D1931&gt;'Raw Data'!E1931,'Raw Data'!D1931-'Raw Data'!E1931&gt;3),'Raw Data'!M1931,0))</f>
        <v/>
      </c>
      <c r="F1936">
        <f>IF(AND('Raw Data'!J1931&lt;'Raw Data'!I1931,'Raw Data'!E1931&gt;'Raw Data'!D1931,'Raw Data'!E1931-'Raw Data'!D1931&lt;4),'Raw Data'!L1931,IF(AND('Raw Data'!I1931&lt;'Raw Data'!J1931,'Raw Data'!D1931&gt;'Raw Data'!E1931,'Raw Data'!D1931-'Raw Data'!E1931&lt;4),'Raw Data'!K1931,0))</f>
        <v/>
      </c>
      <c r="G1936">
        <f>IF(AND('Raw Data'!J1931&lt;'Raw Data'!I1931, 'Raw Data'!E1931&gt;'Raw Data'!D1931), 'Raw Data'!J1931, 0)</f>
        <v/>
      </c>
      <c r="H1936">
        <f>IF(AND('Raw Data'!J1931&gt;'Raw Data'!I1931, 'Raw Data'!E1931&lt;'Raw Data'!D1931), 'Raw Data'!I1931, 0)</f>
        <v/>
      </c>
      <c r="I1936">
        <f>SUM(J1936:K1936)</f>
        <v/>
      </c>
      <c r="J1936">
        <f>IF(AND('Raw Data'!J1931&gt;'Raw Data'!I1931, 'Raw Data'!E1931&gt;'Raw Data'!D1931), 'Raw Data'!J1931, 0)</f>
        <v/>
      </c>
      <c r="K1936">
        <f>IF(AND('Raw Data'!I1931&gt;'Raw Data'!J1931, 'Raw Data'!D1931&gt;'Raw Data'!E1931), 'Raw Data'!I1931, 0)</f>
        <v/>
      </c>
      <c r="L1936">
        <f>IF('Raw Data'!E1931-'Raw Data'!D1931&gt;3, 'Raw Data'!N1931, 0)</f>
        <v/>
      </c>
      <c r="M1936">
        <f>IF('Raw Data'!D1931-'Raw Data'!E1931&gt;3, 'Raw Data'!M1931, 0)</f>
        <v/>
      </c>
      <c r="N1936">
        <f>IF(ISBLANK('Raw Data'!D1931),0,IF(AND('Raw Data'!E1931&gt;'Raw Data'!D1931,'Raw Data'!E1931-'Raw Data'!D1931&gt;0,'Raw Data'!E1931-'Raw Data'!D1931&lt;4),'Raw Data'!L1931, 0))</f>
        <v/>
      </c>
      <c r="O1936">
        <f>IF(ISBLANK('Raw Data'!D1931),0,IF(AND('Raw Data'!E1931&gt;'Raw Data'!D1931,'Raw Data'!E1931-'Raw Data'!D1931&gt;0,'Raw Data'!D1931-'Raw Data'!E1931&lt;4),'Raw Data'!K1931, 0))</f>
        <v/>
      </c>
      <c r="P1936">
        <f>IF('Raw Data'!E1931-'Raw Data'!D1931&gt;3, 'Raw Data'!N1931, IF('Raw Data'!D1931-'Raw Data'!E1931&gt;3, 'Raw Data'!M1931, 0))</f>
        <v/>
      </c>
      <c r="Q1936">
        <f>IF(ISBLANK('Raw Data'!E1931),0,IF(AND('Raw Data'!E1931-'Raw Data'!D1931&lt;4,'Raw Data'!E1931-'Raw Data'!D1931&gt;0),'Raw Data'!L1931,IF(AND('Raw Data'!D1931&gt;'Raw Data'!E1931,'Raw Data'!D1931-'Raw Data'!E1931&gt;0),'Raw Data'!K1931,0)))</f>
        <v/>
      </c>
      <c r="R1936">
        <f>IF(ISBLANK('Raw Data'!K1931),0,IFERROR(IF(MATCH(SMALL('Raw Data'!K1931:N1931,1),L1936:O1936,0),SMALL('Raw Data'!K1931:N1931,1)),0))</f>
        <v/>
      </c>
      <c r="S1936">
        <f>IF(ISBLANK('Raw Data'!K1931),0,IFERROR(IF(MATCH(SMALL('Raw Data'!K1931:N1931,2),L1936:O1936,0),SMALL('Raw Data'!K1931:N1931,2)),0))</f>
        <v/>
      </c>
      <c r="T1936">
        <f>IF(ISBLANK('Raw Data'!K1931),0,IFERROR(IF(MATCH(SMALL('Raw Data'!K1931:N1931,3),L1936:O1936,0),SMALL('Raw Data'!K1931:N1931,3)),0))</f>
        <v/>
      </c>
      <c r="U1936">
        <f>IF(ISBLANK('Raw Data'!K1931),0,IFERROR(IF(MATCH(SMALL('Raw Data'!K1931:N1931,4),L1936:O1936,0),SMALL('Raw Data'!K1931:N1931,4)),0))</f>
        <v/>
      </c>
      <c r="V1936">
        <f>IF(AND('Raw Data'!D1931&lt;3, 'Raw Data'!E1931&lt;3, 'Raw Data'!A1931&gt;0), 'Raw Data'!AF1931, 0)</f>
        <v/>
      </c>
      <c r="W1936">
        <f>IF(AND('Raw Data'!D1931&lt;4, 'Raw Data'!E1931&lt;4, 'Raw Data'!A1931&gt;0), 'Raw Data'!AI1931, 0)</f>
        <v/>
      </c>
      <c r="X1936">
        <f>IF(AND('Raw Data'!D1931&lt;5, 'Raw Data'!E1931&lt;5, 'Raw Data'!A1931&gt;0), 'Raw Data'!AL1931, 0)</f>
        <v/>
      </c>
      <c r="Y1936">
        <f>IF(AND('Raw Data'!D1931&lt;6, 'Raw Data'!E1931&lt;6, 'Raw Data'!A1931&gt;0), 'Raw Data'!AO1931, 0)</f>
        <v/>
      </c>
      <c r="Z1936">
        <f>IF(ISBLANK('Raw Data'!D1931), 0, IF('Raw Data'!D1931-'Raw Data'!E1931&gt;1, 'Raw Data'!AW1931, 0))</f>
        <v/>
      </c>
      <c r="AA1936">
        <f>IF(ISBLANK('Raw Data'!A1931), 0, IF(ABS('Raw Data'!D1931-'Raw Data'!E1931)&lt;2, 'Raw Data'!AX1931, 0))</f>
        <v/>
      </c>
      <c r="AB1936">
        <f>IF(ISBLANK('Raw Data'!D1931), 0, IF('Raw Data'!E1931-'Raw Data'!D1931&gt;1, 'Raw Data'!AY1931, 0))</f>
        <v/>
      </c>
      <c r="AC1936">
        <f>IF(ISBLANK('Raw Data'!D1931), 0, IF('Raw Data'!D1931-'Raw Data'!E1931&gt;2, 'Raw Data'!AZ1931, 0))</f>
        <v/>
      </c>
      <c r="AD1936">
        <f>IF(ISBLANK('Raw Data'!A1931), 0, IF(ABS('Raw Data'!D1931-'Raw Data'!E1931)&lt;3, 'Raw Data'!BA1931, 0))</f>
        <v/>
      </c>
      <c r="AE1936">
        <f>IF(ISBLANK('Raw Data'!D1931), 0, IF('Raw Data'!E1931-'Raw Data'!D1931&gt;2, 'Raw Data'!BB1931, 0))</f>
        <v/>
      </c>
      <c r="AF1936">
        <f>IF(ISBLANK('Raw Data'!D1931), 0, IF('Raw Data'!D1931-'Raw Data'!E1931&gt;3, 'Raw Data'!BC1931, 0))</f>
        <v/>
      </c>
      <c r="AG1936">
        <f>IF(ISBLANK('Raw Data'!A1931), 0, IF(ABS('Raw Data'!D1931-'Raw Data'!E1931)&lt;4, 'Raw Data'!BD1931, 0))</f>
        <v/>
      </c>
      <c r="AH1936">
        <f>IF(ISBLANK('Raw Data'!D1931), 0, IF('Raw Data'!E1931-'Raw Data'!D1931&gt;3, 'Raw Data'!BE1931, 0))</f>
        <v/>
      </c>
      <c r="AI1936">
        <f>IF(SUM('Raw Data'!D1931:E1931)&gt;'Raw Data'!F1931, 'Raw Data'!G1931, 0)</f>
        <v/>
      </c>
      <c r="AJ1936">
        <f>IF(ISBLANK('Raw Data'!D1931), 0, IF(SUM('Raw Data'!D1931:E1931)&lt;'Raw Data'!F1931, 'Raw Data'!H1931, 0))</f>
        <v/>
      </c>
      <c r="AK1936">
        <f>IF(ISBLANK('Raw Data'!A1931), 0, IF(AND('Raw Data'!D1931&lt;3, 'Raw Data'!E1931&lt;3, 'Raw Data'!F1931&lt;BB$2), 'Raw Data'!AF1931, 0))</f>
        <v/>
      </c>
      <c r="AL1936">
        <f>IF(ISBLANK('Raw Data'!A1931), 0, IF(AND('Raw Data'!D1931&lt;4, 'Raw Data'!E1931&lt;4, 'Raw Data'!F1931&lt;BB$2), 'Raw Data'!AI1931, 0))</f>
        <v/>
      </c>
      <c r="AM1936">
        <f>IF(ISBLANK('Raw Data'!A1931), 0, IF(AND('Raw Data'!D1931&lt;5, 'Raw Data'!E1931&lt;5, 'Raw Data'!F1931&lt;BB$2), 'Raw Data'!AL1931, 0))</f>
        <v/>
      </c>
      <c r="AN1936">
        <f>IF(ISBLANK('Raw Data'!A1931), 0, IF(AND('Raw Data'!D1931&lt;6, 'Raw Data'!E1931&lt;6, 'Raw Data'!F1931&lt;BB$2), 'Raw Data'!AO1931, 0))</f>
        <v/>
      </c>
      <c r="AO1936">
        <f>IF(ISBLANK('Raw Data'!A1931), 0, IF(AND('Raw Data'!I1931&lt;Analysis!$BC$2, 'Raw Data'!D1931-'Raw Data'!E1931&gt;1), 'Raw Data'!AW1931, IF(AND('Raw Data'!J1931&lt;Analysis!$BC$2, 'Raw Data'!E1931-'Raw Data'!D1931&gt;1), 'Raw Data'!AY1931, 0)))</f>
        <v/>
      </c>
      <c r="AP1936">
        <f>IF(ISBLANK('Raw Data'!A1931), 0, IF(AND('Raw Data'!I1931&lt;Analysis!$BC$2, 'Raw Data'!D1931-'Raw Data'!E1931&gt;2), 'Raw Data'!AZ1931, IF(AND('Raw Data'!J1931&lt;Analysis!$BC$2, 'Raw Data'!E1931-'Raw Data'!D1931&gt;2), 'Raw Data'!BB1931, 0)))</f>
        <v/>
      </c>
      <c r="AQ1936">
        <f>IF(ISBLANK('Raw Data'!A1931), 0, IF(AND('Raw Data'!I1931&lt;Analysis!$BC$2, 'Raw Data'!D1931-'Raw Data'!E1931&gt;3), 'Raw Data'!BC1931, IF(AND('Raw Data'!J1931&lt;Analysis!$BC$2, 'Raw Data'!E1931-'Raw Data'!D1931&gt;3), 'Raw Data'!BE1931, 0)))</f>
        <v/>
      </c>
      <c r="AR1936">
        <f>IF('Hidden Analysiss'!D1932=1,IF(ABS('Raw Data'!E1931-'Raw Data'!D1931)&lt;2,'Raw Data'!AX1931,0), 0)</f>
        <v/>
      </c>
      <c r="AS1936">
        <f>IF('Hidden Analysiss'!D1932=1,IF(ABS('Raw Data'!E1931-'Raw Data'!D1931)&lt;3,'Raw Data'!BA1931,0), 0)</f>
        <v/>
      </c>
      <c r="AT1936">
        <f>IF('Hidden Analysiss'!D1932=1,IF(ABS('Raw Data'!E1931-'Raw Data'!D1931)&lt;4,'Raw Data'!BD1931,0), 0)</f>
        <v/>
      </c>
      <c r="AU1936">
        <f>IF(AND('Hidden Analysiss'!E1932=1, ABS('Raw Data'!E1931-'Raw Data'!D1931)&lt;2), 'Raw Data'!AX1931, 0)</f>
        <v/>
      </c>
      <c r="AV1936">
        <f>IF(AND('Hidden Analysiss'!E1932=1, ABS('Raw Data'!E1931-'Raw Data'!D1931)&lt;3), 'Raw Data'!BA1931, 0)</f>
        <v/>
      </c>
      <c r="AW1936">
        <f>IF(AND('Hidden Analysiss'!E1932=1, ABS('Raw Data'!E1931-'Raw Data'!D1931)&lt;3), 'Raw Data'!BD1931, 0)</f>
        <v/>
      </c>
    </row>
    <row r="1937">
      <c r="A1937" s="1">
        <f>'Raw Data'!A1932</f>
        <v/>
      </c>
      <c r="B1937">
        <f>IF('Raw Data'!E1932&gt;'Raw Data'!D1932, 'Raw Data'!J1932, 0)</f>
        <v/>
      </c>
      <c r="C1937">
        <f>IF('Raw Data'!D1932&gt;'Raw Data'!E1932, 'Raw Data'!I1932, 0)</f>
        <v/>
      </c>
      <c r="D1937">
        <f>SUM(G1937:H1937)</f>
        <v/>
      </c>
      <c r="E1937">
        <f>IF(AND('Raw Data'!J1932&lt;'Raw Data'!I1932,'Raw Data'!E1932&gt;'Raw Data'!D1932,'Raw Data'!E1932-'Raw Data'!D1932&gt;3),'Raw Data'!N1932,IF(AND('Raw Data'!I1932&lt;'Raw Data'!J1932,'Raw Data'!D1932&gt;'Raw Data'!E1932,'Raw Data'!D1932-'Raw Data'!E1932&gt;3),'Raw Data'!M1932,0))</f>
        <v/>
      </c>
      <c r="F1937">
        <f>IF(AND('Raw Data'!J1932&lt;'Raw Data'!I1932,'Raw Data'!E1932&gt;'Raw Data'!D1932,'Raw Data'!E1932-'Raw Data'!D1932&lt;4),'Raw Data'!L1932,IF(AND('Raw Data'!I1932&lt;'Raw Data'!J1932,'Raw Data'!D1932&gt;'Raw Data'!E1932,'Raw Data'!D1932-'Raw Data'!E1932&lt;4),'Raw Data'!K1932,0))</f>
        <v/>
      </c>
      <c r="G1937">
        <f>IF(AND('Raw Data'!J1932&lt;'Raw Data'!I1932, 'Raw Data'!E1932&gt;'Raw Data'!D1932), 'Raw Data'!J1932, 0)</f>
        <v/>
      </c>
      <c r="H1937">
        <f>IF(AND('Raw Data'!J1932&gt;'Raw Data'!I1932, 'Raw Data'!E1932&lt;'Raw Data'!D1932), 'Raw Data'!I1932, 0)</f>
        <v/>
      </c>
      <c r="I1937">
        <f>SUM(J1937:K1937)</f>
        <v/>
      </c>
      <c r="J1937">
        <f>IF(AND('Raw Data'!J1932&gt;'Raw Data'!I1932, 'Raw Data'!E1932&gt;'Raw Data'!D1932), 'Raw Data'!J1932, 0)</f>
        <v/>
      </c>
      <c r="K1937">
        <f>IF(AND('Raw Data'!I1932&gt;'Raw Data'!J1932, 'Raw Data'!D1932&gt;'Raw Data'!E1932), 'Raw Data'!I1932, 0)</f>
        <v/>
      </c>
      <c r="L1937">
        <f>IF('Raw Data'!E1932-'Raw Data'!D1932&gt;3, 'Raw Data'!N1932, 0)</f>
        <v/>
      </c>
      <c r="M1937">
        <f>IF('Raw Data'!D1932-'Raw Data'!E1932&gt;3, 'Raw Data'!M1932, 0)</f>
        <v/>
      </c>
      <c r="N1937">
        <f>IF(ISBLANK('Raw Data'!D1932),0,IF(AND('Raw Data'!E1932&gt;'Raw Data'!D1932,'Raw Data'!E1932-'Raw Data'!D1932&gt;0,'Raw Data'!E1932-'Raw Data'!D1932&lt;4),'Raw Data'!L1932, 0))</f>
        <v/>
      </c>
      <c r="O1937">
        <f>IF(ISBLANK('Raw Data'!D1932),0,IF(AND('Raw Data'!E1932&gt;'Raw Data'!D1932,'Raw Data'!E1932-'Raw Data'!D1932&gt;0,'Raw Data'!D1932-'Raw Data'!E1932&lt;4),'Raw Data'!K1932, 0))</f>
        <v/>
      </c>
      <c r="P1937">
        <f>IF('Raw Data'!E1932-'Raw Data'!D1932&gt;3, 'Raw Data'!N1932, IF('Raw Data'!D1932-'Raw Data'!E1932&gt;3, 'Raw Data'!M1932, 0))</f>
        <v/>
      </c>
      <c r="Q1937">
        <f>IF(ISBLANK('Raw Data'!E1932),0,IF(AND('Raw Data'!E1932-'Raw Data'!D1932&lt;4,'Raw Data'!E1932-'Raw Data'!D1932&gt;0),'Raw Data'!L1932,IF(AND('Raw Data'!D1932&gt;'Raw Data'!E1932,'Raw Data'!D1932-'Raw Data'!E1932&gt;0),'Raw Data'!K1932,0)))</f>
        <v/>
      </c>
      <c r="R1937">
        <f>IF(ISBLANK('Raw Data'!K1932),0,IFERROR(IF(MATCH(SMALL('Raw Data'!K1932:N1932,1),L1937:O1937,0),SMALL('Raw Data'!K1932:N1932,1)),0))</f>
        <v/>
      </c>
      <c r="S1937">
        <f>IF(ISBLANK('Raw Data'!K1932),0,IFERROR(IF(MATCH(SMALL('Raw Data'!K1932:N1932,2),L1937:O1937,0),SMALL('Raw Data'!K1932:N1932,2)),0))</f>
        <v/>
      </c>
      <c r="T1937">
        <f>IF(ISBLANK('Raw Data'!K1932),0,IFERROR(IF(MATCH(SMALL('Raw Data'!K1932:N1932,3),L1937:O1937,0),SMALL('Raw Data'!K1932:N1932,3)),0))</f>
        <v/>
      </c>
      <c r="U1937">
        <f>IF(ISBLANK('Raw Data'!K1932),0,IFERROR(IF(MATCH(SMALL('Raw Data'!K1932:N1932,4),L1937:O1937,0),SMALL('Raw Data'!K1932:N1932,4)),0))</f>
        <v/>
      </c>
      <c r="V1937">
        <f>IF(AND('Raw Data'!D1932&lt;3, 'Raw Data'!E1932&lt;3, 'Raw Data'!A1932&gt;0), 'Raw Data'!AF1932, 0)</f>
        <v/>
      </c>
      <c r="W1937">
        <f>IF(AND('Raw Data'!D1932&lt;4, 'Raw Data'!E1932&lt;4, 'Raw Data'!A1932&gt;0), 'Raw Data'!AI1932, 0)</f>
        <v/>
      </c>
      <c r="X1937">
        <f>IF(AND('Raw Data'!D1932&lt;5, 'Raw Data'!E1932&lt;5, 'Raw Data'!A1932&gt;0), 'Raw Data'!AL1932, 0)</f>
        <v/>
      </c>
      <c r="Y1937">
        <f>IF(AND('Raw Data'!D1932&lt;6, 'Raw Data'!E1932&lt;6, 'Raw Data'!A1932&gt;0), 'Raw Data'!AO1932, 0)</f>
        <v/>
      </c>
      <c r="Z1937">
        <f>IF(ISBLANK('Raw Data'!D1932), 0, IF('Raw Data'!D1932-'Raw Data'!E1932&gt;1, 'Raw Data'!AW1932, 0))</f>
        <v/>
      </c>
      <c r="AA1937">
        <f>IF(ISBLANK('Raw Data'!A1932), 0, IF(ABS('Raw Data'!D1932-'Raw Data'!E1932)&lt;2, 'Raw Data'!AX1932, 0))</f>
        <v/>
      </c>
      <c r="AB1937">
        <f>IF(ISBLANK('Raw Data'!D1932), 0, IF('Raw Data'!E1932-'Raw Data'!D1932&gt;1, 'Raw Data'!AY1932, 0))</f>
        <v/>
      </c>
      <c r="AC1937">
        <f>IF(ISBLANK('Raw Data'!D1932), 0, IF('Raw Data'!D1932-'Raw Data'!E1932&gt;2, 'Raw Data'!AZ1932, 0))</f>
        <v/>
      </c>
      <c r="AD1937">
        <f>IF(ISBLANK('Raw Data'!A1932), 0, IF(ABS('Raw Data'!D1932-'Raw Data'!E1932)&lt;3, 'Raw Data'!BA1932, 0))</f>
        <v/>
      </c>
      <c r="AE1937">
        <f>IF(ISBLANK('Raw Data'!D1932), 0, IF('Raw Data'!E1932-'Raw Data'!D1932&gt;2, 'Raw Data'!BB1932, 0))</f>
        <v/>
      </c>
      <c r="AF1937">
        <f>IF(ISBLANK('Raw Data'!D1932), 0, IF('Raw Data'!D1932-'Raw Data'!E1932&gt;3, 'Raw Data'!BC1932, 0))</f>
        <v/>
      </c>
      <c r="AG1937">
        <f>IF(ISBLANK('Raw Data'!A1932), 0, IF(ABS('Raw Data'!D1932-'Raw Data'!E1932)&lt;4, 'Raw Data'!BD1932, 0))</f>
        <v/>
      </c>
      <c r="AH1937">
        <f>IF(ISBLANK('Raw Data'!D1932), 0, IF('Raw Data'!E1932-'Raw Data'!D1932&gt;3, 'Raw Data'!BE1932, 0))</f>
        <v/>
      </c>
      <c r="AI1937">
        <f>IF(SUM('Raw Data'!D1932:E1932)&gt;'Raw Data'!F1932, 'Raw Data'!G1932, 0)</f>
        <v/>
      </c>
      <c r="AJ1937">
        <f>IF(ISBLANK('Raw Data'!D1932), 0, IF(SUM('Raw Data'!D1932:E1932)&lt;'Raw Data'!F1932, 'Raw Data'!H1932, 0))</f>
        <v/>
      </c>
      <c r="AK1937">
        <f>IF(ISBLANK('Raw Data'!A1932), 0, IF(AND('Raw Data'!D1932&lt;3, 'Raw Data'!E1932&lt;3, 'Raw Data'!F1932&lt;BB$2), 'Raw Data'!AF1932, 0))</f>
        <v/>
      </c>
      <c r="AL1937">
        <f>IF(ISBLANK('Raw Data'!A1932), 0, IF(AND('Raw Data'!D1932&lt;4, 'Raw Data'!E1932&lt;4, 'Raw Data'!F1932&lt;BB$2), 'Raw Data'!AI1932, 0))</f>
        <v/>
      </c>
      <c r="AM1937">
        <f>IF(ISBLANK('Raw Data'!A1932), 0, IF(AND('Raw Data'!D1932&lt;5, 'Raw Data'!E1932&lt;5, 'Raw Data'!F1932&lt;BB$2), 'Raw Data'!AL1932, 0))</f>
        <v/>
      </c>
      <c r="AN1937">
        <f>IF(ISBLANK('Raw Data'!A1932), 0, IF(AND('Raw Data'!D1932&lt;6, 'Raw Data'!E1932&lt;6, 'Raw Data'!F1932&lt;BB$2), 'Raw Data'!AO1932, 0))</f>
        <v/>
      </c>
      <c r="AO1937">
        <f>IF(ISBLANK('Raw Data'!A1932), 0, IF(AND('Raw Data'!I1932&lt;Analysis!$BC$2, 'Raw Data'!D1932-'Raw Data'!E1932&gt;1), 'Raw Data'!AW1932, IF(AND('Raw Data'!J1932&lt;Analysis!$BC$2, 'Raw Data'!E1932-'Raw Data'!D1932&gt;1), 'Raw Data'!AY1932, 0)))</f>
        <v/>
      </c>
      <c r="AP1937">
        <f>IF(ISBLANK('Raw Data'!A1932), 0, IF(AND('Raw Data'!I1932&lt;Analysis!$BC$2, 'Raw Data'!D1932-'Raw Data'!E1932&gt;2), 'Raw Data'!AZ1932, IF(AND('Raw Data'!J1932&lt;Analysis!$BC$2, 'Raw Data'!E1932-'Raw Data'!D1932&gt;2), 'Raw Data'!BB1932, 0)))</f>
        <v/>
      </c>
      <c r="AQ1937">
        <f>IF(ISBLANK('Raw Data'!A1932), 0, IF(AND('Raw Data'!I1932&lt;Analysis!$BC$2, 'Raw Data'!D1932-'Raw Data'!E1932&gt;3), 'Raw Data'!BC1932, IF(AND('Raw Data'!J1932&lt;Analysis!$BC$2, 'Raw Data'!E1932-'Raw Data'!D1932&gt;3), 'Raw Data'!BE1932, 0)))</f>
        <v/>
      </c>
      <c r="AR1937">
        <f>IF('Hidden Analysiss'!D1933=1,IF(ABS('Raw Data'!E1932-'Raw Data'!D1932)&lt;2,'Raw Data'!AX1932,0), 0)</f>
        <v/>
      </c>
      <c r="AS1937">
        <f>IF('Hidden Analysiss'!D1933=1,IF(ABS('Raw Data'!E1932-'Raw Data'!D1932)&lt;3,'Raw Data'!BA1932,0), 0)</f>
        <v/>
      </c>
      <c r="AT1937">
        <f>IF('Hidden Analysiss'!D1933=1,IF(ABS('Raw Data'!E1932-'Raw Data'!D1932)&lt;4,'Raw Data'!BD1932,0), 0)</f>
        <v/>
      </c>
      <c r="AU1937">
        <f>IF(AND('Hidden Analysiss'!E1933=1, ABS('Raw Data'!E1932-'Raw Data'!D1932)&lt;2), 'Raw Data'!AX1932, 0)</f>
        <v/>
      </c>
      <c r="AV1937">
        <f>IF(AND('Hidden Analysiss'!E1933=1, ABS('Raw Data'!E1932-'Raw Data'!D1932)&lt;3), 'Raw Data'!BA1932, 0)</f>
        <v/>
      </c>
      <c r="AW1937">
        <f>IF(AND('Hidden Analysiss'!E1933=1, ABS('Raw Data'!E1932-'Raw Data'!D1932)&lt;3), 'Raw Data'!BD1932, 0)</f>
        <v/>
      </c>
    </row>
    <row r="1938">
      <c r="A1938" s="1">
        <f>'Raw Data'!A1933</f>
        <v/>
      </c>
      <c r="B1938">
        <f>IF('Raw Data'!E1933&gt;'Raw Data'!D1933, 'Raw Data'!J1933, 0)</f>
        <v/>
      </c>
      <c r="C1938">
        <f>IF('Raw Data'!D1933&gt;'Raw Data'!E1933, 'Raw Data'!I1933, 0)</f>
        <v/>
      </c>
      <c r="D1938">
        <f>SUM(G1938:H1938)</f>
        <v/>
      </c>
      <c r="E1938">
        <f>IF(AND('Raw Data'!J1933&lt;'Raw Data'!I1933,'Raw Data'!E1933&gt;'Raw Data'!D1933,'Raw Data'!E1933-'Raw Data'!D1933&gt;3),'Raw Data'!N1933,IF(AND('Raw Data'!I1933&lt;'Raw Data'!J1933,'Raw Data'!D1933&gt;'Raw Data'!E1933,'Raw Data'!D1933-'Raw Data'!E1933&gt;3),'Raw Data'!M1933,0))</f>
        <v/>
      </c>
      <c r="F1938">
        <f>IF(AND('Raw Data'!J1933&lt;'Raw Data'!I1933,'Raw Data'!E1933&gt;'Raw Data'!D1933,'Raw Data'!E1933-'Raw Data'!D1933&lt;4),'Raw Data'!L1933,IF(AND('Raw Data'!I1933&lt;'Raw Data'!J1933,'Raw Data'!D1933&gt;'Raw Data'!E1933,'Raw Data'!D1933-'Raw Data'!E1933&lt;4),'Raw Data'!K1933,0))</f>
        <v/>
      </c>
      <c r="G1938">
        <f>IF(AND('Raw Data'!J1933&lt;'Raw Data'!I1933, 'Raw Data'!E1933&gt;'Raw Data'!D1933), 'Raw Data'!J1933, 0)</f>
        <v/>
      </c>
      <c r="H1938">
        <f>IF(AND('Raw Data'!J1933&gt;'Raw Data'!I1933, 'Raw Data'!E1933&lt;'Raw Data'!D1933), 'Raw Data'!I1933, 0)</f>
        <v/>
      </c>
      <c r="I1938">
        <f>SUM(J1938:K1938)</f>
        <v/>
      </c>
      <c r="J1938">
        <f>IF(AND('Raw Data'!J1933&gt;'Raw Data'!I1933, 'Raw Data'!E1933&gt;'Raw Data'!D1933), 'Raw Data'!J1933, 0)</f>
        <v/>
      </c>
      <c r="K1938">
        <f>IF(AND('Raw Data'!I1933&gt;'Raw Data'!J1933, 'Raw Data'!D1933&gt;'Raw Data'!E1933), 'Raw Data'!I1933, 0)</f>
        <v/>
      </c>
      <c r="L1938">
        <f>IF('Raw Data'!E1933-'Raw Data'!D1933&gt;3, 'Raw Data'!N1933, 0)</f>
        <v/>
      </c>
      <c r="M1938">
        <f>IF('Raw Data'!D1933-'Raw Data'!E1933&gt;3, 'Raw Data'!M1933, 0)</f>
        <v/>
      </c>
      <c r="N1938">
        <f>IF(ISBLANK('Raw Data'!D1933),0,IF(AND('Raw Data'!E1933&gt;'Raw Data'!D1933,'Raw Data'!E1933-'Raw Data'!D1933&gt;0,'Raw Data'!E1933-'Raw Data'!D1933&lt;4),'Raw Data'!L1933, 0))</f>
        <v/>
      </c>
      <c r="O1938">
        <f>IF(ISBLANK('Raw Data'!D1933),0,IF(AND('Raw Data'!E1933&gt;'Raw Data'!D1933,'Raw Data'!E1933-'Raw Data'!D1933&gt;0,'Raw Data'!D1933-'Raw Data'!E1933&lt;4),'Raw Data'!K1933, 0))</f>
        <v/>
      </c>
      <c r="P1938">
        <f>IF('Raw Data'!E1933-'Raw Data'!D1933&gt;3, 'Raw Data'!N1933, IF('Raw Data'!D1933-'Raw Data'!E1933&gt;3, 'Raw Data'!M1933, 0))</f>
        <v/>
      </c>
      <c r="Q1938">
        <f>IF(ISBLANK('Raw Data'!E1933),0,IF(AND('Raw Data'!E1933-'Raw Data'!D1933&lt;4,'Raw Data'!E1933-'Raw Data'!D1933&gt;0),'Raw Data'!L1933,IF(AND('Raw Data'!D1933&gt;'Raw Data'!E1933,'Raw Data'!D1933-'Raw Data'!E1933&gt;0),'Raw Data'!K1933,0)))</f>
        <v/>
      </c>
      <c r="R1938">
        <f>IF(ISBLANK('Raw Data'!K1933),0,IFERROR(IF(MATCH(SMALL('Raw Data'!K1933:N1933,1),L1938:O1938,0),SMALL('Raw Data'!K1933:N1933,1)),0))</f>
        <v/>
      </c>
      <c r="S1938">
        <f>IF(ISBLANK('Raw Data'!K1933),0,IFERROR(IF(MATCH(SMALL('Raw Data'!K1933:N1933,2),L1938:O1938,0),SMALL('Raw Data'!K1933:N1933,2)),0))</f>
        <v/>
      </c>
      <c r="T1938">
        <f>IF(ISBLANK('Raw Data'!K1933),0,IFERROR(IF(MATCH(SMALL('Raw Data'!K1933:N1933,3),L1938:O1938,0),SMALL('Raw Data'!K1933:N1933,3)),0))</f>
        <v/>
      </c>
      <c r="U1938">
        <f>IF(ISBLANK('Raw Data'!K1933),0,IFERROR(IF(MATCH(SMALL('Raw Data'!K1933:N1933,4),L1938:O1938,0),SMALL('Raw Data'!K1933:N1933,4)),0))</f>
        <v/>
      </c>
      <c r="V1938">
        <f>IF(AND('Raw Data'!D1933&lt;3, 'Raw Data'!E1933&lt;3, 'Raw Data'!A1933&gt;0), 'Raw Data'!AF1933, 0)</f>
        <v/>
      </c>
      <c r="W1938">
        <f>IF(AND('Raw Data'!D1933&lt;4, 'Raw Data'!E1933&lt;4, 'Raw Data'!A1933&gt;0), 'Raw Data'!AI1933, 0)</f>
        <v/>
      </c>
      <c r="X1938">
        <f>IF(AND('Raw Data'!D1933&lt;5, 'Raw Data'!E1933&lt;5, 'Raw Data'!A1933&gt;0), 'Raw Data'!AL1933, 0)</f>
        <v/>
      </c>
      <c r="Y1938">
        <f>IF(AND('Raw Data'!D1933&lt;6, 'Raw Data'!E1933&lt;6, 'Raw Data'!A1933&gt;0), 'Raw Data'!AO1933, 0)</f>
        <v/>
      </c>
      <c r="Z1938">
        <f>IF(ISBLANK('Raw Data'!D1933), 0, IF('Raw Data'!D1933-'Raw Data'!E1933&gt;1, 'Raw Data'!AW1933, 0))</f>
        <v/>
      </c>
      <c r="AA1938">
        <f>IF(ISBLANK('Raw Data'!A1933), 0, IF(ABS('Raw Data'!D1933-'Raw Data'!E1933)&lt;2, 'Raw Data'!AX1933, 0))</f>
        <v/>
      </c>
      <c r="AB1938">
        <f>IF(ISBLANK('Raw Data'!D1933), 0, IF('Raw Data'!E1933-'Raw Data'!D1933&gt;1, 'Raw Data'!AY1933, 0))</f>
        <v/>
      </c>
      <c r="AC1938">
        <f>IF(ISBLANK('Raw Data'!D1933), 0, IF('Raw Data'!D1933-'Raw Data'!E1933&gt;2, 'Raw Data'!AZ1933, 0))</f>
        <v/>
      </c>
      <c r="AD1938">
        <f>IF(ISBLANK('Raw Data'!A1933), 0, IF(ABS('Raw Data'!D1933-'Raw Data'!E1933)&lt;3, 'Raw Data'!BA1933, 0))</f>
        <v/>
      </c>
      <c r="AE1938">
        <f>IF(ISBLANK('Raw Data'!D1933), 0, IF('Raw Data'!E1933-'Raw Data'!D1933&gt;2, 'Raw Data'!BB1933, 0))</f>
        <v/>
      </c>
      <c r="AF1938">
        <f>IF(ISBLANK('Raw Data'!D1933), 0, IF('Raw Data'!D1933-'Raw Data'!E1933&gt;3, 'Raw Data'!BC1933, 0))</f>
        <v/>
      </c>
      <c r="AG1938">
        <f>IF(ISBLANK('Raw Data'!A1933), 0, IF(ABS('Raw Data'!D1933-'Raw Data'!E1933)&lt;4, 'Raw Data'!BD1933, 0))</f>
        <v/>
      </c>
      <c r="AH1938">
        <f>IF(ISBLANK('Raw Data'!D1933), 0, IF('Raw Data'!E1933-'Raw Data'!D1933&gt;3, 'Raw Data'!BE1933, 0))</f>
        <v/>
      </c>
      <c r="AI1938">
        <f>IF(SUM('Raw Data'!D1933:E1933)&gt;'Raw Data'!F1933, 'Raw Data'!G1933, 0)</f>
        <v/>
      </c>
      <c r="AJ1938">
        <f>IF(ISBLANK('Raw Data'!D1933), 0, IF(SUM('Raw Data'!D1933:E1933)&lt;'Raw Data'!F1933, 'Raw Data'!H1933, 0))</f>
        <v/>
      </c>
      <c r="AK1938">
        <f>IF(ISBLANK('Raw Data'!A1933), 0, IF(AND('Raw Data'!D1933&lt;3, 'Raw Data'!E1933&lt;3, 'Raw Data'!F1933&lt;BB$2), 'Raw Data'!AF1933, 0))</f>
        <v/>
      </c>
      <c r="AL1938">
        <f>IF(ISBLANK('Raw Data'!A1933), 0, IF(AND('Raw Data'!D1933&lt;4, 'Raw Data'!E1933&lt;4, 'Raw Data'!F1933&lt;BB$2), 'Raw Data'!AI1933, 0))</f>
        <v/>
      </c>
      <c r="AM1938">
        <f>IF(ISBLANK('Raw Data'!A1933), 0, IF(AND('Raw Data'!D1933&lt;5, 'Raw Data'!E1933&lt;5, 'Raw Data'!F1933&lt;BB$2), 'Raw Data'!AL1933, 0))</f>
        <v/>
      </c>
      <c r="AN1938">
        <f>IF(ISBLANK('Raw Data'!A1933), 0, IF(AND('Raw Data'!D1933&lt;6, 'Raw Data'!E1933&lt;6, 'Raw Data'!F1933&lt;BB$2), 'Raw Data'!AO1933, 0))</f>
        <v/>
      </c>
      <c r="AO1938">
        <f>IF(ISBLANK('Raw Data'!A1933), 0, IF(AND('Raw Data'!I1933&lt;Analysis!$BC$2, 'Raw Data'!D1933-'Raw Data'!E1933&gt;1), 'Raw Data'!AW1933, IF(AND('Raw Data'!J1933&lt;Analysis!$BC$2, 'Raw Data'!E1933-'Raw Data'!D1933&gt;1), 'Raw Data'!AY1933, 0)))</f>
        <v/>
      </c>
      <c r="AP1938">
        <f>IF(ISBLANK('Raw Data'!A1933), 0, IF(AND('Raw Data'!I1933&lt;Analysis!$BC$2, 'Raw Data'!D1933-'Raw Data'!E1933&gt;2), 'Raw Data'!AZ1933, IF(AND('Raw Data'!J1933&lt;Analysis!$BC$2, 'Raw Data'!E1933-'Raw Data'!D1933&gt;2), 'Raw Data'!BB1933, 0)))</f>
        <v/>
      </c>
      <c r="AQ1938">
        <f>IF(ISBLANK('Raw Data'!A1933), 0, IF(AND('Raw Data'!I1933&lt;Analysis!$BC$2, 'Raw Data'!D1933-'Raw Data'!E1933&gt;3), 'Raw Data'!BC1933, IF(AND('Raw Data'!J1933&lt;Analysis!$BC$2, 'Raw Data'!E1933-'Raw Data'!D1933&gt;3), 'Raw Data'!BE1933, 0)))</f>
        <v/>
      </c>
      <c r="AR1938">
        <f>IF('Hidden Analysiss'!D1934=1,IF(ABS('Raw Data'!E1933-'Raw Data'!D1933)&lt;2,'Raw Data'!AX1933,0), 0)</f>
        <v/>
      </c>
      <c r="AS1938">
        <f>IF('Hidden Analysiss'!D1934=1,IF(ABS('Raw Data'!E1933-'Raw Data'!D1933)&lt;3,'Raw Data'!BA1933,0), 0)</f>
        <v/>
      </c>
      <c r="AT1938">
        <f>IF('Hidden Analysiss'!D1934=1,IF(ABS('Raw Data'!E1933-'Raw Data'!D1933)&lt;4,'Raw Data'!BD1933,0), 0)</f>
        <v/>
      </c>
      <c r="AU1938">
        <f>IF(AND('Hidden Analysiss'!E1934=1, ABS('Raw Data'!E1933-'Raw Data'!D1933)&lt;2), 'Raw Data'!AX1933, 0)</f>
        <v/>
      </c>
      <c r="AV1938">
        <f>IF(AND('Hidden Analysiss'!E1934=1, ABS('Raw Data'!E1933-'Raw Data'!D1933)&lt;3), 'Raw Data'!BA1933, 0)</f>
        <v/>
      </c>
      <c r="AW1938">
        <f>IF(AND('Hidden Analysiss'!E1934=1, ABS('Raw Data'!E1933-'Raw Data'!D1933)&lt;3), 'Raw Data'!BD1933, 0)</f>
        <v/>
      </c>
    </row>
    <row r="1939">
      <c r="A1939" s="1">
        <f>'Raw Data'!A1934</f>
        <v/>
      </c>
      <c r="B1939">
        <f>IF('Raw Data'!E1934&gt;'Raw Data'!D1934, 'Raw Data'!J1934, 0)</f>
        <v/>
      </c>
      <c r="C1939">
        <f>IF('Raw Data'!D1934&gt;'Raw Data'!E1934, 'Raw Data'!I1934, 0)</f>
        <v/>
      </c>
      <c r="D1939">
        <f>SUM(G1939:H1939)</f>
        <v/>
      </c>
      <c r="E1939">
        <f>IF(AND('Raw Data'!J1934&lt;'Raw Data'!I1934,'Raw Data'!E1934&gt;'Raw Data'!D1934,'Raw Data'!E1934-'Raw Data'!D1934&gt;3),'Raw Data'!N1934,IF(AND('Raw Data'!I1934&lt;'Raw Data'!J1934,'Raw Data'!D1934&gt;'Raw Data'!E1934,'Raw Data'!D1934-'Raw Data'!E1934&gt;3),'Raw Data'!M1934,0))</f>
        <v/>
      </c>
      <c r="F1939">
        <f>IF(AND('Raw Data'!J1934&lt;'Raw Data'!I1934,'Raw Data'!E1934&gt;'Raw Data'!D1934,'Raw Data'!E1934-'Raw Data'!D1934&lt;4),'Raw Data'!L1934,IF(AND('Raw Data'!I1934&lt;'Raw Data'!J1934,'Raw Data'!D1934&gt;'Raw Data'!E1934,'Raw Data'!D1934-'Raw Data'!E1934&lt;4),'Raw Data'!K1934,0))</f>
        <v/>
      </c>
      <c r="G1939">
        <f>IF(AND('Raw Data'!J1934&lt;'Raw Data'!I1934, 'Raw Data'!E1934&gt;'Raw Data'!D1934), 'Raw Data'!J1934, 0)</f>
        <v/>
      </c>
      <c r="H1939">
        <f>IF(AND('Raw Data'!J1934&gt;'Raw Data'!I1934, 'Raw Data'!E1934&lt;'Raw Data'!D1934), 'Raw Data'!I1934, 0)</f>
        <v/>
      </c>
      <c r="I1939">
        <f>SUM(J1939:K1939)</f>
        <v/>
      </c>
      <c r="J1939">
        <f>IF(AND('Raw Data'!J1934&gt;'Raw Data'!I1934, 'Raw Data'!E1934&gt;'Raw Data'!D1934), 'Raw Data'!J1934, 0)</f>
        <v/>
      </c>
      <c r="K1939">
        <f>IF(AND('Raw Data'!I1934&gt;'Raw Data'!J1934, 'Raw Data'!D1934&gt;'Raw Data'!E1934), 'Raw Data'!I1934, 0)</f>
        <v/>
      </c>
      <c r="L1939">
        <f>IF('Raw Data'!E1934-'Raw Data'!D1934&gt;3, 'Raw Data'!N1934, 0)</f>
        <v/>
      </c>
      <c r="M1939">
        <f>IF('Raw Data'!D1934-'Raw Data'!E1934&gt;3, 'Raw Data'!M1934, 0)</f>
        <v/>
      </c>
      <c r="N1939">
        <f>IF(ISBLANK('Raw Data'!D1934),0,IF(AND('Raw Data'!E1934&gt;'Raw Data'!D1934,'Raw Data'!E1934-'Raw Data'!D1934&gt;0,'Raw Data'!E1934-'Raw Data'!D1934&lt;4),'Raw Data'!L1934, 0))</f>
        <v/>
      </c>
      <c r="O1939">
        <f>IF(ISBLANK('Raw Data'!D1934),0,IF(AND('Raw Data'!E1934&gt;'Raw Data'!D1934,'Raw Data'!E1934-'Raw Data'!D1934&gt;0,'Raw Data'!D1934-'Raw Data'!E1934&lt;4),'Raw Data'!K1934, 0))</f>
        <v/>
      </c>
      <c r="P1939">
        <f>IF('Raw Data'!E1934-'Raw Data'!D1934&gt;3, 'Raw Data'!N1934, IF('Raw Data'!D1934-'Raw Data'!E1934&gt;3, 'Raw Data'!M1934, 0))</f>
        <v/>
      </c>
      <c r="Q1939">
        <f>IF(ISBLANK('Raw Data'!E1934),0,IF(AND('Raw Data'!E1934-'Raw Data'!D1934&lt;4,'Raw Data'!E1934-'Raw Data'!D1934&gt;0),'Raw Data'!L1934,IF(AND('Raw Data'!D1934&gt;'Raw Data'!E1934,'Raw Data'!D1934-'Raw Data'!E1934&gt;0),'Raw Data'!K1934,0)))</f>
        <v/>
      </c>
      <c r="R1939">
        <f>IF(ISBLANK('Raw Data'!K1934),0,IFERROR(IF(MATCH(SMALL('Raw Data'!K1934:N1934,1),L1939:O1939,0),SMALL('Raw Data'!K1934:N1934,1)),0))</f>
        <v/>
      </c>
      <c r="S1939">
        <f>IF(ISBLANK('Raw Data'!K1934),0,IFERROR(IF(MATCH(SMALL('Raw Data'!K1934:N1934,2),L1939:O1939,0),SMALL('Raw Data'!K1934:N1934,2)),0))</f>
        <v/>
      </c>
      <c r="T1939">
        <f>IF(ISBLANK('Raw Data'!K1934),0,IFERROR(IF(MATCH(SMALL('Raw Data'!K1934:N1934,3),L1939:O1939,0),SMALL('Raw Data'!K1934:N1934,3)),0))</f>
        <v/>
      </c>
      <c r="U1939">
        <f>IF(ISBLANK('Raw Data'!K1934),0,IFERROR(IF(MATCH(SMALL('Raw Data'!K1934:N1934,4),L1939:O1939,0),SMALL('Raw Data'!K1934:N1934,4)),0))</f>
        <v/>
      </c>
      <c r="V1939">
        <f>IF(AND('Raw Data'!D1934&lt;3, 'Raw Data'!E1934&lt;3, 'Raw Data'!A1934&gt;0), 'Raw Data'!AF1934, 0)</f>
        <v/>
      </c>
      <c r="W1939">
        <f>IF(AND('Raw Data'!D1934&lt;4, 'Raw Data'!E1934&lt;4, 'Raw Data'!A1934&gt;0), 'Raw Data'!AI1934, 0)</f>
        <v/>
      </c>
      <c r="X1939">
        <f>IF(AND('Raw Data'!D1934&lt;5, 'Raw Data'!E1934&lt;5, 'Raw Data'!A1934&gt;0), 'Raw Data'!AL1934, 0)</f>
        <v/>
      </c>
      <c r="Y1939">
        <f>IF(AND('Raw Data'!D1934&lt;6, 'Raw Data'!E1934&lt;6, 'Raw Data'!A1934&gt;0), 'Raw Data'!AO1934, 0)</f>
        <v/>
      </c>
      <c r="Z1939">
        <f>IF(ISBLANK('Raw Data'!D1934), 0, IF('Raw Data'!D1934-'Raw Data'!E1934&gt;1, 'Raw Data'!AW1934, 0))</f>
        <v/>
      </c>
      <c r="AA1939">
        <f>IF(ISBLANK('Raw Data'!A1934), 0, IF(ABS('Raw Data'!D1934-'Raw Data'!E1934)&lt;2, 'Raw Data'!AX1934, 0))</f>
        <v/>
      </c>
      <c r="AB1939">
        <f>IF(ISBLANK('Raw Data'!D1934), 0, IF('Raw Data'!E1934-'Raw Data'!D1934&gt;1, 'Raw Data'!AY1934, 0))</f>
        <v/>
      </c>
      <c r="AC1939">
        <f>IF(ISBLANK('Raw Data'!D1934), 0, IF('Raw Data'!D1934-'Raw Data'!E1934&gt;2, 'Raw Data'!AZ1934, 0))</f>
        <v/>
      </c>
      <c r="AD1939">
        <f>IF(ISBLANK('Raw Data'!A1934), 0, IF(ABS('Raw Data'!D1934-'Raw Data'!E1934)&lt;3, 'Raw Data'!BA1934, 0))</f>
        <v/>
      </c>
      <c r="AE1939">
        <f>IF(ISBLANK('Raw Data'!D1934), 0, IF('Raw Data'!E1934-'Raw Data'!D1934&gt;2, 'Raw Data'!BB1934, 0))</f>
        <v/>
      </c>
      <c r="AF1939">
        <f>IF(ISBLANK('Raw Data'!D1934), 0, IF('Raw Data'!D1934-'Raw Data'!E1934&gt;3, 'Raw Data'!BC1934, 0))</f>
        <v/>
      </c>
      <c r="AG1939">
        <f>IF(ISBLANK('Raw Data'!A1934), 0, IF(ABS('Raw Data'!D1934-'Raw Data'!E1934)&lt;4, 'Raw Data'!BD1934, 0))</f>
        <v/>
      </c>
      <c r="AH1939">
        <f>IF(ISBLANK('Raw Data'!D1934), 0, IF('Raw Data'!E1934-'Raw Data'!D1934&gt;3, 'Raw Data'!BE1934, 0))</f>
        <v/>
      </c>
      <c r="AI1939">
        <f>IF(SUM('Raw Data'!D1934:E1934)&gt;'Raw Data'!F1934, 'Raw Data'!G1934, 0)</f>
        <v/>
      </c>
      <c r="AJ1939">
        <f>IF(ISBLANK('Raw Data'!D1934), 0, IF(SUM('Raw Data'!D1934:E1934)&lt;'Raw Data'!F1934, 'Raw Data'!H1934, 0))</f>
        <v/>
      </c>
      <c r="AK1939">
        <f>IF(ISBLANK('Raw Data'!A1934), 0, IF(AND('Raw Data'!D1934&lt;3, 'Raw Data'!E1934&lt;3, 'Raw Data'!F1934&lt;BB$2), 'Raw Data'!AF1934, 0))</f>
        <v/>
      </c>
      <c r="AL1939">
        <f>IF(ISBLANK('Raw Data'!A1934), 0, IF(AND('Raw Data'!D1934&lt;4, 'Raw Data'!E1934&lt;4, 'Raw Data'!F1934&lt;BB$2), 'Raw Data'!AI1934, 0))</f>
        <v/>
      </c>
      <c r="AM1939">
        <f>IF(ISBLANK('Raw Data'!A1934), 0, IF(AND('Raw Data'!D1934&lt;5, 'Raw Data'!E1934&lt;5, 'Raw Data'!F1934&lt;BB$2), 'Raw Data'!AL1934, 0))</f>
        <v/>
      </c>
      <c r="AN1939">
        <f>IF(ISBLANK('Raw Data'!A1934), 0, IF(AND('Raw Data'!D1934&lt;6, 'Raw Data'!E1934&lt;6, 'Raw Data'!F1934&lt;BB$2), 'Raw Data'!AO1934, 0))</f>
        <v/>
      </c>
      <c r="AO1939">
        <f>IF(ISBLANK('Raw Data'!A1934), 0, IF(AND('Raw Data'!I1934&lt;Analysis!$BC$2, 'Raw Data'!D1934-'Raw Data'!E1934&gt;1), 'Raw Data'!AW1934, IF(AND('Raw Data'!J1934&lt;Analysis!$BC$2, 'Raw Data'!E1934-'Raw Data'!D1934&gt;1), 'Raw Data'!AY1934, 0)))</f>
        <v/>
      </c>
      <c r="AP1939">
        <f>IF(ISBLANK('Raw Data'!A1934), 0, IF(AND('Raw Data'!I1934&lt;Analysis!$BC$2, 'Raw Data'!D1934-'Raw Data'!E1934&gt;2), 'Raw Data'!AZ1934, IF(AND('Raw Data'!J1934&lt;Analysis!$BC$2, 'Raw Data'!E1934-'Raw Data'!D1934&gt;2), 'Raw Data'!BB1934, 0)))</f>
        <v/>
      </c>
      <c r="AQ1939">
        <f>IF(ISBLANK('Raw Data'!A1934), 0, IF(AND('Raw Data'!I1934&lt;Analysis!$BC$2, 'Raw Data'!D1934-'Raw Data'!E1934&gt;3), 'Raw Data'!BC1934, IF(AND('Raw Data'!J1934&lt;Analysis!$BC$2, 'Raw Data'!E1934-'Raw Data'!D1934&gt;3), 'Raw Data'!BE1934, 0)))</f>
        <v/>
      </c>
      <c r="AR1939">
        <f>IF('Hidden Analysiss'!D1935=1,IF(ABS('Raw Data'!E1934-'Raw Data'!D1934)&lt;2,'Raw Data'!AX1934,0), 0)</f>
        <v/>
      </c>
      <c r="AS1939">
        <f>IF('Hidden Analysiss'!D1935=1,IF(ABS('Raw Data'!E1934-'Raw Data'!D1934)&lt;3,'Raw Data'!BA1934,0), 0)</f>
        <v/>
      </c>
      <c r="AT1939">
        <f>IF('Hidden Analysiss'!D1935=1,IF(ABS('Raw Data'!E1934-'Raw Data'!D1934)&lt;4,'Raw Data'!BD1934,0), 0)</f>
        <v/>
      </c>
      <c r="AU1939">
        <f>IF(AND('Hidden Analysiss'!E1935=1, ABS('Raw Data'!E1934-'Raw Data'!D1934)&lt;2), 'Raw Data'!AX1934, 0)</f>
        <v/>
      </c>
      <c r="AV1939">
        <f>IF(AND('Hidden Analysiss'!E1935=1, ABS('Raw Data'!E1934-'Raw Data'!D1934)&lt;3), 'Raw Data'!BA1934, 0)</f>
        <v/>
      </c>
      <c r="AW1939">
        <f>IF(AND('Hidden Analysiss'!E1935=1, ABS('Raw Data'!E1934-'Raw Data'!D1934)&lt;3), 'Raw Data'!BD1934, 0)</f>
        <v/>
      </c>
    </row>
    <row r="1940">
      <c r="A1940" s="1">
        <f>'Raw Data'!A1935</f>
        <v/>
      </c>
      <c r="B1940">
        <f>IF('Raw Data'!E1935&gt;'Raw Data'!D1935, 'Raw Data'!J1935, 0)</f>
        <v/>
      </c>
      <c r="C1940">
        <f>IF('Raw Data'!D1935&gt;'Raw Data'!E1935, 'Raw Data'!I1935, 0)</f>
        <v/>
      </c>
      <c r="D1940">
        <f>SUM(G1940:H1940)</f>
        <v/>
      </c>
      <c r="E1940">
        <f>IF(AND('Raw Data'!J1935&lt;'Raw Data'!I1935,'Raw Data'!E1935&gt;'Raw Data'!D1935,'Raw Data'!E1935-'Raw Data'!D1935&gt;3),'Raw Data'!N1935,IF(AND('Raw Data'!I1935&lt;'Raw Data'!J1935,'Raw Data'!D1935&gt;'Raw Data'!E1935,'Raw Data'!D1935-'Raw Data'!E1935&gt;3),'Raw Data'!M1935,0))</f>
        <v/>
      </c>
      <c r="F1940">
        <f>IF(AND('Raw Data'!J1935&lt;'Raw Data'!I1935,'Raw Data'!E1935&gt;'Raw Data'!D1935,'Raw Data'!E1935-'Raw Data'!D1935&lt;4),'Raw Data'!L1935,IF(AND('Raw Data'!I1935&lt;'Raw Data'!J1935,'Raw Data'!D1935&gt;'Raw Data'!E1935,'Raw Data'!D1935-'Raw Data'!E1935&lt;4),'Raw Data'!K1935,0))</f>
        <v/>
      </c>
      <c r="G1940">
        <f>IF(AND('Raw Data'!J1935&lt;'Raw Data'!I1935, 'Raw Data'!E1935&gt;'Raw Data'!D1935), 'Raw Data'!J1935, 0)</f>
        <v/>
      </c>
      <c r="H1940">
        <f>IF(AND('Raw Data'!J1935&gt;'Raw Data'!I1935, 'Raw Data'!E1935&lt;'Raw Data'!D1935), 'Raw Data'!I1935, 0)</f>
        <v/>
      </c>
      <c r="I1940">
        <f>SUM(J1940:K1940)</f>
        <v/>
      </c>
      <c r="J1940">
        <f>IF(AND('Raw Data'!J1935&gt;'Raw Data'!I1935, 'Raw Data'!E1935&gt;'Raw Data'!D1935), 'Raw Data'!J1935, 0)</f>
        <v/>
      </c>
      <c r="K1940">
        <f>IF(AND('Raw Data'!I1935&gt;'Raw Data'!J1935, 'Raw Data'!D1935&gt;'Raw Data'!E1935), 'Raw Data'!I1935, 0)</f>
        <v/>
      </c>
      <c r="L1940">
        <f>IF('Raw Data'!E1935-'Raw Data'!D1935&gt;3, 'Raw Data'!N1935, 0)</f>
        <v/>
      </c>
      <c r="M1940">
        <f>IF('Raw Data'!D1935-'Raw Data'!E1935&gt;3, 'Raw Data'!M1935, 0)</f>
        <v/>
      </c>
      <c r="N1940">
        <f>IF(ISBLANK('Raw Data'!D1935),0,IF(AND('Raw Data'!E1935&gt;'Raw Data'!D1935,'Raw Data'!E1935-'Raw Data'!D1935&gt;0,'Raw Data'!E1935-'Raw Data'!D1935&lt;4),'Raw Data'!L1935, 0))</f>
        <v/>
      </c>
      <c r="O1940">
        <f>IF(ISBLANK('Raw Data'!D1935),0,IF(AND('Raw Data'!E1935&gt;'Raw Data'!D1935,'Raw Data'!E1935-'Raw Data'!D1935&gt;0,'Raw Data'!D1935-'Raw Data'!E1935&lt;4),'Raw Data'!K1935, 0))</f>
        <v/>
      </c>
      <c r="P1940">
        <f>IF('Raw Data'!E1935-'Raw Data'!D1935&gt;3, 'Raw Data'!N1935, IF('Raw Data'!D1935-'Raw Data'!E1935&gt;3, 'Raw Data'!M1935, 0))</f>
        <v/>
      </c>
      <c r="Q1940">
        <f>IF(ISBLANK('Raw Data'!E1935),0,IF(AND('Raw Data'!E1935-'Raw Data'!D1935&lt;4,'Raw Data'!E1935-'Raw Data'!D1935&gt;0),'Raw Data'!L1935,IF(AND('Raw Data'!D1935&gt;'Raw Data'!E1935,'Raw Data'!D1935-'Raw Data'!E1935&gt;0),'Raw Data'!K1935,0)))</f>
        <v/>
      </c>
      <c r="R1940">
        <f>IF(ISBLANK('Raw Data'!K1935),0,IFERROR(IF(MATCH(SMALL('Raw Data'!K1935:N1935,1),L1940:O1940,0),SMALL('Raw Data'!K1935:N1935,1)),0))</f>
        <v/>
      </c>
      <c r="S1940">
        <f>IF(ISBLANK('Raw Data'!K1935),0,IFERROR(IF(MATCH(SMALL('Raw Data'!K1935:N1935,2),L1940:O1940,0),SMALL('Raw Data'!K1935:N1935,2)),0))</f>
        <v/>
      </c>
      <c r="T1940">
        <f>IF(ISBLANK('Raw Data'!K1935),0,IFERROR(IF(MATCH(SMALL('Raw Data'!K1935:N1935,3),L1940:O1940,0),SMALL('Raw Data'!K1935:N1935,3)),0))</f>
        <v/>
      </c>
      <c r="U1940">
        <f>IF(ISBLANK('Raw Data'!K1935),0,IFERROR(IF(MATCH(SMALL('Raw Data'!K1935:N1935,4),L1940:O1940,0),SMALL('Raw Data'!K1935:N1935,4)),0))</f>
        <v/>
      </c>
      <c r="V1940">
        <f>IF(AND('Raw Data'!D1935&lt;3, 'Raw Data'!E1935&lt;3, 'Raw Data'!A1935&gt;0), 'Raw Data'!AF1935, 0)</f>
        <v/>
      </c>
      <c r="W1940">
        <f>IF(AND('Raw Data'!D1935&lt;4, 'Raw Data'!E1935&lt;4, 'Raw Data'!A1935&gt;0), 'Raw Data'!AI1935, 0)</f>
        <v/>
      </c>
      <c r="X1940">
        <f>IF(AND('Raw Data'!D1935&lt;5, 'Raw Data'!E1935&lt;5, 'Raw Data'!A1935&gt;0), 'Raw Data'!AL1935, 0)</f>
        <v/>
      </c>
      <c r="Y1940">
        <f>IF(AND('Raw Data'!D1935&lt;6, 'Raw Data'!E1935&lt;6, 'Raw Data'!A1935&gt;0), 'Raw Data'!AO1935, 0)</f>
        <v/>
      </c>
      <c r="Z1940">
        <f>IF(ISBLANK('Raw Data'!D1935), 0, IF('Raw Data'!D1935-'Raw Data'!E1935&gt;1, 'Raw Data'!AW1935, 0))</f>
        <v/>
      </c>
      <c r="AA1940">
        <f>IF(ISBLANK('Raw Data'!A1935), 0, IF(ABS('Raw Data'!D1935-'Raw Data'!E1935)&lt;2, 'Raw Data'!AX1935, 0))</f>
        <v/>
      </c>
      <c r="AB1940">
        <f>IF(ISBLANK('Raw Data'!D1935), 0, IF('Raw Data'!E1935-'Raw Data'!D1935&gt;1, 'Raw Data'!AY1935, 0))</f>
        <v/>
      </c>
      <c r="AC1940">
        <f>IF(ISBLANK('Raw Data'!D1935), 0, IF('Raw Data'!D1935-'Raw Data'!E1935&gt;2, 'Raw Data'!AZ1935, 0))</f>
        <v/>
      </c>
      <c r="AD1940">
        <f>IF(ISBLANK('Raw Data'!A1935), 0, IF(ABS('Raw Data'!D1935-'Raw Data'!E1935)&lt;3, 'Raw Data'!BA1935, 0))</f>
        <v/>
      </c>
      <c r="AE1940">
        <f>IF(ISBLANK('Raw Data'!D1935), 0, IF('Raw Data'!E1935-'Raw Data'!D1935&gt;2, 'Raw Data'!BB1935, 0))</f>
        <v/>
      </c>
      <c r="AF1940">
        <f>IF(ISBLANK('Raw Data'!D1935), 0, IF('Raw Data'!D1935-'Raw Data'!E1935&gt;3, 'Raw Data'!BC1935, 0))</f>
        <v/>
      </c>
      <c r="AG1940">
        <f>IF(ISBLANK('Raw Data'!A1935), 0, IF(ABS('Raw Data'!D1935-'Raw Data'!E1935)&lt;4, 'Raw Data'!BD1935, 0))</f>
        <v/>
      </c>
      <c r="AH1940">
        <f>IF(ISBLANK('Raw Data'!D1935), 0, IF('Raw Data'!E1935-'Raw Data'!D1935&gt;3, 'Raw Data'!BE1935, 0))</f>
        <v/>
      </c>
      <c r="AI1940">
        <f>IF(SUM('Raw Data'!D1935:E1935)&gt;'Raw Data'!F1935, 'Raw Data'!G1935, 0)</f>
        <v/>
      </c>
      <c r="AJ1940">
        <f>IF(ISBLANK('Raw Data'!D1935), 0, IF(SUM('Raw Data'!D1935:E1935)&lt;'Raw Data'!F1935, 'Raw Data'!H1935, 0))</f>
        <v/>
      </c>
      <c r="AK1940">
        <f>IF(ISBLANK('Raw Data'!A1935), 0, IF(AND('Raw Data'!D1935&lt;3, 'Raw Data'!E1935&lt;3, 'Raw Data'!F1935&lt;BB$2), 'Raw Data'!AF1935, 0))</f>
        <v/>
      </c>
      <c r="AL1940">
        <f>IF(ISBLANK('Raw Data'!A1935), 0, IF(AND('Raw Data'!D1935&lt;4, 'Raw Data'!E1935&lt;4, 'Raw Data'!F1935&lt;BB$2), 'Raw Data'!AI1935, 0))</f>
        <v/>
      </c>
      <c r="AM1940">
        <f>IF(ISBLANK('Raw Data'!A1935), 0, IF(AND('Raw Data'!D1935&lt;5, 'Raw Data'!E1935&lt;5, 'Raw Data'!F1935&lt;BB$2), 'Raw Data'!AL1935, 0))</f>
        <v/>
      </c>
      <c r="AN1940">
        <f>IF(ISBLANK('Raw Data'!A1935), 0, IF(AND('Raw Data'!D1935&lt;6, 'Raw Data'!E1935&lt;6, 'Raw Data'!F1935&lt;BB$2), 'Raw Data'!AO1935, 0))</f>
        <v/>
      </c>
      <c r="AO1940">
        <f>IF(ISBLANK('Raw Data'!A1935), 0, IF(AND('Raw Data'!I1935&lt;Analysis!$BC$2, 'Raw Data'!D1935-'Raw Data'!E1935&gt;1), 'Raw Data'!AW1935, IF(AND('Raw Data'!J1935&lt;Analysis!$BC$2, 'Raw Data'!E1935-'Raw Data'!D1935&gt;1), 'Raw Data'!AY1935, 0)))</f>
        <v/>
      </c>
      <c r="AP1940">
        <f>IF(ISBLANK('Raw Data'!A1935), 0, IF(AND('Raw Data'!I1935&lt;Analysis!$BC$2, 'Raw Data'!D1935-'Raw Data'!E1935&gt;2), 'Raw Data'!AZ1935, IF(AND('Raw Data'!J1935&lt;Analysis!$BC$2, 'Raw Data'!E1935-'Raw Data'!D1935&gt;2), 'Raw Data'!BB1935, 0)))</f>
        <v/>
      </c>
      <c r="AQ1940">
        <f>IF(ISBLANK('Raw Data'!A1935), 0, IF(AND('Raw Data'!I1935&lt;Analysis!$BC$2, 'Raw Data'!D1935-'Raw Data'!E1935&gt;3), 'Raw Data'!BC1935, IF(AND('Raw Data'!J1935&lt;Analysis!$BC$2, 'Raw Data'!E1935-'Raw Data'!D1935&gt;3), 'Raw Data'!BE1935, 0)))</f>
        <v/>
      </c>
      <c r="AR1940">
        <f>IF('Hidden Analysiss'!D1936=1,IF(ABS('Raw Data'!E1935-'Raw Data'!D1935)&lt;2,'Raw Data'!AX1935,0), 0)</f>
        <v/>
      </c>
      <c r="AS1940">
        <f>IF('Hidden Analysiss'!D1936=1,IF(ABS('Raw Data'!E1935-'Raw Data'!D1935)&lt;3,'Raw Data'!BA1935,0), 0)</f>
        <v/>
      </c>
      <c r="AT1940">
        <f>IF('Hidden Analysiss'!D1936=1,IF(ABS('Raw Data'!E1935-'Raw Data'!D1935)&lt;4,'Raw Data'!BD1935,0), 0)</f>
        <v/>
      </c>
      <c r="AU1940">
        <f>IF(AND('Hidden Analysiss'!E1936=1, ABS('Raw Data'!E1935-'Raw Data'!D1935)&lt;2), 'Raw Data'!AX1935, 0)</f>
        <v/>
      </c>
      <c r="AV1940">
        <f>IF(AND('Hidden Analysiss'!E1936=1, ABS('Raw Data'!E1935-'Raw Data'!D1935)&lt;3), 'Raw Data'!BA1935, 0)</f>
        <v/>
      </c>
      <c r="AW1940">
        <f>IF(AND('Hidden Analysiss'!E1936=1, ABS('Raw Data'!E1935-'Raw Data'!D1935)&lt;3), 'Raw Data'!BD1935, 0)</f>
        <v/>
      </c>
    </row>
    <row r="1941">
      <c r="A1941" s="1">
        <f>'Raw Data'!A1936</f>
        <v/>
      </c>
      <c r="B1941">
        <f>IF('Raw Data'!E1936&gt;'Raw Data'!D1936, 'Raw Data'!J1936, 0)</f>
        <v/>
      </c>
      <c r="C1941">
        <f>IF('Raw Data'!D1936&gt;'Raw Data'!E1936, 'Raw Data'!I1936, 0)</f>
        <v/>
      </c>
      <c r="D1941">
        <f>SUM(G1941:H1941)</f>
        <v/>
      </c>
      <c r="E1941">
        <f>IF(AND('Raw Data'!J1936&lt;'Raw Data'!I1936,'Raw Data'!E1936&gt;'Raw Data'!D1936,'Raw Data'!E1936-'Raw Data'!D1936&gt;3),'Raw Data'!N1936,IF(AND('Raw Data'!I1936&lt;'Raw Data'!J1936,'Raw Data'!D1936&gt;'Raw Data'!E1936,'Raw Data'!D1936-'Raw Data'!E1936&gt;3),'Raw Data'!M1936,0))</f>
        <v/>
      </c>
      <c r="F1941">
        <f>IF(AND('Raw Data'!J1936&lt;'Raw Data'!I1936,'Raw Data'!E1936&gt;'Raw Data'!D1936,'Raw Data'!E1936-'Raw Data'!D1936&lt;4),'Raw Data'!L1936,IF(AND('Raw Data'!I1936&lt;'Raw Data'!J1936,'Raw Data'!D1936&gt;'Raw Data'!E1936,'Raw Data'!D1936-'Raw Data'!E1936&lt;4),'Raw Data'!K1936,0))</f>
        <v/>
      </c>
      <c r="G1941">
        <f>IF(AND('Raw Data'!J1936&lt;'Raw Data'!I1936, 'Raw Data'!E1936&gt;'Raw Data'!D1936), 'Raw Data'!J1936, 0)</f>
        <v/>
      </c>
      <c r="H1941">
        <f>IF(AND('Raw Data'!J1936&gt;'Raw Data'!I1936, 'Raw Data'!E1936&lt;'Raw Data'!D1936), 'Raw Data'!I1936, 0)</f>
        <v/>
      </c>
      <c r="I1941">
        <f>SUM(J1941:K1941)</f>
        <v/>
      </c>
      <c r="J1941">
        <f>IF(AND('Raw Data'!J1936&gt;'Raw Data'!I1936, 'Raw Data'!E1936&gt;'Raw Data'!D1936), 'Raw Data'!J1936, 0)</f>
        <v/>
      </c>
      <c r="K1941">
        <f>IF(AND('Raw Data'!I1936&gt;'Raw Data'!J1936, 'Raw Data'!D1936&gt;'Raw Data'!E1936), 'Raw Data'!I1936, 0)</f>
        <v/>
      </c>
      <c r="L1941">
        <f>IF('Raw Data'!E1936-'Raw Data'!D1936&gt;3, 'Raw Data'!N1936, 0)</f>
        <v/>
      </c>
      <c r="M1941">
        <f>IF('Raw Data'!D1936-'Raw Data'!E1936&gt;3, 'Raw Data'!M1936, 0)</f>
        <v/>
      </c>
      <c r="N1941">
        <f>IF(ISBLANK('Raw Data'!D1936),0,IF(AND('Raw Data'!E1936&gt;'Raw Data'!D1936,'Raw Data'!E1936-'Raw Data'!D1936&gt;0,'Raw Data'!E1936-'Raw Data'!D1936&lt;4),'Raw Data'!L1936, 0))</f>
        <v/>
      </c>
      <c r="O1941">
        <f>IF(ISBLANK('Raw Data'!D1936),0,IF(AND('Raw Data'!E1936&gt;'Raw Data'!D1936,'Raw Data'!E1936-'Raw Data'!D1936&gt;0,'Raw Data'!D1936-'Raw Data'!E1936&lt;4),'Raw Data'!K1936, 0))</f>
        <v/>
      </c>
      <c r="P1941">
        <f>IF('Raw Data'!E1936-'Raw Data'!D1936&gt;3, 'Raw Data'!N1936, IF('Raw Data'!D1936-'Raw Data'!E1936&gt;3, 'Raw Data'!M1936, 0))</f>
        <v/>
      </c>
      <c r="Q1941">
        <f>IF(ISBLANK('Raw Data'!E1936),0,IF(AND('Raw Data'!E1936-'Raw Data'!D1936&lt;4,'Raw Data'!E1936-'Raw Data'!D1936&gt;0),'Raw Data'!L1936,IF(AND('Raw Data'!D1936&gt;'Raw Data'!E1936,'Raw Data'!D1936-'Raw Data'!E1936&gt;0),'Raw Data'!K1936,0)))</f>
        <v/>
      </c>
      <c r="R1941">
        <f>IF(ISBLANK('Raw Data'!K1936),0,IFERROR(IF(MATCH(SMALL('Raw Data'!K1936:N1936,1),L1941:O1941,0),SMALL('Raw Data'!K1936:N1936,1)),0))</f>
        <v/>
      </c>
      <c r="S1941">
        <f>IF(ISBLANK('Raw Data'!K1936),0,IFERROR(IF(MATCH(SMALL('Raw Data'!K1936:N1936,2),L1941:O1941,0),SMALL('Raw Data'!K1936:N1936,2)),0))</f>
        <v/>
      </c>
      <c r="T1941">
        <f>IF(ISBLANK('Raw Data'!K1936),0,IFERROR(IF(MATCH(SMALL('Raw Data'!K1936:N1936,3),L1941:O1941,0),SMALL('Raw Data'!K1936:N1936,3)),0))</f>
        <v/>
      </c>
      <c r="U1941">
        <f>IF(ISBLANK('Raw Data'!K1936),0,IFERROR(IF(MATCH(SMALL('Raw Data'!K1936:N1936,4),L1941:O1941,0),SMALL('Raw Data'!K1936:N1936,4)),0))</f>
        <v/>
      </c>
      <c r="V1941">
        <f>IF(AND('Raw Data'!D1936&lt;3, 'Raw Data'!E1936&lt;3, 'Raw Data'!A1936&gt;0), 'Raw Data'!AF1936, 0)</f>
        <v/>
      </c>
      <c r="W1941">
        <f>IF(AND('Raw Data'!D1936&lt;4, 'Raw Data'!E1936&lt;4, 'Raw Data'!A1936&gt;0), 'Raw Data'!AI1936, 0)</f>
        <v/>
      </c>
      <c r="X1941">
        <f>IF(AND('Raw Data'!D1936&lt;5, 'Raw Data'!E1936&lt;5, 'Raw Data'!A1936&gt;0), 'Raw Data'!AL1936, 0)</f>
        <v/>
      </c>
      <c r="Y1941">
        <f>IF(AND('Raw Data'!D1936&lt;6, 'Raw Data'!E1936&lt;6, 'Raw Data'!A1936&gt;0), 'Raw Data'!AO1936, 0)</f>
        <v/>
      </c>
      <c r="Z1941">
        <f>IF(ISBLANK('Raw Data'!D1936), 0, IF('Raw Data'!D1936-'Raw Data'!E1936&gt;1, 'Raw Data'!AW1936, 0))</f>
        <v/>
      </c>
      <c r="AA1941">
        <f>IF(ISBLANK('Raw Data'!A1936), 0, IF(ABS('Raw Data'!D1936-'Raw Data'!E1936)&lt;2, 'Raw Data'!AX1936, 0))</f>
        <v/>
      </c>
      <c r="AB1941">
        <f>IF(ISBLANK('Raw Data'!D1936), 0, IF('Raw Data'!E1936-'Raw Data'!D1936&gt;1, 'Raw Data'!AY1936, 0))</f>
        <v/>
      </c>
      <c r="AC1941">
        <f>IF(ISBLANK('Raw Data'!D1936), 0, IF('Raw Data'!D1936-'Raw Data'!E1936&gt;2, 'Raw Data'!AZ1936, 0))</f>
        <v/>
      </c>
      <c r="AD1941">
        <f>IF(ISBLANK('Raw Data'!A1936), 0, IF(ABS('Raw Data'!D1936-'Raw Data'!E1936)&lt;3, 'Raw Data'!BA1936, 0))</f>
        <v/>
      </c>
      <c r="AE1941">
        <f>IF(ISBLANK('Raw Data'!D1936), 0, IF('Raw Data'!E1936-'Raw Data'!D1936&gt;2, 'Raw Data'!BB1936, 0))</f>
        <v/>
      </c>
      <c r="AF1941">
        <f>IF(ISBLANK('Raw Data'!D1936), 0, IF('Raw Data'!D1936-'Raw Data'!E1936&gt;3, 'Raw Data'!BC1936, 0))</f>
        <v/>
      </c>
      <c r="AG1941">
        <f>IF(ISBLANK('Raw Data'!A1936), 0, IF(ABS('Raw Data'!D1936-'Raw Data'!E1936)&lt;4, 'Raw Data'!BD1936, 0))</f>
        <v/>
      </c>
      <c r="AH1941">
        <f>IF(ISBLANK('Raw Data'!D1936), 0, IF('Raw Data'!E1936-'Raw Data'!D1936&gt;3, 'Raw Data'!BE1936, 0))</f>
        <v/>
      </c>
      <c r="AI1941">
        <f>IF(SUM('Raw Data'!D1936:E1936)&gt;'Raw Data'!F1936, 'Raw Data'!G1936, 0)</f>
        <v/>
      </c>
      <c r="AJ1941">
        <f>IF(ISBLANK('Raw Data'!D1936), 0, IF(SUM('Raw Data'!D1936:E1936)&lt;'Raw Data'!F1936, 'Raw Data'!H1936, 0))</f>
        <v/>
      </c>
      <c r="AK1941">
        <f>IF(ISBLANK('Raw Data'!A1936), 0, IF(AND('Raw Data'!D1936&lt;3, 'Raw Data'!E1936&lt;3, 'Raw Data'!F1936&lt;BB$2), 'Raw Data'!AF1936, 0))</f>
        <v/>
      </c>
      <c r="AL1941">
        <f>IF(ISBLANK('Raw Data'!A1936), 0, IF(AND('Raw Data'!D1936&lt;4, 'Raw Data'!E1936&lt;4, 'Raw Data'!F1936&lt;BB$2), 'Raw Data'!AI1936, 0))</f>
        <v/>
      </c>
      <c r="AM1941">
        <f>IF(ISBLANK('Raw Data'!A1936), 0, IF(AND('Raw Data'!D1936&lt;5, 'Raw Data'!E1936&lt;5, 'Raw Data'!F1936&lt;BB$2), 'Raw Data'!AL1936, 0))</f>
        <v/>
      </c>
      <c r="AN1941">
        <f>IF(ISBLANK('Raw Data'!A1936), 0, IF(AND('Raw Data'!D1936&lt;6, 'Raw Data'!E1936&lt;6, 'Raw Data'!F1936&lt;BB$2), 'Raw Data'!AO1936, 0))</f>
        <v/>
      </c>
      <c r="AO1941">
        <f>IF(ISBLANK('Raw Data'!A1936), 0, IF(AND('Raw Data'!I1936&lt;Analysis!$BC$2, 'Raw Data'!D1936-'Raw Data'!E1936&gt;1), 'Raw Data'!AW1936, IF(AND('Raw Data'!J1936&lt;Analysis!$BC$2, 'Raw Data'!E1936-'Raw Data'!D1936&gt;1), 'Raw Data'!AY1936, 0)))</f>
        <v/>
      </c>
      <c r="AP1941">
        <f>IF(ISBLANK('Raw Data'!A1936), 0, IF(AND('Raw Data'!I1936&lt;Analysis!$BC$2, 'Raw Data'!D1936-'Raw Data'!E1936&gt;2), 'Raw Data'!AZ1936, IF(AND('Raw Data'!J1936&lt;Analysis!$BC$2, 'Raw Data'!E1936-'Raw Data'!D1936&gt;2), 'Raw Data'!BB1936, 0)))</f>
        <v/>
      </c>
      <c r="AQ1941">
        <f>IF(ISBLANK('Raw Data'!A1936), 0, IF(AND('Raw Data'!I1936&lt;Analysis!$BC$2, 'Raw Data'!D1936-'Raw Data'!E1936&gt;3), 'Raw Data'!BC1936, IF(AND('Raw Data'!J1936&lt;Analysis!$BC$2, 'Raw Data'!E1936-'Raw Data'!D1936&gt;3), 'Raw Data'!BE1936, 0)))</f>
        <v/>
      </c>
      <c r="AR1941">
        <f>IF('Hidden Analysiss'!D1937=1,IF(ABS('Raw Data'!E1936-'Raw Data'!D1936)&lt;2,'Raw Data'!AX1936,0), 0)</f>
        <v/>
      </c>
      <c r="AS1941">
        <f>IF('Hidden Analysiss'!D1937=1,IF(ABS('Raw Data'!E1936-'Raw Data'!D1936)&lt;3,'Raw Data'!BA1936,0), 0)</f>
        <v/>
      </c>
      <c r="AT1941">
        <f>IF('Hidden Analysiss'!D1937=1,IF(ABS('Raw Data'!E1936-'Raw Data'!D1936)&lt;4,'Raw Data'!BD1936,0), 0)</f>
        <v/>
      </c>
      <c r="AU1941">
        <f>IF(AND('Hidden Analysiss'!E1937=1, ABS('Raw Data'!E1936-'Raw Data'!D1936)&lt;2), 'Raw Data'!AX1936, 0)</f>
        <v/>
      </c>
      <c r="AV1941">
        <f>IF(AND('Hidden Analysiss'!E1937=1, ABS('Raw Data'!E1936-'Raw Data'!D1936)&lt;3), 'Raw Data'!BA1936, 0)</f>
        <v/>
      </c>
      <c r="AW1941">
        <f>IF(AND('Hidden Analysiss'!E1937=1, ABS('Raw Data'!E1936-'Raw Data'!D1936)&lt;3), 'Raw Data'!BD1936, 0)</f>
        <v/>
      </c>
    </row>
    <row r="1942">
      <c r="A1942" s="1">
        <f>'Raw Data'!A1937</f>
        <v/>
      </c>
      <c r="B1942">
        <f>IF('Raw Data'!E1937&gt;'Raw Data'!D1937, 'Raw Data'!J1937, 0)</f>
        <v/>
      </c>
      <c r="C1942">
        <f>IF('Raw Data'!D1937&gt;'Raw Data'!E1937, 'Raw Data'!I1937, 0)</f>
        <v/>
      </c>
      <c r="D1942">
        <f>SUM(G1942:H1942)</f>
        <v/>
      </c>
      <c r="E1942">
        <f>IF(AND('Raw Data'!J1937&lt;'Raw Data'!I1937,'Raw Data'!E1937&gt;'Raw Data'!D1937,'Raw Data'!E1937-'Raw Data'!D1937&gt;3),'Raw Data'!N1937,IF(AND('Raw Data'!I1937&lt;'Raw Data'!J1937,'Raw Data'!D1937&gt;'Raw Data'!E1937,'Raw Data'!D1937-'Raw Data'!E1937&gt;3),'Raw Data'!M1937,0))</f>
        <v/>
      </c>
      <c r="F1942">
        <f>IF(AND('Raw Data'!J1937&lt;'Raw Data'!I1937,'Raw Data'!E1937&gt;'Raw Data'!D1937,'Raw Data'!E1937-'Raw Data'!D1937&lt;4),'Raw Data'!L1937,IF(AND('Raw Data'!I1937&lt;'Raw Data'!J1937,'Raw Data'!D1937&gt;'Raw Data'!E1937,'Raw Data'!D1937-'Raw Data'!E1937&lt;4),'Raw Data'!K1937,0))</f>
        <v/>
      </c>
      <c r="G1942">
        <f>IF(AND('Raw Data'!J1937&lt;'Raw Data'!I1937, 'Raw Data'!E1937&gt;'Raw Data'!D1937), 'Raw Data'!J1937, 0)</f>
        <v/>
      </c>
      <c r="H1942">
        <f>IF(AND('Raw Data'!J1937&gt;'Raw Data'!I1937, 'Raw Data'!E1937&lt;'Raw Data'!D1937), 'Raw Data'!I1937, 0)</f>
        <v/>
      </c>
      <c r="I1942">
        <f>SUM(J1942:K1942)</f>
        <v/>
      </c>
      <c r="J1942">
        <f>IF(AND('Raw Data'!J1937&gt;'Raw Data'!I1937, 'Raw Data'!E1937&gt;'Raw Data'!D1937), 'Raw Data'!J1937, 0)</f>
        <v/>
      </c>
      <c r="K1942">
        <f>IF(AND('Raw Data'!I1937&gt;'Raw Data'!J1937, 'Raw Data'!D1937&gt;'Raw Data'!E1937), 'Raw Data'!I1937, 0)</f>
        <v/>
      </c>
      <c r="L1942">
        <f>IF('Raw Data'!E1937-'Raw Data'!D1937&gt;3, 'Raw Data'!N1937, 0)</f>
        <v/>
      </c>
      <c r="M1942">
        <f>IF('Raw Data'!D1937-'Raw Data'!E1937&gt;3, 'Raw Data'!M1937, 0)</f>
        <v/>
      </c>
      <c r="N1942">
        <f>IF(ISBLANK('Raw Data'!D1937),0,IF(AND('Raw Data'!E1937&gt;'Raw Data'!D1937,'Raw Data'!E1937-'Raw Data'!D1937&gt;0,'Raw Data'!E1937-'Raw Data'!D1937&lt;4),'Raw Data'!L1937, 0))</f>
        <v/>
      </c>
      <c r="O1942">
        <f>IF(ISBLANK('Raw Data'!D1937),0,IF(AND('Raw Data'!E1937&gt;'Raw Data'!D1937,'Raw Data'!E1937-'Raw Data'!D1937&gt;0,'Raw Data'!D1937-'Raw Data'!E1937&lt;4),'Raw Data'!K1937, 0))</f>
        <v/>
      </c>
      <c r="P1942">
        <f>IF('Raw Data'!E1937-'Raw Data'!D1937&gt;3, 'Raw Data'!N1937, IF('Raw Data'!D1937-'Raw Data'!E1937&gt;3, 'Raw Data'!M1937, 0))</f>
        <v/>
      </c>
      <c r="Q1942">
        <f>IF(ISBLANK('Raw Data'!E1937),0,IF(AND('Raw Data'!E1937-'Raw Data'!D1937&lt;4,'Raw Data'!E1937-'Raw Data'!D1937&gt;0),'Raw Data'!L1937,IF(AND('Raw Data'!D1937&gt;'Raw Data'!E1937,'Raw Data'!D1937-'Raw Data'!E1937&gt;0),'Raw Data'!K1937,0)))</f>
        <v/>
      </c>
      <c r="R1942">
        <f>IF(ISBLANK('Raw Data'!K1937),0,IFERROR(IF(MATCH(SMALL('Raw Data'!K1937:N1937,1),L1942:O1942,0),SMALL('Raw Data'!K1937:N1937,1)),0))</f>
        <v/>
      </c>
      <c r="S1942">
        <f>IF(ISBLANK('Raw Data'!K1937),0,IFERROR(IF(MATCH(SMALL('Raw Data'!K1937:N1937,2),L1942:O1942,0),SMALL('Raw Data'!K1937:N1937,2)),0))</f>
        <v/>
      </c>
      <c r="T1942">
        <f>IF(ISBLANK('Raw Data'!K1937),0,IFERROR(IF(MATCH(SMALL('Raw Data'!K1937:N1937,3),L1942:O1942,0),SMALL('Raw Data'!K1937:N1937,3)),0))</f>
        <v/>
      </c>
      <c r="U1942">
        <f>IF(ISBLANK('Raw Data'!K1937),0,IFERROR(IF(MATCH(SMALL('Raw Data'!K1937:N1937,4),L1942:O1942,0),SMALL('Raw Data'!K1937:N1937,4)),0))</f>
        <v/>
      </c>
      <c r="V1942">
        <f>IF(AND('Raw Data'!D1937&lt;3, 'Raw Data'!E1937&lt;3, 'Raw Data'!A1937&gt;0), 'Raw Data'!AF1937, 0)</f>
        <v/>
      </c>
      <c r="W1942">
        <f>IF(AND('Raw Data'!D1937&lt;4, 'Raw Data'!E1937&lt;4, 'Raw Data'!A1937&gt;0), 'Raw Data'!AI1937, 0)</f>
        <v/>
      </c>
      <c r="X1942">
        <f>IF(AND('Raw Data'!D1937&lt;5, 'Raw Data'!E1937&lt;5, 'Raw Data'!A1937&gt;0), 'Raw Data'!AL1937, 0)</f>
        <v/>
      </c>
      <c r="Y1942">
        <f>IF(AND('Raw Data'!D1937&lt;6, 'Raw Data'!E1937&lt;6, 'Raw Data'!A1937&gt;0), 'Raw Data'!AO1937, 0)</f>
        <v/>
      </c>
      <c r="Z1942">
        <f>IF(ISBLANK('Raw Data'!D1937), 0, IF('Raw Data'!D1937-'Raw Data'!E1937&gt;1, 'Raw Data'!AW1937, 0))</f>
        <v/>
      </c>
      <c r="AA1942">
        <f>IF(ISBLANK('Raw Data'!A1937), 0, IF(ABS('Raw Data'!D1937-'Raw Data'!E1937)&lt;2, 'Raw Data'!AX1937, 0))</f>
        <v/>
      </c>
      <c r="AB1942">
        <f>IF(ISBLANK('Raw Data'!D1937), 0, IF('Raw Data'!E1937-'Raw Data'!D1937&gt;1, 'Raw Data'!AY1937, 0))</f>
        <v/>
      </c>
      <c r="AC1942">
        <f>IF(ISBLANK('Raw Data'!D1937), 0, IF('Raw Data'!D1937-'Raw Data'!E1937&gt;2, 'Raw Data'!AZ1937, 0))</f>
        <v/>
      </c>
      <c r="AD1942">
        <f>IF(ISBLANK('Raw Data'!A1937), 0, IF(ABS('Raw Data'!D1937-'Raw Data'!E1937)&lt;3, 'Raw Data'!BA1937, 0))</f>
        <v/>
      </c>
      <c r="AE1942">
        <f>IF(ISBLANK('Raw Data'!D1937), 0, IF('Raw Data'!E1937-'Raw Data'!D1937&gt;2, 'Raw Data'!BB1937, 0))</f>
        <v/>
      </c>
      <c r="AF1942">
        <f>IF(ISBLANK('Raw Data'!D1937), 0, IF('Raw Data'!D1937-'Raw Data'!E1937&gt;3, 'Raw Data'!BC1937, 0))</f>
        <v/>
      </c>
      <c r="AG1942">
        <f>IF(ISBLANK('Raw Data'!A1937), 0, IF(ABS('Raw Data'!D1937-'Raw Data'!E1937)&lt;4, 'Raw Data'!BD1937, 0))</f>
        <v/>
      </c>
      <c r="AH1942">
        <f>IF(ISBLANK('Raw Data'!D1937), 0, IF('Raw Data'!E1937-'Raw Data'!D1937&gt;3, 'Raw Data'!BE1937, 0))</f>
        <v/>
      </c>
      <c r="AI1942">
        <f>IF(SUM('Raw Data'!D1937:E1937)&gt;'Raw Data'!F1937, 'Raw Data'!G1937, 0)</f>
        <v/>
      </c>
      <c r="AJ1942">
        <f>IF(ISBLANK('Raw Data'!D1937), 0, IF(SUM('Raw Data'!D1937:E1937)&lt;'Raw Data'!F1937, 'Raw Data'!H1937, 0))</f>
        <v/>
      </c>
      <c r="AK1942">
        <f>IF(ISBLANK('Raw Data'!A1937), 0, IF(AND('Raw Data'!D1937&lt;3, 'Raw Data'!E1937&lt;3, 'Raw Data'!F1937&lt;BB$2), 'Raw Data'!AF1937, 0))</f>
        <v/>
      </c>
      <c r="AL1942">
        <f>IF(ISBLANK('Raw Data'!A1937), 0, IF(AND('Raw Data'!D1937&lt;4, 'Raw Data'!E1937&lt;4, 'Raw Data'!F1937&lt;BB$2), 'Raw Data'!AI1937, 0))</f>
        <v/>
      </c>
      <c r="AM1942">
        <f>IF(ISBLANK('Raw Data'!A1937), 0, IF(AND('Raw Data'!D1937&lt;5, 'Raw Data'!E1937&lt;5, 'Raw Data'!F1937&lt;BB$2), 'Raw Data'!AL1937, 0))</f>
        <v/>
      </c>
      <c r="AN1942">
        <f>IF(ISBLANK('Raw Data'!A1937), 0, IF(AND('Raw Data'!D1937&lt;6, 'Raw Data'!E1937&lt;6, 'Raw Data'!F1937&lt;BB$2), 'Raw Data'!AO1937, 0))</f>
        <v/>
      </c>
      <c r="AO1942">
        <f>IF(ISBLANK('Raw Data'!A1937), 0, IF(AND('Raw Data'!I1937&lt;Analysis!$BC$2, 'Raw Data'!D1937-'Raw Data'!E1937&gt;1), 'Raw Data'!AW1937, IF(AND('Raw Data'!J1937&lt;Analysis!$BC$2, 'Raw Data'!E1937-'Raw Data'!D1937&gt;1), 'Raw Data'!AY1937, 0)))</f>
        <v/>
      </c>
      <c r="AP1942">
        <f>IF(ISBLANK('Raw Data'!A1937), 0, IF(AND('Raw Data'!I1937&lt;Analysis!$BC$2, 'Raw Data'!D1937-'Raw Data'!E1937&gt;2), 'Raw Data'!AZ1937, IF(AND('Raw Data'!J1937&lt;Analysis!$BC$2, 'Raw Data'!E1937-'Raw Data'!D1937&gt;2), 'Raw Data'!BB1937, 0)))</f>
        <v/>
      </c>
      <c r="AQ1942">
        <f>IF(ISBLANK('Raw Data'!A1937), 0, IF(AND('Raw Data'!I1937&lt;Analysis!$BC$2, 'Raw Data'!D1937-'Raw Data'!E1937&gt;3), 'Raw Data'!BC1937, IF(AND('Raw Data'!J1937&lt;Analysis!$BC$2, 'Raw Data'!E1937-'Raw Data'!D1937&gt;3), 'Raw Data'!BE1937, 0)))</f>
        <v/>
      </c>
      <c r="AR1942">
        <f>IF('Hidden Analysiss'!D1938=1,IF(ABS('Raw Data'!E1937-'Raw Data'!D1937)&lt;2,'Raw Data'!AX1937,0), 0)</f>
        <v/>
      </c>
      <c r="AS1942">
        <f>IF('Hidden Analysiss'!D1938=1,IF(ABS('Raw Data'!E1937-'Raw Data'!D1937)&lt;3,'Raw Data'!BA1937,0), 0)</f>
        <v/>
      </c>
      <c r="AT1942">
        <f>IF('Hidden Analysiss'!D1938=1,IF(ABS('Raw Data'!E1937-'Raw Data'!D1937)&lt;4,'Raw Data'!BD1937,0), 0)</f>
        <v/>
      </c>
      <c r="AU1942">
        <f>IF(AND('Hidden Analysiss'!E1938=1, ABS('Raw Data'!E1937-'Raw Data'!D1937)&lt;2), 'Raw Data'!AX1937, 0)</f>
        <v/>
      </c>
      <c r="AV1942">
        <f>IF(AND('Hidden Analysiss'!E1938=1, ABS('Raw Data'!E1937-'Raw Data'!D1937)&lt;3), 'Raw Data'!BA1937, 0)</f>
        <v/>
      </c>
      <c r="AW1942">
        <f>IF(AND('Hidden Analysiss'!E1938=1, ABS('Raw Data'!E1937-'Raw Data'!D1937)&lt;3), 'Raw Data'!BD1937, 0)</f>
        <v/>
      </c>
    </row>
    <row r="1943">
      <c r="A1943" s="1">
        <f>'Raw Data'!A1938</f>
        <v/>
      </c>
      <c r="B1943">
        <f>IF('Raw Data'!E1938&gt;'Raw Data'!D1938, 'Raw Data'!J1938, 0)</f>
        <v/>
      </c>
      <c r="C1943">
        <f>IF('Raw Data'!D1938&gt;'Raw Data'!E1938, 'Raw Data'!I1938, 0)</f>
        <v/>
      </c>
      <c r="D1943">
        <f>SUM(G1943:H1943)</f>
        <v/>
      </c>
      <c r="E1943">
        <f>IF(AND('Raw Data'!J1938&lt;'Raw Data'!I1938,'Raw Data'!E1938&gt;'Raw Data'!D1938,'Raw Data'!E1938-'Raw Data'!D1938&gt;3),'Raw Data'!N1938,IF(AND('Raw Data'!I1938&lt;'Raw Data'!J1938,'Raw Data'!D1938&gt;'Raw Data'!E1938,'Raw Data'!D1938-'Raw Data'!E1938&gt;3),'Raw Data'!M1938,0))</f>
        <v/>
      </c>
      <c r="F1943">
        <f>IF(AND('Raw Data'!J1938&lt;'Raw Data'!I1938,'Raw Data'!E1938&gt;'Raw Data'!D1938,'Raw Data'!E1938-'Raw Data'!D1938&lt;4),'Raw Data'!L1938,IF(AND('Raw Data'!I1938&lt;'Raw Data'!J1938,'Raw Data'!D1938&gt;'Raw Data'!E1938,'Raw Data'!D1938-'Raw Data'!E1938&lt;4),'Raw Data'!K1938,0))</f>
        <v/>
      </c>
      <c r="G1943">
        <f>IF(AND('Raw Data'!J1938&lt;'Raw Data'!I1938, 'Raw Data'!E1938&gt;'Raw Data'!D1938), 'Raw Data'!J1938, 0)</f>
        <v/>
      </c>
      <c r="H1943">
        <f>IF(AND('Raw Data'!J1938&gt;'Raw Data'!I1938, 'Raw Data'!E1938&lt;'Raw Data'!D1938), 'Raw Data'!I1938, 0)</f>
        <v/>
      </c>
      <c r="I1943">
        <f>SUM(J1943:K1943)</f>
        <v/>
      </c>
      <c r="J1943">
        <f>IF(AND('Raw Data'!J1938&gt;'Raw Data'!I1938, 'Raw Data'!E1938&gt;'Raw Data'!D1938), 'Raw Data'!J1938, 0)</f>
        <v/>
      </c>
      <c r="K1943">
        <f>IF(AND('Raw Data'!I1938&gt;'Raw Data'!J1938, 'Raw Data'!D1938&gt;'Raw Data'!E1938), 'Raw Data'!I1938, 0)</f>
        <v/>
      </c>
      <c r="L1943">
        <f>IF('Raw Data'!E1938-'Raw Data'!D1938&gt;3, 'Raw Data'!N1938, 0)</f>
        <v/>
      </c>
      <c r="M1943">
        <f>IF('Raw Data'!D1938-'Raw Data'!E1938&gt;3, 'Raw Data'!M1938, 0)</f>
        <v/>
      </c>
      <c r="N1943">
        <f>IF(ISBLANK('Raw Data'!D1938),0,IF(AND('Raw Data'!E1938&gt;'Raw Data'!D1938,'Raw Data'!E1938-'Raw Data'!D1938&gt;0,'Raw Data'!E1938-'Raw Data'!D1938&lt;4),'Raw Data'!L1938, 0))</f>
        <v/>
      </c>
      <c r="O1943">
        <f>IF(ISBLANK('Raw Data'!D1938),0,IF(AND('Raw Data'!E1938&gt;'Raw Data'!D1938,'Raw Data'!E1938-'Raw Data'!D1938&gt;0,'Raw Data'!D1938-'Raw Data'!E1938&lt;4),'Raw Data'!K1938, 0))</f>
        <v/>
      </c>
      <c r="P1943">
        <f>IF('Raw Data'!E1938-'Raw Data'!D1938&gt;3, 'Raw Data'!N1938, IF('Raw Data'!D1938-'Raw Data'!E1938&gt;3, 'Raw Data'!M1938, 0))</f>
        <v/>
      </c>
      <c r="Q1943">
        <f>IF(ISBLANK('Raw Data'!E1938),0,IF(AND('Raw Data'!E1938-'Raw Data'!D1938&lt;4,'Raw Data'!E1938-'Raw Data'!D1938&gt;0),'Raw Data'!L1938,IF(AND('Raw Data'!D1938&gt;'Raw Data'!E1938,'Raw Data'!D1938-'Raw Data'!E1938&gt;0),'Raw Data'!K1938,0)))</f>
        <v/>
      </c>
      <c r="R1943">
        <f>IF(ISBLANK('Raw Data'!K1938),0,IFERROR(IF(MATCH(SMALL('Raw Data'!K1938:N1938,1),L1943:O1943,0),SMALL('Raw Data'!K1938:N1938,1)),0))</f>
        <v/>
      </c>
      <c r="S1943">
        <f>IF(ISBLANK('Raw Data'!K1938),0,IFERROR(IF(MATCH(SMALL('Raw Data'!K1938:N1938,2),L1943:O1943,0),SMALL('Raw Data'!K1938:N1938,2)),0))</f>
        <v/>
      </c>
      <c r="T1943">
        <f>IF(ISBLANK('Raw Data'!K1938),0,IFERROR(IF(MATCH(SMALL('Raw Data'!K1938:N1938,3),L1943:O1943,0),SMALL('Raw Data'!K1938:N1938,3)),0))</f>
        <v/>
      </c>
      <c r="U1943">
        <f>IF(ISBLANK('Raw Data'!K1938),0,IFERROR(IF(MATCH(SMALL('Raw Data'!K1938:N1938,4),L1943:O1943,0),SMALL('Raw Data'!K1938:N1938,4)),0))</f>
        <v/>
      </c>
      <c r="V1943">
        <f>IF(AND('Raw Data'!D1938&lt;3, 'Raw Data'!E1938&lt;3, 'Raw Data'!A1938&gt;0), 'Raw Data'!AF1938, 0)</f>
        <v/>
      </c>
      <c r="W1943">
        <f>IF(AND('Raw Data'!D1938&lt;4, 'Raw Data'!E1938&lt;4, 'Raw Data'!A1938&gt;0), 'Raw Data'!AI1938, 0)</f>
        <v/>
      </c>
      <c r="X1943">
        <f>IF(AND('Raw Data'!D1938&lt;5, 'Raw Data'!E1938&lt;5, 'Raw Data'!A1938&gt;0), 'Raw Data'!AL1938, 0)</f>
        <v/>
      </c>
      <c r="Y1943">
        <f>IF(AND('Raw Data'!D1938&lt;6, 'Raw Data'!E1938&lt;6, 'Raw Data'!A1938&gt;0), 'Raw Data'!AO1938, 0)</f>
        <v/>
      </c>
      <c r="Z1943">
        <f>IF(ISBLANK('Raw Data'!D1938), 0, IF('Raw Data'!D1938-'Raw Data'!E1938&gt;1, 'Raw Data'!AW1938, 0))</f>
        <v/>
      </c>
      <c r="AA1943">
        <f>IF(ISBLANK('Raw Data'!A1938), 0, IF(ABS('Raw Data'!D1938-'Raw Data'!E1938)&lt;2, 'Raw Data'!AX1938, 0))</f>
        <v/>
      </c>
      <c r="AB1943">
        <f>IF(ISBLANK('Raw Data'!D1938), 0, IF('Raw Data'!E1938-'Raw Data'!D1938&gt;1, 'Raw Data'!AY1938, 0))</f>
        <v/>
      </c>
      <c r="AC1943">
        <f>IF(ISBLANK('Raw Data'!D1938), 0, IF('Raw Data'!D1938-'Raw Data'!E1938&gt;2, 'Raw Data'!AZ1938, 0))</f>
        <v/>
      </c>
      <c r="AD1943">
        <f>IF(ISBLANK('Raw Data'!A1938), 0, IF(ABS('Raw Data'!D1938-'Raw Data'!E1938)&lt;3, 'Raw Data'!BA1938, 0))</f>
        <v/>
      </c>
      <c r="AE1943">
        <f>IF(ISBLANK('Raw Data'!D1938), 0, IF('Raw Data'!E1938-'Raw Data'!D1938&gt;2, 'Raw Data'!BB1938, 0))</f>
        <v/>
      </c>
      <c r="AF1943">
        <f>IF(ISBLANK('Raw Data'!D1938), 0, IF('Raw Data'!D1938-'Raw Data'!E1938&gt;3, 'Raw Data'!BC1938, 0))</f>
        <v/>
      </c>
      <c r="AG1943">
        <f>IF(ISBLANK('Raw Data'!A1938), 0, IF(ABS('Raw Data'!D1938-'Raw Data'!E1938)&lt;4, 'Raw Data'!BD1938, 0))</f>
        <v/>
      </c>
      <c r="AH1943">
        <f>IF(ISBLANK('Raw Data'!D1938), 0, IF('Raw Data'!E1938-'Raw Data'!D1938&gt;3, 'Raw Data'!BE1938, 0))</f>
        <v/>
      </c>
      <c r="AI1943">
        <f>IF(SUM('Raw Data'!D1938:E1938)&gt;'Raw Data'!F1938, 'Raw Data'!G1938, 0)</f>
        <v/>
      </c>
      <c r="AJ1943">
        <f>IF(ISBLANK('Raw Data'!D1938), 0, IF(SUM('Raw Data'!D1938:E1938)&lt;'Raw Data'!F1938, 'Raw Data'!H1938, 0))</f>
        <v/>
      </c>
      <c r="AK1943">
        <f>IF(ISBLANK('Raw Data'!A1938), 0, IF(AND('Raw Data'!D1938&lt;3, 'Raw Data'!E1938&lt;3, 'Raw Data'!F1938&lt;BB$2), 'Raw Data'!AF1938, 0))</f>
        <v/>
      </c>
      <c r="AL1943">
        <f>IF(ISBLANK('Raw Data'!A1938), 0, IF(AND('Raw Data'!D1938&lt;4, 'Raw Data'!E1938&lt;4, 'Raw Data'!F1938&lt;BB$2), 'Raw Data'!AI1938, 0))</f>
        <v/>
      </c>
      <c r="AM1943">
        <f>IF(ISBLANK('Raw Data'!A1938), 0, IF(AND('Raw Data'!D1938&lt;5, 'Raw Data'!E1938&lt;5, 'Raw Data'!F1938&lt;BB$2), 'Raw Data'!AL1938, 0))</f>
        <v/>
      </c>
      <c r="AN1943">
        <f>IF(ISBLANK('Raw Data'!A1938), 0, IF(AND('Raw Data'!D1938&lt;6, 'Raw Data'!E1938&lt;6, 'Raw Data'!F1938&lt;BB$2), 'Raw Data'!AO1938, 0))</f>
        <v/>
      </c>
      <c r="AO1943">
        <f>IF(ISBLANK('Raw Data'!A1938), 0, IF(AND('Raw Data'!I1938&lt;Analysis!$BC$2, 'Raw Data'!D1938-'Raw Data'!E1938&gt;1), 'Raw Data'!AW1938, IF(AND('Raw Data'!J1938&lt;Analysis!$BC$2, 'Raw Data'!E1938-'Raw Data'!D1938&gt;1), 'Raw Data'!AY1938, 0)))</f>
        <v/>
      </c>
      <c r="AP1943">
        <f>IF(ISBLANK('Raw Data'!A1938), 0, IF(AND('Raw Data'!I1938&lt;Analysis!$BC$2, 'Raw Data'!D1938-'Raw Data'!E1938&gt;2), 'Raw Data'!AZ1938, IF(AND('Raw Data'!J1938&lt;Analysis!$BC$2, 'Raw Data'!E1938-'Raw Data'!D1938&gt;2), 'Raw Data'!BB1938, 0)))</f>
        <v/>
      </c>
      <c r="AQ1943">
        <f>IF(ISBLANK('Raw Data'!A1938), 0, IF(AND('Raw Data'!I1938&lt;Analysis!$BC$2, 'Raw Data'!D1938-'Raw Data'!E1938&gt;3), 'Raw Data'!BC1938, IF(AND('Raw Data'!J1938&lt;Analysis!$BC$2, 'Raw Data'!E1938-'Raw Data'!D1938&gt;3), 'Raw Data'!BE1938, 0)))</f>
        <v/>
      </c>
      <c r="AR1943">
        <f>IF('Hidden Analysiss'!D1939=1,IF(ABS('Raw Data'!E1938-'Raw Data'!D1938)&lt;2,'Raw Data'!AX1938,0), 0)</f>
        <v/>
      </c>
      <c r="AS1943">
        <f>IF('Hidden Analysiss'!D1939=1,IF(ABS('Raw Data'!E1938-'Raw Data'!D1938)&lt;3,'Raw Data'!BA1938,0), 0)</f>
        <v/>
      </c>
      <c r="AT1943">
        <f>IF('Hidden Analysiss'!D1939=1,IF(ABS('Raw Data'!E1938-'Raw Data'!D1938)&lt;4,'Raw Data'!BD1938,0), 0)</f>
        <v/>
      </c>
      <c r="AU1943">
        <f>IF(AND('Hidden Analysiss'!E1939=1, ABS('Raw Data'!E1938-'Raw Data'!D1938)&lt;2), 'Raw Data'!AX1938, 0)</f>
        <v/>
      </c>
      <c r="AV1943">
        <f>IF(AND('Hidden Analysiss'!E1939=1, ABS('Raw Data'!E1938-'Raw Data'!D1938)&lt;3), 'Raw Data'!BA1938, 0)</f>
        <v/>
      </c>
      <c r="AW1943">
        <f>IF(AND('Hidden Analysiss'!E1939=1, ABS('Raw Data'!E1938-'Raw Data'!D1938)&lt;3), 'Raw Data'!BD1938, 0)</f>
        <v/>
      </c>
    </row>
    <row r="1944">
      <c r="A1944" s="1">
        <f>'Raw Data'!A1939</f>
        <v/>
      </c>
      <c r="B1944">
        <f>IF('Raw Data'!E1939&gt;'Raw Data'!D1939, 'Raw Data'!J1939, 0)</f>
        <v/>
      </c>
      <c r="C1944">
        <f>IF('Raw Data'!D1939&gt;'Raw Data'!E1939, 'Raw Data'!I1939, 0)</f>
        <v/>
      </c>
      <c r="D1944">
        <f>SUM(G1944:H1944)</f>
        <v/>
      </c>
      <c r="E1944">
        <f>IF(AND('Raw Data'!J1939&lt;'Raw Data'!I1939,'Raw Data'!E1939&gt;'Raw Data'!D1939,'Raw Data'!E1939-'Raw Data'!D1939&gt;3),'Raw Data'!N1939,IF(AND('Raw Data'!I1939&lt;'Raw Data'!J1939,'Raw Data'!D1939&gt;'Raw Data'!E1939,'Raw Data'!D1939-'Raw Data'!E1939&gt;3),'Raw Data'!M1939,0))</f>
        <v/>
      </c>
      <c r="F1944">
        <f>IF(AND('Raw Data'!J1939&lt;'Raw Data'!I1939,'Raw Data'!E1939&gt;'Raw Data'!D1939,'Raw Data'!E1939-'Raw Data'!D1939&lt;4),'Raw Data'!L1939,IF(AND('Raw Data'!I1939&lt;'Raw Data'!J1939,'Raw Data'!D1939&gt;'Raw Data'!E1939,'Raw Data'!D1939-'Raw Data'!E1939&lt;4),'Raw Data'!K1939,0))</f>
        <v/>
      </c>
      <c r="G1944">
        <f>IF(AND('Raw Data'!J1939&lt;'Raw Data'!I1939, 'Raw Data'!E1939&gt;'Raw Data'!D1939), 'Raw Data'!J1939, 0)</f>
        <v/>
      </c>
      <c r="H1944">
        <f>IF(AND('Raw Data'!J1939&gt;'Raw Data'!I1939, 'Raw Data'!E1939&lt;'Raw Data'!D1939), 'Raw Data'!I1939, 0)</f>
        <v/>
      </c>
      <c r="I1944">
        <f>SUM(J1944:K1944)</f>
        <v/>
      </c>
      <c r="J1944">
        <f>IF(AND('Raw Data'!J1939&gt;'Raw Data'!I1939, 'Raw Data'!E1939&gt;'Raw Data'!D1939), 'Raw Data'!J1939, 0)</f>
        <v/>
      </c>
      <c r="K1944">
        <f>IF(AND('Raw Data'!I1939&gt;'Raw Data'!J1939, 'Raw Data'!D1939&gt;'Raw Data'!E1939), 'Raw Data'!I1939, 0)</f>
        <v/>
      </c>
      <c r="L1944">
        <f>IF('Raw Data'!E1939-'Raw Data'!D1939&gt;3, 'Raw Data'!N1939, 0)</f>
        <v/>
      </c>
      <c r="M1944">
        <f>IF('Raw Data'!D1939-'Raw Data'!E1939&gt;3, 'Raw Data'!M1939, 0)</f>
        <v/>
      </c>
      <c r="N1944">
        <f>IF(ISBLANK('Raw Data'!D1939),0,IF(AND('Raw Data'!E1939&gt;'Raw Data'!D1939,'Raw Data'!E1939-'Raw Data'!D1939&gt;0,'Raw Data'!E1939-'Raw Data'!D1939&lt;4),'Raw Data'!L1939, 0))</f>
        <v/>
      </c>
      <c r="O1944">
        <f>IF(ISBLANK('Raw Data'!D1939),0,IF(AND('Raw Data'!E1939&gt;'Raw Data'!D1939,'Raw Data'!E1939-'Raw Data'!D1939&gt;0,'Raw Data'!D1939-'Raw Data'!E1939&lt;4),'Raw Data'!K1939, 0))</f>
        <v/>
      </c>
      <c r="P1944">
        <f>IF('Raw Data'!E1939-'Raw Data'!D1939&gt;3, 'Raw Data'!N1939, IF('Raw Data'!D1939-'Raw Data'!E1939&gt;3, 'Raw Data'!M1939, 0))</f>
        <v/>
      </c>
      <c r="Q1944">
        <f>IF(ISBLANK('Raw Data'!E1939),0,IF(AND('Raw Data'!E1939-'Raw Data'!D1939&lt;4,'Raw Data'!E1939-'Raw Data'!D1939&gt;0),'Raw Data'!L1939,IF(AND('Raw Data'!D1939&gt;'Raw Data'!E1939,'Raw Data'!D1939-'Raw Data'!E1939&gt;0),'Raw Data'!K1939,0)))</f>
        <v/>
      </c>
      <c r="R1944">
        <f>IF(ISBLANK('Raw Data'!K1939),0,IFERROR(IF(MATCH(SMALL('Raw Data'!K1939:N1939,1),L1944:O1944,0),SMALL('Raw Data'!K1939:N1939,1)),0))</f>
        <v/>
      </c>
      <c r="S1944">
        <f>IF(ISBLANK('Raw Data'!K1939),0,IFERROR(IF(MATCH(SMALL('Raw Data'!K1939:N1939,2),L1944:O1944,0),SMALL('Raw Data'!K1939:N1939,2)),0))</f>
        <v/>
      </c>
      <c r="T1944">
        <f>IF(ISBLANK('Raw Data'!K1939),0,IFERROR(IF(MATCH(SMALL('Raw Data'!K1939:N1939,3),L1944:O1944,0),SMALL('Raw Data'!K1939:N1939,3)),0))</f>
        <v/>
      </c>
      <c r="U1944">
        <f>IF(ISBLANK('Raw Data'!K1939),0,IFERROR(IF(MATCH(SMALL('Raw Data'!K1939:N1939,4),L1944:O1944,0),SMALL('Raw Data'!K1939:N1939,4)),0))</f>
        <v/>
      </c>
      <c r="V1944">
        <f>IF(AND('Raw Data'!D1939&lt;3, 'Raw Data'!E1939&lt;3, 'Raw Data'!A1939&gt;0), 'Raw Data'!AF1939, 0)</f>
        <v/>
      </c>
      <c r="W1944">
        <f>IF(AND('Raw Data'!D1939&lt;4, 'Raw Data'!E1939&lt;4, 'Raw Data'!A1939&gt;0), 'Raw Data'!AI1939, 0)</f>
        <v/>
      </c>
      <c r="X1944">
        <f>IF(AND('Raw Data'!D1939&lt;5, 'Raw Data'!E1939&lt;5, 'Raw Data'!A1939&gt;0), 'Raw Data'!AL1939, 0)</f>
        <v/>
      </c>
      <c r="Y1944">
        <f>IF(AND('Raw Data'!D1939&lt;6, 'Raw Data'!E1939&lt;6, 'Raw Data'!A1939&gt;0), 'Raw Data'!AO1939, 0)</f>
        <v/>
      </c>
      <c r="Z1944">
        <f>IF(ISBLANK('Raw Data'!D1939), 0, IF('Raw Data'!D1939-'Raw Data'!E1939&gt;1, 'Raw Data'!AW1939, 0))</f>
        <v/>
      </c>
      <c r="AA1944">
        <f>IF(ISBLANK('Raw Data'!A1939), 0, IF(ABS('Raw Data'!D1939-'Raw Data'!E1939)&lt;2, 'Raw Data'!AX1939, 0))</f>
        <v/>
      </c>
      <c r="AB1944">
        <f>IF(ISBLANK('Raw Data'!D1939), 0, IF('Raw Data'!E1939-'Raw Data'!D1939&gt;1, 'Raw Data'!AY1939, 0))</f>
        <v/>
      </c>
      <c r="AC1944">
        <f>IF(ISBLANK('Raw Data'!D1939), 0, IF('Raw Data'!D1939-'Raw Data'!E1939&gt;2, 'Raw Data'!AZ1939, 0))</f>
        <v/>
      </c>
      <c r="AD1944">
        <f>IF(ISBLANK('Raw Data'!A1939), 0, IF(ABS('Raw Data'!D1939-'Raw Data'!E1939)&lt;3, 'Raw Data'!BA1939, 0))</f>
        <v/>
      </c>
      <c r="AE1944">
        <f>IF(ISBLANK('Raw Data'!D1939), 0, IF('Raw Data'!E1939-'Raw Data'!D1939&gt;2, 'Raw Data'!BB1939, 0))</f>
        <v/>
      </c>
      <c r="AF1944">
        <f>IF(ISBLANK('Raw Data'!D1939), 0, IF('Raw Data'!D1939-'Raw Data'!E1939&gt;3, 'Raw Data'!BC1939, 0))</f>
        <v/>
      </c>
      <c r="AG1944">
        <f>IF(ISBLANK('Raw Data'!A1939), 0, IF(ABS('Raw Data'!D1939-'Raw Data'!E1939)&lt;4, 'Raw Data'!BD1939, 0))</f>
        <v/>
      </c>
      <c r="AH1944">
        <f>IF(ISBLANK('Raw Data'!D1939), 0, IF('Raw Data'!E1939-'Raw Data'!D1939&gt;3, 'Raw Data'!BE1939, 0))</f>
        <v/>
      </c>
      <c r="AI1944">
        <f>IF(SUM('Raw Data'!D1939:E1939)&gt;'Raw Data'!F1939, 'Raw Data'!G1939, 0)</f>
        <v/>
      </c>
      <c r="AJ1944">
        <f>IF(ISBLANK('Raw Data'!D1939), 0, IF(SUM('Raw Data'!D1939:E1939)&lt;'Raw Data'!F1939, 'Raw Data'!H1939, 0))</f>
        <v/>
      </c>
      <c r="AK1944">
        <f>IF(ISBLANK('Raw Data'!A1939), 0, IF(AND('Raw Data'!D1939&lt;3, 'Raw Data'!E1939&lt;3, 'Raw Data'!F1939&lt;BB$2), 'Raw Data'!AF1939, 0))</f>
        <v/>
      </c>
      <c r="AL1944">
        <f>IF(ISBLANK('Raw Data'!A1939), 0, IF(AND('Raw Data'!D1939&lt;4, 'Raw Data'!E1939&lt;4, 'Raw Data'!F1939&lt;BB$2), 'Raw Data'!AI1939, 0))</f>
        <v/>
      </c>
      <c r="AM1944">
        <f>IF(ISBLANK('Raw Data'!A1939), 0, IF(AND('Raw Data'!D1939&lt;5, 'Raw Data'!E1939&lt;5, 'Raw Data'!F1939&lt;BB$2), 'Raw Data'!AL1939, 0))</f>
        <v/>
      </c>
      <c r="AN1944">
        <f>IF(ISBLANK('Raw Data'!A1939), 0, IF(AND('Raw Data'!D1939&lt;6, 'Raw Data'!E1939&lt;6, 'Raw Data'!F1939&lt;BB$2), 'Raw Data'!AO1939, 0))</f>
        <v/>
      </c>
      <c r="AO1944">
        <f>IF(ISBLANK('Raw Data'!A1939), 0, IF(AND('Raw Data'!I1939&lt;Analysis!$BC$2, 'Raw Data'!D1939-'Raw Data'!E1939&gt;1), 'Raw Data'!AW1939, IF(AND('Raw Data'!J1939&lt;Analysis!$BC$2, 'Raw Data'!E1939-'Raw Data'!D1939&gt;1), 'Raw Data'!AY1939, 0)))</f>
        <v/>
      </c>
      <c r="AP1944">
        <f>IF(ISBLANK('Raw Data'!A1939), 0, IF(AND('Raw Data'!I1939&lt;Analysis!$BC$2, 'Raw Data'!D1939-'Raw Data'!E1939&gt;2), 'Raw Data'!AZ1939, IF(AND('Raw Data'!J1939&lt;Analysis!$BC$2, 'Raw Data'!E1939-'Raw Data'!D1939&gt;2), 'Raw Data'!BB1939, 0)))</f>
        <v/>
      </c>
      <c r="AQ1944">
        <f>IF(ISBLANK('Raw Data'!A1939), 0, IF(AND('Raw Data'!I1939&lt;Analysis!$BC$2, 'Raw Data'!D1939-'Raw Data'!E1939&gt;3), 'Raw Data'!BC1939, IF(AND('Raw Data'!J1939&lt;Analysis!$BC$2, 'Raw Data'!E1939-'Raw Data'!D1939&gt;3), 'Raw Data'!BE1939, 0)))</f>
        <v/>
      </c>
      <c r="AR1944">
        <f>IF('Hidden Analysiss'!D1940=1,IF(ABS('Raw Data'!E1939-'Raw Data'!D1939)&lt;2,'Raw Data'!AX1939,0), 0)</f>
        <v/>
      </c>
      <c r="AS1944">
        <f>IF('Hidden Analysiss'!D1940=1,IF(ABS('Raw Data'!E1939-'Raw Data'!D1939)&lt;3,'Raw Data'!BA1939,0), 0)</f>
        <v/>
      </c>
      <c r="AT1944">
        <f>IF('Hidden Analysiss'!D1940=1,IF(ABS('Raw Data'!E1939-'Raw Data'!D1939)&lt;4,'Raw Data'!BD1939,0), 0)</f>
        <v/>
      </c>
      <c r="AU1944">
        <f>IF(AND('Hidden Analysiss'!E1940=1, ABS('Raw Data'!E1939-'Raw Data'!D1939)&lt;2), 'Raw Data'!AX1939, 0)</f>
        <v/>
      </c>
      <c r="AV1944">
        <f>IF(AND('Hidden Analysiss'!E1940=1, ABS('Raw Data'!E1939-'Raw Data'!D1939)&lt;3), 'Raw Data'!BA1939, 0)</f>
        <v/>
      </c>
      <c r="AW1944">
        <f>IF(AND('Hidden Analysiss'!E1940=1, ABS('Raw Data'!E1939-'Raw Data'!D1939)&lt;3), 'Raw Data'!BD1939, 0)</f>
        <v/>
      </c>
    </row>
    <row r="1945">
      <c r="A1945" s="1">
        <f>'Raw Data'!A1940</f>
        <v/>
      </c>
      <c r="B1945">
        <f>IF('Raw Data'!E1940&gt;'Raw Data'!D1940, 'Raw Data'!J1940, 0)</f>
        <v/>
      </c>
      <c r="C1945">
        <f>IF('Raw Data'!D1940&gt;'Raw Data'!E1940, 'Raw Data'!I1940, 0)</f>
        <v/>
      </c>
      <c r="D1945">
        <f>SUM(G1945:H1945)</f>
        <v/>
      </c>
      <c r="E1945">
        <f>IF(AND('Raw Data'!J1940&lt;'Raw Data'!I1940,'Raw Data'!E1940&gt;'Raw Data'!D1940,'Raw Data'!E1940-'Raw Data'!D1940&gt;3),'Raw Data'!N1940,IF(AND('Raw Data'!I1940&lt;'Raw Data'!J1940,'Raw Data'!D1940&gt;'Raw Data'!E1940,'Raw Data'!D1940-'Raw Data'!E1940&gt;3),'Raw Data'!M1940,0))</f>
        <v/>
      </c>
      <c r="F1945">
        <f>IF(AND('Raw Data'!J1940&lt;'Raw Data'!I1940,'Raw Data'!E1940&gt;'Raw Data'!D1940,'Raw Data'!E1940-'Raw Data'!D1940&lt;4),'Raw Data'!L1940,IF(AND('Raw Data'!I1940&lt;'Raw Data'!J1940,'Raw Data'!D1940&gt;'Raw Data'!E1940,'Raw Data'!D1940-'Raw Data'!E1940&lt;4),'Raw Data'!K1940,0))</f>
        <v/>
      </c>
      <c r="G1945">
        <f>IF(AND('Raw Data'!J1940&lt;'Raw Data'!I1940, 'Raw Data'!E1940&gt;'Raw Data'!D1940), 'Raw Data'!J1940, 0)</f>
        <v/>
      </c>
      <c r="H1945">
        <f>IF(AND('Raw Data'!J1940&gt;'Raw Data'!I1940, 'Raw Data'!E1940&lt;'Raw Data'!D1940), 'Raw Data'!I1940, 0)</f>
        <v/>
      </c>
      <c r="I1945">
        <f>SUM(J1945:K1945)</f>
        <v/>
      </c>
      <c r="J1945">
        <f>IF(AND('Raw Data'!J1940&gt;'Raw Data'!I1940, 'Raw Data'!E1940&gt;'Raw Data'!D1940), 'Raw Data'!J1940, 0)</f>
        <v/>
      </c>
      <c r="K1945">
        <f>IF(AND('Raw Data'!I1940&gt;'Raw Data'!J1940, 'Raw Data'!D1940&gt;'Raw Data'!E1940), 'Raw Data'!I1940, 0)</f>
        <v/>
      </c>
      <c r="L1945">
        <f>IF('Raw Data'!E1940-'Raw Data'!D1940&gt;3, 'Raw Data'!N1940, 0)</f>
        <v/>
      </c>
      <c r="M1945">
        <f>IF('Raw Data'!D1940-'Raw Data'!E1940&gt;3, 'Raw Data'!M1940, 0)</f>
        <v/>
      </c>
      <c r="N1945">
        <f>IF(ISBLANK('Raw Data'!D1940),0,IF(AND('Raw Data'!E1940&gt;'Raw Data'!D1940,'Raw Data'!E1940-'Raw Data'!D1940&gt;0,'Raw Data'!E1940-'Raw Data'!D1940&lt;4),'Raw Data'!L1940, 0))</f>
        <v/>
      </c>
      <c r="O1945">
        <f>IF(ISBLANK('Raw Data'!D1940),0,IF(AND('Raw Data'!E1940&gt;'Raw Data'!D1940,'Raw Data'!E1940-'Raw Data'!D1940&gt;0,'Raw Data'!D1940-'Raw Data'!E1940&lt;4),'Raw Data'!K1940, 0))</f>
        <v/>
      </c>
      <c r="P1945">
        <f>IF('Raw Data'!E1940-'Raw Data'!D1940&gt;3, 'Raw Data'!N1940, IF('Raw Data'!D1940-'Raw Data'!E1940&gt;3, 'Raw Data'!M1940, 0))</f>
        <v/>
      </c>
      <c r="Q1945">
        <f>IF(ISBLANK('Raw Data'!E1940),0,IF(AND('Raw Data'!E1940-'Raw Data'!D1940&lt;4,'Raw Data'!E1940-'Raw Data'!D1940&gt;0),'Raw Data'!L1940,IF(AND('Raw Data'!D1940&gt;'Raw Data'!E1940,'Raw Data'!D1940-'Raw Data'!E1940&gt;0),'Raw Data'!K1940,0)))</f>
        <v/>
      </c>
      <c r="R1945">
        <f>IF(ISBLANK('Raw Data'!K1940),0,IFERROR(IF(MATCH(SMALL('Raw Data'!K1940:N1940,1),L1945:O1945,0),SMALL('Raw Data'!K1940:N1940,1)),0))</f>
        <v/>
      </c>
      <c r="S1945">
        <f>IF(ISBLANK('Raw Data'!K1940),0,IFERROR(IF(MATCH(SMALL('Raw Data'!K1940:N1940,2),L1945:O1945,0),SMALL('Raw Data'!K1940:N1940,2)),0))</f>
        <v/>
      </c>
      <c r="T1945">
        <f>IF(ISBLANK('Raw Data'!K1940),0,IFERROR(IF(MATCH(SMALL('Raw Data'!K1940:N1940,3),L1945:O1945,0),SMALL('Raw Data'!K1940:N1940,3)),0))</f>
        <v/>
      </c>
      <c r="U1945">
        <f>IF(ISBLANK('Raw Data'!K1940),0,IFERROR(IF(MATCH(SMALL('Raw Data'!K1940:N1940,4),L1945:O1945,0),SMALL('Raw Data'!K1940:N1940,4)),0))</f>
        <v/>
      </c>
      <c r="V1945">
        <f>IF(AND('Raw Data'!D1940&lt;3, 'Raw Data'!E1940&lt;3, 'Raw Data'!A1940&gt;0), 'Raw Data'!AF1940, 0)</f>
        <v/>
      </c>
      <c r="W1945">
        <f>IF(AND('Raw Data'!D1940&lt;4, 'Raw Data'!E1940&lt;4, 'Raw Data'!A1940&gt;0), 'Raw Data'!AI1940, 0)</f>
        <v/>
      </c>
      <c r="X1945">
        <f>IF(AND('Raw Data'!D1940&lt;5, 'Raw Data'!E1940&lt;5, 'Raw Data'!A1940&gt;0), 'Raw Data'!AL1940, 0)</f>
        <v/>
      </c>
      <c r="Y1945">
        <f>IF(AND('Raw Data'!D1940&lt;6, 'Raw Data'!E1940&lt;6, 'Raw Data'!A1940&gt;0), 'Raw Data'!AO1940, 0)</f>
        <v/>
      </c>
      <c r="Z1945">
        <f>IF(ISBLANK('Raw Data'!D1940), 0, IF('Raw Data'!D1940-'Raw Data'!E1940&gt;1, 'Raw Data'!AW1940, 0))</f>
        <v/>
      </c>
      <c r="AA1945">
        <f>IF(ISBLANK('Raw Data'!A1940), 0, IF(ABS('Raw Data'!D1940-'Raw Data'!E1940)&lt;2, 'Raw Data'!AX1940, 0))</f>
        <v/>
      </c>
      <c r="AB1945">
        <f>IF(ISBLANK('Raw Data'!D1940), 0, IF('Raw Data'!E1940-'Raw Data'!D1940&gt;1, 'Raw Data'!AY1940, 0))</f>
        <v/>
      </c>
      <c r="AC1945">
        <f>IF(ISBLANK('Raw Data'!D1940), 0, IF('Raw Data'!D1940-'Raw Data'!E1940&gt;2, 'Raw Data'!AZ1940, 0))</f>
        <v/>
      </c>
      <c r="AD1945">
        <f>IF(ISBLANK('Raw Data'!A1940), 0, IF(ABS('Raw Data'!D1940-'Raw Data'!E1940)&lt;3, 'Raw Data'!BA1940, 0))</f>
        <v/>
      </c>
      <c r="AE1945">
        <f>IF(ISBLANK('Raw Data'!D1940), 0, IF('Raw Data'!E1940-'Raw Data'!D1940&gt;2, 'Raw Data'!BB1940, 0))</f>
        <v/>
      </c>
      <c r="AF1945">
        <f>IF(ISBLANK('Raw Data'!D1940), 0, IF('Raw Data'!D1940-'Raw Data'!E1940&gt;3, 'Raw Data'!BC1940, 0))</f>
        <v/>
      </c>
      <c r="AG1945">
        <f>IF(ISBLANK('Raw Data'!A1940), 0, IF(ABS('Raw Data'!D1940-'Raw Data'!E1940)&lt;4, 'Raw Data'!BD1940, 0))</f>
        <v/>
      </c>
      <c r="AH1945">
        <f>IF(ISBLANK('Raw Data'!D1940), 0, IF('Raw Data'!E1940-'Raw Data'!D1940&gt;3, 'Raw Data'!BE1940, 0))</f>
        <v/>
      </c>
      <c r="AI1945">
        <f>IF(SUM('Raw Data'!D1940:E1940)&gt;'Raw Data'!F1940, 'Raw Data'!G1940, 0)</f>
        <v/>
      </c>
      <c r="AJ1945">
        <f>IF(ISBLANK('Raw Data'!D1940), 0, IF(SUM('Raw Data'!D1940:E1940)&lt;'Raw Data'!F1940, 'Raw Data'!H1940, 0))</f>
        <v/>
      </c>
      <c r="AK1945">
        <f>IF(ISBLANK('Raw Data'!A1940), 0, IF(AND('Raw Data'!D1940&lt;3, 'Raw Data'!E1940&lt;3, 'Raw Data'!F1940&lt;BB$2), 'Raw Data'!AF1940, 0))</f>
        <v/>
      </c>
      <c r="AL1945">
        <f>IF(ISBLANK('Raw Data'!A1940), 0, IF(AND('Raw Data'!D1940&lt;4, 'Raw Data'!E1940&lt;4, 'Raw Data'!F1940&lt;BB$2), 'Raw Data'!AI1940, 0))</f>
        <v/>
      </c>
      <c r="AM1945">
        <f>IF(ISBLANK('Raw Data'!A1940), 0, IF(AND('Raw Data'!D1940&lt;5, 'Raw Data'!E1940&lt;5, 'Raw Data'!F1940&lt;BB$2), 'Raw Data'!AL1940, 0))</f>
        <v/>
      </c>
      <c r="AN1945">
        <f>IF(ISBLANK('Raw Data'!A1940), 0, IF(AND('Raw Data'!D1940&lt;6, 'Raw Data'!E1940&lt;6, 'Raw Data'!F1940&lt;BB$2), 'Raw Data'!AO1940, 0))</f>
        <v/>
      </c>
      <c r="AO1945">
        <f>IF(ISBLANK('Raw Data'!A1940), 0, IF(AND('Raw Data'!I1940&lt;Analysis!$BC$2, 'Raw Data'!D1940-'Raw Data'!E1940&gt;1), 'Raw Data'!AW1940, IF(AND('Raw Data'!J1940&lt;Analysis!$BC$2, 'Raw Data'!E1940-'Raw Data'!D1940&gt;1), 'Raw Data'!AY1940, 0)))</f>
        <v/>
      </c>
      <c r="AP1945">
        <f>IF(ISBLANK('Raw Data'!A1940), 0, IF(AND('Raw Data'!I1940&lt;Analysis!$BC$2, 'Raw Data'!D1940-'Raw Data'!E1940&gt;2), 'Raw Data'!AZ1940, IF(AND('Raw Data'!J1940&lt;Analysis!$BC$2, 'Raw Data'!E1940-'Raw Data'!D1940&gt;2), 'Raw Data'!BB1940, 0)))</f>
        <v/>
      </c>
      <c r="AQ1945">
        <f>IF(ISBLANK('Raw Data'!A1940), 0, IF(AND('Raw Data'!I1940&lt;Analysis!$BC$2, 'Raw Data'!D1940-'Raw Data'!E1940&gt;3), 'Raw Data'!BC1940, IF(AND('Raw Data'!J1940&lt;Analysis!$BC$2, 'Raw Data'!E1940-'Raw Data'!D1940&gt;3), 'Raw Data'!BE1940, 0)))</f>
        <v/>
      </c>
      <c r="AR1945">
        <f>IF('Hidden Analysiss'!D1941=1,IF(ABS('Raw Data'!E1940-'Raw Data'!D1940)&lt;2,'Raw Data'!AX1940,0), 0)</f>
        <v/>
      </c>
      <c r="AS1945">
        <f>IF('Hidden Analysiss'!D1941=1,IF(ABS('Raw Data'!E1940-'Raw Data'!D1940)&lt;3,'Raw Data'!BA1940,0), 0)</f>
        <v/>
      </c>
      <c r="AT1945">
        <f>IF('Hidden Analysiss'!D1941=1,IF(ABS('Raw Data'!E1940-'Raw Data'!D1940)&lt;4,'Raw Data'!BD1940,0), 0)</f>
        <v/>
      </c>
      <c r="AU1945">
        <f>IF(AND('Hidden Analysiss'!E1941=1, ABS('Raw Data'!E1940-'Raw Data'!D1940)&lt;2), 'Raw Data'!AX1940, 0)</f>
        <v/>
      </c>
      <c r="AV1945">
        <f>IF(AND('Hidden Analysiss'!E1941=1, ABS('Raw Data'!E1940-'Raw Data'!D1940)&lt;3), 'Raw Data'!BA1940, 0)</f>
        <v/>
      </c>
      <c r="AW1945">
        <f>IF(AND('Hidden Analysiss'!E1941=1, ABS('Raw Data'!E1940-'Raw Data'!D1940)&lt;3), 'Raw Data'!BD1940, 0)</f>
        <v/>
      </c>
    </row>
    <row r="1946">
      <c r="A1946" s="1">
        <f>'Raw Data'!A1941</f>
        <v/>
      </c>
      <c r="B1946">
        <f>IF('Raw Data'!E1941&gt;'Raw Data'!D1941, 'Raw Data'!J1941, 0)</f>
        <v/>
      </c>
      <c r="C1946">
        <f>IF('Raw Data'!D1941&gt;'Raw Data'!E1941, 'Raw Data'!I1941, 0)</f>
        <v/>
      </c>
      <c r="D1946">
        <f>SUM(G1946:H1946)</f>
        <v/>
      </c>
      <c r="E1946">
        <f>IF(AND('Raw Data'!J1941&lt;'Raw Data'!I1941,'Raw Data'!E1941&gt;'Raw Data'!D1941,'Raw Data'!E1941-'Raw Data'!D1941&gt;3),'Raw Data'!N1941,IF(AND('Raw Data'!I1941&lt;'Raw Data'!J1941,'Raw Data'!D1941&gt;'Raw Data'!E1941,'Raw Data'!D1941-'Raw Data'!E1941&gt;3),'Raw Data'!M1941,0))</f>
        <v/>
      </c>
      <c r="F1946">
        <f>IF(AND('Raw Data'!J1941&lt;'Raw Data'!I1941,'Raw Data'!E1941&gt;'Raw Data'!D1941,'Raw Data'!E1941-'Raw Data'!D1941&lt;4),'Raw Data'!L1941,IF(AND('Raw Data'!I1941&lt;'Raw Data'!J1941,'Raw Data'!D1941&gt;'Raw Data'!E1941,'Raw Data'!D1941-'Raw Data'!E1941&lt;4),'Raw Data'!K1941,0))</f>
        <v/>
      </c>
      <c r="G1946">
        <f>IF(AND('Raw Data'!J1941&lt;'Raw Data'!I1941, 'Raw Data'!E1941&gt;'Raw Data'!D1941), 'Raw Data'!J1941, 0)</f>
        <v/>
      </c>
      <c r="H1946">
        <f>IF(AND('Raw Data'!J1941&gt;'Raw Data'!I1941, 'Raw Data'!E1941&lt;'Raw Data'!D1941), 'Raw Data'!I1941, 0)</f>
        <v/>
      </c>
      <c r="I1946">
        <f>SUM(J1946:K1946)</f>
        <v/>
      </c>
      <c r="J1946">
        <f>IF(AND('Raw Data'!J1941&gt;'Raw Data'!I1941, 'Raw Data'!E1941&gt;'Raw Data'!D1941), 'Raw Data'!J1941, 0)</f>
        <v/>
      </c>
      <c r="K1946">
        <f>IF(AND('Raw Data'!I1941&gt;'Raw Data'!J1941, 'Raw Data'!D1941&gt;'Raw Data'!E1941), 'Raw Data'!I1941, 0)</f>
        <v/>
      </c>
      <c r="L1946">
        <f>IF('Raw Data'!E1941-'Raw Data'!D1941&gt;3, 'Raw Data'!N1941, 0)</f>
        <v/>
      </c>
      <c r="M1946">
        <f>IF('Raw Data'!D1941-'Raw Data'!E1941&gt;3, 'Raw Data'!M1941, 0)</f>
        <v/>
      </c>
      <c r="N1946">
        <f>IF(ISBLANK('Raw Data'!D1941),0,IF(AND('Raw Data'!E1941&gt;'Raw Data'!D1941,'Raw Data'!E1941-'Raw Data'!D1941&gt;0,'Raw Data'!E1941-'Raw Data'!D1941&lt;4),'Raw Data'!L1941, 0))</f>
        <v/>
      </c>
      <c r="O1946">
        <f>IF(ISBLANK('Raw Data'!D1941),0,IF(AND('Raw Data'!E1941&gt;'Raw Data'!D1941,'Raw Data'!E1941-'Raw Data'!D1941&gt;0,'Raw Data'!D1941-'Raw Data'!E1941&lt;4),'Raw Data'!K1941, 0))</f>
        <v/>
      </c>
      <c r="P1946">
        <f>IF('Raw Data'!E1941-'Raw Data'!D1941&gt;3, 'Raw Data'!N1941, IF('Raw Data'!D1941-'Raw Data'!E1941&gt;3, 'Raw Data'!M1941, 0))</f>
        <v/>
      </c>
      <c r="Q1946">
        <f>IF(ISBLANK('Raw Data'!E1941),0,IF(AND('Raw Data'!E1941-'Raw Data'!D1941&lt;4,'Raw Data'!E1941-'Raw Data'!D1941&gt;0),'Raw Data'!L1941,IF(AND('Raw Data'!D1941&gt;'Raw Data'!E1941,'Raw Data'!D1941-'Raw Data'!E1941&gt;0),'Raw Data'!K1941,0)))</f>
        <v/>
      </c>
      <c r="R1946">
        <f>IF(ISBLANK('Raw Data'!K1941),0,IFERROR(IF(MATCH(SMALL('Raw Data'!K1941:N1941,1),L1946:O1946,0),SMALL('Raw Data'!K1941:N1941,1)),0))</f>
        <v/>
      </c>
      <c r="S1946">
        <f>IF(ISBLANK('Raw Data'!K1941),0,IFERROR(IF(MATCH(SMALL('Raw Data'!K1941:N1941,2),L1946:O1946,0),SMALL('Raw Data'!K1941:N1941,2)),0))</f>
        <v/>
      </c>
      <c r="T1946">
        <f>IF(ISBLANK('Raw Data'!K1941),0,IFERROR(IF(MATCH(SMALL('Raw Data'!K1941:N1941,3),L1946:O1946,0),SMALL('Raw Data'!K1941:N1941,3)),0))</f>
        <v/>
      </c>
      <c r="U1946">
        <f>IF(ISBLANK('Raw Data'!K1941),0,IFERROR(IF(MATCH(SMALL('Raw Data'!K1941:N1941,4),L1946:O1946,0),SMALL('Raw Data'!K1941:N1941,4)),0))</f>
        <v/>
      </c>
      <c r="V1946">
        <f>IF(AND('Raw Data'!D1941&lt;3, 'Raw Data'!E1941&lt;3, 'Raw Data'!A1941&gt;0), 'Raw Data'!AF1941, 0)</f>
        <v/>
      </c>
      <c r="W1946">
        <f>IF(AND('Raw Data'!D1941&lt;4, 'Raw Data'!E1941&lt;4, 'Raw Data'!A1941&gt;0), 'Raw Data'!AI1941, 0)</f>
        <v/>
      </c>
      <c r="X1946">
        <f>IF(AND('Raw Data'!D1941&lt;5, 'Raw Data'!E1941&lt;5, 'Raw Data'!A1941&gt;0), 'Raw Data'!AL1941, 0)</f>
        <v/>
      </c>
      <c r="Y1946">
        <f>IF(AND('Raw Data'!D1941&lt;6, 'Raw Data'!E1941&lt;6, 'Raw Data'!A1941&gt;0), 'Raw Data'!AO1941, 0)</f>
        <v/>
      </c>
      <c r="Z1946">
        <f>IF(ISBLANK('Raw Data'!D1941), 0, IF('Raw Data'!D1941-'Raw Data'!E1941&gt;1, 'Raw Data'!AW1941, 0))</f>
        <v/>
      </c>
      <c r="AA1946">
        <f>IF(ISBLANK('Raw Data'!A1941), 0, IF(ABS('Raw Data'!D1941-'Raw Data'!E1941)&lt;2, 'Raw Data'!AX1941, 0))</f>
        <v/>
      </c>
      <c r="AB1946">
        <f>IF(ISBLANK('Raw Data'!D1941), 0, IF('Raw Data'!E1941-'Raw Data'!D1941&gt;1, 'Raw Data'!AY1941, 0))</f>
        <v/>
      </c>
      <c r="AC1946">
        <f>IF(ISBLANK('Raw Data'!D1941), 0, IF('Raw Data'!D1941-'Raw Data'!E1941&gt;2, 'Raw Data'!AZ1941, 0))</f>
        <v/>
      </c>
      <c r="AD1946">
        <f>IF(ISBLANK('Raw Data'!A1941), 0, IF(ABS('Raw Data'!D1941-'Raw Data'!E1941)&lt;3, 'Raw Data'!BA1941, 0))</f>
        <v/>
      </c>
      <c r="AE1946">
        <f>IF(ISBLANK('Raw Data'!D1941), 0, IF('Raw Data'!E1941-'Raw Data'!D1941&gt;2, 'Raw Data'!BB1941, 0))</f>
        <v/>
      </c>
      <c r="AF1946">
        <f>IF(ISBLANK('Raw Data'!D1941), 0, IF('Raw Data'!D1941-'Raw Data'!E1941&gt;3, 'Raw Data'!BC1941, 0))</f>
        <v/>
      </c>
      <c r="AG1946">
        <f>IF(ISBLANK('Raw Data'!A1941), 0, IF(ABS('Raw Data'!D1941-'Raw Data'!E1941)&lt;4, 'Raw Data'!BD1941, 0))</f>
        <v/>
      </c>
      <c r="AH1946">
        <f>IF(ISBLANK('Raw Data'!D1941), 0, IF('Raw Data'!E1941-'Raw Data'!D1941&gt;3, 'Raw Data'!BE1941, 0))</f>
        <v/>
      </c>
      <c r="AI1946">
        <f>IF(SUM('Raw Data'!D1941:E1941)&gt;'Raw Data'!F1941, 'Raw Data'!G1941, 0)</f>
        <v/>
      </c>
      <c r="AJ1946">
        <f>IF(ISBLANK('Raw Data'!D1941), 0, IF(SUM('Raw Data'!D1941:E1941)&lt;'Raw Data'!F1941, 'Raw Data'!H1941, 0))</f>
        <v/>
      </c>
      <c r="AK1946">
        <f>IF(ISBLANK('Raw Data'!A1941), 0, IF(AND('Raw Data'!D1941&lt;3, 'Raw Data'!E1941&lt;3, 'Raw Data'!F1941&lt;BB$2), 'Raw Data'!AF1941, 0))</f>
        <v/>
      </c>
      <c r="AL1946">
        <f>IF(ISBLANK('Raw Data'!A1941), 0, IF(AND('Raw Data'!D1941&lt;4, 'Raw Data'!E1941&lt;4, 'Raw Data'!F1941&lt;BB$2), 'Raw Data'!AI1941, 0))</f>
        <v/>
      </c>
      <c r="AM1946">
        <f>IF(ISBLANK('Raw Data'!A1941), 0, IF(AND('Raw Data'!D1941&lt;5, 'Raw Data'!E1941&lt;5, 'Raw Data'!F1941&lt;BB$2), 'Raw Data'!AL1941, 0))</f>
        <v/>
      </c>
      <c r="AN1946">
        <f>IF(ISBLANK('Raw Data'!A1941), 0, IF(AND('Raw Data'!D1941&lt;6, 'Raw Data'!E1941&lt;6, 'Raw Data'!F1941&lt;BB$2), 'Raw Data'!AO1941, 0))</f>
        <v/>
      </c>
      <c r="AO1946">
        <f>IF(ISBLANK('Raw Data'!A1941), 0, IF(AND('Raw Data'!I1941&lt;Analysis!$BC$2, 'Raw Data'!D1941-'Raw Data'!E1941&gt;1), 'Raw Data'!AW1941, IF(AND('Raw Data'!J1941&lt;Analysis!$BC$2, 'Raw Data'!E1941-'Raw Data'!D1941&gt;1), 'Raw Data'!AY1941, 0)))</f>
        <v/>
      </c>
      <c r="AP1946">
        <f>IF(ISBLANK('Raw Data'!A1941), 0, IF(AND('Raw Data'!I1941&lt;Analysis!$BC$2, 'Raw Data'!D1941-'Raw Data'!E1941&gt;2), 'Raw Data'!AZ1941, IF(AND('Raw Data'!J1941&lt;Analysis!$BC$2, 'Raw Data'!E1941-'Raw Data'!D1941&gt;2), 'Raw Data'!BB1941, 0)))</f>
        <v/>
      </c>
      <c r="AQ1946">
        <f>IF(ISBLANK('Raw Data'!A1941), 0, IF(AND('Raw Data'!I1941&lt;Analysis!$BC$2, 'Raw Data'!D1941-'Raw Data'!E1941&gt;3), 'Raw Data'!BC1941, IF(AND('Raw Data'!J1941&lt;Analysis!$BC$2, 'Raw Data'!E1941-'Raw Data'!D1941&gt;3), 'Raw Data'!BE1941, 0)))</f>
        <v/>
      </c>
      <c r="AR1946">
        <f>IF('Hidden Analysiss'!D1942=1,IF(ABS('Raw Data'!E1941-'Raw Data'!D1941)&lt;2,'Raw Data'!AX1941,0), 0)</f>
        <v/>
      </c>
      <c r="AS1946">
        <f>IF('Hidden Analysiss'!D1942=1,IF(ABS('Raw Data'!E1941-'Raw Data'!D1941)&lt;3,'Raw Data'!BA1941,0), 0)</f>
        <v/>
      </c>
      <c r="AT1946">
        <f>IF('Hidden Analysiss'!D1942=1,IF(ABS('Raw Data'!E1941-'Raw Data'!D1941)&lt;4,'Raw Data'!BD1941,0), 0)</f>
        <v/>
      </c>
      <c r="AU1946">
        <f>IF(AND('Hidden Analysiss'!E1942=1, ABS('Raw Data'!E1941-'Raw Data'!D1941)&lt;2), 'Raw Data'!AX1941, 0)</f>
        <v/>
      </c>
      <c r="AV1946">
        <f>IF(AND('Hidden Analysiss'!E1942=1, ABS('Raw Data'!E1941-'Raw Data'!D1941)&lt;3), 'Raw Data'!BA1941, 0)</f>
        <v/>
      </c>
      <c r="AW1946">
        <f>IF(AND('Hidden Analysiss'!E1942=1, ABS('Raw Data'!E1941-'Raw Data'!D1941)&lt;3), 'Raw Data'!BD1941, 0)</f>
        <v/>
      </c>
    </row>
    <row r="1947">
      <c r="A1947" s="1">
        <f>'Raw Data'!A1942</f>
        <v/>
      </c>
      <c r="B1947">
        <f>IF('Raw Data'!E1942&gt;'Raw Data'!D1942, 'Raw Data'!J1942, 0)</f>
        <v/>
      </c>
      <c r="C1947">
        <f>IF('Raw Data'!D1942&gt;'Raw Data'!E1942, 'Raw Data'!I1942, 0)</f>
        <v/>
      </c>
      <c r="D1947">
        <f>SUM(G1947:H1947)</f>
        <v/>
      </c>
      <c r="E1947">
        <f>IF(AND('Raw Data'!J1942&lt;'Raw Data'!I1942,'Raw Data'!E1942&gt;'Raw Data'!D1942,'Raw Data'!E1942-'Raw Data'!D1942&gt;3),'Raw Data'!N1942,IF(AND('Raw Data'!I1942&lt;'Raw Data'!J1942,'Raw Data'!D1942&gt;'Raw Data'!E1942,'Raw Data'!D1942-'Raw Data'!E1942&gt;3),'Raw Data'!M1942,0))</f>
        <v/>
      </c>
      <c r="F1947">
        <f>IF(AND('Raw Data'!J1942&lt;'Raw Data'!I1942,'Raw Data'!E1942&gt;'Raw Data'!D1942,'Raw Data'!E1942-'Raw Data'!D1942&lt;4),'Raw Data'!L1942,IF(AND('Raw Data'!I1942&lt;'Raw Data'!J1942,'Raw Data'!D1942&gt;'Raw Data'!E1942,'Raw Data'!D1942-'Raw Data'!E1942&lt;4),'Raw Data'!K1942,0))</f>
        <v/>
      </c>
      <c r="G1947">
        <f>IF(AND('Raw Data'!J1942&lt;'Raw Data'!I1942, 'Raw Data'!E1942&gt;'Raw Data'!D1942), 'Raw Data'!J1942, 0)</f>
        <v/>
      </c>
      <c r="H1947">
        <f>IF(AND('Raw Data'!J1942&gt;'Raw Data'!I1942, 'Raw Data'!E1942&lt;'Raw Data'!D1942), 'Raw Data'!I1942, 0)</f>
        <v/>
      </c>
      <c r="I1947">
        <f>SUM(J1947:K1947)</f>
        <v/>
      </c>
      <c r="J1947">
        <f>IF(AND('Raw Data'!J1942&gt;'Raw Data'!I1942, 'Raw Data'!E1942&gt;'Raw Data'!D1942), 'Raw Data'!J1942, 0)</f>
        <v/>
      </c>
      <c r="K1947">
        <f>IF(AND('Raw Data'!I1942&gt;'Raw Data'!J1942, 'Raw Data'!D1942&gt;'Raw Data'!E1942), 'Raw Data'!I1942, 0)</f>
        <v/>
      </c>
      <c r="L1947">
        <f>IF('Raw Data'!E1942-'Raw Data'!D1942&gt;3, 'Raw Data'!N1942, 0)</f>
        <v/>
      </c>
      <c r="M1947">
        <f>IF('Raw Data'!D1942-'Raw Data'!E1942&gt;3, 'Raw Data'!M1942, 0)</f>
        <v/>
      </c>
      <c r="N1947">
        <f>IF(ISBLANK('Raw Data'!D1942),0,IF(AND('Raw Data'!E1942&gt;'Raw Data'!D1942,'Raw Data'!E1942-'Raw Data'!D1942&gt;0,'Raw Data'!E1942-'Raw Data'!D1942&lt;4),'Raw Data'!L1942, 0))</f>
        <v/>
      </c>
      <c r="O1947">
        <f>IF(ISBLANK('Raw Data'!D1942),0,IF(AND('Raw Data'!E1942&gt;'Raw Data'!D1942,'Raw Data'!E1942-'Raw Data'!D1942&gt;0,'Raw Data'!D1942-'Raw Data'!E1942&lt;4),'Raw Data'!K1942, 0))</f>
        <v/>
      </c>
      <c r="P1947">
        <f>IF('Raw Data'!E1942-'Raw Data'!D1942&gt;3, 'Raw Data'!N1942, IF('Raw Data'!D1942-'Raw Data'!E1942&gt;3, 'Raw Data'!M1942, 0))</f>
        <v/>
      </c>
      <c r="Q1947">
        <f>IF(ISBLANK('Raw Data'!E1942),0,IF(AND('Raw Data'!E1942-'Raw Data'!D1942&lt;4,'Raw Data'!E1942-'Raw Data'!D1942&gt;0),'Raw Data'!L1942,IF(AND('Raw Data'!D1942&gt;'Raw Data'!E1942,'Raw Data'!D1942-'Raw Data'!E1942&gt;0),'Raw Data'!K1942,0)))</f>
        <v/>
      </c>
      <c r="R1947">
        <f>IF(ISBLANK('Raw Data'!K1942),0,IFERROR(IF(MATCH(SMALL('Raw Data'!K1942:N1942,1),L1947:O1947,0),SMALL('Raw Data'!K1942:N1942,1)),0))</f>
        <v/>
      </c>
      <c r="S1947">
        <f>IF(ISBLANK('Raw Data'!K1942),0,IFERROR(IF(MATCH(SMALL('Raw Data'!K1942:N1942,2),L1947:O1947,0),SMALL('Raw Data'!K1942:N1942,2)),0))</f>
        <v/>
      </c>
      <c r="T1947">
        <f>IF(ISBLANK('Raw Data'!K1942),0,IFERROR(IF(MATCH(SMALL('Raw Data'!K1942:N1942,3),L1947:O1947,0),SMALL('Raw Data'!K1942:N1942,3)),0))</f>
        <v/>
      </c>
      <c r="U1947">
        <f>IF(ISBLANK('Raw Data'!K1942),0,IFERROR(IF(MATCH(SMALL('Raw Data'!K1942:N1942,4),L1947:O1947,0),SMALL('Raw Data'!K1942:N1942,4)),0))</f>
        <v/>
      </c>
      <c r="V1947">
        <f>IF(AND('Raw Data'!D1942&lt;3, 'Raw Data'!E1942&lt;3, 'Raw Data'!A1942&gt;0), 'Raw Data'!AF1942, 0)</f>
        <v/>
      </c>
      <c r="W1947">
        <f>IF(AND('Raw Data'!D1942&lt;4, 'Raw Data'!E1942&lt;4, 'Raw Data'!A1942&gt;0), 'Raw Data'!AI1942, 0)</f>
        <v/>
      </c>
      <c r="X1947">
        <f>IF(AND('Raw Data'!D1942&lt;5, 'Raw Data'!E1942&lt;5, 'Raw Data'!A1942&gt;0), 'Raw Data'!AL1942, 0)</f>
        <v/>
      </c>
      <c r="Y1947">
        <f>IF(AND('Raw Data'!D1942&lt;6, 'Raw Data'!E1942&lt;6, 'Raw Data'!A1942&gt;0), 'Raw Data'!AO1942, 0)</f>
        <v/>
      </c>
      <c r="Z1947">
        <f>IF(ISBLANK('Raw Data'!D1942), 0, IF('Raw Data'!D1942-'Raw Data'!E1942&gt;1, 'Raw Data'!AW1942, 0))</f>
        <v/>
      </c>
      <c r="AA1947">
        <f>IF(ISBLANK('Raw Data'!A1942), 0, IF(ABS('Raw Data'!D1942-'Raw Data'!E1942)&lt;2, 'Raw Data'!AX1942, 0))</f>
        <v/>
      </c>
      <c r="AB1947">
        <f>IF(ISBLANK('Raw Data'!D1942), 0, IF('Raw Data'!E1942-'Raw Data'!D1942&gt;1, 'Raw Data'!AY1942, 0))</f>
        <v/>
      </c>
      <c r="AC1947">
        <f>IF(ISBLANK('Raw Data'!D1942), 0, IF('Raw Data'!D1942-'Raw Data'!E1942&gt;2, 'Raw Data'!AZ1942, 0))</f>
        <v/>
      </c>
      <c r="AD1947">
        <f>IF(ISBLANK('Raw Data'!A1942), 0, IF(ABS('Raw Data'!D1942-'Raw Data'!E1942)&lt;3, 'Raw Data'!BA1942, 0))</f>
        <v/>
      </c>
      <c r="AE1947">
        <f>IF(ISBLANK('Raw Data'!D1942), 0, IF('Raw Data'!E1942-'Raw Data'!D1942&gt;2, 'Raw Data'!BB1942, 0))</f>
        <v/>
      </c>
      <c r="AF1947">
        <f>IF(ISBLANK('Raw Data'!D1942), 0, IF('Raw Data'!D1942-'Raw Data'!E1942&gt;3, 'Raw Data'!BC1942, 0))</f>
        <v/>
      </c>
      <c r="AG1947">
        <f>IF(ISBLANK('Raw Data'!A1942), 0, IF(ABS('Raw Data'!D1942-'Raw Data'!E1942)&lt;4, 'Raw Data'!BD1942, 0))</f>
        <v/>
      </c>
      <c r="AH1947">
        <f>IF(ISBLANK('Raw Data'!D1942), 0, IF('Raw Data'!E1942-'Raw Data'!D1942&gt;3, 'Raw Data'!BE1942, 0))</f>
        <v/>
      </c>
      <c r="AI1947">
        <f>IF(SUM('Raw Data'!D1942:E1942)&gt;'Raw Data'!F1942, 'Raw Data'!G1942, 0)</f>
        <v/>
      </c>
      <c r="AJ1947">
        <f>IF(ISBLANK('Raw Data'!D1942), 0, IF(SUM('Raw Data'!D1942:E1942)&lt;'Raw Data'!F1942, 'Raw Data'!H1942, 0))</f>
        <v/>
      </c>
      <c r="AK1947">
        <f>IF(ISBLANK('Raw Data'!A1942), 0, IF(AND('Raw Data'!D1942&lt;3, 'Raw Data'!E1942&lt;3, 'Raw Data'!F1942&lt;BB$2), 'Raw Data'!AF1942, 0))</f>
        <v/>
      </c>
      <c r="AL1947">
        <f>IF(ISBLANK('Raw Data'!A1942), 0, IF(AND('Raw Data'!D1942&lt;4, 'Raw Data'!E1942&lt;4, 'Raw Data'!F1942&lt;BB$2), 'Raw Data'!AI1942, 0))</f>
        <v/>
      </c>
      <c r="AM1947">
        <f>IF(ISBLANK('Raw Data'!A1942), 0, IF(AND('Raw Data'!D1942&lt;5, 'Raw Data'!E1942&lt;5, 'Raw Data'!F1942&lt;BB$2), 'Raw Data'!AL1942, 0))</f>
        <v/>
      </c>
      <c r="AN1947">
        <f>IF(ISBLANK('Raw Data'!A1942), 0, IF(AND('Raw Data'!D1942&lt;6, 'Raw Data'!E1942&lt;6, 'Raw Data'!F1942&lt;BB$2), 'Raw Data'!AO1942, 0))</f>
        <v/>
      </c>
      <c r="AO1947">
        <f>IF(ISBLANK('Raw Data'!A1942), 0, IF(AND('Raw Data'!I1942&lt;Analysis!$BC$2, 'Raw Data'!D1942-'Raw Data'!E1942&gt;1), 'Raw Data'!AW1942, IF(AND('Raw Data'!J1942&lt;Analysis!$BC$2, 'Raw Data'!E1942-'Raw Data'!D1942&gt;1), 'Raw Data'!AY1942, 0)))</f>
        <v/>
      </c>
      <c r="AP1947">
        <f>IF(ISBLANK('Raw Data'!A1942), 0, IF(AND('Raw Data'!I1942&lt;Analysis!$BC$2, 'Raw Data'!D1942-'Raw Data'!E1942&gt;2), 'Raw Data'!AZ1942, IF(AND('Raw Data'!J1942&lt;Analysis!$BC$2, 'Raw Data'!E1942-'Raw Data'!D1942&gt;2), 'Raw Data'!BB1942, 0)))</f>
        <v/>
      </c>
      <c r="AQ1947">
        <f>IF(ISBLANK('Raw Data'!A1942), 0, IF(AND('Raw Data'!I1942&lt;Analysis!$BC$2, 'Raw Data'!D1942-'Raw Data'!E1942&gt;3), 'Raw Data'!BC1942, IF(AND('Raw Data'!J1942&lt;Analysis!$BC$2, 'Raw Data'!E1942-'Raw Data'!D1942&gt;3), 'Raw Data'!BE1942, 0)))</f>
        <v/>
      </c>
      <c r="AR1947">
        <f>IF('Hidden Analysiss'!D1943=1,IF(ABS('Raw Data'!E1942-'Raw Data'!D1942)&lt;2,'Raw Data'!AX1942,0), 0)</f>
        <v/>
      </c>
      <c r="AS1947">
        <f>IF('Hidden Analysiss'!D1943=1,IF(ABS('Raw Data'!E1942-'Raw Data'!D1942)&lt;3,'Raw Data'!BA1942,0), 0)</f>
        <v/>
      </c>
      <c r="AT1947">
        <f>IF('Hidden Analysiss'!D1943=1,IF(ABS('Raw Data'!E1942-'Raw Data'!D1942)&lt;4,'Raw Data'!BD1942,0), 0)</f>
        <v/>
      </c>
      <c r="AU1947">
        <f>IF(AND('Hidden Analysiss'!E1943=1, ABS('Raw Data'!E1942-'Raw Data'!D1942)&lt;2), 'Raw Data'!AX1942, 0)</f>
        <v/>
      </c>
      <c r="AV1947">
        <f>IF(AND('Hidden Analysiss'!E1943=1, ABS('Raw Data'!E1942-'Raw Data'!D1942)&lt;3), 'Raw Data'!BA1942, 0)</f>
        <v/>
      </c>
      <c r="AW1947">
        <f>IF(AND('Hidden Analysiss'!E1943=1, ABS('Raw Data'!E1942-'Raw Data'!D1942)&lt;3), 'Raw Data'!BD1942, 0)</f>
        <v/>
      </c>
    </row>
    <row r="1948">
      <c r="A1948" s="1">
        <f>'Raw Data'!A1943</f>
        <v/>
      </c>
      <c r="B1948">
        <f>IF('Raw Data'!E1943&gt;'Raw Data'!D1943, 'Raw Data'!J1943, 0)</f>
        <v/>
      </c>
      <c r="C1948">
        <f>IF('Raw Data'!D1943&gt;'Raw Data'!E1943, 'Raw Data'!I1943, 0)</f>
        <v/>
      </c>
      <c r="D1948">
        <f>SUM(G1948:H1948)</f>
        <v/>
      </c>
      <c r="E1948">
        <f>IF(AND('Raw Data'!J1943&lt;'Raw Data'!I1943,'Raw Data'!E1943&gt;'Raw Data'!D1943,'Raw Data'!E1943-'Raw Data'!D1943&gt;3),'Raw Data'!N1943,IF(AND('Raw Data'!I1943&lt;'Raw Data'!J1943,'Raw Data'!D1943&gt;'Raw Data'!E1943,'Raw Data'!D1943-'Raw Data'!E1943&gt;3),'Raw Data'!M1943,0))</f>
        <v/>
      </c>
      <c r="F1948">
        <f>IF(AND('Raw Data'!J1943&lt;'Raw Data'!I1943,'Raw Data'!E1943&gt;'Raw Data'!D1943,'Raw Data'!E1943-'Raw Data'!D1943&lt;4),'Raw Data'!L1943,IF(AND('Raw Data'!I1943&lt;'Raw Data'!J1943,'Raw Data'!D1943&gt;'Raw Data'!E1943,'Raw Data'!D1943-'Raw Data'!E1943&lt;4),'Raw Data'!K1943,0))</f>
        <v/>
      </c>
      <c r="G1948">
        <f>IF(AND('Raw Data'!J1943&lt;'Raw Data'!I1943, 'Raw Data'!E1943&gt;'Raw Data'!D1943), 'Raw Data'!J1943, 0)</f>
        <v/>
      </c>
      <c r="H1948">
        <f>IF(AND('Raw Data'!J1943&gt;'Raw Data'!I1943, 'Raw Data'!E1943&lt;'Raw Data'!D1943), 'Raw Data'!I1943, 0)</f>
        <v/>
      </c>
      <c r="I1948">
        <f>SUM(J1948:K1948)</f>
        <v/>
      </c>
      <c r="J1948">
        <f>IF(AND('Raw Data'!J1943&gt;'Raw Data'!I1943, 'Raw Data'!E1943&gt;'Raw Data'!D1943), 'Raw Data'!J1943, 0)</f>
        <v/>
      </c>
      <c r="K1948">
        <f>IF(AND('Raw Data'!I1943&gt;'Raw Data'!J1943, 'Raw Data'!D1943&gt;'Raw Data'!E1943), 'Raw Data'!I1943, 0)</f>
        <v/>
      </c>
      <c r="L1948">
        <f>IF('Raw Data'!E1943-'Raw Data'!D1943&gt;3, 'Raw Data'!N1943, 0)</f>
        <v/>
      </c>
      <c r="M1948">
        <f>IF('Raw Data'!D1943-'Raw Data'!E1943&gt;3, 'Raw Data'!M1943, 0)</f>
        <v/>
      </c>
      <c r="N1948">
        <f>IF(ISBLANK('Raw Data'!D1943),0,IF(AND('Raw Data'!E1943&gt;'Raw Data'!D1943,'Raw Data'!E1943-'Raw Data'!D1943&gt;0,'Raw Data'!E1943-'Raw Data'!D1943&lt;4),'Raw Data'!L1943, 0))</f>
        <v/>
      </c>
      <c r="O1948">
        <f>IF(ISBLANK('Raw Data'!D1943),0,IF(AND('Raw Data'!E1943&gt;'Raw Data'!D1943,'Raw Data'!E1943-'Raw Data'!D1943&gt;0,'Raw Data'!D1943-'Raw Data'!E1943&lt;4),'Raw Data'!K1943, 0))</f>
        <v/>
      </c>
      <c r="P1948">
        <f>IF('Raw Data'!E1943-'Raw Data'!D1943&gt;3, 'Raw Data'!N1943, IF('Raw Data'!D1943-'Raw Data'!E1943&gt;3, 'Raw Data'!M1943, 0))</f>
        <v/>
      </c>
      <c r="Q1948">
        <f>IF(ISBLANK('Raw Data'!E1943),0,IF(AND('Raw Data'!E1943-'Raw Data'!D1943&lt;4,'Raw Data'!E1943-'Raw Data'!D1943&gt;0),'Raw Data'!L1943,IF(AND('Raw Data'!D1943&gt;'Raw Data'!E1943,'Raw Data'!D1943-'Raw Data'!E1943&gt;0),'Raw Data'!K1943,0)))</f>
        <v/>
      </c>
      <c r="R1948">
        <f>IF(ISBLANK('Raw Data'!K1943),0,IFERROR(IF(MATCH(SMALL('Raw Data'!K1943:N1943,1),L1948:O1948,0),SMALL('Raw Data'!K1943:N1943,1)),0))</f>
        <v/>
      </c>
      <c r="S1948">
        <f>IF(ISBLANK('Raw Data'!K1943),0,IFERROR(IF(MATCH(SMALL('Raw Data'!K1943:N1943,2),L1948:O1948,0),SMALL('Raw Data'!K1943:N1943,2)),0))</f>
        <v/>
      </c>
      <c r="T1948">
        <f>IF(ISBLANK('Raw Data'!K1943),0,IFERROR(IF(MATCH(SMALL('Raw Data'!K1943:N1943,3),L1948:O1948,0),SMALL('Raw Data'!K1943:N1943,3)),0))</f>
        <v/>
      </c>
      <c r="U1948">
        <f>IF(ISBLANK('Raw Data'!K1943),0,IFERROR(IF(MATCH(SMALL('Raw Data'!K1943:N1943,4),L1948:O1948,0),SMALL('Raw Data'!K1943:N1943,4)),0))</f>
        <v/>
      </c>
      <c r="V1948">
        <f>IF(AND('Raw Data'!D1943&lt;3, 'Raw Data'!E1943&lt;3, 'Raw Data'!A1943&gt;0), 'Raw Data'!AF1943, 0)</f>
        <v/>
      </c>
      <c r="W1948">
        <f>IF(AND('Raw Data'!D1943&lt;4, 'Raw Data'!E1943&lt;4, 'Raw Data'!A1943&gt;0), 'Raw Data'!AI1943, 0)</f>
        <v/>
      </c>
      <c r="X1948">
        <f>IF(AND('Raw Data'!D1943&lt;5, 'Raw Data'!E1943&lt;5, 'Raw Data'!A1943&gt;0), 'Raw Data'!AL1943, 0)</f>
        <v/>
      </c>
      <c r="Y1948">
        <f>IF(AND('Raw Data'!D1943&lt;6, 'Raw Data'!E1943&lt;6, 'Raw Data'!A1943&gt;0), 'Raw Data'!AO1943, 0)</f>
        <v/>
      </c>
      <c r="Z1948">
        <f>IF(ISBLANK('Raw Data'!D1943), 0, IF('Raw Data'!D1943-'Raw Data'!E1943&gt;1, 'Raw Data'!AW1943, 0))</f>
        <v/>
      </c>
      <c r="AA1948">
        <f>IF(ISBLANK('Raw Data'!A1943), 0, IF(ABS('Raw Data'!D1943-'Raw Data'!E1943)&lt;2, 'Raw Data'!AX1943, 0))</f>
        <v/>
      </c>
      <c r="AB1948">
        <f>IF(ISBLANK('Raw Data'!D1943), 0, IF('Raw Data'!E1943-'Raw Data'!D1943&gt;1, 'Raw Data'!AY1943, 0))</f>
        <v/>
      </c>
      <c r="AC1948">
        <f>IF(ISBLANK('Raw Data'!D1943), 0, IF('Raw Data'!D1943-'Raw Data'!E1943&gt;2, 'Raw Data'!AZ1943, 0))</f>
        <v/>
      </c>
      <c r="AD1948">
        <f>IF(ISBLANK('Raw Data'!A1943), 0, IF(ABS('Raw Data'!D1943-'Raw Data'!E1943)&lt;3, 'Raw Data'!BA1943, 0))</f>
        <v/>
      </c>
      <c r="AE1948">
        <f>IF(ISBLANK('Raw Data'!D1943), 0, IF('Raw Data'!E1943-'Raw Data'!D1943&gt;2, 'Raw Data'!BB1943, 0))</f>
        <v/>
      </c>
      <c r="AF1948">
        <f>IF(ISBLANK('Raw Data'!D1943), 0, IF('Raw Data'!D1943-'Raw Data'!E1943&gt;3, 'Raw Data'!BC1943, 0))</f>
        <v/>
      </c>
      <c r="AG1948">
        <f>IF(ISBLANK('Raw Data'!A1943), 0, IF(ABS('Raw Data'!D1943-'Raw Data'!E1943)&lt;4, 'Raw Data'!BD1943, 0))</f>
        <v/>
      </c>
      <c r="AH1948">
        <f>IF(ISBLANK('Raw Data'!D1943), 0, IF('Raw Data'!E1943-'Raw Data'!D1943&gt;3, 'Raw Data'!BE1943, 0))</f>
        <v/>
      </c>
      <c r="AI1948">
        <f>IF(SUM('Raw Data'!D1943:E1943)&gt;'Raw Data'!F1943, 'Raw Data'!G1943, 0)</f>
        <v/>
      </c>
      <c r="AJ1948">
        <f>IF(ISBLANK('Raw Data'!D1943), 0, IF(SUM('Raw Data'!D1943:E1943)&lt;'Raw Data'!F1943, 'Raw Data'!H1943, 0))</f>
        <v/>
      </c>
      <c r="AK1948">
        <f>IF(ISBLANK('Raw Data'!A1943), 0, IF(AND('Raw Data'!D1943&lt;3, 'Raw Data'!E1943&lt;3, 'Raw Data'!F1943&lt;BB$2), 'Raw Data'!AF1943, 0))</f>
        <v/>
      </c>
      <c r="AL1948">
        <f>IF(ISBLANK('Raw Data'!A1943), 0, IF(AND('Raw Data'!D1943&lt;4, 'Raw Data'!E1943&lt;4, 'Raw Data'!F1943&lt;BB$2), 'Raw Data'!AI1943, 0))</f>
        <v/>
      </c>
      <c r="AM1948">
        <f>IF(ISBLANK('Raw Data'!A1943), 0, IF(AND('Raw Data'!D1943&lt;5, 'Raw Data'!E1943&lt;5, 'Raw Data'!F1943&lt;BB$2), 'Raw Data'!AL1943, 0))</f>
        <v/>
      </c>
      <c r="AN1948">
        <f>IF(ISBLANK('Raw Data'!A1943), 0, IF(AND('Raw Data'!D1943&lt;6, 'Raw Data'!E1943&lt;6, 'Raw Data'!F1943&lt;BB$2), 'Raw Data'!AO1943, 0))</f>
        <v/>
      </c>
      <c r="AO1948">
        <f>IF(ISBLANK('Raw Data'!A1943), 0, IF(AND('Raw Data'!I1943&lt;Analysis!$BC$2, 'Raw Data'!D1943-'Raw Data'!E1943&gt;1), 'Raw Data'!AW1943, IF(AND('Raw Data'!J1943&lt;Analysis!$BC$2, 'Raw Data'!E1943-'Raw Data'!D1943&gt;1), 'Raw Data'!AY1943, 0)))</f>
        <v/>
      </c>
      <c r="AP1948">
        <f>IF(ISBLANK('Raw Data'!A1943), 0, IF(AND('Raw Data'!I1943&lt;Analysis!$BC$2, 'Raw Data'!D1943-'Raw Data'!E1943&gt;2), 'Raw Data'!AZ1943, IF(AND('Raw Data'!J1943&lt;Analysis!$BC$2, 'Raw Data'!E1943-'Raw Data'!D1943&gt;2), 'Raw Data'!BB1943, 0)))</f>
        <v/>
      </c>
      <c r="AQ1948">
        <f>IF(ISBLANK('Raw Data'!A1943), 0, IF(AND('Raw Data'!I1943&lt;Analysis!$BC$2, 'Raw Data'!D1943-'Raw Data'!E1943&gt;3), 'Raw Data'!BC1943, IF(AND('Raw Data'!J1943&lt;Analysis!$BC$2, 'Raw Data'!E1943-'Raw Data'!D1943&gt;3), 'Raw Data'!BE1943, 0)))</f>
        <v/>
      </c>
      <c r="AR1948">
        <f>IF('Hidden Analysiss'!D1944=1,IF(ABS('Raw Data'!E1943-'Raw Data'!D1943)&lt;2,'Raw Data'!AX1943,0), 0)</f>
        <v/>
      </c>
      <c r="AS1948">
        <f>IF('Hidden Analysiss'!D1944=1,IF(ABS('Raw Data'!E1943-'Raw Data'!D1943)&lt;3,'Raw Data'!BA1943,0), 0)</f>
        <v/>
      </c>
      <c r="AT1948">
        <f>IF('Hidden Analysiss'!D1944=1,IF(ABS('Raw Data'!E1943-'Raw Data'!D1943)&lt;4,'Raw Data'!BD1943,0), 0)</f>
        <v/>
      </c>
      <c r="AU1948">
        <f>IF(AND('Hidden Analysiss'!E1944=1, ABS('Raw Data'!E1943-'Raw Data'!D1943)&lt;2), 'Raw Data'!AX1943, 0)</f>
        <v/>
      </c>
      <c r="AV1948">
        <f>IF(AND('Hidden Analysiss'!E1944=1, ABS('Raw Data'!E1943-'Raw Data'!D1943)&lt;3), 'Raw Data'!BA1943, 0)</f>
        <v/>
      </c>
      <c r="AW1948">
        <f>IF(AND('Hidden Analysiss'!E1944=1, ABS('Raw Data'!E1943-'Raw Data'!D1943)&lt;3), 'Raw Data'!BD1943, 0)</f>
        <v/>
      </c>
    </row>
    <row r="1949">
      <c r="A1949" s="1">
        <f>'Raw Data'!A1944</f>
        <v/>
      </c>
      <c r="B1949">
        <f>IF('Raw Data'!E1944&gt;'Raw Data'!D1944, 'Raw Data'!J1944, 0)</f>
        <v/>
      </c>
      <c r="C1949">
        <f>IF('Raw Data'!D1944&gt;'Raw Data'!E1944, 'Raw Data'!I1944, 0)</f>
        <v/>
      </c>
      <c r="D1949">
        <f>SUM(G1949:H1949)</f>
        <v/>
      </c>
      <c r="E1949">
        <f>IF(AND('Raw Data'!J1944&lt;'Raw Data'!I1944,'Raw Data'!E1944&gt;'Raw Data'!D1944,'Raw Data'!E1944-'Raw Data'!D1944&gt;3),'Raw Data'!N1944,IF(AND('Raw Data'!I1944&lt;'Raw Data'!J1944,'Raw Data'!D1944&gt;'Raw Data'!E1944,'Raw Data'!D1944-'Raw Data'!E1944&gt;3),'Raw Data'!M1944,0))</f>
        <v/>
      </c>
      <c r="F1949">
        <f>IF(AND('Raw Data'!J1944&lt;'Raw Data'!I1944,'Raw Data'!E1944&gt;'Raw Data'!D1944,'Raw Data'!E1944-'Raw Data'!D1944&lt;4),'Raw Data'!L1944,IF(AND('Raw Data'!I1944&lt;'Raw Data'!J1944,'Raw Data'!D1944&gt;'Raw Data'!E1944,'Raw Data'!D1944-'Raw Data'!E1944&lt;4),'Raw Data'!K1944,0))</f>
        <v/>
      </c>
      <c r="G1949">
        <f>IF(AND('Raw Data'!J1944&lt;'Raw Data'!I1944, 'Raw Data'!E1944&gt;'Raw Data'!D1944), 'Raw Data'!J1944, 0)</f>
        <v/>
      </c>
      <c r="H1949">
        <f>IF(AND('Raw Data'!J1944&gt;'Raw Data'!I1944, 'Raw Data'!E1944&lt;'Raw Data'!D1944), 'Raw Data'!I1944, 0)</f>
        <v/>
      </c>
      <c r="I1949">
        <f>SUM(J1949:K1949)</f>
        <v/>
      </c>
      <c r="J1949">
        <f>IF(AND('Raw Data'!J1944&gt;'Raw Data'!I1944, 'Raw Data'!E1944&gt;'Raw Data'!D1944), 'Raw Data'!J1944, 0)</f>
        <v/>
      </c>
      <c r="K1949">
        <f>IF(AND('Raw Data'!I1944&gt;'Raw Data'!J1944, 'Raw Data'!D1944&gt;'Raw Data'!E1944), 'Raw Data'!I1944, 0)</f>
        <v/>
      </c>
      <c r="L1949">
        <f>IF('Raw Data'!E1944-'Raw Data'!D1944&gt;3, 'Raw Data'!N1944, 0)</f>
        <v/>
      </c>
      <c r="M1949">
        <f>IF('Raw Data'!D1944-'Raw Data'!E1944&gt;3, 'Raw Data'!M1944, 0)</f>
        <v/>
      </c>
      <c r="N1949">
        <f>IF(ISBLANK('Raw Data'!D1944),0,IF(AND('Raw Data'!E1944&gt;'Raw Data'!D1944,'Raw Data'!E1944-'Raw Data'!D1944&gt;0,'Raw Data'!E1944-'Raw Data'!D1944&lt;4),'Raw Data'!L1944, 0))</f>
        <v/>
      </c>
      <c r="O1949">
        <f>IF(ISBLANK('Raw Data'!D1944),0,IF(AND('Raw Data'!E1944&gt;'Raw Data'!D1944,'Raw Data'!E1944-'Raw Data'!D1944&gt;0,'Raw Data'!D1944-'Raw Data'!E1944&lt;4),'Raw Data'!K1944, 0))</f>
        <v/>
      </c>
      <c r="P1949">
        <f>IF('Raw Data'!E1944-'Raw Data'!D1944&gt;3, 'Raw Data'!N1944, IF('Raw Data'!D1944-'Raw Data'!E1944&gt;3, 'Raw Data'!M1944, 0))</f>
        <v/>
      </c>
      <c r="Q1949">
        <f>IF(ISBLANK('Raw Data'!E1944),0,IF(AND('Raw Data'!E1944-'Raw Data'!D1944&lt;4,'Raw Data'!E1944-'Raw Data'!D1944&gt;0),'Raw Data'!L1944,IF(AND('Raw Data'!D1944&gt;'Raw Data'!E1944,'Raw Data'!D1944-'Raw Data'!E1944&gt;0),'Raw Data'!K1944,0)))</f>
        <v/>
      </c>
      <c r="R1949">
        <f>IF(ISBLANK('Raw Data'!K1944),0,IFERROR(IF(MATCH(SMALL('Raw Data'!K1944:N1944,1),L1949:O1949,0),SMALL('Raw Data'!K1944:N1944,1)),0))</f>
        <v/>
      </c>
      <c r="S1949">
        <f>IF(ISBLANK('Raw Data'!K1944),0,IFERROR(IF(MATCH(SMALL('Raw Data'!K1944:N1944,2),L1949:O1949,0),SMALL('Raw Data'!K1944:N1944,2)),0))</f>
        <v/>
      </c>
      <c r="T1949">
        <f>IF(ISBLANK('Raw Data'!K1944),0,IFERROR(IF(MATCH(SMALL('Raw Data'!K1944:N1944,3),L1949:O1949,0),SMALL('Raw Data'!K1944:N1944,3)),0))</f>
        <v/>
      </c>
      <c r="U1949">
        <f>IF(ISBLANK('Raw Data'!K1944),0,IFERROR(IF(MATCH(SMALL('Raw Data'!K1944:N1944,4),L1949:O1949,0),SMALL('Raw Data'!K1944:N1944,4)),0))</f>
        <v/>
      </c>
      <c r="V1949">
        <f>IF(AND('Raw Data'!D1944&lt;3, 'Raw Data'!E1944&lt;3, 'Raw Data'!A1944&gt;0), 'Raw Data'!AF1944, 0)</f>
        <v/>
      </c>
      <c r="W1949">
        <f>IF(AND('Raw Data'!D1944&lt;4, 'Raw Data'!E1944&lt;4, 'Raw Data'!A1944&gt;0), 'Raw Data'!AI1944, 0)</f>
        <v/>
      </c>
      <c r="X1949">
        <f>IF(AND('Raw Data'!D1944&lt;5, 'Raw Data'!E1944&lt;5, 'Raw Data'!A1944&gt;0), 'Raw Data'!AL1944, 0)</f>
        <v/>
      </c>
      <c r="Y1949">
        <f>IF(AND('Raw Data'!D1944&lt;6, 'Raw Data'!E1944&lt;6, 'Raw Data'!A1944&gt;0), 'Raw Data'!AO1944, 0)</f>
        <v/>
      </c>
      <c r="Z1949">
        <f>IF(ISBLANK('Raw Data'!D1944), 0, IF('Raw Data'!D1944-'Raw Data'!E1944&gt;1, 'Raw Data'!AW1944, 0))</f>
        <v/>
      </c>
      <c r="AA1949">
        <f>IF(ISBLANK('Raw Data'!A1944), 0, IF(ABS('Raw Data'!D1944-'Raw Data'!E1944)&lt;2, 'Raw Data'!AX1944, 0))</f>
        <v/>
      </c>
      <c r="AB1949">
        <f>IF(ISBLANK('Raw Data'!D1944), 0, IF('Raw Data'!E1944-'Raw Data'!D1944&gt;1, 'Raw Data'!AY1944, 0))</f>
        <v/>
      </c>
      <c r="AC1949">
        <f>IF(ISBLANK('Raw Data'!D1944), 0, IF('Raw Data'!D1944-'Raw Data'!E1944&gt;2, 'Raw Data'!AZ1944, 0))</f>
        <v/>
      </c>
      <c r="AD1949">
        <f>IF(ISBLANK('Raw Data'!A1944), 0, IF(ABS('Raw Data'!D1944-'Raw Data'!E1944)&lt;3, 'Raw Data'!BA1944, 0))</f>
        <v/>
      </c>
      <c r="AE1949">
        <f>IF(ISBLANK('Raw Data'!D1944), 0, IF('Raw Data'!E1944-'Raw Data'!D1944&gt;2, 'Raw Data'!BB1944, 0))</f>
        <v/>
      </c>
      <c r="AF1949">
        <f>IF(ISBLANK('Raw Data'!D1944), 0, IF('Raw Data'!D1944-'Raw Data'!E1944&gt;3, 'Raw Data'!BC1944, 0))</f>
        <v/>
      </c>
      <c r="AG1949">
        <f>IF(ISBLANK('Raw Data'!A1944), 0, IF(ABS('Raw Data'!D1944-'Raw Data'!E1944)&lt;4, 'Raw Data'!BD1944, 0))</f>
        <v/>
      </c>
      <c r="AH1949">
        <f>IF(ISBLANK('Raw Data'!D1944), 0, IF('Raw Data'!E1944-'Raw Data'!D1944&gt;3, 'Raw Data'!BE1944, 0))</f>
        <v/>
      </c>
      <c r="AI1949">
        <f>IF(SUM('Raw Data'!D1944:E1944)&gt;'Raw Data'!F1944, 'Raw Data'!G1944, 0)</f>
        <v/>
      </c>
      <c r="AJ1949">
        <f>IF(ISBLANK('Raw Data'!D1944), 0, IF(SUM('Raw Data'!D1944:E1944)&lt;'Raw Data'!F1944, 'Raw Data'!H1944, 0))</f>
        <v/>
      </c>
      <c r="AK1949">
        <f>IF(ISBLANK('Raw Data'!A1944), 0, IF(AND('Raw Data'!D1944&lt;3, 'Raw Data'!E1944&lt;3, 'Raw Data'!F1944&lt;BB$2), 'Raw Data'!AF1944, 0))</f>
        <v/>
      </c>
      <c r="AL1949">
        <f>IF(ISBLANK('Raw Data'!A1944), 0, IF(AND('Raw Data'!D1944&lt;4, 'Raw Data'!E1944&lt;4, 'Raw Data'!F1944&lt;BB$2), 'Raw Data'!AI1944, 0))</f>
        <v/>
      </c>
      <c r="AM1949">
        <f>IF(ISBLANK('Raw Data'!A1944), 0, IF(AND('Raw Data'!D1944&lt;5, 'Raw Data'!E1944&lt;5, 'Raw Data'!F1944&lt;BB$2), 'Raw Data'!AL1944, 0))</f>
        <v/>
      </c>
      <c r="AN1949">
        <f>IF(ISBLANK('Raw Data'!A1944), 0, IF(AND('Raw Data'!D1944&lt;6, 'Raw Data'!E1944&lt;6, 'Raw Data'!F1944&lt;BB$2), 'Raw Data'!AO1944, 0))</f>
        <v/>
      </c>
      <c r="AO1949">
        <f>IF(ISBLANK('Raw Data'!A1944), 0, IF(AND('Raw Data'!I1944&lt;Analysis!$BC$2, 'Raw Data'!D1944-'Raw Data'!E1944&gt;1), 'Raw Data'!AW1944, IF(AND('Raw Data'!J1944&lt;Analysis!$BC$2, 'Raw Data'!E1944-'Raw Data'!D1944&gt;1), 'Raw Data'!AY1944, 0)))</f>
        <v/>
      </c>
      <c r="AP1949">
        <f>IF(ISBLANK('Raw Data'!A1944), 0, IF(AND('Raw Data'!I1944&lt;Analysis!$BC$2, 'Raw Data'!D1944-'Raw Data'!E1944&gt;2), 'Raw Data'!AZ1944, IF(AND('Raw Data'!J1944&lt;Analysis!$BC$2, 'Raw Data'!E1944-'Raw Data'!D1944&gt;2), 'Raw Data'!BB1944, 0)))</f>
        <v/>
      </c>
      <c r="AQ1949">
        <f>IF(ISBLANK('Raw Data'!A1944), 0, IF(AND('Raw Data'!I1944&lt;Analysis!$BC$2, 'Raw Data'!D1944-'Raw Data'!E1944&gt;3), 'Raw Data'!BC1944, IF(AND('Raw Data'!J1944&lt;Analysis!$BC$2, 'Raw Data'!E1944-'Raw Data'!D1944&gt;3), 'Raw Data'!BE1944, 0)))</f>
        <v/>
      </c>
      <c r="AR1949">
        <f>IF('Hidden Analysiss'!D1945=1,IF(ABS('Raw Data'!E1944-'Raw Data'!D1944)&lt;2,'Raw Data'!AX1944,0), 0)</f>
        <v/>
      </c>
      <c r="AS1949">
        <f>IF('Hidden Analysiss'!D1945=1,IF(ABS('Raw Data'!E1944-'Raw Data'!D1944)&lt;3,'Raw Data'!BA1944,0), 0)</f>
        <v/>
      </c>
      <c r="AT1949">
        <f>IF('Hidden Analysiss'!D1945=1,IF(ABS('Raw Data'!E1944-'Raw Data'!D1944)&lt;4,'Raw Data'!BD1944,0), 0)</f>
        <v/>
      </c>
      <c r="AU1949">
        <f>IF(AND('Hidden Analysiss'!E1945=1, ABS('Raw Data'!E1944-'Raw Data'!D1944)&lt;2), 'Raw Data'!AX1944, 0)</f>
        <v/>
      </c>
      <c r="AV1949">
        <f>IF(AND('Hidden Analysiss'!E1945=1, ABS('Raw Data'!E1944-'Raw Data'!D1944)&lt;3), 'Raw Data'!BA1944, 0)</f>
        <v/>
      </c>
      <c r="AW1949">
        <f>IF(AND('Hidden Analysiss'!E1945=1, ABS('Raw Data'!E1944-'Raw Data'!D1944)&lt;3), 'Raw Data'!BD1944, 0)</f>
        <v/>
      </c>
    </row>
    <row r="1950">
      <c r="A1950" s="1">
        <f>'Raw Data'!A1945</f>
        <v/>
      </c>
      <c r="B1950">
        <f>IF('Raw Data'!E1945&gt;'Raw Data'!D1945, 'Raw Data'!J1945, 0)</f>
        <v/>
      </c>
      <c r="C1950">
        <f>IF('Raw Data'!D1945&gt;'Raw Data'!E1945, 'Raw Data'!I1945, 0)</f>
        <v/>
      </c>
      <c r="D1950">
        <f>SUM(G1950:H1950)</f>
        <v/>
      </c>
      <c r="E1950">
        <f>IF(AND('Raw Data'!J1945&lt;'Raw Data'!I1945,'Raw Data'!E1945&gt;'Raw Data'!D1945,'Raw Data'!E1945-'Raw Data'!D1945&gt;3),'Raw Data'!N1945,IF(AND('Raw Data'!I1945&lt;'Raw Data'!J1945,'Raw Data'!D1945&gt;'Raw Data'!E1945,'Raw Data'!D1945-'Raw Data'!E1945&gt;3),'Raw Data'!M1945,0))</f>
        <v/>
      </c>
      <c r="F1950">
        <f>IF(AND('Raw Data'!J1945&lt;'Raw Data'!I1945,'Raw Data'!E1945&gt;'Raw Data'!D1945,'Raw Data'!E1945-'Raw Data'!D1945&lt;4),'Raw Data'!L1945,IF(AND('Raw Data'!I1945&lt;'Raw Data'!J1945,'Raw Data'!D1945&gt;'Raw Data'!E1945,'Raw Data'!D1945-'Raw Data'!E1945&lt;4),'Raw Data'!K1945,0))</f>
        <v/>
      </c>
      <c r="G1950">
        <f>IF(AND('Raw Data'!J1945&lt;'Raw Data'!I1945, 'Raw Data'!E1945&gt;'Raw Data'!D1945), 'Raw Data'!J1945, 0)</f>
        <v/>
      </c>
      <c r="H1950">
        <f>IF(AND('Raw Data'!J1945&gt;'Raw Data'!I1945, 'Raw Data'!E1945&lt;'Raw Data'!D1945), 'Raw Data'!I1945, 0)</f>
        <v/>
      </c>
      <c r="I1950">
        <f>SUM(J1950:K1950)</f>
        <v/>
      </c>
      <c r="J1950">
        <f>IF(AND('Raw Data'!J1945&gt;'Raw Data'!I1945, 'Raw Data'!E1945&gt;'Raw Data'!D1945), 'Raw Data'!J1945, 0)</f>
        <v/>
      </c>
      <c r="K1950">
        <f>IF(AND('Raw Data'!I1945&gt;'Raw Data'!J1945, 'Raw Data'!D1945&gt;'Raw Data'!E1945), 'Raw Data'!I1945, 0)</f>
        <v/>
      </c>
      <c r="L1950">
        <f>IF('Raw Data'!E1945-'Raw Data'!D1945&gt;3, 'Raw Data'!N1945, 0)</f>
        <v/>
      </c>
      <c r="M1950">
        <f>IF('Raw Data'!D1945-'Raw Data'!E1945&gt;3, 'Raw Data'!M1945, 0)</f>
        <v/>
      </c>
      <c r="N1950">
        <f>IF(ISBLANK('Raw Data'!D1945),0,IF(AND('Raw Data'!E1945&gt;'Raw Data'!D1945,'Raw Data'!E1945-'Raw Data'!D1945&gt;0,'Raw Data'!E1945-'Raw Data'!D1945&lt;4),'Raw Data'!L1945, 0))</f>
        <v/>
      </c>
      <c r="O1950">
        <f>IF(ISBLANK('Raw Data'!D1945),0,IF(AND('Raw Data'!E1945&gt;'Raw Data'!D1945,'Raw Data'!E1945-'Raw Data'!D1945&gt;0,'Raw Data'!D1945-'Raw Data'!E1945&lt;4),'Raw Data'!K1945, 0))</f>
        <v/>
      </c>
      <c r="P1950">
        <f>IF('Raw Data'!E1945-'Raw Data'!D1945&gt;3, 'Raw Data'!N1945, IF('Raw Data'!D1945-'Raw Data'!E1945&gt;3, 'Raw Data'!M1945, 0))</f>
        <v/>
      </c>
      <c r="Q1950">
        <f>IF(ISBLANK('Raw Data'!E1945),0,IF(AND('Raw Data'!E1945-'Raw Data'!D1945&lt;4,'Raw Data'!E1945-'Raw Data'!D1945&gt;0),'Raw Data'!L1945,IF(AND('Raw Data'!D1945&gt;'Raw Data'!E1945,'Raw Data'!D1945-'Raw Data'!E1945&gt;0),'Raw Data'!K1945,0)))</f>
        <v/>
      </c>
      <c r="R1950">
        <f>IF(ISBLANK('Raw Data'!K1945),0,IFERROR(IF(MATCH(SMALL('Raw Data'!K1945:N1945,1),L1950:O1950,0),SMALL('Raw Data'!K1945:N1945,1)),0))</f>
        <v/>
      </c>
      <c r="S1950">
        <f>IF(ISBLANK('Raw Data'!K1945),0,IFERROR(IF(MATCH(SMALL('Raw Data'!K1945:N1945,2),L1950:O1950,0),SMALL('Raw Data'!K1945:N1945,2)),0))</f>
        <v/>
      </c>
      <c r="T1950">
        <f>IF(ISBLANK('Raw Data'!K1945),0,IFERROR(IF(MATCH(SMALL('Raw Data'!K1945:N1945,3),L1950:O1950,0),SMALL('Raw Data'!K1945:N1945,3)),0))</f>
        <v/>
      </c>
      <c r="U1950">
        <f>IF(ISBLANK('Raw Data'!K1945),0,IFERROR(IF(MATCH(SMALL('Raw Data'!K1945:N1945,4),L1950:O1950,0),SMALL('Raw Data'!K1945:N1945,4)),0))</f>
        <v/>
      </c>
      <c r="V1950">
        <f>IF(AND('Raw Data'!D1945&lt;3, 'Raw Data'!E1945&lt;3, 'Raw Data'!A1945&gt;0), 'Raw Data'!AF1945, 0)</f>
        <v/>
      </c>
      <c r="W1950">
        <f>IF(AND('Raw Data'!D1945&lt;4, 'Raw Data'!E1945&lt;4, 'Raw Data'!A1945&gt;0), 'Raw Data'!AI1945, 0)</f>
        <v/>
      </c>
      <c r="X1950">
        <f>IF(AND('Raw Data'!D1945&lt;5, 'Raw Data'!E1945&lt;5, 'Raw Data'!A1945&gt;0), 'Raw Data'!AL1945, 0)</f>
        <v/>
      </c>
      <c r="Y1950">
        <f>IF(AND('Raw Data'!D1945&lt;6, 'Raw Data'!E1945&lt;6, 'Raw Data'!A1945&gt;0), 'Raw Data'!AO1945, 0)</f>
        <v/>
      </c>
      <c r="Z1950">
        <f>IF(ISBLANK('Raw Data'!D1945), 0, IF('Raw Data'!D1945-'Raw Data'!E1945&gt;1, 'Raw Data'!AW1945, 0))</f>
        <v/>
      </c>
      <c r="AA1950">
        <f>IF(ISBLANK('Raw Data'!A1945), 0, IF(ABS('Raw Data'!D1945-'Raw Data'!E1945)&lt;2, 'Raw Data'!AX1945, 0))</f>
        <v/>
      </c>
      <c r="AB1950">
        <f>IF(ISBLANK('Raw Data'!D1945), 0, IF('Raw Data'!E1945-'Raw Data'!D1945&gt;1, 'Raw Data'!AY1945, 0))</f>
        <v/>
      </c>
      <c r="AC1950">
        <f>IF(ISBLANK('Raw Data'!D1945), 0, IF('Raw Data'!D1945-'Raw Data'!E1945&gt;2, 'Raw Data'!AZ1945, 0))</f>
        <v/>
      </c>
      <c r="AD1950">
        <f>IF(ISBLANK('Raw Data'!A1945), 0, IF(ABS('Raw Data'!D1945-'Raw Data'!E1945)&lt;3, 'Raw Data'!BA1945, 0))</f>
        <v/>
      </c>
      <c r="AE1950">
        <f>IF(ISBLANK('Raw Data'!D1945), 0, IF('Raw Data'!E1945-'Raw Data'!D1945&gt;2, 'Raw Data'!BB1945, 0))</f>
        <v/>
      </c>
      <c r="AF1950">
        <f>IF(ISBLANK('Raw Data'!D1945), 0, IF('Raw Data'!D1945-'Raw Data'!E1945&gt;3, 'Raw Data'!BC1945, 0))</f>
        <v/>
      </c>
      <c r="AG1950">
        <f>IF(ISBLANK('Raw Data'!A1945), 0, IF(ABS('Raw Data'!D1945-'Raw Data'!E1945)&lt;4, 'Raw Data'!BD1945, 0))</f>
        <v/>
      </c>
      <c r="AH1950">
        <f>IF(ISBLANK('Raw Data'!D1945), 0, IF('Raw Data'!E1945-'Raw Data'!D1945&gt;3, 'Raw Data'!BE1945, 0))</f>
        <v/>
      </c>
      <c r="AI1950">
        <f>IF(SUM('Raw Data'!D1945:E1945)&gt;'Raw Data'!F1945, 'Raw Data'!G1945, 0)</f>
        <v/>
      </c>
      <c r="AJ1950">
        <f>IF(ISBLANK('Raw Data'!D1945), 0, IF(SUM('Raw Data'!D1945:E1945)&lt;'Raw Data'!F1945, 'Raw Data'!H1945, 0))</f>
        <v/>
      </c>
      <c r="AK1950">
        <f>IF(ISBLANK('Raw Data'!A1945), 0, IF(AND('Raw Data'!D1945&lt;3, 'Raw Data'!E1945&lt;3, 'Raw Data'!F1945&lt;BB$2), 'Raw Data'!AF1945, 0))</f>
        <v/>
      </c>
      <c r="AL1950">
        <f>IF(ISBLANK('Raw Data'!A1945), 0, IF(AND('Raw Data'!D1945&lt;4, 'Raw Data'!E1945&lt;4, 'Raw Data'!F1945&lt;BB$2), 'Raw Data'!AI1945, 0))</f>
        <v/>
      </c>
      <c r="AM1950">
        <f>IF(ISBLANK('Raw Data'!A1945), 0, IF(AND('Raw Data'!D1945&lt;5, 'Raw Data'!E1945&lt;5, 'Raw Data'!F1945&lt;BB$2), 'Raw Data'!AL1945, 0))</f>
        <v/>
      </c>
      <c r="AN1950">
        <f>IF(ISBLANK('Raw Data'!A1945), 0, IF(AND('Raw Data'!D1945&lt;6, 'Raw Data'!E1945&lt;6, 'Raw Data'!F1945&lt;BB$2), 'Raw Data'!AO1945, 0))</f>
        <v/>
      </c>
      <c r="AO1950">
        <f>IF(ISBLANK('Raw Data'!A1945), 0, IF(AND('Raw Data'!I1945&lt;Analysis!$BC$2, 'Raw Data'!D1945-'Raw Data'!E1945&gt;1), 'Raw Data'!AW1945, IF(AND('Raw Data'!J1945&lt;Analysis!$BC$2, 'Raw Data'!E1945-'Raw Data'!D1945&gt;1), 'Raw Data'!AY1945, 0)))</f>
        <v/>
      </c>
      <c r="AP1950">
        <f>IF(ISBLANK('Raw Data'!A1945), 0, IF(AND('Raw Data'!I1945&lt;Analysis!$BC$2, 'Raw Data'!D1945-'Raw Data'!E1945&gt;2), 'Raw Data'!AZ1945, IF(AND('Raw Data'!J1945&lt;Analysis!$BC$2, 'Raw Data'!E1945-'Raw Data'!D1945&gt;2), 'Raw Data'!BB1945, 0)))</f>
        <v/>
      </c>
      <c r="AQ1950">
        <f>IF(ISBLANK('Raw Data'!A1945), 0, IF(AND('Raw Data'!I1945&lt;Analysis!$BC$2, 'Raw Data'!D1945-'Raw Data'!E1945&gt;3), 'Raw Data'!BC1945, IF(AND('Raw Data'!J1945&lt;Analysis!$BC$2, 'Raw Data'!E1945-'Raw Data'!D1945&gt;3), 'Raw Data'!BE1945, 0)))</f>
        <v/>
      </c>
      <c r="AR1950">
        <f>IF('Hidden Analysiss'!D1946=1,IF(ABS('Raw Data'!E1945-'Raw Data'!D1945)&lt;2,'Raw Data'!AX1945,0), 0)</f>
        <v/>
      </c>
      <c r="AS1950">
        <f>IF('Hidden Analysiss'!D1946=1,IF(ABS('Raw Data'!E1945-'Raw Data'!D1945)&lt;3,'Raw Data'!BA1945,0), 0)</f>
        <v/>
      </c>
      <c r="AT1950">
        <f>IF('Hidden Analysiss'!D1946=1,IF(ABS('Raw Data'!E1945-'Raw Data'!D1945)&lt;4,'Raw Data'!BD1945,0), 0)</f>
        <v/>
      </c>
      <c r="AU1950">
        <f>IF(AND('Hidden Analysiss'!E1946=1, ABS('Raw Data'!E1945-'Raw Data'!D1945)&lt;2), 'Raw Data'!AX1945, 0)</f>
        <v/>
      </c>
      <c r="AV1950">
        <f>IF(AND('Hidden Analysiss'!E1946=1, ABS('Raw Data'!E1945-'Raw Data'!D1945)&lt;3), 'Raw Data'!BA1945, 0)</f>
        <v/>
      </c>
      <c r="AW1950">
        <f>IF(AND('Hidden Analysiss'!E1946=1, ABS('Raw Data'!E1945-'Raw Data'!D1945)&lt;3), 'Raw Data'!BD1945, 0)</f>
        <v/>
      </c>
    </row>
    <row r="1951">
      <c r="A1951" s="1">
        <f>'Raw Data'!A1946</f>
        <v/>
      </c>
      <c r="B1951">
        <f>IF('Raw Data'!E1946&gt;'Raw Data'!D1946, 'Raw Data'!J1946, 0)</f>
        <v/>
      </c>
      <c r="C1951">
        <f>IF('Raw Data'!D1946&gt;'Raw Data'!E1946, 'Raw Data'!I1946, 0)</f>
        <v/>
      </c>
      <c r="D1951">
        <f>SUM(G1951:H1951)</f>
        <v/>
      </c>
      <c r="E1951">
        <f>IF(AND('Raw Data'!J1946&lt;'Raw Data'!I1946,'Raw Data'!E1946&gt;'Raw Data'!D1946,'Raw Data'!E1946-'Raw Data'!D1946&gt;3),'Raw Data'!N1946,IF(AND('Raw Data'!I1946&lt;'Raw Data'!J1946,'Raw Data'!D1946&gt;'Raw Data'!E1946,'Raw Data'!D1946-'Raw Data'!E1946&gt;3),'Raw Data'!M1946,0))</f>
        <v/>
      </c>
      <c r="F1951">
        <f>IF(AND('Raw Data'!J1946&lt;'Raw Data'!I1946,'Raw Data'!E1946&gt;'Raw Data'!D1946,'Raw Data'!E1946-'Raw Data'!D1946&lt;4),'Raw Data'!L1946,IF(AND('Raw Data'!I1946&lt;'Raw Data'!J1946,'Raw Data'!D1946&gt;'Raw Data'!E1946,'Raw Data'!D1946-'Raw Data'!E1946&lt;4),'Raw Data'!K1946,0))</f>
        <v/>
      </c>
      <c r="G1951">
        <f>IF(AND('Raw Data'!J1946&lt;'Raw Data'!I1946, 'Raw Data'!E1946&gt;'Raw Data'!D1946), 'Raw Data'!J1946, 0)</f>
        <v/>
      </c>
      <c r="H1951">
        <f>IF(AND('Raw Data'!J1946&gt;'Raw Data'!I1946, 'Raw Data'!E1946&lt;'Raw Data'!D1946), 'Raw Data'!I1946, 0)</f>
        <v/>
      </c>
      <c r="I1951">
        <f>SUM(J1951:K1951)</f>
        <v/>
      </c>
      <c r="J1951">
        <f>IF(AND('Raw Data'!J1946&gt;'Raw Data'!I1946, 'Raw Data'!E1946&gt;'Raw Data'!D1946), 'Raw Data'!J1946, 0)</f>
        <v/>
      </c>
      <c r="K1951">
        <f>IF(AND('Raw Data'!I1946&gt;'Raw Data'!J1946, 'Raw Data'!D1946&gt;'Raw Data'!E1946), 'Raw Data'!I1946, 0)</f>
        <v/>
      </c>
      <c r="L1951">
        <f>IF('Raw Data'!E1946-'Raw Data'!D1946&gt;3, 'Raw Data'!N1946, 0)</f>
        <v/>
      </c>
      <c r="M1951">
        <f>IF('Raw Data'!D1946-'Raw Data'!E1946&gt;3, 'Raw Data'!M1946, 0)</f>
        <v/>
      </c>
      <c r="N1951">
        <f>IF(ISBLANK('Raw Data'!D1946),0,IF(AND('Raw Data'!E1946&gt;'Raw Data'!D1946,'Raw Data'!E1946-'Raw Data'!D1946&gt;0,'Raw Data'!E1946-'Raw Data'!D1946&lt;4),'Raw Data'!L1946, 0))</f>
        <v/>
      </c>
      <c r="O1951">
        <f>IF(ISBLANK('Raw Data'!D1946),0,IF(AND('Raw Data'!E1946&gt;'Raw Data'!D1946,'Raw Data'!E1946-'Raw Data'!D1946&gt;0,'Raw Data'!D1946-'Raw Data'!E1946&lt;4),'Raw Data'!K1946, 0))</f>
        <v/>
      </c>
      <c r="P1951">
        <f>IF('Raw Data'!E1946-'Raw Data'!D1946&gt;3, 'Raw Data'!N1946, IF('Raw Data'!D1946-'Raw Data'!E1946&gt;3, 'Raw Data'!M1946, 0))</f>
        <v/>
      </c>
      <c r="Q1951">
        <f>IF(ISBLANK('Raw Data'!E1946),0,IF(AND('Raw Data'!E1946-'Raw Data'!D1946&lt;4,'Raw Data'!E1946-'Raw Data'!D1946&gt;0),'Raw Data'!L1946,IF(AND('Raw Data'!D1946&gt;'Raw Data'!E1946,'Raw Data'!D1946-'Raw Data'!E1946&gt;0),'Raw Data'!K1946,0)))</f>
        <v/>
      </c>
      <c r="R1951">
        <f>IF(ISBLANK('Raw Data'!K1946),0,IFERROR(IF(MATCH(SMALL('Raw Data'!K1946:N1946,1),L1951:O1951,0),SMALL('Raw Data'!K1946:N1946,1)),0))</f>
        <v/>
      </c>
      <c r="S1951">
        <f>IF(ISBLANK('Raw Data'!K1946),0,IFERROR(IF(MATCH(SMALL('Raw Data'!K1946:N1946,2),L1951:O1951,0),SMALL('Raw Data'!K1946:N1946,2)),0))</f>
        <v/>
      </c>
      <c r="T1951">
        <f>IF(ISBLANK('Raw Data'!K1946),0,IFERROR(IF(MATCH(SMALL('Raw Data'!K1946:N1946,3),L1951:O1951,0),SMALL('Raw Data'!K1946:N1946,3)),0))</f>
        <v/>
      </c>
      <c r="U1951">
        <f>IF(ISBLANK('Raw Data'!K1946),0,IFERROR(IF(MATCH(SMALL('Raw Data'!K1946:N1946,4),L1951:O1951,0),SMALL('Raw Data'!K1946:N1946,4)),0))</f>
        <v/>
      </c>
      <c r="V1951">
        <f>IF(AND('Raw Data'!D1946&lt;3, 'Raw Data'!E1946&lt;3, 'Raw Data'!A1946&gt;0), 'Raw Data'!AF1946, 0)</f>
        <v/>
      </c>
      <c r="W1951">
        <f>IF(AND('Raw Data'!D1946&lt;4, 'Raw Data'!E1946&lt;4, 'Raw Data'!A1946&gt;0), 'Raw Data'!AI1946, 0)</f>
        <v/>
      </c>
      <c r="X1951">
        <f>IF(AND('Raw Data'!D1946&lt;5, 'Raw Data'!E1946&lt;5, 'Raw Data'!A1946&gt;0), 'Raw Data'!AL1946, 0)</f>
        <v/>
      </c>
      <c r="Y1951">
        <f>IF(AND('Raw Data'!D1946&lt;6, 'Raw Data'!E1946&lt;6, 'Raw Data'!A1946&gt;0), 'Raw Data'!AO1946, 0)</f>
        <v/>
      </c>
      <c r="Z1951">
        <f>IF(ISBLANK('Raw Data'!D1946), 0, IF('Raw Data'!D1946-'Raw Data'!E1946&gt;1, 'Raw Data'!AW1946, 0))</f>
        <v/>
      </c>
      <c r="AA1951">
        <f>IF(ISBLANK('Raw Data'!A1946), 0, IF(ABS('Raw Data'!D1946-'Raw Data'!E1946)&lt;2, 'Raw Data'!AX1946, 0))</f>
        <v/>
      </c>
      <c r="AB1951">
        <f>IF(ISBLANK('Raw Data'!D1946), 0, IF('Raw Data'!E1946-'Raw Data'!D1946&gt;1, 'Raw Data'!AY1946, 0))</f>
        <v/>
      </c>
      <c r="AC1951">
        <f>IF(ISBLANK('Raw Data'!D1946), 0, IF('Raw Data'!D1946-'Raw Data'!E1946&gt;2, 'Raw Data'!AZ1946, 0))</f>
        <v/>
      </c>
      <c r="AD1951">
        <f>IF(ISBLANK('Raw Data'!A1946), 0, IF(ABS('Raw Data'!D1946-'Raw Data'!E1946)&lt;3, 'Raw Data'!BA1946, 0))</f>
        <v/>
      </c>
      <c r="AE1951">
        <f>IF(ISBLANK('Raw Data'!D1946), 0, IF('Raw Data'!E1946-'Raw Data'!D1946&gt;2, 'Raw Data'!BB1946, 0))</f>
        <v/>
      </c>
      <c r="AF1951">
        <f>IF(ISBLANK('Raw Data'!D1946), 0, IF('Raw Data'!D1946-'Raw Data'!E1946&gt;3, 'Raw Data'!BC1946, 0))</f>
        <v/>
      </c>
      <c r="AG1951">
        <f>IF(ISBLANK('Raw Data'!A1946), 0, IF(ABS('Raw Data'!D1946-'Raw Data'!E1946)&lt;4, 'Raw Data'!BD1946, 0))</f>
        <v/>
      </c>
      <c r="AH1951">
        <f>IF(ISBLANK('Raw Data'!D1946), 0, IF('Raw Data'!E1946-'Raw Data'!D1946&gt;3, 'Raw Data'!BE1946, 0))</f>
        <v/>
      </c>
      <c r="AI1951">
        <f>IF(SUM('Raw Data'!D1946:E1946)&gt;'Raw Data'!F1946, 'Raw Data'!G1946, 0)</f>
        <v/>
      </c>
      <c r="AJ1951">
        <f>IF(ISBLANK('Raw Data'!D1946), 0, IF(SUM('Raw Data'!D1946:E1946)&lt;'Raw Data'!F1946, 'Raw Data'!H1946, 0))</f>
        <v/>
      </c>
      <c r="AK1951">
        <f>IF(ISBLANK('Raw Data'!A1946), 0, IF(AND('Raw Data'!D1946&lt;3, 'Raw Data'!E1946&lt;3, 'Raw Data'!F1946&lt;BB$2), 'Raw Data'!AF1946, 0))</f>
        <v/>
      </c>
      <c r="AL1951">
        <f>IF(ISBLANK('Raw Data'!A1946), 0, IF(AND('Raw Data'!D1946&lt;4, 'Raw Data'!E1946&lt;4, 'Raw Data'!F1946&lt;BB$2), 'Raw Data'!AI1946, 0))</f>
        <v/>
      </c>
      <c r="AM1951">
        <f>IF(ISBLANK('Raw Data'!A1946), 0, IF(AND('Raw Data'!D1946&lt;5, 'Raw Data'!E1946&lt;5, 'Raw Data'!F1946&lt;BB$2), 'Raw Data'!AL1946, 0))</f>
        <v/>
      </c>
      <c r="AN1951">
        <f>IF(ISBLANK('Raw Data'!A1946), 0, IF(AND('Raw Data'!D1946&lt;6, 'Raw Data'!E1946&lt;6, 'Raw Data'!F1946&lt;BB$2), 'Raw Data'!AO1946, 0))</f>
        <v/>
      </c>
      <c r="AO1951">
        <f>IF(ISBLANK('Raw Data'!A1946), 0, IF(AND('Raw Data'!I1946&lt;Analysis!$BC$2, 'Raw Data'!D1946-'Raw Data'!E1946&gt;1), 'Raw Data'!AW1946, IF(AND('Raw Data'!J1946&lt;Analysis!$BC$2, 'Raw Data'!E1946-'Raw Data'!D1946&gt;1), 'Raw Data'!AY1946, 0)))</f>
        <v/>
      </c>
      <c r="AP1951">
        <f>IF(ISBLANK('Raw Data'!A1946), 0, IF(AND('Raw Data'!I1946&lt;Analysis!$BC$2, 'Raw Data'!D1946-'Raw Data'!E1946&gt;2), 'Raw Data'!AZ1946, IF(AND('Raw Data'!J1946&lt;Analysis!$BC$2, 'Raw Data'!E1946-'Raw Data'!D1946&gt;2), 'Raw Data'!BB1946, 0)))</f>
        <v/>
      </c>
      <c r="AQ1951">
        <f>IF(ISBLANK('Raw Data'!A1946), 0, IF(AND('Raw Data'!I1946&lt;Analysis!$BC$2, 'Raw Data'!D1946-'Raw Data'!E1946&gt;3), 'Raw Data'!BC1946, IF(AND('Raw Data'!J1946&lt;Analysis!$BC$2, 'Raw Data'!E1946-'Raw Data'!D1946&gt;3), 'Raw Data'!BE1946, 0)))</f>
        <v/>
      </c>
      <c r="AR1951">
        <f>IF('Hidden Analysiss'!D1947=1,IF(ABS('Raw Data'!E1946-'Raw Data'!D1946)&lt;2,'Raw Data'!AX1946,0), 0)</f>
        <v/>
      </c>
      <c r="AS1951">
        <f>IF('Hidden Analysiss'!D1947=1,IF(ABS('Raw Data'!E1946-'Raw Data'!D1946)&lt;3,'Raw Data'!BA1946,0), 0)</f>
        <v/>
      </c>
      <c r="AT1951">
        <f>IF('Hidden Analysiss'!D1947=1,IF(ABS('Raw Data'!E1946-'Raw Data'!D1946)&lt;4,'Raw Data'!BD1946,0), 0)</f>
        <v/>
      </c>
      <c r="AU1951">
        <f>IF(AND('Hidden Analysiss'!E1947=1, ABS('Raw Data'!E1946-'Raw Data'!D1946)&lt;2), 'Raw Data'!AX1946, 0)</f>
        <v/>
      </c>
      <c r="AV1951">
        <f>IF(AND('Hidden Analysiss'!E1947=1, ABS('Raw Data'!E1946-'Raw Data'!D1946)&lt;3), 'Raw Data'!BA1946, 0)</f>
        <v/>
      </c>
      <c r="AW1951">
        <f>IF(AND('Hidden Analysiss'!E1947=1, ABS('Raw Data'!E1946-'Raw Data'!D1946)&lt;3), 'Raw Data'!BD1946, 0)</f>
        <v/>
      </c>
    </row>
    <row r="1952">
      <c r="A1952" s="1">
        <f>'Raw Data'!A1947</f>
        <v/>
      </c>
      <c r="B1952">
        <f>IF('Raw Data'!E1947&gt;'Raw Data'!D1947, 'Raw Data'!J1947, 0)</f>
        <v/>
      </c>
      <c r="C1952">
        <f>IF('Raw Data'!D1947&gt;'Raw Data'!E1947, 'Raw Data'!I1947, 0)</f>
        <v/>
      </c>
      <c r="D1952">
        <f>SUM(G1952:H1952)</f>
        <v/>
      </c>
      <c r="E1952">
        <f>IF(AND('Raw Data'!J1947&lt;'Raw Data'!I1947,'Raw Data'!E1947&gt;'Raw Data'!D1947,'Raw Data'!E1947-'Raw Data'!D1947&gt;3),'Raw Data'!N1947,IF(AND('Raw Data'!I1947&lt;'Raw Data'!J1947,'Raw Data'!D1947&gt;'Raw Data'!E1947,'Raw Data'!D1947-'Raw Data'!E1947&gt;3),'Raw Data'!M1947,0))</f>
        <v/>
      </c>
      <c r="F1952">
        <f>IF(AND('Raw Data'!J1947&lt;'Raw Data'!I1947,'Raw Data'!E1947&gt;'Raw Data'!D1947,'Raw Data'!E1947-'Raw Data'!D1947&lt;4),'Raw Data'!L1947,IF(AND('Raw Data'!I1947&lt;'Raw Data'!J1947,'Raw Data'!D1947&gt;'Raw Data'!E1947,'Raw Data'!D1947-'Raw Data'!E1947&lt;4),'Raw Data'!K1947,0))</f>
        <v/>
      </c>
      <c r="G1952">
        <f>IF(AND('Raw Data'!J1947&lt;'Raw Data'!I1947, 'Raw Data'!E1947&gt;'Raw Data'!D1947), 'Raw Data'!J1947, 0)</f>
        <v/>
      </c>
      <c r="H1952">
        <f>IF(AND('Raw Data'!J1947&gt;'Raw Data'!I1947, 'Raw Data'!E1947&lt;'Raw Data'!D1947), 'Raw Data'!I1947, 0)</f>
        <v/>
      </c>
      <c r="I1952">
        <f>SUM(J1952:K1952)</f>
        <v/>
      </c>
      <c r="J1952">
        <f>IF(AND('Raw Data'!J1947&gt;'Raw Data'!I1947, 'Raw Data'!E1947&gt;'Raw Data'!D1947), 'Raw Data'!J1947, 0)</f>
        <v/>
      </c>
      <c r="K1952">
        <f>IF(AND('Raw Data'!I1947&gt;'Raw Data'!J1947, 'Raw Data'!D1947&gt;'Raw Data'!E1947), 'Raw Data'!I1947, 0)</f>
        <v/>
      </c>
      <c r="L1952">
        <f>IF('Raw Data'!E1947-'Raw Data'!D1947&gt;3, 'Raw Data'!N1947, 0)</f>
        <v/>
      </c>
      <c r="M1952">
        <f>IF('Raw Data'!D1947-'Raw Data'!E1947&gt;3, 'Raw Data'!M1947, 0)</f>
        <v/>
      </c>
      <c r="N1952">
        <f>IF(ISBLANK('Raw Data'!D1947),0,IF(AND('Raw Data'!E1947&gt;'Raw Data'!D1947,'Raw Data'!E1947-'Raw Data'!D1947&gt;0,'Raw Data'!E1947-'Raw Data'!D1947&lt;4),'Raw Data'!L1947, 0))</f>
        <v/>
      </c>
      <c r="O1952">
        <f>IF(ISBLANK('Raw Data'!D1947),0,IF(AND('Raw Data'!E1947&gt;'Raw Data'!D1947,'Raw Data'!E1947-'Raw Data'!D1947&gt;0,'Raw Data'!D1947-'Raw Data'!E1947&lt;4),'Raw Data'!K1947, 0))</f>
        <v/>
      </c>
      <c r="P1952">
        <f>IF('Raw Data'!E1947-'Raw Data'!D1947&gt;3, 'Raw Data'!N1947, IF('Raw Data'!D1947-'Raw Data'!E1947&gt;3, 'Raw Data'!M1947, 0))</f>
        <v/>
      </c>
      <c r="Q1952">
        <f>IF(ISBLANK('Raw Data'!E1947),0,IF(AND('Raw Data'!E1947-'Raw Data'!D1947&lt;4,'Raw Data'!E1947-'Raw Data'!D1947&gt;0),'Raw Data'!L1947,IF(AND('Raw Data'!D1947&gt;'Raw Data'!E1947,'Raw Data'!D1947-'Raw Data'!E1947&gt;0),'Raw Data'!K1947,0)))</f>
        <v/>
      </c>
      <c r="R1952">
        <f>IF(ISBLANK('Raw Data'!K1947),0,IFERROR(IF(MATCH(SMALL('Raw Data'!K1947:N1947,1),L1952:O1952,0),SMALL('Raw Data'!K1947:N1947,1)),0))</f>
        <v/>
      </c>
      <c r="S1952">
        <f>IF(ISBLANK('Raw Data'!K1947),0,IFERROR(IF(MATCH(SMALL('Raw Data'!K1947:N1947,2),L1952:O1952,0),SMALL('Raw Data'!K1947:N1947,2)),0))</f>
        <v/>
      </c>
      <c r="T1952">
        <f>IF(ISBLANK('Raw Data'!K1947),0,IFERROR(IF(MATCH(SMALL('Raw Data'!K1947:N1947,3),L1952:O1952,0),SMALL('Raw Data'!K1947:N1947,3)),0))</f>
        <v/>
      </c>
      <c r="U1952">
        <f>IF(ISBLANK('Raw Data'!K1947),0,IFERROR(IF(MATCH(SMALL('Raw Data'!K1947:N1947,4),L1952:O1952,0),SMALL('Raw Data'!K1947:N1947,4)),0))</f>
        <v/>
      </c>
      <c r="V1952">
        <f>IF(AND('Raw Data'!D1947&lt;3, 'Raw Data'!E1947&lt;3, 'Raw Data'!A1947&gt;0), 'Raw Data'!AF1947, 0)</f>
        <v/>
      </c>
      <c r="W1952">
        <f>IF(AND('Raw Data'!D1947&lt;4, 'Raw Data'!E1947&lt;4, 'Raw Data'!A1947&gt;0), 'Raw Data'!AI1947, 0)</f>
        <v/>
      </c>
      <c r="X1952">
        <f>IF(AND('Raw Data'!D1947&lt;5, 'Raw Data'!E1947&lt;5, 'Raw Data'!A1947&gt;0), 'Raw Data'!AL1947, 0)</f>
        <v/>
      </c>
      <c r="Y1952">
        <f>IF(AND('Raw Data'!D1947&lt;6, 'Raw Data'!E1947&lt;6, 'Raw Data'!A1947&gt;0), 'Raw Data'!AO1947, 0)</f>
        <v/>
      </c>
      <c r="Z1952">
        <f>IF(ISBLANK('Raw Data'!D1947), 0, IF('Raw Data'!D1947-'Raw Data'!E1947&gt;1, 'Raw Data'!AW1947, 0))</f>
        <v/>
      </c>
      <c r="AA1952">
        <f>IF(ISBLANK('Raw Data'!A1947), 0, IF(ABS('Raw Data'!D1947-'Raw Data'!E1947)&lt;2, 'Raw Data'!AX1947, 0))</f>
        <v/>
      </c>
      <c r="AB1952">
        <f>IF(ISBLANK('Raw Data'!D1947), 0, IF('Raw Data'!E1947-'Raw Data'!D1947&gt;1, 'Raw Data'!AY1947, 0))</f>
        <v/>
      </c>
      <c r="AC1952">
        <f>IF(ISBLANK('Raw Data'!D1947), 0, IF('Raw Data'!D1947-'Raw Data'!E1947&gt;2, 'Raw Data'!AZ1947, 0))</f>
        <v/>
      </c>
      <c r="AD1952">
        <f>IF(ISBLANK('Raw Data'!A1947), 0, IF(ABS('Raw Data'!D1947-'Raw Data'!E1947)&lt;3, 'Raw Data'!BA1947, 0))</f>
        <v/>
      </c>
      <c r="AE1952">
        <f>IF(ISBLANK('Raw Data'!D1947), 0, IF('Raw Data'!E1947-'Raw Data'!D1947&gt;2, 'Raw Data'!BB1947, 0))</f>
        <v/>
      </c>
      <c r="AF1952">
        <f>IF(ISBLANK('Raw Data'!D1947), 0, IF('Raw Data'!D1947-'Raw Data'!E1947&gt;3, 'Raw Data'!BC1947, 0))</f>
        <v/>
      </c>
      <c r="AG1952">
        <f>IF(ISBLANK('Raw Data'!A1947), 0, IF(ABS('Raw Data'!D1947-'Raw Data'!E1947)&lt;4, 'Raw Data'!BD1947, 0))</f>
        <v/>
      </c>
      <c r="AH1952">
        <f>IF(ISBLANK('Raw Data'!D1947), 0, IF('Raw Data'!E1947-'Raw Data'!D1947&gt;3, 'Raw Data'!BE1947, 0))</f>
        <v/>
      </c>
      <c r="AI1952">
        <f>IF(SUM('Raw Data'!D1947:E1947)&gt;'Raw Data'!F1947, 'Raw Data'!G1947, 0)</f>
        <v/>
      </c>
      <c r="AJ1952">
        <f>IF(ISBLANK('Raw Data'!D1947), 0, IF(SUM('Raw Data'!D1947:E1947)&lt;'Raw Data'!F1947, 'Raw Data'!H1947, 0))</f>
        <v/>
      </c>
      <c r="AK1952">
        <f>IF(ISBLANK('Raw Data'!A1947), 0, IF(AND('Raw Data'!D1947&lt;3, 'Raw Data'!E1947&lt;3, 'Raw Data'!F1947&lt;BB$2), 'Raw Data'!AF1947, 0))</f>
        <v/>
      </c>
      <c r="AL1952">
        <f>IF(ISBLANK('Raw Data'!A1947), 0, IF(AND('Raw Data'!D1947&lt;4, 'Raw Data'!E1947&lt;4, 'Raw Data'!F1947&lt;BB$2), 'Raw Data'!AI1947, 0))</f>
        <v/>
      </c>
      <c r="AM1952">
        <f>IF(ISBLANK('Raw Data'!A1947), 0, IF(AND('Raw Data'!D1947&lt;5, 'Raw Data'!E1947&lt;5, 'Raw Data'!F1947&lt;BB$2), 'Raw Data'!AL1947, 0))</f>
        <v/>
      </c>
      <c r="AN1952">
        <f>IF(ISBLANK('Raw Data'!A1947), 0, IF(AND('Raw Data'!D1947&lt;6, 'Raw Data'!E1947&lt;6, 'Raw Data'!F1947&lt;BB$2), 'Raw Data'!AO1947, 0))</f>
        <v/>
      </c>
      <c r="AO1952">
        <f>IF(ISBLANK('Raw Data'!A1947), 0, IF(AND('Raw Data'!I1947&lt;Analysis!$BC$2, 'Raw Data'!D1947-'Raw Data'!E1947&gt;1), 'Raw Data'!AW1947, IF(AND('Raw Data'!J1947&lt;Analysis!$BC$2, 'Raw Data'!E1947-'Raw Data'!D1947&gt;1), 'Raw Data'!AY1947, 0)))</f>
        <v/>
      </c>
      <c r="AP1952">
        <f>IF(ISBLANK('Raw Data'!A1947), 0, IF(AND('Raw Data'!I1947&lt;Analysis!$BC$2, 'Raw Data'!D1947-'Raw Data'!E1947&gt;2), 'Raw Data'!AZ1947, IF(AND('Raw Data'!J1947&lt;Analysis!$BC$2, 'Raw Data'!E1947-'Raw Data'!D1947&gt;2), 'Raw Data'!BB1947, 0)))</f>
        <v/>
      </c>
      <c r="AQ1952">
        <f>IF(ISBLANK('Raw Data'!A1947), 0, IF(AND('Raw Data'!I1947&lt;Analysis!$BC$2, 'Raw Data'!D1947-'Raw Data'!E1947&gt;3), 'Raw Data'!BC1947, IF(AND('Raw Data'!J1947&lt;Analysis!$BC$2, 'Raw Data'!E1947-'Raw Data'!D1947&gt;3), 'Raw Data'!BE1947, 0)))</f>
        <v/>
      </c>
      <c r="AR1952">
        <f>IF('Hidden Analysiss'!D1948=1,IF(ABS('Raw Data'!E1947-'Raw Data'!D1947)&lt;2,'Raw Data'!AX1947,0), 0)</f>
        <v/>
      </c>
      <c r="AS1952">
        <f>IF('Hidden Analysiss'!D1948=1,IF(ABS('Raw Data'!E1947-'Raw Data'!D1947)&lt;3,'Raw Data'!BA1947,0), 0)</f>
        <v/>
      </c>
      <c r="AT1952">
        <f>IF('Hidden Analysiss'!D1948=1,IF(ABS('Raw Data'!E1947-'Raw Data'!D1947)&lt;4,'Raw Data'!BD1947,0), 0)</f>
        <v/>
      </c>
      <c r="AU1952">
        <f>IF(AND('Hidden Analysiss'!E1948=1, ABS('Raw Data'!E1947-'Raw Data'!D1947)&lt;2), 'Raw Data'!AX1947, 0)</f>
        <v/>
      </c>
      <c r="AV1952">
        <f>IF(AND('Hidden Analysiss'!E1948=1, ABS('Raw Data'!E1947-'Raw Data'!D1947)&lt;3), 'Raw Data'!BA1947, 0)</f>
        <v/>
      </c>
      <c r="AW1952">
        <f>IF(AND('Hidden Analysiss'!E1948=1, ABS('Raw Data'!E1947-'Raw Data'!D1947)&lt;3), 'Raw Data'!BD1947, 0)</f>
        <v/>
      </c>
    </row>
    <row r="1953">
      <c r="A1953" s="1">
        <f>'Raw Data'!A1948</f>
        <v/>
      </c>
      <c r="B1953">
        <f>IF('Raw Data'!E1948&gt;'Raw Data'!D1948, 'Raw Data'!J1948, 0)</f>
        <v/>
      </c>
      <c r="C1953">
        <f>IF('Raw Data'!D1948&gt;'Raw Data'!E1948, 'Raw Data'!I1948, 0)</f>
        <v/>
      </c>
      <c r="D1953">
        <f>SUM(G1953:H1953)</f>
        <v/>
      </c>
      <c r="E1953">
        <f>IF(AND('Raw Data'!J1948&lt;'Raw Data'!I1948,'Raw Data'!E1948&gt;'Raw Data'!D1948,'Raw Data'!E1948-'Raw Data'!D1948&gt;3),'Raw Data'!N1948,IF(AND('Raw Data'!I1948&lt;'Raw Data'!J1948,'Raw Data'!D1948&gt;'Raw Data'!E1948,'Raw Data'!D1948-'Raw Data'!E1948&gt;3),'Raw Data'!M1948,0))</f>
        <v/>
      </c>
      <c r="F1953">
        <f>IF(AND('Raw Data'!J1948&lt;'Raw Data'!I1948,'Raw Data'!E1948&gt;'Raw Data'!D1948,'Raw Data'!E1948-'Raw Data'!D1948&lt;4),'Raw Data'!L1948,IF(AND('Raw Data'!I1948&lt;'Raw Data'!J1948,'Raw Data'!D1948&gt;'Raw Data'!E1948,'Raw Data'!D1948-'Raw Data'!E1948&lt;4),'Raw Data'!K1948,0))</f>
        <v/>
      </c>
      <c r="G1953">
        <f>IF(AND('Raw Data'!J1948&lt;'Raw Data'!I1948, 'Raw Data'!E1948&gt;'Raw Data'!D1948), 'Raw Data'!J1948, 0)</f>
        <v/>
      </c>
      <c r="H1953">
        <f>IF(AND('Raw Data'!J1948&gt;'Raw Data'!I1948, 'Raw Data'!E1948&lt;'Raw Data'!D1948), 'Raw Data'!I1948, 0)</f>
        <v/>
      </c>
      <c r="I1953">
        <f>SUM(J1953:K1953)</f>
        <v/>
      </c>
      <c r="J1953">
        <f>IF(AND('Raw Data'!J1948&gt;'Raw Data'!I1948, 'Raw Data'!E1948&gt;'Raw Data'!D1948), 'Raw Data'!J1948, 0)</f>
        <v/>
      </c>
      <c r="K1953">
        <f>IF(AND('Raw Data'!I1948&gt;'Raw Data'!J1948, 'Raw Data'!D1948&gt;'Raw Data'!E1948), 'Raw Data'!I1948, 0)</f>
        <v/>
      </c>
      <c r="L1953">
        <f>IF('Raw Data'!E1948-'Raw Data'!D1948&gt;3, 'Raw Data'!N1948, 0)</f>
        <v/>
      </c>
      <c r="M1953">
        <f>IF('Raw Data'!D1948-'Raw Data'!E1948&gt;3, 'Raw Data'!M1948, 0)</f>
        <v/>
      </c>
      <c r="N1953">
        <f>IF(ISBLANK('Raw Data'!D1948),0,IF(AND('Raw Data'!E1948&gt;'Raw Data'!D1948,'Raw Data'!E1948-'Raw Data'!D1948&gt;0,'Raw Data'!E1948-'Raw Data'!D1948&lt;4),'Raw Data'!L1948, 0))</f>
        <v/>
      </c>
      <c r="O1953">
        <f>IF(ISBLANK('Raw Data'!D1948),0,IF(AND('Raw Data'!E1948&gt;'Raw Data'!D1948,'Raw Data'!E1948-'Raw Data'!D1948&gt;0,'Raw Data'!D1948-'Raw Data'!E1948&lt;4),'Raw Data'!K1948, 0))</f>
        <v/>
      </c>
      <c r="P1953">
        <f>IF('Raw Data'!E1948-'Raw Data'!D1948&gt;3, 'Raw Data'!N1948, IF('Raw Data'!D1948-'Raw Data'!E1948&gt;3, 'Raw Data'!M1948, 0))</f>
        <v/>
      </c>
      <c r="Q1953">
        <f>IF(ISBLANK('Raw Data'!E1948),0,IF(AND('Raw Data'!E1948-'Raw Data'!D1948&lt;4,'Raw Data'!E1948-'Raw Data'!D1948&gt;0),'Raw Data'!L1948,IF(AND('Raw Data'!D1948&gt;'Raw Data'!E1948,'Raw Data'!D1948-'Raw Data'!E1948&gt;0),'Raw Data'!K1948,0)))</f>
        <v/>
      </c>
      <c r="R1953">
        <f>IF(ISBLANK('Raw Data'!K1948),0,IFERROR(IF(MATCH(SMALL('Raw Data'!K1948:N1948,1),L1953:O1953,0),SMALL('Raw Data'!K1948:N1948,1)),0))</f>
        <v/>
      </c>
      <c r="S1953">
        <f>IF(ISBLANK('Raw Data'!K1948),0,IFERROR(IF(MATCH(SMALL('Raw Data'!K1948:N1948,2),L1953:O1953,0),SMALL('Raw Data'!K1948:N1948,2)),0))</f>
        <v/>
      </c>
      <c r="T1953">
        <f>IF(ISBLANK('Raw Data'!K1948),0,IFERROR(IF(MATCH(SMALL('Raw Data'!K1948:N1948,3),L1953:O1953,0),SMALL('Raw Data'!K1948:N1948,3)),0))</f>
        <v/>
      </c>
      <c r="U1953">
        <f>IF(ISBLANK('Raw Data'!K1948),0,IFERROR(IF(MATCH(SMALL('Raw Data'!K1948:N1948,4),L1953:O1953,0),SMALL('Raw Data'!K1948:N1948,4)),0))</f>
        <v/>
      </c>
      <c r="V1953">
        <f>IF(AND('Raw Data'!D1948&lt;3, 'Raw Data'!E1948&lt;3, 'Raw Data'!A1948&gt;0), 'Raw Data'!AF1948, 0)</f>
        <v/>
      </c>
      <c r="W1953">
        <f>IF(AND('Raw Data'!D1948&lt;4, 'Raw Data'!E1948&lt;4, 'Raw Data'!A1948&gt;0), 'Raw Data'!AI1948, 0)</f>
        <v/>
      </c>
      <c r="X1953">
        <f>IF(AND('Raw Data'!D1948&lt;5, 'Raw Data'!E1948&lt;5, 'Raw Data'!A1948&gt;0), 'Raw Data'!AL1948, 0)</f>
        <v/>
      </c>
      <c r="Y1953">
        <f>IF(AND('Raw Data'!D1948&lt;6, 'Raw Data'!E1948&lt;6, 'Raw Data'!A1948&gt;0), 'Raw Data'!AO1948, 0)</f>
        <v/>
      </c>
      <c r="Z1953">
        <f>IF(ISBLANK('Raw Data'!D1948), 0, IF('Raw Data'!D1948-'Raw Data'!E1948&gt;1, 'Raw Data'!AW1948, 0))</f>
        <v/>
      </c>
      <c r="AA1953">
        <f>IF(ISBLANK('Raw Data'!A1948), 0, IF(ABS('Raw Data'!D1948-'Raw Data'!E1948)&lt;2, 'Raw Data'!AX1948, 0))</f>
        <v/>
      </c>
      <c r="AB1953">
        <f>IF(ISBLANK('Raw Data'!D1948), 0, IF('Raw Data'!E1948-'Raw Data'!D1948&gt;1, 'Raw Data'!AY1948, 0))</f>
        <v/>
      </c>
      <c r="AC1953">
        <f>IF(ISBLANK('Raw Data'!D1948), 0, IF('Raw Data'!D1948-'Raw Data'!E1948&gt;2, 'Raw Data'!AZ1948, 0))</f>
        <v/>
      </c>
      <c r="AD1953">
        <f>IF(ISBLANK('Raw Data'!A1948), 0, IF(ABS('Raw Data'!D1948-'Raw Data'!E1948)&lt;3, 'Raw Data'!BA1948, 0))</f>
        <v/>
      </c>
      <c r="AE1953">
        <f>IF(ISBLANK('Raw Data'!D1948), 0, IF('Raw Data'!E1948-'Raw Data'!D1948&gt;2, 'Raw Data'!BB1948, 0))</f>
        <v/>
      </c>
      <c r="AF1953">
        <f>IF(ISBLANK('Raw Data'!D1948), 0, IF('Raw Data'!D1948-'Raw Data'!E1948&gt;3, 'Raw Data'!BC1948, 0))</f>
        <v/>
      </c>
      <c r="AG1953">
        <f>IF(ISBLANK('Raw Data'!A1948), 0, IF(ABS('Raw Data'!D1948-'Raw Data'!E1948)&lt;4, 'Raw Data'!BD1948, 0))</f>
        <v/>
      </c>
      <c r="AH1953">
        <f>IF(ISBLANK('Raw Data'!D1948), 0, IF('Raw Data'!E1948-'Raw Data'!D1948&gt;3, 'Raw Data'!BE1948, 0))</f>
        <v/>
      </c>
      <c r="AI1953">
        <f>IF(SUM('Raw Data'!D1948:E1948)&gt;'Raw Data'!F1948, 'Raw Data'!G1948, 0)</f>
        <v/>
      </c>
      <c r="AJ1953">
        <f>IF(ISBLANK('Raw Data'!D1948), 0, IF(SUM('Raw Data'!D1948:E1948)&lt;'Raw Data'!F1948, 'Raw Data'!H1948, 0))</f>
        <v/>
      </c>
      <c r="AK1953">
        <f>IF(ISBLANK('Raw Data'!A1948), 0, IF(AND('Raw Data'!D1948&lt;3, 'Raw Data'!E1948&lt;3, 'Raw Data'!F1948&lt;BB$2), 'Raw Data'!AF1948, 0))</f>
        <v/>
      </c>
      <c r="AL1953">
        <f>IF(ISBLANK('Raw Data'!A1948), 0, IF(AND('Raw Data'!D1948&lt;4, 'Raw Data'!E1948&lt;4, 'Raw Data'!F1948&lt;BB$2), 'Raw Data'!AI1948, 0))</f>
        <v/>
      </c>
      <c r="AM1953">
        <f>IF(ISBLANK('Raw Data'!A1948), 0, IF(AND('Raw Data'!D1948&lt;5, 'Raw Data'!E1948&lt;5, 'Raw Data'!F1948&lt;BB$2), 'Raw Data'!AL1948, 0))</f>
        <v/>
      </c>
      <c r="AN1953">
        <f>IF(ISBLANK('Raw Data'!A1948), 0, IF(AND('Raw Data'!D1948&lt;6, 'Raw Data'!E1948&lt;6, 'Raw Data'!F1948&lt;BB$2), 'Raw Data'!AO1948, 0))</f>
        <v/>
      </c>
      <c r="AO1953">
        <f>IF(ISBLANK('Raw Data'!A1948), 0, IF(AND('Raw Data'!I1948&lt;Analysis!$BC$2, 'Raw Data'!D1948-'Raw Data'!E1948&gt;1), 'Raw Data'!AW1948, IF(AND('Raw Data'!J1948&lt;Analysis!$BC$2, 'Raw Data'!E1948-'Raw Data'!D1948&gt;1), 'Raw Data'!AY1948, 0)))</f>
        <v/>
      </c>
      <c r="AP1953">
        <f>IF(ISBLANK('Raw Data'!A1948), 0, IF(AND('Raw Data'!I1948&lt;Analysis!$BC$2, 'Raw Data'!D1948-'Raw Data'!E1948&gt;2), 'Raw Data'!AZ1948, IF(AND('Raw Data'!J1948&lt;Analysis!$BC$2, 'Raw Data'!E1948-'Raw Data'!D1948&gt;2), 'Raw Data'!BB1948, 0)))</f>
        <v/>
      </c>
      <c r="AQ1953">
        <f>IF(ISBLANK('Raw Data'!A1948), 0, IF(AND('Raw Data'!I1948&lt;Analysis!$BC$2, 'Raw Data'!D1948-'Raw Data'!E1948&gt;3), 'Raw Data'!BC1948, IF(AND('Raw Data'!J1948&lt;Analysis!$BC$2, 'Raw Data'!E1948-'Raw Data'!D1948&gt;3), 'Raw Data'!BE1948, 0)))</f>
        <v/>
      </c>
      <c r="AR1953">
        <f>IF('Hidden Analysiss'!D1949=1,IF(ABS('Raw Data'!E1948-'Raw Data'!D1948)&lt;2,'Raw Data'!AX1948,0), 0)</f>
        <v/>
      </c>
      <c r="AS1953">
        <f>IF('Hidden Analysiss'!D1949=1,IF(ABS('Raw Data'!E1948-'Raw Data'!D1948)&lt;3,'Raw Data'!BA1948,0), 0)</f>
        <v/>
      </c>
      <c r="AT1953">
        <f>IF('Hidden Analysiss'!D1949=1,IF(ABS('Raw Data'!E1948-'Raw Data'!D1948)&lt;4,'Raw Data'!BD1948,0), 0)</f>
        <v/>
      </c>
      <c r="AU1953">
        <f>IF(AND('Hidden Analysiss'!E1949=1, ABS('Raw Data'!E1948-'Raw Data'!D1948)&lt;2), 'Raw Data'!AX1948, 0)</f>
        <v/>
      </c>
      <c r="AV1953">
        <f>IF(AND('Hidden Analysiss'!E1949=1, ABS('Raw Data'!E1948-'Raw Data'!D1948)&lt;3), 'Raw Data'!BA1948, 0)</f>
        <v/>
      </c>
      <c r="AW1953">
        <f>IF(AND('Hidden Analysiss'!E1949=1, ABS('Raw Data'!E1948-'Raw Data'!D1948)&lt;3), 'Raw Data'!BD1948, 0)</f>
        <v/>
      </c>
    </row>
    <row r="1954">
      <c r="A1954" s="1">
        <f>'Raw Data'!A1949</f>
        <v/>
      </c>
      <c r="B1954">
        <f>IF('Raw Data'!E1949&gt;'Raw Data'!D1949, 'Raw Data'!J1949, 0)</f>
        <v/>
      </c>
      <c r="C1954">
        <f>IF('Raw Data'!D1949&gt;'Raw Data'!E1949, 'Raw Data'!I1949, 0)</f>
        <v/>
      </c>
      <c r="D1954">
        <f>SUM(G1954:H1954)</f>
        <v/>
      </c>
      <c r="E1954">
        <f>IF(AND('Raw Data'!J1949&lt;'Raw Data'!I1949,'Raw Data'!E1949&gt;'Raw Data'!D1949,'Raw Data'!E1949-'Raw Data'!D1949&gt;3),'Raw Data'!N1949,IF(AND('Raw Data'!I1949&lt;'Raw Data'!J1949,'Raw Data'!D1949&gt;'Raw Data'!E1949,'Raw Data'!D1949-'Raw Data'!E1949&gt;3),'Raw Data'!M1949,0))</f>
        <v/>
      </c>
      <c r="F1954">
        <f>IF(AND('Raw Data'!J1949&lt;'Raw Data'!I1949,'Raw Data'!E1949&gt;'Raw Data'!D1949,'Raw Data'!E1949-'Raw Data'!D1949&lt;4),'Raw Data'!L1949,IF(AND('Raw Data'!I1949&lt;'Raw Data'!J1949,'Raw Data'!D1949&gt;'Raw Data'!E1949,'Raw Data'!D1949-'Raw Data'!E1949&lt;4),'Raw Data'!K1949,0))</f>
        <v/>
      </c>
      <c r="G1954">
        <f>IF(AND('Raw Data'!J1949&lt;'Raw Data'!I1949, 'Raw Data'!E1949&gt;'Raw Data'!D1949), 'Raw Data'!J1949, 0)</f>
        <v/>
      </c>
      <c r="H1954">
        <f>IF(AND('Raw Data'!J1949&gt;'Raw Data'!I1949, 'Raw Data'!E1949&lt;'Raw Data'!D1949), 'Raw Data'!I1949, 0)</f>
        <v/>
      </c>
      <c r="I1954">
        <f>SUM(J1954:K1954)</f>
        <v/>
      </c>
      <c r="J1954">
        <f>IF(AND('Raw Data'!J1949&gt;'Raw Data'!I1949, 'Raw Data'!E1949&gt;'Raw Data'!D1949), 'Raw Data'!J1949, 0)</f>
        <v/>
      </c>
      <c r="K1954">
        <f>IF(AND('Raw Data'!I1949&gt;'Raw Data'!J1949, 'Raw Data'!D1949&gt;'Raw Data'!E1949), 'Raw Data'!I1949, 0)</f>
        <v/>
      </c>
      <c r="L1954">
        <f>IF('Raw Data'!E1949-'Raw Data'!D1949&gt;3, 'Raw Data'!N1949, 0)</f>
        <v/>
      </c>
      <c r="M1954">
        <f>IF('Raw Data'!D1949-'Raw Data'!E1949&gt;3, 'Raw Data'!M1949, 0)</f>
        <v/>
      </c>
      <c r="N1954">
        <f>IF(ISBLANK('Raw Data'!D1949),0,IF(AND('Raw Data'!E1949&gt;'Raw Data'!D1949,'Raw Data'!E1949-'Raw Data'!D1949&gt;0,'Raw Data'!E1949-'Raw Data'!D1949&lt;4),'Raw Data'!L1949, 0))</f>
        <v/>
      </c>
      <c r="O1954">
        <f>IF(ISBLANK('Raw Data'!D1949),0,IF(AND('Raw Data'!E1949&gt;'Raw Data'!D1949,'Raw Data'!E1949-'Raw Data'!D1949&gt;0,'Raw Data'!D1949-'Raw Data'!E1949&lt;4),'Raw Data'!K1949, 0))</f>
        <v/>
      </c>
      <c r="P1954">
        <f>IF('Raw Data'!E1949-'Raw Data'!D1949&gt;3, 'Raw Data'!N1949, IF('Raw Data'!D1949-'Raw Data'!E1949&gt;3, 'Raw Data'!M1949, 0))</f>
        <v/>
      </c>
      <c r="Q1954">
        <f>IF(ISBLANK('Raw Data'!E1949),0,IF(AND('Raw Data'!E1949-'Raw Data'!D1949&lt;4,'Raw Data'!E1949-'Raw Data'!D1949&gt;0),'Raw Data'!L1949,IF(AND('Raw Data'!D1949&gt;'Raw Data'!E1949,'Raw Data'!D1949-'Raw Data'!E1949&gt;0),'Raw Data'!K1949,0)))</f>
        <v/>
      </c>
      <c r="R1954">
        <f>IF(ISBLANK('Raw Data'!K1949),0,IFERROR(IF(MATCH(SMALL('Raw Data'!K1949:N1949,1),L1954:O1954,0),SMALL('Raw Data'!K1949:N1949,1)),0))</f>
        <v/>
      </c>
      <c r="S1954">
        <f>IF(ISBLANK('Raw Data'!K1949),0,IFERROR(IF(MATCH(SMALL('Raw Data'!K1949:N1949,2),L1954:O1954,0),SMALL('Raw Data'!K1949:N1949,2)),0))</f>
        <v/>
      </c>
      <c r="T1954">
        <f>IF(ISBLANK('Raw Data'!K1949),0,IFERROR(IF(MATCH(SMALL('Raw Data'!K1949:N1949,3),L1954:O1954,0),SMALL('Raw Data'!K1949:N1949,3)),0))</f>
        <v/>
      </c>
      <c r="U1954">
        <f>IF(ISBLANK('Raw Data'!K1949),0,IFERROR(IF(MATCH(SMALL('Raw Data'!K1949:N1949,4),L1954:O1954,0),SMALL('Raw Data'!K1949:N1949,4)),0))</f>
        <v/>
      </c>
      <c r="V1954">
        <f>IF(AND('Raw Data'!D1949&lt;3, 'Raw Data'!E1949&lt;3, 'Raw Data'!A1949&gt;0), 'Raw Data'!AF1949, 0)</f>
        <v/>
      </c>
      <c r="W1954">
        <f>IF(AND('Raw Data'!D1949&lt;4, 'Raw Data'!E1949&lt;4, 'Raw Data'!A1949&gt;0), 'Raw Data'!AI1949, 0)</f>
        <v/>
      </c>
      <c r="X1954">
        <f>IF(AND('Raw Data'!D1949&lt;5, 'Raw Data'!E1949&lt;5, 'Raw Data'!A1949&gt;0), 'Raw Data'!AL1949, 0)</f>
        <v/>
      </c>
      <c r="Y1954">
        <f>IF(AND('Raw Data'!D1949&lt;6, 'Raw Data'!E1949&lt;6, 'Raw Data'!A1949&gt;0), 'Raw Data'!AO1949, 0)</f>
        <v/>
      </c>
      <c r="Z1954">
        <f>IF(ISBLANK('Raw Data'!D1949), 0, IF('Raw Data'!D1949-'Raw Data'!E1949&gt;1, 'Raw Data'!AW1949, 0))</f>
        <v/>
      </c>
      <c r="AA1954">
        <f>IF(ISBLANK('Raw Data'!A1949), 0, IF(ABS('Raw Data'!D1949-'Raw Data'!E1949)&lt;2, 'Raw Data'!AX1949, 0))</f>
        <v/>
      </c>
      <c r="AB1954">
        <f>IF(ISBLANK('Raw Data'!D1949), 0, IF('Raw Data'!E1949-'Raw Data'!D1949&gt;1, 'Raw Data'!AY1949, 0))</f>
        <v/>
      </c>
      <c r="AC1954">
        <f>IF(ISBLANK('Raw Data'!D1949), 0, IF('Raw Data'!D1949-'Raw Data'!E1949&gt;2, 'Raw Data'!AZ1949, 0))</f>
        <v/>
      </c>
      <c r="AD1954">
        <f>IF(ISBLANK('Raw Data'!A1949), 0, IF(ABS('Raw Data'!D1949-'Raw Data'!E1949)&lt;3, 'Raw Data'!BA1949, 0))</f>
        <v/>
      </c>
      <c r="AE1954">
        <f>IF(ISBLANK('Raw Data'!D1949), 0, IF('Raw Data'!E1949-'Raw Data'!D1949&gt;2, 'Raw Data'!BB1949, 0))</f>
        <v/>
      </c>
      <c r="AF1954">
        <f>IF(ISBLANK('Raw Data'!D1949), 0, IF('Raw Data'!D1949-'Raw Data'!E1949&gt;3, 'Raw Data'!BC1949, 0))</f>
        <v/>
      </c>
      <c r="AG1954">
        <f>IF(ISBLANK('Raw Data'!A1949), 0, IF(ABS('Raw Data'!D1949-'Raw Data'!E1949)&lt;4, 'Raw Data'!BD1949, 0))</f>
        <v/>
      </c>
      <c r="AH1954">
        <f>IF(ISBLANK('Raw Data'!D1949), 0, IF('Raw Data'!E1949-'Raw Data'!D1949&gt;3, 'Raw Data'!BE1949, 0))</f>
        <v/>
      </c>
      <c r="AI1954">
        <f>IF(SUM('Raw Data'!D1949:E1949)&gt;'Raw Data'!F1949, 'Raw Data'!G1949, 0)</f>
        <v/>
      </c>
      <c r="AJ1954">
        <f>IF(ISBLANK('Raw Data'!D1949), 0, IF(SUM('Raw Data'!D1949:E1949)&lt;'Raw Data'!F1949, 'Raw Data'!H1949, 0))</f>
        <v/>
      </c>
      <c r="AK1954">
        <f>IF(ISBLANK('Raw Data'!A1949), 0, IF(AND('Raw Data'!D1949&lt;3, 'Raw Data'!E1949&lt;3, 'Raw Data'!F1949&lt;BB$2), 'Raw Data'!AF1949, 0))</f>
        <v/>
      </c>
      <c r="AL1954">
        <f>IF(ISBLANK('Raw Data'!A1949), 0, IF(AND('Raw Data'!D1949&lt;4, 'Raw Data'!E1949&lt;4, 'Raw Data'!F1949&lt;BB$2), 'Raw Data'!AI1949, 0))</f>
        <v/>
      </c>
      <c r="AM1954">
        <f>IF(ISBLANK('Raw Data'!A1949), 0, IF(AND('Raw Data'!D1949&lt;5, 'Raw Data'!E1949&lt;5, 'Raw Data'!F1949&lt;BB$2), 'Raw Data'!AL1949, 0))</f>
        <v/>
      </c>
      <c r="AN1954">
        <f>IF(ISBLANK('Raw Data'!A1949), 0, IF(AND('Raw Data'!D1949&lt;6, 'Raw Data'!E1949&lt;6, 'Raw Data'!F1949&lt;BB$2), 'Raw Data'!AO1949, 0))</f>
        <v/>
      </c>
      <c r="AO1954">
        <f>IF(ISBLANK('Raw Data'!A1949), 0, IF(AND('Raw Data'!I1949&lt;Analysis!$BC$2, 'Raw Data'!D1949-'Raw Data'!E1949&gt;1), 'Raw Data'!AW1949, IF(AND('Raw Data'!J1949&lt;Analysis!$BC$2, 'Raw Data'!E1949-'Raw Data'!D1949&gt;1), 'Raw Data'!AY1949, 0)))</f>
        <v/>
      </c>
      <c r="AP1954">
        <f>IF(ISBLANK('Raw Data'!A1949), 0, IF(AND('Raw Data'!I1949&lt;Analysis!$BC$2, 'Raw Data'!D1949-'Raw Data'!E1949&gt;2), 'Raw Data'!AZ1949, IF(AND('Raw Data'!J1949&lt;Analysis!$BC$2, 'Raw Data'!E1949-'Raw Data'!D1949&gt;2), 'Raw Data'!BB1949, 0)))</f>
        <v/>
      </c>
      <c r="AQ1954">
        <f>IF(ISBLANK('Raw Data'!A1949), 0, IF(AND('Raw Data'!I1949&lt;Analysis!$BC$2, 'Raw Data'!D1949-'Raw Data'!E1949&gt;3), 'Raw Data'!BC1949, IF(AND('Raw Data'!J1949&lt;Analysis!$BC$2, 'Raw Data'!E1949-'Raw Data'!D1949&gt;3), 'Raw Data'!BE1949, 0)))</f>
        <v/>
      </c>
      <c r="AR1954">
        <f>IF('Hidden Analysiss'!D1950=1,IF(ABS('Raw Data'!E1949-'Raw Data'!D1949)&lt;2,'Raw Data'!AX1949,0), 0)</f>
        <v/>
      </c>
      <c r="AS1954">
        <f>IF('Hidden Analysiss'!D1950=1,IF(ABS('Raw Data'!E1949-'Raw Data'!D1949)&lt;3,'Raw Data'!BA1949,0), 0)</f>
        <v/>
      </c>
      <c r="AT1954">
        <f>IF('Hidden Analysiss'!D1950=1,IF(ABS('Raw Data'!E1949-'Raw Data'!D1949)&lt;4,'Raw Data'!BD1949,0), 0)</f>
        <v/>
      </c>
      <c r="AU1954">
        <f>IF(AND('Hidden Analysiss'!E1950=1, ABS('Raw Data'!E1949-'Raw Data'!D1949)&lt;2), 'Raw Data'!AX1949, 0)</f>
        <v/>
      </c>
      <c r="AV1954">
        <f>IF(AND('Hidden Analysiss'!E1950=1, ABS('Raw Data'!E1949-'Raw Data'!D1949)&lt;3), 'Raw Data'!BA1949, 0)</f>
        <v/>
      </c>
      <c r="AW1954">
        <f>IF(AND('Hidden Analysiss'!E1950=1, ABS('Raw Data'!E1949-'Raw Data'!D1949)&lt;3), 'Raw Data'!BD1949, 0)</f>
        <v/>
      </c>
    </row>
    <row r="1955">
      <c r="A1955" s="1">
        <f>'Raw Data'!A1950</f>
        <v/>
      </c>
      <c r="B1955">
        <f>IF('Raw Data'!E1950&gt;'Raw Data'!D1950, 'Raw Data'!J1950, 0)</f>
        <v/>
      </c>
      <c r="C1955">
        <f>IF('Raw Data'!D1950&gt;'Raw Data'!E1950, 'Raw Data'!I1950, 0)</f>
        <v/>
      </c>
      <c r="D1955">
        <f>SUM(G1955:H1955)</f>
        <v/>
      </c>
      <c r="E1955">
        <f>IF(AND('Raw Data'!J1950&lt;'Raw Data'!I1950,'Raw Data'!E1950&gt;'Raw Data'!D1950,'Raw Data'!E1950-'Raw Data'!D1950&gt;3),'Raw Data'!N1950,IF(AND('Raw Data'!I1950&lt;'Raw Data'!J1950,'Raw Data'!D1950&gt;'Raw Data'!E1950,'Raw Data'!D1950-'Raw Data'!E1950&gt;3),'Raw Data'!M1950,0))</f>
        <v/>
      </c>
      <c r="F1955">
        <f>IF(AND('Raw Data'!J1950&lt;'Raw Data'!I1950,'Raw Data'!E1950&gt;'Raw Data'!D1950,'Raw Data'!E1950-'Raw Data'!D1950&lt;4),'Raw Data'!L1950,IF(AND('Raw Data'!I1950&lt;'Raw Data'!J1950,'Raw Data'!D1950&gt;'Raw Data'!E1950,'Raw Data'!D1950-'Raw Data'!E1950&lt;4),'Raw Data'!K1950,0))</f>
        <v/>
      </c>
      <c r="G1955">
        <f>IF(AND('Raw Data'!J1950&lt;'Raw Data'!I1950, 'Raw Data'!E1950&gt;'Raw Data'!D1950), 'Raw Data'!J1950, 0)</f>
        <v/>
      </c>
      <c r="H1955">
        <f>IF(AND('Raw Data'!J1950&gt;'Raw Data'!I1950, 'Raw Data'!E1950&lt;'Raw Data'!D1950), 'Raw Data'!I1950, 0)</f>
        <v/>
      </c>
      <c r="I1955">
        <f>SUM(J1955:K1955)</f>
        <v/>
      </c>
      <c r="J1955">
        <f>IF(AND('Raw Data'!J1950&gt;'Raw Data'!I1950, 'Raw Data'!E1950&gt;'Raw Data'!D1950), 'Raw Data'!J1950, 0)</f>
        <v/>
      </c>
      <c r="K1955">
        <f>IF(AND('Raw Data'!I1950&gt;'Raw Data'!J1950, 'Raw Data'!D1950&gt;'Raw Data'!E1950), 'Raw Data'!I1950, 0)</f>
        <v/>
      </c>
      <c r="L1955">
        <f>IF('Raw Data'!E1950-'Raw Data'!D1950&gt;3, 'Raw Data'!N1950, 0)</f>
        <v/>
      </c>
      <c r="M1955">
        <f>IF('Raw Data'!D1950-'Raw Data'!E1950&gt;3, 'Raw Data'!M1950, 0)</f>
        <v/>
      </c>
      <c r="N1955">
        <f>IF(ISBLANK('Raw Data'!D1950),0,IF(AND('Raw Data'!E1950&gt;'Raw Data'!D1950,'Raw Data'!E1950-'Raw Data'!D1950&gt;0,'Raw Data'!E1950-'Raw Data'!D1950&lt;4),'Raw Data'!L1950, 0))</f>
        <v/>
      </c>
      <c r="O1955">
        <f>IF(ISBLANK('Raw Data'!D1950),0,IF(AND('Raw Data'!E1950&gt;'Raw Data'!D1950,'Raw Data'!E1950-'Raw Data'!D1950&gt;0,'Raw Data'!D1950-'Raw Data'!E1950&lt;4),'Raw Data'!K1950, 0))</f>
        <v/>
      </c>
      <c r="P1955">
        <f>IF('Raw Data'!E1950-'Raw Data'!D1950&gt;3, 'Raw Data'!N1950, IF('Raw Data'!D1950-'Raw Data'!E1950&gt;3, 'Raw Data'!M1950, 0))</f>
        <v/>
      </c>
      <c r="Q1955">
        <f>IF(ISBLANK('Raw Data'!E1950),0,IF(AND('Raw Data'!E1950-'Raw Data'!D1950&lt;4,'Raw Data'!E1950-'Raw Data'!D1950&gt;0),'Raw Data'!L1950,IF(AND('Raw Data'!D1950&gt;'Raw Data'!E1950,'Raw Data'!D1950-'Raw Data'!E1950&gt;0),'Raw Data'!K1950,0)))</f>
        <v/>
      </c>
      <c r="R1955">
        <f>IF(ISBLANK('Raw Data'!K1950),0,IFERROR(IF(MATCH(SMALL('Raw Data'!K1950:N1950,1),L1955:O1955,0),SMALL('Raw Data'!K1950:N1950,1)),0))</f>
        <v/>
      </c>
      <c r="S1955">
        <f>IF(ISBLANK('Raw Data'!K1950),0,IFERROR(IF(MATCH(SMALL('Raw Data'!K1950:N1950,2),L1955:O1955,0),SMALL('Raw Data'!K1950:N1950,2)),0))</f>
        <v/>
      </c>
      <c r="T1955">
        <f>IF(ISBLANK('Raw Data'!K1950),0,IFERROR(IF(MATCH(SMALL('Raw Data'!K1950:N1950,3),L1955:O1955,0),SMALL('Raw Data'!K1950:N1950,3)),0))</f>
        <v/>
      </c>
      <c r="U1955">
        <f>IF(ISBLANK('Raw Data'!K1950),0,IFERROR(IF(MATCH(SMALL('Raw Data'!K1950:N1950,4),L1955:O1955,0),SMALL('Raw Data'!K1950:N1950,4)),0))</f>
        <v/>
      </c>
      <c r="V1955">
        <f>IF(AND('Raw Data'!D1950&lt;3, 'Raw Data'!E1950&lt;3, 'Raw Data'!A1950&gt;0), 'Raw Data'!AF1950, 0)</f>
        <v/>
      </c>
      <c r="W1955">
        <f>IF(AND('Raw Data'!D1950&lt;4, 'Raw Data'!E1950&lt;4, 'Raw Data'!A1950&gt;0), 'Raw Data'!AI1950, 0)</f>
        <v/>
      </c>
      <c r="X1955">
        <f>IF(AND('Raw Data'!D1950&lt;5, 'Raw Data'!E1950&lt;5, 'Raw Data'!A1950&gt;0), 'Raw Data'!AL1950, 0)</f>
        <v/>
      </c>
      <c r="Y1955">
        <f>IF(AND('Raw Data'!D1950&lt;6, 'Raw Data'!E1950&lt;6, 'Raw Data'!A1950&gt;0), 'Raw Data'!AO1950, 0)</f>
        <v/>
      </c>
      <c r="Z1955">
        <f>IF(ISBLANK('Raw Data'!D1950), 0, IF('Raw Data'!D1950-'Raw Data'!E1950&gt;1, 'Raw Data'!AW1950, 0))</f>
        <v/>
      </c>
      <c r="AA1955">
        <f>IF(ISBLANK('Raw Data'!A1950), 0, IF(ABS('Raw Data'!D1950-'Raw Data'!E1950)&lt;2, 'Raw Data'!AX1950, 0))</f>
        <v/>
      </c>
      <c r="AB1955">
        <f>IF(ISBLANK('Raw Data'!D1950), 0, IF('Raw Data'!E1950-'Raw Data'!D1950&gt;1, 'Raw Data'!AY1950, 0))</f>
        <v/>
      </c>
      <c r="AC1955">
        <f>IF(ISBLANK('Raw Data'!D1950), 0, IF('Raw Data'!D1950-'Raw Data'!E1950&gt;2, 'Raw Data'!AZ1950, 0))</f>
        <v/>
      </c>
      <c r="AD1955">
        <f>IF(ISBLANK('Raw Data'!A1950), 0, IF(ABS('Raw Data'!D1950-'Raw Data'!E1950)&lt;3, 'Raw Data'!BA1950, 0))</f>
        <v/>
      </c>
      <c r="AE1955">
        <f>IF(ISBLANK('Raw Data'!D1950), 0, IF('Raw Data'!E1950-'Raw Data'!D1950&gt;2, 'Raw Data'!BB1950, 0))</f>
        <v/>
      </c>
      <c r="AF1955">
        <f>IF(ISBLANK('Raw Data'!D1950), 0, IF('Raw Data'!D1950-'Raw Data'!E1950&gt;3, 'Raw Data'!BC1950, 0))</f>
        <v/>
      </c>
      <c r="AG1955">
        <f>IF(ISBLANK('Raw Data'!A1950), 0, IF(ABS('Raw Data'!D1950-'Raw Data'!E1950)&lt;4, 'Raw Data'!BD1950, 0))</f>
        <v/>
      </c>
      <c r="AH1955">
        <f>IF(ISBLANK('Raw Data'!D1950), 0, IF('Raw Data'!E1950-'Raw Data'!D1950&gt;3, 'Raw Data'!BE1950, 0))</f>
        <v/>
      </c>
      <c r="AI1955">
        <f>IF(SUM('Raw Data'!D1950:E1950)&gt;'Raw Data'!F1950, 'Raw Data'!G1950, 0)</f>
        <v/>
      </c>
      <c r="AJ1955">
        <f>IF(ISBLANK('Raw Data'!D1950), 0, IF(SUM('Raw Data'!D1950:E1950)&lt;'Raw Data'!F1950, 'Raw Data'!H1950, 0))</f>
        <v/>
      </c>
      <c r="AK1955">
        <f>IF(ISBLANK('Raw Data'!A1950), 0, IF(AND('Raw Data'!D1950&lt;3, 'Raw Data'!E1950&lt;3, 'Raw Data'!F1950&lt;BB$2), 'Raw Data'!AF1950, 0))</f>
        <v/>
      </c>
      <c r="AL1955">
        <f>IF(ISBLANK('Raw Data'!A1950), 0, IF(AND('Raw Data'!D1950&lt;4, 'Raw Data'!E1950&lt;4, 'Raw Data'!F1950&lt;BB$2), 'Raw Data'!AI1950, 0))</f>
        <v/>
      </c>
      <c r="AM1955">
        <f>IF(ISBLANK('Raw Data'!A1950), 0, IF(AND('Raw Data'!D1950&lt;5, 'Raw Data'!E1950&lt;5, 'Raw Data'!F1950&lt;BB$2), 'Raw Data'!AL1950, 0))</f>
        <v/>
      </c>
      <c r="AN1955">
        <f>IF(ISBLANK('Raw Data'!A1950), 0, IF(AND('Raw Data'!D1950&lt;6, 'Raw Data'!E1950&lt;6, 'Raw Data'!F1950&lt;BB$2), 'Raw Data'!AO1950, 0))</f>
        <v/>
      </c>
      <c r="AO1955">
        <f>IF(ISBLANK('Raw Data'!A1950), 0, IF(AND('Raw Data'!I1950&lt;Analysis!$BC$2, 'Raw Data'!D1950-'Raw Data'!E1950&gt;1), 'Raw Data'!AW1950, IF(AND('Raw Data'!J1950&lt;Analysis!$BC$2, 'Raw Data'!E1950-'Raw Data'!D1950&gt;1), 'Raw Data'!AY1950, 0)))</f>
        <v/>
      </c>
      <c r="AP1955">
        <f>IF(ISBLANK('Raw Data'!A1950), 0, IF(AND('Raw Data'!I1950&lt;Analysis!$BC$2, 'Raw Data'!D1950-'Raw Data'!E1950&gt;2), 'Raw Data'!AZ1950, IF(AND('Raw Data'!J1950&lt;Analysis!$BC$2, 'Raw Data'!E1950-'Raw Data'!D1950&gt;2), 'Raw Data'!BB1950, 0)))</f>
        <v/>
      </c>
      <c r="AQ1955">
        <f>IF(ISBLANK('Raw Data'!A1950), 0, IF(AND('Raw Data'!I1950&lt;Analysis!$BC$2, 'Raw Data'!D1950-'Raw Data'!E1950&gt;3), 'Raw Data'!BC1950, IF(AND('Raw Data'!J1950&lt;Analysis!$BC$2, 'Raw Data'!E1950-'Raw Data'!D1950&gt;3), 'Raw Data'!BE1950, 0)))</f>
        <v/>
      </c>
      <c r="AR1955">
        <f>IF('Hidden Analysiss'!D1951=1,IF(ABS('Raw Data'!E1950-'Raw Data'!D1950)&lt;2,'Raw Data'!AX1950,0), 0)</f>
        <v/>
      </c>
      <c r="AS1955">
        <f>IF('Hidden Analysiss'!D1951=1,IF(ABS('Raw Data'!E1950-'Raw Data'!D1950)&lt;3,'Raw Data'!BA1950,0), 0)</f>
        <v/>
      </c>
      <c r="AT1955">
        <f>IF('Hidden Analysiss'!D1951=1,IF(ABS('Raw Data'!E1950-'Raw Data'!D1950)&lt;4,'Raw Data'!BD1950,0), 0)</f>
        <v/>
      </c>
      <c r="AU1955">
        <f>IF(AND('Hidden Analysiss'!E1951=1, ABS('Raw Data'!E1950-'Raw Data'!D1950)&lt;2), 'Raw Data'!AX1950, 0)</f>
        <v/>
      </c>
      <c r="AV1955">
        <f>IF(AND('Hidden Analysiss'!E1951=1, ABS('Raw Data'!E1950-'Raw Data'!D1950)&lt;3), 'Raw Data'!BA1950, 0)</f>
        <v/>
      </c>
      <c r="AW1955">
        <f>IF(AND('Hidden Analysiss'!E1951=1, ABS('Raw Data'!E1950-'Raw Data'!D1950)&lt;3), 'Raw Data'!BD1950, 0)</f>
        <v/>
      </c>
    </row>
    <row r="1956">
      <c r="A1956" s="1">
        <f>'Raw Data'!A1951</f>
        <v/>
      </c>
      <c r="B1956">
        <f>IF('Raw Data'!E1951&gt;'Raw Data'!D1951, 'Raw Data'!J1951, 0)</f>
        <v/>
      </c>
      <c r="C1956">
        <f>IF('Raw Data'!D1951&gt;'Raw Data'!E1951, 'Raw Data'!I1951, 0)</f>
        <v/>
      </c>
      <c r="D1956">
        <f>SUM(G1956:H1956)</f>
        <v/>
      </c>
      <c r="E1956">
        <f>IF(AND('Raw Data'!J1951&lt;'Raw Data'!I1951,'Raw Data'!E1951&gt;'Raw Data'!D1951,'Raw Data'!E1951-'Raw Data'!D1951&gt;3),'Raw Data'!N1951,IF(AND('Raw Data'!I1951&lt;'Raw Data'!J1951,'Raw Data'!D1951&gt;'Raw Data'!E1951,'Raw Data'!D1951-'Raw Data'!E1951&gt;3),'Raw Data'!M1951,0))</f>
        <v/>
      </c>
      <c r="F1956">
        <f>IF(AND('Raw Data'!J1951&lt;'Raw Data'!I1951,'Raw Data'!E1951&gt;'Raw Data'!D1951,'Raw Data'!E1951-'Raw Data'!D1951&lt;4),'Raw Data'!L1951,IF(AND('Raw Data'!I1951&lt;'Raw Data'!J1951,'Raw Data'!D1951&gt;'Raw Data'!E1951,'Raw Data'!D1951-'Raw Data'!E1951&lt;4),'Raw Data'!K1951,0))</f>
        <v/>
      </c>
      <c r="G1956">
        <f>IF(AND('Raw Data'!J1951&lt;'Raw Data'!I1951, 'Raw Data'!E1951&gt;'Raw Data'!D1951), 'Raw Data'!J1951, 0)</f>
        <v/>
      </c>
      <c r="H1956">
        <f>IF(AND('Raw Data'!J1951&gt;'Raw Data'!I1951, 'Raw Data'!E1951&lt;'Raw Data'!D1951), 'Raw Data'!I1951, 0)</f>
        <v/>
      </c>
      <c r="I1956">
        <f>SUM(J1956:K1956)</f>
        <v/>
      </c>
      <c r="J1956">
        <f>IF(AND('Raw Data'!J1951&gt;'Raw Data'!I1951, 'Raw Data'!E1951&gt;'Raw Data'!D1951), 'Raw Data'!J1951, 0)</f>
        <v/>
      </c>
      <c r="K1956">
        <f>IF(AND('Raw Data'!I1951&gt;'Raw Data'!J1951, 'Raw Data'!D1951&gt;'Raw Data'!E1951), 'Raw Data'!I1951, 0)</f>
        <v/>
      </c>
      <c r="L1956">
        <f>IF('Raw Data'!E1951-'Raw Data'!D1951&gt;3, 'Raw Data'!N1951, 0)</f>
        <v/>
      </c>
      <c r="M1956">
        <f>IF('Raw Data'!D1951-'Raw Data'!E1951&gt;3, 'Raw Data'!M1951, 0)</f>
        <v/>
      </c>
      <c r="N1956">
        <f>IF(ISBLANK('Raw Data'!D1951),0,IF(AND('Raw Data'!E1951&gt;'Raw Data'!D1951,'Raw Data'!E1951-'Raw Data'!D1951&gt;0,'Raw Data'!E1951-'Raw Data'!D1951&lt;4),'Raw Data'!L1951, 0))</f>
        <v/>
      </c>
      <c r="O1956">
        <f>IF(ISBLANK('Raw Data'!D1951),0,IF(AND('Raw Data'!E1951&gt;'Raw Data'!D1951,'Raw Data'!E1951-'Raw Data'!D1951&gt;0,'Raw Data'!D1951-'Raw Data'!E1951&lt;4),'Raw Data'!K1951, 0))</f>
        <v/>
      </c>
      <c r="P1956">
        <f>IF('Raw Data'!E1951-'Raw Data'!D1951&gt;3, 'Raw Data'!N1951, IF('Raw Data'!D1951-'Raw Data'!E1951&gt;3, 'Raw Data'!M1951, 0))</f>
        <v/>
      </c>
      <c r="Q1956">
        <f>IF(ISBLANK('Raw Data'!E1951),0,IF(AND('Raw Data'!E1951-'Raw Data'!D1951&lt;4,'Raw Data'!E1951-'Raw Data'!D1951&gt;0),'Raw Data'!L1951,IF(AND('Raw Data'!D1951&gt;'Raw Data'!E1951,'Raw Data'!D1951-'Raw Data'!E1951&gt;0),'Raw Data'!K1951,0)))</f>
        <v/>
      </c>
      <c r="R1956">
        <f>IF(ISBLANK('Raw Data'!K1951),0,IFERROR(IF(MATCH(SMALL('Raw Data'!K1951:N1951,1),L1956:O1956,0),SMALL('Raw Data'!K1951:N1951,1)),0))</f>
        <v/>
      </c>
      <c r="S1956">
        <f>IF(ISBLANK('Raw Data'!K1951),0,IFERROR(IF(MATCH(SMALL('Raw Data'!K1951:N1951,2),L1956:O1956,0),SMALL('Raw Data'!K1951:N1951,2)),0))</f>
        <v/>
      </c>
      <c r="T1956">
        <f>IF(ISBLANK('Raw Data'!K1951),0,IFERROR(IF(MATCH(SMALL('Raw Data'!K1951:N1951,3),L1956:O1956,0),SMALL('Raw Data'!K1951:N1951,3)),0))</f>
        <v/>
      </c>
      <c r="U1956">
        <f>IF(ISBLANK('Raw Data'!K1951),0,IFERROR(IF(MATCH(SMALL('Raw Data'!K1951:N1951,4),L1956:O1956,0),SMALL('Raw Data'!K1951:N1951,4)),0))</f>
        <v/>
      </c>
      <c r="V1956">
        <f>IF(AND('Raw Data'!D1951&lt;3, 'Raw Data'!E1951&lt;3, 'Raw Data'!A1951&gt;0), 'Raw Data'!AF1951, 0)</f>
        <v/>
      </c>
      <c r="W1956">
        <f>IF(AND('Raw Data'!D1951&lt;4, 'Raw Data'!E1951&lt;4, 'Raw Data'!A1951&gt;0), 'Raw Data'!AI1951, 0)</f>
        <v/>
      </c>
      <c r="X1956">
        <f>IF(AND('Raw Data'!D1951&lt;5, 'Raw Data'!E1951&lt;5, 'Raw Data'!A1951&gt;0), 'Raw Data'!AL1951, 0)</f>
        <v/>
      </c>
      <c r="Y1956">
        <f>IF(AND('Raw Data'!D1951&lt;6, 'Raw Data'!E1951&lt;6, 'Raw Data'!A1951&gt;0), 'Raw Data'!AO1951, 0)</f>
        <v/>
      </c>
      <c r="Z1956">
        <f>IF(ISBLANK('Raw Data'!D1951), 0, IF('Raw Data'!D1951-'Raw Data'!E1951&gt;1, 'Raw Data'!AW1951, 0))</f>
        <v/>
      </c>
      <c r="AA1956">
        <f>IF(ISBLANK('Raw Data'!A1951), 0, IF(ABS('Raw Data'!D1951-'Raw Data'!E1951)&lt;2, 'Raw Data'!AX1951, 0))</f>
        <v/>
      </c>
      <c r="AB1956">
        <f>IF(ISBLANK('Raw Data'!D1951), 0, IF('Raw Data'!E1951-'Raw Data'!D1951&gt;1, 'Raw Data'!AY1951, 0))</f>
        <v/>
      </c>
      <c r="AC1956">
        <f>IF(ISBLANK('Raw Data'!D1951), 0, IF('Raw Data'!D1951-'Raw Data'!E1951&gt;2, 'Raw Data'!AZ1951, 0))</f>
        <v/>
      </c>
      <c r="AD1956">
        <f>IF(ISBLANK('Raw Data'!A1951), 0, IF(ABS('Raw Data'!D1951-'Raw Data'!E1951)&lt;3, 'Raw Data'!BA1951, 0))</f>
        <v/>
      </c>
      <c r="AE1956">
        <f>IF(ISBLANK('Raw Data'!D1951), 0, IF('Raw Data'!E1951-'Raw Data'!D1951&gt;2, 'Raw Data'!BB1951, 0))</f>
        <v/>
      </c>
      <c r="AF1956">
        <f>IF(ISBLANK('Raw Data'!D1951), 0, IF('Raw Data'!D1951-'Raw Data'!E1951&gt;3, 'Raw Data'!BC1951, 0))</f>
        <v/>
      </c>
      <c r="AG1956">
        <f>IF(ISBLANK('Raw Data'!A1951), 0, IF(ABS('Raw Data'!D1951-'Raw Data'!E1951)&lt;4, 'Raw Data'!BD1951, 0))</f>
        <v/>
      </c>
      <c r="AH1956">
        <f>IF(ISBLANK('Raw Data'!D1951), 0, IF('Raw Data'!E1951-'Raw Data'!D1951&gt;3, 'Raw Data'!BE1951, 0))</f>
        <v/>
      </c>
      <c r="AI1956">
        <f>IF(SUM('Raw Data'!D1951:E1951)&gt;'Raw Data'!F1951, 'Raw Data'!G1951, 0)</f>
        <v/>
      </c>
      <c r="AJ1956">
        <f>IF(ISBLANK('Raw Data'!D1951), 0, IF(SUM('Raw Data'!D1951:E1951)&lt;'Raw Data'!F1951, 'Raw Data'!H1951, 0))</f>
        <v/>
      </c>
      <c r="AK1956">
        <f>IF(ISBLANK('Raw Data'!A1951), 0, IF(AND('Raw Data'!D1951&lt;3, 'Raw Data'!E1951&lt;3, 'Raw Data'!F1951&lt;BB$2), 'Raw Data'!AF1951, 0))</f>
        <v/>
      </c>
      <c r="AL1956">
        <f>IF(ISBLANK('Raw Data'!A1951), 0, IF(AND('Raw Data'!D1951&lt;4, 'Raw Data'!E1951&lt;4, 'Raw Data'!F1951&lt;BB$2), 'Raw Data'!AI1951, 0))</f>
        <v/>
      </c>
      <c r="AM1956">
        <f>IF(ISBLANK('Raw Data'!A1951), 0, IF(AND('Raw Data'!D1951&lt;5, 'Raw Data'!E1951&lt;5, 'Raw Data'!F1951&lt;BB$2), 'Raw Data'!AL1951, 0))</f>
        <v/>
      </c>
      <c r="AN1956">
        <f>IF(ISBLANK('Raw Data'!A1951), 0, IF(AND('Raw Data'!D1951&lt;6, 'Raw Data'!E1951&lt;6, 'Raw Data'!F1951&lt;BB$2), 'Raw Data'!AO1951, 0))</f>
        <v/>
      </c>
      <c r="AO1956">
        <f>IF(ISBLANK('Raw Data'!A1951), 0, IF(AND('Raw Data'!I1951&lt;Analysis!$BC$2, 'Raw Data'!D1951-'Raw Data'!E1951&gt;1), 'Raw Data'!AW1951, IF(AND('Raw Data'!J1951&lt;Analysis!$BC$2, 'Raw Data'!E1951-'Raw Data'!D1951&gt;1), 'Raw Data'!AY1951, 0)))</f>
        <v/>
      </c>
      <c r="AP1956">
        <f>IF(ISBLANK('Raw Data'!A1951), 0, IF(AND('Raw Data'!I1951&lt;Analysis!$BC$2, 'Raw Data'!D1951-'Raw Data'!E1951&gt;2), 'Raw Data'!AZ1951, IF(AND('Raw Data'!J1951&lt;Analysis!$BC$2, 'Raw Data'!E1951-'Raw Data'!D1951&gt;2), 'Raw Data'!BB1951, 0)))</f>
        <v/>
      </c>
      <c r="AQ1956">
        <f>IF(ISBLANK('Raw Data'!A1951), 0, IF(AND('Raw Data'!I1951&lt;Analysis!$BC$2, 'Raw Data'!D1951-'Raw Data'!E1951&gt;3), 'Raw Data'!BC1951, IF(AND('Raw Data'!J1951&lt;Analysis!$BC$2, 'Raw Data'!E1951-'Raw Data'!D1951&gt;3), 'Raw Data'!BE1951, 0)))</f>
        <v/>
      </c>
      <c r="AR1956">
        <f>IF('Hidden Analysiss'!D1952=1,IF(ABS('Raw Data'!E1951-'Raw Data'!D1951)&lt;2,'Raw Data'!AX1951,0), 0)</f>
        <v/>
      </c>
      <c r="AS1956">
        <f>IF('Hidden Analysiss'!D1952=1,IF(ABS('Raw Data'!E1951-'Raw Data'!D1951)&lt;3,'Raw Data'!BA1951,0), 0)</f>
        <v/>
      </c>
      <c r="AT1956">
        <f>IF('Hidden Analysiss'!D1952=1,IF(ABS('Raw Data'!E1951-'Raw Data'!D1951)&lt;4,'Raw Data'!BD1951,0), 0)</f>
        <v/>
      </c>
      <c r="AU1956">
        <f>IF(AND('Hidden Analysiss'!E1952=1, ABS('Raw Data'!E1951-'Raw Data'!D1951)&lt;2), 'Raw Data'!AX1951, 0)</f>
        <v/>
      </c>
      <c r="AV1956">
        <f>IF(AND('Hidden Analysiss'!E1952=1, ABS('Raw Data'!E1951-'Raw Data'!D1951)&lt;3), 'Raw Data'!BA1951, 0)</f>
        <v/>
      </c>
      <c r="AW1956">
        <f>IF(AND('Hidden Analysiss'!E1952=1, ABS('Raw Data'!E1951-'Raw Data'!D1951)&lt;3), 'Raw Data'!BD1951, 0)</f>
        <v/>
      </c>
    </row>
    <row r="1957">
      <c r="A1957" s="1">
        <f>'Raw Data'!A1952</f>
        <v/>
      </c>
      <c r="B1957">
        <f>IF('Raw Data'!E1952&gt;'Raw Data'!D1952, 'Raw Data'!J1952, 0)</f>
        <v/>
      </c>
      <c r="C1957">
        <f>IF('Raw Data'!D1952&gt;'Raw Data'!E1952, 'Raw Data'!I1952, 0)</f>
        <v/>
      </c>
      <c r="D1957">
        <f>SUM(G1957:H1957)</f>
        <v/>
      </c>
      <c r="E1957">
        <f>IF(AND('Raw Data'!J1952&lt;'Raw Data'!I1952,'Raw Data'!E1952&gt;'Raw Data'!D1952,'Raw Data'!E1952-'Raw Data'!D1952&gt;3),'Raw Data'!N1952,IF(AND('Raw Data'!I1952&lt;'Raw Data'!J1952,'Raw Data'!D1952&gt;'Raw Data'!E1952,'Raw Data'!D1952-'Raw Data'!E1952&gt;3),'Raw Data'!M1952,0))</f>
        <v/>
      </c>
      <c r="F1957">
        <f>IF(AND('Raw Data'!J1952&lt;'Raw Data'!I1952,'Raw Data'!E1952&gt;'Raw Data'!D1952,'Raw Data'!E1952-'Raw Data'!D1952&lt;4),'Raw Data'!L1952,IF(AND('Raw Data'!I1952&lt;'Raw Data'!J1952,'Raw Data'!D1952&gt;'Raw Data'!E1952,'Raw Data'!D1952-'Raw Data'!E1952&lt;4),'Raw Data'!K1952,0))</f>
        <v/>
      </c>
      <c r="G1957">
        <f>IF(AND('Raw Data'!J1952&lt;'Raw Data'!I1952, 'Raw Data'!E1952&gt;'Raw Data'!D1952), 'Raw Data'!J1952, 0)</f>
        <v/>
      </c>
      <c r="H1957">
        <f>IF(AND('Raw Data'!J1952&gt;'Raw Data'!I1952, 'Raw Data'!E1952&lt;'Raw Data'!D1952), 'Raw Data'!I1952, 0)</f>
        <v/>
      </c>
      <c r="I1957">
        <f>SUM(J1957:K1957)</f>
        <v/>
      </c>
      <c r="J1957">
        <f>IF(AND('Raw Data'!J1952&gt;'Raw Data'!I1952, 'Raw Data'!E1952&gt;'Raw Data'!D1952), 'Raw Data'!J1952, 0)</f>
        <v/>
      </c>
      <c r="K1957">
        <f>IF(AND('Raw Data'!I1952&gt;'Raw Data'!J1952, 'Raw Data'!D1952&gt;'Raw Data'!E1952), 'Raw Data'!I1952, 0)</f>
        <v/>
      </c>
      <c r="L1957">
        <f>IF('Raw Data'!E1952-'Raw Data'!D1952&gt;3, 'Raw Data'!N1952, 0)</f>
        <v/>
      </c>
      <c r="M1957">
        <f>IF('Raw Data'!D1952-'Raw Data'!E1952&gt;3, 'Raw Data'!M1952, 0)</f>
        <v/>
      </c>
      <c r="N1957">
        <f>IF(ISBLANK('Raw Data'!D1952),0,IF(AND('Raw Data'!E1952&gt;'Raw Data'!D1952,'Raw Data'!E1952-'Raw Data'!D1952&gt;0,'Raw Data'!E1952-'Raw Data'!D1952&lt;4),'Raw Data'!L1952, 0))</f>
        <v/>
      </c>
      <c r="O1957">
        <f>IF(ISBLANK('Raw Data'!D1952),0,IF(AND('Raw Data'!E1952&gt;'Raw Data'!D1952,'Raw Data'!E1952-'Raw Data'!D1952&gt;0,'Raw Data'!D1952-'Raw Data'!E1952&lt;4),'Raw Data'!K1952, 0))</f>
        <v/>
      </c>
      <c r="P1957">
        <f>IF('Raw Data'!E1952-'Raw Data'!D1952&gt;3, 'Raw Data'!N1952, IF('Raw Data'!D1952-'Raw Data'!E1952&gt;3, 'Raw Data'!M1952, 0))</f>
        <v/>
      </c>
      <c r="Q1957">
        <f>IF(ISBLANK('Raw Data'!E1952),0,IF(AND('Raw Data'!E1952-'Raw Data'!D1952&lt;4,'Raw Data'!E1952-'Raw Data'!D1952&gt;0),'Raw Data'!L1952,IF(AND('Raw Data'!D1952&gt;'Raw Data'!E1952,'Raw Data'!D1952-'Raw Data'!E1952&gt;0),'Raw Data'!K1952,0)))</f>
        <v/>
      </c>
      <c r="R1957">
        <f>IF(ISBLANK('Raw Data'!K1952),0,IFERROR(IF(MATCH(SMALL('Raw Data'!K1952:N1952,1),L1957:O1957,0),SMALL('Raw Data'!K1952:N1952,1)),0))</f>
        <v/>
      </c>
      <c r="S1957">
        <f>IF(ISBLANK('Raw Data'!K1952),0,IFERROR(IF(MATCH(SMALL('Raw Data'!K1952:N1952,2),L1957:O1957,0),SMALL('Raw Data'!K1952:N1952,2)),0))</f>
        <v/>
      </c>
      <c r="T1957">
        <f>IF(ISBLANK('Raw Data'!K1952),0,IFERROR(IF(MATCH(SMALL('Raw Data'!K1952:N1952,3),L1957:O1957,0),SMALL('Raw Data'!K1952:N1952,3)),0))</f>
        <v/>
      </c>
      <c r="U1957">
        <f>IF(ISBLANK('Raw Data'!K1952),0,IFERROR(IF(MATCH(SMALL('Raw Data'!K1952:N1952,4),L1957:O1957,0),SMALL('Raw Data'!K1952:N1952,4)),0))</f>
        <v/>
      </c>
      <c r="V1957">
        <f>IF(AND('Raw Data'!D1952&lt;3, 'Raw Data'!E1952&lt;3, 'Raw Data'!A1952&gt;0), 'Raw Data'!AF1952, 0)</f>
        <v/>
      </c>
      <c r="W1957">
        <f>IF(AND('Raw Data'!D1952&lt;4, 'Raw Data'!E1952&lt;4, 'Raw Data'!A1952&gt;0), 'Raw Data'!AI1952, 0)</f>
        <v/>
      </c>
      <c r="X1957">
        <f>IF(AND('Raw Data'!D1952&lt;5, 'Raw Data'!E1952&lt;5, 'Raw Data'!A1952&gt;0), 'Raw Data'!AL1952, 0)</f>
        <v/>
      </c>
      <c r="Y1957">
        <f>IF(AND('Raw Data'!D1952&lt;6, 'Raw Data'!E1952&lt;6, 'Raw Data'!A1952&gt;0), 'Raw Data'!AO1952, 0)</f>
        <v/>
      </c>
      <c r="Z1957">
        <f>IF(ISBLANK('Raw Data'!D1952), 0, IF('Raw Data'!D1952-'Raw Data'!E1952&gt;1, 'Raw Data'!AW1952, 0))</f>
        <v/>
      </c>
      <c r="AA1957">
        <f>IF(ISBLANK('Raw Data'!A1952), 0, IF(ABS('Raw Data'!D1952-'Raw Data'!E1952)&lt;2, 'Raw Data'!AX1952, 0))</f>
        <v/>
      </c>
      <c r="AB1957">
        <f>IF(ISBLANK('Raw Data'!D1952), 0, IF('Raw Data'!E1952-'Raw Data'!D1952&gt;1, 'Raw Data'!AY1952, 0))</f>
        <v/>
      </c>
      <c r="AC1957">
        <f>IF(ISBLANK('Raw Data'!D1952), 0, IF('Raw Data'!D1952-'Raw Data'!E1952&gt;2, 'Raw Data'!AZ1952, 0))</f>
        <v/>
      </c>
      <c r="AD1957">
        <f>IF(ISBLANK('Raw Data'!A1952), 0, IF(ABS('Raw Data'!D1952-'Raw Data'!E1952)&lt;3, 'Raw Data'!BA1952, 0))</f>
        <v/>
      </c>
      <c r="AE1957">
        <f>IF(ISBLANK('Raw Data'!D1952), 0, IF('Raw Data'!E1952-'Raw Data'!D1952&gt;2, 'Raw Data'!BB1952, 0))</f>
        <v/>
      </c>
      <c r="AF1957">
        <f>IF(ISBLANK('Raw Data'!D1952), 0, IF('Raw Data'!D1952-'Raw Data'!E1952&gt;3, 'Raw Data'!BC1952, 0))</f>
        <v/>
      </c>
      <c r="AG1957">
        <f>IF(ISBLANK('Raw Data'!A1952), 0, IF(ABS('Raw Data'!D1952-'Raw Data'!E1952)&lt;4, 'Raw Data'!BD1952, 0))</f>
        <v/>
      </c>
      <c r="AH1957">
        <f>IF(ISBLANK('Raw Data'!D1952), 0, IF('Raw Data'!E1952-'Raw Data'!D1952&gt;3, 'Raw Data'!BE1952, 0))</f>
        <v/>
      </c>
      <c r="AI1957">
        <f>IF(SUM('Raw Data'!D1952:E1952)&gt;'Raw Data'!F1952, 'Raw Data'!G1952, 0)</f>
        <v/>
      </c>
      <c r="AJ1957">
        <f>IF(ISBLANK('Raw Data'!D1952), 0, IF(SUM('Raw Data'!D1952:E1952)&lt;'Raw Data'!F1952, 'Raw Data'!H1952, 0))</f>
        <v/>
      </c>
      <c r="AK1957">
        <f>IF(ISBLANK('Raw Data'!A1952), 0, IF(AND('Raw Data'!D1952&lt;3, 'Raw Data'!E1952&lt;3, 'Raw Data'!F1952&lt;BB$2), 'Raw Data'!AF1952, 0))</f>
        <v/>
      </c>
      <c r="AL1957">
        <f>IF(ISBLANK('Raw Data'!A1952), 0, IF(AND('Raw Data'!D1952&lt;4, 'Raw Data'!E1952&lt;4, 'Raw Data'!F1952&lt;BB$2), 'Raw Data'!AI1952, 0))</f>
        <v/>
      </c>
      <c r="AM1957">
        <f>IF(ISBLANK('Raw Data'!A1952), 0, IF(AND('Raw Data'!D1952&lt;5, 'Raw Data'!E1952&lt;5, 'Raw Data'!F1952&lt;BB$2), 'Raw Data'!AL1952, 0))</f>
        <v/>
      </c>
      <c r="AN1957">
        <f>IF(ISBLANK('Raw Data'!A1952), 0, IF(AND('Raw Data'!D1952&lt;6, 'Raw Data'!E1952&lt;6, 'Raw Data'!F1952&lt;BB$2), 'Raw Data'!AO1952, 0))</f>
        <v/>
      </c>
      <c r="AO1957">
        <f>IF(ISBLANK('Raw Data'!A1952), 0, IF(AND('Raw Data'!I1952&lt;Analysis!$BC$2, 'Raw Data'!D1952-'Raw Data'!E1952&gt;1), 'Raw Data'!AW1952, IF(AND('Raw Data'!J1952&lt;Analysis!$BC$2, 'Raw Data'!E1952-'Raw Data'!D1952&gt;1), 'Raw Data'!AY1952, 0)))</f>
        <v/>
      </c>
      <c r="AP1957">
        <f>IF(ISBLANK('Raw Data'!A1952), 0, IF(AND('Raw Data'!I1952&lt;Analysis!$BC$2, 'Raw Data'!D1952-'Raw Data'!E1952&gt;2), 'Raw Data'!AZ1952, IF(AND('Raw Data'!J1952&lt;Analysis!$BC$2, 'Raw Data'!E1952-'Raw Data'!D1952&gt;2), 'Raw Data'!BB1952, 0)))</f>
        <v/>
      </c>
      <c r="AQ1957">
        <f>IF(ISBLANK('Raw Data'!A1952), 0, IF(AND('Raw Data'!I1952&lt;Analysis!$BC$2, 'Raw Data'!D1952-'Raw Data'!E1952&gt;3), 'Raw Data'!BC1952, IF(AND('Raw Data'!J1952&lt;Analysis!$BC$2, 'Raw Data'!E1952-'Raw Data'!D1952&gt;3), 'Raw Data'!BE1952, 0)))</f>
        <v/>
      </c>
      <c r="AR1957">
        <f>IF('Hidden Analysiss'!D1953=1,IF(ABS('Raw Data'!E1952-'Raw Data'!D1952)&lt;2,'Raw Data'!AX1952,0), 0)</f>
        <v/>
      </c>
      <c r="AS1957">
        <f>IF('Hidden Analysiss'!D1953=1,IF(ABS('Raw Data'!E1952-'Raw Data'!D1952)&lt;3,'Raw Data'!BA1952,0), 0)</f>
        <v/>
      </c>
      <c r="AT1957">
        <f>IF('Hidden Analysiss'!D1953=1,IF(ABS('Raw Data'!E1952-'Raw Data'!D1952)&lt;4,'Raw Data'!BD1952,0), 0)</f>
        <v/>
      </c>
      <c r="AU1957">
        <f>IF(AND('Hidden Analysiss'!E1953=1, ABS('Raw Data'!E1952-'Raw Data'!D1952)&lt;2), 'Raw Data'!AX1952, 0)</f>
        <v/>
      </c>
      <c r="AV1957">
        <f>IF(AND('Hidden Analysiss'!E1953=1, ABS('Raw Data'!E1952-'Raw Data'!D1952)&lt;3), 'Raw Data'!BA1952, 0)</f>
        <v/>
      </c>
      <c r="AW1957">
        <f>IF(AND('Hidden Analysiss'!E1953=1, ABS('Raw Data'!E1952-'Raw Data'!D1952)&lt;3), 'Raw Data'!BD1952, 0)</f>
        <v/>
      </c>
    </row>
    <row r="1958">
      <c r="A1958" s="1">
        <f>'Raw Data'!A1953</f>
        <v/>
      </c>
      <c r="B1958">
        <f>IF('Raw Data'!E1953&gt;'Raw Data'!D1953, 'Raw Data'!J1953, 0)</f>
        <v/>
      </c>
      <c r="C1958">
        <f>IF('Raw Data'!D1953&gt;'Raw Data'!E1953, 'Raw Data'!I1953, 0)</f>
        <v/>
      </c>
      <c r="D1958">
        <f>SUM(G1958:H1958)</f>
        <v/>
      </c>
      <c r="E1958">
        <f>IF(AND('Raw Data'!J1953&lt;'Raw Data'!I1953,'Raw Data'!E1953&gt;'Raw Data'!D1953,'Raw Data'!E1953-'Raw Data'!D1953&gt;3),'Raw Data'!N1953,IF(AND('Raw Data'!I1953&lt;'Raw Data'!J1953,'Raw Data'!D1953&gt;'Raw Data'!E1953,'Raw Data'!D1953-'Raw Data'!E1953&gt;3),'Raw Data'!M1953,0))</f>
        <v/>
      </c>
      <c r="F1958">
        <f>IF(AND('Raw Data'!J1953&lt;'Raw Data'!I1953,'Raw Data'!E1953&gt;'Raw Data'!D1953,'Raw Data'!E1953-'Raw Data'!D1953&lt;4),'Raw Data'!L1953,IF(AND('Raw Data'!I1953&lt;'Raw Data'!J1953,'Raw Data'!D1953&gt;'Raw Data'!E1953,'Raw Data'!D1953-'Raw Data'!E1953&lt;4),'Raw Data'!K1953,0))</f>
        <v/>
      </c>
      <c r="G1958">
        <f>IF(AND('Raw Data'!J1953&lt;'Raw Data'!I1953, 'Raw Data'!E1953&gt;'Raw Data'!D1953), 'Raw Data'!J1953, 0)</f>
        <v/>
      </c>
      <c r="H1958">
        <f>IF(AND('Raw Data'!J1953&gt;'Raw Data'!I1953, 'Raw Data'!E1953&lt;'Raw Data'!D1953), 'Raw Data'!I1953, 0)</f>
        <v/>
      </c>
      <c r="I1958">
        <f>SUM(J1958:K1958)</f>
        <v/>
      </c>
      <c r="J1958">
        <f>IF(AND('Raw Data'!J1953&gt;'Raw Data'!I1953, 'Raw Data'!E1953&gt;'Raw Data'!D1953), 'Raw Data'!J1953, 0)</f>
        <v/>
      </c>
      <c r="K1958">
        <f>IF(AND('Raw Data'!I1953&gt;'Raw Data'!J1953, 'Raw Data'!D1953&gt;'Raw Data'!E1953), 'Raw Data'!I1953, 0)</f>
        <v/>
      </c>
      <c r="L1958">
        <f>IF('Raw Data'!E1953-'Raw Data'!D1953&gt;3, 'Raw Data'!N1953, 0)</f>
        <v/>
      </c>
      <c r="M1958">
        <f>IF('Raw Data'!D1953-'Raw Data'!E1953&gt;3, 'Raw Data'!M1953, 0)</f>
        <v/>
      </c>
      <c r="N1958">
        <f>IF(ISBLANK('Raw Data'!D1953),0,IF(AND('Raw Data'!E1953&gt;'Raw Data'!D1953,'Raw Data'!E1953-'Raw Data'!D1953&gt;0,'Raw Data'!E1953-'Raw Data'!D1953&lt;4),'Raw Data'!L1953, 0))</f>
        <v/>
      </c>
      <c r="O1958">
        <f>IF(ISBLANK('Raw Data'!D1953),0,IF(AND('Raw Data'!E1953&gt;'Raw Data'!D1953,'Raw Data'!E1953-'Raw Data'!D1953&gt;0,'Raw Data'!D1953-'Raw Data'!E1953&lt;4),'Raw Data'!K1953, 0))</f>
        <v/>
      </c>
      <c r="P1958">
        <f>IF('Raw Data'!E1953-'Raw Data'!D1953&gt;3, 'Raw Data'!N1953, IF('Raw Data'!D1953-'Raw Data'!E1953&gt;3, 'Raw Data'!M1953, 0))</f>
        <v/>
      </c>
      <c r="Q1958">
        <f>IF(ISBLANK('Raw Data'!E1953),0,IF(AND('Raw Data'!E1953-'Raw Data'!D1953&lt;4,'Raw Data'!E1953-'Raw Data'!D1953&gt;0),'Raw Data'!L1953,IF(AND('Raw Data'!D1953&gt;'Raw Data'!E1953,'Raw Data'!D1953-'Raw Data'!E1953&gt;0),'Raw Data'!K1953,0)))</f>
        <v/>
      </c>
      <c r="R1958">
        <f>IF(ISBLANK('Raw Data'!K1953),0,IFERROR(IF(MATCH(SMALL('Raw Data'!K1953:N1953,1),L1958:O1958,0),SMALL('Raw Data'!K1953:N1953,1)),0))</f>
        <v/>
      </c>
      <c r="S1958">
        <f>IF(ISBLANK('Raw Data'!K1953),0,IFERROR(IF(MATCH(SMALL('Raw Data'!K1953:N1953,2),L1958:O1958,0),SMALL('Raw Data'!K1953:N1953,2)),0))</f>
        <v/>
      </c>
      <c r="T1958">
        <f>IF(ISBLANK('Raw Data'!K1953),0,IFERROR(IF(MATCH(SMALL('Raw Data'!K1953:N1953,3),L1958:O1958,0),SMALL('Raw Data'!K1953:N1953,3)),0))</f>
        <v/>
      </c>
      <c r="U1958">
        <f>IF(ISBLANK('Raw Data'!K1953),0,IFERROR(IF(MATCH(SMALL('Raw Data'!K1953:N1953,4),L1958:O1958,0),SMALL('Raw Data'!K1953:N1953,4)),0))</f>
        <v/>
      </c>
      <c r="V1958">
        <f>IF(AND('Raw Data'!D1953&lt;3, 'Raw Data'!E1953&lt;3, 'Raw Data'!A1953&gt;0), 'Raw Data'!AF1953, 0)</f>
        <v/>
      </c>
      <c r="W1958">
        <f>IF(AND('Raw Data'!D1953&lt;4, 'Raw Data'!E1953&lt;4, 'Raw Data'!A1953&gt;0), 'Raw Data'!AI1953, 0)</f>
        <v/>
      </c>
      <c r="X1958">
        <f>IF(AND('Raw Data'!D1953&lt;5, 'Raw Data'!E1953&lt;5, 'Raw Data'!A1953&gt;0), 'Raw Data'!AL1953, 0)</f>
        <v/>
      </c>
      <c r="Y1958">
        <f>IF(AND('Raw Data'!D1953&lt;6, 'Raw Data'!E1953&lt;6, 'Raw Data'!A1953&gt;0), 'Raw Data'!AO1953, 0)</f>
        <v/>
      </c>
      <c r="Z1958">
        <f>IF(ISBLANK('Raw Data'!D1953), 0, IF('Raw Data'!D1953-'Raw Data'!E1953&gt;1, 'Raw Data'!AW1953, 0))</f>
        <v/>
      </c>
      <c r="AA1958">
        <f>IF(ISBLANK('Raw Data'!A1953), 0, IF(ABS('Raw Data'!D1953-'Raw Data'!E1953)&lt;2, 'Raw Data'!AX1953, 0))</f>
        <v/>
      </c>
      <c r="AB1958">
        <f>IF(ISBLANK('Raw Data'!D1953), 0, IF('Raw Data'!E1953-'Raw Data'!D1953&gt;1, 'Raw Data'!AY1953, 0))</f>
        <v/>
      </c>
      <c r="AC1958">
        <f>IF(ISBLANK('Raw Data'!D1953), 0, IF('Raw Data'!D1953-'Raw Data'!E1953&gt;2, 'Raw Data'!AZ1953, 0))</f>
        <v/>
      </c>
      <c r="AD1958">
        <f>IF(ISBLANK('Raw Data'!A1953), 0, IF(ABS('Raw Data'!D1953-'Raw Data'!E1953)&lt;3, 'Raw Data'!BA1953, 0))</f>
        <v/>
      </c>
      <c r="AE1958">
        <f>IF(ISBLANK('Raw Data'!D1953), 0, IF('Raw Data'!E1953-'Raw Data'!D1953&gt;2, 'Raw Data'!BB1953, 0))</f>
        <v/>
      </c>
      <c r="AF1958">
        <f>IF(ISBLANK('Raw Data'!D1953), 0, IF('Raw Data'!D1953-'Raw Data'!E1953&gt;3, 'Raw Data'!BC1953, 0))</f>
        <v/>
      </c>
      <c r="AG1958">
        <f>IF(ISBLANK('Raw Data'!A1953), 0, IF(ABS('Raw Data'!D1953-'Raw Data'!E1953)&lt;4, 'Raw Data'!BD1953, 0))</f>
        <v/>
      </c>
      <c r="AH1958">
        <f>IF(ISBLANK('Raw Data'!D1953), 0, IF('Raw Data'!E1953-'Raw Data'!D1953&gt;3, 'Raw Data'!BE1953, 0))</f>
        <v/>
      </c>
      <c r="AI1958">
        <f>IF(SUM('Raw Data'!D1953:E1953)&gt;'Raw Data'!F1953, 'Raw Data'!G1953, 0)</f>
        <v/>
      </c>
      <c r="AJ1958">
        <f>IF(ISBLANK('Raw Data'!D1953), 0, IF(SUM('Raw Data'!D1953:E1953)&lt;'Raw Data'!F1953, 'Raw Data'!H1953, 0))</f>
        <v/>
      </c>
      <c r="AK1958">
        <f>IF(ISBLANK('Raw Data'!A1953), 0, IF(AND('Raw Data'!D1953&lt;3, 'Raw Data'!E1953&lt;3, 'Raw Data'!F1953&lt;BB$2), 'Raw Data'!AF1953, 0))</f>
        <v/>
      </c>
      <c r="AL1958">
        <f>IF(ISBLANK('Raw Data'!A1953), 0, IF(AND('Raw Data'!D1953&lt;4, 'Raw Data'!E1953&lt;4, 'Raw Data'!F1953&lt;BB$2), 'Raw Data'!AI1953, 0))</f>
        <v/>
      </c>
      <c r="AM1958">
        <f>IF(ISBLANK('Raw Data'!A1953), 0, IF(AND('Raw Data'!D1953&lt;5, 'Raw Data'!E1953&lt;5, 'Raw Data'!F1953&lt;BB$2), 'Raw Data'!AL1953, 0))</f>
        <v/>
      </c>
      <c r="AN1958">
        <f>IF(ISBLANK('Raw Data'!A1953), 0, IF(AND('Raw Data'!D1953&lt;6, 'Raw Data'!E1953&lt;6, 'Raw Data'!F1953&lt;BB$2), 'Raw Data'!AO1953, 0))</f>
        <v/>
      </c>
      <c r="AO1958">
        <f>IF(ISBLANK('Raw Data'!A1953), 0, IF(AND('Raw Data'!I1953&lt;Analysis!$BC$2, 'Raw Data'!D1953-'Raw Data'!E1953&gt;1), 'Raw Data'!AW1953, IF(AND('Raw Data'!J1953&lt;Analysis!$BC$2, 'Raw Data'!E1953-'Raw Data'!D1953&gt;1), 'Raw Data'!AY1953, 0)))</f>
        <v/>
      </c>
      <c r="AP1958">
        <f>IF(ISBLANK('Raw Data'!A1953), 0, IF(AND('Raw Data'!I1953&lt;Analysis!$BC$2, 'Raw Data'!D1953-'Raw Data'!E1953&gt;2), 'Raw Data'!AZ1953, IF(AND('Raw Data'!J1953&lt;Analysis!$BC$2, 'Raw Data'!E1953-'Raw Data'!D1953&gt;2), 'Raw Data'!BB1953, 0)))</f>
        <v/>
      </c>
      <c r="AQ1958">
        <f>IF(ISBLANK('Raw Data'!A1953), 0, IF(AND('Raw Data'!I1953&lt;Analysis!$BC$2, 'Raw Data'!D1953-'Raw Data'!E1953&gt;3), 'Raw Data'!BC1953, IF(AND('Raw Data'!J1953&lt;Analysis!$BC$2, 'Raw Data'!E1953-'Raw Data'!D1953&gt;3), 'Raw Data'!BE1953, 0)))</f>
        <v/>
      </c>
      <c r="AR1958">
        <f>IF('Hidden Analysiss'!D1954=1,IF(ABS('Raw Data'!E1953-'Raw Data'!D1953)&lt;2,'Raw Data'!AX1953,0), 0)</f>
        <v/>
      </c>
      <c r="AS1958">
        <f>IF('Hidden Analysiss'!D1954=1,IF(ABS('Raw Data'!E1953-'Raw Data'!D1953)&lt;3,'Raw Data'!BA1953,0), 0)</f>
        <v/>
      </c>
      <c r="AT1958">
        <f>IF('Hidden Analysiss'!D1954=1,IF(ABS('Raw Data'!E1953-'Raw Data'!D1953)&lt;4,'Raw Data'!BD1953,0), 0)</f>
        <v/>
      </c>
      <c r="AU1958">
        <f>IF(AND('Hidden Analysiss'!E1954=1, ABS('Raw Data'!E1953-'Raw Data'!D1953)&lt;2), 'Raw Data'!AX1953, 0)</f>
        <v/>
      </c>
      <c r="AV1958">
        <f>IF(AND('Hidden Analysiss'!E1954=1, ABS('Raw Data'!E1953-'Raw Data'!D1953)&lt;3), 'Raw Data'!BA1953, 0)</f>
        <v/>
      </c>
      <c r="AW1958">
        <f>IF(AND('Hidden Analysiss'!E1954=1, ABS('Raw Data'!E1953-'Raw Data'!D1953)&lt;3), 'Raw Data'!BD1953, 0)</f>
        <v/>
      </c>
    </row>
    <row r="1959">
      <c r="A1959" s="1">
        <f>'Raw Data'!A1954</f>
        <v/>
      </c>
      <c r="B1959">
        <f>IF('Raw Data'!E1954&gt;'Raw Data'!D1954, 'Raw Data'!J1954, 0)</f>
        <v/>
      </c>
      <c r="C1959">
        <f>IF('Raw Data'!D1954&gt;'Raw Data'!E1954, 'Raw Data'!I1954, 0)</f>
        <v/>
      </c>
      <c r="D1959">
        <f>SUM(G1959:H1959)</f>
        <v/>
      </c>
      <c r="E1959">
        <f>IF(AND('Raw Data'!J1954&lt;'Raw Data'!I1954,'Raw Data'!E1954&gt;'Raw Data'!D1954,'Raw Data'!E1954-'Raw Data'!D1954&gt;3),'Raw Data'!N1954,IF(AND('Raw Data'!I1954&lt;'Raw Data'!J1954,'Raw Data'!D1954&gt;'Raw Data'!E1954,'Raw Data'!D1954-'Raw Data'!E1954&gt;3),'Raw Data'!M1954,0))</f>
        <v/>
      </c>
      <c r="F1959">
        <f>IF(AND('Raw Data'!J1954&lt;'Raw Data'!I1954,'Raw Data'!E1954&gt;'Raw Data'!D1954,'Raw Data'!E1954-'Raw Data'!D1954&lt;4),'Raw Data'!L1954,IF(AND('Raw Data'!I1954&lt;'Raw Data'!J1954,'Raw Data'!D1954&gt;'Raw Data'!E1954,'Raw Data'!D1954-'Raw Data'!E1954&lt;4),'Raw Data'!K1954,0))</f>
        <v/>
      </c>
      <c r="G1959">
        <f>IF(AND('Raw Data'!J1954&lt;'Raw Data'!I1954, 'Raw Data'!E1954&gt;'Raw Data'!D1954), 'Raw Data'!J1954, 0)</f>
        <v/>
      </c>
      <c r="H1959">
        <f>IF(AND('Raw Data'!J1954&gt;'Raw Data'!I1954, 'Raw Data'!E1954&lt;'Raw Data'!D1954), 'Raw Data'!I1954, 0)</f>
        <v/>
      </c>
      <c r="I1959">
        <f>SUM(J1959:K1959)</f>
        <v/>
      </c>
      <c r="J1959">
        <f>IF(AND('Raw Data'!J1954&gt;'Raw Data'!I1954, 'Raw Data'!E1954&gt;'Raw Data'!D1954), 'Raw Data'!J1954, 0)</f>
        <v/>
      </c>
      <c r="K1959">
        <f>IF(AND('Raw Data'!I1954&gt;'Raw Data'!J1954, 'Raw Data'!D1954&gt;'Raw Data'!E1954), 'Raw Data'!I1954, 0)</f>
        <v/>
      </c>
      <c r="L1959">
        <f>IF('Raw Data'!E1954-'Raw Data'!D1954&gt;3, 'Raw Data'!N1954, 0)</f>
        <v/>
      </c>
      <c r="M1959">
        <f>IF('Raw Data'!D1954-'Raw Data'!E1954&gt;3, 'Raw Data'!M1954, 0)</f>
        <v/>
      </c>
      <c r="N1959">
        <f>IF(ISBLANK('Raw Data'!D1954),0,IF(AND('Raw Data'!E1954&gt;'Raw Data'!D1954,'Raw Data'!E1954-'Raw Data'!D1954&gt;0,'Raw Data'!E1954-'Raw Data'!D1954&lt;4),'Raw Data'!L1954, 0))</f>
        <v/>
      </c>
      <c r="O1959">
        <f>IF(ISBLANK('Raw Data'!D1954),0,IF(AND('Raw Data'!E1954&gt;'Raw Data'!D1954,'Raw Data'!E1954-'Raw Data'!D1954&gt;0,'Raw Data'!D1954-'Raw Data'!E1954&lt;4),'Raw Data'!K1954, 0))</f>
        <v/>
      </c>
      <c r="P1959">
        <f>IF('Raw Data'!E1954-'Raw Data'!D1954&gt;3, 'Raw Data'!N1954, IF('Raw Data'!D1954-'Raw Data'!E1954&gt;3, 'Raw Data'!M1954, 0))</f>
        <v/>
      </c>
      <c r="Q1959">
        <f>IF(ISBLANK('Raw Data'!E1954),0,IF(AND('Raw Data'!E1954-'Raw Data'!D1954&lt;4,'Raw Data'!E1954-'Raw Data'!D1954&gt;0),'Raw Data'!L1954,IF(AND('Raw Data'!D1954&gt;'Raw Data'!E1954,'Raw Data'!D1954-'Raw Data'!E1954&gt;0),'Raw Data'!K1954,0)))</f>
        <v/>
      </c>
      <c r="R1959">
        <f>IF(ISBLANK('Raw Data'!K1954),0,IFERROR(IF(MATCH(SMALL('Raw Data'!K1954:N1954,1),L1959:O1959,0),SMALL('Raw Data'!K1954:N1954,1)),0))</f>
        <v/>
      </c>
      <c r="S1959">
        <f>IF(ISBLANK('Raw Data'!K1954),0,IFERROR(IF(MATCH(SMALL('Raw Data'!K1954:N1954,2),L1959:O1959,0),SMALL('Raw Data'!K1954:N1954,2)),0))</f>
        <v/>
      </c>
      <c r="T1959">
        <f>IF(ISBLANK('Raw Data'!K1954),0,IFERROR(IF(MATCH(SMALL('Raw Data'!K1954:N1954,3),L1959:O1959,0),SMALL('Raw Data'!K1954:N1954,3)),0))</f>
        <v/>
      </c>
      <c r="U1959">
        <f>IF(ISBLANK('Raw Data'!K1954),0,IFERROR(IF(MATCH(SMALL('Raw Data'!K1954:N1954,4),L1959:O1959,0),SMALL('Raw Data'!K1954:N1954,4)),0))</f>
        <v/>
      </c>
      <c r="V1959">
        <f>IF(AND('Raw Data'!D1954&lt;3, 'Raw Data'!E1954&lt;3, 'Raw Data'!A1954&gt;0), 'Raw Data'!AF1954, 0)</f>
        <v/>
      </c>
      <c r="W1959">
        <f>IF(AND('Raw Data'!D1954&lt;4, 'Raw Data'!E1954&lt;4, 'Raw Data'!A1954&gt;0), 'Raw Data'!AI1954, 0)</f>
        <v/>
      </c>
      <c r="X1959">
        <f>IF(AND('Raw Data'!D1954&lt;5, 'Raw Data'!E1954&lt;5, 'Raw Data'!A1954&gt;0), 'Raw Data'!AL1954, 0)</f>
        <v/>
      </c>
      <c r="Y1959">
        <f>IF(AND('Raw Data'!D1954&lt;6, 'Raw Data'!E1954&lt;6, 'Raw Data'!A1954&gt;0), 'Raw Data'!AO1954, 0)</f>
        <v/>
      </c>
      <c r="Z1959">
        <f>IF(ISBLANK('Raw Data'!D1954), 0, IF('Raw Data'!D1954-'Raw Data'!E1954&gt;1, 'Raw Data'!AW1954, 0))</f>
        <v/>
      </c>
      <c r="AA1959">
        <f>IF(ISBLANK('Raw Data'!A1954), 0, IF(ABS('Raw Data'!D1954-'Raw Data'!E1954)&lt;2, 'Raw Data'!AX1954, 0))</f>
        <v/>
      </c>
      <c r="AB1959">
        <f>IF(ISBLANK('Raw Data'!D1954), 0, IF('Raw Data'!E1954-'Raw Data'!D1954&gt;1, 'Raw Data'!AY1954, 0))</f>
        <v/>
      </c>
      <c r="AC1959">
        <f>IF(ISBLANK('Raw Data'!D1954), 0, IF('Raw Data'!D1954-'Raw Data'!E1954&gt;2, 'Raw Data'!AZ1954, 0))</f>
        <v/>
      </c>
      <c r="AD1959">
        <f>IF(ISBLANK('Raw Data'!A1954), 0, IF(ABS('Raw Data'!D1954-'Raw Data'!E1954)&lt;3, 'Raw Data'!BA1954, 0))</f>
        <v/>
      </c>
      <c r="AE1959">
        <f>IF(ISBLANK('Raw Data'!D1954), 0, IF('Raw Data'!E1954-'Raw Data'!D1954&gt;2, 'Raw Data'!BB1954, 0))</f>
        <v/>
      </c>
      <c r="AF1959">
        <f>IF(ISBLANK('Raw Data'!D1954), 0, IF('Raw Data'!D1954-'Raw Data'!E1954&gt;3, 'Raw Data'!BC1954, 0))</f>
        <v/>
      </c>
      <c r="AG1959">
        <f>IF(ISBLANK('Raw Data'!A1954), 0, IF(ABS('Raw Data'!D1954-'Raw Data'!E1954)&lt;4, 'Raw Data'!BD1954, 0))</f>
        <v/>
      </c>
      <c r="AH1959">
        <f>IF(ISBLANK('Raw Data'!D1954), 0, IF('Raw Data'!E1954-'Raw Data'!D1954&gt;3, 'Raw Data'!BE1954, 0))</f>
        <v/>
      </c>
      <c r="AI1959">
        <f>IF(SUM('Raw Data'!D1954:E1954)&gt;'Raw Data'!F1954, 'Raw Data'!G1954, 0)</f>
        <v/>
      </c>
      <c r="AJ1959">
        <f>IF(ISBLANK('Raw Data'!D1954), 0, IF(SUM('Raw Data'!D1954:E1954)&lt;'Raw Data'!F1954, 'Raw Data'!H1954, 0))</f>
        <v/>
      </c>
      <c r="AK1959">
        <f>IF(ISBLANK('Raw Data'!A1954), 0, IF(AND('Raw Data'!D1954&lt;3, 'Raw Data'!E1954&lt;3, 'Raw Data'!F1954&lt;BB$2), 'Raw Data'!AF1954, 0))</f>
        <v/>
      </c>
      <c r="AL1959">
        <f>IF(ISBLANK('Raw Data'!A1954), 0, IF(AND('Raw Data'!D1954&lt;4, 'Raw Data'!E1954&lt;4, 'Raw Data'!F1954&lt;BB$2), 'Raw Data'!AI1954, 0))</f>
        <v/>
      </c>
      <c r="AM1959">
        <f>IF(ISBLANK('Raw Data'!A1954), 0, IF(AND('Raw Data'!D1954&lt;5, 'Raw Data'!E1954&lt;5, 'Raw Data'!F1954&lt;BB$2), 'Raw Data'!AL1954, 0))</f>
        <v/>
      </c>
      <c r="AN1959">
        <f>IF(ISBLANK('Raw Data'!A1954), 0, IF(AND('Raw Data'!D1954&lt;6, 'Raw Data'!E1954&lt;6, 'Raw Data'!F1954&lt;BB$2), 'Raw Data'!AO1954, 0))</f>
        <v/>
      </c>
      <c r="AO1959">
        <f>IF(ISBLANK('Raw Data'!A1954), 0, IF(AND('Raw Data'!I1954&lt;Analysis!$BC$2, 'Raw Data'!D1954-'Raw Data'!E1954&gt;1), 'Raw Data'!AW1954, IF(AND('Raw Data'!J1954&lt;Analysis!$BC$2, 'Raw Data'!E1954-'Raw Data'!D1954&gt;1), 'Raw Data'!AY1954, 0)))</f>
        <v/>
      </c>
      <c r="AP1959">
        <f>IF(ISBLANK('Raw Data'!A1954), 0, IF(AND('Raw Data'!I1954&lt;Analysis!$BC$2, 'Raw Data'!D1954-'Raw Data'!E1954&gt;2), 'Raw Data'!AZ1954, IF(AND('Raw Data'!J1954&lt;Analysis!$BC$2, 'Raw Data'!E1954-'Raw Data'!D1954&gt;2), 'Raw Data'!BB1954, 0)))</f>
        <v/>
      </c>
      <c r="AQ1959">
        <f>IF(ISBLANK('Raw Data'!A1954), 0, IF(AND('Raw Data'!I1954&lt;Analysis!$BC$2, 'Raw Data'!D1954-'Raw Data'!E1954&gt;3), 'Raw Data'!BC1954, IF(AND('Raw Data'!J1954&lt;Analysis!$BC$2, 'Raw Data'!E1954-'Raw Data'!D1954&gt;3), 'Raw Data'!BE1954, 0)))</f>
        <v/>
      </c>
      <c r="AR1959">
        <f>IF('Hidden Analysiss'!D1955=1,IF(ABS('Raw Data'!E1954-'Raw Data'!D1954)&lt;2,'Raw Data'!AX1954,0), 0)</f>
        <v/>
      </c>
      <c r="AS1959">
        <f>IF('Hidden Analysiss'!D1955=1,IF(ABS('Raw Data'!E1954-'Raw Data'!D1954)&lt;3,'Raw Data'!BA1954,0), 0)</f>
        <v/>
      </c>
      <c r="AT1959">
        <f>IF('Hidden Analysiss'!D1955=1,IF(ABS('Raw Data'!E1954-'Raw Data'!D1954)&lt;4,'Raw Data'!BD1954,0), 0)</f>
        <v/>
      </c>
      <c r="AU1959">
        <f>IF(AND('Hidden Analysiss'!E1955=1, ABS('Raw Data'!E1954-'Raw Data'!D1954)&lt;2), 'Raw Data'!AX1954, 0)</f>
        <v/>
      </c>
      <c r="AV1959">
        <f>IF(AND('Hidden Analysiss'!E1955=1, ABS('Raw Data'!E1954-'Raw Data'!D1954)&lt;3), 'Raw Data'!BA1954, 0)</f>
        <v/>
      </c>
      <c r="AW1959">
        <f>IF(AND('Hidden Analysiss'!E1955=1, ABS('Raw Data'!E1954-'Raw Data'!D1954)&lt;3), 'Raw Data'!BD1954, 0)</f>
        <v/>
      </c>
    </row>
    <row r="1960">
      <c r="A1960" s="1">
        <f>'Raw Data'!A1955</f>
        <v/>
      </c>
      <c r="B1960">
        <f>IF('Raw Data'!E1955&gt;'Raw Data'!D1955, 'Raw Data'!J1955, 0)</f>
        <v/>
      </c>
      <c r="C1960">
        <f>IF('Raw Data'!D1955&gt;'Raw Data'!E1955, 'Raw Data'!I1955, 0)</f>
        <v/>
      </c>
      <c r="D1960">
        <f>SUM(G1960:H1960)</f>
        <v/>
      </c>
      <c r="E1960">
        <f>IF(AND('Raw Data'!J1955&lt;'Raw Data'!I1955,'Raw Data'!E1955&gt;'Raw Data'!D1955,'Raw Data'!E1955-'Raw Data'!D1955&gt;3),'Raw Data'!N1955,IF(AND('Raw Data'!I1955&lt;'Raw Data'!J1955,'Raw Data'!D1955&gt;'Raw Data'!E1955,'Raw Data'!D1955-'Raw Data'!E1955&gt;3),'Raw Data'!M1955,0))</f>
        <v/>
      </c>
      <c r="F1960">
        <f>IF(AND('Raw Data'!J1955&lt;'Raw Data'!I1955,'Raw Data'!E1955&gt;'Raw Data'!D1955,'Raw Data'!E1955-'Raw Data'!D1955&lt;4),'Raw Data'!L1955,IF(AND('Raw Data'!I1955&lt;'Raw Data'!J1955,'Raw Data'!D1955&gt;'Raw Data'!E1955,'Raw Data'!D1955-'Raw Data'!E1955&lt;4),'Raw Data'!K1955,0))</f>
        <v/>
      </c>
      <c r="G1960">
        <f>IF(AND('Raw Data'!J1955&lt;'Raw Data'!I1955, 'Raw Data'!E1955&gt;'Raw Data'!D1955), 'Raw Data'!J1955, 0)</f>
        <v/>
      </c>
      <c r="H1960">
        <f>IF(AND('Raw Data'!J1955&gt;'Raw Data'!I1955, 'Raw Data'!E1955&lt;'Raw Data'!D1955), 'Raw Data'!I1955, 0)</f>
        <v/>
      </c>
      <c r="I1960">
        <f>SUM(J1960:K1960)</f>
        <v/>
      </c>
      <c r="J1960">
        <f>IF(AND('Raw Data'!J1955&gt;'Raw Data'!I1955, 'Raw Data'!E1955&gt;'Raw Data'!D1955), 'Raw Data'!J1955, 0)</f>
        <v/>
      </c>
      <c r="K1960">
        <f>IF(AND('Raw Data'!I1955&gt;'Raw Data'!J1955, 'Raw Data'!D1955&gt;'Raw Data'!E1955), 'Raw Data'!I1955, 0)</f>
        <v/>
      </c>
      <c r="L1960">
        <f>IF('Raw Data'!E1955-'Raw Data'!D1955&gt;3, 'Raw Data'!N1955, 0)</f>
        <v/>
      </c>
      <c r="M1960">
        <f>IF('Raw Data'!D1955-'Raw Data'!E1955&gt;3, 'Raw Data'!M1955, 0)</f>
        <v/>
      </c>
      <c r="N1960">
        <f>IF(ISBLANK('Raw Data'!D1955),0,IF(AND('Raw Data'!E1955&gt;'Raw Data'!D1955,'Raw Data'!E1955-'Raw Data'!D1955&gt;0,'Raw Data'!E1955-'Raw Data'!D1955&lt;4),'Raw Data'!L1955, 0))</f>
        <v/>
      </c>
      <c r="O1960">
        <f>IF(ISBLANK('Raw Data'!D1955),0,IF(AND('Raw Data'!E1955&gt;'Raw Data'!D1955,'Raw Data'!E1955-'Raw Data'!D1955&gt;0,'Raw Data'!D1955-'Raw Data'!E1955&lt;4),'Raw Data'!K1955, 0))</f>
        <v/>
      </c>
      <c r="P1960">
        <f>IF('Raw Data'!E1955-'Raw Data'!D1955&gt;3, 'Raw Data'!N1955, IF('Raw Data'!D1955-'Raw Data'!E1955&gt;3, 'Raw Data'!M1955, 0))</f>
        <v/>
      </c>
      <c r="Q1960">
        <f>IF(ISBLANK('Raw Data'!E1955),0,IF(AND('Raw Data'!E1955-'Raw Data'!D1955&lt;4,'Raw Data'!E1955-'Raw Data'!D1955&gt;0),'Raw Data'!L1955,IF(AND('Raw Data'!D1955&gt;'Raw Data'!E1955,'Raw Data'!D1955-'Raw Data'!E1955&gt;0),'Raw Data'!K1955,0)))</f>
        <v/>
      </c>
      <c r="R1960">
        <f>IF(ISBLANK('Raw Data'!K1955),0,IFERROR(IF(MATCH(SMALL('Raw Data'!K1955:N1955,1),L1960:O1960,0),SMALL('Raw Data'!K1955:N1955,1)),0))</f>
        <v/>
      </c>
      <c r="S1960">
        <f>IF(ISBLANK('Raw Data'!K1955),0,IFERROR(IF(MATCH(SMALL('Raw Data'!K1955:N1955,2),L1960:O1960,0),SMALL('Raw Data'!K1955:N1955,2)),0))</f>
        <v/>
      </c>
      <c r="T1960">
        <f>IF(ISBLANK('Raw Data'!K1955),0,IFERROR(IF(MATCH(SMALL('Raw Data'!K1955:N1955,3),L1960:O1960,0),SMALL('Raw Data'!K1955:N1955,3)),0))</f>
        <v/>
      </c>
      <c r="U1960">
        <f>IF(ISBLANK('Raw Data'!K1955),0,IFERROR(IF(MATCH(SMALL('Raw Data'!K1955:N1955,4),L1960:O1960,0),SMALL('Raw Data'!K1955:N1955,4)),0))</f>
        <v/>
      </c>
      <c r="V1960">
        <f>IF(AND('Raw Data'!D1955&lt;3, 'Raw Data'!E1955&lt;3, 'Raw Data'!A1955&gt;0), 'Raw Data'!AF1955, 0)</f>
        <v/>
      </c>
      <c r="W1960">
        <f>IF(AND('Raw Data'!D1955&lt;4, 'Raw Data'!E1955&lt;4, 'Raw Data'!A1955&gt;0), 'Raw Data'!AI1955, 0)</f>
        <v/>
      </c>
      <c r="X1960">
        <f>IF(AND('Raw Data'!D1955&lt;5, 'Raw Data'!E1955&lt;5, 'Raw Data'!A1955&gt;0), 'Raw Data'!AL1955, 0)</f>
        <v/>
      </c>
      <c r="Y1960">
        <f>IF(AND('Raw Data'!D1955&lt;6, 'Raw Data'!E1955&lt;6, 'Raw Data'!A1955&gt;0), 'Raw Data'!AO1955, 0)</f>
        <v/>
      </c>
      <c r="Z1960">
        <f>IF(ISBLANK('Raw Data'!D1955), 0, IF('Raw Data'!D1955-'Raw Data'!E1955&gt;1, 'Raw Data'!AW1955, 0))</f>
        <v/>
      </c>
      <c r="AA1960">
        <f>IF(ISBLANK('Raw Data'!A1955), 0, IF(ABS('Raw Data'!D1955-'Raw Data'!E1955)&lt;2, 'Raw Data'!AX1955, 0))</f>
        <v/>
      </c>
      <c r="AB1960">
        <f>IF(ISBLANK('Raw Data'!D1955), 0, IF('Raw Data'!E1955-'Raw Data'!D1955&gt;1, 'Raw Data'!AY1955, 0))</f>
        <v/>
      </c>
      <c r="AC1960">
        <f>IF(ISBLANK('Raw Data'!D1955), 0, IF('Raw Data'!D1955-'Raw Data'!E1955&gt;2, 'Raw Data'!AZ1955, 0))</f>
        <v/>
      </c>
      <c r="AD1960">
        <f>IF(ISBLANK('Raw Data'!A1955), 0, IF(ABS('Raw Data'!D1955-'Raw Data'!E1955)&lt;3, 'Raw Data'!BA1955, 0))</f>
        <v/>
      </c>
      <c r="AE1960">
        <f>IF(ISBLANK('Raw Data'!D1955), 0, IF('Raw Data'!E1955-'Raw Data'!D1955&gt;2, 'Raw Data'!BB1955, 0))</f>
        <v/>
      </c>
      <c r="AF1960">
        <f>IF(ISBLANK('Raw Data'!D1955), 0, IF('Raw Data'!D1955-'Raw Data'!E1955&gt;3, 'Raw Data'!BC1955, 0))</f>
        <v/>
      </c>
      <c r="AG1960">
        <f>IF(ISBLANK('Raw Data'!A1955), 0, IF(ABS('Raw Data'!D1955-'Raw Data'!E1955)&lt;4, 'Raw Data'!BD1955, 0))</f>
        <v/>
      </c>
      <c r="AH1960">
        <f>IF(ISBLANK('Raw Data'!D1955), 0, IF('Raw Data'!E1955-'Raw Data'!D1955&gt;3, 'Raw Data'!BE1955, 0))</f>
        <v/>
      </c>
      <c r="AI1960">
        <f>IF(SUM('Raw Data'!D1955:E1955)&gt;'Raw Data'!F1955, 'Raw Data'!G1955, 0)</f>
        <v/>
      </c>
      <c r="AJ1960">
        <f>IF(ISBLANK('Raw Data'!D1955), 0, IF(SUM('Raw Data'!D1955:E1955)&lt;'Raw Data'!F1955, 'Raw Data'!H1955, 0))</f>
        <v/>
      </c>
      <c r="AK1960">
        <f>IF(ISBLANK('Raw Data'!A1955), 0, IF(AND('Raw Data'!D1955&lt;3, 'Raw Data'!E1955&lt;3, 'Raw Data'!F1955&lt;BB$2), 'Raw Data'!AF1955, 0))</f>
        <v/>
      </c>
      <c r="AL1960">
        <f>IF(ISBLANK('Raw Data'!A1955), 0, IF(AND('Raw Data'!D1955&lt;4, 'Raw Data'!E1955&lt;4, 'Raw Data'!F1955&lt;BB$2), 'Raw Data'!AI1955, 0))</f>
        <v/>
      </c>
      <c r="AM1960">
        <f>IF(ISBLANK('Raw Data'!A1955), 0, IF(AND('Raw Data'!D1955&lt;5, 'Raw Data'!E1955&lt;5, 'Raw Data'!F1955&lt;BB$2), 'Raw Data'!AL1955, 0))</f>
        <v/>
      </c>
      <c r="AN1960">
        <f>IF(ISBLANK('Raw Data'!A1955), 0, IF(AND('Raw Data'!D1955&lt;6, 'Raw Data'!E1955&lt;6, 'Raw Data'!F1955&lt;BB$2), 'Raw Data'!AO1955, 0))</f>
        <v/>
      </c>
      <c r="AO1960">
        <f>IF(ISBLANK('Raw Data'!A1955), 0, IF(AND('Raw Data'!I1955&lt;Analysis!$BC$2, 'Raw Data'!D1955-'Raw Data'!E1955&gt;1), 'Raw Data'!AW1955, IF(AND('Raw Data'!J1955&lt;Analysis!$BC$2, 'Raw Data'!E1955-'Raw Data'!D1955&gt;1), 'Raw Data'!AY1955, 0)))</f>
        <v/>
      </c>
      <c r="AP1960">
        <f>IF(ISBLANK('Raw Data'!A1955), 0, IF(AND('Raw Data'!I1955&lt;Analysis!$BC$2, 'Raw Data'!D1955-'Raw Data'!E1955&gt;2), 'Raw Data'!AZ1955, IF(AND('Raw Data'!J1955&lt;Analysis!$BC$2, 'Raw Data'!E1955-'Raw Data'!D1955&gt;2), 'Raw Data'!BB1955, 0)))</f>
        <v/>
      </c>
      <c r="AQ1960">
        <f>IF(ISBLANK('Raw Data'!A1955), 0, IF(AND('Raw Data'!I1955&lt;Analysis!$BC$2, 'Raw Data'!D1955-'Raw Data'!E1955&gt;3), 'Raw Data'!BC1955, IF(AND('Raw Data'!J1955&lt;Analysis!$BC$2, 'Raw Data'!E1955-'Raw Data'!D1955&gt;3), 'Raw Data'!BE1955, 0)))</f>
        <v/>
      </c>
      <c r="AR1960">
        <f>IF('Hidden Analysiss'!D1956=1,IF(ABS('Raw Data'!E1955-'Raw Data'!D1955)&lt;2,'Raw Data'!AX1955,0), 0)</f>
        <v/>
      </c>
      <c r="AS1960">
        <f>IF('Hidden Analysiss'!D1956=1,IF(ABS('Raw Data'!E1955-'Raw Data'!D1955)&lt;3,'Raw Data'!BA1955,0), 0)</f>
        <v/>
      </c>
      <c r="AT1960">
        <f>IF('Hidden Analysiss'!D1956=1,IF(ABS('Raw Data'!E1955-'Raw Data'!D1955)&lt;4,'Raw Data'!BD1955,0), 0)</f>
        <v/>
      </c>
      <c r="AU1960">
        <f>IF(AND('Hidden Analysiss'!E1956=1, ABS('Raw Data'!E1955-'Raw Data'!D1955)&lt;2), 'Raw Data'!AX1955, 0)</f>
        <v/>
      </c>
      <c r="AV1960">
        <f>IF(AND('Hidden Analysiss'!E1956=1, ABS('Raw Data'!E1955-'Raw Data'!D1955)&lt;3), 'Raw Data'!BA1955, 0)</f>
        <v/>
      </c>
      <c r="AW1960">
        <f>IF(AND('Hidden Analysiss'!E1956=1, ABS('Raw Data'!E1955-'Raw Data'!D1955)&lt;3), 'Raw Data'!BD1955, 0)</f>
        <v/>
      </c>
    </row>
    <row r="1961">
      <c r="A1961" s="1">
        <f>'Raw Data'!A1956</f>
        <v/>
      </c>
      <c r="B1961">
        <f>IF('Raw Data'!E1956&gt;'Raw Data'!D1956, 'Raw Data'!J1956, 0)</f>
        <v/>
      </c>
      <c r="C1961">
        <f>IF('Raw Data'!D1956&gt;'Raw Data'!E1956, 'Raw Data'!I1956, 0)</f>
        <v/>
      </c>
      <c r="D1961">
        <f>SUM(G1961:H1961)</f>
        <v/>
      </c>
      <c r="E1961">
        <f>IF(AND('Raw Data'!J1956&lt;'Raw Data'!I1956,'Raw Data'!E1956&gt;'Raw Data'!D1956,'Raw Data'!E1956-'Raw Data'!D1956&gt;3),'Raw Data'!N1956,IF(AND('Raw Data'!I1956&lt;'Raw Data'!J1956,'Raw Data'!D1956&gt;'Raw Data'!E1956,'Raw Data'!D1956-'Raw Data'!E1956&gt;3),'Raw Data'!M1956,0))</f>
        <v/>
      </c>
      <c r="F1961">
        <f>IF(AND('Raw Data'!J1956&lt;'Raw Data'!I1956,'Raw Data'!E1956&gt;'Raw Data'!D1956,'Raw Data'!E1956-'Raw Data'!D1956&lt;4),'Raw Data'!L1956,IF(AND('Raw Data'!I1956&lt;'Raw Data'!J1956,'Raw Data'!D1956&gt;'Raw Data'!E1956,'Raw Data'!D1956-'Raw Data'!E1956&lt;4),'Raw Data'!K1956,0))</f>
        <v/>
      </c>
      <c r="G1961">
        <f>IF(AND('Raw Data'!J1956&lt;'Raw Data'!I1956, 'Raw Data'!E1956&gt;'Raw Data'!D1956), 'Raw Data'!J1956, 0)</f>
        <v/>
      </c>
      <c r="H1961">
        <f>IF(AND('Raw Data'!J1956&gt;'Raw Data'!I1956, 'Raw Data'!E1956&lt;'Raw Data'!D1956), 'Raw Data'!I1956, 0)</f>
        <v/>
      </c>
      <c r="I1961">
        <f>SUM(J1961:K1961)</f>
        <v/>
      </c>
      <c r="J1961">
        <f>IF(AND('Raw Data'!J1956&gt;'Raw Data'!I1956, 'Raw Data'!E1956&gt;'Raw Data'!D1956), 'Raw Data'!J1956, 0)</f>
        <v/>
      </c>
      <c r="K1961">
        <f>IF(AND('Raw Data'!I1956&gt;'Raw Data'!J1956, 'Raw Data'!D1956&gt;'Raw Data'!E1956), 'Raw Data'!I1956, 0)</f>
        <v/>
      </c>
      <c r="L1961">
        <f>IF('Raw Data'!E1956-'Raw Data'!D1956&gt;3, 'Raw Data'!N1956, 0)</f>
        <v/>
      </c>
      <c r="M1961">
        <f>IF('Raw Data'!D1956-'Raw Data'!E1956&gt;3, 'Raw Data'!M1956, 0)</f>
        <v/>
      </c>
      <c r="N1961">
        <f>IF(ISBLANK('Raw Data'!D1956),0,IF(AND('Raw Data'!E1956&gt;'Raw Data'!D1956,'Raw Data'!E1956-'Raw Data'!D1956&gt;0,'Raw Data'!E1956-'Raw Data'!D1956&lt;4),'Raw Data'!L1956, 0))</f>
        <v/>
      </c>
      <c r="O1961">
        <f>IF(ISBLANK('Raw Data'!D1956),0,IF(AND('Raw Data'!E1956&gt;'Raw Data'!D1956,'Raw Data'!E1956-'Raw Data'!D1956&gt;0,'Raw Data'!D1956-'Raw Data'!E1956&lt;4),'Raw Data'!K1956, 0))</f>
        <v/>
      </c>
      <c r="P1961">
        <f>IF('Raw Data'!E1956-'Raw Data'!D1956&gt;3, 'Raw Data'!N1956, IF('Raw Data'!D1956-'Raw Data'!E1956&gt;3, 'Raw Data'!M1956, 0))</f>
        <v/>
      </c>
      <c r="Q1961">
        <f>IF(ISBLANK('Raw Data'!E1956),0,IF(AND('Raw Data'!E1956-'Raw Data'!D1956&lt;4,'Raw Data'!E1956-'Raw Data'!D1956&gt;0),'Raw Data'!L1956,IF(AND('Raw Data'!D1956&gt;'Raw Data'!E1956,'Raw Data'!D1956-'Raw Data'!E1956&gt;0),'Raw Data'!K1956,0)))</f>
        <v/>
      </c>
      <c r="R1961">
        <f>IF(ISBLANK('Raw Data'!K1956),0,IFERROR(IF(MATCH(SMALL('Raw Data'!K1956:N1956,1),L1961:O1961,0),SMALL('Raw Data'!K1956:N1956,1)),0))</f>
        <v/>
      </c>
      <c r="S1961">
        <f>IF(ISBLANK('Raw Data'!K1956),0,IFERROR(IF(MATCH(SMALL('Raw Data'!K1956:N1956,2),L1961:O1961,0),SMALL('Raw Data'!K1956:N1956,2)),0))</f>
        <v/>
      </c>
      <c r="T1961">
        <f>IF(ISBLANK('Raw Data'!K1956),0,IFERROR(IF(MATCH(SMALL('Raw Data'!K1956:N1956,3),L1961:O1961,0),SMALL('Raw Data'!K1956:N1956,3)),0))</f>
        <v/>
      </c>
      <c r="U1961">
        <f>IF(ISBLANK('Raw Data'!K1956),0,IFERROR(IF(MATCH(SMALL('Raw Data'!K1956:N1956,4),L1961:O1961,0),SMALL('Raw Data'!K1956:N1956,4)),0))</f>
        <v/>
      </c>
      <c r="V1961">
        <f>IF(AND('Raw Data'!D1956&lt;3, 'Raw Data'!E1956&lt;3, 'Raw Data'!A1956&gt;0), 'Raw Data'!AF1956, 0)</f>
        <v/>
      </c>
      <c r="W1961">
        <f>IF(AND('Raw Data'!D1956&lt;4, 'Raw Data'!E1956&lt;4, 'Raw Data'!A1956&gt;0), 'Raw Data'!AI1956, 0)</f>
        <v/>
      </c>
      <c r="X1961">
        <f>IF(AND('Raw Data'!D1956&lt;5, 'Raw Data'!E1956&lt;5, 'Raw Data'!A1956&gt;0), 'Raw Data'!AL1956, 0)</f>
        <v/>
      </c>
      <c r="Y1961">
        <f>IF(AND('Raw Data'!D1956&lt;6, 'Raw Data'!E1956&lt;6, 'Raw Data'!A1956&gt;0), 'Raw Data'!AO1956, 0)</f>
        <v/>
      </c>
      <c r="Z1961">
        <f>IF(ISBLANK('Raw Data'!D1956), 0, IF('Raw Data'!D1956-'Raw Data'!E1956&gt;1, 'Raw Data'!AW1956, 0))</f>
        <v/>
      </c>
      <c r="AA1961">
        <f>IF(ISBLANK('Raw Data'!A1956), 0, IF(ABS('Raw Data'!D1956-'Raw Data'!E1956)&lt;2, 'Raw Data'!AX1956, 0))</f>
        <v/>
      </c>
      <c r="AB1961">
        <f>IF(ISBLANK('Raw Data'!D1956), 0, IF('Raw Data'!E1956-'Raw Data'!D1956&gt;1, 'Raw Data'!AY1956, 0))</f>
        <v/>
      </c>
      <c r="AC1961">
        <f>IF(ISBLANK('Raw Data'!D1956), 0, IF('Raw Data'!D1956-'Raw Data'!E1956&gt;2, 'Raw Data'!AZ1956, 0))</f>
        <v/>
      </c>
      <c r="AD1961">
        <f>IF(ISBLANK('Raw Data'!A1956), 0, IF(ABS('Raw Data'!D1956-'Raw Data'!E1956)&lt;3, 'Raw Data'!BA1956, 0))</f>
        <v/>
      </c>
      <c r="AE1961">
        <f>IF(ISBLANK('Raw Data'!D1956), 0, IF('Raw Data'!E1956-'Raw Data'!D1956&gt;2, 'Raw Data'!BB1956, 0))</f>
        <v/>
      </c>
      <c r="AF1961">
        <f>IF(ISBLANK('Raw Data'!D1956), 0, IF('Raw Data'!D1956-'Raw Data'!E1956&gt;3, 'Raw Data'!BC1956, 0))</f>
        <v/>
      </c>
      <c r="AG1961">
        <f>IF(ISBLANK('Raw Data'!A1956), 0, IF(ABS('Raw Data'!D1956-'Raw Data'!E1956)&lt;4, 'Raw Data'!BD1956, 0))</f>
        <v/>
      </c>
      <c r="AH1961">
        <f>IF(ISBLANK('Raw Data'!D1956), 0, IF('Raw Data'!E1956-'Raw Data'!D1956&gt;3, 'Raw Data'!BE1956, 0))</f>
        <v/>
      </c>
      <c r="AI1961">
        <f>IF(SUM('Raw Data'!D1956:E1956)&gt;'Raw Data'!F1956, 'Raw Data'!G1956, 0)</f>
        <v/>
      </c>
      <c r="AJ1961">
        <f>IF(ISBLANK('Raw Data'!D1956), 0, IF(SUM('Raw Data'!D1956:E1956)&lt;'Raw Data'!F1956, 'Raw Data'!H1956, 0))</f>
        <v/>
      </c>
      <c r="AK1961">
        <f>IF(ISBLANK('Raw Data'!A1956), 0, IF(AND('Raw Data'!D1956&lt;3, 'Raw Data'!E1956&lt;3, 'Raw Data'!F1956&lt;BB$2), 'Raw Data'!AF1956, 0))</f>
        <v/>
      </c>
      <c r="AL1961">
        <f>IF(ISBLANK('Raw Data'!A1956), 0, IF(AND('Raw Data'!D1956&lt;4, 'Raw Data'!E1956&lt;4, 'Raw Data'!F1956&lt;BB$2), 'Raw Data'!AI1956, 0))</f>
        <v/>
      </c>
      <c r="AM1961">
        <f>IF(ISBLANK('Raw Data'!A1956), 0, IF(AND('Raw Data'!D1956&lt;5, 'Raw Data'!E1956&lt;5, 'Raw Data'!F1956&lt;BB$2), 'Raw Data'!AL1956, 0))</f>
        <v/>
      </c>
      <c r="AN1961">
        <f>IF(ISBLANK('Raw Data'!A1956), 0, IF(AND('Raw Data'!D1956&lt;6, 'Raw Data'!E1956&lt;6, 'Raw Data'!F1956&lt;BB$2), 'Raw Data'!AO1956, 0))</f>
        <v/>
      </c>
      <c r="AO1961">
        <f>IF(ISBLANK('Raw Data'!A1956), 0, IF(AND('Raw Data'!I1956&lt;Analysis!$BC$2, 'Raw Data'!D1956-'Raw Data'!E1956&gt;1), 'Raw Data'!AW1956, IF(AND('Raw Data'!J1956&lt;Analysis!$BC$2, 'Raw Data'!E1956-'Raw Data'!D1956&gt;1), 'Raw Data'!AY1956, 0)))</f>
        <v/>
      </c>
      <c r="AP1961">
        <f>IF(ISBLANK('Raw Data'!A1956), 0, IF(AND('Raw Data'!I1956&lt;Analysis!$BC$2, 'Raw Data'!D1956-'Raw Data'!E1956&gt;2), 'Raw Data'!AZ1956, IF(AND('Raw Data'!J1956&lt;Analysis!$BC$2, 'Raw Data'!E1956-'Raw Data'!D1956&gt;2), 'Raw Data'!BB1956, 0)))</f>
        <v/>
      </c>
      <c r="AQ1961">
        <f>IF(ISBLANK('Raw Data'!A1956), 0, IF(AND('Raw Data'!I1956&lt;Analysis!$BC$2, 'Raw Data'!D1956-'Raw Data'!E1956&gt;3), 'Raw Data'!BC1956, IF(AND('Raw Data'!J1956&lt;Analysis!$BC$2, 'Raw Data'!E1956-'Raw Data'!D1956&gt;3), 'Raw Data'!BE1956, 0)))</f>
        <v/>
      </c>
      <c r="AR1961">
        <f>IF('Hidden Analysiss'!D1957=1,IF(ABS('Raw Data'!E1956-'Raw Data'!D1956)&lt;2,'Raw Data'!AX1956,0), 0)</f>
        <v/>
      </c>
      <c r="AS1961">
        <f>IF('Hidden Analysiss'!D1957=1,IF(ABS('Raw Data'!E1956-'Raw Data'!D1956)&lt;3,'Raw Data'!BA1956,0), 0)</f>
        <v/>
      </c>
      <c r="AT1961">
        <f>IF('Hidden Analysiss'!D1957=1,IF(ABS('Raw Data'!E1956-'Raw Data'!D1956)&lt;4,'Raw Data'!BD1956,0), 0)</f>
        <v/>
      </c>
      <c r="AU1961">
        <f>IF(AND('Hidden Analysiss'!E1957=1, ABS('Raw Data'!E1956-'Raw Data'!D1956)&lt;2), 'Raw Data'!AX1956, 0)</f>
        <v/>
      </c>
      <c r="AV1961">
        <f>IF(AND('Hidden Analysiss'!E1957=1, ABS('Raw Data'!E1956-'Raw Data'!D1956)&lt;3), 'Raw Data'!BA1956, 0)</f>
        <v/>
      </c>
      <c r="AW1961">
        <f>IF(AND('Hidden Analysiss'!E1957=1, ABS('Raw Data'!E1956-'Raw Data'!D1956)&lt;3), 'Raw Data'!BD1956, 0)</f>
        <v/>
      </c>
    </row>
    <row r="1962">
      <c r="A1962" s="1">
        <f>'Raw Data'!A1957</f>
        <v/>
      </c>
      <c r="B1962">
        <f>IF('Raw Data'!E1957&gt;'Raw Data'!D1957, 'Raw Data'!J1957, 0)</f>
        <v/>
      </c>
      <c r="C1962">
        <f>IF('Raw Data'!D1957&gt;'Raw Data'!E1957, 'Raw Data'!I1957, 0)</f>
        <v/>
      </c>
      <c r="D1962">
        <f>SUM(G1962:H1962)</f>
        <v/>
      </c>
      <c r="E1962">
        <f>IF(AND('Raw Data'!J1957&lt;'Raw Data'!I1957,'Raw Data'!E1957&gt;'Raw Data'!D1957,'Raw Data'!E1957-'Raw Data'!D1957&gt;3),'Raw Data'!N1957,IF(AND('Raw Data'!I1957&lt;'Raw Data'!J1957,'Raw Data'!D1957&gt;'Raw Data'!E1957,'Raw Data'!D1957-'Raw Data'!E1957&gt;3),'Raw Data'!M1957,0))</f>
        <v/>
      </c>
      <c r="F1962">
        <f>IF(AND('Raw Data'!J1957&lt;'Raw Data'!I1957,'Raw Data'!E1957&gt;'Raw Data'!D1957,'Raw Data'!E1957-'Raw Data'!D1957&lt;4),'Raw Data'!L1957,IF(AND('Raw Data'!I1957&lt;'Raw Data'!J1957,'Raw Data'!D1957&gt;'Raw Data'!E1957,'Raw Data'!D1957-'Raw Data'!E1957&lt;4),'Raw Data'!K1957,0))</f>
        <v/>
      </c>
      <c r="G1962">
        <f>IF(AND('Raw Data'!J1957&lt;'Raw Data'!I1957, 'Raw Data'!E1957&gt;'Raw Data'!D1957), 'Raw Data'!J1957, 0)</f>
        <v/>
      </c>
      <c r="H1962">
        <f>IF(AND('Raw Data'!J1957&gt;'Raw Data'!I1957, 'Raw Data'!E1957&lt;'Raw Data'!D1957), 'Raw Data'!I1957, 0)</f>
        <v/>
      </c>
      <c r="I1962">
        <f>SUM(J1962:K1962)</f>
        <v/>
      </c>
      <c r="J1962">
        <f>IF(AND('Raw Data'!J1957&gt;'Raw Data'!I1957, 'Raw Data'!E1957&gt;'Raw Data'!D1957), 'Raw Data'!J1957, 0)</f>
        <v/>
      </c>
      <c r="K1962">
        <f>IF(AND('Raw Data'!I1957&gt;'Raw Data'!J1957, 'Raw Data'!D1957&gt;'Raw Data'!E1957), 'Raw Data'!I1957, 0)</f>
        <v/>
      </c>
      <c r="L1962">
        <f>IF('Raw Data'!E1957-'Raw Data'!D1957&gt;3, 'Raw Data'!N1957, 0)</f>
        <v/>
      </c>
      <c r="M1962">
        <f>IF('Raw Data'!D1957-'Raw Data'!E1957&gt;3, 'Raw Data'!M1957, 0)</f>
        <v/>
      </c>
      <c r="N1962">
        <f>IF(ISBLANK('Raw Data'!D1957),0,IF(AND('Raw Data'!E1957&gt;'Raw Data'!D1957,'Raw Data'!E1957-'Raw Data'!D1957&gt;0,'Raw Data'!E1957-'Raw Data'!D1957&lt;4),'Raw Data'!L1957, 0))</f>
        <v/>
      </c>
      <c r="O1962">
        <f>IF(ISBLANK('Raw Data'!D1957),0,IF(AND('Raw Data'!E1957&gt;'Raw Data'!D1957,'Raw Data'!E1957-'Raw Data'!D1957&gt;0,'Raw Data'!D1957-'Raw Data'!E1957&lt;4),'Raw Data'!K1957, 0))</f>
        <v/>
      </c>
      <c r="P1962">
        <f>IF('Raw Data'!E1957-'Raw Data'!D1957&gt;3, 'Raw Data'!N1957, IF('Raw Data'!D1957-'Raw Data'!E1957&gt;3, 'Raw Data'!M1957, 0))</f>
        <v/>
      </c>
      <c r="Q1962">
        <f>IF(ISBLANK('Raw Data'!E1957),0,IF(AND('Raw Data'!E1957-'Raw Data'!D1957&lt;4,'Raw Data'!E1957-'Raw Data'!D1957&gt;0),'Raw Data'!L1957,IF(AND('Raw Data'!D1957&gt;'Raw Data'!E1957,'Raw Data'!D1957-'Raw Data'!E1957&gt;0),'Raw Data'!K1957,0)))</f>
        <v/>
      </c>
      <c r="R1962">
        <f>IF(ISBLANK('Raw Data'!K1957),0,IFERROR(IF(MATCH(SMALL('Raw Data'!K1957:N1957,1),L1962:O1962,0),SMALL('Raw Data'!K1957:N1957,1)),0))</f>
        <v/>
      </c>
      <c r="S1962">
        <f>IF(ISBLANK('Raw Data'!K1957),0,IFERROR(IF(MATCH(SMALL('Raw Data'!K1957:N1957,2),L1962:O1962,0),SMALL('Raw Data'!K1957:N1957,2)),0))</f>
        <v/>
      </c>
      <c r="T1962">
        <f>IF(ISBLANK('Raw Data'!K1957),0,IFERROR(IF(MATCH(SMALL('Raw Data'!K1957:N1957,3),L1962:O1962,0),SMALL('Raw Data'!K1957:N1957,3)),0))</f>
        <v/>
      </c>
      <c r="U1962">
        <f>IF(ISBLANK('Raw Data'!K1957),0,IFERROR(IF(MATCH(SMALL('Raw Data'!K1957:N1957,4),L1962:O1962,0),SMALL('Raw Data'!K1957:N1957,4)),0))</f>
        <v/>
      </c>
      <c r="V1962">
        <f>IF(AND('Raw Data'!D1957&lt;3, 'Raw Data'!E1957&lt;3, 'Raw Data'!A1957&gt;0), 'Raw Data'!AF1957, 0)</f>
        <v/>
      </c>
      <c r="W1962">
        <f>IF(AND('Raw Data'!D1957&lt;4, 'Raw Data'!E1957&lt;4, 'Raw Data'!A1957&gt;0), 'Raw Data'!AI1957, 0)</f>
        <v/>
      </c>
      <c r="X1962">
        <f>IF(AND('Raw Data'!D1957&lt;5, 'Raw Data'!E1957&lt;5, 'Raw Data'!A1957&gt;0), 'Raw Data'!AL1957, 0)</f>
        <v/>
      </c>
      <c r="Y1962">
        <f>IF(AND('Raw Data'!D1957&lt;6, 'Raw Data'!E1957&lt;6, 'Raw Data'!A1957&gt;0), 'Raw Data'!AO1957, 0)</f>
        <v/>
      </c>
      <c r="Z1962">
        <f>IF(ISBLANK('Raw Data'!D1957), 0, IF('Raw Data'!D1957-'Raw Data'!E1957&gt;1, 'Raw Data'!AW1957, 0))</f>
        <v/>
      </c>
      <c r="AA1962">
        <f>IF(ISBLANK('Raw Data'!A1957), 0, IF(ABS('Raw Data'!D1957-'Raw Data'!E1957)&lt;2, 'Raw Data'!AX1957, 0))</f>
        <v/>
      </c>
      <c r="AB1962">
        <f>IF(ISBLANK('Raw Data'!D1957), 0, IF('Raw Data'!E1957-'Raw Data'!D1957&gt;1, 'Raw Data'!AY1957, 0))</f>
        <v/>
      </c>
      <c r="AC1962">
        <f>IF(ISBLANK('Raw Data'!D1957), 0, IF('Raw Data'!D1957-'Raw Data'!E1957&gt;2, 'Raw Data'!AZ1957, 0))</f>
        <v/>
      </c>
      <c r="AD1962">
        <f>IF(ISBLANK('Raw Data'!A1957), 0, IF(ABS('Raw Data'!D1957-'Raw Data'!E1957)&lt;3, 'Raw Data'!BA1957, 0))</f>
        <v/>
      </c>
      <c r="AE1962">
        <f>IF(ISBLANK('Raw Data'!D1957), 0, IF('Raw Data'!E1957-'Raw Data'!D1957&gt;2, 'Raw Data'!BB1957, 0))</f>
        <v/>
      </c>
      <c r="AF1962">
        <f>IF(ISBLANK('Raw Data'!D1957), 0, IF('Raw Data'!D1957-'Raw Data'!E1957&gt;3, 'Raw Data'!BC1957, 0))</f>
        <v/>
      </c>
      <c r="AG1962">
        <f>IF(ISBLANK('Raw Data'!A1957), 0, IF(ABS('Raw Data'!D1957-'Raw Data'!E1957)&lt;4, 'Raw Data'!BD1957, 0))</f>
        <v/>
      </c>
      <c r="AH1962">
        <f>IF(ISBLANK('Raw Data'!D1957), 0, IF('Raw Data'!E1957-'Raw Data'!D1957&gt;3, 'Raw Data'!BE1957, 0))</f>
        <v/>
      </c>
      <c r="AI1962">
        <f>IF(SUM('Raw Data'!D1957:E1957)&gt;'Raw Data'!F1957, 'Raw Data'!G1957, 0)</f>
        <v/>
      </c>
      <c r="AJ1962">
        <f>IF(ISBLANK('Raw Data'!D1957), 0, IF(SUM('Raw Data'!D1957:E1957)&lt;'Raw Data'!F1957, 'Raw Data'!H1957, 0))</f>
        <v/>
      </c>
      <c r="AK1962">
        <f>IF(ISBLANK('Raw Data'!A1957), 0, IF(AND('Raw Data'!D1957&lt;3, 'Raw Data'!E1957&lt;3, 'Raw Data'!F1957&lt;BB$2), 'Raw Data'!AF1957, 0))</f>
        <v/>
      </c>
      <c r="AL1962">
        <f>IF(ISBLANK('Raw Data'!A1957), 0, IF(AND('Raw Data'!D1957&lt;4, 'Raw Data'!E1957&lt;4, 'Raw Data'!F1957&lt;BB$2), 'Raw Data'!AI1957, 0))</f>
        <v/>
      </c>
      <c r="AM1962">
        <f>IF(ISBLANK('Raw Data'!A1957), 0, IF(AND('Raw Data'!D1957&lt;5, 'Raw Data'!E1957&lt;5, 'Raw Data'!F1957&lt;BB$2), 'Raw Data'!AL1957, 0))</f>
        <v/>
      </c>
      <c r="AN1962">
        <f>IF(ISBLANK('Raw Data'!A1957), 0, IF(AND('Raw Data'!D1957&lt;6, 'Raw Data'!E1957&lt;6, 'Raw Data'!F1957&lt;BB$2), 'Raw Data'!AO1957, 0))</f>
        <v/>
      </c>
      <c r="AO1962">
        <f>IF(ISBLANK('Raw Data'!A1957), 0, IF(AND('Raw Data'!I1957&lt;Analysis!$BC$2, 'Raw Data'!D1957-'Raw Data'!E1957&gt;1), 'Raw Data'!AW1957, IF(AND('Raw Data'!J1957&lt;Analysis!$BC$2, 'Raw Data'!E1957-'Raw Data'!D1957&gt;1), 'Raw Data'!AY1957, 0)))</f>
        <v/>
      </c>
      <c r="AP1962">
        <f>IF(ISBLANK('Raw Data'!A1957), 0, IF(AND('Raw Data'!I1957&lt;Analysis!$BC$2, 'Raw Data'!D1957-'Raw Data'!E1957&gt;2), 'Raw Data'!AZ1957, IF(AND('Raw Data'!J1957&lt;Analysis!$BC$2, 'Raw Data'!E1957-'Raw Data'!D1957&gt;2), 'Raw Data'!BB1957, 0)))</f>
        <v/>
      </c>
      <c r="AQ1962">
        <f>IF(ISBLANK('Raw Data'!A1957), 0, IF(AND('Raw Data'!I1957&lt;Analysis!$BC$2, 'Raw Data'!D1957-'Raw Data'!E1957&gt;3), 'Raw Data'!BC1957, IF(AND('Raw Data'!J1957&lt;Analysis!$BC$2, 'Raw Data'!E1957-'Raw Data'!D1957&gt;3), 'Raw Data'!BE1957, 0)))</f>
        <v/>
      </c>
      <c r="AR1962">
        <f>IF('Hidden Analysiss'!D1958=1,IF(ABS('Raw Data'!E1957-'Raw Data'!D1957)&lt;2,'Raw Data'!AX1957,0), 0)</f>
        <v/>
      </c>
      <c r="AS1962">
        <f>IF('Hidden Analysiss'!D1958=1,IF(ABS('Raw Data'!E1957-'Raw Data'!D1957)&lt;3,'Raw Data'!BA1957,0), 0)</f>
        <v/>
      </c>
      <c r="AT1962">
        <f>IF('Hidden Analysiss'!D1958=1,IF(ABS('Raw Data'!E1957-'Raw Data'!D1957)&lt;4,'Raw Data'!BD1957,0), 0)</f>
        <v/>
      </c>
      <c r="AU1962">
        <f>IF(AND('Hidden Analysiss'!E1958=1, ABS('Raw Data'!E1957-'Raw Data'!D1957)&lt;2), 'Raw Data'!AX1957, 0)</f>
        <v/>
      </c>
      <c r="AV1962">
        <f>IF(AND('Hidden Analysiss'!E1958=1, ABS('Raw Data'!E1957-'Raw Data'!D1957)&lt;3), 'Raw Data'!BA1957, 0)</f>
        <v/>
      </c>
      <c r="AW1962">
        <f>IF(AND('Hidden Analysiss'!E1958=1, ABS('Raw Data'!E1957-'Raw Data'!D1957)&lt;3), 'Raw Data'!BD1957, 0)</f>
        <v/>
      </c>
    </row>
    <row r="1963">
      <c r="A1963" s="1">
        <f>'Raw Data'!A1958</f>
        <v/>
      </c>
      <c r="B1963">
        <f>IF('Raw Data'!E1958&gt;'Raw Data'!D1958, 'Raw Data'!J1958, 0)</f>
        <v/>
      </c>
      <c r="C1963">
        <f>IF('Raw Data'!D1958&gt;'Raw Data'!E1958, 'Raw Data'!I1958, 0)</f>
        <v/>
      </c>
      <c r="D1963">
        <f>SUM(G1963:H1963)</f>
        <v/>
      </c>
      <c r="E1963">
        <f>IF(AND('Raw Data'!J1958&lt;'Raw Data'!I1958,'Raw Data'!E1958&gt;'Raw Data'!D1958,'Raw Data'!E1958-'Raw Data'!D1958&gt;3),'Raw Data'!N1958,IF(AND('Raw Data'!I1958&lt;'Raw Data'!J1958,'Raw Data'!D1958&gt;'Raw Data'!E1958,'Raw Data'!D1958-'Raw Data'!E1958&gt;3),'Raw Data'!M1958,0))</f>
        <v/>
      </c>
      <c r="F1963">
        <f>IF(AND('Raw Data'!J1958&lt;'Raw Data'!I1958,'Raw Data'!E1958&gt;'Raw Data'!D1958,'Raw Data'!E1958-'Raw Data'!D1958&lt;4),'Raw Data'!L1958,IF(AND('Raw Data'!I1958&lt;'Raw Data'!J1958,'Raw Data'!D1958&gt;'Raw Data'!E1958,'Raw Data'!D1958-'Raw Data'!E1958&lt;4),'Raw Data'!K1958,0))</f>
        <v/>
      </c>
      <c r="G1963">
        <f>IF(AND('Raw Data'!J1958&lt;'Raw Data'!I1958, 'Raw Data'!E1958&gt;'Raw Data'!D1958), 'Raw Data'!J1958, 0)</f>
        <v/>
      </c>
      <c r="H1963">
        <f>IF(AND('Raw Data'!J1958&gt;'Raw Data'!I1958, 'Raw Data'!E1958&lt;'Raw Data'!D1958), 'Raw Data'!I1958, 0)</f>
        <v/>
      </c>
      <c r="I1963">
        <f>SUM(J1963:K1963)</f>
        <v/>
      </c>
      <c r="J1963">
        <f>IF(AND('Raw Data'!J1958&gt;'Raw Data'!I1958, 'Raw Data'!E1958&gt;'Raw Data'!D1958), 'Raw Data'!J1958, 0)</f>
        <v/>
      </c>
      <c r="K1963">
        <f>IF(AND('Raw Data'!I1958&gt;'Raw Data'!J1958, 'Raw Data'!D1958&gt;'Raw Data'!E1958), 'Raw Data'!I1958, 0)</f>
        <v/>
      </c>
      <c r="L1963">
        <f>IF('Raw Data'!E1958-'Raw Data'!D1958&gt;3, 'Raw Data'!N1958, 0)</f>
        <v/>
      </c>
      <c r="M1963">
        <f>IF('Raw Data'!D1958-'Raw Data'!E1958&gt;3, 'Raw Data'!M1958, 0)</f>
        <v/>
      </c>
      <c r="N1963">
        <f>IF(ISBLANK('Raw Data'!D1958),0,IF(AND('Raw Data'!E1958&gt;'Raw Data'!D1958,'Raw Data'!E1958-'Raw Data'!D1958&gt;0,'Raw Data'!E1958-'Raw Data'!D1958&lt;4),'Raw Data'!L1958, 0))</f>
        <v/>
      </c>
      <c r="O1963">
        <f>IF(ISBLANK('Raw Data'!D1958),0,IF(AND('Raw Data'!E1958&gt;'Raw Data'!D1958,'Raw Data'!E1958-'Raw Data'!D1958&gt;0,'Raw Data'!D1958-'Raw Data'!E1958&lt;4),'Raw Data'!K1958, 0))</f>
        <v/>
      </c>
      <c r="P1963">
        <f>IF('Raw Data'!E1958-'Raw Data'!D1958&gt;3, 'Raw Data'!N1958, IF('Raw Data'!D1958-'Raw Data'!E1958&gt;3, 'Raw Data'!M1958, 0))</f>
        <v/>
      </c>
      <c r="Q1963">
        <f>IF(ISBLANK('Raw Data'!E1958),0,IF(AND('Raw Data'!E1958-'Raw Data'!D1958&lt;4,'Raw Data'!E1958-'Raw Data'!D1958&gt;0),'Raw Data'!L1958,IF(AND('Raw Data'!D1958&gt;'Raw Data'!E1958,'Raw Data'!D1958-'Raw Data'!E1958&gt;0),'Raw Data'!K1958,0)))</f>
        <v/>
      </c>
      <c r="R1963">
        <f>IF(ISBLANK('Raw Data'!K1958),0,IFERROR(IF(MATCH(SMALL('Raw Data'!K1958:N1958,1),L1963:O1963,0),SMALL('Raw Data'!K1958:N1958,1)),0))</f>
        <v/>
      </c>
      <c r="S1963">
        <f>IF(ISBLANK('Raw Data'!K1958),0,IFERROR(IF(MATCH(SMALL('Raw Data'!K1958:N1958,2),L1963:O1963,0),SMALL('Raw Data'!K1958:N1958,2)),0))</f>
        <v/>
      </c>
      <c r="T1963">
        <f>IF(ISBLANK('Raw Data'!K1958),0,IFERROR(IF(MATCH(SMALL('Raw Data'!K1958:N1958,3),L1963:O1963,0),SMALL('Raw Data'!K1958:N1958,3)),0))</f>
        <v/>
      </c>
      <c r="U1963">
        <f>IF(ISBLANK('Raw Data'!K1958),0,IFERROR(IF(MATCH(SMALL('Raw Data'!K1958:N1958,4),L1963:O1963,0),SMALL('Raw Data'!K1958:N1958,4)),0))</f>
        <v/>
      </c>
      <c r="V1963">
        <f>IF(AND('Raw Data'!D1958&lt;3, 'Raw Data'!E1958&lt;3, 'Raw Data'!A1958&gt;0), 'Raw Data'!AF1958, 0)</f>
        <v/>
      </c>
      <c r="W1963">
        <f>IF(AND('Raw Data'!D1958&lt;4, 'Raw Data'!E1958&lt;4, 'Raw Data'!A1958&gt;0), 'Raw Data'!AI1958, 0)</f>
        <v/>
      </c>
      <c r="X1963">
        <f>IF(AND('Raw Data'!D1958&lt;5, 'Raw Data'!E1958&lt;5, 'Raw Data'!A1958&gt;0), 'Raw Data'!AL1958, 0)</f>
        <v/>
      </c>
      <c r="Y1963">
        <f>IF(AND('Raw Data'!D1958&lt;6, 'Raw Data'!E1958&lt;6, 'Raw Data'!A1958&gt;0), 'Raw Data'!AO1958, 0)</f>
        <v/>
      </c>
      <c r="Z1963">
        <f>IF(ISBLANK('Raw Data'!D1958), 0, IF('Raw Data'!D1958-'Raw Data'!E1958&gt;1, 'Raw Data'!AW1958, 0))</f>
        <v/>
      </c>
      <c r="AA1963">
        <f>IF(ISBLANK('Raw Data'!A1958), 0, IF(ABS('Raw Data'!D1958-'Raw Data'!E1958)&lt;2, 'Raw Data'!AX1958, 0))</f>
        <v/>
      </c>
      <c r="AB1963">
        <f>IF(ISBLANK('Raw Data'!D1958), 0, IF('Raw Data'!E1958-'Raw Data'!D1958&gt;1, 'Raw Data'!AY1958, 0))</f>
        <v/>
      </c>
      <c r="AC1963">
        <f>IF(ISBLANK('Raw Data'!D1958), 0, IF('Raw Data'!D1958-'Raw Data'!E1958&gt;2, 'Raw Data'!AZ1958, 0))</f>
        <v/>
      </c>
      <c r="AD1963">
        <f>IF(ISBLANK('Raw Data'!A1958), 0, IF(ABS('Raw Data'!D1958-'Raw Data'!E1958)&lt;3, 'Raw Data'!BA1958, 0))</f>
        <v/>
      </c>
      <c r="AE1963">
        <f>IF(ISBLANK('Raw Data'!D1958), 0, IF('Raw Data'!E1958-'Raw Data'!D1958&gt;2, 'Raw Data'!BB1958, 0))</f>
        <v/>
      </c>
      <c r="AF1963">
        <f>IF(ISBLANK('Raw Data'!D1958), 0, IF('Raw Data'!D1958-'Raw Data'!E1958&gt;3, 'Raw Data'!BC1958, 0))</f>
        <v/>
      </c>
      <c r="AG1963">
        <f>IF(ISBLANK('Raw Data'!A1958), 0, IF(ABS('Raw Data'!D1958-'Raw Data'!E1958)&lt;4, 'Raw Data'!BD1958, 0))</f>
        <v/>
      </c>
      <c r="AH1963">
        <f>IF(ISBLANK('Raw Data'!D1958), 0, IF('Raw Data'!E1958-'Raw Data'!D1958&gt;3, 'Raw Data'!BE1958, 0))</f>
        <v/>
      </c>
      <c r="AI1963">
        <f>IF(SUM('Raw Data'!D1958:E1958)&gt;'Raw Data'!F1958, 'Raw Data'!G1958, 0)</f>
        <v/>
      </c>
      <c r="AJ1963">
        <f>IF(ISBLANK('Raw Data'!D1958), 0, IF(SUM('Raw Data'!D1958:E1958)&lt;'Raw Data'!F1958, 'Raw Data'!H1958, 0))</f>
        <v/>
      </c>
      <c r="AK1963">
        <f>IF(ISBLANK('Raw Data'!A1958), 0, IF(AND('Raw Data'!D1958&lt;3, 'Raw Data'!E1958&lt;3, 'Raw Data'!F1958&lt;BB$2), 'Raw Data'!AF1958, 0))</f>
        <v/>
      </c>
      <c r="AL1963">
        <f>IF(ISBLANK('Raw Data'!A1958), 0, IF(AND('Raw Data'!D1958&lt;4, 'Raw Data'!E1958&lt;4, 'Raw Data'!F1958&lt;BB$2), 'Raw Data'!AI1958, 0))</f>
        <v/>
      </c>
      <c r="AM1963">
        <f>IF(ISBLANK('Raw Data'!A1958), 0, IF(AND('Raw Data'!D1958&lt;5, 'Raw Data'!E1958&lt;5, 'Raw Data'!F1958&lt;BB$2), 'Raw Data'!AL1958, 0))</f>
        <v/>
      </c>
      <c r="AN1963">
        <f>IF(ISBLANK('Raw Data'!A1958), 0, IF(AND('Raw Data'!D1958&lt;6, 'Raw Data'!E1958&lt;6, 'Raw Data'!F1958&lt;BB$2), 'Raw Data'!AO1958, 0))</f>
        <v/>
      </c>
      <c r="AO1963">
        <f>IF(ISBLANK('Raw Data'!A1958), 0, IF(AND('Raw Data'!I1958&lt;Analysis!$BC$2, 'Raw Data'!D1958-'Raw Data'!E1958&gt;1), 'Raw Data'!AW1958, IF(AND('Raw Data'!J1958&lt;Analysis!$BC$2, 'Raw Data'!E1958-'Raw Data'!D1958&gt;1), 'Raw Data'!AY1958, 0)))</f>
        <v/>
      </c>
      <c r="AP1963">
        <f>IF(ISBLANK('Raw Data'!A1958), 0, IF(AND('Raw Data'!I1958&lt;Analysis!$BC$2, 'Raw Data'!D1958-'Raw Data'!E1958&gt;2), 'Raw Data'!AZ1958, IF(AND('Raw Data'!J1958&lt;Analysis!$BC$2, 'Raw Data'!E1958-'Raw Data'!D1958&gt;2), 'Raw Data'!BB1958, 0)))</f>
        <v/>
      </c>
      <c r="AQ1963">
        <f>IF(ISBLANK('Raw Data'!A1958), 0, IF(AND('Raw Data'!I1958&lt;Analysis!$BC$2, 'Raw Data'!D1958-'Raw Data'!E1958&gt;3), 'Raw Data'!BC1958, IF(AND('Raw Data'!J1958&lt;Analysis!$BC$2, 'Raw Data'!E1958-'Raw Data'!D1958&gt;3), 'Raw Data'!BE1958, 0)))</f>
        <v/>
      </c>
      <c r="AR1963">
        <f>IF('Hidden Analysiss'!D1959=1,IF(ABS('Raw Data'!E1958-'Raw Data'!D1958)&lt;2,'Raw Data'!AX1958,0), 0)</f>
        <v/>
      </c>
      <c r="AS1963">
        <f>IF('Hidden Analysiss'!D1959=1,IF(ABS('Raw Data'!E1958-'Raw Data'!D1958)&lt;3,'Raw Data'!BA1958,0), 0)</f>
        <v/>
      </c>
      <c r="AT1963">
        <f>IF('Hidden Analysiss'!D1959=1,IF(ABS('Raw Data'!E1958-'Raw Data'!D1958)&lt;4,'Raw Data'!BD1958,0), 0)</f>
        <v/>
      </c>
      <c r="AU1963">
        <f>IF(AND('Hidden Analysiss'!E1959=1, ABS('Raw Data'!E1958-'Raw Data'!D1958)&lt;2), 'Raw Data'!AX1958, 0)</f>
        <v/>
      </c>
      <c r="AV1963">
        <f>IF(AND('Hidden Analysiss'!E1959=1, ABS('Raw Data'!E1958-'Raw Data'!D1958)&lt;3), 'Raw Data'!BA1958, 0)</f>
        <v/>
      </c>
      <c r="AW1963">
        <f>IF(AND('Hidden Analysiss'!E1959=1, ABS('Raw Data'!E1958-'Raw Data'!D1958)&lt;3), 'Raw Data'!BD1958, 0)</f>
        <v/>
      </c>
    </row>
    <row r="1964">
      <c r="A1964" s="1">
        <f>'Raw Data'!A1959</f>
        <v/>
      </c>
      <c r="B1964">
        <f>IF('Raw Data'!E1959&gt;'Raw Data'!D1959, 'Raw Data'!J1959, 0)</f>
        <v/>
      </c>
      <c r="C1964">
        <f>IF('Raw Data'!D1959&gt;'Raw Data'!E1959, 'Raw Data'!I1959, 0)</f>
        <v/>
      </c>
      <c r="D1964">
        <f>SUM(G1964:H1964)</f>
        <v/>
      </c>
      <c r="E1964">
        <f>IF(AND('Raw Data'!J1959&lt;'Raw Data'!I1959,'Raw Data'!E1959&gt;'Raw Data'!D1959,'Raw Data'!E1959-'Raw Data'!D1959&gt;3),'Raw Data'!N1959,IF(AND('Raw Data'!I1959&lt;'Raw Data'!J1959,'Raw Data'!D1959&gt;'Raw Data'!E1959,'Raw Data'!D1959-'Raw Data'!E1959&gt;3),'Raw Data'!M1959,0))</f>
        <v/>
      </c>
      <c r="F1964">
        <f>IF(AND('Raw Data'!J1959&lt;'Raw Data'!I1959,'Raw Data'!E1959&gt;'Raw Data'!D1959,'Raw Data'!E1959-'Raw Data'!D1959&lt;4),'Raw Data'!L1959,IF(AND('Raw Data'!I1959&lt;'Raw Data'!J1959,'Raw Data'!D1959&gt;'Raw Data'!E1959,'Raw Data'!D1959-'Raw Data'!E1959&lt;4),'Raw Data'!K1959,0))</f>
        <v/>
      </c>
      <c r="G1964">
        <f>IF(AND('Raw Data'!J1959&lt;'Raw Data'!I1959, 'Raw Data'!E1959&gt;'Raw Data'!D1959), 'Raw Data'!J1959, 0)</f>
        <v/>
      </c>
      <c r="H1964">
        <f>IF(AND('Raw Data'!J1959&gt;'Raw Data'!I1959, 'Raw Data'!E1959&lt;'Raw Data'!D1959), 'Raw Data'!I1959, 0)</f>
        <v/>
      </c>
      <c r="I1964">
        <f>SUM(J1964:K1964)</f>
        <v/>
      </c>
      <c r="J1964">
        <f>IF(AND('Raw Data'!J1959&gt;'Raw Data'!I1959, 'Raw Data'!E1959&gt;'Raw Data'!D1959), 'Raw Data'!J1959, 0)</f>
        <v/>
      </c>
      <c r="K1964">
        <f>IF(AND('Raw Data'!I1959&gt;'Raw Data'!J1959, 'Raw Data'!D1959&gt;'Raw Data'!E1959), 'Raw Data'!I1959, 0)</f>
        <v/>
      </c>
      <c r="L1964">
        <f>IF('Raw Data'!E1959-'Raw Data'!D1959&gt;3, 'Raw Data'!N1959, 0)</f>
        <v/>
      </c>
      <c r="M1964">
        <f>IF('Raw Data'!D1959-'Raw Data'!E1959&gt;3, 'Raw Data'!M1959, 0)</f>
        <v/>
      </c>
      <c r="N1964">
        <f>IF(ISBLANK('Raw Data'!D1959),0,IF(AND('Raw Data'!E1959&gt;'Raw Data'!D1959,'Raw Data'!E1959-'Raw Data'!D1959&gt;0,'Raw Data'!E1959-'Raw Data'!D1959&lt;4),'Raw Data'!L1959, 0))</f>
        <v/>
      </c>
      <c r="O1964">
        <f>IF(ISBLANK('Raw Data'!D1959),0,IF(AND('Raw Data'!E1959&gt;'Raw Data'!D1959,'Raw Data'!E1959-'Raw Data'!D1959&gt;0,'Raw Data'!D1959-'Raw Data'!E1959&lt;4),'Raw Data'!K1959, 0))</f>
        <v/>
      </c>
      <c r="P1964">
        <f>IF('Raw Data'!E1959-'Raw Data'!D1959&gt;3, 'Raw Data'!N1959, IF('Raw Data'!D1959-'Raw Data'!E1959&gt;3, 'Raw Data'!M1959, 0))</f>
        <v/>
      </c>
      <c r="Q1964">
        <f>IF(ISBLANK('Raw Data'!E1959),0,IF(AND('Raw Data'!E1959-'Raw Data'!D1959&lt;4,'Raw Data'!E1959-'Raw Data'!D1959&gt;0),'Raw Data'!L1959,IF(AND('Raw Data'!D1959&gt;'Raw Data'!E1959,'Raw Data'!D1959-'Raw Data'!E1959&gt;0),'Raw Data'!K1959,0)))</f>
        <v/>
      </c>
      <c r="R1964">
        <f>IF(ISBLANK('Raw Data'!K1959),0,IFERROR(IF(MATCH(SMALL('Raw Data'!K1959:N1959,1),L1964:O1964,0),SMALL('Raw Data'!K1959:N1959,1)),0))</f>
        <v/>
      </c>
      <c r="S1964">
        <f>IF(ISBLANK('Raw Data'!K1959),0,IFERROR(IF(MATCH(SMALL('Raw Data'!K1959:N1959,2),L1964:O1964,0),SMALL('Raw Data'!K1959:N1959,2)),0))</f>
        <v/>
      </c>
      <c r="T1964">
        <f>IF(ISBLANK('Raw Data'!K1959),0,IFERROR(IF(MATCH(SMALL('Raw Data'!K1959:N1959,3),L1964:O1964,0),SMALL('Raw Data'!K1959:N1959,3)),0))</f>
        <v/>
      </c>
      <c r="U1964">
        <f>IF(ISBLANK('Raw Data'!K1959),0,IFERROR(IF(MATCH(SMALL('Raw Data'!K1959:N1959,4),L1964:O1964,0),SMALL('Raw Data'!K1959:N1959,4)),0))</f>
        <v/>
      </c>
      <c r="V1964">
        <f>IF(AND('Raw Data'!D1959&lt;3, 'Raw Data'!E1959&lt;3, 'Raw Data'!A1959&gt;0), 'Raw Data'!AF1959, 0)</f>
        <v/>
      </c>
      <c r="W1964">
        <f>IF(AND('Raw Data'!D1959&lt;4, 'Raw Data'!E1959&lt;4, 'Raw Data'!A1959&gt;0), 'Raw Data'!AI1959, 0)</f>
        <v/>
      </c>
      <c r="X1964">
        <f>IF(AND('Raw Data'!D1959&lt;5, 'Raw Data'!E1959&lt;5, 'Raw Data'!A1959&gt;0), 'Raw Data'!AL1959, 0)</f>
        <v/>
      </c>
      <c r="Y1964">
        <f>IF(AND('Raw Data'!D1959&lt;6, 'Raw Data'!E1959&lt;6, 'Raw Data'!A1959&gt;0), 'Raw Data'!AO1959, 0)</f>
        <v/>
      </c>
      <c r="Z1964">
        <f>IF(ISBLANK('Raw Data'!D1959), 0, IF('Raw Data'!D1959-'Raw Data'!E1959&gt;1, 'Raw Data'!AW1959, 0))</f>
        <v/>
      </c>
      <c r="AA1964">
        <f>IF(ISBLANK('Raw Data'!A1959), 0, IF(ABS('Raw Data'!D1959-'Raw Data'!E1959)&lt;2, 'Raw Data'!AX1959, 0))</f>
        <v/>
      </c>
      <c r="AB1964">
        <f>IF(ISBLANK('Raw Data'!D1959), 0, IF('Raw Data'!E1959-'Raw Data'!D1959&gt;1, 'Raw Data'!AY1959, 0))</f>
        <v/>
      </c>
      <c r="AC1964">
        <f>IF(ISBLANK('Raw Data'!D1959), 0, IF('Raw Data'!D1959-'Raw Data'!E1959&gt;2, 'Raw Data'!AZ1959, 0))</f>
        <v/>
      </c>
      <c r="AD1964">
        <f>IF(ISBLANK('Raw Data'!A1959), 0, IF(ABS('Raw Data'!D1959-'Raw Data'!E1959)&lt;3, 'Raw Data'!BA1959, 0))</f>
        <v/>
      </c>
      <c r="AE1964">
        <f>IF(ISBLANK('Raw Data'!D1959), 0, IF('Raw Data'!E1959-'Raw Data'!D1959&gt;2, 'Raw Data'!BB1959, 0))</f>
        <v/>
      </c>
      <c r="AF1964">
        <f>IF(ISBLANK('Raw Data'!D1959), 0, IF('Raw Data'!D1959-'Raw Data'!E1959&gt;3, 'Raw Data'!BC1959, 0))</f>
        <v/>
      </c>
      <c r="AG1964">
        <f>IF(ISBLANK('Raw Data'!A1959), 0, IF(ABS('Raw Data'!D1959-'Raw Data'!E1959)&lt;4, 'Raw Data'!BD1959, 0))</f>
        <v/>
      </c>
      <c r="AH1964">
        <f>IF(ISBLANK('Raw Data'!D1959), 0, IF('Raw Data'!E1959-'Raw Data'!D1959&gt;3, 'Raw Data'!BE1959, 0))</f>
        <v/>
      </c>
      <c r="AI1964">
        <f>IF(SUM('Raw Data'!D1959:E1959)&gt;'Raw Data'!F1959, 'Raw Data'!G1959, 0)</f>
        <v/>
      </c>
      <c r="AJ1964">
        <f>IF(ISBLANK('Raw Data'!D1959), 0, IF(SUM('Raw Data'!D1959:E1959)&lt;'Raw Data'!F1959, 'Raw Data'!H1959, 0))</f>
        <v/>
      </c>
      <c r="AK1964">
        <f>IF(ISBLANK('Raw Data'!A1959), 0, IF(AND('Raw Data'!D1959&lt;3, 'Raw Data'!E1959&lt;3, 'Raw Data'!F1959&lt;BB$2), 'Raw Data'!AF1959, 0))</f>
        <v/>
      </c>
      <c r="AL1964">
        <f>IF(ISBLANK('Raw Data'!A1959), 0, IF(AND('Raw Data'!D1959&lt;4, 'Raw Data'!E1959&lt;4, 'Raw Data'!F1959&lt;BB$2), 'Raw Data'!AI1959, 0))</f>
        <v/>
      </c>
      <c r="AM1964">
        <f>IF(ISBLANK('Raw Data'!A1959), 0, IF(AND('Raw Data'!D1959&lt;5, 'Raw Data'!E1959&lt;5, 'Raw Data'!F1959&lt;BB$2), 'Raw Data'!AL1959, 0))</f>
        <v/>
      </c>
      <c r="AN1964">
        <f>IF(ISBLANK('Raw Data'!A1959), 0, IF(AND('Raw Data'!D1959&lt;6, 'Raw Data'!E1959&lt;6, 'Raw Data'!F1959&lt;BB$2), 'Raw Data'!AO1959, 0))</f>
        <v/>
      </c>
      <c r="AO1964">
        <f>IF(ISBLANK('Raw Data'!A1959), 0, IF(AND('Raw Data'!I1959&lt;Analysis!$BC$2, 'Raw Data'!D1959-'Raw Data'!E1959&gt;1), 'Raw Data'!AW1959, IF(AND('Raw Data'!J1959&lt;Analysis!$BC$2, 'Raw Data'!E1959-'Raw Data'!D1959&gt;1), 'Raw Data'!AY1959, 0)))</f>
        <v/>
      </c>
      <c r="AP1964">
        <f>IF(ISBLANK('Raw Data'!A1959), 0, IF(AND('Raw Data'!I1959&lt;Analysis!$BC$2, 'Raw Data'!D1959-'Raw Data'!E1959&gt;2), 'Raw Data'!AZ1959, IF(AND('Raw Data'!J1959&lt;Analysis!$BC$2, 'Raw Data'!E1959-'Raw Data'!D1959&gt;2), 'Raw Data'!BB1959, 0)))</f>
        <v/>
      </c>
      <c r="AQ1964">
        <f>IF(ISBLANK('Raw Data'!A1959), 0, IF(AND('Raw Data'!I1959&lt;Analysis!$BC$2, 'Raw Data'!D1959-'Raw Data'!E1959&gt;3), 'Raw Data'!BC1959, IF(AND('Raw Data'!J1959&lt;Analysis!$BC$2, 'Raw Data'!E1959-'Raw Data'!D1959&gt;3), 'Raw Data'!BE1959, 0)))</f>
        <v/>
      </c>
      <c r="AR1964">
        <f>IF('Hidden Analysiss'!D1960=1,IF(ABS('Raw Data'!E1959-'Raw Data'!D1959)&lt;2,'Raw Data'!AX1959,0), 0)</f>
        <v/>
      </c>
      <c r="AS1964">
        <f>IF('Hidden Analysiss'!D1960=1,IF(ABS('Raw Data'!E1959-'Raw Data'!D1959)&lt;3,'Raw Data'!BA1959,0), 0)</f>
        <v/>
      </c>
      <c r="AT1964">
        <f>IF('Hidden Analysiss'!D1960=1,IF(ABS('Raw Data'!E1959-'Raw Data'!D1959)&lt;4,'Raw Data'!BD1959,0), 0)</f>
        <v/>
      </c>
      <c r="AU1964">
        <f>IF(AND('Hidden Analysiss'!E1960=1, ABS('Raw Data'!E1959-'Raw Data'!D1959)&lt;2), 'Raw Data'!AX1959, 0)</f>
        <v/>
      </c>
      <c r="AV1964">
        <f>IF(AND('Hidden Analysiss'!E1960=1, ABS('Raw Data'!E1959-'Raw Data'!D1959)&lt;3), 'Raw Data'!BA1959, 0)</f>
        <v/>
      </c>
      <c r="AW1964">
        <f>IF(AND('Hidden Analysiss'!E1960=1, ABS('Raw Data'!E1959-'Raw Data'!D1959)&lt;3), 'Raw Data'!BD1959, 0)</f>
        <v/>
      </c>
    </row>
    <row r="1965">
      <c r="A1965" s="1">
        <f>'Raw Data'!A1960</f>
        <v/>
      </c>
      <c r="B1965">
        <f>IF('Raw Data'!E1960&gt;'Raw Data'!D1960, 'Raw Data'!J1960, 0)</f>
        <v/>
      </c>
      <c r="C1965">
        <f>IF('Raw Data'!D1960&gt;'Raw Data'!E1960, 'Raw Data'!I1960, 0)</f>
        <v/>
      </c>
      <c r="D1965">
        <f>SUM(G1965:H1965)</f>
        <v/>
      </c>
      <c r="E1965">
        <f>IF(AND('Raw Data'!J1960&lt;'Raw Data'!I1960,'Raw Data'!E1960&gt;'Raw Data'!D1960,'Raw Data'!E1960-'Raw Data'!D1960&gt;3),'Raw Data'!N1960,IF(AND('Raw Data'!I1960&lt;'Raw Data'!J1960,'Raw Data'!D1960&gt;'Raw Data'!E1960,'Raw Data'!D1960-'Raw Data'!E1960&gt;3),'Raw Data'!M1960,0))</f>
        <v/>
      </c>
      <c r="F1965">
        <f>IF(AND('Raw Data'!J1960&lt;'Raw Data'!I1960,'Raw Data'!E1960&gt;'Raw Data'!D1960,'Raw Data'!E1960-'Raw Data'!D1960&lt;4),'Raw Data'!L1960,IF(AND('Raw Data'!I1960&lt;'Raw Data'!J1960,'Raw Data'!D1960&gt;'Raw Data'!E1960,'Raw Data'!D1960-'Raw Data'!E1960&lt;4),'Raw Data'!K1960,0))</f>
        <v/>
      </c>
      <c r="G1965">
        <f>IF(AND('Raw Data'!J1960&lt;'Raw Data'!I1960, 'Raw Data'!E1960&gt;'Raw Data'!D1960), 'Raw Data'!J1960, 0)</f>
        <v/>
      </c>
      <c r="H1965">
        <f>IF(AND('Raw Data'!J1960&gt;'Raw Data'!I1960, 'Raw Data'!E1960&lt;'Raw Data'!D1960), 'Raw Data'!I1960, 0)</f>
        <v/>
      </c>
      <c r="I1965">
        <f>SUM(J1965:K1965)</f>
        <v/>
      </c>
      <c r="J1965">
        <f>IF(AND('Raw Data'!J1960&gt;'Raw Data'!I1960, 'Raw Data'!E1960&gt;'Raw Data'!D1960), 'Raw Data'!J1960, 0)</f>
        <v/>
      </c>
      <c r="K1965">
        <f>IF(AND('Raw Data'!I1960&gt;'Raw Data'!J1960, 'Raw Data'!D1960&gt;'Raw Data'!E1960), 'Raw Data'!I1960, 0)</f>
        <v/>
      </c>
      <c r="L1965">
        <f>IF('Raw Data'!E1960-'Raw Data'!D1960&gt;3, 'Raw Data'!N1960, 0)</f>
        <v/>
      </c>
      <c r="M1965">
        <f>IF('Raw Data'!D1960-'Raw Data'!E1960&gt;3, 'Raw Data'!M1960, 0)</f>
        <v/>
      </c>
      <c r="N1965">
        <f>IF(ISBLANK('Raw Data'!D1960),0,IF(AND('Raw Data'!E1960&gt;'Raw Data'!D1960,'Raw Data'!E1960-'Raw Data'!D1960&gt;0,'Raw Data'!E1960-'Raw Data'!D1960&lt;4),'Raw Data'!L1960, 0))</f>
        <v/>
      </c>
      <c r="O1965">
        <f>IF(ISBLANK('Raw Data'!D1960),0,IF(AND('Raw Data'!E1960&gt;'Raw Data'!D1960,'Raw Data'!E1960-'Raw Data'!D1960&gt;0,'Raw Data'!D1960-'Raw Data'!E1960&lt;4),'Raw Data'!K1960, 0))</f>
        <v/>
      </c>
      <c r="P1965">
        <f>IF('Raw Data'!E1960-'Raw Data'!D1960&gt;3, 'Raw Data'!N1960, IF('Raw Data'!D1960-'Raw Data'!E1960&gt;3, 'Raw Data'!M1960, 0))</f>
        <v/>
      </c>
      <c r="Q1965">
        <f>IF(ISBLANK('Raw Data'!E1960),0,IF(AND('Raw Data'!E1960-'Raw Data'!D1960&lt;4,'Raw Data'!E1960-'Raw Data'!D1960&gt;0),'Raw Data'!L1960,IF(AND('Raw Data'!D1960&gt;'Raw Data'!E1960,'Raw Data'!D1960-'Raw Data'!E1960&gt;0),'Raw Data'!K1960,0)))</f>
        <v/>
      </c>
      <c r="R1965">
        <f>IF(ISBLANK('Raw Data'!K1960),0,IFERROR(IF(MATCH(SMALL('Raw Data'!K1960:N1960,1),L1965:O1965,0),SMALL('Raw Data'!K1960:N1960,1)),0))</f>
        <v/>
      </c>
      <c r="S1965">
        <f>IF(ISBLANK('Raw Data'!K1960),0,IFERROR(IF(MATCH(SMALL('Raw Data'!K1960:N1960,2),L1965:O1965,0),SMALL('Raw Data'!K1960:N1960,2)),0))</f>
        <v/>
      </c>
      <c r="T1965">
        <f>IF(ISBLANK('Raw Data'!K1960),0,IFERROR(IF(MATCH(SMALL('Raw Data'!K1960:N1960,3),L1965:O1965,0),SMALL('Raw Data'!K1960:N1960,3)),0))</f>
        <v/>
      </c>
      <c r="U1965">
        <f>IF(ISBLANK('Raw Data'!K1960),0,IFERROR(IF(MATCH(SMALL('Raw Data'!K1960:N1960,4),L1965:O1965,0),SMALL('Raw Data'!K1960:N1960,4)),0))</f>
        <v/>
      </c>
      <c r="V1965">
        <f>IF(AND('Raw Data'!D1960&lt;3, 'Raw Data'!E1960&lt;3, 'Raw Data'!A1960&gt;0), 'Raw Data'!AF1960, 0)</f>
        <v/>
      </c>
      <c r="W1965">
        <f>IF(AND('Raw Data'!D1960&lt;4, 'Raw Data'!E1960&lt;4, 'Raw Data'!A1960&gt;0), 'Raw Data'!AI1960, 0)</f>
        <v/>
      </c>
      <c r="X1965">
        <f>IF(AND('Raw Data'!D1960&lt;5, 'Raw Data'!E1960&lt;5, 'Raw Data'!A1960&gt;0), 'Raw Data'!AL1960, 0)</f>
        <v/>
      </c>
      <c r="Y1965">
        <f>IF(AND('Raw Data'!D1960&lt;6, 'Raw Data'!E1960&lt;6, 'Raw Data'!A1960&gt;0), 'Raw Data'!AO1960, 0)</f>
        <v/>
      </c>
      <c r="Z1965">
        <f>IF(ISBLANK('Raw Data'!D1960), 0, IF('Raw Data'!D1960-'Raw Data'!E1960&gt;1, 'Raw Data'!AW1960, 0))</f>
        <v/>
      </c>
      <c r="AA1965">
        <f>IF(ISBLANK('Raw Data'!A1960), 0, IF(ABS('Raw Data'!D1960-'Raw Data'!E1960)&lt;2, 'Raw Data'!AX1960, 0))</f>
        <v/>
      </c>
      <c r="AB1965">
        <f>IF(ISBLANK('Raw Data'!D1960), 0, IF('Raw Data'!E1960-'Raw Data'!D1960&gt;1, 'Raw Data'!AY1960, 0))</f>
        <v/>
      </c>
      <c r="AC1965">
        <f>IF(ISBLANK('Raw Data'!D1960), 0, IF('Raw Data'!D1960-'Raw Data'!E1960&gt;2, 'Raw Data'!AZ1960, 0))</f>
        <v/>
      </c>
      <c r="AD1965">
        <f>IF(ISBLANK('Raw Data'!A1960), 0, IF(ABS('Raw Data'!D1960-'Raw Data'!E1960)&lt;3, 'Raw Data'!BA1960, 0))</f>
        <v/>
      </c>
      <c r="AE1965">
        <f>IF(ISBLANK('Raw Data'!D1960), 0, IF('Raw Data'!E1960-'Raw Data'!D1960&gt;2, 'Raw Data'!BB1960, 0))</f>
        <v/>
      </c>
      <c r="AF1965">
        <f>IF(ISBLANK('Raw Data'!D1960), 0, IF('Raw Data'!D1960-'Raw Data'!E1960&gt;3, 'Raw Data'!BC1960, 0))</f>
        <v/>
      </c>
      <c r="AG1965">
        <f>IF(ISBLANK('Raw Data'!A1960), 0, IF(ABS('Raw Data'!D1960-'Raw Data'!E1960)&lt;4, 'Raw Data'!BD1960, 0))</f>
        <v/>
      </c>
      <c r="AH1965">
        <f>IF(ISBLANK('Raw Data'!D1960), 0, IF('Raw Data'!E1960-'Raw Data'!D1960&gt;3, 'Raw Data'!BE1960, 0))</f>
        <v/>
      </c>
      <c r="AI1965">
        <f>IF(SUM('Raw Data'!D1960:E1960)&gt;'Raw Data'!F1960, 'Raw Data'!G1960, 0)</f>
        <v/>
      </c>
      <c r="AJ1965">
        <f>IF(ISBLANK('Raw Data'!D1960), 0, IF(SUM('Raw Data'!D1960:E1960)&lt;'Raw Data'!F1960, 'Raw Data'!H1960, 0))</f>
        <v/>
      </c>
      <c r="AK1965">
        <f>IF(ISBLANK('Raw Data'!A1960), 0, IF(AND('Raw Data'!D1960&lt;3, 'Raw Data'!E1960&lt;3, 'Raw Data'!F1960&lt;BB$2), 'Raw Data'!AF1960, 0))</f>
        <v/>
      </c>
      <c r="AL1965">
        <f>IF(ISBLANK('Raw Data'!A1960), 0, IF(AND('Raw Data'!D1960&lt;4, 'Raw Data'!E1960&lt;4, 'Raw Data'!F1960&lt;BB$2), 'Raw Data'!AI1960, 0))</f>
        <v/>
      </c>
      <c r="AM1965">
        <f>IF(ISBLANK('Raw Data'!A1960), 0, IF(AND('Raw Data'!D1960&lt;5, 'Raw Data'!E1960&lt;5, 'Raw Data'!F1960&lt;BB$2), 'Raw Data'!AL1960, 0))</f>
        <v/>
      </c>
      <c r="AN1965">
        <f>IF(ISBLANK('Raw Data'!A1960), 0, IF(AND('Raw Data'!D1960&lt;6, 'Raw Data'!E1960&lt;6, 'Raw Data'!F1960&lt;BB$2), 'Raw Data'!AO1960, 0))</f>
        <v/>
      </c>
      <c r="AO1965">
        <f>IF(ISBLANK('Raw Data'!A1960), 0, IF(AND('Raw Data'!I1960&lt;Analysis!$BC$2, 'Raw Data'!D1960-'Raw Data'!E1960&gt;1), 'Raw Data'!AW1960, IF(AND('Raw Data'!J1960&lt;Analysis!$BC$2, 'Raw Data'!E1960-'Raw Data'!D1960&gt;1), 'Raw Data'!AY1960, 0)))</f>
        <v/>
      </c>
      <c r="AP1965">
        <f>IF(ISBLANK('Raw Data'!A1960), 0, IF(AND('Raw Data'!I1960&lt;Analysis!$BC$2, 'Raw Data'!D1960-'Raw Data'!E1960&gt;2), 'Raw Data'!AZ1960, IF(AND('Raw Data'!J1960&lt;Analysis!$BC$2, 'Raw Data'!E1960-'Raw Data'!D1960&gt;2), 'Raw Data'!BB1960, 0)))</f>
        <v/>
      </c>
      <c r="AQ1965">
        <f>IF(ISBLANK('Raw Data'!A1960), 0, IF(AND('Raw Data'!I1960&lt;Analysis!$BC$2, 'Raw Data'!D1960-'Raw Data'!E1960&gt;3), 'Raw Data'!BC1960, IF(AND('Raw Data'!J1960&lt;Analysis!$BC$2, 'Raw Data'!E1960-'Raw Data'!D1960&gt;3), 'Raw Data'!BE1960, 0)))</f>
        <v/>
      </c>
      <c r="AR1965">
        <f>IF('Hidden Analysiss'!D1961=1,IF(ABS('Raw Data'!E1960-'Raw Data'!D1960)&lt;2,'Raw Data'!AX1960,0), 0)</f>
        <v/>
      </c>
      <c r="AS1965">
        <f>IF('Hidden Analysiss'!D1961=1,IF(ABS('Raw Data'!E1960-'Raw Data'!D1960)&lt;3,'Raw Data'!BA1960,0), 0)</f>
        <v/>
      </c>
      <c r="AT1965">
        <f>IF('Hidden Analysiss'!D1961=1,IF(ABS('Raw Data'!E1960-'Raw Data'!D1960)&lt;4,'Raw Data'!BD1960,0), 0)</f>
        <v/>
      </c>
      <c r="AU1965">
        <f>IF(AND('Hidden Analysiss'!E1961=1, ABS('Raw Data'!E1960-'Raw Data'!D1960)&lt;2), 'Raw Data'!AX1960, 0)</f>
        <v/>
      </c>
      <c r="AV1965">
        <f>IF(AND('Hidden Analysiss'!E1961=1, ABS('Raw Data'!E1960-'Raw Data'!D1960)&lt;3), 'Raw Data'!BA1960, 0)</f>
        <v/>
      </c>
      <c r="AW1965">
        <f>IF(AND('Hidden Analysiss'!E1961=1, ABS('Raw Data'!E1960-'Raw Data'!D1960)&lt;3), 'Raw Data'!BD1960, 0)</f>
        <v/>
      </c>
    </row>
    <row r="1966">
      <c r="A1966" s="1">
        <f>'Raw Data'!A1961</f>
        <v/>
      </c>
      <c r="B1966">
        <f>IF('Raw Data'!E1961&gt;'Raw Data'!D1961, 'Raw Data'!J1961, 0)</f>
        <v/>
      </c>
      <c r="C1966">
        <f>IF('Raw Data'!D1961&gt;'Raw Data'!E1961, 'Raw Data'!I1961, 0)</f>
        <v/>
      </c>
      <c r="D1966">
        <f>SUM(G1966:H1966)</f>
        <v/>
      </c>
      <c r="E1966">
        <f>IF(AND('Raw Data'!J1961&lt;'Raw Data'!I1961,'Raw Data'!E1961&gt;'Raw Data'!D1961,'Raw Data'!E1961-'Raw Data'!D1961&gt;3),'Raw Data'!N1961,IF(AND('Raw Data'!I1961&lt;'Raw Data'!J1961,'Raw Data'!D1961&gt;'Raw Data'!E1961,'Raw Data'!D1961-'Raw Data'!E1961&gt;3),'Raw Data'!M1961,0))</f>
        <v/>
      </c>
      <c r="F1966">
        <f>IF(AND('Raw Data'!J1961&lt;'Raw Data'!I1961,'Raw Data'!E1961&gt;'Raw Data'!D1961,'Raw Data'!E1961-'Raw Data'!D1961&lt;4),'Raw Data'!L1961,IF(AND('Raw Data'!I1961&lt;'Raw Data'!J1961,'Raw Data'!D1961&gt;'Raw Data'!E1961,'Raw Data'!D1961-'Raw Data'!E1961&lt;4),'Raw Data'!K1961,0))</f>
        <v/>
      </c>
      <c r="G1966">
        <f>IF(AND('Raw Data'!J1961&lt;'Raw Data'!I1961, 'Raw Data'!E1961&gt;'Raw Data'!D1961), 'Raw Data'!J1961, 0)</f>
        <v/>
      </c>
      <c r="H1966">
        <f>IF(AND('Raw Data'!J1961&gt;'Raw Data'!I1961, 'Raw Data'!E1961&lt;'Raw Data'!D1961), 'Raw Data'!I1961, 0)</f>
        <v/>
      </c>
      <c r="I1966">
        <f>SUM(J1966:K1966)</f>
        <v/>
      </c>
      <c r="J1966">
        <f>IF(AND('Raw Data'!J1961&gt;'Raw Data'!I1961, 'Raw Data'!E1961&gt;'Raw Data'!D1961), 'Raw Data'!J1961, 0)</f>
        <v/>
      </c>
      <c r="K1966">
        <f>IF(AND('Raw Data'!I1961&gt;'Raw Data'!J1961, 'Raw Data'!D1961&gt;'Raw Data'!E1961), 'Raw Data'!I1961, 0)</f>
        <v/>
      </c>
      <c r="L1966">
        <f>IF('Raw Data'!E1961-'Raw Data'!D1961&gt;3, 'Raw Data'!N1961, 0)</f>
        <v/>
      </c>
      <c r="M1966">
        <f>IF('Raw Data'!D1961-'Raw Data'!E1961&gt;3, 'Raw Data'!M1961, 0)</f>
        <v/>
      </c>
      <c r="N1966">
        <f>IF(ISBLANK('Raw Data'!D1961),0,IF(AND('Raw Data'!E1961&gt;'Raw Data'!D1961,'Raw Data'!E1961-'Raw Data'!D1961&gt;0,'Raw Data'!E1961-'Raw Data'!D1961&lt;4),'Raw Data'!L1961, 0))</f>
        <v/>
      </c>
      <c r="O1966">
        <f>IF(ISBLANK('Raw Data'!D1961),0,IF(AND('Raw Data'!E1961&gt;'Raw Data'!D1961,'Raw Data'!E1961-'Raw Data'!D1961&gt;0,'Raw Data'!D1961-'Raw Data'!E1961&lt;4),'Raw Data'!K1961, 0))</f>
        <v/>
      </c>
      <c r="P1966">
        <f>IF('Raw Data'!E1961-'Raw Data'!D1961&gt;3, 'Raw Data'!N1961, IF('Raw Data'!D1961-'Raw Data'!E1961&gt;3, 'Raw Data'!M1961, 0))</f>
        <v/>
      </c>
      <c r="Q1966">
        <f>IF(ISBLANK('Raw Data'!E1961),0,IF(AND('Raw Data'!E1961-'Raw Data'!D1961&lt;4,'Raw Data'!E1961-'Raw Data'!D1961&gt;0),'Raw Data'!L1961,IF(AND('Raw Data'!D1961&gt;'Raw Data'!E1961,'Raw Data'!D1961-'Raw Data'!E1961&gt;0),'Raw Data'!K1961,0)))</f>
        <v/>
      </c>
      <c r="R1966">
        <f>IF(ISBLANK('Raw Data'!K1961),0,IFERROR(IF(MATCH(SMALL('Raw Data'!K1961:N1961,1),L1966:O1966,0),SMALL('Raw Data'!K1961:N1961,1)),0))</f>
        <v/>
      </c>
      <c r="S1966">
        <f>IF(ISBLANK('Raw Data'!K1961),0,IFERROR(IF(MATCH(SMALL('Raw Data'!K1961:N1961,2),L1966:O1966,0),SMALL('Raw Data'!K1961:N1961,2)),0))</f>
        <v/>
      </c>
      <c r="T1966">
        <f>IF(ISBLANK('Raw Data'!K1961),0,IFERROR(IF(MATCH(SMALL('Raw Data'!K1961:N1961,3),L1966:O1966,0),SMALL('Raw Data'!K1961:N1961,3)),0))</f>
        <v/>
      </c>
      <c r="U1966">
        <f>IF(ISBLANK('Raw Data'!K1961),0,IFERROR(IF(MATCH(SMALL('Raw Data'!K1961:N1961,4),L1966:O1966,0),SMALL('Raw Data'!K1961:N1961,4)),0))</f>
        <v/>
      </c>
      <c r="V1966">
        <f>IF(AND('Raw Data'!D1961&lt;3, 'Raw Data'!E1961&lt;3, 'Raw Data'!A1961&gt;0), 'Raw Data'!AF1961, 0)</f>
        <v/>
      </c>
      <c r="W1966">
        <f>IF(AND('Raw Data'!D1961&lt;4, 'Raw Data'!E1961&lt;4, 'Raw Data'!A1961&gt;0), 'Raw Data'!AI1961, 0)</f>
        <v/>
      </c>
      <c r="X1966">
        <f>IF(AND('Raw Data'!D1961&lt;5, 'Raw Data'!E1961&lt;5, 'Raw Data'!A1961&gt;0), 'Raw Data'!AL1961, 0)</f>
        <v/>
      </c>
      <c r="Y1966">
        <f>IF(AND('Raw Data'!D1961&lt;6, 'Raw Data'!E1961&lt;6, 'Raw Data'!A1961&gt;0), 'Raw Data'!AO1961, 0)</f>
        <v/>
      </c>
      <c r="Z1966">
        <f>IF(ISBLANK('Raw Data'!D1961), 0, IF('Raw Data'!D1961-'Raw Data'!E1961&gt;1, 'Raw Data'!AW1961, 0))</f>
        <v/>
      </c>
      <c r="AA1966">
        <f>IF(ISBLANK('Raw Data'!A1961), 0, IF(ABS('Raw Data'!D1961-'Raw Data'!E1961)&lt;2, 'Raw Data'!AX1961, 0))</f>
        <v/>
      </c>
      <c r="AB1966">
        <f>IF(ISBLANK('Raw Data'!D1961), 0, IF('Raw Data'!E1961-'Raw Data'!D1961&gt;1, 'Raw Data'!AY1961, 0))</f>
        <v/>
      </c>
      <c r="AC1966">
        <f>IF(ISBLANK('Raw Data'!D1961), 0, IF('Raw Data'!D1961-'Raw Data'!E1961&gt;2, 'Raw Data'!AZ1961, 0))</f>
        <v/>
      </c>
      <c r="AD1966">
        <f>IF(ISBLANK('Raw Data'!A1961), 0, IF(ABS('Raw Data'!D1961-'Raw Data'!E1961)&lt;3, 'Raw Data'!BA1961, 0))</f>
        <v/>
      </c>
      <c r="AE1966">
        <f>IF(ISBLANK('Raw Data'!D1961), 0, IF('Raw Data'!E1961-'Raw Data'!D1961&gt;2, 'Raw Data'!BB1961, 0))</f>
        <v/>
      </c>
      <c r="AF1966">
        <f>IF(ISBLANK('Raw Data'!D1961), 0, IF('Raw Data'!D1961-'Raw Data'!E1961&gt;3, 'Raw Data'!BC1961, 0))</f>
        <v/>
      </c>
      <c r="AG1966">
        <f>IF(ISBLANK('Raw Data'!A1961), 0, IF(ABS('Raw Data'!D1961-'Raw Data'!E1961)&lt;4, 'Raw Data'!BD1961, 0))</f>
        <v/>
      </c>
      <c r="AH1966">
        <f>IF(ISBLANK('Raw Data'!D1961), 0, IF('Raw Data'!E1961-'Raw Data'!D1961&gt;3, 'Raw Data'!BE1961, 0))</f>
        <v/>
      </c>
      <c r="AI1966">
        <f>IF(SUM('Raw Data'!D1961:E1961)&gt;'Raw Data'!F1961, 'Raw Data'!G1961, 0)</f>
        <v/>
      </c>
      <c r="AJ1966">
        <f>IF(ISBLANK('Raw Data'!D1961), 0, IF(SUM('Raw Data'!D1961:E1961)&lt;'Raw Data'!F1961, 'Raw Data'!H1961, 0))</f>
        <v/>
      </c>
      <c r="AK1966">
        <f>IF(ISBLANK('Raw Data'!A1961), 0, IF(AND('Raw Data'!D1961&lt;3, 'Raw Data'!E1961&lt;3, 'Raw Data'!F1961&lt;BB$2), 'Raw Data'!AF1961, 0))</f>
        <v/>
      </c>
      <c r="AL1966">
        <f>IF(ISBLANK('Raw Data'!A1961), 0, IF(AND('Raw Data'!D1961&lt;4, 'Raw Data'!E1961&lt;4, 'Raw Data'!F1961&lt;BB$2), 'Raw Data'!AI1961, 0))</f>
        <v/>
      </c>
      <c r="AM1966">
        <f>IF(ISBLANK('Raw Data'!A1961), 0, IF(AND('Raw Data'!D1961&lt;5, 'Raw Data'!E1961&lt;5, 'Raw Data'!F1961&lt;BB$2), 'Raw Data'!AL1961, 0))</f>
        <v/>
      </c>
      <c r="AN1966">
        <f>IF(ISBLANK('Raw Data'!A1961), 0, IF(AND('Raw Data'!D1961&lt;6, 'Raw Data'!E1961&lt;6, 'Raw Data'!F1961&lt;BB$2), 'Raw Data'!AO1961, 0))</f>
        <v/>
      </c>
      <c r="AO1966">
        <f>IF(ISBLANK('Raw Data'!A1961), 0, IF(AND('Raw Data'!I1961&lt;Analysis!$BC$2, 'Raw Data'!D1961-'Raw Data'!E1961&gt;1), 'Raw Data'!AW1961, IF(AND('Raw Data'!J1961&lt;Analysis!$BC$2, 'Raw Data'!E1961-'Raw Data'!D1961&gt;1), 'Raw Data'!AY1961, 0)))</f>
        <v/>
      </c>
      <c r="AP1966">
        <f>IF(ISBLANK('Raw Data'!A1961), 0, IF(AND('Raw Data'!I1961&lt;Analysis!$BC$2, 'Raw Data'!D1961-'Raw Data'!E1961&gt;2), 'Raw Data'!AZ1961, IF(AND('Raw Data'!J1961&lt;Analysis!$BC$2, 'Raw Data'!E1961-'Raw Data'!D1961&gt;2), 'Raw Data'!BB1961, 0)))</f>
        <v/>
      </c>
      <c r="AQ1966">
        <f>IF(ISBLANK('Raw Data'!A1961), 0, IF(AND('Raw Data'!I1961&lt;Analysis!$BC$2, 'Raw Data'!D1961-'Raw Data'!E1961&gt;3), 'Raw Data'!BC1961, IF(AND('Raw Data'!J1961&lt;Analysis!$BC$2, 'Raw Data'!E1961-'Raw Data'!D1961&gt;3), 'Raw Data'!BE1961, 0)))</f>
        <v/>
      </c>
      <c r="AR1966">
        <f>IF('Hidden Analysiss'!D1962=1,IF(ABS('Raw Data'!E1961-'Raw Data'!D1961)&lt;2,'Raw Data'!AX1961,0), 0)</f>
        <v/>
      </c>
      <c r="AS1966">
        <f>IF('Hidden Analysiss'!D1962=1,IF(ABS('Raw Data'!E1961-'Raw Data'!D1961)&lt;3,'Raw Data'!BA1961,0), 0)</f>
        <v/>
      </c>
      <c r="AT1966">
        <f>IF('Hidden Analysiss'!D1962=1,IF(ABS('Raw Data'!E1961-'Raw Data'!D1961)&lt;4,'Raw Data'!BD1961,0), 0)</f>
        <v/>
      </c>
      <c r="AU1966">
        <f>IF(AND('Hidden Analysiss'!E1962=1, ABS('Raw Data'!E1961-'Raw Data'!D1961)&lt;2), 'Raw Data'!AX1961, 0)</f>
        <v/>
      </c>
      <c r="AV1966">
        <f>IF(AND('Hidden Analysiss'!E1962=1, ABS('Raw Data'!E1961-'Raw Data'!D1961)&lt;3), 'Raw Data'!BA1961, 0)</f>
        <v/>
      </c>
      <c r="AW1966">
        <f>IF(AND('Hidden Analysiss'!E1962=1, ABS('Raw Data'!E1961-'Raw Data'!D1961)&lt;3), 'Raw Data'!BD1961, 0)</f>
        <v/>
      </c>
    </row>
    <row r="1967">
      <c r="A1967" s="1">
        <f>'Raw Data'!A1962</f>
        <v/>
      </c>
      <c r="B1967">
        <f>IF('Raw Data'!E1962&gt;'Raw Data'!D1962, 'Raw Data'!J1962, 0)</f>
        <v/>
      </c>
      <c r="C1967">
        <f>IF('Raw Data'!D1962&gt;'Raw Data'!E1962, 'Raw Data'!I1962, 0)</f>
        <v/>
      </c>
      <c r="D1967">
        <f>SUM(G1967:H1967)</f>
        <v/>
      </c>
      <c r="E1967">
        <f>IF(AND('Raw Data'!J1962&lt;'Raw Data'!I1962,'Raw Data'!E1962&gt;'Raw Data'!D1962,'Raw Data'!E1962-'Raw Data'!D1962&gt;3),'Raw Data'!N1962,IF(AND('Raw Data'!I1962&lt;'Raw Data'!J1962,'Raw Data'!D1962&gt;'Raw Data'!E1962,'Raw Data'!D1962-'Raw Data'!E1962&gt;3),'Raw Data'!M1962,0))</f>
        <v/>
      </c>
      <c r="F1967">
        <f>IF(AND('Raw Data'!J1962&lt;'Raw Data'!I1962,'Raw Data'!E1962&gt;'Raw Data'!D1962,'Raw Data'!E1962-'Raw Data'!D1962&lt;4),'Raw Data'!L1962,IF(AND('Raw Data'!I1962&lt;'Raw Data'!J1962,'Raw Data'!D1962&gt;'Raw Data'!E1962,'Raw Data'!D1962-'Raw Data'!E1962&lt;4),'Raw Data'!K1962,0))</f>
        <v/>
      </c>
      <c r="G1967">
        <f>IF(AND('Raw Data'!J1962&lt;'Raw Data'!I1962, 'Raw Data'!E1962&gt;'Raw Data'!D1962), 'Raw Data'!J1962, 0)</f>
        <v/>
      </c>
      <c r="H1967">
        <f>IF(AND('Raw Data'!J1962&gt;'Raw Data'!I1962, 'Raw Data'!E1962&lt;'Raw Data'!D1962), 'Raw Data'!I1962, 0)</f>
        <v/>
      </c>
      <c r="I1967">
        <f>SUM(J1967:K1967)</f>
        <v/>
      </c>
      <c r="J1967">
        <f>IF(AND('Raw Data'!J1962&gt;'Raw Data'!I1962, 'Raw Data'!E1962&gt;'Raw Data'!D1962), 'Raw Data'!J1962, 0)</f>
        <v/>
      </c>
      <c r="K1967">
        <f>IF(AND('Raw Data'!I1962&gt;'Raw Data'!J1962, 'Raw Data'!D1962&gt;'Raw Data'!E1962), 'Raw Data'!I1962, 0)</f>
        <v/>
      </c>
      <c r="L1967">
        <f>IF('Raw Data'!E1962-'Raw Data'!D1962&gt;3, 'Raw Data'!N1962, 0)</f>
        <v/>
      </c>
      <c r="M1967">
        <f>IF('Raw Data'!D1962-'Raw Data'!E1962&gt;3, 'Raw Data'!M1962, 0)</f>
        <v/>
      </c>
      <c r="N1967">
        <f>IF(ISBLANK('Raw Data'!D1962),0,IF(AND('Raw Data'!E1962&gt;'Raw Data'!D1962,'Raw Data'!E1962-'Raw Data'!D1962&gt;0,'Raw Data'!E1962-'Raw Data'!D1962&lt;4),'Raw Data'!L1962, 0))</f>
        <v/>
      </c>
      <c r="O1967">
        <f>IF(ISBLANK('Raw Data'!D1962),0,IF(AND('Raw Data'!E1962&gt;'Raw Data'!D1962,'Raw Data'!E1962-'Raw Data'!D1962&gt;0,'Raw Data'!D1962-'Raw Data'!E1962&lt;4),'Raw Data'!K1962, 0))</f>
        <v/>
      </c>
      <c r="P1967">
        <f>IF('Raw Data'!E1962-'Raw Data'!D1962&gt;3, 'Raw Data'!N1962, IF('Raw Data'!D1962-'Raw Data'!E1962&gt;3, 'Raw Data'!M1962, 0))</f>
        <v/>
      </c>
      <c r="Q1967">
        <f>IF(ISBLANK('Raw Data'!E1962),0,IF(AND('Raw Data'!E1962-'Raw Data'!D1962&lt;4,'Raw Data'!E1962-'Raw Data'!D1962&gt;0),'Raw Data'!L1962,IF(AND('Raw Data'!D1962&gt;'Raw Data'!E1962,'Raw Data'!D1962-'Raw Data'!E1962&gt;0),'Raw Data'!K1962,0)))</f>
        <v/>
      </c>
      <c r="R1967">
        <f>IF(ISBLANK('Raw Data'!K1962),0,IFERROR(IF(MATCH(SMALL('Raw Data'!K1962:N1962,1),L1967:O1967,0),SMALL('Raw Data'!K1962:N1962,1)),0))</f>
        <v/>
      </c>
      <c r="S1967">
        <f>IF(ISBLANK('Raw Data'!K1962),0,IFERROR(IF(MATCH(SMALL('Raw Data'!K1962:N1962,2),L1967:O1967,0),SMALL('Raw Data'!K1962:N1962,2)),0))</f>
        <v/>
      </c>
      <c r="T1967">
        <f>IF(ISBLANK('Raw Data'!K1962),0,IFERROR(IF(MATCH(SMALL('Raw Data'!K1962:N1962,3),L1967:O1967,0),SMALL('Raw Data'!K1962:N1962,3)),0))</f>
        <v/>
      </c>
      <c r="U1967">
        <f>IF(ISBLANK('Raw Data'!K1962),0,IFERROR(IF(MATCH(SMALL('Raw Data'!K1962:N1962,4),L1967:O1967,0),SMALL('Raw Data'!K1962:N1962,4)),0))</f>
        <v/>
      </c>
      <c r="V1967">
        <f>IF(AND('Raw Data'!D1962&lt;3, 'Raw Data'!E1962&lt;3, 'Raw Data'!A1962&gt;0), 'Raw Data'!AF1962, 0)</f>
        <v/>
      </c>
      <c r="W1967">
        <f>IF(AND('Raw Data'!D1962&lt;4, 'Raw Data'!E1962&lt;4, 'Raw Data'!A1962&gt;0), 'Raw Data'!AI1962, 0)</f>
        <v/>
      </c>
      <c r="X1967">
        <f>IF(AND('Raw Data'!D1962&lt;5, 'Raw Data'!E1962&lt;5, 'Raw Data'!A1962&gt;0), 'Raw Data'!AL1962, 0)</f>
        <v/>
      </c>
      <c r="Y1967">
        <f>IF(AND('Raw Data'!D1962&lt;6, 'Raw Data'!E1962&lt;6, 'Raw Data'!A1962&gt;0), 'Raw Data'!AO1962, 0)</f>
        <v/>
      </c>
      <c r="Z1967">
        <f>IF(ISBLANK('Raw Data'!D1962), 0, IF('Raw Data'!D1962-'Raw Data'!E1962&gt;1, 'Raw Data'!AW1962, 0))</f>
        <v/>
      </c>
      <c r="AA1967">
        <f>IF(ISBLANK('Raw Data'!A1962), 0, IF(ABS('Raw Data'!D1962-'Raw Data'!E1962)&lt;2, 'Raw Data'!AX1962, 0))</f>
        <v/>
      </c>
      <c r="AB1967">
        <f>IF(ISBLANK('Raw Data'!D1962), 0, IF('Raw Data'!E1962-'Raw Data'!D1962&gt;1, 'Raw Data'!AY1962, 0))</f>
        <v/>
      </c>
      <c r="AC1967">
        <f>IF(ISBLANK('Raw Data'!D1962), 0, IF('Raw Data'!D1962-'Raw Data'!E1962&gt;2, 'Raw Data'!AZ1962, 0))</f>
        <v/>
      </c>
      <c r="AD1967">
        <f>IF(ISBLANK('Raw Data'!A1962), 0, IF(ABS('Raw Data'!D1962-'Raw Data'!E1962)&lt;3, 'Raw Data'!BA1962, 0))</f>
        <v/>
      </c>
      <c r="AE1967">
        <f>IF(ISBLANK('Raw Data'!D1962), 0, IF('Raw Data'!E1962-'Raw Data'!D1962&gt;2, 'Raw Data'!BB1962, 0))</f>
        <v/>
      </c>
      <c r="AF1967">
        <f>IF(ISBLANK('Raw Data'!D1962), 0, IF('Raw Data'!D1962-'Raw Data'!E1962&gt;3, 'Raw Data'!BC1962, 0))</f>
        <v/>
      </c>
      <c r="AG1967">
        <f>IF(ISBLANK('Raw Data'!A1962), 0, IF(ABS('Raw Data'!D1962-'Raw Data'!E1962)&lt;4, 'Raw Data'!BD1962, 0))</f>
        <v/>
      </c>
      <c r="AH1967">
        <f>IF(ISBLANK('Raw Data'!D1962), 0, IF('Raw Data'!E1962-'Raw Data'!D1962&gt;3, 'Raw Data'!BE1962, 0))</f>
        <v/>
      </c>
      <c r="AI1967">
        <f>IF(SUM('Raw Data'!D1962:E1962)&gt;'Raw Data'!F1962, 'Raw Data'!G1962, 0)</f>
        <v/>
      </c>
      <c r="AJ1967">
        <f>IF(ISBLANK('Raw Data'!D1962), 0, IF(SUM('Raw Data'!D1962:E1962)&lt;'Raw Data'!F1962, 'Raw Data'!H1962, 0))</f>
        <v/>
      </c>
      <c r="AK1967">
        <f>IF(ISBLANK('Raw Data'!A1962), 0, IF(AND('Raw Data'!D1962&lt;3, 'Raw Data'!E1962&lt;3, 'Raw Data'!F1962&lt;BB$2), 'Raw Data'!AF1962, 0))</f>
        <v/>
      </c>
      <c r="AL1967">
        <f>IF(ISBLANK('Raw Data'!A1962), 0, IF(AND('Raw Data'!D1962&lt;4, 'Raw Data'!E1962&lt;4, 'Raw Data'!F1962&lt;BB$2), 'Raw Data'!AI1962, 0))</f>
        <v/>
      </c>
      <c r="AM1967">
        <f>IF(ISBLANK('Raw Data'!A1962), 0, IF(AND('Raw Data'!D1962&lt;5, 'Raw Data'!E1962&lt;5, 'Raw Data'!F1962&lt;BB$2), 'Raw Data'!AL1962, 0))</f>
        <v/>
      </c>
      <c r="AN1967">
        <f>IF(ISBLANK('Raw Data'!A1962), 0, IF(AND('Raw Data'!D1962&lt;6, 'Raw Data'!E1962&lt;6, 'Raw Data'!F1962&lt;BB$2), 'Raw Data'!AO1962, 0))</f>
        <v/>
      </c>
      <c r="AO1967">
        <f>IF(ISBLANK('Raw Data'!A1962), 0, IF(AND('Raw Data'!I1962&lt;Analysis!$BC$2, 'Raw Data'!D1962-'Raw Data'!E1962&gt;1), 'Raw Data'!AW1962, IF(AND('Raw Data'!J1962&lt;Analysis!$BC$2, 'Raw Data'!E1962-'Raw Data'!D1962&gt;1), 'Raw Data'!AY1962, 0)))</f>
        <v/>
      </c>
      <c r="AP1967">
        <f>IF(ISBLANK('Raw Data'!A1962), 0, IF(AND('Raw Data'!I1962&lt;Analysis!$BC$2, 'Raw Data'!D1962-'Raw Data'!E1962&gt;2), 'Raw Data'!AZ1962, IF(AND('Raw Data'!J1962&lt;Analysis!$BC$2, 'Raw Data'!E1962-'Raw Data'!D1962&gt;2), 'Raw Data'!BB1962, 0)))</f>
        <v/>
      </c>
      <c r="AQ1967">
        <f>IF(ISBLANK('Raw Data'!A1962), 0, IF(AND('Raw Data'!I1962&lt;Analysis!$BC$2, 'Raw Data'!D1962-'Raw Data'!E1962&gt;3), 'Raw Data'!BC1962, IF(AND('Raw Data'!J1962&lt;Analysis!$BC$2, 'Raw Data'!E1962-'Raw Data'!D1962&gt;3), 'Raw Data'!BE1962, 0)))</f>
        <v/>
      </c>
      <c r="AR1967">
        <f>IF('Hidden Analysiss'!D1963=1,IF(ABS('Raw Data'!E1962-'Raw Data'!D1962)&lt;2,'Raw Data'!AX1962,0), 0)</f>
        <v/>
      </c>
      <c r="AS1967">
        <f>IF('Hidden Analysiss'!D1963=1,IF(ABS('Raw Data'!E1962-'Raw Data'!D1962)&lt;3,'Raw Data'!BA1962,0), 0)</f>
        <v/>
      </c>
      <c r="AT1967">
        <f>IF('Hidden Analysiss'!D1963=1,IF(ABS('Raw Data'!E1962-'Raw Data'!D1962)&lt;4,'Raw Data'!BD1962,0), 0)</f>
        <v/>
      </c>
      <c r="AU1967">
        <f>IF(AND('Hidden Analysiss'!E1963=1, ABS('Raw Data'!E1962-'Raw Data'!D1962)&lt;2), 'Raw Data'!AX1962, 0)</f>
        <v/>
      </c>
      <c r="AV1967">
        <f>IF(AND('Hidden Analysiss'!E1963=1, ABS('Raw Data'!E1962-'Raw Data'!D1962)&lt;3), 'Raw Data'!BA1962, 0)</f>
        <v/>
      </c>
      <c r="AW1967">
        <f>IF(AND('Hidden Analysiss'!E1963=1, ABS('Raw Data'!E1962-'Raw Data'!D1962)&lt;3), 'Raw Data'!BD1962, 0)</f>
        <v/>
      </c>
    </row>
    <row r="1968">
      <c r="A1968" s="1">
        <f>'Raw Data'!A1963</f>
        <v/>
      </c>
      <c r="B1968">
        <f>IF('Raw Data'!E1963&gt;'Raw Data'!D1963, 'Raw Data'!J1963, 0)</f>
        <v/>
      </c>
      <c r="C1968">
        <f>IF('Raw Data'!D1963&gt;'Raw Data'!E1963, 'Raw Data'!I1963, 0)</f>
        <v/>
      </c>
      <c r="D1968">
        <f>SUM(G1968:H1968)</f>
        <v/>
      </c>
      <c r="E1968">
        <f>IF(AND('Raw Data'!J1963&lt;'Raw Data'!I1963,'Raw Data'!E1963&gt;'Raw Data'!D1963,'Raw Data'!E1963-'Raw Data'!D1963&gt;3),'Raw Data'!N1963,IF(AND('Raw Data'!I1963&lt;'Raw Data'!J1963,'Raw Data'!D1963&gt;'Raw Data'!E1963,'Raw Data'!D1963-'Raw Data'!E1963&gt;3),'Raw Data'!M1963,0))</f>
        <v/>
      </c>
      <c r="F1968">
        <f>IF(AND('Raw Data'!J1963&lt;'Raw Data'!I1963,'Raw Data'!E1963&gt;'Raw Data'!D1963,'Raw Data'!E1963-'Raw Data'!D1963&lt;4),'Raw Data'!L1963,IF(AND('Raw Data'!I1963&lt;'Raw Data'!J1963,'Raw Data'!D1963&gt;'Raw Data'!E1963,'Raw Data'!D1963-'Raw Data'!E1963&lt;4),'Raw Data'!K1963,0))</f>
        <v/>
      </c>
      <c r="G1968">
        <f>IF(AND('Raw Data'!J1963&lt;'Raw Data'!I1963, 'Raw Data'!E1963&gt;'Raw Data'!D1963), 'Raw Data'!J1963, 0)</f>
        <v/>
      </c>
      <c r="H1968">
        <f>IF(AND('Raw Data'!J1963&gt;'Raw Data'!I1963, 'Raw Data'!E1963&lt;'Raw Data'!D1963), 'Raw Data'!I1963, 0)</f>
        <v/>
      </c>
      <c r="I1968">
        <f>SUM(J1968:K1968)</f>
        <v/>
      </c>
      <c r="J1968">
        <f>IF(AND('Raw Data'!J1963&gt;'Raw Data'!I1963, 'Raw Data'!E1963&gt;'Raw Data'!D1963), 'Raw Data'!J1963, 0)</f>
        <v/>
      </c>
      <c r="K1968">
        <f>IF(AND('Raw Data'!I1963&gt;'Raw Data'!J1963, 'Raw Data'!D1963&gt;'Raw Data'!E1963), 'Raw Data'!I1963, 0)</f>
        <v/>
      </c>
      <c r="L1968">
        <f>IF('Raw Data'!E1963-'Raw Data'!D1963&gt;3, 'Raw Data'!N1963, 0)</f>
        <v/>
      </c>
      <c r="M1968">
        <f>IF('Raw Data'!D1963-'Raw Data'!E1963&gt;3, 'Raw Data'!M1963, 0)</f>
        <v/>
      </c>
      <c r="N1968">
        <f>IF(ISBLANK('Raw Data'!D1963),0,IF(AND('Raw Data'!E1963&gt;'Raw Data'!D1963,'Raw Data'!E1963-'Raw Data'!D1963&gt;0,'Raw Data'!E1963-'Raw Data'!D1963&lt;4),'Raw Data'!L1963, 0))</f>
        <v/>
      </c>
      <c r="O1968">
        <f>IF(ISBLANK('Raw Data'!D1963),0,IF(AND('Raw Data'!E1963&gt;'Raw Data'!D1963,'Raw Data'!E1963-'Raw Data'!D1963&gt;0,'Raw Data'!D1963-'Raw Data'!E1963&lt;4),'Raw Data'!K1963, 0))</f>
        <v/>
      </c>
      <c r="P1968">
        <f>IF('Raw Data'!E1963-'Raw Data'!D1963&gt;3, 'Raw Data'!N1963, IF('Raw Data'!D1963-'Raw Data'!E1963&gt;3, 'Raw Data'!M1963, 0))</f>
        <v/>
      </c>
      <c r="Q1968">
        <f>IF(ISBLANK('Raw Data'!E1963),0,IF(AND('Raw Data'!E1963-'Raw Data'!D1963&lt;4,'Raw Data'!E1963-'Raw Data'!D1963&gt;0),'Raw Data'!L1963,IF(AND('Raw Data'!D1963&gt;'Raw Data'!E1963,'Raw Data'!D1963-'Raw Data'!E1963&gt;0),'Raw Data'!K1963,0)))</f>
        <v/>
      </c>
      <c r="R1968">
        <f>IF(ISBLANK('Raw Data'!K1963),0,IFERROR(IF(MATCH(SMALL('Raw Data'!K1963:N1963,1),L1968:O1968,0),SMALL('Raw Data'!K1963:N1963,1)),0))</f>
        <v/>
      </c>
      <c r="S1968">
        <f>IF(ISBLANK('Raw Data'!K1963),0,IFERROR(IF(MATCH(SMALL('Raw Data'!K1963:N1963,2),L1968:O1968,0),SMALL('Raw Data'!K1963:N1963,2)),0))</f>
        <v/>
      </c>
      <c r="T1968">
        <f>IF(ISBLANK('Raw Data'!K1963),0,IFERROR(IF(MATCH(SMALL('Raw Data'!K1963:N1963,3),L1968:O1968,0),SMALL('Raw Data'!K1963:N1963,3)),0))</f>
        <v/>
      </c>
      <c r="U1968">
        <f>IF(ISBLANK('Raw Data'!K1963),0,IFERROR(IF(MATCH(SMALL('Raw Data'!K1963:N1963,4),L1968:O1968,0),SMALL('Raw Data'!K1963:N1963,4)),0))</f>
        <v/>
      </c>
      <c r="V1968">
        <f>IF(AND('Raw Data'!D1963&lt;3, 'Raw Data'!E1963&lt;3, 'Raw Data'!A1963&gt;0), 'Raw Data'!AF1963, 0)</f>
        <v/>
      </c>
      <c r="W1968">
        <f>IF(AND('Raw Data'!D1963&lt;4, 'Raw Data'!E1963&lt;4, 'Raw Data'!A1963&gt;0), 'Raw Data'!AI1963, 0)</f>
        <v/>
      </c>
      <c r="X1968">
        <f>IF(AND('Raw Data'!D1963&lt;5, 'Raw Data'!E1963&lt;5, 'Raw Data'!A1963&gt;0), 'Raw Data'!AL1963, 0)</f>
        <v/>
      </c>
      <c r="Y1968">
        <f>IF(AND('Raw Data'!D1963&lt;6, 'Raw Data'!E1963&lt;6, 'Raw Data'!A1963&gt;0), 'Raw Data'!AO1963, 0)</f>
        <v/>
      </c>
      <c r="Z1968">
        <f>IF(ISBLANK('Raw Data'!D1963), 0, IF('Raw Data'!D1963-'Raw Data'!E1963&gt;1, 'Raw Data'!AW1963, 0))</f>
        <v/>
      </c>
      <c r="AA1968">
        <f>IF(ISBLANK('Raw Data'!A1963), 0, IF(ABS('Raw Data'!D1963-'Raw Data'!E1963)&lt;2, 'Raw Data'!AX1963, 0))</f>
        <v/>
      </c>
      <c r="AB1968">
        <f>IF(ISBLANK('Raw Data'!D1963), 0, IF('Raw Data'!E1963-'Raw Data'!D1963&gt;1, 'Raw Data'!AY1963, 0))</f>
        <v/>
      </c>
      <c r="AC1968">
        <f>IF(ISBLANK('Raw Data'!D1963), 0, IF('Raw Data'!D1963-'Raw Data'!E1963&gt;2, 'Raw Data'!AZ1963, 0))</f>
        <v/>
      </c>
      <c r="AD1968">
        <f>IF(ISBLANK('Raw Data'!A1963), 0, IF(ABS('Raw Data'!D1963-'Raw Data'!E1963)&lt;3, 'Raw Data'!BA1963, 0))</f>
        <v/>
      </c>
      <c r="AE1968">
        <f>IF(ISBLANK('Raw Data'!D1963), 0, IF('Raw Data'!E1963-'Raw Data'!D1963&gt;2, 'Raw Data'!BB1963, 0))</f>
        <v/>
      </c>
      <c r="AF1968">
        <f>IF(ISBLANK('Raw Data'!D1963), 0, IF('Raw Data'!D1963-'Raw Data'!E1963&gt;3, 'Raw Data'!BC1963, 0))</f>
        <v/>
      </c>
      <c r="AG1968">
        <f>IF(ISBLANK('Raw Data'!A1963), 0, IF(ABS('Raw Data'!D1963-'Raw Data'!E1963)&lt;4, 'Raw Data'!BD1963, 0))</f>
        <v/>
      </c>
      <c r="AH1968">
        <f>IF(ISBLANK('Raw Data'!D1963), 0, IF('Raw Data'!E1963-'Raw Data'!D1963&gt;3, 'Raw Data'!BE1963, 0))</f>
        <v/>
      </c>
      <c r="AI1968">
        <f>IF(SUM('Raw Data'!D1963:E1963)&gt;'Raw Data'!F1963, 'Raw Data'!G1963, 0)</f>
        <v/>
      </c>
      <c r="AJ1968">
        <f>IF(ISBLANK('Raw Data'!D1963), 0, IF(SUM('Raw Data'!D1963:E1963)&lt;'Raw Data'!F1963, 'Raw Data'!H1963, 0))</f>
        <v/>
      </c>
      <c r="AK1968">
        <f>IF(ISBLANK('Raw Data'!A1963), 0, IF(AND('Raw Data'!D1963&lt;3, 'Raw Data'!E1963&lt;3, 'Raw Data'!F1963&lt;BB$2), 'Raw Data'!AF1963, 0))</f>
        <v/>
      </c>
      <c r="AL1968">
        <f>IF(ISBLANK('Raw Data'!A1963), 0, IF(AND('Raw Data'!D1963&lt;4, 'Raw Data'!E1963&lt;4, 'Raw Data'!F1963&lt;BB$2), 'Raw Data'!AI1963, 0))</f>
        <v/>
      </c>
      <c r="AM1968">
        <f>IF(ISBLANK('Raw Data'!A1963), 0, IF(AND('Raw Data'!D1963&lt;5, 'Raw Data'!E1963&lt;5, 'Raw Data'!F1963&lt;BB$2), 'Raw Data'!AL1963, 0))</f>
        <v/>
      </c>
      <c r="AN1968">
        <f>IF(ISBLANK('Raw Data'!A1963), 0, IF(AND('Raw Data'!D1963&lt;6, 'Raw Data'!E1963&lt;6, 'Raw Data'!F1963&lt;BB$2), 'Raw Data'!AO1963, 0))</f>
        <v/>
      </c>
      <c r="AO1968">
        <f>IF(ISBLANK('Raw Data'!A1963), 0, IF(AND('Raw Data'!I1963&lt;Analysis!$BC$2, 'Raw Data'!D1963-'Raw Data'!E1963&gt;1), 'Raw Data'!AW1963, IF(AND('Raw Data'!J1963&lt;Analysis!$BC$2, 'Raw Data'!E1963-'Raw Data'!D1963&gt;1), 'Raw Data'!AY1963, 0)))</f>
        <v/>
      </c>
      <c r="AP1968">
        <f>IF(ISBLANK('Raw Data'!A1963), 0, IF(AND('Raw Data'!I1963&lt;Analysis!$BC$2, 'Raw Data'!D1963-'Raw Data'!E1963&gt;2), 'Raw Data'!AZ1963, IF(AND('Raw Data'!J1963&lt;Analysis!$BC$2, 'Raw Data'!E1963-'Raw Data'!D1963&gt;2), 'Raw Data'!BB1963, 0)))</f>
        <v/>
      </c>
      <c r="AQ1968">
        <f>IF(ISBLANK('Raw Data'!A1963), 0, IF(AND('Raw Data'!I1963&lt;Analysis!$BC$2, 'Raw Data'!D1963-'Raw Data'!E1963&gt;3), 'Raw Data'!BC1963, IF(AND('Raw Data'!J1963&lt;Analysis!$BC$2, 'Raw Data'!E1963-'Raw Data'!D1963&gt;3), 'Raw Data'!BE1963, 0)))</f>
        <v/>
      </c>
      <c r="AR1968">
        <f>IF('Hidden Analysiss'!D1964=1,IF(ABS('Raw Data'!E1963-'Raw Data'!D1963)&lt;2,'Raw Data'!AX1963,0), 0)</f>
        <v/>
      </c>
      <c r="AS1968">
        <f>IF('Hidden Analysiss'!D1964=1,IF(ABS('Raw Data'!E1963-'Raw Data'!D1963)&lt;3,'Raw Data'!BA1963,0), 0)</f>
        <v/>
      </c>
      <c r="AT1968">
        <f>IF('Hidden Analysiss'!D1964=1,IF(ABS('Raw Data'!E1963-'Raw Data'!D1963)&lt;4,'Raw Data'!BD1963,0), 0)</f>
        <v/>
      </c>
      <c r="AU1968">
        <f>IF(AND('Hidden Analysiss'!E1964=1, ABS('Raw Data'!E1963-'Raw Data'!D1963)&lt;2), 'Raw Data'!AX1963, 0)</f>
        <v/>
      </c>
      <c r="AV1968">
        <f>IF(AND('Hidden Analysiss'!E1964=1, ABS('Raw Data'!E1963-'Raw Data'!D1963)&lt;3), 'Raw Data'!BA1963, 0)</f>
        <v/>
      </c>
      <c r="AW1968">
        <f>IF(AND('Hidden Analysiss'!E1964=1, ABS('Raw Data'!E1963-'Raw Data'!D1963)&lt;3), 'Raw Data'!BD1963, 0)</f>
        <v/>
      </c>
    </row>
    <row r="1969">
      <c r="A1969" s="1">
        <f>'Raw Data'!A1964</f>
        <v/>
      </c>
      <c r="B1969">
        <f>IF('Raw Data'!E1964&gt;'Raw Data'!D1964, 'Raw Data'!J1964, 0)</f>
        <v/>
      </c>
      <c r="C1969">
        <f>IF('Raw Data'!D1964&gt;'Raw Data'!E1964, 'Raw Data'!I1964, 0)</f>
        <v/>
      </c>
      <c r="D1969">
        <f>SUM(G1969:H1969)</f>
        <v/>
      </c>
      <c r="E1969">
        <f>IF(AND('Raw Data'!J1964&lt;'Raw Data'!I1964,'Raw Data'!E1964&gt;'Raw Data'!D1964,'Raw Data'!E1964-'Raw Data'!D1964&gt;3),'Raw Data'!N1964,IF(AND('Raw Data'!I1964&lt;'Raw Data'!J1964,'Raw Data'!D1964&gt;'Raw Data'!E1964,'Raw Data'!D1964-'Raw Data'!E1964&gt;3),'Raw Data'!M1964,0))</f>
        <v/>
      </c>
      <c r="F1969">
        <f>IF(AND('Raw Data'!J1964&lt;'Raw Data'!I1964,'Raw Data'!E1964&gt;'Raw Data'!D1964,'Raw Data'!E1964-'Raw Data'!D1964&lt;4),'Raw Data'!L1964,IF(AND('Raw Data'!I1964&lt;'Raw Data'!J1964,'Raw Data'!D1964&gt;'Raw Data'!E1964,'Raw Data'!D1964-'Raw Data'!E1964&lt;4),'Raw Data'!K1964,0))</f>
        <v/>
      </c>
      <c r="G1969">
        <f>IF(AND('Raw Data'!J1964&lt;'Raw Data'!I1964, 'Raw Data'!E1964&gt;'Raw Data'!D1964), 'Raw Data'!J1964, 0)</f>
        <v/>
      </c>
      <c r="H1969">
        <f>IF(AND('Raw Data'!J1964&gt;'Raw Data'!I1964, 'Raw Data'!E1964&lt;'Raw Data'!D1964), 'Raw Data'!I1964, 0)</f>
        <v/>
      </c>
      <c r="I1969">
        <f>SUM(J1969:K1969)</f>
        <v/>
      </c>
      <c r="J1969">
        <f>IF(AND('Raw Data'!J1964&gt;'Raw Data'!I1964, 'Raw Data'!E1964&gt;'Raw Data'!D1964), 'Raw Data'!J1964, 0)</f>
        <v/>
      </c>
      <c r="K1969">
        <f>IF(AND('Raw Data'!I1964&gt;'Raw Data'!J1964, 'Raw Data'!D1964&gt;'Raw Data'!E1964), 'Raw Data'!I1964, 0)</f>
        <v/>
      </c>
      <c r="L1969">
        <f>IF('Raw Data'!E1964-'Raw Data'!D1964&gt;3, 'Raw Data'!N1964, 0)</f>
        <v/>
      </c>
      <c r="M1969">
        <f>IF('Raw Data'!D1964-'Raw Data'!E1964&gt;3, 'Raw Data'!M1964, 0)</f>
        <v/>
      </c>
      <c r="N1969">
        <f>IF(ISBLANK('Raw Data'!D1964),0,IF(AND('Raw Data'!E1964&gt;'Raw Data'!D1964,'Raw Data'!E1964-'Raw Data'!D1964&gt;0,'Raw Data'!E1964-'Raw Data'!D1964&lt;4),'Raw Data'!L1964, 0))</f>
        <v/>
      </c>
      <c r="O1969">
        <f>IF(ISBLANK('Raw Data'!D1964),0,IF(AND('Raw Data'!E1964&gt;'Raw Data'!D1964,'Raw Data'!E1964-'Raw Data'!D1964&gt;0,'Raw Data'!D1964-'Raw Data'!E1964&lt;4),'Raw Data'!K1964, 0))</f>
        <v/>
      </c>
      <c r="P1969">
        <f>IF('Raw Data'!E1964-'Raw Data'!D1964&gt;3, 'Raw Data'!N1964, IF('Raw Data'!D1964-'Raw Data'!E1964&gt;3, 'Raw Data'!M1964, 0))</f>
        <v/>
      </c>
      <c r="Q1969">
        <f>IF(ISBLANK('Raw Data'!E1964),0,IF(AND('Raw Data'!E1964-'Raw Data'!D1964&lt;4,'Raw Data'!E1964-'Raw Data'!D1964&gt;0),'Raw Data'!L1964,IF(AND('Raw Data'!D1964&gt;'Raw Data'!E1964,'Raw Data'!D1964-'Raw Data'!E1964&gt;0),'Raw Data'!K1964,0)))</f>
        <v/>
      </c>
      <c r="R1969">
        <f>IF(ISBLANK('Raw Data'!K1964),0,IFERROR(IF(MATCH(SMALL('Raw Data'!K1964:N1964,1),L1969:O1969,0),SMALL('Raw Data'!K1964:N1964,1)),0))</f>
        <v/>
      </c>
      <c r="S1969">
        <f>IF(ISBLANK('Raw Data'!K1964),0,IFERROR(IF(MATCH(SMALL('Raw Data'!K1964:N1964,2),L1969:O1969,0),SMALL('Raw Data'!K1964:N1964,2)),0))</f>
        <v/>
      </c>
      <c r="T1969">
        <f>IF(ISBLANK('Raw Data'!K1964),0,IFERROR(IF(MATCH(SMALL('Raw Data'!K1964:N1964,3),L1969:O1969,0),SMALL('Raw Data'!K1964:N1964,3)),0))</f>
        <v/>
      </c>
      <c r="U1969">
        <f>IF(ISBLANK('Raw Data'!K1964),0,IFERROR(IF(MATCH(SMALL('Raw Data'!K1964:N1964,4),L1969:O1969,0),SMALL('Raw Data'!K1964:N1964,4)),0))</f>
        <v/>
      </c>
      <c r="V1969">
        <f>IF(AND('Raw Data'!D1964&lt;3, 'Raw Data'!E1964&lt;3, 'Raw Data'!A1964&gt;0), 'Raw Data'!AF1964, 0)</f>
        <v/>
      </c>
      <c r="W1969">
        <f>IF(AND('Raw Data'!D1964&lt;4, 'Raw Data'!E1964&lt;4, 'Raw Data'!A1964&gt;0), 'Raw Data'!AI1964, 0)</f>
        <v/>
      </c>
      <c r="X1969">
        <f>IF(AND('Raw Data'!D1964&lt;5, 'Raw Data'!E1964&lt;5, 'Raw Data'!A1964&gt;0), 'Raw Data'!AL1964, 0)</f>
        <v/>
      </c>
      <c r="Y1969">
        <f>IF(AND('Raw Data'!D1964&lt;6, 'Raw Data'!E1964&lt;6, 'Raw Data'!A1964&gt;0), 'Raw Data'!AO1964, 0)</f>
        <v/>
      </c>
      <c r="Z1969">
        <f>IF(ISBLANK('Raw Data'!D1964), 0, IF('Raw Data'!D1964-'Raw Data'!E1964&gt;1, 'Raw Data'!AW1964, 0))</f>
        <v/>
      </c>
      <c r="AA1969">
        <f>IF(ISBLANK('Raw Data'!A1964), 0, IF(ABS('Raw Data'!D1964-'Raw Data'!E1964)&lt;2, 'Raw Data'!AX1964, 0))</f>
        <v/>
      </c>
      <c r="AB1969">
        <f>IF(ISBLANK('Raw Data'!D1964), 0, IF('Raw Data'!E1964-'Raw Data'!D1964&gt;1, 'Raw Data'!AY1964, 0))</f>
        <v/>
      </c>
      <c r="AC1969">
        <f>IF(ISBLANK('Raw Data'!D1964), 0, IF('Raw Data'!D1964-'Raw Data'!E1964&gt;2, 'Raw Data'!AZ1964, 0))</f>
        <v/>
      </c>
      <c r="AD1969">
        <f>IF(ISBLANK('Raw Data'!A1964), 0, IF(ABS('Raw Data'!D1964-'Raw Data'!E1964)&lt;3, 'Raw Data'!BA1964, 0))</f>
        <v/>
      </c>
      <c r="AE1969">
        <f>IF(ISBLANK('Raw Data'!D1964), 0, IF('Raw Data'!E1964-'Raw Data'!D1964&gt;2, 'Raw Data'!BB1964, 0))</f>
        <v/>
      </c>
      <c r="AF1969">
        <f>IF(ISBLANK('Raw Data'!D1964), 0, IF('Raw Data'!D1964-'Raw Data'!E1964&gt;3, 'Raw Data'!BC1964, 0))</f>
        <v/>
      </c>
      <c r="AG1969">
        <f>IF(ISBLANK('Raw Data'!A1964), 0, IF(ABS('Raw Data'!D1964-'Raw Data'!E1964)&lt;4, 'Raw Data'!BD1964, 0))</f>
        <v/>
      </c>
      <c r="AH1969">
        <f>IF(ISBLANK('Raw Data'!D1964), 0, IF('Raw Data'!E1964-'Raw Data'!D1964&gt;3, 'Raw Data'!BE1964, 0))</f>
        <v/>
      </c>
      <c r="AI1969">
        <f>IF(SUM('Raw Data'!D1964:E1964)&gt;'Raw Data'!F1964, 'Raw Data'!G1964, 0)</f>
        <v/>
      </c>
      <c r="AJ1969">
        <f>IF(ISBLANK('Raw Data'!D1964), 0, IF(SUM('Raw Data'!D1964:E1964)&lt;'Raw Data'!F1964, 'Raw Data'!H1964, 0))</f>
        <v/>
      </c>
      <c r="AK1969">
        <f>IF(ISBLANK('Raw Data'!A1964), 0, IF(AND('Raw Data'!D1964&lt;3, 'Raw Data'!E1964&lt;3, 'Raw Data'!F1964&lt;BB$2), 'Raw Data'!AF1964, 0))</f>
        <v/>
      </c>
      <c r="AL1969">
        <f>IF(ISBLANK('Raw Data'!A1964), 0, IF(AND('Raw Data'!D1964&lt;4, 'Raw Data'!E1964&lt;4, 'Raw Data'!F1964&lt;BB$2), 'Raw Data'!AI1964, 0))</f>
        <v/>
      </c>
      <c r="AM1969">
        <f>IF(ISBLANK('Raw Data'!A1964), 0, IF(AND('Raw Data'!D1964&lt;5, 'Raw Data'!E1964&lt;5, 'Raw Data'!F1964&lt;BB$2), 'Raw Data'!AL1964, 0))</f>
        <v/>
      </c>
      <c r="AN1969">
        <f>IF(ISBLANK('Raw Data'!A1964), 0, IF(AND('Raw Data'!D1964&lt;6, 'Raw Data'!E1964&lt;6, 'Raw Data'!F1964&lt;BB$2), 'Raw Data'!AO1964, 0))</f>
        <v/>
      </c>
      <c r="AO1969">
        <f>IF(ISBLANK('Raw Data'!A1964), 0, IF(AND('Raw Data'!I1964&lt;Analysis!$BC$2, 'Raw Data'!D1964-'Raw Data'!E1964&gt;1), 'Raw Data'!AW1964, IF(AND('Raw Data'!J1964&lt;Analysis!$BC$2, 'Raw Data'!E1964-'Raw Data'!D1964&gt;1), 'Raw Data'!AY1964, 0)))</f>
        <v/>
      </c>
      <c r="AP1969">
        <f>IF(ISBLANK('Raw Data'!A1964), 0, IF(AND('Raw Data'!I1964&lt;Analysis!$BC$2, 'Raw Data'!D1964-'Raw Data'!E1964&gt;2), 'Raw Data'!AZ1964, IF(AND('Raw Data'!J1964&lt;Analysis!$BC$2, 'Raw Data'!E1964-'Raw Data'!D1964&gt;2), 'Raw Data'!BB1964, 0)))</f>
        <v/>
      </c>
      <c r="AQ1969">
        <f>IF(ISBLANK('Raw Data'!A1964), 0, IF(AND('Raw Data'!I1964&lt;Analysis!$BC$2, 'Raw Data'!D1964-'Raw Data'!E1964&gt;3), 'Raw Data'!BC1964, IF(AND('Raw Data'!J1964&lt;Analysis!$BC$2, 'Raw Data'!E1964-'Raw Data'!D1964&gt;3), 'Raw Data'!BE1964, 0)))</f>
        <v/>
      </c>
      <c r="AR1969">
        <f>IF('Hidden Analysiss'!D1965=1,IF(ABS('Raw Data'!E1964-'Raw Data'!D1964)&lt;2,'Raw Data'!AX1964,0), 0)</f>
        <v/>
      </c>
      <c r="AS1969">
        <f>IF('Hidden Analysiss'!D1965=1,IF(ABS('Raw Data'!E1964-'Raw Data'!D1964)&lt;3,'Raw Data'!BA1964,0), 0)</f>
        <v/>
      </c>
      <c r="AT1969">
        <f>IF('Hidden Analysiss'!D1965=1,IF(ABS('Raw Data'!E1964-'Raw Data'!D1964)&lt;4,'Raw Data'!BD1964,0), 0)</f>
        <v/>
      </c>
      <c r="AU1969">
        <f>IF(AND('Hidden Analysiss'!E1965=1, ABS('Raw Data'!E1964-'Raw Data'!D1964)&lt;2), 'Raw Data'!AX1964, 0)</f>
        <v/>
      </c>
      <c r="AV1969">
        <f>IF(AND('Hidden Analysiss'!E1965=1, ABS('Raw Data'!E1964-'Raw Data'!D1964)&lt;3), 'Raw Data'!BA1964, 0)</f>
        <v/>
      </c>
      <c r="AW1969">
        <f>IF(AND('Hidden Analysiss'!E1965=1, ABS('Raw Data'!E1964-'Raw Data'!D1964)&lt;3), 'Raw Data'!BD1964, 0)</f>
        <v/>
      </c>
    </row>
    <row r="1970">
      <c r="A1970" s="1">
        <f>'Raw Data'!A1965</f>
        <v/>
      </c>
      <c r="B1970">
        <f>IF('Raw Data'!E1965&gt;'Raw Data'!D1965, 'Raw Data'!J1965, 0)</f>
        <v/>
      </c>
      <c r="C1970">
        <f>IF('Raw Data'!D1965&gt;'Raw Data'!E1965, 'Raw Data'!I1965, 0)</f>
        <v/>
      </c>
      <c r="D1970">
        <f>SUM(G1970:H1970)</f>
        <v/>
      </c>
      <c r="E1970">
        <f>IF(AND('Raw Data'!J1965&lt;'Raw Data'!I1965,'Raw Data'!E1965&gt;'Raw Data'!D1965,'Raw Data'!E1965-'Raw Data'!D1965&gt;3),'Raw Data'!N1965,IF(AND('Raw Data'!I1965&lt;'Raw Data'!J1965,'Raw Data'!D1965&gt;'Raw Data'!E1965,'Raw Data'!D1965-'Raw Data'!E1965&gt;3),'Raw Data'!M1965,0))</f>
        <v/>
      </c>
      <c r="F1970">
        <f>IF(AND('Raw Data'!J1965&lt;'Raw Data'!I1965,'Raw Data'!E1965&gt;'Raw Data'!D1965,'Raw Data'!E1965-'Raw Data'!D1965&lt;4),'Raw Data'!L1965,IF(AND('Raw Data'!I1965&lt;'Raw Data'!J1965,'Raw Data'!D1965&gt;'Raw Data'!E1965,'Raw Data'!D1965-'Raw Data'!E1965&lt;4),'Raw Data'!K1965,0))</f>
        <v/>
      </c>
      <c r="G1970">
        <f>IF(AND('Raw Data'!J1965&lt;'Raw Data'!I1965, 'Raw Data'!E1965&gt;'Raw Data'!D1965), 'Raw Data'!J1965, 0)</f>
        <v/>
      </c>
      <c r="H1970">
        <f>IF(AND('Raw Data'!J1965&gt;'Raw Data'!I1965, 'Raw Data'!E1965&lt;'Raw Data'!D1965), 'Raw Data'!I1965, 0)</f>
        <v/>
      </c>
      <c r="I1970">
        <f>SUM(J1970:K1970)</f>
        <v/>
      </c>
      <c r="J1970">
        <f>IF(AND('Raw Data'!J1965&gt;'Raw Data'!I1965, 'Raw Data'!E1965&gt;'Raw Data'!D1965), 'Raw Data'!J1965, 0)</f>
        <v/>
      </c>
      <c r="K1970">
        <f>IF(AND('Raw Data'!I1965&gt;'Raw Data'!J1965, 'Raw Data'!D1965&gt;'Raw Data'!E1965), 'Raw Data'!I1965, 0)</f>
        <v/>
      </c>
      <c r="L1970">
        <f>IF('Raw Data'!E1965-'Raw Data'!D1965&gt;3, 'Raw Data'!N1965, 0)</f>
        <v/>
      </c>
      <c r="M1970">
        <f>IF('Raw Data'!D1965-'Raw Data'!E1965&gt;3, 'Raw Data'!M1965, 0)</f>
        <v/>
      </c>
      <c r="N1970">
        <f>IF(ISBLANK('Raw Data'!D1965),0,IF(AND('Raw Data'!E1965&gt;'Raw Data'!D1965,'Raw Data'!E1965-'Raw Data'!D1965&gt;0,'Raw Data'!E1965-'Raw Data'!D1965&lt;4),'Raw Data'!L1965, 0))</f>
        <v/>
      </c>
      <c r="O1970">
        <f>IF(ISBLANK('Raw Data'!D1965),0,IF(AND('Raw Data'!E1965&gt;'Raw Data'!D1965,'Raw Data'!E1965-'Raw Data'!D1965&gt;0,'Raw Data'!D1965-'Raw Data'!E1965&lt;4),'Raw Data'!K1965, 0))</f>
        <v/>
      </c>
      <c r="P1970">
        <f>IF('Raw Data'!E1965-'Raw Data'!D1965&gt;3, 'Raw Data'!N1965, IF('Raw Data'!D1965-'Raw Data'!E1965&gt;3, 'Raw Data'!M1965, 0))</f>
        <v/>
      </c>
      <c r="Q1970">
        <f>IF(ISBLANK('Raw Data'!E1965),0,IF(AND('Raw Data'!E1965-'Raw Data'!D1965&lt;4,'Raw Data'!E1965-'Raw Data'!D1965&gt;0),'Raw Data'!L1965,IF(AND('Raw Data'!D1965&gt;'Raw Data'!E1965,'Raw Data'!D1965-'Raw Data'!E1965&gt;0),'Raw Data'!K1965,0)))</f>
        <v/>
      </c>
      <c r="R1970">
        <f>IF(ISBLANK('Raw Data'!K1965),0,IFERROR(IF(MATCH(SMALL('Raw Data'!K1965:N1965,1),L1970:O1970,0),SMALL('Raw Data'!K1965:N1965,1)),0))</f>
        <v/>
      </c>
      <c r="S1970">
        <f>IF(ISBLANK('Raw Data'!K1965),0,IFERROR(IF(MATCH(SMALL('Raw Data'!K1965:N1965,2),L1970:O1970,0),SMALL('Raw Data'!K1965:N1965,2)),0))</f>
        <v/>
      </c>
      <c r="T1970">
        <f>IF(ISBLANK('Raw Data'!K1965),0,IFERROR(IF(MATCH(SMALL('Raw Data'!K1965:N1965,3),L1970:O1970,0),SMALL('Raw Data'!K1965:N1965,3)),0))</f>
        <v/>
      </c>
      <c r="U1970">
        <f>IF(ISBLANK('Raw Data'!K1965),0,IFERROR(IF(MATCH(SMALL('Raw Data'!K1965:N1965,4),L1970:O1970,0),SMALL('Raw Data'!K1965:N1965,4)),0))</f>
        <v/>
      </c>
      <c r="V1970">
        <f>IF(AND('Raw Data'!D1965&lt;3, 'Raw Data'!E1965&lt;3, 'Raw Data'!A1965&gt;0), 'Raw Data'!AF1965, 0)</f>
        <v/>
      </c>
      <c r="W1970">
        <f>IF(AND('Raw Data'!D1965&lt;4, 'Raw Data'!E1965&lt;4, 'Raw Data'!A1965&gt;0), 'Raw Data'!AI1965, 0)</f>
        <v/>
      </c>
      <c r="X1970">
        <f>IF(AND('Raw Data'!D1965&lt;5, 'Raw Data'!E1965&lt;5, 'Raw Data'!A1965&gt;0), 'Raw Data'!AL1965, 0)</f>
        <v/>
      </c>
      <c r="Y1970">
        <f>IF(AND('Raw Data'!D1965&lt;6, 'Raw Data'!E1965&lt;6, 'Raw Data'!A1965&gt;0), 'Raw Data'!AO1965, 0)</f>
        <v/>
      </c>
      <c r="Z1970">
        <f>IF(ISBLANK('Raw Data'!D1965), 0, IF('Raw Data'!D1965-'Raw Data'!E1965&gt;1, 'Raw Data'!AW1965, 0))</f>
        <v/>
      </c>
      <c r="AA1970">
        <f>IF(ISBLANK('Raw Data'!A1965), 0, IF(ABS('Raw Data'!D1965-'Raw Data'!E1965)&lt;2, 'Raw Data'!AX1965, 0))</f>
        <v/>
      </c>
      <c r="AB1970">
        <f>IF(ISBLANK('Raw Data'!D1965), 0, IF('Raw Data'!E1965-'Raw Data'!D1965&gt;1, 'Raw Data'!AY1965, 0))</f>
        <v/>
      </c>
      <c r="AC1970">
        <f>IF(ISBLANK('Raw Data'!D1965), 0, IF('Raw Data'!D1965-'Raw Data'!E1965&gt;2, 'Raw Data'!AZ1965, 0))</f>
        <v/>
      </c>
      <c r="AD1970">
        <f>IF(ISBLANK('Raw Data'!A1965), 0, IF(ABS('Raw Data'!D1965-'Raw Data'!E1965)&lt;3, 'Raw Data'!BA1965, 0))</f>
        <v/>
      </c>
      <c r="AE1970">
        <f>IF(ISBLANK('Raw Data'!D1965), 0, IF('Raw Data'!E1965-'Raw Data'!D1965&gt;2, 'Raw Data'!BB1965, 0))</f>
        <v/>
      </c>
      <c r="AF1970">
        <f>IF(ISBLANK('Raw Data'!D1965), 0, IF('Raw Data'!D1965-'Raw Data'!E1965&gt;3, 'Raw Data'!BC1965, 0))</f>
        <v/>
      </c>
      <c r="AG1970">
        <f>IF(ISBLANK('Raw Data'!A1965), 0, IF(ABS('Raw Data'!D1965-'Raw Data'!E1965)&lt;4, 'Raw Data'!BD1965, 0))</f>
        <v/>
      </c>
      <c r="AH1970">
        <f>IF(ISBLANK('Raw Data'!D1965), 0, IF('Raw Data'!E1965-'Raw Data'!D1965&gt;3, 'Raw Data'!BE1965, 0))</f>
        <v/>
      </c>
      <c r="AI1970">
        <f>IF(SUM('Raw Data'!D1965:E1965)&gt;'Raw Data'!F1965, 'Raw Data'!G1965, 0)</f>
        <v/>
      </c>
      <c r="AJ1970">
        <f>IF(ISBLANK('Raw Data'!D1965), 0, IF(SUM('Raw Data'!D1965:E1965)&lt;'Raw Data'!F1965, 'Raw Data'!H1965, 0))</f>
        <v/>
      </c>
      <c r="AK1970">
        <f>IF(ISBLANK('Raw Data'!A1965), 0, IF(AND('Raw Data'!D1965&lt;3, 'Raw Data'!E1965&lt;3, 'Raw Data'!F1965&lt;BB$2), 'Raw Data'!AF1965, 0))</f>
        <v/>
      </c>
      <c r="AL1970">
        <f>IF(ISBLANK('Raw Data'!A1965), 0, IF(AND('Raw Data'!D1965&lt;4, 'Raw Data'!E1965&lt;4, 'Raw Data'!F1965&lt;BB$2), 'Raw Data'!AI1965, 0))</f>
        <v/>
      </c>
      <c r="AM1970">
        <f>IF(ISBLANK('Raw Data'!A1965), 0, IF(AND('Raw Data'!D1965&lt;5, 'Raw Data'!E1965&lt;5, 'Raw Data'!F1965&lt;BB$2), 'Raw Data'!AL1965, 0))</f>
        <v/>
      </c>
      <c r="AN1970">
        <f>IF(ISBLANK('Raw Data'!A1965), 0, IF(AND('Raw Data'!D1965&lt;6, 'Raw Data'!E1965&lt;6, 'Raw Data'!F1965&lt;BB$2), 'Raw Data'!AO1965, 0))</f>
        <v/>
      </c>
      <c r="AO1970">
        <f>IF(ISBLANK('Raw Data'!A1965), 0, IF(AND('Raw Data'!I1965&lt;Analysis!$BC$2, 'Raw Data'!D1965-'Raw Data'!E1965&gt;1), 'Raw Data'!AW1965, IF(AND('Raw Data'!J1965&lt;Analysis!$BC$2, 'Raw Data'!E1965-'Raw Data'!D1965&gt;1), 'Raw Data'!AY1965, 0)))</f>
        <v/>
      </c>
      <c r="AP1970">
        <f>IF(ISBLANK('Raw Data'!A1965), 0, IF(AND('Raw Data'!I1965&lt;Analysis!$BC$2, 'Raw Data'!D1965-'Raw Data'!E1965&gt;2), 'Raw Data'!AZ1965, IF(AND('Raw Data'!J1965&lt;Analysis!$BC$2, 'Raw Data'!E1965-'Raw Data'!D1965&gt;2), 'Raw Data'!BB1965, 0)))</f>
        <v/>
      </c>
      <c r="AQ1970">
        <f>IF(ISBLANK('Raw Data'!A1965), 0, IF(AND('Raw Data'!I1965&lt;Analysis!$BC$2, 'Raw Data'!D1965-'Raw Data'!E1965&gt;3), 'Raw Data'!BC1965, IF(AND('Raw Data'!J1965&lt;Analysis!$BC$2, 'Raw Data'!E1965-'Raw Data'!D1965&gt;3), 'Raw Data'!BE1965, 0)))</f>
        <v/>
      </c>
      <c r="AR1970">
        <f>IF('Hidden Analysiss'!D1966=1,IF(ABS('Raw Data'!E1965-'Raw Data'!D1965)&lt;2,'Raw Data'!AX1965,0), 0)</f>
        <v/>
      </c>
      <c r="AS1970">
        <f>IF('Hidden Analysiss'!D1966=1,IF(ABS('Raw Data'!E1965-'Raw Data'!D1965)&lt;3,'Raw Data'!BA1965,0), 0)</f>
        <v/>
      </c>
      <c r="AT1970">
        <f>IF('Hidden Analysiss'!D1966=1,IF(ABS('Raw Data'!E1965-'Raw Data'!D1965)&lt;4,'Raw Data'!BD1965,0), 0)</f>
        <v/>
      </c>
      <c r="AU1970">
        <f>IF(AND('Hidden Analysiss'!E1966=1, ABS('Raw Data'!E1965-'Raw Data'!D1965)&lt;2), 'Raw Data'!AX1965, 0)</f>
        <v/>
      </c>
      <c r="AV1970">
        <f>IF(AND('Hidden Analysiss'!E1966=1, ABS('Raw Data'!E1965-'Raw Data'!D1965)&lt;3), 'Raw Data'!BA1965, 0)</f>
        <v/>
      </c>
      <c r="AW1970">
        <f>IF(AND('Hidden Analysiss'!E1966=1, ABS('Raw Data'!E1965-'Raw Data'!D1965)&lt;3), 'Raw Data'!BD1965, 0)</f>
        <v/>
      </c>
    </row>
    <row r="1971">
      <c r="A1971" s="1">
        <f>'Raw Data'!A1966</f>
        <v/>
      </c>
      <c r="B1971">
        <f>IF('Raw Data'!E1966&gt;'Raw Data'!D1966, 'Raw Data'!J1966, 0)</f>
        <v/>
      </c>
      <c r="C1971">
        <f>IF('Raw Data'!D1966&gt;'Raw Data'!E1966, 'Raw Data'!I1966, 0)</f>
        <v/>
      </c>
      <c r="D1971">
        <f>SUM(G1971:H1971)</f>
        <v/>
      </c>
      <c r="E1971">
        <f>IF(AND('Raw Data'!J1966&lt;'Raw Data'!I1966,'Raw Data'!E1966&gt;'Raw Data'!D1966,'Raw Data'!E1966-'Raw Data'!D1966&gt;3),'Raw Data'!N1966,IF(AND('Raw Data'!I1966&lt;'Raw Data'!J1966,'Raw Data'!D1966&gt;'Raw Data'!E1966,'Raw Data'!D1966-'Raw Data'!E1966&gt;3),'Raw Data'!M1966,0))</f>
        <v/>
      </c>
      <c r="F1971">
        <f>IF(AND('Raw Data'!J1966&lt;'Raw Data'!I1966,'Raw Data'!E1966&gt;'Raw Data'!D1966,'Raw Data'!E1966-'Raw Data'!D1966&lt;4),'Raw Data'!L1966,IF(AND('Raw Data'!I1966&lt;'Raw Data'!J1966,'Raw Data'!D1966&gt;'Raw Data'!E1966,'Raw Data'!D1966-'Raw Data'!E1966&lt;4),'Raw Data'!K1966,0))</f>
        <v/>
      </c>
      <c r="G1971">
        <f>IF(AND('Raw Data'!J1966&lt;'Raw Data'!I1966, 'Raw Data'!E1966&gt;'Raw Data'!D1966), 'Raw Data'!J1966, 0)</f>
        <v/>
      </c>
      <c r="H1971">
        <f>IF(AND('Raw Data'!J1966&gt;'Raw Data'!I1966, 'Raw Data'!E1966&lt;'Raw Data'!D1966), 'Raw Data'!I1966, 0)</f>
        <v/>
      </c>
      <c r="I1971">
        <f>SUM(J1971:K1971)</f>
        <v/>
      </c>
      <c r="J1971">
        <f>IF(AND('Raw Data'!J1966&gt;'Raw Data'!I1966, 'Raw Data'!E1966&gt;'Raw Data'!D1966), 'Raw Data'!J1966, 0)</f>
        <v/>
      </c>
      <c r="K1971">
        <f>IF(AND('Raw Data'!I1966&gt;'Raw Data'!J1966, 'Raw Data'!D1966&gt;'Raw Data'!E1966), 'Raw Data'!I1966, 0)</f>
        <v/>
      </c>
      <c r="L1971">
        <f>IF('Raw Data'!E1966-'Raw Data'!D1966&gt;3, 'Raw Data'!N1966, 0)</f>
        <v/>
      </c>
      <c r="M1971">
        <f>IF('Raw Data'!D1966-'Raw Data'!E1966&gt;3, 'Raw Data'!M1966, 0)</f>
        <v/>
      </c>
      <c r="N1971">
        <f>IF(ISBLANK('Raw Data'!D1966),0,IF(AND('Raw Data'!E1966&gt;'Raw Data'!D1966,'Raw Data'!E1966-'Raw Data'!D1966&gt;0,'Raw Data'!E1966-'Raw Data'!D1966&lt;4),'Raw Data'!L1966, 0))</f>
        <v/>
      </c>
      <c r="O1971">
        <f>IF(ISBLANK('Raw Data'!D1966),0,IF(AND('Raw Data'!E1966&gt;'Raw Data'!D1966,'Raw Data'!E1966-'Raw Data'!D1966&gt;0,'Raw Data'!D1966-'Raw Data'!E1966&lt;4),'Raw Data'!K1966, 0))</f>
        <v/>
      </c>
      <c r="P1971">
        <f>IF('Raw Data'!E1966-'Raw Data'!D1966&gt;3, 'Raw Data'!N1966, IF('Raw Data'!D1966-'Raw Data'!E1966&gt;3, 'Raw Data'!M1966, 0))</f>
        <v/>
      </c>
      <c r="Q1971">
        <f>IF(ISBLANK('Raw Data'!E1966),0,IF(AND('Raw Data'!E1966-'Raw Data'!D1966&lt;4,'Raw Data'!E1966-'Raw Data'!D1966&gt;0),'Raw Data'!L1966,IF(AND('Raw Data'!D1966&gt;'Raw Data'!E1966,'Raw Data'!D1966-'Raw Data'!E1966&gt;0),'Raw Data'!K1966,0)))</f>
        <v/>
      </c>
      <c r="R1971">
        <f>IF(ISBLANK('Raw Data'!K1966),0,IFERROR(IF(MATCH(SMALL('Raw Data'!K1966:N1966,1),L1971:O1971,0),SMALL('Raw Data'!K1966:N1966,1)),0))</f>
        <v/>
      </c>
      <c r="S1971">
        <f>IF(ISBLANK('Raw Data'!K1966),0,IFERROR(IF(MATCH(SMALL('Raw Data'!K1966:N1966,2),L1971:O1971,0),SMALL('Raw Data'!K1966:N1966,2)),0))</f>
        <v/>
      </c>
      <c r="T1971">
        <f>IF(ISBLANK('Raw Data'!K1966),0,IFERROR(IF(MATCH(SMALL('Raw Data'!K1966:N1966,3),L1971:O1971,0),SMALL('Raw Data'!K1966:N1966,3)),0))</f>
        <v/>
      </c>
      <c r="U1971">
        <f>IF(ISBLANK('Raw Data'!K1966),0,IFERROR(IF(MATCH(SMALL('Raw Data'!K1966:N1966,4),L1971:O1971,0),SMALL('Raw Data'!K1966:N1966,4)),0))</f>
        <v/>
      </c>
      <c r="V1971">
        <f>IF(AND('Raw Data'!D1966&lt;3, 'Raw Data'!E1966&lt;3, 'Raw Data'!A1966&gt;0), 'Raw Data'!AF1966, 0)</f>
        <v/>
      </c>
      <c r="W1971">
        <f>IF(AND('Raw Data'!D1966&lt;4, 'Raw Data'!E1966&lt;4, 'Raw Data'!A1966&gt;0), 'Raw Data'!AI1966, 0)</f>
        <v/>
      </c>
      <c r="X1971">
        <f>IF(AND('Raw Data'!D1966&lt;5, 'Raw Data'!E1966&lt;5, 'Raw Data'!A1966&gt;0), 'Raw Data'!AL1966, 0)</f>
        <v/>
      </c>
      <c r="Y1971">
        <f>IF(AND('Raw Data'!D1966&lt;6, 'Raw Data'!E1966&lt;6, 'Raw Data'!A1966&gt;0), 'Raw Data'!AO1966, 0)</f>
        <v/>
      </c>
      <c r="Z1971">
        <f>IF(ISBLANK('Raw Data'!D1966), 0, IF('Raw Data'!D1966-'Raw Data'!E1966&gt;1, 'Raw Data'!AW1966, 0))</f>
        <v/>
      </c>
      <c r="AA1971">
        <f>IF(ISBLANK('Raw Data'!A1966), 0, IF(ABS('Raw Data'!D1966-'Raw Data'!E1966)&lt;2, 'Raw Data'!AX1966, 0))</f>
        <v/>
      </c>
      <c r="AB1971">
        <f>IF(ISBLANK('Raw Data'!D1966), 0, IF('Raw Data'!E1966-'Raw Data'!D1966&gt;1, 'Raw Data'!AY1966, 0))</f>
        <v/>
      </c>
      <c r="AC1971">
        <f>IF(ISBLANK('Raw Data'!D1966), 0, IF('Raw Data'!D1966-'Raw Data'!E1966&gt;2, 'Raw Data'!AZ1966, 0))</f>
        <v/>
      </c>
      <c r="AD1971">
        <f>IF(ISBLANK('Raw Data'!A1966), 0, IF(ABS('Raw Data'!D1966-'Raw Data'!E1966)&lt;3, 'Raw Data'!BA1966, 0))</f>
        <v/>
      </c>
      <c r="AE1971">
        <f>IF(ISBLANK('Raw Data'!D1966), 0, IF('Raw Data'!E1966-'Raw Data'!D1966&gt;2, 'Raw Data'!BB1966, 0))</f>
        <v/>
      </c>
      <c r="AF1971">
        <f>IF(ISBLANK('Raw Data'!D1966), 0, IF('Raw Data'!D1966-'Raw Data'!E1966&gt;3, 'Raw Data'!BC1966, 0))</f>
        <v/>
      </c>
      <c r="AG1971">
        <f>IF(ISBLANK('Raw Data'!A1966), 0, IF(ABS('Raw Data'!D1966-'Raw Data'!E1966)&lt;4, 'Raw Data'!BD1966, 0))</f>
        <v/>
      </c>
      <c r="AH1971">
        <f>IF(ISBLANK('Raw Data'!D1966), 0, IF('Raw Data'!E1966-'Raw Data'!D1966&gt;3, 'Raw Data'!BE1966, 0))</f>
        <v/>
      </c>
      <c r="AI1971">
        <f>IF(SUM('Raw Data'!D1966:E1966)&gt;'Raw Data'!F1966, 'Raw Data'!G1966, 0)</f>
        <v/>
      </c>
      <c r="AJ1971">
        <f>IF(ISBLANK('Raw Data'!D1966), 0, IF(SUM('Raw Data'!D1966:E1966)&lt;'Raw Data'!F1966, 'Raw Data'!H1966, 0))</f>
        <v/>
      </c>
      <c r="AK1971">
        <f>IF(ISBLANK('Raw Data'!A1966), 0, IF(AND('Raw Data'!D1966&lt;3, 'Raw Data'!E1966&lt;3, 'Raw Data'!F1966&lt;BB$2), 'Raw Data'!AF1966, 0))</f>
        <v/>
      </c>
      <c r="AL1971">
        <f>IF(ISBLANK('Raw Data'!A1966), 0, IF(AND('Raw Data'!D1966&lt;4, 'Raw Data'!E1966&lt;4, 'Raw Data'!F1966&lt;BB$2), 'Raw Data'!AI1966, 0))</f>
        <v/>
      </c>
      <c r="AM1971">
        <f>IF(ISBLANK('Raw Data'!A1966), 0, IF(AND('Raw Data'!D1966&lt;5, 'Raw Data'!E1966&lt;5, 'Raw Data'!F1966&lt;BB$2), 'Raw Data'!AL1966, 0))</f>
        <v/>
      </c>
      <c r="AN1971">
        <f>IF(ISBLANK('Raw Data'!A1966), 0, IF(AND('Raw Data'!D1966&lt;6, 'Raw Data'!E1966&lt;6, 'Raw Data'!F1966&lt;BB$2), 'Raw Data'!AO1966, 0))</f>
        <v/>
      </c>
      <c r="AO1971">
        <f>IF(ISBLANK('Raw Data'!A1966), 0, IF(AND('Raw Data'!I1966&lt;Analysis!$BC$2, 'Raw Data'!D1966-'Raw Data'!E1966&gt;1), 'Raw Data'!AW1966, IF(AND('Raw Data'!J1966&lt;Analysis!$BC$2, 'Raw Data'!E1966-'Raw Data'!D1966&gt;1), 'Raw Data'!AY1966, 0)))</f>
        <v/>
      </c>
      <c r="AP1971">
        <f>IF(ISBLANK('Raw Data'!A1966), 0, IF(AND('Raw Data'!I1966&lt;Analysis!$BC$2, 'Raw Data'!D1966-'Raw Data'!E1966&gt;2), 'Raw Data'!AZ1966, IF(AND('Raw Data'!J1966&lt;Analysis!$BC$2, 'Raw Data'!E1966-'Raw Data'!D1966&gt;2), 'Raw Data'!BB1966, 0)))</f>
        <v/>
      </c>
      <c r="AQ1971">
        <f>IF(ISBLANK('Raw Data'!A1966), 0, IF(AND('Raw Data'!I1966&lt;Analysis!$BC$2, 'Raw Data'!D1966-'Raw Data'!E1966&gt;3), 'Raw Data'!BC1966, IF(AND('Raw Data'!J1966&lt;Analysis!$BC$2, 'Raw Data'!E1966-'Raw Data'!D1966&gt;3), 'Raw Data'!BE1966, 0)))</f>
        <v/>
      </c>
      <c r="AR1971">
        <f>IF('Hidden Analysiss'!D1967=1,IF(ABS('Raw Data'!E1966-'Raw Data'!D1966)&lt;2,'Raw Data'!AX1966,0), 0)</f>
        <v/>
      </c>
      <c r="AS1971">
        <f>IF('Hidden Analysiss'!D1967=1,IF(ABS('Raw Data'!E1966-'Raw Data'!D1966)&lt;3,'Raw Data'!BA1966,0), 0)</f>
        <v/>
      </c>
      <c r="AT1971">
        <f>IF('Hidden Analysiss'!D1967=1,IF(ABS('Raw Data'!E1966-'Raw Data'!D1966)&lt;4,'Raw Data'!BD1966,0), 0)</f>
        <v/>
      </c>
      <c r="AU1971">
        <f>IF(AND('Hidden Analysiss'!E1967=1, ABS('Raw Data'!E1966-'Raw Data'!D1966)&lt;2), 'Raw Data'!AX1966, 0)</f>
        <v/>
      </c>
      <c r="AV1971">
        <f>IF(AND('Hidden Analysiss'!E1967=1, ABS('Raw Data'!E1966-'Raw Data'!D1966)&lt;3), 'Raw Data'!BA1966, 0)</f>
        <v/>
      </c>
      <c r="AW1971">
        <f>IF(AND('Hidden Analysiss'!E1967=1, ABS('Raw Data'!E1966-'Raw Data'!D1966)&lt;3), 'Raw Data'!BD1966, 0)</f>
        <v/>
      </c>
    </row>
    <row r="1972">
      <c r="A1972" s="1">
        <f>'Raw Data'!A1967</f>
        <v/>
      </c>
      <c r="B1972">
        <f>IF('Raw Data'!E1967&gt;'Raw Data'!D1967, 'Raw Data'!J1967, 0)</f>
        <v/>
      </c>
      <c r="C1972">
        <f>IF('Raw Data'!D1967&gt;'Raw Data'!E1967, 'Raw Data'!I1967, 0)</f>
        <v/>
      </c>
      <c r="D1972">
        <f>SUM(G1972:H1972)</f>
        <v/>
      </c>
      <c r="E1972">
        <f>IF(AND('Raw Data'!J1967&lt;'Raw Data'!I1967,'Raw Data'!E1967&gt;'Raw Data'!D1967,'Raw Data'!E1967-'Raw Data'!D1967&gt;3),'Raw Data'!N1967,IF(AND('Raw Data'!I1967&lt;'Raw Data'!J1967,'Raw Data'!D1967&gt;'Raw Data'!E1967,'Raw Data'!D1967-'Raw Data'!E1967&gt;3),'Raw Data'!M1967,0))</f>
        <v/>
      </c>
      <c r="F1972">
        <f>IF(AND('Raw Data'!J1967&lt;'Raw Data'!I1967,'Raw Data'!E1967&gt;'Raw Data'!D1967,'Raw Data'!E1967-'Raw Data'!D1967&lt;4),'Raw Data'!L1967,IF(AND('Raw Data'!I1967&lt;'Raw Data'!J1967,'Raw Data'!D1967&gt;'Raw Data'!E1967,'Raw Data'!D1967-'Raw Data'!E1967&lt;4),'Raw Data'!K1967,0))</f>
        <v/>
      </c>
      <c r="G1972">
        <f>IF(AND('Raw Data'!J1967&lt;'Raw Data'!I1967, 'Raw Data'!E1967&gt;'Raw Data'!D1967), 'Raw Data'!J1967, 0)</f>
        <v/>
      </c>
      <c r="H1972">
        <f>IF(AND('Raw Data'!J1967&gt;'Raw Data'!I1967, 'Raw Data'!E1967&lt;'Raw Data'!D1967), 'Raw Data'!I1967, 0)</f>
        <v/>
      </c>
      <c r="I1972">
        <f>SUM(J1972:K1972)</f>
        <v/>
      </c>
      <c r="J1972">
        <f>IF(AND('Raw Data'!J1967&gt;'Raw Data'!I1967, 'Raw Data'!E1967&gt;'Raw Data'!D1967), 'Raw Data'!J1967, 0)</f>
        <v/>
      </c>
      <c r="K1972">
        <f>IF(AND('Raw Data'!I1967&gt;'Raw Data'!J1967, 'Raw Data'!D1967&gt;'Raw Data'!E1967), 'Raw Data'!I1967, 0)</f>
        <v/>
      </c>
      <c r="L1972">
        <f>IF('Raw Data'!E1967-'Raw Data'!D1967&gt;3, 'Raw Data'!N1967, 0)</f>
        <v/>
      </c>
      <c r="M1972">
        <f>IF('Raw Data'!D1967-'Raw Data'!E1967&gt;3, 'Raw Data'!M1967, 0)</f>
        <v/>
      </c>
      <c r="N1972">
        <f>IF(ISBLANK('Raw Data'!D1967),0,IF(AND('Raw Data'!E1967&gt;'Raw Data'!D1967,'Raw Data'!E1967-'Raw Data'!D1967&gt;0,'Raw Data'!E1967-'Raw Data'!D1967&lt;4),'Raw Data'!L1967, 0))</f>
        <v/>
      </c>
      <c r="O1972">
        <f>IF(ISBLANK('Raw Data'!D1967),0,IF(AND('Raw Data'!E1967&gt;'Raw Data'!D1967,'Raw Data'!E1967-'Raw Data'!D1967&gt;0,'Raw Data'!D1967-'Raw Data'!E1967&lt;4),'Raw Data'!K1967, 0))</f>
        <v/>
      </c>
      <c r="P1972">
        <f>IF('Raw Data'!E1967-'Raw Data'!D1967&gt;3, 'Raw Data'!N1967, IF('Raw Data'!D1967-'Raw Data'!E1967&gt;3, 'Raw Data'!M1967, 0))</f>
        <v/>
      </c>
      <c r="Q1972">
        <f>IF(ISBLANK('Raw Data'!E1967),0,IF(AND('Raw Data'!E1967-'Raw Data'!D1967&lt;4,'Raw Data'!E1967-'Raw Data'!D1967&gt;0),'Raw Data'!L1967,IF(AND('Raw Data'!D1967&gt;'Raw Data'!E1967,'Raw Data'!D1967-'Raw Data'!E1967&gt;0),'Raw Data'!K1967,0)))</f>
        <v/>
      </c>
      <c r="R1972">
        <f>IF(ISBLANK('Raw Data'!K1967),0,IFERROR(IF(MATCH(SMALL('Raw Data'!K1967:N1967,1),L1972:O1972,0),SMALL('Raw Data'!K1967:N1967,1)),0))</f>
        <v/>
      </c>
      <c r="S1972">
        <f>IF(ISBLANK('Raw Data'!K1967),0,IFERROR(IF(MATCH(SMALL('Raw Data'!K1967:N1967,2),L1972:O1972,0),SMALL('Raw Data'!K1967:N1967,2)),0))</f>
        <v/>
      </c>
      <c r="T1972">
        <f>IF(ISBLANK('Raw Data'!K1967),0,IFERROR(IF(MATCH(SMALL('Raw Data'!K1967:N1967,3),L1972:O1972,0),SMALL('Raw Data'!K1967:N1967,3)),0))</f>
        <v/>
      </c>
      <c r="U1972">
        <f>IF(ISBLANK('Raw Data'!K1967),0,IFERROR(IF(MATCH(SMALL('Raw Data'!K1967:N1967,4),L1972:O1972,0),SMALL('Raw Data'!K1967:N1967,4)),0))</f>
        <v/>
      </c>
      <c r="V1972">
        <f>IF(AND('Raw Data'!D1967&lt;3, 'Raw Data'!E1967&lt;3, 'Raw Data'!A1967&gt;0), 'Raw Data'!AF1967, 0)</f>
        <v/>
      </c>
      <c r="W1972">
        <f>IF(AND('Raw Data'!D1967&lt;4, 'Raw Data'!E1967&lt;4, 'Raw Data'!A1967&gt;0), 'Raw Data'!AI1967, 0)</f>
        <v/>
      </c>
      <c r="X1972">
        <f>IF(AND('Raw Data'!D1967&lt;5, 'Raw Data'!E1967&lt;5, 'Raw Data'!A1967&gt;0), 'Raw Data'!AL1967, 0)</f>
        <v/>
      </c>
      <c r="Y1972">
        <f>IF(AND('Raw Data'!D1967&lt;6, 'Raw Data'!E1967&lt;6, 'Raw Data'!A1967&gt;0), 'Raw Data'!AO1967, 0)</f>
        <v/>
      </c>
      <c r="Z1972">
        <f>IF(ISBLANK('Raw Data'!D1967), 0, IF('Raw Data'!D1967-'Raw Data'!E1967&gt;1, 'Raw Data'!AW1967, 0))</f>
        <v/>
      </c>
      <c r="AA1972">
        <f>IF(ISBLANK('Raw Data'!A1967), 0, IF(ABS('Raw Data'!D1967-'Raw Data'!E1967)&lt;2, 'Raw Data'!AX1967, 0))</f>
        <v/>
      </c>
      <c r="AB1972">
        <f>IF(ISBLANK('Raw Data'!D1967), 0, IF('Raw Data'!E1967-'Raw Data'!D1967&gt;1, 'Raw Data'!AY1967, 0))</f>
        <v/>
      </c>
      <c r="AC1972">
        <f>IF(ISBLANK('Raw Data'!D1967), 0, IF('Raw Data'!D1967-'Raw Data'!E1967&gt;2, 'Raw Data'!AZ1967, 0))</f>
        <v/>
      </c>
      <c r="AD1972">
        <f>IF(ISBLANK('Raw Data'!A1967), 0, IF(ABS('Raw Data'!D1967-'Raw Data'!E1967)&lt;3, 'Raw Data'!BA1967, 0))</f>
        <v/>
      </c>
      <c r="AE1972">
        <f>IF(ISBLANK('Raw Data'!D1967), 0, IF('Raw Data'!E1967-'Raw Data'!D1967&gt;2, 'Raw Data'!BB1967, 0))</f>
        <v/>
      </c>
      <c r="AF1972">
        <f>IF(ISBLANK('Raw Data'!D1967), 0, IF('Raw Data'!D1967-'Raw Data'!E1967&gt;3, 'Raw Data'!BC1967, 0))</f>
        <v/>
      </c>
      <c r="AG1972">
        <f>IF(ISBLANK('Raw Data'!A1967), 0, IF(ABS('Raw Data'!D1967-'Raw Data'!E1967)&lt;4, 'Raw Data'!BD1967, 0))</f>
        <v/>
      </c>
      <c r="AH1972">
        <f>IF(ISBLANK('Raw Data'!D1967), 0, IF('Raw Data'!E1967-'Raw Data'!D1967&gt;3, 'Raw Data'!BE1967, 0))</f>
        <v/>
      </c>
      <c r="AI1972">
        <f>IF(SUM('Raw Data'!D1967:E1967)&gt;'Raw Data'!F1967, 'Raw Data'!G1967, 0)</f>
        <v/>
      </c>
      <c r="AJ1972">
        <f>IF(ISBLANK('Raw Data'!D1967), 0, IF(SUM('Raw Data'!D1967:E1967)&lt;'Raw Data'!F1967, 'Raw Data'!H1967, 0))</f>
        <v/>
      </c>
      <c r="AK1972">
        <f>IF(ISBLANK('Raw Data'!A1967), 0, IF(AND('Raw Data'!D1967&lt;3, 'Raw Data'!E1967&lt;3, 'Raw Data'!F1967&lt;BB$2), 'Raw Data'!AF1967, 0))</f>
        <v/>
      </c>
      <c r="AL1972">
        <f>IF(ISBLANK('Raw Data'!A1967), 0, IF(AND('Raw Data'!D1967&lt;4, 'Raw Data'!E1967&lt;4, 'Raw Data'!F1967&lt;BB$2), 'Raw Data'!AI1967, 0))</f>
        <v/>
      </c>
      <c r="AM1972">
        <f>IF(ISBLANK('Raw Data'!A1967), 0, IF(AND('Raw Data'!D1967&lt;5, 'Raw Data'!E1967&lt;5, 'Raw Data'!F1967&lt;BB$2), 'Raw Data'!AL1967, 0))</f>
        <v/>
      </c>
      <c r="AN1972">
        <f>IF(ISBLANK('Raw Data'!A1967), 0, IF(AND('Raw Data'!D1967&lt;6, 'Raw Data'!E1967&lt;6, 'Raw Data'!F1967&lt;BB$2), 'Raw Data'!AO1967, 0))</f>
        <v/>
      </c>
      <c r="AO1972">
        <f>IF(ISBLANK('Raw Data'!A1967), 0, IF(AND('Raw Data'!I1967&lt;Analysis!$BC$2, 'Raw Data'!D1967-'Raw Data'!E1967&gt;1), 'Raw Data'!AW1967, IF(AND('Raw Data'!J1967&lt;Analysis!$BC$2, 'Raw Data'!E1967-'Raw Data'!D1967&gt;1), 'Raw Data'!AY1967, 0)))</f>
        <v/>
      </c>
      <c r="AP1972">
        <f>IF(ISBLANK('Raw Data'!A1967), 0, IF(AND('Raw Data'!I1967&lt;Analysis!$BC$2, 'Raw Data'!D1967-'Raw Data'!E1967&gt;2), 'Raw Data'!AZ1967, IF(AND('Raw Data'!J1967&lt;Analysis!$BC$2, 'Raw Data'!E1967-'Raw Data'!D1967&gt;2), 'Raw Data'!BB1967, 0)))</f>
        <v/>
      </c>
      <c r="AQ1972">
        <f>IF(ISBLANK('Raw Data'!A1967), 0, IF(AND('Raw Data'!I1967&lt;Analysis!$BC$2, 'Raw Data'!D1967-'Raw Data'!E1967&gt;3), 'Raw Data'!BC1967, IF(AND('Raw Data'!J1967&lt;Analysis!$BC$2, 'Raw Data'!E1967-'Raw Data'!D1967&gt;3), 'Raw Data'!BE1967, 0)))</f>
        <v/>
      </c>
      <c r="AR1972">
        <f>IF('Hidden Analysiss'!D1968=1,IF(ABS('Raw Data'!E1967-'Raw Data'!D1967)&lt;2,'Raw Data'!AX1967,0), 0)</f>
        <v/>
      </c>
      <c r="AS1972">
        <f>IF('Hidden Analysiss'!D1968=1,IF(ABS('Raw Data'!E1967-'Raw Data'!D1967)&lt;3,'Raw Data'!BA1967,0), 0)</f>
        <v/>
      </c>
      <c r="AT1972">
        <f>IF('Hidden Analysiss'!D1968=1,IF(ABS('Raw Data'!E1967-'Raw Data'!D1967)&lt;4,'Raw Data'!BD1967,0), 0)</f>
        <v/>
      </c>
      <c r="AU1972">
        <f>IF(AND('Hidden Analysiss'!E1968=1, ABS('Raw Data'!E1967-'Raw Data'!D1967)&lt;2), 'Raw Data'!AX1967, 0)</f>
        <v/>
      </c>
      <c r="AV1972">
        <f>IF(AND('Hidden Analysiss'!E1968=1, ABS('Raw Data'!E1967-'Raw Data'!D1967)&lt;3), 'Raw Data'!BA1967, 0)</f>
        <v/>
      </c>
      <c r="AW1972">
        <f>IF(AND('Hidden Analysiss'!E1968=1, ABS('Raw Data'!E1967-'Raw Data'!D1967)&lt;3), 'Raw Data'!BD1967, 0)</f>
        <v/>
      </c>
    </row>
    <row r="1973">
      <c r="A1973" s="1">
        <f>'Raw Data'!A1968</f>
        <v/>
      </c>
      <c r="B1973">
        <f>IF('Raw Data'!E1968&gt;'Raw Data'!D1968, 'Raw Data'!J1968, 0)</f>
        <v/>
      </c>
      <c r="C1973">
        <f>IF('Raw Data'!D1968&gt;'Raw Data'!E1968, 'Raw Data'!I1968, 0)</f>
        <v/>
      </c>
      <c r="D1973">
        <f>SUM(G1973:H1973)</f>
        <v/>
      </c>
      <c r="E1973">
        <f>IF(AND('Raw Data'!J1968&lt;'Raw Data'!I1968,'Raw Data'!E1968&gt;'Raw Data'!D1968,'Raw Data'!E1968-'Raw Data'!D1968&gt;3),'Raw Data'!N1968,IF(AND('Raw Data'!I1968&lt;'Raw Data'!J1968,'Raw Data'!D1968&gt;'Raw Data'!E1968,'Raw Data'!D1968-'Raw Data'!E1968&gt;3),'Raw Data'!M1968,0))</f>
        <v/>
      </c>
      <c r="F1973">
        <f>IF(AND('Raw Data'!J1968&lt;'Raw Data'!I1968,'Raw Data'!E1968&gt;'Raw Data'!D1968,'Raw Data'!E1968-'Raw Data'!D1968&lt;4),'Raw Data'!L1968,IF(AND('Raw Data'!I1968&lt;'Raw Data'!J1968,'Raw Data'!D1968&gt;'Raw Data'!E1968,'Raw Data'!D1968-'Raw Data'!E1968&lt;4),'Raw Data'!K1968,0))</f>
        <v/>
      </c>
      <c r="G1973">
        <f>IF(AND('Raw Data'!J1968&lt;'Raw Data'!I1968, 'Raw Data'!E1968&gt;'Raw Data'!D1968), 'Raw Data'!J1968, 0)</f>
        <v/>
      </c>
      <c r="H1973">
        <f>IF(AND('Raw Data'!J1968&gt;'Raw Data'!I1968, 'Raw Data'!E1968&lt;'Raw Data'!D1968), 'Raw Data'!I1968, 0)</f>
        <v/>
      </c>
      <c r="I1973">
        <f>SUM(J1973:K1973)</f>
        <v/>
      </c>
      <c r="J1973">
        <f>IF(AND('Raw Data'!J1968&gt;'Raw Data'!I1968, 'Raw Data'!E1968&gt;'Raw Data'!D1968), 'Raw Data'!J1968, 0)</f>
        <v/>
      </c>
      <c r="K1973">
        <f>IF(AND('Raw Data'!I1968&gt;'Raw Data'!J1968, 'Raw Data'!D1968&gt;'Raw Data'!E1968), 'Raw Data'!I1968, 0)</f>
        <v/>
      </c>
      <c r="L1973">
        <f>IF('Raw Data'!E1968-'Raw Data'!D1968&gt;3, 'Raw Data'!N1968, 0)</f>
        <v/>
      </c>
      <c r="M1973">
        <f>IF('Raw Data'!D1968-'Raw Data'!E1968&gt;3, 'Raw Data'!M1968, 0)</f>
        <v/>
      </c>
      <c r="N1973">
        <f>IF(ISBLANK('Raw Data'!D1968),0,IF(AND('Raw Data'!E1968&gt;'Raw Data'!D1968,'Raw Data'!E1968-'Raw Data'!D1968&gt;0,'Raw Data'!E1968-'Raw Data'!D1968&lt;4),'Raw Data'!L1968, 0))</f>
        <v/>
      </c>
      <c r="O1973">
        <f>IF(ISBLANK('Raw Data'!D1968),0,IF(AND('Raw Data'!E1968&gt;'Raw Data'!D1968,'Raw Data'!E1968-'Raw Data'!D1968&gt;0,'Raw Data'!D1968-'Raw Data'!E1968&lt;4),'Raw Data'!K1968, 0))</f>
        <v/>
      </c>
      <c r="P1973">
        <f>IF('Raw Data'!E1968-'Raw Data'!D1968&gt;3, 'Raw Data'!N1968, IF('Raw Data'!D1968-'Raw Data'!E1968&gt;3, 'Raw Data'!M1968, 0))</f>
        <v/>
      </c>
      <c r="Q1973">
        <f>IF(ISBLANK('Raw Data'!E1968),0,IF(AND('Raw Data'!E1968-'Raw Data'!D1968&lt;4,'Raw Data'!E1968-'Raw Data'!D1968&gt;0),'Raw Data'!L1968,IF(AND('Raw Data'!D1968&gt;'Raw Data'!E1968,'Raw Data'!D1968-'Raw Data'!E1968&gt;0),'Raw Data'!K1968,0)))</f>
        <v/>
      </c>
      <c r="R1973">
        <f>IF(ISBLANK('Raw Data'!K1968),0,IFERROR(IF(MATCH(SMALL('Raw Data'!K1968:N1968,1),L1973:O1973,0),SMALL('Raw Data'!K1968:N1968,1)),0))</f>
        <v/>
      </c>
      <c r="S1973">
        <f>IF(ISBLANK('Raw Data'!K1968),0,IFERROR(IF(MATCH(SMALL('Raw Data'!K1968:N1968,2),L1973:O1973,0),SMALL('Raw Data'!K1968:N1968,2)),0))</f>
        <v/>
      </c>
      <c r="T1973">
        <f>IF(ISBLANK('Raw Data'!K1968),0,IFERROR(IF(MATCH(SMALL('Raw Data'!K1968:N1968,3),L1973:O1973,0),SMALL('Raw Data'!K1968:N1968,3)),0))</f>
        <v/>
      </c>
      <c r="U1973">
        <f>IF(ISBLANK('Raw Data'!K1968),0,IFERROR(IF(MATCH(SMALL('Raw Data'!K1968:N1968,4),L1973:O1973,0),SMALL('Raw Data'!K1968:N1968,4)),0))</f>
        <v/>
      </c>
      <c r="V1973">
        <f>IF(AND('Raw Data'!D1968&lt;3, 'Raw Data'!E1968&lt;3, 'Raw Data'!A1968&gt;0), 'Raw Data'!AF1968, 0)</f>
        <v/>
      </c>
      <c r="W1973">
        <f>IF(AND('Raw Data'!D1968&lt;4, 'Raw Data'!E1968&lt;4, 'Raw Data'!A1968&gt;0), 'Raw Data'!AI1968, 0)</f>
        <v/>
      </c>
      <c r="X1973">
        <f>IF(AND('Raw Data'!D1968&lt;5, 'Raw Data'!E1968&lt;5, 'Raw Data'!A1968&gt;0), 'Raw Data'!AL1968, 0)</f>
        <v/>
      </c>
      <c r="Y1973">
        <f>IF(AND('Raw Data'!D1968&lt;6, 'Raw Data'!E1968&lt;6, 'Raw Data'!A1968&gt;0), 'Raw Data'!AO1968, 0)</f>
        <v/>
      </c>
      <c r="Z1973">
        <f>IF(ISBLANK('Raw Data'!D1968), 0, IF('Raw Data'!D1968-'Raw Data'!E1968&gt;1, 'Raw Data'!AW1968, 0))</f>
        <v/>
      </c>
      <c r="AA1973">
        <f>IF(ISBLANK('Raw Data'!A1968), 0, IF(ABS('Raw Data'!D1968-'Raw Data'!E1968)&lt;2, 'Raw Data'!AX1968, 0))</f>
        <v/>
      </c>
      <c r="AB1973">
        <f>IF(ISBLANK('Raw Data'!D1968), 0, IF('Raw Data'!E1968-'Raw Data'!D1968&gt;1, 'Raw Data'!AY1968, 0))</f>
        <v/>
      </c>
      <c r="AC1973">
        <f>IF(ISBLANK('Raw Data'!D1968), 0, IF('Raw Data'!D1968-'Raw Data'!E1968&gt;2, 'Raw Data'!AZ1968, 0))</f>
        <v/>
      </c>
      <c r="AD1973">
        <f>IF(ISBLANK('Raw Data'!A1968), 0, IF(ABS('Raw Data'!D1968-'Raw Data'!E1968)&lt;3, 'Raw Data'!BA1968, 0))</f>
        <v/>
      </c>
      <c r="AE1973">
        <f>IF(ISBLANK('Raw Data'!D1968), 0, IF('Raw Data'!E1968-'Raw Data'!D1968&gt;2, 'Raw Data'!BB1968, 0))</f>
        <v/>
      </c>
      <c r="AF1973">
        <f>IF(ISBLANK('Raw Data'!D1968), 0, IF('Raw Data'!D1968-'Raw Data'!E1968&gt;3, 'Raw Data'!BC1968, 0))</f>
        <v/>
      </c>
      <c r="AG1973">
        <f>IF(ISBLANK('Raw Data'!A1968), 0, IF(ABS('Raw Data'!D1968-'Raw Data'!E1968)&lt;4, 'Raw Data'!BD1968, 0))</f>
        <v/>
      </c>
      <c r="AH1973">
        <f>IF(ISBLANK('Raw Data'!D1968), 0, IF('Raw Data'!E1968-'Raw Data'!D1968&gt;3, 'Raw Data'!BE1968, 0))</f>
        <v/>
      </c>
      <c r="AI1973">
        <f>IF(SUM('Raw Data'!D1968:E1968)&gt;'Raw Data'!F1968, 'Raw Data'!G1968, 0)</f>
        <v/>
      </c>
      <c r="AJ1973">
        <f>IF(ISBLANK('Raw Data'!D1968), 0, IF(SUM('Raw Data'!D1968:E1968)&lt;'Raw Data'!F1968, 'Raw Data'!H1968, 0))</f>
        <v/>
      </c>
      <c r="AK1973">
        <f>IF(ISBLANK('Raw Data'!A1968), 0, IF(AND('Raw Data'!D1968&lt;3, 'Raw Data'!E1968&lt;3, 'Raw Data'!F1968&lt;BB$2), 'Raw Data'!AF1968, 0))</f>
        <v/>
      </c>
      <c r="AL1973">
        <f>IF(ISBLANK('Raw Data'!A1968), 0, IF(AND('Raw Data'!D1968&lt;4, 'Raw Data'!E1968&lt;4, 'Raw Data'!F1968&lt;BB$2), 'Raw Data'!AI1968, 0))</f>
        <v/>
      </c>
      <c r="AM1973">
        <f>IF(ISBLANK('Raw Data'!A1968), 0, IF(AND('Raw Data'!D1968&lt;5, 'Raw Data'!E1968&lt;5, 'Raw Data'!F1968&lt;BB$2), 'Raw Data'!AL1968, 0))</f>
        <v/>
      </c>
      <c r="AN1973">
        <f>IF(ISBLANK('Raw Data'!A1968), 0, IF(AND('Raw Data'!D1968&lt;6, 'Raw Data'!E1968&lt;6, 'Raw Data'!F1968&lt;BB$2), 'Raw Data'!AO1968, 0))</f>
        <v/>
      </c>
      <c r="AO1973">
        <f>IF(ISBLANK('Raw Data'!A1968), 0, IF(AND('Raw Data'!I1968&lt;Analysis!$BC$2, 'Raw Data'!D1968-'Raw Data'!E1968&gt;1), 'Raw Data'!AW1968, IF(AND('Raw Data'!J1968&lt;Analysis!$BC$2, 'Raw Data'!E1968-'Raw Data'!D1968&gt;1), 'Raw Data'!AY1968, 0)))</f>
        <v/>
      </c>
      <c r="AP1973">
        <f>IF(ISBLANK('Raw Data'!A1968), 0, IF(AND('Raw Data'!I1968&lt;Analysis!$BC$2, 'Raw Data'!D1968-'Raw Data'!E1968&gt;2), 'Raw Data'!AZ1968, IF(AND('Raw Data'!J1968&lt;Analysis!$BC$2, 'Raw Data'!E1968-'Raw Data'!D1968&gt;2), 'Raw Data'!BB1968, 0)))</f>
        <v/>
      </c>
      <c r="AQ1973">
        <f>IF(ISBLANK('Raw Data'!A1968), 0, IF(AND('Raw Data'!I1968&lt;Analysis!$BC$2, 'Raw Data'!D1968-'Raw Data'!E1968&gt;3), 'Raw Data'!BC1968, IF(AND('Raw Data'!J1968&lt;Analysis!$BC$2, 'Raw Data'!E1968-'Raw Data'!D1968&gt;3), 'Raw Data'!BE1968, 0)))</f>
        <v/>
      </c>
      <c r="AR1973">
        <f>IF('Hidden Analysiss'!D1969=1,IF(ABS('Raw Data'!E1968-'Raw Data'!D1968)&lt;2,'Raw Data'!AX1968,0), 0)</f>
        <v/>
      </c>
      <c r="AS1973">
        <f>IF('Hidden Analysiss'!D1969=1,IF(ABS('Raw Data'!E1968-'Raw Data'!D1968)&lt;3,'Raw Data'!BA1968,0), 0)</f>
        <v/>
      </c>
      <c r="AT1973">
        <f>IF('Hidden Analysiss'!D1969=1,IF(ABS('Raw Data'!E1968-'Raw Data'!D1968)&lt;4,'Raw Data'!BD1968,0), 0)</f>
        <v/>
      </c>
      <c r="AU1973">
        <f>IF(AND('Hidden Analysiss'!E1969=1, ABS('Raw Data'!E1968-'Raw Data'!D1968)&lt;2), 'Raw Data'!AX1968, 0)</f>
        <v/>
      </c>
      <c r="AV1973">
        <f>IF(AND('Hidden Analysiss'!E1969=1, ABS('Raw Data'!E1968-'Raw Data'!D1968)&lt;3), 'Raw Data'!BA1968, 0)</f>
        <v/>
      </c>
      <c r="AW1973">
        <f>IF(AND('Hidden Analysiss'!E1969=1, ABS('Raw Data'!E1968-'Raw Data'!D1968)&lt;3), 'Raw Data'!BD1968, 0)</f>
        <v/>
      </c>
    </row>
    <row r="1974">
      <c r="A1974" s="1">
        <f>'Raw Data'!A1969</f>
        <v/>
      </c>
      <c r="B1974">
        <f>IF('Raw Data'!E1969&gt;'Raw Data'!D1969, 'Raw Data'!J1969, 0)</f>
        <v/>
      </c>
      <c r="C1974">
        <f>IF('Raw Data'!D1969&gt;'Raw Data'!E1969, 'Raw Data'!I1969, 0)</f>
        <v/>
      </c>
      <c r="D1974">
        <f>SUM(G1974:H1974)</f>
        <v/>
      </c>
      <c r="E1974">
        <f>IF(AND('Raw Data'!J1969&lt;'Raw Data'!I1969,'Raw Data'!E1969&gt;'Raw Data'!D1969,'Raw Data'!E1969-'Raw Data'!D1969&gt;3),'Raw Data'!N1969,IF(AND('Raw Data'!I1969&lt;'Raw Data'!J1969,'Raw Data'!D1969&gt;'Raw Data'!E1969,'Raw Data'!D1969-'Raw Data'!E1969&gt;3),'Raw Data'!M1969,0))</f>
        <v/>
      </c>
      <c r="F1974">
        <f>IF(AND('Raw Data'!J1969&lt;'Raw Data'!I1969,'Raw Data'!E1969&gt;'Raw Data'!D1969,'Raw Data'!E1969-'Raw Data'!D1969&lt;4),'Raw Data'!L1969,IF(AND('Raw Data'!I1969&lt;'Raw Data'!J1969,'Raw Data'!D1969&gt;'Raw Data'!E1969,'Raw Data'!D1969-'Raw Data'!E1969&lt;4),'Raw Data'!K1969,0))</f>
        <v/>
      </c>
      <c r="G1974">
        <f>IF(AND('Raw Data'!J1969&lt;'Raw Data'!I1969, 'Raw Data'!E1969&gt;'Raw Data'!D1969), 'Raw Data'!J1969, 0)</f>
        <v/>
      </c>
      <c r="H1974">
        <f>IF(AND('Raw Data'!J1969&gt;'Raw Data'!I1969, 'Raw Data'!E1969&lt;'Raw Data'!D1969), 'Raw Data'!I1969, 0)</f>
        <v/>
      </c>
      <c r="I1974">
        <f>SUM(J1974:K1974)</f>
        <v/>
      </c>
      <c r="J1974">
        <f>IF(AND('Raw Data'!J1969&gt;'Raw Data'!I1969, 'Raw Data'!E1969&gt;'Raw Data'!D1969), 'Raw Data'!J1969, 0)</f>
        <v/>
      </c>
      <c r="K1974">
        <f>IF(AND('Raw Data'!I1969&gt;'Raw Data'!J1969, 'Raw Data'!D1969&gt;'Raw Data'!E1969), 'Raw Data'!I1969, 0)</f>
        <v/>
      </c>
      <c r="L1974">
        <f>IF('Raw Data'!E1969-'Raw Data'!D1969&gt;3, 'Raw Data'!N1969, 0)</f>
        <v/>
      </c>
      <c r="M1974">
        <f>IF('Raw Data'!D1969-'Raw Data'!E1969&gt;3, 'Raw Data'!M1969, 0)</f>
        <v/>
      </c>
      <c r="N1974">
        <f>IF(ISBLANK('Raw Data'!D1969),0,IF(AND('Raw Data'!E1969&gt;'Raw Data'!D1969,'Raw Data'!E1969-'Raw Data'!D1969&gt;0,'Raw Data'!E1969-'Raw Data'!D1969&lt;4),'Raw Data'!L1969, 0))</f>
        <v/>
      </c>
      <c r="O1974">
        <f>IF(ISBLANK('Raw Data'!D1969),0,IF(AND('Raw Data'!E1969&gt;'Raw Data'!D1969,'Raw Data'!E1969-'Raw Data'!D1969&gt;0,'Raw Data'!D1969-'Raw Data'!E1969&lt;4),'Raw Data'!K1969, 0))</f>
        <v/>
      </c>
      <c r="P1974">
        <f>IF('Raw Data'!E1969-'Raw Data'!D1969&gt;3, 'Raw Data'!N1969, IF('Raw Data'!D1969-'Raw Data'!E1969&gt;3, 'Raw Data'!M1969, 0))</f>
        <v/>
      </c>
      <c r="Q1974">
        <f>IF(ISBLANK('Raw Data'!E1969),0,IF(AND('Raw Data'!E1969-'Raw Data'!D1969&lt;4,'Raw Data'!E1969-'Raw Data'!D1969&gt;0),'Raw Data'!L1969,IF(AND('Raw Data'!D1969&gt;'Raw Data'!E1969,'Raw Data'!D1969-'Raw Data'!E1969&gt;0),'Raw Data'!K1969,0)))</f>
        <v/>
      </c>
      <c r="R1974">
        <f>IF(ISBLANK('Raw Data'!K1969),0,IFERROR(IF(MATCH(SMALL('Raw Data'!K1969:N1969,1),L1974:O1974,0),SMALL('Raw Data'!K1969:N1969,1)),0))</f>
        <v/>
      </c>
      <c r="S1974">
        <f>IF(ISBLANK('Raw Data'!K1969),0,IFERROR(IF(MATCH(SMALL('Raw Data'!K1969:N1969,2),L1974:O1974,0),SMALL('Raw Data'!K1969:N1969,2)),0))</f>
        <v/>
      </c>
      <c r="T1974">
        <f>IF(ISBLANK('Raw Data'!K1969),0,IFERROR(IF(MATCH(SMALL('Raw Data'!K1969:N1969,3),L1974:O1974,0),SMALL('Raw Data'!K1969:N1969,3)),0))</f>
        <v/>
      </c>
      <c r="U1974">
        <f>IF(ISBLANK('Raw Data'!K1969),0,IFERROR(IF(MATCH(SMALL('Raw Data'!K1969:N1969,4),L1974:O1974,0),SMALL('Raw Data'!K1969:N1969,4)),0))</f>
        <v/>
      </c>
      <c r="V1974">
        <f>IF(AND('Raw Data'!D1969&lt;3, 'Raw Data'!E1969&lt;3, 'Raw Data'!A1969&gt;0), 'Raw Data'!AF1969, 0)</f>
        <v/>
      </c>
      <c r="W1974">
        <f>IF(AND('Raw Data'!D1969&lt;4, 'Raw Data'!E1969&lt;4, 'Raw Data'!A1969&gt;0), 'Raw Data'!AI1969, 0)</f>
        <v/>
      </c>
      <c r="X1974">
        <f>IF(AND('Raw Data'!D1969&lt;5, 'Raw Data'!E1969&lt;5, 'Raw Data'!A1969&gt;0), 'Raw Data'!AL1969, 0)</f>
        <v/>
      </c>
      <c r="Y1974">
        <f>IF(AND('Raw Data'!D1969&lt;6, 'Raw Data'!E1969&lt;6, 'Raw Data'!A1969&gt;0), 'Raw Data'!AO1969, 0)</f>
        <v/>
      </c>
      <c r="Z1974">
        <f>IF(ISBLANK('Raw Data'!D1969), 0, IF('Raw Data'!D1969-'Raw Data'!E1969&gt;1, 'Raw Data'!AW1969, 0))</f>
        <v/>
      </c>
      <c r="AA1974">
        <f>IF(ISBLANK('Raw Data'!A1969), 0, IF(ABS('Raw Data'!D1969-'Raw Data'!E1969)&lt;2, 'Raw Data'!AX1969, 0))</f>
        <v/>
      </c>
      <c r="AB1974">
        <f>IF(ISBLANK('Raw Data'!D1969), 0, IF('Raw Data'!E1969-'Raw Data'!D1969&gt;1, 'Raw Data'!AY1969, 0))</f>
        <v/>
      </c>
      <c r="AC1974">
        <f>IF(ISBLANK('Raw Data'!D1969), 0, IF('Raw Data'!D1969-'Raw Data'!E1969&gt;2, 'Raw Data'!AZ1969, 0))</f>
        <v/>
      </c>
      <c r="AD1974">
        <f>IF(ISBLANK('Raw Data'!A1969), 0, IF(ABS('Raw Data'!D1969-'Raw Data'!E1969)&lt;3, 'Raw Data'!BA1969, 0))</f>
        <v/>
      </c>
      <c r="AE1974">
        <f>IF(ISBLANK('Raw Data'!D1969), 0, IF('Raw Data'!E1969-'Raw Data'!D1969&gt;2, 'Raw Data'!BB1969, 0))</f>
        <v/>
      </c>
      <c r="AF1974">
        <f>IF(ISBLANK('Raw Data'!D1969), 0, IF('Raw Data'!D1969-'Raw Data'!E1969&gt;3, 'Raw Data'!BC1969, 0))</f>
        <v/>
      </c>
      <c r="AG1974">
        <f>IF(ISBLANK('Raw Data'!A1969), 0, IF(ABS('Raw Data'!D1969-'Raw Data'!E1969)&lt;4, 'Raw Data'!BD1969, 0))</f>
        <v/>
      </c>
      <c r="AH1974">
        <f>IF(ISBLANK('Raw Data'!D1969), 0, IF('Raw Data'!E1969-'Raw Data'!D1969&gt;3, 'Raw Data'!BE1969, 0))</f>
        <v/>
      </c>
      <c r="AI1974">
        <f>IF(SUM('Raw Data'!D1969:E1969)&gt;'Raw Data'!F1969, 'Raw Data'!G1969, 0)</f>
        <v/>
      </c>
      <c r="AJ1974">
        <f>IF(ISBLANK('Raw Data'!D1969), 0, IF(SUM('Raw Data'!D1969:E1969)&lt;'Raw Data'!F1969, 'Raw Data'!H1969, 0))</f>
        <v/>
      </c>
      <c r="AK1974">
        <f>IF(ISBLANK('Raw Data'!A1969), 0, IF(AND('Raw Data'!D1969&lt;3, 'Raw Data'!E1969&lt;3, 'Raw Data'!F1969&lt;BB$2), 'Raw Data'!AF1969, 0))</f>
        <v/>
      </c>
      <c r="AL1974">
        <f>IF(ISBLANK('Raw Data'!A1969), 0, IF(AND('Raw Data'!D1969&lt;4, 'Raw Data'!E1969&lt;4, 'Raw Data'!F1969&lt;BB$2), 'Raw Data'!AI1969, 0))</f>
        <v/>
      </c>
      <c r="AM1974">
        <f>IF(ISBLANK('Raw Data'!A1969), 0, IF(AND('Raw Data'!D1969&lt;5, 'Raw Data'!E1969&lt;5, 'Raw Data'!F1969&lt;BB$2), 'Raw Data'!AL1969, 0))</f>
        <v/>
      </c>
      <c r="AN1974">
        <f>IF(ISBLANK('Raw Data'!A1969), 0, IF(AND('Raw Data'!D1969&lt;6, 'Raw Data'!E1969&lt;6, 'Raw Data'!F1969&lt;BB$2), 'Raw Data'!AO1969, 0))</f>
        <v/>
      </c>
      <c r="AO1974">
        <f>IF(ISBLANK('Raw Data'!A1969), 0, IF(AND('Raw Data'!I1969&lt;Analysis!$BC$2, 'Raw Data'!D1969-'Raw Data'!E1969&gt;1), 'Raw Data'!AW1969, IF(AND('Raw Data'!J1969&lt;Analysis!$BC$2, 'Raw Data'!E1969-'Raw Data'!D1969&gt;1), 'Raw Data'!AY1969, 0)))</f>
        <v/>
      </c>
      <c r="AP1974">
        <f>IF(ISBLANK('Raw Data'!A1969), 0, IF(AND('Raw Data'!I1969&lt;Analysis!$BC$2, 'Raw Data'!D1969-'Raw Data'!E1969&gt;2), 'Raw Data'!AZ1969, IF(AND('Raw Data'!J1969&lt;Analysis!$BC$2, 'Raw Data'!E1969-'Raw Data'!D1969&gt;2), 'Raw Data'!BB1969, 0)))</f>
        <v/>
      </c>
      <c r="AQ1974">
        <f>IF(ISBLANK('Raw Data'!A1969), 0, IF(AND('Raw Data'!I1969&lt;Analysis!$BC$2, 'Raw Data'!D1969-'Raw Data'!E1969&gt;3), 'Raw Data'!BC1969, IF(AND('Raw Data'!J1969&lt;Analysis!$BC$2, 'Raw Data'!E1969-'Raw Data'!D1969&gt;3), 'Raw Data'!BE1969, 0)))</f>
        <v/>
      </c>
      <c r="AR1974">
        <f>IF('Hidden Analysiss'!D1970=1,IF(ABS('Raw Data'!E1969-'Raw Data'!D1969)&lt;2,'Raw Data'!AX1969,0), 0)</f>
        <v/>
      </c>
      <c r="AS1974">
        <f>IF('Hidden Analysiss'!D1970=1,IF(ABS('Raw Data'!E1969-'Raw Data'!D1969)&lt;3,'Raw Data'!BA1969,0), 0)</f>
        <v/>
      </c>
      <c r="AT1974">
        <f>IF('Hidden Analysiss'!D1970=1,IF(ABS('Raw Data'!E1969-'Raw Data'!D1969)&lt;4,'Raw Data'!BD1969,0), 0)</f>
        <v/>
      </c>
      <c r="AU1974">
        <f>IF(AND('Hidden Analysiss'!E1970=1, ABS('Raw Data'!E1969-'Raw Data'!D1969)&lt;2), 'Raw Data'!AX1969, 0)</f>
        <v/>
      </c>
      <c r="AV1974">
        <f>IF(AND('Hidden Analysiss'!E1970=1, ABS('Raw Data'!E1969-'Raw Data'!D1969)&lt;3), 'Raw Data'!BA1969, 0)</f>
        <v/>
      </c>
      <c r="AW1974">
        <f>IF(AND('Hidden Analysiss'!E1970=1, ABS('Raw Data'!E1969-'Raw Data'!D1969)&lt;3), 'Raw Data'!BD1969, 0)</f>
        <v/>
      </c>
    </row>
    <row r="1975">
      <c r="A1975" s="1">
        <f>'Raw Data'!A1970</f>
        <v/>
      </c>
      <c r="B1975">
        <f>IF('Raw Data'!E1970&gt;'Raw Data'!D1970, 'Raw Data'!J1970, 0)</f>
        <v/>
      </c>
      <c r="C1975">
        <f>IF('Raw Data'!D1970&gt;'Raw Data'!E1970, 'Raw Data'!I1970, 0)</f>
        <v/>
      </c>
      <c r="D1975">
        <f>SUM(G1975:H1975)</f>
        <v/>
      </c>
      <c r="E1975">
        <f>IF(AND('Raw Data'!J1970&lt;'Raw Data'!I1970,'Raw Data'!E1970&gt;'Raw Data'!D1970,'Raw Data'!E1970-'Raw Data'!D1970&gt;3),'Raw Data'!N1970,IF(AND('Raw Data'!I1970&lt;'Raw Data'!J1970,'Raw Data'!D1970&gt;'Raw Data'!E1970,'Raw Data'!D1970-'Raw Data'!E1970&gt;3),'Raw Data'!M1970,0))</f>
        <v/>
      </c>
      <c r="F1975">
        <f>IF(AND('Raw Data'!J1970&lt;'Raw Data'!I1970,'Raw Data'!E1970&gt;'Raw Data'!D1970,'Raw Data'!E1970-'Raw Data'!D1970&lt;4),'Raw Data'!L1970,IF(AND('Raw Data'!I1970&lt;'Raw Data'!J1970,'Raw Data'!D1970&gt;'Raw Data'!E1970,'Raw Data'!D1970-'Raw Data'!E1970&lt;4),'Raw Data'!K1970,0))</f>
        <v/>
      </c>
      <c r="G1975">
        <f>IF(AND('Raw Data'!J1970&lt;'Raw Data'!I1970, 'Raw Data'!E1970&gt;'Raw Data'!D1970), 'Raw Data'!J1970, 0)</f>
        <v/>
      </c>
      <c r="H1975">
        <f>IF(AND('Raw Data'!J1970&gt;'Raw Data'!I1970, 'Raw Data'!E1970&lt;'Raw Data'!D1970), 'Raw Data'!I1970, 0)</f>
        <v/>
      </c>
      <c r="I1975">
        <f>SUM(J1975:K1975)</f>
        <v/>
      </c>
      <c r="J1975">
        <f>IF(AND('Raw Data'!J1970&gt;'Raw Data'!I1970, 'Raw Data'!E1970&gt;'Raw Data'!D1970), 'Raw Data'!J1970, 0)</f>
        <v/>
      </c>
      <c r="K1975">
        <f>IF(AND('Raw Data'!I1970&gt;'Raw Data'!J1970, 'Raw Data'!D1970&gt;'Raw Data'!E1970), 'Raw Data'!I1970, 0)</f>
        <v/>
      </c>
      <c r="L1975">
        <f>IF('Raw Data'!E1970-'Raw Data'!D1970&gt;3, 'Raw Data'!N1970, 0)</f>
        <v/>
      </c>
      <c r="M1975">
        <f>IF('Raw Data'!D1970-'Raw Data'!E1970&gt;3, 'Raw Data'!M1970, 0)</f>
        <v/>
      </c>
      <c r="N1975">
        <f>IF(ISBLANK('Raw Data'!D1970),0,IF(AND('Raw Data'!E1970&gt;'Raw Data'!D1970,'Raw Data'!E1970-'Raw Data'!D1970&gt;0,'Raw Data'!E1970-'Raw Data'!D1970&lt;4),'Raw Data'!L1970, 0))</f>
        <v/>
      </c>
      <c r="O1975">
        <f>IF(ISBLANK('Raw Data'!D1970),0,IF(AND('Raw Data'!E1970&gt;'Raw Data'!D1970,'Raw Data'!E1970-'Raw Data'!D1970&gt;0,'Raw Data'!D1970-'Raw Data'!E1970&lt;4),'Raw Data'!K1970, 0))</f>
        <v/>
      </c>
      <c r="P1975">
        <f>IF('Raw Data'!E1970-'Raw Data'!D1970&gt;3, 'Raw Data'!N1970, IF('Raw Data'!D1970-'Raw Data'!E1970&gt;3, 'Raw Data'!M1970, 0))</f>
        <v/>
      </c>
      <c r="Q1975">
        <f>IF(ISBLANK('Raw Data'!E1970),0,IF(AND('Raw Data'!E1970-'Raw Data'!D1970&lt;4,'Raw Data'!E1970-'Raw Data'!D1970&gt;0),'Raw Data'!L1970,IF(AND('Raw Data'!D1970&gt;'Raw Data'!E1970,'Raw Data'!D1970-'Raw Data'!E1970&gt;0),'Raw Data'!K1970,0)))</f>
        <v/>
      </c>
      <c r="R1975">
        <f>IF(ISBLANK('Raw Data'!K1970),0,IFERROR(IF(MATCH(SMALL('Raw Data'!K1970:N1970,1),L1975:O1975,0),SMALL('Raw Data'!K1970:N1970,1)),0))</f>
        <v/>
      </c>
      <c r="S1975">
        <f>IF(ISBLANK('Raw Data'!K1970),0,IFERROR(IF(MATCH(SMALL('Raw Data'!K1970:N1970,2),L1975:O1975,0),SMALL('Raw Data'!K1970:N1970,2)),0))</f>
        <v/>
      </c>
      <c r="T1975">
        <f>IF(ISBLANK('Raw Data'!K1970),0,IFERROR(IF(MATCH(SMALL('Raw Data'!K1970:N1970,3),L1975:O1975,0),SMALL('Raw Data'!K1970:N1970,3)),0))</f>
        <v/>
      </c>
      <c r="U1975">
        <f>IF(ISBLANK('Raw Data'!K1970),0,IFERROR(IF(MATCH(SMALL('Raw Data'!K1970:N1970,4),L1975:O1975,0),SMALL('Raw Data'!K1970:N1970,4)),0))</f>
        <v/>
      </c>
      <c r="V1975">
        <f>IF(AND('Raw Data'!D1970&lt;3, 'Raw Data'!E1970&lt;3, 'Raw Data'!A1970&gt;0), 'Raw Data'!AF1970, 0)</f>
        <v/>
      </c>
      <c r="W1975">
        <f>IF(AND('Raw Data'!D1970&lt;4, 'Raw Data'!E1970&lt;4, 'Raw Data'!A1970&gt;0), 'Raw Data'!AI1970, 0)</f>
        <v/>
      </c>
      <c r="X1975">
        <f>IF(AND('Raw Data'!D1970&lt;5, 'Raw Data'!E1970&lt;5, 'Raw Data'!A1970&gt;0), 'Raw Data'!AL1970, 0)</f>
        <v/>
      </c>
      <c r="Y1975">
        <f>IF(AND('Raw Data'!D1970&lt;6, 'Raw Data'!E1970&lt;6, 'Raw Data'!A1970&gt;0), 'Raw Data'!AO1970, 0)</f>
        <v/>
      </c>
      <c r="Z1975">
        <f>IF(ISBLANK('Raw Data'!D1970), 0, IF('Raw Data'!D1970-'Raw Data'!E1970&gt;1, 'Raw Data'!AW1970, 0))</f>
        <v/>
      </c>
      <c r="AA1975">
        <f>IF(ISBLANK('Raw Data'!A1970), 0, IF(ABS('Raw Data'!D1970-'Raw Data'!E1970)&lt;2, 'Raw Data'!AX1970, 0))</f>
        <v/>
      </c>
      <c r="AB1975">
        <f>IF(ISBLANK('Raw Data'!D1970), 0, IF('Raw Data'!E1970-'Raw Data'!D1970&gt;1, 'Raw Data'!AY1970, 0))</f>
        <v/>
      </c>
      <c r="AC1975">
        <f>IF(ISBLANK('Raw Data'!D1970), 0, IF('Raw Data'!D1970-'Raw Data'!E1970&gt;2, 'Raw Data'!AZ1970, 0))</f>
        <v/>
      </c>
      <c r="AD1975">
        <f>IF(ISBLANK('Raw Data'!A1970), 0, IF(ABS('Raw Data'!D1970-'Raw Data'!E1970)&lt;3, 'Raw Data'!BA1970, 0))</f>
        <v/>
      </c>
      <c r="AE1975">
        <f>IF(ISBLANK('Raw Data'!D1970), 0, IF('Raw Data'!E1970-'Raw Data'!D1970&gt;2, 'Raw Data'!BB1970, 0))</f>
        <v/>
      </c>
      <c r="AF1975">
        <f>IF(ISBLANK('Raw Data'!D1970), 0, IF('Raw Data'!D1970-'Raw Data'!E1970&gt;3, 'Raw Data'!BC1970, 0))</f>
        <v/>
      </c>
      <c r="AG1975">
        <f>IF(ISBLANK('Raw Data'!A1970), 0, IF(ABS('Raw Data'!D1970-'Raw Data'!E1970)&lt;4, 'Raw Data'!BD1970, 0))</f>
        <v/>
      </c>
      <c r="AH1975">
        <f>IF(ISBLANK('Raw Data'!D1970), 0, IF('Raw Data'!E1970-'Raw Data'!D1970&gt;3, 'Raw Data'!BE1970, 0))</f>
        <v/>
      </c>
      <c r="AI1975">
        <f>IF(SUM('Raw Data'!D1970:E1970)&gt;'Raw Data'!F1970, 'Raw Data'!G1970, 0)</f>
        <v/>
      </c>
      <c r="AJ1975">
        <f>IF(ISBLANK('Raw Data'!D1970), 0, IF(SUM('Raw Data'!D1970:E1970)&lt;'Raw Data'!F1970, 'Raw Data'!H1970, 0))</f>
        <v/>
      </c>
      <c r="AK1975">
        <f>IF(ISBLANK('Raw Data'!A1970), 0, IF(AND('Raw Data'!D1970&lt;3, 'Raw Data'!E1970&lt;3, 'Raw Data'!F1970&lt;BB$2), 'Raw Data'!AF1970, 0))</f>
        <v/>
      </c>
      <c r="AL1975">
        <f>IF(ISBLANK('Raw Data'!A1970), 0, IF(AND('Raw Data'!D1970&lt;4, 'Raw Data'!E1970&lt;4, 'Raw Data'!F1970&lt;BB$2), 'Raw Data'!AI1970, 0))</f>
        <v/>
      </c>
      <c r="AM1975">
        <f>IF(ISBLANK('Raw Data'!A1970), 0, IF(AND('Raw Data'!D1970&lt;5, 'Raw Data'!E1970&lt;5, 'Raw Data'!F1970&lt;BB$2), 'Raw Data'!AL1970, 0))</f>
        <v/>
      </c>
      <c r="AN1975">
        <f>IF(ISBLANK('Raw Data'!A1970), 0, IF(AND('Raw Data'!D1970&lt;6, 'Raw Data'!E1970&lt;6, 'Raw Data'!F1970&lt;BB$2), 'Raw Data'!AO1970, 0))</f>
        <v/>
      </c>
      <c r="AO1975">
        <f>IF(ISBLANK('Raw Data'!A1970), 0, IF(AND('Raw Data'!I1970&lt;Analysis!$BC$2, 'Raw Data'!D1970-'Raw Data'!E1970&gt;1), 'Raw Data'!AW1970, IF(AND('Raw Data'!J1970&lt;Analysis!$BC$2, 'Raw Data'!E1970-'Raw Data'!D1970&gt;1), 'Raw Data'!AY1970, 0)))</f>
        <v/>
      </c>
      <c r="AP1975">
        <f>IF(ISBLANK('Raw Data'!A1970), 0, IF(AND('Raw Data'!I1970&lt;Analysis!$BC$2, 'Raw Data'!D1970-'Raw Data'!E1970&gt;2), 'Raw Data'!AZ1970, IF(AND('Raw Data'!J1970&lt;Analysis!$BC$2, 'Raw Data'!E1970-'Raw Data'!D1970&gt;2), 'Raw Data'!BB1970, 0)))</f>
        <v/>
      </c>
      <c r="AQ1975">
        <f>IF(ISBLANK('Raw Data'!A1970), 0, IF(AND('Raw Data'!I1970&lt;Analysis!$BC$2, 'Raw Data'!D1970-'Raw Data'!E1970&gt;3), 'Raw Data'!BC1970, IF(AND('Raw Data'!J1970&lt;Analysis!$BC$2, 'Raw Data'!E1970-'Raw Data'!D1970&gt;3), 'Raw Data'!BE1970, 0)))</f>
        <v/>
      </c>
      <c r="AR1975">
        <f>IF('Hidden Analysiss'!D1971=1,IF(ABS('Raw Data'!E1970-'Raw Data'!D1970)&lt;2,'Raw Data'!AX1970,0), 0)</f>
        <v/>
      </c>
      <c r="AS1975">
        <f>IF('Hidden Analysiss'!D1971=1,IF(ABS('Raw Data'!E1970-'Raw Data'!D1970)&lt;3,'Raw Data'!BA1970,0), 0)</f>
        <v/>
      </c>
      <c r="AT1975">
        <f>IF('Hidden Analysiss'!D1971=1,IF(ABS('Raw Data'!E1970-'Raw Data'!D1970)&lt;4,'Raw Data'!BD1970,0), 0)</f>
        <v/>
      </c>
      <c r="AU1975">
        <f>IF(AND('Hidden Analysiss'!E1971=1, ABS('Raw Data'!E1970-'Raw Data'!D1970)&lt;2), 'Raw Data'!AX1970, 0)</f>
        <v/>
      </c>
      <c r="AV1975">
        <f>IF(AND('Hidden Analysiss'!E1971=1, ABS('Raw Data'!E1970-'Raw Data'!D1970)&lt;3), 'Raw Data'!BA1970, 0)</f>
        <v/>
      </c>
      <c r="AW1975">
        <f>IF(AND('Hidden Analysiss'!E1971=1, ABS('Raw Data'!E1970-'Raw Data'!D1970)&lt;3), 'Raw Data'!BD1970, 0)</f>
        <v/>
      </c>
    </row>
    <row r="1976">
      <c r="A1976" s="1">
        <f>'Raw Data'!A1971</f>
        <v/>
      </c>
      <c r="B1976">
        <f>IF('Raw Data'!E1971&gt;'Raw Data'!D1971, 'Raw Data'!J1971, 0)</f>
        <v/>
      </c>
      <c r="C1976">
        <f>IF('Raw Data'!D1971&gt;'Raw Data'!E1971, 'Raw Data'!I1971, 0)</f>
        <v/>
      </c>
      <c r="D1976">
        <f>SUM(G1976:H1976)</f>
        <v/>
      </c>
      <c r="E1976">
        <f>IF(AND('Raw Data'!J1971&lt;'Raw Data'!I1971,'Raw Data'!E1971&gt;'Raw Data'!D1971,'Raw Data'!E1971-'Raw Data'!D1971&gt;3),'Raw Data'!N1971,IF(AND('Raw Data'!I1971&lt;'Raw Data'!J1971,'Raw Data'!D1971&gt;'Raw Data'!E1971,'Raw Data'!D1971-'Raw Data'!E1971&gt;3),'Raw Data'!M1971,0))</f>
        <v/>
      </c>
      <c r="F1976">
        <f>IF(AND('Raw Data'!J1971&lt;'Raw Data'!I1971,'Raw Data'!E1971&gt;'Raw Data'!D1971,'Raw Data'!E1971-'Raw Data'!D1971&lt;4),'Raw Data'!L1971,IF(AND('Raw Data'!I1971&lt;'Raw Data'!J1971,'Raw Data'!D1971&gt;'Raw Data'!E1971,'Raw Data'!D1971-'Raw Data'!E1971&lt;4),'Raw Data'!K1971,0))</f>
        <v/>
      </c>
      <c r="G1976">
        <f>IF(AND('Raw Data'!J1971&lt;'Raw Data'!I1971, 'Raw Data'!E1971&gt;'Raw Data'!D1971), 'Raw Data'!J1971, 0)</f>
        <v/>
      </c>
      <c r="H1976">
        <f>IF(AND('Raw Data'!J1971&gt;'Raw Data'!I1971, 'Raw Data'!E1971&lt;'Raw Data'!D1971), 'Raw Data'!I1971, 0)</f>
        <v/>
      </c>
      <c r="I1976">
        <f>SUM(J1976:K1976)</f>
        <v/>
      </c>
      <c r="J1976">
        <f>IF(AND('Raw Data'!J1971&gt;'Raw Data'!I1971, 'Raw Data'!E1971&gt;'Raw Data'!D1971), 'Raw Data'!J1971, 0)</f>
        <v/>
      </c>
      <c r="K1976">
        <f>IF(AND('Raw Data'!I1971&gt;'Raw Data'!J1971, 'Raw Data'!D1971&gt;'Raw Data'!E1971), 'Raw Data'!I1971, 0)</f>
        <v/>
      </c>
      <c r="L1976">
        <f>IF('Raw Data'!E1971-'Raw Data'!D1971&gt;3, 'Raw Data'!N1971, 0)</f>
        <v/>
      </c>
      <c r="M1976">
        <f>IF('Raw Data'!D1971-'Raw Data'!E1971&gt;3, 'Raw Data'!M1971, 0)</f>
        <v/>
      </c>
      <c r="N1976">
        <f>IF(ISBLANK('Raw Data'!D1971),0,IF(AND('Raw Data'!E1971&gt;'Raw Data'!D1971,'Raw Data'!E1971-'Raw Data'!D1971&gt;0,'Raw Data'!E1971-'Raw Data'!D1971&lt;4),'Raw Data'!L1971, 0))</f>
        <v/>
      </c>
      <c r="O1976">
        <f>IF(ISBLANK('Raw Data'!D1971),0,IF(AND('Raw Data'!E1971&gt;'Raw Data'!D1971,'Raw Data'!E1971-'Raw Data'!D1971&gt;0,'Raw Data'!D1971-'Raw Data'!E1971&lt;4),'Raw Data'!K1971, 0))</f>
        <v/>
      </c>
      <c r="P1976">
        <f>IF('Raw Data'!E1971-'Raw Data'!D1971&gt;3, 'Raw Data'!N1971, IF('Raw Data'!D1971-'Raw Data'!E1971&gt;3, 'Raw Data'!M1971, 0))</f>
        <v/>
      </c>
      <c r="Q1976">
        <f>IF(ISBLANK('Raw Data'!E1971),0,IF(AND('Raw Data'!E1971-'Raw Data'!D1971&lt;4,'Raw Data'!E1971-'Raw Data'!D1971&gt;0),'Raw Data'!L1971,IF(AND('Raw Data'!D1971&gt;'Raw Data'!E1971,'Raw Data'!D1971-'Raw Data'!E1971&gt;0),'Raw Data'!K1971,0)))</f>
        <v/>
      </c>
      <c r="R1976">
        <f>IF(ISBLANK('Raw Data'!K1971),0,IFERROR(IF(MATCH(SMALL('Raw Data'!K1971:N1971,1),L1976:O1976,0),SMALL('Raw Data'!K1971:N1971,1)),0))</f>
        <v/>
      </c>
      <c r="S1976">
        <f>IF(ISBLANK('Raw Data'!K1971),0,IFERROR(IF(MATCH(SMALL('Raw Data'!K1971:N1971,2),L1976:O1976,0),SMALL('Raw Data'!K1971:N1971,2)),0))</f>
        <v/>
      </c>
      <c r="T1976">
        <f>IF(ISBLANK('Raw Data'!K1971),0,IFERROR(IF(MATCH(SMALL('Raw Data'!K1971:N1971,3),L1976:O1976,0),SMALL('Raw Data'!K1971:N1971,3)),0))</f>
        <v/>
      </c>
      <c r="U1976">
        <f>IF(ISBLANK('Raw Data'!K1971),0,IFERROR(IF(MATCH(SMALL('Raw Data'!K1971:N1971,4),L1976:O1976,0),SMALL('Raw Data'!K1971:N1971,4)),0))</f>
        <v/>
      </c>
      <c r="V1976">
        <f>IF(AND('Raw Data'!D1971&lt;3, 'Raw Data'!E1971&lt;3, 'Raw Data'!A1971&gt;0), 'Raw Data'!AF1971, 0)</f>
        <v/>
      </c>
      <c r="W1976">
        <f>IF(AND('Raw Data'!D1971&lt;4, 'Raw Data'!E1971&lt;4, 'Raw Data'!A1971&gt;0), 'Raw Data'!AI1971, 0)</f>
        <v/>
      </c>
      <c r="X1976">
        <f>IF(AND('Raw Data'!D1971&lt;5, 'Raw Data'!E1971&lt;5, 'Raw Data'!A1971&gt;0), 'Raw Data'!AL1971, 0)</f>
        <v/>
      </c>
      <c r="Y1976">
        <f>IF(AND('Raw Data'!D1971&lt;6, 'Raw Data'!E1971&lt;6, 'Raw Data'!A1971&gt;0), 'Raw Data'!AO1971, 0)</f>
        <v/>
      </c>
      <c r="Z1976">
        <f>IF(ISBLANK('Raw Data'!D1971), 0, IF('Raw Data'!D1971-'Raw Data'!E1971&gt;1, 'Raw Data'!AW1971, 0))</f>
        <v/>
      </c>
      <c r="AA1976">
        <f>IF(ISBLANK('Raw Data'!A1971), 0, IF(ABS('Raw Data'!D1971-'Raw Data'!E1971)&lt;2, 'Raw Data'!AX1971, 0))</f>
        <v/>
      </c>
      <c r="AB1976">
        <f>IF(ISBLANK('Raw Data'!D1971), 0, IF('Raw Data'!E1971-'Raw Data'!D1971&gt;1, 'Raw Data'!AY1971, 0))</f>
        <v/>
      </c>
      <c r="AC1976">
        <f>IF(ISBLANK('Raw Data'!D1971), 0, IF('Raw Data'!D1971-'Raw Data'!E1971&gt;2, 'Raw Data'!AZ1971, 0))</f>
        <v/>
      </c>
      <c r="AD1976">
        <f>IF(ISBLANK('Raw Data'!A1971), 0, IF(ABS('Raw Data'!D1971-'Raw Data'!E1971)&lt;3, 'Raw Data'!BA1971, 0))</f>
        <v/>
      </c>
      <c r="AE1976">
        <f>IF(ISBLANK('Raw Data'!D1971), 0, IF('Raw Data'!E1971-'Raw Data'!D1971&gt;2, 'Raw Data'!BB1971, 0))</f>
        <v/>
      </c>
      <c r="AF1976">
        <f>IF(ISBLANK('Raw Data'!D1971), 0, IF('Raw Data'!D1971-'Raw Data'!E1971&gt;3, 'Raw Data'!BC1971, 0))</f>
        <v/>
      </c>
      <c r="AG1976">
        <f>IF(ISBLANK('Raw Data'!A1971), 0, IF(ABS('Raw Data'!D1971-'Raw Data'!E1971)&lt;4, 'Raw Data'!BD1971, 0))</f>
        <v/>
      </c>
      <c r="AH1976">
        <f>IF(ISBLANK('Raw Data'!D1971), 0, IF('Raw Data'!E1971-'Raw Data'!D1971&gt;3, 'Raw Data'!BE1971, 0))</f>
        <v/>
      </c>
      <c r="AI1976">
        <f>IF(SUM('Raw Data'!D1971:E1971)&gt;'Raw Data'!F1971, 'Raw Data'!G1971, 0)</f>
        <v/>
      </c>
      <c r="AJ1976">
        <f>IF(ISBLANK('Raw Data'!D1971), 0, IF(SUM('Raw Data'!D1971:E1971)&lt;'Raw Data'!F1971, 'Raw Data'!H1971, 0))</f>
        <v/>
      </c>
      <c r="AK1976">
        <f>IF(ISBLANK('Raw Data'!A1971), 0, IF(AND('Raw Data'!D1971&lt;3, 'Raw Data'!E1971&lt;3, 'Raw Data'!F1971&lt;BB$2), 'Raw Data'!AF1971, 0))</f>
        <v/>
      </c>
      <c r="AL1976">
        <f>IF(ISBLANK('Raw Data'!A1971), 0, IF(AND('Raw Data'!D1971&lt;4, 'Raw Data'!E1971&lt;4, 'Raw Data'!F1971&lt;BB$2), 'Raw Data'!AI1971, 0))</f>
        <v/>
      </c>
      <c r="AM1976">
        <f>IF(ISBLANK('Raw Data'!A1971), 0, IF(AND('Raw Data'!D1971&lt;5, 'Raw Data'!E1971&lt;5, 'Raw Data'!F1971&lt;BB$2), 'Raw Data'!AL1971, 0))</f>
        <v/>
      </c>
      <c r="AN1976">
        <f>IF(ISBLANK('Raw Data'!A1971), 0, IF(AND('Raw Data'!D1971&lt;6, 'Raw Data'!E1971&lt;6, 'Raw Data'!F1971&lt;BB$2), 'Raw Data'!AO1971, 0))</f>
        <v/>
      </c>
      <c r="AO1976">
        <f>IF(ISBLANK('Raw Data'!A1971), 0, IF(AND('Raw Data'!I1971&lt;Analysis!$BC$2, 'Raw Data'!D1971-'Raw Data'!E1971&gt;1), 'Raw Data'!AW1971, IF(AND('Raw Data'!J1971&lt;Analysis!$BC$2, 'Raw Data'!E1971-'Raw Data'!D1971&gt;1), 'Raw Data'!AY1971, 0)))</f>
        <v/>
      </c>
      <c r="AP1976">
        <f>IF(ISBLANK('Raw Data'!A1971), 0, IF(AND('Raw Data'!I1971&lt;Analysis!$BC$2, 'Raw Data'!D1971-'Raw Data'!E1971&gt;2), 'Raw Data'!AZ1971, IF(AND('Raw Data'!J1971&lt;Analysis!$BC$2, 'Raw Data'!E1971-'Raw Data'!D1971&gt;2), 'Raw Data'!BB1971, 0)))</f>
        <v/>
      </c>
      <c r="AQ1976">
        <f>IF(ISBLANK('Raw Data'!A1971), 0, IF(AND('Raw Data'!I1971&lt;Analysis!$BC$2, 'Raw Data'!D1971-'Raw Data'!E1971&gt;3), 'Raw Data'!BC1971, IF(AND('Raw Data'!J1971&lt;Analysis!$BC$2, 'Raw Data'!E1971-'Raw Data'!D1971&gt;3), 'Raw Data'!BE1971, 0)))</f>
        <v/>
      </c>
      <c r="AR1976">
        <f>IF('Hidden Analysiss'!D1972=1,IF(ABS('Raw Data'!E1971-'Raw Data'!D1971)&lt;2,'Raw Data'!AX1971,0), 0)</f>
        <v/>
      </c>
      <c r="AS1976">
        <f>IF('Hidden Analysiss'!D1972=1,IF(ABS('Raw Data'!E1971-'Raw Data'!D1971)&lt;3,'Raw Data'!BA1971,0), 0)</f>
        <v/>
      </c>
      <c r="AT1976">
        <f>IF('Hidden Analysiss'!D1972=1,IF(ABS('Raw Data'!E1971-'Raw Data'!D1971)&lt;4,'Raw Data'!BD1971,0), 0)</f>
        <v/>
      </c>
      <c r="AU1976">
        <f>IF(AND('Hidden Analysiss'!E1972=1, ABS('Raw Data'!E1971-'Raw Data'!D1971)&lt;2), 'Raw Data'!AX1971, 0)</f>
        <v/>
      </c>
      <c r="AV1976">
        <f>IF(AND('Hidden Analysiss'!E1972=1, ABS('Raw Data'!E1971-'Raw Data'!D1971)&lt;3), 'Raw Data'!BA1971, 0)</f>
        <v/>
      </c>
      <c r="AW1976">
        <f>IF(AND('Hidden Analysiss'!E1972=1, ABS('Raw Data'!E1971-'Raw Data'!D1971)&lt;3), 'Raw Data'!BD1971, 0)</f>
        <v/>
      </c>
    </row>
    <row r="1977">
      <c r="A1977" s="1">
        <f>'Raw Data'!A1972</f>
        <v/>
      </c>
      <c r="B1977">
        <f>IF('Raw Data'!E1972&gt;'Raw Data'!D1972, 'Raw Data'!J1972, 0)</f>
        <v/>
      </c>
      <c r="C1977">
        <f>IF('Raw Data'!D1972&gt;'Raw Data'!E1972, 'Raw Data'!I1972, 0)</f>
        <v/>
      </c>
      <c r="D1977">
        <f>SUM(G1977:H1977)</f>
        <v/>
      </c>
      <c r="E1977">
        <f>IF(AND('Raw Data'!J1972&lt;'Raw Data'!I1972,'Raw Data'!E1972&gt;'Raw Data'!D1972,'Raw Data'!E1972-'Raw Data'!D1972&gt;3),'Raw Data'!N1972,IF(AND('Raw Data'!I1972&lt;'Raw Data'!J1972,'Raw Data'!D1972&gt;'Raw Data'!E1972,'Raw Data'!D1972-'Raw Data'!E1972&gt;3),'Raw Data'!M1972,0))</f>
        <v/>
      </c>
      <c r="F1977">
        <f>IF(AND('Raw Data'!J1972&lt;'Raw Data'!I1972,'Raw Data'!E1972&gt;'Raw Data'!D1972,'Raw Data'!E1972-'Raw Data'!D1972&lt;4),'Raw Data'!L1972,IF(AND('Raw Data'!I1972&lt;'Raw Data'!J1972,'Raw Data'!D1972&gt;'Raw Data'!E1972,'Raw Data'!D1972-'Raw Data'!E1972&lt;4),'Raw Data'!K1972,0))</f>
        <v/>
      </c>
      <c r="G1977">
        <f>IF(AND('Raw Data'!J1972&lt;'Raw Data'!I1972, 'Raw Data'!E1972&gt;'Raw Data'!D1972), 'Raw Data'!J1972, 0)</f>
        <v/>
      </c>
      <c r="H1977">
        <f>IF(AND('Raw Data'!J1972&gt;'Raw Data'!I1972, 'Raw Data'!E1972&lt;'Raw Data'!D1972), 'Raw Data'!I1972, 0)</f>
        <v/>
      </c>
      <c r="I1977">
        <f>SUM(J1977:K1977)</f>
        <v/>
      </c>
      <c r="J1977">
        <f>IF(AND('Raw Data'!J1972&gt;'Raw Data'!I1972, 'Raw Data'!E1972&gt;'Raw Data'!D1972), 'Raw Data'!J1972, 0)</f>
        <v/>
      </c>
      <c r="K1977">
        <f>IF(AND('Raw Data'!I1972&gt;'Raw Data'!J1972, 'Raw Data'!D1972&gt;'Raw Data'!E1972), 'Raw Data'!I1972, 0)</f>
        <v/>
      </c>
      <c r="L1977">
        <f>IF('Raw Data'!E1972-'Raw Data'!D1972&gt;3, 'Raw Data'!N1972, 0)</f>
        <v/>
      </c>
      <c r="M1977">
        <f>IF('Raw Data'!D1972-'Raw Data'!E1972&gt;3, 'Raw Data'!M1972, 0)</f>
        <v/>
      </c>
      <c r="N1977">
        <f>IF(ISBLANK('Raw Data'!D1972),0,IF(AND('Raw Data'!E1972&gt;'Raw Data'!D1972,'Raw Data'!E1972-'Raw Data'!D1972&gt;0,'Raw Data'!E1972-'Raw Data'!D1972&lt;4),'Raw Data'!L1972, 0))</f>
        <v/>
      </c>
      <c r="O1977">
        <f>IF(ISBLANK('Raw Data'!D1972),0,IF(AND('Raw Data'!E1972&gt;'Raw Data'!D1972,'Raw Data'!E1972-'Raw Data'!D1972&gt;0,'Raw Data'!D1972-'Raw Data'!E1972&lt;4),'Raw Data'!K1972, 0))</f>
        <v/>
      </c>
      <c r="P1977">
        <f>IF('Raw Data'!E1972-'Raw Data'!D1972&gt;3, 'Raw Data'!N1972, IF('Raw Data'!D1972-'Raw Data'!E1972&gt;3, 'Raw Data'!M1972, 0))</f>
        <v/>
      </c>
      <c r="Q1977">
        <f>IF(ISBLANK('Raw Data'!E1972),0,IF(AND('Raw Data'!E1972-'Raw Data'!D1972&lt;4,'Raw Data'!E1972-'Raw Data'!D1972&gt;0),'Raw Data'!L1972,IF(AND('Raw Data'!D1972&gt;'Raw Data'!E1972,'Raw Data'!D1972-'Raw Data'!E1972&gt;0),'Raw Data'!K1972,0)))</f>
        <v/>
      </c>
      <c r="R1977">
        <f>IF(ISBLANK('Raw Data'!K1972),0,IFERROR(IF(MATCH(SMALL('Raw Data'!K1972:N1972,1),L1977:O1977,0),SMALL('Raw Data'!K1972:N1972,1)),0))</f>
        <v/>
      </c>
      <c r="S1977">
        <f>IF(ISBLANK('Raw Data'!K1972),0,IFERROR(IF(MATCH(SMALL('Raw Data'!K1972:N1972,2),L1977:O1977,0),SMALL('Raw Data'!K1972:N1972,2)),0))</f>
        <v/>
      </c>
      <c r="T1977">
        <f>IF(ISBLANK('Raw Data'!K1972),0,IFERROR(IF(MATCH(SMALL('Raw Data'!K1972:N1972,3),L1977:O1977,0),SMALL('Raw Data'!K1972:N1972,3)),0))</f>
        <v/>
      </c>
      <c r="U1977">
        <f>IF(ISBLANK('Raw Data'!K1972),0,IFERROR(IF(MATCH(SMALL('Raw Data'!K1972:N1972,4),L1977:O1977,0),SMALL('Raw Data'!K1972:N1972,4)),0))</f>
        <v/>
      </c>
      <c r="V1977">
        <f>IF(AND('Raw Data'!D1972&lt;3, 'Raw Data'!E1972&lt;3, 'Raw Data'!A1972&gt;0), 'Raw Data'!AF1972, 0)</f>
        <v/>
      </c>
      <c r="W1977">
        <f>IF(AND('Raw Data'!D1972&lt;4, 'Raw Data'!E1972&lt;4, 'Raw Data'!A1972&gt;0), 'Raw Data'!AI1972, 0)</f>
        <v/>
      </c>
      <c r="X1977">
        <f>IF(AND('Raw Data'!D1972&lt;5, 'Raw Data'!E1972&lt;5, 'Raw Data'!A1972&gt;0), 'Raw Data'!AL1972, 0)</f>
        <v/>
      </c>
      <c r="Y1977">
        <f>IF(AND('Raw Data'!D1972&lt;6, 'Raw Data'!E1972&lt;6, 'Raw Data'!A1972&gt;0), 'Raw Data'!AO1972, 0)</f>
        <v/>
      </c>
      <c r="Z1977">
        <f>IF(ISBLANK('Raw Data'!D1972), 0, IF('Raw Data'!D1972-'Raw Data'!E1972&gt;1, 'Raw Data'!AW1972, 0))</f>
        <v/>
      </c>
      <c r="AA1977">
        <f>IF(ISBLANK('Raw Data'!A1972), 0, IF(ABS('Raw Data'!D1972-'Raw Data'!E1972)&lt;2, 'Raw Data'!AX1972, 0))</f>
        <v/>
      </c>
      <c r="AB1977">
        <f>IF(ISBLANK('Raw Data'!D1972), 0, IF('Raw Data'!E1972-'Raw Data'!D1972&gt;1, 'Raw Data'!AY1972, 0))</f>
        <v/>
      </c>
      <c r="AC1977">
        <f>IF(ISBLANK('Raw Data'!D1972), 0, IF('Raw Data'!D1972-'Raw Data'!E1972&gt;2, 'Raw Data'!AZ1972, 0))</f>
        <v/>
      </c>
      <c r="AD1977">
        <f>IF(ISBLANK('Raw Data'!A1972), 0, IF(ABS('Raw Data'!D1972-'Raw Data'!E1972)&lt;3, 'Raw Data'!BA1972, 0))</f>
        <v/>
      </c>
      <c r="AE1977">
        <f>IF(ISBLANK('Raw Data'!D1972), 0, IF('Raw Data'!E1972-'Raw Data'!D1972&gt;2, 'Raw Data'!BB1972, 0))</f>
        <v/>
      </c>
      <c r="AF1977">
        <f>IF(ISBLANK('Raw Data'!D1972), 0, IF('Raw Data'!D1972-'Raw Data'!E1972&gt;3, 'Raw Data'!BC1972, 0))</f>
        <v/>
      </c>
      <c r="AG1977">
        <f>IF(ISBLANK('Raw Data'!A1972), 0, IF(ABS('Raw Data'!D1972-'Raw Data'!E1972)&lt;4, 'Raw Data'!BD1972, 0))</f>
        <v/>
      </c>
      <c r="AH1977">
        <f>IF(ISBLANK('Raw Data'!D1972), 0, IF('Raw Data'!E1972-'Raw Data'!D1972&gt;3, 'Raw Data'!BE1972, 0))</f>
        <v/>
      </c>
      <c r="AI1977">
        <f>IF(SUM('Raw Data'!D1972:E1972)&gt;'Raw Data'!F1972, 'Raw Data'!G1972, 0)</f>
        <v/>
      </c>
      <c r="AJ1977">
        <f>IF(ISBLANK('Raw Data'!D1972), 0, IF(SUM('Raw Data'!D1972:E1972)&lt;'Raw Data'!F1972, 'Raw Data'!H1972, 0))</f>
        <v/>
      </c>
      <c r="AK1977">
        <f>IF(ISBLANK('Raw Data'!A1972), 0, IF(AND('Raw Data'!D1972&lt;3, 'Raw Data'!E1972&lt;3, 'Raw Data'!F1972&lt;BB$2), 'Raw Data'!AF1972, 0))</f>
        <v/>
      </c>
      <c r="AL1977">
        <f>IF(ISBLANK('Raw Data'!A1972), 0, IF(AND('Raw Data'!D1972&lt;4, 'Raw Data'!E1972&lt;4, 'Raw Data'!F1972&lt;BB$2), 'Raw Data'!AI1972, 0))</f>
        <v/>
      </c>
      <c r="AM1977">
        <f>IF(ISBLANK('Raw Data'!A1972), 0, IF(AND('Raw Data'!D1972&lt;5, 'Raw Data'!E1972&lt;5, 'Raw Data'!F1972&lt;BB$2), 'Raw Data'!AL1972, 0))</f>
        <v/>
      </c>
      <c r="AN1977">
        <f>IF(ISBLANK('Raw Data'!A1972), 0, IF(AND('Raw Data'!D1972&lt;6, 'Raw Data'!E1972&lt;6, 'Raw Data'!F1972&lt;BB$2), 'Raw Data'!AO1972, 0))</f>
        <v/>
      </c>
      <c r="AO1977">
        <f>IF(ISBLANK('Raw Data'!A1972), 0, IF(AND('Raw Data'!I1972&lt;Analysis!$BC$2, 'Raw Data'!D1972-'Raw Data'!E1972&gt;1), 'Raw Data'!AW1972, IF(AND('Raw Data'!J1972&lt;Analysis!$BC$2, 'Raw Data'!E1972-'Raw Data'!D1972&gt;1), 'Raw Data'!AY1972, 0)))</f>
        <v/>
      </c>
      <c r="AP1977">
        <f>IF(ISBLANK('Raw Data'!A1972), 0, IF(AND('Raw Data'!I1972&lt;Analysis!$BC$2, 'Raw Data'!D1972-'Raw Data'!E1972&gt;2), 'Raw Data'!AZ1972, IF(AND('Raw Data'!J1972&lt;Analysis!$BC$2, 'Raw Data'!E1972-'Raw Data'!D1972&gt;2), 'Raw Data'!BB1972, 0)))</f>
        <v/>
      </c>
      <c r="AQ1977">
        <f>IF(ISBLANK('Raw Data'!A1972), 0, IF(AND('Raw Data'!I1972&lt;Analysis!$BC$2, 'Raw Data'!D1972-'Raw Data'!E1972&gt;3), 'Raw Data'!BC1972, IF(AND('Raw Data'!J1972&lt;Analysis!$BC$2, 'Raw Data'!E1972-'Raw Data'!D1972&gt;3), 'Raw Data'!BE1972, 0)))</f>
        <v/>
      </c>
      <c r="AR1977">
        <f>IF('Hidden Analysiss'!D1973=1,IF(ABS('Raw Data'!E1972-'Raw Data'!D1972)&lt;2,'Raw Data'!AX1972,0), 0)</f>
        <v/>
      </c>
      <c r="AS1977">
        <f>IF('Hidden Analysiss'!D1973=1,IF(ABS('Raw Data'!E1972-'Raw Data'!D1972)&lt;3,'Raw Data'!BA1972,0), 0)</f>
        <v/>
      </c>
      <c r="AT1977">
        <f>IF('Hidden Analysiss'!D1973=1,IF(ABS('Raw Data'!E1972-'Raw Data'!D1972)&lt;4,'Raw Data'!BD1972,0), 0)</f>
        <v/>
      </c>
      <c r="AU1977">
        <f>IF(AND('Hidden Analysiss'!E1973=1, ABS('Raw Data'!E1972-'Raw Data'!D1972)&lt;2), 'Raw Data'!AX1972, 0)</f>
        <v/>
      </c>
      <c r="AV1977">
        <f>IF(AND('Hidden Analysiss'!E1973=1, ABS('Raw Data'!E1972-'Raw Data'!D1972)&lt;3), 'Raw Data'!BA1972, 0)</f>
        <v/>
      </c>
      <c r="AW1977">
        <f>IF(AND('Hidden Analysiss'!E1973=1, ABS('Raw Data'!E1972-'Raw Data'!D1972)&lt;3), 'Raw Data'!BD1972, 0)</f>
        <v/>
      </c>
    </row>
    <row r="1978">
      <c r="A1978" s="1">
        <f>'Raw Data'!A1973</f>
        <v/>
      </c>
      <c r="B1978">
        <f>IF('Raw Data'!E1973&gt;'Raw Data'!D1973, 'Raw Data'!J1973, 0)</f>
        <v/>
      </c>
      <c r="C1978">
        <f>IF('Raw Data'!D1973&gt;'Raw Data'!E1973, 'Raw Data'!I1973, 0)</f>
        <v/>
      </c>
      <c r="D1978">
        <f>SUM(G1978:H1978)</f>
        <v/>
      </c>
      <c r="E1978">
        <f>IF(AND('Raw Data'!J1973&lt;'Raw Data'!I1973,'Raw Data'!E1973&gt;'Raw Data'!D1973,'Raw Data'!E1973-'Raw Data'!D1973&gt;3),'Raw Data'!N1973,IF(AND('Raw Data'!I1973&lt;'Raw Data'!J1973,'Raw Data'!D1973&gt;'Raw Data'!E1973,'Raw Data'!D1973-'Raw Data'!E1973&gt;3),'Raw Data'!M1973,0))</f>
        <v/>
      </c>
      <c r="F1978">
        <f>IF(AND('Raw Data'!J1973&lt;'Raw Data'!I1973,'Raw Data'!E1973&gt;'Raw Data'!D1973,'Raw Data'!E1973-'Raw Data'!D1973&lt;4),'Raw Data'!L1973,IF(AND('Raw Data'!I1973&lt;'Raw Data'!J1973,'Raw Data'!D1973&gt;'Raw Data'!E1973,'Raw Data'!D1973-'Raw Data'!E1973&lt;4),'Raw Data'!K1973,0))</f>
        <v/>
      </c>
      <c r="G1978">
        <f>IF(AND('Raw Data'!J1973&lt;'Raw Data'!I1973, 'Raw Data'!E1973&gt;'Raw Data'!D1973), 'Raw Data'!J1973, 0)</f>
        <v/>
      </c>
      <c r="H1978">
        <f>IF(AND('Raw Data'!J1973&gt;'Raw Data'!I1973, 'Raw Data'!E1973&lt;'Raw Data'!D1973), 'Raw Data'!I1973, 0)</f>
        <v/>
      </c>
      <c r="I1978">
        <f>SUM(J1978:K1978)</f>
        <v/>
      </c>
      <c r="J1978">
        <f>IF(AND('Raw Data'!J1973&gt;'Raw Data'!I1973, 'Raw Data'!E1973&gt;'Raw Data'!D1973), 'Raw Data'!J1973, 0)</f>
        <v/>
      </c>
      <c r="K1978">
        <f>IF(AND('Raw Data'!I1973&gt;'Raw Data'!J1973, 'Raw Data'!D1973&gt;'Raw Data'!E1973), 'Raw Data'!I1973, 0)</f>
        <v/>
      </c>
      <c r="L1978">
        <f>IF('Raw Data'!E1973-'Raw Data'!D1973&gt;3, 'Raw Data'!N1973, 0)</f>
        <v/>
      </c>
      <c r="M1978">
        <f>IF('Raw Data'!D1973-'Raw Data'!E1973&gt;3, 'Raw Data'!M1973, 0)</f>
        <v/>
      </c>
      <c r="N1978">
        <f>IF(ISBLANK('Raw Data'!D1973),0,IF(AND('Raw Data'!E1973&gt;'Raw Data'!D1973,'Raw Data'!E1973-'Raw Data'!D1973&gt;0,'Raw Data'!E1973-'Raw Data'!D1973&lt;4),'Raw Data'!L1973, 0))</f>
        <v/>
      </c>
      <c r="O1978">
        <f>IF(ISBLANK('Raw Data'!D1973),0,IF(AND('Raw Data'!E1973&gt;'Raw Data'!D1973,'Raw Data'!E1973-'Raw Data'!D1973&gt;0,'Raw Data'!D1973-'Raw Data'!E1973&lt;4),'Raw Data'!K1973, 0))</f>
        <v/>
      </c>
      <c r="P1978">
        <f>IF('Raw Data'!E1973-'Raw Data'!D1973&gt;3, 'Raw Data'!N1973, IF('Raw Data'!D1973-'Raw Data'!E1973&gt;3, 'Raw Data'!M1973, 0))</f>
        <v/>
      </c>
      <c r="Q1978">
        <f>IF(ISBLANK('Raw Data'!E1973),0,IF(AND('Raw Data'!E1973-'Raw Data'!D1973&lt;4,'Raw Data'!E1973-'Raw Data'!D1973&gt;0),'Raw Data'!L1973,IF(AND('Raw Data'!D1973&gt;'Raw Data'!E1973,'Raw Data'!D1973-'Raw Data'!E1973&gt;0),'Raw Data'!K1973,0)))</f>
        <v/>
      </c>
      <c r="R1978">
        <f>IF(ISBLANK('Raw Data'!K1973),0,IFERROR(IF(MATCH(SMALL('Raw Data'!K1973:N1973,1),L1978:O1978,0),SMALL('Raw Data'!K1973:N1973,1)),0))</f>
        <v/>
      </c>
      <c r="S1978">
        <f>IF(ISBLANK('Raw Data'!K1973),0,IFERROR(IF(MATCH(SMALL('Raw Data'!K1973:N1973,2),L1978:O1978,0),SMALL('Raw Data'!K1973:N1973,2)),0))</f>
        <v/>
      </c>
      <c r="T1978">
        <f>IF(ISBLANK('Raw Data'!K1973),0,IFERROR(IF(MATCH(SMALL('Raw Data'!K1973:N1973,3),L1978:O1978,0),SMALL('Raw Data'!K1973:N1973,3)),0))</f>
        <v/>
      </c>
      <c r="U1978">
        <f>IF(ISBLANK('Raw Data'!K1973),0,IFERROR(IF(MATCH(SMALL('Raw Data'!K1973:N1973,4),L1978:O1978,0),SMALL('Raw Data'!K1973:N1973,4)),0))</f>
        <v/>
      </c>
      <c r="V1978">
        <f>IF(AND('Raw Data'!D1973&lt;3, 'Raw Data'!E1973&lt;3, 'Raw Data'!A1973&gt;0), 'Raw Data'!AF1973, 0)</f>
        <v/>
      </c>
      <c r="W1978">
        <f>IF(AND('Raw Data'!D1973&lt;4, 'Raw Data'!E1973&lt;4, 'Raw Data'!A1973&gt;0), 'Raw Data'!AI1973, 0)</f>
        <v/>
      </c>
      <c r="X1978">
        <f>IF(AND('Raw Data'!D1973&lt;5, 'Raw Data'!E1973&lt;5, 'Raw Data'!A1973&gt;0), 'Raw Data'!AL1973, 0)</f>
        <v/>
      </c>
      <c r="Y1978">
        <f>IF(AND('Raw Data'!D1973&lt;6, 'Raw Data'!E1973&lt;6, 'Raw Data'!A1973&gt;0), 'Raw Data'!AO1973, 0)</f>
        <v/>
      </c>
      <c r="Z1978">
        <f>IF(ISBLANK('Raw Data'!D1973), 0, IF('Raw Data'!D1973-'Raw Data'!E1973&gt;1, 'Raw Data'!AW1973, 0))</f>
        <v/>
      </c>
      <c r="AA1978">
        <f>IF(ISBLANK('Raw Data'!A1973), 0, IF(ABS('Raw Data'!D1973-'Raw Data'!E1973)&lt;2, 'Raw Data'!AX1973, 0))</f>
        <v/>
      </c>
      <c r="AB1978">
        <f>IF(ISBLANK('Raw Data'!D1973), 0, IF('Raw Data'!E1973-'Raw Data'!D1973&gt;1, 'Raw Data'!AY1973, 0))</f>
        <v/>
      </c>
      <c r="AC1978">
        <f>IF(ISBLANK('Raw Data'!D1973), 0, IF('Raw Data'!D1973-'Raw Data'!E1973&gt;2, 'Raw Data'!AZ1973, 0))</f>
        <v/>
      </c>
      <c r="AD1978">
        <f>IF(ISBLANK('Raw Data'!A1973), 0, IF(ABS('Raw Data'!D1973-'Raw Data'!E1973)&lt;3, 'Raw Data'!BA1973, 0))</f>
        <v/>
      </c>
      <c r="AE1978">
        <f>IF(ISBLANK('Raw Data'!D1973), 0, IF('Raw Data'!E1973-'Raw Data'!D1973&gt;2, 'Raw Data'!BB1973, 0))</f>
        <v/>
      </c>
      <c r="AF1978">
        <f>IF(ISBLANK('Raw Data'!D1973), 0, IF('Raw Data'!D1973-'Raw Data'!E1973&gt;3, 'Raw Data'!BC1973, 0))</f>
        <v/>
      </c>
      <c r="AG1978">
        <f>IF(ISBLANK('Raw Data'!A1973), 0, IF(ABS('Raw Data'!D1973-'Raw Data'!E1973)&lt;4, 'Raw Data'!BD1973, 0))</f>
        <v/>
      </c>
      <c r="AH1978">
        <f>IF(ISBLANK('Raw Data'!D1973), 0, IF('Raw Data'!E1973-'Raw Data'!D1973&gt;3, 'Raw Data'!BE1973, 0))</f>
        <v/>
      </c>
      <c r="AI1978">
        <f>IF(SUM('Raw Data'!D1973:E1973)&gt;'Raw Data'!F1973, 'Raw Data'!G1973, 0)</f>
        <v/>
      </c>
      <c r="AJ1978">
        <f>IF(ISBLANK('Raw Data'!D1973), 0, IF(SUM('Raw Data'!D1973:E1973)&lt;'Raw Data'!F1973, 'Raw Data'!H1973, 0))</f>
        <v/>
      </c>
      <c r="AK1978">
        <f>IF(ISBLANK('Raw Data'!A1973), 0, IF(AND('Raw Data'!D1973&lt;3, 'Raw Data'!E1973&lt;3, 'Raw Data'!F1973&lt;BB$2), 'Raw Data'!AF1973, 0))</f>
        <v/>
      </c>
      <c r="AL1978">
        <f>IF(ISBLANK('Raw Data'!A1973), 0, IF(AND('Raw Data'!D1973&lt;4, 'Raw Data'!E1973&lt;4, 'Raw Data'!F1973&lt;BB$2), 'Raw Data'!AI1973, 0))</f>
        <v/>
      </c>
      <c r="AM1978">
        <f>IF(ISBLANK('Raw Data'!A1973), 0, IF(AND('Raw Data'!D1973&lt;5, 'Raw Data'!E1973&lt;5, 'Raw Data'!F1973&lt;BB$2), 'Raw Data'!AL1973, 0))</f>
        <v/>
      </c>
      <c r="AN1978">
        <f>IF(ISBLANK('Raw Data'!A1973), 0, IF(AND('Raw Data'!D1973&lt;6, 'Raw Data'!E1973&lt;6, 'Raw Data'!F1973&lt;BB$2), 'Raw Data'!AO1973, 0))</f>
        <v/>
      </c>
      <c r="AO1978">
        <f>IF(ISBLANK('Raw Data'!A1973), 0, IF(AND('Raw Data'!I1973&lt;Analysis!$BC$2, 'Raw Data'!D1973-'Raw Data'!E1973&gt;1), 'Raw Data'!AW1973, IF(AND('Raw Data'!J1973&lt;Analysis!$BC$2, 'Raw Data'!E1973-'Raw Data'!D1973&gt;1), 'Raw Data'!AY1973, 0)))</f>
        <v/>
      </c>
      <c r="AP1978">
        <f>IF(ISBLANK('Raw Data'!A1973), 0, IF(AND('Raw Data'!I1973&lt;Analysis!$BC$2, 'Raw Data'!D1973-'Raw Data'!E1973&gt;2), 'Raw Data'!AZ1973, IF(AND('Raw Data'!J1973&lt;Analysis!$BC$2, 'Raw Data'!E1973-'Raw Data'!D1973&gt;2), 'Raw Data'!BB1973, 0)))</f>
        <v/>
      </c>
      <c r="AQ1978">
        <f>IF(ISBLANK('Raw Data'!A1973), 0, IF(AND('Raw Data'!I1973&lt;Analysis!$BC$2, 'Raw Data'!D1973-'Raw Data'!E1973&gt;3), 'Raw Data'!BC1973, IF(AND('Raw Data'!J1973&lt;Analysis!$BC$2, 'Raw Data'!E1973-'Raw Data'!D1973&gt;3), 'Raw Data'!BE1973, 0)))</f>
        <v/>
      </c>
      <c r="AR1978">
        <f>IF('Hidden Analysiss'!D1974=1,IF(ABS('Raw Data'!E1973-'Raw Data'!D1973)&lt;2,'Raw Data'!AX1973,0), 0)</f>
        <v/>
      </c>
      <c r="AS1978">
        <f>IF('Hidden Analysiss'!D1974=1,IF(ABS('Raw Data'!E1973-'Raw Data'!D1973)&lt;3,'Raw Data'!BA1973,0), 0)</f>
        <v/>
      </c>
      <c r="AT1978">
        <f>IF('Hidden Analysiss'!D1974=1,IF(ABS('Raw Data'!E1973-'Raw Data'!D1973)&lt;4,'Raw Data'!BD1973,0), 0)</f>
        <v/>
      </c>
      <c r="AU1978">
        <f>IF(AND('Hidden Analysiss'!E1974=1, ABS('Raw Data'!E1973-'Raw Data'!D1973)&lt;2), 'Raw Data'!AX1973, 0)</f>
        <v/>
      </c>
      <c r="AV1978">
        <f>IF(AND('Hidden Analysiss'!E1974=1, ABS('Raw Data'!E1973-'Raw Data'!D1973)&lt;3), 'Raw Data'!BA1973, 0)</f>
        <v/>
      </c>
      <c r="AW1978">
        <f>IF(AND('Hidden Analysiss'!E1974=1, ABS('Raw Data'!E1973-'Raw Data'!D1973)&lt;3), 'Raw Data'!BD1973, 0)</f>
        <v/>
      </c>
    </row>
    <row r="1979">
      <c r="A1979" s="1">
        <f>'Raw Data'!A1974</f>
        <v/>
      </c>
      <c r="B1979">
        <f>IF('Raw Data'!E1974&gt;'Raw Data'!D1974, 'Raw Data'!J1974, 0)</f>
        <v/>
      </c>
      <c r="C1979">
        <f>IF('Raw Data'!D1974&gt;'Raw Data'!E1974, 'Raw Data'!I1974, 0)</f>
        <v/>
      </c>
      <c r="D1979">
        <f>SUM(G1979:H1979)</f>
        <v/>
      </c>
      <c r="E1979">
        <f>IF(AND('Raw Data'!J1974&lt;'Raw Data'!I1974,'Raw Data'!E1974&gt;'Raw Data'!D1974,'Raw Data'!E1974-'Raw Data'!D1974&gt;3),'Raw Data'!N1974,IF(AND('Raw Data'!I1974&lt;'Raw Data'!J1974,'Raw Data'!D1974&gt;'Raw Data'!E1974,'Raw Data'!D1974-'Raw Data'!E1974&gt;3),'Raw Data'!M1974,0))</f>
        <v/>
      </c>
      <c r="F1979">
        <f>IF(AND('Raw Data'!J1974&lt;'Raw Data'!I1974,'Raw Data'!E1974&gt;'Raw Data'!D1974,'Raw Data'!E1974-'Raw Data'!D1974&lt;4),'Raw Data'!L1974,IF(AND('Raw Data'!I1974&lt;'Raw Data'!J1974,'Raw Data'!D1974&gt;'Raw Data'!E1974,'Raw Data'!D1974-'Raw Data'!E1974&lt;4),'Raw Data'!K1974,0))</f>
        <v/>
      </c>
      <c r="G1979">
        <f>IF(AND('Raw Data'!J1974&lt;'Raw Data'!I1974, 'Raw Data'!E1974&gt;'Raw Data'!D1974), 'Raw Data'!J1974, 0)</f>
        <v/>
      </c>
      <c r="H1979">
        <f>IF(AND('Raw Data'!J1974&gt;'Raw Data'!I1974, 'Raw Data'!E1974&lt;'Raw Data'!D1974), 'Raw Data'!I1974, 0)</f>
        <v/>
      </c>
      <c r="I1979">
        <f>SUM(J1979:K1979)</f>
        <v/>
      </c>
      <c r="J1979">
        <f>IF(AND('Raw Data'!J1974&gt;'Raw Data'!I1974, 'Raw Data'!E1974&gt;'Raw Data'!D1974), 'Raw Data'!J1974, 0)</f>
        <v/>
      </c>
      <c r="K1979">
        <f>IF(AND('Raw Data'!I1974&gt;'Raw Data'!J1974, 'Raw Data'!D1974&gt;'Raw Data'!E1974), 'Raw Data'!I1974, 0)</f>
        <v/>
      </c>
      <c r="L1979">
        <f>IF('Raw Data'!E1974-'Raw Data'!D1974&gt;3, 'Raw Data'!N1974, 0)</f>
        <v/>
      </c>
      <c r="M1979">
        <f>IF('Raw Data'!D1974-'Raw Data'!E1974&gt;3, 'Raw Data'!M1974, 0)</f>
        <v/>
      </c>
      <c r="N1979">
        <f>IF(ISBLANK('Raw Data'!D1974),0,IF(AND('Raw Data'!E1974&gt;'Raw Data'!D1974,'Raw Data'!E1974-'Raw Data'!D1974&gt;0,'Raw Data'!E1974-'Raw Data'!D1974&lt;4),'Raw Data'!L1974, 0))</f>
        <v/>
      </c>
      <c r="O1979">
        <f>IF(ISBLANK('Raw Data'!D1974),0,IF(AND('Raw Data'!E1974&gt;'Raw Data'!D1974,'Raw Data'!E1974-'Raw Data'!D1974&gt;0,'Raw Data'!D1974-'Raw Data'!E1974&lt;4),'Raw Data'!K1974, 0))</f>
        <v/>
      </c>
      <c r="P1979">
        <f>IF('Raw Data'!E1974-'Raw Data'!D1974&gt;3, 'Raw Data'!N1974, IF('Raw Data'!D1974-'Raw Data'!E1974&gt;3, 'Raw Data'!M1974, 0))</f>
        <v/>
      </c>
      <c r="Q1979">
        <f>IF(ISBLANK('Raw Data'!E1974),0,IF(AND('Raw Data'!E1974-'Raw Data'!D1974&lt;4,'Raw Data'!E1974-'Raw Data'!D1974&gt;0),'Raw Data'!L1974,IF(AND('Raw Data'!D1974&gt;'Raw Data'!E1974,'Raw Data'!D1974-'Raw Data'!E1974&gt;0),'Raw Data'!K1974,0)))</f>
        <v/>
      </c>
      <c r="R1979">
        <f>IF(ISBLANK('Raw Data'!K1974),0,IFERROR(IF(MATCH(SMALL('Raw Data'!K1974:N1974,1),L1979:O1979,0),SMALL('Raw Data'!K1974:N1974,1)),0))</f>
        <v/>
      </c>
      <c r="S1979">
        <f>IF(ISBLANK('Raw Data'!K1974),0,IFERROR(IF(MATCH(SMALL('Raw Data'!K1974:N1974,2),L1979:O1979,0),SMALL('Raw Data'!K1974:N1974,2)),0))</f>
        <v/>
      </c>
      <c r="T1979">
        <f>IF(ISBLANK('Raw Data'!K1974),0,IFERROR(IF(MATCH(SMALL('Raw Data'!K1974:N1974,3),L1979:O1979,0),SMALL('Raw Data'!K1974:N1974,3)),0))</f>
        <v/>
      </c>
      <c r="U1979">
        <f>IF(ISBLANK('Raw Data'!K1974),0,IFERROR(IF(MATCH(SMALL('Raw Data'!K1974:N1974,4),L1979:O1979,0),SMALL('Raw Data'!K1974:N1974,4)),0))</f>
        <v/>
      </c>
      <c r="V1979">
        <f>IF(AND('Raw Data'!D1974&lt;3, 'Raw Data'!E1974&lt;3, 'Raw Data'!A1974&gt;0), 'Raw Data'!AF1974, 0)</f>
        <v/>
      </c>
      <c r="W1979">
        <f>IF(AND('Raw Data'!D1974&lt;4, 'Raw Data'!E1974&lt;4, 'Raw Data'!A1974&gt;0), 'Raw Data'!AI1974, 0)</f>
        <v/>
      </c>
      <c r="X1979">
        <f>IF(AND('Raw Data'!D1974&lt;5, 'Raw Data'!E1974&lt;5, 'Raw Data'!A1974&gt;0), 'Raw Data'!AL1974, 0)</f>
        <v/>
      </c>
      <c r="Y1979">
        <f>IF(AND('Raw Data'!D1974&lt;6, 'Raw Data'!E1974&lt;6, 'Raw Data'!A1974&gt;0), 'Raw Data'!AO1974, 0)</f>
        <v/>
      </c>
      <c r="Z1979">
        <f>IF(ISBLANK('Raw Data'!D1974), 0, IF('Raw Data'!D1974-'Raw Data'!E1974&gt;1, 'Raw Data'!AW1974, 0))</f>
        <v/>
      </c>
      <c r="AA1979">
        <f>IF(ISBLANK('Raw Data'!A1974), 0, IF(ABS('Raw Data'!D1974-'Raw Data'!E1974)&lt;2, 'Raw Data'!AX1974, 0))</f>
        <v/>
      </c>
      <c r="AB1979">
        <f>IF(ISBLANK('Raw Data'!D1974), 0, IF('Raw Data'!E1974-'Raw Data'!D1974&gt;1, 'Raw Data'!AY1974, 0))</f>
        <v/>
      </c>
      <c r="AC1979">
        <f>IF(ISBLANK('Raw Data'!D1974), 0, IF('Raw Data'!D1974-'Raw Data'!E1974&gt;2, 'Raw Data'!AZ1974, 0))</f>
        <v/>
      </c>
      <c r="AD1979">
        <f>IF(ISBLANK('Raw Data'!A1974), 0, IF(ABS('Raw Data'!D1974-'Raw Data'!E1974)&lt;3, 'Raw Data'!BA1974, 0))</f>
        <v/>
      </c>
      <c r="AE1979">
        <f>IF(ISBLANK('Raw Data'!D1974), 0, IF('Raw Data'!E1974-'Raw Data'!D1974&gt;2, 'Raw Data'!BB1974, 0))</f>
        <v/>
      </c>
      <c r="AF1979">
        <f>IF(ISBLANK('Raw Data'!D1974), 0, IF('Raw Data'!D1974-'Raw Data'!E1974&gt;3, 'Raw Data'!BC1974, 0))</f>
        <v/>
      </c>
      <c r="AG1979">
        <f>IF(ISBLANK('Raw Data'!A1974), 0, IF(ABS('Raw Data'!D1974-'Raw Data'!E1974)&lt;4, 'Raw Data'!BD1974, 0))</f>
        <v/>
      </c>
      <c r="AH1979">
        <f>IF(ISBLANK('Raw Data'!D1974), 0, IF('Raw Data'!E1974-'Raw Data'!D1974&gt;3, 'Raw Data'!BE1974, 0))</f>
        <v/>
      </c>
      <c r="AI1979">
        <f>IF(SUM('Raw Data'!D1974:E1974)&gt;'Raw Data'!F1974, 'Raw Data'!G1974, 0)</f>
        <v/>
      </c>
      <c r="AJ1979">
        <f>IF(ISBLANK('Raw Data'!D1974), 0, IF(SUM('Raw Data'!D1974:E1974)&lt;'Raw Data'!F1974, 'Raw Data'!H1974, 0))</f>
        <v/>
      </c>
      <c r="AK1979">
        <f>IF(ISBLANK('Raw Data'!A1974), 0, IF(AND('Raw Data'!D1974&lt;3, 'Raw Data'!E1974&lt;3, 'Raw Data'!F1974&lt;BB$2), 'Raw Data'!AF1974, 0))</f>
        <v/>
      </c>
      <c r="AL1979">
        <f>IF(ISBLANK('Raw Data'!A1974), 0, IF(AND('Raw Data'!D1974&lt;4, 'Raw Data'!E1974&lt;4, 'Raw Data'!F1974&lt;BB$2), 'Raw Data'!AI1974, 0))</f>
        <v/>
      </c>
      <c r="AM1979">
        <f>IF(ISBLANK('Raw Data'!A1974), 0, IF(AND('Raw Data'!D1974&lt;5, 'Raw Data'!E1974&lt;5, 'Raw Data'!F1974&lt;BB$2), 'Raw Data'!AL1974, 0))</f>
        <v/>
      </c>
      <c r="AN1979">
        <f>IF(ISBLANK('Raw Data'!A1974), 0, IF(AND('Raw Data'!D1974&lt;6, 'Raw Data'!E1974&lt;6, 'Raw Data'!F1974&lt;BB$2), 'Raw Data'!AO1974, 0))</f>
        <v/>
      </c>
      <c r="AO1979">
        <f>IF(ISBLANK('Raw Data'!A1974), 0, IF(AND('Raw Data'!I1974&lt;Analysis!$BC$2, 'Raw Data'!D1974-'Raw Data'!E1974&gt;1), 'Raw Data'!AW1974, IF(AND('Raw Data'!J1974&lt;Analysis!$BC$2, 'Raw Data'!E1974-'Raw Data'!D1974&gt;1), 'Raw Data'!AY1974, 0)))</f>
        <v/>
      </c>
      <c r="AP1979">
        <f>IF(ISBLANK('Raw Data'!A1974), 0, IF(AND('Raw Data'!I1974&lt;Analysis!$BC$2, 'Raw Data'!D1974-'Raw Data'!E1974&gt;2), 'Raw Data'!AZ1974, IF(AND('Raw Data'!J1974&lt;Analysis!$BC$2, 'Raw Data'!E1974-'Raw Data'!D1974&gt;2), 'Raw Data'!BB1974, 0)))</f>
        <v/>
      </c>
      <c r="AQ1979">
        <f>IF(ISBLANK('Raw Data'!A1974), 0, IF(AND('Raw Data'!I1974&lt;Analysis!$BC$2, 'Raw Data'!D1974-'Raw Data'!E1974&gt;3), 'Raw Data'!BC1974, IF(AND('Raw Data'!J1974&lt;Analysis!$BC$2, 'Raw Data'!E1974-'Raw Data'!D1974&gt;3), 'Raw Data'!BE1974, 0)))</f>
        <v/>
      </c>
      <c r="AR1979">
        <f>IF('Hidden Analysiss'!D1975=1,IF(ABS('Raw Data'!E1974-'Raw Data'!D1974)&lt;2,'Raw Data'!AX1974,0), 0)</f>
        <v/>
      </c>
      <c r="AS1979">
        <f>IF('Hidden Analysiss'!D1975=1,IF(ABS('Raw Data'!E1974-'Raw Data'!D1974)&lt;3,'Raw Data'!BA1974,0), 0)</f>
        <v/>
      </c>
      <c r="AT1979">
        <f>IF('Hidden Analysiss'!D1975=1,IF(ABS('Raw Data'!E1974-'Raw Data'!D1974)&lt;4,'Raw Data'!BD1974,0), 0)</f>
        <v/>
      </c>
      <c r="AU1979">
        <f>IF(AND('Hidden Analysiss'!E1975=1, ABS('Raw Data'!E1974-'Raw Data'!D1974)&lt;2), 'Raw Data'!AX1974, 0)</f>
        <v/>
      </c>
      <c r="AV1979">
        <f>IF(AND('Hidden Analysiss'!E1975=1, ABS('Raw Data'!E1974-'Raw Data'!D1974)&lt;3), 'Raw Data'!BA1974, 0)</f>
        <v/>
      </c>
      <c r="AW1979">
        <f>IF(AND('Hidden Analysiss'!E1975=1, ABS('Raw Data'!E1974-'Raw Data'!D1974)&lt;3), 'Raw Data'!BD1974, 0)</f>
        <v/>
      </c>
    </row>
    <row r="1980">
      <c r="A1980" s="1">
        <f>'Raw Data'!A1975</f>
        <v/>
      </c>
      <c r="B1980">
        <f>IF('Raw Data'!E1975&gt;'Raw Data'!D1975, 'Raw Data'!J1975, 0)</f>
        <v/>
      </c>
      <c r="C1980">
        <f>IF('Raw Data'!D1975&gt;'Raw Data'!E1975, 'Raw Data'!I1975, 0)</f>
        <v/>
      </c>
      <c r="D1980">
        <f>SUM(G1980:H1980)</f>
        <v/>
      </c>
      <c r="E1980">
        <f>IF(AND('Raw Data'!J1975&lt;'Raw Data'!I1975,'Raw Data'!E1975&gt;'Raw Data'!D1975,'Raw Data'!E1975-'Raw Data'!D1975&gt;3),'Raw Data'!N1975,IF(AND('Raw Data'!I1975&lt;'Raw Data'!J1975,'Raw Data'!D1975&gt;'Raw Data'!E1975,'Raw Data'!D1975-'Raw Data'!E1975&gt;3),'Raw Data'!M1975,0))</f>
        <v/>
      </c>
      <c r="F1980">
        <f>IF(AND('Raw Data'!J1975&lt;'Raw Data'!I1975,'Raw Data'!E1975&gt;'Raw Data'!D1975,'Raw Data'!E1975-'Raw Data'!D1975&lt;4),'Raw Data'!L1975,IF(AND('Raw Data'!I1975&lt;'Raw Data'!J1975,'Raw Data'!D1975&gt;'Raw Data'!E1975,'Raw Data'!D1975-'Raw Data'!E1975&lt;4),'Raw Data'!K1975,0))</f>
        <v/>
      </c>
      <c r="G1980">
        <f>IF(AND('Raw Data'!J1975&lt;'Raw Data'!I1975, 'Raw Data'!E1975&gt;'Raw Data'!D1975), 'Raw Data'!J1975, 0)</f>
        <v/>
      </c>
      <c r="H1980">
        <f>IF(AND('Raw Data'!J1975&gt;'Raw Data'!I1975, 'Raw Data'!E1975&lt;'Raw Data'!D1975), 'Raw Data'!I1975, 0)</f>
        <v/>
      </c>
      <c r="I1980">
        <f>SUM(J1980:K1980)</f>
        <v/>
      </c>
      <c r="J1980">
        <f>IF(AND('Raw Data'!J1975&gt;'Raw Data'!I1975, 'Raw Data'!E1975&gt;'Raw Data'!D1975), 'Raw Data'!J1975, 0)</f>
        <v/>
      </c>
      <c r="K1980">
        <f>IF(AND('Raw Data'!I1975&gt;'Raw Data'!J1975, 'Raw Data'!D1975&gt;'Raw Data'!E1975), 'Raw Data'!I1975, 0)</f>
        <v/>
      </c>
      <c r="L1980">
        <f>IF('Raw Data'!E1975-'Raw Data'!D1975&gt;3, 'Raw Data'!N1975, 0)</f>
        <v/>
      </c>
      <c r="M1980">
        <f>IF('Raw Data'!D1975-'Raw Data'!E1975&gt;3, 'Raw Data'!M1975, 0)</f>
        <v/>
      </c>
      <c r="N1980">
        <f>IF(ISBLANK('Raw Data'!D1975),0,IF(AND('Raw Data'!E1975&gt;'Raw Data'!D1975,'Raw Data'!E1975-'Raw Data'!D1975&gt;0,'Raw Data'!E1975-'Raw Data'!D1975&lt;4),'Raw Data'!L1975, 0))</f>
        <v/>
      </c>
      <c r="O1980">
        <f>IF(ISBLANK('Raw Data'!D1975),0,IF(AND('Raw Data'!E1975&gt;'Raw Data'!D1975,'Raw Data'!E1975-'Raw Data'!D1975&gt;0,'Raw Data'!D1975-'Raw Data'!E1975&lt;4),'Raw Data'!K1975, 0))</f>
        <v/>
      </c>
      <c r="P1980">
        <f>IF('Raw Data'!E1975-'Raw Data'!D1975&gt;3, 'Raw Data'!N1975, IF('Raw Data'!D1975-'Raw Data'!E1975&gt;3, 'Raw Data'!M1975, 0))</f>
        <v/>
      </c>
      <c r="Q1980">
        <f>IF(ISBLANK('Raw Data'!E1975),0,IF(AND('Raw Data'!E1975-'Raw Data'!D1975&lt;4,'Raw Data'!E1975-'Raw Data'!D1975&gt;0),'Raw Data'!L1975,IF(AND('Raw Data'!D1975&gt;'Raw Data'!E1975,'Raw Data'!D1975-'Raw Data'!E1975&gt;0),'Raw Data'!K1975,0)))</f>
        <v/>
      </c>
      <c r="R1980">
        <f>IF(ISBLANK('Raw Data'!K1975),0,IFERROR(IF(MATCH(SMALL('Raw Data'!K1975:N1975,1),L1980:O1980,0),SMALL('Raw Data'!K1975:N1975,1)),0))</f>
        <v/>
      </c>
      <c r="S1980">
        <f>IF(ISBLANK('Raw Data'!K1975),0,IFERROR(IF(MATCH(SMALL('Raw Data'!K1975:N1975,2),L1980:O1980,0),SMALL('Raw Data'!K1975:N1975,2)),0))</f>
        <v/>
      </c>
      <c r="T1980">
        <f>IF(ISBLANK('Raw Data'!K1975),0,IFERROR(IF(MATCH(SMALL('Raw Data'!K1975:N1975,3),L1980:O1980,0),SMALL('Raw Data'!K1975:N1975,3)),0))</f>
        <v/>
      </c>
      <c r="U1980">
        <f>IF(ISBLANK('Raw Data'!K1975),0,IFERROR(IF(MATCH(SMALL('Raw Data'!K1975:N1975,4),L1980:O1980,0),SMALL('Raw Data'!K1975:N1975,4)),0))</f>
        <v/>
      </c>
      <c r="V1980">
        <f>IF(AND('Raw Data'!D1975&lt;3, 'Raw Data'!E1975&lt;3, 'Raw Data'!A1975&gt;0), 'Raw Data'!AF1975, 0)</f>
        <v/>
      </c>
      <c r="W1980">
        <f>IF(AND('Raw Data'!D1975&lt;4, 'Raw Data'!E1975&lt;4, 'Raw Data'!A1975&gt;0), 'Raw Data'!AI1975, 0)</f>
        <v/>
      </c>
      <c r="X1980">
        <f>IF(AND('Raw Data'!D1975&lt;5, 'Raw Data'!E1975&lt;5, 'Raw Data'!A1975&gt;0), 'Raw Data'!AL1975, 0)</f>
        <v/>
      </c>
      <c r="Y1980">
        <f>IF(AND('Raw Data'!D1975&lt;6, 'Raw Data'!E1975&lt;6, 'Raw Data'!A1975&gt;0), 'Raw Data'!AO1975, 0)</f>
        <v/>
      </c>
      <c r="Z1980">
        <f>IF(ISBLANK('Raw Data'!D1975), 0, IF('Raw Data'!D1975-'Raw Data'!E1975&gt;1, 'Raw Data'!AW1975, 0))</f>
        <v/>
      </c>
      <c r="AA1980">
        <f>IF(ISBLANK('Raw Data'!A1975), 0, IF(ABS('Raw Data'!D1975-'Raw Data'!E1975)&lt;2, 'Raw Data'!AX1975, 0))</f>
        <v/>
      </c>
      <c r="AB1980">
        <f>IF(ISBLANK('Raw Data'!D1975), 0, IF('Raw Data'!E1975-'Raw Data'!D1975&gt;1, 'Raw Data'!AY1975, 0))</f>
        <v/>
      </c>
      <c r="AC1980">
        <f>IF(ISBLANK('Raw Data'!D1975), 0, IF('Raw Data'!D1975-'Raw Data'!E1975&gt;2, 'Raw Data'!AZ1975, 0))</f>
        <v/>
      </c>
      <c r="AD1980">
        <f>IF(ISBLANK('Raw Data'!A1975), 0, IF(ABS('Raw Data'!D1975-'Raw Data'!E1975)&lt;3, 'Raw Data'!BA1975, 0))</f>
        <v/>
      </c>
      <c r="AE1980">
        <f>IF(ISBLANK('Raw Data'!D1975), 0, IF('Raw Data'!E1975-'Raw Data'!D1975&gt;2, 'Raw Data'!BB1975, 0))</f>
        <v/>
      </c>
      <c r="AF1980">
        <f>IF(ISBLANK('Raw Data'!D1975), 0, IF('Raw Data'!D1975-'Raw Data'!E1975&gt;3, 'Raw Data'!BC1975, 0))</f>
        <v/>
      </c>
      <c r="AG1980">
        <f>IF(ISBLANK('Raw Data'!A1975), 0, IF(ABS('Raw Data'!D1975-'Raw Data'!E1975)&lt;4, 'Raw Data'!BD1975, 0))</f>
        <v/>
      </c>
      <c r="AH1980">
        <f>IF(ISBLANK('Raw Data'!D1975), 0, IF('Raw Data'!E1975-'Raw Data'!D1975&gt;3, 'Raw Data'!BE1975, 0))</f>
        <v/>
      </c>
      <c r="AI1980">
        <f>IF(SUM('Raw Data'!D1975:E1975)&gt;'Raw Data'!F1975, 'Raw Data'!G1975, 0)</f>
        <v/>
      </c>
      <c r="AJ1980">
        <f>IF(ISBLANK('Raw Data'!D1975), 0, IF(SUM('Raw Data'!D1975:E1975)&lt;'Raw Data'!F1975, 'Raw Data'!H1975, 0))</f>
        <v/>
      </c>
      <c r="AK1980">
        <f>IF(ISBLANK('Raw Data'!A1975), 0, IF(AND('Raw Data'!D1975&lt;3, 'Raw Data'!E1975&lt;3, 'Raw Data'!F1975&lt;BB$2), 'Raw Data'!AF1975, 0))</f>
        <v/>
      </c>
      <c r="AL1980">
        <f>IF(ISBLANK('Raw Data'!A1975), 0, IF(AND('Raw Data'!D1975&lt;4, 'Raw Data'!E1975&lt;4, 'Raw Data'!F1975&lt;BB$2), 'Raw Data'!AI1975, 0))</f>
        <v/>
      </c>
      <c r="AM1980">
        <f>IF(ISBLANK('Raw Data'!A1975), 0, IF(AND('Raw Data'!D1975&lt;5, 'Raw Data'!E1975&lt;5, 'Raw Data'!F1975&lt;BB$2), 'Raw Data'!AL1975, 0))</f>
        <v/>
      </c>
      <c r="AN1980">
        <f>IF(ISBLANK('Raw Data'!A1975), 0, IF(AND('Raw Data'!D1975&lt;6, 'Raw Data'!E1975&lt;6, 'Raw Data'!F1975&lt;BB$2), 'Raw Data'!AO1975, 0))</f>
        <v/>
      </c>
      <c r="AO1980">
        <f>IF(ISBLANK('Raw Data'!A1975), 0, IF(AND('Raw Data'!I1975&lt;Analysis!$BC$2, 'Raw Data'!D1975-'Raw Data'!E1975&gt;1), 'Raw Data'!AW1975, IF(AND('Raw Data'!J1975&lt;Analysis!$BC$2, 'Raw Data'!E1975-'Raw Data'!D1975&gt;1), 'Raw Data'!AY1975, 0)))</f>
        <v/>
      </c>
      <c r="AP1980">
        <f>IF(ISBLANK('Raw Data'!A1975), 0, IF(AND('Raw Data'!I1975&lt;Analysis!$BC$2, 'Raw Data'!D1975-'Raw Data'!E1975&gt;2), 'Raw Data'!AZ1975, IF(AND('Raw Data'!J1975&lt;Analysis!$BC$2, 'Raw Data'!E1975-'Raw Data'!D1975&gt;2), 'Raw Data'!BB1975, 0)))</f>
        <v/>
      </c>
      <c r="AQ1980">
        <f>IF(ISBLANK('Raw Data'!A1975), 0, IF(AND('Raw Data'!I1975&lt;Analysis!$BC$2, 'Raw Data'!D1975-'Raw Data'!E1975&gt;3), 'Raw Data'!BC1975, IF(AND('Raw Data'!J1975&lt;Analysis!$BC$2, 'Raw Data'!E1975-'Raw Data'!D1975&gt;3), 'Raw Data'!BE1975, 0)))</f>
        <v/>
      </c>
      <c r="AR1980">
        <f>IF('Hidden Analysiss'!D1976=1,IF(ABS('Raw Data'!E1975-'Raw Data'!D1975)&lt;2,'Raw Data'!AX1975,0), 0)</f>
        <v/>
      </c>
      <c r="AS1980">
        <f>IF('Hidden Analysiss'!D1976=1,IF(ABS('Raw Data'!E1975-'Raw Data'!D1975)&lt;3,'Raw Data'!BA1975,0), 0)</f>
        <v/>
      </c>
      <c r="AT1980">
        <f>IF('Hidden Analysiss'!D1976=1,IF(ABS('Raw Data'!E1975-'Raw Data'!D1975)&lt;4,'Raw Data'!BD1975,0), 0)</f>
        <v/>
      </c>
      <c r="AU1980">
        <f>IF(AND('Hidden Analysiss'!E1976=1, ABS('Raw Data'!E1975-'Raw Data'!D1975)&lt;2), 'Raw Data'!AX1975, 0)</f>
        <v/>
      </c>
      <c r="AV1980">
        <f>IF(AND('Hidden Analysiss'!E1976=1, ABS('Raw Data'!E1975-'Raw Data'!D1975)&lt;3), 'Raw Data'!BA1975, 0)</f>
        <v/>
      </c>
      <c r="AW1980">
        <f>IF(AND('Hidden Analysiss'!E1976=1, ABS('Raw Data'!E1975-'Raw Data'!D1975)&lt;3), 'Raw Data'!BD1975, 0)</f>
        <v/>
      </c>
    </row>
    <row r="1981">
      <c r="A1981" s="1">
        <f>'Raw Data'!A1976</f>
        <v/>
      </c>
      <c r="B1981">
        <f>IF('Raw Data'!E1976&gt;'Raw Data'!D1976, 'Raw Data'!J1976, 0)</f>
        <v/>
      </c>
      <c r="C1981">
        <f>IF('Raw Data'!D1976&gt;'Raw Data'!E1976, 'Raw Data'!I1976, 0)</f>
        <v/>
      </c>
      <c r="D1981">
        <f>SUM(G1981:H1981)</f>
        <v/>
      </c>
      <c r="E1981">
        <f>IF(AND('Raw Data'!J1976&lt;'Raw Data'!I1976,'Raw Data'!E1976&gt;'Raw Data'!D1976,'Raw Data'!E1976-'Raw Data'!D1976&gt;3),'Raw Data'!N1976,IF(AND('Raw Data'!I1976&lt;'Raw Data'!J1976,'Raw Data'!D1976&gt;'Raw Data'!E1976,'Raw Data'!D1976-'Raw Data'!E1976&gt;3),'Raw Data'!M1976,0))</f>
        <v/>
      </c>
      <c r="F1981">
        <f>IF(AND('Raw Data'!J1976&lt;'Raw Data'!I1976,'Raw Data'!E1976&gt;'Raw Data'!D1976,'Raw Data'!E1976-'Raw Data'!D1976&lt;4),'Raw Data'!L1976,IF(AND('Raw Data'!I1976&lt;'Raw Data'!J1976,'Raw Data'!D1976&gt;'Raw Data'!E1976,'Raw Data'!D1976-'Raw Data'!E1976&lt;4),'Raw Data'!K1976,0))</f>
        <v/>
      </c>
      <c r="G1981">
        <f>IF(AND('Raw Data'!J1976&lt;'Raw Data'!I1976, 'Raw Data'!E1976&gt;'Raw Data'!D1976), 'Raw Data'!J1976, 0)</f>
        <v/>
      </c>
      <c r="H1981">
        <f>IF(AND('Raw Data'!J1976&gt;'Raw Data'!I1976, 'Raw Data'!E1976&lt;'Raw Data'!D1976), 'Raw Data'!I1976, 0)</f>
        <v/>
      </c>
      <c r="I1981">
        <f>SUM(J1981:K1981)</f>
        <v/>
      </c>
      <c r="J1981">
        <f>IF(AND('Raw Data'!J1976&gt;'Raw Data'!I1976, 'Raw Data'!E1976&gt;'Raw Data'!D1976), 'Raw Data'!J1976, 0)</f>
        <v/>
      </c>
      <c r="K1981">
        <f>IF(AND('Raw Data'!I1976&gt;'Raw Data'!J1976, 'Raw Data'!D1976&gt;'Raw Data'!E1976), 'Raw Data'!I1976, 0)</f>
        <v/>
      </c>
      <c r="L1981">
        <f>IF('Raw Data'!E1976-'Raw Data'!D1976&gt;3, 'Raw Data'!N1976, 0)</f>
        <v/>
      </c>
      <c r="M1981">
        <f>IF('Raw Data'!D1976-'Raw Data'!E1976&gt;3, 'Raw Data'!M1976, 0)</f>
        <v/>
      </c>
      <c r="N1981">
        <f>IF(ISBLANK('Raw Data'!D1976),0,IF(AND('Raw Data'!E1976&gt;'Raw Data'!D1976,'Raw Data'!E1976-'Raw Data'!D1976&gt;0,'Raw Data'!E1976-'Raw Data'!D1976&lt;4),'Raw Data'!L1976, 0))</f>
        <v/>
      </c>
      <c r="O1981">
        <f>IF(ISBLANK('Raw Data'!D1976),0,IF(AND('Raw Data'!E1976&gt;'Raw Data'!D1976,'Raw Data'!E1976-'Raw Data'!D1976&gt;0,'Raw Data'!D1976-'Raw Data'!E1976&lt;4),'Raw Data'!K1976, 0))</f>
        <v/>
      </c>
      <c r="P1981">
        <f>IF('Raw Data'!E1976-'Raw Data'!D1976&gt;3, 'Raw Data'!N1976, IF('Raw Data'!D1976-'Raw Data'!E1976&gt;3, 'Raw Data'!M1976, 0))</f>
        <v/>
      </c>
      <c r="Q1981">
        <f>IF(ISBLANK('Raw Data'!E1976),0,IF(AND('Raw Data'!E1976-'Raw Data'!D1976&lt;4,'Raw Data'!E1976-'Raw Data'!D1976&gt;0),'Raw Data'!L1976,IF(AND('Raw Data'!D1976&gt;'Raw Data'!E1976,'Raw Data'!D1976-'Raw Data'!E1976&gt;0),'Raw Data'!K1976,0)))</f>
        <v/>
      </c>
      <c r="R1981">
        <f>IF(ISBLANK('Raw Data'!K1976),0,IFERROR(IF(MATCH(SMALL('Raw Data'!K1976:N1976,1),L1981:O1981,0),SMALL('Raw Data'!K1976:N1976,1)),0))</f>
        <v/>
      </c>
      <c r="S1981">
        <f>IF(ISBLANK('Raw Data'!K1976),0,IFERROR(IF(MATCH(SMALL('Raw Data'!K1976:N1976,2),L1981:O1981,0),SMALL('Raw Data'!K1976:N1976,2)),0))</f>
        <v/>
      </c>
      <c r="T1981">
        <f>IF(ISBLANK('Raw Data'!K1976),0,IFERROR(IF(MATCH(SMALL('Raw Data'!K1976:N1976,3),L1981:O1981,0),SMALL('Raw Data'!K1976:N1976,3)),0))</f>
        <v/>
      </c>
      <c r="U1981">
        <f>IF(ISBLANK('Raw Data'!K1976),0,IFERROR(IF(MATCH(SMALL('Raw Data'!K1976:N1976,4),L1981:O1981,0),SMALL('Raw Data'!K1976:N1976,4)),0))</f>
        <v/>
      </c>
      <c r="V1981">
        <f>IF(AND('Raw Data'!D1976&lt;3, 'Raw Data'!E1976&lt;3, 'Raw Data'!A1976&gt;0), 'Raw Data'!AF1976, 0)</f>
        <v/>
      </c>
      <c r="W1981">
        <f>IF(AND('Raw Data'!D1976&lt;4, 'Raw Data'!E1976&lt;4, 'Raw Data'!A1976&gt;0), 'Raw Data'!AI1976, 0)</f>
        <v/>
      </c>
      <c r="X1981">
        <f>IF(AND('Raw Data'!D1976&lt;5, 'Raw Data'!E1976&lt;5, 'Raw Data'!A1976&gt;0), 'Raw Data'!AL1976, 0)</f>
        <v/>
      </c>
      <c r="Y1981">
        <f>IF(AND('Raw Data'!D1976&lt;6, 'Raw Data'!E1976&lt;6, 'Raw Data'!A1976&gt;0), 'Raw Data'!AO1976, 0)</f>
        <v/>
      </c>
      <c r="Z1981">
        <f>IF(ISBLANK('Raw Data'!D1976), 0, IF('Raw Data'!D1976-'Raw Data'!E1976&gt;1, 'Raw Data'!AW1976, 0))</f>
        <v/>
      </c>
      <c r="AA1981">
        <f>IF(ISBLANK('Raw Data'!A1976), 0, IF(ABS('Raw Data'!D1976-'Raw Data'!E1976)&lt;2, 'Raw Data'!AX1976, 0))</f>
        <v/>
      </c>
      <c r="AB1981">
        <f>IF(ISBLANK('Raw Data'!D1976), 0, IF('Raw Data'!E1976-'Raw Data'!D1976&gt;1, 'Raw Data'!AY1976, 0))</f>
        <v/>
      </c>
      <c r="AC1981">
        <f>IF(ISBLANK('Raw Data'!D1976), 0, IF('Raw Data'!D1976-'Raw Data'!E1976&gt;2, 'Raw Data'!AZ1976, 0))</f>
        <v/>
      </c>
      <c r="AD1981">
        <f>IF(ISBLANK('Raw Data'!A1976), 0, IF(ABS('Raw Data'!D1976-'Raw Data'!E1976)&lt;3, 'Raw Data'!BA1976, 0))</f>
        <v/>
      </c>
      <c r="AE1981">
        <f>IF(ISBLANK('Raw Data'!D1976), 0, IF('Raw Data'!E1976-'Raw Data'!D1976&gt;2, 'Raw Data'!BB1976, 0))</f>
        <v/>
      </c>
      <c r="AF1981">
        <f>IF(ISBLANK('Raw Data'!D1976), 0, IF('Raw Data'!D1976-'Raw Data'!E1976&gt;3, 'Raw Data'!BC1976, 0))</f>
        <v/>
      </c>
      <c r="AG1981">
        <f>IF(ISBLANK('Raw Data'!A1976), 0, IF(ABS('Raw Data'!D1976-'Raw Data'!E1976)&lt;4, 'Raw Data'!BD1976, 0))</f>
        <v/>
      </c>
      <c r="AH1981">
        <f>IF(ISBLANK('Raw Data'!D1976), 0, IF('Raw Data'!E1976-'Raw Data'!D1976&gt;3, 'Raw Data'!BE1976, 0))</f>
        <v/>
      </c>
      <c r="AI1981">
        <f>IF(SUM('Raw Data'!D1976:E1976)&gt;'Raw Data'!F1976, 'Raw Data'!G1976, 0)</f>
        <v/>
      </c>
      <c r="AJ1981">
        <f>IF(ISBLANK('Raw Data'!D1976), 0, IF(SUM('Raw Data'!D1976:E1976)&lt;'Raw Data'!F1976, 'Raw Data'!H1976, 0))</f>
        <v/>
      </c>
      <c r="AK1981">
        <f>IF(ISBLANK('Raw Data'!A1976), 0, IF(AND('Raw Data'!D1976&lt;3, 'Raw Data'!E1976&lt;3, 'Raw Data'!F1976&lt;BB$2), 'Raw Data'!AF1976, 0))</f>
        <v/>
      </c>
      <c r="AL1981">
        <f>IF(ISBLANK('Raw Data'!A1976), 0, IF(AND('Raw Data'!D1976&lt;4, 'Raw Data'!E1976&lt;4, 'Raw Data'!F1976&lt;BB$2), 'Raw Data'!AI1976, 0))</f>
        <v/>
      </c>
      <c r="AM1981">
        <f>IF(ISBLANK('Raw Data'!A1976), 0, IF(AND('Raw Data'!D1976&lt;5, 'Raw Data'!E1976&lt;5, 'Raw Data'!F1976&lt;BB$2), 'Raw Data'!AL1976, 0))</f>
        <v/>
      </c>
      <c r="AN1981">
        <f>IF(ISBLANK('Raw Data'!A1976), 0, IF(AND('Raw Data'!D1976&lt;6, 'Raw Data'!E1976&lt;6, 'Raw Data'!F1976&lt;BB$2), 'Raw Data'!AO1976, 0))</f>
        <v/>
      </c>
      <c r="AO1981">
        <f>IF(ISBLANK('Raw Data'!A1976), 0, IF(AND('Raw Data'!I1976&lt;Analysis!$BC$2, 'Raw Data'!D1976-'Raw Data'!E1976&gt;1), 'Raw Data'!AW1976, IF(AND('Raw Data'!J1976&lt;Analysis!$BC$2, 'Raw Data'!E1976-'Raw Data'!D1976&gt;1), 'Raw Data'!AY1976, 0)))</f>
        <v/>
      </c>
      <c r="AP1981">
        <f>IF(ISBLANK('Raw Data'!A1976), 0, IF(AND('Raw Data'!I1976&lt;Analysis!$BC$2, 'Raw Data'!D1976-'Raw Data'!E1976&gt;2), 'Raw Data'!AZ1976, IF(AND('Raw Data'!J1976&lt;Analysis!$BC$2, 'Raw Data'!E1976-'Raw Data'!D1976&gt;2), 'Raw Data'!BB1976, 0)))</f>
        <v/>
      </c>
      <c r="AQ1981">
        <f>IF(ISBLANK('Raw Data'!A1976), 0, IF(AND('Raw Data'!I1976&lt;Analysis!$BC$2, 'Raw Data'!D1976-'Raw Data'!E1976&gt;3), 'Raw Data'!BC1976, IF(AND('Raw Data'!J1976&lt;Analysis!$BC$2, 'Raw Data'!E1976-'Raw Data'!D1976&gt;3), 'Raw Data'!BE1976, 0)))</f>
        <v/>
      </c>
      <c r="AR1981">
        <f>IF('Hidden Analysiss'!D1977=1,IF(ABS('Raw Data'!E1976-'Raw Data'!D1976)&lt;2,'Raw Data'!AX1976,0), 0)</f>
        <v/>
      </c>
      <c r="AS1981">
        <f>IF('Hidden Analysiss'!D1977=1,IF(ABS('Raw Data'!E1976-'Raw Data'!D1976)&lt;3,'Raw Data'!BA1976,0), 0)</f>
        <v/>
      </c>
      <c r="AT1981">
        <f>IF('Hidden Analysiss'!D1977=1,IF(ABS('Raw Data'!E1976-'Raw Data'!D1976)&lt;4,'Raw Data'!BD1976,0), 0)</f>
        <v/>
      </c>
      <c r="AU1981">
        <f>IF(AND('Hidden Analysiss'!E1977=1, ABS('Raw Data'!E1976-'Raw Data'!D1976)&lt;2), 'Raw Data'!AX1976, 0)</f>
        <v/>
      </c>
      <c r="AV1981">
        <f>IF(AND('Hidden Analysiss'!E1977=1, ABS('Raw Data'!E1976-'Raw Data'!D1976)&lt;3), 'Raw Data'!BA1976, 0)</f>
        <v/>
      </c>
      <c r="AW1981">
        <f>IF(AND('Hidden Analysiss'!E1977=1, ABS('Raw Data'!E1976-'Raw Data'!D1976)&lt;3), 'Raw Data'!BD1976, 0)</f>
        <v/>
      </c>
    </row>
    <row r="1982">
      <c r="A1982" s="1">
        <f>'Raw Data'!A1977</f>
        <v/>
      </c>
      <c r="B1982">
        <f>IF('Raw Data'!E1977&gt;'Raw Data'!D1977, 'Raw Data'!J1977, 0)</f>
        <v/>
      </c>
      <c r="C1982">
        <f>IF('Raw Data'!D1977&gt;'Raw Data'!E1977, 'Raw Data'!I1977, 0)</f>
        <v/>
      </c>
      <c r="D1982">
        <f>SUM(G1982:H1982)</f>
        <v/>
      </c>
      <c r="E1982">
        <f>IF(AND('Raw Data'!J1977&lt;'Raw Data'!I1977,'Raw Data'!E1977&gt;'Raw Data'!D1977,'Raw Data'!E1977-'Raw Data'!D1977&gt;3),'Raw Data'!N1977,IF(AND('Raw Data'!I1977&lt;'Raw Data'!J1977,'Raw Data'!D1977&gt;'Raw Data'!E1977,'Raw Data'!D1977-'Raw Data'!E1977&gt;3),'Raw Data'!M1977,0))</f>
        <v/>
      </c>
      <c r="F1982">
        <f>IF(AND('Raw Data'!J1977&lt;'Raw Data'!I1977,'Raw Data'!E1977&gt;'Raw Data'!D1977,'Raw Data'!E1977-'Raw Data'!D1977&lt;4),'Raw Data'!L1977,IF(AND('Raw Data'!I1977&lt;'Raw Data'!J1977,'Raw Data'!D1977&gt;'Raw Data'!E1977,'Raw Data'!D1977-'Raw Data'!E1977&lt;4),'Raw Data'!K1977,0))</f>
        <v/>
      </c>
      <c r="G1982">
        <f>IF(AND('Raw Data'!J1977&lt;'Raw Data'!I1977, 'Raw Data'!E1977&gt;'Raw Data'!D1977), 'Raw Data'!J1977, 0)</f>
        <v/>
      </c>
      <c r="H1982">
        <f>IF(AND('Raw Data'!J1977&gt;'Raw Data'!I1977, 'Raw Data'!E1977&lt;'Raw Data'!D1977), 'Raw Data'!I1977, 0)</f>
        <v/>
      </c>
      <c r="I1982">
        <f>SUM(J1982:K1982)</f>
        <v/>
      </c>
      <c r="J1982">
        <f>IF(AND('Raw Data'!J1977&gt;'Raw Data'!I1977, 'Raw Data'!E1977&gt;'Raw Data'!D1977), 'Raw Data'!J1977, 0)</f>
        <v/>
      </c>
      <c r="K1982">
        <f>IF(AND('Raw Data'!I1977&gt;'Raw Data'!J1977, 'Raw Data'!D1977&gt;'Raw Data'!E1977), 'Raw Data'!I1977, 0)</f>
        <v/>
      </c>
      <c r="L1982">
        <f>IF('Raw Data'!E1977-'Raw Data'!D1977&gt;3, 'Raw Data'!N1977, 0)</f>
        <v/>
      </c>
      <c r="M1982">
        <f>IF('Raw Data'!D1977-'Raw Data'!E1977&gt;3, 'Raw Data'!M1977, 0)</f>
        <v/>
      </c>
      <c r="N1982">
        <f>IF(ISBLANK('Raw Data'!D1977),0,IF(AND('Raw Data'!E1977&gt;'Raw Data'!D1977,'Raw Data'!E1977-'Raw Data'!D1977&gt;0,'Raw Data'!E1977-'Raw Data'!D1977&lt;4),'Raw Data'!L1977, 0))</f>
        <v/>
      </c>
      <c r="O1982">
        <f>IF(ISBLANK('Raw Data'!D1977),0,IF(AND('Raw Data'!E1977&gt;'Raw Data'!D1977,'Raw Data'!E1977-'Raw Data'!D1977&gt;0,'Raw Data'!D1977-'Raw Data'!E1977&lt;4),'Raw Data'!K1977, 0))</f>
        <v/>
      </c>
      <c r="P1982">
        <f>IF('Raw Data'!E1977-'Raw Data'!D1977&gt;3, 'Raw Data'!N1977, IF('Raw Data'!D1977-'Raw Data'!E1977&gt;3, 'Raw Data'!M1977, 0))</f>
        <v/>
      </c>
      <c r="Q1982">
        <f>IF(ISBLANK('Raw Data'!E1977),0,IF(AND('Raw Data'!E1977-'Raw Data'!D1977&lt;4,'Raw Data'!E1977-'Raw Data'!D1977&gt;0),'Raw Data'!L1977,IF(AND('Raw Data'!D1977&gt;'Raw Data'!E1977,'Raw Data'!D1977-'Raw Data'!E1977&gt;0),'Raw Data'!K1977,0)))</f>
        <v/>
      </c>
      <c r="R1982">
        <f>IF(ISBLANK('Raw Data'!K1977),0,IFERROR(IF(MATCH(SMALL('Raw Data'!K1977:N1977,1),L1982:O1982,0),SMALL('Raw Data'!K1977:N1977,1)),0))</f>
        <v/>
      </c>
      <c r="S1982">
        <f>IF(ISBLANK('Raw Data'!K1977),0,IFERROR(IF(MATCH(SMALL('Raw Data'!K1977:N1977,2),L1982:O1982,0),SMALL('Raw Data'!K1977:N1977,2)),0))</f>
        <v/>
      </c>
      <c r="T1982">
        <f>IF(ISBLANK('Raw Data'!K1977),0,IFERROR(IF(MATCH(SMALL('Raw Data'!K1977:N1977,3),L1982:O1982,0),SMALL('Raw Data'!K1977:N1977,3)),0))</f>
        <v/>
      </c>
      <c r="U1982">
        <f>IF(ISBLANK('Raw Data'!K1977),0,IFERROR(IF(MATCH(SMALL('Raw Data'!K1977:N1977,4),L1982:O1982,0),SMALL('Raw Data'!K1977:N1977,4)),0))</f>
        <v/>
      </c>
      <c r="V1982">
        <f>IF(AND('Raw Data'!D1977&lt;3, 'Raw Data'!E1977&lt;3, 'Raw Data'!A1977&gt;0), 'Raw Data'!AF1977, 0)</f>
        <v/>
      </c>
      <c r="W1982">
        <f>IF(AND('Raw Data'!D1977&lt;4, 'Raw Data'!E1977&lt;4, 'Raw Data'!A1977&gt;0), 'Raw Data'!AI1977, 0)</f>
        <v/>
      </c>
      <c r="X1982">
        <f>IF(AND('Raw Data'!D1977&lt;5, 'Raw Data'!E1977&lt;5, 'Raw Data'!A1977&gt;0), 'Raw Data'!AL1977, 0)</f>
        <v/>
      </c>
      <c r="Y1982">
        <f>IF(AND('Raw Data'!D1977&lt;6, 'Raw Data'!E1977&lt;6, 'Raw Data'!A1977&gt;0), 'Raw Data'!AO1977, 0)</f>
        <v/>
      </c>
      <c r="Z1982">
        <f>IF(ISBLANK('Raw Data'!D1977), 0, IF('Raw Data'!D1977-'Raw Data'!E1977&gt;1, 'Raw Data'!AW1977, 0))</f>
        <v/>
      </c>
      <c r="AA1982">
        <f>IF(ISBLANK('Raw Data'!A1977), 0, IF(ABS('Raw Data'!D1977-'Raw Data'!E1977)&lt;2, 'Raw Data'!AX1977, 0))</f>
        <v/>
      </c>
      <c r="AB1982">
        <f>IF(ISBLANK('Raw Data'!D1977), 0, IF('Raw Data'!E1977-'Raw Data'!D1977&gt;1, 'Raw Data'!AY1977, 0))</f>
        <v/>
      </c>
      <c r="AC1982">
        <f>IF(ISBLANK('Raw Data'!D1977), 0, IF('Raw Data'!D1977-'Raw Data'!E1977&gt;2, 'Raw Data'!AZ1977, 0))</f>
        <v/>
      </c>
      <c r="AD1982">
        <f>IF(ISBLANK('Raw Data'!A1977), 0, IF(ABS('Raw Data'!D1977-'Raw Data'!E1977)&lt;3, 'Raw Data'!BA1977, 0))</f>
        <v/>
      </c>
      <c r="AE1982">
        <f>IF(ISBLANK('Raw Data'!D1977), 0, IF('Raw Data'!E1977-'Raw Data'!D1977&gt;2, 'Raw Data'!BB1977, 0))</f>
        <v/>
      </c>
      <c r="AF1982">
        <f>IF(ISBLANK('Raw Data'!D1977), 0, IF('Raw Data'!D1977-'Raw Data'!E1977&gt;3, 'Raw Data'!BC1977, 0))</f>
        <v/>
      </c>
      <c r="AG1982">
        <f>IF(ISBLANK('Raw Data'!A1977), 0, IF(ABS('Raw Data'!D1977-'Raw Data'!E1977)&lt;4, 'Raw Data'!BD1977, 0))</f>
        <v/>
      </c>
      <c r="AH1982">
        <f>IF(ISBLANK('Raw Data'!D1977), 0, IF('Raw Data'!E1977-'Raw Data'!D1977&gt;3, 'Raw Data'!BE1977, 0))</f>
        <v/>
      </c>
      <c r="AI1982">
        <f>IF(SUM('Raw Data'!D1977:E1977)&gt;'Raw Data'!F1977, 'Raw Data'!G1977, 0)</f>
        <v/>
      </c>
      <c r="AJ1982">
        <f>IF(ISBLANK('Raw Data'!D1977), 0, IF(SUM('Raw Data'!D1977:E1977)&lt;'Raw Data'!F1977, 'Raw Data'!H1977, 0))</f>
        <v/>
      </c>
      <c r="AK1982">
        <f>IF(ISBLANK('Raw Data'!A1977), 0, IF(AND('Raw Data'!D1977&lt;3, 'Raw Data'!E1977&lt;3, 'Raw Data'!F1977&lt;BB$2), 'Raw Data'!AF1977, 0))</f>
        <v/>
      </c>
      <c r="AL1982">
        <f>IF(ISBLANK('Raw Data'!A1977), 0, IF(AND('Raw Data'!D1977&lt;4, 'Raw Data'!E1977&lt;4, 'Raw Data'!F1977&lt;BB$2), 'Raw Data'!AI1977, 0))</f>
        <v/>
      </c>
      <c r="AM1982">
        <f>IF(ISBLANK('Raw Data'!A1977), 0, IF(AND('Raw Data'!D1977&lt;5, 'Raw Data'!E1977&lt;5, 'Raw Data'!F1977&lt;BB$2), 'Raw Data'!AL1977, 0))</f>
        <v/>
      </c>
      <c r="AN1982">
        <f>IF(ISBLANK('Raw Data'!A1977), 0, IF(AND('Raw Data'!D1977&lt;6, 'Raw Data'!E1977&lt;6, 'Raw Data'!F1977&lt;BB$2), 'Raw Data'!AO1977, 0))</f>
        <v/>
      </c>
      <c r="AO1982">
        <f>IF(ISBLANK('Raw Data'!A1977), 0, IF(AND('Raw Data'!I1977&lt;Analysis!$BC$2, 'Raw Data'!D1977-'Raw Data'!E1977&gt;1), 'Raw Data'!AW1977, IF(AND('Raw Data'!J1977&lt;Analysis!$BC$2, 'Raw Data'!E1977-'Raw Data'!D1977&gt;1), 'Raw Data'!AY1977, 0)))</f>
        <v/>
      </c>
      <c r="AP1982">
        <f>IF(ISBLANK('Raw Data'!A1977), 0, IF(AND('Raw Data'!I1977&lt;Analysis!$BC$2, 'Raw Data'!D1977-'Raw Data'!E1977&gt;2), 'Raw Data'!AZ1977, IF(AND('Raw Data'!J1977&lt;Analysis!$BC$2, 'Raw Data'!E1977-'Raw Data'!D1977&gt;2), 'Raw Data'!BB1977, 0)))</f>
        <v/>
      </c>
      <c r="AQ1982">
        <f>IF(ISBLANK('Raw Data'!A1977), 0, IF(AND('Raw Data'!I1977&lt;Analysis!$BC$2, 'Raw Data'!D1977-'Raw Data'!E1977&gt;3), 'Raw Data'!BC1977, IF(AND('Raw Data'!J1977&lt;Analysis!$BC$2, 'Raw Data'!E1977-'Raw Data'!D1977&gt;3), 'Raw Data'!BE1977, 0)))</f>
        <v/>
      </c>
      <c r="AR1982">
        <f>IF('Hidden Analysiss'!D1978=1,IF(ABS('Raw Data'!E1977-'Raw Data'!D1977)&lt;2,'Raw Data'!AX1977,0), 0)</f>
        <v/>
      </c>
      <c r="AS1982">
        <f>IF('Hidden Analysiss'!D1978=1,IF(ABS('Raw Data'!E1977-'Raw Data'!D1977)&lt;3,'Raw Data'!BA1977,0), 0)</f>
        <v/>
      </c>
      <c r="AT1982">
        <f>IF('Hidden Analysiss'!D1978=1,IF(ABS('Raw Data'!E1977-'Raw Data'!D1977)&lt;4,'Raw Data'!BD1977,0), 0)</f>
        <v/>
      </c>
      <c r="AU1982">
        <f>IF(AND('Hidden Analysiss'!E1978=1, ABS('Raw Data'!E1977-'Raw Data'!D1977)&lt;2), 'Raw Data'!AX1977, 0)</f>
        <v/>
      </c>
      <c r="AV1982">
        <f>IF(AND('Hidden Analysiss'!E1978=1, ABS('Raw Data'!E1977-'Raw Data'!D1977)&lt;3), 'Raw Data'!BA1977, 0)</f>
        <v/>
      </c>
      <c r="AW1982">
        <f>IF(AND('Hidden Analysiss'!E1978=1, ABS('Raw Data'!E1977-'Raw Data'!D1977)&lt;3), 'Raw Data'!BD1977, 0)</f>
        <v/>
      </c>
    </row>
    <row r="1983">
      <c r="A1983" s="1">
        <f>'Raw Data'!A1978</f>
        <v/>
      </c>
      <c r="B1983">
        <f>IF('Raw Data'!E1978&gt;'Raw Data'!D1978, 'Raw Data'!J1978, 0)</f>
        <v/>
      </c>
      <c r="C1983">
        <f>IF('Raw Data'!D1978&gt;'Raw Data'!E1978, 'Raw Data'!I1978, 0)</f>
        <v/>
      </c>
      <c r="D1983">
        <f>SUM(G1983:H1983)</f>
        <v/>
      </c>
      <c r="E1983">
        <f>IF(AND('Raw Data'!J1978&lt;'Raw Data'!I1978,'Raw Data'!E1978&gt;'Raw Data'!D1978,'Raw Data'!E1978-'Raw Data'!D1978&gt;3),'Raw Data'!N1978,IF(AND('Raw Data'!I1978&lt;'Raw Data'!J1978,'Raw Data'!D1978&gt;'Raw Data'!E1978,'Raw Data'!D1978-'Raw Data'!E1978&gt;3),'Raw Data'!M1978,0))</f>
        <v/>
      </c>
      <c r="F1983">
        <f>IF(AND('Raw Data'!J1978&lt;'Raw Data'!I1978,'Raw Data'!E1978&gt;'Raw Data'!D1978,'Raw Data'!E1978-'Raw Data'!D1978&lt;4),'Raw Data'!L1978,IF(AND('Raw Data'!I1978&lt;'Raw Data'!J1978,'Raw Data'!D1978&gt;'Raw Data'!E1978,'Raw Data'!D1978-'Raw Data'!E1978&lt;4),'Raw Data'!K1978,0))</f>
        <v/>
      </c>
      <c r="G1983">
        <f>IF(AND('Raw Data'!J1978&lt;'Raw Data'!I1978, 'Raw Data'!E1978&gt;'Raw Data'!D1978), 'Raw Data'!J1978, 0)</f>
        <v/>
      </c>
      <c r="H1983">
        <f>IF(AND('Raw Data'!J1978&gt;'Raw Data'!I1978, 'Raw Data'!E1978&lt;'Raw Data'!D1978), 'Raw Data'!I1978, 0)</f>
        <v/>
      </c>
      <c r="I1983">
        <f>SUM(J1983:K1983)</f>
        <v/>
      </c>
      <c r="J1983">
        <f>IF(AND('Raw Data'!J1978&gt;'Raw Data'!I1978, 'Raw Data'!E1978&gt;'Raw Data'!D1978), 'Raw Data'!J1978, 0)</f>
        <v/>
      </c>
      <c r="K1983">
        <f>IF(AND('Raw Data'!I1978&gt;'Raw Data'!J1978, 'Raw Data'!D1978&gt;'Raw Data'!E1978), 'Raw Data'!I1978, 0)</f>
        <v/>
      </c>
      <c r="L1983">
        <f>IF('Raw Data'!E1978-'Raw Data'!D1978&gt;3, 'Raw Data'!N1978, 0)</f>
        <v/>
      </c>
      <c r="M1983">
        <f>IF('Raw Data'!D1978-'Raw Data'!E1978&gt;3, 'Raw Data'!M1978, 0)</f>
        <v/>
      </c>
      <c r="N1983">
        <f>IF(ISBLANK('Raw Data'!D1978),0,IF(AND('Raw Data'!E1978&gt;'Raw Data'!D1978,'Raw Data'!E1978-'Raw Data'!D1978&gt;0,'Raw Data'!E1978-'Raw Data'!D1978&lt;4),'Raw Data'!L1978, 0))</f>
        <v/>
      </c>
      <c r="O1983">
        <f>IF(ISBLANK('Raw Data'!D1978),0,IF(AND('Raw Data'!E1978&gt;'Raw Data'!D1978,'Raw Data'!E1978-'Raw Data'!D1978&gt;0,'Raw Data'!D1978-'Raw Data'!E1978&lt;4),'Raw Data'!K1978, 0))</f>
        <v/>
      </c>
      <c r="P1983">
        <f>IF('Raw Data'!E1978-'Raw Data'!D1978&gt;3, 'Raw Data'!N1978, IF('Raw Data'!D1978-'Raw Data'!E1978&gt;3, 'Raw Data'!M1978, 0))</f>
        <v/>
      </c>
      <c r="Q1983">
        <f>IF(ISBLANK('Raw Data'!E1978),0,IF(AND('Raw Data'!E1978-'Raw Data'!D1978&lt;4,'Raw Data'!E1978-'Raw Data'!D1978&gt;0),'Raw Data'!L1978,IF(AND('Raw Data'!D1978&gt;'Raw Data'!E1978,'Raw Data'!D1978-'Raw Data'!E1978&gt;0),'Raw Data'!K1978,0)))</f>
        <v/>
      </c>
      <c r="R1983">
        <f>IF(ISBLANK('Raw Data'!K1978),0,IFERROR(IF(MATCH(SMALL('Raw Data'!K1978:N1978,1),L1983:O1983,0),SMALL('Raw Data'!K1978:N1978,1)),0))</f>
        <v/>
      </c>
      <c r="S1983">
        <f>IF(ISBLANK('Raw Data'!K1978),0,IFERROR(IF(MATCH(SMALL('Raw Data'!K1978:N1978,2),L1983:O1983,0),SMALL('Raw Data'!K1978:N1978,2)),0))</f>
        <v/>
      </c>
      <c r="T1983">
        <f>IF(ISBLANK('Raw Data'!K1978),0,IFERROR(IF(MATCH(SMALL('Raw Data'!K1978:N1978,3),L1983:O1983,0),SMALL('Raw Data'!K1978:N1978,3)),0))</f>
        <v/>
      </c>
      <c r="U1983">
        <f>IF(ISBLANK('Raw Data'!K1978),0,IFERROR(IF(MATCH(SMALL('Raw Data'!K1978:N1978,4),L1983:O1983,0),SMALL('Raw Data'!K1978:N1978,4)),0))</f>
        <v/>
      </c>
      <c r="V1983">
        <f>IF(AND('Raw Data'!D1978&lt;3, 'Raw Data'!E1978&lt;3, 'Raw Data'!A1978&gt;0), 'Raw Data'!AF1978, 0)</f>
        <v/>
      </c>
      <c r="W1983">
        <f>IF(AND('Raw Data'!D1978&lt;4, 'Raw Data'!E1978&lt;4, 'Raw Data'!A1978&gt;0), 'Raw Data'!AI1978, 0)</f>
        <v/>
      </c>
      <c r="X1983">
        <f>IF(AND('Raw Data'!D1978&lt;5, 'Raw Data'!E1978&lt;5, 'Raw Data'!A1978&gt;0), 'Raw Data'!AL1978, 0)</f>
        <v/>
      </c>
      <c r="Y1983">
        <f>IF(AND('Raw Data'!D1978&lt;6, 'Raw Data'!E1978&lt;6, 'Raw Data'!A1978&gt;0), 'Raw Data'!AO1978, 0)</f>
        <v/>
      </c>
      <c r="Z1983">
        <f>IF(ISBLANK('Raw Data'!D1978), 0, IF('Raw Data'!D1978-'Raw Data'!E1978&gt;1, 'Raw Data'!AW1978, 0))</f>
        <v/>
      </c>
      <c r="AA1983">
        <f>IF(ISBLANK('Raw Data'!A1978), 0, IF(ABS('Raw Data'!D1978-'Raw Data'!E1978)&lt;2, 'Raw Data'!AX1978, 0))</f>
        <v/>
      </c>
      <c r="AB1983">
        <f>IF(ISBLANK('Raw Data'!D1978), 0, IF('Raw Data'!E1978-'Raw Data'!D1978&gt;1, 'Raw Data'!AY1978, 0))</f>
        <v/>
      </c>
      <c r="AC1983">
        <f>IF(ISBLANK('Raw Data'!D1978), 0, IF('Raw Data'!D1978-'Raw Data'!E1978&gt;2, 'Raw Data'!AZ1978, 0))</f>
        <v/>
      </c>
      <c r="AD1983">
        <f>IF(ISBLANK('Raw Data'!A1978), 0, IF(ABS('Raw Data'!D1978-'Raw Data'!E1978)&lt;3, 'Raw Data'!BA1978, 0))</f>
        <v/>
      </c>
      <c r="AE1983">
        <f>IF(ISBLANK('Raw Data'!D1978), 0, IF('Raw Data'!E1978-'Raw Data'!D1978&gt;2, 'Raw Data'!BB1978, 0))</f>
        <v/>
      </c>
      <c r="AF1983">
        <f>IF(ISBLANK('Raw Data'!D1978), 0, IF('Raw Data'!D1978-'Raw Data'!E1978&gt;3, 'Raw Data'!BC1978, 0))</f>
        <v/>
      </c>
      <c r="AG1983">
        <f>IF(ISBLANK('Raw Data'!A1978), 0, IF(ABS('Raw Data'!D1978-'Raw Data'!E1978)&lt;4, 'Raw Data'!BD1978, 0))</f>
        <v/>
      </c>
      <c r="AH1983">
        <f>IF(ISBLANK('Raw Data'!D1978), 0, IF('Raw Data'!E1978-'Raw Data'!D1978&gt;3, 'Raw Data'!BE1978, 0))</f>
        <v/>
      </c>
      <c r="AI1983">
        <f>IF(SUM('Raw Data'!D1978:E1978)&gt;'Raw Data'!F1978, 'Raw Data'!G1978, 0)</f>
        <v/>
      </c>
      <c r="AJ1983">
        <f>IF(ISBLANK('Raw Data'!D1978), 0, IF(SUM('Raw Data'!D1978:E1978)&lt;'Raw Data'!F1978, 'Raw Data'!H1978, 0))</f>
        <v/>
      </c>
      <c r="AK1983">
        <f>IF(ISBLANK('Raw Data'!A1978), 0, IF(AND('Raw Data'!D1978&lt;3, 'Raw Data'!E1978&lt;3, 'Raw Data'!F1978&lt;BB$2), 'Raw Data'!AF1978, 0))</f>
        <v/>
      </c>
      <c r="AL1983">
        <f>IF(ISBLANK('Raw Data'!A1978), 0, IF(AND('Raw Data'!D1978&lt;4, 'Raw Data'!E1978&lt;4, 'Raw Data'!F1978&lt;BB$2), 'Raw Data'!AI1978, 0))</f>
        <v/>
      </c>
      <c r="AM1983">
        <f>IF(ISBLANK('Raw Data'!A1978), 0, IF(AND('Raw Data'!D1978&lt;5, 'Raw Data'!E1978&lt;5, 'Raw Data'!F1978&lt;BB$2), 'Raw Data'!AL1978, 0))</f>
        <v/>
      </c>
      <c r="AN1983">
        <f>IF(ISBLANK('Raw Data'!A1978), 0, IF(AND('Raw Data'!D1978&lt;6, 'Raw Data'!E1978&lt;6, 'Raw Data'!F1978&lt;BB$2), 'Raw Data'!AO1978, 0))</f>
        <v/>
      </c>
      <c r="AO1983">
        <f>IF(ISBLANK('Raw Data'!A1978), 0, IF(AND('Raw Data'!I1978&lt;Analysis!$BC$2, 'Raw Data'!D1978-'Raw Data'!E1978&gt;1), 'Raw Data'!AW1978, IF(AND('Raw Data'!J1978&lt;Analysis!$BC$2, 'Raw Data'!E1978-'Raw Data'!D1978&gt;1), 'Raw Data'!AY1978, 0)))</f>
        <v/>
      </c>
      <c r="AP1983">
        <f>IF(ISBLANK('Raw Data'!A1978), 0, IF(AND('Raw Data'!I1978&lt;Analysis!$BC$2, 'Raw Data'!D1978-'Raw Data'!E1978&gt;2), 'Raw Data'!AZ1978, IF(AND('Raw Data'!J1978&lt;Analysis!$BC$2, 'Raw Data'!E1978-'Raw Data'!D1978&gt;2), 'Raw Data'!BB1978, 0)))</f>
        <v/>
      </c>
      <c r="AQ1983">
        <f>IF(ISBLANK('Raw Data'!A1978), 0, IF(AND('Raw Data'!I1978&lt;Analysis!$BC$2, 'Raw Data'!D1978-'Raw Data'!E1978&gt;3), 'Raw Data'!BC1978, IF(AND('Raw Data'!J1978&lt;Analysis!$BC$2, 'Raw Data'!E1978-'Raw Data'!D1978&gt;3), 'Raw Data'!BE1978, 0)))</f>
        <v/>
      </c>
      <c r="AR1983">
        <f>IF('Hidden Analysiss'!D1979=1,IF(ABS('Raw Data'!E1978-'Raw Data'!D1978)&lt;2,'Raw Data'!AX1978,0), 0)</f>
        <v/>
      </c>
      <c r="AS1983">
        <f>IF('Hidden Analysiss'!D1979=1,IF(ABS('Raw Data'!E1978-'Raw Data'!D1978)&lt;3,'Raw Data'!BA1978,0), 0)</f>
        <v/>
      </c>
      <c r="AT1983">
        <f>IF('Hidden Analysiss'!D1979=1,IF(ABS('Raw Data'!E1978-'Raw Data'!D1978)&lt;4,'Raw Data'!BD1978,0), 0)</f>
        <v/>
      </c>
      <c r="AU1983">
        <f>IF(AND('Hidden Analysiss'!E1979=1, ABS('Raw Data'!E1978-'Raw Data'!D1978)&lt;2), 'Raw Data'!AX1978, 0)</f>
        <v/>
      </c>
      <c r="AV1983">
        <f>IF(AND('Hidden Analysiss'!E1979=1, ABS('Raw Data'!E1978-'Raw Data'!D1978)&lt;3), 'Raw Data'!BA1978, 0)</f>
        <v/>
      </c>
      <c r="AW1983">
        <f>IF(AND('Hidden Analysiss'!E1979=1, ABS('Raw Data'!E1978-'Raw Data'!D1978)&lt;3), 'Raw Data'!BD1978, 0)</f>
        <v/>
      </c>
    </row>
    <row r="1984">
      <c r="A1984" s="1">
        <f>'Raw Data'!A1979</f>
        <v/>
      </c>
      <c r="B1984">
        <f>IF('Raw Data'!E1979&gt;'Raw Data'!D1979, 'Raw Data'!J1979, 0)</f>
        <v/>
      </c>
      <c r="C1984">
        <f>IF('Raw Data'!D1979&gt;'Raw Data'!E1979, 'Raw Data'!I1979, 0)</f>
        <v/>
      </c>
      <c r="D1984">
        <f>SUM(G1984:H1984)</f>
        <v/>
      </c>
      <c r="E1984">
        <f>IF(AND('Raw Data'!J1979&lt;'Raw Data'!I1979,'Raw Data'!E1979&gt;'Raw Data'!D1979,'Raw Data'!E1979-'Raw Data'!D1979&gt;3),'Raw Data'!N1979,IF(AND('Raw Data'!I1979&lt;'Raw Data'!J1979,'Raw Data'!D1979&gt;'Raw Data'!E1979,'Raw Data'!D1979-'Raw Data'!E1979&gt;3),'Raw Data'!M1979,0))</f>
        <v/>
      </c>
      <c r="F1984">
        <f>IF(AND('Raw Data'!J1979&lt;'Raw Data'!I1979,'Raw Data'!E1979&gt;'Raw Data'!D1979,'Raw Data'!E1979-'Raw Data'!D1979&lt;4),'Raw Data'!L1979,IF(AND('Raw Data'!I1979&lt;'Raw Data'!J1979,'Raw Data'!D1979&gt;'Raw Data'!E1979,'Raw Data'!D1979-'Raw Data'!E1979&lt;4),'Raw Data'!K1979,0))</f>
        <v/>
      </c>
      <c r="G1984">
        <f>IF(AND('Raw Data'!J1979&lt;'Raw Data'!I1979, 'Raw Data'!E1979&gt;'Raw Data'!D1979), 'Raw Data'!J1979, 0)</f>
        <v/>
      </c>
      <c r="H1984">
        <f>IF(AND('Raw Data'!J1979&gt;'Raw Data'!I1979, 'Raw Data'!E1979&lt;'Raw Data'!D1979), 'Raw Data'!I1979, 0)</f>
        <v/>
      </c>
      <c r="I1984">
        <f>SUM(J1984:K1984)</f>
        <v/>
      </c>
      <c r="J1984">
        <f>IF(AND('Raw Data'!J1979&gt;'Raw Data'!I1979, 'Raw Data'!E1979&gt;'Raw Data'!D1979), 'Raw Data'!J1979, 0)</f>
        <v/>
      </c>
      <c r="K1984">
        <f>IF(AND('Raw Data'!I1979&gt;'Raw Data'!J1979, 'Raw Data'!D1979&gt;'Raw Data'!E1979), 'Raw Data'!I1979, 0)</f>
        <v/>
      </c>
      <c r="L1984">
        <f>IF('Raw Data'!E1979-'Raw Data'!D1979&gt;3, 'Raw Data'!N1979, 0)</f>
        <v/>
      </c>
      <c r="M1984">
        <f>IF('Raw Data'!D1979-'Raw Data'!E1979&gt;3, 'Raw Data'!M1979, 0)</f>
        <v/>
      </c>
      <c r="N1984">
        <f>IF(ISBLANK('Raw Data'!D1979),0,IF(AND('Raw Data'!E1979&gt;'Raw Data'!D1979,'Raw Data'!E1979-'Raw Data'!D1979&gt;0,'Raw Data'!E1979-'Raw Data'!D1979&lt;4),'Raw Data'!L1979, 0))</f>
        <v/>
      </c>
      <c r="O1984">
        <f>IF(ISBLANK('Raw Data'!D1979),0,IF(AND('Raw Data'!E1979&gt;'Raw Data'!D1979,'Raw Data'!E1979-'Raw Data'!D1979&gt;0,'Raw Data'!D1979-'Raw Data'!E1979&lt;4),'Raw Data'!K1979, 0))</f>
        <v/>
      </c>
      <c r="P1984">
        <f>IF('Raw Data'!E1979-'Raw Data'!D1979&gt;3, 'Raw Data'!N1979, IF('Raw Data'!D1979-'Raw Data'!E1979&gt;3, 'Raw Data'!M1979, 0))</f>
        <v/>
      </c>
      <c r="Q1984">
        <f>IF(ISBLANK('Raw Data'!E1979),0,IF(AND('Raw Data'!E1979-'Raw Data'!D1979&lt;4,'Raw Data'!E1979-'Raw Data'!D1979&gt;0),'Raw Data'!L1979,IF(AND('Raw Data'!D1979&gt;'Raw Data'!E1979,'Raw Data'!D1979-'Raw Data'!E1979&gt;0),'Raw Data'!K1979,0)))</f>
        <v/>
      </c>
      <c r="R1984">
        <f>IF(ISBLANK('Raw Data'!K1979),0,IFERROR(IF(MATCH(SMALL('Raw Data'!K1979:N1979,1),L1984:O1984,0),SMALL('Raw Data'!K1979:N1979,1)),0))</f>
        <v/>
      </c>
      <c r="S1984">
        <f>IF(ISBLANK('Raw Data'!K1979),0,IFERROR(IF(MATCH(SMALL('Raw Data'!K1979:N1979,2),L1984:O1984,0),SMALL('Raw Data'!K1979:N1979,2)),0))</f>
        <v/>
      </c>
      <c r="T1984">
        <f>IF(ISBLANK('Raw Data'!K1979),0,IFERROR(IF(MATCH(SMALL('Raw Data'!K1979:N1979,3),L1984:O1984,0),SMALL('Raw Data'!K1979:N1979,3)),0))</f>
        <v/>
      </c>
      <c r="U1984">
        <f>IF(ISBLANK('Raw Data'!K1979),0,IFERROR(IF(MATCH(SMALL('Raw Data'!K1979:N1979,4),L1984:O1984,0),SMALL('Raw Data'!K1979:N1979,4)),0))</f>
        <v/>
      </c>
      <c r="V1984">
        <f>IF(AND('Raw Data'!D1979&lt;3, 'Raw Data'!E1979&lt;3, 'Raw Data'!A1979&gt;0), 'Raw Data'!AF1979, 0)</f>
        <v/>
      </c>
      <c r="W1984">
        <f>IF(AND('Raw Data'!D1979&lt;4, 'Raw Data'!E1979&lt;4, 'Raw Data'!A1979&gt;0), 'Raw Data'!AI1979, 0)</f>
        <v/>
      </c>
      <c r="X1984">
        <f>IF(AND('Raw Data'!D1979&lt;5, 'Raw Data'!E1979&lt;5, 'Raw Data'!A1979&gt;0), 'Raw Data'!AL1979, 0)</f>
        <v/>
      </c>
      <c r="Y1984">
        <f>IF(AND('Raw Data'!D1979&lt;6, 'Raw Data'!E1979&lt;6, 'Raw Data'!A1979&gt;0), 'Raw Data'!AO1979, 0)</f>
        <v/>
      </c>
      <c r="Z1984">
        <f>IF(ISBLANK('Raw Data'!D1979), 0, IF('Raw Data'!D1979-'Raw Data'!E1979&gt;1, 'Raw Data'!AW1979, 0))</f>
        <v/>
      </c>
      <c r="AA1984">
        <f>IF(ISBLANK('Raw Data'!A1979), 0, IF(ABS('Raw Data'!D1979-'Raw Data'!E1979)&lt;2, 'Raw Data'!AX1979, 0))</f>
        <v/>
      </c>
      <c r="AB1984">
        <f>IF(ISBLANK('Raw Data'!D1979), 0, IF('Raw Data'!E1979-'Raw Data'!D1979&gt;1, 'Raw Data'!AY1979, 0))</f>
        <v/>
      </c>
      <c r="AC1984">
        <f>IF(ISBLANK('Raw Data'!D1979), 0, IF('Raw Data'!D1979-'Raw Data'!E1979&gt;2, 'Raw Data'!AZ1979, 0))</f>
        <v/>
      </c>
      <c r="AD1984">
        <f>IF(ISBLANK('Raw Data'!A1979), 0, IF(ABS('Raw Data'!D1979-'Raw Data'!E1979)&lt;3, 'Raw Data'!BA1979, 0))</f>
        <v/>
      </c>
      <c r="AE1984">
        <f>IF(ISBLANK('Raw Data'!D1979), 0, IF('Raw Data'!E1979-'Raw Data'!D1979&gt;2, 'Raw Data'!BB1979, 0))</f>
        <v/>
      </c>
      <c r="AF1984">
        <f>IF(ISBLANK('Raw Data'!D1979), 0, IF('Raw Data'!D1979-'Raw Data'!E1979&gt;3, 'Raw Data'!BC1979, 0))</f>
        <v/>
      </c>
      <c r="AG1984">
        <f>IF(ISBLANK('Raw Data'!A1979), 0, IF(ABS('Raw Data'!D1979-'Raw Data'!E1979)&lt;4, 'Raw Data'!BD1979, 0))</f>
        <v/>
      </c>
      <c r="AH1984">
        <f>IF(ISBLANK('Raw Data'!D1979), 0, IF('Raw Data'!E1979-'Raw Data'!D1979&gt;3, 'Raw Data'!BE1979, 0))</f>
        <v/>
      </c>
      <c r="AI1984">
        <f>IF(SUM('Raw Data'!D1979:E1979)&gt;'Raw Data'!F1979, 'Raw Data'!G1979, 0)</f>
        <v/>
      </c>
      <c r="AJ1984">
        <f>IF(ISBLANK('Raw Data'!D1979), 0, IF(SUM('Raw Data'!D1979:E1979)&lt;'Raw Data'!F1979, 'Raw Data'!H1979, 0))</f>
        <v/>
      </c>
      <c r="AK1984">
        <f>IF(ISBLANK('Raw Data'!A1979), 0, IF(AND('Raw Data'!D1979&lt;3, 'Raw Data'!E1979&lt;3, 'Raw Data'!F1979&lt;BB$2), 'Raw Data'!AF1979, 0))</f>
        <v/>
      </c>
      <c r="AL1984">
        <f>IF(ISBLANK('Raw Data'!A1979), 0, IF(AND('Raw Data'!D1979&lt;4, 'Raw Data'!E1979&lt;4, 'Raw Data'!F1979&lt;BB$2), 'Raw Data'!AI1979, 0))</f>
        <v/>
      </c>
      <c r="AM1984">
        <f>IF(ISBLANK('Raw Data'!A1979), 0, IF(AND('Raw Data'!D1979&lt;5, 'Raw Data'!E1979&lt;5, 'Raw Data'!F1979&lt;BB$2), 'Raw Data'!AL1979, 0))</f>
        <v/>
      </c>
      <c r="AN1984">
        <f>IF(ISBLANK('Raw Data'!A1979), 0, IF(AND('Raw Data'!D1979&lt;6, 'Raw Data'!E1979&lt;6, 'Raw Data'!F1979&lt;BB$2), 'Raw Data'!AO1979, 0))</f>
        <v/>
      </c>
      <c r="AO1984">
        <f>IF(ISBLANK('Raw Data'!A1979), 0, IF(AND('Raw Data'!I1979&lt;Analysis!$BC$2, 'Raw Data'!D1979-'Raw Data'!E1979&gt;1), 'Raw Data'!AW1979, IF(AND('Raw Data'!J1979&lt;Analysis!$BC$2, 'Raw Data'!E1979-'Raw Data'!D1979&gt;1), 'Raw Data'!AY1979, 0)))</f>
        <v/>
      </c>
      <c r="AP1984">
        <f>IF(ISBLANK('Raw Data'!A1979), 0, IF(AND('Raw Data'!I1979&lt;Analysis!$BC$2, 'Raw Data'!D1979-'Raw Data'!E1979&gt;2), 'Raw Data'!AZ1979, IF(AND('Raw Data'!J1979&lt;Analysis!$BC$2, 'Raw Data'!E1979-'Raw Data'!D1979&gt;2), 'Raw Data'!BB1979, 0)))</f>
        <v/>
      </c>
      <c r="AQ1984">
        <f>IF(ISBLANK('Raw Data'!A1979), 0, IF(AND('Raw Data'!I1979&lt;Analysis!$BC$2, 'Raw Data'!D1979-'Raw Data'!E1979&gt;3), 'Raw Data'!BC1979, IF(AND('Raw Data'!J1979&lt;Analysis!$BC$2, 'Raw Data'!E1979-'Raw Data'!D1979&gt;3), 'Raw Data'!BE1979, 0)))</f>
        <v/>
      </c>
      <c r="AR1984">
        <f>IF('Hidden Analysiss'!D1980=1,IF(ABS('Raw Data'!E1979-'Raw Data'!D1979)&lt;2,'Raw Data'!AX1979,0), 0)</f>
        <v/>
      </c>
      <c r="AS1984">
        <f>IF('Hidden Analysiss'!D1980=1,IF(ABS('Raw Data'!E1979-'Raw Data'!D1979)&lt;3,'Raw Data'!BA1979,0), 0)</f>
        <v/>
      </c>
      <c r="AT1984">
        <f>IF('Hidden Analysiss'!D1980=1,IF(ABS('Raw Data'!E1979-'Raw Data'!D1979)&lt;4,'Raw Data'!BD1979,0), 0)</f>
        <v/>
      </c>
      <c r="AU1984">
        <f>IF(AND('Hidden Analysiss'!E1980=1, ABS('Raw Data'!E1979-'Raw Data'!D1979)&lt;2), 'Raw Data'!AX1979, 0)</f>
        <v/>
      </c>
      <c r="AV1984">
        <f>IF(AND('Hidden Analysiss'!E1980=1, ABS('Raw Data'!E1979-'Raw Data'!D1979)&lt;3), 'Raw Data'!BA1979, 0)</f>
        <v/>
      </c>
      <c r="AW1984">
        <f>IF(AND('Hidden Analysiss'!E1980=1, ABS('Raw Data'!E1979-'Raw Data'!D1979)&lt;3), 'Raw Data'!BD1979, 0)</f>
        <v/>
      </c>
    </row>
    <row r="1985">
      <c r="A1985" s="1">
        <f>'Raw Data'!A1980</f>
        <v/>
      </c>
      <c r="B1985">
        <f>IF('Raw Data'!E1980&gt;'Raw Data'!D1980, 'Raw Data'!J1980, 0)</f>
        <v/>
      </c>
      <c r="C1985">
        <f>IF('Raw Data'!D1980&gt;'Raw Data'!E1980, 'Raw Data'!I1980, 0)</f>
        <v/>
      </c>
      <c r="D1985">
        <f>SUM(G1985:H1985)</f>
        <v/>
      </c>
      <c r="E1985">
        <f>IF(AND('Raw Data'!J1980&lt;'Raw Data'!I1980,'Raw Data'!E1980&gt;'Raw Data'!D1980,'Raw Data'!E1980-'Raw Data'!D1980&gt;3),'Raw Data'!N1980,IF(AND('Raw Data'!I1980&lt;'Raw Data'!J1980,'Raw Data'!D1980&gt;'Raw Data'!E1980,'Raw Data'!D1980-'Raw Data'!E1980&gt;3),'Raw Data'!M1980,0))</f>
        <v/>
      </c>
      <c r="F1985">
        <f>IF(AND('Raw Data'!J1980&lt;'Raw Data'!I1980,'Raw Data'!E1980&gt;'Raw Data'!D1980,'Raw Data'!E1980-'Raw Data'!D1980&lt;4),'Raw Data'!L1980,IF(AND('Raw Data'!I1980&lt;'Raw Data'!J1980,'Raw Data'!D1980&gt;'Raw Data'!E1980,'Raw Data'!D1980-'Raw Data'!E1980&lt;4),'Raw Data'!K1980,0))</f>
        <v/>
      </c>
      <c r="G1985">
        <f>IF(AND('Raw Data'!J1980&lt;'Raw Data'!I1980, 'Raw Data'!E1980&gt;'Raw Data'!D1980), 'Raw Data'!J1980, 0)</f>
        <v/>
      </c>
      <c r="H1985">
        <f>IF(AND('Raw Data'!J1980&gt;'Raw Data'!I1980, 'Raw Data'!E1980&lt;'Raw Data'!D1980), 'Raw Data'!I1980, 0)</f>
        <v/>
      </c>
      <c r="I1985">
        <f>SUM(J1985:K1985)</f>
        <v/>
      </c>
      <c r="J1985">
        <f>IF(AND('Raw Data'!J1980&gt;'Raw Data'!I1980, 'Raw Data'!E1980&gt;'Raw Data'!D1980), 'Raw Data'!J1980, 0)</f>
        <v/>
      </c>
      <c r="K1985">
        <f>IF(AND('Raw Data'!I1980&gt;'Raw Data'!J1980, 'Raw Data'!D1980&gt;'Raw Data'!E1980), 'Raw Data'!I1980, 0)</f>
        <v/>
      </c>
      <c r="L1985">
        <f>IF('Raw Data'!E1980-'Raw Data'!D1980&gt;3, 'Raw Data'!N1980, 0)</f>
        <v/>
      </c>
      <c r="M1985">
        <f>IF('Raw Data'!D1980-'Raw Data'!E1980&gt;3, 'Raw Data'!M1980, 0)</f>
        <v/>
      </c>
      <c r="N1985">
        <f>IF(ISBLANK('Raw Data'!D1980),0,IF(AND('Raw Data'!E1980&gt;'Raw Data'!D1980,'Raw Data'!E1980-'Raw Data'!D1980&gt;0,'Raw Data'!E1980-'Raw Data'!D1980&lt;4),'Raw Data'!L1980, 0))</f>
        <v/>
      </c>
      <c r="O1985">
        <f>IF(ISBLANK('Raw Data'!D1980),0,IF(AND('Raw Data'!E1980&gt;'Raw Data'!D1980,'Raw Data'!E1980-'Raw Data'!D1980&gt;0,'Raw Data'!D1980-'Raw Data'!E1980&lt;4),'Raw Data'!K1980, 0))</f>
        <v/>
      </c>
      <c r="P1985">
        <f>IF('Raw Data'!E1980-'Raw Data'!D1980&gt;3, 'Raw Data'!N1980, IF('Raw Data'!D1980-'Raw Data'!E1980&gt;3, 'Raw Data'!M1980, 0))</f>
        <v/>
      </c>
      <c r="Q1985">
        <f>IF(ISBLANK('Raw Data'!E1980),0,IF(AND('Raw Data'!E1980-'Raw Data'!D1980&lt;4,'Raw Data'!E1980-'Raw Data'!D1980&gt;0),'Raw Data'!L1980,IF(AND('Raw Data'!D1980&gt;'Raw Data'!E1980,'Raw Data'!D1980-'Raw Data'!E1980&gt;0),'Raw Data'!K1980,0)))</f>
        <v/>
      </c>
      <c r="R1985">
        <f>IF(ISBLANK('Raw Data'!K1980),0,IFERROR(IF(MATCH(SMALL('Raw Data'!K1980:N1980,1),L1985:O1985,0),SMALL('Raw Data'!K1980:N1980,1)),0))</f>
        <v/>
      </c>
      <c r="S1985">
        <f>IF(ISBLANK('Raw Data'!K1980),0,IFERROR(IF(MATCH(SMALL('Raw Data'!K1980:N1980,2),L1985:O1985,0),SMALL('Raw Data'!K1980:N1980,2)),0))</f>
        <v/>
      </c>
      <c r="T1985">
        <f>IF(ISBLANK('Raw Data'!K1980),0,IFERROR(IF(MATCH(SMALL('Raw Data'!K1980:N1980,3),L1985:O1985,0),SMALL('Raw Data'!K1980:N1980,3)),0))</f>
        <v/>
      </c>
      <c r="U1985">
        <f>IF(ISBLANK('Raw Data'!K1980),0,IFERROR(IF(MATCH(SMALL('Raw Data'!K1980:N1980,4),L1985:O1985,0),SMALL('Raw Data'!K1980:N1980,4)),0))</f>
        <v/>
      </c>
      <c r="V1985">
        <f>IF(AND('Raw Data'!D1980&lt;3, 'Raw Data'!E1980&lt;3, 'Raw Data'!A1980&gt;0), 'Raw Data'!AF1980, 0)</f>
        <v/>
      </c>
      <c r="W1985">
        <f>IF(AND('Raw Data'!D1980&lt;4, 'Raw Data'!E1980&lt;4, 'Raw Data'!A1980&gt;0), 'Raw Data'!AI1980, 0)</f>
        <v/>
      </c>
      <c r="X1985">
        <f>IF(AND('Raw Data'!D1980&lt;5, 'Raw Data'!E1980&lt;5, 'Raw Data'!A1980&gt;0), 'Raw Data'!AL1980, 0)</f>
        <v/>
      </c>
      <c r="Y1985">
        <f>IF(AND('Raw Data'!D1980&lt;6, 'Raw Data'!E1980&lt;6, 'Raw Data'!A1980&gt;0), 'Raw Data'!AO1980, 0)</f>
        <v/>
      </c>
      <c r="Z1985">
        <f>IF(ISBLANK('Raw Data'!D1980), 0, IF('Raw Data'!D1980-'Raw Data'!E1980&gt;1, 'Raw Data'!AW1980, 0))</f>
        <v/>
      </c>
      <c r="AA1985">
        <f>IF(ISBLANK('Raw Data'!A1980), 0, IF(ABS('Raw Data'!D1980-'Raw Data'!E1980)&lt;2, 'Raw Data'!AX1980, 0))</f>
        <v/>
      </c>
      <c r="AB1985">
        <f>IF(ISBLANK('Raw Data'!D1980), 0, IF('Raw Data'!E1980-'Raw Data'!D1980&gt;1, 'Raw Data'!AY1980, 0))</f>
        <v/>
      </c>
      <c r="AC1985">
        <f>IF(ISBLANK('Raw Data'!D1980), 0, IF('Raw Data'!D1980-'Raw Data'!E1980&gt;2, 'Raw Data'!AZ1980, 0))</f>
        <v/>
      </c>
      <c r="AD1985">
        <f>IF(ISBLANK('Raw Data'!A1980), 0, IF(ABS('Raw Data'!D1980-'Raw Data'!E1980)&lt;3, 'Raw Data'!BA1980, 0))</f>
        <v/>
      </c>
      <c r="AE1985">
        <f>IF(ISBLANK('Raw Data'!D1980), 0, IF('Raw Data'!E1980-'Raw Data'!D1980&gt;2, 'Raw Data'!BB1980, 0))</f>
        <v/>
      </c>
      <c r="AF1985">
        <f>IF(ISBLANK('Raw Data'!D1980), 0, IF('Raw Data'!D1980-'Raw Data'!E1980&gt;3, 'Raw Data'!BC1980, 0))</f>
        <v/>
      </c>
      <c r="AG1985">
        <f>IF(ISBLANK('Raw Data'!A1980), 0, IF(ABS('Raw Data'!D1980-'Raw Data'!E1980)&lt;4, 'Raw Data'!BD1980, 0))</f>
        <v/>
      </c>
      <c r="AH1985">
        <f>IF(ISBLANK('Raw Data'!D1980), 0, IF('Raw Data'!E1980-'Raw Data'!D1980&gt;3, 'Raw Data'!BE1980, 0))</f>
        <v/>
      </c>
      <c r="AI1985">
        <f>IF(SUM('Raw Data'!D1980:E1980)&gt;'Raw Data'!F1980, 'Raw Data'!G1980, 0)</f>
        <v/>
      </c>
      <c r="AJ1985">
        <f>IF(ISBLANK('Raw Data'!D1980), 0, IF(SUM('Raw Data'!D1980:E1980)&lt;'Raw Data'!F1980, 'Raw Data'!H1980, 0))</f>
        <v/>
      </c>
      <c r="AK1985">
        <f>IF(ISBLANK('Raw Data'!A1980), 0, IF(AND('Raw Data'!D1980&lt;3, 'Raw Data'!E1980&lt;3, 'Raw Data'!F1980&lt;BB$2), 'Raw Data'!AF1980, 0))</f>
        <v/>
      </c>
      <c r="AL1985">
        <f>IF(ISBLANK('Raw Data'!A1980), 0, IF(AND('Raw Data'!D1980&lt;4, 'Raw Data'!E1980&lt;4, 'Raw Data'!F1980&lt;BB$2), 'Raw Data'!AI1980, 0))</f>
        <v/>
      </c>
      <c r="AM1985">
        <f>IF(ISBLANK('Raw Data'!A1980), 0, IF(AND('Raw Data'!D1980&lt;5, 'Raw Data'!E1980&lt;5, 'Raw Data'!F1980&lt;BB$2), 'Raw Data'!AL1980, 0))</f>
        <v/>
      </c>
      <c r="AN1985">
        <f>IF(ISBLANK('Raw Data'!A1980), 0, IF(AND('Raw Data'!D1980&lt;6, 'Raw Data'!E1980&lt;6, 'Raw Data'!F1980&lt;BB$2), 'Raw Data'!AO1980, 0))</f>
        <v/>
      </c>
      <c r="AO1985">
        <f>IF(ISBLANK('Raw Data'!A1980), 0, IF(AND('Raw Data'!I1980&lt;Analysis!$BC$2, 'Raw Data'!D1980-'Raw Data'!E1980&gt;1), 'Raw Data'!AW1980, IF(AND('Raw Data'!J1980&lt;Analysis!$BC$2, 'Raw Data'!E1980-'Raw Data'!D1980&gt;1), 'Raw Data'!AY1980, 0)))</f>
        <v/>
      </c>
      <c r="AP1985">
        <f>IF(ISBLANK('Raw Data'!A1980), 0, IF(AND('Raw Data'!I1980&lt;Analysis!$BC$2, 'Raw Data'!D1980-'Raw Data'!E1980&gt;2), 'Raw Data'!AZ1980, IF(AND('Raw Data'!J1980&lt;Analysis!$BC$2, 'Raw Data'!E1980-'Raw Data'!D1980&gt;2), 'Raw Data'!BB1980, 0)))</f>
        <v/>
      </c>
      <c r="AQ1985">
        <f>IF(ISBLANK('Raw Data'!A1980), 0, IF(AND('Raw Data'!I1980&lt;Analysis!$BC$2, 'Raw Data'!D1980-'Raw Data'!E1980&gt;3), 'Raw Data'!BC1980, IF(AND('Raw Data'!J1980&lt;Analysis!$BC$2, 'Raw Data'!E1980-'Raw Data'!D1980&gt;3), 'Raw Data'!BE1980, 0)))</f>
        <v/>
      </c>
      <c r="AR1985">
        <f>IF('Hidden Analysiss'!D1981=1,IF(ABS('Raw Data'!E1980-'Raw Data'!D1980)&lt;2,'Raw Data'!AX1980,0), 0)</f>
        <v/>
      </c>
      <c r="AS1985">
        <f>IF('Hidden Analysiss'!D1981=1,IF(ABS('Raw Data'!E1980-'Raw Data'!D1980)&lt;3,'Raw Data'!BA1980,0), 0)</f>
        <v/>
      </c>
      <c r="AT1985">
        <f>IF('Hidden Analysiss'!D1981=1,IF(ABS('Raw Data'!E1980-'Raw Data'!D1980)&lt;4,'Raw Data'!BD1980,0), 0)</f>
        <v/>
      </c>
      <c r="AU1985">
        <f>IF(AND('Hidden Analysiss'!E1981=1, ABS('Raw Data'!E1980-'Raw Data'!D1980)&lt;2), 'Raw Data'!AX1980, 0)</f>
        <v/>
      </c>
      <c r="AV1985">
        <f>IF(AND('Hidden Analysiss'!E1981=1, ABS('Raw Data'!E1980-'Raw Data'!D1980)&lt;3), 'Raw Data'!BA1980, 0)</f>
        <v/>
      </c>
      <c r="AW1985">
        <f>IF(AND('Hidden Analysiss'!E1981=1, ABS('Raw Data'!E1980-'Raw Data'!D1980)&lt;3), 'Raw Data'!BD1980, 0)</f>
        <v/>
      </c>
    </row>
    <row r="1986">
      <c r="A1986" s="1">
        <f>'Raw Data'!A1981</f>
        <v/>
      </c>
      <c r="B1986">
        <f>IF('Raw Data'!E1981&gt;'Raw Data'!D1981, 'Raw Data'!J1981, 0)</f>
        <v/>
      </c>
      <c r="C1986">
        <f>IF('Raw Data'!D1981&gt;'Raw Data'!E1981, 'Raw Data'!I1981, 0)</f>
        <v/>
      </c>
      <c r="D1986">
        <f>SUM(G1986:H1986)</f>
        <v/>
      </c>
      <c r="E1986">
        <f>IF(AND('Raw Data'!J1981&lt;'Raw Data'!I1981,'Raw Data'!E1981&gt;'Raw Data'!D1981,'Raw Data'!E1981-'Raw Data'!D1981&gt;3),'Raw Data'!N1981,IF(AND('Raw Data'!I1981&lt;'Raw Data'!J1981,'Raw Data'!D1981&gt;'Raw Data'!E1981,'Raw Data'!D1981-'Raw Data'!E1981&gt;3),'Raw Data'!M1981,0))</f>
        <v/>
      </c>
      <c r="F1986">
        <f>IF(AND('Raw Data'!J1981&lt;'Raw Data'!I1981,'Raw Data'!E1981&gt;'Raw Data'!D1981,'Raw Data'!E1981-'Raw Data'!D1981&lt;4),'Raw Data'!L1981,IF(AND('Raw Data'!I1981&lt;'Raw Data'!J1981,'Raw Data'!D1981&gt;'Raw Data'!E1981,'Raw Data'!D1981-'Raw Data'!E1981&lt;4),'Raw Data'!K1981,0))</f>
        <v/>
      </c>
      <c r="G1986">
        <f>IF(AND('Raw Data'!J1981&lt;'Raw Data'!I1981, 'Raw Data'!E1981&gt;'Raw Data'!D1981), 'Raw Data'!J1981, 0)</f>
        <v/>
      </c>
      <c r="H1986">
        <f>IF(AND('Raw Data'!J1981&gt;'Raw Data'!I1981, 'Raw Data'!E1981&lt;'Raw Data'!D1981), 'Raw Data'!I1981, 0)</f>
        <v/>
      </c>
      <c r="I1986">
        <f>SUM(J1986:K1986)</f>
        <v/>
      </c>
      <c r="J1986">
        <f>IF(AND('Raw Data'!J1981&gt;'Raw Data'!I1981, 'Raw Data'!E1981&gt;'Raw Data'!D1981), 'Raw Data'!J1981, 0)</f>
        <v/>
      </c>
      <c r="K1986">
        <f>IF(AND('Raw Data'!I1981&gt;'Raw Data'!J1981, 'Raw Data'!D1981&gt;'Raw Data'!E1981), 'Raw Data'!I1981, 0)</f>
        <v/>
      </c>
      <c r="L1986">
        <f>IF('Raw Data'!E1981-'Raw Data'!D1981&gt;3, 'Raw Data'!N1981, 0)</f>
        <v/>
      </c>
      <c r="M1986">
        <f>IF('Raw Data'!D1981-'Raw Data'!E1981&gt;3, 'Raw Data'!M1981, 0)</f>
        <v/>
      </c>
      <c r="N1986">
        <f>IF(ISBLANK('Raw Data'!D1981),0,IF(AND('Raw Data'!E1981&gt;'Raw Data'!D1981,'Raw Data'!E1981-'Raw Data'!D1981&gt;0,'Raw Data'!E1981-'Raw Data'!D1981&lt;4),'Raw Data'!L1981, 0))</f>
        <v/>
      </c>
      <c r="O1986">
        <f>IF(ISBLANK('Raw Data'!D1981),0,IF(AND('Raw Data'!E1981&gt;'Raw Data'!D1981,'Raw Data'!E1981-'Raw Data'!D1981&gt;0,'Raw Data'!D1981-'Raw Data'!E1981&lt;4),'Raw Data'!K1981, 0))</f>
        <v/>
      </c>
      <c r="P1986">
        <f>IF('Raw Data'!E1981-'Raw Data'!D1981&gt;3, 'Raw Data'!N1981, IF('Raw Data'!D1981-'Raw Data'!E1981&gt;3, 'Raw Data'!M1981, 0))</f>
        <v/>
      </c>
      <c r="Q1986">
        <f>IF(ISBLANK('Raw Data'!E1981),0,IF(AND('Raw Data'!E1981-'Raw Data'!D1981&lt;4,'Raw Data'!E1981-'Raw Data'!D1981&gt;0),'Raw Data'!L1981,IF(AND('Raw Data'!D1981&gt;'Raw Data'!E1981,'Raw Data'!D1981-'Raw Data'!E1981&gt;0),'Raw Data'!K1981,0)))</f>
        <v/>
      </c>
      <c r="R1986">
        <f>IF(ISBLANK('Raw Data'!K1981),0,IFERROR(IF(MATCH(SMALL('Raw Data'!K1981:N1981,1),L1986:O1986,0),SMALL('Raw Data'!K1981:N1981,1)),0))</f>
        <v/>
      </c>
      <c r="S1986">
        <f>IF(ISBLANK('Raw Data'!K1981),0,IFERROR(IF(MATCH(SMALL('Raw Data'!K1981:N1981,2),L1986:O1986,0),SMALL('Raw Data'!K1981:N1981,2)),0))</f>
        <v/>
      </c>
      <c r="T1986">
        <f>IF(ISBLANK('Raw Data'!K1981),0,IFERROR(IF(MATCH(SMALL('Raw Data'!K1981:N1981,3),L1986:O1986,0),SMALL('Raw Data'!K1981:N1981,3)),0))</f>
        <v/>
      </c>
      <c r="U1986">
        <f>IF(ISBLANK('Raw Data'!K1981),0,IFERROR(IF(MATCH(SMALL('Raw Data'!K1981:N1981,4),L1986:O1986,0),SMALL('Raw Data'!K1981:N1981,4)),0))</f>
        <v/>
      </c>
      <c r="V1986">
        <f>IF(AND('Raw Data'!D1981&lt;3, 'Raw Data'!E1981&lt;3, 'Raw Data'!A1981&gt;0), 'Raw Data'!AF1981, 0)</f>
        <v/>
      </c>
      <c r="W1986">
        <f>IF(AND('Raw Data'!D1981&lt;4, 'Raw Data'!E1981&lt;4, 'Raw Data'!A1981&gt;0), 'Raw Data'!AI1981, 0)</f>
        <v/>
      </c>
      <c r="X1986">
        <f>IF(AND('Raw Data'!D1981&lt;5, 'Raw Data'!E1981&lt;5, 'Raw Data'!A1981&gt;0), 'Raw Data'!AL1981, 0)</f>
        <v/>
      </c>
      <c r="Y1986">
        <f>IF(AND('Raw Data'!D1981&lt;6, 'Raw Data'!E1981&lt;6, 'Raw Data'!A1981&gt;0), 'Raw Data'!AO1981, 0)</f>
        <v/>
      </c>
      <c r="Z1986">
        <f>IF(ISBLANK('Raw Data'!D1981), 0, IF('Raw Data'!D1981-'Raw Data'!E1981&gt;1, 'Raw Data'!AW1981, 0))</f>
        <v/>
      </c>
      <c r="AA1986">
        <f>IF(ISBLANK('Raw Data'!A1981), 0, IF(ABS('Raw Data'!D1981-'Raw Data'!E1981)&lt;2, 'Raw Data'!AX1981, 0))</f>
        <v/>
      </c>
      <c r="AB1986">
        <f>IF(ISBLANK('Raw Data'!D1981), 0, IF('Raw Data'!E1981-'Raw Data'!D1981&gt;1, 'Raw Data'!AY1981, 0))</f>
        <v/>
      </c>
      <c r="AC1986">
        <f>IF(ISBLANK('Raw Data'!D1981), 0, IF('Raw Data'!D1981-'Raw Data'!E1981&gt;2, 'Raw Data'!AZ1981, 0))</f>
        <v/>
      </c>
      <c r="AD1986">
        <f>IF(ISBLANK('Raw Data'!A1981), 0, IF(ABS('Raw Data'!D1981-'Raw Data'!E1981)&lt;3, 'Raw Data'!BA1981, 0))</f>
        <v/>
      </c>
      <c r="AE1986">
        <f>IF(ISBLANK('Raw Data'!D1981), 0, IF('Raw Data'!E1981-'Raw Data'!D1981&gt;2, 'Raw Data'!BB1981, 0))</f>
        <v/>
      </c>
      <c r="AF1986">
        <f>IF(ISBLANK('Raw Data'!D1981), 0, IF('Raw Data'!D1981-'Raw Data'!E1981&gt;3, 'Raw Data'!BC1981, 0))</f>
        <v/>
      </c>
      <c r="AG1986">
        <f>IF(ISBLANK('Raw Data'!A1981), 0, IF(ABS('Raw Data'!D1981-'Raw Data'!E1981)&lt;4, 'Raw Data'!BD1981, 0))</f>
        <v/>
      </c>
      <c r="AH1986">
        <f>IF(ISBLANK('Raw Data'!D1981), 0, IF('Raw Data'!E1981-'Raw Data'!D1981&gt;3, 'Raw Data'!BE1981, 0))</f>
        <v/>
      </c>
      <c r="AI1986">
        <f>IF(SUM('Raw Data'!D1981:E1981)&gt;'Raw Data'!F1981, 'Raw Data'!G1981, 0)</f>
        <v/>
      </c>
      <c r="AJ1986">
        <f>IF(ISBLANK('Raw Data'!D1981), 0, IF(SUM('Raw Data'!D1981:E1981)&lt;'Raw Data'!F1981, 'Raw Data'!H1981, 0))</f>
        <v/>
      </c>
      <c r="AK1986">
        <f>IF(ISBLANK('Raw Data'!A1981), 0, IF(AND('Raw Data'!D1981&lt;3, 'Raw Data'!E1981&lt;3, 'Raw Data'!F1981&lt;BB$2), 'Raw Data'!AF1981, 0))</f>
        <v/>
      </c>
      <c r="AL1986">
        <f>IF(ISBLANK('Raw Data'!A1981), 0, IF(AND('Raw Data'!D1981&lt;4, 'Raw Data'!E1981&lt;4, 'Raw Data'!F1981&lt;BB$2), 'Raw Data'!AI1981, 0))</f>
        <v/>
      </c>
      <c r="AM1986">
        <f>IF(ISBLANK('Raw Data'!A1981), 0, IF(AND('Raw Data'!D1981&lt;5, 'Raw Data'!E1981&lt;5, 'Raw Data'!F1981&lt;BB$2), 'Raw Data'!AL1981, 0))</f>
        <v/>
      </c>
      <c r="AN1986">
        <f>IF(ISBLANK('Raw Data'!A1981), 0, IF(AND('Raw Data'!D1981&lt;6, 'Raw Data'!E1981&lt;6, 'Raw Data'!F1981&lt;BB$2), 'Raw Data'!AO1981, 0))</f>
        <v/>
      </c>
      <c r="AO1986">
        <f>IF(ISBLANK('Raw Data'!A1981), 0, IF(AND('Raw Data'!I1981&lt;Analysis!$BC$2, 'Raw Data'!D1981-'Raw Data'!E1981&gt;1), 'Raw Data'!AW1981, IF(AND('Raw Data'!J1981&lt;Analysis!$BC$2, 'Raw Data'!E1981-'Raw Data'!D1981&gt;1), 'Raw Data'!AY1981, 0)))</f>
        <v/>
      </c>
      <c r="AP1986">
        <f>IF(ISBLANK('Raw Data'!A1981), 0, IF(AND('Raw Data'!I1981&lt;Analysis!$BC$2, 'Raw Data'!D1981-'Raw Data'!E1981&gt;2), 'Raw Data'!AZ1981, IF(AND('Raw Data'!J1981&lt;Analysis!$BC$2, 'Raw Data'!E1981-'Raw Data'!D1981&gt;2), 'Raw Data'!BB1981, 0)))</f>
        <v/>
      </c>
      <c r="AQ1986">
        <f>IF(ISBLANK('Raw Data'!A1981), 0, IF(AND('Raw Data'!I1981&lt;Analysis!$BC$2, 'Raw Data'!D1981-'Raw Data'!E1981&gt;3), 'Raw Data'!BC1981, IF(AND('Raw Data'!J1981&lt;Analysis!$BC$2, 'Raw Data'!E1981-'Raw Data'!D1981&gt;3), 'Raw Data'!BE1981, 0)))</f>
        <v/>
      </c>
      <c r="AR1986">
        <f>IF('Hidden Analysiss'!D1982=1,IF(ABS('Raw Data'!E1981-'Raw Data'!D1981)&lt;2,'Raw Data'!AX1981,0), 0)</f>
        <v/>
      </c>
      <c r="AS1986">
        <f>IF('Hidden Analysiss'!D1982=1,IF(ABS('Raw Data'!E1981-'Raw Data'!D1981)&lt;3,'Raw Data'!BA1981,0), 0)</f>
        <v/>
      </c>
      <c r="AT1986">
        <f>IF('Hidden Analysiss'!D1982=1,IF(ABS('Raw Data'!E1981-'Raw Data'!D1981)&lt;4,'Raw Data'!BD1981,0), 0)</f>
        <v/>
      </c>
      <c r="AU1986">
        <f>IF(AND('Hidden Analysiss'!E1982=1, ABS('Raw Data'!E1981-'Raw Data'!D1981)&lt;2), 'Raw Data'!AX1981, 0)</f>
        <v/>
      </c>
      <c r="AV1986">
        <f>IF(AND('Hidden Analysiss'!E1982=1, ABS('Raw Data'!E1981-'Raw Data'!D1981)&lt;3), 'Raw Data'!BA1981, 0)</f>
        <v/>
      </c>
      <c r="AW1986">
        <f>IF(AND('Hidden Analysiss'!E1982=1, ABS('Raw Data'!E1981-'Raw Data'!D1981)&lt;3), 'Raw Data'!BD1981, 0)</f>
        <v/>
      </c>
    </row>
    <row r="1987">
      <c r="A1987" s="1">
        <f>'Raw Data'!A1982</f>
        <v/>
      </c>
      <c r="B1987">
        <f>IF('Raw Data'!E1982&gt;'Raw Data'!D1982, 'Raw Data'!J1982, 0)</f>
        <v/>
      </c>
      <c r="C1987">
        <f>IF('Raw Data'!D1982&gt;'Raw Data'!E1982, 'Raw Data'!I1982, 0)</f>
        <v/>
      </c>
      <c r="D1987">
        <f>SUM(G1987:H1987)</f>
        <v/>
      </c>
      <c r="E1987">
        <f>IF(AND('Raw Data'!J1982&lt;'Raw Data'!I1982,'Raw Data'!E1982&gt;'Raw Data'!D1982,'Raw Data'!E1982-'Raw Data'!D1982&gt;3),'Raw Data'!N1982,IF(AND('Raw Data'!I1982&lt;'Raw Data'!J1982,'Raw Data'!D1982&gt;'Raw Data'!E1982,'Raw Data'!D1982-'Raw Data'!E1982&gt;3),'Raw Data'!M1982,0))</f>
        <v/>
      </c>
      <c r="F1987">
        <f>IF(AND('Raw Data'!J1982&lt;'Raw Data'!I1982,'Raw Data'!E1982&gt;'Raw Data'!D1982,'Raw Data'!E1982-'Raw Data'!D1982&lt;4),'Raw Data'!L1982,IF(AND('Raw Data'!I1982&lt;'Raw Data'!J1982,'Raw Data'!D1982&gt;'Raw Data'!E1982,'Raw Data'!D1982-'Raw Data'!E1982&lt;4),'Raw Data'!K1982,0))</f>
        <v/>
      </c>
      <c r="G1987">
        <f>IF(AND('Raw Data'!J1982&lt;'Raw Data'!I1982, 'Raw Data'!E1982&gt;'Raw Data'!D1982), 'Raw Data'!J1982, 0)</f>
        <v/>
      </c>
      <c r="H1987">
        <f>IF(AND('Raw Data'!J1982&gt;'Raw Data'!I1982, 'Raw Data'!E1982&lt;'Raw Data'!D1982), 'Raw Data'!I1982, 0)</f>
        <v/>
      </c>
      <c r="I1987">
        <f>SUM(J1987:K1987)</f>
        <v/>
      </c>
      <c r="J1987">
        <f>IF(AND('Raw Data'!J1982&gt;'Raw Data'!I1982, 'Raw Data'!E1982&gt;'Raw Data'!D1982), 'Raw Data'!J1982, 0)</f>
        <v/>
      </c>
      <c r="K1987">
        <f>IF(AND('Raw Data'!I1982&gt;'Raw Data'!J1982, 'Raw Data'!D1982&gt;'Raw Data'!E1982), 'Raw Data'!I1982, 0)</f>
        <v/>
      </c>
      <c r="L1987">
        <f>IF('Raw Data'!E1982-'Raw Data'!D1982&gt;3, 'Raw Data'!N1982, 0)</f>
        <v/>
      </c>
      <c r="M1987">
        <f>IF('Raw Data'!D1982-'Raw Data'!E1982&gt;3, 'Raw Data'!M1982, 0)</f>
        <v/>
      </c>
      <c r="N1987">
        <f>IF(ISBLANK('Raw Data'!D1982),0,IF(AND('Raw Data'!E1982&gt;'Raw Data'!D1982,'Raw Data'!E1982-'Raw Data'!D1982&gt;0,'Raw Data'!E1982-'Raw Data'!D1982&lt;4),'Raw Data'!L1982, 0))</f>
        <v/>
      </c>
      <c r="O1987">
        <f>IF(ISBLANK('Raw Data'!D1982),0,IF(AND('Raw Data'!E1982&gt;'Raw Data'!D1982,'Raw Data'!E1982-'Raw Data'!D1982&gt;0,'Raw Data'!D1982-'Raw Data'!E1982&lt;4),'Raw Data'!K1982, 0))</f>
        <v/>
      </c>
      <c r="P1987">
        <f>IF('Raw Data'!E1982-'Raw Data'!D1982&gt;3, 'Raw Data'!N1982, IF('Raw Data'!D1982-'Raw Data'!E1982&gt;3, 'Raw Data'!M1982, 0))</f>
        <v/>
      </c>
      <c r="Q1987">
        <f>IF(ISBLANK('Raw Data'!E1982),0,IF(AND('Raw Data'!E1982-'Raw Data'!D1982&lt;4,'Raw Data'!E1982-'Raw Data'!D1982&gt;0),'Raw Data'!L1982,IF(AND('Raw Data'!D1982&gt;'Raw Data'!E1982,'Raw Data'!D1982-'Raw Data'!E1982&gt;0),'Raw Data'!K1982,0)))</f>
        <v/>
      </c>
      <c r="R1987">
        <f>IF(ISBLANK('Raw Data'!K1982),0,IFERROR(IF(MATCH(SMALL('Raw Data'!K1982:N1982,1),L1987:O1987,0),SMALL('Raw Data'!K1982:N1982,1)),0))</f>
        <v/>
      </c>
      <c r="S1987">
        <f>IF(ISBLANK('Raw Data'!K1982),0,IFERROR(IF(MATCH(SMALL('Raw Data'!K1982:N1982,2),L1987:O1987,0),SMALL('Raw Data'!K1982:N1982,2)),0))</f>
        <v/>
      </c>
      <c r="T1987">
        <f>IF(ISBLANK('Raw Data'!K1982),0,IFERROR(IF(MATCH(SMALL('Raw Data'!K1982:N1982,3),L1987:O1987,0),SMALL('Raw Data'!K1982:N1982,3)),0))</f>
        <v/>
      </c>
      <c r="U1987">
        <f>IF(ISBLANK('Raw Data'!K1982),0,IFERROR(IF(MATCH(SMALL('Raw Data'!K1982:N1982,4),L1987:O1987,0),SMALL('Raw Data'!K1982:N1982,4)),0))</f>
        <v/>
      </c>
      <c r="V1987">
        <f>IF(AND('Raw Data'!D1982&lt;3, 'Raw Data'!E1982&lt;3, 'Raw Data'!A1982&gt;0), 'Raw Data'!AF1982, 0)</f>
        <v/>
      </c>
      <c r="W1987">
        <f>IF(AND('Raw Data'!D1982&lt;4, 'Raw Data'!E1982&lt;4, 'Raw Data'!A1982&gt;0), 'Raw Data'!AI1982, 0)</f>
        <v/>
      </c>
      <c r="X1987">
        <f>IF(AND('Raw Data'!D1982&lt;5, 'Raw Data'!E1982&lt;5, 'Raw Data'!A1982&gt;0), 'Raw Data'!AL1982, 0)</f>
        <v/>
      </c>
      <c r="Y1987">
        <f>IF(AND('Raw Data'!D1982&lt;6, 'Raw Data'!E1982&lt;6, 'Raw Data'!A1982&gt;0), 'Raw Data'!AO1982, 0)</f>
        <v/>
      </c>
      <c r="Z1987">
        <f>IF(ISBLANK('Raw Data'!D1982), 0, IF('Raw Data'!D1982-'Raw Data'!E1982&gt;1, 'Raw Data'!AW1982, 0))</f>
        <v/>
      </c>
      <c r="AA1987">
        <f>IF(ISBLANK('Raw Data'!A1982), 0, IF(ABS('Raw Data'!D1982-'Raw Data'!E1982)&lt;2, 'Raw Data'!AX1982, 0))</f>
        <v/>
      </c>
      <c r="AB1987">
        <f>IF(ISBLANK('Raw Data'!D1982), 0, IF('Raw Data'!E1982-'Raw Data'!D1982&gt;1, 'Raw Data'!AY1982, 0))</f>
        <v/>
      </c>
      <c r="AC1987">
        <f>IF(ISBLANK('Raw Data'!D1982), 0, IF('Raw Data'!D1982-'Raw Data'!E1982&gt;2, 'Raw Data'!AZ1982, 0))</f>
        <v/>
      </c>
      <c r="AD1987">
        <f>IF(ISBLANK('Raw Data'!A1982), 0, IF(ABS('Raw Data'!D1982-'Raw Data'!E1982)&lt;3, 'Raw Data'!BA1982, 0))</f>
        <v/>
      </c>
      <c r="AE1987">
        <f>IF(ISBLANK('Raw Data'!D1982), 0, IF('Raw Data'!E1982-'Raw Data'!D1982&gt;2, 'Raw Data'!BB1982, 0))</f>
        <v/>
      </c>
      <c r="AF1987">
        <f>IF(ISBLANK('Raw Data'!D1982), 0, IF('Raw Data'!D1982-'Raw Data'!E1982&gt;3, 'Raw Data'!BC1982, 0))</f>
        <v/>
      </c>
      <c r="AG1987">
        <f>IF(ISBLANK('Raw Data'!A1982), 0, IF(ABS('Raw Data'!D1982-'Raw Data'!E1982)&lt;4, 'Raw Data'!BD1982, 0))</f>
        <v/>
      </c>
      <c r="AH1987">
        <f>IF(ISBLANK('Raw Data'!D1982), 0, IF('Raw Data'!E1982-'Raw Data'!D1982&gt;3, 'Raw Data'!BE1982, 0))</f>
        <v/>
      </c>
      <c r="AI1987">
        <f>IF(SUM('Raw Data'!D1982:E1982)&gt;'Raw Data'!F1982, 'Raw Data'!G1982, 0)</f>
        <v/>
      </c>
      <c r="AJ1987">
        <f>IF(ISBLANK('Raw Data'!D1982), 0, IF(SUM('Raw Data'!D1982:E1982)&lt;'Raw Data'!F1982, 'Raw Data'!H1982, 0))</f>
        <v/>
      </c>
      <c r="AK1987">
        <f>IF(ISBLANK('Raw Data'!A1982), 0, IF(AND('Raw Data'!D1982&lt;3, 'Raw Data'!E1982&lt;3, 'Raw Data'!F1982&lt;BB$2), 'Raw Data'!AF1982, 0))</f>
        <v/>
      </c>
      <c r="AL1987">
        <f>IF(ISBLANK('Raw Data'!A1982), 0, IF(AND('Raw Data'!D1982&lt;4, 'Raw Data'!E1982&lt;4, 'Raw Data'!F1982&lt;BB$2), 'Raw Data'!AI1982, 0))</f>
        <v/>
      </c>
      <c r="AM1987">
        <f>IF(ISBLANK('Raw Data'!A1982), 0, IF(AND('Raw Data'!D1982&lt;5, 'Raw Data'!E1982&lt;5, 'Raw Data'!F1982&lt;BB$2), 'Raw Data'!AL1982, 0))</f>
        <v/>
      </c>
      <c r="AN1987">
        <f>IF(ISBLANK('Raw Data'!A1982), 0, IF(AND('Raw Data'!D1982&lt;6, 'Raw Data'!E1982&lt;6, 'Raw Data'!F1982&lt;BB$2), 'Raw Data'!AO1982, 0))</f>
        <v/>
      </c>
      <c r="AO1987">
        <f>IF(ISBLANK('Raw Data'!A1982), 0, IF(AND('Raw Data'!I1982&lt;Analysis!$BC$2, 'Raw Data'!D1982-'Raw Data'!E1982&gt;1), 'Raw Data'!AW1982, IF(AND('Raw Data'!J1982&lt;Analysis!$BC$2, 'Raw Data'!E1982-'Raw Data'!D1982&gt;1), 'Raw Data'!AY1982, 0)))</f>
        <v/>
      </c>
      <c r="AP1987">
        <f>IF(ISBLANK('Raw Data'!A1982), 0, IF(AND('Raw Data'!I1982&lt;Analysis!$BC$2, 'Raw Data'!D1982-'Raw Data'!E1982&gt;2), 'Raw Data'!AZ1982, IF(AND('Raw Data'!J1982&lt;Analysis!$BC$2, 'Raw Data'!E1982-'Raw Data'!D1982&gt;2), 'Raw Data'!BB1982, 0)))</f>
        <v/>
      </c>
      <c r="AQ1987">
        <f>IF(ISBLANK('Raw Data'!A1982), 0, IF(AND('Raw Data'!I1982&lt;Analysis!$BC$2, 'Raw Data'!D1982-'Raw Data'!E1982&gt;3), 'Raw Data'!BC1982, IF(AND('Raw Data'!J1982&lt;Analysis!$BC$2, 'Raw Data'!E1982-'Raw Data'!D1982&gt;3), 'Raw Data'!BE1982, 0)))</f>
        <v/>
      </c>
      <c r="AR1987">
        <f>IF('Hidden Analysiss'!D1983=1,IF(ABS('Raw Data'!E1982-'Raw Data'!D1982)&lt;2,'Raw Data'!AX1982,0), 0)</f>
        <v/>
      </c>
      <c r="AS1987">
        <f>IF('Hidden Analysiss'!D1983=1,IF(ABS('Raw Data'!E1982-'Raw Data'!D1982)&lt;3,'Raw Data'!BA1982,0), 0)</f>
        <v/>
      </c>
      <c r="AT1987">
        <f>IF('Hidden Analysiss'!D1983=1,IF(ABS('Raw Data'!E1982-'Raw Data'!D1982)&lt;4,'Raw Data'!BD1982,0), 0)</f>
        <v/>
      </c>
      <c r="AU1987">
        <f>IF(AND('Hidden Analysiss'!E1983=1, ABS('Raw Data'!E1982-'Raw Data'!D1982)&lt;2), 'Raw Data'!AX1982, 0)</f>
        <v/>
      </c>
      <c r="AV1987">
        <f>IF(AND('Hidden Analysiss'!E1983=1, ABS('Raw Data'!E1982-'Raw Data'!D1982)&lt;3), 'Raw Data'!BA1982, 0)</f>
        <v/>
      </c>
      <c r="AW1987">
        <f>IF(AND('Hidden Analysiss'!E1983=1, ABS('Raw Data'!E1982-'Raw Data'!D1982)&lt;3), 'Raw Data'!BD1982, 0)</f>
        <v/>
      </c>
    </row>
    <row r="1988">
      <c r="A1988" s="1">
        <f>'Raw Data'!A1983</f>
        <v/>
      </c>
      <c r="B1988">
        <f>IF('Raw Data'!E1983&gt;'Raw Data'!D1983, 'Raw Data'!J1983, 0)</f>
        <v/>
      </c>
      <c r="C1988">
        <f>IF('Raw Data'!D1983&gt;'Raw Data'!E1983, 'Raw Data'!I1983, 0)</f>
        <v/>
      </c>
      <c r="D1988">
        <f>SUM(G1988:H1988)</f>
        <v/>
      </c>
      <c r="E1988">
        <f>IF(AND('Raw Data'!J1983&lt;'Raw Data'!I1983,'Raw Data'!E1983&gt;'Raw Data'!D1983,'Raw Data'!E1983-'Raw Data'!D1983&gt;3),'Raw Data'!N1983,IF(AND('Raw Data'!I1983&lt;'Raw Data'!J1983,'Raw Data'!D1983&gt;'Raw Data'!E1983,'Raw Data'!D1983-'Raw Data'!E1983&gt;3),'Raw Data'!M1983,0))</f>
        <v/>
      </c>
      <c r="F1988">
        <f>IF(AND('Raw Data'!J1983&lt;'Raw Data'!I1983,'Raw Data'!E1983&gt;'Raw Data'!D1983,'Raw Data'!E1983-'Raw Data'!D1983&lt;4),'Raw Data'!L1983,IF(AND('Raw Data'!I1983&lt;'Raw Data'!J1983,'Raw Data'!D1983&gt;'Raw Data'!E1983,'Raw Data'!D1983-'Raw Data'!E1983&lt;4),'Raw Data'!K1983,0))</f>
        <v/>
      </c>
      <c r="G1988">
        <f>IF(AND('Raw Data'!J1983&lt;'Raw Data'!I1983, 'Raw Data'!E1983&gt;'Raw Data'!D1983), 'Raw Data'!J1983, 0)</f>
        <v/>
      </c>
      <c r="H1988">
        <f>IF(AND('Raw Data'!J1983&gt;'Raw Data'!I1983, 'Raw Data'!E1983&lt;'Raw Data'!D1983), 'Raw Data'!I1983, 0)</f>
        <v/>
      </c>
      <c r="I1988">
        <f>SUM(J1988:K1988)</f>
        <v/>
      </c>
      <c r="J1988">
        <f>IF(AND('Raw Data'!J1983&gt;'Raw Data'!I1983, 'Raw Data'!E1983&gt;'Raw Data'!D1983), 'Raw Data'!J1983, 0)</f>
        <v/>
      </c>
      <c r="K1988">
        <f>IF(AND('Raw Data'!I1983&gt;'Raw Data'!J1983, 'Raw Data'!D1983&gt;'Raw Data'!E1983), 'Raw Data'!I1983, 0)</f>
        <v/>
      </c>
      <c r="L1988">
        <f>IF('Raw Data'!E1983-'Raw Data'!D1983&gt;3, 'Raw Data'!N1983, 0)</f>
        <v/>
      </c>
      <c r="M1988">
        <f>IF('Raw Data'!D1983-'Raw Data'!E1983&gt;3, 'Raw Data'!M1983, 0)</f>
        <v/>
      </c>
      <c r="N1988">
        <f>IF(ISBLANK('Raw Data'!D1983),0,IF(AND('Raw Data'!E1983&gt;'Raw Data'!D1983,'Raw Data'!E1983-'Raw Data'!D1983&gt;0,'Raw Data'!E1983-'Raw Data'!D1983&lt;4),'Raw Data'!L1983, 0))</f>
        <v/>
      </c>
      <c r="O1988">
        <f>IF(ISBLANK('Raw Data'!D1983),0,IF(AND('Raw Data'!E1983&gt;'Raw Data'!D1983,'Raw Data'!E1983-'Raw Data'!D1983&gt;0,'Raw Data'!D1983-'Raw Data'!E1983&lt;4),'Raw Data'!K1983, 0))</f>
        <v/>
      </c>
      <c r="P1988">
        <f>IF('Raw Data'!E1983-'Raw Data'!D1983&gt;3, 'Raw Data'!N1983, IF('Raw Data'!D1983-'Raw Data'!E1983&gt;3, 'Raw Data'!M1983, 0))</f>
        <v/>
      </c>
      <c r="Q1988">
        <f>IF(ISBLANK('Raw Data'!E1983),0,IF(AND('Raw Data'!E1983-'Raw Data'!D1983&lt;4,'Raw Data'!E1983-'Raw Data'!D1983&gt;0),'Raw Data'!L1983,IF(AND('Raw Data'!D1983&gt;'Raw Data'!E1983,'Raw Data'!D1983-'Raw Data'!E1983&gt;0),'Raw Data'!K1983,0)))</f>
        <v/>
      </c>
      <c r="R1988">
        <f>IF(ISBLANK('Raw Data'!K1983),0,IFERROR(IF(MATCH(SMALL('Raw Data'!K1983:N1983,1),L1988:O1988,0),SMALL('Raw Data'!K1983:N1983,1)),0))</f>
        <v/>
      </c>
      <c r="S1988">
        <f>IF(ISBLANK('Raw Data'!K1983),0,IFERROR(IF(MATCH(SMALL('Raw Data'!K1983:N1983,2),L1988:O1988,0),SMALL('Raw Data'!K1983:N1983,2)),0))</f>
        <v/>
      </c>
      <c r="T1988">
        <f>IF(ISBLANK('Raw Data'!K1983),0,IFERROR(IF(MATCH(SMALL('Raw Data'!K1983:N1983,3),L1988:O1988,0),SMALL('Raw Data'!K1983:N1983,3)),0))</f>
        <v/>
      </c>
      <c r="U1988">
        <f>IF(ISBLANK('Raw Data'!K1983),0,IFERROR(IF(MATCH(SMALL('Raw Data'!K1983:N1983,4),L1988:O1988,0),SMALL('Raw Data'!K1983:N1983,4)),0))</f>
        <v/>
      </c>
      <c r="V1988">
        <f>IF(AND('Raw Data'!D1983&lt;3, 'Raw Data'!E1983&lt;3, 'Raw Data'!A1983&gt;0), 'Raw Data'!AF1983, 0)</f>
        <v/>
      </c>
      <c r="W1988">
        <f>IF(AND('Raw Data'!D1983&lt;4, 'Raw Data'!E1983&lt;4, 'Raw Data'!A1983&gt;0), 'Raw Data'!AI1983, 0)</f>
        <v/>
      </c>
      <c r="X1988">
        <f>IF(AND('Raw Data'!D1983&lt;5, 'Raw Data'!E1983&lt;5, 'Raw Data'!A1983&gt;0), 'Raw Data'!AL1983, 0)</f>
        <v/>
      </c>
      <c r="Y1988">
        <f>IF(AND('Raw Data'!D1983&lt;6, 'Raw Data'!E1983&lt;6, 'Raw Data'!A1983&gt;0), 'Raw Data'!AO1983, 0)</f>
        <v/>
      </c>
      <c r="Z1988">
        <f>IF(ISBLANK('Raw Data'!D1983), 0, IF('Raw Data'!D1983-'Raw Data'!E1983&gt;1, 'Raw Data'!AW1983, 0))</f>
        <v/>
      </c>
      <c r="AA1988">
        <f>IF(ISBLANK('Raw Data'!A1983), 0, IF(ABS('Raw Data'!D1983-'Raw Data'!E1983)&lt;2, 'Raw Data'!AX1983, 0))</f>
        <v/>
      </c>
      <c r="AB1988">
        <f>IF(ISBLANK('Raw Data'!D1983), 0, IF('Raw Data'!E1983-'Raw Data'!D1983&gt;1, 'Raw Data'!AY1983, 0))</f>
        <v/>
      </c>
      <c r="AC1988">
        <f>IF(ISBLANK('Raw Data'!D1983), 0, IF('Raw Data'!D1983-'Raw Data'!E1983&gt;2, 'Raw Data'!AZ1983, 0))</f>
        <v/>
      </c>
      <c r="AD1988">
        <f>IF(ISBLANK('Raw Data'!A1983), 0, IF(ABS('Raw Data'!D1983-'Raw Data'!E1983)&lt;3, 'Raw Data'!BA1983, 0))</f>
        <v/>
      </c>
      <c r="AE1988">
        <f>IF(ISBLANK('Raw Data'!D1983), 0, IF('Raw Data'!E1983-'Raw Data'!D1983&gt;2, 'Raw Data'!BB1983, 0))</f>
        <v/>
      </c>
      <c r="AF1988">
        <f>IF(ISBLANK('Raw Data'!D1983), 0, IF('Raw Data'!D1983-'Raw Data'!E1983&gt;3, 'Raw Data'!BC1983, 0))</f>
        <v/>
      </c>
      <c r="AG1988">
        <f>IF(ISBLANK('Raw Data'!A1983), 0, IF(ABS('Raw Data'!D1983-'Raw Data'!E1983)&lt;4, 'Raw Data'!BD1983, 0))</f>
        <v/>
      </c>
      <c r="AH1988">
        <f>IF(ISBLANK('Raw Data'!D1983), 0, IF('Raw Data'!E1983-'Raw Data'!D1983&gt;3, 'Raw Data'!BE1983, 0))</f>
        <v/>
      </c>
      <c r="AI1988">
        <f>IF(SUM('Raw Data'!D1983:E1983)&gt;'Raw Data'!F1983, 'Raw Data'!G1983, 0)</f>
        <v/>
      </c>
      <c r="AJ1988">
        <f>IF(ISBLANK('Raw Data'!D1983), 0, IF(SUM('Raw Data'!D1983:E1983)&lt;'Raw Data'!F1983, 'Raw Data'!H1983, 0))</f>
        <v/>
      </c>
      <c r="AK1988">
        <f>IF(ISBLANK('Raw Data'!A1983), 0, IF(AND('Raw Data'!D1983&lt;3, 'Raw Data'!E1983&lt;3, 'Raw Data'!F1983&lt;BB$2), 'Raw Data'!AF1983, 0))</f>
        <v/>
      </c>
      <c r="AL1988">
        <f>IF(ISBLANK('Raw Data'!A1983), 0, IF(AND('Raw Data'!D1983&lt;4, 'Raw Data'!E1983&lt;4, 'Raw Data'!F1983&lt;BB$2), 'Raw Data'!AI1983, 0))</f>
        <v/>
      </c>
      <c r="AM1988">
        <f>IF(ISBLANK('Raw Data'!A1983), 0, IF(AND('Raw Data'!D1983&lt;5, 'Raw Data'!E1983&lt;5, 'Raw Data'!F1983&lt;BB$2), 'Raw Data'!AL1983, 0))</f>
        <v/>
      </c>
      <c r="AN1988">
        <f>IF(ISBLANK('Raw Data'!A1983), 0, IF(AND('Raw Data'!D1983&lt;6, 'Raw Data'!E1983&lt;6, 'Raw Data'!F1983&lt;BB$2), 'Raw Data'!AO1983, 0))</f>
        <v/>
      </c>
      <c r="AO1988">
        <f>IF(ISBLANK('Raw Data'!A1983), 0, IF(AND('Raw Data'!I1983&lt;Analysis!$BC$2, 'Raw Data'!D1983-'Raw Data'!E1983&gt;1), 'Raw Data'!AW1983, IF(AND('Raw Data'!J1983&lt;Analysis!$BC$2, 'Raw Data'!E1983-'Raw Data'!D1983&gt;1), 'Raw Data'!AY1983, 0)))</f>
        <v/>
      </c>
      <c r="AP1988">
        <f>IF(ISBLANK('Raw Data'!A1983), 0, IF(AND('Raw Data'!I1983&lt;Analysis!$BC$2, 'Raw Data'!D1983-'Raw Data'!E1983&gt;2), 'Raw Data'!AZ1983, IF(AND('Raw Data'!J1983&lt;Analysis!$BC$2, 'Raw Data'!E1983-'Raw Data'!D1983&gt;2), 'Raw Data'!BB1983, 0)))</f>
        <v/>
      </c>
      <c r="AQ1988">
        <f>IF(ISBLANK('Raw Data'!A1983), 0, IF(AND('Raw Data'!I1983&lt;Analysis!$BC$2, 'Raw Data'!D1983-'Raw Data'!E1983&gt;3), 'Raw Data'!BC1983, IF(AND('Raw Data'!J1983&lt;Analysis!$BC$2, 'Raw Data'!E1983-'Raw Data'!D1983&gt;3), 'Raw Data'!BE1983, 0)))</f>
        <v/>
      </c>
      <c r="AR1988">
        <f>IF('Hidden Analysiss'!D1984=1,IF(ABS('Raw Data'!E1983-'Raw Data'!D1983)&lt;2,'Raw Data'!AX1983,0), 0)</f>
        <v/>
      </c>
      <c r="AS1988">
        <f>IF('Hidden Analysiss'!D1984=1,IF(ABS('Raw Data'!E1983-'Raw Data'!D1983)&lt;3,'Raw Data'!BA1983,0), 0)</f>
        <v/>
      </c>
      <c r="AT1988">
        <f>IF('Hidden Analysiss'!D1984=1,IF(ABS('Raw Data'!E1983-'Raw Data'!D1983)&lt;4,'Raw Data'!BD1983,0), 0)</f>
        <v/>
      </c>
      <c r="AU1988">
        <f>IF(AND('Hidden Analysiss'!E1984=1, ABS('Raw Data'!E1983-'Raw Data'!D1983)&lt;2), 'Raw Data'!AX1983, 0)</f>
        <v/>
      </c>
      <c r="AV1988">
        <f>IF(AND('Hidden Analysiss'!E1984=1, ABS('Raw Data'!E1983-'Raw Data'!D1983)&lt;3), 'Raw Data'!BA1983, 0)</f>
        <v/>
      </c>
      <c r="AW1988">
        <f>IF(AND('Hidden Analysiss'!E1984=1, ABS('Raw Data'!E1983-'Raw Data'!D1983)&lt;3), 'Raw Data'!BD1983, 0)</f>
        <v/>
      </c>
    </row>
    <row r="1989">
      <c r="A1989" s="1">
        <f>'Raw Data'!A1984</f>
        <v/>
      </c>
      <c r="B1989">
        <f>IF('Raw Data'!E1984&gt;'Raw Data'!D1984, 'Raw Data'!J1984, 0)</f>
        <v/>
      </c>
      <c r="C1989">
        <f>IF('Raw Data'!D1984&gt;'Raw Data'!E1984, 'Raw Data'!I1984, 0)</f>
        <v/>
      </c>
      <c r="D1989">
        <f>SUM(G1989:H1989)</f>
        <v/>
      </c>
      <c r="E1989">
        <f>IF(AND('Raw Data'!J1984&lt;'Raw Data'!I1984,'Raw Data'!E1984&gt;'Raw Data'!D1984,'Raw Data'!E1984-'Raw Data'!D1984&gt;3),'Raw Data'!N1984,IF(AND('Raw Data'!I1984&lt;'Raw Data'!J1984,'Raw Data'!D1984&gt;'Raw Data'!E1984,'Raw Data'!D1984-'Raw Data'!E1984&gt;3),'Raw Data'!M1984,0))</f>
        <v/>
      </c>
      <c r="F1989">
        <f>IF(AND('Raw Data'!J1984&lt;'Raw Data'!I1984,'Raw Data'!E1984&gt;'Raw Data'!D1984,'Raw Data'!E1984-'Raw Data'!D1984&lt;4),'Raw Data'!L1984,IF(AND('Raw Data'!I1984&lt;'Raw Data'!J1984,'Raw Data'!D1984&gt;'Raw Data'!E1984,'Raw Data'!D1984-'Raw Data'!E1984&lt;4),'Raw Data'!K1984,0))</f>
        <v/>
      </c>
      <c r="G1989">
        <f>IF(AND('Raw Data'!J1984&lt;'Raw Data'!I1984, 'Raw Data'!E1984&gt;'Raw Data'!D1984), 'Raw Data'!J1984, 0)</f>
        <v/>
      </c>
      <c r="H1989">
        <f>IF(AND('Raw Data'!J1984&gt;'Raw Data'!I1984, 'Raw Data'!E1984&lt;'Raw Data'!D1984), 'Raw Data'!I1984, 0)</f>
        <v/>
      </c>
      <c r="I1989">
        <f>SUM(J1989:K1989)</f>
        <v/>
      </c>
      <c r="J1989">
        <f>IF(AND('Raw Data'!J1984&gt;'Raw Data'!I1984, 'Raw Data'!E1984&gt;'Raw Data'!D1984), 'Raw Data'!J1984, 0)</f>
        <v/>
      </c>
      <c r="K1989">
        <f>IF(AND('Raw Data'!I1984&gt;'Raw Data'!J1984, 'Raw Data'!D1984&gt;'Raw Data'!E1984), 'Raw Data'!I1984, 0)</f>
        <v/>
      </c>
      <c r="L1989">
        <f>IF('Raw Data'!E1984-'Raw Data'!D1984&gt;3, 'Raw Data'!N1984, 0)</f>
        <v/>
      </c>
      <c r="M1989">
        <f>IF('Raw Data'!D1984-'Raw Data'!E1984&gt;3, 'Raw Data'!M1984, 0)</f>
        <v/>
      </c>
      <c r="N1989">
        <f>IF(ISBLANK('Raw Data'!D1984),0,IF(AND('Raw Data'!E1984&gt;'Raw Data'!D1984,'Raw Data'!E1984-'Raw Data'!D1984&gt;0,'Raw Data'!E1984-'Raw Data'!D1984&lt;4),'Raw Data'!L1984, 0))</f>
        <v/>
      </c>
      <c r="O1989">
        <f>IF(ISBLANK('Raw Data'!D1984),0,IF(AND('Raw Data'!E1984&gt;'Raw Data'!D1984,'Raw Data'!E1984-'Raw Data'!D1984&gt;0,'Raw Data'!D1984-'Raw Data'!E1984&lt;4),'Raw Data'!K1984, 0))</f>
        <v/>
      </c>
      <c r="P1989">
        <f>IF('Raw Data'!E1984-'Raw Data'!D1984&gt;3, 'Raw Data'!N1984, IF('Raw Data'!D1984-'Raw Data'!E1984&gt;3, 'Raw Data'!M1984, 0))</f>
        <v/>
      </c>
      <c r="Q1989">
        <f>IF(ISBLANK('Raw Data'!E1984),0,IF(AND('Raw Data'!E1984-'Raw Data'!D1984&lt;4,'Raw Data'!E1984-'Raw Data'!D1984&gt;0),'Raw Data'!L1984,IF(AND('Raw Data'!D1984&gt;'Raw Data'!E1984,'Raw Data'!D1984-'Raw Data'!E1984&gt;0),'Raw Data'!K1984,0)))</f>
        <v/>
      </c>
      <c r="R1989">
        <f>IF(ISBLANK('Raw Data'!K1984),0,IFERROR(IF(MATCH(SMALL('Raw Data'!K1984:N1984,1),L1989:O1989,0),SMALL('Raw Data'!K1984:N1984,1)),0))</f>
        <v/>
      </c>
      <c r="S1989">
        <f>IF(ISBLANK('Raw Data'!K1984),0,IFERROR(IF(MATCH(SMALL('Raw Data'!K1984:N1984,2),L1989:O1989,0),SMALL('Raw Data'!K1984:N1984,2)),0))</f>
        <v/>
      </c>
      <c r="T1989">
        <f>IF(ISBLANK('Raw Data'!K1984),0,IFERROR(IF(MATCH(SMALL('Raw Data'!K1984:N1984,3),L1989:O1989,0),SMALL('Raw Data'!K1984:N1984,3)),0))</f>
        <v/>
      </c>
      <c r="U1989">
        <f>IF(ISBLANK('Raw Data'!K1984),0,IFERROR(IF(MATCH(SMALL('Raw Data'!K1984:N1984,4),L1989:O1989,0),SMALL('Raw Data'!K1984:N1984,4)),0))</f>
        <v/>
      </c>
      <c r="V1989">
        <f>IF(AND('Raw Data'!D1984&lt;3, 'Raw Data'!E1984&lt;3, 'Raw Data'!A1984&gt;0), 'Raw Data'!AF1984, 0)</f>
        <v/>
      </c>
      <c r="W1989">
        <f>IF(AND('Raw Data'!D1984&lt;4, 'Raw Data'!E1984&lt;4, 'Raw Data'!A1984&gt;0), 'Raw Data'!AI1984, 0)</f>
        <v/>
      </c>
      <c r="X1989">
        <f>IF(AND('Raw Data'!D1984&lt;5, 'Raw Data'!E1984&lt;5, 'Raw Data'!A1984&gt;0), 'Raw Data'!AL1984, 0)</f>
        <v/>
      </c>
      <c r="Y1989">
        <f>IF(AND('Raw Data'!D1984&lt;6, 'Raw Data'!E1984&lt;6, 'Raw Data'!A1984&gt;0), 'Raw Data'!AO1984, 0)</f>
        <v/>
      </c>
      <c r="Z1989">
        <f>IF(ISBLANK('Raw Data'!D1984), 0, IF('Raw Data'!D1984-'Raw Data'!E1984&gt;1, 'Raw Data'!AW1984, 0))</f>
        <v/>
      </c>
      <c r="AA1989">
        <f>IF(ISBLANK('Raw Data'!A1984), 0, IF(ABS('Raw Data'!D1984-'Raw Data'!E1984)&lt;2, 'Raw Data'!AX1984, 0))</f>
        <v/>
      </c>
      <c r="AB1989">
        <f>IF(ISBLANK('Raw Data'!D1984), 0, IF('Raw Data'!E1984-'Raw Data'!D1984&gt;1, 'Raw Data'!AY1984, 0))</f>
        <v/>
      </c>
      <c r="AC1989">
        <f>IF(ISBLANK('Raw Data'!D1984), 0, IF('Raw Data'!D1984-'Raw Data'!E1984&gt;2, 'Raw Data'!AZ1984, 0))</f>
        <v/>
      </c>
      <c r="AD1989">
        <f>IF(ISBLANK('Raw Data'!A1984), 0, IF(ABS('Raw Data'!D1984-'Raw Data'!E1984)&lt;3, 'Raw Data'!BA1984, 0))</f>
        <v/>
      </c>
      <c r="AE1989">
        <f>IF(ISBLANK('Raw Data'!D1984), 0, IF('Raw Data'!E1984-'Raw Data'!D1984&gt;2, 'Raw Data'!BB1984, 0))</f>
        <v/>
      </c>
      <c r="AF1989">
        <f>IF(ISBLANK('Raw Data'!D1984), 0, IF('Raw Data'!D1984-'Raw Data'!E1984&gt;3, 'Raw Data'!BC1984, 0))</f>
        <v/>
      </c>
      <c r="AG1989">
        <f>IF(ISBLANK('Raw Data'!A1984), 0, IF(ABS('Raw Data'!D1984-'Raw Data'!E1984)&lt;4, 'Raw Data'!BD1984, 0))</f>
        <v/>
      </c>
      <c r="AH1989">
        <f>IF(ISBLANK('Raw Data'!D1984), 0, IF('Raw Data'!E1984-'Raw Data'!D1984&gt;3, 'Raw Data'!BE1984, 0))</f>
        <v/>
      </c>
      <c r="AI1989">
        <f>IF(SUM('Raw Data'!D1984:E1984)&gt;'Raw Data'!F1984, 'Raw Data'!G1984, 0)</f>
        <v/>
      </c>
      <c r="AJ1989">
        <f>IF(ISBLANK('Raw Data'!D1984), 0, IF(SUM('Raw Data'!D1984:E1984)&lt;'Raw Data'!F1984, 'Raw Data'!H1984, 0))</f>
        <v/>
      </c>
      <c r="AK1989">
        <f>IF(ISBLANK('Raw Data'!A1984), 0, IF(AND('Raw Data'!D1984&lt;3, 'Raw Data'!E1984&lt;3, 'Raw Data'!F1984&lt;BB$2), 'Raw Data'!AF1984, 0))</f>
        <v/>
      </c>
      <c r="AL1989">
        <f>IF(ISBLANK('Raw Data'!A1984), 0, IF(AND('Raw Data'!D1984&lt;4, 'Raw Data'!E1984&lt;4, 'Raw Data'!F1984&lt;BB$2), 'Raw Data'!AI1984, 0))</f>
        <v/>
      </c>
      <c r="AM1989">
        <f>IF(ISBLANK('Raw Data'!A1984), 0, IF(AND('Raw Data'!D1984&lt;5, 'Raw Data'!E1984&lt;5, 'Raw Data'!F1984&lt;BB$2), 'Raw Data'!AL1984, 0))</f>
        <v/>
      </c>
      <c r="AN1989">
        <f>IF(ISBLANK('Raw Data'!A1984), 0, IF(AND('Raw Data'!D1984&lt;6, 'Raw Data'!E1984&lt;6, 'Raw Data'!F1984&lt;BB$2), 'Raw Data'!AO1984, 0))</f>
        <v/>
      </c>
      <c r="AO1989">
        <f>IF(ISBLANK('Raw Data'!A1984), 0, IF(AND('Raw Data'!I1984&lt;Analysis!$BC$2, 'Raw Data'!D1984-'Raw Data'!E1984&gt;1), 'Raw Data'!AW1984, IF(AND('Raw Data'!J1984&lt;Analysis!$BC$2, 'Raw Data'!E1984-'Raw Data'!D1984&gt;1), 'Raw Data'!AY1984, 0)))</f>
        <v/>
      </c>
      <c r="AP1989">
        <f>IF(ISBLANK('Raw Data'!A1984), 0, IF(AND('Raw Data'!I1984&lt;Analysis!$BC$2, 'Raw Data'!D1984-'Raw Data'!E1984&gt;2), 'Raw Data'!AZ1984, IF(AND('Raw Data'!J1984&lt;Analysis!$BC$2, 'Raw Data'!E1984-'Raw Data'!D1984&gt;2), 'Raw Data'!BB1984, 0)))</f>
        <v/>
      </c>
      <c r="AQ1989">
        <f>IF(ISBLANK('Raw Data'!A1984), 0, IF(AND('Raw Data'!I1984&lt;Analysis!$BC$2, 'Raw Data'!D1984-'Raw Data'!E1984&gt;3), 'Raw Data'!BC1984, IF(AND('Raw Data'!J1984&lt;Analysis!$BC$2, 'Raw Data'!E1984-'Raw Data'!D1984&gt;3), 'Raw Data'!BE1984, 0)))</f>
        <v/>
      </c>
      <c r="AR1989">
        <f>IF('Hidden Analysiss'!D1985=1,IF(ABS('Raw Data'!E1984-'Raw Data'!D1984)&lt;2,'Raw Data'!AX1984,0), 0)</f>
        <v/>
      </c>
      <c r="AS1989">
        <f>IF('Hidden Analysiss'!D1985=1,IF(ABS('Raw Data'!E1984-'Raw Data'!D1984)&lt;3,'Raw Data'!BA1984,0), 0)</f>
        <v/>
      </c>
      <c r="AT1989">
        <f>IF('Hidden Analysiss'!D1985=1,IF(ABS('Raw Data'!E1984-'Raw Data'!D1984)&lt;4,'Raw Data'!BD1984,0), 0)</f>
        <v/>
      </c>
      <c r="AU1989">
        <f>IF(AND('Hidden Analysiss'!E1985=1, ABS('Raw Data'!E1984-'Raw Data'!D1984)&lt;2), 'Raw Data'!AX1984, 0)</f>
        <v/>
      </c>
      <c r="AV1989">
        <f>IF(AND('Hidden Analysiss'!E1985=1, ABS('Raw Data'!E1984-'Raw Data'!D1984)&lt;3), 'Raw Data'!BA1984, 0)</f>
        <v/>
      </c>
      <c r="AW1989">
        <f>IF(AND('Hidden Analysiss'!E1985=1, ABS('Raw Data'!E1984-'Raw Data'!D1984)&lt;3), 'Raw Data'!BD1984, 0)</f>
        <v/>
      </c>
    </row>
    <row r="1990">
      <c r="A1990" s="1">
        <f>'Raw Data'!A1985</f>
        <v/>
      </c>
      <c r="B1990">
        <f>IF('Raw Data'!E1985&gt;'Raw Data'!D1985, 'Raw Data'!J1985, 0)</f>
        <v/>
      </c>
      <c r="C1990">
        <f>IF('Raw Data'!D1985&gt;'Raw Data'!E1985, 'Raw Data'!I1985, 0)</f>
        <v/>
      </c>
      <c r="D1990">
        <f>SUM(G1990:H1990)</f>
        <v/>
      </c>
      <c r="E1990">
        <f>IF(AND('Raw Data'!J1985&lt;'Raw Data'!I1985,'Raw Data'!E1985&gt;'Raw Data'!D1985,'Raw Data'!E1985-'Raw Data'!D1985&gt;3),'Raw Data'!N1985,IF(AND('Raw Data'!I1985&lt;'Raw Data'!J1985,'Raw Data'!D1985&gt;'Raw Data'!E1985,'Raw Data'!D1985-'Raw Data'!E1985&gt;3),'Raw Data'!M1985,0))</f>
        <v/>
      </c>
      <c r="F1990">
        <f>IF(AND('Raw Data'!J1985&lt;'Raw Data'!I1985,'Raw Data'!E1985&gt;'Raw Data'!D1985,'Raw Data'!E1985-'Raw Data'!D1985&lt;4),'Raw Data'!L1985,IF(AND('Raw Data'!I1985&lt;'Raw Data'!J1985,'Raw Data'!D1985&gt;'Raw Data'!E1985,'Raw Data'!D1985-'Raw Data'!E1985&lt;4),'Raw Data'!K1985,0))</f>
        <v/>
      </c>
      <c r="G1990">
        <f>IF(AND('Raw Data'!J1985&lt;'Raw Data'!I1985, 'Raw Data'!E1985&gt;'Raw Data'!D1985), 'Raw Data'!J1985, 0)</f>
        <v/>
      </c>
      <c r="H1990">
        <f>IF(AND('Raw Data'!J1985&gt;'Raw Data'!I1985, 'Raw Data'!E1985&lt;'Raw Data'!D1985), 'Raw Data'!I1985, 0)</f>
        <v/>
      </c>
      <c r="I1990">
        <f>SUM(J1990:K1990)</f>
        <v/>
      </c>
      <c r="J1990">
        <f>IF(AND('Raw Data'!J1985&gt;'Raw Data'!I1985, 'Raw Data'!E1985&gt;'Raw Data'!D1985), 'Raw Data'!J1985, 0)</f>
        <v/>
      </c>
      <c r="K1990">
        <f>IF(AND('Raw Data'!I1985&gt;'Raw Data'!J1985, 'Raw Data'!D1985&gt;'Raw Data'!E1985), 'Raw Data'!I1985, 0)</f>
        <v/>
      </c>
      <c r="L1990">
        <f>IF('Raw Data'!E1985-'Raw Data'!D1985&gt;3, 'Raw Data'!N1985, 0)</f>
        <v/>
      </c>
      <c r="M1990">
        <f>IF('Raw Data'!D1985-'Raw Data'!E1985&gt;3, 'Raw Data'!M1985, 0)</f>
        <v/>
      </c>
      <c r="N1990">
        <f>IF(ISBLANK('Raw Data'!D1985),0,IF(AND('Raw Data'!E1985&gt;'Raw Data'!D1985,'Raw Data'!E1985-'Raw Data'!D1985&gt;0,'Raw Data'!E1985-'Raw Data'!D1985&lt;4),'Raw Data'!L1985, 0))</f>
        <v/>
      </c>
      <c r="O1990">
        <f>IF(ISBLANK('Raw Data'!D1985),0,IF(AND('Raw Data'!E1985&gt;'Raw Data'!D1985,'Raw Data'!E1985-'Raw Data'!D1985&gt;0,'Raw Data'!D1985-'Raw Data'!E1985&lt;4),'Raw Data'!K1985, 0))</f>
        <v/>
      </c>
      <c r="P1990">
        <f>IF('Raw Data'!E1985-'Raw Data'!D1985&gt;3, 'Raw Data'!N1985, IF('Raw Data'!D1985-'Raw Data'!E1985&gt;3, 'Raw Data'!M1985, 0))</f>
        <v/>
      </c>
      <c r="Q1990">
        <f>IF(ISBLANK('Raw Data'!E1985),0,IF(AND('Raw Data'!E1985-'Raw Data'!D1985&lt;4,'Raw Data'!E1985-'Raw Data'!D1985&gt;0),'Raw Data'!L1985,IF(AND('Raw Data'!D1985&gt;'Raw Data'!E1985,'Raw Data'!D1985-'Raw Data'!E1985&gt;0),'Raw Data'!K1985,0)))</f>
        <v/>
      </c>
      <c r="R1990">
        <f>IF(ISBLANK('Raw Data'!K1985),0,IFERROR(IF(MATCH(SMALL('Raw Data'!K1985:N1985,1),L1990:O1990,0),SMALL('Raw Data'!K1985:N1985,1)),0))</f>
        <v/>
      </c>
      <c r="S1990">
        <f>IF(ISBLANK('Raw Data'!K1985),0,IFERROR(IF(MATCH(SMALL('Raw Data'!K1985:N1985,2),L1990:O1990,0),SMALL('Raw Data'!K1985:N1985,2)),0))</f>
        <v/>
      </c>
      <c r="T1990">
        <f>IF(ISBLANK('Raw Data'!K1985),0,IFERROR(IF(MATCH(SMALL('Raw Data'!K1985:N1985,3),L1990:O1990,0),SMALL('Raw Data'!K1985:N1985,3)),0))</f>
        <v/>
      </c>
      <c r="U1990">
        <f>IF(ISBLANK('Raw Data'!K1985),0,IFERROR(IF(MATCH(SMALL('Raw Data'!K1985:N1985,4),L1990:O1990,0),SMALL('Raw Data'!K1985:N1985,4)),0))</f>
        <v/>
      </c>
      <c r="V1990">
        <f>IF(AND('Raw Data'!D1985&lt;3, 'Raw Data'!E1985&lt;3, 'Raw Data'!A1985&gt;0), 'Raw Data'!AF1985, 0)</f>
        <v/>
      </c>
      <c r="W1990">
        <f>IF(AND('Raw Data'!D1985&lt;4, 'Raw Data'!E1985&lt;4, 'Raw Data'!A1985&gt;0), 'Raw Data'!AI1985, 0)</f>
        <v/>
      </c>
      <c r="X1990">
        <f>IF(AND('Raw Data'!D1985&lt;5, 'Raw Data'!E1985&lt;5, 'Raw Data'!A1985&gt;0), 'Raw Data'!AL1985, 0)</f>
        <v/>
      </c>
      <c r="Y1990">
        <f>IF(AND('Raw Data'!D1985&lt;6, 'Raw Data'!E1985&lt;6, 'Raw Data'!A1985&gt;0), 'Raw Data'!AO1985, 0)</f>
        <v/>
      </c>
      <c r="Z1990">
        <f>IF(ISBLANK('Raw Data'!D1985), 0, IF('Raw Data'!D1985-'Raw Data'!E1985&gt;1, 'Raw Data'!AW1985, 0))</f>
        <v/>
      </c>
      <c r="AA1990">
        <f>IF(ISBLANK('Raw Data'!A1985), 0, IF(ABS('Raw Data'!D1985-'Raw Data'!E1985)&lt;2, 'Raw Data'!AX1985, 0))</f>
        <v/>
      </c>
      <c r="AB1990">
        <f>IF(ISBLANK('Raw Data'!D1985), 0, IF('Raw Data'!E1985-'Raw Data'!D1985&gt;1, 'Raw Data'!AY1985, 0))</f>
        <v/>
      </c>
      <c r="AC1990">
        <f>IF(ISBLANK('Raw Data'!D1985), 0, IF('Raw Data'!D1985-'Raw Data'!E1985&gt;2, 'Raw Data'!AZ1985, 0))</f>
        <v/>
      </c>
      <c r="AD1990">
        <f>IF(ISBLANK('Raw Data'!A1985), 0, IF(ABS('Raw Data'!D1985-'Raw Data'!E1985)&lt;3, 'Raw Data'!BA1985, 0))</f>
        <v/>
      </c>
      <c r="AE1990">
        <f>IF(ISBLANK('Raw Data'!D1985), 0, IF('Raw Data'!E1985-'Raw Data'!D1985&gt;2, 'Raw Data'!BB1985, 0))</f>
        <v/>
      </c>
      <c r="AF1990">
        <f>IF(ISBLANK('Raw Data'!D1985), 0, IF('Raw Data'!D1985-'Raw Data'!E1985&gt;3, 'Raw Data'!BC1985, 0))</f>
        <v/>
      </c>
      <c r="AG1990">
        <f>IF(ISBLANK('Raw Data'!A1985), 0, IF(ABS('Raw Data'!D1985-'Raw Data'!E1985)&lt;4, 'Raw Data'!BD1985, 0))</f>
        <v/>
      </c>
      <c r="AH1990">
        <f>IF(ISBLANK('Raw Data'!D1985), 0, IF('Raw Data'!E1985-'Raw Data'!D1985&gt;3, 'Raw Data'!BE1985, 0))</f>
        <v/>
      </c>
      <c r="AI1990">
        <f>IF(SUM('Raw Data'!D1985:E1985)&gt;'Raw Data'!F1985, 'Raw Data'!G1985, 0)</f>
        <v/>
      </c>
      <c r="AJ1990">
        <f>IF(ISBLANK('Raw Data'!D1985), 0, IF(SUM('Raw Data'!D1985:E1985)&lt;'Raw Data'!F1985, 'Raw Data'!H1985, 0))</f>
        <v/>
      </c>
      <c r="AK1990">
        <f>IF(ISBLANK('Raw Data'!A1985), 0, IF(AND('Raw Data'!D1985&lt;3, 'Raw Data'!E1985&lt;3, 'Raw Data'!F1985&lt;BB$2), 'Raw Data'!AF1985, 0))</f>
        <v/>
      </c>
      <c r="AL1990">
        <f>IF(ISBLANK('Raw Data'!A1985), 0, IF(AND('Raw Data'!D1985&lt;4, 'Raw Data'!E1985&lt;4, 'Raw Data'!F1985&lt;BB$2), 'Raw Data'!AI1985, 0))</f>
        <v/>
      </c>
      <c r="AM1990">
        <f>IF(ISBLANK('Raw Data'!A1985), 0, IF(AND('Raw Data'!D1985&lt;5, 'Raw Data'!E1985&lt;5, 'Raw Data'!F1985&lt;BB$2), 'Raw Data'!AL1985, 0))</f>
        <v/>
      </c>
      <c r="AN1990">
        <f>IF(ISBLANK('Raw Data'!A1985), 0, IF(AND('Raw Data'!D1985&lt;6, 'Raw Data'!E1985&lt;6, 'Raw Data'!F1985&lt;BB$2), 'Raw Data'!AO1985, 0))</f>
        <v/>
      </c>
      <c r="AO1990">
        <f>IF(ISBLANK('Raw Data'!A1985), 0, IF(AND('Raw Data'!I1985&lt;Analysis!$BC$2, 'Raw Data'!D1985-'Raw Data'!E1985&gt;1), 'Raw Data'!AW1985, IF(AND('Raw Data'!J1985&lt;Analysis!$BC$2, 'Raw Data'!E1985-'Raw Data'!D1985&gt;1), 'Raw Data'!AY1985, 0)))</f>
        <v/>
      </c>
      <c r="AP1990">
        <f>IF(ISBLANK('Raw Data'!A1985), 0, IF(AND('Raw Data'!I1985&lt;Analysis!$BC$2, 'Raw Data'!D1985-'Raw Data'!E1985&gt;2), 'Raw Data'!AZ1985, IF(AND('Raw Data'!J1985&lt;Analysis!$BC$2, 'Raw Data'!E1985-'Raw Data'!D1985&gt;2), 'Raw Data'!BB1985, 0)))</f>
        <v/>
      </c>
      <c r="AQ1990">
        <f>IF(ISBLANK('Raw Data'!A1985), 0, IF(AND('Raw Data'!I1985&lt;Analysis!$BC$2, 'Raw Data'!D1985-'Raw Data'!E1985&gt;3), 'Raw Data'!BC1985, IF(AND('Raw Data'!J1985&lt;Analysis!$BC$2, 'Raw Data'!E1985-'Raw Data'!D1985&gt;3), 'Raw Data'!BE1985, 0)))</f>
        <v/>
      </c>
      <c r="AR1990">
        <f>IF('Hidden Analysiss'!D1986=1,IF(ABS('Raw Data'!E1985-'Raw Data'!D1985)&lt;2,'Raw Data'!AX1985,0), 0)</f>
        <v/>
      </c>
      <c r="AS1990">
        <f>IF('Hidden Analysiss'!D1986=1,IF(ABS('Raw Data'!E1985-'Raw Data'!D1985)&lt;3,'Raw Data'!BA1985,0), 0)</f>
        <v/>
      </c>
      <c r="AT1990">
        <f>IF('Hidden Analysiss'!D1986=1,IF(ABS('Raw Data'!E1985-'Raw Data'!D1985)&lt;4,'Raw Data'!BD1985,0), 0)</f>
        <v/>
      </c>
      <c r="AU1990">
        <f>IF(AND('Hidden Analysiss'!E1986=1, ABS('Raw Data'!E1985-'Raw Data'!D1985)&lt;2), 'Raw Data'!AX1985, 0)</f>
        <v/>
      </c>
      <c r="AV1990">
        <f>IF(AND('Hidden Analysiss'!E1986=1, ABS('Raw Data'!E1985-'Raw Data'!D1985)&lt;3), 'Raw Data'!BA1985, 0)</f>
        <v/>
      </c>
      <c r="AW1990">
        <f>IF(AND('Hidden Analysiss'!E1986=1, ABS('Raw Data'!E1985-'Raw Data'!D1985)&lt;3), 'Raw Data'!BD1985, 0)</f>
        <v/>
      </c>
    </row>
    <row r="1991">
      <c r="A1991" s="1">
        <f>'Raw Data'!A1986</f>
        <v/>
      </c>
      <c r="B1991">
        <f>IF('Raw Data'!E1986&gt;'Raw Data'!D1986, 'Raw Data'!J1986, 0)</f>
        <v/>
      </c>
      <c r="C1991">
        <f>IF('Raw Data'!D1986&gt;'Raw Data'!E1986, 'Raw Data'!I1986, 0)</f>
        <v/>
      </c>
      <c r="D1991">
        <f>SUM(G1991:H1991)</f>
        <v/>
      </c>
      <c r="E1991">
        <f>IF(AND('Raw Data'!J1986&lt;'Raw Data'!I1986,'Raw Data'!E1986&gt;'Raw Data'!D1986,'Raw Data'!E1986-'Raw Data'!D1986&gt;3),'Raw Data'!N1986,IF(AND('Raw Data'!I1986&lt;'Raw Data'!J1986,'Raw Data'!D1986&gt;'Raw Data'!E1986,'Raw Data'!D1986-'Raw Data'!E1986&gt;3),'Raw Data'!M1986,0))</f>
        <v/>
      </c>
      <c r="F1991">
        <f>IF(AND('Raw Data'!J1986&lt;'Raw Data'!I1986,'Raw Data'!E1986&gt;'Raw Data'!D1986,'Raw Data'!E1986-'Raw Data'!D1986&lt;4),'Raw Data'!L1986,IF(AND('Raw Data'!I1986&lt;'Raw Data'!J1986,'Raw Data'!D1986&gt;'Raw Data'!E1986,'Raw Data'!D1986-'Raw Data'!E1986&lt;4),'Raw Data'!K1986,0))</f>
        <v/>
      </c>
      <c r="G1991">
        <f>IF(AND('Raw Data'!J1986&lt;'Raw Data'!I1986, 'Raw Data'!E1986&gt;'Raw Data'!D1986), 'Raw Data'!J1986, 0)</f>
        <v/>
      </c>
      <c r="H1991">
        <f>IF(AND('Raw Data'!J1986&gt;'Raw Data'!I1986, 'Raw Data'!E1986&lt;'Raw Data'!D1986), 'Raw Data'!I1986, 0)</f>
        <v/>
      </c>
      <c r="I1991">
        <f>SUM(J1991:K1991)</f>
        <v/>
      </c>
      <c r="J1991">
        <f>IF(AND('Raw Data'!J1986&gt;'Raw Data'!I1986, 'Raw Data'!E1986&gt;'Raw Data'!D1986), 'Raw Data'!J1986, 0)</f>
        <v/>
      </c>
      <c r="K1991">
        <f>IF(AND('Raw Data'!I1986&gt;'Raw Data'!J1986, 'Raw Data'!D1986&gt;'Raw Data'!E1986), 'Raw Data'!I1986, 0)</f>
        <v/>
      </c>
      <c r="L1991">
        <f>IF('Raw Data'!E1986-'Raw Data'!D1986&gt;3, 'Raw Data'!N1986, 0)</f>
        <v/>
      </c>
      <c r="M1991">
        <f>IF('Raw Data'!D1986-'Raw Data'!E1986&gt;3, 'Raw Data'!M1986, 0)</f>
        <v/>
      </c>
      <c r="N1991">
        <f>IF(ISBLANK('Raw Data'!D1986),0,IF(AND('Raw Data'!E1986&gt;'Raw Data'!D1986,'Raw Data'!E1986-'Raw Data'!D1986&gt;0,'Raw Data'!E1986-'Raw Data'!D1986&lt;4),'Raw Data'!L1986, 0))</f>
        <v/>
      </c>
      <c r="O1991">
        <f>IF(ISBLANK('Raw Data'!D1986),0,IF(AND('Raw Data'!E1986&gt;'Raw Data'!D1986,'Raw Data'!E1986-'Raw Data'!D1986&gt;0,'Raw Data'!D1986-'Raw Data'!E1986&lt;4),'Raw Data'!K1986, 0))</f>
        <v/>
      </c>
      <c r="P1991">
        <f>IF('Raw Data'!E1986-'Raw Data'!D1986&gt;3, 'Raw Data'!N1986, IF('Raw Data'!D1986-'Raw Data'!E1986&gt;3, 'Raw Data'!M1986, 0))</f>
        <v/>
      </c>
      <c r="Q1991">
        <f>IF(ISBLANK('Raw Data'!E1986),0,IF(AND('Raw Data'!E1986-'Raw Data'!D1986&lt;4,'Raw Data'!E1986-'Raw Data'!D1986&gt;0),'Raw Data'!L1986,IF(AND('Raw Data'!D1986&gt;'Raw Data'!E1986,'Raw Data'!D1986-'Raw Data'!E1986&gt;0),'Raw Data'!K1986,0)))</f>
        <v/>
      </c>
      <c r="R1991">
        <f>IF(ISBLANK('Raw Data'!K1986),0,IFERROR(IF(MATCH(SMALL('Raw Data'!K1986:N1986,1),L1991:O1991,0),SMALL('Raw Data'!K1986:N1986,1)),0))</f>
        <v/>
      </c>
      <c r="S1991">
        <f>IF(ISBLANK('Raw Data'!K1986),0,IFERROR(IF(MATCH(SMALL('Raw Data'!K1986:N1986,2),L1991:O1991,0),SMALL('Raw Data'!K1986:N1986,2)),0))</f>
        <v/>
      </c>
      <c r="T1991">
        <f>IF(ISBLANK('Raw Data'!K1986),0,IFERROR(IF(MATCH(SMALL('Raw Data'!K1986:N1986,3),L1991:O1991,0),SMALL('Raw Data'!K1986:N1986,3)),0))</f>
        <v/>
      </c>
      <c r="U1991">
        <f>IF(ISBLANK('Raw Data'!K1986),0,IFERROR(IF(MATCH(SMALL('Raw Data'!K1986:N1986,4),L1991:O1991,0),SMALL('Raw Data'!K1986:N1986,4)),0))</f>
        <v/>
      </c>
      <c r="V1991">
        <f>IF(AND('Raw Data'!D1986&lt;3, 'Raw Data'!E1986&lt;3, 'Raw Data'!A1986&gt;0), 'Raw Data'!AF1986, 0)</f>
        <v/>
      </c>
      <c r="W1991">
        <f>IF(AND('Raw Data'!D1986&lt;4, 'Raw Data'!E1986&lt;4, 'Raw Data'!A1986&gt;0), 'Raw Data'!AI1986, 0)</f>
        <v/>
      </c>
      <c r="X1991">
        <f>IF(AND('Raw Data'!D1986&lt;5, 'Raw Data'!E1986&lt;5, 'Raw Data'!A1986&gt;0), 'Raw Data'!AL1986, 0)</f>
        <v/>
      </c>
      <c r="Y1991">
        <f>IF(AND('Raw Data'!D1986&lt;6, 'Raw Data'!E1986&lt;6, 'Raw Data'!A1986&gt;0), 'Raw Data'!AO1986, 0)</f>
        <v/>
      </c>
      <c r="Z1991">
        <f>IF(ISBLANK('Raw Data'!D1986), 0, IF('Raw Data'!D1986-'Raw Data'!E1986&gt;1, 'Raw Data'!AW1986, 0))</f>
        <v/>
      </c>
      <c r="AA1991">
        <f>IF(ISBLANK('Raw Data'!A1986), 0, IF(ABS('Raw Data'!D1986-'Raw Data'!E1986)&lt;2, 'Raw Data'!AX1986, 0))</f>
        <v/>
      </c>
      <c r="AB1991">
        <f>IF(ISBLANK('Raw Data'!D1986), 0, IF('Raw Data'!E1986-'Raw Data'!D1986&gt;1, 'Raw Data'!AY1986, 0))</f>
        <v/>
      </c>
      <c r="AC1991">
        <f>IF(ISBLANK('Raw Data'!D1986), 0, IF('Raw Data'!D1986-'Raw Data'!E1986&gt;2, 'Raw Data'!AZ1986, 0))</f>
        <v/>
      </c>
      <c r="AD1991">
        <f>IF(ISBLANK('Raw Data'!A1986), 0, IF(ABS('Raw Data'!D1986-'Raw Data'!E1986)&lt;3, 'Raw Data'!BA1986, 0))</f>
        <v/>
      </c>
      <c r="AE1991">
        <f>IF(ISBLANK('Raw Data'!D1986), 0, IF('Raw Data'!E1986-'Raw Data'!D1986&gt;2, 'Raw Data'!BB1986, 0))</f>
        <v/>
      </c>
      <c r="AF1991">
        <f>IF(ISBLANK('Raw Data'!D1986), 0, IF('Raw Data'!D1986-'Raw Data'!E1986&gt;3, 'Raw Data'!BC1986, 0))</f>
        <v/>
      </c>
      <c r="AG1991">
        <f>IF(ISBLANK('Raw Data'!A1986), 0, IF(ABS('Raw Data'!D1986-'Raw Data'!E1986)&lt;4, 'Raw Data'!BD1986, 0))</f>
        <v/>
      </c>
      <c r="AH1991">
        <f>IF(ISBLANK('Raw Data'!D1986), 0, IF('Raw Data'!E1986-'Raw Data'!D1986&gt;3, 'Raw Data'!BE1986, 0))</f>
        <v/>
      </c>
      <c r="AI1991">
        <f>IF(SUM('Raw Data'!D1986:E1986)&gt;'Raw Data'!F1986, 'Raw Data'!G1986, 0)</f>
        <v/>
      </c>
      <c r="AJ1991">
        <f>IF(ISBLANK('Raw Data'!D1986), 0, IF(SUM('Raw Data'!D1986:E1986)&lt;'Raw Data'!F1986, 'Raw Data'!H1986, 0))</f>
        <v/>
      </c>
      <c r="AK1991">
        <f>IF(ISBLANK('Raw Data'!A1986), 0, IF(AND('Raw Data'!D1986&lt;3, 'Raw Data'!E1986&lt;3, 'Raw Data'!F1986&lt;BB$2), 'Raw Data'!AF1986, 0))</f>
        <v/>
      </c>
      <c r="AL1991">
        <f>IF(ISBLANK('Raw Data'!A1986), 0, IF(AND('Raw Data'!D1986&lt;4, 'Raw Data'!E1986&lt;4, 'Raw Data'!F1986&lt;BB$2), 'Raw Data'!AI1986, 0))</f>
        <v/>
      </c>
      <c r="AM1991">
        <f>IF(ISBLANK('Raw Data'!A1986), 0, IF(AND('Raw Data'!D1986&lt;5, 'Raw Data'!E1986&lt;5, 'Raw Data'!F1986&lt;BB$2), 'Raw Data'!AL1986, 0))</f>
        <v/>
      </c>
      <c r="AN1991">
        <f>IF(ISBLANK('Raw Data'!A1986), 0, IF(AND('Raw Data'!D1986&lt;6, 'Raw Data'!E1986&lt;6, 'Raw Data'!F1986&lt;BB$2), 'Raw Data'!AO1986, 0))</f>
        <v/>
      </c>
      <c r="AO1991">
        <f>IF(ISBLANK('Raw Data'!A1986), 0, IF(AND('Raw Data'!I1986&lt;Analysis!$BC$2, 'Raw Data'!D1986-'Raw Data'!E1986&gt;1), 'Raw Data'!AW1986, IF(AND('Raw Data'!J1986&lt;Analysis!$BC$2, 'Raw Data'!E1986-'Raw Data'!D1986&gt;1), 'Raw Data'!AY1986, 0)))</f>
        <v/>
      </c>
      <c r="AP1991">
        <f>IF(ISBLANK('Raw Data'!A1986), 0, IF(AND('Raw Data'!I1986&lt;Analysis!$BC$2, 'Raw Data'!D1986-'Raw Data'!E1986&gt;2), 'Raw Data'!AZ1986, IF(AND('Raw Data'!J1986&lt;Analysis!$BC$2, 'Raw Data'!E1986-'Raw Data'!D1986&gt;2), 'Raw Data'!BB1986, 0)))</f>
        <v/>
      </c>
      <c r="AQ1991">
        <f>IF(ISBLANK('Raw Data'!A1986), 0, IF(AND('Raw Data'!I1986&lt;Analysis!$BC$2, 'Raw Data'!D1986-'Raw Data'!E1986&gt;3), 'Raw Data'!BC1986, IF(AND('Raw Data'!J1986&lt;Analysis!$BC$2, 'Raw Data'!E1986-'Raw Data'!D1986&gt;3), 'Raw Data'!BE1986, 0)))</f>
        <v/>
      </c>
      <c r="AR1991">
        <f>IF('Hidden Analysiss'!D1987=1,IF(ABS('Raw Data'!E1986-'Raw Data'!D1986)&lt;2,'Raw Data'!AX1986,0), 0)</f>
        <v/>
      </c>
      <c r="AS1991">
        <f>IF('Hidden Analysiss'!D1987=1,IF(ABS('Raw Data'!E1986-'Raw Data'!D1986)&lt;3,'Raw Data'!BA1986,0), 0)</f>
        <v/>
      </c>
      <c r="AT1991">
        <f>IF('Hidden Analysiss'!D1987=1,IF(ABS('Raw Data'!E1986-'Raw Data'!D1986)&lt;4,'Raw Data'!BD1986,0), 0)</f>
        <v/>
      </c>
      <c r="AU1991">
        <f>IF(AND('Hidden Analysiss'!E1987=1, ABS('Raw Data'!E1986-'Raw Data'!D1986)&lt;2), 'Raw Data'!AX1986, 0)</f>
        <v/>
      </c>
      <c r="AV1991">
        <f>IF(AND('Hidden Analysiss'!E1987=1, ABS('Raw Data'!E1986-'Raw Data'!D1986)&lt;3), 'Raw Data'!BA1986, 0)</f>
        <v/>
      </c>
      <c r="AW1991">
        <f>IF(AND('Hidden Analysiss'!E1987=1, ABS('Raw Data'!E1986-'Raw Data'!D1986)&lt;3), 'Raw Data'!BD1986, 0)</f>
        <v/>
      </c>
    </row>
    <row r="1992">
      <c r="A1992" s="1">
        <f>'Raw Data'!A1987</f>
        <v/>
      </c>
      <c r="B1992">
        <f>IF('Raw Data'!E1987&gt;'Raw Data'!D1987, 'Raw Data'!J1987, 0)</f>
        <v/>
      </c>
      <c r="C1992">
        <f>IF('Raw Data'!D1987&gt;'Raw Data'!E1987, 'Raw Data'!I1987, 0)</f>
        <v/>
      </c>
      <c r="D1992">
        <f>SUM(G1992:H1992)</f>
        <v/>
      </c>
      <c r="E1992">
        <f>IF(AND('Raw Data'!J1987&lt;'Raw Data'!I1987,'Raw Data'!E1987&gt;'Raw Data'!D1987,'Raw Data'!E1987-'Raw Data'!D1987&gt;3),'Raw Data'!N1987,IF(AND('Raw Data'!I1987&lt;'Raw Data'!J1987,'Raw Data'!D1987&gt;'Raw Data'!E1987,'Raw Data'!D1987-'Raw Data'!E1987&gt;3),'Raw Data'!M1987,0))</f>
        <v/>
      </c>
      <c r="F1992">
        <f>IF(AND('Raw Data'!J1987&lt;'Raw Data'!I1987,'Raw Data'!E1987&gt;'Raw Data'!D1987,'Raw Data'!E1987-'Raw Data'!D1987&lt;4),'Raw Data'!L1987,IF(AND('Raw Data'!I1987&lt;'Raw Data'!J1987,'Raw Data'!D1987&gt;'Raw Data'!E1987,'Raw Data'!D1987-'Raw Data'!E1987&lt;4),'Raw Data'!K1987,0))</f>
        <v/>
      </c>
      <c r="G1992">
        <f>IF(AND('Raw Data'!J1987&lt;'Raw Data'!I1987, 'Raw Data'!E1987&gt;'Raw Data'!D1987), 'Raw Data'!J1987, 0)</f>
        <v/>
      </c>
      <c r="H1992">
        <f>IF(AND('Raw Data'!J1987&gt;'Raw Data'!I1987, 'Raw Data'!E1987&lt;'Raw Data'!D1987), 'Raw Data'!I1987, 0)</f>
        <v/>
      </c>
      <c r="I1992">
        <f>SUM(J1992:K1992)</f>
        <v/>
      </c>
      <c r="J1992">
        <f>IF(AND('Raw Data'!J1987&gt;'Raw Data'!I1987, 'Raw Data'!E1987&gt;'Raw Data'!D1987), 'Raw Data'!J1987, 0)</f>
        <v/>
      </c>
      <c r="K1992">
        <f>IF(AND('Raw Data'!I1987&gt;'Raw Data'!J1987, 'Raw Data'!D1987&gt;'Raw Data'!E1987), 'Raw Data'!I1987, 0)</f>
        <v/>
      </c>
      <c r="L1992">
        <f>IF('Raw Data'!E1987-'Raw Data'!D1987&gt;3, 'Raw Data'!N1987, 0)</f>
        <v/>
      </c>
      <c r="M1992">
        <f>IF('Raw Data'!D1987-'Raw Data'!E1987&gt;3, 'Raw Data'!M1987, 0)</f>
        <v/>
      </c>
      <c r="N1992">
        <f>IF(ISBLANK('Raw Data'!D1987),0,IF(AND('Raw Data'!E1987&gt;'Raw Data'!D1987,'Raw Data'!E1987-'Raw Data'!D1987&gt;0,'Raw Data'!E1987-'Raw Data'!D1987&lt;4),'Raw Data'!L1987, 0))</f>
        <v/>
      </c>
      <c r="O1992">
        <f>IF(ISBLANK('Raw Data'!D1987),0,IF(AND('Raw Data'!E1987&gt;'Raw Data'!D1987,'Raw Data'!E1987-'Raw Data'!D1987&gt;0,'Raw Data'!D1987-'Raw Data'!E1987&lt;4),'Raw Data'!K1987, 0))</f>
        <v/>
      </c>
      <c r="P1992">
        <f>IF('Raw Data'!E1987-'Raw Data'!D1987&gt;3, 'Raw Data'!N1987, IF('Raw Data'!D1987-'Raw Data'!E1987&gt;3, 'Raw Data'!M1987, 0))</f>
        <v/>
      </c>
      <c r="Q1992">
        <f>IF(ISBLANK('Raw Data'!E1987),0,IF(AND('Raw Data'!E1987-'Raw Data'!D1987&lt;4,'Raw Data'!E1987-'Raw Data'!D1987&gt;0),'Raw Data'!L1987,IF(AND('Raw Data'!D1987&gt;'Raw Data'!E1987,'Raw Data'!D1987-'Raw Data'!E1987&gt;0),'Raw Data'!K1987,0)))</f>
        <v/>
      </c>
      <c r="R1992">
        <f>IF(ISBLANK('Raw Data'!K1987),0,IFERROR(IF(MATCH(SMALL('Raw Data'!K1987:N1987,1),L1992:O1992,0),SMALL('Raw Data'!K1987:N1987,1)),0))</f>
        <v/>
      </c>
      <c r="S1992">
        <f>IF(ISBLANK('Raw Data'!K1987),0,IFERROR(IF(MATCH(SMALL('Raw Data'!K1987:N1987,2),L1992:O1992,0),SMALL('Raw Data'!K1987:N1987,2)),0))</f>
        <v/>
      </c>
      <c r="T1992">
        <f>IF(ISBLANK('Raw Data'!K1987),0,IFERROR(IF(MATCH(SMALL('Raw Data'!K1987:N1987,3),L1992:O1992,0),SMALL('Raw Data'!K1987:N1987,3)),0))</f>
        <v/>
      </c>
      <c r="U1992">
        <f>IF(ISBLANK('Raw Data'!K1987),0,IFERROR(IF(MATCH(SMALL('Raw Data'!K1987:N1987,4),L1992:O1992,0),SMALL('Raw Data'!K1987:N1987,4)),0))</f>
        <v/>
      </c>
      <c r="V1992">
        <f>IF(AND('Raw Data'!D1987&lt;3, 'Raw Data'!E1987&lt;3, 'Raw Data'!A1987&gt;0), 'Raw Data'!AF1987, 0)</f>
        <v/>
      </c>
      <c r="W1992">
        <f>IF(AND('Raw Data'!D1987&lt;4, 'Raw Data'!E1987&lt;4, 'Raw Data'!A1987&gt;0), 'Raw Data'!AI1987, 0)</f>
        <v/>
      </c>
      <c r="X1992">
        <f>IF(AND('Raw Data'!D1987&lt;5, 'Raw Data'!E1987&lt;5, 'Raw Data'!A1987&gt;0), 'Raw Data'!AL1987, 0)</f>
        <v/>
      </c>
      <c r="Y1992">
        <f>IF(AND('Raw Data'!D1987&lt;6, 'Raw Data'!E1987&lt;6, 'Raw Data'!A1987&gt;0), 'Raw Data'!AO1987, 0)</f>
        <v/>
      </c>
      <c r="Z1992">
        <f>IF(ISBLANK('Raw Data'!D1987), 0, IF('Raw Data'!D1987-'Raw Data'!E1987&gt;1, 'Raw Data'!AW1987, 0))</f>
        <v/>
      </c>
      <c r="AA1992">
        <f>IF(ISBLANK('Raw Data'!A1987), 0, IF(ABS('Raw Data'!D1987-'Raw Data'!E1987)&lt;2, 'Raw Data'!AX1987, 0))</f>
        <v/>
      </c>
      <c r="AB1992">
        <f>IF(ISBLANK('Raw Data'!D1987), 0, IF('Raw Data'!E1987-'Raw Data'!D1987&gt;1, 'Raw Data'!AY1987, 0))</f>
        <v/>
      </c>
      <c r="AC1992">
        <f>IF(ISBLANK('Raw Data'!D1987), 0, IF('Raw Data'!D1987-'Raw Data'!E1987&gt;2, 'Raw Data'!AZ1987, 0))</f>
        <v/>
      </c>
      <c r="AD1992">
        <f>IF(ISBLANK('Raw Data'!A1987), 0, IF(ABS('Raw Data'!D1987-'Raw Data'!E1987)&lt;3, 'Raw Data'!BA1987, 0))</f>
        <v/>
      </c>
      <c r="AE1992">
        <f>IF(ISBLANK('Raw Data'!D1987), 0, IF('Raw Data'!E1987-'Raw Data'!D1987&gt;2, 'Raw Data'!BB1987, 0))</f>
        <v/>
      </c>
      <c r="AF1992">
        <f>IF(ISBLANK('Raw Data'!D1987), 0, IF('Raw Data'!D1987-'Raw Data'!E1987&gt;3, 'Raw Data'!BC1987, 0))</f>
        <v/>
      </c>
      <c r="AG1992">
        <f>IF(ISBLANK('Raw Data'!A1987), 0, IF(ABS('Raw Data'!D1987-'Raw Data'!E1987)&lt;4, 'Raw Data'!BD1987, 0))</f>
        <v/>
      </c>
      <c r="AH1992">
        <f>IF(ISBLANK('Raw Data'!D1987), 0, IF('Raw Data'!E1987-'Raw Data'!D1987&gt;3, 'Raw Data'!BE1987, 0))</f>
        <v/>
      </c>
      <c r="AI1992">
        <f>IF(SUM('Raw Data'!D1987:E1987)&gt;'Raw Data'!F1987, 'Raw Data'!G1987, 0)</f>
        <v/>
      </c>
      <c r="AJ1992">
        <f>IF(ISBLANK('Raw Data'!D1987), 0, IF(SUM('Raw Data'!D1987:E1987)&lt;'Raw Data'!F1987, 'Raw Data'!H1987, 0))</f>
        <v/>
      </c>
      <c r="AK1992">
        <f>IF(ISBLANK('Raw Data'!A1987), 0, IF(AND('Raw Data'!D1987&lt;3, 'Raw Data'!E1987&lt;3, 'Raw Data'!F1987&lt;BB$2), 'Raw Data'!AF1987, 0))</f>
        <v/>
      </c>
      <c r="AL1992">
        <f>IF(ISBLANK('Raw Data'!A1987), 0, IF(AND('Raw Data'!D1987&lt;4, 'Raw Data'!E1987&lt;4, 'Raw Data'!F1987&lt;BB$2), 'Raw Data'!AI1987, 0))</f>
        <v/>
      </c>
      <c r="AM1992">
        <f>IF(ISBLANK('Raw Data'!A1987), 0, IF(AND('Raw Data'!D1987&lt;5, 'Raw Data'!E1987&lt;5, 'Raw Data'!F1987&lt;BB$2), 'Raw Data'!AL1987, 0))</f>
        <v/>
      </c>
      <c r="AN1992">
        <f>IF(ISBLANK('Raw Data'!A1987), 0, IF(AND('Raw Data'!D1987&lt;6, 'Raw Data'!E1987&lt;6, 'Raw Data'!F1987&lt;BB$2), 'Raw Data'!AO1987, 0))</f>
        <v/>
      </c>
      <c r="AO1992">
        <f>IF(ISBLANK('Raw Data'!A1987), 0, IF(AND('Raw Data'!I1987&lt;Analysis!$BC$2, 'Raw Data'!D1987-'Raw Data'!E1987&gt;1), 'Raw Data'!AW1987, IF(AND('Raw Data'!J1987&lt;Analysis!$BC$2, 'Raw Data'!E1987-'Raw Data'!D1987&gt;1), 'Raw Data'!AY1987, 0)))</f>
        <v/>
      </c>
      <c r="AP1992">
        <f>IF(ISBLANK('Raw Data'!A1987), 0, IF(AND('Raw Data'!I1987&lt;Analysis!$BC$2, 'Raw Data'!D1987-'Raw Data'!E1987&gt;2), 'Raw Data'!AZ1987, IF(AND('Raw Data'!J1987&lt;Analysis!$BC$2, 'Raw Data'!E1987-'Raw Data'!D1987&gt;2), 'Raw Data'!BB1987, 0)))</f>
        <v/>
      </c>
      <c r="AQ1992">
        <f>IF(ISBLANK('Raw Data'!A1987), 0, IF(AND('Raw Data'!I1987&lt;Analysis!$BC$2, 'Raw Data'!D1987-'Raw Data'!E1987&gt;3), 'Raw Data'!BC1987, IF(AND('Raw Data'!J1987&lt;Analysis!$BC$2, 'Raw Data'!E1987-'Raw Data'!D1987&gt;3), 'Raw Data'!BE1987, 0)))</f>
        <v/>
      </c>
      <c r="AR1992">
        <f>IF('Hidden Analysiss'!D1988=1,IF(ABS('Raw Data'!E1987-'Raw Data'!D1987)&lt;2,'Raw Data'!AX1987,0), 0)</f>
        <v/>
      </c>
      <c r="AS1992">
        <f>IF('Hidden Analysiss'!D1988=1,IF(ABS('Raw Data'!E1987-'Raw Data'!D1987)&lt;3,'Raw Data'!BA1987,0), 0)</f>
        <v/>
      </c>
      <c r="AT1992">
        <f>IF('Hidden Analysiss'!D1988=1,IF(ABS('Raw Data'!E1987-'Raw Data'!D1987)&lt;4,'Raw Data'!BD1987,0), 0)</f>
        <v/>
      </c>
      <c r="AU1992">
        <f>IF(AND('Hidden Analysiss'!E1988=1, ABS('Raw Data'!E1987-'Raw Data'!D1987)&lt;2), 'Raw Data'!AX1987, 0)</f>
        <v/>
      </c>
      <c r="AV1992">
        <f>IF(AND('Hidden Analysiss'!E1988=1, ABS('Raw Data'!E1987-'Raw Data'!D1987)&lt;3), 'Raw Data'!BA1987, 0)</f>
        <v/>
      </c>
      <c r="AW1992">
        <f>IF(AND('Hidden Analysiss'!E1988=1, ABS('Raw Data'!E1987-'Raw Data'!D1987)&lt;3), 'Raw Data'!BD1987, 0)</f>
        <v/>
      </c>
    </row>
    <row r="1993">
      <c r="A1993" s="1">
        <f>'Raw Data'!A1988</f>
        <v/>
      </c>
      <c r="B1993">
        <f>IF('Raw Data'!E1988&gt;'Raw Data'!D1988, 'Raw Data'!J1988, 0)</f>
        <v/>
      </c>
      <c r="C1993">
        <f>IF('Raw Data'!D1988&gt;'Raw Data'!E1988, 'Raw Data'!I1988, 0)</f>
        <v/>
      </c>
      <c r="D1993">
        <f>SUM(G1993:H1993)</f>
        <v/>
      </c>
      <c r="E1993">
        <f>IF(AND('Raw Data'!J1988&lt;'Raw Data'!I1988,'Raw Data'!E1988&gt;'Raw Data'!D1988,'Raw Data'!E1988-'Raw Data'!D1988&gt;3),'Raw Data'!N1988,IF(AND('Raw Data'!I1988&lt;'Raw Data'!J1988,'Raw Data'!D1988&gt;'Raw Data'!E1988,'Raw Data'!D1988-'Raw Data'!E1988&gt;3),'Raw Data'!M1988,0))</f>
        <v/>
      </c>
      <c r="F1993">
        <f>IF(AND('Raw Data'!J1988&lt;'Raw Data'!I1988,'Raw Data'!E1988&gt;'Raw Data'!D1988,'Raw Data'!E1988-'Raw Data'!D1988&lt;4),'Raw Data'!L1988,IF(AND('Raw Data'!I1988&lt;'Raw Data'!J1988,'Raw Data'!D1988&gt;'Raw Data'!E1988,'Raw Data'!D1988-'Raw Data'!E1988&lt;4),'Raw Data'!K1988,0))</f>
        <v/>
      </c>
      <c r="G1993">
        <f>IF(AND('Raw Data'!J1988&lt;'Raw Data'!I1988, 'Raw Data'!E1988&gt;'Raw Data'!D1988), 'Raw Data'!J1988, 0)</f>
        <v/>
      </c>
      <c r="H1993">
        <f>IF(AND('Raw Data'!J1988&gt;'Raw Data'!I1988, 'Raw Data'!E1988&lt;'Raw Data'!D1988), 'Raw Data'!I1988, 0)</f>
        <v/>
      </c>
      <c r="I1993">
        <f>SUM(J1993:K1993)</f>
        <v/>
      </c>
      <c r="J1993">
        <f>IF(AND('Raw Data'!J1988&gt;'Raw Data'!I1988, 'Raw Data'!E1988&gt;'Raw Data'!D1988), 'Raw Data'!J1988, 0)</f>
        <v/>
      </c>
      <c r="K1993">
        <f>IF(AND('Raw Data'!I1988&gt;'Raw Data'!J1988, 'Raw Data'!D1988&gt;'Raw Data'!E1988), 'Raw Data'!I1988, 0)</f>
        <v/>
      </c>
      <c r="L1993">
        <f>IF('Raw Data'!E1988-'Raw Data'!D1988&gt;3, 'Raw Data'!N1988, 0)</f>
        <v/>
      </c>
      <c r="M1993">
        <f>IF('Raw Data'!D1988-'Raw Data'!E1988&gt;3, 'Raw Data'!M1988, 0)</f>
        <v/>
      </c>
      <c r="N1993">
        <f>IF(ISBLANK('Raw Data'!D1988),0,IF(AND('Raw Data'!E1988&gt;'Raw Data'!D1988,'Raw Data'!E1988-'Raw Data'!D1988&gt;0,'Raw Data'!E1988-'Raw Data'!D1988&lt;4),'Raw Data'!L1988, 0))</f>
        <v/>
      </c>
      <c r="O1993">
        <f>IF(ISBLANK('Raw Data'!D1988),0,IF(AND('Raw Data'!E1988&gt;'Raw Data'!D1988,'Raw Data'!E1988-'Raw Data'!D1988&gt;0,'Raw Data'!D1988-'Raw Data'!E1988&lt;4),'Raw Data'!K1988, 0))</f>
        <v/>
      </c>
      <c r="P1993">
        <f>IF('Raw Data'!E1988-'Raw Data'!D1988&gt;3, 'Raw Data'!N1988, IF('Raw Data'!D1988-'Raw Data'!E1988&gt;3, 'Raw Data'!M1988, 0))</f>
        <v/>
      </c>
      <c r="Q1993">
        <f>IF(ISBLANK('Raw Data'!E1988),0,IF(AND('Raw Data'!E1988-'Raw Data'!D1988&lt;4,'Raw Data'!E1988-'Raw Data'!D1988&gt;0),'Raw Data'!L1988,IF(AND('Raw Data'!D1988&gt;'Raw Data'!E1988,'Raw Data'!D1988-'Raw Data'!E1988&gt;0),'Raw Data'!K1988,0)))</f>
        <v/>
      </c>
      <c r="R1993">
        <f>IF(ISBLANK('Raw Data'!K1988),0,IFERROR(IF(MATCH(SMALL('Raw Data'!K1988:N1988,1),L1993:O1993,0),SMALL('Raw Data'!K1988:N1988,1)),0))</f>
        <v/>
      </c>
      <c r="S1993">
        <f>IF(ISBLANK('Raw Data'!K1988),0,IFERROR(IF(MATCH(SMALL('Raw Data'!K1988:N1988,2),L1993:O1993,0),SMALL('Raw Data'!K1988:N1988,2)),0))</f>
        <v/>
      </c>
      <c r="T1993">
        <f>IF(ISBLANK('Raw Data'!K1988),0,IFERROR(IF(MATCH(SMALL('Raw Data'!K1988:N1988,3),L1993:O1993,0),SMALL('Raw Data'!K1988:N1988,3)),0))</f>
        <v/>
      </c>
      <c r="U1993">
        <f>IF(ISBLANK('Raw Data'!K1988),0,IFERROR(IF(MATCH(SMALL('Raw Data'!K1988:N1988,4),L1993:O1993,0),SMALL('Raw Data'!K1988:N1988,4)),0))</f>
        <v/>
      </c>
      <c r="V1993">
        <f>IF(AND('Raw Data'!D1988&lt;3, 'Raw Data'!E1988&lt;3, 'Raw Data'!A1988&gt;0), 'Raw Data'!AF1988, 0)</f>
        <v/>
      </c>
      <c r="W1993">
        <f>IF(AND('Raw Data'!D1988&lt;4, 'Raw Data'!E1988&lt;4, 'Raw Data'!A1988&gt;0), 'Raw Data'!AI1988, 0)</f>
        <v/>
      </c>
      <c r="X1993">
        <f>IF(AND('Raw Data'!D1988&lt;5, 'Raw Data'!E1988&lt;5, 'Raw Data'!A1988&gt;0), 'Raw Data'!AL1988, 0)</f>
        <v/>
      </c>
      <c r="Y1993">
        <f>IF(AND('Raw Data'!D1988&lt;6, 'Raw Data'!E1988&lt;6, 'Raw Data'!A1988&gt;0), 'Raw Data'!AO1988, 0)</f>
        <v/>
      </c>
      <c r="Z1993">
        <f>IF(ISBLANK('Raw Data'!D1988), 0, IF('Raw Data'!D1988-'Raw Data'!E1988&gt;1, 'Raw Data'!AW1988, 0))</f>
        <v/>
      </c>
      <c r="AA1993">
        <f>IF(ISBLANK('Raw Data'!A1988), 0, IF(ABS('Raw Data'!D1988-'Raw Data'!E1988)&lt;2, 'Raw Data'!AX1988, 0))</f>
        <v/>
      </c>
      <c r="AB1993">
        <f>IF(ISBLANK('Raw Data'!D1988), 0, IF('Raw Data'!E1988-'Raw Data'!D1988&gt;1, 'Raw Data'!AY1988, 0))</f>
        <v/>
      </c>
      <c r="AC1993">
        <f>IF(ISBLANK('Raw Data'!D1988), 0, IF('Raw Data'!D1988-'Raw Data'!E1988&gt;2, 'Raw Data'!AZ1988, 0))</f>
        <v/>
      </c>
      <c r="AD1993">
        <f>IF(ISBLANK('Raw Data'!A1988), 0, IF(ABS('Raw Data'!D1988-'Raw Data'!E1988)&lt;3, 'Raw Data'!BA1988, 0))</f>
        <v/>
      </c>
      <c r="AE1993">
        <f>IF(ISBLANK('Raw Data'!D1988), 0, IF('Raw Data'!E1988-'Raw Data'!D1988&gt;2, 'Raw Data'!BB1988, 0))</f>
        <v/>
      </c>
      <c r="AF1993">
        <f>IF(ISBLANK('Raw Data'!D1988), 0, IF('Raw Data'!D1988-'Raw Data'!E1988&gt;3, 'Raw Data'!BC1988, 0))</f>
        <v/>
      </c>
      <c r="AG1993">
        <f>IF(ISBLANK('Raw Data'!A1988), 0, IF(ABS('Raw Data'!D1988-'Raw Data'!E1988)&lt;4, 'Raw Data'!BD1988, 0))</f>
        <v/>
      </c>
      <c r="AH1993">
        <f>IF(ISBLANK('Raw Data'!D1988), 0, IF('Raw Data'!E1988-'Raw Data'!D1988&gt;3, 'Raw Data'!BE1988, 0))</f>
        <v/>
      </c>
      <c r="AI1993">
        <f>IF(SUM('Raw Data'!D1988:E1988)&gt;'Raw Data'!F1988, 'Raw Data'!G1988, 0)</f>
        <v/>
      </c>
      <c r="AJ1993">
        <f>IF(ISBLANK('Raw Data'!D1988), 0, IF(SUM('Raw Data'!D1988:E1988)&lt;'Raw Data'!F1988, 'Raw Data'!H1988, 0))</f>
        <v/>
      </c>
      <c r="AK1993">
        <f>IF(ISBLANK('Raw Data'!A1988), 0, IF(AND('Raw Data'!D1988&lt;3, 'Raw Data'!E1988&lt;3, 'Raw Data'!F1988&lt;BB$2), 'Raw Data'!AF1988, 0))</f>
        <v/>
      </c>
      <c r="AL1993">
        <f>IF(ISBLANK('Raw Data'!A1988), 0, IF(AND('Raw Data'!D1988&lt;4, 'Raw Data'!E1988&lt;4, 'Raw Data'!F1988&lt;BB$2), 'Raw Data'!AI1988, 0))</f>
        <v/>
      </c>
      <c r="AM1993">
        <f>IF(ISBLANK('Raw Data'!A1988), 0, IF(AND('Raw Data'!D1988&lt;5, 'Raw Data'!E1988&lt;5, 'Raw Data'!F1988&lt;BB$2), 'Raw Data'!AL1988, 0))</f>
        <v/>
      </c>
      <c r="AN1993">
        <f>IF(ISBLANK('Raw Data'!A1988), 0, IF(AND('Raw Data'!D1988&lt;6, 'Raw Data'!E1988&lt;6, 'Raw Data'!F1988&lt;BB$2), 'Raw Data'!AO1988, 0))</f>
        <v/>
      </c>
      <c r="AO1993">
        <f>IF(ISBLANK('Raw Data'!A1988), 0, IF(AND('Raw Data'!I1988&lt;Analysis!$BC$2, 'Raw Data'!D1988-'Raw Data'!E1988&gt;1), 'Raw Data'!AW1988, IF(AND('Raw Data'!J1988&lt;Analysis!$BC$2, 'Raw Data'!E1988-'Raw Data'!D1988&gt;1), 'Raw Data'!AY1988, 0)))</f>
        <v/>
      </c>
      <c r="AP1993">
        <f>IF(ISBLANK('Raw Data'!A1988), 0, IF(AND('Raw Data'!I1988&lt;Analysis!$BC$2, 'Raw Data'!D1988-'Raw Data'!E1988&gt;2), 'Raw Data'!AZ1988, IF(AND('Raw Data'!J1988&lt;Analysis!$BC$2, 'Raw Data'!E1988-'Raw Data'!D1988&gt;2), 'Raw Data'!BB1988, 0)))</f>
        <v/>
      </c>
      <c r="AQ1993">
        <f>IF(ISBLANK('Raw Data'!A1988), 0, IF(AND('Raw Data'!I1988&lt;Analysis!$BC$2, 'Raw Data'!D1988-'Raw Data'!E1988&gt;3), 'Raw Data'!BC1988, IF(AND('Raw Data'!J1988&lt;Analysis!$BC$2, 'Raw Data'!E1988-'Raw Data'!D1988&gt;3), 'Raw Data'!BE1988, 0)))</f>
        <v/>
      </c>
      <c r="AR1993">
        <f>IF('Hidden Analysiss'!D1989=1,IF(ABS('Raw Data'!E1988-'Raw Data'!D1988)&lt;2,'Raw Data'!AX1988,0), 0)</f>
        <v/>
      </c>
      <c r="AS1993">
        <f>IF('Hidden Analysiss'!D1989=1,IF(ABS('Raw Data'!E1988-'Raw Data'!D1988)&lt;3,'Raw Data'!BA1988,0), 0)</f>
        <v/>
      </c>
      <c r="AT1993">
        <f>IF('Hidden Analysiss'!D1989=1,IF(ABS('Raw Data'!E1988-'Raw Data'!D1988)&lt;4,'Raw Data'!BD1988,0), 0)</f>
        <v/>
      </c>
      <c r="AU1993">
        <f>IF(AND('Hidden Analysiss'!E1989=1, ABS('Raw Data'!E1988-'Raw Data'!D1988)&lt;2), 'Raw Data'!AX1988, 0)</f>
        <v/>
      </c>
      <c r="AV1993">
        <f>IF(AND('Hidden Analysiss'!E1989=1, ABS('Raw Data'!E1988-'Raw Data'!D1988)&lt;3), 'Raw Data'!BA1988, 0)</f>
        <v/>
      </c>
      <c r="AW1993">
        <f>IF(AND('Hidden Analysiss'!E1989=1, ABS('Raw Data'!E1988-'Raw Data'!D1988)&lt;3), 'Raw Data'!BD1988, 0)</f>
        <v/>
      </c>
    </row>
    <row r="1994">
      <c r="A1994" s="1">
        <f>'Raw Data'!A1989</f>
        <v/>
      </c>
      <c r="B1994">
        <f>IF('Raw Data'!E1989&gt;'Raw Data'!D1989, 'Raw Data'!J1989, 0)</f>
        <v/>
      </c>
      <c r="C1994">
        <f>IF('Raw Data'!D1989&gt;'Raw Data'!E1989, 'Raw Data'!I1989, 0)</f>
        <v/>
      </c>
      <c r="D1994">
        <f>SUM(G1994:H1994)</f>
        <v/>
      </c>
      <c r="E1994">
        <f>IF(AND('Raw Data'!J1989&lt;'Raw Data'!I1989,'Raw Data'!E1989&gt;'Raw Data'!D1989,'Raw Data'!E1989-'Raw Data'!D1989&gt;3),'Raw Data'!N1989,IF(AND('Raw Data'!I1989&lt;'Raw Data'!J1989,'Raw Data'!D1989&gt;'Raw Data'!E1989,'Raw Data'!D1989-'Raw Data'!E1989&gt;3),'Raw Data'!M1989,0))</f>
        <v/>
      </c>
      <c r="F1994">
        <f>IF(AND('Raw Data'!J1989&lt;'Raw Data'!I1989,'Raw Data'!E1989&gt;'Raw Data'!D1989,'Raw Data'!E1989-'Raw Data'!D1989&lt;4),'Raw Data'!L1989,IF(AND('Raw Data'!I1989&lt;'Raw Data'!J1989,'Raw Data'!D1989&gt;'Raw Data'!E1989,'Raw Data'!D1989-'Raw Data'!E1989&lt;4),'Raw Data'!K1989,0))</f>
        <v/>
      </c>
      <c r="G1994">
        <f>IF(AND('Raw Data'!J1989&lt;'Raw Data'!I1989, 'Raw Data'!E1989&gt;'Raw Data'!D1989), 'Raw Data'!J1989, 0)</f>
        <v/>
      </c>
      <c r="H1994">
        <f>IF(AND('Raw Data'!J1989&gt;'Raw Data'!I1989, 'Raw Data'!E1989&lt;'Raw Data'!D1989), 'Raw Data'!I1989, 0)</f>
        <v/>
      </c>
      <c r="I1994">
        <f>SUM(J1994:K1994)</f>
        <v/>
      </c>
      <c r="J1994">
        <f>IF(AND('Raw Data'!J1989&gt;'Raw Data'!I1989, 'Raw Data'!E1989&gt;'Raw Data'!D1989), 'Raw Data'!J1989, 0)</f>
        <v/>
      </c>
      <c r="K1994">
        <f>IF(AND('Raw Data'!I1989&gt;'Raw Data'!J1989, 'Raw Data'!D1989&gt;'Raw Data'!E1989), 'Raw Data'!I1989, 0)</f>
        <v/>
      </c>
      <c r="L1994">
        <f>IF('Raw Data'!E1989-'Raw Data'!D1989&gt;3, 'Raw Data'!N1989, 0)</f>
        <v/>
      </c>
      <c r="M1994">
        <f>IF('Raw Data'!D1989-'Raw Data'!E1989&gt;3, 'Raw Data'!M1989, 0)</f>
        <v/>
      </c>
      <c r="N1994">
        <f>IF(ISBLANK('Raw Data'!D1989),0,IF(AND('Raw Data'!E1989&gt;'Raw Data'!D1989,'Raw Data'!E1989-'Raw Data'!D1989&gt;0,'Raw Data'!E1989-'Raw Data'!D1989&lt;4),'Raw Data'!L1989, 0))</f>
        <v/>
      </c>
      <c r="O1994">
        <f>IF(ISBLANK('Raw Data'!D1989),0,IF(AND('Raw Data'!E1989&gt;'Raw Data'!D1989,'Raw Data'!E1989-'Raw Data'!D1989&gt;0,'Raw Data'!D1989-'Raw Data'!E1989&lt;4),'Raw Data'!K1989, 0))</f>
        <v/>
      </c>
      <c r="P1994">
        <f>IF('Raw Data'!E1989-'Raw Data'!D1989&gt;3, 'Raw Data'!N1989, IF('Raw Data'!D1989-'Raw Data'!E1989&gt;3, 'Raw Data'!M1989, 0))</f>
        <v/>
      </c>
      <c r="Q1994">
        <f>IF(ISBLANK('Raw Data'!E1989),0,IF(AND('Raw Data'!E1989-'Raw Data'!D1989&lt;4,'Raw Data'!E1989-'Raw Data'!D1989&gt;0),'Raw Data'!L1989,IF(AND('Raw Data'!D1989&gt;'Raw Data'!E1989,'Raw Data'!D1989-'Raw Data'!E1989&gt;0),'Raw Data'!K1989,0)))</f>
        <v/>
      </c>
      <c r="R1994">
        <f>IF(ISBLANK('Raw Data'!K1989),0,IFERROR(IF(MATCH(SMALL('Raw Data'!K1989:N1989,1),L1994:O1994,0),SMALL('Raw Data'!K1989:N1989,1)),0))</f>
        <v/>
      </c>
      <c r="S1994">
        <f>IF(ISBLANK('Raw Data'!K1989),0,IFERROR(IF(MATCH(SMALL('Raw Data'!K1989:N1989,2),L1994:O1994,0),SMALL('Raw Data'!K1989:N1989,2)),0))</f>
        <v/>
      </c>
      <c r="T1994">
        <f>IF(ISBLANK('Raw Data'!K1989),0,IFERROR(IF(MATCH(SMALL('Raw Data'!K1989:N1989,3),L1994:O1994,0),SMALL('Raw Data'!K1989:N1989,3)),0))</f>
        <v/>
      </c>
      <c r="U1994">
        <f>IF(ISBLANK('Raw Data'!K1989),0,IFERROR(IF(MATCH(SMALL('Raw Data'!K1989:N1989,4),L1994:O1994,0),SMALL('Raw Data'!K1989:N1989,4)),0))</f>
        <v/>
      </c>
      <c r="V1994">
        <f>IF(AND('Raw Data'!D1989&lt;3, 'Raw Data'!E1989&lt;3, 'Raw Data'!A1989&gt;0), 'Raw Data'!AF1989, 0)</f>
        <v/>
      </c>
      <c r="W1994">
        <f>IF(AND('Raw Data'!D1989&lt;4, 'Raw Data'!E1989&lt;4, 'Raw Data'!A1989&gt;0), 'Raw Data'!AI1989, 0)</f>
        <v/>
      </c>
      <c r="X1994">
        <f>IF(AND('Raw Data'!D1989&lt;5, 'Raw Data'!E1989&lt;5, 'Raw Data'!A1989&gt;0), 'Raw Data'!AL1989, 0)</f>
        <v/>
      </c>
      <c r="Y1994">
        <f>IF(AND('Raw Data'!D1989&lt;6, 'Raw Data'!E1989&lt;6, 'Raw Data'!A1989&gt;0), 'Raw Data'!AO1989, 0)</f>
        <v/>
      </c>
      <c r="Z1994">
        <f>IF(ISBLANK('Raw Data'!D1989), 0, IF('Raw Data'!D1989-'Raw Data'!E1989&gt;1, 'Raw Data'!AW1989, 0))</f>
        <v/>
      </c>
      <c r="AA1994">
        <f>IF(ISBLANK('Raw Data'!A1989), 0, IF(ABS('Raw Data'!D1989-'Raw Data'!E1989)&lt;2, 'Raw Data'!AX1989, 0))</f>
        <v/>
      </c>
      <c r="AB1994">
        <f>IF(ISBLANK('Raw Data'!D1989), 0, IF('Raw Data'!E1989-'Raw Data'!D1989&gt;1, 'Raw Data'!AY1989, 0))</f>
        <v/>
      </c>
      <c r="AC1994">
        <f>IF(ISBLANK('Raw Data'!D1989), 0, IF('Raw Data'!D1989-'Raw Data'!E1989&gt;2, 'Raw Data'!AZ1989, 0))</f>
        <v/>
      </c>
      <c r="AD1994">
        <f>IF(ISBLANK('Raw Data'!A1989), 0, IF(ABS('Raw Data'!D1989-'Raw Data'!E1989)&lt;3, 'Raw Data'!BA1989, 0))</f>
        <v/>
      </c>
      <c r="AE1994">
        <f>IF(ISBLANK('Raw Data'!D1989), 0, IF('Raw Data'!E1989-'Raw Data'!D1989&gt;2, 'Raw Data'!BB1989, 0))</f>
        <v/>
      </c>
      <c r="AF1994">
        <f>IF(ISBLANK('Raw Data'!D1989), 0, IF('Raw Data'!D1989-'Raw Data'!E1989&gt;3, 'Raw Data'!BC1989, 0))</f>
        <v/>
      </c>
      <c r="AG1994">
        <f>IF(ISBLANK('Raw Data'!A1989), 0, IF(ABS('Raw Data'!D1989-'Raw Data'!E1989)&lt;4, 'Raw Data'!BD1989, 0))</f>
        <v/>
      </c>
      <c r="AH1994">
        <f>IF(ISBLANK('Raw Data'!D1989), 0, IF('Raw Data'!E1989-'Raw Data'!D1989&gt;3, 'Raw Data'!BE1989, 0))</f>
        <v/>
      </c>
      <c r="AI1994">
        <f>IF(SUM('Raw Data'!D1989:E1989)&gt;'Raw Data'!F1989, 'Raw Data'!G1989, 0)</f>
        <v/>
      </c>
      <c r="AJ1994">
        <f>IF(ISBLANK('Raw Data'!D1989), 0, IF(SUM('Raw Data'!D1989:E1989)&lt;'Raw Data'!F1989, 'Raw Data'!H1989, 0))</f>
        <v/>
      </c>
      <c r="AK1994">
        <f>IF(ISBLANK('Raw Data'!A1989), 0, IF(AND('Raw Data'!D1989&lt;3, 'Raw Data'!E1989&lt;3, 'Raw Data'!F1989&lt;BB$2), 'Raw Data'!AF1989, 0))</f>
        <v/>
      </c>
      <c r="AL1994">
        <f>IF(ISBLANK('Raw Data'!A1989), 0, IF(AND('Raw Data'!D1989&lt;4, 'Raw Data'!E1989&lt;4, 'Raw Data'!F1989&lt;BB$2), 'Raw Data'!AI1989, 0))</f>
        <v/>
      </c>
      <c r="AM1994">
        <f>IF(ISBLANK('Raw Data'!A1989), 0, IF(AND('Raw Data'!D1989&lt;5, 'Raw Data'!E1989&lt;5, 'Raw Data'!F1989&lt;BB$2), 'Raw Data'!AL1989, 0))</f>
        <v/>
      </c>
      <c r="AN1994">
        <f>IF(ISBLANK('Raw Data'!A1989), 0, IF(AND('Raw Data'!D1989&lt;6, 'Raw Data'!E1989&lt;6, 'Raw Data'!F1989&lt;BB$2), 'Raw Data'!AO1989, 0))</f>
        <v/>
      </c>
      <c r="AO1994">
        <f>IF(ISBLANK('Raw Data'!A1989), 0, IF(AND('Raw Data'!I1989&lt;Analysis!$BC$2, 'Raw Data'!D1989-'Raw Data'!E1989&gt;1), 'Raw Data'!AW1989, IF(AND('Raw Data'!J1989&lt;Analysis!$BC$2, 'Raw Data'!E1989-'Raw Data'!D1989&gt;1), 'Raw Data'!AY1989, 0)))</f>
        <v/>
      </c>
      <c r="AP1994">
        <f>IF(ISBLANK('Raw Data'!A1989), 0, IF(AND('Raw Data'!I1989&lt;Analysis!$BC$2, 'Raw Data'!D1989-'Raw Data'!E1989&gt;2), 'Raw Data'!AZ1989, IF(AND('Raw Data'!J1989&lt;Analysis!$BC$2, 'Raw Data'!E1989-'Raw Data'!D1989&gt;2), 'Raw Data'!BB1989, 0)))</f>
        <v/>
      </c>
      <c r="AQ1994">
        <f>IF(ISBLANK('Raw Data'!A1989), 0, IF(AND('Raw Data'!I1989&lt;Analysis!$BC$2, 'Raw Data'!D1989-'Raw Data'!E1989&gt;3), 'Raw Data'!BC1989, IF(AND('Raw Data'!J1989&lt;Analysis!$BC$2, 'Raw Data'!E1989-'Raw Data'!D1989&gt;3), 'Raw Data'!BE1989, 0)))</f>
        <v/>
      </c>
      <c r="AR1994">
        <f>IF('Hidden Analysiss'!D1990=1,IF(ABS('Raw Data'!E1989-'Raw Data'!D1989)&lt;2,'Raw Data'!AX1989,0), 0)</f>
        <v/>
      </c>
      <c r="AS1994">
        <f>IF('Hidden Analysiss'!D1990=1,IF(ABS('Raw Data'!E1989-'Raw Data'!D1989)&lt;3,'Raw Data'!BA1989,0), 0)</f>
        <v/>
      </c>
      <c r="AT1994">
        <f>IF('Hidden Analysiss'!D1990=1,IF(ABS('Raw Data'!E1989-'Raw Data'!D1989)&lt;4,'Raw Data'!BD1989,0), 0)</f>
        <v/>
      </c>
      <c r="AU1994">
        <f>IF(AND('Hidden Analysiss'!E1990=1, ABS('Raw Data'!E1989-'Raw Data'!D1989)&lt;2), 'Raw Data'!AX1989, 0)</f>
        <v/>
      </c>
      <c r="AV1994">
        <f>IF(AND('Hidden Analysiss'!E1990=1, ABS('Raw Data'!E1989-'Raw Data'!D1989)&lt;3), 'Raw Data'!BA1989, 0)</f>
        <v/>
      </c>
      <c r="AW1994">
        <f>IF(AND('Hidden Analysiss'!E1990=1, ABS('Raw Data'!E1989-'Raw Data'!D1989)&lt;3), 'Raw Data'!BD1989, 0)</f>
        <v/>
      </c>
    </row>
    <row r="1995">
      <c r="A1995" s="1">
        <f>'Raw Data'!A1990</f>
        <v/>
      </c>
      <c r="B1995">
        <f>IF('Raw Data'!E1990&gt;'Raw Data'!D1990, 'Raw Data'!J1990, 0)</f>
        <v/>
      </c>
      <c r="C1995">
        <f>IF('Raw Data'!D1990&gt;'Raw Data'!E1990, 'Raw Data'!I1990, 0)</f>
        <v/>
      </c>
      <c r="D1995">
        <f>SUM(G1995:H1995)</f>
        <v/>
      </c>
      <c r="E1995">
        <f>IF(AND('Raw Data'!J1990&lt;'Raw Data'!I1990,'Raw Data'!E1990&gt;'Raw Data'!D1990,'Raw Data'!E1990-'Raw Data'!D1990&gt;3),'Raw Data'!N1990,IF(AND('Raw Data'!I1990&lt;'Raw Data'!J1990,'Raw Data'!D1990&gt;'Raw Data'!E1990,'Raw Data'!D1990-'Raw Data'!E1990&gt;3),'Raw Data'!M1990,0))</f>
        <v/>
      </c>
      <c r="F1995">
        <f>IF(AND('Raw Data'!J1990&lt;'Raw Data'!I1990,'Raw Data'!E1990&gt;'Raw Data'!D1990,'Raw Data'!E1990-'Raw Data'!D1990&lt;4),'Raw Data'!L1990,IF(AND('Raw Data'!I1990&lt;'Raw Data'!J1990,'Raw Data'!D1990&gt;'Raw Data'!E1990,'Raw Data'!D1990-'Raw Data'!E1990&lt;4),'Raw Data'!K1990,0))</f>
        <v/>
      </c>
      <c r="G1995">
        <f>IF(AND('Raw Data'!J1990&lt;'Raw Data'!I1990, 'Raw Data'!E1990&gt;'Raw Data'!D1990), 'Raw Data'!J1990, 0)</f>
        <v/>
      </c>
      <c r="H1995">
        <f>IF(AND('Raw Data'!J1990&gt;'Raw Data'!I1990, 'Raw Data'!E1990&lt;'Raw Data'!D1990), 'Raw Data'!I1990, 0)</f>
        <v/>
      </c>
      <c r="I1995">
        <f>SUM(J1995:K1995)</f>
        <v/>
      </c>
      <c r="J1995">
        <f>IF(AND('Raw Data'!J1990&gt;'Raw Data'!I1990, 'Raw Data'!E1990&gt;'Raw Data'!D1990), 'Raw Data'!J1990, 0)</f>
        <v/>
      </c>
      <c r="K1995">
        <f>IF(AND('Raw Data'!I1990&gt;'Raw Data'!J1990, 'Raw Data'!D1990&gt;'Raw Data'!E1990), 'Raw Data'!I1990, 0)</f>
        <v/>
      </c>
      <c r="L1995">
        <f>IF('Raw Data'!E1990-'Raw Data'!D1990&gt;3, 'Raw Data'!N1990, 0)</f>
        <v/>
      </c>
      <c r="M1995">
        <f>IF('Raw Data'!D1990-'Raw Data'!E1990&gt;3, 'Raw Data'!M1990, 0)</f>
        <v/>
      </c>
      <c r="N1995">
        <f>IF(ISBLANK('Raw Data'!D1990),0,IF(AND('Raw Data'!E1990&gt;'Raw Data'!D1990,'Raw Data'!E1990-'Raw Data'!D1990&gt;0,'Raw Data'!E1990-'Raw Data'!D1990&lt;4),'Raw Data'!L1990, 0))</f>
        <v/>
      </c>
      <c r="O1995">
        <f>IF(ISBLANK('Raw Data'!D1990),0,IF(AND('Raw Data'!E1990&gt;'Raw Data'!D1990,'Raw Data'!E1990-'Raw Data'!D1990&gt;0,'Raw Data'!D1990-'Raw Data'!E1990&lt;4),'Raw Data'!K1990, 0))</f>
        <v/>
      </c>
      <c r="P1995">
        <f>IF('Raw Data'!E1990-'Raw Data'!D1990&gt;3, 'Raw Data'!N1990, IF('Raw Data'!D1990-'Raw Data'!E1990&gt;3, 'Raw Data'!M1990, 0))</f>
        <v/>
      </c>
      <c r="Q1995">
        <f>IF(ISBLANK('Raw Data'!E1990),0,IF(AND('Raw Data'!E1990-'Raw Data'!D1990&lt;4,'Raw Data'!E1990-'Raw Data'!D1990&gt;0),'Raw Data'!L1990,IF(AND('Raw Data'!D1990&gt;'Raw Data'!E1990,'Raw Data'!D1990-'Raw Data'!E1990&gt;0),'Raw Data'!K1990,0)))</f>
        <v/>
      </c>
      <c r="R1995">
        <f>IF(ISBLANK('Raw Data'!K1990),0,IFERROR(IF(MATCH(SMALL('Raw Data'!K1990:N1990,1),L1995:O1995,0),SMALL('Raw Data'!K1990:N1990,1)),0))</f>
        <v/>
      </c>
      <c r="S1995">
        <f>IF(ISBLANK('Raw Data'!K1990),0,IFERROR(IF(MATCH(SMALL('Raw Data'!K1990:N1990,2),L1995:O1995,0),SMALL('Raw Data'!K1990:N1990,2)),0))</f>
        <v/>
      </c>
      <c r="T1995">
        <f>IF(ISBLANK('Raw Data'!K1990),0,IFERROR(IF(MATCH(SMALL('Raw Data'!K1990:N1990,3),L1995:O1995,0),SMALL('Raw Data'!K1990:N1990,3)),0))</f>
        <v/>
      </c>
      <c r="U1995">
        <f>IF(ISBLANK('Raw Data'!K1990),0,IFERROR(IF(MATCH(SMALL('Raw Data'!K1990:N1990,4),L1995:O1995,0),SMALL('Raw Data'!K1990:N1990,4)),0))</f>
        <v/>
      </c>
      <c r="V1995">
        <f>IF(AND('Raw Data'!D1990&lt;3, 'Raw Data'!E1990&lt;3, 'Raw Data'!A1990&gt;0), 'Raw Data'!AF1990, 0)</f>
        <v/>
      </c>
      <c r="W1995">
        <f>IF(AND('Raw Data'!D1990&lt;4, 'Raw Data'!E1990&lt;4, 'Raw Data'!A1990&gt;0), 'Raw Data'!AI1990, 0)</f>
        <v/>
      </c>
      <c r="X1995">
        <f>IF(AND('Raw Data'!D1990&lt;5, 'Raw Data'!E1990&lt;5, 'Raw Data'!A1990&gt;0), 'Raw Data'!AL1990, 0)</f>
        <v/>
      </c>
      <c r="Y1995">
        <f>IF(AND('Raw Data'!D1990&lt;6, 'Raw Data'!E1990&lt;6, 'Raw Data'!A1990&gt;0), 'Raw Data'!AO1990, 0)</f>
        <v/>
      </c>
      <c r="Z1995">
        <f>IF(ISBLANK('Raw Data'!D1990), 0, IF('Raw Data'!D1990-'Raw Data'!E1990&gt;1, 'Raw Data'!AW1990, 0))</f>
        <v/>
      </c>
      <c r="AA1995">
        <f>IF(ISBLANK('Raw Data'!A1990), 0, IF(ABS('Raw Data'!D1990-'Raw Data'!E1990)&lt;2, 'Raw Data'!AX1990, 0))</f>
        <v/>
      </c>
      <c r="AB1995">
        <f>IF(ISBLANK('Raw Data'!D1990), 0, IF('Raw Data'!E1990-'Raw Data'!D1990&gt;1, 'Raw Data'!AY1990, 0))</f>
        <v/>
      </c>
      <c r="AC1995">
        <f>IF(ISBLANK('Raw Data'!D1990), 0, IF('Raw Data'!D1990-'Raw Data'!E1990&gt;2, 'Raw Data'!AZ1990, 0))</f>
        <v/>
      </c>
      <c r="AD1995">
        <f>IF(ISBLANK('Raw Data'!A1990), 0, IF(ABS('Raw Data'!D1990-'Raw Data'!E1990)&lt;3, 'Raw Data'!BA1990, 0))</f>
        <v/>
      </c>
      <c r="AE1995">
        <f>IF(ISBLANK('Raw Data'!D1990), 0, IF('Raw Data'!E1990-'Raw Data'!D1990&gt;2, 'Raw Data'!BB1990, 0))</f>
        <v/>
      </c>
      <c r="AF1995">
        <f>IF(ISBLANK('Raw Data'!D1990), 0, IF('Raw Data'!D1990-'Raw Data'!E1990&gt;3, 'Raw Data'!BC1990, 0))</f>
        <v/>
      </c>
      <c r="AG1995">
        <f>IF(ISBLANK('Raw Data'!A1990), 0, IF(ABS('Raw Data'!D1990-'Raw Data'!E1990)&lt;4, 'Raw Data'!BD1990, 0))</f>
        <v/>
      </c>
      <c r="AH1995">
        <f>IF(ISBLANK('Raw Data'!D1990), 0, IF('Raw Data'!E1990-'Raw Data'!D1990&gt;3, 'Raw Data'!BE1990, 0))</f>
        <v/>
      </c>
      <c r="AI1995">
        <f>IF(SUM('Raw Data'!D1990:E1990)&gt;'Raw Data'!F1990, 'Raw Data'!G1990, 0)</f>
        <v/>
      </c>
      <c r="AJ1995">
        <f>IF(ISBLANK('Raw Data'!D1990), 0, IF(SUM('Raw Data'!D1990:E1990)&lt;'Raw Data'!F1990, 'Raw Data'!H1990, 0))</f>
        <v/>
      </c>
      <c r="AK1995">
        <f>IF(ISBLANK('Raw Data'!A1990), 0, IF(AND('Raw Data'!D1990&lt;3, 'Raw Data'!E1990&lt;3, 'Raw Data'!F1990&lt;BB$2), 'Raw Data'!AF1990, 0))</f>
        <v/>
      </c>
      <c r="AL1995">
        <f>IF(ISBLANK('Raw Data'!A1990), 0, IF(AND('Raw Data'!D1990&lt;4, 'Raw Data'!E1990&lt;4, 'Raw Data'!F1990&lt;BB$2), 'Raw Data'!AI1990, 0))</f>
        <v/>
      </c>
      <c r="AM1995">
        <f>IF(ISBLANK('Raw Data'!A1990), 0, IF(AND('Raw Data'!D1990&lt;5, 'Raw Data'!E1990&lt;5, 'Raw Data'!F1990&lt;BB$2), 'Raw Data'!AL1990, 0))</f>
        <v/>
      </c>
      <c r="AN1995">
        <f>IF(ISBLANK('Raw Data'!A1990), 0, IF(AND('Raw Data'!D1990&lt;6, 'Raw Data'!E1990&lt;6, 'Raw Data'!F1990&lt;BB$2), 'Raw Data'!AO1990, 0))</f>
        <v/>
      </c>
      <c r="AO1995">
        <f>IF(ISBLANK('Raw Data'!A1990), 0, IF(AND('Raw Data'!I1990&lt;Analysis!$BC$2, 'Raw Data'!D1990-'Raw Data'!E1990&gt;1), 'Raw Data'!AW1990, IF(AND('Raw Data'!J1990&lt;Analysis!$BC$2, 'Raw Data'!E1990-'Raw Data'!D1990&gt;1), 'Raw Data'!AY1990, 0)))</f>
        <v/>
      </c>
      <c r="AP1995">
        <f>IF(ISBLANK('Raw Data'!A1990), 0, IF(AND('Raw Data'!I1990&lt;Analysis!$BC$2, 'Raw Data'!D1990-'Raw Data'!E1990&gt;2), 'Raw Data'!AZ1990, IF(AND('Raw Data'!J1990&lt;Analysis!$BC$2, 'Raw Data'!E1990-'Raw Data'!D1990&gt;2), 'Raw Data'!BB1990, 0)))</f>
        <v/>
      </c>
      <c r="AQ1995">
        <f>IF(ISBLANK('Raw Data'!A1990), 0, IF(AND('Raw Data'!I1990&lt;Analysis!$BC$2, 'Raw Data'!D1990-'Raw Data'!E1990&gt;3), 'Raw Data'!BC1990, IF(AND('Raw Data'!J1990&lt;Analysis!$BC$2, 'Raw Data'!E1990-'Raw Data'!D1990&gt;3), 'Raw Data'!BE1990, 0)))</f>
        <v/>
      </c>
      <c r="AR1995">
        <f>IF('Hidden Analysiss'!D1991=1,IF(ABS('Raw Data'!E1990-'Raw Data'!D1990)&lt;2,'Raw Data'!AX1990,0), 0)</f>
        <v/>
      </c>
      <c r="AS1995">
        <f>IF('Hidden Analysiss'!D1991=1,IF(ABS('Raw Data'!E1990-'Raw Data'!D1990)&lt;3,'Raw Data'!BA1990,0), 0)</f>
        <v/>
      </c>
      <c r="AT1995">
        <f>IF('Hidden Analysiss'!D1991=1,IF(ABS('Raw Data'!E1990-'Raw Data'!D1990)&lt;4,'Raw Data'!BD1990,0), 0)</f>
        <v/>
      </c>
      <c r="AU1995">
        <f>IF(AND('Hidden Analysiss'!E1991=1, ABS('Raw Data'!E1990-'Raw Data'!D1990)&lt;2), 'Raw Data'!AX1990, 0)</f>
        <v/>
      </c>
      <c r="AV1995">
        <f>IF(AND('Hidden Analysiss'!E1991=1, ABS('Raw Data'!E1990-'Raw Data'!D1990)&lt;3), 'Raw Data'!BA1990, 0)</f>
        <v/>
      </c>
      <c r="AW1995">
        <f>IF(AND('Hidden Analysiss'!E1991=1, ABS('Raw Data'!E1990-'Raw Data'!D1990)&lt;3), 'Raw Data'!BD1990, 0)</f>
        <v/>
      </c>
    </row>
    <row r="1996">
      <c r="A1996" s="1">
        <f>'Raw Data'!A1991</f>
        <v/>
      </c>
      <c r="B1996">
        <f>IF('Raw Data'!E1991&gt;'Raw Data'!D1991, 'Raw Data'!J1991, 0)</f>
        <v/>
      </c>
      <c r="C1996">
        <f>IF('Raw Data'!D1991&gt;'Raw Data'!E1991, 'Raw Data'!I1991, 0)</f>
        <v/>
      </c>
      <c r="D1996">
        <f>SUM(G1996:H1996)</f>
        <v/>
      </c>
      <c r="E1996">
        <f>IF(AND('Raw Data'!J1991&lt;'Raw Data'!I1991,'Raw Data'!E1991&gt;'Raw Data'!D1991,'Raw Data'!E1991-'Raw Data'!D1991&gt;3),'Raw Data'!N1991,IF(AND('Raw Data'!I1991&lt;'Raw Data'!J1991,'Raw Data'!D1991&gt;'Raw Data'!E1991,'Raw Data'!D1991-'Raw Data'!E1991&gt;3),'Raw Data'!M1991,0))</f>
        <v/>
      </c>
      <c r="F1996">
        <f>IF(AND('Raw Data'!J1991&lt;'Raw Data'!I1991,'Raw Data'!E1991&gt;'Raw Data'!D1991,'Raw Data'!E1991-'Raw Data'!D1991&lt;4),'Raw Data'!L1991,IF(AND('Raw Data'!I1991&lt;'Raw Data'!J1991,'Raw Data'!D1991&gt;'Raw Data'!E1991,'Raw Data'!D1991-'Raw Data'!E1991&lt;4),'Raw Data'!K1991,0))</f>
        <v/>
      </c>
      <c r="G1996">
        <f>IF(AND('Raw Data'!J1991&lt;'Raw Data'!I1991, 'Raw Data'!E1991&gt;'Raw Data'!D1991), 'Raw Data'!J1991, 0)</f>
        <v/>
      </c>
      <c r="H1996">
        <f>IF(AND('Raw Data'!J1991&gt;'Raw Data'!I1991, 'Raw Data'!E1991&lt;'Raw Data'!D1991), 'Raw Data'!I1991, 0)</f>
        <v/>
      </c>
      <c r="I1996">
        <f>SUM(J1996:K1996)</f>
        <v/>
      </c>
      <c r="J1996">
        <f>IF(AND('Raw Data'!J1991&gt;'Raw Data'!I1991, 'Raw Data'!E1991&gt;'Raw Data'!D1991), 'Raw Data'!J1991, 0)</f>
        <v/>
      </c>
      <c r="K1996">
        <f>IF(AND('Raw Data'!I1991&gt;'Raw Data'!J1991, 'Raw Data'!D1991&gt;'Raw Data'!E1991), 'Raw Data'!I1991, 0)</f>
        <v/>
      </c>
      <c r="L1996">
        <f>IF('Raw Data'!E1991-'Raw Data'!D1991&gt;3, 'Raw Data'!N1991, 0)</f>
        <v/>
      </c>
      <c r="M1996">
        <f>IF('Raw Data'!D1991-'Raw Data'!E1991&gt;3, 'Raw Data'!M1991, 0)</f>
        <v/>
      </c>
      <c r="N1996">
        <f>IF(ISBLANK('Raw Data'!D1991),0,IF(AND('Raw Data'!E1991&gt;'Raw Data'!D1991,'Raw Data'!E1991-'Raw Data'!D1991&gt;0,'Raw Data'!E1991-'Raw Data'!D1991&lt;4),'Raw Data'!L1991, 0))</f>
        <v/>
      </c>
      <c r="O1996">
        <f>IF(ISBLANK('Raw Data'!D1991),0,IF(AND('Raw Data'!E1991&gt;'Raw Data'!D1991,'Raw Data'!E1991-'Raw Data'!D1991&gt;0,'Raw Data'!D1991-'Raw Data'!E1991&lt;4),'Raw Data'!K1991, 0))</f>
        <v/>
      </c>
      <c r="P1996">
        <f>IF('Raw Data'!E1991-'Raw Data'!D1991&gt;3, 'Raw Data'!N1991, IF('Raw Data'!D1991-'Raw Data'!E1991&gt;3, 'Raw Data'!M1991, 0))</f>
        <v/>
      </c>
      <c r="Q1996">
        <f>IF(ISBLANK('Raw Data'!E1991),0,IF(AND('Raw Data'!E1991-'Raw Data'!D1991&lt;4,'Raw Data'!E1991-'Raw Data'!D1991&gt;0),'Raw Data'!L1991,IF(AND('Raw Data'!D1991&gt;'Raw Data'!E1991,'Raw Data'!D1991-'Raw Data'!E1991&gt;0),'Raw Data'!K1991,0)))</f>
        <v/>
      </c>
      <c r="R1996">
        <f>IF(ISBLANK('Raw Data'!K1991),0,IFERROR(IF(MATCH(SMALL('Raw Data'!K1991:N1991,1),L1996:O1996,0),SMALL('Raw Data'!K1991:N1991,1)),0))</f>
        <v/>
      </c>
      <c r="S1996">
        <f>IF(ISBLANK('Raw Data'!K1991),0,IFERROR(IF(MATCH(SMALL('Raw Data'!K1991:N1991,2),L1996:O1996,0),SMALL('Raw Data'!K1991:N1991,2)),0))</f>
        <v/>
      </c>
      <c r="T1996">
        <f>IF(ISBLANK('Raw Data'!K1991),0,IFERROR(IF(MATCH(SMALL('Raw Data'!K1991:N1991,3),L1996:O1996,0),SMALL('Raw Data'!K1991:N1991,3)),0))</f>
        <v/>
      </c>
      <c r="U1996">
        <f>IF(ISBLANK('Raw Data'!K1991),0,IFERROR(IF(MATCH(SMALL('Raw Data'!K1991:N1991,4),L1996:O1996,0),SMALL('Raw Data'!K1991:N1991,4)),0))</f>
        <v/>
      </c>
      <c r="V1996">
        <f>IF(AND('Raw Data'!D1991&lt;3, 'Raw Data'!E1991&lt;3, 'Raw Data'!A1991&gt;0), 'Raw Data'!AF1991, 0)</f>
        <v/>
      </c>
      <c r="W1996">
        <f>IF(AND('Raw Data'!D1991&lt;4, 'Raw Data'!E1991&lt;4, 'Raw Data'!A1991&gt;0), 'Raw Data'!AI1991, 0)</f>
        <v/>
      </c>
      <c r="X1996">
        <f>IF(AND('Raw Data'!D1991&lt;5, 'Raw Data'!E1991&lt;5, 'Raw Data'!A1991&gt;0), 'Raw Data'!AL1991, 0)</f>
        <v/>
      </c>
      <c r="Y1996">
        <f>IF(AND('Raw Data'!D1991&lt;6, 'Raw Data'!E1991&lt;6, 'Raw Data'!A1991&gt;0), 'Raw Data'!AO1991, 0)</f>
        <v/>
      </c>
      <c r="Z1996">
        <f>IF(ISBLANK('Raw Data'!D1991), 0, IF('Raw Data'!D1991-'Raw Data'!E1991&gt;1, 'Raw Data'!AW1991, 0))</f>
        <v/>
      </c>
      <c r="AA1996">
        <f>IF(ISBLANK('Raw Data'!A1991), 0, IF(ABS('Raw Data'!D1991-'Raw Data'!E1991)&lt;2, 'Raw Data'!AX1991, 0))</f>
        <v/>
      </c>
      <c r="AB1996">
        <f>IF(ISBLANK('Raw Data'!D1991), 0, IF('Raw Data'!E1991-'Raw Data'!D1991&gt;1, 'Raw Data'!AY1991, 0))</f>
        <v/>
      </c>
      <c r="AC1996">
        <f>IF(ISBLANK('Raw Data'!D1991), 0, IF('Raw Data'!D1991-'Raw Data'!E1991&gt;2, 'Raw Data'!AZ1991, 0))</f>
        <v/>
      </c>
      <c r="AD1996">
        <f>IF(ISBLANK('Raw Data'!A1991), 0, IF(ABS('Raw Data'!D1991-'Raw Data'!E1991)&lt;3, 'Raw Data'!BA1991, 0))</f>
        <v/>
      </c>
      <c r="AE1996">
        <f>IF(ISBLANK('Raw Data'!D1991), 0, IF('Raw Data'!E1991-'Raw Data'!D1991&gt;2, 'Raw Data'!BB1991, 0))</f>
        <v/>
      </c>
      <c r="AF1996">
        <f>IF(ISBLANK('Raw Data'!D1991), 0, IF('Raw Data'!D1991-'Raw Data'!E1991&gt;3, 'Raw Data'!BC1991, 0))</f>
        <v/>
      </c>
      <c r="AG1996">
        <f>IF(ISBLANK('Raw Data'!A1991), 0, IF(ABS('Raw Data'!D1991-'Raw Data'!E1991)&lt;4, 'Raw Data'!BD1991, 0))</f>
        <v/>
      </c>
      <c r="AH1996">
        <f>IF(ISBLANK('Raw Data'!D1991), 0, IF('Raw Data'!E1991-'Raw Data'!D1991&gt;3, 'Raw Data'!BE1991, 0))</f>
        <v/>
      </c>
      <c r="AI1996">
        <f>IF(SUM('Raw Data'!D1991:E1991)&gt;'Raw Data'!F1991, 'Raw Data'!G1991, 0)</f>
        <v/>
      </c>
      <c r="AJ1996">
        <f>IF(ISBLANK('Raw Data'!D1991), 0, IF(SUM('Raw Data'!D1991:E1991)&lt;'Raw Data'!F1991, 'Raw Data'!H1991, 0))</f>
        <v/>
      </c>
      <c r="AK1996">
        <f>IF(ISBLANK('Raw Data'!A1991), 0, IF(AND('Raw Data'!D1991&lt;3, 'Raw Data'!E1991&lt;3, 'Raw Data'!F1991&lt;BB$2), 'Raw Data'!AF1991, 0))</f>
        <v/>
      </c>
      <c r="AL1996">
        <f>IF(ISBLANK('Raw Data'!A1991), 0, IF(AND('Raw Data'!D1991&lt;4, 'Raw Data'!E1991&lt;4, 'Raw Data'!F1991&lt;BB$2), 'Raw Data'!AI1991, 0))</f>
        <v/>
      </c>
      <c r="AM1996">
        <f>IF(ISBLANK('Raw Data'!A1991), 0, IF(AND('Raw Data'!D1991&lt;5, 'Raw Data'!E1991&lt;5, 'Raw Data'!F1991&lt;BB$2), 'Raw Data'!AL1991, 0))</f>
        <v/>
      </c>
      <c r="AN1996">
        <f>IF(ISBLANK('Raw Data'!A1991), 0, IF(AND('Raw Data'!D1991&lt;6, 'Raw Data'!E1991&lt;6, 'Raw Data'!F1991&lt;BB$2), 'Raw Data'!AO1991, 0))</f>
        <v/>
      </c>
      <c r="AO1996">
        <f>IF(ISBLANK('Raw Data'!A1991), 0, IF(AND('Raw Data'!I1991&lt;Analysis!$BC$2, 'Raw Data'!D1991-'Raw Data'!E1991&gt;1), 'Raw Data'!AW1991, IF(AND('Raw Data'!J1991&lt;Analysis!$BC$2, 'Raw Data'!E1991-'Raw Data'!D1991&gt;1), 'Raw Data'!AY1991, 0)))</f>
        <v/>
      </c>
      <c r="AP1996">
        <f>IF(ISBLANK('Raw Data'!A1991), 0, IF(AND('Raw Data'!I1991&lt;Analysis!$BC$2, 'Raw Data'!D1991-'Raw Data'!E1991&gt;2), 'Raw Data'!AZ1991, IF(AND('Raw Data'!J1991&lt;Analysis!$BC$2, 'Raw Data'!E1991-'Raw Data'!D1991&gt;2), 'Raw Data'!BB1991, 0)))</f>
        <v/>
      </c>
      <c r="AQ1996">
        <f>IF(ISBLANK('Raw Data'!A1991), 0, IF(AND('Raw Data'!I1991&lt;Analysis!$BC$2, 'Raw Data'!D1991-'Raw Data'!E1991&gt;3), 'Raw Data'!BC1991, IF(AND('Raw Data'!J1991&lt;Analysis!$BC$2, 'Raw Data'!E1991-'Raw Data'!D1991&gt;3), 'Raw Data'!BE1991, 0)))</f>
        <v/>
      </c>
      <c r="AR1996">
        <f>IF('Hidden Analysiss'!D1992=1,IF(ABS('Raw Data'!E1991-'Raw Data'!D1991)&lt;2,'Raw Data'!AX1991,0), 0)</f>
        <v/>
      </c>
      <c r="AS1996">
        <f>IF('Hidden Analysiss'!D1992=1,IF(ABS('Raw Data'!E1991-'Raw Data'!D1991)&lt;3,'Raw Data'!BA1991,0), 0)</f>
        <v/>
      </c>
      <c r="AT1996">
        <f>IF('Hidden Analysiss'!D1992=1,IF(ABS('Raw Data'!E1991-'Raw Data'!D1991)&lt;4,'Raw Data'!BD1991,0), 0)</f>
        <v/>
      </c>
      <c r="AU1996">
        <f>IF(AND('Hidden Analysiss'!E1992=1, ABS('Raw Data'!E1991-'Raw Data'!D1991)&lt;2), 'Raw Data'!AX1991, 0)</f>
        <v/>
      </c>
      <c r="AV1996">
        <f>IF(AND('Hidden Analysiss'!E1992=1, ABS('Raw Data'!E1991-'Raw Data'!D1991)&lt;3), 'Raw Data'!BA1991, 0)</f>
        <v/>
      </c>
      <c r="AW1996">
        <f>IF(AND('Hidden Analysiss'!E1992=1, ABS('Raw Data'!E1991-'Raw Data'!D1991)&lt;3), 'Raw Data'!BD1991, 0)</f>
        <v/>
      </c>
    </row>
    <row r="1997">
      <c r="A1997" s="1">
        <f>'Raw Data'!A1992</f>
        <v/>
      </c>
      <c r="B1997">
        <f>IF('Raw Data'!E1992&gt;'Raw Data'!D1992, 'Raw Data'!J1992, 0)</f>
        <v/>
      </c>
      <c r="C1997">
        <f>IF('Raw Data'!D1992&gt;'Raw Data'!E1992, 'Raw Data'!I1992, 0)</f>
        <v/>
      </c>
      <c r="D1997">
        <f>SUM(G1997:H1997)</f>
        <v/>
      </c>
      <c r="E1997">
        <f>IF(AND('Raw Data'!J1992&lt;'Raw Data'!I1992,'Raw Data'!E1992&gt;'Raw Data'!D1992,'Raw Data'!E1992-'Raw Data'!D1992&gt;3),'Raw Data'!N1992,IF(AND('Raw Data'!I1992&lt;'Raw Data'!J1992,'Raw Data'!D1992&gt;'Raw Data'!E1992,'Raw Data'!D1992-'Raw Data'!E1992&gt;3),'Raw Data'!M1992,0))</f>
        <v/>
      </c>
      <c r="F1997">
        <f>IF(AND('Raw Data'!J1992&lt;'Raw Data'!I1992,'Raw Data'!E1992&gt;'Raw Data'!D1992,'Raw Data'!E1992-'Raw Data'!D1992&lt;4),'Raw Data'!L1992,IF(AND('Raw Data'!I1992&lt;'Raw Data'!J1992,'Raw Data'!D1992&gt;'Raw Data'!E1992,'Raw Data'!D1992-'Raw Data'!E1992&lt;4),'Raw Data'!K1992,0))</f>
        <v/>
      </c>
      <c r="G1997">
        <f>IF(AND('Raw Data'!J1992&lt;'Raw Data'!I1992, 'Raw Data'!E1992&gt;'Raw Data'!D1992), 'Raw Data'!J1992, 0)</f>
        <v/>
      </c>
      <c r="H1997">
        <f>IF(AND('Raw Data'!J1992&gt;'Raw Data'!I1992, 'Raw Data'!E1992&lt;'Raw Data'!D1992), 'Raw Data'!I1992, 0)</f>
        <v/>
      </c>
      <c r="I1997">
        <f>SUM(J1997:K1997)</f>
        <v/>
      </c>
      <c r="J1997">
        <f>IF(AND('Raw Data'!J1992&gt;'Raw Data'!I1992, 'Raw Data'!E1992&gt;'Raw Data'!D1992), 'Raw Data'!J1992, 0)</f>
        <v/>
      </c>
      <c r="K1997">
        <f>IF(AND('Raw Data'!I1992&gt;'Raw Data'!J1992, 'Raw Data'!D1992&gt;'Raw Data'!E1992), 'Raw Data'!I1992, 0)</f>
        <v/>
      </c>
      <c r="L1997">
        <f>IF('Raw Data'!E1992-'Raw Data'!D1992&gt;3, 'Raw Data'!N1992, 0)</f>
        <v/>
      </c>
      <c r="M1997">
        <f>IF('Raw Data'!D1992-'Raw Data'!E1992&gt;3, 'Raw Data'!M1992, 0)</f>
        <v/>
      </c>
      <c r="N1997">
        <f>IF(ISBLANK('Raw Data'!D1992),0,IF(AND('Raw Data'!E1992&gt;'Raw Data'!D1992,'Raw Data'!E1992-'Raw Data'!D1992&gt;0,'Raw Data'!E1992-'Raw Data'!D1992&lt;4),'Raw Data'!L1992, 0))</f>
        <v/>
      </c>
      <c r="O1997">
        <f>IF(ISBLANK('Raw Data'!D1992),0,IF(AND('Raw Data'!E1992&gt;'Raw Data'!D1992,'Raw Data'!E1992-'Raw Data'!D1992&gt;0,'Raw Data'!D1992-'Raw Data'!E1992&lt;4),'Raw Data'!K1992, 0))</f>
        <v/>
      </c>
      <c r="P1997">
        <f>IF('Raw Data'!E1992-'Raw Data'!D1992&gt;3, 'Raw Data'!N1992, IF('Raw Data'!D1992-'Raw Data'!E1992&gt;3, 'Raw Data'!M1992, 0))</f>
        <v/>
      </c>
      <c r="Q1997">
        <f>IF(ISBLANK('Raw Data'!E1992),0,IF(AND('Raw Data'!E1992-'Raw Data'!D1992&lt;4,'Raw Data'!E1992-'Raw Data'!D1992&gt;0),'Raw Data'!L1992,IF(AND('Raw Data'!D1992&gt;'Raw Data'!E1992,'Raw Data'!D1992-'Raw Data'!E1992&gt;0),'Raw Data'!K1992,0)))</f>
        <v/>
      </c>
      <c r="R1997">
        <f>IF(ISBLANK('Raw Data'!K1992),0,IFERROR(IF(MATCH(SMALL('Raw Data'!K1992:N1992,1),L1997:O1997,0),SMALL('Raw Data'!K1992:N1992,1)),0))</f>
        <v/>
      </c>
      <c r="S1997">
        <f>IF(ISBLANK('Raw Data'!K1992),0,IFERROR(IF(MATCH(SMALL('Raw Data'!K1992:N1992,2),L1997:O1997,0),SMALL('Raw Data'!K1992:N1992,2)),0))</f>
        <v/>
      </c>
      <c r="T1997">
        <f>IF(ISBLANK('Raw Data'!K1992),0,IFERROR(IF(MATCH(SMALL('Raw Data'!K1992:N1992,3),L1997:O1997,0),SMALL('Raw Data'!K1992:N1992,3)),0))</f>
        <v/>
      </c>
      <c r="U1997">
        <f>IF(ISBLANK('Raw Data'!K1992),0,IFERROR(IF(MATCH(SMALL('Raw Data'!K1992:N1992,4),L1997:O1997,0),SMALL('Raw Data'!K1992:N1992,4)),0))</f>
        <v/>
      </c>
      <c r="V1997">
        <f>IF(AND('Raw Data'!D1992&lt;3, 'Raw Data'!E1992&lt;3, 'Raw Data'!A1992&gt;0), 'Raw Data'!AF1992, 0)</f>
        <v/>
      </c>
      <c r="W1997">
        <f>IF(AND('Raw Data'!D1992&lt;4, 'Raw Data'!E1992&lt;4, 'Raw Data'!A1992&gt;0), 'Raw Data'!AI1992, 0)</f>
        <v/>
      </c>
      <c r="X1997">
        <f>IF(AND('Raw Data'!D1992&lt;5, 'Raw Data'!E1992&lt;5, 'Raw Data'!A1992&gt;0), 'Raw Data'!AL1992, 0)</f>
        <v/>
      </c>
      <c r="Y1997">
        <f>IF(AND('Raw Data'!D1992&lt;6, 'Raw Data'!E1992&lt;6, 'Raw Data'!A1992&gt;0), 'Raw Data'!AO1992, 0)</f>
        <v/>
      </c>
      <c r="Z1997">
        <f>IF(ISBLANK('Raw Data'!D1992), 0, IF('Raw Data'!D1992-'Raw Data'!E1992&gt;1, 'Raw Data'!AW1992, 0))</f>
        <v/>
      </c>
      <c r="AA1997">
        <f>IF(ISBLANK('Raw Data'!A1992), 0, IF(ABS('Raw Data'!D1992-'Raw Data'!E1992)&lt;2, 'Raw Data'!AX1992, 0))</f>
        <v/>
      </c>
      <c r="AB1997">
        <f>IF(ISBLANK('Raw Data'!D1992), 0, IF('Raw Data'!E1992-'Raw Data'!D1992&gt;1, 'Raw Data'!AY1992, 0))</f>
        <v/>
      </c>
      <c r="AC1997">
        <f>IF(ISBLANK('Raw Data'!D1992), 0, IF('Raw Data'!D1992-'Raw Data'!E1992&gt;2, 'Raw Data'!AZ1992, 0))</f>
        <v/>
      </c>
      <c r="AD1997">
        <f>IF(ISBLANK('Raw Data'!A1992), 0, IF(ABS('Raw Data'!D1992-'Raw Data'!E1992)&lt;3, 'Raw Data'!BA1992, 0))</f>
        <v/>
      </c>
      <c r="AE1997">
        <f>IF(ISBLANK('Raw Data'!D1992), 0, IF('Raw Data'!E1992-'Raw Data'!D1992&gt;2, 'Raw Data'!BB1992, 0))</f>
        <v/>
      </c>
      <c r="AF1997">
        <f>IF(ISBLANK('Raw Data'!D1992), 0, IF('Raw Data'!D1992-'Raw Data'!E1992&gt;3, 'Raw Data'!BC1992, 0))</f>
        <v/>
      </c>
      <c r="AG1997">
        <f>IF(ISBLANK('Raw Data'!A1992), 0, IF(ABS('Raw Data'!D1992-'Raw Data'!E1992)&lt;4, 'Raw Data'!BD1992, 0))</f>
        <v/>
      </c>
      <c r="AH1997">
        <f>IF(ISBLANK('Raw Data'!D1992), 0, IF('Raw Data'!E1992-'Raw Data'!D1992&gt;3, 'Raw Data'!BE1992, 0))</f>
        <v/>
      </c>
      <c r="AI1997">
        <f>IF(SUM('Raw Data'!D1992:E1992)&gt;'Raw Data'!F1992, 'Raw Data'!G1992, 0)</f>
        <v/>
      </c>
      <c r="AJ1997">
        <f>IF(ISBLANK('Raw Data'!D1992), 0, IF(SUM('Raw Data'!D1992:E1992)&lt;'Raw Data'!F1992, 'Raw Data'!H1992, 0))</f>
        <v/>
      </c>
      <c r="AK1997">
        <f>IF(ISBLANK('Raw Data'!A1992), 0, IF(AND('Raw Data'!D1992&lt;3, 'Raw Data'!E1992&lt;3, 'Raw Data'!F1992&lt;BB$2), 'Raw Data'!AF1992, 0))</f>
        <v/>
      </c>
      <c r="AL1997">
        <f>IF(ISBLANK('Raw Data'!A1992), 0, IF(AND('Raw Data'!D1992&lt;4, 'Raw Data'!E1992&lt;4, 'Raw Data'!F1992&lt;BB$2), 'Raw Data'!AI1992, 0))</f>
        <v/>
      </c>
      <c r="AM1997">
        <f>IF(ISBLANK('Raw Data'!A1992), 0, IF(AND('Raw Data'!D1992&lt;5, 'Raw Data'!E1992&lt;5, 'Raw Data'!F1992&lt;BB$2), 'Raw Data'!AL1992, 0))</f>
        <v/>
      </c>
      <c r="AN1997">
        <f>IF(ISBLANK('Raw Data'!A1992), 0, IF(AND('Raw Data'!D1992&lt;6, 'Raw Data'!E1992&lt;6, 'Raw Data'!F1992&lt;BB$2), 'Raw Data'!AO1992, 0))</f>
        <v/>
      </c>
      <c r="AO1997">
        <f>IF(ISBLANK('Raw Data'!A1992), 0, IF(AND('Raw Data'!I1992&lt;Analysis!$BC$2, 'Raw Data'!D1992-'Raw Data'!E1992&gt;1), 'Raw Data'!AW1992, IF(AND('Raw Data'!J1992&lt;Analysis!$BC$2, 'Raw Data'!E1992-'Raw Data'!D1992&gt;1), 'Raw Data'!AY1992, 0)))</f>
        <v/>
      </c>
      <c r="AP1997">
        <f>IF(ISBLANK('Raw Data'!A1992), 0, IF(AND('Raw Data'!I1992&lt;Analysis!$BC$2, 'Raw Data'!D1992-'Raw Data'!E1992&gt;2), 'Raw Data'!AZ1992, IF(AND('Raw Data'!J1992&lt;Analysis!$BC$2, 'Raw Data'!E1992-'Raw Data'!D1992&gt;2), 'Raw Data'!BB1992, 0)))</f>
        <v/>
      </c>
      <c r="AQ1997">
        <f>IF(ISBLANK('Raw Data'!A1992), 0, IF(AND('Raw Data'!I1992&lt;Analysis!$BC$2, 'Raw Data'!D1992-'Raw Data'!E1992&gt;3), 'Raw Data'!BC1992, IF(AND('Raw Data'!J1992&lt;Analysis!$BC$2, 'Raw Data'!E1992-'Raw Data'!D1992&gt;3), 'Raw Data'!BE1992, 0)))</f>
        <v/>
      </c>
      <c r="AR1997">
        <f>IF('Hidden Analysiss'!D1993=1,IF(ABS('Raw Data'!E1992-'Raw Data'!D1992)&lt;2,'Raw Data'!AX1992,0), 0)</f>
        <v/>
      </c>
      <c r="AS1997">
        <f>IF('Hidden Analysiss'!D1993=1,IF(ABS('Raw Data'!E1992-'Raw Data'!D1992)&lt;3,'Raw Data'!BA1992,0), 0)</f>
        <v/>
      </c>
      <c r="AT1997">
        <f>IF('Hidden Analysiss'!D1993=1,IF(ABS('Raw Data'!E1992-'Raw Data'!D1992)&lt;4,'Raw Data'!BD1992,0), 0)</f>
        <v/>
      </c>
      <c r="AU1997">
        <f>IF(AND('Hidden Analysiss'!E1993=1, ABS('Raw Data'!E1992-'Raw Data'!D1992)&lt;2), 'Raw Data'!AX1992, 0)</f>
        <v/>
      </c>
      <c r="AV1997">
        <f>IF(AND('Hidden Analysiss'!E1993=1, ABS('Raw Data'!E1992-'Raw Data'!D1992)&lt;3), 'Raw Data'!BA1992, 0)</f>
        <v/>
      </c>
      <c r="AW1997">
        <f>IF(AND('Hidden Analysiss'!E1993=1, ABS('Raw Data'!E1992-'Raw Data'!D1992)&lt;3), 'Raw Data'!BD1992, 0)</f>
        <v/>
      </c>
    </row>
    <row r="1998">
      <c r="A1998" s="1">
        <f>'Raw Data'!A1993</f>
        <v/>
      </c>
      <c r="B1998">
        <f>IF('Raw Data'!E1993&gt;'Raw Data'!D1993, 'Raw Data'!J1993, 0)</f>
        <v/>
      </c>
      <c r="C1998">
        <f>IF('Raw Data'!D1993&gt;'Raw Data'!E1993, 'Raw Data'!I1993, 0)</f>
        <v/>
      </c>
      <c r="D1998">
        <f>SUM(G1998:H1998)</f>
        <v/>
      </c>
      <c r="E1998">
        <f>IF(AND('Raw Data'!J1993&lt;'Raw Data'!I1993,'Raw Data'!E1993&gt;'Raw Data'!D1993,'Raw Data'!E1993-'Raw Data'!D1993&gt;3),'Raw Data'!N1993,IF(AND('Raw Data'!I1993&lt;'Raw Data'!J1993,'Raw Data'!D1993&gt;'Raw Data'!E1993,'Raw Data'!D1993-'Raw Data'!E1993&gt;3),'Raw Data'!M1993,0))</f>
        <v/>
      </c>
      <c r="F1998">
        <f>IF(AND('Raw Data'!J1993&lt;'Raw Data'!I1993,'Raw Data'!E1993&gt;'Raw Data'!D1993,'Raw Data'!E1993-'Raw Data'!D1993&lt;4),'Raw Data'!L1993,IF(AND('Raw Data'!I1993&lt;'Raw Data'!J1993,'Raw Data'!D1993&gt;'Raw Data'!E1993,'Raw Data'!D1993-'Raw Data'!E1993&lt;4),'Raw Data'!K1993,0))</f>
        <v/>
      </c>
      <c r="G1998">
        <f>IF(AND('Raw Data'!J1993&lt;'Raw Data'!I1993, 'Raw Data'!E1993&gt;'Raw Data'!D1993), 'Raw Data'!J1993, 0)</f>
        <v/>
      </c>
      <c r="H1998">
        <f>IF(AND('Raw Data'!J1993&gt;'Raw Data'!I1993, 'Raw Data'!E1993&lt;'Raw Data'!D1993), 'Raw Data'!I1993, 0)</f>
        <v/>
      </c>
      <c r="I1998">
        <f>SUM(J1998:K1998)</f>
        <v/>
      </c>
      <c r="J1998">
        <f>IF(AND('Raw Data'!J1993&gt;'Raw Data'!I1993, 'Raw Data'!E1993&gt;'Raw Data'!D1993), 'Raw Data'!J1993, 0)</f>
        <v/>
      </c>
      <c r="K1998">
        <f>IF(AND('Raw Data'!I1993&gt;'Raw Data'!J1993, 'Raw Data'!D1993&gt;'Raw Data'!E1993), 'Raw Data'!I1993, 0)</f>
        <v/>
      </c>
      <c r="L1998">
        <f>IF('Raw Data'!E1993-'Raw Data'!D1993&gt;3, 'Raw Data'!N1993, 0)</f>
        <v/>
      </c>
      <c r="M1998">
        <f>IF('Raw Data'!D1993-'Raw Data'!E1993&gt;3, 'Raw Data'!M1993, 0)</f>
        <v/>
      </c>
      <c r="N1998">
        <f>IF(ISBLANK('Raw Data'!D1993),0,IF(AND('Raw Data'!E1993&gt;'Raw Data'!D1993,'Raw Data'!E1993-'Raw Data'!D1993&gt;0,'Raw Data'!E1993-'Raw Data'!D1993&lt;4),'Raw Data'!L1993, 0))</f>
        <v/>
      </c>
      <c r="O1998">
        <f>IF(ISBLANK('Raw Data'!D1993),0,IF(AND('Raw Data'!E1993&gt;'Raw Data'!D1993,'Raw Data'!E1993-'Raw Data'!D1993&gt;0,'Raw Data'!D1993-'Raw Data'!E1993&lt;4),'Raw Data'!K1993, 0))</f>
        <v/>
      </c>
      <c r="P1998">
        <f>IF('Raw Data'!E1993-'Raw Data'!D1993&gt;3, 'Raw Data'!N1993, IF('Raw Data'!D1993-'Raw Data'!E1993&gt;3, 'Raw Data'!M1993, 0))</f>
        <v/>
      </c>
      <c r="Q1998">
        <f>IF(ISBLANK('Raw Data'!E1993),0,IF(AND('Raw Data'!E1993-'Raw Data'!D1993&lt;4,'Raw Data'!E1993-'Raw Data'!D1993&gt;0),'Raw Data'!L1993,IF(AND('Raw Data'!D1993&gt;'Raw Data'!E1993,'Raw Data'!D1993-'Raw Data'!E1993&gt;0),'Raw Data'!K1993,0)))</f>
        <v/>
      </c>
      <c r="R1998">
        <f>IF(ISBLANK('Raw Data'!K1993),0,IFERROR(IF(MATCH(SMALL('Raw Data'!K1993:N1993,1),L1998:O1998,0),SMALL('Raw Data'!K1993:N1993,1)),0))</f>
        <v/>
      </c>
      <c r="S1998">
        <f>IF(ISBLANK('Raw Data'!K1993),0,IFERROR(IF(MATCH(SMALL('Raw Data'!K1993:N1993,2),L1998:O1998,0),SMALL('Raw Data'!K1993:N1993,2)),0))</f>
        <v/>
      </c>
      <c r="T1998">
        <f>IF(ISBLANK('Raw Data'!K1993),0,IFERROR(IF(MATCH(SMALL('Raw Data'!K1993:N1993,3),L1998:O1998,0),SMALL('Raw Data'!K1993:N1993,3)),0))</f>
        <v/>
      </c>
      <c r="U1998">
        <f>IF(ISBLANK('Raw Data'!K1993),0,IFERROR(IF(MATCH(SMALL('Raw Data'!K1993:N1993,4),L1998:O1998,0),SMALL('Raw Data'!K1993:N1993,4)),0))</f>
        <v/>
      </c>
      <c r="V1998">
        <f>IF(AND('Raw Data'!D1993&lt;3, 'Raw Data'!E1993&lt;3, 'Raw Data'!A1993&gt;0), 'Raw Data'!AF1993, 0)</f>
        <v/>
      </c>
      <c r="W1998">
        <f>IF(AND('Raw Data'!D1993&lt;4, 'Raw Data'!E1993&lt;4, 'Raw Data'!A1993&gt;0), 'Raw Data'!AI1993, 0)</f>
        <v/>
      </c>
      <c r="X1998">
        <f>IF(AND('Raw Data'!D1993&lt;5, 'Raw Data'!E1993&lt;5, 'Raw Data'!A1993&gt;0), 'Raw Data'!AL1993, 0)</f>
        <v/>
      </c>
      <c r="Y1998">
        <f>IF(AND('Raw Data'!D1993&lt;6, 'Raw Data'!E1993&lt;6, 'Raw Data'!A1993&gt;0), 'Raw Data'!AO1993, 0)</f>
        <v/>
      </c>
      <c r="Z1998">
        <f>IF(ISBLANK('Raw Data'!D1993), 0, IF('Raw Data'!D1993-'Raw Data'!E1993&gt;1, 'Raw Data'!AW1993, 0))</f>
        <v/>
      </c>
      <c r="AA1998">
        <f>IF(ISBLANK('Raw Data'!A1993), 0, IF(ABS('Raw Data'!D1993-'Raw Data'!E1993)&lt;2, 'Raw Data'!AX1993, 0))</f>
        <v/>
      </c>
      <c r="AB1998">
        <f>IF(ISBLANK('Raw Data'!D1993), 0, IF('Raw Data'!E1993-'Raw Data'!D1993&gt;1, 'Raw Data'!AY1993, 0))</f>
        <v/>
      </c>
      <c r="AC1998">
        <f>IF(ISBLANK('Raw Data'!D1993), 0, IF('Raw Data'!D1993-'Raw Data'!E1993&gt;2, 'Raw Data'!AZ1993, 0))</f>
        <v/>
      </c>
      <c r="AD1998">
        <f>IF(ISBLANK('Raw Data'!A1993), 0, IF(ABS('Raw Data'!D1993-'Raw Data'!E1993)&lt;3, 'Raw Data'!BA1993, 0))</f>
        <v/>
      </c>
      <c r="AE1998">
        <f>IF(ISBLANK('Raw Data'!D1993), 0, IF('Raw Data'!E1993-'Raw Data'!D1993&gt;2, 'Raw Data'!BB1993, 0))</f>
        <v/>
      </c>
      <c r="AF1998">
        <f>IF(ISBLANK('Raw Data'!D1993), 0, IF('Raw Data'!D1993-'Raw Data'!E1993&gt;3, 'Raw Data'!BC1993, 0))</f>
        <v/>
      </c>
      <c r="AG1998">
        <f>IF(ISBLANK('Raw Data'!A1993), 0, IF(ABS('Raw Data'!D1993-'Raw Data'!E1993)&lt;4, 'Raw Data'!BD1993, 0))</f>
        <v/>
      </c>
      <c r="AH1998">
        <f>IF(ISBLANK('Raw Data'!D1993), 0, IF('Raw Data'!E1993-'Raw Data'!D1993&gt;3, 'Raw Data'!BE1993, 0))</f>
        <v/>
      </c>
      <c r="AI1998">
        <f>IF(SUM('Raw Data'!D1993:E1993)&gt;'Raw Data'!F1993, 'Raw Data'!G1993, 0)</f>
        <v/>
      </c>
      <c r="AJ1998">
        <f>IF(ISBLANK('Raw Data'!D1993), 0, IF(SUM('Raw Data'!D1993:E1993)&lt;'Raw Data'!F1993, 'Raw Data'!H1993, 0))</f>
        <v/>
      </c>
      <c r="AK1998">
        <f>IF(ISBLANK('Raw Data'!A1993), 0, IF(AND('Raw Data'!D1993&lt;3, 'Raw Data'!E1993&lt;3, 'Raw Data'!F1993&lt;BB$2), 'Raw Data'!AF1993, 0))</f>
        <v/>
      </c>
      <c r="AL1998">
        <f>IF(ISBLANK('Raw Data'!A1993), 0, IF(AND('Raw Data'!D1993&lt;4, 'Raw Data'!E1993&lt;4, 'Raw Data'!F1993&lt;BB$2), 'Raw Data'!AI1993, 0))</f>
        <v/>
      </c>
      <c r="AM1998">
        <f>IF(ISBLANK('Raw Data'!A1993), 0, IF(AND('Raw Data'!D1993&lt;5, 'Raw Data'!E1993&lt;5, 'Raw Data'!F1993&lt;BB$2), 'Raw Data'!AL1993, 0))</f>
        <v/>
      </c>
      <c r="AN1998">
        <f>IF(ISBLANK('Raw Data'!A1993), 0, IF(AND('Raw Data'!D1993&lt;6, 'Raw Data'!E1993&lt;6, 'Raw Data'!F1993&lt;BB$2), 'Raw Data'!AO1993, 0))</f>
        <v/>
      </c>
      <c r="AO1998">
        <f>IF(ISBLANK('Raw Data'!A1993), 0, IF(AND('Raw Data'!I1993&lt;Analysis!$BC$2, 'Raw Data'!D1993-'Raw Data'!E1993&gt;1), 'Raw Data'!AW1993, IF(AND('Raw Data'!J1993&lt;Analysis!$BC$2, 'Raw Data'!E1993-'Raw Data'!D1993&gt;1), 'Raw Data'!AY1993, 0)))</f>
        <v/>
      </c>
      <c r="AP1998">
        <f>IF(ISBLANK('Raw Data'!A1993), 0, IF(AND('Raw Data'!I1993&lt;Analysis!$BC$2, 'Raw Data'!D1993-'Raw Data'!E1993&gt;2), 'Raw Data'!AZ1993, IF(AND('Raw Data'!J1993&lt;Analysis!$BC$2, 'Raw Data'!E1993-'Raw Data'!D1993&gt;2), 'Raw Data'!BB1993, 0)))</f>
        <v/>
      </c>
      <c r="AQ1998">
        <f>IF(ISBLANK('Raw Data'!A1993), 0, IF(AND('Raw Data'!I1993&lt;Analysis!$BC$2, 'Raw Data'!D1993-'Raw Data'!E1993&gt;3), 'Raw Data'!BC1993, IF(AND('Raw Data'!J1993&lt;Analysis!$BC$2, 'Raw Data'!E1993-'Raw Data'!D1993&gt;3), 'Raw Data'!BE1993, 0)))</f>
        <v/>
      </c>
      <c r="AR1998">
        <f>IF('Hidden Analysiss'!D1994=1,IF(ABS('Raw Data'!E1993-'Raw Data'!D1993)&lt;2,'Raw Data'!AX1993,0), 0)</f>
        <v/>
      </c>
      <c r="AS1998">
        <f>IF('Hidden Analysiss'!D1994=1,IF(ABS('Raw Data'!E1993-'Raw Data'!D1993)&lt;3,'Raw Data'!BA1993,0), 0)</f>
        <v/>
      </c>
      <c r="AT1998">
        <f>IF('Hidden Analysiss'!D1994=1,IF(ABS('Raw Data'!E1993-'Raw Data'!D1993)&lt;4,'Raw Data'!BD1993,0), 0)</f>
        <v/>
      </c>
      <c r="AU1998">
        <f>IF(AND('Hidden Analysiss'!E1994=1, ABS('Raw Data'!E1993-'Raw Data'!D1993)&lt;2), 'Raw Data'!AX1993, 0)</f>
        <v/>
      </c>
      <c r="AV1998">
        <f>IF(AND('Hidden Analysiss'!E1994=1, ABS('Raw Data'!E1993-'Raw Data'!D1993)&lt;3), 'Raw Data'!BA1993, 0)</f>
        <v/>
      </c>
      <c r="AW1998">
        <f>IF(AND('Hidden Analysiss'!E1994=1, ABS('Raw Data'!E1993-'Raw Data'!D1993)&lt;3), 'Raw Data'!BD1993, 0)</f>
        <v/>
      </c>
    </row>
    <row r="1999">
      <c r="A1999" s="1">
        <f>'Raw Data'!A1994</f>
        <v/>
      </c>
      <c r="B1999">
        <f>IF('Raw Data'!E1994&gt;'Raw Data'!D1994, 'Raw Data'!J1994, 0)</f>
        <v/>
      </c>
      <c r="C1999">
        <f>IF('Raw Data'!D1994&gt;'Raw Data'!E1994, 'Raw Data'!I1994, 0)</f>
        <v/>
      </c>
      <c r="D1999">
        <f>SUM(G1999:H1999)</f>
        <v/>
      </c>
      <c r="E1999">
        <f>IF(AND('Raw Data'!J1994&lt;'Raw Data'!I1994,'Raw Data'!E1994&gt;'Raw Data'!D1994,'Raw Data'!E1994-'Raw Data'!D1994&gt;3),'Raw Data'!N1994,IF(AND('Raw Data'!I1994&lt;'Raw Data'!J1994,'Raw Data'!D1994&gt;'Raw Data'!E1994,'Raw Data'!D1994-'Raw Data'!E1994&gt;3),'Raw Data'!M1994,0))</f>
        <v/>
      </c>
      <c r="F1999">
        <f>IF(AND('Raw Data'!J1994&lt;'Raw Data'!I1994,'Raw Data'!E1994&gt;'Raw Data'!D1994,'Raw Data'!E1994-'Raw Data'!D1994&lt;4),'Raw Data'!L1994,IF(AND('Raw Data'!I1994&lt;'Raw Data'!J1994,'Raw Data'!D1994&gt;'Raw Data'!E1994,'Raw Data'!D1994-'Raw Data'!E1994&lt;4),'Raw Data'!K1994,0))</f>
        <v/>
      </c>
      <c r="G1999">
        <f>IF(AND('Raw Data'!J1994&lt;'Raw Data'!I1994, 'Raw Data'!E1994&gt;'Raw Data'!D1994), 'Raw Data'!J1994, 0)</f>
        <v/>
      </c>
      <c r="H1999">
        <f>IF(AND('Raw Data'!J1994&gt;'Raw Data'!I1994, 'Raw Data'!E1994&lt;'Raw Data'!D1994), 'Raw Data'!I1994, 0)</f>
        <v/>
      </c>
      <c r="I1999">
        <f>SUM(J1999:K1999)</f>
        <v/>
      </c>
      <c r="J1999">
        <f>IF(AND('Raw Data'!J1994&gt;'Raw Data'!I1994, 'Raw Data'!E1994&gt;'Raw Data'!D1994), 'Raw Data'!J1994, 0)</f>
        <v/>
      </c>
      <c r="K1999">
        <f>IF(AND('Raw Data'!I1994&gt;'Raw Data'!J1994, 'Raw Data'!D1994&gt;'Raw Data'!E1994), 'Raw Data'!I1994, 0)</f>
        <v/>
      </c>
      <c r="L1999">
        <f>IF('Raw Data'!E1994-'Raw Data'!D1994&gt;3, 'Raw Data'!N1994, 0)</f>
        <v/>
      </c>
      <c r="M1999">
        <f>IF('Raw Data'!D1994-'Raw Data'!E1994&gt;3, 'Raw Data'!M1994, 0)</f>
        <v/>
      </c>
      <c r="N1999">
        <f>IF(ISBLANK('Raw Data'!D1994),0,IF(AND('Raw Data'!E1994&gt;'Raw Data'!D1994,'Raw Data'!E1994-'Raw Data'!D1994&gt;0,'Raw Data'!E1994-'Raw Data'!D1994&lt;4),'Raw Data'!L1994, 0))</f>
        <v/>
      </c>
      <c r="O1999">
        <f>IF(ISBLANK('Raw Data'!D1994),0,IF(AND('Raw Data'!E1994&gt;'Raw Data'!D1994,'Raw Data'!E1994-'Raw Data'!D1994&gt;0,'Raw Data'!D1994-'Raw Data'!E1994&lt;4),'Raw Data'!K1994, 0))</f>
        <v/>
      </c>
      <c r="P1999">
        <f>IF('Raw Data'!E1994-'Raw Data'!D1994&gt;3, 'Raw Data'!N1994, IF('Raw Data'!D1994-'Raw Data'!E1994&gt;3, 'Raw Data'!M1994, 0))</f>
        <v/>
      </c>
      <c r="Q1999">
        <f>IF(ISBLANK('Raw Data'!E1994),0,IF(AND('Raw Data'!E1994-'Raw Data'!D1994&lt;4,'Raw Data'!E1994-'Raw Data'!D1994&gt;0),'Raw Data'!L1994,IF(AND('Raw Data'!D1994&gt;'Raw Data'!E1994,'Raw Data'!D1994-'Raw Data'!E1994&gt;0),'Raw Data'!K1994,0)))</f>
        <v/>
      </c>
      <c r="R1999">
        <f>IF(ISBLANK('Raw Data'!K1994),0,IFERROR(IF(MATCH(SMALL('Raw Data'!K1994:N1994,1),L1999:O1999,0),SMALL('Raw Data'!K1994:N1994,1)),0))</f>
        <v/>
      </c>
      <c r="S1999">
        <f>IF(ISBLANK('Raw Data'!K1994),0,IFERROR(IF(MATCH(SMALL('Raw Data'!K1994:N1994,2),L1999:O1999,0),SMALL('Raw Data'!K1994:N1994,2)),0))</f>
        <v/>
      </c>
      <c r="T1999">
        <f>IF(ISBLANK('Raw Data'!K1994),0,IFERROR(IF(MATCH(SMALL('Raw Data'!K1994:N1994,3),L1999:O1999,0),SMALL('Raw Data'!K1994:N1994,3)),0))</f>
        <v/>
      </c>
      <c r="U1999">
        <f>IF(ISBLANK('Raw Data'!K1994),0,IFERROR(IF(MATCH(SMALL('Raw Data'!K1994:N1994,4),L1999:O1999,0),SMALL('Raw Data'!K1994:N1994,4)),0))</f>
        <v/>
      </c>
      <c r="V1999">
        <f>IF(AND('Raw Data'!D1994&lt;3, 'Raw Data'!E1994&lt;3, 'Raw Data'!A1994&gt;0), 'Raw Data'!AF1994, 0)</f>
        <v/>
      </c>
      <c r="W1999">
        <f>IF(AND('Raw Data'!D1994&lt;4, 'Raw Data'!E1994&lt;4, 'Raw Data'!A1994&gt;0), 'Raw Data'!AI1994, 0)</f>
        <v/>
      </c>
      <c r="X1999">
        <f>IF(AND('Raw Data'!D1994&lt;5, 'Raw Data'!E1994&lt;5, 'Raw Data'!A1994&gt;0), 'Raw Data'!AL1994, 0)</f>
        <v/>
      </c>
      <c r="Y1999">
        <f>IF(AND('Raw Data'!D1994&lt;6, 'Raw Data'!E1994&lt;6, 'Raw Data'!A1994&gt;0), 'Raw Data'!AO1994, 0)</f>
        <v/>
      </c>
      <c r="Z1999">
        <f>IF(ISBLANK('Raw Data'!D1994), 0, IF('Raw Data'!D1994-'Raw Data'!E1994&gt;1, 'Raw Data'!AW1994, 0))</f>
        <v/>
      </c>
      <c r="AA1999">
        <f>IF(ISBLANK('Raw Data'!A1994), 0, IF(ABS('Raw Data'!D1994-'Raw Data'!E1994)&lt;2, 'Raw Data'!AX1994, 0))</f>
        <v/>
      </c>
      <c r="AB1999">
        <f>IF(ISBLANK('Raw Data'!D1994), 0, IF('Raw Data'!E1994-'Raw Data'!D1994&gt;1, 'Raw Data'!AY1994, 0))</f>
        <v/>
      </c>
      <c r="AC1999">
        <f>IF(ISBLANK('Raw Data'!D1994), 0, IF('Raw Data'!D1994-'Raw Data'!E1994&gt;2, 'Raw Data'!AZ1994, 0))</f>
        <v/>
      </c>
      <c r="AD1999">
        <f>IF(ISBLANK('Raw Data'!A1994), 0, IF(ABS('Raw Data'!D1994-'Raw Data'!E1994)&lt;3, 'Raw Data'!BA1994, 0))</f>
        <v/>
      </c>
      <c r="AE1999">
        <f>IF(ISBLANK('Raw Data'!D1994), 0, IF('Raw Data'!E1994-'Raw Data'!D1994&gt;2, 'Raw Data'!BB1994, 0))</f>
        <v/>
      </c>
      <c r="AF1999">
        <f>IF(ISBLANK('Raw Data'!D1994), 0, IF('Raw Data'!D1994-'Raw Data'!E1994&gt;3, 'Raw Data'!BC1994, 0))</f>
        <v/>
      </c>
      <c r="AG1999">
        <f>IF(ISBLANK('Raw Data'!A1994), 0, IF(ABS('Raw Data'!D1994-'Raw Data'!E1994)&lt;4, 'Raw Data'!BD1994, 0))</f>
        <v/>
      </c>
      <c r="AH1999">
        <f>IF(ISBLANK('Raw Data'!D1994), 0, IF('Raw Data'!E1994-'Raw Data'!D1994&gt;3, 'Raw Data'!BE1994, 0))</f>
        <v/>
      </c>
      <c r="AI1999">
        <f>IF(SUM('Raw Data'!D1994:E1994)&gt;'Raw Data'!F1994, 'Raw Data'!G1994, 0)</f>
        <v/>
      </c>
      <c r="AJ1999">
        <f>IF(ISBLANK('Raw Data'!D1994), 0, IF(SUM('Raw Data'!D1994:E1994)&lt;'Raw Data'!F1994, 'Raw Data'!H1994, 0))</f>
        <v/>
      </c>
      <c r="AK1999">
        <f>IF(ISBLANK('Raw Data'!A1994), 0, IF(AND('Raw Data'!D1994&lt;3, 'Raw Data'!E1994&lt;3, 'Raw Data'!F1994&lt;BB$2), 'Raw Data'!AF1994, 0))</f>
        <v/>
      </c>
      <c r="AL1999">
        <f>IF(ISBLANK('Raw Data'!A1994), 0, IF(AND('Raw Data'!D1994&lt;4, 'Raw Data'!E1994&lt;4, 'Raw Data'!F1994&lt;BB$2), 'Raw Data'!AI1994, 0))</f>
        <v/>
      </c>
      <c r="AM1999">
        <f>IF(ISBLANK('Raw Data'!A1994), 0, IF(AND('Raw Data'!D1994&lt;5, 'Raw Data'!E1994&lt;5, 'Raw Data'!F1994&lt;BB$2), 'Raw Data'!AL1994, 0))</f>
        <v/>
      </c>
      <c r="AN1999">
        <f>IF(ISBLANK('Raw Data'!A1994), 0, IF(AND('Raw Data'!D1994&lt;6, 'Raw Data'!E1994&lt;6, 'Raw Data'!F1994&lt;BB$2), 'Raw Data'!AO1994, 0))</f>
        <v/>
      </c>
      <c r="AO1999">
        <f>IF(ISBLANK('Raw Data'!A1994), 0, IF(AND('Raw Data'!I1994&lt;Analysis!$BC$2, 'Raw Data'!D1994-'Raw Data'!E1994&gt;1), 'Raw Data'!AW1994, IF(AND('Raw Data'!J1994&lt;Analysis!$BC$2, 'Raw Data'!E1994-'Raw Data'!D1994&gt;1), 'Raw Data'!AY1994, 0)))</f>
        <v/>
      </c>
      <c r="AP1999">
        <f>IF(ISBLANK('Raw Data'!A1994), 0, IF(AND('Raw Data'!I1994&lt;Analysis!$BC$2, 'Raw Data'!D1994-'Raw Data'!E1994&gt;2), 'Raw Data'!AZ1994, IF(AND('Raw Data'!J1994&lt;Analysis!$BC$2, 'Raw Data'!E1994-'Raw Data'!D1994&gt;2), 'Raw Data'!BB1994, 0)))</f>
        <v/>
      </c>
      <c r="AQ1999">
        <f>IF(ISBLANK('Raw Data'!A1994), 0, IF(AND('Raw Data'!I1994&lt;Analysis!$BC$2, 'Raw Data'!D1994-'Raw Data'!E1994&gt;3), 'Raw Data'!BC1994, IF(AND('Raw Data'!J1994&lt;Analysis!$BC$2, 'Raw Data'!E1994-'Raw Data'!D1994&gt;3), 'Raw Data'!BE1994, 0)))</f>
        <v/>
      </c>
      <c r="AR1999">
        <f>IF('Hidden Analysiss'!D1995=1,IF(ABS('Raw Data'!E1994-'Raw Data'!D1994)&lt;2,'Raw Data'!AX1994,0), 0)</f>
        <v/>
      </c>
      <c r="AS1999">
        <f>IF('Hidden Analysiss'!D1995=1,IF(ABS('Raw Data'!E1994-'Raw Data'!D1994)&lt;3,'Raw Data'!BA1994,0), 0)</f>
        <v/>
      </c>
      <c r="AT1999">
        <f>IF('Hidden Analysiss'!D1995=1,IF(ABS('Raw Data'!E1994-'Raw Data'!D1994)&lt;4,'Raw Data'!BD1994,0), 0)</f>
        <v/>
      </c>
      <c r="AU1999">
        <f>IF(AND('Hidden Analysiss'!E1995=1, ABS('Raw Data'!E1994-'Raw Data'!D1994)&lt;2), 'Raw Data'!AX1994, 0)</f>
        <v/>
      </c>
      <c r="AV1999">
        <f>IF(AND('Hidden Analysiss'!E1995=1, ABS('Raw Data'!E1994-'Raw Data'!D1994)&lt;3), 'Raw Data'!BA1994, 0)</f>
        <v/>
      </c>
      <c r="AW1999">
        <f>IF(AND('Hidden Analysiss'!E1995=1, ABS('Raw Data'!E1994-'Raw Data'!D1994)&lt;3), 'Raw Data'!BD1994, 0)</f>
        <v/>
      </c>
    </row>
    <row r="2000">
      <c r="A2000" s="1">
        <f>'Raw Data'!A1995</f>
        <v/>
      </c>
      <c r="B2000">
        <f>IF('Raw Data'!E1995&gt;'Raw Data'!D1995, 'Raw Data'!J1995, 0)</f>
        <v/>
      </c>
      <c r="C2000">
        <f>IF('Raw Data'!D1995&gt;'Raw Data'!E1995, 'Raw Data'!I1995, 0)</f>
        <v/>
      </c>
      <c r="D2000">
        <f>SUM(G2000:H2000)</f>
        <v/>
      </c>
      <c r="E2000">
        <f>IF(AND('Raw Data'!J1995&lt;'Raw Data'!I1995,'Raw Data'!E1995&gt;'Raw Data'!D1995,'Raw Data'!E1995-'Raw Data'!D1995&gt;3),'Raw Data'!N1995,IF(AND('Raw Data'!I1995&lt;'Raw Data'!J1995,'Raw Data'!D1995&gt;'Raw Data'!E1995,'Raw Data'!D1995-'Raw Data'!E1995&gt;3),'Raw Data'!M1995,0))</f>
        <v/>
      </c>
      <c r="F2000">
        <f>IF(AND('Raw Data'!J1995&lt;'Raw Data'!I1995,'Raw Data'!E1995&gt;'Raw Data'!D1995,'Raw Data'!E1995-'Raw Data'!D1995&lt;4),'Raw Data'!L1995,IF(AND('Raw Data'!I1995&lt;'Raw Data'!J1995,'Raw Data'!D1995&gt;'Raw Data'!E1995,'Raw Data'!D1995-'Raw Data'!E1995&lt;4),'Raw Data'!K1995,0))</f>
        <v/>
      </c>
      <c r="G2000">
        <f>IF(AND('Raw Data'!J1995&lt;'Raw Data'!I1995, 'Raw Data'!E1995&gt;'Raw Data'!D1995), 'Raw Data'!J1995, 0)</f>
        <v/>
      </c>
      <c r="H2000">
        <f>IF(AND('Raw Data'!J1995&gt;'Raw Data'!I1995, 'Raw Data'!E1995&lt;'Raw Data'!D1995), 'Raw Data'!I1995, 0)</f>
        <v/>
      </c>
      <c r="I2000">
        <f>SUM(J2000:K2000)</f>
        <v/>
      </c>
      <c r="J2000">
        <f>IF(AND('Raw Data'!J1995&gt;'Raw Data'!I1995, 'Raw Data'!E1995&gt;'Raw Data'!D1995), 'Raw Data'!J1995, 0)</f>
        <v/>
      </c>
      <c r="K2000">
        <f>IF(AND('Raw Data'!I1995&gt;'Raw Data'!J1995, 'Raw Data'!D1995&gt;'Raw Data'!E1995), 'Raw Data'!I1995, 0)</f>
        <v/>
      </c>
      <c r="L2000">
        <f>IF('Raw Data'!E1995-'Raw Data'!D1995&gt;3, 'Raw Data'!N1995, 0)</f>
        <v/>
      </c>
      <c r="M2000">
        <f>IF('Raw Data'!D1995-'Raw Data'!E1995&gt;3, 'Raw Data'!M1995, 0)</f>
        <v/>
      </c>
      <c r="N2000">
        <f>IF(ISBLANK('Raw Data'!D1995),0,IF(AND('Raw Data'!E1995&gt;'Raw Data'!D1995,'Raw Data'!E1995-'Raw Data'!D1995&gt;0,'Raw Data'!E1995-'Raw Data'!D1995&lt;4),'Raw Data'!L1995, 0))</f>
        <v/>
      </c>
      <c r="O2000">
        <f>IF(ISBLANK('Raw Data'!D1995),0,IF(AND('Raw Data'!E1995&gt;'Raw Data'!D1995,'Raw Data'!E1995-'Raw Data'!D1995&gt;0,'Raw Data'!D1995-'Raw Data'!E1995&lt;4),'Raw Data'!K1995, 0))</f>
        <v/>
      </c>
      <c r="P2000">
        <f>IF('Raw Data'!E1995-'Raw Data'!D1995&gt;3, 'Raw Data'!N1995, IF('Raw Data'!D1995-'Raw Data'!E1995&gt;3, 'Raw Data'!M1995, 0))</f>
        <v/>
      </c>
      <c r="Q2000">
        <f>IF(ISBLANK('Raw Data'!E1995),0,IF(AND('Raw Data'!E1995-'Raw Data'!D1995&lt;4,'Raw Data'!E1995-'Raw Data'!D1995&gt;0),'Raw Data'!L1995,IF(AND('Raw Data'!D1995&gt;'Raw Data'!E1995,'Raw Data'!D1995-'Raw Data'!E1995&gt;0),'Raw Data'!K1995,0)))</f>
        <v/>
      </c>
      <c r="R2000">
        <f>IF(ISBLANK('Raw Data'!K1995),0,IFERROR(IF(MATCH(SMALL('Raw Data'!K1995:N1995,1),L2000:O2000,0),SMALL('Raw Data'!K1995:N1995,1)),0))</f>
        <v/>
      </c>
      <c r="S2000">
        <f>IF(ISBLANK('Raw Data'!K1995),0,IFERROR(IF(MATCH(SMALL('Raw Data'!K1995:N1995,2),L2000:O2000,0),SMALL('Raw Data'!K1995:N1995,2)),0))</f>
        <v/>
      </c>
      <c r="T2000">
        <f>IF(ISBLANK('Raw Data'!K1995),0,IFERROR(IF(MATCH(SMALL('Raw Data'!K1995:N1995,3),L2000:O2000,0),SMALL('Raw Data'!K1995:N1995,3)),0))</f>
        <v/>
      </c>
      <c r="U2000">
        <f>IF(ISBLANK('Raw Data'!K1995),0,IFERROR(IF(MATCH(SMALL('Raw Data'!K1995:N1995,4),L2000:O2000,0),SMALL('Raw Data'!K1995:N1995,4)),0))</f>
        <v/>
      </c>
      <c r="V2000">
        <f>IF(AND('Raw Data'!D1995&lt;3, 'Raw Data'!E1995&lt;3, 'Raw Data'!A1995&gt;0), 'Raw Data'!AF1995, 0)</f>
        <v/>
      </c>
      <c r="W2000">
        <f>IF(AND('Raw Data'!D1995&lt;4, 'Raw Data'!E1995&lt;4, 'Raw Data'!A1995&gt;0), 'Raw Data'!AI1995, 0)</f>
        <v/>
      </c>
      <c r="X2000">
        <f>IF(AND('Raw Data'!D1995&lt;5, 'Raw Data'!E1995&lt;5, 'Raw Data'!A1995&gt;0), 'Raw Data'!AL1995, 0)</f>
        <v/>
      </c>
      <c r="Y2000">
        <f>IF(AND('Raw Data'!D1995&lt;6, 'Raw Data'!E1995&lt;6, 'Raw Data'!A1995&gt;0), 'Raw Data'!AO1995, 0)</f>
        <v/>
      </c>
      <c r="Z2000">
        <f>IF(ISBLANK('Raw Data'!D1995), 0, IF('Raw Data'!D1995-'Raw Data'!E1995&gt;1, 'Raw Data'!AW1995, 0))</f>
        <v/>
      </c>
      <c r="AA2000">
        <f>IF(ISBLANK('Raw Data'!A1995), 0, IF(ABS('Raw Data'!D1995-'Raw Data'!E1995)&lt;2, 'Raw Data'!AX1995, 0))</f>
        <v/>
      </c>
      <c r="AB2000">
        <f>IF(ISBLANK('Raw Data'!D1995), 0, IF('Raw Data'!E1995-'Raw Data'!D1995&gt;1, 'Raw Data'!AY1995, 0))</f>
        <v/>
      </c>
      <c r="AC2000">
        <f>IF(ISBLANK('Raw Data'!D1995), 0, IF('Raw Data'!D1995-'Raw Data'!E1995&gt;2, 'Raw Data'!AZ1995, 0))</f>
        <v/>
      </c>
      <c r="AD2000">
        <f>IF(ISBLANK('Raw Data'!A1995), 0, IF(ABS('Raw Data'!D1995-'Raw Data'!E1995)&lt;3, 'Raw Data'!BA1995, 0))</f>
        <v/>
      </c>
      <c r="AE2000">
        <f>IF(ISBLANK('Raw Data'!D1995), 0, IF('Raw Data'!E1995-'Raw Data'!D1995&gt;2, 'Raw Data'!BB1995, 0))</f>
        <v/>
      </c>
      <c r="AF2000">
        <f>IF(ISBLANK('Raw Data'!D1995), 0, IF('Raw Data'!D1995-'Raw Data'!E1995&gt;3, 'Raw Data'!BC1995, 0))</f>
        <v/>
      </c>
      <c r="AG2000">
        <f>IF(ISBLANK('Raw Data'!A1995), 0, IF(ABS('Raw Data'!D1995-'Raw Data'!E1995)&lt;4, 'Raw Data'!BD1995, 0))</f>
        <v/>
      </c>
      <c r="AH2000">
        <f>IF(ISBLANK('Raw Data'!D1995), 0, IF('Raw Data'!E1995-'Raw Data'!D1995&gt;3, 'Raw Data'!BE1995, 0))</f>
        <v/>
      </c>
      <c r="AI2000">
        <f>IF(SUM('Raw Data'!D1995:E1995)&gt;'Raw Data'!F1995, 'Raw Data'!G1995, 0)</f>
        <v/>
      </c>
      <c r="AJ2000">
        <f>IF(ISBLANK('Raw Data'!D1995), 0, IF(SUM('Raw Data'!D1995:E1995)&lt;'Raw Data'!F1995, 'Raw Data'!H1995, 0))</f>
        <v/>
      </c>
      <c r="AK2000">
        <f>IF(ISBLANK('Raw Data'!A1995), 0, IF(AND('Raw Data'!D1995&lt;3, 'Raw Data'!E1995&lt;3, 'Raw Data'!F1995&lt;BB$2), 'Raw Data'!AF1995, 0))</f>
        <v/>
      </c>
      <c r="AL2000">
        <f>IF(ISBLANK('Raw Data'!A1995), 0, IF(AND('Raw Data'!D1995&lt;4, 'Raw Data'!E1995&lt;4, 'Raw Data'!F1995&lt;BB$2), 'Raw Data'!AI1995, 0))</f>
        <v/>
      </c>
      <c r="AM2000">
        <f>IF(ISBLANK('Raw Data'!A1995), 0, IF(AND('Raw Data'!D1995&lt;5, 'Raw Data'!E1995&lt;5, 'Raw Data'!F1995&lt;BB$2), 'Raw Data'!AL1995, 0))</f>
        <v/>
      </c>
      <c r="AN2000">
        <f>IF(ISBLANK('Raw Data'!A1995), 0, IF(AND('Raw Data'!D1995&lt;6, 'Raw Data'!E1995&lt;6, 'Raw Data'!F1995&lt;BB$2), 'Raw Data'!AO1995, 0))</f>
        <v/>
      </c>
      <c r="AO2000">
        <f>IF(ISBLANK('Raw Data'!A1995), 0, IF(AND('Raw Data'!I1995&lt;Analysis!$BC$2, 'Raw Data'!D1995-'Raw Data'!E1995&gt;1), 'Raw Data'!AW1995, IF(AND('Raw Data'!J1995&lt;Analysis!$BC$2, 'Raw Data'!E1995-'Raw Data'!D1995&gt;1), 'Raw Data'!AY1995, 0)))</f>
        <v/>
      </c>
      <c r="AP2000">
        <f>IF(ISBLANK('Raw Data'!A1995), 0, IF(AND('Raw Data'!I1995&lt;Analysis!$BC$2, 'Raw Data'!D1995-'Raw Data'!E1995&gt;2), 'Raw Data'!AZ1995, IF(AND('Raw Data'!J1995&lt;Analysis!$BC$2, 'Raw Data'!E1995-'Raw Data'!D1995&gt;2), 'Raw Data'!BB1995, 0)))</f>
        <v/>
      </c>
      <c r="AQ2000">
        <f>IF(ISBLANK('Raw Data'!A1995), 0, IF(AND('Raw Data'!I1995&lt;Analysis!$BC$2, 'Raw Data'!D1995-'Raw Data'!E1995&gt;3), 'Raw Data'!BC1995, IF(AND('Raw Data'!J1995&lt;Analysis!$BC$2, 'Raw Data'!E1995-'Raw Data'!D1995&gt;3), 'Raw Data'!BE1995, 0)))</f>
        <v/>
      </c>
      <c r="AR2000">
        <f>IF('Hidden Analysiss'!D1996=1,IF(ABS('Raw Data'!E1995-'Raw Data'!D1995)&lt;2,'Raw Data'!AX1995,0), 0)</f>
        <v/>
      </c>
      <c r="AS2000">
        <f>IF('Hidden Analysiss'!D1996=1,IF(ABS('Raw Data'!E1995-'Raw Data'!D1995)&lt;3,'Raw Data'!BA1995,0), 0)</f>
        <v/>
      </c>
      <c r="AT2000">
        <f>IF('Hidden Analysiss'!D1996=1,IF(ABS('Raw Data'!E1995-'Raw Data'!D1995)&lt;4,'Raw Data'!BD1995,0), 0)</f>
        <v/>
      </c>
      <c r="AU2000">
        <f>IF(AND('Hidden Analysiss'!E1996=1, ABS('Raw Data'!E1995-'Raw Data'!D1995)&lt;2), 'Raw Data'!AX1995, 0)</f>
        <v/>
      </c>
      <c r="AV2000">
        <f>IF(AND('Hidden Analysiss'!E1996=1, ABS('Raw Data'!E1995-'Raw Data'!D1995)&lt;3), 'Raw Data'!BA1995, 0)</f>
        <v/>
      </c>
      <c r="AW2000">
        <f>IF(AND('Hidden Analysiss'!E1996=1, ABS('Raw Data'!E1995-'Raw Data'!D1995)&lt;3), 'Raw Data'!BD1995, 0)</f>
        <v/>
      </c>
    </row>
    <row r="2001">
      <c r="A2001" s="1">
        <f>'Raw Data'!A1996</f>
        <v/>
      </c>
      <c r="B2001">
        <f>IF('Raw Data'!E1996&gt;'Raw Data'!D1996, 'Raw Data'!J1996, 0)</f>
        <v/>
      </c>
      <c r="C2001">
        <f>IF('Raw Data'!D1996&gt;'Raw Data'!E1996, 'Raw Data'!I1996, 0)</f>
        <v/>
      </c>
      <c r="D2001">
        <f>SUM(G2001:H2001)</f>
        <v/>
      </c>
      <c r="E2001">
        <f>IF(AND('Raw Data'!J1996&lt;'Raw Data'!I1996,'Raw Data'!E1996&gt;'Raw Data'!D1996,'Raw Data'!E1996-'Raw Data'!D1996&gt;3),'Raw Data'!N1996,IF(AND('Raw Data'!I1996&lt;'Raw Data'!J1996,'Raw Data'!D1996&gt;'Raw Data'!E1996,'Raw Data'!D1996-'Raw Data'!E1996&gt;3),'Raw Data'!M1996,0))</f>
        <v/>
      </c>
      <c r="F2001">
        <f>IF(AND('Raw Data'!J1996&lt;'Raw Data'!I1996,'Raw Data'!E1996&gt;'Raw Data'!D1996,'Raw Data'!E1996-'Raw Data'!D1996&lt;4),'Raw Data'!L1996,IF(AND('Raw Data'!I1996&lt;'Raw Data'!J1996,'Raw Data'!D1996&gt;'Raw Data'!E1996,'Raw Data'!D1996-'Raw Data'!E1996&lt;4),'Raw Data'!K1996,0))</f>
        <v/>
      </c>
      <c r="G2001">
        <f>IF(AND('Raw Data'!J1996&lt;'Raw Data'!I1996, 'Raw Data'!E1996&gt;'Raw Data'!D1996), 'Raw Data'!J1996, 0)</f>
        <v/>
      </c>
      <c r="H2001">
        <f>IF(AND('Raw Data'!J1996&gt;'Raw Data'!I1996, 'Raw Data'!E1996&lt;'Raw Data'!D1996), 'Raw Data'!I1996, 0)</f>
        <v/>
      </c>
      <c r="I2001">
        <f>SUM(J2001:K2001)</f>
        <v/>
      </c>
      <c r="J2001">
        <f>IF(AND('Raw Data'!J1996&gt;'Raw Data'!I1996, 'Raw Data'!E1996&gt;'Raw Data'!D1996), 'Raw Data'!J1996, 0)</f>
        <v/>
      </c>
      <c r="K2001">
        <f>IF(AND('Raw Data'!I1996&gt;'Raw Data'!J1996, 'Raw Data'!D1996&gt;'Raw Data'!E1996), 'Raw Data'!I1996, 0)</f>
        <v/>
      </c>
      <c r="L2001">
        <f>IF('Raw Data'!E1996-'Raw Data'!D1996&gt;3, 'Raw Data'!N1996, 0)</f>
        <v/>
      </c>
      <c r="M2001">
        <f>IF('Raw Data'!D1996-'Raw Data'!E1996&gt;3, 'Raw Data'!M1996, 0)</f>
        <v/>
      </c>
      <c r="N2001">
        <f>IF(ISBLANK('Raw Data'!D1996),0,IF(AND('Raw Data'!E1996&gt;'Raw Data'!D1996,'Raw Data'!E1996-'Raw Data'!D1996&gt;0,'Raw Data'!E1996-'Raw Data'!D1996&lt;4),'Raw Data'!L1996, 0))</f>
        <v/>
      </c>
      <c r="O2001">
        <f>IF(ISBLANK('Raw Data'!D1996),0,IF(AND('Raw Data'!E1996&gt;'Raw Data'!D1996,'Raw Data'!E1996-'Raw Data'!D1996&gt;0,'Raw Data'!D1996-'Raw Data'!E1996&lt;4),'Raw Data'!K1996, 0))</f>
        <v/>
      </c>
      <c r="P2001">
        <f>IF('Raw Data'!E1996-'Raw Data'!D1996&gt;3, 'Raw Data'!N1996, IF('Raw Data'!D1996-'Raw Data'!E1996&gt;3, 'Raw Data'!M1996, 0))</f>
        <v/>
      </c>
      <c r="Q2001">
        <f>IF(ISBLANK('Raw Data'!E1996),0,IF(AND('Raw Data'!E1996-'Raw Data'!D1996&lt;4,'Raw Data'!E1996-'Raw Data'!D1996&gt;0),'Raw Data'!L1996,IF(AND('Raw Data'!D1996&gt;'Raw Data'!E1996,'Raw Data'!D1996-'Raw Data'!E1996&gt;0),'Raw Data'!K1996,0)))</f>
        <v/>
      </c>
      <c r="R2001">
        <f>IF(ISBLANK('Raw Data'!K1996),0,IFERROR(IF(MATCH(SMALL('Raw Data'!K1996:N1996,1),L2001:O2001,0),SMALL('Raw Data'!K1996:N1996,1)),0))</f>
        <v/>
      </c>
      <c r="S2001">
        <f>IF(ISBLANK('Raw Data'!K1996),0,IFERROR(IF(MATCH(SMALL('Raw Data'!K1996:N1996,2),L2001:O2001,0),SMALL('Raw Data'!K1996:N1996,2)),0))</f>
        <v/>
      </c>
      <c r="T2001">
        <f>IF(ISBLANK('Raw Data'!K1996),0,IFERROR(IF(MATCH(SMALL('Raw Data'!K1996:N1996,3),L2001:O2001,0),SMALL('Raw Data'!K1996:N1996,3)),0))</f>
        <v/>
      </c>
      <c r="U2001">
        <f>IF(ISBLANK('Raw Data'!K1996),0,IFERROR(IF(MATCH(SMALL('Raw Data'!K1996:N1996,4),L2001:O2001,0),SMALL('Raw Data'!K1996:N1996,4)),0))</f>
        <v/>
      </c>
      <c r="V2001">
        <f>IF(AND('Raw Data'!D1996&lt;3, 'Raw Data'!E1996&lt;3, 'Raw Data'!A1996&gt;0), 'Raw Data'!AF1996, 0)</f>
        <v/>
      </c>
      <c r="W2001">
        <f>IF(AND('Raw Data'!D1996&lt;4, 'Raw Data'!E1996&lt;4, 'Raw Data'!A1996&gt;0), 'Raw Data'!AI1996, 0)</f>
        <v/>
      </c>
      <c r="X2001">
        <f>IF(AND('Raw Data'!D1996&lt;5, 'Raw Data'!E1996&lt;5, 'Raw Data'!A1996&gt;0), 'Raw Data'!AL1996, 0)</f>
        <v/>
      </c>
      <c r="Y2001">
        <f>IF(AND('Raw Data'!D1996&lt;6, 'Raw Data'!E1996&lt;6, 'Raw Data'!A1996&gt;0), 'Raw Data'!AO1996, 0)</f>
        <v/>
      </c>
      <c r="Z2001">
        <f>IF(ISBLANK('Raw Data'!D1996), 0, IF('Raw Data'!D1996-'Raw Data'!E1996&gt;1, 'Raw Data'!AW1996, 0))</f>
        <v/>
      </c>
      <c r="AA2001">
        <f>IF(ISBLANK('Raw Data'!A1996), 0, IF(ABS('Raw Data'!D1996-'Raw Data'!E1996)&lt;2, 'Raw Data'!AX1996, 0))</f>
        <v/>
      </c>
      <c r="AB2001">
        <f>IF(ISBLANK('Raw Data'!D1996), 0, IF('Raw Data'!E1996-'Raw Data'!D1996&gt;1, 'Raw Data'!AY1996, 0))</f>
        <v/>
      </c>
      <c r="AC2001">
        <f>IF(ISBLANK('Raw Data'!D1996), 0, IF('Raw Data'!D1996-'Raw Data'!E1996&gt;2, 'Raw Data'!AZ1996, 0))</f>
        <v/>
      </c>
      <c r="AD2001">
        <f>IF(ISBLANK('Raw Data'!A1996), 0, IF(ABS('Raw Data'!D1996-'Raw Data'!E1996)&lt;3, 'Raw Data'!BA1996, 0))</f>
        <v/>
      </c>
      <c r="AE2001">
        <f>IF(ISBLANK('Raw Data'!D1996), 0, IF('Raw Data'!E1996-'Raw Data'!D1996&gt;2, 'Raw Data'!BB1996, 0))</f>
        <v/>
      </c>
      <c r="AF2001">
        <f>IF(ISBLANK('Raw Data'!D1996), 0, IF('Raw Data'!D1996-'Raw Data'!E1996&gt;3, 'Raw Data'!BC1996, 0))</f>
        <v/>
      </c>
      <c r="AG2001">
        <f>IF(ISBLANK('Raw Data'!A1996), 0, IF(ABS('Raw Data'!D1996-'Raw Data'!E1996)&lt;4, 'Raw Data'!BD1996, 0))</f>
        <v/>
      </c>
      <c r="AH2001">
        <f>IF(ISBLANK('Raw Data'!D1996), 0, IF('Raw Data'!E1996-'Raw Data'!D1996&gt;3, 'Raw Data'!BE1996, 0))</f>
        <v/>
      </c>
      <c r="AI2001">
        <f>IF(SUM('Raw Data'!D1996:E1996)&gt;'Raw Data'!F1996, 'Raw Data'!G1996, 0)</f>
        <v/>
      </c>
      <c r="AJ2001">
        <f>IF(ISBLANK('Raw Data'!D1996), 0, IF(SUM('Raw Data'!D1996:E1996)&lt;'Raw Data'!F1996, 'Raw Data'!H1996, 0))</f>
        <v/>
      </c>
      <c r="AK2001">
        <f>IF(ISBLANK('Raw Data'!A1996), 0, IF(AND('Raw Data'!D1996&lt;3, 'Raw Data'!E1996&lt;3, 'Raw Data'!F1996&lt;BB$2), 'Raw Data'!AF1996, 0))</f>
        <v/>
      </c>
      <c r="AL2001">
        <f>IF(ISBLANK('Raw Data'!A1996), 0, IF(AND('Raw Data'!D1996&lt;4, 'Raw Data'!E1996&lt;4, 'Raw Data'!F1996&lt;BB$2), 'Raw Data'!AI1996, 0))</f>
        <v/>
      </c>
      <c r="AM2001">
        <f>IF(ISBLANK('Raw Data'!A1996), 0, IF(AND('Raw Data'!D1996&lt;5, 'Raw Data'!E1996&lt;5, 'Raw Data'!F1996&lt;BB$2), 'Raw Data'!AL1996, 0))</f>
        <v/>
      </c>
      <c r="AN2001">
        <f>IF(ISBLANK('Raw Data'!A1996), 0, IF(AND('Raw Data'!D1996&lt;6, 'Raw Data'!E1996&lt;6, 'Raw Data'!F1996&lt;BB$2), 'Raw Data'!AO1996, 0))</f>
        <v/>
      </c>
      <c r="AO2001">
        <f>IF(ISBLANK('Raw Data'!A1996), 0, IF(AND('Raw Data'!I1996&lt;Analysis!$BC$2, 'Raw Data'!D1996-'Raw Data'!E1996&gt;1), 'Raw Data'!AW1996, IF(AND('Raw Data'!J1996&lt;Analysis!$BC$2, 'Raw Data'!E1996-'Raw Data'!D1996&gt;1), 'Raw Data'!AY1996, 0)))</f>
        <v/>
      </c>
      <c r="AP2001">
        <f>IF(ISBLANK('Raw Data'!A1996), 0, IF(AND('Raw Data'!I1996&lt;Analysis!$BC$2, 'Raw Data'!D1996-'Raw Data'!E1996&gt;2), 'Raw Data'!AZ1996, IF(AND('Raw Data'!J1996&lt;Analysis!$BC$2, 'Raw Data'!E1996-'Raw Data'!D1996&gt;2), 'Raw Data'!BB1996, 0)))</f>
        <v/>
      </c>
      <c r="AQ2001">
        <f>IF(ISBLANK('Raw Data'!A1996), 0, IF(AND('Raw Data'!I1996&lt;Analysis!$BC$2, 'Raw Data'!D1996-'Raw Data'!E1996&gt;3), 'Raw Data'!BC1996, IF(AND('Raw Data'!J1996&lt;Analysis!$BC$2, 'Raw Data'!E1996-'Raw Data'!D1996&gt;3), 'Raw Data'!BE1996, 0)))</f>
        <v/>
      </c>
      <c r="AR2001">
        <f>IF('Hidden Analysiss'!D1997=1,IF(ABS('Raw Data'!E1996-'Raw Data'!D1996)&lt;2,'Raw Data'!AX1996,0), 0)</f>
        <v/>
      </c>
      <c r="AS2001">
        <f>IF('Hidden Analysiss'!D1997=1,IF(ABS('Raw Data'!E1996-'Raw Data'!D1996)&lt;3,'Raw Data'!BA1996,0), 0)</f>
        <v/>
      </c>
      <c r="AT2001">
        <f>IF('Hidden Analysiss'!D1997=1,IF(ABS('Raw Data'!E1996-'Raw Data'!D1996)&lt;4,'Raw Data'!BD1996,0), 0)</f>
        <v/>
      </c>
      <c r="AU2001">
        <f>IF(AND('Hidden Analysiss'!E1997=1, ABS('Raw Data'!E1996-'Raw Data'!D1996)&lt;2), 'Raw Data'!AX1996, 0)</f>
        <v/>
      </c>
      <c r="AV2001">
        <f>IF(AND('Hidden Analysiss'!E1997=1, ABS('Raw Data'!E1996-'Raw Data'!D1996)&lt;3), 'Raw Data'!BA1996, 0)</f>
        <v/>
      </c>
      <c r="AW2001">
        <f>IF(AND('Hidden Analysiss'!E1997=1, ABS('Raw Data'!E1996-'Raw Data'!D1996)&lt;3), 'Raw Data'!BD1996, 0)</f>
        <v/>
      </c>
    </row>
    <row r="2002">
      <c r="A2002" s="1">
        <f>'Raw Data'!A1997</f>
        <v/>
      </c>
      <c r="B2002">
        <f>IF('Raw Data'!E1997&gt;'Raw Data'!D1997, 'Raw Data'!J1997, 0)</f>
        <v/>
      </c>
      <c r="C2002">
        <f>IF('Raw Data'!D1997&gt;'Raw Data'!E1997, 'Raw Data'!I1997, 0)</f>
        <v/>
      </c>
      <c r="D2002">
        <f>SUM(G2002:H2002)</f>
        <v/>
      </c>
      <c r="E2002">
        <f>IF(AND('Raw Data'!J1997&lt;'Raw Data'!I1997,'Raw Data'!E1997&gt;'Raw Data'!D1997,'Raw Data'!E1997-'Raw Data'!D1997&gt;3),'Raw Data'!N1997,IF(AND('Raw Data'!I1997&lt;'Raw Data'!J1997,'Raw Data'!D1997&gt;'Raw Data'!E1997,'Raw Data'!D1997-'Raw Data'!E1997&gt;3),'Raw Data'!M1997,0))</f>
        <v/>
      </c>
      <c r="F2002">
        <f>IF(AND('Raw Data'!J1997&lt;'Raw Data'!I1997,'Raw Data'!E1997&gt;'Raw Data'!D1997,'Raw Data'!E1997-'Raw Data'!D1997&lt;4),'Raw Data'!L1997,IF(AND('Raw Data'!I1997&lt;'Raw Data'!J1997,'Raw Data'!D1997&gt;'Raw Data'!E1997,'Raw Data'!D1997-'Raw Data'!E1997&lt;4),'Raw Data'!K1997,0))</f>
        <v/>
      </c>
      <c r="G2002">
        <f>IF(AND('Raw Data'!J1997&lt;'Raw Data'!I1997, 'Raw Data'!E1997&gt;'Raw Data'!D1997), 'Raw Data'!J1997, 0)</f>
        <v/>
      </c>
      <c r="H2002">
        <f>IF(AND('Raw Data'!J1997&gt;'Raw Data'!I1997, 'Raw Data'!E1997&lt;'Raw Data'!D1997), 'Raw Data'!I1997, 0)</f>
        <v/>
      </c>
      <c r="I2002">
        <f>SUM(J2002:K2002)</f>
        <v/>
      </c>
      <c r="J2002">
        <f>IF(AND('Raw Data'!J1997&gt;'Raw Data'!I1997, 'Raw Data'!E1997&gt;'Raw Data'!D1997), 'Raw Data'!J1997, 0)</f>
        <v/>
      </c>
      <c r="K2002">
        <f>IF(AND('Raw Data'!I1997&gt;'Raw Data'!J1997, 'Raw Data'!D1997&gt;'Raw Data'!E1997), 'Raw Data'!I1997, 0)</f>
        <v/>
      </c>
      <c r="L2002">
        <f>IF('Raw Data'!E1997-'Raw Data'!D1997&gt;3, 'Raw Data'!N1997, 0)</f>
        <v/>
      </c>
      <c r="M2002">
        <f>IF('Raw Data'!D1997-'Raw Data'!E1997&gt;3, 'Raw Data'!M1997, 0)</f>
        <v/>
      </c>
      <c r="N2002">
        <f>IF(ISBLANK('Raw Data'!D1997),0,IF(AND('Raw Data'!E1997&gt;'Raw Data'!D1997,'Raw Data'!E1997-'Raw Data'!D1997&gt;0,'Raw Data'!E1997-'Raw Data'!D1997&lt;4),'Raw Data'!L1997, 0))</f>
        <v/>
      </c>
      <c r="O2002">
        <f>IF(ISBLANK('Raw Data'!D1997),0,IF(AND('Raw Data'!E1997&gt;'Raw Data'!D1997,'Raw Data'!E1997-'Raw Data'!D1997&gt;0,'Raw Data'!D1997-'Raw Data'!E1997&lt;4),'Raw Data'!K1997, 0))</f>
        <v/>
      </c>
      <c r="P2002">
        <f>IF('Raw Data'!E1997-'Raw Data'!D1997&gt;3, 'Raw Data'!N1997, IF('Raw Data'!D1997-'Raw Data'!E1997&gt;3, 'Raw Data'!M1997, 0))</f>
        <v/>
      </c>
      <c r="Q2002">
        <f>IF(ISBLANK('Raw Data'!E1997),0,IF(AND('Raw Data'!E1997-'Raw Data'!D1997&lt;4,'Raw Data'!E1997-'Raw Data'!D1997&gt;0),'Raw Data'!L1997,IF(AND('Raw Data'!D1997&gt;'Raw Data'!E1997,'Raw Data'!D1997-'Raw Data'!E1997&gt;0),'Raw Data'!K1997,0)))</f>
        <v/>
      </c>
      <c r="R2002">
        <f>IF(ISBLANK('Raw Data'!K1997),0,IFERROR(IF(MATCH(SMALL('Raw Data'!K1997:N1997,1),L2002:O2002,0),SMALL('Raw Data'!K1997:N1997,1)),0))</f>
        <v/>
      </c>
      <c r="S2002">
        <f>IF(ISBLANK('Raw Data'!K1997),0,IFERROR(IF(MATCH(SMALL('Raw Data'!K1997:N1997,2),L2002:O2002,0),SMALL('Raw Data'!K1997:N1997,2)),0))</f>
        <v/>
      </c>
      <c r="T2002">
        <f>IF(ISBLANK('Raw Data'!K1997),0,IFERROR(IF(MATCH(SMALL('Raw Data'!K1997:N1997,3),L2002:O2002,0),SMALL('Raw Data'!K1997:N1997,3)),0))</f>
        <v/>
      </c>
      <c r="U2002">
        <f>IF(ISBLANK('Raw Data'!K1997),0,IFERROR(IF(MATCH(SMALL('Raw Data'!K1997:N1997,4),L2002:O2002,0),SMALL('Raw Data'!K1997:N1997,4)),0))</f>
        <v/>
      </c>
      <c r="V2002">
        <f>IF(AND('Raw Data'!D1997&lt;3, 'Raw Data'!E1997&lt;3, 'Raw Data'!A1997&gt;0), 'Raw Data'!AF1997, 0)</f>
        <v/>
      </c>
      <c r="W2002">
        <f>IF(AND('Raw Data'!D1997&lt;4, 'Raw Data'!E1997&lt;4, 'Raw Data'!A1997&gt;0), 'Raw Data'!AI1997, 0)</f>
        <v/>
      </c>
      <c r="X2002">
        <f>IF(AND('Raw Data'!D1997&lt;5, 'Raw Data'!E1997&lt;5, 'Raw Data'!A1997&gt;0), 'Raw Data'!AL1997, 0)</f>
        <v/>
      </c>
      <c r="Y2002">
        <f>IF(AND('Raw Data'!D1997&lt;6, 'Raw Data'!E1997&lt;6, 'Raw Data'!A1997&gt;0), 'Raw Data'!AO1997, 0)</f>
        <v/>
      </c>
      <c r="Z2002">
        <f>IF(ISBLANK('Raw Data'!D1997), 0, IF('Raw Data'!D1997-'Raw Data'!E1997&gt;1, 'Raw Data'!AW1997, 0))</f>
        <v/>
      </c>
      <c r="AA2002">
        <f>IF(ISBLANK('Raw Data'!A1997), 0, IF(ABS('Raw Data'!D1997-'Raw Data'!E1997)&lt;2, 'Raw Data'!AX1997, 0))</f>
        <v/>
      </c>
      <c r="AB2002">
        <f>IF(ISBLANK('Raw Data'!D1997), 0, IF('Raw Data'!E1997-'Raw Data'!D1997&gt;1, 'Raw Data'!AY1997, 0))</f>
        <v/>
      </c>
      <c r="AC2002">
        <f>IF(ISBLANK('Raw Data'!D1997), 0, IF('Raw Data'!D1997-'Raw Data'!E1997&gt;2, 'Raw Data'!AZ1997, 0))</f>
        <v/>
      </c>
      <c r="AD2002">
        <f>IF(ISBLANK('Raw Data'!A1997), 0, IF(ABS('Raw Data'!D1997-'Raw Data'!E1997)&lt;3, 'Raw Data'!BA1997, 0))</f>
        <v/>
      </c>
      <c r="AE2002">
        <f>IF(ISBLANK('Raw Data'!D1997), 0, IF('Raw Data'!E1997-'Raw Data'!D1997&gt;2, 'Raw Data'!BB1997, 0))</f>
        <v/>
      </c>
      <c r="AF2002">
        <f>IF(ISBLANK('Raw Data'!D1997), 0, IF('Raw Data'!D1997-'Raw Data'!E1997&gt;3, 'Raw Data'!BC1997, 0))</f>
        <v/>
      </c>
      <c r="AG2002">
        <f>IF(ISBLANK('Raw Data'!A1997), 0, IF(ABS('Raw Data'!D1997-'Raw Data'!E1997)&lt;4, 'Raw Data'!BD1997, 0))</f>
        <v/>
      </c>
      <c r="AH2002">
        <f>IF(ISBLANK('Raw Data'!D1997), 0, IF('Raw Data'!E1997-'Raw Data'!D1997&gt;3, 'Raw Data'!BE1997, 0))</f>
        <v/>
      </c>
      <c r="AI2002">
        <f>IF(SUM('Raw Data'!D1997:E1997)&gt;'Raw Data'!F1997, 'Raw Data'!G1997, 0)</f>
        <v/>
      </c>
      <c r="AJ2002">
        <f>IF(ISBLANK('Raw Data'!D1997), 0, IF(SUM('Raw Data'!D1997:E1997)&lt;'Raw Data'!F1997, 'Raw Data'!H1997, 0))</f>
        <v/>
      </c>
      <c r="AK2002">
        <f>IF(ISBLANK('Raw Data'!A1997), 0, IF(AND('Raw Data'!D1997&lt;3, 'Raw Data'!E1997&lt;3, 'Raw Data'!F1997&lt;BB$2), 'Raw Data'!AF1997, 0))</f>
        <v/>
      </c>
      <c r="AL2002">
        <f>IF(ISBLANK('Raw Data'!A1997), 0, IF(AND('Raw Data'!D1997&lt;4, 'Raw Data'!E1997&lt;4, 'Raw Data'!F1997&lt;BB$2), 'Raw Data'!AI1997, 0))</f>
        <v/>
      </c>
      <c r="AM2002">
        <f>IF(ISBLANK('Raw Data'!A1997), 0, IF(AND('Raw Data'!D1997&lt;5, 'Raw Data'!E1997&lt;5, 'Raw Data'!F1997&lt;BB$2), 'Raw Data'!AL1997, 0))</f>
        <v/>
      </c>
      <c r="AN2002">
        <f>IF(ISBLANK('Raw Data'!A1997), 0, IF(AND('Raw Data'!D1997&lt;6, 'Raw Data'!E1997&lt;6, 'Raw Data'!F1997&lt;BB$2), 'Raw Data'!AO1997, 0))</f>
        <v/>
      </c>
      <c r="AO2002">
        <f>IF(ISBLANK('Raw Data'!A1997), 0, IF(AND('Raw Data'!I1997&lt;Analysis!$BC$2, 'Raw Data'!D1997-'Raw Data'!E1997&gt;1), 'Raw Data'!AW1997, IF(AND('Raw Data'!J1997&lt;Analysis!$BC$2, 'Raw Data'!E1997-'Raw Data'!D1997&gt;1), 'Raw Data'!AY1997, 0)))</f>
        <v/>
      </c>
      <c r="AP2002">
        <f>IF(ISBLANK('Raw Data'!A1997), 0, IF(AND('Raw Data'!I1997&lt;Analysis!$BC$2, 'Raw Data'!D1997-'Raw Data'!E1997&gt;2), 'Raw Data'!AZ1997, IF(AND('Raw Data'!J1997&lt;Analysis!$BC$2, 'Raw Data'!E1997-'Raw Data'!D1997&gt;2), 'Raw Data'!BB1997, 0)))</f>
        <v/>
      </c>
      <c r="AQ2002">
        <f>IF(ISBLANK('Raw Data'!A1997), 0, IF(AND('Raw Data'!I1997&lt;Analysis!$BC$2, 'Raw Data'!D1997-'Raw Data'!E1997&gt;3), 'Raw Data'!BC1997, IF(AND('Raw Data'!J1997&lt;Analysis!$BC$2, 'Raw Data'!E1997-'Raw Data'!D1997&gt;3), 'Raw Data'!BE1997, 0)))</f>
        <v/>
      </c>
      <c r="AR2002">
        <f>IF('Hidden Analysiss'!D1998=1,IF(ABS('Raw Data'!E1997-'Raw Data'!D1997)&lt;2,'Raw Data'!AX1997,0), 0)</f>
        <v/>
      </c>
      <c r="AS2002">
        <f>IF('Hidden Analysiss'!D1998=1,IF(ABS('Raw Data'!E1997-'Raw Data'!D1997)&lt;3,'Raw Data'!BA1997,0), 0)</f>
        <v/>
      </c>
      <c r="AT2002">
        <f>IF('Hidden Analysiss'!D1998=1,IF(ABS('Raw Data'!E1997-'Raw Data'!D1997)&lt;4,'Raw Data'!BD1997,0), 0)</f>
        <v/>
      </c>
      <c r="AU2002">
        <f>IF(AND('Hidden Analysiss'!E1998=1, ABS('Raw Data'!E1997-'Raw Data'!D1997)&lt;2), 'Raw Data'!AX1997, 0)</f>
        <v/>
      </c>
      <c r="AV2002">
        <f>IF(AND('Hidden Analysiss'!E1998=1, ABS('Raw Data'!E1997-'Raw Data'!D1997)&lt;3), 'Raw Data'!BA1997, 0)</f>
        <v/>
      </c>
      <c r="AW2002">
        <f>IF(AND('Hidden Analysiss'!E1998=1, ABS('Raw Data'!E1997-'Raw Data'!D1997)&lt;3), 'Raw Data'!BD1997, 0)</f>
        <v/>
      </c>
    </row>
    <row r="2003">
      <c r="A2003" s="1">
        <f>'Raw Data'!A1998</f>
        <v/>
      </c>
      <c r="B2003">
        <f>IF('Raw Data'!E1998&gt;'Raw Data'!D1998, 'Raw Data'!J1998, 0)</f>
        <v/>
      </c>
      <c r="C2003">
        <f>IF('Raw Data'!D1998&gt;'Raw Data'!E1998, 'Raw Data'!I1998, 0)</f>
        <v/>
      </c>
      <c r="D2003">
        <f>SUM(G2003:H2003)</f>
        <v/>
      </c>
      <c r="E2003">
        <f>IF(AND('Raw Data'!J1998&lt;'Raw Data'!I1998,'Raw Data'!E1998&gt;'Raw Data'!D1998,'Raw Data'!E1998-'Raw Data'!D1998&gt;3),'Raw Data'!N1998,IF(AND('Raw Data'!I1998&lt;'Raw Data'!J1998,'Raw Data'!D1998&gt;'Raw Data'!E1998,'Raw Data'!D1998-'Raw Data'!E1998&gt;3),'Raw Data'!M1998,0))</f>
        <v/>
      </c>
      <c r="F2003">
        <f>IF(AND('Raw Data'!J1998&lt;'Raw Data'!I1998,'Raw Data'!E1998&gt;'Raw Data'!D1998,'Raw Data'!E1998-'Raw Data'!D1998&lt;4),'Raw Data'!L1998,IF(AND('Raw Data'!I1998&lt;'Raw Data'!J1998,'Raw Data'!D1998&gt;'Raw Data'!E1998,'Raw Data'!D1998-'Raw Data'!E1998&lt;4),'Raw Data'!K1998,0))</f>
        <v/>
      </c>
      <c r="G2003">
        <f>IF(AND('Raw Data'!J1998&lt;'Raw Data'!I1998, 'Raw Data'!E1998&gt;'Raw Data'!D1998), 'Raw Data'!J1998, 0)</f>
        <v/>
      </c>
      <c r="H2003">
        <f>IF(AND('Raw Data'!J1998&gt;'Raw Data'!I1998, 'Raw Data'!E1998&lt;'Raw Data'!D1998), 'Raw Data'!I1998, 0)</f>
        <v/>
      </c>
      <c r="I2003">
        <f>SUM(J2003:K2003)</f>
        <v/>
      </c>
      <c r="J2003">
        <f>IF(AND('Raw Data'!J1998&gt;'Raw Data'!I1998, 'Raw Data'!E1998&gt;'Raw Data'!D1998), 'Raw Data'!J1998, 0)</f>
        <v/>
      </c>
      <c r="K2003">
        <f>IF(AND('Raw Data'!I1998&gt;'Raw Data'!J1998, 'Raw Data'!D1998&gt;'Raw Data'!E1998), 'Raw Data'!I1998, 0)</f>
        <v/>
      </c>
      <c r="L2003">
        <f>IF('Raw Data'!E1998-'Raw Data'!D1998&gt;3, 'Raw Data'!N1998, 0)</f>
        <v/>
      </c>
      <c r="M2003">
        <f>IF('Raw Data'!D1998-'Raw Data'!E1998&gt;3, 'Raw Data'!M1998, 0)</f>
        <v/>
      </c>
      <c r="N2003">
        <f>IF(ISBLANK('Raw Data'!D1998),0,IF(AND('Raw Data'!E1998&gt;'Raw Data'!D1998,'Raw Data'!E1998-'Raw Data'!D1998&gt;0,'Raw Data'!E1998-'Raw Data'!D1998&lt;4),'Raw Data'!L1998, 0))</f>
        <v/>
      </c>
      <c r="O2003">
        <f>IF(ISBLANK('Raw Data'!D1998),0,IF(AND('Raw Data'!E1998&gt;'Raw Data'!D1998,'Raw Data'!E1998-'Raw Data'!D1998&gt;0,'Raw Data'!D1998-'Raw Data'!E1998&lt;4),'Raw Data'!K1998, 0))</f>
        <v/>
      </c>
      <c r="P2003">
        <f>IF('Raw Data'!E1998-'Raw Data'!D1998&gt;3, 'Raw Data'!N1998, IF('Raw Data'!D1998-'Raw Data'!E1998&gt;3, 'Raw Data'!M1998, 0))</f>
        <v/>
      </c>
      <c r="Q2003">
        <f>IF(ISBLANK('Raw Data'!E1998),0,IF(AND('Raw Data'!E1998-'Raw Data'!D1998&lt;4,'Raw Data'!E1998-'Raw Data'!D1998&gt;0),'Raw Data'!L1998,IF(AND('Raw Data'!D1998&gt;'Raw Data'!E1998,'Raw Data'!D1998-'Raw Data'!E1998&gt;0),'Raw Data'!K1998,0)))</f>
        <v/>
      </c>
      <c r="R2003">
        <f>IF(ISBLANK('Raw Data'!K1998),0,IFERROR(IF(MATCH(SMALL('Raw Data'!K1998:N1998,1),L2003:O2003,0),SMALL('Raw Data'!K1998:N1998,1)),0))</f>
        <v/>
      </c>
      <c r="S2003">
        <f>IF(ISBLANK('Raw Data'!K1998),0,IFERROR(IF(MATCH(SMALL('Raw Data'!K1998:N1998,2),L2003:O2003,0),SMALL('Raw Data'!K1998:N1998,2)),0))</f>
        <v/>
      </c>
      <c r="T2003">
        <f>IF(ISBLANK('Raw Data'!K1998),0,IFERROR(IF(MATCH(SMALL('Raw Data'!K1998:N1998,3),L2003:O2003,0),SMALL('Raw Data'!K1998:N1998,3)),0))</f>
        <v/>
      </c>
      <c r="U2003">
        <f>IF(ISBLANK('Raw Data'!K1998),0,IFERROR(IF(MATCH(SMALL('Raw Data'!K1998:N1998,4),L2003:O2003,0),SMALL('Raw Data'!K1998:N1998,4)),0))</f>
        <v/>
      </c>
      <c r="V2003">
        <f>IF(AND('Raw Data'!D1998&lt;3, 'Raw Data'!E1998&lt;3, 'Raw Data'!A1998&gt;0), 'Raw Data'!AF1998, 0)</f>
        <v/>
      </c>
      <c r="W2003">
        <f>IF(AND('Raw Data'!D1998&lt;4, 'Raw Data'!E1998&lt;4, 'Raw Data'!A1998&gt;0), 'Raw Data'!AI1998, 0)</f>
        <v/>
      </c>
      <c r="X2003">
        <f>IF(AND('Raw Data'!D1998&lt;5, 'Raw Data'!E1998&lt;5, 'Raw Data'!A1998&gt;0), 'Raw Data'!AL1998, 0)</f>
        <v/>
      </c>
      <c r="Y2003">
        <f>IF(AND('Raw Data'!D1998&lt;6, 'Raw Data'!E1998&lt;6, 'Raw Data'!A1998&gt;0), 'Raw Data'!AO1998, 0)</f>
        <v/>
      </c>
      <c r="Z2003">
        <f>IF(ISBLANK('Raw Data'!D1998), 0, IF('Raw Data'!D1998-'Raw Data'!E1998&gt;1, 'Raw Data'!AW1998, 0))</f>
        <v/>
      </c>
      <c r="AA2003">
        <f>IF(ISBLANK('Raw Data'!A1998), 0, IF(ABS('Raw Data'!D1998-'Raw Data'!E1998)&lt;2, 'Raw Data'!AX1998, 0))</f>
        <v/>
      </c>
      <c r="AB2003">
        <f>IF(ISBLANK('Raw Data'!D1998), 0, IF('Raw Data'!E1998-'Raw Data'!D1998&gt;1, 'Raw Data'!AY1998, 0))</f>
        <v/>
      </c>
      <c r="AC2003">
        <f>IF(ISBLANK('Raw Data'!D1998), 0, IF('Raw Data'!D1998-'Raw Data'!E1998&gt;2, 'Raw Data'!AZ1998, 0))</f>
        <v/>
      </c>
      <c r="AD2003">
        <f>IF(ISBLANK('Raw Data'!A1998), 0, IF(ABS('Raw Data'!D1998-'Raw Data'!E1998)&lt;3, 'Raw Data'!BA1998, 0))</f>
        <v/>
      </c>
      <c r="AE2003">
        <f>IF(ISBLANK('Raw Data'!D1998), 0, IF('Raw Data'!E1998-'Raw Data'!D1998&gt;2, 'Raw Data'!BB1998, 0))</f>
        <v/>
      </c>
      <c r="AF2003">
        <f>IF(ISBLANK('Raw Data'!D1998), 0, IF('Raw Data'!D1998-'Raw Data'!E1998&gt;3, 'Raw Data'!BC1998, 0))</f>
        <v/>
      </c>
      <c r="AG2003">
        <f>IF(ISBLANK('Raw Data'!A1998), 0, IF(ABS('Raw Data'!D1998-'Raw Data'!E1998)&lt;4, 'Raw Data'!BD1998, 0))</f>
        <v/>
      </c>
      <c r="AH2003">
        <f>IF(ISBLANK('Raw Data'!D1998), 0, IF('Raw Data'!E1998-'Raw Data'!D1998&gt;3, 'Raw Data'!BE1998, 0))</f>
        <v/>
      </c>
      <c r="AI2003">
        <f>IF(SUM('Raw Data'!D1998:E1998)&gt;'Raw Data'!F1998, 'Raw Data'!G1998, 0)</f>
        <v/>
      </c>
      <c r="AJ2003">
        <f>IF(ISBLANK('Raw Data'!D1998), 0, IF(SUM('Raw Data'!D1998:E1998)&lt;'Raw Data'!F1998, 'Raw Data'!H1998, 0))</f>
        <v/>
      </c>
      <c r="AK2003">
        <f>IF(ISBLANK('Raw Data'!A1998), 0, IF(AND('Raw Data'!D1998&lt;3, 'Raw Data'!E1998&lt;3, 'Raw Data'!F1998&lt;BB$2), 'Raw Data'!AF1998, 0))</f>
        <v/>
      </c>
      <c r="AL2003">
        <f>IF(ISBLANK('Raw Data'!A1998), 0, IF(AND('Raw Data'!D1998&lt;4, 'Raw Data'!E1998&lt;4, 'Raw Data'!F1998&lt;BB$2), 'Raw Data'!AI1998, 0))</f>
        <v/>
      </c>
      <c r="AM2003">
        <f>IF(ISBLANK('Raw Data'!A1998), 0, IF(AND('Raw Data'!D1998&lt;5, 'Raw Data'!E1998&lt;5, 'Raw Data'!F1998&lt;BB$2), 'Raw Data'!AL1998, 0))</f>
        <v/>
      </c>
      <c r="AN2003">
        <f>IF(ISBLANK('Raw Data'!A1998), 0, IF(AND('Raw Data'!D1998&lt;6, 'Raw Data'!E1998&lt;6, 'Raw Data'!F1998&lt;BB$2), 'Raw Data'!AO1998, 0))</f>
        <v/>
      </c>
      <c r="AO2003">
        <f>IF(ISBLANK('Raw Data'!A1998), 0, IF(AND('Raw Data'!I1998&lt;Analysis!$BC$2, 'Raw Data'!D1998-'Raw Data'!E1998&gt;1), 'Raw Data'!AW1998, IF(AND('Raw Data'!J1998&lt;Analysis!$BC$2, 'Raw Data'!E1998-'Raw Data'!D1998&gt;1), 'Raw Data'!AY1998, 0)))</f>
        <v/>
      </c>
      <c r="AP2003">
        <f>IF(ISBLANK('Raw Data'!A1998), 0, IF(AND('Raw Data'!I1998&lt;Analysis!$BC$2, 'Raw Data'!D1998-'Raw Data'!E1998&gt;2), 'Raw Data'!AZ1998, IF(AND('Raw Data'!J1998&lt;Analysis!$BC$2, 'Raw Data'!E1998-'Raw Data'!D1998&gt;2), 'Raw Data'!BB1998, 0)))</f>
        <v/>
      </c>
      <c r="AQ2003">
        <f>IF(ISBLANK('Raw Data'!A1998), 0, IF(AND('Raw Data'!I1998&lt;Analysis!$BC$2, 'Raw Data'!D1998-'Raw Data'!E1998&gt;3), 'Raw Data'!BC1998, IF(AND('Raw Data'!J1998&lt;Analysis!$BC$2, 'Raw Data'!E1998-'Raw Data'!D1998&gt;3), 'Raw Data'!BE1998, 0)))</f>
        <v/>
      </c>
      <c r="AR2003">
        <f>IF('Hidden Analysiss'!D1999=1,IF(ABS('Raw Data'!E1998-'Raw Data'!D1998)&lt;2,'Raw Data'!AX1998,0), 0)</f>
        <v/>
      </c>
      <c r="AS2003">
        <f>IF('Hidden Analysiss'!D1999=1,IF(ABS('Raw Data'!E1998-'Raw Data'!D1998)&lt;3,'Raw Data'!BA1998,0), 0)</f>
        <v/>
      </c>
      <c r="AT2003">
        <f>IF('Hidden Analysiss'!D1999=1,IF(ABS('Raw Data'!E1998-'Raw Data'!D1998)&lt;4,'Raw Data'!BD1998,0), 0)</f>
        <v/>
      </c>
      <c r="AU2003">
        <f>IF(AND('Hidden Analysiss'!E1999=1, ABS('Raw Data'!E1998-'Raw Data'!D1998)&lt;2), 'Raw Data'!AX1998, 0)</f>
        <v/>
      </c>
      <c r="AV2003">
        <f>IF(AND('Hidden Analysiss'!E1999=1, ABS('Raw Data'!E1998-'Raw Data'!D1998)&lt;3), 'Raw Data'!BA1998, 0)</f>
        <v/>
      </c>
      <c r="AW2003">
        <f>IF(AND('Hidden Analysiss'!E1999=1, ABS('Raw Data'!E1998-'Raw Data'!D1998)&lt;3), 'Raw Data'!BD1998, 0)</f>
        <v/>
      </c>
    </row>
    <row r="2004">
      <c r="A2004" s="1">
        <f>'Raw Data'!A1999</f>
        <v/>
      </c>
      <c r="B2004">
        <f>IF('Raw Data'!E1999&gt;'Raw Data'!D1999, 'Raw Data'!J1999, 0)</f>
        <v/>
      </c>
      <c r="C2004">
        <f>IF('Raw Data'!D1999&gt;'Raw Data'!E1999, 'Raw Data'!I1999, 0)</f>
        <v/>
      </c>
      <c r="D2004">
        <f>SUM(G2004:H2004)</f>
        <v/>
      </c>
      <c r="E2004">
        <f>IF(AND('Raw Data'!J1999&lt;'Raw Data'!I1999,'Raw Data'!E1999&gt;'Raw Data'!D1999,'Raw Data'!E1999-'Raw Data'!D1999&gt;3),'Raw Data'!N1999,IF(AND('Raw Data'!I1999&lt;'Raw Data'!J1999,'Raw Data'!D1999&gt;'Raw Data'!E1999,'Raw Data'!D1999-'Raw Data'!E1999&gt;3),'Raw Data'!M1999,0))</f>
        <v/>
      </c>
      <c r="F2004">
        <f>IF(AND('Raw Data'!J1999&lt;'Raw Data'!I1999,'Raw Data'!E1999&gt;'Raw Data'!D1999,'Raw Data'!E1999-'Raw Data'!D1999&lt;4),'Raw Data'!L1999,IF(AND('Raw Data'!I1999&lt;'Raw Data'!J1999,'Raw Data'!D1999&gt;'Raw Data'!E1999,'Raw Data'!D1999-'Raw Data'!E1999&lt;4),'Raw Data'!K1999,0))</f>
        <v/>
      </c>
      <c r="G2004">
        <f>IF(AND('Raw Data'!J1999&lt;'Raw Data'!I1999, 'Raw Data'!E1999&gt;'Raw Data'!D1999), 'Raw Data'!J1999, 0)</f>
        <v/>
      </c>
      <c r="H2004">
        <f>IF(AND('Raw Data'!J1999&gt;'Raw Data'!I1999, 'Raw Data'!E1999&lt;'Raw Data'!D1999), 'Raw Data'!I1999, 0)</f>
        <v/>
      </c>
      <c r="I2004">
        <f>SUM(J2004:K2004)</f>
        <v/>
      </c>
      <c r="J2004">
        <f>IF(AND('Raw Data'!J1999&gt;'Raw Data'!I1999, 'Raw Data'!E1999&gt;'Raw Data'!D1999), 'Raw Data'!J1999, 0)</f>
        <v/>
      </c>
      <c r="K2004">
        <f>IF(AND('Raw Data'!I1999&gt;'Raw Data'!J1999, 'Raw Data'!D1999&gt;'Raw Data'!E1999), 'Raw Data'!I1999, 0)</f>
        <v/>
      </c>
      <c r="L2004">
        <f>IF('Raw Data'!E1999-'Raw Data'!D1999&gt;3, 'Raw Data'!N1999, 0)</f>
        <v/>
      </c>
      <c r="M2004">
        <f>IF('Raw Data'!D1999-'Raw Data'!E1999&gt;3, 'Raw Data'!M1999, 0)</f>
        <v/>
      </c>
      <c r="N2004">
        <f>IF(ISBLANK('Raw Data'!D1999),0,IF(AND('Raw Data'!E1999&gt;'Raw Data'!D1999,'Raw Data'!E1999-'Raw Data'!D1999&gt;0,'Raw Data'!E1999-'Raw Data'!D1999&lt;4),'Raw Data'!L1999, 0))</f>
        <v/>
      </c>
      <c r="O2004">
        <f>IF(ISBLANK('Raw Data'!D1999),0,IF(AND('Raw Data'!E1999&gt;'Raw Data'!D1999,'Raw Data'!E1999-'Raw Data'!D1999&gt;0,'Raw Data'!D1999-'Raw Data'!E1999&lt;4),'Raw Data'!K1999, 0))</f>
        <v/>
      </c>
      <c r="P2004">
        <f>IF('Raw Data'!E1999-'Raw Data'!D1999&gt;3, 'Raw Data'!N1999, IF('Raw Data'!D1999-'Raw Data'!E1999&gt;3, 'Raw Data'!M1999, 0))</f>
        <v/>
      </c>
      <c r="Q2004">
        <f>IF(ISBLANK('Raw Data'!E1999),0,IF(AND('Raw Data'!E1999-'Raw Data'!D1999&lt;4,'Raw Data'!E1999-'Raw Data'!D1999&gt;0),'Raw Data'!L1999,IF(AND('Raw Data'!D1999&gt;'Raw Data'!E1999,'Raw Data'!D1999-'Raw Data'!E1999&gt;0),'Raw Data'!K1999,0)))</f>
        <v/>
      </c>
      <c r="R2004">
        <f>IF(ISBLANK('Raw Data'!K1999),0,IFERROR(IF(MATCH(SMALL('Raw Data'!K1999:N1999,1),L2004:O2004,0),SMALL('Raw Data'!K1999:N1999,1)),0))</f>
        <v/>
      </c>
      <c r="S2004">
        <f>IF(ISBLANK('Raw Data'!K1999),0,IFERROR(IF(MATCH(SMALL('Raw Data'!K1999:N1999,2),L2004:O2004,0),SMALL('Raw Data'!K1999:N1999,2)),0))</f>
        <v/>
      </c>
      <c r="T2004">
        <f>IF(ISBLANK('Raw Data'!K1999),0,IFERROR(IF(MATCH(SMALL('Raw Data'!K1999:N1999,3),L2004:O2004,0),SMALL('Raw Data'!K1999:N1999,3)),0))</f>
        <v/>
      </c>
      <c r="U2004">
        <f>IF(ISBLANK('Raw Data'!K1999),0,IFERROR(IF(MATCH(SMALL('Raw Data'!K1999:N1999,4),L2004:O2004,0),SMALL('Raw Data'!K1999:N1999,4)),0))</f>
        <v/>
      </c>
      <c r="V2004">
        <f>IF(AND('Raw Data'!D1999&lt;3, 'Raw Data'!E1999&lt;3, 'Raw Data'!A1999&gt;0), 'Raw Data'!AF1999, 0)</f>
        <v/>
      </c>
      <c r="W2004">
        <f>IF(AND('Raw Data'!D1999&lt;4, 'Raw Data'!E1999&lt;4, 'Raw Data'!A1999&gt;0), 'Raw Data'!AI1999, 0)</f>
        <v/>
      </c>
      <c r="X2004">
        <f>IF(AND('Raw Data'!D1999&lt;5, 'Raw Data'!E1999&lt;5, 'Raw Data'!A1999&gt;0), 'Raw Data'!AL1999, 0)</f>
        <v/>
      </c>
      <c r="Y2004">
        <f>IF(AND('Raw Data'!D1999&lt;6, 'Raw Data'!E1999&lt;6, 'Raw Data'!A1999&gt;0), 'Raw Data'!AO1999, 0)</f>
        <v/>
      </c>
      <c r="Z2004">
        <f>IF(ISBLANK('Raw Data'!D1999), 0, IF('Raw Data'!D1999-'Raw Data'!E1999&gt;1, 'Raw Data'!AW1999, 0))</f>
        <v/>
      </c>
      <c r="AA2004">
        <f>IF(ISBLANK('Raw Data'!A1999), 0, IF(ABS('Raw Data'!D1999-'Raw Data'!E1999)&lt;2, 'Raw Data'!AX1999, 0))</f>
        <v/>
      </c>
      <c r="AB2004">
        <f>IF(ISBLANK('Raw Data'!D1999), 0, IF('Raw Data'!E1999-'Raw Data'!D1999&gt;1, 'Raw Data'!AY1999, 0))</f>
        <v/>
      </c>
      <c r="AC2004">
        <f>IF(ISBLANK('Raw Data'!D1999), 0, IF('Raw Data'!D1999-'Raw Data'!E1999&gt;2, 'Raw Data'!AZ1999, 0))</f>
        <v/>
      </c>
      <c r="AD2004">
        <f>IF(ISBLANK('Raw Data'!A1999), 0, IF(ABS('Raw Data'!D1999-'Raw Data'!E1999)&lt;3, 'Raw Data'!BA1999, 0))</f>
        <v/>
      </c>
      <c r="AE2004">
        <f>IF(ISBLANK('Raw Data'!D1999), 0, IF('Raw Data'!E1999-'Raw Data'!D1999&gt;2, 'Raw Data'!BB1999, 0))</f>
        <v/>
      </c>
      <c r="AF2004">
        <f>IF(ISBLANK('Raw Data'!D1999), 0, IF('Raw Data'!D1999-'Raw Data'!E1999&gt;3, 'Raw Data'!BC1999, 0))</f>
        <v/>
      </c>
      <c r="AG2004">
        <f>IF(ISBLANK('Raw Data'!A1999), 0, IF(ABS('Raw Data'!D1999-'Raw Data'!E1999)&lt;4, 'Raw Data'!BD1999, 0))</f>
        <v/>
      </c>
      <c r="AH2004">
        <f>IF(ISBLANK('Raw Data'!D1999), 0, IF('Raw Data'!E1999-'Raw Data'!D1999&gt;3, 'Raw Data'!BE1999, 0))</f>
        <v/>
      </c>
      <c r="AI2004">
        <f>IF(SUM('Raw Data'!D1999:E1999)&gt;'Raw Data'!F1999, 'Raw Data'!G1999, 0)</f>
        <v/>
      </c>
      <c r="AJ2004">
        <f>IF(ISBLANK('Raw Data'!D1999), 0, IF(SUM('Raw Data'!D1999:E1999)&lt;'Raw Data'!F1999, 'Raw Data'!H1999, 0))</f>
        <v/>
      </c>
      <c r="AK2004">
        <f>IF(ISBLANK('Raw Data'!A1999), 0, IF(AND('Raw Data'!D1999&lt;3, 'Raw Data'!E1999&lt;3, 'Raw Data'!F1999&lt;BB$2), 'Raw Data'!AF1999, 0))</f>
        <v/>
      </c>
      <c r="AL2004">
        <f>IF(ISBLANK('Raw Data'!A1999), 0, IF(AND('Raw Data'!D1999&lt;4, 'Raw Data'!E1999&lt;4, 'Raw Data'!F1999&lt;BB$2), 'Raw Data'!AI1999, 0))</f>
        <v/>
      </c>
      <c r="AM2004">
        <f>IF(ISBLANK('Raw Data'!A1999), 0, IF(AND('Raw Data'!D1999&lt;5, 'Raw Data'!E1999&lt;5, 'Raw Data'!F1999&lt;BB$2), 'Raw Data'!AL1999, 0))</f>
        <v/>
      </c>
      <c r="AN2004">
        <f>IF(ISBLANK('Raw Data'!A1999), 0, IF(AND('Raw Data'!D1999&lt;6, 'Raw Data'!E1999&lt;6, 'Raw Data'!F1999&lt;BB$2), 'Raw Data'!AO1999, 0))</f>
        <v/>
      </c>
      <c r="AO2004">
        <f>IF(ISBLANK('Raw Data'!A1999), 0, IF(AND('Raw Data'!I1999&lt;Analysis!$BC$2, 'Raw Data'!D1999-'Raw Data'!E1999&gt;1), 'Raw Data'!AW1999, IF(AND('Raw Data'!J1999&lt;Analysis!$BC$2, 'Raw Data'!E1999-'Raw Data'!D1999&gt;1), 'Raw Data'!AY1999, 0)))</f>
        <v/>
      </c>
      <c r="AP2004">
        <f>IF(ISBLANK('Raw Data'!A1999), 0, IF(AND('Raw Data'!I1999&lt;Analysis!$BC$2, 'Raw Data'!D1999-'Raw Data'!E1999&gt;2), 'Raw Data'!AZ1999, IF(AND('Raw Data'!J1999&lt;Analysis!$BC$2, 'Raw Data'!E1999-'Raw Data'!D1999&gt;2), 'Raw Data'!BB1999, 0)))</f>
        <v/>
      </c>
      <c r="AQ2004">
        <f>IF(ISBLANK('Raw Data'!A1999), 0, IF(AND('Raw Data'!I1999&lt;Analysis!$BC$2, 'Raw Data'!D1999-'Raw Data'!E1999&gt;3), 'Raw Data'!BC1999, IF(AND('Raw Data'!J1999&lt;Analysis!$BC$2, 'Raw Data'!E1999-'Raw Data'!D1999&gt;3), 'Raw Data'!BE1999, 0)))</f>
        <v/>
      </c>
      <c r="AR2004">
        <f>IF('Hidden Analysiss'!D2000=1,IF(ABS('Raw Data'!E1999-'Raw Data'!D1999)&lt;2,'Raw Data'!AX1999,0), 0)</f>
        <v/>
      </c>
      <c r="AS2004">
        <f>IF('Hidden Analysiss'!D2000=1,IF(ABS('Raw Data'!E1999-'Raw Data'!D1999)&lt;3,'Raw Data'!BA1999,0), 0)</f>
        <v/>
      </c>
      <c r="AT2004">
        <f>IF('Hidden Analysiss'!D2000=1,IF(ABS('Raw Data'!E1999-'Raw Data'!D1999)&lt;4,'Raw Data'!BD1999,0), 0)</f>
        <v/>
      </c>
      <c r="AU2004">
        <f>IF(AND('Hidden Analysiss'!E2000=1, ABS('Raw Data'!E1999-'Raw Data'!D1999)&lt;2), 'Raw Data'!AX1999, 0)</f>
        <v/>
      </c>
      <c r="AV2004">
        <f>IF(AND('Hidden Analysiss'!E2000=1, ABS('Raw Data'!E1999-'Raw Data'!D1999)&lt;3), 'Raw Data'!BA1999, 0)</f>
        <v/>
      </c>
      <c r="AW2004">
        <f>IF(AND('Hidden Analysiss'!E2000=1, ABS('Raw Data'!E1999-'Raw Data'!D1999)&lt;3), 'Raw Data'!BD1999, 0)</f>
        <v/>
      </c>
    </row>
    <row r="2005">
      <c r="A2005" s="1">
        <f>'Raw Data'!A2000</f>
        <v/>
      </c>
      <c r="B2005">
        <f>IF('Raw Data'!E2000&gt;'Raw Data'!D2000, 'Raw Data'!J2000, 0)</f>
        <v/>
      </c>
      <c r="C2005">
        <f>IF('Raw Data'!D2000&gt;'Raw Data'!E2000, 'Raw Data'!I2000, 0)</f>
        <v/>
      </c>
      <c r="D2005">
        <f>SUM(G2005:H2005)</f>
        <v/>
      </c>
      <c r="E2005">
        <f>IF(AND('Raw Data'!J2000&lt;'Raw Data'!I2000,'Raw Data'!E2000&gt;'Raw Data'!D2000,'Raw Data'!E2000-'Raw Data'!D2000&gt;3),'Raw Data'!N2000,IF(AND('Raw Data'!I2000&lt;'Raw Data'!J2000,'Raw Data'!D2000&gt;'Raw Data'!E2000,'Raw Data'!D2000-'Raw Data'!E2000&gt;3),'Raw Data'!M2000,0))</f>
        <v/>
      </c>
      <c r="F2005">
        <f>IF(AND('Raw Data'!J2000&lt;'Raw Data'!I2000,'Raw Data'!E2000&gt;'Raw Data'!D2000,'Raw Data'!E2000-'Raw Data'!D2000&lt;4),'Raw Data'!L2000,IF(AND('Raw Data'!I2000&lt;'Raw Data'!J2000,'Raw Data'!D2000&gt;'Raw Data'!E2000,'Raw Data'!D2000-'Raw Data'!E2000&lt;4),'Raw Data'!K2000,0))</f>
        <v/>
      </c>
      <c r="G2005">
        <f>IF(AND('Raw Data'!J2000&lt;'Raw Data'!I2000, 'Raw Data'!E2000&gt;'Raw Data'!D2000), 'Raw Data'!J2000, 0)</f>
        <v/>
      </c>
      <c r="H2005">
        <f>IF(AND('Raw Data'!J2000&gt;'Raw Data'!I2000, 'Raw Data'!E2000&lt;'Raw Data'!D2000), 'Raw Data'!I2000, 0)</f>
        <v/>
      </c>
      <c r="I2005">
        <f>SUM(J2005:K2005)</f>
        <v/>
      </c>
      <c r="J2005">
        <f>IF(AND('Raw Data'!J2000&gt;'Raw Data'!I2000, 'Raw Data'!E2000&gt;'Raw Data'!D2000), 'Raw Data'!J2000, 0)</f>
        <v/>
      </c>
      <c r="K2005">
        <f>IF(AND('Raw Data'!I2000&gt;'Raw Data'!J2000, 'Raw Data'!D2000&gt;'Raw Data'!E2000), 'Raw Data'!I2000, 0)</f>
        <v/>
      </c>
      <c r="L2005">
        <f>IF('Raw Data'!E2000-'Raw Data'!D2000&gt;3, 'Raw Data'!N2000, 0)</f>
        <v/>
      </c>
      <c r="M2005">
        <f>IF('Raw Data'!D2000-'Raw Data'!E2000&gt;3, 'Raw Data'!M2000, 0)</f>
        <v/>
      </c>
      <c r="N2005">
        <f>IF(ISBLANK('Raw Data'!D2000),0,IF(AND('Raw Data'!E2000&gt;'Raw Data'!D2000,'Raw Data'!E2000-'Raw Data'!D2000&gt;0,'Raw Data'!E2000-'Raw Data'!D2000&lt;4),'Raw Data'!L2000, 0))</f>
        <v/>
      </c>
      <c r="O2005">
        <f>IF(ISBLANK('Raw Data'!D2000),0,IF(AND('Raw Data'!E2000&gt;'Raw Data'!D2000,'Raw Data'!E2000-'Raw Data'!D2000&gt;0,'Raw Data'!D2000-'Raw Data'!E2000&lt;4),'Raw Data'!K2000, 0))</f>
        <v/>
      </c>
      <c r="P2005">
        <f>IF('Raw Data'!E2000-'Raw Data'!D2000&gt;3, 'Raw Data'!N2000, IF('Raw Data'!D2000-'Raw Data'!E2000&gt;3, 'Raw Data'!M2000, 0))</f>
        <v/>
      </c>
      <c r="Q2005">
        <f>IF(ISBLANK('Raw Data'!E2000),0,IF(AND('Raw Data'!E2000-'Raw Data'!D2000&lt;4,'Raw Data'!E2000-'Raw Data'!D2000&gt;0),'Raw Data'!L2000,IF(AND('Raw Data'!D2000&gt;'Raw Data'!E2000,'Raw Data'!D2000-'Raw Data'!E2000&gt;0),'Raw Data'!K2000,0)))</f>
        <v/>
      </c>
      <c r="R2005">
        <f>IF(ISBLANK('Raw Data'!K2000),0,IFERROR(IF(MATCH(SMALL('Raw Data'!K2000:N2000,1),L2005:O2005,0),SMALL('Raw Data'!K2000:N2000,1)),0))</f>
        <v/>
      </c>
      <c r="S2005">
        <f>IF(ISBLANK('Raw Data'!K2000),0,IFERROR(IF(MATCH(SMALL('Raw Data'!K2000:N2000,2),L2005:O2005,0),SMALL('Raw Data'!K2000:N2000,2)),0))</f>
        <v/>
      </c>
      <c r="T2005">
        <f>IF(ISBLANK('Raw Data'!K2000),0,IFERROR(IF(MATCH(SMALL('Raw Data'!K2000:N2000,3),L2005:O2005,0),SMALL('Raw Data'!K2000:N2000,3)),0))</f>
        <v/>
      </c>
      <c r="U2005">
        <f>IF(ISBLANK('Raw Data'!K2000),0,IFERROR(IF(MATCH(SMALL('Raw Data'!K2000:N2000,4),L2005:O2005,0),SMALL('Raw Data'!K2000:N2000,4)),0))</f>
        <v/>
      </c>
      <c r="V2005">
        <f>IF(AND('Raw Data'!D2000&lt;3, 'Raw Data'!E2000&lt;3, 'Raw Data'!A2000&gt;0), 'Raw Data'!AF2000, 0)</f>
        <v/>
      </c>
      <c r="W2005">
        <f>IF(AND('Raw Data'!D2000&lt;4, 'Raw Data'!E2000&lt;4, 'Raw Data'!A2000&gt;0), 'Raw Data'!AI2000, 0)</f>
        <v/>
      </c>
      <c r="X2005">
        <f>IF(AND('Raw Data'!D2000&lt;5, 'Raw Data'!E2000&lt;5, 'Raw Data'!A2000&gt;0), 'Raw Data'!AL2000, 0)</f>
        <v/>
      </c>
      <c r="Y2005">
        <f>IF(AND('Raw Data'!D2000&lt;6, 'Raw Data'!E2000&lt;6, 'Raw Data'!A2000&gt;0), 'Raw Data'!AO2000, 0)</f>
        <v/>
      </c>
      <c r="Z2005">
        <f>IF(ISBLANK('Raw Data'!D2000), 0, IF('Raw Data'!D2000-'Raw Data'!E2000&gt;1, 'Raw Data'!AW2000, 0))</f>
        <v/>
      </c>
      <c r="AA2005">
        <f>IF(ISBLANK('Raw Data'!A2000), 0, IF(ABS('Raw Data'!D2000-'Raw Data'!E2000)&lt;2, 'Raw Data'!AX2000, 0))</f>
        <v/>
      </c>
      <c r="AB2005">
        <f>IF(ISBLANK('Raw Data'!D2000), 0, IF('Raw Data'!E2000-'Raw Data'!D2000&gt;1, 'Raw Data'!AY2000, 0))</f>
        <v/>
      </c>
      <c r="AC2005">
        <f>IF(ISBLANK('Raw Data'!D2000), 0, IF('Raw Data'!D2000-'Raw Data'!E2000&gt;2, 'Raw Data'!AZ2000, 0))</f>
        <v/>
      </c>
      <c r="AD2005">
        <f>IF(ISBLANK('Raw Data'!A2000), 0, IF(ABS('Raw Data'!D2000-'Raw Data'!E2000)&lt;3, 'Raw Data'!BA2000, 0))</f>
        <v/>
      </c>
      <c r="AE2005">
        <f>IF(ISBLANK('Raw Data'!D2000), 0, IF('Raw Data'!E2000-'Raw Data'!D2000&gt;2, 'Raw Data'!BB2000, 0))</f>
        <v/>
      </c>
      <c r="AF2005">
        <f>IF(ISBLANK('Raw Data'!D2000), 0, IF('Raw Data'!D2000-'Raw Data'!E2000&gt;3, 'Raw Data'!BC2000, 0))</f>
        <v/>
      </c>
      <c r="AG2005">
        <f>IF(ISBLANK('Raw Data'!A2000), 0, IF(ABS('Raw Data'!D2000-'Raw Data'!E2000)&lt;4, 'Raw Data'!BD2000, 0))</f>
        <v/>
      </c>
      <c r="AH2005">
        <f>IF(ISBLANK('Raw Data'!D2000), 0, IF('Raw Data'!E2000-'Raw Data'!D2000&gt;3, 'Raw Data'!BE2000, 0))</f>
        <v/>
      </c>
      <c r="AI2005">
        <f>IF(SUM('Raw Data'!D2000:E2000)&gt;'Raw Data'!F2000, 'Raw Data'!G2000, 0)</f>
        <v/>
      </c>
      <c r="AJ2005">
        <f>IF(ISBLANK('Raw Data'!D2000), 0, IF(SUM('Raw Data'!D2000:E2000)&lt;'Raw Data'!F2000, 'Raw Data'!H2000, 0))</f>
        <v/>
      </c>
      <c r="AK2005">
        <f>IF(ISBLANK('Raw Data'!A2000), 0, IF(AND('Raw Data'!D2000&lt;3, 'Raw Data'!E2000&lt;3, 'Raw Data'!F2000&lt;BB$2), 'Raw Data'!AF2000, 0))</f>
        <v/>
      </c>
      <c r="AL2005">
        <f>IF(ISBLANK('Raw Data'!A2000), 0, IF(AND('Raw Data'!D2000&lt;4, 'Raw Data'!E2000&lt;4, 'Raw Data'!F2000&lt;BB$2), 'Raw Data'!AI2000, 0))</f>
        <v/>
      </c>
      <c r="AM2005">
        <f>IF(ISBLANK('Raw Data'!A2000), 0, IF(AND('Raw Data'!D2000&lt;5, 'Raw Data'!E2000&lt;5, 'Raw Data'!F2000&lt;BB$2), 'Raw Data'!AL2000, 0))</f>
        <v/>
      </c>
      <c r="AN2005">
        <f>IF(ISBLANK('Raw Data'!A2000), 0, IF(AND('Raw Data'!D2000&lt;6, 'Raw Data'!E2000&lt;6, 'Raw Data'!F2000&lt;BB$2), 'Raw Data'!AO2000, 0))</f>
        <v/>
      </c>
      <c r="AO2005">
        <f>IF(ISBLANK('Raw Data'!A2000), 0, IF(AND('Raw Data'!I2000&lt;Analysis!$BC$2, 'Raw Data'!D2000-'Raw Data'!E2000&gt;1), 'Raw Data'!AW2000, IF(AND('Raw Data'!J2000&lt;Analysis!$BC$2, 'Raw Data'!E2000-'Raw Data'!D2000&gt;1), 'Raw Data'!AY2000, 0)))</f>
        <v/>
      </c>
      <c r="AP2005">
        <f>IF(ISBLANK('Raw Data'!A2000), 0, IF(AND('Raw Data'!I2000&lt;Analysis!$BC$2, 'Raw Data'!D2000-'Raw Data'!E2000&gt;2), 'Raw Data'!AZ2000, IF(AND('Raw Data'!J2000&lt;Analysis!$BC$2, 'Raw Data'!E2000-'Raw Data'!D2000&gt;2), 'Raw Data'!BB2000, 0)))</f>
        <v/>
      </c>
      <c r="AQ2005">
        <f>IF(ISBLANK('Raw Data'!A2000), 0, IF(AND('Raw Data'!I2000&lt;Analysis!$BC$2, 'Raw Data'!D2000-'Raw Data'!E2000&gt;3), 'Raw Data'!BC2000, IF(AND('Raw Data'!J2000&lt;Analysis!$BC$2, 'Raw Data'!E2000-'Raw Data'!D2000&gt;3), 'Raw Data'!BE2000, 0)))</f>
        <v/>
      </c>
      <c r="AR2005">
        <f>IF('Hidden Analysiss'!D2001=1,IF(ABS('Raw Data'!E2000-'Raw Data'!D2000)&lt;2,'Raw Data'!AX2000,0), 0)</f>
        <v/>
      </c>
      <c r="AS2005">
        <f>IF('Hidden Analysiss'!D2001=1,IF(ABS('Raw Data'!E2000-'Raw Data'!D2000)&lt;3,'Raw Data'!BA2000,0), 0)</f>
        <v/>
      </c>
      <c r="AT2005">
        <f>IF('Hidden Analysiss'!D2001=1,IF(ABS('Raw Data'!E2000-'Raw Data'!D2000)&lt;4,'Raw Data'!BD2000,0), 0)</f>
        <v/>
      </c>
      <c r="AU2005">
        <f>IF(AND('Hidden Analysiss'!E2001=1, ABS('Raw Data'!E2000-'Raw Data'!D2000)&lt;2), 'Raw Data'!AX2000, 0)</f>
        <v/>
      </c>
      <c r="AV2005">
        <f>IF(AND('Hidden Analysiss'!E2001=1, ABS('Raw Data'!E2000-'Raw Data'!D2000)&lt;3), 'Raw Data'!BA2000, 0)</f>
        <v/>
      </c>
      <c r="AW2005">
        <f>IF(AND('Hidden Analysiss'!E2001=1, ABS('Raw Data'!E2000-'Raw Data'!D2000)&lt;3), 'Raw Data'!BD2000, 0)</f>
        <v/>
      </c>
    </row>
    <row r="2006">
      <c r="A2006" s="1">
        <f>'Raw Data'!A2001</f>
        <v/>
      </c>
      <c r="B2006">
        <f>IF('Raw Data'!E2001&gt;'Raw Data'!D2001, 'Raw Data'!J2001, 0)</f>
        <v/>
      </c>
      <c r="C2006">
        <f>IF('Raw Data'!D2001&gt;'Raw Data'!E2001, 'Raw Data'!I2001, 0)</f>
        <v/>
      </c>
      <c r="D2006">
        <f>SUM(G2006:H2006)</f>
        <v/>
      </c>
      <c r="E2006">
        <f>IF(AND('Raw Data'!J2001&lt;'Raw Data'!I2001,'Raw Data'!E2001&gt;'Raw Data'!D2001,'Raw Data'!E2001-'Raw Data'!D2001&gt;3),'Raw Data'!N2001,IF(AND('Raw Data'!I2001&lt;'Raw Data'!J2001,'Raw Data'!D2001&gt;'Raw Data'!E2001,'Raw Data'!D2001-'Raw Data'!E2001&gt;3),'Raw Data'!M2001,0))</f>
        <v/>
      </c>
      <c r="F2006">
        <f>IF(AND('Raw Data'!J2001&lt;'Raw Data'!I2001,'Raw Data'!E2001&gt;'Raw Data'!D2001,'Raw Data'!E2001-'Raw Data'!D2001&lt;4),'Raw Data'!L2001,IF(AND('Raw Data'!I2001&lt;'Raw Data'!J2001,'Raw Data'!D2001&gt;'Raw Data'!E2001,'Raw Data'!D2001-'Raw Data'!E2001&lt;4),'Raw Data'!K2001,0))</f>
        <v/>
      </c>
      <c r="G2006">
        <f>IF(AND('Raw Data'!J2001&lt;'Raw Data'!I2001, 'Raw Data'!E2001&gt;'Raw Data'!D2001), 'Raw Data'!J2001, 0)</f>
        <v/>
      </c>
      <c r="H2006">
        <f>IF(AND('Raw Data'!J2001&gt;'Raw Data'!I2001, 'Raw Data'!E2001&lt;'Raw Data'!D2001), 'Raw Data'!I2001, 0)</f>
        <v/>
      </c>
      <c r="I2006">
        <f>SUM(J2006:K2006)</f>
        <v/>
      </c>
      <c r="J2006">
        <f>IF(AND('Raw Data'!J2001&gt;'Raw Data'!I2001, 'Raw Data'!E2001&gt;'Raw Data'!D2001), 'Raw Data'!J2001, 0)</f>
        <v/>
      </c>
      <c r="K2006">
        <f>IF(AND('Raw Data'!I2001&gt;'Raw Data'!J2001, 'Raw Data'!D2001&gt;'Raw Data'!E2001), 'Raw Data'!I2001, 0)</f>
        <v/>
      </c>
      <c r="L2006">
        <f>IF('Raw Data'!E2001-'Raw Data'!D2001&gt;3, 'Raw Data'!N2001, 0)</f>
        <v/>
      </c>
      <c r="M2006">
        <f>IF('Raw Data'!D2001-'Raw Data'!E2001&gt;3, 'Raw Data'!M2001, 0)</f>
        <v/>
      </c>
      <c r="N2006">
        <f>IF(ISBLANK('Raw Data'!D2001),0,IF(AND('Raw Data'!E2001&gt;'Raw Data'!D2001,'Raw Data'!E2001-'Raw Data'!D2001&gt;0,'Raw Data'!E2001-'Raw Data'!D2001&lt;4),'Raw Data'!L2001, 0))</f>
        <v/>
      </c>
      <c r="O2006">
        <f>IF(ISBLANK('Raw Data'!D2001),0,IF(AND('Raw Data'!E2001&gt;'Raw Data'!D2001,'Raw Data'!E2001-'Raw Data'!D2001&gt;0,'Raw Data'!D2001-'Raw Data'!E2001&lt;4),'Raw Data'!K2001, 0))</f>
        <v/>
      </c>
      <c r="P2006">
        <f>IF('Raw Data'!E2001-'Raw Data'!D2001&gt;3, 'Raw Data'!N2001, IF('Raw Data'!D2001-'Raw Data'!E2001&gt;3, 'Raw Data'!M2001, 0))</f>
        <v/>
      </c>
      <c r="Q2006">
        <f>IF(ISBLANK('Raw Data'!E2001),0,IF(AND('Raw Data'!E2001-'Raw Data'!D2001&lt;4,'Raw Data'!E2001-'Raw Data'!D2001&gt;0),'Raw Data'!L2001,IF(AND('Raw Data'!D2001&gt;'Raw Data'!E2001,'Raw Data'!D2001-'Raw Data'!E2001&gt;0),'Raw Data'!K2001,0)))</f>
        <v/>
      </c>
      <c r="R2006">
        <f>IF(ISBLANK('Raw Data'!K2001),0,IFERROR(IF(MATCH(SMALL('Raw Data'!K2001:N2001,1),L2006:O2006,0),SMALL('Raw Data'!K2001:N2001,1)),0))</f>
        <v/>
      </c>
      <c r="S2006">
        <f>IF(ISBLANK('Raw Data'!K2001),0,IFERROR(IF(MATCH(SMALL('Raw Data'!K2001:N2001,2),L2006:O2006,0),SMALL('Raw Data'!K2001:N2001,2)),0))</f>
        <v/>
      </c>
      <c r="T2006">
        <f>IF(ISBLANK('Raw Data'!K2001),0,IFERROR(IF(MATCH(SMALL('Raw Data'!K2001:N2001,3),L2006:O2006,0),SMALL('Raw Data'!K2001:N2001,3)),0))</f>
        <v/>
      </c>
      <c r="U2006">
        <f>IF(ISBLANK('Raw Data'!K2001),0,IFERROR(IF(MATCH(SMALL('Raw Data'!K2001:N2001,4),L2006:O2006,0),SMALL('Raw Data'!K2001:N2001,4)),0))</f>
        <v/>
      </c>
      <c r="V2006">
        <f>IF(AND('Raw Data'!D2001&lt;3, 'Raw Data'!E2001&lt;3, 'Raw Data'!A2001&gt;0), 'Raw Data'!AF2001, 0)</f>
        <v/>
      </c>
      <c r="W2006">
        <f>IF(AND('Raw Data'!D2001&lt;4, 'Raw Data'!E2001&lt;4, 'Raw Data'!A2001&gt;0), 'Raw Data'!AI2001, 0)</f>
        <v/>
      </c>
      <c r="X2006">
        <f>IF(AND('Raw Data'!D2001&lt;5, 'Raw Data'!E2001&lt;5, 'Raw Data'!A2001&gt;0), 'Raw Data'!AL2001, 0)</f>
        <v/>
      </c>
      <c r="Y2006">
        <f>IF(AND('Raw Data'!D2001&lt;6, 'Raw Data'!E2001&lt;6, 'Raw Data'!A2001&gt;0), 'Raw Data'!AO2001, 0)</f>
        <v/>
      </c>
      <c r="Z2006">
        <f>IF(ISBLANK('Raw Data'!D2001), 0, IF('Raw Data'!D2001-'Raw Data'!E2001&gt;1, 'Raw Data'!AW2001, 0))</f>
        <v/>
      </c>
      <c r="AA2006">
        <f>IF(ISBLANK('Raw Data'!A2001), 0, IF(ABS('Raw Data'!D2001-'Raw Data'!E2001)&lt;2, 'Raw Data'!AX2001, 0))</f>
        <v/>
      </c>
      <c r="AB2006">
        <f>IF(ISBLANK('Raw Data'!D2001), 0, IF('Raw Data'!E2001-'Raw Data'!D2001&gt;1, 'Raw Data'!AY2001, 0))</f>
        <v/>
      </c>
      <c r="AC2006">
        <f>IF(ISBLANK('Raw Data'!D2001), 0, IF('Raw Data'!D2001-'Raw Data'!E2001&gt;2, 'Raw Data'!AZ2001, 0))</f>
        <v/>
      </c>
      <c r="AD2006">
        <f>IF(ISBLANK('Raw Data'!A2001), 0, IF(ABS('Raw Data'!D2001-'Raw Data'!E2001)&lt;3, 'Raw Data'!BA2001, 0))</f>
        <v/>
      </c>
      <c r="AE2006">
        <f>IF(ISBLANK('Raw Data'!D2001), 0, IF('Raw Data'!E2001-'Raw Data'!D2001&gt;2, 'Raw Data'!BB2001, 0))</f>
        <v/>
      </c>
      <c r="AF2006">
        <f>IF(ISBLANK('Raw Data'!D2001), 0, IF('Raw Data'!D2001-'Raw Data'!E2001&gt;3, 'Raw Data'!BC2001, 0))</f>
        <v/>
      </c>
      <c r="AG2006">
        <f>IF(ISBLANK('Raw Data'!A2001), 0, IF(ABS('Raw Data'!D2001-'Raw Data'!E2001)&lt;4, 'Raw Data'!BD2001, 0))</f>
        <v/>
      </c>
      <c r="AH2006">
        <f>IF(ISBLANK('Raw Data'!D2001), 0, IF('Raw Data'!E2001-'Raw Data'!D2001&gt;3, 'Raw Data'!BE2001, 0))</f>
        <v/>
      </c>
      <c r="AI2006">
        <f>IF(SUM('Raw Data'!D2001:E2001)&gt;'Raw Data'!F2001, 'Raw Data'!G2001, 0)</f>
        <v/>
      </c>
      <c r="AJ2006">
        <f>IF(ISBLANK('Raw Data'!D2001), 0, IF(SUM('Raw Data'!D2001:E2001)&lt;'Raw Data'!F2001, 'Raw Data'!H2001, 0))</f>
        <v/>
      </c>
      <c r="AK2006">
        <f>IF(ISBLANK('Raw Data'!A2001), 0, IF(AND('Raw Data'!D2001&lt;3, 'Raw Data'!E2001&lt;3, 'Raw Data'!F2001&lt;BB$2), 'Raw Data'!AF2001, 0))</f>
        <v/>
      </c>
      <c r="AL2006">
        <f>IF(ISBLANK('Raw Data'!A2001), 0, IF(AND('Raw Data'!D2001&lt;4, 'Raw Data'!E2001&lt;4, 'Raw Data'!F2001&lt;BB$2), 'Raw Data'!AI2001, 0))</f>
        <v/>
      </c>
      <c r="AM2006">
        <f>IF(ISBLANK('Raw Data'!A2001), 0, IF(AND('Raw Data'!D2001&lt;5, 'Raw Data'!E2001&lt;5, 'Raw Data'!F2001&lt;BB$2), 'Raw Data'!AL2001, 0))</f>
        <v/>
      </c>
      <c r="AN2006">
        <f>IF(ISBLANK('Raw Data'!A2001), 0, IF(AND('Raw Data'!D2001&lt;6, 'Raw Data'!E2001&lt;6, 'Raw Data'!F2001&lt;BB$2), 'Raw Data'!AO2001, 0))</f>
        <v/>
      </c>
      <c r="AO2006">
        <f>IF(ISBLANK('Raw Data'!A2001), 0, IF(AND('Raw Data'!I2001&lt;Analysis!$BC$2, 'Raw Data'!D2001-'Raw Data'!E2001&gt;1), 'Raw Data'!AW2001, IF(AND('Raw Data'!J2001&lt;Analysis!$BC$2, 'Raw Data'!E2001-'Raw Data'!D2001&gt;1), 'Raw Data'!AY2001, 0)))</f>
        <v/>
      </c>
      <c r="AP2006">
        <f>IF(ISBLANK('Raw Data'!A2001), 0, IF(AND('Raw Data'!I2001&lt;Analysis!$BC$2, 'Raw Data'!D2001-'Raw Data'!E2001&gt;2), 'Raw Data'!AZ2001, IF(AND('Raw Data'!J2001&lt;Analysis!$BC$2, 'Raw Data'!E2001-'Raw Data'!D2001&gt;2), 'Raw Data'!BB2001, 0)))</f>
        <v/>
      </c>
      <c r="AQ2006">
        <f>IF(ISBLANK('Raw Data'!A2001), 0, IF(AND('Raw Data'!I2001&lt;Analysis!$BC$2, 'Raw Data'!D2001-'Raw Data'!E2001&gt;3), 'Raw Data'!BC2001, IF(AND('Raw Data'!J2001&lt;Analysis!$BC$2, 'Raw Data'!E2001-'Raw Data'!D2001&gt;3), 'Raw Data'!BE2001, 0)))</f>
        <v/>
      </c>
      <c r="AR2006">
        <f>IF('Hidden Analysiss'!D2002=1,IF(ABS('Raw Data'!E2001-'Raw Data'!D2001)&lt;2,'Raw Data'!AX2001,0), 0)</f>
        <v/>
      </c>
      <c r="AS2006">
        <f>IF('Hidden Analysiss'!D2002=1,IF(ABS('Raw Data'!E2001-'Raw Data'!D2001)&lt;3,'Raw Data'!BA2001,0), 0)</f>
        <v/>
      </c>
      <c r="AT2006">
        <f>IF('Hidden Analysiss'!D2002=1,IF(ABS('Raw Data'!E2001-'Raw Data'!D2001)&lt;4,'Raw Data'!BD2001,0), 0)</f>
        <v/>
      </c>
      <c r="AU2006">
        <f>IF(AND('Hidden Analysiss'!E2002=1, ABS('Raw Data'!E2001-'Raw Data'!D2001)&lt;2), 'Raw Data'!AX2001, 0)</f>
        <v/>
      </c>
      <c r="AV2006">
        <f>IF(AND('Hidden Analysiss'!E2002=1, ABS('Raw Data'!E2001-'Raw Data'!D2001)&lt;3), 'Raw Data'!BA2001, 0)</f>
        <v/>
      </c>
      <c r="AW2006">
        <f>IF(AND('Hidden Analysiss'!E2002=1, ABS('Raw Data'!E2001-'Raw Data'!D2001)&lt;3), 'Raw Data'!BD2001, 0)</f>
        <v/>
      </c>
    </row>
    <row r="2007">
      <c r="A2007" s="1">
        <f>'Raw Data'!A2002</f>
        <v/>
      </c>
      <c r="B2007">
        <f>IF('Raw Data'!E2002&gt;'Raw Data'!D2002, 'Raw Data'!J2002, 0)</f>
        <v/>
      </c>
      <c r="C2007">
        <f>IF('Raw Data'!D2002&gt;'Raw Data'!E2002, 'Raw Data'!I2002, 0)</f>
        <v/>
      </c>
      <c r="D2007">
        <f>SUM(G2007:H2007)</f>
        <v/>
      </c>
      <c r="E2007">
        <f>IF(AND('Raw Data'!J2002&lt;'Raw Data'!I2002,'Raw Data'!E2002&gt;'Raw Data'!D2002,'Raw Data'!E2002-'Raw Data'!D2002&gt;3),'Raw Data'!N2002,IF(AND('Raw Data'!I2002&lt;'Raw Data'!J2002,'Raw Data'!D2002&gt;'Raw Data'!E2002,'Raw Data'!D2002-'Raw Data'!E2002&gt;3),'Raw Data'!M2002,0))</f>
        <v/>
      </c>
      <c r="F2007">
        <f>IF(AND('Raw Data'!J2002&lt;'Raw Data'!I2002,'Raw Data'!E2002&gt;'Raw Data'!D2002,'Raw Data'!E2002-'Raw Data'!D2002&lt;4),'Raw Data'!L2002,IF(AND('Raw Data'!I2002&lt;'Raw Data'!J2002,'Raw Data'!D2002&gt;'Raw Data'!E2002,'Raw Data'!D2002-'Raw Data'!E2002&lt;4),'Raw Data'!K2002,0))</f>
        <v/>
      </c>
      <c r="G2007">
        <f>IF(AND('Raw Data'!J2002&lt;'Raw Data'!I2002, 'Raw Data'!E2002&gt;'Raw Data'!D2002), 'Raw Data'!J2002, 0)</f>
        <v/>
      </c>
      <c r="H2007">
        <f>IF(AND('Raw Data'!J2002&gt;'Raw Data'!I2002, 'Raw Data'!E2002&lt;'Raw Data'!D2002), 'Raw Data'!I2002, 0)</f>
        <v/>
      </c>
      <c r="I2007">
        <f>SUM(J2007:K2007)</f>
        <v/>
      </c>
      <c r="J2007">
        <f>IF(AND('Raw Data'!J2002&gt;'Raw Data'!I2002, 'Raw Data'!E2002&gt;'Raw Data'!D2002), 'Raw Data'!J2002, 0)</f>
        <v/>
      </c>
      <c r="K2007">
        <f>IF(AND('Raw Data'!I2002&gt;'Raw Data'!J2002, 'Raw Data'!D2002&gt;'Raw Data'!E2002), 'Raw Data'!I2002, 0)</f>
        <v/>
      </c>
      <c r="L2007">
        <f>IF('Raw Data'!E2002-'Raw Data'!D2002&gt;3, 'Raw Data'!N2002, 0)</f>
        <v/>
      </c>
      <c r="M2007">
        <f>IF('Raw Data'!D2002-'Raw Data'!E2002&gt;3, 'Raw Data'!M2002, 0)</f>
        <v/>
      </c>
      <c r="N2007">
        <f>IF(ISBLANK('Raw Data'!D2002),0,IF(AND('Raw Data'!E2002&gt;'Raw Data'!D2002,'Raw Data'!E2002-'Raw Data'!D2002&gt;0,'Raw Data'!E2002-'Raw Data'!D2002&lt;4),'Raw Data'!L2002, 0))</f>
        <v/>
      </c>
      <c r="O2007">
        <f>IF(ISBLANK('Raw Data'!D2002),0,IF(AND('Raw Data'!E2002&gt;'Raw Data'!D2002,'Raw Data'!E2002-'Raw Data'!D2002&gt;0,'Raw Data'!D2002-'Raw Data'!E2002&lt;4),'Raw Data'!K2002, 0))</f>
        <v/>
      </c>
      <c r="P2007">
        <f>IF('Raw Data'!E2002-'Raw Data'!D2002&gt;3, 'Raw Data'!N2002, IF('Raw Data'!D2002-'Raw Data'!E2002&gt;3, 'Raw Data'!M2002, 0))</f>
        <v/>
      </c>
      <c r="Q2007">
        <f>IF(ISBLANK('Raw Data'!E2002),0,IF(AND('Raw Data'!E2002-'Raw Data'!D2002&lt;4,'Raw Data'!E2002-'Raw Data'!D2002&gt;0),'Raw Data'!L2002,IF(AND('Raw Data'!D2002&gt;'Raw Data'!E2002,'Raw Data'!D2002-'Raw Data'!E2002&gt;0),'Raw Data'!K2002,0)))</f>
        <v/>
      </c>
      <c r="R2007">
        <f>IF(ISBLANK('Raw Data'!K2002),0,IFERROR(IF(MATCH(SMALL('Raw Data'!K2002:N2002,1),L2007:O2007,0),SMALL('Raw Data'!K2002:N2002,1)),0))</f>
        <v/>
      </c>
      <c r="S2007">
        <f>IF(ISBLANK('Raw Data'!K2002),0,IFERROR(IF(MATCH(SMALL('Raw Data'!K2002:N2002,2),L2007:O2007,0),SMALL('Raw Data'!K2002:N2002,2)),0))</f>
        <v/>
      </c>
      <c r="T2007">
        <f>IF(ISBLANK('Raw Data'!K2002),0,IFERROR(IF(MATCH(SMALL('Raw Data'!K2002:N2002,3),L2007:O2007,0),SMALL('Raw Data'!K2002:N2002,3)),0))</f>
        <v/>
      </c>
      <c r="U2007">
        <f>IF(ISBLANK('Raw Data'!K2002),0,IFERROR(IF(MATCH(SMALL('Raw Data'!K2002:N2002,4),L2007:O2007,0),SMALL('Raw Data'!K2002:N2002,4)),0))</f>
        <v/>
      </c>
      <c r="V2007">
        <f>IF(AND('Raw Data'!D2002&lt;3, 'Raw Data'!E2002&lt;3, 'Raw Data'!A2002&gt;0), 'Raw Data'!AF2002, 0)</f>
        <v/>
      </c>
      <c r="W2007">
        <f>IF(AND('Raw Data'!D2002&lt;4, 'Raw Data'!E2002&lt;4, 'Raw Data'!A2002&gt;0), 'Raw Data'!AI2002, 0)</f>
        <v/>
      </c>
      <c r="X2007">
        <f>IF(AND('Raw Data'!D2002&lt;5, 'Raw Data'!E2002&lt;5, 'Raw Data'!A2002&gt;0), 'Raw Data'!AL2002, 0)</f>
        <v/>
      </c>
      <c r="Y2007">
        <f>IF(AND('Raw Data'!D2002&lt;6, 'Raw Data'!E2002&lt;6, 'Raw Data'!A2002&gt;0), 'Raw Data'!AO2002, 0)</f>
        <v/>
      </c>
      <c r="Z2007">
        <f>IF(ISBLANK('Raw Data'!D2002), 0, IF('Raw Data'!D2002-'Raw Data'!E2002&gt;1, 'Raw Data'!AW2002, 0))</f>
        <v/>
      </c>
      <c r="AA2007">
        <f>IF(ISBLANK('Raw Data'!A2002), 0, IF(ABS('Raw Data'!D2002-'Raw Data'!E2002)&lt;2, 'Raw Data'!AX2002, 0))</f>
        <v/>
      </c>
      <c r="AB2007">
        <f>IF(ISBLANK('Raw Data'!D2002), 0, IF('Raw Data'!E2002-'Raw Data'!D2002&gt;1, 'Raw Data'!AY2002, 0))</f>
        <v/>
      </c>
      <c r="AC2007">
        <f>IF(ISBLANK('Raw Data'!D2002), 0, IF('Raw Data'!D2002-'Raw Data'!E2002&gt;2, 'Raw Data'!AZ2002, 0))</f>
        <v/>
      </c>
      <c r="AD2007">
        <f>IF(ISBLANK('Raw Data'!A2002), 0, IF(ABS('Raw Data'!D2002-'Raw Data'!E2002)&lt;3, 'Raw Data'!BA2002, 0))</f>
        <v/>
      </c>
      <c r="AE2007">
        <f>IF(ISBLANK('Raw Data'!D2002), 0, IF('Raw Data'!E2002-'Raw Data'!D2002&gt;2, 'Raw Data'!BB2002, 0))</f>
        <v/>
      </c>
      <c r="AF2007">
        <f>IF(ISBLANK('Raw Data'!D2002), 0, IF('Raw Data'!D2002-'Raw Data'!E2002&gt;3, 'Raw Data'!BC2002, 0))</f>
        <v/>
      </c>
      <c r="AG2007">
        <f>IF(ISBLANK('Raw Data'!A2002), 0, IF(ABS('Raw Data'!D2002-'Raw Data'!E2002)&lt;4, 'Raw Data'!BD2002, 0))</f>
        <v/>
      </c>
      <c r="AH2007">
        <f>IF(ISBLANK('Raw Data'!D2002), 0, IF('Raw Data'!E2002-'Raw Data'!D2002&gt;3, 'Raw Data'!BE2002, 0))</f>
        <v/>
      </c>
      <c r="AI2007">
        <f>IF(SUM('Raw Data'!D2002:E2002)&gt;'Raw Data'!F2002, 'Raw Data'!G2002, 0)</f>
        <v/>
      </c>
      <c r="AJ2007">
        <f>IF(ISBLANK('Raw Data'!D2002), 0, IF(SUM('Raw Data'!D2002:E2002)&lt;'Raw Data'!F2002, 'Raw Data'!H2002, 0))</f>
        <v/>
      </c>
      <c r="AK2007">
        <f>IF(ISBLANK('Raw Data'!A2002), 0, IF(AND('Raw Data'!D2002&lt;3, 'Raw Data'!E2002&lt;3, 'Raw Data'!F2002&lt;BB$2), 'Raw Data'!AF2002, 0))</f>
        <v/>
      </c>
      <c r="AL2007">
        <f>IF(ISBLANK('Raw Data'!A2002), 0, IF(AND('Raw Data'!D2002&lt;4, 'Raw Data'!E2002&lt;4, 'Raw Data'!F2002&lt;BB$2), 'Raw Data'!AI2002, 0))</f>
        <v/>
      </c>
      <c r="AM2007">
        <f>IF(ISBLANK('Raw Data'!A2002), 0, IF(AND('Raw Data'!D2002&lt;5, 'Raw Data'!E2002&lt;5, 'Raw Data'!F2002&lt;BB$2), 'Raw Data'!AL2002, 0))</f>
        <v/>
      </c>
      <c r="AN2007">
        <f>IF(ISBLANK('Raw Data'!A2002), 0, IF(AND('Raw Data'!D2002&lt;6, 'Raw Data'!E2002&lt;6, 'Raw Data'!F2002&lt;BB$2), 'Raw Data'!AO2002, 0))</f>
        <v/>
      </c>
      <c r="AO2007">
        <f>IF(ISBLANK('Raw Data'!A2002), 0, IF(AND('Raw Data'!I2002&lt;Analysis!$BC$2, 'Raw Data'!D2002-'Raw Data'!E2002&gt;1), 'Raw Data'!AW2002, IF(AND('Raw Data'!J2002&lt;Analysis!$BC$2, 'Raw Data'!E2002-'Raw Data'!D2002&gt;1), 'Raw Data'!AY2002, 0)))</f>
        <v/>
      </c>
      <c r="AP2007">
        <f>IF(ISBLANK('Raw Data'!A2002), 0, IF(AND('Raw Data'!I2002&lt;Analysis!$BC$2, 'Raw Data'!D2002-'Raw Data'!E2002&gt;2), 'Raw Data'!AZ2002, IF(AND('Raw Data'!J2002&lt;Analysis!$BC$2, 'Raw Data'!E2002-'Raw Data'!D2002&gt;2), 'Raw Data'!BB2002, 0)))</f>
        <v/>
      </c>
      <c r="AQ2007">
        <f>IF(ISBLANK('Raw Data'!A2002), 0, IF(AND('Raw Data'!I2002&lt;Analysis!$BC$2, 'Raw Data'!D2002-'Raw Data'!E2002&gt;3), 'Raw Data'!BC2002, IF(AND('Raw Data'!J2002&lt;Analysis!$BC$2, 'Raw Data'!E2002-'Raw Data'!D2002&gt;3), 'Raw Data'!BE2002, 0)))</f>
        <v/>
      </c>
      <c r="AR2007">
        <f>IF('Hidden Analysiss'!D2003=1,IF(ABS('Raw Data'!E2002-'Raw Data'!D2002)&lt;2,'Raw Data'!AX2002,0), 0)</f>
        <v/>
      </c>
      <c r="AS2007">
        <f>IF('Hidden Analysiss'!D2003=1,IF(ABS('Raw Data'!E2002-'Raw Data'!D2002)&lt;3,'Raw Data'!BA2002,0), 0)</f>
        <v/>
      </c>
      <c r="AT2007">
        <f>IF('Hidden Analysiss'!D2003=1,IF(ABS('Raw Data'!E2002-'Raw Data'!D2002)&lt;4,'Raw Data'!BD2002,0), 0)</f>
        <v/>
      </c>
      <c r="AU2007">
        <f>IF(AND('Hidden Analysiss'!E2003=1, ABS('Raw Data'!E2002-'Raw Data'!D2002)&lt;2), 'Raw Data'!AX2002, 0)</f>
        <v/>
      </c>
      <c r="AV2007">
        <f>IF(AND('Hidden Analysiss'!E2003=1, ABS('Raw Data'!E2002-'Raw Data'!D2002)&lt;3), 'Raw Data'!BA2002, 0)</f>
        <v/>
      </c>
      <c r="AW2007">
        <f>IF(AND('Hidden Analysiss'!E2003=1, ABS('Raw Data'!E2002-'Raw Data'!D2002)&lt;3), 'Raw Data'!BD2002, 0)</f>
        <v/>
      </c>
    </row>
    <row r="2008">
      <c r="A2008" s="1">
        <f>'Raw Data'!A2003</f>
        <v/>
      </c>
      <c r="B2008">
        <f>IF('Raw Data'!E2003&gt;'Raw Data'!D2003, 'Raw Data'!J2003, 0)</f>
        <v/>
      </c>
      <c r="C2008">
        <f>IF('Raw Data'!D2003&gt;'Raw Data'!E2003, 'Raw Data'!I2003, 0)</f>
        <v/>
      </c>
      <c r="D2008">
        <f>SUM(G2008:H2008)</f>
        <v/>
      </c>
      <c r="E2008">
        <f>IF(AND('Raw Data'!J2003&lt;'Raw Data'!I2003,'Raw Data'!E2003&gt;'Raw Data'!D2003,'Raw Data'!E2003-'Raw Data'!D2003&gt;3),'Raw Data'!N2003,IF(AND('Raw Data'!I2003&lt;'Raw Data'!J2003,'Raw Data'!D2003&gt;'Raw Data'!E2003,'Raw Data'!D2003-'Raw Data'!E2003&gt;3),'Raw Data'!M2003,0))</f>
        <v/>
      </c>
      <c r="F2008">
        <f>IF(AND('Raw Data'!J2003&lt;'Raw Data'!I2003,'Raw Data'!E2003&gt;'Raw Data'!D2003,'Raw Data'!E2003-'Raw Data'!D2003&lt;4),'Raw Data'!L2003,IF(AND('Raw Data'!I2003&lt;'Raw Data'!J2003,'Raw Data'!D2003&gt;'Raw Data'!E2003,'Raw Data'!D2003-'Raw Data'!E2003&lt;4),'Raw Data'!K2003,0))</f>
        <v/>
      </c>
      <c r="G2008">
        <f>IF(AND('Raw Data'!J2003&lt;'Raw Data'!I2003, 'Raw Data'!E2003&gt;'Raw Data'!D2003), 'Raw Data'!J2003, 0)</f>
        <v/>
      </c>
      <c r="H2008">
        <f>IF(AND('Raw Data'!J2003&gt;'Raw Data'!I2003, 'Raw Data'!E2003&lt;'Raw Data'!D2003), 'Raw Data'!I2003, 0)</f>
        <v/>
      </c>
      <c r="I2008">
        <f>SUM(J2008:K2008)</f>
        <v/>
      </c>
      <c r="J2008">
        <f>IF(AND('Raw Data'!J2003&gt;'Raw Data'!I2003, 'Raw Data'!E2003&gt;'Raw Data'!D2003), 'Raw Data'!J2003, 0)</f>
        <v/>
      </c>
      <c r="K2008">
        <f>IF(AND('Raw Data'!I2003&gt;'Raw Data'!J2003, 'Raw Data'!D2003&gt;'Raw Data'!E2003), 'Raw Data'!I2003, 0)</f>
        <v/>
      </c>
      <c r="L2008">
        <f>IF('Raw Data'!E2003-'Raw Data'!D2003&gt;3, 'Raw Data'!N2003, 0)</f>
        <v/>
      </c>
      <c r="M2008">
        <f>IF('Raw Data'!D2003-'Raw Data'!E2003&gt;3, 'Raw Data'!M2003, 0)</f>
        <v/>
      </c>
      <c r="N2008">
        <f>IF(ISBLANK('Raw Data'!D2003),0,IF(AND('Raw Data'!E2003&gt;'Raw Data'!D2003,'Raw Data'!E2003-'Raw Data'!D2003&gt;0,'Raw Data'!E2003-'Raw Data'!D2003&lt;4),'Raw Data'!L2003, 0))</f>
        <v/>
      </c>
      <c r="O2008">
        <f>IF(ISBLANK('Raw Data'!D2003),0,IF(AND('Raw Data'!E2003&gt;'Raw Data'!D2003,'Raw Data'!E2003-'Raw Data'!D2003&gt;0,'Raw Data'!D2003-'Raw Data'!E2003&lt;4),'Raw Data'!K2003, 0))</f>
        <v/>
      </c>
      <c r="P2008">
        <f>IF('Raw Data'!E2003-'Raw Data'!D2003&gt;3, 'Raw Data'!N2003, IF('Raw Data'!D2003-'Raw Data'!E2003&gt;3, 'Raw Data'!M2003, 0))</f>
        <v/>
      </c>
      <c r="Q2008">
        <f>IF(ISBLANK('Raw Data'!E2003),0,IF(AND('Raw Data'!E2003-'Raw Data'!D2003&lt;4,'Raw Data'!E2003-'Raw Data'!D2003&gt;0),'Raw Data'!L2003,IF(AND('Raw Data'!D2003&gt;'Raw Data'!E2003,'Raw Data'!D2003-'Raw Data'!E2003&gt;0),'Raw Data'!K2003,0)))</f>
        <v/>
      </c>
      <c r="R2008">
        <f>IF(ISBLANK('Raw Data'!K2003),0,IFERROR(IF(MATCH(SMALL('Raw Data'!K2003:N2003,1),L2008:O2008,0),SMALL('Raw Data'!K2003:N2003,1)),0))</f>
        <v/>
      </c>
      <c r="S2008">
        <f>IF(ISBLANK('Raw Data'!K2003),0,IFERROR(IF(MATCH(SMALL('Raw Data'!K2003:N2003,2),L2008:O2008,0),SMALL('Raw Data'!K2003:N2003,2)),0))</f>
        <v/>
      </c>
      <c r="T2008">
        <f>IF(ISBLANK('Raw Data'!K2003),0,IFERROR(IF(MATCH(SMALL('Raw Data'!K2003:N2003,3),L2008:O2008,0),SMALL('Raw Data'!K2003:N2003,3)),0))</f>
        <v/>
      </c>
      <c r="U2008">
        <f>IF(ISBLANK('Raw Data'!K2003),0,IFERROR(IF(MATCH(SMALL('Raw Data'!K2003:N2003,4),L2008:O2008,0),SMALL('Raw Data'!K2003:N2003,4)),0))</f>
        <v/>
      </c>
      <c r="V2008">
        <f>IF(AND('Raw Data'!D2003&lt;3, 'Raw Data'!E2003&lt;3, 'Raw Data'!A2003&gt;0), 'Raw Data'!AF2003, 0)</f>
        <v/>
      </c>
      <c r="W2008">
        <f>IF(AND('Raw Data'!D2003&lt;4, 'Raw Data'!E2003&lt;4, 'Raw Data'!A2003&gt;0), 'Raw Data'!AI2003, 0)</f>
        <v/>
      </c>
      <c r="X2008">
        <f>IF(AND('Raw Data'!D2003&lt;5, 'Raw Data'!E2003&lt;5, 'Raw Data'!A2003&gt;0), 'Raw Data'!AL2003, 0)</f>
        <v/>
      </c>
      <c r="Y2008">
        <f>IF(AND('Raw Data'!D2003&lt;6, 'Raw Data'!E2003&lt;6, 'Raw Data'!A2003&gt;0), 'Raw Data'!AO2003, 0)</f>
        <v/>
      </c>
      <c r="Z2008">
        <f>IF(ISBLANK('Raw Data'!D2003), 0, IF('Raw Data'!D2003-'Raw Data'!E2003&gt;1, 'Raw Data'!AW2003, 0))</f>
        <v/>
      </c>
      <c r="AA2008">
        <f>IF(ISBLANK('Raw Data'!A2003), 0, IF(ABS('Raw Data'!D2003-'Raw Data'!E2003)&lt;2, 'Raw Data'!AX2003, 0))</f>
        <v/>
      </c>
      <c r="AB2008">
        <f>IF(ISBLANK('Raw Data'!D2003), 0, IF('Raw Data'!E2003-'Raw Data'!D2003&gt;1, 'Raw Data'!AY2003, 0))</f>
        <v/>
      </c>
      <c r="AC2008">
        <f>IF(ISBLANK('Raw Data'!D2003), 0, IF('Raw Data'!D2003-'Raw Data'!E2003&gt;2, 'Raw Data'!AZ2003, 0))</f>
        <v/>
      </c>
      <c r="AD2008">
        <f>IF(ISBLANK('Raw Data'!A2003), 0, IF(ABS('Raw Data'!D2003-'Raw Data'!E2003)&lt;3, 'Raw Data'!BA2003, 0))</f>
        <v/>
      </c>
      <c r="AE2008">
        <f>IF(ISBLANK('Raw Data'!D2003), 0, IF('Raw Data'!E2003-'Raw Data'!D2003&gt;2, 'Raw Data'!BB2003, 0))</f>
        <v/>
      </c>
      <c r="AF2008">
        <f>IF(ISBLANK('Raw Data'!D2003), 0, IF('Raw Data'!D2003-'Raw Data'!E2003&gt;3, 'Raw Data'!BC2003, 0))</f>
        <v/>
      </c>
      <c r="AG2008">
        <f>IF(ISBLANK('Raw Data'!A2003), 0, IF(ABS('Raw Data'!D2003-'Raw Data'!E2003)&lt;4, 'Raw Data'!BD2003, 0))</f>
        <v/>
      </c>
      <c r="AH2008">
        <f>IF(ISBLANK('Raw Data'!D2003), 0, IF('Raw Data'!E2003-'Raw Data'!D2003&gt;3, 'Raw Data'!BE2003, 0))</f>
        <v/>
      </c>
      <c r="AI2008">
        <f>IF(SUM('Raw Data'!D2003:E2003)&gt;'Raw Data'!F2003, 'Raw Data'!G2003, 0)</f>
        <v/>
      </c>
      <c r="AJ2008">
        <f>IF(ISBLANK('Raw Data'!D2003), 0, IF(SUM('Raw Data'!D2003:E2003)&lt;'Raw Data'!F2003, 'Raw Data'!H2003, 0))</f>
        <v/>
      </c>
      <c r="AK2008">
        <f>IF(ISBLANK('Raw Data'!A2003), 0, IF(AND('Raw Data'!D2003&lt;3, 'Raw Data'!E2003&lt;3, 'Raw Data'!F2003&lt;BB$2), 'Raw Data'!AF2003, 0))</f>
        <v/>
      </c>
      <c r="AL2008">
        <f>IF(ISBLANK('Raw Data'!A2003), 0, IF(AND('Raw Data'!D2003&lt;4, 'Raw Data'!E2003&lt;4, 'Raw Data'!F2003&lt;BB$2), 'Raw Data'!AI2003, 0))</f>
        <v/>
      </c>
      <c r="AM2008">
        <f>IF(ISBLANK('Raw Data'!A2003), 0, IF(AND('Raw Data'!D2003&lt;5, 'Raw Data'!E2003&lt;5, 'Raw Data'!F2003&lt;BB$2), 'Raw Data'!AL2003, 0))</f>
        <v/>
      </c>
      <c r="AN2008">
        <f>IF(ISBLANK('Raw Data'!A2003), 0, IF(AND('Raw Data'!D2003&lt;6, 'Raw Data'!E2003&lt;6, 'Raw Data'!F2003&lt;BB$2), 'Raw Data'!AO2003, 0))</f>
        <v/>
      </c>
      <c r="AO2008">
        <f>IF(ISBLANK('Raw Data'!A2003), 0, IF(AND('Raw Data'!I2003&lt;Analysis!$BC$2, 'Raw Data'!D2003-'Raw Data'!E2003&gt;1), 'Raw Data'!AW2003, IF(AND('Raw Data'!J2003&lt;Analysis!$BC$2, 'Raw Data'!E2003-'Raw Data'!D2003&gt;1), 'Raw Data'!AY2003, 0)))</f>
        <v/>
      </c>
      <c r="AP2008">
        <f>IF(ISBLANK('Raw Data'!A2003), 0, IF(AND('Raw Data'!I2003&lt;Analysis!$BC$2, 'Raw Data'!D2003-'Raw Data'!E2003&gt;2), 'Raw Data'!AZ2003, IF(AND('Raw Data'!J2003&lt;Analysis!$BC$2, 'Raw Data'!E2003-'Raw Data'!D2003&gt;2), 'Raw Data'!BB2003, 0)))</f>
        <v/>
      </c>
      <c r="AQ2008">
        <f>IF(ISBLANK('Raw Data'!A2003), 0, IF(AND('Raw Data'!I2003&lt;Analysis!$BC$2, 'Raw Data'!D2003-'Raw Data'!E2003&gt;3), 'Raw Data'!BC2003, IF(AND('Raw Data'!J2003&lt;Analysis!$BC$2, 'Raw Data'!E2003-'Raw Data'!D2003&gt;3), 'Raw Data'!BE2003, 0)))</f>
        <v/>
      </c>
      <c r="AR2008">
        <f>IF('Hidden Analysiss'!D2004=1,IF(ABS('Raw Data'!E2003-'Raw Data'!D2003)&lt;2,'Raw Data'!AX2003,0), 0)</f>
        <v/>
      </c>
      <c r="AS2008">
        <f>IF('Hidden Analysiss'!D2004=1,IF(ABS('Raw Data'!E2003-'Raw Data'!D2003)&lt;3,'Raw Data'!BA2003,0), 0)</f>
        <v/>
      </c>
      <c r="AT2008">
        <f>IF('Hidden Analysiss'!D2004=1,IF(ABS('Raw Data'!E2003-'Raw Data'!D2003)&lt;4,'Raw Data'!BD2003,0), 0)</f>
        <v/>
      </c>
      <c r="AU2008">
        <f>IF(AND('Hidden Analysiss'!E2004=1, ABS('Raw Data'!E2003-'Raw Data'!D2003)&lt;2), 'Raw Data'!AX2003, 0)</f>
        <v/>
      </c>
      <c r="AV2008">
        <f>IF(AND('Hidden Analysiss'!E2004=1, ABS('Raw Data'!E2003-'Raw Data'!D2003)&lt;3), 'Raw Data'!BA2003, 0)</f>
        <v/>
      </c>
      <c r="AW2008">
        <f>IF(AND('Hidden Analysiss'!E2004=1, ABS('Raw Data'!E2003-'Raw Data'!D2003)&lt;3), 'Raw Data'!BD2003, 0)</f>
        <v/>
      </c>
    </row>
    <row r="2009">
      <c r="A2009" s="1">
        <f>'Raw Data'!A2004</f>
        <v/>
      </c>
      <c r="B2009">
        <f>IF('Raw Data'!E2004&gt;'Raw Data'!D2004, 'Raw Data'!J2004, 0)</f>
        <v/>
      </c>
      <c r="C2009">
        <f>IF('Raw Data'!D2004&gt;'Raw Data'!E2004, 'Raw Data'!I2004, 0)</f>
        <v/>
      </c>
      <c r="D2009">
        <f>SUM(G2009:H2009)</f>
        <v/>
      </c>
      <c r="E2009">
        <f>IF(AND('Raw Data'!J2004&lt;'Raw Data'!I2004,'Raw Data'!E2004&gt;'Raw Data'!D2004,'Raw Data'!E2004-'Raw Data'!D2004&gt;3),'Raw Data'!N2004,IF(AND('Raw Data'!I2004&lt;'Raw Data'!J2004,'Raw Data'!D2004&gt;'Raw Data'!E2004,'Raw Data'!D2004-'Raw Data'!E2004&gt;3),'Raw Data'!M2004,0))</f>
        <v/>
      </c>
      <c r="F2009">
        <f>IF(AND('Raw Data'!J2004&lt;'Raw Data'!I2004,'Raw Data'!E2004&gt;'Raw Data'!D2004,'Raw Data'!E2004-'Raw Data'!D2004&lt;4),'Raw Data'!L2004,IF(AND('Raw Data'!I2004&lt;'Raw Data'!J2004,'Raw Data'!D2004&gt;'Raw Data'!E2004,'Raw Data'!D2004-'Raw Data'!E2004&lt;4),'Raw Data'!K2004,0))</f>
        <v/>
      </c>
      <c r="G2009">
        <f>IF(AND('Raw Data'!J2004&lt;'Raw Data'!I2004, 'Raw Data'!E2004&gt;'Raw Data'!D2004), 'Raw Data'!J2004, 0)</f>
        <v/>
      </c>
      <c r="H2009">
        <f>IF(AND('Raw Data'!J2004&gt;'Raw Data'!I2004, 'Raw Data'!E2004&lt;'Raw Data'!D2004), 'Raw Data'!I2004, 0)</f>
        <v/>
      </c>
      <c r="I2009">
        <f>SUM(J2009:K2009)</f>
        <v/>
      </c>
      <c r="J2009">
        <f>IF(AND('Raw Data'!J2004&gt;'Raw Data'!I2004, 'Raw Data'!E2004&gt;'Raw Data'!D2004), 'Raw Data'!J2004, 0)</f>
        <v/>
      </c>
      <c r="K2009">
        <f>IF(AND('Raw Data'!I2004&gt;'Raw Data'!J2004, 'Raw Data'!D2004&gt;'Raw Data'!E2004), 'Raw Data'!I2004, 0)</f>
        <v/>
      </c>
      <c r="L2009">
        <f>IF('Raw Data'!E2004-'Raw Data'!D2004&gt;3, 'Raw Data'!N2004, 0)</f>
        <v/>
      </c>
      <c r="M2009">
        <f>IF('Raw Data'!D2004-'Raw Data'!E2004&gt;3, 'Raw Data'!M2004, 0)</f>
        <v/>
      </c>
      <c r="N2009">
        <f>IF(ISBLANK('Raw Data'!D2004),0,IF(AND('Raw Data'!E2004&gt;'Raw Data'!D2004,'Raw Data'!E2004-'Raw Data'!D2004&gt;0,'Raw Data'!E2004-'Raw Data'!D2004&lt;4),'Raw Data'!L2004, 0))</f>
        <v/>
      </c>
      <c r="O2009">
        <f>IF(ISBLANK('Raw Data'!D2004),0,IF(AND('Raw Data'!E2004&gt;'Raw Data'!D2004,'Raw Data'!E2004-'Raw Data'!D2004&gt;0,'Raw Data'!D2004-'Raw Data'!E2004&lt;4),'Raw Data'!K2004, 0))</f>
        <v/>
      </c>
      <c r="P2009">
        <f>IF('Raw Data'!E2004-'Raw Data'!D2004&gt;3, 'Raw Data'!N2004, IF('Raw Data'!D2004-'Raw Data'!E2004&gt;3, 'Raw Data'!M2004, 0))</f>
        <v/>
      </c>
      <c r="Q2009">
        <f>IF(ISBLANK('Raw Data'!E2004),0,IF(AND('Raw Data'!E2004-'Raw Data'!D2004&lt;4,'Raw Data'!E2004-'Raw Data'!D2004&gt;0),'Raw Data'!L2004,IF(AND('Raw Data'!D2004&gt;'Raw Data'!E2004,'Raw Data'!D2004-'Raw Data'!E2004&gt;0),'Raw Data'!K2004,0)))</f>
        <v/>
      </c>
      <c r="R2009">
        <f>IF(ISBLANK('Raw Data'!K2004),0,IFERROR(IF(MATCH(SMALL('Raw Data'!K2004:N2004,1),L2009:O2009,0),SMALL('Raw Data'!K2004:N2004,1)),0))</f>
        <v/>
      </c>
      <c r="S2009">
        <f>IF(ISBLANK('Raw Data'!K2004),0,IFERROR(IF(MATCH(SMALL('Raw Data'!K2004:N2004,2),L2009:O2009,0),SMALL('Raw Data'!K2004:N2004,2)),0))</f>
        <v/>
      </c>
      <c r="T2009">
        <f>IF(ISBLANK('Raw Data'!K2004),0,IFERROR(IF(MATCH(SMALL('Raw Data'!K2004:N2004,3),L2009:O2009,0),SMALL('Raw Data'!K2004:N2004,3)),0))</f>
        <v/>
      </c>
      <c r="U2009">
        <f>IF(ISBLANK('Raw Data'!K2004),0,IFERROR(IF(MATCH(SMALL('Raw Data'!K2004:N2004,4),L2009:O2009,0),SMALL('Raw Data'!K2004:N2004,4)),0))</f>
        <v/>
      </c>
      <c r="V2009">
        <f>IF(AND('Raw Data'!D2004&lt;3, 'Raw Data'!E2004&lt;3, 'Raw Data'!A2004&gt;0), 'Raw Data'!AF2004, 0)</f>
        <v/>
      </c>
      <c r="W2009">
        <f>IF(AND('Raw Data'!D2004&lt;4, 'Raw Data'!E2004&lt;4, 'Raw Data'!A2004&gt;0), 'Raw Data'!AI2004, 0)</f>
        <v/>
      </c>
      <c r="X2009">
        <f>IF(AND('Raw Data'!D2004&lt;5, 'Raw Data'!E2004&lt;5, 'Raw Data'!A2004&gt;0), 'Raw Data'!AL2004, 0)</f>
        <v/>
      </c>
      <c r="Y2009">
        <f>IF(AND('Raw Data'!D2004&lt;6, 'Raw Data'!E2004&lt;6, 'Raw Data'!A2004&gt;0), 'Raw Data'!AO2004, 0)</f>
        <v/>
      </c>
      <c r="Z2009">
        <f>IF(ISBLANK('Raw Data'!D2004), 0, IF('Raw Data'!D2004-'Raw Data'!E2004&gt;1, 'Raw Data'!AW2004, 0))</f>
        <v/>
      </c>
      <c r="AA2009">
        <f>IF(ISBLANK('Raw Data'!A2004), 0, IF(ABS('Raw Data'!D2004-'Raw Data'!E2004)&lt;2, 'Raw Data'!AX2004, 0))</f>
        <v/>
      </c>
      <c r="AB2009">
        <f>IF(ISBLANK('Raw Data'!D2004), 0, IF('Raw Data'!E2004-'Raw Data'!D2004&gt;1, 'Raw Data'!AY2004, 0))</f>
        <v/>
      </c>
      <c r="AC2009">
        <f>IF(ISBLANK('Raw Data'!D2004), 0, IF('Raw Data'!D2004-'Raw Data'!E2004&gt;2, 'Raw Data'!AZ2004, 0))</f>
        <v/>
      </c>
      <c r="AD2009">
        <f>IF(ISBLANK('Raw Data'!A2004), 0, IF(ABS('Raw Data'!D2004-'Raw Data'!E2004)&lt;3, 'Raw Data'!BA2004, 0))</f>
        <v/>
      </c>
      <c r="AE2009">
        <f>IF(ISBLANK('Raw Data'!D2004), 0, IF('Raw Data'!E2004-'Raw Data'!D2004&gt;2, 'Raw Data'!BB2004, 0))</f>
        <v/>
      </c>
      <c r="AF2009">
        <f>IF(ISBLANK('Raw Data'!D2004), 0, IF('Raw Data'!D2004-'Raw Data'!E2004&gt;3, 'Raw Data'!BC2004, 0))</f>
        <v/>
      </c>
      <c r="AG2009">
        <f>IF(ISBLANK('Raw Data'!A2004), 0, IF(ABS('Raw Data'!D2004-'Raw Data'!E2004)&lt;4, 'Raw Data'!BD2004, 0))</f>
        <v/>
      </c>
      <c r="AH2009">
        <f>IF(ISBLANK('Raw Data'!D2004), 0, IF('Raw Data'!E2004-'Raw Data'!D2004&gt;3, 'Raw Data'!BE2004, 0))</f>
        <v/>
      </c>
      <c r="AI2009">
        <f>IF(SUM('Raw Data'!D2004:E2004)&gt;'Raw Data'!F2004, 'Raw Data'!G2004, 0)</f>
        <v/>
      </c>
      <c r="AJ2009">
        <f>IF(ISBLANK('Raw Data'!D2004), 0, IF(SUM('Raw Data'!D2004:E2004)&lt;'Raw Data'!F2004, 'Raw Data'!H2004, 0))</f>
        <v/>
      </c>
      <c r="AK2009">
        <f>IF(ISBLANK('Raw Data'!A2004), 0, IF(AND('Raw Data'!D2004&lt;3, 'Raw Data'!E2004&lt;3, 'Raw Data'!F2004&lt;BB$2), 'Raw Data'!AF2004, 0))</f>
        <v/>
      </c>
      <c r="AL2009">
        <f>IF(ISBLANK('Raw Data'!A2004), 0, IF(AND('Raw Data'!D2004&lt;4, 'Raw Data'!E2004&lt;4, 'Raw Data'!F2004&lt;BB$2), 'Raw Data'!AI2004, 0))</f>
        <v/>
      </c>
      <c r="AM2009">
        <f>IF(ISBLANK('Raw Data'!A2004), 0, IF(AND('Raw Data'!D2004&lt;5, 'Raw Data'!E2004&lt;5, 'Raw Data'!F2004&lt;BB$2), 'Raw Data'!AL2004, 0))</f>
        <v/>
      </c>
      <c r="AN2009">
        <f>IF(ISBLANK('Raw Data'!A2004), 0, IF(AND('Raw Data'!D2004&lt;6, 'Raw Data'!E2004&lt;6, 'Raw Data'!F2004&lt;BB$2), 'Raw Data'!AO2004, 0))</f>
        <v/>
      </c>
      <c r="AO2009">
        <f>IF(ISBLANK('Raw Data'!A2004), 0, IF(AND('Raw Data'!I2004&lt;Analysis!$BC$2, 'Raw Data'!D2004-'Raw Data'!E2004&gt;1), 'Raw Data'!AW2004, IF(AND('Raw Data'!J2004&lt;Analysis!$BC$2, 'Raw Data'!E2004-'Raw Data'!D2004&gt;1), 'Raw Data'!AY2004, 0)))</f>
        <v/>
      </c>
      <c r="AP2009">
        <f>IF(ISBLANK('Raw Data'!A2004), 0, IF(AND('Raw Data'!I2004&lt;Analysis!$BC$2, 'Raw Data'!D2004-'Raw Data'!E2004&gt;2), 'Raw Data'!AZ2004, IF(AND('Raw Data'!J2004&lt;Analysis!$BC$2, 'Raw Data'!E2004-'Raw Data'!D2004&gt;2), 'Raw Data'!BB2004, 0)))</f>
        <v/>
      </c>
      <c r="AQ2009">
        <f>IF(ISBLANK('Raw Data'!A2004), 0, IF(AND('Raw Data'!I2004&lt;Analysis!$BC$2, 'Raw Data'!D2004-'Raw Data'!E2004&gt;3), 'Raw Data'!BC2004, IF(AND('Raw Data'!J2004&lt;Analysis!$BC$2, 'Raw Data'!E2004-'Raw Data'!D2004&gt;3), 'Raw Data'!BE2004, 0)))</f>
        <v/>
      </c>
      <c r="AR2009">
        <f>IF('Hidden Analysiss'!D2005=1,IF(ABS('Raw Data'!E2004-'Raw Data'!D2004)&lt;2,'Raw Data'!AX2004,0), 0)</f>
        <v/>
      </c>
      <c r="AS2009">
        <f>IF('Hidden Analysiss'!D2005=1,IF(ABS('Raw Data'!E2004-'Raw Data'!D2004)&lt;3,'Raw Data'!BA2004,0), 0)</f>
        <v/>
      </c>
      <c r="AT2009">
        <f>IF('Hidden Analysiss'!D2005=1,IF(ABS('Raw Data'!E2004-'Raw Data'!D2004)&lt;4,'Raw Data'!BD2004,0), 0)</f>
        <v/>
      </c>
      <c r="AU2009">
        <f>IF(AND('Hidden Analysiss'!E2005=1, ABS('Raw Data'!E2004-'Raw Data'!D2004)&lt;2), 'Raw Data'!AX2004, 0)</f>
        <v/>
      </c>
      <c r="AV2009">
        <f>IF(AND('Hidden Analysiss'!E2005=1, ABS('Raw Data'!E2004-'Raw Data'!D2004)&lt;3), 'Raw Data'!BA2004, 0)</f>
        <v/>
      </c>
      <c r="AW2009">
        <f>IF(AND('Hidden Analysiss'!E2005=1, ABS('Raw Data'!E2004-'Raw Data'!D2004)&lt;3), 'Raw Data'!BD2004, 0)</f>
        <v/>
      </c>
    </row>
    <row r="2010">
      <c r="A2010" s="1">
        <f>'Raw Data'!A2005</f>
        <v/>
      </c>
      <c r="B2010">
        <f>IF('Raw Data'!E2005&gt;'Raw Data'!D2005, 'Raw Data'!J2005, 0)</f>
        <v/>
      </c>
      <c r="C2010">
        <f>IF('Raw Data'!D2005&gt;'Raw Data'!E2005, 'Raw Data'!I2005, 0)</f>
        <v/>
      </c>
      <c r="D2010">
        <f>SUM(G2010:H2010)</f>
        <v/>
      </c>
      <c r="E2010">
        <f>IF(AND('Raw Data'!J2005&lt;'Raw Data'!I2005,'Raw Data'!E2005&gt;'Raw Data'!D2005,'Raw Data'!E2005-'Raw Data'!D2005&gt;3),'Raw Data'!N2005,IF(AND('Raw Data'!I2005&lt;'Raw Data'!J2005,'Raw Data'!D2005&gt;'Raw Data'!E2005,'Raw Data'!D2005-'Raw Data'!E2005&gt;3),'Raw Data'!M2005,0))</f>
        <v/>
      </c>
      <c r="F2010">
        <f>IF(AND('Raw Data'!J2005&lt;'Raw Data'!I2005,'Raw Data'!E2005&gt;'Raw Data'!D2005,'Raw Data'!E2005-'Raw Data'!D2005&lt;4),'Raw Data'!L2005,IF(AND('Raw Data'!I2005&lt;'Raw Data'!J2005,'Raw Data'!D2005&gt;'Raw Data'!E2005,'Raw Data'!D2005-'Raw Data'!E2005&lt;4),'Raw Data'!K2005,0))</f>
        <v/>
      </c>
      <c r="G2010">
        <f>IF(AND('Raw Data'!J2005&lt;'Raw Data'!I2005, 'Raw Data'!E2005&gt;'Raw Data'!D2005), 'Raw Data'!J2005, 0)</f>
        <v/>
      </c>
      <c r="H2010">
        <f>IF(AND('Raw Data'!J2005&gt;'Raw Data'!I2005, 'Raw Data'!E2005&lt;'Raw Data'!D2005), 'Raw Data'!I2005, 0)</f>
        <v/>
      </c>
      <c r="I2010">
        <f>SUM(J2010:K2010)</f>
        <v/>
      </c>
      <c r="J2010">
        <f>IF(AND('Raw Data'!J2005&gt;'Raw Data'!I2005, 'Raw Data'!E2005&gt;'Raw Data'!D2005), 'Raw Data'!J2005, 0)</f>
        <v/>
      </c>
      <c r="K2010">
        <f>IF(AND('Raw Data'!I2005&gt;'Raw Data'!J2005, 'Raw Data'!D2005&gt;'Raw Data'!E2005), 'Raw Data'!I2005, 0)</f>
        <v/>
      </c>
      <c r="L2010">
        <f>IF('Raw Data'!E2005-'Raw Data'!D2005&gt;3, 'Raw Data'!N2005, 0)</f>
        <v/>
      </c>
      <c r="M2010">
        <f>IF('Raw Data'!D2005-'Raw Data'!E2005&gt;3, 'Raw Data'!M2005, 0)</f>
        <v/>
      </c>
      <c r="N2010">
        <f>IF(ISBLANK('Raw Data'!D2005),0,IF(AND('Raw Data'!E2005&gt;'Raw Data'!D2005,'Raw Data'!E2005-'Raw Data'!D2005&gt;0,'Raw Data'!E2005-'Raw Data'!D2005&lt;4),'Raw Data'!L2005, 0))</f>
        <v/>
      </c>
      <c r="O2010">
        <f>IF(ISBLANK('Raw Data'!D2005),0,IF(AND('Raw Data'!E2005&gt;'Raw Data'!D2005,'Raw Data'!E2005-'Raw Data'!D2005&gt;0,'Raw Data'!D2005-'Raw Data'!E2005&lt;4),'Raw Data'!K2005, 0))</f>
        <v/>
      </c>
      <c r="P2010">
        <f>IF('Raw Data'!E2005-'Raw Data'!D2005&gt;3, 'Raw Data'!N2005, IF('Raw Data'!D2005-'Raw Data'!E2005&gt;3, 'Raw Data'!M2005, 0))</f>
        <v/>
      </c>
      <c r="Q2010">
        <f>IF(ISBLANK('Raw Data'!E2005),0,IF(AND('Raw Data'!E2005-'Raw Data'!D2005&lt;4,'Raw Data'!E2005-'Raw Data'!D2005&gt;0),'Raw Data'!L2005,IF(AND('Raw Data'!D2005&gt;'Raw Data'!E2005,'Raw Data'!D2005-'Raw Data'!E2005&gt;0),'Raw Data'!K2005,0)))</f>
        <v/>
      </c>
      <c r="R2010">
        <f>IF(ISBLANK('Raw Data'!K2005),0,IFERROR(IF(MATCH(SMALL('Raw Data'!K2005:N2005,1),L2010:O2010,0),SMALL('Raw Data'!K2005:N2005,1)),0))</f>
        <v/>
      </c>
      <c r="S2010">
        <f>IF(ISBLANK('Raw Data'!K2005),0,IFERROR(IF(MATCH(SMALL('Raw Data'!K2005:N2005,2),L2010:O2010,0),SMALL('Raw Data'!K2005:N2005,2)),0))</f>
        <v/>
      </c>
      <c r="T2010">
        <f>IF(ISBLANK('Raw Data'!K2005),0,IFERROR(IF(MATCH(SMALL('Raw Data'!K2005:N2005,3),L2010:O2010,0),SMALL('Raw Data'!K2005:N2005,3)),0))</f>
        <v/>
      </c>
      <c r="U2010">
        <f>IF(ISBLANK('Raw Data'!K2005),0,IFERROR(IF(MATCH(SMALL('Raw Data'!K2005:N2005,4),L2010:O2010,0),SMALL('Raw Data'!K2005:N2005,4)),0))</f>
        <v/>
      </c>
      <c r="V2010">
        <f>IF(AND('Raw Data'!D2005&lt;3, 'Raw Data'!E2005&lt;3, 'Raw Data'!A2005&gt;0), 'Raw Data'!AF2005, 0)</f>
        <v/>
      </c>
      <c r="W2010">
        <f>IF(AND('Raw Data'!D2005&lt;4, 'Raw Data'!E2005&lt;4, 'Raw Data'!A2005&gt;0), 'Raw Data'!AI2005, 0)</f>
        <v/>
      </c>
      <c r="X2010">
        <f>IF(AND('Raw Data'!D2005&lt;5, 'Raw Data'!E2005&lt;5, 'Raw Data'!A2005&gt;0), 'Raw Data'!AL2005, 0)</f>
        <v/>
      </c>
      <c r="Y2010">
        <f>IF(AND('Raw Data'!D2005&lt;6, 'Raw Data'!E2005&lt;6, 'Raw Data'!A2005&gt;0), 'Raw Data'!AO2005, 0)</f>
        <v/>
      </c>
      <c r="Z2010">
        <f>IF(ISBLANK('Raw Data'!D2005), 0, IF('Raw Data'!D2005-'Raw Data'!E2005&gt;1, 'Raw Data'!AW2005, 0))</f>
        <v/>
      </c>
      <c r="AA2010">
        <f>IF(ISBLANK('Raw Data'!A2005), 0, IF(ABS('Raw Data'!D2005-'Raw Data'!E2005)&lt;2, 'Raw Data'!AX2005, 0))</f>
        <v/>
      </c>
      <c r="AB2010">
        <f>IF(ISBLANK('Raw Data'!D2005), 0, IF('Raw Data'!E2005-'Raw Data'!D2005&gt;1, 'Raw Data'!AY2005, 0))</f>
        <v/>
      </c>
      <c r="AC2010">
        <f>IF(ISBLANK('Raw Data'!D2005), 0, IF('Raw Data'!D2005-'Raw Data'!E2005&gt;2, 'Raw Data'!AZ2005, 0))</f>
        <v/>
      </c>
      <c r="AD2010">
        <f>IF(ISBLANK('Raw Data'!A2005), 0, IF(ABS('Raw Data'!D2005-'Raw Data'!E2005)&lt;3, 'Raw Data'!BA2005, 0))</f>
        <v/>
      </c>
      <c r="AE2010">
        <f>IF(ISBLANK('Raw Data'!D2005), 0, IF('Raw Data'!E2005-'Raw Data'!D2005&gt;2, 'Raw Data'!BB2005, 0))</f>
        <v/>
      </c>
      <c r="AF2010">
        <f>IF(ISBLANK('Raw Data'!D2005), 0, IF('Raw Data'!D2005-'Raw Data'!E2005&gt;3, 'Raw Data'!BC2005, 0))</f>
        <v/>
      </c>
      <c r="AG2010">
        <f>IF(ISBLANK('Raw Data'!A2005), 0, IF(ABS('Raw Data'!D2005-'Raw Data'!E2005)&lt;4, 'Raw Data'!BD2005, 0))</f>
        <v/>
      </c>
      <c r="AH2010">
        <f>IF(ISBLANK('Raw Data'!D2005), 0, IF('Raw Data'!E2005-'Raw Data'!D2005&gt;3, 'Raw Data'!BE2005, 0))</f>
        <v/>
      </c>
      <c r="AI2010">
        <f>IF(SUM('Raw Data'!D2005:E2005)&gt;'Raw Data'!F2005, 'Raw Data'!G2005, 0)</f>
        <v/>
      </c>
      <c r="AJ2010">
        <f>IF(ISBLANK('Raw Data'!D2005), 0, IF(SUM('Raw Data'!D2005:E2005)&lt;'Raw Data'!F2005, 'Raw Data'!H2005, 0))</f>
        <v/>
      </c>
      <c r="AK2010">
        <f>IF(ISBLANK('Raw Data'!A2005), 0, IF(AND('Raw Data'!D2005&lt;3, 'Raw Data'!E2005&lt;3, 'Raw Data'!F2005&lt;BB$2), 'Raw Data'!AF2005, 0))</f>
        <v/>
      </c>
      <c r="AL2010">
        <f>IF(ISBLANK('Raw Data'!A2005), 0, IF(AND('Raw Data'!D2005&lt;4, 'Raw Data'!E2005&lt;4, 'Raw Data'!F2005&lt;BB$2), 'Raw Data'!AI2005, 0))</f>
        <v/>
      </c>
      <c r="AM2010">
        <f>IF(ISBLANK('Raw Data'!A2005), 0, IF(AND('Raw Data'!D2005&lt;5, 'Raw Data'!E2005&lt;5, 'Raw Data'!F2005&lt;BB$2), 'Raw Data'!AL2005, 0))</f>
        <v/>
      </c>
      <c r="AN2010">
        <f>IF(ISBLANK('Raw Data'!A2005), 0, IF(AND('Raw Data'!D2005&lt;6, 'Raw Data'!E2005&lt;6, 'Raw Data'!F2005&lt;BB$2), 'Raw Data'!AO2005, 0))</f>
        <v/>
      </c>
      <c r="AO2010">
        <f>IF(ISBLANK('Raw Data'!A2005), 0, IF(AND('Raw Data'!I2005&lt;Analysis!$BC$2, 'Raw Data'!D2005-'Raw Data'!E2005&gt;1), 'Raw Data'!AW2005, IF(AND('Raw Data'!J2005&lt;Analysis!$BC$2, 'Raw Data'!E2005-'Raw Data'!D2005&gt;1), 'Raw Data'!AY2005, 0)))</f>
        <v/>
      </c>
      <c r="AP2010">
        <f>IF(ISBLANK('Raw Data'!A2005), 0, IF(AND('Raw Data'!I2005&lt;Analysis!$BC$2, 'Raw Data'!D2005-'Raw Data'!E2005&gt;2), 'Raw Data'!AZ2005, IF(AND('Raw Data'!J2005&lt;Analysis!$BC$2, 'Raw Data'!E2005-'Raw Data'!D2005&gt;2), 'Raw Data'!BB2005, 0)))</f>
        <v/>
      </c>
      <c r="AQ2010">
        <f>IF(ISBLANK('Raw Data'!A2005), 0, IF(AND('Raw Data'!I2005&lt;Analysis!$BC$2, 'Raw Data'!D2005-'Raw Data'!E2005&gt;3), 'Raw Data'!BC2005, IF(AND('Raw Data'!J2005&lt;Analysis!$BC$2, 'Raw Data'!E2005-'Raw Data'!D2005&gt;3), 'Raw Data'!BE2005, 0)))</f>
        <v/>
      </c>
      <c r="AR2010">
        <f>IF('Hidden Analysiss'!D2006=1,IF(ABS('Raw Data'!E2005-'Raw Data'!D2005)&lt;2,'Raw Data'!AX2005,0), 0)</f>
        <v/>
      </c>
      <c r="AS2010">
        <f>IF('Hidden Analysiss'!D2006=1,IF(ABS('Raw Data'!E2005-'Raw Data'!D2005)&lt;3,'Raw Data'!BA2005,0), 0)</f>
        <v/>
      </c>
      <c r="AT2010">
        <f>IF('Hidden Analysiss'!D2006=1,IF(ABS('Raw Data'!E2005-'Raw Data'!D2005)&lt;4,'Raw Data'!BD2005,0), 0)</f>
        <v/>
      </c>
      <c r="AU2010">
        <f>IF(AND('Hidden Analysiss'!E2006=1, ABS('Raw Data'!E2005-'Raw Data'!D2005)&lt;2), 'Raw Data'!AX2005, 0)</f>
        <v/>
      </c>
      <c r="AV2010">
        <f>IF(AND('Hidden Analysiss'!E2006=1, ABS('Raw Data'!E2005-'Raw Data'!D2005)&lt;3), 'Raw Data'!BA2005, 0)</f>
        <v/>
      </c>
      <c r="AW2010">
        <f>IF(AND('Hidden Analysiss'!E2006=1, ABS('Raw Data'!E2005-'Raw Data'!D2005)&lt;3), 'Raw Data'!BD2005, 0)</f>
        <v/>
      </c>
    </row>
    <row r="2011">
      <c r="A2011" s="1">
        <f>'Raw Data'!A2006</f>
        <v/>
      </c>
      <c r="B2011">
        <f>IF('Raw Data'!E2006&gt;'Raw Data'!D2006, 'Raw Data'!J2006, 0)</f>
        <v/>
      </c>
      <c r="C2011">
        <f>IF('Raw Data'!D2006&gt;'Raw Data'!E2006, 'Raw Data'!I2006, 0)</f>
        <v/>
      </c>
      <c r="D2011">
        <f>SUM(G2011:H2011)</f>
        <v/>
      </c>
      <c r="E2011">
        <f>IF(AND('Raw Data'!J2006&lt;'Raw Data'!I2006,'Raw Data'!E2006&gt;'Raw Data'!D2006,'Raw Data'!E2006-'Raw Data'!D2006&gt;3),'Raw Data'!N2006,IF(AND('Raw Data'!I2006&lt;'Raw Data'!J2006,'Raw Data'!D2006&gt;'Raw Data'!E2006,'Raw Data'!D2006-'Raw Data'!E2006&gt;3),'Raw Data'!M2006,0))</f>
        <v/>
      </c>
      <c r="F2011">
        <f>IF(AND('Raw Data'!J2006&lt;'Raw Data'!I2006,'Raw Data'!E2006&gt;'Raw Data'!D2006,'Raw Data'!E2006-'Raw Data'!D2006&lt;4),'Raw Data'!L2006,IF(AND('Raw Data'!I2006&lt;'Raw Data'!J2006,'Raw Data'!D2006&gt;'Raw Data'!E2006,'Raw Data'!D2006-'Raw Data'!E2006&lt;4),'Raw Data'!K2006,0))</f>
        <v/>
      </c>
      <c r="G2011">
        <f>IF(AND('Raw Data'!J2006&lt;'Raw Data'!I2006, 'Raw Data'!E2006&gt;'Raw Data'!D2006), 'Raw Data'!J2006, 0)</f>
        <v/>
      </c>
      <c r="H2011">
        <f>IF(AND('Raw Data'!J2006&gt;'Raw Data'!I2006, 'Raw Data'!E2006&lt;'Raw Data'!D2006), 'Raw Data'!I2006, 0)</f>
        <v/>
      </c>
      <c r="I2011">
        <f>SUM(J2011:K2011)</f>
        <v/>
      </c>
      <c r="J2011">
        <f>IF(AND('Raw Data'!J2006&gt;'Raw Data'!I2006, 'Raw Data'!E2006&gt;'Raw Data'!D2006), 'Raw Data'!J2006, 0)</f>
        <v/>
      </c>
      <c r="K2011">
        <f>IF(AND('Raw Data'!I2006&gt;'Raw Data'!J2006, 'Raw Data'!D2006&gt;'Raw Data'!E2006), 'Raw Data'!I2006, 0)</f>
        <v/>
      </c>
      <c r="L2011">
        <f>IF('Raw Data'!E2006-'Raw Data'!D2006&gt;3, 'Raw Data'!N2006, 0)</f>
        <v/>
      </c>
      <c r="M2011">
        <f>IF('Raw Data'!D2006-'Raw Data'!E2006&gt;3, 'Raw Data'!M2006, 0)</f>
        <v/>
      </c>
      <c r="N2011">
        <f>IF(ISBLANK('Raw Data'!D2006),0,IF(AND('Raw Data'!E2006&gt;'Raw Data'!D2006,'Raw Data'!E2006-'Raw Data'!D2006&gt;0,'Raw Data'!E2006-'Raw Data'!D2006&lt;4),'Raw Data'!L2006, 0))</f>
        <v/>
      </c>
      <c r="O2011">
        <f>IF(ISBLANK('Raw Data'!D2006),0,IF(AND('Raw Data'!E2006&gt;'Raw Data'!D2006,'Raw Data'!E2006-'Raw Data'!D2006&gt;0,'Raw Data'!D2006-'Raw Data'!E2006&lt;4),'Raw Data'!K2006, 0))</f>
        <v/>
      </c>
      <c r="P2011">
        <f>IF('Raw Data'!E2006-'Raw Data'!D2006&gt;3, 'Raw Data'!N2006, IF('Raw Data'!D2006-'Raw Data'!E2006&gt;3, 'Raw Data'!M2006, 0))</f>
        <v/>
      </c>
      <c r="Q2011">
        <f>IF(ISBLANK('Raw Data'!E2006),0,IF(AND('Raw Data'!E2006-'Raw Data'!D2006&lt;4,'Raw Data'!E2006-'Raw Data'!D2006&gt;0),'Raw Data'!L2006,IF(AND('Raw Data'!D2006&gt;'Raw Data'!E2006,'Raw Data'!D2006-'Raw Data'!E2006&gt;0),'Raw Data'!K2006,0)))</f>
        <v/>
      </c>
      <c r="R2011">
        <f>IF(ISBLANK('Raw Data'!K2006),0,IFERROR(IF(MATCH(SMALL('Raw Data'!K2006:N2006,1),L2011:O2011,0),SMALL('Raw Data'!K2006:N2006,1)),0))</f>
        <v/>
      </c>
      <c r="S2011">
        <f>IF(ISBLANK('Raw Data'!K2006),0,IFERROR(IF(MATCH(SMALL('Raw Data'!K2006:N2006,2),L2011:O2011,0),SMALL('Raw Data'!K2006:N2006,2)),0))</f>
        <v/>
      </c>
      <c r="T2011">
        <f>IF(ISBLANK('Raw Data'!K2006),0,IFERROR(IF(MATCH(SMALL('Raw Data'!K2006:N2006,3),L2011:O2011,0),SMALL('Raw Data'!K2006:N2006,3)),0))</f>
        <v/>
      </c>
      <c r="U2011">
        <f>IF(ISBLANK('Raw Data'!K2006),0,IFERROR(IF(MATCH(SMALL('Raw Data'!K2006:N2006,4),L2011:O2011,0),SMALL('Raw Data'!K2006:N2006,4)),0))</f>
        <v/>
      </c>
      <c r="V2011">
        <f>IF(AND('Raw Data'!D2006&lt;3, 'Raw Data'!E2006&lt;3, 'Raw Data'!A2006&gt;0), 'Raw Data'!AF2006, 0)</f>
        <v/>
      </c>
      <c r="W2011">
        <f>IF(AND('Raw Data'!D2006&lt;4, 'Raw Data'!E2006&lt;4, 'Raw Data'!A2006&gt;0), 'Raw Data'!AI2006, 0)</f>
        <v/>
      </c>
      <c r="X2011">
        <f>IF(AND('Raw Data'!D2006&lt;5, 'Raw Data'!E2006&lt;5, 'Raw Data'!A2006&gt;0), 'Raw Data'!AL2006, 0)</f>
        <v/>
      </c>
      <c r="Y2011">
        <f>IF(AND('Raw Data'!D2006&lt;6, 'Raw Data'!E2006&lt;6, 'Raw Data'!A2006&gt;0), 'Raw Data'!AO2006, 0)</f>
        <v/>
      </c>
      <c r="Z2011">
        <f>IF(ISBLANK('Raw Data'!D2006), 0, IF('Raw Data'!D2006-'Raw Data'!E2006&gt;1, 'Raw Data'!AW2006, 0))</f>
        <v/>
      </c>
      <c r="AA2011">
        <f>IF(ISBLANK('Raw Data'!A2006), 0, IF(ABS('Raw Data'!D2006-'Raw Data'!E2006)&lt;2, 'Raw Data'!AX2006, 0))</f>
        <v/>
      </c>
      <c r="AB2011">
        <f>IF(ISBLANK('Raw Data'!D2006), 0, IF('Raw Data'!E2006-'Raw Data'!D2006&gt;1, 'Raw Data'!AY2006, 0))</f>
        <v/>
      </c>
      <c r="AC2011">
        <f>IF(ISBLANK('Raw Data'!D2006), 0, IF('Raw Data'!D2006-'Raw Data'!E2006&gt;2, 'Raw Data'!AZ2006, 0))</f>
        <v/>
      </c>
      <c r="AD2011">
        <f>IF(ISBLANK('Raw Data'!A2006), 0, IF(ABS('Raw Data'!D2006-'Raw Data'!E2006)&lt;3, 'Raw Data'!BA2006, 0))</f>
        <v/>
      </c>
      <c r="AE2011">
        <f>IF(ISBLANK('Raw Data'!D2006), 0, IF('Raw Data'!E2006-'Raw Data'!D2006&gt;2, 'Raw Data'!BB2006, 0))</f>
        <v/>
      </c>
      <c r="AF2011">
        <f>IF(ISBLANK('Raw Data'!D2006), 0, IF('Raw Data'!D2006-'Raw Data'!E2006&gt;3, 'Raw Data'!BC2006, 0))</f>
        <v/>
      </c>
      <c r="AG2011">
        <f>IF(ISBLANK('Raw Data'!A2006), 0, IF(ABS('Raw Data'!D2006-'Raw Data'!E2006)&lt;4, 'Raw Data'!BD2006, 0))</f>
        <v/>
      </c>
      <c r="AH2011">
        <f>IF(ISBLANK('Raw Data'!D2006), 0, IF('Raw Data'!E2006-'Raw Data'!D2006&gt;3, 'Raw Data'!BE2006, 0))</f>
        <v/>
      </c>
      <c r="AI2011">
        <f>IF(SUM('Raw Data'!D2006:E2006)&gt;'Raw Data'!F2006, 'Raw Data'!G2006, 0)</f>
        <v/>
      </c>
      <c r="AJ2011">
        <f>IF(ISBLANK('Raw Data'!D2006), 0, IF(SUM('Raw Data'!D2006:E2006)&lt;'Raw Data'!F2006, 'Raw Data'!H2006, 0))</f>
        <v/>
      </c>
      <c r="AK2011">
        <f>IF(ISBLANK('Raw Data'!A2006), 0, IF(AND('Raw Data'!D2006&lt;3, 'Raw Data'!E2006&lt;3, 'Raw Data'!F2006&lt;BB$2), 'Raw Data'!AF2006, 0))</f>
        <v/>
      </c>
      <c r="AL2011">
        <f>IF(ISBLANK('Raw Data'!A2006), 0, IF(AND('Raw Data'!D2006&lt;4, 'Raw Data'!E2006&lt;4, 'Raw Data'!F2006&lt;BB$2), 'Raw Data'!AI2006, 0))</f>
        <v/>
      </c>
      <c r="AM2011">
        <f>IF(ISBLANK('Raw Data'!A2006), 0, IF(AND('Raw Data'!D2006&lt;5, 'Raw Data'!E2006&lt;5, 'Raw Data'!F2006&lt;BB$2), 'Raw Data'!AL2006, 0))</f>
        <v/>
      </c>
      <c r="AN2011">
        <f>IF(ISBLANK('Raw Data'!A2006), 0, IF(AND('Raw Data'!D2006&lt;6, 'Raw Data'!E2006&lt;6, 'Raw Data'!F2006&lt;BB$2), 'Raw Data'!AO2006, 0))</f>
        <v/>
      </c>
      <c r="AO2011">
        <f>IF(ISBLANK('Raw Data'!A2006), 0, IF(AND('Raw Data'!I2006&lt;Analysis!$BC$2, 'Raw Data'!D2006-'Raw Data'!E2006&gt;1), 'Raw Data'!AW2006, IF(AND('Raw Data'!J2006&lt;Analysis!$BC$2, 'Raw Data'!E2006-'Raw Data'!D2006&gt;1), 'Raw Data'!AY2006, 0)))</f>
        <v/>
      </c>
      <c r="AP2011">
        <f>IF(ISBLANK('Raw Data'!A2006), 0, IF(AND('Raw Data'!I2006&lt;Analysis!$BC$2, 'Raw Data'!D2006-'Raw Data'!E2006&gt;2), 'Raw Data'!AZ2006, IF(AND('Raw Data'!J2006&lt;Analysis!$BC$2, 'Raw Data'!E2006-'Raw Data'!D2006&gt;2), 'Raw Data'!BB2006, 0)))</f>
        <v/>
      </c>
      <c r="AQ2011">
        <f>IF(ISBLANK('Raw Data'!A2006), 0, IF(AND('Raw Data'!I2006&lt;Analysis!$BC$2, 'Raw Data'!D2006-'Raw Data'!E2006&gt;3), 'Raw Data'!BC2006, IF(AND('Raw Data'!J2006&lt;Analysis!$BC$2, 'Raw Data'!E2006-'Raw Data'!D2006&gt;3), 'Raw Data'!BE2006, 0)))</f>
        <v/>
      </c>
      <c r="AR2011">
        <f>IF('Hidden Analysiss'!D2007=1,IF(ABS('Raw Data'!E2006-'Raw Data'!D2006)&lt;2,'Raw Data'!AX2006,0), 0)</f>
        <v/>
      </c>
      <c r="AS2011">
        <f>IF('Hidden Analysiss'!D2007=1,IF(ABS('Raw Data'!E2006-'Raw Data'!D2006)&lt;3,'Raw Data'!BA2006,0), 0)</f>
        <v/>
      </c>
      <c r="AT2011">
        <f>IF('Hidden Analysiss'!D2007=1,IF(ABS('Raw Data'!E2006-'Raw Data'!D2006)&lt;4,'Raw Data'!BD2006,0), 0)</f>
        <v/>
      </c>
      <c r="AU2011">
        <f>IF(AND('Hidden Analysiss'!E2007=1, ABS('Raw Data'!E2006-'Raw Data'!D2006)&lt;2), 'Raw Data'!AX2006, 0)</f>
        <v/>
      </c>
      <c r="AV2011">
        <f>IF(AND('Hidden Analysiss'!E2007=1, ABS('Raw Data'!E2006-'Raw Data'!D2006)&lt;3), 'Raw Data'!BA2006, 0)</f>
        <v/>
      </c>
      <c r="AW2011">
        <f>IF(AND('Hidden Analysiss'!E2007=1, ABS('Raw Data'!E2006-'Raw Data'!D2006)&lt;3), 'Raw Data'!BD2006, 0)</f>
        <v/>
      </c>
    </row>
    <row r="2012">
      <c r="A2012" s="1">
        <f>'Raw Data'!A2007</f>
        <v/>
      </c>
      <c r="B2012">
        <f>IF('Raw Data'!E2007&gt;'Raw Data'!D2007, 'Raw Data'!J2007, 0)</f>
        <v/>
      </c>
      <c r="C2012">
        <f>IF('Raw Data'!D2007&gt;'Raw Data'!E2007, 'Raw Data'!I2007, 0)</f>
        <v/>
      </c>
      <c r="D2012">
        <f>SUM(G2012:H2012)</f>
        <v/>
      </c>
      <c r="E2012">
        <f>IF(AND('Raw Data'!J2007&lt;'Raw Data'!I2007,'Raw Data'!E2007&gt;'Raw Data'!D2007,'Raw Data'!E2007-'Raw Data'!D2007&gt;3),'Raw Data'!N2007,IF(AND('Raw Data'!I2007&lt;'Raw Data'!J2007,'Raw Data'!D2007&gt;'Raw Data'!E2007,'Raw Data'!D2007-'Raw Data'!E2007&gt;3),'Raw Data'!M2007,0))</f>
        <v/>
      </c>
      <c r="F2012">
        <f>IF(AND('Raw Data'!J2007&lt;'Raw Data'!I2007,'Raw Data'!E2007&gt;'Raw Data'!D2007,'Raw Data'!E2007-'Raw Data'!D2007&lt;4),'Raw Data'!L2007,IF(AND('Raw Data'!I2007&lt;'Raw Data'!J2007,'Raw Data'!D2007&gt;'Raw Data'!E2007,'Raw Data'!D2007-'Raw Data'!E2007&lt;4),'Raw Data'!K2007,0))</f>
        <v/>
      </c>
      <c r="G2012">
        <f>IF(AND('Raw Data'!J2007&lt;'Raw Data'!I2007, 'Raw Data'!E2007&gt;'Raw Data'!D2007), 'Raw Data'!J2007, 0)</f>
        <v/>
      </c>
      <c r="H2012">
        <f>IF(AND('Raw Data'!J2007&gt;'Raw Data'!I2007, 'Raw Data'!E2007&lt;'Raw Data'!D2007), 'Raw Data'!I2007, 0)</f>
        <v/>
      </c>
      <c r="I2012">
        <f>SUM(J2012:K2012)</f>
        <v/>
      </c>
      <c r="J2012">
        <f>IF(AND('Raw Data'!J2007&gt;'Raw Data'!I2007, 'Raw Data'!E2007&gt;'Raw Data'!D2007), 'Raw Data'!J2007, 0)</f>
        <v/>
      </c>
      <c r="K2012">
        <f>IF(AND('Raw Data'!I2007&gt;'Raw Data'!J2007, 'Raw Data'!D2007&gt;'Raw Data'!E2007), 'Raw Data'!I2007, 0)</f>
        <v/>
      </c>
      <c r="L2012">
        <f>IF('Raw Data'!E2007-'Raw Data'!D2007&gt;3, 'Raw Data'!N2007, 0)</f>
        <v/>
      </c>
      <c r="M2012">
        <f>IF('Raw Data'!D2007-'Raw Data'!E2007&gt;3, 'Raw Data'!M2007, 0)</f>
        <v/>
      </c>
      <c r="N2012">
        <f>IF(ISBLANK('Raw Data'!D2007),0,IF(AND('Raw Data'!E2007&gt;'Raw Data'!D2007,'Raw Data'!E2007-'Raw Data'!D2007&gt;0,'Raw Data'!E2007-'Raw Data'!D2007&lt;4),'Raw Data'!L2007, 0))</f>
        <v/>
      </c>
      <c r="O2012">
        <f>IF(ISBLANK('Raw Data'!D2007),0,IF(AND('Raw Data'!E2007&gt;'Raw Data'!D2007,'Raw Data'!E2007-'Raw Data'!D2007&gt;0,'Raw Data'!D2007-'Raw Data'!E2007&lt;4),'Raw Data'!K2007, 0))</f>
        <v/>
      </c>
      <c r="P2012">
        <f>IF('Raw Data'!E2007-'Raw Data'!D2007&gt;3, 'Raw Data'!N2007, IF('Raw Data'!D2007-'Raw Data'!E2007&gt;3, 'Raw Data'!M2007, 0))</f>
        <v/>
      </c>
      <c r="Q2012">
        <f>IF(ISBLANK('Raw Data'!E2007),0,IF(AND('Raw Data'!E2007-'Raw Data'!D2007&lt;4,'Raw Data'!E2007-'Raw Data'!D2007&gt;0),'Raw Data'!L2007,IF(AND('Raw Data'!D2007&gt;'Raw Data'!E2007,'Raw Data'!D2007-'Raw Data'!E2007&gt;0),'Raw Data'!K2007,0)))</f>
        <v/>
      </c>
      <c r="R2012">
        <f>IF(ISBLANK('Raw Data'!K2007),0,IFERROR(IF(MATCH(SMALL('Raw Data'!K2007:N2007,1),L2012:O2012,0),SMALL('Raw Data'!K2007:N2007,1)),0))</f>
        <v/>
      </c>
      <c r="S2012">
        <f>IF(ISBLANK('Raw Data'!K2007),0,IFERROR(IF(MATCH(SMALL('Raw Data'!K2007:N2007,2),L2012:O2012,0),SMALL('Raw Data'!K2007:N2007,2)),0))</f>
        <v/>
      </c>
      <c r="T2012">
        <f>IF(ISBLANK('Raw Data'!K2007),0,IFERROR(IF(MATCH(SMALL('Raw Data'!K2007:N2007,3),L2012:O2012,0),SMALL('Raw Data'!K2007:N2007,3)),0))</f>
        <v/>
      </c>
      <c r="U2012">
        <f>IF(ISBLANK('Raw Data'!K2007),0,IFERROR(IF(MATCH(SMALL('Raw Data'!K2007:N2007,4),L2012:O2012,0),SMALL('Raw Data'!K2007:N2007,4)),0))</f>
        <v/>
      </c>
      <c r="V2012">
        <f>IF(AND('Raw Data'!D2007&lt;3, 'Raw Data'!E2007&lt;3, 'Raw Data'!A2007&gt;0), 'Raw Data'!AF2007, 0)</f>
        <v/>
      </c>
      <c r="W2012">
        <f>IF(AND('Raw Data'!D2007&lt;4, 'Raw Data'!E2007&lt;4, 'Raw Data'!A2007&gt;0), 'Raw Data'!AI2007, 0)</f>
        <v/>
      </c>
      <c r="X2012">
        <f>IF(AND('Raw Data'!D2007&lt;5, 'Raw Data'!E2007&lt;5, 'Raw Data'!A2007&gt;0), 'Raw Data'!AL2007, 0)</f>
        <v/>
      </c>
      <c r="Y2012">
        <f>IF(AND('Raw Data'!D2007&lt;6, 'Raw Data'!E2007&lt;6, 'Raw Data'!A2007&gt;0), 'Raw Data'!AO2007, 0)</f>
        <v/>
      </c>
      <c r="Z2012">
        <f>IF(ISBLANK('Raw Data'!D2007), 0, IF('Raw Data'!D2007-'Raw Data'!E2007&gt;1, 'Raw Data'!AW2007, 0))</f>
        <v/>
      </c>
      <c r="AA2012">
        <f>IF(ISBLANK('Raw Data'!A2007), 0, IF(ABS('Raw Data'!D2007-'Raw Data'!E2007)&lt;2, 'Raw Data'!AX2007, 0))</f>
        <v/>
      </c>
      <c r="AB2012">
        <f>IF(ISBLANK('Raw Data'!D2007), 0, IF('Raw Data'!E2007-'Raw Data'!D2007&gt;1, 'Raw Data'!AY2007, 0))</f>
        <v/>
      </c>
      <c r="AC2012">
        <f>IF(ISBLANK('Raw Data'!D2007), 0, IF('Raw Data'!D2007-'Raw Data'!E2007&gt;2, 'Raw Data'!AZ2007, 0))</f>
        <v/>
      </c>
      <c r="AD2012">
        <f>IF(ISBLANK('Raw Data'!A2007), 0, IF(ABS('Raw Data'!D2007-'Raw Data'!E2007)&lt;3, 'Raw Data'!BA2007, 0))</f>
        <v/>
      </c>
      <c r="AE2012">
        <f>IF(ISBLANK('Raw Data'!D2007), 0, IF('Raw Data'!E2007-'Raw Data'!D2007&gt;2, 'Raw Data'!BB2007, 0))</f>
        <v/>
      </c>
      <c r="AF2012">
        <f>IF(ISBLANK('Raw Data'!D2007), 0, IF('Raw Data'!D2007-'Raw Data'!E2007&gt;3, 'Raw Data'!BC2007, 0))</f>
        <v/>
      </c>
      <c r="AG2012">
        <f>IF(ISBLANK('Raw Data'!A2007), 0, IF(ABS('Raw Data'!D2007-'Raw Data'!E2007)&lt;4, 'Raw Data'!BD2007, 0))</f>
        <v/>
      </c>
      <c r="AH2012">
        <f>IF(ISBLANK('Raw Data'!D2007), 0, IF('Raw Data'!E2007-'Raw Data'!D2007&gt;3, 'Raw Data'!BE2007, 0))</f>
        <v/>
      </c>
      <c r="AI2012">
        <f>IF(SUM('Raw Data'!D2007:E2007)&gt;'Raw Data'!F2007, 'Raw Data'!G2007, 0)</f>
        <v/>
      </c>
      <c r="AJ2012">
        <f>IF(ISBLANK('Raw Data'!D2007), 0, IF(SUM('Raw Data'!D2007:E2007)&lt;'Raw Data'!F2007, 'Raw Data'!H2007, 0))</f>
        <v/>
      </c>
      <c r="AK2012">
        <f>IF(ISBLANK('Raw Data'!A2007), 0, IF(AND('Raw Data'!D2007&lt;3, 'Raw Data'!E2007&lt;3, 'Raw Data'!F2007&lt;BB$2), 'Raw Data'!AF2007, 0))</f>
        <v/>
      </c>
      <c r="AL2012">
        <f>IF(ISBLANK('Raw Data'!A2007), 0, IF(AND('Raw Data'!D2007&lt;4, 'Raw Data'!E2007&lt;4, 'Raw Data'!F2007&lt;BB$2), 'Raw Data'!AI2007, 0))</f>
        <v/>
      </c>
      <c r="AM2012">
        <f>IF(ISBLANK('Raw Data'!A2007), 0, IF(AND('Raw Data'!D2007&lt;5, 'Raw Data'!E2007&lt;5, 'Raw Data'!F2007&lt;BB$2), 'Raw Data'!AL2007, 0))</f>
        <v/>
      </c>
      <c r="AN2012">
        <f>IF(ISBLANK('Raw Data'!A2007), 0, IF(AND('Raw Data'!D2007&lt;6, 'Raw Data'!E2007&lt;6, 'Raw Data'!F2007&lt;BB$2), 'Raw Data'!AO2007, 0))</f>
        <v/>
      </c>
      <c r="AO2012">
        <f>IF(ISBLANK('Raw Data'!A2007), 0, IF(AND('Raw Data'!I2007&lt;Analysis!$BC$2, 'Raw Data'!D2007-'Raw Data'!E2007&gt;1), 'Raw Data'!AW2007, IF(AND('Raw Data'!J2007&lt;Analysis!$BC$2, 'Raw Data'!E2007-'Raw Data'!D2007&gt;1), 'Raw Data'!AY2007, 0)))</f>
        <v/>
      </c>
      <c r="AP2012">
        <f>IF(ISBLANK('Raw Data'!A2007), 0, IF(AND('Raw Data'!I2007&lt;Analysis!$BC$2, 'Raw Data'!D2007-'Raw Data'!E2007&gt;2), 'Raw Data'!AZ2007, IF(AND('Raw Data'!J2007&lt;Analysis!$BC$2, 'Raw Data'!E2007-'Raw Data'!D2007&gt;2), 'Raw Data'!BB2007, 0)))</f>
        <v/>
      </c>
      <c r="AQ2012">
        <f>IF(ISBLANK('Raw Data'!A2007), 0, IF(AND('Raw Data'!I2007&lt;Analysis!$BC$2, 'Raw Data'!D2007-'Raw Data'!E2007&gt;3), 'Raw Data'!BC2007, IF(AND('Raw Data'!J2007&lt;Analysis!$BC$2, 'Raw Data'!E2007-'Raw Data'!D2007&gt;3), 'Raw Data'!BE2007, 0)))</f>
        <v/>
      </c>
      <c r="AR2012">
        <f>IF('Hidden Analysiss'!D2008=1,IF(ABS('Raw Data'!E2007-'Raw Data'!D2007)&lt;2,'Raw Data'!AX2007,0), 0)</f>
        <v/>
      </c>
      <c r="AS2012">
        <f>IF('Hidden Analysiss'!D2008=1,IF(ABS('Raw Data'!E2007-'Raw Data'!D2007)&lt;3,'Raw Data'!BA2007,0), 0)</f>
        <v/>
      </c>
      <c r="AT2012">
        <f>IF('Hidden Analysiss'!D2008=1,IF(ABS('Raw Data'!E2007-'Raw Data'!D2007)&lt;4,'Raw Data'!BD2007,0), 0)</f>
        <v/>
      </c>
      <c r="AU2012">
        <f>IF(AND('Hidden Analysiss'!E2008=1, ABS('Raw Data'!E2007-'Raw Data'!D2007)&lt;2), 'Raw Data'!AX2007, 0)</f>
        <v/>
      </c>
      <c r="AV2012">
        <f>IF(AND('Hidden Analysiss'!E2008=1, ABS('Raw Data'!E2007-'Raw Data'!D2007)&lt;3), 'Raw Data'!BA2007, 0)</f>
        <v/>
      </c>
      <c r="AW2012">
        <f>IF(AND('Hidden Analysiss'!E2008=1, ABS('Raw Data'!E2007-'Raw Data'!D2007)&lt;3), 'Raw Data'!BD2007, 0)</f>
        <v/>
      </c>
    </row>
    <row r="2013">
      <c r="A2013" s="1">
        <f>'Raw Data'!A2008</f>
        <v/>
      </c>
      <c r="B2013">
        <f>IF('Raw Data'!E2008&gt;'Raw Data'!D2008, 'Raw Data'!J2008, 0)</f>
        <v/>
      </c>
      <c r="C2013">
        <f>IF('Raw Data'!D2008&gt;'Raw Data'!E2008, 'Raw Data'!I2008, 0)</f>
        <v/>
      </c>
      <c r="D2013">
        <f>SUM(G2013:H2013)</f>
        <v/>
      </c>
      <c r="E2013">
        <f>IF(AND('Raw Data'!J2008&lt;'Raw Data'!I2008,'Raw Data'!E2008&gt;'Raw Data'!D2008,'Raw Data'!E2008-'Raw Data'!D2008&gt;3),'Raw Data'!N2008,IF(AND('Raw Data'!I2008&lt;'Raw Data'!J2008,'Raw Data'!D2008&gt;'Raw Data'!E2008,'Raw Data'!D2008-'Raw Data'!E2008&gt;3),'Raw Data'!M2008,0))</f>
        <v/>
      </c>
      <c r="F2013">
        <f>IF(AND('Raw Data'!J2008&lt;'Raw Data'!I2008,'Raw Data'!E2008&gt;'Raw Data'!D2008,'Raw Data'!E2008-'Raw Data'!D2008&lt;4),'Raw Data'!L2008,IF(AND('Raw Data'!I2008&lt;'Raw Data'!J2008,'Raw Data'!D2008&gt;'Raw Data'!E2008,'Raw Data'!D2008-'Raw Data'!E2008&lt;4),'Raw Data'!K2008,0))</f>
        <v/>
      </c>
      <c r="G2013">
        <f>IF(AND('Raw Data'!J2008&lt;'Raw Data'!I2008, 'Raw Data'!E2008&gt;'Raw Data'!D2008), 'Raw Data'!J2008, 0)</f>
        <v/>
      </c>
      <c r="H2013">
        <f>IF(AND('Raw Data'!J2008&gt;'Raw Data'!I2008, 'Raw Data'!E2008&lt;'Raw Data'!D2008), 'Raw Data'!I2008, 0)</f>
        <v/>
      </c>
      <c r="I2013">
        <f>SUM(J2013:K2013)</f>
        <v/>
      </c>
      <c r="J2013">
        <f>IF(AND('Raw Data'!J2008&gt;'Raw Data'!I2008, 'Raw Data'!E2008&gt;'Raw Data'!D2008), 'Raw Data'!J2008, 0)</f>
        <v/>
      </c>
      <c r="K2013">
        <f>IF(AND('Raw Data'!I2008&gt;'Raw Data'!J2008, 'Raw Data'!D2008&gt;'Raw Data'!E2008), 'Raw Data'!I2008, 0)</f>
        <v/>
      </c>
      <c r="L2013">
        <f>IF('Raw Data'!E2008-'Raw Data'!D2008&gt;3, 'Raw Data'!N2008, 0)</f>
        <v/>
      </c>
      <c r="M2013">
        <f>IF('Raw Data'!D2008-'Raw Data'!E2008&gt;3, 'Raw Data'!M2008, 0)</f>
        <v/>
      </c>
      <c r="N2013">
        <f>IF(ISBLANK('Raw Data'!D2008),0,IF(AND('Raw Data'!E2008&gt;'Raw Data'!D2008,'Raw Data'!E2008-'Raw Data'!D2008&gt;0,'Raw Data'!E2008-'Raw Data'!D2008&lt;4),'Raw Data'!L2008, 0))</f>
        <v/>
      </c>
      <c r="O2013">
        <f>IF(ISBLANK('Raw Data'!D2008),0,IF(AND('Raw Data'!E2008&gt;'Raw Data'!D2008,'Raw Data'!E2008-'Raw Data'!D2008&gt;0,'Raw Data'!D2008-'Raw Data'!E2008&lt;4),'Raw Data'!K2008, 0))</f>
        <v/>
      </c>
      <c r="P2013">
        <f>IF('Raw Data'!E2008-'Raw Data'!D2008&gt;3, 'Raw Data'!N2008, IF('Raw Data'!D2008-'Raw Data'!E2008&gt;3, 'Raw Data'!M2008, 0))</f>
        <v/>
      </c>
      <c r="Q2013">
        <f>IF(ISBLANK('Raw Data'!E2008),0,IF(AND('Raw Data'!E2008-'Raw Data'!D2008&lt;4,'Raw Data'!E2008-'Raw Data'!D2008&gt;0),'Raw Data'!L2008,IF(AND('Raw Data'!D2008&gt;'Raw Data'!E2008,'Raw Data'!D2008-'Raw Data'!E2008&gt;0),'Raw Data'!K2008,0)))</f>
        <v/>
      </c>
      <c r="R2013">
        <f>IF(ISBLANK('Raw Data'!K2008),0,IFERROR(IF(MATCH(SMALL('Raw Data'!K2008:N2008,1),L2013:O2013,0),SMALL('Raw Data'!K2008:N2008,1)),0))</f>
        <v/>
      </c>
      <c r="S2013">
        <f>IF(ISBLANK('Raw Data'!K2008),0,IFERROR(IF(MATCH(SMALL('Raw Data'!K2008:N2008,2),L2013:O2013,0),SMALL('Raw Data'!K2008:N2008,2)),0))</f>
        <v/>
      </c>
      <c r="T2013">
        <f>IF(ISBLANK('Raw Data'!K2008),0,IFERROR(IF(MATCH(SMALL('Raw Data'!K2008:N2008,3),L2013:O2013,0),SMALL('Raw Data'!K2008:N2008,3)),0))</f>
        <v/>
      </c>
      <c r="U2013">
        <f>IF(ISBLANK('Raw Data'!K2008),0,IFERROR(IF(MATCH(SMALL('Raw Data'!K2008:N2008,4),L2013:O2013,0),SMALL('Raw Data'!K2008:N2008,4)),0))</f>
        <v/>
      </c>
      <c r="V2013">
        <f>IF(AND('Raw Data'!D2008&lt;3, 'Raw Data'!E2008&lt;3, 'Raw Data'!A2008&gt;0), 'Raw Data'!AF2008, 0)</f>
        <v/>
      </c>
      <c r="W2013">
        <f>IF(AND('Raw Data'!D2008&lt;4, 'Raw Data'!E2008&lt;4, 'Raw Data'!A2008&gt;0), 'Raw Data'!AI2008, 0)</f>
        <v/>
      </c>
      <c r="X2013">
        <f>IF(AND('Raw Data'!D2008&lt;5, 'Raw Data'!E2008&lt;5, 'Raw Data'!A2008&gt;0), 'Raw Data'!AL2008, 0)</f>
        <v/>
      </c>
      <c r="Y2013">
        <f>IF(AND('Raw Data'!D2008&lt;6, 'Raw Data'!E2008&lt;6, 'Raw Data'!A2008&gt;0), 'Raw Data'!AO2008, 0)</f>
        <v/>
      </c>
      <c r="Z2013">
        <f>IF(ISBLANK('Raw Data'!D2008), 0, IF('Raw Data'!D2008-'Raw Data'!E2008&gt;1, 'Raw Data'!AW2008, 0))</f>
        <v/>
      </c>
      <c r="AA2013">
        <f>IF(ISBLANK('Raw Data'!A2008), 0, IF(ABS('Raw Data'!D2008-'Raw Data'!E2008)&lt;2, 'Raw Data'!AX2008, 0))</f>
        <v/>
      </c>
      <c r="AB2013">
        <f>IF(ISBLANK('Raw Data'!D2008), 0, IF('Raw Data'!E2008-'Raw Data'!D2008&gt;1, 'Raw Data'!AY2008, 0))</f>
        <v/>
      </c>
      <c r="AC2013">
        <f>IF(ISBLANK('Raw Data'!D2008), 0, IF('Raw Data'!D2008-'Raw Data'!E2008&gt;2, 'Raw Data'!AZ2008, 0))</f>
        <v/>
      </c>
      <c r="AD2013">
        <f>IF(ISBLANK('Raw Data'!A2008), 0, IF(ABS('Raw Data'!D2008-'Raw Data'!E2008)&lt;3, 'Raw Data'!BA2008, 0))</f>
        <v/>
      </c>
      <c r="AE2013">
        <f>IF(ISBLANK('Raw Data'!D2008), 0, IF('Raw Data'!E2008-'Raw Data'!D2008&gt;2, 'Raw Data'!BB2008, 0))</f>
        <v/>
      </c>
      <c r="AF2013">
        <f>IF(ISBLANK('Raw Data'!D2008), 0, IF('Raw Data'!D2008-'Raw Data'!E2008&gt;3, 'Raw Data'!BC2008, 0))</f>
        <v/>
      </c>
      <c r="AG2013">
        <f>IF(ISBLANK('Raw Data'!A2008), 0, IF(ABS('Raw Data'!D2008-'Raw Data'!E2008)&lt;4, 'Raw Data'!BD2008, 0))</f>
        <v/>
      </c>
      <c r="AH2013">
        <f>IF(ISBLANK('Raw Data'!D2008), 0, IF('Raw Data'!E2008-'Raw Data'!D2008&gt;3, 'Raw Data'!BE2008, 0))</f>
        <v/>
      </c>
      <c r="AI2013">
        <f>IF(SUM('Raw Data'!D2008:E2008)&gt;'Raw Data'!F2008, 'Raw Data'!G2008, 0)</f>
        <v/>
      </c>
      <c r="AJ2013">
        <f>IF(ISBLANK('Raw Data'!D2008), 0, IF(SUM('Raw Data'!D2008:E2008)&lt;'Raw Data'!F2008, 'Raw Data'!H2008, 0))</f>
        <v/>
      </c>
      <c r="AK2013">
        <f>IF(ISBLANK('Raw Data'!A2008), 0, IF(AND('Raw Data'!D2008&lt;3, 'Raw Data'!E2008&lt;3, 'Raw Data'!F2008&lt;BB$2), 'Raw Data'!AF2008, 0))</f>
        <v/>
      </c>
      <c r="AL2013">
        <f>IF(ISBLANK('Raw Data'!A2008), 0, IF(AND('Raw Data'!D2008&lt;4, 'Raw Data'!E2008&lt;4, 'Raw Data'!F2008&lt;BB$2), 'Raw Data'!AI2008, 0))</f>
        <v/>
      </c>
      <c r="AM2013">
        <f>IF(ISBLANK('Raw Data'!A2008), 0, IF(AND('Raw Data'!D2008&lt;5, 'Raw Data'!E2008&lt;5, 'Raw Data'!F2008&lt;BB$2), 'Raw Data'!AL2008, 0))</f>
        <v/>
      </c>
      <c r="AN2013">
        <f>IF(ISBLANK('Raw Data'!A2008), 0, IF(AND('Raw Data'!D2008&lt;6, 'Raw Data'!E2008&lt;6, 'Raw Data'!F2008&lt;BB$2), 'Raw Data'!AO2008, 0))</f>
        <v/>
      </c>
      <c r="AO2013">
        <f>IF(ISBLANK('Raw Data'!A2008), 0, IF(AND('Raw Data'!I2008&lt;Analysis!$BC$2, 'Raw Data'!D2008-'Raw Data'!E2008&gt;1), 'Raw Data'!AW2008, IF(AND('Raw Data'!J2008&lt;Analysis!$BC$2, 'Raw Data'!E2008-'Raw Data'!D2008&gt;1), 'Raw Data'!AY2008, 0)))</f>
        <v/>
      </c>
      <c r="AP2013">
        <f>IF(ISBLANK('Raw Data'!A2008), 0, IF(AND('Raw Data'!I2008&lt;Analysis!$BC$2, 'Raw Data'!D2008-'Raw Data'!E2008&gt;2), 'Raw Data'!AZ2008, IF(AND('Raw Data'!J2008&lt;Analysis!$BC$2, 'Raw Data'!E2008-'Raw Data'!D2008&gt;2), 'Raw Data'!BB2008, 0)))</f>
        <v/>
      </c>
      <c r="AQ2013">
        <f>IF(ISBLANK('Raw Data'!A2008), 0, IF(AND('Raw Data'!I2008&lt;Analysis!$BC$2, 'Raw Data'!D2008-'Raw Data'!E2008&gt;3), 'Raw Data'!BC2008, IF(AND('Raw Data'!J2008&lt;Analysis!$BC$2, 'Raw Data'!E2008-'Raw Data'!D2008&gt;3), 'Raw Data'!BE2008, 0)))</f>
        <v/>
      </c>
      <c r="AR2013">
        <f>IF('Hidden Analysiss'!D2009=1,IF(ABS('Raw Data'!E2008-'Raw Data'!D2008)&lt;2,'Raw Data'!AX2008,0), 0)</f>
        <v/>
      </c>
      <c r="AS2013">
        <f>IF('Hidden Analysiss'!D2009=1,IF(ABS('Raw Data'!E2008-'Raw Data'!D2008)&lt;3,'Raw Data'!BA2008,0), 0)</f>
        <v/>
      </c>
      <c r="AT2013">
        <f>IF('Hidden Analysiss'!D2009=1,IF(ABS('Raw Data'!E2008-'Raw Data'!D2008)&lt;4,'Raw Data'!BD2008,0), 0)</f>
        <v/>
      </c>
      <c r="AU2013">
        <f>IF(AND('Hidden Analysiss'!E2009=1, ABS('Raw Data'!E2008-'Raw Data'!D2008)&lt;2), 'Raw Data'!AX2008, 0)</f>
        <v/>
      </c>
      <c r="AV2013">
        <f>IF(AND('Hidden Analysiss'!E2009=1, ABS('Raw Data'!E2008-'Raw Data'!D2008)&lt;3), 'Raw Data'!BA2008, 0)</f>
        <v/>
      </c>
      <c r="AW2013">
        <f>IF(AND('Hidden Analysiss'!E2009=1, ABS('Raw Data'!E2008-'Raw Data'!D2008)&lt;3), 'Raw Data'!BD2008, 0)</f>
        <v/>
      </c>
    </row>
    <row r="2014">
      <c r="A2014" s="1">
        <f>'Raw Data'!A2009</f>
        <v/>
      </c>
      <c r="B2014">
        <f>IF('Raw Data'!E2009&gt;'Raw Data'!D2009, 'Raw Data'!J2009, 0)</f>
        <v/>
      </c>
      <c r="C2014">
        <f>IF('Raw Data'!D2009&gt;'Raw Data'!E2009, 'Raw Data'!I2009, 0)</f>
        <v/>
      </c>
      <c r="D2014">
        <f>SUM(G2014:H2014)</f>
        <v/>
      </c>
      <c r="E2014">
        <f>IF(AND('Raw Data'!J2009&lt;'Raw Data'!I2009,'Raw Data'!E2009&gt;'Raw Data'!D2009,'Raw Data'!E2009-'Raw Data'!D2009&gt;3),'Raw Data'!N2009,IF(AND('Raw Data'!I2009&lt;'Raw Data'!J2009,'Raw Data'!D2009&gt;'Raw Data'!E2009,'Raw Data'!D2009-'Raw Data'!E2009&gt;3),'Raw Data'!M2009,0))</f>
        <v/>
      </c>
      <c r="F2014">
        <f>IF(AND('Raw Data'!J2009&lt;'Raw Data'!I2009,'Raw Data'!E2009&gt;'Raw Data'!D2009,'Raw Data'!E2009-'Raw Data'!D2009&lt;4),'Raw Data'!L2009,IF(AND('Raw Data'!I2009&lt;'Raw Data'!J2009,'Raw Data'!D2009&gt;'Raw Data'!E2009,'Raw Data'!D2009-'Raw Data'!E2009&lt;4),'Raw Data'!K2009,0))</f>
        <v/>
      </c>
      <c r="G2014">
        <f>IF(AND('Raw Data'!J2009&lt;'Raw Data'!I2009, 'Raw Data'!E2009&gt;'Raw Data'!D2009), 'Raw Data'!J2009, 0)</f>
        <v/>
      </c>
      <c r="H2014">
        <f>IF(AND('Raw Data'!J2009&gt;'Raw Data'!I2009, 'Raw Data'!E2009&lt;'Raw Data'!D2009), 'Raw Data'!I2009, 0)</f>
        <v/>
      </c>
      <c r="I2014">
        <f>SUM(J2014:K2014)</f>
        <v/>
      </c>
      <c r="J2014">
        <f>IF(AND('Raw Data'!J2009&gt;'Raw Data'!I2009, 'Raw Data'!E2009&gt;'Raw Data'!D2009), 'Raw Data'!J2009, 0)</f>
        <v/>
      </c>
      <c r="K2014">
        <f>IF(AND('Raw Data'!I2009&gt;'Raw Data'!J2009, 'Raw Data'!D2009&gt;'Raw Data'!E2009), 'Raw Data'!I2009, 0)</f>
        <v/>
      </c>
      <c r="L2014">
        <f>IF('Raw Data'!E2009-'Raw Data'!D2009&gt;3, 'Raw Data'!N2009, 0)</f>
        <v/>
      </c>
      <c r="M2014">
        <f>IF('Raw Data'!D2009-'Raw Data'!E2009&gt;3, 'Raw Data'!M2009, 0)</f>
        <v/>
      </c>
      <c r="N2014">
        <f>IF(ISBLANK('Raw Data'!D2009),0,IF(AND('Raw Data'!E2009&gt;'Raw Data'!D2009,'Raw Data'!E2009-'Raw Data'!D2009&gt;0,'Raw Data'!E2009-'Raw Data'!D2009&lt;4),'Raw Data'!L2009, 0))</f>
        <v/>
      </c>
      <c r="O2014">
        <f>IF(ISBLANK('Raw Data'!D2009),0,IF(AND('Raw Data'!E2009&gt;'Raw Data'!D2009,'Raw Data'!E2009-'Raw Data'!D2009&gt;0,'Raw Data'!D2009-'Raw Data'!E2009&lt;4),'Raw Data'!K2009, 0))</f>
        <v/>
      </c>
      <c r="P2014">
        <f>IF('Raw Data'!E2009-'Raw Data'!D2009&gt;3, 'Raw Data'!N2009, IF('Raw Data'!D2009-'Raw Data'!E2009&gt;3, 'Raw Data'!M2009, 0))</f>
        <v/>
      </c>
      <c r="Q2014">
        <f>IF(ISBLANK('Raw Data'!E2009),0,IF(AND('Raw Data'!E2009-'Raw Data'!D2009&lt;4,'Raw Data'!E2009-'Raw Data'!D2009&gt;0),'Raw Data'!L2009,IF(AND('Raw Data'!D2009&gt;'Raw Data'!E2009,'Raw Data'!D2009-'Raw Data'!E2009&gt;0),'Raw Data'!K2009,0)))</f>
        <v/>
      </c>
      <c r="R2014">
        <f>IF(ISBLANK('Raw Data'!K2009),0,IFERROR(IF(MATCH(SMALL('Raw Data'!K2009:N2009,1),L2014:O2014,0),SMALL('Raw Data'!K2009:N2009,1)),0))</f>
        <v/>
      </c>
      <c r="S2014">
        <f>IF(ISBLANK('Raw Data'!K2009),0,IFERROR(IF(MATCH(SMALL('Raw Data'!K2009:N2009,2),L2014:O2014,0),SMALL('Raw Data'!K2009:N2009,2)),0))</f>
        <v/>
      </c>
      <c r="T2014">
        <f>IF(ISBLANK('Raw Data'!K2009),0,IFERROR(IF(MATCH(SMALL('Raw Data'!K2009:N2009,3),L2014:O2014,0),SMALL('Raw Data'!K2009:N2009,3)),0))</f>
        <v/>
      </c>
      <c r="U2014">
        <f>IF(ISBLANK('Raw Data'!K2009),0,IFERROR(IF(MATCH(SMALL('Raw Data'!K2009:N2009,4),L2014:O2014,0),SMALL('Raw Data'!K2009:N2009,4)),0))</f>
        <v/>
      </c>
      <c r="V2014">
        <f>IF(AND('Raw Data'!D2009&lt;3, 'Raw Data'!E2009&lt;3, 'Raw Data'!A2009&gt;0), 'Raw Data'!AF2009, 0)</f>
        <v/>
      </c>
      <c r="W2014">
        <f>IF(AND('Raw Data'!D2009&lt;4, 'Raw Data'!E2009&lt;4, 'Raw Data'!A2009&gt;0), 'Raw Data'!AI2009, 0)</f>
        <v/>
      </c>
      <c r="X2014">
        <f>IF(AND('Raw Data'!D2009&lt;5, 'Raw Data'!E2009&lt;5, 'Raw Data'!A2009&gt;0), 'Raw Data'!AL2009, 0)</f>
        <v/>
      </c>
      <c r="Y2014">
        <f>IF(AND('Raw Data'!D2009&lt;6, 'Raw Data'!E2009&lt;6, 'Raw Data'!A2009&gt;0), 'Raw Data'!AO2009, 0)</f>
        <v/>
      </c>
      <c r="Z2014">
        <f>IF(ISBLANK('Raw Data'!D2009), 0, IF('Raw Data'!D2009-'Raw Data'!E2009&gt;1, 'Raw Data'!AW2009, 0))</f>
        <v/>
      </c>
      <c r="AA2014">
        <f>IF(ISBLANK('Raw Data'!A2009), 0, IF(ABS('Raw Data'!D2009-'Raw Data'!E2009)&lt;2, 'Raw Data'!AX2009, 0))</f>
        <v/>
      </c>
      <c r="AB2014">
        <f>IF(ISBLANK('Raw Data'!D2009), 0, IF('Raw Data'!E2009-'Raw Data'!D2009&gt;1, 'Raw Data'!AY2009, 0))</f>
        <v/>
      </c>
      <c r="AC2014">
        <f>IF(ISBLANK('Raw Data'!D2009), 0, IF('Raw Data'!D2009-'Raw Data'!E2009&gt;2, 'Raw Data'!AZ2009, 0))</f>
        <v/>
      </c>
      <c r="AD2014">
        <f>IF(ISBLANK('Raw Data'!A2009), 0, IF(ABS('Raw Data'!D2009-'Raw Data'!E2009)&lt;3, 'Raw Data'!BA2009, 0))</f>
        <v/>
      </c>
      <c r="AE2014">
        <f>IF(ISBLANK('Raw Data'!D2009), 0, IF('Raw Data'!E2009-'Raw Data'!D2009&gt;2, 'Raw Data'!BB2009, 0))</f>
        <v/>
      </c>
      <c r="AF2014">
        <f>IF(ISBLANK('Raw Data'!D2009), 0, IF('Raw Data'!D2009-'Raw Data'!E2009&gt;3, 'Raw Data'!BC2009, 0))</f>
        <v/>
      </c>
      <c r="AG2014">
        <f>IF(ISBLANK('Raw Data'!A2009), 0, IF(ABS('Raw Data'!D2009-'Raw Data'!E2009)&lt;4, 'Raw Data'!BD2009, 0))</f>
        <v/>
      </c>
      <c r="AH2014">
        <f>IF(ISBLANK('Raw Data'!D2009), 0, IF('Raw Data'!E2009-'Raw Data'!D2009&gt;3, 'Raw Data'!BE2009, 0))</f>
        <v/>
      </c>
      <c r="AI2014">
        <f>IF(SUM('Raw Data'!D2009:E2009)&gt;'Raw Data'!F2009, 'Raw Data'!G2009, 0)</f>
        <v/>
      </c>
      <c r="AJ2014">
        <f>IF(ISBLANK('Raw Data'!D2009), 0, IF(SUM('Raw Data'!D2009:E2009)&lt;'Raw Data'!F2009, 'Raw Data'!H2009, 0))</f>
        <v/>
      </c>
      <c r="AK2014">
        <f>IF(ISBLANK('Raw Data'!A2009), 0, IF(AND('Raw Data'!D2009&lt;3, 'Raw Data'!E2009&lt;3, 'Raw Data'!F2009&lt;BB$2), 'Raw Data'!AF2009, 0))</f>
        <v/>
      </c>
      <c r="AL2014">
        <f>IF(ISBLANK('Raw Data'!A2009), 0, IF(AND('Raw Data'!D2009&lt;4, 'Raw Data'!E2009&lt;4, 'Raw Data'!F2009&lt;BB$2), 'Raw Data'!AI2009, 0))</f>
        <v/>
      </c>
      <c r="AM2014">
        <f>IF(ISBLANK('Raw Data'!A2009), 0, IF(AND('Raw Data'!D2009&lt;5, 'Raw Data'!E2009&lt;5, 'Raw Data'!F2009&lt;BB$2), 'Raw Data'!AL2009, 0))</f>
        <v/>
      </c>
      <c r="AN2014">
        <f>IF(ISBLANK('Raw Data'!A2009), 0, IF(AND('Raw Data'!D2009&lt;6, 'Raw Data'!E2009&lt;6, 'Raw Data'!F2009&lt;BB$2), 'Raw Data'!AO2009, 0))</f>
        <v/>
      </c>
      <c r="AO2014">
        <f>IF(ISBLANK('Raw Data'!A2009), 0, IF(AND('Raw Data'!I2009&lt;Analysis!$BC$2, 'Raw Data'!D2009-'Raw Data'!E2009&gt;1), 'Raw Data'!AW2009, IF(AND('Raw Data'!J2009&lt;Analysis!$BC$2, 'Raw Data'!E2009-'Raw Data'!D2009&gt;1), 'Raw Data'!AY2009, 0)))</f>
        <v/>
      </c>
      <c r="AP2014">
        <f>IF(ISBLANK('Raw Data'!A2009), 0, IF(AND('Raw Data'!I2009&lt;Analysis!$BC$2, 'Raw Data'!D2009-'Raw Data'!E2009&gt;2), 'Raw Data'!AZ2009, IF(AND('Raw Data'!J2009&lt;Analysis!$BC$2, 'Raw Data'!E2009-'Raw Data'!D2009&gt;2), 'Raw Data'!BB2009, 0)))</f>
        <v/>
      </c>
      <c r="AQ2014">
        <f>IF(ISBLANK('Raw Data'!A2009), 0, IF(AND('Raw Data'!I2009&lt;Analysis!$BC$2, 'Raw Data'!D2009-'Raw Data'!E2009&gt;3), 'Raw Data'!BC2009, IF(AND('Raw Data'!J2009&lt;Analysis!$BC$2, 'Raw Data'!E2009-'Raw Data'!D2009&gt;3), 'Raw Data'!BE2009, 0)))</f>
        <v/>
      </c>
      <c r="AR2014">
        <f>IF('Hidden Analysiss'!D2010=1,IF(ABS('Raw Data'!E2009-'Raw Data'!D2009)&lt;2,'Raw Data'!AX2009,0), 0)</f>
        <v/>
      </c>
      <c r="AS2014">
        <f>IF('Hidden Analysiss'!D2010=1,IF(ABS('Raw Data'!E2009-'Raw Data'!D2009)&lt;3,'Raw Data'!BA2009,0), 0)</f>
        <v/>
      </c>
      <c r="AT2014">
        <f>IF('Hidden Analysiss'!D2010=1,IF(ABS('Raw Data'!E2009-'Raw Data'!D2009)&lt;4,'Raw Data'!BD2009,0), 0)</f>
        <v/>
      </c>
      <c r="AU2014">
        <f>IF(AND('Hidden Analysiss'!E2010=1, ABS('Raw Data'!E2009-'Raw Data'!D2009)&lt;2), 'Raw Data'!AX2009, 0)</f>
        <v/>
      </c>
      <c r="AV2014">
        <f>IF(AND('Hidden Analysiss'!E2010=1, ABS('Raw Data'!E2009-'Raw Data'!D2009)&lt;3), 'Raw Data'!BA2009, 0)</f>
        <v/>
      </c>
      <c r="AW2014">
        <f>IF(AND('Hidden Analysiss'!E2010=1, ABS('Raw Data'!E2009-'Raw Data'!D2009)&lt;3), 'Raw Data'!BD2009, 0)</f>
        <v/>
      </c>
    </row>
    <row r="2015">
      <c r="A2015" s="1">
        <f>'Raw Data'!A2010</f>
        <v/>
      </c>
      <c r="B2015">
        <f>IF('Raw Data'!E2010&gt;'Raw Data'!D2010, 'Raw Data'!J2010, 0)</f>
        <v/>
      </c>
      <c r="C2015">
        <f>IF('Raw Data'!D2010&gt;'Raw Data'!E2010, 'Raw Data'!I2010, 0)</f>
        <v/>
      </c>
      <c r="D2015">
        <f>SUM(G2015:H2015)</f>
        <v/>
      </c>
      <c r="E2015">
        <f>IF(AND('Raw Data'!J2010&lt;'Raw Data'!I2010,'Raw Data'!E2010&gt;'Raw Data'!D2010,'Raw Data'!E2010-'Raw Data'!D2010&gt;3),'Raw Data'!N2010,IF(AND('Raw Data'!I2010&lt;'Raw Data'!J2010,'Raw Data'!D2010&gt;'Raw Data'!E2010,'Raw Data'!D2010-'Raw Data'!E2010&gt;3),'Raw Data'!M2010,0))</f>
        <v/>
      </c>
      <c r="F2015">
        <f>IF(AND('Raw Data'!J2010&lt;'Raw Data'!I2010,'Raw Data'!E2010&gt;'Raw Data'!D2010,'Raw Data'!E2010-'Raw Data'!D2010&lt;4),'Raw Data'!L2010,IF(AND('Raw Data'!I2010&lt;'Raw Data'!J2010,'Raw Data'!D2010&gt;'Raw Data'!E2010,'Raw Data'!D2010-'Raw Data'!E2010&lt;4),'Raw Data'!K2010,0))</f>
        <v/>
      </c>
      <c r="G2015">
        <f>IF(AND('Raw Data'!J2010&lt;'Raw Data'!I2010, 'Raw Data'!E2010&gt;'Raw Data'!D2010), 'Raw Data'!J2010, 0)</f>
        <v/>
      </c>
      <c r="H2015">
        <f>IF(AND('Raw Data'!J2010&gt;'Raw Data'!I2010, 'Raw Data'!E2010&lt;'Raw Data'!D2010), 'Raw Data'!I2010, 0)</f>
        <v/>
      </c>
      <c r="I2015">
        <f>SUM(J2015:K2015)</f>
        <v/>
      </c>
      <c r="J2015">
        <f>IF(AND('Raw Data'!J2010&gt;'Raw Data'!I2010, 'Raw Data'!E2010&gt;'Raw Data'!D2010), 'Raw Data'!J2010, 0)</f>
        <v/>
      </c>
      <c r="K2015">
        <f>IF(AND('Raw Data'!I2010&gt;'Raw Data'!J2010, 'Raw Data'!D2010&gt;'Raw Data'!E2010), 'Raw Data'!I2010, 0)</f>
        <v/>
      </c>
      <c r="L2015">
        <f>IF('Raw Data'!E2010-'Raw Data'!D2010&gt;3, 'Raw Data'!N2010, 0)</f>
        <v/>
      </c>
      <c r="M2015">
        <f>IF('Raw Data'!D2010-'Raw Data'!E2010&gt;3, 'Raw Data'!M2010, 0)</f>
        <v/>
      </c>
      <c r="N2015">
        <f>IF(ISBLANK('Raw Data'!D2010),0,IF(AND('Raw Data'!E2010&gt;'Raw Data'!D2010,'Raw Data'!E2010-'Raw Data'!D2010&gt;0,'Raw Data'!E2010-'Raw Data'!D2010&lt;4),'Raw Data'!L2010, 0))</f>
        <v/>
      </c>
      <c r="O2015">
        <f>IF(ISBLANK('Raw Data'!D2010),0,IF(AND('Raw Data'!E2010&gt;'Raw Data'!D2010,'Raw Data'!E2010-'Raw Data'!D2010&gt;0,'Raw Data'!D2010-'Raw Data'!E2010&lt;4),'Raw Data'!K2010, 0))</f>
        <v/>
      </c>
      <c r="P2015">
        <f>IF('Raw Data'!E2010-'Raw Data'!D2010&gt;3, 'Raw Data'!N2010, IF('Raw Data'!D2010-'Raw Data'!E2010&gt;3, 'Raw Data'!M2010, 0))</f>
        <v/>
      </c>
      <c r="Q2015">
        <f>IF(ISBLANK('Raw Data'!E2010),0,IF(AND('Raw Data'!E2010-'Raw Data'!D2010&lt;4,'Raw Data'!E2010-'Raw Data'!D2010&gt;0),'Raw Data'!L2010,IF(AND('Raw Data'!D2010&gt;'Raw Data'!E2010,'Raw Data'!D2010-'Raw Data'!E2010&gt;0),'Raw Data'!K2010,0)))</f>
        <v/>
      </c>
      <c r="R2015">
        <f>IF(ISBLANK('Raw Data'!K2010),0,IFERROR(IF(MATCH(SMALL('Raw Data'!K2010:N2010,1),L2015:O2015,0),SMALL('Raw Data'!K2010:N2010,1)),0))</f>
        <v/>
      </c>
      <c r="S2015">
        <f>IF(ISBLANK('Raw Data'!K2010),0,IFERROR(IF(MATCH(SMALL('Raw Data'!K2010:N2010,2),L2015:O2015,0),SMALL('Raw Data'!K2010:N2010,2)),0))</f>
        <v/>
      </c>
      <c r="T2015">
        <f>IF(ISBLANK('Raw Data'!K2010),0,IFERROR(IF(MATCH(SMALL('Raw Data'!K2010:N2010,3),L2015:O2015,0),SMALL('Raw Data'!K2010:N2010,3)),0))</f>
        <v/>
      </c>
      <c r="U2015">
        <f>IF(ISBLANK('Raw Data'!K2010),0,IFERROR(IF(MATCH(SMALL('Raw Data'!K2010:N2010,4),L2015:O2015,0),SMALL('Raw Data'!K2010:N2010,4)),0))</f>
        <v/>
      </c>
      <c r="V2015">
        <f>IF(AND('Raw Data'!D2010&lt;3, 'Raw Data'!E2010&lt;3, 'Raw Data'!A2010&gt;0), 'Raw Data'!AF2010, 0)</f>
        <v/>
      </c>
      <c r="W2015">
        <f>IF(AND('Raw Data'!D2010&lt;4, 'Raw Data'!E2010&lt;4, 'Raw Data'!A2010&gt;0), 'Raw Data'!AI2010, 0)</f>
        <v/>
      </c>
      <c r="X2015">
        <f>IF(AND('Raw Data'!D2010&lt;5, 'Raw Data'!E2010&lt;5, 'Raw Data'!A2010&gt;0), 'Raw Data'!AL2010, 0)</f>
        <v/>
      </c>
      <c r="Y2015">
        <f>IF(AND('Raw Data'!D2010&lt;6, 'Raw Data'!E2010&lt;6, 'Raw Data'!A2010&gt;0), 'Raw Data'!AO2010, 0)</f>
        <v/>
      </c>
      <c r="Z2015">
        <f>IF(ISBLANK('Raw Data'!D2010), 0, IF('Raw Data'!D2010-'Raw Data'!E2010&gt;1, 'Raw Data'!AW2010, 0))</f>
        <v/>
      </c>
      <c r="AA2015">
        <f>IF(ISBLANK('Raw Data'!A2010), 0, IF(ABS('Raw Data'!D2010-'Raw Data'!E2010)&lt;2, 'Raw Data'!AX2010, 0))</f>
        <v/>
      </c>
      <c r="AB2015">
        <f>IF(ISBLANK('Raw Data'!D2010), 0, IF('Raw Data'!E2010-'Raw Data'!D2010&gt;1, 'Raw Data'!AY2010, 0))</f>
        <v/>
      </c>
      <c r="AC2015">
        <f>IF(ISBLANK('Raw Data'!D2010), 0, IF('Raw Data'!D2010-'Raw Data'!E2010&gt;2, 'Raw Data'!AZ2010, 0))</f>
        <v/>
      </c>
      <c r="AD2015">
        <f>IF(ISBLANK('Raw Data'!A2010), 0, IF(ABS('Raw Data'!D2010-'Raw Data'!E2010)&lt;3, 'Raw Data'!BA2010, 0))</f>
        <v/>
      </c>
      <c r="AE2015">
        <f>IF(ISBLANK('Raw Data'!D2010), 0, IF('Raw Data'!E2010-'Raw Data'!D2010&gt;2, 'Raw Data'!BB2010, 0))</f>
        <v/>
      </c>
      <c r="AF2015">
        <f>IF(ISBLANK('Raw Data'!D2010), 0, IF('Raw Data'!D2010-'Raw Data'!E2010&gt;3, 'Raw Data'!BC2010, 0))</f>
        <v/>
      </c>
      <c r="AG2015">
        <f>IF(ISBLANK('Raw Data'!A2010), 0, IF(ABS('Raw Data'!D2010-'Raw Data'!E2010)&lt;4, 'Raw Data'!BD2010, 0))</f>
        <v/>
      </c>
      <c r="AH2015">
        <f>IF(ISBLANK('Raw Data'!D2010), 0, IF('Raw Data'!E2010-'Raw Data'!D2010&gt;3, 'Raw Data'!BE2010, 0))</f>
        <v/>
      </c>
      <c r="AI2015">
        <f>IF(SUM('Raw Data'!D2010:E2010)&gt;'Raw Data'!F2010, 'Raw Data'!G2010, 0)</f>
        <v/>
      </c>
      <c r="AJ2015">
        <f>IF(ISBLANK('Raw Data'!D2010), 0, IF(SUM('Raw Data'!D2010:E2010)&lt;'Raw Data'!F2010, 'Raw Data'!H2010, 0))</f>
        <v/>
      </c>
      <c r="AK2015">
        <f>IF(ISBLANK('Raw Data'!A2010), 0, IF(AND('Raw Data'!D2010&lt;3, 'Raw Data'!E2010&lt;3, 'Raw Data'!F2010&lt;BB$2), 'Raw Data'!AF2010, 0))</f>
        <v/>
      </c>
      <c r="AL2015">
        <f>IF(ISBLANK('Raw Data'!A2010), 0, IF(AND('Raw Data'!D2010&lt;4, 'Raw Data'!E2010&lt;4, 'Raw Data'!F2010&lt;BB$2), 'Raw Data'!AI2010, 0))</f>
        <v/>
      </c>
      <c r="AM2015">
        <f>IF(ISBLANK('Raw Data'!A2010), 0, IF(AND('Raw Data'!D2010&lt;5, 'Raw Data'!E2010&lt;5, 'Raw Data'!F2010&lt;BB$2), 'Raw Data'!AL2010, 0))</f>
        <v/>
      </c>
      <c r="AN2015">
        <f>IF(ISBLANK('Raw Data'!A2010), 0, IF(AND('Raw Data'!D2010&lt;6, 'Raw Data'!E2010&lt;6, 'Raw Data'!F2010&lt;BB$2), 'Raw Data'!AO2010, 0))</f>
        <v/>
      </c>
      <c r="AO2015">
        <f>IF(ISBLANK('Raw Data'!A2010), 0, IF(AND('Raw Data'!I2010&lt;Analysis!$BC$2, 'Raw Data'!D2010-'Raw Data'!E2010&gt;1), 'Raw Data'!AW2010, IF(AND('Raw Data'!J2010&lt;Analysis!$BC$2, 'Raw Data'!E2010-'Raw Data'!D2010&gt;1), 'Raw Data'!AY2010, 0)))</f>
        <v/>
      </c>
      <c r="AP2015">
        <f>IF(ISBLANK('Raw Data'!A2010), 0, IF(AND('Raw Data'!I2010&lt;Analysis!$BC$2, 'Raw Data'!D2010-'Raw Data'!E2010&gt;2), 'Raw Data'!AZ2010, IF(AND('Raw Data'!J2010&lt;Analysis!$BC$2, 'Raw Data'!E2010-'Raw Data'!D2010&gt;2), 'Raw Data'!BB2010, 0)))</f>
        <v/>
      </c>
      <c r="AQ2015">
        <f>IF(ISBLANK('Raw Data'!A2010), 0, IF(AND('Raw Data'!I2010&lt;Analysis!$BC$2, 'Raw Data'!D2010-'Raw Data'!E2010&gt;3), 'Raw Data'!BC2010, IF(AND('Raw Data'!J2010&lt;Analysis!$BC$2, 'Raw Data'!E2010-'Raw Data'!D2010&gt;3), 'Raw Data'!BE2010, 0)))</f>
        <v/>
      </c>
      <c r="AR2015">
        <f>IF('Hidden Analysiss'!D2011=1,IF(ABS('Raw Data'!E2010-'Raw Data'!D2010)&lt;2,'Raw Data'!AX2010,0), 0)</f>
        <v/>
      </c>
      <c r="AS2015">
        <f>IF('Hidden Analysiss'!D2011=1,IF(ABS('Raw Data'!E2010-'Raw Data'!D2010)&lt;3,'Raw Data'!BA2010,0), 0)</f>
        <v/>
      </c>
      <c r="AT2015">
        <f>IF('Hidden Analysiss'!D2011=1,IF(ABS('Raw Data'!E2010-'Raw Data'!D2010)&lt;4,'Raw Data'!BD2010,0), 0)</f>
        <v/>
      </c>
      <c r="AU2015">
        <f>IF(AND('Hidden Analysiss'!E2011=1, ABS('Raw Data'!E2010-'Raw Data'!D2010)&lt;2), 'Raw Data'!AX2010, 0)</f>
        <v/>
      </c>
      <c r="AV2015">
        <f>IF(AND('Hidden Analysiss'!E2011=1, ABS('Raw Data'!E2010-'Raw Data'!D2010)&lt;3), 'Raw Data'!BA2010, 0)</f>
        <v/>
      </c>
      <c r="AW2015">
        <f>IF(AND('Hidden Analysiss'!E2011=1, ABS('Raw Data'!E2010-'Raw Data'!D2010)&lt;3), 'Raw Data'!BD2010, 0)</f>
        <v/>
      </c>
    </row>
    <row r="2016">
      <c r="A2016" s="1">
        <f>'Raw Data'!A2011</f>
        <v/>
      </c>
      <c r="B2016">
        <f>IF('Raw Data'!E2011&gt;'Raw Data'!D2011, 'Raw Data'!J2011, 0)</f>
        <v/>
      </c>
      <c r="C2016">
        <f>IF('Raw Data'!D2011&gt;'Raw Data'!E2011, 'Raw Data'!I2011, 0)</f>
        <v/>
      </c>
      <c r="D2016">
        <f>SUM(G2016:H2016)</f>
        <v/>
      </c>
      <c r="E2016">
        <f>IF(AND('Raw Data'!J2011&lt;'Raw Data'!I2011,'Raw Data'!E2011&gt;'Raw Data'!D2011,'Raw Data'!E2011-'Raw Data'!D2011&gt;3),'Raw Data'!N2011,IF(AND('Raw Data'!I2011&lt;'Raw Data'!J2011,'Raw Data'!D2011&gt;'Raw Data'!E2011,'Raw Data'!D2011-'Raw Data'!E2011&gt;3),'Raw Data'!M2011,0))</f>
        <v/>
      </c>
      <c r="F2016">
        <f>IF(AND('Raw Data'!J2011&lt;'Raw Data'!I2011,'Raw Data'!E2011&gt;'Raw Data'!D2011,'Raw Data'!E2011-'Raw Data'!D2011&lt;4),'Raw Data'!L2011,IF(AND('Raw Data'!I2011&lt;'Raw Data'!J2011,'Raw Data'!D2011&gt;'Raw Data'!E2011,'Raw Data'!D2011-'Raw Data'!E2011&lt;4),'Raw Data'!K2011,0))</f>
        <v/>
      </c>
      <c r="G2016">
        <f>IF(AND('Raw Data'!J2011&lt;'Raw Data'!I2011, 'Raw Data'!E2011&gt;'Raw Data'!D2011), 'Raw Data'!J2011, 0)</f>
        <v/>
      </c>
      <c r="H2016">
        <f>IF(AND('Raw Data'!J2011&gt;'Raw Data'!I2011, 'Raw Data'!E2011&lt;'Raw Data'!D2011), 'Raw Data'!I2011, 0)</f>
        <v/>
      </c>
      <c r="I2016">
        <f>SUM(J2016:K2016)</f>
        <v/>
      </c>
      <c r="J2016">
        <f>IF(AND('Raw Data'!J2011&gt;'Raw Data'!I2011, 'Raw Data'!E2011&gt;'Raw Data'!D2011), 'Raw Data'!J2011, 0)</f>
        <v/>
      </c>
      <c r="K2016">
        <f>IF(AND('Raw Data'!I2011&gt;'Raw Data'!J2011, 'Raw Data'!D2011&gt;'Raw Data'!E2011), 'Raw Data'!I2011, 0)</f>
        <v/>
      </c>
      <c r="L2016">
        <f>IF('Raw Data'!E2011-'Raw Data'!D2011&gt;3, 'Raw Data'!N2011, 0)</f>
        <v/>
      </c>
      <c r="M2016">
        <f>IF('Raw Data'!D2011-'Raw Data'!E2011&gt;3, 'Raw Data'!M2011, 0)</f>
        <v/>
      </c>
      <c r="N2016">
        <f>IF(ISBLANK('Raw Data'!D2011),0,IF(AND('Raw Data'!E2011&gt;'Raw Data'!D2011,'Raw Data'!E2011-'Raw Data'!D2011&gt;0,'Raw Data'!E2011-'Raw Data'!D2011&lt;4),'Raw Data'!L2011, 0))</f>
        <v/>
      </c>
      <c r="O2016">
        <f>IF(ISBLANK('Raw Data'!D2011),0,IF(AND('Raw Data'!E2011&gt;'Raw Data'!D2011,'Raw Data'!E2011-'Raw Data'!D2011&gt;0,'Raw Data'!D2011-'Raw Data'!E2011&lt;4),'Raw Data'!K2011, 0))</f>
        <v/>
      </c>
      <c r="P2016">
        <f>IF('Raw Data'!E2011-'Raw Data'!D2011&gt;3, 'Raw Data'!N2011, IF('Raw Data'!D2011-'Raw Data'!E2011&gt;3, 'Raw Data'!M2011, 0))</f>
        <v/>
      </c>
      <c r="Q2016">
        <f>IF(ISBLANK('Raw Data'!E2011),0,IF(AND('Raw Data'!E2011-'Raw Data'!D2011&lt;4,'Raw Data'!E2011-'Raw Data'!D2011&gt;0),'Raw Data'!L2011,IF(AND('Raw Data'!D2011&gt;'Raw Data'!E2011,'Raw Data'!D2011-'Raw Data'!E2011&gt;0),'Raw Data'!K2011,0)))</f>
        <v/>
      </c>
      <c r="R2016">
        <f>IF(ISBLANK('Raw Data'!K2011),0,IFERROR(IF(MATCH(SMALL('Raw Data'!K2011:N2011,1),L2016:O2016,0),SMALL('Raw Data'!K2011:N2011,1)),0))</f>
        <v/>
      </c>
      <c r="S2016">
        <f>IF(ISBLANK('Raw Data'!K2011),0,IFERROR(IF(MATCH(SMALL('Raw Data'!K2011:N2011,2),L2016:O2016,0),SMALL('Raw Data'!K2011:N2011,2)),0))</f>
        <v/>
      </c>
      <c r="T2016">
        <f>IF(ISBLANK('Raw Data'!K2011),0,IFERROR(IF(MATCH(SMALL('Raw Data'!K2011:N2011,3),L2016:O2016,0),SMALL('Raw Data'!K2011:N2011,3)),0))</f>
        <v/>
      </c>
      <c r="U2016">
        <f>IF(ISBLANK('Raw Data'!K2011),0,IFERROR(IF(MATCH(SMALL('Raw Data'!K2011:N2011,4),L2016:O2016,0),SMALL('Raw Data'!K2011:N2011,4)),0))</f>
        <v/>
      </c>
      <c r="V2016">
        <f>IF(AND('Raw Data'!D2011&lt;3, 'Raw Data'!E2011&lt;3, 'Raw Data'!A2011&gt;0), 'Raw Data'!AF2011, 0)</f>
        <v/>
      </c>
      <c r="W2016">
        <f>IF(AND('Raw Data'!D2011&lt;4, 'Raw Data'!E2011&lt;4, 'Raw Data'!A2011&gt;0), 'Raw Data'!AI2011, 0)</f>
        <v/>
      </c>
      <c r="X2016">
        <f>IF(AND('Raw Data'!D2011&lt;5, 'Raw Data'!E2011&lt;5, 'Raw Data'!A2011&gt;0), 'Raw Data'!AL2011, 0)</f>
        <v/>
      </c>
      <c r="Y2016">
        <f>IF(AND('Raw Data'!D2011&lt;6, 'Raw Data'!E2011&lt;6, 'Raw Data'!A2011&gt;0), 'Raw Data'!AO2011, 0)</f>
        <v/>
      </c>
      <c r="Z2016">
        <f>IF(ISBLANK('Raw Data'!D2011), 0, IF('Raw Data'!D2011-'Raw Data'!E2011&gt;1, 'Raw Data'!AW2011, 0))</f>
        <v/>
      </c>
      <c r="AA2016">
        <f>IF(ISBLANK('Raw Data'!A2011), 0, IF(ABS('Raw Data'!D2011-'Raw Data'!E2011)&lt;2, 'Raw Data'!AX2011, 0))</f>
        <v/>
      </c>
      <c r="AB2016">
        <f>IF(ISBLANK('Raw Data'!D2011), 0, IF('Raw Data'!E2011-'Raw Data'!D2011&gt;1, 'Raw Data'!AY2011, 0))</f>
        <v/>
      </c>
      <c r="AC2016">
        <f>IF(ISBLANK('Raw Data'!D2011), 0, IF('Raw Data'!D2011-'Raw Data'!E2011&gt;2, 'Raw Data'!AZ2011, 0))</f>
        <v/>
      </c>
      <c r="AD2016">
        <f>IF(ISBLANK('Raw Data'!A2011), 0, IF(ABS('Raw Data'!D2011-'Raw Data'!E2011)&lt;3, 'Raw Data'!BA2011, 0))</f>
        <v/>
      </c>
      <c r="AE2016">
        <f>IF(ISBLANK('Raw Data'!D2011), 0, IF('Raw Data'!E2011-'Raw Data'!D2011&gt;2, 'Raw Data'!BB2011, 0))</f>
        <v/>
      </c>
      <c r="AF2016">
        <f>IF(ISBLANK('Raw Data'!D2011), 0, IF('Raw Data'!D2011-'Raw Data'!E2011&gt;3, 'Raw Data'!BC2011, 0))</f>
        <v/>
      </c>
      <c r="AG2016">
        <f>IF(ISBLANK('Raw Data'!A2011), 0, IF(ABS('Raw Data'!D2011-'Raw Data'!E2011)&lt;4, 'Raw Data'!BD2011, 0))</f>
        <v/>
      </c>
      <c r="AH2016">
        <f>IF(ISBLANK('Raw Data'!D2011), 0, IF('Raw Data'!E2011-'Raw Data'!D2011&gt;3, 'Raw Data'!BE2011, 0))</f>
        <v/>
      </c>
      <c r="AI2016">
        <f>IF(SUM('Raw Data'!D2011:E2011)&gt;'Raw Data'!F2011, 'Raw Data'!G2011, 0)</f>
        <v/>
      </c>
      <c r="AJ2016">
        <f>IF(ISBLANK('Raw Data'!D2011), 0, IF(SUM('Raw Data'!D2011:E2011)&lt;'Raw Data'!F2011, 'Raw Data'!H2011, 0))</f>
        <v/>
      </c>
      <c r="AK2016">
        <f>IF(ISBLANK('Raw Data'!A2011), 0, IF(AND('Raw Data'!D2011&lt;3, 'Raw Data'!E2011&lt;3, 'Raw Data'!F2011&lt;BB$2), 'Raw Data'!AF2011, 0))</f>
        <v/>
      </c>
      <c r="AL2016">
        <f>IF(ISBLANK('Raw Data'!A2011), 0, IF(AND('Raw Data'!D2011&lt;4, 'Raw Data'!E2011&lt;4, 'Raw Data'!F2011&lt;BB$2), 'Raw Data'!AI2011, 0))</f>
        <v/>
      </c>
      <c r="AM2016">
        <f>IF(ISBLANK('Raw Data'!A2011), 0, IF(AND('Raw Data'!D2011&lt;5, 'Raw Data'!E2011&lt;5, 'Raw Data'!F2011&lt;BB$2), 'Raw Data'!AL2011, 0))</f>
        <v/>
      </c>
      <c r="AN2016">
        <f>IF(ISBLANK('Raw Data'!A2011), 0, IF(AND('Raw Data'!D2011&lt;6, 'Raw Data'!E2011&lt;6, 'Raw Data'!F2011&lt;BB$2), 'Raw Data'!AO2011, 0))</f>
        <v/>
      </c>
      <c r="AO2016">
        <f>IF(ISBLANK('Raw Data'!A2011), 0, IF(AND('Raw Data'!I2011&lt;Analysis!$BC$2, 'Raw Data'!D2011-'Raw Data'!E2011&gt;1), 'Raw Data'!AW2011, IF(AND('Raw Data'!J2011&lt;Analysis!$BC$2, 'Raw Data'!E2011-'Raw Data'!D2011&gt;1), 'Raw Data'!AY2011, 0)))</f>
        <v/>
      </c>
      <c r="AP2016">
        <f>IF(ISBLANK('Raw Data'!A2011), 0, IF(AND('Raw Data'!I2011&lt;Analysis!$BC$2, 'Raw Data'!D2011-'Raw Data'!E2011&gt;2), 'Raw Data'!AZ2011, IF(AND('Raw Data'!J2011&lt;Analysis!$BC$2, 'Raw Data'!E2011-'Raw Data'!D2011&gt;2), 'Raw Data'!BB2011, 0)))</f>
        <v/>
      </c>
      <c r="AQ2016">
        <f>IF(ISBLANK('Raw Data'!A2011), 0, IF(AND('Raw Data'!I2011&lt;Analysis!$BC$2, 'Raw Data'!D2011-'Raw Data'!E2011&gt;3), 'Raw Data'!BC2011, IF(AND('Raw Data'!J2011&lt;Analysis!$BC$2, 'Raw Data'!E2011-'Raw Data'!D2011&gt;3), 'Raw Data'!BE2011, 0)))</f>
        <v/>
      </c>
      <c r="AR2016">
        <f>IF('Hidden Analysiss'!D2012=1,IF(ABS('Raw Data'!E2011-'Raw Data'!D2011)&lt;2,'Raw Data'!AX2011,0), 0)</f>
        <v/>
      </c>
      <c r="AS2016">
        <f>IF('Hidden Analysiss'!D2012=1,IF(ABS('Raw Data'!E2011-'Raw Data'!D2011)&lt;3,'Raw Data'!BA2011,0), 0)</f>
        <v/>
      </c>
      <c r="AT2016">
        <f>IF('Hidden Analysiss'!D2012=1,IF(ABS('Raw Data'!E2011-'Raw Data'!D2011)&lt;4,'Raw Data'!BD2011,0), 0)</f>
        <v/>
      </c>
      <c r="AU2016">
        <f>IF(AND('Hidden Analysiss'!E2012=1, ABS('Raw Data'!E2011-'Raw Data'!D2011)&lt;2), 'Raw Data'!AX2011, 0)</f>
        <v/>
      </c>
      <c r="AV2016">
        <f>IF(AND('Hidden Analysiss'!E2012=1, ABS('Raw Data'!E2011-'Raw Data'!D2011)&lt;3), 'Raw Data'!BA2011, 0)</f>
        <v/>
      </c>
      <c r="AW2016">
        <f>IF(AND('Hidden Analysiss'!E2012=1, ABS('Raw Data'!E2011-'Raw Data'!D2011)&lt;3), 'Raw Data'!BD2011, 0)</f>
        <v/>
      </c>
    </row>
    <row r="2017">
      <c r="A2017" s="1">
        <f>'Raw Data'!A2012</f>
        <v/>
      </c>
      <c r="B2017">
        <f>IF('Raw Data'!E2012&gt;'Raw Data'!D2012, 'Raw Data'!J2012, 0)</f>
        <v/>
      </c>
      <c r="C2017">
        <f>IF('Raw Data'!D2012&gt;'Raw Data'!E2012, 'Raw Data'!I2012, 0)</f>
        <v/>
      </c>
      <c r="D2017">
        <f>SUM(G2017:H2017)</f>
        <v/>
      </c>
      <c r="E2017">
        <f>IF(AND('Raw Data'!J2012&lt;'Raw Data'!I2012,'Raw Data'!E2012&gt;'Raw Data'!D2012,'Raw Data'!E2012-'Raw Data'!D2012&gt;3),'Raw Data'!N2012,IF(AND('Raw Data'!I2012&lt;'Raw Data'!J2012,'Raw Data'!D2012&gt;'Raw Data'!E2012,'Raw Data'!D2012-'Raw Data'!E2012&gt;3),'Raw Data'!M2012,0))</f>
        <v/>
      </c>
      <c r="F2017">
        <f>IF(AND('Raw Data'!J2012&lt;'Raw Data'!I2012,'Raw Data'!E2012&gt;'Raw Data'!D2012,'Raw Data'!E2012-'Raw Data'!D2012&lt;4),'Raw Data'!L2012,IF(AND('Raw Data'!I2012&lt;'Raw Data'!J2012,'Raw Data'!D2012&gt;'Raw Data'!E2012,'Raw Data'!D2012-'Raw Data'!E2012&lt;4),'Raw Data'!K2012,0))</f>
        <v/>
      </c>
      <c r="G2017">
        <f>IF(AND('Raw Data'!J2012&lt;'Raw Data'!I2012, 'Raw Data'!E2012&gt;'Raw Data'!D2012), 'Raw Data'!J2012, 0)</f>
        <v/>
      </c>
      <c r="H2017">
        <f>IF(AND('Raw Data'!J2012&gt;'Raw Data'!I2012, 'Raw Data'!E2012&lt;'Raw Data'!D2012), 'Raw Data'!I2012, 0)</f>
        <v/>
      </c>
      <c r="I2017">
        <f>SUM(J2017:K2017)</f>
        <v/>
      </c>
      <c r="J2017">
        <f>IF(AND('Raw Data'!J2012&gt;'Raw Data'!I2012, 'Raw Data'!E2012&gt;'Raw Data'!D2012), 'Raw Data'!J2012, 0)</f>
        <v/>
      </c>
      <c r="K2017">
        <f>IF(AND('Raw Data'!I2012&gt;'Raw Data'!J2012, 'Raw Data'!D2012&gt;'Raw Data'!E2012), 'Raw Data'!I2012, 0)</f>
        <v/>
      </c>
      <c r="L2017">
        <f>IF('Raw Data'!E2012-'Raw Data'!D2012&gt;3, 'Raw Data'!N2012, 0)</f>
        <v/>
      </c>
      <c r="M2017">
        <f>IF('Raw Data'!D2012-'Raw Data'!E2012&gt;3, 'Raw Data'!M2012, 0)</f>
        <v/>
      </c>
      <c r="N2017">
        <f>IF(ISBLANK('Raw Data'!D2012),0,IF(AND('Raw Data'!E2012&gt;'Raw Data'!D2012,'Raw Data'!E2012-'Raw Data'!D2012&gt;0,'Raw Data'!E2012-'Raw Data'!D2012&lt;4),'Raw Data'!L2012, 0))</f>
        <v/>
      </c>
      <c r="O2017">
        <f>IF(ISBLANK('Raw Data'!D2012),0,IF(AND('Raw Data'!E2012&gt;'Raw Data'!D2012,'Raw Data'!E2012-'Raw Data'!D2012&gt;0,'Raw Data'!D2012-'Raw Data'!E2012&lt;4),'Raw Data'!K2012, 0))</f>
        <v/>
      </c>
      <c r="P2017">
        <f>IF('Raw Data'!E2012-'Raw Data'!D2012&gt;3, 'Raw Data'!N2012, IF('Raw Data'!D2012-'Raw Data'!E2012&gt;3, 'Raw Data'!M2012, 0))</f>
        <v/>
      </c>
      <c r="Q2017">
        <f>IF(ISBLANK('Raw Data'!E2012),0,IF(AND('Raw Data'!E2012-'Raw Data'!D2012&lt;4,'Raw Data'!E2012-'Raw Data'!D2012&gt;0),'Raw Data'!L2012,IF(AND('Raw Data'!D2012&gt;'Raw Data'!E2012,'Raw Data'!D2012-'Raw Data'!E2012&gt;0),'Raw Data'!K2012,0)))</f>
        <v/>
      </c>
      <c r="R2017">
        <f>IF(ISBLANK('Raw Data'!K2012),0,IFERROR(IF(MATCH(SMALL('Raw Data'!K2012:N2012,1),L2017:O2017,0),SMALL('Raw Data'!K2012:N2012,1)),0))</f>
        <v/>
      </c>
      <c r="S2017">
        <f>IF(ISBLANK('Raw Data'!K2012),0,IFERROR(IF(MATCH(SMALL('Raw Data'!K2012:N2012,2),L2017:O2017,0),SMALL('Raw Data'!K2012:N2012,2)),0))</f>
        <v/>
      </c>
      <c r="T2017">
        <f>IF(ISBLANK('Raw Data'!K2012),0,IFERROR(IF(MATCH(SMALL('Raw Data'!K2012:N2012,3),L2017:O2017,0),SMALL('Raw Data'!K2012:N2012,3)),0))</f>
        <v/>
      </c>
      <c r="U2017">
        <f>IF(ISBLANK('Raw Data'!K2012),0,IFERROR(IF(MATCH(SMALL('Raw Data'!K2012:N2012,4),L2017:O2017,0),SMALL('Raw Data'!K2012:N2012,4)),0))</f>
        <v/>
      </c>
      <c r="V2017">
        <f>IF(AND('Raw Data'!D2012&lt;3, 'Raw Data'!E2012&lt;3, 'Raw Data'!A2012&gt;0), 'Raw Data'!AF2012, 0)</f>
        <v/>
      </c>
      <c r="W2017">
        <f>IF(AND('Raw Data'!D2012&lt;4, 'Raw Data'!E2012&lt;4, 'Raw Data'!A2012&gt;0), 'Raw Data'!AI2012, 0)</f>
        <v/>
      </c>
      <c r="X2017">
        <f>IF(AND('Raw Data'!D2012&lt;5, 'Raw Data'!E2012&lt;5, 'Raw Data'!A2012&gt;0), 'Raw Data'!AL2012, 0)</f>
        <v/>
      </c>
      <c r="Y2017">
        <f>IF(AND('Raw Data'!D2012&lt;6, 'Raw Data'!E2012&lt;6, 'Raw Data'!A2012&gt;0), 'Raw Data'!AO2012, 0)</f>
        <v/>
      </c>
      <c r="Z2017">
        <f>IF(ISBLANK('Raw Data'!D2012), 0, IF('Raw Data'!D2012-'Raw Data'!E2012&gt;1, 'Raw Data'!AW2012, 0))</f>
        <v/>
      </c>
      <c r="AA2017">
        <f>IF(ISBLANK('Raw Data'!A2012), 0, IF(ABS('Raw Data'!D2012-'Raw Data'!E2012)&lt;2, 'Raw Data'!AX2012, 0))</f>
        <v/>
      </c>
      <c r="AB2017">
        <f>IF(ISBLANK('Raw Data'!D2012), 0, IF('Raw Data'!E2012-'Raw Data'!D2012&gt;1, 'Raw Data'!AY2012, 0))</f>
        <v/>
      </c>
      <c r="AC2017">
        <f>IF(ISBLANK('Raw Data'!D2012), 0, IF('Raw Data'!D2012-'Raw Data'!E2012&gt;2, 'Raw Data'!AZ2012, 0))</f>
        <v/>
      </c>
      <c r="AD2017">
        <f>IF(ISBLANK('Raw Data'!A2012), 0, IF(ABS('Raw Data'!D2012-'Raw Data'!E2012)&lt;3, 'Raw Data'!BA2012, 0))</f>
        <v/>
      </c>
      <c r="AE2017">
        <f>IF(ISBLANK('Raw Data'!D2012), 0, IF('Raw Data'!E2012-'Raw Data'!D2012&gt;2, 'Raw Data'!BB2012, 0))</f>
        <v/>
      </c>
      <c r="AF2017">
        <f>IF(ISBLANK('Raw Data'!D2012), 0, IF('Raw Data'!D2012-'Raw Data'!E2012&gt;3, 'Raw Data'!BC2012, 0))</f>
        <v/>
      </c>
      <c r="AG2017">
        <f>IF(ISBLANK('Raw Data'!A2012), 0, IF(ABS('Raw Data'!D2012-'Raw Data'!E2012)&lt;4, 'Raw Data'!BD2012, 0))</f>
        <v/>
      </c>
      <c r="AH2017">
        <f>IF(ISBLANK('Raw Data'!D2012), 0, IF('Raw Data'!E2012-'Raw Data'!D2012&gt;3, 'Raw Data'!BE2012, 0))</f>
        <v/>
      </c>
      <c r="AI2017">
        <f>IF(SUM('Raw Data'!D2012:E2012)&gt;'Raw Data'!F2012, 'Raw Data'!G2012, 0)</f>
        <v/>
      </c>
      <c r="AJ2017">
        <f>IF(ISBLANK('Raw Data'!D2012), 0, IF(SUM('Raw Data'!D2012:E2012)&lt;'Raw Data'!F2012, 'Raw Data'!H2012, 0))</f>
        <v/>
      </c>
      <c r="AK2017">
        <f>IF(ISBLANK('Raw Data'!A2012), 0, IF(AND('Raw Data'!D2012&lt;3, 'Raw Data'!E2012&lt;3, 'Raw Data'!F2012&lt;BB$2), 'Raw Data'!AF2012, 0))</f>
        <v/>
      </c>
      <c r="AL2017">
        <f>IF(ISBLANK('Raw Data'!A2012), 0, IF(AND('Raw Data'!D2012&lt;4, 'Raw Data'!E2012&lt;4, 'Raw Data'!F2012&lt;BB$2), 'Raw Data'!AI2012, 0))</f>
        <v/>
      </c>
      <c r="AM2017">
        <f>IF(ISBLANK('Raw Data'!A2012), 0, IF(AND('Raw Data'!D2012&lt;5, 'Raw Data'!E2012&lt;5, 'Raw Data'!F2012&lt;BB$2), 'Raw Data'!AL2012, 0))</f>
        <v/>
      </c>
      <c r="AN2017">
        <f>IF(ISBLANK('Raw Data'!A2012), 0, IF(AND('Raw Data'!D2012&lt;6, 'Raw Data'!E2012&lt;6, 'Raw Data'!F2012&lt;BB$2), 'Raw Data'!AO2012, 0))</f>
        <v/>
      </c>
      <c r="AO2017">
        <f>IF(ISBLANK('Raw Data'!A2012), 0, IF(AND('Raw Data'!I2012&lt;Analysis!$BC$2, 'Raw Data'!D2012-'Raw Data'!E2012&gt;1), 'Raw Data'!AW2012, IF(AND('Raw Data'!J2012&lt;Analysis!$BC$2, 'Raw Data'!E2012-'Raw Data'!D2012&gt;1), 'Raw Data'!AY2012, 0)))</f>
        <v/>
      </c>
      <c r="AP2017">
        <f>IF(ISBLANK('Raw Data'!A2012), 0, IF(AND('Raw Data'!I2012&lt;Analysis!$BC$2, 'Raw Data'!D2012-'Raw Data'!E2012&gt;2), 'Raw Data'!AZ2012, IF(AND('Raw Data'!J2012&lt;Analysis!$BC$2, 'Raw Data'!E2012-'Raw Data'!D2012&gt;2), 'Raw Data'!BB2012, 0)))</f>
        <v/>
      </c>
      <c r="AQ2017">
        <f>IF(ISBLANK('Raw Data'!A2012), 0, IF(AND('Raw Data'!I2012&lt;Analysis!$BC$2, 'Raw Data'!D2012-'Raw Data'!E2012&gt;3), 'Raw Data'!BC2012, IF(AND('Raw Data'!J2012&lt;Analysis!$BC$2, 'Raw Data'!E2012-'Raw Data'!D2012&gt;3), 'Raw Data'!BE2012, 0)))</f>
        <v/>
      </c>
      <c r="AR2017">
        <f>IF('Hidden Analysiss'!D2013=1,IF(ABS('Raw Data'!E2012-'Raw Data'!D2012)&lt;2,'Raw Data'!AX2012,0), 0)</f>
        <v/>
      </c>
      <c r="AS2017">
        <f>IF('Hidden Analysiss'!D2013=1,IF(ABS('Raw Data'!E2012-'Raw Data'!D2012)&lt;3,'Raw Data'!BA2012,0), 0)</f>
        <v/>
      </c>
      <c r="AT2017">
        <f>IF('Hidden Analysiss'!D2013=1,IF(ABS('Raw Data'!E2012-'Raw Data'!D2012)&lt;4,'Raw Data'!BD2012,0), 0)</f>
        <v/>
      </c>
      <c r="AU2017">
        <f>IF(AND('Hidden Analysiss'!E2013=1, ABS('Raw Data'!E2012-'Raw Data'!D2012)&lt;2), 'Raw Data'!AX2012, 0)</f>
        <v/>
      </c>
      <c r="AV2017">
        <f>IF(AND('Hidden Analysiss'!E2013=1, ABS('Raw Data'!E2012-'Raw Data'!D2012)&lt;3), 'Raw Data'!BA2012, 0)</f>
        <v/>
      </c>
      <c r="AW2017">
        <f>IF(AND('Hidden Analysiss'!E2013=1, ABS('Raw Data'!E2012-'Raw Data'!D2012)&lt;3), 'Raw Data'!BD2012, 0)</f>
        <v/>
      </c>
    </row>
    <row r="2018">
      <c r="A2018" s="1">
        <f>'Raw Data'!A2013</f>
        <v/>
      </c>
      <c r="B2018">
        <f>IF('Raw Data'!E2013&gt;'Raw Data'!D2013, 'Raw Data'!J2013, 0)</f>
        <v/>
      </c>
      <c r="C2018">
        <f>IF('Raw Data'!D2013&gt;'Raw Data'!E2013, 'Raw Data'!I2013, 0)</f>
        <v/>
      </c>
      <c r="D2018">
        <f>SUM(G2018:H2018)</f>
        <v/>
      </c>
      <c r="E2018">
        <f>IF(AND('Raw Data'!J2013&lt;'Raw Data'!I2013,'Raw Data'!E2013&gt;'Raw Data'!D2013,'Raw Data'!E2013-'Raw Data'!D2013&gt;3),'Raw Data'!N2013,IF(AND('Raw Data'!I2013&lt;'Raw Data'!J2013,'Raw Data'!D2013&gt;'Raw Data'!E2013,'Raw Data'!D2013-'Raw Data'!E2013&gt;3),'Raw Data'!M2013,0))</f>
        <v/>
      </c>
      <c r="F2018">
        <f>IF(AND('Raw Data'!J2013&lt;'Raw Data'!I2013,'Raw Data'!E2013&gt;'Raw Data'!D2013,'Raw Data'!E2013-'Raw Data'!D2013&lt;4),'Raw Data'!L2013,IF(AND('Raw Data'!I2013&lt;'Raw Data'!J2013,'Raw Data'!D2013&gt;'Raw Data'!E2013,'Raw Data'!D2013-'Raw Data'!E2013&lt;4),'Raw Data'!K2013,0))</f>
        <v/>
      </c>
      <c r="G2018">
        <f>IF(AND('Raw Data'!J2013&lt;'Raw Data'!I2013, 'Raw Data'!E2013&gt;'Raw Data'!D2013), 'Raw Data'!J2013, 0)</f>
        <v/>
      </c>
      <c r="H2018">
        <f>IF(AND('Raw Data'!J2013&gt;'Raw Data'!I2013, 'Raw Data'!E2013&lt;'Raw Data'!D2013), 'Raw Data'!I2013, 0)</f>
        <v/>
      </c>
      <c r="I2018">
        <f>SUM(J2018:K2018)</f>
        <v/>
      </c>
      <c r="J2018">
        <f>IF(AND('Raw Data'!J2013&gt;'Raw Data'!I2013, 'Raw Data'!E2013&gt;'Raw Data'!D2013), 'Raw Data'!J2013, 0)</f>
        <v/>
      </c>
      <c r="K2018">
        <f>IF(AND('Raw Data'!I2013&gt;'Raw Data'!J2013, 'Raw Data'!D2013&gt;'Raw Data'!E2013), 'Raw Data'!I2013, 0)</f>
        <v/>
      </c>
      <c r="L2018">
        <f>IF('Raw Data'!E2013-'Raw Data'!D2013&gt;3, 'Raw Data'!N2013, 0)</f>
        <v/>
      </c>
      <c r="M2018">
        <f>IF('Raw Data'!D2013-'Raw Data'!E2013&gt;3, 'Raw Data'!M2013, 0)</f>
        <v/>
      </c>
      <c r="N2018">
        <f>IF(ISBLANK('Raw Data'!D2013),0,IF(AND('Raw Data'!E2013&gt;'Raw Data'!D2013,'Raw Data'!E2013-'Raw Data'!D2013&gt;0,'Raw Data'!E2013-'Raw Data'!D2013&lt;4),'Raw Data'!L2013, 0))</f>
        <v/>
      </c>
      <c r="O2018">
        <f>IF(ISBLANK('Raw Data'!D2013),0,IF(AND('Raw Data'!E2013&gt;'Raw Data'!D2013,'Raw Data'!E2013-'Raw Data'!D2013&gt;0,'Raw Data'!D2013-'Raw Data'!E2013&lt;4),'Raw Data'!K2013, 0))</f>
        <v/>
      </c>
      <c r="P2018">
        <f>IF('Raw Data'!E2013-'Raw Data'!D2013&gt;3, 'Raw Data'!N2013, IF('Raw Data'!D2013-'Raw Data'!E2013&gt;3, 'Raw Data'!M2013, 0))</f>
        <v/>
      </c>
      <c r="Q2018">
        <f>IF(ISBLANK('Raw Data'!E2013),0,IF(AND('Raw Data'!E2013-'Raw Data'!D2013&lt;4,'Raw Data'!E2013-'Raw Data'!D2013&gt;0),'Raw Data'!L2013,IF(AND('Raw Data'!D2013&gt;'Raw Data'!E2013,'Raw Data'!D2013-'Raw Data'!E2013&gt;0),'Raw Data'!K2013,0)))</f>
        <v/>
      </c>
      <c r="R2018">
        <f>IF(ISBLANK('Raw Data'!K2013),0,IFERROR(IF(MATCH(SMALL('Raw Data'!K2013:N2013,1),L2018:O2018,0),SMALL('Raw Data'!K2013:N2013,1)),0))</f>
        <v/>
      </c>
      <c r="S2018">
        <f>IF(ISBLANK('Raw Data'!K2013),0,IFERROR(IF(MATCH(SMALL('Raw Data'!K2013:N2013,2),L2018:O2018,0),SMALL('Raw Data'!K2013:N2013,2)),0))</f>
        <v/>
      </c>
      <c r="T2018">
        <f>IF(ISBLANK('Raw Data'!K2013),0,IFERROR(IF(MATCH(SMALL('Raw Data'!K2013:N2013,3),L2018:O2018,0),SMALL('Raw Data'!K2013:N2013,3)),0))</f>
        <v/>
      </c>
      <c r="U2018">
        <f>IF(ISBLANK('Raw Data'!K2013),0,IFERROR(IF(MATCH(SMALL('Raw Data'!K2013:N2013,4),L2018:O2018,0),SMALL('Raw Data'!K2013:N2013,4)),0))</f>
        <v/>
      </c>
      <c r="V2018">
        <f>IF(AND('Raw Data'!D2013&lt;3, 'Raw Data'!E2013&lt;3, 'Raw Data'!A2013&gt;0), 'Raw Data'!AF2013, 0)</f>
        <v/>
      </c>
      <c r="W2018">
        <f>IF(AND('Raw Data'!D2013&lt;4, 'Raw Data'!E2013&lt;4, 'Raw Data'!A2013&gt;0), 'Raw Data'!AI2013, 0)</f>
        <v/>
      </c>
      <c r="X2018">
        <f>IF(AND('Raw Data'!D2013&lt;5, 'Raw Data'!E2013&lt;5, 'Raw Data'!A2013&gt;0), 'Raw Data'!AL2013, 0)</f>
        <v/>
      </c>
      <c r="Y2018">
        <f>IF(AND('Raw Data'!D2013&lt;6, 'Raw Data'!E2013&lt;6, 'Raw Data'!A2013&gt;0), 'Raw Data'!AO2013, 0)</f>
        <v/>
      </c>
      <c r="Z2018">
        <f>IF(ISBLANK('Raw Data'!D2013), 0, IF('Raw Data'!D2013-'Raw Data'!E2013&gt;1, 'Raw Data'!AW2013, 0))</f>
        <v/>
      </c>
      <c r="AA2018">
        <f>IF(ISBLANK('Raw Data'!A2013), 0, IF(ABS('Raw Data'!D2013-'Raw Data'!E2013)&lt;2, 'Raw Data'!AX2013, 0))</f>
        <v/>
      </c>
      <c r="AB2018">
        <f>IF(ISBLANK('Raw Data'!D2013), 0, IF('Raw Data'!E2013-'Raw Data'!D2013&gt;1, 'Raw Data'!AY2013, 0))</f>
        <v/>
      </c>
      <c r="AC2018">
        <f>IF(ISBLANK('Raw Data'!D2013), 0, IF('Raw Data'!D2013-'Raw Data'!E2013&gt;2, 'Raw Data'!AZ2013, 0))</f>
        <v/>
      </c>
      <c r="AD2018">
        <f>IF(ISBLANK('Raw Data'!A2013), 0, IF(ABS('Raw Data'!D2013-'Raw Data'!E2013)&lt;3, 'Raw Data'!BA2013, 0))</f>
        <v/>
      </c>
      <c r="AE2018">
        <f>IF(ISBLANK('Raw Data'!D2013), 0, IF('Raw Data'!E2013-'Raw Data'!D2013&gt;2, 'Raw Data'!BB2013, 0))</f>
        <v/>
      </c>
      <c r="AF2018">
        <f>IF(ISBLANK('Raw Data'!D2013), 0, IF('Raw Data'!D2013-'Raw Data'!E2013&gt;3, 'Raw Data'!BC2013, 0))</f>
        <v/>
      </c>
      <c r="AG2018">
        <f>IF(ISBLANK('Raw Data'!A2013), 0, IF(ABS('Raw Data'!D2013-'Raw Data'!E2013)&lt;4, 'Raw Data'!BD2013, 0))</f>
        <v/>
      </c>
      <c r="AH2018">
        <f>IF(ISBLANK('Raw Data'!D2013), 0, IF('Raw Data'!E2013-'Raw Data'!D2013&gt;3, 'Raw Data'!BE2013, 0))</f>
        <v/>
      </c>
      <c r="AI2018">
        <f>IF(SUM('Raw Data'!D2013:E2013)&gt;'Raw Data'!F2013, 'Raw Data'!G2013, 0)</f>
        <v/>
      </c>
      <c r="AJ2018">
        <f>IF(ISBLANK('Raw Data'!D2013), 0, IF(SUM('Raw Data'!D2013:E2013)&lt;'Raw Data'!F2013, 'Raw Data'!H2013, 0))</f>
        <v/>
      </c>
      <c r="AK2018">
        <f>IF(ISBLANK('Raw Data'!A2013), 0, IF(AND('Raw Data'!D2013&lt;3, 'Raw Data'!E2013&lt;3, 'Raw Data'!F2013&lt;BB$2), 'Raw Data'!AF2013, 0))</f>
        <v/>
      </c>
      <c r="AL2018">
        <f>IF(ISBLANK('Raw Data'!A2013), 0, IF(AND('Raw Data'!D2013&lt;4, 'Raw Data'!E2013&lt;4, 'Raw Data'!F2013&lt;BB$2), 'Raw Data'!AI2013, 0))</f>
        <v/>
      </c>
      <c r="AM2018">
        <f>IF(ISBLANK('Raw Data'!A2013), 0, IF(AND('Raw Data'!D2013&lt;5, 'Raw Data'!E2013&lt;5, 'Raw Data'!F2013&lt;BB$2), 'Raw Data'!AL2013, 0))</f>
        <v/>
      </c>
      <c r="AN2018">
        <f>IF(ISBLANK('Raw Data'!A2013), 0, IF(AND('Raw Data'!D2013&lt;6, 'Raw Data'!E2013&lt;6, 'Raw Data'!F2013&lt;BB$2), 'Raw Data'!AO2013, 0))</f>
        <v/>
      </c>
      <c r="AO2018">
        <f>IF(ISBLANK('Raw Data'!A2013), 0, IF(AND('Raw Data'!I2013&lt;Analysis!$BC$2, 'Raw Data'!D2013-'Raw Data'!E2013&gt;1), 'Raw Data'!AW2013, IF(AND('Raw Data'!J2013&lt;Analysis!$BC$2, 'Raw Data'!E2013-'Raw Data'!D2013&gt;1), 'Raw Data'!AY2013, 0)))</f>
        <v/>
      </c>
      <c r="AP2018">
        <f>IF(ISBLANK('Raw Data'!A2013), 0, IF(AND('Raw Data'!I2013&lt;Analysis!$BC$2, 'Raw Data'!D2013-'Raw Data'!E2013&gt;2), 'Raw Data'!AZ2013, IF(AND('Raw Data'!J2013&lt;Analysis!$BC$2, 'Raw Data'!E2013-'Raw Data'!D2013&gt;2), 'Raw Data'!BB2013, 0)))</f>
        <v/>
      </c>
      <c r="AQ2018">
        <f>IF(ISBLANK('Raw Data'!A2013), 0, IF(AND('Raw Data'!I2013&lt;Analysis!$BC$2, 'Raw Data'!D2013-'Raw Data'!E2013&gt;3), 'Raw Data'!BC2013, IF(AND('Raw Data'!J2013&lt;Analysis!$BC$2, 'Raw Data'!E2013-'Raw Data'!D2013&gt;3), 'Raw Data'!BE2013, 0)))</f>
        <v/>
      </c>
      <c r="AR2018">
        <f>IF('Hidden Analysiss'!D2014=1,IF(ABS('Raw Data'!E2013-'Raw Data'!D2013)&lt;2,'Raw Data'!AX2013,0), 0)</f>
        <v/>
      </c>
      <c r="AS2018">
        <f>IF('Hidden Analysiss'!D2014=1,IF(ABS('Raw Data'!E2013-'Raw Data'!D2013)&lt;3,'Raw Data'!BA2013,0), 0)</f>
        <v/>
      </c>
      <c r="AT2018">
        <f>IF('Hidden Analysiss'!D2014=1,IF(ABS('Raw Data'!E2013-'Raw Data'!D2013)&lt;4,'Raw Data'!BD2013,0), 0)</f>
        <v/>
      </c>
      <c r="AU2018">
        <f>IF(AND('Hidden Analysiss'!E2014=1, ABS('Raw Data'!E2013-'Raw Data'!D2013)&lt;2), 'Raw Data'!AX2013, 0)</f>
        <v/>
      </c>
      <c r="AV2018">
        <f>IF(AND('Hidden Analysiss'!E2014=1, ABS('Raw Data'!E2013-'Raw Data'!D2013)&lt;3), 'Raw Data'!BA2013, 0)</f>
        <v/>
      </c>
      <c r="AW2018">
        <f>IF(AND('Hidden Analysiss'!E2014=1, ABS('Raw Data'!E2013-'Raw Data'!D2013)&lt;3), 'Raw Data'!BD2013, 0)</f>
        <v/>
      </c>
    </row>
    <row r="2019">
      <c r="A2019" s="1">
        <f>'Raw Data'!A2014</f>
        <v/>
      </c>
      <c r="B2019">
        <f>IF('Raw Data'!E2014&gt;'Raw Data'!D2014, 'Raw Data'!J2014, 0)</f>
        <v/>
      </c>
      <c r="C2019">
        <f>IF('Raw Data'!D2014&gt;'Raw Data'!E2014, 'Raw Data'!I2014, 0)</f>
        <v/>
      </c>
      <c r="D2019">
        <f>SUM(G2019:H2019)</f>
        <v/>
      </c>
      <c r="E2019">
        <f>IF(AND('Raw Data'!J2014&lt;'Raw Data'!I2014,'Raw Data'!E2014&gt;'Raw Data'!D2014,'Raw Data'!E2014-'Raw Data'!D2014&gt;3),'Raw Data'!N2014,IF(AND('Raw Data'!I2014&lt;'Raw Data'!J2014,'Raw Data'!D2014&gt;'Raw Data'!E2014,'Raw Data'!D2014-'Raw Data'!E2014&gt;3),'Raw Data'!M2014,0))</f>
        <v/>
      </c>
      <c r="F2019">
        <f>IF(AND('Raw Data'!J2014&lt;'Raw Data'!I2014,'Raw Data'!E2014&gt;'Raw Data'!D2014,'Raw Data'!E2014-'Raw Data'!D2014&lt;4),'Raw Data'!L2014,IF(AND('Raw Data'!I2014&lt;'Raw Data'!J2014,'Raw Data'!D2014&gt;'Raw Data'!E2014,'Raw Data'!D2014-'Raw Data'!E2014&lt;4),'Raw Data'!K2014,0))</f>
        <v/>
      </c>
      <c r="G2019">
        <f>IF(AND('Raw Data'!J2014&lt;'Raw Data'!I2014, 'Raw Data'!E2014&gt;'Raw Data'!D2014), 'Raw Data'!J2014, 0)</f>
        <v/>
      </c>
      <c r="H2019">
        <f>IF(AND('Raw Data'!J2014&gt;'Raw Data'!I2014, 'Raw Data'!E2014&lt;'Raw Data'!D2014), 'Raw Data'!I2014, 0)</f>
        <v/>
      </c>
      <c r="I2019">
        <f>SUM(J2019:K2019)</f>
        <v/>
      </c>
      <c r="J2019">
        <f>IF(AND('Raw Data'!J2014&gt;'Raw Data'!I2014, 'Raw Data'!E2014&gt;'Raw Data'!D2014), 'Raw Data'!J2014, 0)</f>
        <v/>
      </c>
      <c r="K2019">
        <f>IF(AND('Raw Data'!I2014&gt;'Raw Data'!J2014, 'Raw Data'!D2014&gt;'Raw Data'!E2014), 'Raw Data'!I2014, 0)</f>
        <v/>
      </c>
      <c r="L2019">
        <f>IF('Raw Data'!E2014-'Raw Data'!D2014&gt;3, 'Raw Data'!N2014, 0)</f>
        <v/>
      </c>
      <c r="M2019">
        <f>IF('Raw Data'!D2014-'Raw Data'!E2014&gt;3, 'Raw Data'!M2014, 0)</f>
        <v/>
      </c>
      <c r="N2019">
        <f>IF(ISBLANK('Raw Data'!D2014),0,IF(AND('Raw Data'!E2014&gt;'Raw Data'!D2014,'Raw Data'!E2014-'Raw Data'!D2014&gt;0,'Raw Data'!E2014-'Raw Data'!D2014&lt;4),'Raw Data'!L2014, 0))</f>
        <v/>
      </c>
      <c r="O2019">
        <f>IF(ISBLANK('Raw Data'!D2014),0,IF(AND('Raw Data'!E2014&gt;'Raw Data'!D2014,'Raw Data'!E2014-'Raw Data'!D2014&gt;0,'Raw Data'!D2014-'Raw Data'!E2014&lt;4),'Raw Data'!K2014, 0))</f>
        <v/>
      </c>
      <c r="P2019">
        <f>IF('Raw Data'!E2014-'Raw Data'!D2014&gt;3, 'Raw Data'!N2014, IF('Raw Data'!D2014-'Raw Data'!E2014&gt;3, 'Raw Data'!M2014, 0))</f>
        <v/>
      </c>
      <c r="Q2019">
        <f>IF(ISBLANK('Raw Data'!E2014),0,IF(AND('Raw Data'!E2014-'Raw Data'!D2014&lt;4,'Raw Data'!E2014-'Raw Data'!D2014&gt;0),'Raw Data'!L2014,IF(AND('Raw Data'!D2014&gt;'Raw Data'!E2014,'Raw Data'!D2014-'Raw Data'!E2014&gt;0),'Raw Data'!K2014,0)))</f>
        <v/>
      </c>
      <c r="R2019">
        <f>IF(ISBLANK('Raw Data'!K2014),0,IFERROR(IF(MATCH(SMALL('Raw Data'!K2014:N2014,1),L2019:O2019,0),SMALL('Raw Data'!K2014:N2014,1)),0))</f>
        <v/>
      </c>
      <c r="S2019">
        <f>IF(ISBLANK('Raw Data'!K2014),0,IFERROR(IF(MATCH(SMALL('Raw Data'!K2014:N2014,2),L2019:O2019,0),SMALL('Raw Data'!K2014:N2014,2)),0))</f>
        <v/>
      </c>
      <c r="T2019">
        <f>IF(ISBLANK('Raw Data'!K2014),0,IFERROR(IF(MATCH(SMALL('Raw Data'!K2014:N2014,3),L2019:O2019,0),SMALL('Raw Data'!K2014:N2014,3)),0))</f>
        <v/>
      </c>
      <c r="U2019">
        <f>IF(ISBLANK('Raw Data'!K2014),0,IFERROR(IF(MATCH(SMALL('Raw Data'!K2014:N2014,4),L2019:O2019,0),SMALL('Raw Data'!K2014:N2014,4)),0))</f>
        <v/>
      </c>
      <c r="V2019">
        <f>IF(AND('Raw Data'!D2014&lt;3, 'Raw Data'!E2014&lt;3, 'Raw Data'!A2014&gt;0), 'Raw Data'!AF2014, 0)</f>
        <v/>
      </c>
      <c r="W2019">
        <f>IF(AND('Raw Data'!D2014&lt;4, 'Raw Data'!E2014&lt;4, 'Raw Data'!A2014&gt;0), 'Raw Data'!AI2014, 0)</f>
        <v/>
      </c>
      <c r="X2019">
        <f>IF(AND('Raw Data'!D2014&lt;5, 'Raw Data'!E2014&lt;5, 'Raw Data'!A2014&gt;0), 'Raw Data'!AL2014, 0)</f>
        <v/>
      </c>
      <c r="Y2019">
        <f>IF(AND('Raw Data'!D2014&lt;6, 'Raw Data'!E2014&lt;6, 'Raw Data'!A2014&gt;0), 'Raw Data'!AO2014, 0)</f>
        <v/>
      </c>
      <c r="Z2019">
        <f>IF(ISBLANK('Raw Data'!D2014), 0, IF('Raw Data'!D2014-'Raw Data'!E2014&gt;1, 'Raw Data'!AW2014, 0))</f>
        <v/>
      </c>
      <c r="AA2019">
        <f>IF(ISBLANK('Raw Data'!A2014), 0, IF(ABS('Raw Data'!D2014-'Raw Data'!E2014)&lt;2, 'Raw Data'!AX2014, 0))</f>
        <v/>
      </c>
      <c r="AB2019">
        <f>IF(ISBLANK('Raw Data'!D2014), 0, IF('Raw Data'!E2014-'Raw Data'!D2014&gt;1, 'Raw Data'!AY2014, 0))</f>
        <v/>
      </c>
      <c r="AC2019">
        <f>IF(ISBLANK('Raw Data'!D2014), 0, IF('Raw Data'!D2014-'Raw Data'!E2014&gt;2, 'Raw Data'!AZ2014, 0))</f>
        <v/>
      </c>
      <c r="AD2019">
        <f>IF(ISBLANK('Raw Data'!A2014), 0, IF(ABS('Raw Data'!D2014-'Raw Data'!E2014)&lt;3, 'Raw Data'!BA2014, 0))</f>
        <v/>
      </c>
      <c r="AE2019">
        <f>IF(ISBLANK('Raw Data'!D2014), 0, IF('Raw Data'!E2014-'Raw Data'!D2014&gt;2, 'Raw Data'!BB2014, 0))</f>
        <v/>
      </c>
      <c r="AF2019">
        <f>IF(ISBLANK('Raw Data'!D2014), 0, IF('Raw Data'!D2014-'Raw Data'!E2014&gt;3, 'Raw Data'!BC2014, 0))</f>
        <v/>
      </c>
      <c r="AG2019">
        <f>IF(ISBLANK('Raw Data'!A2014), 0, IF(ABS('Raw Data'!D2014-'Raw Data'!E2014)&lt;4, 'Raw Data'!BD2014, 0))</f>
        <v/>
      </c>
      <c r="AH2019">
        <f>IF(ISBLANK('Raw Data'!D2014), 0, IF('Raw Data'!E2014-'Raw Data'!D2014&gt;3, 'Raw Data'!BE2014, 0))</f>
        <v/>
      </c>
      <c r="AI2019">
        <f>IF(SUM('Raw Data'!D2014:E2014)&gt;'Raw Data'!F2014, 'Raw Data'!G2014, 0)</f>
        <v/>
      </c>
      <c r="AJ2019">
        <f>IF(ISBLANK('Raw Data'!D2014), 0, IF(SUM('Raw Data'!D2014:E2014)&lt;'Raw Data'!F2014, 'Raw Data'!H2014, 0))</f>
        <v/>
      </c>
      <c r="AK2019">
        <f>IF(ISBLANK('Raw Data'!A2014), 0, IF(AND('Raw Data'!D2014&lt;3, 'Raw Data'!E2014&lt;3, 'Raw Data'!F2014&lt;BB$2), 'Raw Data'!AF2014, 0))</f>
        <v/>
      </c>
      <c r="AL2019">
        <f>IF(ISBLANK('Raw Data'!A2014), 0, IF(AND('Raw Data'!D2014&lt;4, 'Raw Data'!E2014&lt;4, 'Raw Data'!F2014&lt;BB$2), 'Raw Data'!AI2014, 0))</f>
        <v/>
      </c>
      <c r="AM2019">
        <f>IF(ISBLANK('Raw Data'!A2014), 0, IF(AND('Raw Data'!D2014&lt;5, 'Raw Data'!E2014&lt;5, 'Raw Data'!F2014&lt;BB$2), 'Raw Data'!AL2014, 0))</f>
        <v/>
      </c>
      <c r="AN2019">
        <f>IF(ISBLANK('Raw Data'!A2014), 0, IF(AND('Raw Data'!D2014&lt;6, 'Raw Data'!E2014&lt;6, 'Raw Data'!F2014&lt;BB$2), 'Raw Data'!AO2014, 0))</f>
        <v/>
      </c>
      <c r="AO2019">
        <f>IF(ISBLANK('Raw Data'!A2014), 0, IF(AND('Raw Data'!I2014&lt;Analysis!$BC$2, 'Raw Data'!D2014-'Raw Data'!E2014&gt;1), 'Raw Data'!AW2014, IF(AND('Raw Data'!J2014&lt;Analysis!$BC$2, 'Raw Data'!E2014-'Raw Data'!D2014&gt;1), 'Raw Data'!AY2014, 0)))</f>
        <v/>
      </c>
      <c r="AP2019">
        <f>IF(ISBLANK('Raw Data'!A2014), 0, IF(AND('Raw Data'!I2014&lt;Analysis!$BC$2, 'Raw Data'!D2014-'Raw Data'!E2014&gt;2), 'Raw Data'!AZ2014, IF(AND('Raw Data'!J2014&lt;Analysis!$BC$2, 'Raw Data'!E2014-'Raw Data'!D2014&gt;2), 'Raw Data'!BB2014, 0)))</f>
        <v/>
      </c>
      <c r="AQ2019">
        <f>IF(ISBLANK('Raw Data'!A2014), 0, IF(AND('Raw Data'!I2014&lt;Analysis!$BC$2, 'Raw Data'!D2014-'Raw Data'!E2014&gt;3), 'Raw Data'!BC2014, IF(AND('Raw Data'!J2014&lt;Analysis!$BC$2, 'Raw Data'!E2014-'Raw Data'!D2014&gt;3), 'Raw Data'!BE2014, 0)))</f>
        <v/>
      </c>
      <c r="AR2019">
        <f>IF('Hidden Analysiss'!D2015=1,IF(ABS('Raw Data'!E2014-'Raw Data'!D2014)&lt;2,'Raw Data'!AX2014,0), 0)</f>
        <v/>
      </c>
      <c r="AS2019">
        <f>IF('Hidden Analysiss'!D2015=1,IF(ABS('Raw Data'!E2014-'Raw Data'!D2014)&lt;3,'Raw Data'!BA2014,0), 0)</f>
        <v/>
      </c>
      <c r="AT2019">
        <f>IF('Hidden Analysiss'!D2015=1,IF(ABS('Raw Data'!E2014-'Raw Data'!D2014)&lt;4,'Raw Data'!BD2014,0), 0)</f>
        <v/>
      </c>
      <c r="AU2019">
        <f>IF(AND('Hidden Analysiss'!E2015=1, ABS('Raw Data'!E2014-'Raw Data'!D2014)&lt;2), 'Raw Data'!AX2014, 0)</f>
        <v/>
      </c>
      <c r="AV2019">
        <f>IF(AND('Hidden Analysiss'!E2015=1, ABS('Raw Data'!E2014-'Raw Data'!D2014)&lt;3), 'Raw Data'!BA2014, 0)</f>
        <v/>
      </c>
      <c r="AW2019">
        <f>IF(AND('Hidden Analysiss'!E2015=1, ABS('Raw Data'!E2014-'Raw Data'!D2014)&lt;3), 'Raw Data'!BD2014, 0)</f>
        <v/>
      </c>
    </row>
    <row r="2020">
      <c r="A2020" s="1">
        <f>'Raw Data'!A2015</f>
        <v/>
      </c>
      <c r="B2020">
        <f>IF('Raw Data'!E2015&gt;'Raw Data'!D2015, 'Raw Data'!J2015, 0)</f>
        <v/>
      </c>
      <c r="C2020">
        <f>IF('Raw Data'!D2015&gt;'Raw Data'!E2015, 'Raw Data'!I2015, 0)</f>
        <v/>
      </c>
      <c r="D2020">
        <f>SUM(G2020:H2020)</f>
        <v/>
      </c>
      <c r="E2020">
        <f>IF(AND('Raw Data'!J2015&lt;'Raw Data'!I2015,'Raw Data'!E2015&gt;'Raw Data'!D2015,'Raw Data'!E2015-'Raw Data'!D2015&gt;3),'Raw Data'!N2015,IF(AND('Raw Data'!I2015&lt;'Raw Data'!J2015,'Raw Data'!D2015&gt;'Raw Data'!E2015,'Raw Data'!D2015-'Raw Data'!E2015&gt;3),'Raw Data'!M2015,0))</f>
        <v/>
      </c>
      <c r="F2020">
        <f>IF(AND('Raw Data'!J2015&lt;'Raw Data'!I2015,'Raw Data'!E2015&gt;'Raw Data'!D2015,'Raw Data'!E2015-'Raw Data'!D2015&lt;4),'Raw Data'!L2015,IF(AND('Raw Data'!I2015&lt;'Raw Data'!J2015,'Raw Data'!D2015&gt;'Raw Data'!E2015,'Raw Data'!D2015-'Raw Data'!E2015&lt;4),'Raw Data'!K2015,0))</f>
        <v/>
      </c>
      <c r="G2020">
        <f>IF(AND('Raw Data'!J2015&lt;'Raw Data'!I2015, 'Raw Data'!E2015&gt;'Raw Data'!D2015), 'Raw Data'!J2015, 0)</f>
        <v/>
      </c>
      <c r="H2020">
        <f>IF(AND('Raw Data'!J2015&gt;'Raw Data'!I2015, 'Raw Data'!E2015&lt;'Raw Data'!D2015), 'Raw Data'!I2015, 0)</f>
        <v/>
      </c>
      <c r="I2020">
        <f>SUM(J2020:K2020)</f>
        <v/>
      </c>
      <c r="J2020">
        <f>IF(AND('Raw Data'!J2015&gt;'Raw Data'!I2015, 'Raw Data'!E2015&gt;'Raw Data'!D2015), 'Raw Data'!J2015, 0)</f>
        <v/>
      </c>
      <c r="K2020">
        <f>IF(AND('Raw Data'!I2015&gt;'Raw Data'!J2015, 'Raw Data'!D2015&gt;'Raw Data'!E2015), 'Raw Data'!I2015, 0)</f>
        <v/>
      </c>
      <c r="L2020">
        <f>IF('Raw Data'!E2015-'Raw Data'!D2015&gt;3, 'Raw Data'!N2015, 0)</f>
        <v/>
      </c>
      <c r="M2020">
        <f>IF('Raw Data'!D2015-'Raw Data'!E2015&gt;3, 'Raw Data'!M2015, 0)</f>
        <v/>
      </c>
      <c r="N2020">
        <f>IF(ISBLANK('Raw Data'!D2015),0,IF(AND('Raw Data'!E2015&gt;'Raw Data'!D2015,'Raw Data'!E2015-'Raw Data'!D2015&gt;0,'Raw Data'!E2015-'Raw Data'!D2015&lt;4),'Raw Data'!L2015, 0))</f>
        <v/>
      </c>
      <c r="O2020">
        <f>IF(ISBLANK('Raw Data'!D2015),0,IF(AND('Raw Data'!E2015&gt;'Raw Data'!D2015,'Raw Data'!E2015-'Raw Data'!D2015&gt;0,'Raw Data'!D2015-'Raw Data'!E2015&lt;4),'Raw Data'!K2015, 0))</f>
        <v/>
      </c>
      <c r="P2020">
        <f>IF('Raw Data'!E2015-'Raw Data'!D2015&gt;3, 'Raw Data'!N2015, IF('Raw Data'!D2015-'Raw Data'!E2015&gt;3, 'Raw Data'!M2015, 0))</f>
        <v/>
      </c>
      <c r="Q2020">
        <f>IF(ISBLANK('Raw Data'!E2015),0,IF(AND('Raw Data'!E2015-'Raw Data'!D2015&lt;4,'Raw Data'!E2015-'Raw Data'!D2015&gt;0),'Raw Data'!L2015,IF(AND('Raw Data'!D2015&gt;'Raw Data'!E2015,'Raw Data'!D2015-'Raw Data'!E2015&gt;0),'Raw Data'!K2015,0)))</f>
        <v/>
      </c>
      <c r="R2020">
        <f>IF(ISBLANK('Raw Data'!K2015),0,IFERROR(IF(MATCH(SMALL('Raw Data'!K2015:N2015,1),L2020:O2020,0),SMALL('Raw Data'!K2015:N2015,1)),0))</f>
        <v/>
      </c>
      <c r="S2020">
        <f>IF(ISBLANK('Raw Data'!K2015),0,IFERROR(IF(MATCH(SMALL('Raw Data'!K2015:N2015,2),L2020:O2020,0),SMALL('Raw Data'!K2015:N2015,2)),0))</f>
        <v/>
      </c>
      <c r="T2020">
        <f>IF(ISBLANK('Raw Data'!K2015),0,IFERROR(IF(MATCH(SMALL('Raw Data'!K2015:N2015,3),L2020:O2020,0),SMALL('Raw Data'!K2015:N2015,3)),0))</f>
        <v/>
      </c>
      <c r="U2020">
        <f>IF(ISBLANK('Raw Data'!K2015),0,IFERROR(IF(MATCH(SMALL('Raw Data'!K2015:N2015,4),L2020:O2020,0),SMALL('Raw Data'!K2015:N2015,4)),0))</f>
        <v/>
      </c>
      <c r="V2020">
        <f>IF(AND('Raw Data'!D2015&lt;3, 'Raw Data'!E2015&lt;3, 'Raw Data'!A2015&gt;0), 'Raw Data'!AF2015, 0)</f>
        <v/>
      </c>
      <c r="W2020">
        <f>IF(AND('Raw Data'!D2015&lt;4, 'Raw Data'!E2015&lt;4, 'Raw Data'!A2015&gt;0), 'Raw Data'!AI2015, 0)</f>
        <v/>
      </c>
      <c r="X2020">
        <f>IF(AND('Raw Data'!D2015&lt;5, 'Raw Data'!E2015&lt;5, 'Raw Data'!A2015&gt;0), 'Raw Data'!AL2015, 0)</f>
        <v/>
      </c>
      <c r="Y2020">
        <f>IF(AND('Raw Data'!D2015&lt;6, 'Raw Data'!E2015&lt;6, 'Raw Data'!A2015&gt;0), 'Raw Data'!AO2015, 0)</f>
        <v/>
      </c>
      <c r="Z2020">
        <f>IF(ISBLANK('Raw Data'!D2015), 0, IF('Raw Data'!D2015-'Raw Data'!E2015&gt;1, 'Raw Data'!AW2015, 0))</f>
        <v/>
      </c>
      <c r="AA2020">
        <f>IF(ISBLANK('Raw Data'!A2015), 0, IF(ABS('Raw Data'!D2015-'Raw Data'!E2015)&lt;2, 'Raw Data'!AX2015, 0))</f>
        <v/>
      </c>
      <c r="AB2020">
        <f>IF(ISBLANK('Raw Data'!D2015), 0, IF('Raw Data'!E2015-'Raw Data'!D2015&gt;1, 'Raw Data'!AY2015, 0))</f>
        <v/>
      </c>
      <c r="AC2020">
        <f>IF(ISBLANK('Raw Data'!D2015), 0, IF('Raw Data'!D2015-'Raw Data'!E2015&gt;2, 'Raw Data'!AZ2015, 0))</f>
        <v/>
      </c>
      <c r="AD2020">
        <f>IF(ISBLANK('Raw Data'!A2015), 0, IF(ABS('Raw Data'!D2015-'Raw Data'!E2015)&lt;3, 'Raw Data'!BA2015, 0))</f>
        <v/>
      </c>
      <c r="AE2020">
        <f>IF(ISBLANK('Raw Data'!D2015), 0, IF('Raw Data'!E2015-'Raw Data'!D2015&gt;2, 'Raw Data'!BB2015, 0))</f>
        <v/>
      </c>
      <c r="AF2020">
        <f>IF(ISBLANK('Raw Data'!D2015), 0, IF('Raw Data'!D2015-'Raw Data'!E2015&gt;3, 'Raw Data'!BC2015, 0))</f>
        <v/>
      </c>
      <c r="AG2020">
        <f>IF(ISBLANK('Raw Data'!A2015), 0, IF(ABS('Raw Data'!D2015-'Raw Data'!E2015)&lt;4, 'Raw Data'!BD2015, 0))</f>
        <v/>
      </c>
      <c r="AH2020">
        <f>IF(ISBLANK('Raw Data'!D2015), 0, IF('Raw Data'!E2015-'Raw Data'!D2015&gt;3, 'Raw Data'!BE2015, 0))</f>
        <v/>
      </c>
      <c r="AI2020">
        <f>IF(SUM('Raw Data'!D2015:E2015)&gt;'Raw Data'!F2015, 'Raw Data'!G2015, 0)</f>
        <v/>
      </c>
      <c r="AJ2020">
        <f>IF(ISBLANK('Raw Data'!D2015), 0, IF(SUM('Raw Data'!D2015:E2015)&lt;'Raw Data'!F2015, 'Raw Data'!H2015, 0))</f>
        <v/>
      </c>
      <c r="AK2020">
        <f>IF(ISBLANK('Raw Data'!A2015), 0, IF(AND('Raw Data'!D2015&lt;3, 'Raw Data'!E2015&lt;3, 'Raw Data'!F2015&lt;BB$2), 'Raw Data'!AF2015, 0))</f>
        <v/>
      </c>
      <c r="AL2020">
        <f>IF(ISBLANK('Raw Data'!A2015), 0, IF(AND('Raw Data'!D2015&lt;4, 'Raw Data'!E2015&lt;4, 'Raw Data'!F2015&lt;BB$2), 'Raw Data'!AI2015, 0))</f>
        <v/>
      </c>
      <c r="AM2020">
        <f>IF(ISBLANK('Raw Data'!A2015), 0, IF(AND('Raw Data'!D2015&lt;5, 'Raw Data'!E2015&lt;5, 'Raw Data'!F2015&lt;BB$2), 'Raw Data'!AL2015, 0))</f>
        <v/>
      </c>
      <c r="AN2020">
        <f>IF(ISBLANK('Raw Data'!A2015), 0, IF(AND('Raw Data'!D2015&lt;6, 'Raw Data'!E2015&lt;6, 'Raw Data'!F2015&lt;BB$2), 'Raw Data'!AO2015, 0))</f>
        <v/>
      </c>
      <c r="AO2020">
        <f>IF(ISBLANK('Raw Data'!A2015), 0, IF(AND('Raw Data'!I2015&lt;Analysis!$BC$2, 'Raw Data'!D2015-'Raw Data'!E2015&gt;1), 'Raw Data'!AW2015, IF(AND('Raw Data'!J2015&lt;Analysis!$BC$2, 'Raw Data'!E2015-'Raw Data'!D2015&gt;1), 'Raw Data'!AY2015, 0)))</f>
        <v/>
      </c>
      <c r="AP2020">
        <f>IF(ISBLANK('Raw Data'!A2015), 0, IF(AND('Raw Data'!I2015&lt;Analysis!$BC$2, 'Raw Data'!D2015-'Raw Data'!E2015&gt;2), 'Raw Data'!AZ2015, IF(AND('Raw Data'!J2015&lt;Analysis!$BC$2, 'Raw Data'!E2015-'Raw Data'!D2015&gt;2), 'Raw Data'!BB2015, 0)))</f>
        <v/>
      </c>
      <c r="AQ2020">
        <f>IF(ISBLANK('Raw Data'!A2015), 0, IF(AND('Raw Data'!I2015&lt;Analysis!$BC$2, 'Raw Data'!D2015-'Raw Data'!E2015&gt;3), 'Raw Data'!BC2015, IF(AND('Raw Data'!J2015&lt;Analysis!$BC$2, 'Raw Data'!E2015-'Raw Data'!D2015&gt;3), 'Raw Data'!BE2015, 0)))</f>
        <v/>
      </c>
      <c r="AR2020">
        <f>IF('Hidden Analysiss'!D2016=1,IF(ABS('Raw Data'!E2015-'Raw Data'!D2015)&lt;2,'Raw Data'!AX2015,0), 0)</f>
        <v/>
      </c>
      <c r="AS2020">
        <f>IF('Hidden Analysiss'!D2016=1,IF(ABS('Raw Data'!E2015-'Raw Data'!D2015)&lt;3,'Raw Data'!BA2015,0), 0)</f>
        <v/>
      </c>
      <c r="AT2020">
        <f>IF('Hidden Analysiss'!D2016=1,IF(ABS('Raw Data'!E2015-'Raw Data'!D2015)&lt;4,'Raw Data'!BD2015,0), 0)</f>
        <v/>
      </c>
      <c r="AU2020">
        <f>IF(AND('Hidden Analysiss'!E2016=1, ABS('Raw Data'!E2015-'Raw Data'!D2015)&lt;2), 'Raw Data'!AX2015, 0)</f>
        <v/>
      </c>
      <c r="AV2020">
        <f>IF(AND('Hidden Analysiss'!E2016=1, ABS('Raw Data'!E2015-'Raw Data'!D2015)&lt;3), 'Raw Data'!BA2015, 0)</f>
        <v/>
      </c>
      <c r="AW2020">
        <f>IF(AND('Hidden Analysiss'!E2016=1, ABS('Raw Data'!E2015-'Raw Data'!D2015)&lt;3), 'Raw Data'!BD2015, 0)</f>
        <v/>
      </c>
    </row>
    <row r="2021">
      <c r="A2021" s="1">
        <f>'Raw Data'!A2016</f>
        <v/>
      </c>
      <c r="B2021">
        <f>IF('Raw Data'!E2016&gt;'Raw Data'!D2016, 'Raw Data'!J2016, 0)</f>
        <v/>
      </c>
      <c r="C2021">
        <f>IF('Raw Data'!D2016&gt;'Raw Data'!E2016, 'Raw Data'!I2016, 0)</f>
        <v/>
      </c>
      <c r="D2021">
        <f>SUM(G2021:H2021)</f>
        <v/>
      </c>
      <c r="E2021">
        <f>IF(AND('Raw Data'!J2016&lt;'Raw Data'!I2016,'Raw Data'!E2016&gt;'Raw Data'!D2016,'Raw Data'!E2016-'Raw Data'!D2016&gt;3),'Raw Data'!N2016,IF(AND('Raw Data'!I2016&lt;'Raw Data'!J2016,'Raw Data'!D2016&gt;'Raw Data'!E2016,'Raw Data'!D2016-'Raw Data'!E2016&gt;3),'Raw Data'!M2016,0))</f>
        <v/>
      </c>
      <c r="F2021">
        <f>IF(AND('Raw Data'!J2016&lt;'Raw Data'!I2016,'Raw Data'!E2016&gt;'Raw Data'!D2016,'Raw Data'!E2016-'Raw Data'!D2016&lt;4),'Raw Data'!L2016,IF(AND('Raw Data'!I2016&lt;'Raw Data'!J2016,'Raw Data'!D2016&gt;'Raw Data'!E2016,'Raw Data'!D2016-'Raw Data'!E2016&lt;4),'Raw Data'!K2016,0))</f>
        <v/>
      </c>
      <c r="G2021">
        <f>IF(AND('Raw Data'!J2016&lt;'Raw Data'!I2016, 'Raw Data'!E2016&gt;'Raw Data'!D2016), 'Raw Data'!J2016, 0)</f>
        <v/>
      </c>
      <c r="H2021">
        <f>IF(AND('Raw Data'!J2016&gt;'Raw Data'!I2016, 'Raw Data'!E2016&lt;'Raw Data'!D2016), 'Raw Data'!I2016, 0)</f>
        <v/>
      </c>
      <c r="I2021">
        <f>SUM(J2021:K2021)</f>
        <v/>
      </c>
      <c r="J2021">
        <f>IF(AND('Raw Data'!J2016&gt;'Raw Data'!I2016, 'Raw Data'!E2016&gt;'Raw Data'!D2016), 'Raw Data'!J2016, 0)</f>
        <v/>
      </c>
      <c r="K2021">
        <f>IF(AND('Raw Data'!I2016&gt;'Raw Data'!J2016, 'Raw Data'!D2016&gt;'Raw Data'!E2016), 'Raw Data'!I2016, 0)</f>
        <v/>
      </c>
      <c r="L2021">
        <f>IF('Raw Data'!E2016-'Raw Data'!D2016&gt;3, 'Raw Data'!N2016, 0)</f>
        <v/>
      </c>
      <c r="M2021">
        <f>IF('Raw Data'!D2016-'Raw Data'!E2016&gt;3, 'Raw Data'!M2016, 0)</f>
        <v/>
      </c>
      <c r="N2021">
        <f>IF(ISBLANK('Raw Data'!D2016),0,IF(AND('Raw Data'!E2016&gt;'Raw Data'!D2016,'Raw Data'!E2016-'Raw Data'!D2016&gt;0,'Raw Data'!E2016-'Raw Data'!D2016&lt;4),'Raw Data'!L2016, 0))</f>
        <v/>
      </c>
      <c r="O2021">
        <f>IF(ISBLANK('Raw Data'!D2016),0,IF(AND('Raw Data'!E2016&gt;'Raw Data'!D2016,'Raw Data'!E2016-'Raw Data'!D2016&gt;0,'Raw Data'!D2016-'Raw Data'!E2016&lt;4),'Raw Data'!K2016, 0))</f>
        <v/>
      </c>
      <c r="P2021">
        <f>IF('Raw Data'!E2016-'Raw Data'!D2016&gt;3, 'Raw Data'!N2016, IF('Raw Data'!D2016-'Raw Data'!E2016&gt;3, 'Raw Data'!M2016, 0))</f>
        <v/>
      </c>
      <c r="Q2021">
        <f>IF(ISBLANK('Raw Data'!E2016),0,IF(AND('Raw Data'!E2016-'Raw Data'!D2016&lt;4,'Raw Data'!E2016-'Raw Data'!D2016&gt;0),'Raw Data'!L2016,IF(AND('Raw Data'!D2016&gt;'Raw Data'!E2016,'Raw Data'!D2016-'Raw Data'!E2016&gt;0),'Raw Data'!K2016,0)))</f>
        <v/>
      </c>
      <c r="R2021">
        <f>IF(ISBLANK('Raw Data'!K2016),0,IFERROR(IF(MATCH(SMALL('Raw Data'!K2016:N2016,1),L2021:O2021,0),SMALL('Raw Data'!K2016:N2016,1)),0))</f>
        <v/>
      </c>
      <c r="S2021">
        <f>IF(ISBLANK('Raw Data'!K2016),0,IFERROR(IF(MATCH(SMALL('Raw Data'!K2016:N2016,2),L2021:O2021,0),SMALL('Raw Data'!K2016:N2016,2)),0))</f>
        <v/>
      </c>
      <c r="T2021">
        <f>IF(ISBLANK('Raw Data'!K2016),0,IFERROR(IF(MATCH(SMALL('Raw Data'!K2016:N2016,3),L2021:O2021,0),SMALL('Raw Data'!K2016:N2016,3)),0))</f>
        <v/>
      </c>
      <c r="U2021">
        <f>IF(ISBLANK('Raw Data'!K2016),0,IFERROR(IF(MATCH(SMALL('Raw Data'!K2016:N2016,4),L2021:O2021,0),SMALL('Raw Data'!K2016:N2016,4)),0))</f>
        <v/>
      </c>
      <c r="V2021">
        <f>IF(AND('Raw Data'!D2016&lt;3, 'Raw Data'!E2016&lt;3, 'Raw Data'!A2016&gt;0), 'Raw Data'!AF2016, 0)</f>
        <v/>
      </c>
      <c r="W2021">
        <f>IF(AND('Raw Data'!D2016&lt;4, 'Raw Data'!E2016&lt;4, 'Raw Data'!A2016&gt;0), 'Raw Data'!AI2016, 0)</f>
        <v/>
      </c>
      <c r="X2021">
        <f>IF(AND('Raw Data'!D2016&lt;5, 'Raw Data'!E2016&lt;5, 'Raw Data'!A2016&gt;0), 'Raw Data'!AL2016, 0)</f>
        <v/>
      </c>
      <c r="Y2021">
        <f>IF(AND('Raw Data'!D2016&lt;6, 'Raw Data'!E2016&lt;6, 'Raw Data'!A2016&gt;0), 'Raw Data'!AO2016, 0)</f>
        <v/>
      </c>
      <c r="Z2021">
        <f>IF(ISBLANK('Raw Data'!D2016), 0, IF('Raw Data'!D2016-'Raw Data'!E2016&gt;1, 'Raw Data'!AW2016, 0))</f>
        <v/>
      </c>
      <c r="AA2021">
        <f>IF(ISBLANK('Raw Data'!A2016), 0, IF(ABS('Raw Data'!D2016-'Raw Data'!E2016)&lt;2, 'Raw Data'!AX2016, 0))</f>
        <v/>
      </c>
      <c r="AB2021">
        <f>IF(ISBLANK('Raw Data'!D2016), 0, IF('Raw Data'!E2016-'Raw Data'!D2016&gt;1, 'Raw Data'!AY2016, 0))</f>
        <v/>
      </c>
      <c r="AC2021">
        <f>IF(ISBLANK('Raw Data'!D2016), 0, IF('Raw Data'!D2016-'Raw Data'!E2016&gt;2, 'Raw Data'!AZ2016, 0))</f>
        <v/>
      </c>
      <c r="AD2021">
        <f>IF(ISBLANK('Raw Data'!A2016), 0, IF(ABS('Raw Data'!D2016-'Raw Data'!E2016)&lt;3, 'Raw Data'!BA2016, 0))</f>
        <v/>
      </c>
      <c r="AE2021">
        <f>IF(ISBLANK('Raw Data'!D2016), 0, IF('Raw Data'!E2016-'Raw Data'!D2016&gt;2, 'Raw Data'!BB2016, 0))</f>
        <v/>
      </c>
      <c r="AF2021">
        <f>IF(ISBLANK('Raw Data'!D2016), 0, IF('Raw Data'!D2016-'Raw Data'!E2016&gt;3, 'Raw Data'!BC2016, 0))</f>
        <v/>
      </c>
      <c r="AG2021">
        <f>IF(ISBLANK('Raw Data'!A2016), 0, IF(ABS('Raw Data'!D2016-'Raw Data'!E2016)&lt;4, 'Raw Data'!BD2016, 0))</f>
        <v/>
      </c>
      <c r="AH2021">
        <f>IF(ISBLANK('Raw Data'!D2016), 0, IF('Raw Data'!E2016-'Raw Data'!D2016&gt;3, 'Raw Data'!BE2016, 0))</f>
        <v/>
      </c>
      <c r="AI2021">
        <f>IF(SUM('Raw Data'!D2016:E2016)&gt;'Raw Data'!F2016, 'Raw Data'!G2016, 0)</f>
        <v/>
      </c>
      <c r="AJ2021">
        <f>IF(ISBLANK('Raw Data'!D2016), 0, IF(SUM('Raw Data'!D2016:E2016)&lt;'Raw Data'!F2016, 'Raw Data'!H2016, 0))</f>
        <v/>
      </c>
      <c r="AK2021">
        <f>IF(ISBLANK('Raw Data'!A2016), 0, IF(AND('Raw Data'!D2016&lt;3, 'Raw Data'!E2016&lt;3, 'Raw Data'!F2016&lt;BB$2), 'Raw Data'!AF2016, 0))</f>
        <v/>
      </c>
      <c r="AL2021">
        <f>IF(ISBLANK('Raw Data'!A2016), 0, IF(AND('Raw Data'!D2016&lt;4, 'Raw Data'!E2016&lt;4, 'Raw Data'!F2016&lt;BB$2), 'Raw Data'!AI2016, 0))</f>
        <v/>
      </c>
      <c r="AM2021">
        <f>IF(ISBLANK('Raw Data'!A2016), 0, IF(AND('Raw Data'!D2016&lt;5, 'Raw Data'!E2016&lt;5, 'Raw Data'!F2016&lt;BB$2), 'Raw Data'!AL2016, 0))</f>
        <v/>
      </c>
      <c r="AN2021">
        <f>IF(ISBLANK('Raw Data'!A2016), 0, IF(AND('Raw Data'!D2016&lt;6, 'Raw Data'!E2016&lt;6, 'Raw Data'!F2016&lt;BB$2), 'Raw Data'!AO2016, 0))</f>
        <v/>
      </c>
      <c r="AO2021">
        <f>IF(ISBLANK('Raw Data'!A2016), 0, IF(AND('Raw Data'!I2016&lt;Analysis!$BC$2, 'Raw Data'!D2016-'Raw Data'!E2016&gt;1), 'Raw Data'!AW2016, IF(AND('Raw Data'!J2016&lt;Analysis!$BC$2, 'Raw Data'!E2016-'Raw Data'!D2016&gt;1), 'Raw Data'!AY2016, 0)))</f>
        <v/>
      </c>
      <c r="AP2021">
        <f>IF(ISBLANK('Raw Data'!A2016), 0, IF(AND('Raw Data'!I2016&lt;Analysis!$BC$2, 'Raw Data'!D2016-'Raw Data'!E2016&gt;2), 'Raw Data'!AZ2016, IF(AND('Raw Data'!J2016&lt;Analysis!$BC$2, 'Raw Data'!E2016-'Raw Data'!D2016&gt;2), 'Raw Data'!BB2016, 0)))</f>
        <v/>
      </c>
      <c r="AQ2021">
        <f>IF(ISBLANK('Raw Data'!A2016), 0, IF(AND('Raw Data'!I2016&lt;Analysis!$BC$2, 'Raw Data'!D2016-'Raw Data'!E2016&gt;3), 'Raw Data'!BC2016, IF(AND('Raw Data'!J2016&lt;Analysis!$BC$2, 'Raw Data'!E2016-'Raw Data'!D2016&gt;3), 'Raw Data'!BE2016, 0)))</f>
        <v/>
      </c>
      <c r="AR2021">
        <f>IF('Hidden Analysiss'!D2017=1,IF(ABS('Raw Data'!E2016-'Raw Data'!D2016)&lt;2,'Raw Data'!AX2016,0), 0)</f>
        <v/>
      </c>
      <c r="AS2021">
        <f>IF('Hidden Analysiss'!D2017=1,IF(ABS('Raw Data'!E2016-'Raw Data'!D2016)&lt;3,'Raw Data'!BA2016,0), 0)</f>
        <v/>
      </c>
      <c r="AT2021">
        <f>IF('Hidden Analysiss'!D2017=1,IF(ABS('Raw Data'!E2016-'Raw Data'!D2016)&lt;4,'Raw Data'!BD2016,0), 0)</f>
        <v/>
      </c>
      <c r="AU2021">
        <f>IF(AND('Hidden Analysiss'!E2017=1, ABS('Raw Data'!E2016-'Raw Data'!D2016)&lt;2), 'Raw Data'!AX2016, 0)</f>
        <v/>
      </c>
      <c r="AV2021">
        <f>IF(AND('Hidden Analysiss'!E2017=1, ABS('Raw Data'!E2016-'Raw Data'!D2016)&lt;3), 'Raw Data'!BA2016, 0)</f>
        <v/>
      </c>
      <c r="AW2021">
        <f>IF(AND('Hidden Analysiss'!E2017=1, ABS('Raw Data'!E2016-'Raw Data'!D2016)&lt;3), 'Raw Data'!BD2016, 0)</f>
        <v/>
      </c>
    </row>
    <row r="2022">
      <c r="A2022" s="1">
        <f>'Raw Data'!A2017</f>
        <v/>
      </c>
      <c r="B2022">
        <f>IF('Raw Data'!E2017&gt;'Raw Data'!D2017, 'Raw Data'!J2017, 0)</f>
        <v/>
      </c>
      <c r="C2022">
        <f>IF('Raw Data'!D2017&gt;'Raw Data'!E2017, 'Raw Data'!I2017, 0)</f>
        <v/>
      </c>
      <c r="D2022">
        <f>SUM(G2022:H2022)</f>
        <v/>
      </c>
      <c r="E2022">
        <f>IF(AND('Raw Data'!J2017&lt;'Raw Data'!I2017,'Raw Data'!E2017&gt;'Raw Data'!D2017,'Raw Data'!E2017-'Raw Data'!D2017&gt;3),'Raw Data'!N2017,IF(AND('Raw Data'!I2017&lt;'Raw Data'!J2017,'Raw Data'!D2017&gt;'Raw Data'!E2017,'Raw Data'!D2017-'Raw Data'!E2017&gt;3),'Raw Data'!M2017,0))</f>
        <v/>
      </c>
      <c r="F2022">
        <f>IF(AND('Raw Data'!J2017&lt;'Raw Data'!I2017,'Raw Data'!E2017&gt;'Raw Data'!D2017,'Raw Data'!E2017-'Raw Data'!D2017&lt;4),'Raw Data'!L2017,IF(AND('Raw Data'!I2017&lt;'Raw Data'!J2017,'Raw Data'!D2017&gt;'Raw Data'!E2017,'Raw Data'!D2017-'Raw Data'!E2017&lt;4),'Raw Data'!K2017,0))</f>
        <v/>
      </c>
      <c r="G2022">
        <f>IF(AND('Raw Data'!J2017&lt;'Raw Data'!I2017, 'Raw Data'!E2017&gt;'Raw Data'!D2017), 'Raw Data'!J2017, 0)</f>
        <v/>
      </c>
      <c r="H2022">
        <f>IF(AND('Raw Data'!J2017&gt;'Raw Data'!I2017, 'Raw Data'!E2017&lt;'Raw Data'!D2017), 'Raw Data'!I2017, 0)</f>
        <v/>
      </c>
      <c r="I2022">
        <f>SUM(J2022:K2022)</f>
        <v/>
      </c>
      <c r="J2022">
        <f>IF(AND('Raw Data'!J2017&gt;'Raw Data'!I2017, 'Raw Data'!E2017&gt;'Raw Data'!D2017), 'Raw Data'!J2017, 0)</f>
        <v/>
      </c>
      <c r="K2022">
        <f>IF(AND('Raw Data'!I2017&gt;'Raw Data'!J2017, 'Raw Data'!D2017&gt;'Raw Data'!E2017), 'Raw Data'!I2017, 0)</f>
        <v/>
      </c>
      <c r="L2022">
        <f>IF('Raw Data'!E2017-'Raw Data'!D2017&gt;3, 'Raw Data'!N2017, 0)</f>
        <v/>
      </c>
      <c r="M2022">
        <f>IF('Raw Data'!D2017-'Raw Data'!E2017&gt;3, 'Raw Data'!M2017, 0)</f>
        <v/>
      </c>
      <c r="N2022">
        <f>IF(ISBLANK('Raw Data'!D2017),0,IF(AND('Raw Data'!E2017&gt;'Raw Data'!D2017,'Raw Data'!E2017-'Raw Data'!D2017&gt;0,'Raw Data'!E2017-'Raw Data'!D2017&lt;4),'Raw Data'!L2017, 0))</f>
        <v/>
      </c>
      <c r="O2022">
        <f>IF(ISBLANK('Raw Data'!D2017),0,IF(AND('Raw Data'!E2017&gt;'Raw Data'!D2017,'Raw Data'!E2017-'Raw Data'!D2017&gt;0,'Raw Data'!D2017-'Raw Data'!E2017&lt;4),'Raw Data'!K2017, 0))</f>
        <v/>
      </c>
      <c r="P2022">
        <f>IF('Raw Data'!E2017-'Raw Data'!D2017&gt;3, 'Raw Data'!N2017, IF('Raw Data'!D2017-'Raw Data'!E2017&gt;3, 'Raw Data'!M2017, 0))</f>
        <v/>
      </c>
      <c r="Q2022">
        <f>IF(ISBLANK('Raw Data'!E2017),0,IF(AND('Raw Data'!E2017-'Raw Data'!D2017&lt;4,'Raw Data'!E2017-'Raw Data'!D2017&gt;0),'Raw Data'!L2017,IF(AND('Raw Data'!D2017&gt;'Raw Data'!E2017,'Raw Data'!D2017-'Raw Data'!E2017&gt;0),'Raw Data'!K2017,0)))</f>
        <v/>
      </c>
      <c r="R2022">
        <f>IF(ISBLANK('Raw Data'!K2017),0,IFERROR(IF(MATCH(SMALL('Raw Data'!K2017:N2017,1),L2022:O2022,0),SMALL('Raw Data'!K2017:N2017,1)),0))</f>
        <v/>
      </c>
      <c r="S2022">
        <f>IF(ISBLANK('Raw Data'!K2017),0,IFERROR(IF(MATCH(SMALL('Raw Data'!K2017:N2017,2),L2022:O2022,0),SMALL('Raw Data'!K2017:N2017,2)),0))</f>
        <v/>
      </c>
      <c r="T2022">
        <f>IF(ISBLANK('Raw Data'!K2017),0,IFERROR(IF(MATCH(SMALL('Raw Data'!K2017:N2017,3),L2022:O2022,0),SMALL('Raw Data'!K2017:N2017,3)),0))</f>
        <v/>
      </c>
      <c r="U2022">
        <f>IF(ISBLANK('Raw Data'!K2017),0,IFERROR(IF(MATCH(SMALL('Raw Data'!K2017:N2017,4),L2022:O2022,0),SMALL('Raw Data'!K2017:N2017,4)),0))</f>
        <v/>
      </c>
      <c r="V2022">
        <f>IF(AND('Raw Data'!D2017&lt;3, 'Raw Data'!E2017&lt;3, 'Raw Data'!A2017&gt;0), 'Raw Data'!AF2017, 0)</f>
        <v/>
      </c>
      <c r="W2022">
        <f>IF(AND('Raw Data'!D2017&lt;4, 'Raw Data'!E2017&lt;4, 'Raw Data'!A2017&gt;0), 'Raw Data'!AI2017, 0)</f>
        <v/>
      </c>
      <c r="X2022">
        <f>IF(AND('Raw Data'!D2017&lt;5, 'Raw Data'!E2017&lt;5, 'Raw Data'!A2017&gt;0), 'Raw Data'!AL2017, 0)</f>
        <v/>
      </c>
      <c r="Y2022">
        <f>IF(AND('Raw Data'!D2017&lt;6, 'Raw Data'!E2017&lt;6, 'Raw Data'!A2017&gt;0), 'Raw Data'!AO2017, 0)</f>
        <v/>
      </c>
      <c r="Z2022">
        <f>IF(ISBLANK('Raw Data'!D2017), 0, IF('Raw Data'!D2017-'Raw Data'!E2017&gt;1, 'Raw Data'!AW2017, 0))</f>
        <v/>
      </c>
      <c r="AA2022">
        <f>IF(ISBLANK('Raw Data'!A2017), 0, IF(ABS('Raw Data'!D2017-'Raw Data'!E2017)&lt;2, 'Raw Data'!AX2017, 0))</f>
        <v/>
      </c>
      <c r="AB2022">
        <f>IF(ISBLANK('Raw Data'!D2017), 0, IF('Raw Data'!E2017-'Raw Data'!D2017&gt;1, 'Raw Data'!AY2017, 0))</f>
        <v/>
      </c>
      <c r="AC2022">
        <f>IF(ISBLANK('Raw Data'!D2017), 0, IF('Raw Data'!D2017-'Raw Data'!E2017&gt;2, 'Raw Data'!AZ2017, 0))</f>
        <v/>
      </c>
      <c r="AD2022">
        <f>IF(ISBLANK('Raw Data'!A2017), 0, IF(ABS('Raw Data'!D2017-'Raw Data'!E2017)&lt;3, 'Raw Data'!BA2017, 0))</f>
        <v/>
      </c>
      <c r="AE2022">
        <f>IF(ISBLANK('Raw Data'!D2017), 0, IF('Raw Data'!E2017-'Raw Data'!D2017&gt;2, 'Raw Data'!BB2017, 0))</f>
        <v/>
      </c>
      <c r="AF2022">
        <f>IF(ISBLANK('Raw Data'!D2017), 0, IF('Raw Data'!D2017-'Raw Data'!E2017&gt;3, 'Raw Data'!BC2017, 0))</f>
        <v/>
      </c>
      <c r="AG2022">
        <f>IF(ISBLANK('Raw Data'!A2017), 0, IF(ABS('Raw Data'!D2017-'Raw Data'!E2017)&lt;4, 'Raw Data'!BD2017, 0))</f>
        <v/>
      </c>
      <c r="AH2022">
        <f>IF(ISBLANK('Raw Data'!D2017), 0, IF('Raw Data'!E2017-'Raw Data'!D2017&gt;3, 'Raw Data'!BE2017, 0))</f>
        <v/>
      </c>
      <c r="AI2022">
        <f>IF(SUM('Raw Data'!D2017:E2017)&gt;'Raw Data'!F2017, 'Raw Data'!G2017, 0)</f>
        <v/>
      </c>
      <c r="AJ2022">
        <f>IF(ISBLANK('Raw Data'!D2017), 0, IF(SUM('Raw Data'!D2017:E2017)&lt;'Raw Data'!F2017, 'Raw Data'!H2017, 0))</f>
        <v/>
      </c>
      <c r="AK2022">
        <f>IF(ISBLANK('Raw Data'!A2017), 0, IF(AND('Raw Data'!D2017&lt;3, 'Raw Data'!E2017&lt;3, 'Raw Data'!F2017&lt;BB$2), 'Raw Data'!AF2017, 0))</f>
        <v/>
      </c>
      <c r="AL2022">
        <f>IF(ISBLANK('Raw Data'!A2017), 0, IF(AND('Raw Data'!D2017&lt;4, 'Raw Data'!E2017&lt;4, 'Raw Data'!F2017&lt;BB$2), 'Raw Data'!AI2017, 0))</f>
        <v/>
      </c>
      <c r="AM2022">
        <f>IF(ISBLANK('Raw Data'!A2017), 0, IF(AND('Raw Data'!D2017&lt;5, 'Raw Data'!E2017&lt;5, 'Raw Data'!F2017&lt;BB$2), 'Raw Data'!AL2017, 0))</f>
        <v/>
      </c>
      <c r="AN2022">
        <f>IF(ISBLANK('Raw Data'!A2017), 0, IF(AND('Raw Data'!D2017&lt;6, 'Raw Data'!E2017&lt;6, 'Raw Data'!F2017&lt;BB$2), 'Raw Data'!AO2017, 0))</f>
        <v/>
      </c>
      <c r="AO2022">
        <f>IF(ISBLANK('Raw Data'!A2017), 0, IF(AND('Raw Data'!I2017&lt;Analysis!$BC$2, 'Raw Data'!D2017-'Raw Data'!E2017&gt;1), 'Raw Data'!AW2017, IF(AND('Raw Data'!J2017&lt;Analysis!$BC$2, 'Raw Data'!E2017-'Raw Data'!D2017&gt;1), 'Raw Data'!AY2017, 0)))</f>
        <v/>
      </c>
      <c r="AP2022">
        <f>IF(ISBLANK('Raw Data'!A2017), 0, IF(AND('Raw Data'!I2017&lt;Analysis!$BC$2, 'Raw Data'!D2017-'Raw Data'!E2017&gt;2), 'Raw Data'!AZ2017, IF(AND('Raw Data'!J2017&lt;Analysis!$BC$2, 'Raw Data'!E2017-'Raw Data'!D2017&gt;2), 'Raw Data'!BB2017, 0)))</f>
        <v/>
      </c>
      <c r="AQ2022">
        <f>IF(ISBLANK('Raw Data'!A2017), 0, IF(AND('Raw Data'!I2017&lt;Analysis!$BC$2, 'Raw Data'!D2017-'Raw Data'!E2017&gt;3), 'Raw Data'!BC2017, IF(AND('Raw Data'!J2017&lt;Analysis!$BC$2, 'Raw Data'!E2017-'Raw Data'!D2017&gt;3), 'Raw Data'!BE2017, 0)))</f>
        <v/>
      </c>
      <c r="AR2022">
        <f>IF('Hidden Analysiss'!D2018=1,IF(ABS('Raw Data'!E2017-'Raw Data'!D2017)&lt;2,'Raw Data'!AX2017,0), 0)</f>
        <v/>
      </c>
      <c r="AS2022">
        <f>IF('Hidden Analysiss'!D2018=1,IF(ABS('Raw Data'!E2017-'Raw Data'!D2017)&lt;3,'Raw Data'!BA2017,0), 0)</f>
        <v/>
      </c>
      <c r="AT2022">
        <f>IF('Hidden Analysiss'!D2018=1,IF(ABS('Raw Data'!E2017-'Raw Data'!D2017)&lt;4,'Raw Data'!BD2017,0), 0)</f>
        <v/>
      </c>
      <c r="AU2022">
        <f>IF(AND('Hidden Analysiss'!E2018=1, ABS('Raw Data'!E2017-'Raw Data'!D2017)&lt;2), 'Raw Data'!AX2017, 0)</f>
        <v/>
      </c>
      <c r="AV2022">
        <f>IF(AND('Hidden Analysiss'!E2018=1, ABS('Raw Data'!E2017-'Raw Data'!D2017)&lt;3), 'Raw Data'!BA2017, 0)</f>
        <v/>
      </c>
      <c r="AW2022">
        <f>IF(AND('Hidden Analysiss'!E2018=1, ABS('Raw Data'!E2017-'Raw Data'!D2017)&lt;3), 'Raw Data'!BD2017, 0)</f>
        <v/>
      </c>
    </row>
    <row r="2023">
      <c r="A2023" s="1">
        <f>'Raw Data'!A2018</f>
        <v/>
      </c>
      <c r="B2023">
        <f>IF('Raw Data'!E2018&gt;'Raw Data'!D2018, 'Raw Data'!J2018, 0)</f>
        <v/>
      </c>
      <c r="C2023">
        <f>IF('Raw Data'!D2018&gt;'Raw Data'!E2018, 'Raw Data'!I2018, 0)</f>
        <v/>
      </c>
      <c r="D2023">
        <f>SUM(G2023:H2023)</f>
        <v/>
      </c>
      <c r="E2023">
        <f>IF(AND('Raw Data'!J2018&lt;'Raw Data'!I2018,'Raw Data'!E2018&gt;'Raw Data'!D2018,'Raw Data'!E2018-'Raw Data'!D2018&gt;3),'Raw Data'!N2018,IF(AND('Raw Data'!I2018&lt;'Raw Data'!J2018,'Raw Data'!D2018&gt;'Raw Data'!E2018,'Raw Data'!D2018-'Raw Data'!E2018&gt;3),'Raw Data'!M2018,0))</f>
        <v/>
      </c>
      <c r="F2023">
        <f>IF(AND('Raw Data'!J2018&lt;'Raw Data'!I2018,'Raw Data'!E2018&gt;'Raw Data'!D2018,'Raw Data'!E2018-'Raw Data'!D2018&lt;4),'Raw Data'!L2018,IF(AND('Raw Data'!I2018&lt;'Raw Data'!J2018,'Raw Data'!D2018&gt;'Raw Data'!E2018,'Raw Data'!D2018-'Raw Data'!E2018&lt;4),'Raw Data'!K2018,0))</f>
        <v/>
      </c>
      <c r="G2023">
        <f>IF(AND('Raw Data'!J2018&lt;'Raw Data'!I2018, 'Raw Data'!E2018&gt;'Raw Data'!D2018), 'Raw Data'!J2018, 0)</f>
        <v/>
      </c>
      <c r="H2023">
        <f>IF(AND('Raw Data'!J2018&gt;'Raw Data'!I2018, 'Raw Data'!E2018&lt;'Raw Data'!D2018), 'Raw Data'!I2018, 0)</f>
        <v/>
      </c>
      <c r="I2023">
        <f>SUM(J2023:K2023)</f>
        <v/>
      </c>
      <c r="J2023">
        <f>IF(AND('Raw Data'!J2018&gt;'Raw Data'!I2018, 'Raw Data'!E2018&gt;'Raw Data'!D2018), 'Raw Data'!J2018, 0)</f>
        <v/>
      </c>
      <c r="K2023">
        <f>IF(AND('Raw Data'!I2018&gt;'Raw Data'!J2018, 'Raw Data'!D2018&gt;'Raw Data'!E2018), 'Raw Data'!I2018, 0)</f>
        <v/>
      </c>
      <c r="L2023">
        <f>IF('Raw Data'!E2018-'Raw Data'!D2018&gt;3, 'Raw Data'!N2018, 0)</f>
        <v/>
      </c>
      <c r="M2023">
        <f>IF('Raw Data'!D2018-'Raw Data'!E2018&gt;3, 'Raw Data'!M2018, 0)</f>
        <v/>
      </c>
      <c r="N2023">
        <f>IF(ISBLANK('Raw Data'!D2018),0,IF(AND('Raw Data'!E2018&gt;'Raw Data'!D2018,'Raw Data'!E2018-'Raw Data'!D2018&gt;0,'Raw Data'!E2018-'Raw Data'!D2018&lt;4),'Raw Data'!L2018, 0))</f>
        <v/>
      </c>
      <c r="O2023">
        <f>IF(ISBLANK('Raw Data'!D2018),0,IF(AND('Raw Data'!E2018&gt;'Raw Data'!D2018,'Raw Data'!E2018-'Raw Data'!D2018&gt;0,'Raw Data'!D2018-'Raw Data'!E2018&lt;4),'Raw Data'!K2018, 0))</f>
        <v/>
      </c>
      <c r="P2023">
        <f>IF('Raw Data'!E2018-'Raw Data'!D2018&gt;3, 'Raw Data'!N2018, IF('Raw Data'!D2018-'Raw Data'!E2018&gt;3, 'Raw Data'!M2018, 0))</f>
        <v/>
      </c>
      <c r="Q2023">
        <f>IF(ISBLANK('Raw Data'!E2018),0,IF(AND('Raw Data'!E2018-'Raw Data'!D2018&lt;4,'Raw Data'!E2018-'Raw Data'!D2018&gt;0),'Raw Data'!L2018,IF(AND('Raw Data'!D2018&gt;'Raw Data'!E2018,'Raw Data'!D2018-'Raw Data'!E2018&gt;0),'Raw Data'!K2018,0)))</f>
        <v/>
      </c>
      <c r="R2023">
        <f>IF(ISBLANK('Raw Data'!K2018),0,IFERROR(IF(MATCH(SMALL('Raw Data'!K2018:N2018,1),L2023:O2023,0),SMALL('Raw Data'!K2018:N2018,1)),0))</f>
        <v/>
      </c>
      <c r="S2023">
        <f>IF(ISBLANK('Raw Data'!K2018),0,IFERROR(IF(MATCH(SMALL('Raw Data'!K2018:N2018,2),L2023:O2023,0),SMALL('Raw Data'!K2018:N2018,2)),0))</f>
        <v/>
      </c>
      <c r="T2023">
        <f>IF(ISBLANK('Raw Data'!K2018),0,IFERROR(IF(MATCH(SMALL('Raw Data'!K2018:N2018,3),L2023:O2023,0),SMALL('Raw Data'!K2018:N2018,3)),0))</f>
        <v/>
      </c>
      <c r="U2023">
        <f>IF(ISBLANK('Raw Data'!K2018),0,IFERROR(IF(MATCH(SMALL('Raw Data'!K2018:N2018,4),L2023:O2023,0),SMALL('Raw Data'!K2018:N2018,4)),0))</f>
        <v/>
      </c>
      <c r="V2023">
        <f>IF(AND('Raw Data'!D2018&lt;3, 'Raw Data'!E2018&lt;3, 'Raw Data'!A2018&gt;0), 'Raw Data'!AF2018, 0)</f>
        <v/>
      </c>
      <c r="W2023">
        <f>IF(AND('Raw Data'!D2018&lt;4, 'Raw Data'!E2018&lt;4, 'Raw Data'!A2018&gt;0), 'Raw Data'!AI2018, 0)</f>
        <v/>
      </c>
      <c r="X2023">
        <f>IF(AND('Raw Data'!D2018&lt;5, 'Raw Data'!E2018&lt;5, 'Raw Data'!A2018&gt;0), 'Raw Data'!AL2018, 0)</f>
        <v/>
      </c>
      <c r="Y2023">
        <f>IF(AND('Raw Data'!D2018&lt;6, 'Raw Data'!E2018&lt;6, 'Raw Data'!A2018&gt;0), 'Raw Data'!AO2018, 0)</f>
        <v/>
      </c>
      <c r="Z2023">
        <f>IF(ISBLANK('Raw Data'!D2018), 0, IF('Raw Data'!D2018-'Raw Data'!E2018&gt;1, 'Raw Data'!AW2018, 0))</f>
        <v/>
      </c>
      <c r="AA2023">
        <f>IF(ISBLANK('Raw Data'!A2018), 0, IF(ABS('Raw Data'!D2018-'Raw Data'!E2018)&lt;2, 'Raw Data'!AX2018, 0))</f>
        <v/>
      </c>
      <c r="AB2023">
        <f>IF(ISBLANK('Raw Data'!D2018), 0, IF('Raw Data'!E2018-'Raw Data'!D2018&gt;1, 'Raw Data'!AY2018, 0))</f>
        <v/>
      </c>
      <c r="AC2023">
        <f>IF(ISBLANK('Raw Data'!D2018), 0, IF('Raw Data'!D2018-'Raw Data'!E2018&gt;2, 'Raw Data'!AZ2018, 0))</f>
        <v/>
      </c>
      <c r="AD2023">
        <f>IF(ISBLANK('Raw Data'!A2018), 0, IF(ABS('Raw Data'!D2018-'Raw Data'!E2018)&lt;3, 'Raw Data'!BA2018, 0))</f>
        <v/>
      </c>
      <c r="AE2023">
        <f>IF(ISBLANK('Raw Data'!D2018), 0, IF('Raw Data'!E2018-'Raw Data'!D2018&gt;2, 'Raw Data'!BB2018, 0))</f>
        <v/>
      </c>
      <c r="AF2023">
        <f>IF(ISBLANK('Raw Data'!D2018), 0, IF('Raw Data'!D2018-'Raw Data'!E2018&gt;3, 'Raw Data'!BC2018, 0))</f>
        <v/>
      </c>
      <c r="AG2023">
        <f>IF(ISBLANK('Raw Data'!A2018), 0, IF(ABS('Raw Data'!D2018-'Raw Data'!E2018)&lt;4, 'Raw Data'!BD2018, 0))</f>
        <v/>
      </c>
      <c r="AH2023">
        <f>IF(ISBLANK('Raw Data'!D2018), 0, IF('Raw Data'!E2018-'Raw Data'!D2018&gt;3, 'Raw Data'!BE2018, 0))</f>
        <v/>
      </c>
      <c r="AI2023">
        <f>IF(SUM('Raw Data'!D2018:E2018)&gt;'Raw Data'!F2018, 'Raw Data'!G2018, 0)</f>
        <v/>
      </c>
      <c r="AJ2023">
        <f>IF(ISBLANK('Raw Data'!D2018), 0, IF(SUM('Raw Data'!D2018:E2018)&lt;'Raw Data'!F2018, 'Raw Data'!H2018, 0))</f>
        <v/>
      </c>
      <c r="AK2023">
        <f>IF(ISBLANK('Raw Data'!A2018), 0, IF(AND('Raw Data'!D2018&lt;3, 'Raw Data'!E2018&lt;3, 'Raw Data'!F2018&lt;BB$2), 'Raw Data'!AF2018, 0))</f>
        <v/>
      </c>
      <c r="AL2023">
        <f>IF(ISBLANK('Raw Data'!A2018), 0, IF(AND('Raw Data'!D2018&lt;4, 'Raw Data'!E2018&lt;4, 'Raw Data'!F2018&lt;BB$2), 'Raw Data'!AI2018, 0))</f>
        <v/>
      </c>
      <c r="AM2023">
        <f>IF(ISBLANK('Raw Data'!A2018), 0, IF(AND('Raw Data'!D2018&lt;5, 'Raw Data'!E2018&lt;5, 'Raw Data'!F2018&lt;BB$2), 'Raw Data'!AL2018, 0))</f>
        <v/>
      </c>
      <c r="AN2023">
        <f>IF(ISBLANK('Raw Data'!A2018), 0, IF(AND('Raw Data'!D2018&lt;6, 'Raw Data'!E2018&lt;6, 'Raw Data'!F2018&lt;BB$2), 'Raw Data'!AO2018, 0))</f>
        <v/>
      </c>
      <c r="AO2023">
        <f>IF(ISBLANK('Raw Data'!A2018), 0, IF(AND('Raw Data'!I2018&lt;Analysis!$BC$2, 'Raw Data'!D2018-'Raw Data'!E2018&gt;1), 'Raw Data'!AW2018, IF(AND('Raw Data'!J2018&lt;Analysis!$BC$2, 'Raw Data'!E2018-'Raw Data'!D2018&gt;1), 'Raw Data'!AY2018, 0)))</f>
        <v/>
      </c>
      <c r="AP2023">
        <f>IF(ISBLANK('Raw Data'!A2018), 0, IF(AND('Raw Data'!I2018&lt;Analysis!$BC$2, 'Raw Data'!D2018-'Raw Data'!E2018&gt;2), 'Raw Data'!AZ2018, IF(AND('Raw Data'!J2018&lt;Analysis!$BC$2, 'Raw Data'!E2018-'Raw Data'!D2018&gt;2), 'Raw Data'!BB2018, 0)))</f>
        <v/>
      </c>
      <c r="AQ2023">
        <f>IF(ISBLANK('Raw Data'!A2018), 0, IF(AND('Raw Data'!I2018&lt;Analysis!$BC$2, 'Raw Data'!D2018-'Raw Data'!E2018&gt;3), 'Raw Data'!BC2018, IF(AND('Raw Data'!J2018&lt;Analysis!$BC$2, 'Raw Data'!E2018-'Raw Data'!D2018&gt;3), 'Raw Data'!BE2018, 0)))</f>
        <v/>
      </c>
      <c r="AR2023">
        <f>IF('Hidden Analysiss'!D2019=1,IF(ABS('Raw Data'!E2018-'Raw Data'!D2018)&lt;2,'Raw Data'!AX2018,0), 0)</f>
        <v/>
      </c>
      <c r="AS2023">
        <f>IF('Hidden Analysiss'!D2019=1,IF(ABS('Raw Data'!E2018-'Raw Data'!D2018)&lt;3,'Raw Data'!BA2018,0), 0)</f>
        <v/>
      </c>
      <c r="AT2023">
        <f>IF('Hidden Analysiss'!D2019=1,IF(ABS('Raw Data'!E2018-'Raw Data'!D2018)&lt;4,'Raw Data'!BD2018,0), 0)</f>
        <v/>
      </c>
      <c r="AU2023">
        <f>IF(AND('Hidden Analysiss'!E2019=1, ABS('Raw Data'!E2018-'Raw Data'!D2018)&lt;2), 'Raw Data'!AX2018, 0)</f>
        <v/>
      </c>
      <c r="AV2023">
        <f>IF(AND('Hidden Analysiss'!E2019=1, ABS('Raw Data'!E2018-'Raw Data'!D2018)&lt;3), 'Raw Data'!BA2018, 0)</f>
        <v/>
      </c>
      <c r="AW2023">
        <f>IF(AND('Hidden Analysiss'!E2019=1, ABS('Raw Data'!E2018-'Raw Data'!D2018)&lt;3), 'Raw Data'!BD2018, 0)</f>
        <v/>
      </c>
    </row>
    <row r="2024">
      <c r="A2024" s="1">
        <f>'Raw Data'!A2019</f>
        <v/>
      </c>
      <c r="B2024">
        <f>IF('Raw Data'!E2019&gt;'Raw Data'!D2019, 'Raw Data'!J2019, 0)</f>
        <v/>
      </c>
      <c r="C2024">
        <f>IF('Raw Data'!D2019&gt;'Raw Data'!E2019, 'Raw Data'!I2019, 0)</f>
        <v/>
      </c>
      <c r="D2024">
        <f>SUM(G2024:H2024)</f>
        <v/>
      </c>
      <c r="E2024">
        <f>IF(AND('Raw Data'!J2019&lt;'Raw Data'!I2019,'Raw Data'!E2019&gt;'Raw Data'!D2019,'Raw Data'!E2019-'Raw Data'!D2019&gt;3),'Raw Data'!N2019,IF(AND('Raw Data'!I2019&lt;'Raw Data'!J2019,'Raw Data'!D2019&gt;'Raw Data'!E2019,'Raw Data'!D2019-'Raw Data'!E2019&gt;3),'Raw Data'!M2019,0))</f>
        <v/>
      </c>
      <c r="F2024">
        <f>IF(AND('Raw Data'!J2019&lt;'Raw Data'!I2019,'Raw Data'!E2019&gt;'Raw Data'!D2019,'Raw Data'!E2019-'Raw Data'!D2019&lt;4),'Raw Data'!L2019,IF(AND('Raw Data'!I2019&lt;'Raw Data'!J2019,'Raw Data'!D2019&gt;'Raw Data'!E2019,'Raw Data'!D2019-'Raw Data'!E2019&lt;4),'Raw Data'!K2019,0))</f>
        <v/>
      </c>
      <c r="G2024">
        <f>IF(AND('Raw Data'!J2019&lt;'Raw Data'!I2019, 'Raw Data'!E2019&gt;'Raw Data'!D2019), 'Raw Data'!J2019, 0)</f>
        <v/>
      </c>
      <c r="H2024">
        <f>IF(AND('Raw Data'!J2019&gt;'Raw Data'!I2019, 'Raw Data'!E2019&lt;'Raw Data'!D2019), 'Raw Data'!I2019, 0)</f>
        <v/>
      </c>
      <c r="I2024">
        <f>SUM(J2024:K2024)</f>
        <v/>
      </c>
      <c r="J2024">
        <f>IF(AND('Raw Data'!J2019&gt;'Raw Data'!I2019, 'Raw Data'!E2019&gt;'Raw Data'!D2019), 'Raw Data'!J2019, 0)</f>
        <v/>
      </c>
      <c r="K2024">
        <f>IF(AND('Raw Data'!I2019&gt;'Raw Data'!J2019, 'Raw Data'!D2019&gt;'Raw Data'!E2019), 'Raw Data'!I2019, 0)</f>
        <v/>
      </c>
      <c r="L2024">
        <f>IF('Raw Data'!E2019-'Raw Data'!D2019&gt;3, 'Raw Data'!N2019, 0)</f>
        <v/>
      </c>
      <c r="M2024">
        <f>IF('Raw Data'!D2019-'Raw Data'!E2019&gt;3, 'Raw Data'!M2019, 0)</f>
        <v/>
      </c>
      <c r="N2024">
        <f>IF(ISBLANK('Raw Data'!D2019),0,IF(AND('Raw Data'!E2019&gt;'Raw Data'!D2019,'Raw Data'!E2019-'Raw Data'!D2019&gt;0,'Raw Data'!E2019-'Raw Data'!D2019&lt;4),'Raw Data'!L2019, 0))</f>
        <v/>
      </c>
      <c r="O2024">
        <f>IF(ISBLANK('Raw Data'!D2019),0,IF(AND('Raw Data'!E2019&gt;'Raw Data'!D2019,'Raw Data'!E2019-'Raw Data'!D2019&gt;0,'Raw Data'!D2019-'Raw Data'!E2019&lt;4),'Raw Data'!K2019, 0))</f>
        <v/>
      </c>
      <c r="P2024">
        <f>IF('Raw Data'!E2019-'Raw Data'!D2019&gt;3, 'Raw Data'!N2019, IF('Raw Data'!D2019-'Raw Data'!E2019&gt;3, 'Raw Data'!M2019, 0))</f>
        <v/>
      </c>
      <c r="Q2024">
        <f>IF(ISBLANK('Raw Data'!E2019),0,IF(AND('Raw Data'!E2019-'Raw Data'!D2019&lt;4,'Raw Data'!E2019-'Raw Data'!D2019&gt;0),'Raw Data'!L2019,IF(AND('Raw Data'!D2019&gt;'Raw Data'!E2019,'Raw Data'!D2019-'Raw Data'!E2019&gt;0),'Raw Data'!K2019,0)))</f>
        <v/>
      </c>
      <c r="R2024">
        <f>IF(ISBLANK('Raw Data'!K2019),0,IFERROR(IF(MATCH(SMALL('Raw Data'!K2019:N2019,1),L2024:O2024,0),SMALL('Raw Data'!K2019:N2019,1)),0))</f>
        <v/>
      </c>
      <c r="S2024">
        <f>IF(ISBLANK('Raw Data'!K2019),0,IFERROR(IF(MATCH(SMALL('Raw Data'!K2019:N2019,2),L2024:O2024,0),SMALL('Raw Data'!K2019:N2019,2)),0))</f>
        <v/>
      </c>
      <c r="T2024">
        <f>IF(ISBLANK('Raw Data'!K2019),0,IFERROR(IF(MATCH(SMALL('Raw Data'!K2019:N2019,3),L2024:O2024,0),SMALL('Raw Data'!K2019:N2019,3)),0))</f>
        <v/>
      </c>
      <c r="U2024">
        <f>IF(ISBLANK('Raw Data'!K2019),0,IFERROR(IF(MATCH(SMALL('Raw Data'!K2019:N2019,4),L2024:O2024,0),SMALL('Raw Data'!K2019:N2019,4)),0))</f>
        <v/>
      </c>
      <c r="V2024">
        <f>IF(AND('Raw Data'!D2019&lt;3, 'Raw Data'!E2019&lt;3, 'Raw Data'!A2019&gt;0), 'Raw Data'!AF2019, 0)</f>
        <v/>
      </c>
      <c r="W2024">
        <f>IF(AND('Raw Data'!D2019&lt;4, 'Raw Data'!E2019&lt;4, 'Raw Data'!A2019&gt;0), 'Raw Data'!AI2019, 0)</f>
        <v/>
      </c>
      <c r="X2024">
        <f>IF(AND('Raw Data'!D2019&lt;5, 'Raw Data'!E2019&lt;5, 'Raw Data'!A2019&gt;0), 'Raw Data'!AL2019, 0)</f>
        <v/>
      </c>
      <c r="Y2024">
        <f>IF(AND('Raw Data'!D2019&lt;6, 'Raw Data'!E2019&lt;6, 'Raw Data'!A2019&gt;0), 'Raw Data'!AO2019, 0)</f>
        <v/>
      </c>
      <c r="Z2024">
        <f>IF(ISBLANK('Raw Data'!D2019), 0, IF('Raw Data'!D2019-'Raw Data'!E2019&gt;1, 'Raw Data'!AW2019, 0))</f>
        <v/>
      </c>
      <c r="AA2024">
        <f>IF(ISBLANK('Raw Data'!A2019), 0, IF(ABS('Raw Data'!D2019-'Raw Data'!E2019)&lt;2, 'Raw Data'!AX2019, 0))</f>
        <v/>
      </c>
      <c r="AB2024">
        <f>IF(ISBLANK('Raw Data'!D2019), 0, IF('Raw Data'!E2019-'Raw Data'!D2019&gt;1, 'Raw Data'!AY2019, 0))</f>
        <v/>
      </c>
      <c r="AC2024">
        <f>IF(ISBLANK('Raw Data'!D2019), 0, IF('Raw Data'!D2019-'Raw Data'!E2019&gt;2, 'Raw Data'!AZ2019, 0))</f>
        <v/>
      </c>
      <c r="AD2024">
        <f>IF(ISBLANK('Raw Data'!A2019), 0, IF(ABS('Raw Data'!D2019-'Raw Data'!E2019)&lt;3, 'Raw Data'!BA2019, 0))</f>
        <v/>
      </c>
      <c r="AE2024">
        <f>IF(ISBLANK('Raw Data'!D2019), 0, IF('Raw Data'!E2019-'Raw Data'!D2019&gt;2, 'Raw Data'!BB2019, 0))</f>
        <v/>
      </c>
      <c r="AF2024">
        <f>IF(ISBLANK('Raw Data'!D2019), 0, IF('Raw Data'!D2019-'Raw Data'!E2019&gt;3, 'Raw Data'!BC2019, 0))</f>
        <v/>
      </c>
      <c r="AG2024">
        <f>IF(ISBLANK('Raw Data'!A2019), 0, IF(ABS('Raw Data'!D2019-'Raw Data'!E2019)&lt;4, 'Raw Data'!BD2019, 0))</f>
        <v/>
      </c>
      <c r="AH2024">
        <f>IF(ISBLANK('Raw Data'!D2019), 0, IF('Raw Data'!E2019-'Raw Data'!D2019&gt;3, 'Raw Data'!BE2019, 0))</f>
        <v/>
      </c>
      <c r="AI2024">
        <f>IF(SUM('Raw Data'!D2019:E2019)&gt;'Raw Data'!F2019, 'Raw Data'!G2019, 0)</f>
        <v/>
      </c>
      <c r="AJ2024">
        <f>IF(ISBLANK('Raw Data'!D2019), 0, IF(SUM('Raw Data'!D2019:E2019)&lt;'Raw Data'!F2019, 'Raw Data'!H2019, 0))</f>
        <v/>
      </c>
      <c r="AK2024">
        <f>IF(ISBLANK('Raw Data'!A2019), 0, IF(AND('Raw Data'!D2019&lt;3, 'Raw Data'!E2019&lt;3, 'Raw Data'!F2019&lt;BB$2), 'Raw Data'!AF2019, 0))</f>
        <v/>
      </c>
      <c r="AL2024">
        <f>IF(ISBLANK('Raw Data'!A2019), 0, IF(AND('Raw Data'!D2019&lt;4, 'Raw Data'!E2019&lt;4, 'Raw Data'!F2019&lt;BB$2), 'Raw Data'!AI2019, 0))</f>
        <v/>
      </c>
      <c r="AM2024">
        <f>IF(ISBLANK('Raw Data'!A2019), 0, IF(AND('Raw Data'!D2019&lt;5, 'Raw Data'!E2019&lt;5, 'Raw Data'!F2019&lt;BB$2), 'Raw Data'!AL2019, 0))</f>
        <v/>
      </c>
      <c r="AN2024">
        <f>IF(ISBLANK('Raw Data'!A2019), 0, IF(AND('Raw Data'!D2019&lt;6, 'Raw Data'!E2019&lt;6, 'Raw Data'!F2019&lt;BB$2), 'Raw Data'!AO2019, 0))</f>
        <v/>
      </c>
      <c r="AO2024">
        <f>IF(ISBLANK('Raw Data'!A2019), 0, IF(AND('Raw Data'!I2019&lt;Analysis!$BC$2, 'Raw Data'!D2019-'Raw Data'!E2019&gt;1), 'Raw Data'!AW2019, IF(AND('Raw Data'!J2019&lt;Analysis!$BC$2, 'Raw Data'!E2019-'Raw Data'!D2019&gt;1), 'Raw Data'!AY2019, 0)))</f>
        <v/>
      </c>
      <c r="AP2024">
        <f>IF(ISBLANK('Raw Data'!A2019), 0, IF(AND('Raw Data'!I2019&lt;Analysis!$BC$2, 'Raw Data'!D2019-'Raw Data'!E2019&gt;2), 'Raw Data'!AZ2019, IF(AND('Raw Data'!J2019&lt;Analysis!$BC$2, 'Raw Data'!E2019-'Raw Data'!D2019&gt;2), 'Raw Data'!BB2019, 0)))</f>
        <v/>
      </c>
      <c r="AQ2024">
        <f>IF(ISBLANK('Raw Data'!A2019), 0, IF(AND('Raw Data'!I2019&lt;Analysis!$BC$2, 'Raw Data'!D2019-'Raw Data'!E2019&gt;3), 'Raw Data'!BC2019, IF(AND('Raw Data'!J2019&lt;Analysis!$BC$2, 'Raw Data'!E2019-'Raw Data'!D2019&gt;3), 'Raw Data'!BE2019, 0)))</f>
        <v/>
      </c>
      <c r="AR2024">
        <f>IF('Hidden Analysiss'!D2020=1,IF(ABS('Raw Data'!E2019-'Raw Data'!D2019)&lt;2,'Raw Data'!AX2019,0), 0)</f>
        <v/>
      </c>
      <c r="AS2024">
        <f>IF('Hidden Analysiss'!D2020=1,IF(ABS('Raw Data'!E2019-'Raw Data'!D2019)&lt;3,'Raw Data'!BA2019,0), 0)</f>
        <v/>
      </c>
      <c r="AT2024">
        <f>IF('Hidden Analysiss'!D2020=1,IF(ABS('Raw Data'!E2019-'Raw Data'!D2019)&lt;4,'Raw Data'!BD2019,0), 0)</f>
        <v/>
      </c>
      <c r="AU2024">
        <f>IF(AND('Hidden Analysiss'!E2020=1, ABS('Raw Data'!E2019-'Raw Data'!D2019)&lt;2), 'Raw Data'!AX2019, 0)</f>
        <v/>
      </c>
      <c r="AV2024">
        <f>IF(AND('Hidden Analysiss'!E2020=1, ABS('Raw Data'!E2019-'Raw Data'!D2019)&lt;3), 'Raw Data'!BA2019, 0)</f>
        <v/>
      </c>
      <c r="AW2024">
        <f>IF(AND('Hidden Analysiss'!E2020=1, ABS('Raw Data'!E2019-'Raw Data'!D2019)&lt;3), 'Raw Data'!BD2019, 0)</f>
        <v/>
      </c>
    </row>
    <row r="2025">
      <c r="A2025" s="1">
        <f>'Raw Data'!A2020</f>
        <v/>
      </c>
      <c r="B2025">
        <f>IF('Raw Data'!E2020&gt;'Raw Data'!D2020, 'Raw Data'!J2020, 0)</f>
        <v/>
      </c>
      <c r="C2025">
        <f>IF('Raw Data'!D2020&gt;'Raw Data'!E2020, 'Raw Data'!I2020, 0)</f>
        <v/>
      </c>
      <c r="D2025">
        <f>SUM(G2025:H2025)</f>
        <v/>
      </c>
      <c r="E2025">
        <f>IF(AND('Raw Data'!J2020&lt;'Raw Data'!I2020,'Raw Data'!E2020&gt;'Raw Data'!D2020,'Raw Data'!E2020-'Raw Data'!D2020&gt;3),'Raw Data'!N2020,IF(AND('Raw Data'!I2020&lt;'Raw Data'!J2020,'Raw Data'!D2020&gt;'Raw Data'!E2020,'Raw Data'!D2020-'Raw Data'!E2020&gt;3),'Raw Data'!M2020,0))</f>
        <v/>
      </c>
      <c r="F2025">
        <f>IF(AND('Raw Data'!J2020&lt;'Raw Data'!I2020,'Raw Data'!E2020&gt;'Raw Data'!D2020,'Raw Data'!E2020-'Raw Data'!D2020&lt;4),'Raw Data'!L2020,IF(AND('Raw Data'!I2020&lt;'Raw Data'!J2020,'Raw Data'!D2020&gt;'Raw Data'!E2020,'Raw Data'!D2020-'Raw Data'!E2020&lt;4),'Raw Data'!K2020,0))</f>
        <v/>
      </c>
      <c r="G2025">
        <f>IF(AND('Raw Data'!J2020&lt;'Raw Data'!I2020, 'Raw Data'!E2020&gt;'Raw Data'!D2020), 'Raw Data'!J2020, 0)</f>
        <v/>
      </c>
      <c r="H2025">
        <f>IF(AND('Raw Data'!J2020&gt;'Raw Data'!I2020, 'Raw Data'!E2020&lt;'Raw Data'!D2020), 'Raw Data'!I2020, 0)</f>
        <v/>
      </c>
      <c r="I2025">
        <f>SUM(J2025:K2025)</f>
        <v/>
      </c>
      <c r="J2025">
        <f>IF(AND('Raw Data'!J2020&gt;'Raw Data'!I2020, 'Raw Data'!E2020&gt;'Raw Data'!D2020), 'Raw Data'!J2020, 0)</f>
        <v/>
      </c>
      <c r="K2025">
        <f>IF(AND('Raw Data'!I2020&gt;'Raw Data'!J2020, 'Raw Data'!D2020&gt;'Raw Data'!E2020), 'Raw Data'!I2020, 0)</f>
        <v/>
      </c>
      <c r="L2025">
        <f>IF('Raw Data'!E2020-'Raw Data'!D2020&gt;3, 'Raw Data'!N2020, 0)</f>
        <v/>
      </c>
      <c r="M2025">
        <f>IF('Raw Data'!D2020-'Raw Data'!E2020&gt;3, 'Raw Data'!M2020, 0)</f>
        <v/>
      </c>
      <c r="N2025">
        <f>IF(ISBLANK('Raw Data'!D2020),0,IF(AND('Raw Data'!E2020&gt;'Raw Data'!D2020,'Raw Data'!E2020-'Raw Data'!D2020&gt;0,'Raw Data'!E2020-'Raw Data'!D2020&lt;4),'Raw Data'!L2020, 0))</f>
        <v/>
      </c>
      <c r="O2025">
        <f>IF(ISBLANK('Raw Data'!D2020),0,IF(AND('Raw Data'!E2020&gt;'Raw Data'!D2020,'Raw Data'!E2020-'Raw Data'!D2020&gt;0,'Raw Data'!D2020-'Raw Data'!E2020&lt;4),'Raw Data'!K2020, 0))</f>
        <v/>
      </c>
      <c r="P2025">
        <f>IF('Raw Data'!E2020-'Raw Data'!D2020&gt;3, 'Raw Data'!N2020, IF('Raw Data'!D2020-'Raw Data'!E2020&gt;3, 'Raw Data'!M2020, 0))</f>
        <v/>
      </c>
      <c r="Q2025">
        <f>IF(ISBLANK('Raw Data'!E2020),0,IF(AND('Raw Data'!E2020-'Raw Data'!D2020&lt;4,'Raw Data'!E2020-'Raw Data'!D2020&gt;0),'Raw Data'!L2020,IF(AND('Raw Data'!D2020&gt;'Raw Data'!E2020,'Raw Data'!D2020-'Raw Data'!E2020&gt;0),'Raw Data'!K2020,0)))</f>
        <v/>
      </c>
      <c r="R2025">
        <f>IF(ISBLANK('Raw Data'!K2020),0,IFERROR(IF(MATCH(SMALL('Raw Data'!K2020:N2020,1),L2025:O2025,0),SMALL('Raw Data'!K2020:N2020,1)),0))</f>
        <v/>
      </c>
      <c r="S2025">
        <f>IF(ISBLANK('Raw Data'!K2020),0,IFERROR(IF(MATCH(SMALL('Raw Data'!K2020:N2020,2),L2025:O2025,0),SMALL('Raw Data'!K2020:N2020,2)),0))</f>
        <v/>
      </c>
      <c r="T2025">
        <f>IF(ISBLANK('Raw Data'!K2020),0,IFERROR(IF(MATCH(SMALL('Raw Data'!K2020:N2020,3),L2025:O2025,0),SMALL('Raw Data'!K2020:N2020,3)),0))</f>
        <v/>
      </c>
      <c r="U2025">
        <f>IF(ISBLANK('Raw Data'!K2020),0,IFERROR(IF(MATCH(SMALL('Raw Data'!K2020:N2020,4),L2025:O2025,0),SMALL('Raw Data'!K2020:N2020,4)),0))</f>
        <v/>
      </c>
      <c r="V2025">
        <f>IF(AND('Raw Data'!D2020&lt;3, 'Raw Data'!E2020&lt;3, 'Raw Data'!A2020&gt;0), 'Raw Data'!AF2020, 0)</f>
        <v/>
      </c>
      <c r="W2025">
        <f>IF(AND('Raw Data'!D2020&lt;4, 'Raw Data'!E2020&lt;4, 'Raw Data'!A2020&gt;0), 'Raw Data'!AI2020, 0)</f>
        <v/>
      </c>
      <c r="X2025">
        <f>IF(AND('Raw Data'!D2020&lt;5, 'Raw Data'!E2020&lt;5, 'Raw Data'!A2020&gt;0), 'Raw Data'!AL2020, 0)</f>
        <v/>
      </c>
      <c r="Y2025">
        <f>IF(AND('Raw Data'!D2020&lt;6, 'Raw Data'!E2020&lt;6, 'Raw Data'!A2020&gt;0), 'Raw Data'!AO2020, 0)</f>
        <v/>
      </c>
      <c r="Z2025">
        <f>IF(ISBLANK('Raw Data'!D2020), 0, IF('Raw Data'!D2020-'Raw Data'!E2020&gt;1, 'Raw Data'!AW2020, 0))</f>
        <v/>
      </c>
      <c r="AA2025">
        <f>IF(ISBLANK('Raw Data'!A2020), 0, IF(ABS('Raw Data'!D2020-'Raw Data'!E2020)&lt;2, 'Raw Data'!AX2020, 0))</f>
        <v/>
      </c>
      <c r="AB2025">
        <f>IF(ISBLANK('Raw Data'!D2020), 0, IF('Raw Data'!E2020-'Raw Data'!D2020&gt;1, 'Raw Data'!AY2020, 0))</f>
        <v/>
      </c>
      <c r="AC2025">
        <f>IF(ISBLANK('Raw Data'!D2020), 0, IF('Raw Data'!D2020-'Raw Data'!E2020&gt;2, 'Raw Data'!AZ2020, 0))</f>
        <v/>
      </c>
      <c r="AD2025">
        <f>IF(ISBLANK('Raw Data'!A2020), 0, IF(ABS('Raw Data'!D2020-'Raw Data'!E2020)&lt;3, 'Raw Data'!BA2020, 0))</f>
        <v/>
      </c>
      <c r="AE2025">
        <f>IF(ISBLANK('Raw Data'!D2020), 0, IF('Raw Data'!E2020-'Raw Data'!D2020&gt;2, 'Raw Data'!BB2020, 0))</f>
        <v/>
      </c>
      <c r="AF2025">
        <f>IF(ISBLANK('Raw Data'!D2020), 0, IF('Raw Data'!D2020-'Raw Data'!E2020&gt;3, 'Raw Data'!BC2020, 0))</f>
        <v/>
      </c>
      <c r="AG2025">
        <f>IF(ISBLANK('Raw Data'!A2020), 0, IF(ABS('Raw Data'!D2020-'Raw Data'!E2020)&lt;4, 'Raw Data'!BD2020, 0))</f>
        <v/>
      </c>
      <c r="AH2025">
        <f>IF(ISBLANK('Raw Data'!D2020), 0, IF('Raw Data'!E2020-'Raw Data'!D2020&gt;3, 'Raw Data'!BE2020, 0))</f>
        <v/>
      </c>
      <c r="AI2025">
        <f>IF(SUM('Raw Data'!D2020:E2020)&gt;'Raw Data'!F2020, 'Raw Data'!G2020, 0)</f>
        <v/>
      </c>
      <c r="AJ2025">
        <f>IF(ISBLANK('Raw Data'!D2020), 0, IF(SUM('Raw Data'!D2020:E2020)&lt;'Raw Data'!F2020, 'Raw Data'!H2020, 0))</f>
        <v/>
      </c>
      <c r="AK2025">
        <f>IF(ISBLANK('Raw Data'!A2020), 0, IF(AND('Raw Data'!D2020&lt;3, 'Raw Data'!E2020&lt;3, 'Raw Data'!F2020&lt;BB$2), 'Raw Data'!AF2020, 0))</f>
        <v/>
      </c>
      <c r="AL2025">
        <f>IF(ISBLANK('Raw Data'!A2020), 0, IF(AND('Raw Data'!D2020&lt;4, 'Raw Data'!E2020&lt;4, 'Raw Data'!F2020&lt;BB$2), 'Raw Data'!AI2020, 0))</f>
        <v/>
      </c>
      <c r="AM2025">
        <f>IF(ISBLANK('Raw Data'!A2020), 0, IF(AND('Raw Data'!D2020&lt;5, 'Raw Data'!E2020&lt;5, 'Raw Data'!F2020&lt;BB$2), 'Raw Data'!AL2020, 0))</f>
        <v/>
      </c>
      <c r="AN2025">
        <f>IF(ISBLANK('Raw Data'!A2020), 0, IF(AND('Raw Data'!D2020&lt;6, 'Raw Data'!E2020&lt;6, 'Raw Data'!F2020&lt;BB$2), 'Raw Data'!AO2020, 0))</f>
        <v/>
      </c>
      <c r="AO2025">
        <f>IF(ISBLANK('Raw Data'!A2020), 0, IF(AND('Raw Data'!I2020&lt;Analysis!$BC$2, 'Raw Data'!D2020-'Raw Data'!E2020&gt;1), 'Raw Data'!AW2020, IF(AND('Raw Data'!J2020&lt;Analysis!$BC$2, 'Raw Data'!E2020-'Raw Data'!D2020&gt;1), 'Raw Data'!AY2020, 0)))</f>
        <v/>
      </c>
      <c r="AP2025">
        <f>IF(ISBLANK('Raw Data'!A2020), 0, IF(AND('Raw Data'!I2020&lt;Analysis!$BC$2, 'Raw Data'!D2020-'Raw Data'!E2020&gt;2), 'Raw Data'!AZ2020, IF(AND('Raw Data'!J2020&lt;Analysis!$BC$2, 'Raw Data'!E2020-'Raw Data'!D2020&gt;2), 'Raw Data'!BB2020, 0)))</f>
        <v/>
      </c>
      <c r="AQ2025">
        <f>IF(ISBLANK('Raw Data'!A2020), 0, IF(AND('Raw Data'!I2020&lt;Analysis!$BC$2, 'Raw Data'!D2020-'Raw Data'!E2020&gt;3), 'Raw Data'!BC2020, IF(AND('Raw Data'!J2020&lt;Analysis!$BC$2, 'Raw Data'!E2020-'Raw Data'!D2020&gt;3), 'Raw Data'!BE2020, 0)))</f>
        <v/>
      </c>
      <c r="AR2025">
        <f>IF('Hidden Analysiss'!D2021=1,IF(ABS('Raw Data'!E2020-'Raw Data'!D2020)&lt;2,'Raw Data'!AX2020,0), 0)</f>
        <v/>
      </c>
      <c r="AS2025">
        <f>IF('Hidden Analysiss'!D2021=1,IF(ABS('Raw Data'!E2020-'Raw Data'!D2020)&lt;3,'Raw Data'!BA2020,0), 0)</f>
        <v/>
      </c>
      <c r="AT2025">
        <f>IF('Hidden Analysiss'!D2021=1,IF(ABS('Raw Data'!E2020-'Raw Data'!D2020)&lt;4,'Raw Data'!BD2020,0), 0)</f>
        <v/>
      </c>
      <c r="AU2025">
        <f>IF(AND('Hidden Analysiss'!E2021=1, ABS('Raw Data'!E2020-'Raw Data'!D2020)&lt;2), 'Raw Data'!AX2020, 0)</f>
        <v/>
      </c>
      <c r="AV2025">
        <f>IF(AND('Hidden Analysiss'!E2021=1, ABS('Raw Data'!E2020-'Raw Data'!D2020)&lt;3), 'Raw Data'!BA2020, 0)</f>
        <v/>
      </c>
      <c r="AW2025">
        <f>IF(AND('Hidden Analysiss'!E2021=1, ABS('Raw Data'!E2020-'Raw Data'!D2020)&lt;3), 'Raw Data'!BD2020, 0)</f>
        <v/>
      </c>
    </row>
    <row r="2026">
      <c r="A2026" s="1">
        <f>'Raw Data'!A2021</f>
        <v/>
      </c>
      <c r="B2026">
        <f>IF('Raw Data'!E2021&gt;'Raw Data'!D2021, 'Raw Data'!J2021, 0)</f>
        <v/>
      </c>
      <c r="C2026">
        <f>IF('Raw Data'!D2021&gt;'Raw Data'!E2021, 'Raw Data'!I2021, 0)</f>
        <v/>
      </c>
      <c r="D2026">
        <f>SUM(G2026:H2026)</f>
        <v/>
      </c>
      <c r="E2026">
        <f>IF(AND('Raw Data'!J2021&lt;'Raw Data'!I2021,'Raw Data'!E2021&gt;'Raw Data'!D2021,'Raw Data'!E2021-'Raw Data'!D2021&gt;3),'Raw Data'!N2021,IF(AND('Raw Data'!I2021&lt;'Raw Data'!J2021,'Raw Data'!D2021&gt;'Raw Data'!E2021,'Raw Data'!D2021-'Raw Data'!E2021&gt;3),'Raw Data'!M2021,0))</f>
        <v/>
      </c>
      <c r="F2026">
        <f>IF(AND('Raw Data'!J2021&lt;'Raw Data'!I2021,'Raw Data'!E2021&gt;'Raw Data'!D2021,'Raw Data'!E2021-'Raw Data'!D2021&lt;4),'Raw Data'!L2021,IF(AND('Raw Data'!I2021&lt;'Raw Data'!J2021,'Raw Data'!D2021&gt;'Raw Data'!E2021,'Raw Data'!D2021-'Raw Data'!E2021&lt;4),'Raw Data'!K2021,0))</f>
        <v/>
      </c>
      <c r="G2026">
        <f>IF(AND('Raw Data'!J2021&lt;'Raw Data'!I2021, 'Raw Data'!E2021&gt;'Raw Data'!D2021), 'Raw Data'!J2021, 0)</f>
        <v/>
      </c>
      <c r="H2026">
        <f>IF(AND('Raw Data'!J2021&gt;'Raw Data'!I2021, 'Raw Data'!E2021&lt;'Raw Data'!D2021), 'Raw Data'!I2021, 0)</f>
        <v/>
      </c>
      <c r="I2026">
        <f>SUM(J2026:K2026)</f>
        <v/>
      </c>
      <c r="J2026">
        <f>IF(AND('Raw Data'!J2021&gt;'Raw Data'!I2021, 'Raw Data'!E2021&gt;'Raw Data'!D2021), 'Raw Data'!J2021, 0)</f>
        <v/>
      </c>
      <c r="K2026">
        <f>IF(AND('Raw Data'!I2021&gt;'Raw Data'!J2021, 'Raw Data'!D2021&gt;'Raw Data'!E2021), 'Raw Data'!I2021, 0)</f>
        <v/>
      </c>
      <c r="L2026">
        <f>IF('Raw Data'!E2021-'Raw Data'!D2021&gt;3, 'Raw Data'!N2021, 0)</f>
        <v/>
      </c>
      <c r="M2026">
        <f>IF('Raw Data'!D2021-'Raw Data'!E2021&gt;3, 'Raw Data'!M2021, 0)</f>
        <v/>
      </c>
      <c r="N2026">
        <f>IF(ISBLANK('Raw Data'!D2021),0,IF(AND('Raw Data'!E2021&gt;'Raw Data'!D2021,'Raw Data'!E2021-'Raw Data'!D2021&gt;0,'Raw Data'!E2021-'Raw Data'!D2021&lt;4),'Raw Data'!L2021, 0))</f>
        <v/>
      </c>
      <c r="O2026">
        <f>IF(ISBLANK('Raw Data'!D2021),0,IF(AND('Raw Data'!E2021&gt;'Raw Data'!D2021,'Raw Data'!E2021-'Raw Data'!D2021&gt;0,'Raw Data'!D2021-'Raw Data'!E2021&lt;4),'Raw Data'!K2021, 0))</f>
        <v/>
      </c>
      <c r="P2026">
        <f>IF('Raw Data'!E2021-'Raw Data'!D2021&gt;3, 'Raw Data'!N2021, IF('Raw Data'!D2021-'Raw Data'!E2021&gt;3, 'Raw Data'!M2021, 0))</f>
        <v/>
      </c>
      <c r="Q2026">
        <f>IF(ISBLANK('Raw Data'!E2021),0,IF(AND('Raw Data'!E2021-'Raw Data'!D2021&lt;4,'Raw Data'!E2021-'Raw Data'!D2021&gt;0),'Raw Data'!L2021,IF(AND('Raw Data'!D2021&gt;'Raw Data'!E2021,'Raw Data'!D2021-'Raw Data'!E2021&gt;0),'Raw Data'!K2021,0)))</f>
        <v/>
      </c>
      <c r="R2026">
        <f>IF(ISBLANK('Raw Data'!K2021),0,IFERROR(IF(MATCH(SMALL('Raw Data'!K2021:N2021,1),L2026:O2026,0),SMALL('Raw Data'!K2021:N2021,1)),0))</f>
        <v/>
      </c>
      <c r="S2026">
        <f>IF(ISBLANK('Raw Data'!K2021),0,IFERROR(IF(MATCH(SMALL('Raw Data'!K2021:N2021,2),L2026:O2026,0),SMALL('Raw Data'!K2021:N2021,2)),0))</f>
        <v/>
      </c>
      <c r="T2026">
        <f>IF(ISBLANK('Raw Data'!K2021),0,IFERROR(IF(MATCH(SMALL('Raw Data'!K2021:N2021,3),L2026:O2026,0),SMALL('Raw Data'!K2021:N2021,3)),0))</f>
        <v/>
      </c>
      <c r="U2026">
        <f>IF(ISBLANK('Raw Data'!K2021),0,IFERROR(IF(MATCH(SMALL('Raw Data'!K2021:N2021,4),L2026:O2026,0),SMALL('Raw Data'!K2021:N2021,4)),0))</f>
        <v/>
      </c>
      <c r="V2026">
        <f>IF(AND('Raw Data'!D2021&lt;3, 'Raw Data'!E2021&lt;3, 'Raw Data'!A2021&gt;0), 'Raw Data'!AF2021, 0)</f>
        <v/>
      </c>
      <c r="W2026">
        <f>IF(AND('Raw Data'!D2021&lt;4, 'Raw Data'!E2021&lt;4, 'Raw Data'!A2021&gt;0), 'Raw Data'!AI2021, 0)</f>
        <v/>
      </c>
      <c r="X2026">
        <f>IF(AND('Raw Data'!D2021&lt;5, 'Raw Data'!E2021&lt;5, 'Raw Data'!A2021&gt;0), 'Raw Data'!AL2021, 0)</f>
        <v/>
      </c>
      <c r="Y2026">
        <f>IF(AND('Raw Data'!D2021&lt;6, 'Raw Data'!E2021&lt;6, 'Raw Data'!A2021&gt;0), 'Raw Data'!AO2021, 0)</f>
        <v/>
      </c>
      <c r="Z2026">
        <f>IF(ISBLANK('Raw Data'!D2021), 0, IF('Raw Data'!D2021-'Raw Data'!E2021&gt;1, 'Raw Data'!AW2021, 0))</f>
        <v/>
      </c>
      <c r="AA2026">
        <f>IF(ISBLANK('Raw Data'!A2021), 0, IF(ABS('Raw Data'!D2021-'Raw Data'!E2021)&lt;2, 'Raw Data'!AX2021, 0))</f>
        <v/>
      </c>
      <c r="AB2026">
        <f>IF(ISBLANK('Raw Data'!D2021), 0, IF('Raw Data'!E2021-'Raw Data'!D2021&gt;1, 'Raw Data'!AY2021, 0))</f>
        <v/>
      </c>
      <c r="AC2026">
        <f>IF(ISBLANK('Raw Data'!D2021), 0, IF('Raw Data'!D2021-'Raw Data'!E2021&gt;2, 'Raw Data'!AZ2021, 0))</f>
        <v/>
      </c>
      <c r="AD2026">
        <f>IF(ISBLANK('Raw Data'!A2021), 0, IF(ABS('Raw Data'!D2021-'Raw Data'!E2021)&lt;3, 'Raw Data'!BA2021, 0))</f>
        <v/>
      </c>
      <c r="AE2026">
        <f>IF(ISBLANK('Raw Data'!D2021), 0, IF('Raw Data'!E2021-'Raw Data'!D2021&gt;2, 'Raw Data'!BB2021, 0))</f>
        <v/>
      </c>
      <c r="AF2026">
        <f>IF(ISBLANK('Raw Data'!D2021), 0, IF('Raw Data'!D2021-'Raw Data'!E2021&gt;3, 'Raw Data'!BC2021, 0))</f>
        <v/>
      </c>
      <c r="AG2026">
        <f>IF(ISBLANK('Raw Data'!A2021), 0, IF(ABS('Raw Data'!D2021-'Raw Data'!E2021)&lt;4, 'Raw Data'!BD2021, 0))</f>
        <v/>
      </c>
      <c r="AH2026">
        <f>IF(ISBLANK('Raw Data'!D2021), 0, IF('Raw Data'!E2021-'Raw Data'!D2021&gt;3, 'Raw Data'!BE2021, 0))</f>
        <v/>
      </c>
      <c r="AI2026">
        <f>IF(SUM('Raw Data'!D2021:E2021)&gt;'Raw Data'!F2021, 'Raw Data'!G2021, 0)</f>
        <v/>
      </c>
      <c r="AJ2026">
        <f>IF(ISBLANK('Raw Data'!D2021), 0, IF(SUM('Raw Data'!D2021:E2021)&lt;'Raw Data'!F2021, 'Raw Data'!H2021, 0))</f>
        <v/>
      </c>
      <c r="AK2026">
        <f>IF(ISBLANK('Raw Data'!A2021), 0, IF(AND('Raw Data'!D2021&lt;3, 'Raw Data'!E2021&lt;3, 'Raw Data'!F2021&lt;BB$2), 'Raw Data'!AF2021, 0))</f>
        <v/>
      </c>
      <c r="AL2026">
        <f>IF(ISBLANK('Raw Data'!A2021), 0, IF(AND('Raw Data'!D2021&lt;4, 'Raw Data'!E2021&lt;4, 'Raw Data'!F2021&lt;BB$2), 'Raw Data'!AI2021, 0))</f>
        <v/>
      </c>
      <c r="AM2026">
        <f>IF(ISBLANK('Raw Data'!A2021), 0, IF(AND('Raw Data'!D2021&lt;5, 'Raw Data'!E2021&lt;5, 'Raw Data'!F2021&lt;BB$2), 'Raw Data'!AL2021, 0))</f>
        <v/>
      </c>
      <c r="AN2026">
        <f>IF(ISBLANK('Raw Data'!A2021), 0, IF(AND('Raw Data'!D2021&lt;6, 'Raw Data'!E2021&lt;6, 'Raw Data'!F2021&lt;BB$2), 'Raw Data'!AO2021, 0))</f>
        <v/>
      </c>
      <c r="AO2026">
        <f>IF(ISBLANK('Raw Data'!A2021), 0, IF(AND('Raw Data'!I2021&lt;Analysis!$BC$2, 'Raw Data'!D2021-'Raw Data'!E2021&gt;1), 'Raw Data'!AW2021, IF(AND('Raw Data'!J2021&lt;Analysis!$BC$2, 'Raw Data'!E2021-'Raw Data'!D2021&gt;1), 'Raw Data'!AY2021, 0)))</f>
        <v/>
      </c>
      <c r="AP2026">
        <f>IF(ISBLANK('Raw Data'!A2021), 0, IF(AND('Raw Data'!I2021&lt;Analysis!$BC$2, 'Raw Data'!D2021-'Raw Data'!E2021&gt;2), 'Raw Data'!AZ2021, IF(AND('Raw Data'!J2021&lt;Analysis!$BC$2, 'Raw Data'!E2021-'Raw Data'!D2021&gt;2), 'Raw Data'!BB2021, 0)))</f>
        <v/>
      </c>
      <c r="AQ2026">
        <f>IF(ISBLANK('Raw Data'!A2021), 0, IF(AND('Raw Data'!I2021&lt;Analysis!$BC$2, 'Raw Data'!D2021-'Raw Data'!E2021&gt;3), 'Raw Data'!BC2021, IF(AND('Raw Data'!J2021&lt;Analysis!$BC$2, 'Raw Data'!E2021-'Raw Data'!D2021&gt;3), 'Raw Data'!BE2021, 0)))</f>
        <v/>
      </c>
      <c r="AR2026">
        <f>IF('Hidden Analysiss'!D2022=1,IF(ABS('Raw Data'!E2021-'Raw Data'!D2021)&lt;2,'Raw Data'!AX2021,0), 0)</f>
        <v/>
      </c>
      <c r="AS2026">
        <f>IF('Hidden Analysiss'!D2022=1,IF(ABS('Raw Data'!E2021-'Raw Data'!D2021)&lt;3,'Raw Data'!BA2021,0), 0)</f>
        <v/>
      </c>
      <c r="AT2026">
        <f>IF('Hidden Analysiss'!D2022=1,IF(ABS('Raw Data'!E2021-'Raw Data'!D2021)&lt;4,'Raw Data'!BD2021,0), 0)</f>
        <v/>
      </c>
      <c r="AU2026">
        <f>IF(AND('Hidden Analysiss'!E2022=1, ABS('Raw Data'!E2021-'Raw Data'!D2021)&lt;2), 'Raw Data'!AX2021, 0)</f>
        <v/>
      </c>
      <c r="AV2026">
        <f>IF(AND('Hidden Analysiss'!E2022=1, ABS('Raw Data'!E2021-'Raw Data'!D2021)&lt;3), 'Raw Data'!BA2021, 0)</f>
        <v/>
      </c>
      <c r="AW2026">
        <f>IF(AND('Hidden Analysiss'!E2022=1, ABS('Raw Data'!E2021-'Raw Data'!D2021)&lt;3), 'Raw Data'!BD2021, 0)</f>
        <v/>
      </c>
    </row>
    <row r="2027">
      <c r="A2027" s="1">
        <f>'Raw Data'!A2022</f>
        <v/>
      </c>
      <c r="B2027">
        <f>IF('Raw Data'!E2022&gt;'Raw Data'!D2022, 'Raw Data'!J2022, 0)</f>
        <v/>
      </c>
      <c r="C2027">
        <f>IF('Raw Data'!D2022&gt;'Raw Data'!E2022, 'Raw Data'!I2022, 0)</f>
        <v/>
      </c>
      <c r="D2027">
        <f>SUM(G2027:H2027)</f>
        <v/>
      </c>
      <c r="E2027">
        <f>IF(AND('Raw Data'!J2022&lt;'Raw Data'!I2022,'Raw Data'!E2022&gt;'Raw Data'!D2022,'Raw Data'!E2022-'Raw Data'!D2022&gt;3),'Raw Data'!N2022,IF(AND('Raw Data'!I2022&lt;'Raw Data'!J2022,'Raw Data'!D2022&gt;'Raw Data'!E2022,'Raw Data'!D2022-'Raw Data'!E2022&gt;3),'Raw Data'!M2022,0))</f>
        <v/>
      </c>
      <c r="F2027">
        <f>IF(AND('Raw Data'!J2022&lt;'Raw Data'!I2022,'Raw Data'!E2022&gt;'Raw Data'!D2022,'Raw Data'!E2022-'Raw Data'!D2022&lt;4),'Raw Data'!L2022,IF(AND('Raw Data'!I2022&lt;'Raw Data'!J2022,'Raw Data'!D2022&gt;'Raw Data'!E2022,'Raw Data'!D2022-'Raw Data'!E2022&lt;4),'Raw Data'!K2022,0))</f>
        <v/>
      </c>
      <c r="G2027">
        <f>IF(AND('Raw Data'!J2022&lt;'Raw Data'!I2022, 'Raw Data'!E2022&gt;'Raw Data'!D2022), 'Raw Data'!J2022, 0)</f>
        <v/>
      </c>
      <c r="H2027">
        <f>IF(AND('Raw Data'!J2022&gt;'Raw Data'!I2022, 'Raw Data'!E2022&lt;'Raw Data'!D2022), 'Raw Data'!I2022, 0)</f>
        <v/>
      </c>
      <c r="I2027">
        <f>SUM(J2027:K2027)</f>
        <v/>
      </c>
      <c r="J2027">
        <f>IF(AND('Raw Data'!J2022&gt;'Raw Data'!I2022, 'Raw Data'!E2022&gt;'Raw Data'!D2022), 'Raw Data'!J2022, 0)</f>
        <v/>
      </c>
      <c r="K2027">
        <f>IF(AND('Raw Data'!I2022&gt;'Raw Data'!J2022, 'Raw Data'!D2022&gt;'Raw Data'!E2022), 'Raw Data'!I2022, 0)</f>
        <v/>
      </c>
      <c r="L2027">
        <f>IF('Raw Data'!E2022-'Raw Data'!D2022&gt;3, 'Raw Data'!N2022, 0)</f>
        <v/>
      </c>
      <c r="M2027">
        <f>IF('Raw Data'!D2022-'Raw Data'!E2022&gt;3, 'Raw Data'!M2022, 0)</f>
        <v/>
      </c>
      <c r="N2027">
        <f>IF(ISBLANK('Raw Data'!D2022),0,IF(AND('Raw Data'!E2022&gt;'Raw Data'!D2022,'Raw Data'!E2022-'Raw Data'!D2022&gt;0,'Raw Data'!E2022-'Raw Data'!D2022&lt;4),'Raw Data'!L2022, 0))</f>
        <v/>
      </c>
      <c r="O2027">
        <f>IF(ISBLANK('Raw Data'!D2022),0,IF(AND('Raw Data'!E2022&gt;'Raw Data'!D2022,'Raw Data'!E2022-'Raw Data'!D2022&gt;0,'Raw Data'!D2022-'Raw Data'!E2022&lt;4),'Raw Data'!K2022, 0))</f>
        <v/>
      </c>
      <c r="P2027">
        <f>IF('Raw Data'!E2022-'Raw Data'!D2022&gt;3, 'Raw Data'!N2022, IF('Raw Data'!D2022-'Raw Data'!E2022&gt;3, 'Raw Data'!M2022, 0))</f>
        <v/>
      </c>
      <c r="Q2027">
        <f>IF(ISBLANK('Raw Data'!E2022),0,IF(AND('Raw Data'!E2022-'Raw Data'!D2022&lt;4,'Raw Data'!E2022-'Raw Data'!D2022&gt;0),'Raw Data'!L2022,IF(AND('Raw Data'!D2022&gt;'Raw Data'!E2022,'Raw Data'!D2022-'Raw Data'!E2022&gt;0),'Raw Data'!K2022,0)))</f>
        <v/>
      </c>
      <c r="R2027">
        <f>IF(ISBLANK('Raw Data'!K2022),0,IFERROR(IF(MATCH(SMALL('Raw Data'!K2022:N2022,1),L2027:O2027,0),SMALL('Raw Data'!K2022:N2022,1)),0))</f>
        <v/>
      </c>
      <c r="S2027">
        <f>IF(ISBLANK('Raw Data'!K2022),0,IFERROR(IF(MATCH(SMALL('Raw Data'!K2022:N2022,2),L2027:O2027,0),SMALL('Raw Data'!K2022:N2022,2)),0))</f>
        <v/>
      </c>
      <c r="T2027">
        <f>IF(ISBLANK('Raw Data'!K2022),0,IFERROR(IF(MATCH(SMALL('Raw Data'!K2022:N2022,3),L2027:O2027,0),SMALL('Raw Data'!K2022:N2022,3)),0))</f>
        <v/>
      </c>
      <c r="U2027">
        <f>IF(ISBLANK('Raw Data'!K2022),0,IFERROR(IF(MATCH(SMALL('Raw Data'!K2022:N2022,4),L2027:O2027,0),SMALL('Raw Data'!K2022:N2022,4)),0))</f>
        <v/>
      </c>
      <c r="V2027">
        <f>IF(AND('Raw Data'!D2022&lt;3, 'Raw Data'!E2022&lt;3, 'Raw Data'!A2022&gt;0), 'Raw Data'!AF2022, 0)</f>
        <v/>
      </c>
      <c r="W2027">
        <f>IF(AND('Raw Data'!D2022&lt;4, 'Raw Data'!E2022&lt;4, 'Raw Data'!A2022&gt;0), 'Raw Data'!AI2022, 0)</f>
        <v/>
      </c>
      <c r="X2027">
        <f>IF(AND('Raw Data'!D2022&lt;5, 'Raw Data'!E2022&lt;5, 'Raw Data'!A2022&gt;0), 'Raw Data'!AL2022, 0)</f>
        <v/>
      </c>
      <c r="Y2027">
        <f>IF(AND('Raw Data'!D2022&lt;6, 'Raw Data'!E2022&lt;6, 'Raw Data'!A2022&gt;0), 'Raw Data'!AO2022, 0)</f>
        <v/>
      </c>
      <c r="Z2027">
        <f>IF(ISBLANK('Raw Data'!D2022), 0, IF('Raw Data'!D2022-'Raw Data'!E2022&gt;1, 'Raw Data'!AW2022, 0))</f>
        <v/>
      </c>
      <c r="AA2027">
        <f>IF(ISBLANK('Raw Data'!A2022), 0, IF(ABS('Raw Data'!D2022-'Raw Data'!E2022)&lt;2, 'Raw Data'!AX2022, 0))</f>
        <v/>
      </c>
      <c r="AB2027">
        <f>IF(ISBLANK('Raw Data'!D2022), 0, IF('Raw Data'!E2022-'Raw Data'!D2022&gt;1, 'Raw Data'!AY2022, 0))</f>
        <v/>
      </c>
      <c r="AC2027">
        <f>IF(ISBLANK('Raw Data'!D2022), 0, IF('Raw Data'!D2022-'Raw Data'!E2022&gt;2, 'Raw Data'!AZ2022, 0))</f>
        <v/>
      </c>
      <c r="AD2027">
        <f>IF(ISBLANK('Raw Data'!A2022), 0, IF(ABS('Raw Data'!D2022-'Raw Data'!E2022)&lt;3, 'Raw Data'!BA2022, 0))</f>
        <v/>
      </c>
      <c r="AE2027">
        <f>IF(ISBLANK('Raw Data'!D2022), 0, IF('Raw Data'!E2022-'Raw Data'!D2022&gt;2, 'Raw Data'!BB2022, 0))</f>
        <v/>
      </c>
      <c r="AF2027">
        <f>IF(ISBLANK('Raw Data'!D2022), 0, IF('Raw Data'!D2022-'Raw Data'!E2022&gt;3, 'Raw Data'!BC2022, 0))</f>
        <v/>
      </c>
      <c r="AG2027">
        <f>IF(ISBLANK('Raw Data'!A2022), 0, IF(ABS('Raw Data'!D2022-'Raw Data'!E2022)&lt;4, 'Raw Data'!BD2022, 0))</f>
        <v/>
      </c>
      <c r="AH2027">
        <f>IF(ISBLANK('Raw Data'!D2022), 0, IF('Raw Data'!E2022-'Raw Data'!D2022&gt;3, 'Raw Data'!BE2022, 0))</f>
        <v/>
      </c>
      <c r="AI2027">
        <f>IF(SUM('Raw Data'!D2022:E2022)&gt;'Raw Data'!F2022, 'Raw Data'!G2022, 0)</f>
        <v/>
      </c>
      <c r="AJ2027">
        <f>IF(ISBLANK('Raw Data'!D2022), 0, IF(SUM('Raw Data'!D2022:E2022)&lt;'Raw Data'!F2022, 'Raw Data'!H2022, 0))</f>
        <v/>
      </c>
      <c r="AK2027">
        <f>IF(ISBLANK('Raw Data'!A2022), 0, IF(AND('Raw Data'!D2022&lt;3, 'Raw Data'!E2022&lt;3, 'Raw Data'!F2022&lt;BB$2), 'Raw Data'!AF2022, 0))</f>
        <v/>
      </c>
      <c r="AL2027">
        <f>IF(ISBLANK('Raw Data'!A2022), 0, IF(AND('Raw Data'!D2022&lt;4, 'Raw Data'!E2022&lt;4, 'Raw Data'!F2022&lt;BB$2), 'Raw Data'!AI2022, 0))</f>
        <v/>
      </c>
      <c r="AM2027">
        <f>IF(ISBLANK('Raw Data'!A2022), 0, IF(AND('Raw Data'!D2022&lt;5, 'Raw Data'!E2022&lt;5, 'Raw Data'!F2022&lt;BB$2), 'Raw Data'!AL2022, 0))</f>
        <v/>
      </c>
      <c r="AN2027">
        <f>IF(ISBLANK('Raw Data'!A2022), 0, IF(AND('Raw Data'!D2022&lt;6, 'Raw Data'!E2022&lt;6, 'Raw Data'!F2022&lt;BB$2), 'Raw Data'!AO2022, 0))</f>
        <v/>
      </c>
      <c r="AO2027">
        <f>IF(ISBLANK('Raw Data'!A2022), 0, IF(AND('Raw Data'!I2022&lt;Analysis!$BC$2, 'Raw Data'!D2022-'Raw Data'!E2022&gt;1), 'Raw Data'!AW2022, IF(AND('Raw Data'!J2022&lt;Analysis!$BC$2, 'Raw Data'!E2022-'Raw Data'!D2022&gt;1), 'Raw Data'!AY2022, 0)))</f>
        <v/>
      </c>
      <c r="AP2027">
        <f>IF(ISBLANK('Raw Data'!A2022), 0, IF(AND('Raw Data'!I2022&lt;Analysis!$BC$2, 'Raw Data'!D2022-'Raw Data'!E2022&gt;2), 'Raw Data'!AZ2022, IF(AND('Raw Data'!J2022&lt;Analysis!$BC$2, 'Raw Data'!E2022-'Raw Data'!D2022&gt;2), 'Raw Data'!BB2022, 0)))</f>
        <v/>
      </c>
      <c r="AQ2027">
        <f>IF(ISBLANK('Raw Data'!A2022), 0, IF(AND('Raw Data'!I2022&lt;Analysis!$BC$2, 'Raw Data'!D2022-'Raw Data'!E2022&gt;3), 'Raw Data'!BC2022, IF(AND('Raw Data'!J2022&lt;Analysis!$BC$2, 'Raw Data'!E2022-'Raw Data'!D2022&gt;3), 'Raw Data'!BE2022, 0)))</f>
        <v/>
      </c>
      <c r="AR2027">
        <f>IF('Hidden Analysiss'!D2023=1,IF(ABS('Raw Data'!E2022-'Raw Data'!D2022)&lt;2,'Raw Data'!AX2022,0), 0)</f>
        <v/>
      </c>
      <c r="AS2027">
        <f>IF('Hidden Analysiss'!D2023=1,IF(ABS('Raw Data'!E2022-'Raw Data'!D2022)&lt;3,'Raw Data'!BA2022,0), 0)</f>
        <v/>
      </c>
      <c r="AT2027">
        <f>IF('Hidden Analysiss'!D2023=1,IF(ABS('Raw Data'!E2022-'Raw Data'!D2022)&lt;4,'Raw Data'!BD2022,0), 0)</f>
        <v/>
      </c>
      <c r="AU2027">
        <f>IF(AND('Hidden Analysiss'!E2023=1, ABS('Raw Data'!E2022-'Raw Data'!D2022)&lt;2), 'Raw Data'!AX2022, 0)</f>
        <v/>
      </c>
      <c r="AV2027">
        <f>IF(AND('Hidden Analysiss'!E2023=1, ABS('Raw Data'!E2022-'Raw Data'!D2022)&lt;3), 'Raw Data'!BA2022, 0)</f>
        <v/>
      </c>
      <c r="AW2027">
        <f>IF(AND('Hidden Analysiss'!E2023=1, ABS('Raw Data'!E2022-'Raw Data'!D2022)&lt;3), 'Raw Data'!BD2022, 0)</f>
        <v/>
      </c>
    </row>
    <row r="2028">
      <c r="A2028" s="1">
        <f>'Raw Data'!A2023</f>
        <v/>
      </c>
      <c r="B2028">
        <f>IF('Raw Data'!E2023&gt;'Raw Data'!D2023, 'Raw Data'!J2023, 0)</f>
        <v/>
      </c>
      <c r="C2028">
        <f>IF('Raw Data'!D2023&gt;'Raw Data'!E2023, 'Raw Data'!I2023, 0)</f>
        <v/>
      </c>
      <c r="D2028">
        <f>SUM(G2028:H2028)</f>
        <v/>
      </c>
      <c r="E2028">
        <f>IF(AND('Raw Data'!J2023&lt;'Raw Data'!I2023,'Raw Data'!E2023&gt;'Raw Data'!D2023,'Raw Data'!E2023-'Raw Data'!D2023&gt;3),'Raw Data'!N2023,IF(AND('Raw Data'!I2023&lt;'Raw Data'!J2023,'Raw Data'!D2023&gt;'Raw Data'!E2023,'Raw Data'!D2023-'Raw Data'!E2023&gt;3),'Raw Data'!M2023,0))</f>
        <v/>
      </c>
      <c r="F2028">
        <f>IF(AND('Raw Data'!J2023&lt;'Raw Data'!I2023,'Raw Data'!E2023&gt;'Raw Data'!D2023,'Raw Data'!E2023-'Raw Data'!D2023&lt;4),'Raw Data'!L2023,IF(AND('Raw Data'!I2023&lt;'Raw Data'!J2023,'Raw Data'!D2023&gt;'Raw Data'!E2023,'Raw Data'!D2023-'Raw Data'!E2023&lt;4),'Raw Data'!K2023,0))</f>
        <v/>
      </c>
      <c r="G2028">
        <f>IF(AND('Raw Data'!J2023&lt;'Raw Data'!I2023, 'Raw Data'!E2023&gt;'Raw Data'!D2023), 'Raw Data'!J2023, 0)</f>
        <v/>
      </c>
      <c r="H2028">
        <f>IF(AND('Raw Data'!J2023&gt;'Raw Data'!I2023, 'Raw Data'!E2023&lt;'Raw Data'!D2023), 'Raw Data'!I2023, 0)</f>
        <v/>
      </c>
      <c r="I2028">
        <f>SUM(J2028:K2028)</f>
        <v/>
      </c>
      <c r="J2028">
        <f>IF(AND('Raw Data'!J2023&gt;'Raw Data'!I2023, 'Raw Data'!E2023&gt;'Raw Data'!D2023), 'Raw Data'!J2023, 0)</f>
        <v/>
      </c>
      <c r="K2028">
        <f>IF(AND('Raw Data'!I2023&gt;'Raw Data'!J2023, 'Raw Data'!D2023&gt;'Raw Data'!E2023), 'Raw Data'!I2023, 0)</f>
        <v/>
      </c>
      <c r="L2028">
        <f>IF('Raw Data'!E2023-'Raw Data'!D2023&gt;3, 'Raw Data'!N2023, 0)</f>
        <v/>
      </c>
      <c r="M2028">
        <f>IF('Raw Data'!D2023-'Raw Data'!E2023&gt;3, 'Raw Data'!M2023, 0)</f>
        <v/>
      </c>
      <c r="N2028">
        <f>IF(ISBLANK('Raw Data'!D2023),0,IF(AND('Raw Data'!E2023&gt;'Raw Data'!D2023,'Raw Data'!E2023-'Raw Data'!D2023&gt;0,'Raw Data'!E2023-'Raw Data'!D2023&lt;4),'Raw Data'!L2023, 0))</f>
        <v/>
      </c>
      <c r="O2028">
        <f>IF(ISBLANK('Raw Data'!D2023),0,IF(AND('Raw Data'!E2023&gt;'Raw Data'!D2023,'Raw Data'!E2023-'Raw Data'!D2023&gt;0,'Raw Data'!D2023-'Raw Data'!E2023&lt;4),'Raw Data'!K2023, 0))</f>
        <v/>
      </c>
      <c r="P2028">
        <f>IF('Raw Data'!E2023-'Raw Data'!D2023&gt;3, 'Raw Data'!N2023, IF('Raw Data'!D2023-'Raw Data'!E2023&gt;3, 'Raw Data'!M2023, 0))</f>
        <v/>
      </c>
      <c r="Q2028">
        <f>IF(ISBLANK('Raw Data'!E2023),0,IF(AND('Raw Data'!E2023-'Raw Data'!D2023&lt;4,'Raw Data'!E2023-'Raw Data'!D2023&gt;0),'Raw Data'!L2023,IF(AND('Raw Data'!D2023&gt;'Raw Data'!E2023,'Raw Data'!D2023-'Raw Data'!E2023&gt;0),'Raw Data'!K2023,0)))</f>
        <v/>
      </c>
      <c r="R2028">
        <f>IF(ISBLANK('Raw Data'!K2023),0,IFERROR(IF(MATCH(SMALL('Raw Data'!K2023:N2023,1),L2028:O2028,0),SMALL('Raw Data'!K2023:N2023,1)),0))</f>
        <v/>
      </c>
      <c r="S2028">
        <f>IF(ISBLANK('Raw Data'!K2023),0,IFERROR(IF(MATCH(SMALL('Raw Data'!K2023:N2023,2),L2028:O2028,0),SMALL('Raw Data'!K2023:N2023,2)),0))</f>
        <v/>
      </c>
      <c r="T2028">
        <f>IF(ISBLANK('Raw Data'!K2023),0,IFERROR(IF(MATCH(SMALL('Raw Data'!K2023:N2023,3),L2028:O2028,0),SMALL('Raw Data'!K2023:N2023,3)),0))</f>
        <v/>
      </c>
      <c r="U2028">
        <f>IF(ISBLANK('Raw Data'!K2023),0,IFERROR(IF(MATCH(SMALL('Raw Data'!K2023:N2023,4),L2028:O2028,0),SMALL('Raw Data'!K2023:N2023,4)),0))</f>
        <v/>
      </c>
      <c r="V2028">
        <f>IF(AND('Raw Data'!D2023&lt;3, 'Raw Data'!E2023&lt;3, 'Raw Data'!A2023&gt;0), 'Raw Data'!AF2023, 0)</f>
        <v/>
      </c>
      <c r="W2028">
        <f>IF(AND('Raw Data'!D2023&lt;4, 'Raw Data'!E2023&lt;4, 'Raw Data'!A2023&gt;0), 'Raw Data'!AI2023, 0)</f>
        <v/>
      </c>
      <c r="X2028">
        <f>IF(AND('Raw Data'!D2023&lt;5, 'Raw Data'!E2023&lt;5, 'Raw Data'!A2023&gt;0), 'Raw Data'!AL2023, 0)</f>
        <v/>
      </c>
      <c r="Y2028">
        <f>IF(AND('Raw Data'!D2023&lt;6, 'Raw Data'!E2023&lt;6, 'Raw Data'!A2023&gt;0), 'Raw Data'!AO2023, 0)</f>
        <v/>
      </c>
      <c r="Z2028">
        <f>IF(ISBLANK('Raw Data'!D2023), 0, IF('Raw Data'!D2023-'Raw Data'!E2023&gt;1, 'Raw Data'!AW2023, 0))</f>
        <v/>
      </c>
      <c r="AA2028">
        <f>IF(ISBLANK('Raw Data'!A2023), 0, IF(ABS('Raw Data'!D2023-'Raw Data'!E2023)&lt;2, 'Raw Data'!AX2023, 0))</f>
        <v/>
      </c>
      <c r="AB2028">
        <f>IF(ISBLANK('Raw Data'!D2023), 0, IF('Raw Data'!E2023-'Raw Data'!D2023&gt;1, 'Raw Data'!AY2023, 0))</f>
        <v/>
      </c>
      <c r="AC2028">
        <f>IF(ISBLANK('Raw Data'!D2023), 0, IF('Raw Data'!D2023-'Raw Data'!E2023&gt;2, 'Raw Data'!AZ2023, 0))</f>
        <v/>
      </c>
      <c r="AD2028">
        <f>IF(ISBLANK('Raw Data'!A2023), 0, IF(ABS('Raw Data'!D2023-'Raw Data'!E2023)&lt;3, 'Raw Data'!BA2023, 0))</f>
        <v/>
      </c>
      <c r="AE2028">
        <f>IF(ISBLANK('Raw Data'!D2023), 0, IF('Raw Data'!E2023-'Raw Data'!D2023&gt;2, 'Raw Data'!BB2023, 0))</f>
        <v/>
      </c>
      <c r="AF2028">
        <f>IF(ISBLANK('Raw Data'!D2023), 0, IF('Raw Data'!D2023-'Raw Data'!E2023&gt;3, 'Raw Data'!BC2023, 0))</f>
        <v/>
      </c>
      <c r="AG2028">
        <f>IF(ISBLANK('Raw Data'!A2023), 0, IF(ABS('Raw Data'!D2023-'Raw Data'!E2023)&lt;4, 'Raw Data'!BD2023, 0))</f>
        <v/>
      </c>
      <c r="AH2028">
        <f>IF(ISBLANK('Raw Data'!D2023), 0, IF('Raw Data'!E2023-'Raw Data'!D2023&gt;3, 'Raw Data'!BE2023, 0))</f>
        <v/>
      </c>
      <c r="AI2028">
        <f>IF(SUM('Raw Data'!D2023:E2023)&gt;'Raw Data'!F2023, 'Raw Data'!G2023, 0)</f>
        <v/>
      </c>
      <c r="AJ2028">
        <f>IF(ISBLANK('Raw Data'!D2023), 0, IF(SUM('Raw Data'!D2023:E2023)&lt;'Raw Data'!F2023, 'Raw Data'!H2023, 0))</f>
        <v/>
      </c>
      <c r="AK2028">
        <f>IF(ISBLANK('Raw Data'!A2023), 0, IF(AND('Raw Data'!D2023&lt;3, 'Raw Data'!E2023&lt;3, 'Raw Data'!F2023&lt;BB$2), 'Raw Data'!AF2023, 0))</f>
        <v/>
      </c>
      <c r="AL2028">
        <f>IF(ISBLANK('Raw Data'!A2023), 0, IF(AND('Raw Data'!D2023&lt;4, 'Raw Data'!E2023&lt;4, 'Raw Data'!F2023&lt;BB$2), 'Raw Data'!AI2023, 0))</f>
        <v/>
      </c>
      <c r="AM2028">
        <f>IF(ISBLANK('Raw Data'!A2023), 0, IF(AND('Raw Data'!D2023&lt;5, 'Raw Data'!E2023&lt;5, 'Raw Data'!F2023&lt;BB$2), 'Raw Data'!AL2023, 0))</f>
        <v/>
      </c>
      <c r="AN2028">
        <f>IF(ISBLANK('Raw Data'!A2023), 0, IF(AND('Raw Data'!D2023&lt;6, 'Raw Data'!E2023&lt;6, 'Raw Data'!F2023&lt;BB$2), 'Raw Data'!AO2023, 0))</f>
        <v/>
      </c>
      <c r="AO2028">
        <f>IF(ISBLANK('Raw Data'!A2023), 0, IF(AND('Raw Data'!I2023&lt;Analysis!$BC$2, 'Raw Data'!D2023-'Raw Data'!E2023&gt;1), 'Raw Data'!AW2023, IF(AND('Raw Data'!J2023&lt;Analysis!$BC$2, 'Raw Data'!E2023-'Raw Data'!D2023&gt;1), 'Raw Data'!AY2023, 0)))</f>
        <v/>
      </c>
      <c r="AP2028">
        <f>IF(ISBLANK('Raw Data'!A2023), 0, IF(AND('Raw Data'!I2023&lt;Analysis!$BC$2, 'Raw Data'!D2023-'Raw Data'!E2023&gt;2), 'Raw Data'!AZ2023, IF(AND('Raw Data'!J2023&lt;Analysis!$BC$2, 'Raw Data'!E2023-'Raw Data'!D2023&gt;2), 'Raw Data'!BB2023, 0)))</f>
        <v/>
      </c>
      <c r="AQ2028">
        <f>IF(ISBLANK('Raw Data'!A2023), 0, IF(AND('Raw Data'!I2023&lt;Analysis!$BC$2, 'Raw Data'!D2023-'Raw Data'!E2023&gt;3), 'Raw Data'!BC2023, IF(AND('Raw Data'!J2023&lt;Analysis!$BC$2, 'Raw Data'!E2023-'Raw Data'!D2023&gt;3), 'Raw Data'!BE2023, 0)))</f>
        <v/>
      </c>
      <c r="AR2028">
        <f>IF('Hidden Analysiss'!D2024=1,IF(ABS('Raw Data'!E2023-'Raw Data'!D2023)&lt;2,'Raw Data'!AX2023,0), 0)</f>
        <v/>
      </c>
      <c r="AS2028">
        <f>IF('Hidden Analysiss'!D2024=1,IF(ABS('Raw Data'!E2023-'Raw Data'!D2023)&lt;3,'Raw Data'!BA2023,0), 0)</f>
        <v/>
      </c>
      <c r="AT2028">
        <f>IF('Hidden Analysiss'!D2024=1,IF(ABS('Raw Data'!E2023-'Raw Data'!D2023)&lt;4,'Raw Data'!BD2023,0), 0)</f>
        <v/>
      </c>
      <c r="AU2028">
        <f>IF(AND('Hidden Analysiss'!E2024=1, ABS('Raw Data'!E2023-'Raw Data'!D2023)&lt;2), 'Raw Data'!AX2023, 0)</f>
        <v/>
      </c>
      <c r="AV2028">
        <f>IF(AND('Hidden Analysiss'!E2024=1, ABS('Raw Data'!E2023-'Raw Data'!D2023)&lt;3), 'Raw Data'!BA2023, 0)</f>
        <v/>
      </c>
      <c r="AW2028">
        <f>IF(AND('Hidden Analysiss'!E2024=1, ABS('Raw Data'!E2023-'Raw Data'!D2023)&lt;3), 'Raw Data'!BD2023, 0)</f>
        <v/>
      </c>
    </row>
    <row r="2029">
      <c r="A2029" s="1">
        <f>'Raw Data'!A2024</f>
        <v/>
      </c>
      <c r="B2029">
        <f>IF('Raw Data'!E2024&gt;'Raw Data'!D2024, 'Raw Data'!J2024, 0)</f>
        <v/>
      </c>
      <c r="C2029">
        <f>IF('Raw Data'!D2024&gt;'Raw Data'!E2024, 'Raw Data'!I2024, 0)</f>
        <v/>
      </c>
      <c r="D2029">
        <f>SUM(G2029:H2029)</f>
        <v/>
      </c>
      <c r="E2029">
        <f>IF(AND('Raw Data'!J2024&lt;'Raw Data'!I2024,'Raw Data'!E2024&gt;'Raw Data'!D2024,'Raw Data'!E2024-'Raw Data'!D2024&gt;3),'Raw Data'!N2024,IF(AND('Raw Data'!I2024&lt;'Raw Data'!J2024,'Raw Data'!D2024&gt;'Raw Data'!E2024,'Raw Data'!D2024-'Raw Data'!E2024&gt;3),'Raw Data'!M2024,0))</f>
        <v/>
      </c>
      <c r="F2029">
        <f>IF(AND('Raw Data'!J2024&lt;'Raw Data'!I2024,'Raw Data'!E2024&gt;'Raw Data'!D2024,'Raw Data'!E2024-'Raw Data'!D2024&lt;4),'Raw Data'!L2024,IF(AND('Raw Data'!I2024&lt;'Raw Data'!J2024,'Raw Data'!D2024&gt;'Raw Data'!E2024,'Raw Data'!D2024-'Raw Data'!E2024&lt;4),'Raw Data'!K2024,0))</f>
        <v/>
      </c>
      <c r="G2029">
        <f>IF(AND('Raw Data'!J2024&lt;'Raw Data'!I2024, 'Raw Data'!E2024&gt;'Raw Data'!D2024), 'Raw Data'!J2024, 0)</f>
        <v/>
      </c>
      <c r="H2029">
        <f>IF(AND('Raw Data'!J2024&gt;'Raw Data'!I2024, 'Raw Data'!E2024&lt;'Raw Data'!D2024), 'Raw Data'!I2024, 0)</f>
        <v/>
      </c>
      <c r="I2029">
        <f>SUM(J2029:K2029)</f>
        <v/>
      </c>
      <c r="J2029">
        <f>IF(AND('Raw Data'!J2024&gt;'Raw Data'!I2024, 'Raw Data'!E2024&gt;'Raw Data'!D2024), 'Raw Data'!J2024, 0)</f>
        <v/>
      </c>
      <c r="K2029">
        <f>IF(AND('Raw Data'!I2024&gt;'Raw Data'!J2024, 'Raw Data'!D2024&gt;'Raw Data'!E2024), 'Raw Data'!I2024, 0)</f>
        <v/>
      </c>
      <c r="L2029">
        <f>IF('Raw Data'!E2024-'Raw Data'!D2024&gt;3, 'Raw Data'!N2024, 0)</f>
        <v/>
      </c>
      <c r="M2029">
        <f>IF('Raw Data'!D2024-'Raw Data'!E2024&gt;3, 'Raw Data'!M2024, 0)</f>
        <v/>
      </c>
      <c r="N2029">
        <f>IF(ISBLANK('Raw Data'!D2024),0,IF(AND('Raw Data'!E2024&gt;'Raw Data'!D2024,'Raw Data'!E2024-'Raw Data'!D2024&gt;0,'Raw Data'!E2024-'Raw Data'!D2024&lt;4),'Raw Data'!L2024, 0))</f>
        <v/>
      </c>
      <c r="O2029">
        <f>IF(ISBLANK('Raw Data'!D2024),0,IF(AND('Raw Data'!E2024&gt;'Raw Data'!D2024,'Raw Data'!E2024-'Raw Data'!D2024&gt;0,'Raw Data'!D2024-'Raw Data'!E2024&lt;4),'Raw Data'!K2024, 0))</f>
        <v/>
      </c>
      <c r="P2029">
        <f>IF('Raw Data'!E2024-'Raw Data'!D2024&gt;3, 'Raw Data'!N2024, IF('Raw Data'!D2024-'Raw Data'!E2024&gt;3, 'Raw Data'!M2024, 0))</f>
        <v/>
      </c>
      <c r="Q2029">
        <f>IF(ISBLANK('Raw Data'!E2024),0,IF(AND('Raw Data'!E2024-'Raw Data'!D2024&lt;4,'Raw Data'!E2024-'Raw Data'!D2024&gt;0),'Raw Data'!L2024,IF(AND('Raw Data'!D2024&gt;'Raw Data'!E2024,'Raw Data'!D2024-'Raw Data'!E2024&gt;0),'Raw Data'!K2024,0)))</f>
        <v/>
      </c>
      <c r="R2029">
        <f>IF(ISBLANK('Raw Data'!K2024),0,IFERROR(IF(MATCH(SMALL('Raw Data'!K2024:N2024,1),L2029:O2029,0),SMALL('Raw Data'!K2024:N2024,1)),0))</f>
        <v/>
      </c>
      <c r="S2029">
        <f>IF(ISBLANK('Raw Data'!K2024),0,IFERROR(IF(MATCH(SMALL('Raw Data'!K2024:N2024,2),L2029:O2029,0),SMALL('Raw Data'!K2024:N2024,2)),0))</f>
        <v/>
      </c>
      <c r="T2029">
        <f>IF(ISBLANK('Raw Data'!K2024),0,IFERROR(IF(MATCH(SMALL('Raw Data'!K2024:N2024,3),L2029:O2029,0),SMALL('Raw Data'!K2024:N2024,3)),0))</f>
        <v/>
      </c>
      <c r="U2029">
        <f>IF(ISBLANK('Raw Data'!K2024),0,IFERROR(IF(MATCH(SMALL('Raw Data'!K2024:N2024,4),L2029:O2029,0),SMALL('Raw Data'!K2024:N2024,4)),0))</f>
        <v/>
      </c>
      <c r="V2029">
        <f>IF(AND('Raw Data'!D2024&lt;3, 'Raw Data'!E2024&lt;3, 'Raw Data'!A2024&gt;0), 'Raw Data'!AF2024, 0)</f>
        <v/>
      </c>
      <c r="W2029">
        <f>IF(AND('Raw Data'!D2024&lt;4, 'Raw Data'!E2024&lt;4, 'Raw Data'!A2024&gt;0), 'Raw Data'!AI2024, 0)</f>
        <v/>
      </c>
      <c r="X2029">
        <f>IF(AND('Raw Data'!D2024&lt;5, 'Raw Data'!E2024&lt;5, 'Raw Data'!A2024&gt;0), 'Raw Data'!AL2024, 0)</f>
        <v/>
      </c>
      <c r="Y2029">
        <f>IF(AND('Raw Data'!D2024&lt;6, 'Raw Data'!E2024&lt;6, 'Raw Data'!A2024&gt;0), 'Raw Data'!AO2024, 0)</f>
        <v/>
      </c>
      <c r="Z2029">
        <f>IF(ISBLANK('Raw Data'!D2024), 0, IF('Raw Data'!D2024-'Raw Data'!E2024&gt;1, 'Raw Data'!AW2024, 0))</f>
        <v/>
      </c>
      <c r="AA2029">
        <f>IF(ISBLANK('Raw Data'!A2024), 0, IF(ABS('Raw Data'!D2024-'Raw Data'!E2024)&lt;2, 'Raw Data'!AX2024, 0))</f>
        <v/>
      </c>
      <c r="AB2029">
        <f>IF(ISBLANK('Raw Data'!D2024), 0, IF('Raw Data'!E2024-'Raw Data'!D2024&gt;1, 'Raw Data'!AY2024, 0))</f>
        <v/>
      </c>
      <c r="AC2029">
        <f>IF(ISBLANK('Raw Data'!D2024), 0, IF('Raw Data'!D2024-'Raw Data'!E2024&gt;2, 'Raw Data'!AZ2024, 0))</f>
        <v/>
      </c>
      <c r="AD2029">
        <f>IF(ISBLANK('Raw Data'!A2024), 0, IF(ABS('Raw Data'!D2024-'Raw Data'!E2024)&lt;3, 'Raw Data'!BA2024, 0))</f>
        <v/>
      </c>
      <c r="AE2029">
        <f>IF(ISBLANK('Raw Data'!D2024), 0, IF('Raw Data'!E2024-'Raw Data'!D2024&gt;2, 'Raw Data'!BB2024, 0))</f>
        <v/>
      </c>
      <c r="AF2029">
        <f>IF(ISBLANK('Raw Data'!D2024), 0, IF('Raw Data'!D2024-'Raw Data'!E2024&gt;3, 'Raw Data'!BC2024, 0))</f>
        <v/>
      </c>
      <c r="AG2029">
        <f>IF(ISBLANK('Raw Data'!A2024), 0, IF(ABS('Raw Data'!D2024-'Raw Data'!E2024)&lt;4, 'Raw Data'!BD2024, 0))</f>
        <v/>
      </c>
      <c r="AH2029">
        <f>IF(ISBLANK('Raw Data'!D2024), 0, IF('Raw Data'!E2024-'Raw Data'!D2024&gt;3, 'Raw Data'!BE2024, 0))</f>
        <v/>
      </c>
      <c r="AI2029">
        <f>IF(SUM('Raw Data'!D2024:E2024)&gt;'Raw Data'!F2024, 'Raw Data'!G2024, 0)</f>
        <v/>
      </c>
      <c r="AJ2029">
        <f>IF(ISBLANK('Raw Data'!D2024), 0, IF(SUM('Raw Data'!D2024:E2024)&lt;'Raw Data'!F2024, 'Raw Data'!H2024, 0))</f>
        <v/>
      </c>
      <c r="AK2029">
        <f>IF(ISBLANK('Raw Data'!A2024), 0, IF(AND('Raw Data'!D2024&lt;3, 'Raw Data'!E2024&lt;3, 'Raw Data'!F2024&lt;BB$2), 'Raw Data'!AF2024, 0))</f>
        <v/>
      </c>
      <c r="AL2029">
        <f>IF(ISBLANK('Raw Data'!A2024), 0, IF(AND('Raw Data'!D2024&lt;4, 'Raw Data'!E2024&lt;4, 'Raw Data'!F2024&lt;BB$2), 'Raw Data'!AI2024, 0))</f>
        <v/>
      </c>
      <c r="AM2029">
        <f>IF(ISBLANK('Raw Data'!A2024), 0, IF(AND('Raw Data'!D2024&lt;5, 'Raw Data'!E2024&lt;5, 'Raw Data'!F2024&lt;BB$2), 'Raw Data'!AL2024, 0))</f>
        <v/>
      </c>
      <c r="AN2029">
        <f>IF(ISBLANK('Raw Data'!A2024), 0, IF(AND('Raw Data'!D2024&lt;6, 'Raw Data'!E2024&lt;6, 'Raw Data'!F2024&lt;BB$2), 'Raw Data'!AO2024, 0))</f>
        <v/>
      </c>
      <c r="AO2029">
        <f>IF(ISBLANK('Raw Data'!A2024), 0, IF(AND('Raw Data'!I2024&lt;Analysis!$BC$2, 'Raw Data'!D2024-'Raw Data'!E2024&gt;1), 'Raw Data'!AW2024, IF(AND('Raw Data'!J2024&lt;Analysis!$BC$2, 'Raw Data'!E2024-'Raw Data'!D2024&gt;1), 'Raw Data'!AY2024, 0)))</f>
        <v/>
      </c>
      <c r="AP2029">
        <f>IF(ISBLANK('Raw Data'!A2024), 0, IF(AND('Raw Data'!I2024&lt;Analysis!$BC$2, 'Raw Data'!D2024-'Raw Data'!E2024&gt;2), 'Raw Data'!AZ2024, IF(AND('Raw Data'!J2024&lt;Analysis!$BC$2, 'Raw Data'!E2024-'Raw Data'!D2024&gt;2), 'Raw Data'!BB2024, 0)))</f>
        <v/>
      </c>
      <c r="AQ2029">
        <f>IF(ISBLANK('Raw Data'!A2024), 0, IF(AND('Raw Data'!I2024&lt;Analysis!$BC$2, 'Raw Data'!D2024-'Raw Data'!E2024&gt;3), 'Raw Data'!BC2024, IF(AND('Raw Data'!J2024&lt;Analysis!$BC$2, 'Raw Data'!E2024-'Raw Data'!D2024&gt;3), 'Raw Data'!BE2024, 0)))</f>
        <v/>
      </c>
      <c r="AR2029">
        <f>IF('Hidden Analysiss'!D2025=1,IF(ABS('Raw Data'!E2024-'Raw Data'!D2024)&lt;2,'Raw Data'!AX2024,0), 0)</f>
        <v/>
      </c>
      <c r="AS2029">
        <f>IF('Hidden Analysiss'!D2025=1,IF(ABS('Raw Data'!E2024-'Raw Data'!D2024)&lt;3,'Raw Data'!BA2024,0), 0)</f>
        <v/>
      </c>
      <c r="AT2029">
        <f>IF('Hidden Analysiss'!D2025=1,IF(ABS('Raw Data'!E2024-'Raw Data'!D2024)&lt;4,'Raw Data'!BD2024,0), 0)</f>
        <v/>
      </c>
      <c r="AU2029">
        <f>IF(AND('Hidden Analysiss'!E2025=1, ABS('Raw Data'!E2024-'Raw Data'!D2024)&lt;2), 'Raw Data'!AX2024, 0)</f>
        <v/>
      </c>
      <c r="AV2029">
        <f>IF(AND('Hidden Analysiss'!E2025=1, ABS('Raw Data'!E2024-'Raw Data'!D2024)&lt;3), 'Raw Data'!BA2024, 0)</f>
        <v/>
      </c>
      <c r="AW2029">
        <f>IF(AND('Hidden Analysiss'!E2025=1, ABS('Raw Data'!E2024-'Raw Data'!D2024)&lt;3), 'Raw Data'!BD2024, 0)</f>
        <v/>
      </c>
    </row>
    <row r="2030">
      <c r="A2030" s="1">
        <f>'Raw Data'!A2025</f>
        <v/>
      </c>
      <c r="B2030">
        <f>IF('Raw Data'!E2025&gt;'Raw Data'!D2025, 'Raw Data'!J2025, 0)</f>
        <v/>
      </c>
      <c r="C2030">
        <f>IF('Raw Data'!D2025&gt;'Raw Data'!E2025, 'Raw Data'!I2025, 0)</f>
        <v/>
      </c>
      <c r="D2030">
        <f>SUM(G2030:H2030)</f>
        <v/>
      </c>
      <c r="E2030">
        <f>IF(AND('Raw Data'!J2025&lt;'Raw Data'!I2025,'Raw Data'!E2025&gt;'Raw Data'!D2025,'Raw Data'!E2025-'Raw Data'!D2025&gt;3),'Raw Data'!N2025,IF(AND('Raw Data'!I2025&lt;'Raw Data'!J2025,'Raw Data'!D2025&gt;'Raw Data'!E2025,'Raw Data'!D2025-'Raw Data'!E2025&gt;3),'Raw Data'!M2025,0))</f>
        <v/>
      </c>
      <c r="F2030">
        <f>IF(AND('Raw Data'!J2025&lt;'Raw Data'!I2025,'Raw Data'!E2025&gt;'Raw Data'!D2025,'Raw Data'!E2025-'Raw Data'!D2025&lt;4),'Raw Data'!L2025,IF(AND('Raw Data'!I2025&lt;'Raw Data'!J2025,'Raw Data'!D2025&gt;'Raw Data'!E2025,'Raw Data'!D2025-'Raw Data'!E2025&lt;4),'Raw Data'!K2025,0))</f>
        <v/>
      </c>
      <c r="G2030">
        <f>IF(AND('Raw Data'!J2025&lt;'Raw Data'!I2025, 'Raw Data'!E2025&gt;'Raw Data'!D2025), 'Raw Data'!J2025, 0)</f>
        <v/>
      </c>
      <c r="H2030">
        <f>IF(AND('Raw Data'!J2025&gt;'Raw Data'!I2025, 'Raw Data'!E2025&lt;'Raw Data'!D2025), 'Raw Data'!I2025, 0)</f>
        <v/>
      </c>
      <c r="I2030">
        <f>SUM(J2030:K2030)</f>
        <v/>
      </c>
      <c r="J2030">
        <f>IF(AND('Raw Data'!J2025&gt;'Raw Data'!I2025, 'Raw Data'!E2025&gt;'Raw Data'!D2025), 'Raw Data'!J2025, 0)</f>
        <v/>
      </c>
      <c r="K2030">
        <f>IF(AND('Raw Data'!I2025&gt;'Raw Data'!J2025, 'Raw Data'!D2025&gt;'Raw Data'!E2025), 'Raw Data'!I2025, 0)</f>
        <v/>
      </c>
      <c r="L2030">
        <f>IF('Raw Data'!E2025-'Raw Data'!D2025&gt;3, 'Raw Data'!N2025, 0)</f>
        <v/>
      </c>
      <c r="M2030">
        <f>IF('Raw Data'!D2025-'Raw Data'!E2025&gt;3, 'Raw Data'!M2025, 0)</f>
        <v/>
      </c>
      <c r="N2030">
        <f>IF(ISBLANK('Raw Data'!D2025),0,IF(AND('Raw Data'!E2025&gt;'Raw Data'!D2025,'Raw Data'!E2025-'Raw Data'!D2025&gt;0,'Raw Data'!E2025-'Raw Data'!D2025&lt;4),'Raw Data'!L2025, 0))</f>
        <v/>
      </c>
      <c r="O2030">
        <f>IF(ISBLANK('Raw Data'!D2025),0,IF(AND('Raw Data'!E2025&gt;'Raw Data'!D2025,'Raw Data'!E2025-'Raw Data'!D2025&gt;0,'Raw Data'!D2025-'Raw Data'!E2025&lt;4),'Raw Data'!K2025, 0))</f>
        <v/>
      </c>
      <c r="P2030">
        <f>IF('Raw Data'!E2025-'Raw Data'!D2025&gt;3, 'Raw Data'!N2025, IF('Raw Data'!D2025-'Raw Data'!E2025&gt;3, 'Raw Data'!M2025, 0))</f>
        <v/>
      </c>
      <c r="Q2030">
        <f>IF(ISBLANK('Raw Data'!E2025),0,IF(AND('Raw Data'!E2025-'Raw Data'!D2025&lt;4,'Raw Data'!E2025-'Raw Data'!D2025&gt;0),'Raw Data'!L2025,IF(AND('Raw Data'!D2025&gt;'Raw Data'!E2025,'Raw Data'!D2025-'Raw Data'!E2025&gt;0),'Raw Data'!K2025,0)))</f>
        <v/>
      </c>
      <c r="R2030">
        <f>IF(ISBLANK('Raw Data'!K2025),0,IFERROR(IF(MATCH(SMALL('Raw Data'!K2025:N2025,1),L2030:O2030,0),SMALL('Raw Data'!K2025:N2025,1)),0))</f>
        <v/>
      </c>
      <c r="S2030">
        <f>IF(ISBLANK('Raw Data'!K2025),0,IFERROR(IF(MATCH(SMALL('Raw Data'!K2025:N2025,2),L2030:O2030,0),SMALL('Raw Data'!K2025:N2025,2)),0))</f>
        <v/>
      </c>
      <c r="T2030">
        <f>IF(ISBLANK('Raw Data'!K2025),0,IFERROR(IF(MATCH(SMALL('Raw Data'!K2025:N2025,3),L2030:O2030,0),SMALL('Raw Data'!K2025:N2025,3)),0))</f>
        <v/>
      </c>
      <c r="U2030">
        <f>IF(ISBLANK('Raw Data'!K2025),0,IFERROR(IF(MATCH(SMALL('Raw Data'!K2025:N2025,4),L2030:O2030,0),SMALL('Raw Data'!K2025:N2025,4)),0))</f>
        <v/>
      </c>
      <c r="V2030">
        <f>IF(AND('Raw Data'!D2025&lt;3, 'Raw Data'!E2025&lt;3, 'Raw Data'!A2025&gt;0), 'Raw Data'!AF2025, 0)</f>
        <v/>
      </c>
      <c r="W2030">
        <f>IF(AND('Raw Data'!D2025&lt;4, 'Raw Data'!E2025&lt;4, 'Raw Data'!A2025&gt;0), 'Raw Data'!AI2025, 0)</f>
        <v/>
      </c>
      <c r="X2030">
        <f>IF(AND('Raw Data'!D2025&lt;5, 'Raw Data'!E2025&lt;5, 'Raw Data'!A2025&gt;0), 'Raw Data'!AL2025, 0)</f>
        <v/>
      </c>
      <c r="Y2030">
        <f>IF(AND('Raw Data'!D2025&lt;6, 'Raw Data'!E2025&lt;6, 'Raw Data'!A2025&gt;0), 'Raw Data'!AO2025, 0)</f>
        <v/>
      </c>
      <c r="Z2030">
        <f>IF(ISBLANK('Raw Data'!D2025), 0, IF('Raw Data'!D2025-'Raw Data'!E2025&gt;1, 'Raw Data'!AW2025, 0))</f>
        <v/>
      </c>
      <c r="AA2030">
        <f>IF(ISBLANK('Raw Data'!A2025), 0, IF(ABS('Raw Data'!D2025-'Raw Data'!E2025)&lt;2, 'Raw Data'!AX2025, 0))</f>
        <v/>
      </c>
      <c r="AB2030">
        <f>IF(ISBLANK('Raw Data'!D2025), 0, IF('Raw Data'!E2025-'Raw Data'!D2025&gt;1, 'Raw Data'!AY2025, 0))</f>
        <v/>
      </c>
      <c r="AC2030">
        <f>IF(ISBLANK('Raw Data'!D2025), 0, IF('Raw Data'!D2025-'Raw Data'!E2025&gt;2, 'Raw Data'!AZ2025, 0))</f>
        <v/>
      </c>
      <c r="AD2030">
        <f>IF(ISBLANK('Raw Data'!A2025), 0, IF(ABS('Raw Data'!D2025-'Raw Data'!E2025)&lt;3, 'Raw Data'!BA2025, 0))</f>
        <v/>
      </c>
      <c r="AE2030">
        <f>IF(ISBLANK('Raw Data'!D2025), 0, IF('Raw Data'!E2025-'Raw Data'!D2025&gt;2, 'Raw Data'!BB2025, 0))</f>
        <v/>
      </c>
      <c r="AF2030">
        <f>IF(ISBLANK('Raw Data'!D2025), 0, IF('Raw Data'!D2025-'Raw Data'!E2025&gt;3, 'Raw Data'!BC2025, 0))</f>
        <v/>
      </c>
      <c r="AG2030">
        <f>IF(ISBLANK('Raw Data'!A2025), 0, IF(ABS('Raw Data'!D2025-'Raw Data'!E2025)&lt;4, 'Raw Data'!BD2025, 0))</f>
        <v/>
      </c>
      <c r="AH2030">
        <f>IF(ISBLANK('Raw Data'!D2025), 0, IF('Raw Data'!E2025-'Raw Data'!D2025&gt;3, 'Raw Data'!BE2025, 0))</f>
        <v/>
      </c>
      <c r="AI2030">
        <f>IF(SUM('Raw Data'!D2025:E2025)&gt;'Raw Data'!F2025, 'Raw Data'!G2025, 0)</f>
        <v/>
      </c>
      <c r="AJ2030">
        <f>IF(ISBLANK('Raw Data'!D2025), 0, IF(SUM('Raw Data'!D2025:E2025)&lt;'Raw Data'!F2025, 'Raw Data'!H2025, 0))</f>
        <v/>
      </c>
      <c r="AK2030">
        <f>IF(ISBLANK('Raw Data'!A2025), 0, IF(AND('Raw Data'!D2025&lt;3, 'Raw Data'!E2025&lt;3, 'Raw Data'!F2025&lt;BB$2), 'Raw Data'!AF2025, 0))</f>
        <v/>
      </c>
      <c r="AL2030">
        <f>IF(ISBLANK('Raw Data'!A2025), 0, IF(AND('Raw Data'!D2025&lt;4, 'Raw Data'!E2025&lt;4, 'Raw Data'!F2025&lt;BB$2), 'Raw Data'!AI2025, 0))</f>
        <v/>
      </c>
      <c r="AM2030">
        <f>IF(ISBLANK('Raw Data'!A2025), 0, IF(AND('Raw Data'!D2025&lt;5, 'Raw Data'!E2025&lt;5, 'Raw Data'!F2025&lt;BB$2), 'Raw Data'!AL2025, 0))</f>
        <v/>
      </c>
      <c r="AN2030">
        <f>IF(ISBLANK('Raw Data'!A2025), 0, IF(AND('Raw Data'!D2025&lt;6, 'Raw Data'!E2025&lt;6, 'Raw Data'!F2025&lt;BB$2), 'Raw Data'!AO2025, 0))</f>
        <v/>
      </c>
      <c r="AO2030">
        <f>IF(ISBLANK('Raw Data'!A2025), 0, IF(AND('Raw Data'!I2025&lt;Analysis!$BC$2, 'Raw Data'!D2025-'Raw Data'!E2025&gt;1), 'Raw Data'!AW2025, IF(AND('Raw Data'!J2025&lt;Analysis!$BC$2, 'Raw Data'!E2025-'Raw Data'!D2025&gt;1), 'Raw Data'!AY2025, 0)))</f>
        <v/>
      </c>
      <c r="AP2030">
        <f>IF(ISBLANK('Raw Data'!A2025), 0, IF(AND('Raw Data'!I2025&lt;Analysis!$BC$2, 'Raw Data'!D2025-'Raw Data'!E2025&gt;2), 'Raw Data'!AZ2025, IF(AND('Raw Data'!J2025&lt;Analysis!$BC$2, 'Raw Data'!E2025-'Raw Data'!D2025&gt;2), 'Raw Data'!BB2025, 0)))</f>
        <v/>
      </c>
      <c r="AQ2030">
        <f>IF(ISBLANK('Raw Data'!A2025), 0, IF(AND('Raw Data'!I2025&lt;Analysis!$BC$2, 'Raw Data'!D2025-'Raw Data'!E2025&gt;3), 'Raw Data'!BC2025, IF(AND('Raw Data'!J2025&lt;Analysis!$BC$2, 'Raw Data'!E2025-'Raw Data'!D2025&gt;3), 'Raw Data'!BE2025, 0)))</f>
        <v/>
      </c>
      <c r="AR2030">
        <f>IF('Hidden Analysiss'!D2026=1,IF(ABS('Raw Data'!E2025-'Raw Data'!D2025)&lt;2,'Raw Data'!AX2025,0), 0)</f>
        <v/>
      </c>
      <c r="AS2030">
        <f>IF('Hidden Analysiss'!D2026=1,IF(ABS('Raw Data'!E2025-'Raw Data'!D2025)&lt;3,'Raw Data'!BA2025,0), 0)</f>
        <v/>
      </c>
      <c r="AT2030">
        <f>IF('Hidden Analysiss'!D2026=1,IF(ABS('Raw Data'!E2025-'Raw Data'!D2025)&lt;4,'Raw Data'!BD2025,0), 0)</f>
        <v/>
      </c>
      <c r="AU2030">
        <f>IF(AND('Hidden Analysiss'!E2026=1, ABS('Raw Data'!E2025-'Raw Data'!D2025)&lt;2), 'Raw Data'!AX2025, 0)</f>
        <v/>
      </c>
      <c r="AV2030">
        <f>IF(AND('Hidden Analysiss'!E2026=1, ABS('Raw Data'!E2025-'Raw Data'!D2025)&lt;3), 'Raw Data'!BA2025, 0)</f>
        <v/>
      </c>
      <c r="AW2030">
        <f>IF(AND('Hidden Analysiss'!E2026=1, ABS('Raw Data'!E2025-'Raw Data'!D2025)&lt;3), 'Raw Data'!BD2025, 0)</f>
        <v/>
      </c>
    </row>
    <row r="2031">
      <c r="A2031" s="1">
        <f>'Raw Data'!A2026</f>
        <v/>
      </c>
      <c r="B2031">
        <f>IF('Raw Data'!E2026&gt;'Raw Data'!D2026, 'Raw Data'!J2026, 0)</f>
        <v/>
      </c>
      <c r="C2031">
        <f>IF('Raw Data'!D2026&gt;'Raw Data'!E2026, 'Raw Data'!I2026, 0)</f>
        <v/>
      </c>
      <c r="D2031">
        <f>SUM(G2031:H2031)</f>
        <v/>
      </c>
      <c r="E2031">
        <f>IF(AND('Raw Data'!J2026&lt;'Raw Data'!I2026,'Raw Data'!E2026&gt;'Raw Data'!D2026,'Raw Data'!E2026-'Raw Data'!D2026&gt;3),'Raw Data'!N2026,IF(AND('Raw Data'!I2026&lt;'Raw Data'!J2026,'Raw Data'!D2026&gt;'Raw Data'!E2026,'Raw Data'!D2026-'Raw Data'!E2026&gt;3),'Raw Data'!M2026,0))</f>
        <v/>
      </c>
      <c r="F2031">
        <f>IF(AND('Raw Data'!J2026&lt;'Raw Data'!I2026,'Raw Data'!E2026&gt;'Raw Data'!D2026,'Raw Data'!E2026-'Raw Data'!D2026&lt;4),'Raw Data'!L2026,IF(AND('Raw Data'!I2026&lt;'Raw Data'!J2026,'Raw Data'!D2026&gt;'Raw Data'!E2026,'Raw Data'!D2026-'Raw Data'!E2026&lt;4),'Raw Data'!K2026,0))</f>
        <v/>
      </c>
      <c r="G2031">
        <f>IF(AND('Raw Data'!J2026&lt;'Raw Data'!I2026, 'Raw Data'!E2026&gt;'Raw Data'!D2026), 'Raw Data'!J2026, 0)</f>
        <v/>
      </c>
      <c r="H2031">
        <f>IF(AND('Raw Data'!J2026&gt;'Raw Data'!I2026, 'Raw Data'!E2026&lt;'Raw Data'!D2026), 'Raw Data'!I2026, 0)</f>
        <v/>
      </c>
      <c r="I2031">
        <f>SUM(J2031:K2031)</f>
        <v/>
      </c>
      <c r="J2031">
        <f>IF(AND('Raw Data'!J2026&gt;'Raw Data'!I2026, 'Raw Data'!E2026&gt;'Raw Data'!D2026), 'Raw Data'!J2026, 0)</f>
        <v/>
      </c>
      <c r="K2031">
        <f>IF(AND('Raw Data'!I2026&gt;'Raw Data'!J2026, 'Raw Data'!D2026&gt;'Raw Data'!E2026), 'Raw Data'!I2026, 0)</f>
        <v/>
      </c>
      <c r="L2031">
        <f>IF('Raw Data'!E2026-'Raw Data'!D2026&gt;3, 'Raw Data'!N2026, 0)</f>
        <v/>
      </c>
      <c r="M2031">
        <f>IF('Raw Data'!D2026-'Raw Data'!E2026&gt;3, 'Raw Data'!M2026, 0)</f>
        <v/>
      </c>
      <c r="N2031">
        <f>IF(ISBLANK('Raw Data'!D2026),0,IF(AND('Raw Data'!E2026&gt;'Raw Data'!D2026,'Raw Data'!E2026-'Raw Data'!D2026&gt;0,'Raw Data'!E2026-'Raw Data'!D2026&lt;4),'Raw Data'!L2026, 0))</f>
        <v/>
      </c>
      <c r="O2031">
        <f>IF(ISBLANK('Raw Data'!D2026),0,IF(AND('Raw Data'!E2026&gt;'Raw Data'!D2026,'Raw Data'!E2026-'Raw Data'!D2026&gt;0,'Raw Data'!D2026-'Raw Data'!E2026&lt;4),'Raw Data'!K2026, 0))</f>
        <v/>
      </c>
      <c r="P2031">
        <f>IF('Raw Data'!E2026-'Raw Data'!D2026&gt;3, 'Raw Data'!N2026, IF('Raw Data'!D2026-'Raw Data'!E2026&gt;3, 'Raw Data'!M2026, 0))</f>
        <v/>
      </c>
      <c r="Q2031">
        <f>IF(ISBLANK('Raw Data'!E2026),0,IF(AND('Raw Data'!E2026-'Raw Data'!D2026&lt;4,'Raw Data'!E2026-'Raw Data'!D2026&gt;0),'Raw Data'!L2026,IF(AND('Raw Data'!D2026&gt;'Raw Data'!E2026,'Raw Data'!D2026-'Raw Data'!E2026&gt;0),'Raw Data'!K2026,0)))</f>
        <v/>
      </c>
      <c r="R2031">
        <f>IF(ISBLANK('Raw Data'!K2026),0,IFERROR(IF(MATCH(SMALL('Raw Data'!K2026:N2026,1),L2031:O2031,0),SMALL('Raw Data'!K2026:N2026,1)),0))</f>
        <v/>
      </c>
      <c r="S2031">
        <f>IF(ISBLANK('Raw Data'!K2026),0,IFERROR(IF(MATCH(SMALL('Raw Data'!K2026:N2026,2),L2031:O2031,0),SMALL('Raw Data'!K2026:N2026,2)),0))</f>
        <v/>
      </c>
      <c r="T2031">
        <f>IF(ISBLANK('Raw Data'!K2026),0,IFERROR(IF(MATCH(SMALL('Raw Data'!K2026:N2026,3),L2031:O2031,0),SMALL('Raw Data'!K2026:N2026,3)),0))</f>
        <v/>
      </c>
      <c r="U2031">
        <f>IF(ISBLANK('Raw Data'!K2026),0,IFERROR(IF(MATCH(SMALL('Raw Data'!K2026:N2026,4),L2031:O2031,0),SMALL('Raw Data'!K2026:N2026,4)),0))</f>
        <v/>
      </c>
      <c r="V2031">
        <f>IF(AND('Raw Data'!D2026&lt;3, 'Raw Data'!E2026&lt;3, 'Raw Data'!A2026&gt;0), 'Raw Data'!AF2026, 0)</f>
        <v/>
      </c>
      <c r="W2031">
        <f>IF(AND('Raw Data'!D2026&lt;4, 'Raw Data'!E2026&lt;4, 'Raw Data'!A2026&gt;0), 'Raw Data'!AI2026, 0)</f>
        <v/>
      </c>
      <c r="X2031">
        <f>IF(AND('Raw Data'!D2026&lt;5, 'Raw Data'!E2026&lt;5, 'Raw Data'!A2026&gt;0), 'Raw Data'!AL2026, 0)</f>
        <v/>
      </c>
      <c r="Y2031">
        <f>IF(AND('Raw Data'!D2026&lt;6, 'Raw Data'!E2026&lt;6, 'Raw Data'!A2026&gt;0), 'Raw Data'!AO2026, 0)</f>
        <v/>
      </c>
      <c r="Z2031">
        <f>IF(ISBLANK('Raw Data'!D2026), 0, IF('Raw Data'!D2026-'Raw Data'!E2026&gt;1, 'Raw Data'!AW2026, 0))</f>
        <v/>
      </c>
      <c r="AA2031">
        <f>IF(ISBLANK('Raw Data'!A2026), 0, IF(ABS('Raw Data'!D2026-'Raw Data'!E2026)&lt;2, 'Raw Data'!AX2026, 0))</f>
        <v/>
      </c>
      <c r="AB2031">
        <f>IF(ISBLANK('Raw Data'!D2026), 0, IF('Raw Data'!E2026-'Raw Data'!D2026&gt;1, 'Raw Data'!AY2026, 0))</f>
        <v/>
      </c>
      <c r="AC2031">
        <f>IF(ISBLANK('Raw Data'!D2026), 0, IF('Raw Data'!D2026-'Raw Data'!E2026&gt;2, 'Raw Data'!AZ2026, 0))</f>
        <v/>
      </c>
      <c r="AD2031">
        <f>IF(ISBLANK('Raw Data'!A2026), 0, IF(ABS('Raw Data'!D2026-'Raw Data'!E2026)&lt;3, 'Raw Data'!BA2026, 0))</f>
        <v/>
      </c>
      <c r="AE2031">
        <f>IF(ISBLANK('Raw Data'!D2026), 0, IF('Raw Data'!E2026-'Raw Data'!D2026&gt;2, 'Raw Data'!BB2026, 0))</f>
        <v/>
      </c>
      <c r="AF2031">
        <f>IF(ISBLANK('Raw Data'!D2026), 0, IF('Raw Data'!D2026-'Raw Data'!E2026&gt;3, 'Raw Data'!BC2026, 0))</f>
        <v/>
      </c>
      <c r="AG2031">
        <f>IF(ISBLANK('Raw Data'!A2026), 0, IF(ABS('Raw Data'!D2026-'Raw Data'!E2026)&lt;4, 'Raw Data'!BD2026, 0))</f>
        <v/>
      </c>
      <c r="AH2031">
        <f>IF(ISBLANK('Raw Data'!D2026), 0, IF('Raw Data'!E2026-'Raw Data'!D2026&gt;3, 'Raw Data'!BE2026, 0))</f>
        <v/>
      </c>
      <c r="AI2031">
        <f>IF(SUM('Raw Data'!D2026:E2026)&gt;'Raw Data'!F2026, 'Raw Data'!G2026, 0)</f>
        <v/>
      </c>
      <c r="AJ2031">
        <f>IF(ISBLANK('Raw Data'!D2026), 0, IF(SUM('Raw Data'!D2026:E2026)&lt;'Raw Data'!F2026, 'Raw Data'!H2026, 0))</f>
        <v/>
      </c>
      <c r="AK2031">
        <f>IF(ISBLANK('Raw Data'!A2026), 0, IF(AND('Raw Data'!D2026&lt;3, 'Raw Data'!E2026&lt;3, 'Raw Data'!F2026&lt;BB$2), 'Raw Data'!AF2026, 0))</f>
        <v/>
      </c>
      <c r="AL2031">
        <f>IF(ISBLANK('Raw Data'!A2026), 0, IF(AND('Raw Data'!D2026&lt;4, 'Raw Data'!E2026&lt;4, 'Raw Data'!F2026&lt;BB$2), 'Raw Data'!AI2026, 0))</f>
        <v/>
      </c>
      <c r="AM2031">
        <f>IF(ISBLANK('Raw Data'!A2026), 0, IF(AND('Raw Data'!D2026&lt;5, 'Raw Data'!E2026&lt;5, 'Raw Data'!F2026&lt;BB$2), 'Raw Data'!AL2026, 0))</f>
        <v/>
      </c>
      <c r="AN2031">
        <f>IF(ISBLANK('Raw Data'!A2026), 0, IF(AND('Raw Data'!D2026&lt;6, 'Raw Data'!E2026&lt;6, 'Raw Data'!F2026&lt;BB$2), 'Raw Data'!AO2026, 0))</f>
        <v/>
      </c>
      <c r="AO2031">
        <f>IF(ISBLANK('Raw Data'!A2026), 0, IF(AND('Raw Data'!I2026&lt;Analysis!$BC$2, 'Raw Data'!D2026-'Raw Data'!E2026&gt;1), 'Raw Data'!AW2026, IF(AND('Raw Data'!J2026&lt;Analysis!$BC$2, 'Raw Data'!E2026-'Raw Data'!D2026&gt;1), 'Raw Data'!AY2026, 0)))</f>
        <v/>
      </c>
      <c r="AP2031">
        <f>IF(ISBLANK('Raw Data'!A2026), 0, IF(AND('Raw Data'!I2026&lt;Analysis!$BC$2, 'Raw Data'!D2026-'Raw Data'!E2026&gt;2), 'Raw Data'!AZ2026, IF(AND('Raw Data'!J2026&lt;Analysis!$BC$2, 'Raw Data'!E2026-'Raw Data'!D2026&gt;2), 'Raw Data'!BB2026, 0)))</f>
        <v/>
      </c>
      <c r="AQ2031">
        <f>IF(ISBLANK('Raw Data'!A2026), 0, IF(AND('Raw Data'!I2026&lt;Analysis!$BC$2, 'Raw Data'!D2026-'Raw Data'!E2026&gt;3), 'Raw Data'!BC2026, IF(AND('Raw Data'!J2026&lt;Analysis!$BC$2, 'Raw Data'!E2026-'Raw Data'!D2026&gt;3), 'Raw Data'!BE2026, 0)))</f>
        <v/>
      </c>
      <c r="AR2031">
        <f>IF('Hidden Analysiss'!D2027=1,IF(ABS('Raw Data'!E2026-'Raw Data'!D2026)&lt;2,'Raw Data'!AX2026,0), 0)</f>
        <v/>
      </c>
      <c r="AS2031">
        <f>IF('Hidden Analysiss'!D2027=1,IF(ABS('Raw Data'!E2026-'Raw Data'!D2026)&lt;3,'Raw Data'!BA2026,0), 0)</f>
        <v/>
      </c>
      <c r="AT2031">
        <f>IF('Hidden Analysiss'!D2027=1,IF(ABS('Raw Data'!E2026-'Raw Data'!D2026)&lt;4,'Raw Data'!BD2026,0), 0)</f>
        <v/>
      </c>
      <c r="AU2031">
        <f>IF(AND('Hidden Analysiss'!E2027=1, ABS('Raw Data'!E2026-'Raw Data'!D2026)&lt;2), 'Raw Data'!AX2026, 0)</f>
        <v/>
      </c>
      <c r="AV2031">
        <f>IF(AND('Hidden Analysiss'!E2027=1, ABS('Raw Data'!E2026-'Raw Data'!D2026)&lt;3), 'Raw Data'!BA2026, 0)</f>
        <v/>
      </c>
      <c r="AW2031">
        <f>IF(AND('Hidden Analysiss'!E2027=1, ABS('Raw Data'!E2026-'Raw Data'!D2026)&lt;3), 'Raw Data'!BD2026, 0)</f>
        <v/>
      </c>
    </row>
    <row r="2032">
      <c r="A2032" s="1">
        <f>'Raw Data'!A2027</f>
        <v/>
      </c>
      <c r="B2032">
        <f>IF('Raw Data'!E2027&gt;'Raw Data'!D2027, 'Raw Data'!J2027, 0)</f>
        <v/>
      </c>
      <c r="C2032">
        <f>IF('Raw Data'!D2027&gt;'Raw Data'!E2027, 'Raw Data'!I2027, 0)</f>
        <v/>
      </c>
      <c r="D2032">
        <f>SUM(G2032:H2032)</f>
        <v/>
      </c>
      <c r="E2032">
        <f>IF(AND('Raw Data'!J2027&lt;'Raw Data'!I2027,'Raw Data'!E2027&gt;'Raw Data'!D2027,'Raw Data'!E2027-'Raw Data'!D2027&gt;3),'Raw Data'!N2027,IF(AND('Raw Data'!I2027&lt;'Raw Data'!J2027,'Raw Data'!D2027&gt;'Raw Data'!E2027,'Raw Data'!D2027-'Raw Data'!E2027&gt;3),'Raw Data'!M2027,0))</f>
        <v/>
      </c>
      <c r="F2032">
        <f>IF(AND('Raw Data'!J2027&lt;'Raw Data'!I2027,'Raw Data'!E2027&gt;'Raw Data'!D2027,'Raw Data'!E2027-'Raw Data'!D2027&lt;4),'Raw Data'!L2027,IF(AND('Raw Data'!I2027&lt;'Raw Data'!J2027,'Raw Data'!D2027&gt;'Raw Data'!E2027,'Raw Data'!D2027-'Raw Data'!E2027&lt;4),'Raw Data'!K2027,0))</f>
        <v/>
      </c>
      <c r="G2032">
        <f>IF(AND('Raw Data'!J2027&lt;'Raw Data'!I2027, 'Raw Data'!E2027&gt;'Raw Data'!D2027), 'Raw Data'!J2027, 0)</f>
        <v/>
      </c>
      <c r="H2032">
        <f>IF(AND('Raw Data'!J2027&gt;'Raw Data'!I2027, 'Raw Data'!E2027&lt;'Raw Data'!D2027), 'Raw Data'!I2027, 0)</f>
        <v/>
      </c>
      <c r="I2032">
        <f>SUM(J2032:K2032)</f>
        <v/>
      </c>
      <c r="J2032">
        <f>IF(AND('Raw Data'!J2027&gt;'Raw Data'!I2027, 'Raw Data'!E2027&gt;'Raw Data'!D2027), 'Raw Data'!J2027, 0)</f>
        <v/>
      </c>
      <c r="K2032">
        <f>IF(AND('Raw Data'!I2027&gt;'Raw Data'!J2027, 'Raw Data'!D2027&gt;'Raw Data'!E2027), 'Raw Data'!I2027, 0)</f>
        <v/>
      </c>
      <c r="L2032">
        <f>IF('Raw Data'!E2027-'Raw Data'!D2027&gt;3, 'Raw Data'!N2027, 0)</f>
        <v/>
      </c>
      <c r="M2032">
        <f>IF('Raw Data'!D2027-'Raw Data'!E2027&gt;3, 'Raw Data'!M2027, 0)</f>
        <v/>
      </c>
      <c r="N2032">
        <f>IF(ISBLANK('Raw Data'!D2027),0,IF(AND('Raw Data'!E2027&gt;'Raw Data'!D2027,'Raw Data'!E2027-'Raw Data'!D2027&gt;0,'Raw Data'!E2027-'Raw Data'!D2027&lt;4),'Raw Data'!L2027, 0))</f>
        <v/>
      </c>
      <c r="O2032">
        <f>IF(ISBLANK('Raw Data'!D2027),0,IF(AND('Raw Data'!E2027&gt;'Raw Data'!D2027,'Raw Data'!E2027-'Raw Data'!D2027&gt;0,'Raw Data'!D2027-'Raw Data'!E2027&lt;4),'Raw Data'!K2027, 0))</f>
        <v/>
      </c>
      <c r="P2032">
        <f>IF('Raw Data'!E2027-'Raw Data'!D2027&gt;3, 'Raw Data'!N2027, IF('Raw Data'!D2027-'Raw Data'!E2027&gt;3, 'Raw Data'!M2027, 0))</f>
        <v/>
      </c>
      <c r="Q2032">
        <f>IF(ISBLANK('Raw Data'!E2027),0,IF(AND('Raw Data'!E2027-'Raw Data'!D2027&lt;4,'Raw Data'!E2027-'Raw Data'!D2027&gt;0),'Raw Data'!L2027,IF(AND('Raw Data'!D2027&gt;'Raw Data'!E2027,'Raw Data'!D2027-'Raw Data'!E2027&gt;0),'Raw Data'!K2027,0)))</f>
        <v/>
      </c>
      <c r="R2032">
        <f>IF(ISBLANK('Raw Data'!K2027),0,IFERROR(IF(MATCH(SMALL('Raw Data'!K2027:N2027,1),L2032:O2032,0),SMALL('Raw Data'!K2027:N2027,1)),0))</f>
        <v/>
      </c>
      <c r="S2032">
        <f>IF(ISBLANK('Raw Data'!K2027),0,IFERROR(IF(MATCH(SMALL('Raw Data'!K2027:N2027,2),L2032:O2032,0),SMALL('Raw Data'!K2027:N2027,2)),0))</f>
        <v/>
      </c>
      <c r="T2032">
        <f>IF(ISBLANK('Raw Data'!K2027),0,IFERROR(IF(MATCH(SMALL('Raw Data'!K2027:N2027,3),L2032:O2032,0),SMALL('Raw Data'!K2027:N2027,3)),0))</f>
        <v/>
      </c>
      <c r="U2032">
        <f>IF(ISBLANK('Raw Data'!K2027),0,IFERROR(IF(MATCH(SMALL('Raw Data'!K2027:N2027,4),L2032:O2032,0),SMALL('Raw Data'!K2027:N2027,4)),0))</f>
        <v/>
      </c>
      <c r="V2032">
        <f>IF(AND('Raw Data'!D2027&lt;3, 'Raw Data'!E2027&lt;3, 'Raw Data'!A2027&gt;0), 'Raw Data'!AF2027, 0)</f>
        <v/>
      </c>
      <c r="W2032">
        <f>IF(AND('Raw Data'!D2027&lt;4, 'Raw Data'!E2027&lt;4, 'Raw Data'!A2027&gt;0), 'Raw Data'!AI2027, 0)</f>
        <v/>
      </c>
      <c r="X2032">
        <f>IF(AND('Raw Data'!D2027&lt;5, 'Raw Data'!E2027&lt;5, 'Raw Data'!A2027&gt;0), 'Raw Data'!AL2027, 0)</f>
        <v/>
      </c>
      <c r="Y2032">
        <f>IF(AND('Raw Data'!D2027&lt;6, 'Raw Data'!E2027&lt;6, 'Raw Data'!A2027&gt;0), 'Raw Data'!AO2027, 0)</f>
        <v/>
      </c>
      <c r="Z2032">
        <f>IF(ISBLANK('Raw Data'!D2027), 0, IF('Raw Data'!D2027-'Raw Data'!E2027&gt;1, 'Raw Data'!AW2027, 0))</f>
        <v/>
      </c>
      <c r="AA2032">
        <f>IF(ISBLANK('Raw Data'!A2027), 0, IF(ABS('Raw Data'!D2027-'Raw Data'!E2027)&lt;2, 'Raw Data'!AX2027, 0))</f>
        <v/>
      </c>
      <c r="AB2032">
        <f>IF(ISBLANK('Raw Data'!D2027), 0, IF('Raw Data'!E2027-'Raw Data'!D2027&gt;1, 'Raw Data'!AY2027, 0))</f>
        <v/>
      </c>
      <c r="AC2032">
        <f>IF(ISBLANK('Raw Data'!D2027), 0, IF('Raw Data'!D2027-'Raw Data'!E2027&gt;2, 'Raw Data'!AZ2027, 0))</f>
        <v/>
      </c>
      <c r="AD2032">
        <f>IF(ISBLANK('Raw Data'!A2027), 0, IF(ABS('Raw Data'!D2027-'Raw Data'!E2027)&lt;3, 'Raw Data'!BA2027, 0))</f>
        <v/>
      </c>
      <c r="AE2032">
        <f>IF(ISBLANK('Raw Data'!D2027), 0, IF('Raw Data'!E2027-'Raw Data'!D2027&gt;2, 'Raw Data'!BB2027, 0))</f>
        <v/>
      </c>
      <c r="AF2032">
        <f>IF(ISBLANK('Raw Data'!D2027), 0, IF('Raw Data'!D2027-'Raw Data'!E2027&gt;3, 'Raw Data'!BC2027, 0))</f>
        <v/>
      </c>
      <c r="AG2032">
        <f>IF(ISBLANK('Raw Data'!A2027), 0, IF(ABS('Raw Data'!D2027-'Raw Data'!E2027)&lt;4, 'Raw Data'!BD2027, 0))</f>
        <v/>
      </c>
      <c r="AH2032">
        <f>IF(ISBLANK('Raw Data'!D2027), 0, IF('Raw Data'!E2027-'Raw Data'!D2027&gt;3, 'Raw Data'!BE2027, 0))</f>
        <v/>
      </c>
      <c r="AI2032">
        <f>IF(SUM('Raw Data'!D2027:E2027)&gt;'Raw Data'!F2027, 'Raw Data'!G2027, 0)</f>
        <v/>
      </c>
      <c r="AJ2032">
        <f>IF(ISBLANK('Raw Data'!D2027), 0, IF(SUM('Raw Data'!D2027:E2027)&lt;'Raw Data'!F2027, 'Raw Data'!H2027, 0))</f>
        <v/>
      </c>
      <c r="AK2032">
        <f>IF(ISBLANK('Raw Data'!A2027), 0, IF(AND('Raw Data'!D2027&lt;3, 'Raw Data'!E2027&lt;3, 'Raw Data'!F2027&lt;BB$2), 'Raw Data'!AF2027, 0))</f>
        <v/>
      </c>
      <c r="AL2032">
        <f>IF(ISBLANK('Raw Data'!A2027), 0, IF(AND('Raw Data'!D2027&lt;4, 'Raw Data'!E2027&lt;4, 'Raw Data'!F2027&lt;BB$2), 'Raw Data'!AI2027, 0))</f>
        <v/>
      </c>
      <c r="AM2032">
        <f>IF(ISBLANK('Raw Data'!A2027), 0, IF(AND('Raw Data'!D2027&lt;5, 'Raw Data'!E2027&lt;5, 'Raw Data'!F2027&lt;BB$2), 'Raw Data'!AL2027, 0))</f>
        <v/>
      </c>
      <c r="AN2032">
        <f>IF(ISBLANK('Raw Data'!A2027), 0, IF(AND('Raw Data'!D2027&lt;6, 'Raw Data'!E2027&lt;6, 'Raw Data'!F2027&lt;BB$2), 'Raw Data'!AO2027, 0))</f>
        <v/>
      </c>
      <c r="AO2032">
        <f>IF(ISBLANK('Raw Data'!A2027), 0, IF(AND('Raw Data'!I2027&lt;Analysis!$BC$2, 'Raw Data'!D2027-'Raw Data'!E2027&gt;1), 'Raw Data'!AW2027, IF(AND('Raw Data'!J2027&lt;Analysis!$BC$2, 'Raw Data'!E2027-'Raw Data'!D2027&gt;1), 'Raw Data'!AY2027, 0)))</f>
        <v/>
      </c>
      <c r="AP2032">
        <f>IF(ISBLANK('Raw Data'!A2027), 0, IF(AND('Raw Data'!I2027&lt;Analysis!$BC$2, 'Raw Data'!D2027-'Raw Data'!E2027&gt;2), 'Raw Data'!AZ2027, IF(AND('Raw Data'!J2027&lt;Analysis!$BC$2, 'Raw Data'!E2027-'Raw Data'!D2027&gt;2), 'Raw Data'!BB2027, 0)))</f>
        <v/>
      </c>
      <c r="AQ2032">
        <f>IF(ISBLANK('Raw Data'!A2027), 0, IF(AND('Raw Data'!I2027&lt;Analysis!$BC$2, 'Raw Data'!D2027-'Raw Data'!E2027&gt;3), 'Raw Data'!BC2027, IF(AND('Raw Data'!J2027&lt;Analysis!$BC$2, 'Raw Data'!E2027-'Raw Data'!D2027&gt;3), 'Raw Data'!BE2027, 0)))</f>
        <v/>
      </c>
      <c r="AR2032">
        <f>IF('Hidden Analysiss'!D2028=1,IF(ABS('Raw Data'!E2027-'Raw Data'!D2027)&lt;2,'Raw Data'!AX2027,0), 0)</f>
        <v/>
      </c>
      <c r="AS2032">
        <f>IF('Hidden Analysiss'!D2028=1,IF(ABS('Raw Data'!E2027-'Raw Data'!D2027)&lt;3,'Raw Data'!BA2027,0), 0)</f>
        <v/>
      </c>
      <c r="AT2032">
        <f>IF('Hidden Analysiss'!D2028=1,IF(ABS('Raw Data'!E2027-'Raw Data'!D2027)&lt;4,'Raw Data'!BD2027,0), 0)</f>
        <v/>
      </c>
      <c r="AU2032">
        <f>IF(AND('Hidden Analysiss'!E2028=1, ABS('Raw Data'!E2027-'Raw Data'!D2027)&lt;2), 'Raw Data'!AX2027, 0)</f>
        <v/>
      </c>
      <c r="AV2032">
        <f>IF(AND('Hidden Analysiss'!E2028=1, ABS('Raw Data'!E2027-'Raw Data'!D2027)&lt;3), 'Raw Data'!BA2027, 0)</f>
        <v/>
      </c>
      <c r="AW2032">
        <f>IF(AND('Hidden Analysiss'!E2028=1, ABS('Raw Data'!E2027-'Raw Data'!D2027)&lt;3), 'Raw Data'!BD2027, 0)</f>
        <v/>
      </c>
    </row>
    <row r="2033">
      <c r="A2033" s="1">
        <f>'Raw Data'!A2028</f>
        <v/>
      </c>
      <c r="B2033">
        <f>IF('Raw Data'!E2028&gt;'Raw Data'!D2028, 'Raw Data'!J2028, 0)</f>
        <v/>
      </c>
      <c r="C2033">
        <f>IF('Raw Data'!D2028&gt;'Raw Data'!E2028, 'Raw Data'!I2028, 0)</f>
        <v/>
      </c>
      <c r="D2033">
        <f>SUM(G2033:H2033)</f>
        <v/>
      </c>
      <c r="E2033">
        <f>IF(AND('Raw Data'!J2028&lt;'Raw Data'!I2028,'Raw Data'!E2028&gt;'Raw Data'!D2028,'Raw Data'!E2028-'Raw Data'!D2028&gt;3),'Raw Data'!N2028,IF(AND('Raw Data'!I2028&lt;'Raw Data'!J2028,'Raw Data'!D2028&gt;'Raw Data'!E2028,'Raw Data'!D2028-'Raw Data'!E2028&gt;3),'Raw Data'!M2028,0))</f>
        <v/>
      </c>
      <c r="F2033">
        <f>IF(AND('Raw Data'!J2028&lt;'Raw Data'!I2028,'Raw Data'!E2028&gt;'Raw Data'!D2028,'Raw Data'!E2028-'Raw Data'!D2028&lt;4),'Raw Data'!L2028,IF(AND('Raw Data'!I2028&lt;'Raw Data'!J2028,'Raw Data'!D2028&gt;'Raw Data'!E2028,'Raw Data'!D2028-'Raw Data'!E2028&lt;4),'Raw Data'!K2028,0))</f>
        <v/>
      </c>
      <c r="G2033">
        <f>IF(AND('Raw Data'!J2028&lt;'Raw Data'!I2028, 'Raw Data'!E2028&gt;'Raw Data'!D2028), 'Raw Data'!J2028, 0)</f>
        <v/>
      </c>
      <c r="H2033">
        <f>IF(AND('Raw Data'!J2028&gt;'Raw Data'!I2028, 'Raw Data'!E2028&lt;'Raw Data'!D2028), 'Raw Data'!I2028, 0)</f>
        <v/>
      </c>
      <c r="I2033">
        <f>SUM(J2033:K2033)</f>
        <v/>
      </c>
      <c r="J2033">
        <f>IF(AND('Raw Data'!J2028&gt;'Raw Data'!I2028, 'Raw Data'!E2028&gt;'Raw Data'!D2028), 'Raw Data'!J2028, 0)</f>
        <v/>
      </c>
      <c r="K2033">
        <f>IF(AND('Raw Data'!I2028&gt;'Raw Data'!J2028, 'Raw Data'!D2028&gt;'Raw Data'!E2028), 'Raw Data'!I2028, 0)</f>
        <v/>
      </c>
      <c r="L2033">
        <f>IF('Raw Data'!E2028-'Raw Data'!D2028&gt;3, 'Raw Data'!N2028, 0)</f>
        <v/>
      </c>
      <c r="M2033">
        <f>IF('Raw Data'!D2028-'Raw Data'!E2028&gt;3, 'Raw Data'!M2028, 0)</f>
        <v/>
      </c>
      <c r="N2033">
        <f>IF(ISBLANK('Raw Data'!D2028),0,IF(AND('Raw Data'!E2028&gt;'Raw Data'!D2028,'Raw Data'!E2028-'Raw Data'!D2028&gt;0,'Raw Data'!E2028-'Raw Data'!D2028&lt;4),'Raw Data'!L2028, 0))</f>
        <v/>
      </c>
      <c r="O2033">
        <f>IF(ISBLANK('Raw Data'!D2028),0,IF(AND('Raw Data'!E2028&gt;'Raw Data'!D2028,'Raw Data'!E2028-'Raw Data'!D2028&gt;0,'Raw Data'!D2028-'Raw Data'!E2028&lt;4),'Raw Data'!K2028, 0))</f>
        <v/>
      </c>
      <c r="P2033">
        <f>IF('Raw Data'!E2028-'Raw Data'!D2028&gt;3, 'Raw Data'!N2028, IF('Raw Data'!D2028-'Raw Data'!E2028&gt;3, 'Raw Data'!M2028, 0))</f>
        <v/>
      </c>
      <c r="Q2033">
        <f>IF(ISBLANK('Raw Data'!E2028),0,IF(AND('Raw Data'!E2028-'Raw Data'!D2028&lt;4,'Raw Data'!E2028-'Raw Data'!D2028&gt;0),'Raw Data'!L2028,IF(AND('Raw Data'!D2028&gt;'Raw Data'!E2028,'Raw Data'!D2028-'Raw Data'!E2028&gt;0),'Raw Data'!K2028,0)))</f>
        <v/>
      </c>
      <c r="R2033">
        <f>IF(ISBLANK('Raw Data'!K2028),0,IFERROR(IF(MATCH(SMALL('Raw Data'!K2028:N2028,1),L2033:O2033,0),SMALL('Raw Data'!K2028:N2028,1)),0))</f>
        <v/>
      </c>
      <c r="S2033">
        <f>IF(ISBLANK('Raw Data'!K2028),0,IFERROR(IF(MATCH(SMALL('Raw Data'!K2028:N2028,2),L2033:O2033,0),SMALL('Raw Data'!K2028:N2028,2)),0))</f>
        <v/>
      </c>
      <c r="T2033">
        <f>IF(ISBLANK('Raw Data'!K2028),0,IFERROR(IF(MATCH(SMALL('Raw Data'!K2028:N2028,3),L2033:O2033,0),SMALL('Raw Data'!K2028:N2028,3)),0))</f>
        <v/>
      </c>
      <c r="U2033">
        <f>IF(ISBLANK('Raw Data'!K2028),0,IFERROR(IF(MATCH(SMALL('Raw Data'!K2028:N2028,4),L2033:O2033,0),SMALL('Raw Data'!K2028:N2028,4)),0))</f>
        <v/>
      </c>
      <c r="V2033">
        <f>IF(AND('Raw Data'!D2028&lt;3, 'Raw Data'!E2028&lt;3, 'Raw Data'!A2028&gt;0), 'Raw Data'!AF2028, 0)</f>
        <v/>
      </c>
      <c r="W2033">
        <f>IF(AND('Raw Data'!D2028&lt;4, 'Raw Data'!E2028&lt;4, 'Raw Data'!A2028&gt;0), 'Raw Data'!AI2028, 0)</f>
        <v/>
      </c>
      <c r="X2033">
        <f>IF(AND('Raw Data'!D2028&lt;5, 'Raw Data'!E2028&lt;5, 'Raw Data'!A2028&gt;0), 'Raw Data'!AL2028, 0)</f>
        <v/>
      </c>
      <c r="Y2033">
        <f>IF(AND('Raw Data'!D2028&lt;6, 'Raw Data'!E2028&lt;6, 'Raw Data'!A2028&gt;0), 'Raw Data'!AO2028, 0)</f>
        <v/>
      </c>
      <c r="Z2033">
        <f>IF(ISBLANK('Raw Data'!D2028), 0, IF('Raw Data'!D2028-'Raw Data'!E2028&gt;1, 'Raw Data'!AW2028, 0))</f>
        <v/>
      </c>
      <c r="AA2033">
        <f>IF(ISBLANK('Raw Data'!A2028), 0, IF(ABS('Raw Data'!D2028-'Raw Data'!E2028)&lt;2, 'Raw Data'!AX2028, 0))</f>
        <v/>
      </c>
      <c r="AB2033">
        <f>IF(ISBLANK('Raw Data'!D2028), 0, IF('Raw Data'!E2028-'Raw Data'!D2028&gt;1, 'Raw Data'!AY2028, 0))</f>
        <v/>
      </c>
      <c r="AC2033">
        <f>IF(ISBLANK('Raw Data'!D2028), 0, IF('Raw Data'!D2028-'Raw Data'!E2028&gt;2, 'Raw Data'!AZ2028, 0))</f>
        <v/>
      </c>
      <c r="AD2033">
        <f>IF(ISBLANK('Raw Data'!A2028), 0, IF(ABS('Raw Data'!D2028-'Raw Data'!E2028)&lt;3, 'Raw Data'!BA2028, 0))</f>
        <v/>
      </c>
      <c r="AE2033">
        <f>IF(ISBLANK('Raw Data'!D2028), 0, IF('Raw Data'!E2028-'Raw Data'!D2028&gt;2, 'Raw Data'!BB2028, 0))</f>
        <v/>
      </c>
      <c r="AF2033">
        <f>IF(ISBLANK('Raw Data'!D2028), 0, IF('Raw Data'!D2028-'Raw Data'!E2028&gt;3, 'Raw Data'!BC2028, 0))</f>
        <v/>
      </c>
      <c r="AG2033">
        <f>IF(ISBLANK('Raw Data'!A2028), 0, IF(ABS('Raw Data'!D2028-'Raw Data'!E2028)&lt;4, 'Raw Data'!BD2028, 0))</f>
        <v/>
      </c>
      <c r="AH2033">
        <f>IF(ISBLANK('Raw Data'!D2028), 0, IF('Raw Data'!E2028-'Raw Data'!D2028&gt;3, 'Raw Data'!BE2028, 0))</f>
        <v/>
      </c>
      <c r="AI2033">
        <f>IF(SUM('Raw Data'!D2028:E2028)&gt;'Raw Data'!F2028, 'Raw Data'!G2028, 0)</f>
        <v/>
      </c>
      <c r="AJ2033">
        <f>IF(ISBLANK('Raw Data'!D2028), 0, IF(SUM('Raw Data'!D2028:E2028)&lt;'Raw Data'!F2028, 'Raw Data'!H2028, 0))</f>
        <v/>
      </c>
      <c r="AK2033">
        <f>IF(ISBLANK('Raw Data'!A2028), 0, IF(AND('Raw Data'!D2028&lt;3, 'Raw Data'!E2028&lt;3, 'Raw Data'!F2028&lt;BB$2), 'Raw Data'!AF2028, 0))</f>
        <v/>
      </c>
      <c r="AL2033">
        <f>IF(ISBLANK('Raw Data'!A2028), 0, IF(AND('Raw Data'!D2028&lt;4, 'Raw Data'!E2028&lt;4, 'Raw Data'!F2028&lt;BB$2), 'Raw Data'!AI2028, 0))</f>
        <v/>
      </c>
      <c r="AM2033">
        <f>IF(ISBLANK('Raw Data'!A2028), 0, IF(AND('Raw Data'!D2028&lt;5, 'Raw Data'!E2028&lt;5, 'Raw Data'!F2028&lt;BB$2), 'Raw Data'!AL2028, 0))</f>
        <v/>
      </c>
      <c r="AN2033">
        <f>IF(ISBLANK('Raw Data'!A2028), 0, IF(AND('Raw Data'!D2028&lt;6, 'Raw Data'!E2028&lt;6, 'Raw Data'!F2028&lt;BB$2), 'Raw Data'!AO2028, 0))</f>
        <v/>
      </c>
      <c r="AO2033">
        <f>IF(ISBLANK('Raw Data'!A2028), 0, IF(AND('Raw Data'!I2028&lt;Analysis!$BC$2, 'Raw Data'!D2028-'Raw Data'!E2028&gt;1), 'Raw Data'!AW2028, IF(AND('Raw Data'!J2028&lt;Analysis!$BC$2, 'Raw Data'!E2028-'Raw Data'!D2028&gt;1), 'Raw Data'!AY2028, 0)))</f>
        <v/>
      </c>
      <c r="AP2033">
        <f>IF(ISBLANK('Raw Data'!A2028), 0, IF(AND('Raw Data'!I2028&lt;Analysis!$BC$2, 'Raw Data'!D2028-'Raw Data'!E2028&gt;2), 'Raw Data'!AZ2028, IF(AND('Raw Data'!J2028&lt;Analysis!$BC$2, 'Raw Data'!E2028-'Raw Data'!D2028&gt;2), 'Raw Data'!BB2028, 0)))</f>
        <v/>
      </c>
      <c r="AQ2033">
        <f>IF(ISBLANK('Raw Data'!A2028), 0, IF(AND('Raw Data'!I2028&lt;Analysis!$BC$2, 'Raw Data'!D2028-'Raw Data'!E2028&gt;3), 'Raw Data'!BC2028, IF(AND('Raw Data'!J2028&lt;Analysis!$BC$2, 'Raw Data'!E2028-'Raw Data'!D2028&gt;3), 'Raw Data'!BE2028, 0)))</f>
        <v/>
      </c>
      <c r="AR2033">
        <f>IF('Hidden Analysiss'!D2029=1,IF(ABS('Raw Data'!E2028-'Raw Data'!D2028)&lt;2,'Raw Data'!AX2028,0), 0)</f>
        <v/>
      </c>
      <c r="AS2033">
        <f>IF('Hidden Analysiss'!D2029=1,IF(ABS('Raw Data'!E2028-'Raw Data'!D2028)&lt;3,'Raw Data'!BA2028,0), 0)</f>
        <v/>
      </c>
      <c r="AT2033">
        <f>IF('Hidden Analysiss'!D2029=1,IF(ABS('Raw Data'!E2028-'Raw Data'!D2028)&lt;4,'Raw Data'!BD2028,0), 0)</f>
        <v/>
      </c>
      <c r="AU2033">
        <f>IF(AND('Hidden Analysiss'!E2029=1, ABS('Raw Data'!E2028-'Raw Data'!D2028)&lt;2), 'Raw Data'!AX2028, 0)</f>
        <v/>
      </c>
      <c r="AV2033">
        <f>IF(AND('Hidden Analysiss'!E2029=1, ABS('Raw Data'!E2028-'Raw Data'!D2028)&lt;3), 'Raw Data'!BA2028, 0)</f>
        <v/>
      </c>
      <c r="AW2033">
        <f>IF(AND('Hidden Analysiss'!E2029=1, ABS('Raw Data'!E2028-'Raw Data'!D2028)&lt;3), 'Raw Data'!BD2028, 0)</f>
        <v/>
      </c>
    </row>
    <row r="2034">
      <c r="A2034" s="1">
        <f>'Raw Data'!A2029</f>
        <v/>
      </c>
      <c r="B2034">
        <f>IF('Raw Data'!E2029&gt;'Raw Data'!D2029, 'Raw Data'!J2029, 0)</f>
        <v/>
      </c>
      <c r="C2034">
        <f>IF('Raw Data'!D2029&gt;'Raw Data'!E2029, 'Raw Data'!I2029, 0)</f>
        <v/>
      </c>
      <c r="D2034">
        <f>SUM(G2034:H2034)</f>
        <v/>
      </c>
      <c r="E2034">
        <f>IF(AND('Raw Data'!J2029&lt;'Raw Data'!I2029,'Raw Data'!E2029&gt;'Raw Data'!D2029,'Raw Data'!E2029-'Raw Data'!D2029&gt;3),'Raw Data'!N2029,IF(AND('Raw Data'!I2029&lt;'Raw Data'!J2029,'Raw Data'!D2029&gt;'Raw Data'!E2029,'Raw Data'!D2029-'Raw Data'!E2029&gt;3),'Raw Data'!M2029,0))</f>
        <v/>
      </c>
      <c r="F2034">
        <f>IF(AND('Raw Data'!J2029&lt;'Raw Data'!I2029,'Raw Data'!E2029&gt;'Raw Data'!D2029,'Raw Data'!E2029-'Raw Data'!D2029&lt;4),'Raw Data'!L2029,IF(AND('Raw Data'!I2029&lt;'Raw Data'!J2029,'Raw Data'!D2029&gt;'Raw Data'!E2029,'Raw Data'!D2029-'Raw Data'!E2029&lt;4),'Raw Data'!K2029,0))</f>
        <v/>
      </c>
      <c r="G2034">
        <f>IF(AND('Raw Data'!J2029&lt;'Raw Data'!I2029, 'Raw Data'!E2029&gt;'Raw Data'!D2029), 'Raw Data'!J2029, 0)</f>
        <v/>
      </c>
      <c r="H2034">
        <f>IF(AND('Raw Data'!J2029&gt;'Raw Data'!I2029, 'Raw Data'!E2029&lt;'Raw Data'!D2029), 'Raw Data'!I2029, 0)</f>
        <v/>
      </c>
      <c r="I2034">
        <f>SUM(J2034:K2034)</f>
        <v/>
      </c>
      <c r="J2034">
        <f>IF(AND('Raw Data'!J2029&gt;'Raw Data'!I2029, 'Raw Data'!E2029&gt;'Raw Data'!D2029), 'Raw Data'!J2029, 0)</f>
        <v/>
      </c>
      <c r="K2034">
        <f>IF(AND('Raw Data'!I2029&gt;'Raw Data'!J2029, 'Raw Data'!D2029&gt;'Raw Data'!E2029), 'Raw Data'!I2029, 0)</f>
        <v/>
      </c>
      <c r="L2034">
        <f>IF('Raw Data'!E2029-'Raw Data'!D2029&gt;3, 'Raw Data'!N2029, 0)</f>
        <v/>
      </c>
      <c r="M2034">
        <f>IF('Raw Data'!D2029-'Raw Data'!E2029&gt;3, 'Raw Data'!M2029, 0)</f>
        <v/>
      </c>
      <c r="N2034">
        <f>IF(ISBLANK('Raw Data'!D2029),0,IF(AND('Raw Data'!E2029&gt;'Raw Data'!D2029,'Raw Data'!E2029-'Raw Data'!D2029&gt;0,'Raw Data'!E2029-'Raw Data'!D2029&lt;4),'Raw Data'!L2029, 0))</f>
        <v/>
      </c>
      <c r="O2034">
        <f>IF(ISBLANK('Raw Data'!D2029),0,IF(AND('Raw Data'!E2029&gt;'Raw Data'!D2029,'Raw Data'!E2029-'Raw Data'!D2029&gt;0,'Raw Data'!D2029-'Raw Data'!E2029&lt;4),'Raw Data'!K2029, 0))</f>
        <v/>
      </c>
      <c r="P2034">
        <f>IF('Raw Data'!E2029-'Raw Data'!D2029&gt;3, 'Raw Data'!N2029, IF('Raw Data'!D2029-'Raw Data'!E2029&gt;3, 'Raw Data'!M2029, 0))</f>
        <v/>
      </c>
      <c r="Q2034">
        <f>IF(ISBLANK('Raw Data'!E2029),0,IF(AND('Raw Data'!E2029-'Raw Data'!D2029&lt;4,'Raw Data'!E2029-'Raw Data'!D2029&gt;0),'Raw Data'!L2029,IF(AND('Raw Data'!D2029&gt;'Raw Data'!E2029,'Raw Data'!D2029-'Raw Data'!E2029&gt;0),'Raw Data'!K2029,0)))</f>
        <v/>
      </c>
      <c r="R2034">
        <f>IF(ISBLANK('Raw Data'!K2029),0,IFERROR(IF(MATCH(SMALL('Raw Data'!K2029:N2029,1),L2034:O2034,0),SMALL('Raw Data'!K2029:N2029,1)),0))</f>
        <v/>
      </c>
      <c r="S2034">
        <f>IF(ISBLANK('Raw Data'!K2029),0,IFERROR(IF(MATCH(SMALL('Raw Data'!K2029:N2029,2),L2034:O2034,0),SMALL('Raw Data'!K2029:N2029,2)),0))</f>
        <v/>
      </c>
      <c r="T2034">
        <f>IF(ISBLANK('Raw Data'!K2029),0,IFERROR(IF(MATCH(SMALL('Raw Data'!K2029:N2029,3),L2034:O2034,0),SMALL('Raw Data'!K2029:N2029,3)),0))</f>
        <v/>
      </c>
      <c r="U2034">
        <f>IF(ISBLANK('Raw Data'!K2029),0,IFERROR(IF(MATCH(SMALL('Raw Data'!K2029:N2029,4),L2034:O2034,0),SMALL('Raw Data'!K2029:N2029,4)),0))</f>
        <v/>
      </c>
      <c r="V2034">
        <f>IF(AND('Raw Data'!D2029&lt;3, 'Raw Data'!E2029&lt;3, 'Raw Data'!A2029&gt;0), 'Raw Data'!AF2029, 0)</f>
        <v/>
      </c>
      <c r="W2034">
        <f>IF(AND('Raw Data'!D2029&lt;4, 'Raw Data'!E2029&lt;4, 'Raw Data'!A2029&gt;0), 'Raw Data'!AI2029, 0)</f>
        <v/>
      </c>
      <c r="X2034">
        <f>IF(AND('Raw Data'!D2029&lt;5, 'Raw Data'!E2029&lt;5, 'Raw Data'!A2029&gt;0), 'Raw Data'!AL2029, 0)</f>
        <v/>
      </c>
      <c r="Y2034">
        <f>IF(AND('Raw Data'!D2029&lt;6, 'Raw Data'!E2029&lt;6, 'Raw Data'!A2029&gt;0), 'Raw Data'!AO2029, 0)</f>
        <v/>
      </c>
      <c r="Z2034">
        <f>IF(ISBLANK('Raw Data'!D2029), 0, IF('Raw Data'!D2029-'Raw Data'!E2029&gt;1, 'Raw Data'!AW2029, 0))</f>
        <v/>
      </c>
      <c r="AA2034">
        <f>IF(ISBLANK('Raw Data'!A2029), 0, IF(ABS('Raw Data'!D2029-'Raw Data'!E2029)&lt;2, 'Raw Data'!AX2029, 0))</f>
        <v/>
      </c>
      <c r="AB2034">
        <f>IF(ISBLANK('Raw Data'!D2029), 0, IF('Raw Data'!E2029-'Raw Data'!D2029&gt;1, 'Raw Data'!AY2029, 0))</f>
        <v/>
      </c>
      <c r="AC2034">
        <f>IF(ISBLANK('Raw Data'!D2029), 0, IF('Raw Data'!D2029-'Raw Data'!E2029&gt;2, 'Raw Data'!AZ2029, 0))</f>
        <v/>
      </c>
      <c r="AD2034">
        <f>IF(ISBLANK('Raw Data'!A2029), 0, IF(ABS('Raw Data'!D2029-'Raw Data'!E2029)&lt;3, 'Raw Data'!BA2029, 0))</f>
        <v/>
      </c>
      <c r="AE2034">
        <f>IF(ISBLANK('Raw Data'!D2029), 0, IF('Raw Data'!E2029-'Raw Data'!D2029&gt;2, 'Raw Data'!BB2029, 0))</f>
        <v/>
      </c>
      <c r="AF2034">
        <f>IF(ISBLANK('Raw Data'!D2029), 0, IF('Raw Data'!D2029-'Raw Data'!E2029&gt;3, 'Raw Data'!BC2029, 0))</f>
        <v/>
      </c>
      <c r="AG2034">
        <f>IF(ISBLANK('Raw Data'!A2029), 0, IF(ABS('Raw Data'!D2029-'Raw Data'!E2029)&lt;4, 'Raw Data'!BD2029, 0))</f>
        <v/>
      </c>
      <c r="AH2034">
        <f>IF(ISBLANK('Raw Data'!D2029), 0, IF('Raw Data'!E2029-'Raw Data'!D2029&gt;3, 'Raw Data'!BE2029, 0))</f>
        <v/>
      </c>
      <c r="AI2034">
        <f>IF(SUM('Raw Data'!D2029:E2029)&gt;'Raw Data'!F2029, 'Raw Data'!G2029, 0)</f>
        <v/>
      </c>
      <c r="AJ2034">
        <f>IF(ISBLANK('Raw Data'!D2029), 0, IF(SUM('Raw Data'!D2029:E2029)&lt;'Raw Data'!F2029, 'Raw Data'!H2029, 0))</f>
        <v/>
      </c>
      <c r="AK2034">
        <f>IF(ISBLANK('Raw Data'!A2029), 0, IF(AND('Raw Data'!D2029&lt;3, 'Raw Data'!E2029&lt;3, 'Raw Data'!F2029&lt;BB$2), 'Raw Data'!AF2029, 0))</f>
        <v/>
      </c>
      <c r="AL2034">
        <f>IF(ISBLANK('Raw Data'!A2029), 0, IF(AND('Raw Data'!D2029&lt;4, 'Raw Data'!E2029&lt;4, 'Raw Data'!F2029&lt;BB$2), 'Raw Data'!AI2029, 0))</f>
        <v/>
      </c>
      <c r="AM2034">
        <f>IF(ISBLANK('Raw Data'!A2029), 0, IF(AND('Raw Data'!D2029&lt;5, 'Raw Data'!E2029&lt;5, 'Raw Data'!F2029&lt;BB$2), 'Raw Data'!AL2029, 0))</f>
        <v/>
      </c>
      <c r="AN2034">
        <f>IF(ISBLANK('Raw Data'!A2029), 0, IF(AND('Raw Data'!D2029&lt;6, 'Raw Data'!E2029&lt;6, 'Raw Data'!F2029&lt;BB$2), 'Raw Data'!AO2029, 0))</f>
        <v/>
      </c>
      <c r="AO2034">
        <f>IF(ISBLANK('Raw Data'!A2029), 0, IF(AND('Raw Data'!I2029&lt;Analysis!$BC$2, 'Raw Data'!D2029-'Raw Data'!E2029&gt;1), 'Raw Data'!AW2029, IF(AND('Raw Data'!J2029&lt;Analysis!$BC$2, 'Raw Data'!E2029-'Raw Data'!D2029&gt;1), 'Raw Data'!AY2029, 0)))</f>
        <v/>
      </c>
      <c r="AP2034">
        <f>IF(ISBLANK('Raw Data'!A2029), 0, IF(AND('Raw Data'!I2029&lt;Analysis!$BC$2, 'Raw Data'!D2029-'Raw Data'!E2029&gt;2), 'Raw Data'!AZ2029, IF(AND('Raw Data'!J2029&lt;Analysis!$BC$2, 'Raw Data'!E2029-'Raw Data'!D2029&gt;2), 'Raw Data'!BB2029, 0)))</f>
        <v/>
      </c>
      <c r="AQ2034">
        <f>IF(ISBLANK('Raw Data'!A2029), 0, IF(AND('Raw Data'!I2029&lt;Analysis!$BC$2, 'Raw Data'!D2029-'Raw Data'!E2029&gt;3), 'Raw Data'!BC2029, IF(AND('Raw Data'!J2029&lt;Analysis!$BC$2, 'Raw Data'!E2029-'Raw Data'!D2029&gt;3), 'Raw Data'!BE2029, 0)))</f>
        <v/>
      </c>
      <c r="AR2034">
        <f>IF('Hidden Analysiss'!D2030=1,IF(ABS('Raw Data'!E2029-'Raw Data'!D2029)&lt;2,'Raw Data'!AX2029,0), 0)</f>
        <v/>
      </c>
      <c r="AS2034">
        <f>IF('Hidden Analysiss'!D2030=1,IF(ABS('Raw Data'!E2029-'Raw Data'!D2029)&lt;3,'Raw Data'!BA2029,0), 0)</f>
        <v/>
      </c>
      <c r="AT2034">
        <f>IF('Hidden Analysiss'!D2030=1,IF(ABS('Raw Data'!E2029-'Raw Data'!D2029)&lt;4,'Raw Data'!BD2029,0), 0)</f>
        <v/>
      </c>
      <c r="AU2034">
        <f>IF(AND('Hidden Analysiss'!E2030=1, ABS('Raw Data'!E2029-'Raw Data'!D2029)&lt;2), 'Raw Data'!AX2029, 0)</f>
        <v/>
      </c>
      <c r="AV2034">
        <f>IF(AND('Hidden Analysiss'!E2030=1, ABS('Raw Data'!E2029-'Raw Data'!D2029)&lt;3), 'Raw Data'!BA2029, 0)</f>
        <v/>
      </c>
      <c r="AW2034">
        <f>IF(AND('Hidden Analysiss'!E2030=1, ABS('Raw Data'!E2029-'Raw Data'!D2029)&lt;3), 'Raw Data'!BD2029, 0)</f>
        <v/>
      </c>
    </row>
    <row r="2035">
      <c r="A2035" s="1">
        <f>'Raw Data'!A2030</f>
        <v/>
      </c>
      <c r="B2035">
        <f>IF('Raw Data'!E2030&gt;'Raw Data'!D2030, 'Raw Data'!J2030, 0)</f>
        <v/>
      </c>
      <c r="C2035">
        <f>IF('Raw Data'!D2030&gt;'Raw Data'!E2030, 'Raw Data'!I2030, 0)</f>
        <v/>
      </c>
      <c r="D2035">
        <f>SUM(G2035:H2035)</f>
        <v/>
      </c>
      <c r="E2035">
        <f>IF(AND('Raw Data'!J2030&lt;'Raw Data'!I2030,'Raw Data'!E2030&gt;'Raw Data'!D2030,'Raw Data'!E2030-'Raw Data'!D2030&gt;3),'Raw Data'!N2030,IF(AND('Raw Data'!I2030&lt;'Raw Data'!J2030,'Raw Data'!D2030&gt;'Raw Data'!E2030,'Raw Data'!D2030-'Raw Data'!E2030&gt;3),'Raw Data'!M2030,0))</f>
        <v/>
      </c>
      <c r="F2035">
        <f>IF(AND('Raw Data'!J2030&lt;'Raw Data'!I2030,'Raw Data'!E2030&gt;'Raw Data'!D2030,'Raw Data'!E2030-'Raw Data'!D2030&lt;4),'Raw Data'!L2030,IF(AND('Raw Data'!I2030&lt;'Raw Data'!J2030,'Raw Data'!D2030&gt;'Raw Data'!E2030,'Raw Data'!D2030-'Raw Data'!E2030&lt;4),'Raw Data'!K2030,0))</f>
        <v/>
      </c>
      <c r="G2035">
        <f>IF(AND('Raw Data'!J2030&lt;'Raw Data'!I2030, 'Raw Data'!E2030&gt;'Raw Data'!D2030), 'Raw Data'!J2030, 0)</f>
        <v/>
      </c>
      <c r="H2035">
        <f>IF(AND('Raw Data'!J2030&gt;'Raw Data'!I2030, 'Raw Data'!E2030&lt;'Raw Data'!D2030), 'Raw Data'!I2030, 0)</f>
        <v/>
      </c>
      <c r="I2035">
        <f>SUM(J2035:K2035)</f>
        <v/>
      </c>
      <c r="J2035">
        <f>IF(AND('Raw Data'!J2030&gt;'Raw Data'!I2030, 'Raw Data'!E2030&gt;'Raw Data'!D2030), 'Raw Data'!J2030, 0)</f>
        <v/>
      </c>
      <c r="K2035">
        <f>IF(AND('Raw Data'!I2030&gt;'Raw Data'!J2030, 'Raw Data'!D2030&gt;'Raw Data'!E2030), 'Raw Data'!I2030, 0)</f>
        <v/>
      </c>
      <c r="L2035">
        <f>IF('Raw Data'!E2030-'Raw Data'!D2030&gt;3, 'Raw Data'!N2030, 0)</f>
        <v/>
      </c>
      <c r="M2035">
        <f>IF('Raw Data'!D2030-'Raw Data'!E2030&gt;3, 'Raw Data'!M2030, 0)</f>
        <v/>
      </c>
      <c r="N2035">
        <f>IF(ISBLANK('Raw Data'!D2030),0,IF(AND('Raw Data'!E2030&gt;'Raw Data'!D2030,'Raw Data'!E2030-'Raw Data'!D2030&gt;0,'Raw Data'!E2030-'Raw Data'!D2030&lt;4),'Raw Data'!L2030, 0))</f>
        <v/>
      </c>
      <c r="O2035">
        <f>IF(ISBLANK('Raw Data'!D2030),0,IF(AND('Raw Data'!E2030&gt;'Raw Data'!D2030,'Raw Data'!E2030-'Raw Data'!D2030&gt;0,'Raw Data'!D2030-'Raw Data'!E2030&lt;4),'Raw Data'!K2030, 0))</f>
        <v/>
      </c>
      <c r="P2035">
        <f>IF('Raw Data'!E2030-'Raw Data'!D2030&gt;3, 'Raw Data'!N2030, IF('Raw Data'!D2030-'Raw Data'!E2030&gt;3, 'Raw Data'!M2030, 0))</f>
        <v/>
      </c>
      <c r="Q2035">
        <f>IF(ISBLANK('Raw Data'!E2030),0,IF(AND('Raw Data'!E2030-'Raw Data'!D2030&lt;4,'Raw Data'!E2030-'Raw Data'!D2030&gt;0),'Raw Data'!L2030,IF(AND('Raw Data'!D2030&gt;'Raw Data'!E2030,'Raw Data'!D2030-'Raw Data'!E2030&gt;0),'Raw Data'!K2030,0)))</f>
        <v/>
      </c>
      <c r="R2035">
        <f>IF(ISBLANK('Raw Data'!K2030),0,IFERROR(IF(MATCH(SMALL('Raw Data'!K2030:N2030,1),L2035:O2035,0),SMALL('Raw Data'!K2030:N2030,1)),0))</f>
        <v/>
      </c>
      <c r="S2035">
        <f>IF(ISBLANK('Raw Data'!K2030),0,IFERROR(IF(MATCH(SMALL('Raw Data'!K2030:N2030,2),L2035:O2035,0),SMALL('Raw Data'!K2030:N2030,2)),0))</f>
        <v/>
      </c>
      <c r="T2035">
        <f>IF(ISBLANK('Raw Data'!K2030),0,IFERROR(IF(MATCH(SMALL('Raw Data'!K2030:N2030,3),L2035:O2035,0),SMALL('Raw Data'!K2030:N2030,3)),0))</f>
        <v/>
      </c>
      <c r="U2035">
        <f>IF(ISBLANK('Raw Data'!K2030),0,IFERROR(IF(MATCH(SMALL('Raw Data'!K2030:N2030,4),L2035:O2035,0),SMALL('Raw Data'!K2030:N2030,4)),0))</f>
        <v/>
      </c>
      <c r="V2035">
        <f>IF(AND('Raw Data'!D2030&lt;3, 'Raw Data'!E2030&lt;3, 'Raw Data'!A2030&gt;0), 'Raw Data'!AF2030, 0)</f>
        <v/>
      </c>
      <c r="W2035">
        <f>IF(AND('Raw Data'!D2030&lt;4, 'Raw Data'!E2030&lt;4, 'Raw Data'!A2030&gt;0), 'Raw Data'!AI2030, 0)</f>
        <v/>
      </c>
      <c r="X2035">
        <f>IF(AND('Raw Data'!D2030&lt;5, 'Raw Data'!E2030&lt;5, 'Raw Data'!A2030&gt;0), 'Raw Data'!AL2030, 0)</f>
        <v/>
      </c>
      <c r="Y2035">
        <f>IF(AND('Raw Data'!D2030&lt;6, 'Raw Data'!E2030&lt;6, 'Raw Data'!A2030&gt;0), 'Raw Data'!AO2030, 0)</f>
        <v/>
      </c>
      <c r="Z2035">
        <f>IF(ISBLANK('Raw Data'!D2030), 0, IF('Raw Data'!D2030-'Raw Data'!E2030&gt;1, 'Raw Data'!AW2030, 0))</f>
        <v/>
      </c>
      <c r="AA2035">
        <f>IF(ISBLANK('Raw Data'!A2030), 0, IF(ABS('Raw Data'!D2030-'Raw Data'!E2030)&lt;2, 'Raw Data'!AX2030, 0))</f>
        <v/>
      </c>
      <c r="AB2035">
        <f>IF(ISBLANK('Raw Data'!D2030), 0, IF('Raw Data'!E2030-'Raw Data'!D2030&gt;1, 'Raw Data'!AY2030, 0))</f>
        <v/>
      </c>
      <c r="AC2035">
        <f>IF(ISBLANK('Raw Data'!D2030), 0, IF('Raw Data'!D2030-'Raw Data'!E2030&gt;2, 'Raw Data'!AZ2030, 0))</f>
        <v/>
      </c>
      <c r="AD2035">
        <f>IF(ISBLANK('Raw Data'!A2030), 0, IF(ABS('Raw Data'!D2030-'Raw Data'!E2030)&lt;3, 'Raw Data'!BA2030, 0))</f>
        <v/>
      </c>
      <c r="AE2035">
        <f>IF(ISBLANK('Raw Data'!D2030), 0, IF('Raw Data'!E2030-'Raw Data'!D2030&gt;2, 'Raw Data'!BB2030, 0))</f>
        <v/>
      </c>
      <c r="AF2035">
        <f>IF(ISBLANK('Raw Data'!D2030), 0, IF('Raw Data'!D2030-'Raw Data'!E2030&gt;3, 'Raw Data'!BC2030, 0))</f>
        <v/>
      </c>
      <c r="AG2035">
        <f>IF(ISBLANK('Raw Data'!A2030), 0, IF(ABS('Raw Data'!D2030-'Raw Data'!E2030)&lt;4, 'Raw Data'!BD2030, 0))</f>
        <v/>
      </c>
      <c r="AH2035">
        <f>IF(ISBLANK('Raw Data'!D2030), 0, IF('Raw Data'!E2030-'Raw Data'!D2030&gt;3, 'Raw Data'!BE2030, 0))</f>
        <v/>
      </c>
      <c r="AI2035">
        <f>IF(SUM('Raw Data'!D2030:E2030)&gt;'Raw Data'!F2030, 'Raw Data'!G2030, 0)</f>
        <v/>
      </c>
      <c r="AJ2035">
        <f>IF(ISBLANK('Raw Data'!D2030), 0, IF(SUM('Raw Data'!D2030:E2030)&lt;'Raw Data'!F2030, 'Raw Data'!H2030, 0))</f>
        <v/>
      </c>
      <c r="AK2035">
        <f>IF(ISBLANK('Raw Data'!A2030), 0, IF(AND('Raw Data'!D2030&lt;3, 'Raw Data'!E2030&lt;3, 'Raw Data'!F2030&lt;BB$2), 'Raw Data'!AF2030, 0))</f>
        <v/>
      </c>
      <c r="AL2035">
        <f>IF(ISBLANK('Raw Data'!A2030), 0, IF(AND('Raw Data'!D2030&lt;4, 'Raw Data'!E2030&lt;4, 'Raw Data'!F2030&lt;BB$2), 'Raw Data'!AI2030, 0))</f>
        <v/>
      </c>
      <c r="AM2035">
        <f>IF(ISBLANK('Raw Data'!A2030), 0, IF(AND('Raw Data'!D2030&lt;5, 'Raw Data'!E2030&lt;5, 'Raw Data'!F2030&lt;BB$2), 'Raw Data'!AL2030, 0))</f>
        <v/>
      </c>
      <c r="AN2035">
        <f>IF(ISBLANK('Raw Data'!A2030), 0, IF(AND('Raw Data'!D2030&lt;6, 'Raw Data'!E2030&lt;6, 'Raw Data'!F2030&lt;BB$2), 'Raw Data'!AO2030, 0))</f>
        <v/>
      </c>
      <c r="AO2035">
        <f>IF(ISBLANK('Raw Data'!A2030), 0, IF(AND('Raw Data'!I2030&lt;Analysis!$BC$2, 'Raw Data'!D2030-'Raw Data'!E2030&gt;1), 'Raw Data'!AW2030, IF(AND('Raw Data'!J2030&lt;Analysis!$BC$2, 'Raw Data'!E2030-'Raw Data'!D2030&gt;1), 'Raw Data'!AY2030, 0)))</f>
        <v/>
      </c>
      <c r="AP2035">
        <f>IF(ISBLANK('Raw Data'!A2030), 0, IF(AND('Raw Data'!I2030&lt;Analysis!$BC$2, 'Raw Data'!D2030-'Raw Data'!E2030&gt;2), 'Raw Data'!AZ2030, IF(AND('Raw Data'!J2030&lt;Analysis!$BC$2, 'Raw Data'!E2030-'Raw Data'!D2030&gt;2), 'Raw Data'!BB2030, 0)))</f>
        <v/>
      </c>
      <c r="AQ2035">
        <f>IF(ISBLANK('Raw Data'!A2030), 0, IF(AND('Raw Data'!I2030&lt;Analysis!$BC$2, 'Raw Data'!D2030-'Raw Data'!E2030&gt;3), 'Raw Data'!BC2030, IF(AND('Raw Data'!J2030&lt;Analysis!$BC$2, 'Raw Data'!E2030-'Raw Data'!D2030&gt;3), 'Raw Data'!BE2030, 0)))</f>
        <v/>
      </c>
      <c r="AR2035">
        <f>IF('Hidden Analysiss'!D2031=1,IF(ABS('Raw Data'!E2030-'Raw Data'!D2030)&lt;2,'Raw Data'!AX2030,0), 0)</f>
        <v/>
      </c>
      <c r="AS2035">
        <f>IF('Hidden Analysiss'!D2031=1,IF(ABS('Raw Data'!E2030-'Raw Data'!D2030)&lt;3,'Raw Data'!BA2030,0), 0)</f>
        <v/>
      </c>
      <c r="AT2035">
        <f>IF('Hidden Analysiss'!D2031=1,IF(ABS('Raw Data'!E2030-'Raw Data'!D2030)&lt;4,'Raw Data'!BD2030,0), 0)</f>
        <v/>
      </c>
      <c r="AU2035">
        <f>IF(AND('Hidden Analysiss'!E2031=1, ABS('Raw Data'!E2030-'Raw Data'!D2030)&lt;2), 'Raw Data'!AX2030, 0)</f>
        <v/>
      </c>
      <c r="AV2035">
        <f>IF(AND('Hidden Analysiss'!E2031=1, ABS('Raw Data'!E2030-'Raw Data'!D2030)&lt;3), 'Raw Data'!BA2030, 0)</f>
        <v/>
      </c>
      <c r="AW2035">
        <f>IF(AND('Hidden Analysiss'!E2031=1, ABS('Raw Data'!E2030-'Raw Data'!D2030)&lt;3), 'Raw Data'!BD2030, 0)</f>
        <v/>
      </c>
    </row>
    <row r="2036">
      <c r="A2036" s="1">
        <f>'Raw Data'!A2031</f>
        <v/>
      </c>
      <c r="B2036">
        <f>IF('Raw Data'!E2031&gt;'Raw Data'!D2031, 'Raw Data'!J2031, 0)</f>
        <v/>
      </c>
      <c r="C2036">
        <f>IF('Raw Data'!D2031&gt;'Raw Data'!E2031, 'Raw Data'!I2031, 0)</f>
        <v/>
      </c>
      <c r="D2036">
        <f>SUM(G2036:H2036)</f>
        <v/>
      </c>
      <c r="E2036">
        <f>IF(AND('Raw Data'!J2031&lt;'Raw Data'!I2031,'Raw Data'!E2031&gt;'Raw Data'!D2031,'Raw Data'!E2031-'Raw Data'!D2031&gt;3),'Raw Data'!N2031,IF(AND('Raw Data'!I2031&lt;'Raw Data'!J2031,'Raw Data'!D2031&gt;'Raw Data'!E2031,'Raw Data'!D2031-'Raw Data'!E2031&gt;3),'Raw Data'!M2031,0))</f>
        <v/>
      </c>
      <c r="F2036">
        <f>IF(AND('Raw Data'!J2031&lt;'Raw Data'!I2031,'Raw Data'!E2031&gt;'Raw Data'!D2031,'Raw Data'!E2031-'Raw Data'!D2031&lt;4),'Raw Data'!L2031,IF(AND('Raw Data'!I2031&lt;'Raw Data'!J2031,'Raw Data'!D2031&gt;'Raw Data'!E2031,'Raw Data'!D2031-'Raw Data'!E2031&lt;4),'Raw Data'!K2031,0))</f>
        <v/>
      </c>
      <c r="G2036">
        <f>IF(AND('Raw Data'!J2031&lt;'Raw Data'!I2031, 'Raw Data'!E2031&gt;'Raw Data'!D2031), 'Raw Data'!J2031, 0)</f>
        <v/>
      </c>
      <c r="H2036">
        <f>IF(AND('Raw Data'!J2031&gt;'Raw Data'!I2031, 'Raw Data'!E2031&lt;'Raw Data'!D2031), 'Raw Data'!I2031, 0)</f>
        <v/>
      </c>
      <c r="I2036">
        <f>SUM(J2036:K2036)</f>
        <v/>
      </c>
      <c r="J2036">
        <f>IF(AND('Raw Data'!J2031&gt;'Raw Data'!I2031, 'Raw Data'!E2031&gt;'Raw Data'!D2031), 'Raw Data'!J2031, 0)</f>
        <v/>
      </c>
      <c r="K2036">
        <f>IF(AND('Raw Data'!I2031&gt;'Raw Data'!J2031, 'Raw Data'!D2031&gt;'Raw Data'!E2031), 'Raw Data'!I2031, 0)</f>
        <v/>
      </c>
      <c r="L2036">
        <f>IF('Raw Data'!E2031-'Raw Data'!D2031&gt;3, 'Raw Data'!N2031, 0)</f>
        <v/>
      </c>
      <c r="M2036">
        <f>IF('Raw Data'!D2031-'Raw Data'!E2031&gt;3, 'Raw Data'!M2031, 0)</f>
        <v/>
      </c>
      <c r="N2036">
        <f>IF(ISBLANK('Raw Data'!D2031),0,IF(AND('Raw Data'!E2031&gt;'Raw Data'!D2031,'Raw Data'!E2031-'Raw Data'!D2031&gt;0,'Raw Data'!E2031-'Raw Data'!D2031&lt;4),'Raw Data'!L2031, 0))</f>
        <v/>
      </c>
      <c r="O2036">
        <f>IF(ISBLANK('Raw Data'!D2031),0,IF(AND('Raw Data'!E2031&gt;'Raw Data'!D2031,'Raw Data'!E2031-'Raw Data'!D2031&gt;0,'Raw Data'!D2031-'Raw Data'!E2031&lt;4),'Raw Data'!K2031, 0))</f>
        <v/>
      </c>
      <c r="P2036">
        <f>IF('Raw Data'!E2031-'Raw Data'!D2031&gt;3, 'Raw Data'!N2031, IF('Raw Data'!D2031-'Raw Data'!E2031&gt;3, 'Raw Data'!M2031, 0))</f>
        <v/>
      </c>
      <c r="Q2036">
        <f>IF(ISBLANK('Raw Data'!E2031),0,IF(AND('Raw Data'!E2031-'Raw Data'!D2031&lt;4,'Raw Data'!E2031-'Raw Data'!D2031&gt;0),'Raw Data'!L2031,IF(AND('Raw Data'!D2031&gt;'Raw Data'!E2031,'Raw Data'!D2031-'Raw Data'!E2031&gt;0),'Raw Data'!K2031,0)))</f>
        <v/>
      </c>
      <c r="R2036">
        <f>IF(ISBLANK('Raw Data'!K2031),0,IFERROR(IF(MATCH(SMALL('Raw Data'!K2031:N2031,1),L2036:O2036,0),SMALL('Raw Data'!K2031:N2031,1)),0))</f>
        <v/>
      </c>
      <c r="S2036">
        <f>IF(ISBLANK('Raw Data'!K2031),0,IFERROR(IF(MATCH(SMALL('Raw Data'!K2031:N2031,2),L2036:O2036,0),SMALL('Raw Data'!K2031:N2031,2)),0))</f>
        <v/>
      </c>
      <c r="T2036">
        <f>IF(ISBLANK('Raw Data'!K2031),0,IFERROR(IF(MATCH(SMALL('Raw Data'!K2031:N2031,3),L2036:O2036,0),SMALL('Raw Data'!K2031:N2031,3)),0))</f>
        <v/>
      </c>
      <c r="U2036">
        <f>IF(ISBLANK('Raw Data'!K2031),0,IFERROR(IF(MATCH(SMALL('Raw Data'!K2031:N2031,4),L2036:O2036,0),SMALL('Raw Data'!K2031:N2031,4)),0))</f>
        <v/>
      </c>
      <c r="V2036">
        <f>IF(AND('Raw Data'!D2031&lt;3, 'Raw Data'!E2031&lt;3, 'Raw Data'!A2031&gt;0), 'Raw Data'!AF2031, 0)</f>
        <v/>
      </c>
      <c r="W2036">
        <f>IF(AND('Raw Data'!D2031&lt;4, 'Raw Data'!E2031&lt;4, 'Raw Data'!A2031&gt;0), 'Raw Data'!AI2031, 0)</f>
        <v/>
      </c>
      <c r="X2036">
        <f>IF(AND('Raw Data'!D2031&lt;5, 'Raw Data'!E2031&lt;5, 'Raw Data'!A2031&gt;0), 'Raw Data'!AL2031, 0)</f>
        <v/>
      </c>
      <c r="Y2036">
        <f>IF(AND('Raw Data'!D2031&lt;6, 'Raw Data'!E2031&lt;6, 'Raw Data'!A2031&gt;0), 'Raw Data'!AO2031, 0)</f>
        <v/>
      </c>
      <c r="Z2036">
        <f>IF(ISBLANK('Raw Data'!D2031), 0, IF('Raw Data'!D2031-'Raw Data'!E2031&gt;1, 'Raw Data'!AW2031, 0))</f>
        <v/>
      </c>
      <c r="AA2036">
        <f>IF(ISBLANK('Raw Data'!A2031), 0, IF(ABS('Raw Data'!D2031-'Raw Data'!E2031)&lt;2, 'Raw Data'!AX2031, 0))</f>
        <v/>
      </c>
      <c r="AB2036">
        <f>IF(ISBLANK('Raw Data'!D2031), 0, IF('Raw Data'!E2031-'Raw Data'!D2031&gt;1, 'Raw Data'!AY2031, 0))</f>
        <v/>
      </c>
      <c r="AC2036">
        <f>IF(ISBLANK('Raw Data'!D2031), 0, IF('Raw Data'!D2031-'Raw Data'!E2031&gt;2, 'Raw Data'!AZ2031, 0))</f>
        <v/>
      </c>
      <c r="AD2036">
        <f>IF(ISBLANK('Raw Data'!A2031), 0, IF(ABS('Raw Data'!D2031-'Raw Data'!E2031)&lt;3, 'Raw Data'!BA2031, 0))</f>
        <v/>
      </c>
      <c r="AE2036">
        <f>IF(ISBLANK('Raw Data'!D2031), 0, IF('Raw Data'!E2031-'Raw Data'!D2031&gt;2, 'Raw Data'!BB2031, 0))</f>
        <v/>
      </c>
      <c r="AF2036">
        <f>IF(ISBLANK('Raw Data'!D2031), 0, IF('Raw Data'!D2031-'Raw Data'!E2031&gt;3, 'Raw Data'!BC2031, 0))</f>
        <v/>
      </c>
      <c r="AG2036">
        <f>IF(ISBLANK('Raw Data'!A2031), 0, IF(ABS('Raw Data'!D2031-'Raw Data'!E2031)&lt;4, 'Raw Data'!BD2031, 0))</f>
        <v/>
      </c>
      <c r="AH2036">
        <f>IF(ISBLANK('Raw Data'!D2031), 0, IF('Raw Data'!E2031-'Raw Data'!D2031&gt;3, 'Raw Data'!BE2031, 0))</f>
        <v/>
      </c>
      <c r="AI2036">
        <f>IF(SUM('Raw Data'!D2031:E2031)&gt;'Raw Data'!F2031, 'Raw Data'!G2031, 0)</f>
        <v/>
      </c>
      <c r="AJ2036">
        <f>IF(ISBLANK('Raw Data'!D2031), 0, IF(SUM('Raw Data'!D2031:E2031)&lt;'Raw Data'!F2031, 'Raw Data'!H2031, 0))</f>
        <v/>
      </c>
      <c r="AK2036">
        <f>IF(ISBLANK('Raw Data'!A2031), 0, IF(AND('Raw Data'!D2031&lt;3, 'Raw Data'!E2031&lt;3, 'Raw Data'!F2031&lt;BB$2), 'Raw Data'!AF2031, 0))</f>
        <v/>
      </c>
      <c r="AL2036">
        <f>IF(ISBLANK('Raw Data'!A2031), 0, IF(AND('Raw Data'!D2031&lt;4, 'Raw Data'!E2031&lt;4, 'Raw Data'!F2031&lt;BB$2), 'Raw Data'!AI2031, 0))</f>
        <v/>
      </c>
      <c r="AM2036">
        <f>IF(ISBLANK('Raw Data'!A2031), 0, IF(AND('Raw Data'!D2031&lt;5, 'Raw Data'!E2031&lt;5, 'Raw Data'!F2031&lt;BB$2), 'Raw Data'!AL2031, 0))</f>
        <v/>
      </c>
      <c r="AN2036">
        <f>IF(ISBLANK('Raw Data'!A2031), 0, IF(AND('Raw Data'!D2031&lt;6, 'Raw Data'!E2031&lt;6, 'Raw Data'!F2031&lt;BB$2), 'Raw Data'!AO2031, 0))</f>
        <v/>
      </c>
      <c r="AO2036">
        <f>IF(ISBLANK('Raw Data'!A2031), 0, IF(AND('Raw Data'!I2031&lt;Analysis!$BC$2, 'Raw Data'!D2031-'Raw Data'!E2031&gt;1), 'Raw Data'!AW2031, IF(AND('Raw Data'!J2031&lt;Analysis!$BC$2, 'Raw Data'!E2031-'Raw Data'!D2031&gt;1), 'Raw Data'!AY2031, 0)))</f>
        <v/>
      </c>
      <c r="AP2036">
        <f>IF(ISBLANK('Raw Data'!A2031), 0, IF(AND('Raw Data'!I2031&lt;Analysis!$BC$2, 'Raw Data'!D2031-'Raw Data'!E2031&gt;2), 'Raw Data'!AZ2031, IF(AND('Raw Data'!J2031&lt;Analysis!$BC$2, 'Raw Data'!E2031-'Raw Data'!D2031&gt;2), 'Raw Data'!BB2031, 0)))</f>
        <v/>
      </c>
      <c r="AQ2036">
        <f>IF(ISBLANK('Raw Data'!A2031), 0, IF(AND('Raw Data'!I2031&lt;Analysis!$BC$2, 'Raw Data'!D2031-'Raw Data'!E2031&gt;3), 'Raw Data'!BC2031, IF(AND('Raw Data'!J2031&lt;Analysis!$BC$2, 'Raw Data'!E2031-'Raw Data'!D2031&gt;3), 'Raw Data'!BE2031, 0)))</f>
        <v/>
      </c>
      <c r="AR2036">
        <f>IF('Hidden Analysiss'!D2032=1,IF(ABS('Raw Data'!E2031-'Raw Data'!D2031)&lt;2,'Raw Data'!AX2031,0), 0)</f>
        <v/>
      </c>
      <c r="AS2036">
        <f>IF('Hidden Analysiss'!D2032=1,IF(ABS('Raw Data'!E2031-'Raw Data'!D2031)&lt;3,'Raw Data'!BA2031,0), 0)</f>
        <v/>
      </c>
      <c r="AT2036">
        <f>IF('Hidden Analysiss'!D2032=1,IF(ABS('Raw Data'!E2031-'Raw Data'!D2031)&lt;4,'Raw Data'!BD2031,0), 0)</f>
        <v/>
      </c>
      <c r="AU2036">
        <f>IF(AND('Hidden Analysiss'!E2032=1, ABS('Raw Data'!E2031-'Raw Data'!D2031)&lt;2), 'Raw Data'!AX2031, 0)</f>
        <v/>
      </c>
      <c r="AV2036">
        <f>IF(AND('Hidden Analysiss'!E2032=1, ABS('Raw Data'!E2031-'Raw Data'!D2031)&lt;3), 'Raw Data'!BA2031, 0)</f>
        <v/>
      </c>
      <c r="AW2036">
        <f>IF(AND('Hidden Analysiss'!E2032=1, ABS('Raw Data'!E2031-'Raw Data'!D2031)&lt;3), 'Raw Data'!BD2031, 0)</f>
        <v/>
      </c>
    </row>
    <row r="2037">
      <c r="A2037" s="1">
        <f>'Raw Data'!A2032</f>
        <v/>
      </c>
      <c r="B2037">
        <f>IF('Raw Data'!E2032&gt;'Raw Data'!D2032, 'Raw Data'!J2032, 0)</f>
        <v/>
      </c>
      <c r="C2037">
        <f>IF('Raw Data'!D2032&gt;'Raw Data'!E2032, 'Raw Data'!I2032, 0)</f>
        <v/>
      </c>
      <c r="D2037">
        <f>SUM(G2037:H2037)</f>
        <v/>
      </c>
      <c r="E2037">
        <f>IF(AND('Raw Data'!J2032&lt;'Raw Data'!I2032,'Raw Data'!E2032&gt;'Raw Data'!D2032,'Raw Data'!E2032-'Raw Data'!D2032&gt;3),'Raw Data'!N2032,IF(AND('Raw Data'!I2032&lt;'Raw Data'!J2032,'Raw Data'!D2032&gt;'Raw Data'!E2032,'Raw Data'!D2032-'Raw Data'!E2032&gt;3),'Raw Data'!M2032,0))</f>
        <v/>
      </c>
      <c r="F2037">
        <f>IF(AND('Raw Data'!J2032&lt;'Raw Data'!I2032,'Raw Data'!E2032&gt;'Raw Data'!D2032,'Raw Data'!E2032-'Raw Data'!D2032&lt;4),'Raw Data'!L2032,IF(AND('Raw Data'!I2032&lt;'Raw Data'!J2032,'Raw Data'!D2032&gt;'Raw Data'!E2032,'Raw Data'!D2032-'Raw Data'!E2032&lt;4),'Raw Data'!K2032,0))</f>
        <v/>
      </c>
      <c r="G2037">
        <f>IF(AND('Raw Data'!J2032&lt;'Raw Data'!I2032, 'Raw Data'!E2032&gt;'Raw Data'!D2032), 'Raw Data'!J2032, 0)</f>
        <v/>
      </c>
      <c r="H2037">
        <f>IF(AND('Raw Data'!J2032&gt;'Raw Data'!I2032, 'Raw Data'!E2032&lt;'Raw Data'!D2032), 'Raw Data'!I2032, 0)</f>
        <v/>
      </c>
      <c r="I2037">
        <f>SUM(J2037:K2037)</f>
        <v/>
      </c>
      <c r="J2037">
        <f>IF(AND('Raw Data'!J2032&gt;'Raw Data'!I2032, 'Raw Data'!E2032&gt;'Raw Data'!D2032), 'Raw Data'!J2032, 0)</f>
        <v/>
      </c>
      <c r="K2037">
        <f>IF(AND('Raw Data'!I2032&gt;'Raw Data'!J2032, 'Raw Data'!D2032&gt;'Raw Data'!E2032), 'Raw Data'!I2032, 0)</f>
        <v/>
      </c>
      <c r="L2037">
        <f>IF('Raw Data'!E2032-'Raw Data'!D2032&gt;3, 'Raw Data'!N2032, 0)</f>
        <v/>
      </c>
      <c r="M2037">
        <f>IF('Raw Data'!D2032-'Raw Data'!E2032&gt;3, 'Raw Data'!M2032, 0)</f>
        <v/>
      </c>
      <c r="N2037">
        <f>IF(ISBLANK('Raw Data'!D2032),0,IF(AND('Raw Data'!E2032&gt;'Raw Data'!D2032,'Raw Data'!E2032-'Raw Data'!D2032&gt;0,'Raw Data'!E2032-'Raw Data'!D2032&lt;4),'Raw Data'!L2032, 0))</f>
        <v/>
      </c>
      <c r="O2037">
        <f>IF(ISBLANK('Raw Data'!D2032),0,IF(AND('Raw Data'!E2032&gt;'Raw Data'!D2032,'Raw Data'!E2032-'Raw Data'!D2032&gt;0,'Raw Data'!D2032-'Raw Data'!E2032&lt;4),'Raw Data'!K2032, 0))</f>
        <v/>
      </c>
      <c r="P2037">
        <f>IF('Raw Data'!E2032-'Raw Data'!D2032&gt;3, 'Raw Data'!N2032, IF('Raw Data'!D2032-'Raw Data'!E2032&gt;3, 'Raw Data'!M2032, 0))</f>
        <v/>
      </c>
      <c r="Q2037">
        <f>IF(ISBLANK('Raw Data'!E2032),0,IF(AND('Raw Data'!E2032-'Raw Data'!D2032&lt;4,'Raw Data'!E2032-'Raw Data'!D2032&gt;0),'Raw Data'!L2032,IF(AND('Raw Data'!D2032&gt;'Raw Data'!E2032,'Raw Data'!D2032-'Raw Data'!E2032&gt;0),'Raw Data'!K2032,0)))</f>
        <v/>
      </c>
      <c r="R2037">
        <f>IF(ISBLANK('Raw Data'!K2032),0,IFERROR(IF(MATCH(SMALL('Raw Data'!K2032:N2032,1),L2037:O2037,0),SMALL('Raw Data'!K2032:N2032,1)),0))</f>
        <v/>
      </c>
      <c r="S2037">
        <f>IF(ISBLANK('Raw Data'!K2032),0,IFERROR(IF(MATCH(SMALL('Raw Data'!K2032:N2032,2),L2037:O2037,0),SMALL('Raw Data'!K2032:N2032,2)),0))</f>
        <v/>
      </c>
      <c r="T2037">
        <f>IF(ISBLANK('Raw Data'!K2032),0,IFERROR(IF(MATCH(SMALL('Raw Data'!K2032:N2032,3),L2037:O2037,0),SMALL('Raw Data'!K2032:N2032,3)),0))</f>
        <v/>
      </c>
      <c r="U2037">
        <f>IF(ISBLANK('Raw Data'!K2032),0,IFERROR(IF(MATCH(SMALL('Raw Data'!K2032:N2032,4),L2037:O2037,0),SMALL('Raw Data'!K2032:N2032,4)),0))</f>
        <v/>
      </c>
      <c r="V2037">
        <f>IF(AND('Raw Data'!D2032&lt;3, 'Raw Data'!E2032&lt;3, 'Raw Data'!A2032&gt;0), 'Raw Data'!AF2032, 0)</f>
        <v/>
      </c>
      <c r="W2037">
        <f>IF(AND('Raw Data'!D2032&lt;4, 'Raw Data'!E2032&lt;4, 'Raw Data'!A2032&gt;0), 'Raw Data'!AI2032, 0)</f>
        <v/>
      </c>
      <c r="X2037">
        <f>IF(AND('Raw Data'!D2032&lt;5, 'Raw Data'!E2032&lt;5, 'Raw Data'!A2032&gt;0), 'Raw Data'!AL2032, 0)</f>
        <v/>
      </c>
      <c r="Y2037">
        <f>IF(AND('Raw Data'!D2032&lt;6, 'Raw Data'!E2032&lt;6, 'Raw Data'!A2032&gt;0), 'Raw Data'!AO2032, 0)</f>
        <v/>
      </c>
      <c r="Z2037">
        <f>IF(ISBLANK('Raw Data'!D2032), 0, IF('Raw Data'!D2032-'Raw Data'!E2032&gt;1, 'Raw Data'!AW2032, 0))</f>
        <v/>
      </c>
      <c r="AA2037">
        <f>IF(ISBLANK('Raw Data'!A2032), 0, IF(ABS('Raw Data'!D2032-'Raw Data'!E2032)&lt;2, 'Raw Data'!AX2032, 0))</f>
        <v/>
      </c>
      <c r="AB2037">
        <f>IF(ISBLANK('Raw Data'!D2032), 0, IF('Raw Data'!E2032-'Raw Data'!D2032&gt;1, 'Raw Data'!AY2032, 0))</f>
        <v/>
      </c>
      <c r="AC2037">
        <f>IF(ISBLANK('Raw Data'!D2032), 0, IF('Raw Data'!D2032-'Raw Data'!E2032&gt;2, 'Raw Data'!AZ2032, 0))</f>
        <v/>
      </c>
      <c r="AD2037">
        <f>IF(ISBLANK('Raw Data'!A2032), 0, IF(ABS('Raw Data'!D2032-'Raw Data'!E2032)&lt;3, 'Raw Data'!BA2032, 0))</f>
        <v/>
      </c>
      <c r="AE2037">
        <f>IF(ISBLANK('Raw Data'!D2032), 0, IF('Raw Data'!E2032-'Raw Data'!D2032&gt;2, 'Raw Data'!BB2032, 0))</f>
        <v/>
      </c>
      <c r="AF2037">
        <f>IF(ISBLANK('Raw Data'!D2032), 0, IF('Raw Data'!D2032-'Raw Data'!E2032&gt;3, 'Raw Data'!BC2032, 0))</f>
        <v/>
      </c>
      <c r="AG2037">
        <f>IF(ISBLANK('Raw Data'!A2032), 0, IF(ABS('Raw Data'!D2032-'Raw Data'!E2032)&lt;4, 'Raw Data'!BD2032, 0))</f>
        <v/>
      </c>
      <c r="AH2037">
        <f>IF(ISBLANK('Raw Data'!D2032), 0, IF('Raw Data'!E2032-'Raw Data'!D2032&gt;3, 'Raw Data'!BE2032, 0))</f>
        <v/>
      </c>
      <c r="AI2037">
        <f>IF(SUM('Raw Data'!D2032:E2032)&gt;'Raw Data'!F2032, 'Raw Data'!G2032, 0)</f>
        <v/>
      </c>
      <c r="AJ2037">
        <f>IF(ISBLANK('Raw Data'!D2032), 0, IF(SUM('Raw Data'!D2032:E2032)&lt;'Raw Data'!F2032, 'Raw Data'!H2032, 0))</f>
        <v/>
      </c>
      <c r="AK2037">
        <f>IF(ISBLANK('Raw Data'!A2032), 0, IF(AND('Raw Data'!D2032&lt;3, 'Raw Data'!E2032&lt;3, 'Raw Data'!F2032&lt;BB$2), 'Raw Data'!AF2032, 0))</f>
        <v/>
      </c>
      <c r="AL2037">
        <f>IF(ISBLANK('Raw Data'!A2032), 0, IF(AND('Raw Data'!D2032&lt;4, 'Raw Data'!E2032&lt;4, 'Raw Data'!F2032&lt;BB$2), 'Raw Data'!AI2032, 0))</f>
        <v/>
      </c>
      <c r="AM2037">
        <f>IF(ISBLANK('Raw Data'!A2032), 0, IF(AND('Raw Data'!D2032&lt;5, 'Raw Data'!E2032&lt;5, 'Raw Data'!F2032&lt;BB$2), 'Raw Data'!AL2032, 0))</f>
        <v/>
      </c>
      <c r="AN2037">
        <f>IF(ISBLANK('Raw Data'!A2032), 0, IF(AND('Raw Data'!D2032&lt;6, 'Raw Data'!E2032&lt;6, 'Raw Data'!F2032&lt;BB$2), 'Raw Data'!AO2032, 0))</f>
        <v/>
      </c>
      <c r="AO2037">
        <f>IF(ISBLANK('Raw Data'!A2032), 0, IF(AND('Raw Data'!I2032&lt;Analysis!$BC$2, 'Raw Data'!D2032-'Raw Data'!E2032&gt;1), 'Raw Data'!AW2032, IF(AND('Raw Data'!J2032&lt;Analysis!$BC$2, 'Raw Data'!E2032-'Raw Data'!D2032&gt;1), 'Raw Data'!AY2032, 0)))</f>
        <v/>
      </c>
      <c r="AP2037">
        <f>IF(ISBLANK('Raw Data'!A2032), 0, IF(AND('Raw Data'!I2032&lt;Analysis!$BC$2, 'Raw Data'!D2032-'Raw Data'!E2032&gt;2), 'Raw Data'!AZ2032, IF(AND('Raw Data'!J2032&lt;Analysis!$BC$2, 'Raw Data'!E2032-'Raw Data'!D2032&gt;2), 'Raw Data'!BB2032, 0)))</f>
        <v/>
      </c>
      <c r="AQ2037">
        <f>IF(ISBLANK('Raw Data'!A2032), 0, IF(AND('Raw Data'!I2032&lt;Analysis!$BC$2, 'Raw Data'!D2032-'Raw Data'!E2032&gt;3), 'Raw Data'!BC2032, IF(AND('Raw Data'!J2032&lt;Analysis!$BC$2, 'Raw Data'!E2032-'Raw Data'!D2032&gt;3), 'Raw Data'!BE2032, 0)))</f>
        <v/>
      </c>
      <c r="AR2037">
        <f>IF('Hidden Analysiss'!D2033=1,IF(ABS('Raw Data'!E2032-'Raw Data'!D2032)&lt;2,'Raw Data'!AX2032,0), 0)</f>
        <v/>
      </c>
      <c r="AS2037">
        <f>IF('Hidden Analysiss'!D2033=1,IF(ABS('Raw Data'!E2032-'Raw Data'!D2032)&lt;3,'Raw Data'!BA2032,0), 0)</f>
        <v/>
      </c>
      <c r="AT2037">
        <f>IF('Hidden Analysiss'!D2033=1,IF(ABS('Raw Data'!E2032-'Raw Data'!D2032)&lt;4,'Raw Data'!BD2032,0), 0)</f>
        <v/>
      </c>
      <c r="AU2037">
        <f>IF(AND('Hidden Analysiss'!E2033=1, ABS('Raw Data'!E2032-'Raw Data'!D2032)&lt;2), 'Raw Data'!AX2032, 0)</f>
        <v/>
      </c>
      <c r="AV2037">
        <f>IF(AND('Hidden Analysiss'!E2033=1, ABS('Raw Data'!E2032-'Raw Data'!D2032)&lt;3), 'Raw Data'!BA2032, 0)</f>
        <v/>
      </c>
      <c r="AW2037">
        <f>IF(AND('Hidden Analysiss'!E2033=1, ABS('Raw Data'!E2032-'Raw Data'!D2032)&lt;3), 'Raw Data'!BD2032, 0)</f>
        <v/>
      </c>
    </row>
    <row r="2038">
      <c r="A2038" s="1">
        <f>'Raw Data'!A2033</f>
        <v/>
      </c>
      <c r="B2038">
        <f>IF('Raw Data'!E2033&gt;'Raw Data'!D2033, 'Raw Data'!J2033, 0)</f>
        <v/>
      </c>
      <c r="C2038">
        <f>IF('Raw Data'!D2033&gt;'Raw Data'!E2033, 'Raw Data'!I2033, 0)</f>
        <v/>
      </c>
      <c r="D2038">
        <f>SUM(G2038:H2038)</f>
        <v/>
      </c>
      <c r="E2038">
        <f>IF(AND('Raw Data'!J2033&lt;'Raw Data'!I2033,'Raw Data'!E2033&gt;'Raw Data'!D2033,'Raw Data'!E2033-'Raw Data'!D2033&gt;3),'Raw Data'!N2033,IF(AND('Raw Data'!I2033&lt;'Raw Data'!J2033,'Raw Data'!D2033&gt;'Raw Data'!E2033,'Raw Data'!D2033-'Raw Data'!E2033&gt;3),'Raw Data'!M2033,0))</f>
        <v/>
      </c>
      <c r="F2038">
        <f>IF(AND('Raw Data'!J2033&lt;'Raw Data'!I2033,'Raw Data'!E2033&gt;'Raw Data'!D2033,'Raw Data'!E2033-'Raw Data'!D2033&lt;4),'Raw Data'!L2033,IF(AND('Raw Data'!I2033&lt;'Raw Data'!J2033,'Raw Data'!D2033&gt;'Raw Data'!E2033,'Raw Data'!D2033-'Raw Data'!E2033&lt;4),'Raw Data'!K2033,0))</f>
        <v/>
      </c>
      <c r="G2038">
        <f>IF(AND('Raw Data'!J2033&lt;'Raw Data'!I2033, 'Raw Data'!E2033&gt;'Raw Data'!D2033), 'Raw Data'!J2033, 0)</f>
        <v/>
      </c>
      <c r="H2038">
        <f>IF(AND('Raw Data'!J2033&gt;'Raw Data'!I2033, 'Raw Data'!E2033&lt;'Raw Data'!D2033), 'Raw Data'!I2033, 0)</f>
        <v/>
      </c>
      <c r="I2038">
        <f>SUM(J2038:K2038)</f>
        <v/>
      </c>
      <c r="J2038">
        <f>IF(AND('Raw Data'!J2033&gt;'Raw Data'!I2033, 'Raw Data'!E2033&gt;'Raw Data'!D2033), 'Raw Data'!J2033, 0)</f>
        <v/>
      </c>
      <c r="K2038">
        <f>IF(AND('Raw Data'!I2033&gt;'Raw Data'!J2033, 'Raw Data'!D2033&gt;'Raw Data'!E2033), 'Raw Data'!I2033, 0)</f>
        <v/>
      </c>
      <c r="L2038">
        <f>IF('Raw Data'!E2033-'Raw Data'!D2033&gt;3, 'Raw Data'!N2033, 0)</f>
        <v/>
      </c>
      <c r="M2038">
        <f>IF('Raw Data'!D2033-'Raw Data'!E2033&gt;3, 'Raw Data'!M2033, 0)</f>
        <v/>
      </c>
      <c r="N2038">
        <f>IF(ISBLANK('Raw Data'!D2033),0,IF(AND('Raw Data'!E2033&gt;'Raw Data'!D2033,'Raw Data'!E2033-'Raw Data'!D2033&gt;0,'Raw Data'!E2033-'Raw Data'!D2033&lt;4),'Raw Data'!L2033, 0))</f>
        <v/>
      </c>
      <c r="O2038">
        <f>IF(ISBLANK('Raw Data'!D2033),0,IF(AND('Raw Data'!E2033&gt;'Raw Data'!D2033,'Raw Data'!E2033-'Raw Data'!D2033&gt;0,'Raw Data'!D2033-'Raw Data'!E2033&lt;4),'Raw Data'!K2033, 0))</f>
        <v/>
      </c>
      <c r="P2038">
        <f>IF('Raw Data'!E2033-'Raw Data'!D2033&gt;3, 'Raw Data'!N2033, IF('Raw Data'!D2033-'Raw Data'!E2033&gt;3, 'Raw Data'!M2033, 0))</f>
        <v/>
      </c>
      <c r="Q2038">
        <f>IF(ISBLANK('Raw Data'!E2033),0,IF(AND('Raw Data'!E2033-'Raw Data'!D2033&lt;4,'Raw Data'!E2033-'Raw Data'!D2033&gt;0),'Raw Data'!L2033,IF(AND('Raw Data'!D2033&gt;'Raw Data'!E2033,'Raw Data'!D2033-'Raw Data'!E2033&gt;0),'Raw Data'!K2033,0)))</f>
        <v/>
      </c>
      <c r="R2038">
        <f>IF(ISBLANK('Raw Data'!K2033),0,IFERROR(IF(MATCH(SMALL('Raw Data'!K2033:N2033,1),L2038:O2038,0),SMALL('Raw Data'!K2033:N2033,1)),0))</f>
        <v/>
      </c>
      <c r="S2038">
        <f>IF(ISBLANK('Raw Data'!K2033),0,IFERROR(IF(MATCH(SMALL('Raw Data'!K2033:N2033,2),L2038:O2038,0),SMALL('Raw Data'!K2033:N2033,2)),0))</f>
        <v/>
      </c>
      <c r="T2038">
        <f>IF(ISBLANK('Raw Data'!K2033),0,IFERROR(IF(MATCH(SMALL('Raw Data'!K2033:N2033,3),L2038:O2038,0),SMALL('Raw Data'!K2033:N2033,3)),0))</f>
        <v/>
      </c>
      <c r="U2038">
        <f>IF(ISBLANK('Raw Data'!K2033),0,IFERROR(IF(MATCH(SMALL('Raw Data'!K2033:N2033,4),L2038:O2038,0),SMALL('Raw Data'!K2033:N2033,4)),0))</f>
        <v/>
      </c>
      <c r="V2038">
        <f>IF(AND('Raw Data'!D2033&lt;3, 'Raw Data'!E2033&lt;3, 'Raw Data'!A2033&gt;0), 'Raw Data'!AF2033, 0)</f>
        <v/>
      </c>
      <c r="W2038">
        <f>IF(AND('Raw Data'!D2033&lt;4, 'Raw Data'!E2033&lt;4, 'Raw Data'!A2033&gt;0), 'Raw Data'!AI2033, 0)</f>
        <v/>
      </c>
      <c r="X2038">
        <f>IF(AND('Raw Data'!D2033&lt;5, 'Raw Data'!E2033&lt;5, 'Raw Data'!A2033&gt;0), 'Raw Data'!AL2033, 0)</f>
        <v/>
      </c>
      <c r="Y2038">
        <f>IF(AND('Raw Data'!D2033&lt;6, 'Raw Data'!E2033&lt;6, 'Raw Data'!A2033&gt;0), 'Raw Data'!AO2033, 0)</f>
        <v/>
      </c>
      <c r="Z2038">
        <f>IF(ISBLANK('Raw Data'!D2033), 0, IF('Raw Data'!D2033-'Raw Data'!E2033&gt;1, 'Raw Data'!AW2033, 0))</f>
        <v/>
      </c>
      <c r="AA2038">
        <f>IF(ISBLANK('Raw Data'!A2033), 0, IF(ABS('Raw Data'!D2033-'Raw Data'!E2033)&lt;2, 'Raw Data'!AX2033, 0))</f>
        <v/>
      </c>
      <c r="AB2038">
        <f>IF(ISBLANK('Raw Data'!D2033), 0, IF('Raw Data'!E2033-'Raw Data'!D2033&gt;1, 'Raw Data'!AY2033, 0))</f>
        <v/>
      </c>
      <c r="AC2038">
        <f>IF(ISBLANK('Raw Data'!D2033), 0, IF('Raw Data'!D2033-'Raw Data'!E2033&gt;2, 'Raw Data'!AZ2033, 0))</f>
        <v/>
      </c>
      <c r="AD2038">
        <f>IF(ISBLANK('Raw Data'!A2033), 0, IF(ABS('Raw Data'!D2033-'Raw Data'!E2033)&lt;3, 'Raw Data'!BA2033, 0))</f>
        <v/>
      </c>
      <c r="AE2038">
        <f>IF(ISBLANK('Raw Data'!D2033), 0, IF('Raw Data'!E2033-'Raw Data'!D2033&gt;2, 'Raw Data'!BB2033, 0))</f>
        <v/>
      </c>
      <c r="AF2038">
        <f>IF(ISBLANK('Raw Data'!D2033), 0, IF('Raw Data'!D2033-'Raw Data'!E2033&gt;3, 'Raw Data'!BC2033, 0))</f>
        <v/>
      </c>
      <c r="AG2038">
        <f>IF(ISBLANK('Raw Data'!A2033), 0, IF(ABS('Raw Data'!D2033-'Raw Data'!E2033)&lt;4, 'Raw Data'!BD2033, 0))</f>
        <v/>
      </c>
      <c r="AH2038">
        <f>IF(ISBLANK('Raw Data'!D2033), 0, IF('Raw Data'!E2033-'Raw Data'!D2033&gt;3, 'Raw Data'!BE2033, 0))</f>
        <v/>
      </c>
      <c r="AI2038">
        <f>IF(SUM('Raw Data'!D2033:E2033)&gt;'Raw Data'!F2033, 'Raw Data'!G2033, 0)</f>
        <v/>
      </c>
      <c r="AJ2038">
        <f>IF(ISBLANK('Raw Data'!D2033), 0, IF(SUM('Raw Data'!D2033:E2033)&lt;'Raw Data'!F2033, 'Raw Data'!H2033, 0))</f>
        <v/>
      </c>
      <c r="AK2038">
        <f>IF(ISBLANK('Raw Data'!A2033), 0, IF(AND('Raw Data'!D2033&lt;3, 'Raw Data'!E2033&lt;3, 'Raw Data'!F2033&lt;BB$2), 'Raw Data'!AF2033, 0))</f>
        <v/>
      </c>
      <c r="AL2038">
        <f>IF(ISBLANK('Raw Data'!A2033), 0, IF(AND('Raw Data'!D2033&lt;4, 'Raw Data'!E2033&lt;4, 'Raw Data'!F2033&lt;BB$2), 'Raw Data'!AI2033, 0))</f>
        <v/>
      </c>
      <c r="AM2038">
        <f>IF(ISBLANK('Raw Data'!A2033), 0, IF(AND('Raw Data'!D2033&lt;5, 'Raw Data'!E2033&lt;5, 'Raw Data'!F2033&lt;BB$2), 'Raw Data'!AL2033, 0))</f>
        <v/>
      </c>
      <c r="AN2038">
        <f>IF(ISBLANK('Raw Data'!A2033), 0, IF(AND('Raw Data'!D2033&lt;6, 'Raw Data'!E2033&lt;6, 'Raw Data'!F2033&lt;BB$2), 'Raw Data'!AO2033, 0))</f>
        <v/>
      </c>
      <c r="AO2038">
        <f>IF(ISBLANK('Raw Data'!A2033), 0, IF(AND('Raw Data'!I2033&lt;Analysis!$BC$2, 'Raw Data'!D2033-'Raw Data'!E2033&gt;1), 'Raw Data'!AW2033, IF(AND('Raw Data'!J2033&lt;Analysis!$BC$2, 'Raw Data'!E2033-'Raw Data'!D2033&gt;1), 'Raw Data'!AY2033, 0)))</f>
        <v/>
      </c>
      <c r="AP2038">
        <f>IF(ISBLANK('Raw Data'!A2033), 0, IF(AND('Raw Data'!I2033&lt;Analysis!$BC$2, 'Raw Data'!D2033-'Raw Data'!E2033&gt;2), 'Raw Data'!AZ2033, IF(AND('Raw Data'!J2033&lt;Analysis!$BC$2, 'Raw Data'!E2033-'Raw Data'!D2033&gt;2), 'Raw Data'!BB2033, 0)))</f>
        <v/>
      </c>
      <c r="AQ2038">
        <f>IF(ISBLANK('Raw Data'!A2033), 0, IF(AND('Raw Data'!I2033&lt;Analysis!$BC$2, 'Raw Data'!D2033-'Raw Data'!E2033&gt;3), 'Raw Data'!BC2033, IF(AND('Raw Data'!J2033&lt;Analysis!$BC$2, 'Raw Data'!E2033-'Raw Data'!D2033&gt;3), 'Raw Data'!BE2033, 0)))</f>
        <v/>
      </c>
      <c r="AR2038">
        <f>IF('Hidden Analysiss'!D2034=1,IF(ABS('Raw Data'!E2033-'Raw Data'!D2033)&lt;2,'Raw Data'!AX2033,0), 0)</f>
        <v/>
      </c>
      <c r="AS2038">
        <f>IF('Hidden Analysiss'!D2034=1,IF(ABS('Raw Data'!E2033-'Raw Data'!D2033)&lt;3,'Raw Data'!BA2033,0), 0)</f>
        <v/>
      </c>
      <c r="AT2038">
        <f>IF('Hidden Analysiss'!D2034=1,IF(ABS('Raw Data'!E2033-'Raw Data'!D2033)&lt;4,'Raw Data'!BD2033,0), 0)</f>
        <v/>
      </c>
      <c r="AU2038">
        <f>IF(AND('Hidden Analysiss'!E2034=1, ABS('Raw Data'!E2033-'Raw Data'!D2033)&lt;2), 'Raw Data'!AX2033, 0)</f>
        <v/>
      </c>
      <c r="AV2038">
        <f>IF(AND('Hidden Analysiss'!E2034=1, ABS('Raw Data'!E2033-'Raw Data'!D2033)&lt;3), 'Raw Data'!BA2033, 0)</f>
        <v/>
      </c>
      <c r="AW2038">
        <f>IF(AND('Hidden Analysiss'!E2034=1, ABS('Raw Data'!E2033-'Raw Data'!D2033)&lt;3), 'Raw Data'!BD2033, 0)</f>
        <v/>
      </c>
    </row>
    <row r="2039">
      <c r="A2039" s="1">
        <f>'Raw Data'!A2034</f>
        <v/>
      </c>
      <c r="B2039">
        <f>IF('Raw Data'!E2034&gt;'Raw Data'!D2034, 'Raw Data'!J2034, 0)</f>
        <v/>
      </c>
      <c r="C2039">
        <f>IF('Raw Data'!D2034&gt;'Raw Data'!E2034, 'Raw Data'!I2034, 0)</f>
        <v/>
      </c>
      <c r="D2039">
        <f>SUM(G2039:H2039)</f>
        <v/>
      </c>
      <c r="E2039">
        <f>IF(AND('Raw Data'!J2034&lt;'Raw Data'!I2034,'Raw Data'!E2034&gt;'Raw Data'!D2034,'Raw Data'!E2034-'Raw Data'!D2034&gt;3),'Raw Data'!N2034,IF(AND('Raw Data'!I2034&lt;'Raw Data'!J2034,'Raw Data'!D2034&gt;'Raw Data'!E2034,'Raw Data'!D2034-'Raw Data'!E2034&gt;3),'Raw Data'!M2034,0))</f>
        <v/>
      </c>
      <c r="F2039">
        <f>IF(AND('Raw Data'!J2034&lt;'Raw Data'!I2034,'Raw Data'!E2034&gt;'Raw Data'!D2034,'Raw Data'!E2034-'Raw Data'!D2034&lt;4),'Raw Data'!L2034,IF(AND('Raw Data'!I2034&lt;'Raw Data'!J2034,'Raw Data'!D2034&gt;'Raw Data'!E2034,'Raw Data'!D2034-'Raw Data'!E2034&lt;4),'Raw Data'!K2034,0))</f>
        <v/>
      </c>
      <c r="G2039">
        <f>IF(AND('Raw Data'!J2034&lt;'Raw Data'!I2034, 'Raw Data'!E2034&gt;'Raw Data'!D2034), 'Raw Data'!J2034, 0)</f>
        <v/>
      </c>
      <c r="H2039">
        <f>IF(AND('Raw Data'!J2034&gt;'Raw Data'!I2034, 'Raw Data'!E2034&lt;'Raw Data'!D2034), 'Raw Data'!I2034, 0)</f>
        <v/>
      </c>
      <c r="I2039">
        <f>SUM(J2039:K2039)</f>
        <v/>
      </c>
      <c r="J2039">
        <f>IF(AND('Raw Data'!J2034&gt;'Raw Data'!I2034, 'Raw Data'!E2034&gt;'Raw Data'!D2034), 'Raw Data'!J2034, 0)</f>
        <v/>
      </c>
      <c r="K2039">
        <f>IF(AND('Raw Data'!I2034&gt;'Raw Data'!J2034, 'Raw Data'!D2034&gt;'Raw Data'!E2034), 'Raw Data'!I2034, 0)</f>
        <v/>
      </c>
      <c r="L2039">
        <f>IF('Raw Data'!E2034-'Raw Data'!D2034&gt;3, 'Raw Data'!N2034, 0)</f>
        <v/>
      </c>
      <c r="M2039">
        <f>IF('Raw Data'!D2034-'Raw Data'!E2034&gt;3, 'Raw Data'!M2034, 0)</f>
        <v/>
      </c>
      <c r="N2039">
        <f>IF(ISBLANK('Raw Data'!D2034),0,IF(AND('Raw Data'!E2034&gt;'Raw Data'!D2034,'Raw Data'!E2034-'Raw Data'!D2034&gt;0,'Raw Data'!E2034-'Raw Data'!D2034&lt;4),'Raw Data'!L2034, 0))</f>
        <v/>
      </c>
      <c r="O2039">
        <f>IF(ISBLANK('Raw Data'!D2034),0,IF(AND('Raw Data'!E2034&gt;'Raw Data'!D2034,'Raw Data'!E2034-'Raw Data'!D2034&gt;0,'Raw Data'!D2034-'Raw Data'!E2034&lt;4),'Raw Data'!K2034, 0))</f>
        <v/>
      </c>
      <c r="P2039">
        <f>IF('Raw Data'!E2034-'Raw Data'!D2034&gt;3, 'Raw Data'!N2034, IF('Raw Data'!D2034-'Raw Data'!E2034&gt;3, 'Raw Data'!M2034, 0))</f>
        <v/>
      </c>
      <c r="Q2039">
        <f>IF(ISBLANK('Raw Data'!E2034),0,IF(AND('Raw Data'!E2034-'Raw Data'!D2034&lt;4,'Raw Data'!E2034-'Raw Data'!D2034&gt;0),'Raw Data'!L2034,IF(AND('Raw Data'!D2034&gt;'Raw Data'!E2034,'Raw Data'!D2034-'Raw Data'!E2034&gt;0),'Raw Data'!K2034,0)))</f>
        <v/>
      </c>
      <c r="R2039">
        <f>IF(ISBLANK('Raw Data'!K2034),0,IFERROR(IF(MATCH(SMALL('Raw Data'!K2034:N2034,1),L2039:O2039,0),SMALL('Raw Data'!K2034:N2034,1)),0))</f>
        <v/>
      </c>
      <c r="S2039">
        <f>IF(ISBLANK('Raw Data'!K2034),0,IFERROR(IF(MATCH(SMALL('Raw Data'!K2034:N2034,2),L2039:O2039,0),SMALL('Raw Data'!K2034:N2034,2)),0))</f>
        <v/>
      </c>
      <c r="T2039">
        <f>IF(ISBLANK('Raw Data'!K2034),0,IFERROR(IF(MATCH(SMALL('Raw Data'!K2034:N2034,3),L2039:O2039,0),SMALL('Raw Data'!K2034:N2034,3)),0))</f>
        <v/>
      </c>
      <c r="U2039">
        <f>IF(ISBLANK('Raw Data'!K2034),0,IFERROR(IF(MATCH(SMALL('Raw Data'!K2034:N2034,4),L2039:O2039,0),SMALL('Raw Data'!K2034:N2034,4)),0))</f>
        <v/>
      </c>
      <c r="V2039">
        <f>IF(AND('Raw Data'!D2034&lt;3, 'Raw Data'!E2034&lt;3, 'Raw Data'!A2034&gt;0), 'Raw Data'!AF2034, 0)</f>
        <v/>
      </c>
      <c r="W2039">
        <f>IF(AND('Raw Data'!D2034&lt;4, 'Raw Data'!E2034&lt;4, 'Raw Data'!A2034&gt;0), 'Raw Data'!AI2034, 0)</f>
        <v/>
      </c>
      <c r="X2039">
        <f>IF(AND('Raw Data'!D2034&lt;5, 'Raw Data'!E2034&lt;5, 'Raw Data'!A2034&gt;0), 'Raw Data'!AL2034, 0)</f>
        <v/>
      </c>
      <c r="Y2039">
        <f>IF(AND('Raw Data'!D2034&lt;6, 'Raw Data'!E2034&lt;6, 'Raw Data'!A2034&gt;0), 'Raw Data'!AO2034, 0)</f>
        <v/>
      </c>
      <c r="Z2039">
        <f>IF(ISBLANK('Raw Data'!D2034), 0, IF('Raw Data'!D2034-'Raw Data'!E2034&gt;1, 'Raw Data'!AW2034, 0))</f>
        <v/>
      </c>
      <c r="AA2039">
        <f>IF(ISBLANK('Raw Data'!A2034), 0, IF(ABS('Raw Data'!D2034-'Raw Data'!E2034)&lt;2, 'Raw Data'!AX2034, 0))</f>
        <v/>
      </c>
      <c r="AB2039">
        <f>IF(ISBLANK('Raw Data'!D2034), 0, IF('Raw Data'!E2034-'Raw Data'!D2034&gt;1, 'Raw Data'!AY2034, 0))</f>
        <v/>
      </c>
      <c r="AC2039">
        <f>IF(ISBLANK('Raw Data'!D2034), 0, IF('Raw Data'!D2034-'Raw Data'!E2034&gt;2, 'Raw Data'!AZ2034, 0))</f>
        <v/>
      </c>
      <c r="AD2039">
        <f>IF(ISBLANK('Raw Data'!A2034), 0, IF(ABS('Raw Data'!D2034-'Raw Data'!E2034)&lt;3, 'Raw Data'!BA2034, 0))</f>
        <v/>
      </c>
      <c r="AE2039">
        <f>IF(ISBLANK('Raw Data'!D2034), 0, IF('Raw Data'!E2034-'Raw Data'!D2034&gt;2, 'Raw Data'!BB2034, 0))</f>
        <v/>
      </c>
      <c r="AF2039">
        <f>IF(ISBLANK('Raw Data'!D2034), 0, IF('Raw Data'!D2034-'Raw Data'!E2034&gt;3, 'Raw Data'!BC2034, 0))</f>
        <v/>
      </c>
      <c r="AG2039">
        <f>IF(ISBLANK('Raw Data'!A2034), 0, IF(ABS('Raw Data'!D2034-'Raw Data'!E2034)&lt;4, 'Raw Data'!BD2034, 0))</f>
        <v/>
      </c>
      <c r="AH2039">
        <f>IF(ISBLANK('Raw Data'!D2034), 0, IF('Raw Data'!E2034-'Raw Data'!D2034&gt;3, 'Raw Data'!BE2034, 0))</f>
        <v/>
      </c>
      <c r="AI2039">
        <f>IF(SUM('Raw Data'!D2034:E2034)&gt;'Raw Data'!F2034, 'Raw Data'!G2034, 0)</f>
        <v/>
      </c>
      <c r="AJ2039">
        <f>IF(ISBLANK('Raw Data'!D2034), 0, IF(SUM('Raw Data'!D2034:E2034)&lt;'Raw Data'!F2034, 'Raw Data'!H2034, 0))</f>
        <v/>
      </c>
      <c r="AK2039">
        <f>IF(ISBLANK('Raw Data'!A2034), 0, IF(AND('Raw Data'!D2034&lt;3, 'Raw Data'!E2034&lt;3, 'Raw Data'!F2034&lt;BB$2), 'Raw Data'!AF2034, 0))</f>
        <v/>
      </c>
      <c r="AL2039">
        <f>IF(ISBLANK('Raw Data'!A2034), 0, IF(AND('Raw Data'!D2034&lt;4, 'Raw Data'!E2034&lt;4, 'Raw Data'!F2034&lt;BB$2), 'Raw Data'!AI2034, 0))</f>
        <v/>
      </c>
      <c r="AM2039">
        <f>IF(ISBLANK('Raw Data'!A2034), 0, IF(AND('Raw Data'!D2034&lt;5, 'Raw Data'!E2034&lt;5, 'Raw Data'!F2034&lt;BB$2), 'Raw Data'!AL2034, 0))</f>
        <v/>
      </c>
      <c r="AN2039">
        <f>IF(ISBLANK('Raw Data'!A2034), 0, IF(AND('Raw Data'!D2034&lt;6, 'Raw Data'!E2034&lt;6, 'Raw Data'!F2034&lt;BB$2), 'Raw Data'!AO2034, 0))</f>
        <v/>
      </c>
      <c r="AO2039">
        <f>IF(ISBLANK('Raw Data'!A2034), 0, IF(AND('Raw Data'!I2034&lt;Analysis!$BC$2, 'Raw Data'!D2034-'Raw Data'!E2034&gt;1), 'Raw Data'!AW2034, IF(AND('Raw Data'!J2034&lt;Analysis!$BC$2, 'Raw Data'!E2034-'Raw Data'!D2034&gt;1), 'Raw Data'!AY2034, 0)))</f>
        <v/>
      </c>
      <c r="AP2039">
        <f>IF(ISBLANK('Raw Data'!A2034), 0, IF(AND('Raw Data'!I2034&lt;Analysis!$BC$2, 'Raw Data'!D2034-'Raw Data'!E2034&gt;2), 'Raw Data'!AZ2034, IF(AND('Raw Data'!J2034&lt;Analysis!$BC$2, 'Raw Data'!E2034-'Raw Data'!D2034&gt;2), 'Raw Data'!BB2034, 0)))</f>
        <v/>
      </c>
      <c r="AQ2039">
        <f>IF(ISBLANK('Raw Data'!A2034), 0, IF(AND('Raw Data'!I2034&lt;Analysis!$BC$2, 'Raw Data'!D2034-'Raw Data'!E2034&gt;3), 'Raw Data'!BC2034, IF(AND('Raw Data'!J2034&lt;Analysis!$BC$2, 'Raw Data'!E2034-'Raw Data'!D2034&gt;3), 'Raw Data'!BE2034, 0)))</f>
        <v/>
      </c>
      <c r="AR2039">
        <f>IF('Hidden Analysiss'!D2035=1,IF(ABS('Raw Data'!E2034-'Raw Data'!D2034)&lt;2,'Raw Data'!AX2034,0), 0)</f>
        <v/>
      </c>
      <c r="AS2039">
        <f>IF('Hidden Analysiss'!D2035=1,IF(ABS('Raw Data'!E2034-'Raw Data'!D2034)&lt;3,'Raw Data'!BA2034,0), 0)</f>
        <v/>
      </c>
      <c r="AT2039">
        <f>IF('Hidden Analysiss'!D2035=1,IF(ABS('Raw Data'!E2034-'Raw Data'!D2034)&lt;4,'Raw Data'!BD2034,0), 0)</f>
        <v/>
      </c>
      <c r="AU2039">
        <f>IF(AND('Hidden Analysiss'!E2035=1, ABS('Raw Data'!E2034-'Raw Data'!D2034)&lt;2), 'Raw Data'!AX2034, 0)</f>
        <v/>
      </c>
      <c r="AV2039">
        <f>IF(AND('Hidden Analysiss'!E2035=1, ABS('Raw Data'!E2034-'Raw Data'!D2034)&lt;3), 'Raw Data'!BA2034, 0)</f>
        <v/>
      </c>
      <c r="AW2039">
        <f>IF(AND('Hidden Analysiss'!E2035=1, ABS('Raw Data'!E2034-'Raw Data'!D2034)&lt;3), 'Raw Data'!BD2034, 0)</f>
        <v/>
      </c>
    </row>
    <row r="2040">
      <c r="A2040" s="1">
        <f>'Raw Data'!A2035</f>
        <v/>
      </c>
      <c r="B2040">
        <f>IF('Raw Data'!E2035&gt;'Raw Data'!D2035, 'Raw Data'!J2035, 0)</f>
        <v/>
      </c>
      <c r="C2040">
        <f>IF('Raw Data'!D2035&gt;'Raw Data'!E2035, 'Raw Data'!I2035, 0)</f>
        <v/>
      </c>
      <c r="D2040">
        <f>SUM(G2040:H2040)</f>
        <v/>
      </c>
      <c r="E2040">
        <f>IF(AND('Raw Data'!J2035&lt;'Raw Data'!I2035,'Raw Data'!E2035&gt;'Raw Data'!D2035,'Raw Data'!E2035-'Raw Data'!D2035&gt;3),'Raw Data'!N2035,IF(AND('Raw Data'!I2035&lt;'Raw Data'!J2035,'Raw Data'!D2035&gt;'Raw Data'!E2035,'Raw Data'!D2035-'Raw Data'!E2035&gt;3),'Raw Data'!M2035,0))</f>
        <v/>
      </c>
      <c r="F2040">
        <f>IF(AND('Raw Data'!J2035&lt;'Raw Data'!I2035,'Raw Data'!E2035&gt;'Raw Data'!D2035,'Raw Data'!E2035-'Raw Data'!D2035&lt;4),'Raw Data'!L2035,IF(AND('Raw Data'!I2035&lt;'Raw Data'!J2035,'Raw Data'!D2035&gt;'Raw Data'!E2035,'Raw Data'!D2035-'Raw Data'!E2035&lt;4),'Raw Data'!K2035,0))</f>
        <v/>
      </c>
      <c r="G2040">
        <f>IF(AND('Raw Data'!J2035&lt;'Raw Data'!I2035, 'Raw Data'!E2035&gt;'Raw Data'!D2035), 'Raw Data'!J2035, 0)</f>
        <v/>
      </c>
      <c r="H2040">
        <f>IF(AND('Raw Data'!J2035&gt;'Raw Data'!I2035, 'Raw Data'!E2035&lt;'Raw Data'!D2035), 'Raw Data'!I2035, 0)</f>
        <v/>
      </c>
      <c r="I2040">
        <f>SUM(J2040:K2040)</f>
        <v/>
      </c>
      <c r="J2040">
        <f>IF(AND('Raw Data'!J2035&gt;'Raw Data'!I2035, 'Raw Data'!E2035&gt;'Raw Data'!D2035), 'Raw Data'!J2035, 0)</f>
        <v/>
      </c>
      <c r="K2040">
        <f>IF(AND('Raw Data'!I2035&gt;'Raw Data'!J2035, 'Raw Data'!D2035&gt;'Raw Data'!E2035), 'Raw Data'!I2035, 0)</f>
        <v/>
      </c>
      <c r="L2040">
        <f>IF('Raw Data'!E2035-'Raw Data'!D2035&gt;3, 'Raw Data'!N2035, 0)</f>
        <v/>
      </c>
      <c r="M2040">
        <f>IF('Raw Data'!D2035-'Raw Data'!E2035&gt;3, 'Raw Data'!M2035, 0)</f>
        <v/>
      </c>
      <c r="N2040">
        <f>IF(ISBLANK('Raw Data'!D2035),0,IF(AND('Raw Data'!E2035&gt;'Raw Data'!D2035,'Raw Data'!E2035-'Raw Data'!D2035&gt;0,'Raw Data'!E2035-'Raw Data'!D2035&lt;4),'Raw Data'!L2035, 0))</f>
        <v/>
      </c>
      <c r="O2040">
        <f>IF(ISBLANK('Raw Data'!D2035),0,IF(AND('Raw Data'!E2035&gt;'Raw Data'!D2035,'Raw Data'!E2035-'Raw Data'!D2035&gt;0,'Raw Data'!D2035-'Raw Data'!E2035&lt;4),'Raw Data'!K2035, 0))</f>
        <v/>
      </c>
      <c r="P2040">
        <f>IF('Raw Data'!E2035-'Raw Data'!D2035&gt;3, 'Raw Data'!N2035, IF('Raw Data'!D2035-'Raw Data'!E2035&gt;3, 'Raw Data'!M2035, 0))</f>
        <v/>
      </c>
      <c r="Q2040">
        <f>IF(ISBLANK('Raw Data'!E2035),0,IF(AND('Raw Data'!E2035-'Raw Data'!D2035&lt;4,'Raw Data'!E2035-'Raw Data'!D2035&gt;0),'Raw Data'!L2035,IF(AND('Raw Data'!D2035&gt;'Raw Data'!E2035,'Raw Data'!D2035-'Raw Data'!E2035&gt;0),'Raw Data'!K2035,0)))</f>
        <v/>
      </c>
      <c r="R2040">
        <f>IF(ISBLANK('Raw Data'!K2035),0,IFERROR(IF(MATCH(SMALL('Raw Data'!K2035:N2035,1),L2040:O2040,0),SMALL('Raw Data'!K2035:N2035,1)),0))</f>
        <v/>
      </c>
      <c r="S2040">
        <f>IF(ISBLANK('Raw Data'!K2035),0,IFERROR(IF(MATCH(SMALL('Raw Data'!K2035:N2035,2),L2040:O2040,0),SMALL('Raw Data'!K2035:N2035,2)),0))</f>
        <v/>
      </c>
      <c r="T2040">
        <f>IF(ISBLANK('Raw Data'!K2035),0,IFERROR(IF(MATCH(SMALL('Raw Data'!K2035:N2035,3),L2040:O2040,0),SMALL('Raw Data'!K2035:N2035,3)),0))</f>
        <v/>
      </c>
      <c r="U2040">
        <f>IF(ISBLANK('Raw Data'!K2035),0,IFERROR(IF(MATCH(SMALL('Raw Data'!K2035:N2035,4),L2040:O2040,0),SMALL('Raw Data'!K2035:N2035,4)),0))</f>
        <v/>
      </c>
      <c r="V2040">
        <f>IF(AND('Raw Data'!D2035&lt;3, 'Raw Data'!E2035&lt;3, 'Raw Data'!A2035&gt;0), 'Raw Data'!AF2035, 0)</f>
        <v/>
      </c>
      <c r="W2040">
        <f>IF(AND('Raw Data'!D2035&lt;4, 'Raw Data'!E2035&lt;4, 'Raw Data'!A2035&gt;0), 'Raw Data'!AI2035, 0)</f>
        <v/>
      </c>
      <c r="X2040">
        <f>IF(AND('Raw Data'!D2035&lt;5, 'Raw Data'!E2035&lt;5, 'Raw Data'!A2035&gt;0), 'Raw Data'!AL2035, 0)</f>
        <v/>
      </c>
      <c r="Y2040">
        <f>IF(AND('Raw Data'!D2035&lt;6, 'Raw Data'!E2035&lt;6, 'Raw Data'!A2035&gt;0), 'Raw Data'!AO2035, 0)</f>
        <v/>
      </c>
      <c r="Z2040">
        <f>IF(ISBLANK('Raw Data'!D2035), 0, IF('Raw Data'!D2035-'Raw Data'!E2035&gt;1, 'Raw Data'!AW2035, 0))</f>
        <v/>
      </c>
      <c r="AA2040">
        <f>IF(ISBLANK('Raw Data'!A2035), 0, IF(ABS('Raw Data'!D2035-'Raw Data'!E2035)&lt;2, 'Raw Data'!AX2035, 0))</f>
        <v/>
      </c>
      <c r="AB2040">
        <f>IF(ISBLANK('Raw Data'!D2035), 0, IF('Raw Data'!E2035-'Raw Data'!D2035&gt;1, 'Raw Data'!AY2035, 0))</f>
        <v/>
      </c>
      <c r="AC2040">
        <f>IF(ISBLANK('Raw Data'!D2035), 0, IF('Raw Data'!D2035-'Raw Data'!E2035&gt;2, 'Raw Data'!AZ2035, 0))</f>
        <v/>
      </c>
      <c r="AD2040">
        <f>IF(ISBLANK('Raw Data'!A2035), 0, IF(ABS('Raw Data'!D2035-'Raw Data'!E2035)&lt;3, 'Raw Data'!BA2035, 0))</f>
        <v/>
      </c>
      <c r="AE2040">
        <f>IF(ISBLANK('Raw Data'!D2035), 0, IF('Raw Data'!E2035-'Raw Data'!D2035&gt;2, 'Raw Data'!BB2035, 0))</f>
        <v/>
      </c>
      <c r="AF2040">
        <f>IF(ISBLANK('Raw Data'!D2035), 0, IF('Raw Data'!D2035-'Raw Data'!E2035&gt;3, 'Raw Data'!BC2035, 0))</f>
        <v/>
      </c>
      <c r="AG2040">
        <f>IF(ISBLANK('Raw Data'!A2035), 0, IF(ABS('Raw Data'!D2035-'Raw Data'!E2035)&lt;4, 'Raw Data'!BD2035, 0))</f>
        <v/>
      </c>
      <c r="AH2040">
        <f>IF(ISBLANK('Raw Data'!D2035), 0, IF('Raw Data'!E2035-'Raw Data'!D2035&gt;3, 'Raw Data'!BE2035, 0))</f>
        <v/>
      </c>
      <c r="AI2040">
        <f>IF(SUM('Raw Data'!D2035:E2035)&gt;'Raw Data'!F2035, 'Raw Data'!G2035, 0)</f>
        <v/>
      </c>
      <c r="AJ2040">
        <f>IF(ISBLANK('Raw Data'!D2035), 0, IF(SUM('Raw Data'!D2035:E2035)&lt;'Raw Data'!F2035, 'Raw Data'!H2035, 0))</f>
        <v/>
      </c>
      <c r="AK2040">
        <f>IF(ISBLANK('Raw Data'!A2035), 0, IF(AND('Raw Data'!D2035&lt;3, 'Raw Data'!E2035&lt;3, 'Raw Data'!F2035&lt;BB$2), 'Raw Data'!AF2035, 0))</f>
        <v/>
      </c>
      <c r="AL2040">
        <f>IF(ISBLANK('Raw Data'!A2035), 0, IF(AND('Raw Data'!D2035&lt;4, 'Raw Data'!E2035&lt;4, 'Raw Data'!F2035&lt;BB$2), 'Raw Data'!AI2035, 0))</f>
        <v/>
      </c>
      <c r="AM2040">
        <f>IF(ISBLANK('Raw Data'!A2035), 0, IF(AND('Raw Data'!D2035&lt;5, 'Raw Data'!E2035&lt;5, 'Raw Data'!F2035&lt;BB$2), 'Raw Data'!AL2035, 0))</f>
        <v/>
      </c>
      <c r="AN2040">
        <f>IF(ISBLANK('Raw Data'!A2035), 0, IF(AND('Raw Data'!D2035&lt;6, 'Raw Data'!E2035&lt;6, 'Raw Data'!F2035&lt;BB$2), 'Raw Data'!AO2035, 0))</f>
        <v/>
      </c>
      <c r="AO2040">
        <f>IF(ISBLANK('Raw Data'!A2035), 0, IF(AND('Raw Data'!I2035&lt;Analysis!$BC$2, 'Raw Data'!D2035-'Raw Data'!E2035&gt;1), 'Raw Data'!AW2035, IF(AND('Raw Data'!J2035&lt;Analysis!$BC$2, 'Raw Data'!E2035-'Raw Data'!D2035&gt;1), 'Raw Data'!AY2035, 0)))</f>
        <v/>
      </c>
      <c r="AP2040">
        <f>IF(ISBLANK('Raw Data'!A2035), 0, IF(AND('Raw Data'!I2035&lt;Analysis!$BC$2, 'Raw Data'!D2035-'Raw Data'!E2035&gt;2), 'Raw Data'!AZ2035, IF(AND('Raw Data'!J2035&lt;Analysis!$BC$2, 'Raw Data'!E2035-'Raw Data'!D2035&gt;2), 'Raw Data'!BB2035, 0)))</f>
        <v/>
      </c>
      <c r="AQ2040">
        <f>IF(ISBLANK('Raw Data'!A2035), 0, IF(AND('Raw Data'!I2035&lt;Analysis!$BC$2, 'Raw Data'!D2035-'Raw Data'!E2035&gt;3), 'Raw Data'!BC2035, IF(AND('Raw Data'!J2035&lt;Analysis!$BC$2, 'Raw Data'!E2035-'Raw Data'!D2035&gt;3), 'Raw Data'!BE2035, 0)))</f>
        <v/>
      </c>
      <c r="AR2040">
        <f>IF('Hidden Analysiss'!D2036=1,IF(ABS('Raw Data'!E2035-'Raw Data'!D2035)&lt;2,'Raw Data'!AX2035,0), 0)</f>
        <v/>
      </c>
      <c r="AS2040">
        <f>IF('Hidden Analysiss'!D2036=1,IF(ABS('Raw Data'!E2035-'Raw Data'!D2035)&lt;3,'Raw Data'!BA2035,0), 0)</f>
        <v/>
      </c>
      <c r="AT2040">
        <f>IF('Hidden Analysiss'!D2036=1,IF(ABS('Raw Data'!E2035-'Raw Data'!D2035)&lt;4,'Raw Data'!BD2035,0), 0)</f>
        <v/>
      </c>
      <c r="AU2040">
        <f>IF(AND('Hidden Analysiss'!E2036=1, ABS('Raw Data'!E2035-'Raw Data'!D2035)&lt;2), 'Raw Data'!AX2035, 0)</f>
        <v/>
      </c>
      <c r="AV2040">
        <f>IF(AND('Hidden Analysiss'!E2036=1, ABS('Raw Data'!E2035-'Raw Data'!D2035)&lt;3), 'Raw Data'!BA2035, 0)</f>
        <v/>
      </c>
      <c r="AW2040">
        <f>IF(AND('Hidden Analysiss'!E2036=1, ABS('Raw Data'!E2035-'Raw Data'!D2035)&lt;3), 'Raw Data'!BD2035, 0)</f>
        <v/>
      </c>
    </row>
    <row r="2041">
      <c r="A2041" s="1">
        <f>'Raw Data'!A2036</f>
        <v/>
      </c>
      <c r="B2041">
        <f>IF('Raw Data'!E2036&gt;'Raw Data'!D2036, 'Raw Data'!J2036, 0)</f>
        <v/>
      </c>
      <c r="C2041">
        <f>IF('Raw Data'!D2036&gt;'Raw Data'!E2036, 'Raw Data'!I2036, 0)</f>
        <v/>
      </c>
      <c r="D2041">
        <f>SUM(G2041:H2041)</f>
        <v/>
      </c>
      <c r="E2041">
        <f>IF(AND('Raw Data'!J2036&lt;'Raw Data'!I2036,'Raw Data'!E2036&gt;'Raw Data'!D2036,'Raw Data'!E2036-'Raw Data'!D2036&gt;3),'Raw Data'!N2036,IF(AND('Raw Data'!I2036&lt;'Raw Data'!J2036,'Raw Data'!D2036&gt;'Raw Data'!E2036,'Raw Data'!D2036-'Raw Data'!E2036&gt;3),'Raw Data'!M2036,0))</f>
        <v/>
      </c>
      <c r="F2041">
        <f>IF(AND('Raw Data'!J2036&lt;'Raw Data'!I2036,'Raw Data'!E2036&gt;'Raw Data'!D2036,'Raw Data'!E2036-'Raw Data'!D2036&lt;4),'Raw Data'!L2036,IF(AND('Raw Data'!I2036&lt;'Raw Data'!J2036,'Raw Data'!D2036&gt;'Raw Data'!E2036,'Raw Data'!D2036-'Raw Data'!E2036&lt;4),'Raw Data'!K2036,0))</f>
        <v/>
      </c>
      <c r="G2041">
        <f>IF(AND('Raw Data'!J2036&lt;'Raw Data'!I2036, 'Raw Data'!E2036&gt;'Raw Data'!D2036), 'Raw Data'!J2036, 0)</f>
        <v/>
      </c>
      <c r="H2041">
        <f>IF(AND('Raw Data'!J2036&gt;'Raw Data'!I2036, 'Raw Data'!E2036&lt;'Raw Data'!D2036), 'Raw Data'!I2036, 0)</f>
        <v/>
      </c>
      <c r="I2041">
        <f>SUM(J2041:K2041)</f>
        <v/>
      </c>
      <c r="J2041">
        <f>IF(AND('Raw Data'!J2036&gt;'Raw Data'!I2036, 'Raw Data'!E2036&gt;'Raw Data'!D2036), 'Raw Data'!J2036, 0)</f>
        <v/>
      </c>
      <c r="K2041">
        <f>IF(AND('Raw Data'!I2036&gt;'Raw Data'!J2036, 'Raw Data'!D2036&gt;'Raw Data'!E2036), 'Raw Data'!I2036, 0)</f>
        <v/>
      </c>
      <c r="L2041">
        <f>IF('Raw Data'!E2036-'Raw Data'!D2036&gt;3, 'Raw Data'!N2036, 0)</f>
        <v/>
      </c>
      <c r="M2041">
        <f>IF('Raw Data'!D2036-'Raw Data'!E2036&gt;3, 'Raw Data'!M2036, 0)</f>
        <v/>
      </c>
      <c r="N2041">
        <f>IF(ISBLANK('Raw Data'!D2036),0,IF(AND('Raw Data'!E2036&gt;'Raw Data'!D2036,'Raw Data'!E2036-'Raw Data'!D2036&gt;0,'Raw Data'!E2036-'Raw Data'!D2036&lt;4),'Raw Data'!L2036, 0))</f>
        <v/>
      </c>
      <c r="O2041">
        <f>IF(ISBLANK('Raw Data'!D2036),0,IF(AND('Raw Data'!E2036&gt;'Raw Data'!D2036,'Raw Data'!E2036-'Raw Data'!D2036&gt;0,'Raw Data'!D2036-'Raw Data'!E2036&lt;4),'Raw Data'!K2036, 0))</f>
        <v/>
      </c>
      <c r="P2041">
        <f>IF('Raw Data'!E2036-'Raw Data'!D2036&gt;3, 'Raw Data'!N2036, IF('Raw Data'!D2036-'Raw Data'!E2036&gt;3, 'Raw Data'!M2036, 0))</f>
        <v/>
      </c>
      <c r="Q2041">
        <f>IF(ISBLANK('Raw Data'!E2036),0,IF(AND('Raw Data'!E2036-'Raw Data'!D2036&lt;4,'Raw Data'!E2036-'Raw Data'!D2036&gt;0),'Raw Data'!L2036,IF(AND('Raw Data'!D2036&gt;'Raw Data'!E2036,'Raw Data'!D2036-'Raw Data'!E2036&gt;0),'Raw Data'!K2036,0)))</f>
        <v/>
      </c>
      <c r="R2041">
        <f>IF(ISBLANK('Raw Data'!K2036),0,IFERROR(IF(MATCH(SMALL('Raw Data'!K2036:N2036,1),L2041:O2041,0),SMALL('Raw Data'!K2036:N2036,1)),0))</f>
        <v/>
      </c>
      <c r="S2041">
        <f>IF(ISBLANK('Raw Data'!K2036),0,IFERROR(IF(MATCH(SMALL('Raw Data'!K2036:N2036,2),L2041:O2041,0),SMALL('Raw Data'!K2036:N2036,2)),0))</f>
        <v/>
      </c>
      <c r="T2041">
        <f>IF(ISBLANK('Raw Data'!K2036),0,IFERROR(IF(MATCH(SMALL('Raw Data'!K2036:N2036,3),L2041:O2041,0),SMALL('Raw Data'!K2036:N2036,3)),0))</f>
        <v/>
      </c>
      <c r="U2041">
        <f>IF(ISBLANK('Raw Data'!K2036),0,IFERROR(IF(MATCH(SMALL('Raw Data'!K2036:N2036,4),L2041:O2041,0),SMALL('Raw Data'!K2036:N2036,4)),0))</f>
        <v/>
      </c>
      <c r="V2041">
        <f>IF(AND('Raw Data'!D2036&lt;3, 'Raw Data'!E2036&lt;3, 'Raw Data'!A2036&gt;0), 'Raw Data'!AF2036, 0)</f>
        <v/>
      </c>
      <c r="W2041">
        <f>IF(AND('Raw Data'!D2036&lt;4, 'Raw Data'!E2036&lt;4, 'Raw Data'!A2036&gt;0), 'Raw Data'!AI2036, 0)</f>
        <v/>
      </c>
      <c r="X2041">
        <f>IF(AND('Raw Data'!D2036&lt;5, 'Raw Data'!E2036&lt;5, 'Raw Data'!A2036&gt;0), 'Raw Data'!AL2036, 0)</f>
        <v/>
      </c>
      <c r="Y2041">
        <f>IF(AND('Raw Data'!D2036&lt;6, 'Raw Data'!E2036&lt;6, 'Raw Data'!A2036&gt;0), 'Raw Data'!AO2036, 0)</f>
        <v/>
      </c>
      <c r="Z2041">
        <f>IF(ISBLANK('Raw Data'!D2036), 0, IF('Raw Data'!D2036-'Raw Data'!E2036&gt;1, 'Raw Data'!AW2036, 0))</f>
        <v/>
      </c>
      <c r="AA2041">
        <f>IF(ISBLANK('Raw Data'!A2036), 0, IF(ABS('Raw Data'!D2036-'Raw Data'!E2036)&lt;2, 'Raw Data'!AX2036, 0))</f>
        <v/>
      </c>
      <c r="AB2041">
        <f>IF(ISBLANK('Raw Data'!D2036), 0, IF('Raw Data'!E2036-'Raw Data'!D2036&gt;1, 'Raw Data'!AY2036, 0))</f>
        <v/>
      </c>
      <c r="AC2041">
        <f>IF(ISBLANK('Raw Data'!D2036), 0, IF('Raw Data'!D2036-'Raw Data'!E2036&gt;2, 'Raw Data'!AZ2036, 0))</f>
        <v/>
      </c>
      <c r="AD2041">
        <f>IF(ISBLANK('Raw Data'!A2036), 0, IF(ABS('Raw Data'!D2036-'Raw Data'!E2036)&lt;3, 'Raw Data'!BA2036, 0))</f>
        <v/>
      </c>
      <c r="AE2041">
        <f>IF(ISBLANK('Raw Data'!D2036), 0, IF('Raw Data'!E2036-'Raw Data'!D2036&gt;2, 'Raw Data'!BB2036, 0))</f>
        <v/>
      </c>
      <c r="AF2041">
        <f>IF(ISBLANK('Raw Data'!D2036), 0, IF('Raw Data'!D2036-'Raw Data'!E2036&gt;3, 'Raw Data'!BC2036, 0))</f>
        <v/>
      </c>
      <c r="AG2041">
        <f>IF(ISBLANK('Raw Data'!A2036), 0, IF(ABS('Raw Data'!D2036-'Raw Data'!E2036)&lt;4, 'Raw Data'!BD2036, 0))</f>
        <v/>
      </c>
      <c r="AH2041">
        <f>IF(ISBLANK('Raw Data'!D2036), 0, IF('Raw Data'!E2036-'Raw Data'!D2036&gt;3, 'Raw Data'!BE2036, 0))</f>
        <v/>
      </c>
      <c r="AI2041">
        <f>IF(SUM('Raw Data'!D2036:E2036)&gt;'Raw Data'!F2036, 'Raw Data'!G2036, 0)</f>
        <v/>
      </c>
      <c r="AJ2041">
        <f>IF(ISBLANK('Raw Data'!D2036), 0, IF(SUM('Raw Data'!D2036:E2036)&lt;'Raw Data'!F2036, 'Raw Data'!H2036, 0))</f>
        <v/>
      </c>
      <c r="AK2041">
        <f>IF(ISBLANK('Raw Data'!A2036), 0, IF(AND('Raw Data'!D2036&lt;3, 'Raw Data'!E2036&lt;3, 'Raw Data'!F2036&lt;BB$2), 'Raw Data'!AF2036, 0))</f>
        <v/>
      </c>
      <c r="AL2041">
        <f>IF(ISBLANK('Raw Data'!A2036), 0, IF(AND('Raw Data'!D2036&lt;4, 'Raw Data'!E2036&lt;4, 'Raw Data'!F2036&lt;BB$2), 'Raw Data'!AI2036, 0))</f>
        <v/>
      </c>
      <c r="AM2041">
        <f>IF(ISBLANK('Raw Data'!A2036), 0, IF(AND('Raw Data'!D2036&lt;5, 'Raw Data'!E2036&lt;5, 'Raw Data'!F2036&lt;BB$2), 'Raw Data'!AL2036, 0))</f>
        <v/>
      </c>
      <c r="AN2041">
        <f>IF(ISBLANK('Raw Data'!A2036), 0, IF(AND('Raw Data'!D2036&lt;6, 'Raw Data'!E2036&lt;6, 'Raw Data'!F2036&lt;BB$2), 'Raw Data'!AO2036, 0))</f>
        <v/>
      </c>
      <c r="AO2041">
        <f>IF(ISBLANK('Raw Data'!A2036), 0, IF(AND('Raw Data'!I2036&lt;Analysis!$BC$2, 'Raw Data'!D2036-'Raw Data'!E2036&gt;1), 'Raw Data'!AW2036, IF(AND('Raw Data'!J2036&lt;Analysis!$BC$2, 'Raw Data'!E2036-'Raw Data'!D2036&gt;1), 'Raw Data'!AY2036, 0)))</f>
        <v/>
      </c>
      <c r="AP2041">
        <f>IF(ISBLANK('Raw Data'!A2036), 0, IF(AND('Raw Data'!I2036&lt;Analysis!$BC$2, 'Raw Data'!D2036-'Raw Data'!E2036&gt;2), 'Raw Data'!AZ2036, IF(AND('Raw Data'!J2036&lt;Analysis!$BC$2, 'Raw Data'!E2036-'Raw Data'!D2036&gt;2), 'Raw Data'!BB2036, 0)))</f>
        <v/>
      </c>
      <c r="AQ2041">
        <f>IF(ISBLANK('Raw Data'!A2036), 0, IF(AND('Raw Data'!I2036&lt;Analysis!$BC$2, 'Raw Data'!D2036-'Raw Data'!E2036&gt;3), 'Raw Data'!BC2036, IF(AND('Raw Data'!J2036&lt;Analysis!$BC$2, 'Raw Data'!E2036-'Raw Data'!D2036&gt;3), 'Raw Data'!BE2036, 0)))</f>
        <v/>
      </c>
      <c r="AR2041">
        <f>IF('Hidden Analysiss'!D2037=1,IF(ABS('Raw Data'!E2036-'Raw Data'!D2036)&lt;2,'Raw Data'!AX2036,0), 0)</f>
        <v/>
      </c>
      <c r="AS2041">
        <f>IF('Hidden Analysiss'!D2037=1,IF(ABS('Raw Data'!E2036-'Raw Data'!D2036)&lt;3,'Raw Data'!BA2036,0), 0)</f>
        <v/>
      </c>
      <c r="AT2041">
        <f>IF('Hidden Analysiss'!D2037=1,IF(ABS('Raw Data'!E2036-'Raw Data'!D2036)&lt;4,'Raw Data'!BD2036,0), 0)</f>
        <v/>
      </c>
      <c r="AU2041">
        <f>IF(AND('Hidden Analysiss'!E2037=1, ABS('Raw Data'!E2036-'Raw Data'!D2036)&lt;2), 'Raw Data'!AX2036, 0)</f>
        <v/>
      </c>
      <c r="AV2041">
        <f>IF(AND('Hidden Analysiss'!E2037=1, ABS('Raw Data'!E2036-'Raw Data'!D2036)&lt;3), 'Raw Data'!BA2036, 0)</f>
        <v/>
      </c>
      <c r="AW2041">
        <f>IF(AND('Hidden Analysiss'!E2037=1, ABS('Raw Data'!E2036-'Raw Data'!D2036)&lt;3), 'Raw Data'!BD2036, 0)</f>
        <v/>
      </c>
    </row>
    <row r="2042">
      <c r="A2042" s="1">
        <f>'Raw Data'!A2037</f>
        <v/>
      </c>
      <c r="B2042">
        <f>IF('Raw Data'!E2037&gt;'Raw Data'!D2037, 'Raw Data'!J2037, 0)</f>
        <v/>
      </c>
      <c r="C2042">
        <f>IF('Raw Data'!D2037&gt;'Raw Data'!E2037, 'Raw Data'!I2037, 0)</f>
        <v/>
      </c>
      <c r="D2042">
        <f>SUM(G2042:H2042)</f>
        <v/>
      </c>
      <c r="E2042">
        <f>IF(AND('Raw Data'!J2037&lt;'Raw Data'!I2037,'Raw Data'!E2037&gt;'Raw Data'!D2037,'Raw Data'!E2037-'Raw Data'!D2037&gt;3),'Raw Data'!N2037,IF(AND('Raw Data'!I2037&lt;'Raw Data'!J2037,'Raw Data'!D2037&gt;'Raw Data'!E2037,'Raw Data'!D2037-'Raw Data'!E2037&gt;3),'Raw Data'!M2037,0))</f>
        <v/>
      </c>
      <c r="F2042">
        <f>IF(AND('Raw Data'!J2037&lt;'Raw Data'!I2037,'Raw Data'!E2037&gt;'Raw Data'!D2037,'Raw Data'!E2037-'Raw Data'!D2037&lt;4),'Raw Data'!L2037,IF(AND('Raw Data'!I2037&lt;'Raw Data'!J2037,'Raw Data'!D2037&gt;'Raw Data'!E2037,'Raw Data'!D2037-'Raw Data'!E2037&lt;4),'Raw Data'!K2037,0))</f>
        <v/>
      </c>
      <c r="G2042">
        <f>IF(AND('Raw Data'!J2037&lt;'Raw Data'!I2037, 'Raw Data'!E2037&gt;'Raw Data'!D2037), 'Raw Data'!J2037, 0)</f>
        <v/>
      </c>
      <c r="H2042">
        <f>IF(AND('Raw Data'!J2037&gt;'Raw Data'!I2037, 'Raw Data'!E2037&lt;'Raw Data'!D2037), 'Raw Data'!I2037, 0)</f>
        <v/>
      </c>
      <c r="I2042">
        <f>SUM(J2042:K2042)</f>
        <v/>
      </c>
      <c r="J2042">
        <f>IF(AND('Raw Data'!J2037&gt;'Raw Data'!I2037, 'Raw Data'!E2037&gt;'Raw Data'!D2037), 'Raw Data'!J2037, 0)</f>
        <v/>
      </c>
      <c r="K2042">
        <f>IF(AND('Raw Data'!I2037&gt;'Raw Data'!J2037, 'Raw Data'!D2037&gt;'Raw Data'!E2037), 'Raw Data'!I2037, 0)</f>
        <v/>
      </c>
      <c r="L2042">
        <f>IF('Raw Data'!E2037-'Raw Data'!D2037&gt;3, 'Raw Data'!N2037, 0)</f>
        <v/>
      </c>
      <c r="M2042">
        <f>IF('Raw Data'!D2037-'Raw Data'!E2037&gt;3, 'Raw Data'!M2037, 0)</f>
        <v/>
      </c>
      <c r="N2042">
        <f>IF(ISBLANK('Raw Data'!D2037),0,IF(AND('Raw Data'!E2037&gt;'Raw Data'!D2037,'Raw Data'!E2037-'Raw Data'!D2037&gt;0,'Raw Data'!E2037-'Raw Data'!D2037&lt;4),'Raw Data'!L2037, 0))</f>
        <v/>
      </c>
      <c r="O2042">
        <f>IF(ISBLANK('Raw Data'!D2037),0,IF(AND('Raw Data'!E2037&gt;'Raw Data'!D2037,'Raw Data'!E2037-'Raw Data'!D2037&gt;0,'Raw Data'!D2037-'Raw Data'!E2037&lt;4),'Raw Data'!K2037, 0))</f>
        <v/>
      </c>
      <c r="P2042">
        <f>IF('Raw Data'!E2037-'Raw Data'!D2037&gt;3, 'Raw Data'!N2037, IF('Raw Data'!D2037-'Raw Data'!E2037&gt;3, 'Raw Data'!M2037, 0))</f>
        <v/>
      </c>
      <c r="Q2042">
        <f>IF(ISBLANK('Raw Data'!E2037),0,IF(AND('Raw Data'!E2037-'Raw Data'!D2037&lt;4,'Raw Data'!E2037-'Raw Data'!D2037&gt;0),'Raw Data'!L2037,IF(AND('Raw Data'!D2037&gt;'Raw Data'!E2037,'Raw Data'!D2037-'Raw Data'!E2037&gt;0),'Raw Data'!K2037,0)))</f>
        <v/>
      </c>
      <c r="R2042">
        <f>IF(ISBLANK('Raw Data'!K2037),0,IFERROR(IF(MATCH(SMALL('Raw Data'!K2037:N2037,1),L2042:O2042,0),SMALL('Raw Data'!K2037:N2037,1)),0))</f>
        <v/>
      </c>
      <c r="S2042">
        <f>IF(ISBLANK('Raw Data'!K2037),0,IFERROR(IF(MATCH(SMALL('Raw Data'!K2037:N2037,2),L2042:O2042,0),SMALL('Raw Data'!K2037:N2037,2)),0))</f>
        <v/>
      </c>
      <c r="T2042">
        <f>IF(ISBLANK('Raw Data'!K2037),0,IFERROR(IF(MATCH(SMALL('Raw Data'!K2037:N2037,3),L2042:O2042,0),SMALL('Raw Data'!K2037:N2037,3)),0))</f>
        <v/>
      </c>
      <c r="U2042">
        <f>IF(ISBLANK('Raw Data'!K2037),0,IFERROR(IF(MATCH(SMALL('Raw Data'!K2037:N2037,4),L2042:O2042,0),SMALL('Raw Data'!K2037:N2037,4)),0))</f>
        <v/>
      </c>
      <c r="V2042">
        <f>IF(AND('Raw Data'!D2037&lt;3, 'Raw Data'!E2037&lt;3, 'Raw Data'!A2037&gt;0), 'Raw Data'!AF2037, 0)</f>
        <v/>
      </c>
      <c r="W2042">
        <f>IF(AND('Raw Data'!D2037&lt;4, 'Raw Data'!E2037&lt;4, 'Raw Data'!A2037&gt;0), 'Raw Data'!AI2037, 0)</f>
        <v/>
      </c>
      <c r="X2042">
        <f>IF(AND('Raw Data'!D2037&lt;5, 'Raw Data'!E2037&lt;5, 'Raw Data'!A2037&gt;0), 'Raw Data'!AL2037, 0)</f>
        <v/>
      </c>
      <c r="Y2042">
        <f>IF(AND('Raw Data'!D2037&lt;6, 'Raw Data'!E2037&lt;6, 'Raw Data'!A2037&gt;0), 'Raw Data'!AO2037, 0)</f>
        <v/>
      </c>
      <c r="Z2042">
        <f>IF(ISBLANK('Raw Data'!D2037), 0, IF('Raw Data'!D2037-'Raw Data'!E2037&gt;1, 'Raw Data'!AW2037, 0))</f>
        <v/>
      </c>
      <c r="AA2042">
        <f>IF(ISBLANK('Raw Data'!A2037), 0, IF(ABS('Raw Data'!D2037-'Raw Data'!E2037)&lt;2, 'Raw Data'!AX2037, 0))</f>
        <v/>
      </c>
      <c r="AB2042">
        <f>IF(ISBLANK('Raw Data'!D2037), 0, IF('Raw Data'!E2037-'Raw Data'!D2037&gt;1, 'Raw Data'!AY2037, 0))</f>
        <v/>
      </c>
      <c r="AC2042">
        <f>IF(ISBLANK('Raw Data'!D2037), 0, IF('Raw Data'!D2037-'Raw Data'!E2037&gt;2, 'Raw Data'!AZ2037, 0))</f>
        <v/>
      </c>
      <c r="AD2042">
        <f>IF(ISBLANK('Raw Data'!A2037), 0, IF(ABS('Raw Data'!D2037-'Raw Data'!E2037)&lt;3, 'Raw Data'!BA2037, 0))</f>
        <v/>
      </c>
      <c r="AE2042">
        <f>IF(ISBLANK('Raw Data'!D2037), 0, IF('Raw Data'!E2037-'Raw Data'!D2037&gt;2, 'Raw Data'!BB2037, 0))</f>
        <v/>
      </c>
      <c r="AF2042">
        <f>IF(ISBLANK('Raw Data'!D2037), 0, IF('Raw Data'!D2037-'Raw Data'!E2037&gt;3, 'Raw Data'!BC2037, 0))</f>
        <v/>
      </c>
      <c r="AG2042">
        <f>IF(ISBLANK('Raw Data'!A2037), 0, IF(ABS('Raw Data'!D2037-'Raw Data'!E2037)&lt;4, 'Raw Data'!BD2037, 0))</f>
        <v/>
      </c>
      <c r="AH2042">
        <f>IF(ISBLANK('Raw Data'!D2037), 0, IF('Raw Data'!E2037-'Raw Data'!D2037&gt;3, 'Raw Data'!BE2037, 0))</f>
        <v/>
      </c>
      <c r="AI2042">
        <f>IF(SUM('Raw Data'!D2037:E2037)&gt;'Raw Data'!F2037, 'Raw Data'!G2037, 0)</f>
        <v/>
      </c>
      <c r="AJ2042">
        <f>IF(ISBLANK('Raw Data'!D2037), 0, IF(SUM('Raw Data'!D2037:E2037)&lt;'Raw Data'!F2037, 'Raw Data'!H2037, 0))</f>
        <v/>
      </c>
      <c r="AK2042">
        <f>IF(ISBLANK('Raw Data'!A2037), 0, IF(AND('Raw Data'!D2037&lt;3, 'Raw Data'!E2037&lt;3, 'Raw Data'!F2037&lt;BB$2), 'Raw Data'!AF2037, 0))</f>
        <v/>
      </c>
      <c r="AL2042">
        <f>IF(ISBLANK('Raw Data'!A2037), 0, IF(AND('Raw Data'!D2037&lt;4, 'Raw Data'!E2037&lt;4, 'Raw Data'!F2037&lt;BB$2), 'Raw Data'!AI2037, 0))</f>
        <v/>
      </c>
      <c r="AM2042">
        <f>IF(ISBLANK('Raw Data'!A2037), 0, IF(AND('Raw Data'!D2037&lt;5, 'Raw Data'!E2037&lt;5, 'Raw Data'!F2037&lt;BB$2), 'Raw Data'!AL2037, 0))</f>
        <v/>
      </c>
      <c r="AN2042">
        <f>IF(ISBLANK('Raw Data'!A2037), 0, IF(AND('Raw Data'!D2037&lt;6, 'Raw Data'!E2037&lt;6, 'Raw Data'!F2037&lt;BB$2), 'Raw Data'!AO2037, 0))</f>
        <v/>
      </c>
      <c r="AO2042">
        <f>IF(ISBLANK('Raw Data'!A2037), 0, IF(AND('Raw Data'!I2037&lt;Analysis!$BC$2, 'Raw Data'!D2037-'Raw Data'!E2037&gt;1), 'Raw Data'!AW2037, IF(AND('Raw Data'!J2037&lt;Analysis!$BC$2, 'Raw Data'!E2037-'Raw Data'!D2037&gt;1), 'Raw Data'!AY2037, 0)))</f>
        <v/>
      </c>
      <c r="AP2042">
        <f>IF(ISBLANK('Raw Data'!A2037), 0, IF(AND('Raw Data'!I2037&lt;Analysis!$BC$2, 'Raw Data'!D2037-'Raw Data'!E2037&gt;2), 'Raw Data'!AZ2037, IF(AND('Raw Data'!J2037&lt;Analysis!$BC$2, 'Raw Data'!E2037-'Raw Data'!D2037&gt;2), 'Raw Data'!BB2037, 0)))</f>
        <v/>
      </c>
      <c r="AQ2042">
        <f>IF(ISBLANK('Raw Data'!A2037), 0, IF(AND('Raw Data'!I2037&lt;Analysis!$BC$2, 'Raw Data'!D2037-'Raw Data'!E2037&gt;3), 'Raw Data'!BC2037, IF(AND('Raw Data'!J2037&lt;Analysis!$BC$2, 'Raw Data'!E2037-'Raw Data'!D2037&gt;3), 'Raw Data'!BE2037, 0)))</f>
        <v/>
      </c>
      <c r="AR2042">
        <f>IF('Hidden Analysiss'!D2038=1,IF(ABS('Raw Data'!E2037-'Raw Data'!D2037)&lt;2,'Raw Data'!AX2037,0), 0)</f>
        <v/>
      </c>
      <c r="AS2042">
        <f>IF('Hidden Analysiss'!D2038=1,IF(ABS('Raw Data'!E2037-'Raw Data'!D2037)&lt;3,'Raw Data'!BA2037,0), 0)</f>
        <v/>
      </c>
      <c r="AT2042">
        <f>IF('Hidden Analysiss'!D2038=1,IF(ABS('Raw Data'!E2037-'Raw Data'!D2037)&lt;4,'Raw Data'!BD2037,0), 0)</f>
        <v/>
      </c>
      <c r="AU2042">
        <f>IF(AND('Hidden Analysiss'!E2038=1, ABS('Raw Data'!E2037-'Raw Data'!D2037)&lt;2), 'Raw Data'!AX2037, 0)</f>
        <v/>
      </c>
      <c r="AV2042">
        <f>IF(AND('Hidden Analysiss'!E2038=1, ABS('Raw Data'!E2037-'Raw Data'!D2037)&lt;3), 'Raw Data'!BA2037, 0)</f>
        <v/>
      </c>
      <c r="AW2042">
        <f>IF(AND('Hidden Analysiss'!E2038=1, ABS('Raw Data'!E2037-'Raw Data'!D2037)&lt;3), 'Raw Data'!BD2037, 0)</f>
        <v/>
      </c>
    </row>
    <row r="2043">
      <c r="A2043" s="1">
        <f>'Raw Data'!A2038</f>
        <v/>
      </c>
      <c r="B2043">
        <f>IF('Raw Data'!E2038&gt;'Raw Data'!D2038, 'Raw Data'!J2038, 0)</f>
        <v/>
      </c>
      <c r="C2043">
        <f>IF('Raw Data'!D2038&gt;'Raw Data'!E2038, 'Raw Data'!I2038, 0)</f>
        <v/>
      </c>
      <c r="D2043">
        <f>SUM(G2043:H2043)</f>
        <v/>
      </c>
      <c r="E2043">
        <f>IF(AND('Raw Data'!J2038&lt;'Raw Data'!I2038,'Raw Data'!E2038&gt;'Raw Data'!D2038,'Raw Data'!E2038-'Raw Data'!D2038&gt;3),'Raw Data'!N2038,IF(AND('Raw Data'!I2038&lt;'Raw Data'!J2038,'Raw Data'!D2038&gt;'Raw Data'!E2038,'Raw Data'!D2038-'Raw Data'!E2038&gt;3),'Raw Data'!M2038,0))</f>
        <v/>
      </c>
      <c r="F2043">
        <f>IF(AND('Raw Data'!J2038&lt;'Raw Data'!I2038,'Raw Data'!E2038&gt;'Raw Data'!D2038,'Raw Data'!E2038-'Raw Data'!D2038&lt;4),'Raw Data'!L2038,IF(AND('Raw Data'!I2038&lt;'Raw Data'!J2038,'Raw Data'!D2038&gt;'Raw Data'!E2038,'Raw Data'!D2038-'Raw Data'!E2038&lt;4),'Raw Data'!K2038,0))</f>
        <v/>
      </c>
      <c r="G2043">
        <f>IF(AND('Raw Data'!J2038&lt;'Raw Data'!I2038, 'Raw Data'!E2038&gt;'Raw Data'!D2038), 'Raw Data'!J2038, 0)</f>
        <v/>
      </c>
      <c r="H2043">
        <f>IF(AND('Raw Data'!J2038&gt;'Raw Data'!I2038, 'Raw Data'!E2038&lt;'Raw Data'!D2038), 'Raw Data'!I2038, 0)</f>
        <v/>
      </c>
      <c r="I2043">
        <f>SUM(J2043:K2043)</f>
        <v/>
      </c>
      <c r="J2043">
        <f>IF(AND('Raw Data'!J2038&gt;'Raw Data'!I2038, 'Raw Data'!E2038&gt;'Raw Data'!D2038), 'Raw Data'!J2038, 0)</f>
        <v/>
      </c>
      <c r="K2043">
        <f>IF(AND('Raw Data'!I2038&gt;'Raw Data'!J2038, 'Raw Data'!D2038&gt;'Raw Data'!E2038), 'Raw Data'!I2038, 0)</f>
        <v/>
      </c>
      <c r="L2043">
        <f>IF('Raw Data'!E2038-'Raw Data'!D2038&gt;3, 'Raw Data'!N2038, 0)</f>
        <v/>
      </c>
      <c r="M2043">
        <f>IF('Raw Data'!D2038-'Raw Data'!E2038&gt;3, 'Raw Data'!M2038, 0)</f>
        <v/>
      </c>
      <c r="N2043">
        <f>IF(ISBLANK('Raw Data'!D2038),0,IF(AND('Raw Data'!E2038&gt;'Raw Data'!D2038,'Raw Data'!E2038-'Raw Data'!D2038&gt;0,'Raw Data'!E2038-'Raw Data'!D2038&lt;4),'Raw Data'!L2038, 0))</f>
        <v/>
      </c>
      <c r="O2043">
        <f>IF(ISBLANK('Raw Data'!D2038),0,IF(AND('Raw Data'!E2038&gt;'Raw Data'!D2038,'Raw Data'!E2038-'Raw Data'!D2038&gt;0,'Raw Data'!D2038-'Raw Data'!E2038&lt;4),'Raw Data'!K2038, 0))</f>
        <v/>
      </c>
      <c r="P2043">
        <f>IF('Raw Data'!E2038-'Raw Data'!D2038&gt;3, 'Raw Data'!N2038, IF('Raw Data'!D2038-'Raw Data'!E2038&gt;3, 'Raw Data'!M2038, 0))</f>
        <v/>
      </c>
      <c r="Q2043">
        <f>IF(ISBLANK('Raw Data'!E2038),0,IF(AND('Raw Data'!E2038-'Raw Data'!D2038&lt;4,'Raw Data'!E2038-'Raw Data'!D2038&gt;0),'Raw Data'!L2038,IF(AND('Raw Data'!D2038&gt;'Raw Data'!E2038,'Raw Data'!D2038-'Raw Data'!E2038&gt;0),'Raw Data'!K2038,0)))</f>
        <v/>
      </c>
      <c r="R2043">
        <f>IF(ISBLANK('Raw Data'!K2038),0,IFERROR(IF(MATCH(SMALL('Raw Data'!K2038:N2038,1),L2043:O2043,0),SMALL('Raw Data'!K2038:N2038,1)),0))</f>
        <v/>
      </c>
      <c r="S2043">
        <f>IF(ISBLANK('Raw Data'!K2038),0,IFERROR(IF(MATCH(SMALL('Raw Data'!K2038:N2038,2),L2043:O2043,0),SMALL('Raw Data'!K2038:N2038,2)),0))</f>
        <v/>
      </c>
      <c r="T2043">
        <f>IF(ISBLANK('Raw Data'!K2038),0,IFERROR(IF(MATCH(SMALL('Raw Data'!K2038:N2038,3),L2043:O2043,0),SMALL('Raw Data'!K2038:N2038,3)),0))</f>
        <v/>
      </c>
      <c r="U2043">
        <f>IF(ISBLANK('Raw Data'!K2038),0,IFERROR(IF(MATCH(SMALL('Raw Data'!K2038:N2038,4),L2043:O2043,0),SMALL('Raw Data'!K2038:N2038,4)),0))</f>
        <v/>
      </c>
      <c r="V2043">
        <f>IF(AND('Raw Data'!D2038&lt;3, 'Raw Data'!E2038&lt;3, 'Raw Data'!A2038&gt;0), 'Raw Data'!AF2038, 0)</f>
        <v/>
      </c>
      <c r="W2043">
        <f>IF(AND('Raw Data'!D2038&lt;4, 'Raw Data'!E2038&lt;4, 'Raw Data'!A2038&gt;0), 'Raw Data'!AI2038, 0)</f>
        <v/>
      </c>
      <c r="X2043">
        <f>IF(AND('Raw Data'!D2038&lt;5, 'Raw Data'!E2038&lt;5, 'Raw Data'!A2038&gt;0), 'Raw Data'!AL2038, 0)</f>
        <v/>
      </c>
      <c r="Y2043">
        <f>IF(AND('Raw Data'!D2038&lt;6, 'Raw Data'!E2038&lt;6, 'Raw Data'!A2038&gt;0), 'Raw Data'!AO2038, 0)</f>
        <v/>
      </c>
      <c r="Z2043">
        <f>IF(ISBLANK('Raw Data'!D2038), 0, IF('Raw Data'!D2038-'Raw Data'!E2038&gt;1, 'Raw Data'!AW2038, 0))</f>
        <v/>
      </c>
      <c r="AA2043">
        <f>IF(ISBLANK('Raw Data'!A2038), 0, IF(ABS('Raw Data'!D2038-'Raw Data'!E2038)&lt;2, 'Raw Data'!AX2038, 0))</f>
        <v/>
      </c>
      <c r="AB2043">
        <f>IF(ISBLANK('Raw Data'!D2038), 0, IF('Raw Data'!E2038-'Raw Data'!D2038&gt;1, 'Raw Data'!AY2038, 0))</f>
        <v/>
      </c>
      <c r="AC2043">
        <f>IF(ISBLANK('Raw Data'!D2038), 0, IF('Raw Data'!D2038-'Raw Data'!E2038&gt;2, 'Raw Data'!AZ2038, 0))</f>
        <v/>
      </c>
      <c r="AD2043">
        <f>IF(ISBLANK('Raw Data'!A2038), 0, IF(ABS('Raw Data'!D2038-'Raw Data'!E2038)&lt;3, 'Raw Data'!BA2038, 0))</f>
        <v/>
      </c>
      <c r="AE2043">
        <f>IF(ISBLANK('Raw Data'!D2038), 0, IF('Raw Data'!E2038-'Raw Data'!D2038&gt;2, 'Raw Data'!BB2038, 0))</f>
        <v/>
      </c>
      <c r="AF2043">
        <f>IF(ISBLANK('Raw Data'!D2038), 0, IF('Raw Data'!D2038-'Raw Data'!E2038&gt;3, 'Raw Data'!BC2038, 0))</f>
        <v/>
      </c>
      <c r="AG2043">
        <f>IF(ISBLANK('Raw Data'!A2038), 0, IF(ABS('Raw Data'!D2038-'Raw Data'!E2038)&lt;4, 'Raw Data'!BD2038, 0))</f>
        <v/>
      </c>
      <c r="AH2043">
        <f>IF(ISBLANK('Raw Data'!D2038), 0, IF('Raw Data'!E2038-'Raw Data'!D2038&gt;3, 'Raw Data'!BE2038, 0))</f>
        <v/>
      </c>
      <c r="AI2043">
        <f>IF(SUM('Raw Data'!D2038:E2038)&gt;'Raw Data'!F2038, 'Raw Data'!G2038, 0)</f>
        <v/>
      </c>
      <c r="AJ2043">
        <f>IF(ISBLANK('Raw Data'!D2038), 0, IF(SUM('Raw Data'!D2038:E2038)&lt;'Raw Data'!F2038, 'Raw Data'!H2038, 0))</f>
        <v/>
      </c>
      <c r="AK2043">
        <f>IF(ISBLANK('Raw Data'!A2038), 0, IF(AND('Raw Data'!D2038&lt;3, 'Raw Data'!E2038&lt;3, 'Raw Data'!F2038&lt;BB$2), 'Raw Data'!AF2038, 0))</f>
        <v/>
      </c>
      <c r="AL2043">
        <f>IF(ISBLANK('Raw Data'!A2038), 0, IF(AND('Raw Data'!D2038&lt;4, 'Raw Data'!E2038&lt;4, 'Raw Data'!F2038&lt;BB$2), 'Raw Data'!AI2038, 0))</f>
        <v/>
      </c>
      <c r="AM2043">
        <f>IF(ISBLANK('Raw Data'!A2038), 0, IF(AND('Raw Data'!D2038&lt;5, 'Raw Data'!E2038&lt;5, 'Raw Data'!F2038&lt;BB$2), 'Raw Data'!AL2038, 0))</f>
        <v/>
      </c>
      <c r="AN2043">
        <f>IF(ISBLANK('Raw Data'!A2038), 0, IF(AND('Raw Data'!D2038&lt;6, 'Raw Data'!E2038&lt;6, 'Raw Data'!F2038&lt;BB$2), 'Raw Data'!AO2038, 0))</f>
        <v/>
      </c>
      <c r="AO2043">
        <f>IF(ISBLANK('Raw Data'!A2038), 0, IF(AND('Raw Data'!I2038&lt;Analysis!$BC$2, 'Raw Data'!D2038-'Raw Data'!E2038&gt;1), 'Raw Data'!AW2038, IF(AND('Raw Data'!J2038&lt;Analysis!$BC$2, 'Raw Data'!E2038-'Raw Data'!D2038&gt;1), 'Raw Data'!AY2038, 0)))</f>
        <v/>
      </c>
      <c r="AP2043">
        <f>IF(ISBLANK('Raw Data'!A2038), 0, IF(AND('Raw Data'!I2038&lt;Analysis!$BC$2, 'Raw Data'!D2038-'Raw Data'!E2038&gt;2), 'Raw Data'!AZ2038, IF(AND('Raw Data'!J2038&lt;Analysis!$BC$2, 'Raw Data'!E2038-'Raw Data'!D2038&gt;2), 'Raw Data'!BB2038, 0)))</f>
        <v/>
      </c>
      <c r="AQ2043">
        <f>IF(ISBLANK('Raw Data'!A2038), 0, IF(AND('Raw Data'!I2038&lt;Analysis!$BC$2, 'Raw Data'!D2038-'Raw Data'!E2038&gt;3), 'Raw Data'!BC2038, IF(AND('Raw Data'!J2038&lt;Analysis!$BC$2, 'Raw Data'!E2038-'Raw Data'!D2038&gt;3), 'Raw Data'!BE2038, 0)))</f>
        <v/>
      </c>
      <c r="AR2043">
        <f>IF('Hidden Analysiss'!D2039=1,IF(ABS('Raw Data'!E2038-'Raw Data'!D2038)&lt;2,'Raw Data'!AX2038,0), 0)</f>
        <v/>
      </c>
      <c r="AS2043">
        <f>IF('Hidden Analysiss'!D2039=1,IF(ABS('Raw Data'!E2038-'Raw Data'!D2038)&lt;3,'Raw Data'!BA2038,0), 0)</f>
        <v/>
      </c>
      <c r="AT2043">
        <f>IF('Hidden Analysiss'!D2039=1,IF(ABS('Raw Data'!E2038-'Raw Data'!D2038)&lt;4,'Raw Data'!BD2038,0), 0)</f>
        <v/>
      </c>
      <c r="AU2043">
        <f>IF(AND('Hidden Analysiss'!E2039=1, ABS('Raw Data'!E2038-'Raw Data'!D2038)&lt;2), 'Raw Data'!AX2038, 0)</f>
        <v/>
      </c>
      <c r="AV2043">
        <f>IF(AND('Hidden Analysiss'!E2039=1, ABS('Raw Data'!E2038-'Raw Data'!D2038)&lt;3), 'Raw Data'!BA2038, 0)</f>
        <v/>
      </c>
      <c r="AW2043">
        <f>IF(AND('Hidden Analysiss'!E2039=1, ABS('Raw Data'!E2038-'Raw Data'!D2038)&lt;3), 'Raw Data'!BD2038, 0)</f>
        <v/>
      </c>
    </row>
    <row r="2044">
      <c r="A2044" s="1">
        <f>'Raw Data'!A2039</f>
        <v/>
      </c>
      <c r="B2044">
        <f>IF('Raw Data'!E2039&gt;'Raw Data'!D2039, 'Raw Data'!J2039, 0)</f>
        <v/>
      </c>
      <c r="C2044">
        <f>IF('Raw Data'!D2039&gt;'Raw Data'!E2039, 'Raw Data'!I2039, 0)</f>
        <v/>
      </c>
      <c r="D2044">
        <f>SUM(G2044:H2044)</f>
        <v/>
      </c>
      <c r="E2044">
        <f>IF(AND('Raw Data'!J2039&lt;'Raw Data'!I2039,'Raw Data'!E2039&gt;'Raw Data'!D2039,'Raw Data'!E2039-'Raw Data'!D2039&gt;3),'Raw Data'!N2039,IF(AND('Raw Data'!I2039&lt;'Raw Data'!J2039,'Raw Data'!D2039&gt;'Raw Data'!E2039,'Raw Data'!D2039-'Raw Data'!E2039&gt;3),'Raw Data'!M2039,0))</f>
        <v/>
      </c>
      <c r="F2044">
        <f>IF(AND('Raw Data'!J2039&lt;'Raw Data'!I2039,'Raw Data'!E2039&gt;'Raw Data'!D2039,'Raw Data'!E2039-'Raw Data'!D2039&lt;4),'Raw Data'!L2039,IF(AND('Raw Data'!I2039&lt;'Raw Data'!J2039,'Raw Data'!D2039&gt;'Raw Data'!E2039,'Raw Data'!D2039-'Raw Data'!E2039&lt;4),'Raw Data'!K2039,0))</f>
        <v/>
      </c>
      <c r="G2044">
        <f>IF(AND('Raw Data'!J2039&lt;'Raw Data'!I2039, 'Raw Data'!E2039&gt;'Raw Data'!D2039), 'Raw Data'!J2039, 0)</f>
        <v/>
      </c>
      <c r="H2044">
        <f>IF(AND('Raw Data'!J2039&gt;'Raw Data'!I2039, 'Raw Data'!E2039&lt;'Raw Data'!D2039), 'Raw Data'!I2039, 0)</f>
        <v/>
      </c>
      <c r="I2044">
        <f>SUM(J2044:K2044)</f>
        <v/>
      </c>
      <c r="J2044">
        <f>IF(AND('Raw Data'!J2039&gt;'Raw Data'!I2039, 'Raw Data'!E2039&gt;'Raw Data'!D2039), 'Raw Data'!J2039, 0)</f>
        <v/>
      </c>
      <c r="K2044">
        <f>IF(AND('Raw Data'!I2039&gt;'Raw Data'!J2039, 'Raw Data'!D2039&gt;'Raw Data'!E2039), 'Raw Data'!I2039, 0)</f>
        <v/>
      </c>
      <c r="L2044">
        <f>IF('Raw Data'!E2039-'Raw Data'!D2039&gt;3, 'Raw Data'!N2039, 0)</f>
        <v/>
      </c>
      <c r="M2044">
        <f>IF('Raw Data'!D2039-'Raw Data'!E2039&gt;3, 'Raw Data'!M2039, 0)</f>
        <v/>
      </c>
      <c r="N2044">
        <f>IF(ISBLANK('Raw Data'!D2039),0,IF(AND('Raw Data'!E2039&gt;'Raw Data'!D2039,'Raw Data'!E2039-'Raw Data'!D2039&gt;0,'Raw Data'!E2039-'Raw Data'!D2039&lt;4),'Raw Data'!L2039, 0))</f>
        <v/>
      </c>
      <c r="O2044">
        <f>IF(ISBLANK('Raw Data'!D2039),0,IF(AND('Raw Data'!E2039&gt;'Raw Data'!D2039,'Raw Data'!E2039-'Raw Data'!D2039&gt;0,'Raw Data'!D2039-'Raw Data'!E2039&lt;4),'Raw Data'!K2039, 0))</f>
        <v/>
      </c>
      <c r="P2044">
        <f>IF('Raw Data'!E2039-'Raw Data'!D2039&gt;3, 'Raw Data'!N2039, IF('Raw Data'!D2039-'Raw Data'!E2039&gt;3, 'Raw Data'!M2039, 0))</f>
        <v/>
      </c>
      <c r="Q2044">
        <f>IF(ISBLANK('Raw Data'!E2039),0,IF(AND('Raw Data'!E2039-'Raw Data'!D2039&lt;4,'Raw Data'!E2039-'Raw Data'!D2039&gt;0),'Raw Data'!L2039,IF(AND('Raw Data'!D2039&gt;'Raw Data'!E2039,'Raw Data'!D2039-'Raw Data'!E2039&gt;0),'Raw Data'!K2039,0)))</f>
        <v/>
      </c>
      <c r="R2044">
        <f>IF(ISBLANK('Raw Data'!K2039),0,IFERROR(IF(MATCH(SMALL('Raw Data'!K2039:N2039,1),L2044:O2044,0),SMALL('Raw Data'!K2039:N2039,1)),0))</f>
        <v/>
      </c>
      <c r="S2044">
        <f>IF(ISBLANK('Raw Data'!K2039),0,IFERROR(IF(MATCH(SMALL('Raw Data'!K2039:N2039,2),L2044:O2044,0),SMALL('Raw Data'!K2039:N2039,2)),0))</f>
        <v/>
      </c>
      <c r="T2044">
        <f>IF(ISBLANK('Raw Data'!K2039),0,IFERROR(IF(MATCH(SMALL('Raw Data'!K2039:N2039,3),L2044:O2044,0),SMALL('Raw Data'!K2039:N2039,3)),0))</f>
        <v/>
      </c>
      <c r="U2044">
        <f>IF(ISBLANK('Raw Data'!K2039),0,IFERROR(IF(MATCH(SMALL('Raw Data'!K2039:N2039,4),L2044:O2044,0),SMALL('Raw Data'!K2039:N2039,4)),0))</f>
        <v/>
      </c>
      <c r="V2044">
        <f>IF(AND('Raw Data'!D2039&lt;3, 'Raw Data'!E2039&lt;3, 'Raw Data'!A2039&gt;0), 'Raw Data'!AF2039, 0)</f>
        <v/>
      </c>
      <c r="W2044">
        <f>IF(AND('Raw Data'!D2039&lt;4, 'Raw Data'!E2039&lt;4, 'Raw Data'!A2039&gt;0), 'Raw Data'!AI2039, 0)</f>
        <v/>
      </c>
      <c r="X2044">
        <f>IF(AND('Raw Data'!D2039&lt;5, 'Raw Data'!E2039&lt;5, 'Raw Data'!A2039&gt;0), 'Raw Data'!AL2039, 0)</f>
        <v/>
      </c>
      <c r="Y2044">
        <f>IF(AND('Raw Data'!D2039&lt;6, 'Raw Data'!E2039&lt;6, 'Raw Data'!A2039&gt;0), 'Raw Data'!AO2039, 0)</f>
        <v/>
      </c>
      <c r="Z2044">
        <f>IF(ISBLANK('Raw Data'!D2039), 0, IF('Raw Data'!D2039-'Raw Data'!E2039&gt;1, 'Raw Data'!AW2039, 0))</f>
        <v/>
      </c>
      <c r="AA2044">
        <f>IF(ISBLANK('Raw Data'!A2039), 0, IF(ABS('Raw Data'!D2039-'Raw Data'!E2039)&lt;2, 'Raw Data'!AX2039, 0))</f>
        <v/>
      </c>
      <c r="AB2044">
        <f>IF(ISBLANK('Raw Data'!D2039), 0, IF('Raw Data'!E2039-'Raw Data'!D2039&gt;1, 'Raw Data'!AY2039, 0))</f>
        <v/>
      </c>
      <c r="AC2044">
        <f>IF(ISBLANK('Raw Data'!D2039), 0, IF('Raw Data'!D2039-'Raw Data'!E2039&gt;2, 'Raw Data'!AZ2039, 0))</f>
        <v/>
      </c>
      <c r="AD2044">
        <f>IF(ISBLANK('Raw Data'!A2039), 0, IF(ABS('Raw Data'!D2039-'Raw Data'!E2039)&lt;3, 'Raw Data'!BA2039, 0))</f>
        <v/>
      </c>
      <c r="AE2044">
        <f>IF(ISBLANK('Raw Data'!D2039), 0, IF('Raw Data'!E2039-'Raw Data'!D2039&gt;2, 'Raw Data'!BB2039, 0))</f>
        <v/>
      </c>
      <c r="AF2044">
        <f>IF(ISBLANK('Raw Data'!D2039), 0, IF('Raw Data'!D2039-'Raw Data'!E2039&gt;3, 'Raw Data'!BC2039, 0))</f>
        <v/>
      </c>
      <c r="AG2044">
        <f>IF(ISBLANK('Raw Data'!A2039), 0, IF(ABS('Raw Data'!D2039-'Raw Data'!E2039)&lt;4, 'Raw Data'!BD2039, 0))</f>
        <v/>
      </c>
      <c r="AH2044">
        <f>IF(ISBLANK('Raw Data'!D2039), 0, IF('Raw Data'!E2039-'Raw Data'!D2039&gt;3, 'Raw Data'!BE2039, 0))</f>
        <v/>
      </c>
      <c r="AI2044">
        <f>IF(SUM('Raw Data'!D2039:E2039)&gt;'Raw Data'!F2039, 'Raw Data'!G2039, 0)</f>
        <v/>
      </c>
      <c r="AJ2044">
        <f>IF(ISBLANK('Raw Data'!D2039), 0, IF(SUM('Raw Data'!D2039:E2039)&lt;'Raw Data'!F2039, 'Raw Data'!H2039, 0))</f>
        <v/>
      </c>
      <c r="AK2044">
        <f>IF(ISBLANK('Raw Data'!A2039), 0, IF(AND('Raw Data'!D2039&lt;3, 'Raw Data'!E2039&lt;3, 'Raw Data'!F2039&lt;BB$2), 'Raw Data'!AF2039, 0))</f>
        <v/>
      </c>
      <c r="AL2044">
        <f>IF(ISBLANK('Raw Data'!A2039), 0, IF(AND('Raw Data'!D2039&lt;4, 'Raw Data'!E2039&lt;4, 'Raw Data'!F2039&lt;BB$2), 'Raw Data'!AI2039, 0))</f>
        <v/>
      </c>
      <c r="AM2044">
        <f>IF(ISBLANK('Raw Data'!A2039), 0, IF(AND('Raw Data'!D2039&lt;5, 'Raw Data'!E2039&lt;5, 'Raw Data'!F2039&lt;BB$2), 'Raw Data'!AL2039, 0))</f>
        <v/>
      </c>
      <c r="AN2044">
        <f>IF(ISBLANK('Raw Data'!A2039), 0, IF(AND('Raw Data'!D2039&lt;6, 'Raw Data'!E2039&lt;6, 'Raw Data'!F2039&lt;BB$2), 'Raw Data'!AO2039, 0))</f>
        <v/>
      </c>
      <c r="AO2044">
        <f>IF(ISBLANK('Raw Data'!A2039), 0, IF(AND('Raw Data'!I2039&lt;Analysis!$BC$2, 'Raw Data'!D2039-'Raw Data'!E2039&gt;1), 'Raw Data'!AW2039, IF(AND('Raw Data'!J2039&lt;Analysis!$BC$2, 'Raw Data'!E2039-'Raw Data'!D2039&gt;1), 'Raw Data'!AY2039, 0)))</f>
        <v/>
      </c>
      <c r="AP2044">
        <f>IF(ISBLANK('Raw Data'!A2039), 0, IF(AND('Raw Data'!I2039&lt;Analysis!$BC$2, 'Raw Data'!D2039-'Raw Data'!E2039&gt;2), 'Raw Data'!AZ2039, IF(AND('Raw Data'!J2039&lt;Analysis!$BC$2, 'Raw Data'!E2039-'Raw Data'!D2039&gt;2), 'Raw Data'!BB2039, 0)))</f>
        <v/>
      </c>
      <c r="AQ2044">
        <f>IF(ISBLANK('Raw Data'!A2039), 0, IF(AND('Raw Data'!I2039&lt;Analysis!$BC$2, 'Raw Data'!D2039-'Raw Data'!E2039&gt;3), 'Raw Data'!BC2039, IF(AND('Raw Data'!J2039&lt;Analysis!$BC$2, 'Raw Data'!E2039-'Raw Data'!D2039&gt;3), 'Raw Data'!BE2039, 0)))</f>
        <v/>
      </c>
      <c r="AR2044">
        <f>IF('Hidden Analysiss'!D2040=1,IF(ABS('Raw Data'!E2039-'Raw Data'!D2039)&lt;2,'Raw Data'!AX2039,0), 0)</f>
        <v/>
      </c>
      <c r="AS2044">
        <f>IF('Hidden Analysiss'!D2040=1,IF(ABS('Raw Data'!E2039-'Raw Data'!D2039)&lt;3,'Raw Data'!BA2039,0), 0)</f>
        <v/>
      </c>
      <c r="AT2044">
        <f>IF('Hidden Analysiss'!D2040=1,IF(ABS('Raw Data'!E2039-'Raw Data'!D2039)&lt;4,'Raw Data'!BD2039,0), 0)</f>
        <v/>
      </c>
      <c r="AU2044">
        <f>IF(AND('Hidden Analysiss'!E2040=1, ABS('Raw Data'!E2039-'Raw Data'!D2039)&lt;2), 'Raw Data'!AX2039, 0)</f>
        <v/>
      </c>
      <c r="AV2044">
        <f>IF(AND('Hidden Analysiss'!E2040=1, ABS('Raw Data'!E2039-'Raw Data'!D2039)&lt;3), 'Raw Data'!BA2039, 0)</f>
        <v/>
      </c>
      <c r="AW2044">
        <f>IF(AND('Hidden Analysiss'!E2040=1, ABS('Raw Data'!E2039-'Raw Data'!D2039)&lt;3), 'Raw Data'!BD2039, 0)</f>
        <v/>
      </c>
    </row>
    <row r="2045">
      <c r="A2045" s="1">
        <f>'Raw Data'!A2040</f>
        <v/>
      </c>
      <c r="B2045">
        <f>IF('Raw Data'!E2040&gt;'Raw Data'!D2040, 'Raw Data'!J2040, 0)</f>
        <v/>
      </c>
      <c r="C2045">
        <f>IF('Raw Data'!D2040&gt;'Raw Data'!E2040, 'Raw Data'!I2040, 0)</f>
        <v/>
      </c>
      <c r="D2045">
        <f>SUM(G2045:H2045)</f>
        <v/>
      </c>
      <c r="E2045">
        <f>IF(AND('Raw Data'!J2040&lt;'Raw Data'!I2040,'Raw Data'!E2040&gt;'Raw Data'!D2040,'Raw Data'!E2040-'Raw Data'!D2040&gt;3),'Raw Data'!N2040,IF(AND('Raw Data'!I2040&lt;'Raw Data'!J2040,'Raw Data'!D2040&gt;'Raw Data'!E2040,'Raw Data'!D2040-'Raw Data'!E2040&gt;3),'Raw Data'!M2040,0))</f>
        <v/>
      </c>
      <c r="F2045">
        <f>IF(AND('Raw Data'!J2040&lt;'Raw Data'!I2040,'Raw Data'!E2040&gt;'Raw Data'!D2040,'Raw Data'!E2040-'Raw Data'!D2040&lt;4),'Raw Data'!L2040,IF(AND('Raw Data'!I2040&lt;'Raw Data'!J2040,'Raw Data'!D2040&gt;'Raw Data'!E2040,'Raw Data'!D2040-'Raw Data'!E2040&lt;4),'Raw Data'!K2040,0))</f>
        <v/>
      </c>
      <c r="G2045">
        <f>IF(AND('Raw Data'!J2040&lt;'Raw Data'!I2040, 'Raw Data'!E2040&gt;'Raw Data'!D2040), 'Raw Data'!J2040, 0)</f>
        <v/>
      </c>
      <c r="H2045">
        <f>IF(AND('Raw Data'!J2040&gt;'Raw Data'!I2040, 'Raw Data'!E2040&lt;'Raw Data'!D2040), 'Raw Data'!I2040, 0)</f>
        <v/>
      </c>
      <c r="I2045">
        <f>SUM(J2045:K2045)</f>
        <v/>
      </c>
      <c r="J2045">
        <f>IF(AND('Raw Data'!J2040&gt;'Raw Data'!I2040, 'Raw Data'!E2040&gt;'Raw Data'!D2040), 'Raw Data'!J2040, 0)</f>
        <v/>
      </c>
      <c r="K2045">
        <f>IF(AND('Raw Data'!I2040&gt;'Raw Data'!J2040, 'Raw Data'!D2040&gt;'Raw Data'!E2040), 'Raw Data'!I2040, 0)</f>
        <v/>
      </c>
      <c r="L2045">
        <f>IF('Raw Data'!E2040-'Raw Data'!D2040&gt;3, 'Raw Data'!N2040, 0)</f>
        <v/>
      </c>
      <c r="M2045">
        <f>IF('Raw Data'!D2040-'Raw Data'!E2040&gt;3, 'Raw Data'!M2040, 0)</f>
        <v/>
      </c>
      <c r="N2045">
        <f>IF(ISBLANK('Raw Data'!D2040),0,IF(AND('Raw Data'!E2040&gt;'Raw Data'!D2040,'Raw Data'!E2040-'Raw Data'!D2040&gt;0,'Raw Data'!E2040-'Raw Data'!D2040&lt;4),'Raw Data'!L2040, 0))</f>
        <v/>
      </c>
      <c r="O2045">
        <f>IF(ISBLANK('Raw Data'!D2040),0,IF(AND('Raw Data'!E2040&gt;'Raw Data'!D2040,'Raw Data'!E2040-'Raw Data'!D2040&gt;0,'Raw Data'!D2040-'Raw Data'!E2040&lt;4),'Raw Data'!K2040, 0))</f>
        <v/>
      </c>
      <c r="P2045">
        <f>IF('Raw Data'!E2040-'Raw Data'!D2040&gt;3, 'Raw Data'!N2040, IF('Raw Data'!D2040-'Raw Data'!E2040&gt;3, 'Raw Data'!M2040, 0))</f>
        <v/>
      </c>
      <c r="Q2045">
        <f>IF(ISBLANK('Raw Data'!E2040),0,IF(AND('Raw Data'!E2040-'Raw Data'!D2040&lt;4,'Raw Data'!E2040-'Raw Data'!D2040&gt;0),'Raw Data'!L2040,IF(AND('Raw Data'!D2040&gt;'Raw Data'!E2040,'Raw Data'!D2040-'Raw Data'!E2040&gt;0),'Raw Data'!K2040,0)))</f>
        <v/>
      </c>
      <c r="R2045">
        <f>IF(ISBLANK('Raw Data'!K2040),0,IFERROR(IF(MATCH(SMALL('Raw Data'!K2040:N2040,1),L2045:O2045,0),SMALL('Raw Data'!K2040:N2040,1)),0))</f>
        <v/>
      </c>
      <c r="S2045">
        <f>IF(ISBLANK('Raw Data'!K2040),0,IFERROR(IF(MATCH(SMALL('Raw Data'!K2040:N2040,2),L2045:O2045,0),SMALL('Raw Data'!K2040:N2040,2)),0))</f>
        <v/>
      </c>
      <c r="T2045">
        <f>IF(ISBLANK('Raw Data'!K2040),0,IFERROR(IF(MATCH(SMALL('Raw Data'!K2040:N2040,3),L2045:O2045,0),SMALL('Raw Data'!K2040:N2040,3)),0))</f>
        <v/>
      </c>
      <c r="U2045">
        <f>IF(ISBLANK('Raw Data'!K2040),0,IFERROR(IF(MATCH(SMALL('Raw Data'!K2040:N2040,4),L2045:O2045,0),SMALL('Raw Data'!K2040:N2040,4)),0))</f>
        <v/>
      </c>
      <c r="V2045">
        <f>IF(AND('Raw Data'!D2040&lt;3, 'Raw Data'!E2040&lt;3, 'Raw Data'!A2040&gt;0), 'Raw Data'!AF2040, 0)</f>
        <v/>
      </c>
      <c r="W2045">
        <f>IF(AND('Raw Data'!D2040&lt;4, 'Raw Data'!E2040&lt;4, 'Raw Data'!A2040&gt;0), 'Raw Data'!AI2040, 0)</f>
        <v/>
      </c>
      <c r="X2045">
        <f>IF(AND('Raw Data'!D2040&lt;5, 'Raw Data'!E2040&lt;5, 'Raw Data'!A2040&gt;0), 'Raw Data'!AL2040, 0)</f>
        <v/>
      </c>
      <c r="Y2045">
        <f>IF(AND('Raw Data'!D2040&lt;6, 'Raw Data'!E2040&lt;6, 'Raw Data'!A2040&gt;0), 'Raw Data'!AO2040, 0)</f>
        <v/>
      </c>
      <c r="Z2045">
        <f>IF(ISBLANK('Raw Data'!D2040), 0, IF('Raw Data'!D2040-'Raw Data'!E2040&gt;1, 'Raw Data'!AW2040, 0))</f>
        <v/>
      </c>
      <c r="AA2045">
        <f>IF(ISBLANK('Raw Data'!A2040), 0, IF(ABS('Raw Data'!D2040-'Raw Data'!E2040)&lt;2, 'Raw Data'!AX2040, 0))</f>
        <v/>
      </c>
      <c r="AB2045">
        <f>IF(ISBLANK('Raw Data'!D2040), 0, IF('Raw Data'!E2040-'Raw Data'!D2040&gt;1, 'Raw Data'!AY2040, 0))</f>
        <v/>
      </c>
      <c r="AC2045">
        <f>IF(ISBLANK('Raw Data'!D2040), 0, IF('Raw Data'!D2040-'Raw Data'!E2040&gt;2, 'Raw Data'!AZ2040, 0))</f>
        <v/>
      </c>
      <c r="AD2045">
        <f>IF(ISBLANK('Raw Data'!A2040), 0, IF(ABS('Raw Data'!D2040-'Raw Data'!E2040)&lt;3, 'Raw Data'!BA2040, 0))</f>
        <v/>
      </c>
      <c r="AE2045">
        <f>IF(ISBLANK('Raw Data'!D2040), 0, IF('Raw Data'!E2040-'Raw Data'!D2040&gt;2, 'Raw Data'!BB2040, 0))</f>
        <v/>
      </c>
      <c r="AF2045">
        <f>IF(ISBLANK('Raw Data'!D2040), 0, IF('Raw Data'!D2040-'Raw Data'!E2040&gt;3, 'Raw Data'!BC2040, 0))</f>
        <v/>
      </c>
      <c r="AG2045">
        <f>IF(ISBLANK('Raw Data'!A2040), 0, IF(ABS('Raw Data'!D2040-'Raw Data'!E2040)&lt;4, 'Raw Data'!BD2040, 0))</f>
        <v/>
      </c>
      <c r="AH2045">
        <f>IF(ISBLANK('Raw Data'!D2040), 0, IF('Raw Data'!E2040-'Raw Data'!D2040&gt;3, 'Raw Data'!BE2040, 0))</f>
        <v/>
      </c>
      <c r="AI2045">
        <f>IF(SUM('Raw Data'!D2040:E2040)&gt;'Raw Data'!F2040, 'Raw Data'!G2040, 0)</f>
        <v/>
      </c>
      <c r="AJ2045">
        <f>IF(ISBLANK('Raw Data'!D2040), 0, IF(SUM('Raw Data'!D2040:E2040)&lt;'Raw Data'!F2040, 'Raw Data'!H2040, 0))</f>
        <v/>
      </c>
      <c r="AK2045">
        <f>IF(ISBLANK('Raw Data'!A2040), 0, IF(AND('Raw Data'!D2040&lt;3, 'Raw Data'!E2040&lt;3, 'Raw Data'!F2040&lt;BB$2), 'Raw Data'!AF2040, 0))</f>
        <v/>
      </c>
      <c r="AL2045">
        <f>IF(ISBLANK('Raw Data'!A2040), 0, IF(AND('Raw Data'!D2040&lt;4, 'Raw Data'!E2040&lt;4, 'Raw Data'!F2040&lt;BB$2), 'Raw Data'!AI2040, 0))</f>
        <v/>
      </c>
      <c r="AM2045">
        <f>IF(ISBLANK('Raw Data'!A2040), 0, IF(AND('Raw Data'!D2040&lt;5, 'Raw Data'!E2040&lt;5, 'Raw Data'!F2040&lt;BB$2), 'Raw Data'!AL2040, 0))</f>
        <v/>
      </c>
      <c r="AN2045">
        <f>IF(ISBLANK('Raw Data'!A2040), 0, IF(AND('Raw Data'!D2040&lt;6, 'Raw Data'!E2040&lt;6, 'Raw Data'!F2040&lt;BB$2), 'Raw Data'!AO2040, 0))</f>
        <v/>
      </c>
      <c r="AO2045">
        <f>IF(ISBLANK('Raw Data'!A2040), 0, IF(AND('Raw Data'!I2040&lt;Analysis!$BC$2, 'Raw Data'!D2040-'Raw Data'!E2040&gt;1), 'Raw Data'!AW2040, IF(AND('Raw Data'!J2040&lt;Analysis!$BC$2, 'Raw Data'!E2040-'Raw Data'!D2040&gt;1), 'Raw Data'!AY2040, 0)))</f>
        <v/>
      </c>
      <c r="AP2045">
        <f>IF(ISBLANK('Raw Data'!A2040), 0, IF(AND('Raw Data'!I2040&lt;Analysis!$BC$2, 'Raw Data'!D2040-'Raw Data'!E2040&gt;2), 'Raw Data'!AZ2040, IF(AND('Raw Data'!J2040&lt;Analysis!$BC$2, 'Raw Data'!E2040-'Raw Data'!D2040&gt;2), 'Raw Data'!BB2040, 0)))</f>
        <v/>
      </c>
      <c r="AQ2045">
        <f>IF(ISBLANK('Raw Data'!A2040), 0, IF(AND('Raw Data'!I2040&lt;Analysis!$BC$2, 'Raw Data'!D2040-'Raw Data'!E2040&gt;3), 'Raw Data'!BC2040, IF(AND('Raw Data'!J2040&lt;Analysis!$BC$2, 'Raw Data'!E2040-'Raw Data'!D2040&gt;3), 'Raw Data'!BE2040, 0)))</f>
        <v/>
      </c>
      <c r="AR2045">
        <f>IF('Hidden Analysiss'!D2041=1,IF(ABS('Raw Data'!E2040-'Raw Data'!D2040)&lt;2,'Raw Data'!AX2040,0), 0)</f>
        <v/>
      </c>
      <c r="AS2045">
        <f>IF('Hidden Analysiss'!D2041=1,IF(ABS('Raw Data'!E2040-'Raw Data'!D2040)&lt;3,'Raw Data'!BA2040,0), 0)</f>
        <v/>
      </c>
      <c r="AT2045">
        <f>IF('Hidden Analysiss'!D2041=1,IF(ABS('Raw Data'!E2040-'Raw Data'!D2040)&lt;4,'Raw Data'!BD2040,0), 0)</f>
        <v/>
      </c>
      <c r="AU2045">
        <f>IF(AND('Hidden Analysiss'!E2041=1, ABS('Raw Data'!E2040-'Raw Data'!D2040)&lt;2), 'Raw Data'!AX2040, 0)</f>
        <v/>
      </c>
      <c r="AV2045">
        <f>IF(AND('Hidden Analysiss'!E2041=1, ABS('Raw Data'!E2040-'Raw Data'!D2040)&lt;3), 'Raw Data'!BA2040, 0)</f>
        <v/>
      </c>
      <c r="AW2045">
        <f>IF(AND('Hidden Analysiss'!E2041=1, ABS('Raw Data'!E2040-'Raw Data'!D2040)&lt;3), 'Raw Data'!BD2040, 0)</f>
        <v/>
      </c>
    </row>
    <row r="2046">
      <c r="A2046" s="1">
        <f>'Raw Data'!A2041</f>
        <v/>
      </c>
      <c r="B2046">
        <f>IF('Raw Data'!E2041&gt;'Raw Data'!D2041, 'Raw Data'!J2041, 0)</f>
        <v/>
      </c>
      <c r="C2046">
        <f>IF('Raw Data'!D2041&gt;'Raw Data'!E2041, 'Raw Data'!I2041, 0)</f>
        <v/>
      </c>
      <c r="D2046">
        <f>SUM(G2046:H2046)</f>
        <v/>
      </c>
      <c r="E2046">
        <f>IF(AND('Raw Data'!J2041&lt;'Raw Data'!I2041,'Raw Data'!E2041&gt;'Raw Data'!D2041,'Raw Data'!E2041-'Raw Data'!D2041&gt;3),'Raw Data'!N2041,IF(AND('Raw Data'!I2041&lt;'Raw Data'!J2041,'Raw Data'!D2041&gt;'Raw Data'!E2041,'Raw Data'!D2041-'Raw Data'!E2041&gt;3),'Raw Data'!M2041,0))</f>
        <v/>
      </c>
      <c r="F2046">
        <f>IF(AND('Raw Data'!J2041&lt;'Raw Data'!I2041,'Raw Data'!E2041&gt;'Raw Data'!D2041,'Raw Data'!E2041-'Raw Data'!D2041&lt;4),'Raw Data'!L2041,IF(AND('Raw Data'!I2041&lt;'Raw Data'!J2041,'Raw Data'!D2041&gt;'Raw Data'!E2041,'Raw Data'!D2041-'Raw Data'!E2041&lt;4),'Raw Data'!K2041,0))</f>
        <v/>
      </c>
      <c r="G2046">
        <f>IF(AND('Raw Data'!J2041&lt;'Raw Data'!I2041, 'Raw Data'!E2041&gt;'Raw Data'!D2041), 'Raw Data'!J2041, 0)</f>
        <v/>
      </c>
      <c r="H2046">
        <f>IF(AND('Raw Data'!J2041&gt;'Raw Data'!I2041, 'Raw Data'!E2041&lt;'Raw Data'!D2041), 'Raw Data'!I2041, 0)</f>
        <v/>
      </c>
      <c r="I2046">
        <f>SUM(J2046:K2046)</f>
        <v/>
      </c>
      <c r="J2046">
        <f>IF(AND('Raw Data'!J2041&gt;'Raw Data'!I2041, 'Raw Data'!E2041&gt;'Raw Data'!D2041), 'Raw Data'!J2041, 0)</f>
        <v/>
      </c>
      <c r="K2046">
        <f>IF(AND('Raw Data'!I2041&gt;'Raw Data'!J2041, 'Raw Data'!D2041&gt;'Raw Data'!E2041), 'Raw Data'!I2041, 0)</f>
        <v/>
      </c>
      <c r="L2046">
        <f>IF('Raw Data'!E2041-'Raw Data'!D2041&gt;3, 'Raw Data'!N2041, 0)</f>
        <v/>
      </c>
      <c r="M2046">
        <f>IF('Raw Data'!D2041-'Raw Data'!E2041&gt;3, 'Raw Data'!M2041, 0)</f>
        <v/>
      </c>
      <c r="N2046">
        <f>IF(ISBLANK('Raw Data'!D2041),0,IF(AND('Raw Data'!E2041&gt;'Raw Data'!D2041,'Raw Data'!E2041-'Raw Data'!D2041&gt;0,'Raw Data'!E2041-'Raw Data'!D2041&lt;4),'Raw Data'!L2041, 0))</f>
        <v/>
      </c>
      <c r="O2046">
        <f>IF(ISBLANK('Raw Data'!D2041),0,IF(AND('Raw Data'!E2041&gt;'Raw Data'!D2041,'Raw Data'!E2041-'Raw Data'!D2041&gt;0,'Raw Data'!D2041-'Raw Data'!E2041&lt;4),'Raw Data'!K2041, 0))</f>
        <v/>
      </c>
      <c r="P2046">
        <f>IF('Raw Data'!E2041-'Raw Data'!D2041&gt;3, 'Raw Data'!N2041, IF('Raw Data'!D2041-'Raw Data'!E2041&gt;3, 'Raw Data'!M2041, 0))</f>
        <v/>
      </c>
      <c r="Q2046">
        <f>IF(ISBLANK('Raw Data'!E2041),0,IF(AND('Raw Data'!E2041-'Raw Data'!D2041&lt;4,'Raw Data'!E2041-'Raw Data'!D2041&gt;0),'Raw Data'!L2041,IF(AND('Raw Data'!D2041&gt;'Raw Data'!E2041,'Raw Data'!D2041-'Raw Data'!E2041&gt;0),'Raw Data'!K2041,0)))</f>
        <v/>
      </c>
      <c r="R2046">
        <f>IF(ISBLANK('Raw Data'!K2041),0,IFERROR(IF(MATCH(SMALL('Raw Data'!K2041:N2041,1),L2046:O2046,0),SMALL('Raw Data'!K2041:N2041,1)),0))</f>
        <v/>
      </c>
      <c r="S2046">
        <f>IF(ISBLANK('Raw Data'!K2041),0,IFERROR(IF(MATCH(SMALL('Raw Data'!K2041:N2041,2),L2046:O2046,0),SMALL('Raw Data'!K2041:N2041,2)),0))</f>
        <v/>
      </c>
      <c r="T2046">
        <f>IF(ISBLANK('Raw Data'!K2041),0,IFERROR(IF(MATCH(SMALL('Raw Data'!K2041:N2041,3),L2046:O2046,0),SMALL('Raw Data'!K2041:N2041,3)),0))</f>
        <v/>
      </c>
      <c r="U2046">
        <f>IF(ISBLANK('Raw Data'!K2041),0,IFERROR(IF(MATCH(SMALL('Raw Data'!K2041:N2041,4),L2046:O2046,0),SMALL('Raw Data'!K2041:N2041,4)),0))</f>
        <v/>
      </c>
      <c r="V2046">
        <f>IF(AND('Raw Data'!D2041&lt;3, 'Raw Data'!E2041&lt;3, 'Raw Data'!A2041&gt;0), 'Raw Data'!AF2041, 0)</f>
        <v/>
      </c>
      <c r="W2046">
        <f>IF(AND('Raw Data'!D2041&lt;4, 'Raw Data'!E2041&lt;4, 'Raw Data'!A2041&gt;0), 'Raw Data'!AI2041, 0)</f>
        <v/>
      </c>
      <c r="X2046">
        <f>IF(AND('Raw Data'!D2041&lt;5, 'Raw Data'!E2041&lt;5, 'Raw Data'!A2041&gt;0), 'Raw Data'!AL2041, 0)</f>
        <v/>
      </c>
      <c r="Y2046">
        <f>IF(AND('Raw Data'!D2041&lt;6, 'Raw Data'!E2041&lt;6, 'Raw Data'!A2041&gt;0), 'Raw Data'!AO2041, 0)</f>
        <v/>
      </c>
      <c r="Z2046">
        <f>IF(ISBLANK('Raw Data'!D2041), 0, IF('Raw Data'!D2041-'Raw Data'!E2041&gt;1, 'Raw Data'!AW2041, 0))</f>
        <v/>
      </c>
      <c r="AA2046">
        <f>IF(ISBLANK('Raw Data'!A2041), 0, IF(ABS('Raw Data'!D2041-'Raw Data'!E2041)&lt;2, 'Raw Data'!AX2041, 0))</f>
        <v/>
      </c>
      <c r="AB2046">
        <f>IF(ISBLANK('Raw Data'!D2041), 0, IF('Raw Data'!E2041-'Raw Data'!D2041&gt;1, 'Raw Data'!AY2041, 0))</f>
        <v/>
      </c>
      <c r="AC2046">
        <f>IF(ISBLANK('Raw Data'!D2041), 0, IF('Raw Data'!D2041-'Raw Data'!E2041&gt;2, 'Raw Data'!AZ2041, 0))</f>
        <v/>
      </c>
      <c r="AD2046">
        <f>IF(ISBLANK('Raw Data'!A2041), 0, IF(ABS('Raw Data'!D2041-'Raw Data'!E2041)&lt;3, 'Raw Data'!BA2041, 0))</f>
        <v/>
      </c>
      <c r="AE2046">
        <f>IF(ISBLANK('Raw Data'!D2041), 0, IF('Raw Data'!E2041-'Raw Data'!D2041&gt;2, 'Raw Data'!BB2041, 0))</f>
        <v/>
      </c>
      <c r="AF2046">
        <f>IF(ISBLANK('Raw Data'!D2041), 0, IF('Raw Data'!D2041-'Raw Data'!E2041&gt;3, 'Raw Data'!BC2041, 0))</f>
        <v/>
      </c>
      <c r="AG2046">
        <f>IF(ISBLANK('Raw Data'!A2041), 0, IF(ABS('Raw Data'!D2041-'Raw Data'!E2041)&lt;4, 'Raw Data'!BD2041, 0))</f>
        <v/>
      </c>
      <c r="AH2046">
        <f>IF(ISBLANK('Raw Data'!D2041), 0, IF('Raw Data'!E2041-'Raw Data'!D2041&gt;3, 'Raw Data'!BE2041, 0))</f>
        <v/>
      </c>
      <c r="AI2046">
        <f>IF(SUM('Raw Data'!D2041:E2041)&gt;'Raw Data'!F2041, 'Raw Data'!G2041, 0)</f>
        <v/>
      </c>
      <c r="AJ2046">
        <f>IF(ISBLANK('Raw Data'!D2041), 0, IF(SUM('Raw Data'!D2041:E2041)&lt;'Raw Data'!F2041, 'Raw Data'!H2041, 0))</f>
        <v/>
      </c>
      <c r="AK2046">
        <f>IF(ISBLANK('Raw Data'!A2041), 0, IF(AND('Raw Data'!D2041&lt;3, 'Raw Data'!E2041&lt;3, 'Raw Data'!F2041&lt;BB$2), 'Raw Data'!AF2041, 0))</f>
        <v/>
      </c>
      <c r="AL2046">
        <f>IF(ISBLANK('Raw Data'!A2041), 0, IF(AND('Raw Data'!D2041&lt;4, 'Raw Data'!E2041&lt;4, 'Raw Data'!F2041&lt;BB$2), 'Raw Data'!AI2041, 0))</f>
        <v/>
      </c>
      <c r="AM2046">
        <f>IF(ISBLANK('Raw Data'!A2041), 0, IF(AND('Raw Data'!D2041&lt;5, 'Raw Data'!E2041&lt;5, 'Raw Data'!F2041&lt;BB$2), 'Raw Data'!AL2041, 0))</f>
        <v/>
      </c>
      <c r="AN2046">
        <f>IF(ISBLANK('Raw Data'!A2041), 0, IF(AND('Raw Data'!D2041&lt;6, 'Raw Data'!E2041&lt;6, 'Raw Data'!F2041&lt;BB$2), 'Raw Data'!AO2041, 0))</f>
        <v/>
      </c>
      <c r="AO2046">
        <f>IF(ISBLANK('Raw Data'!A2041), 0, IF(AND('Raw Data'!I2041&lt;Analysis!$BC$2, 'Raw Data'!D2041-'Raw Data'!E2041&gt;1), 'Raw Data'!AW2041, IF(AND('Raw Data'!J2041&lt;Analysis!$BC$2, 'Raw Data'!E2041-'Raw Data'!D2041&gt;1), 'Raw Data'!AY2041, 0)))</f>
        <v/>
      </c>
      <c r="AP2046">
        <f>IF(ISBLANK('Raw Data'!A2041), 0, IF(AND('Raw Data'!I2041&lt;Analysis!$BC$2, 'Raw Data'!D2041-'Raw Data'!E2041&gt;2), 'Raw Data'!AZ2041, IF(AND('Raw Data'!J2041&lt;Analysis!$BC$2, 'Raw Data'!E2041-'Raw Data'!D2041&gt;2), 'Raw Data'!BB2041, 0)))</f>
        <v/>
      </c>
      <c r="AQ2046">
        <f>IF(ISBLANK('Raw Data'!A2041), 0, IF(AND('Raw Data'!I2041&lt;Analysis!$BC$2, 'Raw Data'!D2041-'Raw Data'!E2041&gt;3), 'Raw Data'!BC2041, IF(AND('Raw Data'!J2041&lt;Analysis!$BC$2, 'Raw Data'!E2041-'Raw Data'!D2041&gt;3), 'Raw Data'!BE2041, 0)))</f>
        <v/>
      </c>
      <c r="AR2046">
        <f>IF('Hidden Analysiss'!D2042=1,IF(ABS('Raw Data'!E2041-'Raw Data'!D2041)&lt;2,'Raw Data'!AX2041,0), 0)</f>
        <v/>
      </c>
      <c r="AS2046">
        <f>IF('Hidden Analysiss'!D2042=1,IF(ABS('Raw Data'!E2041-'Raw Data'!D2041)&lt;3,'Raw Data'!BA2041,0), 0)</f>
        <v/>
      </c>
      <c r="AT2046">
        <f>IF('Hidden Analysiss'!D2042=1,IF(ABS('Raw Data'!E2041-'Raw Data'!D2041)&lt;4,'Raw Data'!BD2041,0), 0)</f>
        <v/>
      </c>
      <c r="AU2046">
        <f>IF(AND('Hidden Analysiss'!E2042=1, ABS('Raw Data'!E2041-'Raw Data'!D2041)&lt;2), 'Raw Data'!AX2041, 0)</f>
        <v/>
      </c>
      <c r="AV2046">
        <f>IF(AND('Hidden Analysiss'!E2042=1, ABS('Raw Data'!E2041-'Raw Data'!D2041)&lt;3), 'Raw Data'!BA2041, 0)</f>
        <v/>
      </c>
      <c r="AW2046">
        <f>IF(AND('Hidden Analysiss'!E2042=1, ABS('Raw Data'!E2041-'Raw Data'!D2041)&lt;3), 'Raw Data'!BD2041, 0)</f>
        <v/>
      </c>
    </row>
    <row r="2047">
      <c r="A2047" s="1">
        <f>'Raw Data'!A2042</f>
        <v/>
      </c>
      <c r="B2047">
        <f>IF('Raw Data'!E2042&gt;'Raw Data'!D2042, 'Raw Data'!J2042, 0)</f>
        <v/>
      </c>
      <c r="C2047">
        <f>IF('Raw Data'!D2042&gt;'Raw Data'!E2042, 'Raw Data'!I2042, 0)</f>
        <v/>
      </c>
      <c r="D2047">
        <f>SUM(G2047:H2047)</f>
        <v/>
      </c>
      <c r="E2047">
        <f>IF(AND('Raw Data'!J2042&lt;'Raw Data'!I2042,'Raw Data'!E2042&gt;'Raw Data'!D2042,'Raw Data'!E2042-'Raw Data'!D2042&gt;3),'Raw Data'!N2042,IF(AND('Raw Data'!I2042&lt;'Raw Data'!J2042,'Raw Data'!D2042&gt;'Raw Data'!E2042,'Raw Data'!D2042-'Raw Data'!E2042&gt;3),'Raw Data'!M2042,0))</f>
        <v/>
      </c>
      <c r="F2047">
        <f>IF(AND('Raw Data'!J2042&lt;'Raw Data'!I2042,'Raw Data'!E2042&gt;'Raw Data'!D2042,'Raw Data'!E2042-'Raw Data'!D2042&lt;4),'Raw Data'!L2042,IF(AND('Raw Data'!I2042&lt;'Raw Data'!J2042,'Raw Data'!D2042&gt;'Raw Data'!E2042,'Raw Data'!D2042-'Raw Data'!E2042&lt;4),'Raw Data'!K2042,0))</f>
        <v/>
      </c>
      <c r="G2047">
        <f>IF(AND('Raw Data'!J2042&lt;'Raw Data'!I2042, 'Raw Data'!E2042&gt;'Raw Data'!D2042), 'Raw Data'!J2042, 0)</f>
        <v/>
      </c>
      <c r="H2047">
        <f>IF(AND('Raw Data'!J2042&gt;'Raw Data'!I2042, 'Raw Data'!E2042&lt;'Raw Data'!D2042), 'Raw Data'!I2042, 0)</f>
        <v/>
      </c>
      <c r="I2047">
        <f>SUM(J2047:K2047)</f>
        <v/>
      </c>
      <c r="J2047">
        <f>IF(AND('Raw Data'!J2042&gt;'Raw Data'!I2042, 'Raw Data'!E2042&gt;'Raw Data'!D2042), 'Raw Data'!J2042, 0)</f>
        <v/>
      </c>
      <c r="K2047">
        <f>IF(AND('Raw Data'!I2042&gt;'Raw Data'!J2042, 'Raw Data'!D2042&gt;'Raw Data'!E2042), 'Raw Data'!I2042, 0)</f>
        <v/>
      </c>
      <c r="L2047">
        <f>IF('Raw Data'!E2042-'Raw Data'!D2042&gt;3, 'Raw Data'!N2042, 0)</f>
        <v/>
      </c>
      <c r="M2047">
        <f>IF('Raw Data'!D2042-'Raw Data'!E2042&gt;3, 'Raw Data'!M2042, 0)</f>
        <v/>
      </c>
      <c r="N2047">
        <f>IF(ISBLANK('Raw Data'!D2042),0,IF(AND('Raw Data'!E2042&gt;'Raw Data'!D2042,'Raw Data'!E2042-'Raw Data'!D2042&gt;0,'Raw Data'!E2042-'Raw Data'!D2042&lt;4),'Raw Data'!L2042, 0))</f>
        <v/>
      </c>
      <c r="O2047">
        <f>IF(ISBLANK('Raw Data'!D2042),0,IF(AND('Raw Data'!E2042&gt;'Raw Data'!D2042,'Raw Data'!E2042-'Raw Data'!D2042&gt;0,'Raw Data'!D2042-'Raw Data'!E2042&lt;4),'Raw Data'!K2042, 0))</f>
        <v/>
      </c>
      <c r="P2047">
        <f>IF('Raw Data'!E2042-'Raw Data'!D2042&gt;3, 'Raw Data'!N2042, IF('Raw Data'!D2042-'Raw Data'!E2042&gt;3, 'Raw Data'!M2042, 0))</f>
        <v/>
      </c>
      <c r="Q2047">
        <f>IF(ISBLANK('Raw Data'!E2042),0,IF(AND('Raw Data'!E2042-'Raw Data'!D2042&lt;4,'Raw Data'!E2042-'Raw Data'!D2042&gt;0),'Raw Data'!L2042,IF(AND('Raw Data'!D2042&gt;'Raw Data'!E2042,'Raw Data'!D2042-'Raw Data'!E2042&gt;0),'Raw Data'!K2042,0)))</f>
        <v/>
      </c>
      <c r="R2047">
        <f>IF(ISBLANK('Raw Data'!K2042),0,IFERROR(IF(MATCH(SMALL('Raw Data'!K2042:N2042,1),L2047:O2047,0),SMALL('Raw Data'!K2042:N2042,1)),0))</f>
        <v/>
      </c>
      <c r="S2047">
        <f>IF(ISBLANK('Raw Data'!K2042),0,IFERROR(IF(MATCH(SMALL('Raw Data'!K2042:N2042,2),L2047:O2047,0),SMALL('Raw Data'!K2042:N2042,2)),0))</f>
        <v/>
      </c>
      <c r="T2047">
        <f>IF(ISBLANK('Raw Data'!K2042),0,IFERROR(IF(MATCH(SMALL('Raw Data'!K2042:N2042,3),L2047:O2047,0),SMALL('Raw Data'!K2042:N2042,3)),0))</f>
        <v/>
      </c>
      <c r="U2047">
        <f>IF(ISBLANK('Raw Data'!K2042),0,IFERROR(IF(MATCH(SMALL('Raw Data'!K2042:N2042,4),L2047:O2047,0),SMALL('Raw Data'!K2042:N2042,4)),0))</f>
        <v/>
      </c>
      <c r="V2047">
        <f>IF(AND('Raw Data'!D2042&lt;3, 'Raw Data'!E2042&lt;3, 'Raw Data'!A2042&gt;0), 'Raw Data'!AF2042, 0)</f>
        <v/>
      </c>
      <c r="W2047">
        <f>IF(AND('Raw Data'!D2042&lt;4, 'Raw Data'!E2042&lt;4, 'Raw Data'!A2042&gt;0), 'Raw Data'!AI2042, 0)</f>
        <v/>
      </c>
      <c r="X2047">
        <f>IF(AND('Raw Data'!D2042&lt;5, 'Raw Data'!E2042&lt;5, 'Raw Data'!A2042&gt;0), 'Raw Data'!AL2042, 0)</f>
        <v/>
      </c>
      <c r="Y2047">
        <f>IF(AND('Raw Data'!D2042&lt;6, 'Raw Data'!E2042&lt;6, 'Raw Data'!A2042&gt;0), 'Raw Data'!AO2042, 0)</f>
        <v/>
      </c>
      <c r="Z2047">
        <f>IF(ISBLANK('Raw Data'!D2042), 0, IF('Raw Data'!D2042-'Raw Data'!E2042&gt;1, 'Raw Data'!AW2042, 0))</f>
        <v/>
      </c>
      <c r="AA2047">
        <f>IF(ISBLANK('Raw Data'!A2042), 0, IF(ABS('Raw Data'!D2042-'Raw Data'!E2042)&lt;2, 'Raw Data'!AX2042, 0))</f>
        <v/>
      </c>
      <c r="AB2047">
        <f>IF(ISBLANK('Raw Data'!D2042), 0, IF('Raw Data'!E2042-'Raw Data'!D2042&gt;1, 'Raw Data'!AY2042, 0))</f>
        <v/>
      </c>
      <c r="AC2047">
        <f>IF(ISBLANK('Raw Data'!D2042), 0, IF('Raw Data'!D2042-'Raw Data'!E2042&gt;2, 'Raw Data'!AZ2042, 0))</f>
        <v/>
      </c>
      <c r="AD2047">
        <f>IF(ISBLANK('Raw Data'!A2042), 0, IF(ABS('Raw Data'!D2042-'Raw Data'!E2042)&lt;3, 'Raw Data'!BA2042, 0))</f>
        <v/>
      </c>
      <c r="AE2047">
        <f>IF(ISBLANK('Raw Data'!D2042), 0, IF('Raw Data'!E2042-'Raw Data'!D2042&gt;2, 'Raw Data'!BB2042, 0))</f>
        <v/>
      </c>
      <c r="AF2047">
        <f>IF(ISBLANK('Raw Data'!D2042), 0, IF('Raw Data'!D2042-'Raw Data'!E2042&gt;3, 'Raw Data'!BC2042, 0))</f>
        <v/>
      </c>
      <c r="AG2047">
        <f>IF(ISBLANK('Raw Data'!A2042), 0, IF(ABS('Raw Data'!D2042-'Raw Data'!E2042)&lt;4, 'Raw Data'!BD2042, 0))</f>
        <v/>
      </c>
      <c r="AH2047">
        <f>IF(ISBLANK('Raw Data'!D2042), 0, IF('Raw Data'!E2042-'Raw Data'!D2042&gt;3, 'Raw Data'!BE2042, 0))</f>
        <v/>
      </c>
      <c r="AI2047">
        <f>IF(SUM('Raw Data'!D2042:E2042)&gt;'Raw Data'!F2042, 'Raw Data'!G2042, 0)</f>
        <v/>
      </c>
      <c r="AJ2047">
        <f>IF(ISBLANK('Raw Data'!D2042), 0, IF(SUM('Raw Data'!D2042:E2042)&lt;'Raw Data'!F2042, 'Raw Data'!H2042, 0))</f>
        <v/>
      </c>
      <c r="AK2047">
        <f>IF(ISBLANK('Raw Data'!A2042), 0, IF(AND('Raw Data'!D2042&lt;3, 'Raw Data'!E2042&lt;3, 'Raw Data'!F2042&lt;BB$2), 'Raw Data'!AF2042, 0))</f>
        <v/>
      </c>
      <c r="AL2047">
        <f>IF(ISBLANK('Raw Data'!A2042), 0, IF(AND('Raw Data'!D2042&lt;4, 'Raw Data'!E2042&lt;4, 'Raw Data'!F2042&lt;BB$2), 'Raw Data'!AI2042, 0))</f>
        <v/>
      </c>
      <c r="AM2047">
        <f>IF(ISBLANK('Raw Data'!A2042), 0, IF(AND('Raw Data'!D2042&lt;5, 'Raw Data'!E2042&lt;5, 'Raw Data'!F2042&lt;BB$2), 'Raw Data'!AL2042, 0))</f>
        <v/>
      </c>
      <c r="AN2047">
        <f>IF(ISBLANK('Raw Data'!A2042), 0, IF(AND('Raw Data'!D2042&lt;6, 'Raw Data'!E2042&lt;6, 'Raw Data'!F2042&lt;BB$2), 'Raw Data'!AO2042, 0))</f>
        <v/>
      </c>
      <c r="AO2047">
        <f>IF(ISBLANK('Raw Data'!A2042), 0, IF(AND('Raw Data'!I2042&lt;Analysis!$BC$2, 'Raw Data'!D2042-'Raw Data'!E2042&gt;1), 'Raw Data'!AW2042, IF(AND('Raw Data'!J2042&lt;Analysis!$BC$2, 'Raw Data'!E2042-'Raw Data'!D2042&gt;1), 'Raw Data'!AY2042, 0)))</f>
        <v/>
      </c>
      <c r="AP2047">
        <f>IF(ISBLANK('Raw Data'!A2042), 0, IF(AND('Raw Data'!I2042&lt;Analysis!$BC$2, 'Raw Data'!D2042-'Raw Data'!E2042&gt;2), 'Raw Data'!AZ2042, IF(AND('Raw Data'!J2042&lt;Analysis!$BC$2, 'Raw Data'!E2042-'Raw Data'!D2042&gt;2), 'Raw Data'!BB2042, 0)))</f>
        <v/>
      </c>
      <c r="AQ2047">
        <f>IF(ISBLANK('Raw Data'!A2042), 0, IF(AND('Raw Data'!I2042&lt;Analysis!$BC$2, 'Raw Data'!D2042-'Raw Data'!E2042&gt;3), 'Raw Data'!BC2042, IF(AND('Raw Data'!J2042&lt;Analysis!$BC$2, 'Raw Data'!E2042-'Raw Data'!D2042&gt;3), 'Raw Data'!BE2042, 0)))</f>
        <v/>
      </c>
      <c r="AR2047">
        <f>IF('Hidden Analysiss'!D2043=1,IF(ABS('Raw Data'!E2042-'Raw Data'!D2042)&lt;2,'Raw Data'!AX2042,0), 0)</f>
        <v/>
      </c>
      <c r="AS2047">
        <f>IF('Hidden Analysiss'!D2043=1,IF(ABS('Raw Data'!E2042-'Raw Data'!D2042)&lt;3,'Raw Data'!BA2042,0), 0)</f>
        <v/>
      </c>
      <c r="AT2047">
        <f>IF('Hidden Analysiss'!D2043=1,IF(ABS('Raw Data'!E2042-'Raw Data'!D2042)&lt;4,'Raw Data'!BD2042,0), 0)</f>
        <v/>
      </c>
      <c r="AU2047">
        <f>IF(AND('Hidden Analysiss'!E2043=1, ABS('Raw Data'!E2042-'Raw Data'!D2042)&lt;2), 'Raw Data'!AX2042, 0)</f>
        <v/>
      </c>
      <c r="AV2047">
        <f>IF(AND('Hidden Analysiss'!E2043=1, ABS('Raw Data'!E2042-'Raw Data'!D2042)&lt;3), 'Raw Data'!BA2042, 0)</f>
        <v/>
      </c>
      <c r="AW2047">
        <f>IF(AND('Hidden Analysiss'!E2043=1, ABS('Raw Data'!E2042-'Raw Data'!D2042)&lt;3), 'Raw Data'!BD2042, 0)</f>
        <v/>
      </c>
    </row>
    <row r="2048">
      <c r="A2048" s="1">
        <f>'Raw Data'!A2043</f>
        <v/>
      </c>
      <c r="B2048">
        <f>IF('Raw Data'!E2043&gt;'Raw Data'!D2043, 'Raw Data'!J2043, 0)</f>
        <v/>
      </c>
      <c r="C2048">
        <f>IF('Raw Data'!D2043&gt;'Raw Data'!E2043, 'Raw Data'!I2043, 0)</f>
        <v/>
      </c>
      <c r="D2048">
        <f>SUM(G2048:H2048)</f>
        <v/>
      </c>
      <c r="E2048">
        <f>IF(AND('Raw Data'!J2043&lt;'Raw Data'!I2043,'Raw Data'!E2043&gt;'Raw Data'!D2043,'Raw Data'!E2043-'Raw Data'!D2043&gt;3),'Raw Data'!N2043,IF(AND('Raw Data'!I2043&lt;'Raw Data'!J2043,'Raw Data'!D2043&gt;'Raw Data'!E2043,'Raw Data'!D2043-'Raw Data'!E2043&gt;3),'Raw Data'!M2043,0))</f>
        <v/>
      </c>
      <c r="F2048">
        <f>IF(AND('Raw Data'!J2043&lt;'Raw Data'!I2043,'Raw Data'!E2043&gt;'Raw Data'!D2043,'Raw Data'!E2043-'Raw Data'!D2043&lt;4),'Raw Data'!L2043,IF(AND('Raw Data'!I2043&lt;'Raw Data'!J2043,'Raw Data'!D2043&gt;'Raw Data'!E2043,'Raw Data'!D2043-'Raw Data'!E2043&lt;4),'Raw Data'!K2043,0))</f>
        <v/>
      </c>
      <c r="G2048">
        <f>IF(AND('Raw Data'!J2043&lt;'Raw Data'!I2043, 'Raw Data'!E2043&gt;'Raw Data'!D2043), 'Raw Data'!J2043, 0)</f>
        <v/>
      </c>
      <c r="H2048">
        <f>IF(AND('Raw Data'!J2043&gt;'Raw Data'!I2043, 'Raw Data'!E2043&lt;'Raw Data'!D2043), 'Raw Data'!I2043, 0)</f>
        <v/>
      </c>
      <c r="I2048">
        <f>SUM(J2048:K2048)</f>
        <v/>
      </c>
      <c r="J2048">
        <f>IF(AND('Raw Data'!J2043&gt;'Raw Data'!I2043, 'Raw Data'!E2043&gt;'Raw Data'!D2043), 'Raw Data'!J2043, 0)</f>
        <v/>
      </c>
      <c r="K2048">
        <f>IF(AND('Raw Data'!I2043&gt;'Raw Data'!J2043, 'Raw Data'!D2043&gt;'Raw Data'!E2043), 'Raw Data'!I2043, 0)</f>
        <v/>
      </c>
      <c r="L2048">
        <f>IF('Raw Data'!E2043-'Raw Data'!D2043&gt;3, 'Raw Data'!N2043, 0)</f>
        <v/>
      </c>
      <c r="M2048">
        <f>IF('Raw Data'!D2043-'Raw Data'!E2043&gt;3, 'Raw Data'!M2043, 0)</f>
        <v/>
      </c>
      <c r="N2048">
        <f>IF(ISBLANK('Raw Data'!D2043),0,IF(AND('Raw Data'!E2043&gt;'Raw Data'!D2043,'Raw Data'!E2043-'Raw Data'!D2043&gt;0,'Raw Data'!E2043-'Raw Data'!D2043&lt;4),'Raw Data'!L2043, 0))</f>
        <v/>
      </c>
      <c r="O2048">
        <f>IF(ISBLANK('Raw Data'!D2043),0,IF(AND('Raw Data'!E2043&gt;'Raw Data'!D2043,'Raw Data'!E2043-'Raw Data'!D2043&gt;0,'Raw Data'!D2043-'Raw Data'!E2043&lt;4),'Raw Data'!K2043, 0))</f>
        <v/>
      </c>
      <c r="P2048">
        <f>IF('Raw Data'!E2043-'Raw Data'!D2043&gt;3, 'Raw Data'!N2043, IF('Raw Data'!D2043-'Raw Data'!E2043&gt;3, 'Raw Data'!M2043, 0))</f>
        <v/>
      </c>
      <c r="Q2048">
        <f>IF(ISBLANK('Raw Data'!E2043),0,IF(AND('Raw Data'!E2043-'Raw Data'!D2043&lt;4,'Raw Data'!E2043-'Raw Data'!D2043&gt;0),'Raw Data'!L2043,IF(AND('Raw Data'!D2043&gt;'Raw Data'!E2043,'Raw Data'!D2043-'Raw Data'!E2043&gt;0),'Raw Data'!K2043,0)))</f>
        <v/>
      </c>
      <c r="R2048">
        <f>IF(ISBLANK('Raw Data'!K2043),0,IFERROR(IF(MATCH(SMALL('Raw Data'!K2043:N2043,1),L2048:O2048,0),SMALL('Raw Data'!K2043:N2043,1)),0))</f>
        <v/>
      </c>
      <c r="S2048">
        <f>IF(ISBLANK('Raw Data'!K2043),0,IFERROR(IF(MATCH(SMALL('Raw Data'!K2043:N2043,2),L2048:O2048,0),SMALL('Raw Data'!K2043:N2043,2)),0))</f>
        <v/>
      </c>
      <c r="T2048">
        <f>IF(ISBLANK('Raw Data'!K2043),0,IFERROR(IF(MATCH(SMALL('Raw Data'!K2043:N2043,3),L2048:O2048,0),SMALL('Raw Data'!K2043:N2043,3)),0))</f>
        <v/>
      </c>
      <c r="U2048">
        <f>IF(ISBLANK('Raw Data'!K2043),0,IFERROR(IF(MATCH(SMALL('Raw Data'!K2043:N2043,4),L2048:O2048,0),SMALL('Raw Data'!K2043:N2043,4)),0))</f>
        <v/>
      </c>
      <c r="V2048">
        <f>IF(AND('Raw Data'!D2043&lt;3, 'Raw Data'!E2043&lt;3, 'Raw Data'!A2043&gt;0), 'Raw Data'!AF2043, 0)</f>
        <v/>
      </c>
      <c r="W2048">
        <f>IF(AND('Raw Data'!D2043&lt;4, 'Raw Data'!E2043&lt;4, 'Raw Data'!A2043&gt;0), 'Raw Data'!AI2043, 0)</f>
        <v/>
      </c>
      <c r="X2048">
        <f>IF(AND('Raw Data'!D2043&lt;5, 'Raw Data'!E2043&lt;5, 'Raw Data'!A2043&gt;0), 'Raw Data'!AL2043, 0)</f>
        <v/>
      </c>
      <c r="Y2048">
        <f>IF(AND('Raw Data'!D2043&lt;6, 'Raw Data'!E2043&lt;6, 'Raw Data'!A2043&gt;0), 'Raw Data'!AO2043, 0)</f>
        <v/>
      </c>
      <c r="Z2048">
        <f>IF(ISBLANK('Raw Data'!D2043), 0, IF('Raw Data'!D2043-'Raw Data'!E2043&gt;1, 'Raw Data'!AW2043, 0))</f>
        <v/>
      </c>
      <c r="AA2048">
        <f>IF(ISBLANK('Raw Data'!A2043), 0, IF(ABS('Raw Data'!D2043-'Raw Data'!E2043)&lt;2, 'Raw Data'!AX2043, 0))</f>
        <v/>
      </c>
      <c r="AB2048">
        <f>IF(ISBLANK('Raw Data'!D2043), 0, IF('Raw Data'!E2043-'Raw Data'!D2043&gt;1, 'Raw Data'!AY2043, 0))</f>
        <v/>
      </c>
      <c r="AC2048">
        <f>IF(ISBLANK('Raw Data'!D2043), 0, IF('Raw Data'!D2043-'Raw Data'!E2043&gt;2, 'Raw Data'!AZ2043, 0))</f>
        <v/>
      </c>
      <c r="AD2048">
        <f>IF(ISBLANK('Raw Data'!A2043), 0, IF(ABS('Raw Data'!D2043-'Raw Data'!E2043)&lt;3, 'Raw Data'!BA2043, 0))</f>
        <v/>
      </c>
      <c r="AE2048">
        <f>IF(ISBLANK('Raw Data'!D2043), 0, IF('Raw Data'!E2043-'Raw Data'!D2043&gt;2, 'Raw Data'!BB2043, 0))</f>
        <v/>
      </c>
      <c r="AF2048">
        <f>IF(ISBLANK('Raw Data'!D2043), 0, IF('Raw Data'!D2043-'Raw Data'!E2043&gt;3, 'Raw Data'!BC2043, 0))</f>
        <v/>
      </c>
      <c r="AG2048">
        <f>IF(ISBLANK('Raw Data'!A2043), 0, IF(ABS('Raw Data'!D2043-'Raw Data'!E2043)&lt;4, 'Raw Data'!BD2043, 0))</f>
        <v/>
      </c>
      <c r="AH2048">
        <f>IF(ISBLANK('Raw Data'!D2043), 0, IF('Raw Data'!E2043-'Raw Data'!D2043&gt;3, 'Raw Data'!BE2043, 0))</f>
        <v/>
      </c>
      <c r="AI2048">
        <f>IF(SUM('Raw Data'!D2043:E2043)&gt;'Raw Data'!F2043, 'Raw Data'!G2043, 0)</f>
        <v/>
      </c>
      <c r="AJ2048">
        <f>IF(ISBLANK('Raw Data'!D2043), 0, IF(SUM('Raw Data'!D2043:E2043)&lt;'Raw Data'!F2043, 'Raw Data'!H2043, 0))</f>
        <v/>
      </c>
      <c r="AK2048">
        <f>IF(ISBLANK('Raw Data'!A2043), 0, IF(AND('Raw Data'!D2043&lt;3, 'Raw Data'!E2043&lt;3, 'Raw Data'!F2043&lt;BB$2), 'Raw Data'!AF2043, 0))</f>
        <v/>
      </c>
      <c r="AL2048">
        <f>IF(ISBLANK('Raw Data'!A2043), 0, IF(AND('Raw Data'!D2043&lt;4, 'Raw Data'!E2043&lt;4, 'Raw Data'!F2043&lt;BB$2), 'Raw Data'!AI2043, 0))</f>
        <v/>
      </c>
      <c r="AM2048">
        <f>IF(ISBLANK('Raw Data'!A2043), 0, IF(AND('Raw Data'!D2043&lt;5, 'Raw Data'!E2043&lt;5, 'Raw Data'!F2043&lt;BB$2), 'Raw Data'!AL2043, 0))</f>
        <v/>
      </c>
      <c r="AN2048">
        <f>IF(ISBLANK('Raw Data'!A2043), 0, IF(AND('Raw Data'!D2043&lt;6, 'Raw Data'!E2043&lt;6, 'Raw Data'!F2043&lt;BB$2), 'Raw Data'!AO2043, 0))</f>
        <v/>
      </c>
      <c r="AO2048">
        <f>IF(ISBLANK('Raw Data'!A2043), 0, IF(AND('Raw Data'!I2043&lt;Analysis!$BC$2, 'Raw Data'!D2043-'Raw Data'!E2043&gt;1), 'Raw Data'!AW2043, IF(AND('Raw Data'!J2043&lt;Analysis!$BC$2, 'Raw Data'!E2043-'Raw Data'!D2043&gt;1), 'Raw Data'!AY2043, 0)))</f>
        <v/>
      </c>
      <c r="AP2048">
        <f>IF(ISBLANK('Raw Data'!A2043), 0, IF(AND('Raw Data'!I2043&lt;Analysis!$BC$2, 'Raw Data'!D2043-'Raw Data'!E2043&gt;2), 'Raw Data'!AZ2043, IF(AND('Raw Data'!J2043&lt;Analysis!$BC$2, 'Raw Data'!E2043-'Raw Data'!D2043&gt;2), 'Raw Data'!BB2043, 0)))</f>
        <v/>
      </c>
      <c r="AQ2048">
        <f>IF(ISBLANK('Raw Data'!A2043), 0, IF(AND('Raw Data'!I2043&lt;Analysis!$BC$2, 'Raw Data'!D2043-'Raw Data'!E2043&gt;3), 'Raw Data'!BC2043, IF(AND('Raw Data'!J2043&lt;Analysis!$BC$2, 'Raw Data'!E2043-'Raw Data'!D2043&gt;3), 'Raw Data'!BE2043, 0)))</f>
        <v/>
      </c>
      <c r="AR2048">
        <f>IF('Hidden Analysiss'!D2044=1,IF(ABS('Raw Data'!E2043-'Raw Data'!D2043)&lt;2,'Raw Data'!AX2043,0), 0)</f>
        <v/>
      </c>
      <c r="AS2048">
        <f>IF('Hidden Analysiss'!D2044=1,IF(ABS('Raw Data'!E2043-'Raw Data'!D2043)&lt;3,'Raw Data'!BA2043,0), 0)</f>
        <v/>
      </c>
      <c r="AT2048">
        <f>IF('Hidden Analysiss'!D2044=1,IF(ABS('Raw Data'!E2043-'Raw Data'!D2043)&lt;4,'Raw Data'!BD2043,0), 0)</f>
        <v/>
      </c>
      <c r="AU2048">
        <f>IF(AND('Hidden Analysiss'!E2044=1, ABS('Raw Data'!E2043-'Raw Data'!D2043)&lt;2), 'Raw Data'!AX2043, 0)</f>
        <v/>
      </c>
      <c r="AV2048">
        <f>IF(AND('Hidden Analysiss'!E2044=1, ABS('Raw Data'!E2043-'Raw Data'!D2043)&lt;3), 'Raw Data'!BA2043, 0)</f>
        <v/>
      </c>
      <c r="AW2048">
        <f>IF(AND('Hidden Analysiss'!E2044=1, ABS('Raw Data'!E2043-'Raw Data'!D2043)&lt;3), 'Raw Data'!BD2043, 0)</f>
        <v/>
      </c>
    </row>
    <row r="2049">
      <c r="A2049" s="1">
        <f>'Raw Data'!A2044</f>
        <v/>
      </c>
      <c r="B2049">
        <f>IF('Raw Data'!E2044&gt;'Raw Data'!D2044, 'Raw Data'!J2044, 0)</f>
        <v/>
      </c>
      <c r="C2049">
        <f>IF('Raw Data'!D2044&gt;'Raw Data'!E2044, 'Raw Data'!I2044, 0)</f>
        <v/>
      </c>
      <c r="D2049">
        <f>SUM(G2049:H2049)</f>
        <v/>
      </c>
      <c r="E2049">
        <f>IF(AND('Raw Data'!J2044&lt;'Raw Data'!I2044,'Raw Data'!E2044&gt;'Raw Data'!D2044,'Raw Data'!E2044-'Raw Data'!D2044&gt;3),'Raw Data'!N2044,IF(AND('Raw Data'!I2044&lt;'Raw Data'!J2044,'Raw Data'!D2044&gt;'Raw Data'!E2044,'Raw Data'!D2044-'Raw Data'!E2044&gt;3),'Raw Data'!M2044,0))</f>
        <v/>
      </c>
      <c r="F2049">
        <f>IF(AND('Raw Data'!J2044&lt;'Raw Data'!I2044,'Raw Data'!E2044&gt;'Raw Data'!D2044,'Raw Data'!E2044-'Raw Data'!D2044&lt;4),'Raw Data'!L2044,IF(AND('Raw Data'!I2044&lt;'Raw Data'!J2044,'Raw Data'!D2044&gt;'Raw Data'!E2044,'Raw Data'!D2044-'Raw Data'!E2044&lt;4),'Raw Data'!K2044,0))</f>
        <v/>
      </c>
      <c r="G2049">
        <f>IF(AND('Raw Data'!J2044&lt;'Raw Data'!I2044, 'Raw Data'!E2044&gt;'Raw Data'!D2044), 'Raw Data'!J2044, 0)</f>
        <v/>
      </c>
      <c r="H2049">
        <f>IF(AND('Raw Data'!J2044&gt;'Raw Data'!I2044, 'Raw Data'!E2044&lt;'Raw Data'!D2044), 'Raw Data'!I2044, 0)</f>
        <v/>
      </c>
      <c r="I2049">
        <f>SUM(J2049:K2049)</f>
        <v/>
      </c>
      <c r="J2049">
        <f>IF(AND('Raw Data'!J2044&gt;'Raw Data'!I2044, 'Raw Data'!E2044&gt;'Raw Data'!D2044), 'Raw Data'!J2044, 0)</f>
        <v/>
      </c>
      <c r="K2049">
        <f>IF(AND('Raw Data'!I2044&gt;'Raw Data'!J2044, 'Raw Data'!D2044&gt;'Raw Data'!E2044), 'Raw Data'!I2044, 0)</f>
        <v/>
      </c>
      <c r="L2049">
        <f>IF('Raw Data'!E2044-'Raw Data'!D2044&gt;3, 'Raw Data'!N2044, 0)</f>
        <v/>
      </c>
      <c r="M2049">
        <f>IF('Raw Data'!D2044-'Raw Data'!E2044&gt;3, 'Raw Data'!M2044, 0)</f>
        <v/>
      </c>
      <c r="N2049">
        <f>IF(ISBLANK('Raw Data'!D2044),0,IF(AND('Raw Data'!E2044&gt;'Raw Data'!D2044,'Raw Data'!E2044-'Raw Data'!D2044&gt;0,'Raw Data'!E2044-'Raw Data'!D2044&lt;4),'Raw Data'!L2044, 0))</f>
        <v/>
      </c>
      <c r="O2049">
        <f>IF(ISBLANK('Raw Data'!D2044),0,IF(AND('Raw Data'!E2044&gt;'Raw Data'!D2044,'Raw Data'!E2044-'Raw Data'!D2044&gt;0,'Raw Data'!D2044-'Raw Data'!E2044&lt;4),'Raw Data'!K2044, 0))</f>
        <v/>
      </c>
      <c r="P2049">
        <f>IF('Raw Data'!E2044-'Raw Data'!D2044&gt;3, 'Raw Data'!N2044, IF('Raw Data'!D2044-'Raw Data'!E2044&gt;3, 'Raw Data'!M2044, 0))</f>
        <v/>
      </c>
      <c r="Q2049">
        <f>IF(ISBLANK('Raw Data'!E2044),0,IF(AND('Raw Data'!E2044-'Raw Data'!D2044&lt;4,'Raw Data'!E2044-'Raw Data'!D2044&gt;0),'Raw Data'!L2044,IF(AND('Raw Data'!D2044&gt;'Raw Data'!E2044,'Raw Data'!D2044-'Raw Data'!E2044&gt;0),'Raw Data'!K2044,0)))</f>
        <v/>
      </c>
      <c r="R2049">
        <f>IF(ISBLANK('Raw Data'!K2044),0,IFERROR(IF(MATCH(SMALL('Raw Data'!K2044:N2044,1),L2049:O2049,0),SMALL('Raw Data'!K2044:N2044,1)),0))</f>
        <v/>
      </c>
      <c r="S2049">
        <f>IF(ISBLANK('Raw Data'!K2044),0,IFERROR(IF(MATCH(SMALL('Raw Data'!K2044:N2044,2),L2049:O2049,0),SMALL('Raw Data'!K2044:N2044,2)),0))</f>
        <v/>
      </c>
      <c r="T2049">
        <f>IF(ISBLANK('Raw Data'!K2044),0,IFERROR(IF(MATCH(SMALL('Raw Data'!K2044:N2044,3),L2049:O2049,0),SMALL('Raw Data'!K2044:N2044,3)),0))</f>
        <v/>
      </c>
      <c r="U2049">
        <f>IF(ISBLANK('Raw Data'!K2044),0,IFERROR(IF(MATCH(SMALL('Raw Data'!K2044:N2044,4),L2049:O2049,0),SMALL('Raw Data'!K2044:N2044,4)),0))</f>
        <v/>
      </c>
      <c r="V2049">
        <f>IF(AND('Raw Data'!D2044&lt;3, 'Raw Data'!E2044&lt;3, 'Raw Data'!A2044&gt;0), 'Raw Data'!AF2044, 0)</f>
        <v/>
      </c>
      <c r="W2049">
        <f>IF(AND('Raw Data'!D2044&lt;4, 'Raw Data'!E2044&lt;4, 'Raw Data'!A2044&gt;0), 'Raw Data'!AI2044, 0)</f>
        <v/>
      </c>
      <c r="X2049">
        <f>IF(AND('Raw Data'!D2044&lt;5, 'Raw Data'!E2044&lt;5, 'Raw Data'!A2044&gt;0), 'Raw Data'!AL2044, 0)</f>
        <v/>
      </c>
      <c r="Y2049">
        <f>IF(AND('Raw Data'!D2044&lt;6, 'Raw Data'!E2044&lt;6, 'Raw Data'!A2044&gt;0), 'Raw Data'!AO2044, 0)</f>
        <v/>
      </c>
      <c r="Z2049">
        <f>IF(ISBLANK('Raw Data'!D2044), 0, IF('Raw Data'!D2044-'Raw Data'!E2044&gt;1, 'Raw Data'!AW2044, 0))</f>
        <v/>
      </c>
      <c r="AA2049">
        <f>IF(ISBLANK('Raw Data'!A2044), 0, IF(ABS('Raw Data'!D2044-'Raw Data'!E2044)&lt;2, 'Raw Data'!AX2044, 0))</f>
        <v/>
      </c>
      <c r="AB2049">
        <f>IF(ISBLANK('Raw Data'!D2044), 0, IF('Raw Data'!E2044-'Raw Data'!D2044&gt;1, 'Raw Data'!AY2044, 0))</f>
        <v/>
      </c>
      <c r="AC2049">
        <f>IF(ISBLANK('Raw Data'!D2044), 0, IF('Raw Data'!D2044-'Raw Data'!E2044&gt;2, 'Raw Data'!AZ2044, 0))</f>
        <v/>
      </c>
      <c r="AD2049">
        <f>IF(ISBLANK('Raw Data'!A2044), 0, IF(ABS('Raw Data'!D2044-'Raw Data'!E2044)&lt;3, 'Raw Data'!BA2044, 0))</f>
        <v/>
      </c>
      <c r="AE2049">
        <f>IF(ISBLANK('Raw Data'!D2044), 0, IF('Raw Data'!E2044-'Raw Data'!D2044&gt;2, 'Raw Data'!BB2044, 0))</f>
        <v/>
      </c>
      <c r="AF2049">
        <f>IF(ISBLANK('Raw Data'!D2044), 0, IF('Raw Data'!D2044-'Raw Data'!E2044&gt;3, 'Raw Data'!BC2044, 0))</f>
        <v/>
      </c>
      <c r="AG2049">
        <f>IF(ISBLANK('Raw Data'!A2044), 0, IF(ABS('Raw Data'!D2044-'Raw Data'!E2044)&lt;4, 'Raw Data'!BD2044, 0))</f>
        <v/>
      </c>
      <c r="AH2049">
        <f>IF(ISBLANK('Raw Data'!D2044), 0, IF('Raw Data'!E2044-'Raw Data'!D2044&gt;3, 'Raw Data'!BE2044, 0))</f>
        <v/>
      </c>
      <c r="AI2049">
        <f>IF(SUM('Raw Data'!D2044:E2044)&gt;'Raw Data'!F2044, 'Raw Data'!G2044, 0)</f>
        <v/>
      </c>
      <c r="AJ2049">
        <f>IF(ISBLANK('Raw Data'!D2044), 0, IF(SUM('Raw Data'!D2044:E2044)&lt;'Raw Data'!F2044, 'Raw Data'!H2044, 0))</f>
        <v/>
      </c>
      <c r="AK2049">
        <f>IF(ISBLANK('Raw Data'!A2044), 0, IF(AND('Raw Data'!D2044&lt;3, 'Raw Data'!E2044&lt;3, 'Raw Data'!F2044&lt;BB$2), 'Raw Data'!AF2044, 0))</f>
        <v/>
      </c>
      <c r="AL2049">
        <f>IF(ISBLANK('Raw Data'!A2044), 0, IF(AND('Raw Data'!D2044&lt;4, 'Raw Data'!E2044&lt;4, 'Raw Data'!F2044&lt;BB$2), 'Raw Data'!AI2044, 0))</f>
        <v/>
      </c>
      <c r="AM2049">
        <f>IF(ISBLANK('Raw Data'!A2044), 0, IF(AND('Raw Data'!D2044&lt;5, 'Raw Data'!E2044&lt;5, 'Raw Data'!F2044&lt;BB$2), 'Raw Data'!AL2044, 0))</f>
        <v/>
      </c>
      <c r="AN2049">
        <f>IF(ISBLANK('Raw Data'!A2044), 0, IF(AND('Raw Data'!D2044&lt;6, 'Raw Data'!E2044&lt;6, 'Raw Data'!F2044&lt;BB$2), 'Raw Data'!AO2044, 0))</f>
        <v/>
      </c>
      <c r="AO2049">
        <f>IF(ISBLANK('Raw Data'!A2044), 0, IF(AND('Raw Data'!I2044&lt;Analysis!$BC$2, 'Raw Data'!D2044-'Raw Data'!E2044&gt;1), 'Raw Data'!AW2044, IF(AND('Raw Data'!J2044&lt;Analysis!$BC$2, 'Raw Data'!E2044-'Raw Data'!D2044&gt;1), 'Raw Data'!AY2044, 0)))</f>
        <v/>
      </c>
      <c r="AP2049">
        <f>IF(ISBLANK('Raw Data'!A2044), 0, IF(AND('Raw Data'!I2044&lt;Analysis!$BC$2, 'Raw Data'!D2044-'Raw Data'!E2044&gt;2), 'Raw Data'!AZ2044, IF(AND('Raw Data'!J2044&lt;Analysis!$BC$2, 'Raw Data'!E2044-'Raw Data'!D2044&gt;2), 'Raw Data'!BB2044, 0)))</f>
        <v/>
      </c>
      <c r="AQ2049">
        <f>IF(ISBLANK('Raw Data'!A2044), 0, IF(AND('Raw Data'!I2044&lt;Analysis!$BC$2, 'Raw Data'!D2044-'Raw Data'!E2044&gt;3), 'Raw Data'!BC2044, IF(AND('Raw Data'!J2044&lt;Analysis!$BC$2, 'Raw Data'!E2044-'Raw Data'!D2044&gt;3), 'Raw Data'!BE2044, 0)))</f>
        <v/>
      </c>
      <c r="AR2049">
        <f>IF('Hidden Analysiss'!D2045=1,IF(ABS('Raw Data'!E2044-'Raw Data'!D2044)&lt;2,'Raw Data'!AX2044,0), 0)</f>
        <v/>
      </c>
      <c r="AS2049">
        <f>IF('Hidden Analysiss'!D2045=1,IF(ABS('Raw Data'!E2044-'Raw Data'!D2044)&lt;3,'Raw Data'!BA2044,0), 0)</f>
        <v/>
      </c>
      <c r="AT2049">
        <f>IF('Hidden Analysiss'!D2045=1,IF(ABS('Raw Data'!E2044-'Raw Data'!D2044)&lt;4,'Raw Data'!BD2044,0), 0)</f>
        <v/>
      </c>
      <c r="AU2049">
        <f>IF(AND('Hidden Analysiss'!E2045=1, ABS('Raw Data'!E2044-'Raw Data'!D2044)&lt;2), 'Raw Data'!AX2044, 0)</f>
        <v/>
      </c>
      <c r="AV2049">
        <f>IF(AND('Hidden Analysiss'!E2045=1, ABS('Raw Data'!E2044-'Raw Data'!D2044)&lt;3), 'Raw Data'!BA2044, 0)</f>
        <v/>
      </c>
      <c r="AW2049">
        <f>IF(AND('Hidden Analysiss'!E2045=1, ABS('Raw Data'!E2044-'Raw Data'!D2044)&lt;3), 'Raw Data'!BD2044, 0)</f>
        <v/>
      </c>
    </row>
    <row r="2050">
      <c r="A2050" s="1">
        <f>'Raw Data'!A2045</f>
        <v/>
      </c>
      <c r="B2050">
        <f>IF('Raw Data'!E2045&gt;'Raw Data'!D2045, 'Raw Data'!J2045, 0)</f>
        <v/>
      </c>
      <c r="C2050">
        <f>IF('Raw Data'!D2045&gt;'Raw Data'!E2045, 'Raw Data'!I2045, 0)</f>
        <v/>
      </c>
      <c r="D2050">
        <f>SUM(G2050:H2050)</f>
        <v/>
      </c>
      <c r="E2050">
        <f>IF(AND('Raw Data'!J2045&lt;'Raw Data'!I2045,'Raw Data'!E2045&gt;'Raw Data'!D2045,'Raw Data'!E2045-'Raw Data'!D2045&gt;3),'Raw Data'!N2045,IF(AND('Raw Data'!I2045&lt;'Raw Data'!J2045,'Raw Data'!D2045&gt;'Raw Data'!E2045,'Raw Data'!D2045-'Raw Data'!E2045&gt;3),'Raw Data'!M2045,0))</f>
        <v/>
      </c>
      <c r="F2050">
        <f>IF(AND('Raw Data'!J2045&lt;'Raw Data'!I2045,'Raw Data'!E2045&gt;'Raw Data'!D2045,'Raw Data'!E2045-'Raw Data'!D2045&lt;4),'Raw Data'!L2045,IF(AND('Raw Data'!I2045&lt;'Raw Data'!J2045,'Raw Data'!D2045&gt;'Raw Data'!E2045,'Raw Data'!D2045-'Raw Data'!E2045&lt;4),'Raw Data'!K2045,0))</f>
        <v/>
      </c>
      <c r="G2050">
        <f>IF(AND('Raw Data'!J2045&lt;'Raw Data'!I2045, 'Raw Data'!E2045&gt;'Raw Data'!D2045), 'Raw Data'!J2045, 0)</f>
        <v/>
      </c>
      <c r="H2050">
        <f>IF(AND('Raw Data'!J2045&gt;'Raw Data'!I2045, 'Raw Data'!E2045&lt;'Raw Data'!D2045), 'Raw Data'!I2045, 0)</f>
        <v/>
      </c>
      <c r="I2050">
        <f>SUM(J2050:K2050)</f>
        <v/>
      </c>
      <c r="J2050">
        <f>IF(AND('Raw Data'!J2045&gt;'Raw Data'!I2045, 'Raw Data'!E2045&gt;'Raw Data'!D2045), 'Raw Data'!J2045, 0)</f>
        <v/>
      </c>
      <c r="K2050">
        <f>IF(AND('Raw Data'!I2045&gt;'Raw Data'!J2045, 'Raw Data'!D2045&gt;'Raw Data'!E2045), 'Raw Data'!I2045, 0)</f>
        <v/>
      </c>
      <c r="L2050">
        <f>IF('Raw Data'!E2045-'Raw Data'!D2045&gt;3, 'Raw Data'!N2045, 0)</f>
        <v/>
      </c>
      <c r="M2050">
        <f>IF('Raw Data'!D2045-'Raw Data'!E2045&gt;3, 'Raw Data'!M2045, 0)</f>
        <v/>
      </c>
      <c r="N2050">
        <f>IF(ISBLANK('Raw Data'!D2045),0,IF(AND('Raw Data'!E2045&gt;'Raw Data'!D2045,'Raw Data'!E2045-'Raw Data'!D2045&gt;0,'Raw Data'!E2045-'Raw Data'!D2045&lt;4),'Raw Data'!L2045, 0))</f>
        <v/>
      </c>
      <c r="O2050">
        <f>IF(ISBLANK('Raw Data'!D2045),0,IF(AND('Raw Data'!E2045&gt;'Raw Data'!D2045,'Raw Data'!E2045-'Raw Data'!D2045&gt;0,'Raw Data'!D2045-'Raw Data'!E2045&lt;4),'Raw Data'!K2045, 0))</f>
        <v/>
      </c>
      <c r="P2050">
        <f>IF('Raw Data'!E2045-'Raw Data'!D2045&gt;3, 'Raw Data'!N2045, IF('Raw Data'!D2045-'Raw Data'!E2045&gt;3, 'Raw Data'!M2045, 0))</f>
        <v/>
      </c>
      <c r="Q2050">
        <f>IF(ISBLANK('Raw Data'!E2045),0,IF(AND('Raw Data'!E2045-'Raw Data'!D2045&lt;4,'Raw Data'!E2045-'Raw Data'!D2045&gt;0),'Raw Data'!L2045,IF(AND('Raw Data'!D2045&gt;'Raw Data'!E2045,'Raw Data'!D2045-'Raw Data'!E2045&gt;0),'Raw Data'!K2045,0)))</f>
        <v/>
      </c>
      <c r="R2050">
        <f>IF(ISBLANK('Raw Data'!K2045),0,IFERROR(IF(MATCH(SMALL('Raw Data'!K2045:N2045,1),L2050:O2050,0),SMALL('Raw Data'!K2045:N2045,1)),0))</f>
        <v/>
      </c>
      <c r="S2050">
        <f>IF(ISBLANK('Raw Data'!K2045),0,IFERROR(IF(MATCH(SMALL('Raw Data'!K2045:N2045,2),L2050:O2050,0),SMALL('Raw Data'!K2045:N2045,2)),0))</f>
        <v/>
      </c>
      <c r="T2050">
        <f>IF(ISBLANK('Raw Data'!K2045),0,IFERROR(IF(MATCH(SMALL('Raw Data'!K2045:N2045,3),L2050:O2050,0),SMALL('Raw Data'!K2045:N2045,3)),0))</f>
        <v/>
      </c>
      <c r="U2050">
        <f>IF(ISBLANK('Raw Data'!K2045),0,IFERROR(IF(MATCH(SMALL('Raw Data'!K2045:N2045,4),L2050:O2050,0),SMALL('Raw Data'!K2045:N2045,4)),0))</f>
        <v/>
      </c>
      <c r="V2050">
        <f>IF(AND('Raw Data'!D2045&lt;3, 'Raw Data'!E2045&lt;3, 'Raw Data'!A2045&gt;0), 'Raw Data'!AF2045, 0)</f>
        <v/>
      </c>
      <c r="W2050">
        <f>IF(AND('Raw Data'!D2045&lt;4, 'Raw Data'!E2045&lt;4, 'Raw Data'!A2045&gt;0), 'Raw Data'!AI2045, 0)</f>
        <v/>
      </c>
      <c r="X2050">
        <f>IF(AND('Raw Data'!D2045&lt;5, 'Raw Data'!E2045&lt;5, 'Raw Data'!A2045&gt;0), 'Raw Data'!AL2045, 0)</f>
        <v/>
      </c>
      <c r="Y2050">
        <f>IF(AND('Raw Data'!D2045&lt;6, 'Raw Data'!E2045&lt;6, 'Raw Data'!A2045&gt;0), 'Raw Data'!AO2045, 0)</f>
        <v/>
      </c>
      <c r="Z2050">
        <f>IF(ISBLANK('Raw Data'!D2045), 0, IF('Raw Data'!D2045-'Raw Data'!E2045&gt;1, 'Raw Data'!AW2045, 0))</f>
        <v/>
      </c>
      <c r="AA2050">
        <f>IF(ISBLANK('Raw Data'!A2045), 0, IF(ABS('Raw Data'!D2045-'Raw Data'!E2045)&lt;2, 'Raw Data'!AX2045, 0))</f>
        <v/>
      </c>
      <c r="AB2050">
        <f>IF(ISBLANK('Raw Data'!D2045), 0, IF('Raw Data'!E2045-'Raw Data'!D2045&gt;1, 'Raw Data'!AY2045, 0))</f>
        <v/>
      </c>
      <c r="AC2050">
        <f>IF(ISBLANK('Raw Data'!D2045), 0, IF('Raw Data'!D2045-'Raw Data'!E2045&gt;2, 'Raw Data'!AZ2045, 0))</f>
        <v/>
      </c>
      <c r="AD2050">
        <f>IF(ISBLANK('Raw Data'!A2045), 0, IF(ABS('Raw Data'!D2045-'Raw Data'!E2045)&lt;3, 'Raw Data'!BA2045, 0))</f>
        <v/>
      </c>
      <c r="AE2050">
        <f>IF(ISBLANK('Raw Data'!D2045), 0, IF('Raw Data'!E2045-'Raw Data'!D2045&gt;2, 'Raw Data'!BB2045, 0))</f>
        <v/>
      </c>
      <c r="AF2050">
        <f>IF(ISBLANK('Raw Data'!D2045), 0, IF('Raw Data'!D2045-'Raw Data'!E2045&gt;3, 'Raw Data'!BC2045, 0))</f>
        <v/>
      </c>
      <c r="AG2050">
        <f>IF(ISBLANK('Raw Data'!A2045), 0, IF(ABS('Raw Data'!D2045-'Raw Data'!E2045)&lt;4, 'Raw Data'!BD2045, 0))</f>
        <v/>
      </c>
      <c r="AH2050">
        <f>IF(ISBLANK('Raw Data'!D2045), 0, IF('Raw Data'!E2045-'Raw Data'!D2045&gt;3, 'Raw Data'!BE2045, 0))</f>
        <v/>
      </c>
      <c r="AI2050">
        <f>IF(SUM('Raw Data'!D2045:E2045)&gt;'Raw Data'!F2045, 'Raw Data'!G2045, 0)</f>
        <v/>
      </c>
      <c r="AJ2050">
        <f>IF(ISBLANK('Raw Data'!D2045), 0, IF(SUM('Raw Data'!D2045:E2045)&lt;'Raw Data'!F2045, 'Raw Data'!H2045, 0))</f>
        <v/>
      </c>
      <c r="AK2050">
        <f>IF(ISBLANK('Raw Data'!A2045), 0, IF(AND('Raw Data'!D2045&lt;3, 'Raw Data'!E2045&lt;3, 'Raw Data'!F2045&lt;BB$2), 'Raw Data'!AF2045, 0))</f>
        <v/>
      </c>
      <c r="AL2050">
        <f>IF(ISBLANK('Raw Data'!A2045), 0, IF(AND('Raw Data'!D2045&lt;4, 'Raw Data'!E2045&lt;4, 'Raw Data'!F2045&lt;BB$2), 'Raw Data'!AI2045, 0))</f>
        <v/>
      </c>
      <c r="AM2050">
        <f>IF(ISBLANK('Raw Data'!A2045), 0, IF(AND('Raw Data'!D2045&lt;5, 'Raw Data'!E2045&lt;5, 'Raw Data'!F2045&lt;BB$2), 'Raw Data'!AL2045, 0))</f>
        <v/>
      </c>
      <c r="AN2050">
        <f>IF(ISBLANK('Raw Data'!A2045), 0, IF(AND('Raw Data'!D2045&lt;6, 'Raw Data'!E2045&lt;6, 'Raw Data'!F2045&lt;BB$2), 'Raw Data'!AO2045, 0))</f>
        <v/>
      </c>
      <c r="AO2050">
        <f>IF(ISBLANK('Raw Data'!A2045), 0, IF(AND('Raw Data'!I2045&lt;Analysis!$BC$2, 'Raw Data'!D2045-'Raw Data'!E2045&gt;1), 'Raw Data'!AW2045, IF(AND('Raw Data'!J2045&lt;Analysis!$BC$2, 'Raw Data'!E2045-'Raw Data'!D2045&gt;1), 'Raw Data'!AY2045, 0)))</f>
        <v/>
      </c>
      <c r="AP2050">
        <f>IF(ISBLANK('Raw Data'!A2045), 0, IF(AND('Raw Data'!I2045&lt;Analysis!$BC$2, 'Raw Data'!D2045-'Raw Data'!E2045&gt;2), 'Raw Data'!AZ2045, IF(AND('Raw Data'!J2045&lt;Analysis!$BC$2, 'Raw Data'!E2045-'Raw Data'!D2045&gt;2), 'Raw Data'!BB2045, 0)))</f>
        <v/>
      </c>
      <c r="AQ2050">
        <f>IF(ISBLANK('Raw Data'!A2045), 0, IF(AND('Raw Data'!I2045&lt;Analysis!$BC$2, 'Raw Data'!D2045-'Raw Data'!E2045&gt;3), 'Raw Data'!BC2045, IF(AND('Raw Data'!J2045&lt;Analysis!$BC$2, 'Raw Data'!E2045-'Raw Data'!D2045&gt;3), 'Raw Data'!BE2045, 0)))</f>
        <v/>
      </c>
      <c r="AR2050">
        <f>IF('Hidden Analysiss'!D2046=1,IF(ABS('Raw Data'!E2045-'Raw Data'!D2045)&lt;2,'Raw Data'!AX2045,0), 0)</f>
        <v/>
      </c>
      <c r="AS2050">
        <f>IF('Hidden Analysiss'!D2046=1,IF(ABS('Raw Data'!E2045-'Raw Data'!D2045)&lt;3,'Raw Data'!BA2045,0), 0)</f>
        <v/>
      </c>
      <c r="AT2050">
        <f>IF('Hidden Analysiss'!D2046=1,IF(ABS('Raw Data'!E2045-'Raw Data'!D2045)&lt;4,'Raw Data'!BD2045,0), 0)</f>
        <v/>
      </c>
      <c r="AU2050">
        <f>IF(AND('Hidden Analysiss'!E2046=1, ABS('Raw Data'!E2045-'Raw Data'!D2045)&lt;2), 'Raw Data'!AX2045, 0)</f>
        <v/>
      </c>
      <c r="AV2050">
        <f>IF(AND('Hidden Analysiss'!E2046=1, ABS('Raw Data'!E2045-'Raw Data'!D2045)&lt;3), 'Raw Data'!BA2045, 0)</f>
        <v/>
      </c>
      <c r="AW2050">
        <f>IF(AND('Hidden Analysiss'!E2046=1, ABS('Raw Data'!E2045-'Raw Data'!D2045)&lt;3), 'Raw Data'!BD2045, 0)</f>
        <v/>
      </c>
    </row>
    <row r="2051">
      <c r="A2051" s="1">
        <f>'Raw Data'!A2046</f>
        <v/>
      </c>
      <c r="B2051">
        <f>IF('Raw Data'!E2046&gt;'Raw Data'!D2046, 'Raw Data'!J2046, 0)</f>
        <v/>
      </c>
      <c r="C2051">
        <f>IF('Raw Data'!D2046&gt;'Raw Data'!E2046, 'Raw Data'!I2046, 0)</f>
        <v/>
      </c>
      <c r="D2051">
        <f>SUM(G2051:H2051)</f>
        <v/>
      </c>
      <c r="E2051">
        <f>IF(AND('Raw Data'!J2046&lt;'Raw Data'!I2046,'Raw Data'!E2046&gt;'Raw Data'!D2046,'Raw Data'!E2046-'Raw Data'!D2046&gt;3),'Raw Data'!N2046,IF(AND('Raw Data'!I2046&lt;'Raw Data'!J2046,'Raw Data'!D2046&gt;'Raw Data'!E2046,'Raw Data'!D2046-'Raw Data'!E2046&gt;3),'Raw Data'!M2046,0))</f>
        <v/>
      </c>
      <c r="F2051">
        <f>IF(AND('Raw Data'!J2046&lt;'Raw Data'!I2046,'Raw Data'!E2046&gt;'Raw Data'!D2046,'Raw Data'!E2046-'Raw Data'!D2046&lt;4),'Raw Data'!L2046,IF(AND('Raw Data'!I2046&lt;'Raw Data'!J2046,'Raw Data'!D2046&gt;'Raw Data'!E2046,'Raw Data'!D2046-'Raw Data'!E2046&lt;4),'Raw Data'!K2046,0))</f>
        <v/>
      </c>
      <c r="G2051">
        <f>IF(AND('Raw Data'!J2046&lt;'Raw Data'!I2046, 'Raw Data'!E2046&gt;'Raw Data'!D2046), 'Raw Data'!J2046, 0)</f>
        <v/>
      </c>
      <c r="H2051">
        <f>IF(AND('Raw Data'!J2046&gt;'Raw Data'!I2046, 'Raw Data'!E2046&lt;'Raw Data'!D2046), 'Raw Data'!I2046, 0)</f>
        <v/>
      </c>
      <c r="I2051">
        <f>SUM(J2051:K2051)</f>
        <v/>
      </c>
      <c r="J2051">
        <f>IF(AND('Raw Data'!J2046&gt;'Raw Data'!I2046, 'Raw Data'!E2046&gt;'Raw Data'!D2046), 'Raw Data'!J2046, 0)</f>
        <v/>
      </c>
      <c r="K2051">
        <f>IF(AND('Raw Data'!I2046&gt;'Raw Data'!J2046, 'Raw Data'!D2046&gt;'Raw Data'!E2046), 'Raw Data'!I2046, 0)</f>
        <v/>
      </c>
      <c r="L2051">
        <f>IF('Raw Data'!E2046-'Raw Data'!D2046&gt;3, 'Raw Data'!N2046, 0)</f>
        <v/>
      </c>
      <c r="M2051">
        <f>IF('Raw Data'!D2046-'Raw Data'!E2046&gt;3, 'Raw Data'!M2046, 0)</f>
        <v/>
      </c>
      <c r="N2051">
        <f>IF(ISBLANK('Raw Data'!D2046),0,IF(AND('Raw Data'!E2046&gt;'Raw Data'!D2046,'Raw Data'!E2046-'Raw Data'!D2046&gt;0,'Raw Data'!E2046-'Raw Data'!D2046&lt;4),'Raw Data'!L2046, 0))</f>
        <v/>
      </c>
      <c r="O2051">
        <f>IF(ISBLANK('Raw Data'!D2046),0,IF(AND('Raw Data'!E2046&gt;'Raw Data'!D2046,'Raw Data'!E2046-'Raw Data'!D2046&gt;0,'Raw Data'!D2046-'Raw Data'!E2046&lt;4),'Raw Data'!K2046, 0))</f>
        <v/>
      </c>
      <c r="P2051">
        <f>IF('Raw Data'!E2046-'Raw Data'!D2046&gt;3, 'Raw Data'!N2046, IF('Raw Data'!D2046-'Raw Data'!E2046&gt;3, 'Raw Data'!M2046, 0))</f>
        <v/>
      </c>
      <c r="Q2051">
        <f>IF(ISBLANK('Raw Data'!E2046),0,IF(AND('Raw Data'!E2046-'Raw Data'!D2046&lt;4,'Raw Data'!E2046-'Raw Data'!D2046&gt;0),'Raw Data'!L2046,IF(AND('Raw Data'!D2046&gt;'Raw Data'!E2046,'Raw Data'!D2046-'Raw Data'!E2046&gt;0),'Raw Data'!K2046,0)))</f>
        <v/>
      </c>
      <c r="R2051">
        <f>IF(ISBLANK('Raw Data'!K2046),0,IFERROR(IF(MATCH(SMALL('Raw Data'!K2046:N2046,1),L2051:O2051,0),SMALL('Raw Data'!K2046:N2046,1)),0))</f>
        <v/>
      </c>
      <c r="S2051">
        <f>IF(ISBLANK('Raw Data'!K2046),0,IFERROR(IF(MATCH(SMALL('Raw Data'!K2046:N2046,2),L2051:O2051,0),SMALL('Raw Data'!K2046:N2046,2)),0))</f>
        <v/>
      </c>
      <c r="T2051">
        <f>IF(ISBLANK('Raw Data'!K2046),0,IFERROR(IF(MATCH(SMALL('Raw Data'!K2046:N2046,3),L2051:O2051,0),SMALL('Raw Data'!K2046:N2046,3)),0))</f>
        <v/>
      </c>
      <c r="U2051">
        <f>IF(ISBLANK('Raw Data'!K2046),0,IFERROR(IF(MATCH(SMALL('Raw Data'!K2046:N2046,4),L2051:O2051,0),SMALL('Raw Data'!K2046:N2046,4)),0))</f>
        <v/>
      </c>
      <c r="V2051">
        <f>IF(AND('Raw Data'!D2046&lt;3, 'Raw Data'!E2046&lt;3, 'Raw Data'!A2046&gt;0), 'Raw Data'!AF2046, 0)</f>
        <v/>
      </c>
      <c r="W2051">
        <f>IF(AND('Raw Data'!D2046&lt;4, 'Raw Data'!E2046&lt;4, 'Raw Data'!A2046&gt;0), 'Raw Data'!AI2046, 0)</f>
        <v/>
      </c>
      <c r="X2051">
        <f>IF(AND('Raw Data'!D2046&lt;5, 'Raw Data'!E2046&lt;5, 'Raw Data'!A2046&gt;0), 'Raw Data'!AL2046, 0)</f>
        <v/>
      </c>
      <c r="Y2051">
        <f>IF(AND('Raw Data'!D2046&lt;6, 'Raw Data'!E2046&lt;6, 'Raw Data'!A2046&gt;0), 'Raw Data'!AO2046, 0)</f>
        <v/>
      </c>
      <c r="Z2051">
        <f>IF(ISBLANK('Raw Data'!D2046), 0, IF('Raw Data'!D2046-'Raw Data'!E2046&gt;1, 'Raw Data'!AW2046, 0))</f>
        <v/>
      </c>
      <c r="AA2051">
        <f>IF(ISBLANK('Raw Data'!A2046), 0, IF(ABS('Raw Data'!D2046-'Raw Data'!E2046)&lt;2, 'Raw Data'!AX2046, 0))</f>
        <v/>
      </c>
      <c r="AB2051">
        <f>IF(ISBLANK('Raw Data'!D2046), 0, IF('Raw Data'!E2046-'Raw Data'!D2046&gt;1, 'Raw Data'!AY2046, 0))</f>
        <v/>
      </c>
      <c r="AC2051">
        <f>IF(ISBLANK('Raw Data'!D2046), 0, IF('Raw Data'!D2046-'Raw Data'!E2046&gt;2, 'Raw Data'!AZ2046, 0))</f>
        <v/>
      </c>
      <c r="AD2051">
        <f>IF(ISBLANK('Raw Data'!A2046), 0, IF(ABS('Raw Data'!D2046-'Raw Data'!E2046)&lt;3, 'Raw Data'!BA2046, 0))</f>
        <v/>
      </c>
      <c r="AE2051">
        <f>IF(ISBLANK('Raw Data'!D2046), 0, IF('Raw Data'!E2046-'Raw Data'!D2046&gt;2, 'Raw Data'!BB2046, 0))</f>
        <v/>
      </c>
      <c r="AF2051">
        <f>IF(ISBLANK('Raw Data'!D2046), 0, IF('Raw Data'!D2046-'Raw Data'!E2046&gt;3, 'Raw Data'!BC2046, 0))</f>
        <v/>
      </c>
      <c r="AG2051">
        <f>IF(ISBLANK('Raw Data'!A2046), 0, IF(ABS('Raw Data'!D2046-'Raw Data'!E2046)&lt;4, 'Raw Data'!BD2046, 0))</f>
        <v/>
      </c>
      <c r="AH2051">
        <f>IF(ISBLANK('Raw Data'!D2046), 0, IF('Raw Data'!E2046-'Raw Data'!D2046&gt;3, 'Raw Data'!BE2046, 0))</f>
        <v/>
      </c>
      <c r="AI2051">
        <f>IF(SUM('Raw Data'!D2046:E2046)&gt;'Raw Data'!F2046, 'Raw Data'!G2046, 0)</f>
        <v/>
      </c>
      <c r="AJ2051">
        <f>IF(ISBLANK('Raw Data'!D2046), 0, IF(SUM('Raw Data'!D2046:E2046)&lt;'Raw Data'!F2046, 'Raw Data'!H2046, 0))</f>
        <v/>
      </c>
      <c r="AK2051">
        <f>IF(ISBLANK('Raw Data'!A2046), 0, IF(AND('Raw Data'!D2046&lt;3, 'Raw Data'!E2046&lt;3, 'Raw Data'!F2046&lt;BB$2), 'Raw Data'!AF2046, 0))</f>
        <v/>
      </c>
      <c r="AL2051">
        <f>IF(ISBLANK('Raw Data'!A2046), 0, IF(AND('Raw Data'!D2046&lt;4, 'Raw Data'!E2046&lt;4, 'Raw Data'!F2046&lt;BB$2), 'Raw Data'!AI2046, 0))</f>
        <v/>
      </c>
      <c r="AM2051">
        <f>IF(ISBLANK('Raw Data'!A2046), 0, IF(AND('Raw Data'!D2046&lt;5, 'Raw Data'!E2046&lt;5, 'Raw Data'!F2046&lt;BB$2), 'Raw Data'!AL2046, 0))</f>
        <v/>
      </c>
      <c r="AN2051">
        <f>IF(ISBLANK('Raw Data'!A2046), 0, IF(AND('Raw Data'!D2046&lt;6, 'Raw Data'!E2046&lt;6, 'Raw Data'!F2046&lt;BB$2), 'Raw Data'!AO2046, 0))</f>
        <v/>
      </c>
      <c r="AO2051">
        <f>IF(ISBLANK('Raw Data'!A2046), 0, IF(AND('Raw Data'!I2046&lt;Analysis!$BC$2, 'Raw Data'!D2046-'Raw Data'!E2046&gt;1), 'Raw Data'!AW2046, IF(AND('Raw Data'!J2046&lt;Analysis!$BC$2, 'Raw Data'!E2046-'Raw Data'!D2046&gt;1), 'Raw Data'!AY2046, 0)))</f>
        <v/>
      </c>
      <c r="AP2051">
        <f>IF(ISBLANK('Raw Data'!A2046), 0, IF(AND('Raw Data'!I2046&lt;Analysis!$BC$2, 'Raw Data'!D2046-'Raw Data'!E2046&gt;2), 'Raw Data'!AZ2046, IF(AND('Raw Data'!J2046&lt;Analysis!$BC$2, 'Raw Data'!E2046-'Raw Data'!D2046&gt;2), 'Raw Data'!BB2046, 0)))</f>
        <v/>
      </c>
      <c r="AQ2051">
        <f>IF(ISBLANK('Raw Data'!A2046), 0, IF(AND('Raw Data'!I2046&lt;Analysis!$BC$2, 'Raw Data'!D2046-'Raw Data'!E2046&gt;3), 'Raw Data'!BC2046, IF(AND('Raw Data'!J2046&lt;Analysis!$BC$2, 'Raw Data'!E2046-'Raw Data'!D2046&gt;3), 'Raw Data'!BE2046, 0)))</f>
        <v/>
      </c>
      <c r="AR2051">
        <f>IF('Hidden Analysiss'!D2047=1,IF(ABS('Raw Data'!E2046-'Raw Data'!D2046)&lt;2,'Raw Data'!AX2046,0), 0)</f>
        <v/>
      </c>
      <c r="AS2051">
        <f>IF('Hidden Analysiss'!D2047=1,IF(ABS('Raw Data'!E2046-'Raw Data'!D2046)&lt;3,'Raw Data'!BA2046,0), 0)</f>
        <v/>
      </c>
      <c r="AT2051">
        <f>IF('Hidden Analysiss'!D2047=1,IF(ABS('Raw Data'!E2046-'Raw Data'!D2046)&lt;4,'Raw Data'!BD2046,0), 0)</f>
        <v/>
      </c>
      <c r="AU2051">
        <f>IF(AND('Hidden Analysiss'!E2047=1, ABS('Raw Data'!E2046-'Raw Data'!D2046)&lt;2), 'Raw Data'!AX2046, 0)</f>
        <v/>
      </c>
      <c r="AV2051">
        <f>IF(AND('Hidden Analysiss'!E2047=1, ABS('Raw Data'!E2046-'Raw Data'!D2046)&lt;3), 'Raw Data'!BA2046, 0)</f>
        <v/>
      </c>
      <c r="AW2051">
        <f>IF(AND('Hidden Analysiss'!E2047=1, ABS('Raw Data'!E2046-'Raw Data'!D2046)&lt;3), 'Raw Data'!BD2046, 0)</f>
        <v/>
      </c>
    </row>
    <row r="2052">
      <c r="A2052" s="1">
        <f>'Raw Data'!A2047</f>
        <v/>
      </c>
      <c r="B2052">
        <f>IF('Raw Data'!E2047&gt;'Raw Data'!D2047, 'Raw Data'!J2047, 0)</f>
        <v/>
      </c>
      <c r="C2052">
        <f>IF('Raw Data'!D2047&gt;'Raw Data'!E2047, 'Raw Data'!I2047, 0)</f>
        <v/>
      </c>
      <c r="D2052">
        <f>SUM(G2052:H2052)</f>
        <v/>
      </c>
      <c r="E2052">
        <f>IF(AND('Raw Data'!J2047&lt;'Raw Data'!I2047,'Raw Data'!E2047&gt;'Raw Data'!D2047,'Raw Data'!E2047-'Raw Data'!D2047&gt;3),'Raw Data'!N2047,IF(AND('Raw Data'!I2047&lt;'Raw Data'!J2047,'Raw Data'!D2047&gt;'Raw Data'!E2047,'Raw Data'!D2047-'Raw Data'!E2047&gt;3),'Raw Data'!M2047,0))</f>
        <v/>
      </c>
      <c r="F2052">
        <f>IF(AND('Raw Data'!J2047&lt;'Raw Data'!I2047,'Raw Data'!E2047&gt;'Raw Data'!D2047,'Raw Data'!E2047-'Raw Data'!D2047&lt;4),'Raw Data'!L2047,IF(AND('Raw Data'!I2047&lt;'Raw Data'!J2047,'Raw Data'!D2047&gt;'Raw Data'!E2047,'Raw Data'!D2047-'Raw Data'!E2047&lt;4),'Raw Data'!K2047,0))</f>
        <v/>
      </c>
      <c r="G2052">
        <f>IF(AND('Raw Data'!J2047&lt;'Raw Data'!I2047, 'Raw Data'!E2047&gt;'Raw Data'!D2047), 'Raw Data'!J2047, 0)</f>
        <v/>
      </c>
      <c r="H2052">
        <f>IF(AND('Raw Data'!J2047&gt;'Raw Data'!I2047, 'Raw Data'!E2047&lt;'Raw Data'!D2047), 'Raw Data'!I2047, 0)</f>
        <v/>
      </c>
      <c r="I2052">
        <f>SUM(J2052:K2052)</f>
        <v/>
      </c>
      <c r="J2052">
        <f>IF(AND('Raw Data'!J2047&gt;'Raw Data'!I2047, 'Raw Data'!E2047&gt;'Raw Data'!D2047), 'Raw Data'!J2047, 0)</f>
        <v/>
      </c>
      <c r="K2052">
        <f>IF(AND('Raw Data'!I2047&gt;'Raw Data'!J2047, 'Raw Data'!D2047&gt;'Raw Data'!E2047), 'Raw Data'!I2047, 0)</f>
        <v/>
      </c>
      <c r="L2052">
        <f>IF('Raw Data'!E2047-'Raw Data'!D2047&gt;3, 'Raw Data'!N2047, 0)</f>
        <v/>
      </c>
      <c r="M2052">
        <f>IF('Raw Data'!D2047-'Raw Data'!E2047&gt;3, 'Raw Data'!M2047, 0)</f>
        <v/>
      </c>
      <c r="N2052">
        <f>IF(ISBLANK('Raw Data'!D2047),0,IF(AND('Raw Data'!E2047&gt;'Raw Data'!D2047,'Raw Data'!E2047-'Raw Data'!D2047&gt;0,'Raw Data'!E2047-'Raw Data'!D2047&lt;4),'Raw Data'!L2047, 0))</f>
        <v/>
      </c>
      <c r="O2052">
        <f>IF(ISBLANK('Raw Data'!D2047),0,IF(AND('Raw Data'!E2047&gt;'Raw Data'!D2047,'Raw Data'!E2047-'Raw Data'!D2047&gt;0,'Raw Data'!D2047-'Raw Data'!E2047&lt;4),'Raw Data'!K2047, 0))</f>
        <v/>
      </c>
      <c r="P2052">
        <f>IF('Raw Data'!E2047-'Raw Data'!D2047&gt;3, 'Raw Data'!N2047, IF('Raw Data'!D2047-'Raw Data'!E2047&gt;3, 'Raw Data'!M2047, 0))</f>
        <v/>
      </c>
      <c r="Q2052">
        <f>IF(ISBLANK('Raw Data'!E2047),0,IF(AND('Raw Data'!E2047-'Raw Data'!D2047&lt;4,'Raw Data'!E2047-'Raw Data'!D2047&gt;0),'Raw Data'!L2047,IF(AND('Raw Data'!D2047&gt;'Raw Data'!E2047,'Raw Data'!D2047-'Raw Data'!E2047&gt;0),'Raw Data'!K2047,0)))</f>
        <v/>
      </c>
      <c r="R2052">
        <f>IF(ISBLANK('Raw Data'!K2047),0,IFERROR(IF(MATCH(SMALL('Raw Data'!K2047:N2047,1),L2052:O2052,0),SMALL('Raw Data'!K2047:N2047,1)),0))</f>
        <v/>
      </c>
      <c r="S2052">
        <f>IF(ISBLANK('Raw Data'!K2047),0,IFERROR(IF(MATCH(SMALL('Raw Data'!K2047:N2047,2),L2052:O2052,0),SMALL('Raw Data'!K2047:N2047,2)),0))</f>
        <v/>
      </c>
      <c r="T2052">
        <f>IF(ISBLANK('Raw Data'!K2047),0,IFERROR(IF(MATCH(SMALL('Raw Data'!K2047:N2047,3),L2052:O2052,0),SMALL('Raw Data'!K2047:N2047,3)),0))</f>
        <v/>
      </c>
      <c r="U2052">
        <f>IF(ISBLANK('Raw Data'!K2047),0,IFERROR(IF(MATCH(SMALL('Raw Data'!K2047:N2047,4),L2052:O2052,0),SMALL('Raw Data'!K2047:N2047,4)),0))</f>
        <v/>
      </c>
      <c r="V2052">
        <f>IF(AND('Raw Data'!D2047&lt;3, 'Raw Data'!E2047&lt;3, 'Raw Data'!A2047&gt;0), 'Raw Data'!AF2047, 0)</f>
        <v/>
      </c>
      <c r="W2052">
        <f>IF(AND('Raw Data'!D2047&lt;4, 'Raw Data'!E2047&lt;4, 'Raw Data'!A2047&gt;0), 'Raw Data'!AI2047, 0)</f>
        <v/>
      </c>
      <c r="X2052">
        <f>IF(AND('Raw Data'!D2047&lt;5, 'Raw Data'!E2047&lt;5, 'Raw Data'!A2047&gt;0), 'Raw Data'!AL2047, 0)</f>
        <v/>
      </c>
      <c r="Y2052">
        <f>IF(AND('Raw Data'!D2047&lt;6, 'Raw Data'!E2047&lt;6, 'Raw Data'!A2047&gt;0), 'Raw Data'!AO2047, 0)</f>
        <v/>
      </c>
      <c r="Z2052">
        <f>IF(ISBLANK('Raw Data'!D2047), 0, IF('Raw Data'!D2047-'Raw Data'!E2047&gt;1, 'Raw Data'!AW2047, 0))</f>
        <v/>
      </c>
      <c r="AA2052">
        <f>IF(ISBLANK('Raw Data'!A2047), 0, IF(ABS('Raw Data'!D2047-'Raw Data'!E2047)&lt;2, 'Raw Data'!AX2047, 0))</f>
        <v/>
      </c>
      <c r="AB2052">
        <f>IF(ISBLANK('Raw Data'!D2047), 0, IF('Raw Data'!E2047-'Raw Data'!D2047&gt;1, 'Raw Data'!AY2047, 0))</f>
        <v/>
      </c>
      <c r="AC2052">
        <f>IF(ISBLANK('Raw Data'!D2047), 0, IF('Raw Data'!D2047-'Raw Data'!E2047&gt;2, 'Raw Data'!AZ2047, 0))</f>
        <v/>
      </c>
      <c r="AD2052">
        <f>IF(ISBLANK('Raw Data'!A2047), 0, IF(ABS('Raw Data'!D2047-'Raw Data'!E2047)&lt;3, 'Raw Data'!BA2047, 0))</f>
        <v/>
      </c>
      <c r="AE2052">
        <f>IF(ISBLANK('Raw Data'!D2047), 0, IF('Raw Data'!E2047-'Raw Data'!D2047&gt;2, 'Raw Data'!BB2047, 0))</f>
        <v/>
      </c>
      <c r="AF2052">
        <f>IF(ISBLANK('Raw Data'!D2047), 0, IF('Raw Data'!D2047-'Raw Data'!E2047&gt;3, 'Raw Data'!BC2047, 0))</f>
        <v/>
      </c>
      <c r="AG2052">
        <f>IF(ISBLANK('Raw Data'!A2047), 0, IF(ABS('Raw Data'!D2047-'Raw Data'!E2047)&lt;4, 'Raw Data'!BD2047, 0))</f>
        <v/>
      </c>
      <c r="AH2052">
        <f>IF(ISBLANK('Raw Data'!D2047), 0, IF('Raw Data'!E2047-'Raw Data'!D2047&gt;3, 'Raw Data'!BE2047, 0))</f>
        <v/>
      </c>
      <c r="AI2052">
        <f>IF(SUM('Raw Data'!D2047:E2047)&gt;'Raw Data'!F2047, 'Raw Data'!G2047, 0)</f>
        <v/>
      </c>
      <c r="AJ2052">
        <f>IF(ISBLANK('Raw Data'!D2047), 0, IF(SUM('Raw Data'!D2047:E2047)&lt;'Raw Data'!F2047, 'Raw Data'!H2047, 0))</f>
        <v/>
      </c>
      <c r="AK2052">
        <f>IF(ISBLANK('Raw Data'!A2047), 0, IF(AND('Raw Data'!D2047&lt;3, 'Raw Data'!E2047&lt;3, 'Raw Data'!F2047&lt;BB$2), 'Raw Data'!AF2047, 0))</f>
        <v/>
      </c>
      <c r="AL2052">
        <f>IF(ISBLANK('Raw Data'!A2047), 0, IF(AND('Raw Data'!D2047&lt;4, 'Raw Data'!E2047&lt;4, 'Raw Data'!F2047&lt;BB$2), 'Raw Data'!AI2047, 0))</f>
        <v/>
      </c>
      <c r="AM2052">
        <f>IF(ISBLANK('Raw Data'!A2047), 0, IF(AND('Raw Data'!D2047&lt;5, 'Raw Data'!E2047&lt;5, 'Raw Data'!F2047&lt;BB$2), 'Raw Data'!AL2047, 0))</f>
        <v/>
      </c>
      <c r="AN2052">
        <f>IF(ISBLANK('Raw Data'!A2047), 0, IF(AND('Raw Data'!D2047&lt;6, 'Raw Data'!E2047&lt;6, 'Raw Data'!F2047&lt;BB$2), 'Raw Data'!AO2047, 0))</f>
        <v/>
      </c>
      <c r="AO2052">
        <f>IF(ISBLANK('Raw Data'!A2047), 0, IF(AND('Raw Data'!I2047&lt;Analysis!$BC$2, 'Raw Data'!D2047-'Raw Data'!E2047&gt;1), 'Raw Data'!AW2047, IF(AND('Raw Data'!J2047&lt;Analysis!$BC$2, 'Raw Data'!E2047-'Raw Data'!D2047&gt;1), 'Raw Data'!AY2047, 0)))</f>
        <v/>
      </c>
      <c r="AP2052">
        <f>IF(ISBLANK('Raw Data'!A2047), 0, IF(AND('Raw Data'!I2047&lt;Analysis!$BC$2, 'Raw Data'!D2047-'Raw Data'!E2047&gt;2), 'Raw Data'!AZ2047, IF(AND('Raw Data'!J2047&lt;Analysis!$BC$2, 'Raw Data'!E2047-'Raw Data'!D2047&gt;2), 'Raw Data'!BB2047, 0)))</f>
        <v/>
      </c>
      <c r="AQ2052">
        <f>IF(ISBLANK('Raw Data'!A2047), 0, IF(AND('Raw Data'!I2047&lt;Analysis!$BC$2, 'Raw Data'!D2047-'Raw Data'!E2047&gt;3), 'Raw Data'!BC2047, IF(AND('Raw Data'!J2047&lt;Analysis!$BC$2, 'Raw Data'!E2047-'Raw Data'!D2047&gt;3), 'Raw Data'!BE2047, 0)))</f>
        <v/>
      </c>
      <c r="AR2052">
        <f>IF('Hidden Analysiss'!D2048=1,IF(ABS('Raw Data'!E2047-'Raw Data'!D2047)&lt;2,'Raw Data'!AX2047,0), 0)</f>
        <v/>
      </c>
      <c r="AS2052">
        <f>IF('Hidden Analysiss'!D2048=1,IF(ABS('Raw Data'!E2047-'Raw Data'!D2047)&lt;3,'Raw Data'!BA2047,0), 0)</f>
        <v/>
      </c>
      <c r="AT2052">
        <f>IF('Hidden Analysiss'!D2048=1,IF(ABS('Raw Data'!E2047-'Raw Data'!D2047)&lt;4,'Raw Data'!BD2047,0), 0)</f>
        <v/>
      </c>
      <c r="AU2052">
        <f>IF(AND('Hidden Analysiss'!E2048=1, ABS('Raw Data'!E2047-'Raw Data'!D2047)&lt;2), 'Raw Data'!AX2047, 0)</f>
        <v/>
      </c>
      <c r="AV2052">
        <f>IF(AND('Hidden Analysiss'!E2048=1, ABS('Raw Data'!E2047-'Raw Data'!D2047)&lt;3), 'Raw Data'!BA2047, 0)</f>
        <v/>
      </c>
      <c r="AW2052">
        <f>IF(AND('Hidden Analysiss'!E2048=1, ABS('Raw Data'!E2047-'Raw Data'!D2047)&lt;3), 'Raw Data'!BD2047, 0)</f>
        <v/>
      </c>
    </row>
    <row r="2053">
      <c r="A2053" s="1">
        <f>'Raw Data'!A2048</f>
        <v/>
      </c>
      <c r="B2053">
        <f>IF('Raw Data'!E2048&gt;'Raw Data'!D2048, 'Raw Data'!J2048, 0)</f>
        <v/>
      </c>
      <c r="C2053">
        <f>IF('Raw Data'!D2048&gt;'Raw Data'!E2048, 'Raw Data'!I2048, 0)</f>
        <v/>
      </c>
      <c r="D2053">
        <f>SUM(G2053:H2053)</f>
        <v/>
      </c>
      <c r="E2053">
        <f>IF(AND('Raw Data'!J2048&lt;'Raw Data'!I2048,'Raw Data'!E2048&gt;'Raw Data'!D2048,'Raw Data'!E2048-'Raw Data'!D2048&gt;3),'Raw Data'!N2048,IF(AND('Raw Data'!I2048&lt;'Raw Data'!J2048,'Raw Data'!D2048&gt;'Raw Data'!E2048,'Raw Data'!D2048-'Raw Data'!E2048&gt;3),'Raw Data'!M2048,0))</f>
        <v/>
      </c>
      <c r="F2053">
        <f>IF(AND('Raw Data'!J2048&lt;'Raw Data'!I2048,'Raw Data'!E2048&gt;'Raw Data'!D2048,'Raw Data'!E2048-'Raw Data'!D2048&lt;4),'Raw Data'!L2048,IF(AND('Raw Data'!I2048&lt;'Raw Data'!J2048,'Raw Data'!D2048&gt;'Raw Data'!E2048,'Raw Data'!D2048-'Raw Data'!E2048&lt;4),'Raw Data'!K2048,0))</f>
        <v/>
      </c>
      <c r="G2053">
        <f>IF(AND('Raw Data'!J2048&lt;'Raw Data'!I2048, 'Raw Data'!E2048&gt;'Raw Data'!D2048), 'Raw Data'!J2048, 0)</f>
        <v/>
      </c>
      <c r="H2053">
        <f>IF(AND('Raw Data'!J2048&gt;'Raw Data'!I2048, 'Raw Data'!E2048&lt;'Raw Data'!D2048), 'Raw Data'!I2048, 0)</f>
        <v/>
      </c>
      <c r="I2053">
        <f>SUM(J2053:K2053)</f>
        <v/>
      </c>
      <c r="J2053">
        <f>IF(AND('Raw Data'!J2048&gt;'Raw Data'!I2048, 'Raw Data'!E2048&gt;'Raw Data'!D2048), 'Raw Data'!J2048, 0)</f>
        <v/>
      </c>
      <c r="K2053">
        <f>IF(AND('Raw Data'!I2048&gt;'Raw Data'!J2048, 'Raw Data'!D2048&gt;'Raw Data'!E2048), 'Raw Data'!I2048, 0)</f>
        <v/>
      </c>
      <c r="L2053">
        <f>IF('Raw Data'!E2048-'Raw Data'!D2048&gt;3, 'Raw Data'!N2048, 0)</f>
        <v/>
      </c>
      <c r="M2053">
        <f>IF('Raw Data'!D2048-'Raw Data'!E2048&gt;3, 'Raw Data'!M2048, 0)</f>
        <v/>
      </c>
      <c r="N2053">
        <f>IF(ISBLANK('Raw Data'!D2048),0,IF(AND('Raw Data'!E2048&gt;'Raw Data'!D2048,'Raw Data'!E2048-'Raw Data'!D2048&gt;0,'Raw Data'!E2048-'Raw Data'!D2048&lt;4),'Raw Data'!L2048, 0))</f>
        <v/>
      </c>
      <c r="O2053">
        <f>IF(ISBLANK('Raw Data'!D2048),0,IF(AND('Raw Data'!E2048&gt;'Raw Data'!D2048,'Raw Data'!E2048-'Raw Data'!D2048&gt;0,'Raw Data'!D2048-'Raw Data'!E2048&lt;4),'Raw Data'!K2048, 0))</f>
        <v/>
      </c>
      <c r="P2053">
        <f>IF('Raw Data'!E2048-'Raw Data'!D2048&gt;3, 'Raw Data'!N2048, IF('Raw Data'!D2048-'Raw Data'!E2048&gt;3, 'Raw Data'!M2048, 0))</f>
        <v/>
      </c>
      <c r="Q2053">
        <f>IF(ISBLANK('Raw Data'!E2048),0,IF(AND('Raw Data'!E2048-'Raw Data'!D2048&lt;4,'Raw Data'!E2048-'Raw Data'!D2048&gt;0),'Raw Data'!L2048,IF(AND('Raw Data'!D2048&gt;'Raw Data'!E2048,'Raw Data'!D2048-'Raw Data'!E2048&gt;0),'Raw Data'!K2048,0)))</f>
        <v/>
      </c>
      <c r="R2053">
        <f>IF(ISBLANK('Raw Data'!K2048),0,IFERROR(IF(MATCH(SMALL('Raw Data'!K2048:N2048,1),L2053:O2053,0),SMALL('Raw Data'!K2048:N2048,1)),0))</f>
        <v/>
      </c>
      <c r="S2053">
        <f>IF(ISBLANK('Raw Data'!K2048),0,IFERROR(IF(MATCH(SMALL('Raw Data'!K2048:N2048,2),L2053:O2053,0),SMALL('Raw Data'!K2048:N2048,2)),0))</f>
        <v/>
      </c>
      <c r="T2053">
        <f>IF(ISBLANK('Raw Data'!K2048),0,IFERROR(IF(MATCH(SMALL('Raw Data'!K2048:N2048,3),L2053:O2053,0),SMALL('Raw Data'!K2048:N2048,3)),0))</f>
        <v/>
      </c>
      <c r="U2053">
        <f>IF(ISBLANK('Raw Data'!K2048),0,IFERROR(IF(MATCH(SMALL('Raw Data'!K2048:N2048,4),L2053:O2053,0),SMALL('Raw Data'!K2048:N2048,4)),0))</f>
        <v/>
      </c>
      <c r="V2053">
        <f>IF(AND('Raw Data'!D2048&lt;3, 'Raw Data'!E2048&lt;3, 'Raw Data'!A2048&gt;0), 'Raw Data'!AF2048, 0)</f>
        <v/>
      </c>
      <c r="W2053">
        <f>IF(AND('Raw Data'!D2048&lt;4, 'Raw Data'!E2048&lt;4, 'Raw Data'!A2048&gt;0), 'Raw Data'!AI2048, 0)</f>
        <v/>
      </c>
      <c r="X2053">
        <f>IF(AND('Raw Data'!D2048&lt;5, 'Raw Data'!E2048&lt;5, 'Raw Data'!A2048&gt;0), 'Raw Data'!AL2048, 0)</f>
        <v/>
      </c>
      <c r="Y2053">
        <f>IF(AND('Raw Data'!D2048&lt;6, 'Raw Data'!E2048&lt;6, 'Raw Data'!A2048&gt;0), 'Raw Data'!AO2048, 0)</f>
        <v/>
      </c>
      <c r="Z2053">
        <f>IF(ISBLANK('Raw Data'!D2048), 0, IF('Raw Data'!D2048-'Raw Data'!E2048&gt;1, 'Raw Data'!AW2048, 0))</f>
        <v/>
      </c>
      <c r="AA2053">
        <f>IF(ISBLANK('Raw Data'!A2048), 0, IF(ABS('Raw Data'!D2048-'Raw Data'!E2048)&lt;2, 'Raw Data'!AX2048, 0))</f>
        <v/>
      </c>
      <c r="AB2053">
        <f>IF(ISBLANK('Raw Data'!D2048), 0, IF('Raw Data'!E2048-'Raw Data'!D2048&gt;1, 'Raw Data'!AY2048, 0))</f>
        <v/>
      </c>
      <c r="AC2053">
        <f>IF(ISBLANK('Raw Data'!D2048), 0, IF('Raw Data'!D2048-'Raw Data'!E2048&gt;2, 'Raw Data'!AZ2048, 0))</f>
        <v/>
      </c>
      <c r="AD2053">
        <f>IF(ISBLANK('Raw Data'!A2048), 0, IF(ABS('Raw Data'!D2048-'Raw Data'!E2048)&lt;3, 'Raw Data'!BA2048, 0))</f>
        <v/>
      </c>
      <c r="AE2053">
        <f>IF(ISBLANK('Raw Data'!D2048), 0, IF('Raw Data'!E2048-'Raw Data'!D2048&gt;2, 'Raw Data'!BB2048, 0))</f>
        <v/>
      </c>
      <c r="AF2053">
        <f>IF(ISBLANK('Raw Data'!D2048), 0, IF('Raw Data'!D2048-'Raw Data'!E2048&gt;3, 'Raw Data'!BC2048, 0))</f>
        <v/>
      </c>
      <c r="AG2053">
        <f>IF(ISBLANK('Raw Data'!A2048), 0, IF(ABS('Raw Data'!D2048-'Raw Data'!E2048)&lt;4, 'Raw Data'!BD2048, 0))</f>
        <v/>
      </c>
      <c r="AH2053">
        <f>IF(ISBLANK('Raw Data'!D2048), 0, IF('Raw Data'!E2048-'Raw Data'!D2048&gt;3, 'Raw Data'!BE2048, 0))</f>
        <v/>
      </c>
      <c r="AI2053">
        <f>IF(SUM('Raw Data'!D2048:E2048)&gt;'Raw Data'!F2048, 'Raw Data'!G2048, 0)</f>
        <v/>
      </c>
      <c r="AJ2053">
        <f>IF(ISBLANK('Raw Data'!D2048), 0, IF(SUM('Raw Data'!D2048:E2048)&lt;'Raw Data'!F2048, 'Raw Data'!H2048, 0))</f>
        <v/>
      </c>
      <c r="AK2053">
        <f>IF(ISBLANK('Raw Data'!A2048), 0, IF(AND('Raw Data'!D2048&lt;3, 'Raw Data'!E2048&lt;3, 'Raw Data'!F2048&lt;BB$2), 'Raw Data'!AF2048, 0))</f>
        <v/>
      </c>
      <c r="AL2053">
        <f>IF(ISBLANK('Raw Data'!A2048), 0, IF(AND('Raw Data'!D2048&lt;4, 'Raw Data'!E2048&lt;4, 'Raw Data'!F2048&lt;BB$2), 'Raw Data'!AI2048, 0))</f>
        <v/>
      </c>
      <c r="AM2053">
        <f>IF(ISBLANK('Raw Data'!A2048), 0, IF(AND('Raw Data'!D2048&lt;5, 'Raw Data'!E2048&lt;5, 'Raw Data'!F2048&lt;BB$2), 'Raw Data'!AL2048, 0))</f>
        <v/>
      </c>
      <c r="AN2053">
        <f>IF(ISBLANK('Raw Data'!A2048), 0, IF(AND('Raw Data'!D2048&lt;6, 'Raw Data'!E2048&lt;6, 'Raw Data'!F2048&lt;BB$2), 'Raw Data'!AO2048, 0))</f>
        <v/>
      </c>
      <c r="AO2053">
        <f>IF(ISBLANK('Raw Data'!A2048), 0, IF(AND('Raw Data'!I2048&lt;Analysis!$BC$2, 'Raw Data'!D2048-'Raw Data'!E2048&gt;1), 'Raw Data'!AW2048, IF(AND('Raw Data'!J2048&lt;Analysis!$BC$2, 'Raw Data'!E2048-'Raw Data'!D2048&gt;1), 'Raw Data'!AY2048, 0)))</f>
        <v/>
      </c>
      <c r="AP2053">
        <f>IF(ISBLANK('Raw Data'!A2048), 0, IF(AND('Raw Data'!I2048&lt;Analysis!$BC$2, 'Raw Data'!D2048-'Raw Data'!E2048&gt;2), 'Raw Data'!AZ2048, IF(AND('Raw Data'!J2048&lt;Analysis!$BC$2, 'Raw Data'!E2048-'Raw Data'!D2048&gt;2), 'Raw Data'!BB2048, 0)))</f>
        <v/>
      </c>
      <c r="AQ2053">
        <f>IF(ISBLANK('Raw Data'!A2048), 0, IF(AND('Raw Data'!I2048&lt;Analysis!$BC$2, 'Raw Data'!D2048-'Raw Data'!E2048&gt;3), 'Raw Data'!BC2048, IF(AND('Raw Data'!J2048&lt;Analysis!$BC$2, 'Raw Data'!E2048-'Raw Data'!D2048&gt;3), 'Raw Data'!BE2048, 0)))</f>
        <v/>
      </c>
      <c r="AR2053">
        <f>IF('Hidden Analysiss'!D2049=1,IF(ABS('Raw Data'!E2048-'Raw Data'!D2048)&lt;2,'Raw Data'!AX2048,0), 0)</f>
        <v/>
      </c>
      <c r="AS2053">
        <f>IF('Hidden Analysiss'!D2049=1,IF(ABS('Raw Data'!E2048-'Raw Data'!D2048)&lt;3,'Raw Data'!BA2048,0), 0)</f>
        <v/>
      </c>
      <c r="AT2053">
        <f>IF('Hidden Analysiss'!D2049=1,IF(ABS('Raw Data'!E2048-'Raw Data'!D2048)&lt;4,'Raw Data'!BD2048,0), 0)</f>
        <v/>
      </c>
      <c r="AU2053">
        <f>IF(AND('Hidden Analysiss'!E2049=1, ABS('Raw Data'!E2048-'Raw Data'!D2048)&lt;2), 'Raw Data'!AX2048, 0)</f>
        <v/>
      </c>
      <c r="AV2053">
        <f>IF(AND('Hidden Analysiss'!E2049=1, ABS('Raw Data'!E2048-'Raw Data'!D2048)&lt;3), 'Raw Data'!BA2048, 0)</f>
        <v/>
      </c>
      <c r="AW2053">
        <f>IF(AND('Hidden Analysiss'!E2049=1, ABS('Raw Data'!E2048-'Raw Data'!D2048)&lt;3), 'Raw Data'!BD2048, 0)</f>
        <v/>
      </c>
    </row>
    <row r="2054">
      <c r="A2054" s="1">
        <f>'Raw Data'!A2049</f>
        <v/>
      </c>
      <c r="B2054">
        <f>IF('Raw Data'!E2049&gt;'Raw Data'!D2049, 'Raw Data'!J2049, 0)</f>
        <v/>
      </c>
      <c r="C2054">
        <f>IF('Raw Data'!D2049&gt;'Raw Data'!E2049, 'Raw Data'!I2049, 0)</f>
        <v/>
      </c>
      <c r="D2054">
        <f>SUM(G2054:H2054)</f>
        <v/>
      </c>
      <c r="E2054">
        <f>IF(AND('Raw Data'!J2049&lt;'Raw Data'!I2049,'Raw Data'!E2049&gt;'Raw Data'!D2049,'Raw Data'!E2049-'Raw Data'!D2049&gt;3),'Raw Data'!N2049,IF(AND('Raw Data'!I2049&lt;'Raw Data'!J2049,'Raw Data'!D2049&gt;'Raw Data'!E2049,'Raw Data'!D2049-'Raw Data'!E2049&gt;3),'Raw Data'!M2049,0))</f>
        <v/>
      </c>
      <c r="F2054">
        <f>IF(AND('Raw Data'!J2049&lt;'Raw Data'!I2049,'Raw Data'!E2049&gt;'Raw Data'!D2049,'Raw Data'!E2049-'Raw Data'!D2049&lt;4),'Raw Data'!L2049,IF(AND('Raw Data'!I2049&lt;'Raw Data'!J2049,'Raw Data'!D2049&gt;'Raw Data'!E2049,'Raw Data'!D2049-'Raw Data'!E2049&lt;4),'Raw Data'!K2049,0))</f>
        <v/>
      </c>
      <c r="G2054">
        <f>IF(AND('Raw Data'!J2049&lt;'Raw Data'!I2049, 'Raw Data'!E2049&gt;'Raw Data'!D2049), 'Raw Data'!J2049, 0)</f>
        <v/>
      </c>
      <c r="H2054">
        <f>IF(AND('Raw Data'!J2049&gt;'Raw Data'!I2049, 'Raw Data'!E2049&lt;'Raw Data'!D2049), 'Raw Data'!I2049, 0)</f>
        <v/>
      </c>
      <c r="I2054">
        <f>SUM(J2054:K2054)</f>
        <v/>
      </c>
      <c r="J2054">
        <f>IF(AND('Raw Data'!J2049&gt;'Raw Data'!I2049, 'Raw Data'!E2049&gt;'Raw Data'!D2049), 'Raw Data'!J2049, 0)</f>
        <v/>
      </c>
      <c r="K2054">
        <f>IF(AND('Raw Data'!I2049&gt;'Raw Data'!J2049, 'Raw Data'!D2049&gt;'Raw Data'!E2049), 'Raw Data'!I2049, 0)</f>
        <v/>
      </c>
      <c r="L2054">
        <f>IF('Raw Data'!E2049-'Raw Data'!D2049&gt;3, 'Raw Data'!N2049, 0)</f>
        <v/>
      </c>
      <c r="M2054">
        <f>IF('Raw Data'!D2049-'Raw Data'!E2049&gt;3, 'Raw Data'!M2049, 0)</f>
        <v/>
      </c>
      <c r="N2054">
        <f>IF(ISBLANK('Raw Data'!D2049),0,IF(AND('Raw Data'!E2049&gt;'Raw Data'!D2049,'Raw Data'!E2049-'Raw Data'!D2049&gt;0,'Raw Data'!E2049-'Raw Data'!D2049&lt;4),'Raw Data'!L2049, 0))</f>
        <v/>
      </c>
      <c r="O2054">
        <f>IF(ISBLANK('Raw Data'!D2049),0,IF(AND('Raw Data'!E2049&gt;'Raw Data'!D2049,'Raw Data'!E2049-'Raw Data'!D2049&gt;0,'Raw Data'!D2049-'Raw Data'!E2049&lt;4),'Raw Data'!K2049, 0))</f>
        <v/>
      </c>
      <c r="P2054">
        <f>IF('Raw Data'!E2049-'Raw Data'!D2049&gt;3, 'Raw Data'!N2049, IF('Raw Data'!D2049-'Raw Data'!E2049&gt;3, 'Raw Data'!M2049, 0))</f>
        <v/>
      </c>
      <c r="Q2054">
        <f>IF(ISBLANK('Raw Data'!E2049),0,IF(AND('Raw Data'!E2049-'Raw Data'!D2049&lt;4,'Raw Data'!E2049-'Raw Data'!D2049&gt;0),'Raw Data'!L2049,IF(AND('Raw Data'!D2049&gt;'Raw Data'!E2049,'Raw Data'!D2049-'Raw Data'!E2049&gt;0),'Raw Data'!K2049,0)))</f>
        <v/>
      </c>
      <c r="R2054">
        <f>IF(ISBLANK('Raw Data'!K2049),0,IFERROR(IF(MATCH(SMALL('Raw Data'!K2049:N2049,1),L2054:O2054,0),SMALL('Raw Data'!K2049:N2049,1)),0))</f>
        <v/>
      </c>
      <c r="S2054">
        <f>IF(ISBLANK('Raw Data'!K2049),0,IFERROR(IF(MATCH(SMALL('Raw Data'!K2049:N2049,2),L2054:O2054,0),SMALL('Raw Data'!K2049:N2049,2)),0))</f>
        <v/>
      </c>
      <c r="T2054">
        <f>IF(ISBLANK('Raw Data'!K2049),0,IFERROR(IF(MATCH(SMALL('Raw Data'!K2049:N2049,3),L2054:O2054,0),SMALL('Raw Data'!K2049:N2049,3)),0))</f>
        <v/>
      </c>
      <c r="U2054">
        <f>IF(ISBLANK('Raw Data'!K2049),0,IFERROR(IF(MATCH(SMALL('Raw Data'!K2049:N2049,4),L2054:O2054,0),SMALL('Raw Data'!K2049:N2049,4)),0))</f>
        <v/>
      </c>
      <c r="V2054">
        <f>IF(AND('Raw Data'!D2049&lt;3, 'Raw Data'!E2049&lt;3, 'Raw Data'!A2049&gt;0), 'Raw Data'!AF2049, 0)</f>
        <v/>
      </c>
      <c r="W2054">
        <f>IF(AND('Raw Data'!D2049&lt;4, 'Raw Data'!E2049&lt;4, 'Raw Data'!A2049&gt;0), 'Raw Data'!AI2049, 0)</f>
        <v/>
      </c>
      <c r="X2054">
        <f>IF(AND('Raw Data'!D2049&lt;5, 'Raw Data'!E2049&lt;5, 'Raw Data'!A2049&gt;0), 'Raw Data'!AL2049, 0)</f>
        <v/>
      </c>
      <c r="Y2054">
        <f>IF(AND('Raw Data'!D2049&lt;6, 'Raw Data'!E2049&lt;6, 'Raw Data'!A2049&gt;0), 'Raw Data'!AO2049, 0)</f>
        <v/>
      </c>
      <c r="Z2054">
        <f>IF(ISBLANK('Raw Data'!D2049), 0, IF('Raw Data'!D2049-'Raw Data'!E2049&gt;1, 'Raw Data'!AW2049, 0))</f>
        <v/>
      </c>
      <c r="AA2054">
        <f>IF(ISBLANK('Raw Data'!A2049), 0, IF(ABS('Raw Data'!D2049-'Raw Data'!E2049)&lt;2, 'Raw Data'!AX2049, 0))</f>
        <v/>
      </c>
      <c r="AB2054">
        <f>IF(ISBLANK('Raw Data'!D2049), 0, IF('Raw Data'!E2049-'Raw Data'!D2049&gt;1, 'Raw Data'!AY2049, 0))</f>
        <v/>
      </c>
      <c r="AC2054">
        <f>IF(ISBLANK('Raw Data'!D2049), 0, IF('Raw Data'!D2049-'Raw Data'!E2049&gt;2, 'Raw Data'!AZ2049, 0))</f>
        <v/>
      </c>
      <c r="AD2054">
        <f>IF(ISBLANK('Raw Data'!A2049), 0, IF(ABS('Raw Data'!D2049-'Raw Data'!E2049)&lt;3, 'Raw Data'!BA2049, 0))</f>
        <v/>
      </c>
      <c r="AE2054">
        <f>IF(ISBLANK('Raw Data'!D2049), 0, IF('Raw Data'!E2049-'Raw Data'!D2049&gt;2, 'Raw Data'!BB2049, 0))</f>
        <v/>
      </c>
      <c r="AF2054">
        <f>IF(ISBLANK('Raw Data'!D2049), 0, IF('Raw Data'!D2049-'Raw Data'!E2049&gt;3, 'Raw Data'!BC2049, 0))</f>
        <v/>
      </c>
      <c r="AG2054">
        <f>IF(ISBLANK('Raw Data'!A2049), 0, IF(ABS('Raw Data'!D2049-'Raw Data'!E2049)&lt;4, 'Raw Data'!BD2049, 0))</f>
        <v/>
      </c>
      <c r="AH2054">
        <f>IF(ISBLANK('Raw Data'!D2049), 0, IF('Raw Data'!E2049-'Raw Data'!D2049&gt;3, 'Raw Data'!BE2049, 0))</f>
        <v/>
      </c>
      <c r="AI2054">
        <f>IF(SUM('Raw Data'!D2049:E2049)&gt;'Raw Data'!F2049, 'Raw Data'!G2049, 0)</f>
        <v/>
      </c>
      <c r="AJ2054">
        <f>IF(ISBLANK('Raw Data'!D2049), 0, IF(SUM('Raw Data'!D2049:E2049)&lt;'Raw Data'!F2049, 'Raw Data'!H2049, 0))</f>
        <v/>
      </c>
      <c r="AK2054">
        <f>IF(ISBLANK('Raw Data'!A2049), 0, IF(AND('Raw Data'!D2049&lt;3, 'Raw Data'!E2049&lt;3, 'Raw Data'!F2049&lt;BB$2), 'Raw Data'!AF2049, 0))</f>
        <v/>
      </c>
      <c r="AL2054">
        <f>IF(ISBLANK('Raw Data'!A2049), 0, IF(AND('Raw Data'!D2049&lt;4, 'Raw Data'!E2049&lt;4, 'Raw Data'!F2049&lt;BB$2), 'Raw Data'!AI2049, 0))</f>
        <v/>
      </c>
      <c r="AM2054">
        <f>IF(ISBLANK('Raw Data'!A2049), 0, IF(AND('Raw Data'!D2049&lt;5, 'Raw Data'!E2049&lt;5, 'Raw Data'!F2049&lt;BB$2), 'Raw Data'!AL2049, 0))</f>
        <v/>
      </c>
      <c r="AN2054">
        <f>IF(ISBLANK('Raw Data'!A2049), 0, IF(AND('Raw Data'!D2049&lt;6, 'Raw Data'!E2049&lt;6, 'Raw Data'!F2049&lt;BB$2), 'Raw Data'!AO2049, 0))</f>
        <v/>
      </c>
      <c r="AO2054">
        <f>IF(ISBLANK('Raw Data'!A2049), 0, IF(AND('Raw Data'!I2049&lt;Analysis!$BC$2, 'Raw Data'!D2049-'Raw Data'!E2049&gt;1), 'Raw Data'!AW2049, IF(AND('Raw Data'!J2049&lt;Analysis!$BC$2, 'Raw Data'!E2049-'Raw Data'!D2049&gt;1), 'Raw Data'!AY2049, 0)))</f>
        <v/>
      </c>
      <c r="AP2054">
        <f>IF(ISBLANK('Raw Data'!A2049), 0, IF(AND('Raw Data'!I2049&lt;Analysis!$BC$2, 'Raw Data'!D2049-'Raw Data'!E2049&gt;2), 'Raw Data'!AZ2049, IF(AND('Raw Data'!J2049&lt;Analysis!$BC$2, 'Raw Data'!E2049-'Raw Data'!D2049&gt;2), 'Raw Data'!BB2049, 0)))</f>
        <v/>
      </c>
      <c r="AQ2054">
        <f>IF(ISBLANK('Raw Data'!A2049), 0, IF(AND('Raw Data'!I2049&lt;Analysis!$BC$2, 'Raw Data'!D2049-'Raw Data'!E2049&gt;3), 'Raw Data'!BC2049, IF(AND('Raw Data'!J2049&lt;Analysis!$BC$2, 'Raw Data'!E2049-'Raw Data'!D2049&gt;3), 'Raw Data'!BE2049, 0)))</f>
        <v/>
      </c>
      <c r="AR2054">
        <f>IF('Hidden Analysiss'!D2050=1,IF(ABS('Raw Data'!E2049-'Raw Data'!D2049)&lt;2,'Raw Data'!AX2049,0), 0)</f>
        <v/>
      </c>
      <c r="AS2054">
        <f>IF('Hidden Analysiss'!D2050=1,IF(ABS('Raw Data'!E2049-'Raw Data'!D2049)&lt;3,'Raw Data'!BA2049,0), 0)</f>
        <v/>
      </c>
      <c r="AT2054">
        <f>IF('Hidden Analysiss'!D2050=1,IF(ABS('Raw Data'!E2049-'Raw Data'!D2049)&lt;4,'Raw Data'!BD2049,0), 0)</f>
        <v/>
      </c>
      <c r="AU2054">
        <f>IF(AND('Hidden Analysiss'!E2050=1, ABS('Raw Data'!E2049-'Raw Data'!D2049)&lt;2), 'Raw Data'!AX2049, 0)</f>
        <v/>
      </c>
      <c r="AV2054">
        <f>IF(AND('Hidden Analysiss'!E2050=1, ABS('Raw Data'!E2049-'Raw Data'!D2049)&lt;3), 'Raw Data'!BA2049, 0)</f>
        <v/>
      </c>
      <c r="AW2054">
        <f>IF(AND('Hidden Analysiss'!E2050=1, ABS('Raw Data'!E2049-'Raw Data'!D2049)&lt;3), 'Raw Data'!BD2049, 0)</f>
        <v/>
      </c>
    </row>
    <row r="2055">
      <c r="A2055" s="1">
        <f>'Raw Data'!A2050</f>
        <v/>
      </c>
      <c r="B2055">
        <f>IF('Raw Data'!E2050&gt;'Raw Data'!D2050, 'Raw Data'!J2050, 0)</f>
        <v/>
      </c>
      <c r="C2055">
        <f>IF('Raw Data'!D2050&gt;'Raw Data'!E2050, 'Raw Data'!I2050, 0)</f>
        <v/>
      </c>
      <c r="D2055">
        <f>SUM(G2055:H2055)</f>
        <v/>
      </c>
      <c r="E2055">
        <f>IF(AND('Raw Data'!J2050&lt;'Raw Data'!I2050,'Raw Data'!E2050&gt;'Raw Data'!D2050,'Raw Data'!E2050-'Raw Data'!D2050&gt;3),'Raw Data'!N2050,IF(AND('Raw Data'!I2050&lt;'Raw Data'!J2050,'Raw Data'!D2050&gt;'Raw Data'!E2050,'Raw Data'!D2050-'Raw Data'!E2050&gt;3),'Raw Data'!M2050,0))</f>
        <v/>
      </c>
      <c r="F2055">
        <f>IF(AND('Raw Data'!J2050&lt;'Raw Data'!I2050,'Raw Data'!E2050&gt;'Raw Data'!D2050,'Raw Data'!E2050-'Raw Data'!D2050&lt;4),'Raw Data'!L2050,IF(AND('Raw Data'!I2050&lt;'Raw Data'!J2050,'Raw Data'!D2050&gt;'Raw Data'!E2050,'Raw Data'!D2050-'Raw Data'!E2050&lt;4),'Raw Data'!K2050,0))</f>
        <v/>
      </c>
      <c r="G2055">
        <f>IF(AND('Raw Data'!J2050&lt;'Raw Data'!I2050, 'Raw Data'!E2050&gt;'Raw Data'!D2050), 'Raw Data'!J2050, 0)</f>
        <v/>
      </c>
      <c r="H2055">
        <f>IF(AND('Raw Data'!J2050&gt;'Raw Data'!I2050, 'Raw Data'!E2050&lt;'Raw Data'!D2050), 'Raw Data'!I2050, 0)</f>
        <v/>
      </c>
      <c r="I2055">
        <f>SUM(J2055:K2055)</f>
        <v/>
      </c>
      <c r="J2055">
        <f>IF(AND('Raw Data'!J2050&gt;'Raw Data'!I2050, 'Raw Data'!E2050&gt;'Raw Data'!D2050), 'Raw Data'!J2050, 0)</f>
        <v/>
      </c>
      <c r="K2055">
        <f>IF(AND('Raw Data'!I2050&gt;'Raw Data'!J2050, 'Raw Data'!D2050&gt;'Raw Data'!E2050), 'Raw Data'!I2050, 0)</f>
        <v/>
      </c>
      <c r="L2055">
        <f>IF('Raw Data'!E2050-'Raw Data'!D2050&gt;3, 'Raw Data'!N2050, 0)</f>
        <v/>
      </c>
      <c r="M2055">
        <f>IF('Raw Data'!D2050-'Raw Data'!E2050&gt;3, 'Raw Data'!M2050, 0)</f>
        <v/>
      </c>
      <c r="N2055">
        <f>IF(ISBLANK('Raw Data'!D2050),0,IF(AND('Raw Data'!E2050&gt;'Raw Data'!D2050,'Raw Data'!E2050-'Raw Data'!D2050&gt;0,'Raw Data'!E2050-'Raw Data'!D2050&lt;4),'Raw Data'!L2050, 0))</f>
        <v/>
      </c>
      <c r="O2055">
        <f>IF(ISBLANK('Raw Data'!D2050),0,IF(AND('Raw Data'!E2050&gt;'Raw Data'!D2050,'Raw Data'!E2050-'Raw Data'!D2050&gt;0,'Raw Data'!D2050-'Raw Data'!E2050&lt;4),'Raw Data'!K2050, 0))</f>
        <v/>
      </c>
      <c r="P2055">
        <f>IF('Raw Data'!E2050-'Raw Data'!D2050&gt;3, 'Raw Data'!N2050, IF('Raw Data'!D2050-'Raw Data'!E2050&gt;3, 'Raw Data'!M2050, 0))</f>
        <v/>
      </c>
      <c r="Q2055">
        <f>IF(ISBLANK('Raw Data'!E2050),0,IF(AND('Raw Data'!E2050-'Raw Data'!D2050&lt;4,'Raw Data'!E2050-'Raw Data'!D2050&gt;0),'Raw Data'!L2050,IF(AND('Raw Data'!D2050&gt;'Raw Data'!E2050,'Raw Data'!D2050-'Raw Data'!E2050&gt;0),'Raw Data'!K2050,0)))</f>
        <v/>
      </c>
      <c r="R2055">
        <f>IF(ISBLANK('Raw Data'!K2050),0,IFERROR(IF(MATCH(SMALL('Raw Data'!K2050:N2050,1),L2055:O2055,0),SMALL('Raw Data'!K2050:N2050,1)),0))</f>
        <v/>
      </c>
      <c r="S2055">
        <f>IF(ISBLANK('Raw Data'!K2050),0,IFERROR(IF(MATCH(SMALL('Raw Data'!K2050:N2050,2),L2055:O2055,0),SMALL('Raw Data'!K2050:N2050,2)),0))</f>
        <v/>
      </c>
      <c r="T2055">
        <f>IF(ISBLANK('Raw Data'!K2050),0,IFERROR(IF(MATCH(SMALL('Raw Data'!K2050:N2050,3),L2055:O2055,0),SMALL('Raw Data'!K2050:N2050,3)),0))</f>
        <v/>
      </c>
      <c r="U2055">
        <f>IF(ISBLANK('Raw Data'!K2050),0,IFERROR(IF(MATCH(SMALL('Raw Data'!K2050:N2050,4),L2055:O2055,0),SMALL('Raw Data'!K2050:N2050,4)),0))</f>
        <v/>
      </c>
      <c r="V2055">
        <f>IF(AND('Raw Data'!D2050&lt;3, 'Raw Data'!E2050&lt;3, 'Raw Data'!A2050&gt;0), 'Raw Data'!AF2050, 0)</f>
        <v/>
      </c>
      <c r="W2055">
        <f>IF(AND('Raw Data'!D2050&lt;4, 'Raw Data'!E2050&lt;4, 'Raw Data'!A2050&gt;0), 'Raw Data'!AI2050, 0)</f>
        <v/>
      </c>
      <c r="X2055">
        <f>IF(AND('Raw Data'!D2050&lt;5, 'Raw Data'!E2050&lt;5, 'Raw Data'!A2050&gt;0), 'Raw Data'!AL2050, 0)</f>
        <v/>
      </c>
      <c r="Y2055">
        <f>IF(AND('Raw Data'!D2050&lt;6, 'Raw Data'!E2050&lt;6, 'Raw Data'!A2050&gt;0), 'Raw Data'!AO2050, 0)</f>
        <v/>
      </c>
      <c r="Z2055">
        <f>IF(ISBLANK('Raw Data'!D2050), 0, IF('Raw Data'!D2050-'Raw Data'!E2050&gt;1, 'Raw Data'!AW2050, 0))</f>
        <v/>
      </c>
      <c r="AA2055">
        <f>IF(ISBLANK('Raw Data'!A2050), 0, IF(ABS('Raw Data'!D2050-'Raw Data'!E2050)&lt;2, 'Raw Data'!AX2050, 0))</f>
        <v/>
      </c>
      <c r="AB2055">
        <f>IF(ISBLANK('Raw Data'!D2050), 0, IF('Raw Data'!E2050-'Raw Data'!D2050&gt;1, 'Raw Data'!AY2050, 0))</f>
        <v/>
      </c>
      <c r="AC2055">
        <f>IF(ISBLANK('Raw Data'!D2050), 0, IF('Raw Data'!D2050-'Raw Data'!E2050&gt;2, 'Raw Data'!AZ2050, 0))</f>
        <v/>
      </c>
      <c r="AD2055">
        <f>IF(ISBLANK('Raw Data'!A2050), 0, IF(ABS('Raw Data'!D2050-'Raw Data'!E2050)&lt;3, 'Raw Data'!BA2050, 0))</f>
        <v/>
      </c>
      <c r="AE2055">
        <f>IF(ISBLANK('Raw Data'!D2050), 0, IF('Raw Data'!E2050-'Raw Data'!D2050&gt;2, 'Raw Data'!BB2050, 0))</f>
        <v/>
      </c>
      <c r="AF2055">
        <f>IF(ISBLANK('Raw Data'!D2050), 0, IF('Raw Data'!D2050-'Raw Data'!E2050&gt;3, 'Raw Data'!BC2050, 0))</f>
        <v/>
      </c>
      <c r="AG2055">
        <f>IF(ISBLANK('Raw Data'!A2050), 0, IF(ABS('Raw Data'!D2050-'Raw Data'!E2050)&lt;4, 'Raw Data'!BD2050, 0))</f>
        <v/>
      </c>
      <c r="AH2055">
        <f>IF(ISBLANK('Raw Data'!D2050), 0, IF('Raw Data'!E2050-'Raw Data'!D2050&gt;3, 'Raw Data'!BE2050, 0))</f>
        <v/>
      </c>
      <c r="AI2055">
        <f>IF(SUM('Raw Data'!D2050:E2050)&gt;'Raw Data'!F2050, 'Raw Data'!G2050, 0)</f>
        <v/>
      </c>
      <c r="AJ2055">
        <f>IF(ISBLANK('Raw Data'!D2050), 0, IF(SUM('Raw Data'!D2050:E2050)&lt;'Raw Data'!F2050, 'Raw Data'!H2050, 0))</f>
        <v/>
      </c>
      <c r="AK2055">
        <f>IF(ISBLANK('Raw Data'!A2050), 0, IF(AND('Raw Data'!D2050&lt;3, 'Raw Data'!E2050&lt;3, 'Raw Data'!F2050&lt;BB$2), 'Raw Data'!AF2050, 0))</f>
        <v/>
      </c>
      <c r="AL2055">
        <f>IF(ISBLANK('Raw Data'!A2050), 0, IF(AND('Raw Data'!D2050&lt;4, 'Raw Data'!E2050&lt;4, 'Raw Data'!F2050&lt;BB$2), 'Raw Data'!AI2050, 0))</f>
        <v/>
      </c>
      <c r="AM2055">
        <f>IF(ISBLANK('Raw Data'!A2050), 0, IF(AND('Raw Data'!D2050&lt;5, 'Raw Data'!E2050&lt;5, 'Raw Data'!F2050&lt;BB$2), 'Raw Data'!AL2050, 0))</f>
        <v/>
      </c>
      <c r="AN2055">
        <f>IF(ISBLANK('Raw Data'!A2050), 0, IF(AND('Raw Data'!D2050&lt;6, 'Raw Data'!E2050&lt;6, 'Raw Data'!F2050&lt;BB$2), 'Raw Data'!AO2050, 0))</f>
        <v/>
      </c>
      <c r="AO2055">
        <f>IF(ISBLANK('Raw Data'!A2050), 0, IF(AND('Raw Data'!I2050&lt;Analysis!$BC$2, 'Raw Data'!D2050-'Raw Data'!E2050&gt;1), 'Raw Data'!AW2050, IF(AND('Raw Data'!J2050&lt;Analysis!$BC$2, 'Raw Data'!E2050-'Raw Data'!D2050&gt;1), 'Raw Data'!AY2050, 0)))</f>
        <v/>
      </c>
      <c r="AP2055">
        <f>IF(ISBLANK('Raw Data'!A2050), 0, IF(AND('Raw Data'!I2050&lt;Analysis!$BC$2, 'Raw Data'!D2050-'Raw Data'!E2050&gt;2), 'Raw Data'!AZ2050, IF(AND('Raw Data'!J2050&lt;Analysis!$BC$2, 'Raw Data'!E2050-'Raw Data'!D2050&gt;2), 'Raw Data'!BB2050, 0)))</f>
        <v/>
      </c>
      <c r="AQ2055">
        <f>IF(ISBLANK('Raw Data'!A2050), 0, IF(AND('Raw Data'!I2050&lt;Analysis!$BC$2, 'Raw Data'!D2050-'Raw Data'!E2050&gt;3), 'Raw Data'!BC2050, IF(AND('Raw Data'!J2050&lt;Analysis!$BC$2, 'Raw Data'!E2050-'Raw Data'!D2050&gt;3), 'Raw Data'!BE2050, 0)))</f>
        <v/>
      </c>
      <c r="AR2055">
        <f>IF('Hidden Analysiss'!D2051=1,IF(ABS('Raw Data'!E2050-'Raw Data'!D2050)&lt;2,'Raw Data'!AX2050,0), 0)</f>
        <v/>
      </c>
      <c r="AS2055">
        <f>IF('Hidden Analysiss'!D2051=1,IF(ABS('Raw Data'!E2050-'Raw Data'!D2050)&lt;3,'Raw Data'!BA2050,0), 0)</f>
        <v/>
      </c>
      <c r="AT2055">
        <f>IF('Hidden Analysiss'!D2051=1,IF(ABS('Raw Data'!E2050-'Raw Data'!D2050)&lt;4,'Raw Data'!BD2050,0), 0)</f>
        <v/>
      </c>
      <c r="AU2055">
        <f>IF(AND('Hidden Analysiss'!E2051=1, ABS('Raw Data'!E2050-'Raw Data'!D2050)&lt;2), 'Raw Data'!AX2050, 0)</f>
        <v/>
      </c>
      <c r="AV2055">
        <f>IF(AND('Hidden Analysiss'!E2051=1, ABS('Raw Data'!E2050-'Raw Data'!D2050)&lt;3), 'Raw Data'!BA2050, 0)</f>
        <v/>
      </c>
      <c r="AW2055">
        <f>IF(AND('Hidden Analysiss'!E2051=1, ABS('Raw Data'!E2050-'Raw Data'!D2050)&lt;3), 'Raw Data'!BD2050, 0)</f>
        <v/>
      </c>
    </row>
    <row r="2056">
      <c r="A2056" s="1">
        <f>'Raw Data'!A2051</f>
        <v/>
      </c>
      <c r="B2056">
        <f>IF('Raw Data'!E2051&gt;'Raw Data'!D2051, 'Raw Data'!J2051, 0)</f>
        <v/>
      </c>
      <c r="C2056">
        <f>IF('Raw Data'!D2051&gt;'Raw Data'!E2051, 'Raw Data'!I2051, 0)</f>
        <v/>
      </c>
      <c r="D2056">
        <f>SUM(G2056:H2056)</f>
        <v/>
      </c>
      <c r="E2056">
        <f>IF(AND('Raw Data'!J2051&lt;'Raw Data'!I2051,'Raw Data'!E2051&gt;'Raw Data'!D2051,'Raw Data'!E2051-'Raw Data'!D2051&gt;3),'Raw Data'!N2051,IF(AND('Raw Data'!I2051&lt;'Raw Data'!J2051,'Raw Data'!D2051&gt;'Raw Data'!E2051,'Raw Data'!D2051-'Raw Data'!E2051&gt;3),'Raw Data'!M2051,0))</f>
        <v/>
      </c>
      <c r="F2056">
        <f>IF(AND('Raw Data'!J2051&lt;'Raw Data'!I2051,'Raw Data'!E2051&gt;'Raw Data'!D2051,'Raw Data'!E2051-'Raw Data'!D2051&lt;4),'Raw Data'!L2051,IF(AND('Raw Data'!I2051&lt;'Raw Data'!J2051,'Raw Data'!D2051&gt;'Raw Data'!E2051,'Raw Data'!D2051-'Raw Data'!E2051&lt;4),'Raw Data'!K2051,0))</f>
        <v/>
      </c>
      <c r="G2056">
        <f>IF(AND('Raw Data'!J2051&lt;'Raw Data'!I2051, 'Raw Data'!E2051&gt;'Raw Data'!D2051), 'Raw Data'!J2051, 0)</f>
        <v/>
      </c>
      <c r="H2056">
        <f>IF(AND('Raw Data'!J2051&gt;'Raw Data'!I2051, 'Raw Data'!E2051&lt;'Raw Data'!D2051), 'Raw Data'!I2051, 0)</f>
        <v/>
      </c>
      <c r="I2056">
        <f>SUM(J2056:K2056)</f>
        <v/>
      </c>
      <c r="J2056">
        <f>IF(AND('Raw Data'!J2051&gt;'Raw Data'!I2051, 'Raw Data'!E2051&gt;'Raw Data'!D2051), 'Raw Data'!J2051, 0)</f>
        <v/>
      </c>
      <c r="K2056">
        <f>IF(AND('Raw Data'!I2051&gt;'Raw Data'!J2051, 'Raw Data'!D2051&gt;'Raw Data'!E2051), 'Raw Data'!I2051, 0)</f>
        <v/>
      </c>
      <c r="L2056">
        <f>IF('Raw Data'!E2051-'Raw Data'!D2051&gt;3, 'Raw Data'!N2051, 0)</f>
        <v/>
      </c>
      <c r="M2056">
        <f>IF('Raw Data'!D2051-'Raw Data'!E2051&gt;3, 'Raw Data'!M2051, 0)</f>
        <v/>
      </c>
      <c r="N2056">
        <f>IF(ISBLANK('Raw Data'!D2051),0,IF(AND('Raw Data'!E2051&gt;'Raw Data'!D2051,'Raw Data'!E2051-'Raw Data'!D2051&gt;0,'Raw Data'!E2051-'Raw Data'!D2051&lt;4),'Raw Data'!L2051, 0))</f>
        <v/>
      </c>
      <c r="O2056">
        <f>IF(ISBLANK('Raw Data'!D2051),0,IF(AND('Raw Data'!E2051&gt;'Raw Data'!D2051,'Raw Data'!E2051-'Raw Data'!D2051&gt;0,'Raw Data'!D2051-'Raw Data'!E2051&lt;4),'Raw Data'!K2051, 0))</f>
        <v/>
      </c>
      <c r="P2056">
        <f>IF('Raw Data'!E2051-'Raw Data'!D2051&gt;3, 'Raw Data'!N2051, IF('Raw Data'!D2051-'Raw Data'!E2051&gt;3, 'Raw Data'!M2051, 0))</f>
        <v/>
      </c>
      <c r="Q2056">
        <f>IF(ISBLANK('Raw Data'!E2051),0,IF(AND('Raw Data'!E2051-'Raw Data'!D2051&lt;4,'Raw Data'!E2051-'Raw Data'!D2051&gt;0),'Raw Data'!L2051,IF(AND('Raw Data'!D2051&gt;'Raw Data'!E2051,'Raw Data'!D2051-'Raw Data'!E2051&gt;0),'Raw Data'!K2051,0)))</f>
        <v/>
      </c>
      <c r="R2056">
        <f>IF(ISBLANK('Raw Data'!K2051),0,IFERROR(IF(MATCH(SMALL('Raw Data'!K2051:N2051,1),L2056:O2056,0),SMALL('Raw Data'!K2051:N2051,1)),0))</f>
        <v/>
      </c>
      <c r="S2056">
        <f>IF(ISBLANK('Raw Data'!K2051),0,IFERROR(IF(MATCH(SMALL('Raw Data'!K2051:N2051,2),L2056:O2056,0),SMALL('Raw Data'!K2051:N2051,2)),0))</f>
        <v/>
      </c>
      <c r="T2056">
        <f>IF(ISBLANK('Raw Data'!K2051),0,IFERROR(IF(MATCH(SMALL('Raw Data'!K2051:N2051,3),L2056:O2056,0),SMALL('Raw Data'!K2051:N2051,3)),0))</f>
        <v/>
      </c>
      <c r="U2056">
        <f>IF(ISBLANK('Raw Data'!K2051),0,IFERROR(IF(MATCH(SMALL('Raw Data'!K2051:N2051,4),L2056:O2056,0),SMALL('Raw Data'!K2051:N2051,4)),0))</f>
        <v/>
      </c>
      <c r="V2056">
        <f>IF(AND('Raw Data'!D2051&lt;3, 'Raw Data'!E2051&lt;3, 'Raw Data'!A2051&gt;0), 'Raw Data'!AF2051, 0)</f>
        <v/>
      </c>
      <c r="W2056">
        <f>IF(AND('Raw Data'!D2051&lt;4, 'Raw Data'!E2051&lt;4, 'Raw Data'!A2051&gt;0), 'Raw Data'!AI2051, 0)</f>
        <v/>
      </c>
      <c r="X2056">
        <f>IF(AND('Raw Data'!D2051&lt;5, 'Raw Data'!E2051&lt;5, 'Raw Data'!A2051&gt;0), 'Raw Data'!AL2051, 0)</f>
        <v/>
      </c>
      <c r="Y2056">
        <f>IF(AND('Raw Data'!D2051&lt;6, 'Raw Data'!E2051&lt;6, 'Raw Data'!A2051&gt;0), 'Raw Data'!AO2051, 0)</f>
        <v/>
      </c>
      <c r="Z2056">
        <f>IF(ISBLANK('Raw Data'!D2051), 0, IF('Raw Data'!D2051-'Raw Data'!E2051&gt;1, 'Raw Data'!AW2051, 0))</f>
        <v/>
      </c>
      <c r="AA2056">
        <f>IF(ISBLANK('Raw Data'!A2051), 0, IF(ABS('Raw Data'!D2051-'Raw Data'!E2051)&lt;2, 'Raw Data'!AX2051, 0))</f>
        <v/>
      </c>
      <c r="AB2056">
        <f>IF(ISBLANK('Raw Data'!D2051), 0, IF('Raw Data'!E2051-'Raw Data'!D2051&gt;1, 'Raw Data'!AY2051, 0))</f>
        <v/>
      </c>
      <c r="AC2056">
        <f>IF(ISBLANK('Raw Data'!D2051), 0, IF('Raw Data'!D2051-'Raw Data'!E2051&gt;2, 'Raw Data'!AZ2051, 0))</f>
        <v/>
      </c>
      <c r="AD2056">
        <f>IF(ISBLANK('Raw Data'!A2051), 0, IF(ABS('Raw Data'!D2051-'Raw Data'!E2051)&lt;3, 'Raw Data'!BA2051, 0))</f>
        <v/>
      </c>
      <c r="AE2056">
        <f>IF(ISBLANK('Raw Data'!D2051), 0, IF('Raw Data'!E2051-'Raw Data'!D2051&gt;2, 'Raw Data'!BB2051, 0))</f>
        <v/>
      </c>
      <c r="AF2056">
        <f>IF(ISBLANK('Raw Data'!D2051), 0, IF('Raw Data'!D2051-'Raw Data'!E2051&gt;3, 'Raw Data'!BC2051, 0))</f>
        <v/>
      </c>
      <c r="AG2056">
        <f>IF(ISBLANK('Raw Data'!A2051), 0, IF(ABS('Raw Data'!D2051-'Raw Data'!E2051)&lt;4, 'Raw Data'!BD2051, 0))</f>
        <v/>
      </c>
      <c r="AH2056">
        <f>IF(ISBLANK('Raw Data'!D2051), 0, IF('Raw Data'!E2051-'Raw Data'!D2051&gt;3, 'Raw Data'!BE2051, 0))</f>
        <v/>
      </c>
      <c r="AI2056">
        <f>IF(SUM('Raw Data'!D2051:E2051)&gt;'Raw Data'!F2051, 'Raw Data'!G2051, 0)</f>
        <v/>
      </c>
      <c r="AJ2056">
        <f>IF(ISBLANK('Raw Data'!D2051), 0, IF(SUM('Raw Data'!D2051:E2051)&lt;'Raw Data'!F2051, 'Raw Data'!H2051, 0))</f>
        <v/>
      </c>
      <c r="AK2056">
        <f>IF(ISBLANK('Raw Data'!A2051), 0, IF(AND('Raw Data'!D2051&lt;3, 'Raw Data'!E2051&lt;3, 'Raw Data'!F2051&lt;BB$2), 'Raw Data'!AF2051, 0))</f>
        <v/>
      </c>
      <c r="AL2056">
        <f>IF(ISBLANK('Raw Data'!A2051), 0, IF(AND('Raw Data'!D2051&lt;4, 'Raw Data'!E2051&lt;4, 'Raw Data'!F2051&lt;BB$2), 'Raw Data'!AI2051, 0))</f>
        <v/>
      </c>
      <c r="AM2056">
        <f>IF(ISBLANK('Raw Data'!A2051), 0, IF(AND('Raw Data'!D2051&lt;5, 'Raw Data'!E2051&lt;5, 'Raw Data'!F2051&lt;BB$2), 'Raw Data'!AL2051, 0))</f>
        <v/>
      </c>
      <c r="AN2056">
        <f>IF(ISBLANK('Raw Data'!A2051), 0, IF(AND('Raw Data'!D2051&lt;6, 'Raw Data'!E2051&lt;6, 'Raw Data'!F2051&lt;BB$2), 'Raw Data'!AO2051, 0))</f>
        <v/>
      </c>
      <c r="AO2056">
        <f>IF(ISBLANK('Raw Data'!A2051), 0, IF(AND('Raw Data'!I2051&lt;Analysis!$BC$2, 'Raw Data'!D2051-'Raw Data'!E2051&gt;1), 'Raw Data'!AW2051, IF(AND('Raw Data'!J2051&lt;Analysis!$BC$2, 'Raw Data'!E2051-'Raw Data'!D2051&gt;1), 'Raw Data'!AY2051, 0)))</f>
        <v/>
      </c>
      <c r="AP2056">
        <f>IF(ISBLANK('Raw Data'!A2051), 0, IF(AND('Raw Data'!I2051&lt;Analysis!$BC$2, 'Raw Data'!D2051-'Raw Data'!E2051&gt;2), 'Raw Data'!AZ2051, IF(AND('Raw Data'!J2051&lt;Analysis!$BC$2, 'Raw Data'!E2051-'Raw Data'!D2051&gt;2), 'Raw Data'!BB2051, 0)))</f>
        <v/>
      </c>
      <c r="AQ2056">
        <f>IF(ISBLANK('Raw Data'!A2051), 0, IF(AND('Raw Data'!I2051&lt;Analysis!$BC$2, 'Raw Data'!D2051-'Raw Data'!E2051&gt;3), 'Raw Data'!BC2051, IF(AND('Raw Data'!J2051&lt;Analysis!$BC$2, 'Raw Data'!E2051-'Raw Data'!D2051&gt;3), 'Raw Data'!BE2051, 0)))</f>
        <v/>
      </c>
      <c r="AR2056">
        <f>IF('Hidden Analysiss'!D2052=1,IF(ABS('Raw Data'!E2051-'Raw Data'!D2051)&lt;2,'Raw Data'!AX2051,0), 0)</f>
        <v/>
      </c>
      <c r="AS2056">
        <f>IF('Hidden Analysiss'!D2052=1,IF(ABS('Raw Data'!E2051-'Raw Data'!D2051)&lt;3,'Raw Data'!BA2051,0), 0)</f>
        <v/>
      </c>
      <c r="AT2056">
        <f>IF('Hidden Analysiss'!D2052=1,IF(ABS('Raw Data'!E2051-'Raw Data'!D2051)&lt;4,'Raw Data'!BD2051,0), 0)</f>
        <v/>
      </c>
      <c r="AU2056">
        <f>IF(AND('Hidden Analysiss'!E2052=1, ABS('Raw Data'!E2051-'Raw Data'!D2051)&lt;2), 'Raw Data'!AX2051, 0)</f>
        <v/>
      </c>
      <c r="AV2056">
        <f>IF(AND('Hidden Analysiss'!E2052=1, ABS('Raw Data'!E2051-'Raw Data'!D2051)&lt;3), 'Raw Data'!BA2051, 0)</f>
        <v/>
      </c>
      <c r="AW2056">
        <f>IF(AND('Hidden Analysiss'!E2052=1, ABS('Raw Data'!E2051-'Raw Data'!D2051)&lt;3), 'Raw Data'!BD2051, 0)</f>
        <v/>
      </c>
    </row>
    <row r="2057">
      <c r="A2057" s="1">
        <f>'Raw Data'!A2052</f>
        <v/>
      </c>
      <c r="B2057">
        <f>IF('Raw Data'!E2052&gt;'Raw Data'!D2052, 'Raw Data'!J2052, 0)</f>
        <v/>
      </c>
      <c r="C2057">
        <f>IF('Raw Data'!D2052&gt;'Raw Data'!E2052, 'Raw Data'!I2052, 0)</f>
        <v/>
      </c>
      <c r="D2057">
        <f>SUM(G2057:H2057)</f>
        <v/>
      </c>
      <c r="E2057">
        <f>IF(AND('Raw Data'!J2052&lt;'Raw Data'!I2052,'Raw Data'!E2052&gt;'Raw Data'!D2052,'Raw Data'!E2052-'Raw Data'!D2052&gt;3),'Raw Data'!N2052,IF(AND('Raw Data'!I2052&lt;'Raw Data'!J2052,'Raw Data'!D2052&gt;'Raw Data'!E2052,'Raw Data'!D2052-'Raw Data'!E2052&gt;3),'Raw Data'!M2052,0))</f>
        <v/>
      </c>
      <c r="F2057">
        <f>IF(AND('Raw Data'!J2052&lt;'Raw Data'!I2052,'Raw Data'!E2052&gt;'Raw Data'!D2052,'Raw Data'!E2052-'Raw Data'!D2052&lt;4),'Raw Data'!L2052,IF(AND('Raw Data'!I2052&lt;'Raw Data'!J2052,'Raw Data'!D2052&gt;'Raw Data'!E2052,'Raw Data'!D2052-'Raw Data'!E2052&lt;4),'Raw Data'!K2052,0))</f>
        <v/>
      </c>
      <c r="G2057">
        <f>IF(AND('Raw Data'!J2052&lt;'Raw Data'!I2052, 'Raw Data'!E2052&gt;'Raw Data'!D2052), 'Raw Data'!J2052, 0)</f>
        <v/>
      </c>
      <c r="H2057">
        <f>IF(AND('Raw Data'!J2052&gt;'Raw Data'!I2052, 'Raw Data'!E2052&lt;'Raw Data'!D2052), 'Raw Data'!I2052, 0)</f>
        <v/>
      </c>
      <c r="I2057">
        <f>SUM(J2057:K2057)</f>
        <v/>
      </c>
      <c r="J2057">
        <f>IF(AND('Raw Data'!J2052&gt;'Raw Data'!I2052, 'Raw Data'!E2052&gt;'Raw Data'!D2052), 'Raw Data'!J2052, 0)</f>
        <v/>
      </c>
      <c r="K2057">
        <f>IF(AND('Raw Data'!I2052&gt;'Raw Data'!J2052, 'Raw Data'!D2052&gt;'Raw Data'!E2052), 'Raw Data'!I2052, 0)</f>
        <v/>
      </c>
      <c r="L2057">
        <f>IF('Raw Data'!E2052-'Raw Data'!D2052&gt;3, 'Raw Data'!N2052, 0)</f>
        <v/>
      </c>
      <c r="M2057">
        <f>IF('Raw Data'!D2052-'Raw Data'!E2052&gt;3, 'Raw Data'!M2052, 0)</f>
        <v/>
      </c>
      <c r="N2057">
        <f>IF(ISBLANK('Raw Data'!D2052),0,IF(AND('Raw Data'!E2052&gt;'Raw Data'!D2052,'Raw Data'!E2052-'Raw Data'!D2052&gt;0,'Raw Data'!E2052-'Raw Data'!D2052&lt;4),'Raw Data'!L2052, 0))</f>
        <v/>
      </c>
      <c r="O2057">
        <f>IF(ISBLANK('Raw Data'!D2052),0,IF(AND('Raw Data'!E2052&gt;'Raw Data'!D2052,'Raw Data'!E2052-'Raw Data'!D2052&gt;0,'Raw Data'!D2052-'Raw Data'!E2052&lt;4),'Raw Data'!K2052, 0))</f>
        <v/>
      </c>
      <c r="P2057">
        <f>IF('Raw Data'!E2052-'Raw Data'!D2052&gt;3, 'Raw Data'!N2052, IF('Raw Data'!D2052-'Raw Data'!E2052&gt;3, 'Raw Data'!M2052, 0))</f>
        <v/>
      </c>
      <c r="Q2057">
        <f>IF(ISBLANK('Raw Data'!E2052),0,IF(AND('Raw Data'!E2052-'Raw Data'!D2052&lt;4,'Raw Data'!E2052-'Raw Data'!D2052&gt;0),'Raw Data'!L2052,IF(AND('Raw Data'!D2052&gt;'Raw Data'!E2052,'Raw Data'!D2052-'Raw Data'!E2052&gt;0),'Raw Data'!K2052,0)))</f>
        <v/>
      </c>
      <c r="R2057">
        <f>IF(ISBLANK('Raw Data'!K2052),0,IFERROR(IF(MATCH(SMALL('Raw Data'!K2052:N2052,1),L2057:O2057,0),SMALL('Raw Data'!K2052:N2052,1)),0))</f>
        <v/>
      </c>
      <c r="S2057">
        <f>IF(ISBLANK('Raw Data'!K2052),0,IFERROR(IF(MATCH(SMALL('Raw Data'!K2052:N2052,2),L2057:O2057,0),SMALL('Raw Data'!K2052:N2052,2)),0))</f>
        <v/>
      </c>
      <c r="T2057">
        <f>IF(ISBLANK('Raw Data'!K2052),0,IFERROR(IF(MATCH(SMALL('Raw Data'!K2052:N2052,3),L2057:O2057,0),SMALL('Raw Data'!K2052:N2052,3)),0))</f>
        <v/>
      </c>
      <c r="U2057">
        <f>IF(ISBLANK('Raw Data'!K2052),0,IFERROR(IF(MATCH(SMALL('Raw Data'!K2052:N2052,4),L2057:O2057,0),SMALL('Raw Data'!K2052:N2052,4)),0))</f>
        <v/>
      </c>
      <c r="V2057">
        <f>IF(AND('Raw Data'!D2052&lt;3, 'Raw Data'!E2052&lt;3, 'Raw Data'!A2052&gt;0), 'Raw Data'!AF2052, 0)</f>
        <v/>
      </c>
      <c r="W2057">
        <f>IF(AND('Raw Data'!D2052&lt;4, 'Raw Data'!E2052&lt;4, 'Raw Data'!A2052&gt;0), 'Raw Data'!AI2052, 0)</f>
        <v/>
      </c>
      <c r="X2057">
        <f>IF(AND('Raw Data'!D2052&lt;5, 'Raw Data'!E2052&lt;5, 'Raw Data'!A2052&gt;0), 'Raw Data'!AL2052, 0)</f>
        <v/>
      </c>
      <c r="Y2057">
        <f>IF(AND('Raw Data'!D2052&lt;6, 'Raw Data'!E2052&lt;6, 'Raw Data'!A2052&gt;0), 'Raw Data'!AO2052, 0)</f>
        <v/>
      </c>
      <c r="Z2057">
        <f>IF(ISBLANK('Raw Data'!D2052), 0, IF('Raw Data'!D2052-'Raw Data'!E2052&gt;1, 'Raw Data'!AW2052, 0))</f>
        <v/>
      </c>
      <c r="AA2057">
        <f>IF(ISBLANK('Raw Data'!A2052), 0, IF(ABS('Raw Data'!D2052-'Raw Data'!E2052)&lt;2, 'Raw Data'!AX2052, 0))</f>
        <v/>
      </c>
      <c r="AB2057">
        <f>IF(ISBLANK('Raw Data'!D2052), 0, IF('Raw Data'!E2052-'Raw Data'!D2052&gt;1, 'Raw Data'!AY2052, 0))</f>
        <v/>
      </c>
      <c r="AC2057">
        <f>IF(ISBLANK('Raw Data'!D2052), 0, IF('Raw Data'!D2052-'Raw Data'!E2052&gt;2, 'Raw Data'!AZ2052, 0))</f>
        <v/>
      </c>
      <c r="AD2057">
        <f>IF(ISBLANK('Raw Data'!A2052), 0, IF(ABS('Raw Data'!D2052-'Raw Data'!E2052)&lt;3, 'Raw Data'!BA2052, 0))</f>
        <v/>
      </c>
      <c r="AE2057">
        <f>IF(ISBLANK('Raw Data'!D2052), 0, IF('Raw Data'!E2052-'Raw Data'!D2052&gt;2, 'Raw Data'!BB2052, 0))</f>
        <v/>
      </c>
      <c r="AF2057">
        <f>IF(ISBLANK('Raw Data'!D2052), 0, IF('Raw Data'!D2052-'Raw Data'!E2052&gt;3, 'Raw Data'!BC2052, 0))</f>
        <v/>
      </c>
      <c r="AG2057">
        <f>IF(ISBLANK('Raw Data'!A2052), 0, IF(ABS('Raw Data'!D2052-'Raw Data'!E2052)&lt;4, 'Raw Data'!BD2052, 0))</f>
        <v/>
      </c>
      <c r="AH2057">
        <f>IF(ISBLANK('Raw Data'!D2052), 0, IF('Raw Data'!E2052-'Raw Data'!D2052&gt;3, 'Raw Data'!BE2052, 0))</f>
        <v/>
      </c>
      <c r="AI2057">
        <f>IF(SUM('Raw Data'!D2052:E2052)&gt;'Raw Data'!F2052, 'Raw Data'!G2052, 0)</f>
        <v/>
      </c>
      <c r="AJ2057">
        <f>IF(ISBLANK('Raw Data'!D2052), 0, IF(SUM('Raw Data'!D2052:E2052)&lt;'Raw Data'!F2052, 'Raw Data'!H2052, 0))</f>
        <v/>
      </c>
      <c r="AK2057">
        <f>IF(ISBLANK('Raw Data'!A2052), 0, IF(AND('Raw Data'!D2052&lt;3, 'Raw Data'!E2052&lt;3, 'Raw Data'!F2052&lt;BB$2), 'Raw Data'!AF2052, 0))</f>
        <v/>
      </c>
      <c r="AL2057">
        <f>IF(ISBLANK('Raw Data'!A2052), 0, IF(AND('Raw Data'!D2052&lt;4, 'Raw Data'!E2052&lt;4, 'Raw Data'!F2052&lt;BB$2), 'Raw Data'!AI2052, 0))</f>
        <v/>
      </c>
      <c r="AM2057">
        <f>IF(ISBLANK('Raw Data'!A2052), 0, IF(AND('Raw Data'!D2052&lt;5, 'Raw Data'!E2052&lt;5, 'Raw Data'!F2052&lt;BB$2), 'Raw Data'!AL2052, 0))</f>
        <v/>
      </c>
      <c r="AN2057">
        <f>IF(ISBLANK('Raw Data'!A2052), 0, IF(AND('Raw Data'!D2052&lt;6, 'Raw Data'!E2052&lt;6, 'Raw Data'!F2052&lt;BB$2), 'Raw Data'!AO2052, 0))</f>
        <v/>
      </c>
      <c r="AO2057">
        <f>IF(ISBLANK('Raw Data'!A2052), 0, IF(AND('Raw Data'!I2052&lt;Analysis!$BC$2, 'Raw Data'!D2052-'Raw Data'!E2052&gt;1), 'Raw Data'!AW2052, IF(AND('Raw Data'!J2052&lt;Analysis!$BC$2, 'Raw Data'!E2052-'Raw Data'!D2052&gt;1), 'Raw Data'!AY2052, 0)))</f>
        <v/>
      </c>
      <c r="AP2057">
        <f>IF(ISBLANK('Raw Data'!A2052), 0, IF(AND('Raw Data'!I2052&lt;Analysis!$BC$2, 'Raw Data'!D2052-'Raw Data'!E2052&gt;2), 'Raw Data'!AZ2052, IF(AND('Raw Data'!J2052&lt;Analysis!$BC$2, 'Raw Data'!E2052-'Raw Data'!D2052&gt;2), 'Raw Data'!BB2052, 0)))</f>
        <v/>
      </c>
      <c r="AQ2057">
        <f>IF(ISBLANK('Raw Data'!A2052), 0, IF(AND('Raw Data'!I2052&lt;Analysis!$BC$2, 'Raw Data'!D2052-'Raw Data'!E2052&gt;3), 'Raw Data'!BC2052, IF(AND('Raw Data'!J2052&lt;Analysis!$BC$2, 'Raw Data'!E2052-'Raw Data'!D2052&gt;3), 'Raw Data'!BE2052, 0)))</f>
        <v/>
      </c>
      <c r="AR2057">
        <f>IF('Hidden Analysiss'!D2053=1,IF(ABS('Raw Data'!E2052-'Raw Data'!D2052)&lt;2,'Raw Data'!AX2052,0), 0)</f>
        <v/>
      </c>
      <c r="AS2057">
        <f>IF('Hidden Analysiss'!D2053=1,IF(ABS('Raw Data'!E2052-'Raw Data'!D2052)&lt;3,'Raw Data'!BA2052,0), 0)</f>
        <v/>
      </c>
      <c r="AT2057">
        <f>IF('Hidden Analysiss'!D2053=1,IF(ABS('Raw Data'!E2052-'Raw Data'!D2052)&lt;4,'Raw Data'!BD2052,0), 0)</f>
        <v/>
      </c>
      <c r="AU2057">
        <f>IF(AND('Hidden Analysiss'!E2053=1, ABS('Raw Data'!E2052-'Raw Data'!D2052)&lt;2), 'Raw Data'!AX2052, 0)</f>
        <v/>
      </c>
      <c r="AV2057">
        <f>IF(AND('Hidden Analysiss'!E2053=1, ABS('Raw Data'!E2052-'Raw Data'!D2052)&lt;3), 'Raw Data'!BA2052, 0)</f>
        <v/>
      </c>
      <c r="AW2057">
        <f>IF(AND('Hidden Analysiss'!E2053=1, ABS('Raw Data'!E2052-'Raw Data'!D2052)&lt;3), 'Raw Data'!BD2052, 0)</f>
        <v/>
      </c>
    </row>
    <row r="2058">
      <c r="A2058" s="1">
        <f>'Raw Data'!A2053</f>
        <v/>
      </c>
      <c r="B2058">
        <f>IF('Raw Data'!E2053&gt;'Raw Data'!D2053, 'Raw Data'!J2053, 0)</f>
        <v/>
      </c>
      <c r="C2058">
        <f>IF('Raw Data'!D2053&gt;'Raw Data'!E2053, 'Raw Data'!I2053, 0)</f>
        <v/>
      </c>
      <c r="D2058">
        <f>SUM(G2058:H2058)</f>
        <v/>
      </c>
      <c r="E2058">
        <f>IF(AND('Raw Data'!J2053&lt;'Raw Data'!I2053,'Raw Data'!E2053&gt;'Raw Data'!D2053,'Raw Data'!E2053-'Raw Data'!D2053&gt;3),'Raw Data'!N2053,IF(AND('Raw Data'!I2053&lt;'Raw Data'!J2053,'Raw Data'!D2053&gt;'Raw Data'!E2053,'Raw Data'!D2053-'Raw Data'!E2053&gt;3),'Raw Data'!M2053,0))</f>
        <v/>
      </c>
      <c r="F2058">
        <f>IF(AND('Raw Data'!J2053&lt;'Raw Data'!I2053,'Raw Data'!E2053&gt;'Raw Data'!D2053,'Raw Data'!E2053-'Raw Data'!D2053&lt;4),'Raw Data'!L2053,IF(AND('Raw Data'!I2053&lt;'Raw Data'!J2053,'Raw Data'!D2053&gt;'Raw Data'!E2053,'Raw Data'!D2053-'Raw Data'!E2053&lt;4),'Raw Data'!K2053,0))</f>
        <v/>
      </c>
      <c r="G2058">
        <f>IF(AND('Raw Data'!J2053&lt;'Raw Data'!I2053, 'Raw Data'!E2053&gt;'Raw Data'!D2053), 'Raw Data'!J2053, 0)</f>
        <v/>
      </c>
      <c r="H2058">
        <f>IF(AND('Raw Data'!J2053&gt;'Raw Data'!I2053, 'Raw Data'!E2053&lt;'Raw Data'!D2053), 'Raw Data'!I2053, 0)</f>
        <v/>
      </c>
      <c r="I2058">
        <f>SUM(J2058:K2058)</f>
        <v/>
      </c>
      <c r="J2058">
        <f>IF(AND('Raw Data'!J2053&gt;'Raw Data'!I2053, 'Raw Data'!E2053&gt;'Raw Data'!D2053), 'Raw Data'!J2053, 0)</f>
        <v/>
      </c>
      <c r="K2058">
        <f>IF(AND('Raw Data'!I2053&gt;'Raw Data'!J2053, 'Raw Data'!D2053&gt;'Raw Data'!E2053), 'Raw Data'!I2053, 0)</f>
        <v/>
      </c>
      <c r="L2058">
        <f>IF('Raw Data'!E2053-'Raw Data'!D2053&gt;3, 'Raw Data'!N2053, 0)</f>
        <v/>
      </c>
      <c r="M2058">
        <f>IF('Raw Data'!D2053-'Raw Data'!E2053&gt;3, 'Raw Data'!M2053, 0)</f>
        <v/>
      </c>
      <c r="N2058">
        <f>IF(ISBLANK('Raw Data'!D2053),0,IF(AND('Raw Data'!E2053&gt;'Raw Data'!D2053,'Raw Data'!E2053-'Raw Data'!D2053&gt;0,'Raw Data'!E2053-'Raw Data'!D2053&lt;4),'Raw Data'!L2053, 0))</f>
        <v/>
      </c>
      <c r="O2058">
        <f>IF(ISBLANK('Raw Data'!D2053),0,IF(AND('Raw Data'!E2053&gt;'Raw Data'!D2053,'Raw Data'!E2053-'Raw Data'!D2053&gt;0,'Raw Data'!D2053-'Raw Data'!E2053&lt;4),'Raw Data'!K2053, 0))</f>
        <v/>
      </c>
      <c r="P2058">
        <f>IF('Raw Data'!E2053-'Raw Data'!D2053&gt;3, 'Raw Data'!N2053, IF('Raw Data'!D2053-'Raw Data'!E2053&gt;3, 'Raw Data'!M2053, 0))</f>
        <v/>
      </c>
      <c r="Q2058">
        <f>IF(ISBLANK('Raw Data'!E2053),0,IF(AND('Raw Data'!E2053-'Raw Data'!D2053&lt;4,'Raw Data'!E2053-'Raw Data'!D2053&gt;0),'Raw Data'!L2053,IF(AND('Raw Data'!D2053&gt;'Raw Data'!E2053,'Raw Data'!D2053-'Raw Data'!E2053&gt;0),'Raw Data'!K2053,0)))</f>
        <v/>
      </c>
      <c r="R2058">
        <f>IF(ISBLANK('Raw Data'!K2053),0,IFERROR(IF(MATCH(SMALL('Raw Data'!K2053:N2053,1),L2058:O2058,0),SMALL('Raw Data'!K2053:N2053,1)),0))</f>
        <v/>
      </c>
      <c r="S2058">
        <f>IF(ISBLANK('Raw Data'!K2053),0,IFERROR(IF(MATCH(SMALL('Raw Data'!K2053:N2053,2),L2058:O2058,0),SMALL('Raw Data'!K2053:N2053,2)),0))</f>
        <v/>
      </c>
      <c r="T2058">
        <f>IF(ISBLANK('Raw Data'!K2053),0,IFERROR(IF(MATCH(SMALL('Raw Data'!K2053:N2053,3),L2058:O2058,0),SMALL('Raw Data'!K2053:N2053,3)),0))</f>
        <v/>
      </c>
      <c r="U2058">
        <f>IF(ISBLANK('Raw Data'!K2053),0,IFERROR(IF(MATCH(SMALL('Raw Data'!K2053:N2053,4),L2058:O2058,0),SMALL('Raw Data'!K2053:N2053,4)),0))</f>
        <v/>
      </c>
      <c r="V2058">
        <f>IF(AND('Raw Data'!D2053&lt;3, 'Raw Data'!E2053&lt;3, 'Raw Data'!A2053&gt;0), 'Raw Data'!AF2053, 0)</f>
        <v/>
      </c>
      <c r="W2058">
        <f>IF(AND('Raw Data'!D2053&lt;4, 'Raw Data'!E2053&lt;4, 'Raw Data'!A2053&gt;0), 'Raw Data'!AI2053, 0)</f>
        <v/>
      </c>
      <c r="X2058">
        <f>IF(AND('Raw Data'!D2053&lt;5, 'Raw Data'!E2053&lt;5, 'Raw Data'!A2053&gt;0), 'Raw Data'!AL2053, 0)</f>
        <v/>
      </c>
      <c r="Y2058">
        <f>IF(AND('Raw Data'!D2053&lt;6, 'Raw Data'!E2053&lt;6, 'Raw Data'!A2053&gt;0), 'Raw Data'!AO2053, 0)</f>
        <v/>
      </c>
      <c r="Z2058">
        <f>IF(ISBLANK('Raw Data'!D2053), 0, IF('Raw Data'!D2053-'Raw Data'!E2053&gt;1, 'Raw Data'!AW2053, 0))</f>
        <v/>
      </c>
      <c r="AA2058">
        <f>IF(ISBLANK('Raw Data'!A2053), 0, IF(ABS('Raw Data'!D2053-'Raw Data'!E2053)&lt;2, 'Raw Data'!AX2053, 0))</f>
        <v/>
      </c>
      <c r="AB2058">
        <f>IF(ISBLANK('Raw Data'!D2053), 0, IF('Raw Data'!E2053-'Raw Data'!D2053&gt;1, 'Raw Data'!AY2053, 0))</f>
        <v/>
      </c>
      <c r="AC2058">
        <f>IF(ISBLANK('Raw Data'!D2053), 0, IF('Raw Data'!D2053-'Raw Data'!E2053&gt;2, 'Raw Data'!AZ2053, 0))</f>
        <v/>
      </c>
      <c r="AD2058">
        <f>IF(ISBLANK('Raw Data'!A2053), 0, IF(ABS('Raw Data'!D2053-'Raw Data'!E2053)&lt;3, 'Raw Data'!BA2053, 0))</f>
        <v/>
      </c>
      <c r="AE2058">
        <f>IF(ISBLANK('Raw Data'!D2053), 0, IF('Raw Data'!E2053-'Raw Data'!D2053&gt;2, 'Raw Data'!BB2053, 0))</f>
        <v/>
      </c>
      <c r="AF2058">
        <f>IF(ISBLANK('Raw Data'!D2053), 0, IF('Raw Data'!D2053-'Raw Data'!E2053&gt;3, 'Raw Data'!BC2053, 0))</f>
        <v/>
      </c>
      <c r="AG2058">
        <f>IF(ISBLANK('Raw Data'!A2053), 0, IF(ABS('Raw Data'!D2053-'Raw Data'!E2053)&lt;4, 'Raw Data'!BD2053, 0))</f>
        <v/>
      </c>
      <c r="AH2058">
        <f>IF(ISBLANK('Raw Data'!D2053), 0, IF('Raw Data'!E2053-'Raw Data'!D2053&gt;3, 'Raw Data'!BE2053, 0))</f>
        <v/>
      </c>
      <c r="AI2058">
        <f>IF(SUM('Raw Data'!D2053:E2053)&gt;'Raw Data'!F2053, 'Raw Data'!G2053, 0)</f>
        <v/>
      </c>
      <c r="AJ2058">
        <f>IF(ISBLANK('Raw Data'!D2053), 0, IF(SUM('Raw Data'!D2053:E2053)&lt;'Raw Data'!F2053, 'Raw Data'!H2053, 0))</f>
        <v/>
      </c>
      <c r="AK2058">
        <f>IF(ISBLANK('Raw Data'!A2053), 0, IF(AND('Raw Data'!D2053&lt;3, 'Raw Data'!E2053&lt;3, 'Raw Data'!F2053&lt;BB$2), 'Raw Data'!AF2053, 0))</f>
        <v/>
      </c>
      <c r="AL2058">
        <f>IF(ISBLANK('Raw Data'!A2053), 0, IF(AND('Raw Data'!D2053&lt;4, 'Raw Data'!E2053&lt;4, 'Raw Data'!F2053&lt;BB$2), 'Raw Data'!AI2053, 0))</f>
        <v/>
      </c>
      <c r="AM2058">
        <f>IF(ISBLANK('Raw Data'!A2053), 0, IF(AND('Raw Data'!D2053&lt;5, 'Raw Data'!E2053&lt;5, 'Raw Data'!F2053&lt;BB$2), 'Raw Data'!AL2053, 0))</f>
        <v/>
      </c>
      <c r="AN2058">
        <f>IF(ISBLANK('Raw Data'!A2053), 0, IF(AND('Raw Data'!D2053&lt;6, 'Raw Data'!E2053&lt;6, 'Raw Data'!F2053&lt;BB$2), 'Raw Data'!AO2053, 0))</f>
        <v/>
      </c>
      <c r="AO2058">
        <f>IF(ISBLANK('Raw Data'!A2053), 0, IF(AND('Raw Data'!I2053&lt;Analysis!$BC$2, 'Raw Data'!D2053-'Raw Data'!E2053&gt;1), 'Raw Data'!AW2053, IF(AND('Raw Data'!J2053&lt;Analysis!$BC$2, 'Raw Data'!E2053-'Raw Data'!D2053&gt;1), 'Raw Data'!AY2053, 0)))</f>
        <v/>
      </c>
      <c r="AP2058">
        <f>IF(ISBLANK('Raw Data'!A2053), 0, IF(AND('Raw Data'!I2053&lt;Analysis!$BC$2, 'Raw Data'!D2053-'Raw Data'!E2053&gt;2), 'Raw Data'!AZ2053, IF(AND('Raw Data'!J2053&lt;Analysis!$BC$2, 'Raw Data'!E2053-'Raw Data'!D2053&gt;2), 'Raw Data'!BB2053, 0)))</f>
        <v/>
      </c>
      <c r="AQ2058">
        <f>IF(ISBLANK('Raw Data'!A2053), 0, IF(AND('Raw Data'!I2053&lt;Analysis!$BC$2, 'Raw Data'!D2053-'Raw Data'!E2053&gt;3), 'Raw Data'!BC2053, IF(AND('Raw Data'!J2053&lt;Analysis!$BC$2, 'Raw Data'!E2053-'Raw Data'!D2053&gt;3), 'Raw Data'!BE2053, 0)))</f>
        <v/>
      </c>
      <c r="AR2058">
        <f>IF('Hidden Analysiss'!D2054=1,IF(ABS('Raw Data'!E2053-'Raw Data'!D2053)&lt;2,'Raw Data'!AX2053,0), 0)</f>
        <v/>
      </c>
      <c r="AS2058">
        <f>IF('Hidden Analysiss'!D2054=1,IF(ABS('Raw Data'!E2053-'Raw Data'!D2053)&lt;3,'Raw Data'!BA2053,0), 0)</f>
        <v/>
      </c>
      <c r="AT2058">
        <f>IF('Hidden Analysiss'!D2054=1,IF(ABS('Raw Data'!E2053-'Raw Data'!D2053)&lt;4,'Raw Data'!BD2053,0), 0)</f>
        <v/>
      </c>
      <c r="AU2058">
        <f>IF(AND('Hidden Analysiss'!E2054=1, ABS('Raw Data'!E2053-'Raw Data'!D2053)&lt;2), 'Raw Data'!AX2053, 0)</f>
        <v/>
      </c>
      <c r="AV2058">
        <f>IF(AND('Hidden Analysiss'!E2054=1, ABS('Raw Data'!E2053-'Raw Data'!D2053)&lt;3), 'Raw Data'!BA2053, 0)</f>
        <v/>
      </c>
      <c r="AW2058">
        <f>IF(AND('Hidden Analysiss'!E2054=1, ABS('Raw Data'!E2053-'Raw Data'!D2053)&lt;3), 'Raw Data'!BD2053, 0)</f>
        <v/>
      </c>
    </row>
    <row r="2059">
      <c r="A2059" s="1">
        <f>'Raw Data'!A2054</f>
        <v/>
      </c>
      <c r="B2059">
        <f>IF('Raw Data'!E2054&gt;'Raw Data'!D2054, 'Raw Data'!J2054, 0)</f>
        <v/>
      </c>
      <c r="C2059">
        <f>IF('Raw Data'!D2054&gt;'Raw Data'!E2054, 'Raw Data'!I2054, 0)</f>
        <v/>
      </c>
      <c r="D2059">
        <f>SUM(G2059:H2059)</f>
        <v/>
      </c>
      <c r="E2059">
        <f>IF(AND('Raw Data'!J2054&lt;'Raw Data'!I2054,'Raw Data'!E2054&gt;'Raw Data'!D2054,'Raw Data'!E2054-'Raw Data'!D2054&gt;3),'Raw Data'!N2054,IF(AND('Raw Data'!I2054&lt;'Raw Data'!J2054,'Raw Data'!D2054&gt;'Raw Data'!E2054,'Raw Data'!D2054-'Raw Data'!E2054&gt;3),'Raw Data'!M2054,0))</f>
        <v/>
      </c>
      <c r="F2059">
        <f>IF(AND('Raw Data'!J2054&lt;'Raw Data'!I2054,'Raw Data'!E2054&gt;'Raw Data'!D2054,'Raw Data'!E2054-'Raw Data'!D2054&lt;4),'Raw Data'!L2054,IF(AND('Raw Data'!I2054&lt;'Raw Data'!J2054,'Raw Data'!D2054&gt;'Raw Data'!E2054,'Raw Data'!D2054-'Raw Data'!E2054&lt;4),'Raw Data'!K2054,0))</f>
        <v/>
      </c>
      <c r="G2059">
        <f>IF(AND('Raw Data'!J2054&lt;'Raw Data'!I2054, 'Raw Data'!E2054&gt;'Raw Data'!D2054), 'Raw Data'!J2054, 0)</f>
        <v/>
      </c>
      <c r="H2059">
        <f>IF(AND('Raw Data'!J2054&gt;'Raw Data'!I2054, 'Raw Data'!E2054&lt;'Raw Data'!D2054), 'Raw Data'!I2054, 0)</f>
        <v/>
      </c>
      <c r="I2059">
        <f>SUM(J2059:K2059)</f>
        <v/>
      </c>
      <c r="J2059">
        <f>IF(AND('Raw Data'!J2054&gt;'Raw Data'!I2054, 'Raw Data'!E2054&gt;'Raw Data'!D2054), 'Raw Data'!J2054, 0)</f>
        <v/>
      </c>
      <c r="K2059">
        <f>IF(AND('Raw Data'!I2054&gt;'Raw Data'!J2054, 'Raw Data'!D2054&gt;'Raw Data'!E2054), 'Raw Data'!I2054, 0)</f>
        <v/>
      </c>
      <c r="L2059">
        <f>IF('Raw Data'!E2054-'Raw Data'!D2054&gt;3, 'Raw Data'!N2054, 0)</f>
        <v/>
      </c>
      <c r="M2059">
        <f>IF('Raw Data'!D2054-'Raw Data'!E2054&gt;3, 'Raw Data'!M2054, 0)</f>
        <v/>
      </c>
      <c r="N2059">
        <f>IF(ISBLANK('Raw Data'!D2054),0,IF(AND('Raw Data'!E2054&gt;'Raw Data'!D2054,'Raw Data'!E2054-'Raw Data'!D2054&gt;0,'Raw Data'!E2054-'Raw Data'!D2054&lt;4),'Raw Data'!L2054, 0))</f>
        <v/>
      </c>
      <c r="O2059">
        <f>IF(ISBLANK('Raw Data'!D2054),0,IF(AND('Raw Data'!E2054&gt;'Raw Data'!D2054,'Raw Data'!E2054-'Raw Data'!D2054&gt;0,'Raw Data'!D2054-'Raw Data'!E2054&lt;4),'Raw Data'!K2054, 0))</f>
        <v/>
      </c>
      <c r="P2059">
        <f>IF('Raw Data'!E2054-'Raw Data'!D2054&gt;3, 'Raw Data'!N2054, IF('Raw Data'!D2054-'Raw Data'!E2054&gt;3, 'Raw Data'!M2054, 0))</f>
        <v/>
      </c>
      <c r="Q2059">
        <f>IF(ISBLANK('Raw Data'!E2054),0,IF(AND('Raw Data'!E2054-'Raw Data'!D2054&lt;4,'Raw Data'!E2054-'Raw Data'!D2054&gt;0),'Raw Data'!L2054,IF(AND('Raw Data'!D2054&gt;'Raw Data'!E2054,'Raw Data'!D2054-'Raw Data'!E2054&gt;0),'Raw Data'!K2054,0)))</f>
        <v/>
      </c>
      <c r="R2059">
        <f>IF(ISBLANK('Raw Data'!K2054),0,IFERROR(IF(MATCH(SMALL('Raw Data'!K2054:N2054,1),L2059:O2059,0),SMALL('Raw Data'!K2054:N2054,1)),0))</f>
        <v/>
      </c>
      <c r="S2059">
        <f>IF(ISBLANK('Raw Data'!K2054),0,IFERROR(IF(MATCH(SMALL('Raw Data'!K2054:N2054,2),L2059:O2059,0),SMALL('Raw Data'!K2054:N2054,2)),0))</f>
        <v/>
      </c>
      <c r="T2059">
        <f>IF(ISBLANK('Raw Data'!K2054),0,IFERROR(IF(MATCH(SMALL('Raw Data'!K2054:N2054,3),L2059:O2059,0),SMALL('Raw Data'!K2054:N2054,3)),0))</f>
        <v/>
      </c>
      <c r="U2059">
        <f>IF(ISBLANK('Raw Data'!K2054),0,IFERROR(IF(MATCH(SMALL('Raw Data'!K2054:N2054,4),L2059:O2059,0),SMALL('Raw Data'!K2054:N2054,4)),0))</f>
        <v/>
      </c>
      <c r="V2059">
        <f>IF(AND('Raw Data'!D2054&lt;3, 'Raw Data'!E2054&lt;3, 'Raw Data'!A2054&gt;0), 'Raw Data'!AF2054, 0)</f>
        <v/>
      </c>
      <c r="W2059">
        <f>IF(AND('Raw Data'!D2054&lt;4, 'Raw Data'!E2054&lt;4, 'Raw Data'!A2054&gt;0), 'Raw Data'!AI2054, 0)</f>
        <v/>
      </c>
      <c r="X2059">
        <f>IF(AND('Raw Data'!D2054&lt;5, 'Raw Data'!E2054&lt;5, 'Raw Data'!A2054&gt;0), 'Raw Data'!AL2054, 0)</f>
        <v/>
      </c>
      <c r="Y2059">
        <f>IF(AND('Raw Data'!D2054&lt;6, 'Raw Data'!E2054&lt;6, 'Raw Data'!A2054&gt;0), 'Raw Data'!AO2054, 0)</f>
        <v/>
      </c>
      <c r="Z2059">
        <f>IF(ISBLANK('Raw Data'!D2054), 0, IF('Raw Data'!D2054-'Raw Data'!E2054&gt;1, 'Raw Data'!AW2054, 0))</f>
        <v/>
      </c>
      <c r="AA2059">
        <f>IF(ISBLANK('Raw Data'!A2054), 0, IF(ABS('Raw Data'!D2054-'Raw Data'!E2054)&lt;2, 'Raw Data'!AX2054, 0))</f>
        <v/>
      </c>
      <c r="AB2059">
        <f>IF(ISBLANK('Raw Data'!D2054), 0, IF('Raw Data'!E2054-'Raw Data'!D2054&gt;1, 'Raw Data'!AY2054, 0))</f>
        <v/>
      </c>
      <c r="AC2059">
        <f>IF(ISBLANK('Raw Data'!D2054), 0, IF('Raw Data'!D2054-'Raw Data'!E2054&gt;2, 'Raw Data'!AZ2054, 0))</f>
        <v/>
      </c>
      <c r="AD2059">
        <f>IF(ISBLANK('Raw Data'!A2054), 0, IF(ABS('Raw Data'!D2054-'Raw Data'!E2054)&lt;3, 'Raw Data'!BA2054, 0))</f>
        <v/>
      </c>
      <c r="AE2059">
        <f>IF(ISBLANK('Raw Data'!D2054), 0, IF('Raw Data'!E2054-'Raw Data'!D2054&gt;2, 'Raw Data'!BB2054, 0))</f>
        <v/>
      </c>
      <c r="AF2059">
        <f>IF(ISBLANK('Raw Data'!D2054), 0, IF('Raw Data'!D2054-'Raw Data'!E2054&gt;3, 'Raw Data'!BC2054, 0))</f>
        <v/>
      </c>
      <c r="AG2059">
        <f>IF(ISBLANK('Raw Data'!A2054), 0, IF(ABS('Raw Data'!D2054-'Raw Data'!E2054)&lt;4, 'Raw Data'!BD2054, 0))</f>
        <v/>
      </c>
      <c r="AH2059">
        <f>IF(ISBLANK('Raw Data'!D2054), 0, IF('Raw Data'!E2054-'Raw Data'!D2054&gt;3, 'Raw Data'!BE2054, 0))</f>
        <v/>
      </c>
      <c r="AI2059">
        <f>IF(SUM('Raw Data'!D2054:E2054)&gt;'Raw Data'!F2054, 'Raw Data'!G2054, 0)</f>
        <v/>
      </c>
      <c r="AJ2059">
        <f>IF(ISBLANK('Raw Data'!D2054), 0, IF(SUM('Raw Data'!D2054:E2054)&lt;'Raw Data'!F2054, 'Raw Data'!H2054, 0))</f>
        <v/>
      </c>
      <c r="AK2059">
        <f>IF(ISBLANK('Raw Data'!A2054), 0, IF(AND('Raw Data'!D2054&lt;3, 'Raw Data'!E2054&lt;3, 'Raw Data'!F2054&lt;BB$2), 'Raw Data'!AF2054, 0))</f>
        <v/>
      </c>
      <c r="AL2059">
        <f>IF(ISBLANK('Raw Data'!A2054), 0, IF(AND('Raw Data'!D2054&lt;4, 'Raw Data'!E2054&lt;4, 'Raw Data'!F2054&lt;BB$2), 'Raw Data'!AI2054, 0))</f>
        <v/>
      </c>
      <c r="AM2059">
        <f>IF(ISBLANK('Raw Data'!A2054), 0, IF(AND('Raw Data'!D2054&lt;5, 'Raw Data'!E2054&lt;5, 'Raw Data'!F2054&lt;BB$2), 'Raw Data'!AL2054, 0))</f>
        <v/>
      </c>
      <c r="AN2059">
        <f>IF(ISBLANK('Raw Data'!A2054), 0, IF(AND('Raw Data'!D2054&lt;6, 'Raw Data'!E2054&lt;6, 'Raw Data'!F2054&lt;BB$2), 'Raw Data'!AO2054, 0))</f>
        <v/>
      </c>
      <c r="AO2059">
        <f>IF(ISBLANK('Raw Data'!A2054), 0, IF(AND('Raw Data'!I2054&lt;Analysis!$BC$2, 'Raw Data'!D2054-'Raw Data'!E2054&gt;1), 'Raw Data'!AW2054, IF(AND('Raw Data'!J2054&lt;Analysis!$BC$2, 'Raw Data'!E2054-'Raw Data'!D2054&gt;1), 'Raw Data'!AY2054, 0)))</f>
        <v/>
      </c>
      <c r="AP2059">
        <f>IF(ISBLANK('Raw Data'!A2054), 0, IF(AND('Raw Data'!I2054&lt;Analysis!$BC$2, 'Raw Data'!D2054-'Raw Data'!E2054&gt;2), 'Raw Data'!AZ2054, IF(AND('Raw Data'!J2054&lt;Analysis!$BC$2, 'Raw Data'!E2054-'Raw Data'!D2054&gt;2), 'Raw Data'!BB2054, 0)))</f>
        <v/>
      </c>
      <c r="AQ2059">
        <f>IF(ISBLANK('Raw Data'!A2054), 0, IF(AND('Raw Data'!I2054&lt;Analysis!$BC$2, 'Raw Data'!D2054-'Raw Data'!E2054&gt;3), 'Raw Data'!BC2054, IF(AND('Raw Data'!J2054&lt;Analysis!$BC$2, 'Raw Data'!E2054-'Raw Data'!D2054&gt;3), 'Raw Data'!BE2054, 0)))</f>
        <v/>
      </c>
      <c r="AR2059">
        <f>IF('Hidden Analysiss'!D2055=1,IF(ABS('Raw Data'!E2054-'Raw Data'!D2054)&lt;2,'Raw Data'!AX2054,0), 0)</f>
        <v/>
      </c>
      <c r="AS2059">
        <f>IF('Hidden Analysiss'!D2055=1,IF(ABS('Raw Data'!E2054-'Raw Data'!D2054)&lt;3,'Raw Data'!BA2054,0), 0)</f>
        <v/>
      </c>
      <c r="AT2059">
        <f>IF('Hidden Analysiss'!D2055=1,IF(ABS('Raw Data'!E2054-'Raw Data'!D2054)&lt;4,'Raw Data'!BD2054,0), 0)</f>
        <v/>
      </c>
      <c r="AU2059">
        <f>IF(AND('Hidden Analysiss'!E2055=1, ABS('Raw Data'!E2054-'Raw Data'!D2054)&lt;2), 'Raw Data'!AX2054, 0)</f>
        <v/>
      </c>
      <c r="AV2059">
        <f>IF(AND('Hidden Analysiss'!E2055=1, ABS('Raw Data'!E2054-'Raw Data'!D2054)&lt;3), 'Raw Data'!BA2054, 0)</f>
        <v/>
      </c>
      <c r="AW2059">
        <f>IF(AND('Hidden Analysiss'!E2055=1, ABS('Raw Data'!E2054-'Raw Data'!D2054)&lt;3), 'Raw Data'!BD2054, 0)</f>
        <v/>
      </c>
    </row>
    <row r="2060">
      <c r="A2060" s="1">
        <f>'Raw Data'!A2055</f>
        <v/>
      </c>
      <c r="B2060">
        <f>IF('Raw Data'!E2055&gt;'Raw Data'!D2055, 'Raw Data'!J2055, 0)</f>
        <v/>
      </c>
      <c r="C2060">
        <f>IF('Raw Data'!D2055&gt;'Raw Data'!E2055, 'Raw Data'!I2055, 0)</f>
        <v/>
      </c>
      <c r="D2060">
        <f>SUM(G2060:H2060)</f>
        <v/>
      </c>
      <c r="E2060">
        <f>IF(AND('Raw Data'!J2055&lt;'Raw Data'!I2055,'Raw Data'!E2055&gt;'Raw Data'!D2055,'Raw Data'!E2055-'Raw Data'!D2055&gt;3),'Raw Data'!N2055,IF(AND('Raw Data'!I2055&lt;'Raw Data'!J2055,'Raw Data'!D2055&gt;'Raw Data'!E2055,'Raw Data'!D2055-'Raw Data'!E2055&gt;3),'Raw Data'!M2055,0))</f>
        <v/>
      </c>
      <c r="F2060">
        <f>IF(AND('Raw Data'!J2055&lt;'Raw Data'!I2055,'Raw Data'!E2055&gt;'Raw Data'!D2055,'Raw Data'!E2055-'Raw Data'!D2055&lt;4),'Raw Data'!L2055,IF(AND('Raw Data'!I2055&lt;'Raw Data'!J2055,'Raw Data'!D2055&gt;'Raw Data'!E2055,'Raw Data'!D2055-'Raw Data'!E2055&lt;4),'Raw Data'!K2055,0))</f>
        <v/>
      </c>
      <c r="G2060">
        <f>IF(AND('Raw Data'!J2055&lt;'Raw Data'!I2055, 'Raw Data'!E2055&gt;'Raw Data'!D2055), 'Raw Data'!J2055, 0)</f>
        <v/>
      </c>
      <c r="H2060">
        <f>IF(AND('Raw Data'!J2055&gt;'Raw Data'!I2055, 'Raw Data'!E2055&lt;'Raw Data'!D2055), 'Raw Data'!I2055, 0)</f>
        <v/>
      </c>
      <c r="I2060">
        <f>SUM(J2060:K2060)</f>
        <v/>
      </c>
      <c r="J2060">
        <f>IF(AND('Raw Data'!J2055&gt;'Raw Data'!I2055, 'Raw Data'!E2055&gt;'Raw Data'!D2055), 'Raw Data'!J2055, 0)</f>
        <v/>
      </c>
      <c r="K2060">
        <f>IF(AND('Raw Data'!I2055&gt;'Raw Data'!J2055, 'Raw Data'!D2055&gt;'Raw Data'!E2055), 'Raw Data'!I2055, 0)</f>
        <v/>
      </c>
      <c r="L2060">
        <f>IF('Raw Data'!E2055-'Raw Data'!D2055&gt;3, 'Raw Data'!N2055, 0)</f>
        <v/>
      </c>
      <c r="M2060">
        <f>IF('Raw Data'!D2055-'Raw Data'!E2055&gt;3, 'Raw Data'!M2055, 0)</f>
        <v/>
      </c>
      <c r="N2060">
        <f>IF(ISBLANK('Raw Data'!D2055),0,IF(AND('Raw Data'!E2055&gt;'Raw Data'!D2055,'Raw Data'!E2055-'Raw Data'!D2055&gt;0,'Raw Data'!E2055-'Raw Data'!D2055&lt;4),'Raw Data'!L2055, 0))</f>
        <v/>
      </c>
      <c r="O2060">
        <f>IF(ISBLANK('Raw Data'!D2055),0,IF(AND('Raw Data'!E2055&gt;'Raw Data'!D2055,'Raw Data'!E2055-'Raw Data'!D2055&gt;0,'Raw Data'!D2055-'Raw Data'!E2055&lt;4),'Raw Data'!K2055, 0))</f>
        <v/>
      </c>
      <c r="P2060">
        <f>IF('Raw Data'!E2055-'Raw Data'!D2055&gt;3, 'Raw Data'!N2055, IF('Raw Data'!D2055-'Raw Data'!E2055&gt;3, 'Raw Data'!M2055, 0))</f>
        <v/>
      </c>
      <c r="Q2060">
        <f>IF(ISBLANK('Raw Data'!E2055),0,IF(AND('Raw Data'!E2055-'Raw Data'!D2055&lt;4,'Raw Data'!E2055-'Raw Data'!D2055&gt;0),'Raw Data'!L2055,IF(AND('Raw Data'!D2055&gt;'Raw Data'!E2055,'Raw Data'!D2055-'Raw Data'!E2055&gt;0),'Raw Data'!K2055,0)))</f>
        <v/>
      </c>
      <c r="R2060">
        <f>IF(ISBLANK('Raw Data'!K2055),0,IFERROR(IF(MATCH(SMALL('Raw Data'!K2055:N2055,1),L2060:O2060,0),SMALL('Raw Data'!K2055:N2055,1)),0))</f>
        <v/>
      </c>
      <c r="S2060">
        <f>IF(ISBLANK('Raw Data'!K2055),0,IFERROR(IF(MATCH(SMALL('Raw Data'!K2055:N2055,2),L2060:O2060,0),SMALL('Raw Data'!K2055:N2055,2)),0))</f>
        <v/>
      </c>
      <c r="T2060">
        <f>IF(ISBLANK('Raw Data'!K2055),0,IFERROR(IF(MATCH(SMALL('Raw Data'!K2055:N2055,3),L2060:O2060,0),SMALL('Raw Data'!K2055:N2055,3)),0))</f>
        <v/>
      </c>
      <c r="U2060">
        <f>IF(ISBLANK('Raw Data'!K2055),0,IFERROR(IF(MATCH(SMALL('Raw Data'!K2055:N2055,4),L2060:O2060,0),SMALL('Raw Data'!K2055:N2055,4)),0))</f>
        <v/>
      </c>
      <c r="V2060">
        <f>IF(AND('Raw Data'!D2055&lt;3, 'Raw Data'!E2055&lt;3, 'Raw Data'!A2055&gt;0), 'Raw Data'!AF2055, 0)</f>
        <v/>
      </c>
      <c r="W2060">
        <f>IF(AND('Raw Data'!D2055&lt;4, 'Raw Data'!E2055&lt;4, 'Raw Data'!A2055&gt;0), 'Raw Data'!AI2055, 0)</f>
        <v/>
      </c>
      <c r="X2060">
        <f>IF(AND('Raw Data'!D2055&lt;5, 'Raw Data'!E2055&lt;5, 'Raw Data'!A2055&gt;0), 'Raw Data'!AL2055, 0)</f>
        <v/>
      </c>
      <c r="Y2060">
        <f>IF(AND('Raw Data'!D2055&lt;6, 'Raw Data'!E2055&lt;6, 'Raw Data'!A2055&gt;0), 'Raw Data'!AO2055, 0)</f>
        <v/>
      </c>
      <c r="Z2060">
        <f>IF(ISBLANK('Raw Data'!D2055), 0, IF('Raw Data'!D2055-'Raw Data'!E2055&gt;1, 'Raw Data'!AW2055, 0))</f>
        <v/>
      </c>
      <c r="AA2060">
        <f>IF(ISBLANK('Raw Data'!A2055), 0, IF(ABS('Raw Data'!D2055-'Raw Data'!E2055)&lt;2, 'Raw Data'!AX2055, 0))</f>
        <v/>
      </c>
      <c r="AB2060">
        <f>IF(ISBLANK('Raw Data'!D2055), 0, IF('Raw Data'!E2055-'Raw Data'!D2055&gt;1, 'Raw Data'!AY2055, 0))</f>
        <v/>
      </c>
      <c r="AC2060">
        <f>IF(ISBLANK('Raw Data'!D2055), 0, IF('Raw Data'!D2055-'Raw Data'!E2055&gt;2, 'Raw Data'!AZ2055, 0))</f>
        <v/>
      </c>
      <c r="AD2060">
        <f>IF(ISBLANK('Raw Data'!A2055), 0, IF(ABS('Raw Data'!D2055-'Raw Data'!E2055)&lt;3, 'Raw Data'!BA2055, 0))</f>
        <v/>
      </c>
      <c r="AE2060">
        <f>IF(ISBLANK('Raw Data'!D2055), 0, IF('Raw Data'!E2055-'Raw Data'!D2055&gt;2, 'Raw Data'!BB2055, 0))</f>
        <v/>
      </c>
      <c r="AF2060">
        <f>IF(ISBLANK('Raw Data'!D2055), 0, IF('Raw Data'!D2055-'Raw Data'!E2055&gt;3, 'Raw Data'!BC2055, 0))</f>
        <v/>
      </c>
      <c r="AG2060">
        <f>IF(ISBLANK('Raw Data'!A2055), 0, IF(ABS('Raw Data'!D2055-'Raw Data'!E2055)&lt;4, 'Raw Data'!BD2055, 0))</f>
        <v/>
      </c>
      <c r="AH2060">
        <f>IF(ISBLANK('Raw Data'!D2055), 0, IF('Raw Data'!E2055-'Raw Data'!D2055&gt;3, 'Raw Data'!BE2055, 0))</f>
        <v/>
      </c>
      <c r="AI2060">
        <f>IF(SUM('Raw Data'!D2055:E2055)&gt;'Raw Data'!F2055, 'Raw Data'!G2055, 0)</f>
        <v/>
      </c>
      <c r="AJ2060">
        <f>IF(ISBLANK('Raw Data'!D2055), 0, IF(SUM('Raw Data'!D2055:E2055)&lt;'Raw Data'!F2055, 'Raw Data'!H2055, 0))</f>
        <v/>
      </c>
      <c r="AK2060">
        <f>IF(ISBLANK('Raw Data'!A2055), 0, IF(AND('Raw Data'!D2055&lt;3, 'Raw Data'!E2055&lt;3, 'Raw Data'!F2055&lt;BB$2), 'Raw Data'!AF2055, 0))</f>
        <v/>
      </c>
      <c r="AL2060">
        <f>IF(ISBLANK('Raw Data'!A2055), 0, IF(AND('Raw Data'!D2055&lt;4, 'Raw Data'!E2055&lt;4, 'Raw Data'!F2055&lt;BB$2), 'Raw Data'!AI2055, 0))</f>
        <v/>
      </c>
      <c r="AM2060">
        <f>IF(ISBLANK('Raw Data'!A2055), 0, IF(AND('Raw Data'!D2055&lt;5, 'Raw Data'!E2055&lt;5, 'Raw Data'!F2055&lt;BB$2), 'Raw Data'!AL2055, 0))</f>
        <v/>
      </c>
      <c r="AN2060">
        <f>IF(ISBLANK('Raw Data'!A2055), 0, IF(AND('Raw Data'!D2055&lt;6, 'Raw Data'!E2055&lt;6, 'Raw Data'!F2055&lt;BB$2), 'Raw Data'!AO2055, 0))</f>
        <v/>
      </c>
      <c r="AO2060">
        <f>IF(ISBLANK('Raw Data'!A2055), 0, IF(AND('Raw Data'!I2055&lt;Analysis!$BC$2, 'Raw Data'!D2055-'Raw Data'!E2055&gt;1), 'Raw Data'!AW2055, IF(AND('Raw Data'!J2055&lt;Analysis!$BC$2, 'Raw Data'!E2055-'Raw Data'!D2055&gt;1), 'Raw Data'!AY2055, 0)))</f>
        <v/>
      </c>
      <c r="AP2060">
        <f>IF(ISBLANK('Raw Data'!A2055), 0, IF(AND('Raw Data'!I2055&lt;Analysis!$BC$2, 'Raw Data'!D2055-'Raw Data'!E2055&gt;2), 'Raw Data'!AZ2055, IF(AND('Raw Data'!J2055&lt;Analysis!$BC$2, 'Raw Data'!E2055-'Raw Data'!D2055&gt;2), 'Raw Data'!BB2055, 0)))</f>
        <v/>
      </c>
      <c r="AQ2060">
        <f>IF(ISBLANK('Raw Data'!A2055), 0, IF(AND('Raw Data'!I2055&lt;Analysis!$BC$2, 'Raw Data'!D2055-'Raw Data'!E2055&gt;3), 'Raw Data'!BC2055, IF(AND('Raw Data'!J2055&lt;Analysis!$BC$2, 'Raw Data'!E2055-'Raw Data'!D2055&gt;3), 'Raw Data'!BE2055, 0)))</f>
        <v/>
      </c>
      <c r="AR2060">
        <f>IF('Hidden Analysiss'!D2056=1,IF(ABS('Raw Data'!E2055-'Raw Data'!D2055)&lt;2,'Raw Data'!AX2055,0), 0)</f>
        <v/>
      </c>
      <c r="AS2060">
        <f>IF('Hidden Analysiss'!D2056=1,IF(ABS('Raw Data'!E2055-'Raw Data'!D2055)&lt;3,'Raw Data'!BA2055,0), 0)</f>
        <v/>
      </c>
      <c r="AT2060">
        <f>IF('Hidden Analysiss'!D2056=1,IF(ABS('Raw Data'!E2055-'Raw Data'!D2055)&lt;4,'Raw Data'!BD2055,0), 0)</f>
        <v/>
      </c>
      <c r="AU2060">
        <f>IF(AND('Hidden Analysiss'!E2056=1, ABS('Raw Data'!E2055-'Raw Data'!D2055)&lt;2), 'Raw Data'!AX2055, 0)</f>
        <v/>
      </c>
      <c r="AV2060">
        <f>IF(AND('Hidden Analysiss'!E2056=1, ABS('Raw Data'!E2055-'Raw Data'!D2055)&lt;3), 'Raw Data'!BA2055, 0)</f>
        <v/>
      </c>
      <c r="AW2060">
        <f>IF(AND('Hidden Analysiss'!E2056=1, ABS('Raw Data'!E2055-'Raw Data'!D2055)&lt;3), 'Raw Data'!BD2055, 0)</f>
        <v/>
      </c>
    </row>
    <row r="2061">
      <c r="A2061" s="1">
        <f>'Raw Data'!A2056</f>
        <v/>
      </c>
      <c r="B2061">
        <f>IF('Raw Data'!E2056&gt;'Raw Data'!D2056, 'Raw Data'!J2056, 0)</f>
        <v/>
      </c>
      <c r="C2061">
        <f>IF('Raw Data'!D2056&gt;'Raw Data'!E2056, 'Raw Data'!I2056, 0)</f>
        <v/>
      </c>
      <c r="D2061">
        <f>SUM(G2061:H2061)</f>
        <v/>
      </c>
      <c r="E2061">
        <f>IF(AND('Raw Data'!J2056&lt;'Raw Data'!I2056,'Raw Data'!E2056&gt;'Raw Data'!D2056,'Raw Data'!E2056-'Raw Data'!D2056&gt;3),'Raw Data'!N2056,IF(AND('Raw Data'!I2056&lt;'Raw Data'!J2056,'Raw Data'!D2056&gt;'Raw Data'!E2056,'Raw Data'!D2056-'Raw Data'!E2056&gt;3),'Raw Data'!M2056,0))</f>
        <v/>
      </c>
      <c r="F2061">
        <f>IF(AND('Raw Data'!J2056&lt;'Raw Data'!I2056,'Raw Data'!E2056&gt;'Raw Data'!D2056,'Raw Data'!E2056-'Raw Data'!D2056&lt;4),'Raw Data'!L2056,IF(AND('Raw Data'!I2056&lt;'Raw Data'!J2056,'Raw Data'!D2056&gt;'Raw Data'!E2056,'Raw Data'!D2056-'Raw Data'!E2056&lt;4),'Raw Data'!K2056,0))</f>
        <v/>
      </c>
      <c r="G2061">
        <f>IF(AND('Raw Data'!J2056&lt;'Raw Data'!I2056, 'Raw Data'!E2056&gt;'Raw Data'!D2056), 'Raw Data'!J2056, 0)</f>
        <v/>
      </c>
      <c r="H2061">
        <f>IF(AND('Raw Data'!J2056&gt;'Raw Data'!I2056, 'Raw Data'!E2056&lt;'Raw Data'!D2056), 'Raw Data'!I2056, 0)</f>
        <v/>
      </c>
      <c r="I2061">
        <f>SUM(J2061:K2061)</f>
        <v/>
      </c>
      <c r="J2061">
        <f>IF(AND('Raw Data'!J2056&gt;'Raw Data'!I2056, 'Raw Data'!E2056&gt;'Raw Data'!D2056), 'Raw Data'!J2056, 0)</f>
        <v/>
      </c>
      <c r="K2061">
        <f>IF(AND('Raw Data'!I2056&gt;'Raw Data'!J2056, 'Raw Data'!D2056&gt;'Raw Data'!E2056), 'Raw Data'!I2056, 0)</f>
        <v/>
      </c>
      <c r="L2061">
        <f>IF('Raw Data'!E2056-'Raw Data'!D2056&gt;3, 'Raw Data'!N2056, 0)</f>
        <v/>
      </c>
      <c r="M2061">
        <f>IF('Raw Data'!D2056-'Raw Data'!E2056&gt;3, 'Raw Data'!M2056, 0)</f>
        <v/>
      </c>
      <c r="N2061">
        <f>IF(ISBLANK('Raw Data'!D2056),0,IF(AND('Raw Data'!E2056&gt;'Raw Data'!D2056,'Raw Data'!E2056-'Raw Data'!D2056&gt;0,'Raw Data'!E2056-'Raw Data'!D2056&lt;4),'Raw Data'!L2056, 0))</f>
        <v/>
      </c>
      <c r="O2061">
        <f>IF(ISBLANK('Raw Data'!D2056),0,IF(AND('Raw Data'!E2056&gt;'Raw Data'!D2056,'Raw Data'!E2056-'Raw Data'!D2056&gt;0,'Raw Data'!D2056-'Raw Data'!E2056&lt;4),'Raw Data'!K2056, 0))</f>
        <v/>
      </c>
      <c r="P2061">
        <f>IF('Raw Data'!E2056-'Raw Data'!D2056&gt;3, 'Raw Data'!N2056, IF('Raw Data'!D2056-'Raw Data'!E2056&gt;3, 'Raw Data'!M2056, 0))</f>
        <v/>
      </c>
      <c r="Q2061">
        <f>IF(ISBLANK('Raw Data'!E2056),0,IF(AND('Raw Data'!E2056-'Raw Data'!D2056&lt;4,'Raw Data'!E2056-'Raw Data'!D2056&gt;0),'Raw Data'!L2056,IF(AND('Raw Data'!D2056&gt;'Raw Data'!E2056,'Raw Data'!D2056-'Raw Data'!E2056&gt;0),'Raw Data'!K2056,0)))</f>
        <v/>
      </c>
      <c r="R2061">
        <f>IF(ISBLANK('Raw Data'!K2056),0,IFERROR(IF(MATCH(SMALL('Raw Data'!K2056:N2056,1),L2061:O2061,0),SMALL('Raw Data'!K2056:N2056,1)),0))</f>
        <v/>
      </c>
      <c r="S2061">
        <f>IF(ISBLANK('Raw Data'!K2056),0,IFERROR(IF(MATCH(SMALL('Raw Data'!K2056:N2056,2),L2061:O2061,0),SMALL('Raw Data'!K2056:N2056,2)),0))</f>
        <v/>
      </c>
      <c r="T2061">
        <f>IF(ISBLANK('Raw Data'!K2056),0,IFERROR(IF(MATCH(SMALL('Raw Data'!K2056:N2056,3),L2061:O2061,0),SMALL('Raw Data'!K2056:N2056,3)),0))</f>
        <v/>
      </c>
      <c r="U2061">
        <f>IF(ISBLANK('Raw Data'!K2056),0,IFERROR(IF(MATCH(SMALL('Raw Data'!K2056:N2056,4),L2061:O2061,0),SMALL('Raw Data'!K2056:N2056,4)),0))</f>
        <v/>
      </c>
      <c r="V2061">
        <f>IF(AND('Raw Data'!D2056&lt;3, 'Raw Data'!E2056&lt;3, 'Raw Data'!A2056&gt;0), 'Raw Data'!AF2056, 0)</f>
        <v/>
      </c>
      <c r="W2061">
        <f>IF(AND('Raw Data'!D2056&lt;4, 'Raw Data'!E2056&lt;4, 'Raw Data'!A2056&gt;0), 'Raw Data'!AI2056, 0)</f>
        <v/>
      </c>
      <c r="X2061">
        <f>IF(AND('Raw Data'!D2056&lt;5, 'Raw Data'!E2056&lt;5, 'Raw Data'!A2056&gt;0), 'Raw Data'!AL2056, 0)</f>
        <v/>
      </c>
      <c r="Y2061">
        <f>IF(AND('Raw Data'!D2056&lt;6, 'Raw Data'!E2056&lt;6, 'Raw Data'!A2056&gt;0), 'Raw Data'!AO2056, 0)</f>
        <v/>
      </c>
      <c r="Z2061">
        <f>IF(ISBLANK('Raw Data'!D2056), 0, IF('Raw Data'!D2056-'Raw Data'!E2056&gt;1, 'Raw Data'!AW2056, 0))</f>
        <v/>
      </c>
      <c r="AA2061">
        <f>IF(ISBLANK('Raw Data'!A2056), 0, IF(ABS('Raw Data'!D2056-'Raw Data'!E2056)&lt;2, 'Raw Data'!AX2056, 0))</f>
        <v/>
      </c>
      <c r="AB2061">
        <f>IF(ISBLANK('Raw Data'!D2056), 0, IF('Raw Data'!E2056-'Raw Data'!D2056&gt;1, 'Raw Data'!AY2056, 0))</f>
        <v/>
      </c>
      <c r="AC2061">
        <f>IF(ISBLANK('Raw Data'!D2056), 0, IF('Raw Data'!D2056-'Raw Data'!E2056&gt;2, 'Raw Data'!AZ2056, 0))</f>
        <v/>
      </c>
      <c r="AD2061">
        <f>IF(ISBLANK('Raw Data'!A2056), 0, IF(ABS('Raw Data'!D2056-'Raw Data'!E2056)&lt;3, 'Raw Data'!BA2056, 0))</f>
        <v/>
      </c>
      <c r="AE2061">
        <f>IF(ISBLANK('Raw Data'!D2056), 0, IF('Raw Data'!E2056-'Raw Data'!D2056&gt;2, 'Raw Data'!BB2056, 0))</f>
        <v/>
      </c>
      <c r="AF2061">
        <f>IF(ISBLANK('Raw Data'!D2056), 0, IF('Raw Data'!D2056-'Raw Data'!E2056&gt;3, 'Raw Data'!BC2056, 0))</f>
        <v/>
      </c>
      <c r="AG2061">
        <f>IF(ISBLANK('Raw Data'!A2056), 0, IF(ABS('Raw Data'!D2056-'Raw Data'!E2056)&lt;4, 'Raw Data'!BD2056, 0))</f>
        <v/>
      </c>
      <c r="AH2061">
        <f>IF(ISBLANK('Raw Data'!D2056), 0, IF('Raw Data'!E2056-'Raw Data'!D2056&gt;3, 'Raw Data'!BE2056, 0))</f>
        <v/>
      </c>
      <c r="AI2061">
        <f>IF(SUM('Raw Data'!D2056:E2056)&gt;'Raw Data'!F2056, 'Raw Data'!G2056, 0)</f>
        <v/>
      </c>
      <c r="AJ2061">
        <f>IF(ISBLANK('Raw Data'!D2056), 0, IF(SUM('Raw Data'!D2056:E2056)&lt;'Raw Data'!F2056, 'Raw Data'!H2056, 0))</f>
        <v/>
      </c>
      <c r="AK2061">
        <f>IF(ISBLANK('Raw Data'!A2056), 0, IF(AND('Raw Data'!D2056&lt;3, 'Raw Data'!E2056&lt;3, 'Raw Data'!F2056&lt;BB$2), 'Raw Data'!AF2056, 0))</f>
        <v/>
      </c>
      <c r="AL2061">
        <f>IF(ISBLANK('Raw Data'!A2056), 0, IF(AND('Raw Data'!D2056&lt;4, 'Raw Data'!E2056&lt;4, 'Raw Data'!F2056&lt;BB$2), 'Raw Data'!AI2056, 0))</f>
        <v/>
      </c>
      <c r="AM2061">
        <f>IF(ISBLANK('Raw Data'!A2056), 0, IF(AND('Raw Data'!D2056&lt;5, 'Raw Data'!E2056&lt;5, 'Raw Data'!F2056&lt;BB$2), 'Raw Data'!AL2056, 0))</f>
        <v/>
      </c>
      <c r="AN2061">
        <f>IF(ISBLANK('Raw Data'!A2056), 0, IF(AND('Raw Data'!D2056&lt;6, 'Raw Data'!E2056&lt;6, 'Raw Data'!F2056&lt;BB$2), 'Raw Data'!AO2056, 0))</f>
        <v/>
      </c>
      <c r="AO2061">
        <f>IF(ISBLANK('Raw Data'!A2056), 0, IF(AND('Raw Data'!I2056&lt;Analysis!$BC$2, 'Raw Data'!D2056-'Raw Data'!E2056&gt;1), 'Raw Data'!AW2056, IF(AND('Raw Data'!J2056&lt;Analysis!$BC$2, 'Raw Data'!E2056-'Raw Data'!D2056&gt;1), 'Raw Data'!AY2056, 0)))</f>
        <v/>
      </c>
      <c r="AP2061">
        <f>IF(ISBLANK('Raw Data'!A2056), 0, IF(AND('Raw Data'!I2056&lt;Analysis!$BC$2, 'Raw Data'!D2056-'Raw Data'!E2056&gt;2), 'Raw Data'!AZ2056, IF(AND('Raw Data'!J2056&lt;Analysis!$BC$2, 'Raw Data'!E2056-'Raw Data'!D2056&gt;2), 'Raw Data'!BB2056, 0)))</f>
        <v/>
      </c>
      <c r="AQ2061">
        <f>IF(ISBLANK('Raw Data'!A2056), 0, IF(AND('Raw Data'!I2056&lt;Analysis!$BC$2, 'Raw Data'!D2056-'Raw Data'!E2056&gt;3), 'Raw Data'!BC2056, IF(AND('Raw Data'!J2056&lt;Analysis!$BC$2, 'Raw Data'!E2056-'Raw Data'!D2056&gt;3), 'Raw Data'!BE2056, 0)))</f>
        <v/>
      </c>
      <c r="AR2061">
        <f>IF('Hidden Analysiss'!D2057=1,IF(ABS('Raw Data'!E2056-'Raw Data'!D2056)&lt;2,'Raw Data'!AX2056,0), 0)</f>
        <v/>
      </c>
      <c r="AS2061">
        <f>IF('Hidden Analysiss'!D2057=1,IF(ABS('Raw Data'!E2056-'Raw Data'!D2056)&lt;3,'Raw Data'!BA2056,0), 0)</f>
        <v/>
      </c>
      <c r="AT2061">
        <f>IF('Hidden Analysiss'!D2057=1,IF(ABS('Raw Data'!E2056-'Raw Data'!D2056)&lt;4,'Raw Data'!BD2056,0), 0)</f>
        <v/>
      </c>
      <c r="AU2061">
        <f>IF(AND('Hidden Analysiss'!E2057=1, ABS('Raw Data'!E2056-'Raw Data'!D2056)&lt;2), 'Raw Data'!AX2056, 0)</f>
        <v/>
      </c>
      <c r="AV2061">
        <f>IF(AND('Hidden Analysiss'!E2057=1, ABS('Raw Data'!E2056-'Raw Data'!D2056)&lt;3), 'Raw Data'!BA2056, 0)</f>
        <v/>
      </c>
      <c r="AW2061">
        <f>IF(AND('Hidden Analysiss'!E2057=1, ABS('Raw Data'!E2056-'Raw Data'!D2056)&lt;3), 'Raw Data'!BD2056, 0)</f>
        <v/>
      </c>
    </row>
    <row r="2062">
      <c r="A2062" s="1">
        <f>'Raw Data'!A2057</f>
        <v/>
      </c>
      <c r="B2062">
        <f>IF('Raw Data'!E2057&gt;'Raw Data'!D2057, 'Raw Data'!J2057, 0)</f>
        <v/>
      </c>
      <c r="C2062">
        <f>IF('Raw Data'!D2057&gt;'Raw Data'!E2057, 'Raw Data'!I2057, 0)</f>
        <v/>
      </c>
      <c r="D2062">
        <f>SUM(G2062:H2062)</f>
        <v/>
      </c>
      <c r="E2062">
        <f>IF(AND('Raw Data'!J2057&lt;'Raw Data'!I2057,'Raw Data'!E2057&gt;'Raw Data'!D2057,'Raw Data'!E2057-'Raw Data'!D2057&gt;3),'Raw Data'!N2057,IF(AND('Raw Data'!I2057&lt;'Raw Data'!J2057,'Raw Data'!D2057&gt;'Raw Data'!E2057,'Raw Data'!D2057-'Raw Data'!E2057&gt;3),'Raw Data'!M2057,0))</f>
        <v/>
      </c>
      <c r="F2062">
        <f>IF(AND('Raw Data'!J2057&lt;'Raw Data'!I2057,'Raw Data'!E2057&gt;'Raw Data'!D2057,'Raw Data'!E2057-'Raw Data'!D2057&lt;4),'Raw Data'!L2057,IF(AND('Raw Data'!I2057&lt;'Raw Data'!J2057,'Raw Data'!D2057&gt;'Raw Data'!E2057,'Raw Data'!D2057-'Raw Data'!E2057&lt;4),'Raw Data'!K2057,0))</f>
        <v/>
      </c>
      <c r="G2062">
        <f>IF(AND('Raw Data'!J2057&lt;'Raw Data'!I2057, 'Raw Data'!E2057&gt;'Raw Data'!D2057), 'Raw Data'!J2057, 0)</f>
        <v/>
      </c>
      <c r="H2062">
        <f>IF(AND('Raw Data'!J2057&gt;'Raw Data'!I2057, 'Raw Data'!E2057&lt;'Raw Data'!D2057), 'Raw Data'!I2057, 0)</f>
        <v/>
      </c>
      <c r="I2062">
        <f>SUM(J2062:K2062)</f>
        <v/>
      </c>
      <c r="J2062">
        <f>IF(AND('Raw Data'!J2057&gt;'Raw Data'!I2057, 'Raw Data'!E2057&gt;'Raw Data'!D2057), 'Raw Data'!J2057, 0)</f>
        <v/>
      </c>
      <c r="K2062">
        <f>IF(AND('Raw Data'!I2057&gt;'Raw Data'!J2057, 'Raw Data'!D2057&gt;'Raw Data'!E2057), 'Raw Data'!I2057, 0)</f>
        <v/>
      </c>
      <c r="L2062">
        <f>IF('Raw Data'!E2057-'Raw Data'!D2057&gt;3, 'Raw Data'!N2057, 0)</f>
        <v/>
      </c>
      <c r="M2062">
        <f>IF('Raw Data'!D2057-'Raw Data'!E2057&gt;3, 'Raw Data'!M2057, 0)</f>
        <v/>
      </c>
      <c r="N2062">
        <f>IF(ISBLANK('Raw Data'!D2057),0,IF(AND('Raw Data'!E2057&gt;'Raw Data'!D2057,'Raw Data'!E2057-'Raw Data'!D2057&gt;0,'Raw Data'!E2057-'Raw Data'!D2057&lt;4),'Raw Data'!L2057, 0))</f>
        <v/>
      </c>
      <c r="O2062">
        <f>IF(ISBLANK('Raw Data'!D2057),0,IF(AND('Raw Data'!E2057&gt;'Raw Data'!D2057,'Raw Data'!E2057-'Raw Data'!D2057&gt;0,'Raw Data'!D2057-'Raw Data'!E2057&lt;4),'Raw Data'!K2057, 0))</f>
        <v/>
      </c>
      <c r="P2062">
        <f>IF('Raw Data'!E2057-'Raw Data'!D2057&gt;3, 'Raw Data'!N2057, IF('Raw Data'!D2057-'Raw Data'!E2057&gt;3, 'Raw Data'!M2057, 0))</f>
        <v/>
      </c>
      <c r="Q2062">
        <f>IF(ISBLANK('Raw Data'!E2057),0,IF(AND('Raw Data'!E2057-'Raw Data'!D2057&lt;4,'Raw Data'!E2057-'Raw Data'!D2057&gt;0),'Raw Data'!L2057,IF(AND('Raw Data'!D2057&gt;'Raw Data'!E2057,'Raw Data'!D2057-'Raw Data'!E2057&gt;0),'Raw Data'!K2057,0)))</f>
        <v/>
      </c>
      <c r="R2062">
        <f>IF(ISBLANK('Raw Data'!K2057),0,IFERROR(IF(MATCH(SMALL('Raw Data'!K2057:N2057,1),L2062:O2062,0),SMALL('Raw Data'!K2057:N2057,1)),0))</f>
        <v/>
      </c>
      <c r="S2062">
        <f>IF(ISBLANK('Raw Data'!K2057),0,IFERROR(IF(MATCH(SMALL('Raw Data'!K2057:N2057,2),L2062:O2062,0),SMALL('Raw Data'!K2057:N2057,2)),0))</f>
        <v/>
      </c>
      <c r="T2062">
        <f>IF(ISBLANK('Raw Data'!K2057),0,IFERROR(IF(MATCH(SMALL('Raw Data'!K2057:N2057,3),L2062:O2062,0),SMALL('Raw Data'!K2057:N2057,3)),0))</f>
        <v/>
      </c>
      <c r="U2062">
        <f>IF(ISBLANK('Raw Data'!K2057),0,IFERROR(IF(MATCH(SMALL('Raw Data'!K2057:N2057,4),L2062:O2062,0),SMALL('Raw Data'!K2057:N2057,4)),0))</f>
        <v/>
      </c>
      <c r="V2062">
        <f>IF(AND('Raw Data'!D2057&lt;3, 'Raw Data'!E2057&lt;3, 'Raw Data'!A2057&gt;0), 'Raw Data'!AF2057, 0)</f>
        <v/>
      </c>
      <c r="W2062">
        <f>IF(AND('Raw Data'!D2057&lt;4, 'Raw Data'!E2057&lt;4, 'Raw Data'!A2057&gt;0), 'Raw Data'!AI2057, 0)</f>
        <v/>
      </c>
      <c r="X2062">
        <f>IF(AND('Raw Data'!D2057&lt;5, 'Raw Data'!E2057&lt;5, 'Raw Data'!A2057&gt;0), 'Raw Data'!AL2057, 0)</f>
        <v/>
      </c>
      <c r="Y2062">
        <f>IF(AND('Raw Data'!D2057&lt;6, 'Raw Data'!E2057&lt;6, 'Raw Data'!A2057&gt;0), 'Raw Data'!AO2057, 0)</f>
        <v/>
      </c>
      <c r="Z2062">
        <f>IF(ISBLANK('Raw Data'!D2057), 0, IF('Raw Data'!D2057-'Raw Data'!E2057&gt;1, 'Raw Data'!AW2057, 0))</f>
        <v/>
      </c>
      <c r="AA2062">
        <f>IF(ISBLANK('Raw Data'!A2057), 0, IF(ABS('Raw Data'!D2057-'Raw Data'!E2057)&lt;2, 'Raw Data'!AX2057, 0))</f>
        <v/>
      </c>
      <c r="AB2062">
        <f>IF(ISBLANK('Raw Data'!D2057), 0, IF('Raw Data'!E2057-'Raw Data'!D2057&gt;1, 'Raw Data'!AY2057, 0))</f>
        <v/>
      </c>
      <c r="AC2062">
        <f>IF(ISBLANK('Raw Data'!D2057), 0, IF('Raw Data'!D2057-'Raw Data'!E2057&gt;2, 'Raw Data'!AZ2057, 0))</f>
        <v/>
      </c>
      <c r="AD2062">
        <f>IF(ISBLANK('Raw Data'!A2057), 0, IF(ABS('Raw Data'!D2057-'Raw Data'!E2057)&lt;3, 'Raw Data'!BA2057, 0))</f>
        <v/>
      </c>
      <c r="AE2062">
        <f>IF(ISBLANK('Raw Data'!D2057), 0, IF('Raw Data'!E2057-'Raw Data'!D2057&gt;2, 'Raw Data'!BB2057, 0))</f>
        <v/>
      </c>
      <c r="AF2062">
        <f>IF(ISBLANK('Raw Data'!D2057), 0, IF('Raw Data'!D2057-'Raw Data'!E2057&gt;3, 'Raw Data'!BC2057, 0))</f>
        <v/>
      </c>
      <c r="AG2062">
        <f>IF(ISBLANK('Raw Data'!A2057), 0, IF(ABS('Raw Data'!D2057-'Raw Data'!E2057)&lt;4, 'Raw Data'!BD2057, 0))</f>
        <v/>
      </c>
      <c r="AH2062">
        <f>IF(ISBLANK('Raw Data'!D2057), 0, IF('Raw Data'!E2057-'Raw Data'!D2057&gt;3, 'Raw Data'!BE2057, 0))</f>
        <v/>
      </c>
      <c r="AI2062">
        <f>IF(SUM('Raw Data'!D2057:E2057)&gt;'Raw Data'!F2057, 'Raw Data'!G2057, 0)</f>
        <v/>
      </c>
      <c r="AJ2062">
        <f>IF(ISBLANK('Raw Data'!D2057), 0, IF(SUM('Raw Data'!D2057:E2057)&lt;'Raw Data'!F2057, 'Raw Data'!H2057, 0))</f>
        <v/>
      </c>
      <c r="AK2062">
        <f>IF(ISBLANK('Raw Data'!A2057), 0, IF(AND('Raw Data'!D2057&lt;3, 'Raw Data'!E2057&lt;3, 'Raw Data'!F2057&lt;BB$2), 'Raw Data'!AF2057, 0))</f>
        <v/>
      </c>
      <c r="AL2062">
        <f>IF(ISBLANK('Raw Data'!A2057), 0, IF(AND('Raw Data'!D2057&lt;4, 'Raw Data'!E2057&lt;4, 'Raw Data'!F2057&lt;BB$2), 'Raw Data'!AI2057, 0))</f>
        <v/>
      </c>
      <c r="AM2062">
        <f>IF(ISBLANK('Raw Data'!A2057), 0, IF(AND('Raw Data'!D2057&lt;5, 'Raw Data'!E2057&lt;5, 'Raw Data'!F2057&lt;BB$2), 'Raw Data'!AL2057, 0))</f>
        <v/>
      </c>
      <c r="AN2062">
        <f>IF(ISBLANK('Raw Data'!A2057), 0, IF(AND('Raw Data'!D2057&lt;6, 'Raw Data'!E2057&lt;6, 'Raw Data'!F2057&lt;BB$2), 'Raw Data'!AO2057, 0))</f>
        <v/>
      </c>
      <c r="AO2062">
        <f>IF(ISBLANK('Raw Data'!A2057), 0, IF(AND('Raw Data'!I2057&lt;Analysis!$BC$2, 'Raw Data'!D2057-'Raw Data'!E2057&gt;1), 'Raw Data'!AW2057, IF(AND('Raw Data'!J2057&lt;Analysis!$BC$2, 'Raw Data'!E2057-'Raw Data'!D2057&gt;1), 'Raw Data'!AY2057, 0)))</f>
        <v/>
      </c>
      <c r="AP2062">
        <f>IF(ISBLANK('Raw Data'!A2057), 0, IF(AND('Raw Data'!I2057&lt;Analysis!$BC$2, 'Raw Data'!D2057-'Raw Data'!E2057&gt;2), 'Raw Data'!AZ2057, IF(AND('Raw Data'!J2057&lt;Analysis!$BC$2, 'Raw Data'!E2057-'Raw Data'!D2057&gt;2), 'Raw Data'!BB2057, 0)))</f>
        <v/>
      </c>
      <c r="AQ2062">
        <f>IF(ISBLANK('Raw Data'!A2057), 0, IF(AND('Raw Data'!I2057&lt;Analysis!$BC$2, 'Raw Data'!D2057-'Raw Data'!E2057&gt;3), 'Raw Data'!BC2057, IF(AND('Raw Data'!J2057&lt;Analysis!$BC$2, 'Raw Data'!E2057-'Raw Data'!D2057&gt;3), 'Raw Data'!BE2057, 0)))</f>
        <v/>
      </c>
      <c r="AR2062">
        <f>IF('Hidden Analysiss'!D2058=1,IF(ABS('Raw Data'!E2057-'Raw Data'!D2057)&lt;2,'Raw Data'!AX2057,0), 0)</f>
        <v/>
      </c>
      <c r="AS2062">
        <f>IF('Hidden Analysiss'!D2058=1,IF(ABS('Raw Data'!E2057-'Raw Data'!D2057)&lt;3,'Raw Data'!BA2057,0), 0)</f>
        <v/>
      </c>
      <c r="AT2062">
        <f>IF('Hidden Analysiss'!D2058=1,IF(ABS('Raw Data'!E2057-'Raw Data'!D2057)&lt;4,'Raw Data'!BD2057,0), 0)</f>
        <v/>
      </c>
      <c r="AU2062">
        <f>IF(AND('Hidden Analysiss'!E2058=1, ABS('Raw Data'!E2057-'Raw Data'!D2057)&lt;2), 'Raw Data'!AX2057, 0)</f>
        <v/>
      </c>
      <c r="AV2062">
        <f>IF(AND('Hidden Analysiss'!E2058=1, ABS('Raw Data'!E2057-'Raw Data'!D2057)&lt;3), 'Raw Data'!BA2057, 0)</f>
        <v/>
      </c>
      <c r="AW2062">
        <f>IF(AND('Hidden Analysiss'!E2058=1, ABS('Raw Data'!E2057-'Raw Data'!D2057)&lt;3), 'Raw Data'!BD2057, 0)</f>
        <v/>
      </c>
    </row>
    <row r="2063">
      <c r="A2063" s="1">
        <f>'Raw Data'!A2058</f>
        <v/>
      </c>
      <c r="B2063">
        <f>IF('Raw Data'!E2058&gt;'Raw Data'!D2058, 'Raw Data'!J2058, 0)</f>
        <v/>
      </c>
      <c r="C2063">
        <f>IF('Raw Data'!D2058&gt;'Raw Data'!E2058, 'Raw Data'!I2058, 0)</f>
        <v/>
      </c>
      <c r="D2063">
        <f>SUM(G2063:H2063)</f>
        <v/>
      </c>
      <c r="E2063">
        <f>IF(AND('Raw Data'!J2058&lt;'Raw Data'!I2058,'Raw Data'!E2058&gt;'Raw Data'!D2058,'Raw Data'!E2058-'Raw Data'!D2058&gt;3),'Raw Data'!N2058,IF(AND('Raw Data'!I2058&lt;'Raw Data'!J2058,'Raw Data'!D2058&gt;'Raw Data'!E2058,'Raw Data'!D2058-'Raw Data'!E2058&gt;3),'Raw Data'!M2058,0))</f>
        <v/>
      </c>
      <c r="F2063">
        <f>IF(AND('Raw Data'!J2058&lt;'Raw Data'!I2058,'Raw Data'!E2058&gt;'Raw Data'!D2058,'Raw Data'!E2058-'Raw Data'!D2058&lt;4),'Raw Data'!L2058,IF(AND('Raw Data'!I2058&lt;'Raw Data'!J2058,'Raw Data'!D2058&gt;'Raw Data'!E2058,'Raw Data'!D2058-'Raw Data'!E2058&lt;4),'Raw Data'!K2058,0))</f>
        <v/>
      </c>
      <c r="G2063">
        <f>IF(AND('Raw Data'!J2058&lt;'Raw Data'!I2058, 'Raw Data'!E2058&gt;'Raw Data'!D2058), 'Raw Data'!J2058, 0)</f>
        <v/>
      </c>
      <c r="H2063">
        <f>IF(AND('Raw Data'!J2058&gt;'Raw Data'!I2058, 'Raw Data'!E2058&lt;'Raw Data'!D2058), 'Raw Data'!I2058, 0)</f>
        <v/>
      </c>
      <c r="I2063">
        <f>SUM(J2063:K2063)</f>
        <v/>
      </c>
      <c r="J2063">
        <f>IF(AND('Raw Data'!J2058&gt;'Raw Data'!I2058, 'Raw Data'!E2058&gt;'Raw Data'!D2058), 'Raw Data'!J2058, 0)</f>
        <v/>
      </c>
      <c r="K2063">
        <f>IF(AND('Raw Data'!I2058&gt;'Raw Data'!J2058, 'Raw Data'!D2058&gt;'Raw Data'!E2058), 'Raw Data'!I2058, 0)</f>
        <v/>
      </c>
      <c r="L2063">
        <f>IF('Raw Data'!E2058-'Raw Data'!D2058&gt;3, 'Raw Data'!N2058, 0)</f>
        <v/>
      </c>
      <c r="M2063">
        <f>IF('Raw Data'!D2058-'Raw Data'!E2058&gt;3, 'Raw Data'!M2058, 0)</f>
        <v/>
      </c>
      <c r="N2063">
        <f>IF(ISBLANK('Raw Data'!D2058),0,IF(AND('Raw Data'!E2058&gt;'Raw Data'!D2058,'Raw Data'!E2058-'Raw Data'!D2058&gt;0,'Raw Data'!E2058-'Raw Data'!D2058&lt;4),'Raw Data'!L2058, 0))</f>
        <v/>
      </c>
      <c r="O2063">
        <f>IF(ISBLANK('Raw Data'!D2058),0,IF(AND('Raw Data'!E2058&gt;'Raw Data'!D2058,'Raw Data'!E2058-'Raw Data'!D2058&gt;0,'Raw Data'!D2058-'Raw Data'!E2058&lt;4),'Raw Data'!K2058, 0))</f>
        <v/>
      </c>
      <c r="P2063">
        <f>IF('Raw Data'!E2058-'Raw Data'!D2058&gt;3, 'Raw Data'!N2058, IF('Raw Data'!D2058-'Raw Data'!E2058&gt;3, 'Raw Data'!M2058, 0))</f>
        <v/>
      </c>
      <c r="Q2063">
        <f>IF(ISBLANK('Raw Data'!E2058),0,IF(AND('Raw Data'!E2058-'Raw Data'!D2058&lt;4,'Raw Data'!E2058-'Raw Data'!D2058&gt;0),'Raw Data'!L2058,IF(AND('Raw Data'!D2058&gt;'Raw Data'!E2058,'Raw Data'!D2058-'Raw Data'!E2058&gt;0),'Raw Data'!K2058,0)))</f>
        <v/>
      </c>
      <c r="R2063">
        <f>IF(ISBLANK('Raw Data'!K2058),0,IFERROR(IF(MATCH(SMALL('Raw Data'!K2058:N2058,1),L2063:O2063,0),SMALL('Raw Data'!K2058:N2058,1)),0))</f>
        <v/>
      </c>
      <c r="S2063">
        <f>IF(ISBLANK('Raw Data'!K2058),0,IFERROR(IF(MATCH(SMALL('Raw Data'!K2058:N2058,2),L2063:O2063,0),SMALL('Raw Data'!K2058:N2058,2)),0))</f>
        <v/>
      </c>
      <c r="T2063">
        <f>IF(ISBLANK('Raw Data'!K2058),0,IFERROR(IF(MATCH(SMALL('Raw Data'!K2058:N2058,3),L2063:O2063,0),SMALL('Raw Data'!K2058:N2058,3)),0))</f>
        <v/>
      </c>
      <c r="U2063">
        <f>IF(ISBLANK('Raw Data'!K2058),0,IFERROR(IF(MATCH(SMALL('Raw Data'!K2058:N2058,4),L2063:O2063,0),SMALL('Raw Data'!K2058:N2058,4)),0))</f>
        <v/>
      </c>
      <c r="V2063">
        <f>IF(AND('Raw Data'!D2058&lt;3, 'Raw Data'!E2058&lt;3, 'Raw Data'!A2058&gt;0), 'Raw Data'!AF2058, 0)</f>
        <v/>
      </c>
      <c r="W2063">
        <f>IF(AND('Raw Data'!D2058&lt;4, 'Raw Data'!E2058&lt;4, 'Raw Data'!A2058&gt;0), 'Raw Data'!AI2058, 0)</f>
        <v/>
      </c>
      <c r="X2063">
        <f>IF(AND('Raw Data'!D2058&lt;5, 'Raw Data'!E2058&lt;5, 'Raw Data'!A2058&gt;0), 'Raw Data'!AL2058, 0)</f>
        <v/>
      </c>
      <c r="Y2063">
        <f>IF(AND('Raw Data'!D2058&lt;6, 'Raw Data'!E2058&lt;6, 'Raw Data'!A2058&gt;0), 'Raw Data'!AO2058, 0)</f>
        <v/>
      </c>
      <c r="Z2063">
        <f>IF(ISBLANK('Raw Data'!D2058), 0, IF('Raw Data'!D2058-'Raw Data'!E2058&gt;1, 'Raw Data'!AW2058, 0))</f>
        <v/>
      </c>
      <c r="AA2063">
        <f>IF(ISBLANK('Raw Data'!A2058), 0, IF(ABS('Raw Data'!D2058-'Raw Data'!E2058)&lt;2, 'Raw Data'!AX2058, 0))</f>
        <v/>
      </c>
      <c r="AB2063">
        <f>IF(ISBLANK('Raw Data'!D2058), 0, IF('Raw Data'!E2058-'Raw Data'!D2058&gt;1, 'Raw Data'!AY2058, 0))</f>
        <v/>
      </c>
      <c r="AC2063">
        <f>IF(ISBLANK('Raw Data'!D2058), 0, IF('Raw Data'!D2058-'Raw Data'!E2058&gt;2, 'Raw Data'!AZ2058, 0))</f>
        <v/>
      </c>
      <c r="AD2063">
        <f>IF(ISBLANK('Raw Data'!A2058), 0, IF(ABS('Raw Data'!D2058-'Raw Data'!E2058)&lt;3, 'Raw Data'!BA2058, 0))</f>
        <v/>
      </c>
      <c r="AE2063">
        <f>IF(ISBLANK('Raw Data'!D2058), 0, IF('Raw Data'!E2058-'Raw Data'!D2058&gt;2, 'Raw Data'!BB2058, 0))</f>
        <v/>
      </c>
      <c r="AF2063">
        <f>IF(ISBLANK('Raw Data'!D2058), 0, IF('Raw Data'!D2058-'Raw Data'!E2058&gt;3, 'Raw Data'!BC2058, 0))</f>
        <v/>
      </c>
      <c r="AG2063">
        <f>IF(ISBLANK('Raw Data'!A2058), 0, IF(ABS('Raw Data'!D2058-'Raw Data'!E2058)&lt;4, 'Raw Data'!BD2058, 0))</f>
        <v/>
      </c>
      <c r="AH2063">
        <f>IF(ISBLANK('Raw Data'!D2058), 0, IF('Raw Data'!E2058-'Raw Data'!D2058&gt;3, 'Raw Data'!BE2058, 0))</f>
        <v/>
      </c>
      <c r="AI2063">
        <f>IF(SUM('Raw Data'!D2058:E2058)&gt;'Raw Data'!F2058, 'Raw Data'!G2058, 0)</f>
        <v/>
      </c>
      <c r="AJ2063">
        <f>IF(ISBLANK('Raw Data'!D2058), 0, IF(SUM('Raw Data'!D2058:E2058)&lt;'Raw Data'!F2058, 'Raw Data'!H2058, 0))</f>
        <v/>
      </c>
      <c r="AK2063">
        <f>IF(ISBLANK('Raw Data'!A2058), 0, IF(AND('Raw Data'!D2058&lt;3, 'Raw Data'!E2058&lt;3, 'Raw Data'!F2058&lt;BB$2), 'Raw Data'!AF2058, 0))</f>
        <v/>
      </c>
      <c r="AL2063">
        <f>IF(ISBLANK('Raw Data'!A2058), 0, IF(AND('Raw Data'!D2058&lt;4, 'Raw Data'!E2058&lt;4, 'Raw Data'!F2058&lt;BB$2), 'Raw Data'!AI2058, 0))</f>
        <v/>
      </c>
      <c r="AM2063">
        <f>IF(ISBLANK('Raw Data'!A2058), 0, IF(AND('Raw Data'!D2058&lt;5, 'Raw Data'!E2058&lt;5, 'Raw Data'!F2058&lt;BB$2), 'Raw Data'!AL2058, 0))</f>
        <v/>
      </c>
      <c r="AN2063">
        <f>IF(ISBLANK('Raw Data'!A2058), 0, IF(AND('Raw Data'!D2058&lt;6, 'Raw Data'!E2058&lt;6, 'Raw Data'!F2058&lt;BB$2), 'Raw Data'!AO2058, 0))</f>
        <v/>
      </c>
      <c r="AO2063">
        <f>IF(ISBLANK('Raw Data'!A2058), 0, IF(AND('Raw Data'!I2058&lt;Analysis!$BC$2, 'Raw Data'!D2058-'Raw Data'!E2058&gt;1), 'Raw Data'!AW2058, IF(AND('Raw Data'!J2058&lt;Analysis!$BC$2, 'Raw Data'!E2058-'Raw Data'!D2058&gt;1), 'Raw Data'!AY2058, 0)))</f>
        <v/>
      </c>
      <c r="AP2063">
        <f>IF(ISBLANK('Raw Data'!A2058), 0, IF(AND('Raw Data'!I2058&lt;Analysis!$BC$2, 'Raw Data'!D2058-'Raw Data'!E2058&gt;2), 'Raw Data'!AZ2058, IF(AND('Raw Data'!J2058&lt;Analysis!$BC$2, 'Raw Data'!E2058-'Raw Data'!D2058&gt;2), 'Raw Data'!BB2058, 0)))</f>
        <v/>
      </c>
      <c r="AQ2063">
        <f>IF(ISBLANK('Raw Data'!A2058), 0, IF(AND('Raw Data'!I2058&lt;Analysis!$BC$2, 'Raw Data'!D2058-'Raw Data'!E2058&gt;3), 'Raw Data'!BC2058, IF(AND('Raw Data'!J2058&lt;Analysis!$BC$2, 'Raw Data'!E2058-'Raw Data'!D2058&gt;3), 'Raw Data'!BE2058, 0)))</f>
        <v/>
      </c>
      <c r="AR2063">
        <f>IF('Hidden Analysiss'!D2059=1,IF(ABS('Raw Data'!E2058-'Raw Data'!D2058)&lt;2,'Raw Data'!AX2058,0), 0)</f>
        <v/>
      </c>
      <c r="AS2063">
        <f>IF('Hidden Analysiss'!D2059=1,IF(ABS('Raw Data'!E2058-'Raw Data'!D2058)&lt;3,'Raw Data'!BA2058,0), 0)</f>
        <v/>
      </c>
      <c r="AT2063">
        <f>IF('Hidden Analysiss'!D2059=1,IF(ABS('Raw Data'!E2058-'Raw Data'!D2058)&lt;4,'Raw Data'!BD2058,0), 0)</f>
        <v/>
      </c>
      <c r="AU2063">
        <f>IF(AND('Hidden Analysiss'!E2059=1, ABS('Raw Data'!E2058-'Raw Data'!D2058)&lt;2), 'Raw Data'!AX2058, 0)</f>
        <v/>
      </c>
      <c r="AV2063">
        <f>IF(AND('Hidden Analysiss'!E2059=1, ABS('Raw Data'!E2058-'Raw Data'!D2058)&lt;3), 'Raw Data'!BA2058, 0)</f>
        <v/>
      </c>
      <c r="AW2063">
        <f>IF(AND('Hidden Analysiss'!E2059=1, ABS('Raw Data'!E2058-'Raw Data'!D2058)&lt;3), 'Raw Data'!BD2058, 0)</f>
        <v/>
      </c>
    </row>
    <row r="2064">
      <c r="A2064" s="1">
        <f>'Raw Data'!A2059</f>
        <v/>
      </c>
      <c r="B2064">
        <f>IF('Raw Data'!E2059&gt;'Raw Data'!D2059, 'Raw Data'!J2059, 0)</f>
        <v/>
      </c>
      <c r="C2064">
        <f>IF('Raw Data'!D2059&gt;'Raw Data'!E2059, 'Raw Data'!I2059, 0)</f>
        <v/>
      </c>
      <c r="D2064">
        <f>SUM(G2064:H2064)</f>
        <v/>
      </c>
      <c r="E2064">
        <f>IF(AND('Raw Data'!J2059&lt;'Raw Data'!I2059,'Raw Data'!E2059&gt;'Raw Data'!D2059,'Raw Data'!E2059-'Raw Data'!D2059&gt;3),'Raw Data'!N2059,IF(AND('Raw Data'!I2059&lt;'Raw Data'!J2059,'Raw Data'!D2059&gt;'Raw Data'!E2059,'Raw Data'!D2059-'Raw Data'!E2059&gt;3),'Raw Data'!M2059,0))</f>
        <v/>
      </c>
      <c r="F2064">
        <f>IF(AND('Raw Data'!J2059&lt;'Raw Data'!I2059,'Raw Data'!E2059&gt;'Raw Data'!D2059,'Raw Data'!E2059-'Raw Data'!D2059&lt;4),'Raw Data'!L2059,IF(AND('Raw Data'!I2059&lt;'Raw Data'!J2059,'Raw Data'!D2059&gt;'Raw Data'!E2059,'Raw Data'!D2059-'Raw Data'!E2059&lt;4),'Raw Data'!K2059,0))</f>
        <v/>
      </c>
      <c r="G2064">
        <f>IF(AND('Raw Data'!J2059&lt;'Raw Data'!I2059, 'Raw Data'!E2059&gt;'Raw Data'!D2059), 'Raw Data'!J2059, 0)</f>
        <v/>
      </c>
      <c r="H2064">
        <f>IF(AND('Raw Data'!J2059&gt;'Raw Data'!I2059, 'Raw Data'!E2059&lt;'Raw Data'!D2059), 'Raw Data'!I2059, 0)</f>
        <v/>
      </c>
      <c r="I2064">
        <f>SUM(J2064:K2064)</f>
        <v/>
      </c>
      <c r="J2064">
        <f>IF(AND('Raw Data'!J2059&gt;'Raw Data'!I2059, 'Raw Data'!E2059&gt;'Raw Data'!D2059), 'Raw Data'!J2059, 0)</f>
        <v/>
      </c>
      <c r="K2064">
        <f>IF(AND('Raw Data'!I2059&gt;'Raw Data'!J2059, 'Raw Data'!D2059&gt;'Raw Data'!E2059), 'Raw Data'!I2059, 0)</f>
        <v/>
      </c>
      <c r="L2064">
        <f>IF('Raw Data'!E2059-'Raw Data'!D2059&gt;3, 'Raw Data'!N2059, 0)</f>
        <v/>
      </c>
      <c r="M2064">
        <f>IF('Raw Data'!D2059-'Raw Data'!E2059&gt;3, 'Raw Data'!M2059, 0)</f>
        <v/>
      </c>
      <c r="N2064">
        <f>IF(ISBLANK('Raw Data'!D2059),0,IF(AND('Raw Data'!E2059&gt;'Raw Data'!D2059,'Raw Data'!E2059-'Raw Data'!D2059&gt;0,'Raw Data'!E2059-'Raw Data'!D2059&lt;4),'Raw Data'!L2059, 0))</f>
        <v/>
      </c>
      <c r="O2064">
        <f>IF(ISBLANK('Raw Data'!D2059),0,IF(AND('Raw Data'!E2059&gt;'Raw Data'!D2059,'Raw Data'!E2059-'Raw Data'!D2059&gt;0,'Raw Data'!D2059-'Raw Data'!E2059&lt;4),'Raw Data'!K2059, 0))</f>
        <v/>
      </c>
      <c r="P2064">
        <f>IF('Raw Data'!E2059-'Raw Data'!D2059&gt;3, 'Raw Data'!N2059, IF('Raw Data'!D2059-'Raw Data'!E2059&gt;3, 'Raw Data'!M2059, 0))</f>
        <v/>
      </c>
      <c r="Q2064">
        <f>IF(ISBLANK('Raw Data'!E2059),0,IF(AND('Raw Data'!E2059-'Raw Data'!D2059&lt;4,'Raw Data'!E2059-'Raw Data'!D2059&gt;0),'Raw Data'!L2059,IF(AND('Raw Data'!D2059&gt;'Raw Data'!E2059,'Raw Data'!D2059-'Raw Data'!E2059&gt;0),'Raw Data'!K2059,0)))</f>
        <v/>
      </c>
      <c r="R2064">
        <f>IF(ISBLANK('Raw Data'!K2059),0,IFERROR(IF(MATCH(SMALL('Raw Data'!K2059:N2059,1),L2064:O2064,0),SMALL('Raw Data'!K2059:N2059,1)),0))</f>
        <v/>
      </c>
      <c r="S2064">
        <f>IF(ISBLANK('Raw Data'!K2059),0,IFERROR(IF(MATCH(SMALL('Raw Data'!K2059:N2059,2),L2064:O2064,0),SMALL('Raw Data'!K2059:N2059,2)),0))</f>
        <v/>
      </c>
      <c r="T2064">
        <f>IF(ISBLANK('Raw Data'!K2059),0,IFERROR(IF(MATCH(SMALL('Raw Data'!K2059:N2059,3),L2064:O2064,0),SMALL('Raw Data'!K2059:N2059,3)),0))</f>
        <v/>
      </c>
      <c r="U2064">
        <f>IF(ISBLANK('Raw Data'!K2059),0,IFERROR(IF(MATCH(SMALL('Raw Data'!K2059:N2059,4),L2064:O2064,0),SMALL('Raw Data'!K2059:N2059,4)),0))</f>
        <v/>
      </c>
      <c r="V2064">
        <f>IF(AND('Raw Data'!D2059&lt;3, 'Raw Data'!E2059&lt;3, 'Raw Data'!A2059&gt;0), 'Raw Data'!AF2059, 0)</f>
        <v/>
      </c>
      <c r="W2064">
        <f>IF(AND('Raw Data'!D2059&lt;4, 'Raw Data'!E2059&lt;4, 'Raw Data'!A2059&gt;0), 'Raw Data'!AI2059, 0)</f>
        <v/>
      </c>
      <c r="X2064">
        <f>IF(AND('Raw Data'!D2059&lt;5, 'Raw Data'!E2059&lt;5, 'Raw Data'!A2059&gt;0), 'Raw Data'!AL2059, 0)</f>
        <v/>
      </c>
      <c r="Y2064">
        <f>IF(AND('Raw Data'!D2059&lt;6, 'Raw Data'!E2059&lt;6, 'Raw Data'!A2059&gt;0), 'Raw Data'!AO2059, 0)</f>
        <v/>
      </c>
      <c r="Z2064">
        <f>IF(ISBLANK('Raw Data'!D2059), 0, IF('Raw Data'!D2059-'Raw Data'!E2059&gt;1, 'Raw Data'!AW2059, 0))</f>
        <v/>
      </c>
      <c r="AA2064">
        <f>IF(ISBLANK('Raw Data'!A2059), 0, IF(ABS('Raw Data'!D2059-'Raw Data'!E2059)&lt;2, 'Raw Data'!AX2059, 0))</f>
        <v/>
      </c>
      <c r="AB2064">
        <f>IF(ISBLANK('Raw Data'!D2059), 0, IF('Raw Data'!E2059-'Raw Data'!D2059&gt;1, 'Raw Data'!AY2059, 0))</f>
        <v/>
      </c>
      <c r="AC2064">
        <f>IF(ISBLANK('Raw Data'!D2059), 0, IF('Raw Data'!D2059-'Raw Data'!E2059&gt;2, 'Raw Data'!AZ2059, 0))</f>
        <v/>
      </c>
      <c r="AD2064">
        <f>IF(ISBLANK('Raw Data'!A2059), 0, IF(ABS('Raw Data'!D2059-'Raw Data'!E2059)&lt;3, 'Raw Data'!BA2059, 0))</f>
        <v/>
      </c>
      <c r="AE2064">
        <f>IF(ISBLANK('Raw Data'!D2059), 0, IF('Raw Data'!E2059-'Raw Data'!D2059&gt;2, 'Raw Data'!BB2059, 0))</f>
        <v/>
      </c>
      <c r="AF2064">
        <f>IF(ISBLANK('Raw Data'!D2059), 0, IF('Raw Data'!D2059-'Raw Data'!E2059&gt;3, 'Raw Data'!BC2059, 0))</f>
        <v/>
      </c>
      <c r="AG2064">
        <f>IF(ISBLANK('Raw Data'!A2059), 0, IF(ABS('Raw Data'!D2059-'Raw Data'!E2059)&lt;4, 'Raw Data'!BD2059, 0))</f>
        <v/>
      </c>
      <c r="AH2064">
        <f>IF(ISBLANK('Raw Data'!D2059), 0, IF('Raw Data'!E2059-'Raw Data'!D2059&gt;3, 'Raw Data'!BE2059, 0))</f>
        <v/>
      </c>
      <c r="AI2064">
        <f>IF(SUM('Raw Data'!D2059:E2059)&gt;'Raw Data'!F2059, 'Raw Data'!G2059, 0)</f>
        <v/>
      </c>
      <c r="AJ2064">
        <f>IF(ISBLANK('Raw Data'!D2059), 0, IF(SUM('Raw Data'!D2059:E2059)&lt;'Raw Data'!F2059, 'Raw Data'!H2059, 0))</f>
        <v/>
      </c>
      <c r="AK2064">
        <f>IF(ISBLANK('Raw Data'!A2059), 0, IF(AND('Raw Data'!D2059&lt;3, 'Raw Data'!E2059&lt;3, 'Raw Data'!F2059&lt;BB$2), 'Raw Data'!AF2059, 0))</f>
        <v/>
      </c>
      <c r="AL2064">
        <f>IF(ISBLANK('Raw Data'!A2059), 0, IF(AND('Raw Data'!D2059&lt;4, 'Raw Data'!E2059&lt;4, 'Raw Data'!F2059&lt;BB$2), 'Raw Data'!AI2059, 0))</f>
        <v/>
      </c>
      <c r="AM2064">
        <f>IF(ISBLANK('Raw Data'!A2059), 0, IF(AND('Raw Data'!D2059&lt;5, 'Raw Data'!E2059&lt;5, 'Raw Data'!F2059&lt;BB$2), 'Raw Data'!AL2059, 0))</f>
        <v/>
      </c>
      <c r="AN2064">
        <f>IF(ISBLANK('Raw Data'!A2059), 0, IF(AND('Raw Data'!D2059&lt;6, 'Raw Data'!E2059&lt;6, 'Raw Data'!F2059&lt;BB$2), 'Raw Data'!AO2059, 0))</f>
        <v/>
      </c>
      <c r="AO2064">
        <f>IF(ISBLANK('Raw Data'!A2059), 0, IF(AND('Raw Data'!I2059&lt;Analysis!$BC$2, 'Raw Data'!D2059-'Raw Data'!E2059&gt;1), 'Raw Data'!AW2059, IF(AND('Raw Data'!J2059&lt;Analysis!$BC$2, 'Raw Data'!E2059-'Raw Data'!D2059&gt;1), 'Raw Data'!AY2059, 0)))</f>
        <v/>
      </c>
      <c r="AP2064">
        <f>IF(ISBLANK('Raw Data'!A2059), 0, IF(AND('Raw Data'!I2059&lt;Analysis!$BC$2, 'Raw Data'!D2059-'Raw Data'!E2059&gt;2), 'Raw Data'!AZ2059, IF(AND('Raw Data'!J2059&lt;Analysis!$BC$2, 'Raw Data'!E2059-'Raw Data'!D2059&gt;2), 'Raw Data'!BB2059, 0)))</f>
        <v/>
      </c>
      <c r="AQ2064">
        <f>IF(ISBLANK('Raw Data'!A2059), 0, IF(AND('Raw Data'!I2059&lt;Analysis!$BC$2, 'Raw Data'!D2059-'Raw Data'!E2059&gt;3), 'Raw Data'!BC2059, IF(AND('Raw Data'!J2059&lt;Analysis!$BC$2, 'Raw Data'!E2059-'Raw Data'!D2059&gt;3), 'Raw Data'!BE2059, 0)))</f>
        <v/>
      </c>
      <c r="AR2064">
        <f>IF('Hidden Analysiss'!D2060=1,IF(ABS('Raw Data'!E2059-'Raw Data'!D2059)&lt;2,'Raw Data'!AX2059,0), 0)</f>
        <v/>
      </c>
      <c r="AS2064">
        <f>IF('Hidden Analysiss'!D2060=1,IF(ABS('Raw Data'!E2059-'Raw Data'!D2059)&lt;3,'Raw Data'!BA2059,0), 0)</f>
        <v/>
      </c>
      <c r="AT2064">
        <f>IF('Hidden Analysiss'!D2060=1,IF(ABS('Raw Data'!E2059-'Raw Data'!D2059)&lt;4,'Raw Data'!BD2059,0), 0)</f>
        <v/>
      </c>
      <c r="AU2064">
        <f>IF(AND('Hidden Analysiss'!E2060=1, ABS('Raw Data'!E2059-'Raw Data'!D2059)&lt;2), 'Raw Data'!AX2059, 0)</f>
        <v/>
      </c>
      <c r="AV2064">
        <f>IF(AND('Hidden Analysiss'!E2060=1, ABS('Raw Data'!E2059-'Raw Data'!D2059)&lt;3), 'Raw Data'!BA2059, 0)</f>
        <v/>
      </c>
      <c r="AW2064">
        <f>IF(AND('Hidden Analysiss'!E2060=1, ABS('Raw Data'!E2059-'Raw Data'!D2059)&lt;3), 'Raw Data'!BD2059, 0)</f>
        <v/>
      </c>
    </row>
    <row r="2065">
      <c r="A2065" s="1">
        <f>'Raw Data'!A2060</f>
        <v/>
      </c>
      <c r="B2065">
        <f>IF('Raw Data'!E2060&gt;'Raw Data'!D2060, 'Raw Data'!J2060, 0)</f>
        <v/>
      </c>
      <c r="C2065">
        <f>IF('Raw Data'!D2060&gt;'Raw Data'!E2060, 'Raw Data'!I2060, 0)</f>
        <v/>
      </c>
      <c r="D2065">
        <f>SUM(G2065:H2065)</f>
        <v/>
      </c>
      <c r="E2065">
        <f>IF(AND('Raw Data'!J2060&lt;'Raw Data'!I2060,'Raw Data'!E2060&gt;'Raw Data'!D2060,'Raw Data'!E2060-'Raw Data'!D2060&gt;3),'Raw Data'!N2060,IF(AND('Raw Data'!I2060&lt;'Raw Data'!J2060,'Raw Data'!D2060&gt;'Raw Data'!E2060,'Raw Data'!D2060-'Raw Data'!E2060&gt;3),'Raw Data'!M2060,0))</f>
        <v/>
      </c>
      <c r="F2065">
        <f>IF(AND('Raw Data'!J2060&lt;'Raw Data'!I2060,'Raw Data'!E2060&gt;'Raw Data'!D2060,'Raw Data'!E2060-'Raw Data'!D2060&lt;4),'Raw Data'!L2060,IF(AND('Raw Data'!I2060&lt;'Raw Data'!J2060,'Raw Data'!D2060&gt;'Raw Data'!E2060,'Raw Data'!D2060-'Raw Data'!E2060&lt;4),'Raw Data'!K2060,0))</f>
        <v/>
      </c>
      <c r="G2065">
        <f>IF(AND('Raw Data'!J2060&lt;'Raw Data'!I2060, 'Raw Data'!E2060&gt;'Raw Data'!D2060), 'Raw Data'!J2060, 0)</f>
        <v/>
      </c>
      <c r="H2065">
        <f>IF(AND('Raw Data'!J2060&gt;'Raw Data'!I2060, 'Raw Data'!E2060&lt;'Raw Data'!D2060), 'Raw Data'!I2060, 0)</f>
        <v/>
      </c>
      <c r="I2065">
        <f>SUM(J2065:K2065)</f>
        <v/>
      </c>
      <c r="J2065">
        <f>IF(AND('Raw Data'!J2060&gt;'Raw Data'!I2060, 'Raw Data'!E2060&gt;'Raw Data'!D2060), 'Raw Data'!J2060, 0)</f>
        <v/>
      </c>
      <c r="K2065">
        <f>IF(AND('Raw Data'!I2060&gt;'Raw Data'!J2060, 'Raw Data'!D2060&gt;'Raw Data'!E2060), 'Raw Data'!I2060, 0)</f>
        <v/>
      </c>
      <c r="L2065">
        <f>IF('Raw Data'!E2060-'Raw Data'!D2060&gt;3, 'Raw Data'!N2060, 0)</f>
        <v/>
      </c>
      <c r="M2065">
        <f>IF('Raw Data'!D2060-'Raw Data'!E2060&gt;3, 'Raw Data'!M2060, 0)</f>
        <v/>
      </c>
      <c r="N2065">
        <f>IF(ISBLANK('Raw Data'!D2060),0,IF(AND('Raw Data'!E2060&gt;'Raw Data'!D2060,'Raw Data'!E2060-'Raw Data'!D2060&gt;0,'Raw Data'!E2060-'Raw Data'!D2060&lt;4),'Raw Data'!L2060, 0))</f>
        <v/>
      </c>
      <c r="O2065">
        <f>IF(ISBLANK('Raw Data'!D2060),0,IF(AND('Raw Data'!E2060&gt;'Raw Data'!D2060,'Raw Data'!E2060-'Raw Data'!D2060&gt;0,'Raw Data'!D2060-'Raw Data'!E2060&lt;4),'Raw Data'!K2060, 0))</f>
        <v/>
      </c>
      <c r="P2065">
        <f>IF('Raw Data'!E2060-'Raw Data'!D2060&gt;3, 'Raw Data'!N2060, IF('Raw Data'!D2060-'Raw Data'!E2060&gt;3, 'Raw Data'!M2060, 0))</f>
        <v/>
      </c>
      <c r="Q2065">
        <f>IF(ISBLANK('Raw Data'!E2060),0,IF(AND('Raw Data'!E2060-'Raw Data'!D2060&lt;4,'Raw Data'!E2060-'Raw Data'!D2060&gt;0),'Raw Data'!L2060,IF(AND('Raw Data'!D2060&gt;'Raw Data'!E2060,'Raw Data'!D2060-'Raw Data'!E2060&gt;0),'Raw Data'!K2060,0)))</f>
        <v/>
      </c>
      <c r="R2065">
        <f>IF(ISBLANK('Raw Data'!K2060),0,IFERROR(IF(MATCH(SMALL('Raw Data'!K2060:N2060,1),L2065:O2065,0),SMALL('Raw Data'!K2060:N2060,1)),0))</f>
        <v/>
      </c>
      <c r="S2065">
        <f>IF(ISBLANK('Raw Data'!K2060),0,IFERROR(IF(MATCH(SMALL('Raw Data'!K2060:N2060,2),L2065:O2065,0),SMALL('Raw Data'!K2060:N2060,2)),0))</f>
        <v/>
      </c>
      <c r="T2065">
        <f>IF(ISBLANK('Raw Data'!K2060),0,IFERROR(IF(MATCH(SMALL('Raw Data'!K2060:N2060,3),L2065:O2065,0),SMALL('Raw Data'!K2060:N2060,3)),0))</f>
        <v/>
      </c>
      <c r="U2065">
        <f>IF(ISBLANK('Raw Data'!K2060),0,IFERROR(IF(MATCH(SMALL('Raw Data'!K2060:N2060,4),L2065:O2065,0),SMALL('Raw Data'!K2060:N2060,4)),0))</f>
        <v/>
      </c>
      <c r="V2065">
        <f>IF(AND('Raw Data'!D2060&lt;3, 'Raw Data'!E2060&lt;3, 'Raw Data'!A2060&gt;0), 'Raw Data'!AF2060, 0)</f>
        <v/>
      </c>
      <c r="W2065">
        <f>IF(AND('Raw Data'!D2060&lt;4, 'Raw Data'!E2060&lt;4, 'Raw Data'!A2060&gt;0), 'Raw Data'!AI2060, 0)</f>
        <v/>
      </c>
      <c r="X2065">
        <f>IF(AND('Raw Data'!D2060&lt;5, 'Raw Data'!E2060&lt;5, 'Raw Data'!A2060&gt;0), 'Raw Data'!AL2060, 0)</f>
        <v/>
      </c>
      <c r="Y2065">
        <f>IF(AND('Raw Data'!D2060&lt;6, 'Raw Data'!E2060&lt;6, 'Raw Data'!A2060&gt;0), 'Raw Data'!AO2060, 0)</f>
        <v/>
      </c>
      <c r="Z2065">
        <f>IF(ISBLANK('Raw Data'!D2060), 0, IF('Raw Data'!D2060-'Raw Data'!E2060&gt;1, 'Raw Data'!AW2060, 0))</f>
        <v/>
      </c>
      <c r="AA2065">
        <f>IF(ISBLANK('Raw Data'!A2060), 0, IF(ABS('Raw Data'!D2060-'Raw Data'!E2060)&lt;2, 'Raw Data'!AX2060, 0))</f>
        <v/>
      </c>
      <c r="AB2065">
        <f>IF(ISBLANK('Raw Data'!D2060), 0, IF('Raw Data'!E2060-'Raw Data'!D2060&gt;1, 'Raw Data'!AY2060, 0))</f>
        <v/>
      </c>
      <c r="AC2065">
        <f>IF(ISBLANK('Raw Data'!D2060), 0, IF('Raw Data'!D2060-'Raw Data'!E2060&gt;2, 'Raw Data'!AZ2060, 0))</f>
        <v/>
      </c>
      <c r="AD2065">
        <f>IF(ISBLANK('Raw Data'!A2060), 0, IF(ABS('Raw Data'!D2060-'Raw Data'!E2060)&lt;3, 'Raw Data'!BA2060, 0))</f>
        <v/>
      </c>
      <c r="AE2065">
        <f>IF(ISBLANK('Raw Data'!D2060), 0, IF('Raw Data'!E2060-'Raw Data'!D2060&gt;2, 'Raw Data'!BB2060, 0))</f>
        <v/>
      </c>
      <c r="AF2065">
        <f>IF(ISBLANK('Raw Data'!D2060), 0, IF('Raw Data'!D2060-'Raw Data'!E2060&gt;3, 'Raw Data'!BC2060, 0))</f>
        <v/>
      </c>
      <c r="AG2065">
        <f>IF(ISBLANK('Raw Data'!A2060), 0, IF(ABS('Raw Data'!D2060-'Raw Data'!E2060)&lt;4, 'Raw Data'!BD2060, 0))</f>
        <v/>
      </c>
      <c r="AH2065">
        <f>IF(ISBLANK('Raw Data'!D2060), 0, IF('Raw Data'!E2060-'Raw Data'!D2060&gt;3, 'Raw Data'!BE2060, 0))</f>
        <v/>
      </c>
      <c r="AI2065">
        <f>IF(SUM('Raw Data'!D2060:E2060)&gt;'Raw Data'!F2060, 'Raw Data'!G2060, 0)</f>
        <v/>
      </c>
      <c r="AJ2065">
        <f>IF(ISBLANK('Raw Data'!D2060), 0, IF(SUM('Raw Data'!D2060:E2060)&lt;'Raw Data'!F2060, 'Raw Data'!H2060, 0))</f>
        <v/>
      </c>
      <c r="AK2065">
        <f>IF(ISBLANK('Raw Data'!A2060), 0, IF(AND('Raw Data'!D2060&lt;3, 'Raw Data'!E2060&lt;3, 'Raw Data'!F2060&lt;BB$2), 'Raw Data'!AF2060, 0))</f>
        <v/>
      </c>
      <c r="AL2065">
        <f>IF(ISBLANK('Raw Data'!A2060), 0, IF(AND('Raw Data'!D2060&lt;4, 'Raw Data'!E2060&lt;4, 'Raw Data'!F2060&lt;BB$2), 'Raw Data'!AI2060, 0))</f>
        <v/>
      </c>
      <c r="AM2065">
        <f>IF(ISBLANK('Raw Data'!A2060), 0, IF(AND('Raw Data'!D2060&lt;5, 'Raw Data'!E2060&lt;5, 'Raw Data'!F2060&lt;BB$2), 'Raw Data'!AL2060, 0))</f>
        <v/>
      </c>
      <c r="AN2065">
        <f>IF(ISBLANK('Raw Data'!A2060), 0, IF(AND('Raw Data'!D2060&lt;6, 'Raw Data'!E2060&lt;6, 'Raw Data'!F2060&lt;BB$2), 'Raw Data'!AO2060, 0))</f>
        <v/>
      </c>
      <c r="AO2065">
        <f>IF(ISBLANK('Raw Data'!A2060), 0, IF(AND('Raw Data'!I2060&lt;Analysis!$BC$2, 'Raw Data'!D2060-'Raw Data'!E2060&gt;1), 'Raw Data'!AW2060, IF(AND('Raw Data'!J2060&lt;Analysis!$BC$2, 'Raw Data'!E2060-'Raw Data'!D2060&gt;1), 'Raw Data'!AY2060, 0)))</f>
        <v/>
      </c>
      <c r="AP2065">
        <f>IF(ISBLANK('Raw Data'!A2060), 0, IF(AND('Raw Data'!I2060&lt;Analysis!$BC$2, 'Raw Data'!D2060-'Raw Data'!E2060&gt;2), 'Raw Data'!AZ2060, IF(AND('Raw Data'!J2060&lt;Analysis!$BC$2, 'Raw Data'!E2060-'Raw Data'!D2060&gt;2), 'Raw Data'!BB2060, 0)))</f>
        <v/>
      </c>
      <c r="AQ2065">
        <f>IF(ISBLANK('Raw Data'!A2060), 0, IF(AND('Raw Data'!I2060&lt;Analysis!$BC$2, 'Raw Data'!D2060-'Raw Data'!E2060&gt;3), 'Raw Data'!BC2060, IF(AND('Raw Data'!J2060&lt;Analysis!$BC$2, 'Raw Data'!E2060-'Raw Data'!D2060&gt;3), 'Raw Data'!BE2060, 0)))</f>
        <v/>
      </c>
      <c r="AR2065">
        <f>IF('Hidden Analysiss'!D2061=1,IF(ABS('Raw Data'!E2060-'Raw Data'!D2060)&lt;2,'Raw Data'!AX2060,0), 0)</f>
        <v/>
      </c>
      <c r="AS2065">
        <f>IF('Hidden Analysiss'!D2061=1,IF(ABS('Raw Data'!E2060-'Raw Data'!D2060)&lt;3,'Raw Data'!BA2060,0), 0)</f>
        <v/>
      </c>
      <c r="AT2065">
        <f>IF('Hidden Analysiss'!D2061=1,IF(ABS('Raw Data'!E2060-'Raw Data'!D2060)&lt;4,'Raw Data'!BD2060,0), 0)</f>
        <v/>
      </c>
      <c r="AU2065">
        <f>IF(AND('Hidden Analysiss'!E2061=1, ABS('Raw Data'!E2060-'Raw Data'!D2060)&lt;2), 'Raw Data'!AX2060, 0)</f>
        <v/>
      </c>
      <c r="AV2065">
        <f>IF(AND('Hidden Analysiss'!E2061=1, ABS('Raw Data'!E2060-'Raw Data'!D2060)&lt;3), 'Raw Data'!BA2060, 0)</f>
        <v/>
      </c>
      <c r="AW2065">
        <f>IF(AND('Hidden Analysiss'!E2061=1, ABS('Raw Data'!E2060-'Raw Data'!D2060)&lt;3), 'Raw Data'!BD2060, 0)</f>
        <v/>
      </c>
    </row>
    <row r="2066">
      <c r="A2066" s="1">
        <f>'Raw Data'!A2061</f>
        <v/>
      </c>
      <c r="B2066">
        <f>IF('Raw Data'!E2061&gt;'Raw Data'!D2061, 'Raw Data'!J2061, 0)</f>
        <v/>
      </c>
      <c r="C2066">
        <f>IF('Raw Data'!D2061&gt;'Raw Data'!E2061, 'Raw Data'!I2061, 0)</f>
        <v/>
      </c>
      <c r="D2066">
        <f>SUM(G2066:H2066)</f>
        <v/>
      </c>
      <c r="E2066">
        <f>IF(AND('Raw Data'!J2061&lt;'Raw Data'!I2061,'Raw Data'!E2061&gt;'Raw Data'!D2061,'Raw Data'!E2061-'Raw Data'!D2061&gt;3),'Raw Data'!N2061,IF(AND('Raw Data'!I2061&lt;'Raw Data'!J2061,'Raw Data'!D2061&gt;'Raw Data'!E2061,'Raw Data'!D2061-'Raw Data'!E2061&gt;3),'Raw Data'!M2061,0))</f>
        <v/>
      </c>
      <c r="F2066">
        <f>IF(AND('Raw Data'!J2061&lt;'Raw Data'!I2061,'Raw Data'!E2061&gt;'Raw Data'!D2061,'Raw Data'!E2061-'Raw Data'!D2061&lt;4),'Raw Data'!L2061,IF(AND('Raw Data'!I2061&lt;'Raw Data'!J2061,'Raw Data'!D2061&gt;'Raw Data'!E2061,'Raw Data'!D2061-'Raw Data'!E2061&lt;4),'Raw Data'!K2061,0))</f>
        <v/>
      </c>
      <c r="G2066">
        <f>IF(AND('Raw Data'!J2061&lt;'Raw Data'!I2061, 'Raw Data'!E2061&gt;'Raw Data'!D2061), 'Raw Data'!J2061, 0)</f>
        <v/>
      </c>
      <c r="H2066">
        <f>IF(AND('Raw Data'!J2061&gt;'Raw Data'!I2061, 'Raw Data'!E2061&lt;'Raw Data'!D2061), 'Raw Data'!I2061, 0)</f>
        <v/>
      </c>
      <c r="I2066">
        <f>SUM(J2066:K2066)</f>
        <v/>
      </c>
      <c r="J2066">
        <f>IF(AND('Raw Data'!J2061&gt;'Raw Data'!I2061, 'Raw Data'!E2061&gt;'Raw Data'!D2061), 'Raw Data'!J2061, 0)</f>
        <v/>
      </c>
      <c r="K2066">
        <f>IF(AND('Raw Data'!I2061&gt;'Raw Data'!J2061, 'Raw Data'!D2061&gt;'Raw Data'!E2061), 'Raw Data'!I2061, 0)</f>
        <v/>
      </c>
      <c r="L2066">
        <f>IF('Raw Data'!E2061-'Raw Data'!D2061&gt;3, 'Raw Data'!N2061, 0)</f>
        <v/>
      </c>
      <c r="M2066">
        <f>IF('Raw Data'!D2061-'Raw Data'!E2061&gt;3, 'Raw Data'!M2061, 0)</f>
        <v/>
      </c>
      <c r="N2066">
        <f>IF(ISBLANK('Raw Data'!D2061),0,IF(AND('Raw Data'!E2061&gt;'Raw Data'!D2061,'Raw Data'!E2061-'Raw Data'!D2061&gt;0,'Raw Data'!E2061-'Raw Data'!D2061&lt;4),'Raw Data'!L2061, 0))</f>
        <v/>
      </c>
      <c r="O2066">
        <f>IF(ISBLANK('Raw Data'!D2061),0,IF(AND('Raw Data'!E2061&gt;'Raw Data'!D2061,'Raw Data'!E2061-'Raw Data'!D2061&gt;0,'Raw Data'!D2061-'Raw Data'!E2061&lt;4),'Raw Data'!K2061, 0))</f>
        <v/>
      </c>
      <c r="P2066">
        <f>IF('Raw Data'!E2061-'Raw Data'!D2061&gt;3, 'Raw Data'!N2061, IF('Raw Data'!D2061-'Raw Data'!E2061&gt;3, 'Raw Data'!M2061, 0))</f>
        <v/>
      </c>
      <c r="Q2066">
        <f>IF(ISBLANK('Raw Data'!E2061),0,IF(AND('Raw Data'!E2061-'Raw Data'!D2061&lt;4,'Raw Data'!E2061-'Raw Data'!D2061&gt;0),'Raw Data'!L2061,IF(AND('Raw Data'!D2061&gt;'Raw Data'!E2061,'Raw Data'!D2061-'Raw Data'!E2061&gt;0),'Raw Data'!K2061,0)))</f>
        <v/>
      </c>
      <c r="R2066">
        <f>IF(ISBLANK('Raw Data'!K2061),0,IFERROR(IF(MATCH(SMALL('Raw Data'!K2061:N2061,1),L2066:O2066,0),SMALL('Raw Data'!K2061:N2061,1)),0))</f>
        <v/>
      </c>
      <c r="S2066">
        <f>IF(ISBLANK('Raw Data'!K2061),0,IFERROR(IF(MATCH(SMALL('Raw Data'!K2061:N2061,2),L2066:O2066,0),SMALL('Raw Data'!K2061:N2061,2)),0))</f>
        <v/>
      </c>
      <c r="T2066">
        <f>IF(ISBLANK('Raw Data'!K2061),0,IFERROR(IF(MATCH(SMALL('Raw Data'!K2061:N2061,3),L2066:O2066,0),SMALL('Raw Data'!K2061:N2061,3)),0))</f>
        <v/>
      </c>
      <c r="U2066">
        <f>IF(ISBLANK('Raw Data'!K2061),0,IFERROR(IF(MATCH(SMALL('Raw Data'!K2061:N2061,4),L2066:O2066,0),SMALL('Raw Data'!K2061:N2061,4)),0))</f>
        <v/>
      </c>
      <c r="V2066">
        <f>IF(AND('Raw Data'!D2061&lt;3, 'Raw Data'!E2061&lt;3, 'Raw Data'!A2061&gt;0), 'Raw Data'!AF2061, 0)</f>
        <v/>
      </c>
      <c r="W2066">
        <f>IF(AND('Raw Data'!D2061&lt;4, 'Raw Data'!E2061&lt;4, 'Raw Data'!A2061&gt;0), 'Raw Data'!AI2061, 0)</f>
        <v/>
      </c>
      <c r="X2066">
        <f>IF(AND('Raw Data'!D2061&lt;5, 'Raw Data'!E2061&lt;5, 'Raw Data'!A2061&gt;0), 'Raw Data'!AL2061, 0)</f>
        <v/>
      </c>
      <c r="Y2066">
        <f>IF(AND('Raw Data'!D2061&lt;6, 'Raw Data'!E2061&lt;6, 'Raw Data'!A2061&gt;0), 'Raw Data'!AO2061, 0)</f>
        <v/>
      </c>
      <c r="Z2066">
        <f>IF(ISBLANK('Raw Data'!D2061), 0, IF('Raw Data'!D2061-'Raw Data'!E2061&gt;1, 'Raw Data'!AW2061, 0))</f>
        <v/>
      </c>
      <c r="AA2066">
        <f>IF(ISBLANK('Raw Data'!A2061), 0, IF(ABS('Raw Data'!D2061-'Raw Data'!E2061)&lt;2, 'Raw Data'!AX2061, 0))</f>
        <v/>
      </c>
      <c r="AB2066">
        <f>IF(ISBLANK('Raw Data'!D2061), 0, IF('Raw Data'!E2061-'Raw Data'!D2061&gt;1, 'Raw Data'!AY2061, 0))</f>
        <v/>
      </c>
      <c r="AC2066">
        <f>IF(ISBLANK('Raw Data'!D2061), 0, IF('Raw Data'!D2061-'Raw Data'!E2061&gt;2, 'Raw Data'!AZ2061, 0))</f>
        <v/>
      </c>
      <c r="AD2066">
        <f>IF(ISBLANK('Raw Data'!A2061), 0, IF(ABS('Raw Data'!D2061-'Raw Data'!E2061)&lt;3, 'Raw Data'!BA2061, 0))</f>
        <v/>
      </c>
      <c r="AE2066">
        <f>IF(ISBLANK('Raw Data'!D2061), 0, IF('Raw Data'!E2061-'Raw Data'!D2061&gt;2, 'Raw Data'!BB2061, 0))</f>
        <v/>
      </c>
      <c r="AF2066">
        <f>IF(ISBLANK('Raw Data'!D2061), 0, IF('Raw Data'!D2061-'Raw Data'!E2061&gt;3, 'Raw Data'!BC2061, 0))</f>
        <v/>
      </c>
      <c r="AG2066">
        <f>IF(ISBLANK('Raw Data'!A2061), 0, IF(ABS('Raw Data'!D2061-'Raw Data'!E2061)&lt;4, 'Raw Data'!BD2061, 0))</f>
        <v/>
      </c>
      <c r="AH2066">
        <f>IF(ISBLANK('Raw Data'!D2061), 0, IF('Raw Data'!E2061-'Raw Data'!D2061&gt;3, 'Raw Data'!BE2061, 0))</f>
        <v/>
      </c>
      <c r="AI2066">
        <f>IF(SUM('Raw Data'!D2061:E2061)&gt;'Raw Data'!F2061, 'Raw Data'!G2061, 0)</f>
        <v/>
      </c>
      <c r="AJ2066">
        <f>IF(ISBLANK('Raw Data'!D2061), 0, IF(SUM('Raw Data'!D2061:E2061)&lt;'Raw Data'!F2061, 'Raw Data'!H2061, 0))</f>
        <v/>
      </c>
      <c r="AK2066">
        <f>IF(ISBLANK('Raw Data'!A2061), 0, IF(AND('Raw Data'!D2061&lt;3, 'Raw Data'!E2061&lt;3, 'Raw Data'!F2061&lt;BB$2), 'Raw Data'!AF2061, 0))</f>
        <v/>
      </c>
      <c r="AL2066">
        <f>IF(ISBLANK('Raw Data'!A2061), 0, IF(AND('Raw Data'!D2061&lt;4, 'Raw Data'!E2061&lt;4, 'Raw Data'!F2061&lt;BB$2), 'Raw Data'!AI2061, 0))</f>
        <v/>
      </c>
      <c r="AM2066">
        <f>IF(ISBLANK('Raw Data'!A2061), 0, IF(AND('Raw Data'!D2061&lt;5, 'Raw Data'!E2061&lt;5, 'Raw Data'!F2061&lt;BB$2), 'Raw Data'!AL2061, 0))</f>
        <v/>
      </c>
      <c r="AN2066">
        <f>IF(ISBLANK('Raw Data'!A2061), 0, IF(AND('Raw Data'!D2061&lt;6, 'Raw Data'!E2061&lt;6, 'Raw Data'!F2061&lt;BB$2), 'Raw Data'!AO2061, 0))</f>
        <v/>
      </c>
      <c r="AO2066">
        <f>IF(ISBLANK('Raw Data'!A2061), 0, IF(AND('Raw Data'!I2061&lt;Analysis!$BC$2, 'Raw Data'!D2061-'Raw Data'!E2061&gt;1), 'Raw Data'!AW2061, IF(AND('Raw Data'!J2061&lt;Analysis!$BC$2, 'Raw Data'!E2061-'Raw Data'!D2061&gt;1), 'Raw Data'!AY2061, 0)))</f>
        <v/>
      </c>
      <c r="AP2066">
        <f>IF(ISBLANK('Raw Data'!A2061), 0, IF(AND('Raw Data'!I2061&lt;Analysis!$BC$2, 'Raw Data'!D2061-'Raw Data'!E2061&gt;2), 'Raw Data'!AZ2061, IF(AND('Raw Data'!J2061&lt;Analysis!$BC$2, 'Raw Data'!E2061-'Raw Data'!D2061&gt;2), 'Raw Data'!BB2061, 0)))</f>
        <v/>
      </c>
      <c r="AQ2066">
        <f>IF(ISBLANK('Raw Data'!A2061), 0, IF(AND('Raw Data'!I2061&lt;Analysis!$BC$2, 'Raw Data'!D2061-'Raw Data'!E2061&gt;3), 'Raw Data'!BC2061, IF(AND('Raw Data'!J2061&lt;Analysis!$BC$2, 'Raw Data'!E2061-'Raw Data'!D2061&gt;3), 'Raw Data'!BE2061, 0)))</f>
        <v/>
      </c>
      <c r="AR2066">
        <f>IF('Hidden Analysiss'!D2062=1,IF(ABS('Raw Data'!E2061-'Raw Data'!D2061)&lt;2,'Raw Data'!AX2061,0), 0)</f>
        <v/>
      </c>
      <c r="AS2066">
        <f>IF('Hidden Analysiss'!D2062=1,IF(ABS('Raw Data'!E2061-'Raw Data'!D2061)&lt;3,'Raw Data'!BA2061,0), 0)</f>
        <v/>
      </c>
      <c r="AT2066">
        <f>IF('Hidden Analysiss'!D2062=1,IF(ABS('Raw Data'!E2061-'Raw Data'!D2061)&lt;4,'Raw Data'!BD2061,0), 0)</f>
        <v/>
      </c>
      <c r="AU2066">
        <f>IF(AND('Hidden Analysiss'!E2062=1, ABS('Raw Data'!E2061-'Raw Data'!D2061)&lt;2), 'Raw Data'!AX2061, 0)</f>
        <v/>
      </c>
      <c r="AV2066">
        <f>IF(AND('Hidden Analysiss'!E2062=1, ABS('Raw Data'!E2061-'Raw Data'!D2061)&lt;3), 'Raw Data'!BA2061, 0)</f>
        <v/>
      </c>
      <c r="AW2066">
        <f>IF(AND('Hidden Analysiss'!E2062=1, ABS('Raw Data'!E2061-'Raw Data'!D2061)&lt;3), 'Raw Data'!BD2061, 0)</f>
        <v/>
      </c>
    </row>
    <row r="2067">
      <c r="A2067" s="1">
        <f>'Raw Data'!A2062</f>
        <v/>
      </c>
      <c r="B2067">
        <f>IF('Raw Data'!E2062&gt;'Raw Data'!D2062, 'Raw Data'!J2062, 0)</f>
        <v/>
      </c>
      <c r="C2067">
        <f>IF('Raw Data'!D2062&gt;'Raw Data'!E2062, 'Raw Data'!I2062, 0)</f>
        <v/>
      </c>
      <c r="D2067">
        <f>SUM(G2067:H2067)</f>
        <v/>
      </c>
      <c r="E2067">
        <f>IF(AND('Raw Data'!J2062&lt;'Raw Data'!I2062,'Raw Data'!E2062&gt;'Raw Data'!D2062,'Raw Data'!E2062-'Raw Data'!D2062&gt;3),'Raw Data'!N2062,IF(AND('Raw Data'!I2062&lt;'Raw Data'!J2062,'Raw Data'!D2062&gt;'Raw Data'!E2062,'Raw Data'!D2062-'Raw Data'!E2062&gt;3),'Raw Data'!M2062,0))</f>
        <v/>
      </c>
      <c r="F2067">
        <f>IF(AND('Raw Data'!J2062&lt;'Raw Data'!I2062,'Raw Data'!E2062&gt;'Raw Data'!D2062,'Raw Data'!E2062-'Raw Data'!D2062&lt;4),'Raw Data'!L2062,IF(AND('Raw Data'!I2062&lt;'Raw Data'!J2062,'Raw Data'!D2062&gt;'Raw Data'!E2062,'Raw Data'!D2062-'Raw Data'!E2062&lt;4),'Raw Data'!K2062,0))</f>
        <v/>
      </c>
      <c r="G2067">
        <f>IF(AND('Raw Data'!J2062&lt;'Raw Data'!I2062, 'Raw Data'!E2062&gt;'Raw Data'!D2062), 'Raw Data'!J2062, 0)</f>
        <v/>
      </c>
      <c r="H2067">
        <f>IF(AND('Raw Data'!J2062&gt;'Raw Data'!I2062, 'Raw Data'!E2062&lt;'Raw Data'!D2062), 'Raw Data'!I2062, 0)</f>
        <v/>
      </c>
      <c r="I2067">
        <f>SUM(J2067:K2067)</f>
        <v/>
      </c>
      <c r="J2067">
        <f>IF(AND('Raw Data'!J2062&gt;'Raw Data'!I2062, 'Raw Data'!E2062&gt;'Raw Data'!D2062), 'Raw Data'!J2062, 0)</f>
        <v/>
      </c>
      <c r="K2067">
        <f>IF(AND('Raw Data'!I2062&gt;'Raw Data'!J2062, 'Raw Data'!D2062&gt;'Raw Data'!E2062), 'Raw Data'!I2062, 0)</f>
        <v/>
      </c>
      <c r="L2067">
        <f>IF('Raw Data'!E2062-'Raw Data'!D2062&gt;3, 'Raw Data'!N2062, 0)</f>
        <v/>
      </c>
      <c r="M2067">
        <f>IF('Raw Data'!D2062-'Raw Data'!E2062&gt;3, 'Raw Data'!M2062, 0)</f>
        <v/>
      </c>
      <c r="N2067">
        <f>IF(ISBLANK('Raw Data'!D2062),0,IF(AND('Raw Data'!E2062&gt;'Raw Data'!D2062,'Raw Data'!E2062-'Raw Data'!D2062&gt;0,'Raw Data'!E2062-'Raw Data'!D2062&lt;4),'Raw Data'!L2062, 0))</f>
        <v/>
      </c>
      <c r="O2067">
        <f>IF(ISBLANK('Raw Data'!D2062),0,IF(AND('Raw Data'!E2062&gt;'Raw Data'!D2062,'Raw Data'!E2062-'Raw Data'!D2062&gt;0,'Raw Data'!D2062-'Raw Data'!E2062&lt;4),'Raw Data'!K2062, 0))</f>
        <v/>
      </c>
      <c r="P2067">
        <f>IF('Raw Data'!E2062-'Raw Data'!D2062&gt;3, 'Raw Data'!N2062, IF('Raw Data'!D2062-'Raw Data'!E2062&gt;3, 'Raw Data'!M2062, 0))</f>
        <v/>
      </c>
      <c r="Q2067">
        <f>IF(ISBLANK('Raw Data'!E2062),0,IF(AND('Raw Data'!E2062-'Raw Data'!D2062&lt;4,'Raw Data'!E2062-'Raw Data'!D2062&gt;0),'Raw Data'!L2062,IF(AND('Raw Data'!D2062&gt;'Raw Data'!E2062,'Raw Data'!D2062-'Raw Data'!E2062&gt;0),'Raw Data'!K2062,0)))</f>
        <v/>
      </c>
      <c r="R2067">
        <f>IF(ISBLANK('Raw Data'!K2062),0,IFERROR(IF(MATCH(SMALL('Raw Data'!K2062:N2062,1),L2067:O2067,0),SMALL('Raw Data'!K2062:N2062,1)),0))</f>
        <v/>
      </c>
      <c r="S2067">
        <f>IF(ISBLANK('Raw Data'!K2062),0,IFERROR(IF(MATCH(SMALL('Raw Data'!K2062:N2062,2),L2067:O2067,0),SMALL('Raw Data'!K2062:N2062,2)),0))</f>
        <v/>
      </c>
      <c r="T2067">
        <f>IF(ISBLANK('Raw Data'!K2062),0,IFERROR(IF(MATCH(SMALL('Raw Data'!K2062:N2062,3),L2067:O2067,0),SMALL('Raw Data'!K2062:N2062,3)),0))</f>
        <v/>
      </c>
      <c r="U2067">
        <f>IF(ISBLANK('Raw Data'!K2062),0,IFERROR(IF(MATCH(SMALL('Raw Data'!K2062:N2062,4),L2067:O2067,0),SMALL('Raw Data'!K2062:N2062,4)),0))</f>
        <v/>
      </c>
      <c r="V2067">
        <f>IF(AND('Raw Data'!D2062&lt;3, 'Raw Data'!E2062&lt;3, 'Raw Data'!A2062&gt;0), 'Raw Data'!AF2062, 0)</f>
        <v/>
      </c>
      <c r="W2067">
        <f>IF(AND('Raw Data'!D2062&lt;4, 'Raw Data'!E2062&lt;4, 'Raw Data'!A2062&gt;0), 'Raw Data'!AI2062, 0)</f>
        <v/>
      </c>
      <c r="X2067">
        <f>IF(AND('Raw Data'!D2062&lt;5, 'Raw Data'!E2062&lt;5, 'Raw Data'!A2062&gt;0), 'Raw Data'!AL2062, 0)</f>
        <v/>
      </c>
      <c r="Y2067">
        <f>IF(AND('Raw Data'!D2062&lt;6, 'Raw Data'!E2062&lt;6, 'Raw Data'!A2062&gt;0), 'Raw Data'!AO2062, 0)</f>
        <v/>
      </c>
      <c r="Z2067">
        <f>IF(ISBLANK('Raw Data'!D2062), 0, IF('Raw Data'!D2062-'Raw Data'!E2062&gt;1, 'Raw Data'!AW2062, 0))</f>
        <v/>
      </c>
      <c r="AA2067">
        <f>IF(ISBLANK('Raw Data'!A2062), 0, IF(ABS('Raw Data'!D2062-'Raw Data'!E2062)&lt;2, 'Raw Data'!AX2062, 0))</f>
        <v/>
      </c>
      <c r="AB2067">
        <f>IF(ISBLANK('Raw Data'!D2062), 0, IF('Raw Data'!E2062-'Raw Data'!D2062&gt;1, 'Raw Data'!AY2062, 0))</f>
        <v/>
      </c>
      <c r="AC2067">
        <f>IF(ISBLANK('Raw Data'!D2062), 0, IF('Raw Data'!D2062-'Raw Data'!E2062&gt;2, 'Raw Data'!AZ2062, 0))</f>
        <v/>
      </c>
      <c r="AD2067">
        <f>IF(ISBLANK('Raw Data'!A2062), 0, IF(ABS('Raw Data'!D2062-'Raw Data'!E2062)&lt;3, 'Raw Data'!BA2062, 0))</f>
        <v/>
      </c>
      <c r="AE2067">
        <f>IF(ISBLANK('Raw Data'!D2062), 0, IF('Raw Data'!E2062-'Raw Data'!D2062&gt;2, 'Raw Data'!BB2062, 0))</f>
        <v/>
      </c>
      <c r="AF2067">
        <f>IF(ISBLANK('Raw Data'!D2062), 0, IF('Raw Data'!D2062-'Raw Data'!E2062&gt;3, 'Raw Data'!BC2062, 0))</f>
        <v/>
      </c>
      <c r="AG2067">
        <f>IF(ISBLANK('Raw Data'!A2062), 0, IF(ABS('Raw Data'!D2062-'Raw Data'!E2062)&lt;4, 'Raw Data'!BD2062, 0))</f>
        <v/>
      </c>
      <c r="AH2067">
        <f>IF(ISBLANK('Raw Data'!D2062), 0, IF('Raw Data'!E2062-'Raw Data'!D2062&gt;3, 'Raw Data'!BE2062, 0))</f>
        <v/>
      </c>
      <c r="AI2067">
        <f>IF(SUM('Raw Data'!D2062:E2062)&gt;'Raw Data'!F2062, 'Raw Data'!G2062, 0)</f>
        <v/>
      </c>
      <c r="AJ2067">
        <f>IF(ISBLANK('Raw Data'!D2062), 0, IF(SUM('Raw Data'!D2062:E2062)&lt;'Raw Data'!F2062, 'Raw Data'!H2062, 0))</f>
        <v/>
      </c>
      <c r="AK2067">
        <f>IF(ISBLANK('Raw Data'!A2062), 0, IF(AND('Raw Data'!D2062&lt;3, 'Raw Data'!E2062&lt;3, 'Raw Data'!F2062&lt;BB$2), 'Raw Data'!AF2062, 0))</f>
        <v/>
      </c>
      <c r="AL2067">
        <f>IF(ISBLANK('Raw Data'!A2062), 0, IF(AND('Raw Data'!D2062&lt;4, 'Raw Data'!E2062&lt;4, 'Raw Data'!F2062&lt;BB$2), 'Raw Data'!AI2062, 0))</f>
        <v/>
      </c>
      <c r="AM2067">
        <f>IF(ISBLANK('Raw Data'!A2062), 0, IF(AND('Raw Data'!D2062&lt;5, 'Raw Data'!E2062&lt;5, 'Raw Data'!F2062&lt;BB$2), 'Raw Data'!AL2062, 0))</f>
        <v/>
      </c>
      <c r="AN2067">
        <f>IF(ISBLANK('Raw Data'!A2062), 0, IF(AND('Raw Data'!D2062&lt;6, 'Raw Data'!E2062&lt;6, 'Raw Data'!F2062&lt;BB$2), 'Raw Data'!AO2062, 0))</f>
        <v/>
      </c>
      <c r="AO2067">
        <f>IF(ISBLANK('Raw Data'!A2062), 0, IF(AND('Raw Data'!I2062&lt;Analysis!$BC$2, 'Raw Data'!D2062-'Raw Data'!E2062&gt;1), 'Raw Data'!AW2062, IF(AND('Raw Data'!J2062&lt;Analysis!$BC$2, 'Raw Data'!E2062-'Raw Data'!D2062&gt;1), 'Raw Data'!AY2062, 0)))</f>
        <v/>
      </c>
      <c r="AP2067">
        <f>IF(ISBLANK('Raw Data'!A2062), 0, IF(AND('Raw Data'!I2062&lt;Analysis!$BC$2, 'Raw Data'!D2062-'Raw Data'!E2062&gt;2), 'Raw Data'!AZ2062, IF(AND('Raw Data'!J2062&lt;Analysis!$BC$2, 'Raw Data'!E2062-'Raw Data'!D2062&gt;2), 'Raw Data'!BB2062, 0)))</f>
        <v/>
      </c>
      <c r="AQ2067">
        <f>IF(ISBLANK('Raw Data'!A2062), 0, IF(AND('Raw Data'!I2062&lt;Analysis!$BC$2, 'Raw Data'!D2062-'Raw Data'!E2062&gt;3), 'Raw Data'!BC2062, IF(AND('Raw Data'!J2062&lt;Analysis!$BC$2, 'Raw Data'!E2062-'Raw Data'!D2062&gt;3), 'Raw Data'!BE2062, 0)))</f>
        <v/>
      </c>
      <c r="AR2067">
        <f>IF('Hidden Analysiss'!D2063=1,IF(ABS('Raw Data'!E2062-'Raw Data'!D2062)&lt;2,'Raw Data'!AX2062,0), 0)</f>
        <v/>
      </c>
      <c r="AS2067">
        <f>IF('Hidden Analysiss'!D2063=1,IF(ABS('Raw Data'!E2062-'Raw Data'!D2062)&lt;3,'Raw Data'!BA2062,0), 0)</f>
        <v/>
      </c>
      <c r="AT2067">
        <f>IF('Hidden Analysiss'!D2063=1,IF(ABS('Raw Data'!E2062-'Raw Data'!D2062)&lt;4,'Raw Data'!BD2062,0), 0)</f>
        <v/>
      </c>
      <c r="AU2067">
        <f>IF(AND('Hidden Analysiss'!E2063=1, ABS('Raw Data'!E2062-'Raw Data'!D2062)&lt;2), 'Raw Data'!AX2062, 0)</f>
        <v/>
      </c>
      <c r="AV2067">
        <f>IF(AND('Hidden Analysiss'!E2063=1, ABS('Raw Data'!E2062-'Raw Data'!D2062)&lt;3), 'Raw Data'!BA2062, 0)</f>
        <v/>
      </c>
      <c r="AW2067">
        <f>IF(AND('Hidden Analysiss'!E2063=1, ABS('Raw Data'!E2062-'Raw Data'!D2062)&lt;3), 'Raw Data'!BD2062, 0)</f>
        <v/>
      </c>
    </row>
    <row r="2068">
      <c r="A2068" s="1">
        <f>'Raw Data'!A2063</f>
        <v/>
      </c>
      <c r="B2068">
        <f>IF('Raw Data'!E2063&gt;'Raw Data'!D2063, 'Raw Data'!J2063, 0)</f>
        <v/>
      </c>
      <c r="C2068">
        <f>IF('Raw Data'!D2063&gt;'Raw Data'!E2063, 'Raw Data'!I2063, 0)</f>
        <v/>
      </c>
      <c r="D2068">
        <f>SUM(G2068:H2068)</f>
        <v/>
      </c>
      <c r="E2068">
        <f>IF(AND('Raw Data'!J2063&lt;'Raw Data'!I2063,'Raw Data'!E2063&gt;'Raw Data'!D2063,'Raw Data'!E2063-'Raw Data'!D2063&gt;3),'Raw Data'!N2063,IF(AND('Raw Data'!I2063&lt;'Raw Data'!J2063,'Raw Data'!D2063&gt;'Raw Data'!E2063,'Raw Data'!D2063-'Raw Data'!E2063&gt;3),'Raw Data'!M2063,0))</f>
        <v/>
      </c>
      <c r="F2068">
        <f>IF(AND('Raw Data'!J2063&lt;'Raw Data'!I2063,'Raw Data'!E2063&gt;'Raw Data'!D2063,'Raw Data'!E2063-'Raw Data'!D2063&lt;4),'Raw Data'!L2063,IF(AND('Raw Data'!I2063&lt;'Raw Data'!J2063,'Raw Data'!D2063&gt;'Raw Data'!E2063,'Raw Data'!D2063-'Raw Data'!E2063&lt;4),'Raw Data'!K2063,0))</f>
        <v/>
      </c>
      <c r="G2068">
        <f>IF(AND('Raw Data'!J2063&lt;'Raw Data'!I2063, 'Raw Data'!E2063&gt;'Raw Data'!D2063), 'Raw Data'!J2063, 0)</f>
        <v/>
      </c>
      <c r="H2068">
        <f>IF(AND('Raw Data'!J2063&gt;'Raw Data'!I2063, 'Raw Data'!E2063&lt;'Raw Data'!D2063), 'Raw Data'!I2063, 0)</f>
        <v/>
      </c>
      <c r="I2068">
        <f>SUM(J2068:K2068)</f>
        <v/>
      </c>
      <c r="J2068">
        <f>IF(AND('Raw Data'!J2063&gt;'Raw Data'!I2063, 'Raw Data'!E2063&gt;'Raw Data'!D2063), 'Raw Data'!J2063, 0)</f>
        <v/>
      </c>
      <c r="K2068">
        <f>IF(AND('Raw Data'!I2063&gt;'Raw Data'!J2063, 'Raw Data'!D2063&gt;'Raw Data'!E2063), 'Raw Data'!I2063, 0)</f>
        <v/>
      </c>
      <c r="L2068">
        <f>IF('Raw Data'!E2063-'Raw Data'!D2063&gt;3, 'Raw Data'!N2063, 0)</f>
        <v/>
      </c>
      <c r="M2068">
        <f>IF('Raw Data'!D2063-'Raw Data'!E2063&gt;3, 'Raw Data'!M2063, 0)</f>
        <v/>
      </c>
      <c r="N2068">
        <f>IF(ISBLANK('Raw Data'!D2063),0,IF(AND('Raw Data'!E2063&gt;'Raw Data'!D2063,'Raw Data'!E2063-'Raw Data'!D2063&gt;0,'Raw Data'!E2063-'Raw Data'!D2063&lt;4),'Raw Data'!L2063, 0))</f>
        <v/>
      </c>
      <c r="O2068">
        <f>IF(ISBLANK('Raw Data'!D2063),0,IF(AND('Raw Data'!E2063&gt;'Raw Data'!D2063,'Raw Data'!E2063-'Raw Data'!D2063&gt;0,'Raw Data'!D2063-'Raw Data'!E2063&lt;4),'Raw Data'!K2063, 0))</f>
        <v/>
      </c>
      <c r="P2068">
        <f>IF('Raw Data'!E2063-'Raw Data'!D2063&gt;3, 'Raw Data'!N2063, IF('Raw Data'!D2063-'Raw Data'!E2063&gt;3, 'Raw Data'!M2063, 0))</f>
        <v/>
      </c>
      <c r="Q2068">
        <f>IF(ISBLANK('Raw Data'!E2063),0,IF(AND('Raw Data'!E2063-'Raw Data'!D2063&lt;4,'Raw Data'!E2063-'Raw Data'!D2063&gt;0),'Raw Data'!L2063,IF(AND('Raw Data'!D2063&gt;'Raw Data'!E2063,'Raw Data'!D2063-'Raw Data'!E2063&gt;0),'Raw Data'!K2063,0)))</f>
        <v/>
      </c>
      <c r="R2068">
        <f>IF(ISBLANK('Raw Data'!K2063),0,IFERROR(IF(MATCH(SMALL('Raw Data'!K2063:N2063,1),L2068:O2068,0),SMALL('Raw Data'!K2063:N2063,1)),0))</f>
        <v/>
      </c>
      <c r="S2068">
        <f>IF(ISBLANK('Raw Data'!K2063),0,IFERROR(IF(MATCH(SMALL('Raw Data'!K2063:N2063,2),L2068:O2068,0),SMALL('Raw Data'!K2063:N2063,2)),0))</f>
        <v/>
      </c>
      <c r="T2068">
        <f>IF(ISBLANK('Raw Data'!K2063),0,IFERROR(IF(MATCH(SMALL('Raw Data'!K2063:N2063,3),L2068:O2068,0),SMALL('Raw Data'!K2063:N2063,3)),0))</f>
        <v/>
      </c>
      <c r="U2068">
        <f>IF(ISBLANK('Raw Data'!K2063),0,IFERROR(IF(MATCH(SMALL('Raw Data'!K2063:N2063,4),L2068:O2068,0),SMALL('Raw Data'!K2063:N2063,4)),0))</f>
        <v/>
      </c>
      <c r="V2068">
        <f>IF(AND('Raw Data'!D2063&lt;3, 'Raw Data'!E2063&lt;3, 'Raw Data'!A2063&gt;0), 'Raw Data'!AF2063, 0)</f>
        <v/>
      </c>
      <c r="W2068">
        <f>IF(AND('Raw Data'!D2063&lt;4, 'Raw Data'!E2063&lt;4, 'Raw Data'!A2063&gt;0), 'Raw Data'!AI2063, 0)</f>
        <v/>
      </c>
      <c r="X2068">
        <f>IF(AND('Raw Data'!D2063&lt;5, 'Raw Data'!E2063&lt;5, 'Raw Data'!A2063&gt;0), 'Raw Data'!AL2063, 0)</f>
        <v/>
      </c>
      <c r="Y2068">
        <f>IF(AND('Raw Data'!D2063&lt;6, 'Raw Data'!E2063&lt;6, 'Raw Data'!A2063&gt;0), 'Raw Data'!AO2063, 0)</f>
        <v/>
      </c>
      <c r="Z2068">
        <f>IF(ISBLANK('Raw Data'!D2063), 0, IF('Raw Data'!D2063-'Raw Data'!E2063&gt;1, 'Raw Data'!AW2063, 0))</f>
        <v/>
      </c>
      <c r="AA2068">
        <f>IF(ISBLANK('Raw Data'!A2063), 0, IF(ABS('Raw Data'!D2063-'Raw Data'!E2063)&lt;2, 'Raw Data'!AX2063, 0))</f>
        <v/>
      </c>
      <c r="AB2068">
        <f>IF(ISBLANK('Raw Data'!D2063), 0, IF('Raw Data'!E2063-'Raw Data'!D2063&gt;1, 'Raw Data'!AY2063, 0))</f>
        <v/>
      </c>
      <c r="AC2068">
        <f>IF(ISBLANK('Raw Data'!D2063), 0, IF('Raw Data'!D2063-'Raw Data'!E2063&gt;2, 'Raw Data'!AZ2063, 0))</f>
        <v/>
      </c>
      <c r="AD2068">
        <f>IF(ISBLANK('Raw Data'!A2063), 0, IF(ABS('Raw Data'!D2063-'Raw Data'!E2063)&lt;3, 'Raw Data'!BA2063, 0))</f>
        <v/>
      </c>
      <c r="AE2068">
        <f>IF(ISBLANK('Raw Data'!D2063), 0, IF('Raw Data'!E2063-'Raw Data'!D2063&gt;2, 'Raw Data'!BB2063, 0))</f>
        <v/>
      </c>
      <c r="AF2068">
        <f>IF(ISBLANK('Raw Data'!D2063), 0, IF('Raw Data'!D2063-'Raw Data'!E2063&gt;3, 'Raw Data'!BC2063, 0))</f>
        <v/>
      </c>
      <c r="AG2068">
        <f>IF(ISBLANK('Raw Data'!A2063), 0, IF(ABS('Raw Data'!D2063-'Raw Data'!E2063)&lt;4, 'Raw Data'!BD2063, 0))</f>
        <v/>
      </c>
      <c r="AH2068">
        <f>IF(ISBLANK('Raw Data'!D2063), 0, IF('Raw Data'!E2063-'Raw Data'!D2063&gt;3, 'Raw Data'!BE2063, 0))</f>
        <v/>
      </c>
      <c r="AI2068">
        <f>IF(SUM('Raw Data'!D2063:E2063)&gt;'Raw Data'!F2063, 'Raw Data'!G2063, 0)</f>
        <v/>
      </c>
      <c r="AJ2068">
        <f>IF(ISBLANK('Raw Data'!D2063), 0, IF(SUM('Raw Data'!D2063:E2063)&lt;'Raw Data'!F2063, 'Raw Data'!H2063, 0))</f>
        <v/>
      </c>
      <c r="AK2068">
        <f>IF(ISBLANK('Raw Data'!A2063), 0, IF(AND('Raw Data'!D2063&lt;3, 'Raw Data'!E2063&lt;3, 'Raw Data'!F2063&lt;BB$2), 'Raw Data'!AF2063, 0))</f>
        <v/>
      </c>
      <c r="AL2068">
        <f>IF(ISBLANK('Raw Data'!A2063), 0, IF(AND('Raw Data'!D2063&lt;4, 'Raw Data'!E2063&lt;4, 'Raw Data'!F2063&lt;BB$2), 'Raw Data'!AI2063, 0))</f>
        <v/>
      </c>
      <c r="AM2068">
        <f>IF(ISBLANK('Raw Data'!A2063), 0, IF(AND('Raw Data'!D2063&lt;5, 'Raw Data'!E2063&lt;5, 'Raw Data'!F2063&lt;BB$2), 'Raw Data'!AL2063, 0))</f>
        <v/>
      </c>
      <c r="AN2068">
        <f>IF(ISBLANK('Raw Data'!A2063), 0, IF(AND('Raw Data'!D2063&lt;6, 'Raw Data'!E2063&lt;6, 'Raw Data'!F2063&lt;BB$2), 'Raw Data'!AO2063, 0))</f>
        <v/>
      </c>
      <c r="AO2068">
        <f>IF(ISBLANK('Raw Data'!A2063), 0, IF(AND('Raw Data'!I2063&lt;Analysis!$BC$2, 'Raw Data'!D2063-'Raw Data'!E2063&gt;1), 'Raw Data'!AW2063, IF(AND('Raw Data'!J2063&lt;Analysis!$BC$2, 'Raw Data'!E2063-'Raw Data'!D2063&gt;1), 'Raw Data'!AY2063, 0)))</f>
        <v/>
      </c>
      <c r="AP2068">
        <f>IF(ISBLANK('Raw Data'!A2063), 0, IF(AND('Raw Data'!I2063&lt;Analysis!$BC$2, 'Raw Data'!D2063-'Raw Data'!E2063&gt;2), 'Raw Data'!AZ2063, IF(AND('Raw Data'!J2063&lt;Analysis!$BC$2, 'Raw Data'!E2063-'Raw Data'!D2063&gt;2), 'Raw Data'!BB2063, 0)))</f>
        <v/>
      </c>
      <c r="AQ2068">
        <f>IF(ISBLANK('Raw Data'!A2063), 0, IF(AND('Raw Data'!I2063&lt;Analysis!$BC$2, 'Raw Data'!D2063-'Raw Data'!E2063&gt;3), 'Raw Data'!BC2063, IF(AND('Raw Data'!J2063&lt;Analysis!$BC$2, 'Raw Data'!E2063-'Raw Data'!D2063&gt;3), 'Raw Data'!BE2063, 0)))</f>
        <v/>
      </c>
      <c r="AR2068">
        <f>IF('Hidden Analysiss'!D2064=1,IF(ABS('Raw Data'!E2063-'Raw Data'!D2063)&lt;2,'Raw Data'!AX2063,0), 0)</f>
        <v/>
      </c>
      <c r="AS2068">
        <f>IF('Hidden Analysiss'!D2064=1,IF(ABS('Raw Data'!E2063-'Raw Data'!D2063)&lt;3,'Raw Data'!BA2063,0), 0)</f>
        <v/>
      </c>
      <c r="AT2068">
        <f>IF('Hidden Analysiss'!D2064=1,IF(ABS('Raw Data'!E2063-'Raw Data'!D2063)&lt;4,'Raw Data'!BD2063,0), 0)</f>
        <v/>
      </c>
      <c r="AU2068">
        <f>IF(AND('Hidden Analysiss'!E2064=1, ABS('Raw Data'!E2063-'Raw Data'!D2063)&lt;2), 'Raw Data'!AX2063, 0)</f>
        <v/>
      </c>
      <c r="AV2068">
        <f>IF(AND('Hidden Analysiss'!E2064=1, ABS('Raw Data'!E2063-'Raw Data'!D2063)&lt;3), 'Raw Data'!BA2063, 0)</f>
        <v/>
      </c>
      <c r="AW2068">
        <f>IF(AND('Hidden Analysiss'!E2064=1, ABS('Raw Data'!E2063-'Raw Data'!D2063)&lt;3), 'Raw Data'!BD2063, 0)</f>
        <v/>
      </c>
    </row>
    <row r="2069">
      <c r="A2069" s="1">
        <f>'Raw Data'!A2064</f>
        <v/>
      </c>
      <c r="B2069">
        <f>IF('Raw Data'!E2064&gt;'Raw Data'!D2064, 'Raw Data'!J2064, 0)</f>
        <v/>
      </c>
      <c r="C2069">
        <f>IF('Raw Data'!D2064&gt;'Raw Data'!E2064, 'Raw Data'!I2064, 0)</f>
        <v/>
      </c>
      <c r="D2069">
        <f>SUM(G2069:H2069)</f>
        <v/>
      </c>
      <c r="E2069">
        <f>IF(AND('Raw Data'!J2064&lt;'Raw Data'!I2064,'Raw Data'!E2064&gt;'Raw Data'!D2064,'Raw Data'!E2064-'Raw Data'!D2064&gt;3),'Raw Data'!N2064,IF(AND('Raw Data'!I2064&lt;'Raw Data'!J2064,'Raw Data'!D2064&gt;'Raw Data'!E2064,'Raw Data'!D2064-'Raw Data'!E2064&gt;3),'Raw Data'!M2064,0))</f>
        <v/>
      </c>
      <c r="F2069">
        <f>IF(AND('Raw Data'!J2064&lt;'Raw Data'!I2064,'Raw Data'!E2064&gt;'Raw Data'!D2064,'Raw Data'!E2064-'Raw Data'!D2064&lt;4),'Raw Data'!L2064,IF(AND('Raw Data'!I2064&lt;'Raw Data'!J2064,'Raw Data'!D2064&gt;'Raw Data'!E2064,'Raw Data'!D2064-'Raw Data'!E2064&lt;4),'Raw Data'!K2064,0))</f>
        <v/>
      </c>
      <c r="G2069">
        <f>IF(AND('Raw Data'!J2064&lt;'Raw Data'!I2064, 'Raw Data'!E2064&gt;'Raw Data'!D2064), 'Raw Data'!J2064, 0)</f>
        <v/>
      </c>
      <c r="H2069">
        <f>IF(AND('Raw Data'!J2064&gt;'Raw Data'!I2064, 'Raw Data'!E2064&lt;'Raw Data'!D2064), 'Raw Data'!I2064, 0)</f>
        <v/>
      </c>
      <c r="I2069">
        <f>SUM(J2069:K2069)</f>
        <v/>
      </c>
      <c r="J2069">
        <f>IF(AND('Raw Data'!J2064&gt;'Raw Data'!I2064, 'Raw Data'!E2064&gt;'Raw Data'!D2064), 'Raw Data'!J2064, 0)</f>
        <v/>
      </c>
      <c r="K2069">
        <f>IF(AND('Raw Data'!I2064&gt;'Raw Data'!J2064, 'Raw Data'!D2064&gt;'Raw Data'!E2064), 'Raw Data'!I2064, 0)</f>
        <v/>
      </c>
      <c r="L2069">
        <f>IF('Raw Data'!E2064-'Raw Data'!D2064&gt;3, 'Raw Data'!N2064, 0)</f>
        <v/>
      </c>
      <c r="M2069">
        <f>IF('Raw Data'!D2064-'Raw Data'!E2064&gt;3, 'Raw Data'!M2064, 0)</f>
        <v/>
      </c>
      <c r="N2069">
        <f>IF(ISBLANK('Raw Data'!D2064),0,IF(AND('Raw Data'!E2064&gt;'Raw Data'!D2064,'Raw Data'!E2064-'Raw Data'!D2064&gt;0,'Raw Data'!E2064-'Raw Data'!D2064&lt;4),'Raw Data'!L2064, 0))</f>
        <v/>
      </c>
      <c r="O2069">
        <f>IF(ISBLANK('Raw Data'!D2064),0,IF(AND('Raw Data'!E2064&gt;'Raw Data'!D2064,'Raw Data'!E2064-'Raw Data'!D2064&gt;0,'Raw Data'!D2064-'Raw Data'!E2064&lt;4),'Raw Data'!K2064, 0))</f>
        <v/>
      </c>
      <c r="P2069">
        <f>IF('Raw Data'!E2064-'Raw Data'!D2064&gt;3, 'Raw Data'!N2064, IF('Raw Data'!D2064-'Raw Data'!E2064&gt;3, 'Raw Data'!M2064, 0))</f>
        <v/>
      </c>
      <c r="Q2069">
        <f>IF(ISBLANK('Raw Data'!E2064),0,IF(AND('Raw Data'!E2064-'Raw Data'!D2064&lt;4,'Raw Data'!E2064-'Raw Data'!D2064&gt;0),'Raw Data'!L2064,IF(AND('Raw Data'!D2064&gt;'Raw Data'!E2064,'Raw Data'!D2064-'Raw Data'!E2064&gt;0),'Raw Data'!K2064,0)))</f>
        <v/>
      </c>
      <c r="R2069">
        <f>IF(ISBLANK('Raw Data'!K2064),0,IFERROR(IF(MATCH(SMALL('Raw Data'!K2064:N2064,1),L2069:O2069,0),SMALL('Raw Data'!K2064:N2064,1)),0))</f>
        <v/>
      </c>
      <c r="S2069">
        <f>IF(ISBLANK('Raw Data'!K2064),0,IFERROR(IF(MATCH(SMALL('Raw Data'!K2064:N2064,2),L2069:O2069,0),SMALL('Raw Data'!K2064:N2064,2)),0))</f>
        <v/>
      </c>
      <c r="T2069">
        <f>IF(ISBLANK('Raw Data'!K2064),0,IFERROR(IF(MATCH(SMALL('Raw Data'!K2064:N2064,3),L2069:O2069,0),SMALL('Raw Data'!K2064:N2064,3)),0))</f>
        <v/>
      </c>
      <c r="U2069">
        <f>IF(ISBLANK('Raw Data'!K2064),0,IFERROR(IF(MATCH(SMALL('Raw Data'!K2064:N2064,4),L2069:O2069,0),SMALL('Raw Data'!K2064:N2064,4)),0))</f>
        <v/>
      </c>
      <c r="V2069">
        <f>IF(AND('Raw Data'!D2064&lt;3, 'Raw Data'!E2064&lt;3, 'Raw Data'!A2064&gt;0), 'Raw Data'!AF2064, 0)</f>
        <v/>
      </c>
      <c r="W2069">
        <f>IF(AND('Raw Data'!D2064&lt;4, 'Raw Data'!E2064&lt;4, 'Raw Data'!A2064&gt;0), 'Raw Data'!AI2064, 0)</f>
        <v/>
      </c>
      <c r="X2069">
        <f>IF(AND('Raw Data'!D2064&lt;5, 'Raw Data'!E2064&lt;5, 'Raw Data'!A2064&gt;0), 'Raw Data'!AL2064, 0)</f>
        <v/>
      </c>
      <c r="Y2069">
        <f>IF(AND('Raw Data'!D2064&lt;6, 'Raw Data'!E2064&lt;6, 'Raw Data'!A2064&gt;0), 'Raw Data'!AO2064, 0)</f>
        <v/>
      </c>
      <c r="Z2069">
        <f>IF(ISBLANK('Raw Data'!D2064), 0, IF('Raw Data'!D2064-'Raw Data'!E2064&gt;1, 'Raw Data'!AW2064, 0))</f>
        <v/>
      </c>
      <c r="AA2069">
        <f>IF(ISBLANK('Raw Data'!A2064), 0, IF(ABS('Raw Data'!D2064-'Raw Data'!E2064)&lt;2, 'Raw Data'!AX2064, 0))</f>
        <v/>
      </c>
      <c r="AB2069">
        <f>IF(ISBLANK('Raw Data'!D2064), 0, IF('Raw Data'!E2064-'Raw Data'!D2064&gt;1, 'Raw Data'!AY2064, 0))</f>
        <v/>
      </c>
      <c r="AC2069">
        <f>IF(ISBLANK('Raw Data'!D2064), 0, IF('Raw Data'!D2064-'Raw Data'!E2064&gt;2, 'Raw Data'!AZ2064, 0))</f>
        <v/>
      </c>
      <c r="AD2069">
        <f>IF(ISBLANK('Raw Data'!A2064), 0, IF(ABS('Raw Data'!D2064-'Raw Data'!E2064)&lt;3, 'Raw Data'!BA2064, 0))</f>
        <v/>
      </c>
      <c r="AE2069">
        <f>IF(ISBLANK('Raw Data'!D2064), 0, IF('Raw Data'!E2064-'Raw Data'!D2064&gt;2, 'Raw Data'!BB2064, 0))</f>
        <v/>
      </c>
      <c r="AF2069">
        <f>IF(ISBLANK('Raw Data'!D2064), 0, IF('Raw Data'!D2064-'Raw Data'!E2064&gt;3, 'Raw Data'!BC2064, 0))</f>
        <v/>
      </c>
      <c r="AG2069">
        <f>IF(ISBLANK('Raw Data'!A2064), 0, IF(ABS('Raw Data'!D2064-'Raw Data'!E2064)&lt;4, 'Raw Data'!BD2064, 0))</f>
        <v/>
      </c>
      <c r="AH2069">
        <f>IF(ISBLANK('Raw Data'!D2064), 0, IF('Raw Data'!E2064-'Raw Data'!D2064&gt;3, 'Raw Data'!BE2064, 0))</f>
        <v/>
      </c>
      <c r="AI2069">
        <f>IF(SUM('Raw Data'!D2064:E2064)&gt;'Raw Data'!F2064, 'Raw Data'!G2064, 0)</f>
        <v/>
      </c>
      <c r="AJ2069">
        <f>IF(ISBLANK('Raw Data'!D2064), 0, IF(SUM('Raw Data'!D2064:E2064)&lt;'Raw Data'!F2064, 'Raw Data'!H2064, 0))</f>
        <v/>
      </c>
      <c r="AK2069">
        <f>IF(ISBLANK('Raw Data'!A2064), 0, IF(AND('Raw Data'!D2064&lt;3, 'Raw Data'!E2064&lt;3, 'Raw Data'!F2064&lt;BB$2), 'Raw Data'!AF2064, 0))</f>
        <v/>
      </c>
      <c r="AL2069">
        <f>IF(ISBLANK('Raw Data'!A2064), 0, IF(AND('Raw Data'!D2064&lt;4, 'Raw Data'!E2064&lt;4, 'Raw Data'!F2064&lt;BB$2), 'Raw Data'!AI2064, 0))</f>
        <v/>
      </c>
      <c r="AM2069">
        <f>IF(ISBLANK('Raw Data'!A2064), 0, IF(AND('Raw Data'!D2064&lt;5, 'Raw Data'!E2064&lt;5, 'Raw Data'!F2064&lt;BB$2), 'Raw Data'!AL2064, 0))</f>
        <v/>
      </c>
      <c r="AN2069">
        <f>IF(ISBLANK('Raw Data'!A2064), 0, IF(AND('Raw Data'!D2064&lt;6, 'Raw Data'!E2064&lt;6, 'Raw Data'!F2064&lt;BB$2), 'Raw Data'!AO2064, 0))</f>
        <v/>
      </c>
      <c r="AO2069">
        <f>IF(ISBLANK('Raw Data'!A2064), 0, IF(AND('Raw Data'!I2064&lt;Analysis!$BC$2, 'Raw Data'!D2064-'Raw Data'!E2064&gt;1), 'Raw Data'!AW2064, IF(AND('Raw Data'!J2064&lt;Analysis!$BC$2, 'Raw Data'!E2064-'Raw Data'!D2064&gt;1), 'Raw Data'!AY2064, 0)))</f>
        <v/>
      </c>
      <c r="AP2069">
        <f>IF(ISBLANK('Raw Data'!A2064), 0, IF(AND('Raw Data'!I2064&lt;Analysis!$BC$2, 'Raw Data'!D2064-'Raw Data'!E2064&gt;2), 'Raw Data'!AZ2064, IF(AND('Raw Data'!J2064&lt;Analysis!$BC$2, 'Raw Data'!E2064-'Raw Data'!D2064&gt;2), 'Raw Data'!BB2064, 0)))</f>
        <v/>
      </c>
      <c r="AQ2069">
        <f>IF(ISBLANK('Raw Data'!A2064), 0, IF(AND('Raw Data'!I2064&lt;Analysis!$BC$2, 'Raw Data'!D2064-'Raw Data'!E2064&gt;3), 'Raw Data'!BC2064, IF(AND('Raw Data'!J2064&lt;Analysis!$BC$2, 'Raw Data'!E2064-'Raw Data'!D2064&gt;3), 'Raw Data'!BE2064, 0)))</f>
        <v/>
      </c>
      <c r="AR2069">
        <f>IF('Hidden Analysiss'!D2065=1,IF(ABS('Raw Data'!E2064-'Raw Data'!D2064)&lt;2,'Raw Data'!AX2064,0), 0)</f>
        <v/>
      </c>
      <c r="AS2069">
        <f>IF('Hidden Analysiss'!D2065=1,IF(ABS('Raw Data'!E2064-'Raw Data'!D2064)&lt;3,'Raw Data'!BA2064,0), 0)</f>
        <v/>
      </c>
      <c r="AT2069">
        <f>IF('Hidden Analysiss'!D2065=1,IF(ABS('Raw Data'!E2064-'Raw Data'!D2064)&lt;4,'Raw Data'!BD2064,0), 0)</f>
        <v/>
      </c>
      <c r="AU2069">
        <f>IF(AND('Hidden Analysiss'!E2065=1, ABS('Raw Data'!E2064-'Raw Data'!D2064)&lt;2), 'Raw Data'!AX2064, 0)</f>
        <v/>
      </c>
      <c r="AV2069">
        <f>IF(AND('Hidden Analysiss'!E2065=1, ABS('Raw Data'!E2064-'Raw Data'!D2064)&lt;3), 'Raw Data'!BA2064, 0)</f>
        <v/>
      </c>
      <c r="AW2069">
        <f>IF(AND('Hidden Analysiss'!E2065=1, ABS('Raw Data'!E2064-'Raw Data'!D2064)&lt;3), 'Raw Data'!BD2064, 0)</f>
        <v/>
      </c>
    </row>
    <row r="2070">
      <c r="A2070" s="1">
        <f>'Raw Data'!A2065</f>
        <v/>
      </c>
      <c r="B2070">
        <f>IF('Raw Data'!E2065&gt;'Raw Data'!D2065, 'Raw Data'!J2065, 0)</f>
        <v/>
      </c>
      <c r="C2070">
        <f>IF('Raw Data'!D2065&gt;'Raw Data'!E2065, 'Raw Data'!I2065, 0)</f>
        <v/>
      </c>
      <c r="D2070">
        <f>SUM(G2070:H2070)</f>
        <v/>
      </c>
      <c r="E2070">
        <f>IF(AND('Raw Data'!J2065&lt;'Raw Data'!I2065,'Raw Data'!E2065&gt;'Raw Data'!D2065,'Raw Data'!E2065-'Raw Data'!D2065&gt;3),'Raw Data'!N2065,IF(AND('Raw Data'!I2065&lt;'Raw Data'!J2065,'Raw Data'!D2065&gt;'Raw Data'!E2065,'Raw Data'!D2065-'Raw Data'!E2065&gt;3),'Raw Data'!M2065,0))</f>
        <v/>
      </c>
      <c r="F2070">
        <f>IF(AND('Raw Data'!J2065&lt;'Raw Data'!I2065,'Raw Data'!E2065&gt;'Raw Data'!D2065,'Raw Data'!E2065-'Raw Data'!D2065&lt;4),'Raw Data'!L2065,IF(AND('Raw Data'!I2065&lt;'Raw Data'!J2065,'Raw Data'!D2065&gt;'Raw Data'!E2065,'Raw Data'!D2065-'Raw Data'!E2065&lt;4),'Raw Data'!K2065,0))</f>
        <v/>
      </c>
      <c r="G2070">
        <f>IF(AND('Raw Data'!J2065&lt;'Raw Data'!I2065, 'Raw Data'!E2065&gt;'Raw Data'!D2065), 'Raw Data'!J2065, 0)</f>
        <v/>
      </c>
      <c r="H2070">
        <f>IF(AND('Raw Data'!J2065&gt;'Raw Data'!I2065, 'Raw Data'!E2065&lt;'Raw Data'!D2065), 'Raw Data'!I2065, 0)</f>
        <v/>
      </c>
      <c r="I2070">
        <f>SUM(J2070:K2070)</f>
        <v/>
      </c>
      <c r="J2070">
        <f>IF(AND('Raw Data'!J2065&gt;'Raw Data'!I2065, 'Raw Data'!E2065&gt;'Raw Data'!D2065), 'Raw Data'!J2065, 0)</f>
        <v/>
      </c>
      <c r="K2070">
        <f>IF(AND('Raw Data'!I2065&gt;'Raw Data'!J2065, 'Raw Data'!D2065&gt;'Raw Data'!E2065), 'Raw Data'!I2065, 0)</f>
        <v/>
      </c>
      <c r="L2070">
        <f>IF('Raw Data'!E2065-'Raw Data'!D2065&gt;3, 'Raw Data'!N2065, 0)</f>
        <v/>
      </c>
      <c r="M2070">
        <f>IF('Raw Data'!D2065-'Raw Data'!E2065&gt;3, 'Raw Data'!M2065, 0)</f>
        <v/>
      </c>
      <c r="N2070">
        <f>IF(ISBLANK('Raw Data'!D2065),0,IF(AND('Raw Data'!E2065&gt;'Raw Data'!D2065,'Raw Data'!E2065-'Raw Data'!D2065&gt;0,'Raw Data'!E2065-'Raw Data'!D2065&lt;4),'Raw Data'!L2065, 0))</f>
        <v/>
      </c>
      <c r="O2070">
        <f>IF(ISBLANK('Raw Data'!D2065),0,IF(AND('Raw Data'!E2065&gt;'Raw Data'!D2065,'Raw Data'!E2065-'Raw Data'!D2065&gt;0,'Raw Data'!D2065-'Raw Data'!E2065&lt;4),'Raw Data'!K2065, 0))</f>
        <v/>
      </c>
      <c r="P2070">
        <f>IF('Raw Data'!E2065-'Raw Data'!D2065&gt;3, 'Raw Data'!N2065, IF('Raw Data'!D2065-'Raw Data'!E2065&gt;3, 'Raw Data'!M2065, 0))</f>
        <v/>
      </c>
      <c r="Q2070">
        <f>IF(ISBLANK('Raw Data'!E2065),0,IF(AND('Raw Data'!E2065-'Raw Data'!D2065&lt;4,'Raw Data'!E2065-'Raw Data'!D2065&gt;0),'Raw Data'!L2065,IF(AND('Raw Data'!D2065&gt;'Raw Data'!E2065,'Raw Data'!D2065-'Raw Data'!E2065&gt;0),'Raw Data'!K2065,0)))</f>
        <v/>
      </c>
      <c r="R2070">
        <f>IF(ISBLANK('Raw Data'!K2065),0,IFERROR(IF(MATCH(SMALL('Raw Data'!K2065:N2065,1),L2070:O2070,0),SMALL('Raw Data'!K2065:N2065,1)),0))</f>
        <v/>
      </c>
      <c r="S2070">
        <f>IF(ISBLANK('Raw Data'!K2065),0,IFERROR(IF(MATCH(SMALL('Raw Data'!K2065:N2065,2),L2070:O2070,0),SMALL('Raw Data'!K2065:N2065,2)),0))</f>
        <v/>
      </c>
      <c r="T2070">
        <f>IF(ISBLANK('Raw Data'!K2065),0,IFERROR(IF(MATCH(SMALL('Raw Data'!K2065:N2065,3),L2070:O2070,0),SMALL('Raw Data'!K2065:N2065,3)),0))</f>
        <v/>
      </c>
      <c r="U2070">
        <f>IF(ISBLANK('Raw Data'!K2065),0,IFERROR(IF(MATCH(SMALL('Raw Data'!K2065:N2065,4),L2070:O2070,0),SMALL('Raw Data'!K2065:N2065,4)),0))</f>
        <v/>
      </c>
      <c r="V2070">
        <f>IF(AND('Raw Data'!D2065&lt;3, 'Raw Data'!E2065&lt;3, 'Raw Data'!A2065&gt;0), 'Raw Data'!AF2065, 0)</f>
        <v/>
      </c>
      <c r="W2070">
        <f>IF(AND('Raw Data'!D2065&lt;4, 'Raw Data'!E2065&lt;4, 'Raw Data'!A2065&gt;0), 'Raw Data'!AI2065, 0)</f>
        <v/>
      </c>
      <c r="X2070">
        <f>IF(AND('Raw Data'!D2065&lt;5, 'Raw Data'!E2065&lt;5, 'Raw Data'!A2065&gt;0), 'Raw Data'!AL2065, 0)</f>
        <v/>
      </c>
      <c r="Y2070">
        <f>IF(AND('Raw Data'!D2065&lt;6, 'Raw Data'!E2065&lt;6, 'Raw Data'!A2065&gt;0), 'Raw Data'!AO2065, 0)</f>
        <v/>
      </c>
      <c r="Z2070">
        <f>IF(ISBLANK('Raw Data'!D2065), 0, IF('Raw Data'!D2065-'Raw Data'!E2065&gt;1, 'Raw Data'!AW2065, 0))</f>
        <v/>
      </c>
      <c r="AA2070">
        <f>IF(ISBLANK('Raw Data'!A2065), 0, IF(ABS('Raw Data'!D2065-'Raw Data'!E2065)&lt;2, 'Raw Data'!AX2065, 0))</f>
        <v/>
      </c>
      <c r="AB2070">
        <f>IF(ISBLANK('Raw Data'!D2065), 0, IF('Raw Data'!E2065-'Raw Data'!D2065&gt;1, 'Raw Data'!AY2065, 0))</f>
        <v/>
      </c>
      <c r="AC2070">
        <f>IF(ISBLANK('Raw Data'!D2065), 0, IF('Raw Data'!D2065-'Raw Data'!E2065&gt;2, 'Raw Data'!AZ2065, 0))</f>
        <v/>
      </c>
      <c r="AD2070">
        <f>IF(ISBLANK('Raw Data'!A2065), 0, IF(ABS('Raw Data'!D2065-'Raw Data'!E2065)&lt;3, 'Raw Data'!BA2065, 0))</f>
        <v/>
      </c>
      <c r="AE2070">
        <f>IF(ISBLANK('Raw Data'!D2065), 0, IF('Raw Data'!E2065-'Raw Data'!D2065&gt;2, 'Raw Data'!BB2065, 0))</f>
        <v/>
      </c>
      <c r="AF2070">
        <f>IF(ISBLANK('Raw Data'!D2065), 0, IF('Raw Data'!D2065-'Raw Data'!E2065&gt;3, 'Raw Data'!BC2065, 0))</f>
        <v/>
      </c>
      <c r="AG2070">
        <f>IF(ISBLANK('Raw Data'!A2065), 0, IF(ABS('Raw Data'!D2065-'Raw Data'!E2065)&lt;4, 'Raw Data'!BD2065, 0))</f>
        <v/>
      </c>
      <c r="AH2070">
        <f>IF(ISBLANK('Raw Data'!D2065), 0, IF('Raw Data'!E2065-'Raw Data'!D2065&gt;3, 'Raw Data'!BE2065, 0))</f>
        <v/>
      </c>
      <c r="AI2070">
        <f>IF(SUM('Raw Data'!D2065:E2065)&gt;'Raw Data'!F2065, 'Raw Data'!G2065, 0)</f>
        <v/>
      </c>
      <c r="AJ2070">
        <f>IF(ISBLANK('Raw Data'!D2065), 0, IF(SUM('Raw Data'!D2065:E2065)&lt;'Raw Data'!F2065, 'Raw Data'!H2065, 0))</f>
        <v/>
      </c>
      <c r="AK2070">
        <f>IF(ISBLANK('Raw Data'!A2065), 0, IF(AND('Raw Data'!D2065&lt;3, 'Raw Data'!E2065&lt;3, 'Raw Data'!F2065&lt;BB$2), 'Raw Data'!AF2065, 0))</f>
        <v/>
      </c>
      <c r="AL2070">
        <f>IF(ISBLANK('Raw Data'!A2065), 0, IF(AND('Raw Data'!D2065&lt;4, 'Raw Data'!E2065&lt;4, 'Raw Data'!F2065&lt;BB$2), 'Raw Data'!AI2065, 0))</f>
        <v/>
      </c>
      <c r="AM2070">
        <f>IF(ISBLANK('Raw Data'!A2065), 0, IF(AND('Raw Data'!D2065&lt;5, 'Raw Data'!E2065&lt;5, 'Raw Data'!F2065&lt;BB$2), 'Raw Data'!AL2065, 0))</f>
        <v/>
      </c>
      <c r="AN2070">
        <f>IF(ISBLANK('Raw Data'!A2065), 0, IF(AND('Raw Data'!D2065&lt;6, 'Raw Data'!E2065&lt;6, 'Raw Data'!F2065&lt;BB$2), 'Raw Data'!AO2065, 0))</f>
        <v/>
      </c>
      <c r="AO2070">
        <f>IF(ISBLANK('Raw Data'!A2065), 0, IF(AND('Raw Data'!I2065&lt;Analysis!$BC$2, 'Raw Data'!D2065-'Raw Data'!E2065&gt;1), 'Raw Data'!AW2065, IF(AND('Raw Data'!J2065&lt;Analysis!$BC$2, 'Raw Data'!E2065-'Raw Data'!D2065&gt;1), 'Raw Data'!AY2065, 0)))</f>
        <v/>
      </c>
      <c r="AP2070">
        <f>IF(ISBLANK('Raw Data'!A2065), 0, IF(AND('Raw Data'!I2065&lt;Analysis!$BC$2, 'Raw Data'!D2065-'Raw Data'!E2065&gt;2), 'Raw Data'!AZ2065, IF(AND('Raw Data'!J2065&lt;Analysis!$BC$2, 'Raw Data'!E2065-'Raw Data'!D2065&gt;2), 'Raw Data'!BB2065, 0)))</f>
        <v/>
      </c>
      <c r="AQ2070">
        <f>IF(ISBLANK('Raw Data'!A2065), 0, IF(AND('Raw Data'!I2065&lt;Analysis!$BC$2, 'Raw Data'!D2065-'Raw Data'!E2065&gt;3), 'Raw Data'!BC2065, IF(AND('Raw Data'!J2065&lt;Analysis!$BC$2, 'Raw Data'!E2065-'Raw Data'!D2065&gt;3), 'Raw Data'!BE2065, 0)))</f>
        <v/>
      </c>
      <c r="AR2070">
        <f>IF('Hidden Analysiss'!D2066=1,IF(ABS('Raw Data'!E2065-'Raw Data'!D2065)&lt;2,'Raw Data'!AX2065,0), 0)</f>
        <v/>
      </c>
      <c r="AS2070">
        <f>IF('Hidden Analysiss'!D2066=1,IF(ABS('Raw Data'!E2065-'Raw Data'!D2065)&lt;3,'Raw Data'!BA2065,0), 0)</f>
        <v/>
      </c>
      <c r="AT2070">
        <f>IF('Hidden Analysiss'!D2066=1,IF(ABS('Raw Data'!E2065-'Raw Data'!D2065)&lt;4,'Raw Data'!BD2065,0), 0)</f>
        <v/>
      </c>
      <c r="AU2070">
        <f>IF(AND('Hidden Analysiss'!E2066=1, ABS('Raw Data'!E2065-'Raw Data'!D2065)&lt;2), 'Raw Data'!AX2065, 0)</f>
        <v/>
      </c>
      <c r="AV2070">
        <f>IF(AND('Hidden Analysiss'!E2066=1, ABS('Raw Data'!E2065-'Raw Data'!D2065)&lt;3), 'Raw Data'!BA2065, 0)</f>
        <v/>
      </c>
      <c r="AW2070">
        <f>IF(AND('Hidden Analysiss'!E2066=1, ABS('Raw Data'!E2065-'Raw Data'!D2065)&lt;3), 'Raw Data'!BD2065, 0)</f>
        <v/>
      </c>
    </row>
    <row r="2071">
      <c r="A2071" s="1">
        <f>'Raw Data'!A2066</f>
        <v/>
      </c>
      <c r="B2071">
        <f>IF('Raw Data'!E2066&gt;'Raw Data'!D2066, 'Raw Data'!J2066, 0)</f>
        <v/>
      </c>
      <c r="C2071">
        <f>IF('Raw Data'!D2066&gt;'Raw Data'!E2066, 'Raw Data'!I2066, 0)</f>
        <v/>
      </c>
      <c r="D2071">
        <f>SUM(G2071:H2071)</f>
        <v/>
      </c>
      <c r="E2071">
        <f>IF(AND('Raw Data'!J2066&lt;'Raw Data'!I2066,'Raw Data'!E2066&gt;'Raw Data'!D2066,'Raw Data'!E2066-'Raw Data'!D2066&gt;3),'Raw Data'!N2066,IF(AND('Raw Data'!I2066&lt;'Raw Data'!J2066,'Raw Data'!D2066&gt;'Raw Data'!E2066,'Raw Data'!D2066-'Raw Data'!E2066&gt;3),'Raw Data'!M2066,0))</f>
        <v/>
      </c>
      <c r="F2071">
        <f>IF(AND('Raw Data'!J2066&lt;'Raw Data'!I2066,'Raw Data'!E2066&gt;'Raw Data'!D2066,'Raw Data'!E2066-'Raw Data'!D2066&lt;4),'Raw Data'!L2066,IF(AND('Raw Data'!I2066&lt;'Raw Data'!J2066,'Raw Data'!D2066&gt;'Raw Data'!E2066,'Raw Data'!D2066-'Raw Data'!E2066&lt;4),'Raw Data'!K2066,0))</f>
        <v/>
      </c>
      <c r="G2071">
        <f>IF(AND('Raw Data'!J2066&lt;'Raw Data'!I2066, 'Raw Data'!E2066&gt;'Raw Data'!D2066), 'Raw Data'!J2066, 0)</f>
        <v/>
      </c>
      <c r="H2071">
        <f>IF(AND('Raw Data'!J2066&gt;'Raw Data'!I2066, 'Raw Data'!E2066&lt;'Raw Data'!D2066), 'Raw Data'!I2066, 0)</f>
        <v/>
      </c>
      <c r="I2071">
        <f>SUM(J2071:K2071)</f>
        <v/>
      </c>
      <c r="J2071">
        <f>IF(AND('Raw Data'!J2066&gt;'Raw Data'!I2066, 'Raw Data'!E2066&gt;'Raw Data'!D2066), 'Raw Data'!J2066, 0)</f>
        <v/>
      </c>
      <c r="K2071">
        <f>IF(AND('Raw Data'!I2066&gt;'Raw Data'!J2066, 'Raw Data'!D2066&gt;'Raw Data'!E2066), 'Raw Data'!I2066, 0)</f>
        <v/>
      </c>
      <c r="L2071">
        <f>IF('Raw Data'!E2066-'Raw Data'!D2066&gt;3, 'Raw Data'!N2066, 0)</f>
        <v/>
      </c>
      <c r="M2071">
        <f>IF('Raw Data'!D2066-'Raw Data'!E2066&gt;3, 'Raw Data'!M2066, 0)</f>
        <v/>
      </c>
      <c r="N2071">
        <f>IF(ISBLANK('Raw Data'!D2066),0,IF(AND('Raw Data'!E2066&gt;'Raw Data'!D2066,'Raw Data'!E2066-'Raw Data'!D2066&gt;0,'Raw Data'!E2066-'Raw Data'!D2066&lt;4),'Raw Data'!L2066, 0))</f>
        <v/>
      </c>
      <c r="O2071">
        <f>IF(ISBLANK('Raw Data'!D2066),0,IF(AND('Raw Data'!E2066&gt;'Raw Data'!D2066,'Raw Data'!E2066-'Raw Data'!D2066&gt;0,'Raw Data'!D2066-'Raw Data'!E2066&lt;4),'Raw Data'!K2066, 0))</f>
        <v/>
      </c>
      <c r="P2071">
        <f>IF('Raw Data'!E2066-'Raw Data'!D2066&gt;3, 'Raw Data'!N2066, IF('Raw Data'!D2066-'Raw Data'!E2066&gt;3, 'Raw Data'!M2066, 0))</f>
        <v/>
      </c>
      <c r="Q2071">
        <f>IF(ISBLANK('Raw Data'!E2066),0,IF(AND('Raw Data'!E2066-'Raw Data'!D2066&lt;4,'Raw Data'!E2066-'Raw Data'!D2066&gt;0),'Raw Data'!L2066,IF(AND('Raw Data'!D2066&gt;'Raw Data'!E2066,'Raw Data'!D2066-'Raw Data'!E2066&gt;0),'Raw Data'!K2066,0)))</f>
        <v/>
      </c>
      <c r="R2071">
        <f>IF(ISBLANK('Raw Data'!K2066),0,IFERROR(IF(MATCH(SMALL('Raw Data'!K2066:N2066,1),L2071:O2071,0),SMALL('Raw Data'!K2066:N2066,1)),0))</f>
        <v/>
      </c>
      <c r="S2071">
        <f>IF(ISBLANK('Raw Data'!K2066),0,IFERROR(IF(MATCH(SMALL('Raw Data'!K2066:N2066,2),L2071:O2071,0),SMALL('Raw Data'!K2066:N2066,2)),0))</f>
        <v/>
      </c>
      <c r="T2071">
        <f>IF(ISBLANK('Raw Data'!K2066),0,IFERROR(IF(MATCH(SMALL('Raw Data'!K2066:N2066,3),L2071:O2071,0),SMALL('Raw Data'!K2066:N2066,3)),0))</f>
        <v/>
      </c>
      <c r="U2071">
        <f>IF(ISBLANK('Raw Data'!K2066),0,IFERROR(IF(MATCH(SMALL('Raw Data'!K2066:N2066,4),L2071:O2071,0),SMALL('Raw Data'!K2066:N2066,4)),0))</f>
        <v/>
      </c>
      <c r="V2071">
        <f>IF(AND('Raw Data'!D2066&lt;3, 'Raw Data'!E2066&lt;3, 'Raw Data'!A2066&gt;0), 'Raw Data'!AF2066, 0)</f>
        <v/>
      </c>
      <c r="W2071">
        <f>IF(AND('Raw Data'!D2066&lt;4, 'Raw Data'!E2066&lt;4, 'Raw Data'!A2066&gt;0), 'Raw Data'!AI2066, 0)</f>
        <v/>
      </c>
      <c r="X2071">
        <f>IF(AND('Raw Data'!D2066&lt;5, 'Raw Data'!E2066&lt;5, 'Raw Data'!A2066&gt;0), 'Raw Data'!AL2066, 0)</f>
        <v/>
      </c>
      <c r="Y2071">
        <f>IF(AND('Raw Data'!D2066&lt;6, 'Raw Data'!E2066&lt;6, 'Raw Data'!A2066&gt;0), 'Raw Data'!AO2066, 0)</f>
        <v/>
      </c>
      <c r="Z2071">
        <f>IF(ISBLANK('Raw Data'!D2066), 0, IF('Raw Data'!D2066-'Raw Data'!E2066&gt;1, 'Raw Data'!AW2066, 0))</f>
        <v/>
      </c>
      <c r="AA2071">
        <f>IF(ISBLANK('Raw Data'!A2066), 0, IF(ABS('Raw Data'!D2066-'Raw Data'!E2066)&lt;2, 'Raw Data'!AX2066, 0))</f>
        <v/>
      </c>
      <c r="AB2071">
        <f>IF(ISBLANK('Raw Data'!D2066), 0, IF('Raw Data'!E2066-'Raw Data'!D2066&gt;1, 'Raw Data'!AY2066, 0))</f>
        <v/>
      </c>
      <c r="AC2071">
        <f>IF(ISBLANK('Raw Data'!D2066), 0, IF('Raw Data'!D2066-'Raw Data'!E2066&gt;2, 'Raw Data'!AZ2066, 0))</f>
        <v/>
      </c>
      <c r="AD2071">
        <f>IF(ISBLANK('Raw Data'!A2066), 0, IF(ABS('Raw Data'!D2066-'Raw Data'!E2066)&lt;3, 'Raw Data'!BA2066, 0))</f>
        <v/>
      </c>
      <c r="AE2071">
        <f>IF(ISBLANK('Raw Data'!D2066), 0, IF('Raw Data'!E2066-'Raw Data'!D2066&gt;2, 'Raw Data'!BB2066, 0))</f>
        <v/>
      </c>
      <c r="AF2071">
        <f>IF(ISBLANK('Raw Data'!D2066), 0, IF('Raw Data'!D2066-'Raw Data'!E2066&gt;3, 'Raw Data'!BC2066, 0))</f>
        <v/>
      </c>
      <c r="AG2071">
        <f>IF(ISBLANK('Raw Data'!A2066), 0, IF(ABS('Raw Data'!D2066-'Raw Data'!E2066)&lt;4, 'Raw Data'!BD2066, 0))</f>
        <v/>
      </c>
      <c r="AH2071">
        <f>IF(ISBLANK('Raw Data'!D2066), 0, IF('Raw Data'!E2066-'Raw Data'!D2066&gt;3, 'Raw Data'!BE2066, 0))</f>
        <v/>
      </c>
      <c r="AI2071">
        <f>IF(SUM('Raw Data'!D2066:E2066)&gt;'Raw Data'!F2066, 'Raw Data'!G2066, 0)</f>
        <v/>
      </c>
      <c r="AJ2071">
        <f>IF(ISBLANK('Raw Data'!D2066), 0, IF(SUM('Raw Data'!D2066:E2066)&lt;'Raw Data'!F2066, 'Raw Data'!H2066, 0))</f>
        <v/>
      </c>
      <c r="AK2071">
        <f>IF(ISBLANK('Raw Data'!A2066), 0, IF(AND('Raw Data'!D2066&lt;3, 'Raw Data'!E2066&lt;3, 'Raw Data'!F2066&lt;BB$2), 'Raw Data'!AF2066, 0))</f>
        <v/>
      </c>
      <c r="AL2071">
        <f>IF(ISBLANK('Raw Data'!A2066), 0, IF(AND('Raw Data'!D2066&lt;4, 'Raw Data'!E2066&lt;4, 'Raw Data'!F2066&lt;BB$2), 'Raw Data'!AI2066, 0))</f>
        <v/>
      </c>
      <c r="AM2071">
        <f>IF(ISBLANK('Raw Data'!A2066), 0, IF(AND('Raw Data'!D2066&lt;5, 'Raw Data'!E2066&lt;5, 'Raw Data'!F2066&lt;BB$2), 'Raw Data'!AL2066, 0))</f>
        <v/>
      </c>
      <c r="AN2071">
        <f>IF(ISBLANK('Raw Data'!A2066), 0, IF(AND('Raw Data'!D2066&lt;6, 'Raw Data'!E2066&lt;6, 'Raw Data'!F2066&lt;BB$2), 'Raw Data'!AO2066, 0))</f>
        <v/>
      </c>
      <c r="AO2071">
        <f>IF(ISBLANK('Raw Data'!A2066), 0, IF(AND('Raw Data'!I2066&lt;Analysis!$BC$2, 'Raw Data'!D2066-'Raw Data'!E2066&gt;1), 'Raw Data'!AW2066, IF(AND('Raw Data'!J2066&lt;Analysis!$BC$2, 'Raw Data'!E2066-'Raw Data'!D2066&gt;1), 'Raw Data'!AY2066, 0)))</f>
        <v/>
      </c>
      <c r="AP2071">
        <f>IF(ISBLANK('Raw Data'!A2066), 0, IF(AND('Raw Data'!I2066&lt;Analysis!$BC$2, 'Raw Data'!D2066-'Raw Data'!E2066&gt;2), 'Raw Data'!AZ2066, IF(AND('Raw Data'!J2066&lt;Analysis!$BC$2, 'Raw Data'!E2066-'Raw Data'!D2066&gt;2), 'Raw Data'!BB2066, 0)))</f>
        <v/>
      </c>
      <c r="AQ2071">
        <f>IF(ISBLANK('Raw Data'!A2066), 0, IF(AND('Raw Data'!I2066&lt;Analysis!$BC$2, 'Raw Data'!D2066-'Raw Data'!E2066&gt;3), 'Raw Data'!BC2066, IF(AND('Raw Data'!J2066&lt;Analysis!$BC$2, 'Raw Data'!E2066-'Raw Data'!D2066&gt;3), 'Raw Data'!BE2066, 0)))</f>
        <v/>
      </c>
      <c r="AR2071">
        <f>IF('Hidden Analysiss'!D2067=1,IF(ABS('Raw Data'!E2066-'Raw Data'!D2066)&lt;2,'Raw Data'!AX2066,0), 0)</f>
        <v/>
      </c>
      <c r="AS2071">
        <f>IF('Hidden Analysiss'!D2067=1,IF(ABS('Raw Data'!E2066-'Raw Data'!D2066)&lt;3,'Raw Data'!BA2066,0), 0)</f>
        <v/>
      </c>
      <c r="AT2071">
        <f>IF('Hidden Analysiss'!D2067=1,IF(ABS('Raw Data'!E2066-'Raw Data'!D2066)&lt;4,'Raw Data'!BD2066,0), 0)</f>
        <v/>
      </c>
      <c r="AU2071">
        <f>IF(AND('Hidden Analysiss'!E2067=1, ABS('Raw Data'!E2066-'Raw Data'!D2066)&lt;2), 'Raw Data'!AX2066, 0)</f>
        <v/>
      </c>
      <c r="AV2071">
        <f>IF(AND('Hidden Analysiss'!E2067=1, ABS('Raw Data'!E2066-'Raw Data'!D2066)&lt;3), 'Raw Data'!BA2066, 0)</f>
        <v/>
      </c>
      <c r="AW2071">
        <f>IF(AND('Hidden Analysiss'!E2067=1, ABS('Raw Data'!E2066-'Raw Data'!D2066)&lt;3), 'Raw Data'!BD2066, 0)</f>
        <v/>
      </c>
    </row>
    <row r="2072">
      <c r="A2072" s="1">
        <f>'Raw Data'!A2067</f>
        <v/>
      </c>
      <c r="B2072">
        <f>IF('Raw Data'!E2067&gt;'Raw Data'!D2067, 'Raw Data'!J2067, 0)</f>
        <v/>
      </c>
      <c r="C2072">
        <f>IF('Raw Data'!D2067&gt;'Raw Data'!E2067, 'Raw Data'!I2067, 0)</f>
        <v/>
      </c>
      <c r="D2072">
        <f>SUM(G2072:H2072)</f>
        <v/>
      </c>
      <c r="E2072">
        <f>IF(AND('Raw Data'!J2067&lt;'Raw Data'!I2067,'Raw Data'!E2067&gt;'Raw Data'!D2067,'Raw Data'!E2067-'Raw Data'!D2067&gt;3),'Raw Data'!N2067,IF(AND('Raw Data'!I2067&lt;'Raw Data'!J2067,'Raw Data'!D2067&gt;'Raw Data'!E2067,'Raw Data'!D2067-'Raw Data'!E2067&gt;3),'Raw Data'!M2067,0))</f>
        <v/>
      </c>
      <c r="F2072">
        <f>IF(AND('Raw Data'!J2067&lt;'Raw Data'!I2067,'Raw Data'!E2067&gt;'Raw Data'!D2067,'Raw Data'!E2067-'Raw Data'!D2067&lt;4),'Raw Data'!L2067,IF(AND('Raw Data'!I2067&lt;'Raw Data'!J2067,'Raw Data'!D2067&gt;'Raw Data'!E2067,'Raw Data'!D2067-'Raw Data'!E2067&lt;4),'Raw Data'!K2067,0))</f>
        <v/>
      </c>
      <c r="G2072">
        <f>IF(AND('Raw Data'!J2067&lt;'Raw Data'!I2067, 'Raw Data'!E2067&gt;'Raw Data'!D2067), 'Raw Data'!J2067, 0)</f>
        <v/>
      </c>
      <c r="H2072">
        <f>IF(AND('Raw Data'!J2067&gt;'Raw Data'!I2067, 'Raw Data'!E2067&lt;'Raw Data'!D2067), 'Raw Data'!I2067, 0)</f>
        <v/>
      </c>
      <c r="I2072">
        <f>SUM(J2072:K2072)</f>
        <v/>
      </c>
      <c r="J2072">
        <f>IF(AND('Raw Data'!J2067&gt;'Raw Data'!I2067, 'Raw Data'!E2067&gt;'Raw Data'!D2067), 'Raw Data'!J2067, 0)</f>
        <v/>
      </c>
      <c r="K2072">
        <f>IF(AND('Raw Data'!I2067&gt;'Raw Data'!J2067, 'Raw Data'!D2067&gt;'Raw Data'!E2067), 'Raw Data'!I2067, 0)</f>
        <v/>
      </c>
      <c r="L2072">
        <f>IF('Raw Data'!E2067-'Raw Data'!D2067&gt;3, 'Raw Data'!N2067, 0)</f>
        <v/>
      </c>
      <c r="M2072">
        <f>IF('Raw Data'!D2067-'Raw Data'!E2067&gt;3, 'Raw Data'!M2067, 0)</f>
        <v/>
      </c>
      <c r="N2072">
        <f>IF(ISBLANK('Raw Data'!D2067),0,IF(AND('Raw Data'!E2067&gt;'Raw Data'!D2067,'Raw Data'!E2067-'Raw Data'!D2067&gt;0,'Raw Data'!E2067-'Raw Data'!D2067&lt;4),'Raw Data'!L2067, 0))</f>
        <v/>
      </c>
      <c r="O2072">
        <f>IF(ISBLANK('Raw Data'!D2067),0,IF(AND('Raw Data'!E2067&gt;'Raw Data'!D2067,'Raw Data'!E2067-'Raw Data'!D2067&gt;0,'Raw Data'!D2067-'Raw Data'!E2067&lt;4),'Raw Data'!K2067, 0))</f>
        <v/>
      </c>
      <c r="P2072">
        <f>IF('Raw Data'!E2067-'Raw Data'!D2067&gt;3, 'Raw Data'!N2067, IF('Raw Data'!D2067-'Raw Data'!E2067&gt;3, 'Raw Data'!M2067, 0))</f>
        <v/>
      </c>
      <c r="Q2072">
        <f>IF(ISBLANK('Raw Data'!E2067),0,IF(AND('Raw Data'!E2067-'Raw Data'!D2067&lt;4,'Raw Data'!E2067-'Raw Data'!D2067&gt;0),'Raw Data'!L2067,IF(AND('Raw Data'!D2067&gt;'Raw Data'!E2067,'Raw Data'!D2067-'Raw Data'!E2067&gt;0),'Raw Data'!K2067,0)))</f>
        <v/>
      </c>
      <c r="R2072">
        <f>IF(ISBLANK('Raw Data'!K2067),0,IFERROR(IF(MATCH(SMALL('Raw Data'!K2067:N2067,1),L2072:O2072,0),SMALL('Raw Data'!K2067:N2067,1)),0))</f>
        <v/>
      </c>
      <c r="S2072">
        <f>IF(ISBLANK('Raw Data'!K2067),0,IFERROR(IF(MATCH(SMALL('Raw Data'!K2067:N2067,2),L2072:O2072,0),SMALL('Raw Data'!K2067:N2067,2)),0))</f>
        <v/>
      </c>
      <c r="T2072">
        <f>IF(ISBLANK('Raw Data'!K2067),0,IFERROR(IF(MATCH(SMALL('Raw Data'!K2067:N2067,3),L2072:O2072,0),SMALL('Raw Data'!K2067:N2067,3)),0))</f>
        <v/>
      </c>
      <c r="U2072">
        <f>IF(ISBLANK('Raw Data'!K2067),0,IFERROR(IF(MATCH(SMALL('Raw Data'!K2067:N2067,4),L2072:O2072,0),SMALL('Raw Data'!K2067:N2067,4)),0))</f>
        <v/>
      </c>
      <c r="V2072">
        <f>IF(AND('Raw Data'!D2067&lt;3, 'Raw Data'!E2067&lt;3, 'Raw Data'!A2067&gt;0), 'Raw Data'!AF2067, 0)</f>
        <v/>
      </c>
      <c r="W2072">
        <f>IF(AND('Raw Data'!D2067&lt;4, 'Raw Data'!E2067&lt;4, 'Raw Data'!A2067&gt;0), 'Raw Data'!AI2067, 0)</f>
        <v/>
      </c>
      <c r="X2072">
        <f>IF(AND('Raw Data'!D2067&lt;5, 'Raw Data'!E2067&lt;5, 'Raw Data'!A2067&gt;0), 'Raw Data'!AL2067, 0)</f>
        <v/>
      </c>
      <c r="Y2072">
        <f>IF(AND('Raw Data'!D2067&lt;6, 'Raw Data'!E2067&lt;6, 'Raw Data'!A2067&gt;0), 'Raw Data'!AO2067, 0)</f>
        <v/>
      </c>
      <c r="Z2072">
        <f>IF(ISBLANK('Raw Data'!D2067), 0, IF('Raw Data'!D2067-'Raw Data'!E2067&gt;1, 'Raw Data'!AW2067, 0))</f>
        <v/>
      </c>
      <c r="AA2072">
        <f>IF(ISBLANK('Raw Data'!A2067), 0, IF(ABS('Raw Data'!D2067-'Raw Data'!E2067)&lt;2, 'Raw Data'!AX2067, 0))</f>
        <v/>
      </c>
      <c r="AB2072">
        <f>IF(ISBLANK('Raw Data'!D2067), 0, IF('Raw Data'!E2067-'Raw Data'!D2067&gt;1, 'Raw Data'!AY2067, 0))</f>
        <v/>
      </c>
      <c r="AC2072">
        <f>IF(ISBLANK('Raw Data'!D2067), 0, IF('Raw Data'!D2067-'Raw Data'!E2067&gt;2, 'Raw Data'!AZ2067, 0))</f>
        <v/>
      </c>
      <c r="AD2072">
        <f>IF(ISBLANK('Raw Data'!A2067), 0, IF(ABS('Raw Data'!D2067-'Raw Data'!E2067)&lt;3, 'Raw Data'!BA2067, 0))</f>
        <v/>
      </c>
      <c r="AE2072">
        <f>IF(ISBLANK('Raw Data'!D2067), 0, IF('Raw Data'!E2067-'Raw Data'!D2067&gt;2, 'Raw Data'!BB2067, 0))</f>
        <v/>
      </c>
      <c r="AF2072">
        <f>IF(ISBLANK('Raw Data'!D2067), 0, IF('Raw Data'!D2067-'Raw Data'!E2067&gt;3, 'Raw Data'!BC2067, 0))</f>
        <v/>
      </c>
      <c r="AG2072">
        <f>IF(ISBLANK('Raw Data'!A2067), 0, IF(ABS('Raw Data'!D2067-'Raw Data'!E2067)&lt;4, 'Raw Data'!BD2067, 0))</f>
        <v/>
      </c>
      <c r="AH2072">
        <f>IF(ISBLANK('Raw Data'!D2067), 0, IF('Raw Data'!E2067-'Raw Data'!D2067&gt;3, 'Raw Data'!BE2067, 0))</f>
        <v/>
      </c>
      <c r="AI2072">
        <f>IF(SUM('Raw Data'!D2067:E2067)&gt;'Raw Data'!F2067, 'Raw Data'!G2067, 0)</f>
        <v/>
      </c>
      <c r="AJ2072">
        <f>IF(ISBLANK('Raw Data'!D2067), 0, IF(SUM('Raw Data'!D2067:E2067)&lt;'Raw Data'!F2067, 'Raw Data'!H2067, 0))</f>
        <v/>
      </c>
      <c r="AK2072">
        <f>IF(ISBLANK('Raw Data'!A2067), 0, IF(AND('Raw Data'!D2067&lt;3, 'Raw Data'!E2067&lt;3, 'Raw Data'!F2067&lt;BB$2), 'Raw Data'!AF2067, 0))</f>
        <v/>
      </c>
      <c r="AL2072">
        <f>IF(ISBLANK('Raw Data'!A2067), 0, IF(AND('Raw Data'!D2067&lt;4, 'Raw Data'!E2067&lt;4, 'Raw Data'!F2067&lt;BB$2), 'Raw Data'!AI2067, 0))</f>
        <v/>
      </c>
      <c r="AM2072">
        <f>IF(ISBLANK('Raw Data'!A2067), 0, IF(AND('Raw Data'!D2067&lt;5, 'Raw Data'!E2067&lt;5, 'Raw Data'!F2067&lt;BB$2), 'Raw Data'!AL2067, 0))</f>
        <v/>
      </c>
      <c r="AN2072">
        <f>IF(ISBLANK('Raw Data'!A2067), 0, IF(AND('Raw Data'!D2067&lt;6, 'Raw Data'!E2067&lt;6, 'Raw Data'!F2067&lt;BB$2), 'Raw Data'!AO2067, 0))</f>
        <v/>
      </c>
      <c r="AO2072">
        <f>IF(ISBLANK('Raw Data'!A2067), 0, IF(AND('Raw Data'!I2067&lt;Analysis!$BC$2, 'Raw Data'!D2067-'Raw Data'!E2067&gt;1), 'Raw Data'!AW2067, IF(AND('Raw Data'!J2067&lt;Analysis!$BC$2, 'Raw Data'!E2067-'Raw Data'!D2067&gt;1), 'Raw Data'!AY2067, 0)))</f>
        <v/>
      </c>
      <c r="AP2072">
        <f>IF(ISBLANK('Raw Data'!A2067), 0, IF(AND('Raw Data'!I2067&lt;Analysis!$BC$2, 'Raw Data'!D2067-'Raw Data'!E2067&gt;2), 'Raw Data'!AZ2067, IF(AND('Raw Data'!J2067&lt;Analysis!$BC$2, 'Raw Data'!E2067-'Raw Data'!D2067&gt;2), 'Raw Data'!BB2067, 0)))</f>
        <v/>
      </c>
      <c r="AQ2072">
        <f>IF(ISBLANK('Raw Data'!A2067), 0, IF(AND('Raw Data'!I2067&lt;Analysis!$BC$2, 'Raw Data'!D2067-'Raw Data'!E2067&gt;3), 'Raw Data'!BC2067, IF(AND('Raw Data'!J2067&lt;Analysis!$BC$2, 'Raw Data'!E2067-'Raw Data'!D2067&gt;3), 'Raw Data'!BE2067, 0)))</f>
        <v/>
      </c>
      <c r="AR2072">
        <f>IF('Hidden Analysiss'!D2068=1,IF(ABS('Raw Data'!E2067-'Raw Data'!D2067)&lt;2,'Raw Data'!AX2067,0), 0)</f>
        <v/>
      </c>
      <c r="AS2072">
        <f>IF('Hidden Analysiss'!D2068=1,IF(ABS('Raw Data'!E2067-'Raw Data'!D2067)&lt;3,'Raw Data'!BA2067,0), 0)</f>
        <v/>
      </c>
      <c r="AT2072">
        <f>IF('Hidden Analysiss'!D2068=1,IF(ABS('Raw Data'!E2067-'Raw Data'!D2067)&lt;4,'Raw Data'!BD2067,0), 0)</f>
        <v/>
      </c>
      <c r="AU2072">
        <f>IF(AND('Hidden Analysiss'!E2068=1, ABS('Raw Data'!E2067-'Raw Data'!D2067)&lt;2), 'Raw Data'!AX2067, 0)</f>
        <v/>
      </c>
      <c r="AV2072">
        <f>IF(AND('Hidden Analysiss'!E2068=1, ABS('Raw Data'!E2067-'Raw Data'!D2067)&lt;3), 'Raw Data'!BA2067, 0)</f>
        <v/>
      </c>
      <c r="AW2072">
        <f>IF(AND('Hidden Analysiss'!E2068=1, ABS('Raw Data'!E2067-'Raw Data'!D2067)&lt;3), 'Raw Data'!BD2067, 0)</f>
        <v/>
      </c>
    </row>
    <row r="2073">
      <c r="A2073" s="1">
        <f>'Raw Data'!A2068</f>
        <v/>
      </c>
      <c r="B2073">
        <f>IF('Raw Data'!E2068&gt;'Raw Data'!D2068, 'Raw Data'!J2068, 0)</f>
        <v/>
      </c>
      <c r="C2073">
        <f>IF('Raw Data'!D2068&gt;'Raw Data'!E2068, 'Raw Data'!I2068, 0)</f>
        <v/>
      </c>
      <c r="D2073">
        <f>SUM(G2073:H2073)</f>
        <v/>
      </c>
      <c r="E2073">
        <f>IF(AND('Raw Data'!J2068&lt;'Raw Data'!I2068,'Raw Data'!E2068&gt;'Raw Data'!D2068,'Raw Data'!E2068-'Raw Data'!D2068&gt;3),'Raw Data'!N2068,IF(AND('Raw Data'!I2068&lt;'Raw Data'!J2068,'Raw Data'!D2068&gt;'Raw Data'!E2068,'Raw Data'!D2068-'Raw Data'!E2068&gt;3),'Raw Data'!M2068,0))</f>
        <v/>
      </c>
      <c r="F2073">
        <f>IF(AND('Raw Data'!J2068&lt;'Raw Data'!I2068,'Raw Data'!E2068&gt;'Raw Data'!D2068,'Raw Data'!E2068-'Raw Data'!D2068&lt;4),'Raw Data'!L2068,IF(AND('Raw Data'!I2068&lt;'Raw Data'!J2068,'Raw Data'!D2068&gt;'Raw Data'!E2068,'Raw Data'!D2068-'Raw Data'!E2068&lt;4),'Raw Data'!K2068,0))</f>
        <v/>
      </c>
      <c r="G2073">
        <f>IF(AND('Raw Data'!J2068&lt;'Raw Data'!I2068, 'Raw Data'!E2068&gt;'Raw Data'!D2068), 'Raw Data'!J2068, 0)</f>
        <v/>
      </c>
      <c r="H2073">
        <f>IF(AND('Raw Data'!J2068&gt;'Raw Data'!I2068, 'Raw Data'!E2068&lt;'Raw Data'!D2068), 'Raw Data'!I2068, 0)</f>
        <v/>
      </c>
      <c r="I2073">
        <f>SUM(J2073:K2073)</f>
        <v/>
      </c>
      <c r="J2073">
        <f>IF(AND('Raw Data'!J2068&gt;'Raw Data'!I2068, 'Raw Data'!E2068&gt;'Raw Data'!D2068), 'Raw Data'!J2068, 0)</f>
        <v/>
      </c>
      <c r="K2073">
        <f>IF(AND('Raw Data'!I2068&gt;'Raw Data'!J2068, 'Raw Data'!D2068&gt;'Raw Data'!E2068), 'Raw Data'!I2068, 0)</f>
        <v/>
      </c>
      <c r="L2073">
        <f>IF('Raw Data'!E2068-'Raw Data'!D2068&gt;3, 'Raw Data'!N2068, 0)</f>
        <v/>
      </c>
      <c r="M2073">
        <f>IF('Raw Data'!D2068-'Raw Data'!E2068&gt;3, 'Raw Data'!M2068, 0)</f>
        <v/>
      </c>
      <c r="N2073">
        <f>IF(ISBLANK('Raw Data'!D2068),0,IF(AND('Raw Data'!E2068&gt;'Raw Data'!D2068,'Raw Data'!E2068-'Raw Data'!D2068&gt;0,'Raw Data'!E2068-'Raw Data'!D2068&lt;4),'Raw Data'!L2068, 0))</f>
        <v/>
      </c>
      <c r="O2073">
        <f>IF(ISBLANK('Raw Data'!D2068),0,IF(AND('Raw Data'!E2068&gt;'Raw Data'!D2068,'Raw Data'!E2068-'Raw Data'!D2068&gt;0,'Raw Data'!D2068-'Raw Data'!E2068&lt;4),'Raw Data'!K2068, 0))</f>
        <v/>
      </c>
      <c r="P2073">
        <f>IF('Raw Data'!E2068-'Raw Data'!D2068&gt;3, 'Raw Data'!N2068, IF('Raw Data'!D2068-'Raw Data'!E2068&gt;3, 'Raw Data'!M2068, 0))</f>
        <v/>
      </c>
      <c r="Q2073">
        <f>IF(ISBLANK('Raw Data'!E2068),0,IF(AND('Raw Data'!E2068-'Raw Data'!D2068&lt;4,'Raw Data'!E2068-'Raw Data'!D2068&gt;0),'Raw Data'!L2068,IF(AND('Raw Data'!D2068&gt;'Raw Data'!E2068,'Raw Data'!D2068-'Raw Data'!E2068&gt;0),'Raw Data'!K2068,0)))</f>
        <v/>
      </c>
      <c r="R2073">
        <f>IF(ISBLANK('Raw Data'!K2068),0,IFERROR(IF(MATCH(SMALL('Raw Data'!K2068:N2068,1),L2073:O2073,0),SMALL('Raw Data'!K2068:N2068,1)),0))</f>
        <v/>
      </c>
      <c r="S2073">
        <f>IF(ISBLANK('Raw Data'!K2068),0,IFERROR(IF(MATCH(SMALL('Raw Data'!K2068:N2068,2),L2073:O2073,0),SMALL('Raw Data'!K2068:N2068,2)),0))</f>
        <v/>
      </c>
      <c r="T2073">
        <f>IF(ISBLANK('Raw Data'!K2068),0,IFERROR(IF(MATCH(SMALL('Raw Data'!K2068:N2068,3),L2073:O2073,0),SMALL('Raw Data'!K2068:N2068,3)),0))</f>
        <v/>
      </c>
      <c r="U2073">
        <f>IF(ISBLANK('Raw Data'!K2068),0,IFERROR(IF(MATCH(SMALL('Raw Data'!K2068:N2068,4),L2073:O2073,0),SMALL('Raw Data'!K2068:N2068,4)),0))</f>
        <v/>
      </c>
      <c r="V2073">
        <f>IF(AND('Raw Data'!D2068&lt;3, 'Raw Data'!E2068&lt;3, 'Raw Data'!A2068&gt;0), 'Raw Data'!AF2068, 0)</f>
        <v/>
      </c>
      <c r="W2073">
        <f>IF(AND('Raw Data'!D2068&lt;4, 'Raw Data'!E2068&lt;4, 'Raw Data'!A2068&gt;0), 'Raw Data'!AI2068, 0)</f>
        <v/>
      </c>
      <c r="X2073">
        <f>IF(AND('Raw Data'!D2068&lt;5, 'Raw Data'!E2068&lt;5, 'Raw Data'!A2068&gt;0), 'Raw Data'!AL2068, 0)</f>
        <v/>
      </c>
      <c r="Y2073">
        <f>IF(AND('Raw Data'!D2068&lt;6, 'Raw Data'!E2068&lt;6, 'Raw Data'!A2068&gt;0), 'Raw Data'!AO2068, 0)</f>
        <v/>
      </c>
      <c r="Z2073">
        <f>IF(ISBLANK('Raw Data'!D2068), 0, IF('Raw Data'!D2068-'Raw Data'!E2068&gt;1, 'Raw Data'!AW2068, 0))</f>
        <v/>
      </c>
      <c r="AA2073">
        <f>IF(ISBLANK('Raw Data'!A2068), 0, IF(ABS('Raw Data'!D2068-'Raw Data'!E2068)&lt;2, 'Raw Data'!AX2068, 0))</f>
        <v/>
      </c>
      <c r="AB2073">
        <f>IF(ISBLANK('Raw Data'!D2068), 0, IF('Raw Data'!E2068-'Raw Data'!D2068&gt;1, 'Raw Data'!AY2068, 0))</f>
        <v/>
      </c>
      <c r="AC2073">
        <f>IF(ISBLANK('Raw Data'!D2068), 0, IF('Raw Data'!D2068-'Raw Data'!E2068&gt;2, 'Raw Data'!AZ2068, 0))</f>
        <v/>
      </c>
      <c r="AD2073">
        <f>IF(ISBLANK('Raw Data'!A2068), 0, IF(ABS('Raw Data'!D2068-'Raw Data'!E2068)&lt;3, 'Raw Data'!BA2068, 0))</f>
        <v/>
      </c>
      <c r="AE2073">
        <f>IF(ISBLANK('Raw Data'!D2068), 0, IF('Raw Data'!E2068-'Raw Data'!D2068&gt;2, 'Raw Data'!BB2068, 0))</f>
        <v/>
      </c>
      <c r="AF2073">
        <f>IF(ISBLANK('Raw Data'!D2068), 0, IF('Raw Data'!D2068-'Raw Data'!E2068&gt;3, 'Raw Data'!BC2068, 0))</f>
        <v/>
      </c>
      <c r="AG2073">
        <f>IF(ISBLANK('Raw Data'!A2068), 0, IF(ABS('Raw Data'!D2068-'Raw Data'!E2068)&lt;4, 'Raw Data'!BD2068, 0))</f>
        <v/>
      </c>
      <c r="AH2073">
        <f>IF(ISBLANK('Raw Data'!D2068), 0, IF('Raw Data'!E2068-'Raw Data'!D2068&gt;3, 'Raw Data'!BE2068, 0))</f>
        <v/>
      </c>
      <c r="AI2073">
        <f>IF(SUM('Raw Data'!D2068:E2068)&gt;'Raw Data'!F2068, 'Raw Data'!G2068, 0)</f>
        <v/>
      </c>
      <c r="AJ2073">
        <f>IF(ISBLANK('Raw Data'!D2068), 0, IF(SUM('Raw Data'!D2068:E2068)&lt;'Raw Data'!F2068, 'Raw Data'!H2068, 0))</f>
        <v/>
      </c>
      <c r="AK2073">
        <f>IF(ISBLANK('Raw Data'!A2068), 0, IF(AND('Raw Data'!D2068&lt;3, 'Raw Data'!E2068&lt;3, 'Raw Data'!F2068&lt;BB$2), 'Raw Data'!AF2068, 0))</f>
        <v/>
      </c>
      <c r="AL2073">
        <f>IF(ISBLANK('Raw Data'!A2068), 0, IF(AND('Raw Data'!D2068&lt;4, 'Raw Data'!E2068&lt;4, 'Raw Data'!F2068&lt;BB$2), 'Raw Data'!AI2068, 0))</f>
        <v/>
      </c>
      <c r="AM2073">
        <f>IF(ISBLANK('Raw Data'!A2068), 0, IF(AND('Raw Data'!D2068&lt;5, 'Raw Data'!E2068&lt;5, 'Raw Data'!F2068&lt;BB$2), 'Raw Data'!AL2068, 0))</f>
        <v/>
      </c>
      <c r="AN2073">
        <f>IF(ISBLANK('Raw Data'!A2068), 0, IF(AND('Raw Data'!D2068&lt;6, 'Raw Data'!E2068&lt;6, 'Raw Data'!F2068&lt;BB$2), 'Raw Data'!AO2068, 0))</f>
        <v/>
      </c>
      <c r="AO2073">
        <f>IF(ISBLANK('Raw Data'!A2068), 0, IF(AND('Raw Data'!I2068&lt;Analysis!$BC$2, 'Raw Data'!D2068-'Raw Data'!E2068&gt;1), 'Raw Data'!AW2068, IF(AND('Raw Data'!J2068&lt;Analysis!$BC$2, 'Raw Data'!E2068-'Raw Data'!D2068&gt;1), 'Raw Data'!AY2068, 0)))</f>
        <v/>
      </c>
      <c r="AP2073">
        <f>IF(ISBLANK('Raw Data'!A2068), 0, IF(AND('Raw Data'!I2068&lt;Analysis!$BC$2, 'Raw Data'!D2068-'Raw Data'!E2068&gt;2), 'Raw Data'!AZ2068, IF(AND('Raw Data'!J2068&lt;Analysis!$BC$2, 'Raw Data'!E2068-'Raw Data'!D2068&gt;2), 'Raw Data'!BB2068, 0)))</f>
        <v/>
      </c>
      <c r="AQ2073">
        <f>IF(ISBLANK('Raw Data'!A2068), 0, IF(AND('Raw Data'!I2068&lt;Analysis!$BC$2, 'Raw Data'!D2068-'Raw Data'!E2068&gt;3), 'Raw Data'!BC2068, IF(AND('Raw Data'!J2068&lt;Analysis!$BC$2, 'Raw Data'!E2068-'Raw Data'!D2068&gt;3), 'Raw Data'!BE2068, 0)))</f>
        <v/>
      </c>
      <c r="AR2073">
        <f>IF('Hidden Analysiss'!D2069=1,IF(ABS('Raw Data'!E2068-'Raw Data'!D2068)&lt;2,'Raw Data'!AX2068,0), 0)</f>
        <v/>
      </c>
      <c r="AS2073">
        <f>IF('Hidden Analysiss'!D2069=1,IF(ABS('Raw Data'!E2068-'Raw Data'!D2068)&lt;3,'Raw Data'!BA2068,0), 0)</f>
        <v/>
      </c>
      <c r="AT2073">
        <f>IF('Hidden Analysiss'!D2069=1,IF(ABS('Raw Data'!E2068-'Raw Data'!D2068)&lt;4,'Raw Data'!BD2068,0), 0)</f>
        <v/>
      </c>
      <c r="AU2073">
        <f>IF(AND('Hidden Analysiss'!E2069=1, ABS('Raw Data'!E2068-'Raw Data'!D2068)&lt;2), 'Raw Data'!AX2068, 0)</f>
        <v/>
      </c>
      <c r="AV2073">
        <f>IF(AND('Hidden Analysiss'!E2069=1, ABS('Raw Data'!E2068-'Raw Data'!D2068)&lt;3), 'Raw Data'!BA2068, 0)</f>
        <v/>
      </c>
      <c r="AW2073">
        <f>IF(AND('Hidden Analysiss'!E2069=1, ABS('Raw Data'!E2068-'Raw Data'!D2068)&lt;3), 'Raw Data'!BD2068, 0)</f>
        <v/>
      </c>
    </row>
    <row r="2074">
      <c r="A2074" s="1">
        <f>'Raw Data'!A2069</f>
        <v/>
      </c>
      <c r="B2074">
        <f>IF('Raw Data'!E2069&gt;'Raw Data'!D2069, 'Raw Data'!J2069, 0)</f>
        <v/>
      </c>
      <c r="C2074">
        <f>IF('Raw Data'!D2069&gt;'Raw Data'!E2069, 'Raw Data'!I2069, 0)</f>
        <v/>
      </c>
      <c r="D2074">
        <f>SUM(G2074:H2074)</f>
        <v/>
      </c>
      <c r="E2074">
        <f>IF(AND('Raw Data'!J2069&lt;'Raw Data'!I2069,'Raw Data'!E2069&gt;'Raw Data'!D2069,'Raw Data'!E2069-'Raw Data'!D2069&gt;3),'Raw Data'!N2069,IF(AND('Raw Data'!I2069&lt;'Raw Data'!J2069,'Raw Data'!D2069&gt;'Raw Data'!E2069,'Raw Data'!D2069-'Raw Data'!E2069&gt;3),'Raw Data'!M2069,0))</f>
        <v/>
      </c>
      <c r="F2074">
        <f>IF(AND('Raw Data'!J2069&lt;'Raw Data'!I2069,'Raw Data'!E2069&gt;'Raw Data'!D2069,'Raw Data'!E2069-'Raw Data'!D2069&lt;4),'Raw Data'!L2069,IF(AND('Raw Data'!I2069&lt;'Raw Data'!J2069,'Raw Data'!D2069&gt;'Raw Data'!E2069,'Raw Data'!D2069-'Raw Data'!E2069&lt;4),'Raw Data'!K2069,0))</f>
        <v/>
      </c>
      <c r="G2074">
        <f>IF(AND('Raw Data'!J2069&lt;'Raw Data'!I2069, 'Raw Data'!E2069&gt;'Raw Data'!D2069), 'Raw Data'!J2069, 0)</f>
        <v/>
      </c>
      <c r="H2074">
        <f>IF(AND('Raw Data'!J2069&gt;'Raw Data'!I2069, 'Raw Data'!E2069&lt;'Raw Data'!D2069), 'Raw Data'!I2069, 0)</f>
        <v/>
      </c>
      <c r="I2074">
        <f>SUM(J2074:K2074)</f>
        <v/>
      </c>
      <c r="J2074">
        <f>IF(AND('Raw Data'!J2069&gt;'Raw Data'!I2069, 'Raw Data'!E2069&gt;'Raw Data'!D2069), 'Raw Data'!J2069, 0)</f>
        <v/>
      </c>
      <c r="K2074">
        <f>IF(AND('Raw Data'!I2069&gt;'Raw Data'!J2069, 'Raw Data'!D2069&gt;'Raw Data'!E2069), 'Raw Data'!I2069, 0)</f>
        <v/>
      </c>
      <c r="L2074">
        <f>IF('Raw Data'!E2069-'Raw Data'!D2069&gt;3, 'Raw Data'!N2069, 0)</f>
        <v/>
      </c>
      <c r="M2074">
        <f>IF('Raw Data'!D2069-'Raw Data'!E2069&gt;3, 'Raw Data'!M2069, 0)</f>
        <v/>
      </c>
      <c r="N2074">
        <f>IF(ISBLANK('Raw Data'!D2069),0,IF(AND('Raw Data'!E2069&gt;'Raw Data'!D2069,'Raw Data'!E2069-'Raw Data'!D2069&gt;0,'Raw Data'!E2069-'Raw Data'!D2069&lt;4),'Raw Data'!L2069, 0))</f>
        <v/>
      </c>
      <c r="O2074">
        <f>IF(ISBLANK('Raw Data'!D2069),0,IF(AND('Raw Data'!E2069&gt;'Raw Data'!D2069,'Raw Data'!E2069-'Raw Data'!D2069&gt;0,'Raw Data'!D2069-'Raw Data'!E2069&lt;4),'Raw Data'!K2069, 0))</f>
        <v/>
      </c>
      <c r="P2074">
        <f>IF('Raw Data'!E2069-'Raw Data'!D2069&gt;3, 'Raw Data'!N2069, IF('Raw Data'!D2069-'Raw Data'!E2069&gt;3, 'Raw Data'!M2069, 0))</f>
        <v/>
      </c>
      <c r="Q2074">
        <f>IF(ISBLANK('Raw Data'!E2069),0,IF(AND('Raw Data'!E2069-'Raw Data'!D2069&lt;4,'Raw Data'!E2069-'Raw Data'!D2069&gt;0),'Raw Data'!L2069,IF(AND('Raw Data'!D2069&gt;'Raw Data'!E2069,'Raw Data'!D2069-'Raw Data'!E2069&gt;0),'Raw Data'!K2069,0)))</f>
        <v/>
      </c>
      <c r="R2074">
        <f>IF(ISBLANK('Raw Data'!K2069),0,IFERROR(IF(MATCH(SMALL('Raw Data'!K2069:N2069,1),L2074:O2074,0),SMALL('Raw Data'!K2069:N2069,1)),0))</f>
        <v/>
      </c>
      <c r="S2074">
        <f>IF(ISBLANK('Raw Data'!K2069),0,IFERROR(IF(MATCH(SMALL('Raw Data'!K2069:N2069,2),L2074:O2074,0),SMALL('Raw Data'!K2069:N2069,2)),0))</f>
        <v/>
      </c>
      <c r="T2074">
        <f>IF(ISBLANK('Raw Data'!K2069),0,IFERROR(IF(MATCH(SMALL('Raw Data'!K2069:N2069,3),L2074:O2074,0),SMALL('Raw Data'!K2069:N2069,3)),0))</f>
        <v/>
      </c>
      <c r="U2074">
        <f>IF(ISBLANK('Raw Data'!K2069),0,IFERROR(IF(MATCH(SMALL('Raw Data'!K2069:N2069,4),L2074:O2074,0),SMALL('Raw Data'!K2069:N2069,4)),0))</f>
        <v/>
      </c>
      <c r="V2074">
        <f>IF(AND('Raw Data'!D2069&lt;3, 'Raw Data'!E2069&lt;3, 'Raw Data'!A2069&gt;0), 'Raw Data'!AF2069, 0)</f>
        <v/>
      </c>
      <c r="W2074">
        <f>IF(AND('Raw Data'!D2069&lt;4, 'Raw Data'!E2069&lt;4, 'Raw Data'!A2069&gt;0), 'Raw Data'!AI2069, 0)</f>
        <v/>
      </c>
      <c r="X2074">
        <f>IF(AND('Raw Data'!D2069&lt;5, 'Raw Data'!E2069&lt;5, 'Raw Data'!A2069&gt;0), 'Raw Data'!AL2069, 0)</f>
        <v/>
      </c>
      <c r="Y2074">
        <f>IF(AND('Raw Data'!D2069&lt;6, 'Raw Data'!E2069&lt;6, 'Raw Data'!A2069&gt;0), 'Raw Data'!AO2069, 0)</f>
        <v/>
      </c>
      <c r="Z2074">
        <f>IF(ISBLANK('Raw Data'!D2069), 0, IF('Raw Data'!D2069-'Raw Data'!E2069&gt;1, 'Raw Data'!AW2069, 0))</f>
        <v/>
      </c>
      <c r="AA2074">
        <f>IF(ISBLANK('Raw Data'!A2069), 0, IF(ABS('Raw Data'!D2069-'Raw Data'!E2069)&lt;2, 'Raw Data'!AX2069, 0))</f>
        <v/>
      </c>
      <c r="AB2074">
        <f>IF(ISBLANK('Raw Data'!D2069), 0, IF('Raw Data'!E2069-'Raw Data'!D2069&gt;1, 'Raw Data'!AY2069, 0))</f>
        <v/>
      </c>
      <c r="AC2074">
        <f>IF(ISBLANK('Raw Data'!D2069), 0, IF('Raw Data'!D2069-'Raw Data'!E2069&gt;2, 'Raw Data'!AZ2069, 0))</f>
        <v/>
      </c>
      <c r="AD2074">
        <f>IF(ISBLANK('Raw Data'!A2069), 0, IF(ABS('Raw Data'!D2069-'Raw Data'!E2069)&lt;3, 'Raw Data'!BA2069, 0))</f>
        <v/>
      </c>
      <c r="AE2074">
        <f>IF(ISBLANK('Raw Data'!D2069), 0, IF('Raw Data'!E2069-'Raw Data'!D2069&gt;2, 'Raw Data'!BB2069, 0))</f>
        <v/>
      </c>
      <c r="AF2074">
        <f>IF(ISBLANK('Raw Data'!D2069), 0, IF('Raw Data'!D2069-'Raw Data'!E2069&gt;3, 'Raw Data'!BC2069, 0))</f>
        <v/>
      </c>
      <c r="AG2074">
        <f>IF(ISBLANK('Raw Data'!A2069), 0, IF(ABS('Raw Data'!D2069-'Raw Data'!E2069)&lt;4, 'Raw Data'!BD2069, 0))</f>
        <v/>
      </c>
      <c r="AH2074">
        <f>IF(ISBLANK('Raw Data'!D2069), 0, IF('Raw Data'!E2069-'Raw Data'!D2069&gt;3, 'Raw Data'!BE2069, 0))</f>
        <v/>
      </c>
      <c r="AI2074">
        <f>IF(SUM('Raw Data'!D2069:E2069)&gt;'Raw Data'!F2069, 'Raw Data'!G2069, 0)</f>
        <v/>
      </c>
      <c r="AJ2074">
        <f>IF(ISBLANK('Raw Data'!D2069), 0, IF(SUM('Raw Data'!D2069:E2069)&lt;'Raw Data'!F2069, 'Raw Data'!H2069, 0))</f>
        <v/>
      </c>
      <c r="AK2074">
        <f>IF(ISBLANK('Raw Data'!A2069), 0, IF(AND('Raw Data'!D2069&lt;3, 'Raw Data'!E2069&lt;3, 'Raw Data'!F2069&lt;BB$2), 'Raw Data'!AF2069, 0))</f>
        <v/>
      </c>
      <c r="AL2074">
        <f>IF(ISBLANK('Raw Data'!A2069), 0, IF(AND('Raw Data'!D2069&lt;4, 'Raw Data'!E2069&lt;4, 'Raw Data'!F2069&lt;BB$2), 'Raw Data'!AI2069, 0))</f>
        <v/>
      </c>
      <c r="AM2074">
        <f>IF(ISBLANK('Raw Data'!A2069), 0, IF(AND('Raw Data'!D2069&lt;5, 'Raw Data'!E2069&lt;5, 'Raw Data'!F2069&lt;BB$2), 'Raw Data'!AL2069, 0))</f>
        <v/>
      </c>
      <c r="AN2074">
        <f>IF(ISBLANK('Raw Data'!A2069), 0, IF(AND('Raw Data'!D2069&lt;6, 'Raw Data'!E2069&lt;6, 'Raw Data'!F2069&lt;BB$2), 'Raw Data'!AO2069, 0))</f>
        <v/>
      </c>
      <c r="AO2074">
        <f>IF(ISBLANK('Raw Data'!A2069), 0, IF(AND('Raw Data'!I2069&lt;Analysis!$BC$2, 'Raw Data'!D2069-'Raw Data'!E2069&gt;1), 'Raw Data'!AW2069, IF(AND('Raw Data'!J2069&lt;Analysis!$BC$2, 'Raw Data'!E2069-'Raw Data'!D2069&gt;1), 'Raw Data'!AY2069, 0)))</f>
        <v/>
      </c>
      <c r="AP2074">
        <f>IF(ISBLANK('Raw Data'!A2069), 0, IF(AND('Raw Data'!I2069&lt;Analysis!$BC$2, 'Raw Data'!D2069-'Raw Data'!E2069&gt;2), 'Raw Data'!AZ2069, IF(AND('Raw Data'!J2069&lt;Analysis!$BC$2, 'Raw Data'!E2069-'Raw Data'!D2069&gt;2), 'Raw Data'!BB2069, 0)))</f>
        <v/>
      </c>
      <c r="AQ2074">
        <f>IF(ISBLANK('Raw Data'!A2069), 0, IF(AND('Raw Data'!I2069&lt;Analysis!$BC$2, 'Raw Data'!D2069-'Raw Data'!E2069&gt;3), 'Raw Data'!BC2069, IF(AND('Raw Data'!J2069&lt;Analysis!$BC$2, 'Raw Data'!E2069-'Raw Data'!D2069&gt;3), 'Raw Data'!BE2069, 0)))</f>
        <v/>
      </c>
      <c r="AR2074">
        <f>IF('Hidden Analysiss'!D2070=1,IF(ABS('Raw Data'!E2069-'Raw Data'!D2069)&lt;2,'Raw Data'!AX2069,0), 0)</f>
        <v/>
      </c>
      <c r="AS2074">
        <f>IF('Hidden Analysiss'!D2070=1,IF(ABS('Raw Data'!E2069-'Raw Data'!D2069)&lt;3,'Raw Data'!BA2069,0), 0)</f>
        <v/>
      </c>
      <c r="AT2074">
        <f>IF('Hidden Analysiss'!D2070=1,IF(ABS('Raw Data'!E2069-'Raw Data'!D2069)&lt;4,'Raw Data'!BD2069,0), 0)</f>
        <v/>
      </c>
      <c r="AU2074">
        <f>IF(AND('Hidden Analysiss'!E2070=1, ABS('Raw Data'!E2069-'Raw Data'!D2069)&lt;2), 'Raw Data'!AX2069, 0)</f>
        <v/>
      </c>
      <c r="AV2074">
        <f>IF(AND('Hidden Analysiss'!E2070=1, ABS('Raw Data'!E2069-'Raw Data'!D2069)&lt;3), 'Raw Data'!BA2069, 0)</f>
        <v/>
      </c>
      <c r="AW2074">
        <f>IF(AND('Hidden Analysiss'!E2070=1, ABS('Raw Data'!E2069-'Raw Data'!D2069)&lt;3), 'Raw Data'!BD2069, 0)</f>
        <v/>
      </c>
    </row>
    <row r="2075">
      <c r="A2075" s="1">
        <f>'Raw Data'!A2070</f>
        <v/>
      </c>
      <c r="B2075">
        <f>IF('Raw Data'!E2070&gt;'Raw Data'!D2070, 'Raw Data'!J2070, 0)</f>
        <v/>
      </c>
      <c r="C2075">
        <f>IF('Raw Data'!D2070&gt;'Raw Data'!E2070, 'Raw Data'!I2070, 0)</f>
        <v/>
      </c>
      <c r="D2075">
        <f>SUM(G2075:H2075)</f>
        <v/>
      </c>
      <c r="E2075">
        <f>IF(AND('Raw Data'!J2070&lt;'Raw Data'!I2070,'Raw Data'!E2070&gt;'Raw Data'!D2070,'Raw Data'!E2070-'Raw Data'!D2070&gt;3),'Raw Data'!N2070,IF(AND('Raw Data'!I2070&lt;'Raw Data'!J2070,'Raw Data'!D2070&gt;'Raw Data'!E2070,'Raw Data'!D2070-'Raw Data'!E2070&gt;3),'Raw Data'!M2070,0))</f>
        <v/>
      </c>
      <c r="F2075">
        <f>IF(AND('Raw Data'!J2070&lt;'Raw Data'!I2070,'Raw Data'!E2070&gt;'Raw Data'!D2070,'Raw Data'!E2070-'Raw Data'!D2070&lt;4),'Raw Data'!L2070,IF(AND('Raw Data'!I2070&lt;'Raw Data'!J2070,'Raw Data'!D2070&gt;'Raw Data'!E2070,'Raw Data'!D2070-'Raw Data'!E2070&lt;4),'Raw Data'!K2070,0))</f>
        <v/>
      </c>
      <c r="G2075">
        <f>IF(AND('Raw Data'!J2070&lt;'Raw Data'!I2070, 'Raw Data'!E2070&gt;'Raw Data'!D2070), 'Raw Data'!J2070, 0)</f>
        <v/>
      </c>
      <c r="H2075">
        <f>IF(AND('Raw Data'!J2070&gt;'Raw Data'!I2070, 'Raw Data'!E2070&lt;'Raw Data'!D2070), 'Raw Data'!I2070, 0)</f>
        <v/>
      </c>
      <c r="I2075">
        <f>SUM(J2075:K2075)</f>
        <v/>
      </c>
      <c r="J2075">
        <f>IF(AND('Raw Data'!J2070&gt;'Raw Data'!I2070, 'Raw Data'!E2070&gt;'Raw Data'!D2070), 'Raw Data'!J2070, 0)</f>
        <v/>
      </c>
      <c r="K2075">
        <f>IF(AND('Raw Data'!I2070&gt;'Raw Data'!J2070, 'Raw Data'!D2070&gt;'Raw Data'!E2070), 'Raw Data'!I2070, 0)</f>
        <v/>
      </c>
      <c r="L2075">
        <f>IF('Raw Data'!E2070-'Raw Data'!D2070&gt;3, 'Raw Data'!N2070, 0)</f>
        <v/>
      </c>
      <c r="M2075">
        <f>IF('Raw Data'!D2070-'Raw Data'!E2070&gt;3, 'Raw Data'!M2070, 0)</f>
        <v/>
      </c>
      <c r="N2075">
        <f>IF(ISBLANK('Raw Data'!D2070),0,IF(AND('Raw Data'!E2070&gt;'Raw Data'!D2070,'Raw Data'!E2070-'Raw Data'!D2070&gt;0,'Raw Data'!E2070-'Raw Data'!D2070&lt;4),'Raw Data'!L2070, 0))</f>
        <v/>
      </c>
      <c r="O2075">
        <f>IF(ISBLANK('Raw Data'!D2070),0,IF(AND('Raw Data'!E2070&gt;'Raw Data'!D2070,'Raw Data'!E2070-'Raw Data'!D2070&gt;0,'Raw Data'!D2070-'Raw Data'!E2070&lt;4),'Raw Data'!K2070, 0))</f>
        <v/>
      </c>
      <c r="P2075">
        <f>IF('Raw Data'!E2070-'Raw Data'!D2070&gt;3, 'Raw Data'!N2070, IF('Raw Data'!D2070-'Raw Data'!E2070&gt;3, 'Raw Data'!M2070, 0))</f>
        <v/>
      </c>
      <c r="Q2075">
        <f>IF(ISBLANK('Raw Data'!E2070),0,IF(AND('Raw Data'!E2070-'Raw Data'!D2070&lt;4,'Raw Data'!E2070-'Raw Data'!D2070&gt;0),'Raw Data'!L2070,IF(AND('Raw Data'!D2070&gt;'Raw Data'!E2070,'Raw Data'!D2070-'Raw Data'!E2070&gt;0),'Raw Data'!K2070,0)))</f>
        <v/>
      </c>
      <c r="R2075">
        <f>IF(ISBLANK('Raw Data'!K2070),0,IFERROR(IF(MATCH(SMALL('Raw Data'!K2070:N2070,1),L2075:O2075,0),SMALL('Raw Data'!K2070:N2070,1)),0))</f>
        <v/>
      </c>
      <c r="S2075">
        <f>IF(ISBLANK('Raw Data'!K2070),0,IFERROR(IF(MATCH(SMALL('Raw Data'!K2070:N2070,2),L2075:O2075,0),SMALL('Raw Data'!K2070:N2070,2)),0))</f>
        <v/>
      </c>
      <c r="T2075">
        <f>IF(ISBLANK('Raw Data'!K2070),0,IFERROR(IF(MATCH(SMALL('Raw Data'!K2070:N2070,3),L2075:O2075,0),SMALL('Raw Data'!K2070:N2070,3)),0))</f>
        <v/>
      </c>
      <c r="U2075">
        <f>IF(ISBLANK('Raw Data'!K2070),0,IFERROR(IF(MATCH(SMALL('Raw Data'!K2070:N2070,4),L2075:O2075,0),SMALL('Raw Data'!K2070:N2070,4)),0))</f>
        <v/>
      </c>
      <c r="V2075">
        <f>IF(AND('Raw Data'!D2070&lt;3, 'Raw Data'!E2070&lt;3, 'Raw Data'!A2070&gt;0), 'Raw Data'!AF2070, 0)</f>
        <v/>
      </c>
      <c r="W2075">
        <f>IF(AND('Raw Data'!D2070&lt;4, 'Raw Data'!E2070&lt;4, 'Raw Data'!A2070&gt;0), 'Raw Data'!AI2070, 0)</f>
        <v/>
      </c>
      <c r="X2075">
        <f>IF(AND('Raw Data'!D2070&lt;5, 'Raw Data'!E2070&lt;5, 'Raw Data'!A2070&gt;0), 'Raw Data'!AL2070, 0)</f>
        <v/>
      </c>
      <c r="Y2075">
        <f>IF(AND('Raw Data'!D2070&lt;6, 'Raw Data'!E2070&lt;6, 'Raw Data'!A2070&gt;0), 'Raw Data'!AO2070, 0)</f>
        <v/>
      </c>
      <c r="Z2075">
        <f>IF(ISBLANK('Raw Data'!D2070), 0, IF('Raw Data'!D2070-'Raw Data'!E2070&gt;1, 'Raw Data'!AW2070, 0))</f>
        <v/>
      </c>
      <c r="AA2075">
        <f>IF(ISBLANK('Raw Data'!A2070), 0, IF(ABS('Raw Data'!D2070-'Raw Data'!E2070)&lt;2, 'Raw Data'!AX2070, 0))</f>
        <v/>
      </c>
      <c r="AB2075">
        <f>IF(ISBLANK('Raw Data'!D2070), 0, IF('Raw Data'!E2070-'Raw Data'!D2070&gt;1, 'Raw Data'!AY2070, 0))</f>
        <v/>
      </c>
      <c r="AC2075">
        <f>IF(ISBLANK('Raw Data'!D2070), 0, IF('Raw Data'!D2070-'Raw Data'!E2070&gt;2, 'Raw Data'!AZ2070, 0))</f>
        <v/>
      </c>
      <c r="AD2075">
        <f>IF(ISBLANK('Raw Data'!A2070), 0, IF(ABS('Raw Data'!D2070-'Raw Data'!E2070)&lt;3, 'Raw Data'!BA2070, 0))</f>
        <v/>
      </c>
      <c r="AE2075">
        <f>IF(ISBLANK('Raw Data'!D2070), 0, IF('Raw Data'!E2070-'Raw Data'!D2070&gt;2, 'Raw Data'!BB2070, 0))</f>
        <v/>
      </c>
      <c r="AF2075">
        <f>IF(ISBLANK('Raw Data'!D2070), 0, IF('Raw Data'!D2070-'Raw Data'!E2070&gt;3, 'Raw Data'!BC2070, 0))</f>
        <v/>
      </c>
      <c r="AG2075">
        <f>IF(ISBLANK('Raw Data'!A2070), 0, IF(ABS('Raw Data'!D2070-'Raw Data'!E2070)&lt;4, 'Raw Data'!BD2070, 0))</f>
        <v/>
      </c>
      <c r="AH2075">
        <f>IF(ISBLANK('Raw Data'!D2070), 0, IF('Raw Data'!E2070-'Raw Data'!D2070&gt;3, 'Raw Data'!BE2070, 0))</f>
        <v/>
      </c>
      <c r="AI2075">
        <f>IF(SUM('Raw Data'!D2070:E2070)&gt;'Raw Data'!F2070, 'Raw Data'!G2070, 0)</f>
        <v/>
      </c>
      <c r="AJ2075">
        <f>IF(ISBLANK('Raw Data'!D2070), 0, IF(SUM('Raw Data'!D2070:E2070)&lt;'Raw Data'!F2070, 'Raw Data'!H2070, 0))</f>
        <v/>
      </c>
      <c r="AK2075">
        <f>IF(ISBLANK('Raw Data'!A2070), 0, IF(AND('Raw Data'!D2070&lt;3, 'Raw Data'!E2070&lt;3, 'Raw Data'!F2070&lt;BB$2), 'Raw Data'!AF2070, 0))</f>
        <v/>
      </c>
      <c r="AL2075">
        <f>IF(ISBLANK('Raw Data'!A2070), 0, IF(AND('Raw Data'!D2070&lt;4, 'Raw Data'!E2070&lt;4, 'Raw Data'!F2070&lt;BB$2), 'Raw Data'!AI2070, 0))</f>
        <v/>
      </c>
      <c r="AM2075">
        <f>IF(ISBLANK('Raw Data'!A2070), 0, IF(AND('Raw Data'!D2070&lt;5, 'Raw Data'!E2070&lt;5, 'Raw Data'!F2070&lt;BB$2), 'Raw Data'!AL2070, 0))</f>
        <v/>
      </c>
      <c r="AN2075">
        <f>IF(ISBLANK('Raw Data'!A2070), 0, IF(AND('Raw Data'!D2070&lt;6, 'Raw Data'!E2070&lt;6, 'Raw Data'!F2070&lt;BB$2), 'Raw Data'!AO2070, 0))</f>
        <v/>
      </c>
      <c r="AO2075">
        <f>IF(ISBLANK('Raw Data'!A2070), 0, IF(AND('Raw Data'!I2070&lt;Analysis!$BC$2, 'Raw Data'!D2070-'Raw Data'!E2070&gt;1), 'Raw Data'!AW2070, IF(AND('Raw Data'!J2070&lt;Analysis!$BC$2, 'Raw Data'!E2070-'Raw Data'!D2070&gt;1), 'Raw Data'!AY2070, 0)))</f>
        <v/>
      </c>
      <c r="AP2075">
        <f>IF(ISBLANK('Raw Data'!A2070), 0, IF(AND('Raw Data'!I2070&lt;Analysis!$BC$2, 'Raw Data'!D2070-'Raw Data'!E2070&gt;2), 'Raw Data'!AZ2070, IF(AND('Raw Data'!J2070&lt;Analysis!$BC$2, 'Raw Data'!E2070-'Raw Data'!D2070&gt;2), 'Raw Data'!BB2070, 0)))</f>
        <v/>
      </c>
      <c r="AQ2075">
        <f>IF(ISBLANK('Raw Data'!A2070), 0, IF(AND('Raw Data'!I2070&lt;Analysis!$BC$2, 'Raw Data'!D2070-'Raw Data'!E2070&gt;3), 'Raw Data'!BC2070, IF(AND('Raw Data'!J2070&lt;Analysis!$BC$2, 'Raw Data'!E2070-'Raw Data'!D2070&gt;3), 'Raw Data'!BE2070, 0)))</f>
        <v/>
      </c>
      <c r="AR2075">
        <f>IF('Hidden Analysiss'!D2071=1,IF(ABS('Raw Data'!E2070-'Raw Data'!D2070)&lt;2,'Raw Data'!AX2070,0), 0)</f>
        <v/>
      </c>
      <c r="AS2075">
        <f>IF('Hidden Analysiss'!D2071=1,IF(ABS('Raw Data'!E2070-'Raw Data'!D2070)&lt;3,'Raw Data'!BA2070,0), 0)</f>
        <v/>
      </c>
      <c r="AT2075">
        <f>IF('Hidden Analysiss'!D2071=1,IF(ABS('Raw Data'!E2070-'Raw Data'!D2070)&lt;4,'Raw Data'!BD2070,0), 0)</f>
        <v/>
      </c>
      <c r="AU2075">
        <f>IF(AND('Hidden Analysiss'!E2071=1, ABS('Raw Data'!E2070-'Raw Data'!D2070)&lt;2), 'Raw Data'!AX2070, 0)</f>
        <v/>
      </c>
      <c r="AV2075">
        <f>IF(AND('Hidden Analysiss'!E2071=1, ABS('Raw Data'!E2070-'Raw Data'!D2070)&lt;3), 'Raw Data'!BA2070, 0)</f>
        <v/>
      </c>
      <c r="AW2075">
        <f>IF(AND('Hidden Analysiss'!E2071=1, ABS('Raw Data'!E2070-'Raw Data'!D2070)&lt;3), 'Raw Data'!BD2070, 0)</f>
        <v/>
      </c>
    </row>
    <row r="2076">
      <c r="A2076" s="1">
        <f>'Raw Data'!A2071</f>
        <v/>
      </c>
      <c r="B2076">
        <f>IF('Raw Data'!E2071&gt;'Raw Data'!D2071, 'Raw Data'!J2071, 0)</f>
        <v/>
      </c>
      <c r="C2076">
        <f>IF('Raw Data'!D2071&gt;'Raw Data'!E2071, 'Raw Data'!I2071, 0)</f>
        <v/>
      </c>
      <c r="D2076">
        <f>SUM(G2076:H2076)</f>
        <v/>
      </c>
      <c r="E2076">
        <f>IF(AND('Raw Data'!J2071&lt;'Raw Data'!I2071,'Raw Data'!E2071&gt;'Raw Data'!D2071,'Raw Data'!E2071-'Raw Data'!D2071&gt;3),'Raw Data'!N2071,IF(AND('Raw Data'!I2071&lt;'Raw Data'!J2071,'Raw Data'!D2071&gt;'Raw Data'!E2071,'Raw Data'!D2071-'Raw Data'!E2071&gt;3),'Raw Data'!M2071,0))</f>
        <v/>
      </c>
      <c r="F2076">
        <f>IF(AND('Raw Data'!J2071&lt;'Raw Data'!I2071,'Raw Data'!E2071&gt;'Raw Data'!D2071,'Raw Data'!E2071-'Raw Data'!D2071&lt;4),'Raw Data'!L2071,IF(AND('Raw Data'!I2071&lt;'Raw Data'!J2071,'Raw Data'!D2071&gt;'Raw Data'!E2071,'Raw Data'!D2071-'Raw Data'!E2071&lt;4),'Raw Data'!K2071,0))</f>
        <v/>
      </c>
      <c r="G2076">
        <f>IF(AND('Raw Data'!J2071&lt;'Raw Data'!I2071, 'Raw Data'!E2071&gt;'Raw Data'!D2071), 'Raw Data'!J2071, 0)</f>
        <v/>
      </c>
      <c r="H2076">
        <f>IF(AND('Raw Data'!J2071&gt;'Raw Data'!I2071, 'Raw Data'!E2071&lt;'Raw Data'!D2071), 'Raw Data'!I2071, 0)</f>
        <v/>
      </c>
      <c r="I2076">
        <f>SUM(J2076:K2076)</f>
        <v/>
      </c>
      <c r="J2076">
        <f>IF(AND('Raw Data'!J2071&gt;'Raw Data'!I2071, 'Raw Data'!E2071&gt;'Raw Data'!D2071), 'Raw Data'!J2071, 0)</f>
        <v/>
      </c>
      <c r="K2076">
        <f>IF(AND('Raw Data'!I2071&gt;'Raw Data'!J2071, 'Raw Data'!D2071&gt;'Raw Data'!E2071), 'Raw Data'!I2071, 0)</f>
        <v/>
      </c>
      <c r="L2076">
        <f>IF('Raw Data'!E2071-'Raw Data'!D2071&gt;3, 'Raw Data'!N2071, 0)</f>
        <v/>
      </c>
      <c r="M2076">
        <f>IF('Raw Data'!D2071-'Raw Data'!E2071&gt;3, 'Raw Data'!M2071, 0)</f>
        <v/>
      </c>
      <c r="N2076">
        <f>IF(ISBLANK('Raw Data'!D2071),0,IF(AND('Raw Data'!E2071&gt;'Raw Data'!D2071,'Raw Data'!E2071-'Raw Data'!D2071&gt;0,'Raw Data'!E2071-'Raw Data'!D2071&lt;4),'Raw Data'!L2071, 0))</f>
        <v/>
      </c>
      <c r="O2076">
        <f>IF(ISBLANK('Raw Data'!D2071),0,IF(AND('Raw Data'!E2071&gt;'Raw Data'!D2071,'Raw Data'!E2071-'Raw Data'!D2071&gt;0,'Raw Data'!D2071-'Raw Data'!E2071&lt;4),'Raw Data'!K2071, 0))</f>
        <v/>
      </c>
      <c r="P2076">
        <f>IF('Raw Data'!E2071-'Raw Data'!D2071&gt;3, 'Raw Data'!N2071, IF('Raw Data'!D2071-'Raw Data'!E2071&gt;3, 'Raw Data'!M2071, 0))</f>
        <v/>
      </c>
      <c r="Q2076">
        <f>IF(ISBLANK('Raw Data'!E2071),0,IF(AND('Raw Data'!E2071-'Raw Data'!D2071&lt;4,'Raw Data'!E2071-'Raw Data'!D2071&gt;0),'Raw Data'!L2071,IF(AND('Raw Data'!D2071&gt;'Raw Data'!E2071,'Raw Data'!D2071-'Raw Data'!E2071&gt;0),'Raw Data'!K2071,0)))</f>
        <v/>
      </c>
      <c r="R2076">
        <f>IF(ISBLANK('Raw Data'!K2071),0,IFERROR(IF(MATCH(SMALL('Raw Data'!K2071:N2071,1),L2076:O2076,0),SMALL('Raw Data'!K2071:N2071,1)),0))</f>
        <v/>
      </c>
      <c r="S2076">
        <f>IF(ISBLANK('Raw Data'!K2071),0,IFERROR(IF(MATCH(SMALL('Raw Data'!K2071:N2071,2),L2076:O2076,0),SMALL('Raw Data'!K2071:N2071,2)),0))</f>
        <v/>
      </c>
      <c r="T2076">
        <f>IF(ISBLANK('Raw Data'!K2071),0,IFERROR(IF(MATCH(SMALL('Raw Data'!K2071:N2071,3),L2076:O2076,0),SMALL('Raw Data'!K2071:N2071,3)),0))</f>
        <v/>
      </c>
      <c r="U2076">
        <f>IF(ISBLANK('Raw Data'!K2071),0,IFERROR(IF(MATCH(SMALL('Raw Data'!K2071:N2071,4),L2076:O2076,0),SMALL('Raw Data'!K2071:N2071,4)),0))</f>
        <v/>
      </c>
      <c r="V2076">
        <f>IF(AND('Raw Data'!D2071&lt;3, 'Raw Data'!E2071&lt;3, 'Raw Data'!A2071&gt;0), 'Raw Data'!AF2071, 0)</f>
        <v/>
      </c>
      <c r="W2076">
        <f>IF(AND('Raw Data'!D2071&lt;4, 'Raw Data'!E2071&lt;4, 'Raw Data'!A2071&gt;0), 'Raw Data'!AI2071, 0)</f>
        <v/>
      </c>
      <c r="X2076">
        <f>IF(AND('Raw Data'!D2071&lt;5, 'Raw Data'!E2071&lt;5, 'Raw Data'!A2071&gt;0), 'Raw Data'!AL2071, 0)</f>
        <v/>
      </c>
      <c r="Y2076">
        <f>IF(AND('Raw Data'!D2071&lt;6, 'Raw Data'!E2071&lt;6, 'Raw Data'!A2071&gt;0), 'Raw Data'!AO2071, 0)</f>
        <v/>
      </c>
      <c r="Z2076">
        <f>IF(ISBLANK('Raw Data'!D2071), 0, IF('Raw Data'!D2071-'Raw Data'!E2071&gt;1, 'Raw Data'!AW2071, 0))</f>
        <v/>
      </c>
      <c r="AA2076">
        <f>IF(ISBLANK('Raw Data'!A2071), 0, IF(ABS('Raw Data'!D2071-'Raw Data'!E2071)&lt;2, 'Raw Data'!AX2071, 0))</f>
        <v/>
      </c>
      <c r="AB2076">
        <f>IF(ISBLANK('Raw Data'!D2071), 0, IF('Raw Data'!E2071-'Raw Data'!D2071&gt;1, 'Raw Data'!AY2071, 0))</f>
        <v/>
      </c>
      <c r="AC2076">
        <f>IF(ISBLANK('Raw Data'!D2071), 0, IF('Raw Data'!D2071-'Raw Data'!E2071&gt;2, 'Raw Data'!AZ2071, 0))</f>
        <v/>
      </c>
      <c r="AD2076">
        <f>IF(ISBLANK('Raw Data'!A2071), 0, IF(ABS('Raw Data'!D2071-'Raw Data'!E2071)&lt;3, 'Raw Data'!BA2071, 0))</f>
        <v/>
      </c>
      <c r="AE2076">
        <f>IF(ISBLANK('Raw Data'!D2071), 0, IF('Raw Data'!E2071-'Raw Data'!D2071&gt;2, 'Raw Data'!BB2071, 0))</f>
        <v/>
      </c>
      <c r="AF2076">
        <f>IF(ISBLANK('Raw Data'!D2071), 0, IF('Raw Data'!D2071-'Raw Data'!E2071&gt;3, 'Raw Data'!BC2071, 0))</f>
        <v/>
      </c>
      <c r="AG2076">
        <f>IF(ISBLANK('Raw Data'!A2071), 0, IF(ABS('Raw Data'!D2071-'Raw Data'!E2071)&lt;4, 'Raw Data'!BD2071, 0))</f>
        <v/>
      </c>
      <c r="AH2076">
        <f>IF(ISBLANK('Raw Data'!D2071), 0, IF('Raw Data'!E2071-'Raw Data'!D2071&gt;3, 'Raw Data'!BE2071, 0))</f>
        <v/>
      </c>
      <c r="AI2076">
        <f>IF(SUM('Raw Data'!D2071:E2071)&gt;'Raw Data'!F2071, 'Raw Data'!G2071, 0)</f>
        <v/>
      </c>
      <c r="AJ2076">
        <f>IF(ISBLANK('Raw Data'!D2071), 0, IF(SUM('Raw Data'!D2071:E2071)&lt;'Raw Data'!F2071, 'Raw Data'!H2071, 0))</f>
        <v/>
      </c>
      <c r="AK2076">
        <f>IF(ISBLANK('Raw Data'!A2071), 0, IF(AND('Raw Data'!D2071&lt;3, 'Raw Data'!E2071&lt;3, 'Raw Data'!F2071&lt;BB$2), 'Raw Data'!AF2071, 0))</f>
        <v/>
      </c>
      <c r="AL2076">
        <f>IF(ISBLANK('Raw Data'!A2071), 0, IF(AND('Raw Data'!D2071&lt;4, 'Raw Data'!E2071&lt;4, 'Raw Data'!F2071&lt;BB$2), 'Raw Data'!AI2071, 0))</f>
        <v/>
      </c>
      <c r="AM2076">
        <f>IF(ISBLANK('Raw Data'!A2071), 0, IF(AND('Raw Data'!D2071&lt;5, 'Raw Data'!E2071&lt;5, 'Raw Data'!F2071&lt;BB$2), 'Raw Data'!AL2071, 0))</f>
        <v/>
      </c>
      <c r="AN2076">
        <f>IF(ISBLANK('Raw Data'!A2071), 0, IF(AND('Raw Data'!D2071&lt;6, 'Raw Data'!E2071&lt;6, 'Raw Data'!F2071&lt;BB$2), 'Raw Data'!AO2071, 0))</f>
        <v/>
      </c>
      <c r="AO2076">
        <f>IF(ISBLANK('Raw Data'!A2071), 0, IF(AND('Raw Data'!I2071&lt;Analysis!$BC$2, 'Raw Data'!D2071-'Raw Data'!E2071&gt;1), 'Raw Data'!AW2071, IF(AND('Raw Data'!J2071&lt;Analysis!$BC$2, 'Raw Data'!E2071-'Raw Data'!D2071&gt;1), 'Raw Data'!AY2071, 0)))</f>
        <v/>
      </c>
      <c r="AP2076">
        <f>IF(ISBLANK('Raw Data'!A2071), 0, IF(AND('Raw Data'!I2071&lt;Analysis!$BC$2, 'Raw Data'!D2071-'Raw Data'!E2071&gt;2), 'Raw Data'!AZ2071, IF(AND('Raw Data'!J2071&lt;Analysis!$BC$2, 'Raw Data'!E2071-'Raw Data'!D2071&gt;2), 'Raw Data'!BB2071, 0)))</f>
        <v/>
      </c>
      <c r="AQ2076">
        <f>IF(ISBLANK('Raw Data'!A2071), 0, IF(AND('Raw Data'!I2071&lt;Analysis!$BC$2, 'Raw Data'!D2071-'Raw Data'!E2071&gt;3), 'Raw Data'!BC2071, IF(AND('Raw Data'!J2071&lt;Analysis!$BC$2, 'Raw Data'!E2071-'Raw Data'!D2071&gt;3), 'Raw Data'!BE2071, 0)))</f>
        <v/>
      </c>
      <c r="AR2076">
        <f>IF('Hidden Analysiss'!D2072=1,IF(ABS('Raw Data'!E2071-'Raw Data'!D2071)&lt;2,'Raw Data'!AX2071,0), 0)</f>
        <v/>
      </c>
      <c r="AS2076">
        <f>IF('Hidden Analysiss'!D2072=1,IF(ABS('Raw Data'!E2071-'Raw Data'!D2071)&lt;3,'Raw Data'!BA2071,0), 0)</f>
        <v/>
      </c>
      <c r="AT2076">
        <f>IF('Hidden Analysiss'!D2072=1,IF(ABS('Raw Data'!E2071-'Raw Data'!D2071)&lt;4,'Raw Data'!BD2071,0), 0)</f>
        <v/>
      </c>
      <c r="AU2076">
        <f>IF(AND('Hidden Analysiss'!E2072=1, ABS('Raw Data'!E2071-'Raw Data'!D2071)&lt;2), 'Raw Data'!AX2071, 0)</f>
        <v/>
      </c>
      <c r="AV2076">
        <f>IF(AND('Hidden Analysiss'!E2072=1, ABS('Raw Data'!E2071-'Raw Data'!D2071)&lt;3), 'Raw Data'!BA2071, 0)</f>
        <v/>
      </c>
      <c r="AW2076">
        <f>IF(AND('Hidden Analysiss'!E2072=1, ABS('Raw Data'!E2071-'Raw Data'!D2071)&lt;3), 'Raw Data'!BD2071, 0)</f>
        <v/>
      </c>
    </row>
    <row r="2077">
      <c r="A2077" s="1">
        <f>'Raw Data'!A2072</f>
        <v/>
      </c>
      <c r="B2077">
        <f>IF('Raw Data'!E2072&gt;'Raw Data'!D2072, 'Raw Data'!J2072, 0)</f>
        <v/>
      </c>
      <c r="C2077">
        <f>IF('Raw Data'!D2072&gt;'Raw Data'!E2072, 'Raw Data'!I2072, 0)</f>
        <v/>
      </c>
      <c r="D2077">
        <f>SUM(G2077:H2077)</f>
        <v/>
      </c>
      <c r="E2077">
        <f>IF(AND('Raw Data'!J2072&lt;'Raw Data'!I2072,'Raw Data'!E2072&gt;'Raw Data'!D2072,'Raw Data'!E2072-'Raw Data'!D2072&gt;3),'Raw Data'!N2072,IF(AND('Raw Data'!I2072&lt;'Raw Data'!J2072,'Raw Data'!D2072&gt;'Raw Data'!E2072,'Raw Data'!D2072-'Raw Data'!E2072&gt;3),'Raw Data'!M2072,0))</f>
        <v/>
      </c>
      <c r="F2077">
        <f>IF(AND('Raw Data'!J2072&lt;'Raw Data'!I2072,'Raw Data'!E2072&gt;'Raw Data'!D2072,'Raw Data'!E2072-'Raw Data'!D2072&lt;4),'Raw Data'!L2072,IF(AND('Raw Data'!I2072&lt;'Raw Data'!J2072,'Raw Data'!D2072&gt;'Raw Data'!E2072,'Raw Data'!D2072-'Raw Data'!E2072&lt;4),'Raw Data'!K2072,0))</f>
        <v/>
      </c>
      <c r="G2077">
        <f>IF(AND('Raw Data'!J2072&lt;'Raw Data'!I2072, 'Raw Data'!E2072&gt;'Raw Data'!D2072), 'Raw Data'!J2072, 0)</f>
        <v/>
      </c>
      <c r="H2077">
        <f>IF(AND('Raw Data'!J2072&gt;'Raw Data'!I2072, 'Raw Data'!E2072&lt;'Raw Data'!D2072), 'Raw Data'!I2072, 0)</f>
        <v/>
      </c>
      <c r="I2077">
        <f>SUM(J2077:K2077)</f>
        <v/>
      </c>
      <c r="J2077">
        <f>IF(AND('Raw Data'!J2072&gt;'Raw Data'!I2072, 'Raw Data'!E2072&gt;'Raw Data'!D2072), 'Raw Data'!J2072, 0)</f>
        <v/>
      </c>
      <c r="K2077">
        <f>IF(AND('Raw Data'!I2072&gt;'Raw Data'!J2072, 'Raw Data'!D2072&gt;'Raw Data'!E2072), 'Raw Data'!I2072, 0)</f>
        <v/>
      </c>
      <c r="L2077">
        <f>IF('Raw Data'!E2072-'Raw Data'!D2072&gt;3, 'Raw Data'!N2072, 0)</f>
        <v/>
      </c>
      <c r="M2077">
        <f>IF('Raw Data'!D2072-'Raw Data'!E2072&gt;3, 'Raw Data'!M2072, 0)</f>
        <v/>
      </c>
      <c r="N2077">
        <f>IF(ISBLANK('Raw Data'!D2072),0,IF(AND('Raw Data'!E2072&gt;'Raw Data'!D2072,'Raw Data'!E2072-'Raw Data'!D2072&gt;0,'Raw Data'!E2072-'Raw Data'!D2072&lt;4),'Raw Data'!L2072, 0))</f>
        <v/>
      </c>
      <c r="O2077">
        <f>IF(ISBLANK('Raw Data'!D2072),0,IF(AND('Raw Data'!E2072&gt;'Raw Data'!D2072,'Raw Data'!E2072-'Raw Data'!D2072&gt;0,'Raw Data'!D2072-'Raw Data'!E2072&lt;4),'Raw Data'!K2072, 0))</f>
        <v/>
      </c>
      <c r="P2077">
        <f>IF('Raw Data'!E2072-'Raw Data'!D2072&gt;3, 'Raw Data'!N2072, IF('Raw Data'!D2072-'Raw Data'!E2072&gt;3, 'Raw Data'!M2072, 0))</f>
        <v/>
      </c>
      <c r="Q2077">
        <f>IF(ISBLANK('Raw Data'!E2072),0,IF(AND('Raw Data'!E2072-'Raw Data'!D2072&lt;4,'Raw Data'!E2072-'Raw Data'!D2072&gt;0),'Raw Data'!L2072,IF(AND('Raw Data'!D2072&gt;'Raw Data'!E2072,'Raw Data'!D2072-'Raw Data'!E2072&gt;0),'Raw Data'!K2072,0)))</f>
        <v/>
      </c>
      <c r="R2077">
        <f>IF(ISBLANK('Raw Data'!K2072),0,IFERROR(IF(MATCH(SMALL('Raw Data'!K2072:N2072,1),L2077:O2077,0),SMALL('Raw Data'!K2072:N2072,1)),0))</f>
        <v/>
      </c>
      <c r="S2077">
        <f>IF(ISBLANK('Raw Data'!K2072),0,IFERROR(IF(MATCH(SMALL('Raw Data'!K2072:N2072,2),L2077:O2077,0),SMALL('Raw Data'!K2072:N2072,2)),0))</f>
        <v/>
      </c>
      <c r="T2077">
        <f>IF(ISBLANK('Raw Data'!K2072),0,IFERROR(IF(MATCH(SMALL('Raw Data'!K2072:N2072,3),L2077:O2077,0),SMALL('Raw Data'!K2072:N2072,3)),0))</f>
        <v/>
      </c>
      <c r="U2077">
        <f>IF(ISBLANK('Raw Data'!K2072),0,IFERROR(IF(MATCH(SMALL('Raw Data'!K2072:N2072,4),L2077:O2077,0),SMALL('Raw Data'!K2072:N2072,4)),0))</f>
        <v/>
      </c>
      <c r="V2077">
        <f>IF(AND('Raw Data'!D2072&lt;3, 'Raw Data'!E2072&lt;3, 'Raw Data'!A2072&gt;0), 'Raw Data'!AF2072, 0)</f>
        <v/>
      </c>
      <c r="W2077">
        <f>IF(AND('Raw Data'!D2072&lt;4, 'Raw Data'!E2072&lt;4, 'Raw Data'!A2072&gt;0), 'Raw Data'!AI2072, 0)</f>
        <v/>
      </c>
      <c r="X2077">
        <f>IF(AND('Raw Data'!D2072&lt;5, 'Raw Data'!E2072&lt;5, 'Raw Data'!A2072&gt;0), 'Raw Data'!AL2072, 0)</f>
        <v/>
      </c>
      <c r="Y2077">
        <f>IF(AND('Raw Data'!D2072&lt;6, 'Raw Data'!E2072&lt;6, 'Raw Data'!A2072&gt;0), 'Raw Data'!AO2072, 0)</f>
        <v/>
      </c>
      <c r="Z2077">
        <f>IF(ISBLANK('Raw Data'!D2072), 0, IF('Raw Data'!D2072-'Raw Data'!E2072&gt;1, 'Raw Data'!AW2072, 0))</f>
        <v/>
      </c>
      <c r="AA2077">
        <f>IF(ISBLANK('Raw Data'!A2072), 0, IF(ABS('Raw Data'!D2072-'Raw Data'!E2072)&lt;2, 'Raw Data'!AX2072, 0))</f>
        <v/>
      </c>
      <c r="AB2077">
        <f>IF(ISBLANK('Raw Data'!D2072), 0, IF('Raw Data'!E2072-'Raw Data'!D2072&gt;1, 'Raw Data'!AY2072, 0))</f>
        <v/>
      </c>
      <c r="AC2077">
        <f>IF(ISBLANK('Raw Data'!D2072), 0, IF('Raw Data'!D2072-'Raw Data'!E2072&gt;2, 'Raw Data'!AZ2072, 0))</f>
        <v/>
      </c>
      <c r="AD2077">
        <f>IF(ISBLANK('Raw Data'!A2072), 0, IF(ABS('Raw Data'!D2072-'Raw Data'!E2072)&lt;3, 'Raw Data'!BA2072, 0))</f>
        <v/>
      </c>
      <c r="AE2077">
        <f>IF(ISBLANK('Raw Data'!D2072), 0, IF('Raw Data'!E2072-'Raw Data'!D2072&gt;2, 'Raw Data'!BB2072, 0))</f>
        <v/>
      </c>
      <c r="AF2077">
        <f>IF(ISBLANK('Raw Data'!D2072), 0, IF('Raw Data'!D2072-'Raw Data'!E2072&gt;3, 'Raw Data'!BC2072, 0))</f>
        <v/>
      </c>
      <c r="AG2077">
        <f>IF(ISBLANK('Raw Data'!A2072), 0, IF(ABS('Raw Data'!D2072-'Raw Data'!E2072)&lt;4, 'Raw Data'!BD2072, 0))</f>
        <v/>
      </c>
      <c r="AH2077">
        <f>IF(ISBLANK('Raw Data'!D2072), 0, IF('Raw Data'!E2072-'Raw Data'!D2072&gt;3, 'Raw Data'!BE2072, 0))</f>
        <v/>
      </c>
      <c r="AI2077">
        <f>IF(SUM('Raw Data'!D2072:E2072)&gt;'Raw Data'!F2072, 'Raw Data'!G2072, 0)</f>
        <v/>
      </c>
      <c r="AJ2077">
        <f>IF(ISBLANK('Raw Data'!D2072), 0, IF(SUM('Raw Data'!D2072:E2072)&lt;'Raw Data'!F2072, 'Raw Data'!H2072, 0))</f>
        <v/>
      </c>
      <c r="AK2077">
        <f>IF(ISBLANK('Raw Data'!A2072), 0, IF(AND('Raw Data'!D2072&lt;3, 'Raw Data'!E2072&lt;3, 'Raw Data'!F2072&lt;BB$2), 'Raw Data'!AF2072, 0))</f>
        <v/>
      </c>
      <c r="AL2077">
        <f>IF(ISBLANK('Raw Data'!A2072), 0, IF(AND('Raw Data'!D2072&lt;4, 'Raw Data'!E2072&lt;4, 'Raw Data'!F2072&lt;BB$2), 'Raw Data'!AI2072, 0))</f>
        <v/>
      </c>
      <c r="AM2077">
        <f>IF(ISBLANK('Raw Data'!A2072), 0, IF(AND('Raw Data'!D2072&lt;5, 'Raw Data'!E2072&lt;5, 'Raw Data'!F2072&lt;BB$2), 'Raw Data'!AL2072, 0))</f>
        <v/>
      </c>
      <c r="AN2077">
        <f>IF(ISBLANK('Raw Data'!A2072), 0, IF(AND('Raw Data'!D2072&lt;6, 'Raw Data'!E2072&lt;6, 'Raw Data'!F2072&lt;BB$2), 'Raw Data'!AO2072, 0))</f>
        <v/>
      </c>
      <c r="AO2077">
        <f>IF(ISBLANK('Raw Data'!A2072), 0, IF(AND('Raw Data'!I2072&lt;Analysis!$BC$2, 'Raw Data'!D2072-'Raw Data'!E2072&gt;1), 'Raw Data'!AW2072, IF(AND('Raw Data'!J2072&lt;Analysis!$BC$2, 'Raw Data'!E2072-'Raw Data'!D2072&gt;1), 'Raw Data'!AY2072, 0)))</f>
        <v/>
      </c>
      <c r="AP2077">
        <f>IF(ISBLANK('Raw Data'!A2072), 0, IF(AND('Raw Data'!I2072&lt;Analysis!$BC$2, 'Raw Data'!D2072-'Raw Data'!E2072&gt;2), 'Raw Data'!AZ2072, IF(AND('Raw Data'!J2072&lt;Analysis!$BC$2, 'Raw Data'!E2072-'Raw Data'!D2072&gt;2), 'Raw Data'!BB2072, 0)))</f>
        <v/>
      </c>
      <c r="AQ2077">
        <f>IF(ISBLANK('Raw Data'!A2072), 0, IF(AND('Raw Data'!I2072&lt;Analysis!$BC$2, 'Raw Data'!D2072-'Raw Data'!E2072&gt;3), 'Raw Data'!BC2072, IF(AND('Raw Data'!J2072&lt;Analysis!$BC$2, 'Raw Data'!E2072-'Raw Data'!D2072&gt;3), 'Raw Data'!BE2072, 0)))</f>
        <v/>
      </c>
      <c r="AR2077">
        <f>IF('Hidden Analysiss'!D2073=1,IF(ABS('Raw Data'!E2072-'Raw Data'!D2072)&lt;2,'Raw Data'!AX2072,0), 0)</f>
        <v/>
      </c>
      <c r="AS2077">
        <f>IF('Hidden Analysiss'!D2073=1,IF(ABS('Raw Data'!E2072-'Raw Data'!D2072)&lt;3,'Raw Data'!BA2072,0), 0)</f>
        <v/>
      </c>
      <c r="AT2077">
        <f>IF('Hidden Analysiss'!D2073=1,IF(ABS('Raw Data'!E2072-'Raw Data'!D2072)&lt;4,'Raw Data'!BD2072,0), 0)</f>
        <v/>
      </c>
      <c r="AU2077">
        <f>IF(AND('Hidden Analysiss'!E2073=1, ABS('Raw Data'!E2072-'Raw Data'!D2072)&lt;2), 'Raw Data'!AX2072, 0)</f>
        <v/>
      </c>
      <c r="AV2077">
        <f>IF(AND('Hidden Analysiss'!E2073=1, ABS('Raw Data'!E2072-'Raw Data'!D2072)&lt;3), 'Raw Data'!BA2072, 0)</f>
        <v/>
      </c>
      <c r="AW2077">
        <f>IF(AND('Hidden Analysiss'!E2073=1, ABS('Raw Data'!E2072-'Raw Data'!D2072)&lt;3), 'Raw Data'!BD2072, 0)</f>
        <v/>
      </c>
    </row>
    <row r="2078">
      <c r="A2078" s="1">
        <f>'Raw Data'!A2073</f>
        <v/>
      </c>
      <c r="B2078">
        <f>IF('Raw Data'!E2073&gt;'Raw Data'!D2073, 'Raw Data'!J2073, 0)</f>
        <v/>
      </c>
      <c r="C2078">
        <f>IF('Raw Data'!D2073&gt;'Raw Data'!E2073, 'Raw Data'!I2073, 0)</f>
        <v/>
      </c>
      <c r="D2078">
        <f>SUM(G2078:H2078)</f>
        <v/>
      </c>
      <c r="E2078">
        <f>IF(AND('Raw Data'!J2073&lt;'Raw Data'!I2073,'Raw Data'!E2073&gt;'Raw Data'!D2073,'Raw Data'!E2073-'Raw Data'!D2073&gt;3),'Raw Data'!N2073,IF(AND('Raw Data'!I2073&lt;'Raw Data'!J2073,'Raw Data'!D2073&gt;'Raw Data'!E2073,'Raw Data'!D2073-'Raw Data'!E2073&gt;3),'Raw Data'!M2073,0))</f>
        <v/>
      </c>
      <c r="F2078">
        <f>IF(AND('Raw Data'!J2073&lt;'Raw Data'!I2073,'Raw Data'!E2073&gt;'Raw Data'!D2073,'Raw Data'!E2073-'Raw Data'!D2073&lt;4),'Raw Data'!L2073,IF(AND('Raw Data'!I2073&lt;'Raw Data'!J2073,'Raw Data'!D2073&gt;'Raw Data'!E2073,'Raw Data'!D2073-'Raw Data'!E2073&lt;4),'Raw Data'!K2073,0))</f>
        <v/>
      </c>
      <c r="G2078">
        <f>IF(AND('Raw Data'!J2073&lt;'Raw Data'!I2073, 'Raw Data'!E2073&gt;'Raw Data'!D2073), 'Raw Data'!J2073, 0)</f>
        <v/>
      </c>
      <c r="H2078">
        <f>IF(AND('Raw Data'!J2073&gt;'Raw Data'!I2073, 'Raw Data'!E2073&lt;'Raw Data'!D2073), 'Raw Data'!I2073, 0)</f>
        <v/>
      </c>
      <c r="I2078">
        <f>SUM(J2078:K2078)</f>
        <v/>
      </c>
      <c r="J2078">
        <f>IF(AND('Raw Data'!J2073&gt;'Raw Data'!I2073, 'Raw Data'!E2073&gt;'Raw Data'!D2073), 'Raw Data'!J2073, 0)</f>
        <v/>
      </c>
      <c r="K2078">
        <f>IF(AND('Raw Data'!I2073&gt;'Raw Data'!J2073, 'Raw Data'!D2073&gt;'Raw Data'!E2073), 'Raw Data'!I2073, 0)</f>
        <v/>
      </c>
      <c r="L2078">
        <f>IF('Raw Data'!E2073-'Raw Data'!D2073&gt;3, 'Raw Data'!N2073, 0)</f>
        <v/>
      </c>
      <c r="M2078">
        <f>IF('Raw Data'!D2073-'Raw Data'!E2073&gt;3, 'Raw Data'!M2073, 0)</f>
        <v/>
      </c>
      <c r="N2078">
        <f>IF(ISBLANK('Raw Data'!D2073),0,IF(AND('Raw Data'!E2073&gt;'Raw Data'!D2073,'Raw Data'!E2073-'Raw Data'!D2073&gt;0,'Raw Data'!E2073-'Raw Data'!D2073&lt;4),'Raw Data'!L2073, 0))</f>
        <v/>
      </c>
      <c r="O2078">
        <f>IF(ISBLANK('Raw Data'!D2073),0,IF(AND('Raw Data'!E2073&gt;'Raw Data'!D2073,'Raw Data'!E2073-'Raw Data'!D2073&gt;0,'Raw Data'!D2073-'Raw Data'!E2073&lt;4),'Raw Data'!K2073, 0))</f>
        <v/>
      </c>
      <c r="P2078">
        <f>IF('Raw Data'!E2073-'Raw Data'!D2073&gt;3, 'Raw Data'!N2073, IF('Raw Data'!D2073-'Raw Data'!E2073&gt;3, 'Raw Data'!M2073, 0))</f>
        <v/>
      </c>
      <c r="Q2078">
        <f>IF(ISBLANK('Raw Data'!E2073),0,IF(AND('Raw Data'!E2073-'Raw Data'!D2073&lt;4,'Raw Data'!E2073-'Raw Data'!D2073&gt;0),'Raw Data'!L2073,IF(AND('Raw Data'!D2073&gt;'Raw Data'!E2073,'Raw Data'!D2073-'Raw Data'!E2073&gt;0),'Raw Data'!K2073,0)))</f>
        <v/>
      </c>
      <c r="R2078">
        <f>IF(ISBLANK('Raw Data'!K2073),0,IFERROR(IF(MATCH(SMALL('Raw Data'!K2073:N2073,1),L2078:O2078,0),SMALL('Raw Data'!K2073:N2073,1)),0))</f>
        <v/>
      </c>
      <c r="S2078">
        <f>IF(ISBLANK('Raw Data'!K2073),0,IFERROR(IF(MATCH(SMALL('Raw Data'!K2073:N2073,2),L2078:O2078,0),SMALL('Raw Data'!K2073:N2073,2)),0))</f>
        <v/>
      </c>
      <c r="T2078">
        <f>IF(ISBLANK('Raw Data'!K2073),0,IFERROR(IF(MATCH(SMALL('Raw Data'!K2073:N2073,3),L2078:O2078,0),SMALL('Raw Data'!K2073:N2073,3)),0))</f>
        <v/>
      </c>
      <c r="U2078">
        <f>IF(ISBLANK('Raw Data'!K2073),0,IFERROR(IF(MATCH(SMALL('Raw Data'!K2073:N2073,4),L2078:O2078,0),SMALL('Raw Data'!K2073:N2073,4)),0))</f>
        <v/>
      </c>
      <c r="V2078">
        <f>IF(AND('Raw Data'!D2073&lt;3, 'Raw Data'!E2073&lt;3, 'Raw Data'!A2073&gt;0), 'Raw Data'!AF2073, 0)</f>
        <v/>
      </c>
      <c r="W2078">
        <f>IF(AND('Raw Data'!D2073&lt;4, 'Raw Data'!E2073&lt;4, 'Raw Data'!A2073&gt;0), 'Raw Data'!AI2073, 0)</f>
        <v/>
      </c>
      <c r="X2078">
        <f>IF(AND('Raw Data'!D2073&lt;5, 'Raw Data'!E2073&lt;5, 'Raw Data'!A2073&gt;0), 'Raw Data'!AL2073, 0)</f>
        <v/>
      </c>
      <c r="Y2078">
        <f>IF(AND('Raw Data'!D2073&lt;6, 'Raw Data'!E2073&lt;6, 'Raw Data'!A2073&gt;0), 'Raw Data'!AO2073, 0)</f>
        <v/>
      </c>
      <c r="Z2078">
        <f>IF(ISBLANK('Raw Data'!D2073), 0, IF('Raw Data'!D2073-'Raw Data'!E2073&gt;1, 'Raw Data'!AW2073, 0))</f>
        <v/>
      </c>
      <c r="AA2078">
        <f>IF(ISBLANK('Raw Data'!A2073), 0, IF(ABS('Raw Data'!D2073-'Raw Data'!E2073)&lt;2, 'Raw Data'!AX2073, 0))</f>
        <v/>
      </c>
      <c r="AB2078">
        <f>IF(ISBLANK('Raw Data'!D2073), 0, IF('Raw Data'!E2073-'Raw Data'!D2073&gt;1, 'Raw Data'!AY2073, 0))</f>
        <v/>
      </c>
      <c r="AC2078">
        <f>IF(ISBLANK('Raw Data'!D2073), 0, IF('Raw Data'!D2073-'Raw Data'!E2073&gt;2, 'Raw Data'!AZ2073, 0))</f>
        <v/>
      </c>
      <c r="AD2078">
        <f>IF(ISBLANK('Raw Data'!A2073), 0, IF(ABS('Raw Data'!D2073-'Raw Data'!E2073)&lt;3, 'Raw Data'!BA2073, 0))</f>
        <v/>
      </c>
      <c r="AE2078">
        <f>IF(ISBLANK('Raw Data'!D2073), 0, IF('Raw Data'!E2073-'Raw Data'!D2073&gt;2, 'Raw Data'!BB2073, 0))</f>
        <v/>
      </c>
      <c r="AF2078">
        <f>IF(ISBLANK('Raw Data'!D2073), 0, IF('Raw Data'!D2073-'Raw Data'!E2073&gt;3, 'Raw Data'!BC2073, 0))</f>
        <v/>
      </c>
      <c r="AG2078">
        <f>IF(ISBLANK('Raw Data'!A2073), 0, IF(ABS('Raw Data'!D2073-'Raw Data'!E2073)&lt;4, 'Raw Data'!BD2073, 0))</f>
        <v/>
      </c>
      <c r="AH2078">
        <f>IF(ISBLANK('Raw Data'!D2073), 0, IF('Raw Data'!E2073-'Raw Data'!D2073&gt;3, 'Raw Data'!BE2073, 0))</f>
        <v/>
      </c>
      <c r="AI2078">
        <f>IF(SUM('Raw Data'!D2073:E2073)&gt;'Raw Data'!F2073, 'Raw Data'!G2073, 0)</f>
        <v/>
      </c>
      <c r="AJ2078">
        <f>IF(ISBLANK('Raw Data'!D2073), 0, IF(SUM('Raw Data'!D2073:E2073)&lt;'Raw Data'!F2073, 'Raw Data'!H2073, 0))</f>
        <v/>
      </c>
      <c r="AK2078">
        <f>IF(ISBLANK('Raw Data'!A2073), 0, IF(AND('Raw Data'!D2073&lt;3, 'Raw Data'!E2073&lt;3, 'Raw Data'!F2073&lt;BB$2), 'Raw Data'!AF2073, 0))</f>
        <v/>
      </c>
      <c r="AL2078">
        <f>IF(ISBLANK('Raw Data'!A2073), 0, IF(AND('Raw Data'!D2073&lt;4, 'Raw Data'!E2073&lt;4, 'Raw Data'!F2073&lt;BB$2), 'Raw Data'!AI2073, 0))</f>
        <v/>
      </c>
      <c r="AM2078">
        <f>IF(ISBLANK('Raw Data'!A2073), 0, IF(AND('Raw Data'!D2073&lt;5, 'Raw Data'!E2073&lt;5, 'Raw Data'!F2073&lt;BB$2), 'Raw Data'!AL2073, 0))</f>
        <v/>
      </c>
      <c r="AN2078">
        <f>IF(ISBLANK('Raw Data'!A2073), 0, IF(AND('Raw Data'!D2073&lt;6, 'Raw Data'!E2073&lt;6, 'Raw Data'!F2073&lt;BB$2), 'Raw Data'!AO2073, 0))</f>
        <v/>
      </c>
      <c r="AO2078">
        <f>IF(ISBLANK('Raw Data'!A2073), 0, IF(AND('Raw Data'!I2073&lt;Analysis!$BC$2, 'Raw Data'!D2073-'Raw Data'!E2073&gt;1), 'Raw Data'!AW2073, IF(AND('Raw Data'!J2073&lt;Analysis!$BC$2, 'Raw Data'!E2073-'Raw Data'!D2073&gt;1), 'Raw Data'!AY2073, 0)))</f>
        <v/>
      </c>
      <c r="AP2078">
        <f>IF(ISBLANK('Raw Data'!A2073), 0, IF(AND('Raw Data'!I2073&lt;Analysis!$BC$2, 'Raw Data'!D2073-'Raw Data'!E2073&gt;2), 'Raw Data'!AZ2073, IF(AND('Raw Data'!J2073&lt;Analysis!$BC$2, 'Raw Data'!E2073-'Raw Data'!D2073&gt;2), 'Raw Data'!BB2073, 0)))</f>
        <v/>
      </c>
      <c r="AQ2078">
        <f>IF(ISBLANK('Raw Data'!A2073), 0, IF(AND('Raw Data'!I2073&lt;Analysis!$BC$2, 'Raw Data'!D2073-'Raw Data'!E2073&gt;3), 'Raw Data'!BC2073, IF(AND('Raw Data'!J2073&lt;Analysis!$BC$2, 'Raw Data'!E2073-'Raw Data'!D2073&gt;3), 'Raw Data'!BE2073, 0)))</f>
        <v/>
      </c>
      <c r="AR2078">
        <f>IF('Hidden Analysiss'!D2074=1,IF(ABS('Raw Data'!E2073-'Raw Data'!D2073)&lt;2,'Raw Data'!AX2073,0), 0)</f>
        <v/>
      </c>
      <c r="AS2078">
        <f>IF('Hidden Analysiss'!D2074=1,IF(ABS('Raw Data'!E2073-'Raw Data'!D2073)&lt;3,'Raw Data'!BA2073,0), 0)</f>
        <v/>
      </c>
      <c r="AT2078">
        <f>IF('Hidden Analysiss'!D2074=1,IF(ABS('Raw Data'!E2073-'Raw Data'!D2073)&lt;4,'Raw Data'!BD2073,0), 0)</f>
        <v/>
      </c>
      <c r="AU2078">
        <f>IF(AND('Hidden Analysiss'!E2074=1, ABS('Raw Data'!E2073-'Raw Data'!D2073)&lt;2), 'Raw Data'!AX2073, 0)</f>
        <v/>
      </c>
      <c r="AV2078">
        <f>IF(AND('Hidden Analysiss'!E2074=1, ABS('Raw Data'!E2073-'Raw Data'!D2073)&lt;3), 'Raw Data'!BA2073, 0)</f>
        <v/>
      </c>
      <c r="AW2078">
        <f>IF(AND('Hidden Analysiss'!E2074=1, ABS('Raw Data'!E2073-'Raw Data'!D2073)&lt;3), 'Raw Data'!BD2073, 0)</f>
        <v/>
      </c>
    </row>
    <row r="2079">
      <c r="A2079" s="1">
        <f>'Raw Data'!A2074</f>
        <v/>
      </c>
      <c r="B2079">
        <f>IF('Raw Data'!E2074&gt;'Raw Data'!D2074, 'Raw Data'!J2074, 0)</f>
        <v/>
      </c>
      <c r="C2079">
        <f>IF('Raw Data'!D2074&gt;'Raw Data'!E2074, 'Raw Data'!I2074, 0)</f>
        <v/>
      </c>
      <c r="D2079">
        <f>SUM(G2079:H2079)</f>
        <v/>
      </c>
      <c r="E2079">
        <f>IF(AND('Raw Data'!J2074&lt;'Raw Data'!I2074,'Raw Data'!E2074&gt;'Raw Data'!D2074,'Raw Data'!E2074-'Raw Data'!D2074&gt;3),'Raw Data'!N2074,IF(AND('Raw Data'!I2074&lt;'Raw Data'!J2074,'Raw Data'!D2074&gt;'Raw Data'!E2074,'Raw Data'!D2074-'Raw Data'!E2074&gt;3),'Raw Data'!M2074,0))</f>
        <v/>
      </c>
      <c r="F2079">
        <f>IF(AND('Raw Data'!J2074&lt;'Raw Data'!I2074,'Raw Data'!E2074&gt;'Raw Data'!D2074,'Raw Data'!E2074-'Raw Data'!D2074&lt;4),'Raw Data'!L2074,IF(AND('Raw Data'!I2074&lt;'Raw Data'!J2074,'Raw Data'!D2074&gt;'Raw Data'!E2074,'Raw Data'!D2074-'Raw Data'!E2074&lt;4),'Raw Data'!K2074,0))</f>
        <v/>
      </c>
      <c r="G2079">
        <f>IF(AND('Raw Data'!J2074&lt;'Raw Data'!I2074, 'Raw Data'!E2074&gt;'Raw Data'!D2074), 'Raw Data'!J2074, 0)</f>
        <v/>
      </c>
      <c r="H2079">
        <f>IF(AND('Raw Data'!J2074&gt;'Raw Data'!I2074, 'Raw Data'!E2074&lt;'Raw Data'!D2074), 'Raw Data'!I2074, 0)</f>
        <v/>
      </c>
      <c r="I2079">
        <f>SUM(J2079:K2079)</f>
        <v/>
      </c>
      <c r="J2079">
        <f>IF(AND('Raw Data'!J2074&gt;'Raw Data'!I2074, 'Raw Data'!E2074&gt;'Raw Data'!D2074), 'Raw Data'!J2074, 0)</f>
        <v/>
      </c>
      <c r="K2079">
        <f>IF(AND('Raw Data'!I2074&gt;'Raw Data'!J2074, 'Raw Data'!D2074&gt;'Raw Data'!E2074), 'Raw Data'!I2074, 0)</f>
        <v/>
      </c>
      <c r="L2079">
        <f>IF('Raw Data'!E2074-'Raw Data'!D2074&gt;3, 'Raw Data'!N2074, 0)</f>
        <v/>
      </c>
      <c r="M2079">
        <f>IF('Raw Data'!D2074-'Raw Data'!E2074&gt;3, 'Raw Data'!M2074, 0)</f>
        <v/>
      </c>
      <c r="N2079">
        <f>IF(ISBLANK('Raw Data'!D2074),0,IF(AND('Raw Data'!E2074&gt;'Raw Data'!D2074,'Raw Data'!E2074-'Raw Data'!D2074&gt;0,'Raw Data'!E2074-'Raw Data'!D2074&lt;4),'Raw Data'!L2074, 0))</f>
        <v/>
      </c>
      <c r="O2079">
        <f>IF(ISBLANK('Raw Data'!D2074),0,IF(AND('Raw Data'!E2074&gt;'Raw Data'!D2074,'Raw Data'!E2074-'Raw Data'!D2074&gt;0,'Raw Data'!D2074-'Raw Data'!E2074&lt;4),'Raw Data'!K2074, 0))</f>
        <v/>
      </c>
      <c r="P2079">
        <f>IF('Raw Data'!E2074-'Raw Data'!D2074&gt;3, 'Raw Data'!N2074, IF('Raw Data'!D2074-'Raw Data'!E2074&gt;3, 'Raw Data'!M2074, 0))</f>
        <v/>
      </c>
      <c r="Q2079">
        <f>IF(ISBLANK('Raw Data'!E2074),0,IF(AND('Raw Data'!E2074-'Raw Data'!D2074&lt;4,'Raw Data'!E2074-'Raw Data'!D2074&gt;0),'Raw Data'!L2074,IF(AND('Raw Data'!D2074&gt;'Raw Data'!E2074,'Raw Data'!D2074-'Raw Data'!E2074&gt;0),'Raw Data'!K2074,0)))</f>
        <v/>
      </c>
      <c r="R2079">
        <f>IF(ISBLANK('Raw Data'!K2074),0,IFERROR(IF(MATCH(SMALL('Raw Data'!K2074:N2074,1),L2079:O2079,0),SMALL('Raw Data'!K2074:N2074,1)),0))</f>
        <v/>
      </c>
      <c r="S2079">
        <f>IF(ISBLANK('Raw Data'!K2074),0,IFERROR(IF(MATCH(SMALL('Raw Data'!K2074:N2074,2),L2079:O2079,0),SMALL('Raw Data'!K2074:N2074,2)),0))</f>
        <v/>
      </c>
      <c r="T2079">
        <f>IF(ISBLANK('Raw Data'!K2074),0,IFERROR(IF(MATCH(SMALL('Raw Data'!K2074:N2074,3),L2079:O2079,0),SMALL('Raw Data'!K2074:N2074,3)),0))</f>
        <v/>
      </c>
      <c r="U2079">
        <f>IF(ISBLANK('Raw Data'!K2074),0,IFERROR(IF(MATCH(SMALL('Raw Data'!K2074:N2074,4),L2079:O2079,0),SMALL('Raw Data'!K2074:N2074,4)),0))</f>
        <v/>
      </c>
      <c r="V2079">
        <f>IF(AND('Raw Data'!D2074&lt;3, 'Raw Data'!E2074&lt;3, 'Raw Data'!A2074&gt;0), 'Raw Data'!AF2074, 0)</f>
        <v/>
      </c>
      <c r="W2079">
        <f>IF(AND('Raw Data'!D2074&lt;4, 'Raw Data'!E2074&lt;4, 'Raw Data'!A2074&gt;0), 'Raw Data'!AI2074, 0)</f>
        <v/>
      </c>
      <c r="X2079">
        <f>IF(AND('Raw Data'!D2074&lt;5, 'Raw Data'!E2074&lt;5, 'Raw Data'!A2074&gt;0), 'Raw Data'!AL2074, 0)</f>
        <v/>
      </c>
      <c r="Y2079">
        <f>IF(AND('Raw Data'!D2074&lt;6, 'Raw Data'!E2074&lt;6, 'Raw Data'!A2074&gt;0), 'Raw Data'!AO2074, 0)</f>
        <v/>
      </c>
      <c r="Z2079">
        <f>IF(ISBLANK('Raw Data'!D2074), 0, IF('Raw Data'!D2074-'Raw Data'!E2074&gt;1, 'Raw Data'!AW2074, 0))</f>
        <v/>
      </c>
      <c r="AA2079">
        <f>IF(ISBLANK('Raw Data'!A2074), 0, IF(ABS('Raw Data'!D2074-'Raw Data'!E2074)&lt;2, 'Raw Data'!AX2074, 0))</f>
        <v/>
      </c>
      <c r="AB2079">
        <f>IF(ISBLANK('Raw Data'!D2074), 0, IF('Raw Data'!E2074-'Raw Data'!D2074&gt;1, 'Raw Data'!AY2074, 0))</f>
        <v/>
      </c>
      <c r="AC2079">
        <f>IF(ISBLANK('Raw Data'!D2074), 0, IF('Raw Data'!D2074-'Raw Data'!E2074&gt;2, 'Raw Data'!AZ2074, 0))</f>
        <v/>
      </c>
      <c r="AD2079">
        <f>IF(ISBLANK('Raw Data'!A2074), 0, IF(ABS('Raw Data'!D2074-'Raw Data'!E2074)&lt;3, 'Raw Data'!BA2074, 0))</f>
        <v/>
      </c>
      <c r="AE2079">
        <f>IF(ISBLANK('Raw Data'!D2074), 0, IF('Raw Data'!E2074-'Raw Data'!D2074&gt;2, 'Raw Data'!BB2074, 0))</f>
        <v/>
      </c>
      <c r="AF2079">
        <f>IF(ISBLANK('Raw Data'!D2074), 0, IF('Raw Data'!D2074-'Raw Data'!E2074&gt;3, 'Raw Data'!BC2074, 0))</f>
        <v/>
      </c>
      <c r="AG2079">
        <f>IF(ISBLANK('Raw Data'!A2074), 0, IF(ABS('Raw Data'!D2074-'Raw Data'!E2074)&lt;4, 'Raw Data'!BD2074, 0))</f>
        <v/>
      </c>
      <c r="AH2079">
        <f>IF(ISBLANK('Raw Data'!D2074), 0, IF('Raw Data'!E2074-'Raw Data'!D2074&gt;3, 'Raw Data'!BE2074, 0))</f>
        <v/>
      </c>
      <c r="AI2079">
        <f>IF(SUM('Raw Data'!D2074:E2074)&gt;'Raw Data'!F2074, 'Raw Data'!G2074, 0)</f>
        <v/>
      </c>
      <c r="AJ2079">
        <f>IF(ISBLANK('Raw Data'!D2074), 0, IF(SUM('Raw Data'!D2074:E2074)&lt;'Raw Data'!F2074, 'Raw Data'!H2074, 0))</f>
        <v/>
      </c>
      <c r="AK2079">
        <f>IF(ISBLANK('Raw Data'!A2074), 0, IF(AND('Raw Data'!D2074&lt;3, 'Raw Data'!E2074&lt;3, 'Raw Data'!F2074&lt;BB$2), 'Raw Data'!AF2074, 0))</f>
        <v/>
      </c>
      <c r="AL2079">
        <f>IF(ISBLANK('Raw Data'!A2074), 0, IF(AND('Raw Data'!D2074&lt;4, 'Raw Data'!E2074&lt;4, 'Raw Data'!F2074&lt;BB$2), 'Raw Data'!AI2074, 0))</f>
        <v/>
      </c>
      <c r="AM2079">
        <f>IF(ISBLANK('Raw Data'!A2074), 0, IF(AND('Raw Data'!D2074&lt;5, 'Raw Data'!E2074&lt;5, 'Raw Data'!F2074&lt;BB$2), 'Raw Data'!AL2074, 0))</f>
        <v/>
      </c>
      <c r="AN2079">
        <f>IF(ISBLANK('Raw Data'!A2074), 0, IF(AND('Raw Data'!D2074&lt;6, 'Raw Data'!E2074&lt;6, 'Raw Data'!F2074&lt;BB$2), 'Raw Data'!AO2074, 0))</f>
        <v/>
      </c>
      <c r="AO2079">
        <f>IF(ISBLANK('Raw Data'!A2074), 0, IF(AND('Raw Data'!I2074&lt;Analysis!$BC$2, 'Raw Data'!D2074-'Raw Data'!E2074&gt;1), 'Raw Data'!AW2074, IF(AND('Raw Data'!J2074&lt;Analysis!$BC$2, 'Raw Data'!E2074-'Raw Data'!D2074&gt;1), 'Raw Data'!AY2074, 0)))</f>
        <v/>
      </c>
      <c r="AP2079">
        <f>IF(ISBLANK('Raw Data'!A2074), 0, IF(AND('Raw Data'!I2074&lt;Analysis!$BC$2, 'Raw Data'!D2074-'Raw Data'!E2074&gt;2), 'Raw Data'!AZ2074, IF(AND('Raw Data'!J2074&lt;Analysis!$BC$2, 'Raw Data'!E2074-'Raw Data'!D2074&gt;2), 'Raw Data'!BB2074, 0)))</f>
        <v/>
      </c>
      <c r="AQ2079">
        <f>IF(ISBLANK('Raw Data'!A2074), 0, IF(AND('Raw Data'!I2074&lt;Analysis!$BC$2, 'Raw Data'!D2074-'Raw Data'!E2074&gt;3), 'Raw Data'!BC2074, IF(AND('Raw Data'!J2074&lt;Analysis!$BC$2, 'Raw Data'!E2074-'Raw Data'!D2074&gt;3), 'Raw Data'!BE2074, 0)))</f>
        <v/>
      </c>
      <c r="AR2079">
        <f>IF('Hidden Analysiss'!D2075=1,IF(ABS('Raw Data'!E2074-'Raw Data'!D2074)&lt;2,'Raw Data'!AX2074,0), 0)</f>
        <v/>
      </c>
      <c r="AS2079">
        <f>IF('Hidden Analysiss'!D2075=1,IF(ABS('Raw Data'!E2074-'Raw Data'!D2074)&lt;3,'Raw Data'!BA2074,0), 0)</f>
        <v/>
      </c>
      <c r="AT2079">
        <f>IF('Hidden Analysiss'!D2075=1,IF(ABS('Raw Data'!E2074-'Raw Data'!D2074)&lt;4,'Raw Data'!BD2074,0), 0)</f>
        <v/>
      </c>
      <c r="AU2079">
        <f>IF(AND('Hidden Analysiss'!E2075=1, ABS('Raw Data'!E2074-'Raw Data'!D2074)&lt;2), 'Raw Data'!AX2074, 0)</f>
        <v/>
      </c>
      <c r="AV2079">
        <f>IF(AND('Hidden Analysiss'!E2075=1, ABS('Raw Data'!E2074-'Raw Data'!D2074)&lt;3), 'Raw Data'!BA2074, 0)</f>
        <v/>
      </c>
      <c r="AW2079">
        <f>IF(AND('Hidden Analysiss'!E2075=1, ABS('Raw Data'!E2074-'Raw Data'!D2074)&lt;3), 'Raw Data'!BD2074, 0)</f>
        <v/>
      </c>
    </row>
    <row r="2080">
      <c r="A2080" s="1">
        <f>'Raw Data'!A2075</f>
        <v/>
      </c>
      <c r="B2080">
        <f>IF('Raw Data'!E2075&gt;'Raw Data'!D2075, 'Raw Data'!J2075, 0)</f>
        <v/>
      </c>
      <c r="C2080">
        <f>IF('Raw Data'!D2075&gt;'Raw Data'!E2075, 'Raw Data'!I2075, 0)</f>
        <v/>
      </c>
      <c r="D2080">
        <f>SUM(G2080:H2080)</f>
        <v/>
      </c>
      <c r="E2080">
        <f>IF(AND('Raw Data'!J2075&lt;'Raw Data'!I2075,'Raw Data'!E2075&gt;'Raw Data'!D2075,'Raw Data'!E2075-'Raw Data'!D2075&gt;3),'Raw Data'!N2075,IF(AND('Raw Data'!I2075&lt;'Raw Data'!J2075,'Raw Data'!D2075&gt;'Raw Data'!E2075,'Raw Data'!D2075-'Raw Data'!E2075&gt;3),'Raw Data'!M2075,0))</f>
        <v/>
      </c>
      <c r="F2080">
        <f>IF(AND('Raw Data'!J2075&lt;'Raw Data'!I2075,'Raw Data'!E2075&gt;'Raw Data'!D2075,'Raw Data'!E2075-'Raw Data'!D2075&lt;4),'Raw Data'!L2075,IF(AND('Raw Data'!I2075&lt;'Raw Data'!J2075,'Raw Data'!D2075&gt;'Raw Data'!E2075,'Raw Data'!D2075-'Raw Data'!E2075&lt;4),'Raw Data'!K2075,0))</f>
        <v/>
      </c>
      <c r="G2080">
        <f>IF(AND('Raw Data'!J2075&lt;'Raw Data'!I2075, 'Raw Data'!E2075&gt;'Raw Data'!D2075), 'Raw Data'!J2075, 0)</f>
        <v/>
      </c>
      <c r="H2080">
        <f>IF(AND('Raw Data'!J2075&gt;'Raw Data'!I2075, 'Raw Data'!E2075&lt;'Raw Data'!D2075), 'Raw Data'!I2075, 0)</f>
        <v/>
      </c>
      <c r="I2080">
        <f>SUM(J2080:K2080)</f>
        <v/>
      </c>
      <c r="J2080">
        <f>IF(AND('Raw Data'!J2075&gt;'Raw Data'!I2075, 'Raw Data'!E2075&gt;'Raw Data'!D2075), 'Raw Data'!J2075, 0)</f>
        <v/>
      </c>
      <c r="K2080">
        <f>IF(AND('Raw Data'!I2075&gt;'Raw Data'!J2075, 'Raw Data'!D2075&gt;'Raw Data'!E2075), 'Raw Data'!I2075, 0)</f>
        <v/>
      </c>
      <c r="L2080">
        <f>IF('Raw Data'!E2075-'Raw Data'!D2075&gt;3, 'Raw Data'!N2075, 0)</f>
        <v/>
      </c>
      <c r="M2080">
        <f>IF('Raw Data'!D2075-'Raw Data'!E2075&gt;3, 'Raw Data'!M2075, 0)</f>
        <v/>
      </c>
      <c r="N2080">
        <f>IF(ISBLANK('Raw Data'!D2075),0,IF(AND('Raw Data'!E2075&gt;'Raw Data'!D2075,'Raw Data'!E2075-'Raw Data'!D2075&gt;0,'Raw Data'!E2075-'Raw Data'!D2075&lt;4),'Raw Data'!L2075, 0))</f>
        <v/>
      </c>
      <c r="O2080">
        <f>IF(ISBLANK('Raw Data'!D2075),0,IF(AND('Raw Data'!E2075&gt;'Raw Data'!D2075,'Raw Data'!E2075-'Raw Data'!D2075&gt;0,'Raw Data'!D2075-'Raw Data'!E2075&lt;4),'Raw Data'!K2075, 0))</f>
        <v/>
      </c>
      <c r="P2080">
        <f>IF('Raw Data'!E2075-'Raw Data'!D2075&gt;3, 'Raw Data'!N2075, IF('Raw Data'!D2075-'Raw Data'!E2075&gt;3, 'Raw Data'!M2075, 0))</f>
        <v/>
      </c>
      <c r="Q2080">
        <f>IF(ISBLANK('Raw Data'!E2075),0,IF(AND('Raw Data'!E2075-'Raw Data'!D2075&lt;4,'Raw Data'!E2075-'Raw Data'!D2075&gt;0),'Raw Data'!L2075,IF(AND('Raw Data'!D2075&gt;'Raw Data'!E2075,'Raw Data'!D2075-'Raw Data'!E2075&gt;0),'Raw Data'!K2075,0)))</f>
        <v/>
      </c>
      <c r="R2080">
        <f>IF(ISBLANK('Raw Data'!K2075),0,IFERROR(IF(MATCH(SMALL('Raw Data'!K2075:N2075,1),L2080:O2080,0),SMALL('Raw Data'!K2075:N2075,1)),0))</f>
        <v/>
      </c>
      <c r="S2080">
        <f>IF(ISBLANK('Raw Data'!K2075),0,IFERROR(IF(MATCH(SMALL('Raw Data'!K2075:N2075,2),L2080:O2080,0),SMALL('Raw Data'!K2075:N2075,2)),0))</f>
        <v/>
      </c>
      <c r="T2080">
        <f>IF(ISBLANK('Raw Data'!K2075),0,IFERROR(IF(MATCH(SMALL('Raw Data'!K2075:N2075,3),L2080:O2080,0),SMALL('Raw Data'!K2075:N2075,3)),0))</f>
        <v/>
      </c>
      <c r="U2080">
        <f>IF(ISBLANK('Raw Data'!K2075),0,IFERROR(IF(MATCH(SMALL('Raw Data'!K2075:N2075,4),L2080:O2080,0),SMALL('Raw Data'!K2075:N2075,4)),0))</f>
        <v/>
      </c>
      <c r="V2080">
        <f>IF(AND('Raw Data'!D2075&lt;3, 'Raw Data'!E2075&lt;3, 'Raw Data'!A2075&gt;0), 'Raw Data'!AF2075, 0)</f>
        <v/>
      </c>
      <c r="W2080">
        <f>IF(AND('Raw Data'!D2075&lt;4, 'Raw Data'!E2075&lt;4, 'Raw Data'!A2075&gt;0), 'Raw Data'!AI2075, 0)</f>
        <v/>
      </c>
      <c r="X2080">
        <f>IF(AND('Raw Data'!D2075&lt;5, 'Raw Data'!E2075&lt;5, 'Raw Data'!A2075&gt;0), 'Raw Data'!AL2075, 0)</f>
        <v/>
      </c>
      <c r="Y2080">
        <f>IF(AND('Raw Data'!D2075&lt;6, 'Raw Data'!E2075&lt;6, 'Raw Data'!A2075&gt;0), 'Raw Data'!AO2075, 0)</f>
        <v/>
      </c>
      <c r="Z2080">
        <f>IF(ISBLANK('Raw Data'!D2075), 0, IF('Raw Data'!D2075-'Raw Data'!E2075&gt;1, 'Raw Data'!AW2075, 0))</f>
        <v/>
      </c>
      <c r="AA2080">
        <f>IF(ISBLANK('Raw Data'!A2075), 0, IF(ABS('Raw Data'!D2075-'Raw Data'!E2075)&lt;2, 'Raw Data'!AX2075, 0))</f>
        <v/>
      </c>
      <c r="AB2080">
        <f>IF(ISBLANK('Raw Data'!D2075), 0, IF('Raw Data'!E2075-'Raw Data'!D2075&gt;1, 'Raw Data'!AY2075, 0))</f>
        <v/>
      </c>
      <c r="AC2080">
        <f>IF(ISBLANK('Raw Data'!D2075), 0, IF('Raw Data'!D2075-'Raw Data'!E2075&gt;2, 'Raw Data'!AZ2075, 0))</f>
        <v/>
      </c>
      <c r="AD2080">
        <f>IF(ISBLANK('Raw Data'!A2075), 0, IF(ABS('Raw Data'!D2075-'Raw Data'!E2075)&lt;3, 'Raw Data'!BA2075, 0))</f>
        <v/>
      </c>
      <c r="AE2080">
        <f>IF(ISBLANK('Raw Data'!D2075), 0, IF('Raw Data'!E2075-'Raw Data'!D2075&gt;2, 'Raw Data'!BB2075, 0))</f>
        <v/>
      </c>
      <c r="AF2080">
        <f>IF(ISBLANK('Raw Data'!D2075), 0, IF('Raw Data'!D2075-'Raw Data'!E2075&gt;3, 'Raw Data'!BC2075, 0))</f>
        <v/>
      </c>
      <c r="AG2080">
        <f>IF(ISBLANK('Raw Data'!A2075), 0, IF(ABS('Raw Data'!D2075-'Raw Data'!E2075)&lt;4, 'Raw Data'!BD2075, 0))</f>
        <v/>
      </c>
      <c r="AH2080">
        <f>IF(ISBLANK('Raw Data'!D2075), 0, IF('Raw Data'!E2075-'Raw Data'!D2075&gt;3, 'Raw Data'!BE2075, 0))</f>
        <v/>
      </c>
      <c r="AI2080">
        <f>IF(SUM('Raw Data'!D2075:E2075)&gt;'Raw Data'!F2075, 'Raw Data'!G2075, 0)</f>
        <v/>
      </c>
      <c r="AJ2080">
        <f>IF(ISBLANK('Raw Data'!D2075), 0, IF(SUM('Raw Data'!D2075:E2075)&lt;'Raw Data'!F2075, 'Raw Data'!H2075, 0))</f>
        <v/>
      </c>
      <c r="AK2080">
        <f>IF(ISBLANK('Raw Data'!A2075), 0, IF(AND('Raw Data'!D2075&lt;3, 'Raw Data'!E2075&lt;3, 'Raw Data'!F2075&lt;BB$2), 'Raw Data'!AF2075, 0))</f>
        <v/>
      </c>
      <c r="AL2080">
        <f>IF(ISBLANK('Raw Data'!A2075), 0, IF(AND('Raw Data'!D2075&lt;4, 'Raw Data'!E2075&lt;4, 'Raw Data'!F2075&lt;BB$2), 'Raw Data'!AI2075, 0))</f>
        <v/>
      </c>
      <c r="AM2080">
        <f>IF(ISBLANK('Raw Data'!A2075), 0, IF(AND('Raw Data'!D2075&lt;5, 'Raw Data'!E2075&lt;5, 'Raw Data'!F2075&lt;BB$2), 'Raw Data'!AL2075, 0))</f>
        <v/>
      </c>
      <c r="AN2080">
        <f>IF(ISBLANK('Raw Data'!A2075), 0, IF(AND('Raw Data'!D2075&lt;6, 'Raw Data'!E2075&lt;6, 'Raw Data'!F2075&lt;BB$2), 'Raw Data'!AO2075, 0))</f>
        <v/>
      </c>
      <c r="AO2080">
        <f>IF(ISBLANK('Raw Data'!A2075), 0, IF(AND('Raw Data'!I2075&lt;Analysis!$BC$2, 'Raw Data'!D2075-'Raw Data'!E2075&gt;1), 'Raw Data'!AW2075, IF(AND('Raw Data'!J2075&lt;Analysis!$BC$2, 'Raw Data'!E2075-'Raw Data'!D2075&gt;1), 'Raw Data'!AY2075, 0)))</f>
        <v/>
      </c>
      <c r="AP2080">
        <f>IF(ISBLANK('Raw Data'!A2075), 0, IF(AND('Raw Data'!I2075&lt;Analysis!$BC$2, 'Raw Data'!D2075-'Raw Data'!E2075&gt;2), 'Raw Data'!AZ2075, IF(AND('Raw Data'!J2075&lt;Analysis!$BC$2, 'Raw Data'!E2075-'Raw Data'!D2075&gt;2), 'Raw Data'!BB2075, 0)))</f>
        <v/>
      </c>
      <c r="AQ2080">
        <f>IF(ISBLANK('Raw Data'!A2075), 0, IF(AND('Raw Data'!I2075&lt;Analysis!$BC$2, 'Raw Data'!D2075-'Raw Data'!E2075&gt;3), 'Raw Data'!BC2075, IF(AND('Raw Data'!J2075&lt;Analysis!$BC$2, 'Raw Data'!E2075-'Raw Data'!D2075&gt;3), 'Raw Data'!BE2075, 0)))</f>
        <v/>
      </c>
      <c r="AR2080">
        <f>IF('Hidden Analysiss'!D2076=1,IF(ABS('Raw Data'!E2075-'Raw Data'!D2075)&lt;2,'Raw Data'!AX2075,0), 0)</f>
        <v/>
      </c>
      <c r="AS2080">
        <f>IF('Hidden Analysiss'!D2076=1,IF(ABS('Raw Data'!E2075-'Raw Data'!D2075)&lt;3,'Raw Data'!BA2075,0), 0)</f>
        <v/>
      </c>
      <c r="AT2080">
        <f>IF('Hidden Analysiss'!D2076=1,IF(ABS('Raw Data'!E2075-'Raw Data'!D2075)&lt;4,'Raw Data'!BD2075,0), 0)</f>
        <v/>
      </c>
      <c r="AU2080">
        <f>IF(AND('Hidden Analysiss'!E2076=1, ABS('Raw Data'!E2075-'Raw Data'!D2075)&lt;2), 'Raw Data'!AX2075, 0)</f>
        <v/>
      </c>
      <c r="AV2080">
        <f>IF(AND('Hidden Analysiss'!E2076=1, ABS('Raw Data'!E2075-'Raw Data'!D2075)&lt;3), 'Raw Data'!BA2075, 0)</f>
        <v/>
      </c>
      <c r="AW2080">
        <f>IF(AND('Hidden Analysiss'!E2076=1, ABS('Raw Data'!E2075-'Raw Data'!D2075)&lt;3), 'Raw Data'!BD2075, 0)</f>
        <v/>
      </c>
    </row>
    <row r="2081">
      <c r="A2081" s="1">
        <f>'Raw Data'!A2076</f>
        <v/>
      </c>
      <c r="B2081">
        <f>IF('Raw Data'!E2076&gt;'Raw Data'!D2076, 'Raw Data'!J2076, 0)</f>
        <v/>
      </c>
      <c r="C2081">
        <f>IF('Raw Data'!D2076&gt;'Raw Data'!E2076, 'Raw Data'!I2076, 0)</f>
        <v/>
      </c>
      <c r="D2081">
        <f>SUM(G2081:H2081)</f>
        <v/>
      </c>
      <c r="E2081">
        <f>IF(AND('Raw Data'!J2076&lt;'Raw Data'!I2076,'Raw Data'!E2076&gt;'Raw Data'!D2076,'Raw Data'!E2076-'Raw Data'!D2076&gt;3),'Raw Data'!N2076,IF(AND('Raw Data'!I2076&lt;'Raw Data'!J2076,'Raw Data'!D2076&gt;'Raw Data'!E2076,'Raw Data'!D2076-'Raw Data'!E2076&gt;3),'Raw Data'!M2076,0))</f>
        <v/>
      </c>
      <c r="F2081">
        <f>IF(AND('Raw Data'!J2076&lt;'Raw Data'!I2076,'Raw Data'!E2076&gt;'Raw Data'!D2076,'Raw Data'!E2076-'Raw Data'!D2076&lt;4),'Raw Data'!L2076,IF(AND('Raw Data'!I2076&lt;'Raw Data'!J2076,'Raw Data'!D2076&gt;'Raw Data'!E2076,'Raw Data'!D2076-'Raw Data'!E2076&lt;4),'Raw Data'!K2076,0))</f>
        <v/>
      </c>
      <c r="G2081">
        <f>IF(AND('Raw Data'!J2076&lt;'Raw Data'!I2076, 'Raw Data'!E2076&gt;'Raw Data'!D2076), 'Raw Data'!J2076, 0)</f>
        <v/>
      </c>
      <c r="H2081">
        <f>IF(AND('Raw Data'!J2076&gt;'Raw Data'!I2076, 'Raw Data'!E2076&lt;'Raw Data'!D2076), 'Raw Data'!I2076, 0)</f>
        <v/>
      </c>
      <c r="I2081">
        <f>SUM(J2081:K2081)</f>
        <v/>
      </c>
      <c r="J2081">
        <f>IF(AND('Raw Data'!J2076&gt;'Raw Data'!I2076, 'Raw Data'!E2076&gt;'Raw Data'!D2076), 'Raw Data'!J2076, 0)</f>
        <v/>
      </c>
      <c r="K2081">
        <f>IF(AND('Raw Data'!I2076&gt;'Raw Data'!J2076, 'Raw Data'!D2076&gt;'Raw Data'!E2076), 'Raw Data'!I2076, 0)</f>
        <v/>
      </c>
      <c r="L2081">
        <f>IF('Raw Data'!E2076-'Raw Data'!D2076&gt;3, 'Raw Data'!N2076, 0)</f>
        <v/>
      </c>
      <c r="M2081">
        <f>IF('Raw Data'!D2076-'Raw Data'!E2076&gt;3, 'Raw Data'!M2076, 0)</f>
        <v/>
      </c>
      <c r="N2081">
        <f>IF(ISBLANK('Raw Data'!D2076),0,IF(AND('Raw Data'!E2076&gt;'Raw Data'!D2076,'Raw Data'!E2076-'Raw Data'!D2076&gt;0,'Raw Data'!E2076-'Raw Data'!D2076&lt;4),'Raw Data'!L2076, 0))</f>
        <v/>
      </c>
      <c r="O2081">
        <f>IF(ISBLANK('Raw Data'!D2076),0,IF(AND('Raw Data'!E2076&gt;'Raw Data'!D2076,'Raw Data'!E2076-'Raw Data'!D2076&gt;0,'Raw Data'!D2076-'Raw Data'!E2076&lt;4),'Raw Data'!K2076, 0))</f>
        <v/>
      </c>
      <c r="P2081">
        <f>IF('Raw Data'!E2076-'Raw Data'!D2076&gt;3, 'Raw Data'!N2076, IF('Raw Data'!D2076-'Raw Data'!E2076&gt;3, 'Raw Data'!M2076, 0))</f>
        <v/>
      </c>
      <c r="Q2081">
        <f>IF(ISBLANK('Raw Data'!E2076),0,IF(AND('Raw Data'!E2076-'Raw Data'!D2076&lt;4,'Raw Data'!E2076-'Raw Data'!D2076&gt;0),'Raw Data'!L2076,IF(AND('Raw Data'!D2076&gt;'Raw Data'!E2076,'Raw Data'!D2076-'Raw Data'!E2076&gt;0),'Raw Data'!K2076,0)))</f>
        <v/>
      </c>
      <c r="R2081">
        <f>IF(ISBLANK('Raw Data'!K2076),0,IFERROR(IF(MATCH(SMALL('Raw Data'!K2076:N2076,1),L2081:O2081,0),SMALL('Raw Data'!K2076:N2076,1)),0))</f>
        <v/>
      </c>
      <c r="S2081">
        <f>IF(ISBLANK('Raw Data'!K2076),0,IFERROR(IF(MATCH(SMALL('Raw Data'!K2076:N2076,2),L2081:O2081,0),SMALL('Raw Data'!K2076:N2076,2)),0))</f>
        <v/>
      </c>
      <c r="T2081">
        <f>IF(ISBLANK('Raw Data'!K2076),0,IFERROR(IF(MATCH(SMALL('Raw Data'!K2076:N2076,3),L2081:O2081,0),SMALL('Raw Data'!K2076:N2076,3)),0))</f>
        <v/>
      </c>
      <c r="U2081">
        <f>IF(ISBLANK('Raw Data'!K2076),0,IFERROR(IF(MATCH(SMALL('Raw Data'!K2076:N2076,4),L2081:O2081,0),SMALL('Raw Data'!K2076:N2076,4)),0))</f>
        <v/>
      </c>
      <c r="V2081">
        <f>IF(AND('Raw Data'!D2076&lt;3, 'Raw Data'!E2076&lt;3, 'Raw Data'!A2076&gt;0), 'Raw Data'!AF2076, 0)</f>
        <v/>
      </c>
      <c r="W2081">
        <f>IF(AND('Raw Data'!D2076&lt;4, 'Raw Data'!E2076&lt;4, 'Raw Data'!A2076&gt;0), 'Raw Data'!AI2076, 0)</f>
        <v/>
      </c>
      <c r="X2081">
        <f>IF(AND('Raw Data'!D2076&lt;5, 'Raw Data'!E2076&lt;5, 'Raw Data'!A2076&gt;0), 'Raw Data'!AL2076, 0)</f>
        <v/>
      </c>
      <c r="Y2081">
        <f>IF(AND('Raw Data'!D2076&lt;6, 'Raw Data'!E2076&lt;6, 'Raw Data'!A2076&gt;0), 'Raw Data'!AO2076, 0)</f>
        <v/>
      </c>
      <c r="Z2081">
        <f>IF(ISBLANK('Raw Data'!D2076), 0, IF('Raw Data'!D2076-'Raw Data'!E2076&gt;1, 'Raw Data'!AW2076, 0))</f>
        <v/>
      </c>
      <c r="AA2081">
        <f>IF(ISBLANK('Raw Data'!A2076), 0, IF(ABS('Raw Data'!D2076-'Raw Data'!E2076)&lt;2, 'Raw Data'!AX2076, 0))</f>
        <v/>
      </c>
      <c r="AB2081">
        <f>IF(ISBLANK('Raw Data'!D2076), 0, IF('Raw Data'!E2076-'Raw Data'!D2076&gt;1, 'Raw Data'!AY2076, 0))</f>
        <v/>
      </c>
      <c r="AC2081">
        <f>IF(ISBLANK('Raw Data'!D2076), 0, IF('Raw Data'!D2076-'Raw Data'!E2076&gt;2, 'Raw Data'!AZ2076, 0))</f>
        <v/>
      </c>
      <c r="AD2081">
        <f>IF(ISBLANK('Raw Data'!A2076), 0, IF(ABS('Raw Data'!D2076-'Raw Data'!E2076)&lt;3, 'Raw Data'!BA2076, 0))</f>
        <v/>
      </c>
      <c r="AE2081">
        <f>IF(ISBLANK('Raw Data'!D2076), 0, IF('Raw Data'!E2076-'Raw Data'!D2076&gt;2, 'Raw Data'!BB2076, 0))</f>
        <v/>
      </c>
      <c r="AF2081">
        <f>IF(ISBLANK('Raw Data'!D2076), 0, IF('Raw Data'!D2076-'Raw Data'!E2076&gt;3, 'Raw Data'!BC2076, 0))</f>
        <v/>
      </c>
      <c r="AG2081">
        <f>IF(ISBLANK('Raw Data'!A2076), 0, IF(ABS('Raw Data'!D2076-'Raw Data'!E2076)&lt;4, 'Raw Data'!BD2076, 0))</f>
        <v/>
      </c>
      <c r="AH2081">
        <f>IF(ISBLANK('Raw Data'!D2076), 0, IF('Raw Data'!E2076-'Raw Data'!D2076&gt;3, 'Raw Data'!BE2076, 0))</f>
        <v/>
      </c>
      <c r="AI2081">
        <f>IF(SUM('Raw Data'!D2076:E2076)&gt;'Raw Data'!F2076, 'Raw Data'!G2076, 0)</f>
        <v/>
      </c>
      <c r="AJ2081">
        <f>IF(ISBLANK('Raw Data'!D2076), 0, IF(SUM('Raw Data'!D2076:E2076)&lt;'Raw Data'!F2076, 'Raw Data'!H2076, 0))</f>
        <v/>
      </c>
      <c r="AK2081">
        <f>IF(ISBLANK('Raw Data'!A2076), 0, IF(AND('Raw Data'!D2076&lt;3, 'Raw Data'!E2076&lt;3, 'Raw Data'!F2076&lt;BB$2), 'Raw Data'!AF2076, 0))</f>
        <v/>
      </c>
      <c r="AL2081">
        <f>IF(ISBLANK('Raw Data'!A2076), 0, IF(AND('Raw Data'!D2076&lt;4, 'Raw Data'!E2076&lt;4, 'Raw Data'!F2076&lt;BB$2), 'Raw Data'!AI2076, 0))</f>
        <v/>
      </c>
      <c r="AM2081">
        <f>IF(ISBLANK('Raw Data'!A2076), 0, IF(AND('Raw Data'!D2076&lt;5, 'Raw Data'!E2076&lt;5, 'Raw Data'!F2076&lt;BB$2), 'Raw Data'!AL2076, 0))</f>
        <v/>
      </c>
      <c r="AN2081">
        <f>IF(ISBLANK('Raw Data'!A2076), 0, IF(AND('Raw Data'!D2076&lt;6, 'Raw Data'!E2076&lt;6, 'Raw Data'!F2076&lt;BB$2), 'Raw Data'!AO2076, 0))</f>
        <v/>
      </c>
      <c r="AO2081">
        <f>IF(ISBLANK('Raw Data'!A2076), 0, IF(AND('Raw Data'!I2076&lt;Analysis!$BC$2, 'Raw Data'!D2076-'Raw Data'!E2076&gt;1), 'Raw Data'!AW2076, IF(AND('Raw Data'!J2076&lt;Analysis!$BC$2, 'Raw Data'!E2076-'Raw Data'!D2076&gt;1), 'Raw Data'!AY2076, 0)))</f>
        <v/>
      </c>
      <c r="AP2081">
        <f>IF(ISBLANK('Raw Data'!A2076), 0, IF(AND('Raw Data'!I2076&lt;Analysis!$BC$2, 'Raw Data'!D2076-'Raw Data'!E2076&gt;2), 'Raw Data'!AZ2076, IF(AND('Raw Data'!J2076&lt;Analysis!$BC$2, 'Raw Data'!E2076-'Raw Data'!D2076&gt;2), 'Raw Data'!BB2076, 0)))</f>
        <v/>
      </c>
      <c r="AQ2081">
        <f>IF(ISBLANK('Raw Data'!A2076), 0, IF(AND('Raw Data'!I2076&lt;Analysis!$BC$2, 'Raw Data'!D2076-'Raw Data'!E2076&gt;3), 'Raw Data'!BC2076, IF(AND('Raw Data'!J2076&lt;Analysis!$BC$2, 'Raw Data'!E2076-'Raw Data'!D2076&gt;3), 'Raw Data'!BE2076, 0)))</f>
        <v/>
      </c>
      <c r="AR2081">
        <f>IF('Hidden Analysiss'!D2077=1,IF(ABS('Raw Data'!E2076-'Raw Data'!D2076)&lt;2,'Raw Data'!AX2076,0), 0)</f>
        <v/>
      </c>
      <c r="AS2081">
        <f>IF('Hidden Analysiss'!D2077=1,IF(ABS('Raw Data'!E2076-'Raw Data'!D2076)&lt;3,'Raw Data'!BA2076,0), 0)</f>
        <v/>
      </c>
      <c r="AT2081">
        <f>IF('Hidden Analysiss'!D2077=1,IF(ABS('Raw Data'!E2076-'Raw Data'!D2076)&lt;4,'Raw Data'!BD2076,0), 0)</f>
        <v/>
      </c>
      <c r="AU2081">
        <f>IF(AND('Hidden Analysiss'!E2077=1, ABS('Raw Data'!E2076-'Raw Data'!D2076)&lt;2), 'Raw Data'!AX2076, 0)</f>
        <v/>
      </c>
      <c r="AV2081">
        <f>IF(AND('Hidden Analysiss'!E2077=1, ABS('Raw Data'!E2076-'Raw Data'!D2076)&lt;3), 'Raw Data'!BA2076, 0)</f>
        <v/>
      </c>
      <c r="AW2081">
        <f>IF(AND('Hidden Analysiss'!E2077=1, ABS('Raw Data'!E2076-'Raw Data'!D2076)&lt;3), 'Raw Data'!BD2076, 0)</f>
        <v/>
      </c>
    </row>
    <row r="2082">
      <c r="A2082" s="1">
        <f>'Raw Data'!A2077</f>
        <v/>
      </c>
      <c r="B2082">
        <f>IF('Raw Data'!E2077&gt;'Raw Data'!D2077, 'Raw Data'!J2077, 0)</f>
        <v/>
      </c>
      <c r="C2082">
        <f>IF('Raw Data'!D2077&gt;'Raw Data'!E2077, 'Raw Data'!I2077, 0)</f>
        <v/>
      </c>
      <c r="D2082">
        <f>SUM(G2082:H2082)</f>
        <v/>
      </c>
      <c r="E2082">
        <f>IF(AND('Raw Data'!J2077&lt;'Raw Data'!I2077,'Raw Data'!E2077&gt;'Raw Data'!D2077,'Raw Data'!E2077-'Raw Data'!D2077&gt;3),'Raw Data'!N2077,IF(AND('Raw Data'!I2077&lt;'Raw Data'!J2077,'Raw Data'!D2077&gt;'Raw Data'!E2077,'Raw Data'!D2077-'Raw Data'!E2077&gt;3),'Raw Data'!M2077,0))</f>
        <v/>
      </c>
      <c r="F2082">
        <f>IF(AND('Raw Data'!J2077&lt;'Raw Data'!I2077,'Raw Data'!E2077&gt;'Raw Data'!D2077,'Raw Data'!E2077-'Raw Data'!D2077&lt;4),'Raw Data'!L2077,IF(AND('Raw Data'!I2077&lt;'Raw Data'!J2077,'Raw Data'!D2077&gt;'Raw Data'!E2077,'Raw Data'!D2077-'Raw Data'!E2077&lt;4),'Raw Data'!K2077,0))</f>
        <v/>
      </c>
      <c r="G2082">
        <f>IF(AND('Raw Data'!J2077&lt;'Raw Data'!I2077, 'Raw Data'!E2077&gt;'Raw Data'!D2077), 'Raw Data'!J2077, 0)</f>
        <v/>
      </c>
      <c r="H2082">
        <f>IF(AND('Raw Data'!J2077&gt;'Raw Data'!I2077, 'Raw Data'!E2077&lt;'Raw Data'!D2077), 'Raw Data'!I2077, 0)</f>
        <v/>
      </c>
      <c r="I2082">
        <f>SUM(J2082:K2082)</f>
        <v/>
      </c>
      <c r="J2082">
        <f>IF(AND('Raw Data'!J2077&gt;'Raw Data'!I2077, 'Raw Data'!E2077&gt;'Raw Data'!D2077), 'Raw Data'!J2077, 0)</f>
        <v/>
      </c>
      <c r="K2082">
        <f>IF(AND('Raw Data'!I2077&gt;'Raw Data'!J2077, 'Raw Data'!D2077&gt;'Raw Data'!E2077), 'Raw Data'!I2077, 0)</f>
        <v/>
      </c>
      <c r="L2082">
        <f>IF('Raw Data'!E2077-'Raw Data'!D2077&gt;3, 'Raw Data'!N2077, 0)</f>
        <v/>
      </c>
      <c r="M2082">
        <f>IF('Raw Data'!D2077-'Raw Data'!E2077&gt;3, 'Raw Data'!M2077, 0)</f>
        <v/>
      </c>
      <c r="N2082">
        <f>IF(ISBLANK('Raw Data'!D2077),0,IF(AND('Raw Data'!E2077&gt;'Raw Data'!D2077,'Raw Data'!E2077-'Raw Data'!D2077&gt;0,'Raw Data'!E2077-'Raw Data'!D2077&lt;4),'Raw Data'!L2077, 0))</f>
        <v/>
      </c>
      <c r="O2082">
        <f>IF(ISBLANK('Raw Data'!D2077),0,IF(AND('Raw Data'!E2077&gt;'Raw Data'!D2077,'Raw Data'!E2077-'Raw Data'!D2077&gt;0,'Raw Data'!D2077-'Raw Data'!E2077&lt;4),'Raw Data'!K2077, 0))</f>
        <v/>
      </c>
      <c r="P2082">
        <f>IF('Raw Data'!E2077-'Raw Data'!D2077&gt;3, 'Raw Data'!N2077, IF('Raw Data'!D2077-'Raw Data'!E2077&gt;3, 'Raw Data'!M2077, 0))</f>
        <v/>
      </c>
      <c r="Q2082">
        <f>IF(ISBLANK('Raw Data'!E2077),0,IF(AND('Raw Data'!E2077-'Raw Data'!D2077&lt;4,'Raw Data'!E2077-'Raw Data'!D2077&gt;0),'Raw Data'!L2077,IF(AND('Raw Data'!D2077&gt;'Raw Data'!E2077,'Raw Data'!D2077-'Raw Data'!E2077&gt;0),'Raw Data'!K2077,0)))</f>
        <v/>
      </c>
      <c r="R2082">
        <f>IF(ISBLANK('Raw Data'!K2077),0,IFERROR(IF(MATCH(SMALL('Raw Data'!K2077:N2077,1),L2082:O2082,0),SMALL('Raw Data'!K2077:N2077,1)),0))</f>
        <v/>
      </c>
      <c r="S2082">
        <f>IF(ISBLANK('Raw Data'!K2077),0,IFERROR(IF(MATCH(SMALL('Raw Data'!K2077:N2077,2),L2082:O2082,0),SMALL('Raw Data'!K2077:N2077,2)),0))</f>
        <v/>
      </c>
      <c r="T2082">
        <f>IF(ISBLANK('Raw Data'!K2077),0,IFERROR(IF(MATCH(SMALL('Raw Data'!K2077:N2077,3),L2082:O2082,0),SMALL('Raw Data'!K2077:N2077,3)),0))</f>
        <v/>
      </c>
      <c r="U2082">
        <f>IF(ISBLANK('Raw Data'!K2077),0,IFERROR(IF(MATCH(SMALL('Raw Data'!K2077:N2077,4),L2082:O2082,0),SMALL('Raw Data'!K2077:N2077,4)),0))</f>
        <v/>
      </c>
      <c r="V2082">
        <f>IF(AND('Raw Data'!D2077&lt;3, 'Raw Data'!E2077&lt;3, 'Raw Data'!A2077&gt;0), 'Raw Data'!AF2077, 0)</f>
        <v/>
      </c>
      <c r="W2082">
        <f>IF(AND('Raw Data'!D2077&lt;4, 'Raw Data'!E2077&lt;4, 'Raw Data'!A2077&gt;0), 'Raw Data'!AI2077, 0)</f>
        <v/>
      </c>
      <c r="X2082">
        <f>IF(AND('Raw Data'!D2077&lt;5, 'Raw Data'!E2077&lt;5, 'Raw Data'!A2077&gt;0), 'Raw Data'!AL2077, 0)</f>
        <v/>
      </c>
      <c r="Y2082">
        <f>IF(AND('Raw Data'!D2077&lt;6, 'Raw Data'!E2077&lt;6, 'Raw Data'!A2077&gt;0), 'Raw Data'!AO2077, 0)</f>
        <v/>
      </c>
      <c r="Z2082">
        <f>IF(ISBLANK('Raw Data'!D2077), 0, IF('Raw Data'!D2077-'Raw Data'!E2077&gt;1, 'Raw Data'!AW2077, 0))</f>
        <v/>
      </c>
      <c r="AA2082">
        <f>IF(ISBLANK('Raw Data'!A2077), 0, IF(ABS('Raw Data'!D2077-'Raw Data'!E2077)&lt;2, 'Raw Data'!AX2077, 0))</f>
        <v/>
      </c>
      <c r="AB2082">
        <f>IF(ISBLANK('Raw Data'!D2077), 0, IF('Raw Data'!E2077-'Raw Data'!D2077&gt;1, 'Raw Data'!AY2077, 0))</f>
        <v/>
      </c>
      <c r="AC2082">
        <f>IF(ISBLANK('Raw Data'!D2077), 0, IF('Raw Data'!D2077-'Raw Data'!E2077&gt;2, 'Raw Data'!AZ2077, 0))</f>
        <v/>
      </c>
      <c r="AD2082">
        <f>IF(ISBLANK('Raw Data'!A2077), 0, IF(ABS('Raw Data'!D2077-'Raw Data'!E2077)&lt;3, 'Raw Data'!BA2077, 0))</f>
        <v/>
      </c>
      <c r="AE2082">
        <f>IF(ISBLANK('Raw Data'!D2077), 0, IF('Raw Data'!E2077-'Raw Data'!D2077&gt;2, 'Raw Data'!BB2077, 0))</f>
        <v/>
      </c>
      <c r="AF2082">
        <f>IF(ISBLANK('Raw Data'!D2077), 0, IF('Raw Data'!D2077-'Raw Data'!E2077&gt;3, 'Raw Data'!BC2077, 0))</f>
        <v/>
      </c>
      <c r="AG2082">
        <f>IF(ISBLANK('Raw Data'!A2077), 0, IF(ABS('Raw Data'!D2077-'Raw Data'!E2077)&lt;4, 'Raw Data'!BD2077, 0))</f>
        <v/>
      </c>
      <c r="AH2082">
        <f>IF(ISBLANK('Raw Data'!D2077), 0, IF('Raw Data'!E2077-'Raw Data'!D2077&gt;3, 'Raw Data'!BE2077, 0))</f>
        <v/>
      </c>
      <c r="AI2082">
        <f>IF(SUM('Raw Data'!D2077:E2077)&gt;'Raw Data'!F2077, 'Raw Data'!G2077, 0)</f>
        <v/>
      </c>
      <c r="AJ2082">
        <f>IF(ISBLANK('Raw Data'!D2077), 0, IF(SUM('Raw Data'!D2077:E2077)&lt;'Raw Data'!F2077, 'Raw Data'!H2077, 0))</f>
        <v/>
      </c>
      <c r="AK2082">
        <f>IF(ISBLANK('Raw Data'!A2077), 0, IF(AND('Raw Data'!D2077&lt;3, 'Raw Data'!E2077&lt;3, 'Raw Data'!F2077&lt;BB$2), 'Raw Data'!AF2077, 0))</f>
        <v/>
      </c>
      <c r="AL2082">
        <f>IF(ISBLANK('Raw Data'!A2077), 0, IF(AND('Raw Data'!D2077&lt;4, 'Raw Data'!E2077&lt;4, 'Raw Data'!F2077&lt;BB$2), 'Raw Data'!AI2077, 0))</f>
        <v/>
      </c>
      <c r="AM2082">
        <f>IF(ISBLANK('Raw Data'!A2077), 0, IF(AND('Raw Data'!D2077&lt;5, 'Raw Data'!E2077&lt;5, 'Raw Data'!F2077&lt;BB$2), 'Raw Data'!AL2077, 0))</f>
        <v/>
      </c>
      <c r="AN2082">
        <f>IF(ISBLANK('Raw Data'!A2077), 0, IF(AND('Raw Data'!D2077&lt;6, 'Raw Data'!E2077&lt;6, 'Raw Data'!F2077&lt;BB$2), 'Raw Data'!AO2077, 0))</f>
        <v/>
      </c>
      <c r="AO2082">
        <f>IF(ISBLANK('Raw Data'!A2077), 0, IF(AND('Raw Data'!I2077&lt;Analysis!$BC$2, 'Raw Data'!D2077-'Raw Data'!E2077&gt;1), 'Raw Data'!AW2077, IF(AND('Raw Data'!J2077&lt;Analysis!$BC$2, 'Raw Data'!E2077-'Raw Data'!D2077&gt;1), 'Raw Data'!AY2077, 0)))</f>
        <v/>
      </c>
      <c r="AP2082">
        <f>IF(ISBLANK('Raw Data'!A2077), 0, IF(AND('Raw Data'!I2077&lt;Analysis!$BC$2, 'Raw Data'!D2077-'Raw Data'!E2077&gt;2), 'Raw Data'!AZ2077, IF(AND('Raw Data'!J2077&lt;Analysis!$BC$2, 'Raw Data'!E2077-'Raw Data'!D2077&gt;2), 'Raw Data'!BB2077, 0)))</f>
        <v/>
      </c>
      <c r="AQ2082">
        <f>IF(ISBLANK('Raw Data'!A2077), 0, IF(AND('Raw Data'!I2077&lt;Analysis!$BC$2, 'Raw Data'!D2077-'Raw Data'!E2077&gt;3), 'Raw Data'!BC2077, IF(AND('Raw Data'!J2077&lt;Analysis!$BC$2, 'Raw Data'!E2077-'Raw Data'!D2077&gt;3), 'Raw Data'!BE2077, 0)))</f>
        <v/>
      </c>
      <c r="AR2082">
        <f>IF('Hidden Analysiss'!D2078=1,IF(ABS('Raw Data'!E2077-'Raw Data'!D2077)&lt;2,'Raw Data'!AX2077,0), 0)</f>
        <v/>
      </c>
      <c r="AS2082">
        <f>IF('Hidden Analysiss'!D2078=1,IF(ABS('Raw Data'!E2077-'Raw Data'!D2077)&lt;3,'Raw Data'!BA2077,0), 0)</f>
        <v/>
      </c>
      <c r="AT2082">
        <f>IF('Hidden Analysiss'!D2078=1,IF(ABS('Raw Data'!E2077-'Raw Data'!D2077)&lt;4,'Raw Data'!BD2077,0), 0)</f>
        <v/>
      </c>
      <c r="AU2082">
        <f>IF(AND('Hidden Analysiss'!E2078=1, ABS('Raw Data'!E2077-'Raw Data'!D2077)&lt;2), 'Raw Data'!AX2077, 0)</f>
        <v/>
      </c>
      <c r="AV2082">
        <f>IF(AND('Hidden Analysiss'!E2078=1, ABS('Raw Data'!E2077-'Raw Data'!D2077)&lt;3), 'Raw Data'!BA2077, 0)</f>
        <v/>
      </c>
      <c r="AW2082">
        <f>IF(AND('Hidden Analysiss'!E2078=1, ABS('Raw Data'!E2077-'Raw Data'!D2077)&lt;3), 'Raw Data'!BD2077, 0)</f>
        <v/>
      </c>
    </row>
    <row r="2083">
      <c r="A2083" s="1">
        <f>'Raw Data'!A2078</f>
        <v/>
      </c>
      <c r="B2083">
        <f>IF('Raw Data'!E2078&gt;'Raw Data'!D2078, 'Raw Data'!J2078, 0)</f>
        <v/>
      </c>
      <c r="C2083">
        <f>IF('Raw Data'!D2078&gt;'Raw Data'!E2078, 'Raw Data'!I2078, 0)</f>
        <v/>
      </c>
      <c r="D2083">
        <f>SUM(G2083:H2083)</f>
        <v/>
      </c>
      <c r="E2083">
        <f>IF(AND('Raw Data'!J2078&lt;'Raw Data'!I2078,'Raw Data'!E2078&gt;'Raw Data'!D2078,'Raw Data'!E2078-'Raw Data'!D2078&gt;3),'Raw Data'!N2078,IF(AND('Raw Data'!I2078&lt;'Raw Data'!J2078,'Raw Data'!D2078&gt;'Raw Data'!E2078,'Raw Data'!D2078-'Raw Data'!E2078&gt;3),'Raw Data'!M2078,0))</f>
        <v/>
      </c>
      <c r="F2083">
        <f>IF(AND('Raw Data'!J2078&lt;'Raw Data'!I2078,'Raw Data'!E2078&gt;'Raw Data'!D2078,'Raw Data'!E2078-'Raw Data'!D2078&lt;4),'Raw Data'!L2078,IF(AND('Raw Data'!I2078&lt;'Raw Data'!J2078,'Raw Data'!D2078&gt;'Raw Data'!E2078,'Raw Data'!D2078-'Raw Data'!E2078&lt;4),'Raw Data'!K2078,0))</f>
        <v/>
      </c>
      <c r="G2083">
        <f>IF(AND('Raw Data'!J2078&lt;'Raw Data'!I2078, 'Raw Data'!E2078&gt;'Raw Data'!D2078), 'Raw Data'!J2078, 0)</f>
        <v/>
      </c>
      <c r="H2083">
        <f>IF(AND('Raw Data'!J2078&gt;'Raw Data'!I2078, 'Raw Data'!E2078&lt;'Raw Data'!D2078), 'Raw Data'!I2078, 0)</f>
        <v/>
      </c>
      <c r="I2083">
        <f>SUM(J2083:K2083)</f>
        <v/>
      </c>
      <c r="J2083">
        <f>IF(AND('Raw Data'!J2078&gt;'Raw Data'!I2078, 'Raw Data'!E2078&gt;'Raw Data'!D2078), 'Raw Data'!J2078, 0)</f>
        <v/>
      </c>
      <c r="K2083">
        <f>IF(AND('Raw Data'!I2078&gt;'Raw Data'!J2078, 'Raw Data'!D2078&gt;'Raw Data'!E2078), 'Raw Data'!I2078, 0)</f>
        <v/>
      </c>
      <c r="L2083">
        <f>IF('Raw Data'!E2078-'Raw Data'!D2078&gt;3, 'Raw Data'!N2078, 0)</f>
        <v/>
      </c>
      <c r="M2083">
        <f>IF('Raw Data'!D2078-'Raw Data'!E2078&gt;3, 'Raw Data'!M2078, 0)</f>
        <v/>
      </c>
      <c r="N2083">
        <f>IF(ISBLANK('Raw Data'!D2078),0,IF(AND('Raw Data'!E2078&gt;'Raw Data'!D2078,'Raw Data'!E2078-'Raw Data'!D2078&gt;0,'Raw Data'!E2078-'Raw Data'!D2078&lt;4),'Raw Data'!L2078, 0))</f>
        <v/>
      </c>
      <c r="O2083">
        <f>IF(ISBLANK('Raw Data'!D2078),0,IF(AND('Raw Data'!E2078&gt;'Raw Data'!D2078,'Raw Data'!E2078-'Raw Data'!D2078&gt;0,'Raw Data'!D2078-'Raw Data'!E2078&lt;4),'Raw Data'!K2078, 0))</f>
        <v/>
      </c>
      <c r="P2083">
        <f>IF('Raw Data'!E2078-'Raw Data'!D2078&gt;3, 'Raw Data'!N2078, IF('Raw Data'!D2078-'Raw Data'!E2078&gt;3, 'Raw Data'!M2078, 0))</f>
        <v/>
      </c>
      <c r="Q2083">
        <f>IF(ISBLANK('Raw Data'!E2078),0,IF(AND('Raw Data'!E2078-'Raw Data'!D2078&lt;4,'Raw Data'!E2078-'Raw Data'!D2078&gt;0),'Raw Data'!L2078,IF(AND('Raw Data'!D2078&gt;'Raw Data'!E2078,'Raw Data'!D2078-'Raw Data'!E2078&gt;0),'Raw Data'!K2078,0)))</f>
        <v/>
      </c>
      <c r="R2083">
        <f>IF(ISBLANK('Raw Data'!K2078),0,IFERROR(IF(MATCH(SMALL('Raw Data'!K2078:N2078,1),L2083:O2083,0),SMALL('Raw Data'!K2078:N2078,1)),0))</f>
        <v/>
      </c>
      <c r="S2083">
        <f>IF(ISBLANK('Raw Data'!K2078),0,IFERROR(IF(MATCH(SMALL('Raw Data'!K2078:N2078,2),L2083:O2083,0),SMALL('Raw Data'!K2078:N2078,2)),0))</f>
        <v/>
      </c>
      <c r="T2083">
        <f>IF(ISBLANK('Raw Data'!K2078),0,IFERROR(IF(MATCH(SMALL('Raw Data'!K2078:N2078,3),L2083:O2083,0),SMALL('Raw Data'!K2078:N2078,3)),0))</f>
        <v/>
      </c>
      <c r="U2083">
        <f>IF(ISBLANK('Raw Data'!K2078),0,IFERROR(IF(MATCH(SMALL('Raw Data'!K2078:N2078,4),L2083:O2083,0),SMALL('Raw Data'!K2078:N2078,4)),0))</f>
        <v/>
      </c>
      <c r="V2083">
        <f>IF(AND('Raw Data'!D2078&lt;3, 'Raw Data'!E2078&lt;3, 'Raw Data'!A2078&gt;0), 'Raw Data'!AF2078, 0)</f>
        <v/>
      </c>
      <c r="W2083">
        <f>IF(AND('Raw Data'!D2078&lt;4, 'Raw Data'!E2078&lt;4, 'Raw Data'!A2078&gt;0), 'Raw Data'!AI2078, 0)</f>
        <v/>
      </c>
      <c r="X2083">
        <f>IF(AND('Raw Data'!D2078&lt;5, 'Raw Data'!E2078&lt;5, 'Raw Data'!A2078&gt;0), 'Raw Data'!AL2078, 0)</f>
        <v/>
      </c>
      <c r="Y2083">
        <f>IF(AND('Raw Data'!D2078&lt;6, 'Raw Data'!E2078&lt;6, 'Raw Data'!A2078&gt;0), 'Raw Data'!AO2078, 0)</f>
        <v/>
      </c>
      <c r="Z2083">
        <f>IF(ISBLANK('Raw Data'!D2078), 0, IF('Raw Data'!D2078-'Raw Data'!E2078&gt;1, 'Raw Data'!AW2078, 0))</f>
        <v/>
      </c>
      <c r="AA2083">
        <f>IF(ISBLANK('Raw Data'!A2078), 0, IF(ABS('Raw Data'!D2078-'Raw Data'!E2078)&lt;2, 'Raw Data'!AX2078, 0))</f>
        <v/>
      </c>
      <c r="AB2083">
        <f>IF(ISBLANK('Raw Data'!D2078), 0, IF('Raw Data'!E2078-'Raw Data'!D2078&gt;1, 'Raw Data'!AY2078, 0))</f>
        <v/>
      </c>
      <c r="AC2083">
        <f>IF(ISBLANK('Raw Data'!D2078), 0, IF('Raw Data'!D2078-'Raw Data'!E2078&gt;2, 'Raw Data'!AZ2078, 0))</f>
        <v/>
      </c>
      <c r="AD2083">
        <f>IF(ISBLANK('Raw Data'!A2078), 0, IF(ABS('Raw Data'!D2078-'Raw Data'!E2078)&lt;3, 'Raw Data'!BA2078, 0))</f>
        <v/>
      </c>
      <c r="AE2083">
        <f>IF(ISBLANK('Raw Data'!D2078), 0, IF('Raw Data'!E2078-'Raw Data'!D2078&gt;2, 'Raw Data'!BB2078, 0))</f>
        <v/>
      </c>
      <c r="AF2083">
        <f>IF(ISBLANK('Raw Data'!D2078), 0, IF('Raw Data'!D2078-'Raw Data'!E2078&gt;3, 'Raw Data'!BC2078, 0))</f>
        <v/>
      </c>
      <c r="AG2083">
        <f>IF(ISBLANK('Raw Data'!A2078), 0, IF(ABS('Raw Data'!D2078-'Raw Data'!E2078)&lt;4, 'Raw Data'!BD2078, 0))</f>
        <v/>
      </c>
      <c r="AH2083">
        <f>IF(ISBLANK('Raw Data'!D2078), 0, IF('Raw Data'!E2078-'Raw Data'!D2078&gt;3, 'Raw Data'!BE2078, 0))</f>
        <v/>
      </c>
      <c r="AI2083">
        <f>IF(SUM('Raw Data'!D2078:E2078)&gt;'Raw Data'!F2078, 'Raw Data'!G2078, 0)</f>
        <v/>
      </c>
      <c r="AJ2083">
        <f>IF(ISBLANK('Raw Data'!D2078), 0, IF(SUM('Raw Data'!D2078:E2078)&lt;'Raw Data'!F2078, 'Raw Data'!H2078, 0))</f>
        <v/>
      </c>
      <c r="AK2083">
        <f>IF(ISBLANK('Raw Data'!A2078), 0, IF(AND('Raw Data'!D2078&lt;3, 'Raw Data'!E2078&lt;3, 'Raw Data'!F2078&lt;BB$2), 'Raw Data'!AF2078, 0))</f>
        <v/>
      </c>
      <c r="AL2083">
        <f>IF(ISBLANK('Raw Data'!A2078), 0, IF(AND('Raw Data'!D2078&lt;4, 'Raw Data'!E2078&lt;4, 'Raw Data'!F2078&lt;BB$2), 'Raw Data'!AI2078, 0))</f>
        <v/>
      </c>
      <c r="AM2083">
        <f>IF(ISBLANK('Raw Data'!A2078), 0, IF(AND('Raw Data'!D2078&lt;5, 'Raw Data'!E2078&lt;5, 'Raw Data'!F2078&lt;BB$2), 'Raw Data'!AL2078, 0))</f>
        <v/>
      </c>
      <c r="AN2083">
        <f>IF(ISBLANK('Raw Data'!A2078), 0, IF(AND('Raw Data'!D2078&lt;6, 'Raw Data'!E2078&lt;6, 'Raw Data'!F2078&lt;BB$2), 'Raw Data'!AO2078, 0))</f>
        <v/>
      </c>
      <c r="AO2083">
        <f>IF(ISBLANK('Raw Data'!A2078), 0, IF(AND('Raw Data'!I2078&lt;Analysis!$BC$2, 'Raw Data'!D2078-'Raw Data'!E2078&gt;1), 'Raw Data'!AW2078, IF(AND('Raw Data'!J2078&lt;Analysis!$BC$2, 'Raw Data'!E2078-'Raw Data'!D2078&gt;1), 'Raw Data'!AY2078, 0)))</f>
        <v/>
      </c>
      <c r="AP2083">
        <f>IF(ISBLANK('Raw Data'!A2078), 0, IF(AND('Raw Data'!I2078&lt;Analysis!$BC$2, 'Raw Data'!D2078-'Raw Data'!E2078&gt;2), 'Raw Data'!AZ2078, IF(AND('Raw Data'!J2078&lt;Analysis!$BC$2, 'Raw Data'!E2078-'Raw Data'!D2078&gt;2), 'Raw Data'!BB2078, 0)))</f>
        <v/>
      </c>
      <c r="AQ2083">
        <f>IF(ISBLANK('Raw Data'!A2078), 0, IF(AND('Raw Data'!I2078&lt;Analysis!$BC$2, 'Raw Data'!D2078-'Raw Data'!E2078&gt;3), 'Raw Data'!BC2078, IF(AND('Raw Data'!J2078&lt;Analysis!$BC$2, 'Raw Data'!E2078-'Raw Data'!D2078&gt;3), 'Raw Data'!BE2078, 0)))</f>
        <v/>
      </c>
      <c r="AR2083">
        <f>IF('Hidden Analysiss'!D2079=1,IF(ABS('Raw Data'!E2078-'Raw Data'!D2078)&lt;2,'Raw Data'!AX2078,0), 0)</f>
        <v/>
      </c>
      <c r="AS2083">
        <f>IF('Hidden Analysiss'!D2079=1,IF(ABS('Raw Data'!E2078-'Raw Data'!D2078)&lt;3,'Raw Data'!BA2078,0), 0)</f>
        <v/>
      </c>
      <c r="AT2083">
        <f>IF('Hidden Analysiss'!D2079=1,IF(ABS('Raw Data'!E2078-'Raw Data'!D2078)&lt;4,'Raw Data'!BD2078,0), 0)</f>
        <v/>
      </c>
      <c r="AU2083">
        <f>IF(AND('Hidden Analysiss'!E2079=1, ABS('Raw Data'!E2078-'Raw Data'!D2078)&lt;2), 'Raw Data'!AX2078, 0)</f>
        <v/>
      </c>
      <c r="AV2083">
        <f>IF(AND('Hidden Analysiss'!E2079=1, ABS('Raw Data'!E2078-'Raw Data'!D2078)&lt;3), 'Raw Data'!BA2078, 0)</f>
        <v/>
      </c>
      <c r="AW2083">
        <f>IF(AND('Hidden Analysiss'!E2079=1, ABS('Raw Data'!E2078-'Raw Data'!D2078)&lt;3), 'Raw Data'!BD2078, 0)</f>
        <v/>
      </c>
    </row>
    <row r="2084">
      <c r="A2084" s="1">
        <f>'Raw Data'!A2079</f>
        <v/>
      </c>
      <c r="B2084">
        <f>IF('Raw Data'!E2079&gt;'Raw Data'!D2079, 'Raw Data'!J2079, 0)</f>
        <v/>
      </c>
      <c r="C2084">
        <f>IF('Raw Data'!D2079&gt;'Raw Data'!E2079, 'Raw Data'!I2079, 0)</f>
        <v/>
      </c>
      <c r="D2084">
        <f>SUM(G2084:H2084)</f>
        <v/>
      </c>
      <c r="E2084">
        <f>IF(AND('Raw Data'!J2079&lt;'Raw Data'!I2079,'Raw Data'!E2079&gt;'Raw Data'!D2079,'Raw Data'!E2079-'Raw Data'!D2079&gt;3),'Raw Data'!N2079,IF(AND('Raw Data'!I2079&lt;'Raw Data'!J2079,'Raw Data'!D2079&gt;'Raw Data'!E2079,'Raw Data'!D2079-'Raw Data'!E2079&gt;3),'Raw Data'!M2079,0))</f>
        <v/>
      </c>
      <c r="F2084">
        <f>IF(AND('Raw Data'!J2079&lt;'Raw Data'!I2079,'Raw Data'!E2079&gt;'Raw Data'!D2079,'Raw Data'!E2079-'Raw Data'!D2079&lt;4),'Raw Data'!L2079,IF(AND('Raw Data'!I2079&lt;'Raw Data'!J2079,'Raw Data'!D2079&gt;'Raw Data'!E2079,'Raw Data'!D2079-'Raw Data'!E2079&lt;4),'Raw Data'!K2079,0))</f>
        <v/>
      </c>
      <c r="G2084">
        <f>IF(AND('Raw Data'!J2079&lt;'Raw Data'!I2079, 'Raw Data'!E2079&gt;'Raw Data'!D2079), 'Raw Data'!J2079, 0)</f>
        <v/>
      </c>
      <c r="H2084">
        <f>IF(AND('Raw Data'!J2079&gt;'Raw Data'!I2079, 'Raw Data'!E2079&lt;'Raw Data'!D2079), 'Raw Data'!I2079, 0)</f>
        <v/>
      </c>
      <c r="I2084">
        <f>SUM(J2084:K2084)</f>
        <v/>
      </c>
      <c r="J2084">
        <f>IF(AND('Raw Data'!J2079&gt;'Raw Data'!I2079, 'Raw Data'!E2079&gt;'Raw Data'!D2079), 'Raw Data'!J2079, 0)</f>
        <v/>
      </c>
      <c r="K2084">
        <f>IF(AND('Raw Data'!I2079&gt;'Raw Data'!J2079, 'Raw Data'!D2079&gt;'Raw Data'!E2079), 'Raw Data'!I2079, 0)</f>
        <v/>
      </c>
      <c r="L2084">
        <f>IF('Raw Data'!E2079-'Raw Data'!D2079&gt;3, 'Raw Data'!N2079, 0)</f>
        <v/>
      </c>
      <c r="M2084">
        <f>IF('Raw Data'!D2079-'Raw Data'!E2079&gt;3, 'Raw Data'!M2079, 0)</f>
        <v/>
      </c>
      <c r="N2084">
        <f>IF(ISBLANK('Raw Data'!D2079),0,IF(AND('Raw Data'!E2079&gt;'Raw Data'!D2079,'Raw Data'!E2079-'Raw Data'!D2079&gt;0,'Raw Data'!E2079-'Raw Data'!D2079&lt;4),'Raw Data'!L2079, 0))</f>
        <v/>
      </c>
      <c r="O2084">
        <f>IF(ISBLANK('Raw Data'!D2079),0,IF(AND('Raw Data'!E2079&gt;'Raw Data'!D2079,'Raw Data'!E2079-'Raw Data'!D2079&gt;0,'Raw Data'!D2079-'Raw Data'!E2079&lt;4),'Raw Data'!K2079, 0))</f>
        <v/>
      </c>
      <c r="P2084">
        <f>IF('Raw Data'!E2079-'Raw Data'!D2079&gt;3, 'Raw Data'!N2079, IF('Raw Data'!D2079-'Raw Data'!E2079&gt;3, 'Raw Data'!M2079, 0))</f>
        <v/>
      </c>
      <c r="Q2084">
        <f>IF(ISBLANK('Raw Data'!E2079),0,IF(AND('Raw Data'!E2079-'Raw Data'!D2079&lt;4,'Raw Data'!E2079-'Raw Data'!D2079&gt;0),'Raw Data'!L2079,IF(AND('Raw Data'!D2079&gt;'Raw Data'!E2079,'Raw Data'!D2079-'Raw Data'!E2079&gt;0),'Raw Data'!K2079,0)))</f>
        <v/>
      </c>
      <c r="R2084">
        <f>IF(ISBLANK('Raw Data'!K2079),0,IFERROR(IF(MATCH(SMALL('Raw Data'!K2079:N2079,1),L2084:O2084,0),SMALL('Raw Data'!K2079:N2079,1)),0))</f>
        <v/>
      </c>
      <c r="S2084">
        <f>IF(ISBLANK('Raw Data'!K2079),0,IFERROR(IF(MATCH(SMALL('Raw Data'!K2079:N2079,2),L2084:O2084,0),SMALL('Raw Data'!K2079:N2079,2)),0))</f>
        <v/>
      </c>
      <c r="T2084">
        <f>IF(ISBLANK('Raw Data'!K2079),0,IFERROR(IF(MATCH(SMALL('Raw Data'!K2079:N2079,3),L2084:O2084,0),SMALL('Raw Data'!K2079:N2079,3)),0))</f>
        <v/>
      </c>
      <c r="U2084">
        <f>IF(ISBLANK('Raw Data'!K2079),0,IFERROR(IF(MATCH(SMALL('Raw Data'!K2079:N2079,4),L2084:O2084,0),SMALL('Raw Data'!K2079:N2079,4)),0))</f>
        <v/>
      </c>
      <c r="V2084">
        <f>IF(AND('Raw Data'!D2079&lt;3, 'Raw Data'!E2079&lt;3, 'Raw Data'!A2079&gt;0), 'Raw Data'!AF2079, 0)</f>
        <v/>
      </c>
      <c r="W2084">
        <f>IF(AND('Raw Data'!D2079&lt;4, 'Raw Data'!E2079&lt;4, 'Raw Data'!A2079&gt;0), 'Raw Data'!AI2079, 0)</f>
        <v/>
      </c>
      <c r="X2084">
        <f>IF(AND('Raw Data'!D2079&lt;5, 'Raw Data'!E2079&lt;5, 'Raw Data'!A2079&gt;0), 'Raw Data'!AL2079, 0)</f>
        <v/>
      </c>
      <c r="Y2084">
        <f>IF(AND('Raw Data'!D2079&lt;6, 'Raw Data'!E2079&lt;6, 'Raw Data'!A2079&gt;0), 'Raw Data'!AO2079, 0)</f>
        <v/>
      </c>
      <c r="Z2084">
        <f>IF(ISBLANK('Raw Data'!D2079), 0, IF('Raw Data'!D2079-'Raw Data'!E2079&gt;1, 'Raw Data'!AW2079, 0))</f>
        <v/>
      </c>
      <c r="AA2084">
        <f>IF(ISBLANK('Raw Data'!A2079), 0, IF(ABS('Raw Data'!D2079-'Raw Data'!E2079)&lt;2, 'Raw Data'!AX2079, 0))</f>
        <v/>
      </c>
      <c r="AB2084">
        <f>IF(ISBLANK('Raw Data'!D2079), 0, IF('Raw Data'!E2079-'Raw Data'!D2079&gt;1, 'Raw Data'!AY2079, 0))</f>
        <v/>
      </c>
      <c r="AC2084">
        <f>IF(ISBLANK('Raw Data'!D2079), 0, IF('Raw Data'!D2079-'Raw Data'!E2079&gt;2, 'Raw Data'!AZ2079, 0))</f>
        <v/>
      </c>
      <c r="AD2084">
        <f>IF(ISBLANK('Raw Data'!A2079), 0, IF(ABS('Raw Data'!D2079-'Raw Data'!E2079)&lt;3, 'Raw Data'!BA2079, 0))</f>
        <v/>
      </c>
      <c r="AE2084">
        <f>IF(ISBLANK('Raw Data'!D2079), 0, IF('Raw Data'!E2079-'Raw Data'!D2079&gt;2, 'Raw Data'!BB2079, 0))</f>
        <v/>
      </c>
      <c r="AF2084">
        <f>IF(ISBLANK('Raw Data'!D2079), 0, IF('Raw Data'!D2079-'Raw Data'!E2079&gt;3, 'Raw Data'!BC2079, 0))</f>
        <v/>
      </c>
      <c r="AG2084">
        <f>IF(ISBLANK('Raw Data'!A2079), 0, IF(ABS('Raw Data'!D2079-'Raw Data'!E2079)&lt;4, 'Raw Data'!BD2079, 0))</f>
        <v/>
      </c>
      <c r="AH2084">
        <f>IF(ISBLANK('Raw Data'!D2079), 0, IF('Raw Data'!E2079-'Raw Data'!D2079&gt;3, 'Raw Data'!BE2079, 0))</f>
        <v/>
      </c>
      <c r="AI2084">
        <f>IF(SUM('Raw Data'!D2079:E2079)&gt;'Raw Data'!F2079, 'Raw Data'!G2079, 0)</f>
        <v/>
      </c>
      <c r="AJ2084">
        <f>IF(ISBLANK('Raw Data'!D2079), 0, IF(SUM('Raw Data'!D2079:E2079)&lt;'Raw Data'!F2079, 'Raw Data'!H2079, 0))</f>
        <v/>
      </c>
      <c r="AK2084">
        <f>IF(ISBLANK('Raw Data'!A2079), 0, IF(AND('Raw Data'!D2079&lt;3, 'Raw Data'!E2079&lt;3, 'Raw Data'!F2079&lt;BB$2), 'Raw Data'!AF2079, 0))</f>
        <v/>
      </c>
      <c r="AL2084">
        <f>IF(ISBLANK('Raw Data'!A2079), 0, IF(AND('Raw Data'!D2079&lt;4, 'Raw Data'!E2079&lt;4, 'Raw Data'!F2079&lt;BB$2), 'Raw Data'!AI2079, 0))</f>
        <v/>
      </c>
      <c r="AM2084">
        <f>IF(ISBLANK('Raw Data'!A2079), 0, IF(AND('Raw Data'!D2079&lt;5, 'Raw Data'!E2079&lt;5, 'Raw Data'!F2079&lt;BB$2), 'Raw Data'!AL2079, 0))</f>
        <v/>
      </c>
      <c r="AN2084">
        <f>IF(ISBLANK('Raw Data'!A2079), 0, IF(AND('Raw Data'!D2079&lt;6, 'Raw Data'!E2079&lt;6, 'Raw Data'!F2079&lt;BB$2), 'Raw Data'!AO2079, 0))</f>
        <v/>
      </c>
      <c r="AO2084">
        <f>IF(ISBLANK('Raw Data'!A2079), 0, IF(AND('Raw Data'!I2079&lt;Analysis!$BC$2, 'Raw Data'!D2079-'Raw Data'!E2079&gt;1), 'Raw Data'!AW2079, IF(AND('Raw Data'!J2079&lt;Analysis!$BC$2, 'Raw Data'!E2079-'Raw Data'!D2079&gt;1), 'Raw Data'!AY2079, 0)))</f>
        <v/>
      </c>
      <c r="AP2084">
        <f>IF(ISBLANK('Raw Data'!A2079), 0, IF(AND('Raw Data'!I2079&lt;Analysis!$BC$2, 'Raw Data'!D2079-'Raw Data'!E2079&gt;2), 'Raw Data'!AZ2079, IF(AND('Raw Data'!J2079&lt;Analysis!$BC$2, 'Raw Data'!E2079-'Raw Data'!D2079&gt;2), 'Raw Data'!BB2079, 0)))</f>
        <v/>
      </c>
      <c r="AQ2084">
        <f>IF(ISBLANK('Raw Data'!A2079), 0, IF(AND('Raw Data'!I2079&lt;Analysis!$BC$2, 'Raw Data'!D2079-'Raw Data'!E2079&gt;3), 'Raw Data'!BC2079, IF(AND('Raw Data'!J2079&lt;Analysis!$BC$2, 'Raw Data'!E2079-'Raw Data'!D2079&gt;3), 'Raw Data'!BE2079, 0)))</f>
        <v/>
      </c>
      <c r="AR2084">
        <f>IF('Hidden Analysiss'!D2080=1,IF(ABS('Raw Data'!E2079-'Raw Data'!D2079)&lt;2,'Raw Data'!AX2079,0), 0)</f>
        <v/>
      </c>
      <c r="AS2084">
        <f>IF('Hidden Analysiss'!D2080=1,IF(ABS('Raw Data'!E2079-'Raw Data'!D2079)&lt;3,'Raw Data'!BA2079,0), 0)</f>
        <v/>
      </c>
      <c r="AT2084">
        <f>IF('Hidden Analysiss'!D2080=1,IF(ABS('Raw Data'!E2079-'Raw Data'!D2079)&lt;4,'Raw Data'!BD2079,0), 0)</f>
        <v/>
      </c>
      <c r="AU2084">
        <f>IF(AND('Hidden Analysiss'!E2080=1, ABS('Raw Data'!E2079-'Raw Data'!D2079)&lt;2), 'Raw Data'!AX2079, 0)</f>
        <v/>
      </c>
      <c r="AV2084">
        <f>IF(AND('Hidden Analysiss'!E2080=1, ABS('Raw Data'!E2079-'Raw Data'!D2079)&lt;3), 'Raw Data'!BA2079, 0)</f>
        <v/>
      </c>
      <c r="AW2084">
        <f>IF(AND('Hidden Analysiss'!E2080=1, ABS('Raw Data'!E2079-'Raw Data'!D2079)&lt;3), 'Raw Data'!BD2079, 0)</f>
        <v/>
      </c>
    </row>
    <row r="2085">
      <c r="A2085" s="1">
        <f>'Raw Data'!A2080</f>
        <v/>
      </c>
      <c r="B2085">
        <f>IF('Raw Data'!E2080&gt;'Raw Data'!D2080, 'Raw Data'!J2080, 0)</f>
        <v/>
      </c>
      <c r="C2085">
        <f>IF('Raw Data'!D2080&gt;'Raw Data'!E2080, 'Raw Data'!I2080, 0)</f>
        <v/>
      </c>
      <c r="D2085">
        <f>SUM(G2085:H2085)</f>
        <v/>
      </c>
      <c r="E2085">
        <f>IF(AND('Raw Data'!J2080&lt;'Raw Data'!I2080,'Raw Data'!E2080&gt;'Raw Data'!D2080,'Raw Data'!E2080-'Raw Data'!D2080&gt;3),'Raw Data'!N2080,IF(AND('Raw Data'!I2080&lt;'Raw Data'!J2080,'Raw Data'!D2080&gt;'Raw Data'!E2080,'Raw Data'!D2080-'Raw Data'!E2080&gt;3),'Raw Data'!M2080,0))</f>
        <v/>
      </c>
      <c r="F2085">
        <f>IF(AND('Raw Data'!J2080&lt;'Raw Data'!I2080,'Raw Data'!E2080&gt;'Raw Data'!D2080,'Raw Data'!E2080-'Raw Data'!D2080&lt;4),'Raw Data'!L2080,IF(AND('Raw Data'!I2080&lt;'Raw Data'!J2080,'Raw Data'!D2080&gt;'Raw Data'!E2080,'Raw Data'!D2080-'Raw Data'!E2080&lt;4),'Raw Data'!K2080,0))</f>
        <v/>
      </c>
      <c r="G2085">
        <f>IF(AND('Raw Data'!J2080&lt;'Raw Data'!I2080, 'Raw Data'!E2080&gt;'Raw Data'!D2080), 'Raw Data'!J2080, 0)</f>
        <v/>
      </c>
      <c r="H2085">
        <f>IF(AND('Raw Data'!J2080&gt;'Raw Data'!I2080, 'Raw Data'!E2080&lt;'Raw Data'!D2080), 'Raw Data'!I2080, 0)</f>
        <v/>
      </c>
      <c r="I2085">
        <f>SUM(J2085:K2085)</f>
        <v/>
      </c>
      <c r="J2085">
        <f>IF(AND('Raw Data'!J2080&gt;'Raw Data'!I2080, 'Raw Data'!E2080&gt;'Raw Data'!D2080), 'Raw Data'!J2080, 0)</f>
        <v/>
      </c>
      <c r="K2085">
        <f>IF(AND('Raw Data'!I2080&gt;'Raw Data'!J2080, 'Raw Data'!D2080&gt;'Raw Data'!E2080), 'Raw Data'!I2080, 0)</f>
        <v/>
      </c>
      <c r="L2085">
        <f>IF('Raw Data'!E2080-'Raw Data'!D2080&gt;3, 'Raw Data'!N2080, 0)</f>
        <v/>
      </c>
      <c r="M2085">
        <f>IF('Raw Data'!D2080-'Raw Data'!E2080&gt;3, 'Raw Data'!M2080, 0)</f>
        <v/>
      </c>
      <c r="N2085">
        <f>IF(ISBLANK('Raw Data'!D2080),0,IF(AND('Raw Data'!E2080&gt;'Raw Data'!D2080,'Raw Data'!E2080-'Raw Data'!D2080&gt;0,'Raw Data'!E2080-'Raw Data'!D2080&lt;4),'Raw Data'!L2080, 0))</f>
        <v/>
      </c>
      <c r="O2085">
        <f>IF(ISBLANK('Raw Data'!D2080),0,IF(AND('Raw Data'!E2080&gt;'Raw Data'!D2080,'Raw Data'!E2080-'Raw Data'!D2080&gt;0,'Raw Data'!D2080-'Raw Data'!E2080&lt;4),'Raw Data'!K2080, 0))</f>
        <v/>
      </c>
      <c r="P2085">
        <f>IF('Raw Data'!E2080-'Raw Data'!D2080&gt;3, 'Raw Data'!N2080, IF('Raw Data'!D2080-'Raw Data'!E2080&gt;3, 'Raw Data'!M2080, 0))</f>
        <v/>
      </c>
      <c r="Q2085">
        <f>IF(ISBLANK('Raw Data'!E2080),0,IF(AND('Raw Data'!E2080-'Raw Data'!D2080&lt;4,'Raw Data'!E2080-'Raw Data'!D2080&gt;0),'Raw Data'!L2080,IF(AND('Raw Data'!D2080&gt;'Raw Data'!E2080,'Raw Data'!D2080-'Raw Data'!E2080&gt;0),'Raw Data'!K2080,0)))</f>
        <v/>
      </c>
      <c r="R2085">
        <f>IF(ISBLANK('Raw Data'!K2080),0,IFERROR(IF(MATCH(SMALL('Raw Data'!K2080:N2080,1),L2085:O2085,0),SMALL('Raw Data'!K2080:N2080,1)),0))</f>
        <v/>
      </c>
      <c r="S2085">
        <f>IF(ISBLANK('Raw Data'!K2080),0,IFERROR(IF(MATCH(SMALL('Raw Data'!K2080:N2080,2),L2085:O2085,0),SMALL('Raw Data'!K2080:N2080,2)),0))</f>
        <v/>
      </c>
      <c r="T2085">
        <f>IF(ISBLANK('Raw Data'!K2080),0,IFERROR(IF(MATCH(SMALL('Raw Data'!K2080:N2080,3),L2085:O2085,0),SMALL('Raw Data'!K2080:N2080,3)),0))</f>
        <v/>
      </c>
      <c r="U2085">
        <f>IF(ISBLANK('Raw Data'!K2080),0,IFERROR(IF(MATCH(SMALL('Raw Data'!K2080:N2080,4),L2085:O2085,0),SMALL('Raw Data'!K2080:N2080,4)),0))</f>
        <v/>
      </c>
      <c r="V2085">
        <f>IF(AND('Raw Data'!D2080&lt;3, 'Raw Data'!E2080&lt;3, 'Raw Data'!A2080&gt;0), 'Raw Data'!AF2080, 0)</f>
        <v/>
      </c>
      <c r="W2085">
        <f>IF(AND('Raw Data'!D2080&lt;4, 'Raw Data'!E2080&lt;4, 'Raw Data'!A2080&gt;0), 'Raw Data'!AI2080, 0)</f>
        <v/>
      </c>
      <c r="X2085">
        <f>IF(AND('Raw Data'!D2080&lt;5, 'Raw Data'!E2080&lt;5, 'Raw Data'!A2080&gt;0), 'Raw Data'!AL2080, 0)</f>
        <v/>
      </c>
      <c r="Y2085">
        <f>IF(AND('Raw Data'!D2080&lt;6, 'Raw Data'!E2080&lt;6, 'Raw Data'!A2080&gt;0), 'Raw Data'!AO2080, 0)</f>
        <v/>
      </c>
      <c r="Z2085">
        <f>IF(ISBLANK('Raw Data'!D2080), 0, IF('Raw Data'!D2080-'Raw Data'!E2080&gt;1, 'Raw Data'!AW2080, 0))</f>
        <v/>
      </c>
      <c r="AA2085">
        <f>IF(ISBLANK('Raw Data'!A2080), 0, IF(ABS('Raw Data'!D2080-'Raw Data'!E2080)&lt;2, 'Raw Data'!AX2080, 0))</f>
        <v/>
      </c>
      <c r="AB2085">
        <f>IF(ISBLANK('Raw Data'!D2080), 0, IF('Raw Data'!E2080-'Raw Data'!D2080&gt;1, 'Raw Data'!AY2080, 0))</f>
        <v/>
      </c>
      <c r="AC2085">
        <f>IF(ISBLANK('Raw Data'!D2080), 0, IF('Raw Data'!D2080-'Raw Data'!E2080&gt;2, 'Raw Data'!AZ2080, 0))</f>
        <v/>
      </c>
      <c r="AD2085">
        <f>IF(ISBLANK('Raw Data'!A2080), 0, IF(ABS('Raw Data'!D2080-'Raw Data'!E2080)&lt;3, 'Raw Data'!BA2080, 0))</f>
        <v/>
      </c>
      <c r="AE2085">
        <f>IF(ISBLANK('Raw Data'!D2080), 0, IF('Raw Data'!E2080-'Raw Data'!D2080&gt;2, 'Raw Data'!BB2080, 0))</f>
        <v/>
      </c>
      <c r="AF2085">
        <f>IF(ISBLANK('Raw Data'!D2080), 0, IF('Raw Data'!D2080-'Raw Data'!E2080&gt;3, 'Raw Data'!BC2080, 0))</f>
        <v/>
      </c>
      <c r="AG2085">
        <f>IF(ISBLANK('Raw Data'!A2080), 0, IF(ABS('Raw Data'!D2080-'Raw Data'!E2080)&lt;4, 'Raw Data'!BD2080, 0))</f>
        <v/>
      </c>
      <c r="AH2085">
        <f>IF(ISBLANK('Raw Data'!D2080), 0, IF('Raw Data'!E2080-'Raw Data'!D2080&gt;3, 'Raw Data'!BE2080, 0))</f>
        <v/>
      </c>
      <c r="AI2085">
        <f>IF(SUM('Raw Data'!D2080:E2080)&gt;'Raw Data'!F2080, 'Raw Data'!G2080, 0)</f>
        <v/>
      </c>
      <c r="AJ2085">
        <f>IF(ISBLANK('Raw Data'!D2080), 0, IF(SUM('Raw Data'!D2080:E2080)&lt;'Raw Data'!F2080, 'Raw Data'!H2080, 0))</f>
        <v/>
      </c>
      <c r="AK2085">
        <f>IF(ISBLANK('Raw Data'!A2080), 0, IF(AND('Raw Data'!D2080&lt;3, 'Raw Data'!E2080&lt;3, 'Raw Data'!F2080&lt;BB$2), 'Raw Data'!AF2080, 0))</f>
        <v/>
      </c>
      <c r="AL2085">
        <f>IF(ISBLANK('Raw Data'!A2080), 0, IF(AND('Raw Data'!D2080&lt;4, 'Raw Data'!E2080&lt;4, 'Raw Data'!F2080&lt;BB$2), 'Raw Data'!AI2080, 0))</f>
        <v/>
      </c>
      <c r="AM2085">
        <f>IF(ISBLANK('Raw Data'!A2080), 0, IF(AND('Raw Data'!D2080&lt;5, 'Raw Data'!E2080&lt;5, 'Raw Data'!F2080&lt;BB$2), 'Raw Data'!AL2080, 0))</f>
        <v/>
      </c>
      <c r="AN2085">
        <f>IF(ISBLANK('Raw Data'!A2080), 0, IF(AND('Raw Data'!D2080&lt;6, 'Raw Data'!E2080&lt;6, 'Raw Data'!F2080&lt;BB$2), 'Raw Data'!AO2080, 0))</f>
        <v/>
      </c>
      <c r="AO2085">
        <f>IF(ISBLANK('Raw Data'!A2080), 0, IF(AND('Raw Data'!I2080&lt;Analysis!$BC$2, 'Raw Data'!D2080-'Raw Data'!E2080&gt;1), 'Raw Data'!AW2080, IF(AND('Raw Data'!J2080&lt;Analysis!$BC$2, 'Raw Data'!E2080-'Raw Data'!D2080&gt;1), 'Raw Data'!AY2080, 0)))</f>
        <v/>
      </c>
      <c r="AP2085">
        <f>IF(ISBLANK('Raw Data'!A2080), 0, IF(AND('Raw Data'!I2080&lt;Analysis!$BC$2, 'Raw Data'!D2080-'Raw Data'!E2080&gt;2), 'Raw Data'!AZ2080, IF(AND('Raw Data'!J2080&lt;Analysis!$BC$2, 'Raw Data'!E2080-'Raw Data'!D2080&gt;2), 'Raw Data'!BB2080, 0)))</f>
        <v/>
      </c>
      <c r="AQ2085">
        <f>IF(ISBLANK('Raw Data'!A2080), 0, IF(AND('Raw Data'!I2080&lt;Analysis!$BC$2, 'Raw Data'!D2080-'Raw Data'!E2080&gt;3), 'Raw Data'!BC2080, IF(AND('Raw Data'!J2080&lt;Analysis!$BC$2, 'Raw Data'!E2080-'Raw Data'!D2080&gt;3), 'Raw Data'!BE2080, 0)))</f>
        <v/>
      </c>
      <c r="AR2085">
        <f>IF('Hidden Analysiss'!D2081=1,IF(ABS('Raw Data'!E2080-'Raw Data'!D2080)&lt;2,'Raw Data'!AX2080,0), 0)</f>
        <v/>
      </c>
      <c r="AS2085">
        <f>IF('Hidden Analysiss'!D2081=1,IF(ABS('Raw Data'!E2080-'Raw Data'!D2080)&lt;3,'Raw Data'!BA2080,0), 0)</f>
        <v/>
      </c>
      <c r="AT2085">
        <f>IF('Hidden Analysiss'!D2081=1,IF(ABS('Raw Data'!E2080-'Raw Data'!D2080)&lt;4,'Raw Data'!BD2080,0), 0)</f>
        <v/>
      </c>
      <c r="AU2085">
        <f>IF(AND('Hidden Analysiss'!E2081=1, ABS('Raw Data'!E2080-'Raw Data'!D2080)&lt;2), 'Raw Data'!AX2080, 0)</f>
        <v/>
      </c>
      <c r="AV2085">
        <f>IF(AND('Hidden Analysiss'!E2081=1, ABS('Raw Data'!E2080-'Raw Data'!D2080)&lt;3), 'Raw Data'!BA2080, 0)</f>
        <v/>
      </c>
      <c r="AW2085">
        <f>IF(AND('Hidden Analysiss'!E2081=1, ABS('Raw Data'!E2080-'Raw Data'!D2080)&lt;3), 'Raw Data'!BD2080, 0)</f>
        <v/>
      </c>
    </row>
    <row r="2086">
      <c r="A2086" s="1">
        <f>'Raw Data'!A2081</f>
        <v/>
      </c>
      <c r="B2086">
        <f>IF('Raw Data'!E2081&gt;'Raw Data'!D2081, 'Raw Data'!J2081, 0)</f>
        <v/>
      </c>
      <c r="C2086">
        <f>IF('Raw Data'!D2081&gt;'Raw Data'!E2081, 'Raw Data'!I2081, 0)</f>
        <v/>
      </c>
      <c r="D2086">
        <f>SUM(G2086:H2086)</f>
        <v/>
      </c>
      <c r="E2086">
        <f>IF(AND('Raw Data'!J2081&lt;'Raw Data'!I2081,'Raw Data'!E2081&gt;'Raw Data'!D2081,'Raw Data'!E2081-'Raw Data'!D2081&gt;3),'Raw Data'!N2081,IF(AND('Raw Data'!I2081&lt;'Raw Data'!J2081,'Raw Data'!D2081&gt;'Raw Data'!E2081,'Raw Data'!D2081-'Raw Data'!E2081&gt;3),'Raw Data'!M2081,0))</f>
        <v/>
      </c>
      <c r="F2086">
        <f>IF(AND('Raw Data'!J2081&lt;'Raw Data'!I2081,'Raw Data'!E2081&gt;'Raw Data'!D2081,'Raw Data'!E2081-'Raw Data'!D2081&lt;4),'Raw Data'!L2081,IF(AND('Raw Data'!I2081&lt;'Raw Data'!J2081,'Raw Data'!D2081&gt;'Raw Data'!E2081,'Raw Data'!D2081-'Raw Data'!E2081&lt;4),'Raw Data'!K2081,0))</f>
        <v/>
      </c>
      <c r="G2086">
        <f>IF(AND('Raw Data'!J2081&lt;'Raw Data'!I2081, 'Raw Data'!E2081&gt;'Raw Data'!D2081), 'Raw Data'!J2081, 0)</f>
        <v/>
      </c>
      <c r="H2086">
        <f>IF(AND('Raw Data'!J2081&gt;'Raw Data'!I2081, 'Raw Data'!E2081&lt;'Raw Data'!D2081), 'Raw Data'!I2081, 0)</f>
        <v/>
      </c>
      <c r="I2086">
        <f>SUM(J2086:K2086)</f>
        <v/>
      </c>
      <c r="J2086">
        <f>IF(AND('Raw Data'!J2081&gt;'Raw Data'!I2081, 'Raw Data'!E2081&gt;'Raw Data'!D2081), 'Raw Data'!J2081, 0)</f>
        <v/>
      </c>
      <c r="K2086">
        <f>IF(AND('Raw Data'!I2081&gt;'Raw Data'!J2081, 'Raw Data'!D2081&gt;'Raw Data'!E2081), 'Raw Data'!I2081, 0)</f>
        <v/>
      </c>
      <c r="L2086">
        <f>IF('Raw Data'!E2081-'Raw Data'!D2081&gt;3, 'Raw Data'!N2081, 0)</f>
        <v/>
      </c>
      <c r="M2086">
        <f>IF('Raw Data'!D2081-'Raw Data'!E2081&gt;3, 'Raw Data'!M2081, 0)</f>
        <v/>
      </c>
      <c r="N2086">
        <f>IF(ISBLANK('Raw Data'!D2081),0,IF(AND('Raw Data'!E2081&gt;'Raw Data'!D2081,'Raw Data'!E2081-'Raw Data'!D2081&gt;0,'Raw Data'!E2081-'Raw Data'!D2081&lt;4),'Raw Data'!L2081, 0))</f>
        <v/>
      </c>
      <c r="O2086">
        <f>IF(ISBLANK('Raw Data'!D2081),0,IF(AND('Raw Data'!E2081&gt;'Raw Data'!D2081,'Raw Data'!E2081-'Raw Data'!D2081&gt;0,'Raw Data'!D2081-'Raw Data'!E2081&lt;4),'Raw Data'!K2081, 0))</f>
        <v/>
      </c>
      <c r="P2086">
        <f>IF('Raw Data'!E2081-'Raw Data'!D2081&gt;3, 'Raw Data'!N2081, IF('Raw Data'!D2081-'Raw Data'!E2081&gt;3, 'Raw Data'!M2081, 0))</f>
        <v/>
      </c>
      <c r="Q2086">
        <f>IF(ISBLANK('Raw Data'!E2081),0,IF(AND('Raw Data'!E2081-'Raw Data'!D2081&lt;4,'Raw Data'!E2081-'Raw Data'!D2081&gt;0),'Raw Data'!L2081,IF(AND('Raw Data'!D2081&gt;'Raw Data'!E2081,'Raw Data'!D2081-'Raw Data'!E2081&gt;0),'Raw Data'!K2081,0)))</f>
        <v/>
      </c>
      <c r="R2086">
        <f>IF(ISBLANK('Raw Data'!K2081),0,IFERROR(IF(MATCH(SMALL('Raw Data'!K2081:N2081,1),L2086:O2086,0),SMALL('Raw Data'!K2081:N2081,1)),0))</f>
        <v/>
      </c>
      <c r="S2086">
        <f>IF(ISBLANK('Raw Data'!K2081),0,IFERROR(IF(MATCH(SMALL('Raw Data'!K2081:N2081,2),L2086:O2086,0),SMALL('Raw Data'!K2081:N2081,2)),0))</f>
        <v/>
      </c>
      <c r="T2086">
        <f>IF(ISBLANK('Raw Data'!K2081),0,IFERROR(IF(MATCH(SMALL('Raw Data'!K2081:N2081,3),L2086:O2086,0),SMALL('Raw Data'!K2081:N2081,3)),0))</f>
        <v/>
      </c>
      <c r="U2086">
        <f>IF(ISBLANK('Raw Data'!K2081),0,IFERROR(IF(MATCH(SMALL('Raw Data'!K2081:N2081,4),L2086:O2086,0),SMALL('Raw Data'!K2081:N2081,4)),0))</f>
        <v/>
      </c>
      <c r="V2086">
        <f>IF(AND('Raw Data'!D2081&lt;3, 'Raw Data'!E2081&lt;3, 'Raw Data'!A2081&gt;0), 'Raw Data'!AF2081, 0)</f>
        <v/>
      </c>
      <c r="W2086">
        <f>IF(AND('Raw Data'!D2081&lt;4, 'Raw Data'!E2081&lt;4, 'Raw Data'!A2081&gt;0), 'Raw Data'!AI2081, 0)</f>
        <v/>
      </c>
      <c r="X2086">
        <f>IF(AND('Raw Data'!D2081&lt;5, 'Raw Data'!E2081&lt;5, 'Raw Data'!A2081&gt;0), 'Raw Data'!AL2081, 0)</f>
        <v/>
      </c>
      <c r="Y2086">
        <f>IF(AND('Raw Data'!D2081&lt;6, 'Raw Data'!E2081&lt;6, 'Raw Data'!A2081&gt;0), 'Raw Data'!AO2081, 0)</f>
        <v/>
      </c>
      <c r="Z2086">
        <f>IF(ISBLANK('Raw Data'!D2081), 0, IF('Raw Data'!D2081-'Raw Data'!E2081&gt;1, 'Raw Data'!AW2081, 0))</f>
        <v/>
      </c>
      <c r="AA2086">
        <f>IF(ISBLANK('Raw Data'!A2081), 0, IF(ABS('Raw Data'!D2081-'Raw Data'!E2081)&lt;2, 'Raw Data'!AX2081, 0))</f>
        <v/>
      </c>
      <c r="AB2086">
        <f>IF(ISBLANK('Raw Data'!D2081), 0, IF('Raw Data'!E2081-'Raw Data'!D2081&gt;1, 'Raw Data'!AY2081, 0))</f>
        <v/>
      </c>
      <c r="AC2086">
        <f>IF(ISBLANK('Raw Data'!D2081), 0, IF('Raw Data'!D2081-'Raw Data'!E2081&gt;2, 'Raw Data'!AZ2081, 0))</f>
        <v/>
      </c>
      <c r="AD2086">
        <f>IF(ISBLANK('Raw Data'!A2081), 0, IF(ABS('Raw Data'!D2081-'Raw Data'!E2081)&lt;3, 'Raw Data'!BA2081, 0))</f>
        <v/>
      </c>
      <c r="AE2086">
        <f>IF(ISBLANK('Raw Data'!D2081), 0, IF('Raw Data'!E2081-'Raw Data'!D2081&gt;2, 'Raw Data'!BB2081, 0))</f>
        <v/>
      </c>
      <c r="AF2086">
        <f>IF(ISBLANK('Raw Data'!D2081), 0, IF('Raw Data'!D2081-'Raw Data'!E2081&gt;3, 'Raw Data'!BC2081, 0))</f>
        <v/>
      </c>
      <c r="AG2086">
        <f>IF(ISBLANK('Raw Data'!A2081), 0, IF(ABS('Raw Data'!D2081-'Raw Data'!E2081)&lt;4, 'Raw Data'!BD2081, 0))</f>
        <v/>
      </c>
      <c r="AH2086">
        <f>IF(ISBLANK('Raw Data'!D2081), 0, IF('Raw Data'!E2081-'Raw Data'!D2081&gt;3, 'Raw Data'!BE2081, 0))</f>
        <v/>
      </c>
      <c r="AI2086">
        <f>IF(SUM('Raw Data'!D2081:E2081)&gt;'Raw Data'!F2081, 'Raw Data'!G2081, 0)</f>
        <v/>
      </c>
      <c r="AJ2086">
        <f>IF(ISBLANK('Raw Data'!D2081), 0, IF(SUM('Raw Data'!D2081:E2081)&lt;'Raw Data'!F2081, 'Raw Data'!H2081, 0))</f>
        <v/>
      </c>
      <c r="AK2086">
        <f>IF(ISBLANK('Raw Data'!A2081), 0, IF(AND('Raw Data'!D2081&lt;3, 'Raw Data'!E2081&lt;3, 'Raw Data'!F2081&lt;BB$2), 'Raw Data'!AF2081, 0))</f>
        <v/>
      </c>
      <c r="AL2086">
        <f>IF(ISBLANK('Raw Data'!A2081), 0, IF(AND('Raw Data'!D2081&lt;4, 'Raw Data'!E2081&lt;4, 'Raw Data'!F2081&lt;BB$2), 'Raw Data'!AI2081, 0))</f>
        <v/>
      </c>
      <c r="AM2086">
        <f>IF(ISBLANK('Raw Data'!A2081), 0, IF(AND('Raw Data'!D2081&lt;5, 'Raw Data'!E2081&lt;5, 'Raw Data'!F2081&lt;BB$2), 'Raw Data'!AL2081, 0))</f>
        <v/>
      </c>
      <c r="AN2086">
        <f>IF(ISBLANK('Raw Data'!A2081), 0, IF(AND('Raw Data'!D2081&lt;6, 'Raw Data'!E2081&lt;6, 'Raw Data'!F2081&lt;BB$2), 'Raw Data'!AO2081, 0))</f>
        <v/>
      </c>
      <c r="AO2086">
        <f>IF(ISBLANK('Raw Data'!A2081), 0, IF(AND('Raw Data'!I2081&lt;Analysis!$BC$2, 'Raw Data'!D2081-'Raw Data'!E2081&gt;1), 'Raw Data'!AW2081, IF(AND('Raw Data'!J2081&lt;Analysis!$BC$2, 'Raw Data'!E2081-'Raw Data'!D2081&gt;1), 'Raw Data'!AY2081, 0)))</f>
        <v/>
      </c>
      <c r="AP2086">
        <f>IF(ISBLANK('Raw Data'!A2081), 0, IF(AND('Raw Data'!I2081&lt;Analysis!$BC$2, 'Raw Data'!D2081-'Raw Data'!E2081&gt;2), 'Raw Data'!AZ2081, IF(AND('Raw Data'!J2081&lt;Analysis!$BC$2, 'Raw Data'!E2081-'Raw Data'!D2081&gt;2), 'Raw Data'!BB2081, 0)))</f>
        <v/>
      </c>
      <c r="AQ2086">
        <f>IF(ISBLANK('Raw Data'!A2081), 0, IF(AND('Raw Data'!I2081&lt;Analysis!$BC$2, 'Raw Data'!D2081-'Raw Data'!E2081&gt;3), 'Raw Data'!BC2081, IF(AND('Raw Data'!J2081&lt;Analysis!$BC$2, 'Raw Data'!E2081-'Raw Data'!D2081&gt;3), 'Raw Data'!BE2081, 0)))</f>
        <v/>
      </c>
      <c r="AR2086">
        <f>IF('Hidden Analysiss'!D2082=1,IF(ABS('Raw Data'!E2081-'Raw Data'!D2081)&lt;2,'Raw Data'!AX2081,0), 0)</f>
        <v/>
      </c>
      <c r="AS2086">
        <f>IF('Hidden Analysiss'!D2082=1,IF(ABS('Raw Data'!E2081-'Raw Data'!D2081)&lt;3,'Raw Data'!BA2081,0), 0)</f>
        <v/>
      </c>
      <c r="AT2086">
        <f>IF('Hidden Analysiss'!D2082=1,IF(ABS('Raw Data'!E2081-'Raw Data'!D2081)&lt;4,'Raw Data'!BD2081,0), 0)</f>
        <v/>
      </c>
      <c r="AU2086">
        <f>IF(AND('Hidden Analysiss'!E2082=1, ABS('Raw Data'!E2081-'Raw Data'!D2081)&lt;2), 'Raw Data'!AX2081, 0)</f>
        <v/>
      </c>
      <c r="AV2086">
        <f>IF(AND('Hidden Analysiss'!E2082=1, ABS('Raw Data'!E2081-'Raw Data'!D2081)&lt;3), 'Raw Data'!BA2081, 0)</f>
        <v/>
      </c>
      <c r="AW2086">
        <f>IF(AND('Hidden Analysiss'!E2082=1, ABS('Raw Data'!E2081-'Raw Data'!D2081)&lt;3), 'Raw Data'!BD2081, 0)</f>
        <v/>
      </c>
    </row>
    <row r="2087">
      <c r="A2087" s="1">
        <f>'Raw Data'!A2082</f>
        <v/>
      </c>
      <c r="B2087">
        <f>IF('Raw Data'!E2082&gt;'Raw Data'!D2082, 'Raw Data'!J2082, 0)</f>
        <v/>
      </c>
      <c r="C2087">
        <f>IF('Raw Data'!D2082&gt;'Raw Data'!E2082, 'Raw Data'!I2082, 0)</f>
        <v/>
      </c>
      <c r="D2087">
        <f>SUM(G2087:H2087)</f>
        <v/>
      </c>
      <c r="E2087">
        <f>IF(AND('Raw Data'!J2082&lt;'Raw Data'!I2082,'Raw Data'!E2082&gt;'Raw Data'!D2082,'Raw Data'!E2082-'Raw Data'!D2082&gt;3),'Raw Data'!N2082,IF(AND('Raw Data'!I2082&lt;'Raw Data'!J2082,'Raw Data'!D2082&gt;'Raw Data'!E2082,'Raw Data'!D2082-'Raw Data'!E2082&gt;3),'Raw Data'!M2082,0))</f>
        <v/>
      </c>
      <c r="F2087">
        <f>IF(AND('Raw Data'!J2082&lt;'Raw Data'!I2082,'Raw Data'!E2082&gt;'Raw Data'!D2082,'Raw Data'!E2082-'Raw Data'!D2082&lt;4),'Raw Data'!L2082,IF(AND('Raw Data'!I2082&lt;'Raw Data'!J2082,'Raw Data'!D2082&gt;'Raw Data'!E2082,'Raw Data'!D2082-'Raw Data'!E2082&lt;4),'Raw Data'!K2082,0))</f>
        <v/>
      </c>
      <c r="G2087">
        <f>IF(AND('Raw Data'!J2082&lt;'Raw Data'!I2082, 'Raw Data'!E2082&gt;'Raw Data'!D2082), 'Raw Data'!J2082, 0)</f>
        <v/>
      </c>
      <c r="H2087">
        <f>IF(AND('Raw Data'!J2082&gt;'Raw Data'!I2082, 'Raw Data'!E2082&lt;'Raw Data'!D2082), 'Raw Data'!I2082, 0)</f>
        <v/>
      </c>
      <c r="I2087">
        <f>SUM(J2087:K2087)</f>
        <v/>
      </c>
      <c r="J2087">
        <f>IF(AND('Raw Data'!J2082&gt;'Raw Data'!I2082, 'Raw Data'!E2082&gt;'Raw Data'!D2082), 'Raw Data'!J2082, 0)</f>
        <v/>
      </c>
      <c r="K2087">
        <f>IF(AND('Raw Data'!I2082&gt;'Raw Data'!J2082, 'Raw Data'!D2082&gt;'Raw Data'!E2082), 'Raw Data'!I2082, 0)</f>
        <v/>
      </c>
      <c r="L2087">
        <f>IF('Raw Data'!E2082-'Raw Data'!D2082&gt;3, 'Raw Data'!N2082, 0)</f>
        <v/>
      </c>
      <c r="M2087">
        <f>IF('Raw Data'!D2082-'Raw Data'!E2082&gt;3, 'Raw Data'!M2082, 0)</f>
        <v/>
      </c>
      <c r="N2087">
        <f>IF(ISBLANK('Raw Data'!D2082),0,IF(AND('Raw Data'!E2082&gt;'Raw Data'!D2082,'Raw Data'!E2082-'Raw Data'!D2082&gt;0,'Raw Data'!E2082-'Raw Data'!D2082&lt;4),'Raw Data'!L2082, 0))</f>
        <v/>
      </c>
      <c r="O2087">
        <f>IF(ISBLANK('Raw Data'!D2082),0,IF(AND('Raw Data'!E2082&gt;'Raw Data'!D2082,'Raw Data'!E2082-'Raw Data'!D2082&gt;0,'Raw Data'!D2082-'Raw Data'!E2082&lt;4),'Raw Data'!K2082, 0))</f>
        <v/>
      </c>
      <c r="P2087">
        <f>IF('Raw Data'!E2082-'Raw Data'!D2082&gt;3, 'Raw Data'!N2082, IF('Raw Data'!D2082-'Raw Data'!E2082&gt;3, 'Raw Data'!M2082, 0))</f>
        <v/>
      </c>
      <c r="Q2087">
        <f>IF(ISBLANK('Raw Data'!E2082),0,IF(AND('Raw Data'!E2082-'Raw Data'!D2082&lt;4,'Raw Data'!E2082-'Raw Data'!D2082&gt;0),'Raw Data'!L2082,IF(AND('Raw Data'!D2082&gt;'Raw Data'!E2082,'Raw Data'!D2082-'Raw Data'!E2082&gt;0),'Raw Data'!K2082,0)))</f>
        <v/>
      </c>
      <c r="R2087">
        <f>IF(ISBLANK('Raw Data'!K2082),0,IFERROR(IF(MATCH(SMALL('Raw Data'!K2082:N2082,1),L2087:O2087,0),SMALL('Raw Data'!K2082:N2082,1)),0))</f>
        <v/>
      </c>
      <c r="S2087">
        <f>IF(ISBLANK('Raw Data'!K2082),0,IFERROR(IF(MATCH(SMALL('Raw Data'!K2082:N2082,2),L2087:O2087,0),SMALL('Raw Data'!K2082:N2082,2)),0))</f>
        <v/>
      </c>
      <c r="T2087">
        <f>IF(ISBLANK('Raw Data'!K2082),0,IFERROR(IF(MATCH(SMALL('Raw Data'!K2082:N2082,3),L2087:O2087,0),SMALL('Raw Data'!K2082:N2082,3)),0))</f>
        <v/>
      </c>
      <c r="U2087">
        <f>IF(ISBLANK('Raw Data'!K2082),0,IFERROR(IF(MATCH(SMALL('Raw Data'!K2082:N2082,4),L2087:O2087,0),SMALL('Raw Data'!K2082:N2082,4)),0))</f>
        <v/>
      </c>
      <c r="V2087">
        <f>IF(AND('Raw Data'!D2082&lt;3, 'Raw Data'!E2082&lt;3, 'Raw Data'!A2082&gt;0), 'Raw Data'!AF2082, 0)</f>
        <v/>
      </c>
      <c r="W2087">
        <f>IF(AND('Raw Data'!D2082&lt;4, 'Raw Data'!E2082&lt;4, 'Raw Data'!A2082&gt;0), 'Raw Data'!AI2082, 0)</f>
        <v/>
      </c>
      <c r="X2087">
        <f>IF(AND('Raw Data'!D2082&lt;5, 'Raw Data'!E2082&lt;5, 'Raw Data'!A2082&gt;0), 'Raw Data'!AL2082, 0)</f>
        <v/>
      </c>
      <c r="Y2087">
        <f>IF(AND('Raw Data'!D2082&lt;6, 'Raw Data'!E2082&lt;6, 'Raw Data'!A2082&gt;0), 'Raw Data'!AO2082, 0)</f>
        <v/>
      </c>
      <c r="Z2087">
        <f>IF(ISBLANK('Raw Data'!D2082), 0, IF('Raw Data'!D2082-'Raw Data'!E2082&gt;1, 'Raw Data'!AW2082, 0))</f>
        <v/>
      </c>
      <c r="AA2087">
        <f>IF(ISBLANK('Raw Data'!A2082), 0, IF(ABS('Raw Data'!D2082-'Raw Data'!E2082)&lt;2, 'Raw Data'!AX2082, 0))</f>
        <v/>
      </c>
      <c r="AB2087">
        <f>IF(ISBLANK('Raw Data'!D2082), 0, IF('Raw Data'!E2082-'Raw Data'!D2082&gt;1, 'Raw Data'!AY2082, 0))</f>
        <v/>
      </c>
      <c r="AC2087">
        <f>IF(ISBLANK('Raw Data'!D2082), 0, IF('Raw Data'!D2082-'Raw Data'!E2082&gt;2, 'Raw Data'!AZ2082, 0))</f>
        <v/>
      </c>
      <c r="AD2087">
        <f>IF(ISBLANK('Raw Data'!A2082), 0, IF(ABS('Raw Data'!D2082-'Raw Data'!E2082)&lt;3, 'Raw Data'!BA2082, 0))</f>
        <v/>
      </c>
      <c r="AE2087">
        <f>IF(ISBLANK('Raw Data'!D2082), 0, IF('Raw Data'!E2082-'Raw Data'!D2082&gt;2, 'Raw Data'!BB2082, 0))</f>
        <v/>
      </c>
      <c r="AF2087">
        <f>IF(ISBLANK('Raw Data'!D2082), 0, IF('Raw Data'!D2082-'Raw Data'!E2082&gt;3, 'Raw Data'!BC2082, 0))</f>
        <v/>
      </c>
      <c r="AG2087">
        <f>IF(ISBLANK('Raw Data'!A2082), 0, IF(ABS('Raw Data'!D2082-'Raw Data'!E2082)&lt;4, 'Raw Data'!BD2082, 0))</f>
        <v/>
      </c>
      <c r="AH2087">
        <f>IF(ISBLANK('Raw Data'!D2082), 0, IF('Raw Data'!E2082-'Raw Data'!D2082&gt;3, 'Raw Data'!BE2082, 0))</f>
        <v/>
      </c>
      <c r="AI2087">
        <f>IF(SUM('Raw Data'!D2082:E2082)&gt;'Raw Data'!F2082, 'Raw Data'!G2082, 0)</f>
        <v/>
      </c>
      <c r="AJ2087">
        <f>IF(ISBLANK('Raw Data'!D2082), 0, IF(SUM('Raw Data'!D2082:E2082)&lt;'Raw Data'!F2082, 'Raw Data'!H2082, 0))</f>
        <v/>
      </c>
      <c r="AK2087">
        <f>IF(ISBLANK('Raw Data'!A2082), 0, IF(AND('Raw Data'!D2082&lt;3, 'Raw Data'!E2082&lt;3, 'Raw Data'!F2082&lt;BB$2), 'Raw Data'!AF2082, 0))</f>
        <v/>
      </c>
      <c r="AL2087">
        <f>IF(ISBLANK('Raw Data'!A2082), 0, IF(AND('Raw Data'!D2082&lt;4, 'Raw Data'!E2082&lt;4, 'Raw Data'!F2082&lt;BB$2), 'Raw Data'!AI2082, 0))</f>
        <v/>
      </c>
      <c r="AM2087">
        <f>IF(ISBLANK('Raw Data'!A2082), 0, IF(AND('Raw Data'!D2082&lt;5, 'Raw Data'!E2082&lt;5, 'Raw Data'!F2082&lt;BB$2), 'Raw Data'!AL2082, 0))</f>
        <v/>
      </c>
      <c r="AN2087">
        <f>IF(ISBLANK('Raw Data'!A2082), 0, IF(AND('Raw Data'!D2082&lt;6, 'Raw Data'!E2082&lt;6, 'Raw Data'!F2082&lt;BB$2), 'Raw Data'!AO2082, 0))</f>
        <v/>
      </c>
      <c r="AO2087">
        <f>IF(ISBLANK('Raw Data'!A2082), 0, IF(AND('Raw Data'!I2082&lt;Analysis!$BC$2, 'Raw Data'!D2082-'Raw Data'!E2082&gt;1), 'Raw Data'!AW2082, IF(AND('Raw Data'!J2082&lt;Analysis!$BC$2, 'Raw Data'!E2082-'Raw Data'!D2082&gt;1), 'Raw Data'!AY2082, 0)))</f>
        <v/>
      </c>
      <c r="AP2087">
        <f>IF(ISBLANK('Raw Data'!A2082), 0, IF(AND('Raw Data'!I2082&lt;Analysis!$BC$2, 'Raw Data'!D2082-'Raw Data'!E2082&gt;2), 'Raw Data'!AZ2082, IF(AND('Raw Data'!J2082&lt;Analysis!$BC$2, 'Raw Data'!E2082-'Raw Data'!D2082&gt;2), 'Raw Data'!BB2082, 0)))</f>
        <v/>
      </c>
      <c r="AQ2087">
        <f>IF(ISBLANK('Raw Data'!A2082), 0, IF(AND('Raw Data'!I2082&lt;Analysis!$BC$2, 'Raw Data'!D2082-'Raw Data'!E2082&gt;3), 'Raw Data'!BC2082, IF(AND('Raw Data'!J2082&lt;Analysis!$BC$2, 'Raw Data'!E2082-'Raw Data'!D2082&gt;3), 'Raw Data'!BE2082, 0)))</f>
        <v/>
      </c>
      <c r="AR2087">
        <f>IF('Hidden Analysiss'!D2083=1,IF(ABS('Raw Data'!E2082-'Raw Data'!D2082)&lt;2,'Raw Data'!AX2082,0), 0)</f>
        <v/>
      </c>
      <c r="AS2087">
        <f>IF('Hidden Analysiss'!D2083=1,IF(ABS('Raw Data'!E2082-'Raw Data'!D2082)&lt;3,'Raw Data'!BA2082,0), 0)</f>
        <v/>
      </c>
      <c r="AT2087">
        <f>IF('Hidden Analysiss'!D2083=1,IF(ABS('Raw Data'!E2082-'Raw Data'!D2082)&lt;4,'Raw Data'!BD2082,0), 0)</f>
        <v/>
      </c>
      <c r="AU2087">
        <f>IF(AND('Hidden Analysiss'!E2083=1, ABS('Raw Data'!E2082-'Raw Data'!D2082)&lt;2), 'Raw Data'!AX2082, 0)</f>
        <v/>
      </c>
      <c r="AV2087">
        <f>IF(AND('Hidden Analysiss'!E2083=1, ABS('Raw Data'!E2082-'Raw Data'!D2082)&lt;3), 'Raw Data'!BA2082, 0)</f>
        <v/>
      </c>
      <c r="AW2087">
        <f>IF(AND('Hidden Analysiss'!E2083=1, ABS('Raw Data'!E2082-'Raw Data'!D2082)&lt;3), 'Raw Data'!BD2082, 0)</f>
        <v/>
      </c>
    </row>
    <row r="2088">
      <c r="A2088" s="1">
        <f>'Raw Data'!A2083</f>
        <v/>
      </c>
      <c r="B2088">
        <f>IF('Raw Data'!E2083&gt;'Raw Data'!D2083, 'Raw Data'!J2083, 0)</f>
        <v/>
      </c>
      <c r="C2088">
        <f>IF('Raw Data'!D2083&gt;'Raw Data'!E2083, 'Raw Data'!I2083, 0)</f>
        <v/>
      </c>
      <c r="D2088">
        <f>SUM(G2088:H2088)</f>
        <v/>
      </c>
      <c r="E2088">
        <f>IF(AND('Raw Data'!J2083&lt;'Raw Data'!I2083,'Raw Data'!E2083&gt;'Raw Data'!D2083,'Raw Data'!E2083-'Raw Data'!D2083&gt;3),'Raw Data'!N2083,IF(AND('Raw Data'!I2083&lt;'Raw Data'!J2083,'Raw Data'!D2083&gt;'Raw Data'!E2083,'Raw Data'!D2083-'Raw Data'!E2083&gt;3),'Raw Data'!M2083,0))</f>
        <v/>
      </c>
      <c r="F2088">
        <f>IF(AND('Raw Data'!J2083&lt;'Raw Data'!I2083,'Raw Data'!E2083&gt;'Raw Data'!D2083,'Raw Data'!E2083-'Raw Data'!D2083&lt;4),'Raw Data'!L2083,IF(AND('Raw Data'!I2083&lt;'Raw Data'!J2083,'Raw Data'!D2083&gt;'Raw Data'!E2083,'Raw Data'!D2083-'Raw Data'!E2083&lt;4),'Raw Data'!K2083,0))</f>
        <v/>
      </c>
      <c r="G2088">
        <f>IF(AND('Raw Data'!J2083&lt;'Raw Data'!I2083, 'Raw Data'!E2083&gt;'Raw Data'!D2083), 'Raw Data'!J2083, 0)</f>
        <v/>
      </c>
      <c r="H2088">
        <f>IF(AND('Raw Data'!J2083&gt;'Raw Data'!I2083, 'Raw Data'!E2083&lt;'Raw Data'!D2083), 'Raw Data'!I2083, 0)</f>
        <v/>
      </c>
      <c r="I2088">
        <f>SUM(J2088:K2088)</f>
        <v/>
      </c>
      <c r="J2088">
        <f>IF(AND('Raw Data'!J2083&gt;'Raw Data'!I2083, 'Raw Data'!E2083&gt;'Raw Data'!D2083), 'Raw Data'!J2083, 0)</f>
        <v/>
      </c>
      <c r="K2088">
        <f>IF(AND('Raw Data'!I2083&gt;'Raw Data'!J2083, 'Raw Data'!D2083&gt;'Raw Data'!E2083), 'Raw Data'!I2083, 0)</f>
        <v/>
      </c>
      <c r="L2088">
        <f>IF('Raw Data'!E2083-'Raw Data'!D2083&gt;3, 'Raw Data'!N2083, 0)</f>
        <v/>
      </c>
      <c r="M2088">
        <f>IF('Raw Data'!D2083-'Raw Data'!E2083&gt;3, 'Raw Data'!M2083, 0)</f>
        <v/>
      </c>
      <c r="N2088">
        <f>IF(ISBLANK('Raw Data'!D2083),0,IF(AND('Raw Data'!E2083&gt;'Raw Data'!D2083,'Raw Data'!E2083-'Raw Data'!D2083&gt;0,'Raw Data'!E2083-'Raw Data'!D2083&lt;4),'Raw Data'!L2083, 0))</f>
        <v/>
      </c>
      <c r="O2088">
        <f>IF(ISBLANK('Raw Data'!D2083),0,IF(AND('Raw Data'!E2083&gt;'Raw Data'!D2083,'Raw Data'!E2083-'Raw Data'!D2083&gt;0,'Raw Data'!D2083-'Raw Data'!E2083&lt;4),'Raw Data'!K2083, 0))</f>
        <v/>
      </c>
      <c r="P2088">
        <f>IF('Raw Data'!E2083-'Raw Data'!D2083&gt;3, 'Raw Data'!N2083, IF('Raw Data'!D2083-'Raw Data'!E2083&gt;3, 'Raw Data'!M2083, 0))</f>
        <v/>
      </c>
      <c r="Q2088">
        <f>IF(ISBLANK('Raw Data'!E2083),0,IF(AND('Raw Data'!E2083-'Raw Data'!D2083&lt;4,'Raw Data'!E2083-'Raw Data'!D2083&gt;0),'Raw Data'!L2083,IF(AND('Raw Data'!D2083&gt;'Raw Data'!E2083,'Raw Data'!D2083-'Raw Data'!E2083&gt;0),'Raw Data'!K2083,0)))</f>
        <v/>
      </c>
      <c r="R2088">
        <f>IF(ISBLANK('Raw Data'!K2083),0,IFERROR(IF(MATCH(SMALL('Raw Data'!K2083:N2083,1),L2088:O2088,0),SMALL('Raw Data'!K2083:N2083,1)),0))</f>
        <v/>
      </c>
      <c r="S2088">
        <f>IF(ISBLANK('Raw Data'!K2083),0,IFERROR(IF(MATCH(SMALL('Raw Data'!K2083:N2083,2),L2088:O2088,0),SMALL('Raw Data'!K2083:N2083,2)),0))</f>
        <v/>
      </c>
      <c r="T2088">
        <f>IF(ISBLANK('Raw Data'!K2083),0,IFERROR(IF(MATCH(SMALL('Raw Data'!K2083:N2083,3),L2088:O2088,0),SMALL('Raw Data'!K2083:N2083,3)),0))</f>
        <v/>
      </c>
      <c r="U2088">
        <f>IF(ISBLANK('Raw Data'!K2083),0,IFERROR(IF(MATCH(SMALL('Raw Data'!K2083:N2083,4),L2088:O2088,0),SMALL('Raw Data'!K2083:N2083,4)),0))</f>
        <v/>
      </c>
      <c r="V2088">
        <f>IF(AND('Raw Data'!D2083&lt;3, 'Raw Data'!E2083&lt;3, 'Raw Data'!A2083&gt;0), 'Raw Data'!AF2083, 0)</f>
        <v/>
      </c>
      <c r="W2088">
        <f>IF(AND('Raw Data'!D2083&lt;4, 'Raw Data'!E2083&lt;4, 'Raw Data'!A2083&gt;0), 'Raw Data'!AI2083, 0)</f>
        <v/>
      </c>
      <c r="X2088">
        <f>IF(AND('Raw Data'!D2083&lt;5, 'Raw Data'!E2083&lt;5, 'Raw Data'!A2083&gt;0), 'Raw Data'!AL2083, 0)</f>
        <v/>
      </c>
      <c r="Y2088">
        <f>IF(AND('Raw Data'!D2083&lt;6, 'Raw Data'!E2083&lt;6, 'Raw Data'!A2083&gt;0), 'Raw Data'!AO2083, 0)</f>
        <v/>
      </c>
      <c r="Z2088">
        <f>IF(ISBLANK('Raw Data'!D2083), 0, IF('Raw Data'!D2083-'Raw Data'!E2083&gt;1, 'Raw Data'!AW2083, 0))</f>
        <v/>
      </c>
      <c r="AA2088">
        <f>IF(ISBLANK('Raw Data'!A2083), 0, IF(ABS('Raw Data'!D2083-'Raw Data'!E2083)&lt;2, 'Raw Data'!AX2083, 0))</f>
        <v/>
      </c>
      <c r="AB2088">
        <f>IF(ISBLANK('Raw Data'!D2083), 0, IF('Raw Data'!E2083-'Raw Data'!D2083&gt;1, 'Raw Data'!AY2083, 0))</f>
        <v/>
      </c>
      <c r="AC2088">
        <f>IF(ISBLANK('Raw Data'!D2083), 0, IF('Raw Data'!D2083-'Raw Data'!E2083&gt;2, 'Raw Data'!AZ2083, 0))</f>
        <v/>
      </c>
      <c r="AD2088">
        <f>IF(ISBLANK('Raw Data'!A2083), 0, IF(ABS('Raw Data'!D2083-'Raw Data'!E2083)&lt;3, 'Raw Data'!BA2083, 0))</f>
        <v/>
      </c>
      <c r="AE2088">
        <f>IF(ISBLANK('Raw Data'!D2083), 0, IF('Raw Data'!E2083-'Raw Data'!D2083&gt;2, 'Raw Data'!BB2083, 0))</f>
        <v/>
      </c>
      <c r="AF2088">
        <f>IF(ISBLANK('Raw Data'!D2083), 0, IF('Raw Data'!D2083-'Raw Data'!E2083&gt;3, 'Raw Data'!BC2083, 0))</f>
        <v/>
      </c>
      <c r="AG2088">
        <f>IF(ISBLANK('Raw Data'!A2083), 0, IF(ABS('Raw Data'!D2083-'Raw Data'!E2083)&lt;4, 'Raw Data'!BD2083, 0))</f>
        <v/>
      </c>
      <c r="AH2088">
        <f>IF(ISBLANK('Raw Data'!D2083), 0, IF('Raw Data'!E2083-'Raw Data'!D2083&gt;3, 'Raw Data'!BE2083, 0))</f>
        <v/>
      </c>
      <c r="AI2088">
        <f>IF(SUM('Raw Data'!D2083:E2083)&gt;'Raw Data'!F2083, 'Raw Data'!G2083, 0)</f>
        <v/>
      </c>
      <c r="AJ2088">
        <f>IF(ISBLANK('Raw Data'!D2083), 0, IF(SUM('Raw Data'!D2083:E2083)&lt;'Raw Data'!F2083, 'Raw Data'!H2083, 0))</f>
        <v/>
      </c>
      <c r="AK2088">
        <f>IF(ISBLANK('Raw Data'!A2083), 0, IF(AND('Raw Data'!D2083&lt;3, 'Raw Data'!E2083&lt;3, 'Raw Data'!F2083&lt;BB$2), 'Raw Data'!AF2083, 0))</f>
        <v/>
      </c>
      <c r="AL2088">
        <f>IF(ISBLANK('Raw Data'!A2083), 0, IF(AND('Raw Data'!D2083&lt;4, 'Raw Data'!E2083&lt;4, 'Raw Data'!F2083&lt;BB$2), 'Raw Data'!AI2083, 0))</f>
        <v/>
      </c>
      <c r="AM2088">
        <f>IF(ISBLANK('Raw Data'!A2083), 0, IF(AND('Raw Data'!D2083&lt;5, 'Raw Data'!E2083&lt;5, 'Raw Data'!F2083&lt;BB$2), 'Raw Data'!AL2083, 0))</f>
        <v/>
      </c>
      <c r="AN2088">
        <f>IF(ISBLANK('Raw Data'!A2083), 0, IF(AND('Raw Data'!D2083&lt;6, 'Raw Data'!E2083&lt;6, 'Raw Data'!F2083&lt;BB$2), 'Raw Data'!AO2083, 0))</f>
        <v/>
      </c>
      <c r="AO2088">
        <f>IF(ISBLANK('Raw Data'!A2083), 0, IF(AND('Raw Data'!I2083&lt;Analysis!$BC$2, 'Raw Data'!D2083-'Raw Data'!E2083&gt;1), 'Raw Data'!AW2083, IF(AND('Raw Data'!J2083&lt;Analysis!$BC$2, 'Raw Data'!E2083-'Raw Data'!D2083&gt;1), 'Raw Data'!AY2083, 0)))</f>
        <v/>
      </c>
      <c r="AP2088">
        <f>IF(ISBLANK('Raw Data'!A2083), 0, IF(AND('Raw Data'!I2083&lt;Analysis!$BC$2, 'Raw Data'!D2083-'Raw Data'!E2083&gt;2), 'Raw Data'!AZ2083, IF(AND('Raw Data'!J2083&lt;Analysis!$BC$2, 'Raw Data'!E2083-'Raw Data'!D2083&gt;2), 'Raw Data'!BB2083, 0)))</f>
        <v/>
      </c>
      <c r="AQ2088">
        <f>IF(ISBLANK('Raw Data'!A2083), 0, IF(AND('Raw Data'!I2083&lt;Analysis!$BC$2, 'Raw Data'!D2083-'Raw Data'!E2083&gt;3), 'Raw Data'!BC2083, IF(AND('Raw Data'!J2083&lt;Analysis!$BC$2, 'Raw Data'!E2083-'Raw Data'!D2083&gt;3), 'Raw Data'!BE2083, 0)))</f>
        <v/>
      </c>
      <c r="AR2088">
        <f>IF('Hidden Analysiss'!D2084=1,IF(ABS('Raw Data'!E2083-'Raw Data'!D2083)&lt;2,'Raw Data'!AX2083,0), 0)</f>
        <v/>
      </c>
      <c r="AS2088">
        <f>IF('Hidden Analysiss'!D2084=1,IF(ABS('Raw Data'!E2083-'Raw Data'!D2083)&lt;3,'Raw Data'!BA2083,0), 0)</f>
        <v/>
      </c>
      <c r="AT2088">
        <f>IF('Hidden Analysiss'!D2084=1,IF(ABS('Raw Data'!E2083-'Raw Data'!D2083)&lt;4,'Raw Data'!BD2083,0), 0)</f>
        <v/>
      </c>
      <c r="AU2088">
        <f>IF(AND('Hidden Analysiss'!E2084=1, ABS('Raw Data'!E2083-'Raw Data'!D2083)&lt;2), 'Raw Data'!AX2083, 0)</f>
        <v/>
      </c>
      <c r="AV2088">
        <f>IF(AND('Hidden Analysiss'!E2084=1, ABS('Raw Data'!E2083-'Raw Data'!D2083)&lt;3), 'Raw Data'!BA2083, 0)</f>
        <v/>
      </c>
      <c r="AW2088">
        <f>IF(AND('Hidden Analysiss'!E2084=1, ABS('Raw Data'!E2083-'Raw Data'!D2083)&lt;3), 'Raw Data'!BD2083, 0)</f>
        <v/>
      </c>
    </row>
    <row r="2089">
      <c r="A2089" s="1">
        <f>'Raw Data'!A2084</f>
        <v/>
      </c>
      <c r="B2089">
        <f>IF('Raw Data'!E2084&gt;'Raw Data'!D2084, 'Raw Data'!J2084, 0)</f>
        <v/>
      </c>
      <c r="C2089">
        <f>IF('Raw Data'!D2084&gt;'Raw Data'!E2084, 'Raw Data'!I2084, 0)</f>
        <v/>
      </c>
      <c r="D2089">
        <f>SUM(G2089:H2089)</f>
        <v/>
      </c>
      <c r="E2089">
        <f>IF(AND('Raw Data'!J2084&lt;'Raw Data'!I2084,'Raw Data'!E2084&gt;'Raw Data'!D2084,'Raw Data'!E2084-'Raw Data'!D2084&gt;3),'Raw Data'!N2084,IF(AND('Raw Data'!I2084&lt;'Raw Data'!J2084,'Raw Data'!D2084&gt;'Raw Data'!E2084,'Raw Data'!D2084-'Raw Data'!E2084&gt;3),'Raw Data'!M2084,0))</f>
        <v/>
      </c>
      <c r="F2089">
        <f>IF(AND('Raw Data'!J2084&lt;'Raw Data'!I2084,'Raw Data'!E2084&gt;'Raw Data'!D2084,'Raw Data'!E2084-'Raw Data'!D2084&lt;4),'Raw Data'!L2084,IF(AND('Raw Data'!I2084&lt;'Raw Data'!J2084,'Raw Data'!D2084&gt;'Raw Data'!E2084,'Raw Data'!D2084-'Raw Data'!E2084&lt;4),'Raw Data'!K2084,0))</f>
        <v/>
      </c>
      <c r="G2089">
        <f>IF(AND('Raw Data'!J2084&lt;'Raw Data'!I2084, 'Raw Data'!E2084&gt;'Raw Data'!D2084), 'Raw Data'!J2084, 0)</f>
        <v/>
      </c>
      <c r="H2089">
        <f>IF(AND('Raw Data'!J2084&gt;'Raw Data'!I2084, 'Raw Data'!E2084&lt;'Raw Data'!D2084), 'Raw Data'!I2084, 0)</f>
        <v/>
      </c>
      <c r="I2089">
        <f>SUM(J2089:K2089)</f>
        <v/>
      </c>
      <c r="J2089">
        <f>IF(AND('Raw Data'!J2084&gt;'Raw Data'!I2084, 'Raw Data'!E2084&gt;'Raw Data'!D2084), 'Raw Data'!J2084, 0)</f>
        <v/>
      </c>
      <c r="K2089">
        <f>IF(AND('Raw Data'!I2084&gt;'Raw Data'!J2084, 'Raw Data'!D2084&gt;'Raw Data'!E2084), 'Raw Data'!I2084, 0)</f>
        <v/>
      </c>
      <c r="L2089">
        <f>IF('Raw Data'!E2084-'Raw Data'!D2084&gt;3, 'Raw Data'!N2084, 0)</f>
        <v/>
      </c>
      <c r="M2089">
        <f>IF('Raw Data'!D2084-'Raw Data'!E2084&gt;3, 'Raw Data'!M2084, 0)</f>
        <v/>
      </c>
      <c r="N2089">
        <f>IF(ISBLANK('Raw Data'!D2084),0,IF(AND('Raw Data'!E2084&gt;'Raw Data'!D2084,'Raw Data'!E2084-'Raw Data'!D2084&gt;0,'Raw Data'!E2084-'Raw Data'!D2084&lt;4),'Raw Data'!L2084, 0))</f>
        <v/>
      </c>
      <c r="O2089">
        <f>IF(ISBLANK('Raw Data'!D2084),0,IF(AND('Raw Data'!E2084&gt;'Raw Data'!D2084,'Raw Data'!E2084-'Raw Data'!D2084&gt;0,'Raw Data'!D2084-'Raw Data'!E2084&lt;4),'Raw Data'!K2084, 0))</f>
        <v/>
      </c>
      <c r="P2089">
        <f>IF('Raw Data'!E2084-'Raw Data'!D2084&gt;3, 'Raw Data'!N2084, IF('Raw Data'!D2084-'Raw Data'!E2084&gt;3, 'Raw Data'!M2084, 0))</f>
        <v/>
      </c>
      <c r="Q2089">
        <f>IF(ISBLANK('Raw Data'!E2084),0,IF(AND('Raw Data'!E2084-'Raw Data'!D2084&lt;4,'Raw Data'!E2084-'Raw Data'!D2084&gt;0),'Raw Data'!L2084,IF(AND('Raw Data'!D2084&gt;'Raw Data'!E2084,'Raw Data'!D2084-'Raw Data'!E2084&gt;0),'Raw Data'!K2084,0)))</f>
        <v/>
      </c>
      <c r="R2089">
        <f>IF(ISBLANK('Raw Data'!K2084),0,IFERROR(IF(MATCH(SMALL('Raw Data'!K2084:N2084,1),L2089:O2089,0),SMALL('Raw Data'!K2084:N2084,1)),0))</f>
        <v/>
      </c>
      <c r="S2089">
        <f>IF(ISBLANK('Raw Data'!K2084),0,IFERROR(IF(MATCH(SMALL('Raw Data'!K2084:N2084,2),L2089:O2089,0),SMALL('Raw Data'!K2084:N2084,2)),0))</f>
        <v/>
      </c>
      <c r="T2089">
        <f>IF(ISBLANK('Raw Data'!K2084),0,IFERROR(IF(MATCH(SMALL('Raw Data'!K2084:N2084,3),L2089:O2089,0),SMALL('Raw Data'!K2084:N2084,3)),0))</f>
        <v/>
      </c>
      <c r="U2089">
        <f>IF(ISBLANK('Raw Data'!K2084),0,IFERROR(IF(MATCH(SMALL('Raw Data'!K2084:N2084,4),L2089:O2089,0),SMALL('Raw Data'!K2084:N2084,4)),0))</f>
        <v/>
      </c>
      <c r="V2089">
        <f>IF(AND('Raw Data'!D2084&lt;3, 'Raw Data'!E2084&lt;3, 'Raw Data'!A2084&gt;0), 'Raw Data'!AF2084, 0)</f>
        <v/>
      </c>
      <c r="W2089">
        <f>IF(AND('Raw Data'!D2084&lt;4, 'Raw Data'!E2084&lt;4, 'Raw Data'!A2084&gt;0), 'Raw Data'!AI2084, 0)</f>
        <v/>
      </c>
      <c r="X2089">
        <f>IF(AND('Raw Data'!D2084&lt;5, 'Raw Data'!E2084&lt;5, 'Raw Data'!A2084&gt;0), 'Raw Data'!AL2084, 0)</f>
        <v/>
      </c>
      <c r="Y2089">
        <f>IF(AND('Raw Data'!D2084&lt;6, 'Raw Data'!E2084&lt;6, 'Raw Data'!A2084&gt;0), 'Raw Data'!AO2084, 0)</f>
        <v/>
      </c>
      <c r="Z2089">
        <f>IF(ISBLANK('Raw Data'!D2084), 0, IF('Raw Data'!D2084-'Raw Data'!E2084&gt;1, 'Raw Data'!AW2084, 0))</f>
        <v/>
      </c>
      <c r="AA2089">
        <f>IF(ISBLANK('Raw Data'!A2084), 0, IF(ABS('Raw Data'!D2084-'Raw Data'!E2084)&lt;2, 'Raw Data'!AX2084, 0))</f>
        <v/>
      </c>
      <c r="AB2089">
        <f>IF(ISBLANK('Raw Data'!D2084), 0, IF('Raw Data'!E2084-'Raw Data'!D2084&gt;1, 'Raw Data'!AY2084, 0))</f>
        <v/>
      </c>
      <c r="AC2089">
        <f>IF(ISBLANK('Raw Data'!D2084), 0, IF('Raw Data'!D2084-'Raw Data'!E2084&gt;2, 'Raw Data'!AZ2084, 0))</f>
        <v/>
      </c>
      <c r="AD2089">
        <f>IF(ISBLANK('Raw Data'!A2084), 0, IF(ABS('Raw Data'!D2084-'Raw Data'!E2084)&lt;3, 'Raw Data'!BA2084, 0))</f>
        <v/>
      </c>
      <c r="AE2089">
        <f>IF(ISBLANK('Raw Data'!D2084), 0, IF('Raw Data'!E2084-'Raw Data'!D2084&gt;2, 'Raw Data'!BB2084, 0))</f>
        <v/>
      </c>
      <c r="AF2089">
        <f>IF(ISBLANK('Raw Data'!D2084), 0, IF('Raw Data'!D2084-'Raw Data'!E2084&gt;3, 'Raw Data'!BC2084, 0))</f>
        <v/>
      </c>
      <c r="AG2089">
        <f>IF(ISBLANK('Raw Data'!A2084), 0, IF(ABS('Raw Data'!D2084-'Raw Data'!E2084)&lt;4, 'Raw Data'!BD2084, 0))</f>
        <v/>
      </c>
      <c r="AH2089">
        <f>IF(ISBLANK('Raw Data'!D2084), 0, IF('Raw Data'!E2084-'Raw Data'!D2084&gt;3, 'Raw Data'!BE2084, 0))</f>
        <v/>
      </c>
      <c r="AI2089">
        <f>IF(SUM('Raw Data'!D2084:E2084)&gt;'Raw Data'!F2084, 'Raw Data'!G2084, 0)</f>
        <v/>
      </c>
      <c r="AJ2089">
        <f>IF(ISBLANK('Raw Data'!D2084), 0, IF(SUM('Raw Data'!D2084:E2084)&lt;'Raw Data'!F2084, 'Raw Data'!H2084, 0))</f>
        <v/>
      </c>
      <c r="AK2089">
        <f>IF(ISBLANK('Raw Data'!A2084), 0, IF(AND('Raw Data'!D2084&lt;3, 'Raw Data'!E2084&lt;3, 'Raw Data'!F2084&lt;BB$2), 'Raw Data'!AF2084, 0))</f>
        <v/>
      </c>
      <c r="AL2089">
        <f>IF(ISBLANK('Raw Data'!A2084), 0, IF(AND('Raw Data'!D2084&lt;4, 'Raw Data'!E2084&lt;4, 'Raw Data'!F2084&lt;BB$2), 'Raw Data'!AI2084, 0))</f>
        <v/>
      </c>
      <c r="AM2089">
        <f>IF(ISBLANK('Raw Data'!A2084), 0, IF(AND('Raw Data'!D2084&lt;5, 'Raw Data'!E2084&lt;5, 'Raw Data'!F2084&lt;BB$2), 'Raw Data'!AL2084, 0))</f>
        <v/>
      </c>
      <c r="AN2089">
        <f>IF(ISBLANK('Raw Data'!A2084), 0, IF(AND('Raw Data'!D2084&lt;6, 'Raw Data'!E2084&lt;6, 'Raw Data'!F2084&lt;BB$2), 'Raw Data'!AO2084, 0))</f>
        <v/>
      </c>
      <c r="AO2089">
        <f>IF(ISBLANK('Raw Data'!A2084), 0, IF(AND('Raw Data'!I2084&lt;Analysis!$BC$2, 'Raw Data'!D2084-'Raw Data'!E2084&gt;1), 'Raw Data'!AW2084, IF(AND('Raw Data'!J2084&lt;Analysis!$BC$2, 'Raw Data'!E2084-'Raw Data'!D2084&gt;1), 'Raw Data'!AY2084, 0)))</f>
        <v/>
      </c>
      <c r="AP2089">
        <f>IF(ISBLANK('Raw Data'!A2084), 0, IF(AND('Raw Data'!I2084&lt;Analysis!$BC$2, 'Raw Data'!D2084-'Raw Data'!E2084&gt;2), 'Raw Data'!AZ2084, IF(AND('Raw Data'!J2084&lt;Analysis!$BC$2, 'Raw Data'!E2084-'Raw Data'!D2084&gt;2), 'Raw Data'!BB2084, 0)))</f>
        <v/>
      </c>
      <c r="AQ2089">
        <f>IF(ISBLANK('Raw Data'!A2084), 0, IF(AND('Raw Data'!I2084&lt;Analysis!$BC$2, 'Raw Data'!D2084-'Raw Data'!E2084&gt;3), 'Raw Data'!BC2084, IF(AND('Raw Data'!J2084&lt;Analysis!$BC$2, 'Raw Data'!E2084-'Raw Data'!D2084&gt;3), 'Raw Data'!BE2084, 0)))</f>
        <v/>
      </c>
      <c r="AR2089">
        <f>IF('Hidden Analysiss'!D2085=1,IF(ABS('Raw Data'!E2084-'Raw Data'!D2084)&lt;2,'Raw Data'!AX2084,0), 0)</f>
        <v/>
      </c>
      <c r="AS2089">
        <f>IF('Hidden Analysiss'!D2085=1,IF(ABS('Raw Data'!E2084-'Raw Data'!D2084)&lt;3,'Raw Data'!BA2084,0), 0)</f>
        <v/>
      </c>
      <c r="AT2089">
        <f>IF('Hidden Analysiss'!D2085=1,IF(ABS('Raw Data'!E2084-'Raw Data'!D2084)&lt;4,'Raw Data'!BD2084,0), 0)</f>
        <v/>
      </c>
      <c r="AU2089">
        <f>IF(AND('Hidden Analysiss'!E2085=1, ABS('Raw Data'!E2084-'Raw Data'!D2084)&lt;2), 'Raw Data'!AX2084, 0)</f>
        <v/>
      </c>
      <c r="AV2089">
        <f>IF(AND('Hidden Analysiss'!E2085=1, ABS('Raw Data'!E2084-'Raw Data'!D2084)&lt;3), 'Raw Data'!BA2084, 0)</f>
        <v/>
      </c>
      <c r="AW2089">
        <f>IF(AND('Hidden Analysiss'!E2085=1, ABS('Raw Data'!E2084-'Raw Data'!D2084)&lt;3), 'Raw Data'!BD2084, 0)</f>
        <v/>
      </c>
    </row>
    <row r="2090">
      <c r="A2090" s="1">
        <f>'Raw Data'!A2085</f>
        <v/>
      </c>
      <c r="B2090">
        <f>IF('Raw Data'!E2085&gt;'Raw Data'!D2085, 'Raw Data'!J2085, 0)</f>
        <v/>
      </c>
      <c r="C2090">
        <f>IF('Raw Data'!D2085&gt;'Raw Data'!E2085, 'Raw Data'!I2085, 0)</f>
        <v/>
      </c>
      <c r="D2090">
        <f>SUM(G2090:H2090)</f>
        <v/>
      </c>
      <c r="E2090">
        <f>IF(AND('Raw Data'!J2085&lt;'Raw Data'!I2085,'Raw Data'!E2085&gt;'Raw Data'!D2085,'Raw Data'!E2085-'Raw Data'!D2085&gt;3),'Raw Data'!N2085,IF(AND('Raw Data'!I2085&lt;'Raw Data'!J2085,'Raw Data'!D2085&gt;'Raw Data'!E2085,'Raw Data'!D2085-'Raw Data'!E2085&gt;3),'Raw Data'!M2085,0))</f>
        <v/>
      </c>
      <c r="F2090">
        <f>IF(AND('Raw Data'!J2085&lt;'Raw Data'!I2085,'Raw Data'!E2085&gt;'Raw Data'!D2085,'Raw Data'!E2085-'Raw Data'!D2085&lt;4),'Raw Data'!L2085,IF(AND('Raw Data'!I2085&lt;'Raw Data'!J2085,'Raw Data'!D2085&gt;'Raw Data'!E2085,'Raw Data'!D2085-'Raw Data'!E2085&lt;4),'Raw Data'!K2085,0))</f>
        <v/>
      </c>
      <c r="G2090">
        <f>IF(AND('Raw Data'!J2085&lt;'Raw Data'!I2085, 'Raw Data'!E2085&gt;'Raw Data'!D2085), 'Raw Data'!J2085, 0)</f>
        <v/>
      </c>
      <c r="H2090">
        <f>IF(AND('Raw Data'!J2085&gt;'Raw Data'!I2085, 'Raw Data'!E2085&lt;'Raw Data'!D2085), 'Raw Data'!I2085, 0)</f>
        <v/>
      </c>
      <c r="I2090">
        <f>SUM(J2090:K2090)</f>
        <v/>
      </c>
      <c r="J2090">
        <f>IF(AND('Raw Data'!J2085&gt;'Raw Data'!I2085, 'Raw Data'!E2085&gt;'Raw Data'!D2085), 'Raw Data'!J2085, 0)</f>
        <v/>
      </c>
      <c r="K2090">
        <f>IF(AND('Raw Data'!I2085&gt;'Raw Data'!J2085, 'Raw Data'!D2085&gt;'Raw Data'!E2085), 'Raw Data'!I2085, 0)</f>
        <v/>
      </c>
      <c r="L2090">
        <f>IF('Raw Data'!E2085-'Raw Data'!D2085&gt;3, 'Raw Data'!N2085, 0)</f>
        <v/>
      </c>
      <c r="M2090">
        <f>IF('Raw Data'!D2085-'Raw Data'!E2085&gt;3, 'Raw Data'!M2085, 0)</f>
        <v/>
      </c>
      <c r="N2090">
        <f>IF(ISBLANK('Raw Data'!D2085),0,IF(AND('Raw Data'!E2085&gt;'Raw Data'!D2085,'Raw Data'!E2085-'Raw Data'!D2085&gt;0,'Raw Data'!E2085-'Raw Data'!D2085&lt;4),'Raw Data'!L2085, 0))</f>
        <v/>
      </c>
      <c r="O2090">
        <f>IF(ISBLANK('Raw Data'!D2085),0,IF(AND('Raw Data'!E2085&gt;'Raw Data'!D2085,'Raw Data'!E2085-'Raw Data'!D2085&gt;0,'Raw Data'!D2085-'Raw Data'!E2085&lt;4),'Raw Data'!K2085, 0))</f>
        <v/>
      </c>
      <c r="P2090">
        <f>IF('Raw Data'!E2085-'Raw Data'!D2085&gt;3, 'Raw Data'!N2085, IF('Raw Data'!D2085-'Raw Data'!E2085&gt;3, 'Raw Data'!M2085, 0))</f>
        <v/>
      </c>
      <c r="Q2090">
        <f>IF(ISBLANK('Raw Data'!E2085),0,IF(AND('Raw Data'!E2085-'Raw Data'!D2085&lt;4,'Raw Data'!E2085-'Raw Data'!D2085&gt;0),'Raw Data'!L2085,IF(AND('Raw Data'!D2085&gt;'Raw Data'!E2085,'Raw Data'!D2085-'Raw Data'!E2085&gt;0),'Raw Data'!K2085,0)))</f>
        <v/>
      </c>
      <c r="R2090">
        <f>IF(ISBLANK('Raw Data'!K2085),0,IFERROR(IF(MATCH(SMALL('Raw Data'!K2085:N2085,1),L2090:O2090,0),SMALL('Raw Data'!K2085:N2085,1)),0))</f>
        <v/>
      </c>
      <c r="S2090">
        <f>IF(ISBLANK('Raw Data'!K2085),0,IFERROR(IF(MATCH(SMALL('Raw Data'!K2085:N2085,2),L2090:O2090,0),SMALL('Raw Data'!K2085:N2085,2)),0))</f>
        <v/>
      </c>
      <c r="T2090">
        <f>IF(ISBLANK('Raw Data'!K2085),0,IFERROR(IF(MATCH(SMALL('Raw Data'!K2085:N2085,3),L2090:O2090,0),SMALL('Raw Data'!K2085:N2085,3)),0))</f>
        <v/>
      </c>
      <c r="U2090">
        <f>IF(ISBLANK('Raw Data'!K2085),0,IFERROR(IF(MATCH(SMALL('Raw Data'!K2085:N2085,4),L2090:O2090,0),SMALL('Raw Data'!K2085:N2085,4)),0))</f>
        <v/>
      </c>
      <c r="V2090">
        <f>IF(AND('Raw Data'!D2085&lt;3, 'Raw Data'!E2085&lt;3, 'Raw Data'!A2085&gt;0), 'Raw Data'!AF2085, 0)</f>
        <v/>
      </c>
      <c r="W2090">
        <f>IF(AND('Raw Data'!D2085&lt;4, 'Raw Data'!E2085&lt;4, 'Raw Data'!A2085&gt;0), 'Raw Data'!AI2085, 0)</f>
        <v/>
      </c>
      <c r="X2090">
        <f>IF(AND('Raw Data'!D2085&lt;5, 'Raw Data'!E2085&lt;5, 'Raw Data'!A2085&gt;0), 'Raw Data'!AL2085, 0)</f>
        <v/>
      </c>
      <c r="Y2090">
        <f>IF(AND('Raw Data'!D2085&lt;6, 'Raw Data'!E2085&lt;6, 'Raw Data'!A2085&gt;0), 'Raw Data'!AO2085, 0)</f>
        <v/>
      </c>
      <c r="Z2090">
        <f>IF(ISBLANK('Raw Data'!D2085), 0, IF('Raw Data'!D2085-'Raw Data'!E2085&gt;1, 'Raw Data'!AW2085, 0))</f>
        <v/>
      </c>
      <c r="AA2090">
        <f>IF(ISBLANK('Raw Data'!A2085), 0, IF(ABS('Raw Data'!D2085-'Raw Data'!E2085)&lt;2, 'Raw Data'!AX2085, 0))</f>
        <v/>
      </c>
      <c r="AB2090">
        <f>IF(ISBLANK('Raw Data'!D2085), 0, IF('Raw Data'!E2085-'Raw Data'!D2085&gt;1, 'Raw Data'!AY2085, 0))</f>
        <v/>
      </c>
      <c r="AC2090">
        <f>IF(ISBLANK('Raw Data'!D2085), 0, IF('Raw Data'!D2085-'Raw Data'!E2085&gt;2, 'Raw Data'!AZ2085, 0))</f>
        <v/>
      </c>
      <c r="AD2090">
        <f>IF(ISBLANK('Raw Data'!A2085), 0, IF(ABS('Raw Data'!D2085-'Raw Data'!E2085)&lt;3, 'Raw Data'!BA2085, 0))</f>
        <v/>
      </c>
      <c r="AE2090">
        <f>IF(ISBLANK('Raw Data'!D2085), 0, IF('Raw Data'!E2085-'Raw Data'!D2085&gt;2, 'Raw Data'!BB2085, 0))</f>
        <v/>
      </c>
      <c r="AF2090">
        <f>IF(ISBLANK('Raw Data'!D2085), 0, IF('Raw Data'!D2085-'Raw Data'!E2085&gt;3, 'Raw Data'!BC2085, 0))</f>
        <v/>
      </c>
      <c r="AG2090">
        <f>IF(ISBLANK('Raw Data'!A2085), 0, IF(ABS('Raw Data'!D2085-'Raw Data'!E2085)&lt;4, 'Raw Data'!BD2085, 0))</f>
        <v/>
      </c>
      <c r="AH2090">
        <f>IF(ISBLANK('Raw Data'!D2085), 0, IF('Raw Data'!E2085-'Raw Data'!D2085&gt;3, 'Raw Data'!BE2085, 0))</f>
        <v/>
      </c>
      <c r="AI2090">
        <f>IF(SUM('Raw Data'!D2085:E2085)&gt;'Raw Data'!F2085, 'Raw Data'!G2085, 0)</f>
        <v/>
      </c>
      <c r="AJ2090">
        <f>IF(ISBLANK('Raw Data'!D2085), 0, IF(SUM('Raw Data'!D2085:E2085)&lt;'Raw Data'!F2085, 'Raw Data'!H2085, 0))</f>
        <v/>
      </c>
      <c r="AK2090">
        <f>IF(ISBLANK('Raw Data'!A2085), 0, IF(AND('Raw Data'!D2085&lt;3, 'Raw Data'!E2085&lt;3, 'Raw Data'!F2085&lt;BB$2), 'Raw Data'!AF2085, 0))</f>
        <v/>
      </c>
      <c r="AL2090">
        <f>IF(ISBLANK('Raw Data'!A2085), 0, IF(AND('Raw Data'!D2085&lt;4, 'Raw Data'!E2085&lt;4, 'Raw Data'!F2085&lt;BB$2), 'Raw Data'!AI2085, 0))</f>
        <v/>
      </c>
      <c r="AM2090">
        <f>IF(ISBLANK('Raw Data'!A2085), 0, IF(AND('Raw Data'!D2085&lt;5, 'Raw Data'!E2085&lt;5, 'Raw Data'!F2085&lt;BB$2), 'Raw Data'!AL2085, 0))</f>
        <v/>
      </c>
      <c r="AN2090">
        <f>IF(ISBLANK('Raw Data'!A2085), 0, IF(AND('Raw Data'!D2085&lt;6, 'Raw Data'!E2085&lt;6, 'Raw Data'!F2085&lt;BB$2), 'Raw Data'!AO2085, 0))</f>
        <v/>
      </c>
      <c r="AO2090">
        <f>IF(ISBLANK('Raw Data'!A2085), 0, IF(AND('Raw Data'!I2085&lt;Analysis!$BC$2, 'Raw Data'!D2085-'Raw Data'!E2085&gt;1), 'Raw Data'!AW2085, IF(AND('Raw Data'!J2085&lt;Analysis!$BC$2, 'Raw Data'!E2085-'Raw Data'!D2085&gt;1), 'Raw Data'!AY2085, 0)))</f>
        <v/>
      </c>
      <c r="AP2090">
        <f>IF(ISBLANK('Raw Data'!A2085), 0, IF(AND('Raw Data'!I2085&lt;Analysis!$BC$2, 'Raw Data'!D2085-'Raw Data'!E2085&gt;2), 'Raw Data'!AZ2085, IF(AND('Raw Data'!J2085&lt;Analysis!$BC$2, 'Raw Data'!E2085-'Raw Data'!D2085&gt;2), 'Raw Data'!BB2085, 0)))</f>
        <v/>
      </c>
      <c r="AQ2090">
        <f>IF(ISBLANK('Raw Data'!A2085), 0, IF(AND('Raw Data'!I2085&lt;Analysis!$BC$2, 'Raw Data'!D2085-'Raw Data'!E2085&gt;3), 'Raw Data'!BC2085, IF(AND('Raw Data'!J2085&lt;Analysis!$BC$2, 'Raw Data'!E2085-'Raw Data'!D2085&gt;3), 'Raw Data'!BE2085, 0)))</f>
        <v/>
      </c>
      <c r="AR2090">
        <f>IF('Hidden Analysiss'!D2086=1,IF(ABS('Raw Data'!E2085-'Raw Data'!D2085)&lt;2,'Raw Data'!AX2085,0), 0)</f>
        <v/>
      </c>
      <c r="AS2090">
        <f>IF('Hidden Analysiss'!D2086=1,IF(ABS('Raw Data'!E2085-'Raw Data'!D2085)&lt;3,'Raw Data'!BA2085,0), 0)</f>
        <v/>
      </c>
      <c r="AT2090">
        <f>IF('Hidden Analysiss'!D2086=1,IF(ABS('Raw Data'!E2085-'Raw Data'!D2085)&lt;4,'Raw Data'!BD2085,0), 0)</f>
        <v/>
      </c>
      <c r="AU2090">
        <f>IF(AND('Hidden Analysiss'!E2086=1, ABS('Raw Data'!E2085-'Raw Data'!D2085)&lt;2), 'Raw Data'!AX2085, 0)</f>
        <v/>
      </c>
      <c r="AV2090">
        <f>IF(AND('Hidden Analysiss'!E2086=1, ABS('Raw Data'!E2085-'Raw Data'!D2085)&lt;3), 'Raw Data'!BA2085, 0)</f>
        <v/>
      </c>
      <c r="AW2090">
        <f>IF(AND('Hidden Analysiss'!E2086=1, ABS('Raw Data'!E2085-'Raw Data'!D2085)&lt;3), 'Raw Data'!BD2085, 0)</f>
        <v/>
      </c>
    </row>
    <row r="2091">
      <c r="A2091" s="1">
        <f>'Raw Data'!A2086</f>
        <v/>
      </c>
      <c r="B2091">
        <f>IF('Raw Data'!E2086&gt;'Raw Data'!D2086, 'Raw Data'!J2086, 0)</f>
        <v/>
      </c>
      <c r="C2091">
        <f>IF('Raw Data'!D2086&gt;'Raw Data'!E2086, 'Raw Data'!I2086, 0)</f>
        <v/>
      </c>
      <c r="D2091">
        <f>SUM(G2091:H2091)</f>
        <v/>
      </c>
      <c r="E2091">
        <f>IF(AND('Raw Data'!J2086&lt;'Raw Data'!I2086,'Raw Data'!E2086&gt;'Raw Data'!D2086,'Raw Data'!E2086-'Raw Data'!D2086&gt;3),'Raw Data'!N2086,IF(AND('Raw Data'!I2086&lt;'Raw Data'!J2086,'Raw Data'!D2086&gt;'Raw Data'!E2086,'Raw Data'!D2086-'Raw Data'!E2086&gt;3),'Raw Data'!M2086,0))</f>
        <v/>
      </c>
      <c r="F2091">
        <f>IF(AND('Raw Data'!J2086&lt;'Raw Data'!I2086,'Raw Data'!E2086&gt;'Raw Data'!D2086,'Raw Data'!E2086-'Raw Data'!D2086&lt;4),'Raw Data'!L2086,IF(AND('Raw Data'!I2086&lt;'Raw Data'!J2086,'Raw Data'!D2086&gt;'Raw Data'!E2086,'Raw Data'!D2086-'Raw Data'!E2086&lt;4),'Raw Data'!K2086,0))</f>
        <v/>
      </c>
      <c r="G2091">
        <f>IF(AND('Raw Data'!J2086&lt;'Raw Data'!I2086, 'Raw Data'!E2086&gt;'Raw Data'!D2086), 'Raw Data'!J2086, 0)</f>
        <v/>
      </c>
      <c r="H2091">
        <f>IF(AND('Raw Data'!J2086&gt;'Raw Data'!I2086, 'Raw Data'!E2086&lt;'Raw Data'!D2086), 'Raw Data'!I2086, 0)</f>
        <v/>
      </c>
      <c r="I2091">
        <f>SUM(J2091:K2091)</f>
        <v/>
      </c>
      <c r="J2091">
        <f>IF(AND('Raw Data'!J2086&gt;'Raw Data'!I2086, 'Raw Data'!E2086&gt;'Raw Data'!D2086), 'Raw Data'!J2086, 0)</f>
        <v/>
      </c>
      <c r="K2091">
        <f>IF(AND('Raw Data'!I2086&gt;'Raw Data'!J2086, 'Raw Data'!D2086&gt;'Raw Data'!E2086), 'Raw Data'!I2086, 0)</f>
        <v/>
      </c>
      <c r="L2091">
        <f>IF('Raw Data'!E2086-'Raw Data'!D2086&gt;3, 'Raw Data'!N2086, 0)</f>
        <v/>
      </c>
      <c r="M2091">
        <f>IF('Raw Data'!D2086-'Raw Data'!E2086&gt;3, 'Raw Data'!M2086, 0)</f>
        <v/>
      </c>
      <c r="N2091">
        <f>IF(ISBLANK('Raw Data'!D2086),0,IF(AND('Raw Data'!E2086&gt;'Raw Data'!D2086,'Raw Data'!E2086-'Raw Data'!D2086&gt;0,'Raw Data'!E2086-'Raw Data'!D2086&lt;4),'Raw Data'!L2086, 0))</f>
        <v/>
      </c>
      <c r="O2091">
        <f>IF(ISBLANK('Raw Data'!D2086),0,IF(AND('Raw Data'!E2086&gt;'Raw Data'!D2086,'Raw Data'!E2086-'Raw Data'!D2086&gt;0,'Raw Data'!D2086-'Raw Data'!E2086&lt;4),'Raw Data'!K2086, 0))</f>
        <v/>
      </c>
      <c r="P2091">
        <f>IF('Raw Data'!E2086-'Raw Data'!D2086&gt;3, 'Raw Data'!N2086, IF('Raw Data'!D2086-'Raw Data'!E2086&gt;3, 'Raw Data'!M2086, 0))</f>
        <v/>
      </c>
      <c r="Q2091">
        <f>IF(ISBLANK('Raw Data'!E2086),0,IF(AND('Raw Data'!E2086-'Raw Data'!D2086&lt;4,'Raw Data'!E2086-'Raw Data'!D2086&gt;0),'Raw Data'!L2086,IF(AND('Raw Data'!D2086&gt;'Raw Data'!E2086,'Raw Data'!D2086-'Raw Data'!E2086&gt;0),'Raw Data'!K2086,0)))</f>
        <v/>
      </c>
      <c r="R2091">
        <f>IF(ISBLANK('Raw Data'!K2086),0,IFERROR(IF(MATCH(SMALL('Raw Data'!K2086:N2086,1),L2091:O2091,0),SMALL('Raw Data'!K2086:N2086,1)),0))</f>
        <v/>
      </c>
      <c r="S2091">
        <f>IF(ISBLANK('Raw Data'!K2086),0,IFERROR(IF(MATCH(SMALL('Raw Data'!K2086:N2086,2),L2091:O2091,0),SMALL('Raw Data'!K2086:N2086,2)),0))</f>
        <v/>
      </c>
      <c r="T2091">
        <f>IF(ISBLANK('Raw Data'!K2086),0,IFERROR(IF(MATCH(SMALL('Raw Data'!K2086:N2086,3),L2091:O2091,0),SMALL('Raw Data'!K2086:N2086,3)),0))</f>
        <v/>
      </c>
      <c r="U2091">
        <f>IF(ISBLANK('Raw Data'!K2086),0,IFERROR(IF(MATCH(SMALL('Raw Data'!K2086:N2086,4),L2091:O2091,0),SMALL('Raw Data'!K2086:N2086,4)),0))</f>
        <v/>
      </c>
      <c r="V2091">
        <f>IF(AND('Raw Data'!D2086&lt;3, 'Raw Data'!E2086&lt;3, 'Raw Data'!A2086&gt;0), 'Raw Data'!AF2086, 0)</f>
        <v/>
      </c>
      <c r="W2091">
        <f>IF(AND('Raw Data'!D2086&lt;4, 'Raw Data'!E2086&lt;4, 'Raw Data'!A2086&gt;0), 'Raw Data'!AI2086, 0)</f>
        <v/>
      </c>
      <c r="X2091">
        <f>IF(AND('Raw Data'!D2086&lt;5, 'Raw Data'!E2086&lt;5, 'Raw Data'!A2086&gt;0), 'Raw Data'!AL2086, 0)</f>
        <v/>
      </c>
      <c r="Y2091">
        <f>IF(AND('Raw Data'!D2086&lt;6, 'Raw Data'!E2086&lt;6, 'Raw Data'!A2086&gt;0), 'Raw Data'!AO2086, 0)</f>
        <v/>
      </c>
      <c r="Z2091">
        <f>IF(ISBLANK('Raw Data'!D2086), 0, IF('Raw Data'!D2086-'Raw Data'!E2086&gt;1, 'Raw Data'!AW2086, 0))</f>
        <v/>
      </c>
      <c r="AA2091">
        <f>IF(ISBLANK('Raw Data'!A2086), 0, IF(ABS('Raw Data'!D2086-'Raw Data'!E2086)&lt;2, 'Raw Data'!AX2086, 0))</f>
        <v/>
      </c>
      <c r="AB2091">
        <f>IF(ISBLANK('Raw Data'!D2086), 0, IF('Raw Data'!E2086-'Raw Data'!D2086&gt;1, 'Raw Data'!AY2086, 0))</f>
        <v/>
      </c>
      <c r="AC2091">
        <f>IF(ISBLANK('Raw Data'!D2086), 0, IF('Raw Data'!D2086-'Raw Data'!E2086&gt;2, 'Raw Data'!AZ2086, 0))</f>
        <v/>
      </c>
      <c r="AD2091">
        <f>IF(ISBLANK('Raw Data'!A2086), 0, IF(ABS('Raw Data'!D2086-'Raw Data'!E2086)&lt;3, 'Raw Data'!BA2086, 0))</f>
        <v/>
      </c>
      <c r="AE2091">
        <f>IF(ISBLANK('Raw Data'!D2086), 0, IF('Raw Data'!E2086-'Raw Data'!D2086&gt;2, 'Raw Data'!BB2086, 0))</f>
        <v/>
      </c>
      <c r="AF2091">
        <f>IF(ISBLANK('Raw Data'!D2086), 0, IF('Raw Data'!D2086-'Raw Data'!E2086&gt;3, 'Raw Data'!BC2086, 0))</f>
        <v/>
      </c>
      <c r="AG2091">
        <f>IF(ISBLANK('Raw Data'!A2086), 0, IF(ABS('Raw Data'!D2086-'Raw Data'!E2086)&lt;4, 'Raw Data'!BD2086, 0))</f>
        <v/>
      </c>
      <c r="AH2091">
        <f>IF(ISBLANK('Raw Data'!D2086), 0, IF('Raw Data'!E2086-'Raw Data'!D2086&gt;3, 'Raw Data'!BE2086, 0))</f>
        <v/>
      </c>
      <c r="AI2091">
        <f>IF(SUM('Raw Data'!D2086:E2086)&gt;'Raw Data'!F2086, 'Raw Data'!G2086, 0)</f>
        <v/>
      </c>
      <c r="AJ2091">
        <f>IF(ISBLANK('Raw Data'!D2086), 0, IF(SUM('Raw Data'!D2086:E2086)&lt;'Raw Data'!F2086, 'Raw Data'!H2086, 0))</f>
        <v/>
      </c>
      <c r="AK2091">
        <f>IF(ISBLANK('Raw Data'!A2086), 0, IF(AND('Raw Data'!D2086&lt;3, 'Raw Data'!E2086&lt;3, 'Raw Data'!F2086&lt;BB$2), 'Raw Data'!AF2086, 0))</f>
        <v/>
      </c>
      <c r="AL2091">
        <f>IF(ISBLANK('Raw Data'!A2086), 0, IF(AND('Raw Data'!D2086&lt;4, 'Raw Data'!E2086&lt;4, 'Raw Data'!F2086&lt;BB$2), 'Raw Data'!AI2086, 0))</f>
        <v/>
      </c>
      <c r="AM2091">
        <f>IF(ISBLANK('Raw Data'!A2086), 0, IF(AND('Raw Data'!D2086&lt;5, 'Raw Data'!E2086&lt;5, 'Raw Data'!F2086&lt;BB$2), 'Raw Data'!AL2086, 0))</f>
        <v/>
      </c>
      <c r="AN2091">
        <f>IF(ISBLANK('Raw Data'!A2086), 0, IF(AND('Raw Data'!D2086&lt;6, 'Raw Data'!E2086&lt;6, 'Raw Data'!F2086&lt;BB$2), 'Raw Data'!AO2086, 0))</f>
        <v/>
      </c>
      <c r="AO2091">
        <f>IF(ISBLANK('Raw Data'!A2086), 0, IF(AND('Raw Data'!I2086&lt;Analysis!$BC$2, 'Raw Data'!D2086-'Raw Data'!E2086&gt;1), 'Raw Data'!AW2086, IF(AND('Raw Data'!J2086&lt;Analysis!$BC$2, 'Raw Data'!E2086-'Raw Data'!D2086&gt;1), 'Raw Data'!AY2086, 0)))</f>
        <v/>
      </c>
      <c r="AP2091">
        <f>IF(ISBLANK('Raw Data'!A2086), 0, IF(AND('Raw Data'!I2086&lt;Analysis!$BC$2, 'Raw Data'!D2086-'Raw Data'!E2086&gt;2), 'Raw Data'!AZ2086, IF(AND('Raw Data'!J2086&lt;Analysis!$BC$2, 'Raw Data'!E2086-'Raw Data'!D2086&gt;2), 'Raw Data'!BB2086, 0)))</f>
        <v/>
      </c>
      <c r="AQ2091">
        <f>IF(ISBLANK('Raw Data'!A2086), 0, IF(AND('Raw Data'!I2086&lt;Analysis!$BC$2, 'Raw Data'!D2086-'Raw Data'!E2086&gt;3), 'Raw Data'!BC2086, IF(AND('Raw Data'!J2086&lt;Analysis!$BC$2, 'Raw Data'!E2086-'Raw Data'!D2086&gt;3), 'Raw Data'!BE2086, 0)))</f>
        <v/>
      </c>
      <c r="AR2091">
        <f>IF('Hidden Analysiss'!D2087=1,IF(ABS('Raw Data'!E2086-'Raw Data'!D2086)&lt;2,'Raw Data'!AX2086,0), 0)</f>
        <v/>
      </c>
      <c r="AS2091">
        <f>IF('Hidden Analysiss'!D2087=1,IF(ABS('Raw Data'!E2086-'Raw Data'!D2086)&lt;3,'Raw Data'!BA2086,0), 0)</f>
        <v/>
      </c>
      <c r="AT2091">
        <f>IF('Hidden Analysiss'!D2087=1,IF(ABS('Raw Data'!E2086-'Raw Data'!D2086)&lt;4,'Raw Data'!BD2086,0), 0)</f>
        <v/>
      </c>
      <c r="AU2091">
        <f>IF(AND('Hidden Analysiss'!E2087=1, ABS('Raw Data'!E2086-'Raw Data'!D2086)&lt;2), 'Raw Data'!AX2086, 0)</f>
        <v/>
      </c>
      <c r="AV2091">
        <f>IF(AND('Hidden Analysiss'!E2087=1, ABS('Raw Data'!E2086-'Raw Data'!D2086)&lt;3), 'Raw Data'!BA2086, 0)</f>
        <v/>
      </c>
      <c r="AW2091">
        <f>IF(AND('Hidden Analysiss'!E2087=1, ABS('Raw Data'!E2086-'Raw Data'!D2086)&lt;3), 'Raw Data'!BD2086, 0)</f>
        <v/>
      </c>
    </row>
    <row r="2092">
      <c r="A2092" s="1">
        <f>'Raw Data'!A2087</f>
        <v/>
      </c>
      <c r="B2092">
        <f>IF('Raw Data'!E2087&gt;'Raw Data'!D2087, 'Raw Data'!J2087, 0)</f>
        <v/>
      </c>
      <c r="C2092">
        <f>IF('Raw Data'!D2087&gt;'Raw Data'!E2087, 'Raw Data'!I2087, 0)</f>
        <v/>
      </c>
      <c r="D2092">
        <f>SUM(G2092:H2092)</f>
        <v/>
      </c>
      <c r="E2092">
        <f>IF(AND('Raw Data'!J2087&lt;'Raw Data'!I2087,'Raw Data'!E2087&gt;'Raw Data'!D2087,'Raw Data'!E2087-'Raw Data'!D2087&gt;3),'Raw Data'!N2087,IF(AND('Raw Data'!I2087&lt;'Raw Data'!J2087,'Raw Data'!D2087&gt;'Raw Data'!E2087,'Raw Data'!D2087-'Raw Data'!E2087&gt;3),'Raw Data'!M2087,0))</f>
        <v/>
      </c>
      <c r="F2092">
        <f>IF(AND('Raw Data'!J2087&lt;'Raw Data'!I2087,'Raw Data'!E2087&gt;'Raw Data'!D2087,'Raw Data'!E2087-'Raw Data'!D2087&lt;4),'Raw Data'!L2087,IF(AND('Raw Data'!I2087&lt;'Raw Data'!J2087,'Raw Data'!D2087&gt;'Raw Data'!E2087,'Raw Data'!D2087-'Raw Data'!E2087&lt;4),'Raw Data'!K2087,0))</f>
        <v/>
      </c>
      <c r="G2092">
        <f>IF(AND('Raw Data'!J2087&lt;'Raw Data'!I2087, 'Raw Data'!E2087&gt;'Raw Data'!D2087), 'Raw Data'!J2087, 0)</f>
        <v/>
      </c>
      <c r="H2092">
        <f>IF(AND('Raw Data'!J2087&gt;'Raw Data'!I2087, 'Raw Data'!E2087&lt;'Raw Data'!D2087), 'Raw Data'!I2087, 0)</f>
        <v/>
      </c>
      <c r="I2092">
        <f>SUM(J2092:K2092)</f>
        <v/>
      </c>
      <c r="J2092">
        <f>IF(AND('Raw Data'!J2087&gt;'Raw Data'!I2087, 'Raw Data'!E2087&gt;'Raw Data'!D2087), 'Raw Data'!J2087, 0)</f>
        <v/>
      </c>
      <c r="K2092">
        <f>IF(AND('Raw Data'!I2087&gt;'Raw Data'!J2087, 'Raw Data'!D2087&gt;'Raw Data'!E2087), 'Raw Data'!I2087, 0)</f>
        <v/>
      </c>
      <c r="L2092">
        <f>IF('Raw Data'!E2087-'Raw Data'!D2087&gt;3, 'Raw Data'!N2087, 0)</f>
        <v/>
      </c>
      <c r="M2092">
        <f>IF('Raw Data'!D2087-'Raw Data'!E2087&gt;3, 'Raw Data'!M2087, 0)</f>
        <v/>
      </c>
      <c r="N2092">
        <f>IF(ISBLANK('Raw Data'!D2087),0,IF(AND('Raw Data'!E2087&gt;'Raw Data'!D2087,'Raw Data'!E2087-'Raw Data'!D2087&gt;0,'Raw Data'!E2087-'Raw Data'!D2087&lt;4),'Raw Data'!L2087, 0))</f>
        <v/>
      </c>
      <c r="O2092">
        <f>IF(ISBLANK('Raw Data'!D2087),0,IF(AND('Raw Data'!E2087&gt;'Raw Data'!D2087,'Raw Data'!E2087-'Raw Data'!D2087&gt;0,'Raw Data'!D2087-'Raw Data'!E2087&lt;4),'Raw Data'!K2087, 0))</f>
        <v/>
      </c>
      <c r="P2092">
        <f>IF('Raw Data'!E2087-'Raw Data'!D2087&gt;3, 'Raw Data'!N2087, IF('Raw Data'!D2087-'Raw Data'!E2087&gt;3, 'Raw Data'!M2087, 0))</f>
        <v/>
      </c>
      <c r="Q2092">
        <f>IF(ISBLANK('Raw Data'!E2087),0,IF(AND('Raw Data'!E2087-'Raw Data'!D2087&lt;4,'Raw Data'!E2087-'Raw Data'!D2087&gt;0),'Raw Data'!L2087,IF(AND('Raw Data'!D2087&gt;'Raw Data'!E2087,'Raw Data'!D2087-'Raw Data'!E2087&gt;0),'Raw Data'!K2087,0)))</f>
        <v/>
      </c>
      <c r="R2092">
        <f>IF(ISBLANK('Raw Data'!K2087),0,IFERROR(IF(MATCH(SMALL('Raw Data'!K2087:N2087,1),L2092:O2092,0),SMALL('Raw Data'!K2087:N2087,1)),0))</f>
        <v/>
      </c>
      <c r="S2092">
        <f>IF(ISBLANK('Raw Data'!K2087),0,IFERROR(IF(MATCH(SMALL('Raw Data'!K2087:N2087,2),L2092:O2092,0),SMALL('Raw Data'!K2087:N2087,2)),0))</f>
        <v/>
      </c>
      <c r="T2092">
        <f>IF(ISBLANK('Raw Data'!K2087),0,IFERROR(IF(MATCH(SMALL('Raw Data'!K2087:N2087,3),L2092:O2092,0),SMALL('Raw Data'!K2087:N2087,3)),0))</f>
        <v/>
      </c>
      <c r="U2092">
        <f>IF(ISBLANK('Raw Data'!K2087),0,IFERROR(IF(MATCH(SMALL('Raw Data'!K2087:N2087,4),L2092:O2092,0),SMALL('Raw Data'!K2087:N2087,4)),0))</f>
        <v/>
      </c>
      <c r="V2092">
        <f>IF(AND('Raw Data'!D2087&lt;3, 'Raw Data'!E2087&lt;3, 'Raw Data'!A2087&gt;0), 'Raw Data'!AF2087, 0)</f>
        <v/>
      </c>
      <c r="W2092">
        <f>IF(AND('Raw Data'!D2087&lt;4, 'Raw Data'!E2087&lt;4, 'Raw Data'!A2087&gt;0), 'Raw Data'!AI2087, 0)</f>
        <v/>
      </c>
      <c r="X2092">
        <f>IF(AND('Raw Data'!D2087&lt;5, 'Raw Data'!E2087&lt;5, 'Raw Data'!A2087&gt;0), 'Raw Data'!AL2087, 0)</f>
        <v/>
      </c>
      <c r="Y2092">
        <f>IF(AND('Raw Data'!D2087&lt;6, 'Raw Data'!E2087&lt;6, 'Raw Data'!A2087&gt;0), 'Raw Data'!AO2087, 0)</f>
        <v/>
      </c>
      <c r="Z2092">
        <f>IF(ISBLANK('Raw Data'!D2087), 0, IF('Raw Data'!D2087-'Raw Data'!E2087&gt;1, 'Raw Data'!AW2087, 0))</f>
        <v/>
      </c>
      <c r="AA2092">
        <f>IF(ISBLANK('Raw Data'!A2087), 0, IF(ABS('Raw Data'!D2087-'Raw Data'!E2087)&lt;2, 'Raw Data'!AX2087, 0))</f>
        <v/>
      </c>
      <c r="AB2092">
        <f>IF(ISBLANK('Raw Data'!D2087), 0, IF('Raw Data'!E2087-'Raw Data'!D2087&gt;1, 'Raw Data'!AY2087, 0))</f>
        <v/>
      </c>
      <c r="AC2092">
        <f>IF(ISBLANK('Raw Data'!D2087), 0, IF('Raw Data'!D2087-'Raw Data'!E2087&gt;2, 'Raw Data'!AZ2087, 0))</f>
        <v/>
      </c>
      <c r="AD2092">
        <f>IF(ISBLANK('Raw Data'!A2087), 0, IF(ABS('Raw Data'!D2087-'Raw Data'!E2087)&lt;3, 'Raw Data'!BA2087, 0))</f>
        <v/>
      </c>
      <c r="AE2092">
        <f>IF(ISBLANK('Raw Data'!D2087), 0, IF('Raw Data'!E2087-'Raw Data'!D2087&gt;2, 'Raw Data'!BB2087, 0))</f>
        <v/>
      </c>
      <c r="AF2092">
        <f>IF(ISBLANK('Raw Data'!D2087), 0, IF('Raw Data'!D2087-'Raw Data'!E2087&gt;3, 'Raw Data'!BC2087, 0))</f>
        <v/>
      </c>
      <c r="AG2092">
        <f>IF(ISBLANK('Raw Data'!A2087), 0, IF(ABS('Raw Data'!D2087-'Raw Data'!E2087)&lt;4, 'Raw Data'!BD2087, 0))</f>
        <v/>
      </c>
      <c r="AH2092">
        <f>IF(ISBLANK('Raw Data'!D2087), 0, IF('Raw Data'!E2087-'Raw Data'!D2087&gt;3, 'Raw Data'!BE2087, 0))</f>
        <v/>
      </c>
      <c r="AI2092">
        <f>IF(SUM('Raw Data'!D2087:E2087)&gt;'Raw Data'!F2087, 'Raw Data'!G2087, 0)</f>
        <v/>
      </c>
      <c r="AJ2092">
        <f>IF(ISBLANK('Raw Data'!D2087), 0, IF(SUM('Raw Data'!D2087:E2087)&lt;'Raw Data'!F2087, 'Raw Data'!H2087, 0))</f>
        <v/>
      </c>
      <c r="AK2092">
        <f>IF(ISBLANK('Raw Data'!A2087), 0, IF(AND('Raw Data'!D2087&lt;3, 'Raw Data'!E2087&lt;3, 'Raw Data'!F2087&lt;BB$2), 'Raw Data'!AF2087, 0))</f>
        <v/>
      </c>
      <c r="AL2092">
        <f>IF(ISBLANK('Raw Data'!A2087), 0, IF(AND('Raw Data'!D2087&lt;4, 'Raw Data'!E2087&lt;4, 'Raw Data'!F2087&lt;BB$2), 'Raw Data'!AI2087, 0))</f>
        <v/>
      </c>
      <c r="AM2092">
        <f>IF(ISBLANK('Raw Data'!A2087), 0, IF(AND('Raw Data'!D2087&lt;5, 'Raw Data'!E2087&lt;5, 'Raw Data'!F2087&lt;BB$2), 'Raw Data'!AL2087, 0))</f>
        <v/>
      </c>
      <c r="AN2092">
        <f>IF(ISBLANK('Raw Data'!A2087), 0, IF(AND('Raw Data'!D2087&lt;6, 'Raw Data'!E2087&lt;6, 'Raw Data'!F2087&lt;BB$2), 'Raw Data'!AO2087, 0))</f>
        <v/>
      </c>
      <c r="AO2092">
        <f>IF(ISBLANK('Raw Data'!A2087), 0, IF(AND('Raw Data'!I2087&lt;Analysis!$BC$2, 'Raw Data'!D2087-'Raw Data'!E2087&gt;1), 'Raw Data'!AW2087, IF(AND('Raw Data'!J2087&lt;Analysis!$BC$2, 'Raw Data'!E2087-'Raw Data'!D2087&gt;1), 'Raw Data'!AY2087, 0)))</f>
        <v/>
      </c>
      <c r="AP2092">
        <f>IF(ISBLANK('Raw Data'!A2087), 0, IF(AND('Raw Data'!I2087&lt;Analysis!$BC$2, 'Raw Data'!D2087-'Raw Data'!E2087&gt;2), 'Raw Data'!AZ2087, IF(AND('Raw Data'!J2087&lt;Analysis!$BC$2, 'Raw Data'!E2087-'Raw Data'!D2087&gt;2), 'Raw Data'!BB2087, 0)))</f>
        <v/>
      </c>
      <c r="AQ2092">
        <f>IF(ISBLANK('Raw Data'!A2087), 0, IF(AND('Raw Data'!I2087&lt;Analysis!$BC$2, 'Raw Data'!D2087-'Raw Data'!E2087&gt;3), 'Raw Data'!BC2087, IF(AND('Raw Data'!J2087&lt;Analysis!$BC$2, 'Raw Data'!E2087-'Raw Data'!D2087&gt;3), 'Raw Data'!BE2087, 0)))</f>
        <v/>
      </c>
      <c r="AR2092">
        <f>IF('Hidden Analysiss'!D2088=1,IF(ABS('Raw Data'!E2087-'Raw Data'!D2087)&lt;2,'Raw Data'!AX2087,0), 0)</f>
        <v/>
      </c>
      <c r="AS2092">
        <f>IF('Hidden Analysiss'!D2088=1,IF(ABS('Raw Data'!E2087-'Raw Data'!D2087)&lt;3,'Raw Data'!BA2087,0), 0)</f>
        <v/>
      </c>
      <c r="AT2092">
        <f>IF('Hidden Analysiss'!D2088=1,IF(ABS('Raw Data'!E2087-'Raw Data'!D2087)&lt;4,'Raw Data'!BD2087,0), 0)</f>
        <v/>
      </c>
      <c r="AU2092">
        <f>IF(AND('Hidden Analysiss'!E2088=1, ABS('Raw Data'!E2087-'Raw Data'!D2087)&lt;2), 'Raw Data'!AX2087, 0)</f>
        <v/>
      </c>
      <c r="AV2092">
        <f>IF(AND('Hidden Analysiss'!E2088=1, ABS('Raw Data'!E2087-'Raw Data'!D2087)&lt;3), 'Raw Data'!BA2087, 0)</f>
        <v/>
      </c>
      <c r="AW2092">
        <f>IF(AND('Hidden Analysiss'!E2088=1, ABS('Raw Data'!E2087-'Raw Data'!D2087)&lt;3), 'Raw Data'!BD2087, 0)</f>
        <v/>
      </c>
    </row>
    <row r="2093">
      <c r="A2093" s="1">
        <f>'Raw Data'!A2088</f>
        <v/>
      </c>
      <c r="B2093">
        <f>IF('Raw Data'!E2088&gt;'Raw Data'!D2088, 'Raw Data'!J2088, 0)</f>
        <v/>
      </c>
      <c r="C2093">
        <f>IF('Raw Data'!D2088&gt;'Raw Data'!E2088, 'Raw Data'!I2088, 0)</f>
        <v/>
      </c>
      <c r="D2093">
        <f>SUM(G2093:H2093)</f>
        <v/>
      </c>
      <c r="E2093">
        <f>IF(AND('Raw Data'!J2088&lt;'Raw Data'!I2088,'Raw Data'!E2088&gt;'Raw Data'!D2088,'Raw Data'!E2088-'Raw Data'!D2088&gt;3),'Raw Data'!N2088,IF(AND('Raw Data'!I2088&lt;'Raw Data'!J2088,'Raw Data'!D2088&gt;'Raw Data'!E2088,'Raw Data'!D2088-'Raw Data'!E2088&gt;3),'Raw Data'!M2088,0))</f>
        <v/>
      </c>
      <c r="F2093">
        <f>IF(AND('Raw Data'!J2088&lt;'Raw Data'!I2088,'Raw Data'!E2088&gt;'Raw Data'!D2088,'Raw Data'!E2088-'Raw Data'!D2088&lt;4),'Raw Data'!L2088,IF(AND('Raw Data'!I2088&lt;'Raw Data'!J2088,'Raw Data'!D2088&gt;'Raw Data'!E2088,'Raw Data'!D2088-'Raw Data'!E2088&lt;4),'Raw Data'!K2088,0))</f>
        <v/>
      </c>
      <c r="G2093">
        <f>IF(AND('Raw Data'!J2088&lt;'Raw Data'!I2088, 'Raw Data'!E2088&gt;'Raw Data'!D2088), 'Raw Data'!J2088, 0)</f>
        <v/>
      </c>
      <c r="H2093">
        <f>IF(AND('Raw Data'!J2088&gt;'Raw Data'!I2088, 'Raw Data'!E2088&lt;'Raw Data'!D2088), 'Raw Data'!I2088, 0)</f>
        <v/>
      </c>
      <c r="I2093">
        <f>SUM(J2093:K2093)</f>
        <v/>
      </c>
      <c r="J2093">
        <f>IF(AND('Raw Data'!J2088&gt;'Raw Data'!I2088, 'Raw Data'!E2088&gt;'Raw Data'!D2088), 'Raw Data'!J2088, 0)</f>
        <v/>
      </c>
      <c r="K2093">
        <f>IF(AND('Raw Data'!I2088&gt;'Raw Data'!J2088, 'Raw Data'!D2088&gt;'Raw Data'!E2088), 'Raw Data'!I2088, 0)</f>
        <v/>
      </c>
      <c r="L2093">
        <f>IF('Raw Data'!E2088-'Raw Data'!D2088&gt;3, 'Raw Data'!N2088, 0)</f>
        <v/>
      </c>
      <c r="M2093">
        <f>IF('Raw Data'!D2088-'Raw Data'!E2088&gt;3, 'Raw Data'!M2088, 0)</f>
        <v/>
      </c>
      <c r="N2093">
        <f>IF(ISBLANK('Raw Data'!D2088),0,IF(AND('Raw Data'!E2088&gt;'Raw Data'!D2088,'Raw Data'!E2088-'Raw Data'!D2088&gt;0,'Raw Data'!E2088-'Raw Data'!D2088&lt;4),'Raw Data'!L2088, 0))</f>
        <v/>
      </c>
      <c r="O2093">
        <f>IF(ISBLANK('Raw Data'!D2088),0,IF(AND('Raw Data'!E2088&gt;'Raw Data'!D2088,'Raw Data'!E2088-'Raw Data'!D2088&gt;0,'Raw Data'!D2088-'Raw Data'!E2088&lt;4),'Raw Data'!K2088, 0))</f>
        <v/>
      </c>
      <c r="P2093">
        <f>IF('Raw Data'!E2088-'Raw Data'!D2088&gt;3, 'Raw Data'!N2088, IF('Raw Data'!D2088-'Raw Data'!E2088&gt;3, 'Raw Data'!M2088, 0))</f>
        <v/>
      </c>
      <c r="Q2093">
        <f>IF(ISBLANK('Raw Data'!E2088),0,IF(AND('Raw Data'!E2088-'Raw Data'!D2088&lt;4,'Raw Data'!E2088-'Raw Data'!D2088&gt;0),'Raw Data'!L2088,IF(AND('Raw Data'!D2088&gt;'Raw Data'!E2088,'Raw Data'!D2088-'Raw Data'!E2088&gt;0),'Raw Data'!K2088,0)))</f>
        <v/>
      </c>
      <c r="R2093">
        <f>IF(ISBLANK('Raw Data'!K2088),0,IFERROR(IF(MATCH(SMALL('Raw Data'!K2088:N2088,1),L2093:O2093,0),SMALL('Raw Data'!K2088:N2088,1)),0))</f>
        <v/>
      </c>
      <c r="S2093">
        <f>IF(ISBLANK('Raw Data'!K2088),0,IFERROR(IF(MATCH(SMALL('Raw Data'!K2088:N2088,2),L2093:O2093,0),SMALL('Raw Data'!K2088:N2088,2)),0))</f>
        <v/>
      </c>
      <c r="T2093">
        <f>IF(ISBLANK('Raw Data'!K2088),0,IFERROR(IF(MATCH(SMALL('Raw Data'!K2088:N2088,3),L2093:O2093,0),SMALL('Raw Data'!K2088:N2088,3)),0))</f>
        <v/>
      </c>
      <c r="U2093">
        <f>IF(ISBLANK('Raw Data'!K2088),0,IFERROR(IF(MATCH(SMALL('Raw Data'!K2088:N2088,4),L2093:O2093,0),SMALL('Raw Data'!K2088:N2088,4)),0))</f>
        <v/>
      </c>
      <c r="V2093">
        <f>IF(AND('Raw Data'!D2088&lt;3, 'Raw Data'!E2088&lt;3, 'Raw Data'!A2088&gt;0), 'Raw Data'!AF2088, 0)</f>
        <v/>
      </c>
      <c r="W2093">
        <f>IF(AND('Raw Data'!D2088&lt;4, 'Raw Data'!E2088&lt;4, 'Raw Data'!A2088&gt;0), 'Raw Data'!AI2088, 0)</f>
        <v/>
      </c>
      <c r="X2093">
        <f>IF(AND('Raw Data'!D2088&lt;5, 'Raw Data'!E2088&lt;5, 'Raw Data'!A2088&gt;0), 'Raw Data'!AL2088, 0)</f>
        <v/>
      </c>
      <c r="Y2093">
        <f>IF(AND('Raw Data'!D2088&lt;6, 'Raw Data'!E2088&lt;6, 'Raw Data'!A2088&gt;0), 'Raw Data'!AO2088, 0)</f>
        <v/>
      </c>
      <c r="Z2093">
        <f>IF(ISBLANK('Raw Data'!D2088), 0, IF('Raw Data'!D2088-'Raw Data'!E2088&gt;1, 'Raw Data'!AW2088, 0))</f>
        <v/>
      </c>
      <c r="AA2093">
        <f>IF(ISBLANK('Raw Data'!A2088), 0, IF(ABS('Raw Data'!D2088-'Raw Data'!E2088)&lt;2, 'Raw Data'!AX2088, 0))</f>
        <v/>
      </c>
      <c r="AB2093">
        <f>IF(ISBLANK('Raw Data'!D2088), 0, IF('Raw Data'!E2088-'Raw Data'!D2088&gt;1, 'Raw Data'!AY2088, 0))</f>
        <v/>
      </c>
      <c r="AC2093">
        <f>IF(ISBLANK('Raw Data'!D2088), 0, IF('Raw Data'!D2088-'Raw Data'!E2088&gt;2, 'Raw Data'!AZ2088, 0))</f>
        <v/>
      </c>
      <c r="AD2093">
        <f>IF(ISBLANK('Raw Data'!A2088), 0, IF(ABS('Raw Data'!D2088-'Raw Data'!E2088)&lt;3, 'Raw Data'!BA2088, 0))</f>
        <v/>
      </c>
      <c r="AE2093">
        <f>IF(ISBLANK('Raw Data'!D2088), 0, IF('Raw Data'!E2088-'Raw Data'!D2088&gt;2, 'Raw Data'!BB2088, 0))</f>
        <v/>
      </c>
      <c r="AF2093">
        <f>IF(ISBLANK('Raw Data'!D2088), 0, IF('Raw Data'!D2088-'Raw Data'!E2088&gt;3, 'Raw Data'!BC2088, 0))</f>
        <v/>
      </c>
      <c r="AG2093">
        <f>IF(ISBLANK('Raw Data'!A2088), 0, IF(ABS('Raw Data'!D2088-'Raw Data'!E2088)&lt;4, 'Raw Data'!BD2088, 0))</f>
        <v/>
      </c>
      <c r="AH2093">
        <f>IF(ISBLANK('Raw Data'!D2088), 0, IF('Raw Data'!E2088-'Raw Data'!D2088&gt;3, 'Raw Data'!BE2088, 0))</f>
        <v/>
      </c>
      <c r="AI2093">
        <f>IF(SUM('Raw Data'!D2088:E2088)&gt;'Raw Data'!F2088, 'Raw Data'!G2088, 0)</f>
        <v/>
      </c>
      <c r="AJ2093">
        <f>IF(ISBLANK('Raw Data'!D2088), 0, IF(SUM('Raw Data'!D2088:E2088)&lt;'Raw Data'!F2088, 'Raw Data'!H2088, 0))</f>
        <v/>
      </c>
      <c r="AK2093">
        <f>IF(ISBLANK('Raw Data'!A2088), 0, IF(AND('Raw Data'!D2088&lt;3, 'Raw Data'!E2088&lt;3, 'Raw Data'!F2088&lt;BB$2), 'Raw Data'!AF2088, 0))</f>
        <v/>
      </c>
      <c r="AL2093">
        <f>IF(ISBLANK('Raw Data'!A2088), 0, IF(AND('Raw Data'!D2088&lt;4, 'Raw Data'!E2088&lt;4, 'Raw Data'!F2088&lt;BB$2), 'Raw Data'!AI2088, 0))</f>
        <v/>
      </c>
      <c r="AM2093">
        <f>IF(ISBLANK('Raw Data'!A2088), 0, IF(AND('Raw Data'!D2088&lt;5, 'Raw Data'!E2088&lt;5, 'Raw Data'!F2088&lt;BB$2), 'Raw Data'!AL2088, 0))</f>
        <v/>
      </c>
      <c r="AN2093">
        <f>IF(ISBLANK('Raw Data'!A2088), 0, IF(AND('Raw Data'!D2088&lt;6, 'Raw Data'!E2088&lt;6, 'Raw Data'!F2088&lt;BB$2), 'Raw Data'!AO2088, 0))</f>
        <v/>
      </c>
      <c r="AO2093">
        <f>IF(ISBLANK('Raw Data'!A2088), 0, IF(AND('Raw Data'!I2088&lt;Analysis!$BC$2, 'Raw Data'!D2088-'Raw Data'!E2088&gt;1), 'Raw Data'!AW2088, IF(AND('Raw Data'!J2088&lt;Analysis!$BC$2, 'Raw Data'!E2088-'Raw Data'!D2088&gt;1), 'Raw Data'!AY2088, 0)))</f>
        <v/>
      </c>
      <c r="AP2093">
        <f>IF(ISBLANK('Raw Data'!A2088), 0, IF(AND('Raw Data'!I2088&lt;Analysis!$BC$2, 'Raw Data'!D2088-'Raw Data'!E2088&gt;2), 'Raw Data'!AZ2088, IF(AND('Raw Data'!J2088&lt;Analysis!$BC$2, 'Raw Data'!E2088-'Raw Data'!D2088&gt;2), 'Raw Data'!BB2088, 0)))</f>
        <v/>
      </c>
      <c r="AQ2093">
        <f>IF(ISBLANK('Raw Data'!A2088), 0, IF(AND('Raw Data'!I2088&lt;Analysis!$BC$2, 'Raw Data'!D2088-'Raw Data'!E2088&gt;3), 'Raw Data'!BC2088, IF(AND('Raw Data'!J2088&lt;Analysis!$BC$2, 'Raw Data'!E2088-'Raw Data'!D2088&gt;3), 'Raw Data'!BE2088, 0)))</f>
        <v/>
      </c>
      <c r="AR2093">
        <f>IF('Hidden Analysiss'!D2089=1,IF(ABS('Raw Data'!E2088-'Raw Data'!D2088)&lt;2,'Raw Data'!AX2088,0), 0)</f>
        <v/>
      </c>
      <c r="AS2093">
        <f>IF('Hidden Analysiss'!D2089=1,IF(ABS('Raw Data'!E2088-'Raw Data'!D2088)&lt;3,'Raw Data'!BA2088,0), 0)</f>
        <v/>
      </c>
      <c r="AT2093">
        <f>IF('Hidden Analysiss'!D2089=1,IF(ABS('Raw Data'!E2088-'Raw Data'!D2088)&lt;4,'Raw Data'!BD2088,0), 0)</f>
        <v/>
      </c>
      <c r="AU2093">
        <f>IF(AND('Hidden Analysiss'!E2089=1, ABS('Raw Data'!E2088-'Raw Data'!D2088)&lt;2), 'Raw Data'!AX2088, 0)</f>
        <v/>
      </c>
      <c r="AV2093">
        <f>IF(AND('Hidden Analysiss'!E2089=1, ABS('Raw Data'!E2088-'Raw Data'!D2088)&lt;3), 'Raw Data'!BA2088, 0)</f>
        <v/>
      </c>
      <c r="AW2093">
        <f>IF(AND('Hidden Analysiss'!E2089=1, ABS('Raw Data'!E2088-'Raw Data'!D2088)&lt;3), 'Raw Data'!BD2088, 0)</f>
        <v/>
      </c>
    </row>
    <row r="2094">
      <c r="A2094" s="1">
        <f>'Raw Data'!A2089</f>
        <v/>
      </c>
      <c r="B2094">
        <f>IF('Raw Data'!E2089&gt;'Raw Data'!D2089, 'Raw Data'!J2089, 0)</f>
        <v/>
      </c>
      <c r="C2094">
        <f>IF('Raw Data'!D2089&gt;'Raw Data'!E2089, 'Raw Data'!I2089, 0)</f>
        <v/>
      </c>
      <c r="D2094">
        <f>SUM(G2094:H2094)</f>
        <v/>
      </c>
      <c r="E2094">
        <f>IF(AND('Raw Data'!J2089&lt;'Raw Data'!I2089,'Raw Data'!E2089&gt;'Raw Data'!D2089,'Raw Data'!E2089-'Raw Data'!D2089&gt;3),'Raw Data'!N2089,IF(AND('Raw Data'!I2089&lt;'Raw Data'!J2089,'Raw Data'!D2089&gt;'Raw Data'!E2089,'Raw Data'!D2089-'Raw Data'!E2089&gt;3),'Raw Data'!M2089,0))</f>
        <v/>
      </c>
      <c r="F2094">
        <f>IF(AND('Raw Data'!J2089&lt;'Raw Data'!I2089,'Raw Data'!E2089&gt;'Raw Data'!D2089,'Raw Data'!E2089-'Raw Data'!D2089&lt;4),'Raw Data'!L2089,IF(AND('Raw Data'!I2089&lt;'Raw Data'!J2089,'Raw Data'!D2089&gt;'Raw Data'!E2089,'Raw Data'!D2089-'Raw Data'!E2089&lt;4),'Raw Data'!K2089,0))</f>
        <v/>
      </c>
      <c r="G2094">
        <f>IF(AND('Raw Data'!J2089&lt;'Raw Data'!I2089, 'Raw Data'!E2089&gt;'Raw Data'!D2089), 'Raw Data'!J2089, 0)</f>
        <v/>
      </c>
      <c r="H2094">
        <f>IF(AND('Raw Data'!J2089&gt;'Raw Data'!I2089, 'Raw Data'!E2089&lt;'Raw Data'!D2089), 'Raw Data'!I2089, 0)</f>
        <v/>
      </c>
      <c r="I2094">
        <f>SUM(J2094:K2094)</f>
        <v/>
      </c>
      <c r="J2094">
        <f>IF(AND('Raw Data'!J2089&gt;'Raw Data'!I2089, 'Raw Data'!E2089&gt;'Raw Data'!D2089), 'Raw Data'!J2089, 0)</f>
        <v/>
      </c>
      <c r="K2094">
        <f>IF(AND('Raw Data'!I2089&gt;'Raw Data'!J2089, 'Raw Data'!D2089&gt;'Raw Data'!E2089), 'Raw Data'!I2089, 0)</f>
        <v/>
      </c>
      <c r="L2094">
        <f>IF('Raw Data'!E2089-'Raw Data'!D2089&gt;3, 'Raw Data'!N2089, 0)</f>
        <v/>
      </c>
      <c r="M2094">
        <f>IF('Raw Data'!D2089-'Raw Data'!E2089&gt;3, 'Raw Data'!M2089, 0)</f>
        <v/>
      </c>
      <c r="N2094">
        <f>IF(ISBLANK('Raw Data'!D2089),0,IF(AND('Raw Data'!E2089&gt;'Raw Data'!D2089,'Raw Data'!E2089-'Raw Data'!D2089&gt;0,'Raw Data'!E2089-'Raw Data'!D2089&lt;4),'Raw Data'!L2089, 0))</f>
        <v/>
      </c>
      <c r="O2094">
        <f>IF(ISBLANK('Raw Data'!D2089),0,IF(AND('Raw Data'!E2089&gt;'Raw Data'!D2089,'Raw Data'!E2089-'Raw Data'!D2089&gt;0,'Raw Data'!D2089-'Raw Data'!E2089&lt;4),'Raw Data'!K2089, 0))</f>
        <v/>
      </c>
      <c r="P2094">
        <f>IF('Raw Data'!E2089-'Raw Data'!D2089&gt;3, 'Raw Data'!N2089, IF('Raw Data'!D2089-'Raw Data'!E2089&gt;3, 'Raw Data'!M2089, 0))</f>
        <v/>
      </c>
      <c r="Q2094">
        <f>IF(ISBLANK('Raw Data'!E2089),0,IF(AND('Raw Data'!E2089-'Raw Data'!D2089&lt;4,'Raw Data'!E2089-'Raw Data'!D2089&gt;0),'Raw Data'!L2089,IF(AND('Raw Data'!D2089&gt;'Raw Data'!E2089,'Raw Data'!D2089-'Raw Data'!E2089&gt;0),'Raw Data'!K2089,0)))</f>
        <v/>
      </c>
      <c r="R2094">
        <f>IF(ISBLANK('Raw Data'!K2089),0,IFERROR(IF(MATCH(SMALL('Raw Data'!K2089:N2089,1),L2094:O2094,0),SMALL('Raw Data'!K2089:N2089,1)),0))</f>
        <v/>
      </c>
      <c r="S2094">
        <f>IF(ISBLANK('Raw Data'!K2089),0,IFERROR(IF(MATCH(SMALL('Raw Data'!K2089:N2089,2),L2094:O2094,0),SMALL('Raw Data'!K2089:N2089,2)),0))</f>
        <v/>
      </c>
      <c r="T2094">
        <f>IF(ISBLANK('Raw Data'!K2089),0,IFERROR(IF(MATCH(SMALL('Raw Data'!K2089:N2089,3),L2094:O2094,0),SMALL('Raw Data'!K2089:N2089,3)),0))</f>
        <v/>
      </c>
      <c r="U2094">
        <f>IF(ISBLANK('Raw Data'!K2089),0,IFERROR(IF(MATCH(SMALL('Raw Data'!K2089:N2089,4),L2094:O2094,0),SMALL('Raw Data'!K2089:N2089,4)),0))</f>
        <v/>
      </c>
      <c r="V2094">
        <f>IF(AND('Raw Data'!D2089&lt;3, 'Raw Data'!E2089&lt;3, 'Raw Data'!A2089&gt;0), 'Raw Data'!AF2089, 0)</f>
        <v/>
      </c>
      <c r="W2094">
        <f>IF(AND('Raw Data'!D2089&lt;4, 'Raw Data'!E2089&lt;4, 'Raw Data'!A2089&gt;0), 'Raw Data'!AI2089, 0)</f>
        <v/>
      </c>
      <c r="X2094">
        <f>IF(AND('Raw Data'!D2089&lt;5, 'Raw Data'!E2089&lt;5, 'Raw Data'!A2089&gt;0), 'Raw Data'!AL2089, 0)</f>
        <v/>
      </c>
      <c r="Y2094">
        <f>IF(AND('Raw Data'!D2089&lt;6, 'Raw Data'!E2089&lt;6, 'Raw Data'!A2089&gt;0), 'Raw Data'!AO2089, 0)</f>
        <v/>
      </c>
      <c r="Z2094">
        <f>IF(ISBLANK('Raw Data'!D2089), 0, IF('Raw Data'!D2089-'Raw Data'!E2089&gt;1, 'Raw Data'!AW2089, 0))</f>
        <v/>
      </c>
      <c r="AA2094">
        <f>IF(ISBLANK('Raw Data'!A2089), 0, IF(ABS('Raw Data'!D2089-'Raw Data'!E2089)&lt;2, 'Raw Data'!AX2089, 0))</f>
        <v/>
      </c>
      <c r="AB2094">
        <f>IF(ISBLANK('Raw Data'!D2089), 0, IF('Raw Data'!E2089-'Raw Data'!D2089&gt;1, 'Raw Data'!AY2089, 0))</f>
        <v/>
      </c>
      <c r="AC2094">
        <f>IF(ISBLANK('Raw Data'!D2089), 0, IF('Raw Data'!D2089-'Raw Data'!E2089&gt;2, 'Raw Data'!AZ2089, 0))</f>
        <v/>
      </c>
      <c r="AD2094">
        <f>IF(ISBLANK('Raw Data'!A2089), 0, IF(ABS('Raw Data'!D2089-'Raw Data'!E2089)&lt;3, 'Raw Data'!BA2089, 0))</f>
        <v/>
      </c>
      <c r="AE2094">
        <f>IF(ISBLANK('Raw Data'!D2089), 0, IF('Raw Data'!E2089-'Raw Data'!D2089&gt;2, 'Raw Data'!BB2089, 0))</f>
        <v/>
      </c>
      <c r="AF2094">
        <f>IF(ISBLANK('Raw Data'!D2089), 0, IF('Raw Data'!D2089-'Raw Data'!E2089&gt;3, 'Raw Data'!BC2089, 0))</f>
        <v/>
      </c>
      <c r="AG2094">
        <f>IF(ISBLANK('Raw Data'!A2089), 0, IF(ABS('Raw Data'!D2089-'Raw Data'!E2089)&lt;4, 'Raw Data'!BD2089, 0))</f>
        <v/>
      </c>
      <c r="AH2094">
        <f>IF(ISBLANK('Raw Data'!D2089), 0, IF('Raw Data'!E2089-'Raw Data'!D2089&gt;3, 'Raw Data'!BE2089, 0))</f>
        <v/>
      </c>
      <c r="AI2094">
        <f>IF(SUM('Raw Data'!D2089:E2089)&gt;'Raw Data'!F2089, 'Raw Data'!G2089, 0)</f>
        <v/>
      </c>
      <c r="AJ2094">
        <f>IF(ISBLANK('Raw Data'!D2089), 0, IF(SUM('Raw Data'!D2089:E2089)&lt;'Raw Data'!F2089, 'Raw Data'!H2089, 0))</f>
        <v/>
      </c>
      <c r="AK2094">
        <f>IF(ISBLANK('Raw Data'!A2089), 0, IF(AND('Raw Data'!D2089&lt;3, 'Raw Data'!E2089&lt;3, 'Raw Data'!F2089&lt;BB$2), 'Raw Data'!AF2089, 0))</f>
        <v/>
      </c>
      <c r="AL2094">
        <f>IF(ISBLANK('Raw Data'!A2089), 0, IF(AND('Raw Data'!D2089&lt;4, 'Raw Data'!E2089&lt;4, 'Raw Data'!F2089&lt;BB$2), 'Raw Data'!AI2089, 0))</f>
        <v/>
      </c>
      <c r="AM2094">
        <f>IF(ISBLANK('Raw Data'!A2089), 0, IF(AND('Raw Data'!D2089&lt;5, 'Raw Data'!E2089&lt;5, 'Raw Data'!F2089&lt;BB$2), 'Raw Data'!AL2089, 0))</f>
        <v/>
      </c>
      <c r="AN2094">
        <f>IF(ISBLANK('Raw Data'!A2089), 0, IF(AND('Raw Data'!D2089&lt;6, 'Raw Data'!E2089&lt;6, 'Raw Data'!F2089&lt;BB$2), 'Raw Data'!AO2089, 0))</f>
        <v/>
      </c>
      <c r="AO2094">
        <f>IF(ISBLANK('Raw Data'!A2089), 0, IF(AND('Raw Data'!I2089&lt;Analysis!$BC$2, 'Raw Data'!D2089-'Raw Data'!E2089&gt;1), 'Raw Data'!AW2089, IF(AND('Raw Data'!J2089&lt;Analysis!$BC$2, 'Raw Data'!E2089-'Raw Data'!D2089&gt;1), 'Raw Data'!AY2089, 0)))</f>
        <v/>
      </c>
      <c r="AP2094">
        <f>IF(ISBLANK('Raw Data'!A2089), 0, IF(AND('Raw Data'!I2089&lt;Analysis!$BC$2, 'Raw Data'!D2089-'Raw Data'!E2089&gt;2), 'Raw Data'!AZ2089, IF(AND('Raw Data'!J2089&lt;Analysis!$BC$2, 'Raw Data'!E2089-'Raw Data'!D2089&gt;2), 'Raw Data'!BB2089, 0)))</f>
        <v/>
      </c>
      <c r="AQ2094">
        <f>IF(ISBLANK('Raw Data'!A2089), 0, IF(AND('Raw Data'!I2089&lt;Analysis!$BC$2, 'Raw Data'!D2089-'Raw Data'!E2089&gt;3), 'Raw Data'!BC2089, IF(AND('Raw Data'!J2089&lt;Analysis!$BC$2, 'Raw Data'!E2089-'Raw Data'!D2089&gt;3), 'Raw Data'!BE2089, 0)))</f>
        <v/>
      </c>
      <c r="AR2094">
        <f>IF('Hidden Analysiss'!D2090=1,IF(ABS('Raw Data'!E2089-'Raw Data'!D2089)&lt;2,'Raw Data'!AX2089,0), 0)</f>
        <v/>
      </c>
      <c r="AS2094">
        <f>IF('Hidden Analysiss'!D2090=1,IF(ABS('Raw Data'!E2089-'Raw Data'!D2089)&lt;3,'Raw Data'!BA2089,0), 0)</f>
        <v/>
      </c>
      <c r="AT2094">
        <f>IF('Hidden Analysiss'!D2090=1,IF(ABS('Raw Data'!E2089-'Raw Data'!D2089)&lt;4,'Raw Data'!BD2089,0), 0)</f>
        <v/>
      </c>
      <c r="AU2094">
        <f>IF(AND('Hidden Analysiss'!E2090=1, ABS('Raw Data'!E2089-'Raw Data'!D2089)&lt;2), 'Raw Data'!AX2089, 0)</f>
        <v/>
      </c>
      <c r="AV2094">
        <f>IF(AND('Hidden Analysiss'!E2090=1, ABS('Raw Data'!E2089-'Raw Data'!D2089)&lt;3), 'Raw Data'!BA2089, 0)</f>
        <v/>
      </c>
      <c r="AW2094">
        <f>IF(AND('Hidden Analysiss'!E2090=1, ABS('Raw Data'!E2089-'Raw Data'!D2089)&lt;3), 'Raw Data'!BD2089, 0)</f>
        <v/>
      </c>
    </row>
    <row r="2095">
      <c r="A2095" s="1">
        <f>'Raw Data'!A2090</f>
        <v/>
      </c>
      <c r="B2095">
        <f>IF('Raw Data'!E2090&gt;'Raw Data'!D2090, 'Raw Data'!J2090, 0)</f>
        <v/>
      </c>
      <c r="C2095">
        <f>IF('Raw Data'!D2090&gt;'Raw Data'!E2090, 'Raw Data'!I2090, 0)</f>
        <v/>
      </c>
      <c r="D2095">
        <f>SUM(G2095:H2095)</f>
        <v/>
      </c>
      <c r="E2095">
        <f>IF(AND('Raw Data'!J2090&lt;'Raw Data'!I2090,'Raw Data'!E2090&gt;'Raw Data'!D2090,'Raw Data'!E2090-'Raw Data'!D2090&gt;3),'Raw Data'!N2090,IF(AND('Raw Data'!I2090&lt;'Raw Data'!J2090,'Raw Data'!D2090&gt;'Raw Data'!E2090,'Raw Data'!D2090-'Raw Data'!E2090&gt;3),'Raw Data'!M2090,0))</f>
        <v/>
      </c>
      <c r="F2095">
        <f>IF(AND('Raw Data'!J2090&lt;'Raw Data'!I2090,'Raw Data'!E2090&gt;'Raw Data'!D2090,'Raw Data'!E2090-'Raw Data'!D2090&lt;4),'Raw Data'!L2090,IF(AND('Raw Data'!I2090&lt;'Raw Data'!J2090,'Raw Data'!D2090&gt;'Raw Data'!E2090,'Raw Data'!D2090-'Raw Data'!E2090&lt;4),'Raw Data'!K2090,0))</f>
        <v/>
      </c>
      <c r="G2095">
        <f>IF(AND('Raw Data'!J2090&lt;'Raw Data'!I2090, 'Raw Data'!E2090&gt;'Raw Data'!D2090), 'Raw Data'!J2090, 0)</f>
        <v/>
      </c>
      <c r="H2095">
        <f>IF(AND('Raw Data'!J2090&gt;'Raw Data'!I2090, 'Raw Data'!E2090&lt;'Raw Data'!D2090), 'Raw Data'!I2090, 0)</f>
        <v/>
      </c>
      <c r="I2095">
        <f>SUM(J2095:K2095)</f>
        <v/>
      </c>
      <c r="J2095">
        <f>IF(AND('Raw Data'!J2090&gt;'Raw Data'!I2090, 'Raw Data'!E2090&gt;'Raw Data'!D2090), 'Raw Data'!J2090, 0)</f>
        <v/>
      </c>
      <c r="K2095">
        <f>IF(AND('Raw Data'!I2090&gt;'Raw Data'!J2090, 'Raw Data'!D2090&gt;'Raw Data'!E2090), 'Raw Data'!I2090, 0)</f>
        <v/>
      </c>
      <c r="L2095">
        <f>IF('Raw Data'!E2090-'Raw Data'!D2090&gt;3, 'Raw Data'!N2090, 0)</f>
        <v/>
      </c>
      <c r="M2095">
        <f>IF('Raw Data'!D2090-'Raw Data'!E2090&gt;3, 'Raw Data'!M2090, 0)</f>
        <v/>
      </c>
      <c r="N2095">
        <f>IF(ISBLANK('Raw Data'!D2090),0,IF(AND('Raw Data'!E2090&gt;'Raw Data'!D2090,'Raw Data'!E2090-'Raw Data'!D2090&gt;0,'Raw Data'!E2090-'Raw Data'!D2090&lt;4),'Raw Data'!L2090, 0))</f>
        <v/>
      </c>
      <c r="O2095">
        <f>IF(ISBLANK('Raw Data'!D2090),0,IF(AND('Raw Data'!E2090&gt;'Raw Data'!D2090,'Raw Data'!E2090-'Raw Data'!D2090&gt;0,'Raw Data'!D2090-'Raw Data'!E2090&lt;4),'Raw Data'!K2090, 0))</f>
        <v/>
      </c>
      <c r="P2095">
        <f>IF('Raw Data'!E2090-'Raw Data'!D2090&gt;3, 'Raw Data'!N2090, IF('Raw Data'!D2090-'Raw Data'!E2090&gt;3, 'Raw Data'!M2090, 0))</f>
        <v/>
      </c>
      <c r="Q2095">
        <f>IF(ISBLANK('Raw Data'!E2090),0,IF(AND('Raw Data'!E2090-'Raw Data'!D2090&lt;4,'Raw Data'!E2090-'Raw Data'!D2090&gt;0),'Raw Data'!L2090,IF(AND('Raw Data'!D2090&gt;'Raw Data'!E2090,'Raw Data'!D2090-'Raw Data'!E2090&gt;0),'Raw Data'!K2090,0)))</f>
        <v/>
      </c>
      <c r="R2095">
        <f>IF(ISBLANK('Raw Data'!K2090),0,IFERROR(IF(MATCH(SMALL('Raw Data'!K2090:N2090,1),L2095:O2095,0),SMALL('Raw Data'!K2090:N2090,1)),0))</f>
        <v/>
      </c>
      <c r="S2095">
        <f>IF(ISBLANK('Raw Data'!K2090),0,IFERROR(IF(MATCH(SMALL('Raw Data'!K2090:N2090,2),L2095:O2095,0),SMALL('Raw Data'!K2090:N2090,2)),0))</f>
        <v/>
      </c>
      <c r="T2095">
        <f>IF(ISBLANK('Raw Data'!K2090),0,IFERROR(IF(MATCH(SMALL('Raw Data'!K2090:N2090,3),L2095:O2095,0),SMALL('Raw Data'!K2090:N2090,3)),0))</f>
        <v/>
      </c>
      <c r="U2095">
        <f>IF(ISBLANK('Raw Data'!K2090),0,IFERROR(IF(MATCH(SMALL('Raw Data'!K2090:N2090,4),L2095:O2095,0),SMALL('Raw Data'!K2090:N2090,4)),0))</f>
        <v/>
      </c>
      <c r="V2095">
        <f>IF(AND('Raw Data'!D2090&lt;3, 'Raw Data'!E2090&lt;3, 'Raw Data'!A2090&gt;0), 'Raw Data'!AF2090, 0)</f>
        <v/>
      </c>
      <c r="W2095">
        <f>IF(AND('Raw Data'!D2090&lt;4, 'Raw Data'!E2090&lt;4, 'Raw Data'!A2090&gt;0), 'Raw Data'!AI2090, 0)</f>
        <v/>
      </c>
      <c r="X2095">
        <f>IF(AND('Raw Data'!D2090&lt;5, 'Raw Data'!E2090&lt;5, 'Raw Data'!A2090&gt;0), 'Raw Data'!AL2090, 0)</f>
        <v/>
      </c>
      <c r="Y2095">
        <f>IF(AND('Raw Data'!D2090&lt;6, 'Raw Data'!E2090&lt;6, 'Raw Data'!A2090&gt;0), 'Raw Data'!AO2090, 0)</f>
        <v/>
      </c>
      <c r="Z2095">
        <f>IF(ISBLANK('Raw Data'!D2090), 0, IF('Raw Data'!D2090-'Raw Data'!E2090&gt;1, 'Raw Data'!AW2090, 0))</f>
        <v/>
      </c>
      <c r="AA2095">
        <f>IF(ISBLANK('Raw Data'!A2090), 0, IF(ABS('Raw Data'!D2090-'Raw Data'!E2090)&lt;2, 'Raw Data'!AX2090, 0))</f>
        <v/>
      </c>
      <c r="AB2095">
        <f>IF(ISBLANK('Raw Data'!D2090), 0, IF('Raw Data'!E2090-'Raw Data'!D2090&gt;1, 'Raw Data'!AY2090, 0))</f>
        <v/>
      </c>
      <c r="AC2095">
        <f>IF(ISBLANK('Raw Data'!D2090), 0, IF('Raw Data'!D2090-'Raw Data'!E2090&gt;2, 'Raw Data'!AZ2090, 0))</f>
        <v/>
      </c>
      <c r="AD2095">
        <f>IF(ISBLANK('Raw Data'!A2090), 0, IF(ABS('Raw Data'!D2090-'Raw Data'!E2090)&lt;3, 'Raw Data'!BA2090, 0))</f>
        <v/>
      </c>
      <c r="AE2095">
        <f>IF(ISBLANK('Raw Data'!D2090), 0, IF('Raw Data'!E2090-'Raw Data'!D2090&gt;2, 'Raw Data'!BB2090, 0))</f>
        <v/>
      </c>
      <c r="AF2095">
        <f>IF(ISBLANK('Raw Data'!D2090), 0, IF('Raw Data'!D2090-'Raw Data'!E2090&gt;3, 'Raw Data'!BC2090, 0))</f>
        <v/>
      </c>
      <c r="AG2095">
        <f>IF(ISBLANK('Raw Data'!A2090), 0, IF(ABS('Raw Data'!D2090-'Raw Data'!E2090)&lt;4, 'Raw Data'!BD2090, 0))</f>
        <v/>
      </c>
      <c r="AH2095">
        <f>IF(ISBLANK('Raw Data'!D2090), 0, IF('Raw Data'!E2090-'Raw Data'!D2090&gt;3, 'Raw Data'!BE2090, 0))</f>
        <v/>
      </c>
      <c r="AI2095">
        <f>IF(SUM('Raw Data'!D2090:E2090)&gt;'Raw Data'!F2090, 'Raw Data'!G2090, 0)</f>
        <v/>
      </c>
      <c r="AJ2095">
        <f>IF(ISBLANK('Raw Data'!D2090), 0, IF(SUM('Raw Data'!D2090:E2090)&lt;'Raw Data'!F2090, 'Raw Data'!H2090, 0))</f>
        <v/>
      </c>
      <c r="AK2095">
        <f>IF(ISBLANK('Raw Data'!A2090), 0, IF(AND('Raw Data'!D2090&lt;3, 'Raw Data'!E2090&lt;3, 'Raw Data'!F2090&lt;BB$2), 'Raw Data'!AF2090, 0))</f>
        <v/>
      </c>
      <c r="AL2095">
        <f>IF(ISBLANK('Raw Data'!A2090), 0, IF(AND('Raw Data'!D2090&lt;4, 'Raw Data'!E2090&lt;4, 'Raw Data'!F2090&lt;BB$2), 'Raw Data'!AI2090, 0))</f>
        <v/>
      </c>
      <c r="AM2095">
        <f>IF(ISBLANK('Raw Data'!A2090), 0, IF(AND('Raw Data'!D2090&lt;5, 'Raw Data'!E2090&lt;5, 'Raw Data'!F2090&lt;BB$2), 'Raw Data'!AL2090, 0))</f>
        <v/>
      </c>
      <c r="AN2095">
        <f>IF(ISBLANK('Raw Data'!A2090), 0, IF(AND('Raw Data'!D2090&lt;6, 'Raw Data'!E2090&lt;6, 'Raw Data'!F2090&lt;BB$2), 'Raw Data'!AO2090, 0))</f>
        <v/>
      </c>
      <c r="AO2095">
        <f>IF(ISBLANK('Raw Data'!A2090), 0, IF(AND('Raw Data'!I2090&lt;Analysis!$BC$2, 'Raw Data'!D2090-'Raw Data'!E2090&gt;1), 'Raw Data'!AW2090, IF(AND('Raw Data'!J2090&lt;Analysis!$BC$2, 'Raw Data'!E2090-'Raw Data'!D2090&gt;1), 'Raw Data'!AY2090, 0)))</f>
        <v/>
      </c>
      <c r="AP2095">
        <f>IF(ISBLANK('Raw Data'!A2090), 0, IF(AND('Raw Data'!I2090&lt;Analysis!$BC$2, 'Raw Data'!D2090-'Raw Data'!E2090&gt;2), 'Raw Data'!AZ2090, IF(AND('Raw Data'!J2090&lt;Analysis!$BC$2, 'Raw Data'!E2090-'Raw Data'!D2090&gt;2), 'Raw Data'!BB2090, 0)))</f>
        <v/>
      </c>
      <c r="AQ2095">
        <f>IF(ISBLANK('Raw Data'!A2090), 0, IF(AND('Raw Data'!I2090&lt;Analysis!$BC$2, 'Raw Data'!D2090-'Raw Data'!E2090&gt;3), 'Raw Data'!BC2090, IF(AND('Raw Data'!J2090&lt;Analysis!$BC$2, 'Raw Data'!E2090-'Raw Data'!D2090&gt;3), 'Raw Data'!BE2090, 0)))</f>
        <v/>
      </c>
      <c r="AR2095">
        <f>IF('Hidden Analysiss'!D2091=1,IF(ABS('Raw Data'!E2090-'Raw Data'!D2090)&lt;2,'Raw Data'!AX2090,0), 0)</f>
        <v/>
      </c>
      <c r="AS2095">
        <f>IF('Hidden Analysiss'!D2091=1,IF(ABS('Raw Data'!E2090-'Raw Data'!D2090)&lt;3,'Raw Data'!BA2090,0), 0)</f>
        <v/>
      </c>
      <c r="AT2095">
        <f>IF('Hidden Analysiss'!D2091=1,IF(ABS('Raw Data'!E2090-'Raw Data'!D2090)&lt;4,'Raw Data'!BD2090,0), 0)</f>
        <v/>
      </c>
      <c r="AU2095">
        <f>IF(AND('Hidden Analysiss'!E2091=1, ABS('Raw Data'!E2090-'Raw Data'!D2090)&lt;2), 'Raw Data'!AX2090, 0)</f>
        <v/>
      </c>
      <c r="AV2095">
        <f>IF(AND('Hidden Analysiss'!E2091=1, ABS('Raw Data'!E2090-'Raw Data'!D2090)&lt;3), 'Raw Data'!BA2090, 0)</f>
        <v/>
      </c>
      <c r="AW2095">
        <f>IF(AND('Hidden Analysiss'!E2091=1, ABS('Raw Data'!E2090-'Raw Data'!D2090)&lt;3), 'Raw Data'!BD2090, 0)</f>
        <v/>
      </c>
    </row>
    <row r="2096">
      <c r="A2096" s="1">
        <f>'Raw Data'!A2091</f>
        <v/>
      </c>
      <c r="B2096">
        <f>IF('Raw Data'!E2091&gt;'Raw Data'!D2091, 'Raw Data'!J2091, 0)</f>
        <v/>
      </c>
      <c r="C2096">
        <f>IF('Raw Data'!D2091&gt;'Raw Data'!E2091, 'Raw Data'!I2091, 0)</f>
        <v/>
      </c>
      <c r="D2096">
        <f>SUM(G2096:H2096)</f>
        <v/>
      </c>
      <c r="E2096">
        <f>IF(AND('Raw Data'!J2091&lt;'Raw Data'!I2091,'Raw Data'!E2091&gt;'Raw Data'!D2091,'Raw Data'!E2091-'Raw Data'!D2091&gt;3),'Raw Data'!N2091,IF(AND('Raw Data'!I2091&lt;'Raw Data'!J2091,'Raw Data'!D2091&gt;'Raw Data'!E2091,'Raw Data'!D2091-'Raw Data'!E2091&gt;3),'Raw Data'!M2091,0))</f>
        <v/>
      </c>
      <c r="F2096">
        <f>IF(AND('Raw Data'!J2091&lt;'Raw Data'!I2091,'Raw Data'!E2091&gt;'Raw Data'!D2091,'Raw Data'!E2091-'Raw Data'!D2091&lt;4),'Raw Data'!L2091,IF(AND('Raw Data'!I2091&lt;'Raw Data'!J2091,'Raw Data'!D2091&gt;'Raw Data'!E2091,'Raw Data'!D2091-'Raw Data'!E2091&lt;4),'Raw Data'!K2091,0))</f>
        <v/>
      </c>
      <c r="G2096">
        <f>IF(AND('Raw Data'!J2091&lt;'Raw Data'!I2091, 'Raw Data'!E2091&gt;'Raw Data'!D2091), 'Raw Data'!J2091, 0)</f>
        <v/>
      </c>
      <c r="H2096">
        <f>IF(AND('Raw Data'!J2091&gt;'Raw Data'!I2091, 'Raw Data'!E2091&lt;'Raw Data'!D2091), 'Raw Data'!I2091, 0)</f>
        <v/>
      </c>
      <c r="I2096">
        <f>SUM(J2096:K2096)</f>
        <v/>
      </c>
      <c r="J2096">
        <f>IF(AND('Raw Data'!J2091&gt;'Raw Data'!I2091, 'Raw Data'!E2091&gt;'Raw Data'!D2091), 'Raw Data'!J2091, 0)</f>
        <v/>
      </c>
      <c r="K2096">
        <f>IF(AND('Raw Data'!I2091&gt;'Raw Data'!J2091, 'Raw Data'!D2091&gt;'Raw Data'!E2091), 'Raw Data'!I2091, 0)</f>
        <v/>
      </c>
      <c r="L2096">
        <f>IF('Raw Data'!E2091-'Raw Data'!D2091&gt;3, 'Raw Data'!N2091, 0)</f>
        <v/>
      </c>
      <c r="M2096">
        <f>IF('Raw Data'!D2091-'Raw Data'!E2091&gt;3, 'Raw Data'!M2091, 0)</f>
        <v/>
      </c>
      <c r="N2096">
        <f>IF(ISBLANK('Raw Data'!D2091),0,IF(AND('Raw Data'!E2091&gt;'Raw Data'!D2091,'Raw Data'!E2091-'Raw Data'!D2091&gt;0,'Raw Data'!E2091-'Raw Data'!D2091&lt;4),'Raw Data'!L2091, 0))</f>
        <v/>
      </c>
      <c r="O2096">
        <f>IF(ISBLANK('Raw Data'!D2091),0,IF(AND('Raw Data'!E2091&gt;'Raw Data'!D2091,'Raw Data'!E2091-'Raw Data'!D2091&gt;0,'Raw Data'!D2091-'Raw Data'!E2091&lt;4),'Raw Data'!K2091, 0))</f>
        <v/>
      </c>
      <c r="P2096">
        <f>IF('Raw Data'!E2091-'Raw Data'!D2091&gt;3, 'Raw Data'!N2091, IF('Raw Data'!D2091-'Raw Data'!E2091&gt;3, 'Raw Data'!M2091, 0))</f>
        <v/>
      </c>
      <c r="Q2096">
        <f>IF(ISBLANK('Raw Data'!E2091),0,IF(AND('Raw Data'!E2091-'Raw Data'!D2091&lt;4,'Raw Data'!E2091-'Raw Data'!D2091&gt;0),'Raw Data'!L2091,IF(AND('Raw Data'!D2091&gt;'Raw Data'!E2091,'Raw Data'!D2091-'Raw Data'!E2091&gt;0),'Raw Data'!K2091,0)))</f>
        <v/>
      </c>
      <c r="R2096">
        <f>IF(ISBLANK('Raw Data'!K2091),0,IFERROR(IF(MATCH(SMALL('Raw Data'!K2091:N2091,1),L2096:O2096,0),SMALL('Raw Data'!K2091:N2091,1)),0))</f>
        <v/>
      </c>
      <c r="S2096">
        <f>IF(ISBLANK('Raw Data'!K2091),0,IFERROR(IF(MATCH(SMALL('Raw Data'!K2091:N2091,2),L2096:O2096,0),SMALL('Raw Data'!K2091:N2091,2)),0))</f>
        <v/>
      </c>
      <c r="T2096">
        <f>IF(ISBLANK('Raw Data'!K2091),0,IFERROR(IF(MATCH(SMALL('Raw Data'!K2091:N2091,3),L2096:O2096,0),SMALL('Raw Data'!K2091:N2091,3)),0))</f>
        <v/>
      </c>
      <c r="U2096">
        <f>IF(ISBLANK('Raw Data'!K2091),0,IFERROR(IF(MATCH(SMALL('Raw Data'!K2091:N2091,4),L2096:O2096,0),SMALL('Raw Data'!K2091:N2091,4)),0))</f>
        <v/>
      </c>
      <c r="V2096">
        <f>IF(AND('Raw Data'!D2091&lt;3, 'Raw Data'!E2091&lt;3, 'Raw Data'!A2091&gt;0), 'Raw Data'!AF2091, 0)</f>
        <v/>
      </c>
      <c r="W2096">
        <f>IF(AND('Raw Data'!D2091&lt;4, 'Raw Data'!E2091&lt;4, 'Raw Data'!A2091&gt;0), 'Raw Data'!AI2091, 0)</f>
        <v/>
      </c>
      <c r="X2096">
        <f>IF(AND('Raw Data'!D2091&lt;5, 'Raw Data'!E2091&lt;5, 'Raw Data'!A2091&gt;0), 'Raw Data'!AL2091, 0)</f>
        <v/>
      </c>
      <c r="Y2096">
        <f>IF(AND('Raw Data'!D2091&lt;6, 'Raw Data'!E2091&lt;6, 'Raw Data'!A2091&gt;0), 'Raw Data'!AO2091, 0)</f>
        <v/>
      </c>
      <c r="Z2096">
        <f>IF(ISBLANK('Raw Data'!D2091), 0, IF('Raw Data'!D2091-'Raw Data'!E2091&gt;1, 'Raw Data'!AW2091, 0))</f>
        <v/>
      </c>
      <c r="AA2096">
        <f>IF(ISBLANK('Raw Data'!A2091), 0, IF(ABS('Raw Data'!D2091-'Raw Data'!E2091)&lt;2, 'Raw Data'!AX2091, 0))</f>
        <v/>
      </c>
      <c r="AB2096">
        <f>IF(ISBLANK('Raw Data'!D2091), 0, IF('Raw Data'!E2091-'Raw Data'!D2091&gt;1, 'Raw Data'!AY2091, 0))</f>
        <v/>
      </c>
      <c r="AC2096">
        <f>IF(ISBLANK('Raw Data'!D2091), 0, IF('Raw Data'!D2091-'Raw Data'!E2091&gt;2, 'Raw Data'!AZ2091, 0))</f>
        <v/>
      </c>
      <c r="AD2096">
        <f>IF(ISBLANK('Raw Data'!A2091), 0, IF(ABS('Raw Data'!D2091-'Raw Data'!E2091)&lt;3, 'Raw Data'!BA2091, 0))</f>
        <v/>
      </c>
      <c r="AE2096">
        <f>IF(ISBLANK('Raw Data'!D2091), 0, IF('Raw Data'!E2091-'Raw Data'!D2091&gt;2, 'Raw Data'!BB2091, 0))</f>
        <v/>
      </c>
      <c r="AF2096">
        <f>IF(ISBLANK('Raw Data'!D2091), 0, IF('Raw Data'!D2091-'Raw Data'!E2091&gt;3, 'Raw Data'!BC2091, 0))</f>
        <v/>
      </c>
      <c r="AG2096">
        <f>IF(ISBLANK('Raw Data'!A2091), 0, IF(ABS('Raw Data'!D2091-'Raw Data'!E2091)&lt;4, 'Raw Data'!BD2091, 0))</f>
        <v/>
      </c>
      <c r="AH2096">
        <f>IF(ISBLANK('Raw Data'!D2091), 0, IF('Raw Data'!E2091-'Raw Data'!D2091&gt;3, 'Raw Data'!BE2091, 0))</f>
        <v/>
      </c>
      <c r="AI2096">
        <f>IF(SUM('Raw Data'!D2091:E2091)&gt;'Raw Data'!F2091, 'Raw Data'!G2091, 0)</f>
        <v/>
      </c>
      <c r="AJ2096">
        <f>IF(ISBLANK('Raw Data'!D2091), 0, IF(SUM('Raw Data'!D2091:E2091)&lt;'Raw Data'!F2091, 'Raw Data'!H2091, 0))</f>
        <v/>
      </c>
      <c r="AK2096">
        <f>IF(ISBLANK('Raw Data'!A2091), 0, IF(AND('Raw Data'!D2091&lt;3, 'Raw Data'!E2091&lt;3, 'Raw Data'!F2091&lt;BB$2), 'Raw Data'!AF2091, 0))</f>
        <v/>
      </c>
      <c r="AL2096">
        <f>IF(ISBLANK('Raw Data'!A2091), 0, IF(AND('Raw Data'!D2091&lt;4, 'Raw Data'!E2091&lt;4, 'Raw Data'!F2091&lt;BB$2), 'Raw Data'!AI2091, 0))</f>
        <v/>
      </c>
      <c r="AM2096">
        <f>IF(ISBLANK('Raw Data'!A2091), 0, IF(AND('Raw Data'!D2091&lt;5, 'Raw Data'!E2091&lt;5, 'Raw Data'!F2091&lt;BB$2), 'Raw Data'!AL2091, 0))</f>
        <v/>
      </c>
      <c r="AN2096">
        <f>IF(ISBLANK('Raw Data'!A2091), 0, IF(AND('Raw Data'!D2091&lt;6, 'Raw Data'!E2091&lt;6, 'Raw Data'!F2091&lt;BB$2), 'Raw Data'!AO2091, 0))</f>
        <v/>
      </c>
      <c r="AO2096">
        <f>IF(ISBLANK('Raw Data'!A2091), 0, IF(AND('Raw Data'!I2091&lt;Analysis!$BC$2, 'Raw Data'!D2091-'Raw Data'!E2091&gt;1), 'Raw Data'!AW2091, IF(AND('Raw Data'!J2091&lt;Analysis!$BC$2, 'Raw Data'!E2091-'Raw Data'!D2091&gt;1), 'Raw Data'!AY2091, 0)))</f>
        <v/>
      </c>
      <c r="AP2096">
        <f>IF(ISBLANK('Raw Data'!A2091), 0, IF(AND('Raw Data'!I2091&lt;Analysis!$BC$2, 'Raw Data'!D2091-'Raw Data'!E2091&gt;2), 'Raw Data'!AZ2091, IF(AND('Raw Data'!J2091&lt;Analysis!$BC$2, 'Raw Data'!E2091-'Raw Data'!D2091&gt;2), 'Raw Data'!BB2091, 0)))</f>
        <v/>
      </c>
      <c r="AQ2096">
        <f>IF(ISBLANK('Raw Data'!A2091), 0, IF(AND('Raw Data'!I2091&lt;Analysis!$BC$2, 'Raw Data'!D2091-'Raw Data'!E2091&gt;3), 'Raw Data'!BC2091, IF(AND('Raw Data'!J2091&lt;Analysis!$BC$2, 'Raw Data'!E2091-'Raw Data'!D2091&gt;3), 'Raw Data'!BE2091, 0)))</f>
        <v/>
      </c>
      <c r="AR2096">
        <f>IF('Hidden Analysiss'!D2092=1,IF(ABS('Raw Data'!E2091-'Raw Data'!D2091)&lt;2,'Raw Data'!AX2091,0), 0)</f>
        <v/>
      </c>
      <c r="AS2096">
        <f>IF('Hidden Analysiss'!D2092=1,IF(ABS('Raw Data'!E2091-'Raw Data'!D2091)&lt;3,'Raw Data'!BA2091,0), 0)</f>
        <v/>
      </c>
      <c r="AT2096">
        <f>IF('Hidden Analysiss'!D2092=1,IF(ABS('Raw Data'!E2091-'Raw Data'!D2091)&lt;4,'Raw Data'!BD2091,0), 0)</f>
        <v/>
      </c>
      <c r="AU2096">
        <f>IF(AND('Hidden Analysiss'!E2092=1, ABS('Raw Data'!E2091-'Raw Data'!D2091)&lt;2), 'Raw Data'!AX2091, 0)</f>
        <v/>
      </c>
      <c r="AV2096">
        <f>IF(AND('Hidden Analysiss'!E2092=1, ABS('Raw Data'!E2091-'Raw Data'!D2091)&lt;3), 'Raw Data'!BA2091, 0)</f>
        <v/>
      </c>
      <c r="AW2096">
        <f>IF(AND('Hidden Analysiss'!E2092=1, ABS('Raw Data'!E2091-'Raw Data'!D2091)&lt;3), 'Raw Data'!BD2091, 0)</f>
        <v/>
      </c>
    </row>
    <row r="2097">
      <c r="A2097" s="1">
        <f>'Raw Data'!A2092</f>
        <v/>
      </c>
      <c r="B2097">
        <f>IF('Raw Data'!E2092&gt;'Raw Data'!D2092, 'Raw Data'!J2092, 0)</f>
        <v/>
      </c>
      <c r="C2097">
        <f>IF('Raw Data'!D2092&gt;'Raw Data'!E2092, 'Raw Data'!I2092, 0)</f>
        <v/>
      </c>
      <c r="D2097">
        <f>SUM(G2097:H2097)</f>
        <v/>
      </c>
      <c r="E2097">
        <f>IF(AND('Raw Data'!J2092&lt;'Raw Data'!I2092,'Raw Data'!E2092&gt;'Raw Data'!D2092,'Raw Data'!E2092-'Raw Data'!D2092&gt;3),'Raw Data'!N2092,IF(AND('Raw Data'!I2092&lt;'Raw Data'!J2092,'Raw Data'!D2092&gt;'Raw Data'!E2092,'Raw Data'!D2092-'Raw Data'!E2092&gt;3),'Raw Data'!M2092,0))</f>
        <v/>
      </c>
      <c r="F2097">
        <f>IF(AND('Raw Data'!J2092&lt;'Raw Data'!I2092,'Raw Data'!E2092&gt;'Raw Data'!D2092,'Raw Data'!E2092-'Raw Data'!D2092&lt;4),'Raw Data'!L2092,IF(AND('Raw Data'!I2092&lt;'Raw Data'!J2092,'Raw Data'!D2092&gt;'Raw Data'!E2092,'Raw Data'!D2092-'Raw Data'!E2092&lt;4),'Raw Data'!K2092,0))</f>
        <v/>
      </c>
      <c r="G2097">
        <f>IF(AND('Raw Data'!J2092&lt;'Raw Data'!I2092, 'Raw Data'!E2092&gt;'Raw Data'!D2092), 'Raw Data'!J2092, 0)</f>
        <v/>
      </c>
      <c r="H2097">
        <f>IF(AND('Raw Data'!J2092&gt;'Raw Data'!I2092, 'Raw Data'!E2092&lt;'Raw Data'!D2092), 'Raw Data'!I2092, 0)</f>
        <v/>
      </c>
      <c r="I2097">
        <f>SUM(J2097:K2097)</f>
        <v/>
      </c>
      <c r="J2097">
        <f>IF(AND('Raw Data'!J2092&gt;'Raw Data'!I2092, 'Raw Data'!E2092&gt;'Raw Data'!D2092), 'Raw Data'!J2092, 0)</f>
        <v/>
      </c>
      <c r="K2097">
        <f>IF(AND('Raw Data'!I2092&gt;'Raw Data'!J2092, 'Raw Data'!D2092&gt;'Raw Data'!E2092), 'Raw Data'!I2092, 0)</f>
        <v/>
      </c>
      <c r="L2097">
        <f>IF('Raw Data'!E2092-'Raw Data'!D2092&gt;3, 'Raw Data'!N2092, 0)</f>
        <v/>
      </c>
      <c r="M2097">
        <f>IF('Raw Data'!D2092-'Raw Data'!E2092&gt;3, 'Raw Data'!M2092, 0)</f>
        <v/>
      </c>
      <c r="N2097">
        <f>IF(ISBLANK('Raw Data'!D2092),0,IF(AND('Raw Data'!E2092&gt;'Raw Data'!D2092,'Raw Data'!E2092-'Raw Data'!D2092&gt;0,'Raw Data'!E2092-'Raw Data'!D2092&lt;4),'Raw Data'!L2092, 0))</f>
        <v/>
      </c>
      <c r="O2097">
        <f>IF(ISBLANK('Raw Data'!D2092),0,IF(AND('Raw Data'!E2092&gt;'Raw Data'!D2092,'Raw Data'!E2092-'Raw Data'!D2092&gt;0,'Raw Data'!D2092-'Raw Data'!E2092&lt;4),'Raw Data'!K2092, 0))</f>
        <v/>
      </c>
      <c r="P2097">
        <f>IF('Raw Data'!E2092-'Raw Data'!D2092&gt;3, 'Raw Data'!N2092, IF('Raw Data'!D2092-'Raw Data'!E2092&gt;3, 'Raw Data'!M2092, 0))</f>
        <v/>
      </c>
      <c r="Q2097">
        <f>IF(ISBLANK('Raw Data'!E2092),0,IF(AND('Raw Data'!E2092-'Raw Data'!D2092&lt;4,'Raw Data'!E2092-'Raw Data'!D2092&gt;0),'Raw Data'!L2092,IF(AND('Raw Data'!D2092&gt;'Raw Data'!E2092,'Raw Data'!D2092-'Raw Data'!E2092&gt;0),'Raw Data'!K2092,0)))</f>
        <v/>
      </c>
      <c r="R2097">
        <f>IF(ISBLANK('Raw Data'!K2092),0,IFERROR(IF(MATCH(SMALL('Raw Data'!K2092:N2092,1),L2097:O2097,0),SMALL('Raw Data'!K2092:N2092,1)),0))</f>
        <v/>
      </c>
      <c r="S2097">
        <f>IF(ISBLANK('Raw Data'!K2092),0,IFERROR(IF(MATCH(SMALL('Raw Data'!K2092:N2092,2),L2097:O2097,0),SMALL('Raw Data'!K2092:N2092,2)),0))</f>
        <v/>
      </c>
      <c r="T2097">
        <f>IF(ISBLANK('Raw Data'!K2092),0,IFERROR(IF(MATCH(SMALL('Raw Data'!K2092:N2092,3),L2097:O2097,0),SMALL('Raw Data'!K2092:N2092,3)),0))</f>
        <v/>
      </c>
      <c r="U2097">
        <f>IF(ISBLANK('Raw Data'!K2092),0,IFERROR(IF(MATCH(SMALL('Raw Data'!K2092:N2092,4),L2097:O2097,0),SMALL('Raw Data'!K2092:N2092,4)),0))</f>
        <v/>
      </c>
      <c r="V2097">
        <f>IF(AND('Raw Data'!D2092&lt;3, 'Raw Data'!E2092&lt;3, 'Raw Data'!A2092&gt;0), 'Raw Data'!AF2092, 0)</f>
        <v/>
      </c>
      <c r="W2097">
        <f>IF(AND('Raw Data'!D2092&lt;4, 'Raw Data'!E2092&lt;4, 'Raw Data'!A2092&gt;0), 'Raw Data'!AI2092, 0)</f>
        <v/>
      </c>
      <c r="X2097">
        <f>IF(AND('Raw Data'!D2092&lt;5, 'Raw Data'!E2092&lt;5, 'Raw Data'!A2092&gt;0), 'Raw Data'!AL2092, 0)</f>
        <v/>
      </c>
      <c r="Y2097">
        <f>IF(AND('Raw Data'!D2092&lt;6, 'Raw Data'!E2092&lt;6, 'Raw Data'!A2092&gt;0), 'Raw Data'!AO2092, 0)</f>
        <v/>
      </c>
      <c r="Z2097">
        <f>IF(ISBLANK('Raw Data'!D2092), 0, IF('Raw Data'!D2092-'Raw Data'!E2092&gt;1, 'Raw Data'!AW2092, 0))</f>
        <v/>
      </c>
      <c r="AA2097">
        <f>IF(ISBLANK('Raw Data'!A2092), 0, IF(ABS('Raw Data'!D2092-'Raw Data'!E2092)&lt;2, 'Raw Data'!AX2092, 0))</f>
        <v/>
      </c>
      <c r="AB2097">
        <f>IF(ISBLANK('Raw Data'!D2092), 0, IF('Raw Data'!E2092-'Raw Data'!D2092&gt;1, 'Raw Data'!AY2092, 0))</f>
        <v/>
      </c>
      <c r="AC2097">
        <f>IF(ISBLANK('Raw Data'!D2092), 0, IF('Raw Data'!D2092-'Raw Data'!E2092&gt;2, 'Raw Data'!AZ2092, 0))</f>
        <v/>
      </c>
      <c r="AD2097">
        <f>IF(ISBLANK('Raw Data'!A2092), 0, IF(ABS('Raw Data'!D2092-'Raw Data'!E2092)&lt;3, 'Raw Data'!BA2092, 0))</f>
        <v/>
      </c>
      <c r="AE2097">
        <f>IF(ISBLANK('Raw Data'!D2092), 0, IF('Raw Data'!E2092-'Raw Data'!D2092&gt;2, 'Raw Data'!BB2092, 0))</f>
        <v/>
      </c>
      <c r="AF2097">
        <f>IF(ISBLANK('Raw Data'!D2092), 0, IF('Raw Data'!D2092-'Raw Data'!E2092&gt;3, 'Raw Data'!BC2092, 0))</f>
        <v/>
      </c>
      <c r="AG2097">
        <f>IF(ISBLANK('Raw Data'!A2092), 0, IF(ABS('Raw Data'!D2092-'Raw Data'!E2092)&lt;4, 'Raw Data'!BD2092, 0))</f>
        <v/>
      </c>
      <c r="AH2097">
        <f>IF(ISBLANK('Raw Data'!D2092), 0, IF('Raw Data'!E2092-'Raw Data'!D2092&gt;3, 'Raw Data'!BE2092, 0))</f>
        <v/>
      </c>
      <c r="AI2097">
        <f>IF(SUM('Raw Data'!D2092:E2092)&gt;'Raw Data'!F2092, 'Raw Data'!G2092, 0)</f>
        <v/>
      </c>
      <c r="AJ2097">
        <f>IF(ISBLANK('Raw Data'!D2092), 0, IF(SUM('Raw Data'!D2092:E2092)&lt;'Raw Data'!F2092, 'Raw Data'!H2092, 0))</f>
        <v/>
      </c>
      <c r="AK2097">
        <f>IF(ISBLANK('Raw Data'!A2092), 0, IF(AND('Raw Data'!D2092&lt;3, 'Raw Data'!E2092&lt;3, 'Raw Data'!F2092&lt;BB$2), 'Raw Data'!AF2092, 0))</f>
        <v/>
      </c>
      <c r="AL2097">
        <f>IF(ISBLANK('Raw Data'!A2092), 0, IF(AND('Raw Data'!D2092&lt;4, 'Raw Data'!E2092&lt;4, 'Raw Data'!F2092&lt;BB$2), 'Raw Data'!AI2092, 0))</f>
        <v/>
      </c>
      <c r="AM2097">
        <f>IF(ISBLANK('Raw Data'!A2092), 0, IF(AND('Raw Data'!D2092&lt;5, 'Raw Data'!E2092&lt;5, 'Raw Data'!F2092&lt;BB$2), 'Raw Data'!AL2092, 0))</f>
        <v/>
      </c>
      <c r="AN2097">
        <f>IF(ISBLANK('Raw Data'!A2092), 0, IF(AND('Raw Data'!D2092&lt;6, 'Raw Data'!E2092&lt;6, 'Raw Data'!F2092&lt;BB$2), 'Raw Data'!AO2092, 0))</f>
        <v/>
      </c>
      <c r="AO2097">
        <f>IF(ISBLANK('Raw Data'!A2092), 0, IF(AND('Raw Data'!I2092&lt;Analysis!$BC$2, 'Raw Data'!D2092-'Raw Data'!E2092&gt;1), 'Raw Data'!AW2092, IF(AND('Raw Data'!J2092&lt;Analysis!$BC$2, 'Raw Data'!E2092-'Raw Data'!D2092&gt;1), 'Raw Data'!AY2092, 0)))</f>
        <v/>
      </c>
      <c r="AP2097">
        <f>IF(ISBLANK('Raw Data'!A2092), 0, IF(AND('Raw Data'!I2092&lt;Analysis!$BC$2, 'Raw Data'!D2092-'Raw Data'!E2092&gt;2), 'Raw Data'!AZ2092, IF(AND('Raw Data'!J2092&lt;Analysis!$BC$2, 'Raw Data'!E2092-'Raw Data'!D2092&gt;2), 'Raw Data'!BB2092, 0)))</f>
        <v/>
      </c>
      <c r="AQ2097">
        <f>IF(ISBLANK('Raw Data'!A2092), 0, IF(AND('Raw Data'!I2092&lt;Analysis!$BC$2, 'Raw Data'!D2092-'Raw Data'!E2092&gt;3), 'Raw Data'!BC2092, IF(AND('Raw Data'!J2092&lt;Analysis!$BC$2, 'Raw Data'!E2092-'Raw Data'!D2092&gt;3), 'Raw Data'!BE2092, 0)))</f>
        <v/>
      </c>
      <c r="AR2097">
        <f>IF('Hidden Analysiss'!D2093=1,IF(ABS('Raw Data'!E2092-'Raw Data'!D2092)&lt;2,'Raw Data'!AX2092,0), 0)</f>
        <v/>
      </c>
      <c r="AS2097">
        <f>IF('Hidden Analysiss'!D2093=1,IF(ABS('Raw Data'!E2092-'Raw Data'!D2092)&lt;3,'Raw Data'!BA2092,0), 0)</f>
        <v/>
      </c>
      <c r="AT2097">
        <f>IF('Hidden Analysiss'!D2093=1,IF(ABS('Raw Data'!E2092-'Raw Data'!D2092)&lt;4,'Raw Data'!BD2092,0), 0)</f>
        <v/>
      </c>
      <c r="AU2097">
        <f>IF(AND('Hidden Analysiss'!E2093=1, ABS('Raw Data'!E2092-'Raw Data'!D2092)&lt;2), 'Raw Data'!AX2092, 0)</f>
        <v/>
      </c>
      <c r="AV2097">
        <f>IF(AND('Hidden Analysiss'!E2093=1, ABS('Raw Data'!E2092-'Raw Data'!D2092)&lt;3), 'Raw Data'!BA2092, 0)</f>
        <v/>
      </c>
      <c r="AW2097">
        <f>IF(AND('Hidden Analysiss'!E2093=1, ABS('Raw Data'!E2092-'Raw Data'!D2092)&lt;3), 'Raw Data'!BD2092, 0)</f>
        <v/>
      </c>
    </row>
    <row r="2098">
      <c r="A2098" s="1">
        <f>'Raw Data'!A2093</f>
        <v/>
      </c>
      <c r="B2098">
        <f>IF('Raw Data'!E2093&gt;'Raw Data'!D2093, 'Raw Data'!J2093, 0)</f>
        <v/>
      </c>
      <c r="C2098">
        <f>IF('Raw Data'!D2093&gt;'Raw Data'!E2093, 'Raw Data'!I2093, 0)</f>
        <v/>
      </c>
      <c r="D2098">
        <f>SUM(G2098:H2098)</f>
        <v/>
      </c>
      <c r="E2098">
        <f>IF(AND('Raw Data'!J2093&lt;'Raw Data'!I2093,'Raw Data'!E2093&gt;'Raw Data'!D2093,'Raw Data'!E2093-'Raw Data'!D2093&gt;3),'Raw Data'!N2093,IF(AND('Raw Data'!I2093&lt;'Raw Data'!J2093,'Raw Data'!D2093&gt;'Raw Data'!E2093,'Raw Data'!D2093-'Raw Data'!E2093&gt;3),'Raw Data'!M2093,0))</f>
        <v/>
      </c>
      <c r="F2098">
        <f>IF(AND('Raw Data'!J2093&lt;'Raw Data'!I2093,'Raw Data'!E2093&gt;'Raw Data'!D2093,'Raw Data'!E2093-'Raw Data'!D2093&lt;4),'Raw Data'!L2093,IF(AND('Raw Data'!I2093&lt;'Raw Data'!J2093,'Raw Data'!D2093&gt;'Raw Data'!E2093,'Raw Data'!D2093-'Raw Data'!E2093&lt;4),'Raw Data'!K2093,0))</f>
        <v/>
      </c>
      <c r="G2098">
        <f>IF(AND('Raw Data'!J2093&lt;'Raw Data'!I2093, 'Raw Data'!E2093&gt;'Raw Data'!D2093), 'Raw Data'!J2093, 0)</f>
        <v/>
      </c>
      <c r="H2098">
        <f>IF(AND('Raw Data'!J2093&gt;'Raw Data'!I2093, 'Raw Data'!E2093&lt;'Raw Data'!D2093), 'Raw Data'!I2093, 0)</f>
        <v/>
      </c>
      <c r="I2098">
        <f>SUM(J2098:K2098)</f>
        <v/>
      </c>
      <c r="J2098">
        <f>IF(AND('Raw Data'!J2093&gt;'Raw Data'!I2093, 'Raw Data'!E2093&gt;'Raw Data'!D2093), 'Raw Data'!J2093, 0)</f>
        <v/>
      </c>
      <c r="K2098">
        <f>IF(AND('Raw Data'!I2093&gt;'Raw Data'!J2093, 'Raw Data'!D2093&gt;'Raw Data'!E2093), 'Raw Data'!I2093, 0)</f>
        <v/>
      </c>
      <c r="L2098">
        <f>IF('Raw Data'!E2093-'Raw Data'!D2093&gt;3, 'Raw Data'!N2093, 0)</f>
        <v/>
      </c>
      <c r="M2098">
        <f>IF('Raw Data'!D2093-'Raw Data'!E2093&gt;3, 'Raw Data'!M2093, 0)</f>
        <v/>
      </c>
      <c r="N2098">
        <f>IF(ISBLANK('Raw Data'!D2093),0,IF(AND('Raw Data'!E2093&gt;'Raw Data'!D2093,'Raw Data'!E2093-'Raw Data'!D2093&gt;0,'Raw Data'!E2093-'Raw Data'!D2093&lt;4),'Raw Data'!L2093, 0))</f>
        <v/>
      </c>
      <c r="O2098">
        <f>IF(ISBLANK('Raw Data'!D2093),0,IF(AND('Raw Data'!E2093&gt;'Raw Data'!D2093,'Raw Data'!E2093-'Raw Data'!D2093&gt;0,'Raw Data'!D2093-'Raw Data'!E2093&lt;4),'Raw Data'!K2093, 0))</f>
        <v/>
      </c>
      <c r="P2098">
        <f>IF('Raw Data'!E2093-'Raw Data'!D2093&gt;3, 'Raw Data'!N2093, IF('Raw Data'!D2093-'Raw Data'!E2093&gt;3, 'Raw Data'!M2093, 0))</f>
        <v/>
      </c>
      <c r="Q2098">
        <f>IF(ISBLANK('Raw Data'!E2093),0,IF(AND('Raw Data'!E2093-'Raw Data'!D2093&lt;4,'Raw Data'!E2093-'Raw Data'!D2093&gt;0),'Raw Data'!L2093,IF(AND('Raw Data'!D2093&gt;'Raw Data'!E2093,'Raw Data'!D2093-'Raw Data'!E2093&gt;0),'Raw Data'!K2093,0)))</f>
        <v/>
      </c>
      <c r="R2098">
        <f>IF(ISBLANK('Raw Data'!K2093),0,IFERROR(IF(MATCH(SMALL('Raw Data'!K2093:N2093,1),L2098:O2098,0),SMALL('Raw Data'!K2093:N2093,1)),0))</f>
        <v/>
      </c>
      <c r="S2098">
        <f>IF(ISBLANK('Raw Data'!K2093),0,IFERROR(IF(MATCH(SMALL('Raw Data'!K2093:N2093,2),L2098:O2098,0),SMALL('Raw Data'!K2093:N2093,2)),0))</f>
        <v/>
      </c>
      <c r="T2098">
        <f>IF(ISBLANK('Raw Data'!K2093),0,IFERROR(IF(MATCH(SMALL('Raw Data'!K2093:N2093,3),L2098:O2098,0),SMALL('Raw Data'!K2093:N2093,3)),0))</f>
        <v/>
      </c>
      <c r="U2098">
        <f>IF(ISBLANK('Raw Data'!K2093),0,IFERROR(IF(MATCH(SMALL('Raw Data'!K2093:N2093,4),L2098:O2098,0),SMALL('Raw Data'!K2093:N2093,4)),0))</f>
        <v/>
      </c>
      <c r="V2098">
        <f>IF(AND('Raw Data'!D2093&lt;3, 'Raw Data'!E2093&lt;3, 'Raw Data'!A2093&gt;0), 'Raw Data'!AF2093, 0)</f>
        <v/>
      </c>
      <c r="W2098">
        <f>IF(AND('Raw Data'!D2093&lt;4, 'Raw Data'!E2093&lt;4, 'Raw Data'!A2093&gt;0), 'Raw Data'!AI2093, 0)</f>
        <v/>
      </c>
      <c r="X2098">
        <f>IF(AND('Raw Data'!D2093&lt;5, 'Raw Data'!E2093&lt;5, 'Raw Data'!A2093&gt;0), 'Raw Data'!AL2093, 0)</f>
        <v/>
      </c>
      <c r="Y2098">
        <f>IF(AND('Raw Data'!D2093&lt;6, 'Raw Data'!E2093&lt;6, 'Raw Data'!A2093&gt;0), 'Raw Data'!AO2093, 0)</f>
        <v/>
      </c>
      <c r="Z2098">
        <f>IF(ISBLANK('Raw Data'!D2093), 0, IF('Raw Data'!D2093-'Raw Data'!E2093&gt;1, 'Raw Data'!AW2093, 0))</f>
        <v/>
      </c>
      <c r="AA2098">
        <f>IF(ISBLANK('Raw Data'!A2093), 0, IF(ABS('Raw Data'!D2093-'Raw Data'!E2093)&lt;2, 'Raw Data'!AX2093, 0))</f>
        <v/>
      </c>
      <c r="AB2098">
        <f>IF(ISBLANK('Raw Data'!D2093), 0, IF('Raw Data'!E2093-'Raw Data'!D2093&gt;1, 'Raw Data'!AY2093, 0))</f>
        <v/>
      </c>
      <c r="AC2098">
        <f>IF(ISBLANK('Raw Data'!D2093), 0, IF('Raw Data'!D2093-'Raw Data'!E2093&gt;2, 'Raw Data'!AZ2093, 0))</f>
        <v/>
      </c>
      <c r="AD2098">
        <f>IF(ISBLANK('Raw Data'!A2093), 0, IF(ABS('Raw Data'!D2093-'Raw Data'!E2093)&lt;3, 'Raw Data'!BA2093, 0))</f>
        <v/>
      </c>
      <c r="AE2098">
        <f>IF(ISBLANK('Raw Data'!D2093), 0, IF('Raw Data'!E2093-'Raw Data'!D2093&gt;2, 'Raw Data'!BB2093, 0))</f>
        <v/>
      </c>
      <c r="AF2098">
        <f>IF(ISBLANK('Raw Data'!D2093), 0, IF('Raw Data'!D2093-'Raw Data'!E2093&gt;3, 'Raw Data'!BC2093, 0))</f>
        <v/>
      </c>
      <c r="AG2098">
        <f>IF(ISBLANK('Raw Data'!A2093), 0, IF(ABS('Raw Data'!D2093-'Raw Data'!E2093)&lt;4, 'Raw Data'!BD2093, 0))</f>
        <v/>
      </c>
      <c r="AH2098">
        <f>IF(ISBLANK('Raw Data'!D2093), 0, IF('Raw Data'!E2093-'Raw Data'!D2093&gt;3, 'Raw Data'!BE2093, 0))</f>
        <v/>
      </c>
      <c r="AI2098">
        <f>IF(SUM('Raw Data'!D2093:E2093)&gt;'Raw Data'!F2093, 'Raw Data'!G2093, 0)</f>
        <v/>
      </c>
      <c r="AJ2098">
        <f>IF(ISBLANK('Raw Data'!D2093), 0, IF(SUM('Raw Data'!D2093:E2093)&lt;'Raw Data'!F2093, 'Raw Data'!H2093, 0))</f>
        <v/>
      </c>
      <c r="AK2098">
        <f>IF(ISBLANK('Raw Data'!A2093), 0, IF(AND('Raw Data'!D2093&lt;3, 'Raw Data'!E2093&lt;3, 'Raw Data'!F2093&lt;BB$2), 'Raw Data'!AF2093, 0))</f>
        <v/>
      </c>
      <c r="AL2098">
        <f>IF(ISBLANK('Raw Data'!A2093), 0, IF(AND('Raw Data'!D2093&lt;4, 'Raw Data'!E2093&lt;4, 'Raw Data'!F2093&lt;BB$2), 'Raw Data'!AI2093, 0))</f>
        <v/>
      </c>
      <c r="AM2098">
        <f>IF(ISBLANK('Raw Data'!A2093), 0, IF(AND('Raw Data'!D2093&lt;5, 'Raw Data'!E2093&lt;5, 'Raw Data'!F2093&lt;BB$2), 'Raw Data'!AL2093, 0))</f>
        <v/>
      </c>
      <c r="AN2098">
        <f>IF(ISBLANK('Raw Data'!A2093), 0, IF(AND('Raw Data'!D2093&lt;6, 'Raw Data'!E2093&lt;6, 'Raw Data'!F2093&lt;BB$2), 'Raw Data'!AO2093, 0))</f>
        <v/>
      </c>
      <c r="AO2098">
        <f>IF(ISBLANK('Raw Data'!A2093), 0, IF(AND('Raw Data'!I2093&lt;Analysis!$BC$2, 'Raw Data'!D2093-'Raw Data'!E2093&gt;1), 'Raw Data'!AW2093, IF(AND('Raw Data'!J2093&lt;Analysis!$BC$2, 'Raw Data'!E2093-'Raw Data'!D2093&gt;1), 'Raw Data'!AY2093, 0)))</f>
        <v/>
      </c>
      <c r="AP2098">
        <f>IF(ISBLANK('Raw Data'!A2093), 0, IF(AND('Raw Data'!I2093&lt;Analysis!$BC$2, 'Raw Data'!D2093-'Raw Data'!E2093&gt;2), 'Raw Data'!AZ2093, IF(AND('Raw Data'!J2093&lt;Analysis!$BC$2, 'Raw Data'!E2093-'Raw Data'!D2093&gt;2), 'Raw Data'!BB2093, 0)))</f>
        <v/>
      </c>
      <c r="AQ2098">
        <f>IF(ISBLANK('Raw Data'!A2093), 0, IF(AND('Raw Data'!I2093&lt;Analysis!$BC$2, 'Raw Data'!D2093-'Raw Data'!E2093&gt;3), 'Raw Data'!BC2093, IF(AND('Raw Data'!J2093&lt;Analysis!$BC$2, 'Raw Data'!E2093-'Raw Data'!D2093&gt;3), 'Raw Data'!BE2093, 0)))</f>
        <v/>
      </c>
      <c r="AR2098">
        <f>IF('Hidden Analysiss'!D2094=1,IF(ABS('Raw Data'!E2093-'Raw Data'!D2093)&lt;2,'Raw Data'!AX2093,0), 0)</f>
        <v/>
      </c>
      <c r="AS2098">
        <f>IF('Hidden Analysiss'!D2094=1,IF(ABS('Raw Data'!E2093-'Raw Data'!D2093)&lt;3,'Raw Data'!BA2093,0), 0)</f>
        <v/>
      </c>
      <c r="AT2098">
        <f>IF('Hidden Analysiss'!D2094=1,IF(ABS('Raw Data'!E2093-'Raw Data'!D2093)&lt;4,'Raw Data'!BD2093,0), 0)</f>
        <v/>
      </c>
      <c r="AU2098">
        <f>IF(AND('Hidden Analysiss'!E2094=1, ABS('Raw Data'!E2093-'Raw Data'!D2093)&lt;2), 'Raw Data'!AX2093, 0)</f>
        <v/>
      </c>
      <c r="AV2098">
        <f>IF(AND('Hidden Analysiss'!E2094=1, ABS('Raw Data'!E2093-'Raw Data'!D2093)&lt;3), 'Raw Data'!BA2093, 0)</f>
        <v/>
      </c>
      <c r="AW2098">
        <f>IF(AND('Hidden Analysiss'!E2094=1, ABS('Raw Data'!E2093-'Raw Data'!D2093)&lt;3), 'Raw Data'!BD2093, 0)</f>
        <v/>
      </c>
    </row>
    <row r="2099">
      <c r="A2099" s="1">
        <f>'Raw Data'!A2094</f>
        <v/>
      </c>
      <c r="B2099">
        <f>IF('Raw Data'!E2094&gt;'Raw Data'!D2094, 'Raw Data'!J2094, 0)</f>
        <v/>
      </c>
      <c r="C2099">
        <f>IF('Raw Data'!D2094&gt;'Raw Data'!E2094, 'Raw Data'!I2094, 0)</f>
        <v/>
      </c>
      <c r="D2099">
        <f>SUM(G2099:H2099)</f>
        <v/>
      </c>
      <c r="E2099">
        <f>IF(AND('Raw Data'!J2094&lt;'Raw Data'!I2094,'Raw Data'!E2094&gt;'Raw Data'!D2094,'Raw Data'!E2094-'Raw Data'!D2094&gt;3),'Raw Data'!N2094,IF(AND('Raw Data'!I2094&lt;'Raw Data'!J2094,'Raw Data'!D2094&gt;'Raw Data'!E2094,'Raw Data'!D2094-'Raw Data'!E2094&gt;3),'Raw Data'!M2094,0))</f>
        <v/>
      </c>
      <c r="F2099">
        <f>IF(AND('Raw Data'!J2094&lt;'Raw Data'!I2094,'Raw Data'!E2094&gt;'Raw Data'!D2094,'Raw Data'!E2094-'Raw Data'!D2094&lt;4),'Raw Data'!L2094,IF(AND('Raw Data'!I2094&lt;'Raw Data'!J2094,'Raw Data'!D2094&gt;'Raw Data'!E2094,'Raw Data'!D2094-'Raw Data'!E2094&lt;4),'Raw Data'!K2094,0))</f>
        <v/>
      </c>
      <c r="G2099">
        <f>IF(AND('Raw Data'!J2094&lt;'Raw Data'!I2094, 'Raw Data'!E2094&gt;'Raw Data'!D2094), 'Raw Data'!J2094, 0)</f>
        <v/>
      </c>
      <c r="H2099">
        <f>IF(AND('Raw Data'!J2094&gt;'Raw Data'!I2094, 'Raw Data'!E2094&lt;'Raw Data'!D2094), 'Raw Data'!I2094, 0)</f>
        <v/>
      </c>
      <c r="I2099">
        <f>SUM(J2099:K2099)</f>
        <v/>
      </c>
      <c r="J2099">
        <f>IF(AND('Raw Data'!J2094&gt;'Raw Data'!I2094, 'Raw Data'!E2094&gt;'Raw Data'!D2094), 'Raw Data'!J2094, 0)</f>
        <v/>
      </c>
      <c r="K2099">
        <f>IF(AND('Raw Data'!I2094&gt;'Raw Data'!J2094, 'Raw Data'!D2094&gt;'Raw Data'!E2094), 'Raw Data'!I2094, 0)</f>
        <v/>
      </c>
      <c r="L2099">
        <f>IF('Raw Data'!E2094-'Raw Data'!D2094&gt;3, 'Raw Data'!N2094, 0)</f>
        <v/>
      </c>
      <c r="M2099">
        <f>IF('Raw Data'!D2094-'Raw Data'!E2094&gt;3, 'Raw Data'!M2094, 0)</f>
        <v/>
      </c>
      <c r="N2099">
        <f>IF(ISBLANK('Raw Data'!D2094),0,IF(AND('Raw Data'!E2094&gt;'Raw Data'!D2094,'Raw Data'!E2094-'Raw Data'!D2094&gt;0,'Raw Data'!E2094-'Raw Data'!D2094&lt;4),'Raw Data'!L2094, 0))</f>
        <v/>
      </c>
      <c r="O2099">
        <f>IF(ISBLANK('Raw Data'!D2094),0,IF(AND('Raw Data'!E2094&gt;'Raw Data'!D2094,'Raw Data'!E2094-'Raw Data'!D2094&gt;0,'Raw Data'!D2094-'Raw Data'!E2094&lt;4),'Raw Data'!K2094, 0))</f>
        <v/>
      </c>
      <c r="P2099">
        <f>IF('Raw Data'!E2094-'Raw Data'!D2094&gt;3, 'Raw Data'!N2094, IF('Raw Data'!D2094-'Raw Data'!E2094&gt;3, 'Raw Data'!M2094, 0))</f>
        <v/>
      </c>
      <c r="Q2099">
        <f>IF(ISBLANK('Raw Data'!E2094),0,IF(AND('Raw Data'!E2094-'Raw Data'!D2094&lt;4,'Raw Data'!E2094-'Raw Data'!D2094&gt;0),'Raw Data'!L2094,IF(AND('Raw Data'!D2094&gt;'Raw Data'!E2094,'Raw Data'!D2094-'Raw Data'!E2094&gt;0),'Raw Data'!K2094,0)))</f>
        <v/>
      </c>
      <c r="R2099">
        <f>IF(ISBLANK('Raw Data'!K2094),0,IFERROR(IF(MATCH(SMALL('Raw Data'!K2094:N2094,1),L2099:O2099,0),SMALL('Raw Data'!K2094:N2094,1)),0))</f>
        <v/>
      </c>
      <c r="S2099">
        <f>IF(ISBLANK('Raw Data'!K2094),0,IFERROR(IF(MATCH(SMALL('Raw Data'!K2094:N2094,2),L2099:O2099,0),SMALL('Raw Data'!K2094:N2094,2)),0))</f>
        <v/>
      </c>
      <c r="T2099">
        <f>IF(ISBLANK('Raw Data'!K2094),0,IFERROR(IF(MATCH(SMALL('Raw Data'!K2094:N2094,3),L2099:O2099,0),SMALL('Raw Data'!K2094:N2094,3)),0))</f>
        <v/>
      </c>
      <c r="U2099">
        <f>IF(ISBLANK('Raw Data'!K2094),0,IFERROR(IF(MATCH(SMALL('Raw Data'!K2094:N2094,4),L2099:O2099,0),SMALL('Raw Data'!K2094:N2094,4)),0))</f>
        <v/>
      </c>
      <c r="V2099">
        <f>IF(AND('Raw Data'!D2094&lt;3, 'Raw Data'!E2094&lt;3, 'Raw Data'!A2094&gt;0), 'Raw Data'!AF2094, 0)</f>
        <v/>
      </c>
      <c r="W2099">
        <f>IF(AND('Raw Data'!D2094&lt;4, 'Raw Data'!E2094&lt;4, 'Raw Data'!A2094&gt;0), 'Raw Data'!AI2094, 0)</f>
        <v/>
      </c>
      <c r="X2099">
        <f>IF(AND('Raw Data'!D2094&lt;5, 'Raw Data'!E2094&lt;5, 'Raw Data'!A2094&gt;0), 'Raw Data'!AL2094, 0)</f>
        <v/>
      </c>
      <c r="Y2099">
        <f>IF(AND('Raw Data'!D2094&lt;6, 'Raw Data'!E2094&lt;6, 'Raw Data'!A2094&gt;0), 'Raw Data'!AO2094, 0)</f>
        <v/>
      </c>
      <c r="Z2099">
        <f>IF(ISBLANK('Raw Data'!D2094), 0, IF('Raw Data'!D2094-'Raw Data'!E2094&gt;1, 'Raw Data'!AW2094, 0))</f>
        <v/>
      </c>
      <c r="AA2099">
        <f>IF(ISBLANK('Raw Data'!A2094), 0, IF(ABS('Raw Data'!D2094-'Raw Data'!E2094)&lt;2, 'Raw Data'!AX2094, 0))</f>
        <v/>
      </c>
      <c r="AB2099">
        <f>IF(ISBLANK('Raw Data'!D2094), 0, IF('Raw Data'!E2094-'Raw Data'!D2094&gt;1, 'Raw Data'!AY2094, 0))</f>
        <v/>
      </c>
      <c r="AC2099">
        <f>IF(ISBLANK('Raw Data'!D2094), 0, IF('Raw Data'!D2094-'Raw Data'!E2094&gt;2, 'Raw Data'!AZ2094, 0))</f>
        <v/>
      </c>
      <c r="AD2099">
        <f>IF(ISBLANK('Raw Data'!A2094), 0, IF(ABS('Raw Data'!D2094-'Raw Data'!E2094)&lt;3, 'Raw Data'!BA2094, 0))</f>
        <v/>
      </c>
      <c r="AE2099">
        <f>IF(ISBLANK('Raw Data'!D2094), 0, IF('Raw Data'!E2094-'Raw Data'!D2094&gt;2, 'Raw Data'!BB2094, 0))</f>
        <v/>
      </c>
      <c r="AF2099">
        <f>IF(ISBLANK('Raw Data'!D2094), 0, IF('Raw Data'!D2094-'Raw Data'!E2094&gt;3, 'Raw Data'!BC2094, 0))</f>
        <v/>
      </c>
      <c r="AG2099">
        <f>IF(ISBLANK('Raw Data'!A2094), 0, IF(ABS('Raw Data'!D2094-'Raw Data'!E2094)&lt;4, 'Raw Data'!BD2094, 0))</f>
        <v/>
      </c>
      <c r="AH2099">
        <f>IF(ISBLANK('Raw Data'!D2094), 0, IF('Raw Data'!E2094-'Raw Data'!D2094&gt;3, 'Raw Data'!BE2094, 0))</f>
        <v/>
      </c>
      <c r="AI2099">
        <f>IF(SUM('Raw Data'!D2094:E2094)&gt;'Raw Data'!F2094, 'Raw Data'!G2094, 0)</f>
        <v/>
      </c>
      <c r="AJ2099">
        <f>IF(ISBLANK('Raw Data'!D2094), 0, IF(SUM('Raw Data'!D2094:E2094)&lt;'Raw Data'!F2094, 'Raw Data'!H2094, 0))</f>
        <v/>
      </c>
      <c r="AK2099">
        <f>IF(ISBLANK('Raw Data'!A2094), 0, IF(AND('Raw Data'!D2094&lt;3, 'Raw Data'!E2094&lt;3, 'Raw Data'!F2094&lt;BB$2), 'Raw Data'!AF2094, 0))</f>
        <v/>
      </c>
      <c r="AL2099">
        <f>IF(ISBLANK('Raw Data'!A2094), 0, IF(AND('Raw Data'!D2094&lt;4, 'Raw Data'!E2094&lt;4, 'Raw Data'!F2094&lt;BB$2), 'Raw Data'!AI2094, 0))</f>
        <v/>
      </c>
      <c r="AM2099">
        <f>IF(ISBLANK('Raw Data'!A2094), 0, IF(AND('Raw Data'!D2094&lt;5, 'Raw Data'!E2094&lt;5, 'Raw Data'!F2094&lt;BB$2), 'Raw Data'!AL2094, 0))</f>
        <v/>
      </c>
      <c r="AN2099">
        <f>IF(ISBLANK('Raw Data'!A2094), 0, IF(AND('Raw Data'!D2094&lt;6, 'Raw Data'!E2094&lt;6, 'Raw Data'!F2094&lt;BB$2), 'Raw Data'!AO2094, 0))</f>
        <v/>
      </c>
      <c r="AO2099">
        <f>IF(ISBLANK('Raw Data'!A2094), 0, IF(AND('Raw Data'!I2094&lt;Analysis!$BC$2, 'Raw Data'!D2094-'Raw Data'!E2094&gt;1), 'Raw Data'!AW2094, IF(AND('Raw Data'!J2094&lt;Analysis!$BC$2, 'Raw Data'!E2094-'Raw Data'!D2094&gt;1), 'Raw Data'!AY2094, 0)))</f>
        <v/>
      </c>
      <c r="AP2099">
        <f>IF(ISBLANK('Raw Data'!A2094), 0, IF(AND('Raw Data'!I2094&lt;Analysis!$BC$2, 'Raw Data'!D2094-'Raw Data'!E2094&gt;2), 'Raw Data'!AZ2094, IF(AND('Raw Data'!J2094&lt;Analysis!$BC$2, 'Raw Data'!E2094-'Raw Data'!D2094&gt;2), 'Raw Data'!BB2094, 0)))</f>
        <v/>
      </c>
      <c r="AQ2099">
        <f>IF(ISBLANK('Raw Data'!A2094), 0, IF(AND('Raw Data'!I2094&lt;Analysis!$BC$2, 'Raw Data'!D2094-'Raw Data'!E2094&gt;3), 'Raw Data'!BC2094, IF(AND('Raw Data'!J2094&lt;Analysis!$BC$2, 'Raw Data'!E2094-'Raw Data'!D2094&gt;3), 'Raw Data'!BE2094, 0)))</f>
        <v/>
      </c>
      <c r="AR2099">
        <f>IF('Hidden Analysiss'!D2095=1,IF(ABS('Raw Data'!E2094-'Raw Data'!D2094)&lt;2,'Raw Data'!AX2094,0), 0)</f>
        <v/>
      </c>
      <c r="AS2099">
        <f>IF('Hidden Analysiss'!D2095=1,IF(ABS('Raw Data'!E2094-'Raw Data'!D2094)&lt;3,'Raw Data'!BA2094,0), 0)</f>
        <v/>
      </c>
      <c r="AT2099">
        <f>IF('Hidden Analysiss'!D2095=1,IF(ABS('Raw Data'!E2094-'Raw Data'!D2094)&lt;4,'Raw Data'!BD2094,0), 0)</f>
        <v/>
      </c>
      <c r="AU2099">
        <f>IF(AND('Hidden Analysiss'!E2095=1, ABS('Raw Data'!E2094-'Raw Data'!D2094)&lt;2), 'Raw Data'!AX2094, 0)</f>
        <v/>
      </c>
      <c r="AV2099">
        <f>IF(AND('Hidden Analysiss'!E2095=1, ABS('Raw Data'!E2094-'Raw Data'!D2094)&lt;3), 'Raw Data'!BA2094, 0)</f>
        <v/>
      </c>
      <c r="AW2099">
        <f>IF(AND('Hidden Analysiss'!E2095=1, ABS('Raw Data'!E2094-'Raw Data'!D2094)&lt;3), 'Raw Data'!BD2094, 0)</f>
        <v/>
      </c>
    </row>
    <row r="2100">
      <c r="A2100" s="1">
        <f>'Raw Data'!A2095</f>
        <v/>
      </c>
      <c r="B2100">
        <f>IF('Raw Data'!E2095&gt;'Raw Data'!D2095, 'Raw Data'!J2095, 0)</f>
        <v/>
      </c>
      <c r="C2100">
        <f>IF('Raw Data'!D2095&gt;'Raw Data'!E2095, 'Raw Data'!I2095, 0)</f>
        <v/>
      </c>
      <c r="D2100">
        <f>SUM(G2100:H2100)</f>
        <v/>
      </c>
      <c r="E2100">
        <f>IF(AND('Raw Data'!J2095&lt;'Raw Data'!I2095,'Raw Data'!E2095&gt;'Raw Data'!D2095,'Raw Data'!E2095-'Raw Data'!D2095&gt;3),'Raw Data'!N2095,IF(AND('Raw Data'!I2095&lt;'Raw Data'!J2095,'Raw Data'!D2095&gt;'Raw Data'!E2095,'Raw Data'!D2095-'Raw Data'!E2095&gt;3),'Raw Data'!M2095,0))</f>
        <v/>
      </c>
      <c r="F2100">
        <f>IF(AND('Raw Data'!J2095&lt;'Raw Data'!I2095,'Raw Data'!E2095&gt;'Raw Data'!D2095,'Raw Data'!E2095-'Raw Data'!D2095&lt;4),'Raw Data'!L2095,IF(AND('Raw Data'!I2095&lt;'Raw Data'!J2095,'Raw Data'!D2095&gt;'Raw Data'!E2095,'Raw Data'!D2095-'Raw Data'!E2095&lt;4),'Raw Data'!K2095,0))</f>
        <v/>
      </c>
      <c r="G2100">
        <f>IF(AND('Raw Data'!J2095&lt;'Raw Data'!I2095, 'Raw Data'!E2095&gt;'Raw Data'!D2095), 'Raw Data'!J2095, 0)</f>
        <v/>
      </c>
      <c r="H2100">
        <f>IF(AND('Raw Data'!J2095&gt;'Raw Data'!I2095, 'Raw Data'!E2095&lt;'Raw Data'!D2095), 'Raw Data'!I2095, 0)</f>
        <v/>
      </c>
      <c r="I2100">
        <f>SUM(J2100:K2100)</f>
        <v/>
      </c>
      <c r="J2100">
        <f>IF(AND('Raw Data'!J2095&gt;'Raw Data'!I2095, 'Raw Data'!E2095&gt;'Raw Data'!D2095), 'Raw Data'!J2095, 0)</f>
        <v/>
      </c>
      <c r="K2100">
        <f>IF(AND('Raw Data'!I2095&gt;'Raw Data'!J2095, 'Raw Data'!D2095&gt;'Raw Data'!E2095), 'Raw Data'!I2095, 0)</f>
        <v/>
      </c>
      <c r="L2100">
        <f>IF('Raw Data'!E2095-'Raw Data'!D2095&gt;3, 'Raw Data'!N2095, 0)</f>
        <v/>
      </c>
      <c r="M2100">
        <f>IF('Raw Data'!D2095-'Raw Data'!E2095&gt;3, 'Raw Data'!M2095, 0)</f>
        <v/>
      </c>
      <c r="N2100">
        <f>IF(ISBLANK('Raw Data'!D2095),0,IF(AND('Raw Data'!E2095&gt;'Raw Data'!D2095,'Raw Data'!E2095-'Raw Data'!D2095&gt;0,'Raw Data'!E2095-'Raw Data'!D2095&lt;4),'Raw Data'!L2095, 0))</f>
        <v/>
      </c>
      <c r="O2100">
        <f>IF(ISBLANK('Raw Data'!D2095),0,IF(AND('Raw Data'!E2095&gt;'Raw Data'!D2095,'Raw Data'!E2095-'Raw Data'!D2095&gt;0,'Raw Data'!D2095-'Raw Data'!E2095&lt;4),'Raw Data'!K2095, 0))</f>
        <v/>
      </c>
      <c r="P2100">
        <f>IF('Raw Data'!E2095-'Raw Data'!D2095&gt;3, 'Raw Data'!N2095, IF('Raw Data'!D2095-'Raw Data'!E2095&gt;3, 'Raw Data'!M2095, 0))</f>
        <v/>
      </c>
      <c r="Q2100">
        <f>IF(ISBLANK('Raw Data'!E2095),0,IF(AND('Raw Data'!E2095-'Raw Data'!D2095&lt;4,'Raw Data'!E2095-'Raw Data'!D2095&gt;0),'Raw Data'!L2095,IF(AND('Raw Data'!D2095&gt;'Raw Data'!E2095,'Raw Data'!D2095-'Raw Data'!E2095&gt;0),'Raw Data'!K2095,0)))</f>
        <v/>
      </c>
      <c r="R2100">
        <f>IF(ISBLANK('Raw Data'!K2095),0,IFERROR(IF(MATCH(SMALL('Raw Data'!K2095:N2095,1),L2100:O2100,0),SMALL('Raw Data'!K2095:N2095,1)),0))</f>
        <v/>
      </c>
      <c r="S2100">
        <f>IF(ISBLANK('Raw Data'!K2095),0,IFERROR(IF(MATCH(SMALL('Raw Data'!K2095:N2095,2),L2100:O2100,0),SMALL('Raw Data'!K2095:N2095,2)),0))</f>
        <v/>
      </c>
      <c r="T2100">
        <f>IF(ISBLANK('Raw Data'!K2095),0,IFERROR(IF(MATCH(SMALL('Raw Data'!K2095:N2095,3),L2100:O2100,0),SMALL('Raw Data'!K2095:N2095,3)),0))</f>
        <v/>
      </c>
      <c r="U2100">
        <f>IF(ISBLANK('Raw Data'!K2095),0,IFERROR(IF(MATCH(SMALL('Raw Data'!K2095:N2095,4),L2100:O2100,0),SMALL('Raw Data'!K2095:N2095,4)),0))</f>
        <v/>
      </c>
      <c r="V2100">
        <f>IF(AND('Raw Data'!D2095&lt;3, 'Raw Data'!E2095&lt;3, 'Raw Data'!A2095&gt;0), 'Raw Data'!AF2095, 0)</f>
        <v/>
      </c>
      <c r="W2100">
        <f>IF(AND('Raw Data'!D2095&lt;4, 'Raw Data'!E2095&lt;4, 'Raw Data'!A2095&gt;0), 'Raw Data'!AI2095, 0)</f>
        <v/>
      </c>
      <c r="X2100">
        <f>IF(AND('Raw Data'!D2095&lt;5, 'Raw Data'!E2095&lt;5, 'Raw Data'!A2095&gt;0), 'Raw Data'!AL2095, 0)</f>
        <v/>
      </c>
      <c r="Y2100">
        <f>IF(AND('Raw Data'!D2095&lt;6, 'Raw Data'!E2095&lt;6, 'Raw Data'!A2095&gt;0), 'Raw Data'!AO2095, 0)</f>
        <v/>
      </c>
      <c r="Z2100">
        <f>IF(ISBLANK('Raw Data'!D2095), 0, IF('Raw Data'!D2095-'Raw Data'!E2095&gt;1, 'Raw Data'!AW2095, 0))</f>
        <v/>
      </c>
      <c r="AA2100">
        <f>IF(ISBLANK('Raw Data'!A2095), 0, IF(ABS('Raw Data'!D2095-'Raw Data'!E2095)&lt;2, 'Raw Data'!AX2095, 0))</f>
        <v/>
      </c>
      <c r="AB2100">
        <f>IF(ISBLANK('Raw Data'!D2095), 0, IF('Raw Data'!E2095-'Raw Data'!D2095&gt;1, 'Raw Data'!AY2095, 0))</f>
        <v/>
      </c>
      <c r="AC2100">
        <f>IF(ISBLANK('Raw Data'!D2095), 0, IF('Raw Data'!D2095-'Raw Data'!E2095&gt;2, 'Raw Data'!AZ2095, 0))</f>
        <v/>
      </c>
      <c r="AD2100">
        <f>IF(ISBLANK('Raw Data'!A2095), 0, IF(ABS('Raw Data'!D2095-'Raw Data'!E2095)&lt;3, 'Raw Data'!BA2095, 0))</f>
        <v/>
      </c>
      <c r="AE2100">
        <f>IF(ISBLANK('Raw Data'!D2095), 0, IF('Raw Data'!E2095-'Raw Data'!D2095&gt;2, 'Raw Data'!BB2095, 0))</f>
        <v/>
      </c>
      <c r="AF2100">
        <f>IF(ISBLANK('Raw Data'!D2095), 0, IF('Raw Data'!D2095-'Raw Data'!E2095&gt;3, 'Raw Data'!BC2095, 0))</f>
        <v/>
      </c>
      <c r="AG2100">
        <f>IF(ISBLANK('Raw Data'!A2095), 0, IF(ABS('Raw Data'!D2095-'Raw Data'!E2095)&lt;4, 'Raw Data'!BD2095, 0))</f>
        <v/>
      </c>
      <c r="AH2100">
        <f>IF(ISBLANK('Raw Data'!D2095), 0, IF('Raw Data'!E2095-'Raw Data'!D2095&gt;3, 'Raw Data'!BE2095, 0))</f>
        <v/>
      </c>
      <c r="AI2100">
        <f>IF(SUM('Raw Data'!D2095:E2095)&gt;'Raw Data'!F2095, 'Raw Data'!G2095, 0)</f>
        <v/>
      </c>
      <c r="AJ2100">
        <f>IF(ISBLANK('Raw Data'!D2095), 0, IF(SUM('Raw Data'!D2095:E2095)&lt;'Raw Data'!F2095, 'Raw Data'!H2095, 0))</f>
        <v/>
      </c>
      <c r="AK2100">
        <f>IF(ISBLANK('Raw Data'!A2095), 0, IF(AND('Raw Data'!D2095&lt;3, 'Raw Data'!E2095&lt;3, 'Raw Data'!F2095&lt;BB$2), 'Raw Data'!AF2095, 0))</f>
        <v/>
      </c>
      <c r="AL2100">
        <f>IF(ISBLANK('Raw Data'!A2095), 0, IF(AND('Raw Data'!D2095&lt;4, 'Raw Data'!E2095&lt;4, 'Raw Data'!F2095&lt;BB$2), 'Raw Data'!AI2095, 0))</f>
        <v/>
      </c>
      <c r="AM2100">
        <f>IF(ISBLANK('Raw Data'!A2095), 0, IF(AND('Raw Data'!D2095&lt;5, 'Raw Data'!E2095&lt;5, 'Raw Data'!F2095&lt;BB$2), 'Raw Data'!AL2095, 0))</f>
        <v/>
      </c>
      <c r="AN2100">
        <f>IF(ISBLANK('Raw Data'!A2095), 0, IF(AND('Raw Data'!D2095&lt;6, 'Raw Data'!E2095&lt;6, 'Raw Data'!F2095&lt;BB$2), 'Raw Data'!AO2095, 0))</f>
        <v/>
      </c>
      <c r="AO2100">
        <f>IF(ISBLANK('Raw Data'!A2095), 0, IF(AND('Raw Data'!I2095&lt;Analysis!$BC$2, 'Raw Data'!D2095-'Raw Data'!E2095&gt;1), 'Raw Data'!AW2095, IF(AND('Raw Data'!J2095&lt;Analysis!$BC$2, 'Raw Data'!E2095-'Raw Data'!D2095&gt;1), 'Raw Data'!AY2095, 0)))</f>
        <v/>
      </c>
      <c r="AP2100">
        <f>IF(ISBLANK('Raw Data'!A2095), 0, IF(AND('Raw Data'!I2095&lt;Analysis!$BC$2, 'Raw Data'!D2095-'Raw Data'!E2095&gt;2), 'Raw Data'!AZ2095, IF(AND('Raw Data'!J2095&lt;Analysis!$BC$2, 'Raw Data'!E2095-'Raw Data'!D2095&gt;2), 'Raw Data'!BB2095, 0)))</f>
        <v/>
      </c>
      <c r="AQ2100">
        <f>IF(ISBLANK('Raw Data'!A2095), 0, IF(AND('Raw Data'!I2095&lt;Analysis!$BC$2, 'Raw Data'!D2095-'Raw Data'!E2095&gt;3), 'Raw Data'!BC2095, IF(AND('Raw Data'!J2095&lt;Analysis!$BC$2, 'Raw Data'!E2095-'Raw Data'!D2095&gt;3), 'Raw Data'!BE2095, 0)))</f>
        <v/>
      </c>
      <c r="AR2100">
        <f>IF('Hidden Analysiss'!D2096=1,IF(ABS('Raw Data'!E2095-'Raw Data'!D2095)&lt;2,'Raw Data'!AX2095,0), 0)</f>
        <v/>
      </c>
      <c r="AS2100">
        <f>IF('Hidden Analysiss'!D2096=1,IF(ABS('Raw Data'!E2095-'Raw Data'!D2095)&lt;3,'Raw Data'!BA2095,0), 0)</f>
        <v/>
      </c>
      <c r="AT2100">
        <f>IF('Hidden Analysiss'!D2096=1,IF(ABS('Raw Data'!E2095-'Raw Data'!D2095)&lt;4,'Raw Data'!BD2095,0), 0)</f>
        <v/>
      </c>
      <c r="AU2100">
        <f>IF(AND('Hidden Analysiss'!E2096=1, ABS('Raw Data'!E2095-'Raw Data'!D2095)&lt;2), 'Raw Data'!AX2095, 0)</f>
        <v/>
      </c>
      <c r="AV2100">
        <f>IF(AND('Hidden Analysiss'!E2096=1, ABS('Raw Data'!E2095-'Raw Data'!D2095)&lt;3), 'Raw Data'!BA2095, 0)</f>
        <v/>
      </c>
      <c r="AW2100">
        <f>IF(AND('Hidden Analysiss'!E2096=1, ABS('Raw Data'!E2095-'Raw Data'!D2095)&lt;3), 'Raw Data'!BD2095, 0)</f>
        <v/>
      </c>
    </row>
    <row r="2101">
      <c r="A2101" s="1">
        <f>'Raw Data'!A2096</f>
        <v/>
      </c>
      <c r="B2101">
        <f>IF('Raw Data'!E2096&gt;'Raw Data'!D2096, 'Raw Data'!J2096, 0)</f>
        <v/>
      </c>
      <c r="C2101">
        <f>IF('Raw Data'!D2096&gt;'Raw Data'!E2096, 'Raw Data'!I2096, 0)</f>
        <v/>
      </c>
      <c r="D2101">
        <f>SUM(G2101:H2101)</f>
        <v/>
      </c>
      <c r="E2101">
        <f>IF(AND('Raw Data'!J2096&lt;'Raw Data'!I2096,'Raw Data'!E2096&gt;'Raw Data'!D2096,'Raw Data'!E2096-'Raw Data'!D2096&gt;3),'Raw Data'!N2096,IF(AND('Raw Data'!I2096&lt;'Raw Data'!J2096,'Raw Data'!D2096&gt;'Raw Data'!E2096,'Raw Data'!D2096-'Raw Data'!E2096&gt;3),'Raw Data'!M2096,0))</f>
        <v/>
      </c>
      <c r="F2101">
        <f>IF(AND('Raw Data'!J2096&lt;'Raw Data'!I2096,'Raw Data'!E2096&gt;'Raw Data'!D2096,'Raw Data'!E2096-'Raw Data'!D2096&lt;4),'Raw Data'!L2096,IF(AND('Raw Data'!I2096&lt;'Raw Data'!J2096,'Raw Data'!D2096&gt;'Raw Data'!E2096,'Raw Data'!D2096-'Raw Data'!E2096&lt;4),'Raw Data'!K2096,0))</f>
        <v/>
      </c>
      <c r="G2101">
        <f>IF(AND('Raw Data'!J2096&lt;'Raw Data'!I2096, 'Raw Data'!E2096&gt;'Raw Data'!D2096), 'Raw Data'!J2096, 0)</f>
        <v/>
      </c>
      <c r="H2101">
        <f>IF(AND('Raw Data'!J2096&gt;'Raw Data'!I2096, 'Raw Data'!E2096&lt;'Raw Data'!D2096), 'Raw Data'!I2096, 0)</f>
        <v/>
      </c>
      <c r="I2101">
        <f>SUM(J2101:K2101)</f>
        <v/>
      </c>
      <c r="J2101">
        <f>IF(AND('Raw Data'!J2096&gt;'Raw Data'!I2096, 'Raw Data'!E2096&gt;'Raw Data'!D2096), 'Raw Data'!J2096, 0)</f>
        <v/>
      </c>
      <c r="K2101">
        <f>IF(AND('Raw Data'!I2096&gt;'Raw Data'!J2096, 'Raw Data'!D2096&gt;'Raw Data'!E2096), 'Raw Data'!I2096, 0)</f>
        <v/>
      </c>
      <c r="L2101">
        <f>IF('Raw Data'!E2096-'Raw Data'!D2096&gt;3, 'Raw Data'!N2096, 0)</f>
        <v/>
      </c>
      <c r="M2101">
        <f>IF('Raw Data'!D2096-'Raw Data'!E2096&gt;3, 'Raw Data'!M2096, 0)</f>
        <v/>
      </c>
      <c r="N2101">
        <f>IF(ISBLANK('Raw Data'!D2096),0,IF(AND('Raw Data'!E2096&gt;'Raw Data'!D2096,'Raw Data'!E2096-'Raw Data'!D2096&gt;0,'Raw Data'!E2096-'Raw Data'!D2096&lt;4),'Raw Data'!L2096, 0))</f>
        <v/>
      </c>
      <c r="O2101">
        <f>IF(ISBLANK('Raw Data'!D2096),0,IF(AND('Raw Data'!E2096&gt;'Raw Data'!D2096,'Raw Data'!E2096-'Raw Data'!D2096&gt;0,'Raw Data'!D2096-'Raw Data'!E2096&lt;4),'Raw Data'!K2096, 0))</f>
        <v/>
      </c>
      <c r="P2101">
        <f>IF('Raw Data'!E2096-'Raw Data'!D2096&gt;3, 'Raw Data'!N2096, IF('Raw Data'!D2096-'Raw Data'!E2096&gt;3, 'Raw Data'!M2096, 0))</f>
        <v/>
      </c>
      <c r="Q2101">
        <f>IF(ISBLANK('Raw Data'!E2096),0,IF(AND('Raw Data'!E2096-'Raw Data'!D2096&lt;4,'Raw Data'!E2096-'Raw Data'!D2096&gt;0),'Raw Data'!L2096,IF(AND('Raw Data'!D2096&gt;'Raw Data'!E2096,'Raw Data'!D2096-'Raw Data'!E2096&gt;0),'Raw Data'!K2096,0)))</f>
        <v/>
      </c>
      <c r="R2101">
        <f>IF(ISBLANK('Raw Data'!K2096),0,IFERROR(IF(MATCH(SMALL('Raw Data'!K2096:N2096,1),L2101:O2101,0),SMALL('Raw Data'!K2096:N2096,1)),0))</f>
        <v/>
      </c>
      <c r="S2101">
        <f>IF(ISBLANK('Raw Data'!K2096),0,IFERROR(IF(MATCH(SMALL('Raw Data'!K2096:N2096,2),L2101:O2101,0),SMALL('Raw Data'!K2096:N2096,2)),0))</f>
        <v/>
      </c>
      <c r="T2101">
        <f>IF(ISBLANK('Raw Data'!K2096),0,IFERROR(IF(MATCH(SMALL('Raw Data'!K2096:N2096,3),L2101:O2101,0),SMALL('Raw Data'!K2096:N2096,3)),0))</f>
        <v/>
      </c>
      <c r="U2101">
        <f>IF(ISBLANK('Raw Data'!K2096),0,IFERROR(IF(MATCH(SMALL('Raw Data'!K2096:N2096,4),L2101:O2101,0),SMALL('Raw Data'!K2096:N2096,4)),0))</f>
        <v/>
      </c>
      <c r="V2101">
        <f>IF(AND('Raw Data'!D2096&lt;3, 'Raw Data'!E2096&lt;3, 'Raw Data'!A2096&gt;0), 'Raw Data'!AF2096, 0)</f>
        <v/>
      </c>
      <c r="W2101">
        <f>IF(AND('Raw Data'!D2096&lt;4, 'Raw Data'!E2096&lt;4, 'Raw Data'!A2096&gt;0), 'Raw Data'!AI2096, 0)</f>
        <v/>
      </c>
      <c r="X2101">
        <f>IF(AND('Raw Data'!D2096&lt;5, 'Raw Data'!E2096&lt;5, 'Raw Data'!A2096&gt;0), 'Raw Data'!AL2096, 0)</f>
        <v/>
      </c>
      <c r="Y2101">
        <f>IF(AND('Raw Data'!D2096&lt;6, 'Raw Data'!E2096&lt;6, 'Raw Data'!A2096&gt;0), 'Raw Data'!AO2096, 0)</f>
        <v/>
      </c>
      <c r="Z2101">
        <f>IF(ISBLANK('Raw Data'!D2096), 0, IF('Raw Data'!D2096-'Raw Data'!E2096&gt;1, 'Raw Data'!AW2096, 0))</f>
        <v/>
      </c>
      <c r="AA2101">
        <f>IF(ISBLANK('Raw Data'!A2096), 0, IF(ABS('Raw Data'!D2096-'Raw Data'!E2096)&lt;2, 'Raw Data'!AX2096, 0))</f>
        <v/>
      </c>
      <c r="AB2101">
        <f>IF(ISBLANK('Raw Data'!D2096), 0, IF('Raw Data'!E2096-'Raw Data'!D2096&gt;1, 'Raw Data'!AY2096, 0))</f>
        <v/>
      </c>
      <c r="AC2101">
        <f>IF(ISBLANK('Raw Data'!D2096), 0, IF('Raw Data'!D2096-'Raw Data'!E2096&gt;2, 'Raw Data'!AZ2096, 0))</f>
        <v/>
      </c>
      <c r="AD2101">
        <f>IF(ISBLANK('Raw Data'!A2096), 0, IF(ABS('Raw Data'!D2096-'Raw Data'!E2096)&lt;3, 'Raw Data'!BA2096, 0))</f>
        <v/>
      </c>
      <c r="AE2101">
        <f>IF(ISBLANK('Raw Data'!D2096), 0, IF('Raw Data'!E2096-'Raw Data'!D2096&gt;2, 'Raw Data'!BB2096, 0))</f>
        <v/>
      </c>
      <c r="AF2101">
        <f>IF(ISBLANK('Raw Data'!D2096), 0, IF('Raw Data'!D2096-'Raw Data'!E2096&gt;3, 'Raw Data'!BC2096, 0))</f>
        <v/>
      </c>
      <c r="AG2101">
        <f>IF(ISBLANK('Raw Data'!A2096), 0, IF(ABS('Raw Data'!D2096-'Raw Data'!E2096)&lt;4, 'Raw Data'!BD2096, 0))</f>
        <v/>
      </c>
      <c r="AH2101">
        <f>IF(ISBLANK('Raw Data'!D2096), 0, IF('Raw Data'!E2096-'Raw Data'!D2096&gt;3, 'Raw Data'!BE2096, 0))</f>
        <v/>
      </c>
      <c r="AI2101">
        <f>IF(SUM('Raw Data'!D2096:E2096)&gt;'Raw Data'!F2096, 'Raw Data'!G2096, 0)</f>
        <v/>
      </c>
      <c r="AJ2101">
        <f>IF(ISBLANK('Raw Data'!D2096), 0, IF(SUM('Raw Data'!D2096:E2096)&lt;'Raw Data'!F2096, 'Raw Data'!H2096, 0))</f>
        <v/>
      </c>
      <c r="AK2101">
        <f>IF(ISBLANK('Raw Data'!A2096), 0, IF(AND('Raw Data'!D2096&lt;3, 'Raw Data'!E2096&lt;3, 'Raw Data'!F2096&lt;BB$2), 'Raw Data'!AF2096, 0))</f>
        <v/>
      </c>
      <c r="AL2101">
        <f>IF(ISBLANK('Raw Data'!A2096), 0, IF(AND('Raw Data'!D2096&lt;4, 'Raw Data'!E2096&lt;4, 'Raw Data'!F2096&lt;BB$2), 'Raw Data'!AI2096, 0))</f>
        <v/>
      </c>
      <c r="AM2101">
        <f>IF(ISBLANK('Raw Data'!A2096), 0, IF(AND('Raw Data'!D2096&lt;5, 'Raw Data'!E2096&lt;5, 'Raw Data'!F2096&lt;BB$2), 'Raw Data'!AL2096, 0))</f>
        <v/>
      </c>
      <c r="AN2101">
        <f>IF(ISBLANK('Raw Data'!A2096), 0, IF(AND('Raw Data'!D2096&lt;6, 'Raw Data'!E2096&lt;6, 'Raw Data'!F2096&lt;BB$2), 'Raw Data'!AO2096, 0))</f>
        <v/>
      </c>
      <c r="AO2101">
        <f>IF(ISBLANK('Raw Data'!A2096), 0, IF(AND('Raw Data'!I2096&lt;Analysis!$BC$2, 'Raw Data'!D2096-'Raw Data'!E2096&gt;1), 'Raw Data'!AW2096, IF(AND('Raw Data'!J2096&lt;Analysis!$BC$2, 'Raw Data'!E2096-'Raw Data'!D2096&gt;1), 'Raw Data'!AY2096, 0)))</f>
        <v/>
      </c>
      <c r="AP2101">
        <f>IF(ISBLANK('Raw Data'!A2096), 0, IF(AND('Raw Data'!I2096&lt;Analysis!$BC$2, 'Raw Data'!D2096-'Raw Data'!E2096&gt;2), 'Raw Data'!AZ2096, IF(AND('Raw Data'!J2096&lt;Analysis!$BC$2, 'Raw Data'!E2096-'Raw Data'!D2096&gt;2), 'Raw Data'!BB2096, 0)))</f>
        <v/>
      </c>
      <c r="AQ2101">
        <f>IF(ISBLANK('Raw Data'!A2096), 0, IF(AND('Raw Data'!I2096&lt;Analysis!$BC$2, 'Raw Data'!D2096-'Raw Data'!E2096&gt;3), 'Raw Data'!BC2096, IF(AND('Raw Data'!J2096&lt;Analysis!$BC$2, 'Raw Data'!E2096-'Raw Data'!D2096&gt;3), 'Raw Data'!BE2096, 0)))</f>
        <v/>
      </c>
      <c r="AR2101">
        <f>IF('Hidden Analysiss'!D2097=1,IF(ABS('Raw Data'!E2096-'Raw Data'!D2096)&lt;2,'Raw Data'!AX2096,0), 0)</f>
        <v/>
      </c>
      <c r="AS2101">
        <f>IF('Hidden Analysiss'!D2097=1,IF(ABS('Raw Data'!E2096-'Raw Data'!D2096)&lt;3,'Raw Data'!BA2096,0), 0)</f>
        <v/>
      </c>
      <c r="AT2101">
        <f>IF('Hidden Analysiss'!D2097=1,IF(ABS('Raw Data'!E2096-'Raw Data'!D2096)&lt;4,'Raw Data'!BD2096,0), 0)</f>
        <v/>
      </c>
      <c r="AU2101">
        <f>IF(AND('Hidden Analysiss'!E2097=1, ABS('Raw Data'!E2096-'Raw Data'!D2096)&lt;2), 'Raw Data'!AX2096, 0)</f>
        <v/>
      </c>
      <c r="AV2101">
        <f>IF(AND('Hidden Analysiss'!E2097=1, ABS('Raw Data'!E2096-'Raw Data'!D2096)&lt;3), 'Raw Data'!BA2096, 0)</f>
        <v/>
      </c>
      <c r="AW2101">
        <f>IF(AND('Hidden Analysiss'!E2097=1, ABS('Raw Data'!E2096-'Raw Data'!D2096)&lt;3), 'Raw Data'!BD2096, 0)</f>
        <v/>
      </c>
    </row>
    <row r="2102">
      <c r="A2102" s="1">
        <f>'Raw Data'!A2097</f>
        <v/>
      </c>
      <c r="B2102">
        <f>IF('Raw Data'!E2097&gt;'Raw Data'!D2097, 'Raw Data'!J2097, 0)</f>
        <v/>
      </c>
      <c r="C2102">
        <f>IF('Raw Data'!D2097&gt;'Raw Data'!E2097, 'Raw Data'!I2097, 0)</f>
        <v/>
      </c>
      <c r="D2102">
        <f>SUM(G2102:H2102)</f>
        <v/>
      </c>
      <c r="E2102">
        <f>IF(AND('Raw Data'!J2097&lt;'Raw Data'!I2097,'Raw Data'!E2097&gt;'Raw Data'!D2097,'Raw Data'!E2097-'Raw Data'!D2097&gt;3),'Raw Data'!N2097,IF(AND('Raw Data'!I2097&lt;'Raw Data'!J2097,'Raw Data'!D2097&gt;'Raw Data'!E2097,'Raw Data'!D2097-'Raw Data'!E2097&gt;3),'Raw Data'!M2097,0))</f>
        <v/>
      </c>
      <c r="F2102">
        <f>IF(AND('Raw Data'!J2097&lt;'Raw Data'!I2097,'Raw Data'!E2097&gt;'Raw Data'!D2097,'Raw Data'!E2097-'Raw Data'!D2097&lt;4),'Raw Data'!L2097,IF(AND('Raw Data'!I2097&lt;'Raw Data'!J2097,'Raw Data'!D2097&gt;'Raw Data'!E2097,'Raw Data'!D2097-'Raw Data'!E2097&lt;4),'Raw Data'!K2097,0))</f>
        <v/>
      </c>
      <c r="G2102">
        <f>IF(AND('Raw Data'!J2097&lt;'Raw Data'!I2097, 'Raw Data'!E2097&gt;'Raw Data'!D2097), 'Raw Data'!J2097, 0)</f>
        <v/>
      </c>
      <c r="H2102">
        <f>IF(AND('Raw Data'!J2097&gt;'Raw Data'!I2097, 'Raw Data'!E2097&lt;'Raw Data'!D2097), 'Raw Data'!I2097, 0)</f>
        <v/>
      </c>
      <c r="I2102">
        <f>SUM(J2102:K2102)</f>
        <v/>
      </c>
      <c r="J2102">
        <f>IF(AND('Raw Data'!J2097&gt;'Raw Data'!I2097, 'Raw Data'!E2097&gt;'Raw Data'!D2097), 'Raw Data'!J2097, 0)</f>
        <v/>
      </c>
      <c r="K2102">
        <f>IF(AND('Raw Data'!I2097&gt;'Raw Data'!J2097, 'Raw Data'!D2097&gt;'Raw Data'!E2097), 'Raw Data'!I2097, 0)</f>
        <v/>
      </c>
      <c r="L2102">
        <f>IF('Raw Data'!E2097-'Raw Data'!D2097&gt;3, 'Raw Data'!N2097, 0)</f>
        <v/>
      </c>
      <c r="M2102">
        <f>IF('Raw Data'!D2097-'Raw Data'!E2097&gt;3, 'Raw Data'!M2097, 0)</f>
        <v/>
      </c>
      <c r="N2102">
        <f>IF(ISBLANK('Raw Data'!D2097),0,IF(AND('Raw Data'!E2097&gt;'Raw Data'!D2097,'Raw Data'!E2097-'Raw Data'!D2097&gt;0,'Raw Data'!E2097-'Raw Data'!D2097&lt;4),'Raw Data'!L2097, 0))</f>
        <v/>
      </c>
      <c r="O2102">
        <f>IF(ISBLANK('Raw Data'!D2097),0,IF(AND('Raw Data'!E2097&gt;'Raw Data'!D2097,'Raw Data'!E2097-'Raw Data'!D2097&gt;0,'Raw Data'!D2097-'Raw Data'!E2097&lt;4),'Raw Data'!K2097, 0))</f>
        <v/>
      </c>
      <c r="P2102">
        <f>IF('Raw Data'!E2097-'Raw Data'!D2097&gt;3, 'Raw Data'!N2097, IF('Raw Data'!D2097-'Raw Data'!E2097&gt;3, 'Raw Data'!M2097, 0))</f>
        <v/>
      </c>
      <c r="Q2102">
        <f>IF(ISBLANK('Raw Data'!E2097),0,IF(AND('Raw Data'!E2097-'Raw Data'!D2097&lt;4,'Raw Data'!E2097-'Raw Data'!D2097&gt;0),'Raw Data'!L2097,IF(AND('Raw Data'!D2097&gt;'Raw Data'!E2097,'Raw Data'!D2097-'Raw Data'!E2097&gt;0),'Raw Data'!K2097,0)))</f>
        <v/>
      </c>
      <c r="R2102">
        <f>IF(ISBLANK('Raw Data'!K2097),0,IFERROR(IF(MATCH(SMALL('Raw Data'!K2097:N2097,1),L2102:O2102,0),SMALL('Raw Data'!K2097:N2097,1)),0))</f>
        <v/>
      </c>
      <c r="S2102">
        <f>IF(ISBLANK('Raw Data'!K2097),0,IFERROR(IF(MATCH(SMALL('Raw Data'!K2097:N2097,2),L2102:O2102,0),SMALL('Raw Data'!K2097:N2097,2)),0))</f>
        <v/>
      </c>
      <c r="T2102">
        <f>IF(ISBLANK('Raw Data'!K2097),0,IFERROR(IF(MATCH(SMALL('Raw Data'!K2097:N2097,3),L2102:O2102,0),SMALL('Raw Data'!K2097:N2097,3)),0))</f>
        <v/>
      </c>
      <c r="U2102">
        <f>IF(ISBLANK('Raw Data'!K2097),0,IFERROR(IF(MATCH(SMALL('Raw Data'!K2097:N2097,4),L2102:O2102,0),SMALL('Raw Data'!K2097:N2097,4)),0))</f>
        <v/>
      </c>
      <c r="V2102">
        <f>IF(AND('Raw Data'!D2097&lt;3, 'Raw Data'!E2097&lt;3, 'Raw Data'!A2097&gt;0), 'Raw Data'!AF2097, 0)</f>
        <v/>
      </c>
      <c r="W2102">
        <f>IF(AND('Raw Data'!D2097&lt;4, 'Raw Data'!E2097&lt;4, 'Raw Data'!A2097&gt;0), 'Raw Data'!AI2097, 0)</f>
        <v/>
      </c>
      <c r="X2102">
        <f>IF(AND('Raw Data'!D2097&lt;5, 'Raw Data'!E2097&lt;5, 'Raw Data'!A2097&gt;0), 'Raw Data'!AL2097, 0)</f>
        <v/>
      </c>
      <c r="Y2102">
        <f>IF(AND('Raw Data'!D2097&lt;6, 'Raw Data'!E2097&lt;6, 'Raw Data'!A2097&gt;0), 'Raw Data'!AO2097, 0)</f>
        <v/>
      </c>
      <c r="Z2102">
        <f>IF(ISBLANK('Raw Data'!D2097), 0, IF('Raw Data'!D2097-'Raw Data'!E2097&gt;1, 'Raw Data'!AW2097, 0))</f>
        <v/>
      </c>
      <c r="AA2102">
        <f>IF(ISBLANK('Raw Data'!A2097), 0, IF(ABS('Raw Data'!D2097-'Raw Data'!E2097)&lt;2, 'Raw Data'!AX2097, 0))</f>
        <v/>
      </c>
      <c r="AB2102">
        <f>IF(ISBLANK('Raw Data'!D2097), 0, IF('Raw Data'!E2097-'Raw Data'!D2097&gt;1, 'Raw Data'!AY2097, 0))</f>
        <v/>
      </c>
      <c r="AC2102">
        <f>IF(ISBLANK('Raw Data'!D2097), 0, IF('Raw Data'!D2097-'Raw Data'!E2097&gt;2, 'Raw Data'!AZ2097, 0))</f>
        <v/>
      </c>
      <c r="AD2102">
        <f>IF(ISBLANK('Raw Data'!A2097), 0, IF(ABS('Raw Data'!D2097-'Raw Data'!E2097)&lt;3, 'Raw Data'!BA2097, 0))</f>
        <v/>
      </c>
      <c r="AE2102">
        <f>IF(ISBLANK('Raw Data'!D2097), 0, IF('Raw Data'!E2097-'Raw Data'!D2097&gt;2, 'Raw Data'!BB2097, 0))</f>
        <v/>
      </c>
      <c r="AF2102">
        <f>IF(ISBLANK('Raw Data'!D2097), 0, IF('Raw Data'!D2097-'Raw Data'!E2097&gt;3, 'Raw Data'!BC2097, 0))</f>
        <v/>
      </c>
      <c r="AG2102">
        <f>IF(ISBLANK('Raw Data'!A2097), 0, IF(ABS('Raw Data'!D2097-'Raw Data'!E2097)&lt;4, 'Raw Data'!BD2097, 0))</f>
        <v/>
      </c>
      <c r="AH2102">
        <f>IF(ISBLANK('Raw Data'!D2097), 0, IF('Raw Data'!E2097-'Raw Data'!D2097&gt;3, 'Raw Data'!BE2097, 0))</f>
        <v/>
      </c>
      <c r="AI2102">
        <f>IF(SUM('Raw Data'!D2097:E2097)&gt;'Raw Data'!F2097, 'Raw Data'!G2097, 0)</f>
        <v/>
      </c>
      <c r="AJ2102">
        <f>IF(ISBLANK('Raw Data'!D2097), 0, IF(SUM('Raw Data'!D2097:E2097)&lt;'Raw Data'!F2097, 'Raw Data'!H2097, 0))</f>
        <v/>
      </c>
      <c r="AK2102">
        <f>IF(ISBLANK('Raw Data'!A2097), 0, IF(AND('Raw Data'!D2097&lt;3, 'Raw Data'!E2097&lt;3, 'Raw Data'!F2097&lt;BB$2), 'Raw Data'!AF2097, 0))</f>
        <v/>
      </c>
      <c r="AL2102">
        <f>IF(ISBLANK('Raw Data'!A2097), 0, IF(AND('Raw Data'!D2097&lt;4, 'Raw Data'!E2097&lt;4, 'Raw Data'!F2097&lt;BB$2), 'Raw Data'!AI2097, 0))</f>
        <v/>
      </c>
      <c r="AM2102">
        <f>IF(ISBLANK('Raw Data'!A2097), 0, IF(AND('Raw Data'!D2097&lt;5, 'Raw Data'!E2097&lt;5, 'Raw Data'!F2097&lt;BB$2), 'Raw Data'!AL2097, 0))</f>
        <v/>
      </c>
      <c r="AN2102">
        <f>IF(ISBLANK('Raw Data'!A2097), 0, IF(AND('Raw Data'!D2097&lt;6, 'Raw Data'!E2097&lt;6, 'Raw Data'!F2097&lt;BB$2), 'Raw Data'!AO2097, 0))</f>
        <v/>
      </c>
      <c r="AO2102">
        <f>IF(ISBLANK('Raw Data'!A2097), 0, IF(AND('Raw Data'!I2097&lt;Analysis!$BC$2, 'Raw Data'!D2097-'Raw Data'!E2097&gt;1), 'Raw Data'!AW2097, IF(AND('Raw Data'!J2097&lt;Analysis!$BC$2, 'Raw Data'!E2097-'Raw Data'!D2097&gt;1), 'Raw Data'!AY2097, 0)))</f>
        <v/>
      </c>
      <c r="AP2102">
        <f>IF(ISBLANK('Raw Data'!A2097), 0, IF(AND('Raw Data'!I2097&lt;Analysis!$BC$2, 'Raw Data'!D2097-'Raw Data'!E2097&gt;2), 'Raw Data'!AZ2097, IF(AND('Raw Data'!J2097&lt;Analysis!$BC$2, 'Raw Data'!E2097-'Raw Data'!D2097&gt;2), 'Raw Data'!BB2097, 0)))</f>
        <v/>
      </c>
      <c r="AQ2102">
        <f>IF(ISBLANK('Raw Data'!A2097), 0, IF(AND('Raw Data'!I2097&lt;Analysis!$BC$2, 'Raw Data'!D2097-'Raw Data'!E2097&gt;3), 'Raw Data'!BC2097, IF(AND('Raw Data'!J2097&lt;Analysis!$BC$2, 'Raw Data'!E2097-'Raw Data'!D2097&gt;3), 'Raw Data'!BE2097, 0)))</f>
        <v/>
      </c>
      <c r="AR2102">
        <f>IF('Hidden Analysiss'!D2098=1,IF(ABS('Raw Data'!E2097-'Raw Data'!D2097)&lt;2,'Raw Data'!AX2097,0), 0)</f>
        <v/>
      </c>
      <c r="AS2102">
        <f>IF('Hidden Analysiss'!D2098=1,IF(ABS('Raw Data'!E2097-'Raw Data'!D2097)&lt;3,'Raw Data'!BA2097,0), 0)</f>
        <v/>
      </c>
      <c r="AT2102">
        <f>IF('Hidden Analysiss'!D2098=1,IF(ABS('Raw Data'!E2097-'Raw Data'!D2097)&lt;4,'Raw Data'!BD2097,0), 0)</f>
        <v/>
      </c>
      <c r="AU2102">
        <f>IF(AND('Hidden Analysiss'!E2098=1, ABS('Raw Data'!E2097-'Raw Data'!D2097)&lt;2), 'Raw Data'!AX2097, 0)</f>
        <v/>
      </c>
      <c r="AV2102">
        <f>IF(AND('Hidden Analysiss'!E2098=1, ABS('Raw Data'!E2097-'Raw Data'!D2097)&lt;3), 'Raw Data'!BA2097, 0)</f>
        <v/>
      </c>
      <c r="AW2102">
        <f>IF(AND('Hidden Analysiss'!E2098=1, ABS('Raw Data'!E2097-'Raw Data'!D2097)&lt;3), 'Raw Data'!BD2097, 0)</f>
        <v/>
      </c>
    </row>
    <row r="2103">
      <c r="A2103" s="1">
        <f>'Raw Data'!A2098</f>
        <v/>
      </c>
      <c r="B2103">
        <f>IF('Raw Data'!E2098&gt;'Raw Data'!D2098, 'Raw Data'!J2098, 0)</f>
        <v/>
      </c>
      <c r="C2103">
        <f>IF('Raw Data'!D2098&gt;'Raw Data'!E2098, 'Raw Data'!I2098, 0)</f>
        <v/>
      </c>
      <c r="D2103">
        <f>SUM(G2103:H2103)</f>
        <v/>
      </c>
      <c r="E2103">
        <f>IF(AND('Raw Data'!J2098&lt;'Raw Data'!I2098,'Raw Data'!E2098&gt;'Raw Data'!D2098,'Raw Data'!E2098-'Raw Data'!D2098&gt;3),'Raw Data'!N2098,IF(AND('Raw Data'!I2098&lt;'Raw Data'!J2098,'Raw Data'!D2098&gt;'Raw Data'!E2098,'Raw Data'!D2098-'Raw Data'!E2098&gt;3),'Raw Data'!M2098,0))</f>
        <v/>
      </c>
      <c r="F2103">
        <f>IF(AND('Raw Data'!J2098&lt;'Raw Data'!I2098,'Raw Data'!E2098&gt;'Raw Data'!D2098,'Raw Data'!E2098-'Raw Data'!D2098&lt;4),'Raw Data'!L2098,IF(AND('Raw Data'!I2098&lt;'Raw Data'!J2098,'Raw Data'!D2098&gt;'Raw Data'!E2098,'Raw Data'!D2098-'Raw Data'!E2098&lt;4),'Raw Data'!K2098,0))</f>
        <v/>
      </c>
      <c r="G2103">
        <f>IF(AND('Raw Data'!J2098&lt;'Raw Data'!I2098, 'Raw Data'!E2098&gt;'Raw Data'!D2098), 'Raw Data'!J2098, 0)</f>
        <v/>
      </c>
      <c r="H2103">
        <f>IF(AND('Raw Data'!J2098&gt;'Raw Data'!I2098, 'Raw Data'!E2098&lt;'Raw Data'!D2098), 'Raw Data'!I2098, 0)</f>
        <v/>
      </c>
      <c r="I2103">
        <f>SUM(J2103:K2103)</f>
        <v/>
      </c>
      <c r="J2103">
        <f>IF(AND('Raw Data'!J2098&gt;'Raw Data'!I2098, 'Raw Data'!E2098&gt;'Raw Data'!D2098), 'Raw Data'!J2098, 0)</f>
        <v/>
      </c>
      <c r="K2103">
        <f>IF(AND('Raw Data'!I2098&gt;'Raw Data'!J2098, 'Raw Data'!D2098&gt;'Raw Data'!E2098), 'Raw Data'!I2098, 0)</f>
        <v/>
      </c>
      <c r="L2103">
        <f>IF('Raw Data'!E2098-'Raw Data'!D2098&gt;3, 'Raw Data'!N2098, 0)</f>
        <v/>
      </c>
      <c r="M2103">
        <f>IF('Raw Data'!D2098-'Raw Data'!E2098&gt;3, 'Raw Data'!M2098, 0)</f>
        <v/>
      </c>
      <c r="N2103">
        <f>IF(ISBLANK('Raw Data'!D2098),0,IF(AND('Raw Data'!E2098&gt;'Raw Data'!D2098,'Raw Data'!E2098-'Raw Data'!D2098&gt;0,'Raw Data'!E2098-'Raw Data'!D2098&lt;4),'Raw Data'!L2098, 0))</f>
        <v/>
      </c>
      <c r="O2103">
        <f>IF(ISBLANK('Raw Data'!D2098),0,IF(AND('Raw Data'!E2098&gt;'Raw Data'!D2098,'Raw Data'!E2098-'Raw Data'!D2098&gt;0,'Raw Data'!D2098-'Raw Data'!E2098&lt;4),'Raw Data'!K2098, 0))</f>
        <v/>
      </c>
      <c r="P2103">
        <f>IF('Raw Data'!E2098-'Raw Data'!D2098&gt;3, 'Raw Data'!N2098, IF('Raw Data'!D2098-'Raw Data'!E2098&gt;3, 'Raw Data'!M2098, 0))</f>
        <v/>
      </c>
      <c r="Q2103">
        <f>IF(ISBLANK('Raw Data'!E2098),0,IF(AND('Raw Data'!E2098-'Raw Data'!D2098&lt;4,'Raw Data'!E2098-'Raw Data'!D2098&gt;0),'Raw Data'!L2098,IF(AND('Raw Data'!D2098&gt;'Raw Data'!E2098,'Raw Data'!D2098-'Raw Data'!E2098&gt;0),'Raw Data'!K2098,0)))</f>
        <v/>
      </c>
      <c r="R2103">
        <f>IF(ISBLANK('Raw Data'!K2098),0,IFERROR(IF(MATCH(SMALL('Raw Data'!K2098:N2098,1),L2103:O2103,0),SMALL('Raw Data'!K2098:N2098,1)),0))</f>
        <v/>
      </c>
      <c r="S2103">
        <f>IF(ISBLANK('Raw Data'!K2098),0,IFERROR(IF(MATCH(SMALL('Raw Data'!K2098:N2098,2),L2103:O2103,0),SMALL('Raw Data'!K2098:N2098,2)),0))</f>
        <v/>
      </c>
      <c r="T2103">
        <f>IF(ISBLANK('Raw Data'!K2098),0,IFERROR(IF(MATCH(SMALL('Raw Data'!K2098:N2098,3),L2103:O2103,0),SMALL('Raw Data'!K2098:N2098,3)),0))</f>
        <v/>
      </c>
      <c r="U2103">
        <f>IF(ISBLANK('Raw Data'!K2098),0,IFERROR(IF(MATCH(SMALL('Raw Data'!K2098:N2098,4),L2103:O2103,0),SMALL('Raw Data'!K2098:N2098,4)),0))</f>
        <v/>
      </c>
      <c r="V2103">
        <f>IF(AND('Raw Data'!D2098&lt;3, 'Raw Data'!E2098&lt;3, 'Raw Data'!A2098&gt;0), 'Raw Data'!AF2098, 0)</f>
        <v/>
      </c>
      <c r="W2103">
        <f>IF(AND('Raw Data'!D2098&lt;4, 'Raw Data'!E2098&lt;4, 'Raw Data'!A2098&gt;0), 'Raw Data'!AI2098, 0)</f>
        <v/>
      </c>
      <c r="X2103">
        <f>IF(AND('Raw Data'!D2098&lt;5, 'Raw Data'!E2098&lt;5, 'Raw Data'!A2098&gt;0), 'Raw Data'!AL2098, 0)</f>
        <v/>
      </c>
      <c r="Y2103">
        <f>IF(AND('Raw Data'!D2098&lt;6, 'Raw Data'!E2098&lt;6, 'Raw Data'!A2098&gt;0), 'Raw Data'!AO2098, 0)</f>
        <v/>
      </c>
      <c r="Z2103">
        <f>IF(ISBLANK('Raw Data'!D2098), 0, IF('Raw Data'!D2098-'Raw Data'!E2098&gt;1, 'Raw Data'!AW2098, 0))</f>
        <v/>
      </c>
      <c r="AA2103">
        <f>IF(ISBLANK('Raw Data'!A2098), 0, IF(ABS('Raw Data'!D2098-'Raw Data'!E2098)&lt;2, 'Raw Data'!AX2098, 0))</f>
        <v/>
      </c>
      <c r="AB2103">
        <f>IF(ISBLANK('Raw Data'!D2098), 0, IF('Raw Data'!E2098-'Raw Data'!D2098&gt;1, 'Raw Data'!AY2098, 0))</f>
        <v/>
      </c>
      <c r="AC2103">
        <f>IF(ISBLANK('Raw Data'!D2098), 0, IF('Raw Data'!D2098-'Raw Data'!E2098&gt;2, 'Raw Data'!AZ2098, 0))</f>
        <v/>
      </c>
      <c r="AD2103">
        <f>IF(ISBLANK('Raw Data'!A2098), 0, IF(ABS('Raw Data'!D2098-'Raw Data'!E2098)&lt;3, 'Raw Data'!BA2098, 0))</f>
        <v/>
      </c>
      <c r="AE2103">
        <f>IF(ISBLANK('Raw Data'!D2098), 0, IF('Raw Data'!E2098-'Raw Data'!D2098&gt;2, 'Raw Data'!BB2098, 0))</f>
        <v/>
      </c>
      <c r="AF2103">
        <f>IF(ISBLANK('Raw Data'!D2098), 0, IF('Raw Data'!D2098-'Raw Data'!E2098&gt;3, 'Raw Data'!BC2098, 0))</f>
        <v/>
      </c>
      <c r="AG2103">
        <f>IF(ISBLANK('Raw Data'!A2098), 0, IF(ABS('Raw Data'!D2098-'Raw Data'!E2098)&lt;4, 'Raw Data'!BD2098, 0))</f>
        <v/>
      </c>
      <c r="AH2103">
        <f>IF(ISBLANK('Raw Data'!D2098), 0, IF('Raw Data'!E2098-'Raw Data'!D2098&gt;3, 'Raw Data'!BE2098, 0))</f>
        <v/>
      </c>
      <c r="AI2103">
        <f>IF(SUM('Raw Data'!D2098:E2098)&gt;'Raw Data'!F2098, 'Raw Data'!G2098, 0)</f>
        <v/>
      </c>
      <c r="AJ2103">
        <f>IF(ISBLANK('Raw Data'!D2098), 0, IF(SUM('Raw Data'!D2098:E2098)&lt;'Raw Data'!F2098, 'Raw Data'!H2098, 0))</f>
        <v/>
      </c>
      <c r="AK2103">
        <f>IF(ISBLANK('Raw Data'!A2098), 0, IF(AND('Raw Data'!D2098&lt;3, 'Raw Data'!E2098&lt;3, 'Raw Data'!F2098&lt;BB$2), 'Raw Data'!AF2098, 0))</f>
        <v/>
      </c>
      <c r="AL2103">
        <f>IF(ISBLANK('Raw Data'!A2098), 0, IF(AND('Raw Data'!D2098&lt;4, 'Raw Data'!E2098&lt;4, 'Raw Data'!F2098&lt;BB$2), 'Raw Data'!AI2098, 0))</f>
        <v/>
      </c>
      <c r="AM2103">
        <f>IF(ISBLANK('Raw Data'!A2098), 0, IF(AND('Raw Data'!D2098&lt;5, 'Raw Data'!E2098&lt;5, 'Raw Data'!F2098&lt;BB$2), 'Raw Data'!AL2098, 0))</f>
        <v/>
      </c>
      <c r="AN2103">
        <f>IF(ISBLANK('Raw Data'!A2098), 0, IF(AND('Raw Data'!D2098&lt;6, 'Raw Data'!E2098&lt;6, 'Raw Data'!F2098&lt;BB$2), 'Raw Data'!AO2098, 0))</f>
        <v/>
      </c>
      <c r="AO2103">
        <f>IF(ISBLANK('Raw Data'!A2098), 0, IF(AND('Raw Data'!I2098&lt;Analysis!$BC$2, 'Raw Data'!D2098-'Raw Data'!E2098&gt;1), 'Raw Data'!AW2098, IF(AND('Raw Data'!J2098&lt;Analysis!$BC$2, 'Raw Data'!E2098-'Raw Data'!D2098&gt;1), 'Raw Data'!AY2098, 0)))</f>
        <v/>
      </c>
      <c r="AP2103">
        <f>IF(ISBLANK('Raw Data'!A2098), 0, IF(AND('Raw Data'!I2098&lt;Analysis!$BC$2, 'Raw Data'!D2098-'Raw Data'!E2098&gt;2), 'Raw Data'!AZ2098, IF(AND('Raw Data'!J2098&lt;Analysis!$BC$2, 'Raw Data'!E2098-'Raw Data'!D2098&gt;2), 'Raw Data'!BB2098, 0)))</f>
        <v/>
      </c>
      <c r="AQ2103">
        <f>IF(ISBLANK('Raw Data'!A2098), 0, IF(AND('Raw Data'!I2098&lt;Analysis!$BC$2, 'Raw Data'!D2098-'Raw Data'!E2098&gt;3), 'Raw Data'!BC2098, IF(AND('Raw Data'!J2098&lt;Analysis!$BC$2, 'Raw Data'!E2098-'Raw Data'!D2098&gt;3), 'Raw Data'!BE2098, 0)))</f>
        <v/>
      </c>
      <c r="AR2103">
        <f>IF('Hidden Analysiss'!D2099=1,IF(ABS('Raw Data'!E2098-'Raw Data'!D2098)&lt;2,'Raw Data'!AX2098,0), 0)</f>
        <v/>
      </c>
      <c r="AS2103">
        <f>IF('Hidden Analysiss'!D2099=1,IF(ABS('Raw Data'!E2098-'Raw Data'!D2098)&lt;3,'Raw Data'!BA2098,0), 0)</f>
        <v/>
      </c>
      <c r="AT2103">
        <f>IF('Hidden Analysiss'!D2099=1,IF(ABS('Raw Data'!E2098-'Raw Data'!D2098)&lt;4,'Raw Data'!BD2098,0), 0)</f>
        <v/>
      </c>
      <c r="AU2103">
        <f>IF(AND('Hidden Analysiss'!E2099=1, ABS('Raw Data'!E2098-'Raw Data'!D2098)&lt;2), 'Raw Data'!AX2098, 0)</f>
        <v/>
      </c>
      <c r="AV2103">
        <f>IF(AND('Hidden Analysiss'!E2099=1, ABS('Raw Data'!E2098-'Raw Data'!D2098)&lt;3), 'Raw Data'!BA2098, 0)</f>
        <v/>
      </c>
      <c r="AW2103">
        <f>IF(AND('Hidden Analysiss'!E2099=1, ABS('Raw Data'!E2098-'Raw Data'!D2098)&lt;3), 'Raw Data'!BD2098, 0)</f>
        <v/>
      </c>
    </row>
    <row r="2104">
      <c r="A2104" s="1">
        <f>'Raw Data'!A2099</f>
        <v/>
      </c>
      <c r="B2104">
        <f>IF('Raw Data'!E2099&gt;'Raw Data'!D2099, 'Raw Data'!J2099, 0)</f>
        <v/>
      </c>
      <c r="C2104">
        <f>IF('Raw Data'!D2099&gt;'Raw Data'!E2099, 'Raw Data'!I2099, 0)</f>
        <v/>
      </c>
      <c r="D2104">
        <f>SUM(G2104:H2104)</f>
        <v/>
      </c>
      <c r="E2104">
        <f>IF(AND('Raw Data'!J2099&lt;'Raw Data'!I2099,'Raw Data'!E2099&gt;'Raw Data'!D2099,'Raw Data'!E2099-'Raw Data'!D2099&gt;3),'Raw Data'!N2099,IF(AND('Raw Data'!I2099&lt;'Raw Data'!J2099,'Raw Data'!D2099&gt;'Raw Data'!E2099,'Raw Data'!D2099-'Raw Data'!E2099&gt;3),'Raw Data'!M2099,0))</f>
        <v/>
      </c>
      <c r="F2104">
        <f>IF(AND('Raw Data'!J2099&lt;'Raw Data'!I2099,'Raw Data'!E2099&gt;'Raw Data'!D2099,'Raw Data'!E2099-'Raw Data'!D2099&lt;4),'Raw Data'!L2099,IF(AND('Raw Data'!I2099&lt;'Raw Data'!J2099,'Raw Data'!D2099&gt;'Raw Data'!E2099,'Raw Data'!D2099-'Raw Data'!E2099&lt;4),'Raw Data'!K2099,0))</f>
        <v/>
      </c>
      <c r="G2104">
        <f>IF(AND('Raw Data'!J2099&lt;'Raw Data'!I2099, 'Raw Data'!E2099&gt;'Raw Data'!D2099), 'Raw Data'!J2099, 0)</f>
        <v/>
      </c>
      <c r="H2104">
        <f>IF(AND('Raw Data'!J2099&gt;'Raw Data'!I2099, 'Raw Data'!E2099&lt;'Raw Data'!D2099), 'Raw Data'!I2099, 0)</f>
        <v/>
      </c>
      <c r="I2104">
        <f>SUM(J2104:K2104)</f>
        <v/>
      </c>
      <c r="J2104">
        <f>IF(AND('Raw Data'!J2099&gt;'Raw Data'!I2099, 'Raw Data'!E2099&gt;'Raw Data'!D2099), 'Raw Data'!J2099, 0)</f>
        <v/>
      </c>
      <c r="K2104">
        <f>IF(AND('Raw Data'!I2099&gt;'Raw Data'!J2099, 'Raw Data'!D2099&gt;'Raw Data'!E2099), 'Raw Data'!I2099, 0)</f>
        <v/>
      </c>
      <c r="L2104">
        <f>IF('Raw Data'!E2099-'Raw Data'!D2099&gt;3, 'Raw Data'!N2099, 0)</f>
        <v/>
      </c>
      <c r="M2104">
        <f>IF('Raw Data'!D2099-'Raw Data'!E2099&gt;3, 'Raw Data'!M2099, 0)</f>
        <v/>
      </c>
      <c r="N2104">
        <f>IF(ISBLANK('Raw Data'!D2099),0,IF(AND('Raw Data'!E2099&gt;'Raw Data'!D2099,'Raw Data'!E2099-'Raw Data'!D2099&gt;0,'Raw Data'!E2099-'Raw Data'!D2099&lt;4),'Raw Data'!L2099, 0))</f>
        <v/>
      </c>
      <c r="O2104">
        <f>IF(ISBLANK('Raw Data'!D2099),0,IF(AND('Raw Data'!E2099&gt;'Raw Data'!D2099,'Raw Data'!E2099-'Raw Data'!D2099&gt;0,'Raw Data'!D2099-'Raw Data'!E2099&lt;4),'Raw Data'!K2099, 0))</f>
        <v/>
      </c>
      <c r="P2104">
        <f>IF('Raw Data'!E2099-'Raw Data'!D2099&gt;3, 'Raw Data'!N2099, IF('Raw Data'!D2099-'Raw Data'!E2099&gt;3, 'Raw Data'!M2099, 0))</f>
        <v/>
      </c>
      <c r="Q2104">
        <f>IF(ISBLANK('Raw Data'!E2099),0,IF(AND('Raw Data'!E2099-'Raw Data'!D2099&lt;4,'Raw Data'!E2099-'Raw Data'!D2099&gt;0),'Raw Data'!L2099,IF(AND('Raw Data'!D2099&gt;'Raw Data'!E2099,'Raw Data'!D2099-'Raw Data'!E2099&gt;0),'Raw Data'!K2099,0)))</f>
        <v/>
      </c>
      <c r="R2104">
        <f>IF(ISBLANK('Raw Data'!K2099),0,IFERROR(IF(MATCH(SMALL('Raw Data'!K2099:N2099,1),L2104:O2104,0),SMALL('Raw Data'!K2099:N2099,1)),0))</f>
        <v/>
      </c>
      <c r="S2104">
        <f>IF(ISBLANK('Raw Data'!K2099),0,IFERROR(IF(MATCH(SMALL('Raw Data'!K2099:N2099,2),L2104:O2104,0),SMALL('Raw Data'!K2099:N2099,2)),0))</f>
        <v/>
      </c>
      <c r="T2104">
        <f>IF(ISBLANK('Raw Data'!K2099),0,IFERROR(IF(MATCH(SMALL('Raw Data'!K2099:N2099,3),L2104:O2104,0),SMALL('Raw Data'!K2099:N2099,3)),0))</f>
        <v/>
      </c>
      <c r="U2104">
        <f>IF(ISBLANK('Raw Data'!K2099),0,IFERROR(IF(MATCH(SMALL('Raw Data'!K2099:N2099,4),L2104:O2104,0),SMALL('Raw Data'!K2099:N2099,4)),0))</f>
        <v/>
      </c>
      <c r="V2104">
        <f>IF(AND('Raw Data'!D2099&lt;3, 'Raw Data'!E2099&lt;3, 'Raw Data'!A2099&gt;0), 'Raw Data'!AF2099, 0)</f>
        <v/>
      </c>
      <c r="W2104">
        <f>IF(AND('Raw Data'!D2099&lt;4, 'Raw Data'!E2099&lt;4, 'Raw Data'!A2099&gt;0), 'Raw Data'!AI2099, 0)</f>
        <v/>
      </c>
      <c r="X2104">
        <f>IF(AND('Raw Data'!D2099&lt;5, 'Raw Data'!E2099&lt;5, 'Raw Data'!A2099&gt;0), 'Raw Data'!AL2099, 0)</f>
        <v/>
      </c>
      <c r="Y2104">
        <f>IF(AND('Raw Data'!D2099&lt;6, 'Raw Data'!E2099&lt;6, 'Raw Data'!A2099&gt;0), 'Raw Data'!AO2099, 0)</f>
        <v/>
      </c>
      <c r="Z2104">
        <f>IF(ISBLANK('Raw Data'!D2099), 0, IF('Raw Data'!D2099-'Raw Data'!E2099&gt;1, 'Raw Data'!AW2099, 0))</f>
        <v/>
      </c>
      <c r="AA2104">
        <f>IF(ISBLANK('Raw Data'!A2099), 0, IF(ABS('Raw Data'!D2099-'Raw Data'!E2099)&lt;2, 'Raw Data'!AX2099, 0))</f>
        <v/>
      </c>
      <c r="AB2104">
        <f>IF(ISBLANK('Raw Data'!D2099), 0, IF('Raw Data'!E2099-'Raw Data'!D2099&gt;1, 'Raw Data'!AY2099, 0))</f>
        <v/>
      </c>
      <c r="AC2104">
        <f>IF(ISBLANK('Raw Data'!D2099), 0, IF('Raw Data'!D2099-'Raw Data'!E2099&gt;2, 'Raw Data'!AZ2099, 0))</f>
        <v/>
      </c>
      <c r="AD2104">
        <f>IF(ISBLANK('Raw Data'!A2099), 0, IF(ABS('Raw Data'!D2099-'Raw Data'!E2099)&lt;3, 'Raw Data'!BA2099, 0))</f>
        <v/>
      </c>
      <c r="AE2104">
        <f>IF(ISBLANK('Raw Data'!D2099), 0, IF('Raw Data'!E2099-'Raw Data'!D2099&gt;2, 'Raw Data'!BB2099, 0))</f>
        <v/>
      </c>
      <c r="AF2104">
        <f>IF(ISBLANK('Raw Data'!D2099), 0, IF('Raw Data'!D2099-'Raw Data'!E2099&gt;3, 'Raw Data'!BC2099, 0))</f>
        <v/>
      </c>
      <c r="AG2104">
        <f>IF(ISBLANK('Raw Data'!A2099), 0, IF(ABS('Raw Data'!D2099-'Raw Data'!E2099)&lt;4, 'Raw Data'!BD2099, 0))</f>
        <v/>
      </c>
      <c r="AH2104">
        <f>IF(ISBLANK('Raw Data'!D2099), 0, IF('Raw Data'!E2099-'Raw Data'!D2099&gt;3, 'Raw Data'!BE2099, 0))</f>
        <v/>
      </c>
      <c r="AI2104">
        <f>IF(SUM('Raw Data'!D2099:E2099)&gt;'Raw Data'!F2099, 'Raw Data'!G2099, 0)</f>
        <v/>
      </c>
      <c r="AJ2104">
        <f>IF(ISBLANK('Raw Data'!D2099), 0, IF(SUM('Raw Data'!D2099:E2099)&lt;'Raw Data'!F2099, 'Raw Data'!H2099, 0))</f>
        <v/>
      </c>
      <c r="AK2104">
        <f>IF(ISBLANK('Raw Data'!A2099), 0, IF(AND('Raw Data'!D2099&lt;3, 'Raw Data'!E2099&lt;3, 'Raw Data'!F2099&lt;BB$2), 'Raw Data'!AF2099, 0))</f>
        <v/>
      </c>
      <c r="AL2104">
        <f>IF(ISBLANK('Raw Data'!A2099), 0, IF(AND('Raw Data'!D2099&lt;4, 'Raw Data'!E2099&lt;4, 'Raw Data'!F2099&lt;BB$2), 'Raw Data'!AI2099, 0))</f>
        <v/>
      </c>
      <c r="AM2104">
        <f>IF(ISBLANK('Raw Data'!A2099), 0, IF(AND('Raw Data'!D2099&lt;5, 'Raw Data'!E2099&lt;5, 'Raw Data'!F2099&lt;BB$2), 'Raw Data'!AL2099, 0))</f>
        <v/>
      </c>
      <c r="AN2104">
        <f>IF(ISBLANK('Raw Data'!A2099), 0, IF(AND('Raw Data'!D2099&lt;6, 'Raw Data'!E2099&lt;6, 'Raw Data'!F2099&lt;BB$2), 'Raw Data'!AO2099, 0))</f>
        <v/>
      </c>
      <c r="AO2104">
        <f>IF(ISBLANK('Raw Data'!A2099), 0, IF(AND('Raw Data'!I2099&lt;Analysis!$BC$2, 'Raw Data'!D2099-'Raw Data'!E2099&gt;1), 'Raw Data'!AW2099, IF(AND('Raw Data'!J2099&lt;Analysis!$BC$2, 'Raw Data'!E2099-'Raw Data'!D2099&gt;1), 'Raw Data'!AY2099, 0)))</f>
        <v/>
      </c>
      <c r="AP2104">
        <f>IF(ISBLANK('Raw Data'!A2099), 0, IF(AND('Raw Data'!I2099&lt;Analysis!$BC$2, 'Raw Data'!D2099-'Raw Data'!E2099&gt;2), 'Raw Data'!AZ2099, IF(AND('Raw Data'!J2099&lt;Analysis!$BC$2, 'Raw Data'!E2099-'Raw Data'!D2099&gt;2), 'Raw Data'!BB2099, 0)))</f>
        <v/>
      </c>
      <c r="AQ2104">
        <f>IF(ISBLANK('Raw Data'!A2099), 0, IF(AND('Raw Data'!I2099&lt;Analysis!$BC$2, 'Raw Data'!D2099-'Raw Data'!E2099&gt;3), 'Raw Data'!BC2099, IF(AND('Raw Data'!J2099&lt;Analysis!$BC$2, 'Raw Data'!E2099-'Raw Data'!D2099&gt;3), 'Raw Data'!BE2099, 0)))</f>
        <v/>
      </c>
      <c r="AR2104">
        <f>IF('Hidden Analysiss'!D2100=1,IF(ABS('Raw Data'!E2099-'Raw Data'!D2099)&lt;2,'Raw Data'!AX2099,0), 0)</f>
        <v/>
      </c>
      <c r="AS2104">
        <f>IF('Hidden Analysiss'!D2100=1,IF(ABS('Raw Data'!E2099-'Raw Data'!D2099)&lt;3,'Raw Data'!BA2099,0), 0)</f>
        <v/>
      </c>
      <c r="AT2104">
        <f>IF('Hidden Analysiss'!D2100=1,IF(ABS('Raw Data'!E2099-'Raw Data'!D2099)&lt;4,'Raw Data'!BD2099,0), 0)</f>
        <v/>
      </c>
      <c r="AU2104">
        <f>IF(AND('Hidden Analysiss'!E2100=1, ABS('Raw Data'!E2099-'Raw Data'!D2099)&lt;2), 'Raw Data'!AX2099, 0)</f>
        <v/>
      </c>
      <c r="AV2104">
        <f>IF(AND('Hidden Analysiss'!E2100=1, ABS('Raw Data'!E2099-'Raw Data'!D2099)&lt;3), 'Raw Data'!BA2099, 0)</f>
        <v/>
      </c>
      <c r="AW2104">
        <f>IF(AND('Hidden Analysiss'!E2100=1, ABS('Raw Data'!E2099-'Raw Data'!D2099)&lt;3), 'Raw Data'!BD2099, 0)</f>
        <v/>
      </c>
    </row>
    <row r="2105">
      <c r="A2105" s="1">
        <f>'Raw Data'!A2100</f>
        <v/>
      </c>
      <c r="B2105">
        <f>IF('Raw Data'!E2100&gt;'Raw Data'!D2100, 'Raw Data'!J2100, 0)</f>
        <v/>
      </c>
      <c r="C2105">
        <f>IF('Raw Data'!D2100&gt;'Raw Data'!E2100, 'Raw Data'!I2100, 0)</f>
        <v/>
      </c>
      <c r="D2105">
        <f>SUM(G2105:H2105)</f>
        <v/>
      </c>
      <c r="E2105">
        <f>IF(AND('Raw Data'!J2100&lt;'Raw Data'!I2100,'Raw Data'!E2100&gt;'Raw Data'!D2100,'Raw Data'!E2100-'Raw Data'!D2100&gt;3),'Raw Data'!N2100,IF(AND('Raw Data'!I2100&lt;'Raw Data'!J2100,'Raw Data'!D2100&gt;'Raw Data'!E2100,'Raw Data'!D2100-'Raw Data'!E2100&gt;3),'Raw Data'!M2100,0))</f>
        <v/>
      </c>
      <c r="F2105">
        <f>IF(AND('Raw Data'!J2100&lt;'Raw Data'!I2100,'Raw Data'!E2100&gt;'Raw Data'!D2100,'Raw Data'!E2100-'Raw Data'!D2100&lt;4),'Raw Data'!L2100,IF(AND('Raw Data'!I2100&lt;'Raw Data'!J2100,'Raw Data'!D2100&gt;'Raw Data'!E2100,'Raw Data'!D2100-'Raw Data'!E2100&lt;4),'Raw Data'!K2100,0))</f>
        <v/>
      </c>
      <c r="G2105">
        <f>IF(AND('Raw Data'!J2100&lt;'Raw Data'!I2100, 'Raw Data'!E2100&gt;'Raw Data'!D2100), 'Raw Data'!J2100, 0)</f>
        <v/>
      </c>
      <c r="H2105">
        <f>IF(AND('Raw Data'!J2100&gt;'Raw Data'!I2100, 'Raw Data'!E2100&lt;'Raw Data'!D2100), 'Raw Data'!I2100, 0)</f>
        <v/>
      </c>
      <c r="I2105">
        <f>SUM(J2105:K2105)</f>
        <v/>
      </c>
      <c r="J2105">
        <f>IF(AND('Raw Data'!J2100&gt;'Raw Data'!I2100, 'Raw Data'!E2100&gt;'Raw Data'!D2100), 'Raw Data'!J2100, 0)</f>
        <v/>
      </c>
      <c r="K2105">
        <f>IF(AND('Raw Data'!I2100&gt;'Raw Data'!J2100, 'Raw Data'!D2100&gt;'Raw Data'!E2100), 'Raw Data'!I2100, 0)</f>
        <v/>
      </c>
      <c r="L2105">
        <f>IF('Raw Data'!E2100-'Raw Data'!D2100&gt;3, 'Raw Data'!N2100, 0)</f>
        <v/>
      </c>
      <c r="M2105">
        <f>IF('Raw Data'!D2100-'Raw Data'!E2100&gt;3, 'Raw Data'!M2100, 0)</f>
        <v/>
      </c>
      <c r="N2105">
        <f>IF(ISBLANK('Raw Data'!D2100),0,IF(AND('Raw Data'!E2100&gt;'Raw Data'!D2100,'Raw Data'!E2100-'Raw Data'!D2100&gt;0,'Raw Data'!E2100-'Raw Data'!D2100&lt;4),'Raw Data'!L2100, 0))</f>
        <v/>
      </c>
      <c r="O2105">
        <f>IF(ISBLANK('Raw Data'!D2100),0,IF(AND('Raw Data'!E2100&gt;'Raw Data'!D2100,'Raw Data'!E2100-'Raw Data'!D2100&gt;0,'Raw Data'!D2100-'Raw Data'!E2100&lt;4),'Raw Data'!K2100, 0))</f>
        <v/>
      </c>
      <c r="P2105">
        <f>IF('Raw Data'!E2100-'Raw Data'!D2100&gt;3, 'Raw Data'!N2100, IF('Raw Data'!D2100-'Raw Data'!E2100&gt;3, 'Raw Data'!M2100, 0))</f>
        <v/>
      </c>
      <c r="Q2105">
        <f>IF(ISBLANK('Raw Data'!E2100),0,IF(AND('Raw Data'!E2100-'Raw Data'!D2100&lt;4,'Raw Data'!E2100-'Raw Data'!D2100&gt;0),'Raw Data'!L2100,IF(AND('Raw Data'!D2100&gt;'Raw Data'!E2100,'Raw Data'!D2100-'Raw Data'!E2100&gt;0),'Raw Data'!K2100,0)))</f>
        <v/>
      </c>
      <c r="R2105">
        <f>IF(ISBLANK('Raw Data'!K2100),0,IFERROR(IF(MATCH(SMALL('Raw Data'!K2100:N2100,1),L2105:O2105,0),SMALL('Raw Data'!K2100:N2100,1)),0))</f>
        <v/>
      </c>
      <c r="S2105">
        <f>IF(ISBLANK('Raw Data'!K2100),0,IFERROR(IF(MATCH(SMALL('Raw Data'!K2100:N2100,2),L2105:O2105,0),SMALL('Raw Data'!K2100:N2100,2)),0))</f>
        <v/>
      </c>
      <c r="T2105">
        <f>IF(ISBLANK('Raw Data'!K2100),0,IFERROR(IF(MATCH(SMALL('Raw Data'!K2100:N2100,3),L2105:O2105,0),SMALL('Raw Data'!K2100:N2100,3)),0))</f>
        <v/>
      </c>
      <c r="U2105">
        <f>IF(ISBLANK('Raw Data'!K2100),0,IFERROR(IF(MATCH(SMALL('Raw Data'!K2100:N2100,4),L2105:O2105,0),SMALL('Raw Data'!K2100:N2100,4)),0))</f>
        <v/>
      </c>
      <c r="V2105">
        <f>IF(AND('Raw Data'!D2100&lt;3, 'Raw Data'!E2100&lt;3, 'Raw Data'!A2100&gt;0), 'Raw Data'!AF2100, 0)</f>
        <v/>
      </c>
      <c r="W2105">
        <f>IF(AND('Raw Data'!D2100&lt;4, 'Raw Data'!E2100&lt;4, 'Raw Data'!A2100&gt;0), 'Raw Data'!AI2100, 0)</f>
        <v/>
      </c>
      <c r="X2105">
        <f>IF(AND('Raw Data'!D2100&lt;5, 'Raw Data'!E2100&lt;5, 'Raw Data'!A2100&gt;0), 'Raw Data'!AL2100, 0)</f>
        <v/>
      </c>
      <c r="Y2105">
        <f>IF(AND('Raw Data'!D2100&lt;6, 'Raw Data'!E2100&lt;6, 'Raw Data'!A2100&gt;0), 'Raw Data'!AO2100, 0)</f>
        <v/>
      </c>
      <c r="Z2105">
        <f>IF(ISBLANK('Raw Data'!D2100), 0, IF('Raw Data'!D2100-'Raw Data'!E2100&gt;1, 'Raw Data'!AW2100, 0))</f>
        <v/>
      </c>
      <c r="AA2105">
        <f>IF(ISBLANK('Raw Data'!A2100), 0, IF(ABS('Raw Data'!D2100-'Raw Data'!E2100)&lt;2, 'Raw Data'!AX2100, 0))</f>
        <v/>
      </c>
      <c r="AB2105">
        <f>IF(ISBLANK('Raw Data'!D2100), 0, IF('Raw Data'!E2100-'Raw Data'!D2100&gt;1, 'Raw Data'!AY2100, 0))</f>
        <v/>
      </c>
      <c r="AC2105">
        <f>IF(ISBLANK('Raw Data'!D2100), 0, IF('Raw Data'!D2100-'Raw Data'!E2100&gt;2, 'Raw Data'!AZ2100, 0))</f>
        <v/>
      </c>
      <c r="AD2105">
        <f>IF(ISBLANK('Raw Data'!A2100), 0, IF(ABS('Raw Data'!D2100-'Raw Data'!E2100)&lt;3, 'Raw Data'!BA2100, 0))</f>
        <v/>
      </c>
      <c r="AE2105">
        <f>IF(ISBLANK('Raw Data'!D2100), 0, IF('Raw Data'!E2100-'Raw Data'!D2100&gt;2, 'Raw Data'!BB2100, 0))</f>
        <v/>
      </c>
      <c r="AF2105">
        <f>IF(ISBLANK('Raw Data'!D2100), 0, IF('Raw Data'!D2100-'Raw Data'!E2100&gt;3, 'Raw Data'!BC2100, 0))</f>
        <v/>
      </c>
      <c r="AG2105">
        <f>IF(ISBLANK('Raw Data'!A2100), 0, IF(ABS('Raw Data'!D2100-'Raw Data'!E2100)&lt;4, 'Raw Data'!BD2100, 0))</f>
        <v/>
      </c>
      <c r="AH2105">
        <f>IF(ISBLANK('Raw Data'!D2100), 0, IF('Raw Data'!E2100-'Raw Data'!D2100&gt;3, 'Raw Data'!BE2100, 0))</f>
        <v/>
      </c>
      <c r="AI2105">
        <f>IF(SUM('Raw Data'!D2100:E2100)&gt;'Raw Data'!F2100, 'Raw Data'!G2100, 0)</f>
        <v/>
      </c>
      <c r="AJ2105">
        <f>IF(ISBLANK('Raw Data'!D2100), 0, IF(SUM('Raw Data'!D2100:E2100)&lt;'Raw Data'!F2100, 'Raw Data'!H2100, 0))</f>
        <v/>
      </c>
      <c r="AK2105">
        <f>IF(ISBLANK('Raw Data'!A2100), 0, IF(AND('Raw Data'!D2100&lt;3, 'Raw Data'!E2100&lt;3, 'Raw Data'!F2100&lt;BB$2), 'Raw Data'!AF2100, 0))</f>
        <v/>
      </c>
      <c r="AL2105">
        <f>IF(ISBLANK('Raw Data'!A2100), 0, IF(AND('Raw Data'!D2100&lt;4, 'Raw Data'!E2100&lt;4, 'Raw Data'!F2100&lt;BB$2), 'Raw Data'!AI2100, 0))</f>
        <v/>
      </c>
      <c r="AM2105">
        <f>IF(ISBLANK('Raw Data'!A2100), 0, IF(AND('Raw Data'!D2100&lt;5, 'Raw Data'!E2100&lt;5, 'Raw Data'!F2100&lt;BB$2), 'Raw Data'!AL2100, 0))</f>
        <v/>
      </c>
      <c r="AN2105">
        <f>IF(ISBLANK('Raw Data'!A2100), 0, IF(AND('Raw Data'!D2100&lt;6, 'Raw Data'!E2100&lt;6, 'Raw Data'!F2100&lt;BB$2), 'Raw Data'!AO2100, 0))</f>
        <v/>
      </c>
      <c r="AO2105">
        <f>IF(ISBLANK('Raw Data'!A2100), 0, IF(AND('Raw Data'!I2100&lt;Analysis!$BC$2, 'Raw Data'!D2100-'Raw Data'!E2100&gt;1), 'Raw Data'!AW2100, IF(AND('Raw Data'!J2100&lt;Analysis!$BC$2, 'Raw Data'!E2100-'Raw Data'!D2100&gt;1), 'Raw Data'!AY2100, 0)))</f>
        <v/>
      </c>
      <c r="AP2105">
        <f>IF(ISBLANK('Raw Data'!A2100), 0, IF(AND('Raw Data'!I2100&lt;Analysis!$BC$2, 'Raw Data'!D2100-'Raw Data'!E2100&gt;2), 'Raw Data'!AZ2100, IF(AND('Raw Data'!J2100&lt;Analysis!$BC$2, 'Raw Data'!E2100-'Raw Data'!D2100&gt;2), 'Raw Data'!BB2100, 0)))</f>
        <v/>
      </c>
      <c r="AQ2105">
        <f>IF(ISBLANK('Raw Data'!A2100), 0, IF(AND('Raw Data'!I2100&lt;Analysis!$BC$2, 'Raw Data'!D2100-'Raw Data'!E2100&gt;3), 'Raw Data'!BC2100, IF(AND('Raw Data'!J2100&lt;Analysis!$BC$2, 'Raw Data'!E2100-'Raw Data'!D2100&gt;3), 'Raw Data'!BE2100, 0)))</f>
        <v/>
      </c>
      <c r="AR2105">
        <f>IF('Hidden Analysiss'!D2101=1,IF(ABS('Raw Data'!E2100-'Raw Data'!D2100)&lt;2,'Raw Data'!AX2100,0), 0)</f>
        <v/>
      </c>
      <c r="AS2105">
        <f>IF('Hidden Analysiss'!D2101=1,IF(ABS('Raw Data'!E2100-'Raw Data'!D2100)&lt;3,'Raw Data'!BA2100,0), 0)</f>
        <v/>
      </c>
      <c r="AT2105">
        <f>IF('Hidden Analysiss'!D2101=1,IF(ABS('Raw Data'!E2100-'Raw Data'!D2100)&lt;4,'Raw Data'!BD2100,0), 0)</f>
        <v/>
      </c>
      <c r="AU2105">
        <f>IF(AND('Hidden Analysiss'!E2101=1, ABS('Raw Data'!E2100-'Raw Data'!D2100)&lt;2), 'Raw Data'!AX2100, 0)</f>
        <v/>
      </c>
      <c r="AV2105">
        <f>IF(AND('Hidden Analysiss'!E2101=1, ABS('Raw Data'!E2100-'Raw Data'!D2100)&lt;3), 'Raw Data'!BA2100, 0)</f>
        <v/>
      </c>
      <c r="AW2105">
        <f>IF(AND('Hidden Analysiss'!E2101=1, ABS('Raw Data'!E2100-'Raw Data'!D2100)&lt;3), 'Raw Data'!BD2100, 0)</f>
        <v/>
      </c>
    </row>
    <row r="2106">
      <c r="A2106" s="1">
        <f>'Raw Data'!A2101</f>
        <v/>
      </c>
      <c r="B2106">
        <f>IF('Raw Data'!E2101&gt;'Raw Data'!D2101, 'Raw Data'!J2101, 0)</f>
        <v/>
      </c>
      <c r="C2106">
        <f>IF('Raw Data'!D2101&gt;'Raw Data'!E2101, 'Raw Data'!I2101, 0)</f>
        <v/>
      </c>
      <c r="D2106">
        <f>SUM(G2106:H2106)</f>
        <v/>
      </c>
      <c r="E2106">
        <f>IF(AND('Raw Data'!J2101&lt;'Raw Data'!I2101,'Raw Data'!E2101&gt;'Raw Data'!D2101,'Raw Data'!E2101-'Raw Data'!D2101&gt;3),'Raw Data'!N2101,IF(AND('Raw Data'!I2101&lt;'Raw Data'!J2101,'Raw Data'!D2101&gt;'Raw Data'!E2101,'Raw Data'!D2101-'Raw Data'!E2101&gt;3),'Raw Data'!M2101,0))</f>
        <v/>
      </c>
      <c r="F2106">
        <f>IF(AND('Raw Data'!J2101&lt;'Raw Data'!I2101,'Raw Data'!E2101&gt;'Raw Data'!D2101,'Raw Data'!E2101-'Raw Data'!D2101&lt;4),'Raw Data'!L2101,IF(AND('Raw Data'!I2101&lt;'Raw Data'!J2101,'Raw Data'!D2101&gt;'Raw Data'!E2101,'Raw Data'!D2101-'Raw Data'!E2101&lt;4),'Raw Data'!K2101,0))</f>
        <v/>
      </c>
      <c r="G2106">
        <f>IF(AND('Raw Data'!J2101&lt;'Raw Data'!I2101, 'Raw Data'!E2101&gt;'Raw Data'!D2101), 'Raw Data'!J2101, 0)</f>
        <v/>
      </c>
      <c r="H2106">
        <f>IF(AND('Raw Data'!J2101&gt;'Raw Data'!I2101, 'Raw Data'!E2101&lt;'Raw Data'!D2101), 'Raw Data'!I2101, 0)</f>
        <v/>
      </c>
      <c r="I2106">
        <f>SUM(J2106:K2106)</f>
        <v/>
      </c>
      <c r="J2106">
        <f>IF(AND('Raw Data'!J2101&gt;'Raw Data'!I2101, 'Raw Data'!E2101&gt;'Raw Data'!D2101), 'Raw Data'!J2101, 0)</f>
        <v/>
      </c>
      <c r="K2106">
        <f>IF(AND('Raw Data'!I2101&gt;'Raw Data'!J2101, 'Raw Data'!D2101&gt;'Raw Data'!E2101), 'Raw Data'!I2101, 0)</f>
        <v/>
      </c>
      <c r="L2106">
        <f>IF('Raw Data'!E2101-'Raw Data'!D2101&gt;3, 'Raw Data'!N2101, 0)</f>
        <v/>
      </c>
      <c r="M2106">
        <f>IF('Raw Data'!D2101-'Raw Data'!E2101&gt;3, 'Raw Data'!M2101, 0)</f>
        <v/>
      </c>
      <c r="N2106">
        <f>IF(ISBLANK('Raw Data'!D2101),0,IF(AND('Raw Data'!E2101&gt;'Raw Data'!D2101,'Raw Data'!E2101-'Raw Data'!D2101&gt;0,'Raw Data'!E2101-'Raw Data'!D2101&lt;4),'Raw Data'!L2101, 0))</f>
        <v/>
      </c>
      <c r="O2106">
        <f>IF(ISBLANK('Raw Data'!D2101),0,IF(AND('Raw Data'!E2101&gt;'Raw Data'!D2101,'Raw Data'!E2101-'Raw Data'!D2101&gt;0,'Raw Data'!D2101-'Raw Data'!E2101&lt;4),'Raw Data'!K2101, 0))</f>
        <v/>
      </c>
      <c r="P2106">
        <f>IF('Raw Data'!E2101-'Raw Data'!D2101&gt;3, 'Raw Data'!N2101, IF('Raw Data'!D2101-'Raw Data'!E2101&gt;3, 'Raw Data'!M2101, 0))</f>
        <v/>
      </c>
      <c r="Q2106">
        <f>IF(ISBLANK('Raw Data'!E2101),0,IF(AND('Raw Data'!E2101-'Raw Data'!D2101&lt;4,'Raw Data'!E2101-'Raw Data'!D2101&gt;0),'Raw Data'!L2101,IF(AND('Raw Data'!D2101&gt;'Raw Data'!E2101,'Raw Data'!D2101-'Raw Data'!E2101&gt;0),'Raw Data'!K2101,0)))</f>
        <v/>
      </c>
      <c r="R2106">
        <f>IF(ISBLANK('Raw Data'!K2101),0,IFERROR(IF(MATCH(SMALL('Raw Data'!K2101:N2101,1),L2106:O2106,0),SMALL('Raw Data'!K2101:N2101,1)),0))</f>
        <v/>
      </c>
      <c r="S2106">
        <f>IF(ISBLANK('Raw Data'!K2101),0,IFERROR(IF(MATCH(SMALL('Raw Data'!K2101:N2101,2),L2106:O2106,0),SMALL('Raw Data'!K2101:N2101,2)),0))</f>
        <v/>
      </c>
      <c r="T2106">
        <f>IF(ISBLANK('Raw Data'!K2101),0,IFERROR(IF(MATCH(SMALL('Raw Data'!K2101:N2101,3),L2106:O2106,0),SMALL('Raw Data'!K2101:N2101,3)),0))</f>
        <v/>
      </c>
      <c r="U2106">
        <f>IF(ISBLANK('Raw Data'!K2101),0,IFERROR(IF(MATCH(SMALL('Raw Data'!K2101:N2101,4),L2106:O2106,0),SMALL('Raw Data'!K2101:N2101,4)),0))</f>
        <v/>
      </c>
      <c r="V2106">
        <f>IF(AND('Raw Data'!D2101&lt;3, 'Raw Data'!E2101&lt;3, 'Raw Data'!A2101&gt;0), 'Raw Data'!AF2101, 0)</f>
        <v/>
      </c>
      <c r="W2106">
        <f>IF(AND('Raw Data'!D2101&lt;4, 'Raw Data'!E2101&lt;4, 'Raw Data'!A2101&gt;0), 'Raw Data'!AI2101, 0)</f>
        <v/>
      </c>
      <c r="X2106">
        <f>IF(AND('Raw Data'!D2101&lt;5, 'Raw Data'!E2101&lt;5, 'Raw Data'!A2101&gt;0), 'Raw Data'!AL2101, 0)</f>
        <v/>
      </c>
      <c r="Y2106">
        <f>IF(AND('Raw Data'!D2101&lt;6, 'Raw Data'!E2101&lt;6, 'Raw Data'!A2101&gt;0), 'Raw Data'!AO2101, 0)</f>
        <v/>
      </c>
      <c r="Z2106">
        <f>IF(ISBLANK('Raw Data'!D2101), 0, IF('Raw Data'!D2101-'Raw Data'!E2101&gt;1, 'Raw Data'!AW2101, 0))</f>
        <v/>
      </c>
      <c r="AA2106">
        <f>IF(ISBLANK('Raw Data'!A2101), 0, IF(ABS('Raw Data'!D2101-'Raw Data'!E2101)&lt;2, 'Raw Data'!AX2101, 0))</f>
        <v/>
      </c>
      <c r="AB2106">
        <f>IF(ISBLANK('Raw Data'!D2101), 0, IF('Raw Data'!E2101-'Raw Data'!D2101&gt;1, 'Raw Data'!AY2101, 0))</f>
        <v/>
      </c>
      <c r="AC2106">
        <f>IF(ISBLANK('Raw Data'!D2101), 0, IF('Raw Data'!D2101-'Raw Data'!E2101&gt;2, 'Raw Data'!AZ2101, 0))</f>
        <v/>
      </c>
      <c r="AD2106">
        <f>IF(ISBLANK('Raw Data'!A2101), 0, IF(ABS('Raw Data'!D2101-'Raw Data'!E2101)&lt;3, 'Raw Data'!BA2101, 0))</f>
        <v/>
      </c>
      <c r="AE2106">
        <f>IF(ISBLANK('Raw Data'!D2101), 0, IF('Raw Data'!E2101-'Raw Data'!D2101&gt;2, 'Raw Data'!BB2101, 0))</f>
        <v/>
      </c>
      <c r="AF2106">
        <f>IF(ISBLANK('Raw Data'!D2101), 0, IF('Raw Data'!D2101-'Raw Data'!E2101&gt;3, 'Raw Data'!BC2101, 0))</f>
        <v/>
      </c>
      <c r="AG2106">
        <f>IF(ISBLANK('Raw Data'!A2101), 0, IF(ABS('Raw Data'!D2101-'Raw Data'!E2101)&lt;4, 'Raw Data'!BD2101, 0))</f>
        <v/>
      </c>
      <c r="AH2106">
        <f>IF(ISBLANK('Raw Data'!D2101), 0, IF('Raw Data'!E2101-'Raw Data'!D2101&gt;3, 'Raw Data'!BE2101, 0))</f>
        <v/>
      </c>
      <c r="AI2106">
        <f>IF(SUM('Raw Data'!D2101:E2101)&gt;'Raw Data'!F2101, 'Raw Data'!G2101, 0)</f>
        <v/>
      </c>
      <c r="AJ2106">
        <f>IF(ISBLANK('Raw Data'!D2101), 0, IF(SUM('Raw Data'!D2101:E2101)&lt;'Raw Data'!F2101, 'Raw Data'!H2101, 0))</f>
        <v/>
      </c>
      <c r="AK2106">
        <f>IF(ISBLANK('Raw Data'!A2101), 0, IF(AND('Raw Data'!D2101&lt;3, 'Raw Data'!E2101&lt;3, 'Raw Data'!F2101&lt;BB$2), 'Raw Data'!AF2101, 0))</f>
        <v/>
      </c>
      <c r="AL2106">
        <f>IF(ISBLANK('Raw Data'!A2101), 0, IF(AND('Raw Data'!D2101&lt;4, 'Raw Data'!E2101&lt;4, 'Raw Data'!F2101&lt;BB$2), 'Raw Data'!AI2101, 0))</f>
        <v/>
      </c>
      <c r="AM2106">
        <f>IF(ISBLANK('Raw Data'!A2101), 0, IF(AND('Raw Data'!D2101&lt;5, 'Raw Data'!E2101&lt;5, 'Raw Data'!F2101&lt;BB$2), 'Raw Data'!AL2101, 0))</f>
        <v/>
      </c>
      <c r="AN2106">
        <f>IF(ISBLANK('Raw Data'!A2101), 0, IF(AND('Raw Data'!D2101&lt;6, 'Raw Data'!E2101&lt;6, 'Raw Data'!F2101&lt;BB$2), 'Raw Data'!AO2101, 0))</f>
        <v/>
      </c>
      <c r="AO2106">
        <f>IF(ISBLANK('Raw Data'!A2101), 0, IF(AND('Raw Data'!I2101&lt;Analysis!$BC$2, 'Raw Data'!D2101-'Raw Data'!E2101&gt;1), 'Raw Data'!AW2101, IF(AND('Raw Data'!J2101&lt;Analysis!$BC$2, 'Raw Data'!E2101-'Raw Data'!D2101&gt;1), 'Raw Data'!AY2101, 0)))</f>
        <v/>
      </c>
      <c r="AP2106">
        <f>IF(ISBLANK('Raw Data'!A2101), 0, IF(AND('Raw Data'!I2101&lt;Analysis!$BC$2, 'Raw Data'!D2101-'Raw Data'!E2101&gt;2), 'Raw Data'!AZ2101, IF(AND('Raw Data'!J2101&lt;Analysis!$BC$2, 'Raw Data'!E2101-'Raw Data'!D2101&gt;2), 'Raw Data'!BB2101, 0)))</f>
        <v/>
      </c>
      <c r="AQ2106">
        <f>IF(ISBLANK('Raw Data'!A2101), 0, IF(AND('Raw Data'!I2101&lt;Analysis!$BC$2, 'Raw Data'!D2101-'Raw Data'!E2101&gt;3), 'Raw Data'!BC2101, IF(AND('Raw Data'!J2101&lt;Analysis!$BC$2, 'Raw Data'!E2101-'Raw Data'!D2101&gt;3), 'Raw Data'!BE2101, 0)))</f>
        <v/>
      </c>
      <c r="AR2106">
        <f>IF('Hidden Analysiss'!D2102=1,IF(ABS('Raw Data'!E2101-'Raw Data'!D2101)&lt;2,'Raw Data'!AX2101,0), 0)</f>
        <v/>
      </c>
      <c r="AS2106">
        <f>IF('Hidden Analysiss'!D2102=1,IF(ABS('Raw Data'!E2101-'Raw Data'!D2101)&lt;3,'Raw Data'!BA2101,0), 0)</f>
        <v/>
      </c>
      <c r="AT2106">
        <f>IF('Hidden Analysiss'!D2102=1,IF(ABS('Raw Data'!E2101-'Raw Data'!D2101)&lt;4,'Raw Data'!BD2101,0), 0)</f>
        <v/>
      </c>
      <c r="AU2106">
        <f>IF(AND('Hidden Analysiss'!E2102=1, ABS('Raw Data'!E2101-'Raw Data'!D2101)&lt;2), 'Raw Data'!AX2101, 0)</f>
        <v/>
      </c>
      <c r="AV2106">
        <f>IF(AND('Hidden Analysiss'!E2102=1, ABS('Raw Data'!E2101-'Raw Data'!D2101)&lt;3), 'Raw Data'!BA2101, 0)</f>
        <v/>
      </c>
      <c r="AW2106">
        <f>IF(AND('Hidden Analysiss'!E2102=1, ABS('Raw Data'!E2101-'Raw Data'!D2101)&lt;3), 'Raw Data'!BD2101, 0)</f>
        <v/>
      </c>
    </row>
    <row r="2107">
      <c r="A2107" s="1">
        <f>'Raw Data'!A2102</f>
        <v/>
      </c>
      <c r="B2107">
        <f>IF('Raw Data'!E2102&gt;'Raw Data'!D2102, 'Raw Data'!J2102, 0)</f>
        <v/>
      </c>
      <c r="C2107">
        <f>IF('Raw Data'!D2102&gt;'Raw Data'!E2102, 'Raw Data'!I2102, 0)</f>
        <v/>
      </c>
      <c r="D2107">
        <f>SUM(G2107:H2107)</f>
        <v/>
      </c>
      <c r="E2107">
        <f>IF(AND('Raw Data'!J2102&lt;'Raw Data'!I2102,'Raw Data'!E2102&gt;'Raw Data'!D2102,'Raw Data'!E2102-'Raw Data'!D2102&gt;3),'Raw Data'!N2102,IF(AND('Raw Data'!I2102&lt;'Raw Data'!J2102,'Raw Data'!D2102&gt;'Raw Data'!E2102,'Raw Data'!D2102-'Raw Data'!E2102&gt;3),'Raw Data'!M2102,0))</f>
        <v/>
      </c>
      <c r="F2107">
        <f>IF(AND('Raw Data'!J2102&lt;'Raw Data'!I2102,'Raw Data'!E2102&gt;'Raw Data'!D2102,'Raw Data'!E2102-'Raw Data'!D2102&lt;4),'Raw Data'!L2102,IF(AND('Raw Data'!I2102&lt;'Raw Data'!J2102,'Raw Data'!D2102&gt;'Raw Data'!E2102,'Raw Data'!D2102-'Raw Data'!E2102&lt;4),'Raw Data'!K2102,0))</f>
        <v/>
      </c>
      <c r="G2107">
        <f>IF(AND('Raw Data'!J2102&lt;'Raw Data'!I2102, 'Raw Data'!E2102&gt;'Raw Data'!D2102), 'Raw Data'!J2102, 0)</f>
        <v/>
      </c>
      <c r="H2107">
        <f>IF(AND('Raw Data'!J2102&gt;'Raw Data'!I2102, 'Raw Data'!E2102&lt;'Raw Data'!D2102), 'Raw Data'!I2102, 0)</f>
        <v/>
      </c>
      <c r="I2107">
        <f>SUM(J2107:K2107)</f>
        <v/>
      </c>
      <c r="J2107">
        <f>IF(AND('Raw Data'!J2102&gt;'Raw Data'!I2102, 'Raw Data'!E2102&gt;'Raw Data'!D2102), 'Raw Data'!J2102, 0)</f>
        <v/>
      </c>
      <c r="K2107">
        <f>IF(AND('Raw Data'!I2102&gt;'Raw Data'!J2102, 'Raw Data'!D2102&gt;'Raw Data'!E2102), 'Raw Data'!I2102, 0)</f>
        <v/>
      </c>
      <c r="L2107">
        <f>IF('Raw Data'!E2102-'Raw Data'!D2102&gt;3, 'Raw Data'!N2102, 0)</f>
        <v/>
      </c>
      <c r="M2107">
        <f>IF('Raw Data'!D2102-'Raw Data'!E2102&gt;3, 'Raw Data'!M2102, 0)</f>
        <v/>
      </c>
      <c r="N2107">
        <f>IF(ISBLANK('Raw Data'!D2102),0,IF(AND('Raw Data'!E2102&gt;'Raw Data'!D2102,'Raw Data'!E2102-'Raw Data'!D2102&gt;0,'Raw Data'!E2102-'Raw Data'!D2102&lt;4),'Raw Data'!L2102, 0))</f>
        <v/>
      </c>
      <c r="O2107">
        <f>IF(ISBLANK('Raw Data'!D2102),0,IF(AND('Raw Data'!E2102&gt;'Raw Data'!D2102,'Raw Data'!E2102-'Raw Data'!D2102&gt;0,'Raw Data'!D2102-'Raw Data'!E2102&lt;4),'Raw Data'!K2102, 0))</f>
        <v/>
      </c>
      <c r="P2107">
        <f>IF('Raw Data'!E2102-'Raw Data'!D2102&gt;3, 'Raw Data'!N2102, IF('Raw Data'!D2102-'Raw Data'!E2102&gt;3, 'Raw Data'!M2102, 0))</f>
        <v/>
      </c>
      <c r="Q2107">
        <f>IF(ISBLANK('Raw Data'!E2102),0,IF(AND('Raw Data'!E2102-'Raw Data'!D2102&lt;4,'Raw Data'!E2102-'Raw Data'!D2102&gt;0),'Raw Data'!L2102,IF(AND('Raw Data'!D2102&gt;'Raw Data'!E2102,'Raw Data'!D2102-'Raw Data'!E2102&gt;0),'Raw Data'!K2102,0)))</f>
        <v/>
      </c>
      <c r="R2107">
        <f>IF(ISBLANK('Raw Data'!K2102),0,IFERROR(IF(MATCH(SMALL('Raw Data'!K2102:N2102,1),L2107:O2107,0),SMALL('Raw Data'!K2102:N2102,1)),0))</f>
        <v/>
      </c>
      <c r="S2107">
        <f>IF(ISBLANK('Raw Data'!K2102),0,IFERROR(IF(MATCH(SMALL('Raw Data'!K2102:N2102,2),L2107:O2107,0),SMALL('Raw Data'!K2102:N2102,2)),0))</f>
        <v/>
      </c>
      <c r="T2107">
        <f>IF(ISBLANK('Raw Data'!K2102),0,IFERROR(IF(MATCH(SMALL('Raw Data'!K2102:N2102,3),L2107:O2107,0),SMALL('Raw Data'!K2102:N2102,3)),0))</f>
        <v/>
      </c>
      <c r="U2107">
        <f>IF(ISBLANK('Raw Data'!K2102),0,IFERROR(IF(MATCH(SMALL('Raw Data'!K2102:N2102,4),L2107:O2107,0),SMALL('Raw Data'!K2102:N2102,4)),0))</f>
        <v/>
      </c>
      <c r="V2107">
        <f>IF(AND('Raw Data'!D2102&lt;3, 'Raw Data'!E2102&lt;3, 'Raw Data'!A2102&gt;0), 'Raw Data'!AF2102, 0)</f>
        <v/>
      </c>
      <c r="W2107">
        <f>IF(AND('Raw Data'!D2102&lt;4, 'Raw Data'!E2102&lt;4, 'Raw Data'!A2102&gt;0), 'Raw Data'!AI2102, 0)</f>
        <v/>
      </c>
      <c r="X2107">
        <f>IF(AND('Raw Data'!D2102&lt;5, 'Raw Data'!E2102&lt;5, 'Raw Data'!A2102&gt;0), 'Raw Data'!AL2102, 0)</f>
        <v/>
      </c>
      <c r="Y2107">
        <f>IF(AND('Raw Data'!D2102&lt;6, 'Raw Data'!E2102&lt;6, 'Raw Data'!A2102&gt;0), 'Raw Data'!AO2102, 0)</f>
        <v/>
      </c>
      <c r="Z2107">
        <f>IF(ISBLANK('Raw Data'!D2102), 0, IF('Raw Data'!D2102-'Raw Data'!E2102&gt;1, 'Raw Data'!AW2102, 0))</f>
        <v/>
      </c>
      <c r="AA2107">
        <f>IF(ISBLANK('Raw Data'!A2102), 0, IF(ABS('Raw Data'!D2102-'Raw Data'!E2102)&lt;2, 'Raw Data'!AX2102, 0))</f>
        <v/>
      </c>
      <c r="AB2107">
        <f>IF(ISBLANK('Raw Data'!D2102), 0, IF('Raw Data'!E2102-'Raw Data'!D2102&gt;1, 'Raw Data'!AY2102, 0))</f>
        <v/>
      </c>
      <c r="AC2107">
        <f>IF(ISBLANK('Raw Data'!D2102), 0, IF('Raw Data'!D2102-'Raw Data'!E2102&gt;2, 'Raw Data'!AZ2102, 0))</f>
        <v/>
      </c>
      <c r="AD2107">
        <f>IF(ISBLANK('Raw Data'!A2102), 0, IF(ABS('Raw Data'!D2102-'Raw Data'!E2102)&lt;3, 'Raw Data'!BA2102, 0))</f>
        <v/>
      </c>
      <c r="AE2107">
        <f>IF(ISBLANK('Raw Data'!D2102), 0, IF('Raw Data'!E2102-'Raw Data'!D2102&gt;2, 'Raw Data'!BB2102, 0))</f>
        <v/>
      </c>
      <c r="AF2107">
        <f>IF(ISBLANK('Raw Data'!D2102), 0, IF('Raw Data'!D2102-'Raw Data'!E2102&gt;3, 'Raw Data'!BC2102, 0))</f>
        <v/>
      </c>
      <c r="AG2107">
        <f>IF(ISBLANK('Raw Data'!A2102), 0, IF(ABS('Raw Data'!D2102-'Raw Data'!E2102)&lt;4, 'Raw Data'!BD2102, 0))</f>
        <v/>
      </c>
      <c r="AH2107">
        <f>IF(ISBLANK('Raw Data'!D2102), 0, IF('Raw Data'!E2102-'Raw Data'!D2102&gt;3, 'Raw Data'!BE2102, 0))</f>
        <v/>
      </c>
      <c r="AI2107">
        <f>IF(SUM('Raw Data'!D2102:E2102)&gt;'Raw Data'!F2102, 'Raw Data'!G2102, 0)</f>
        <v/>
      </c>
      <c r="AJ2107">
        <f>IF(ISBLANK('Raw Data'!D2102), 0, IF(SUM('Raw Data'!D2102:E2102)&lt;'Raw Data'!F2102, 'Raw Data'!H2102, 0))</f>
        <v/>
      </c>
      <c r="AK2107">
        <f>IF(ISBLANK('Raw Data'!A2102), 0, IF(AND('Raw Data'!D2102&lt;3, 'Raw Data'!E2102&lt;3, 'Raw Data'!F2102&lt;BB$2), 'Raw Data'!AF2102, 0))</f>
        <v/>
      </c>
      <c r="AL2107">
        <f>IF(ISBLANK('Raw Data'!A2102), 0, IF(AND('Raw Data'!D2102&lt;4, 'Raw Data'!E2102&lt;4, 'Raw Data'!F2102&lt;BB$2), 'Raw Data'!AI2102, 0))</f>
        <v/>
      </c>
      <c r="AM2107">
        <f>IF(ISBLANK('Raw Data'!A2102), 0, IF(AND('Raw Data'!D2102&lt;5, 'Raw Data'!E2102&lt;5, 'Raw Data'!F2102&lt;BB$2), 'Raw Data'!AL2102, 0))</f>
        <v/>
      </c>
      <c r="AN2107">
        <f>IF(ISBLANK('Raw Data'!A2102), 0, IF(AND('Raw Data'!D2102&lt;6, 'Raw Data'!E2102&lt;6, 'Raw Data'!F2102&lt;BB$2), 'Raw Data'!AO2102, 0))</f>
        <v/>
      </c>
      <c r="AO2107">
        <f>IF(ISBLANK('Raw Data'!A2102), 0, IF(AND('Raw Data'!I2102&lt;Analysis!$BC$2, 'Raw Data'!D2102-'Raw Data'!E2102&gt;1), 'Raw Data'!AW2102, IF(AND('Raw Data'!J2102&lt;Analysis!$BC$2, 'Raw Data'!E2102-'Raw Data'!D2102&gt;1), 'Raw Data'!AY2102, 0)))</f>
        <v/>
      </c>
      <c r="AP2107">
        <f>IF(ISBLANK('Raw Data'!A2102), 0, IF(AND('Raw Data'!I2102&lt;Analysis!$BC$2, 'Raw Data'!D2102-'Raw Data'!E2102&gt;2), 'Raw Data'!AZ2102, IF(AND('Raw Data'!J2102&lt;Analysis!$BC$2, 'Raw Data'!E2102-'Raw Data'!D2102&gt;2), 'Raw Data'!BB2102, 0)))</f>
        <v/>
      </c>
      <c r="AQ2107">
        <f>IF(ISBLANK('Raw Data'!A2102), 0, IF(AND('Raw Data'!I2102&lt;Analysis!$BC$2, 'Raw Data'!D2102-'Raw Data'!E2102&gt;3), 'Raw Data'!BC2102, IF(AND('Raw Data'!J2102&lt;Analysis!$BC$2, 'Raw Data'!E2102-'Raw Data'!D2102&gt;3), 'Raw Data'!BE2102, 0)))</f>
        <v/>
      </c>
      <c r="AR2107">
        <f>IF('Hidden Analysiss'!D2103=1,IF(ABS('Raw Data'!E2102-'Raw Data'!D2102)&lt;2,'Raw Data'!AX2102,0), 0)</f>
        <v/>
      </c>
      <c r="AS2107">
        <f>IF('Hidden Analysiss'!D2103=1,IF(ABS('Raw Data'!E2102-'Raw Data'!D2102)&lt;3,'Raw Data'!BA2102,0), 0)</f>
        <v/>
      </c>
      <c r="AT2107">
        <f>IF('Hidden Analysiss'!D2103=1,IF(ABS('Raw Data'!E2102-'Raw Data'!D2102)&lt;4,'Raw Data'!BD2102,0), 0)</f>
        <v/>
      </c>
      <c r="AU2107">
        <f>IF(AND('Hidden Analysiss'!E2103=1, ABS('Raw Data'!E2102-'Raw Data'!D2102)&lt;2), 'Raw Data'!AX2102, 0)</f>
        <v/>
      </c>
      <c r="AV2107">
        <f>IF(AND('Hidden Analysiss'!E2103=1, ABS('Raw Data'!E2102-'Raw Data'!D2102)&lt;3), 'Raw Data'!BA2102, 0)</f>
        <v/>
      </c>
      <c r="AW2107">
        <f>IF(AND('Hidden Analysiss'!E2103=1, ABS('Raw Data'!E2102-'Raw Data'!D2102)&lt;3), 'Raw Data'!BD2102, 0)</f>
        <v/>
      </c>
    </row>
    <row r="2108">
      <c r="A2108" s="1">
        <f>'Raw Data'!A2103</f>
        <v/>
      </c>
      <c r="B2108">
        <f>IF('Raw Data'!E2103&gt;'Raw Data'!D2103, 'Raw Data'!J2103, 0)</f>
        <v/>
      </c>
      <c r="C2108">
        <f>IF('Raw Data'!D2103&gt;'Raw Data'!E2103, 'Raw Data'!I2103, 0)</f>
        <v/>
      </c>
      <c r="D2108">
        <f>SUM(G2108:H2108)</f>
        <v/>
      </c>
      <c r="E2108">
        <f>IF(AND('Raw Data'!J2103&lt;'Raw Data'!I2103,'Raw Data'!E2103&gt;'Raw Data'!D2103,'Raw Data'!E2103-'Raw Data'!D2103&gt;3),'Raw Data'!N2103,IF(AND('Raw Data'!I2103&lt;'Raw Data'!J2103,'Raw Data'!D2103&gt;'Raw Data'!E2103,'Raw Data'!D2103-'Raw Data'!E2103&gt;3),'Raw Data'!M2103,0))</f>
        <v/>
      </c>
      <c r="F2108">
        <f>IF(AND('Raw Data'!J2103&lt;'Raw Data'!I2103,'Raw Data'!E2103&gt;'Raw Data'!D2103,'Raw Data'!E2103-'Raw Data'!D2103&lt;4),'Raw Data'!L2103,IF(AND('Raw Data'!I2103&lt;'Raw Data'!J2103,'Raw Data'!D2103&gt;'Raw Data'!E2103,'Raw Data'!D2103-'Raw Data'!E2103&lt;4),'Raw Data'!K2103,0))</f>
        <v/>
      </c>
      <c r="G2108">
        <f>IF(AND('Raw Data'!J2103&lt;'Raw Data'!I2103, 'Raw Data'!E2103&gt;'Raw Data'!D2103), 'Raw Data'!J2103, 0)</f>
        <v/>
      </c>
      <c r="H2108">
        <f>IF(AND('Raw Data'!J2103&gt;'Raw Data'!I2103, 'Raw Data'!E2103&lt;'Raw Data'!D2103), 'Raw Data'!I2103, 0)</f>
        <v/>
      </c>
      <c r="I2108">
        <f>SUM(J2108:K2108)</f>
        <v/>
      </c>
      <c r="J2108">
        <f>IF(AND('Raw Data'!J2103&gt;'Raw Data'!I2103, 'Raw Data'!E2103&gt;'Raw Data'!D2103), 'Raw Data'!J2103, 0)</f>
        <v/>
      </c>
      <c r="K2108">
        <f>IF(AND('Raw Data'!I2103&gt;'Raw Data'!J2103, 'Raw Data'!D2103&gt;'Raw Data'!E2103), 'Raw Data'!I2103, 0)</f>
        <v/>
      </c>
      <c r="L2108">
        <f>IF('Raw Data'!E2103-'Raw Data'!D2103&gt;3, 'Raw Data'!N2103, 0)</f>
        <v/>
      </c>
      <c r="M2108">
        <f>IF('Raw Data'!D2103-'Raw Data'!E2103&gt;3, 'Raw Data'!M2103, 0)</f>
        <v/>
      </c>
      <c r="N2108">
        <f>IF(ISBLANK('Raw Data'!D2103),0,IF(AND('Raw Data'!E2103&gt;'Raw Data'!D2103,'Raw Data'!E2103-'Raw Data'!D2103&gt;0,'Raw Data'!E2103-'Raw Data'!D2103&lt;4),'Raw Data'!L2103, 0))</f>
        <v/>
      </c>
      <c r="O2108">
        <f>IF(ISBLANK('Raw Data'!D2103),0,IF(AND('Raw Data'!E2103&gt;'Raw Data'!D2103,'Raw Data'!E2103-'Raw Data'!D2103&gt;0,'Raw Data'!D2103-'Raw Data'!E2103&lt;4),'Raw Data'!K2103, 0))</f>
        <v/>
      </c>
      <c r="P2108">
        <f>IF('Raw Data'!E2103-'Raw Data'!D2103&gt;3, 'Raw Data'!N2103, IF('Raw Data'!D2103-'Raw Data'!E2103&gt;3, 'Raw Data'!M2103, 0))</f>
        <v/>
      </c>
      <c r="Q2108">
        <f>IF(ISBLANK('Raw Data'!E2103),0,IF(AND('Raw Data'!E2103-'Raw Data'!D2103&lt;4,'Raw Data'!E2103-'Raw Data'!D2103&gt;0),'Raw Data'!L2103,IF(AND('Raw Data'!D2103&gt;'Raw Data'!E2103,'Raw Data'!D2103-'Raw Data'!E2103&gt;0),'Raw Data'!K2103,0)))</f>
        <v/>
      </c>
      <c r="R2108">
        <f>IF(ISBLANK('Raw Data'!K2103),0,IFERROR(IF(MATCH(SMALL('Raw Data'!K2103:N2103,1),L2108:O2108,0),SMALL('Raw Data'!K2103:N2103,1)),0))</f>
        <v/>
      </c>
      <c r="S2108">
        <f>IF(ISBLANK('Raw Data'!K2103),0,IFERROR(IF(MATCH(SMALL('Raw Data'!K2103:N2103,2),L2108:O2108,0),SMALL('Raw Data'!K2103:N2103,2)),0))</f>
        <v/>
      </c>
      <c r="T2108">
        <f>IF(ISBLANK('Raw Data'!K2103),0,IFERROR(IF(MATCH(SMALL('Raw Data'!K2103:N2103,3),L2108:O2108,0),SMALL('Raw Data'!K2103:N2103,3)),0))</f>
        <v/>
      </c>
      <c r="U2108">
        <f>IF(ISBLANK('Raw Data'!K2103),0,IFERROR(IF(MATCH(SMALL('Raw Data'!K2103:N2103,4),L2108:O2108,0),SMALL('Raw Data'!K2103:N2103,4)),0))</f>
        <v/>
      </c>
      <c r="V2108">
        <f>IF(AND('Raw Data'!D2103&lt;3, 'Raw Data'!E2103&lt;3, 'Raw Data'!A2103&gt;0), 'Raw Data'!AF2103, 0)</f>
        <v/>
      </c>
      <c r="W2108">
        <f>IF(AND('Raw Data'!D2103&lt;4, 'Raw Data'!E2103&lt;4, 'Raw Data'!A2103&gt;0), 'Raw Data'!AI2103, 0)</f>
        <v/>
      </c>
      <c r="X2108">
        <f>IF(AND('Raw Data'!D2103&lt;5, 'Raw Data'!E2103&lt;5, 'Raw Data'!A2103&gt;0), 'Raw Data'!AL2103, 0)</f>
        <v/>
      </c>
      <c r="Y2108">
        <f>IF(AND('Raw Data'!D2103&lt;6, 'Raw Data'!E2103&lt;6, 'Raw Data'!A2103&gt;0), 'Raw Data'!AO2103, 0)</f>
        <v/>
      </c>
      <c r="Z2108">
        <f>IF(ISBLANK('Raw Data'!D2103), 0, IF('Raw Data'!D2103-'Raw Data'!E2103&gt;1, 'Raw Data'!AW2103, 0))</f>
        <v/>
      </c>
      <c r="AA2108">
        <f>IF(ISBLANK('Raw Data'!A2103), 0, IF(ABS('Raw Data'!D2103-'Raw Data'!E2103)&lt;2, 'Raw Data'!AX2103, 0))</f>
        <v/>
      </c>
      <c r="AB2108">
        <f>IF(ISBLANK('Raw Data'!D2103), 0, IF('Raw Data'!E2103-'Raw Data'!D2103&gt;1, 'Raw Data'!AY2103, 0))</f>
        <v/>
      </c>
      <c r="AC2108">
        <f>IF(ISBLANK('Raw Data'!D2103), 0, IF('Raw Data'!D2103-'Raw Data'!E2103&gt;2, 'Raw Data'!AZ2103, 0))</f>
        <v/>
      </c>
      <c r="AD2108">
        <f>IF(ISBLANK('Raw Data'!A2103), 0, IF(ABS('Raw Data'!D2103-'Raw Data'!E2103)&lt;3, 'Raw Data'!BA2103, 0))</f>
        <v/>
      </c>
      <c r="AE2108">
        <f>IF(ISBLANK('Raw Data'!D2103), 0, IF('Raw Data'!E2103-'Raw Data'!D2103&gt;2, 'Raw Data'!BB2103, 0))</f>
        <v/>
      </c>
      <c r="AF2108">
        <f>IF(ISBLANK('Raw Data'!D2103), 0, IF('Raw Data'!D2103-'Raw Data'!E2103&gt;3, 'Raw Data'!BC2103, 0))</f>
        <v/>
      </c>
      <c r="AG2108">
        <f>IF(ISBLANK('Raw Data'!A2103), 0, IF(ABS('Raw Data'!D2103-'Raw Data'!E2103)&lt;4, 'Raw Data'!BD2103, 0))</f>
        <v/>
      </c>
      <c r="AH2108">
        <f>IF(ISBLANK('Raw Data'!D2103), 0, IF('Raw Data'!E2103-'Raw Data'!D2103&gt;3, 'Raw Data'!BE2103, 0))</f>
        <v/>
      </c>
      <c r="AI2108">
        <f>IF(SUM('Raw Data'!D2103:E2103)&gt;'Raw Data'!F2103, 'Raw Data'!G2103, 0)</f>
        <v/>
      </c>
      <c r="AJ2108">
        <f>IF(ISBLANK('Raw Data'!D2103), 0, IF(SUM('Raw Data'!D2103:E2103)&lt;'Raw Data'!F2103, 'Raw Data'!H2103, 0))</f>
        <v/>
      </c>
      <c r="AK2108">
        <f>IF(ISBLANK('Raw Data'!A2103), 0, IF(AND('Raw Data'!D2103&lt;3, 'Raw Data'!E2103&lt;3, 'Raw Data'!F2103&lt;BB$2), 'Raw Data'!AF2103, 0))</f>
        <v/>
      </c>
      <c r="AL2108">
        <f>IF(ISBLANK('Raw Data'!A2103), 0, IF(AND('Raw Data'!D2103&lt;4, 'Raw Data'!E2103&lt;4, 'Raw Data'!F2103&lt;BB$2), 'Raw Data'!AI2103, 0))</f>
        <v/>
      </c>
      <c r="AM2108">
        <f>IF(ISBLANK('Raw Data'!A2103), 0, IF(AND('Raw Data'!D2103&lt;5, 'Raw Data'!E2103&lt;5, 'Raw Data'!F2103&lt;BB$2), 'Raw Data'!AL2103, 0))</f>
        <v/>
      </c>
      <c r="AN2108">
        <f>IF(ISBLANK('Raw Data'!A2103), 0, IF(AND('Raw Data'!D2103&lt;6, 'Raw Data'!E2103&lt;6, 'Raw Data'!F2103&lt;BB$2), 'Raw Data'!AO2103, 0))</f>
        <v/>
      </c>
      <c r="AO2108">
        <f>IF(ISBLANK('Raw Data'!A2103), 0, IF(AND('Raw Data'!I2103&lt;Analysis!$BC$2, 'Raw Data'!D2103-'Raw Data'!E2103&gt;1), 'Raw Data'!AW2103, IF(AND('Raw Data'!J2103&lt;Analysis!$BC$2, 'Raw Data'!E2103-'Raw Data'!D2103&gt;1), 'Raw Data'!AY2103, 0)))</f>
        <v/>
      </c>
      <c r="AP2108">
        <f>IF(ISBLANK('Raw Data'!A2103), 0, IF(AND('Raw Data'!I2103&lt;Analysis!$BC$2, 'Raw Data'!D2103-'Raw Data'!E2103&gt;2), 'Raw Data'!AZ2103, IF(AND('Raw Data'!J2103&lt;Analysis!$BC$2, 'Raw Data'!E2103-'Raw Data'!D2103&gt;2), 'Raw Data'!BB2103, 0)))</f>
        <v/>
      </c>
      <c r="AQ2108">
        <f>IF(ISBLANK('Raw Data'!A2103), 0, IF(AND('Raw Data'!I2103&lt;Analysis!$BC$2, 'Raw Data'!D2103-'Raw Data'!E2103&gt;3), 'Raw Data'!BC2103, IF(AND('Raw Data'!J2103&lt;Analysis!$BC$2, 'Raw Data'!E2103-'Raw Data'!D2103&gt;3), 'Raw Data'!BE2103, 0)))</f>
        <v/>
      </c>
      <c r="AR2108">
        <f>IF('Hidden Analysiss'!D2104=1,IF(ABS('Raw Data'!E2103-'Raw Data'!D2103)&lt;2,'Raw Data'!AX2103,0), 0)</f>
        <v/>
      </c>
      <c r="AS2108">
        <f>IF('Hidden Analysiss'!D2104=1,IF(ABS('Raw Data'!E2103-'Raw Data'!D2103)&lt;3,'Raw Data'!BA2103,0), 0)</f>
        <v/>
      </c>
      <c r="AT2108">
        <f>IF('Hidden Analysiss'!D2104=1,IF(ABS('Raw Data'!E2103-'Raw Data'!D2103)&lt;4,'Raw Data'!BD2103,0), 0)</f>
        <v/>
      </c>
      <c r="AU2108">
        <f>IF(AND('Hidden Analysiss'!E2104=1, ABS('Raw Data'!E2103-'Raw Data'!D2103)&lt;2), 'Raw Data'!AX2103, 0)</f>
        <v/>
      </c>
      <c r="AV2108">
        <f>IF(AND('Hidden Analysiss'!E2104=1, ABS('Raw Data'!E2103-'Raw Data'!D2103)&lt;3), 'Raw Data'!BA2103, 0)</f>
        <v/>
      </c>
      <c r="AW2108">
        <f>IF(AND('Hidden Analysiss'!E2104=1, ABS('Raw Data'!E2103-'Raw Data'!D2103)&lt;3), 'Raw Data'!BD2103, 0)</f>
        <v/>
      </c>
    </row>
    <row r="2109">
      <c r="A2109" s="1">
        <f>'Raw Data'!A2104</f>
        <v/>
      </c>
      <c r="B2109">
        <f>IF('Raw Data'!E2104&gt;'Raw Data'!D2104, 'Raw Data'!J2104, 0)</f>
        <v/>
      </c>
      <c r="C2109">
        <f>IF('Raw Data'!D2104&gt;'Raw Data'!E2104, 'Raw Data'!I2104, 0)</f>
        <v/>
      </c>
      <c r="D2109">
        <f>SUM(G2109:H2109)</f>
        <v/>
      </c>
      <c r="E2109">
        <f>IF(AND('Raw Data'!J2104&lt;'Raw Data'!I2104,'Raw Data'!E2104&gt;'Raw Data'!D2104,'Raw Data'!E2104-'Raw Data'!D2104&gt;3),'Raw Data'!N2104,IF(AND('Raw Data'!I2104&lt;'Raw Data'!J2104,'Raw Data'!D2104&gt;'Raw Data'!E2104,'Raw Data'!D2104-'Raw Data'!E2104&gt;3),'Raw Data'!M2104,0))</f>
        <v/>
      </c>
      <c r="F2109">
        <f>IF(AND('Raw Data'!J2104&lt;'Raw Data'!I2104,'Raw Data'!E2104&gt;'Raw Data'!D2104,'Raw Data'!E2104-'Raw Data'!D2104&lt;4),'Raw Data'!L2104,IF(AND('Raw Data'!I2104&lt;'Raw Data'!J2104,'Raw Data'!D2104&gt;'Raw Data'!E2104,'Raw Data'!D2104-'Raw Data'!E2104&lt;4),'Raw Data'!K2104,0))</f>
        <v/>
      </c>
      <c r="G2109">
        <f>IF(AND('Raw Data'!J2104&lt;'Raw Data'!I2104, 'Raw Data'!E2104&gt;'Raw Data'!D2104), 'Raw Data'!J2104, 0)</f>
        <v/>
      </c>
      <c r="H2109">
        <f>IF(AND('Raw Data'!J2104&gt;'Raw Data'!I2104, 'Raw Data'!E2104&lt;'Raw Data'!D2104), 'Raw Data'!I2104, 0)</f>
        <v/>
      </c>
      <c r="I2109">
        <f>SUM(J2109:K2109)</f>
        <v/>
      </c>
      <c r="J2109">
        <f>IF(AND('Raw Data'!J2104&gt;'Raw Data'!I2104, 'Raw Data'!E2104&gt;'Raw Data'!D2104), 'Raw Data'!J2104, 0)</f>
        <v/>
      </c>
      <c r="K2109">
        <f>IF(AND('Raw Data'!I2104&gt;'Raw Data'!J2104, 'Raw Data'!D2104&gt;'Raw Data'!E2104), 'Raw Data'!I2104, 0)</f>
        <v/>
      </c>
      <c r="L2109">
        <f>IF('Raw Data'!E2104-'Raw Data'!D2104&gt;3, 'Raw Data'!N2104, 0)</f>
        <v/>
      </c>
      <c r="M2109">
        <f>IF('Raw Data'!D2104-'Raw Data'!E2104&gt;3, 'Raw Data'!M2104, 0)</f>
        <v/>
      </c>
      <c r="N2109">
        <f>IF(ISBLANK('Raw Data'!D2104),0,IF(AND('Raw Data'!E2104&gt;'Raw Data'!D2104,'Raw Data'!E2104-'Raw Data'!D2104&gt;0,'Raw Data'!E2104-'Raw Data'!D2104&lt;4),'Raw Data'!L2104, 0))</f>
        <v/>
      </c>
      <c r="O2109">
        <f>IF(ISBLANK('Raw Data'!D2104),0,IF(AND('Raw Data'!E2104&gt;'Raw Data'!D2104,'Raw Data'!E2104-'Raw Data'!D2104&gt;0,'Raw Data'!D2104-'Raw Data'!E2104&lt;4),'Raw Data'!K2104, 0))</f>
        <v/>
      </c>
      <c r="P2109">
        <f>IF('Raw Data'!E2104-'Raw Data'!D2104&gt;3, 'Raw Data'!N2104, IF('Raw Data'!D2104-'Raw Data'!E2104&gt;3, 'Raw Data'!M2104, 0))</f>
        <v/>
      </c>
      <c r="Q2109">
        <f>IF(ISBLANK('Raw Data'!E2104),0,IF(AND('Raw Data'!E2104-'Raw Data'!D2104&lt;4,'Raw Data'!E2104-'Raw Data'!D2104&gt;0),'Raw Data'!L2104,IF(AND('Raw Data'!D2104&gt;'Raw Data'!E2104,'Raw Data'!D2104-'Raw Data'!E2104&gt;0),'Raw Data'!K2104,0)))</f>
        <v/>
      </c>
      <c r="R2109">
        <f>IF(ISBLANK('Raw Data'!K2104),0,IFERROR(IF(MATCH(SMALL('Raw Data'!K2104:N2104,1),L2109:O2109,0),SMALL('Raw Data'!K2104:N2104,1)),0))</f>
        <v/>
      </c>
      <c r="S2109">
        <f>IF(ISBLANK('Raw Data'!K2104),0,IFERROR(IF(MATCH(SMALL('Raw Data'!K2104:N2104,2),L2109:O2109,0),SMALL('Raw Data'!K2104:N2104,2)),0))</f>
        <v/>
      </c>
      <c r="T2109">
        <f>IF(ISBLANK('Raw Data'!K2104),0,IFERROR(IF(MATCH(SMALL('Raw Data'!K2104:N2104,3),L2109:O2109,0),SMALL('Raw Data'!K2104:N2104,3)),0))</f>
        <v/>
      </c>
      <c r="U2109">
        <f>IF(ISBLANK('Raw Data'!K2104),0,IFERROR(IF(MATCH(SMALL('Raw Data'!K2104:N2104,4),L2109:O2109,0),SMALL('Raw Data'!K2104:N2104,4)),0))</f>
        <v/>
      </c>
      <c r="V2109">
        <f>IF(AND('Raw Data'!D2104&lt;3, 'Raw Data'!E2104&lt;3, 'Raw Data'!A2104&gt;0), 'Raw Data'!AF2104, 0)</f>
        <v/>
      </c>
      <c r="W2109">
        <f>IF(AND('Raw Data'!D2104&lt;4, 'Raw Data'!E2104&lt;4, 'Raw Data'!A2104&gt;0), 'Raw Data'!AI2104, 0)</f>
        <v/>
      </c>
      <c r="X2109">
        <f>IF(AND('Raw Data'!D2104&lt;5, 'Raw Data'!E2104&lt;5, 'Raw Data'!A2104&gt;0), 'Raw Data'!AL2104, 0)</f>
        <v/>
      </c>
      <c r="Y2109">
        <f>IF(AND('Raw Data'!D2104&lt;6, 'Raw Data'!E2104&lt;6, 'Raw Data'!A2104&gt;0), 'Raw Data'!AO2104, 0)</f>
        <v/>
      </c>
      <c r="Z2109">
        <f>IF(ISBLANK('Raw Data'!D2104), 0, IF('Raw Data'!D2104-'Raw Data'!E2104&gt;1, 'Raw Data'!AW2104, 0))</f>
        <v/>
      </c>
      <c r="AA2109">
        <f>IF(ISBLANK('Raw Data'!A2104), 0, IF(ABS('Raw Data'!D2104-'Raw Data'!E2104)&lt;2, 'Raw Data'!AX2104, 0))</f>
        <v/>
      </c>
      <c r="AB2109">
        <f>IF(ISBLANK('Raw Data'!D2104), 0, IF('Raw Data'!E2104-'Raw Data'!D2104&gt;1, 'Raw Data'!AY2104, 0))</f>
        <v/>
      </c>
      <c r="AC2109">
        <f>IF(ISBLANK('Raw Data'!D2104), 0, IF('Raw Data'!D2104-'Raw Data'!E2104&gt;2, 'Raw Data'!AZ2104, 0))</f>
        <v/>
      </c>
      <c r="AD2109">
        <f>IF(ISBLANK('Raw Data'!A2104), 0, IF(ABS('Raw Data'!D2104-'Raw Data'!E2104)&lt;3, 'Raw Data'!BA2104, 0))</f>
        <v/>
      </c>
      <c r="AE2109">
        <f>IF(ISBLANK('Raw Data'!D2104), 0, IF('Raw Data'!E2104-'Raw Data'!D2104&gt;2, 'Raw Data'!BB2104, 0))</f>
        <v/>
      </c>
      <c r="AF2109">
        <f>IF(ISBLANK('Raw Data'!D2104), 0, IF('Raw Data'!D2104-'Raw Data'!E2104&gt;3, 'Raw Data'!BC2104, 0))</f>
        <v/>
      </c>
      <c r="AG2109">
        <f>IF(ISBLANK('Raw Data'!A2104), 0, IF(ABS('Raw Data'!D2104-'Raw Data'!E2104)&lt;4, 'Raw Data'!BD2104, 0))</f>
        <v/>
      </c>
      <c r="AH2109">
        <f>IF(ISBLANK('Raw Data'!D2104), 0, IF('Raw Data'!E2104-'Raw Data'!D2104&gt;3, 'Raw Data'!BE2104, 0))</f>
        <v/>
      </c>
      <c r="AI2109">
        <f>IF(SUM('Raw Data'!D2104:E2104)&gt;'Raw Data'!F2104, 'Raw Data'!G2104, 0)</f>
        <v/>
      </c>
      <c r="AJ2109">
        <f>IF(ISBLANK('Raw Data'!D2104), 0, IF(SUM('Raw Data'!D2104:E2104)&lt;'Raw Data'!F2104, 'Raw Data'!H2104, 0))</f>
        <v/>
      </c>
      <c r="AK2109">
        <f>IF(ISBLANK('Raw Data'!A2104), 0, IF(AND('Raw Data'!D2104&lt;3, 'Raw Data'!E2104&lt;3, 'Raw Data'!F2104&lt;BB$2), 'Raw Data'!AF2104, 0))</f>
        <v/>
      </c>
      <c r="AL2109">
        <f>IF(ISBLANK('Raw Data'!A2104), 0, IF(AND('Raw Data'!D2104&lt;4, 'Raw Data'!E2104&lt;4, 'Raw Data'!F2104&lt;BB$2), 'Raw Data'!AI2104, 0))</f>
        <v/>
      </c>
      <c r="AM2109">
        <f>IF(ISBLANK('Raw Data'!A2104), 0, IF(AND('Raw Data'!D2104&lt;5, 'Raw Data'!E2104&lt;5, 'Raw Data'!F2104&lt;BB$2), 'Raw Data'!AL2104, 0))</f>
        <v/>
      </c>
      <c r="AN2109">
        <f>IF(ISBLANK('Raw Data'!A2104), 0, IF(AND('Raw Data'!D2104&lt;6, 'Raw Data'!E2104&lt;6, 'Raw Data'!F2104&lt;BB$2), 'Raw Data'!AO2104, 0))</f>
        <v/>
      </c>
      <c r="AO2109">
        <f>IF(ISBLANK('Raw Data'!A2104), 0, IF(AND('Raw Data'!I2104&lt;Analysis!$BC$2, 'Raw Data'!D2104-'Raw Data'!E2104&gt;1), 'Raw Data'!AW2104, IF(AND('Raw Data'!J2104&lt;Analysis!$BC$2, 'Raw Data'!E2104-'Raw Data'!D2104&gt;1), 'Raw Data'!AY2104, 0)))</f>
        <v/>
      </c>
      <c r="AP2109">
        <f>IF(ISBLANK('Raw Data'!A2104), 0, IF(AND('Raw Data'!I2104&lt;Analysis!$BC$2, 'Raw Data'!D2104-'Raw Data'!E2104&gt;2), 'Raw Data'!AZ2104, IF(AND('Raw Data'!J2104&lt;Analysis!$BC$2, 'Raw Data'!E2104-'Raw Data'!D2104&gt;2), 'Raw Data'!BB2104, 0)))</f>
        <v/>
      </c>
      <c r="AQ2109">
        <f>IF(ISBLANK('Raw Data'!A2104), 0, IF(AND('Raw Data'!I2104&lt;Analysis!$BC$2, 'Raw Data'!D2104-'Raw Data'!E2104&gt;3), 'Raw Data'!BC2104, IF(AND('Raw Data'!J2104&lt;Analysis!$BC$2, 'Raw Data'!E2104-'Raw Data'!D2104&gt;3), 'Raw Data'!BE2104, 0)))</f>
        <v/>
      </c>
      <c r="AR2109">
        <f>IF('Hidden Analysiss'!D2105=1,IF(ABS('Raw Data'!E2104-'Raw Data'!D2104)&lt;2,'Raw Data'!AX2104,0), 0)</f>
        <v/>
      </c>
      <c r="AS2109">
        <f>IF('Hidden Analysiss'!D2105=1,IF(ABS('Raw Data'!E2104-'Raw Data'!D2104)&lt;3,'Raw Data'!BA2104,0), 0)</f>
        <v/>
      </c>
      <c r="AT2109">
        <f>IF('Hidden Analysiss'!D2105=1,IF(ABS('Raw Data'!E2104-'Raw Data'!D2104)&lt;4,'Raw Data'!BD2104,0), 0)</f>
        <v/>
      </c>
      <c r="AU2109">
        <f>IF(AND('Hidden Analysiss'!E2105=1, ABS('Raw Data'!E2104-'Raw Data'!D2104)&lt;2), 'Raw Data'!AX2104, 0)</f>
        <v/>
      </c>
      <c r="AV2109">
        <f>IF(AND('Hidden Analysiss'!E2105=1, ABS('Raw Data'!E2104-'Raw Data'!D2104)&lt;3), 'Raw Data'!BA2104, 0)</f>
        <v/>
      </c>
      <c r="AW2109">
        <f>IF(AND('Hidden Analysiss'!E2105=1, ABS('Raw Data'!E2104-'Raw Data'!D2104)&lt;3), 'Raw Data'!BD2104, 0)</f>
        <v/>
      </c>
    </row>
    <row r="2110">
      <c r="A2110" s="1">
        <f>'Raw Data'!A2105</f>
        <v/>
      </c>
      <c r="B2110">
        <f>IF('Raw Data'!E2105&gt;'Raw Data'!D2105, 'Raw Data'!J2105, 0)</f>
        <v/>
      </c>
      <c r="C2110">
        <f>IF('Raw Data'!D2105&gt;'Raw Data'!E2105, 'Raw Data'!I2105, 0)</f>
        <v/>
      </c>
      <c r="D2110">
        <f>SUM(G2110:H2110)</f>
        <v/>
      </c>
      <c r="E2110">
        <f>IF(AND('Raw Data'!J2105&lt;'Raw Data'!I2105,'Raw Data'!E2105&gt;'Raw Data'!D2105,'Raw Data'!E2105-'Raw Data'!D2105&gt;3),'Raw Data'!N2105,IF(AND('Raw Data'!I2105&lt;'Raw Data'!J2105,'Raw Data'!D2105&gt;'Raw Data'!E2105,'Raw Data'!D2105-'Raw Data'!E2105&gt;3),'Raw Data'!M2105,0))</f>
        <v/>
      </c>
      <c r="F2110">
        <f>IF(AND('Raw Data'!J2105&lt;'Raw Data'!I2105,'Raw Data'!E2105&gt;'Raw Data'!D2105,'Raw Data'!E2105-'Raw Data'!D2105&lt;4),'Raw Data'!L2105,IF(AND('Raw Data'!I2105&lt;'Raw Data'!J2105,'Raw Data'!D2105&gt;'Raw Data'!E2105,'Raw Data'!D2105-'Raw Data'!E2105&lt;4),'Raw Data'!K2105,0))</f>
        <v/>
      </c>
      <c r="G2110">
        <f>IF(AND('Raw Data'!J2105&lt;'Raw Data'!I2105, 'Raw Data'!E2105&gt;'Raw Data'!D2105), 'Raw Data'!J2105, 0)</f>
        <v/>
      </c>
      <c r="H2110">
        <f>IF(AND('Raw Data'!J2105&gt;'Raw Data'!I2105, 'Raw Data'!E2105&lt;'Raw Data'!D2105), 'Raw Data'!I2105, 0)</f>
        <v/>
      </c>
      <c r="I2110">
        <f>SUM(J2110:K2110)</f>
        <v/>
      </c>
      <c r="J2110">
        <f>IF(AND('Raw Data'!J2105&gt;'Raw Data'!I2105, 'Raw Data'!E2105&gt;'Raw Data'!D2105), 'Raw Data'!J2105, 0)</f>
        <v/>
      </c>
      <c r="K2110">
        <f>IF(AND('Raw Data'!I2105&gt;'Raw Data'!J2105, 'Raw Data'!D2105&gt;'Raw Data'!E2105), 'Raw Data'!I2105, 0)</f>
        <v/>
      </c>
      <c r="L2110">
        <f>IF('Raw Data'!E2105-'Raw Data'!D2105&gt;3, 'Raw Data'!N2105, 0)</f>
        <v/>
      </c>
      <c r="M2110">
        <f>IF('Raw Data'!D2105-'Raw Data'!E2105&gt;3, 'Raw Data'!M2105, 0)</f>
        <v/>
      </c>
      <c r="N2110">
        <f>IF(ISBLANK('Raw Data'!D2105),0,IF(AND('Raw Data'!E2105&gt;'Raw Data'!D2105,'Raw Data'!E2105-'Raw Data'!D2105&gt;0,'Raw Data'!E2105-'Raw Data'!D2105&lt;4),'Raw Data'!L2105, 0))</f>
        <v/>
      </c>
      <c r="O2110">
        <f>IF(ISBLANK('Raw Data'!D2105),0,IF(AND('Raw Data'!E2105&gt;'Raw Data'!D2105,'Raw Data'!E2105-'Raw Data'!D2105&gt;0,'Raw Data'!D2105-'Raw Data'!E2105&lt;4),'Raw Data'!K2105, 0))</f>
        <v/>
      </c>
      <c r="P2110">
        <f>IF('Raw Data'!E2105-'Raw Data'!D2105&gt;3, 'Raw Data'!N2105, IF('Raw Data'!D2105-'Raw Data'!E2105&gt;3, 'Raw Data'!M2105, 0))</f>
        <v/>
      </c>
      <c r="Q2110">
        <f>IF(ISBLANK('Raw Data'!E2105),0,IF(AND('Raw Data'!E2105-'Raw Data'!D2105&lt;4,'Raw Data'!E2105-'Raw Data'!D2105&gt;0),'Raw Data'!L2105,IF(AND('Raw Data'!D2105&gt;'Raw Data'!E2105,'Raw Data'!D2105-'Raw Data'!E2105&gt;0),'Raw Data'!K2105,0)))</f>
        <v/>
      </c>
      <c r="R2110">
        <f>IF(ISBLANK('Raw Data'!K2105),0,IFERROR(IF(MATCH(SMALL('Raw Data'!K2105:N2105,1),L2110:O2110,0),SMALL('Raw Data'!K2105:N2105,1)),0))</f>
        <v/>
      </c>
      <c r="S2110">
        <f>IF(ISBLANK('Raw Data'!K2105),0,IFERROR(IF(MATCH(SMALL('Raw Data'!K2105:N2105,2),L2110:O2110,0),SMALL('Raw Data'!K2105:N2105,2)),0))</f>
        <v/>
      </c>
      <c r="T2110">
        <f>IF(ISBLANK('Raw Data'!K2105),0,IFERROR(IF(MATCH(SMALL('Raw Data'!K2105:N2105,3),L2110:O2110,0),SMALL('Raw Data'!K2105:N2105,3)),0))</f>
        <v/>
      </c>
      <c r="U2110">
        <f>IF(ISBLANK('Raw Data'!K2105),0,IFERROR(IF(MATCH(SMALL('Raw Data'!K2105:N2105,4),L2110:O2110,0),SMALL('Raw Data'!K2105:N2105,4)),0))</f>
        <v/>
      </c>
      <c r="V2110">
        <f>IF(AND('Raw Data'!D2105&lt;3, 'Raw Data'!E2105&lt;3, 'Raw Data'!A2105&gt;0), 'Raw Data'!AF2105, 0)</f>
        <v/>
      </c>
      <c r="W2110">
        <f>IF(AND('Raw Data'!D2105&lt;4, 'Raw Data'!E2105&lt;4, 'Raw Data'!A2105&gt;0), 'Raw Data'!AI2105, 0)</f>
        <v/>
      </c>
      <c r="X2110">
        <f>IF(AND('Raw Data'!D2105&lt;5, 'Raw Data'!E2105&lt;5, 'Raw Data'!A2105&gt;0), 'Raw Data'!AL2105, 0)</f>
        <v/>
      </c>
      <c r="Y2110">
        <f>IF(AND('Raw Data'!D2105&lt;6, 'Raw Data'!E2105&lt;6, 'Raw Data'!A2105&gt;0), 'Raw Data'!AO2105, 0)</f>
        <v/>
      </c>
      <c r="Z2110">
        <f>IF(ISBLANK('Raw Data'!D2105), 0, IF('Raw Data'!D2105-'Raw Data'!E2105&gt;1, 'Raw Data'!AW2105, 0))</f>
        <v/>
      </c>
      <c r="AA2110">
        <f>IF(ISBLANK('Raw Data'!A2105), 0, IF(ABS('Raw Data'!D2105-'Raw Data'!E2105)&lt;2, 'Raw Data'!AX2105, 0))</f>
        <v/>
      </c>
      <c r="AB2110">
        <f>IF(ISBLANK('Raw Data'!D2105), 0, IF('Raw Data'!E2105-'Raw Data'!D2105&gt;1, 'Raw Data'!AY2105, 0))</f>
        <v/>
      </c>
      <c r="AC2110">
        <f>IF(ISBLANK('Raw Data'!D2105), 0, IF('Raw Data'!D2105-'Raw Data'!E2105&gt;2, 'Raw Data'!AZ2105, 0))</f>
        <v/>
      </c>
      <c r="AD2110">
        <f>IF(ISBLANK('Raw Data'!A2105), 0, IF(ABS('Raw Data'!D2105-'Raw Data'!E2105)&lt;3, 'Raw Data'!BA2105, 0))</f>
        <v/>
      </c>
      <c r="AE2110">
        <f>IF(ISBLANK('Raw Data'!D2105), 0, IF('Raw Data'!E2105-'Raw Data'!D2105&gt;2, 'Raw Data'!BB2105, 0))</f>
        <v/>
      </c>
      <c r="AF2110">
        <f>IF(ISBLANK('Raw Data'!D2105), 0, IF('Raw Data'!D2105-'Raw Data'!E2105&gt;3, 'Raw Data'!BC2105, 0))</f>
        <v/>
      </c>
      <c r="AG2110">
        <f>IF(ISBLANK('Raw Data'!A2105), 0, IF(ABS('Raw Data'!D2105-'Raw Data'!E2105)&lt;4, 'Raw Data'!BD2105, 0))</f>
        <v/>
      </c>
      <c r="AH2110">
        <f>IF(ISBLANK('Raw Data'!D2105), 0, IF('Raw Data'!E2105-'Raw Data'!D2105&gt;3, 'Raw Data'!BE2105, 0))</f>
        <v/>
      </c>
      <c r="AI2110">
        <f>IF(SUM('Raw Data'!D2105:E2105)&gt;'Raw Data'!F2105, 'Raw Data'!G2105, 0)</f>
        <v/>
      </c>
      <c r="AJ2110">
        <f>IF(ISBLANK('Raw Data'!D2105), 0, IF(SUM('Raw Data'!D2105:E2105)&lt;'Raw Data'!F2105, 'Raw Data'!H2105, 0))</f>
        <v/>
      </c>
      <c r="AK2110">
        <f>IF(ISBLANK('Raw Data'!A2105), 0, IF(AND('Raw Data'!D2105&lt;3, 'Raw Data'!E2105&lt;3, 'Raw Data'!F2105&lt;BB$2), 'Raw Data'!AF2105, 0))</f>
        <v/>
      </c>
      <c r="AL2110">
        <f>IF(ISBLANK('Raw Data'!A2105), 0, IF(AND('Raw Data'!D2105&lt;4, 'Raw Data'!E2105&lt;4, 'Raw Data'!F2105&lt;BB$2), 'Raw Data'!AI2105, 0))</f>
        <v/>
      </c>
      <c r="AM2110">
        <f>IF(ISBLANK('Raw Data'!A2105), 0, IF(AND('Raw Data'!D2105&lt;5, 'Raw Data'!E2105&lt;5, 'Raw Data'!F2105&lt;BB$2), 'Raw Data'!AL2105, 0))</f>
        <v/>
      </c>
      <c r="AN2110">
        <f>IF(ISBLANK('Raw Data'!A2105), 0, IF(AND('Raw Data'!D2105&lt;6, 'Raw Data'!E2105&lt;6, 'Raw Data'!F2105&lt;BB$2), 'Raw Data'!AO2105, 0))</f>
        <v/>
      </c>
      <c r="AO2110">
        <f>IF(ISBLANK('Raw Data'!A2105), 0, IF(AND('Raw Data'!I2105&lt;Analysis!$BC$2, 'Raw Data'!D2105-'Raw Data'!E2105&gt;1), 'Raw Data'!AW2105, IF(AND('Raw Data'!J2105&lt;Analysis!$BC$2, 'Raw Data'!E2105-'Raw Data'!D2105&gt;1), 'Raw Data'!AY2105, 0)))</f>
        <v/>
      </c>
      <c r="AP2110">
        <f>IF(ISBLANK('Raw Data'!A2105), 0, IF(AND('Raw Data'!I2105&lt;Analysis!$BC$2, 'Raw Data'!D2105-'Raw Data'!E2105&gt;2), 'Raw Data'!AZ2105, IF(AND('Raw Data'!J2105&lt;Analysis!$BC$2, 'Raw Data'!E2105-'Raw Data'!D2105&gt;2), 'Raw Data'!BB2105, 0)))</f>
        <v/>
      </c>
      <c r="AQ2110">
        <f>IF(ISBLANK('Raw Data'!A2105), 0, IF(AND('Raw Data'!I2105&lt;Analysis!$BC$2, 'Raw Data'!D2105-'Raw Data'!E2105&gt;3), 'Raw Data'!BC2105, IF(AND('Raw Data'!J2105&lt;Analysis!$BC$2, 'Raw Data'!E2105-'Raw Data'!D2105&gt;3), 'Raw Data'!BE2105, 0)))</f>
        <v/>
      </c>
      <c r="AR2110">
        <f>IF('Hidden Analysiss'!D2106=1,IF(ABS('Raw Data'!E2105-'Raw Data'!D2105)&lt;2,'Raw Data'!AX2105,0), 0)</f>
        <v/>
      </c>
      <c r="AS2110">
        <f>IF('Hidden Analysiss'!D2106=1,IF(ABS('Raw Data'!E2105-'Raw Data'!D2105)&lt;3,'Raw Data'!BA2105,0), 0)</f>
        <v/>
      </c>
      <c r="AT2110">
        <f>IF('Hidden Analysiss'!D2106=1,IF(ABS('Raw Data'!E2105-'Raw Data'!D2105)&lt;4,'Raw Data'!BD2105,0), 0)</f>
        <v/>
      </c>
      <c r="AU2110">
        <f>IF(AND('Hidden Analysiss'!E2106=1, ABS('Raw Data'!E2105-'Raw Data'!D2105)&lt;2), 'Raw Data'!AX2105, 0)</f>
        <v/>
      </c>
      <c r="AV2110">
        <f>IF(AND('Hidden Analysiss'!E2106=1, ABS('Raw Data'!E2105-'Raw Data'!D2105)&lt;3), 'Raw Data'!BA2105, 0)</f>
        <v/>
      </c>
      <c r="AW2110">
        <f>IF(AND('Hidden Analysiss'!E2106=1, ABS('Raw Data'!E2105-'Raw Data'!D2105)&lt;3), 'Raw Data'!BD2105, 0)</f>
        <v/>
      </c>
    </row>
    <row r="2111">
      <c r="A2111" s="1">
        <f>'Raw Data'!A2106</f>
        <v/>
      </c>
      <c r="B2111">
        <f>IF('Raw Data'!E2106&gt;'Raw Data'!D2106, 'Raw Data'!J2106, 0)</f>
        <v/>
      </c>
      <c r="C2111">
        <f>IF('Raw Data'!D2106&gt;'Raw Data'!E2106, 'Raw Data'!I2106, 0)</f>
        <v/>
      </c>
      <c r="D2111">
        <f>SUM(G2111:H2111)</f>
        <v/>
      </c>
      <c r="E2111">
        <f>IF(AND('Raw Data'!J2106&lt;'Raw Data'!I2106,'Raw Data'!E2106&gt;'Raw Data'!D2106,'Raw Data'!E2106-'Raw Data'!D2106&gt;3),'Raw Data'!N2106,IF(AND('Raw Data'!I2106&lt;'Raw Data'!J2106,'Raw Data'!D2106&gt;'Raw Data'!E2106,'Raw Data'!D2106-'Raw Data'!E2106&gt;3),'Raw Data'!M2106,0))</f>
        <v/>
      </c>
      <c r="F2111">
        <f>IF(AND('Raw Data'!J2106&lt;'Raw Data'!I2106,'Raw Data'!E2106&gt;'Raw Data'!D2106,'Raw Data'!E2106-'Raw Data'!D2106&lt;4),'Raw Data'!L2106,IF(AND('Raw Data'!I2106&lt;'Raw Data'!J2106,'Raw Data'!D2106&gt;'Raw Data'!E2106,'Raw Data'!D2106-'Raw Data'!E2106&lt;4),'Raw Data'!K2106,0))</f>
        <v/>
      </c>
      <c r="G2111">
        <f>IF(AND('Raw Data'!J2106&lt;'Raw Data'!I2106, 'Raw Data'!E2106&gt;'Raw Data'!D2106), 'Raw Data'!J2106, 0)</f>
        <v/>
      </c>
      <c r="H2111">
        <f>IF(AND('Raw Data'!J2106&gt;'Raw Data'!I2106, 'Raw Data'!E2106&lt;'Raw Data'!D2106), 'Raw Data'!I2106, 0)</f>
        <v/>
      </c>
      <c r="I2111">
        <f>SUM(J2111:K2111)</f>
        <v/>
      </c>
      <c r="J2111">
        <f>IF(AND('Raw Data'!J2106&gt;'Raw Data'!I2106, 'Raw Data'!E2106&gt;'Raw Data'!D2106), 'Raw Data'!J2106, 0)</f>
        <v/>
      </c>
      <c r="K2111">
        <f>IF(AND('Raw Data'!I2106&gt;'Raw Data'!J2106, 'Raw Data'!D2106&gt;'Raw Data'!E2106), 'Raw Data'!I2106, 0)</f>
        <v/>
      </c>
      <c r="L2111">
        <f>IF('Raw Data'!E2106-'Raw Data'!D2106&gt;3, 'Raw Data'!N2106, 0)</f>
        <v/>
      </c>
      <c r="M2111">
        <f>IF('Raw Data'!D2106-'Raw Data'!E2106&gt;3, 'Raw Data'!M2106, 0)</f>
        <v/>
      </c>
      <c r="N2111">
        <f>IF(ISBLANK('Raw Data'!D2106),0,IF(AND('Raw Data'!E2106&gt;'Raw Data'!D2106,'Raw Data'!E2106-'Raw Data'!D2106&gt;0,'Raw Data'!E2106-'Raw Data'!D2106&lt;4),'Raw Data'!L2106, 0))</f>
        <v/>
      </c>
      <c r="O2111">
        <f>IF(ISBLANK('Raw Data'!D2106),0,IF(AND('Raw Data'!E2106&gt;'Raw Data'!D2106,'Raw Data'!E2106-'Raw Data'!D2106&gt;0,'Raw Data'!D2106-'Raw Data'!E2106&lt;4),'Raw Data'!K2106, 0))</f>
        <v/>
      </c>
      <c r="P2111">
        <f>IF('Raw Data'!E2106-'Raw Data'!D2106&gt;3, 'Raw Data'!N2106, IF('Raw Data'!D2106-'Raw Data'!E2106&gt;3, 'Raw Data'!M2106, 0))</f>
        <v/>
      </c>
      <c r="Q2111">
        <f>IF(ISBLANK('Raw Data'!E2106),0,IF(AND('Raw Data'!E2106-'Raw Data'!D2106&lt;4,'Raw Data'!E2106-'Raw Data'!D2106&gt;0),'Raw Data'!L2106,IF(AND('Raw Data'!D2106&gt;'Raw Data'!E2106,'Raw Data'!D2106-'Raw Data'!E2106&gt;0),'Raw Data'!K2106,0)))</f>
        <v/>
      </c>
      <c r="R2111">
        <f>IF(ISBLANK('Raw Data'!K2106),0,IFERROR(IF(MATCH(SMALL('Raw Data'!K2106:N2106,1),L2111:O2111,0),SMALL('Raw Data'!K2106:N2106,1)),0))</f>
        <v/>
      </c>
      <c r="S2111">
        <f>IF(ISBLANK('Raw Data'!K2106),0,IFERROR(IF(MATCH(SMALL('Raw Data'!K2106:N2106,2),L2111:O2111,0),SMALL('Raw Data'!K2106:N2106,2)),0))</f>
        <v/>
      </c>
      <c r="T2111">
        <f>IF(ISBLANK('Raw Data'!K2106),0,IFERROR(IF(MATCH(SMALL('Raw Data'!K2106:N2106,3),L2111:O2111,0),SMALL('Raw Data'!K2106:N2106,3)),0))</f>
        <v/>
      </c>
      <c r="U2111">
        <f>IF(ISBLANK('Raw Data'!K2106),0,IFERROR(IF(MATCH(SMALL('Raw Data'!K2106:N2106,4),L2111:O2111,0),SMALL('Raw Data'!K2106:N2106,4)),0))</f>
        <v/>
      </c>
      <c r="V2111">
        <f>IF(AND('Raw Data'!D2106&lt;3, 'Raw Data'!E2106&lt;3, 'Raw Data'!A2106&gt;0), 'Raw Data'!AF2106, 0)</f>
        <v/>
      </c>
      <c r="W2111">
        <f>IF(AND('Raw Data'!D2106&lt;4, 'Raw Data'!E2106&lt;4, 'Raw Data'!A2106&gt;0), 'Raw Data'!AI2106, 0)</f>
        <v/>
      </c>
      <c r="X2111">
        <f>IF(AND('Raw Data'!D2106&lt;5, 'Raw Data'!E2106&lt;5, 'Raw Data'!A2106&gt;0), 'Raw Data'!AL2106, 0)</f>
        <v/>
      </c>
      <c r="Y2111">
        <f>IF(AND('Raw Data'!D2106&lt;6, 'Raw Data'!E2106&lt;6, 'Raw Data'!A2106&gt;0), 'Raw Data'!AO2106, 0)</f>
        <v/>
      </c>
      <c r="Z2111">
        <f>IF(ISBLANK('Raw Data'!D2106), 0, IF('Raw Data'!D2106-'Raw Data'!E2106&gt;1, 'Raw Data'!AW2106, 0))</f>
        <v/>
      </c>
      <c r="AA2111">
        <f>IF(ISBLANK('Raw Data'!A2106), 0, IF(ABS('Raw Data'!D2106-'Raw Data'!E2106)&lt;2, 'Raw Data'!AX2106, 0))</f>
        <v/>
      </c>
      <c r="AB2111">
        <f>IF(ISBLANK('Raw Data'!D2106), 0, IF('Raw Data'!E2106-'Raw Data'!D2106&gt;1, 'Raw Data'!AY2106, 0))</f>
        <v/>
      </c>
      <c r="AC2111">
        <f>IF(ISBLANK('Raw Data'!D2106), 0, IF('Raw Data'!D2106-'Raw Data'!E2106&gt;2, 'Raw Data'!AZ2106, 0))</f>
        <v/>
      </c>
      <c r="AD2111">
        <f>IF(ISBLANK('Raw Data'!A2106), 0, IF(ABS('Raw Data'!D2106-'Raw Data'!E2106)&lt;3, 'Raw Data'!BA2106, 0))</f>
        <v/>
      </c>
      <c r="AE2111">
        <f>IF(ISBLANK('Raw Data'!D2106), 0, IF('Raw Data'!E2106-'Raw Data'!D2106&gt;2, 'Raw Data'!BB2106, 0))</f>
        <v/>
      </c>
      <c r="AF2111">
        <f>IF(ISBLANK('Raw Data'!D2106), 0, IF('Raw Data'!D2106-'Raw Data'!E2106&gt;3, 'Raw Data'!BC2106, 0))</f>
        <v/>
      </c>
      <c r="AG2111">
        <f>IF(ISBLANK('Raw Data'!A2106), 0, IF(ABS('Raw Data'!D2106-'Raw Data'!E2106)&lt;4, 'Raw Data'!BD2106, 0))</f>
        <v/>
      </c>
      <c r="AH2111">
        <f>IF(ISBLANK('Raw Data'!D2106), 0, IF('Raw Data'!E2106-'Raw Data'!D2106&gt;3, 'Raw Data'!BE2106, 0))</f>
        <v/>
      </c>
      <c r="AI2111">
        <f>IF(SUM('Raw Data'!D2106:E2106)&gt;'Raw Data'!F2106, 'Raw Data'!G2106, 0)</f>
        <v/>
      </c>
      <c r="AJ2111">
        <f>IF(ISBLANK('Raw Data'!D2106), 0, IF(SUM('Raw Data'!D2106:E2106)&lt;'Raw Data'!F2106, 'Raw Data'!H2106, 0))</f>
        <v/>
      </c>
      <c r="AK2111">
        <f>IF(ISBLANK('Raw Data'!A2106), 0, IF(AND('Raw Data'!D2106&lt;3, 'Raw Data'!E2106&lt;3, 'Raw Data'!F2106&lt;BB$2), 'Raw Data'!AF2106, 0))</f>
        <v/>
      </c>
      <c r="AL2111">
        <f>IF(ISBLANK('Raw Data'!A2106), 0, IF(AND('Raw Data'!D2106&lt;4, 'Raw Data'!E2106&lt;4, 'Raw Data'!F2106&lt;BB$2), 'Raw Data'!AI2106, 0))</f>
        <v/>
      </c>
      <c r="AM2111">
        <f>IF(ISBLANK('Raw Data'!A2106), 0, IF(AND('Raw Data'!D2106&lt;5, 'Raw Data'!E2106&lt;5, 'Raw Data'!F2106&lt;BB$2), 'Raw Data'!AL2106, 0))</f>
        <v/>
      </c>
      <c r="AN2111">
        <f>IF(ISBLANK('Raw Data'!A2106), 0, IF(AND('Raw Data'!D2106&lt;6, 'Raw Data'!E2106&lt;6, 'Raw Data'!F2106&lt;BB$2), 'Raw Data'!AO2106, 0))</f>
        <v/>
      </c>
      <c r="AO2111">
        <f>IF(ISBLANK('Raw Data'!A2106), 0, IF(AND('Raw Data'!I2106&lt;Analysis!$BC$2, 'Raw Data'!D2106-'Raw Data'!E2106&gt;1), 'Raw Data'!AW2106, IF(AND('Raw Data'!J2106&lt;Analysis!$BC$2, 'Raw Data'!E2106-'Raw Data'!D2106&gt;1), 'Raw Data'!AY2106, 0)))</f>
        <v/>
      </c>
      <c r="AP2111">
        <f>IF(ISBLANK('Raw Data'!A2106), 0, IF(AND('Raw Data'!I2106&lt;Analysis!$BC$2, 'Raw Data'!D2106-'Raw Data'!E2106&gt;2), 'Raw Data'!AZ2106, IF(AND('Raw Data'!J2106&lt;Analysis!$BC$2, 'Raw Data'!E2106-'Raw Data'!D2106&gt;2), 'Raw Data'!BB2106, 0)))</f>
        <v/>
      </c>
      <c r="AQ2111">
        <f>IF(ISBLANK('Raw Data'!A2106), 0, IF(AND('Raw Data'!I2106&lt;Analysis!$BC$2, 'Raw Data'!D2106-'Raw Data'!E2106&gt;3), 'Raw Data'!BC2106, IF(AND('Raw Data'!J2106&lt;Analysis!$BC$2, 'Raw Data'!E2106-'Raw Data'!D2106&gt;3), 'Raw Data'!BE2106, 0)))</f>
        <v/>
      </c>
      <c r="AR2111">
        <f>IF('Hidden Analysiss'!D2107=1,IF(ABS('Raw Data'!E2106-'Raw Data'!D2106)&lt;2,'Raw Data'!AX2106,0), 0)</f>
        <v/>
      </c>
      <c r="AS2111">
        <f>IF('Hidden Analysiss'!D2107=1,IF(ABS('Raw Data'!E2106-'Raw Data'!D2106)&lt;3,'Raw Data'!BA2106,0), 0)</f>
        <v/>
      </c>
      <c r="AT2111">
        <f>IF('Hidden Analysiss'!D2107=1,IF(ABS('Raw Data'!E2106-'Raw Data'!D2106)&lt;4,'Raw Data'!BD2106,0), 0)</f>
        <v/>
      </c>
      <c r="AU2111">
        <f>IF(AND('Hidden Analysiss'!E2107=1, ABS('Raw Data'!E2106-'Raw Data'!D2106)&lt;2), 'Raw Data'!AX2106, 0)</f>
        <v/>
      </c>
      <c r="AV2111">
        <f>IF(AND('Hidden Analysiss'!E2107=1, ABS('Raw Data'!E2106-'Raw Data'!D2106)&lt;3), 'Raw Data'!BA2106, 0)</f>
        <v/>
      </c>
      <c r="AW2111">
        <f>IF(AND('Hidden Analysiss'!E2107=1, ABS('Raw Data'!E2106-'Raw Data'!D2106)&lt;3), 'Raw Data'!BD2106, 0)</f>
        <v/>
      </c>
    </row>
    <row r="2112">
      <c r="A2112" s="1">
        <f>'Raw Data'!A2107</f>
        <v/>
      </c>
      <c r="B2112">
        <f>IF('Raw Data'!E2107&gt;'Raw Data'!D2107, 'Raw Data'!J2107, 0)</f>
        <v/>
      </c>
      <c r="C2112">
        <f>IF('Raw Data'!D2107&gt;'Raw Data'!E2107, 'Raw Data'!I2107, 0)</f>
        <v/>
      </c>
      <c r="D2112">
        <f>SUM(G2112:H2112)</f>
        <v/>
      </c>
      <c r="E2112">
        <f>IF(AND('Raw Data'!J2107&lt;'Raw Data'!I2107,'Raw Data'!E2107&gt;'Raw Data'!D2107,'Raw Data'!E2107-'Raw Data'!D2107&gt;3),'Raw Data'!N2107,IF(AND('Raw Data'!I2107&lt;'Raw Data'!J2107,'Raw Data'!D2107&gt;'Raw Data'!E2107,'Raw Data'!D2107-'Raw Data'!E2107&gt;3),'Raw Data'!M2107,0))</f>
        <v/>
      </c>
      <c r="F2112">
        <f>IF(AND('Raw Data'!J2107&lt;'Raw Data'!I2107,'Raw Data'!E2107&gt;'Raw Data'!D2107,'Raw Data'!E2107-'Raw Data'!D2107&lt;4),'Raw Data'!L2107,IF(AND('Raw Data'!I2107&lt;'Raw Data'!J2107,'Raw Data'!D2107&gt;'Raw Data'!E2107,'Raw Data'!D2107-'Raw Data'!E2107&lt;4),'Raw Data'!K2107,0))</f>
        <v/>
      </c>
      <c r="G2112">
        <f>IF(AND('Raw Data'!J2107&lt;'Raw Data'!I2107, 'Raw Data'!E2107&gt;'Raw Data'!D2107), 'Raw Data'!J2107, 0)</f>
        <v/>
      </c>
      <c r="H2112">
        <f>IF(AND('Raw Data'!J2107&gt;'Raw Data'!I2107, 'Raw Data'!E2107&lt;'Raw Data'!D2107), 'Raw Data'!I2107, 0)</f>
        <v/>
      </c>
      <c r="I2112">
        <f>SUM(J2112:K2112)</f>
        <v/>
      </c>
      <c r="J2112">
        <f>IF(AND('Raw Data'!J2107&gt;'Raw Data'!I2107, 'Raw Data'!E2107&gt;'Raw Data'!D2107), 'Raw Data'!J2107, 0)</f>
        <v/>
      </c>
      <c r="K2112">
        <f>IF(AND('Raw Data'!I2107&gt;'Raw Data'!J2107, 'Raw Data'!D2107&gt;'Raw Data'!E2107), 'Raw Data'!I2107, 0)</f>
        <v/>
      </c>
      <c r="L2112">
        <f>IF('Raw Data'!E2107-'Raw Data'!D2107&gt;3, 'Raw Data'!N2107, 0)</f>
        <v/>
      </c>
      <c r="M2112">
        <f>IF('Raw Data'!D2107-'Raw Data'!E2107&gt;3, 'Raw Data'!M2107, 0)</f>
        <v/>
      </c>
      <c r="N2112">
        <f>IF(ISBLANK('Raw Data'!D2107),0,IF(AND('Raw Data'!E2107&gt;'Raw Data'!D2107,'Raw Data'!E2107-'Raw Data'!D2107&gt;0,'Raw Data'!E2107-'Raw Data'!D2107&lt;4),'Raw Data'!L2107, 0))</f>
        <v/>
      </c>
      <c r="O2112">
        <f>IF(ISBLANK('Raw Data'!D2107),0,IF(AND('Raw Data'!E2107&gt;'Raw Data'!D2107,'Raw Data'!E2107-'Raw Data'!D2107&gt;0,'Raw Data'!D2107-'Raw Data'!E2107&lt;4),'Raw Data'!K2107, 0))</f>
        <v/>
      </c>
      <c r="P2112">
        <f>IF('Raw Data'!E2107-'Raw Data'!D2107&gt;3, 'Raw Data'!N2107, IF('Raw Data'!D2107-'Raw Data'!E2107&gt;3, 'Raw Data'!M2107, 0))</f>
        <v/>
      </c>
      <c r="Q2112">
        <f>IF(ISBLANK('Raw Data'!E2107),0,IF(AND('Raw Data'!E2107-'Raw Data'!D2107&lt;4,'Raw Data'!E2107-'Raw Data'!D2107&gt;0),'Raw Data'!L2107,IF(AND('Raw Data'!D2107&gt;'Raw Data'!E2107,'Raw Data'!D2107-'Raw Data'!E2107&gt;0),'Raw Data'!K2107,0)))</f>
        <v/>
      </c>
      <c r="R2112">
        <f>IF(ISBLANK('Raw Data'!K2107),0,IFERROR(IF(MATCH(SMALL('Raw Data'!K2107:N2107,1),L2112:O2112,0),SMALL('Raw Data'!K2107:N2107,1)),0))</f>
        <v/>
      </c>
      <c r="S2112">
        <f>IF(ISBLANK('Raw Data'!K2107),0,IFERROR(IF(MATCH(SMALL('Raw Data'!K2107:N2107,2),L2112:O2112,0),SMALL('Raw Data'!K2107:N2107,2)),0))</f>
        <v/>
      </c>
      <c r="T2112">
        <f>IF(ISBLANK('Raw Data'!K2107),0,IFERROR(IF(MATCH(SMALL('Raw Data'!K2107:N2107,3),L2112:O2112,0),SMALL('Raw Data'!K2107:N2107,3)),0))</f>
        <v/>
      </c>
      <c r="U2112">
        <f>IF(ISBLANK('Raw Data'!K2107),0,IFERROR(IF(MATCH(SMALL('Raw Data'!K2107:N2107,4),L2112:O2112,0),SMALL('Raw Data'!K2107:N2107,4)),0))</f>
        <v/>
      </c>
      <c r="V2112">
        <f>IF(AND('Raw Data'!D2107&lt;3, 'Raw Data'!E2107&lt;3, 'Raw Data'!A2107&gt;0), 'Raw Data'!AF2107, 0)</f>
        <v/>
      </c>
      <c r="W2112">
        <f>IF(AND('Raw Data'!D2107&lt;4, 'Raw Data'!E2107&lt;4, 'Raw Data'!A2107&gt;0), 'Raw Data'!AI2107, 0)</f>
        <v/>
      </c>
      <c r="X2112">
        <f>IF(AND('Raw Data'!D2107&lt;5, 'Raw Data'!E2107&lt;5, 'Raw Data'!A2107&gt;0), 'Raw Data'!AL2107, 0)</f>
        <v/>
      </c>
      <c r="Y2112">
        <f>IF(AND('Raw Data'!D2107&lt;6, 'Raw Data'!E2107&lt;6, 'Raw Data'!A2107&gt;0), 'Raw Data'!AO2107, 0)</f>
        <v/>
      </c>
      <c r="Z2112">
        <f>IF(ISBLANK('Raw Data'!D2107), 0, IF('Raw Data'!D2107-'Raw Data'!E2107&gt;1, 'Raw Data'!AW2107, 0))</f>
        <v/>
      </c>
      <c r="AA2112">
        <f>IF(ISBLANK('Raw Data'!A2107), 0, IF(ABS('Raw Data'!D2107-'Raw Data'!E2107)&lt;2, 'Raw Data'!AX2107, 0))</f>
        <v/>
      </c>
      <c r="AB2112">
        <f>IF(ISBLANK('Raw Data'!D2107), 0, IF('Raw Data'!E2107-'Raw Data'!D2107&gt;1, 'Raw Data'!AY2107, 0))</f>
        <v/>
      </c>
      <c r="AC2112">
        <f>IF(ISBLANK('Raw Data'!D2107), 0, IF('Raw Data'!D2107-'Raw Data'!E2107&gt;2, 'Raw Data'!AZ2107, 0))</f>
        <v/>
      </c>
      <c r="AD2112">
        <f>IF(ISBLANK('Raw Data'!A2107), 0, IF(ABS('Raw Data'!D2107-'Raw Data'!E2107)&lt;3, 'Raw Data'!BA2107, 0))</f>
        <v/>
      </c>
      <c r="AE2112">
        <f>IF(ISBLANK('Raw Data'!D2107), 0, IF('Raw Data'!E2107-'Raw Data'!D2107&gt;2, 'Raw Data'!BB2107, 0))</f>
        <v/>
      </c>
      <c r="AF2112">
        <f>IF(ISBLANK('Raw Data'!D2107), 0, IF('Raw Data'!D2107-'Raw Data'!E2107&gt;3, 'Raw Data'!BC2107, 0))</f>
        <v/>
      </c>
      <c r="AG2112">
        <f>IF(ISBLANK('Raw Data'!A2107), 0, IF(ABS('Raw Data'!D2107-'Raw Data'!E2107)&lt;4, 'Raw Data'!BD2107, 0))</f>
        <v/>
      </c>
      <c r="AH2112">
        <f>IF(ISBLANK('Raw Data'!D2107), 0, IF('Raw Data'!E2107-'Raw Data'!D2107&gt;3, 'Raw Data'!BE2107, 0))</f>
        <v/>
      </c>
      <c r="AI2112">
        <f>IF(SUM('Raw Data'!D2107:E2107)&gt;'Raw Data'!F2107, 'Raw Data'!G2107, 0)</f>
        <v/>
      </c>
      <c r="AJ2112">
        <f>IF(ISBLANK('Raw Data'!D2107), 0, IF(SUM('Raw Data'!D2107:E2107)&lt;'Raw Data'!F2107, 'Raw Data'!H2107, 0))</f>
        <v/>
      </c>
      <c r="AK2112">
        <f>IF(ISBLANK('Raw Data'!A2107), 0, IF(AND('Raw Data'!D2107&lt;3, 'Raw Data'!E2107&lt;3, 'Raw Data'!F2107&lt;BB$2), 'Raw Data'!AF2107, 0))</f>
        <v/>
      </c>
      <c r="AL2112">
        <f>IF(ISBLANK('Raw Data'!A2107), 0, IF(AND('Raw Data'!D2107&lt;4, 'Raw Data'!E2107&lt;4, 'Raw Data'!F2107&lt;BB$2), 'Raw Data'!AI2107, 0))</f>
        <v/>
      </c>
      <c r="AM2112">
        <f>IF(ISBLANK('Raw Data'!A2107), 0, IF(AND('Raw Data'!D2107&lt;5, 'Raw Data'!E2107&lt;5, 'Raw Data'!F2107&lt;BB$2), 'Raw Data'!AL2107, 0))</f>
        <v/>
      </c>
      <c r="AN2112">
        <f>IF(ISBLANK('Raw Data'!A2107), 0, IF(AND('Raw Data'!D2107&lt;6, 'Raw Data'!E2107&lt;6, 'Raw Data'!F2107&lt;BB$2), 'Raw Data'!AO2107, 0))</f>
        <v/>
      </c>
      <c r="AO2112">
        <f>IF(ISBLANK('Raw Data'!A2107), 0, IF(AND('Raw Data'!I2107&lt;Analysis!$BC$2, 'Raw Data'!D2107-'Raw Data'!E2107&gt;1), 'Raw Data'!AW2107, IF(AND('Raw Data'!J2107&lt;Analysis!$BC$2, 'Raw Data'!E2107-'Raw Data'!D2107&gt;1), 'Raw Data'!AY2107, 0)))</f>
        <v/>
      </c>
      <c r="AP2112">
        <f>IF(ISBLANK('Raw Data'!A2107), 0, IF(AND('Raw Data'!I2107&lt;Analysis!$BC$2, 'Raw Data'!D2107-'Raw Data'!E2107&gt;2), 'Raw Data'!AZ2107, IF(AND('Raw Data'!J2107&lt;Analysis!$BC$2, 'Raw Data'!E2107-'Raw Data'!D2107&gt;2), 'Raw Data'!BB2107, 0)))</f>
        <v/>
      </c>
      <c r="AQ2112">
        <f>IF(ISBLANK('Raw Data'!A2107), 0, IF(AND('Raw Data'!I2107&lt;Analysis!$BC$2, 'Raw Data'!D2107-'Raw Data'!E2107&gt;3), 'Raw Data'!BC2107, IF(AND('Raw Data'!J2107&lt;Analysis!$BC$2, 'Raw Data'!E2107-'Raw Data'!D2107&gt;3), 'Raw Data'!BE2107, 0)))</f>
        <v/>
      </c>
      <c r="AR2112">
        <f>IF('Hidden Analysiss'!D2108=1,IF(ABS('Raw Data'!E2107-'Raw Data'!D2107)&lt;2,'Raw Data'!AX2107,0), 0)</f>
        <v/>
      </c>
      <c r="AS2112">
        <f>IF('Hidden Analysiss'!D2108=1,IF(ABS('Raw Data'!E2107-'Raw Data'!D2107)&lt;3,'Raw Data'!BA2107,0), 0)</f>
        <v/>
      </c>
      <c r="AT2112">
        <f>IF('Hidden Analysiss'!D2108=1,IF(ABS('Raw Data'!E2107-'Raw Data'!D2107)&lt;4,'Raw Data'!BD2107,0), 0)</f>
        <v/>
      </c>
      <c r="AU2112">
        <f>IF(AND('Hidden Analysiss'!E2108=1, ABS('Raw Data'!E2107-'Raw Data'!D2107)&lt;2), 'Raw Data'!AX2107, 0)</f>
        <v/>
      </c>
      <c r="AV2112">
        <f>IF(AND('Hidden Analysiss'!E2108=1, ABS('Raw Data'!E2107-'Raw Data'!D2107)&lt;3), 'Raw Data'!BA2107, 0)</f>
        <v/>
      </c>
      <c r="AW2112">
        <f>IF(AND('Hidden Analysiss'!E2108=1, ABS('Raw Data'!E2107-'Raw Data'!D2107)&lt;3), 'Raw Data'!BD2107, 0)</f>
        <v/>
      </c>
    </row>
    <row r="2113">
      <c r="A2113" s="1">
        <f>'Raw Data'!A2108</f>
        <v/>
      </c>
      <c r="B2113">
        <f>IF('Raw Data'!E2108&gt;'Raw Data'!D2108, 'Raw Data'!J2108, 0)</f>
        <v/>
      </c>
      <c r="C2113">
        <f>IF('Raw Data'!D2108&gt;'Raw Data'!E2108, 'Raw Data'!I2108, 0)</f>
        <v/>
      </c>
      <c r="D2113">
        <f>SUM(G2113:H2113)</f>
        <v/>
      </c>
      <c r="E2113">
        <f>IF(AND('Raw Data'!J2108&lt;'Raw Data'!I2108,'Raw Data'!E2108&gt;'Raw Data'!D2108,'Raw Data'!E2108-'Raw Data'!D2108&gt;3),'Raw Data'!N2108,IF(AND('Raw Data'!I2108&lt;'Raw Data'!J2108,'Raw Data'!D2108&gt;'Raw Data'!E2108,'Raw Data'!D2108-'Raw Data'!E2108&gt;3),'Raw Data'!M2108,0))</f>
        <v/>
      </c>
      <c r="F2113">
        <f>IF(AND('Raw Data'!J2108&lt;'Raw Data'!I2108,'Raw Data'!E2108&gt;'Raw Data'!D2108,'Raw Data'!E2108-'Raw Data'!D2108&lt;4),'Raw Data'!L2108,IF(AND('Raw Data'!I2108&lt;'Raw Data'!J2108,'Raw Data'!D2108&gt;'Raw Data'!E2108,'Raw Data'!D2108-'Raw Data'!E2108&lt;4),'Raw Data'!K2108,0))</f>
        <v/>
      </c>
      <c r="G2113">
        <f>IF(AND('Raw Data'!J2108&lt;'Raw Data'!I2108, 'Raw Data'!E2108&gt;'Raw Data'!D2108), 'Raw Data'!J2108, 0)</f>
        <v/>
      </c>
      <c r="H2113">
        <f>IF(AND('Raw Data'!J2108&gt;'Raw Data'!I2108, 'Raw Data'!E2108&lt;'Raw Data'!D2108), 'Raw Data'!I2108, 0)</f>
        <v/>
      </c>
      <c r="I2113">
        <f>SUM(J2113:K2113)</f>
        <v/>
      </c>
      <c r="J2113">
        <f>IF(AND('Raw Data'!J2108&gt;'Raw Data'!I2108, 'Raw Data'!E2108&gt;'Raw Data'!D2108), 'Raw Data'!J2108, 0)</f>
        <v/>
      </c>
      <c r="K2113">
        <f>IF(AND('Raw Data'!I2108&gt;'Raw Data'!J2108, 'Raw Data'!D2108&gt;'Raw Data'!E2108), 'Raw Data'!I2108, 0)</f>
        <v/>
      </c>
      <c r="L2113">
        <f>IF('Raw Data'!E2108-'Raw Data'!D2108&gt;3, 'Raw Data'!N2108, 0)</f>
        <v/>
      </c>
      <c r="M2113">
        <f>IF('Raw Data'!D2108-'Raw Data'!E2108&gt;3, 'Raw Data'!M2108, 0)</f>
        <v/>
      </c>
      <c r="N2113">
        <f>IF(ISBLANK('Raw Data'!D2108),0,IF(AND('Raw Data'!E2108&gt;'Raw Data'!D2108,'Raw Data'!E2108-'Raw Data'!D2108&gt;0,'Raw Data'!E2108-'Raw Data'!D2108&lt;4),'Raw Data'!L2108, 0))</f>
        <v/>
      </c>
      <c r="O2113">
        <f>IF(ISBLANK('Raw Data'!D2108),0,IF(AND('Raw Data'!E2108&gt;'Raw Data'!D2108,'Raw Data'!E2108-'Raw Data'!D2108&gt;0,'Raw Data'!D2108-'Raw Data'!E2108&lt;4),'Raw Data'!K2108, 0))</f>
        <v/>
      </c>
      <c r="P2113">
        <f>IF('Raw Data'!E2108-'Raw Data'!D2108&gt;3, 'Raw Data'!N2108, IF('Raw Data'!D2108-'Raw Data'!E2108&gt;3, 'Raw Data'!M2108, 0))</f>
        <v/>
      </c>
      <c r="Q2113">
        <f>IF(ISBLANK('Raw Data'!E2108),0,IF(AND('Raw Data'!E2108-'Raw Data'!D2108&lt;4,'Raw Data'!E2108-'Raw Data'!D2108&gt;0),'Raw Data'!L2108,IF(AND('Raw Data'!D2108&gt;'Raw Data'!E2108,'Raw Data'!D2108-'Raw Data'!E2108&gt;0),'Raw Data'!K2108,0)))</f>
        <v/>
      </c>
      <c r="R2113">
        <f>IF(ISBLANK('Raw Data'!K2108),0,IFERROR(IF(MATCH(SMALL('Raw Data'!K2108:N2108,1),L2113:O2113,0),SMALL('Raw Data'!K2108:N2108,1)),0))</f>
        <v/>
      </c>
      <c r="S2113">
        <f>IF(ISBLANK('Raw Data'!K2108),0,IFERROR(IF(MATCH(SMALL('Raw Data'!K2108:N2108,2),L2113:O2113,0),SMALL('Raw Data'!K2108:N2108,2)),0))</f>
        <v/>
      </c>
      <c r="T2113">
        <f>IF(ISBLANK('Raw Data'!K2108),0,IFERROR(IF(MATCH(SMALL('Raw Data'!K2108:N2108,3),L2113:O2113,0),SMALL('Raw Data'!K2108:N2108,3)),0))</f>
        <v/>
      </c>
      <c r="U2113">
        <f>IF(ISBLANK('Raw Data'!K2108),0,IFERROR(IF(MATCH(SMALL('Raw Data'!K2108:N2108,4),L2113:O2113,0),SMALL('Raw Data'!K2108:N2108,4)),0))</f>
        <v/>
      </c>
      <c r="V2113">
        <f>IF(AND('Raw Data'!D2108&lt;3, 'Raw Data'!E2108&lt;3, 'Raw Data'!A2108&gt;0), 'Raw Data'!AF2108, 0)</f>
        <v/>
      </c>
      <c r="W2113">
        <f>IF(AND('Raw Data'!D2108&lt;4, 'Raw Data'!E2108&lt;4, 'Raw Data'!A2108&gt;0), 'Raw Data'!AI2108, 0)</f>
        <v/>
      </c>
      <c r="X2113">
        <f>IF(AND('Raw Data'!D2108&lt;5, 'Raw Data'!E2108&lt;5, 'Raw Data'!A2108&gt;0), 'Raw Data'!AL2108, 0)</f>
        <v/>
      </c>
      <c r="Y2113">
        <f>IF(AND('Raw Data'!D2108&lt;6, 'Raw Data'!E2108&lt;6, 'Raw Data'!A2108&gt;0), 'Raw Data'!AO2108, 0)</f>
        <v/>
      </c>
      <c r="Z2113">
        <f>IF(ISBLANK('Raw Data'!D2108), 0, IF('Raw Data'!D2108-'Raw Data'!E2108&gt;1, 'Raw Data'!AW2108, 0))</f>
        <v/>
      </c>
      <c r="AA2113">
        <f>IF(ISBLANK('Raw Data'!A2108), 0, IF(ABS('Raw Data'!D2108-'Raw Data'!E2108)&lt;2, 'Raw Data'!AX2108, 0))</f>
        <v/>
      </c>
      <c r="AB2113">
        <f>IF(ISBLANK('Raw Data'!D2108), 0, IF('Raw Data'!E2108-'Raw Data'!D2108&gt;1, 'Raw Data'!AY2108, 0))</f>
        <v/>
      </c>
      <c r="AC2113">
        <f>IF(ISBLANK('Raw Data'!D2108), 0, IF('Raw Data'!D2108-'Raw Data'!E2108&gt;2, 'Raw Data'!AZ2108, 0))</f>
        <v/>
      </c>
      <c r="AD2113">
        <f>IF(ISBLANK('Raw Data'!A2108), 0, IF(ABS('Raw Data'!D2108-'Raw Data'!E2108)&lt;3, 'Raw Data'!BA2108, 0))</f>
        <v/>
      </c>
      <c r="AE2113">
        <f>IF(ISBLANK('Raw Data'!D2108), 0, IF('Raw Data'!E2108-'Raw Data'!D2108&gt;2, 'Raw Data'!BB2108, 0))</f>
        <v/>
      </c>
      <c r="AF2113">
        <f>IF(ISBLANK('Raw Data'!D2108), 0, IF('Raw Data'!D2108-'Raw Data'!E2108&gt;3, 'Raw Data'!BC2108, 0))</f>
        <v/>
      </c>
      <c r="AG2113">
        <f>IF(ISBLANK('Raw Data'!A2108), 0, IF(ABS('Raw Data'!D2108-'Raw Data'!E2108)&lt;4, 'Raw Data'!BD2108, 0))</f>
        <v/>
      </c>
      <c r="AH2113">
        <f>IF(ISBLANK('Raw Data'!D2108), 0, IF('Raw Data'!E2108-'Raw Data'!D2108&gt;3, 'Raw Data'!BE2108, 0))</f>
        <v/>
      </c>
      <c r="AI2113">
        <f>IF(SUM('Raw Data'!D2108:E2108)&gt;'Raw Data'!F2108, 'Raw Data'!G2108, 0)</f>
        <v/>
      </c>
      <c r="AJ2113">
        <f>IF(ISBLANK('Raw Data'!D2108), 0, IF(SUM('Raw Data'!D2108:E2108)&lt;'Raw Data'!F2108, 'Raw Data'!H2108, 0))</f>
        <v/>
      </c>
      <c r="AK2113">
        <f>IF(ISBLANK('Raw Data'!A2108), 0, IF(AND('Raw Data'!D2108&lt;3, 'Raw Data'!E2108&lt;3, 'Raw Data'!F2108&lt;BB$2), 'Raw Data'!AF2108, 0))</f>
        <v/>
      </c>
      <c r="AL2113">
        <f>IF(ISBLANK('Raw Data'!A2108), 0, IF(AND('Raw Data'!D2108&lt;4, 'Raw Data'!E2108&lt;4, 'Raw Data'!F2108&lt;BB$2), 'Raw Data'!AI2108, 0))</f>
        <v/>
      </c>
      <c r="AM2113">
        <f>IF(ISBLANK('Raw Data'!A2108), 0, IF(AND('Raw Data'!D2108&lt;5, 'Raw Data'!E2108&lt;5, 'Raw Data'!F2108&lt;BB$2), 'Raw Data'!AL2108, 0))</f>
        <v/>
      </c>
      <c r="AN2113">
        <f>IF(ISBLANK('Raw Data'!A2108), 0, IF(AND('Raw Data'!D2108&lt;6, 'Raw Data'!E2108&lt;6, 'Raw Data'!F2108&lt;BB$2), 'Raw Data'!AO2108, 0))</f>
        <v/>
      </c>
      <c r="AO2113">
        <f>IF(ISBLANK('Raw Data'!A2108), 0, IF(AND('Raw Data'!I2108&lt;Analysis!$BC$2, 'Raw Data'!D2108-'Raw Data'!E2108&gt;1), 'Raw Data'!AW2108, IF(AND('Raw Data'!J2108&lt;Analysis!$BC$2, 'Raw Data'!E2108-'Raw Data'!D2108&gt;1), 'Raw Data'!AY2108, 0)))</f>
        <v/>
      </c>
      <c r="AP2113">
        <f>IF(ISBLANK('Raw Data'!A2108), 0, IF(AND('Raw Data'!I2108&lt;Analysis!$BC$2, 'Raw Data'!D2108-'Raw Data'!E2108&gt;2), 'Raw Data'!AZ2108, IF(AND('Raw Data'!J2108&lt;Analysis!$BC$2, 'Raw Data'!E2108-'Raw Data'!D2108&gt;2), 'Raw Data'!BB2108, 0)))</f>
        <v/>
      </c>
      <c r="AQ2113">
        <f>IF(ISBLANK('Raw Data'!A2108), 0, IF(AND('Raw Data'!I2108&lt;Analysis!$BC$2, 'Raw Data'!D2108-'Raw Data'!E2108&gt;3), 'Raw Data'!BC2108, IF(AND('Raw Data'!J2108&lt;Analysis!$BC$2, 'Raw Data'!E2108-'Raw Data'!D2108&gt;3), 'Raw Data'!BE2108, 0)))</f>
        <v/>
      </c>
      <c r="AR2113">
        <f>IF('Hidden Analysiss'!D2109=1,IF(ABS('Raw Data'!E2108-'Raw Data'!D2108)&lt;2,'Raw Data'!AX2108,0), 0)</f>
        <v/>
      </c>
      <c r="AS2113">
        <f>IF('Hidden Analysiss'!D2109=1,IF(ABS('Raw Data'!E2108-'Raw Data'!D2108)&lt;3,'Raw Data'!BA2108,0), 0)</f>
        <v/>
      </c>
      <c r="AT2113">
        <f>IF('Hidden Analysiss'!D2109=1,IF(ABS('Raw Data'!E2108-'Raw Data'!D2108)&lt;4,'Raw Data'!BD2108,0), 0)</f>
        <v/>
      </c>
      <c r="AU2113">
        <f>IF(AND('Hidden Analysiss'!E2109=1, ABS('Raw Data'!E2108-'Raw Data'!D2108)&lt;2), 'Raw Data'!AX2108, 0)</f>
        <v/>
      </c>
      <c r="AV2113">
        <f>IF(AND('Hidden Analysiss'!E2109=1, ABS('Raw Data'!E2108-'Raw Data'!D2108)&lt;3), 'Raw Data'!BA2108, 0)</f>
        <v/>
      </c>
      <c r="AW2113">
        <f>IF(AND('Hidden Analysiss'!E2109=1, ABS('Raw Data'!E2108-'Raw Data'!D2108)&lt;3), 'Raw Data'!BD2108, 0)</f>
        <v/>
      </c>
    </row>
    <row r="2114">
      <c r="A2114" s="1">
        <f>'Raw Data'!A2109</f>
        <v/>
      </c>
      <c r="B2114">
        <f>IF('Raw Data'!E2109&gt;'Raw Data'!D2109, 'Raw Data'!J2109, 0)</f>
        <v/>
      </c>
      <c r="C2114">
        <f>IF('Raw Data'!D2109&gt;'Raw Data'!E2109, 'Raw Data'!I2109, 0)</f>
        <v/>
      </c>
      <c r="D2114">
        <f>SUM(G2114:H2114)</f>
        <v/>
      </c>
      <c r="E2114">
        <f>IF(AND('Raw Data'!J2109&lt;'Raw Data'!I2109,'Raw Data'!E2109&gt;'Raw Data'!D2109,'Raw Data'!E2109-'Raw Data'!D2109&gt;3),'Raw Data'!N2109,IF(AND('Raw Data'!I2109&lt;'Raw Data'!J2109,'Raw Data'!D2109&gt;'Raw Data'!E2109,'Raw Data'!D2109-'Raw Data'!E2109&gt;3),'Raw Data'!M2109,0))</f>
        <v/>
      </c>
      <c r="F2114">
        <f>IF(AND('Raw Data'!J2109&lt;'Raw Data'!I2109,'Raw Data'!E2109&gt;'Raw Data'!D2109,'Raw Data'!E2109-'Raw Data'!D2109&lt;4),'Raw Data'!L2109,IF(AND('Raw Data'!I2109&lt;'Raw Data'!J2109,'Raw Data'!D2109&gt;'Raw Data'!E2109,'Raw Data'!D2109-'Raw Data'!E2109&lt;4),'Raw Data'!K2109,0))</f>
        <v/>
      </c>
      <c r="G2114">
        <f>IF(AND('Raw Data'!J2109&lt;'Raw Data'!I2109, 'Raw Data'!E2109&gt;'Raw Data'!D2109), 'Raw Data'!J2109, 0)</f>
        <v/>
      </c>
      <c r="H2114">
        <f>IF(AND('Raw Data'!J2109&gt;'Raw Data'!I2109, 'Raw Data'!E2109&lt;'Raw Data'!D2109), 'Raw Data'!I2109, 0)</f>
        <v/>
      </c>
      <c r="I2114">
        <f>SUM(J2114:K2114)</f>
        <v/>
      </c>
      <c r="J2114">
        <f>IF(AND('Raw Data'!J2109&gt;'Raw Data'!I2109, 'Raw Data'!E2109&gt;'Raw Data'!D2109), 'Raw Data'!J2109, 0)</f>
        <v/>
      </c>
      <c r="K2114">
        <f>IF(AND('Raw Data'!I2109&gt;'Raw Data'!J2109, 'Raw Data'!D2109&gt;'Raw Data'!E2109), 'Raw Data'!I2109, 0)</f>
        <v/>
      </c>
      <c r="L2114">
        <f>IF('Raw Data'!E2109-'Raw Data'!D2109&gt;3, 'Raw Data'!N2109, 0)</f>
        <v/>
      </c>
      <c r="M2114">
        <f>IF('Raw Data'!D2109-'Raw Data'!E2109&gt;3, 'Raw Data'!M2109, 0)</f>
        <v/>
      </c>
      <c r="N2114">
        <f>IF(ISBLANK('Raw Data'!D2109),0,IF(AND('Raw Data'!E2109&gt;'Raw Data'!D2109,'Raw Data'!E2109-'Raw Data'!D2109&gt;0,'Raw Data'!E2109-'Raw Data'!D2109&lt;4),'Raw Data'!L2109, 0))</f>
        <v/>
      </c>
      <c r="O2114">
        <f>IF(ISBLANK('Raw Data'!D2109),0,IF(AND('Raw Data'!E2109&gt;'Raw Data'!D2109,'Raw Data'!E2109-'Raw Data'!D2109&gt;0,'Raw Data'!D2109-'Raw Data'!E2109&lt;4),'Raw Data'!K2109, 0))</f>
        <v/>
      </c>
      <c r="P2114">
        <f>IF('Raw Data'!E2109-'Raw Data'!D2109&gt;3, 'Raw Data'!N2109, IF('Raw Data'!D2109-'Raw Data'!E2109&gt;3, 'Raw Data'!M2109, 0))</f>
        <v/>
      </c>
      <c r="Q2114">
        <f>IF(ISBLANK('Raw Data'!E2109),0,IF(AND('Raw Data'!E2109-'Raw Data'!D2109&lt;4,'Raw Data'!E2109-'Raw Data'!D2109&gt;0),'Raw Data'!L2109,IF(AND('Raw Data'!D2109&gt;'Raw Data'!E2109,'Raw Data'!D2109-'Raw Data'!E2109&gt;0),'Raw Data'!K2109,0)))</f>
        <v/>
      </c>
      <c r="R2114">
        <f>IF(ISBLANK('Raw Data'!K2109),0,IFERROR(IF(MATCH(SMALL('Raw Data'!K2109:N2109,1),L2114:O2114,0),SMALL('Raw Data'!K2109:N2109,1)),0))</f>
        <v/>
      </c>
      <c r="S2114">
        <f>IF(ISBLANK('Raw Data'!K2109),0,IFERROR(IF(MATCH(SMALL('Raw Data'!K2109:N2109,2),L2114:O2114,0),SMALL('Raw Data'!K2109:N2109,2)),0))</f>
        <v/>
      </c>
      <c r="T2114">
        <f>IF(ISBLANK('Raw Data'!K2109),0,IFERROR(IF(MATCH(SMALL('Raw Data'!K2109:N2109,3),L2114:O2114,0),SMALL('Raw Data'!K2109:N2109,3)),0))</f>
        <v/>
      </c>
      <c r="U2114">
        <f>IF(ISBLANK('Raw Data'!K2109),0,IFERROR(IF(MATCH(SMALL('Raw Data'!K2109:N2109,4),L2114:O2114,0),SMALL('Raw Data'!K2109:N2109,4)),0))</f>
        <v/>
      </c>
      <c r="V2114">
        <f>IF(AND('Raw Data'!D2109&lt;3, 'Raw Data'!E2109&lt;3, 'Raw Data'!A2109&gt;0), 'Raw Data'!AF2109, 0)</f>
        <v/>
      </c>
      <c r="W2114">
        <f>IF(AND('Raw Data'!D2109&lt;4, 'Raw Data'!E2109&lt;4, 'Raw Data'!A2109&gt;0), 'Raw Data'!AI2109, 0)</f>
        <v/>
      </c>
      <c r="X2114">
        <f>IF(AND('Raw Data'!D2109&lt;5, 'Raw Data'!E2109&lt;5, 'Raw Data'!A2109&gt;0), 'Raw Data'!AL2109, 0)</f>
        <v/>
      </c>
      <c r="Y2114">
        <f>IF(AND('Raw Data'!D2109&lt;6, 'Raw Data'!E2109&lt;6, 'Raw Data'!A2109&gt;0), 'Raw Data'!AO2109, 0)</f>
        <v/>
      </c>
      <c r="Z2114">
        <f>IF(ISBLANK('Raw Data'!D2109), 0, IF('Raw Data'!D2109-'Raw Data'!E2109&gt;1, 'Raw Data'!AW2109, 0))</f>
        <v/>
      </c>
      <c r="AA2114">
        <f>IF(ISBLANK('Raw Data'!A2109), 0, IF(ABS('Raw Data'!D2109-'Raw Data'!E2109)&lt;2, 'Raw Data'!AX2109, 0))</f>
        <v/>
      </c>
      <c r="AB2114">
        <f>IF(ISBLANK('Raw Data'!D2109), 0, IF('Raw Data'!E2109-'Raw Data'!D2109&gt;1, 'Raw Data'!AY2109, 0))</f>
        <v/>
      </c>
      <c r="AC2114">
        <f>IF(ISBLANK('Raw Data'!D2109), 0, IF('Raw Data'!D2109-'Raw Data'!E2109&gt;2, 'Raw Data'!AZ2109, 0))</f>
        <v/>
      </c>
      <c r="AD2114">
        <f>IF(ISBLANK('Raw Data'!A2109), 0, IF(ABS('Raw Data'!D2109-'Raw Data'!E2109)&lt;3, 'Raw Data'!BA2109, 0))</f>
        <v/>
      </c>
      <c r="AE2114">
        <f>IF(ISBLANK('Raw Data'!D2109), 0, IF('Raw Data'!E2109-'Raw Data'!D2109&gt;2, 'Raw Data'!BB2109, 0))</f>
        <v/>
      </c>
      <c r="AF2114">
        <f>IF(ISBLANK('Raw Data'!D2109), 0, IF('Raw Data'!D2109-'Raw Data'!E2109&gt;3, 'Raw Data'!BC2109, 0))</f>
        <v/>
      </c>
      <c r="AG2114">
        <f>IF(ISBLANK('Raw Data'!A2109), 0, IF(ABS('Raw Data'!D2109-'Raw Data'!E2109)&lt;4, 'Raw Data'!BD2109, 0))</f>
        <v/>
      </c>
      <c r="AH2114">
        <f>IF(ISBLANK('Raw Data'!D2109), 0, IF('Raw Data'!E2109-'Raw Data'!D2109&gt;3, 'Raw Data'!BE2109, 0))</f>
        <v/>
      </c>
      <c r="AI2114">
        <f>IF(SUM('Raw Data'!D2109:E2109)&gt;'Raw Data'!F2109, 'Raw Data'!G2109, 0)</f>
        <v/>
      </c>
      <c r="AJ2114">
        <f>IF(ISBLANK('Raw Data'!D2109), 0, IF(SUM('Raw Data'!D2109:E2109)&lt;'Raw Data'!F2109, 'Raw Data'!H2109, 0))</f>
        <v/>
      </c>
      <c r="AK2114">
        <f>IF(ISBLANK('Raw Data'!A2109), 0, IF(AND('Raw Data'!D2109&lt;3, 'Raw Data'!E2109&lt;3, 'Raw Data'!F2109&lt;BB$2), 'Raw Data'!AF2109, 0))</f>
        <v/>
      </c>
      <c r="AL2114">
        <f>IF(ISBLANK('Raw Data'!A2109), 0, IF(AND('Raw Data'!D2109&lt;4, 'Raw Data'!E2109&lt;4, 'Raw Data'!F2109&lt;BB$2), 'Raw Data'!AI2109, 0))</f>
        <v/>
      </c>
      <c r="AM2114">
        <f>IF(ISBLANK('Raw Data'!A2109), 0, IF(AND('Raw Data'!D2109&lt;5, 'Raw Data'!E2109&lt;5, 'Raw Data'!F2109&lt;BB$2), 'Raw Data'!AL2109, 0))</f>
        <v/>
      </c>
      <c r="AN2114">
        <f>IF(ISBLANK('Raw Data'!A2109), 0, IF(AND('Raw Data'!D2109&lt;6, 'Raw Data'!E2109&lt;6, 'Raw Data'!F2109&lt;BB$2), 'Raw Data'!AO2109, 0))</f>
        <v/>
      </c>
      <c r="AO2114">
        <f>IF(ISBLANK('Raw Data'!A2109), 0, IF(AND('Raw Data'!I2109&lt;Analysis!$BC$2, 'Raw Data'!D2109-'Raw Data'!E2109&gt;1), 'Raw Data'!AW2109, IF(AND('Raw Data'!J2109&lt;Analysis!$BC$2, 'Raw Data'!E2109-'Raw Data'!D2109&gt;1), 'Raw Data'!AY2109, 0)))</f>
        <v/>
      </c>
      <c r="AP2114">
        <f>IF(ISBLANK('Raw Data'!A2109), 0, IF(AND('Raw Data'!I2109&lt;Analysis!$BC$2, 'Raw Data'!D2109-'Raw Data'!E2109&gt;2), 'Raw Data'!AZ2109, IF(AND('Raw Data'!J2109&lt;Analysis!$BC$2, 'Raw Data'!E2109-'Raw Data'!D2109&gt;2), 'Raw Data'!BB2109, 0)))</f>
        <v/>
      </c>
      <c r="AQ2114">
        <f>IF(ISBLANK('Raw Data'!A2109), 0, IF(AND('Raw Data'!I2109&lt;Analysis!$BC$2, 'Raw Data'!D2109-'Raw Data'!E2109&gt;3), 'Raw Data'!BC2109, IF(AND('Raw Data'!J2109&lt;Analysis!$BC$2, 'Raw Data'!E2109-'Raw Data'!D2109&gt;3), 'Raw Data'!BE2109, 0)))</f>
        <v/>
      </c>
      <c r="AR2114">
        <f>IF('Hidden Analysiss'!D2110=1,IF(ABS('Raw Data'!E2109-'Raw Data'!D2109)&lt;2,'Raw Data'!AX2109,0), 0)</f>
        <v/>
      </c>
      <c r="AS2114">
        <f>IF('Hidden Analysiss'!D2110=1,IF(ABS('Raw Data'!E2109-'Raw Data'!D2109)&lt;3,'Raw Data'!BA2109,0), 0)</f>
        <v/>
      </c>
      <c r="AT2114">
        <f>IF('Hidden Analysiss'!D2110=1,IF(ABS('Raw Data'!E2109-'Raw Data'!D2109)&lt;4,'Raw Data'!BD2109,0), 0)</f>
        <v/>
      </c>
      <c r="AU2114">
        <f>IF(AND('Hidden Analysiss'!E2110=1, ABS('Raw Data'!E2109-'Raw Data'!D2109)&lt;2), 'Raw Data'!AX2109, 0)</f>
        <v/>
      </c>
      <c r="AV2114">
        <f>IF(AND('Hidden Analysiss'!E2110=1, ABS('Raw Data'!E2109-'Raw Data'!D2109)&lt;3), 'Raw Data'!BA2109, 0)</f>
        <v/>
      </c>
      <c r="AW2114">
        <f>IF(AND('Hidden Analysiss'!E2110=1, ABS('Raw Data'!E2109-'Raw Data'!D2109)&lt;3), 'Raw Data'!BD2109, 0)</f>
        <v/>
      </c>
    </row>
    <row r="2115">
      <c r="A2115" s="1">
        <f>'Raw Data'!A2110</f>
        <v/>
      </c>
      <c r="B2115">
        <f>IF('Raw Data'!E2110&gt;'Raw Data'!D2110, 'Raw Data'!J2110, 0)</f>
        <v/>
      </c>
      <c r="C2115">
        <f>IF('Raw Data'!D2110&gt;'Raw Data'!E2110, 'Raw Data'!I2110, 0)</f>
        <v/>
      </c>
      <c r="D2115">
        <f>SUM(G2115:H2115)</f>
        <v/>
      </c>
      <c r="E2115">
        <f>IF(AND('Raw Data'!J2110&lt;'Raw Data'!I2110,'Raw Data'!E2110&gt;'Raw Data'!D2110,'Raw Data'!E2110-'Raw Data'!D2110&gt;3),'Raw Data'!N2110,IF(AND('Raw Data'!I2110&lt;'Raw Data'!J2110,'Raw Data'!D2110&gt;'Raw Data'!E2110,'Raw Data'!D2110-'Raw Data'!E2110&gt;3),'Raw Data'!M2110,0))</f>
        <v/>
      </c>
      <c r="F2115">
        <f>IF(AND('Raw Data'!J2110&lt;'Raw Data'!I2110,'Raw Data'!E2110&gt;'Raw Data'!D2110,'Raw Data'!E2110-'Raw Data'!D2110&lt;4),'Raw Data'!L2110,IF(AND('Raw Data'!I2110&lt;'Raw Data'!J2110,'Raw Data'!D2110&gt;'Raw Data'!E2110,'Raw Data'!D2110-'Raw Data'!E2110&lt;4),'Raw Data'!K2110,0))</f>
        <v/>
      </c>
      <c r="G2115">
        <f>IF(AND('Raw Data'!J2110&lt;'Raw Data'!I2110, 'Raw Data'!E2110&gt;'Raw Data'!D2110), 'Raw Data'!J2110, 0)</f>
        <v/>
      </c>
      <c r="H2115">
        <f>IF(AND('Raw Data'!J2110&gt;'Raw Data'!I2110, 'Raw Data'!E2110&lt;'Raw Data'!D2110), 'Raw Data'!I2110, 0)</f>
        <v/>
      </c>
      <c r="I2115">
        <f>SUM(J2115:K2115)</f>
        <v/>
      </c>
      <c r="J2115">
        <f>IF(AND('Raw Data'!J2110&gt;'Raw Data'!I2110, 'Raw Data'!E2110&gt;'Raw Data'!D2110), 'Raw Data'!J2110, 0)</f>
        <v/>
      </c>
      <c r="K2115">
        <f>IF(AND('Raw Data'!I2110&gt;'Raw Data'!J2110, 'Raw Data'!D2110&gt;'Raw Data'!E2110), 'Raw Data'!I2110, 0)</f>
        <v/>
      </c>
      <c r="L2115">
        <f>IF('Raw Data'!E2110-'Raw Data'!D2110&gt;3, 'Raw Data'!N2110, 0)</f>
        <v/>
      </c>
      <c r="M2115">
        <f>IF('Raw Data'!D2110-'Raw Data'!E2110&gt;3, 'Raw Data'!M2110, 0)</f>
        <v/>
      </c>
      <c r="N2115">
        <f>IF(ISBLANK('Raw Data'!D2110),0,IF(AND('Raw Data'!E2110&gt;'Raw Data'!D2110,'Raw Data'!E2110-'Raw Data'!D2110&gt;0,'Raw Data'!E2110-'Raw Data'!D2110&lt;4),'Raw Data'!L2110, 0))</f>
        <v/>
      </c>
      <c r="O2115">
        <f>IF(ISBLANK('Raw Data'!D2110),0,IF(AND('Raw Data'!E2110&gt;'Raw Data'!D2110,'Raw Data'!E2110-'Raw Data'!D2110&gt;0,'Raw Data'!D2110-'Raw Data'!E2110&lt;4),'Raw Data'!K2110, 0))</f>
        <v/>
      </c>
      <c r="P2115">
        <f>IF('Raw Data'!E2110-'Raw Data'!D2110&gt;3, 'Raw Data'!N2110, IF('Raw Data'!D2110-'Raw Data'!E2110&gt;3, 'Raw Data'!M2110, 0))</f>
        <v/>
      </c>
      <c r="Q2115">
        <f>IF(ISBLANK('Raw Data'!E2110),0,IF(AND('Raw Data'!E2110-'Raw Data'!D2110&lt;4,'Raw Data'!E2110-'Raw Data'!D2110&gt;0),'Raw Data'!L2110,IF(AND('Raw Data'!D2110&gt;'Raw Data'!E2110,'Raw Data'!D2110-'Raw Data'!E2110&gt;0),'Raw Data'!K2110,0)))</f>
        <v/>
      </c>
      <c r="R2115">
        <f>IF(ISBLANK('Raw Data'!K2110),0,IFERROR(IF(MATCH(SMALL('Raw Data'!K2110:N2110,1),L2115:O2115,0),SMALL('Raw Data'!K2110:N2110,1)),0))</f>
        <v/>
      </c>
      <c r="S2115">
        <f>IF(ISBLANK('Raw Data'!K2110),0,IFERROR(IF(MATCH(SMALL('Raw Data'!K2110:N2110,2),L2115:O2115,0),SMALL('Raw Data'!K2110:N2110,2)),0))</f>
        <v/>
      </c>
      <c r="T2115">
        <f>IF(ISBLANK('Raw Data'!K2110),0,IFERROR(IF(MATCH(SMALL('Raw Data'!K2110:N2110,3),L2115:O2115,0),SMALL('Raw Data'!K2110:N2110,3)),0))</f>
        <v/>
      </c>
      <c r="U2115">
        <f>IF(ISBLANK('Raw Data'!K2110),0,IFERROR(IF(MATCH(SMALL('Raw Data'!K2110:N2110,4),L2115:O2115,0),SMALL('Raw Data'!K2110:N2110,4)),0))</f>
        <v/>
      </c>
      <c r="V2115">
        <f>IF(AND('Raw Data'!D2110&lt;3, 'Raw Data'!E2110&lt;3, 'Raw Data'!A2110&gt;0), 'Raw Data'!AF2110, 0)</f>
        <v/>
      </c>
      <c r="W2115">
        <f>IF(AND('Raw Data'!D2110&lt;4, 'Raw Data'!E2110&lt;4, 'Raw Data'!A2110&gt;0), 'Raw Data'!AI2110, 0)</f>
        <v/>
      </c>
      <c r="X2115">
        <f>IF(AND('Raw Data'!D2110&lt;5, 'Raw Data'!E2110&lt;5, 'Raw Data'!A2110&gt;0), 'Raw Data'!AL2110, 0)</f>
        <v/>
      </c>
      <c r="Y2115">
        <f>IF(AND('Raw Data'!D2110&lt;6, 'Raw Data'!E2110&lt;6, 'Raw Data'!A2110&gt;0), 'Raw Data'!AO2110, 0)</f>
        <v/>
      </c>
      <c r="Z2115">
        <f>IF(ISBLANK('Raw Data'!D2110), 0, IF('Raw Data'!D2110-'Raw Data'!E2110&gt;1, 'Raw Data'!AW2110, 0))</f>
        <v/>
      </c>
      <c r="AA2115">
        <f>IF(ISBLANK('Raw Data'!A2110), 0, IF(ABS('Raw Data'!D2110-'Raw Data'!E2110)&lt;2, 'Raw Data'!AX2110, 0))</f>
        <v/>
      </c>
      <c r="AB2115">
        <f>IF(ISBLANK('Raw Data'!D2110), 0, IF('Raw Data'!E2110-'Raw Data'!D2110&gt;1, 'Raw Data'!AY2110, 0))</f>
        <v/>
      </c>
      <c r="AC2115">
        <f>IF(ISBLANK('Raw Data'!D2110), 0, IF('Raw Data'!D2110-'Raw Data'!E2110&gt;2, 'Raw Data'!AZ2110, 0))</f>
        <v/>
      </c>
      <c r="AD2115">
        <f>IF(ISBLANK('Raw Data'!A2110), 0, IF(ABS('Raw Data'!D2110-'Raw Data'!E2110)&lt;3, 'Raw Data'!BA2110, 0))</f>
        <v/>
      </c>
      <c r="AE2115">
        <f>IF(ISBLANK('Raw Data'!D2110), 0, IF('Raw Data'!E2110-'Raw Data'!D2110&gt;2, 'Raw Data'!BB2110, 0))</f>
        <v/>
      </c>
      <c r="AF2115">
        <f>IF(ISBLANK('Raw Data'!D2110), 0, IF('Raw Data'!D2110-'Raw Data'!E2110&gt;3, 'Raw Data'!BC2110, 0))</f>
        <v/>
      </c>
      <c r="AG2115">
        <f>IF(ISBLANK('Raw Data'!A2110), 0, IF(ABS('Raw Data'!D2110-'Raw Data'!E2110)&lt;4, 'Raw Data'!BD2110, 0))</f>
        <v/>
      </c>
      <c r="AH2115">
        <f>IF(ISBLANK('Raw Data'!D2110), 0, IF('Raw Data'!E2110-'Raw Data'!D2110&gt;3, 'Raw Data'!BE2110, 0))</f>
        <v/>
      </c>
      <c r="AI2115">
        <f>IF(SUM('Raw Data'!D2110:E2110)&gt;'Raw Data'!F2110, 'Raw Data'!G2110, 0)</f>
        <v/>
      </c>
      <c r="AJ2115">
        <f>IF(ISBLANK('Raw Data'!D2110), 0, IF(SUM('Raw Data'!D2110:E2110)&lt;'Raw Data'!F2110, 'Raw Data'!H2110, 0))</f>
        <v/>
      </c>
      <c r="AK2115">
        <f>IF(ISBLANK('Raw Data'!A2110), 0, IF(AND('Raw Data'!D2110&lt;3, 'Raw Data'!E2110&lt;3, 'Raw Data'!F2110&lt;BB$2), 'Raw Data'!AF2110, 0))</f>
        <v/>
      </c>
      <c r="AL2115">
        <f>IF(ISBLANK('Raw Data'!A2110), 0, IF(AND('Raw Data'!D2110&lt;4, 'Raw Data'!E2110&lt;4, 'Raw Data'!F2110&lt;BB$2), 'Raw Data'!AI2110, 0))</f>
        <v/>
      </c>
      <c r="AM2115">
        <f>IF(ISBLANK('Raw Data'!A2110), 0, IF(AND('Raw Data'!D2110&lt;5, 'Raw Data'!E2110&lt;5, 'Raw Data'!F2110&lt;BB$2), 'Raw Data'!AL2110, 0))</f>
        <v/>
      </c>
      <c r="AN2115">
        <f>IF(ISBLANK('Raw Data'!A2110), 0, IF(AND('Raw Data'!D2110&lt;6, 'Raw Data'!E2110&lt;6, 'Raw Data'!F2110&lt;BB$2), 'Raw Data'!AO2110, 0))</f>
        <v/>
      </c>
      <c r="AO2115">
        <f>IF(ISBLANK('Raw Data'!A2110), 0, IF(AND('Raw Data'!I2110&lt;Analysis!$BC$2, 'Raw Data'!D2110-'Raw Data'!E2110&gt;1), 'Raw Data'!AW2110, IF(AND('Raw Data'!J2110&lt;Analysis!$BC$2, 'Raw Data'!E2110-'Raw Data'!D2110&gt;1), 'Raw Data'!AY2110, 0)))</f>
        <v/>
      </c>
      <c r="AP2115">
        <f>IF(ISBLANK('Raw Data'!A2110), 0, IF(AND('Raw Data'!I2110&lt;Analysis!$BC$2, 'Raw Data'!D2110-'Raw Data'!E2110&gt;2), 'Raw Data'!AZ2110, IF(AND('Raw Data'!J2110&lt;Analysis!$BC$2, 'Raw Data'!E2110-'Raw Data'!D2110&gt;2), 'Raw Data'!BB2110, 0)))</f>
        <v/>
      </c>
      <c r="AQ2115">
        <f>IF(ISBLANK('Raw Data'!A2110), 0, IF(AND('Raw Data'!I2110&lt;Analysis!$BC$2, 'Raw Data'!D2110-'Raw Data'!E2110&gt;3), 'Raw Data'!BC2110, IF(AND('Raw Data'!J2110&lt;Analysis!$BC$2, 'Raw Data'!E2110-'Raw Data'!D2110&gt;3), 'Raw Data'!BE2110, 0)))</f>
        <v/>
      </c>
      <c r="AR2115">
        <f>IF('Hidden Analysiss'!D2111=1,IF(ABS('Raw Data'!E2110-'Raw Data'!D2110)&lt;2,'Raw Data'!AX2110,0), 0)</f>
        <v/>
      </c>
      <c r="AS2115">
        <f>IF('Hidden Analysiss'!D2111=1,IF(ABS('Raw Data'!E2110-'Raw Data'!D2110)&lt;3,'Raw Data'!BA2110,0), 0)</f>
        <v/>
      </c>
      <c r="AT2115">
        <f>IF('Hidden Analysiss'!D2111=1,IF(ABS('Raw Data'!E2110-'Raw Data'!D2110)&lt;4,'Raw Data'!BD2110,0), 0)</f>
        <v/>
      </c>
      <c r="AU2115">
        <f>IF(AND('Hidden Analysiss'!E2111=1, ABS('Raw Data'!E2110-'Raw Data'!D2110)&lt;2), 'Raw Data'!AX2110, 0)</f>
        <v/>
      </c>
      <c r="AV2115">
        <f>IF(AND('Hidden Analysiss'!E2111=1, ABS('Raw Data'!E2110-'Raw Data'!D2110)&lt;3), 'Raw Data'!BA2110, 0)</f>
        <v/>
      </c>
      <c r="AW2115">
        <f>IF(AND('Hidden Analysiss'!E2111=1, ABS('Raw Data'!E2110-'Raw Data'!D2110)&lt;3), 'Raw Data'!BD2110, 0)</f>
        <v/>
      </c>
    </row>
    <row r="2116">
      <c r="A2116" s="1">
        <f>'Raw Data'!A2111</f>
        <v/>
      </c>
      <c r="B2116">
        <f>IF('Raw Data'!E2111&gt;'Raw Data'!D2111, 'Raw Data'!J2111, 0)</f>
        <v/>
      </c>
      <c r="C2116">
        <f>IF('Raw Data'!D2111&gt;'Raw Data'!E2111, 'Raw Data'!I2111, 0)</f>
        <v/>
      </c>
      <c r="D2116">
        <f>SUM(G2116:H2116)</f>
        <v/>
      </c>
      <c r="E2116">
        <f>IF(AND('Raw Data'!J2111&lt;'Raw Data'!I2111,'Raw Data'!E2111&gt;'Raw Data'!D2111,'Raw Data'!E2111-'Raw Data'!D2111&gt;3),'Raw Data'!N2111,IF(AND('Raw Data'!I2111&lt;'Raw Data'!J2111,'Raw Data'!D2111&gt;'Raw Data'!E2111,'Raw Data'!D2111-'Raw Data'!E2111&gt;3),'Raw Data'!M2111,0))</f>
        <v/>
      </c>
      <c r="F2116">
        <f>IF(AND('Raw Data'!J2111&lt;'Raw Data'!I2111,'Raw Data'!E2111&gt;'Raw Data'!D2111,'Raw Data'!E2111-'Raw Data'!D2111&lt;4),'Raw Data'!L2111,IF(AND('Raw Data'!I2111&lt;'Raw Data'!J2111,'Raw Data'!D2111&gt;'Raw Data'!E2111,'Raw Data'!D2111-'Raw Data'!E2111&lt;4),'Raw Data'!K2111,0))</f>
        <v/>
      </c>
      <c r="G2116">
        <f>IF(AND('Raw Data'!J2111&lt;'Raw Data'!I2111, 'Raw Data'!E2111&gt;'Raw Data'!D2111), 'Raw Data'!J2111, 0)</f>
        <v/>
      </c>
      <c r="H2116">
        <f>IF(AND('Raw Data'!J2111&gt;'Raw Data'!I2111, 'Raw Data'!E2111&lt;'Raw Data'!D2111), 'Raw Data'!I2111, 0)</f>
        <v/>
      </c>
      <c r="I2116">
        <f>SUM(J2116:K2116)</f>
        <v/>
      </c>
      <c r="J2116">
        <f>IF(AND('Raw Data'!J2111&gt;'Raw Data'!I2111, 'Raw Data'!E2111&gt;'Raw Data'!D2111), 'Raw Data'!J2111, 0)</f>
        <v/>
      </c>
      <c r="K2116">
        <f>IF(AND('Raw Data'!I2111&gt;'Raw Data'!J2111, 'Raw Data'!D2111&gt;'Raw Data'!E2111), 'Raw Data'!I2111, 0)</f>
        <v/>
      </c>
      <c r="L2116">
        <f>IF('Raw Data'!E2111-'Raw Data'!D2111&gt;3, 'Raw Data'!N2111, 0)</f>
        <v/>
      </c>
      <c r="M2116">
        <f>IF('Raw Data'!D2111-'Raw Data'!E2111&gt;3, 'Raw Data'!M2111, 0)</f>
        <v/>
      </c>
      <c r="N2116">
        <f>IF(ISBLANK('Raw Data'!D2111),0,IF(AND('Raw Data'!E2111&gt;'Raw Data'!D2111,'Raw Data'!E2111-'Raw Data'!D2111&gt;0,'Raw Data'!E2111-'Raw Data'!D2111&lt;4),'Raw Data'!L2111, 0))</f>
        <v/>
      </c>
      <c r="O2116">
        <f>IF(ISBLANK('Raw Data'!D2111),0,IF(AND('Raw Data'!E2111&gt;'Raw Data'!D2111,'Raw Data'!E2111-'Raw Data'!D2111&gt;0,'Raw Data'!D2111-'Raw Data'!E2111&lt;4),'Raw Data'!K2111, 0))</f>
        <v/>
      </c>
      <c r="P2116">
        <f>IF('Raw Data'!E2111-'Raw Data'!D2111&gt;3, 'Raw Data'!N2111, IF('Raw Data'!D2111-'Raw Data'!E2111&gt;3, 'Raw Data'!M2111, 0))</f>
        <v/>
      </c>
      <c r="Q2116">
        <f>IF(ISBLANK('Raw Data'!E2111),0,IF(AND('Raw Data'!E2111-'Raw Data'!D2111&lt;4,'Raw Data'!E2111-'Raw Data'!D2111&gt;0),'Raw Data'!L2111,IF(AND('Raw Data'!D2111&gt;'Raw Data'!E2111,'Raw Data'!D2111-'Raw Data'!E2111&gt;0),'Raw Data'!K2111,0)))</f>
        <v/>
      </c>
      <c r="R2116">
        <f>IF(ISBLANK('Raw Data'!K2111),0,IFERROR(IF(MATCH(SMALL('Raw Data'!K2111:N2111,1),L2116:O2116,0),SMALL('Raw Data'!K2111:N2111,1)),0))</f>
        <v/>
      </c>
      <c r="S2116">
        <f>IF(ISBLANK('Raw Data'!K2111),0,IFERROR(IF(MATCH(SMALL('Raw Data'!K2111:N2111,2),L2116:O2116,0),SMALL('Raw Data'!K2111:N2111,2)),0))</f>
        <v/>
      </c>
      <c r="T2116">
        <f>IF(ISBLANK('Raw Data'!K2111),0,IFERROR(IF(MATCH(SMALL('Raw Data'!K2111:N2111,3),L2116:O2116,0),SMALL('Raw Data'!K2111:N2111,3)),0))</f>
        <v/>
      </c>
      <c r="U2116">
        <f>IF(ISBLANK('Raw Data'!K2111),0,IFERROR(IF(MATCH(SMALL('Raw Data'!K2111:N2111,4),L2116:O2116,0),SMALL('Raw Data'!K2111:N2111,4)),0))</f>
        <v/>
      </c>
      <c r="V2116">
        <f>IF(AND('Raw Data'!D2111&lt;3, 'Raw Data'!E2111&lt;3, 'Raw Data'!A2111&gt;0), 'Raw Data'!AF2111, 0)</f>
        <v/>
      </c>
      <c r="W2116">
        <f>IF(AND('Raw Data'!D2111&lt;4, 'Raw Data'!E2111&lt;4, 'Raw Data'!A2111&gt;0), 'Raw Data'!AI2111, 0)</f>
        <v/>
      </c>
      <c r="X2116">
        <f>IF(AND('Raw Data'!D2111&lt;5, 'Raw Data'!E2111&lt;5, 'Raw Data'!A2111&gt;0), 'Raw Data'!AL2111, 0)</f>
        <v/>
      </c>
      <c r="Y2116">
        <f>IF(AND('Raw Data'!D2111&lt;6, 'Raw Data'!E2111&lt;6, 'Raw Data'!A2111&gt;0), 'Raw Data'!AO2111, 0)</f>
        <v/>
      </c>
      <c r="Z2116">
        <f>IF(ISBLANK('Raw Data'!D2111), 0, IF('Raw Data'!D2111-'Raw Data'!E2111&gt;1, 'Raw Data'!AW2111, 0))</f>
        <v/>
      </c>
      <c r="AA2116">
        <f>IF(ISBLANK('Raw Data'!A2111), 0, IF(ABS('Raw Data'!D2111-'Raw Data'!E2111)&lt;2, 'Raw Data'!AX2111, 0))</f>
        <v/>
      </c>
      <c r="AB2116">
        <f>IF(ISBLANK('Raw Data'!D2111), 0, IF('Raw Data'!E2111-'Raw Data'!D2111&gt;1, 'Raw Data'!AY2111, 0))</f>
        <v/>
      </c>
      <c r="AC2116">
        <f>IF(ISBLANK('Raw Data'!D2111), 0, IF('Raw Data'!D2111-'Raw Data'!E2111&gt;2, 'Raw Data'!AZ2111, 0))</f>
        <v/>
      </c>
      <c r="AD2116">
        <f>IF(ISBLANK('Raw Data'!A2111), 0, IF(ABS('Raw Data'!D2111-'Raw Data'!E2111)&lt;3, 'Raw Data'!BA2111, 0))</f>
        <v/>
      </c>
      <c r="AE2116">
        <f>IF(ISBLANK('Raw Data'!D2111), 0, IF('Raw Data'!E2111-'Raw Data'!D2111&gt;2, 'Raw Data'!BB2111, 0))</f>
        <v/>
      </c>
      <c r="AF2116">
        <f>IF(ISBLANK('Raw Data'!D2111), 0, IF('Raw Data'!D2111-'Raw Data'!E2111&gt;3, 'Raw Data'!BC2111, 0))</f>
        <v/>
      </c>
      <c r="AG2116">
        <f>IF(ISBLANK('Raw Data'!A2111), 0, IF(ABS('Raw Data'!D2111-'Raw Data'!E2111)&lt;4, 'Raw Data'!BD2111, 0))</f>
        <v/>
      </c>
      <c r="AH2116">
        <f>IF(ISBLANK('Raw Data'!D2111), 0, IF('Raw Data'!E2111-'Raw Data'!D2111&gt;3, 'Raw Data'!BE2111, 0))</f>
        <v/>
      </c>
      <c r="AI2116">
        <f>IF(SUM('Raw Data'!D2111:E2111)&gt;'Raw Data'!F2111, 'Raw Data'!G2111, 0)</f>
        <v/>
      </c>
      <c r="AJ2116">
        <f>IF(ISBLANK('Raw Data'!D2111), 0, IF(SUM('Raw Data'!D2111:E2111)&lt;'Raw Data'!F2111, 'Raw Data'!H2111, 0))</f>
        <v/>
      </c>
      <c r="AK2116">
        <f>IF(ISBLANK('Raw Data'!A2111), 0, IF(AND('Raw Data'!D2111&lt;3, 'Raw Data'!E2111&lt;3, 'Raw Data'!F2111&lt;BB$2), 'Raw Data'!AF2111, 0))</f>
        <v/>
      </c>
      <c r="AL2116">
        <f>IF(ISBLANK('Raw Data'!A2111), 0, IF(AND('Raw Data'!D2111&lt;4, 'Raw Data'!E2111&lt;4, 'Raw Data'!F2111&lt;BB$2), 'Raw Data'!AI2111, 0))</f>
        <v/>
      </c>
      <c r="AM2116">
        <f>IF(ISBLANK('Raw Data'!A2111), 0, IF(AND('Raw Data'!D2111&lt;5, 'Raw Data'!E2111&lt;5, 'Raw Data'!F2111&lt;BB$2), 'Raw Data'!AL2111, 0))</f>
        <v/>
      </c>
      <c r="AN2116">
        <f>IF(ISBLANK('Raw Data'!A2111), 0, IF(AND('Raw Data'!D2111&lt;6, 'Raw Data'!E2111&lt;6, 'Raw Data'!F2111&lt;BB$2), 'Raw Data'!AO2111, 0))</f>
        <v/>
      </c>
      <c r="AO2116">
        <f>IF(ISBLANK('Raw Data'!A2111), 0, IF(AND('Raw Data'!I2111&lt;Analysis!$BC$2, 'Raw Data'!D2111-'Raw Data'!E2111&gt;1), 'Raw Data'!AW2111, IF(AND('Raw Data'!J2111&lt;Analysis!$BC$2, 'Raw Data'!E2111-'Raw Data'!D2111&gt;1), 'Raw Data'!AY2111, 0)))</f>
        <v/>
      </c>
      <c r="AP2116">
        <f>IF(ISBLANK('Raw Data'!A2111), 0, IF(AND('Raw Data'!I2111&lt;Analysis!$BC$2, 'Raw Data'!D2111-'Raw Data'!E2111&gt;2), 'Raw Data'!AZ2111, IF(AND('Raw Data'!J2111&lt;Analysis!$BC$2, 'Raw Data'!E2111-'Raw Data'!D2111&gt;2), 'Raw Data'!BB2111, 0)))</f>
        <v/>
      </c>
      <c r="AQ2116">
        <f>IF(ISBLANK('Raw Data'!A2111), 0, IF(AND('Raw Data'!I2111&lt;Analysis!$BC$2, 'Raw Data'!D2111-'Raw Data'!E2111&gt;3), 'Raw Data'!BC2111, IF(AND('Raw Data'!J2111&lt;Analysis!$BC$2, 'Raw Data'!E2111-'Raw Data'!D2111&gt;3), 'Raw Data'!BE2111, 0)))</f>
        <v/>
      </c>
      <c r="AR2116">
        <f>IF('Hidden Analysiss'!D2112=1,IF(ABS('Raw Data'!E2111-'Raw Data'!D2111)&lt;2,'Raw Data'!AX2111,0), 0)</f>
        <v/>
      </c>
      <c r="AS2116">
        <f>IF('Hidden Analysiss'!D2112=1,IF(ABS('Raw Data'!E2111-'Raw Data'!D2111)&lt;3,'Raw Data'!BA2111,0), 0)</f>
        <v/>
      </c>
      <c r="AT2116">
        <f>IF('Hidden Analysiss'!D2112=1,IF(ABS('Raw Data'!E2111-'Raw Data'!D2111)&lt;4,'Raw Data'!BD2111,0), 0)</f>
        <v/>
      </c>
      <c r="AU2116">
        <f>IF(AND('Hidden Analysiss'!E2112=1, ABS('Raw Data'!E2111-'Raw Data'!D2111)&lt;2), 'Raw Data'!AX2111, 0)</f>
        <v/>
      </c>
      <c r="AV2116">
        <f>IF(AND('Hidden Analysiss'!E2112=1, ABS('Raw Data'!E2111-'Raw Data'!D2111)&lt;3), 'Raw Data'!BA2111, 0)</f>
        <v/>
      </c>
      <c r="AW2116">
        <f>IF(AND('Hidden Analysiss'!E2112=1, ABS('Raw Data'!E2111-'Raw Data'!D2111)&lt;3), 'Raw Data'!BD2111, 0)</f>
        <v/>
      </c>
    </row>
    <row r="2117">
      <c r="A2117" s="1">
        <f>'Raw Data'!A2112</f>
        <v/>
      </c>
      <c r="B2117">
        <f>IF('Raw Data'!E2112&gt;'Raw Data'!D2112, 'Raw Data'!J2112, 0)</f>
        <v/>
      </c>
      <c r="C2117">
        <f>IF('Raw Data'!D2112&gt;'Raw Data'!E2112, 'Raw Data'!I2112, 0)</f>
        <v/>
      </c>
      <c r="D2117">
        <f>SUM(G2117:H2117)</f>
        <v/>
      </c>
      <c r="E2117">
        <f>IF(AND('Raw Data'!J2112&lt;'Raw Data'!I2112,'Raw Data'!E2112&gt;'Raw Data'!D2112,'Raw Data'!E2112-'Raw Data'!D2112&gt;3),'Raw Data'!N2112,IF(AND('Raw Data'!I2112&lt;'Raw Data'!J2112,'Raw Data'!D2112&gt;'Raw Data'!E2112,'Raw Data'!D2112-'Raw Data'!E2112&gt;3),'Raw Data'!M2112,0))</f>
        <v/>
      </c>
      <c r="F2117">
        <f>IF(AND('Raw Data'!J2112&lt;'Raw Data'!I2112,'Raw Data'!E2112&gt;'Raw Data'!D2112,'Raw Data'!E2112-'Raw Data'!D2112&lt;4),'Raw Data'!L2112,IF(AND('Raw Data'!I2112&lt;'Raw Data'!J2112,'Raw Data'!D2112&gt;'Raw Data'!E2112,'Raw Data'!D2112-'Raw Data'!E2112&lt;4),'Raw Data'!K2112,0))</f>
        <v/>
      </c>
      <c r="G2117">
        <f>IF(AND('Raw Data'!J2112&lt;'Raw Data'!I2112, 'Raw Data'!E2112&gt;'Raw Data'!D2112), 'Raw Data'!J2112, 0)</f>
        <v/>
      </c>
      <c r="H2117">
        <f>IF(AND('Raw Data'!J2112&gt;'Raw Data'!I2112, 'Raw Data'!E2112&lt;'Raw Data'!D2112), 'Raw Data'!I2112, 0)</f>
        <v/>
      </c>
      <c r="I2117">
        <f>SUM(J2117:K2117)</f>
        <v/>
      </c>
      <c r="J2117">
        <f>IF(AND('Raw Data'!J2112&gt;'Raw Data'!I2112, 'Raw Data'!E2112&gt;'Raw Data'!D2112), 'Raw Data'!J2112, 0)</f>
        <v/>
      </c>
      <c r="K2117">
        <f>IF(AND('Raw Data'!I2112&gt;'Raw Data'!J2112, 'Raw Data'!D2112&gt;'Raw Data'!E2112), 'Raw Data'!I2112, 0)</f>
        <v/>
      </c>
      <c r="L2117">
        <f>IF('Raw Data'!E2112-'Raw Data'!D2112&gt;3, 'Raw Data'!N2112, 0)</f>
        <v/>
      </c>
      <c r="M2117">
        <f>IF('Raw Data'!D2112-'Raw Data'!E2112&gt;3, 'Raw Data'!M2112, 0)</f>
        <v/>
      </c>
      <c r="N2117">
        <f>IF(ISBLANK('Raw Data'!D2112),0,IF(AND('Raw Data'!E2112&gt;'Raw Data'!D2112,'Raw Data'!E2112-'Raw Data'!D2112&gt;0,'Raw Data'!E2112-'Raw Data'!D2112&lt;4),'Raw Data'!L2112, 0))</f>
        <v/>
      </c>
      <c r="O2117">
        <f>IF(ISBLANK('Raw Data'!D2112),0,IF(AND('Raw Data'!E2112&gt;'Raw Data'!D2112,'Raw Data'!E2112-'Raw Data'!D2112&gt;0,'Raw Data'!D2112-'Raw Data'!E2112&lt;4),'Raw Data'!K2112, 0))</f>
        <v/>
      </c>
      <c r="P2117">
        <f>IF('Raw Data'!E2112-'Raw Data'!D2112&gt;3, 'Raw Data'!N2112, IF('Raw Data'!D2112-'Raw Data'!E2112&gt;3, 'Raw Data'!M2112, 0))</f>
        <v/>
      </c>
      <c r="Q2117">
        <f>IF(ISBLANK('Raw Data'!E2112),0,IF(AND('Raw Data'!E2112-'Raw Data'!D2112&lt;4,'Raw Data'!E2112-'Raw Data'!D2112&gt;0),'Raw Data'!L2112,IF(AND('Raw Data'!D2112&gt;'Raw Data'!E2112,'Raw Data'!D2112-'Raw Data'!E2112&gt;0),'Raw Data'!K2112,0)))</f>
        <v/>
      </c>
      <c r="R2117">
        <f>IF(ISBLANK('Raw Data'!K2112),0,IFERROR(IF(MATCH(SMALL('Raw Data'!K2112:N2112,1),L2117:O2117,0),SMALL('Raw Data'!K2112:N2112,1)),0))</f>
        <v/>
      </c>
      <c r="S2117">
        <f>IF(ISBLANK('Raw Data'!K2112),0,IFERROR(IF(MATCH(SMALL('Raw Data'!K2112:N2112,2),L2117:O2117,0),SMALL('Raw Data'!K2112:N2112,2)),0))</f>
        <v/>
      </c>
      <c r="T2117">
        <f>IF(ISBLANK('Raw Data'!K2112),0,IFERROR(IF(MATCH(SMALL('Raw Data'!K2112:N2112,3),L2117:O2117,0),SMALL('Raw Data'!K2112:N2112,3)),0))</f>
        <v/>
      </c>
      <c r="U2117">
        <f>IF(ISBLANK('Raw Data'!K2112),0,IFERROR(IF(MATCH(SMALL('Raw Data'!K2112:N2112,4),L2117:O2117,0),SMALL('Raw Data'!K2112:N2112,4)),0))</f>
        <v/>
      </c>
      <c r="V2117">
        <f>IF(AND('Raw Data'!D2112&lt;3, 'Raw Data'!E2112&lt;3, 'Raw Data'!A2112&gt;0), 'Raw Data'!AF2112, 0)</f>
        <v/>
      </c>
      <c r="W2117">
        <f>IF(AND('Raw Data'!D2112&lt;4, 'Raw Data'!E2112&lt;4, 'Raw Data'!A2112&gt;0), 'Raw Data'!AI2112, 0)</f>
        <v/>
      </c>
      <c r="X2117">
        <f>IF(AND('Raw Data'!D2112&lt;5, 'Raw Data'!E2112&lt;5, 'Raw Data'!A2112&gt;0), 'Raw Data'!AL2112, 0)</f>
        <v/>
      </c>
      <c r="Y2117">
        <f>IF(AND('Raw Data'!D2112&lt;6, 'Raw Data'!E2112&lt;6, 'Raw Data'!A2112&gt;0), 'Raw Data'!AO2112, 0)</f>
        <v/>
      </c>
      <c r="Z2117">
        <f>IF(ISBLANK('Raw Data'!D2112), 0, IF('Raw Data'!D2112-'Raw Data'!E2112&gt;1, 'Raw Data'!AW2112, 0))</f>
        <v/>
      </c>
      <c r="AA2117">
        <f>IF(ISBLANK('Raw Data'!A2112), 0, IF(ABS('Raw Data'!D2112-'Raw Data'!E2112)&lt;2, 'Raw Data'!AX2112, 0))</f>
        <v/>
      </c>
      <c r="AB2117">
        <f>IF(ISBLANK('Raw Data'!D2112), 0, IF('Raw Data'!E2112-'Raw Data'!D2112&gt;1, 'Raw Data'!AY2112, 0))</f>
        <v/>
      </c>
      <c r="AC2117">
        <f>IF(ISBLANK('Raw Data'!D2112), 0, IF('Raw Data'!D2112-'Raw Data'!E2112&gt;2, 'Raw Data'!AZ2112, 0))</f>
        <v/>
      </c>
      <c r="AD2117">
        <f>IF(ISBLANK('Raw Data'!A2112), 0, IF(ABS('Raw Data'!D2112-'Raw Data'!E2112)&lt;3, 'Raw Data'!BA2112, 0))</f>
        <v/>
      </c>
      <c r="AE2117">
        <f>IF(ISBLANK('Raw Data'!D2112), 0, IF('Raw Data'!E2112-'Raw Data'!D2112&gt;2, 'Raw Data'!BB2112, 0))</f>
        <v/>
      </c>
      <c r="AF2117">
        <f>IF(ISBLANK('Raw Data'!D2112), 0, IF('Raw Data'!D2112-'Raw Data'!E2112&gt;3, 'Raw Data'!BC2112, 0))</f>
        <v/>
      </c>
      <c r="AG2117">
        <f>IF(ISBLANK('Raw Data'!A2112), 0, IF(ABS('Raw Data'!D2112-'Raw Data'!E2112)&lt;4, 'Raw Data'!BD2112, 0))</f>
        <v/>
      </c>
      <c r="AH2117">
        <f>IF(ISBLANK('Raw Data'!D2112), 0, IF('Raw Data'!E2112-'Raw Data'!D2112&gt;3, 'Raw Data'!BE2112, 0))</f>
        <v/>
      </c>
      <c r="AI2117">
        <f>IF(SUM('Raw Data'!D2112:E2112)&gt;'Raw Data'!F2112, 'Raw Data'!G2112, 0)</f>
        <v/>
      </c>
      <c r="AJ2117">
        <f>IF(ISBLANK('Raw Data'!D2112), 0, IF(SUM('Raw Data'!D2112:E2112)&lt;'Raw Data'!F2112, 'Raw Data'!H2112, 0))</f>
        <v/>
      </c>
      <c r="AK2117">
        <f>IF(ISBLANK('Raw Data'!A2112), 0, IF(AND('Raw Data'!D2112&lt;3, 'Raw Data'!E2112&lt;3, 'Raw Data'!F2112&lt;BB$2), 'Raw Data'!AF2112, 0))</f>
        <v/>
      </c>
      <c r="AL2117">
        <f>IF(ISBLANK('Raw Data'!A2112), 0, IF(AND('Raw Data'!D2112&lt;4, 'Raw Data'!E2112&lt;4, 'Raw Data'!F2112&lt;BB$2), 'Raw Data'!AI2112, 0))</f>
        <v/>
      </c>
      <c r="AM2117">
        <f>IF(ISBLANK('Raw Data'!A2112), 0, IF(AND('Raw Data'!D2112&lt;5, 'Raw Data'!E2112&lt;5, 'Raw Data'!F2112&lt;BB$2), 'Raw Data'!AL2112, 0))</f>
        <v/>
      </c>
      <c r="AN2117">
        <f>IF(ISBLANK('Raw Data'!A2112), 0, IF(AND('Raw Data'!D2112&lt;6, 'Raw Data'!E2112&lt;6, 'Raw Data'!F2112&lt;BB$2), 'Raw Data'!AO2112, 0))</f>
        <v/>
      </c>
      <c r="AO2117">
        <f>IF(ISBLANK('Raw Data'!A2112), 0, IF(AND('Raw Data'!I2112&lt;Analysis!$BC$2, 'Raw Data'!D2112-'Raw Data'!E2112&gt;1), 'Raw Data'!AW2112, IF(AND('Raw Data'!J2112&lt;Analysis!$BC$2, 'Raw Data'!E2112-'Raw Data'!D2112&gt;1), 'Raw Data'!AY2112, 0)))</f>
        <v/>
      </c>
      <c r="AP2117">
        <f>IF(ISBLANK('Raw Data'!A2112), 0, IF(AND('Raw Data'!I2112&lt;Analysis!$BC$2, 'Raw Data'!D2112-'Raw Data'!E2112&gt;2), 'Raw Data'!AZ2112, IF(AND('Raw Data'!J2112&lt;Analysis!$BC$2, 'Raw Data'!E2112-'Raw Data'!D2112&gt;2), 'Raw Data'!BB2112, 0)))</f>
        <v/>
      </c>
      <c r="AQ2117">
        <f>IF(ISBLANK('Raw Data'!A2112), 0, IF(AND('Raw Data'!I2112&lt;Analysis!$BC$2, 'Raw Data'!D2112-'Raw Data'!E2112&gt;3), 'Raw Data'!BC2112, IF(AND('Raw Data'!J2112&lt;Analysis!$BC$2, 'Raw Data'!E2112-'Raw Data'!D2112&gt;3), 'Raw Data'!BE2112, 0)))</f>
        <v/>
      </c>
      <c r="AR2117">
        <f>IF('Hidden Analysiss'!D2113=1,IF(ABS('Raw Data'!E2112-'Raw Data'!D2112)&lt;2,'Raw Data'!AX2112,0), 0)</f>
        <v/>
      </c>
      <c r="AS2117">
        <f>IF('Hidden Analysiss'!D2113=1,IF(ABS('Raw Data'!E2112-'Raw Data'!D2112)&lt;3,'Raw Data'!BA2112,0), 0)</f>
        <v/>
      </c>
      <c r="AT2117">
        <f>IF('Hidden Analysiss'!D2113=1,IF(ABS('Raw Data'!E2112-'Raw Data'!D2112)&lt;4,'Raw Data'!BD2112,0), 0)</f>
        <v/>
      </c>
      <c r="AU2117">
        <f>IF(AND('Hidden Analysiss'!E2113=1, ABS('Raw Data'!E2112-'Raw Data'!D2112)&lt;2), 'Raw Data'!AX2112, 0)</f>
        <v/>
      </c>
      <c r="AV2117">
        <f>IF(AND('Hidden Analysiss'!E2113=1, ABS('Raw Data'!E2112-'Raw Data'!D2112)&lt;3), 'Raw Data'!BA2112, 0)</f>
        <v/>
      </c>
      <c r="AW2117">
        <f>IF(AND('Hidden Analysiss'!E2113=1, ABS('Raw Data'!E2112-'Raw Data'!D2112)&lt;3), 'Raw Data'!BD2112, 0)</f>
        <v/>
      </c>
    </row>
    <row r="2118">
      <c r="A2118" s="1">
        <f>'Raw Data'!A2113</f>
        <v/>
      </c>
      <c r="B2118">
        <f>IF('Raw Data'!E2113&gt;'Raw Data'!D2113, 'Raw Data'!J2113, 0)</f>
        <v/>
      </c>
      <c r="C2118">
        <f>IF('Raw Data'!D2113&gt;'Raw Data'!E2113, 'Raw Data'!I2113, 0)</f>
        <v/>
      </c>
      <c r="D2118">
        <f>SUM(G2118:H2118)</f>
        <v/>
      </c>
      <c r="E2118">
        <f>IF(AND('Raw Data'!J2113&lt;'Raw Data'!I2113,'Raw Data'!E2113&gt;'Raw Data'!D2113,'Raw Data'!E2113-'Raw Data'!D2113&gt;3),'Raw Data'!N2113,IF(AND('Raw Data'!I2113&lt;'Raw Data'!J2113,'Raw Data'!D2113&gt;'Raw Data'!E2113,'Raw Data'!D2113-'Raw Data'!E2113&gt;3),'Raw Data'!M2113,0))</f>
        <v/>
      </c>
      <c r="F2118">
        <f>IF(AND('Raw Data'!J2113&lt;'Raw Data'!I2113,'Raw Data'!E2113&gt;'Raw Data'!D2113,'Raw Data'!E2113-'Raw Data'!D2113&lt;4),'Raw Data'!L2113,IF(AND('Raw Data'!I2113&lt;'Raw Data'!J2113,'Raw Data'!D2113&gt;'Raw Data'!E2113,'Raw Data'!D2113-'Raw Data'!E2113&lt;4),'Raw Data'!K2113,0))</f>
        <v/>
      </c>
      <c r="G2118">
        <f>IF(AND('Raw Data'!J2113&lt;'Raw Data'!I2113, 'Raw Data'!E2113&gt;'Raw Data'!D2113), 'Raw Data'!J2113, 0)</f>
        <v/>
      </c>
      <c r="H2118">
        <f>IF(AND('Raw Data'!J2113&gt;'Raw Data'!I2113, 'Raw Data'!E2113&lt;'Raw Data'!D2113), 'Raw Data'!I2113, 0)</f>
        <v/>
      </c>
      <c r="I2118">
        <f>SUM(J2118:K2118)</f>
        <v/>
      </c>
      <c r="J2118">
        <f>IF(AND('Raw Data'!J2113&gt;'Raw Data'!I2113, 'Raw Data'!E2113&gt;'Raw Data'!D2113), 'Raw Data'!J2113, 0)</f>
        <v/>
      </c>
      <c r="K2118">
        <f>IF(AND('Raw Data'!I2113&gt;'Raw Data'!J2113, 'Raw Data'!D2113&gt;'Raw Data'!E2113), 'Raw Data'!I2113, 0)</f>
        <v/>
      </c>
      <c r="L2118">
        <f>IF('Raw Data'!E2113-'Raw Data'!D2113&gt;3, 'Raw Data'!N2113, 0)</f>
        <v/>
      </c>
      <c r="M2118">
        <f>IF('Raw Data'!D2113-'Raw Data'!E2113&gt;3, 'Raw Data'!M2113, 0)</f>
        <v/>
      </c>
      <c r="N2118">
        <f>IF(ISBLANK('Raw Data'!D2113),0,IF(AND('Raw Data'!E2113&gt;'Raw Data'!D2113,'Raw Data'!E2113-'Raw Data'!D2113&gt;0,'Raw Data'!E2113-'Raw Data'!D2113&lt;4),'Raw Data'!L2113, 0))</f>
        <v/>
      </c>
      <c r="O2118">
        <f>IF(ISBLANK('Raw Data'!D2113),0,IF(AND('Raw Data'!E2113&gt;'Raw Data'!D2113,'Raw Data'!E2113-'Raw Data'!D2113&gt;0,'Raw Data'!D2113-'Raw Data'!E2113&lt;4),'Raw Data'!K2113, 0))</f>
        <v/>
      </c>
      <c r="P2118">
        <f>IF('Raw Data'!E2113-'Raw Data'!D2113&gt;3, 'Raw Data'!N2113, IF('Raw Data'!D2113-'Raw Data'!E2113&gt;3, 'Raw Data'!M2113, 0))</f>
        <v/>
      </c>
      <c r="Q2118">
        <f>IF(ISBLANK('Raw Data'!E2113),0,IF(AND('Raw Data'!E2113-'Raw Data'!D2113&lt;4,'Raw Data'!E2113-'Raw Data'!D2113&gt;0),'Raw Data'!L2113,IF(AND('Raw Data'!D2113&gt;'Raw Data'!E2113,'Raw Data'!D2113-'Raw Data'!E2113&gt;0),'Raw Data'!K2113,0)))</f>
        <v/>
      </c>
      <c r="R2118">
        <f>IF(ISBLANK('Raw Data'!K2113),0,IFERROR(IF(MATCH(SMALL('Raw Data'!K2113:N2113,1),L2118:O2118,0),SMALL('Raw Data'!K2113:N2113,1)),0))</f>
        <v/>
      </c>
      <c r="S2118">
        <f>IF(ISBLANK('Raw Data'!K2113),0,IFERROR(IF(MATCH(SMALL('Raw Data'!K2113:N2113,2),L2118:O2118,0),SMALL('Raw Data'!K2113:N2113,2)),0))</f>
        <v/>
      </c>
      <c r="T2118">
        <f>IF(ISBLANK('Raw Data'!K2113),0,IFERROR(IF(MATCH(SMALL('Raw Data'!K2113:N2113,3),L2118:O2118,0),SMALL('Raw Data'!K2113:N2113,3)),0))</f>
        <v/>
      </c>
      <c r="U2118">
        <f>IF(ISBLANK('Raw Data'!K2113),0,IFERROR(IF(MATCH(SMALL('Raw Data'!K2113:N2113,4),L2118:O2118,0),SMALL('Raw Data'!K2113:N2113,4)),0))</f>
        <v/>
      </c>
      <c r="V2118">
        <f>IF(AND('Raw Data'!D2113&lt;3, 'Raw Data'!E2113&lt;3, 'Raw Data'!A2113&gt;0), 'Raw Data'!AF2113, 0)</f>
        <v/>
      </c>
      <c r="W2118">
        <f>IF(AND('Raw Data'!D2113&lt;4, 'Raw Data'!E2113&lt;4, 'Raw Data'!A2113&gt;0), 'Raw Data'!AI2113, 0)</f>
        <v/>
      </c>
      <c r="X2118">
        <f>IF(AND('Raw Data'!D2113&lt;5, 'Raw Data'!E2113&lt;5, 'Raw Data'!A2113&gt;0), 'Raw Data'!AL2113, 0)</f>
        <v/>
      </c>
      <c r="Y2118">
        <f>IF(AND('Raw Data'!D2113&lt;6, 'Raw Data'!E2113&lt;6, 'Raw Data'!A2113&gt;0), 'Raw Data'!AO2113, 0)</f>
        <v/>
      </c>
      <c r="Z2118">
        <f>IF(ISBLANK('Raw Data'!D2113), 0, IF('Raw Data'!D2113-'Raw Data'!E2113&gt;1, 'Raw Data'!AW2113, 0))</f>
        <v/>
      </c>
      <c r="AA2118">
        <f>IF(ISBLANK('Raw Data'!A2113), 0, IF(ABS('Raw Data'!D2113-'Raw Data'!E2113)&lt;2, 'Raw Data'!AX2113, 0))</f>
        <v/>
      </c>
      <c r="AB2118">
        <f>IF(ISBLANK('Raw Data'!D2113), 0, IF('Raw Data'!E2113-'Raw Data'!D2113&gt;1, 'Raw Data'!AY2113, 0))</f>
        <v/>
      </c>
      <c r="AC2118">
        <f>IF(ISBLANK('Raw Data'!D2113), 0, IF('Raw Data'!D2113-'Raw Data'!E2113&gt;2, 'Raw Data'!AZ2113, 0))</f>
        <v/>
      </c>
      <c r="AD2118">
        <f>IF(ISBLANK('Raw Data'!A2113), 0, IF(ABS('Raw Data'!D2113-'Raw Data'!E2113)&lt;3, 'Raw Data'!BA2113, 0))</f>
        <v/>
      </c>
      <c r="AE2118">
        <f>IF(ISBLANK('Raw Data'!D2113), 0, IF('Raw Data'!E2113-'Raw Data'!D2113&gt;2, 'Raw Data'!BB2113, 0))</f>
        <v/>
      </c>
      <c r="AF2118">
        <f>IF(ISBLANK('Raw Data'!D2113), 0, IF('Raw Data'!D2113-'Raw Data'!E2113&gt;3, 'Raw Data'!BC2113, 0))</f>
        <v/>
      </c>
      <c r="AG2118">
        <f>IF(ISBLANK('Raw Data'!A2113), 0, IF(ABS('Raw Data'!D2113-'Raw Data'!E2113)&lt;4, 'Raw Data'!BD2113, 0))</f>
        <v/>
      </c>
      <c r="AH2118">
        <f>IF(ISBLANK('Raw Data'!D2113), 0, IF('Raw Data'!E2113-'Raw Data'!D2113&gt;3, 'Raw Data'!BE2113, 0))</f>
        <v/>
      </c>
      <c r="AI2118">
        <f>IF(SUM('Raw Data'!D2113:E2113)&gt;'Raw Data'!F2113, 'Raw Data'!G2113, 0)</f>
        <v/>
      </c>
      <c r="AJ2118">
        <f>IF(ISBLANK('Raw Data'!D2113), 0, IF(SUM('Raw Data'!D2113:E2113)&lt;'Raw Data'!F2113, 'Raw Data'!H2113, 0))</f>
        <v/>
      </c>
      <c r="AK2118">
        <f>IF(ISBLANK('Raw Data'!A2113), 0, IF(AND('Raw Data'!D2113&lt;3, 'Raw Data'!E2113&lt;3, 'Raw Data'!F2113&lt;BB$2), 'Raw Data'!AF2113, 0))</f>
        <v/>
      </c>
      <c r="AL2118">
        <f>IF(ISBLANK('Raw Data'!A2113), 0, IF(AND('Raw Data'!D2113&lt;4, 'Raw Data'!E2113&lt;4, 'Raw Data'!F2113&lt;BB$2), 'Raw Data'!AI2113, 0))</f>
        <v/>
      </c>
      <c r="AM2118">
        <f>IF(ISBLANK('Raw Data'!A2113), 0, IF(AND('Raw Data'!D2113&lt;5, 'Raw Data'!E2113&lt;5, 'Raw Data'!F2113&lt;BB$2), 'Raw Data'!AL2113, 0))</f>
        <v/>
      </c>
      <c r="AN2118">
        <f>IF(ISBLANK('Raw Data'!A2113), 0, IF(AND('Raw Data'!D2113&lt;6, 'Raw Data'!E2113&lt;6, 'Raw Data'!F2113&lt;BB$2), 'Raw Data'!AO2113, 0))</f>
        <v/>
      </c>
      <c r="AO2118">
        <f>IF(ISBLANK('Raw Data'!A2113), 0, IF(AND('Raw Data'!I2113&lt;Analysis!$BC$2, 'Raw Data'!D2113-'Raw Data'!E2113&gt;1), 'Raw Data'!AW2113, IF(AND('Raw Data'!J2113&lt;Analysis!$BC$2, 'Raw Data'!E2113-'Raw Data'!D2113&gt;1), 'Raw Data'!AY2113, 0)))</f>
        <v/>
      </c>
      <c r="AP2118">
        <f>IF(ISBLANK('Raw Data'!A2113), 0, IF(AND('Raw Data'!I2113&lt;Analysis!$BC$2, 'Raw Data'!D2113-'Raw Data'!E2113&gt;2), 'Raw Data'!AZ2113, IF(AND('Raw Data'!J2113&lt;Analysis!$BC$2, 'Raw Data'!E2113-'Raw Data'!D2113&gt;2), 'Raw Data'!BB2113, 0)))</f>
        <v/>
      </c>
      <c r="AQ2118">
        <f>IF(ISBLANK('Raw Data'!A2113), 0, IF(AND('Raw Data'!I2113&lt;Analysis!$BC$2, 'Raw Data'!D2113-'Raw Data'!E2113&gt;3), 'Raw Data'!BC2113, IF(AND('Raw Data'!J2113&lt;Analysis!$BC$2, 'Raw Data'!E2113-'Raw Data'!D2113&gt;3), 'Raw Data'!BE2113, 0)))</f>
        <v/>
      </c>
      <c r="AR2118">
        <f>IF('Hidden Analysiss'!D2114=1,IF(ABS('Raw Data'!E2113-'Raw Data'!D2113)&lt;2,'Raw Data'!AX2113,0), 0)</f>
        <v/>
      </c>
      <c r="AS2118">
        <f>IF('Hidden Analysiss'!D2114=1,IF(ABS('Raw Data'!E2113-'Raw Data'!D2113)&lt;3,'Raw Data'!BA2113,0), 0)</f>
        <v/>
      </c>
      <c r="AT2118">
        <f>IF('Hidden Analysiss'!D2114=1,IF(ABS('Raw Data'!E2113-'Raw Data'!D2113)&lt;4,'Raw Data'!BD2113,0), 0)</f>
        <v/>
      </c>
      <c r="AU2118">
        <f>IF(AND('Hidden Analysiss'!E2114=1, ABS('Raw Data'!E2113-'Raw Data'!D2113)&lt;2), 'Raw Data'!AX2113, 0)</f>
        <v/>
      </c>
      <c r="AV2118">
        <f>IF(AND('Hidden Analysiss'!E2114=1, ABS('Raw Data'!E2113-'Raw Data'!D2113)&lt;3), 'Raw Data'!BA2113, 0)</f>
        <v/>
      </c>
      <c r="AW2118">
        <f>IF(AND('Hidden Analysiss'!E2114=1, ABS('Raw Data'!E2113-'Raw Data'!D2113)&lt;3), 'Raw Data'!BD2113, 0)</f>
        <v/>
      </c>
    </row>
    <row r="2119">
      <c r="A2119" s="1">
        <f>'Raw Data'!A2114</f>
        <v/>
      </c>
      <c r="B2119">
        <f>IF('Raw Data'!E2114&gt;'Raw Data'!D2114, 'Raw Data'!J2114, 0)</f>
        <v/>
      </c>
      <c r="C2119">
        <f>IF('Raw Data'!D2114&gt;'Raw Data'!E2114, 'Raw Data'!I2114, 0)</f>
        <v/>
      </c>
      <c r="D2119">
        <f>SUM(G2119:H2119)</f>
        <v/>
      </c>
      <c r="E2119">
        <f>IF(AND('Raw Data'!J2114&lt;'Raw Data'!I2114,'Raw Data'!E2114&gt;'Raw Data'!D2114,'Raw Data'!E2114-'Raw Data'!D2114&gt;3),'Raw Data'!N2114,IF(AND('Raw Data'!I2114&lt;'Raw Data'!J2114,'Raw Data'!D2114&gt;'Raw Data'!E2114,'Raw Data'!D2114-'Raw Data'!E2114&gt;3),'Raw Data'!M2114,0))</f>
        <v/>
      </c>
      <c r="F2119">
        <f>IF(AND('Raw Data'!J2114&lt;'Raw Data'!I2114,'Raw Data'!E2114&gt;'Raw Data'!D2114,'Raw Data'!E2114-'Raw Data'!D2114&lt;4),'Raw Data'!L2114,IF(AND('Raw Data'!I2114&lt;'Raw Data'!J2114,'Raw Data'!D2114&gt;'Raw Data'!E2114,'Raw Data'!D2114-'Raw Data'!E2114&lt;4),'Raw Data'!K2114,0))</f>
        <v/>
      </c>
      <c r="G2119">
        <f>IF(AND('Raw Data'!J2114&lt;'Raw Data'!I2114, 'Raw Data'!E2114&gt;'Raw Data'!D2114), 'Raw Data'!J2114, 0)</f>
        <v/>
      </c>
      <c r="H2119">
        <f>IF(AND('Raw Data'!J2114&gt;'Raw Data'!I2114, 'Raw Data'!E2114&lt;'Raw Data'!D2114), 'Raw Data'!I2114, 0)</f>
        <v/>
      </c>
      <c r="I2119">
        <f>SUM(J2119:K2119)</f>
        <v/>
      </c>
      <c r="J2119">
        <f>IF(AND('Raw Data'!J2114&gt;'Raw Data'!I2114, 'Raw Data'!E2114&gt;'Raw Data'!D2114), 'Raw Data'!J2114, 0)</f>
        <v/>
      </c>
      <c r="K2119">
        <f>IF(AND('Raw Data'!I2114&gt;'Raw Data'!J2114, 'Raw Data'!D2114&gt;'Raw Data'!E2114), 'Raw Data'!I2114, 0)</f>
        <v/>
      </c>
      <c r="L2119">
        <f>IF('Raw Data'!E2114-'Raw Data'!D2114&gt;3, 'Raw Data'!N2114, 0)</f>
        <v/>
      </c>
      <c r="M2119">
        <f>IF('Raw Data'!D2114-'Raw Data'!E2114&gt;3, 'Raw Data'!M2114, 0)</f>
        <v/>
      </c>
      <c r="N2119">
        <f>IF(ISBLANK('Raw Data'!D2114),0,IF(AND('Raw Data'!E2114&gt;'Raw Data'!D2114,'Raw Data'!E2114-'Raw Data'!D2114&gt;0,'Raw Data'!E2114-'Raw Data'!D2114&lt;4),'Raw Data'!L2114, 0))</f>
        <v/>
      </c>
      <c r="O2119">
        <f>IF(ISBLANK('Raw Data'!D2114),0,IF(AND('Raw Data'!E2114&gt;'Raw Data'!D2114,'Raw Data'!E2114-'Raw Data'!D2114&gt;0,'Raw Data'!D2114-'Raw Data'!E2114&lt;4),'Raw Data'!K2114, 0))</f>
        <v/>
      </c>
      <c r="P2119">
        <f>IF('Raw Data'!E2114-'Raw Data'!D2114&gt;3, 'Raw Data'!N2114, IF('Raw Data'!D2114-'Raw Data'!E2114&gt;3, 'Raw Data'!M2114, 0))</f>
        <v/>
      </c>
      <c r="Q2119">
        <f>IF(ISBLANK('Raw Data'!E2114),0,IF(AND('Raw Data'!E2114-'Raw Data'!D2114&lt;4,'Raw Data'!E2114-'Raw Data'!D2114&gt;0),'Raw Data'!L2114,IF(AND('Raw Data'!D2114&gt;'Raw Data'!E2114,'Raw Data'!D2114-'Raw Data'!E2114&gt;0),'Raw Data'!K2114,0)))</f>
        <v/>
      </c>
      <c r="R2119">
        <f>IF(ISBLANK('Raw Data'!K2114),0,IFERROR(IF(MATCH(SMALL('Raw Data'!K2114:N2114,1),L2119:O2119,0),SMALL('Raw Data'!K2114:N2114,1)),0))</f>
        <v/>
      </c>
      <c r="S2119">
        <f>IF(ISBLANK('Raw Data'!K2114),0,IFERROR(IF(MATCH(SMALL('Raw Data'!K2114:N2114,2),L2119:O2119,0),SMALL('Raw Data'!K2114:N2114,2)),0))</f>
        <v/>
      </c>
      <c r="T2119">
        <f>IF(ISBLANK('Raw Data'!K2114),0,IFERROR(IF(MATCH(SMALL('Raw Data'!K2114:N2114,3),L2119:O2119,0),SMALL('Raw Data'!K2114:N2114,3)),0))</f>
        <v/>
      </c>
      <c r="U2119">
        <f>IF(ISBLANK('Raw Data'!K2114),0,IFERROR(IF(MATCH(SMALL('Raw Data'!K2114:N2114,4),L2119:O2119,0),SMALL('Raw Data'!K2114:N2114,4)),0))</f>
        <v/>
      </c>
      <c r="V2119">
        <f>IF(AND('Raw Data'!D2114&lt;3, 'Raw Data'!E2114&lt;3, 'Raw Data'!A2114&gt;0), 'Raw Data'!AF2114, 0)</f>
        <v/>
      </c>
      <c r="W2119">
        <f>IF(AND('Raw Data'!D2114&lt;4, 'Raw Data'!E2114&lt;4, 'Raw Data'!A2114&gt;0), 'Raw Data'!AI2114, 0)</f>
        <v/>
      </c>
      <c r="X2119">
        <f>IF(AND('Raw Data'!D2114&lt;5, 'Raw Data'!E2114&lt;5, 'Raw Data'!A2114&gt;0), 'Raw Data'!AL2114, 0)</f>
        <v/>
      </c>
      <c r="Y2119">
        <f>IF(AND('Raw Data'!D2114&lt;6, 'Raw Data'!E2114&lt;6, 'Raw Data'!A2114&gt;0), 'Raw Data'!AO2114, 0)</f>
        <v/>
      </c>
      <c r="Z2119">
        <f>IF(ISBLANK('Raw Data'!D2114), 0, IF('Raw Data'!D2114-'Raw Data'!E2114&gt;1, 'Raw Data'!AW2114, 0))</f>
        <v/>
      </c>
      <c r="AA2119">
        <f>IF(ISBLANK('Raw Data'!A2114), 0, IF(ABS('Raw Data'!D2114-'Raw Data'!E2114)&lt;2, 'Raw Data'!AX2114, 0))</f>
        <v/>
      </c>
      <c r="AB2119">
        <f>IF(ISBLANK('Raw Data'!D2114), 0, IF('Raw Data'!E2114-'Raw Data'!D2114&gt;1, 'Raw Data'!AY2114, 0))</f>
        <v/>
      </c>
      <c r="AC2119">
        <f>IF(ISBLANK('Raw Data'!D2114), 0, IF('Raw Data'!D2114-'Raw Data'!E2114&gt;2, 'Raw Data'!AZ2114, 0))</f>
        <v/>
      </c>
      <c r="AD2119">
        <f>IF(ISBLANK('Raw Data'!A2114), 0, IF(ABS('Raw Data'!D2114-'Raw Data'!E2114)&lt;3, 'Raw Data'!BA2114, 0))</f>
        <v/>
      </c>
      <c r="AE2119">
        <f>IF(ISBLANK('Raw Data'!D2114), 0, IF('Raw Data'!E2114-'Raw Data'!D2114&gt;2, 'Raw Data'!BB2114, 0))</f>
        <v/>
      </c>
      <c r="AF2119">
        <f>IF(ISBLANK('Raw Data'!D2114), 0, IF('Raw Data'!D2114-'Raw Data'!E2114&gt;3, 'Raw Data'!BC2114, 0))</f>
        <v/>
      </c>
      <c r="AG2119">
        <f>IF(ISBLANK('Raw Data'!A2114), 0, IF(ABS('Raw Data'!D2114-'Raw Data'!E2114)&lt;4, 'Raw Data'!BD2114, 0))</f>
        <v/>
      </c>
      <c r="AH2119">
        <f>IF(ISBLANK('Raw Data'!D2114), 0, IF('Raw Data'!E2114-'Raw Data'!D2114&gt;3, 'Raw Data'!BE2114, 0))</f>
        <v/>
      </c>
      <c r="AI2119">
        <f>IF(SUM('Raw Data'!D2114:E2114)&gt;'Raw Data'!F2114, 'Raw Data'!G2114, 0)</f>
        <v/>
      </c>
      <c r="AJ2119">
        <f>IF(ISBLANK('Raw Data'!D2114), 0, IF(SUM('Raw Data'!D2114:E2114)&lt;'Raw Data'!F2114, 'Raw Data'!H2114, 0))</f>
        <v/>
      </c>
      <c r="AK2119">
        <f>IF(ISBLANK('Raw Data'!A2114), 0, IF(AND('Raw Data'!D2114&lt;3, 'Raw Data'!E2114&lt;3, 'Raw Data'!F2114&lt;BB$2), 'Raw Data'!AF2114, 0))</f>
        <v/>
      </c>
      <c r="AL2119">
        <f>IF(ISBLANK('Raw Data'!A2114), 0, IF(AND('Raw Data'!D2114&lt;4, 'Raw Data'!E2114&lt;4, 'Raw Data'!F2114&lt;BB$2), 'Raw Data'!AI2114, 0))</f>
        <v/>
      </c>
      <c r="AM2119">
        <f>IF(ISBLANK('Raw Data'!A2114), 0, IF(AND('Raw Data'!D2114&lt;5, 'Raw Data'!E2114&lt;5, 'Raw Data'!F2114&lt;BB$2), 'Raw Data'!AL2114, 0))</f>
        <v/>
      </c>
      <c r="AN2119">
        <f>IF(ISBLANK('Raw Data'!A2114), 0, IF(AND('Raw Data'!D2114&lt;6, 'Raw Data'!E2114&lt;6, 'Raw Data'!F2114&lt;BB$2), 'Raw Data'!AO2114, 0))</f>
        <v/>
      </c>
      <c r="AO2119">
        <f>IF(ISBLANK('Raw Data'!A2114), 0, IF(AND('Raw Data'!I2114&lt;Analysis!$BC$2, 'Raw Data'!D2114-'Raw Data'!E2114&gt;1), 'Raw Data'!AW2114, IF(AND('Raw Data'!J2114&lt;Analysis!$BC$2, 'Raw Data'!E2114-'Raw Data'!D2114&gt;1), 'Raw Data'!AY2114, 0)))</f>
        <v/>
      </c>
      <c r="AP2119">
        <f>IF(ISBLANK('Raw Data'!A2114), 0, IF(AND('Raw Data'!I2114&lt;Analysis!$BC$2, 'Raw Data'!D2114-'Raw Data'!E2114&gt;2), 'Raw Data'!AZ2114, IF(AND('Raw Data'!J2114&lt;Analysis!$BC$2, 'Raw Data'!E2114-'Raw Data'!D2114&gt;2), 'Raw Data'!BB2114, 0)))</f>
        <v/>
      </c>
      <c r="AQ2119">
        <f>IF(ISBLANK('Raw Data'!A2114), 0, IF(AND('Raw Data'!I2114&lt;Analysis!$BC$2, 'Raw Data'!D2114-'Raw Data'!E2114&gt;3), 'Raw Data'!BC2114, IF(AND('Raw Data'!J2114&lt;Analysis!$BC$2, 'Raw Data'!E2114-'Raw Data'!D2114&gt;3), 'Raw Data'!BE2114, 0)))</f>
        <v/>
      </c>
      <c r="AR2119">
        <f>IF('Hidden Analysiss'!D2115=1,IF(ABS('Raw Data'!E2114-'Raw Data'!D2114)&lt;2,'Raw Data'!AX2114,0), 0)</f>
        <v/>
      </c>
      <c r="AS2119">
        <f>IF('Hidden Analysiss'!D2115=1,IF(ABS('Raw Data'!E2114-'Raw Data'!D2114)&lt;3,'Raw Data'!BA2114,0), 0)</f>
        <v/>
      </c>
      <c r="AT2119">
        <f>IF('Hidden Analysiss'!D2115=1,IF(ABS('Raw Data'!E2114-'Raw Data'!D2114)&lt;4,'Raw Data'!BD2114,0), 0)</f>
        <v/>
      </c>
      <c r="AU2119">
        <f>IF(AND('Hidden Analysiss'!E2115=1, ABS('Raw Data'!E2114-'Raw Data'!D2114)&lt;2), 'Raw Data'!AX2114, 0)</f>
        <v/>
      </c>
      <c r="AV2119">
        <f>IF(AND('Hidden Analysiss'!E2115=1, ABS('Raw Data'!E2114-'Raw Data'!D2114)&lt;3), 'Raw Data'!BA2114, 0)</f>
        <v/>
      </c>
      <c r="AW2119">
        <f>IF(AND('Hidden Analysiss'!E2115=1, ABS('Raw Data'!E2114-'Raw Data'!D2114)&lt;3), 'Raw Data'!BD2114, 0)</f>
        <v/>
      </c>
    </row>
    <row r="2120">
      <c r="A2120" s="1">
        <f>'Raw Data'!A2115</f>
        <v/>
      </c>
      <c r="B2120">
        <f>IF('Raw Data'!E2115&gt;'Raw Data'!D2115, 'Raw Data'!J2115, 0)</f>
        <v/>
      </c>
      <c r="C2120">
        <f>IF('Raw Data'!D2115&gt;'Raw Data'!E2115, 'Raw Data'!I2115, 0)</f>
        <v/>
      </c>
      <c r="D2120">
        <f>SUM(G2120:H2120)</f>
        <v/>
      </c>
      <c r="E2120">
        <f>IF(AND('Raw Data'!J2115&lt;'Raw Data'!I2115,'Raw Data'!E2115&gt;'Raw Data'!D2115,'Raw Data'!E2115-'Raw Data'!D2115&gt;3),'Raw Data'!N2115,IF(AND('Raw Data'!I2115&lt;'Raw Data'!J2115,'Raw Data'!D2115&gt;'Raw Data'!E2115,'Raw Data'!D2115-'Raw Data'!E2115&gt;3),'Raw Data'!M2115,0))</f>
        <v/>
      </c>
      <c r="F2120">
        <f>IF(AND('Raw Data'!J2115&lt;'Raw Data'!I2115,'Raw Data'!E2115&gt;'Raw Data'!D2115,'Raw Data'!E2115-'Raw Data'!D2115&lt;4),'Raw Data'!L2115,IF(AND('Raw Data'!I2115&lt;'Raw Data'!J2115,'Raw Data'!D2115&gt;'Raw Data'!E2115,'Raw Data'!D2115-'Raw Data'!E2115&lt;4),'Raw Data'!K2115,0))</f>
        <v/>
      </c>
      <c r="G2120">
        <f>IF(AND('Raw Data'!J2115&lt;'Raw Data'!I2115, 'Raw Data'!E2115&gt;'Raw Data'!D2115), 'Raw Data'!J2115, 0)</f>
        <v/>
      </c>
      <c r="H2120">
        <f>IF(AND('Raw Data'!J2115&gt;'Raw Data'!I2115, 'Raw Data'!E2115&lt;'Raw Data'!D2115), 'Raw Data'!I2115, 0)</f>
        <v/>
      </c>
      <c r="I2120">
        <f>SUM(J2120:K2120)</f>
        <v/>
      </c>
      <c r="J2120">
        <f>IF(AND('Raw Data'!J2115&gt;'Raw Data'!I2115, 'Raw Data'!E2115&gt;'Raw Data'!D2115), 'Raw Data'!J2115, 0)</f>
        <v/>
      </c>
      <c r="K2120">
        <f>IF(AND('Raw Data'!I2115&gt;'Raw Data'!J2115, 'Raw Data'!D2115&gt;'Raw Data'!E2115), 'Raw Data'!I2115, 0)</f>
        <v/>
      </c>
      <c r="L2120">
        <f>IF('Raw Data'!E2115-'Raw Data'!D2115&gt;3, 'Raw Data'!N2115, 0)</f>
        <v/>
      </c>
      <c r="M2120">
        <f>IF('Raw Data'!D2115-'Raw Data'!E2115&gt;3, 'Raw Data'!M2115, 0)</f>
        <v/>
      </c>
      <c r="N2120">
        <f>IF(ISBLANK('Raw Data'!D2115),0,IF(AND('Raw Data'!E2115&gt;'Raw Data'!D2115,'Raw Data'!E2115-'Raw Data'!D2115&gt;0,'Raw Data'!E2115-'Raw Data'!D2115&lt;4),'Raw Data'!L2115, 0))</f>
        <v/>
      </c>
      <c r="O2120">
        <f>IF(ISBLANK('Raw Data'!D2115),0,IF(AND('Raw Data'!E2115&gt;'Raw Data'!D2115,'Raw Data'!E2115-'Raw Data'!D2115&gt;0,'Raw Data'!D2115-'Raw Data'!E2115&lt;4),'Raw Data'!K2115, 0))</f>
        <v/>
      </c>
      <c r="P2120">
        <f>IF('Raw Data'!E2115-'Raw Data'!D2115&gt;3, 'Raw Data'!N2115, IF('Raw Data'!D2115-'Raw Data'!E2115&gt;3, 'Raw Data'!M2115, 0))</f>
        <v/>
      </c>
      <c r="Q2120">
        <f>IF(ISBLANK('Raw Data'!E2115),0,IF(AND('Raw Data'!E2115-'Raw Data'!D2115&lt;4,'Raw Data'!E2115-'Raw Data'!D2115&gt;0),'Raw Data'!L2115,IF(AND('Raw Data'!D2115&gt;'Raw Data'!E2115,'Raw Data'!D2115-'Raw Data'!E2115&gt;0),'Raw Data'!K2115,0)))</f>
        <v/>
      </c>
      <c r="R2120">
        <f>IF(ISBLANK('Raw Data'!K2115),0,IFERROR(IF(MATCH(SMALL('Raw Data'!K2115:N2115,1),L2120:O2120,0),SMALL('Raw Data'!K2115:N2115,1)),0))</f>
        <v/>
      </c>
      <c r="S2120">
        <f>IF(ISBLANK('Raw Data'!K2115),0,IFERROR(IF(MATCH(SMALL('Raw Data'!K2115:N2115,2),L2120:O2120,0),SMALL('Raw Data'!K2115:N2115,2)),0))</f>
        <v/>
      </c>
      <c r="T2120">
        <f>IF(ISBLANK('Raw Data'!K2115),0,IFERROR(IF(MATCH(SMALL('Raw Data'!K2115:N2115,3),L2120:O2120,0),SMALL('Raw Data'!K2115:N2115,3)),0))</f>
        <v/>
      </c>
      <c r="U2120">
        <f>IF(ISBLANK('Raw Data'!K2115),0,IFERROR(IF(MATCH(SMALL('Raw Data'!K2115:N2115,4),L2120:O2120,0),SMALL('Raw Data'!K2115:N2115,4)),0))</f>
        <v/>
      </c>
      <c r="V2120">
        <f>IF(AND('Raw Data'!D2115&lt;3, 'Raw Data'!E2115&lt;3, 'Raw Data'!A2115&gt;0), 'Raw Data'!AF2115, 0)</f>
        <v/>
      </c>
      <c r="W2120">
        <f>IF(AND('Raw Data'!D2115&lt;4, 'Raw Data'!E2115&lt;4, 'Raw Data'!A2115&gt;0), 'Raw Data'!AI2115, 0)</f>
        <v/>
      </c>
      <c r="X2120">
        <f>IF(AND('Raw Data'!D2115&lt;5, 'Raw Data'!E2115&lt;5, 'Raw Data'!A2115&gt;0), 'Raw Data'!AL2115, 0)</f>
        <v/>
      </c>
      <c r="Y2120">
        <f>IF(AND('Raw Data'!D2115&lt;6, 'Raw Data'!E2115&lt;6, 'Raw Data'!A2115&gt;0), 'Raw Data'!AO2115, 0)</f>
        <v/>
      </c>
      <c r="Z2120">
        <f>IF(ISBLANK('Raw Data'!D2115), 0, IF('Raw Data'!D2115-'Raw Data'!E2115&gt;1, 'Raw Data'!AW2115, 0))</f>
        <v/>
      </c>
      <c r="AA2120">
        <f>IF(ISBLANK('Raw Data'!A2115), 0, IF(ABS('Raw Data'!D2115-'Raw Data'!E2115)&lt;2, 'Raw Data'!AX2115, 0))</f>
        <v/>
      </c>
      <c r="AB2120">
        <f>IF(ISBLANK('Raw Data'!D2115), 0, IF('Raw Data'!E2115-'Raw Data'!D2115&gt;1, 'Raw Data'!AY2115, 0))</f>
        <v/>
      </c>
      <c r="AC2120">
        <f>IF(ISBLANK('Raw Data'!D2115), 0, IF('Raw Data'!D2115-'Raw Data'!E2115&gt;2, 'Raw Data'!AZ2115, 0))</f>
        <v/>
      </c>
      <c r="AD2120">
        <f>IF(ISBLANK('Raw Data'!A2115), 0, IF(ABS('Raw Data'!D2115-'Raw Data'!E2115)&lt;3, 'Raw Data'!BA2115, 0))</f>
        <v/>
      </c>
      <c r="AE2120">
        <f>IF(ISBLANK('Raw Data'!D2115), 0, IF('Raw Data'!E2115-'Raw Data'!D2115&gt;2, 'Raw Data'!BB2115, 0))</f>
        <v/>
      </c>
      <c r="AF2120">
        <f>IF(ISBLANK('Raw Data'!D2115), 0, IF('Raw Data'!D2115-'Raw Data'!E2115&gt;3, 'Raw Data'!BC2115, 0))</f>
        <v/>
      </c>
      <c r="AG2120">
        <f>IF(ISBLANK('Raw Data'!A2115), 0, IF(ABS('Raw Data'!D2115-'Raw Data'!E2115)&lt;4, 'Raw Data'!BD2115, 0))</f>
        <v/>
      </c>
      <c r="AH2120">
        <f>IF(ISBLANK('Raw Data'!D2115), 0, IF('Raw Data'!E2115-'Raw Data'!D2115&gt;3, 'Raw Data'!BE2115, 0))</f>
        <v/>
      </c>
      <c r="AI2120">
        <f>IF(SUM('Raw Data'!D2115:E2115)&gt;'Raw Data'!F2115, 'Raw Data'!G2115, 0)</f>
        <v/>
      </c>
      <c r="AJ2120">
        <f>IF(ISBLANK('Raw Data'!D2115), 0, IF(SUM('Raw Data'!D2115:E2115)&lt;'Raw Data'!F2115, 'Raw Data'!H2115, 0))</f>
        <v/>
      </c>
      <c r="AK2120">
        <f>IF(ISBLANK('Raw Data'!A2115), 0, IF(AND('Raw Data'!D2115&lt;3, 'Raw Data'!E2115&lt;3, 'Raw Data'!F2115&lt;BB$2), 'Raw Data'!AF2115, 0))</f>
        <v/>
      </c>
      <c r="AL2120">
        <f>IF(ISBLANK('Raw Data'!A2115), 0, IF(AND('Raw Data'!D2115&lt;4, 'Raw Data'!E2115&lt;4, 'Raw Data'!F2115&lt;BB$2), 'Raw Data'!AI2115, 0))</f>
        <v/>
      </c>
      <c r="AM2120">
        <f>IF(ISBLANK('Raw Data'!A2115), 0, IF(AND('Raw Data'!D2115&lt;5, 'Raw Data'!E2115&lt;5, 'Raw Data'!F2115&lt;BB$2), 'Raw Data'!AL2115, 0))</f>
        <v/>
      </c>
      <c r="AN2120">
        <f>IF(ISBLANK('Raw Data'!A2115), 0, IF(AND('Raw Data'!D2115&lt;6, 'Raw Data'!E2115&lt;6, 'Raw Data'!F2115&lt;BB$2), 'Raw Data'!AO2115, 0))</f>
        <v/>
      </c>
      <c r="AO2120">
        <f>IF(ISBLANK('Raw Data'!A2115), 0, IF(AND('Raw Data'!I2115&lt;Analysis!$BC$2, 'Raw Data'!D2115-'Raw Data'!E2115&gt;1), 'Raw Data'!AW2115, IF(AND('Raw Data'!J2115&lt;Analysis!$BC$2, 'Raw Data'!E2115-'Raw Data'!D2115&gt;1), 'Raw Data'!AY2115, 0)))</f>
        <v/>
      </c>
      <c r="AP2120">
        <f>IF(ISBLANK('Raw Data'!A2115), 0, IF(AND('Raw Data'!I2115&lt;Analysis!$BC$2, 'Raw Data'!D2115-'Raw Data'!E2115&gt;2), 'Raw Data'!AZ2115, IF(AND('Raw Data'!J2115&lt;Analysis!$BC$2, 'Raw Data'!E2115-'Raw Data'!D2115&gt;2), 'Raw Data'!BB2115, 0)))</f>
        <v/>
      </c>
      <c r="AQ2120">
        <f>IF(ISBLANK('Raw Data'!A2115), 0, IF(AND('Raw Data'!I2115&lt;Analysis!$BC$2, 'Raw Data'!D2115-'Raw Data'!E2115&gt;3), 'Raw Data'!BC2115, IF(AND('Raw Data'!J2115&lt;Analysis!$BC$2, 'Raw Data'!E2115-'Raw Data'!D2115&gt;3), 'Raw Data'!BE2115, 0)))</f>
        <v/>
      </c>
      <c r="AR2120">
        <f>IF('Hidden Analysiss'!D2116=1,IF(ABS('Raw Data'!E2115-'Raw Data'!D2115)&lt;2,'Raw Data'!AX2115,0), 0)</f>
        <v/>
      </c>
      <c r="AS2120">
        <f>IF('Hidden Analysiss'!D2116=1,IF(ABS('Raw Data'!E2115-'Raw Data'!D2115)&lt;3,'Raw Data'!BA2115,0), 0)</f>
        <v/>
      </c>
      <c r="AT2120">
        <f>IF('Hidden Analysiss'!D2116=1,IF(ABS('Raw Data'!E2115-'Raw Data'!D2115)&lt;4,'Raw Data'!BD2115,0), 0)</f>
        <v/>
      </c>
      <c r="AU2120">
        <f>IF(AND('Hidden Analysiss'!E2116=1, ABS('Raw Data'!E2115-'Raw Data'!D2115)&lt;2), 'Raw Data'!AX2115, 0)</f>
        <v/>
      </c>
      <c r="AV2120">
        <f>IF(AND('Hidden Analysiss'!E2116=1, ABS('Raw Data'!E2115-'Raw Data'!D2115)&lt;3), 'Raw Data'!BA2115, 0)</f>
        <v/>
      </c>
      <c r="AW2120">
        <f>IF(AND('Hidden Analysiss'!E2116=1, ABS('Raw Data'!E2115-'Raw Data'!D2115)&lt;3), 'Raw Data'!BD2115, 0)</f>
        <v/>
      </c>
    </row>
    <row r="2121">
      <c r="A2121" s="1">
        <f>'Raw Data'!A2116</f>
        <v/>
      </c>
      <c r="B2121">
        <f>IF('Raw Data'!E2116&gt;'Raw Data'!D2116, 'Raw Data'!J2116, 0)</f>
        <v/>
      </c>
      <c r="C2121">
        <f>IF('Raw Data'!D2116&gt;'Raw Data'!E2116, 'Raw Data'!I2116, 0)</f>
        <v/>
      </c>
      <c r="D2121">
        <f>SUM(G2121:H2121)</f>
        <v/>
      </c>
      <c r="E2121">
        <f>IF(AND('Raw Data'!J2116&lt;'Raw Data'!I2116,'Raw Data'!E2116&gt;'Raw Data'!D2116,'Raw Data'!E2116-'Raw Data'!D2116&gt;3),'Raw Data'!N2116,IF(AND('Raw Data'!I2116&lt;'Raw Data'!J2116,'Raw Data'!D2116&gt;'Raw Data'!E2116,'Raw Data'!D2116-'Raw Data'!E2116&gt;3),'Raw Data'!M2116,0))</f>
        <v/>
      </c>
      <c r="F2121">
        <f>IF(AND('Raw Data'!J2116&lt;'Raw Data'!I2116,'Raw Data'!E2116&gt;'Raw Data'!D2116,'Raw Data'!E2116-'Raw Data'!D2116&lt;4),'Raw Data'!L2116,IF(AND('Raw Data'!I2116&lt;'Raw Data'!J2116,'Raw Data'!D2116&gt;'Raw Data'!E2116,'Raw Data'!D2116-'Raw Data'!E2116&lt;4),'Raw Data'!K2116,0))</f>
        <v/>
      </c>
      <c r="G2121">
        <f>IF(AND('Raw Data'!J2116&lt;'Raw Data'!I2116, 'Raw Data'!E2116&gt;'Raw Data'!D2116), 'Raw Data'!J2116, 0)</f>
        <v/>
      </c>
      <c r="H2121">
        <f>IF(AND('Raw Data'!J2116&gt;'Raw Data'!I2116, 'Raw Data'!E2116&lt;'Raw Data'!D2116), 'Raw Data'!I2116, 0)</f>
        <v/>
      </c>
      <c r="I2121">
        <f>SUM(J2121:K2121)</f>
        <v/>
      </c>
      <c r="J2121">
        <f>IF(AND('Raw Data'!J2116&gt;'Raw Data'!I2116, 'Raw Data'!E2116&gt;'Raw Data'!D2116), 'Raw Data'!J2116, 0)</f>
        <v/>
      </c>
      <c r="K2121">
        <f>IF(AND('Raw Data'!I2116&gt;'Raw Data'!J2116, 'Raw Data'!D2116&gt;'Raw Data'!E2116), 'Raw Data'!I2116, 0)</f>
        <v/>
      </c>
      <c r="L2121">
        <f>IF('Raw Data'!E2116-'Raw Data'!D2116&gt;3, 'Raw Data'!N2116, 0)</f>
        <v/>
      </c>
      <c r="M2121">
        <f>IF('Raw Data'!D2116-'Raw Data'!E2116&gt;3, 'Raw Data'!M2116, 0)</f>
        <v/>
      </c>
      <c r="N2121">
        <f>IF(ISBLANK('Raw Data'!D2116),0,IF(AND('Raw Data'!E2116&gt;'Raw Data'!D2116,'Raw Data'!E2116-'Raw Data'!D2116&gt;0,'Raw Data'!E2116-'Raw Data'!D2116&lt;4),'Raw Data'!L2116, 0))</f>
        <v/>
      </c>
      <c r="O2121">
        <f>IF(ISBLANK('Raw Data'!D2116),0,IF(AND('Raw Data'!E2116&gt;'Raw Data'!D2116,'Raw Data'!E2116-'Raw Data'!D2116&gt;0,'Raw Data'!D2116-'Raw Data'!E2116&lt;4),'Raw Data'!K2116, 0))</f>
        <v/>
      </c>
      <c r="P2121">
        <f>IF('Raw Data'!E2116-'Raw Data'!D2116&gt;3, 'Raw Data'!N2116, IF('Raw Data'!D2116-'Raw Data'!E2116&gt;3, 'Raw Data'!M2116, 0))</f>
        <v/>
      </c>
      <c r="Q2121">
        <f>IF(ISBLANK('Raw Data'!E2116),0,IF(AND('Raw Data'!E2116-'Raw Data'!D2116&lt;4,'Raw Data'!E2116-'Raw Data'!D2116&gt;0),'Raw Data'!L2116,IF(AND('Raw Data'!D2116&gt;'Raw Data'!E2116,'Raw Data'!D2116-'Raw Data'!E2116&gt;0),'Raw Data'!K2116,0)))</f>
        <v/>
      </c>
      <c r="R2121">
        <f>IF(ISBLANK('Raw Data'!K2116),0,IFERROR(IF(MATCH(SMALL('Raw Data'!K2116:N2116,1),L2121:O2121,0),SMALL('Raw Data'!K2116:N2116,1)),0))</f>
        <v/>
      </c>
      <c r="S2121">
        <f>IF(ISBLANK('Raw Data'!K2116),0,IFERROR(IF(MATCH(SMALL('Raw Data'!K2116:N2116,2),L2121:O2121,0),SMALL('Raw Data'!K2116:N2116,2)),0))</f>
        <v/>
      </c>
      <c r="T2121">
        <f>IF(ISBLANK('Raw Data'!K2116),0,IFERROR(IF(MATCH(SMALL('Raw Data'!K2116:N2116,3),L2121:O2121,0),SMALL('Raw Data'!K2116:N2116,3)),0))</f>
        <v/>
      </c>
      <c r="U2121">
        <f>IF(ISBLANK('Raw Data'!K2116),0,IFERROR(IF(MATCH(SMALL('Raw Data'!K2116:N2116,4),L2121:O2121,0),SMALL('Raw Data'!K2116:N2116,4)),0))</f>
        <v/>
      </c>
      <c r="V2121">
        <f>IF(AND('Raw Data'!D2116&lt;3, 'Raw Data'!E2116&lt;3, 'Raw Data'!A2116&gt;0), 'Raw Data'!AF2116, 0)</f>
        <v/>
      </c>
      <c r="W2121">
        <f>IF(AND('Raw Data'!D2116&lt;4, 'Raw Data'!E2116&lt;4, 'Raw Data'!A2116&gt;0), 'Raw Data'!AI2116, 0)</f>
        <v/>
      </c>
      <c r="X2121">
        <f>IF(AND('Raw Data'!D2116&lt;5, 'Raw Data'!E2116&lt;5, 'Raw Data'!A2116&gt;0), 'Raw Data'!AL2116, 0)</f>
        <v/>
      </c>
      <c r="Y2121">
        <f>IF(AND('Raw Data'!D2116&lt;6, 'Raw Data'!E2116&lt;6, 'Raw Data'!A2116&gt;0), 'Raw Data'!AO2116, 0)</f>
        <v/>
      </c>
      <c r="Z2121">
        <f>IF(ISBLANK('Raw Data'!D2116), 0, IF('Raw Data'!D2116-'Raw Data'!E2116&gt;1, 'Raw Data'!AW2116, 0))</f>
        <v/>
      </c>
      <c r="AA2121">
        <f>IF(ISBLANK('Raw Data'!A2116), 0, IF(ABS('Raw Data'!D2116-'Raw Data'!E2116)&lt;2, 'Raw Data'!AX2116, 0))</f>
        <v/>
      </c>
      <c r="AB2121">
        <f>IF(ISBLANK('Raw Data'!D2116), 0, IF('Raw Data'!E2116-'Raw Data'!D2116&gt;1, 'Raw Data'!AY2116, 0))</f>
        <v/>
      </c>
      <c r="AC2121">
        <f>IF(ISBLANK('Raw Data'!D2116), 0, IF('Raw Data'!D2116-'Raw Data'!E2116&gt;2, 'Raw Data'!AZ2116, 0))</f>
        <v/>
      </c>
      <c r="AD2121">
        <f>IF(ISBLANK('Raw Data'!A2116), 0, IF(ABS('Raw Data'!D2116-'Raw Data'!E2116)&lt;3, 'Raw Data'!BA2116, 0))</f>
        <v/>
      </c>
      <c r="AE2121">
        <f>IF(ISBLANK('Raw Data'!D2116), 0, IF('Raw Data'!E2116-'Raw Data'!D2116&gt;2, 'Raw Data'!BB2116, 0))</f>
        <v/>
      </c>
      <c r="AF2121">
        <f>IF(ISBLANK('Raw Data'!D2116), 0, IF('Raw Data'!D2116-'Raw Data'!E2116&gt;3, 'Raw Data'!BC2116, 0))</f>
        <v/>
      </c>
      <c r="AG2121">
        <f>IF(ISBLANK('Raw Data'!A2116), 0, IF(ABS('Raw Data'!D2116-'Raw Data'!E2116)&lt;4, 'Raw Data'!BD2116, 0))</f>
        <v/>
      </c>
      <c r="AH2121">
        <f>IF(ISBLANK('Raw Data'!D2116), 0, IF('Raw Data'!E2116-'Raw Data'!D2116&gt;3, 'Raw Data'!BE2116, 0))</f>
        <v/>
      </c>
      <c r="AI2121">
        <f>IF(SUM('Raw Data'!D2116:E2116)&gt;'Raw Data'!F2116, 'Raw Data'!G2116, 0)</f>
        <v/>
      </c>
      <c r="AJ2121">
        <f>IF(ISBLANK('Raw Data'!D2116), 0, IF(SUM('Raw Data'!D2116:E2116)&lt;'Raw Data'!F2116, 'Raw Data'!H2116, 0))</f>
        <v/>
      </c>
      <c r="AK2121">
        <f>IF(ISBLANK('Raw Data'!A2116), 0, IF(AND('Raw Data'!D2116&lt;3, 'Raw Data'!E2116&lt;3, 'Raw Data'!F2116&lt;BB$2), 'Raw Data'!AF2116, 0))</f>
        <v/>
      </c>
      <c r="AL2121">
        <f>IF(ISBLANK('Raw Data'!A2116), 0, IF(AND('Raw Data'!D2116&lt;4, 'Raw Data'!E2116&lt;4, 'Raw Data'!F2116&lt;BB$2), 'Raw Data'!AI2116, 0))</f>
        <v/>
      </c>
      <c r="AM2121">
        <f>IF(ISBLANK('Raw Data'!A2116), 0, IF(AND('Raw Data'!D2116&lt;5, 'Raw Data'!E2116&lt;5, 'Raw Data'!F2116&lt;BB$2), 'Raw Data'!AL2116, 0))</f>
        <v/>
      </c>
      <c r="AN2121">
        <f>IF(ISBLANK('Raw Data'!A2116), 0, IF(AND('Raw Data'!D2116&lt;6, 'Raw Data'!E2116&lt;6, 'Raw Data'!F2116&lt;BB$2), 'Raw Data'!AO2116, 0))</f>
        <v/>
      </c>
      <c r="AO2121">
        <f>IF(ISBLANK('Raw Data'!A2116), 0, IF(AND('Raw Data'!I2116&lt;Analysis!$BC$2, 'Raw Data'!D2116-'Raw Data'!E2116&gt;1), 'Raw Data'!AW2116, IF(AND('Raw Data'!J2116&lt;Analysis!$BC$2, 'Raw Data'!E2116-'Raw Data'!D2116&gt;1), 'Raw Data'!AY2116, 0)))</f>
        <v/>
      </c>
      <c r="AP2121">
        <f>IF(ISBLANK('Raw Data'!A2116), 0, IF(AND('Raw Data'!I2116&lt;Analysis!$BC$2, 'Raw Data'!D2116-'Raw Data'!E2116&gt;2), 'Raw Data'!AZ2116, IF(AND('Raw Data'!J2116&lt;Analysis!$BC$2, 'Raw Data'!E2116-'Raw Data'!D2116&gt;2), 'Raw Data'!BB2116, 0)))</f>
        <v/>
      </c>
      <c r="AQ2121">
        <f>IF(ISBLANK('Raw Data'!A2116), 0, IF(AND('Raw Data'!I2116&lt;Analysis!$BC$2, 'Raw Data'!D2116-'Raw Data'!E2116&gt;3), 'Raw Data'!BC2116, IF(AND('Raw Data'!J2116&lt;Analysis!$BC$2, 'Raw Data'!E2116-'Raw Data'!D2116&gt;3), 'Raw Data'!BE2116, 0)))</f>
        <v/>
      </c>
      <c r="AR2121">
        <f>IF('Hidden Analysiss'!D2117=1,IF(ABS('Raw Data'!E2116-'Raw Data'!D2116)&lt;2,'Raw Data'!AX2116,0), 0)</f>
        <v/>
      </c>
      <c r="AS2121">
        <f>IF('Hidden Analysiss'!D2117=1,IF(ABS('Raw Data'!E2116-'Raw Data'!D2116)&lt;3,'Raw Data'!BA2116,0), 0)</f>
        <v/>
      </c>
      <c r="AT2121">
        <f>IF('Hidden Analysiss'!D2117=1,IF(ABS('Raw Data'!E2116-'Raw Data'!D2116)&lt;4,'Raw Data'!BD2116,0), 0)</f>
        <v/>
      </c>
      <c r="AU2121">
        <f>IF(AND('Hidden Analysiss'!E2117=1, ABS('Raw Data'!E2116-'Raw Data'!D2116)&lt;2), 'Raw Data'!AX2116, 0)</f>
        <v/>
      </c>
      <c r="AV2121">
        <f>IF(AND('Hidden Analysiss'!E2117=1, ABS('Raw Data'!E2116-'Raw Data'!D2116)&lt;3), 'Raw Data'!BA2116, 0)</f>
        <v/>
      </c>
      <c r="AW2121">
        <f>IF(AND('Hidden Analysiss'!E2117=1, ABS('Raw Data'!E2116-'Raw Data'!D2116)&lt;3), 'Raw Data'!BD2116, 0)</f>
        <v/>
      </c>
    </row>
    <row r="2122">
      <c r="A2122" s="1">
        <f>'Raw Data'!A2117</f>
        <v/>
      </c>
      <c r="B2122">
        <f>IF('Raw Data'!E2117&gt;'Raw Data'!D2117, 'Raw Data'!J2117, 0)</f>
        <v/>
      </c>
      <c r="C2122">
        <f>IF('Raw Data'!D2117&gt;'Raw Data'!E2117, 'Raw Data'!I2117, 0)</f>
        <v/>
      </c>
      <c r="D2122">
        <f>SUM(G2122:H2122)</f>
        <v/>
      </c>
      <c r="E2122">
        <f>IF(AND('Raw Data'!J2117&lt;'Raw Data'!I2117,'Raw Data'!E2117&gt;'Raw Data'!D2117,'Raw Data'!E2117-'Raw Data'!D2117&gt;3),'Raw Data'!N2117,IF(AND('Raw Data'!I2117&lt;'Raw Data'!J2117,'Raw Data'!D2117&gt;'Raw Data'!E2117,'Raw Data'!D2117-'Raw Data'!E2117&gt;3),'Raw Data'!M2117,0))</f>
        <v/>
      </c>
      <c r="F2122">
        <f>IF(AND('Raw Data'!J2117&lt;'Raw Data'!I2117,'Raw Data'!E2117&gt;'Raw Data'!D2117,'Raw Data'!E2117-'Raw Data'!D2117&lt;4),'Raw Data'!L2117,IF(AND('Raw Data'!I2117&lt;'Raw Data'!J2117,'Raw Data'!D2117&gt;'Raw Data'!E2117,'Raw Data'!D2117-'Raw Data'!E2117&lt;4),'Raw Data'!K2117,0))</f>
        <v/>
      </c>
      <c r="G2122">
        <f>IF(AND('Raw Data'!J2117&lt;'Raw Data'!I2117, 'Raw Data'!E2117&gt;'Raw Data'!D2117), 'Raw Data'!J2117, 0)</f>
        <v/>
      </c>
      <c r="H2122">
        <f>IF(AND('Raw Data'!J2117&gt;'Raw Data'!I2117, 'Raw Data'!E2117&lt;'Raw Data'!D2117), 'Raw Data'!I2117, 0)</f>
        <v/>
      </c>
      <c r="I2122">
        <f>SUM(J2122:K2122)</f>
        <v/>
      </c>
      <c r="J2122">
        <f>IF(AND('Raw Data'!J2117&gt;'Raw Data'!I2117, 'Raw Data'!E2117&gt;'Raw Data'!D2117), 'Raw Data'!J2117, 0)</f>
        <v/>
      </c>
      <c r="K2122">
        <f>IF(AND('Raw Data'!I2117&gt;'Raw Data'!J2117, 'Raw Data'!D2117&gt;'Raw Data'!E2117), 'Raw Data'!I2117, 0)</f>
        <v/>
      </c>
      <c r="L2122">
        <f>IF('Raw Data'!E2117-'Raw Data'!D2117&gt;3, 'Raw Data'!N2117, 0)</f>
        <v/>
      </c>
      <c r="M2122">
        <f>IF('Raw Data'!D2117-'Raw Data'!E2117&gt;3, 'Raw Data'!M2117, 0)</f>
        <v/>
      </c>
      <c r="N2122">
        <f>IF(ISBLANK('Raw Data'!D2117),0,IF(AND('Raw Data'!E2117&gt;'Raw Data'!D2117,'Raw Data'!E2117-'Raw Data'!D2117&gt;0,'Raw Data'!E2117-'Raw Data'!D2117&lt;4),'Raw Data'!L2117, 0))</f>
        <v/>
      </c>
      <c r="O2122">
        <f>IF(ISBLANK('Raw Data'!D2117),0,IF(AND('Raw Data'!E2117&gt;'Raw Data'!D2117,'Raw Data'!E2117-'Raw Data'!D2117&gt;0,'Raw Data'!D2117-'Raw Data'!E2117&lt;4),'Raw Data'!K2117, 0))</f>
        <v/>
      </c>
      <c r="P2122">
        <f>IF('Raw Data'!E2117-'Raw Data'!D2117&gt;3, 'Raw Data'!N2117, IF('Raw Data'!D2117-'Raw Data'!E2117&gt;3, 'Raw Data'!M2117, 0))</f>
        <v/>
      </c>
      <c r="Q2122">
        <f>IF(ISBLANK('Raw Data'!E2117),0,IF(AND('Raw Data'!E2117-'Raw Data'!D2117&lt;4,'Raw Data'!E2117-'Raw Data'!D2117&gt;0),'Raw Data'!L2117,IF(AND('Raw Data'!D2117&gt;'Raw Data'!E2117,'Raw Data'!D2117-'Raw Data'!E2117&gt;0),'Raw Data'!K2117,0)))</f>
        <v/>
      </c>
      <c r="R2122">
        <f>IF(ISBLANK('Raw Data'!K2117),0,IFERROR(IF(MATCH(SMALL('Raw Data'!K2117:N2117,1),L2122:O2122,0),SMALL('Raw Data'!K2117:N2117,1)),0))</f>
        <v/>
      </c>
      <c r="S2122">
        <f>IF(ISBLANK('Raw Data'!K2117),0,IFERROR(IF(MATCH(SMALL('Raw Data'!K2117:N2117,2),L2122:O2122,0),SMALL('Raw Data'!K2117:N2117,2)),0))</f>
        <v/>
      </c>
      <c r="T2122">
        <f>IF(ISBLANK('Raw Data'!K2117),0,IFERROR(IF(MATCH(SMALL('Raw Data'!K2117:N2117,3),L2122:O2122,0),SMALL('Raw Data'!K2117:N2117,3)),0))</f>
        <v/>
      </c>
      <c r="U2122">
        <f>IF(ISBLANK('Raw Data'!K2117),0,IFERROR(IF(MATCH(SMALL('Raw Data'!K2117:N2117,4),L2122:O2122,0),SMALL('Raw Data'!K2117:N2117,4)),0))</f>
        <v/>
      </c>
      <c r="V2122">
        <f>IF(AND('Raw Data'!D2117&lt;3, 'Raw Data'!E2117&lt;3, 'Raw Data'!A2117&gt;0), 'Raw Data'!AF2117, 0)</f>
        <v/>
      </c>
      <c r="W2122">
        <f>IF(AND('Raw Data'!D2117&lt;4, 'Raw Data'!E2117&lt;4, 'Raw Data'!A2117&gt;0), 'Raw Data'!AI2117, 0)</f>
        <v/>
      </c>
      <c r="X2122">
        <f>IF(AND('Raw Data'!D2117&lt;5, 'Raw Data'!E2117&lt;5, 'Raw Data'!A2117&gt;0), 'Raw Data'!AL2117, 0)</f>
        <v/>
      </c>
      <c r="Y2122">
        <f>IF(AND('Raw Data'!D2117&lt;6, 'Raw Data'!E2117&lt;6, 'Raw Data'!A2117&gt;0), 'Raw Data'!AO2117, 0)</f>
        <v/>
      </c>
      <c r="Z2122">
        <f>IF(ISBLANK('Raw Data'!D2117), 0, IF('Raw Data'!D2117-'Raw Data'!E2117&gt;1, 'Raw Data'!AW2117, 0))</f>
        <v/>
      </c>
      <c r="AA2122">
        <f>IF(ISBLANK('Raw Data'!A2117), 0, IF(ABS('Raw Data'!D2117-'Raw Data'!E2117)&lt;2, 'Raw Data'!AX2117, 0))</f>
        <v/>
      </c>
      <c r="AB2122">
        <f>IF(ISBLANK('Raw Data'!D2117), 0, IF('Raw Data'!E2117-'Raw Data'!D2117&gt;1, 'Raw Data'!AY2117, 0))</f>
        <v/>
      </c>
      <c r="AC2122">
        <f>IF(ISBLANK('Raw Data'!D2117), 0, IF('Raw Data'!D2117-'Raw Data'!E2117&gt;2, 'Raw Data'!AZ2117, 0))</f>
        <v/>
      </c>
      <c r="AD2122">
        <f>IF(ISBLANK('Raw Data'!A2117), 0, IF(ABS('Raw Data'!D2117-'Raw Data'!E2117)&lt;3, 'Raw Data'!BA2117, 0))</f>
        <v/>
      </c>
      <c r="AE2122">
        <f>IF(ISBLANK('Raw Data'!D2117), 0, IF('Raw Data'!E2117-'Raw Data'!D2117&gt;2, 'Raw Data'!BB2117, 0))</f>
        <v/>
      </c>
      <c r="AF2122">
        <f>IF(ISBLANK('Raw Data'!D2117), 0, IF('Raw Data'!D2117-'Raw Data'!E2117&gt;3, 'Raw Data'!BC2117, 0))</f>
        <v/>
      </c>
      <c r="AG2122">
        <f>IF(ISBLANK('Raw Data'!A2117), 0, IF(ABS('Raw Data'!D2117-'Raw Data'!E2117)&lt;4, 'Raw Data'!BD2117, 0))</f>
        <v/>
      </c>
      <c r="AH2122">
        <f>IF(ISBLANK('Raw Data'!D2117), 0, IF('Raw Data'!E2117-'Raw Data'!D2117&gt;3, 'Raw Data'!BE2117, 0))</f>
        <v/>
      </c>
      <c r="AI2122">
        <f>IF(SUM('Raw Data'!D2117:E2117)&gt;'Raw Data'!F2117, 'Raw Data'!G2117, 0)</f>
        <v/>
      </c>
      <c r="AJ2122">
        <f>IF(ISBLANK('Raw Data'!D2117), 0, IF(SUM('Raw Data'!D2117:E2117)&lt;'Raw Data'!F2117, 'Raw Data'!H2117, 0))</f>
        <v/>
      </c>
      <c r="AK2122">
        <f>IF(ISBLANK('Raw Data'!A2117), 0, IF(AND('Raw Data'!D2117&lt;3, 'Raw Data'!E2117&lt;3, 'Raw Data'!F2117&lt;BB$2), 'Raw Data'!AF2117, 0))</f>
        <v/>
      </c>
      <c r="AL2122">
        <f>IF(ISBLANK('Raw Data'!A2117), 0, IF(AND('Raw Data'!D2117&lt;4, 'Raw Data'!E2117&lt;4, 'Raw Data'!F2117&lt;BB$2), 'Raw Data'!AI2117, 0))</f>
        <v/>
      </c>
      <c r="AM2122">
        <f>IF(ISBLANK('Raw Data'!A2117), 0, IF(AND('Raw Data'!D2117&lt;5, 'Raw Data'!E2117&lt;5, 'Raw Data'!F2117&lt;BB$2), 'Raw Data'!AL2117, 0))</f>
        <v/>
      </c>
      <c r="AN2122">
        <f>IF(ISBLANK('Raw Data'!A2117), 0, IF(AND('Raw Data'!D2117&lt;6, 'Raw Data'!E2117&lt;6, 'Raw Data'!F2117&lt;BB$2), 'Raw Data'!AO2117, 0))</f>
        <v/>
      </c>
      <c r="AO2122">
        <f>IF(ISBLANK('Raw Data'!A2117), 0, IF(AND('Raw Data'!I2117&lt;Analysis!$BC$2, 'Raw Data'!D2117-'Raw Data'!E2117&gt;1), 'Raw Data'!AW2117, IF(AND('Raw Data'!J2117&lt;Analysis!$BC$2, 'Raw Data'!E2117-'Raw Data'!D2117&gt;1), 'Raw Data'!AY2117, 0)))</f>
        <v/>
      </c>
      <c r="AP2122">
        <f>IF(ISBLANK('Raw Data'!A2117), 0, IF(AND('Raw Data'!I2117&lt;Analysis!$BC$2, 'Raw Data'!D2117-'Raw Data'!E2117&gt;2), 'Raw Data'!AZ2117, IF(AND('Raw Data'!J2117&lt;Analysis!$BC$2, 'Raw Data'!E2117-'Raw Data'!D2117&gt;2), 'Raw Data'!BB2117, 0)))</f>
        <v/>
      </c>
      <c r="AQ2122">
        <f>IF(ISBLANK('Raw Data'!A2117), 0, IF(AND('Raw Data'!I2117&lt;Analysis!$BC$2, 'Raw Data'!D2117-'Raw Data'!E2117&gt;3), 'Raw Data'!BC2117, IF(AND('Raw Data'!J2117&lt;Analysis!$BC$2, 'Raw Data'!E2117-'Raw Data'!D2117&gt;3), 'Raw Data'!BE2117, 0)))</f>
        <v/>
      </c>
      <c r="AR2122">
        <f>IF('Hidden Analysiss'!D2118=1,IF(ABS('Raw Data'!E2117-'Raw Data'!D2117)&lt;2,'Raw Data'!AX2117,0), 0)</f>
        <v/>
      </c>
      <c r="AS2122">
        <f>IF('Hidden Analysiss'!D2118=1,IF(ABS('Raw Data'!E2117-'Raw Data'!D2117)&lt;3,'Raw Data'!BA2117,0), 0)</f>
        <v/>
      </c>
      <c r="AT2122">
        <f>IF('Hidden Analysiss'!D2118=1,IF(ABS('Raw Data'!E2117-'Raw Data'!D2117)&lt;4,'Raw Data'!BD2117,0), 0)</f>
        <v/>
      </c>
      <c r="AU2122">
        <f>IF(AND('Hidden Analysiss'!E2118=1, ABS('Raw Data'!E2117-'Raw Data'!D2117)&lt;2), 'Raw Data'!AX2117, 0)</f>
        <v/>
      </c>
      <c r="AV2122">
        <f>IF(AND('Hidden Analysiss'!E2118=1, ABS('Raw Data'!E2117-'Raw Data'!D2117)&lt;3), 'Raw Data'!BA2117, 0)</f>
        <v/>
      </c>
      <c r="AW2122">
        <f>IF(AND('Hidden Analysiss'!E2118=1, ABS('Raw Data'!E2117-'Raw Data'!D2117)&lt;3), 'Raw Data'!BD2117, 0)</f>
        <v/>
      </c>
    </row>
    <row r="2123">
      <c r="A2123" s="1">
        <f>'Raw Data'!A2118</f>
        <v/>
      </c>
      <c r="B2123">
        <f>IF('Raw Data'!E2118&gt;'Raw Data'!D2118, 'Raw Data'!J2118, 0)</f>
        <v/>
      </c>
      <c r="C2123">
        <f>IF('Raw Data'!D2118&gt;'Raw Data'!E2118, 'Raw Data'!I2118, 0)</f>
        <v/>
      </c>
      <c r="D2123">
        <f>SUM(G2123:H2123)</f>
        <v/>
      </c>
      <c r="E2123">
        <f>IF(AND('Raw Data'!J2118&lt;'Raw Data'!I2118,'Raw Data'!E2118&gt;'Raw Data'!D2118,'Raw Data'!E2118-'Raw Data'!D2118&gt;3),'Raw Data'!N2118,IF(AND('Raw Data'!I2118&lt;'Raw Data'!J2118,'Raw Data'!D2118&gt;'Raw Data'!E2118,'Raw Data'!D2118-'Raw Data'!E2118&gt;3),'Raw Data'!M2118,0))</f>
        <v/>
      </c>
      <c r="F2123">
        <f>IF(AND('Raw Data'!J2118&lt;'Raw Data'!I2118,'Raw Data'!E2118&gt;'Raw Data'!D2118,'Raw Data'!E2118-'Raw Data'!D2118&lt;4),'Raw Data'!L2118,IF(AND('Raw Data'!I2118&lt;'Raw Data'!J2118,'Raw Data'!D2118&gt;'Raw Data'!E2118,'Raw Data'!D2118-'Raw Data'!E2118&lt;4),'Raw Data'!K2118,0))</f>
        <v/>
      </c>
      <c r="G2123">
        <f>IF(AND('Raw Data'!J2118&lt;'Raw Data'!I2118, 'Raw Data'!E2118&gt;'Raw Data'!D2118), 'Raw Data'!J2118, 0)</f>
        <v/>
      </c>
      <c r="H2123">
        <f>IF(AND('Raw Data'!J2118&gt;'Raw Data'!I2118, 'Raw Data'!E2118&lt;'Raw Data'!D2118), 'Raw Data'!I2118, 0)</f>
        <v/>
      </c>
      <c r="I2123">
        <f>SUM(J2123:K2123)</f>
        <v/>
      </c>
      <c r="J2123">
        <f>IF(AND('Raw Data'!J2118&gt;'Raw Data'!I2118, 'Raw Data'!E2118&gt;'Raw Data'!D2118), 'Raw Data'!J2118, 0)</f>
        <v/>
      </c>
      <c r="K2123">
        <f>IF(AND('Raw Data'!I2118&gt;'Raw Data'!J2118, 'Raw Data'!D2118&gt;'Raw Data'!E2118), 'Raw Data'!I2118, 0)</f>
        <v/>
      </c>
      <c r="L2123">
        <f>IF('Raw Data'!E2118-'Raw Data'!D2118&gt;3, 'Raw Data'!N2118, 0)</f>
        <v/>
      </c>
      <c r="M2123">
        <f>IF('Raw Data'!D2118-'Raw Data'!E2118&gt;3, 'Raw Data'!M2118, 0)</f>
        <v/>
      </c>
      <c r="N2123">
        <f>IF(ISBLANK('Raw Data'!D2118),0,IF(AND('Raw Data'!E2118&gt;'Raw Data'!D2118,'Raw Data'!E2118-'Raw Data'!D2118&gt;0,'Raw Data'!E2118-'Raw Data'!D2118&lt;4),'Raw Data'!L2118, 0))</f>
        <v/>
      </c>
      <c r="O2123">
        <f>IF(ISBLANK('Raw Data'!D2118),0,IF(AND('Raw Data'!E2118&gt;'Raw Data'!D2118,'Raw Data'!E2118-'Raw Data'!D2118&gt;0,'Raw Data'!D2118-'Raw Data'!E2118&lt;4),'Raw Data'!K2118, 0))</f>
        <v/>
      </c>
      <c r="P2123">
        <f>IF('Raw Data'!E2118-'Raw Data'!D2118&gt;3, 'Raw Data'!N2118, IF('Raw Data'!D2118-'Raw Data'!E2118&gt;3, 'Raw Data'!M2118, 0))</f>
        <v/>
      </c>
      <c r="Q2123">
        <f>IF(ISBLANK('Raw Data'!E2118),0,IF(AND('Raw Data'!E2118-'Raw Data'!D2118&lt;4,'Raw Data'!E2118-'Raw Data'!D2118&gt;0),'Raw Data'!L2118,IF(AND('Raw Data'!D2118&gt;'Raw Data'!E2118,'Raw Data'!D2118-'Raw Data'!E2118&gt;0),'Raw Data'!K2118,0)))</f>
        <v/>
      </c>
      <c r="R2123">
        <f>IF(ISBLANK('Raw Data'!K2118),0,IFERROR(IF(MATCH(SMALL('Raw Data'!K2118:N2118,1),L2123:O2123,0),SMALL('Raw Data'!K2118:N2118,1)),0))</f>
        <v/>
      </c>
      <c r="S2123">
        <f>IF(ISBLANK('Raw Data'!K2118),0,IFERROR(IF(MATCH(SMALL('Raw Data'!K2118:N2118,2),L2123:O2123,0),SMALL('Raw Data'!K2118:N2118,2)),0))</f>
        <v/>
      </c>
      <c r="T2123">
        <f>IF(ISBLANK('Raw Data'!K2118),0,IFERROR(IF(MATCH(SMALL('Raw Data'!K2118:N2118,3),L2123:O2123,0),SMALL('Raw Data'!K2118:N2118,3)),0))</f>
        <v/>
      </c>
      <c r="U2123">
        <f>IF(ISBLANK('Raw Data'!K2118),0,IFERROR(IF(MATCH(SMALL('Raw Data'!K2118:N2118,4),L2123:O2123,0),SMALL('Raw Data'!K2118:N2118,4)),0))</f>
        <v/>
      </c>
      <c r="V2123">
        <f>IF(AND('Raw Data'!D2118&lt;3, 'Raw Data'!E2118&lt;3, 'Raw Data'!A2118&gt;0), 'Raw Data'!AF2118, 0)</f>
        <v/>
      </c>
      <c r="W2123">
        <f>IF(AND('Raw Data'!D2118&lt;4, 'Raw Data'!E2118&lt;4, 'Raw Data'!A2118&gt;0), 'Raw Data'!AI2118, 0)</f>
        <v/>
      </c>
      <c r="X2123">
        <f>IF(AND('Raw Data'!D2118&lt;5, 'Raw Data'!E2118&lt;5, 'Raw Data'!A2118&gt;0), 'Raw Data'!AL2118, 0)</f>
        <v/>
      </c>
      <c r="Y2123">
        <f>IF(AND('Raw Data'!D2118&lt;6, 'Raw Data'!E2118&lt;6, 'Raw Data'!A2118&gt;0), 'Raw Data'!AO2118, 0)</f>
        <v/>
      </c>
      <c r="Z2123">
        <f>IF(ISBLANK('Raw Data'!D2118), 0, IF('Raw Data'!D2118-'Raw Data'!E2118&gt;1, 'Raw Data'!AW2118, 0))</f>
        <v/>
      </c>
      <c r="AA2123">
        <f>IF(ISBLANK('Raw Data'!A2118), 0, IF(ABS('Raw Data'!D2118-'Raw Data'!E2118)&lt;2, 'Raw Data'!AX2118, 0))</f>
        <v/>
      </c>
      <c r="AB2123">
        <f>IF(ISBLANK('Raw Data'!D2118), 0, IF('Raw Data'!E2118-'Raw Data'!D2118&gt;1, 'Raw Data'!AY2118, 0))</f>
        <v/>
      </c>
      <c r="AC2123">
        <f>IF(ISBLANK('Raw Data'!D2118), 0, IF('Raw Data'!D2118-'Raw Data'!E2118&gt;2, 'Raw Data'!AZ2118, 0))</f>
        <v/>
      </c>
      <c r="AD2123">
        <f>IF(ISBLANK('Raw Data'!A2118), 0, IF(ABS('Raw Data'!D2118-'Raw Data'!E2118)&lt;3, 'Raw Data'!BA2118, 0))</f>
        <v/>
      </c>
      <c r="AE2123">
        <f>IF(ISBLANK('Raw Data'!D2118), 0, IF('Raw Data'!E2118-'Raw Data'!D2118&gt;2, 'Raw Data'!BB2118, 0))</f>
        <v/>
      </c>
      <c r="AF2123">
        <f>IF(ISBLANK('Raw Data'!D2118), 0, IF('Raw Data'!D2118-'Raw Data'!E2118&gt;3, 'Raw Data'!BC2118, 0))</f>
        <v/>
      </c>
      <c r="AG2123">
        <f>IF(ISBLANK('Raw Data'!A2118), 0, IF(ABS('Raw Data'!D2118-'Raw Data'!E2118)&lt;4, 'Raw Data'!BD2118, 0))</f>
        <v/>
      </c>
      <c r="AH2123">
        <f>IF(ISBLANK('Raw Data'!D2118), 0, IF('Raw Data'!E2118-'Raw Data'!D2118&gt;3, 'Raw Data'!BE2118, 0))</f>
        <v/>
      </c>
      <c r="AI2123">
        <f>IF(SUM('Raw Data'!D2118:E2118)&gt;'Raw Data'!F2118, 'Raw Data'!G2118, 0)</f>
        <v/>
      </c>
      <c r="AJ2123">
        <f>IF(ISBLANK('Raw Data'!D2118), 0, IF(SUM('Raw Data'!D2118:E2118)&lt;'Raw Data'!F2118, 'Raw Data'!H2118, 0))</f>
        <v/>
      </c>
      <c r="AK2123">
        <f>IF(ISBLANK('Raw Data'!A2118), 0, IF(AND('Raw Data'!D2118&lt;3, 'Raw Data'!E2118&lt;3, 'Raw Data'!F2118&lt;BB$2), 'Raw Data'!AF2118, 0))</f>
        <v/>
      </c>
      <c r="AL2123">
        <f>IF(ISBLANK('Raw Data'!A2118), 0, IF(AND('Raw Data'!D2118&lt;4, 'Raw Data'!E2118&lt;4, 'Raw Data'!F2118&lt;BB$2), 'Raw Data'!AI2118, 0))</f>
        <v/>
      </c>
      <c r="AM2123">
        <f>IF(ISBLANK('Raw Data'!A2118), 0, IF(AND('Raw Data'!D2118&lt;5, 'Raw Data'!E2118&lt;5, 'Raw Data'!F2118&lt;BB$2), 'Raw Data'!AL2118, 0))</f>
        <v/>
      </c>
      <c r="AN2123">
        <f>IF(ISBLANK('Raw Data'!A2118), 0, IF(AND('Raw Data'!D2118&lt;6, 'Raw Data'!E2118&lt;6, 'Raw Data'!F2118&lt;BB$2), 'Raw Data'!AO2118, 0))</f>
        <v/>
      </c>
      <c r="AO2123">
        <f>IF(ISBLANK('Raw Data'!A2118), 0, IF(AND('Raw Data'!I2118&lt;Analysis!$BC$2, 'Raw Data'!D2118-'Raw Data'!E2118&gt;1), 'Raw Data'!AW2118, IF(AND('Raw Data'!J2118&lt;Analysis!$BC$2, 'Raw Data'!E2118-'Raw Data'!D2118&gt;1), 'Raw Data'!AY2118, 0)))</f>
        <v/>
      </c>
      <c r="AP2123">
        <f>IF(ISBLANK('Raw Data'!A2118), 0, IF(AND('Raw Data'!I2118&lt;Analysis!$BC$2, 'Raw Data'!D2118-'Raw Data'!E2118&gt;2), 'Raw Data'!AZ2118, IF(AND('Raw Data'!J2118&lt;Analysis!$BC$2, 'Raw Data'!E2118-'Raw Data'!D2118&gt;2), 'Raw Data'!BB2118, 0)))</f>
        <v/>
      </c>
      <c r="AQ2123">
        <f>IF(ISBLANK('Raw Data'!A2118), 0, IF(AND('Raw Data'!I2118&lt;Analysis!$BC$2, 'Raw Data'!D2118-'Raw Data'!E2118&gt;3), 'Raw Data'!BC2118, IF(AND('Raw Data'!J2118&lt;Analysis!$BC$2, 'Raw Data'!E2118-'Raw Data'!D2118&gt;3), 'Raw Data'!BE2118, 0)))</f>
        <v/>
      </c>
      <c r="AR2123">
        <f>IF('Hidden Analysiss'!D2119=1,IF(ABS('Raw Data'!E2118-'Raw Data'!D2118)&lt;2,'Raw Data'!AX2118,0), 0)</f>
        <v/>
      </c>
      <c r="AS2123">
        <f>IF('Hidden Analysiss'!D2119=1,IF(ABS('Raw Data'!E2118-'Raw Data'!D2118)&lt;3,'Raw Data'!BA2118,0), 0)</f>
        <v/>
      </c>
      <c r="AT2123">
        <f>IF('Hidden Analysiss'!D2119=1,IF(ABS('Raw Data'!E2118-'Raw Data'!D2118)&lt;4,'Raw Data'!BD2118,0), 0)</f>
        <v/>
      </c>
      <c r="AU2123">
        <f>IF(AND('Hidden Analysiss'!E2119=1, ABS('Raw Data'!E2118-'Raw Data'!D2118)&lt;2), 'Raw Data'!AX2118, 0)</f>
        <v/>
      </c>
      <c r="AV2123">
        <f>IF(AND('Hidden Analysiss'!E2119=1, ABS('Raw Data'!E2118-'Raw Data'!D2118)&lt;3), 'Raw Data'!BA2118, 0)</f>
        <v/>
      </c>
      <c r="AW2123">
        <f>IF(AND('Hidden Analysiss'!E2119=1, ABS('Raw Data'!E2118-'Raw Data'!D2118)&lt;3), 'Raw Data'!BD2118, 0)</f>
        <v/>
      </c>
    </row>
    <row r="2124">
      <c r="A2124" s="1">
        <f>'Raw Data'!A2119</f>
        <v/>
      </c>
      <c r="B2124">
        <f>IF('Raw Data'!E2119&gt;'Raw Data'!D2119, 'Raw Data'!J2119, 0)</f>
        <v/>
      </c>
      <c r="C2124">
        <f>IF('Raw Data'!D2119&gt;'Raw Data'!E2119, 'Raw Data'!I2119, 0)</f>
        <v/>
      </c>
      <c r="D2124">
        <f>SUM(G2124:H2124)</f>
        <v/>
      </c>
      <c r="E2124">
        <f>IF(AND('Raw Data'!J2119&lt;'Raw Data'!I2119,'Raw Data'!E2119&gt;'Raw Data'!D2119,'Raw Data'!E2119-'Raw Data'!D2119&gt;3),'Raw Data'!N2119,IF(AND('Raw Data'!I2119&lt;'Raw Data'!J2119,'Raw Data'!D2119&gt;'Raw Data'!E2119,'Raw Data'!D2119-'Raw Data'!E2119&gt;3),'Raw Data'!M2119,0))</f>
        <v/>
      </c>
      <c r="F2124">
        <f>IF(AND('Raw Data'!J2119&lt;'Raw Data'!I2119,'Raw Data'!E2119&gt;'Raw Data'!D2119,'Raw Data'!E2119-'Raw Data'!D2119&lt;4),'Raw Data'!L2119,IF(AND('Raw Data'!I2119&lt;'Raw Data'!J2119,'Raw Data'!D2119&gt;'Raw Data'!E2119,'Raw Data'!D2119-'Raw Data'!E2119&lt;4),'Raw Data'!K2119,0))</f>
        <v/>
      </c>
      <c r="G2124">
        <f>IF(AND('Raw Data'!J2119&lt;'Raw Data'!I2119, 'Raw Data'!E2119&gt;'Raw Data'!D2119), 'Raw Data'!J2119, 0)</f>
        <v/>
      </c>
      <c r="H2124">
        <f>IF(AND('Raw Data'!J2119&gt;'Raw Data'!I2119, 'Raw Data'!E2119&lt;'Raw Data'!D2119), 'Raw Data'!I2119, 0)</f>
        <v/>
      </c>
      <c r="I2124">
        <f>SUM(J2124:K2124)</f>
        <v/>
      </c>
      <c r="J2124">
        <f>IF(AND('Raw Data'!J2119&gt;'Raw Data'!I2119, 'Raw Data'!E2119&gt;'Raw Data'!D2119), 'Raw Data'!J2119, 0)</f>
        <v/>
      </c>
      <c r="K2124">
        <f>IF(AND('Raw Data'!I2119&gt;'Raw Data'!J2119, 'Raw Data'!D2119&gt;'Raw Data'!E2119), 'Raw Data'!I2119, 0)</f>
        <v/>
      </c>
      <c r="L2124">
        <f>IF('Raw Data'!E2119-'Raw Data'!D2119&gt;3, 'Raw Data'!N2119, 0)</f>
        <v/>
      </c>
      <c r="M2124">
        <f>IF('Raw Data'!D2119-'Raw Data'!E2119&gt;3, 'Raw Data'!M2119, 0)</f>
        <v/>
      </c>
      <c r="N2124">
        <f>IF(ISBLANK('Raw Data'!D2119),0,IF(AND('Raw Data'!E2119&gt;'Raw Data'!D2119,'Raw Data'!E2119-'Raw Data'!D2119&gt;0,'Raw Data'!E2119-'Raw Data'!D2119&lt;4),'Raw Data'!L2119, 0))</f>
        <v/>
      </c>
      <c r="O2124">
        <f>IF(ISBLANK('Raw Data'!D2119),0,IF(AND('Raw Data'!E2119&gt;'Raw Data'!D2119,'Raw Data'!E2119-'Raw Data'!D2119&gt;0,'Raw Data'!D2119-'Raw Data'!E2119&lt;4),'Raw Data'!K2119, 0))</f>
        <v/>
      </c>
      <c r="P2124">
        <f>IF('Raw Data'!E2119-'Raw Data'!D2119&gt;3, 'Raw Data'!N2119, IF('Raw Data'!D2119-'Raw Data'!E2119&gt;3, 'Raw Data'!M2119, 0))</f>
        <v/>
      </c>
      <c r="Q2124">
        <f>IF(ISBLANK('Raw Data'!E2119),0,IF(AND('Raw Data'!E2119-'Raw Data'!D2119&lt;4,'Raw Data'!E2119-'Raw Data'!D2119&gt;0),'Raw Data'!L2119,IF(AND('Raw Data'!D2119&gt;'Raw Data'!E2119,'Raw Data'!D2119-'Raw Data'!E2119&gt;0),'Raw Data'!K2119,0)))</f>
        <v/>
      </c>
      <c r="R2124">
        <f>IF(ISBLANK('Raw Data'!K2119),0,IFERROR(IF(MATCH(SMALL('Raw Data'!K2119:N2119,1),L2124:O2124,0),SMALL('Raw Data'!K2119:N2119,1)),0))</f>
        <v/>
      </c>
      <c r="S2124">
        <f>IF(ISBLANK('Raw Data'!K2119),0,IFERROR(IF(MATCH(SMALL('Raw Data'!K2119:N2119,2),L2124:O2124,0),SMALL('Raw Data'!K2119:N2119,2)),0))</f>
        <v/>
      </c>
      <c r="T2124">
        <f>IF(ISBLANK('Raw Data'!K2119),0,IFERROR(IF(MATCH(SMALL('Raw Data'!K2119:N2119,3),L2124:O2124,0),SMALL('Raw Data'!K2119:N2119,3)),0))</f>
        <v/>
      </c>
      <c r="U2124">
        <f>IF(ISBLANK('Raw Data'!K2119),0,IFERROR(IF(MATCH(SMALL('Raw Data'!K2119:N2119,4),L2124:O2124,0),SMALL('Raw Data'!K2119:N2119,4)),0))</f>
        <v/>
      </c>
      <c r="V2124">
        <f>IF(AND('Raw Data'!D2119&lt;3, 'Raw Data'!E2119&lt;3, 'Raw Data'!A2119&gt;0), 'Raw Data'!AF2119, 0)</f>
        <v/>
      </c>
      <c r="W2124">
        <f>IF(AND('Raw Data'!D2119&lt;4, 'Raw Data'!E2119&lt;4, 'Raw Data'!A2119&gt;0), 'Raw Data'!AI2119, 0)</f>
        <v/>
      </c>
      <c r="X2124">
        <f>IF(AND('Raw Data'!D2119&lt;5, 'Raw Data'!E2119&lt;5, 'Raw Data'!A2119&gt;0), 'Raw Data'!AL2119, 0)</f>
        <v/>
      </c>
      <c r="Y2124">
        <f>IF(AND('Raw Data'!D2119&lt;6, 'Raw Data'!E2119&lt;6, 'Raw Data'!A2119&gt;0), 'Raw Data'!AO2119, 0)</f>
        <v/>
      </c>
      <c r="Z2124">
        <f>IF(ISBLANK('Raw Data'!D2119), 0, IF('Raw Data'!D2119-'Raw Data'!E2119&gt;1, 'Raw Data'!AW2119, 0))</f>
        <v/>
      </c>
      <c r="AA2124">
        <f>IF(ISBLANK('Raw Data'!A2119), 0, IF(ABS('Raw Data'!D2119-'Raw Data'!E2119)&lt;2, 'Raw Data'!AX2119, 0))</f>
        <v/>
      </c>
      <c r="AB2124">
        <f>IF(ISBLANK('Raw Data'!D2119), 0, IF('Raw Data'!E2119-'Raw Data'!D2119&gt;1, 'Raw Data'!AY2119, 0))</f>
        <v/>
      </c>
      <c r="AC2124">
        <f>IF(ISBLANK('Raw Data'!D2119), 0, IF('Raw Data'!D2119-'Raw Data'!E2119&gt;2, 'Raw Data'!AZ2119, 0))</f>
        <v/>
      </c>
      <c r="AD2124">
        <f>IF(ISBLANK('Raw Data'!A2119), 0, IF(ABS('Raw Data'!D2119-'Raw Data'!E2119)&lt;3, 'Raw Data'!BA2119, 0))</f>
        <v/>
      </c>
      <c r="AE2124">
        <f>IF(ISBLANK('Raw Data'!D2119), 0, IF('Raw Data'!E2119-'Raw Data'!D2119&gt;2, 'Raw Data'!BB2119, 0))</f>
        <v/>
      </c>
      <c r="AF2124">
        <f>IF(ISBLANK('Raw Data'!D2119), 0, IF('Raw Data'!D2119-'Raw Data'!E2119&gt;3, 'Raw Data'!BC2119, 0))</f>
        <v/>
      </c>
      <c r="AG2124">
        <f>IF(ISBLANK('Raw Data'!A2119), 0, IF(ABS('Raw Data'!D2119-'Raw Data'!E2119)&lt;4, 'Raw Data'!BD2119, 0))</f>
        <v/>
      </c>
      <c r="AH2124">
        <f>IF(ISBLANK('Raw Data'!D2119), 0, IF('Raw Data'!E2119-'Raw Data'!D2119&gt;3, 'Raw Data'!BE2119, 0))</f>
        <v/>
      </c>
      <c r="AI2124">
        <f>IF(SUM('Raw Data'!D2119:E2119)&gt;'Raw Data'!F2119, 'Raw Data'!G2119, 0)</f>
        <v/>
      </c>
      <c r="AJ2124">
        <f>IF(ISBLANK('Raw Data'!D2119), 0, IF(SUM('Raw Data'!D2119:E2119)&lt;'Raw Data'!F2119, 'Raw Data'!H2119, 0))</f>
        <v/>
      </c>
      <c r="AK2124">
        <f>IF(ISBLANK('Raw Data'!A2119), 0, IF(AND('Raw Data'!D2119&lt;3, 'Raw Data'!E2119&lt;3, 'Raw Data'!F2119&lt;BB$2), 'Raw Data'!AF2119, 0))</f>
        <v/>
      </c>
      <c r="AL2124">
        <f>IF(ISBLANK('Raw Data'!A2119), 0, IF(AND('Raw Data'!D2119&lt;4, 'Raw Data'!E2119&lt;4, 'Raw Data'!F2119&lt;BB$2), 'Raw Data'!AI2119, 0))</f>
        <v/>
      </c>
      <c r="AM2124">
        <f>IF(ISBLANK('Raw Data'!A2119), 0, IF(AND('Raw Data'!D2119&lt;5, 'Raw Data'!E2119&lt;5, 'Raw Data'!F2119&lt;BB$2), 'Raw Data'!AL2119, 0))</f>
        <v/>
      </c>
      <c r="AN2124">
        <f>IF(ISBLANK('Raw Data'!A2119), 0, IF(AND('Raw Data'!D2119&lt;6, 'Raw Data'!E2119&lt;6, 'Raw Data'!F2119&lt;BB$2), 'Raw Data'!AO2119, 0))</f>
        <v/>
      </c>
      <c r="AO2124">
        <f>IF(ISBLANK('Raw Data'!A2119), 0, IF(AND('Raw Data'!I2119&lt;Analysis!$BC$2, 'Raw Data'!D2119-'Raw Data'!E2119&gt;1), 'Raw Data'!AW2119, IF(AND('Raw Data'!J2119&lt;Analysis!$BC$2, 'Raw Data'!E2119-'Raw Data'!D2119&gt;1), 'Raw Data'!AY2119, 0)))</f>
        <v/>
      </c>
      <c r="AP2124">
        <f>IF(ISBLANK('Raw Data'!A2119), 0, IF(AND('Raw Data'!I2119&lt;Analysis!$BC$2, 'Raw Data'!D2119-'Raw Data'!E2119&gt;2), 'Raw Data'!AZ2119, IF(AND('Raw Data'!J2119&lt;Analysis!$BC$2, 'Raw Data'!E2119-'Raw Data'!D2119&gt;2), 'Raw Data'!BB2119, 0)))</f>
        <v/>
      </c>
      <c r="AQ2124">
        <f>IF(ISBLANK('Raw Data'!A2119), 0, IF(AND('Raw Data'!I2119&lt;Analysis!$BC$2, 'Raw Data'!D2119-'Raw Data'!E2119&gt;3), 'Raw Data'!BC2119, IF(AND('Raw Data'!J2119&lt;Analysis!$BC$2, 'Raw Data'!E2119-'Raw Data'!D2119&gt;3), 'Raw Data'!BE2119, 0)))</f>
        <v/>
      </c>
      <c r="AR2124">
        <f>IF('Hidden Analysiss'!D2120=1,IF(ABS('Raw Data'!E2119-'Raw Data'!D2119)&lt;2,'Raw Data'!AX2119,0), 0)</f>
        <v/>
      </c>
      <c r="AS2124">
        <f>IF('Hidden Analysiss'!D2120=1,IF(ABS('Raw Data'!E2119-'Raw Data'!D2119)&lt;3,'Raw Data'!BA2119,0), 0)</f>
        <v/>
      </c>
      <c r="AT2124">
        <f>IF('Hidden Analysiss'!D2120=1,IF(ABS('Raw Data'!E2119-'Raw Data'!D2119)&lt;4,'Raw Data'!BD2119,0), 0)</f>
        <v/>
      </c>
      <c r="AU2124">
        <f>IF(AND('Hidden Analysiss'!E2120=1, ABS('Raw Data'!E2119-'Raw Data'!D2119)&lt;2), 'Raw Data'!AX2119, 0)</f>
        <v/>
      </c>
      <c r="AV2124">
        <f>IF(AND('Hidden Analysiss'!E2120=1, ABS('Raw Data'!E2119-'Raw Data'!D2119)&lt;3), 'Raw Data'!BA2119, 0)</f>
        <v/>
      </c>
      <c r="AW2124">
        <f>IF(AND('Hidden Analysiss'!E2120=1, ABS('Raw Data'!E2119-'Raw Data'!D2119)&lt;3), 'Raw Data'!BD2119, 0)</f>
        <v/>
      </c>
    </row>
    <row r="2125">
      <c r="A2125" s="1">
        <f>'Raw Data'!A2120</f>
        <v/>
      </c>
      <c r="B2125">
        <f>IF('Raw Data'!E2120&gt;'Raw Data'!D2120, 'Raw Data'!J2120, 0)</f>
        <v/>
      </c>
      <c r="C2125">
        <f>IF('Raw Data'!D2120&gt;'Raw Data'!E2120, 'Raw Data'!I2120, 0)</f>
        <v/>
      </c>
      <c r="D2125">
        <f>SUM(G2125:H2125)</f>
        <v/>
      </c>
      <c r="E2125">
        <f>IF(AND('Raw Data'!J2120&lt;'Raw Data'!I2120,'Raw Data'!E2120&gt;'Raw Data'!D2120,'Raw Data'!E2120-'Raw Data'!D2120&gt;3),'Raw Data'!N2120,IF(AND('Raw Data'!I2120&lt;'Raw Data'!J2120,'Raw Data'!D2120&gt;'Raw Data'!E2120,'Raw Data'!D2120-'Raw Data'!E2120&gt;3),'Raw Data'!M2120,0))</f>
        <v/>
      </c>
      <c r="F2125">
        <f>IF(AND('Raw Data'!J2120&lt;'Raw Data'!I2120,'Raw Data'!E2120&gt;'Raw Data'!D2120,'Raw Data'!E2120-'Raw Data'!D2120&lt;4),'Raw Data'!L2120,IF(AND('Raw Data'!I2120&lt;'Raw Data'!J2120,'Raw Data'!D2120&gt;'Raw Data'!E2120,'Raw Data'!D2120-'Raw Data'!E2120&lt;4),'Raw Data'!K2120,0))</f>
        <v/>
      </c>
      <c r="G2125">
        <f>IF(AND('Raw Data'!J2120&lt;'Raw Data'!I2120, 'Raw Data'!E2120&gt;'Raw Data'!D2120), 'Raw Data'!J2120, 0)</f>
        <v/>
      </c>
      <c r="H2125">
        <f>IF(AND('Raw Data'!J2120&gt;'Raw Data'!I2120, 'Raw Data'!E2120&lt;'Raw Data'!D2120), 'Raw Data'!I2120, 0)</f>
        <v/>
      </c>
      <c r="I2125">
        <f>SUM(J2125:K2125)</f>
        <v/>
      </c>
      <c r="J2125">
        <f>IF(AND('Raw Data'!J2120&gt;'Raw Data'!I2120, 'Raw Data'!E2120&gt;'Raw Data'!D2120), 'Raw Data'!J2120, 0)</f>
        <v/>
      </c>
      <c r="K2125">
        <f>IF(AND('Raw Data'!I2120&gt;'Raw Data'!J2120, 'Raw Data'!D2120&gt;'Raw Data'!E2120), 'Raw Data'!I2120, 0)</f>
        <v/>
      </c>
      <c r="L2125">
        <f>IF('Raw Data'!E2120-'Raw Data'!D2120&gt;3, 'Raw Data'!N2120, 0)</f>
        <v/>
      </c>
      <c r="M2125">
        <f>IF('Raw Data'!D2120-'Raw Data'!E2120&gt;3, 'Raw Data'!M2120, 0)</f>
        <v/>
      </c>
      <c r="N2125">
        <f>IF(ISBLANK('Raw Data'!D2120),0,IF(AND('Raw Data'!E2120&gt;'Raw Data'!D2120,'Raw Data'!E2120-'Raw Data'!D2120&gt;0,'Raw Data'!E2120-'Raw Data'!D2120&lt;4),'Raw Data'!L2120, 0))</f>
        <v/>
      </c>
      <c r="O2125">
        <f>IF(ISBLANK('Raw Data'!D2120),0,IF(AND('Raw Data'!E2120&gt;'Raw Data'!D2120,'Raw Data'!E2120-'Raw Data'!D2120&gt;0,'Raw Data'!D2120-'Raw Data'!E2120&lt;4),'Raw Data'!K2120, 0))</f>
        <v/>
      </c>
      <c r="P2125">
        <f>IF('Raw Data'!E2120-'Raw Data'!D2120&gt;3, 'Raw Data'!N2120, IF('Raw Data'!D2120-'Raw Data'!E2120&gt;3, 'Raw Data'!M2120, 0))</f>
        <v/>
      </c>
      <c r="Q2125">
        <f>IF(ISBLANK('Raw Data'!E2120),0,IF(AND('Raw Data'!E2120-'Raw Data'!D2120&lt;4,'Raw Data'!E2120-'Raw Data'!D2120&gt;0),'Raw Data'!L2120,IF(AND('Raw Data'!D2120&gt;'Raw Data'!E2120,'Raw Data'!D2120-'Raw Data'!E2120&gt;0),'Raw Data'!K2120,0)))</f>
        <v/>
      </c>
      <c r="R2125">
        <f>IF(ISBLANK('Raw Data'!K2120),0,IFERROR(IF(MATCH(SMALL('Raw Data'!K2120:N2120,1),L2125:O2125,0),SMALL('Raw Data'!K2120:N2120,1)),0))</f>
        <v/>
      </c>
      <c r="S2125">
        <f>IF(ISBLANK('Raw Data'!K2120),0,IFERROR(IF(MATCH(SMALL('Raw Data'!K2120:N2120,2),L2125:O2125,0),SMALL('Raw Data'!K2120:N2120,2)),0))</f>
        <v/>
      </c>
      <c r="T2125">
        <f>IF(ISBLANK('Raw Data'!K2120),0,IFERROR(IF(MATCH(SMALL('Raw Data'!K2120:N2120,3),L2125:O2125,0),SMALL('Raw Data'!K2120:N2120,3)),0))</f>
        <v/>
      </c>
      <c r="U2125">
        <f>IF(ISBLANK('Raw Data'!K2120),0,IFERROR(IF(MATCH(SMALL('Raw Data'!K2120:N2120,4),L2125:O2125,0),SMALL('Raw Data'!K2120:N2120,4)),0))</f>
        <v/>
      </c>
      <c r="V2125">
        <f>IF(AND('Raw Data'!D2120&lt;3, 'Raw Data'!E2120&lt;3, 'Raw Data'!A2120&gt;0), 'Raw Data'!AF2120, 0)</f>
        <v/>
      </c>
      <c r="W2125">
        <f>IF(AND('Raw Data'!D2120&lt;4, 'Raw Data'!E2120&lt;4, 'Raw Data'!A2120&gt;0), 'Raw Data'!AI2120, 0)</f>
        <v/>
      </c>
      <c r="X2125">
        <f>IF(AND('Raw Data'!D2120&lt;5, 'Raw Data'!E2120&lt;5, 'Raw Data'!A2120&gt;0), 'Raw Data'!AL2120, 0)</f>
        <v/>
      </c>
      <c r="Y2125">
        <f>IF(AND('Raw Data'!D2120&lt;6, 'Raw Data'!E2120&lt;6, 'Raw Data'!A2120&gt;0), 'Raw Data'!AO2120, 0)</f>
        <v/>
      </c>
      <c r="Z2125">
        <f>IF(ISBLANK('Raw Data'!D2120), 0, IF('Raw Data'!D2120-'Raw Data'!E2120&gt;1, 'Raw Data'!AW2120, 0))</f>
        <v/>
      </c>
      <c r="AA2125">
        <f>IF(ISBLANK('Raw Data'!A2120), 0, IF(ABS('Raw Data'!D2120-'Raw Data'!E2120)&lt;2, 'Raw Data'!AX2120, 0))</f>
        <v/>
      </c>
      <c r="AB2125">
        <f>IF(ISBLANK('Raw Data'!D2120), 0, IF('Raw Data'!E2120-'Raw Data'!D2120&gt;1, 'Raw Data'!AY2120, 0))</f>
        <v/>
      </c>
      <c r="AC2125">
        <f>IF(ISBLANK('Raw Data'!D2120), 0, IF('Raw Data'!D2120-'Raw Data'!E2120&gt;2, 'Raw Data'!AZ2120, 0))</f>
        <v/>
      </c>
      <c r="AD2125">
        <f>IF(ISBLANK('Raw Data'!A2120), 0, IF(ABS('Raw Data'!D2120-'Raw Data'!E2120)&lt;3, 'Raw Data'!BA2120, 0))</f>
        <v/>
      </c>
      <c r="AE2125">
        <f>IF(ISBLANK('Raw Data'!D2120), 0, IF('Raw Data'!E2120-'Raw Data'!D2120&gt;2, 'Raw Data'!BB2120, 0))</f>
        <v/>
      </c>
      <c r="AF2125">
        <f>IF(ISBLANK('Raw Data'!D2120), 0, IF('Raw Data'!D2120-'Raw Data'!E2120&gt;3, 'Raw Data'!BC2120, 0))</f>
        <v/>
      </c>
      <c r="AG2125">
        <f>IF(ISBLANK('Raw Data'!A2120), 0, IF(ABS('Raw Data'!D2120-'Raw Data'!E2120)&lt;4, 'Raw Data'!BD2120, 0))</f>
        <v/>
      </c>
      <c r="AH2125">
        <f>IF(ISBLANK('Raw Data'!D2120), 0, IF('Raw Data'!E2120-'Raw Data'!D2120&gt;3, 'Raw Data'!BE2120, 0))</f>
        <v/>
      </c>
      <c r="AI2125">
        <f>IF(SUM('Raw Data'!D2120:E2120)&gt;'Raw Data'!F2120, 'Raw Data'!G2120, 0)</f>
        <v/>
      </c>
      <c r="AJ2125">
        <f>IF(ISBLANK('Raw Data'!D2120), 0, IF(SUM('Raw Data'!D2120:E2120)&lt;'Raw Data'!F2120, 'Raw Data'!H2120, 0))</f>
        <v/>
      </c>
      <c r="AK2125">
        <f>IF(ISBLANK('Raw Data'!A2120), 0, IF(AND('Raw Data'!D2120&lt;3, 'Raw Data'!E2120&lt;3, 'Raw Data'!F2120&lt;BB$2), 'Raw Data'!AF2120, 0))</f>
        <v/>
      </c>
      <c r="AL2125">
        <f>IF(ISBLANK('Raw Data'!A2120), 0, IF(AND('Raw Data'!D2120&lt;4, 'Raw Data'!E2120&lt;4, 'Raw Data'!F2120&lt;BB$2), 'Raw Data'!AI2120, 0))</f>
        <v/>
      </c>
      <c r="AM2125">
        <f>IF(ISBLANK('Raw Data'!A2120), 0, IF(AND('Raw Data'!D2120&lt;5, 'Raw Data'!E2120&lt;5, 'Raw Data'!F2120&lt;BB$2), 'Raw Data'!AL2120, 0))</f>
        <v/>
      </c>
      <c r="AN2125">
        <f>IF(ISBLANK('Raw Data'!A2120), 0, IF(AND('Raw Data'!D2120&lt;6, 'Raw Data'!E2120&lt;6, 'Raw Data'!F2120&lt;BB$2), 'Raw Data'!AO2120, 0))</f>
        <v/>
      </c>
      <c r="AO2125">
        <f>IF(ISBLANK('Raw Data'!A2120), 0, IF(AND('Raw Data'!I2120&lt;Analysis!$BC$2, 'Raw Data'!D2120-'Raw Data'!E2120&gt;1), 'Raw Data'!AW2120, IF(AND('Raw Data'!J2120&lt;Analysis!$BC$2, 'Raw Data'!E2120-'Raw Data'!D2120&gt;1), 'Raw Data'!AY2120, 0)))</f>
        <v/>
      </c>
      <c r="AP2125">
        <f>IF(ISBLANK('Raw Data'!A2120), 0, IF(AND('Raw Data'!I2120&lt;Analysis!$BC$2, 'Raw Data'!D2120-'Raw Data'!E2120&gt;2), 'Raw Data'!AZ2120, IF(AND('Raw Data'!J2120&lt;Analysis!$BC$2, 'Raw Data'!E2120-'Raw Data'!D2120&gt;2), 'Raw Data'!BB2120, 0)))</f>
        <v/>
      </c>
      <c r="AQ2125">
        <f>IF(ISBLANK('Raw Data'!A2120), 0, IF(AND('Raw Data'!I2120&lt;Analysis!$BC$2, 'Raw Data'!D2120-'Raw Data'!E2120&gt;3), 'Raw Data'!BC2120, IF(AND('Raw Data'!J2120&lt;Analysis!$BC$2, 'Raw Data'!E2120-'Raw Data'!D2120&gt;3), 'Raw Data'!BE2120, 0)))</f>
        <v/>
      </c>
      <c r="AR2125">
        <f>IF('Hidden Analysiss'!D2121=1,IF(ABS('Raw Data'!E2120-'Raw Data'!D2120)&lt;2,'Raw Data'!AX2120,0), 0)</f>
        <v/>
      </c>
      <c r="AS2125">
        <f>IF('Hidden Analysiss'!D2121=1,IF(ABS('Raw Data'!E2120-'Raw Data'!D2120)&lt;3,'Raw Data'!BA2120,0), 0)</f>
        <v/>
      </c>
      <c r="AT2125">
        <f>IF('Hidden Analysiss'!D2121=1,IF(ABS('Raw Data'!E2120-'Raw Data'!D2120)&lt;4,'Raw Data'!BD2120,0), 0)</f>
        <v/>
      </c>
      <c r="AU2125">
        <f>IF(AND('Hidden Analysiss'!E2121=1, ABS('Raw Data'!E2120-'Raw Data'!D2120)&lt;2), 'Raw Data'!AX2120, 0)</f>
        <v/>
      </c>
      <c r="AV2125">
        <f>IF(AND('Hidden Analysiss'!E2121=1, ABS('Raw Data'!E2120-'Raw Data'!D2120)&lt;3), 'Raw Data'!BA2120, 0)</f>
        <v/>
      </c>
      <c r="AW2125">
        <f>IF(AND('Hidden Analysiss'!E2121=1, ABS('Raw Data'!E2120-'Raw Data'!D2120)&lt;3), 'Raw Data'!BD2120, 0)</f>
        <v/>
      </c>
    </row>
    <row r="2126">
      <c r="A2126" s="1">
        <f>'Raw Data'!A2121</f>
        <v/>
      </c>
      <c r="B2126">
        <f>IF('Raw Data'!E2121&gt;'Raw Data'!D2121, 'Raw Data'!J2121, 0)</f>
        <v/>
      </c>
      <c r="C2126">
        <f>IF('Raw Data'!D2121&gt;'Raw Data'!E2121, 'Raw Data'!I2121, 0)</f>
        <v/>
      </c>
      <c r="D2126">
        <f>SUM(G2126:H2126)</f>
        <v/>
      </c>
      <c r="E2126">
        <f>IF(AND('Raw Data'!J2121&lt;'Raw Data'!I2121,'Raw Data'!E2121&gt;'Raw Data'!D2121,'Raw Data'!E2121-'Raw Data'!D2121&gt;3),'Raw Data'!N2121,IF(AND('Raw Data'!I2121&lt;'Raw Data'!J2121,'Raw Data'!D2121&gt;'Raw Data'!E2121,'Raw Data'!D2121-'Raw Data'!E2121&gt;3),'Raw Data'!M2121,0))</f>
        <v/>
      </c>
      <c r="F2126">
        <f>IF(AND('Raw Data'!J2121&lt;'Raw Data'!I2121,'Raw Data'!E2121&gt;'Raw Data'!D2121,'Raw Data'!E2121-'Raw Data'!D2121&lt;4),'Raw Data'!L2121,IF(AND('Raw Data'!I2121&lt;'Raw Data'!J2121,'Raw Data'!D2121&gt;'Raw Data'!E2121,'Raw Data'!D2121-'Raw Data'!E2121&lt;4),'Raw Data'!K2121,0))</f>
        <v/>
      </c>
      <c r="G2126">
        <f>IF(AND('Raw Data'!J2121&lt;'Raw Data'!I2121, 'Raw Data'!E2121&gt;'Raw Data'!D2121), 'Raw Data'!J2121, 0)</f>
        <v/>
      </c>
      <c r="H2126">
        <f>IF(AND('Raw Data'!J2121&gt;'Raw Data'!I2121, 'Raw Data'!E2121&lt;'Raw Data'!D2121), 'Raw Data'!I2121, 0)</f>
        <v/>
      </c>
      <c r="I2126">
        <f>SUM(J2126:K2126)</f>
        <v/>
      </c>
      <c r="J2126">
        <f>IF(AND('Raw Data'!J2121&gt;'Raw Data'!I2121, 'Raw Data'!E2121&gt;'Raw Data'!D2121), 'Raw Data'!J2121, 0)</f>
        <v/>
      </c>
      <c r="K2126">
        <f>IF(AND('Raw Data'!I2121&gt;'Raw Data'!J2121, 'Raw Data'!D2121&gt;'Raw Data'!E2121), 'Raw Data'!I2121, 0)</f>
        <v/>
      </c>
      <c r="L2126">
        <f>IF('Raw Data'!E2121-'Raw Data'!D2121&gt;3, 'Raw Data'!N2121, 0)</f>
        <v/>
      </c>
      <c r="M2126">
        <f>IF('Raw Data'!D2121-'Raw Data'!E2121&gt;3, 'Raw Data'!M2121, 0)</f>
        <v/>
      </c>
      <c r="N2126">
        <f>IF(ISBLANK('Raw Data'!D2121),0,IF(AND('Raw Data'!E2121&gt;'Raw Data'!D2121,'Raw Data'!E2121-'Raw Data'!D2121&gt;0,'Raw Data'!E2121-'Raw Data'!D2121&lt;4),'Raw Data'!L2121, 0))</f>
        <v/>
      </c>
      <c r="O2126">
        <f>IF(ISBLANK('Raw Data'!D2121),0,IF(AND('Raw Data'!E2121&gt;'Raw Data'!D2121,'Raw Data'!E2121-'Raw Data'!D2121&gt;0,'Raw Data'!D2121-'Raw Data'!E2121&lt;4),'Raw Data'!K2121, 0))</f>
        <v/>
      </c>
      <c r="P2126">
        <f>IF('Raw Data'!E2121-'Raw Data'!D2121&gt;3, 'Raw Data'!N2121, IF('Raw Data'!D2121-'Raw Data'!E2121&gt;3, 'Raw Data'!M2121, 0))</f>
        <v/>
      </c>
      <c r="Q2126">
        <f>IF(ISBLANK('Raw Data'!E2121),0,IF(AND('Raw Data'!E2121-'Raw Data'!D2121&lt;4,'Raw Data'!E2121-'Raw Data'!D2121&gt;0),'Raw Data'!L2121,IF(AND('Raw Data'!D2121&gt;'Raw Data'!E2121,'Raw Data'!D2121-'Raw Data'!E2121&gt;0),'Raw Data'!K2121,0)))</f>
        <v/>
      </c>
      <c r="R2126">
        <f>IF(ISBLANK('Raw Data'!K2121),0,IFERROR(IF(MATCH(SMALL('Raw Data'!K2121:N2121,1),L2126:O2126,0),SMALL('Raw Data'!K2121:N2121,1)),0))</f>
        <v/>
      </c>
      <c r="S2126">
        <f>IF(ISBLANK('Raw Data'!K2121),0,IFERROR(IF(MATCH(SMALL('Raw Data'!K2121:N2121,2),L2126:O2126,0),SMALL('Raw Data'!K2121:N2121,2)),0))</f>
        <v/>
      </c>
      <c r="T2126">
        <f>IF(ISBLANK('Raw Data'!K2121),0,IFERROR(IF(MATCH(SMALL('Raw Data'!K2121:N2121,3),L2126:O2126,0),SMALL('Raw Data'!K2121:N2121,3)),0))</f>
        <v/>
      </c>
      <c r="U2126">
        <f>IF(ISBLANK('Raw Data'!K2121),0,IFERROR(IF(MATCH(SMALL('Raw Data'!K2121:N2121,4),L2126:O2126,0),SMALL('Raw Data'!K2121:N2121,4)),0))</f>
        <v/>
      </c>
      <c r="V2126">
        <f>IF(AND('Raw Data'!D2121&lt;3, 'Raw Data'!E2121&lt;3, 'Raw Data'!A2121&gt;0), 'Raw Data'!AF2121, 0)</f>
        <v/>
      </c>
      <c r="W2126">
        <f>IF(AND('Raw Data'!D2121&lt;4, 'Raw Data'!E2121&lt;4, 'Raw Data'!A2121&gt;0), 'Raw Data'!AI2121, 0)</f>
        <v/>
      </c>
      <c r="X2126">
        <f>IF(AND('Raw Data'!D2121&lt;5, 'Raw Data'!E2121&lt;5, 'Raw Data'!A2121&gt;0), 'Raw Data'!AL2121, 0)</f>
        <v/>
      </c>
      <c r="Y2126">
        <f>IF(AND('Raw Data'!D2121&lt;6, 'Raw Data'!E2121&lt;6, 'Raw Data'!A2121&gt;0), 'Raw Data'!AO2121, 0)</f>
        <v/>
      </c>
      <c r="Z2126">
        <f>IF(ISBLANK('Raw Data'!D2121), 0, IF('Raw Data'!D2121-'Raw Data'!E2121&gt;1, 'Raw Data'!AW2121, 0))</f>
        <v/>
      </c>
      <c r="AA2126">
        <f>IF(ISBLANK('Raw Data'!A2121), 0, IF(ABS('Raw Data'!D2121-'Raw Data'!E2121)&lt;2, 'Raw Data'!AX2121, 0))</f>
        <v/>
      </c>
      <c r="AB2126">
        <f>IF(ISBLANK('Raw Data'!D2121), 0, IF('Raw Data'!E2121-'Raw Data'!D2121&gt;1, 'Raw Data'!AY2121, 0))</f>
        <v/>
      </c>
      <c r="AC2126">
        <f>IF(ISBLANK('Raw Data'!D2121), 0, IF('Raw Data'!D2121-'Raw Data'!E2121&gt;2, 'Raw Data'!AZ2121, 0))</f>
        <v/>
      </c>
      <c r="AD2126">
        <f>IF(ISBLANK('Raw Data'!A2121), 0, IF(ABS('Raw Data'!D2121-'Raw Data'!E2121)&lt;3, 'Raw Data'!BA2121, 0))</f>
        <v/>
      </c>
      <c r="AE2126">
        <f>IF(ISBLANK('Raw Data'!D2121), 0, IF('Raw Data'!E2121-'Raw Data'!D2121&gt;2, 'Raw Data'!BB2121, 0))</f>
        <v/>
      </c>
      <c r="AF2126">
        <f>IF(ISBLANK('Raw Data'!D2121), 0, IF('Raw Data'!D2121-'Raw Data'!E2121&gt;3, 'Raw Data'!BC2121, 0))</f>
        <v/>
      </c>
      <c r="AG2126">
        <f>IF(ISBLANK('Raw Data'!A2121), 0, IF(ABS('Raw Data'!D2121-'Raw Data'!E2121)&lt;4, 'Raw Data'!BD2121, 0))</f>
        <v/>
      </c>
      <c r="AH2126">
        <f>IF(ISBLANK('Raw Data'!D2121), 0, IF('Raw Data'!E2121-'Raw Data'!D2121&gt;3, 'Raw Data'!BE2121, 0))</f>
        <v/>
      </c>
      <c r="AI2126">
        <f>IF(SUM('Raw Data'!D2121:E2121)&gt;'Raw Data'!F2121, 'Raw Data'!G2121, 0)</f>
        <v/>
      </c>
      <c r="AJ2126">
        <f>IF(ISBLANK('Raw Data'!D2121), 0, IF(SUM('Raw Data'!D2121:E2121)&lt;'Raw Data'!F2121, 'Raw Data'!H2121, 0))</f>
        <v/>
      </c>
      <c r="AK2126">
        <f>IF(ISBLANK('Raw Data'!A2121), 0, IF(AND('Raw Data'!D2121&lt;3, 'Raw Data'!E2121&lt;3, 'Raw Data'!F2121&lt;BB$2), 'Raw Data'!AF2121, 0))</f>
        <v/>
      </c>
      <c r="AL2126">
        <f>IF(ISBLANK('Raw Data'!A2121), 0, IF(AND('Raw Data'!D2121&lt;4, 'Raw Data'!E2121&lt;4, 'Raw Data'!F2121&lt;BB$2), 'Raw Data'!AI2121, 0))</f>
        <v/>
      </c>
      <c r="AM2126">
        <f>IF(ISBLANK('Raw Data'!A2121), 0, IF(AND('Raw Data'!D2121&lt;5, 'Raw Data'!E2121&lt;5, 'Raw Data'!F2121&lt;BB$2), 'Raw Data'!AL2121, 0))</f>
        <v/>
      </c>
      <c r="AN2126">
        <f>IF(ISBLANK('Raw Data'!A2121), 0, IF(AND('Raw Data'!D2121&lt;6, 'Raw Data'!E2121&lt;6, 'Raw Data'!F2121&lt;BB$2), 'Raw Data'!AO2121, 0))</f>
        <v/>
      </c>
      <c r="AO2126">
        <f>IF(ISBLANK('Raw Data'!A2121), 0, IF(AND('Raw Data'!I2121&lt;Analysis!$BC$2, 'Raw Data'!D2121-'Raw Data'!E2121&gt;1), 'Raw Data'!AW2121, IF(AND('Raw Data'!J2121&lt;Analysis!$BC$2, 'Raw Data'!E2121-'Raw Data'!D2121&gt;1), 'Raw Data'!AY2121, 0)))</f>
        <v/>
      </c>
      <c r="AP2126">
        <f>IF(ISBLANK('Raw Data'!A2121), 0, IF(AND('Raw Data'!I2121&lt;Analysis!$BC$2, 'Raw Data'!D2121-'Raw Data'!E2121&gt;2), 'Raw Data'!AZ2121, IF(AND('Raw Data'!J2121&lt;Analysis!$BC$2, 'Raw Data'!E2121-'Raw Data'!D2121&gt;2), 'Raw Data'!BB2121, 0)))</f>
        <v/>
      </c>
      <c r="AQ2126">
        <f>IF(ISBLANK('Raw Data'!A2121), 0, IF(AND('Raw Data'!I2121&lt;Analysis!$BC$2, 'Raw Data'!D2121-'Raw Data'!E2121&gt;3), 'Raw Data'!BC2121, IF(AND('Raw Data'!J2121&lt;Analysis!$BC$2, 'Raw Data'!E2121-'Raw Data'!D2121&gt;3), 'Raw Data'!BE2121, 0)))</f>
        <v/>
      </c>
      <c r="AR2126">
        <f>IF('Hidden Analysiss'!D2122=1,IF(ABS('Raw Data'!E2121-'Raw Data'!D2121)&lt;2,'Raw Data'!AX2121,0), 0)</f>
        <v/>
      </c>
      <c r="AS2126">
        <f>IF('Hidden Analysiss'!D2122=1,IF(ABS('Raw Data'!E2121-'Raw Data'!D2121)&lt;3,'Raw Data'!BA2121,0), 0)</f>
        <v/>
      </c>
      <c r="AT2126">
        <f>IF('Hidden Analysiss'!D2122=1,IF(ABS('Raw Data'!E2121-'Raw Data'!D2121)&lt;4,'Raw Data'!BD2121,0), 0)</f>
        <v/>
      </c>
      <c r="AU2126">
        <f>IF(AND('Hidden Analysiss'!E2122=1, ABS('Raw Data'!E2121-'Raw Data'!D2121)&lt;2), 'Raw Data'!AX2121, 0)</f>
        <v/>
      </c>
      <c r="AV2126">
        <f>IF(AND('Hidden Analysiss'!E2122=1, ABS('Raw Data'!E2121-'Raw Data'!D2121)&lt;3), 'Raw Data'!BA2121, 0)</f>
        <v/>
      </c>
      <c r="AW2126">
        <f>IF(AND('Hidden Analysiss'!E2122=1, ABS('Raw Data'!E2121-'Raw Data'!D2121)&lt;3), 'Raw Data'!BD2121, 0)</f>
        <v/>
      </c>
    </row>
    <row r="2127">
      <c r="A2127" s="1">
        <f>'Raw Data'!A2122</f>
        <v/>
      </c>
      <c r="B2127">
        <f>IF('Raw Data'!E2122&gt;'Raw Data'!D2122, 'Raw Data'!J2122, 0)</f>
        <v/>
      </c>
      <c r="C2127">
        <f>IF('Raw Data'!D2122&gt;'Raw Data'!E2122, 'Raw Data'!I2122, 0)</f>
        <v/>
      </c>
      <c r="D2127">
        <f>SUM(G2127:H2127)</f>
        <v/>
      </c>
      <c r="E2127">
        <f>IF(AND('Raw Data'!J2122&lt;'Raw Data'!I2122,'Raw Data'!E2122&gt;'Raw Data'!D2122,'Raw Data'!E2122-'Raw Data'!D2122&gt;3),'Raw Data'!N2122,IF(AND('Raw Data'!I2122&lt;'Raw Data'!J2122,'Raw Data'!D2122&gt;'Raw Data'!E2122,'Raw Data'!D2122-'Raw Data'!E2122&gt;3),'Raw Data'!M2122,0))</f>
        <v/>
      </c>
      <c r="F2127">
        <f>IF(AND('Raw Data'!J2122&lt;'Raw Data'!I2122,'Raw Data'!E2122&gt;'Raw Data'!D2122,'Raw Data'!E2122-'Raw Data'!D2122&lt;4),'Raw Data'!L2122,IF(AND('Raw Data'!I2122&lt;'Raw Data'!J2122,'Raw Data'!D2122&gt;'Raw Data'!E2122,'Raw Data'!D2122-'Raw Data'!E2122&lt;4),'Raw Data'!K2122,0))</f>
        <v/>
      </c>
      <c r="G2127">
        <f>IF(AND('Raw Data'!J2122&lt;'Raw Data'!I2122, 'Raw Data'!E2122&gt;'Raw Data'!D2122), 'Raw Data'!J2122, 0)</f>
        <v/>
      </c>
      <c r="H2127">
        <f>IF(AND('Raw Data'!J2122&gt;'Raw Data'!I2122, 'Raw Data'!E2122&lt;'Raw Data'!D2122), 'Raw Data'!I2122, 0)</f>
        <v/>
      </c>
      <c r="I2127">
        <f>SUM(J2127:K2127)</f>
        <v/>
      </c>
      <c r="J2127">
        <f>IF(AND('Raw Data'!J2122&gt;'Raw Data'!I2122, 'Raw Data'!E2122&gt;'Raw Data'!D2122), 'Raw Data'!J2122, 0)</f>
        <v/>
      </c>
      <c r="K2127">
        <f>IF(AND('Raw Data'!I2122&gt;'Raw Data'!J2122, 'Raw Data'!D2122&gt;'Raw Data'!E2122), 'Raw Data'!I2122, 0)</f>
        <v/>
      </c>
      <c r="L2127">
        <f>IF('Raw Data'!E2122-'Raw Data'!D2122&gt;3, 'Raw Data'!N2122, 0)</f>
        <v/>
      </c>
      <c r="M2127">
        <f>IF('Raw Data'!D2122-'Raw Data'!E2122&gt;3, 'Raw Data'!M2122, 0)</f>
        <v/>
      </c>
      <c r="N2127">
        <f>IF(ISBLANK('Raw Data'!D2122),0,IF(AND('Raw Data'!E2122&gt;'Raw Data'!D2122,'Raw Data'!E2122-'Raw Data'!D2122&gt;0,'Raw Data'!E2122-'Raw Data'!D2122&lt;4),'Raw Data'!L2122, 0))</f>
        <v/>
      </c>
      <c r="O2127">
        <f>IF(ISBLANK('Raw Data'!D2122),0,IF(AND('Raw Data'!E2122&gt;'Raw Data'!D2122,'Raw Data'!E2122-'Raw Data'!D2122&gt;0,'Raw Data'!D2122-'Raw Data'!E2122&lt;4),'Raw Data'!K2122, 0))</f>
        <v/>
      </c>
      <c r="P2127">
        <f>IF('Raw Data'!E2122-'Raw Data'!D2122&gt;3, 'Raw Data'!N2122, IF('Raw Data'!D2122-'Raw Data'!E2122&gt;3, 'Raw Data'!M2122, 0))</f>
        <v/>
      </c>
      <c r="Q2127">
        <f>IF(ISBLANK('Raw Data'!E2122),0,IF(AND('Raw Data'!E2122-'Raw Data'!D2122&lt;4,'Raw Data'!E2122-'Raw Data'!D2122&gt;0),'Raw Data'!L2122,IF(AND('Raw Data'!D2122&gt;'Raw Data'!E2122,'Raw Data'!D2122-'Raw Data'!E2122&gt;0),'Raw Data'!K2122,0)))</f>
        <v/>
      </c>
      <c r="R2127">
        <f>IF(ISBLANK('Raw Data'!K2122),0,IFERROR(IF(MATCH(SMALL('Raw Data'!K2122:N2122,1),L2127:O2127,0),SMALL('Raw Data'!K2122:N2122,1)),0))</f>
        <v/>
      </c>
      <c r="S2127">
        <f>IF(ISBLANK('Raw Data'!K2122),0,IFERROR(IF(MATCH(SMALL('Raw Data'!K2122:N2122,2),L2127:O2127,0),SMALL('Raw Data'!K2122:N2122,2)),0))</f>
        <v/>
      </c>
      <c r="T2127">
        <f>IF(ISBLANK('Raw Data'!K2122),0,IFERROR(IF(MATCH(SMALL('Raw Data'!K2122:N2122,3),L2127:O2127,0),SMALL('Raw Data'!K2122:N2122,3)),0))</f>
        <v/>
      </c>
      <c r="U2127">
        <f>IF(ISBLANK('Raw Data'!K2122),0,IFERROR(IF(MATCH(SMALL('Raw Data'!K2122:N2122,4),L2127:O2127,0),SMALL('Raw Data'!K2122:N2122,4)),0))</f>
        <v/>
      </c>
      <c r="V2127">
        <f>IF(AND('Raw Data'!D2122&lt;3, 'Raw Data'!E2122&lt;3, 'Raw Data'!A2122&gt;0), 'Raw Data'!AF2122, 0)</f>
        <v/>
      </c>
      <c r="W2127">
        <f>IF(AND('Raw Data'!D2122&lt;4, 'Raw Data'!E2122&lt;4, 'Raw Data'!A2122&gt;0), 'Raw Data'!AI2122, 0)</f>
        <v/>
      </c>
      <c r="X2127">
        <f>IF(AND('Raw Data'!D2122&lt;5, 'Raw Data'!E2122&lt;5, 'Raw Data'!A2122&gt;0), 'Raw Data'!AL2122, 0)</f>
        <v/>
      </c>
      <c r="Y2127">
        <f>IF(AND('Raw Data'!D2122&lt;6, 'Raw Data'!E2122&lt;6, 'Raw Data'!A2122&gt;0), 'Raw Data'!AO2122, 0)</f>
        <v/>
      </c>
      <c r="Z2127">
        <f>IF(ISBLANK('Raw Data'!D2122), 0, IF('Raw Data'!D2122-'Raw Data'!E2122&gt;1, 'Raw Data'!AW2122, 0))</f>
        <v/>
      </c>
      <c r="AA2127">
        <f>IF(ISBLANK('Raw Data'!A2122), 0, IF(ABS('Raw Data'!D2122-'Raw Data'!E2122)&lt;2, 'Raw Data'!AX2122, 0))</f>
        <v/>
      </c>
      <c r="AB2127">
        <f>IF(ISBLANK('Raw Data'!D2122), 0, IF('Raw Data'!E2122-'Raw Data'!D2122&gt;1, 'Raw Data'!AY2122, 0))</f>
        <v/>
      </c>
      <c r="AC2127">
        <f>IF(ISBLANK('Raw Data'!D2122), 0, IF('Raw Data'!D2122-'Raw Data'!E2122&gt;2, 'Raw Data'!AZ2122, 0))</f>
        <v/>
      </c>
      <c r="AD2127">
        <f>IF(ISBLANK('Raw Data'!A2122), 0, IF(ABS('Raw Data'!D2122-'Raw Data'!E2122)&lt;3, 'Raw Data'!BA2122, 0))</f>
        <v/>
      </c>
      <c r="AE2127">
        <f>IF(ISBLANK('Raw Data'!D2122), 0, IF('Raw Data'!E2122-'Raw Data'!D2122&gt;2, 'Raw Data'!BB2122, 0))</f>
        <v/>
      </c>
      <c r="AF2127">
        <f>IF(ISBLANK('Raw Data'!D2122), 0, IF('Raw Data'!D2122-'Raw Data'!E2122&gt;3, 'Raw Data'!BC2122, 0))</f>
        <v/>
      </c>
      <c r="AG2127">
        <f>IF(ISBLANK('Raw Data'!A2122), 0, IF(ABS('Raw Data'!D2122-'Raw Data'!E2122)&lt;4, 'Raw Data'!BD2122, 0))</f>
        <v/>
      </c>
      <c r="AH2127">
        <f>IF(ISBLANK('Raw Data'!D2122), 0, IF('Raw Data'!E2122-'Raw Data'!D2122&gt;3, 'Raw Data'!BE2122, 0))</f>
        <v/>
      </c>
      <c r="AI2127">
        <f>IF(SUM('Raw Data'!D2122:E2122)&gt;'Raw Data'!F2122, 'Raw Data'!G2122, 0)</f>
        <v/>
      </c>
      <c r="AJ2127">
        <f>IF(ISBLANK('Raw Data'!D2122), 0, IF(SUM('Raw Data'!D2122:E2122)&lt;'Raw Data'!F2122, 'Raw Data'!H2122, 0))</f>
        <v/>
      </c>
      <c r="AK2127">
        <f>IF(ISBLANK('Raw Data'!A2122), 0, IF(AND('Raw Data'!D2122&lt;3, 'Raw Data'!E2122&lt;3, 'Raw Data'!F2122&lt;BB$2), 'Raw Data'!AF2122, 0))</f>
        <v/>
      </c>
      <c r="AL2127">
        <f>IF(ISBLANK('Raw Data'!A2122), 0, IF(AND('Raw Data'!D2122&lt;4, 'Raw Data'!E2122&lt;4, 'Raw Data'!F2122&lt;BB$2), 'Raw Data'!AI2122, 0))</f>
        <v/>
      </c>
      <c r="AM2127">
        <f>IF(ISBLANK('Raw Data'!A2122), 0, IF(AND('Raw Data'!D2122&lt;5, 'Raw Data'!E2122&lt;5, 'Raw Data'!F2122&lt;BB$2), 'Raw Data'!AL2122, 0))</f>
        <v/>
      </c>
      <c r="AN2127">
        <f>IF(ISBLANK('Raw Data'!A2122), 0, IF(AND('Raw Data'!D2122&lt;6, 'Raw Data'!E2122&lt;6, 'Raw Data'!F2122&lt;BB$2), 'Raw Data'!AO2122, 0))</f>
        <v/>
      </c>
      <c r="AO2127">
        <f>IF(ISBLANK('Raw Data'!A2122), 0, IF(AND('Raw Data'!I2122&lt;Analysis!$BC$2, 'Raw Data'!D2122-'Raw Data'!E2122&gt;1), 'Raw Data'!AW2122, IF(AND('Raw Data'!J2122&lt;Analysis!$BC$2, 'Raw Data'!E2122-'Raw Data'!D2122&gt;1), 'Raw Data'!AY2122, 0)))</f>
        <v/>
      </c>
      <c r="AP2127">
        <f>IF(ISBLANK('Raw Data'!A2122), 0, IF(AND('Raw Data'!I2122&lt;Analysis!$BC$2, 'Raw Data'!D2122-'Raw Data'!E2122&gt;2), 'Raw Data'!AZ2122, IF(AND('Raw Data'!J2122&lt;Analysis!$BC$2, 'Raw Data'!E2122-'Raw Data'!D2122&gt;2), 'Raw Data'!BB2122, 0)))</f>
        <v/>
      </c>
      <c r="AQ2127">
        <f>IF(ISBLANK('Raw Data'!A2122), 0, IF(AND('Raw Data'!I2122&lt;Analysis!$BC$2, 'Raw Data'!D2122-'Raw Data'!E2122&gt;3), 'Raw Data'!BC2122, IF(AND('Raw Data'!J2122&lt;Analysis!$BC$2, 'Raw Data'!E2122-'Raw Data'!D2122&gt;3), 'Raw Data'!BE2122, 0)))</f>
        <v/>
      </c>
      <c r="AR2127">
        <f>IF('Hidden Analysiss'!D2123=1,IF(ABS('Raw Data'!E2122-'Raw Data'!D2122)&lt;2,'Raw Data'!AX2122,0), 0)</f>
        <v/>
      </c>
      <c r="AS2127">
        <f>IF('Hidden Analysiss'!D2123=1,IF(ABS('Raw Data'!E2122-'Raw Data'!D2122)&lt;3,'Raw Data'!BA2122,0), 0)</f>
        <v/>
      </c>
      <c r="AT2127">
        <f>IF('Hidden Analysiss'!D2123=1,IF(ABS('Raw Data'!E2122-'Raw Data'!D2122)&lt;4,'Raw Data'!BD2122,0), 0)</f>
        <v/>
      </c>
      <c r="AU2127">
        <f>IF(AND('Hidden Analysiss'!E2123=1, ABS('Raw Data'!E2122-'Raw Data'!D2122)&lt;2), 'Raw Data'!AX2122, 0)</f>
        <v/>
      </c>
      <c r="AV2127">
        <f>IF(AND('Hidden Analysiss'!E2123=1, ABS('Raw Data'!E2122-'Raw Data'!D2122)&lt;3), 'Raw Data'!BA2122, 0)</f>
        <v/>
      </c>
      <c r="AW2127">
        <f>IF(AND('Hidden Analysiss'!E2123=1, ABS('Raw Data'!E2122-'Raw Data'!D2122)&lt;3), 'Raw Data'!BD2122, 0)</f>
        <v/>
      </c>
    </row>
    <row r="2128">
      <c r="A2128" s="1">
        <f>'Raw Data'!A2123</f>
        <v/>
      </c>
      <c r="B2128">
        <f>IF('Raw Data'!E2123&gt;'Raw Data'!D2123, 'Raw Data'!J2123, 0)</f>
        <v/>
      </c>
      <c r="C2128">
        <f>IF('Raw Data'!D2123&gt;'Raw Data'!E2123, 'Raw Data'!I2123, 0)</f>
        <v/>
      </c>
      <c r="D2128">
        <f>SUM(G2128:H2128)</f>
        <v/>
      </c>
      <c r="E2128">
        <f>IF(AND('Raw Data'!J2123&lt;'Raw Data'!I2123,'Raw Data'!E2123&gt;'Raw Data'!D2123,'Raw Data'!E2123-'Raw Data'!D2123&gt;3),'Raw Data'!N2123,IF(AND('Raw Data'!I2123&lt;'Raw Data'!J2123,'Raw Data'!D2123&gt;'Raw Data'!E2123,'Raw Data'!D2123-'Raw Data'!E2123&gt;3),'Raw Data'!M2123,0))</f>
        <v/>
      </c>
      <c r="F2128">
        <f>IF(AND('Raw Data'!J2123&lt;'Raw Data'!I2123,'Raw Data'!E2123&gt;'Raw Data'!D2123,'Raw Data'!E2123-'Raw Data'!D2123&lt;4),'Raw Data'!L2123,IF(AND('Raw Data'!I2123&lt;'Raw Data'!J2123,'Raw Data'!D2123&gt;'Raw Data'!E2123,'Raw Data'!D2123-'Raw Data'!E2123&lt;4),'Raw Data'!K2123,0))</f>
        <v/>
      </c>
      <c r="G2128">
        <f>IF(AND('Raw Data'!J2123&lt;'Raw Data'!I2123, 'Raw Data'!E2123&gt;'Raw Data'!D2123), 'Raw Data'!J2123, 0)</f>
        <v/>
      </c>
      <c r="H2128">
        <f>IF(AND('Raw Data'!J2123&gt;'Raw Data'!I2123, 'Raw Data'!E2123&lt;'Raw Data'!D2123), 'Raw Data'!I2123, 0)</f>
        <v/>
      </c>
      <c r="I2128">
        <f>SUM(J2128:K2128)</f>
        <v/>
      </c>
      <c r="J2128">
        <f>IF(AND('Raw Data'!J2123&gt;'Raw Data'!I2123, 'Raw Data'!E2123&gt;'Raw Data'!D2123), 'Raw Data'!J2123, 0)</f>
        <v/>
      </c>
      <c r="K2128">
        <f>IF(AND('Raw Data'!I2123&gt;'Raw Data'!J2123, 'Raw Data'!D2123&gt;'Raw Data'!E2123), 'Raw Data'!I2123, 0)</f>
        <v/>
      </c>
      <c r="L2128">
        <f>IF('Raw Data'!E2123-'Raw Data'!D2123&gt;3, 'Raw Data'!N2123, 0)</f>
        <v/>
      </c>
      <c r="M2128">
        <f>IF('Raw Data'!D2123-'Raw Data'!E2123&gt;3, 'Raw Data'!M2123, 0)</f>
        <v/>
      </c>
      <c r="N2128">
        <f>IF(ISBLANK('Raw Data'!D2123),0,IF(AND('Raw Data'!E2123&gt;'Raw Data'!D2123,'Raw Data'!E2123-'Raw Data'!D2123&gt;0,'Raw Data'!E2123-'Raw Data'!D2123&lt;4),'Raw Data'!L2123, 0))</f>
        <v/>
      </c>
      <c r="O2128">
        <f>IF(ISBLANK('Raw Data'!D2123),0,IF(AND('Raw Data'!E2123&gt;'Raw Data'!D2123,'Raw Data'!E2123-'Raw Data'!D2123&gt;0,'Raw Data'!D2123-'Raw Data'!E2123&lt;4),'Raw Data'!K2123, 0))</f>
        <v/>
      </c>
      <c r="P2128">
        <f>IF('Raw Data'!E2123-'Raw Data'!D2123&gt;3, 'Raw Data'!N2123, IF('Raw Data'!D2123-'Raw Data'!E2123&gt;3, 'Raw Data'!M2123, 0))</f>
        <v/>
      </c>
      <c r="Q2128">
        <f>IF(ISBLANK('Raw Data'!E2123),0,IF(AND('Raw Data'!E2123-'Raw Data'!D2123&lt;4,'Raw Data'!E2123-'Raw Data'!D2123&gt;0),'Raw Data'!L2123,IF(AND('Raw Data'!D2123&gt;'Raw Data'!E2123,'Raw Data'!D2123-'Raw Data'!E2123&gt;0),'Raw Data'!K2123,0)))</f>
        <v/>
      </c>
      <c r="R2128">
        <f>IF(ISBLANK('Raw Data'!K2123),0,IFERROR(IF(MATCH(SMALL('Raw Data'!K2123:N2123,1),L2128:O2128,0),SMALL('Raw Data'!K2123:N2123,1)),0))</f>
        <v/>
      </c>
      <c r="S2128">
        <f>IF(ISBLANK('Raw Data'!K2123),0,IFERROR(IF(MATCH(SMALL('Raw Data'!K2123:N2123,2),L2128:O2128,0),SMALL('Raw Data'!K2123:N2123,2)),0))</f>
        <v/>
      </c>
      <c r="T2128">
        <f>IF(ISBLANK('Raw Data'!K2123),0,IFERROR(IF(MATCH(SMALL('Raw Data'!K2123:N2123,3),L2128:O2128,0),SMALL('Raw Data'!K2123:N2123,3)),0))</f>
        <v/>
      </c>
      <c r="U2128">
        <f>IF(ISBLANK('Raw Data'!K2123),0,IFERROR(IF(MATCH(SMALL('Raw Data'!K2123:N2123,4),L2128:O2128,0),SMALL('Raw Data'!K2123:N2123,4)),0))</f>
        <v/>
      </c>
      <c r="V2128">
        <f>IF(AND('Raw Data'!D2123&lt;3, 'Raw Data'!E2123&lt;3, 'Raw Data'!A2123&gt;0), 'Raw Data'!AF2123, 0)</f>
        <v/>
      </c>
      <c r="W2128">
        <f>IF(AND('Raw Data'!D2123&lt;4, 'Raw Data'!E2123&lt;4, 'Raw Data'!A2123&gt;0), 'Raw Data'!AI2123, 0)</f>
        <v/>
      </c>
      <c r="X2128">
        <f>IF(AND('Raw Data'!D2123&lt;5, 'Raw Data'!E2123&lt;5, 'Raw Data'!A2123&gt;0), 'Raw Data'!AL2123, 0)</f>
        <v/>
      </c>
      <c r="Y2128">
        <f>IF(AND('Raw Data'!D2123&lt;6, 'Raw Data'!E2123&lt;6, 'Raw Data'!A2123&gt;0), 'Raw Data'!AO2123, 0)</f>
        <v/>
      </c>
      <c r="Z2128">
        <f>IF(ISBLANK('Raw Data'!D2123), 0, IF('Raw Data'!D2123-'Raw Data'!E2123&gt;1, 'Raw Data'!AW2123, 0))</f>
        <v/>
      </c>
      <c r="AA2128">
        <f>IF(ISBLANK('Raw Data'!A2123), 0, IF(ABS('Raw Data'!D2123-'Raw Data'!E2123)&lt;2, 'Raw Data'!AX2123, 0))</f>
        <v/>
      </c>
      <c r="AB2128">
        <f>IF(ISBLANK('Raw Data'!D2123), 0, IF('Raw Data'!E2123-'Raw Data'!D2123&gt;1, 'Raw Data'!AY2123, 0))</f>
        <v/>
      </c>
      <c r="AC2128">
        <f>IF(ISBLANK('Raw Data'!D2123), 0, IF('Raw Data'!D2123-'Raw Data'!E2123&gt;2, 'Raw Data'!AZ2123, 0))</f>
        <v/>
      </c>
      <c r="AD2128">
        <f>IF(ISBLANK('Raw Data'!A2123), 0, IF(ABS('Raw Data'!D2123-'Raw Data'!E2123)&lt;3, 'Raw Data'!BA2123, 0))</f>
        <v/>
      </c>
      <c r="AE2128">
        <f>IF(ISBLANK('Raw Data'!D2123), 0, IF('Raw Data'!E2123-'Raw Data'!D2123&gt;2, 'Raw Data'!BB2123, 0))</f>
        <v/>
      </c>
      <c r="AF2128">
        <f>IF(ISBLANK('Raw Data'!D2123), 0, IF('Raw Data'!D2123-'Raw Data'!E2123&gt;3, 'Raw Data'!BC2123, 0))</f>
        <v/>
      </c>
      <c r="AG2128">
        <f>IF(ISBLANK('Raw Data'!A2123), 0, IF(ABS('Raw Data'!D2123-'Raw Data'!E2123)&lt;4, 'Raw Data'!BD2123, 0))</f>
        <v/>
      </c>
      <c r="AH2128">
        <f>IF(ISBLANK('Raw Data'!D2123), 0, IF('Raw Data'!E2123-'Raw Data'!D2123&gt;3, 'Raw Data'!BE2123, 0))</f>
        <v/>
      </c>
      <c r="AI2128">
        <f>IF(SUM('Raw Data'!D2123:E2123)&gt;'Raw Data'!F2123, 'Raw Data'!G2123, 0)</f>
        <v/>
      </c>
      <c r="AJ2128">
        <f>IF(ISBLANK('Raw Data'!D2123), 0, IF(SUM('Raw Data'!D2123:E2123)&lt;'Raw Data'!F2123, 'Raw Data'!H2123, 0))</f>
        <v/>
      </c>
      <c r="AK2128">
        <f>IF(ISBLANK('Raw Data'!A2123), 0, IF(AND('Raw Data'!D2123&lt;3, 'Raw Data'!E2123&lt;3, 'Raw Data'!F2123&lt;BB$2), 'Raw Data'!AF2123, 0))</f>
        <v/>
      </c>
      <c r="AL2128">
        <f>IF(ISBLANK('Raw Data'!A2123), 0, IF(AND('Raw Data'!D2123&lt;4, 'Raw Data'!E2123&lt;4, 'Raw Data'!F2123&lt;BB$2), 'Raw Data'!AI2123, 0))</f>
        <v/>
      </c>
      <c r="AM2128">
        <f>IF(ISBLANK('Raw Data'!A2123), 0, IF(AND('Raw Data'!D2123&lt;5, 'Raw Data'!E2123&lt;5, 'Raw Data'!F2123&lt;BB$2), 'Raw Data'!AL2123, 0))</f>
        <v/>
      </c>
      <c r="AN2128">
        <f>IF(ISBLANK('Raw Data'!A2123), 0, IF(AND('Raw Data'!D2123&lt;6, 'Raw Data'!E2123&lt;6, 'Raw Data'!F2123&lt;BB$2), 'Raw Data'!AO2123, 0))</f>
        <v/>
      </c>
      <c r="AO2128">
        <f>IF(ISBLANK('Raw Data'!A2123), 0, IF(AND('Raw Data'!I2123&lt;Analysis!$BC$2, 'Raw Data'!D2123-'Raw Data'!E2123&gt;1), 'Raw Data'!AW2123, IF(AND('Raw Data'!J2123&lt;Analysis!$BC$2, 'Raw Data'!E2123-'Raw Data'!D2123&gt;1), 'Raw Data'!AY2123, 0)))</f>
        <v/>
      </c>
      <c r="AP2128">
        <f>IF(ISBLANK('Raw Data'!A2123), 0, IF(AND('Raw Data'!I2123&lt;Analysis!$BC$2, 'Raw Data'!D2123-'Raw Data'!E2123&gt;2), 'Raw Data'!AZ2123, IF(AND('Raw Data'!J2123&lt;Analysis!$BC$2, 'Raw Data'!E2123-'Raw Data'!D2123&gt;2), 'Raw Data'!BB2123, 0)))</f>
        <v/>
      </c>
      <c r="AQ2128">
        <f>IF(ISBLANK('Raw Data'!A2123), 0, IF(AND('Raw Data'!I2123&lt;Analysis!$BC$2, 'Raw Data'!D2123-'Raw Data'!E2123&gt;3), 'Raw Data'!BC2123, IF(AND('Raw Data'!J2123&lt;Analysis!$BC$2, 'Raw Data'!E2123-'Raw Data'!D2123&gt;3), 'Raw Data'!BE2123, 0)))</f>
        <v/>
      </c>
      <c r="AR2128">
        <f>IF('Hidden Analysiss'!D2124=1,IF(ABS('Raw Data'!E2123-'Raw Data'!D2123)&lt;2,'Raw Data'!AX2123,0), 0)</f>
        <v/>
      </c>
      <c r="AS2128">
        <f>IF('Hidden Analysiss'!D2124=1,IF(ABS('Raw Data'!E2123-'Raw Data'!D2123)&lt;3,'Raw Data'!BA2123,0), 0)</f>
        <v/>
      </c>
      <c r="AT2128">
        <f>IF('Hidden Analysiss'!D2124=1,IF(ABS('Raw Data'!E2123-'Raw Data'!D2123)&lt;4,'Raw Data'!BD2123,0), 0)</f>
        <v/>
      </c>
      <c r="AU2128">
        <f>IF(AND('Hidden Analysiss'!E2124=1, ABS('Raw Data'!E2123-'Raw Data'!D2123)&lt;2), 'Raw Data'!AX2123, 0)</f>
        <v/>
      </c>
      <c r="AV2128">
        <f>IF(AND('Hidden Analysiss'!E2124=1, ABS('Raw Data'!E2123-'Raw Data'!D2123)&lt;3), 'Raw Data'!BA2123, 0)</f>
        <v/>
      </c>
      <c r="AW2128">
        <f>IF(AND('Hidden Analysiss'!E2124=1, ABS('Raw Data'!E2123-'Raw Data'!D2123)&lt;3), 'Raw Data'!BD2123, 0)</f>
        <v/>
      </c>
    </row>
    <row r="2129">
      <c r="A2129" s="1">
        <f>'Raw Data'!A2124</f>
        <v/>
      </c>
      <c r="B2129">
        <f>IF('Raw Data'!E2124&gt;'Raw Data'!D2124, 'Raw Data'!J2124, 0)</f>
        <v/>
      </c>
      <c r="C2129">
        <f>IF('Raw Data'!D2124&gt;'Raw Data'!E2124, 'Raw Data'!I2124, 0)</f>
        <v/>
      </c>
      <c r="D2129">
        <f>SUM(G2129:H2129)</f>
        <v/>
      </c>
      <c r="E2129">
        <f>IF(AND('Raw Data'!J2124&lt;'Raw Data'!I2124,'Raw Data'!E2124&gt;'Raw Data'!D2124,'Raw Data'!E2124-'Raw Data'!D2124&gt;3),'Raw Data'!N2124,IF(AND('Raw Data'!I2124&lt;'Raw Data'!J2124,'Raw Data'!D2124&gt;'Raw Data'!E2124,'Raw Data'!D2124-'Raw Data'!E2124&gt;3),'Raw Data'!M2124,0))</f>
        <v/>
      </c>
      <c r="F2129">
        <f>IF(AND('Raw Data'!J2124&lt;'Raw Data'!I2124,'Raw Data'!E2124&gt;'Raw Data'!D2124,'Raw Data'!E2124-'Raw Data'!D2124&lt;4),'Raw Data'!L2124,IF(AND('Raw Data'!I2124&lt;'Raw Data'!J2124,'Raw Data'!D2124&gt;'Raw Data'!E2124,'Raw Data'!D2124-'Raw Data'!E2124&lt;4),'Raw Data'!K2124,0))</f>
        <v/>
      </c>
      <c r="G2129">
        <f>IF(AND('Raw Data'!J2124&lt;'Raw Data'!I2124, 'Raw Data'!E2124&gt;'Raw Data'!D2124), 'Raw Data'!J2124, 0)</f>
        <v/>
      </c>
      <c r="H2129">
        <f>IF(AND('Raw Data'!J2124&gt;'Raw Data'!I2124, 'Raw Data'!E2124&lt;'Raw Data'!D2124), 'Raw Data'!I2124, 0)</f>
        <v/>
      </c>
      <c r="I2129">
        <f>SUM(J2129:K2129)</f>
        <v/>
      </c>
      <c r="J2129">
        <f>IF(AND('Raw Data'!J2124&gt;'Raw Data'!I2124, 'Raw Data'!E2124&gt;'Raw Data'!D2124), 'Raw Data'!J2124, 0)</f>
        <v/>
      </c>
      <c r="K2129">
        <f>IF(AND('Raw Data'!I2124&gt;'Raw Data'!J2124, 'Raw Data'!D2124&gt;'Raw Data'!E2124), 'Raw Data'!I2124, 0)</f>
        <v/>
      </c>
      <c r="L2129">
        <f>IF('Raw Data'!E2124-'Raw Data'!D2124&gt;3, 'Raw Data'!N2124, 0)</f>
        <v/>
      </c>
      <c r="M2129">
        <f>IF('Raw Data'!D2124-'Raw Data'!E2124&gt;3, 'Raw Data'!M2124, 0)</f>
        <v/>
      </c>
      <c r="N2129">
        <f>IF(ISBLANK('Raw Data'!D2124),0,IF(AND('Raw Data'!E2124&gt;'Raw Data'!D2124,'Raw Data'!E2124-'Raw Data'!D2124&gt;0,'Raw Data'!E2124-'Raw Data'!D2124&lt;4),'Raw Data'!L2124, 0))</f>
        <v/>
      </c>
      <c r="O2129">
        <f>IF(ISBLANK('Raw Data'!D2124),0,IF(AND('Raw Data'!E2124&gt;'Raw Data'!D2124,'Raw Data'!E2124-'Raw Data'!D2124&gt;0,'Raw Data'!D2124-'Raw Data'!E2124&lt;4),'Raw Data'!K2124, 0))</f>
        <v/>
      </c>
      <c r="P2129">
        <f>IF('Raw Data'!E2124-'Raw Data'!D2124&gt;3, 'Raw Data'!N2124, IF('Raw Data'!D2124-'Raw Data'!E2124&gt;3, 'Raw Data'!M2124, 0))</f>
        <v/>
      </c>
      <c r="Q2129">
        <f>IF(ISBLANK('Raw Data'!E2124),0,IF(AND('Raw Data'!E2124-'Raw Data'!D2124&lt;4,'Raw Data'!E2124-'Raw Data'!D2124&gt;0),'Raw Data'!L2124,IF(AND('Raw Data'!D2124&gt;'Raw Data'!E2124,'Raw Data'!D2124-'Raw Data'!E2124&gt;0),'Raw Data'!K2124,0)))</f>
        <v/>
      </c>
      <c r="R2129">
        <f>IF(ISBLANK('Raw Data'!K2124),0,IFERROR(IF(MATCH(SMALL('Raw Data'!K2124:N2124,1),L2129:O2129,0),SMALL('Raw Data'!K2124:N2124,1)),0))</f>
        <v/>
      </c>
      <c r="S2129">
        <f>IF(ISBLANK('Raw Data'!K2124),0,IFERROR(IF(MATCH(SMALL('Raw Data'!K2124:N2124,2),L2129:O2129,0),SMALL('Raw Data'!K2124:N2124,2)),0))</f>
        <v/>
      </c>
      <c r="T2129">
        <f>IF(ISBLANK('Raw Data'!K2124),0,IFERROR(IF(MATCH(SMALL('Raw Data'!K2124:N2124,3),L2129:O2129,0),SMALL('Raw Data'!K2124:N2124,3)),0))</f>
        <v/>
      </c>
      <c r="U2129">
        <f>IF(ISBLANK('Raw Data'!K2124),0,IFERROR(IF(MATCH(SMALL('Raw Data'!K2124:N2124,4),L2129:O2129,0),SMALL('Raw Data'!K2124:N2124,4)),0))</f>
        <v/>
      </c>
      <c r="V2129">
        <f>IF(AND('Raw Data'!D2124&lt;3, 'Raw Data'!E2124&lt;3, 'Raw Data'!A2124&gt;0), 'Raw Data'!AF2124, 0)</f>
        <v/>
      </c>
      <c r="W2129">
        <f>IF(AND('Raw Data'!D2124&lt;4, 'Raw Data'!E2124&lt;4, 'Raw Data'!A2124&gt;0), 'Raw Data'!AI2124, 0)</f>
        <v/>
      </c>
      <c r="X2129">
        <f>IF(AND('Raw Data'!D2124&lt;5, 'Raw Data'!E2124&lt;5, 'Raw Data'!A2124&gt;0), 'Raw Data'!AL2124, 0)</f>
        <v/>
      </c>
      <c r="Y2129">
        <f>IF(AND('Raw Data'!D2124&lt;6, 'Raw Data'!E2124&lt;6, 'Raw Data'!A2124&gt;0), 'Raw Data'!AO2124, 0)</f>
        <v/>
      </c>
      <c r="Z2129">
        <f>IF(ISBLANK('Raw Data'!D2124), 0, IF('Raw Data'!D2124-'Raw Data'!E2124&gt;1, 'Raw Data'!AW2124, 0))</f>
        <v/>
      </c>
      <c r="AA2129">
        <f>IF(ISBLANK('Raw Data'!A2124), 0, IF(ABS('Raw Data'!D2124-'Raw Data'!E2124)&lt;2, 'Raw Data'!AX2124, 0))</f>
        <v/>
      </c>
      <c r="AB2129">
        <f>IF(ISBLANK('Raw Data'!D2124), 0, IF('Raw Data'!E2124-'Raw Data'!D2124&gt;1, 'Raw Data'!AY2124, 0))</f>
        <v/>
      </c>
      <c r="AC2129">
        <f>IF(ISBLANK('Raw Data'!D2124), 0, IF('Raw Data'!D2124-'Raw Data'!E2124&gt;2, 'Raw Data'!AZ2124, 0))</f>
        <v/>
      </c>
      <c r="AD2129">
        <f>IF(ISBLANK('Raw Data'!A2124), 0, IF(ABS('Raw Data'!D2124-'Raw Data'!E2124)&lt;3, 'Raw Data'!BA2124, 0))</f>
        <v/>
      </c>
      <c r="AE2129">
        <f>IF(ISBLANK('Raw Data'!D2124), 0, IF('Raw Data'!E2124-'Raw Data'!D2124&gt;2, 'Raw Data'!BB2124, 0))</f>
        <v/>
      </c>
      <c r="AF2129">
        <f>IF(ISBLANK('Raw Data'!D2124), 0, IF('Raw Data'!D2124-'Raw Data'!E2124&gt;3, 'Raw Data'!BC2124, 0))</f>
        <v/>
      </c>
      <c r="AG2129">
        <f>IF(ISBLANK('Raw Data'!A2124), 0, IF(ABS('Raw Data'!D2124-'Raw Data'!E2124)&lt;4, 'Raw Data'!BD2124, 0))</f>
        <v/>
      </c>
      <c r="AH2129">
        <f>IF(ISBLANK('Raw Data'!D2124), 0, IF('Raw Data'!E2124-'Raw Data'!D2124&gt;3, 'Raw Data'!BE2124, 0))</f>
        <v/>
      </c>
      <c r="AI2129">
        <f>IF(SUM('Raw Data'!D2124:E2124)&gt;'Raw Data'!F2124, 'Raw Data'!G2124, 0)</f>
        <v/>
      </c>
      <c r="AJ2129">
        <f>IF(ISBLANK('Raw Data'!D2124), 0, IF(SUM('Raw Data'!D2124:E2124)&lt;'Raw Data'!F2124, 'Raw Data'!H2124, 0))</f>
        <v/>
      </c>
      <c r="AK2129">
        <f>IF(ISBLANK('Raw Data'!A2124), 0, IF(AND('Raw Data'!D2124&lt;3, 'Raw Data'!E2124&lt;3, 'Raw Data'!F2124&lt;BB$2), 'Raw Data'!AF2124, 0))</f>
        <v/>
      </c>
      <c r="AL2129">
        <f>IF(ISBLANK('Raw Data'!A2124), 0, IF(AND('Raw Data'!D2124&lt;4, 'Raw Data'!E2124&lt;4, 'Raw Data'!F2124&lt;BB$2), 'Raw Data'!AI2124, 0))</f>
        <v/>
      </c>
      <c r="AM2129">
        <f>IF(ISBLANK('Raw Data'!A2124), 0, IF(AND('Raw Data'!D2124&lt;5, 'Raw Data'!E2124&lt;5, 'Raw Data'!F2124&lt;BB$2), 'Raw Data'!AL2124, 0))</f>
        <v/>
      </c>
      <c r="AN2129">
        <f>IF(ISBLANK('Raw Data'!A2124), 0, IF(AND('Raw Data'!D2124&lt;6, 'Raw Data'!E2124&lt;6, 'Raw Data'!F2124&lt;BB$2), 'Raw Data'!AO2124, 0))</f>
        <v/>
      </c>
      <c r="AO2129">
        <f>IF(ISBLANK('Raw Data'!A2124), 0, IF(AND('Raw Data'!I2124&lt;Analysis!$BC$2, 'Raw Data'!D2124-'Raw Data'!E2124&gt;1), 'Raw Data'!AW2124, IF(AND('Raw Data'!J2124&lt;Analysis!$BC$2, 'Raw Data'!E2124-'Raw Data'!D2124&gt;1), 'Raw Data'!AY2124, 0)))</f>
        <v/>
      </c>
      <c r="AP2129">
        <f>IF(ISBLANK('Raw Data'!A2124), 0, IF(AND('Raw Data'!I2124&lt;Analysis!$BC$2, 'Raw Data'!D2124-'Raw Data'!E2124&gt;2), 'Raw Data'!AZ2124, IF(AND('Raw Data'!J2124&lt;Analysis!$BC$2, 'Raw Data'!E2124-'Raw Data'!D2124&gt;2), 'Raw Data'!BB2124, 0)))</f>
        <v/>
      </c>
      <c r="AQ2129">
        <f>IF(ISBLANK('Raw Data'!A2124), 0, IF(AND('Raw Data'!I2124&lt;Analysis!$BC$2, 'Raw Data'!D2124-'Raw Data'!E2124&gt;3), 'Raw Data'!BC2124, IF(AND('Raw Data'!J2124&lt;Analysis!$BC$2, 'Raw Data'!E2124-'Raw Data'!D2124&gt;3), 'Raw Data'!BE2124, 0)))</f>
        <v/>
      </c>
      <c r="AR2129">
        <f>IF('Hidden Analysiss'!D2125=1,IF(ABS('Raw Data'!E2124-'Raw Data'!D2124)&lt;2,'Raw Data'!AX2124,0), 0)</f>
        <v/>
      </c>
      <c r="AS2129">
        <f>IF('Hidden Analysiss'!D2125=1,IF(ABS('Raw Data'!E2124-'Raw Data'!D2124)&lt;3,'Raw Data'!BA2124,0), 0)</f>
        <v/>
      </c>
      <c r="AT2129">
        <f>IF('Hidden Analysiss'!D2125=1,IF(ABS('Raw Data'!E2124-'Raw Data'!D2124)&lt;4,'Raw Data'!BD2124,0), 0)</f>
        <v/>
      </c>
      <c r="AU2129">
        <f>IF(AND('Hidden Analysiss'!E2125=1, ABS('Raw Data'!E2124-'Raw Data'!D2124)&lt;2), 'Raw Data'!AX2124, 0)</f>
        <v/>
      </c>
      <c r="AV2129">
        <f>IF(AND('Hidden Analysiss'!E2125=1, ABS('Raw Data'!E2124-'Raw Data'!D2124)&lt;3), 'Raw Data'!BA2124, 0)</f>
        <v/>
      </c>
      <c r="AW2129">
        <f>IF(AND('Hidden Analysiss'!E2125=1, ABS('Raw Data'!E2124-'Raw Data'!D2124)&lt;3), 'Raw Data'!BD2124, 0)</f>
        <v/>
      </c>
    </row>
    <row r="2130">
      <c r="A2130" s="1">
        <f>'Raw Data'!A2125</f>
        <v/>
      </c>
      <c r="B2130">
        <f>IF('Raw Data'!E2125&gt;'Raw Data'!D2125, 'Raw Data'!J2125, 0)</f>
        <v/>
      </c>
      <c r="C2130">
        <f>IF('Raw Data'!D2125&gt;'Raw Data'!E2125, 'Raw Data'!I2125, 0)</f>
        <v/>
      </c>
      <c r="D2130">
        <f>SUM(G2130:H2130)</f>
        <v/>
      </c>
      <c r="E2130">
        <f>IF(AND('Raw Data'!J2125&lt;'Raw Data'!I2125,'Raw Data'!E2125&gt;'Raw Data'!D2125,'Raw Data'!E2125-'Raw Data'!D2125&gt;3),'Raw Data'!N2125,IF(AND('Raw Data'!I2125&lt;'Raw Data'!J2125,'Raw Data'!D2125&gt;'Raw Data'!E2125,'Raw Data'!D2125-'Raw Data'!E2125&gt;3),'Raw Data'!M2125,0))</f>
        <v/>
      </c>
      <c r="F2130">
        <f>IF(AND('Raw Data'!J2125&lt;'Raw Data'!I2125,'Raw Data'!E2125&gt;'Raw Data'!D2125,'Raw Data'!E2125-'Raw Data'!D2125&lt;4),'Raw Data'!L2125,IF(AND('Raw Data'!I2125&lt;'Raw Data'!J2125,'Raw Data'!D2125&gt;'Raw Data'!E2125,'Raw Data'!D2125-'Raw Data'!E2125&lt;4),'Raw Data'!K2125,0))</f>
        <v/>
      </c>
      <c r="G2130">
        <f>IF(AND('Raw Data'!J2125&lt;'Raw Data'!I2125, 'Raw Data'!E2125&gt;'Raw Data'!D2125), 'Raw Data'!J2125, 0)</f>
        <v/>
      </c>
      <c r="H2130">
        <f>IF(AND('Raw Data'!J2125&gt;'Raw Data'!I2125, 'Raw Data'!E2125&lt;'Raw Data'!D2125), 'Raw Data'!I2125, 0)</f>
        <v/>
      </c>
      <c r="I2130">
        <f>SUM(J2130:K2130)</f>
        <v/>
      </c>
      <c r="J2130">
        <f>IF(AND('Raw Data'!J2125&gt;'Raw Data'!I2125, 'Raw Data'!E2125&gt;'Raw Data'!D2125), 'Raw Data'!J2125, 0)</f>
        <v/>
      </c>
      <c r="K2130">
        <f>IF(AND('Raw Data'!I2125&gt;'Raw Data'!J2125, 'Raw Data'!D2125&gt;'Raw Data'!E2125), 'Raw Data'!I2125, 0)</f>
        <v/>
      </c>
      <c r="L2130">
        <f>IF('Raw Data'!E2125-'Raw Data'!D2125&gt;3, 'Raw Data'!N2125, 0)</f>
        <v/>
      </c>
      <c r="M2130">
        <f>IF('Raw Data'!D2125-'Raw Data'!E2125&gt;3, 'Raw Data'!M2125, 0)</f>
        <v/>
      </c>
      <c r="N2130">
        <f>IF(ISBLANK('Raw Data'!D2125),0,IF(AND('Raw Data'!E2125&gt;'Raw Data'!D2125,'Raw Data'!E2125-'Raw Data'!D2125&gt;0,'Raw Data'!E2125-'Raw Data'!D2125&lt;4),'Raw Data'!L2125, 0))</f>
        <v/>
      </c>
      <c r="O2130">
        <f>IF(ISBLANK('Raw Data'!D2125),0,IF(AND('Raw Data'!E2125&gt;'Raw Data'!D2125,'Raw Data'!E2125-'Raw Data'!D2125&gt;0,'Raw Data'!D2125-'Raw Data'!E2125&lt;4),'Raw Data'!K2125, 0))</f>
        <v/>
      </c>
      <c r="P2130">
        <f>IF('Raw Data'!E2125-'Raw Data'!D2125&gt;3, 'Raw Data'!N2125, IF('Raw Data'!D2125-'Raw Data'!E2125&gt;3, 'Raw Data'!M2125, 0))</f>
        <v/>
      </c>
      <c r="Q2130">
        <f>IF(ISBLANK('Raw Data'!E2125),0,IF(AND('Raw Data'!E2125-'Raw Data'!D2125&lt;4,'Raw Data'!E2125-'Raw Data'!D2125&gt;0),'Raw Data'!L2125,IF(AND('Raw Data'!D2125&gt;'Raw Data'!E2125,'Raw Data'!D2125-'Raw Data'!E2125&gt;0),'Raw Data'!K2125,0)))</f>
        <v/>
      </c>
      <c r="R2130">
        <f>IF(ISBLANK('Raw Data'!K2125),0,IFERROR(IF(MATCH(SMALL('Raw Data'!K2125:N2125,1),L2130:O2130,0),SMALL('Raw Data'!K2125:N2125,1)),0))</f>
        <v/>
      </c>
      <c r="S2130">
        <f>IF(ISBLANK('Raw Data'!K2125),0,IFERROR(IF(MATCH(SMALL('Raw Data'!K2125:N2125,2),L2130:O2130,0),SMALL('Raw Data'!K2125:N2125,2)),0))</f>
        <v/>
      </c>
      <c r="T2130">
        <f>IF(ISBLANK('Raw Data'!K2125),0,IFERROR(IF(MATCH(SMALL('Raw Data'!K2125:N2125,3),L2130:O2130,0),SMALL('Raw Data'!K2125:N2125,3)),0))</f>
        <v/>
      </c>
      <c r="U2130">
        <f>IF(ISBLANK('Raw Data'!K2125),0,IFERROR(IF(MATCH(SMALL('Raw Data'!K2125:N2125,4),L2130:O2130,0),SMALL('Raw Data'!K2125:N2125,4)),0))</f>
        <v/>
      </c>
      <c r="V2130">
        <f>IF(AND('Raw Data'!D2125&lt;3, 'Raw Data'!E2125&lt;3, 'Raw Data'!A2125&gt;0), 'Raw Data'!AF2125, 0)</f>
        <v/>
      </c>
      <c r="W2130">
        <f>IF(AND('Raw Data'!D2125&lt;4, 'Raw Data'!E2125&lt;4, 'Raw Data'!A2125&gt;0), 'Raw Data'!AI2125, 0)</f>
        <v/>
      </c>
      <c r="X2130">
        <f>IF(AND('Raw Data'!D2125&lt;5, 'Raw Data'!E2125&lt;5, 'Raw Data'!A2125&gt;0), 'Raw Data'!AL2125, 0)</f>
        <v/>
      </c>
      <c r="Y2130">
        <f>IF(AND('Raw Data'!D2125&lt;6, 'Raw Data'!E2125&lt;6, 'Raw Data'!A2125&gt;0), 'Raw Data'!AO2125, 0)</f>
        <v/>
      </c>
      <c r="Z2130">
        <f>IF(ISBLANK('Raw Data'!D2125), 0, IF('Raw Data'!D2125-'Raw Data'!E2125&gt;1, 'Raw Data'!AW2125, 0))</f>
        <v/>
      </c>
      <c r="AA2130">
        <f>IF(ISBLANK('Raw Data'!A2125), 0, IF(ABS('Raw Data'!D2125-'Raw Data'!E2125)&lt;2, 'Raw Data'!AX2125, 0))</f>
        <v/>
      </c>
      <c r="AB2130">
        <f>IF(ISBLANK('Raw Data'!D2125), 0, IF('Raw Data'!E2125-'Raw Data'!D2125&gt;1, 'Raw Data'!AY2125, 0))</f>
        <v/>
      </c>
      <c r="AC2130">
        <f>IF(ISBLANK('Raw Data'!D2125), 0, IF('Raw Data'!D2125-'Raw Data'!E2125&gt;2, 'Raw Data'!AZ2125, 0))</f>
        <v/>
      </c>
      <c r="AD2130">
        <f>IF(ISBLANK('Raw Data'!A2125), 0, IF(ABS('Raw Data'!D2125-'Raw Data'!E2125)&lt;3, 'Raw Data'!BA2125, 0))</f>
        <v/>
      </c>
      <c r="AE2130">
        <f>IF(ISBLANK('Raw Data'!D2125), 0, IF('Raw Data'!E2125-'Raw Data'!D2125&gt;2, 'Raw Data'!BB2125, 0))</f>
        <v/>
      </c>
      <c r="AF2130">
        <f>IF(ISBLANK('Raw Data'!D2125), 0, IF('Raw Data'!D2125-'Raw Data'!E2125&gt;3, 'Raw Data'!BC2125, 0))</f>
        <v/>
      </c>
      <c r="AG2130">
        <f>IF(ISBLANK('Raw Data'!A2125), 0, IF(ABS('Raw Data'!D2125-'Raw Data'!E2125)&lt;4, 'Raw Data'!BD2125, 0))</f>
        <v/>
      </c>
      <c r="AH2130">
        <f>IF(ISBLANK('Raw Data'!D2125), 0, IF('Raw Data'!E2125-'Raw Data'!D2125&gt;3, 'Raw Data'!BE2125, 0))</f>
        <v/>
      </c>
      <c r="AI2130">
        <f>IF(SUM('Raw Data'!D2125:E2125)&gt;'Raw Data'!F2125, 'Raw Data'!G2125, 0)</f>
        <v/>
      </c>
      <c r="AJ2130">
        <f>IF(ISBLANK('Raw Data'!D2125), 0, IF(SUM('Raw Data'!D2125:E2125)&lt;'Raw Data'!F2125, 'Raw Data'!H2125, 0))</f>
        <v/>
      </c>
      <c r="AK2130">
        <f>IF(ISBLANK('Raw Data'!A2125), 0, IF(AND('Raw Data'!D2125&lt;3, 'Raw Data'!E2125&lt;3, 'Raw Data'!F2125&lt;BB$2), 'Raw Data'!AF2125, 0))</f>
        <v/>
      </c>
      <c r="AL2130">
        <f>IF(ISBLANK('Raw Data'!A2125), 0, IF(AND('Raw Data'!D2125&lt;4, 'Raw Data'!E2125&lt;4, 'Raw Data'!F2125&lt;BB$2), 'Raw Data'!AI2125, 0))</f>
        <v/>
      </c>
      <c r="AM2130">
        <f>IF(ISBLANK('Raw Data'!A2125), 0, IF(AND('Raw Data'!D2125&lt;5, 'Raw Data'!E2125&lt;5, 'Raw Data'!F2125&lt;BB$2), 'Raw Data'!AL2125, 0))</f>
        <v/>
      </c>
      <c r="AN2130">
        <f>IF(ISBLANK('Raw Data'!A2125), 0, IF(AND('Raw Data'!D2125&lt;6, 'Raw Data'!E2125&lt;6, 'Raw Data'!F2125&lt;BB$2), 'Raw Data'!AO2125, 0))</f>
        <v/>
      </c>
      <c r="AO2130">
        <f>IF(ISBLANK('Raw Data'!A2125), 0, IF(AND('Raw Data'!I2125&lt;Analysis!$BC$2, 'Raw Data'!D2125-'Raw Data'!E2125&gt;1), 'Raw Data'!AW2125, IF(AND('Raw Data'!J2125&lt;Analysis!$BC$2, 'Raw Data'!E2125-'Raw Data'!D2125&gt;1), 'Raw Data'!AY2125, 0)))</f>
        <v/>
      </c>
      <c r="AP2130">
        <f>IF(ISBLANK('Raw Data'!A2125), 0, IF(AND('Raw Data'!I2125&lt;Analysis!$BC$2, 'Raw Data'!D2125-'Raw Data'!E2125&gt;2), 'Raw Data'!AZ2125, IF(AND('Raw Data'!J2125&lt;Analysis!$BC$2, 'Raw Data'!E2125-'Raw Data'!D2125&gt;2), 'Raw Data'!BB2125, 0)))</f>
        <v/>
      </c>
      <c r="AQ2130">
        <f>IF(ISBLANK('Raw Data'!A2125), 0, IF(AND('Raw Data'!I2125&lt;Analysis!$BC$2, 'Raw Data'!D2125-'Raw Data'!E2125&gt;3), 'Raw Data'!BC2125, IF(AND('Raw Data'!J2125&lt;Analysis!$BC$2, 'Raw Data'!E2125-'Raw Data'!D2125&gt;3), 'Raw Data'!BE2125, 0)))</f>
        <v/>
      </c>
      <c r="AR2130">
        <f>IF('Hidden Analysiss'!D2126=1,IF(ABS('Raw Data'!E2125-'Raw Data'!D2125)&lt;2,'Raw Data'!AX2125,0), 0)</f>
        <v/>
      </c>
      <c r="AS2130">
        <f>IF('Hidden Analysiss'!D2126=1,IF(ABS('Raw Data'!E2125-'Raw Data'!D2125)&lt;3,'Raw Data'!BA2125,0), 0)</f>
        <v/>
      </c>
      <c r="AT2130">
        <f>IF('Hidden Analysiss'!D2126=1,IF(ABS('Raw Data'!E2125-'Raw Data'!D2125)&lt;4,'Raw Data'!BD2125,0), 0)</f>
        <v/>
      </c>
      <c r="AU2130">
        <f>IF(AND('Hidden Analysiss'!E2126=1, ABS('Raw Data'!E2125-'Raw Data'!D2125)&lt;2), 'Raw Data'!AX2125, 0)</f>
        <v/>
      </c>
      <c r="AV2130">
        <f>IF(AND('Hidden Analysiss'!E2126=1, ABS('Raw Data'!E2125-'Raw Data'!D2125)&lt;3), 'Raw Data'!BA2125, 0)</f>
        <v/>
      </c>
      <c r="AW2130">
        <f>IF(AND('Hidden Analysiss'!E2126=1, ABS('Raw Data'!E2125-'Raw Data'!D2125)&lt;3), 'Raw Data'!BD2125, 0)</f>
        <v/>
      </c>
    </row>
    <row r="2131">
      <c r="A2131" s="1">
        <f>'Raw Data'!A2126</f>
        <v/>
      </c>
      <c r="B2131">
        <f>IF('Raw Data'!E2126&gt;'Raw Data'!D2126, 'Raw Data'!J2126, 0)</f>
        <v/>
      </c>
      <c r="C2131">
        <f>IF('Raw Data'!D2126&gt;'Raw Data'!E2126, 'Raw Data'!I2126, 0)</f>
        <v/>
      </c>
      <c r="D2131">
        <f>SUM(G2131:H2131)</f>
        <v/>
      </c>
      <c r="E2131">
        <f>IF(AND('Raw Data'!J2126&lt;'Raw Data'!I2126,'Raw Data'!E2126&gt;'Raw Data'!D2126,'Raw Data'!E2126-'Raw Data'!D2126&gt;3),'Raw Data'!N2126,IF(AND('Raw Data'!I2126&lt;'Raw Data'!J2126,'Raw Data'!D2126&gt;'Raw Data'!E2126,'Raw Data'!D2126-'Raw Data'!E2126&gt;3),'Raw Data'!M2126,0))</f>
        <v/>
      </c>
      <c r="F2131">
        <f>IF(AND('Raw Data'!J2126&lt;'Raw Data'!I2126,'Raw Data'!E2126&gt;'Raw Data'!D2126,'Raw Data'!E2126-'Raw Data'!D2126&lt;4),'Raw Data'!L2126,IF(AND('Raw Data'!I2126&lt;'Raw Data'!J2126,'Raw Data'!D2126&gt;'Raw Data'!E2126,'Raw Data'!D2126-'Raw Data'!E2126&lt;4),'Raw Data'!K2126,0))</f>
        <v/>
      </c>
      <c r="G2131">
        <f>IF(AND('Raw Data'!J2126&lt;'Raw Data'!I2126, 'Raw Data'!E2126&gt;'Raw Data'!D2126), 'Raw Data'!J2126, 0)</f>
        <v/>
      </c>
      <c r="H2131">
        <f>IF(AND('Raw Data'!J2126&gt;'Raw Data'!I2126, 'Raw Data'!E2126&lt;'Raw Data'!D2126), 'Raw Data'!I2126, 0)</f>
        <v/>
      </c>
      <c r="I2131">
        <f>SUM(J2131:K2131)</f>
        <v/>
      </c>
      <c r="J2131">
        <f>IF(AND('Raw Data'!J2126&gt;'Raw Data'!I2126, 'Raw Data'!E2126&gt;'Raw Data'!D2126), 'Raw Data'!J2126, 0)</f>
        <v/>
      </c>
      <c r="K2131">
        <f>IF(AND('Raw Data'!I2126&gt;'Raw Data'!J2126, 'Raw Data'!D2126&gt;'Raw Data'!E2126), 'Raw Data'!I2126, 0)</f>
        <v/>
      </c>
      <c r="L2131">
        <f>IF('Raw Data'!E2126-'Raw Data'!D2126&gt;3, 'Raw Data'!N2126, 0)</f>
        <v/>
      </c>
      <c r="M2131">
        <f>IF('Raw Data'!D2126-'Raw Data'!E2126&gt;3, 'Raw Data'!M2126, 0)</f>
        <v/>
      </c>
      <c r="N2131">
        <f>IF(ISBLANK('Raw Data'!D2126),0,IF(AND('Raw Data'!E2126&gt;'Raw Data'!D2126,'Raw Data'!E2126-'Raw Data'!D2126&gt;0,'Raw Data'!E2126-'Raw Data'!D2126&lt;4),'Raw Data'!L2126, 0))</f>
        <v/>
      </c>
      <c r="O2131">
        <f>IF(ISBLANK('Raw Data'!D2126),0,IF(AND('Raw Data'!E2126&gt;'Raw Data'!D2126,'Raw Data'!E2126-'Raw Data'!D2126&gt;0,'Raw Data'!D2126-'Raw Data'!E2126&lt;4),'Raw Data'!K2126, 0))</f>
        <v/>
      </c>
      <c r="P2131">
        <f>IF('Raw Data'!E2126-'Raw Data'!D2126&gt;3, 'Raw Data'!N2126, IF('Raw Data'!D2126-'Raw Data'!E2126&gt;3, 'Raw Data'!M2126, 0))</f>
        <v/>
      </c>
      <c r="Q2131">
        <f>IF(ISBLANK('Raw Data'!E2126),0,IF(AND('Raw Data'!E2126-'Raw Data'!D2126&lt;4,'Raw Data'!E2126-'Raw Data'!D2126&gt;0),'Raw Data'!L2126,IF(AND('Raw Data'!D2126&gt;'Raw Data'!E2126,'Raw Data'!D2126-'Raw Data'!E2126&gt;0),'Raw Data'!K2126,0)))</f>
        <v/>
      </c>
      <c r="R2131">
        <f>IF(ISBLANK('Raw Data'!K2126),0,IFERROR(IF(MATCH(SMALL('Raw Data'!K2126:N2126,1),L2131:O2131,0),SMALL('Raw Data'!K2126:N2126,1)),0))</f>
        <v/>
      </c>
      <c r="S2131">
        <f>IF(ISBLANK('Raw Data'!K2126),0,IFERROR(IF(MATCH(SMALL('Raw Data'!K2126:N2126,2),L2131:O2131,0),SMALL('Raw Data'!K2126:N2126,2)),0))</f>
        <v/>
      </c>
      <c r="T2131">
        <f>IF(ISBLANK('Raw Data'!K2126),0,IFERROR(IF(MATCH(SMALL('Raw Data'!K2126:N2126,3),L2131:O2131,0),SMALL('Raw Data'!K2126:N2126,3)),0))</f>
        <v/>
      </c>
      <c r="U2131">
        <f>IF(ISBLANK('Raw Data'!K2126),0,IFERROR(IF(MATCH(SMALL('Raw Data'!K2126:N2126,4),L2131:O2131,0),SMALL('Raw Data'!K2126:N2126,4)),0))</f>
        <v/>
      </c>
      <c r="V2131">
        <f>IF(AND('Raw Data'!D2126&lt;3, 'Raw Data'!E2126&lt;3, 'Raw Data'!A2126&gt;0), 'Raw Data'!AF2126, 0)</f>
        <v/>
      </c>
      <c r="W2131">
        <f>IF(AND('Raw Data'!D2126&lt;4, 'Raw Data'!E2126&lt;4, 'Raw Data'!A2126&gt;0), 'Raw Data'!AI2126, 0)</f>
        <v/>
      </c>
      <c r="X2131">
        <f>IF(AND('Raw Data'!D2126&lt;5, 'Raw Data'!E2126&lt;5, 'Raw Data'!A2126&gt;0), 'Raw Data'!AL2126, 0)</f>
        <v/>
      </c>
      <c r="Y2131">
        <f>IF(AND('Raw Data'!D2126&lt;6, 'Raw Data'!E2126&lt;6, 'Raw Data'!A2126&gt;0), 'Raw Data'!AO2126, 0)</f>
        <v/>
      </c>
      <c r="Z2131">
        <f>IF(ISBLANK('Raw Data'!D2126), 0, IF('Raw Data'!D2126-'Raw Data'!E2126&gt;1, 'Raw Data'!AW2126, 0))</f>
        <v/>
      </c>
      <c r="AA2131">
        <f>IF(ISBLANK('Raw Data'!A2126), 0, IF(ABS('Raw Data'!D2126-'Raw Data'!E2126)&lt;2, 'Raw Data'!AX2126, 0))</f>
        <v/>
      </c>
      <c r="AB2131">
        <f>IF(ISBLANK('Raw Data'!D2126), 0, IF('Raw Data'!E2126-'Raw Data'!D2126&gt;1, 'Raw Data'!AY2126, 0))</f>
        <v/>
      </c>
      <c r="AC2131">
        <f>IF(ISBLANK('Raw Data'!D2126), 0, IF('Raw Data'!D2126-'Raw Data'!E2126&gt;2, 'Raw Data'!AZ2126, 0))</f>
        <v/>
      </c>
      <c r="AD2131">
        <f>IF(ISBLANK('Raw Data'!A2126), 0, IF(ABS('Raw Data'!D2126-'Raw Data'!E2126)&lt;3, 'Raw Data'!BA2126, 0))</f>
        <v/>
      </c>
      <c r="AE2131">
        <f>IF(ISBLANK('Raw Data'!D2126), 0, IF('Raw Data'!E2126-'Raw Data'!D2126&gt;2, 'Raw Data'!BB2126, 0))</f>
        <v/>
      </c>
      <c r="AF2131">
        <f>IF(ISBLANK('Raw Data'!D2126), 0, IF('Raw Data'!D2126-'Raw Data'!E2126&gt;3, 'Raw Data'!BC2126, 0))</f>
        <v/>
      </c>
      <c r="AG2131">
        <f>IF(ISBLANK('Raw Data'!A2126), 0, IF(ABS('Raw Data'!D2126-'Raw Data'!E2126)&lt;4, 'Raw Data'!BD2126, 0))</f>
        <v/>
      </c>
      <c r="AH2131">
        <f>IF(ISBLANK('Raw Data'!D2126), 0, IF('Raw Data'!E2126-'Raw Data'!D2126&gt;3, 'Raw Data'!BE2126, 0))</f>
        <v/>
      </c>
      <c r="AI2131">
        <f>IF(SUM('Raw Data'!D2126:E2126)&gt;'Raw Data'!F2126, 'Raw Data'!G2126, 0)</f>
        <v/>
      </c>
      <c r="AJ2131">
        <f>IF(ISBLANK('Raw Data'!D2126), 0, IF(SUM('Raw Data'!D2126:E2126)&lt;'Raw Data'!F2126, 'Raw Data'!H2126, 0))</f>
        <v/>
      </c>
      <c r="AK2131">
        <f>IF(ISBLANK('Raw Data'!A2126), 0, IF(AND('Raw Data'!D2126&lt;3, 'Raw Data'!E2126&lt;3, 'Raw Data'!F2126&lt;BB$2), 'Raw Data'!AF2126, 0))</f>
        <v/>
      </c>
      <c r="AL2131">
        <f>IF(ISBLANK('Raw Data'!A2126), 0, IF(AND('Raw Data'!D2126&lt;4, 'Raw Data'!E2126&lt;4, 'Raw Data'!F2126&lt;BB$2), 'Raw Data'!AI2126, 0))</f>
        <v/>
      </c>
      <c r="AM2131">
        <f>IF(ISBLANK('Raw Data'!A2126), 0, IF(AND('Raw Data'!D2126&lt;5, 'Raw Data'!E2126&lt;5, 'Raw Data'!F2126&lt;BB$2), 'Raw Data'!AL2126, 0))</f>
        <v/>
      </c>
      <c r="AN2131">
        <f>IF(ISBLANK('Raw Data'!A2126), 0, IF(AND('Raw Data'!D2126&lt;6, 'Raw Data'!E2126&lt;6, 'Raw Data'!F2126&lt;BB$2), 'Raw Data'!AO2126, 0))</f>
        <v/>
      </c>
      <c r="AO2131">
        <f>IF(ISBLANK('Raw Data'!A2126), 0, IF(AND('Raw Data'!I2126&lt;Analysis!$BC$2, 'Raw Data'!D2126-'Raw Data'!E2126&gt;1), 'Raw Data'!AW2126, IF(AND('Raw Data'!J2126&lt;Analysis!$BC$2, 'Raw Data'!E2126-'Raw Data'!D2126&gt;1), 'Raw Data'!AY2126, 0)))</f>
        <v/>
      </c>
      <c r="AP2131">
        <f>IF(ISBLANK('Raw Data'!A2126), 0, IF(AND('Raw Data'!I2126&lt;Analysis!$BC$2, 'Raw Data'!D2126-'Raw Data'!E2126&gt;2), 'Raw Data'!AZ2126, IF(AND('Raw Data'!J2126&lt;Analysis!$BC$2, 'Raw Data'!E2126-'Raw Data'!D2126&gt;2), 'Raw Data'!BB2126, 0)))</f>
        <v/>
      </c>
      <c r="AQ2131">
        <f>IF(ISBLANK('Raw Data'!A2126), 0, IF(AND('Raw Data'!I2126&lt;Analysis!$BC$2, 'Raw Data'!D2126-'Raw Data'!E2126&gt;3), 'Raw Data'!BC2126, IF(AND('Raw Data'!J2126&lt;Analysis!$BC$2, 'Raw Data'!E2126-'Raw Data'!D2126&gt;3), 'Raw Data'!BE2126, 0)))</f>
        <v/>
      </c>
      <c r="AR2131">
        <f>IF('Hidden Analysiss'!D2127=1,IF(ABS('Raw Data'!E2126-'Raw Data'!D2126)&lt;2,'Raw Data'!AX2126,0), 0)</f>
        <v/>
      </c>
      <c r="AS2131">
        <f>IF('Hidden Analysiss'!D2127=1,IF(ABS('Raw Data'!E2126-'Raw Data'!D2126)&lt;3,'Raw Data'!BA2126,0), 0)</f>
        <v/>
      </c>
      <c r="AT2131">
        <f>IF('Hidden Analysiss'!D2127=1,IF(ABS('Raw Data'!E2126-'Raw Data'!D2126)&lt;4,'Raw Data'!BD2126,0), 0)</f>
        <v/>
      </c>
      <c r="AU2131">
        <f>IF(AND('Hidden Analysiss'!E2127=1, ABS('Raw Data'!E2126-'Raw Data'!D2126)&lt;2), 'Raw Data'!AX2126, 0)</f>
        <v/>
      </c>
      <c r="AV2131">
        <f>IF(AND('Hidden Analysiss'!E2127=1, ABS('Raw Data'!E2126-'Raw Data'!D2126)&lt;3), 'Raw Data'!BA2126, 0)</f>
        <v/>
      </c>
      <c r="AW2131">
        <f>IF(AND('Hidden Analysiss'!E2127=1, ABS('Raw Data'!E2126-'Raw Data'!D2126)&lt;3), 'Raw Data'!BD2126, 0)</f>
        <v/>
      </c>
    </row>
    <row r="2132">
      <c r="A2132" s="1">
        <f>'Raw Data'!A2127</f>
        <v/>
      </c>
      <c r="B2132">
        <f>IF('Raw Data'!E2127&gt;'Raw Data'!D2127, 'Raw Data'!J2127, 0)</f>
        <v/>
      </c>
      <c r="C2132">
        <f>IF('Raw Data'!D2127&gt;'Raw Data'!E2127, 'Raw Data'!I2127, 0)</f>
        <v/>
      </c>
      <c r="D2132">
        <f>SUM(G2132:H2132)</f>
        <v/>
      </c>
      <c r="E2132">
        <f>IF(AND('Raw Data'!J2127&lt;'Raw Data'!I2127,'Raw Data'!E2127&gt;'Raw Data'!D2127,'Raw Data'!E2127-'Raw Data'!D2127&gt;3),'Raw Data'!N2127,IF(AND('Raw Data'!I2127&lt;'Raw Data'!J2127,'Raw Data'!D2127&gt;'Raw Data'!E2127,'Raw Data'!D2127-'Raw Data'!E2127&gt;3),'Raw Data'!M2127,0))</f>
        <v/>
      </c>
      <c r="F2132">
        <f>IF(AND('Raw Data'!J2127&lt;'Raw Data'!I2127,'Raw Data'!E2127&gt;'Raw Data'!D2127,'Raw Data'!E2127-'Raw Data'!D2127&lt;4),'Raw Data'!L2127,IF(AND('Raw Data'!I2127&lt;'Raw Data'!J2127,'Raw Data'!D2127&gt;'Raw Data'!E2127,'Raw Data'!D2127-'Raw Data'!E2127&lt;4),'Raw Data'!K2127,0))</f>
        <v/>
      </c>
      <c r="G2132">
        <f>IF(AND('Raw Data'!J2127&lt;'Raw Data'!I2127, 'Raw Data'!E2127&gt;'Raw Data'!D2127), 'Raw Data'!J2127, 0)</f>
        <v/>
      </c>
      <c r="H2132">
        <f>IF(AND('Raw Data'!J2127&gt;'Raw Data'!I2127, 'Raw Data'!E2127&lt;'Raw Data'!D2127), 'Raw Data'!I2127, 0)</f>
        <v/>
      </c>
      <c r="I2132">
        <f>SUM(J2132:K2132)</f>
        <v/>
      </c>
      <c r="J2132">
        <f>IF(AND('Raw Data'!J2127&gt;'Raw Data'!I2127, 'Raw Data'!E2127&gt;'Raw Data'!D2127), 'Raw Data'!J2127, 0)</f>
        <v/>
      </c>
      <c r="K2132">
        <f>IF(AND('Raw Data'!I2127&gt;'Raw Data'!J2127, 'Raw Data'!D2127&gt;'Raw Data'!E2127), 'Raw Data'!I2127, 0)</f>
        <v/>
      </c>
      <c r="L2132">
        <f>IF('Raw Data'!E2127-'Raw Data'!D2127&gt;3, 'Raw Data'!N2127, 0)</f>
        <v/>
      </c>
      <c r="M2132">
        <f>IF('Raw Data'!D2127-'Raw Data'!E2127&gt;3, 'Raw Data'!M2127, 0)</f>
        <v/>
      </c>
      <c r="N2132">
        <f>IF(ISBLANK('Raw Data'!D2127),0,IF(AND('Raw Data'!E2127&gt;'Raw Data'!D2127,'Raw Data'!E2127-'Raw Data'!D2127&gt;0,'Raw Data'!E2127-'Raw Data'!D2127&lt;4),'Raw Data'!L2127, 0))</f>
        <v/>
      </c>
      <c r="O2132">
        <f>IF(ISBLANK('Raw Data'!D2127),0,IF(AND('Raw Data'!E2127&gt;'Raw Data'!D2127,'Raw Data'!E2127-'Raw Data'!D2127&gt;0,'Raw Data'!D2127-'Raw Data'!E2127&lt;4),'Raw Data'!K2127, 0))</f>
        <v/>
      </c>
      <c r="P2132">
        <f>IF('Raw Data'!E2127-'Raw Data'!D2127&gt;3, 'Raw Data'!N2127, IF('Raw Data'!D2127-'Raw Data'!E2127&gt;3, 'Raw Data'!M2127, 0))</f>
        <v/>
      </c>
      <c r="Q2132">
        <f>IF(ISBLANK('Raw Data'!E2127),0,IF(AND('Raw Data'!E2127-'Raw Data'!D2127&lt;4,'Raw Data'!E2127-'Raw Data'!D2127&gt;0),'Raw Data'!L2127,IF(AND('Raw Data'!D2127&gt;'Raw Data'!E2127,'Raw Data'!D2127-'Raw Data'!E2127&gt;0),'Raw Data'!K2127,0)))</f>
        <v/>
      </c>
      <c r="R2132">
        <f>IF(ISBLANK('Raw Data'!K2127),0,IFERROR(IF(MATCH(SMALL('Raw Data'!K2127:N2127,1),L2132:O2132,0),SMALL('Raw Data'!K2127:N2127,1)),0))</f>
        <v/>
      </c>
      <c r="S2132">
        <f>IF(ISBLANK('Raw Data'!K2127),0,IFERROR(IF(MATCH(SMALL('Raw Data'!K2127:N2127,2),L2132:O2132,0),SMALL('Raw Data'!K2127:N2127,2)),0))</f>
        <v/>
      </c>
      <c r="T2132">
        <f>IF(ISBLANK('Raw Data'!K2127),0,IFERROR(IF(MATCH(SMALL('Raw Data'!K2127:N2127,3),L2132:O2132,0),SMALL('Raw Data'!K2127:N2127,3)),0))</f>
        <v/>
      </c>
      <c r="U2132">
        <f>IF(ISBLANK('Raw Data'!K2127),0,IFERROR(IF(MATCH(SMALL('Raw Data'!K2127:N2127,4),L2132:O2132,0),SMALL('Raw Data'!K2127:N2127,4)),0))</f>
        <v/>
      </c>
      <c r="V2132">
        <f>IF(AND('Raw Data'!D2127&lt;3, 'Raw Data'!E2127&lt;3, 'Raw Data'!A2127&gt;0), 'Raw Data'!AF2127, 0)</f>
        <v/>
      </c>
      <c r="W2132">
        <f>IF(AND('Raw Data'!D2127&lt;4, 'Raw Data'!E2127&lt;4, 'Raw Data'!A2127&gt;0), 'Raw Data'!AI2127, 0)</f>
        <v/>
      </c>
      <c r="X2132">
        <f>IF(AND('Raw Data'!D2127&lt;5, 'Raw Data'!E2127&lt;5, 'Raw Data'!A2127&gt;0), 'Raw Data'!AL2127, 0)</f>
        <v/>
      </c>
      <c r="Y2132">
        <f>IF(AND('Raw Data'!D2127&lt;6, 'Raw Data'!E2127&lt;6, 'Raw Data'!A2127&gt;0), 'Raw Data'!AO2127, 0)</f>
        <v/>
      </c>
      <c r="Z2132">
        <f>IF(ISBLANK('Raw Data'!D2127), 0, IF('Raw Data'!D2127-'Raw Data'!E2127&gt;1, 'Raw Data'!AW2127, 0))</f>
        <v/>
      </c>
      <c r="AA2132">
        <f>IF(ISBLANK('Raw Data'!A2127), 0, IF(ABS('Raw Data'!D2127-'Raw Data'!E2127)&lt;2, 'Raw Data'!AX2127, 0))</f>
        <v/>
      </c>
      <c r="AB2132">
        <f>IF(ISBLANK('Raw Data'!D2127), 0, IF('Raw Data'!E2127-'Raw Data'!D2127&gt;1, 'Raw Data'!AY2127, 0))</f>
        <v/>
      </c>
      <c r="AC2132">
        <f>IF(ISBLANK('Raw Data'!D2127), 0, IF('Raw Data'!D2127-'Raw Data'!E2127&gt;2, 'Raw Data'!AZ2127, 0))</f>
        <v/>
      </c>
      <c r="AD2132">
        <f>IF(ISBLANK('Raw Data'!A2127), 0, IF(ABS('Raw Data'!D2127-'Raw Data'!E2127)&lt;3, 'Raw Data'!BA2127, 0))</f>
        <v/>
      </c>
      <c r="AE2132">
        <f>IF(ISBLANK('Raw Data'!D2127), 0, IF('Raw Data'!E2127-'Raw Data'!D2127&gt;2, 'Raw Data'!BB2127, 0))</f>
        <v/>
      </c>
      <c r="AF2132">
        <f>IF(ISBLANK('Raw Data'!D2127), 0, IF('Raw Data'!D2127-'Raw Data'!E2127&gt;3, 'Raw Data'!BC2127, 0))</f>
        <v/>
      </c>
      <c r="AG2132">
        <f>IF(ISBLANK('Raw Data'!A2127), 0, IF(ABS('Raw Data'!D2127-'Raw Data'!E2127)&lt;4, 'Raw Data'!BD2127, 0))</f>
        <v/>
      </c>
      <c r="AH2132">
        <f>IF(ISBLANK('Raw Data'!D2127), 0, IF('Raw Data'!E2127-'Raw Data'!D2127&gt;3, 'Raw Data'!BE2127, 0))</f>
        <v/>
      </c>
      <c r="AI2132">
        <f>IF(SUM('Raw Data'!D2127:E2127)&gt;'Raw Data'!F2127, 'Raw Data'!G2127, 0)</f>
        <v/>
      </c>
      <c r="AJ2132">
        <f>IF(ISBLANK('Raw Data'!D2127), 0, IF(SUM('Raw Data'!D2127:E2127)&lt;'Raw Data'!F2127, 'Raw Data'!H2127, 0))</f>
        <v/>
      </c>
      <c r="AK2132">
        <f>IF(ISBLANK('Raw Data'!A2127), 0, IF(AND('Raw Data'!D2127&lt;3, 'Raw Data'!E2127&lt;3, 'Raw Data'!F2127&lt;BB$2), 'Raw Data'!AF2127, 0))</f>
        <v/>
      </c>
      <c r="AL2132">
        <f>IF(ISBLANK('Raw Data'!A2127), 0, IF(AND('Raw Data'!D2127&lt;4, 'Raw Data'!E2127&lt;4, 'Raw Data'!F2127&lt;BB$2), 'Raw Data'!AI2127, 0))</f>
        <v/>
      </c>
      <c r="AM2132">
        <f>IF(ISBLANK('Raw Data'!A2127), 0, IF(AND('Raw Data'!D2127&lt;5, 'Raw Data'!E2127&lt;5, 'Raw Data'!F2127&lt;BB$2), 'Raw Data'!AL2127, 0))</f>
        <v/>
      </c>
      <c r="AN2132">
        <f>IF(ISBLANK('Raw Data'!A2127), 0, IF(AND('Raw Data'!D2127&lt;6, 'Raw Data'!E2127&lt;6, 'Raw Data'!F2127&lt;BB$2), 'Raw Data'!AO2127, 0))</f>
        <v/>
      </c>
      <c r="AO2132">
        <f>IF(ISBLANK('Raw Data'!A2127), 0, IF(AND('Raw Data'!I2127&lt;Analysis!$BC$2, 'Raw Data'!D2127-'Raw Data'!E2127&gt;1), 'Raw Data'!AW2127, IF(AND('Raw Data'!J2127&lt;Analysis!$BC$2, 'Raw Data'!E2127-'Raw Data'!D2127&gt;1), 'Raw Data'!AY2127, 0)))</f>
        <v/>
      </c>
      <c r="AP2132">
        <f>IF(ISBLANK('Raw Data'!A2127), 0, IF(AND('Raw Data'!I2127&lt;Analysis!$BC$2, 'Raw Data'!D2127-'Raw Data'!E2127&gt;2), 'Raw Data'!AZ2127, IF(AND('Raw Data'!J2127&lt;Analysis!$BC$2, 'Raw Data'!E2127-'Raw Data'!D2127&gt;2), 'Raw Data'!BB2127, 0)))</f>
        <v/>
      </c>
      <c r="AQ2132">
        <f>IF(ISBLANK('Raw Data'!A2127), 0, IF(AND('Raw Data'!I2127&lt;Analysis!$BC$2, 'Raw Data'!D2127-'Raw Data'!E2127&gt;3), 'Raw Data'!BC2127, IF(AND('Raw Data'!J2127&lt;Analysis!$BC$2, 'Raw Data'!E2127-'Raw Data'!D2127&gt;3), 'Raw Data'!BE2127, 0)))</f>
        <v/>
      </c>
      <c r="AR2132">
        <f>IF('Hidden Analysiss'!D2128=1,IF(ABS('Raw Data'!E2127-'Raw Data'!D2127)&lt;2,'Raw Data'!AX2127,0), 0)</f>
        <v/>
      </c>
      <c r="AS2132">
        <f>IF('Hidden Analysiss'!D2128=1,IF(ABS('Raw Data'!E2127-'Raw Data'!D2127)&lt;3,'Raw Data'!BA2127,0), 0)</f>
        <v/>
      </c>
      <c r="AT2132">
        <f>IF('Hidden Analysiss'!D2128=1,IF(ABS('Raw Data'!E2127-'Raw Data'!D2127)&lt;4,'Raw Data'!BD2127,0), 0)</f>
        <v/>
      </c>
      <c r="AU2132">
        <f>IF(AND('Hidden Analysiss'!E2128=1, ABS('Raw Data'!E2127-'Raw Data'!D2127)&lt;2), 'Raw Data'!AX2127, 0)</f>
        <v/>
      </c>
      <c r="AV2132">
        <f>IF(AND('Hidden Analysiss'!E2128=1, ABS('Raw Data'!E2127-'Raw Data'!D2127)&lt;3), 'Raw Data'!BA2127, 0)</f>
        <v/>
      </c>
      <c r="AW2132">
        <f>IF(AND('Hidden Analysiss'!E2128=1, ABS('Raw Data'!E2127-'Raw Data'!D2127)&lt;3), 'Raw Data'!BD2127, 0)</f>
        <v/>
      </c>
    </row>
    <row r="2133">
      <c r="A2133" s="1">
        <f>'Raw Data'!A2128</f>
        <v/>
      </c>
      <c r="B2133">
        <f>IF('Raw Data'!E2128&gt;'Raw Data'!D2128, 'Raw Data'!J2128, 0)</f>
        <v/>
      </c>
      <c r="C2133">
        <f>IF('Raw Data'!D2128&gt;'Raw Data'!E2128, 'Raw Data'!I2128, 0)</f>
        <v/>
      </c>
      <c r="D2133">
        <f>SUM(G2133:H2133)</f>
        <v/>
      </c>
      <c r="E2133">
        <f>IF(AND('Raw Data'!J2128&lt;'Raw Data'!I2128,'Raw Data'!E2128&gt;'Raw Data'!D2128,'Raw Data'!E2128-'Raw Data'!D2128&gt;3),'Raw Data'!N2128,IF(AND('Raw Data'!I2128&lt;'Raw Data'!J2128,'Raw Data'!D2128&gt;'Raw Data'!E2128,'Raw Data'!D2128-'Raw Data'!E2128&gt;3),'Raw Data'!M2128,0))</f>
        <v/>
      </c>
      <c r="F2133">
        <f>IF(AND('Raw Data'!J2128&lt;'Raw Data'!I2128,'Raw Data'!E2128&gt;'Raw Data'!D2128,'Raw Data'!E2128-'Raw Data'!D2128&lt;4),'Raw Data'!L2128,IF(AND('Raw Data'!I2128&lt;'Raw Data'!J2128,'Raw Data'!D2128&gt;'Raw Data'!E2128,'Raw Data'!D2128-'Raw Data'!E2128&lt;4),'Raw Data'!K2128,0))</f>
        <v/>
      </c>
      <c r="G2133">
        <f>IF(AND('Raw Data'!J2128&lt;'Raw Data'!I2128, 'Raw Data'!E2128&gt;'Raw Data'!D2128), 'Raw Data'!J2128, 0)</f>
        <v/>
      </c>
      <c r="H2133">
        <f>IF(AND('Raw Data'!J2128&gt;'Raw Data'!I2128, 'Raw Data'!E2128&lt;'Raw Data'!D2128), 'Raw Data'!I2128, 0)</f>
        <v/>
      </c>
      <c r="I2133">
        <f>SUM(J2133:K2133)</f>
        <v/>
      </c>
      <c r="J2133">
        <f>IF(AND('Raw Data'!J2128&gt;'Raw Data'!I2128, 'Raw Data'!E2128&gt;'Raw Data'!D2128), 'Raw Data'!J2128, 0)</f>
        <v/>
      </c>
      <c r="K2133">
        <f>IF(AND('Raw Data'!I2128&gt;'Raw Data'!J2128, 'Raw Data'!D2128&gt;'Raw Data'!E2128), 'Raw Data'!I2128, 0)</f>
        <v/>
      </c>
      <c r="L2133">
        <f>IF('Raw Data'!E2128-'Raw Data'!D2128&gt;3, 'Raw Data'!N2128, 0)</f>
        <v/>
      </c>
      <c r="M2133">
        <f>IF('Raw Data'!D2128-'Raw Data'!E2128&gt;3, 'Raw Data'!M2128, 0)</f>
        <v/>
      </c>
      <c r="N2133">
        <f>IF(ISBLANK('Raw Data'!D2128),0,IF(AND('Raw Data'!E2128&gt;'Raw Data'!D2128,'Raw Data'!E2128-'Raw Data'!D2128&gt;0,'Raw Data'!E2128-'Raw Data'!D2128&lt;4),'Raw Data'!L2128, 0))</f>
        <v/>
      </c>
      <c r="O2133">
        <f>IF(ISBLANK('Raw Data'!D2128),0,IF(AND('Raw Data'!E2128&gt;'Raw Data'!D2128,'Raw Data'!E2128-'Raw Data'!D2128&gt;0,'Raw Data'!D2128-'Raw Data'!E2128&lt;4),'Raw Data'!K2128, 0))</f>
        <v/>
      </c>
      <c r="P2133">
        <f>IF('Raw Data'!E2128-'Raw Data'!D2128&gt;3, 'Raw Data'!N2128, IF('Raw Data'!D2128-'Raw Data'!E2128&gt;3, 'Raw Data'!M2128, 0))</f>
        <v/>
      </c>
      <c r="Q2133">
        <f>IF(ISBLANK('Raw Data'!E2128),0,IF(AND('Raw Data'!E2128-'Raw Data'!D2128&lt;4,'Raw Data'!E2128-'Raw Data'!D2128&gt;0),'Raw Data'!L2128,IF(AND('Raw Data'!D2128&gt;'Raw Data'!E2128,'Raw Data'!D2128-'Raw Data'!E2128&gt;0),'Raw Data'!K2128,0)))</f>
        <v/>
      </c>
      <c r="R2133">
        <f>IF(ISBLANK('Raw Data'!K2128),0,IFERROR(IF(MATCH(SMALL('Raw Data'!K2128:N2128,1),L2133:O2133,0),SMALL('Raw Data'!K2128:N2128,1)),0))</f>
        <v/>
      </c>
      <c r="S2133">
        <f>IF(ISBLANK('Raw Data'!K2128),0,IFERROR(IF(MATCH(SMALL('Raw Data'!K2128:N2128,2),L2133:O2133,0),SMALL('Raw Data'!K2128:N2128,2)),0))</f>
        <v/>
      </c>
      <c r="T2133">
        <f>IF(ISBLANK('Raw Data'!K2128),0,IFERROR(IF(MATCH(SMALL('Raw Data'!K2128:N2128,3),L2133:O2133,0),SMALL('Raw Data'!K2128:N2128,3)),0))</f>
        <v/>
      </c>
      <c r="U2133">
        <f>IF(ISBLANK('Raw Data'!K2128),0,IFERROR(IF(MATCH(SMALL('Raw Data'!K2128:N2128,4),L2133:O2133,0),SMALL('Raw Data'!K2128:N2128,4)),0))</f>
        <v/>
      </c>
      <c r="V2133">
        <f>IF(AND('Raw Data'!D2128&lt;3, 'Raw Data'!E2128&lt;3, 'Raw Data'!A2128&gt;0), 'Raw Data'!AF2128, 0)</f>
        <v/>
      </c>
      <c r="W2133">
        <f>IF(AND('Raw Data'!D2128&lt;4, 'Raw Data'!E2128&lt;4, 'Raw Data'!A2128&gt;0), 'Raw Data'!AI2128, 0)</f>
        <v/>
      </c>
      <c r="X2133">
        <f>IF(AND('Raw Data'!D2128&lt;5, 'Raw Data'!E2128&lt;5, 'Raw Data'!A2128&gt;0), 'Raw Data'!AL2128, 0)</f>
        <v/>
      </c>
      <c r="Y2133">
        <f>IF(AND('Raw Data'!D2128&lt;6, 'Raw Data'!E2128&lt;6, 'Raw Data'!A2128&gt;0), 'Raw Data'!AO2128, 0)</f>
        <v/>
      </c>
      <c r="Z2133">
        <f>IF(ISBLANK('Raw Data'!D2128), 0, IF('Raw Data'!D2128-'Raw Data'!E2128&gt;1, 'Raw Data'!AW2128, 0))</f>
        <v/>
      </c>
      <c r="AA2133">
        <f>IF(ISBLANK('Raw Data'!A2128), 0, IF(ABS('Raw Data'!D2128-'Raw Data'!E2128)&lt;2, 'Raw Data'!AX2128, 0))</f>
        <v/>
      </c>
      <c r="AB2133">
        <f>IF(ISBLANK('Raw Data'!D2128), 0, IF('Raw Data'!E2128-'Raw Data'!D2128&gt;1, 'Raw Data'!AY2128, 0))</f>
        <v/>
      </c>
      <c r="AC2133">
        <f>IF(ISBLANK('Raw Data'!D2128), 0, IF('Raw Data'!D2128-'Raw Data'!E2128&gt;2, 'Raw Data'!AZ2128, 0))</f>
        <v/>
      </c>
      <c r="AD2133">
        <f>IF(ISBLANK('Raw Data'!A2128), 0, IF(ABS('Raw Data'!D2128-'Raw Data'!E2128)&lt;3, 'Raw Data'!BA2128, 0))</f>
        <v/>
      </c>
      <c r="AE2133">
        <f>IF(ISBLANK('Raw Data'!D2128), 0, IF('Raw Data'!E2128-'Raw Data'!D2128&gt;2, 'Raw Data'!BB2128, 0))</f>
        <v/>
      </c>
      <c r="AF2133">
        <f>IF(ISBLANK('Raw Data'!D2128), 0, IF('Raw Data'!D2128-'Raw Data'!E2128&gt;3, 'Raw Data'!BC2128, 0))</f>
        <v/>
      </c>
      <c r="AG2133">
        <f>IF(ISBLANK('Raw Data'!A2128), 0, IF(ABS('Raw Data'!D2128-'Raw Data'!E2128)&lt;4, 'Raw Data'!BD2128, 0))</f>
        <v/>
      </c>
      <c r="AH2133">
        <f>IF(ISBLANK('Raw Data'!D2128), 0, IF('Raw Data'!E2128-'Raw Data'!D2128&gt;3, 'Raw Data'!BE2128, 0))</f>
        <v/>
      </c>
      <c r="AI2133">
        <f>IF(SUM('Raw Data'!D2128:E2128)&gt;'Raw Data'!F2128, 'Raw Data'!G2128, 0)</f>
        <v/>
      </c>
      <c r="AJ2133">
        <f>IF(ISBLANK('Raw Data'!D2128), 0, IF(SUM('Raw Data'!D2128:E2128)&lt;'Raw Data'!F2128, 'Raw Data'!H2128, 0))</f>
        <v/>
      </c>
      <c r="AK2133">
        <f>IF(ISBLANK('Raw Data'!A2128), 0, IF(AND('Raw Data'!D2128&lt;3, 'Raw Data'!E2128&lt;3, 'Raw Data'!F2128&lt;BB$2), 'Raw Data'!AF2128, 0))</f>
        <v/>
      </c>
      <c r="AL2133">
        <f>IF(ISBLANK('Raw Data'!A2128), 0, IF(AND('Raw Data'!D2128&lt;4, 'Raw Data'!E2128&lt;4, 'Raw Data'!F2128&lt;BB$2), 'Raw Data'!AI2128, 0))</f>
        <v/>
      </c>
      <c r="AM2133">
        <f>IF(ISBLANK('Raw Data'!A2128), 0, IF(AND('Raw Data'!D2128&lt;5, 'Raw Data'!E2128&lt;5, 'Raw Data'!F2128&lt;BB$2), 'Raw Data'!AL2128, 0))</f>
        <v/>
      </c>
      <c r="AN2133">
        <f>IF(ISBLANK('Raw Data'!A2128), 0, IF(AND('Raw Data'!D2128&lt;6, 'Raw Data'!E2128&lt;6, 'Raw Data'!F2128&lt;BB$2), 'Raw Data'!AO2128, 0))</f>
        <v/>
      </c>
      <c r="AO2133">
        <f>IF(ISBLANK('Raw Data'!A2128), 0, IF(AND('Raw Data'!I2128&lt;Analysis!$BC$2, 'Raw Data'!D2128-'Raw Data'!E2128&gt;1), 'Raw Data'!AW2128, IF(AND('Raw Data'!J2128&lt;Analysis!$BC$2, 'Raw Data'!E2128-'Raw Data'!D2128&gt;1), 'Raw Data'!AY2128, 0)))</f>
        <v/>
      </c>
      <c r="AP2133">
        <f>IF(ISBLANK('Raw Data'!A2128), 0, IF(AND('Raw Data'!I2128&lt;Analysis!$BC$2, 'Raw Data'!D2128-'Raw Data'!E2128&gt;2), 'Raw Data'!AZ2128, IF(AND('Raw Data'!J2128&lt;Analysis!$BC$2, 'Raw Data'!E2128-'Raw Data'!D2128&gt;2), 'Raw Data'!BB2128, 0)))</f>
        <v/>
      </c>
      <c r="AQ2133">
        <f>IF(ISBLANK('Raw Data'!A2128), 0, IF(AND('Raw Data'!I2128&lt;Analysis!$BC$2, 'Raw Data'!D2128-'Raw Data'!E2128&gt;3), 'Raw Data'!BC2128, IF(AND('Raw Data'!J2128&lt;Analysis!$BC$2, 'Raw Data'!E2128-'Raw Data'!D2128&gt;3), 'Raw Data'!BE2128, 0)))</f>
        <v/>
      </c>
      <c r="AR2133">
        <f>IF('Hidden Analysiss'!D2129=1,IF(ABS('Raw Data'!E2128-'Raw Data'!D2128)&lt;2,'Raw Data'!AX2128,0), 0)</f>
        <v/>
      </c>
      <c r="AS2133">
        <f>IF('Hidden Analysiss'!D2129=1,IF(ABS('Raw Data'!E2128-'Raw Data'!D2128)&lt;3,'Raw Data'!BA2128,0), 0)</f>
        <v/>
      </c>
      <c r="AT2133">
        <f>IF('Hidden Analysiss'!D2129=1,IF(ABS('Raw Data'!E2128-'Raw Data'!D2128)&lt;4,'Raw Data'!BD2128,0), 0)</f>
        <v/>
      </c>
      <c r="AU2133">
        <f>IF(AND('Hidden Analysiss'!E2129=1, ABS('Raw Data'!E2128-'Raw Data'!D2128)&lt;2), 'Raw Data'!AX2128, 0)</f>
        <v/>
      </c>
      <c r="AV2133">
        <f>IF(AND('Hidden Analysiss'!E2129=1, ABS('Raw Data'!E2128-'Raw Data'!D2128)&lt;3), 'Raw Data'!BA2128, 0)</f>
        <v/>
      </c>
      <c r="AW2133">
        <f>IF(AND('Hidden Analysiss'!E2129=1, ABS('Raw Data'!E2128-'Raw Data'!D2128)&lt;3), 'Raw Data'!BD2128, 0)</f>
        <v/>
      </c>
    </row>
    <row r="2134">
      <c r="A2134" s="1">
        <f>'Raw Data'!A2129</f>
        <v/>
      </c>
      <c r="B2134">
        <f>IF('Raw Data'!E2129&gt;'Raw Data'!D2129, 'Raw Data'!J2129, 0)</f>
        <v/>
      </c>
      <c r="C2134">
        <f>IF('Raw Data'!D2129&gt;'Raw Data'!E2129, 'Raw Data'!I2129, 0)</f>
        <v/>
      </c>
      <c r="D2134">
        <f>SUM(G2134:H2134)</f>
        <v/>
      </c>
      <c r="E2134">
        <f>IF(AND('Raw Data'!J2129&lt;'Raw Data'!I2129,'Raw Data'!E2129&gt;'Raw Data'!D2129,'Raw Data'!E2129-'Raw Data'!D2129&gt;3),'Raw Data'!N2129,IF(AND('Raw Data'!I2129&lt;'Raw Data'!J2129,'Raw Data'!D2129&gt;'Raw Data'!E2129,'Raw Data'!D2129-'Raw Data'!E2129&gt;3),'Raw Data'!M2129,0))</f>
        <v/>
      </c>
      <c r="F2134">
        <f>IF(AND('Raw Data'!J2129&lt;'Raw Data'!I2129,'Raw Data'!E2129&gt;'Raw Data'!D2129,'Raw Data'!E2129-'Raw Data'!D2129&lt;4),'Raw Data'!L2129,IF(AND('Raw Data'!I2129&lt;'Raw Data'!J2129,'Raw Data'!D2129&gt;'Raw Data'!E2129,'Raw Data'!D2129-'Raw Data'!E2129&lt;4),'Raw Data'!K2129,0))</f>
        <v/>
      </c>
      <c r="G2134">
        <f>IF(AND('Raw Data'!J2129&lt;'Raw Data'!I2129, 'Raw Data'!E2129&gt;'Raw Data'!D2129), 'Raw Data'!J2129, 0)</f>
        <v/>
      </c>
      <c r="H2134">
        <f>IF(AND('Raw Data'!J2129&gt;'Raw Data'!I2129, 'Raw Data'!E2129&lt;'Raw Data'!D2129), 'Raw Data'!I2129, 0)</f>
        <v/>
      </c>
      <c r="I2134">
        <f>SUM(J2134:K2134)</f>
        <v/>
      </c>
      <c r="J2134">
        <f>IF(AND('Raw Data'!J2129&gt;'Raw Data'!I2129, 'Raw Data'!E2129&gt;'Raw Data'!D2129), 'Raw Data'!J2129, 0)</f>
        <v/>
      </c>
      <c r="K2134">
        <f>IF(AND('Raw Data'!I2129&gt;'Raw Data'!J2129, 'Raw Data'!D2129&gt;'Raw Data'!E2129), 'Raw Data'!I2129, 0)</f>
        <v/>
      </c>
      <c r="L2134">
        <f>IF('Raw Data'!E2129-'Raw Data'!D2129&gt;3, 'Raw Data'!N2129, 0)</f>
        <v/>
      </c>
      <c r="M2134">
        <f>IF('Raw Data'!D2129-'Raw Data'!E2129&gt;3, 'Raw Data'!M2129, 0)</f>
        <v/>
      </c>
      <c r="N2134">
        <f>IF(ISBLANK('Raw Data'!D2129),0,IF(AND('Raw Data'!E2129&gt;'Raw Data'!D2129,'Raw Data'!E2129-'Raw Data'!D2129&gt;0,'Raw Data'!E2129-'Raw Data'!D2129&lt;4),'Raw Data'!L2129, 0))</f>
        <v/>
      </c>
      <c r="O2134">
        <f>IF(ISBLANK('Raw Data'!D2129),0,IF(AND('Raw Data'!E2129&gt;'Raw Data'!D2129,'Raw Data'!E2129-'Raw Data'!D2129&gt;0,'Raw Data'!D2129-'Raw Data'!E2129&lt;4),'Raw Data'!K2129, 0))</f>
        <v/>
      </c>
      <c r="P2134">
        <f>IF('Raw Data'!E2129-'Raw Data'!D2129&gt;3, 'Raw Data'!N2129, IF('Raw Data'!D2129-'Raw Data'!E2129&gt;3, 'Raw Data'!M2129, 0))</f>
        <v/>
      </c>
      <c r="Q2134">
        <f>IF(ISBLANK('Raw Data'!E2129),0,IF(AND('Raw Data'!E2129-'Raw Data'!D2129&lt;4,'Raw Data'!E2129-'Raw Data'!D2129&gt;0),'Raw Data'!L2129,IF(AND('Raw Data'!D2129&gt;'Raw Data'!E2129,'Raw Data'!D2129-'Raw Data'!E2129&gt;0),'Raw Data'!K2129,0)))</f>
        <v/>
      </c>
      <c r="R2134">
        <f>IF(ISBLANK('Raw Data'!K2129),0,IFERROR(IF(MATCH(SMALL('Raw Data'!K2129:N2129,1),L2134:O2134,0),SMALL('Raw Data'!K2129:N2129,1)),0))</f>
        <v/>
      </c>
      <c r="S2134">
        <f>IF(ISBLANK('Raw Data'!K2129),0,IFERROR(IF(MATCH(SMALL('Raw Data'!K2129:N2129,2),L2134:O2134,0),SMALL('Raw Data'!K2129:N2129,2)),0))</f>
        <v/>
      </c>
      <c r="T2134">
        <f>IF(ISBLANK('Raw Data'!K2129),0,IFERROR(IF(MATCH(SMALL('Raw Data'!K2129:N2129,3),L2134:O2134,0),SMALL('Raw Data'!K2129:N2129,3)),0))</f>
        <v/>
      </c>
      <c r="U2134">
        <f>IF(ISBLANK('Raw Data'!K2129),0,IFERROR(IF(MATCH(SMALL('Raw Data'!K2129:N2129,4),L2134:O2134,0),SMALL('Raw Data'!K2129:N2129,4)),0))</f>
        <v/>
      </c>
      <c r="V2134">
        <f>IF(AND('Raw Data'!D2129&lt;3, 'Raw Data'!E2129&lt;3, 'Raw Data'!A2129&gt;0), 'Raw Data'!AF2129, 0)</f>
        <v/>
      </c>
      <c r="W2134">
        <f>IF(AND('Raw Data'!D2129&lt;4, 'Raw Data'!E2129&lt;4, 'Raw Data'!A2129&gt;0), 'Raw Data'!AI2129, 0)</f>
        <v/>
      </c>
      <c r="X2134">
        <f>IF(AND('Raw Data'!D2129&lt;5, 'Raw Data'!E2129&lt;5, 'Raw Data'!A2129&gt;0), 'Raw Data'!AL2129, 0)</f>
        <v/>
      </c>
      <c r="Y2134">
        <f>IF(AND('Raw Data'!D2129&lt;6, 'Raw Data'!E2129&lt;6, 'Raw Data'!A2129&gt;0), 'Raw Data'!AO2129, 0)</f>
        <v/>
      </c>
      <c r="Z2134">
        <f>IF(ISBLANK('Raw Data'!D2129), 0, IF('Raw Data'!D2129-'Raw Data'!E2129&gt;1, 'Raw Data'!AW2129, 0))</f>
        <v/>
      </c>
      <c r="AA2134">
        <f>IF(ISBLANK('Raw Data'!A2129), 0, IF(ABS('Raw Data'!D2129-'Raw Data'!E2129)&lt;2, 'Raw Data'!AX2129, 0))</f>
        <v/>
      </c>
      <c r="AB2134">
        <f>IF(ISBLANK('Raw Data'!D2129), 0, IF('Raw Data'!E2129-'Raw Data'!D2129&gt;1, 'Raw Data'!AY2129, 0))</f>
        <v/>
      </c>
      <c r="AC2134">
        <f>IF(ISBLANK('Raw Data'!D2129), 0, IF('Raw Data'!D2129-'Raw Data'!E2129&gt;2, 'Raw Data'!AZ2129, 0))</f>
        <v/>
      </c>
      <c r="AD2134">
        <f>IF(ISBLANK('Raw Data'!A2129), 0, IF(ABS('Raw Data'!D2129-'Raw Data'!E2129)&lt;3, 'Raw Data'!BA2129, 0))</f>
        <v/>
      </c>
      <c r="AE2134">
        <f>IF(ISBLANK('Raw Data'!D2129), 0, IF('Raw Data'!E2129-'Raw Data'!D2129&gt;2, 'Raw Data'!BB2129, 0))</f>
        <v/>
      </c>
      <c r="AF2134">
        <f>IF(ISBLANK('Raw Data'!D2129), 0, IF('Raw Data'!D2129-'Raw Data'!E2129&gt;3, 'Raw Data'!BC2129, 0))</f>
        <v/>
      </c>
      <c r="AG2134">
        <f>IF(ISBLANK('Raw Data'!A2129), 0, IF(ABS('Raw Data'!D2129-'Raw Data'!E2129)&lt;4, 'Raw Data'!BD2129, 0))</f>
        <v/>
      </c>
      <c r="AH2134">
        <f>IF(ISBLANK('Raw Data'!D2129), 0, IF('Raw Data'!E2129-'Raw Data'!D2129&gt;3, 'Raw Data'!BE2129, 0))</f>
        <v/>
      </c>
      <c r="AI2134">
        <f>IF(SUM('Raw Data'!D2129:E2129)&gt;'Raw Data'!F2129, 'Raw Data'!G2129, 0)</f>
        <v/>
      </c>
      <c r="AJ2134">
        <f>IF(ISBLANK('Raw Data'!D2129), 0, IF(SUM('Raw Data'!D2129:E2129)&lt;'Raw Data'!F2129, 'Raw Data'!H2129, 0))</f>
        <v/>
      </c>
      <c r="AK2134">
        <f>IF(ISBLANK('Raw Data'!A2129), 0, IF(AND('Raw Data'!D2129&lt;3, 'Raw Data'!E2129&lt;3, 'Raw Data'!F2129&lt;BB$2), 'Raw Data'!AF2129, 0))</f>
        <v/>
      </c>
      <c r="AL2134">
        <f>IF(ISBLANK('Raw Data'!A2129), 0, IF(AND('Raw Data'!D2129&lt;4, 'Raw Data'!E2129&lt;4, 'Raw Data'!F2129&lt;BB$2), 'Raw Data'!AI2129, 0))</f>
        <v/>
      </c>
      <c r="AM2134">
        <f>IF(ISBLANK('Raw Data'!A2129), 0, IF(AND('Raw Data'!D2129&lt;5, 'Raw Data'!E2129&lt;5, 'Raw Data'!F2129&lt;BB$2), 'Raw Data'!AL2129, 0))</f>
        <v/>
      </c>
      <c r="AN2134">
        <f>IF(ISBLANK('Raw Data'!A2129), 0, IF(AND('Raw Data'!D2129&lt;6, 'Raw Data'!E2129&lt;6, 'Raw Data'!F2129&lt;BB$2), 'Raw Data'!AO2129, 0))</f>
        <v/>
      </c>
      <c r="AO2134">
        <f>IF(ISBLANK('Raw Data'!A2129), 0, IF(AND('Raw Data'!I2129&lt;Analysis!$BC$2, 'Raw Data'!D2129-'Raw Data'!E2129&gt;1), 'Raw Data'!AW2129, IF(AND('Raw Data'!J2129&lt;Analysis!$BC$2, 'Raw Data'!E2129-'Raw Data'!D2129&gt;1), 'Raw Data'!AY2129, 0)))</f>
        <v/>
      </c>
      <c r="AP2134">
        <f>IF(ISBLANK('Raw Data'!A2129), 0, IF(AND('Raw Data'!I2129&lt;Analysis!$BC$2, 'Raw Data'!D2129-'Raw Data'!E2129&gt;2), 'Raw Data'!AZ2129, IF(AND('Raw Data'!J2129&lt;Analysis!$BC$2, 'Raw Data'!E2129-'Raw Data'!D2129&gt;2), 'Raw Data'!BB2129, 0)))</f>
        <v/>
      </c>
      <c r="AQ2134">
        <f>IF(ISBLANK('Raw Data'!A2129), 0, IF(AND('Raw Data'!I2129&lt;Analysis!$BC$2, 'Raw Data'!D2129-'Raw Data'!E2129&gt;3), 'Raw Data'!BC2129, IF(AND('Raw Data'!J2129&lt;Analysis!$BC$2, 'Raw Data'!E2129-'Raw Data'!D2129&gt;3), 'Raw Data'!BE2129, 0)))</f>
        <v/>
      </c>
      <c r="AR2134">
        <f>IF('Hidden Analysiss'!D2130=1,IF(ABS('Raw Data'!E2129-'Raw Data'!D2129)&lt;2,'Raw Data'!AX2129,0), 0)</f>
        <v/>
      </c>
      <c r="AS2134">
        <f>IF('Hidden Analysiss'!D2130=1,IF(ABS('Raw Data'!E2129-'Raw Data'!D2129)&lt;3,'Raw Data'!BA2129,0), 0)</f>
        <v/>
      </c>
      <c r="AT2134">
        <f>IF('Hidden Analysiss'!D2130=1,IF(ABS('Raw Data'!E2129-'Raw Data'!D2129)&lt;4,'Raw Data'!BD2129,0), 0)</f>
        <v/>
      </c>
      <c r="AU2134">
        <f>IF(AND('Hidden Analysiss'!E2130=1, ABS('Raw Data'!E2129-'Raw Data'!D2129)&lt;2), 'Raw Data'!AX2129, 0)</f>
        <v/>
      </c>
      <c r="AV2134">
        <f>IF(AND('Hidden Analysiss'!E2130=1, ABS('Raw Data'!E2129-'Raw Data'!D2129)&lt;3), 'Raw Data'!BA2129, 0)</f>
        <v/>
      </c>
      <c r="AW2134">
        <f>IF(AND('Hidden Analysiss'!E2130=1, ABS('Raw Data'!E2129-'Raw Data'!D2129)&lt;3), 'Raw Data'!BD2129, 0)</f>
        <v/>
      </c>
    </row>
    <row r="2135">
      <c r="A2135" s="1">
        <f>'Raw Data'!A2130</f>
        <v/>
      </c>
      <c r="B2135">
        <f>IF('Raw Data'!E2130&gt;'Raw Data'!D2130, 'Raw Data'!J2130, 0)</f>
        <v/>
      </c>
      <c r="C2135">
        <f>IF('Raw Data'!D2130&gt;'Raw Data'!E2130, 'Raw Data'!I2130, 0)</f>
        <v/>
      </c>
      <c r="D2135">
        <f>SUM(G2135:H2135)</f>
        <v/>
      </c>
      <c r="E2135">
        <f>IF(AND('Raw Data'!J2130&lt;'Raw Data'!I2130,'Raw Data'!E2130&gt;'Raw Data'!D2130,'Raw Data'!E2130-'Raw Data'!D2130&gt;3),'Raw Data'!N2130,IF(AND('Raw Data'!I2130&lt;'Raw Data'!J2130,'Raw Data'!D2130&gt;'Raw Data'!E2130,'Raw Data'!D2130-'Raw Data'!E2130&gt;3),'Raw Data'!M2130,0))</f>
        <v/>
      </c>
      <c r="F2135">
        <f>IF(AND('Raw Data'!J2130&lt;'Raw Data'!I2130,'Raw Data'!E2130&gt;'Raw Data'!D2130,'Raw Data'!E2130-'Raw Data'!D2130&lt;4),'Raw Data'!L2130,IF(AND('Raw Data'!I2130&lt;'Raw Data'!J2130,'Raw Data'!D2130&gt;'Raw Data'!E2130,'Raw Data'!D2130-'Raw Data'!E2130&lt;4),'Raw Data'!K2130,0))</f>
        <v/>
      </c>
      <c r="G2135">
        <f>IF(AND('Raw Data'!J2130&lt;'Raw Data'!I2130, 'Raw Data'!E2130&gt;'Raw Data'!D2130), 'Raw Data'!J2130, 0)</f>
        <v/>
      </c>
      <c r="H2135">
        <f>IF(AND('Raw Data'!J2130&gt;'Raw Data'!I2130, 'Raw Data'!E2130&lt;'Raw Data'!D2130), 'Raw Data'!I2130, 0)</f>
        <v/>
      </c>
      <c r="I2135">
        <f>SUM(J2135:K2135)</f>
        <v/>
      </c>
      <c r="J2135">
        <f>IF(AND('Raw Data'!J2130&gt;'Raw Data'!I2130, 'Raw Data'!E2130&gt;'Raw Data'!D2130), 'Raw Data'!J2130, 0)</f>
        <v/>
      </c>
      <c r="K2135">
        <f>IF(AND('Raw Data'!I2130&gt;'Raw Data'!J2130, 'Raw Data'!D2130&gt;'Raw Data'!E2130), 'Raw Data'!I2130, 0)</f>
        <v/>
      </c>
      <c r="L2135">
        <f>IF('Raw Data'!E2130-'Raw Data'!D2130&gt;3, 'Raw Data'!N2130, 0)</f>
        <v/>
      </c>
      <c r="M2135">
        <f>IF('Raw Data'!D2130-'Raw Data'!E2130&gt;3, 'Raw Data'!M2130, 0)</f>
        <v/>
      </c>
      <c r="N2135">
        <f>IF(ISBLANK('Raw Data'!D2130),0,IF(AND('Raw Data'!E2130&gt;'Raw Data'!D2130,'Raw Data'!E2130-'Raw Data'!D2130&gt;0,'Raw Data'!E2130-'Raw Data'!D2130&lt;4),'Raw Data'!L2130, 0))</f>
        <v/>
      </c>
      <c r="O2135">
        <f>IF(ISBLANK('Raw Data'!D2130),0,IF(AND('Raw Data'!E2130&gt;'Raw Data'!D2130,'Raw Data'!E2130-'Raw Data'!D2130&gt;0,'Raw Data'!D2130-'Raw Data'!E2130&lt;4),'Raw Data'!K2130, 0))</f>
        <v/>
      </c>
      <c r="P2135">
        <f>IF('Raw Data'!E2130-'Raw Data'!D2130&gt;3, 'Raw Data'!N2130, IF('Raw Data'!D2130-'Raw Data'!E2130&gt;3, 'Raw Data'!M2130, 0))</f>
        <v/>
      </c>
      <c r="Q2135">
        <f>IF(ISBLANK('Raw Data'!E2130),0,IF(AND('Raw Data'!E2130-'Raw Data'!D2130&lt;4,'Raw Data'!E2130-'Raw Data'!D2130&gt;0),'Raw Data'!L2130,IF(AND('Raw Data'!D2130&gt;'Raw Data'!E2130,'Raw Data'!D2130-'Raw Data'!E2130&gt;0),'Raw Data'!K2130,0)))</f>
        <v/>
      </c>
      <c r="R2135">
        <f>IF(ISBLANK('Raw Data'!K2130),0,IFERROR(IF(MATCH(SMALL('Raw Data'!K2130:N2130,1),L2135:O2135,0),SMALL('Raw Data'!K2130:N2130,1)),0))</f>
        <v/>
      </c>
      <c r="S2135">
        <f>IF(ISBLANK('Raw Data'!K2130),0,IFERROR(IF(MATCH(SMALL('Raw Data'!K2130:N2130,2),L2135:O2135,0),SMALL('Raw Data'!K2130:N2130,2)),0))</f>
        <v/>
      </c>
      <c r="T2135">
        <f>IF(ISBLANK('Raw Data'!K2130),0,IFERROR(IF(MATCH(SMALL('Raw Data'!K2130:N2130,3),L2135:O2135,0),SMALL('Raw Data'!K2130:N2130,3)),0))</f>
        <v/>
      </c>
      <c r="U2135">
        <f>IF(ISBLANK('Raw Data'!K2130),0,IFERROR(IF(MATCH(SMALL('Raw Data'!K2130:N2130,4),L2135:O2135,0),SMALL('Raw Data'!K2130:N2130,4)),0))</f>
        <v/>
      </c>
      <c r="V2135">
        <f>IF(AND('Raw Data'!D2130&lt;3, 'Raw Data'!E2130&lt;3, 'Raw Data'!A2130&gt;0), 'Raw Data'!AF2130, 0)</f>
        <v/>
      </c>
      <c r="W2135">
        <f>IF(AND('Raw Data'!D2130&lt;4, 'Raw Data'!E2130&lt;4, 'Raw Data'!A2130&gt;0), 'Raw Data'!AI2130, 0)</f>
        <v/>
      </c>
      <c r="X2135">
        <f>IF(AND('Raw Data'!D2130&lt;5, 'Raw Data'!E2130&lt;5, 'Raw Data'!A2130&gt;0), 'Raw Data'!AL2130, 0)</f>
        <v/>
      </c>
      <c r="Y2135">
        <f>IF(AND('Raw Data'!D2130&lt;6, 'Raw Data'!E2130&lt;6, 'Raw Data'!A2130&gt;0), 'Raw Data'!AO2130, 0)</f>
        <v/>
      </c>
      <c r="Z2135">
        <f>IF(ISBLANK('Raw Data'!D2130), 0, IF('Raw Data'!D2130-'Raw Data'!E2130&gt;1, 'Raw Data'!AW2130, 0))</f>
        <v/>
      </c>
      <c r="AA2135">
        <f>IF(ISBLANK('Raw Data'!A2130), 0, IF(ABS('Raw Data'!D2130-'Raw Data'!E2130)&lt;2, 'Raw Data'!AX2130, 0))</f>
        <v/>
      </c>
      <c r="AB2135">
        <f>IF(ISBLANK('Raw Data'!D2130), 0, IF('Raw Data'!E2130-'Raw Data'!D2130&gt;1, 'Raw Data'!AY2130, 0))</f>
        <v/>
      </c>
      <c r="AC2135">
        <f>IF(ISBLANK('Raw Data'!D2130), 0, IF('Raw Data'!D2130-'Raw Data'!E2130&gt;2, 'Raw Data'!AZ2130, 0))</f>
        <v/>
      </c>
      <c r="AD2135">
        <f>IF(ISBLANK('Raw Data'!A2130), 0, IF(ABS('Raw Data'!D2130-'Raw Data'!E2130)&lt;3, 'Raw Data'!BA2130, 0))</f>
        <v/>
      </c>
      <c r="AE2135">
        <f>IF(ISBLANK('Raw Data'!D2130), 0, IF('Raw Data'!E2130-'Raw Data'!D2130&gt;2, 'Raw Data'!BB2130, 0))</f>
        <v/>
      </c>
      <c r="AF2135">
        <f>IF(ISBLANK('Raw Data'!D2130), 0, IF('Raw Data'!D2130-'Raw Data'!E2130&gt;3, 'Raw Data'!BC2130, 0))</f>
        <v/>
      </c>
      <c r="AG2135">
        <f>IF(ISBLANK('Raw Data'!A2130), 0, IF(ABS('Raw Data'!D2130-'Raw Data'!E2130)&lt;4, 'Raw Data'!BD2130, 0))</f>
        <v/>
      </c>
      <c r="AH2135">
        <f>IF(ISBLANK('Raw Data'!D2130), 0, IF('Raw Data'!E2130-'Raw Data'!D2130&gt;3, 'Raw Data'!BE2130, 0))</f>
        <v/>
      </c>
      <c r="AI2135">
        <f>IF(SUM('Raw Data'!D2130:E2130)&gt;'Raw Data'!F2130, 'Raw Data'!G2130, 0)</f>
        <v/>
      </c>
      <c r="AJ2135">
        <f>IF(ISBLANK('Raw Data'!D2130), 0, IF(SUM('Raw Data'!D2130:E2130)&lt;'Raw Data'!F2130, 'Raw Data'!H2130, 0))</f>
        <v/>
      </c>
      <c r="AK2135">
        <f>IF(ISBLANK('Raw Data'!A2130), 0, IF(AND('Raw Data'!D2130&lt;3, 'Raw Data'!E2130&lt;3, 'Raw Data'!F2130&lt;BB$2), 'Raw Data'!AF2130, 0))</f>
        <v/>
      </c>
      <c r="AL2135">
        <f>IF(ISBLANK('Raw Data'!A2130), 0, IF(AND('Raw Data'!D2130&lt;4, 'Raw Data'!E2130&lt;4, 'Raw Data'!F2130&lt;BB$2), 'Raw Data'!AI2130, 0))</f>
        <v/>
      </c>
      <c r="AM2135">
        <f>IF(ISBLANK('Raw Data'!A2130), 0, IF(AND('Raw Data'!D2130&lt;5, 'Raw Data'!E2130&lt;5, 'Raw Data'!F2130&lt;BB$2), 'Raw Data'!AL2130, 0))</f>
        <v/>
      </c>
      <c r="AN2135">
        <f>IF(ISBLANK('Raw Data'!A2130), 0, IF(AND('Raw Data'!D2130&lt;6, 'Raw Data'!E2130&lt;6, 'Raw Data'!F2130&lt;BB$2), 'Raw Data'!AO2130, 0))</f>
        <v/>
      </c>
      <c r="AO2135">
        <f>IF(ISBLANK('Raw Data'!A2130), 0, IF(AND('Raw Data'!I2130&lt;Analysis!$BC$2, 'Raw Data'!D2130-'Raw Data'!E2130&gt;1), 'Raw Data'!AW2130, IF(AND('Raw Data'!J2130&lt;Analysis!$BC$2, 'Raw Data'!E2130-'Raw Data'!D2130&gt;1), 'Raw Data'!AY2130, 0)))</f>
        <v/>
      </c>
      <c r="AP2135">
        <f>IF(ISBLANK('Raw Data'!A2130), 0, IF(AND('Raw Data'!I2130&lt;Analysis!$BC$2, 'Raw Data'!D2130-'Raw Data'!E2130&gt;2), 'Raw Data'!AZ2130, IF(AND('Raw Data'!J2130&lt;Analysis!$BC$2, 'Raw Data'!E2130-'Raw Data'!D2130&gt;2), 'Raw Data'!BB2130, 0)))</f>
        <v/>
      </c>
      <c r="AQ2135">
        <f>IF(ISBLANK('Raw Data'!A2130), 0, IF(AND('Raw Data'!I2130&lt;Analysis!$BC$2, 'Raw Data'!D2130-'Raw Data'!E2130&gt;3), 'Raw Data'!BC2130, IF(AND('Raw Data'!J2130&lt;Analysis!$BC$2, 'Raw Data'!E2130-'Raw Data'!D2130&gt;3), 'Raw Data'!BE2130, 0)))</f>
        <v/>
      </c>
      <c r="AR2135">
        <f>IF('Hidden Analysiss'!D2131=1,IF(ABS('Raw Data'!E2130-'Raw Data'!D2130)&lt;2,'Raw Data'!AX2130,0), 0)</f>
        <v/>
      </c>
      <c r="AS2135">
        <f>IF('Hidden Analysiss'!D2131=1,IF(ABS('Raw Data'!E2130-'Raw Data'!D2130)&lt;3,'Raw Data'!BA2130,0), 0)</f>
        <v/>
      </c>
      <c r="AT2135">
        <f>IF('Hidden Analysiss'!D2131=1,IF(ABS('Raw Data'!E2130-'Raw Data'!D2130)&lt;4,'Raw Data'!BD2130,0), 0)</f>
        <v/>
      </c>
      <c r="AU2135">
        <f>IF(AND('Hidden Analysiss'!E2131=1, ABS('Raw Data'!E2130-'Raw Data'!D2130)&lt;2), 'Raw Data'!AX2130, 0)</f>
        <v/>
      </c>
      <c r="AV2135">
        <f>IF(AND('Hidden Analysiss'!E2131=1, ABS('Raw Data'!E2130-'Raw Data'!D2130)&lt;3), 'Raw Data'!BA2130, 0)</f>
        <v/>
      </c>
      <c r="AW2135">
        <f>IF(AND('Hidden Analysiss'!E2131=1, ABS('Raw Data'!E2130-'Raw Data'!D2130)&lt;3), 'Raw Data'!BD2130, 0)</f>
        <v/>
      </c>
    </row>
    <row r="2136">
      <c r="A2136" s="1">
        <f>'Raw Data'!A2131</f>
        <v/>
      </c>
      <c r="B2136">
        <f>IF('Raw Data'!E2131&gt;'Raw Data'!D2131, 'Raw Data'!J2131, 0)</f>
        <v/>
      </c>
      <c r="C2136">
        <f>IF('Raw Data'!D2131&gt;'Raw Data'!E2131, 'Raw Data'!I2131, 0)</f>
        <v/>
      </c>
      <c r="D2136">
        <f>SUM(G2136:H2136)</f>
        <v/>
      </c>
      <c r="E2136">
        <f>IF(AND('Raw Data'!J2131&lt;'Raw Data'!I2131,'Raw Data'!E2131&gt;'Raw Data'!D2131,'Raw Data'!E2131-'Raw Data'!D2131&gt;3),'Raw Data'!N2131,IF(AND('Raw Data'!I2131&lt;'Raw Data'!J2131,'Raw Data'!D2131&gt;'Raw Data'!E2131,'Raw Data'!D2131-'Raw Data'!E2131&gt;3),'Raw Data'!M2131,0))</f>
        <v/>
      </c>
      <c r="F2136">
        <f>IF(AND('Raw Data'!J2131&lt;'Raw Data'!I2131,'Raw Data'!E2131&gt;'Raw Data'!D2131,'Raw Data'!E2131-'Raw Data'!D2131&lt;4),'Raw Data'!L2131,IF(AND('Raw Data'!I2131&lt;'Raw Data'!J2131,'Raw Data'!D2131&gt;'Raw Data'!E2131,'Raw Data'!D2131-'Raw Data'!E2131&lt;4),'Raw Data'!K2131,0))</f>
        <v/>
      </c>
      <c r="G2136">
        <f>IF(AND('Raw Data'!J2131&lt;'Raw Data'!I2131, 'Raw Data'!E2131&gt;'Raw Data'!D2131), 'Raw Data'!J2131, 0)</f>
        <v/>
      </c>
      <c r="H2136">
        <f>IF(AND('Raw Data'!J2131&gt;'Raw Data'!I2131, 'Raw Data'!E2131&lt;'Raw Data'!D2131), 'Raw Data'!I2131, 0)</f>
        <v/>
      </c>
      <c r="I2136">
        <f>SUM(J2136:K2136)</f>
        <v/>
      </c>
      <c r="J2136">
        <f>IF(AND('Raw Data'!J2131&gt;'Raw Data'!I2131, 'Raw Data'!E2131&gt;'Raw Data'!D2131), 'Raw Data'!J2131, 0)</f>
        <v/>
      </c>
      <c r="K2136">
        <f>IF(AND('Raw Data'!I2131&gt;'Raw Data'!J2131, 'Raw Data'!D2131&gt;'Raw Data'!E2131), 'Raw Data'!I2131, 0)</f>
        <v/>
      </c>
      <c r="L2136">
        <f>IF('Raw Data'!E2131-'Raw Data'!D2131&gt;3, 'Raw Data'!N2131, 0)</f>
        <v/>
      </c>
      <c r="M2136">
        <f>IF('Raw Data'!D2131-'Raw Data'!E2131&gt;3, 'Raw Data'!M2131, 0)</f>
        <v/>
      </c>
      <c r="N2136">
        <f>IF(ISBLANK('Raw Data'!D2131),0,IF(AND('Raw Data'!E2131&gt;'Raw Data'!D2131,'Raw Data'!E2131-'Raw Data'!D2131&gt;0,'Raw Data'!E2131-'Raw Data'!D2131&lt;4),'Raw Data'!L2131, 0))</f>
        <v/>
      </c>
      <c r="O2136">
        <f>IF(ISBLANK('Raw Data'!D2131),0,IF(AND('Raw Data'!E2131&gt;'Raw Data'!D2131,'Raw Data'!E2131-'Raw Data'!D2131&gt;0,'Raw Data'!D2131-'Raw Data'!E2131&lt;4),'Raw Data'!K2131, 0))</f>
        <v/>
      </c>
      <c r="P2136">
        <f>IF('Raw Data'!E2131-'Raw Data'!D2131&gt;3, 'Raw Data'!N2131, IF('Raw Data'!D2131-'Raw Data'!E2131&gt;3, 'Raw Data'!M2131, 0))</f>
        <v/>
      </c>
      <c r="Q2136">
        <f>IF(ISBLANK('Raw Data'!E2131),0,IF(AND('Raw Data'!E2131-'Raw Data'!D2131&lt;4,'Raw Data'!E2131-'Raw Data'!D2131&gt;0),'Raw Data'!L2131,IF(AND('Raw Data'!D2131&gt;'Raw Data'!E2131,'Raw Data'!D2131-'Raw Data'!E2131&gt;0),'Raw Data'!K2131,0)))</f>
        <v/>
      </c>
      <c r="R2136">
        <f>IF(ISBLANK('Raw Data'!K2131),0,IFERROR(IF(MATCH(SMALL('Raw Data'!K2131:N2131,1),L2136:O2136,0),SMALL('Raw Data'!K2131:N2131,1)),0))</f>
        <v/>
      </c>
      <c r="S2136">
        <f>IF(ISBLANK('Raw Data'!K2131),0,IFERROR(IF(MATCH(SMALL('Raw Data'!K2131:N2131,2),L2136:O2136,0),SMALL('Raw Data'!K2131:N2131,2)),0))</f>
        <v/>
      </c>
      <c r="T2136">
        <f>IF(ISBLANK('Raw Data'!K2131),0,IFERROR(IF(MATCH(SMALL('Raw Data'!K2131:N2131,3),L2136:O2136,0),SMALL('Raw Data'!K2131:N2131,3)),0))</f>
        <v/>
      </c>
      <c r="U2136">
        <f>IF(ISBLANK('Raw Data'!K2131),0,IFERROR(IF(MATCH(SMALL('Raw Data'!K2131:N2131,4),L2136:O2136,0),SMALL('Raw Data'!K2131:N2131,4)),0))</f>
        <v/>
      </c>
      <c r="V2136">
        <f>IF(AND('Raw Data'!D2131&lt;3, 'Raw Data'!E2131&lt;3, 'Raw Data'!A2131&gt;0), 'Raw Data'!AF2131, 0)</f>
        <v/>
      </c>
      <c r="W2136">
        <f>IF(AND('Raw Data'!D2131&lt;4, 'Raw Data'!E2131&lt;4, 'Raw Data'!A2131&gt;0), 'Raw Data'!AI2131, 0)</f>
        <v/>
      </c>
      <c r="X2136">
        <f>IF(AND('Raw Data'!D2131&lt;5, 'Raw Data'!E2131&lt;5, 'Raw Data'!A2131&gt;0), 'Raw Data'!AL2131, 0)</f>
        <v/>
      </c>
      <c r="Y2136">
        <f>IF(AND('Raw Data'!D2131&lt;6, 'Raw Data'!E2131&lt;6, 'Raw Data'!A2131&gt;0), 'Raw Data'!AO2131, 0)</f>
        <v/>
      </c>
      <c r="Z2136">
        <f>IF(ISBLANK('Raw Data'!D2131), 0, IF('Raw Data'!D2131-'Raw Data'!E2131&gt;1, 'Raw Data'!AW2131, 0))</f>
        <v/>
      </c>
      <c r="AA2136">
        <f>IF(ISBLANK('Raw Data'!A2131), 0, IF(ABS('Raw Data'!D2131-'Raw Data'!E2131)&lt;2, 'Raw Data'!AX2131, 0))</f>
        <v/>
      </c>
      <c r="AB2136">
        <f>IF(ISBLANK('Raw Data'!D2131), 0, IF('Raw Data'!E2131-'Raw Data'!D2131&gt;1, 'Raw Data'!AY2131, 0))</f>
        <v/>
      </c>
      <c r="AC2136">
        <f>IF(ISBLANK('Raw Data'!D2131), 0, IF('Raw Data'!D2131-'Raw Data'!E2131&gt;2, 'Raw Data'!AZ2131, 0))</f>
        <v/>
      </c>
      <c r="AD2136">
        <f>IF(ISBLANK('Raw Data'!A2131), 0, IF(ABS('Raw Data'!D2131-'Raw Data'!E2131)&lt;3, 'Raw Data'!BA2131, 0))</f>
        <v/>
      </c>
      <c r="AE2136">
        <f>IF(ISBLANK('Raw Data'!D2131), 0, IF('Raw Data'!E2131-'Raw Data'!D2131&gt;2, 'Raw Data'!BB2131, 0))</f>
        <v/>
      </c>
      <c r="AF2136">
        <f>IF(ISBLANK('Raw Data'!D2131), 0, IF('Raw Data'!D2131-'Raw Data'!E2131&gt;3, 'Raw Data'!BC2131, 0))</f>
        <v/>
      </c>
      <c r="AG2136">
        <f>IF(ISBLANK('Raw Data'!A2131), 0, IF(ABS('Raw Data'!D2131-'Raw Data'!E2131)&lt;4, 'Raw Data'!BD2131, 0))</f>
        <v/>
      </c>
      <c r="AH2136">
        <f>IF(ISBLANK('Raw Data'!D2131), 0, IF('Raw Data'!E2131-'Raw Data'!D2131&gt;3, 'Raw Data'!BE2131, 0))</f>
        <v/>
      </c>
      <c r="AI2136">
        <f>IF(SUM('Raw Data'!D2131:E2131)&gt;'Raw Data'!F2131, 'Raw Data'!G2131, 0)</f>
        <v/>
      </c>
      <c r="AJ2136">
        <f>IF(ISBLANK('Raw Data'!D2131), 0, IF(SUM('Raw Data'!D2131:E2131)&lt;'Raw Data'!F2131, 'Raw Data'!H2131, 0))</f>
        <v/>
      </c>
      <c r="AK2136">
        <f>IF(ISBLANK('Raw Data'!A2131), 0, IF(AND('Raw Data'!D2131&lt;3, 'Raw Data'!E2131&lt;3, 'Raw Data'!F2131&lt;BB$2), 'Raw Data'!AF2131, 0))</f>
        <v/>
      </c>
      <c r="AL2136">
        <f>IF(ISBLANK('Raw Data'!A2131), 0, IF(AND('Raw Data'!D2131&lt;4, 'Raw Data'!E2131&lt;4, 'Raw Data'!F2131&lt;BB$2), 'Raw Data'!AI2131, 0))</f>
        <v/>
      </c>
      <c r="AM2136">
        <f>IF(ISBLANK('Raw Data'!A2131), 0, IF(AND('Raw Data'!D2131&lt;5, 'Raw Data'!E2131&lt;5, 'Raw Data'!F2131&lt;BB$2), 'Raw Data'!AL2131, 0))</f>
        <v/>
      </c>
      <c r="AN2136">
        <f>IF(ISBLANK('Raw Data'!A2131), 0, IF(AND('Raw Data'!D2131&lt;6, 'Raw Data'!E2131&lt;6, 'Raw Data'!F2131&lt;BB$2), 'Raw Data'!AO2131, 0))</f>
        <v/>
      </c>
      <c r="AO2136">
        <f>IF(ISBLANK('Raw Data'!A2131), 0, IF(AND('Raw Data'!I2131&lt;Analysis!$BC$2, 'Raw Data'!D2131-'Raw Data'!E2131&gt;1), 'Raw Data'!AW2131, IF(AND('Raw Data'!J2131&lt;Analysis!$BC$2, 'Raw Data'!E2131-'Raw Data'!D2131&gt;1), 'Raw Data'!AY2131, 0)))</f>
        <v/>
      </c>
      <c r="AP2136">
        <f>IF(ISBLANK('Raw Data'!A2131), 0, IF(AND('Raw Data'!I2131&lt;Analysis!$BC$2, 'Raw Data'!D2131-'Raw Data'!E2131&gt;2), 'Raw Data'!AZ2131, IF(AND('Raw Data'!J2131&lt;Analysis!$BC$2, 'Raw Data'!E2131-'Raw Data'!D2131&gt;2), 'Raw Data'!BB2131, 0)))</f>
        <v/>
      </c>
      <c r="AQ2136">
        <f>IF(ISBLANK('Raw Data'!A2131), 0, IF(AND('Raw Data'!I2131&lt;Analysis!$BC$2, 'Raw Data'!D2131-'Raw Data'!E2131&gt;3), 'Raw Data'!BC2131, IF(AND('Raw Data'!J2131&lt;Analysis!$BC$2, 'Raw Data'!E2131-'Raw Data'!D2131&gt;3), 'Raw Data'!BE2131, 0)))</f>
        <v/>
      </c>
      <c r="AR2136">
        <f>IF('Hidden Analysiss'!D2132=1,IF(ABS('Raw Data'!E2131-'Raw Data'!D2131)&lt;2,'Raw Data'!AX2131,0), 0)</f>
        <v/>
      </c>
      <c r="AS2136">
        <f>IF('Hidden Analysiss'!D2132=1,IF(ABS('Raw Data'!E2131-'Raw Data'!D2131)&lt;3,'Raw Data'!BA2131,0), 0)</f>
        <v/>
      </c>
      <c r="AT2136">
        <f>IF('Hidden Analysiss'!D2132=1,IF(ABS('Raw Data'!E2131-'Raw Data'!D2131)&lt;4,'Raw Data'!BD2131,0), 0)</f>
        <v/>
      </c>
      <c r="AU2136">
        <f>IF(AND('Hidden Analysiss'!E2132=1, ABS('Raw Data'!E2131-'Raw Data'!D2131)&lt;2), 'Raw Data'!AX2131, 0)</f>
        <v/>
      </c>
      <c r="AV2136">
        <f>IF(AND('Hidden Analysiss'!E2132=1, ABS('Raw Data'!E2131-'Raw Data'!D2131)&lt;3), 'Raw Data'!BA2131, 0)</f>
        <v/>
      </c>
      <c r="AW2136">
        <f>IF(AND('Hidden Analysiss'!E2132=1, ABS('Raw Data'!E2131-'Raw Data'!D2131)&lt;3), 'Raw Data'!BD2131, 0)</f>
        <v/>
      </c>
    </row>
    <row r="2137">
      <c r="A2137" s="1">
        <f>'Raw Data'!A2132</f>
        <v/>
      </c>
      <c r="B2137">
        <f>IF('Raw Data'!E2132&gt;'Raw Data'!D2132, 'Raw Data'!J2132, 0)</f>
        <v/>
      </c>
      <c r="C2137">
        <f>IF('Raw Data'!D2132&gt;'Raw Data'!E2132, 'Raw Data'!I2132, 0)</f>
        <v/>
      </c>
      <c r="D2137">
        <f>SUM(G2137:H2137)</f>
        <v/>
      </c>
      <c r="E2137">
        <f>IF(AND('Raw Data'!J2132&lt;'Raw Data'!I2132,'Raw Data'!E2132&gt;'Raw Data'!D2132,'Raw Data'!E2132-'Raw Data'!D2132&gt;3),'Raw Data'!N2132,IF(AND('Raw Data'!I2132&lt;'Raw Data'!J2132,'Raw Data'!D2132&gt;'Raw Data'!E2132,'Raw Data'!D2132-'Raw Data'!E2132&gt;3),'Raw Data'!M2132,0))</f>
        <v/>
      </c>
      <c r="F2137">
        <f>IF(AND('Raw Data'!J2132&lt;'Raw Data'!I2132,'Raw Data'!E2132&gt;'Raw Data'!D2132,'Raw Data'!E2132-'Raw Data'!D2132&lt;4),'Raw Data'!L2132,IF(AND('Raw Data'!I2132&lt;'Raw Data'!J2132,'Raw Data'!D2132&gt;'Raw Data'!E2132,'Raw Data'!D2132-'Raw Data'!E2132&lt;4),'Raw Data'!K2132,0))</f>
        <v/>
      </c>
      <c r="G2137">
        <f>IF(AND('Raw Data'!J2132&lt;'Raw Data'!I2132, 'Raw Data'!E2132&gt;'Raw Data'!D2132), 'Raw Data'!J2132, 0)</f>
        <v/>
      </c>
      <c r="H2137">
        <f>IF(AND('Raw Data'!J2132&gt;'Raw Data'!I2132, 'Raw Data'!E2132&lt;'Raw Data'!D2132), 'Raw Data'!I2132, 0)</f>
        <v/>
      </c>
      <c r="I2137">
        <f>SUM(J2137:K2137)</f>
        <v/>
      </c>
      <c r="J2137">
        <f>IF(AND('Raw Data'!J2132&gt;'Raw Data'!I2132, 'Raw Data'!E2132&gt;'Raw Data'!D2132), 'Raw Data'!J2132, 0)</f>
        <v/>
      </c>
      <c r="K2137">
        <f>IF(AND('Raw Data'!I2132&gt;'Raw Data'!J2132, 'Raw Data'!D2132&gt;'Raw Data'!E2132), 'Raw Data'!I2132, 0)</f>
        <v/>
      </c>
      <c r="L2137">
        <f>IF('Raw Data'!E2132-'Raw Data'!D2132&gt;3, 'Raw Data'!N2132, 0)</f>
        <v/>
      </c>
      <c r="M2137">
        <f>IF('Raw Data'!D2132-'Raw Data'!E2132&gt;3, 'Raw Data'!M2132, 0)</f>
        <v/>
      </c>
      <c r="N2137">
        <f>IF(ISBLANK('Raw Data'!D2132),0,IF(AND('Raw Data'!E2132&gt;'Raw Data'!D2132,'Raw Data'!E2132-'Raw Data'!D2132&gt;0,'Raw Data'!E2132-'Raw Data'!D2132&lt;4),'Raw Data'!L2132, 0))</f>
        <v/>
      </c>
      <c r="O2137">
        <f>IF(ISBLANK('Raw Data'!D2132),0,IF(AND('Raw Data'!E2132&gt;'Raw Data'!D2132,'Raw Data'!E2132-'Raw Data'!D2132&gt;0,'Raw Data'!D2132-'Raw Data'!E2132&lt;4),'Raw Data'!K2132, 0))</f>
        <v/>
      </c>
      <c r="P2137">
        <f>IF('Raw Data'!E2132-'Raw Data'!D2132&gt;3, 'Raw Data'!N2132, IF('Raw Data'!D2132-'Raw Data'!E2132&gt;3, 'Raw Data'!M2132, 0))</f>
        <v/>
      </c>
      <c r="Q2137">
        <f>IF(ISBLANK('Raw Data'!E2132),0,IF(AND('Raw Data'!E2132-'Raw Data'!D2132&lt;4,'Raw Data'!E2132-'Raw Data'!D2132&gt;0),'Raw Data'!L2132,IF(AND('Raw Data'!D2132&gt;'Raw Data'!E2132,'Raw Data'!D2132-'Raw Data'!E2132&gt;0),'Raw Data'!K2132,0)))</f>
        <v/>
      </c>
      <c r="R2137">
        <f>IF(ISBLANK('Raw Data'!K2132),0,IFERROR(IF(MATCH(SMALL('Raw Data'!K2132:N2132,1),L2137:O2137,0),SMALL('Raw Data'!K2132:N2132,1)),0))</f>
        <v/>
      </c>
      <c r="S2137">
        <f>IF(ISBLANK('Raw Data'!K2132),0,IFERROR(IF(MATCH(SMALL('Raw Data'!K2132:N2132,2),L2137:O2137,0),SMALL('Raw Data'!K2132:N2132,2)),0))</f>
        <v/>
      </c>
      <c r="T2137">
        <f>IF(ISBLANK('Raw Data'!K2132),0,IFERROR(IF(MATCH(SMALL('Raw Data'!K2132:N2132,3),L2137:O2137,0),SMALL('Raw Data'!K2132:N2132,3)),0))</f>
        <v/>
      </c>
      <c r="U2137">
        <f>IF(ISBLANK('Raw Data'!K2132),0,IFERROR(IF(MATCH(SMALL('Raw Data'!K2132:N2132,4),L2137:O2137,0),SMALL('Raw Data'!K2132:N2132,4)),0))</f>
        <v/>
      </c>
      <c r="V2137">
        <f>IF(AND('Raw Data'!D2132&lt;3, 'Raw Data'!E2132&lt;3, 'Raw Data'!A2132&gt;0), 'Raw Data'!AF2132, 0)</f>
        <v/>
      </c>
      <c r="W2137">
        <f>IF(AND('Raw Data'!D2132&lt;4, 'Raw Data'!E2132&lt;4, 'Raw Data'!A2132&gt;0), 'Raw Data'!AI2132, 0)</f>
        <v/>
      </c>
      <c r="X2137">
        <f>IF(AND('Raw Data'!D2132&lt;5, 'Raw Data'!E2132&lt;5, 'Raw Data'!A2132&gt;0), 'Raw Data'!AL2132, 0)</f>
        <v/>
      </c>
      <c r="Y2137">
        <f>IF(AND('Raw Data'!D2132&lt;6, 'Raw Data'!E2132&lt;6, 'Raw Data'!A2132&gt;0), 'Raw Data'!AO2132, 0)</f>
        <v/>
      </c>
      <c r="Z2137">
        <f>IF(ISBLANK('Raw Data'!D2132), 0, IF('Raw Data'!D2132-'Raw Data'!E2132&gt;1, 'Raw Data'!AW2132, 0))</f>
        <v/>
      </c>
      <c r="AA2137">
        <f>IF(ISBLANK('Raw Data'!A2132), 0, IF(ABS('Raw Data'!D2132-'Raw Data'!E2132)&lt;2, 'Raw Data'!AX2132, 0))</f>
        <v/>
      </c>
      <c r="AB2137">
        <f>IF(ISBLANK('Raw Data'!D2132), 0, IF('Raw Data'!E2132-'Raw Data'!D2132&gt;1, 'Raw Data'!AY2132, 0))</f>
        <v/>
      </c>
      <c r="AC2137">
        <f>IF(ISBLANK('Raw Data'!D2132), 0, IF('Raw Data'!D2132-'Raw Data'!E2132&gt;2, 'Raw Data'!AZ2132, 0))</f>
        <v/>
      </c>
      <c r="AD2137">
        <f>IF(ISBLANK('Raw Data'!A2132), 0, IF(ABS('Raw Data'!D2132-'Raw Data'!E2132)&lt;3, 'Raw Data'!BA2132, 0))</f>
        <v/>
      </c>
      <c r="AE2137">
        <f>IF(ISBLANK('Raw Data'!D2132), 0, IF('Raw Data'!E2132-'Raw Data'!D2132&gt;2, 'Raw Data'!BB2132, 0))</f>
        <v/>
      </c>
      <c r="AF2137">
        <f>IF(ISBLANK('Raw Data'!D2132), 0, IF('Raw Data'!D2132-'Raw Data'!E2132&gt;3, 'Raw Data'!BC2132, 0))</f>
        <v/>
      </c>
      <c r="AG2137">
        <f>IF(ISBLANK('Raw Data'!A2132), 0, IF(ABS('Raw Data'!D2132-'Raw Data'!E2132)&lt;4, 'Raw Data'!BD2132, 0))</f>
        <v/>
      </c>
      <c r="AH2137">
        <f>IF(ISBLANK('Raw Data'!D2132), 0, IF('Raw Data'!E2132-'Raw Data'!D2132&gt;3, 'Raw Data'!BE2132, 0))</f>
        <v/>
      </c>
      <c r="AI2137">
        <f>IF(SUM('Raw Data'!D2132:E2132)&gt;'Raw Data'!F2132, 'Raw Data'!G2132, 0)</f>
        <v/>
      </c>
      <c r="AJ2137">
        <f>IF(ISBLANK('Raw Data'!D2132), 0, IF(SUM('Raw Data'!D2132:E2132)&lt;'Raw Data'!F2132, 'Raw Data'!H2132, 0))</f>
        <v/>
      </c>
      <c r="AK2137">
        <f>IF(ISBLANK('Raw Data'!A2132), 0, IF(AND('Raw Data'!D2132&lt;3, 'Raw Data'!E2132&lt;3, 'Raw Data'!F2132&lt;BB$2), 'Raw Data'!AF2132, 0))</f>
        <v/>
      </c>
      <c r="AL2137">
        <f>IF(ISBLANK('Raw Data'!A2132), 0, IF(AND('Raw Data'!D2132&lt;4, 'Raw Data'!E2132&lt;4, 'Raw Data'!F2132&lt;BB$2), 'Raw Data'!AI2132, 0))</f>
        <v/>
      </c>
      <c r="AM2137">
        <f>IF(ISBLANK('Raw Data'!A2132), 0, IF(AND('Raw Data'!D2132&lt;5, 'Raw Data'!E2132&lt;5, 'Raw Data'!F2132&lt;BB$2), 'Raw Data'!AL2132, 0))</f>
        <v/>
      </c>
      <c r="AN2137">
        <f>IF(ISBLANK('Raw Data'!A2132), 0, IF(AND('Raw Data'!D2132&lt;6, 'Raw Data'!E2132&lt;6, 'Raw Data'!F2132&lt;BB$2), 'Raw Data'!AO2132, 0))</f>
        <v/>
      </c>
      <c r="AO2137">
        <f>IF(ISBLANK('Raw Data'!A2132), 0, IF(AND('Raw Data'!I2132&lt;Analysis!$BC$2, 'Raw Data'!D2132-'Raw Data'!E2132&gt;1), 'Raw Data'!AW2132, IF(AND('Raw Data'!J2132&lt;Analysis!$BC$2, 'Raw Data'!E2132-'Raw Data'!D2132&gt;1), 'Raw Data'!AY2132, 0)))</f>
        <v/>
      </c>
      <c r="AP2137">
        <f>IF(ISBLANK('Raw Data'!A2132), 0, IF(AND('Raw Data'!I2132&lt;Analysis!$BC$2, 'Raw Data'!D2132-'Raw Data'!E2132&gt;2), 'Raw Data'!AZ2132, IF(AND('Raw Data'!J2132&lt;Analysis!$BC$2, 'Raw Data'!E2132-'Raw Data'!D2132&gt;2), 'Raw Data'!BB2132, 0)))</f>
        <v/>
      </c>
      <c r="AQ2137">
        <f>IF(ISBLANK('Raw Data'!A2132), 0, IF(AND('Raw Data'!I2132&lt;Analysis!$BC$2, 'Raw Data'!D2132-'Raw Data'!E2132&gt;3), 'Raw Data'!BC2132, IF(AND('Raw Data'!J2132&lt;Analysis!$BC$2, 'Raw Data'!E2132-'Raw Data'!D2132&gt;3), 'Raw Data'!BE2132, 0)))</f>
        <v/>
      </c>
      <c r="AR2137">
        <f>IF('Hidden Analysiss'!D2133=1,IF(ABS('Raw Data'!E2132-'Raw Data'!D2132)&lt;2,'Raw Data'!AX2132,0), 0)</f>
        <v/>
      </c>
      <c r="AS2137">
        <f>IF('Hidden Analysiss'!D2133=1,IF(ABS('Raw Data'!E2132-'Raw Data'!D2132)&lt;3,'Raw Data'!BA2132,0), 0)</f>
        <v/>
      </c>
      <c r="AT2137">
        <f>IF('Hidden Analysiss'!D2133=1,IF(ABS('Raw Data'!E2132-'Raw Data'!D2132)&lt;4,'Raw Data'!BD2132,0), 0)</f>
        <v/>
      </c>
      <c r="AU2137">
        <f>IF(AND('Hidden Analysiss'!E2133=1, ABS('Raw Data'!E2132-'Raw Data'!D2132)&lt;2), 'Raw Data'!AX2132, 0)</f>
        <v/>
      </c>
      <c r="AV2137">
        <f>IF(AND('Hidden Analysiss'!E2133=1, ABS('Raw Data'!E2132-'Raw Data'!D2132)&lt;3), 'Raw Data'!BA2132, 0)</f>
        <v/>
      </c>
      <c r="AW2137">
        <f>IF(AND('Hidden Analysiss'!E2133=1, ABS('Raw Data'!E2132-'Raw Data'!D2132)&lt;3), 'Raw Data'!BD2132, 0)</f>
        <v/>
      </c>
    </row>
    <row r="2138">
      <c r="A2138" s="1">
        <f>'Raw Data'!A2133</f>
        <v/>
      </c>
      <c r="B2138">
        <f>IF('Raw Data'!E2133&gt;'Raw Data'!D2133, 'Raw Data'!J2133, 0)</f>
        <v/>
      </c>
      <c r="C2138">
        <f>IF('Raw Data'!D2133&gt;'Raw Data'!E2133, 'Raw Data'!I2133, 0)</f>
        <v/>
      </c>
      <c r="D2138">
        <f>SUM(G2138:H2138)</f>
        <v/>
      </c>
      <c r="E2138">
        <f>IF(AND('Raw Data'!J2133&lt;'Raw Data'!I2133,'Raw Data'!E2133&gt;'Raw Data'!D2133,'Raw Data'!E2133-'Raw Data'!D2133&gt;3),'Raw Data'!N2133,IF(AND('Raw Data'!I2133&lt;'Raw Data'!J2133,'Raw Data'!D2133&gt;'Raw Data'!E2133,'Raw Data'!D2133-'Raw Data'!E2133&gt;3),'Raw Data'!M2133,0))</f>
        <v/>
      </c>
      <c r="F2138">
        <f>IF(AND('Raw Data'!J2133&lt;'Raw Data'!I2133,'Raw Data'!E2133&gt;'Raw Data'!D2133,'Raw Data'!E2133-'Raw Data'!D2133&lt;4),'Raw Data'!L2133,IF(AND('Raw Data'!I2133&lt;'Raw Data'!J2133,'Raw Data'!D2133&gt;'Raw Data'!E2133,'Raw Data'!D2133-'Raw Data'!E2133&lt;4),'Raw Data'!K2133,0))</f>
        <v/>
      </c>
      <c r="G2138">
        <f>IF(AND('Raw Data'!J2133&lt;'Raw Data'!I2133, 'Raw Data'!E2133&gt;'Raw Data'!D2133), 'Raw Data'!J2133, 0)</f>
        <v/>
      </c>
      <c r="H2138">
        <f>IF(AND('Raw Data'!J2133&gt;'Raw Data'!I2133, 'Raw Data'!E2133&lt;'Raw Data'!D2133), 'Raw Data'!I2133, 0)</f>
        <v/>
      </c>
      <c r="I2138">
        <f>SUM(J2138:K2138)</f>
        <v/>
      </c>
      <c r="J2138">
        <f>IF(AND('Raw Data'!J2133&gt;'Raw Data'!I2133, 'Raw Data'!E2133&gt;'Raw Data'!D2133), 'Raw Data'!J2133, 0)</f>
        <v/>
      </c>
      <c r="K2138">
        <f>IF(AND('Raw Data'!I2133&gt;'Raw Data'!J2133, 'Raw Data'!D2133&gt;'Raw Data'!E2133), 'Raw Data'!I2133, 0)</f>
        <v/>
      </c>
      <c r="L2138">
        <f>IF('Raw Data'!E2133-'Raw Data'!D2133&gt;3, 'Raw Data'!N2133, 0)</f>
        <v/>
      </c>
      <c r="M2138">
        <f>IF('Raw Data'!D2133-'Raw Data'!E2133&gt;3, 'Raw Data'!M2133, 0)</f>
        <v/>
      </c>
      <c r="N2138">
        <f>IF(ISBLANK('Raw Data'!D2133),0,IF(AND('Raw Data'!E2133&gt;'Raw Data'!D2133,'Raw Data'!E2133-'Raw Data'!D2133&gt;0,'Raw Data'!E2133-'Raw Data'!D2133&lt;4),'Raw Data'!L2133, 0))</f>
        <v/>
      </c>
      <c r="O2138">
        <f>IF(ISBLANK('Raw Data'!D2133),0,IF(AND('Raw Data'!E2133&gt;'Raw Data'!D2133,'Raw Data'!E2133-'Raw Data'!D2133&gt;0,'Raw Data'!D2133-'Raw Data'!E2133&lt;4),'Raw Data'!K2133, 0))</f>
        <v/>
      </c>
      <c r="P2138">
        <f>IF('Raw Data'!E2133-'Raw Data'!D2133&gt;3, 'Raw Data'!N2133, IF('Raw Data'!D2133-'Raw Data'!E2133&gt;3, 'Raw Data'!M2133, 0))</f>
        <v/>
      </c>
      <c r="Q2138">
        <f>IF(ISBLANK('Raw Data'!E2133),0,IF(AND('Raw Data'!E2133-'Raw Data'!D2133&lt;4,'Raw Data'!E2133-'Raw Data'!D2133&gt;0),'Raw Data'!L2133,IF(AND('Raw Data'!D2133&gt;'Raw Data'!E2133,'Raw Data'!D2133-'Raw Data'!E2133&gt;0),'Raw Data'!K2133,0)))</f>
        <v/>
      </c>
      <c r="R2138">
        <f>IF(ISBLANK('Raw Data'!K2133),0,IFERROR(IF(MATCH(SMALL('Raw Data'!K2133:N2133,1),L2138:O2138,0),SMALL('Raw Data'!K2133:N2133,1)),0))</f>
        <v/>
      </c>
      <c r="S2138">
        <f>IF(ISBLANK('Raw Data'!K2133),0,IFERROR(IF(MATCH(SMALL('Raw Data'!K2133:N2133,2),L2138:O2138,0),SMALL('Raw Data'!K2133:N2133,2)),0))</f>
        <v/>
      </c>
      <c r="T2138">
        <f>IF(ISBLANK('Raw Data'!K2133),0,IFERROR(IF(MATCH(SMALL('Raw Data'!K2133:N2133,3),L2138:O2138,0),SMALL('Raw Data'!K2133:N2133,3)),0))</f>
        <v/>
      </c>
      <c r="U2138">
        <f>IF(ISBLANK('Raw Data'!K2133),0,IFERROR(IF(MATCH(SMALL('Raw Data'!K2133:N2133,4),L2138:O2138,0),SMALL('Raw Data'!K2133:N2133,4)),0))</f>
        <v/>
      </c>
      <c r="V2138">
        <f>IF(AND('Raw Data'!D2133&lt;3, 'Raw Data'!E2133&lt;3, 'Raw Data'!A2133&gt;0), 'Raw Data'!AF2133, 0)</f>
        <v/>
      </c>
      <c r="W2138">
        <f>IF(AND('Raw Data'!D2133&lt;4, 'Raw Data'!E2133&lt;4, 'Raw Data'!A2133&gt;0), 'Raw Data'!AI2133, 0)</f>
        <v/>
      </c>
      <c r="X2138">
        <f>IF(AND('Raw Data'!D2133&lt;5, 'Raw Data'!E2133&lt;5, 'Raw Data'!A2133&gt;0), 'Raw Data'!AL2133, 0)</f>
        <v/>
      </c>
      <c r="Y2138">
        <f>IF(AND('Raw Data'!D2133&lt;6, 'Raw Data'!E2133&lt;6, 'Raw Data'!A2133&gt;0), 'Raw Data'!AO2133, 0)</f>
        <v/>
      </c>
      <c r="Z2138">
        <f>IF(ISBLANK('Raw Data'!D2133), 0, IF('Raw Data'!D2133-'Raw Data'!E2133&gt;1, 'Raw Data'!AW2133, 0))</f>
        <v/>
      </c>
      <c r="AA2138">
        <f>IF(ISBLANK('Raw Data'!A2133), 0, IF(ABS('Raw Data'!D2133-'Raw Data'!E2133)&lt;2, 'Raw Data'!AX2133, 0))</f>
        <v/>
      </c>
      <c r="AB2138">
        <f>IF(ISBLANK('Raw Data'!D2133), 0, IF('Raw Data'!E2133-'Raw Data'!D2133&gt;1, 'Raw Data'!AY2133, 0))</f>
        <v/>
      </c>
      <c r="AC2138">
        <f>IF(ISBLANK('Raw Data'!D2133), 0, IF('Raw Data'!D2133-'Raw Data'!E2133&gt;2, 'Raw Data'!AZ2133, 0))</f>
        <v/>
      </c>
      <c r="AD2138">
        <f>IF(ISBLANK('Raw Data'!A2133), 0, IF(ABS('Raw Data'!D2133-'Raw Data'!E2133)&lt;3, 'Raw Data'!BA2133, 0))</f>
        <v/>
      </c>
      <c r="AE2138">
        <f>IF(ISBLANK('Raw Data'!D2133), 0, IF('Raw Data'!E2133-'Raw Data'!D2133&gt;2, 'Raw Data'!BB2133, 0))</f>
        <v/>
      </c>
      <c r="AF2138">
        <f>IF(ISBLANK('Raw Data'!D2133), 0, IF('Raw Data'!D2133-'Raw Data'!E2133&gt;3, 'Raw Data'!BC2133, 0))</f>
        <v/>
      </c>
      <c r="AG2138">
        <f>IF(ISBLANK('Raw Data'!A2133), 0, IF(ABS('Raw Data'!D2133-'Raw Data'!E2133)&lt;4, 'Raw Data'!BD2133, 0))</f>
        <v/>
      </c>
      <c r="AH2138">
        <f>IF(ISBLANK('Raw Data'!D2133), 0, IF('Raw Data'!E2133-'Raw Data'!D2133&gt;3, 'Raw Data'!BE2133, 0))</f>
        <v/>
      </c>
      <c r="AI2138">
        <f>IF(SUM('Raw Data'!D2133:E2133)&gt;'Raw Data'!F2133, 'Raw Data'!G2133, 0)</f>
        <v/>
      </c>
      <c r="AJ2138">
        <f>IF(ISBLANK('Raw Data'!D2133), 0, IF(SUM('Raw Data'!D2133:E2133)&lt;'Raw Data'!F2133, 'Raw Data'!H2133, 0))</f>
        <v/>
      </c>
      <c r="AK2138">
        <f>IF(ISBLANK('Raw Data'!A2133), 0, IF(AND('Raw Data'!D2133&lt;3, 'Raw Data'!E2133&lt;3, 'Raw Data'!F2133&lt;BB$2), 'Raw Data'!AF2133, 0))</f>
        <v/>
      </c>
      <c r="AL2138">
        <f>IF(ISBLANK('Raw Data'!A2133), 0, IF(AND('Raw Data'!D2133&lt;4, 'Raw Data'!E2133&lt;4, 'Raw Data'!F2133&lt;BB$2), 'Raw Data'!AI2133, 0))</f>
        <v/>
      </c>
      <c r="AM2138">
        <f>IF(ISBLANK('Raw Data'!A2133), 0, IF(AND('Raw Data'!D2133&lt;5, 'Raw Data'!E2133&lt;5, 'Raw Data'!F2133&lt;BB$2), 'Raw Data'!AL2133, 0))</f>
        <v/>
      </c>
      <c r="AN2138">
        <f>IF(ISBLANK('Raw Data'!A2133), 0, IF(AND('Raw Data'!D2133&lt;6, 'Raw Data'!E2133&lt;6, 'Raw Data'!F2133&lt;BB$2), 'Raw Data'!AO2133, 0))</f>
        <v/>
      </c>
      <c r="AO2138">
        <f>IF(ISBLANK('Raw Data'!A2133), 0, IF(AND('Raw Data'!I2133&lt;Analysis!$BC$2, 'Raw Data'!D2133-'Raw Data'!E2133&gt;1), 'Raw Data'!AW2133, IF(AND('Raw Data'!J2133&lt;Analysis!$BC$2, 'Raw Data'!E2133-'Raw Data'!D2133&gt;1), 'Raw Data'!AY2133, 0)))</f>
        <v/>
      </c>
      <c r="AP2138">
        <f>IF(ISBLANK('Raw Data'!A2133), 0, IF(AND('Raw Data'!I2133&lt;Analysis!$BC$2, 'Raw Data'!D2133-'Raw Data'!E2133&gt;2), 'Raw Data'!AZ2133, IF(AND('Raw Data'!J2133&lt;Analysis!$BC$2, 'Raw Data'!E2133-'Raw Data'!D2133&gt;2), 'Raw Data'!BB2133, 0)))</f>
        <v/>
      </c>
      <c r="AQ2138">
        <f>IF(ISBLANK('Raw Data'!A2133), 0, IF(AND('Raw Data'!I2133&lt;Analysis!$BC$2, 'Raw Data'!D2133-'Raw Data'!E2133&gt;3), 'Raw Data'!BC2133, IF(AND('Raw Data'!J2133&lt;Analysis!$BC$2, 'Raw Data'!E2133-'Raw Data'!D2133&gt;3), 'Raw Data'!BE2133, 0)))</f>
        <v/>
      </c>
      <c r="AR2138">
        <f>IF('Hidden Analysiss'!D2134=1,IF(ABS('Raw Data'!E2133-'Raw Data'!D2133)&lt;2,'Raw Data'!AX2133,0), 0)</f>
        <v/>
      </c>
      <c r="AS2138">
        <f>IF('Hidden Analysiss'!D2134=1,IF(ABS('Raw Data'!E2133-'Raw Data'!D2133)&lt;3,'Raw Data'!BA2133,0), 0)</f>
        <v/>
      </c>
      <c r="AT2138">
        <f>IF('Hidden Analysiss'!D2134=1,IF(ABS('Raw Data'!E2133-'Raw Data'!D2133)&lt;4,'Raw Data'!BD2133,0), 0)</f>
        <v/>
      </c>
      <c r="AU2138">
        <f>IF(AND('Hidden Analysiss'!E2134=1, ABS('Raw Data'!E2133-'Raw Data'!D2133)&lt;2), 'Raw Data'!AX2133, 0)</f>
        <v/>
      </c>
      <c r="AV2138">
        <f>IF(AND('Hidden Analysiss'!E2134=1, ABS('Raw Data'!E2133-'Raw Data'!D2133)&lt;3), 'Raw Data'!BA2133, 0)</f>
        <v/>
      </c>
      <c r="AW2138">
        <f>IF(AND('Hidden Analysiss'!E2134=1, ABS('Raw Data'!E2133-'Raw Data'!D2133)&lt;3), 'Raw Data'!BD2133, 0)</f>
        <v/>
      </c>
    </row>
    <row r="2139">
      <c r="A2139" s="1">
        <f>'Raw Data'!A2134</f>
        <v/>
      </c>
      <c r="B2139">
        <f>IF('Raw Data'!E2134&gt;'Raw Data'!D2134, 'Raw Data'!J2134, 0)</f>
        <v/>
      </c>
      <c r="C2139">
        <f>IF('Raw Data'!D2134&gt;'Raw Data'!E2134, 'Raw Data'!I2134, 0)</f>
        <v/>
      </c>
      <c r="D2139">
        <f>SUM(G2139:H2139)</f>
        <v/>
      </c>
      <c r="E2139">
        <f>IF(AND('Raw Data'!J2134&lt;'Raw Data'!I2134,'Raw Data'!E2134&gt;'Raw Data'!D2134,'Raw Data'!E2134-'Raw Data'!D2134&gt;3),'Raw Data'!N2134,IF(AND('Raw Data'!I2134&lt;'Raw Data'!J2134,'Raw Data'!D2134&gt;'Raw Data'!E2134,'Raw Data'!D2134-'Raw Data'!E2134&gt;3),'Raw Data'!M2134,0))</f>
        <v/>
      </c>
      <c r="F2139">
        <f>IF(AND('Raw Data'!J2134&lt;'Raw Data'!I2134,'Raw Data'!E2134&gt;'Raw Data'!D2134,'Raw Data'!E2134-'Raw Data'!D2134&lt;4),'Raw Data'!L2134,IF(AND('Raw Data'!I2134&lt;'Raw Data'!J2134,'Raw Data'!D2134&gt;'Raw Data'!E2134,'Raw Data'!D2134-'Raw Data'!E2134&lt;4),'Raw Data'!K2134,0))</f>
        <v/>
      </c>
      <c r="G2139">
        <f>IF(AND('Raw Data'!J2134&lt;'Raw Data'!I2134, 'Raw Data'!E2134&gt;'Raw Data'!D2134), 'Raw Data'!J2134, 0)</f>
        <v/>
      </c>
      <c r="H2139">
        <f>IF(AND('Raw Data'!J2134&gt;'Raw Data'!I2134, 'Raw Data'!E2134&lt;'Raw Data'!D2134), 'Raw Data'!I2134, 0)</f>
        <v/>
      </c>
      <c r="I2139">
        <f>SUM(J2139:K2139)</f>
        <v/>
      </c>
      <c r="J2139">
        <f>IF(AND('Raw Data'!J2134&gt;'Raw Data'!I2134, 'Raw Data'!E2134&gt;'Raw Data'!D2134), 'Raw Data'!J2134, 0)</f>
        <v/>
      </c>
      <c r="K2139">
        <f>IF(AND('Raw Data'!I2134&gt;'Raw Data'!J2134, 'Raw Data'!D2134&gt;'Raw Data'!E2134), 'Raw Data'!I2134, 0)</f>
        <v/>
      </c>
      <c r="L2139">
        <f>IF('Raw Data'!E2134-'Raw Data'!D2134&gt;3, 'Raw Data'!N2134, 0)</f>
        <v/>
      </c>
      <c r="M2139">
        <f>IF('Raw Data'!D2134-'Raw Data'!E2134&gt;3, 'Raw Data'!M2134, 0)</f>
        <v/>
      </c>
      <c r="N2139">
        <f>IF(ISBLANK('Raw Data'!D2134),0,IF(AND('Raw Data'!E2134&gt;'Raw Data'!D2134,'Raw Data'!E2134-'Raw Data'!D2134&gt;0,'Raw Data'!E2134-'Raw Data'!D2134&lt;4),'Raw Data'!L2134, 0))</f>
        <v/>
      </c>
      <c r="O2139">
        <f>IF(ISBLANK('Raw Data'!D2134),0,IF(AND('Raw Data'!E2134&gt;'Raw Data'!D2134,'Raw Data'!E2134-'Raw Data'!D2134&gt;0,'Raw Data'!D2134-'Raw Data'!E2134&lt;4),'Raw Data'!K2134, 0))</f>
        <v/>
      </c>
      <c r="P2139">
        <f>IF('Raw Data'!E2134-'Raw Data'!D2134&gt;3, 'Raw Data'!N2134, IF('Raw Data'!D2134-'Raw Data'!E2134&gt;3, 'Raw Data'!M2134, 0))</f>
        <v/>
      </c>
      <c r="Q2139">
        <f>IF(ISBLANK('Raw Data'!E2134),0,IF(AND('Raw Data'!E2134-'Raw Data'!D2134&lt;4,'Raw Data'!E2134-'Raw Data'!D2134&gt;0),'Raw Data'!L2134,IF(AND('Raw Data'!D2134&gt;'Raw Data'!E2134,'Raw Data'!D2134-'Raw Data'!E2134&gt;0),'Raw Data'!K2134,0)))</f>
        <v/>
      </c>
      <c r="R2139">
        <f>IF(ISBLANK('Raw Data'!K2134),0,IFERROR(IF(MATCH(SMALL('Raw Data'!K2134:N2134,1),L2139:O2139,0),SMALL('Raw Data'!K2134:N2134,1)),0))</f>
        <v/>
      </c>
      <c r="S2139">
        <f>IF(ISBLANK('Raw Data'!K2134),0,IFERROR(IF(MATCH(SMALL('Raw Data'!K2134:N2134,2),L2139:O2139,0),SMALL('Raw Data'!K2134:N2134,2)),0))</f>
        <v/>
      </c>
      <c r="T2139">
        <f>IF(ISBLANK('Raw Data'!K2134),0,IFERROR(IF(MATCH(SMALL('Raw Data'!K2134:N2134,3),L2139:O2139,0),SMALL('Raw Data'!K2134:N2134,3)),0))</f>
        <v/>
      </c>
      <c r="U2139">
        <f>IF(ISBLANK('Raw Data'!K2134),0,IFERROR(IF(MATCH(SMALL('Raw Data'!K2134:N2134,4),L2139:O2139,0),SMALL('Raw Data'!K2134:N2134,4)),0))</f>
        <v/>
      </c>
      <c r="V2139">
        <f>IF(AND('Raw Data'!D2134&lt;3, 'Raw Data'!E2134&lt;3, 'Raw Data'!A2134&gt;0), 'Raw Data'!AF2134, 0)</f>
        <v/>
      </c>
      <c r="W2139">
        <f>IF(AND('Raw Data'!D2134&lt;4, 'Raw Data'!E2134&lt;4, 'Raw Data'!A2134&gt;0), 'Raw Data'!AI2134, 0)</f>
        <v/>
      </c>
      <c r="X2139">
        <f>IF(AND('Raw Data'!D2134&lt;5, 'Raw Data'!E2134&lt;5, 'Raw Data'!A2134&gt;0), 'Raw Data'!AL2134, 0)</f>
        <v/>
      </c>
      <c r="Y2139">
        <f>IF(AND('Raw Data'!D2134&lt;6, 'Raw Data'!E2134&lt;6, 'Raw Data'!A2134&gt;0), 'Raw Data'!AO2134, 0)</f>
        <v/>
      </c>
      <c r="Z2139">
        <f>IF(ISBLANK('Raw Data'!D2134), 0, IF('Raw Data'!D2134-'Raw Data'!E2134&gt;1, 'Raw Data'!AW2134, 0))</f>
        <v/>
      </c>
      <c r="AA2139">
        <f>IF(ISBLANK('Raw Data'!A2134), 0, IF(ABS('Raw Data'!D2134-'Raw Data'!E2134)&lt;2, 'Raw Data'!AX2134, 0))</f>
        <v/>
      </c>
      <c r="AB2139">
        <f>IF(ISBLANK('Raw Data'!D2134), 0, IF('Raw Data'!E2134-'Raw Data'!D2134&gt;1, 'Raw Data'!AY2134, 0))</f>
        <v/>
      </c>
      <c r="AC2139">
        <f>IF(ISBLANK('Raw Data'!D2134), 0, IF('Raw Data'!D2134-'Raw Data'!E2134&gt;2, 'Raw Data'!AZ2134, 0))</f>
        <v/>
      </c>
      <c r="AD2139">
        <f>IF(ISBLANK('Raw Data'!A2134), 0, IF(ABS('Raw Data'!D2134-'Raw Data'!E2134)&lt;3, 'Raw Data'!BA2134, 0))</f>
        <v/>
      </c>
      <c r="AE2139">
        <f>IF(ISBLANK('Raw Data'!D2134), 0, IF('Raw Data'!E2134-'Raw Data'!D2134&gt;2, 'Raw Data'!BB2134, 0))</f>
        <v/>
      </c>
      <c r="AF2139">
        <f>IF(ISBLANK('Raw Data'!D2134), 0, IF('Raw Data'!D2134-'Raw Data'!E2134&gt;3, 'Raw Data'!BC2134, 0))</f>
        <v/>
      </c>
      <c r="AG2139">
        <f>IF(ISBLANK('Raw Data'!A2134), 0, IF(ABS('Raw Data'!D2134-'Raw Data'!E2134)&lt;4, 'Raw Data'!BD2134, 0))</f>
        <v/>
      </c>
      <c r="AH2139">
        <f>IF(ISBLANK('Raw Data'!D2134), 0, IF('Raw Data'!E2134-'Raw Data'!D2134&gt;3, 'Raw Data'!BE2134, 0))</f>
        <v/>
      </c>
      <c r="AI2139">
        <f>IF(SUM('Raw Data'!D2134:E2134)&gt;'Raw Data'!F2134, 'Raw Data'!G2134, 0)</f>
        <v/>
      </c>
      <c r="AJ2139">
        <f>IF(ISBLANK('Raw Data'!D2134), 0, IF(SUM('Raw Data'!D2134:E2134)&lt;'Raw Data'!F2134, 'Raw Data'!H2134, 0))</f>
        <v/>
      </c>
      <c r="AK2139">
        <f>IF(ISBLANK('Raw Data'!A2134), 0, IF(AND('Raw Data'!D2134&lt;3, 'Raw Data'!E2134&lt;3, 'Raw Data'!F2134&lt;BB$2), 'Raw Data'!AF2134, 0))</f>
        <v/>
      </c>
      <c r="AL2139">
        <f>IF(ISBLANK('Raw Data'!A2134), 0, IF(AND('Raw Data'!D2134&lt;4, 'Raw Data'!E2134&lt;4, 'Raw Data'!F2134&lt;BB$2), 'Raw Data'!AI2134, 0))</f>
        <v/>
      </c>
      <c r="AM2139">
        <f>IF(ISBLANK('Raw Data'!A2134), 0, IF(AND('Raw Data'!D2134&lt;5, 'Raw Data'!E2134&lt;5, 'Raw Data'!F2134&lt;BB$2), 'Raw Data'!AL2134, 0))</f>
        <v/>
      </c>
      <c r="AN2139">
        <f>IF(ISBLANK('Raw Data'!A2134), 0, IF(AND('Raw Data'!D2134&lt;6, 'Raw Data'!E2134&lt;6, 'Raw Data'!F2134&lt;BB$2), 'Raw Data'!AO2134, 0))</f>
        <v/>
      </c>
      <c r="AO2139">
        <f>IF(ISBLANK('Raw Data'!A2134), 0, IF(AND('Raw Data'!I2134&lt;Analysis!$BC$2, 'Raw Data'!D2134-'Raw Data'!E2134&gt;1), 'Raw Data'!AW2134, IF(AND('Raw Data'!J2134&lt;Analysis!$BC$2, 'Raw Data'!E2134-'Raw Data'!D2134&gt;1), 'Raw Data'!AY2134, 0)))</f>
        <v/>
      </c>
      <c r="AP2139">
        <f>IF(ISBLANK('Raw Data'!A2134), 0, IF(AND('Raw Data'!I2134&lt;Analysis!$BC$2, 'Raw Data'!D2134-'Raw Data'!E2134&gt;2), 'Raw Data'!AZ2134, IF(AND('Raw Data'!J2134&lt;Analysis!$BC$2, 'Raw Data'!E2134-'Raw Data'!D2134&gt;2), 'Raw Data'!BB2134, 0)))</f>
        <v/>
      </c>
      <c r="AQ2139">
        <f>IF(ISBLANK('Raw Data'!A2134), 0, IF(AND('Raw Data'!I2134&lt;Analysis!$BC$2, 'Raw Data'!D2134-'Raw Data'!E2134&gt;3), 'Raw Data'!BC2134, IF(AND('Raw Data'!J2134&lt;Analysis!$BC$2, 'Raw Data'!E2134-'Raw Data'!D2134&gt;3), 'Raw Data'!BE2134, 0)))</f>
        <v/>
      </c>
      <c r="AR2139">
        <f>IF('Hidden Analysiss'!D2135=1,IF(ABS('Raw Data'!E2134-'Raw Data'!D2134)&lt;2,'Raw Data'!AX2134,0), 0)</f>
        <v/>
      </c>
      <c r="AS2139">
        <f>IF('Hidden Analysiss'!D2135=1,IF(ABS('Raw Data'!E2134-'Raw Data'!D2134)&lt;3,'Raw Data'!BA2134,0), 0)</f>
        <v/>
      </c>
      <c r="AT2139">
        <f>IF('Hidden Analysiss'!D2135=1,IF(ABS('Raw Data'!E2134-'Raw Data'!D2134)&lt;4,'Raw Data'!BD2134,0), 0)</f>
        <v/>
      </c>
      <c r="AU2139">
        <f>IF(AND('Hidden Analysiss'!E2135=1, ABS('Raw Data'!E2134-'Raw Data'!D2134)&lt;2), 'Raw Data'!AX2134, 0)</f>
        <v/>
      </c>
      <c r="AV2139">
        <f>IF(AND('Hidden Analysiss'!E2135=1, ABS('Raw Data'!E2134-'Raw Data'!D2134)&lt;3), 'Raw Data'!BA2134, 0)</f>
        <v/>
      </c>
      <c r="AW2139">
        <f>IF(AND('Hidden Analysiss'!E2135=1, ABS('Raw Data'!E2134-'Raw Data'!D2134)&lt;3), 'Raw Data'!BD2134, 0)</f>
        <v/>
      </c>
    </row>
    <row r="2140">
      <c r="A2140" s="1">
        <f>'Raw Data'!A2135</f>
        <v/>
      </c>
      <c r="B2140">
        <f>IF('Raw Data'!E2135&gt;'Raw Data'!D2135, 'Raw Data'!J2135, 0)</f>
        <v/>
      </c>
      <c r="C2140">
        <f>IF('Raw Data'!D2135&gt;'Raw Data'!E2135, 'Raw Data'!I2135, 0)</f>
        <v/>
      </c>
      <c r="D2140">
        <f>SUM(G2140:H2140)</f>
        <v/>
      </c>
      <c r="E2140">
        <f>IF(AND('Raw Data'!J2135&lt;'Raw Data'!I2135,'Raw Data'!E2135&gt;'Raw Data'!D2135,'Raw Data'!E2135-'Raw Data'!D2135&gt;3),'Raw Data'!N2135,IF(AND('Raw Data'!I2135&lt;'Raw Data'!J2135,'Raw Data'!D2135&gt;'Raw Data'!E2135,'Raw Data'!D2135-'Raw Data'!E2135&gt;3),'Raw Data'!M2135,0))</f>
        <v/>
      </c>
      <c r="F2140">
        <f>IF(AND('Raw Data'!J2135&lt;'Raw Data'!I2135,'Raw Data'!E2135&gt;'Raw Data'!D2135,'Raw Data'!E2135-'Raw Data'!D2135&lt;4),'Raw Data'!L2135,IF(AND('Raw Data'!I2135&lt;'Raw Data'!J2135,'Raw Data'!D2135&gt;'Raw Data'!E2135,'Raw Data'!D2135-'Raw Data'!E2135&lt;4),'Raw Data'!K2135,0))</f>
        <v/>
      </c>
      <c r="G2140">
        <f>IF(AND('Raw Data'!J2135&lt;'Raw Data'!I2135, 'Raw Data'!E2135&gt;'Raw Data'!D2135), 'Raw Data'!J2135, 0)</f>
        <v/>
      </c>
      <c r="H2140">
        <f>IF(AND('Raw Data'!J2135&gt;'Raw Data'!I2135, 'Raw Data'!E2135&lt;'Raw Data'!D2135), 'Raw Data'!I2135, 0)</f>
        <v/>
      </c>
      <c r="I2140">
        <f>SUM(J2140:K2140)</f>
        <v/>
      </c>
      <c r="J2140">
        <f>IF(AND('Raw Data'!J2135&gt;'Raw Data'!I2135, 'Raw Data'!E2135&gt;'Raw Data'!D2135), 'Raw Data'!J2135, 0)</f>
        <v/>
      </c>
      <c r="K2140">
        <f>IF(AND('Raw Data'!I2135&gt;'Raw Data'!J2135, 'Raw Data'!D2135&gt;'Raw Data'!E2135), 'Raw Data'!I2135, 0)</f>
        <v/>
      </c>
      <c r="L2140">
        <f>IF('Raw Data'!E2135-'Raw Data'!D2135&gt;3, 'Raw Data'!N2135, 0)</f>
        <v/>
      </c>
      <c r="M2140">
        <f>IF('Raw Data'!D2135-'Raw Data'!E2135&gt;3, 'Raw Data'!M2135, 0)</f>
        <v/>
      </c>
      <c r="N2140">
        <f>IF(ISBLANK('Raw Data'!D2135),0,IF(AND('Raw Data'!E2135&gt;'Raw Data'!D2135,'Raw Data'!E2135-'Raw Data'!D2135&gt;0,'Raw Data'!E2135-'Raw Data'!D2135&lt;4),'Raw Data'!L2135, 0))</f>
        <v/>
      </c>
      <c r="O2140">
        <f>IF(ISBLANK('Raw Data'!D2135),0,IF(AND('Raw Data'!E2135&gt;'Raw Data'!D2135,'Raw Data'!E2135-'Raw Data'!D2135&gt;0,'Raw Data'!D2135-'Raw Data'!E2135&lt;4),'Raw Data'!K2135, 0))</f>
        <v/>
      </c>
      <c r="P2140">
        <f>IF('Raw Data'!E2135-'Raw Data'!D2135&gt;3, 'Raw Data'!N2135, IF('Raw Data'!D2135-'Raw Data'!E2135&gt;3, 'Raw Data'!M2135, 0))</f>
        <v/>
      </c>
      <c r="Q2140">
        <f>IF(ISBLANK('Raw Data'!E2135),0,IF(AND('Raw Data'!E2135-'Raw Data'!D2135&lt;4,'Raw Data'!E2135-'Raw Data'!D2135&gt;0),'Raw Data'!L2135,IF(AND('Raw Data'!D2135&gt;'Raw Data'!E2135,'Raw Data'!D2135-'Raw Data'!E2135&gt;0),'Raw Data'!K2135,0)))</f>
        <v/>
      </c>
      <c r="R2140">
        <f>IF(ISBLANK('Raw Data'!K2135),0,IFERROR(IF(MATCH(SMALL('Raw Data'!K2135:N2135,1),L2140:O2140,0),SMALL('Raw Data'!K2135:N2135,1)),0))</f>
        <v/>
      </c>
      <c r="S2140">
        <f>IF(ISBLANK('Raw Data'!K2135),0,IFERROR(IF(MATCH(SMALL('Raw Data'!K2135:N2135,2),L2140:O2140,0),SMALL('Raw Data'!K2135:N2135,2)),0))</f>
        <v/>
      </c>
      <c r="T2140">
        <f>IF(ISBLANK('Raw Data'!K2135),0,IFERROR(IF(MATCH(SMALL('Raw Data'!K2135:N2135,3),L2140:O2140,0),SMALL('Raw Data'!K2135:N2135,3)),0))</f>
        <v/>
      </c>
      <c r="U2140">
        <f>IF(ISBLANK('Raw Data'!K2135),0,IFERROR(IF(MATCH(SMALL('Raw Data'!K2135:N2135,4),L2140:O2140,0),SMALL('Raw Data'!K2135:N2135,4)),0))</f>
        <v/>
      </c>
      <c r="V2140">
        <f>IF(AND('Raw Data'!D2135&lt;3, 'Raw Data'!E2135&lt;3, 'Raw Data'!A2135&gt;0), 'Raw Data'!AF2135, 0)</f>
        <v/>
      </c>
      <c r="W2140">
        <f>IF(AND('Raw Data'!D2135&lt;4, 'Raw Data'!E2135&lt;4, 'Raw Data'!A2135&gt;0), 'Raw Data'!AI2135, 0)</f>
        <v/>
      </c>
      <c r="X2140">
        <f>IF(AND('Raw Data'!D2135&lt;5, 'Raw Data'!E2135&lt;5, 'Raw Data'!A2135&gt;0), 'Raw Data'!AL2135, 0)</f>
        <v/>
      </c>
      <c r="Y2140">
        <f>IF(AND('Raw Data'!D2135&lt;6, 'Raw Data'!E2135&lt;6, 'Raw Data'!A2135&gt;0), 'Raw Data'!AO2135, 0)</f>
        <v/>
      </c>
      <c r="Z2140">
        <f>IF(ISBLANK('Raw Data'!D2135), 0, IF('Raw Data'!D2135-'Raw Data'!E2135&gt;1, 'Raw Data'!AW2135, 0))</f>
        <v/>
      </c>
      <c r="AA2140">
        <f>IF(ISBLANK('Raw Data'!A2135), 0, IF(ABS('Raw Data'!D2135-'Raw Data'!E2135)&lt;2, 'Raw Data'!AX2135, 0))</f>
        <v/>
      </c>
      <c r="AB2140">
        <f>IF(ISBLANK('Raw Data'!D2135), 0, IF('Raw Data'!E2135-'Raw Data'!D2135&gt;1, 'Raw Data'!AY2135, 0))</f>
        <v/>
      </c>
      <c r="AC2140">
        <f>IF(ISBLANK('Raw Data'!D2135), 0, IF('Raw Data'!D2135-'Raw Data'!E2135&gt;2, 'Raw Data'!AZ2135, 0))</f>
        <v/>
      </c>
      <c r="AD2140">
        <f>IF(ISBLANK('Raw Data'!A2135), 0, IF(ABS('Raw Data'!D2135-'Raw Data'!E2135)&lt;3, 'Raw Data'!BA2135, 0))</f>
        <v/>
      </c>
      <c r="AE2140">
        <f>IF(ISBLANK('Raw Data'!D2135), 0, IF('Raw Data'!E2135-'Raw Data'!D2135&gt;2, 'Raw Data'!BB2135, 0))</f>
        <v/>
      </c>
      <c r="AF2140">
        <f>IF(ISBLANK('Raw Data'!D2135), 0, IF('Raw Data'!D2135-'Raw Data'!E2135&gt;3, 'Raw Data'!BC2135, 0))</f>
        <v/>
      </c>
      <c r="AG2140">
        <f>IF(ISBLANK('Raw Data'!A2135), 0, IF(ABS('Raw Data'!D2135-'Raw Data'!E2135)&lt;4, 'Raw Data'!BD2135, 0))</f>
        <v/>
      </c>
      <c r="AH2140">
        <f>IF(ISBLANK('Raw Data'!D2135), 0, IF('Raw Data'!E2135-'Raw Data'!D2135&gt;3, 'Raw Data'!BE2135, 0))</f>
        <v/>
      </c>
      <c r="AI2140">
        <f>IF(SUM('Raw Data'!D2135:E2135)&gt;'Raw Data'!F2135, 'Raw Data'!G2135, 0)</f>
        <v/>
      </c>
      <c r="AJ2140">
        <f>IF(ISBLANK('Raw Data'!D2135), 0, IF(SUM('Raw Data'!D2135:E2135)&lt;'Raw Data'!F2135, 'Raw Data'!H2135, 0))</f>
        <v/>
      </c>
      <c r="AK2140">
        <f>IF(ISBLANK('Raw Data'!A2135), 0, IF(AND('Raw Data'!D2135&lt;3, 'Raw Data'!E2135&lt;3, 'Raw Data'!F2135&lt;BB$2), 'Raw Data'!AF2135, 0))</f>
        <v/>
      </c>
      <c r="AL2140">
        <f>IF(ISBLANK('Raw Data'!A2135), 0, IF(AND('Raw Data'!D2135&lt;4, 'Raw Data'!E2135&lt;4, 'Raw Data'!F2135&lt;BB$2), 'Raw Data'!AI2135, 0))</f>
        <v/>
      </c>
      <c r="AM2140">
        <f>IF(ISBLANK('Raw Data'!A2135), 0, IF(AND('Raw Data'!D2135&lt;5, 'Raw Data'!E2135&lt;5, 'Raw Data'!F2135&lt;BB$2), 'Raw Data'!AL2135, 0))</f>
        <v/>
      </c>
      <c r="AN2140">
        <f>IF(ISBLANK('Raw Data'!A2135), 0, IF(AND('Raw Data'!D2135&lt;6, 'Raw Data'!E2135&lt;6, 'Raw Data'!F2135&lt;BB$2), 'Raw Data'!AO2135, 0))</f>
        <v/>
      </c>
      <c r="AO2140">
        <f>IF(ISBLANK('Raw Data'!A2135), 0, IF(AND('Raw Data'!I2135&lt;Analysis!$BC$2, 'Raw Data'!D2135-'Raw Data'!E2135&gt;1), 'Raw Data'!AW2135, IF(AND('Raw Data'!J2135&lt;Analysis!$BC$2, 'Raw Data'!E2135-'Raw Data'!D2135&gt;1), 'Raw Data'!AY2135, 0)))</f>
        <v/>
      </c>
      <c r="AP2140">
        <f>IF(ISBLANK('Raw Data'!A2135), 0, IF(AND('Raw Data'!I2135&lt;Analysis!$BC$2, 'Raw Data'!D2135-'Raw Data'!E2135&gt;2), 'Raw Data'!AZ2135, IF(AND('Raw Data'!J2135&lt;Analysis!$BC$2, 'Raw Data'!E2135-'Raw Data'!D2135&gt;2), 'Raw Data'!BB2135, 0)))</f>
        <v/>
      </c>
      <c r="AQ2140">
        <f>IF(ISBLANK('Raw Data'!A2135), 0, IF(AND('Raw Data'!I2135&lt;Analysis!$BC$2, 'Raw Data'!D2135-'Raw Data'!E2135&gt;3), 'Raw Data'!BC2135, IF(AND('Raw Data'!J2135&lt;Analysis!$BC$2, 'Raw Data'!E2135-'Raw Data'!D2135&gt;3), 'Raw Data'!BE2135, 0)))</f>
        <v/>
      </c>
      <c r="AR2140">
        <f>IF('Hidden Analysiss'!D2136=1,IF(ABS('Raw Data'!E2135-'Raw Data'!D2135)&lt;2,'Raw Data'!AX2135,0), 0)</f>
        <v/>
      </c>
      <c r="AS2140">
        <f>IF('Hidden Analysiss'!D2136=1,IF(ABS('Raw Data'!E2135-'Raw Data'!D2135)&lt;3,'Raw Data'!BA2135,0), 0)</f>
        <v/>
      </c>
      <c r="AT2140">
        <f>IF('Hidden Analysiss'!D2136=1,IF(ABS('Raw Data'!E2135-'Raw Data'!D2135)&lt;4,'Raw Data'!BD2135,0), 0)</f>
        <v/>
      </c>
      <c r="AU2140">
        <f>IF(AND('Hidden Analysiss'!E2136=1, ABS('Raw Data'!E2135-'Raw Data'!D2135)&lt;2), 'Raw Data'!AX2135, 0)</f>
        <v/>
      </c>
      <c r="AV2140">
        <f>IF(AND('Hidden Analysiss'!E2136=1, ABS('Raw Data'!E2135-'Raw Data'!D2135)&lt;3), 'Raw Data'!BA2135, 0)</f>
        <v/>
      </c>
      <c r="AW2140">
        <f>IF(AND('Hidden Analysiss'!E2136=1, ABS('Raw Data'!E2135-'Raw Data'!D2135)&lt;3), 'Raw Data'!BD2135, 0)</f>
        <v/>
      </c>
    </row>
    <row r="2141">
      <c r="A2141" s="1">
        <f>'Raw Data'!A2136</f>
        <v/>
      </c>
      <c r="B2141">
        <f>IF('Raw Data'!E2136&gt;'Raw Data'!D2136, 'Raw Data'!J2136, 0)</f>
        <v/>
      </c>
      <c r="C2141">
        <f>IF('Raw Data'!D2136&gt;'Raw Data'!E2136, 'Raw Data'!I2136, 0)</f>
        <v/>
      </c>
      <c r="D2141">
        <f>SUM(G2141:H2141)</f>
        <v/>
      </c>
      <c r="E2141">
        <f>IF(AND('Raw Data'!J2136&lt;'Raw Data'!I2136,'Raw Data'!E2136&gt;'Raw Data'!D2136,'Raw Data'!E2136-'Raw Data'!D2136&gt;3),'Raw Data'!N2136,IF(AND('Raw Data'!I2136&lt;'Raw Data'!J2136,'Raw Data'!D2136&gt;'Raw Data'!E2136,'Raw Data'!D2136-'Raw Data'!E2136&gt;3),'Raw Data'!M2136,0))</f>
        <v/>
      </c>
      <c r="F2141">
        <f>IF(AND('Raw Data'!J2136&lt;'Raw Data'!I2136,'Raw Data'!E2136&gt;'Raw Data'!D2136,'Raw Data'!E2136-'Raw Data'!D2136&lt;4),'Raw Data'!L2136,IF(AND('Raw Data'!I2136&lt;'Raw Data'!J2136,'Raw Data'!D2136&gt;'Raw Data'!E2136,'Raw Data'!D2136-'Raw Data'!E2136&lt;4),'Raw Data'!K2136,0))</f>
        <v/>
      </c>
      <c r="G2141">
        <f>IF(AND('Raw Data'!J2136&lt;'Raw Data'!I2136, 'Raw Data'!E2136&gt;'Raw Data'!D2136), 'Raw Data'!J2136, 0)</f>
        <v/>
      </c>
      <c r="H2141">
        <f>IF(AND('Raw Data'!J2136&gt;'Raw Data'!I2136, 'Raw Data'!E2136&lt;'Raw Data'!D2136), 'Raw Data'!I2136, 0)</f>
        <v/>
      </c>
      <c r="I2141">
        <f>SUM(J2141:K2141)</f>
        <v/>
      </c>
      <c r="J2141">
        <f>IF(AND('Raw Data'!J2136&gt;'Raw Data'!I2136, 'Raw Data'!E2136&gt;'Raw Data'!D2136), 'Raw Data'!J2136, 0)</f>
        <v/>
      </c>
      <c r="K2141">
        <f>IF(AND('Raw Data'!I2136&gt;'Raw Data'!J2136, 'Raw Data'!D2136&gt;'Raw Data'!E2136), 'Raw Data'!I2136, 0)</f>
        <v/>
      </c>
      <c r="L2141">
        <f>IF('Raw Data'!E2136-'Raw Data'!D2136&gt;3, 'Raw Data'!N2136, 0)</f>
        <v/>
      </c>
      <c r="M2141">
        <f>IF('Raw Data'!D2136-'Raw Data'!E2136&gt;3, 'Raw Data'!M2136, 0)</f>
        <v/>
      </c>
      <c r="N2141">
        <f>IF(ISBLANK('Raw Data'!D2136),0,IF(AND('Raw Data'!E2136&gt;'Raw Data'!D2136,'Raw Data'!E2136-'Raw Data'!D2136&gt;0,'Raw Data'!E2136-'Raw Data'!D2136&lt;4),'Raw Data'!L2136, 0))</f>
        <v/>
      </c>
      <c r="O2141">
        <f>IF(ISBLANK('Raw Data'!D2136),0,IF(AND('Raw Data'!E2136&gt;'Raw Data'!D2136,'Raw Data'!E2136-'Raw Data'!D2136&gt;0,'Raw Data'!D2136-'Raw Data'!E2136&lt;4),'Raw Data'!K2136, 0))</f>
        <v/>
      </c>
      <c r="P2141">
        <f>IF('Raw Data'!E2136-'Raw Data'!D2136&gt;3, 'Raw Data'!N2136, IF('Raw Data'!D2136-'Raw Data'!E2136&gt;3, 'Raw Data'!M2136, 0))</f>
        <v/>
      </c>
      <c r="Q2141">
        <f>IF(ISBLANK('Raw Data'!E2136),0,IF(AND('Raw Data'!E2136-'Raw Data'!D2136&lt;4,'Raw Data'!E2136-'Raw Data'!D2136&gt;0),'Raw Data'!L2136,IF(AND('Raw Data'!D2136&gt;'Raw Data'!E2136,'Raw Data'!D2136-'Raw Data'!E2136&gt;0),'Raw Data'!K2136,0)))</f>
        <v/>
      </c>
      <c r="R2141">
        <f>IF(ISBLANK('Raw Data'!K2136),0,IFERROR(IF(MATCH(SMALL('Raw Data'!K2136:N2136,1),L2141:O2141,0),SMALL('Raw Data'!K2136:N2136,1)),0))</f>
        <v/>
      </c>
      <c r="S2141">
        <f>IF(ISBLANK('Raw Data'!K2136),0,IFERROR(IF(MATCH(SMALL('Raw Data'!K2136:N2136,2),L2141:O2141,0),SMALL('Raw Data'!K2136:N2136,2)),0))</f>
        <v/>
      </c>
      <c r="T2141">
        <f>IF(ISBLANK('Raw Data'!K2136),0,IFERROR(IF(MATCH(SMALL('Raw Data'!K2136:N2136,3),L2141:O2141,0),SMALL('Raw Data'!K2136:N2136,3)),0))</f>
        <v/>
      </c>
      <c r="U2141">
        <f>IF(ISBLANK('Raw Data'!K2136),0,IFERROR(IF(MATCH(SMALL('Raw Data'!K2136:N2136,4),L2141:O2141,0),SMALL('Raw Data'!K2136:N2136,4)),0))</f>
        <v/>
      </c>
      <c r="V2141">
        <f>IF(AND('Raw Data'!D2136&lt;3, 'Raw Data'!E2136&lt;3, 'Raw Data'!A2136&gt;0), 'Raw Data'!AF2136, 0)</f>
        <v/>
      </c>
      <c r="W2141">
        <f>IF(AND('Raw Data'!D2136&lt;4, 'Raw Data'!E2136&lt;4, 'Raw Data'!A2136&gt;0), 'Raw Data'!AI2136, 0)</f>
        <v/>
      </c>
      <c r="X2141">
        <f>IF(AND('Raw Data'!D2136&lt;5, 'Raw Data'!E2136&lt;5, 'Raw Data'!A2136&gt;0), 'Raw Data'!AL2136, 0)</f>
        <v/>
      </c>
      <c r="Y2141">
        <f>IF(AND('Raw Data'!D2136&lt;6, 'Raw Data'!E2136&lt;6, 'Raw Data'!A2136&gt;0), 'Raw Data'!AO2136, 0)</f>
        <v/>
      </c>
      <c r="Z2141">
        <f>IF(ISBLANK('Raw Data'!D2136), 0, IF('Raw Data'!D2136-'Raw Data'!E2136&gt;1, 'Raw Data'!AW2136, 0))</f>
        <v/>
      </c>
      <c r="AA2141">
        <f>IF(ISBLANK('Raw Data'!A2136), 0, IF(ABS('Raw Data'!D2136-'Raw Data'!E2136)&lt;2, 'Raw Data'!AX2136, 0))</f>
        <v/>
      </c>
      <c r="AB2141">
        <f>IF(ISBLANK('Raw Data'!D2136), 0, IF('Raw Data'!E2136-'Raw Data'!D2136&gt;1, 'Raw Data'!AY2136, 0))</f>
        <v/>
      </c>
      <c r="AC2141">
        <f>IF(ISBLANK('Raw Data'!D2136), 0, IF('Raw Data'!D2136-'Raw Data'!E2136&gt;2, 'Raw Data'!AZ2136, 0))</f>
        <v/>
      </c>
      <c r="AD2141">
        <f>IF(ISBLANK('Raw Data'!A2136), 0, IF(ABS('Raw Data'!D2136-'Raw Data'!E2136)&lt;3, 'Raw Data'!BA2136, 0))</f>
        <v/>
      </c>
      <c r="AE2141">
        <f>IF(ISBLANK('Raw Data'!D2136), 0, IF('Raw Data'!E2136-'Raw Data'!D2136&gt;2, 'Raw Data'!BB2136, 0))</f>
        <v/>
      </c>
      <c r="AF2141">
        <f>IF(ISBLANK('Raw Data'!D2136), 0, IF('Raw Data'!D2136-'Raw Data'!E2136&gt;3, 'Raw Data'!BC2136, 0))</f>
        <v/>
      </c>
      <c r="AG2141">
        <f>IF(ISBLANK('Raw Data'!A2136), 0, IF(ABS('Raw Data'!D2136-'Raw Data'!E2136)&lt;4, 'Raw Data'!BD2136, 0))</f>
        <v/>
      </c>
      <c r="AH2141">
        <f>IF(ISBLANK('Raw Data'!D2136), 0, IF('Raw Data'!E2136-'Raw Data'!D2136&gt;3, 'Raw Data'!BE2136, 0))</f>
        <v/>
      </c>
      <c r="AI2141">
        <f>IF(SUM('Raw Data'!D2136:E2136)&gt;'Raw Data'!F2136, 'Raw Data'!G2136, 0)</f>
        <v/>
      </c>
      <c r="AJ2141">
        <f>IF(ISBLANK('Raw Data'!D2136), 0, IF(SUM('Raw Data'!D2136:E2136)&lt;'Raw Data'!F2136, 'Raw Data'!H2136, 0))</f>
        <v/>
      </c>
      <c r="AK2141">
        <f>IF(ISBLANK('Raw Data'!A2136), 0, IF(AND('Raw Data'!D2136&lt;3, 'Raw Data'!E2136&lt;3, 'Raw Data'!F2136&lt;BB$2), 'Raw Data'!AF2136, 0))</f>
        <v/>
      </c>
      <c r="AL2141">
        <f>IF(ISBLANK('Raw Data'!A2136), 0, IF(AND('Raw Data'!D2136&lt;4, 'Raw Data'!E2136&lt;4, 'Raw Data'!F2136&lt;BB$2), 'Raw Data'!AI2136, 0))</f>
        <v/>
      </c>
      <c r="AM2141">
        <f>IF(ISBLANK('Raw Data'!A2136), 0, IF(AND('Raw Data'!D2136&lt;5, 'Raw Data'!E2136&lt;5, 'Raw Data'!F2136&lt;BB$2), 'Raw Data'!AL2136, 0))</f>
        <v/>
      </c>
      <c r="AN2141">
        <f>IF(ISBLANK('Raw Data'!A2136), 0, IF(AND('Raw Data'!D2136&lt;6, 'Raw Data'!E2136&lt;6, 'Raw Data'!F2136&lt;BB$2), 'Raw Data'!AO2136, 0))</f>
        <v/>
      </c>
      <c r="AO2141">
        <f>IF(ISBLANK('Raw Data'!A2136), 0, IF(AND('Raw Data'!I2136&lt;Analysis!$BC$2, 'Raw Data'!D2136-'Raw Data'!E2136&gt;1), 'Raw Data'!AW2136, IF(AND('Raw Data'!J2136&lt;Analysis!$BC$2, 'Raw Data'!E2136-'Raw Data'!D2136&gt;1), 'Raw Data'!AY2136, 0)))</f>
        <v/>
      </c>
      <c r="AP2141">
        <f>IF(ISBLANK('Raw Data'!A2136), 0, IF(AND('Raw Data'!I2136&lt;Analysis!$BC$2, 'Raw Data'!D2136-'Raw Data'!E2136&gt;2), 'Raw Data'!AZ2136, IF(AND('Raw Data'!J2136&lt;Analysis!$BC$2, 'Raw Data'!E2136-'Raw Data'!D2136&gt;2), 'Raw Data'!BB2136, 0)))</f>
        <v/>
      </c>
      <c r="AQ2141">
        <f>IF(ISBLANK('Raw Data'!A2136), 0, IF(AND('Raw Data'!I2136&lt;Analysis!$BC$2, 'Raw Data'!D2136-'Raw Data'!E2136&gt;3), 'Raw Data'!BC2136, IF(AND('Raw Data'!J2136&lt;Analysis!$BC$2, 'Raw Data'!E2136-'Raw Data'!D2136&gt;3), 'Raw Data'!BE2136, 0)))</f>
        <v/>
      </c>
      <c r="AR2141">
        <f>IF('Hidden Analysiss'!D2137=1,IF(ABS('Raw Data'!E2136-'Raw Data'!D2136)&lt;2,'Raw Data'!AX2136,0), 0)</f>
        <v/>
      </c>
      <c r="AS2141">
        <f>IF('Hidden Analysiss'!D2137=1,IF(ABS('Raw Data'!E2136-'Raw Data'!D2136)&lt;3,'Raw Data'!BA2136,0), 0)</f>
        <v/>
      </c>
      <c r="AT2141">
        <f>IF('Hidden Analysiss'!D2137=1,IF(ABS('Raw Data'!E2136-'Raw Data'!D2136)&lt;4,'Raw Data'!BD2136,0), 0)</f>
        <v/>
      </c>
      <c r="AU2141">
        <f>IF(AND('Hidden Analysiss'!E2137=1, ABS('Raw Data'!E2136-'Raw Data'!D2136)&lt;2), 'Raw Data'!AX2136, 0)</f>
        <v/>
      </c>
      <c r="AV2141">
        <f>IF(AND('Hidden Analysiss'!E2137=1, ABS('Raw Data'!E2136-'Raw Data'!D2136)&lt;3), 'Raw Data'!BA2136, 0)</f>
        <v/>
      </c>
      <c r="AW2141">
        <f>IF(AND('Hidden Analysiss'!E2137=1, ABS('Raw Data'!E2136-'Raw Data'!D2136)&lt;3), 'Raw Data'!BD2136, 0)</f>
        <v/>
      </c>
    </row>
    <row r="2142">
      <c r="A2142" s="1">
        <f>'Raw Data'!A2137</f>
        <v/>
      </c>
      <c r="B2142">
        <f>IF('Raw Data'!E2137&gt;'Raw Data'!D2137, 'Raw Data'!J2137, 0)</f>
        <v/>
      </c>
      <c r="C2142">
        <f>IF('Raw Data'!D2137&gt;'Raw Data'!E2137, 'Raw Data'!I2137, 0)</f>
        <v/>
      </c>
      <c r="D2142">
        <f>SUM(G2142:H2142)</f>
        <v/>
      </c>
      <c r="E2142">
        <f>IF(AND('Raw Data'!J2137&lt;'Raw Data'!I2137,'Raw Data'!E2137&gt;'Raw Data'!D2137,'Raw Data'!E2137-'Raw Data'!D2137&gt;3),'Raw Data'!N2137,IF(AND('Raw Data'!I2137&lt;'Raw Data'!J2137,'Raw Data'!D2137&gt;'Raw Data'!E2137,'Raw Data'!D2137-'Raw Data'!E2137&gt;3),'Raw Data'!M2137,0))</f>
        <v/>
      </c>
      <c r="F2142">
        <f>IF(AND('Raw Data'!J2137&lt;'Raw Data'!I2137,'Raw Data'!E2137&gt;'Raw Data'!D2137,'Raw Data'!E2137-'Raw Data'!D2137&lt;4),'Raw Data'!L2137,IF(AND('Raw Data'!I2137&lt;'Raw Data'!J2137,'Raw Data'!D2137&gt;'Raw Data'!E2137,'Raw Data'!D2137-'Raw Data'!E2137&lt;4),'Raw Data'!K2137,0))</f>
        <v/>
      </c>
      <c r="G2142">
        <f>IF(AND('Raw Data'!J2137&lt;'Raw Data'!I2137, 'Raw Data'!E2137&gt;'Raw Data'!D2137), 'Raw Data'!J2137, 0)</f>
        <v/>
      </c>
      <c r="H2142">
        <f>IF(AND('Raw Data'!J2137&gt;'Raw Data'!I2137, 'Raw Data'!E2137&lt;'Raw Data'!D2137), 'Raw Data'!I2137, 0)</f>
        <v/>
      </c>
      <c r="I2142">
        <f>SUM(J2142:K2142)</f>
        <v/>
      </c>
      <c r="J2142">
        <f>IF(AND('Raw Data'!J2137&gt;'Raw Data'!I2137, 'Raw Data'!E2137&gt;'Raw Data'!D2137), 'Raw Data'!J2137, 0)</f>
        <v/>
      </c>
      <c r="K2142">
        <f>IF(AND('Raw Data'!I2137&gt;'Raw Data'!J2137, 'Raw Data'!D2137&gt;'Raw Data'!E2137), 'Raw Data'!I2137, 0)</f>
        <v/>
      </c>
      <c r="L2142">
        <f>IF('Raw Data'!E2137-'Raw Data'!D2137&gt;3, 'Raw Data'!N2137, 0)</f>
        <v/>
      </c>
      <c r="M2142">
        <f>IF('Raw Data'!D2137-'Raw Data'!E2137&gt;3, 'Raw Data'!M2137, 0)</f>
        <v/>
      </c>
      <c r="N2142">
        <f>IF(ISBLANK('Raw Data'!D2137),0,IF(AND('Raw Data'!E2137&gt;'Raw Data'!D2137,'Raw Data'!E2137-'Raw Data'!D2137&gt;0,'Raw Data'!E2137-'Raw Data'!D2137&lt;4),'Raw Data'!L2137, 0))</f>
        <v/>
      </c>
      <c r="O2142">
        <f>IF(ISBLANK('Raw Data'!D2137),0,IF(AND('Raw Data'!E2137&gt;'Raw Data'!D2137,'Raw Data'!E2137-'Raw Data'!D2137&gt;0,'Raw Data'!D2137-'Raw Data'!E2137&lt;4),'Raw Data'!K2137, 0))</f>
        <v/>
      </c>
      <c r="P2142">
        <f>IF('Raw Data'!E2137-'Raw Data'!D2137&gt;3, 'Raw Data'!N2137, IF('Raw Data'!D2137-'Raw Data'!E2137&gt;3, 'Raw Data'!M2137, 0))</f>
        <v/>
      </c>
      <c r="Q2142">
        <f>IF(ISBLANK('Raw Data'!E2137),0,IF(AND('Raw Data'!E2137-'Raw Data'!D2137&lt;4,'Raw Data'!E2137-'Raw Data'!D2137&gt;0),'Raw Data'!L2137,IF(AND('Raw Data'!D2137&gt;'Raw Data'!E2137,'Raw Data'!D2137-'Raw Data'!E2137&gt;0),'Raw Data'!K2137,0)))</f>
        <v/>
      </c>
      <c r="R2142">
        <f>IF(ISBLANK('Raw Data'!K2137),0,IFERROR(IF(MATCH(SMALL('Raw Data'!K2137:N2137,1),L2142:O2142,0),SMALL('Raw Data'!K2137:N2137,1)),0))</f>
        <v/>
      </c>
      <c r="S2142">
        <f>IF(ISBLANK('Raw Data'!K2137),0,IFERROR(IF(MATCH(SMALL('Raw Data'!K2137:N2137,2),L2142:O2142,0),SMALL('Raw Data'!K2137:N2137,2)),0))</f>
        <v/>
      </c>
      <c r="T2142">
        <f>IF(ISBLANK('Raw Data'!K2137),0,IFERROR(IF(MATCH(SMALL('Raw Data'!K2137:N2137,3),L2142:O2142,0),SMALL('Raw Data'!K2137:N2137,3)),0))</f>
        <v/>
      </c>
      <c r="U2142">
        <f>IF(ISBLANK('Raw Data'!K2137),0,IFERROR(IF(MATCH(SMALL('Raw Data'!K2137:N2137,4),L2142:O2142,0),SMALL('Raw Data'!K2137:N2137,4)),0))</f>
        <v/>
      </c>
      <c r="V2142">
        <f>IF(AND('Raw Data'!D2137&lt;3, 'Raw Data'!E2137&lt;3, 'Raw Data'!A2137&gt;0), 'Raw Data'!AF2137, 0)</f>
        <v/>
      </c>
      <c r="W2142">
        <f>IF(AND('Raw Data'!D2137&lt;4, 'Raw Data'!E2137&lt;4, 'Raw Data'!A2137&gt;0), 'Raw Data'!AI2137, 0)</f>
        <v/>
      </c>
      <c r="X2142">
        <f>IF(AND('Raw Data'!D2137&lt;5, 'Raw Data'!E2137&lt;5, 'Raw Data'!A2137&gt;0), 'Raw Data'!AL2137, 0)</f>
        <v/>
      </c>
      <c r="Y2142">
        <f>IF(AND('Raw Data'!D2137&lt;6, 'Raw Data'!E2137&lt;6, 'Raw Data'!A2137&gt;0), 'Raw Data'!AO2137, 0)</f>
        <v/>
      </c>
      <c r="Z2142">
        <f>IF(ISBLANK('Raw Data'!D2137), 0, IF('Raw Data'!D2137-'Raw Data'!E2137&gt;1, 'Raw Data'!AW2137, 0))</f>
        <v/>
      </c>
      <c r="AA2142">
        <f>IF(ISBLANK('Raw Data'!A2137), 0, IF(ABS('Raw Data'!D2137-'Raw Data'!E2137)&lt;2, 'Raw Data'!AX2137, 0))</f>
        <v/>
      </c>
      <c r="AB2142">
        <f>IF(ISBLANK('Raw Data'!D2137), 0, IF('Raw Data'!E2137-'Raw Data'!D2137&gt;1, 'Raw Data'!AY2137, 0))</f>
        <v/>
      </c>
      <c r="AC2142">
        <f>IF(ISBLANK('Raw Data'!D2137), 0, IF('Raw Data'!D2137-'Raw Data'!E2137&gt;2, 'Raw Data'!AZ2137, 0))</f>
        <v/>
      </c>
      <c r="AD2142">
        <f>IF(ISBLANK('Raw Data'!A2137), 0, IF(ABS('Raw Data'!D2137-'Raw Data'!E2137)&lt;3, 'Raw Data'!BA2137, 0))</f>
        <v/>
      </c>
      <c r="AE2142">
        <f>IF(ISBLANK('Raw Data'!D2137), 0, IF('Raw Data'!E2137-'Raw Data'!D2137&gt;2, 'Raw Data'!BB2137, 0))</f>
        <v/>
      </c>
      <c r="AF2142">
        <f>IF(ISBLANK('Raw Data'!D2137), 0, IF('Raw Data'!D2137-'Raw Data'!E2137&gt;3, 'Raw Data'!BC2137, 0))</f>
        <v/>
      </c>
      <c r="AG2142">
        <f>IF(ISBLANK('Raw Data'!A2137), 0, IF(ABS('Raw Data'!D2137-'Raw Data'!E2137)&lt;4, 'Raw Data'!BD2137, 0))</f>
        <v/>
      </c>
      <c r="AH2142">
        <f>IF(ISBLANK('Raw Data'!D2137), 0, IF('Raw Data'!E2137-'Raw Data'!D2137&gt;3, 'Raw Data'!BE2137, 0))</f>
        <v/>
      </c>
      <c r="AI2142">
        <f>IF(SUM('Raw Data'!D2137:E2137)&gt;'Raw Data'!F2137, 'Raw Data'!G2137, 0)</f>
        <v/>
      </c>
      <c r="AJ2142">
        <f>IF(ISBLANK('Raw Data'!D2137), 0, IF(SUM('Raw Data'!D2137:E2137)&lt;'Raw Data'!F2137, 'Raw Data'!H2137, 0))</f>
        <v/>
      </c>
      <c r="AK2142">
        <f>IF(ISBLANK('Raw Data'!A2137), 0, IF(AND('Raw Data'!D2137&lt;3, 'Raw Data'!E2137&lt;3, 'Raw Data'!F2137&lt;BB$2), 'Raw Data'!AF2137, 0))</f>
        <v/>
      </c>
      <c r="AL2142">
        <f>IF(ISBLANK('Raw Data'!A2137), 0, IF(AND('Raw Data'!D2137&lt;4, 'Raw Data'!E2137&lt;4, 'Raw Data'!F2137&lt;BB$2), 'Raw Data'!AI2137, 0))</f>
        <v/>
      </c>
      <c r="AM2142">
        <f>IF(ISBLANK('Raw Data'!A2137), 0, IF(AND('Raw Data'!D2137&lt;5, 'Raw Data'!E2137&lt;5, 'Raw Data'!F2137&lt;BB$2), 'Raw Data'!AL2137, 0))</f>
        <v/>
      </c>
      <c r="AN2142">
        <f>IF(ISBLANK('Raw Data'!A2137), 0, IF(AND('Raw Data'!D2137&lt;6, 'Raw Data'!E2137&lt;6, 'Raw Data'!F2137&lt;BB$2), 'Raw Data'!AO2137, 0))</f>
        <v/>
      </c>
      <c r="AO2142">
        <f>IF(ISBLANK('Raw Data'!A2137), 0, IF(AND('Raw Data'!I2137&lt;Analysis!$BC$2, 'Raw Data'!D2137-'Raw Data'!E2137&gt;1), 'Raw Data'!AW2137, IF(AND('Raw Data'!J2137&lt;Analysis!$BC$2, 'Raw Data'!E2137-'Raw Data'!D2137&gt;1), 'Raw Data'!AY2137, 0)))</f>
        <v/>
      </c>
      <c r="AP2142">
        <f>IF(ISBLANK('Raw Data'!A2137), 0, IF(AND('Raw Data'!I2137&lt;Analysis!$BC$2, 'Raw Data'!D2137-'Raw Data'!E2137&gt;2), 'Raw Data'!AZ2137, IF(AND('Raw Data'!J2137&lt;Analysis!$BC$2, 'Raw Data'!E2137-'Raw Data'!D2137&gt;2), 'Raw Data'!BB2137, 0)))</f>
        <v/>
      </c>
      <c r="AQ2142">
        <f>IF(ISBLANK('Raw Data'!A2137), 0, IF(AND('Raw Data'!I2137&lt;Analysis!$BC$2, 'Raw Data'!D2137-'Raw Data'!E2137&gt;3), 'Raw Data'!BC2137, IF(AND('Raw Data'!J2137&lt;Analysis!$BC$2, 'Raw Data'!E2137-'Raw Data'!D2137&gt;3), 'Raw Data'!BE2137, 0)))</f>
        <v/>
      </c>
      <c r="AR2142">
        <f>IF('Hidden Analysiss'!D2138=1,IF(ABS('Raw Data'!E2137-'Raw Data'!D2137)&lt;2,'Raw Data'!AX2137,0), 0)</f>
        <v/>
      </c>
      <c r="AS2142">
        <f>IF('Hidden Analysiss'!D2138=1,IF(ABS('Raw Data'!E2137-'Raw Data'!D2137)&lt;3,'Raw Data'!BA2137,0), 0)</f>
        <v/>
      </c>
      <c r="AT2142">
        <f>IF('Hidden Analysiss'!D2138=1,IF(ABS('Raw Data'!E2137-'Raw Data'!D2137)&lt;4,'Raw Data'!BD2137,0), 0)</f>
        <v/>
      </c>
      <c r="AU2142">
        <f>IF(AND('Hidden Analysiss'!E2138=1, ABS('Raw Data'!E2137-'Raw Data'!D2137)&lt;2), 'Raw Data'!AX2137, 0)</f>
        <v/>
      </c>
      <c r="AV2142">
        <f>IF(AND('Hidden Analysiss'!E2138=1, ABS('Raw Data'!E2137-'Raw Data'!D2137)&lt;3), 'Raw Data'!BA2137, 0)</f>
        <v/>
      </c>
      <c r="AW2142">
        <f>IF(AND('Hidden Analysiss'!E2138=1, ABS('Raw Data'!E2137-'Raw Data'!D2137)&lt;3), 'Raw Data'!BD2137, 0)</f>
        <v/>
      </c>
    </row>
    <row r="2143">
      <c r="A2143" s="1">
        <f>'Raw Data'!A2138</f>
        <v/>
      </c>
      <c r="B2143">
        <f>IF('Raw Data'!E2138&gt;'Raw Data'!D2138, 'Raw Data'!J2138, 0)</f>
        <v/>
      </c>
      <c r="C2143">
        <f>IF('Raw Data'!D2138&gt;'Raw Data'!E2138, 'Raw Data'!I2138, 0)</f>
        <v/>
      </c>
      <c r="D2143">
        <f>SUM(G2143:H2143)</f>
        <v/>
      </c>
      <c r="E2143">
        <f>IF(AND('Raw Data'!J2138&lt;'Raw Data'!I2138,'Raw Data'!E2138&gt;'Raw Data'!D2138,'Raw Data'!E2138-'Raw Data'!D2138&gt;3),'Raw Data'!N2138,IF(AND('Raw Data'!I2138&lt;'Raw Data'!J2138,'Raw Data'!D2138&gt;'Raw Data'!E2138,'Raw Data'!D2138-'Raw Data'!E2138&gt;3),'Raw Data'!M2138,0))</f>
        <v/>
      </c>
      <c r="F2143">
        <f>IF(AND('Raw Data'!J2138&lt;'Raw Data'!I2138,'Raw Data'!E2138&gt;'Raw Data'!D2138,'Raw Data'!E2138-'Raw Data'!D2138&lt;4),'Raw Data'!L2138,IF(AND('Raw Data'!I2138&lt;'Raw Data'!J2138,'Raw Data'!D2138&gt;'Raw Data'!E2138,'Raw Data'!D2138-'Raw Data'!E2138&lt;4),'Raw Data'!K2138,0))</f>
        <v/>
      </c>
      <c r="G2143">
        <f>IF(AND('Raw Data'!J2138&lt;'Raw Data'!I2138, 'Raw Data'!E2138&gt;'Raw Data'!D2138), 'Raw Data'!J2138, 0)</f>
        <v/>
      </c>
      <c r="H2143">
        <f>IF(AND('Raw Data'!J2138&gt;'Raw Data'!I2138, 'Raw Data'!E2138&lt;'Raw Data'!D2138), 'Raw Data'!I2138, 0)</f>
        <v/>
      </c>
      <c r="I2143">
        <f>SUM(J2143:K2143)</f>
        <v/>
      </c>
      <c r="J2143">
        <f>IF(AND('Raw Data'!J2138&gt;'Raw Data'!I2138, 'Raw Data'!E2138&gt;'Raw Data'!D2138), 'Raw Data'!J2138, 0)</f>
        <v/>
      </c>
      <c r="K2143">
        <f>IF(AND('Raw Data'!I2138&gt;'Raw Data'!J2138, 'Raw Data'!D2138&gt;'Raw Data'!E2138), 'Raw Data'!I2138, 0)</f>
        <v/>
      </c>
      <c r="L2143">
        <f>IF('Raw Data'!E2138-'Raw Data'!D2138&gt;3, 'Raw Data'!N2138, 0)</f>
        <v/>
      </c>
      <c r="M2143">
        <f>IF('Raw Data'!D2138-'Raw Data'!E2138&gt;3, 'Raw Data'!M2138, 0)</f>
        <v/>
      </c>
      <c r="N2143">
        <f>IF(ISBLANK('Raw Data'!D2138),0,IF(AND('Raw Data'!E2138&gt;'Raw Data'!D2138,'Raw Data'!E2138-'Raw Data'!D2138&gt;0,'Raw Data'!E2138-'Raw Data'!D2138&lt;4),'Raw Data'!L2138, 0))</f>
        <v/>
      </c>
      <c r="O2143">
        <f>IF(ISBLANK('Raw Data'!D2138),0,IF(AND('Raw Data'!E2138&gt;'Raw Data'!D2138,'Raw Data'!E2138-'Raw Data'!D2138&gt;0,'Raw Data'!D2138-'Raw Data'!E2138&lt;4),'Raw Data'!K2138, 0))</f>
        <v/>
      </c>
      <c r="P2143">
        <f>IF('Raw Data'!E2138-'Raw Data'!D2138&gt;3, 'Raw Data'!N2138, IF('Raw Data'!D2138-'Raw Data'!E2138&gt;3, 'Raw Data'!M2138, 0))</f>
        <v/>
      </c>
      <c r="Q2143">
        <f>IF(ISBLANK('Raw Data'!E2138),0,IF(AND('Raw Data'!E2138-'Raw Data'!D2138&lt;4,'Raw Data'!E2138-'Raw Data'!D2138&gt;0),'Raw Data'!L2138,IF(AND('Raw Data'!D2138&gt;'Raw Data'!E2138,'Raw Data'!D2138-'Raw Data'!E2138&gt;0),'Raw Data'!K2138,0)))</f>
        <v/>
      </c>
      <c r="R2143">
        <f>IF(ISBLANK('Raw Data'!K2138),0,IFERROR(IF(MATCH(SMALL('Raw Data'!K2138:N2138,1),L2143:O2143,0),SMALL('Raw Data'!K2138:N2138,1)),0))</f>
        <v/>
      </c>
      <c r="S2143">
        <f>IF(ISBLANK('Raw Data'!K2138),0,IFERROR(IF(MATCH(SMALL('Raw Data'!K2138:N2138,2),L2143:O2143,0),SMALL('Raw Data'!K2138:N2138,2)),0))</f>
        <v/>
      </c>
      <c r="T2143">
        <f>IF(ISBLANK('Raw Data'!K2138),0,IFERROR(IF(MATCH(SMALL('Raw Data'!K2138:N2138,3),L2143:O2143,0),SMALL('Raw Data'!K2138:N2138,3)),0))</f>
        <v/>
      </c>
      <c r="U2143">
        <f>IF(ISBLANK('Raw Data'!K2138),0,IFERROR(IF(MATCH(SMALL('Raw Data'!K2138:N2138,4),L2143:O2143,0),SMALL('Raw Data'!K2138:N2138,4)),0))</f>
        <v/>
      </c>
      <c r="V2143">
        <f>IF(AND('Raw Data'!D2138&lt;3, 'Raw Data'!E2138&lt;3, 'Raw Data'!A2138&gt;0), 'Raw Data'!AF2138, 0)</f>
        <v/>
      </c>
      <c r="W2143">
        <f>IF(AND('Raw Data'!D2138&lt;4, 'Raw Data'!E2138&lt;4, 'Raw Data'!A2138&gt;0), 'Raw Data'!AI2138, 0)</f>
        <v/>
      </c>
      <c r="X2143">
        <f>IF(AND('Raw Data'!D2138&lt;5, 'Raw Data'!E2138&lt;5, 'Raw Data'!A2138&gt;0), 'Raw Data'!AL2138, 0)</f>
        <v/>
      </c>
      <c r="Y2143">
        <f>IF(AND('Raw Data'!D2138&lt;6, 'Raw Data'!E2138&lt;6, 'Raw Data'!A2138&gt;0), 'Raw Data'!AO2138, 0)</f>
        <v/>
      </c>
      <c r="Z2143">
        <f>IF(ISBLANK('Raw Data'!D2138), 0, IF('Raw Data'!D2138-'Raw Data'!E2138&gt;1, 'Raw Data'!AW2138, 0))</f>
        <v/>
      </c>
      <c r="AA2143">
        <f>IF(ISBLANK('Raw Data'!A2138), 0, IF(ABS('Raw Data'!D2138-'Raw Data'!E2138)&lt;2, 'Raw Data'!AX2138, 0))</f>
        <v/>
      </c>
      <c r="AB2143">
        <f>IF(ISBLANK('Raw Data'!D2138), 0, IF('Raw Data'!E2138-'Raw Data'!D2138&gt;1, 'Raw Data'!AY2138, 0))</f>
        <v/>
      </c>
      <c r="AC2143">
        <f>IF(ISBLANK('Raw Data'!D2138), 0, IF('Raw Data'!D2138-'Raw Data'!E2138&gt;2, 'Raw Data'!AZ2138, 0))</f>
        <v/>
      </c>
      <c r="AD2143">
        <f>IF(ISBLANK('Raw Data'!A2138), 0, IF(ABS('Raw Data'!D2138-'Raw Data'!E2138)&lt;3, 'Raw Data'!BA2138, 0))</f>
        <v/>
      </c>
      <c r="AE2143">
        <f>IF(ISBLANK('Raw Data'!D2138), 0, IF('Raw Data'!E2138-'Raw Data'!D2138&gt;2, 'Raw Data'!BB2138, 0))</f>
        <v/>
      </c>
      <c r="AF2143">
        <f>IF(ISBLANK('Raw Data'!D2138), 0, IF('Raw Data'!D2138-'Raw Data'!E2138&gt;3, 'Raw Data'!BC2138, 0))</f>
        <v/>
      </c>
      <c r="AG2143">
        <f>IF(ISBLANK('Raw Data'!A2138), 0, IF(ABS('Raw Data'!D2138-'Raw Data'!E2138)&lt;4, 'Raw Data'!BD2138, 0))</f>
        <v/>
      </c>
      <c r="AH2143">
        <f>IF(ISBLANK('Raw Data'!D2138), 0, IF('Raw Data'!E2138-'Raw Data'!D2138&gt;3, 'Raw Data'!BE2138, 0))</f>
        <v/>
      </c>
      <c r="AI2143">
        <f>IF(SUM('Raw Data'!D2138:E2138)&gt;'Raw Data'!F2138, 'Raw Data'!G2138, 0)</f>
        <v/>
      </c>
      <c r="AJ2143">
        <f>IF(ISBLANK('Raw Data'!D2138), 0, IF(SUM('Raw Data'!D2138:E2138)&lt;'Raw Data'!F2138, 'Raw Data'!H2138, 0))</f>
        <v/>
      </c>
      <c r="AK2143">
        <f>IF(ISBLANK('Raw Data'!A2138), 0, IF(AND('Raw Data'!D2138&lt;3, 'Raw Data'!E2138&lt;3, 'Raw Data'!F2138&lt;BB$2), 'Raw Data'!AF2138, 0))</f>
        <v/>
      </c>
      <c r="AL2143">
        <f>IF(ISBLANK('Raw Data'!A2138), 0, IF(AND('Raw Data'!D2138&lt;4, 'Raw Data'!E2138&lt;4, 'Raw Data'!F2138&lt;BB$2), 'Raw Data'!AI2138, 0))</f>
        <v/>
      </c>
      <c r="AM2143">
        <f>IF(ISBLANK('Raw Data'!A2138), 0, IF(AND('Raw Data'!D2138&lt;5, 'Raw Data'!E2138&lt;5, 'Raw Data'!F2138&lt;BB$2), 'Raw Data'!AL2138, 0))</f>
        <v/>
      </c>
      <c r="AN2143">
        <f>IF(ISBLANK('Raw Data'!A2138), 0, IF(AND('Raw Data'!D2138&lt;6, 'Raw Data'!E2138&lt;6, 'Raw Data'!F2138&lt;BB$2), 'Raw Data'!AO2138, 0))</f>
        <v/>
      </c>
      <c r="AO2143">
        <f>IF(ISBLANK('Raw Data'!A2138), 0, IF(AND('Raw Data'!I2138&lt;Analysis!$BC$2, 'Raw Data'!D2138-'Raw Data'!E2138&gt;1), 'Raw Data'!AW2138, IF(AND('Raw Data'!J2138&lt;Analysis!$BC$2, 'Raw Data'!E2138-'Raw Data'!D2138&gt;1), 'Raw Data'!AY2138, 0)))</f>
        <v/>
      </c>
      <c r="AP2143">
        <f>IF(ISBLANK('Raw Data'!A2138), 0, IF(AND('Raw Data'!I2138&lt;Analysis!$BC$2, 'Raw Data'!D2138-'Raw Data'!E2138&gt;2), 'Raw Data'!AZ2138, IF(AND('Raw Data'!J2138&lt;Analysis!$BC$2, 'Raw Data'!E2138-'Raw Data'!D2138&gt;2), 'Raw Data'!BB2138, 0)))</f>
        <v/>
      </c>
      <c r="AQ2143">
        <f>IF(ISBLANK('Raw Data'!A2138), 0, IF(AND('Raw Data'!I2138&lt;Analysis!$BC$2, 'Raw Data'!D2138-'Raw Data'!E2138&gt;3), 'Raw Data'!BC2138, IF(AND('Raw Data'!J2138&lt;Analysis!$BC$2, 'Raw Data'!E2138-'Raw Data'!D2138&gt;3), 'Raw Data'!BE2138, 0)))</f>
        <v/>
      </c>
      <c r="AR2143">
        <f>IF('Hidden Analysiss'!D2139=1,IF(ABS('Raw Data'!E2138-'Raw Data'!D2138)&lt;2,'Raw Data'!AX2138,0), 0)</f>
        <v/>
      </c>
      <c r="AS2143">
        <f>IF('Hidden Analysiss'!D2139=1,IF(ABS('Raw Data'!E2138-'Raw Data'!D2138)&lt;3,'Raw Data'!BA2138,0), 0)</f>
        <v/>
      </c>
      <c r="AT2143">
        <f>IF('Hidden Analysiss'!D2139=1,IF(ABS('Raw Data'!E2138-'Raw Data'!D2138)&lt;4,'Raw Data'!BD2138,0), 0)</f>
        <v/>
      </c>
      <c r="AU2143">
        <f>IF(AND('Hidden Analysiss'!E2139=1, ABS('Raw Data'!E2138-'Raw Data'!D2138)&lt;2), 'Raw Data'!AX2138, 0)</f>
        <v/>
      </c>
      <c r="AV2143">
        <f>IF(AND('Hidden Analysiss'!E2139=1, ABS('Raw Data'!E2138-'Raw Data'!D2138)&lt;3), 'Raw Data'!BA2138, 0)</f>
        <v/>
      </c>
      <c r="AW2143">
        <f>IF(AND('Hidden Analysiss'!E2139=1, ABS('Raw Data'!E2138-'Raw Data'!D2138)&lt;3), 'Raw Data'!BD2138, 0)</f>
        <v/>
      </c>
    </row>
    <row r="2144">
      <c r="A2144" s="1">
        <f>'Raw Data'!A2139</f>
        <v/>
      </c>
      <c r="B2144">
        <f>IF('Raw Data'!E2139&gt;'Raw Data'!D2139, 'Raw Data'!J2139, 0)</f>
        <v/>
      </c>
      <c r="C2144">
        <f>IF('Raw Data'!D2139&gt;'Raw Data'!E2139, 'Raw Data'!I2139, 0)</f>
        <v/>
      </c>
      <c r="D2144">
        <f>SUM(G2144:H2144)</f>
        <v/>
      </c>
      <c r="E2144">
        <f>IF(AND('Raw Data'!J2139&lt;'Raw Data'!I2139,'Raw Data'!E2139&gt;'Raw Data'!D2139,'Raw Data'!E2139-'Raw Data'!D2139&gt;3),'Raw Data'!N2139,IF(AND('Raw Data'!I2139&lt;'Raw Data'!J2139,'Raw Data'!D2139&gt;'Raw Data'!E2139,'Raw Data'!D2139-'Raw Data'!E2139&gt;3),'Raw Data'!M2139,0))</f>
        <v/>
      </c>
      <c r="F2144">
        <f>IF(AND('Raw Data'!J2139&lt;'Raw Data'!I2139,'Raw Data'!E2139&gt;'Raw Data'!D2139,'Raw Data'!E2139-'Raw Data'!D2139&lt;4),'Raw Data'!L2139,IF(AND('Raw Data'!I2139&lt;'Raw Data'!J2139,'Raw Data'!D2139&gt;'Raw Data'!E2139,'Raw Data'!D2139-'Raw Data'!E2139&lt;4),'Raw Data'!K2139,0))</f>
        <v/>
      </c>
      <c r="G2144">
        <f>IF(AND('Raw Data'!J2139&lt;'Raw Data'!I2139, 'Raw Data'!E2139&gt;'Raw Data'!D2139), 'Raw Data'!J2139, 0)</f>
        <v/>
      </c>
      <c r="H2144">
        <f>IF(AND('Raw Data'!J2139&gt;'Raw Data'!I2139, 'Raw Data'!E2139&lt;'Raw Data'!D2139), 'Raw Data'!I2139, 0)</f>
        <v/>
      </c>
      <c r="I2144">
        <f>SUM(J2144:K2144)</f>
        <v/>
      </c>
      <c r="J2144">
        <f>IF(AND('Raw Data'!J2139&gt;'Raw Data'!I2139, 'Raw Data'!E2139&gt;'Raw Data'!D2139), 'Raw Data'!J2139, 0)</f>
        <v/>
      </c>
      <c r="K2144">
        <f>IF(AND('Raw Data'!I2139&gt;'Raw Data'!J2139, 'Raw Data'!D2139&gt;'Raw Data'!E2139), 'Raw Data'!I2139, 0)</f>
        <v/>
      </c>
      <c r="L2144">
        <f>IF('Raw Data'!E2139-'Raw Data'!D2139&gt;3, 'Raw Data'!N2139, 0)</f>
        <v/>
      </c>
      <c r="M2144">
        <f>IF('Raw Data'!D2139-'Raw Data'!E2139&gt;3, 'Raw Data'!M2139, 0)</f>
        <v/>
      </c>
      <c r="N2144">
        <f>IF(ISBLANK('Raw Data'!D2139),0,IF(AND('Raw Data'!E2139&gt;'Raw Data'!D2139,'Raw Data'!E2139-'Raw Data'!D2139&gt;0,'Raw Data'!E2139-'Raw Data'!D2139&lt;4),'Raw Data'!L2139, 0))</f>
        <v/>
      </c>
      <c r="O2144">
        <f>IF(ISBLANK('Raw Data'!D2139),0,IF(AND('Raw Data'!E2139&gt;'Raw Data'!D2139,'Raw Data'!E2139-'Raw Data'!D2139&gt;0,'Raw Data'!D2139-'Raw Data'!E2139&lt;4),'Raw Data'!K2139, 0))</f>
        <v/>
      </c>
      <c r="P2144">
        <f>IF('Raw Data'!E2139-'Raw Data'!D2139&gt;3, 'Raw Data'!N2139, IF('Raw Data'!D2139-'Raw Data'!E2139&gt;3, 'Raw Data'!M2139, 0))</f>
        <v/>
      </c>
      <c r="Q2144">
        <f>IF(ISBLANK('Raw Data'!E2139),0,IF(AND('Raw Data'!E2139-'Raw Data'!D2139&lt;4,'Raw Data'!E2139-'Raw Data'!D2139&gt;0),'Raw Data'!L2139,IF(AND('Raw Data'!D2139&gt;'Raw Data'!E2139,'Raw Data'!D2139-'Raw Data'!E2139&gt;0),'Raw Data'!K2139,0)))</f>
        <v/>
      </c>
      <c r="R2144">
        <f>IF(ISBLANK('Raw Data'!K2139),0,IFERROR(IF(MATCH(SMALL('Raw Data'!K2139:N2139,1),L2144:O2144,0),SMALL('Raw Data'!K2139:N2139,1)),0))</f>
        <v/>
      </c>
      <c r="S2144">
        <f>IF(ISBLANK('Raw Data'!K2139),0,IFERROR(IF(MATCH(SMALL('Raw Data'!K2139:N2139,2),L2144:O2144,0),SMALL('Raw Data'!K2139:N2139,2)),0))</f>
        <v/>
      </c>
      <c r="T2144">
        <f>IF(ISBLANK('Raw Data'!K2139),0,IFERROR(IF(MATCH(SMALL('Raw Data'!K2139:N2139,3),L2144:O2144,0),SMALL('Raw Data'!K2139:N2139,3)),0))</f>
        <v/>
      </c>
      <c r="U2144">
        <f>IF(ISBLANK('Raw Data'!K2139),0,IFERROR(IF(MATCH(SMALL('Raw Data'!K2139:N2139,4),L2144:O2144,0),SMALL('Raw Data'!K2139:N2139,4)),0))</f>
        <v/>
      </c>
      <c r="V2144">
        <f>IF(AND('Raw Data'!D2139&lt;3, 'Raw Data'!E2139&lt;3, 'Raw Data'!A2139&gt;0), 'Raw Data'!AF2139, 0)</f>
        <v/>
      </c>
      <c r="W2144">
        <f>IF(AND('Raw Data'!D2139&lt;4, 'Raw Data'!E2139&lt;4, 'Raw Data'!A2139&gt;0), 'Raw Data'!AI2139, 0)</f>
        <v/>
      </c>
      <c r="X2144">
        <f>IF(AND('Raw Data'!D2139&lt;5, 'Raw Data'!E2139&lt;5, 'Raw Data'!A2139&gt;0), 'Raw Data'!AL2139, 0)</f>
        <v/>
      </c>
      <c r="Y2144">
        <f>IF(AND('Raw Data'!D2139&lt;6, 'Raw Data'!E2139&lt;6, 'Raw Data'!A2139&gt;0), 'Raw Data'!AO2139, 0)</f>
        <v/>
      </c>
      <c r="Z2144">
        <f>IF(ISBLANK('Raw Data'!D2139), 0, IF('Raw Data'!D2139-'Raw Data'!E2139&gt;1, 'Raw Data'!AW2139, 0))</f>
        <v/>
      </c>
      <c r="AA2144">
        <f>IF(ISBLANK('Raw Data'!A2139), 0, IF(ABS('Raw Data'!D2139-'Raw Data'!E2139)&lt;2, 'Raw Data'!AX2139, 0))</f>
        <v/>
      </c>
      <c r="AB2144">
        <f>IF(ISBLANK('Raw Data'!D2139), 0, IF('Raw Data'!E2139-'Raw Data'!D2139&gt;1, 'Raw Data'!AY2139, 0))</f>
        <v/>
      </c>
      <c r="AC2144">
        <f>IF(ISBLANK('Raw Data'!D2139), 0, IF('Raw Data'!D2139-'Raw Data'!E2139&gt;2, 'Raw Data'!AZ2139, 0))</f>
        <v/>
      </c>
      <c r="AD2144">
        <f>IF(ISBLANK('Raw Data'!A2139), 0, IF(ABS('Raw Data'!D2139-'Raw Data'!E2139)&lt;3, 'Raw Data'!BA2139, 0))</f>
        <v/>
      </c>
      <c r="AE2144">
        <f>IF(ISBLANK('Raw Data'!D2139), 0, IF('Raw Data'!E2139-'Raw Data'!D2139&gt;2, 'Raw Data'!BB2139, 0))</f>
        <v/>
      </c>
      <c r="AF2144">
        <f>IF(ISBLANK('Raw Data'!D2139), 0, IF('Raw Data'!D2139-'Raw Data'!E2139&gt;3, 'Raw Data'!BC2139, 0))</f>
        <v/>
      </c>
      <c r="AG2144">
        <f>IF(ISBLANK('Raw Data'!A2139), 0, IF(ABS('Raw Data'!D2139-'Raw Data'!E2139)&lt;4, 'Raw Data'!BD2139, 0))</f>
        <v/>
      </c>
      <c r="AH2144">
        <f>IF(ISBLANK('Raw Data'!D2139), 0, IF('Raw Data'!E2139-'Raw Data'!D2139&gt;3, 'Raw Data'!BE2139, 0))</f>
        <v/>
      </c>
      <c r="AI2144">
        <f>IF(SUM('Raw Data'!D2139:E2139)&gt;'Raw Data'!F2139, 'Raw Data'!G2139, 0)</f>
        <v/>
      </c>
      <c r="AJ2144">
        <f>IF(ISBLANK('Raw Data'!D2139), 0, IF(SUM('Raw Data'!D2139:E2139)&lt;'Raw Data'!F2139, 'Raw Data'!H2139, 0))</f>
        <v/>
      </c>
      <c r="AK2144">
        <f>IF(ISBLANK('Raw Data'!A2139), 0, IF(AND('Raw Data'!D2139&lt;3, 'Raw Data'!E2139&lt;3, 'Raw Data'!F2139&lt;BB$2), 'Raw Data'!AF2139, 0))</f>
        <v/>
      </c>
      <c r="AL2144">
        <f>IF(ISBLANK('Raw Data'!A2139), 0, IF(AND('Raw Data'!D2139&lt;4, 'Raw Data'!E2139&lt;4, 'Raw Data'!F2139&lt;BB$2), 'Raw Data'!AI2139, 0))</f>
        <v/>
      </c>
      <c r="AM2144">
        <f>IF(ISBLANK('Raw Data'!A2139), 0, IF(AND('Raw Data'!D2139&lt;5, 'Raw Data'!E2139&lt;5, 'Raw Data'!F2139&lt;BB$2), 'Raw Data'!AL2139, 0))</f>
        <v/>
      </c>
      <c r="AN2144">
        <f>IF(ISBLANK('Raw Data'!A2139), 0, IF(AND('Raw Data'!D2139&lt;6, 'Raw Data'!E2139&lt;6, 'Raw Data'!F2139&lt;BB$2), 'Raw Data'!AO2139, 0))</f>
        <v/>
      </c>
      <c r="AO2144">
        <f>IF(ISBLANK('Raw Data'!A2139), 0, IF(AND('Raw Data'!I2139&lt;Analysis!$BC$2, 'Raw Data'!D2139-'Raw Data'!E2139&gt;1), 'Raw Data'!AW2139, IF(AND('Raw Data'!J2139&lt;Analysis!$BC$2, 'Raw Data'!E2139-'Raw Data'!D2139&gt;1), 'Raw Data'!AY2139, 0)))</f>
        <v/>
      </c>
      <c r="AP2144">
        <f>IF(ISBLANK('Raw Data'!A2139), 0, IF(AND('Raw Data'!I2139&lt;Analysis!$BC$2, 'Raw Data'!D2139-'Raw Data'!E2139&gt;2), 'Raw Data'!AZ2139, IF(AND('Raw Data'!J2139&lt;Analysis!$BC$2, 'Raw Data'!E2139-'Raw Data'!D2139&gt;2), 'Raw Data'!BB2139, 0)))</f>
        <v/>
      </c>
      <c r="AQ2144">
        <f>IF(ISBLANK('Raw Data'!A2139), 0, IF(AND('Raw Data'!I2139&lt;Analysis!$BC$2, 'Raw Data'!D2139-'Raw Data'!E2139&gt;3), 'Raw Data'!BC2139, IF(AND('Raw Data'!J2139&lt;Analysis!$BC$2, 'Raw Data'!E2139-'Raw Data'!D2139&gt;3), 'Raw Data'!BE2139, 0)))</f>
        <v/>
      </c>
      <c r="AR2144">
        <f>IF('Hidden Analysiss'!D2140=1,IF(ABS('Raw Data'!E2139-'Raw Data'!D2139)&lt;2,'Raw Data'!AX2139,0), 0)</f>
        <v/>
      </c>
      <c r="AS2144">
        <f>IF('Hidden Analysiss'!D2140=1,IF(ABS('Raw Data'!E2139-'Raw Data'!D2139)&lt;3,'Raw Data'!BA2139,0), 0)</f>
        <v/>
      </c>
      <c r="AT2144">
        <f>IF('Hidden Analysiss'!D2140=1,IF(ABS('Raw Data'!E2139-'Raw Data'!D2139)&lt;4,'Raw Data'!BD2139,0), 0)</f>
        <v/>
      </c>
      <c r="AU2144">
        <f>IF(AND('Hidden Analysiss'!E2140=1, ABS('Raw Data'!E2139-'Raw Data'!D2139)&lt;2), 'Raw Data'!AX2139, 0)</f>
        <v/>
      </c>
      <c r="AV2144">
        <f>IF(AND('Hidden Analysiss'!E2140=1, ABS('Raw Data'!E2139-'Raw Data'!D2139)&lt;3), 'Raw Data'!BA2139, 0)</f>
        <v/>
      </c>
      <c r="AW2144">
        <f>IF(AND('Hidden Analysiss'!E2140=1, ABS('Raw Data'!E2139-'Raw Data'!D2139)&lt;3), 'Raw Data'!BD2139, 0)</f>
        <v/>
      </c>
    </row>
    <row r="2145">
      <c r="A2145" s="1">
        <f>'Raw Data'!A2140</f>
        <v/>
      </c>
      <c r="B2145">
        <f>IF('Raw Data'!E2140&gt;'Raw Data'!D2140, 'Raw Data'!J2140, 0)</f>
        <v/>
      </c>
      <c r="C2145">
        <f>IF('Raw Data'!D2140&gt;'Raw Data'!E2140, 'Raw Data'!I2140, 0)</f>
        <v/>
      </c>
      <c r="D2145">
        <f>SUM(G2145:H2145)</f>
        <v/>
      </c>
      <c r="E2145">
        <f>IF(AND('Raw Data'!J2140&lt;'Raw Data'!I2140,'Raw Data'!E2140&gt;'Raw Data'!D2140,'Raw Data'!E2140-'Raw Data'!D2140&gt;3),'Raw Data'!N2140,IF(AND('Raw Data'!I2140&lt;'Raw Data'!J2140,'Raw Data'!D2140&gt;'Raw Data'!E2140,'Raw Data'!D2140-'Raw Data'!E2140&gt;3),'Raw Data'!M2140,0))</f>
        <v/>
      </c>
      <c r="F2145">
        <f>IF(AND('Raw Data'!J2140&lt;'Raw Data'!I2140,'Raw Data'!E2140&gt;'Raw Data'!D2140,'Raw Data'!E2140-'Raw Data'!D2140&lt;4),'Raw Data'!L2140,IF(AND('Raw Data'!I2140&lt;'Raw Data'!J2140,'Raw Data'!D2140&gt;'Raw Data'!E2140,'Raw Data'!D2140-'Raw Data'!E2140&lt;4),'Raw Data'!K2140,0))</f>
        <v/>
      </c>
      <c r="G2145">
        <f>IF(AND('Raw Data'!J2140&lt;'Raw Data'!I2140, 'Raw Data'!E2140&gt;'Raw Data'!D2140), 'Raw Data'!J2140, 0)</f>
        <v/>
      </c>
      <c r="H2145">
        <f>IF(AND('Raw Data'!J2140&gt;'Raw Data'!I2140, 'Raw Data'!E2140&lt;'Raw Data'!D2140), 'Raw Data'!I2140, 0)</f>
        <v/>
      </c>
      <c r="I2145">
        <f>SUM(J2145:K2145)</f>
        <v/>
      </c>
      <c r="J2145">
        <f>IF(AND('Raw Data'!J2140&gt;'Raw Data'!I2140, 'Raw Data'!E2140&gt;'Raw Data'!D2140), 'Raw Data'!J2140, 0)</f>
        <v/>
      </c>
      <c r="K2145">
        <f>IF(AND('Raw Data'!I2140&gt;'Raw Data'!J2140, 'Raw Data'!D2140&gt;'Raw Data'!E2140), 'Raw Data'!I2140, 0)</f>
        <v/>
      </c>
      <c r="L2145">
        <f>IF('Raw Data'!E2140-'Raw Data'!D2140&gt;3, 'Raw Data'!N2140, 0)</f>
        <v/>
      </c>
      <c r="M2145">
        <f>IF('Raw Data'!D2140-'Raw Data'!E2140&gt;3, 'Raw Data'!M2140, 0)</f>
        <v/>
      </c>
      <c r="N2145">
        <f>IF(ISBLANK('Raw Data'!D2140),0,IF(AND('Raw Data'!E2140&gt;'Raw Data'!D2140,'Raw Data'!E2140-'Raw Data'!D2140&gt;0,'Raw Data'!E2140-'Raw Data'!D2140&lt;4),'Raw Data'!L2140, 0))</f>
        <v/>
      </c>
      <c r="O2145">
        <f>IF(ISBLANK('Raw Data'!D2140),0,IF(AND('Raw Data'!E2140&gt;'Raw Data'!D2140,'Raw Data'!E2140-'Raw Data'!D2140&gt;0,'Raw Data'!D2140-'Raw Data'!E2140&lt;4),'Raw Data'!K2140, 0))</f>
        <v/>
      </c>
      <c r="P2145">
        <f>IF('Raw Data'!E2140-'Raw Data'!D2140&gt;3, 'Raw Data'!N2140, IF('Raw Data'!D2140-'Raw Data'!E2140&gt;3, 'Raw Data'!M2140, 0))</f>
        <v/>
      </c>
      <c r="Q2145">
        <f>IF(ISBLANK('Raw Data'!E2140),0,IF(AND('Raw Data'!E2140-'Raw Data'!D2140&lt;4,'Raw Data'!E2140-'Raw Data'!D2140&gt;0),'Raw Data'!L2140,IF(AND('Raw Data'!D2140&gt;'Raw Data'!E2140,'Raw Data'!D2140-'Raw Data'!E2140&gt;0),'Raw Data'!K2140,0)))</f>
        <v/>
      </c>
      <c r="R2145">
        <f>IF(ISBLANK('Raw Data'!K2140),0,IFERROR(IF(MATCH(SMALL('Raw Data'!K2140:N2140,1),L2145:O2145,0),SMALL('Raw Data'!K2140:N2140,1)),0))</f>
        <v/>
      </c>
      <c r="S2145">
        <f>IF(ISBLANK('Raw Data'!K2140),0,IFERROR(IF(MATCH(SMALL('Raw Data'!K2140:N2140,2),L2145:O2145,0),SMALL('Raw Data'!K2140:N2140,2)),0))</f>
        <v/>
      </c>
      <c r="T2145">
        <f>IF(ISBLANK('Raw Data'!K2140),0,IFERROR(IF(MATCH(SMALL('Raw Data'!K2140:N2140,3),L2145:O2145,0),SMALL('Raw Data'!K2140:N2140,3)),0))</f>
        <v/>
      </c>
      <c r="U2145">
        <f>IF(ISBLANK('Raw Data'!K2140),0,IFERROR(IF(MATCH(SMALL('Raw Data'!K2140:N2140,4),L2145:O2145,0),SMALL('Raw Data'!K2140:N2140,4)),0))</f>
        <v/>
      </c>
      <c r="V2145">
        <f>IF(AND('Raw Data'!D2140&lt;3, 'Raw Data'!E2140&lt;3, 'Raw Data'!A2140&gt;0), 'Raw Data'!AF2140, 0)</f>
        <v/>
      </c>
      <c r="W2145">
        <f>IF(AND('Raw Data'!D2140&lt;4, 'Raw Data'!E2140&lt;4, 'Raw Data'!A2140&gt;0), 'Raw Data'!AI2140, 0)</f>
        <v/>
      </c>
      <c r="X2145">
        <f>IF(AND('Raw Data'!D2140&lt;5, 'Raw Data'!E2140&lt;5, 'Raw Data'!A2140&gt;0), 'Raw Data'!AL2140, 0)</f>
        <v/>
      </c>
      <c r="Y2145">
        <f>IF(AND('Raw Data'!D2140&lt;6, 'Raw Data'!E2140&lt;6, 'Raw Data'!A2140&gt;0), 'Raw Data'!AO2140, 0)</f>
        <v/>
      </c>
      <c r="Z2145">
        <f>IF(ISBLANK('Raw Data'!D2140), 0, IF('Raw Data'!D2140-'Raw Data'!E2140&gt;1, 'Raw Data'!AW2140, 0))</f>
        <v/>
      </c>
      <c r="AA2145">
        <f>IF(ISBLANK('Raw Data'!A2140), 0, IF(ABS('Raw Data'!D2140-'Raw Data'!E2140)&lt;2, 'Raw Data'!AX2140, 0))</f>
        <v/>
      </c>
      <c r="AB2145">
        <f>IF(ISBLANK('Raw Data'!D2140), 0, IF('Raw Data'!E2140-'Raw Data'!D2140&gt;1, 'Raw Data'!AY2140, 0))</f>
        <v/>
      </c>
      <c r="AC2145">
        <f>IF(ISBLANK('Raw Data'!D2140), 0, IF('Raw Data'!D2140-'Raw Data'!E2140&gt;2, 'Raw Data'!AZ2140, 0))</f>
        <v/>
      </c>
      <c r="AD2145">
        <f>IF(ISBLANK('Raw Data'!A2140), 0, IF(ABS('Raw Data'!D2140-'Raw Data'!E2140)&lt;3, 'Raw Data'!BA2140, 0))</f>
        <v/>
      </c>
      <c r="AE2145">
        <f>IF(ISBLANK('Raw Data'!D2140), 0, IF('Raw Data'!E2140-'Raw Data'!D2140&gt;2, 'Raw Data'!BB2140, 0))</f>
        <v/>
      </c>
      <c r="AF2145">
        <f>IF(ISBLANK('Raw Data'!D2140), 0, IF('Raw Data'!D2140-'Raw Data'!E2140&gt;3, 'Raw Data'!BC2140, 0))</f>
        <v/>
      </c>
      <c r="AG2145">
        <f>IF(ISBLANK('Raw Data'!A2140), 0, IF(ABS('Raw Data'!D2140-'Raw Data'!E2140)&lt;4, 'Raw Data'!BD2140, 0))</f>
        <v/>
      </c>
      <c r="AH2145">
        <f>IF(ISBLANK('Raw Data'!D2140), 0, IF('Raw Data'!E2140-'Raw Data'!D2140&gt;3, 'Raw Data'!BE2140, 0))</f>
        <v/>
      </c>
      <c r="AI2145">
        <f>IF(SUM('Raw Data'!D2140:E2140)&gt;'Raw Data'!F2140, 'Raw Data'!G2140, 0)</f>
        <v/>
      </c>
      <c r="AJ2145">
        <f>IF(ISBLANK('Raw Data'!D2140), 0, IF(SUM('Raw Data'!D2140:E2140)&lt;'Raw Data'!F2140, 'Raw Data'!H2140, 0))</f>
        <v/>
      </c>
      <c r="AK2145">
        <f>IF(ISBLANK('Raw Data'!A2140), 0, IF(AND('Raw Data'!D2140&lt;3, 'Raw Data'!E2140&lt;3, 'Raw Data'!F2140&lt;BB$2), 'Raw Data'!AF2140, 0))</f>
        <v/>
      </c>
      <c r="AL2145">
        <f>IF(ISBLANK('Raw Data'!A2140), 0, IF(AND('Raw Data'!D2140&lt;4, 'Raw Data'!E2140&lt;4, 'Raw Data'!F2140&lt;BB$2), 'Raw Data'!AI2140, 0))</f>
        <v/>
      </c>
      <c r="AM2145">
        <f>IF(ISBLANK('Raw Data'!A2140), 0, IF(AND('Raw Data'!D2140&lt;5, 'Raw Data'!E2140&lt;5, 'Raw Data'!F2140&lt;BB$2), 'Raw Data'!AL2140, 0))</f>
        <v/>
      </c>
      <c r="AN2145">
        <f>IF(ISBLANK('Raw Data'!A2140), 0, IF(AND('Raw Data'!D2140&lt;6, 'Raw Data'!E2140&lt;6, 'Raw Data'!F2140&lt;BB$2), 'Raw Data'!AO2140, 0))</f>
        <v/>
      </c>
      <c r="AO2145">
        <f>IF(ISBLANK('Raw Data'!A2140), 0, IF(AND('Raw Data'!I2140&lt;Analysis!$BC$2, 'Raw Data'!D2140-'Raw Data'!E2140&gt;1), 'Raw Data'!AW2140, IF(AND('Raw Data'!J2140&lt;Analysis!$BC$2, 'Raw Data'!E2140-'Raw Data'!D2140&gt;1), 'Raw Data'!AY2140, 0)))</f>
        <v/>
      </c>
      <c r="AP2145">
        <f>IF(ISBLANK('Raw Data'!A2140), 0, IF(AND('Raw Data'!I2140&lt;Analysis!$BC$2, 'Raw Data'!D2140-'Raw Data'!E2140&gt;2), 'Raw Data'!AZ2140, IF(AND('Raw Data'!J2140&lt;Analysis!$BC$2, 'Raw Data'!E2140-'Raw Data'!D2140&gt;2), 'Raw Data'!BB2140, 0)))</f>
        <v/>
      </c>
      <c r="AQ2145">
        <f>IF(ISBLANK('Raw Data'!A2140), 0, IF(AND('Raw Data'!I2140&lt;Analysis!$BC$2, 'Raw Data'!D2140-'Raw Data'!E2140&gt;3), 'Raw Data'!BC2140, IF(AND('Raw Data'!J2140&lt;Analysis!$BC$2, 'Raw Data'!E2140-'Raw Data'!D2140&gt;3), 'Raw Data'!BE2140, 0)))</f>
        <v/>
      </c>
      <c r="AR2145">
        <f>IF('Hidden Analysiss'!D2141=1,IF(ABS('Raw Data'!E2140-'Raw Data'!D2140)&lt;2,'Raw Data'!AX2140,0), 0)</f>
        <v/>
      </c>
      <c r="AS2145">
        <f>IF('Hidden Analysiss'!D2141=1,IF(ABS('Raw Data'!E2140-'Raw Data'!D2140)&lt;3,'Raw Data'!BA2140,0), 0)</f>
        <v/>
      </c>
      <c r="AT2145">
        <f>IF('Hidden Analysiss'!D2141=1,IF(ABS('Raw Data'!E2140-'Raw Data'!D2140)&lt;4,'Raw Data'!BD2140,0), 0)</f>
        <v/>
      </c>
      <c r="AU2145">
        <f>IF(AND('Hidden Analysiss'!E2141=1, ABS('Raw Data'!E2140-'Raw Data'!D2140)&lt;2), 'Raw Data'!AX2140, 0)</f>
        <v/>
      </c>
      <c r="AV2145">
        <f>IF(AND('Hidden Analysiss'!E2141=1, ABS('Raw Data'!E2140-'Raw Data'!D2140)&lt;3), 'Raw Data'!BA2140, 0)</f>
        <v/>
      </c>
      <c r="AW2145">
        <f>IF(AND('Hidden Analysiss'!E2141=1, ABS('Raw Data'!E2140-'Raw Data'!D2140)&lt;3), 'Raw Data'!BD2140, 0)</f>
        <v/>
      </c>
    </row>
    <row r="2146">
      <c r="A2146" s="1">
        <f>'Raw Data'!A2141</f>
        <v/>
      </c>
      <c r="B2146">
        <f>IF('Raw Data'!E2141&gt;'Raw Data'!D2141, 'Raw Data'!J2141, 0)</f>
        <v/>
      </c>
      <c r="C2146">
        <f>IF('Raw Data'!D2141&gt;'Raw Data'!E2141, 'Raw Data'!I2141, 0)</f>
        <v/>
      </c>
      <c r="D2146">
        <f>SUM(G2146:H2146)</f>
        <v/>
      </c>
      <c r="E2146">
        <f>IF(AND('Raw Data'!J2141&lt;'Raw Data'!I2141,'Raw Data'!E2141&gt;'Raw Data'!D2141,'Raw Data'!E2141-'Raw Data'!D2141&gt;3),'Raw Data'!N2141,IF(AND('Raw Data'!I2141&lt;'Raw Data'!J2141,'Raw Data'!D2141&gt;'Raw Data'!E2141,'Raw Data'!D2141-'Raw Data'!E2141&gt;3),'Raw Data'!M2141,0))</f>
        <v/>
      </c>
      <c r="F2146">
        <f>IF(AND('Raw Data'!J2141&lt;'Raw Data'!I2141,'Raw Data'!E2141&gt;'Raw Data'!D2141,'Raw Data'!E2141-'Raw Data'!D2141&lt;4),'Raw Data'!L2141,IF(AND('Raw Data'!I2141&lt;'Raw Data'!J2141,'Raw Data'!D2141&gt;'Raw Data'!E2141,'Raw Data'!D2141-'Raw Data'!E2141&lt;4),'Raw Data'!K2141,0))</f>
        <v/>
      </c>
      <c r="G2146">
        <f>IF(AND('Raw Data'!J2141&lt;'Raw Data'!I2141, 'Raw Data'!E2141&gt;'Raw Data'!D2141), 'Raw Data'!J2141, 0)</f>
        <v/>
      </c>
      <c r="H2146">
        <f>IF(AND('Raw Data'!J2141&gt;'Raw Data'!I2141, 'Raw Data'!E2141&lt;'Raw Data'!D2141), 'Raw Data'!I2141, 0)</f>
        <v/>
      </c>
      <c r="I2146">
        <f>SUM(J2146:K2146)</f>
        <v/>
      </c>
      <c r="J2146">
        <f>IF(AND('Raw Data'!J2141&gt;'Raw Data'!I2141, 'Raw Data'!E2141&gt;'Raw Data'!D2141), 'Raw Data'!J2141, 0)</f>
        <v/>
      </c>
      <c r="K2146">
        <f>IF(AND('Raw Data'!I2141&gt;'Raw Data'!J2141, 'Raw Data'!D2141&gt;'Raw Data'!E2141), 'Raw Data'!I2141, 0)</f>
        <v/>
      </c>
      <c r="L2146">
        <f>IF('Raw Data'!E2141-'Raw Data'!D2141&gt;3, 'Raw Data'!N2141, 0)</f>
        <v/>
      </c>
      <c r="M2146">
        <f>IF('Raw Data'!D2141-'Raw Data'!E2141&gt;3, 'Raw Data'!M2141, 0)</f>
        <v/>
      </c>
      <c r="N2146">
        <f>IF(ISBLANK('Raw Data'!D2141),0,IF(AND('Raw Data'!E2141&gt;'Raw Data'!D2141,'Raw Data'!E2141-'Raw Data'!D2141&gt;0,'Raw Data'!E2141-'Raw Data'!D2141&lt;4),'Raw Data'!L2141, 0))</f>
        <v/>
      </c>
      <c r="O2146">
        <f>IF(ISBLANK('Raw Data'!D2141),0,IF(AND('Raw Data'!E2141&gt;'Raw Data'!D2141,'Raw Data'!E2141-'Raw Data'!D2141&gt;0,'Raw Data'!D2141-'Raw Data'!E2141&lt;4),'Raw Data'!K2141, 0))</f>
        <v/>
      </c>
      <c r="P2146">
        <f>IF('Raw Data'!E2141-'Raw Data'!D2141&gt;3, 'Raw Data'!N2141, IF('Raw Data'!D2141-'Raw Data'!E2141&gt;3, 'Raw Data'!M2141, 0))</f>
        <v/>
      </c>
      <c r="Q2146">
        <f>IF(ISBLANK('Raw Data'!E2141),0,IF(AND('Raw Data'!E2141-'Raw Data'!D2141&lt;4,'Raw Data'!E2141-'Raw Data'!D2141&gt;0),'Raw Data'!L2141,IF(AND('Raw Data'!D2141&gt;'Raw Data'!E2141,'Raw Data'!D2141-'Raw Data'!E2141&gt;0),'Raw Data'!K2141,0)))</f>
        <v/>
      </c>
      <c r="R2146">
        <f>IF(ISBLANK('Raw Data'!K2141),0,IFERROR(IF(MATCH(SMALL('Raw Data'!K2141:N2141,1),L2146:O2146,0),SMALL('Raw Data'!K2141:N2141,1)),0))</f>
        <v/>
      </c>
      <c r="S2146">
        <f>IF(ISBLANK('Raw Data'!K2141),0,IFERROR(IF(MATCH(SMALL('Raw Data'!K2141:N2141,2),L2146:O2146,0),SMALL('Raw Data'!K2141:N2141,2)),0))</f>
        <v/>
      </c>
      <c r="T2146">
        <f>IF(ISBLANK('Raw Data'!K2141),0,IFERROR(IF(MATCH(SMALL('Raw Data'!K2141:N2141,3),L2146:O2146,0),SMALL('Raw Data'!K2141:N2141,3)),0))</f>
        <v/>
      </c>
      <c r="U2146">
        <f>IF(ISBLANK('Raw Data'!K2141),0,IFERROR(IF(MATCH(SMALL('Raw Data'!K2141:N2141,4),L2146:O2146,0),SMALL('Raw Data'!K2141:N2141,4)),0))</f>
        <v/>
      </c>
      <c r="V2146">
        <f>IF(AND('Raw Data'!D2141&lt;3, 'Raw Data'!E2141&lt;3, 'Raw Data'!A2141&gt;0), 'Raw Data'!AF2141, 0)</f>
        <v/>
      </c>
      <c r="W2146">
        <f>IF(AND('Raw Data'!D2141&lt;4, 'Raw Data'!E2141&lt;4, 'Raw Data'!A2141&gt;0), 'Raw Data'!AI2141, 0)</f>
        <v/>
      </c>
      <c r="X2146">
        <f>IF(AND('Raw Data'!D2141&lt;5, 'Raw Data'!E2141&lt;5, 'Raw Data'!A2141&gt;0), 'Raw Data'!AL2141, 0)</f>
        <v/>
      </c>
      <c r="Y2146">
        <f>IF(AND('Raw Data'!D2141&lt;6, 'Raw Data'!E2141&lt;6, 'Raw Data'!A2141&gt;0), 'Raw Data'!AO2141, 0)</f>
        <v/>
      </c>
      <c r="Z2146">
        <f>IF(ISBLANK('Raw Data'!D2141), 0, IF('Raw Data'!D2141-'Raw Data'!E2141&gt;1, 'Raw Data'!AW2141, 0))</f>
        <v/>
      </c>
      <c r="AA2146">
        <f>IF(ISBLANK('Raw Data'!A2141), 0, IF(ABS('Raw Data'!D2141-'Raw Data'!E2141)&lt;2, 'Raw Data'!AX2141, 0))</f>
        <v/>
      </c>
      <c r="AB2146">
        <f>IF(ISBLANK('Raw Data'!D2141), 0, IF('Raw Data'!E2141-'Raw Data'!D2141&gt;1, 'Raw Data'!AY2141, 0))</f>
        <v/>
      </c>
      <c r="AC2146">
        <f>IF(ISBLANK('Raw Data'!D2141), 0, IF('Raw Data'!D2141-'Raw Data'!E2141&gt;2, 'Raw Data'!AZ2141, 0))</f>
        <v/>
      </c>
      <c r="AD2146">
        <f>IF(ISBLANK('Raw Data'!A2141), 0, IF(ABS('Raw Data'!D2141-'Raw Data'!E2141)&lt;3, 'Raw Data'!BA2141, 0))</f>
        <v/>
      </c>
      <c r="AE2146">
        <f>IF(ISBLANK('Raw Data'!D2141), 0, IF('Raw Data'!E2141-'Raw Data'!D2141&gt;2, 'Raw Data'!BB2141, 0))</f>
        <v/>
      </c>
      <c r="AF2146">
        <f>IF(ISBLANK('Raw Data'!D2141), 0, IF('Raw Data'!D2141-'Raw Data'!E2141&gt;3, 'Raw Data'!BC2141, 0))</f>
        <v/>
      </c>
      <c r="AG2146">
        <f>IF(ISBLANK('Raw Data'!A2141), 0, IF(ABS('Raw Data'!D2141-'Raw Data'!E2141)&lt;4, 'Raw Data'!BD2141, 0))</f>
        <v/>
      </c>
      <c r="AH2146">
        <f>IF(ISBLANK('Raw Data'!D2141), 0, IF('Raw Data'!E2141-'Raw Data'!D2141&gt;3, 'Raw Data'!BE2141, 0))</f>
        <v/>
      </c>
      <c r="AI2146">
        <f>IF(SUM('Raw Data'!D2141:E2141)&gt;'Raw Data'!F2141, 'Raw Data'!G2141, 0)</f>
        <v/>
      </c>
      <c r="AJ2146">
        <f>IF(ISBLANK('Raw Data'!D2141), 0, IF(SUM('Raw Data'!D2141:E2141)&lt;'Raw Data'!F2141, 'Raw Data'!H2141, 0))</f>
        <v/>
      </c>
      <c r="AK2146">
        <f>IF(ISBLANK('Raw Data'!A2141), 0, IF(AND('Raw Data'!D2141&lt;3, 'Raw Data'!E2141&lt;3, 'Raw Data'!F2141&lt;BB$2), 'Raw Data'!AF2141, 0))</f>
        <v/>
      </c>
      <c r="AL2146">
        <f>IF(ISBLANK('Raw Data'!A2141), 0, IF(AND('Raw Data'!D2141&lt;4, 'Raw Data'!E2141&lt;4, 'Raw Data'!F2141&lt;BB$2), 'Raw Data'!AI2141, 0))</f>
        <v/>
      </c>
      <c r="AM2146">
        <f>IF(ISBLANK('Raw Data'!A2141), 0, IF(AND('Raw Data'!D2141&lt;5, 'Raw Data'!E2141&lt;5, 'Raw Data'!F2141&lt;BB$2), 'Raw Data'!AL2141, 0))</f>
        <v/>
      </c>
      <c r="AN2146">
        <f>IF(ISBLANK('Raw Data'!A2141), 0, IF(AND('Raw Data'!D2141&lt;6, 'Raw Data'!E2141&lt;6, 'Raw Data'!F2141&lt;BB$2), 'Raw Data'!AO2141, 0))</f>
        <v/>
      </c>
      <c r="AO2146">
        <f>IF(ISBLANK('Raw Data'!A2141), 0, IF(AND('Raw Data'!I2141&lt;Analysis!$BC$2, 'Raw Data'!D2141-'Raw Data'!E2141&gt;1), 'Raw Data'!AW2141, IF(AND('Raw Data'!J2141&lt;Analysis!$BC$2, 'Raw Data'!E2141-'Raw Data'!D2141&gt;1), 'Raw Data'!AY2141, 0)))</f>
        <v/>
      </c>
      <c r="AP2146">
        <f>IF(ISBLANK('Raw Data'!A2141), 0, IF(AND('Raw Data'!I2141&lt;Analysis!$BC$2, 'Raw Data'!D2141-'Raw Data'!E2141&gt;2), 'Raw Data'!AZ2141, IF(AND('Raw Data'!J2141&lt;Analysis!$BC$2, 'Raw Data'!E2141-'Raw Data'!D2141&gt;2), 'Raw Data'!BB2141, 0)))</f>
        <v/>
      </c>
      <c r="AQ2146">
        <f>IF(ISBLANK('Raw Data'!A2141), 0, IF(AND('Raw Data'!I2141&lt;Analysis!$BC$2, 'Raw Data'!D2141-'Raw Data'!E2141&gt;3), 'Raw Data'!BC2141, IF(AND('Raw Data'!J2141&lt;Analysis!$BC$2, 'Raw Data'!E2141-'Raw Data'!D2141&gt;3), 'Raw Data'!BE2141, 0)))</f>
        <v/>
      </c>
      <c r="AR2146">
        <f>IF('Hidden Analysiss'!D2142=1,IF(ABS('Raw Data'!E2141-'Raw Data'!D2141)&lt;2,'Raw Data'!AX2141,0), 0)</f>
        <v/>
      </c>
      <c r="AS2146">
        <f>IF('Hidden Analysiss'!D2142=1,IF(ABS('Raw Data'!E2141-'Raw Data'!D2141)&lt;3,'Raw Data'!BA2141,0), 0)</f>
        <v/>
      </c>
      <c r="AT2146">
        <f>IF('Hidden Analysiss'!D2142=1,IF(ABS('Raw Data'!E2141-'Raw Data'!D2141)&lt;4,'Raw Data'!BD2141,0), 0)</f>
        <v/>
      </c>
      <c r="AU2146">
        <f>IF(AND('Hidden Analysiss'!E2142=1, ABS('Raw Data'!E2141-'Raw Data'!D2141)&lt;2), 'Raw Data'!AX2141, 0)</f>
        <v/>
      </c>
      <c r="AV2146">
        <f>IF(AND('Hidden Analysiss'!E2142=1, ABS('Raw Data'!E2141-'Raw Data'!D2141)&lt;3), 'Raw Data'!BA2141, 0)</f>
        <v/>
      </c>
      <c r="AW2146">
        <f>IF(AND('Hidden Analysiss'!E2142=1, ABS('Raw Data'!E2141-'Raw Data'!D2141)&lt;3), 'Raw Data'!BD2141, 0)</f>
        <v/>
      </c>
    </row>
    <row r="2147">
      <c r="A2147" s="1">
        <f>'Raw Data'!A2142</f>
        <v/>
      </c>
      <c r="B2147">
        <f>IF('Raw Data'!E2142&gt;'Raw Data'!D2142, 'Raw Data'!J2142, 0)</f>
        <v/>
      </c>
      <c r="C2147">
        <f>IF('Raw Data'!D2142&gt;'Raw Data'!E2142, 'Raw Data'!I2142, 0)</f>
        <v/>
      </c>
      <c r="D2147">
        <f>SUM(G2147:H2147)</f>
        <v/>
      </c>
      <c r="E2147">
        <f>IF(AND('Raw Data'!J2142&lt;'Raw Data'!I2142,'Raw Data'!E2142&gt;'Raw Data'!D2142,'Raw Data'!E2142-'Raw Data'!D2142&gt;3),'Raw Data'!N2142,IF(AND('Raw Data'!I2142&lt;'Raw Data'!J2142,'Raw Data'!D2142&gt;'Raw Data'!E2142,'Raw Data'!D2142-'Raw Data'!E2142&gt;3),'Raw Data'!M2142,0))</f>
        <v/>
      </c>
      <c r="F2147">
        <f>IF(AND('Raw Data'!J2142&lt;'Raw Data'!I2142,'Raw Data'!E2142&gt;'Raw Data'!D2142,'Raw Data'!E2142-'Raw Data'!D2142&lt;4),'Raw Data'!L2142,IF(AND('Raw Data'!I2142&lt;'Raw Data'!J2142,'Raw Data'!D2142&gt;'Raw Data'!E2142,'Raw Data'!D2142-'Raw Data'!E2142&lt;4),'Raw Data'!K2142,0))</f>
        <v/>
      </c>
      <c r="G2147">
        <f>IF(AND('Raw Data'!J2142&lt;'Raw Data'!I2142, 'Raw Data'!E2142&gt;'Raw Data'!D2142), 'Raw Data'!J2142, 0)</f>
        <v/>
      </c>
      <c r="H2147">
        <f>IF(AND('Raw Data'!J2142&gt;'Raw Data'!I2142, 'Raw Data'!E2142&lt;'Raw Data'!D2142), 'Raw Data'!I2142, 0)</f>
        <v/>
      </c>
      <c r="I2147">
        <f>SUM(J2147:K2147)</f>
        <v/>
      </c>
      <c r="J2147">
        <f>IF(AND('Raw Data'!J2142&gt;'Raw Data'!I2142, 'Raw Data'!E2142&gt;'Raw Data'!D2142), 'Raw Data'!J2142, 0)</f>
        <v/>
      </c>
      <c r="K2147">
        <f>IF(AND('Raw Data'!I2142&gt;'Raw Data'!J2142, 'Raw Data'!D2142&gt;'Raw Data'!E2142), 'Raw Data'!I2142, 0)</f>
        <v/>
      </c>
      <c r="L2147">
        <f>IF('Raw Data'!E2142-'Raw Data'!D2142&gt;3, 'Raw Data'!N2142, 0)</f>
        <v/>
      </c>
      <c r="M2147">
        <f>IF('Raw Data'!D2142-'Raw Data'!E2142&gt;3, 'Raw Data'!M2142, 0)</f>
        <v/>
      </c>
      <c r="N2147">
        <f>IF(ISBLANK('Raw Data'!D2142),0,IF(AND('Raw Data'!E2142&gt;'Raw Data'!D2142,'Raw Data'!E2142-'Raw Data'!D2142&gt;0,'Raw Data'!E2142-'Raw Data'!D2142&lt;4),'Raw Data'!L2142, 0))</f>
        <v/>
      </c>
      <c r="O2147">
        <f>IF(ISBLANK('Raw Data'!D2142),0,IF(AND('Raw Data'!E2142&gt;'Raw Data'!D2142,'Raw Data'!E2142-'Raw Data'!D2142&gt;0,'Raw Data'!D2142-'Raw Data'!E2142&lt;4),'Raw Data'!K2142, 0))</f>
        <v/>
      </c>
      <c r="P2147">
        <f>IF('Raw Data'!E2142-'Raw Data'!D2142&gt;3, 'Raw Data'!N2142, IF('Raw Data'!D2142-'Raw Data'!E2142&gt;3, 'Raw Data'!M2142, 0))</f>
        <v/>
      </c>
      <c r="Q2147">
        <f>IF(ISBLANK('Raw Data'!E2142),0,IF(AND('Raw Data'!E2142-'Raw Data'!D2142&lt;4,'Raw Data'!E2142-'Raw Data'!D2142&gt;0),'Raw Data'!L2142,IF(AND('Raw Data'!D2142&gt;'Raw Data'!E2142,'Raw Data'!D2142-'Raw Data'!E2142&gt;0),'Raw Data'!K2142,0)))</f>
        <v/>
      </c>
      <c r="R2147">
        <f>IF(ISBLANK('Raw Data'!K2142),0,IFERROR(IF(MATCH(SMALL('Raw Data'!K2142:N2142,1),L2147:O2147,0),SMALL('Raw Data'!K2142:N2142,1)),0))</f>
        <v/>
      </c>
      <c r="S2147">
        <f>IF(ISBLANK('Raw Data'!K2142),0,IFERROR(IF(MATCH(SMALL('Raw Data'!K2142:N2142,2),L2147:O2147,0),SMALL('Raw Data'!K2142:N2142,2)),0))</f>
        <v/>
      </c>
      <c r="T2147">
        <f>IF(ISBLANK('Raw Data'!K2142),0,IFERROR(IF(MATCH(SMALL('Raw Data'!K2142:N2142,3),L2147:O2147,0),SMALL('Raw Data'!K2142:N2142,3)),0))</f>
        <v/>
      </c>
      <c r="U2147">
        <f>IF(ISBLANK('Raw Data'!K2142),0,IFERROR(IF(MATCH(SMALL('Raw Data'!K2142:N2142,4),L2147:O2147,0),SMALL('Raw Data'!K2142:N2142,4)),0))</f>
        <v/>
      </c>
      <c r="V2147">
        <f>IF(AND('Raw Data'!D2142&lt;3, 'Raw Data'!E2142&lt;3, 'Raw Data'!A2142&gt;0), 'Raw Data'!AF2142, 0)</f>
        <v/>
      </c>
      <c r="W2147">
        <f>IF(AND('Raw Data'!D2142&lt;4, 'Raw Data'!E2142&lt;4, 'Raw Data'!A2142&gt;0), 'Raw Data'!AI2142, 0)</f>
        <v/>
      </c>
      <c r="X2147">
        <f>IF(AND('Raw Data'!D2142&lt;5, 'Raw Data'!E2142&lt;5, 'Raw Data'!A2142&gt;0), 'Raw Data'!AL2142, 0)</f>
        <v/>
      </c>
      <c r="Y2147">
        <f>IF(AND('Raw Data'!D2142&lt;6, 'Raw Data'!E2142&lt;6, 'Raw Data'!A2142&gt;0), 'Raw Data'!AO2142, 0)</f>
        <v/>
      </c>
      <c r="Z2147">
        <f>IF(ISBLANK('Raw Data'!D2142), 0, IF('Raw Data'!D2142-'Raw Data'!E2142&gt;1, 'Raw Data'!AW2142, 0))</f>
        <v/>
      </c>
      <c r="AA2147">
        <f>IF(ISBLANK('Raw Data'!A2142), 0, IF(ABS('Raw Data'!D2142-'Raw Data'!E2142)&lt;2, 'Raw Data'!AX2142, 0))</f>
        <v/>
      </c>
      <c r="AB2147">
        <f>IF(ISBLANK('Raw Data'!D2142), 0, IF('Raw Data'!E2142-'Raw Data'!D2142&gt;1, 'Raw Data'!AY2142, 0))</f>
        <v/>
      </c>
      <c r="AC2147">
        <f>IF(ISBLANK('Raw Data'!D2142), 0, IF('Raw Data'!D2142-'Raw Data'!E2142&gt;2, 'Raw Data'!AZ2142, 0))</f>
        <v/>
      </c>
      <c r="AD2147">
        <f>IF(ISBLANK('Raw Data'!A2142), 0, IF(ABS('Raw Data'!D2142-'Raw Data'!E2142)&lt;3, 'Raw Data'!BA2142, 0))</f>
        <v/>
      </c>
      <c r="AE2147">
        <f>IF(ISBLANK('Raw Data'!D2142), 0, IF('Raw Data'!E2142-'Raw Data'!D2142&gt;2, 'Raw Data'!BB2142, 0))</f>
        <v/>
      </c>
      <c r="AF2147">
        <f>IF(ISBLANK('Raw Data'!D2142), 0, IF('Raw Data'!D2142-'Raw Data'!E2142&gt;3, 'Raw Data'!BC2142, 0))</f>
        <v/>
      </c>
      <c r="AG2147">
        <f>IF(ISBLANK('Raw Data'!A2142), 0, IF(ABS('Raw Data'!D2142-'Raw Data'!E2142)&lt;4, 'Raw Data'!BD2142, 0))</f>
        <v/>
      </c>
      <c r="AH2147">
        <f>IF(ISBLANK('Raw Data'!D2142), 0, IF('Raw Data'!E2142-'Raw Data'!D2142&gt;3, 'Raw Data'!BE2142, 0))</f>
        <v/>
      </c>
      <c r="AI2147">
        <f>IF(SUM('Raw Data'!D2142:E2142)&gt;'Raw Data'!F2142, 'Raw Data'!G2142, 0)</f>
        <v/>
      </c>
      <c r="AJ2147">
        <f>IF(ISBLANK('Raw Data'!D2142), 0, IF(SUM('Raw Data'!D2142:E2142)&lt;'Raw Data'!F2142, 'Raw Data'!H2142, 0))</f>
        <v/>
      </c>
      <c r="AK2147">
        <f>IF(ISBLANK('Raw Data'!A2142), 0, IF(AND('Raw Data'!D2142&lt;3, 'Raw Data'!E2142&lt;3, 'Raw Data'!F2142&lt;BB$2), 'Raw Data'!AF2142, 0))</f>
        <v/>
      </c>
      <c r="AL2147">
        <f>IF(ISBLANK('Raw Data'!A2142), 0, IF(AND('Raw Data'!D2142&lt;4, 'Raw Data'!E2142&lt;4, 'Raw Data'!F2142&lt;BB$2), 'Raw Data'!AI2142, 0))</f>
        <v/>
      </c>
      <c r="AM2147">
        <f>IF(ISBLANK('Raw Data'!A2142), 0, IF(AND('Raw Data'!D2142&lt;5, 'Raw Data'!E2142&lt;5, 'Raw Data'!F2142&lt;BB$2), 'Raw Data'!AL2142, 0))</f>
        <v/>
      </c>
      <c r="AN2147">
        <f>IF(ISBLANK('Raw Data'!A2142), 0, IF(AND('Raw Data'!D2142&lt;6, 'Raw Data'!E2142&lt;6, 'Raw Data'!F2142&lt;BB$2), 'Raw Data'!AO2142, 0))</f>
        <v/>
      </c>
      <c r="AO2147">
        <f>IF(ISBLANK('Raw Data'!A2142), 0, IF(AND('Raw Data'!I2142&lt;Analysis!$BC$2, 'Raw Data'!D2142-'Raw Data'!E2142&gt;1), 'Raw Data'!AW2142, IF(AND('Raw Data'!J2142&lt;Analysis!$BC$2, 'Raw Data'!E2142-'Raw Data'!D2142&gt;1), 'Raw Data'!AY2142, 0)))</f>
        <v/>
      </c>
      <c r="AP2147">
        <f>IF(ISBLANK('Raw Data'!A2142), 0, IF(AND('Raw Data'!I2142&lt;Analysis!$BC$2, 'Raw Data'!D2142-'Raw Data'!E2142&gt;2), 'Raw Data'!AZ2142, IF(AND('Raw Data'!J2142&lt;Analysis!$BC$2, 'Raw Data'!E2142-'Raw Data'!D2142&gt;2), 'Raw Data'!BB2142, 0)))</f>
        <v/>
      </c>
      <c r="AQ2147">
        <f>IF(ISBLANK('Raw Data'!A2142), 0, IF(AND('Raw Data'!I2142&lt;Analysis!$BC$2, 'Raw Data'!D2142-'Raw Data'!E2142&gt;3), 'Raw Data'!BC2142, IF(AND('Raw Data'!J2142&lt;Analysis!$BC$2, 'Raw Data'!E2142-'Raw Data'!D2142&gt;3), 'Raw Data'!BE2142, 0)))</f>
        <v/>
      </c>
      <c r="AR2147">
        <f>IF('Hidden Analysiss'!D2143=1,IF(ABS('Raw Data'!E2142-'Raw Data'!D2142)&lt;2,'Raw Data'!AX2142,0), 0)</f>
        <v/>
      </c>
      <c r="AS2147">
        <f>IF('Hidden Analysiss'!D2143=1,IF(ABS('Raw Data'!E2142-'Raw Data'!D2142)&lt;3,'Raw Data'!BA2142,0), 0)</f>
        <v/>
      </c>
      <c r="AT2147">
        <f>IF('Hidden Analysiss'!D2143=1,IF(ABS('Raw Data'!E2142-'Raw Data'!D2142)&lt;4,'Raw Data'!BD2142,0), 0)</f>
        <v/>
      </c>
      <c r="AU2147">
        <f>IF(AND('Hidden Analysiss'!E2143=1, ABS('Raw Data'!E2142-'Raw Data'!D2142)&lt;2), 'Raw Data'!AX2142, 0)</f>
        <v/>
      </c>
      <c r="AV2147">
        <f>IF(AND('Hidden Analysiss'!E2143=1, ABS('Raw Data'!E2142-'Raw Data'!D2142)&lt;3), 'Raw Data'!BA2142, 0)</f>
        <v/>
      </c>
      <c r="AW2147">
        <f>IF(AND('Hidden Analysiss'!E2143=1, ABS('Raw Data'!E2142-'Raw Data'!D2142)&lt;3), 'Raw Data'!BD2142, 0)</f>
        <v/>
      </c>
    </row>
    <row r="2148">
      <c r="A2148" s="1">
        <f>'Raw Data'!A2143</f>
        <v/>
      </c>
      <c r="B2148">
        <f>IF('Raw Data'!E2143&gt;'Raw Data'!D2143, 'Raw Data'!J2143, 0)</f>
        <v/>
      </c>
      <c r="C2148">
        <f>IF('Raw Data'!D2143&gt;'Raw Data'!E2143, 'Raw Data'!I2143, 0)</f>
        <v/>
      </c>
      <c r="D2148">
        <f>SUM(G2148:H2148)</f>
        <v/>
      </c>
      <c r="E2148">
        <f>IF(AND('Raw Data'!J2143&lt;'Raw Data'!I2143,'Raw Data'!E2143&gt;'Raw Data'!D2143,'Raw Data'!E2143-'Raw Data'!D2143&gt;3),'Raw Data'!N2143,IF(AND('Raw Data'!I2143&lt;'Raw Data'!J2143,'Raw Data'!D2143&gt;'Raw Data'!E2143,'Raw Data'!D2143-'Raw Data'!E2143&gt;3),'Raw Data'!M2143,0))</f>
        <v/>
      </c>
      <c r="F2148">
        <f>IF(AND('Raw Data'!J2143&lt;'Raw Data'!I2143,'Raw Data'!E2143&gt;'Raw Data'!D2143,'Raw Data'!E2143-'Raw Data'!D2143&lt;4),'Raw Data'!L2143,IF(AND('Raw Data'!I2143&lt;'Raw Data'!J2143,'Raw Data'!D2143&gt;'Raw Data'!E2143,'Raw Data'!D2143-'Raw Data'!E2143&lt;4),'Raw Data'!K2143,0))</f>
        <v/>
      </c>
      <c r="G2148">
        <f>IF(AND('Raw Data'!J2143&lt;'Raw Data'!I2143, 'Raw Data'!E2143&gt;'Raw Data'!D2143), 'Raw Data'!J2143, 0)</f>
        <v/>
      </c>
      <c r="H2148">
        <f>IF(AND('Raw Data'!J2143&gt;'Raw Data'!I2143, 'Raw Data'!E2143&lt;'Raw Data'!D2143), 'Raw Data'!I2143, 0)</f>
        <v/>
      </c>
      <c r="I2148">
        <f>SUM(J2148:K2148)</f>
        <v/>
      </c>
      <c r="J2148">
        <f>IF(AND('Raw Data'!J2143&gt;'Raw Data'!I2143, 'Raw Data'!E2143&gt;'Raw Data'!D2143), 'Raw Data'!J2143, 0)</f>
        <v/>
      </c>
      <c r="K2148">
        <f>IF(AND('Raw Data'!I2143&gt;'Raw Data'!J2143, 'Raw Data'!D2143&gt;'Raw Data'!E2143), 'Raw Data'!I2143, 0)</f>
        <v/>
      </c>
      <c r="L2148">
        <f>IF('Raw Data'!E2143-'Raw Data'!D2143&gt;3, 'Raw Data'!N2143, 0)</f>
        <v/>
      </c>
      <c r="M2148">
        <f>IF('Raw Data'!D2143-'Raw Data'!E2143&gt;3, 'Raw Data'!M2143, 0)</f>
        <v/>
      </c>
      <c r="N2148">
        <f>IF(ISBLANK('Raw Data'!D2143),0,IF(AND('Raw Data'!E2143&gt;'Raw Data'!D2143,'Raw Data'!E2143-'Raw Data'!D2143&gt;0,'Raw Data'!E2143-'Raw Data'!D2143&lt;4),'Raw Data'!L2143, 0))</f>
        <v/>
      </c>
      <c r="O2148">
        <f>IF(ISBLANK('Raw Data'!D2143),0,IF(AND('Raw Data'!E2143&gt;'Raw Data'!D2143,'Raw Data'!E2143-'Raw Data'!D2143&gt;0,'Raw Data'!D2143-'Raw Data'!E2143&lt;4),'Raw Data'!K2143, 0))</f>
        <v/>
      </c>
      <c r="P2148">
        <f>IF('Raw Data'!E2143-'Raw Data'!D2143&gt;3, 'Raw Data'!N2143, IF('Raw Data'!D2143-'Raw Data'!E2143&gt;3, 'Raw Data'!M2143, 0))</f>
        <v/>
      </c>
      <c r="Q2148">
        <f>IF(ISBLANK('Raw Data'!E2143),0,IF(AND('Raw Data'!E2143-'Raw Data'!D2143&lt;4,'Raw Data'!E2143-'Raw Data'!D2143&gt;0),'Raw Data'!L2143,IF(AND('Raw Data'!D2143&gt;'Raw Data'!E2143,'Raw Data'!D2143-'Raw Data'!E2143&gt;0),'Raw Data'!K2143,0)))</f>
        <v/>
      </c>
      <c r="R2148">
        <f>IF(ISBLANK('Raw Data'!K2143),0,IFERROR(IF(MATCH(SMALL('Raw Data'!K2143:N2143,1),L2148:O2148,0),SMALL('Raw Data'!K2143:N2143,1)),0))</f>
        <v/>
      </c>
      <c r="S2148">
        <f>IF(ISBLANK('Raw Data'!K2143),0,IFERROR(IF(MATCH(SMALL('Raw Data'!K2143:N2143,2),L2148:O2148,0),SMALL('Raw Data'!K2143:N2143,2)),0))</f>
        <v/>
      </c>
      <c r="T2148">
        <f>IF(ISBLANK('Raw Data'!K2143),0,IFERROR(IF(MATCH(SMALL('Raw Data'!K2143:N2143,3),L2148:O2148,0),SMALL('Raw Data'!K2143:N2143,3)),0))</f>
        <v/>
      </c>
      <c r="U2148">
        <f>IF(ISBLANK('Raw Data'!K2143),0,IFERROR(IF(MATCH(SMALL('Raw Data'!K2143:N2143,4),L2148:O2148,0),SMALL('Raw Data'!K2143:N2143,4)),0))</f>
        <v/>
      </c>
      <c r="V2148">
        <f>IF(AND('Raw Data'!D2143&lt;3, 'Raw Data'!E2143&lt;3, 'Raw Data'!A2143&gt;0), 'Raw Data'!AF2143, 0)</f>
        <v/>
      </c>
      <c r="W2148">
        <f>IF(AND('Raw Data'!D2143&lt;4, 'Raw Data'!E2143&lt;4, 'Raw Data'!A2143&gt;0), 'Raw Data'!AI2143, 0)</f>
        <v/>
      </c>
      <c r="X2148">
        <f>IF(AND('Raw Data'!D2143&lt;5, 'Raw Data'!E2143&lt;5, 'Raw Data'!A2143&gt;0), 'Raw Data'!AL2143, 0)</f>
        <v/>
      </c>
      <c r="Y2148">
        <f>IF(AND('Raw Data'!D2143&lt;6, 'Raw Data'!E2143&lt;6, 'Raw Data'!A2143&gt;0), 'Raw Data'!AO2143, 0)</f>
        <v/>
      </c>
      <c r="Z2148">
        <f>IF(ISBLANK('Raw Data'!D2143), 0, IF('Raw Data'!D2143-'Raw Data'!E2143&gt;1, 'Raw Data'!AW2143, 0))</f>
        <v/>
      </c>
      <c r="AA2148">
        <f>IF(ISBLANK('Raw Data'!A2143), 0, IF(ABS('Raw Data'!D2143-'Raw Data'!E2143)&lt;2, 'Raw Data'!AX2143, 0))</f>
        <v/>
      </c>
      <c r="AB2148">
        <f>IF(ISBLANK('Raw Data'!D2143), 0, IF('Raw Data'!E2143-'Raw Data'!D2143&gt;1, 'Raw Data'!AY2143, 0))</f>
        <v/>
      </c>
      <c r="AC2148">
        <f>IF(ISBLANK('Raw Data'!D2143), 0, IF('Raw Data'!D2143-'Raw Data'!E2143&gt;2, 'Raw Data'!AZ2143, 0))</f>
        <v/>
      </c>
      <c r="AD2148">
        <f>IF(ISBLANK('Raw Data'!A2143), 0, IF(ABS('Raw Data'!D2143-'Raw Data'!E2143)&lt;3, 'Raw Data'!BA2143, 0))</f>
        <v/>
      </c>
      <c r="AE2148">
        <f>IF(ISBLANK('Raw Data'!D2143), 0, IF('Raw Data'!E2143-'Raw Data'!D2143&gt;2, 'Raw Data'!BB2143, 0))</f>
        <v/>
      </c>
      <c r="AF2148">
        <f>IF(ISBLANK('Raw Data'!D2143), 0, IF('Raw Data'!D2143-'Raw Data'!E2143&gt;3, 'Raw Data'!BC2143, 0))</f>
        <v/>
      </c>
      <c r="AG2148">
        <f>IF(ISBLANK('Raw Data'!A2143), 0, IF(ABS('Raw Data'!D2143-'Raw Data'!E2143)&lt;4, 'Raw Data'!BD2143, 0))</f>
        <v/>
      </c>
      <c r="AH2148">
        <f>IF(ISBLANK('Raw Data'!D2143), 0, IF('Raw Data'!E2143-'Raw Data'!D2143&gt;3, 'Raw Data'!BE2143, 0))</f>
        <v/>
      </c>
      <c r="AI2148">
        <f>IF(SUM('Raw Data'!D2143:E2143)&gt;'Raw Data'!F2143, 'Raw Data'!G2143, 0)</f>
        <v/>
      </c>
      <c r="AJ2148">
        <f>IF(ISBLANK('Raw Data'!D2143), 0, IF(SUM('Raw Data'!D2143:E2143)&lt;'Raw Data'!F2143, 'Raw Data'!H2143, 0))</f>
        <v/>
      </c>
      <c r="AK2148">
        <f>IF(ISBLANK('Raw Data'!A2143), 0, IF(AND('Raw Data'!D2143&lt;3, 'Raw Data'!E2143&lt;3, 'Raw Data'!F2143&lt;BB$2), 'Raw Data'!AF2143, 0))</f>
        <v/>
      </c>
      <c r="AL2148">
        <f>IF(ISBLANK('Raw Data'!A2143), 0, IF(AND('Raw Data'!D2143&lt;4, 'Raw Data'!E2143&lt;4, 'Raw Data'!F2143&lt;BB$2), 'Raw Data'!AI2143, 0))</f>
        <v/>
      </c>
      <c r="AM2148">
        <f>IF(ISBLANK('Raw Data'!A2143), 0, IF(AND('Raw Data'!D2143&lt;5, 'Raw Data'!E2143&lt;5, 'Raw Data'!F2143&lt;BB$2), 'Raw Data'!AL2143, 0))</f>
        <v/>
      </c>
      <c r="AN2148">
        <f>IF(ISBLANK('Raw Data'!A2143), 0, IF(AND('Raw Data'!D2143&lt;6, 'Raw Data'!E2143&lt;6, 'Raw Data'!F2143&lt;BB$2), 'Raw Data'!AO2143, 0))</f>
        <v/>
      </c>
      <c r="AO2148">
        <f>IF(ISBLANK('Raw Data'!A2143), 0, IF(AND('Raw Data'!I2143&lt;Analysis!$BC$2, 'Raw Data'!D2143-'Raw Data'!E2143&gt;1), 'Raw Data'!AW2143, IF(AND('Raw Data'!J2143&lt;Analysis!$BC$2, 'Raw Data'!E2143-'Raw Data'!D2143&gt;1), 'Raw Data'!AY2143, 0)))</f>
        <v/>
      </c>
      <c r="AP2148">
        <f>IF(ISBLANK('Raw Data'!A2143), 0, IF(AND('Raw Data'!I2143&lt;Analysis!$BC$2, 'Raw Data'!D2143-'Raw Data'!E2143&gt;2), 'Raw Data'!AZ2143, IF(AND('Raw Data'!J2143&lt;Analysis!$BC$2, 'Raw Data'!E2143-'Raw Data'!D2143&gt;2), 'Raw Data'!BB2143, 0)))</f>
        <v/>
      </c>
      <c r="AQ2148">
        <f>IF(ISBLANK('Raw Data'!A2143), 0, IF(AND('Raw Data'!I2143&lt;Analysis!$BC$2, 'Raw Data'!D2143-'Raw Data'!E2143&gt;3), 'Raw Data'!BC2143, IF(AND('Raw Data'!J2143&lt;Analysis!$BC$2, 'Raw Data'!E2143-'Raw Data'!D2143&gt;3), 'Raw Data'!BE2143, 0)))</f>
        <v/>
      </c>
      <c r="AR2148">
        <f>IF('Hidden Analysiss'!D2144=1,IF(ABS('Raw Data'!E2143-'Raw Data'!D2143)&lt;2,'Raw Data'!AX2143,0), 0)</f>
        <v/>
      </c>
      <c r="AS2148">
        <f>IF('Hidden Analysiss'!D2144=1,IF(ABS('Raw Data'!E2143-'Raw Data'!D2143)&lt;3,'Raw Data'!BA2143,0), 0)</f>
        <v/>
      </c>
      <c r="AT2148">
        <f>IF('Hidden Analysiss'!D2144=1,IF(ABS('Raw Data'!E2143-'Raw Data'!D2143)&lt;4,'Raw Data'!BD2143,0), 0)</f>
        <v/>
      </c>
      <c r="AU2148">
        <f>IF(AND('Hidden Analysiss'!E2144=1, ABS('Raw Data'!E2143-'Raw Data'!D2143)&lt;2), 'Raw Data'!AX2143, 0)</f>
        <v/>
      </c>
      <c r="AV2148">
        <f>IF(AND('Hidden Analysiss'!E2144=1, ABS('Raw Data'!E2143-'Raw Data'!D2143)&lt;3), 'Raw Data'!BA2143, 0)</f>
        <v/>
      </c>
      <c r="AW2148">
        <f>IF(AND('Hidden Analysiss'!E2144=1, ABS('Raw Data'!E2143-'Raw Data'!D2143)&lt;3), 'Raw Data'!BD2143, 0)</f>
        <v/>
      </c>
    </row>
    <row r="2149">
      <c r="A2149" s="1">
        <f>'Raw Data'!A2144</f>
        <v/>
      </c>
      <c r="B2149">
        <f>IF('Raw Data'!E2144&gt;'Raw Data'!D2144, 'Raw Data'!J2144, 0)</f>
        <v/>
      </c>
      <c r="C2149">
        <f>IF('Raw Data'!D2144&gt;'Raw Data'!E2144, 'Raw Data'!I2144, 0)</f>
        <v/>
      </c>
      <c r="D2149">
        <f>SUM(G2149:H2149)</f>
        <v/>
      </c>
      <c r="E2149">
        <f>IF(AND('Raw Data'!J2144&lt;'Raw Data'!I2144,'Raw Data'!E2144&gt;'Raw Data'!D2144,'Raw Data'!E2144-'Raw Data'!D2144&gt;3),'Raw Data'!N2144,IF(AND('Raw Data'!I2144&lt;'Raw Data'!J2144,'Raw Data'!D2144&gt;'Raw Data'!E2144,'Raw Data'!D2144-'Raw Data'!E2144&gt;3),'Raw Data'!M2144,0))</f>
        <v/>
      </c>
      <c r="F2149">
        <f>IF(AND('Raw Data'!J2144&lt;'Raw Data'!I2144,'Raw Data'!E2144&gt;'Raw Data'!D2144,'Raw Data'!E2144-'Raw Data'!D2144&lt;4),'Raw Data'!L2144,IF(AND('Raw Data'!I2144&lt;'Raw Data'!J2144,'Raw Data'!D2144&gt;'Raw Data'!E2144,'Raw Data'!D2144-'Raw Data'!E2144&lt;4),'Raw Data'!K2144,0))</f>
        <v/>
      </c>
      <c r="G2149">
        <f>IF(AND('Raw Data'!J2144&lt;'Raw Data'!I2144, 'Raw Data'!E2144&gt;'Raw Data'!D2144), 'Raw Data'!J2144, 0)</f>
        <v/>
      </c>
      <c r="H2149">
        <f>IF(AND('Raw Data'!J2144&gt;'Raw Data'!I2144, 'Raw Data'!E2144&lt;'Raw Data'!D2144), 'Raw Data'!I2144, 0)</f>
        <v/>
      </c>
      <c r="I2149">
        <f>SUM(J2149:K2149)</f>
        <v/>
      </c>
      <c r="J2149">
        <f>IF(AND('Raw Data'!J2144&gt;'Raw Data'!I2144, 'Raw Data'!E2144&gt;'Raw Data'!D2144), 'Raw Data'!J2144, 0)</f>
        <v/>
      </c>
      <c r="K2149">
        <f>IF(AND('Raw Data'!I2144&gt;'Raw Data'!J2144, 'Raw Data'!D2144&gt;'Raw Data'!E2144), 'Raw Data'!I2144, 0)</f>
        <v/>
      </c>
      <c r="L2149">
        <f>IF('Raw Data'!E2144-'Raw Data'!D2144&gt;3, 'Raw Data'!N2144, 0)</f>
        <v/>
      </c>
      <c r="M2149">
        <f>IF('Raw Data'!D2144-'Raw Data'!E2144&gt;3, 'Raw Data'!M2144, 0)</f>
        <v/>
      </c>
      <c r="N2149">
        <f>IF(ISBLANK('Raw Data'!D2144),0,IF(AND('Raw Data'!E2144&gt;'Raw Data'!D2144,'Raw Data'!E2144-'Raw Data'!D2144&gt;0,'Raw Data'!E2144-'Raw Data'!D2144&lt;4),'Raw Data'!L2144, 0))</f>
        <v/>
      </c>
      <c r="O2149">
        <f>IF(ISBLANK('Raw Data'!D2144),0,IF(AND('Raw Data'!E2144&gt;'Raw Data'!D2144,'Raw Data'!E2144-'Raw Data'!D2144&gt;0,'Raw Data'!D2144-'Raw Data'!E2144&lt;4),'Raw Data'!K2144, 0))</f>
        <v/>
      </c>
      <c r="P2149">
        <f>IF('Raw Data'!E2144-'Raw Data'!D2144&gt;3, 'Raw Data'!N2144, IF('Raw Data'!D2144-'Raw Data'!E2144&gt;3, 'Raw Data'!M2144, 0))</f>
        <v/>
      </c>
      <c r="Q2149">
        <f>IF(ISBLANK('Raw Data'!E2144),0,IF(AND('Raw Data'!E2144-'Raw Data'!D2144&lt;4,'Raw Data'!E2144-'Raw Data'!D2144&gt;0),'Raw Data'!L2144,IF(AND('Raw Data'!D2144&gt;'Raw Data'!E2144,'Raw Data'!D2144-'Raw Data'!E2144&gt;0),'Raw Data'!K2144,0)))</f>
        <v/>
      </c>
      <c r="R2149">
        <f>IF(ISBLANK('Raw Data'!K2144),0,IFERROR(IF(MATCH(SMALL('Raw Data'!K2144:N2144,1),L2149:O2149,0),SMALL('Raw Data'!K2144:N2144,1)),0))</f>
        <v/>
      </c>
      <c r="S2149">
        <f>IF(ISBLANK('Raw Data'!K2144),0,IFERROR(IF(MATCH(SMALL('Raw Data'!K2144:N2144,2),L2149:O2149,0),SMALL('Raw Data'!K2144:N2144,2)),0))</f>
        <v/>
      </c>
      <c r="T2149">
        <f>IF(ISBLANK('Raw Data'!K2144),0,IFERROR(IF(MATCH(SMALL('Raw Data'!K2144:N2144,3),L2149:O2149,0),SMALL('Raw Data'!K2144:N2144,3)),0))</f>
        <v/>
      </c>
      <c r="U2149">
        <f>IF(ISBLANK('Raw Data'!K2144),0,IFERROR(IF(MATCH(SMALL('Raw Data'!K2144:N2144,4),L2149:O2149,0),SMALL('Raw Data'!K2144:N2144,4)),0))</f>
        <v/>
      </c>
      <c r="V2149">
        <f>IF(AND('Raw Data'!D2144&lt;3, 'Raw Data'!E2144&lt;3, 'Raw Data'!A2144&gt;0), 'Raw Data'!AF2144, 0)</f>
        <v/>
      </c>
      <c r="W2149">
        <f>IF(AND('Raw Data'!D2144&lt;4, 'Raw Data'!E2144&lt;4, 'Raw Data'!A2144&gt;0), 'Raw Data'!AI2144, 0)</f>
        <v/>
      </c>
      <c r="X2149">
        <f>IF(AND('Raw Data'!D2144&lt;5, 'Raw Data'!E2144&lt;5, 'Raw Data'!A2144&gt;0), 'Raw Data'!AL2144, 0)</f>
        <v/>
      </c>
      <c r="Y2149">
        <f>IF(AND('Raw Data'!D2144&lt;6, 'Raw Data'!E2144&lt;6, 'Raw Data'!A2144&gt;0), 'Raw Data'!AO2144, 0)</f>
        <v/>
      </c>
      <c r="Z2149">
        <f>IF(ISBLANK('Raw Data'!D2144), 0, IF('Raw Data'!D2144-'Raw Data'!E2144&gt;1, 'Raw Data'!AW2144, 0))</f>
        <v/>
      </c>
      <c r="AA2149">
        <f>IF(ISBLANK('Raw Data'!A2144), 0, IF(ABS('Raw Data'!D2144-'Raw Data'!E2144)&lt;2, 'Raw Data'!AX2144, 0))</f>
        <v/>
      </c>
      <c r="AB2149">
        <f>IF(ISBLANK('Raw Data'!D2144), 0, IF('Raw Data'!E2144-'Raw Data'!D2144&gt;1, 'Raw Data'!AY2144, 0))</f>
        <v/>
      </c>
      <c r="AC2149">
        <f>IF(ISBLANK('Raw Data'!D2144), 0, IF('Raw Data'!D2144-'Raw Data'!E2144&gt;2, 'Raw Data'!AZ2144, 0))</f>
        <v/>
      </c>
      <c r="AD2149">
        <f>IF(ISBLANK('Raw Data'!A2144), 0, IF(ABS('Raw Data'!D2144-'Raw Data'!E2144)&lt;3, 'Raw Data'!BA2144, 0))</f>
        <v/>
      </c>
      <c r="AE2149">
        <f>IF(ISBLANK('Raw Data'!D2144), 0, IF('Raw Data'!E2144-'Raw Data'!D2144&gt;2, 'Raw Data'!BB2144, 0))</f>
        <v/>
      </c>
      <c r="AF2149">
        <f>IF(ISBLANK('Raw Data'!D2144), 0, IF('Raw Data'!D2144-'Raw Data'!E2144&gt;3, 'Raw Data'!BC2144, 0))</f>
        <v/>
      </c>
      <c r="AG2149">
        <f>IF(ISBLANK('Raw Data'!A2144), 0, IF(ABS('Raw Data'!D2144-'Raw Data'!E2144)&lt;4, 'Raw Data'!BD2144, 0))</f>
        <v/>
      </c>
      <c r="AH2149">
        <f>IF(ISBLANK('Raw Data'!D2144), 0, IF('Raw Data'!E2144-'Raw Data'!D2144&gt;3, 'Raw Data'!BE2144, 0))</f>
        <v/>
      </c>
      <c r="AI2149">
        <f>IF(SUM('Raw Data'!D2144:E2144)&gt;'Raw Data'!F2144, 'Raw Data'!G2144, 0)</f>
        <v/>
      </c>
      <c r="AJ2149">
        <f>IF(ISBLANK('Raw Data'!D2144), 0, IF(SUM('Raw Data'!D2144:E2144)&lt;'Raw Data'!F2144, 'Raw Data'!H2144, 0))</f>
        <v/>
      </c>
      <c r="AK2149">
        <f>IF(ISBLANK('Raw Data'!A2144), 0, IF(AND('Raw Data'!D2144&lt;3, 'Raw Data'!E2144&lt;3, 'Raw Data'!F2144&lt;BB$2), 'Raw Data'!AF2144, 0))</f>
        <v/>
      </c>
      <c r="AL2149">
        <f>IF(ISBLANK('Raw Data'!A2144), 0, IF(AND('Raw Data'!D2144&lt;4, 'Raw Data'!E2144&lt;4, 'Raw Data'!F2144&lt;BB$2), 'Raw Data'!AI2144, 0))</f>
        <v/>
      </c>
      <c r="AM2149">
        <f>IF(ISBLANK('Raw Data'!A2144), 0, IF(AND('Raw Data'!D2144&lt;5, 'Raw Data'!E2144&lt;5, 'Raw Data'!F2144&lt;BB$2), 'Raw Data'!AL2144, 0))</f>
        <v/>
      </c>
      <c r="AN2149">
        <f>IF(ISBLANK('Raw Data'!A2144), 0, IF(AND('Raw Data'!D2144&lt;6, 'Raw Data'!E2144&lt;6, 'Raw Data'!F2144&lt;BB$2), 'Raw Data'!AO2144, 0))</f>
        <v/>
      </c>
      <c r="AO2149">
        <f>IF(ISBLANK('Raw Data'!A2144), 0, IF(AND('Raw Data'!I2144&lt;Analysis!$BC$2, 'Raw Data'!D2144-'Raw Data'!E2144&gt;1), 'Raw Data'!AW2144, IF(AND('Raw Data'!J2144&lt;Analysis!$BC$2, 'Raw Data'!E2144-'Raw Data'!D2144&gt;1), 'Raw Data'!AY2144, 0)))</f>
        <v/>
      </c>
      <c r="AP2149">
        <f>IF(ISBLANK('Raw Data'!A2144), 0, IF(AND('Raw Data'!I2144&lt;Analysis!$BC$2, 'Raw Data'!D2144-'Raw Data'!E2144&gt;2), 'Raw Data'!AZ2144, IF(AND('Raw Data'!J2144&lt;Analysis!$BC$2, 'Raw Data'!E2144-'Raw Data'!D2144&gt;2), 'Raw Data'!BB2144, 0)))</f>
        <v/>
      </c>
      <c r="AQ2149">
        <f>IF(ISBLANK('Raw Data'!A2144), 0, IF(AND('Raw Data'!I2144&lt;Analysis!$BC$2, 'Raw Data'!D2144-'Raw Data'!E2144&gt;3), 'Raw Data'!BC2144, IF(AND('Raw Data'!J2144&lt;Analysis!$BC$2, 'Raw Data'!E2144-'Raw Data'!D2144&gt;3), 'Raw Data'!BE2144, 0)))</f>
        <v/>
      </c>
      <c r="AR2149">
        <f>IF('Hidden Analysiss'!D2145=1,IF(ABS('Raw Data'!E2144-'Raw Data'!D2144)&lt;2,'Raw Data'!AX2144,0), 0)</f>
        <v/>
      </c>
      <c r="AS2149">
        <f>IF('Hidden Analysiss'!D2145=1,IF(ABS('Raw Data'!E2144-'Raw Data'!D2144)&lt;3,'Raw Data'!BA2144,0), 0)</f>
        <v/>
      </c>
      <c r="AT2149">
        <f>IF('Hidden Analysiss'!D2145=1,IF(ABS('Raw Data'!E2144-'Raw Data'!D2144)&lt;4,'Raw Data'!BD2144,0), 0)</f>
        <v/>
      </c>
      <c r="AU2149">
        <f>IF(AND('Hidden Analysiss'!E2145=1, ABS('Raw Data'!E2144-'Raw Data'!D2144)&lt;2), 'Raw Data'!AX2144, 0)</f>
        <v/>
      </c>
      <c r="AV2149">
        <f>IF(AND('Hidden Analysiss'!E2145=1, ABS('Raw Data'!E2144-'Raw Data'!D2144)&lt;3), 'Raw Data'!BA2144, 0)</f>
        <v/>
      </c>
      <c r="AW2149">
        <f>IF(AND('Hidden Analysiss'!E2145=1, ABS('Raw Data'!E2144-'Raw Data'!D2144)&lt;3), 'Raw Data'!BD2144, 0)</f>
        <v/>
      </c>
    </row>
    <row r="2150">
      <c r="A2150" s="1">
        <f>'Raw Data'!A2145</f>
        <v/>
      </c>
      <c r="B2150">
        <f>IF('Raw Data'!E2145&gt;'Raw Data'!D2145, 'Raw Data'!J2145, 0)</f>
        <v/>
      </c>
      <c r="C2150">
        <f>IF('Raw Data'!D2145&gt;'Raw Data'!E2145, 'Raw Data'!I2145, 0)</f>
        <v/>
      </c>
      <c r="D2150">
        <f>SUM(G2150:H2150)</f>
        <v/>
      </c>
      <c r="E2150">
        <f>IF(AND('Raw Data'!J2145&lt;'Raw Data'!I2145,'Raw Data'!E2145&gt;'Raw Data'!D2145,'Raw Data'!E2145-'Raw Data'!D2145&gt;3),'Raw Data'!N2145,IF(AND('Raw Data'!I2145&lt;'Raw Data'!J2145,'Raw Data'!D2145&gt;'Raw Data'!E2145,'Raw Data'!D2145-'Raw Data'!E2145&gt;3),'Raw Data'!M2145,0))</f>
        <v/>
      </c>
      <c r="F2150">
        <f>IF(AND('Raw Data'!J2145&lt;'Raw Data'!I2145,'Raw Data'!E2145&gt;'Raw Data'!D2145,'Raw Data'!E2145-'Raw Data'!D2145&lt;4),'Raw Data'!L2145,IF(AND('Raw Data'!I2145&lt;'Raw Data'!J2145,'Raw Data'!D2145&gt;'Raw Data'!E2145,'Raw Data'!D2145-'Raw Data'!E2145&lt;4),'Raw Data'!K2145,0))</f>
        <v/>
      </c>
      <c r="G2150">
        <f>IF(AND('Raw Data'!J2145&lt;'Raw Data'!I2145, 'Raw Data'!E2145&gt;'Raw Data'!D2145), 'Raw Data'!J2145, 0)</f>
        <v/>
      </c>
      <c r="H2150">
        <f>IF(AND('Raw Data'!J2145&gt;'Raw Data'!I2145, 'Raw Data'!E2145&lt;'Raw Data'!D2145), 'Raw Data'!I2145, 0)</f>
        <v/>
      </c>
      <c r="I2150">
        <f>SUM(J2150:K2150)</f>
        <v/>
      </c>
      <c r="J2150">
        <f>IF(AND('Raw Data'!J2145&gt;'Raw Data'!I2145, 'Raw Data'!E2145&gt;'Raw Data'!D2145), 'Raw Data'!J2145, 0)</f>
        <v/>
      </c>
      <c r="K2150">
        <f>IF(AND('Raw Data'!I2145&gt;'Raw Data'!J2145, 'Raw Data'!D2145&gt;'Raw Data'!E2145), 'Raw Data'!I2145, 0)</f>
        <v/>
      </c>
      <c r="L2150">
        <f>IF('Raw Data'!E2145-'Raw Data'!D2145&gt;3, 'Raw Data'!N2145, 0)</f>
        <v/>
      </c>
      <c r="M2150">
        <f>IF('Raw Data'!D2145-'Raw Data'!E2145&gt;3, 'Raw Data'!M2145, 0)</f>
        <v/>
      </c>
      <c r="N2150">
        <f>IF(ISBLANK('Raw Data'!D2145),0,IF(AND('Raw Data'!E2145&gt;'Raw Data'!D2145,'Raw Data'!E2145-'Raw Data'!D2145&gt;0,'Raw Data'!E2145-'Raw Data'!D2145&lt;4),'Raw Data'!L2145, 0))</f>
        <v/>
      </c>
      <c r="O2150">
        <f>IF(ISBLANK('Raw Data'!D2145),0,IF(AND('Raw Data'!E2145&gt;'Raw Data'!D2145,'Raw Data'!E2145-'Raw Data'!D2145&gt;0,'Raw Data'!D2145-'Raw Data'!E2145&lt;4),'Raw Data'!K2145, 0))</f>
        <v/>
      </c>
      <c r="P2150">
        <f>IF('Raw Data'!E2145-'Raw Data'!D2145&gt;3, 'Raw Data'!N2145, IF('Raw Data'!D2145-'Raw Data'!E2145&gt;3, 'Raw Data'!M2145, 0))</f>
        <v/>
      </c>
      <c r="Q2150">
        <f>IF(ISBLANK('Raw Data'!E2145),0,IF(AND('Raw Data'!E2145-'Raw Data'!D2145&lt;4,'Raw Data'!E2145-'Raw Data'!D2145&gt;0),'Raw Data'!L2145,IF(AND('Raw Data'!D2145&gt;'Raw Data'!E2145,'Raw Data'!D2145-'Raw Data'!E2145&gt;0),'Raw Data'!K2145,0)))</f>
        <v/>
      </c>
      <c r="R2150">
        <f>IF(ISBLANK('Raw Data'!K2145),0,IFERROR(IF(MATCH(SMALL('Raw Data'!K2145:N2145,1),L2150:O2150,0),SMALL('Raw Data'!K2145:N2145,1)),0))</f>
        <v/>
      </c>
      <c r="S2150">
        <f>IF(ISBLANK('Raw Data'!K2145),0,IFERROR(IF(MATCH(SMALL('Raw Data'!K2145:N2145,2),L2150:O2150,0),SMALL('Raw Data'!K2145:N2145,2)),0))</f>
        <v/>
      </c>
      <c r="T2150">
        <f>IF(ISBLANK('Raw Data'!K2145),0,IFERROR(IF(MATCH(SMALL('Raw Data'!K2145:N2145,3),L2150:O2150,0),SMALL('Raw Data'!K2145:N2145,3)),0))</f>
        <v/>
      </c>
      <c r="U2150">
        <f>IF(ISBLANK('Raw Data'!K2145),0,IFERROR(IF(MATCH(SMALL('Raw Data'!K2145:N2145,4),L2150:O2150,0),SMALL('Raw Data'!K2145:N2145,4)),0))</f>
        <v/>
      </c>
      <c r="V2150">
        <f>IF(AND('Raw Data'!D2145&lt;3, 'Raw Data'!E2145&lt;3, 'Raw Data'!A2145&gt;0), 'Raw Data'!AF2145, 0)</f>
        <v/>
      </c>
      <c r="W2150">
        <f>IF(AND('Raw Data'!D2145&lt;4, 'Raw Data'!E2145&lt;4, 'Raw Data'!A2145&gt;0), 'Raw Data'!AI2145, 0)</f>
        <v/>
      </c>
      <c r="X2150">
        <f>IF(AND('Raw Data'!D2145&lt;5, 'Raw Data'!E2145&lt;5, 'Raw Data'!A2145&gt;0), 'Raw Data'!AL2145, 0)</f>
        <v/>
      </c>
      <c r="Y2150">
        <f>IF(AND('Raw Data'!D2145&lt;6, 'Raw Data'!E2145&lt;6, 'Raw Data'!A2145&gt;0), 'Raw Data'!AO2145, 0)</f>
        <v/>
      </c>
      <c r="Z2150">
        <f>IF(ISBLANK('Raw Data'!D2145), 0, IF('Raw Data'!D2145-'Raw Data'!E2145&gt;1, 'Raw Data'!AW2145, 0))</f>
        <v/>
      </c>
      <c r="AA2150">
        <f>IF(ISBLANK('Raw Data'!A2145), 0, IF(ABS('Raw Data'!D2145-'Raw Data'!E2145)&lt;2, 'Raw Data'!AX2145, 0))</f>
        <v/>
      </c>
      <c r="AB2150">
        <f>IF(ISBLANK('Raw Data'!D2145), 0, IF('Raw Data'!E2145-'Raw Data'!D2145&gt;1, 'Raw Data'!AY2145, 0))</f>
        <v/>
      </c>
      <c r="AC2150">
        <f>IF(ISBLANK('Raw Data'!D2145), 0, IF('Raw Data'!D2145-'Raw Data'!E2145&gt;2, 'Raw Data'!AZ2145, 0))</f>
        <v/>
      </c>
      <c r="AD2150">
        <f>IF(ISBLANK('Raw Data'!A2145), 0, IF(ABS('Raw Data'!D2145-'Raw Data'!E2145)&lt;3, 'Raw Data'!BA2145, 0))</f>
        <v/>
      </c>
      <c r="AE2150">
        <f>IF(ISBLANK('Raw Data'!D2145), 0, IF('Raw Data'!E2145-'Raw Data'!D2145&gt;2, 'Raw Data'!BB2145, 0))</f>
        <v/>
      </c>
      <c r="AF2150">
        <f>IF(ISBLANK('Raw Data'!D2145), 0, IF('Raw Data'!D2145-'Raw Data'!E2145&gt;3, 'Raw Data'!BC2145, 0))</f>
        <v/>
      </c>
      <c r="AG2150">
        <f>IF(ISBLANK('Raw Data'!A2145), 0, IF(ABS('Raw Data'!D2145-'Raw Data'!E2145)&lt;4, 'Raw Data'!BD2145, 0))</f>
        <v/>
      </c>
      <c r="AH2150">
        <f>IF(ISBLANK('Raw Data'!D2145), 0, IF('Raw Data'!E2145-'Raw Data'!D2145&gt;3, 'Raw Data'!BE2145, 0))</f>
        <v/>
      </c>
      <c r="AI2150">
        <f>IF(SUM('Raw Data'!D2145:E2145)&gt;'Raw Data'!F2145, 'Raw Data'!G2145, 0)</f>
        <v/>
      </c>
      <c r="AJ2150">
        <f>IF(ISBLANK('Raw Data'!D2145), 0, IF(SUM('Raw Data'!D2145:E2145)&lt;'Raw Data'!F2145, 'Raw Data'!H2145, 0))</f>
        <v/>
      </c>
      <c r="AK2150">
        <f>IF(ISBLANK('Raw Data'!A2145), 0, IF(AND('Raw Data'!D2145&lt;3, 'Raw Data'!E2145&lt;3, 'Raw Data'!F2145&lt;BB$2), 'Raw Data'!AF2145, 0))</f>
        <v/>
      </c>
      <c r="AL2150">
        <f>IF(ISBLANK('Raw Data'!A2145), 0, IF(AND('Raw Data'!D2145&lt;4, 'Raw Data'!E2145&lt;4, 'Raw Data'!F2145&lt;BB$2), 'Raw Data'!AI2145, 0))</f>
        <v/>
      </c>
      <c r="AM2150">
        <f>IF(ISBLANK('Raw Data'!A2145), 0, IF(AND('Raw Data'!D2145&lt;5, 'Raw Data'!E2145&lt;5, 'Raw Data'!F2145&lt;BB$2), 'Raw Data'!AL2145, 0))</f>
        <v/>
      </c>
      <c r="AN2150">
        <f>IF(ISBLANK('Raw Data'!A2145), 0, IF(AND('Raw Data'!D2145&lt;6, 'Raw Data'!E2145&lt;6, 'Raw Data'!F2145&lt;BB$2), 'Raw Data'!AO2145, 0))</f>
        <v/>
      </c>
      <c r="AO2150">
        <f>IF(ISBLANK('Raw Data'!A2145), 0, IF(AND('Raw Data'!I2145&lt;Analysis!$BC$2, 'Raw Data'!D2145-'Raw Data'!E2145&gt;1), 'Raw Data'!AW2145, IF(AND('Raw Data'!J2145&lt;Analysis!$BC$2, 'Raw Data'!E2145-'Raw Data'!D2145&gt;1), 'Raw Data'!AY2145, 0)))</f>
        <v/>
      </c>
      <c r="AP2150">
        <f>IF(ISBLANK('Raw Data'!A2145), 0, IF(AND('Raw Data'!I2145&lt;Analysis!$BC$2, 'Raw Data'!D2145-'Raw Data'!E2145&gt;2), 'Raw Data'!AZ2145, IF(AND('Raw Data'!J2145&lt;Analysis!$BC$2, 'Raw Data'!E2145-'Raw Data'!D2145&gt;2), 'Raw Data'!BB2145, 0)))</f>
        <v/>
      </c>
      <c r="AQ2150">
        <f>IF(ISBLANK('Raw Data'!A2145), 0, IF(AND('Raw Data'!I2145&lt;Analysis!$BC$2, 'Raw Data'!D2145-'Raw Data'!E2145&gt;3), 'Raw Data'!BC2145, IF(AND('Raw Data'!J2145&lt;Analysis!$BC$2, 'Raw Data'!E2145-'Raw Data'!D2145&gt;3), 'Raw Data'!BE2145, 0)))</f>
        <v/>
      </c>
      <c r="AR2150">
        <f>IF('Hidden Analysiss'!D2146=1,IF(ABS('Raw Data'!E2145-'Raw Data'!D2145)&lt;2,'Raw Data'!AX2145,0), 0)</f>
        <v/>
      </c>
      <c r="AS2150">
        <f>IF('Hidden Analysiss'!D2146=1,IF(ABS('Raw Data'!E2145-'Raw Data'!D2145)&lt;3,'Raw Data'!BA2145,0), 0)</f>
        <v/>
      </c>
      <c r="AT2150">
        <f>IF('Hidden Analysiss'!D2146=1,IF(ABS('Raw Data'!E2145-'Raw Data'!D2145)&lt;4,'Raw Data'!BD2145,0), 0)</f>
        <v/>
      </c>
      <c r="AU2150">
        <f>IF(AND('Hidden Analysiss'!E2146=1, ABS('Raw Data'!E2145-'Raw Data'!D2145)&lt;2), 'Raw Data'!AX2145, 0)</f>
        <v/>
      </c>
      <c r="AV2150">
        <f>IF(AND('Hidden Analysiss'!E2146=1, ABS('Raw Data'!E2145-'Raw Data'!D2145)&lt;3), 'Raw Data'!BA2145, 0)</f>
        <v/>
      </c>
      <c r="AW2150">
        <f>IF(AND('Hidden Analysiss'!E2146=1, ABS('Raw Data'!E2145-'Raw Data'!D2145)&lt;3), 'Raw Data'!BD2145, 0)</f>
        <v/>
      </c>
    </row>
    <row r="2151">
      <c r="A2151" s="1">
        <f>'Raw Data'!A2146</f>
        <v/>
      </c>
      <c r="B2151">
        <f>IF('Raw Data'!E2146&gt;'Raw Data'!D2146, 'Raw Data'!J2146, 0)</f>
        <v/>
      </c>
      <c r="C2151">
        <f>IF('Raw Data'!D2146&gt;'Raw Data'!E2146, 'Raw Data'!I2146, 0)</f>
        <v/>
      </c>
      <c r="D2151">
        <f>SUM(G2151:H2151)</f>
        <v/>
      </c>
      <c r="E2151">
        <f>IF(AND('Raw Data'!J2146&lt;'Raw Data'!I2146,'Raw Data'!E2146&gt;'Raw Data'!D2146,'Raw Data'!E2146-'Raw Data'!D2146&gt;3),'Raw Data'!N2146,IF(AND('Raw Data'!I2146&lt;'Raw Data'!J2146,'Raw Data'!D2146&gt;'Raw Data'!E2146,'Raw Data'!D2146-'Raw Data'!E2146&gt;3),'Raw Data'!M2146,0))</f>
        <v/>
      </c>
      <c r="F2151">
        <f>IF(AND('Raw Data'!J2146&lt;'Raw Data'!I2146,'Raw Data'!E2146&gt;'Raw Data'!D2146,'Raw Data'!E2146-'Raw Data'!D2146&lt;4),'Raw Data'!L2146,IF(AND('Raw Data'!I2146&lt;'Raw Data'!J2146,'Raw Data'!D2146&gt;'Raw Data'!E2146,'Raw Data'!D2146-'Raw Data'!E2146&lt;4),'Raw Data'!K2146,0))</f>
        <v/>
      </c>
      <c r="G2151">
        <f>IF(AND('Raw Data'!J2146&lt;'Raw Data'!I2146, 'Raw Data'!E2146&gt;'Raw Data'!D2146), 'Raw Data'!J2146, 0)</f>
        <v/>
      </c>
      <c r="H2151">
        <f>IF(AND('Raw Data'!J2146&gt;'Raw Data'!I2146, 'Raw Data'!E2146&lt;'Raw Data'!D2146), 'Raw Data'!I2146, 0)</f>
        <v/>
      </c>
      <c r="I2151">
        <f>SUM(J2151:K2151)</f>
        <v/>
      </c>
      <c r="J2151">
        <f>IF(AND('Raw Data'!J2146&gt;'Raw Data'!I2146, 'Raw Data'!E2146&gt;'Raw Data'!D2146), 'Raw Data'!J2146, 0)</f>
        <v/>
      </c>
      <c r="K2151">
        <f>IF(AND('Raw Data'!I2146&gt;'Raw Data'!J2146, 'Raw Data'!D2146&gt;'Raw Data'!E2146), 'Raw Data'!I2146, 0)</f>
        <v/>
      </c>
      <c r="L2151">
        <f>IF('Raw Data'!E2146-'Raw Data'!D2146&gt;3, 'Raw Data'!N2146, 0)</f>
        <v/>
      </c>
      <c r="M2151">
        <f>IF('Raw Data'!D2146-'Raw Data'!E2146&gt;3, 'Raw Data'!M2146, 0)</f>
        <v/>
      </c>
      <c r="N2151">
        <f>IF(ISBLANK('Raw Data'!D2146),0,IF(AND('Raw Data'!E2146&gt;'Raw Data'!D2146,'Raw Data'!E2146-'Raw Data'!D2146&gt;0,'Raw Data'!E2146-'Raw Data'!D2146&lt;4),'Raw Data'!L2146, 0))</f>
        <v/>
      </c>
      <c r="O2151">
        <f>IF(ISBLANK('Raw Data'!D2146),0,IF(AND('Raw Data'!E2146&gt;'Raw Data'!D2146,'Raw Data'!E2146-'Raw Data'!D2146&gt;0,'Raw Data'!D2146-'Raw Data'!E2146&lt;4),'Raw Data'!K2146, 0))</f>
        <v/>
      </c>
      <c r="P2151">
        <f>IF('Raw Data'!E2146-'Raw Data'!D2146&gt;3, 'Raw Data'!N2146, IF('Raw Data'!D2146-'Raw Data'!E2146&gt;3, 'Raw Data'!M2146, 0))</f>
        <v/>
      </c>
      <c r="Q2151">
        <f>IF(ISBLANK('Raw Data'!E2146),0,IF(AND('Raw Data'!E2146-'Raw Data'!D2146&lt;4,'Raw Data'!E2146-'Raw Data'!D2146&gt;0),'Raw Data'!L2146,IF(AND('Raw Data'!D2146&gt;'Raw Data'!E2146,'Raw Data'!D2146-'Raw Data'!E2146&gt;0),'Raw Data'!K2146,0)))</f>
        <v/>
      </c>
      <c r="R2151">
        <f>IF(ISBLANK('Raw Data'!K2146),0,IFERROR(IF(MATCH(SMALL('Raw Data'!K2146:N2146,1),L2151:O2151,0),SMALL('Raw Data'!K2146:N2146,1)),0))</f>
        <v/>
      </c>
      <c r="S2151">
        <f>IF(ISBLANK('Raw Data'!K2146),0,IFERROR(IF(MATCH(SMALL('Raw Data'!K2146:N2146,2),L2151:O2151,0),SMALL('Raw Data'!K2146:N2146,2)),0))</f>
        <v/>
      </c>
      <c r="T2151">
        <f>IF(ISBLANK('Raw Data'!K2146),0,IFERROR(IF(MATCH(SMALL('Raw Data'!K2146:N2146,3),L2151:O2151,0),SMALL('Raw Data'!K2146:N2146,3)),0))</f>
        <v/>
      </c>
      <c r="U2151">
        <f>IF(ISBLANK('Raw Data'!K2146),0,IFERROR(IF(MATCH(SMALL('Raw Data'!K2146:N2146,4),L2151:O2151,0),SMALL('Raw Data'!K2146:N2146,4)),0))</f>
        <v/>
      </c>
      <c r="V2151">
        <f>IF(AND('Raw Data'!D2146&lt;3, 'Raw Data'!E2146&lt;3, 'Raw Data'!A2146&gt;0), 'Raw Data'!AF2146, 0)</f>
        <v/>
      </c>
      <c r="W2151">
        <f>IF(AND('Raw Data'!D2146&lt;4, 'Raw Data'!E2146&lt;4, 'Raw Data'!A2146&gt;0), 'Raw Data'!AI2146, 0)</f>
        <v/>
      </c>
      <c r="X2151">
        <f>IF(AND('Raw Data'!D2146&lt;5, 'Raw Data'!E2146&lt;5, 'Raw Data'!A2146&gt;0), 'Raw Data'!AL2146, 0)</f>
        <v/>
      </c>
      <c r="Y2151">
        <f>IF(AND('Raw Data'!D2146&lt;6, 'Raw Data'!E2146&lt;6, 'Raw Data'!A2146&gt;0), 'Raw Data'!AO2146, 0)</f>
        <v/>
      </c>
      <c r="Z2151">
        <f>IF(ISBLANK('Raw Data'!D2146), 0, IF('Raw Data'!D2146-'Raw Data'!E2146&gt;1, 'Raw Data'!AW2146, 0))</f>
        <v/>
      </c>
      <c r="AA2151">
        <f>IF(ISBLANK('Raw Data'!A2146), 0, IF(ABS('Raw Data'!D2146-'Raw Data'!E2146)&lt;2, 'Raw Data'!AX2146, 0))</f>
        <v/>
      </c>
      <c r="AB2151">
        <f>IF(ISBLANK('Raw Data'!D2146), 0, IF('Raw Data'!E2146-'Raw Data'!D2146&gt;1, 'Raw Data'!AY2146, 0))</f>
        <v/>
      </c>
      <c r="AC2151">
        <f>IF(ISBLANK('Raw Data'!D2146), 0, IF('Raw Data'!D2146-'Raw Data'!E2146&gt;2, 'Raw Data'!AZ2146, 0))</f>
        <v/>
      </c>
      <c r="AD2151">
        <f>IF(ISBLANK('Raw Data'!A2146), 0, IF(ABS('Raw Data'!D2146-'Raw Data'!E2146)&lt;3, 'Raw Data'!BA2146, 0))</f>
        <v/>
      </c>
      <c r="AE2151">
        <f>IF(ISBLANK('Raw Data'!D2146), 0, IF('Raw Data'!E2146-'Raw Data'!D2146&gt;2, 'Raw Data'!BB2146, 0))</f>
        <v/>
      </c>
      <c r="AF2151">
        <f>IF(ISBLANK('Raw Data'!D2146), 0, IF('Raw Data'!D2146-'Raw Data'!E2146&gt;3, 'Raw Data'!BC2146, 0))</f>
        <v/>
      </c>
      <c r="AG2151">
        <f>IF(ISBLANK('Raw Data'!A2146), 0, IF(ABS('Raw Data'!D2146-'Raw Data'!E2146)&lt;4, 'Raw Data'!BD2146, 0))</f>
        <v/>
      </c>
      <c r="AH2151">
        <f>IF(ISBLANK('Raw Data'!D2146), 0, IF('Raw Data'!E2146-'Raw Data'!D2146&gt;3, 'Raw Data'!BE2146, 0))</f>
        <v/>
      </c>
      <c r="AI2151">
        <f>IF(SUM('Raw Data'!D2146:E2146)&gt;'Raw Data'!F2146, 'Raw Data'!G2146, 0)</f>
        <v/>
      </c>
      <c r="AJ2151">
        <f>IF(ISBLANK('Raw Data'!D2146), 0, IF(SUM('Raw Data'!D2146:E2146)&lt;'Raw Data'!F2146, 'Raw Data'!H2146, 0))</f>
        <v/>
      </c>
      <c r="AK2151">
        <f>IF(ISBLANK('Raw Data'!A2146), 0, IF(AND('Raw Data'!D2146&lt;3, 'Raw Data'!E2146&lt;3, 'Raw Data'!F2146&lt;BB$2), 'Raw Data'!AF2146, 0))</f>
        <v/>
      </c>
      <c r="AL2151">
        <f>IF(ISBLANK('Raw Data'!A2146), 0, IF(AND('Raw Data'!D2146&lt;4, 'Raw Data'!E2146&lt;4, 'Raw Data'!F2146&lt;BB$2), 'Raw Data'!AI2146, 0))</f>
        <v/>
      </c>
      <c r="AM2151">
        <f>IF(ISBLANK('Raw Data'!A2146), 0, IF(AND('Raw Data'!D2146&lt;5, 'Raw Data'!E2146&lt;5, 'Raw Data'!F2146&lt;BB$2), 'Raw Data'!AL2146, 0))</f>
        <v/>
      </c>
      <c r="AN2151">
        <f>IF(ISBLANK('Raw Data'!A2146), 0, IF(AND('Raw Data'!D2146&lt;6, 'Raw Data'!E2146&lt;6, 'Raw Data'!F2146&lt;BB$2), 'Raw Data'!AO2146, 0))</f>
        <v/>
      </c>
      <c r="AO2151">
        <f>IF(ISBLANK('Raw Data'!A2146), 0, IF(AND('Raw Data'!I2146&lt;Analysis!$BC$2, 'Raw Data'!D2146-'Raw Data'!E2146&gt;1), 'Raw Data'!AW2146, IF(AND('Raw Data'!J2146&lt;Analysis!$BC$2, 'Raw Data'!E2146-'Raw Data'!D2146&gt;1), 'Raw Data'!AY2146, 0)))</f>
        <v/>
      </c>
      <c r="AP2151">
        <f>IF(ISBLANK('Raw Data'!A2146), 0, IF(AND('Raw Data'!I2146&lt;Analysis!$BC$2, 'Raw Data'!D2146-'Raw Data'!E2146&gt;2), 'Raw Data'!AZ2146, IF(AND('Raw Data'!J2146&lt;Analysis!$BC$2, 'Raw Data'!E2146-'Raw Data'!D2146&gt;2), 'Raw Data'!BB2146, 0)))</f>
        <v/>
      </c>
      <c r="AQ2151">
        <f>IF(ISBLANK('Raw Data'!A2146), 0, IF(AND('Raw Data'!I2146&lt;Analysis!$BC$2, 'Raw Data'!D2146-'Raw Data'!E2146&gt;3), 'Raw Data'!BC2146, IF(AND('Raw Data'!J2146&lt;Analysis!$BC$2, 'Raw Data'!E2146-'Raw Data'!D2146&gt;3), 'Raw Data'!BE2146, 0)))</f>
        <v/>
      </c>
      <c r="AR2151">
        <f>IF('Hidden Analysiss'!D2147=1,IF(ABS('Raw Data'!E2146-'Raw Data'!D2146)&lt;2,'Raw Data'!AX2146,0), 0)</f>
        <v/>
      </c>
      <c r="AS2151">
        <f>IF('Hidden Analysiss'!D2147=1,IF(ABS('Raw Data'!E2146-'Raw Data'!D2146)&lt;3,'Raw Data'!BA2146,0), 0)</f>
        <v/>
      </c>
      <c r="AT2151">
        <f>IF('Hidden Analysiss'!D2147=1,IF(ABS('Raw Data'!E2146-'Raw Data'!D2146)&lt;4,'Raw Data'!BD2146,0), 0)</f>
        <v/>
      </c>
      <c r="AU2151">
        <f>IF(AND('Hidden Analysiss'!E2147=1, ABS('Raw Data'!E2146-'Raw Data'!D2146)&lt;2), 'Raw Data'!AX2146, 0)</f>
        <v/>
      </c>
      <c r="AV2151">
        <f>IF(AND('Hidden Analysiss'!E2147=1, ABS('Raw Data'!E2146-'Raw Data'!D2146)&lt;3), 'Raw Data'!BA2146, 0)</f>
        <v/>
      </c>
      <c r="AW2151">
        <f>IF(AND('Hidden Analysiss'!E2147=1, ABS('Raw Data'!E2146-'Raw Data'!D2146)&lt;3), 'Raw Data'!BD2146, 0)</f>
        <v/>
      </c>
    </row>
    <row r="2152">
      <c r="A2152" s="1">
        <f>'Raw Data'!A2147</f>
        <v/>
      </c>
      <c r="B2152">
        <f>IF('Raw Data'!E2147&gt;'Raw Data'!D2147, 'Raw Data'!J2147, 0)</f>
        <v/>
      </c>
      <c r="C2152">
        <f>IF('Raw Data'!D2147&gt;'Raw Data'!E2147, 'Raw Data'!I2147, 0)</f>
        <v/>
      </c>
      <c r="D2152">
        <f>SUM(G2152:H2152)</f>
        <v/>
      </c>
      <c r="E2152">
        <f>IF(AND('Raw Data'!J2147&lt;'Raw Data'!I2147,'Raw Data'!E2147&gt;'Raw Data'!D2147,'Raw Data'!E2147-'Raw Data'!D2147&gt;3),'Raw Data'!N2147,IF(AND('Raw Data'!I2147&lt;'Raw Data'!J2147,'Raw Data'!D2147&gt;'Raw Data'!E2147,'Raw Data'!D2147-'Raw Data'!E2147&gt;3),'Raw Data'!M2147,0))</f>
        <v/>
      </c>
      <c r="F2152">
        <f>IF(AND('Raw Data'!J2147&lt;'Raw Data'!I2147,'Raw Data'!E2147&gt;'Raw Data'!D2147,'Raw Data'!E2147-'Raw Data'!D2147&lt;4),'Raw Data'!L2147,IF(AND('Raw Data'!I2147&lt;'Raw Data'!J2147,'Raw Data'!D2147&gt;'Raw Data'!E2147,'Raw Data'!D2147-'Raw Data'!E2147&lt;4),'Raw Data'!K2147,0))</f>
        <v/>
      </c>
      <c r="G2152">
        <f>IF(AND('Raw Data'!J2147&lt;'Raw Data'!I2147, 'Raw Data'!E2147&gt;'Raw Data'!D2147), 'Raw Data'!J2147, 0)</f>
        <v/>
      </c>
      <c r="H2152">
        <f>IF(AND('Raw Data'!J2147&gt;'Raw Data'!I2147, 'Raw Data'!E2147&lt;'Raw Data'!D2147), 'Raw Data'!I2147, 0)</f>
        <v/>
      </c>
      <c r="I2152">
        <f>SUM(J2152:K2152)</f>
        <v/>
      </c>
      <c r="J2152">
        <f>IF(AND('Raw Data'!J2147&gt;'Raw Data'!I2147, 'Raw Data'!E2147&gt;'Raw Data'!D2147), 'Raw Data'!J2147, 0)</f>
        <v/>
      </c>
      <c r="K2152">
        <f>IF(AND('Raw Data'!I2147&gt;'Raw Data'!J2147, 'Raw Data'!D2147&gt;'Raw Data'!E2147), 'Raw Data'!I2147, 0)</f>
        <v/>
      </c>
      <c r="L2152">
        <f>IF('Raw Data'!E2147-'Raw Data'!D2147&gt;3, 'Raw Data'!N2147, 0)</f>
        <v/>
      </c>
      <c r="M2152">
        <f>IF('Raw Data'!D2147-'Raw Data'!E2147&gt;3, 'Raw Data'!M2147, 0)</f>
        <v/>
      </c>
      <c r="N2152">
        <f>IF(ISBLANK('Raw Data'!D2147),0,IF(AND('Raw Data'!E2147&gt;'Raw Data'!D2147,'Raw Data'!E2147-'Raw Data'!D2147&gt;0,'Raw Data'!E2147-'Raw Data'!D2147&lt;4),'Raw Data'!L2147, 0))</f>
        <v/>
      </c>
      <c r="O2152">
        <f>IF(ISBLANK('Raw Data'!D2147),0,IF(AND('Raw Data'!E2147&gt;'Raw Data'!D2147,'Raw Data'!E2147-'Raw Data'!D2147&gt;0,'Raw Data'!D2147-'Raw Data'!E2147&lt;4),'Raw Data'!K2147, 0))</f>
        <v/>
      </c>
      <c r="P2152">
        <f>IF('Raw Data'!E2147-'Raw Data'!D2147&gt;3, 'Raw Data'!N2147, IF('Raw Data'!D2147-'Raw Data'!E2147&gt;3, 'Raw Data'!M2147, 0))</f>
        <v/>
      </c>
      <c r="Q2152">
        <f>IF(ISBLANK('Raw Data'!E2147),0,IF(AND('Raw Data'!E2147-'Raw Data'!D2147&lt;4,'Raw Data'!E2147-'Raw Data'!D2147&gt;0),'Raw Data'!L2147,IF(AND('Raw Data'!D2147&gt;'Raw Data'!E2147,'Raw Data'!D2147-'Raw Data'!E2147&gt;0),'Raw Data'!K2147,0)))</f>
        <v/>
      </c>
      <c r="R2152">
        <f>IF(ISBLANK('Raw Data'!K2147),0,IFERROR(IF(MATCH(SMALL('Raw Data'!K2147:N2147,1),L2152:O2152,0),SMALL('Raw Data'!K2147:N2147,1)),0))</f>
        <v/>
      </c>
      <c r="S2152">
        <f>IF(ISBLANK('Raw Data'!K2147),0,IFERROR(IF(MATCH(SMALL('Raw Data'!K2147:N2147,2),L2152:O2152,0),SMALL('Raw Data'!K2147:N2147,2)),0))</f>
        <v/>
      </c>
      <c r="T2152">
        <f>IF(ISBLANK('Raw Data'!K2147),0,IFERROR(IF(MATCH(SMALL('Raw Data'!K2147:N2147,3),L2152:O2152,0),SMALL('Raw Data'!K2147:N2147,3)),0))</f>
        <v/>
      </c>
      <c r="U2152">
        <f>IF(ISBLANK('Raw Data'!K2147),0,IFERROR(IF(MATCH(SMALL('Raw Data'!K2147:N2147,4),L2152:O2152,0),SMALL('Raw Data'!K2147:N2147,4)),0))</f>
        <v/>
      </c>
      <c r="V2152">
        <f>IF(AND('Raw Data'!D2147&lt;3, 'Raw Data'!E2147&lt;3, 'Raw Data'!A2147&gt;0), 'Raw Data'!AF2147, 0)</f>
        <v/>
      </c>
      <c r="W2152">
        <f>IF(AND('Raw Data'!D2147&lt;4, 'Raw Data'!E2147&lt;4, 'Raw Data'!A2147&gt;0), 'Raw Data'!AI2147, 0)</f>
        <v/>
      </c>
      <c r="X2152">
        <f>IF(AND('Raw Data'!D2147&lt;5, 'Raw Data'!E2147&lt;5, 'Raw Data'!A2147&gt;0), 'Raw Data'!AL2147, 0)</f>
        <v/>
      </c>
      <c r="Y2152">
        <f>IF(AND('Raw Data'!D2147&lt;6, 'Raw Data'!E2147&lt;6, 'Raw Data'!A2147&gt;0), 'Raw Data'!AO2147, 0)</f>
        <v/>
      </c>
      <c r="Z2152">
        <f>IF(ISBLANK('Raw Data'!D2147), 0, IF('Raw Data'!D2147-'Raw Data'!E2147&gt;1, 'Raw Data'!AW2147, 0))</f>
        <v/>
      </c>
      <c r="AA2152">
        <f>IF(ISBLANK('Raw Data'!A2147), 0, IF(ABS('Raw Data'!D2147-'Raw Data'!E2147)&lt;2, 'Raw Data'!AX2147, 0))</f>
        <v/>
      </c>
      <c r="AB2152">
        <f>IF(ISBLANK('Raw Data'!D2147), 0, IF('Raw Data'!E2147-'Raw Data'!D2147&gt;1, 'Raw Data'!AY2147, 0))</f>
        <v/>
      </c>
      <c r="AC2152">
        <f>IF(ISBLANK('Raw Data'!D2147), 0, IF('Raw Data'!D2147-'Raw Data'!E2147&gt;2, 'Raw Data'!AZ2147, 0))</f>
        <v/>
      </c>
      <c r="AD2152">
        <f>IF(ISBLANK('Raw Data'!A2147), 0, IF(ABS('Raw Data'!D2147-'Raw Data'!E2147)&lt;3, 'Raw Data'!BA2147, 0))</f>
        <v/>
      </c>
      <c r="AE2152">
        <f>IF(ISBLANK('Raw Data'!D2147), 0, IF('Raw Data'!E2147-'Raw Data'!D2147&gt;2, 'Raw Data'!BB2147, 0))</f>
        <v/>
      </c>
      <c r="AF2152">
        <f>IF(ISBLANK('Raw Data'!D2147), 0, IF('Raw Data'!D2147-'Raw Data'!E2147&gt;3, 'Raw Data'!BC2147, 0))</f>
        <v/>
      </c>
      <c r="AG2152">
        <f>IF(ISBLANK('Raw Data'!A2147), 0, IF(ABS('Raw Data'!D2147-'Raw Data'!E2147)&lt;4, 'Raw Data'!BD2147, 0))</f>
        <v/>
      </c>
      <c r="AH2152">
        <f>IF(ISBLANK('Raw Data'!D2147), 0, IF('Raw Data'!E2147-'Raw Data'!D2147&gt;3, 'Raw Data'!BE2147, 0))</f>
        <v/>
      </c>
      <c r="AI2152">
        <f>IF(SUM('Raw Data'!D2147:E2147)&gt;'Raw Data'!F2147, 'Raw Data'!G2147, 0)</f>
        <v/>
      </c>
      <c r="AJ2152">
        <f>IF(ISBLANK('Raw Data'!D2147), 0, IF(SUM('Raw Data'!D2147:E2147)&lt;'Raw Data'!F2147, 'Raw Data'!H2147, 0))</f>
        <v/>
      </c>
      <c r="AK2152">
        <f>IF(ISBLANK('Raw Data'!A2147), 0, IF(AND('Raw Data'!D2147&lt;3, 'Raw Data'!E2147&lt;3, 'Raw Data'!F2147&lt;BB$2), 'Raw Data'!AF2147, 0))</f>
        <v/>
      </c>
      <c r="AL2152">
        <f>IF(ISBLANK('Raw Data'!A2147), 0, IF(AND('Raw Data'!D2147&lt;4, 'Raw Data'!E2147&lt;4, 'Raw Data'!F2147&lt;BB$2), 'Raw Data'!AI2147, 0))</f>
        <v/>
      </c>
      <c r="AM2152">
        <f>IF(ISBLANK('Raw Data'!A2147), 0, IF(AND('Raw Data'!D2147&lt;5, 'Raw Data'!E2147&lt;5, 'Raw Data'!F2147&lt;BB$2), 'Raw Data'!AL2147, 0))</f>
        <v/>
      </c>
      <c r="AN2152">
        <f>IF(ISBLANK('Raw Data'!A2147), 0, IF(AND('Raw Data'!D2147&lt;6, 'Raw Data'!E2147&lt;6, 'Raw Data'!F2147&lt;BB$2), 'Raw Data'!AO2147, 0))</f>
        <v/>
      </c>
      <c r="AO2152">
        <f>IF(ISBLANK('Raw Data'!A2147), 0, IF(AND('Raw Data'!I2147&lt;Analysis!$BC$2, 'Raw Data'!D2147-'Raw Data'!E2147&gt;1), 'Raw Data'!AW2147, IF(AND('Raw Data'!J2147&lt;Analysis!$BC$2, 'Raw Data'!E2147-'Raw Data'!D2147&gt;1), 'Raw Data'!AY2147, 0)))</f>
        <v/>
      </c>
      <c r="AP2152">
        <f>IF(ISBLANK('Raw Data'!A2147), 0, IF(AND('Raw Data'!I2147&lt;Analysis!$BC$2, 'Raw Data'!D2147-'Raw Data'!E2147&gt;2), 'Raw Data'!AZ2147, IF(AND('Raw Data'!J2147&lt;Analysis!$BC$2, 'Raw Data'!E2147-'Raw Data'!D2147&gt;2), 'Raw Data'!BB2147, 0)))</f>
        <v/>
      </c>
      <c r="AQ2152">
        <f>IF(ISBLANK('Raw Data'!A2147), 0, IF(AND('Raw Data'!I2147&lt;Analysis!$BC$2, 'Raw Data'!D2147-'Raw Data'!E2147&gt;3), 'Raw Data'!BC2147, IF(AND('Raw Data'!J2147&lt;Analysis!$BC$2, 'Raw Data'!E2147-'Raw Data'!D2147&gt;3), 'Raw Data'!BE2147, 0)))</f>
        <v/>
      </c>
      <c r="AR2152">
        <f>IF('Hidden Analysiss'!D2148=1,IF(ABS('Raw Data'!E2147-'Raw Data'!D2147)&lt;2,'Raw Data'!AX2147,0), 0)</f>
        <v/>
      </c>
      <c r="AS2152">
        <f>IF('Hidden Analysiss'!D2148=1,IF(ABS('Raw Data'!E2147-'Raw Data'!D2147)&lt;3,'Raw Data'!BA2147,0), 0)</f>
        <v/>
      </c>
      <c r="AT2152">
        <f>IF('Hidden Analysiss'!D2148=1,IF(ABS('Raw Data'!E2147-'Raw Data'!D2147)&lt;4,'Raw Data'!BD2147,0), 0)</f>
        <v/>
      </c>
      <c r="AU2152">
        <f>IF(AND('Hidden Analysiss'!E2148=1, ABS('Raw Data'!E2147-'Raw Data'!D2147)&lt;2), 'Raw Data'!AX2147, 0)</f>
        <v/>
      </c>
      <c r="AV2152">
        <f>IF(AND('Hidden Analysiss'!E2148=1, ABS('Raw Data'!E2147-'Raw Data'!D2147)&lt;3), 'Raw Data'!BA2147, 0)</f>
        <v/>
      </c>
      <c r="AW2152">
        <f>IF(AND('Hidden Analysiss'!E2148=1, ABS('Raw Data'!E2147-'Raw Data'!D2147)&lt;3), 'Raw Data'!BD2147, 0)</f>
        <v/>
      </c>
    </row>
    <row r="2153">
      <c r="A2153" s="1">
        <f>'Raw Data'!A2148</f>
        <v/>
      </c>
      <c r="B2153">
        <f>IF('Raw Data'!E2148&gt;'Raw Data'!D2148, 'Raw Data'!J2148, 0)</f>
        <v/>
      </c>
      <c r="C2153">
        <f>IF('Raw Data'!D2148&gt;'Raw Data'!E2148, 'Raw Data'!I2148, 0)</f>
        <v/>
      </c>
      <c r="D2153">
        <f>SUM(G2153:H2153)</f>
        <v/>
      </c>
      <c r="E2153">
        <f>IF(AND('Raw Data'!J2148&lt;'Raw Data'!I2148,'Raw Data'!E2148&gt;'Raw Data'!D2148,'Raw Data'!E2148-'Raw Data'!D2148&gt;3),'Raw Data'!N2148,IF(AND('Raw Data'!I2148&lt;'Raw Data'!J2148,'Raw Data'!D2148&gt;'Raw Data'!E2148,'Raw Data'!D2148-'Raw Data'!E2148&gt;3),'Raw Data'!M2148,0))</f>
        <v/>
      </c>
      <c r="F2153">
        <f>IF(AND('Raw Data'!J2148&lt;'Raw Data'!I2148,'Raw Data'!E2148&gt;'Raw Data'!D2148,'Raw Data'!E2148-'Raw Data'!D2148&lt;4),'Raw Data'!L2148,IF(AND('Raw Data'!I2148&lt;'Raw Data'!J2148,'Raw Data'!D2148&gt;'Raw Data'!E2148,'Raw Data'!D2148-'Raw Data'!E2148&lt;4),'Raw Data'!K2148,0))</f>
        <v/>
      </c>
      <c r="G2153">
        <f>IF(AND('Raw Data'!J2148&lt;'Raw Data'!I2148, 'Raw Data'!E2148&gt;'Raw Data'!D2148), 'Raw Data'!J2148, 0)</f>
        <v/>
      </c>
      <c r="H2153">
        <f>IF(AND('Raw Data'!J2148&gt;'Raw Data'!I2148, 'Raw Data'!E2148&lt;'Raw Data'!D2148), 'Raw Data'!I2148, 0)</f>
        <v/>
      </c>
      <c r="I2153">
        <f>SUM(J2153:K2153)</f>
        <v/>
      </c>
      <c r="J2153">
        <f>IF(AND('Raw Data'!J2148&gt;'Raw Data'!I2148, 'Raw Data'!E2148&gt;'Raw Data'!D2148), 'Raw Data'!J2148, 0)</f>
        <v/>
      </c>
      <c r="K2153">
        <f>IF(AND('Raw Data'!I2148&gt;'Raw Data'!J2148, 'Raw Data'!D2148&gt;'Raw Data'!E2148), 'Raw Data'!I2148, 0)</f>
        <v/>
      </c>
      <c r="L2153">
        <f>IF('Raw Data'!E2148-'Raw Data'!D2148&gt;3, 'Raw Data'!N2148, 0)</f>
        <v/>
      </c>
      <c r="M2153">
        <f>IF('Raw Data'!D2148-'Raw Data'!E2148&gt;3, 'Raw Data'!M2148, 0)</f>
        <v/>
      </c>
      <c r="N2153">
        <f>IF(ISBLANK('Raw Data'!D2148),0,IF(AND('Raw Data'!E2148&gt;'Raw Data'!D2148,'Raw Data'!E2148-'Raw Data'!D2148&gt;0,'Raw Data'!E2148-'Raw Data'!D2148&lt;4),'Raw Data'!L2148, 0))</f>
        <v/>
      </c>
      <c r="O2153">
        <f>IF(ISBLANK('Raw Data'!D2148),0,IF(AND('Raw Data'!E2148&gt;'Raw Data'!D2148,'Raw Data'!E2148-'Raw Data'!D2148&gt;0,'Raw Data'!D2148-'Raw Data'!E2148&lt;4),'Raw Data'!K2148, 0))</f>
        <v/>
      </c>
      <c r="P2153">
        <f>IF('Raw Data'!E2148-'Raw Data'!D2148&gt;3, 'Raw Data'!N2148, IF('Raw Data'!D2148-'Raw Data'!E2148&gt;3, 'Raw Data'!M2148, 0))</f>
        <v/>
      </c>
      <c r="Q2153">
        <f>IF(ISBLANK('Raw Data'!E2148),0,IF(AND('Raw Data'!E2148-'Raw Data'!D2148&lt;4,'Raw Data'!E2148-'Raw Data'!D2148&gt;0),'Raw Data'!L2148,IF(AND('Raw Data'!D2148&gt;'Raw Data'!E2148,'Raw Data'!D2148-'Raw Data'!E2148&gt;0),'Raw Data'!K2148,0)))</f>
        <v/>
      </c>
      <c r="R2153">
        <f>IF(ISBLANK('Raw Data'!K2148),0,IFERROR(IF(MATCH(SMALL('Raw Data'!K2148:N2148,1),L2153:O2153,0),SMALL('Raw Data'!K2148:N2148,1)),0))</f>
        <v/>
      </c>
      <c r="S2153">
        <f>IF(ISBLANK('Raw Data'!K2148),0,IFERROR(IF(MATCH(SMALL('Raw Data'!K2148:N2148,2),L2153:O2153,0),SMALL('Raw Data'!K2148:N2148,2)),0))</f>
        <v/>
      </c>
      <c r="T2153">
        <f>IF(ISBLANK('Raw Data'!K2148),0,IFERROR(IF(MATCH(SMALL('Raw Data'!K2148:N2148,3),L2153:O2153,0),SMALL('Raw Data'!K2148:N2148,3)),0))</f>
        <v/>
      </c>
      <c r="U2153">
        <f>IF(ISBLANK('Raw Data'!K2148),0,IFERROR(IF(MATCH(SMALL('Raw Data'!K2148:N2148,4),L2153:O2153,0),SMALL('Raw Data'!K2148:N2148,4)),0))</f>
        <v/>
      </c>
      <c r="V2153">
        <f>IF(AND('Raw Data'!D2148&lt;3, 'Raw Data'!E2148&lt;3, 'Raw Data'!A2148&gt;0), 'Raw Data'!AF2148, 0)</f>
        <v/>
      </c>
      <c r="W2153">
        <f>IF(AND('Raw Data'!D2148&lt;4, 'Raw Data'!E2148&lt;4, 'Raw Data'!A2148&gt;0), 'Raw Data'!AI2148, 0)</f>
        <v/>
      </c>
      <c r="X2153">
        <f>IF(AND('Raw Data'!D2148&lt;5, 'Raw Data'!E2148&lt;5, 'Raw Data'!A2148&gt;0), 'Raw Data'!AL2148, 0)</f>
        <v/>
      </c>
      <c r="Y2153">
        <f>IF(AND('Raw Data'!D2148&lt;6, 'Raw Data'!E2148&lt;6, 'Raw Data'!A2148&gt;0), 'Raw Data'!AO2148, 0)</f>
        <v/>
      </c>
      <c r="Z2153">
        <f>IF(ISBLANK('Raw Data'!D2148), 0, IF('Raw Data'!D2148-'Raw Data'!E2148&gt;1, 'Raw Data'!AW2148, 0))</f>
        <v/>
      </c>
      <c r="AA2153">
        <f>IF(ISBLANK('Raw Data'!A2148), 0, IF(ABS('Raw Data'!D2148-'Raw Data'!E2148)&lt;2, 'Raw Data'!AX2148, 0))</f>
        <v/>
      </c>
      <c r="AB2153">
        <f>IF(ISBLANK('Raw Data'!D2148), 0, IF('Raw Data'!E2148-'Raw Data'!D2148&gt;1, 'Raw Data'!AY2148, 0))</f>
        <v/>
      </c>
      <c r="AC2153">
        <f>IF(ISBLANK('Raw Data'!D2148), 0, IF('Raw Data'!D2148-'Raw Data'!E2148&gt;2, 'Raw Data'!AZ2148, 0))</f>
        <v/>
      </c>
      <c r="AD2153">
        <f>IF(ISBLANK('Raw Data'!A2148), 0, IF(ABS('Raw Data'!D2148-'Raw Data'!E2148)&lt;3, 'Raw Data'!BA2148, 0))</f>
        <v/>
      </c>
      <c r="AE2153">
        <f>IF(ISBLANK('Raw Data'!D2148), 0, IF('Raw Data'!E2148-'Raw Data'!D2148&gt;2, 'Raw Data'!BB2148, 0))</f>
        <v/>
      </c>
      <c r="AF2153">
        <f>IF(ISBLANK('Raw Data'!D2148), 0, IF('Raw Data'!D2148-'Raw Data'!E2148&gt;3, 'Raw Data'!BC2148, 0))</f>
        <v/>
      </c>
      <c r="AG2153">
        <f>IF(ISBLANK('Raw Data'!A2148), 0, IF(ABS('Raw Data'!D2148-'Raw Data'!E2148)&lt;4, 'Raw Data'!BD2148, 0))</f>
        <v/>
      </c>
      <c r="AH2153">
        <f>IF(ISBLANK('Raw Data'!D2148), 0, IF('Raw Data'!E2148-'Raw Data'!D2148&gt;3, 'Raw Data'!BE2148, 0))</f>
        <v/>
      </c>
      <c r="AI2153">
        <f>IF(SUM('Raw Data'!D2148:E2148)&gt;'Raw Data'!F2148, 'Raw Data'!G2148, 0)</f>
        <v/>
      </c>
      <c r="AJ2153">
        <f>IF(ISBLANK('Raw Data'!D2148), 0, IF(SUM('Raw Data'!D2148:E2148)&lt;'Raw Data'!F2148, 'Raw Data'!H2148, 0))</f>
        <v/>
      </c>
      <c r="AK2153">
        <f>IF(ISBLANK('Raw Data'!A2148), 0, IF(AND('Raw Data'!D2148&lt;3, 'Raw Data'!E2148&lt;3, 'Raw Data'!F2148&lt;BB$2), 'Raw Data'!AF2148, 0))</f>
        <v/>
      </c>
      <c r="AL2153">
        <f>IF(ISBLANK('Raw Data'!A2148), 0, IF(AND('Raw Data'!D2148&lt;4, 'Raw Data'!E2148&lt;4, 'Raw Data'!F2148&lt;BB$2), 'Raw Data'!AI2148, 0))</f>
        <v/>
      </c>
      <c r="AM2153">
        <f>IF(ISBLANK('Raw Data'!A2148), 0, IF(AND('Raw Data'!D2148&lt;5, 'Raw Data'!E2148&lt;5, 'Raw Data'!F2148&lt;BB$2), 'Raw Data'!AL2148, 0))</f>
        <v/>
      </c>
      <c r="AN2153">
        <f>IF(ISBLANK('Raw Data'!A2148), 0, IF(AND('Raw Data'!D2148&lt;6, 'Raw Data'!E2148&lt;6, 'Raw Data'!F2148&lt;BB$2), 'Raw Data'!AO2148, 0))</f>
        <v/>
      </c>
      <c r="AO2153">
        <f>IF(ISBLANK('Raw Data'!A2148), 0, IF(AND('Raw Data'!I2148&lt;Analysis!$BC$2, 'Raw Data'!D2148-'Raw Data'!E2148&gt;1), 'Raw Data'!AW2148, IF(AND('Raw Data'!J2148&lt;Analysis!$BC$2, 'Raw Data'!E2148-'Raw Data'!D2148&gt;1), 'Raw Data'!AY2148, 0)))</f>
        <v/>
      </c>
      <c r="AP2153">
        <f>IF(ISBLANK('Raw Data'!A2148), 0, IF(AND('Raw Data'!I2148&lt;Analysis!$BC$2, 'Raw Data'!D2148-'Raw Data'!E2148&gt;2), 'Raw Data'!AZ2148, IF(AND('Raw Data'!J2148&lt;Analysis!$BC$2, 'Raw Data'!E2148-'Raw Data'!D2148&gt;2), 'Raw Data'!BB2148, 0)))</f>
        <v/>
      </c>
      <c r="AQ2153">
        <f>IF(ISBLANK('Raw Data'!A2148), 0, IF(AND('Raw Data'!I2148&lt;Analysis!$BC$2, 'Raw Data'!D2148-'Raw Data'!E2148&gt;3), 'Raw Data'!BC2148, IF(AND('Raw Data'!J2148&lt;Analysis!$BC$2, 'Raw Data'!E2148-'Raw Data'!D2148&gt;3), 'Raw Data'!BE2148, 0)))</f>
        <v/>
      </c>
      <c r="AR2153">
        <f>IF('Hidden Analysiss'!D2149=1,IF(ABS('Raw Data'!E2148-'Raw Data'!D2148)&lt;2,'Raw Data'!AX2148,0), 0)</f>
        <v/>
      </c>
      <c r="AS2153">
        <f>IF('Hidden Analysiss'!D2149=1,IF(ABS('Raw Data'!E2148-'Raw Data'!D2148)&lt;3,'Raw Data'!BA2148,0), 0)</f>
        <v/>
      </c>
      <c r="AT2153">
        <f>IF('Hidden Analysiss'!D2149=1,IF(ABS('Raw Data'!E2148-'Raw Data'!D2148)&lt;4,'Raw Data'!BD2148,0), 0)</f>
        <v/>
      </c>
      <c r="AU2153">
        <f>IF(AND('Hidden Analysiss'!E2149=1, ABS('Raw Data'!E2148-'Raw Data'!D2148)&lt;2), 'Raw Data'!AX2148, 0)</f>
        <v/>
      </c>
      <c r="AV2153">
        <f>IF(AND('Hidden Analysiss'!E2149=1, ABS('Raw Data'!E2148-'Raw Data'!D2148)&lt;3), 'Raw Data'!BA2148, 0)</f>
        <v/>
      </c>
      <c r="AW2153">
        <f>IF(AND('Hidden Analysiss'!E2149=1, ABS('Raw Data'!E2148-'Raw Data'!D2148)&lt;3), 'Raw Data'!BD2148, 0)</f>
        <v/>
      </c>
    </row>
    <row r="2154">
      <c r="A2154" s="1">
        <f>'Raw Data'!A2149</f>
        <v/>
      </c>
      <c r="B2154">
        <f>IF('Raw Data'!E2149&gt;'Raw Data'!D2149, 'Raw Data'!J2149, 0)</f>
        <v/>
      </c>
      <c r="C2154">
        <f>IF('Raw Data'!D2149&gt;'Raw Data'!E2149, 'Raw Data'!I2149, 0)</f>
        <v/>
      </c>
      <c r="D2154">
        <f>SUM(G2154:H2154)</f>
        <v/>
      </c>
      <c r="E2154">
        <f>IF(AND('Raw Data'!J2149&lt;'Raw Data'!I2149,'Raw Data'!E2149&gt;'Raw Data'!D2149,'Raw Data'!E2149-'Raw Data'!D2149&gt;3),'Raw Data'!N2149,IF(AND('Raw Data'!I2149&lt;'Raw Data'!J2149,'Raw Data'!D2149&gt;'Raw Data'!E2149,'Raw Data'!D2149-'Raw Data'!E2149&gt;3),'Raw Data'!M2149,0))</f>
        <v/>
      </c>
      <c r="F2154">
        <f>IF(AND('Raw Data'!J2149&lt;'Raw Data'!I2149,'Raw Data'!E2149&gt;'Raw Data'!D2149,'Raw Data'!E2149-'Raw Data'!D2149&lt;4),'Raw Data'!L2149,IF(AND('Raw Data'!I2149&lt;'Raw Data'!J2149,'Raw Data'!D2149&gt;'Raw Data'!E2149,'Raw Data'!D2149-'Raw Data'!E2149&lt;4),'Raw Data'!K2149,0))</f>
        <v/>
      </c>
      <c r="G2154">
        <f>IF(AND('Raw Data'!J2149&lt;'Raw Data'!I2149, 'Raw Data'!E2149&gt;'Raw Data'!D2149), 'Raw Data'!J2149, 0)</f>
        <v/>
      </c>
      <c r="H2154">
        <f>IF(AND('Raw Data'!J2149&gt;'Raw Data'!I2149, 'Raw Data'!E2149&lt;'Raw Data'!D2149), 'Raw Data'!I2149, 0)</f>
        <v/>
      </c>
      <c r="I2154">
        <f>SUM(J2154:K2154)</f>
        <v/>
      </c>
      <c r="J2154">
        <f>IF(AND('Raw Data'!J2149&gt;'Raw Data'!I2149, 'Raw Data'!E2149&gt;'Raw Data'!D2149), 'Raw Data'!J2149, 0)</f>
        <v/>
      </c>
      <c r="K2154">
        <f>IF(AND('Raw Data'!I2149&gt;'Raw Data'!J2149, 'Raw Data'!D2149&gt;'Raw Data'!E2149), 'Raw Data'!I2149, 0)</f>
        <v/>
      </c>
      <c r="L2154">
        <f>IF('Raw Data'!E2149-'Raw Data'!D2149&gt;3, 'Raw Data'!N2149, 0)</f>
        <v/>
      </c>
      <c r="M2154">
        <f>IF('Raw Data'!D2149-'Raw Data'!E2149&gt;3, 'Raw Data'!M2149, 0)</f>
        <v/>
      </c>
      <c r="N2154">
        <f>IF(ISBLANK('Raw Data'!D2149),0,IF(AND('Raw Data'!E2149&gt;'Raw Data'!D2149,'Raw Data'!E2149-'Raw Data'!D2149&gt;0,'Raw Data'!E2149-'Raw Data'!D2149&lt;4),'Raw Data'!L2149, 0))</f>
        <v/>
      </c>
      <c r="O2154">
        <f>IF(ISBLANK('Raw Data'!D2149),0,IF(AND('Raw Data'!E2149&gt;'Raw Data'!D2149,'Raw Data'!E2149-'Raw Data'!D2149&gt;0,'Raw Data'!D2149-'Raw Data'!E2149&lt;4),'Raw Data'!K2149, 0))</f>
        <v/>
      </c>
      <c r="P2154">
        <f>IF('Raw Data'!E2149-'Raw Data'!D2149&gt;3, 'Raw Data'!N2149, IF('Raw Data'!D2149-'Raw Data'!E2149&gt;3, 'Raw Data'!M2149, 0))</f>
        <v/>
      </c>
      <c r="Q2154">
        <f>IF(ISBLANK('Raw Data'!E2149),0,IF(AND('Raw Data'!E2149-'Raw Data'!D2149&lt;4,'Raw Data'!E2149-'Raw Data'!D2149&gt;0),'Raw Data'!L2149,IF(AND('Raw Data'!D2149&gt;'Raw Data'!E2149,'Raw Data'!D2149-'Raw Data'!E2149&gt;0),'Raw Data'!K2149,0)))</f>
        <v/>
      </c>
      <c r="R2154">
        <f>IF(ISBLANK('Raw Data'!K2149),0,IFERROR(IF(MATCH(SMALL('Raw Data'!K2149:N2149,1),L2154:O2154,0),SMALL('Raw Data'!K2149:N2149,1)),0))</f>
        <v/>
      </c>
      <c r="S2154">
        <f>IF(ISBLANK('Raw Data'!K2149),0,IFERROR(IF(MATCH(SMALL('Raw Data'!K2149:N2149,2),L2154:O2154,0),SMALL('Raw Data'!K2149:N2149,2)),0))</f>
        <v/>
      </c>
      <c r="T2154">
        <f>IF(ISBLANK('Raw Data'!K2149),0,IFERROR(IF(MATCH(SMALL('Raw Data'!K2149:N2149,3),L2154:O2154,0),SMALL('Raw Data'!K2149:N2149,3)),0))</f>
        <v/>
      </c>
      <c r="U2154">
        <f>IF(ISBLANK('Raw Data'!K2149),0,IFERROR(IF(MATCH(SMALL('Raw Data'!K2149:N2149,4),L2154:O2154,0),SMALL('Raw Data'!K2149:N2149,4)),0))</f>
        <v/>
      </c>
      <c r="V2154">
        <f>IF(AND('Raw Data'!D2149&lt;3, 'Raw Data'!E2149&lt;3, 'Raw Data'!A2149&gt;0), 'Raw Data'!AF2149, 0)</f>
        <v/>
      </c>
      <c r="W2154">
        <f>IF(AND('Raw Data'!D2149&lt;4, 'Raw Data'!E2149&lt;4, 'Raw Data'!A2149&gt;0), 'Raw Data'!AI2149, 0)</f>
        <v/>
      </c>
      <c r="X2154">
        <f>IF(AND('Raw Data'!D2149&lt;5, 'Raw Data'!E2149&lt;5, 'Raw Data'!A2149&gt;0), 'Raw Data'!AL2149, 0)</f>
        <v/>
      </c>
      <c r="Y2154">
        <f>IF(AND('Raw Data'!D2149&lt;6, 'Raw Data'!E2149&lt;6, 'Raw Data'!A2149&gt;0), 'Raw Data'!AO2149, 0)</f>
        <v/>
      </c>
      <c r="Z2154">
        <f>IF(ISBLANK('Raw Data'!D2149), 0, IF('Raw Data'!D2149-'Raw Data'!E2149&gt;1, 'Raw Data'!AW2149, 0))</f>
        <v/>
      </c>
      <c r="AA2154">
        <f>IF(ISBLANK('Raw Data'!A2149), 0, IF(ABS('Raw Data'!D2149-'Raw Data'!E2149)&lt;2, 'Raw Data'!AX2149, 0))</f>
        <v/>
      </c>
      <c r="AB2154">
        <f>IF(ISBLANK('Raw Data'!D2149), 0, IF('Raw Data'!E2149-'Raw Data'!D2149&gt;1, 'Raw Data'!AY2149, 0))</f>
        <v/>
      </c>
      <c r="AC2154">
        <f>IF(ISBLANK('Raw Data'!D2149), 0, IF('Raw Data'!D2149-'Raw Data'!E2149&gt;2, 'Raw Data'!AZ2149, 0))</f>
        <v/>
      </c>
      <c r="AD2154">
        <f>IF(ISBLANK('Raw Data'!A2149), 0, IF(ABS('Raw Data'!D2149-'Raw Data'!E2149)&lt;3, 'Raw Data'!BA2149, 0))</f>
        <v/>
      </c>
      <c r="AE2154">
        <f>IF(ISBLANK('Raw Data'!D2149), 0, IF('Raw Data'!E2149-'Raw Data'!D2149&gt;2, 'Raw Data'!BB2149, 0))</f>
        <v/>
      </c>
      <c r="AF2154">
        <f>IF(ISBLANK('Raw Data'!D2149), 0, IF('Raw Data'!D2149-'Raw Data'!E2149&gt;3, 'Raw Data'!BC2149, 0))</f>
        <v/>
      </c>
      <c r="AG2154">
        <f>IF(ISBLANK('Raw Data'!A2149), 0, IF(ABS('Raw Data'!D2149-'Raw Data'!E2149)&lt;4, 'Raw Data'!BD2149, 0))</f>
        <v/>
      </c>
      <c r="AH2154">
        <f>IF(ISBLANK('Raw Data'!D2149), 0, IF('Raw Data'!E2149-'Raw Data'!D2149&gt;3, 'Raw Data'!BE2149, 0))</f>
        <v/>
      </c>
      <c r="AI2154">
        <f>IF(SUM('Raw Data'!D2149:E2149)&gt;'Raw Data'!F2149, 'Raw Data'!G2149, 0)</f>
        <v/>
      </c>
      <c r="AJ2154">
        <f>IF(ISBLANK('Raw Data'!D2149), 0, IF(SUM('Raw Data'!D2149:E2149)&lt;'Raw Data'!F2149, 'Raw Data'!H2149, 0))</f>
        <v/>
      </c>
      <c r="AK2154">
        <f>IF(ISBLANK('Raw Data'!A2149), 0, IF(AND('Raw Data'!D2149&lt;3, 'Raw Data'!E2149&lt;3, 'Raw Data'!F2149&lt;BB$2), 'Raw Data'!AF2149, 0))</f>
        <v/>
      </c>
      <c r="AL2154">
        <f>IF(ISBLANK('Raw Data'!A2149), 0, IF(AND('Raw Data'!D2149&lt;4, 'Raw Data'!E2149&lt;4, 'Raw Data'!F2149&lt;BB$2), 'Raw Data'!AI2149, 0))</f>
        <v/>
      </c>
      <c r="AM2154">
        <f>IF(ISBLANK('Raw Data'!A2149), 0, IF(AND('Raw Data'!D2149&lt;5, 'Raw Data'!E2149&lt;5, 'Raw Data'!F2149&lt;BB$2), 'Raw Data'!AL2149, 0))</f>
        <v/>
      </c>
      <c r="AN2154">
        <f>IF(ISBLANK('Raw Data'!A2149), 0, IF(AND('Raw Data'!D2149&lt;6, 'Raw Data'!E2149&lt;6, 'Raw Data'!F2149&lt;BB$2), 'Raw Data'!AO2149, 0))</f>
        <v/>
      </c>
      <c r="AO2154">
        <f>IF(ISBLANK('Raw Data'!A2149), 0, IF(AND('Raw Data'!I2149&lt;Analysis!$BC$2, 'Raw Data'!D2149-'Raw Data'!E2149&gt;1), 'Raw Data'!AW2149, IF(AND('Raw Data'!J2149&lt;Analysis!$BC$2, 'Raw Data'!E2149-'Raw Data'!D2149&gt;1), 'Raw Data'!AY2149, 0)))</f>
        <v/>
      </c>
      <c r="AP2154">
        <f>IF(ISBLANK('Raw Data'!A2149), 0, IF(AND('Raw Data'!I2149&lt;Analysis!$BC$2, 'Raw Data'!D2149-'Raw Data'!E2149&gt;2), 'Raw Data'!AZ2149, IF(AND('Raw Data'!J2149&lt;Analysis!$BC$2, 'Raw Data'!E2149-'Raw Data'!D2149&gt;2), 'Raw Data'!BB2149, 0)))</f>
        <v/>
      </c>
      <c r="AQ2154">
        <f>IF(ISBLANK('Raw Data'!A2149), 0, IF(AND('Raw Data'!I2149&lt;Analysis!$BC$2, 'Raw Data'!D2149-'Raw Data'!E2149&gt;3), 'Raw Data'!BC2149, IF(AND('Raw Data'!J2149&lt;Analysis!$BC$2, 'Raw Data'!E2149-'Raw Data'!D2149&gt;3), 'Raw Data'!BE2149, 0)))</f>
        <v/>
      </c>
      <c r="AR2154">
        <f>IF('Hidden Analysiss'!D2150=1,IF(ABS('Raw Data'!E2149-'Raw Data'!D2149)&lt;2,'Raw Data'!AX2149,0), 0)</f>
        <v/>
      </c>
      <c r="AS2154">
        <f>IF('Hidden Analysiss'!D2150=1,IF(ABS('Raw Data'!E2149-'Raw Data'!D2149)&lt;3,'Raw Data'!BA2149,0), 0)</f>
        <v/>
      </c>
      <c r="AT2154">
        <f>IF('Hidden Analysiss'!D2150=1,IF(ABS('Raw Data'!E2149-'Raw Data'!D2149)&lt;4,'Raw Data'!BD2149,0), 0)</f>
        <v/>
      </c>
      <c r="AU2154">
        <f>IF(AND('Hidden Analysiss'!E2150=1, ABS('Raw Data'!E2149-'Raw Data'!D2149)&lt;2), 'Raw Data'!AX2149, 0)</f>
        <v/>
      </c>
      <c r="AV2154">
        <f>IF(AND('Hidden Analysiss'!E2150=1, ABS('Raw Data'!E2149-'Raw Data'!D2149)&lt;3), 'Raw Data'!BA2149, 0)</f>
        <v/>
      </c>
      <c r="AW2154">
        <f>IF(AND('Hidden Analysiss'!E2150=1, ABS('Raw Data'!E2149-'Raw Data'!D2149)&lt;3), 'Raw Data'!BD2149, 0)</f>
        <v/>
      </c>
    </row>
    <row r="2155">
      <c r="A2155" s="1">
        <f>'Raw Data'!A2150</f>
        <v/>
      </c>
      <c r="B2155">
        <f>IF('Raw Data'!E2150&gt;'Raw Data'!D2150, 'Raw Data'!J2150, 0)</f>
        <v/>
      </c>
      <c r="C2155">
        <f>IF('Raw Data'!D2150&gt;'Raw Data'!E2150, 'Raw Data'!I2150, 0)</f>
        <v/>
      </c>
      <c r="D2155">
        <f>SUM(G2155:H2155)</f>
        <v/>
      </c>
      <c r="E2155">
        <f>IF(AND('Raw Data'!J2150&lt;'Raw Data'!I2150,'Raw Data'!E2150&gt;'Raw Data'!D2150,'Raw Data'!E2150-'Raw Data'!D2150&gt;3),'Raw Data'!N2150,IF(AND('Raw Data'!I2150&lt;'Raw Data'!J2150,'Raw Data'!D2150&gt;'Raw Data'!E2150,'Raw Data'!D2150-'Raw Data'!E2150&gt;3),'Raw Data'!M2150,0))</f>
        <v/>
      </c>
      <c r="F2155">
        <f>IF(AND('Raw Data'!J2150&lt;'Raw Data'!I2150,'Raw Data'!E2150&gt;'Raw Data'!D2150,'Raw Data'!E2150-'Raw Data'!D2150&lt;4),'Raw Data'!L2150,IF(AND('Raw Data'!I2150&lt;'Raw Data'!J2150,'Raw Data'!D2150&gt;'Raw Data'!E2150,'Raw Data'!D2150-'Raw Data'!E2150&lt;4),'Raw Data'!K2150,0))</f>
        <v/>
      </c>
      <c r="G2155">
        <f>IF(AND('Raw Data'!J2150&lt;'Raw Data'!I2150, 'Raw Data'!E2150&gt;'Raw Data'!D2150), 'Raw Data'!J2150, 0)</f>
        <v/>
      </c>
      <c r="H2155">
        <f>IF(AND('Raw Data'!J2150&gt;'Raw Data'!I2150, 'Raw Data'!E2150&lt;'Raw Data'!D2150), 'Raw Data'!I2150, 0)</f>
        <v/>
      </c>
      <c r="I2155">
        <f>SUM(J2155:K2155)</f>
        <v/>
      </c>
      <c r="J2155">
        <f>IF(AND('Raw Data'!J2150&gt;'Raw Data'!I2150, 'Raw Data'!E2150&gt;'Raw Data'!D2150), 'Raw Data'!J2150, 0)</f>
        <v/>
      </c>
      <c r="K2155">
        <f>IF(AND('Raw Data'!I2150&gt;'Raw Data'!J2150, 'Raw Data'!D2150&gt;'Raw Data'!E2150), 'Raw Data'!I2150, 0)</f>
        <v/>
      </c>
      <c r="L2155">
        <f>IF('Raw Data'!E2150-'Raw Data'!D2150&gt;3, 'Raw Data'!N2150, 0)</f>
        <v/>
      </c>
      <c r="M2155">
        <f>IF('Raw Data'!D2150-'Raw Data'!E2150&gt;3, 'Raw Data'!M2150, 0)</f>
        <v/>
      </c>
      <c r="N2155">
        <f>IF(ISBLANK('Raw Data'!D2150),0,IF(AND('Raw Data'!E2150&gt;'Raw Data'!D2150,'Raw Data'!E2150-'Raw Data'!D2150&gt;0,'Raw Data'!E2150-'Raw Data'!D2150&lt;4),'Raw Data'!L2150, 0))</f>
        <v/>
      </c>
      <c r="O2155">
        <f>IF(ISBLANK('Raw Data'!D2150),0,IF(AND('Raw Data'!E2150&gt;'Raw Data'!D2150,'Raw Data'!E2150-'Raw Data'!D2150&gt;0,'Raw Data'!D2150-'Raw Data'!E2150&lt;4),'Raw Data'!K2150, 0))</f>
        <v/>
      </c>
      <c r="P2155">
        <f>IF('Raw Data'!E2150-'Raw Data'!D2150&gt;3, 'Raw Data'!N2150, IF('Raw Data'!D2150-'Raw Data'!E2150&gt;3, 'Raw Data'!M2150, 0))</f>
        <v/>
      </c>
      <c r="Q2155">
        <f>IF(ISBLANK('Raw Data'!E2150),0,IF(AND('Raw Data'!E2150-'Raw Data'!D2150&lt;4,'Raw Data'!E2150-'Raw Data'!D2150&gt;0),'Raw Data'!L2150,IF(AND('Raw Data'!D2150&gt;'Raw Data'!E2150,'Raw Data'!D2150-'Raw Data'!E2150&gt;0),'Raw Data'!K2150,0)))</f>
        <v/>
      </c>
      <c r="R2155">
        <f>IF(ISBLANK('Raw Data'!K2150),0,IFERROR(IF(MATCH(SMALL('Raw Data'!K2150:N2150,1),L2155:O2155,0),SMALL('Raw Data'!K2150:N2150,1)),0))</f>
        <v/>
      </c>
      <c r="S2155">
        <f>IF(ISBLANK('Raw Data'!K2150),0,IFERROR(IF(MATCH(SMALL('Raw Data'!K2150:N2150,2),L2155:O2155,0),SMALL('Raw Data'!K2150:N2150,2)),0))</f>
        <v/>
      </c>
      <c r="T2155">
        <f>IF(ISBLANK('Raw Data'!K2150),0,IFERROR(IF(MATCH(SMALL('Raw Data'!K2150:N2150,3),L2155:O2155,0),SMALL('Raw Data'!K2150:N2150,3)),0))</f>
        <v/>
      </c>
      <c r="U2155">
        <f>IF(ISBLANK('Raw Data'!K2150),0,IFERROR(IF(MATCH(SMALL('Raw Data'!K2150:N2150,4),L2155:O2155,0),SMALL('Raw Data'!K2150:N2150,4)),0))</f>
        <v/>
      </c>
      <c r="V2155">
        <f>IF(AND('Raw Data'!D2150&lt;3, 'Raw Data'!E2150&lt;3, 'Raw Data'!A2150&gt;0), 'Raw Data'!AF2150, 0)</f>
        <v/>
      </c>
      <c r="W2155">
        <f>IF(AND('Raw Data'!D2150&lt;4, 'Raw Data'!E2150&lt;4, 'Raw Data'!A2150&gt;0), 'Raw Data'!AI2150, 0)</f>
        <v/>
      </c>
      <c r="X2155">
        <f>IF(AND('Raw Data'!D2150&lt;5, 'Raw Data'!E2150&lt;5, 'Raw Data'!A2150&gt;0), 'Raw Data'!AL2150, 0)</f>
        <v/>
      </c>
      <c r="Y2155">
        <f>IF(AND('Raw Data'!D2150&lt;6, 'Raw Data'!E2150&lt;6, 'Raw Data'!A2150&gt;0), 'Raw Data'!AO2150, 0)</f>
        <v/>
      </c>
      <c r="Z2155">
        <f>IF(ISBLANK('Raw Data'!D2150), 0, IF('Raw Data'!D2150-'Raw Data'!E2150&gt;1, 'Raw Data'!AW2150, 0))</f>
        <v/>
      </c>
      <c r="AA2155">
        <f>IF(ISBLANK('Raw Data'!A2150), 0, IF(ABS('Raw Data'!D2150-'Raw Data'!E2150)&lt;2, 'Raw Data'!AX2150, 0))</f>
        <v/>
      </c>
      <c r="AB2155">
        <f>IF(ISBLANK('Raw Data'!D2150), 0, IF('Raw Data'!E2150-'Raw Data'!D2150&gt;1, 'Raw Data'!AY2150, 0))</f>
        <v/>
      </c>
      <c r="AC2155">
        <f>IF(ISBLANK('Raw Data'!D2150), 0, IF('Raw Data'!D2150-'Raw Data'!E2150&gt;2, 'Raw Data'!AZ2150, 0))</f>
        <v/>
      </c>
      <c r="AD2155">
        <f>IF(ISBLANK('Raw Data'!A2150), 0, IF(ABS('Raw Data'!D2150-'Raw Data'!E2150)&lt;3, 'Raw Data'!BA2150, 0))</f>
        <v/>
      </c>
      <c r="AE2155">
        <f>IF(ISBLANK('Raw Data'!D2150), 0, IF('Raw Data'!E2150-'Raw Data'!D2150&gt;2, 'Raw Data'!BB2150, 0))</f>
        <v/>
      </c>
      <c r="AF2155">
        <f>IF(ISBLANK('Raw Data'!D2150), 0, IF('Raw Data'!D2150-'Raw Data'!E2150&gt;3, 'Raw Data'!BC2150, 0))</f>
        <v/>
      </c>
      <c r="AG2155">
        <f>IF(ISBLANK('Raw Data'!A2150), 0, IF(ABS('Raw Data'!D2150-'Raw Data'!E2150)&lt;4, 'Raw Data'!BD2150, 0))</f>
        <v/>
      </c>
      <c r="AH2155">
        <f>IF(ISBLANK('Raw Data'!D2150), 0, IF('Raw Data'!E2150-'Raw Data'!D2150&gt;3, 'Raw Data'!BE2150, 0))</f>
        <v/>
      </c>
      <c r="AI2155">
        <f>IF(SUM('Raw Data'!D2150:E2150)&gt;'Raw Data'!F2150, 'Raw Data'!G2150, 0)</f>
        <v/>
      </c>
      <c r="AJ2155">
        <f>IF(ISBLANK('Raw Data'!D2150), 0, IF(SUM('Raw Data'!D2150:E2150)&lt;'Raw Data'!F2150, 'Raw Data'!H2150, 0))</f>
        <v/>
      </c>
      <c r="AK2155">
        <f>IF(ISBLANK('Raw Data'!A2150), 0, IF(AND('Raw Data'!D2150&lt;3, 'Raw Data'!E2150&lt;3, 'Raw Data'!F2150&lt;BB$2), 'Raw Data'!AF2150, 0))</f>
        <v/>
      </c>
      <c r="AL2155">
        <f>IF(ISBLANK('Raw Data'!A2150), 0, IF(AND('Raw Data'!D2150&lt;4, 'Raw Data'!E2150&lt;4, 'Raw Data'!F2150&lt;BB$2), 'Raw Data'!AI2150, 0))</f>
        <v/>
      </c>
      <c r="AM2155">
        <f>IF(ISBLANK('Raw Data'!A2150), 0, IF(AND('Raw Data'!D2150&lt;5, 'Raw Data'!E2150&lt;5, 'Raw Data'!F2150&lt;BB$2), 'Raw Data'!AL2150, 0))</f>
        <v/>
      </c>
      <c r="AN2155">
        <f>IF(ISBLANK('Raw Data'!A2150), 0, IF(AND('Raw Data'!D2150&lt;6, 'Raw Data'!E2150&lt;6, 'Raw Data'!F2150&lt;BB$2), 'Raw Data'!AO2150, 0))</f>
        <v/>
      </c>
      <c r="AO2155">
        <f>IF(ISBLANK('Raw Data'!A2150), 0, IF(AND('Raw Data'!I2150&lt;Analysis!$BC$2, 'Raw Data'!D2150-'Raw Data'!E2150&gt;1), 'Raw Data'!AW2150, IF(AND('Raw Data'!J2150&lt;Analysis!$BC$2, 'Raw Data'!E2150-'Raw Data'!D2150&gt;1), 'Raw Data'!AY2150, 0)))</f>
        <v/>
      </c>
      <c r="AP2155">
        <f>IF(ISBLANK('Raw Data'!A2150), 0, IF(AND('Raw Data'!I2150&lt;Analysis!$BC$2, 'Raw Data'!D2150-'Raw Data'!E2150&gt;2), 'Raw Data'!AZ2150, IF(AND('Raw Data'!J2150&lt;Analysis!$BC$2, 'Raw Data'!E2150-'Raw Data'!D2150&gt;2), 'Raw Data'!BB2150, 0)))</f>
        <v/>
      </c>
      <c r="AQ2155">
        <f>IF(ISBLANK('Raw Data'!A2150), 0, IF(AND('Raw Data'!I2150&lt;Analysis!$BC$2, 'Raw Data'!D2150-'Raw Data'!E2150&gt;3), 'Raw Data'!BC2150, IF(AND('Raw Data'!J2150&lt;Analysis!$BC$2, 'Raw Data'!E2150-'Raw Data'!D2150&gt;3), 'Raw Data'!BE2150, 0)))</f>
        <v/>
      </c>
      <c r="AR2155">
        <f>IF('Hidden Analysiss'!D2151=1,IF(ABS('Raw Data'!E2150-'Raw Data'!D2150)&lt;2,'Raw Data'!AX2150,0), 0)</f>
        <v/>
      </c>
      <c r="AS2155">
        <f>IF('Hidden Analysiss'!D2151=1,IF(ABS('Raw Data'!E2150-'Raw Data'!D2150)&lt;3,'Raw Data'!BA2150,0), 0)</f>
        <v/>
      </c>
      <c r="AT2155">
        <f>IF('Hidden Analysiss'!D2151=1,IF(ABS('Raw Data'!E2150-'Raw Data'!D2150)&lt;4,'Raw Data'!BD2150,0), 0)</f>
        <v/>
      </c>
      <c r="AU2155">
        <f>IF(AND('Hidden Analysiss'!E2151=1, ABS('Raw Data'!E2150-'Raw Data'!D2150)&lt;2), 'Raw Data'!AX2150, 0)</f>
        <v/>
      </c>
      <c r="AV2155">
        <f>IF(AND('Hidden Analysiss'!E2151=1, ABS('Raw Data'!E2150-'Raw Data'!D2150)&lt;3), 'Raw Data'!BA2150, 0)</f>
        <v/>
      </c>
      <c r="AW2155">
        <f>IF(AND('Hidden Analysiss'!E2151=1, ABS('Raw Data'!E2150-'Raw Data'!D2150)&lt;3), 'Raw Data'!BD2150, 0)</f>
        <v/>
      </c>
    </row>
    <row r="2156">
      <c r="A2156" s="1">
        <f>'Raw Data'!A2151</f>
        <v/>
      </c>
      <c r="B2156">
        <f>IF('Raw Data'!E2151&gt;'Raw Data'!D2151, 'Raw Data'!J2151, 0)</f>
        <v/>
      </c>
      <c r="C2156">
        <f>IF('Raw Data'!D2151&gt;'Raw Data'!E2151, 'Raw Data'!I2151, 0)</f>
        <v/>
      </c>
      <c r="D2156">
        <f>SUM(G2156:H2156)</f>
        <v/>
      </c>
      <c r="E2156">
        <f>IF(AND('Raw Data'!J2151&lt;'Raw Data'!I2151,'Raw Data'!E2151&gt;'Raw Data'!D2151,'Raw Data'!E2151-'Raw Data'!D2151&gt;3),'Raw Data'!N2151,IF(AND('Raw Data'!I2151&lt;'Raw Data'!J2151,'Raw Data'!D2151&gt;'Raw Data'!E2151,'Raw Data'!D2151-'Raw Data'!E2151&gt;3),'Raw Data'!M2151,0))</f>
        <v/>
      </c>
      <c r="F2156">
        <f>IF(AND('Raw Data'!J2151&lt;'Raw Data'!I2151,'Raw Data'!E2151&gt;'Raw Data'!D2151,'Raw Data'!E2151-'Raw Data'!D2151&lt;4),'Raw Data'!L2151,IF(AND('Raw Data'!I2151&lt;'Raw Data'!J2151,'Raw Data'!D2151&gt;'Raw Data'!E2151,'Raw Data'!D2151-'Raw Data'!E2151&lt;4),'Raw Data'!K2151,0))</f>
        <v/>
      </c>
      <c r="G2156">
        <f>IF(AND('Raw Data'!J2151&lt;'Raw Data'!I2151, 'Raw Data'!E2151&gt;'Raw Data'!D2151), 'Raw Data'!J2151, 0)</f>
        <v/>
      </c>
      <c r="H2156">
        <f>IF(AND('Raw Data'!J2151&gt;'Raw Data'!I2151, 'Raw Data'!E2151&lt;'Raw Data'!D2151), 'Raw Data'!I2151, 0)</f>
        <v/>
      </c>
      <c r="I2156">
        <f>SUM(J2156:K2156)</f>
        <v/>
      </c>
      <c r="J2156">
        <f>IF(AND('Raw Data'!J2151&gt;'Raw Data'!I2151, 'Raw Data'!E2151&gt;'Raw Data'!D2151), 'Raw Data'!J2151, 0)</f>
        <v/>
      </c>
      <c r="K2156">
        <f>IF(AND('Raw Data'!I2151&gt;'Raw Data'!J2151, 'Raw Data'!D2151&gt;'Raw Data'!E2151), 'Raw Data'!I2151, 0)</f>
        <v/>
      </c>
      <c r="L2156">
        <f>IF('Raw Data'!E2151-'Raw Data'!D2151&gt;3, 'Raw Data'!N2151, 0)</f>
        <v/>
      </c>
      <c r="M2156">
        <f>IF('Raw Data'!D2151-'Raw Data'!E2151&gt;3, 'Raw Data'!M2151, 0)</f>
        <v/>
      </c>
      <c r="N2156">
        <f>IF(ISBLANK('Raw Data'!D2151),0,IF(AND('Raw Data'!E2151&gt;'Raw Data'!D2151,'Raw Data'!E2151-'Raw Data'!D2151&gt;0,'Raw Data'!E2151-'Raw Data'!D2151&lt;4),'Raw Data'!L2151, 0))</f>
        <v/>
      </c>
      <c r="O2156">
        <f>IF(ISBLANK('Raw Data'!D2151),0,IF(AND('Raw Data'!E2151&gt;'Raw Data'!D2151,'Raw Data'!E2151-'Raw Data'!D2151&gt;0,'Raw Data'!D2151-'Raw Data'!E2151&lt;4),'Raw Data'!K2151, 0))</f>
        <v/>
      </c>
      <c r="P2156">
        <f>IF('Raw Data'!E2151-'Raw Data'!D2151&gt;3, 'Raw Data'!N2151, IF('Raw Data'!D2151-'Raw Data'!E2151&gt;3, 'Raw Data'!M2151, 0))</f>
        <v/>
      </c>
      <c r="Q2156">
        <f>IF(ISBLANK('Raw Data'!E2151),0,IF(AND('Raw Data'!E2151-'Raw Data'!D2151&lt;4,'Raw Data'!E2151-'Raw Data'!D2151&gt;0),'Raw Data'!L2151,IF(AND('Raw Data'!D2151&gt;'Raw Data'!E2151,'Raw Data'!D2151-'Raw Data'!E2151&gt;0),'Raw Data'!K2151,0)))</f>
        <v/>
      </c>
      <c r="R2156">
        <f>IF(ISBLANK('Raw Data'!K2151),0,IFERROR(IF(MATCH(SMALL('Raw Data'!K2151:N2151,1),L2156:O2156,0),SMALL('Raw Data'!K2151:N2151,1)),0))</f>
        <v/>
      </c>
      <c r="S2156">
        <f>IF(ISBLANK('Raw Data'!K2151),0,IFERROR(IF(MATCH(SMALL('Raw Data'!K2151:N2151,2),L2156:O2156,0),SMALL('Raw Data'!K2151:N2151,2)),0))</f>
        <v/>
      </c>
      <c r="T2156">
        <f>IF(ISBLANK('Raw Data'!K2151),0,IFERROR(IF(MATCH(SMALL('Raw Data'!K2151:N2151,3),L2156:O2156,0),SMALL('Raw Data'!K2151:N2151,3)),0))</f>
        <v/>
      </c>
      <c r="U2156">
        <f>IF(ISBLANK('Raw Data'!K2151),0,IFERROR(IF(MATCH(SMALL('Raw Data'!K2151:N2151,4),L2156:O2156,0),SMALL('Raw Data'!K2151:N2151,4)),0))</f>
        <v/>
      </c>
      <c r="V2156">
        <f>IF(AND('Raw Data'!D2151&lt;3, 'Raw Data'!E2151&lt;3, 'Raw Data'!A2151&gt;0), 'Raw Data'!AF2151, 0)</f>
        <v/>
      </c>
      <c r="W2156">
        <f>IF(AND('Raw Data'!D2151&lt;4, 'Raw Data'!E2151&lt;4, 'Raw Data'!A2151&gt;0), 'Raw Data'!AI2151, 0)</f>
        <v/>
      </c>
      <c r="X2156">
        <f>IF(AND('Raw Data'!D2151&lt;5, 'Raw Data'!E2151&lt;5, 'Raw Data'!A2151&gt;0), 'Raw Data'!AL2151, 0)</f>
        <v/>
      </c>
      <c r="Y2156">
        <f>IF(AND('Raw Data'!D2151&lt;6, 'Raw Data'!E2151&lt;6, 'Raw Data'!A2151&gt;0), 'Raw Data'!AO2151, 0)</f>
        <v/>
      </c>
      <c r="Z2156">
        <f>IF(ISBLANK('Raw Data'!D2151), 0, IF('Raw Data'!D2151-'Raw Data'!E2151&gt;1, 'Raw Data'!AW2151, 0))</f>
        <v/>
      </c>
      <c r="AA2156">
        <f>IF(ISBLANK('Raw Data'!A2151), 0, IF(ABS('Raw Data'!D2151-'Raw Data'!E2151)&lt;2, 'Raw Data'!AX2151, 0))</f>
        <v/>
      </c>
      <c r="AB2156">
        <f>IF(ISBLANK('Raw Data'!D2151), 0, IF('Raw Data'!E2151-'Raw Data'!D2151&gt;1, 'Raw Data'!AY2151, 0))</f>
        <v/>
      </c>
      <c r="AC2156">
        <f>IF(ISBLANK('Raw Data'!D2151), 0, IF('Raw Data'!D2151-'Raw Data'!E2151&gt;2, 'Raw Data'!AZ2151, 0))</f>
        <v/>
      </c>
      <c r="AD2156">
        <f>IF(ISBLANK('Raw Data'!A2151), 0, IF(ABS('Raw Data'!D2151-'Raw Data'!E2151)&lt;3, 'Raw Data'!BA2151, 0))</f>
        <v/>
      </c>
      <c r="AE2156">
        <f>IF(ISBLANK('Raw Data'!D2151), 0, IF('Raw Data'!E2151-'Raw Data'!D2151&gt;2, 'Raw Data'!BB2151, 0))</f>
        <v/>
      </c>
      <c r="AF2156">
        <f>IF(ISBLANK('Raw Data'!D2151), 0, IF('Raw Data'!D2151-'Raw Data'!E2151&gt;3, 'Raw Data'!BC2151, 0))</f>
        <v/>
      </c>
      <c r="AG2156">
        <f>IF(ISBLANK('Raw Data'!A2151), 0, IF(ABS('Raw Data'!D2151-'Raw Data'!E2151)&lt;4, 'Raw Data'!BD2151, 0))</f>
        <v/>
      </c>
      <c r="AH2156">
        <f>IF(ISBLANK('Raw Data'!D2151), 0, IF('Raw Data'!E2151-'Raw Data'!D2151&gt;3, 'Raw Data'!BE2151, 0))</f>
        <v/>
      </c>
      <c r="AI2156">
        <f>IF(SUM('Raw Data'!D2151:E2151)&gt;'Raw Data'!F2151, 'Raw Data'!G2151, 0)</f>
        <v/>
      </c>
      <c r="AJ2156">
        <f>IF(ISBLANK('Raw Data'!D2151), 0, IF(SUM('Raw Data'!D2151:E2151)&lt;'Raw Data'!F2151, 'Raw Data'!H2151, 0))</f>
        <v/>
      </c>
      <c r="AK2156">
        <f>IF(ISBLANK('Raw Data'!A2151), 0, IF(AND('Raw Data'!D2151&lt;3, 'Raw Data'!E2151&lt;3, 'Raw Data'!F2151&lt;BB$2), 'Raw Data'!AF2151, 0))</f>
        <v/>
      </c>
      <c r="AL2156">
        <f>IF(ISBLANK('Raw Data'!A2151), 0, IF(AND('Raw Data'!D2151&lt;4, 'Raw Data'!E2151&lt;4, 'Raw Data'!F2151&lt;BB$2), 'Raw Data'!AI2151, 0))</f>
        <v/>
      </c>
      <c r="AM2156">
        <f>IF(ISBLANK('Raw Data'!A2151), 0, IF(AND('Raw Data'!D2151&lt;5, 'Raw Data'!E2151&lt;5, 'Raw Data'!F2151&lt;BB$2), 'Raw Data'!AL2151, 0))</f>
        <v/>
      </c>
      <c r="AN2156">
        <f>IF(ISBLANK('Raw Data'!A2151), 0, IF(AND('Raw Data'!D2151&lt;6, 'Raw Data'!E2151&lt;6, 'Raw Data'!F2151&lt;BB$2), 'Raw Data'!AO2151, 0))</f>
        <v/>
      </c>
      <c r="AO2156">
        <f>IF(ISBLANK('Raw Data'!A2151), 0, IF(AND('Raw Data'!I2151&lt;Analysis!$BC$2, 'Raw Data'!D2151-'Raw Data'!E2151&gt;1), 'Raw Data'!AW2151, IF(AND('Raw Data'!J2151&lt;Analysis!$BC$2, 'Raw Data'!E2151-'Raw Data'!D2151&gt;1), 'Raw Data'!AY2151, 0)))</f>
        <v/>
      </c>
      <c r="AP2156">
        <f>IF(ISBLANK('Raw Data'!A2151), 0, IF(AND('Raw Data'!I2151&lt;Analysis!$BC$2, 'Raw Data'!D2151-'Raw Data'!E2151&gt;2), 'Raw Data'!AZ2151, IF(AND('Raw Data'!J2151&lt;Analysis!$BC$2, 'Raw Data'!E2151-'Raw Data'!D2151&gt;2), 'Raw Data'!BB2151, 0)))</f>
        <v/>
      </c>
      <c r="AQ2156">
        <f>IF(ISBLANK('Raw Data'!A2151), 0, IF(AND('Raw Data'!I2151&lt;Analysis!$BC$2, 'Raw Data'!D2151-'Raw Data'!E2151&gt;3), 'Raw Data'!BC2151, IF(AND('Raw Data'!J2151&lt;Analysis!$BC$2, 'Raw Data'!E2151-'Raw Data'!D2151&gt;3), 'Raw Data'!BE2151, 0)))</f>
        <v/>
      </c>
      <c r="AR2156">
        <f>IF('Hidden Analysiss'!D2152=1,IF(ABS('Raw Data'!E2151-'Raw Data'!D2151)&lt;2,'Raw Data'!AX2151,0), 0)</f>
        <v/>
      </c>
      <c r="AS2156">
        <f>IF('Hidden Analysiss'!D2152=1,IF(ABS('Raw Data'!E2151-'Raw Data'!D2151)&lt;3,'Raw Data'!BA2151,0), 0)</f>
        <v/>
      </c>
      <c r="AT2156">
        <f>IF('Hidden Analysiss'!D2152=1,IF(ABS('Raw Data'!E2151-'Raw Data'!D2151)&lt;4,'Raw Data'!BD2151,0), 0)</f>
        <v/>
      </c>
      <c r="AU2156">
        <f>IF(AND('Hidden Analysiss'!E2152=1, ABS('Raw Data'!E2151-'Raw Data'!D2151)&lt;2), 'Raw Data'!AX2151, 0)</f>
        <v/>
      </c>
      <c r="AV2156">
        <f>IF(AND('Hidden Analysiss'!E2152=1, ABS('Raw Data'!E2151-'Raw Data'!D2151)&lt;3), 'Raw Data'!BA2151, 0)</f>
        <v/>
      </c>
      <c r="AW2156">
        <f>IF(AND('Hidden Analysiss'!E2152=1, ABS('Raw Data'!E2151-'Raw Data'!D2151)&lt;3), 'Raw Data'!BD2151, 0)</f>
        <v/>
      </c>
    </row>
    <row r="2157">
      <c r="A2157" s="1">
        <f>'Raw Data'!A2152</f>
        <v/>
      </c>
      <c r="B2157">
        <f>IF('Raw Data'!E2152&gt;'Raw Data'!D2152, 'Raw Data'!J2152, 0)</f>
        <v/>
      </c>
      <c r="C2157">
        <f>IF('Raw Data'!D2152&gt;'Raw Data'!E2152, 'Raw Data'!I2152, 0)</f>
        <v/>
      </c>
      <c r="D2157">
        <f>SUM(G2157:H2157)</f>
        <v/>
      </c>
      <c r="E2157">
        <f>IF(AND('Raw Data'!J2152&lt;'Raw Data'!I2152,'Raw Data'!E2152&gt;'Raw Data'!D2152,'Raw Data'!E2152-'Raw Data'!D2152&gt;3),'Raw Data'!N2152,IF(AND('Raw Data'!I2152&lt;'Raw Data'!J2152,'Raw Data'!D2152&gt;'Raw Data'!E2152,'Raw Data'!D2152-'Raw Data'!E2152&gt;3),'Raw Data'!M2152,0))</f>
        <v/>
      </c>
      <c r="F2157">
        <f>IF(AND('Raw Data'!J2152&lt;'Raw Data'!I2152,'Raw Data'!E2152&gt;'Raw Data'!D2152,'Raw Data'!E2152-'Raw Data'!D2152&lt;4),'Raw Data'!L2152,IF(AND('Raw Data'!I2152&lt;'Raw Data'!J2152,'Raw Data'!D2152&gt;'Raw Data'!E2152,'Raw Data'!D2152-'Raw Data'!E2152&lt;4),'Raw Data'!K2152,0))</f>
        <v/>
      </c>
      <c r="G2157">
        <f>IF(AND('Raw Data'!J2152&lt;'Raw Data'!I2152, 'Raw Data'!E2152&gt;'Raw Data'!D2152), 'Raw Data'!J2152, 0)</f>
        <v/>
      </c>
      <c r="H2157">
        <f>IF(AND('Raw Data'!J2152&gt;'Raw Data'!I2152, 'Raw Data'!E2152&lt;'Raw Data'!D2152), 'Raw Data'!I2152, 0)</f>
        <v/>
      </c>
      <c r="I2157">
        <f>SUM(J2157:K2157)</f>
        <v/>
      </c>
      <c r="J2157">
        <f>IF(AND('Raw Data'!J2152&gt;'Raw Data'!I2152, 'Raw Data'!E2152&gt;'Raw Data'!D2152), 'Raw Data'!J2152, 0)</f>
        <v/>
      </c>
      <c r="K2157">
        <f>IF(AND('Raw Data'!I2152&gt;'Raw Data'!J2152, 'Raw Data'!D2152&gt;'Raw Data'!E2152), 'Raw Data'!I2152, 0)</f>
        <v/>
      </c>
      <c r="L2157">
        <f>IF('Raw Data'!E2152-'Raw Data'!D2152&gt;3, 'Raw Data'!N2152, 0)</f>
        <v/>
      </c>
      <c r="M2157">
        <f>IF('Raw Data'!D2152-'Raw Data'!E2152&gt;3, 'Raw Data'!M2152, 0)</f>
        <v/>
      </c>
      <c r="N2157">
        <f>IF(ISBLANK('Raw Data'!D2152),0,IF(AND('Raw Data'!E2152&gt;'Raw Data'!D2152,'Raw Data'!E2152-'Raw Data'!D2152&gt;0,'Raw Data'!E2152-'Raw Data'!D2152&lt;4),'Raw Data'!L2152, 0))</f>
        <v/>
      </c>
      <c r="O2157">
        <f>IF(ISBLANK('Raw Data'!D2152),0,IF(AND('Raw Data'!E2152&gt;'Raw Data'!D2152,'Raw Data'!E2152-'Raw Data'!D2152&gt;0,'Raw Data'!D2152-'Raw Data'!E2152&lt;4),'Raw Data'!K2152, 0))</f>
        <v/>
      </c>
      <c r="P2157">
        <f>IF('Raw Data'!E2152-'Raw Data'!D2152&gt;3, 'Raw Data'!N2152, IF('Raw Data'!D2152-'Raw Data'!E2152&gt;3, 'Raw Data'!M2152, 0))</f>
        <v/>
      </c>
      <c r="Q2157">
        <f>IF(ISBLANK('Raw Data'!E2152),0,IF(AND('Raw Data'!E2152-'Raw Data'!D2152&lt;4,'Raw Data'!E2152-'Raw Data'!D2152&gt;0),'Raw Data'!L2152,IF(AND('Raw Data'!D2152&gt;'Raw Data'!E2152,'Raw Data'!D2152-'Raw Data'!E2152&gt;0),'Raw Data'!K2152,0)))</f>
        <v/>
      </c>
      <c r="R2157">
        <f>IF(ISBLANK('Raw Data'!K2152),0,IFERROR(IF(MATCH(SMALL('Raw Data'!K2152:N2152,1),L2157:O2157,0),SMALL('Raw Data'!K2152:N2152,1)),0))</f>
        <v/>
      </c>
      <c r="S2157">
        <f>IF(ISBLANK('Raw Data'!K2152),0,IFERROR(IF(MATCH(SMALL('Raw Data'!K2152:N2152,2),L2157:O2157,0),SMALL('Raw Data'!K2152:N2152,2)),0))</f>
        <v/>
      </c>
      <c r="T2157">
        <f>IF(ISBLANK('Raw Data'!K2152),0,IFERROR(IF(MATCH(SMALL('Raw Data'!K2152:N2152,3),L2157:O2157,0),SMALL('Raw Data'!K2152:N2152,3)),0))</f>
        <v/>
      </c>
      <c r="U2157">
        <f>IF(ISBLANK('Raw Data'!K2152),0,IFERROR(IF(MATCH(SMALL('Raw Data'!K2152:N2152,4),L2157:O2157,0),SMALL('Raw Data'!K2152:N2152,4)),0))</f>
        <v/>
      </c>
      <c r="V2157">
        <f>IF(AND('Raw Data'!D2152&lt;3, 'Raw Data'!E2152&lt;3, 'Raw Data'!A2152&gt;0), 'Raw Data'!AF2152, 0)</f>
        <v/>
      </c>
      <c r="W2157">
        <f>IF(AND('Raw Data'!D2152&lt;4, 'Raw Data'!E2152&lt;4, 'Raw Data'!A2152&gt;0), 'Raw Data'!AI2152, 0)</f>
        <v/>
      </c>
      <c r="X2157">
        <f>IF(AND('Raw Data'!D2152&lt;5, 'Raw Data'!E2152&lt;5, 'Raw Data'!A2152&gt;0), 'Raw Data'!AL2152, 0)</f>
        <v/>
      </c>
      <c r="Y2157">
        <f>IF(AND('Raw Data'!D2152&lt;6, 'Raw Data'!E2152&lt;6, 'Raw Data'!A2152&gt;0), 'Raw Data'!AO2152, 0)</f>
        <v/>
      </c>
      <c r="Z2157">
        <f>IF(ISBLANK('Raw Data'!D2152), 0, IF('Raw Data'!D2152-'Raw Data'!E2152&gt;1, 'Raw Data'!AW2152, 0))</f>
        <v/>
      </c>
      <c r="AA2157">
        <f>IF(ISBLANK('Raw Data'!A2152), 0, IF(ABS('Raw Data'!D2152-'Raw Data'!E2152)&lt;2, 'Raw Data'!AX2152, 0))</f>
        <v/>
      </c>
      <c r="AB2157">
        <f>IF(ISBLANK('Raw Data'!D2152), 0, IF('Raw Data'!E2152-'Raw Data'!D2152&gt;1, 'Raw Data'!AY2152, 0))</f>
        <v/>
      </c>
      <c r="AC2157">
        <f>IF(ISBLANK('Raw Data'!D2152), 0, IF('Raw Data'!D2152-'Raw Data'!E2152&gt;2, 'Raw Data'!AZ2152, 0))</f>
        <v/>
      </c>
      <c r="AD2157">
        <f>IF(ISBLANK('Raw Data'!A2152), 0, IF(ABS('Raw Data'!D2152-'Raw Data'!E2152)&lt;3, 'Raw Data'!BA2152, 0))</f>
        <v/>
      </c>
      <c r="AE2157">
        <f>IF(ISBLANK('Raw Data'!D2152), 0, IF('Raw Data'!E2152-'Raw Data'!D2152&gt;2, 'Raw Data'!BB2152, 0))</f>
        <v/>
      </c>
      <c r="AF2157">
        <f>IF(ISBLANK('Raw Data'!D2152), 0, IF('Raw Data'!D2152-'Raw Data'!E2152&gt;3, 'Raw Data'!BC2152, 0))</f>
        <v/>
      </c>
      <c r="AG2157">
        <f>IF(ISBLANK('Raw Data'!A2152), 0, IF(ABS('Raw Data'!D2152-'Raw Data'!E2152)&lt;4, 'Raw Data'!BD2152, 0))</f>
        <v/>
      </c>
      <c r="AH2157">
        <f>IF(ISBLANK('Raw Data'!D2152), 0, IF('Raw Data'!E2152-'Raw Data'!D2152&gt;3, 'Raw Data'!BE2152, 0))</f>
        <v/>
      </c>
      <c r="AI2157">
        <f>IF(SUM('Raw Data'!D2152:E2152)&gt;'Raw Data'!F2152, 'Raw Data'!G2152, 0)</f>
        <v/>
      </c>
      <c r="AJ2157">
        <f>IF(ISBLANK('Raw Data'!D2152), 0, IF(SUM('Raw Data'!D2152:E2152)&lt;'Raw Data'!F2152, 'Raw Data'!H2152, 0))</f>
        <v/>
      </c>
      <c r="AK2157">
        <f>IF(ISBLANK('Raw Data'!A2152), 0, IF(AND('Raw Data'!D2152&lt;3, 'Raw Data'!E2152&lt;3, 'Raw Data'!F2152&lt;BB$2), 'Raw Data'!AF2152, 0))</f>
        <v/>
      </c>
      <c r="AL2157">
        <f>IF(ISBLANK('Raw Data'!A2152), 0, IF(AND('Raw Data'!D2152&lt;4, 'Raw Data'!E2152&lt;4, 'Raw Data'!F2152&lt;BB$2), 'Raw Data'!AI2152, 0))</f>
        <v/>
      </c>
      <c r="AM2157">
        <f>IF(ISBLANK('Raw Data'!A2152), 0, IF(AND('Raw Data'!D2152&lt;5, 'Raw Data'!E2152&lt;5, 'Raw Data'!F2152&lt;BB$2), 'Raw Data'!AL2152, 0))</f>
        <v/>
      </c>
      <c r="AN2157">
        <f>IF(ISBLANK('Raw Data'!A2152), 0, IF(AND('Raw Data'!D2152&lt;6, 'Raw Data'!E2152&lt;6, 'Raw Data'!F2152&lt;BB$2), 'Raw Data'!AO2152, 0))</f>
        <v/>
      </c>
      <c r="AO2157">
        <f>IF(ISBLANK('Raw Data'!A2152), 0, IF(AND('Raw Data'!I2152&lt;Analysis!$BC$2, 'Raw Data'!D2152-'Raw Data'!E2152&gt;1), 'Raw Data'!AW2152, IF(AND('Raw Data'!J2152&lt;Analysis!$BC$2, 'Raw Data'!E2152-'Raw Data'!D2152&gt;1), 'Raw Data'!AY2152, 0)))</f>
        <v/>
      </c>
      <c r="AP2157">
        <f>IF(ISBLANK('Raw Data'!A2152), 0, IF(AND('Raw Data'!I2152&lt;Analysis!$BC$2, 'Raw Data'!D2152-'Raw Data'!E2152&gt;2), 'Raw Data'!AZ2152, IF(AND('Raw Data'!J2152&lt;Analysis!$BC$2, 'Raw Data'!E2152-'Raw Data'!D2152&gt;2), 'Raw Data'!BB2152, 0)))</f>
        <v/>
      </c>
      <c r="AQ2157">
        <f>IF(ISBLANK('Raw Data'!A2152), 0, IF(AND('Raw Data'!I2152&lt;Analysis!$BC$2, 'Raw Data'!D2152-'Raw Data'!E2152&gt;3), 'Raw Data'!BC2152, IF(AND('Raw Data'!J2152&lt;Analysis!$BC$2, 'Raw Data'!E2152-'Raw Data'!D2152&gt;3), 'Raw Data'!BE2152, 0)))</f>
        <v/>
      </c>
      <c r="AR2157">
        <f>IF('Hidden Analysiss'!D2153=1,IF(ABS('Raw Data'!E2152-'Raw Data'!D2152)&lt;2,'Raw Data'!AX2152,0), 0)</f>
        <v/>
      </c>
      <c r="AS2157">
        <f>IF('Hidden Analysiss'!D2153=1,IF(ABS('Raw Data'!E2152-'Raw Data'!D2152)&lt;3,'Raw Data'!BA2152,0), 0)</f>
        <v/>
      </c>
      <c r="AT2157">
        <f>IF('Hidden Analysiss'!D2153=1,IF(ABS('Raw Data'!E2152-'Raw Data'!D2152)&lt;4,'Raw Data'!BD2152,0), 0)</f>
        <v/>
      </c>
      <c r="AU2157">
        <f>IF(AND('Hidden Analysiss'!E2153=1, ABS('Raw Data'!E2152-'Raw Data'!D2152)&lt;2), 'Raw Data'!AX2152, 0)</f>
        <v/>
      </c>
      <c r="AV2157">
        <f>IF(AND('Hidden Analysiss'!E2153=1, ABS('Raw Data'!E2152-'Raw Data'!D2152)&lt;3), 'Raw Data'!BA2152, 0)</f>
        <v/>
      </c>
      <c r="AW2157">
        <f>IF(AND('Hidden Analysiss'!E2153=1, ABS('Raw Data'!E2152-'Raw Data'!D2152)&lt;3), 'Raw Data'!BD2152, 0)</f>
        <v/>
      </c>
    </row>
    <row r="2158">
      <c r="A2158" s="1">
        <f>'Raw Data'!A2153</f>
        <v/>
      </c>
      <c r="B2158">
        <f>IF('Raw Data'!E2153&gt;'Raw Data'!D2153, 'Raw Data'!J2153, 0)</f>
        <v/>
      </c>
      <c r="C2158">
        <f>IF('Raw Data'!D2153&gt;'Raw Data'!E2153, 'Raw Data'!I2153, 0)</f>
        <v/>
      </c>
      <c r="D2158">
        <f>SUM(G2158:H2158)</f>
        <v/>
      </c>
      <c r="E2158">
        <f>IF(AND('Raw Data'!J2153&lt;'Raw Data'!I2153,'Raw Data'!E2153&gt;'Raw Data'!D2153,'Raw Data'!E2153-'Raw Data'!D2153&gt;3),'Raw Data'!N2153,IF(AND('Raw Data'!I2153&lt;'Raw Data'!J2153,'Raw Data'!D2153&gt;'Raw Data'!E2153,'Raw Data'!D2153-'Raw Data'!E2153&gt;3),'Raw Data'!M2153,0))</f>
        <v/>
      </c>
      <c r="F2158">
        <f>IF(AND('Raw Data'!J2153&lt;'Raw Data'!I2153,'Raw Data'!E2153&gt;'Raw Data'!D2153,'Raw Data'!E2153-'Raw Data'!D2153&lt;4),'Raw Data'!L2153,IF(AND('Raw Data'!I2153&lt;'Raw Data'!J2153,'Raw Data'!D2153&gt;'Raw Data'!E2153,'Raw Data'!D2153-'Raw Data'!E2153&lt;4),'Raw Data'!K2153,0))</f>
        <v/>
      </c>
      <c r="G2158">
        <f>IF(AND('Raw Data'!J2153&lt;'Raw Data'!I2153, 'Raw Data'!E2153&gt;'Raw Data'!D2153), 'Raw Data'!J2153, 0)</f>
        <v/>
      </c>
      <c r="H2158">
        <f>IF(AND('Raw Data'!J2153&gt;'Raw Data'!I2153, 'Raw Data'!E2153&lt;'Raw Data'!D2153), 'Raw Data'!I2153, 0)</f>
        <v/>
      </c>
      <c r="I2158">
        <f>SUM(J2158:K2158)</f>
        <v/>
      </c>
      <c r="J2158">
        <f>IF(AND('Raw Data'!J2153&gt;'Raw Data'!I2153, 'Raw Data'!E2153&gt;'Raw Data'!D2153), 'Raw Data'!J2153, 0)</f>
        <v/>
      </c>
      <c r="K2158">
        <f>IF(AND('Raw Data'!I2153&gt;'Raw Data'!J2153, 'Raw Data'!D2153&gt;'Raw Data'!E2153), 'Raw Data'!I2153, 0)</f>
        <v/>
      </c>
      <c r="L2158">
        <f>IF('Raw Data'!E2153-'Raw Data'!D2153&gt;3, 'Raw Data'!N2153, 0)</f>
        <v/>
      </c>
      <c r="M2158">
        <f>IF('Raw Data'!D2153-'Raw Data'!E2153&gt;3, 'Raw Data'!M2153, 0)</f>
        <v/>
      </c>
      <c r="N2158">
        <f>IF(ISBLANK('Raw Data'!D2153),0,IF(AND('Raw Data'!E2153&gt;'Raw Data'!D2153,'Raw Data'!E2153-'Raw Data'!D2153&gt;0,'Raw Data'!E2153-'Raw Data'!D2153&lt;4),'Raw Data'!L2153, 0))</f>
        <v/>
      </c>
      <c r="O2158">
        <f>IF(ISBLANK('Raw Data'!D2153),0,IF(AND('Raw Data'!E2153&gt;'Raw Data'!D2153,'Raw Data'!E2153-'Raw Data'!D2153&gt;0,'Raw Data'!D2153-'Raw Data'!E2153&lt;4),'Raw Data'!K2153, 0))</f>
        <v/>
      </c>
      <c r="P2158">
        <f>IF('Raw Data'!E2153-'Raw Data'!D2153&gt;3, 'Raw Data'!N2153, IF('Raw Data'!D2153-'Raw Data'!E2153&gt;3, 'Raw Data'!M2153, 0))</f>
        <v/>
      </c>
      <c r="Q2158">
        <f>IF(ISBLANK('Raw Data'!E2153),0,IF(AND('Raw Data'!E2153-'Raw Data'!D2153&lt;4,'Raw Data'!E2153-'Raw Data'!D2153&gt;0),'Raw Data'!L2153,IF(AND('Raw Data'!D2153&gt;'Raw Data'!E2153,'Raw Data'!D2153-'Raw Data'!E2153&gt;0),'Raw Data'!K2153,0)))</f>
        <v/>
      </c>
      <c r="R2158">
        <f>IF(ISBLANK('Raw Data'!K2153),0,IFERROR(IF(MATCH(SMALL('Raw Data'!K2153:N2153,1),L2158:O2158,0),SMALL('Raw Data'!K2153:N2153,1)),0))</f>
        <v/>
      </c>
      <c r="S2158">
        <f>IF(ISBLANK('Raw Data'!K2153),0,IFERROR(IF(MATCH(SMALL('Raw Data'!K2153:N2153,2),L2158:O2158,0),SMALL('Raw Data'!K2153:N2153,2)),0))</f>
        <v/>
      </c>
      <c r="T2158">
        <f>IF(ISBLANK('Raw Data'!K2153),0,IFERROR(IF(MATCH(SMALL('Raw Data'!K2153:N2153,3),L2158:O2158,0),SMALL('Raw Data'!K2153:N2153,3)),0))</f>
        <v/>
      </c>
      <c r="U2158">
        <f>IF(ISBLANK('Raw Data'!K2153),0,IFERROR(IF(MATCH(SMALL('Raw Data'!K2153:N2153,4),L2158:O2158,0),SMALL('Raw Data'!K2153:N2153,4)),0))</f>
        <v/>
      </c>
      <c r="V2158">
        <f>IF(AND('Raw Data'!D2153&lt;3, 'Raw Data'!E2153&lt;3, 'Raw Data'!A2153&gt;0), 'Raw Data'!AF2153, 0)</f>
        <v/>
      </c>
      <c r="W2158">
        <f>IF(AND('Raw Data'!D2153&lt;4, 'Raw Data'!E2153&lt;4, 'Raw Data'!A2153&gt;0), 'Raw Data'!AI2153, 0)</f>
        <v/>
      </c>
      <c r="X2158">
        <f>IF(AND('Raw Data'!D2153&lt;5, 'Raw Data'!E2153&lt;5, 'Raw Data'!A2153&gt;0), 'Raw Data'!AL2153, 0)</f>
        <v/>
      </c>
      <c r="Y2158">
        <f>IF(AND('Raw Data'!D2153&lt;6, 'Raw Data'!E2153&lt;6, 'Raw Data'!A2153&gt;0), 'Raw Data'!AO2153, 0)</f>
        <v/>
      </c>
      <c r="Z2158">
        <f>IF(ISBLANK('Raw Data'!D2153), 0, IF('Raw Data'!D2153-'Raw Data'!E2153&gt;1, 'Raw Data'!AW2153, 0))</f>
        <v/>
      </c>
      <c r="AA2158">
        <f>IF(ISBLANK('Raw Data'!A2153), 0, IF(ABS('Raw Data'!D2153-'Raw Data'!E2153)&lt;2, 'Raw Data'!AX2153, 0))</f>
        <v/>
      </c>
      <c r="AB2158">
        <f>IF(ISBLANK('Raw Data'!D2153), 0, IF('Raw Data'!E2153-'Raw Data'!D2153&gt;1, 'Raw Data'!AY2153, 0))</f>
        <v/>
      </c>
      <c r="AC2158">
        <f>IF(ISBLANK('Raw Data'!D2153), 0, IF('Raw Data'!D2153-'Raw Data'!E2153&gt;2, 'Raw Data'!AZ2153, 0))</f>
        <v/>
      </c>
      <c r="AD2158">
        <f>IF(ISBLANK('Raw Data'!A2153), 0, IF(ABS('Raw Data'!D2153-'Raw Data'!E2153)&lt;3, 'Raw Data'!BA2153, 0))</f>
        <v/>
      </c>
      <c r="AE2158">
        <f>IF(ISBLANK('Raw Data'!D2153), 0, IF('Raw Data'!E2153-'Raw Data'!D2153&gt;2, 'Raw Data'!BB2153, 0))</f>
        <v/>
      </c>
      <c r="AF2158">
        <f>IF(ISBLANK('Raw Data'!D2153), 0, IF('Raw Data'!D2153-'Raw Data'!E2153&gt;3, 'Raw Data'!BC2153, 0))</f>
        <v/>
      </c>
      <c r="AG2158">
        <f>IF(ISBLANK('Raw Data'!A2153), 0, IF(ABS('Raw Data'!D2153-'Raw Data'!E2153)&lt;4, 'Raw Data'!BD2153, 0))</f>
        <v/>
      </c>
      <c r="AH2158">
        <f>IF(ISBLANK('Raw Data'!D2153), 0, IF('Raw Data'!E2153-'Raw Data'!D2153&gt;3, 'Raw Data'!BE2153, 0))</f>
        <v/>
      </c>
      <c r="AI2158">
        <f>IF(SUM('Raw Data'!D2153:E2153)&gt;'Raw Data'!F2153, 'Raw Data'!G2153, 0)</f>
        <v/>
      </c>
      <c r="AJ2158">
        <f>IF(ISBLANK('Raw Data'!D2153), 0, IF(SUM('Raw Data'!D2153:E2153)&lt;'Raw Data'!F2153, 'Raw Data'!H2153, 0))</f>
        <v/>
      </c>
      <c r="AK2158">
        <f>IF(ISBLANK('Raw Data'!A2153), 0, IF(AND('Raw Data'!D2153&lt;3, 'Raw Data'!E2153&lt;3, 'Raw Data'!F2153&lt;BB$2), 'Raw Data'!AF2153, 0))</f>
        <v/>
      </c>
      <c r="AL2158">
        <f>IF(ISBLANK('Raw Data'!A2153), 0, IF(AND('Raw Data'!D2153&lt;4, 'Raw Data'!E2153&lt;4, 'Raw Data'!F2153&lt;BB$2), 'Raw Data'!AI2153, 0))</f>
        <v/>
      </c>
      <c r="AM2158">
        <f>IF(ISBLANK('Raw Data'!A2153), 0, IF(AND('Raw Data'!D2153&lt;5, 'Raw Data'!E2153&lt;5, 'Raw Data'!F2153&lt;BB$2), 'Raw Data'!AL2153, 0))</f>
        <v/>
      </c>
      <c r="AN2158">
        <f>IF(ISBLANK('Raw Data'!A2153), 0, IF(AND('Raw Data'!D2153&lt;6, 'Raw Data'!E2153&lt;6, 'Raw Data'!F2153&lt;BB$2), 'Raw Data'!AO2153, 0))</f>
        <v/>
      </c>
      <c r="AO2158">
        <f>IF(ISBLANK('Raw Data'!A2153), 0, IF(AND('Raw Data'!I2153&lt;Analysis!$BC$2, 'Raw Data'!D2153-'Raw Data'!E2153&gt;1), 'Raw Data'!AW2153, IF(AND('Raw Data'!J2153&lt;Analysis!$BC$2, 'Raw Data'!E2153-'Raw Data'!D2153&gt;1), 'Raw Data'!AY2153, 0)))</f>
        <v/>
      </c>
      <c r="AP2158">
        <f>IF(ISBLANK('Raw Data'!A2153), 0, IF(AND('Raw Data'!I2153&lt;Analysis!$BC$2, 'Raw Data'!D2153-'Raw Data'!E2153&gt;2), 'Raw Data'!AZ2153, IF(AND('Raw Data'!J2153&lt;Analysis!$BC$2, 'Raw Data'!E2153-'Raw Data'!D2153&gt;2), 'Raw Data'!BB2153, 0)))</f>
        <v/>
      </c>
      <c r="AQ2158">
        <f>IF(ISBLANK('Raw Data'!A2153), 0, IF(AND('Raw Data'!I2153&lt;Analysis!$BC$2, 'Raw Data'!D2153-'Raw Data'!E2153&gt;3), 'Raw Data'!BC2153, IF(AND('Raw Data'!J2153&lt;Analysis!$BC$2, 'Raw Data'!E2153-'Raw Data'!D2153&gt;3), 'Raw Data'!BE2153, 0)))</f>
        <v/>
      </c>
      <c r="AR2158">
        <f>IF('Hidden Analysiss'!D2154=1,IF(ABS('Raw Data'!E2153-'Raw Data'!D2153)&lt;2,'Raw Data'!AX2153,0), 0)</f>
        <v/>
      </c>
      <c r="AS2158">
        <f>IF('Hidden Analysiss'!D2154=1,IF(ABS('Raw Data'!E2153-'Raw Data'!D2153)&lt;3,'Raw Data'!BA2153,0), 0)</f>
        <v/>
      </c>
      <c r="AT2158">
        <f>IF('Hidden Analysiss'!D2154=1,IF(ABS('Raw Data'!E2153-'Raw Data'!D2153)&lt;4,'Raw Data'!BD2153,0), 0)</f>
        <v/>
      </c>
      <c r="AU2158">
        <f>IF(AND('Hidden Analysiss'!E2154=1, ABS('Raw Data'!E2153-'Raw Data'!D2153)&lt;2), 'Raw Data'!AX2153, 0)</f>
        <v/>
      </c>
      <c r="AV2158">
        <f>IF(AND('Hidden Analysiss'!E2154=1, ABS('Raw Data'!E2153-'Raw Data'!D2153)&lt;3), 'Raw Data'!BA2153, 0)</f>
        <v/>
      </c>
      <c r="AW2158">
        <f>IF(AND('Hidden Analysiss'!E2154=1, ABS('Raw Data'!E2153-'Raw Data'!D2153)&lt;3), 'Raw Data'!BD2153, 0)</f>
        <v/>
      </c>
    </row>
    <row r="2159">
      <c r="A2159" s="1">
        <f>'Raw Data'!A2154</f>
        <v/>
      </c>
      <c r="B2159">
        <f>IF('Raw Data'!E2154&gt;'Raw Data'!D2154, 'Raw Data'!J2154, 0)</f>
        <v/>
      </c>
      <c r="C2159">
        <f>IF('Raw Data'!D2154&gt;'Raw Data'!E2154, 'Raw Data'!I2154, 0)</f>
        <v/>
      </c>
      <c r="D2159">
        <f>SUM(G2159:H2159)</f>
        <v/>
      </c>
      <c r="E2159">
        <f>IF(AND('Raw Data'!J2154&lt;'Raw Data'!I2154,'Raw Data'!E2154&gt;'Raw Data'!D2154,'Raw Data'!E2154-'Raw Data'!D2154&gt;3),'Raw Data'!N2154,IF(AND('Raw Data'!I2154&lt;'Raw Data'!J2154,'Raw Data'!D2154&gt;'Raw Data'!E2154,'Raw Data'!D2154-'Raw Data'!E2154&gt;3),'Raw Data'!M2154,0))</f>
        <v/>
      </c>
      <c r="F2159">
        <f>IF(AND('Raw Data'!J2154&lt;'Raw Data'!I2154,'Raw Data'!E2154&gt;'Raw Data'!D2154,'Raw Data'!E2154-'Raw Data'!D2154&lt;4),'Raw Data'!L2154,IF(AND('Raw Data'!I2154&lt;'Raw Data'!J2154,'Raw Data'!D2154&gt;'Raw Data'!E2154,'Raw Data'!D2154-'Raw Data'!E2154&lt;4),'Raw Data'!K2154,0))</f>
        <v/>
      </c>
      <c r="G2159">
        <f>IF(AND('Raw Data'!J2154&lt;'Raw Data'!I2154, 'Raw Data'!E2154&gt;'Raw Data'!D2154), 'Raw Data'!J2154, 0)</f>
        <v/>
      </c>
      <c r="H2159">
        <f>IF(AND('Raw Data'!J2154&gt;'Raw Data'!I2154, 'Raw Data'!E2154&lt;'Raw Data'!D2154), 'Raw Data'!I2154, 0)</f>
        <v/>
      </c>
      <c r="I2159">
        <f>SUM(J2159:K2159)</f>
        <v/>
      </c>
      <c r="J2159">
        <f>IF(AND('Raw Data'!J2154&gt;'Raw Data'!I2154, 'Raw Data'!E2154&gt;'Raw Data'!D2154), 'Raw Data'!J2154, 0)</f>
        <v/>
      </c>
      <c r="K2159">
        <f>IF(AND('Raw Data'!I2154&gt;'Raw Data'!J2154, 'Raw Data'!D2154&gt;'Raw Data'!E2154), 'Raw Data'!I2154, 0)</f>
        <v/>
      </c>
      <c r="L2159">
        <f>IF('Raw Data'!E2154-'Raw Data'!D2154&gt;3, 'Raw Data'!N2154, 0)</f>
        <v/>
      </c>
      <c r="M2159">
        <f>IF('Raw Data'!D2154-'Raw Data'!E2154&gt;3, 'Raw Data'!M2154, 0)</f>
        <v/>
      </c>
      <c r="N2159">
        <f>IF(ISBLANK('Raw Data'!D2154),0,IF(AND('Raw Data'!E2154&gt;'Raw Data'!D2154,'Raw Data'!E2154-'Raw Data'!D2154&gt;0,'Raw Data'!E2154-'Raw Data'!D2154&lt;4),'Raw Data'!L2154, 0))</f>
        <v/>
      </c>
      <c r="O2159">
        <f>IF(ISBLANK('Raw Data'!D2154),0,IF(AND('Raw Data'!E2154&gt;'Raw Data'!D2154,'Raw Data'!E2154-'Raw Data'!D2154&gt;0,'Raw Data'!D2154-'Raw Data'!E2154&lt;4),'Raw Data'!K2154, 0))</f>
        <v/>
      </c>
      <c r="P2159">
        <f>IF('Raw Data'!E2154-'Raw Data'!D2154&gt;3, 'Raw Data'!N2154, IF('Raw Data'!D2154-'Raw Data'!E2154&gt;3, 'Raw Data'!M2154, 0))</f>
        <v/>
      </c>
      <c r="Q2159">
        <f>IF(ISBLANK('Raw Data'!E2154),0,IF(AND('Raw Data'!E2154-'Raw Data'!D2154&lt;4,'Raw Data'!E2154-'Raw Data'!D2154&gt;0),'Raw Data'!L2154,IF(AND('Raw Data'!D2154&gt;'Raw Data'!E2154,'Raw Data'!D2154-'Raw Data'!E2154&gt;0),'Raw Data'!K2154,0)))</f>
        <v/>
      </c>
      <c r="R2159">
        <f>IF(ISBLANK('Raw Data'!K2154),0,IFERROR(IF(MATCH(SMALL('Raw Data'!K2154:N2154,1),L2159:O2159,0),SMALL('Raw Data'!K2154:N2154,1)),0))</f>
        <v/>
      </c>
      <c r="S2159">
        <f>IF(ISBLANK('Raw Data'!K2154),0,IFERROR(IF(MATCH(SMALL('Raw Data'!K2154:N2154,2),L2159:O2159,0),SMALL('Raw Data'!K2154:N2154,2)),0))</f>
        <v/>
      </c>
      <c r="T2159">
        <f>IF(ISBLANK('Raw Data'!K2154),0,IFERROR(IF(MATCH(SMALL('Raw Data'!K2154:N2154,3),L2159:O2159,0),SMALL('Raw Data'!K2154:N2154,3)),0))</f>
        <v/>
      </c>
      <c r="U2159">
        <f>IF(ISBLANK('Raw Data'!K2154),0,IFERROR(IF(MATCH(SMALL('Raw Data'!K2154:N2154,4),L2159:O2159,0),SMALL('Raw Data'!K2154:N2154,4)),0))</f>
        <v/>
      </c>
      <c r="V2159">
        <f>IF(AND('Raw Data'!D2154&lt;3, 'Raw Data'!E2154&lt;3, 'Raw Data'!A2154&gt;0), 'Raw Data'!AF2154, 0)</f>
        <v/>
      </c>
      <c r="W2159">
        <f>IF(AND('Raw Data'!D2154&lt;4, 'Raw Data'!E2154&lt;4, 'Raw Data'!A2154&gt;0), 'Raw Data'!AI2154, 0)</f>
        <v/>
      </c>
      <c r="X2159">
        <f>IF(AND('Raw Data'!D2154&lt;5, 'Raw Data'!E2154&lt;5, 'Raw Data'!A2154&gt;0), 'Raw Data'!AL2154, 0)</f>
        <v/>
      </c>
      <c r="Y2159">
        <f>IF(AND('Raw Data'!D2154&lt;6, 'Raw Data'!E2154&lt;6, 'Raw Data'!A2154&gt;0), 'Raw Data'!AO2154, 0)</f>
        <v/>
      </c>
      <c r="Z2159">
        <f>IF(ISBLANK('Raw Data'!D2154), 0, IF('Raw Data'!D2154-'Raw Data'!E2154&gt;1, 'Raw Data'!AW2154, 0))</f>
        <v/>
      </c>
      <c r="AA2159">
        <f>IF(ISBLANK('Raw Data'!A2154), 0, IF(ABS('Raw Data'!D2154-'Raw Data'!E2154)&lt;2, 'Raw Data'!AX2154, 0))</f>
        <v/>
      </c>
      <c r="AB2159">
        <f>IF(ISBLANK('Raw Data'!D2154), 0, IF('Raw Data'!E2154-'Raw Data'!D2154&gt;1, 'Raw Data'!AY2154, 0))</f>
        <v/>
      </c>
      <c r="AC2159">
        <f>IF(ISBLANK('Raw Data'!D2154), 0, IF('Raw Data'!D2154-'Raw Data'!E2154&gt;2, 'Raw Data'!AZ2154, 0))</f>
        <v/>
      </c>
      <c r="AD2159">
        <f>IF(ISBLANK('Raw Data'!A2154), 0, IF(ABS('Raw Data'!D2154-'Raw Data'!E2154)&lt;3, 'Raw Data'!BA2154, 0))</f>
        <v/>
      </c>
      <c r="AE2159">
        <f>IF(ISBLANK('Raw Data'!D2154), 0, IF('Raw Data'!E2154-'Raw Data'!D2154&gt;2, 'Raw Data'!BB2154, 0))</f>
        <v/>
      </c>
      <c r="AF2159">
        <f>IF(ISBLANK('Raw Data'!D2154), 0, IF('Raw Data'!D2154-'Raw Data'!E2154&gt;3, 'Raw Data'!BC2154, 0))</f>
        <v/>
      </c>
      <c r="AG2159">
        <f>IF(ISBLANK('Raw Data'!A2154), 0, IF(ABS('Raw Data'!D2154-'Raw Data'!E2154)&lt;4, 'Raw Data'!BD2154, 0))</f>
        <v/>
      </c>
      <c r="AH2159">
        <f>IF(ISBLANK('Raw Data'!D2154), 0, IF('Raw Data'!E2154-'Raw Data'!D2154&gt;3, 'Raw Data'!BE2154, 0))</f>
        <v/>
      </c>
      <c r="AI2159">
        <f>IF(SUM('Raw Data'!D2154:E2154)&gt;'Raw Data'!F2154, 'Raw Data'!G2154, 0)</f>
        <v/>
      </c>
      <c r="AJ2159">
        <f>IF(ISBLANK('Raw Data'!D2154), 0, IF(SUM('Raw Data'!D2154:E2154)&lt;'Raw Data'!F2154, 'Raw Data'!H2154, 0))</f>
        <v/>
      </c>
      <c r="AK2159">
        <f>IF(ISBLANK('Raw Data'!A2154), 0, IF(AND('Raw Data'!D2154&lt;3, 'Raw Data'!E2154&lt;3, 'Raw Data'!F2154&lt;BB$2), 'Raw Data'!AF2154, 0))</f>
        <v/>
      </c>
      <c r="AL2159">
        <f>IF(ISBLANK('Raw Data'!A2154), 0, IF(AND('Raw Data'!D2154&lt;4, 'Raw Data'!E2154&lt;4, 'Raw Data'!F2154&lt;BB$2), 'Raw Data'!AI2154, 0))</f>
        <v/>
      </c>
      <c r="AM2159">
        <f>IF(ISBLANK('Raw Data'!A2154), 0, IF(AND('Raw Data'!D2154&lt;5, 'Raw Data'!E2154&lt;5, 'Raw Data'!F2154&lt;BB$2), 'Raw Data'!AL2154, 0))</f>
        <v/>
      </c>
      <c r="AN2159">
        <f>IF(ISBLANK('Raw Data'!A2154), 0, IF(AND('Raw Data'!D2154&lt;6, 'Raw Data'!E2154&lt;6, 'Raw Data'!F2154&lt;BB$2), 'Raw Data'!AO2154, 0))</f>
        <v/>
      </c>
      <c r="AO2159">
        <f>IF(ISBLANK('Raw Data'!A2154), 0, IF(AND('Raw Data'!I2154&lt;Analysis!$BC$2, 'Raw Data'!D2154-'Raw Data'!E2154&gt;1), 'Raw Data'!AW2154, IF(AND('Raw Data'!J2154&lt;Analysis!$BC$2, 'Raw Data'!E2154-'Raw Data'!D2154&gt;1), 'Raw Data'!AY2154, 0)))</f>
        <v/>
      </c>
      <c r="AP2159">
        <f>IF(ISBLANK('Raw Data'!A2154), 0, IF(AND('Raw Data'!I2154&lt;Analysis!$BC$2, 'Raw Data'!D2154-'Raw Data'!E2154&gt;2), 'Raw Data'!AZ2154, IF(AND('Raw Data'!J2154&lt;Analysis!$BC$2, 'Raw Data'!E2154-'Raw Data'!D2154&gt;2), 'Raw Data'!BB2154, 0)))</f>
        <v/>
      </c>
      <c r="AQ2159">
        <f>IF(ISBLANK('Raw Data'!A2154), 0, IF(AND('Raw Data'!I2154&lt;Analysis!$BC$2, 'Raw Data'!D2154-'Raw Data'!E2154&gt;3), 'Raw Data'!BC2154, IF(AND('Raw Data'!J2154&lt;Analysis!$BC$2, 'Raw Data'!E2154-'Raw Data'!D2154&gt;3), 'Raw Data'!BE2154, 0)))</f>
        <v/>
      </c>
      <c r="AR2159">
        <f>IF('Hidden Analysiss'!D2155=1,IF(ABS('Raw Data'!E2154-'Raw Data'!D2154)&lt;2,'Raw Data'!AX2154,0), 0)</f>
        <v/>
      </c>
      <c r="AS2159">
        <f>IF('Hidden Analysiss'!D2155=1,IF(ABS('Raw Data'!E2154-'Raw Data'!D2154)&lt;3,'Raw Data'!BA2154,0), 0)</f>
        <v/>
      </c>
      <c r="AT2159">
        <f>IF('Hidden Analysiss'!D2155=1,IF(ABS('Raw Data'!E2154-'Raw Data'!D2154)&lt;4,'Raw Data'!BD2154,0), 0)</f>
        <v/>
      </c>
      <c r="AU2159">
        <f>IF(AND('Hidden Analysiss'!E2155=1, ABS('Raw Data'!E2154-'Raw Data'!D2154)&lt;2), 'Raw Data'!AX2154, 0)</f>
        <v/>
      </c>
      <c r="AV2159">
        <f>IF(AND('Hidden Analysiss'!E2155=1, ABS('Raw Data'!E2154-'Raw Data'!D2154)&lt;3), 'Raw Data'!BA2154, 0)</f>
        <v/>
      </c>
      <c r="AW2159">
        <f>IF(AND('Hidden Analysiss'!E2155=1, ABS('Raw Data'!E2154-'Raw Data'!D2154)&lt;3), 'Raw Data'!BD2154, 0)</f>
        <v/>
      </c>
    </row>
    <row r="2160">
      <c r="A2160" s="1">
        <f>'Raw Data'!A2155</f>
        <v/>
      </c>
      <c r="B2160">
        <f>IF('Raw Data'!E2155&gt;'Raw Data'!D2155, 'Raw Data'!J2155, 0)</f>
        <v/>
      </c>
      <c r="C2160">
        <f>IF('Raw Data'!D2155&gt;'Raw Data'!E2155, 'Raw Data'!I2155, 0)</f>
        <v/>
      </c>
      <c r="D2160">
        <f>SUM(G2160:H2160)</f>
        <v/>
      </c>
      <c r="E2160">
        <f>IF(AND('Raw Data'!J2155&lt;'Raw Data'!I2155,'Raw Data'!E2155&gt;'Raw Data'!D2155,'Raw Data'!E2155-'Raw Data'!D2155&gt;3),'Raw Data'!N2155,IF(AND('Raw Data'!I2155&lt;'Raw Data'!J2155,'Raw Data'!D2155&gt;'Raw Data'!E2155,'Raw Data'!D2155-'Raw Data'!E2155&gt;3),'Raw Data'!M2155,0))</f>
        <v/>
      </c>
      <c r="F2160">
        <f>IF(AND('Raw Data'!J2155&lt;'Raw Data'!I2155,'Raw Data'!E2155&gt;'Raw Data'!D2155,'Raw Data'!E2155-'Raw Data'!D2155&lt;4),'Raw Data'!L2155,IF(AND('Raw Data'!I2155&lt;'Raw Data'!J2155,'Raw Data'!D2155&gt;'Raw Data'!E2155,'Raw Data'!D2155-'Raw Data'!E2155&lt;4),'Raw Data'!K2155,0))</f>
        <v/>
      </c>
      <c r="G2160">
        <f>IF(AND('Raw Data'!J2155&lt;'Raw Data'!I2155, 'Raw Data'!E2155&gt;'Raw Data'!D2155), 'Raw Data'!J2155, 0)</f>
        <v/>
      </c>
      <c r="H2160">
        <f>IF(AND('Raw Data'!J2155&gt;'Raw Data'!I2155, 'Raw Data'!E2155&lt;'Raw Data'!D2155), 'Raw Data'!I2155, 0)</f>
        <v/>
      </c>
      <c r="I2160">
        <f>SUM(J2160:K2160)</f>
        <v/>
      </c>
      <c r="J2160">
        <f>IF(AND('Raw Data'!J2155&gt;'Raw Data'!I2155, 'Raw Data'!E2155&gt;'Raw Data'!D2155), 'Raw Data'!J2155, 0)</f>
        <v/>
      </c>
      <c r="K2160">
        <f>IF(AND('Raw Data'!I2155&gt;'Raw Data'!J2155, 'Raw Data'!D2155&gt;'Raw Data'!E2155), 'Raw Data'!I2155, 0)</f>
        <v/>
      </c>
      <c r="L2160">
        <f>IF('Raw Data'!E2155-'Raw Data'!D2155&gt;3, 'Raw Data'!N2155, 0)</f>
        <v/>
      </c>
      <c r="M2160">
        <f>IF('Raw Data'!D2155-'Raw Data'!E2155&gt;3, 'Raw Data'!M2155, 0)</f>
        <v/>
      </c>
      <c r="N2160">
        <f>IF(ISBLANK('Raw Data'!D2155),0,IF(AND('Raw Data'!E2155&gt;'Raw Data'!D2155,'Raw Data'!E2155-'Raw Data'!D2155&gt;0,'Raw Data'!E2155-'Raw Data'!D2155&lt;4),'Raw Data'!L2155, 0))</f>
        <v/>
      </c>
      <c r="O2160">
        <f>IF(ISBLANK('Raw Data'!D2155),0,IF(AND('Raw Data'!E2155&gt;'Raw Data'!D2155,'Raw Data'!E2155-'Raw Data'!D2155&gt;0,'Raw Data'!D2155-'Raw Data'!E2155&lt;4),'Raw Data'!K2155, 0))</f>
        <v/>
      </c>
      <c r="P2160">
        <f>IF('Raw Data'!E2155-'Raw Data'!D2155&gt;3, 'Raw Data'!N2155, IF('Raw Data'!D2155-'Raw Data'!E2155&gt;3, 'Raw Data'!M2155, 0))</f>
        <v/>
      </c>
      <c r="Q2160">
        <f>IF(ISBLANK('Raw Data'!E2155),0,IF(AND('Raw Data'!E2155-'Raw Data'!D2155&lt;4,'Raw Data'!E2155-'Raw Data'!D2155&gt;0),'Raw Data'!L2155,IF(AND('Raw Data'!D2155&gt;'Raw Data'!E2155,'Raw Data'!D2155-'Raw Data'!E2155&gt;0),'Raw Data'!K2155,0)))</f>
        <v/>
      </c>
      <c r="R2160">
        <f>IF(ISBLANK('Raw Data'!K2155),0,IFERROR(IF(MATCH(SMALL('Raw Data'!K2155:N2155,1),L2160:O2160,0),SMALL('Raw Data'!K2155:N2155,1)),0))</f>
        <v/>
      </c>
      <c r="S2160">
        <f>IF(ISBLANK('Raw Data'!K2155),0,IFERROR(IF(MATCH(SMALL('Raw Data'!K2155:N2155,2),L2160:O2160,0),SMALL('Raw Data'!K2155:N2155,2)),0))</f>
        <v/>
      </c>
      <c r="T2160">
        <f>IF(ISBLANK('Raw Data'!K2155),0,IFERROR(IF(MATCH(SMALL('Raw Data'!K2155:N2155,3),L2160:O2160,0),SMALL('Raw Data'!K2155:N2155,3)),0))</f>
        <v/>
      </c>
      <c r="U2160">
        <f>IF(ISBLANK('Raw Data'!K2155),0,IFERROR(IF(MATCH(SMALL('Raw Data'!K2155:N2155,4),L2160:O2160,0),SMALL('Raw Data'!K2155:N2155,4)),0))</f>
        <v/>
      </c>
      <c r="V2160">
        <f>IF(AND('Raw Data'!D2155&lt;3, 'Raw Data'!E2155&lt;3, 'Raw Data'!A2155&gt;0), 'Raw Data'!AF2155, 0)</f>
        <v/>
      </c>
      <c r="W2160">
        <f>IF(AND('Raw Data'!D2155&lt;4, 'Raw Data'!E2155&lt;4, 'Raw Data'!A2155&gt;0), 'Raw Data'!AI2155, 0)</f>
        <v/>
      </c>
      <c r="X2160">
        <f>IF(AND('Raw Data'!D2155&lt;5, 'Raw Data'!E2155&lt;5, 'Raw Data'!A2155&gt;0), 'Raw Data'!AL2155, 0)</f>
        <v/>
      </c>
      <c r="Y2160">
        <f>IF(AND('Raw Data'!D2155&lt;6, 'Raw Data'!E2155&lt;6, 'Raw Data'!A2155&gt;0), 'Raw Data'!AO2155, 0)</f>
        <v/>
      </c>
      <c r="Z2160">
        <f>IF(ISBLANK('Raw Data'!D2155), 0, IF('Raw Data'!D2155-'Raw Data'!E2155&gt;1, 'Raw Data'!AW2155, 0))</f>
        <v/>
      </c>
      <c r="AA2160">
        <f>IF(ISBLANK('Raw Data'!A2155), 0, IF(ABS('Raw Data'!D2155-'Raw Data'!E2155)&lt;2, 'Raw Data'!AX2155, 0))</f>
        <v/>
      </c>
      <c r="AB2160">
        <f>IF(ISBLANK('Raw Data'!D2155), 0, IF('Raw Data'!E2155-'Raw Data'!D2155&gt;1, 'Raw Data'!AY2155, 0))</f>
        <v/>
      </c>
      <c r="AC2160">
        <f>IF(ISBLANK('Raw Data'!D2155), 0, IF('Raw Data'!D2155-'Raw Data'!E2155&gt;2, 'Raw Data'!AZ2155, 0))</f>
        <v/>
      </c>
      <c r="AD2160">
        <f>IF(ISBLANK('Raw Data'!A2155), 0, IF(ABS('Raw Data'!D2155-'Raw Data'!E2155)&lt;3, 'Raw Data'!BA2155, 0))</f>
        <v/>
      </c>
      <c r="AE2160">
        <f>IF(ISBLANK('Raw Data'!D2155), 0, IF('Raw Data'!E2155-'Raw Data'!D2155&gt;2, 'Raw Data'!BB2155, 0))</f>
        <v/>
      </c>
      <c r="AF2160">
        <f>IF(ISBLANK('Raw Data'!D2155), 0, IF('Raw Data'!D2155-'Raw Data'!E2155&gt;3, 'Raw Data'!BC2155, 0))</f>
        <v/>
      </c>
      <c r="AG2160">
        <f>IF(ISBLANK('Raw Data'!A2155), 0, IF(ABS('Raw Data'!D2155-'Raw Data'!E2155)&lt;4, 'Raw Data'!BD2155, 0))</f>
        <v/>
      </c>
      <c r="AH2160">
        <f>IF(ISBLANK('Raw Data'!D2155), 0, IF('Raw Data'!E2155-'Raw Data'!D2155&gt;3, 'Raw Data'!BE2155, 0))</f>
        <v/>
      </c>
      <c r="AI2160">
        <f>IF(SUM('Raw Data'!D2155:E2155)&gt;'Raw Data'!F2155, 'Raw Data'!G2155, 0)</f>
        <v/>
      </c>
      <c r="AJ2160">
        <f>IF(ISBLANK('Raw Data'!D2155), 0, IF(SUM('Raw Data'!D2155:E2155)&lt;'Raw Data'!F2155, 'Raw Data'!H2155, 0))</f>
        <v/>
      </c>
      <c r="AK2160">
        <f>IF(ISBLANK('Raw Data'!A2155), 0, IF(AND('Raw Data'!D2155&lt;3, 'Raw Data'!E2155&lt;3, 'Raw Data'!F2155&lt;BB$2), 'Raw Data'!AF2155, 0))</f>
        <v/>
      </c>
      <c r="AL2160">
        <f>IF(ISBLANK('Raw Data'!A2155), 0, IF(AND('Raw Data'!D2155&lt;4, 'Raw Data'!E2155&lt;4, 'Raw Data'!F2155&lt;BB$2), 'Raw Data'!AI2155, 0))</f>
        <v/>
      </c>
      <c r="AM2160">
        <f>IF(ISBLANK('Raw Data'!A2155), 0, IF(AND('Raw Data'!D2155&lt;5, 'Raw Data'!E2155&lt;5, 'Raw Data'!F2155&lt;BB$2), 'Raw Data'!AL2155, 0))</f>
        <v/>
      </c>
      <c r="AN2160">
        <f>IF(ISBLANK('Raw Data'!A2155), 0, IF(AND('Raw Data'!D2155&lt;6, 'Raw Data'!E2155&lt;6, 'Raw Data'!F2155&lt;BB$2), 'Raw Data'!AO2155, 0))</f>
        <v/>
      </c>
      <c r="AO2160">
        <f>IF(ISBLANK('Raw Data'!A2155), 0, IF(AND('Raw Data'!I2155&lt;Analysis!$BC$2, 'Raw Data'!D2155-'Raw Data'!E2155&gt;1), 'Raw Data'!AW2155, IF(AND('Raw Data'!J2155&lt;Analysis!$BC$2, 'Raw Data'!E2155-'Raw Data'!D2155&gt;1), 'Raw Data'!AY2155, 0)))</f>
        <v/>
      </c>
      <c r="AP2160">
        <f>IF(ISBLANK('Raw Data'!A2155), 0, IF(AND('Raw Data'!I2155&lt;Analysis!$BC$2, 'Raw Data'!D2155-'Raw Data'!E2155&gt;2), 'Raw Data'!AZ2155, IF(AND('Raw Data'!J2155&lt;Analysis!$BC$2, 'Raw Data'!E2155-'Raw Data'!D2155&gt;2), 'Raw Data'!BB2155, 0)))</f>
        <v/>
      </c>
      <c r="AQ2160">
        <f>IF(ISBLANK('Raw Data'!A2155), 0, IF(AND('Raw Data'!I2155&lt;Analysis!$BC$2, 'Raw Data'!D2155-'Raw Data'!E2155&gt;3), 'Raw Data'!BC2155, IF(AND('Raw Data'!J2155&lt;Analysis!$BC$2, 'Raw Data'!E2155-'Raw Data'!D2155&gt;3), 'Raw Data'!BE2155, 0)))</f>
        <v/>
      </c>
      <c r="AR2160">
        <f>IF('Hidden Analysiss'!D2156=1,IF(ABS('Raw Data'!E2155-'Raw Data'!D2155)&lt;2,'Raw Data'!AX2155,0), 0)</f>
        <v/>
      </c>
      <c r="AS2160">
        <f>IF('Hidden Analysiss'!D2156=1,IF(ABS('Raw Data'!E2155-'Raw Data'!D2155)&lt;3,'Raw Data'!BA2155,0), 0)</f>
        <v/>
      </c>
      <c r="AT2160">
        <f>IF('Hidden Analysiss'!D2156=1,IF(ABS('Raw Data'!E2155-'Raw Data'!D2155)&lt;4,'Raw Data'!BD2155,0), 0)</f>
        <v/>
      </c>
      <c r="AU2160">
        <f>IF(AND('Hidden Analysiss'!E2156=1, ABS('Raw Data'!E2155-'Raw Data'!D2155)&lt;2), 'Raw Data'!AX2155, 0)</f>
        <v/>
      </c>
      <c r="AV2160">
        <f>IF(AND('Hidden Analysiss'!E2156=1, ABS('Raw Data'!E2155-'Raw Data'!D2155)&lt;3), 'Raw Data'!BA2155, 0)</f>
        <v/>
      </c>
      <c r="AW2160">
        <f>IF(AND('Hidden Analysiss'!E2156=1, ABS('Raw Data'!E2155-'Raw Data'!D2155)&lt;3), 'Raw Data'!BD2155, 0)</f>
        <v/>
      </c>
    </row>
    <row r="2161">
      <c r="A2161" s="1">
        <f>'Raw Data'!A2156</f>
        <v/>
      </c>
      <c r="B2161">
        <f>IF('Raw Data'!E2156&gt;'Raw Data'!D2156, 'Raw Data'!J2156, 0)</f>
        <v/>
      </c>
      <c r="C2161">
        <f>IF('Raw Data'!D2156&gt;'Raw Data'!E2156, 'Raw Data'!I2156, 0)</f>
        <v/>
      </c>
      <c r="D2161">
        <f>SUM(G2161:H2161)</f>
        <v/>
      </c>
      <c r="E2161">
        <f>IF(AND('Raw Data'!J2156&lt;'Raw Data'!I2156,'Raw Data'!E2156&gt;'Raw Data'!D2156,'Raw Data'!E2156-'Raw Data'!D2156&gt;3),'Raw Data'!N2156,IF(AND('Raw Data'!I2156&lt;'Raw Data'!J2156,'Raw Data'!D2156&gt;'Raw Data'!E2156,'Raw Data'!D2156-'Raw Data'!E2156&gt;3),'Raw Data'!M2156,0))</f>
        <v/>
      </c>
      <c r="F2161">
        <f>IF(AND('Raw Data'!J2156&lt;'Raw Data'!I2156,'Raw Data'!E2156&gt;'Raw Data'!D2156,'Raw Data'!E2156-'Raw Data'!D2156&lt;4),'Raw Data'!L2156,IF(AND('Raw Data'!I2156&lt;'Raw Data'!J2156,'Raw Data'!D2156&gt;'Raw Data'!E2156,'Raw Data'!D2156-'Raw Data'!E2156&lt;4),'Raw Data'!K2156,0))</f>
        <v/>
      </c>
      <c r="G2161">
        <f>IF(AND('Raw Data'!J2156&lt;'Raw Data'!I2156, 'Raw Data'!E2156&gt;'Raw Data'!D2156), 'Raw Data'!J2156, 0)</f>
        <v/>
      </c>
      <c r="H2161">
        <f>IF(AND('Raw Data'!J2156&gt;'Raw Data'!I2156, 'Raw Data'!E2156&lt;'Raw Data'!D2156), 'Raw Data'!I2156, 0)</f>
        <v/>
      </c>
      <c r="I2161">
        <f>SUM(J2161:K2161)</f>
        <v/>
      </c>
      <c r="J2161">
        <f>IF(AND('Raw Data'!J2156&gt;'Raw Data'!I2156, 'Raw Data'!E2156&gt;'Raw Data'!D2156), 'Raw Data'!J2156, 0)</f>
        <v/>
      </c>
      <c r="K2161">
        <f>IF(AND('Raw Data'!I2156&gt;'Raw Data'!J2156, 'Raw Data'!D2156&gt;'Raw Data'!E2156), 'Raw Data'!I2156, 0)</f>
        <v/>
      </c>
      <c r="L2161">
        <f>IF('Raw Data'!E2156-'Raw Data'!D2156&gt;3, 'Raw Data'!N2156, 0)</f>
        <v/>
      </c>
      <c r="M2161">
        <f>IF('Raw Data'!D2156-'Raw Data'!E2156&gt;3, 'Raw Data'!M2156, 0)</f>
        <v/>
      </c>
      <c r="N2161">
        <f>IF(ISBLANK('Raw Data'!D2156),0,IF(AND('Raw Data'!E2156&gt;'Raw Data'!D2156,'Raw Data'!E2156-'Raw Data'!D2156&gt;0,'Raw Data'!E2156-'Raw Data'!D2156&lt;4),'Raw Data'!L2156, 0))</f>
        <v/>
      </c>
      <c r="O2161">
        <f>IF(ISBLANK('Raw Data'!D2156),0,IF(AND('Raw Data'!E2156&gt;'Raw Data'!D2156,'Raw Data'!E2156-'Raw Data'!D2156&gt;0,'Raw Data'!D2156-'Raw Data'!E2156&lt;4),'Raw Data'!K2156, 0))</f>
        <v/>
      </c>
      <c r="P2161">
        <f>IF('Raw Data'!E2156-'Raw Data'!D2156&gt;3, 'Raw Data'!N2156, IF('Raw Data'!D2156-'Raw Data'!E2156&gt;3, 'Raw Data'!M2156, 0))</f>
        <v/>
      </c>
      <c r="Q2161">
        <f>IF(ISBLANK('Raw Data'!E2156),0,IF(AND('Raw Data'!E2156-'Raw Data'!D2156&lt;4,'Raw Data'!E2156-'Raw Data'!D2156&gt;0),'Raw Data'!L2156,IF(AND('Raw Data'!D2156&gt;'Raw Data'!E2156,'Raw Data'!D2156-'Raw Data'!E2156&gt;0),'Raw Data'!K2156,0)))</f>
        <v/>
      </c>
      <c r="R2161">
        <f>IF(ISBLANK('Raw Data'!K2156),0,IFERROR(IF(MATCH(SMALL('Raw Data'!K2156:N2156,1),L2161:O2161,0),SMALL('Raw Data'!K2156:N2156,1)),0))</f>
        <v/>
      </c>
      <c r="S2161">
        <f>IF(ISBLANK('Raw Data'!K2156),0,IFERROR(IF(MATCH(SMALL('Raw Data'!K2156:N2156,2),L2161:O2161,0),SMALL('Raw Data'!K2156:N2156,2)),0))</f>
        <v/>
      </c>
      <c r="T2161">
        <f>IF(ISBLANK('Raw Data'!K2156),0,IFERROR(IF(MATCH(SMALL('Raw Data'!K2156:N2156,3),L2161:O2161,0),SMALL('Raw Data'!K2156:N2156,3)),0))</f>
        <v/>
      </c>
      <c r="U2161">
        <f>IF(ISBLANK('Raw Data'!K2156),0,IFERROR(IF(MATCH(SMALL('Raw Data'!K2156:N2156,4),L2161:O2161,0),SMALL('Raw Data'!K2156:N2156,4)),0))</f>
        <v/>
      </c>
      <c r="V2161">
        <f>IF(AND('Raw Data'!D2156&lt;3, 'Raw Data'!E2156&lt;3, 'Raw Data'!A2156&gt;0), 'Raw Data'!AF2156, 0)</f>
        <v/>
      </c>
      <c r="W2161">
        <f>IF(AND('Raw Data'!D2156&lt;4, 'Raw Data'!E2156&lt;4, 'Raw Data'!A2156&gt;0), 'Raw Data'!AI2156, 0)</f>
        <v/>
      </c>
      <c r="X2161">
        <f>IF(AND('Raw Data'!D2156&lt;5, 'Raw Data'!E2156&lt;5, 'Raw Data'!A2156&gt;0), 'Raw Data'!AL2156, 0)</f>
        <v/>
      </c>
      <c r="Y2161">
        <f>IF(AND('Raw Data'!D2156&lt;6, 'Raw Data'!E2156&lt;6, 'Raw Data'!A2156&gt;0), 'Raw Data'!AO2156, 0)</f>
        <v/>
      </c>
      <c r="Z2161">
        <f>IF(ISBLANK('Raw Data'!D2156), 0, IF('Raw Data'!D2156-'Raw Data'!E2156&gt;1, 'Raw Data'!AW2156, 0))</f>
        <v/>
      </c>
      <c r="AA2161">
        <f>IF(ISBLANK('Raw Data'!A2156), 0, IF(ABS('Raw Data'!D2156-'Raw Data'!E2156)&lt;2, 'Raw Data'!AX2156, 0))</f>
        <v/>
      </c>
      <c r="AB2161">
        <f>IF(ISBLANK('Raw Data'!D2156), 0, IF('Raw Data'!E2156-'Raw Data'!D2156&gt;1, 'Raw Data'!AY2156, 0))</f>
        <v/>
      </c>
      <c r="AC2161">
        <f>IF(ISBLANK('Raw Data'!D2156), 0, IF('Raw Data'!D2156-'Raw Data'!E2156&gt;2, 'Raw Data'!AZ2156, 0))</f>
        <v/>
      </c>
      <c r="AD2161">
        <f>IF(ISBLANK('Raw Data'!A2156), 0, IF(ABS('Raw Data'!D2156-'Raw Data'!E2156)&lt;3, 'Raw Data'!BA2156, 0))</f>
        <v/>
      </c>
      <c r="AE2161">
        <f>IF(ISBLANK('Raw Data'!D2156), 0, IF('Raw Data'!E2156-'Raw Data'!D2156&gt;2, 'Raw Data'!BB2156, 0))</f>
        <v/>
      </c>
      <c r="AF2161">
        <f>IF(ISBLANK('Raw Data'!D2156), 0, IF('Raw Data'!D2156-'Raw Data'!E2156&gt;3, 'Raw Data'!BC2156, 0))</f>
        <v/>
      </c>
      <c r="AG2161">
        <f>IF(ISBLANK('Raw Data'!A2156), 0, IF(ABS('Raw Data'!D2156-'Raw Data'!E2156)&lt;4, 'Raw Data'!BD2156, 0))</f>
        <v/>
      </c>
      <c r="AH2161">
        <f>IF(ISBLANK('Raw Data'!D2156), 0, IF('Raw Data'!E2156-'Raw Data'!D2156&gt;3, 'Raw Data'!BE2156, 0))</f>
        <v/>
      </c>
      <c r="AI2161">
        <f>IF(SUM('Raw Data'!D2156:E2156)&gt;'Raw Data'!F2156, 'Raw Data'!G2156, 0)</f>
        <v/>
      </c>
      <c r="AJ2161">
        <f>IF(ISBLANK('Raw Data'!D2156), 0, IF(SUM('Raw Data'!D2156:E2156)&lt;'Raw Data'!F2156, 'Raw Data'!H2156, 0))</f>
        <v/>
      </c>
      <c r="AK2161">
        <f>IF(ISBLANK('Raw Data'!A2156), 0, IF(AND('Raw Data'!D2156&lt;3, 'Raw Data'!E2156&lt;3, 'Raw Data'!F2156&lt;BB$2), 'Raw Data'!AF2156, 0))</f>
        <v/>
      </c>
      <c r="AL2161">
        <f>IF(ISBLANK('Raw Data'!A2156), 0, IF(AND('Raw Data'!D2156&lt;4, 'Raw Data'!E2156&lt;4, 'Raw Data'!F2156&lt;BB$2), 'Raw Data'!AI2156, 0))</f>
        <v/>
      </c>
      <c r="AM2161">
        <f>IF(ISBLANK('Raw Data'!A2156), 0, IF(AND('Raw Data'!D2156&lt;5, 'Raw Data'!E2156&lt;5, 'Raw Data'!F2156&lt;BB$2), 'Raw Data'!AL2156, 0))</f>
        <v/>
      </c>
      <c r="AN2161">
        <f>IF(ISBLANK('Raw Data'!A2156), 0, IF(AND('Raw Data'!D2156&lt;6, 'Raw Data'!E2156&lt;6, 'Raw Data'!F2156&lt;BB$2), 'Raw Data'!AO2156, 0))</f>
        <v/>
      </c>
      <c r="AO2161">
        <f>IF(ISBLANK('Raw Data'!A2156), 0, IF(AND('Raw Data'!I2156&lt;Analysis!$BC$2, 'Raw Data'!D2156-'Raw Data'!E2156&gt;1), 'Raw Data'!AW2156, IF(AND('Raw Data'!J2156&lt;Analysis!$BC$2, 'Raw Data'!E2156-'Raw Data'!D2156&gt;1), 'Raw Data'!AY2156, 0)))</f>
        <v/>
      </c>
      <c r="AP2161">
        <f>IF(ISBLANK('Raw Data'!A2156), 0, IF(AND('Raw Data'!I2156&lt;Analysis!$BC$2, 'Raw Data'!D2156-'Raw Data'!E2156&gt;2), 'Raw Data'!AZ2156, IF(AND('Raw Data'!J2156&lt;Analysis!$BC$2, 'Raw Data'!E2156-'Raw Data'!D2156&gt;2), 'Raw Data'!BB2156, 0)))</f>
        <v/>
      </c>
      <c r="AQ2161">
        <f>IF(ISBLANK('Raw Data'!A2156), 0, IF(AND('Raw Data'!I2156&lt;Analysis!$BC$2, 'Raw Data'!D2156-'Raw Data'!E2156&gt;3), 'Raw Data'!BC2156, IF(AND('Raw Data'!J2156&lt;Analysis!$BC$2, 'Raw Data'!E2156-'Raw Data'!D2156&gt;3), 'Raw Data'!BE2156, 0)))</f>
        <v/>
      </c>
      <c r="AR2161">
        <f>IF('Hidden Analysiss'!D2157=1,IF(ABS('Raw Data'!E2156-'Raw Data'!D2156)&lt;2,'Raw Data'!AX2156,0), 0)</f>
        <v/>
      </c>
      <c r="AS2161">
        <f>IF('Hidden Analysiss'!D2157=1,IF(ABS('Raw Data'!E2156-'Raw Data'!D2156)&lt;3,'Raw Data'!BA2156,0), 0)</f>
        <v/>
      </c>
      <c r="AT2161">
        <f>IF('Hidden Analysiss'!D2157=1,IF(ABS('Raw Data'!E2156-'Raw Data'!D2156)&lt;4,'Raw Data'!BD2156,0), 0)</f>
        <v/>
      </c>
      <c r="AU2161">
        <f>IF(AND('Hidden Analysiss'!E2157=1, ABS('Raw Data'!E2156-'Raw Data'!D2156)&lt;2), 'Raw Data'!AX2156, 0)</f>
        <v/>
      </c>
      <c r="AV2161">
        <f>IF(AND('Hidden Analysiss'!E2157=1, ABS('Raw Data'!E2156-'Raw Data'!D2156)&lt;3), 'Raw Data'!BA2156, 0)</f>
        <v/>
      </c>
      <c r="AW2161">
        <f>IF(AND('Hidden Analysiss'!E2157=1, ABS('Raw Data'!E2156-'Raw Data'!D2156)&lt;3), 'Raw Data'!BD2156, 0)</f>
        <v/>
      </c>
    </row>
    <row r="2162">
      <c r="A2162" s="1">
        <f>'Raw Data'!A2157</f>
        <v/>
      </c>
      <c r="B2162">
        <f>IF('Raw Data'!E2157&gt;'Raw Data'!D2157, 'Raw Data'!J2157, 0)</f>
        <v/>
      </c>
      <c r="C2162">
        <f>IF('Raw Data'!D2157&gt;'Raw Data'!E2157, 'Raw Data'!I2157, 0)</f>
        <v/>
      </c>
      <c r="D2162">
        <f>SUM(G2162:H2162)</f>
        <v/>
      </c>
      <c r="E2162">
        <f>IF(AND('Raw Data'!J2157&lt;'Raw Data'!I2157,'Raw Data'!E2157&gt;'Raw Data'!D2157,'Raw Data'!E2157-'Raw Data'!D2157&gt;3),'Raw Data'!N2157,IF(AND('Raw Data'!I2157&lt;'Raw Data'!J2157,'Raw Data'!D2157&gt;'Raw Data'!E2157,'Raw Data'!D2157-'Raw Data'!E2157&gt;3),'Raw Data'!M2157,0))</f>
        <v/>
      </c>
      <c r="F2162">
        <f>IF(AND('Raw Data'!J2157&lt;'Raw Data'!I2157,'Raw Data'!E2157&gt;'Raw Data'!D2157,'Raw Data'!E2157-'Raw Data'!D2157&lt;4),'Raw Data'!L2157,IF(AND('Raw Data'!I2157&lt;'Raw Data'!J2157,'Raw Data'!D2157&gt;'Raw Data'!E2157,'Raw Data'!D2157-'Raw Data'!E2157&lt;4),'Raw Data'!K2157,0))</f>
        <v/>
      </c>
      <c r="G2162">
        <f>IF(AND('Raw Data'!J2157&lt;'Raw Data'!I2157, 'Raw Data'!E2157&gt;'Raw Data'!D2157), 'Raw Data'!J2157, 0)</f>
        <v/>
      </c>
      <c r="H2162">
        <f>IF(AND('Raw Data'!J2157&gt;'Raw Data'!I2157, 'Raw Data'!E2157&lt;'Raw Data'!D2157), 'Raw Data'!I2157, 0)</f>
        <v/>
      </c>
      <c r="I2162">
        <f>SUM(J2162:K2162)</f>
        <v/>
      </c>
      <c r="J2162">
        <f>IF(AND('Raw Data'!J2157&gt;'Raw Data'!I2157, 'Raw Data'!E2157&gt;'Raw Data'!D2157), 'Raw Data'!J2157, 0)</f>
        <v/>
      </c>
      <c r="K2162">
        <f>IF(AND('Raw Data'!I2157&gt;'Raw Data'!J2157, 'Raw Data'!D2157&gt;'Raw Data'!E2157), 'Raw Data'!I2157, 0)</f>
        <v/>
      </c>
      <c r="L2162">
        <f>IF('Raw Data'!E2157-'Raw Data'!D2157&gt;3, 'Raw Data'!N2157, 0)</f>
        <v/>
      </c>
      <c r="M2162">
        <f>IF('Raw Data'!D2157-'Raw Data'!E2157&gt;3, 'Raw Data'!M2157, 0)</f>
        <v/>
      </c>
      <c r="N2162">
        <f>IF(ISBLANK('Raw Data'!D2157),0,IF(AND('Raw Data'!E2157&gt;'Raw Data'!D2157,'Raw Data'!E2157-'Raw Data'!D2157&gt;0,'Raw Data'!E2157-'Raw Data'!D2157&lt;4),'Raw Data'!L2157, 0))</f>
        <v/>
      </c>
      <c r="O2162">
        <f>IF(ISBLANK('Raw Data'!D2157),0,IF(AND('Raw Data'!E2157&gt;'Raw Data'!D2157,'Raw Data'!E2157-'Raw Data'!D2157&gt;0,'Raw Data'!D2157-'Raw Data'!E2157&lt;4),'Raw Data'!K2157, 0))</f>
        <v/>
      </c>
      <c r="P2162">
        <f>IF('Raw Data'!E2157-'Raw Data'!D2157&gt;3, 'Raw Data'!N2157, IF('Raw Data'!D2157-'Raw Data'!E2157&gt;3, 'Raw Data'!M2157, 0))</f>
        <v/>
      </c>
      <c r="Q2162">
        <f>IF(ISBLANK('Raw Data'!E2157),0,IF(AND('Raw Data'!E2157-'Raw Data'!D2157&lt;4,'Raw Data'!E2157-'Raw Data'!D2157&gt;0),'Raw Data'!L2157,IF(AND('Raw Data'!D2157&gt;'Raw Data'!E2157,'Raw Data'!D2157-'Raw Data'!E2157&gt;0),'Raw Data'!K2157,0)))</f>
        <v/>
      </c>
      <c r="R2162">
        <f>IF(ISBLANK('Raw Data'!K2157),0,IFERROR(IF(MATCH(SMALL('Raw Data'!K2157:N2157,1),L2162:O2162,0),SMALL('Raw Data'!K2157:N2157,1)),0))</f>
        <v/>
      </c>
      <c r="S2162">
        <f>IF(ISBLANK('Raw Data'!K2157),0,IFERROR(IF(MATCH(SMALL('Raw Data'!K2157:N2157,2),L2162:O2162,0),SMALL('Raw Data'!K2157:N2157,2)),0))</f>
        <v/>
      </c>
      <c r="T2162">
        <f>IF(ISBLANK('Raw Data'!K2157),0,IFERROR(IF(MATCH(SMALL('Raw Data'!K2157:N2157,3),L2162:O2162,0),SMALL('Raw Data'!K2157:N2157,3)),0))</f>
        <v/>
      </c>
      <c r="U2162">
        <f>IF(ISBLANK('Raw Data'!K2157),0,IFERROR(IF(MATCH(SMALL('Raw Data'!K2157:N2157,4),L2162:O2162,0),SMALL('Raw Data'!K2157:N2157,4)),0))</f>
        <v/>
      </c>
      <c r="V2162">
        <f>IF(AND('Raw Data'!D2157&lt;3, 'Raw Data'!E2157&lt;3, 'Raw Data'!A2157&gt;0), 'Raw Data'!AF2157, 0)</f>
        <v/>
      </c>
      <c r="W2162">
        <f>IF(AND('Raw Data'!D2157&lt;4, 'Raw Data'!E2157&lt;4, 'Raw Data'!A2157&gt;0), 'Raw Data'!AI2157, 0)</f>
        <v/>
      </c>
      <c r="X2162">
        <f>IF(AND('Raw Data'!D2157&lt;5, 'Raw Data'!E2157&lt;5, 'Raw Data'!A2157&gt;0), 'Raw Data'!AL2157, 0)</f>
        <v/>
      </c>
      <c r="Y2162">
        <f>IF(AND('Raw Data'!D2157&lt;6, 'Raw Data'!E2157&lt;6, 'Raw Data'!A2157&gt;0), 'Raw Data'!AO2157, 0)</f>
        <v/>
      </c>
      <c r="Z2162">
        <f>IF(ISBLANK('Raw Data'!D2157), 0, IF('Raw Data'!D2157-'Raw Data'!E2157&gt;1, 'Raw Data'!AW2157, 0))</f>
        <v/>
      </c>
      <c r="AA2162">
        <f>IF(ISBLANK('Raw Data'!A2157), 0, IF(ABS('Raw Data'!D2157-'Raw Data'!E2157)&lt;2, 'Raw Data'!AX2157, 0))</f>
        <v/>
      </c>
      <c r="AB2162">
        <f>IF(ISBLANK('Raw Data'!D2157), 0, IF('Raw Data'!E2157-'Raw Data'!D2157&gt;1, 'Raw Data'!AY2157, 0))</f>
        <v/>
      </c>
      <c r="AC2162">
        <f>IF(ISBLANK('Raw Data'!D2157), 0, IF('Raw Data'!D2157-'Raw Data'!E2157&gt;2, 'Raw Data'!AZ2157, 0))</f>
        <v/>
      </c>
      <c r="AD2162">
        <f>IF(ISBLANK('Raw Data'!A2157), 0, IF(ABS('Raw Data'!D2157-'Raw Data'!E2157)&lt;3, 'Raw Data'!BA2157, 0))</f>
        <v/>
      </c>
      <c r="AE2162">
        <f>IF(ISBLANK('Raw Data'!D2157), 0, IF('Raw Data'!E2157-'Raw Data'!D2157&gt;2, 'Raw Data'!BB2157, 0))</f>
        <v/>
      </c>
      <c r="AF2162">
        <f>IF(ISBLANK('Raw Data'!D2157), 0, IF('Raw Data'!D2157-'Raw Data'!E2157&gt;3, 'Raw Data'!BC2157, 0))</f>
        <v/>
      </c>
      <c r="AG2162">
        <f>IF(ISBLANK('Raw Data'!A2157), 0, IF(ABS('Raw Data'!D2157-'Raw Data'!E2157)&lt;4, 'Raw Data'!BD2157, 0))</f>
        <v/>
      </c>
      <c r="AH2162">
        <f>IF(ISBLANK('Raw Data'!D2157), 0, IF('Raw Data'!E2157-'Raw Data'!D2157&gt;3, 'Raw Data'!BE2157, 0))</f>
        <v/>
      </c>
      <c r="AI2162">
        <f>IF(SUM('Raw Data'!D2157:E2157)&gt;'Raw Data'!F2157, 'Raw Data'!G2157, 0)</f>
        <v/>
      </c>
      <c r="AJ2162">
        <f>IF(ISBLANK('Raw Data'!D2157), 0, IF(SUM('Raw Data'!D2157:E2157)&lt;'Raw Data'!F2157, 'Raw Data'!H2157, 0))</f>
        <v/>
      </c>
      <c r="AK2162">
        <f>IF(ISBLANK('Raw Data'!A2157), 0, IF(AND('Raw Data'!D2157&lt;3, 'Raw Data'!E2157&lt;3, 'Raw Data'!F2157&lt;BB$2), 'Raw Data'!AF2157, 0))</f>
        <v/>
      </c>
      <c r="AL2162">
        <f>IF(ISBLANK('Raw Data'!A2157), 0, IF(AND('Raw Data'!D2157&lt;4, 'Raw Data'!E2157&lt;4, 'Raw Data'!F2157&lt;BB$2), 'Raw Data'!AI2157, 0))</f>
        <v/>
      </c>
      <c r="AM2162">
        <f>IF(ISBLANK('Raw Data'!A2157), 0, IF(AND('Raw Data'!D2157&lt;5, 'Raw Data'!E2157&lt;5, 'Raw Data'!F2157&lt;BB$2), 'Raw Data'!AL2157, 0))</f>
        <v/>
      </c>
      <c r="AN2162">
        <f>IF(ISBLANK('Raw Data'!A2157), 0, IF(AND('Raw Data'!D2157&lt;6, 'Raw Data'!E2157&lt;6, 'Raw Data'!F2157&lt;BB$2), 'Raw Data'!AO2157, 0))</f>
        <v/>
      </c>
      <c r="AO2162">
        <f>IF(ISBLANK('Raw Data'!A2157), 0, IF(AND('Raw Data'!I2157&lt;Analysis!$BC$2, 'Raw Data'!D2157-'Raw Data'!E2157&gt;1), 'Raw Data'!AW2157, IF(AND('Raw Data'!J2157&lt;Analysis!$BC$2, 'Raw Data'!E2157-'Raw Data'!D2157&gt;1), 'Raw Data'!AY2157, 0)))</f>
        <v/>
      </c>
      <c r="AP2162">
        <f>IF(ISBLANK('Raw Data'!A2157), 0, IF(AND('Raw Data'!I2157&lt;Analysis!$BC$2, 'Raw Data'!D2157-'Raw Data'!E2157&gt;2), 'Raw Data'!AZ2157, IF(AND('Raw Data'!J2157&lt;Analysis!$BC$2, 'Raw Data'!E2157-'Raw Data'!D2157&gt;2), 'Raw Data'!BB2157, 0)))</f>
        <v/>
      </c>
      <c r="AQ2162">
        <f>IF(ISBLANK('Raw Data'!A2157), 0, IF(AND('Raw Data'!I2157&lt;Analysis!$BC$2, 'Raw Data'!D2157-'Raw Data'!E2157&gt;3), 'Raw Data'!BC2157, IF(AND('Raw Data'!J2157&lt;Analysis!$BC$2, 'Raw Data'!E2157-'Raw Data'!D2157&gt;3), 'Raw Data'!BE2157, 0)))</f>
        <v/>
      </c>
      <c r="AR2162">
        <f>IF('Hidden Analysiss'!D2158=1,IF(ABS('Raw Data'!E2157-'Raw Data'!D2157)&lt;2,'Raw Data'!AX2157,0), 0)</f>
        <v/>
      </c>
      <c r="AS2162">
        <f>IF('Hidden Analysiss'!D2158=1,IF(ABS('Raw Data'!E2157-'Raw Data'!D2157)&lt;3,'Raw Data'!BA2157,0), 0)</f>
        <v/>
      </c>
      <c r="AT2162">
        <f>IF('Hidden Analysiss'!D2158=1,IF(ABS('Raw Data'!E2157-'Raw Data'!D2157)&lt;4,'Raw Data'!BD2157,0), 0)</f>
        <v/>
      </c>
      <c r="AU2162">
        <f>IF(AND('Hidden Analysiss'!E2158=1, ABS('Raw Data'!E2157-'Raw Data'!D2157)&lt;2), 'Raw Data'!AX2157, 0)</f>
        <v/>
      </c>
      <c r="AV2162">
        <f>IF(AND('Hidden Analysiss'!E2158=1, ABS('Raw Data'!E2157-'Raw Data'!D2157)&lt;3), 'Raw Data'!BA2157, 0)</f>
        <v/>
      </c>
      <c r="AW2162">
        <f>IF(AND('Hidden Analysiss'!E2158=1, ABS('Raw Data'!E2157-'Raw Data'!D2157)&lt;3), 'Raw Data'!BD2157, 0)</f>
        <v/>
      </c>
    </row>
    <row r="2163">
      <c r="A2163" s="1">
        <f>'Raw Data'!A2158</f>
        <v/>
      </c>
      <c r="B2163">
        <f>IF('Raw Data'!E2158&gt;'Raw Data'!D2158, 'Raw Data'!J2158, 0)</f>
        <v/>
      </c>
      <c r="C2163">
        <f>IF('Raw Data'!D2158&gt;'Raw Data'!E2158, 'Raw Data'!I2158, 0)</f>
        <v/>
      </c>
      <c r="D2163">
        <f>SUM(G2163:H2163)</f>
        <v/>
      </c>
      <c r="E2163">
        <f>IF(AND('Raw Data'!J2158&lt;'Raw Data'!I2158,'Raw Data'!E2158&gt;'Raw Data'!D2158,'Raw Data'!E2158-'Raw Data'!D2158&gt;3),'Raw Data'!N2158,IF(AND('Raw Data'!I2158&lt;'Raw Data'!J2158,'Raw Data'!D2158&gt;'Raw Data'!E2158,'Raw Data'!D2158-'Raw Data'!E2158&gt;3),'Raw Data'!M2158,0))</f>
        <v/>
      </c>
      <c r="F2163">
        <f>IF(AND('Raw Data'!J2158&lt;'Raw Data'!I2158,'Raw Data'!E2158&gt;'Raw Data'!D2158,'Raw Data'!E2158-'Raw Data'!D2158&lt;4),'Raw Data'!L2158,IF(AND('Raw Data'!I2158&lt;'Raw Data'!J2158,'Raw Data'!D2158&gt;'Raw Data'!E2158,'Raw Data'!D2158-'Raw Data'!E2158&lt;4),'Raw Data'!K2158,0))</f>
        <v/>
      </c>
      <c r="G2163">
        <f>IF(AND('Raw Data'!J2158&lt;'Raw Data'!I2158, 'Raw Data'!E2158&gt;'Raw Data'!D2158), 'Raw Data'!J2158, 0)</f>
        <v/>
      </c>
      <c r="H2163">
        <f>IF(AND('Raw Data'!J2158&gt;'Raw Data'!I2158, 'Raw Data'!E2158&lt;'Raw Data'!D2158), 'Raw Data'!I2158, 0)</f>
        <v/>
      </c>
      <c r="I2163">
        <f>SUM(J2163:K2163)</f>
        <v/>
      </c>
      <c r="J2163">
        <f>IF(AND('Raw Data'!J2158&gt;'Raw Data'!I2158, 'Raw Data'!E2158&gt;'Raw Data'!D2158), 'Raw Data'!J2158, 0)</f>
        <v/>
      </c>
      <c r="K2163">
        <f>IF(AND('Raw Data'!I2158&gt;'Raw Data'!J2158, 'Raw Data'!D2158&gt;'Raw Data'!E2158), 'Raw Data'!I2158, 0)</f>
        <v/>
      </c>
      <c r="L2163">
        <f>IF('Raw Data'!E2158-'Raw Data'!D2158&gt;3, 'Raw Data'!N2158, 0)</f>
        <v/>
      </c>
      <c r="M2163">
        <f>IF('Raw Data'!D2158-'Raw Data'!E2158&gt;3, 'Raw Data'!M2158, 0)</f>
        <v/>
      </c>
      <c r="N2163">
        <f>IF(ISBLANK('Raw Data'!D2158),0,IF(AND('Raw Data'!E2158&gt;'Raw Data'!D2158,'Raw Data'!E2158-'Raw Data'!D2158&gt;0,'Raw Data'!E2158-'Raw Data'!D2158&lt;4),'Raw Data'!L2158, 0))</f>
        <v/>
      </c>
      <c r="O2163">
        <f>IF(ISBLANK('Raw Data'!D2158),0,IF(AND('Raw Data'!E2158&gt;'Raw Data'!D2158,'Raw Data'!E2158-'Raw Data'!D2158&gt;0,'Raw Data'!D2158-'Raw Data'!E2158&lt;4),'Raw Data'!K2158, 0))</f>
        <v/>
      </c>
      <c r="P2163">
        <f>IF('Raw Data'!E2158-'Raw Data'!D2158&gt;3, 'Raw Data'!N2158, IF('Raw Data'!D2158-'Raw Data'!E2158&gt;3, 'Raw Data'!M2158, 0))</f>
        <v/>
      </c>
      <c r="Q2163">
        <f>IF(ISBLANK('Raw Data'!E2158),0,IF(AND('Raw Data'!E2158-'Raw Data'!D2158&lt;4,'Raw Data'!E2158-'Raw Data'!D2158&gt;0),'Raw Data'!L2158,IF(AND('Raw Data'!D2158&gt;'Raw Data'!E2158,'Raw Data'!D2158-'Raw Data'!E2158&gt;0),'Raw Data'!K2158,0)))</f>
        <v/>
      </c>
      <c r="R2163">
        <f>IF(ISBLANK('Raw Data'!K2158),0,IFERROR(IF(MATCH(SMALL('Raw Data'!K2158:N2158,1),L2163:O2163,0),SMALL('Raw Data'!K2158:N2158,1)),0))</f>
        <v/>
      </c>
      <c r="S2163">
        <f>IF(ISBLANK('Raw Data'!K2158),0,IFERROR(IF(MATCH(SMALL('Raw Data'!K2158:N2158,2),L2163:O2163,0),SMALL('Raw Data'!K2158:N2158,2)),0))</f>
        <v/>
      </c>
      <c r="T2163">
        <f>IF(ISBLANK('Raw Data'!K2158),0,IFERROR(IF(MATCH(SMALL('Raw Data'!K2158:N2158,3),L2163:O2163,0),SMALL('Raw Data'!K2158:N2158,3)),0))</f>
        <v/>
      </c>
      <c r="U2163">
        <f>IF(ISBLANK('Raw Data'!K2158),0,IFERROR(IF(MATCH(SMALL('Raw Data'!K2158:N2158,4),L2163:O2163,0),SMALL('Raw Data'!K2158:N2158,4)),0))</f>
        <v/>
      </c>
      <c r="V2163">
        <f>IF(AND('Raw Data'!D2158&lt;3, 'Raw Data'!E2158&lt;3, 'Raw Data'!A2158&gt;0), 'Raw Data'!AF2158, 0)</f>
        <v/>
      </c>
      <c r="W2163">
        <f>IF(AND('Raw Data'!D2158&lt;4, 'Raw Data'!E2158&lt;4, 'Raw Data'!A2158&gt;0), 'Raw Data'!AI2158, 0)</f>
        <v/>
      </c>
      <c r="X2163">
        <f>IF(AND('Raw Data'!D2158&lt;5, 'Raw Data'!E2158&lt;5, 'Raw Data'!A2158&gt;0), 'Raw Data'!AL2158, 0)</f>
        <v/>
      </c>
      <c r="Y2163">
        <f>IF(AND('Raw Data'!D2158&lt;6, 'Raw Data'!E2158&lt;6, 'Raw Data'!A2158&gt;0), 'Raw Data'!AO2158, 0)</f>
        <v/>
      </c>
      <c r="Z2163">
        <f>IF(ISBLANK('Raw Data'!D2158), 0, IF('Raw Data'!D2158-'Raw Data'!E2158&gt;1, 'Raw Data'!AW2158, 0))</f>
        <v/>
      </c>
      <c r="AA2163">
        <f>IF(ISBLANK('Raw Data'!A2158), 0, IF(ABS('Raw Data'!D2158-'Raw Data'!E2158)&lt;2, 'Raw Data'!AX2158, 0))</f>
        <v/>
      </c>
      <c r="AB2163">
        <f>IF(ISBLANK('Raw Data'!D2158), 0, IF('Raw Data'!E2158-'Raw Data'!D2158&gt;1, 'Raw Data'!AY2158, 0))</f>
        <v/>
      </c>
      <c r="AC2163">
        <f>IF(ISBLANK('Raw Data'!D2158), 0, IF('Raw Data'!D2158-'Raw Data'!E2158&gt;2, 'Raw Data'!AZ2158, 0))</f>
        <v/>
      </c>
      <c r="AD2163">
        <f>IF(ISBLANK('Raw Data'!A2158), 0, IF(ABS('Raw Data'!D2158-'Raw Data'!E2158)&lt;3, 'Raw Data'!BA2158, 0))</f>
        <v/>
      </c>
      <c r="AE2163">
        <f>IF(ISBLANK('Raw Data'!D2158), 0, IF('Raw Data'!E2158-'Raw Data'!D2158&gt;2, 'Raw Data'!BB2158, 0))</f>
        <v/>
      </c>
      <c r="AF2163">
        <f>IF(ISBLANK('Raw Data'!D2158), 0, IF('Raw Data'!D2158-'Raw Data'!E2158&gt;3, 'Raw Data'!BC2158, 0))</f>
        <v/>
      </c>
      <c r="AG2163">
        <f>IF(ISBLANK('Raw Data'!A2158), 0, IF(ABS('Raw Data'!D2158-'Raw Data'!E2158)&lt;4, 'Raw Data'!BD2158, 0))</f>
        <v/>
      </c>
      <c r="AH2163">
        <f>IF(ISBLANK('Raw Data'!D2158), 0, IF('Raw Data'!E2158-'Raw Data'!D2158&gt;3, 'Raw Data'!BE2158, 0))</f>
        <v/>
      </c>
      <c r="AI2163">
        <f>IF(SUM('Raw Data'!D2158:E2158)&gt;'Raw Data'!F2158, 'Raw Data'!G2158, 0)</f>
        <v/>
      </c>
      <c r="AJ2163">
        <f>IF(ISBLANK('Raw Data'!D2158), 0, IF(SUM('Raw Data'!D2158:E2158)&lt;'Raw Data'!F2158, 'Raw Data'!H2158, 0))</f>
        <v/>
      </c>
      <c r="AK2163">
        <f>IF(ISBLANK('Raw Data'!A2158), 0, IF(AND('Raw Data'!D2158&lt;3, 'Raw Data'!E2158&lt;3, 'Raw Data'!F2158&lt;BB$2), 'Raw Data'!AF2158, 0))</f>
        <v/>
      </c>
      <c r="AL2163">
        <f>IF(ISBLANK('Raw Data'!A2158), 0, IF(AND('Raw Data'!D2158&lt;4, 'Raw Data'!E2158&lt;4, 'Raw Data'!F2158&lt;BB$2), 'Raw Data'!AI2158, 0))</f>
        <v/>
      </c>
      <c r="AM2163">
        <f>IF(ISBLANK('Raw Data'!A2158), 0, IF(AND('Raw Data'!D2158&lt;5, 'Raw Data'!E2158&lt;5, 'Raw Data'!F2158&lt;BB$2), 'Raw Data'!AL2158, 0))</f>
        <v/>
      </c>
      <c r="AN2163">
        <f>IF(ISBLANK('Raw Data'!A2158), 0, IF(AND('Raw Data'!D2158&lt;6, 'Raw Data'!E2158&lt;6, 'Raw Data'!F2158&lt;BB$2), 'Raw Data'!AO2158, 0))</f>
        <v/>
      </c>
      <c r="AO2163">
        <f>IF(ISBLANK('Raw Data'!A2158), 0, IF(AND('Raw Data'!I2158&lt;Analysis!$BC$2, 'Raw Data'!D2158-'Raw Data'!E2158&gt;1), 'Raw Data'!AW2158, IF(AND('Raw Data'!J2158&lt;Analysis!$BC$2, 'Raw Data'!E2158-'Raw Data'!D2158&gt;1), 'Raw Data'!AY2158, 0)))</f>
        <v/>
      </c>
      <c r="AP2163">
        <f>IF(ISBLANK('Raw Data'!A2158), 0, IF(AND('Raw Data'!I2158&lt;Analysis!$BC$2, 'Raw Data'!D2158-'Raw Data'!E2158&gt;2), 'Raw Data'!AZ2158, IF(AND('Raw Data'!J2158&lt;Analysis!$BC$2, 'Raw Data'!E2158-'Raw Data'!D2158&gt;2), 'Raw Data'!BB2158, 0)))</f>
        <v/>
      </c>
      <c r="AQ2163">
        <f>IF(ISBLANK('Raw Data'!A2158), 0, IF(AND('Raw Data'!I2158&lt;Analysis!$BC$2, 'Raw Data'!D2158-'Raw Data'!E2158&gt;3), 'Raw Data'!BC2158, IF(AND('Raw Data'!J2158&lt;Analysis!$BC$2, 'Raw Data'!E2158-'Raw Data'!D2158&gt;3), 'Raw Data'!BE2158, 0)))</f>
        <v/>
      </c>
      <c r="AR2163">
        <f>IF('Hidden Analysiss'!D2159=1,IF(ABS('Raw Data'!E2158-'Raw Data'!D2158)&lt;2,'Raw Data'!AX2158,0), 0)</f>
        <v/>
      </c>
      <c r="AS2163">
        <f>IF('Hidden Analysiss'!D2159=1,IF(ABS('Raw Data'!E2158-'Raw Data'!D2158)&lt;3,'Raw Data'!BA2158,0), 0)</f>
        <v/>
      </c>
      <c r="AT2163">
        <f>IF('Hidden Analysiss'!D2159=1,IF(ABS('Raw Data'!E2158-'Raw Data'!D2158)&lt;4,'Raw Data'!BD2158,0), 0)</f>
        <v/>
      </c>
      <c r="AU2163">
        <f>IF(AND('Hidden Analysiss'!E2159=1, ABS('Raw Data'!E2158-'Raw Data'!D2158)&lt;2), 'Raw Data'!AX2158, 0)</f>
        <v/>
      </c>
      <c r="AV2163">
        <f>IF(AND('Hidden Analysiss'!E2159=1, ABS('Raw Data'!E2158-'Raw Data'!D2158)&lt;3), 'Raw Data'!BA2158, 0)</f>
        <v/>
      </c>
      <c r="AW2163">
        <f>IF(AND('Hidden Analysiss'!E2159=1, ABS('Raw Data'!E2158-'Raw Data'!D2158)&lt;3), 'Raw Data'!BD2158, 0)</f>
        <v/>
      </c>
    </row>
    <row r="2164">
      <c r="A2164" s="1">
        <f>'Raw Data'!A2159</f>
        <v/>
      </c>
      <c r="B2164">
        <f>IF('Raw Data'!E2159&gt;'Raw Data'!D2159, 'Raw Data'!J2159, 0)</f>
        <v/>
      </c>
      <c r="C2164">
        <f>IF('Raw Data'!D2159&gt;'Raw Data'!E2159, 'Raw Data'!I2159, 0)</f>
        <v/>
      </c>
      <c r="D2164">
        <f>SUM(G2164:H2164)</f>
        <v/>
      </c>
      <c r="E2164">
        <f>IF(AND('Raw Data'!J2159&lt;'Raw Data'!I2159,'Raw Data'!E2159&gt;'Raw Data'!D2159,'Raw Data'!E2159-'Raw Data'!D2159&gt;3),'Raw Data'!N2159,IF(AND('Raw Data'!I2159&lt;'Raw Data'!J2159,'Raw Data'!D2159&gt;'Raw Data'!E2159,'Raw Data'!D2159-'Raw Data'!E2159&gt;3),'Raw Data'!M2159,0))</f>
        <v/>
      </c>
      <c r="F2164">
        <f>IF(AND('Raw Data'!J2159&lt;'Raw Data'!I2159,'Raw Data'!E2159&gt;'Raw Data'!D2159,'Raw Data'!E2159-'Raw Data'!D2159&lt;4),'Raw Data'!L2159,IF(AND('Raw Data'!I2159&lt;'Raw Data'!J2159,'Raw Data'!D2159&gt;'Raw Data'!E2159,'Raw Data'!D2159-'Raw Data'!E2159&lt;4),'Raw Data'!K2159,0))</f>
        <v/>
      </c>
      <c r="G2164">
        <f>IF(AND('Raw Data'!J2159&lt;'Raw Data'!I2159, 'Raw Data'!E2159&gt;'Raw Data'!D2159), 'Raw Data'!J2159, 0)</f>
        <v/>
      </c>
      <c r="H2164">
        <f>IF(AND('Raw Data'!J2159&gt;'Raw Data'!I2159, 'Raw Data'!E2159&lt;'Raw Data'!D2159), 'Raw Data'!I2159, 0)</f>
        <v/>
      </c>
      <c r="I2164">
        <f>SUM(J2164:K2164)</f>
        <v/>
      </c>
      <c r="J2164">
        <f>IF(AND('Raw Data'!J2159&gt;'Raw Data'!I2159, 'Raw Data'!E2159&gt;'Raw Data'!D2159), 'Raw Data'!J2159, 0)</f>
        <v/>
      </c>
      <c r="K2164">
        <f>IF(AND('Raw Data'!I2159&gt;'Raw Data'!J2159, 'Raw Data'!D2159&gt;'Raw Data'!E2159), 'Raw Data'!I2159, 0)</f>
        <v/>
      </c>
      <c r="L2164">
        <f>IF('Raw Data'!E2159-'Raw Data'!D2159&gt;3, 'Raw Data'!N2159, 0)</f>
        <v/>
      </c>
      <c r="M2164">
        <f>IF('Raw Data'!D2159-'Raw Data'!E2159&gt;3, 'Raw Data'!M2159, 0)</f>
        <v/>
      </c>
      <c r="N2164">
        <f>IF(ISBLANK('Raw Data'!D2159),0,IF(AND('Raw Data'!E2159&gt;'Raw Data'!D2159,'Raw Data'!E2159-'Raw Data'!D2159&gt;0,'Raw Data'!E2159-'Raw Data'!D2159&lt;4),'Raw Data'!L2159, 0))</f>
        <v/>
      </c>
      <c r="O2164">
        <f>IF(ISBLANK('Raw Data'!D2159),0,IF(AND('Raw Data'!E2159&gt;'Raw Data'!D2159,'Raw Data'!E2159-'Raw Data'!D2159&gt;0,'Raw Data'!D2159-'Raw Data'!E2159&lt;4),'Raw Data'!K2159, 0))</f>
        <v/>
      </c>
      <c r="P2164">
        <f>IF('Raw Data'!E2159-'Raw Data'!D2159&gt;3, 'Raw Data'!N2159, IF('Raw Data'!D2159-'Raw Data'!E2159&gt;3, 'Raw Data'!M2159, 0))</f>
        <v/>
      </c>
      <c r="Q2164">
        <f>IF(ISBLANK('Raw Data'!E2159),0,IF(AND('Raw Data'!E2159-'Raw Data'!D2159&lt;4,'Raw Data'!E2159-'Raw Data'!D2159&gt;0),'Raw Data'!L2159,IF(AND('Raw Data'!D2159&gt;'Raw Data'!E2159,'Raw Data'!D2159-'Raw Data'!E2159&gt;0),'Raw Data'!K2159,0)))</f>
        <v/>
      </c>
      <c r="R2164">
        <f>IF(ISBLANK('Raw Data'!K2159),0,IFERROR(IF(MATCH(SMALL('Raw Data'!K2159:N2159,1),L2164:O2164,0),SMALL('Raw Data'!K2159:N2159,1)),0))</f>
        <v/>
      </c>
      <c r="S2164">
        <f>IF(ISBLANK('Raw Data'!K2159),0,IFERROR(IF(MATCH(SMALL('Raw Data'!K2159:N2159,2),L2164:O2164,0),SMALL('Raw Data'!K2159:N2159,2)),0))</f>
        <v/>
      </c>
      <c r="T2164">
        <f>IF(ISBLANK('Raw Data'!K2159),0,IFERROR(IF(MATCH(SMALL('Raw Data'!K2159:N2159,3),L2164:O2164,0),SMALL('Raw Data'!K2159:N2159,3)),0))</f>
        <v/>
      </c>
      <c r="U2164">
        <f>IF(ISBLANK('Raw Data'!K2159),0,IFERROR(IF(MATCH(SMALL('Raw Data'!K2159:N2159,4),L2164:O2164,0),SMALL('Raw Data'!K2159:N2159,4)),0))</f>
        <v/>
      </c>
      <c r="V2164">
        <f>IF(AND('Raw Data'!D2159&lt;3, 'Raw Data'!E2159&lt;3, 'Raw Data'!A2159&gt;0), 'Raw Data'!AF2159, 0)</f>
        <v/>
      </c>
      <c r="W2164">
        <f>IF(AND('Raw Data'!D2159&lt;4, 'Raw Data'!E2159&lt;4, 'Raw Data'!A2159&gt;0), 'Raw Data'!AI2159, 0)</f>
        <v/>
      </c>
      <c r="X2164">
        <f>IF(AND('Raw Data'!D2159&lt;5, 'Raw Data'!E2159&lt;5, 'Raw Data'!A2159&gt;0), 'Raw Data'!AL2159, 0)</f>
        <v/>
      </c>
      <c r="Y2164">
        <f>IF(AND('Raw Data'!D2159&lt;6, 'Raw Data'!E2159&lt;6, 'Raw Data'!A2159&gt;0), 'Raw Data'!AO2159, 0)</f>
        <v/>
      </c>
      <c r="Z2164">
        <f>IF(ISBLANK('Raw Data'!D2159), 0, IF('Raw Data'!D2159-'Raw Data'!E2159&gt;1, 'Raw Data'!AW2159, 0))</f>
        <v/>
      </c>
      <c r="AA2164">
        <f>IF(ISBLANK('Raw Data'!A2159), 0, IF(ABS('Raw Data'!D2159-'Raw Data'!E2159)&lt;2, 'Raw Data'!AX2159, 0))</f>
        <v/>
      </c>
      <c r="AB2164">
        <f>IF(ISBLANK('Raw Data'!D2159), 0, IF('Raw Data'!E2159-'Raw Data'!D2159&gt;1, 'Raw Data'!AY2159, 0))</f>
        <v/>
      </c>
      <c r="AC2164">
        <f>IF(ISBLANK('Raw Data'!D2159), 0, IF('Raw Data'!D2159-'Raw Data'!E2159&gt;2, 'Raw Data'!AZ2159, 0))</f>
        <v/>
      </c>
      <c r="AD2164">
        <f>IF(ISBLANK('Raw Data'!A2159), 0, IF(ABS('Raw Data'!D2159-'Raw Data'!E2159)&lt;3, 'Raw Data'!BA2159, 0))</f>
        <v/>
      </c>
      <c r="AE2164">
        <f>IF(ISBLANK('Raw Data'!D2159), 0, IF('Raw Data'!E2159-'Raw Data'!D2159&gt;2, 'Raw Data'!BB2159, 0))</f>
        <v/>
      </c>
      <c r="AF2164">
        <f>IF(ISBLANK('Raw Data'!D2159), 0, IF('Raw Data'!D2159-'Raw Data'!E2159&gt;3, 'Raw Data'!BC2159, 0))</f>
        <v/>
      </c>
      <c r="AG2164">
        <f>IF(ISBLANK('Raw Data'!A2159), 0, IF(ABS('Raw Data'!D2159-'Raw Data'!E2159)&lt;4, 'Raw Data'!BD2159, 0))</f>
        <v/>
      </c>
      <c r="AH2164">
        <f>IF(ISBLANK('Raw Data'!D2159), 0, IF('Raw Data'!E2159-'Raw Data'!D2159&gt;3, 'Raw Data'!BE2159, 0))</f>
        <v/>
      </c>
      <c r="AI2164">
        <f>IF(SUM('Raw Data'!D2159:E2159)&gt;'Raw Data'!F2159, 'Raw Data'!G2159, 0)</f>
        <v/>
      </c>
      <c r="AJ2164">
        <f>IF(ISBLANK('Raw Data'!D2159), 0, IF(SUM('Raw Data'!D2159:E2159)&lt;'Raw Data'!F2159, 'Raw Data'!H2159, 0))</f>
        <v/>
      </c>
      <c r="AK2164">
        <f>IF(ISBLANK('Raw Data'!A2159), 0, IF(AND('Raw Data'!D2159&lt;3, 'Raw Data'!E2159&lt;3, 'Raw Data'!F2159&lt;BB$2), 'Raw Data'!AF2159, 0))</f>
        <v/>
      </c>
      <c r="AL2164">
        <f>IF(ISBLANK('Raw Data'!A2159), 0, IF(AND('Raw Data'!D2159&lt;4, 'Raw Data'!E2159&lt;4, 'Raw Data'!F2159&lt;BB$2), 'Raw Data'!AI2159, 0))</f>
        <v/>
      </c>
      <c r="AM2164">
        <f>IF(ISBLANK('Raw Data'!A2159), 0, IF(AND('Raw Data'!D2159&lt;5, 'Raw Data'!E2159&lt;5, 'Raw Data'!F2159&lt;BB$2), 'Raw Data'!AL2159, 0))</f>
        <v/>
      </c>
      <c r="AN2164">
        <f>IF(ISBLANK('Raw Data'!A2159), 0, IF(AND('Raw Data'!D2159&lt;6, 'Raw Data'!E2159&lt;6, 'Raw Data'!F2159&lt;BB$2), 'Raw Data'!AO2159, 0))</f>
        <v/>
      </c>
      <c r="AO2164">
        <f>IF(ISBLANK('Raw Data'!A2159), 0, IF(AND('Raw Data'!I2159&lt;Analysis!$BC$2, 'Raw Data'!D2159-'Raw Data'!E2159&gt;1), 'Raw Data'!AW2159, IF(AND('Raw Data'!J2159&lt;Analysis!$BC$2, 'Raw Data'!E2159-'Raw Data'!D2159&gt;1), 'Raw Data'!AY2159, 0)))</f>
        <v/>
      </c>
      <c r="AP2164">
        <f>IF(ISBLANK('Raw Data'!A2159), 0, IF(AND('Raw Data'!I2159&lt;Analysis!$BC$2, 'Raw Data'!D2159-'Raw Data'!E2159&gt;2), 'Raw Data'!AZ2159, IF(AND('Raw Data'!J2159&lt;Analysis!$BC$2, 'Raw Data'!E2159-'Raw Data'!D2159&gt;2), 'Raw Data'!BB2159, 0)))</f>
        <v/>
      </c>
      <c r="AQ2164">
        <f>IF(ISBLANK('Raw Data'!A2159), 0, IF(AND('Raw Data'!I2159&lt;Analysis!$BC$2, 'Raw Data'!D2159-'Raw Data'!E2159&gt;3), 'Raw Data'!BC2159, IF(AND('Raw Data'!J2159&lt;Analysis!$BC$2, 'Raw Data'!E2159-'Raw Data'!D2159&gt;3), 'Raw Data'!BE2159, 0)))</f>
        <v/>
      </c>
      <c r="AR2164">
        <f>IF('Hidden Analysiss'!D2160=1,IF(ABS('Raw Data'!E2159-'Raw Data'!D2159)&lt;2,'Raw Data'!AX2159,0), 0)</f>
        <v/>
      </c>
      <c r="AS2164">
        <f>IF('Hidden Analysiss'!D2160=1,IF(ABS('Raw Data'!E2159-'Raw Data'!D2159)&lt;3,'Raw Data'!BA2159,0), 0)</f>
        <v/>
      </c>
      <c r="AT2164">
        <f>IF('Hidden Analysiss'!D2160=1,IF(ABS('Raw Data'!E2159-'Raw Data'!D2159)&lt;4,'Raw Data'!BD2159,0), 0)</f>
        <v/>
      </c>
      <c r="AU2164">
        <f>IF(AND('Hidden Analysiss'!E2160=1, ABS('Raw Data'!E2159-'Raw Data'!D2159)&lt;2), 'Raw Data'!AX2159, 0)</f>
        <v/>
      </c>
      <c r="AV2164">
        <f>IF(AND('Hidden Analysiss'!E2160=1, ABS('Raw Data'!E2159-'Raw Data'!D2159)&lt;3), 'Raw Data'!BA2159, 0)</f>
        <v/>
      </c>
      <c r="AW2164">
        <f>IF(AND('Hidden Analysiss'!E2160=1, ABS('Raw Data'!E2159-'Raw Data'!D2159)&lt;3), 'Raw Data'!BD2159, 0)</f>
        <v/>
      </c>
    </row>
    <row r="2165">
      <c r="A2165" s="1">
        <f>'Raw Data'!A2160</f>
        <v/>
      </c>
      <c r="B2165">
        <f>IF('Raw Data'!E2160&gt;'Raw Data'!D2160, 'Raw Data'!J2160, 0)</f>
        <v/>
      </c>
      <c r="C2165">
        <f>IF('Raw Data'!D2160&gt;'Raw Data'!E2160, 'Raw Data'!I2160, 0)</f>
        <v/>
      </c>
      <c r="D2165">
        <f>SUM(G2165:H2165)</f>
        <v/>
      </c>
      <c r="E2165">
        <f>IF(AND('Raw Data'!J2160&lt;'Raw Data'!I2160,'Raw Data'!E2160&gt;'Raw Data'!D2160,'Raw Data'!E2160-'Raw Data'!D2160&gt;3),'Raw Data'!N2160,IF(AND('Raw Data'!I2160&lt;'Raw Data'!J2160,'Raw Data'!D2160&gt;'Raw Data'!E2160,'Raw Data'!D2160-'Raw Data'!E2160&gt;3),'Raw Data'!M2160,0))</f>
        <v/>
      </c>
      <c r="F2165">
        <f>IF(AND('Raw Data'!J2160&lt;'Raw Data'!I2160,'Raw Data'!E2160&gt;'Raw Data'!D2160,'Raw Data'!E2160-'Raw Data'!D2160&lt;4),'Raw Data'!L2160,IF(AND('Raw Data'!I2160&lt;'Raw Data'!J2160,'Raw Data'!D2160&gt;'Raw Data'!E2160,'Raw Data'!D2160-'Raw Data'!E2160&lt;4),'Raw Data'!K2160,0))</f>
        <v/>
      </c>
      <c r="G2165">
        <f>IF(AND('Raw Data'!J2160&lt;'Raw Data'!I2160, 'Raw Data'!E2160&gt;'Raw Data'!D2160), 'Raw Data'!J2160, 0)</f>
        <v/>
      </c>
      <c r="H2165">
        <f>IF(AND('Raw Data'!J2160&gt;'Raw Data'!I2160, 'Raw Data'!E2160&lt;'Raw Data'!D2160), 'Raw Data'!I2160, 0)</f>
        <v/>
      </c>
      <c r="I2165">
        <f>SUM(J2165:K2165)</f>
        <v/>
      </c>
      <c r="J2165">
        <f>IF(AND('Raw Data'!J2160&gt;'Raw Data'!I2160, 'Raw Data'!E2160&gt;'Raw Data'!D2160), 'Raw Data'!J2160, 0)</f>
        <v/>
      </c>
      <c r="K2165">
        <f>IF(AND('Raw Data'!I2160&gt;'Raw Data'!J2160, 'Raw Data'!D2160&gt;'Raw Data'!E2160), 'Raw Data'!I2160, 0)</f>
        <v/>
      </c>
      <c r="L2165">
        <f>IF('Raw Data'!E2160-'Raw Data'!D2160&gt;3, 'Raw Data'!N2160, 0)</f>
        <v/>
      </c>
      <c r="M2165">
        <f>IF('Raw Data'!D2160-'Raw Data'!E2160&gt;3, 'Raw Data'!M2160, 0)</f>
        <v/>
      </c>
      <c r="N2165">
        <f>IF(ISBLANK('Raw Data'!D2160),0,IF(AND('Raw Data'!E2160&gt;'Raw Data'!D2160,'Raw Data'!E2160-'Raw Data'!D2160&gt;0,'Raw Data'!E2160-'Raw Data'!D2160&lt;4),'Raw Data'!L2160, 0))</f>
        <v/>
      </c>
      <c r="O2165">
        <f>IF(ISBLANK('Raw Data'!D2160),0,IF(AND('Raw Data'!E2160&gt;'Raw Data'!D2160,'Raw Data'!E2160-'Raw Data'!D2160&gt;0,'Raw Data'!D2160-'Raw Data'!E2160&lt;4),'Raw Data'!K2160, 0))</f>
        <v/>
      </c>
      <c r="P2165">
        <f>IF('Raw Data'!E2160-'Raw Data'!D2160&gt;3, 'Raw Data'!N2160, IF('Raw Data'!D2160-'Raw Data'!E2160&gt;3, 'Raw Data'!M2160, 0))</f>
        <v/>
      </c>
      <c r="Q2165">
        <f>IF(ISBLANK('Raw Data'!E2160),0,IF(AND('Raw Data'!E2160-'Raw Data'!D2160&lt;4,'Raw Data'!E2160-'Raw Data'!D2160&gt;0),'Raw Data'!L2160,IF(AND('Raw Data'!D2160&gt;'Raw Data'!E2160,'Raw Data'!D2160-'Raw Data'!E2160&gt;0),'Raw Data'!K2160,0)))</f>
        <v/>
      </c>
      <c r="R2165">
        <f>IF(ISBLANK('Raw Data'!K2160),0,IFERROR(IF(MATCH(SMALL('Raw Data'!K2160:N2160,1),L2165:O2165,0),SMALL('Raw Data'!K2160:N2160,1)),0))</f>
        <v/>
      </c>
      <c r="S2165">
        <f>IF(ISBLANK('Raw Data'!K2160),0,IFERROR(IF(MATCH(SMALL('Raw Data'!K2160:N2160,2),L2165:O2165,0),SMALL('Raw Data'!K2160:N2160,2)),0))</f>
        <v/>
      </c>
      <c r="T2165">
        <f>IF(ISBLANK('Raw Data'!K2160),0,IFERROR(IF(MATCH(SMALL('Raw Data'!K2160:N2160,3),L2165:O2165,0),SMALL('Raw Data'!K2160:N2160,3)),0))</f>
        <v/>
      </c>
      <c r="U2165">
        <f>IF(ISBLANK('Raw Data'!K2160),0,IFERROR(IF(MATCH(SMALL('Raw Data'!K2160:N2160,4),L2165:O2165,0),SMALL('Raw Data'!K2160:N2160,4)),0))</f>
        <v/>
      </c>
      <c r="V2165">
        <f>IF(AND('Raw Data'!D2160&lt;3, 'Raw Data'!E2160&lt;3, 'Raw Data'!A2160&gt;0), 'Raw Data'!AF2160, 0)</f>
        <v/>
      </c>
      <c r="W2165">
        <f>IF(AND('Raw Data'!D2160&lt;4, 'Raw Data'!E2160&lt;4, 'Raw Data'!A2160&gt;0), 'Raw Data'!AI2160, 0)</f>
        <v/>
      </c>
      <c r="X2165">
        <f>IF(AND('Raw Data'!D2160&lt;5, 'Raw Data'!E2160&lt;5, 'Raw Data'!A2160&gt;0), 'Raw Data'!AL2160, 0)</f>
        <v/>
      </c>
      <c r="Y2165">
        <f>IF(AND('Raw Data'!D2160&lt;6, 'Raw Data'!E2160&lt;6, 'Raw Data'!A2160&gt;0), 'Raw Data'!AO2160, 0)</f>
        <v/>
      </c>
      <c r="Z2165">
        <f>IF(ISBLANK('Raw Data'!D2160), 0, IF('Raw Data'!D2160-'Raw Data'!E2160&gt;1, 'Raw Data'!AW2160, 0))</f>
        <v/>
      </c>
      <c r="AA2165">
        <f>IF(ISBLANK('Raw Data'!A2160), 0, IF(ABS('Raw Data'!D2160-'Raw Data'!E2160)&lt;2, 'Raw Data'!AX2160, 0))</f>
        <v/>
      </c>
      <c r="AB2165">
        <f>IF(ISBLANK('Raw Data'!D2160), 0, IF('Raw Data'!E2160-'Raw Data'!D2160&gt;1, 'Raw Data'!AY2160, 0))</f>
        <v/>
      </c>
      <c r="AC2165">
        <f>IF(ISBLANK('Raw Data'!D2160), 0, IF('Raw Data'!D2160-'Raw Data'!E2160&gt;2, 'Raw Data'!AZ2160, 0))</f>
        <v/>
      </c>
      <c r="AD2165">
        <f>IF(ISBLANK('Raw Data'!A2160), 0, IF(ABS('Raw Data'!D2160-'Raw Data'!E2160)&lt;3, 'Raw Data'!BA2160, 0))</f>
        <v/>
      </c>
      <c r="AE2165">
        <f>IF(ISBLANK('Raw Data'!D2160), 0, IF('Raw Data'!E2160-'Raw Data'!D2160&gt;2, 'Raw Data'!BB2160, 0))</f>
        <v/>
      </c>
      <c r="AF2165">
        <f>IF(ISBLANK('Raw Data'!D2160), 0, IF('Raw Data'!D2160-'Raw Data'!E2160&gt;3, 'Raw Data'!BC2160, 0))</f>
        <v/>
      </c>
      <c r="AG2165">
        <f>IF(ISBLANK('Raw Data'!A2160), 0, IF(ABS('Raw Data'!D2160-'Raw Data'!E2160)&lt;4, 'Raw Data'!BD2160, 0))</f>
        <v/>
      </c>
      <c r="AH2165">
        <f>IF(ISBLANK('Raw Data'!D2160), 0, IF('Raw Data'!E2160-'Raw Data'!D2160&gt;3, 'Raw Data'!BE2160, 0))</f>
        <v/>
      </c>
      <c r="AI2165">
        <f>IF(SUM('Raw Data'!D2160:E2160)&gt;'Raw Data'!F2160, 'Raw Data'!G2160, 0)</f>
        <v/>
      </c>
      <c r="AJ2165">
        <f>IF(ISBLANK('Raw Data'!D2160), 0, IF(SUM('Raw Data'!D2160:E2160)&lt;'Raw Data'!F2160, 'Raw Data'!H2160, 0))</f>
        <v/>
      </c>
      <c r="AK2165">
        <f>IF(ISBLANK('Raw Data'!A2160), 0, IF(AND('Raw Data'!D2160&lt;3, 'Raw Data'!E2160&lt;3, 'Raw Data'!F2160&lt;BB$2), 'Raw Data'!AF2160, 0))</f>
        <v/>
      </c>
      <c r="AL2165">
        <f>IF(ISBLANK('Raw Data'!A2160), 0, IF(AND('Raw Data'!D2160&lt;4, 'Raw Data'!E2160&lt;4, 'Raw Data'!F2160&lt;BB$2), 'Raw Data'!AI2160, 0))</f>
        <v/>
      </c>
      <c r="AM2165">
        <f>IF(ISBLANK('Raw Data'!A2160), 0, IF(AND('Raw Data'!D2160&lt;5, 'Raw Data'!E2160&lt;5, 'Raw Data'!F2160&lt;BB$2), 'Raw Data'!AL2160, 0))</f>
        <v/>
      </c>
      <c r="AN2165">
        <f>IF(ISBLANK('Raw Data'!A2160), 0, IF(AND('Raw Data'!D2160&lt;6, 'Raw Data'!E2160&lt;6, 'Raw Data'!F2160&lt;BB$2), 'Raw Data'!AO2160, 0))</f>
        <v/>
      </c>
      <c r="AO2165">
        <f>IF(ISBLANK('Raw Data'!A2160), 0, IF(AND('Raw Data'!I2160&lt;Analysis!$BC$2, 'Raw Data'!D2160-'Raw Data'!E2160&gt;1), 'Raw Data'!AW2160, IF(AND('Raw Data'!J2160&lt;Analysis!$BC$2, 'Raw Data'!E2160-'Raw Data'!D2160&gt;1), 'Raw Data'!AY2160, 0)))</f>
        <v/>
      </c>
      <c r="AP2165">
        <f>IF(ISBLANK('Raw Data'!A2160), 0, IF(AND('Raw Data'!I2160&lt;Analysis!$BC$2, 'Raw Data'!D2160-'Raw Data'!E2160&gt;2), 'Raw Data'!AZ2160, IF(AND('Raw Data'!J2160&lt;Analysis!$BC$2, 'Raw Data'!E2160-'Raw Data'!D2160&gt;2), 'Raw Data'!BB2160, 0)))</f>
        <v/>
      </c>
      <c r="AQ2165">
        <f>IF(ISBLANK('Raw Data'!A2160), 0, IF(AND('Raw Data'!I2160&lt;Analysis!$BC$2, 'Raw Data'!D2160-'Raw Data'!E2160&gt;3), 'Raw Data'!BC2160, IF(AND('Raw Data'!J2160&lt;Analysis!$BC$2, 'Raw Data'!E2160-'Raw Data'!D2160&gt;3), 'Raw Data'!BE2160, 0)))</f>
        <v/>
      </c>
      <c r="AR2165">
        <f>IF('Hidden Analysiss'!D2161=1,IF(ABS('Raw Data'!E2160-'Raw Data'!D2160)&lt;2,'Raw Data'!AX2160,0), 0)</f>
        <v/>
      </c>
      <c r="AS2165">
        <f>IF('Hidden Analysiss'!D2161=1,IF(ABS('Raw Data'!E2160-'Raw Data'!D2160)&lt;3,'Raw Data'!BA2160,0), 0)</f>
        <v/>
      </c>
      <c r="AT2165">
        <f>IF('Hidden Analysiss'!D2161=1,IF(ABS('Raw Data'!E2160-'Raw Data'!D2160)&lt;4,'Raw Data'!BD2160,0), 0)</f>
        <v/>
      </c>
      <c r="AU2165">
        <f>IF(AND('Hidden Analysiss'!E2161=1, ABS('Raw Data'!E2160-'Raw Data'!D2160)&lt;2), 'Raw Data'!AX2160, 0)</f>
        <v/>
      </c>
      <c r="AV2165">
        <f>IF(AND('Hidden Analysiss'!E2161=1, ABS('Raw Data'!E2160-'Raw Data'!D2160)&lt;3), 'Raw Data'!BA2160, 0)</f>
        <v/>
      </c>
      <c r="AW2165">
        <f>IF(AND('Hidden Analysiss'!E2161=1, ABS('Raw Data'!E2160-'Raw Data'!D2160)&lt;3), 'Raw Data'!BD2160, 0)</f>
        <v/>
      </c>
    </row>
    <row r="2166">
      <c r="A2166" s="1">
        <f>'Raw Data'!A2161</f>
        <v/>
      </c>
      <c r="B2166">
        <f>IF('Raw Data'!E2161&gt;'Raw Data'!D2161, 'Raw Data'!J2161, 0)</f>
        <v/>
      </c>
      <c r="C2166">
        <f>IF('Raw Data'!D2161&gt;'Raw Data'!E2161, 'Raw Data'!I2161, 0)</f>
        <v/>
      </c>
      <c r="D2166">
        <f>SUM(G2166:H2166)</f>
        <v/>
      </c>
      <c r="E2166">
        <f>IF(AND('Raw Data'!J2161&lt;'Raw Data'!I2161,'Raw Data'!E2161&gt;'Raw Data'!D2161,'Raw Data'!E2161-'Raw Data'!D2161&gt;3),'Raw Data'!N2161,IF(AND('Raw Data'!I2161&lt;'Raw Data'!J2161,'Raw Data'!D2161&gt;'Raw Data'!E2161,'Raw Data'!D2161-'Raw Data'!E2161&gt;3),'Raw Data'!M2161,0))</f>
        <v/>
      </c>
      <c r="F2166">
        <f>IF(AND('Raw Data'!J2161&lt;'Raw Data'!I2161,'Raw Data'!E2161&gt;'Raw Data'!D2161,'Raw Data'!E2161-'Raw Data'!D2161&lt;4),'Raw Data'!L2161,IF(AND('Raw Data'!I2161&lt;'Raw Data'!J2161,'Raw Data'!D2161&gt;'Raw Data'!E2161,'Raw Data'!D2161-'Raw Data'!E2161&lt;4),'Raw Data'!K2161,0))</f>
        <v/>
      </c>
      <c r="G2166">
        <f>IF(AND('Raw Data'!J2161&lt;'Raw Data'!I2161, 'Raw Data'!E2161&gt;'Raw Data'!D2161), 'Raw Data'!J2161, 0)</f>
        <v/>
      </c>
      <c r="H2166">
        <f>IF(AND('Raw Data'!J2161&gt;'Raw Data'!I2161, 'Raw Data'!E2161&lt;'Raw Data'!D2161), 'Raw Data'!I2161, 0)</f>
        <v/>
      </c>
      <c r="I2166">
        <f>SUM(J2166:K2166)</f>
        <v/>
      </c>
      <c r="J2166">
        <f>IF(AND('Raw Data'!J2161&gt;'Raw Data'!I2161, 'Raw Data'!E2161&gt;'Raw Data'!D2161), 'Raw Data'!J2161, 0)</f>
        <v/>
      </c>
      <c r="K2166">
        <f>IF(AND('Raw Data'!I2161&gt;'Raw Data'!J2161, 'Raw Data'!D2161&gt;'Raw Data'!E2161), 'Raw Data'!I2161, 0)</f>
        <v/>
      </c>
      <c r="L2166">
        <f>IF('Raw Data'!E2161-'Raw Data'!D2161&gt;3, 'Raw Data'!N2161, 0)</f>
        <v/>
      </c>
      <c r="M2166">
        <f>IF('Raw Data'!D2161-'Raw Data'!E2161&gt;3, 'Raw Data'!M2161, 0)</f>
        <v/>
      </c>
      <c r="N2166">
        <f>IF(ISBLANK('Raw Data'!D2161),0,IF(AND('Raw Data'!E2161&gt;'Raw Data'!D2161,'Raw Data'!E2161-'Raw Data'!D2161&gt;0,'Raw Data'!E2161-'Raw Data'!D2161&lt;4),'Raw Data'!L2161, 0))</f>
        <v/>
      </c>
      <c r="O2166">
        <f>IF(ISBLANK('Raw Data'!D2161),0,IF(AND('Raw Data'!E2161&gt;'Raw Data'!D2161,'Raw Data'!E2161-'Raw Data'!D2161&gt;0,'Raw Data'!D2161-'Raw Data'!E2161&lt;4),'Raw Data'!K2161, 0))</f>
        <v/>
      </c>
      <c r="P2166">
        <f>IF('Raw Data'!E2161-'Raw Data'!D2161&gt;3, 'Raw Data'!N2161, IF('Raw Data'!D2161-'Raw Data'!E2161&gt;3, 'Raw Data'!M2161, 0))</f>
        <v/>
      </c>
      <c r="Q2166">
        <f>IF(ISBLANK('Raw Data'!E2161),0,IF(AND('Raw Data'!E2161-'Raw Data'!D2161&lt;4,'Raw Data'!E2161-'Raw Data'!D2161&gt;0),'Raw Data'!L2161,IF(AND('Raw Data'!D2161&gt;'Raw Data'!E2161,'Raw Data'!D2161-'Raw Data'!E2161&gt;0),'Raw Data'!K2161,0)))</f>
        <v/>
      </c>
      <c r="R2166">
        <f>IF(ISBLANK('Raw Data'!K2161),0,IFERROR(IF(MATCH(SMALL('Raw Data'!K2161:N2161,1),L2166:O2166,0),SMALL('Raw Data'!K2161:N2161,1)),0))</f>
        <v/>
      </c>
      <c r="S2166">
        <f>IF(ISBLANK('Raw Data'!K2161),0,IFERROR(IF(MATCH(SMALL('Raw Data'!K2161:N2161,2),L2166:O2166,0),SMALL('Raw Data'!K2161:N2161,2)),0))</f>
        <v/>
      </c>
      <c r="T2166">
        <f>IF(ISBLANK('Raw Data'!K2161),0,IFERROR(IF(MATCH(SMALL('Raw Data'!K2161:N2161,3),L2166:O2166,0),SMALL('Raw Data'!K2161:N2161,3)),0))</f>
        <v/>
      </c>
      <c r="U2166">
        <f>IF(ISBLANK('Raw Data'!K2161),0,IFERROR(IF(MATCH(SMALL('Raw Data'!K2161:N2161,4),L2166:O2166,0),SMALL('Raw Data'!K2161:N2161,4)),0))</f>
        <v/>
      </c>
      <c r="V2166">
        <f>IF(AND('Raw Data'!D2161&lt;3, 'Raw Data'!E2161&lt;3, 'Raw Data'!A2161&gt;0), 'Raw Data'!AF2161, 0)</f>
        <v/>
      </c>
      <c r="W2166">
        <f>IF(AND('Raw Data'!D2161&lt;4, 'Raw Data'!E2161&lt;4, 'Raw Data'!A2161&gt;0), 'Raw Data'!AI2161, 0)</f>
        <v/>
      </c>
      <c r="X2166">
        <f>IF(AND('Raw Data'!D2161&lt;5, 'Raw Data'!E2161&lt;5, 'Raw Data'!A2161&gt;0), 'Raw Data'!AL2161, 0)</f>
        <v/>
      </c>
      <c r="Y2166">
        <f>IF(AND('Raw Data'!D2161&lt;6, 'Raw Data'!E2161&lt;6, 'Raw Data'!A2161&gt;0), 'Raw Data'!AO2161, 0)</f>
        <v/>
      </c>
      <c r="Z2166">
        <f>IF(ISBLANK('Raw Data'!D2161), 0, IF('Raw Data'!D2161-'Raw Data'!E2161&gt;1, 'Raw Data'!AW2161, 0))</f>
        <v/>
      </c>
      <c r="AA2166">
        <f>IF(ISBLANK('Raw Data'!A2161), 0, IF(ABS('Raw Data'!D2161-'Raw Data'!E2161)&lt;2, 'Raw Data'!AX2161, 0))</f>
        <v/>
      </c>
      <c r="AB2166">
        <f>IF(ISBLANK('Raw Data'!D2161), 0, IF('Raw Data'!E2161-'Raw Data'!D2161&gt;1, 'Raw Data'!AY2161, 0))</f>
        <v/>
      </c>
      <c r="AC2166">
        <f>IF(ISBLANK('Raw Data'!D2161), 0, IF('Raw Data'!D2161-'Raw Data'!E2161&gt;2, 'Raw Data'!AZ2161, 0))</f>
        <v/>
      </c>
      <c r="AD2166">
        <f>IF(ISBLANK('Raw Data'!A2161), 0, IF(ABS('Raw Data'!D2161-'Raw Data'!E2161)&lt;3, 'Raw Data'!BA2161, 0))</f>
        <v/>
      </c>
      <c r="AE2166">
        <f>IF(ISBLANK('Raw Data'!D2161), 0, IF('Raw Data'!E2161-'Raw Data'!D2161&gt;2, 'Raw Data'!BB2161, 0))</f>
        <v/>
      </c>
      <c r="AF2166">
        <f>IF(ISBLANK('Raw Data'!D2161), 0, IF('Raw Data'!D2161-'Raw Data'!E2161&gt;3, 'Raw Data'!BC2161, 0))</f>
        <v/>
      </c>
      <c r="AG2166">
        <f>IF(ISBLANK('Raw Data'!A2161), 0, IF(ABS('Raw Data'!D2161-'Raw Data'!E2161)&lt;4, 'Raw Data'!BD2161, 0))</f>
        <v/>
      </c>
      <c r="AH2166">
        <f>IF(ISBLANK('Raw Data'!D2161), 0, IF('Raw Data'!E2161-'Raw Data'!D2161&gt;3, 'Raw Data'!BE2161, 0))</f>
        <v/>
      </c>
      <c r="AI2166">
        <f>IF(SUM('Raw Data'!D2161:E2161)&gt;'Raw Data'!F2161, 'Raw Data'!G2161, 0)</f>
        <v/>
      </c>
      <c r="AJ2166">
        <f>IF(ISBLANK('Raw Data'!D2161), 0, IF(SUM('Raw Data'!D2161:E2161)&lt;'Raw Data'!F2161, 'Raw Data'!H2161, 0))</f>
        <v/>
      </c>
      <c r="AK2166">
        <f>IF(ISBLANK('Raw Data'!A2161), 0, IF(AND('Raw Data'!D2161&lt;3, 'Raw Data'!E2161&lt;3, 'Raw Data'!F2161&lt;BB$2), 'Raw Data'!AF2161, 0))</f>
        <v/>
      </c>
      <c r="AL2166">
        <f>IF(ISBLANK('Raw Data'!A2161), 0, IF(AND('Raw Data'!D2161&lt;4, 'Raw Data'!E2161&lt;4, 'Raw Data'!F2161&lt;BB$2), 'Raw Data'!AI2161, 0))</f>
        <v/>
      </c>
      <c r="AM2166">
        <f>IF(ISBLANK('Raw Data'!A2161), 0, IF(AND('Raw Data'!D2161&lt;5, 'Raw Data'!E2161&lt;5, 'Raw Data'!F2161&lt;BB$2), 'Raw Data'!AL2161, 0))</f>
        <v/>
      </c>
      <c r="AN2166">
        <f>IF(ISBLANK('Raw Data'!A2161), 0, IF(AND('Raw Data'!D2161&lt;6, 'Raw Data'!E2161&lt;6, 'Raw Data'!F2161&lt;BB$2), 'Raw Data'!AO2161, 0))</f>
        <v/>
      </c>
      <c r="AO2166">
        <f>IF(ISBLANK('Raw Data'!A2161), 0, IF(AND('Raw Data'!I2161&lt;Analysis!$BC$2, 'Raw Data'!D2161-'Raw Data'!E2161&gt;1), 'Raw Data'!AW2161, IF(AND('Raw Data'!J2161&lt;Analysis!$BC$2, 'Raw Data'!E2161-'Raw Data'!D2161&gt;1), 'Raw Data'!AY2161, 0)))</f>
        <v/>
      </c>
      <c r="AP2166">
        <f>IF(ISBLANK('Raw Data'!A2161), 0, IF(AND('Raw Data'!I2161&lt;Analysis!$BC$2, 'Raw Data'!D2161-'Raw Data'!E2161&gt;2), 'Raw Data'!AZ2161, IF(AND('Raw Data'!J2161&lt;Analysis!$BC$2, 'Raw Data'!E2161-'Raw Data'!D2161&gt;2), 'Raw Data'!BB2161, 0)))</f>
        <v/>
      </c>
      <c r="AQ2166">
        <f>IF(ISBLANK('Raw Data'!A2161), 0, IF(AND('Raw Data'!I2161&lt;Analysis!$BC$2, 'Raw Data'!D2161-'Raw Data'!E2161&gt;3), 'Raw Data'!BC2161, IF(AND('Raw Data'!J2161&lt;Analysis!$BC$2, 'Raw Data'!E2161-'Raw Data'!D2161&gt;3), 'Raw Data'!BE2161, 0)))</f>
        <v/>
      </c>
      <c r="AR2166">
        <f>IF('Hidden Analysiss'!D2162=1,IF(ABS('Raw Data'!E2161-'Raw Data'!D2161)&lt;2,'Raw Data'!AX2161,0), 0)</f>
        <v/>
      </c>
      <c r="AS2166">
        <f>IF('Hidden Analysiss'!D2162=1,IF(ABS('Raw Data'!E2161-'Raw Data'!D2161)&lt;3,'Raw Data'!BA2161,0), 0)</f>
        <v/>
      </c>
      <c r="AT2166">
        <f>IF('Hidden Analysiss'!D2162=1,IF(ABS('Raw Data'!E2161-'Raw Data'!D2161)&lt;4,'Raw Data'!BD2161,0), 0)</f>
        <v/>
      </c>
      <c r="AU2166">
        <f>IF(AND('Hidden Analysiss'!E2162=1, ABS('Raw Data'!E2161-'Raw Data'!D2161)&lt;2), 'Raw Data'!AX2161, 0)</f>
        <v/>
      </c>
      <c r="AV2166">
        <f>IF(AND('Hidden Analysiss'!E2162=1, ABS('Raw Data'!E2161-'Raw Data'!D2161)&lt;3), 'Raw Data'!BA2161, 0)</f>
        <v/>
      </c>
      <c r="AW2166">
        <f>IF(AND('Hidden Analysiss'!E2162=1, ABS('Raw Data'!E2161-'Raw Data'!D2161)&lt;3), 'Raw Data'!BD2161, 0)</f>
        <v/>
      </c>
    </row>
    <row r="2167">
      <c r="A2167" s="1">
        <f>'Raw Data'!A2162</f>
        <v/>
      </c>
      <c r="B2167">
        <f>IF('Raw Data'!E2162&gt;'Raw Data'!D2162, 'Raw Data'!J2162, 0)</f>
        <v/>
      </c>
      <c r="C2167">
        <f>IF('Raw Data'!D2162&gt;'Raw Data'!E2162, 'Raw Data'!I2162, 0)</f>
        <v/>
      </c>
      <c r="D2167">
        <f>SUM(G2167:H2167)</f>
        <v/>
      </c>
      <c r="E2167">
        <f>IF(AND('Raw Data'!J2162&lt;'Raw Data'!I2162,'Raw Data'!E2162&gt;'Raw Data'!D2162,'Raw Data'!E2162-'Raw Data'!D2162&gt;3),'Raw Data'!N2162,IF(AND('Raw Data'!I2162&lt;'Raw Data'!J2162,'Raw Data'!D2162&gt;'Raw Data'!E2162,'Raw Data'!D2162-'Raw Data'!E2162&gt;3),'Raw Data'!M2162,0))</f>
        <v/>
      </c>
      <c r="F2167">
        <f>IF(AND('Raw Data'!J2162&lt;'Raw Data'!I2162,'Raw Data'!E2162&gt;'Raw Data'!D2162,'Raw Data'!E2162-'Raw Data'!D2162&lt;4),'Raw Data'!L2162,IF(AND('Raw Data'!I2162&lt;'Raw Data'!J2162,'Raw Data'!D2162&gt;'Raw Data'!E2162,'Raw Data'!D2162-'Raw Data'!E2162&lt;4),'Raw Data'!K2162,0))</f>
        <v/>
      </c>
      <c r="G2167">
        <f>IF(AND('Raw Data'!J2162&lt;'Raw Data'!I2162, 'Raw Data'!E2162&gt;'Raw Data'!D2162), 'Raw Data'!J2162, 0)</f>
        <v/>
      </c>
      <c r="H2167">
        <f>IF(AND('Raw Data'!J2162&gt;'Raw Data'!I2162, 'Raw Data'!E2162&lt;'Raw Data'!D2162), 'Raw Data'!I2162, 0)</f>
        <v/>
      </c>
      <c r="I2167">
        <f>SUM(J2167:K2167)</f>
        <v/>
      </c>
      <c r="J2167">
        <f>IF(AND('Raw Data'!J2162&gt;'Raw Data'!I2162, 'Raw Data'!E2162&gt;'Raw Data'!D2162), 'Raw Data'!J2162, 0)</f>
        <v/>
      </c>
      <c r="K2167">
        <f>IF(AND('Raw Data'!I2162&gt;'Raw Data'!J2162, 'Raw Data'!D2162&gt;'Raw Data'!E2162), 'Raw Data'!I2162, 0)</f>
        <v/>
      </c>
      <c r="L2167">
        <f>IF('Raw Data'!E2162-'Raw Data'!D2162&gt;3, 'Raw Data'!N2162, 0)</f>
        <v/>
      </c>
      <c r="M2167">
        <f>IF('Raw Data'!D2162-'Raw Data'!E2162&gt;3, 'Raw Data'!M2162, 0)</f>
        <v/>
      </c>
      <c r="N2167">
        <f>IF(ISBLANK('Raw Data'!D2162),0,IF(AND('Raw Data'!E2162&gt;'Raw Data'!D2162,'Raw Data'!E2162-'Raw Data'!D2162&gt;0,'Raw Data'!E2162-'Raw Data'!D2162&lt;4),'Raw Data'!L2162, 0))</f>
        <v/>
      </c>
      <c r="O2167">
        <f>IF(ISBLANK('Raw Data'!D2162),0,IF(AND('Raw Data'!E2162&gt;'Raw Data'!D2162,'Raw Data'!E2162-'Raw Data'!D2162&gt;0,'Raw Data'!D2162-'Raw Data'!E2162&lt;4),'Raw Data'!K2162, 0))</f>
        <v/>
      </c>
      <c r="P2167">
        <f>IF('Raw Data'!E2162-'Raw Data'!D2162&gt;3, 'Raw Data'!N2162, IF('Raw Data'!D2162-'Raw Data'!E2162&gt;3, 'Raw Data'!M2162, 0))</f>
        <v/>
      </c>
      <c r="Q2167">
        <f>IF(ISBLANK('Raw Data'!E2162),0,IF(AND('Raw Data'!E2162-'Raw Data'!D2162&lt;4,'Raw Data'!E2162-'Raw Data'!D2162&gt;0),'Raw Data'!L2162,IF(AND('Raw Data'!D2162&gt;'Raw Data'!E2162,'Raw Data'!D2162-'Raw Data'!E2162&gt;0),'Raw Data'!K2162,0)))</f>
        <v/>
      </c>
      <c r="R2167">
        <f>IF(ISBLANK('Raw Data'!K2162),0,IFERROR(IF(MATCH(SMALL('Raw Data'!K2162:N2162,1),L2167:O2167,0),SMALL('Raw Data'!K2162:N2162,1)),0))</f>
        <v/>
      </c>
      <c r="S2167">
        <f>IF(ISBLANK('Raw Data'!K2162),0,IFERROR(IF(MATCH(SMALL('Raw Data'!K2162:N2162,2),L2167:O2167,0),SMALL('Raw Data'!K2162:N2162,2)),0))</f>
        <v/>
      </c>
      <c r="T2167">
        <f>IF(ISBLANK('Raw Data'!K2162),0,IFERROR(IF(MATCH(SMALL('Raw Data'!K2162:N2162,3),L2167:O2167,0),SMALL('Raw Data'!K2162:N2162,3)),0))</f>
        <v/>
      </c>
      <c r="U2167">
        <f>IF(ISBLANK('Raw Data'!K2162),0,IFERROR(IF(MATCH(SMALL('Raw Data'!K2162:N2162,4),L2167:O2167,0),SMALL('Raw Data'!K2162:N2162,4)),0))</f>
        <v/>
      </c>
      <c r="V2167">
        <f>IF(AND('Raw Data'!D2162&lt;3, 'Raw Data'!E2162&lt;3, 'Raw Data'!A2162&gt;0), 'Raw Data'!AF2162, 0)</f>
        <v/>
      </c>
      <c r="W2167">
        <f>IF(AND('Raw Data'!D2162&lt;4, 'Raw Data'!E2162&lt;4, 'Raw Data'!A2162&gt;0), 'Raw Data'!AI2162, 0)</f>
        <v/>
      </c>
      <c r="X2167">
        <f>IF(AND('Raw Data'!D2162&lt;5, 'Raw Data'!E2162&lt;5, 'Raw Data'!A2162&gt;0), 'Raw Data'!AL2162, 0)</f>
        <v/>
      </c>
      <c r="Y2167">
        <f>IF(AND('Raw Data'!D2162&lt;6, 'Raw Data'!E2162&lt;6, 'Raw Data'!A2162&gt;0), 'Raw Data'!AO2162, 0)</f>
        <v/>
      </c>
      <c r="Z2167">
        <f>IF(ISBLANK('Raw Data'!D2162), 0, IF('Raw Data'!D2162-'Raw Data'!E2162&gt;1, 'Raw Data'!AW2162, 0))</f>
        <v/>
      </c>
      <c r="AA2167">
        <f>IF(ISBLANK('Raw Data'!A2162), 0, IF(ABS('Raw Data'!D2162-'Raw Data'!E2162)&lt;2, 'Raw Data'!AX2162, 0))</f>
        <v/>
      </c>
      <c r="AB2167">
        <f>IF(ISBLANK('Raw Data'!D2162), 0, IF('Raw Data'!E2162-'Raw Data'!D2162&gt;1, 'Raw Data'!AY2162, 0))</f>
        <v/>
      </c>
      <c r="AC2167">
        <f>IF(ISBLANK('Raw Data'!D2162), 0, IF('Raw Data'!D2162-'Raw Data'!E2162&gt;2, 'Raw Data'!AZ2162, 0))</f>
        <v/>
      </c>
      <c r="AD2167">
        <f>IF(ISBLANK('Raw Data'!A2162), 0, IF(ABS('Raw Data'!D2162-'Raw Data'!E2162)&lt;3, 'Raw Data'!BA2162, 0))</f>
        <v/>
      </c>
      <c r="AE2167">
        <f>IF(ISBLANK('Raw Data'!D2162), 0, IF('Raw Data'!E2162-'Raw Data'!D2162&gt;2, 'Raw Data'!BB2162, 0))</f>
        <v/>
      </c>
      <c r="AF2167">
        <f>IF(ISBLANK('Raw Data'!D2162), 0, IF('Raw Data'!D2162-'Raw Data'!E2162&gt;3, 'Raw Data'!BC2162, 0))</f>
        <v/>
      </c>
      <c r="AG2167">
        <f>IF(ISBLANK('Raw Data'!A2162), 0, IF(ABS('Raw Data'!D2162-'Raw Data'!E2162)&lt;4, 'Raw Data'!BD2162, 0))</f>
        <v/>
      </c>
      <c r="AH2167">
        <f>IF(ISBLANK('Raw Data'!D2162), 0, IF('Raw Data'!E2162-'Raw Data'!D2162&gt;3, 'Raw Data'!BE2162, 0))</f>
        <v/>
      </c>
      <c r="AI2167">
        <f>IF(SUM('Raw Data'!D2162:E2162)&gt;'Raw Data'!F2162, 'Raw Data'!G2162, 0)</f>
        <v/>
      </c>
      <c r="AJ2167">
        <f>IF(ISBLANK('Raw Data'!D2162), 0, IF(SUM('Raw Data'!D2162:E2162)&lt;'Raw Data'!F2162, 'Raw Data'!H2162, 0))</f>
        <v/>
      </c>
      <c r="AK2167">
        <f>IF(ISBLANK('Raw Data'!A2162), 0, IF(AND('Raw Data'!D2162&lt;3, 'Raw Data'!E2162&lt;3, 'Raw Data'!F2162&lt;BB$2), 'Raw Data'!AF2162, 0))</f>
        <v/>
      </c>
      <c r="AL2167">
        <f>IF(ISBLANK('Raw Data'!A2162), 0, IF(AND('Raw Data'!D2162&lt;4, 'Raw Data'!E2162&lt;4, 'Raw Data'!F2162&lt;BB$2), 'Raw Data'!AI2162, 0))</f>
        <v/>
      </c>
      <c r="AM2167">
        <f>IF(ISBLANK('Raw Data'!A2162), 0, IF(AND('Raw Data'!D2162&lt;5, 'Raw Data'!E2162&lt;5, 'Raw Data'!F2162&lt;BB$2), 'Raw Data'!AL2162, 0))</f>
        <v/>
      </c>
      <c r="AN2167">
        <f>IF(ISBLANK('Raw Data'!A2162), 0, IF(AND('Raw Data'!D2162&lt;6, 'Raw Data'!E2162&lt;6, 'Raw Data'!F2162&lt;BB$2), 'Raw Data'!AO2162, 0))</f>
        <v/>
      </c>
      <c r="AO2167">
        <f>IF(ISBLANK('Raw Data'!A2162), 0, IF(AND('Raw Data'!I2162&lt;Analysis!$BC$2, 'Raw Data'!D2162-'Raw Data'!E2162&gt;1), 'Raw Data'!AW2162, IF(AND('Raw Data'!J2162&lt;Analysis!$BC$2, 'Raw Data'!E2162-'Raw Data'!D2162&gt;1), 'Raw Data'!AY2162, 0)))</f>
        <v/>
      </c>
      <c r="AP2167">
        <f>IF(ISBLANK('Raw Data'!A2162), 0, IF(AND('Raw Data'!I2162&lt;Analysis!$BC$2, 'Raw Data'!D2162-'Raw Data'!E2162&gt;2), 'Raw Data'!AZ2162, IF(AND('Raw Data'!J2162&lt;Analysis!$BC$2, 'Raw Data'!E2162-'Raw Data'!D2162&gt;2), 'Raw Data'!BB2162, 0)))</f>
        <v/>
      </c>
      <c r="AQ2167">
        <f>IF(ISBLANK('Raw Data'!A2162), 0, IF(AND('Raw Data'!I2162&lt;Analysis!$BC$2, 'Raw Data'!D2162-'Raw Data'!E2162&gt;3), 'Raw Data'!BC2162, IF(AND('Raw Data'!J2162&lt;Analysis!$BC$2, 'Raw Data'!E2162-'Raw Data'!D2162&gt;3), 'Raw Data'!BE2162, 0)))</f>
        <v/>
      </c>
      <c r="AR2167">
        <f>IF('Hidden Analysiss'!D2163=1,IF(ABS('Raw Data'!E2162-'Raw Data'!D2162)&lt;2,'Raw Data'!AX2162,0), 0)</f>
        <v/>
      </c>
      <c r="AS2167">
        <f>IF('Hidden Analysiss'!D2163=1,IF(ABS('Raw Data'!E2162-'Raw Data'!D2162)&lt;3,'Raw Data'!BA2162,0), 0)</f>
        <v/>
      </c>
      <c r="AT2167">
        <f>IF('Hidden Analysiss'!D2163=1,IF(ABS('Raw Data'!E2162-'Raw Data'!D2162)&lt;4,'Raw Data'!BD2162,0), 0)</f>
        <v/>
      </c>
      <c r="AU2167">
        <f>IF(AND('Hidden Analysiss'!E2163=1, ABS('Raw Data'!E2162-'Raw Data'!D2162)&lt;2), 'Raw Data'!AX2162, 0)</f>
        <v/>
      </c>
      <c r="AV2167">
        <f>IF(AND('Hidden Analysiss'!E2163=1, ABS('Raw Data'!E2162-'Raw Data'!D2162)&lt;3), 'Raw Data'!BA2162, 0)</f>
        <v/>
      </c>
      <c r="AW2167">
        <f>IF(AND('Hidden Analysiss'!E2163=1, ABS('Raw Data'!E2162-'Raw Data'!D2162)&lt;3), 'Raw Data'!BD2162, 0)</f>
        <v/>
      </c>
    </row>
    <row r="2168">
      <c r="A2168" s="1">
        <f>'Raw Data'!A2163</f>
        <v/>
      </c>
      <c r="B2168">
        <f>IF('Raw Data'!E2163&gt;'Raw Data'!D2163, 'Raw Data'!J2163, 0)</f>
        <v/>
      </c>
      <c r="C2168">
        <f>IF('Raw Data'!D2163&gt;'Raw Data'!E2163, 'Raw Data'!I2163, 0)</f>
        <v/>
      </c>
      <c r="D2168">
        <f>SUM(G2168:H2168)</f>
        <v/>
      </c>
      <c r="E2168">
        <f>IF(AND('Raw Data'!J2163&lt;'Raw Data'!I2163,'Raw Data'!E2163&gt;'Raw Data'!D2163,'Raw Data'!E2163-'Raw Data'!D2163&gt;3),'Raw Data'!N2163,IF(AND('Raw Data'!I2163&lt;'Raw Data'!J2163,'Raw Data'!D2163&gt;'Raw Data'!E2163,'Raw Data'!D2163-'Raw Data'!E2163&gt;3),'Raw Data'!M2163,0))</f>
        <v/>
      </c>
      <c r="F2168">
        <f>IF(AND('Raw Data'!J2163&lt;'Raw Data'!I2163,'Raw Data'!E2163&gt;'Raw Data'!D2163,'Raw Data'!E2163-'Raw Data'!D2163&lt;4),'Raw Data'!L2163,IF(AND('Raw Data'!I2163&lt;'Raw Data'!J2163,'Raw Data'!D2163&gt;'Raw Data'!E2163,'Raw Data'!D2163-'Raw Data'!E2163&lt;4),'Raw Data'!K2163,0))</f>
        <v/>
      </c>
      <c r="G2168">
        <f>IF(AND('Raw Data'!J2163&lt;'Raw Data'!I2163, 'Raw Data'!E2163&gt;'Raw Data'!D2163), 'Raw Data'!J2163, 0)</f>
        <v/>
      </c>
      <c r="H2168">
        <f>IF(AND('Raw Data'!J2163&gt;'Raw Data'!I2163, 'Raw Data'!E2163&lt;'Raw Data'!D2163), 'Raw Data'!I2163, 0)</f>
        <v/>
      </c>
      <c r="I2168">
        <f>SUM(J2168:K2168)</f>
        <v/>
      </c>
      <c r="J2168">
        <f>IF(AND('Raw Data'!J2163&gt;'Raw Data'!I2163, 'Raw Data'!E2163&gt;'Raw Data'!D2163), 'Raw Data'!J2163, 0)</f>
        <v/>
      </c>
      <c r="K2168">
        <f>IF(AND('Raw Data'!I2163&gt;'Raw Data'!J2163, 'Raw Data'!D2163&gt;'Raw Data'!E2163), 'Raw Data'!I2163, 0)</f>
        <v/>
      </c>
      <c r="L2168">
        <f>IF('Raw Data'!E2163-'Raw Data'!D2163&gt;3, 'Raw Data'!N2163, 0)</f>
        <v/>
      </c>
      <c r="M2168">
        <f>IF('Raw Data'!D2163-'Raw Data'!E2163&gt;3, 'Raw Data'!M2163, 0)</f>
        <v/>
      </c>
      <c r="N2168">
        <f>IF(ISBLANK('Raw Data'!D2163),0,IF(AND('Raw Data'!E2163&gt;'Raw Data'!D2163,'Raw Data'!E2163-'Raw Data'!D2163&gt;0,'Raw Data'!E2163-'Raw Data'!D2163&lt;4),'Raw Data'!L2163, 0))</f>
        <v/>
      </c>
      <c r="O2168">
        <f>IF(ISBLANK('Raw Data'!D2163),0,IF(AND('Raw Data'!E2163&gt;'Raw Data'!D2163,'Raw Data'!E2163-'Raw Data'!D2163&gt;0,'Raw Data'!D2163-'Raw Data'!E2163&lt;4),'Raw Data'!K2163, 0))</f>
        <v/>
      </c>
      <c r="P2168">
        <f>IF('Raw Data'!E2163-'Raw Data'!D2163&gt;3, 'Raw Data'!N2163, IF('Raw Data'!D2163-'Raw Data'!E2163&gt;3, 'Raw Data'!M2163, 0))</f>
        <v/>
      </c>
      <c r="Q2168">
        <f>IF(ISBLANK('Raw Data'!E2163),0,IF(AND('Raw Data'!E2163-'Raw Data'!D2163&lt;4,'Raw Data'!E2163-'Raw Data'!D2163&gt;0),'Raw Data'!L2163,IF(AND('Raw Data'!D2163&gt;'Raw Data'!E2163,'Raw Data'!D2163-'Raw Data'!E2163&gt;0),'Raw Data'!K2163,0)))</f>
        <v/>
      </c>
      <c r="R2168">
        <f>IF(ISBLANK('Raw Data'!K2163),0,IFERROR(IF(MATCH(SMALL('Raw Data'!K2163:N2163,1),L2168:O2168,0),SMALL('Raw Data'!K2163:N2163,1)),0))</f>
        <v/>
      </c>
      <c r="S2168">
        <f>IF(ISBLANK('Raw Data'!K2163),0,IFERROR(IF(MATCH(SMALL('Raw Data'!K2163:N2163,2),L2168:O2168,0),SMALL('Raw Data'!K2163:N2163,2)),0))</f>
        <v/>
      </c>
      <c r="T2168">
        <f>IF(ISBLANK('Raw Data'!K2163),0,IFERROR(IF(MATCH(SMALL('Raw Data'!K2163:N2163,3),L2168:O2168,0),SMALL('Raw Data'!K2163:N2163,3)),0))</f>
        <v/>
      </c>
      <c r="U2168">
        <f>IF(ISBLANK('Raw Data'!K2163),0,IFERROR(IF(MATCH(SMALL('Raw Data'!K2163:N2163,4),L2168:O2168,0),SMALL('Raw Data'!K2163:N2163,4)),0))</f>
        <v/>
      </c>
      <c r="V2168">
        <f>IF(AND('Raw Data'!D2163&lt;3, 'Raw Data'!E2163&lt;3, 'Raw Data'!A2163&gt;0), 'Raw Data'!AF2163, 0)</f>
        <v/>
      </c>
      <c r="W2168">
        <f>IF(AND('Raw Data'!D2163&lt;4, 'Raw Data'!E2163&lt;4, 'Raw Data'!A2163&gt;0), 'Raw Data'!AI2163, 0)</f>
        <v/>
      </c>
      <c r="X2168">
        <f>IF(AND('Raw Data'!D2163&lt;5, 'Raw Data'!E2163&lt;5, 'Raw Data'!A2163&gt;0), 'Raw Data'!AL2163, 0)</f>
        <v/>
      </c>
      <c r="Y2168">
        <f>IF(AND('Raw Data'!D2163&lt;6, 'Raw Data'!E2163&lt;6, 'Raw Data'!A2163&gt;0), 'Raw Data'!AO2163, 0)</f>
        <v/>
      </c>
      <c r="Z2168">
        <f>IF(ISBLANK('Raw Data'!D2163), 0, IF('Raw Data'!D2163-'Raw Data'!E2163&gt;1, 'Raw Data'!AW2163, 0))</f>
        <v/>
      </c>
      <c r="AA2168">
        <f>IF(ISBLANK('Raw Data'!A2163), 0, IF(ABS('Raw Data'!D2163-'Raw Data'!E2163)&lt;2, 'Raw Data'!AX2163, 0))</f>
        <v/>
      </c>
      <c r="AB2168">
        <f>IF(ISBLANK('Raw Data'!D2163), 0, IF('Raw Data'!E2163-'Raw Data'!D2163&gt;1, 'Raw Data'!AY2163, 0))</f>
        <v/>
      </c>
      <c r="AC2168">
        <f>IF(ISBLANK('Raw Data'!D2163), 0, IF('Raw Data'!D2163-'Raw Data'!E2163&gt;2, 'Raw Data'!AZ2163, 0))</f>
        <v/>
      </c>
      <c r="AD2168">
        <f>IF(ISBLANK('Raw Data'!A2163), 0, IF(ABS('Raw Data'!D2163-'Raw Data'!E2163)&lt;3, 'Raw Data'!BA2163, 0))</f>
        <v/>
      </c>
      <c r="AE2168">
        <f>IF(ISBLANK('Raw Data'!D2163), 0, IF('Raw Data'!E2163-'Raw Data'!D2163&gt;2, 'Raw Data'!BB2163, 0))</f>
        <v/>
      </c>
      <c r="AF2168">
        <f>IF(ISBLANK('Raw Data'!D2163), 0, IF('Raw Data'!D2163-'Raw Data'!E2163&gt;3, 'Raw Data'!BC2163, 0))</f>
        <v/>
      </c>
      <c r="AG2168">
        <f>IF(ISBLANK('Raw Data'!A2163), 0, IF(ABS('Raw Data'!D2163-'Raw Data'!E2163)&lt;4, 'Raw Data'!BD2163, 0))</f>
        <v/>
      </c>
      <c r="AH2168">
        <f>IF(ISBLANK('Raw Data'!D2163), 0, IF('Raw Data'!E2163-'Raw Data'!D2163&gt;3, 'Raw Data'!BE2163, 0))</f>
        <v/>
      </c>
      <c r="AI2168">
        <f>IF(SUM('Raw Data'!D2163:E2163)&gt;'Raw Data'!F2163, 'Raw Data'!G2163, 0)</f>
        <v/>
      </c>
      <c r="AJ2168">
        <f>IF(ISBLANK('Raw Data'!D2163), 0, IF(SUM('Raw Data'!D2163:E2163)&lt;'Raw Data'!F2163, 'Raw Data'!H2163, 0))</f>
        <v/>
      </c>
      <c r="AK2168">
        <f>IF(ISBLANK('Raw Data'!A2163), 0, IF(AND('Raw Data'!D2163&lt;3, 'Raw Data'!E2163&lt;3, 'Raw Data'!F2163&lt;BB$2), 'Raw Data'!AF2163, 0))</f>
        <v/>
      </c>
      <c r="AL2168">
        <f>IF(ISBLANK('Raw Data'!A2163), 0, IF(AND('Raw Data'!D2163&lt;4, 'Raw Data'!E2163&lt;4, 'Raw Data'!F2163&lt;BB$2), 'Raw Data'!AI2163, 0))</f>
        <v/>
      </c>
      <c r="AM2168">
        <f>IF(ISBLANK('Raw Data'!A2163), 0, IF(AND('Raw Data'!D2163&lt;5, 'Raw Data'!E2163&lt;5, 'Raw Data'!F2163&lt;BB$2), 'Raw Data'!AL2163, 0))</f>
        <v/>
      </c>
      <c r="AN2168">
        <f>IF(ISBLANK('Raw Data'!A2163), 0, IF(AND('Raw Data'!D2163&lt;6, 'Raw Data'!E2163&lt;6, 'Raw Data'!F2163&lt;BB$2), 'Raw Data'!AO2163, 0))</f>
        <v/>
      </c>
      <c r="AO2168">
        <f>IF(ISBLANK('Raw Data'!A2163), 0, IF(AND('Raw Data'!I2163&lt;Analysis!$BC$2, 'Raw Data'!D2163-'Raw Data'!E2163&gt;1), 'Raw Data'!AW2163, IF(AND('Raw Data'!J2163&lt;Analysis!$BC$2, 'Raw Data'!E2163-'Raw Data'!D2163&gt;1), 'Raw Data'!AY2163, 0)))</f>
        <v/>
      </c>
      <c r="AP2168">
        <f>IF(ISBLANK('Raw Data'!A2163), 0, IF(AND('Raw Data'!I2163&lt;Analysis!$BC$2, 'Raw Data'!D2163-'Raw Data'!E2163&gt;2), 'Raw Data'!AZ2163, IF(AND('Raw Data'!J2163&lt;Analysis!$BC$2, 'Raw Data'!E2163-'Raw Data'!D2163&gt;2), 'Raw Data'!BB2163, 0)))</f>
        <v/>
      </c>
      <c r="AQ2168">
        <f>IF(ISBLANK('Raw Data'!A2163), 0, IF(AND('Raw Data'!I2163&lt;Analysis!$BC$2, 'Raw Data'!D2163-'Raw Data'!E2163&gt;3), 'Raw Data'!BC2163, IF(AND('Raw Data'!J2163&lt;Analysis!$BC$2, 'Raw Data'!E2163-'Raw Data'!D2163&gt;3), 'Raw Data'!BE2163, 0)))</f>
        <v/>
      </c>
      <c r="AR2168">
        <f>IF('Hidden Analysiss'!D2164=1,IF(ABS('Raw Data'!E2163-'Raw Data'!D2163)&lt;2,'Raw Data'!AX2163,0), 0)</f>
        <v/>
      </c>
      <c r="AS2168">
        <f>IF('Hidden Analysiss'!D2164=1,IF(ABS('Raw Data'!E2163-'Raw Data'!D2163)&lt;3,'Raw Data'!BA2163,0), 0)</f>
        <v/>
      </c>
      <c r="AT2168">
        <f>IF('Hidden Analysiss'!D2164=1,IF(ABS('Raw Data'!E2163-'Raw Data'!D2163)&lt;4,'Raw Data'!BD2163,0), 0)</f>
        <v/>
      </c>
      <c r="AU2168">
        <f>IF(AND('Hidden Analysiss'!E2164=1, ABS('Raw Data'!E2163-'Raw Data'!D2163)&lt;2), 'Raw Data'!AX2163, 0)</f>
        <v/>
      </c>
      <c r="AV2168">
        <f>IF(AND('Hidden Analysiss'!E2164=1, ABS('Raw Data'!E2163-'Raw Data'!D2163)&lt;3), 'Raw Data'!BA2163, 0)</f>
        <v/>
      </c>
      <c r="AW2168">
        <f>IF(AND('Hidden Analysiss'!E2164=1, ABS('Raw Data'!E2163-'Raw Data'!D2163)&lt;3), 'Raw Data'!BD2163, 0)</f>
        <v/>
      </c>
    </row>
    <row r="2169">
      <c r="A2169" s="1">
        <f>'Raw Data'!A2164</f>
        <v/>
      </c>
      <c r="B2169">
        <f>IF('Raw Data'!E2164&gt;'Raw Data'!D2164, 'Raw Data'!J2164, 0)</f>
        <v/>
      </c>
      <c r="C2169">
        <f>IF('Raw Data'!D2164&gt;'Raw Data'!E2164, 'Raw Data'!I2164, 0)</f>
        <v/>
      </c>
      <c r="D2169">
        <f>SUM(G2169:H2169)</f>
        <v/>
      </c>
      <c r="E2169">
        <f>IF(AND('Raw Data'!J2164&lt;'Raw Data'!I2164,'Raw Data'!E2164&gt;'Raw Data'!D2164,'Raw Data'!E2164-'Raw Data'!D2164&gt;3),'Raw Data'!N2164,IF(AND('Raw Data'!I2164&lt;'Raw Data'!J2164,'Raw Data'!D2164&gt;'Raw Data'!E2164,'Raw Data'!D2164-'Raw Data'!E2164&gt;3),'Raw Data'!M2164,0))</f>
        <v/>
      </c>
      <c r="F2169">
        <f>IF(AND('Raw Data'!J2164&lt;'Raw Data'!I2164,'Raw Data'!E2164&gt;'Raw Data'!D2164,'Raw Data'!E2164-'Raw Data'!D2164&lt;4),'Raw Data'!L2164,IF(AND('Raw Data'!I2164&lt;'Raw Data'!J2164,'Raw Data'!D2164&gt;'Raw Data'!E2164,'Raw Data'!D2164-'Raw Data'!E2164&lt;4),'Raw Data'!K2164,0))</f>
        <v/>
      </c>
      <c r="G2169">
        <f>IF(AND('Raw Data'!J2164&lt;'Raw Data'!I2164, 'Raw Data'!E2164&gt;'Raw Data'!D2164), 'Raw Data'!J2164, 0)</f>
        <v/>
      </c>
      <c r="H2169">
        <f>IF(AND('Raw Data'!J2164&gt;'Raw Data'!I2164, 'Raw Data'!E2164&lt;'Raw Data'!D2164), 'Raw Data'!I2164, 0)</f>
        <v/>
      </c>
      <c r="I2169">
        <f>SUM(J2169:K2169)</f>
        <v/>
      </c>
      <c r="J2169">
        <f>IF(AND('Raw Data'!J2164&gt;'Raw Data'!I2164, 'Raw Data'!E2164&gt;'Raw Data'!D2164), 'Raw Data'!J2164, 0)</f>
        <v/>
      </c>
      <c r="K2169">
        <f>IF(AND('Raw Data'!I2164&gt;'Raw Data'!J2164, 'Raw Data'!D2164&gt;'Raw Data'!E2164), 'Raw Data'!I2164, 0)</f>
        <v/>
      </c>
      <c r="L2169">
        <f>IF('Raw Data'!E2164-'Raw Data'!D2164&gt;3, 'Raw Data'!N2164, 0)</f>
        <v/>
      </c>
      <c r="M2169">
        <f>IF('Raw Data'!D2164-'Raw Data'!E2164&gt;3, 'Raw Data'!M2164, 0)</f>
        <v/>
      </c>
      <c r="N2169">
        <f>IF(ISBLANK('Raw Data'!D2164),0,IF(AND('Raw Data'!E2164&gt;'Raw Data'!D2164,'Raw Data'!E2164-'Raw Data'!D2164&gt;0,'Raw Data'!E2164-'Raw Data'!D2164&lt;4),'Raw Data'!L2164, 0))</f>
        <v/>
      </c>
      <c r="O2169">
        <f>IF(ISBLANK('Raw Data'!D2164),0,IF(AND('Raw Data'!E2164&gt;'Raw Data'!D2164,'Raw Data'!E2164-'Raw Data'!D2164&gt;0,'Raw Data'!D2164-'Raw Data'!E2164&lt;4),'Raw Data'!K2164, 0))</f>
        <v/>
      </c>
      <c r="P2169">
        <f>IF('Raw Data'!E2164-'Raw Data'!D2164&gt;3, 'Raw Data'!N2164, IF('Raw Data'!D2164-'Raw Data'!E2164&gt;3, 'Raw Data'!M2164, 0))</f>
        <v/>
      </c>
      <c r="Q2169">
        <f>IF(ISBLANK('Raw Data'!E2164),0,IF(AND('Raw Data'!E2164-'Raw Data'!D2164&lt;4,'Raw Data'!E2164-'Raw Data'!D2164&gt;0),'Raw Data'!L2164,IF(AND('Raw Data'!D2164&gt;'Raw Data'!E2164,'Raw Data'!D2164-'Raw Data'!E2164&gt;0),'Raw Data'!K2164,0)))</f>
        <v/>
      </c>
      <c r="R2169">
        <f>IF(ISBLANK('Raw Data'!K2164),0,IFERROR(IF(MATCH(SMALL('Raw Data'!K2164:N2164,1),L2169:O2169,0),SMALL('Raw Data'!K2164:N2164,1)),0))</f>
        <v/>
      </c>
      <c r="S2169">
        <f>IF(ISBLANK('Raw Data'!K2164),0,IFERROR(IF(MATCH(SMALL('Raw Data'!K2164:N2164,2),L2169:O2169,0),SMALL('Raw Data'!K2164:N2164,2)),0))</f>
        <v/>
      </c>
      <c r="T2169">
        <f>IF(ISBLANK('Raw Data'!K2164),0,IFERROR(IF(MATCH(SMALL('Raw Data'!K2164:N2164,3),L2169:O2169,0),SMALL('Raw Data'!K2164:N2164,3)),0))</f>
        <v/>
      </c>
      <c r="U2169">
        <f>IF(ISBLANK('Raw Data'!K2164),0,IFERROR(IF(MATCH(SMALL('Raw Data'!K2164:N2164,4),L2169:O2169,0),SMALL('Raw Data'!K2164:N2164,4)),0))</f>
        <v/>
      </c>
      <c r="V2169">
        <f>IF(AND('Raw Data'!D2164&lt;3, 'Raw Data'!E2164&lt;3, 'Raw Data'!A2164&gt;0), 'Raw Data'!AF2164, 0)</f>
        <v/>
      </c>
      <c r="W2169">
        <f>IF(AND('Raw Data'!D2164&lt;4, 'Raw Data'!E2164&lt;4, 'Raw Data'!A2164&gt;0), 'Raw Data'!AI2164, 0)</f>
        <v/>
      </c>
      <c r="X2169">
        <f>IF(AND('Raw Data'!D2164&lt;5, 'Raw Data'!E2164&lt;5, 'Raw Data'!A2164&gt;0), 'Raw Data'!AL2164, 0)</f>
        <v/>
      </c>
      <c r="Y2169">
        <f>IF(AND('Raw Data'!D2164&lt;6, 'Raw Data'!E2164&lt;6, 'Raw Data'!A2164&gt;0), 'Raw Data'!AO2164, 0)</f>
        <v/>
      </c>
      <c r="Z2169">
        <f>IF(ISBLANK('Raw Data'!D2164), 0, IF('Raw Data'!D2164-'Raw Data'!E2164&gt;1, 'Raw Data'!AW2164, 0))</f>
        <v/>
      </c>
      <c r="AA2169">
        <f>IF(ISBLANK('Raw Data'!A2164), 0, IF(ABS('Raw Data'!D2164-'Raw Data'!E2164)&lt;2, 'Raw Data'!AX2164, 0))</f>
        <v/>
      </c>
      <c r="AB2169">
        <f>IF(ISBLANK('Raw Data'!D2164), 0, IF('Raw Data'!E2164-'Raw Data'!D2164&gt;1, 'Raw Data'!AY2164, 0))</f>
        <v/>
      </c>
      <c r="AC2169">
        <f>IF(ISBLANK('Raw Data'!D2164), 0, IF('Raw Data'!D2164-'Raw Data'!E2164&gt;2, 'Raw Data'!AZ2164, 0))</f>
        <v/>
      </c>
      <c r="AD2169">
        <f>IF(ISBLANK('Raw Data'!A2164), 0, IF(ABS('Raw Data'!D2164-'Raw Data'!E2164)&lt;3, 'Raw Data'!BA2164, 0))</f>
        <v/>
      </c>
      <c r="AE2169">
        <f>IF(ISBLANK('Raw Data'!D2164), 0, IF('Raw Data'!E2164-'Raw Data'!D2164&gt;2, 'Raw Data'!BB2164, 0))</f>
        <v/>
      </c>
      <c r="AF2169">
        <f>IF(ISBLANK('Raw Data'!D2164), 0, IF('Raw Data'!D2164-'Raw Data'!E2164&gt;3, 'Raw Data'!BC2164, 0))</f>
        <v/>
      </c>
      <c r="AG2169">
        <f>IF(ISBLANK('Raw Data'!A2164), 0, IF(ABS('Raw Data'!D2164-'Raw Data'!E2164)&lt;4, 'Raw Data'!BD2164, 0))</f>
        <v/>
      </c>
      <c r="AH2169">
        <f>IF(ISBLANK('Raw Data'!D2164), 0, IF('Raw Data'!E2164-'Raw Data'!D2164&gt;3, 'Raw Data'!BE2164, 0))</f>
        <v/>
      </c>
      <c r="AI2169">
        <f>IF(SUM('Raw Data'!D2164:E2164)&gt;'Raw Data'!F2164, 'Raw Data'!G2164, 0)</f>
        <v/>
      </c>
      <c r="AJ2169">
        <f>IF(ISBLANK('Raw Data'!D2164), 0, IF(SUM('Raw Data'!D2164:E2164)&lt;'Raw Data'!F2164, 'Raw Data'!H2164, 0))</f>
        <v/>
      </c>
      <c r="AK2169">
        <f>IF(ISBLANK('Raw Data'!A2164), 0, IF(AND('Raw Data'!D2164&lt;3, 'Raw Data'!E2164&lt;3, 'Raw Data'!F2164&lt;BB$2), 'Raw Data'!AF2164, 0))</f>
        <v/>
      </c>
      <c r="AL2169">
        <f>IF(ISBLANK('Raw Data'!A2164), 0, IF(AND('Raw Data'!D2164&lt;4, 'Raw Data'!E2164&lt;4, 'Raw Data'!F2164&lt;BB$2), 'Raw Data'!AI2164, 0))</f>
        <v/>
      </c>
      <c r="AM2169">
        <f>IF(ISBLANK('Raw Data'!A2164), 0, IF(AND('Raw Data'!D2164&lt;5, 'Raw Data'!E2164&lt;5, 'Raw Data'!F2164&lt;BB$2), 'Raw Data'!AL2164, 0))</f>
        <v/>
      </c>
      <c r="AN2169">
        <f>IF(ISBLANK('Raw Data'!A2164), 0, IF(AND('Raw Data'!D2164&lt;6, 'Raw Data'!E2164&lt;6, 'Raw Data'!F2164&lt;BB$2), 'Raw Data'!AO2164, 0))</f>
        <v/>
      </c>
      <c r="AO2169">
        <f>IF(ISBLANK('Raw Data'!A2164), 0, IF(AND('Raw Data'!I2164&lt;Analysis!$BC$2, 'Raw Data'!D2164-'Raw Data'!E2164&gt;1), 'Raw Data'!AW2164, IF(AND('Raw Data'!J2164&lt;Analysis!$BC$2, 'Raw Data'!E2164-'Raw Data'!D2164&gt;1), 'Raw Data'!AY2164, 0)))</f>
        <v/>
      </c>
      <c r="AP2169">
        <f>IF(ISBLANK('Raw Data'!A2164), 0, IF(AND('Raw Data'!I2164&lt;Analysis!$BC$2, 'Raw Data'!D2164-'Raw Data'!E2164&gt;2), 'Raw Data'!AZ2164, IF(AND('Raw Data'!J2164&lt;Analysis!$BC$2, 'Raw Data'!E2164-'Raw Data'!D2164&gt;2), 'Raw Data'!BB2164, 0)))</f>
        <v/>
      </c>
      <c r="AQ2169">
        <f>IF(ISBLANK('Raw Data'!A2164), 0, IF(AND('Raw Data'!I2164&lt;Analysis!$BC$2, 'Raw Data'!D2164-'Raw Data'!E2164&gt;3), 'Raw Data'!BC2164, IF(AND('Raw Data'!J2164&lt;Analysis!$BC$2, 'Raw Data'!E2164-'Raw Data'!D2164&gt;3), 'Raw Data'!BE2164, 0)))</f>
        <v/>
      </c>
      <c r="AR2169">
        <f>IF('Hidden Analysiss'!D2165=1,IF(ABS('Raw Data'!E2164-'Raw Data'!D2164)&lt;2,'Raw Data'!AX2164,0), 0)</f>
        <v/>
      </c>
      <c r="AS2169">
        <f>IF('Hidden Analysiss'!D2165=1,IF(ABS('Raw Data'!E2164-'Raw Data'!D2164)&lt;3,'Raw Data'!BA2164,0), 0)</f>
        <v/>
      </c>
      <c r="AT2169">
        <f>IF('Hidden Analysiss'!D2165=1,IF(ABS('Raw Data'!E2164-'Raw Data'!D2164)&lt;4,'Raw Data'!BD2164,0), 0)</f>
        <v/>
      </c>
      <c r="AU2169">
        <f>IF(AND('Hidden Analysiss'!E2165=1, ABS('Raw Data'!E2164-'Raw Data'!D2164)&lt;2), 'Raw Data'!AX2164, 0)</f>
        <v/>
      </c>
      <c r="AV2169">
        <f>IF(AND('Hidden Analysiss'!E2165=1, ABS('Raw Data'!E2164-'Raw Data'!D2164)&lt;3), 'Raw Data'!BA2164, 0)</f>
        <v/>
      </c>
      <c r="AW2169">
        <f>IF(AND('Hidden Analysiss'!E2165=1, ABS('Raw Data'!E2164-'Raw Data'!D2164)&lt;3), 'Raw Data'!BD2164, 0)</f>
        <v/>
      </c>
    </row>
    <row r="2170">
      <c r="A2170" s="1">
        <f>'Raw Data'!A2165</f>
        <v/>
      </c>
      <c r="B2170">
        <f>IF('Raw Data'!E2165&gt;'Raw Data'!D2165, 'Raw Data'!J2165, 0)</f>
        <v/>
      </c>
      <c r="C2170">
        <f>IF('Raw Data'!D2165&gt;'Raw Data'!E2165, 'Raw Data'!I2165, 0)</f>
        <v/>
      </c>
      <c r="D2170">
        <f>SUM(G2170:H2170)</f>
        <v/>
      </c>
      <c r="E2170">
        <f>IF(AND('Raw Data'!J2165&lt;'Raw Data'!I2165,'Raw Data'!E2165&gt;'Raw Data'!D2165,'Raw Data'!E2165-'Raw Data'!D2165&gt;3),'Raw Data'!N2165,IF(AND('Raw Data'!I2165&lt;'Raw Data'!J2165,'Raw Data'!D2165&gt;'Raw Data'!E2165,'Raw Data'!D2165-'Raw Data'!E2165&gt;3),'Raw Data'!M2165,0))</f>
        <v/>
      </c>
      <c r="F2170">
        <f>IF(AND('Raw Data'!J2165&lt;'Raw Data'!I2165,'Raw Data'!E2165&gt;'Raw Data'!D2165,'Raw Data'!E2165-'Raw Data'!D2165&lt;4),'Raw Data'!L2165,IF(AND('Raw Data'!I2165&lt;'Raw Data'!J2165,'Raw Data'!D2165&gt;'Raw Data'!E2165,'Raw Data'!D2165-'Raw Data'!E2165&lt;4),'Raw Data'!K2165,0))</f>
        <v/>
      </c>
      <c r="G2170">
        <f>IF(AND('Raw Data'!J2165&lt;'Raw Data'!I2165, 'Raw Data'!E2165&gt;'Raw Data'!D2165), 'Raw Data'!J2165, 0)</f>
        <v/>
      </c>
      <c r="H2170">
        <f>IF(AND('Raw Data'!J2165&gt;'Raw Data'!I2165, 'Raw Data'!E2165&lt;'Raw Data'!D2165), 'Raw Data'!I2165, 0)</f>
        <v/>
      </c>
      <c r="I2170">
        <f>SUM(J2170:K2170)</f>
        <v/>
      </c>
      <c r="J2170">
        <f>IF(AND('Raw Data'!J2165&gt;'Raw Data'!I2165, 'Raw Data'!E2165&gt;'Raw Data'!D2165), 'Raw Data'!J2165, 0)</f>
        <v/>
      </c>
      <c r="K2170">
        <f>IF(AND('Raw Data'!I2165&gt;'Raw Data'!J2165, 'Raw Data'!D2165&gt;'Raw Data'!E2165), 'Raw Data'!I2165, 0)</f>
        <v/>
      </c>
      <c r="L2170">
        <f>IF('Raw Data'!E2165-'Raw Data'!D2165&gt;3, 'Raw Data'!N2165, 0)</f>
        <v/>
      </c>
      <c r="M2170">
        <f>IF('Raw Data'!D2165-'Raw Data'!E2165&gt;3, 'Raw Data'!M2165, 0)</f>
        <v/>
      </c>
      <c r="N2170">
        <f>IF(ISBLANK('Raw Data'!D2165),0,IF(AND('Raw Data'!E2165&gt;'Raw Data'!D2165,'Raw Data'!E2165-'Raw Data'!D2165&gt;0,'Raw Data'!E2165-'Raw Data'!D2165&lt;4),'Raw Data'!L2165, 0))</f>
        <v/>
      </c>
      <c r="O2170">
        <f>IF(ISBLANK('Raw Data'!D2165),0,IF(AND('Raw Data'!E2165&gt;'Raw Data'!D2165,'Raw Data'!E2165-'Raw Data'!D2165&gt;0,'Raw Data'!D2165-'Raw Data'!E2165&lt;4),'Raw Data'!K2165, 0))</f>
        <v/>
      </c>
      <c r="P2170">
        <f>IF('Raw Data'!E2165-'Raw Data'!D2165&gt;3, 'Raw Data'!N2165, IF('Raw Data'!D2165-'Raw Data'!E2165&gt;3, 'Raw Data'!M2165, 0))</f>
        <v/>
      </c>
      <c r="Q2170">
        <f>IF(ISBLANK('Raw Data'!E2165),0,IF(AND('Raw Data'!E2165-'Raw Data'!D2165&lt;4,'Raw Data'!E2165-'Raw Data'!D2165&gt;0),'Raw Data'!L2165,IF(AND('Raw Data'!D2165&gt;'Raw Data'!E2165,'Raw Data'!D2165-'Raw Data'!E2165&gt;0),'Raw Data'!K2165,0)))</f>
        <v/>
      </c>
      <c r="R2170">
        <f>IF(ISBLANK('Raw Data'!K2165),0,IFERROR(IF(MATCH(SMALL('Raw Data'!K2165:N2165,1),L2170:O2170,0),SMALL('Raw Data'!K2165:N2165,1)),0))</f>
        <v/>
      </c>
      <c r="S2170">
        <f>IF(ISBLANK('Raw Data'!K2165),0,IFERROR(IF(MATCH(SMALL('Raw Data'!K2165:N2165,2),L2170:O2170,0),SMALL('Raw Data'!K2165:N2165,2)),0))</f>
        <v/>
      </c>
      <c r="T2170">
        <f>IF(ISBLANK('Raw Data'!K2165),0,IFERROR(IF(MATCH(SMALL('Raw Data'!K2165:N2165,3),L2170:O2170,0),SMALL('Raw Data'!K2165:N2165,3)),0))</f>
        <v/>
      </c>
      <c r="U2170">
        <f>IF(ISBLANK('Raw Data'!K2165),0,IFERROR(IF(MATCH(SMALL('Raw Data'!K2165:N2165,4),L2170:O2170,0),SMALL('Raw Data'!K2165:N2165,4)),0))</f>
        <v/>
      </c>
      <c r="V2170">
        <f>IF(AND('Raw Data'!D2165&lt;3, 'Raw Data'!E2165&lt;3, 'Raw Data'!A2165&gt;0), 'Raw Data'!AF2165, 0)</f>
        <v/>
      </c>
      <c r="W2170">
        <f>IF(AND('Raw Data'!D2165&lt;4, 'Raw Data'!E2165&lt;4, 'Raw Data'!A2165&gt;0), 'Raw Data'!AI2165, 0)</f>
        <v/>
      </c>
      <c r="X2170">
        <f>IF(AND('Raw Data'!D2165&lt;5, 'Raw Data'!E2165&lt;5, 'Raw Data'!A2165&gt;0), 'Raw Data'!AL2165, 0)</f>
        <v/>
      </c>
      <c r="Y2170">
        <f>IF(AND('Raw Data'!D2165&lt;6, 'Raw Data'!E2165&lt;6, 'Raw Data'!A2165&gt;0), 'Raw Data'!AO2165, 0)</f>
        <v/>
      </c>
      <c r="Z2170">
        <f>IF(ISBLANK('Raw Data'!D2165), 0, IF('Raw Data'!D2165-'Raw Data'!E2165&gt;1, 'Raw Data'!AW2165, 0))</f>
        <v/>
      </c>
      <c r="AA2170">
        <f>IF(ISBLANK('Raw Data'!A2165), 0, IF(ABS('Raw Data'!D2165-'Raw Data'!E2165)&lt;2, 'Raw Data'!AX2165, 0))</f>
        <v/>
      </c>
      <c r="AB2170">
        <f>IF(ISBLANK('Raw Data'!D2165), 0, IF('Raw Data'!E2165-'Raw Data'!D2165&gt;1, 'Raw Data'!AY2165, 0))</f>
        <v/>
      </c>
      <c r="AC2170">
        <f>IF(ISBLANK('Raw Data'!D2165), 0, IF('Raw Data'!D2165-'Raw Data'!E2165&gt;2, 'Raw Data'!AZ2165, 0))</f>
        <v/>
      </c>
      <c r="AD2170">
        <f>IF(ISBLANK('Raw Data'!A2165), 0, IF(ABS('Raw Data'!D2165-'Raw Data'!E2165)&lt;3, 'Raw Data'!BA2165, 0))</f>
        <v/>
      </c>
      <c r="AE2170">
        <f>IF(ISBLANK('Raw Data'!D2165), 0, IF('Raw Data'!E2165-'Raw Data'!D2165&gt;2, 'Raw Data'!BB2165, 0))</f>
        <v/>
      </c>
      <c r="AF2170">
        <f>IF(ISBLANK('Raw Data'!D2165), 0, IF('Raw Data'!D2165-'Raw Data'!E2165&gt;3, 'Raw Data'!BC2165, 0))</f>
        <v/>
      </c>
      <c r="AG2170">
        <f>IF(ISBLANK('Raw Data'!A2165), 0, IF(ABS('Raw Data'!D2165-'Raw Data'!E2165)&lt;4, 'Raw Data'!BD2165, 0))</f>
        <v/>
      </c>
      <c r="AH2170">
        <f>IF(ISBLANK('Raw Data'!D2165), 0, IF('Raw Data'!E2165-'Raw Data'!D2165&gt;3, 'Raw Data'!BE2165, 0))</f>
        <v/>
      </c>
      <c r="AI2170">
        <f>IF(SUM('Raw Data'!D2165:E2165)&gt;'Raw Data'!F2165, 'Raw Data'!G2165, 0)</f>
        <v/>
      </c>
      <c r="AJ2170">
        <f>IF(ISBLANK('Raw Data'!D2165), 0, IF(SUM('Raw Data'!D2165:E2165)&lt;'Raw Data'!F2165, 'Raw Data'!H2165, 0))</f>
        <v/>
      </c>
      <c r="AK2170">
        <f>IF(ISBLANK('Raw Data'!A2165), 0, IF(AND('Raw Data'!D2165&lt;3, 'Raw Data'!E2165&lt;3, 'Raw Data'!F2165&lt;BB$2), 'Raw Data'!AF2165, 0))</f>
        <v/>
      </c>
      <c r="AL2170">
        <f>IF(ISBLANK('Raw Data'!A2165), 0, IF(AND('Raw Data'!D2165&lt;4, 'Raw Data'!E2165&lt;4, 'Raw Data'!F2165&lt;BB$2), 'Raw Data'!AI2165, 0))</f>
        <v/>
      </c>
      <c r="AM2170">
        <f>IF(ISBLANK('Raw Data'!A2165), 0, IF(AND('Raw Data'!D2165&lt;5, 'Raw Data'!E2165&lt;5, 'Raw Data'!F2165&lt;BB$2), 'Raw Data'!AL2165, 0))</f>
        <v/>
      </c>
      <c r="AN2170">
        <f>IF(ISBLANK('Raw Data'!A2165), 0, IF(AND('Raw Data'!D2165&lt;6, 'Raw Data'!E2165&lt;6, 'Raw Data'!F2165&lt;BB$2), 'Raw Data'!AO2165, 0))</f>
        <v/>
      </c>
      <c r="AO2170">
        <f>IF(ISBLANK('Raw Data'!A2165), 0, IF(AND('Raw Data'!I2165&lt;Analysis!$BC$2, 'Raw Data'!D2165-'Raw Data'!E2165&gt;1), 'Raw Data'!AW2165, IF(AND('Raw Data'!J2165&lt;Analysis!$BC$2, 'Raw Data'!E2165-'Raw Data'!D2165&gt;1), 'Raw Data'!AY2165, 0)))</f>
        <v/>
      </c>
      <c r="AP2170">
        <f>IF(ISBLANK('Raw Data'!A2165), 0, IF(AND('Raw Data'!I2165&lt;Analysis!$BC$2, 'Raw Data'!D2165-'Raw Data'!E2165&gt;2), 'Raw Data'!AZ2165, IF(AND('Raw Data'!J2165&lt;Analysis!$BC$2, 'Raw Data'!E2165-'Raw Data'!D2165&gt;2), 'Raw Data'!BB2165, 0)))</f>
        <v/>
      </c>
      <c r="AQ2170">
        <f>IF(ISBLANK('Raw Data'!A2165), 0, IF(AND('Raw Data'!I2165&lt;Analysis!$BC$2, 'Raw Data'!D2165-'Raw Data'!E2165&gt;3), 'Raw Data'!BC2165, IF(AND('Raw Data'!J2165&lt;Analysis!$BC$2, 'Raw Data'!E2165-'Raw Data'!D2165&gt;3), 'Raw Data'!BE2165, 0)))</f>
        <v/>
      </c>
      <c r="AR2170">
        <f>IF('Hidden Analysiss'!D2166=1,IF(ABS('Raw Data'!E2165-'Raw Data'!D2165)&lt;2,'Raw Data'!AX2165,0), 0)</f>
        <v/>
      </c>
      <c r="AS2170">
        <f>IF('Hidden Analysiss'!D2166=1,IF(ABS('Raw Data'!E2165-'Raw Data'!D2165)&lt;3,'Raw Data'!BA2165,0), 0)</f>
        <v/>
      </c>
      <c r="AT2170">
        <f>IF('Hidden Analysiss'!D2166=1,IF(ABS('Raw Data'!E2165-'Raw Data'!D2165)&lt;4,'Raw Data'!BD2165,0), 0)</f>
        <v/>
      </c>
      <c r="AU2170">
        <f>IF(AND('Hidden Analysiss'!E2166=1, ABS('Raw Data'!E2165-'Raw Data'!D2165)&lt;2), 'Raw Data'!AX2165, 0)</f>
        <v/>
      </c>
      <c r="AV2170">
        <f>IF(AND('Hidden Analysiss'!E2166=1, ABS('Raw Data'!E2165-'Raw Data'!D2165)&lt;3), 'Raw Data'!BA2165, 0)</f>
        <v/>
      </c>
      <c r="AW2170">
        <f>IF(AND('Hidden Analysiss'!E2166=1, ABS('Raw Data'!E2165-'Raw Data'!D2165)&lt;3), 'Raw Data'!BD2165, 0)</f>
        <v/>
      </c>
    </row>
    <row r="2171">
      <c r="A2171" s="1">
        <f>'Raw Data'!A2166</f>
        <v/>
      </c>
      <c r="B2171">
        <f>IF('Raw Data'!E2166&gt;'Raw Data'!D2166, 'Raw Data'!J2166, 0)</f>
        <v/>
      </c>
      <c r="C2171">
        <f>IF('Raw Data'!D2166&gt;'Raw Data'!E2166, 'Raw Data'!I2166, 0)</f>
        <v/>
      </c>
      <c r="D2171">
        <f>SUM(G2171:H2171)</f>
        <v/>
      </c>
      <c r="E2171">
        <f>IF(AND('Raw Data'!J2166&lt;'Raw Data'!I2166,'Raw Data'!E2166&gt;'Raw Data'!D2166,'Raw Data'!E2166-'Raw Data'!D2166&gt;3),'Raw Data'!N2166,IF(AND('Raw Data'!I2166&lt;'Raw Data'!J2166,'Raw Data'!D2166&gt;'Raw Data'!E2166,'Raw Data'!D2166-'Raw Data'!E2166&gt;3),'Raw Data'!M2166,0))</f>
        <v/>
      </c>
      <c r="F2171">
        <f>IF(AND('Raw Data'!J2166&lt;'Raw Data'!I2166,'Raw Data'!E2166&gt;'Raw Data'!D2166,'Raw Data'!E2166-'Raw Data'!D2166&lt;4),'Raw Data'!L2166,IF(AND('Raw Data'!I2166&lt;'Raw Data'!J2166,'Raw Data'!D2166&gt;'Raw Data'!E2166,'Raw Data'!D2166-'Raw Data'!E2166&lt;4),'Raw Data'!K2166,0))</f>
        <v/>
      </c>
      <c r="G2171">
        <f>IF(AND('Raw Data'!J2166&lt;'Raw Data'!I2166, 'Raw Data'!E2166&gt;'Raw Data'!D2166), 'Raw Data'!J2166, 0)</f>
        <v/>
      </c>
      <c r="H2171">
        <f>IF(AND('Raw Data'!J2166&gt;'Raw Data'!I2166, 'Raw Data'!E2166&lt;'Raw Data'!D2166), 'Raw Data'!I2166, 0)</f>
        <v/>
      </c>
      <c r="I2171">
        <f>SUM(J2171:K2171)</f>
        <v/>
      </c>
      <c r="J2171">
        <f>IF(AND('Raw Data'!J2166&gt;'Raw Data'!I2166, 'Raw Data'!E2166&gt;'Raw Data'!D2166), 'Raw Data'!J2166, 0)</f>
        <v/>
      </c>
      <c r="K2171">
        <f>IF(AND('Raw Data'!I2166&gt;'Raw Data'!J2166, 'Raw Data'!D2166&gt;'Raw Data'!E2166), 'Raw Data'!I2166, 0)</f>
        <v/>
      </c>
      <c r="L2171">
        <f>IF('Raw Data'!E2166-'Raw Data'!D2166&gt;3, 'Raw Data'!N2166, 0)</f>
        <v/>
      </c>
      <c r="M2171">
        <f>IF('Raw Data'!D2166-'Raw Data'!E2166&gt;3, 'Raw Data'!M2166, 0)</f>
        <v/>
      </c>
      <c r="N2171">
        <f>IF(ISBLANK('Raw Data'!D2166),0,IF(AND('Raw Data'!E2166&gt;'Raw Data'!D2166,'Raw Data'!E2166-'Raw Data'!D2166&gt;0,'Raw Data'!E2166-'Raw Data'!D2166&lt;4),'Raw Data'!L2166, 0))</f>
        <v/>
      </c>
      <c r="O2171">
        <f>IF(ISBLANK('Raw Data'!D2166),0,IF(AND('Raw Data'!E2166&gt;'Raw Data'!D2166,'Raw Data'!E2166-'Raw Data'!D2166&gt;0,'Raw Data'!D2166-'Raw Data'!E2166&lt;4),'Raw Data'!K2166, 0))</f>
        <v/>
      </c>
      <c r="P2171">
        <f>IF('Raw Data'!E2166-'Raw Data'!D2166&gt;3, 'Raw Data'!N2166, IF('Raw Data'!D2166-'Raw Data'!E2166&gt;3, 'Raw Data'!M2166, 0))</f>
        <v/>
      </c>
      <c r="Q2171">
        <f>IF(ISBLANK('Raw Data'!E2166),0,IF(AND('Raw Data'!E2166-'Raw Data'!D2166&lt;4,'Raw Data'!E2166-'Raw Data'!D2166&gt;0),'Raw Data'!L2166,IF(AND('Raw Data'!D2166&gt;'Raw Data'!E2166,'Raw Data'!D2166-'Raw Data'!E2166&gt;0),'Raw Data'!K2166,0)))</f>
        <v/>
      </c>
      <c r="R2171">
        <f>IF(ISBLANK('Raw Data'!K2166),0,IFERROR(IF(MATCH(SMALL('Raw Data'!K2166:N2166,1),L2171:O2171,0),SMALL('Raw Data'!K2166:N2166,1)),0))</f>
        <v/>
      </c>
      <c r="S2171">
        <f>IF(ISBLANK('Raw Data'!K2166),0,IFERROR(IF(MATCH(SMALL('Raw Data'!K2166:N2166,2),L2171:O2171,0),SMALL('Raw Data'!K2166:N2166,2)),0))</f>
        <v/>
      </c>
      <c r="T2171">
        <f>IF(ISBLANK('Raw Data'!K2166),0,IFERROR(IF(MATCH(SMALL('Raw Data'!K2166:N2166,3),L2171:O2171,0),SMALL('Raw Data'!K2166:N2166,3)),0))</f>
        <v/>
      </c>
      <c r="U2171">
        <f>IF(ISBLANK('Raw Data'!K2166),0,IFERROR(IF(MATCH(SMALL('Raw Data'!K2166:N2166,4),L2171:O2171,0),SMALL('Raw Data'!K2166:N2166,4)),0))</f>
        <v/>
      </c>
      <c r="V2171">
        <f>IF(AND('Raw Data'!D2166&lt;3, 'Raw Data'!E2166&lt;3, 'Raw Data'!A2166&gt;0), 'Raw Data'!AF2166, 0)</f>
        <v/>
      </c>
      <c r="W2171">
        <f>IF(AND('Raw Data'!D2166&lt;4, 'Raw Data'!E2166&lt;4, 'Raw Data'!A2166&gt;0), 'Raw Data'!AI2166, 0)</f>
        <v/>
      </c>
      <c r="X2171">
        <f>IF(AND('Raw Data'!D2166&lt;5, 'Raw Data'!E2166&lt;5, 'Raw Data'!A2166&gt;0), 'Raw Data'!AL2166, 0)</f>
        <v/>
      </c>
      <c r="Y2171">
        <f>IF(AND('Raw Data'!D2166&lt;6, 'Raw Data'!E2166&lt;6, 'Raw Data'!A2166&gt;0), 'Raw Data'!AO2166, 0)</f>
        <v/>
      </c>
      <c r="Z2171">
        <f>IF(ISBLANK('Raw Data'!D2166), 0, IF('Raw Data'!D2166-'Raw Data'!E2166&gt;1, 'Raw Data'!AW2166, 0))</f>
        <v/>
      </c>
      <c r="AA2171">
        <f>IF(ISBLANK('Raw Data'!A2166), 0, IF(ABS('Raw Data'!D2166-'Raw Data'!E2166)&lt;2, 'Raw Data'!AX2166, 0))</f>
        <v/>
      </c>
      <c r="AB2171">
        <f>IF(ISBLANK('Raw Data'!D2166), 0, IF('Raw Data'!E2166-'Raw Data'!D2166&gt;1, 'Raw Data'!AY2166, 0))</f>
        <v/>
      </c>
      <c r="AC2171">
        <f>IF(ISBLANK('Raw Data'!D2166), 0, IF('Raw Data'!D2166-'Raw Data'!E2166&gt;2, 'Raw Data'!AZ2166, 0))</f>
        <v/>
      </c>
      <c r="AD2171">
        <f>IF(ISBLANK('Raw Data'!A2166), 0, IF(ABS('Raw Data'!D2166-'Raw Data'!E2166)&lt;3, 'Raw Data'!BA2166, 0))</f>
        <v/>
      </c>
      <c r="AE2171">
        <f>IF(ISBLANK('Raw Data'!D2166), 0, IF('Raw Data'!E2166-'Raw Data'!D2166&gt;2, 'Raw Data'!BB2166, 0))</f>
        <v/>
      </c>
      <c r="AF2171">
        <f>IF(ISBLANK('Raw Data'!D2166), 0, IF('Raw Data'!D2166-'Raw Data'!E2166&gt;3, 'Raw Data'!BC2166, 0))</f>
        <v/>
      </c>
      <c r="AG2171">
        <f>IF(ISBLANK('Raw Data'!A2166), 0, IF(ABS('Raw Data'!D2166-'Raw Data'!E2166)&lt;4, 'Raw Data'!BD2166, 0))</f>
        <v/>
      </c>
      <c r="AH2171">
        <f>IF(ISBLANK('Raw Data'!D2166), 0, IF('Raw Data'!E2166-'Raw Data'!D2166&gt;3, 'Raw Data'!BE2166, 0))</f>
        <v/>
      </c>
      <c r="AI2171">
        <f>IF(SUM('Raw Data'!D2166:E2166)&gt;'Raw Data'!F2166, 'Raw Data'!G2166, 0)</f>
        <v/>
      </c>
      <c r="AJ2171">
        <f>IF(ISBLANK('Raw Data'!D2166), 0, IF(SUM('Raw Data'!D2166:E2166)&lt;'Raw Data'!F2166, 'Raw Data'!H2166, 0))</f>
        <v/>
      </c>
      <c r="AK2171">
        <f>IF(ISBLANK('Raw Data'!A2166), 0, IF(AND('Raw Data'!D2166&lt;3, 'Raw Data'!E2166&lt;3, 'Raw Data'!F2166&lt;BB$2), 'Raw Data'!AF2166, 0))</f>
        <v/>
      </c>
      <c r="AL2171">
        <f>IF(ISBLANK('Raw Data'!A2166), 0, IF(AND('Raw Data'!D2166&lt;4, 'Raw Data'!E2166&lt;4, 'Raw Data'!F2166&lt;BB$2), 'Raw Data'!AI2166, 0))</f>
        <v/>
      </c>
      <c r="AM2171">
        <f>IF(ISBLANK('Raw Data'!A2166), 0, IF(AND('Raw Data'!D2166&lt;5, 'Raw Data'!E2166&lt;5, 'Raw Data'!F2166&lt;BB$2), 'Raw Data'!AL2166, 0))</f>
        <v/>
      </c>
      <c r="AN2171">
        <f>IF(ISBLANK('Raw Data'!A2166), 0, IF(AND('Raw Data'!D2166&lt;6, 'Raw Data'!E2166&lt;6, 'Raw Data'!F2166&lt;BB$2), 'Raw Data'!AO2166, 0))</f>
        <v/>
      </c>
      <c r="AO2171">
        <f>IF(ISBLANK('Raw Data'!A2166), 0, IF(AND('Raw Data'!I2166&lt;Analysis!$BC$2, 'Raw Data'!D2166-'Raw Data'!E2166&gt;1), 'Raw Data'!AW2166, IF(AND('Raw Data'!J2166&lt;Analysis!$BC$2, 'Raw Data'!E2166-'Raw Data'!D2166&gt;1), 'Raw Data'!AY2166, 0)))</f>
        <v/>
      </c>
      <c r="AP2171">
        <f>IF(ISBLANK('Raw Data'!A2166), 0, IF(AND('Raw Data'!I2166&lt;Analysis!$BC$2, 'Raw Data'!D2166-'Raw Data'!E2166&gt;2), 'Raw Data'!AZ2166, IF(AND('Raw Data'!J2166&lt;Analysis!$BC$2, 'Raw Data'!E2166-'Raw Data'!D2166&gt;2), 'Raw Data'!BB2166, 0)))</f>
        <v/>
      </c>
      <c r="AQ2171">
        <f>IF(ISBLANK('Raw Data'!A2166), 0, IF(AND('Raw Data'!I2166&lt;Analysis!$BC$2, 'Raw Data'!D2166-'Raw Data'!E2166&gt;3), 'Raw Data'!BC2166, IF(AND('Raw Data'!J2166&lt;Analysis!$BC$2, 'Raw Data'!E2166-'Raw Data'!D2166&gt;3), 'Raw Data'!BE2166, 0)))</f>
        <v/>
      </c>
      <c r="AR2171">
        <f>IF('Hidden Analysiss'!D2167=1,IF(ABS('Raw Data'!E2166-'Raw Data'!D2166)&lt;2,'Raw Data'!AX2166,0), 0)</f>
        <v/>
      </c>
      <c r="AS2171">
        <f>IF('Hidden Analysiss'!D2167=1,IF(ABS('Raw Data'!E2166-'Raw Data'!D2166)&lt;3,'Raw Data'!BA2166,0), 0)</f>
        <v/>
      </c>
      <c r="AT2171">
        <f>IF('Hidden Analysiss'!D2167=1,IF(ABS('Raw Data'!E2166-'Raw Data'!D2166)&lt;4,'Raw Data'!BD2166,0), 0)</f>
        <v/>
      </c>
      <c r="AU2171">
        <f>IF(AND('Hidden Analysiss'!E2167=1, ABS('Raw Data'!E2166-'Raw Data'!D2166)&lt;2), 'Raw Data'!AX2166, 0)</f>
        <v/>
      </c>
      <c r="AV2171">
        <f>IF(AND('Hidden Analysiss'!E2167=1, ABS('Raw Data'!E2166-'Raw Data'!D2166)&lt;3), 'Raw Data'!BA2166, 0)</f>
        <v/>
      </c>
      <c r="AW2171">
        <f>IF(AND('Hidden Analysiss'!E2167=1, ABS('Raw Data'!E2166-'Raw Data'!D2166)&lt;3), 'Raw Data'!BD2166, 0)</f>
        <v/>
      </c>
    </row>
    <row r="2172">
      <c r="A2172" s="1">
        <f>'Raw Data'!A2167</f>
        <v/>
      </c>
      <c r="B2172">
        <f>IF('Raw Data'!E2167&gt;'Raw Data'!D2167, 'Raw Data'!J2167, 0)</f>
        <v/>
      </c>
      <c r="C2172">
        <f>IF('Raw Data'!D2167&gt;'Raw Data'!E2167, 'Raw Data'!I2167, 0)</f>
        <v/>
      </c>
      <c r="D2172">
        <f>SUM(G2172:H2172)</f>
        <v/>
      </c>
      <c r="E2172">
        <f>IF(AND('Raw Data'!J2167&lt;'Raw Data'!I2167,'Raw Data'!E2167&gt;'Raw Data'!D2167,'Raw Data'!E2167-'Raw Data'!D2167&gt;3),'Raw Data'!N2167,IF(AND('Raw Data'!I2167&lt;'Raw Data'!J2167,'Raw Data'!D2167&gt;'Raw Data'!E2167,'Raw Data'!D2167-'Raw Data'!E2167&gt;3),'Raw Data'!M2167,0))</f>
        <v/>
      </c>
      <c r="F2172">
        <f>IF(AND('Raw Data'!J2167&lt;'Raw Data'!I2167,'Raw Data'!E2167&gt;'Raw Data'!D2167,'Raw Data'!E2167-'Raw Data'!D2167&lt;4),'Raw Data'!L2167,IF(AND('Raw Data'!I2167&lt;'Raw Data'!J2167,'Raw Data'!D2167&gt;'Raw Data'!E2167,'Raw Data'!D2167-'Raw Data'!E2167&lt;4),'Raw Data'!K2167,0))</f>
        <v/>
      </c>
      <c r="G2172">
        <f>IF(AND('Raw Data'!J2167&lt;'Raw Data'!I2167, 'Raw Data'!E2167&gt;'Raw Data'!D2167), 'Raw Data'!J2167, 0)</f>
        <v/>
      </c>
      <c r="H2172">
        <f>IF(AND('Raw Data'!J2167&gt;'Raw Data'!I2167, 'Raw Data'!E2167&lt;'Raw Data'!D2167), 'Raw Data'!I2167, 0)</f>
        <v/>
      </c>
      <c r="I2172">
        <f>SUM(J2172:K2172)</f>
        <v/>
      </c>
      <c r="J2172">
        <f>IF(AND('Raw Data'!J2167&gt;'Raw Data'!I2167, 'Raw Data'!E2167&gt;'Raw Data'!D2167), 'Raw Data'!J2167, 0)</f>
        <v/>
      </c>
      <c r="K2172">
        <f>IF(AND('Raw Data'!I2167&gt;'Raw Data'!J2167, 'Raw Data'!D2167&gt;'Raw Data'!E2167), 'Raw Data'!I2167, 0)</f>
        <v/>
      </c>
      <c r="L2172">
        <f>IF('Raw Data'!E2167-'Raw Data'!D2167&gt;3, 'Raw Data'!N2167, 0)</f>
        <v/>
      </c>
      <c r="M2172">
        <f>IF('Raw Data'!D2167-'Raw Data'!E2167&gt;3, 'Raw Data'!M2167, 0)</f>
        <v/>
      </c>
      <c r="N2172">
        <f>IF(ISBLANK('Raw Data'!D2167),0,IF(AND('Raw Data'!E2167&gt;'Raw Data'!D2167,'Raw Data'!E2167-'Raw Data'!D2167&gt;0,'Raw Data'!E2167-'Raw Data'!D2167&lt;4),'Raw Data'!L2167, 0))</f>
        <v/>
      </c>
      <c r="O2172">
        <f>IF(ISBLANK('Raw Data'!D2167),0,IF(AND('Raw Data'!E2167&gt;'Raw Data'!D2167,'Raw Data'!E2167-'Raw Data'!D2167&gt;0,'Raw Data'!D2167-'Raw Data'!E2167&lt;4),'Raw Data'!K2167, 0))</f>
        <v/>
      </c>
      <c r="P2172">
        <f>IF('Raw Data'!E2167-'Raw Data'!D2167&gt;3, 'Raw Data'!N2167, IF('Raw Data'!D2167-'Raw Data'!E2167&gt;3, 'Raw Data'!M2167, 0))</f>
        <v/>
      </c>
      <c r="Q2172">
        <f>IF(ISBLANK('Raw Data'!E2167),0,IF(AND('Raw Data'!E2167-'Raw Data'!D2167&lt;4,'Raw Data'!E2167-'Raw Data'!D2167&gt;0),'Raw Data'!L2167,IF(AND('Raw Data'!D2167&gt;'Raw Data'!E2167,'Raw Data'!D2167-'Raw Data'!E2167&gt;0),'Raw Data'!K2167,0)))</f>
        <v/>
      </c>
      <c r="R2172">
        <f>IF(ISBLANK('Raw Data'!K2167),0,IFERROR(IF(MATCH(SMALL('Raw Data'!K2167:N2167,1),L2172:O2172,0),SMALL('Raw Data'!K2167:N2167,1)),0))</f>
        <v/>
      </c>
      <c r="S2172">
        <f>IF(ISBLANK('Raw Data'!K2167),0,IFERROR(IF(MATCH(SMALL('Raw Data'!K2167:N2167,2),L2172:O2172,0),SMALL('Raw Data'!K2167:N2167,2)),0))</f>
        <v/>
      </c>
      <c r="T2172">
        <f>IF(ISBLANK('Raw Data'!K2167),0,IFERROR(IF(MATCH(SMALL('Raw Data'!K2167:N2167,3),L2172:O2172,0),SMALL('Raw Data'!K2167:N2167,3)),0))</f>
        <v/>
      </c>
      <c r="U2172">
        <f>IF(ISBLANK('Raw Data'!K2167),0,IFERROR(IF(MATCH(SMALL('Raw Data'!K2167:N2167,4),L2172:O2172,0),SMALL('Raw Data'!K2167:N2167,4)),0))</f>
        <v/>
      </c>
      <c r="V2172">
        <f>IF(AND('Raw Data'!D2167&lt;3, 'Raw Data'!E2167&lt;3, 'Raw Data'!A2167&gt;0), 'Raw Data'!AF2167, 0)</f>
        <v/>
      </c>
      <c r="W2172">
        <f>IF(AND('Raw Data'!D2167&lt;4, 'Raw Data'!E2167&lt;4, 'Raw Data'!A2167&gt;0), 'Raw Data'!AI2167, 0)</f>
        <v/>
      </c>
      <c r="X2172">
        <f>IF(AND('Raw Data'!D2167&lt;5, 'Raw Data'!E2167&lt;5, 'Raw Data'!A2167&gt;0), 'Raw Data'!AL2167, 0)</f>
        <v/>
      </c>
      <c r="Y2172">
        <f>IF(AND('Raw Data'!D2167&lt;6, 'Raw Data'!E2167&lt;6, 'Raw Data'!A2167&gt;0), 'Raw Data'!AO2167, 0)</f>
        <v/>
      </c>
      <c r="Z2172">
        <f>IF(ISBLANK('Raw Data'!D2167), 0, IF('Raw Data'!D2167-'Raw Data'!E2167&gt;1, 'Raw Data'!AW2167, 0))</f>
        <v/>
      </c>
      <c r="AA2172">
        <f>IF(ISBLANK('Raw Data'!A2167), 0, IF(ABS('Raw Data'!D2167-'Raw Data'!E2167)&lt;2, 'Raw Data'!AX2167, 0))</f>
        <v/>
      </c>
      <c r="AB2172">
        <f>IF(ISBLANK('Raw Data'!D2167), 0, IF('Raw Data'!E2167-'Raw Data'!D2167&gt;1, 'Raw Data'!AY2167, 0))</f>
        <v/>
      </c>
      <c r="AC2172">
        <f>IF(ISBLANK('Raw Data'!D2167), 0, IF('Raw Data'!D2167-'Raw Data'!E2167&gt;2, 'Raw Data'!AZ2167, 0))</f>
        <v/>
      </c>
      <c r="AD2172">
        <f>IF(ISBLANK('Raw Data'!A2167), 0, IF(ABS('Raw Data'!D2167-'Raw Data'!E2167)&lt;3, 'Raw Data'!BA2167, 0))</f>
        <v/>
      </c>
      <c r="AE2172">
        <f>IF(ISBLANK('Raw Data'!D2167), 0, IF('Raw Data'!E2167-'Raw Data'!D2167&gt;2, 'Raw Data'!BB2167, 0))</f>
        <v/>
      </c>
      <c r="AF2172">
        <f>IF(ISBLANK('Raw Data'!D2167), 0, IF('Raw Data'!D2167-'Raw Data'!E2167&gt;3, 'Raw Data'!BC2167, 0))</f>
        <v/>
      </c>
      <c r="AG2172">
        <f>IF(ISBLANK('Raw Data'!A2167), 0, IF(ABS('Raw Data'!D2167-'Raw Data'!E2167)&lt;4, 'Raw Data'!BD2167, 0))</f>
        <v/>
      </c>
      <c r="AH2172">
        <f>IF(ISBLANK('Raw Data'!D2167), 0, IF('Raw Data'!E2167-'Raw Data'!D2167&gt;3, 'Raw Data'!BE2167, 0))</f>
        <v/>
      </c>
      <c r="AI2172">
        <f>IF(SUM('Raw Data'!D2167:E2167)&gt;'Raw Data'!F2167, 'Raw Data'!G2167, 0)</f>
        <v/>
      </c>
      <c r="AJ2172">
        <f>IF(ISBLANK('Raw Data'!D2167), 0, IF(SUM('Raw Data'!D2167:E2167)&lt;'Raw Data'!F2167, 'Raw Data'!H2167, 0))</f>
        <v/>
      </c>
      <c r="AK2172">
        <f>IF(ISBLANK('Raw Data'!A2167), 0, IF(AND('Raw Data'!D2167&lt;3, 'Raw Data'!E2167&lt;3, 'Raw Data'!F2167&lt;BB$2), 'Raw Data'!AF2167, 0))</f>
        <v/>
      </c>
      <c r="AL2172">
        <f>IF(ISBLANK('Raw Data'!A2167), 0, IF(AND('Raw Data'!D2167&lt;4, 'Raw Data'!E2167&lt;4, 'Raw Data'!F2167&lt;BB$2), 'Raw Data'!AI2167, 0))</f>
        <v/>
      </c>
      <c r="AM2172">
        <f>IF(ISBLANK('Raw Data'!A2167), 0, IF(AND('Raw Data'!D2167&lt;5, 'Raw Data'!E2167&lt;5, 'Raw Data'!F2167&lt;BB$2), 'Raw Data'!AL2167, 0))</f>
        <v/>
      </c>
      <c r="AN2172">
        <f>IF(ISBLANK('Raw Data'!A2167), 0, IF(AND('Raw Data'!D2167&lt;6, 'Raw Data'!E2167&lt;6, 'Raw Data'!F2167&lt;BB$2), 'Raw Data'!AO2167, 0))</f>
        <v/>
      </c>
      <c r="AO2172">
        <f>IF(ISBLANK('Raw Data'!A2167), 0, IF(AND('Raw Data'!I2167&lt;Analysis!$BC$2, 'Raw Data'!D2167-'Raw Data'!E2167&gt;1), 'Raw Data'!AW2167, IF(AND('Raw Data'!J2167&lt;Analysis!$BC$2, 'Raw Data'!E2167-'Raw Data'!D2167&gt;1), 'Raw Data'!AY2167, 0)))</f>
        <v/>
      </c>
      <c r="AP2172">
        <f>IF(ISBLANK('Raw Data'!A2167), 0, IF(AND('Raw Data'!I2167&lt;Analysis!$BC$2, 'Raw Data'!D2167-'Raw Data'!E2167&gt;2), 'Raw Data'!AZ2167, IF(AND('Raw Data'!J2167&lt;Analysis!$BC$2, 'Raw Data'!E2167-'Raw Data'!D2167&gt;2), 'Raw Data'!BB2167, 0)))</f>
        <v/>
      </c>
      <c r="AQ2172">
        <f>IF(ISBLANK('Raw Data'!A2167), 0, IF(AND('Raw Data'!I2167&lt;Analysis!$BC$2, 'Raw Data'!D2167-'Raw Data'!E2167&gt;3), 'Raw Data'!BC2167, IF(AND('Raw Data'!J2167&lt;Analysis!$BC$2, 'Raw Data'!E2167-'Raw Data'!D2167&gt;3), 'Raw Data'!BE2167, 0)))</f>
        <v/>
      </c>
      <c r="AR2172">
        <f>IF('Hidden Analysiss'!D2168=1,IF(ABS('Raw Data'!E2167-'Raw Data'!D2167)&lt;2,'Raw Data'!AX2167,0), 0)</f>
        <v/>
      </c>
      <c r="AS2172">
        <f>IF('Hidden Analysiss'!D2168=1,IF(ABS('Raw Data'!E2167-'Raw Data'!D2167)&lt;3,'Raw Data'!BA2167,0), 0)</f>
        <v/>
      </c>
      <c r="AT2172">
        <f>IF('Hidden Analysiss'!D2168=1,IF(ABS('Raw Data'!E2167-'Raw Data'!D2167)&lt;4,'Raw Data'!BD2167,0), 0)</f>
        <v/>
      </c>
      <c r="AU2172">
        <f>IF(AND('Hidden Analysiss'!E2168=1, ABS('Raw Data'!E2167-'Raw Data'!D2167)&lt;2), 'Raw Data'!AX2167, 0)</f>
        <v/>
      </c>
      <c r="AV2172">
        <f>IF(AND('Hidden Analysiss'!E2168=1, ABS('Raw Data'!E2167-'Raw Data'!D2167)&lt;3), 'Raw Data'!BA2167, 0)</f>
        <v/>
      </c>
      <c r="AW2172">
        <f>IF(AND('Hidden Analysiss'!E2168=1, ABS('Raw Data'!E2167-'Raw Data'!D2167)&lt;3), 'Raw Data'!BD2167, 0)</f>
        <v/>
      </c>
    </row>
    <row r="2173">
      <c r="A2173" s="1">
        <f>'Raw Data'!A2168</f>
        <v/>
      </c>
      <c r="B2173">
        <f>IF('Raw Data'!E2168&gt;'Raw Data'!D2168, 'Raw Data'!J2168, 0)</f>
        <v/>
      </c>
      <c r="C2173">
        <f>IF('Raw Data'!D2168&gt;'Raw Data'!E2168, 'Raw Data'!I2168, 0)</f>
        <v/>
      </c>
      <c r="D2173">
        <f>SUM(G2173:H2173)</f>
        <v/>
      </c>
      <c r="E2173">
        <f>IF(AND('Raw Data'!J2168&lt;'Raw Data'!I2168,'Raw Data'!E2168&gt;'Raw Data'!D2168,'Raw Data'!E2168-'Raw Data'!D2168&gt;3),'Raw Data'!N2168,IF(AND('Raw Data'!I2168&lt;'Raw Data'!J2168,'Raw Data'!D2168&gt;'Raw Data'!E2168,'Raw Data'!D2168-'Raw Data'!E2168&gt;3),'Raw Data'!M2168,0))</f>
        <v/>
      </c>
      <c r="F2173">
        <f>IF(AND('Raw Data'!J2168&lt;'Raw Data'!I2168,'Raw Data'!E2168&gt;'Raw Data'!D2168,'Raw Data'!E2168-'Raw Data'!D2168&lt;4),'Raw Data'!L2168,IF(AND('Raw Data'!I2168&lt;'Raw Data'!J2168,'Raw Data'!D2168&gt;'Raw Data'!E2168,'Raw Data'!D2168-'Raw Data'!E2168&lt;4),'Raw Data'!K2168,0))</f>
        <v/>
      </c>
      <c r="G2173">
        <f>IF(AND('Raw Data'!J2168&lt;'Raw Data'!I2168, 'Raw Data'!E2168&gt;'Raw Data'!D2168), 'Raw Data'!J2168, 0)</f>
        <v/>
      </c>
      <c r="H2173">
        <f>IF(AND('Raw Data'!J2168&gt;'Raw Data'!I2168, 'Raw Data'!E2168&lt;'Raw Data'!D2168), 'Raw Data'!I2168, 0)</f>
        <v/>
      </c>
      <c r="I2173">
        <f>SUM(J2173:K2173)</f>
        <v/>
      </c>
      <c r="J2173">
        <f>IF(AND('Raw Data'!J2168&gt;'Raw Data'!I2168, 'Raw Data'!E2168&gt;'Raw Data'!D2168), 'Raw Data'!J2168, 0)</f>
        <v/>
      </c>
      <c r="K2173">
        <f>IF(AND('Raw Data'!I2168&gt;'Raw Data'!J2168, 'Raw Data'!D2168&gt;'Raw Data'!E2168), 'Raw Data'!I2168, 0)</f>
        <v/>
      </c>
      <c r="L2173">
        <f>IF('Raw Data'!E2168-'Raw Data'!D2168&gt;3, 'Raw Data'!N2168, 0)</f>
        <v/>
      </c>
      <c r="M2173">
        <f>IF('Raw Data'!D2168-'Raw Data'!E2168&gt;3, 'Raw Data'!M2168, 0)</f>
        <v/>
      </c>
      <c r="N2173">
        <f>IF(ISBLANK('Raw Data'!D2168),0,IF(AND('Raw Data'!E2168&gt;'Raw Data'!D2168,'Raw Data'!E2168-'Raw Data'!D2168&gt;0,'Raw Data'!E2168-'Raw Data'!D2168&lt;4),'Raw Data'!L2168, 0))</f>
        <v/>
      </c>
      <c r="O2173">
        <f>IF(ISBLANK('Raw Data'!D2168),0,IF(AND('Raw Data'!E2168&gt;'Raw Data'!D2168,'Raw Data'!E2168-'Raw Data'!D2168&gt;0,'Raw Data'!D2168-'Raw Data'!E2168&lt;4),'Raw Data'!K2168, 0))</f>
        <v/>
      </c>
      <c r="P2173">
        <f>IF('Raw Data'!E2168-'Raw Data'!D2168&gt;3, 'Raw Data'!N2168, IF('Raw Data'!D2168-'Raw Data'!E2168&gt;3, 'Raw Data'!M2168, 0))</f>
        <v/>
      </c>
      <c r="Q2173">
        <f>IF(ISBLANK('Raw Data'!E2168),0,IF(AND('Raw Data'!E2168-'Raw Data'!D2168&lt;4,'Raw Data'!E2168-'Raw Data'!D2168&gt;0),'Raw Data'!L2168,IF(AND('Raw Data'!D2168&gt;'Raw Data'!E2168,'Raw Data'!D2168-'Raw Data'!E2168&gt;0),'Raw Data'!K2168,0)))</f>
        <v/>
      </c>
      <c r="R2173">
        <f>IF(ISBLANK('Raw Data'!K2168),0,IFERROR(IF(MATCH(SMALL('Raw Data'!K2168:N2168,1),L2173:O2173,0),SMALL('Raw Data'!K2168:N2168,1)),0))</f>
        <v/>
      </c>
      <c r="S2173">
        <f>IF(ISBLANK('Raw Data'!K2168),0,IFERROR(IF(MATCH(SMALL('Raw Data'!K2168:N2168,2),L2173:O2173,0),SMALL('Raw Data'!K2168:N2168,2)),0))</f>
        <v/>
      </c>
      <c r="T2173">
        <f>IF(ISBLANK('Raw Data'!K2168),0,IFERROR(IF(MATCH(SMALL('Raw Data'!K2168:N2168,3),L2173:O2173,0),SMALL('Raw Data'!K2168:N2168,3)),0))</f>
        <v/>
      </c>
      <c r="U2173">
        <f>IF(ISBLANK('Raw Data'!K2168),0,IFERROR(IF(MATCH(SMALL('Raw Data'!K2168:N2168,4),L2173:O2173,0),SMALL('Raw Data'!K2168:N2168,4)),0))</f>
        <v/>
      </c>
      <c r="V2173">
        <f>IF(AND('Raw Data'!D2168&lt;3, 'Raw Data'!E2168&lt;3, 'Raw Data'!A2168&gt;0), 'Raw Data'!AF2168, 0)</f>
        <v/>
      </c>
      <c r="W2173">
        <f>IF(AND('Raw Data'!D2168&lt;4, 'Raw Data'!E2168&lt;4, 'Raw Data'!A2168&gt;0), 'Raw Data'!AI2168, 0)</f>
        <v/>
      </c>
      <c r="X2173">
        <f>IF(AND('Raw Data'!D2168&lt;5, 'Raw Data'!E2168&lt;5, 'Raw Data'!A2168&gt;0), 'Raw Data'!AL2168, 0)</f>
        <v/>
      </c>
      <c r="Y2173">
        <f>IF(AND('Raw Data'!D2168&lt;6, 'Raw Data'!E2168&lt;6, 'Raw Data'!A2168&gt;0), 'Raw Data'!AO2168, 0)</f>
        <v/>
      </c>
      <c r="Z2173">
        <f>IF(ISBLANK('Raw Data'!D2168), 0, IF('Raw Data'!D2168-'Raw Data'!E2168&gt;1, 'Raw Data'!AW2168, 0))</f>
        <v/>
      </c>
      <c r="AA2173">
        <f>IF(ISBLANK('Raw Data'!A2168), 0, IF(ABS('Raw Data'!D2168-'Raw Data'!E2168)&lt;2, 'Raw Data'!AX2168, 0))</f>
        <v/>
      </c>
      <c r="AB2173">
        <f>IF(ISBLANK('Raw Data'!D2168), 0, IF('Raw Data'!E2168-'Raw Data'!D2168&gt;1, 'Raw Data'!AY2168, 0))</f>
        <v/>
      </c>
      <c r="AC2173">
        <f>IF(ISBLANK('Raw Data'!D2168), 0, IF('Raw Data'!D2168-'Raw Data'!E2168&gt;2, 'Raw Data'!AZ2168, 0))</f>
        <v/>
      </c>
      <c r="AD2173">
        <f>IF(ISBLANK('Raw Data'!A2168), 0, IF(ABS('Raw Data'!D2168-'Raw Data'!E2168)&lt;3, 'Raw Data'!BA2168, 0))</f>
        <v/>
      </c>
      <c r="AE2173">
        <f>IF(ISBLANK('Raw Data'!D2168), 0, IF('Raw Data'!E2168-'Raw Data'!D2168&gt;2, 'Raw Data'!BB2168, 0))</f>
        <v/>
      </c>
      <c r="AF2173">
        <f>IF(ISBLANK('Raw Data'!D2168), 0, IF('Raw Data'!D2168-'Raw Data'!E2168&gt;3, 'Raw Data'!BC2168, 0))</f>
        <v/>
      </c>
      <c r="AG2173">
        <f>IF(ISBLANK('Raw Data'!A2168), 0, IF(ABS('Raw Data'!D2168-'Raw Data'!E2168)&lt;4, 'Raw Data'!BD2168, 0))</f>
        <v/>
      </c>
      <c r="AH2173">
        <f>IF(ISBLANK('Raw Data'!D2168), 0, IF('Raw Data'!E2168-'Raw Data'!D2168&gt;3, 'Raw Data'!BE2168, 0))</f>
        <v/>
      </c>
      <c r="AI2173">
        <f>IF(SUM('Raw Data'!D2168:E2168)&gt;'Raw Data'!F2168, 'Raw Data'!G2168, 0)</f>
        <v/>
      </c>
      <c r="AJ2173">
        <f>IF(ISBLANK('Raw Data'!D2168), 0, IF(SUM('Raw Data'!D2168:E2168)&lt;'Raw Data'!F2168, 'Raw Data'!H2168, 0))</f>
        <v/>
      </c>
      <c r="AK2173">
        <f>IF(ISBLANK('Raw Data'!A2168), 0, IF(AND('Raw Data'!D2168&lt;3, 'Raw Data'!E2168&lt;3, 'Raw Data'!F2168&lt;BB$2), 'Raw Data'!AF2168, 0))</f>
        <v/>
      </c>
      <c r="AL2173">
        <f>IF(ISBLANK('Raw Data'!A2168), 0, IF(AND('Raw Data'!D2168&lt;4, 'Raw Data'!E2168&lt;4, 'Raw Data'!F2168&lt;BB$2), 'Raw Data'!AI2168, 0))</f>
        <v/>
      </c>
      <c r="AM2173">
        <f>IF(ISBLANK('Raw Data'!A2168), 0, IF(AND('Raw Data'!D2168&lt;5, 'Raw Data'!E2168&lt;5, 'Raw Data'!F2168&lt;BB$2), 'Raw Data'!AL2168, 0))</f>
        <v/>
      </c>
      <c r="AN2173">
        <f>IF(ISBLANK('Raw Data'!A2168), 0, IF(AND('Raw Data'!D2168&lt;6, 'Raw Data'!E2168&lt;6, 'Raw Data'!F2168&lt;BB$2), 'Raw Data'!AO2168, 0))</f>
        <v/>
      </c>
      <c r="AO2173">
        <f>IF(ISBLANK('Raw Data'!A2168), 0, IF(AND('Raw Data'!I2168&lt;Analysis!$BC$2, 'Raw Data'!D2168-'Raw Data'!E2168&gt;1), 'Raw Data'!AW2168, IF(AND('Raw Data'!J2168&lt;Analysis!$BC$2, 'Raw Data'!E2168-'Raw Data'!D2168&gt;1), 'Raw Data'!AY2168, 0)))</f>
        <v/>
      </c>
      <c r="AP2173">
        <f>IF(ISBLANK('Raw Data'!A2168), 0, IF(AND('Raw Data'!I2168&lt;Analysis!$BC$2, 'Raw Data'!D2168-'Raw Data'!E2168&gt;2), 'Raw Data'!AZ2168, IF(AND('Raw Data'!J2168&lt;Analysis!$BC$2, 'Raw Data'!E2168-'Raw Data'!D2168&gt;2), 'Raw Data'!BB2168, 0)))</f>
        <v/>
      </c>
      <c r="AQ2173">
        <f>IF(ISBLANK('Raw Data'!A2168), 0, IF(AND('Raw Data'!I2168&lt;Analysis!$BC$2, 'Raw Data'!D2168-'Raw Data'!E2168&gt;3), 'Raw Data'!BC2168, IF(AND('Raw Data'!J2168&lt;Analysis!$BC$2, 'Raw Data'!E2168-'Raw Data'!D2168&gt;3), 'Raw Data'!BE2168, 0)))</f>
        <v/>
      </c>
      <c r="AR2173">
        <f>IF('Hidden Analysiss'!D2169=1,IF(ABS('Raw Data'!E2168-'Raw Data'!D2168)&lt;2,'Raw Data'!AX2168,0), 0)</f>
        <v/>
      </c>
      <c r="AS2173">
        <f>IF('Hidden Analysiss'!D2169=1,IF(ABS('Raw Data'!E2168-'Raw Data'!D2168)&lt;3,'Raw Data'!BA2168,0), 0)</f>
        <v/>
      </c>
      <c r="AT2173">
        <f>IF('Hidden Analysiss'!D2169=1,IF(ABS('Raw Data'!E2168-'Raw Data'!D2168)&lt;4,'Raw Data'!BD2168,0), 0)</f>
        <v/>
      </c>
      <c r="AU2173">
        <f>IF(AND('Hidden Analysiss'!E2169=1, ABS('Raw Data'!E2168-'Raw Data'!D2168)&lt;2), 'Raw Data'!AX2168, 0)</f>
        <v/>
      </c>
      <c r="AV2173">
        <f>IF(AND('Hidden Analysiss'!E2169=1, ABS('Raw Data'!E2168-'Raw Data'!D2168)&lt;3), 'Raw Data'!BA2168, 0)</f>
        <v/>
      </c>
      <c r="AW2173">
        <f>IF(AND('Hidden Analysiss'!E2169=1, ABS('Raw Data'!E2168-'Raw Data'!D2168)&lt;3), 'Raw Data'!BD2168, 0)</f>
        <v/>
      </c>
    </row>
    <row r="2174">
      <c r="A2174" s="1">
        <f>'Raw Data'!A2169</f>
        <v/>
      </c>
      <c r="B2174">
        <f>IF('Raw Data'!E2169&gt;'Raw Data'!D2169, 'Raw Data'!J2169, 0)</f>
        <v/>
      </c>
      <c r="C2174">
        <f>IF('Raw Data'!D2169&gt;'Raw Data'!E2169, 'Raw Data'!I2169, 0)</f>
        <v/>
      </c>
      <c r="D2174">
        <f>SUM(G2174:H2174)</f>
        <v/>
      </c>
      <c r="E2174">
        <f>IF(AND('Raw Data'!J2169&lt;'Raw Data'!I2169,'Raw Data'!E2169&gt;'Raw Data'!D2169,'Raw Data'!E2169-'Raw Data'!D2169&gt;3),'Raw Data'!N2169,IF(AND('Raw Data'!I2169&lt;'Raw Data'!J2169,'Raw Data'!D2169&gt;'Raw Data'!E2169,'Raw Data'!D2169-'Raw Data'!E2169&gt;3),'Raw Data'!M2169,0))</f>
        <v/>
      </c>
      <c r="F2174">
        <f>IF(AND('Raw Data'!J2169&lt;'Raw Data'!I2169,'Raw Data'!E2169&gt;'Raw Data'!D2169,'Raw Data'!E2169-'Raw Data'!D2169&lt;4),'Raw Data'!L2169,IF(AND('Raw Data'!I2169&lt;'Raw Data'!J2169,'Raw Data'!D2169&gt;'Raw Data'!E2169,'Raw Data'!D2169-'Raw Data'!E2169&lt;4),'Raw Data'!K2169,0))</f>
        <v/>
      </c>
      <c r="G2174">
        <f>IF(AND('Raw Data'!J2169&lt;'Raw Data'!I2169, 'Raw Data'!E2169&gt;'Raw Data'!D2169), 'Raw Data'!J2169, 0)</f>
        <v/>
      </c>
      <c r="H2174">
        <f>IF(AND('Raw Data'!J2169&gt;'Raw Data'!I2169, 'Raw Data'!E2169&lt;'Raw Data'!D2169), 'Raw Data'!I2169, 0)</f>
        <v/>
      </c>
      <c r="I2174">
        <f>SUM(J2174:K2174)</f>
        <v/>
      </c>
      <c r="J2174">
        <f>IF(AND('Raw Data'!J2169&gt;'Raw Data'!I2169, 'Raw Data'!E2169&gt;'Raw Data'!D2169), 'Raw Data'!J2169, 0)</f>
        <v/>
      </c>
      <c r="K2174">
        <f>IF(AND('Raw Data'!I2169&gt;'Raw Data'!J2169, 'Raw Data'!D2169&gt;'Raw Data'!E2169), 'Raw Data'!I2169, 0)</f>
        <v/>
      </c>
      <c r="L2174">
        <f>IF('Raw Data'!E2169-'Raw Data'!D2169&gt;3, 'Raw Data'!N2169, 0)</f>
        <v/>
      </c>
      <c r="M2174">
        <f>IF('Raw Data'!D2169-'Raw Data'!E2169&gt;3, 'Raw Data'!M2169, 0)</f>
        <v/>
      </c>
      <c r="N2174">
        <f>IF(ISBLANK('Raw Data'!D2169),0,IF(AND('Raw Data'!E2169&gt;'Raw Data'!D2169,'Raw Data'!E2169-'Raw Data'!D2169&gt;0,'Raw Data'!E2169-'Raw Data'!D2169&lt;4),'Raw Data'!L2169, 0))</f>
        <v/>
      </c>
      <c r="O2174">
        <f>IF(ISBLANK('Raw Data'!D2169),0,IF(AND('Raw Data'!E2169&gt;'Raw Data'!D2169,'Raw Data'!E2169-'Raw Data'!D2169&gt;0,'Raw Data'!D2169-'Raw Data'!E2169&lt;4),'Raw Data'!K2169, 0))</f>
        <v/>
      </c>
      <c r="P2174">
        <f>IF('Raw Data'!E2169-'Raw Data'!D2169&gt;3, 'Raw Data'!N2169, IF('Raw Data'!D2169-'Raw Data'!E2169&gt;3, 'Raw Data'!M2169, 0))</f>
        <v/>
      </c>
      <c r="Q2174">
        <f>IF(ISBLANK('Raw Data'!E2169),0,IF(AND('Raw Data'!E2169-'Raw Data'!D2169&lt;4,'Raw Data'!E2169-'Raw Data'!D2169&gt;0),'Raw Data'!L2169,IF(AND('Raw Data'!D2169&gt;'Raw Data'!E2169,'Raw Data'!D2169-'Raw Data'!E2169&gt;0),'Raw Data'!K2169,0)))</f>
        <v/>
      </c>
      <c r="R2174">
        <f>IF(ISBLANK('Raw Data'!K2169),0,IFERROR(IF(MATCH(SMALL('Raw Data'!K2169:N2169,1),L2174:O2174,0),SMALL('Raw Data'!K2169:N2169,1)),0))</f>
        <v/>
      </c>
      <c r="S2174">
        <f>IF(ISBLANK('Raw Data'!K2169),0,IFERROR(IF(MATCH(SMALL('Raw Data'!K2169:N2169,2),L2174:O2174,0),SMALL('Raw Data'!K2169:N2169,2)),0))</f>
        <v/>
      </c>
      <c r="T2174">
        <f>IF(ISBLANK('Raw Data'!K2169),0,IFERROR(IF(MATCH(SMALL('Raw Data'!K2169:N2169,3),L2174:O2174,0),SMALL('Raw Data'!K2169:N2169,3)),0))</f>
        <v/>
      </c>
      <c r="U2174">
        <f>IF(ISBLANK('Raw Data'!K2169),0,IFERROR(IF(MATCH(SMALL('Raw Data'!K2169:N2169,4),L2174:O2174,0),SMALL('Raw Data'!K2169:N2169,4)),0))</f>
        <v/>
      </c>
      <c r="V2174">
        <f>IF(AND('Raw Data'!D2169&lt;3, 'Raw Data'!E2169&lt;3, 'Raw Data'!A2169&gt;0), 'Raw Data'!AF2169, 0)</f>
        <v/>
      </c>
      <c r="W2174">
        <f>IF(AND('Raw Data'!D2169&lt;4, 'Raw Data'!E2169&lt;4, 'Raw Data'!A2169&gt;0), 'Raw Data'!AI2169, 0)</f>
        <v/>
      </c>
      <c r="X2174">
        <f>IF(AND('Raw Data'!D2169&lt;5, 'Raw Data'!E2169&lt;5, 'Raw Data'!A2169&gt;0), 'Raw Data'!AL2169, 0)</f>
        <v/>
      </c>
      <c r="Y2174">
        <f>IF(AND('Raw Data'!D2169&lt;6, 'Raw Data'!E2169&lt;6, 'Raw Data'!A2169&gt;0), 'Raw Data'!AO2169, 0)</f>
        <v/>
      </c>
      <c r="Z2174">
        <f>IF(ISBLANK('Raw Data'!D2169), 0, IF('Raw Data'!D2169-'Raw Data'!E2169&gt;1, 'Raw Data'!AW2169, 0))</f>
        <v/>
      </c>
      <c r="AA2174">
        <f>IF(ISBLANK('Raw Data'!A2169), 0, IF(ABS('Raw Data'!D2169-'Raw Data'!E2169)&lt;2, 'Raw Data'!AX2169, 0))</f>
        <v/>
      </c>
      <c r="AB2174">
        <f>IF(ISBLANK('Raw Data'!D2169), 0, IF('Raw Data'!E2169-'Raw Data'!D2169&gt;1, 'Raw Data'!AY2169, 0))</f>
        <v/>
      </c>
      <c r="AC2174">
        <f>IF(ISBLANK('Raw Data'!D2169), 0, IF('Raw Data'!D2169-'Raw Data'!E2169&gt;2, 'Raw Data'!AZ2169, 0))</f>
        <v/>
      </c>
      <c r="AD2174">
        <f>IF(ISBLANK('Raw Data'!A2169), 0, IF(ABS('Raw Data'!D2169-'Raw Data'!E2169)&lt;3, 'Raw Data'!BA2169, 0))</f>
        <v/>
      </c>
      <c r="AE2174">
        <f>IF(ISBLANK('Raw Data'!D2169), 0, IF('Raw Data'!E2169-'Raw Data'!D2169&gt;2, 'Raw Data'!BB2169, 0))</f>
        <v/>
      </c>
      <c r="AF2174">
        <f>IF(ISBLANK('Raw Data'!D2169), 0, IF('Raw Data'!D2169-'Raw Data'!E2169&gt;3, 'Raw Data'!BC2169, 0))</f>
        <v/>
      </c>
      <c r="AG2174">
        <f>IF(ISBLANK('Raw Data'!A2169), 0, IF(ABS('Raw Data'!D2169-'Raw Data'!E2169)&lt;4, 'Raw Data'!BD2169, 0))</f>
        <v/>
      </c>
      <c r="AH2174">
        <f>IF(ISBLANK('Raw Data'!D2169), 0, IF('Raw Data'!E2169-'Raw Data'!D2169&gt;3, 'Raw Data'!BE2169, 0))</f>
        <v/>
      </c>
      <c r="AI2174">
        <f>IF(SUM('Raw Data'!D2169:E2169)&gt;'Raw Data'!F2169, 'Raw Data'!G2169, 0)</f>
        <v/>
      </c>
      <c r="AJ2174">
        <f>IF(ISBLANK('Raw Data'!D2169), 0, IF(SUM('Raw Data'!D2169:E2169)&lt;'Raw Data'!F2169, 'Raw Data'!H2169, 0))</f>
        <v/>
      </c>
      <c r="AK2174">
        <f>IF(ISBLANK('Raw Data'!A2169), 0, IF(AND('Raw Data'!D2169&lt;3, 'Raw Data'!E2169&lt;3, 'Raw Data'!F2169&lt;BB$2), 'Raw Data'!AF2169, 0))</f>
        <v/>
      </c>
      <c r="AL2174">
        <f>IF(ISBLANK('Raw Data'!A2169), 0, IF(AND('Raw Data'!D2169&lt;4, 'Raw Data'!E2169&lt;4, 'Raw Data'!F2169&lt;BB$2), 'Raw Data'!AI2169, 0))</f>
        <v/>
      </c>
      <c r="AM2174">
        <f>IF(ISBLANK('Raw Data'!A2169), 0, IF(AND('Raw Data'!D2169&lt;5, 'Raw Data'!E2169&lt;5, 'Raw Data'!F2169&lt;BB$2), 'Raw Data'!AL2169, 0))</f>
        <v/>
      </c>
      <c r="AN2174">
        <f>IF(ISBLANK('Raw Data'!A2169), 0, IF(AND('Raw Data'!D2169&lt;6, 'Raw Data'!E2169&lt;6, 'Raw Data'!F2169&lt;BB$2), 'Raw Data'!AO2169, 0))</f>
        <v/>
      </c>
      <c r="AO2174">
        <f>IF(ISBLANK('Raw Data'!A2169), 0, IF(AND('Raw Data'!I2169&lt;Analysis!$BC$2, 'Raw Data'!D2169-'Raw Data'!E2169&gt;1), 'Raw Data'!AW2169, IF(AND('Raw Data'!J2169&lt;Analysis!$BC$2, 'Raw Data'!E2169-'Raw Data'!D2169&gt;1), 'Raw Data'!AY2169, 0)))</f>
        <v/>
      </c>
      <c r="AP2174">
        <f>IF(ISBLANK('Raw Data'!A2169), 0, IF(AND('Raw Data'!I2169&lt;Analysis!$BC$2, 'Raw Data'!D2169-'Raw Data'!E2169&gt;2), 'Raw Data'!AZ2169, IF(AND('Raw Data'!J2169&lt;Analysis!$BC$2, 'Raw Data'!E2169-'Raw Data'!D2169&gt;2), 'Raw Data'!BB2169, 0)))</f>
        <v/>
      </c>
      <c r="AQ2174">
        <f>IF(ISBLANK('Raw Data'!A2169), 0, IF(AND('Raw Data'!I2169&lt;Analysis!$BC$2, 'Raw Data'!D2169-'Raw Data'!E2169&gt;3), 'Raw Data'!BC2169, IF(AND('Raw Data'!J2169&lt;Analysis!$BC$2, 'Raw Data'!E2169-'Raw Data'!D2169&gt;3), 'Raw Data'!BE2169, 0)))</f>
        <v/>
      </c>
      <c r="AR2174">
        <f>IF('Hidden Analysiss'!D2170=1,IF(ABS('Raw Data'!E2169-'Raw Data'!D2169)&lt;2,'Raw Data'!AX2169,0), 0)</f>
        <v/>
      </c>
      <c r="AS2174">
        <f>IF('Hidden Analysiss'!D2170=1,IF(ABS('Raw Data'!E2169-'Raw Data'!D2169)&lt;3,'Raw Data'!BA2169,0), 0)</f>
        <v/>
      </c>
      <c r="AT2174">
        <f>IF('Hidden Analysiss'!D2170=1,IF(ABS('Raw Data'!E2169-'Raw Data'!D2169)&lt;4,'Raw Data'!BD2169,0), 0)</f>
        <v/>
      </c>
      <c r="AU2174">
        <f>IF(AND('Hidden Analysiss'!E2170=1, ABS('Raw Data'!E2169-'Raw Data'!D2169)&lt;2), 'Raw Data'!AX2169, 0)</f>
        <v/>
      </c>
      <c r="AV2174">
        <f>IF(AND('Hidden Analysiss'!E2170=1, ABS('Raw Data'!E2169-'Raw Data'!D2169)&lt;3), 'Raw Data'!BA2169, 0)</f>
        <v/>
      </c>
      <c r="AW2174">
        <f>IF(AND('Hidden Analysiss'!E2170=1, ABS('Raw Data'!E2169-'Raw Data'!D2169)&lt;3), 'Raw Data'!BD2169, 0)</f>
        <v/>
      </c>
    </row>
    <row r="2175">
      <c r="A2175" s="1">
        <f>'Raw Data'!A2170</f>
        <v/>
      </c>
      <c r="B2175">
        <f>IF('Raw Data'!E2170&gt;'Raw Data'!D2170, 'Raw Data'!J2170, 0)</f>
        <v/>
      </c>
      <c r="C2175">
        <f>IF('Raw Data'!D2170&gt;'Raw Data'!E2170, 'Raw Data'!I2170, 0)</f>
        <v/>
      </c>
      <c r="D2175">
        <f>SUM(G2175:H2175)</f>
        <v/>
      </c>
      <c r="E2175">
        <f>IF(AND('Raw Data'!J2170&lt;'Raw Data'!I2170,'Raw Data'!E2170&gt;'Raw Data'!D2170,'Raw Data'!E2170-'Raw Data'!D2170&gt;3),'Raw Data'!N2170,IF(AND('Raw Data'!I2170&lt;'Raw Data'!J2170,'Raw Data'!D2170&gt;'Raw Data'!E2170,'Raw Data'!D2170-'Raw Data'!E2170&gt;3),'Raw Data'!M2170,0))</f>
        <v/>
      </c>
      <c r="F2175">
        <f>IF(AND('Raw Data'!J2170&lt;'Raw Data'!I2170,'Raw Data'!E2170&gt;'Raw Data'!D2170,'Raw Data'!E2170-'Raw Data'!D2170&lt;4),'Raw Data'!L2170,IF(AND('Raw Data'!I2170&lt;'Raw Data'!J2170,'Raw Data'!D2170&gt;'Raw Data'!E2170,'Raw Data'!D2170-'Raw Data'!E2170&lt;4),'Raw Data'!K2170,0))</f>
        <v/>
      </c>
      <c r="G2175">
        <f>IF(AND('Raw Data'!J2170&lt;'Raw Data'!I2170, 'Raw Data'!E2170&gt;'Raw Data'!D2170), 'Raw Data'!J2170, 0)</f>
        <v/>
      </c>
      <c r="H2175">
        <f>IF(AND('Raw Data'!J2170&gt;'Raw Data'!I2170, 'Raw Data'!E2170&lt;'Raw Data'!D2170), 'Raw Data'!I2170, 0)</f>
        <v/>
      </c>
      <c r="I2175">
        <f>SUM(J2175:K2175)</f>
        <v/>
      </c>
      <c r="J2175">
        <f>IF(AND('Raw Data'!J2170&gt;'Raw Data'!I2170, 'Raw Data'!E2170&gt;'Raw Data'!D2170), 'Raw Data'!J2170, 0)</f>
        <v/>
      </c>
      <c r="K2175">
        <f>IF(AND('Raw Data'!I2170&gt;'Raw Data'!J2170, 'Raw Data'!D2170&gt;'Raw Data'!E2170), 'Raw Data'!I2170, 0)</f>
        <v/>
      </c>
      <c r="L2175">
        <f>IF('Raw Data'!E2170-'Raw Data'!D2170&gt;3, 'Raw Data'!N2170, 0)</f>
        <v/>
      </c>
      <c r="M2175">
        <f>IF('Raw Data'!D2170-'Raw Data'!E2170&gt;3, 'Raw Data'!M2170, 0)</f>
        <v/>
      </c>
      <c r="N2175">
        <f>IF(ISBLANK('Raw Data'!D2170),0,IF(AND('Raw Data'!E2170&gt;'Raw Data'!D2170,'Raw Data'!E2170-'Raw Data'!D2170&gt;0,'Raw Data'!E2170-'Raw Data'!D2170&lt;4),'Raw Data'!L2170, 0))</f>
        <v/>
      </c>
      <c r="O2175">
        <f>IF(ISBLANK('Raw Data'!D2170),0,IF(AND('Raw Data'!E2170&gt;'Raw Data'!D2170,'Raw Data'!E2170-'Raw Data'!D2170&gt;0,'Raw Data'!D2170-'Raw Data'!E2170&lt;4),'Raw Data'!K2170, 0))</f>
        <v/>
      </c>
      <c r="P2175">
        <f>IF('Raw Data'!E2170-'Raw Data'!D2170&gt;3, 'Raw Data'!N2170, IF('Raw Data'!D2170-'Raw Data'!E2170&gt;3, 'Raw Data'!M2170, 0))</f>
        <v/>
      </c>
      <c r="Q2175">
        <f>IF(ISBLANK('Raw Data'!E2170),0,IF(AND('Raw Data'!E2170-'Raw Data'!D2170&lt;4,'Raw Data'!E2170-'Raw Data'!D2170&gt;0),'Raw Data'!L2170,IF(AND('Raw Data'!D2170&gt;'Raw Data'!E2170,'Raw Data'!D2170-'Raw Data'!E2170&gt;0),'Raw Data'!K2170,0)))</f>
        <v/>
      </c>
      <c r="R2175">
        <f>IF(ISBLANK('Raw Data'!K2170),0,IFERROR(IF(MATCH(SMALL('Raw Data'!K2170:N2170,1),L2175:O2175,0),SMALL('Raw Data'!K2170:N2170,1)),0))</f>
        <v/>
      </c>
      <c r="S2175">
        <f>IF(ISBLANK('Raw Data'!K2170),0,IFERROR(IF(MATCH(SMALL('Raw Data'!K2170:N2170,2),L2175:O2175,0),SMALL('Raw Data'!K2170:N2170,2)),0))</f>
        <v/>
      </c>
      <c r="T2175">
        <f>IF(ISBLANK('Raw Data'!K2170),0,IFERROR(IF(MATCH(SMALL('Raw Data'!K2170:N2170,3),L2175:O2175,0),SMALL('Raw Data'!K2170:N2170,3)),0))</f>
        <v/>
      </c>
      <c r="U2175">
        <f>IF(ISBLANK('Raw Data'!K2170),0,IFERROR(IF(MATCH(SMALL('Raw Data'!K2170:N2170,4),L2175:O2175,0),SMALL('Raw Data'!K2170:N2170,4)),0))</f>
        <v/>
      </c>
      <c r="V2175">
        <f>IF(AND('Raw Data'!D2170&lt;3, 'Raw Data'!E2170&lt;3, 'Raw Data'!A2170&gt;0), 'Raw Data'!AF2170, 0)</f>
        <v/>
      </c>
      <c r="W2175">
        <f>IF(AND('Raw Data'!D2170&lt;4, 'Raw Data'!E2170&lt;4, 'Raw Data'!A2170&gt;0), 'Raw Data'!AI2170, 0)</f>
        <v/>
      </c>
      <c r="X2175">
        <f>IF(AND('Raw Data'!D2170&lt;5, 'Raw Data'!E2170&lt;5, 'Raw Data'!A2170&gt;0), 'Raw Data'!AL2170, 0)</f>
        <v/>
      </c>
      <c r="Y2175">
        <f>IF(AND('Raw Data'!D2170&lt;6, 'Raw Data'!E2170&lt;6, 'Raw Data'!A2170&gt;0), 'Raw Data'!AO2170, 0)</f>
        <v/>
      </c>
      <c r="Z2175">
        <f>IF(ISBLANK('Raw Data'!D2170), 0, IF('Raw Data'!D2170-'Raw Data'!E2170&gt;1, 'Raw Data'!AW2170, 0))</f>
        <v/>
      </c>
      <c r="AA2175">
        <f>IF(ISBLANK('Raw Data'!A2170), 0, IF(ABS('Raw Data'!D2170-'Raw Data'!E2170)&lt;2, 'Raw Data'!AX2170, 0))</f>
        <v/>
      </c>
      <c r="AB2175">
        <f>IF(ISBLANK('Raw Data'!D2170), 0, IF('Raw Data'!E2170-'Raw Data'!D2170&gt;1, 'Raw Data'!AY2170, 0))</f>
        <v/>
      </c>
      <c r="AC2175">
        <f>IF(ISBLANK('Raw Data'!D2170), 0, IF('Raw Data'!D2170-'Raw Data'!E2170&gt;2, 'Raw Data'!AZ2170, 0))</f>
        <v/>
      </c>
      <c r="AD2175">
        <f>IF(ISBLANK('Raw Data'!A2170), 0, IF(ABS('Raw Data'!D2170-'Raw Data'!E2170)&lt;3, 'Raw Data'!BA2170, 0))</f>
        <v/>
      </c>
      <c r="AE2175">
        <f>IF(ISBLANK('Raw Data'!D2170), 0, IF('Raw Data'!E2170-'Raw Data'!D2170&gt;2, 'Raw Data'!BB2170, 0))</f>
        <v/>
      </c>
      <c r="AF2175">
        <f>IF(ISBLANK('Raw Data'!D2170), 0, IF('Raw Data'!D2170-'Raw Data'!E2170&gt;3, 'Raw Data'!BC2170, 0))</f>
        <v/>
      </c>
      <c r="AG2175">
        <f>IF(ISBLANK('Raw Data'!A2170), 0, IF(ABS('Raw Data'!D2170-'Raw Data'!E2170)&lt;4, 'Raw Data'!BD2170, 0))</f>
        <v/>
      </c>
      <c r="AH2175">
        <f>IF(ISBLANK('Raw Data'!D2170), 0, IF('Raw Data'!E2170-'Raw Data'!D2170&gt;3, 'Raw Data'!BE2170, 0))</f>
        <v/>
      </c>
      <c r="AI2175">
        <f>IF(SUM('Raw Data'!D2170:E2170)&gt;'Raw Data'!F2170, 'Raw Data'!G2170, 0)</f>
        <v/>
      </c>
      <c r="AJ2175">
        <f>IF(ISBLANK('Raw Data'!D2170), 0, IF(SUM('Raw Data'!D2170:E2170)&lt;'Raw Data'!F2170, 'Raw Data'!H2170, 0))</f>
        <v/>
      </c>
      <c r="AK2175">
        <f>IF(ISBLANK('Raw Data'!A2170), 0, IF(AND('Raw Data'!D2170&lt;3, 'Raw Data'!E2170&lt;3, 'Raw Data'!F2170&lt;BB$2), 'Raw Data'!AF2170, 0))</f>
        <v/>
      </c>
      <c r="AL2175">
        <f>IF(ISBLANK('Raw Data'!A2170), 0, IF(AND('Raw Data'!D2170&lt;4, 'Raw Data'!E2170&lt;4, 'Raw Data'!F2170&lt;BB$2), 'Raw Data'!AI2170, 0))</f>
        <v/>
      </c>
      <c r="AM2175">
        <f>IF(ISBLANK('Raw Data'!A2170), 0, IF(AND('Raw Data'!D2170&lt;5, 'Raw Data'!E2170&lt;5, 'Raw Data'!F2170&lt;BB$2), 'Raw Data'!AL2170, 0))</f>
        <v/>
      </c>
      <c r="AN2175">
        <f>IF(ISBLANK('Raw Data'!A2170), 0, IF(AND('Raw Data'!D2170&lt;6, 'Raw Data'!E2170&lt;6, 'Raw Data'!F2170&lt;BB$2), 'Raw Data'!AO2170, 0))</f>
        <v/>
      </c>
      <c r="AO2175">
        <f>IF(ISBLANK('Raw Data'!A2170), 0, IF(AND('Raw Data'!I2170&lt;Analysis!$BC$2, 'Raw Data'!D2170-'Raw Data'!E2170&gt;1), 'Raw Data'!AW2170, IF(AND('Raw Data'!J2170&lt;Analysis!$BC$2, 'Raw Data'!E2170-'Raw Data'!D2170&gt;1), 'Raw Data'!AY2170, 0)))</f>
        <v/>
      </c>
      <c r="AP2175">
        <f>IF(ISBLANK('Raw Data'!A2170), 0, IF(AND('Raw Data'!I2170&lt;Analysis!$BC$2, 'Raw Data'!D2170-'Raw Data'!E2170&gt;2), 'Raw Data'!AZ2170, IF(AND('Raw Data'!J2170&lt;Analysis!$BC$2, 'Raw Data'!E2170-'Raw Data'!D2170&gt;2), 'Raw Data'!BB2170, 0)))</f>
        <v/>
      </c>
      <c r="AQ2175">
        <f>IF(ISBLANK('Raw Data'!A2170), 0, IF(AND('Raw Data'!I2170&lt;Analysis!$BC$2, 'Raw Data'!D2170-'Raw Data'!E2170&gt;3), 'Raw Data'!BC2170, IF(AND('Raw Data'!J2170&lt;Analysis!$BC$2, 'Raw Data'!E2170-'Raw Data'!D2170&gt;3), 'Raw Data'!BE2170, 0)))</f>
        <v/>
      </c>
      <c r="AR2175">
        <f>IF('Hidden Analysiss'!D2171=1,IF(ABS('Raw Data'!E2170-'Raw Data'!D2170)&lt;2,'Raw Data'!AX2170,0), 0)</f>
        <v/>
      </c>
      <c r="AS2175">
        <f>IF('Hidden Analysiss'!D2171=1,IF(ABS('Raw Data'!E2170-'Raw Data'!D2170)&lt;3,'Raw Data'!BA2170,0), 0)</f>
        <v/>
      </c>
      <c r="AT2175">
        <f>IF('Hidden Analysiss'!D2171=1,IF(ABS('Raw Data'!E2170-'Raw Data'!D2170)&lt;4,'Raw Data'!BD2170,0), 0)</f>
        <v/>
      </c>
      <c r="AU2175">
        <f>IF(AND('Hidden Analysiss'!E2171=1, ABS('Raw Data'!E2170-'Raw Data'!D2170)&lt;2), 'Raw Data'!AX2170, 0)</f>
        <v/>
      </c>
      <c r="AV2175">
        <f>IF(AND('Hidden Analysiss'!E2171=1, ABS('Raw Data'!E2170-'Raw Data'!D2170)&lt;3), 'Raw Data'!BA2170, 0)</f>
        <v/>
      </c>
      <c r="AW2175">
        <f>IF(AND('Hidden Analysiss'!E2171=1, ABS('Raw Data'!E2170-'Raw Data'!D2170)&lt;3), 'Raw Data'!BD2170, 0)</f>
        <v/>
      </c>
    </row>
    <row r="2176">
      <c r="A2176" s="1">
        <f>'Raw Data'!A2171</f>
        <v/>
      </c>
      <c r="B2176">
        <f>IF('Raw Data'!E2171&gt;'Raw Data'!D2171, 'Raw Data'!J2171, 0)</f>
        <v/>
      </c>
      <c r="C2176">
        <f>IF('Raw Data'!D2171&gt;'Raw Data'!E2171, 'Raw Data'!I2171, 0)</f>
        <v/>
      </c>
      <c r="D2176">
        <f>SUM(G2176:H2176)</f>
        <v/>
      </c>
      <c r="E2176">
        <f>IF(AND('Raw Data'!J2171&lt;'Raw Data'!I2171,'Raw Data'!E2171&gt;'Raw Data'!D2171,'Raw Data'!E2171-'Raw Data'!D2171&gt;3),'Raw Data'!N2171,IF(AND('Raw Data'!I2171&lt;'Raw Data'!J2171,'Raw Data'!D2171&gt;'Raw Data'!E2171,'Raw Data'!D2171-'Raw Data'!E2171&gt;3),'Raw Data'!M2171,0))</f>
        <v/>
      </c>
      <c r="F2176">
        <f>IF(AND('Raw Data'!J2171&lt;'Raw Data'!I2171,'Raw Data'!E2171&gt;'Raw Data'!D2171,'Raw Data'!E2171-'Raw Data'!D2171&lt;4),'Raw Data'!L2171,IF(AND('Raw Data'!I2171&lt;'Raw Data'!J2171,'Raw Data'!D2171&gt;'Raw Data'!E2171,'Raw Data'!D2171-'Raw Data'!E2171&lt;4),'Raw Data'!K2171,0))</f>
        <v/>
      </c>
      <c r="G2176">
        <f>IF(AND('Raw Data'!J2171&lt;'Raw Data'!I2171, 'Raw Data'!E2171&gt;'Raw Data'!D2171), 'Raw Data'!J2171, 0)</f>
        <v/>
      </c>
      <c r="H2176">
        <f>IF(AND('Raw Data'!J2171&gt;'Raw Data'!I2171, 'Raw Data'!E2171&lt;'Raw Data'!D2171), 'Raw Data'!I2171, 0)</f>
        <v/>
      </c>
      <c r="I2176">
        <f>SUM(J2176:K2176)</f>
        <v/>
      </c>
      <c r="J2176">
        <f>IF(AND('Raw Data'!J2171&gt;'Raw Data'!I2171, 'Raw Data'!E2171&gt;'Raw Data'!D2171), 'Raw Data'!J2171, 0)</f>
        <v/>
      </c>
      <c r="K2176">
        <f>IF(AND('Raw Data'!I2171&gt;'Raw Data'!J2171, 'Raw Data'!D2171&gt;'Raw Data'!E2171), 'Raw Data'!I2171, 0)</f>
        <v/>
      </c>
      <c r="L2176">
        <f>IF('Raw Data'!E2171-'Raw Data'!D2171&gt;3, 'Raw Data'!N2171, 0)</f>
        <v/>
      </c>
      <c r="M2176">
        <f>IF('Raw Data'!D2171-'Raw Data'!E2171&gt;3, 'Raw Data'!M2171, 0)</f>
        <v/>
      </c>
      <c r="N2176">
        <f>IF(ISBLANK('Raw Data'!D2171),0,IF(AND('Raw Data'!E2171&gt;'Raw Data'!D2171,'Raw Data'!E2171-'Raw Data'!D2171&gt;0,'Raw Data'!E2171-'Raw Data'!D2171&lt;4),'Raw Data'!L2171, 0))</f>
        <v/>
      </c>
      <c r="O2176">
        <f>IF(ISBLANK('Raw Data'!D2171),0,IF(AND('Raw Data'!E2171&gt;'Raw Data'!D2171,'Raw Data'!E2171-'Raw Data'!D2171&gt;0,'Raw Data'!D2171-'Raw Data'!E2171&lt;4),'Raw Data'!K2171, 0))</f>
        <v/>
      </c>
      <c r="P2176">
        <f>IF('Raw Data'!E2171-'Raw Data'!D2171&gt;3, 'Raw Data'!N2171, IF('Raw Data'!D2171-'Raw Data'!E2171&gt;3, 'Raw Data'!M2171, 0))</f>
        <v/>
      </c>
      <c r="Q2176">
        <f>IF(ISBLANK('Raw Data'!E2171),0,IF(AND('Raw Data'!E2171-'Raw Data'!D2171&lt;4,'Raw Data'!E2171-'Raw Data'!D2171&gt;0),'Raw Data'!L2171,IF(AND('Raw Data'!D2171&gt;'Raw Data'!E2171,'Raw Data'!D2171-'Raw Data'!E2171&gt;0),'Raw Data'!K2171,0)))</f>
        <v/>
      </c>
      <c r="R2176">
        <f>IF(ISBLANK('Raw Data'!K2171),0,IFERROR(IF(MATCH(SMALL('Raw Data'!K2171:N2171,1),L2176:O2176,0),SMALL('Raw Data'!K2171:N2171,1)),0))</f>
        <v/>
      </c>
      <c r="S2176">
        <f>IF(ISBLANK('Raw Data'!K2171),0,IFERROR(IF(MATCH(SMALL('Raw Data'!K2171:N2171,2),L2176:O2176,0),SMALL('Raw Data'!K2171:N2171,2)),0))</f>
        <v/>
      </c>
      <c r="T2176">
        <f>IF(ISBLANK('Raw Data'!K2171),0,IFERROR(IF(MATCH(SMALL('Raw Data'!K2171:N2171,3),L2176:O2176,0),SMALL('Raw Data'!K2171:N2171,3)),0))</f>
        <v/>
      </c>
      <c r="U2176">
        <f>IF(ISBLANK('Raw Data'!K2171),0,IFERROR(IF(MATCH(SMALL('Raw Data'!K2171:N2171,4),L2176:O2176,0),SMALL('Raw Data'!K2171:N2171,4)),0))</f>
        <v/>
      </c>
      <c r="V2176">
        <f>IF(AND('Raw Data'!D2171&lt;3, 'Raw Data'!E2171&lt;3, 'Raw Data'!A2171&gt;0), 'Raw Data'!AF2171, 0)</f>
        <v/>
      </c>
      <c r="W2176">
        <f>IF(AND('Raw Data'!D2171&lt;4, 'Raw Data'!E2171&lt;4, 'Raw Data'!A2171&gt;0), 'Raw Data'!AI2171, 0)</f>
        <v/>
      </c>
      <c r="X2176">
        <f>IF(AND('Raw Data'!D2171&lt;5, 'Raw Data'!E2171&lt;5, 'Raw Data'!A2171&gt;0), 'Raw Data'!AL2171, 0)</f>
        <v/>
      </c>
      <c r="Y2176">
        <f>IF(AND('Raw Data'!D2171&lt;6, 'Raw Data'!E2171&lt;6, 'Raw Data'!A2171&gt;0), 'Raw Data'!AO2171, 0)</f>
        <v/>
      </c>
      <c r="Z2176">
        <f>IF(ISBLANK('Raw Data'!D2171), 0, IF('Raw Data'!D2171-'Raw Data'!E2171&gt;1, 'Raw Data'!AW2171, 0))</f>
        <v/>
      </c>
      <c r="AA2176">
        <f>IF(ISBLANK('Raw Data'!A2171), 0, IF(ABS('Raw Data'!D2171-'Raw Data'!E2171)&lt;2, 'Raw Data'!AX2171, 0))</f>
        <v/>
      </c>
      <c r="AB2176">
        <f>IF(ISBLANK('Raw Data'!D2171), 0, IF('Raw Data'!E2171-'Raw Data'!D2171&gt;1, 'Raw Data'!AY2171, 0))</f>
        <v/>
      </c>
      <c r="AC2176">
        <f>IF(ISBLANK('Raw Data'!D2171), 0, IF('Raw Data'!D2171-'Raw Data'!E2171&gt;2, 'Raw Data'!AZ2171, 0))</f>
        <v/>
      </c>
      <c r="AD2176">
        <f>IF(ISBLANK('Raw Data'!A2171), 0, IF(ABS('Raw Data'!D2171-'Raw Data'!E2171)&lt;3, 'Raw Data'!BA2171, 0))</f>
        <v/>
      </c>
      <c r="AE2176">
        <f>IF(ISBLANK('Raw Data'!D2171), 0, IF('Raw Data'!E2171-'Raw Data'!D2171&gt;2, 'Raw Data'!BB2171, 0))</f>
        <v/>
      </c>
      <c r="AF2176">
        <f>IF(ISBLANK('Raw Data'!D2171), 0, IF('Raw Data'!D2171-'Raw Data'!E2171&gt;3, 'Raw Data'!BC2171, 0))</f>
        <v/>
      </c>
      <c r="AG2176">
        <f>IF(ISBLANK('Raw Data'!A2171), 0, IF(ABS('Raw Data'!D2171-'Raw Data'!E2171)&lt;4, 'Raw Data'!BD2171, 0))</f>
        <v/>
      </c>
      <c r="AH2176">
        <f>IF(ISBLANK('Raw Data'!D2171), 0, IF('Raw Data'!E2171-'Raw Data'!D2171&gt;3, 'Raw Data'!BE2171, 0))</f>
        <v/>
      </c>
      <c r="AI2176">
        <f>IF(SUM('Raw Data'!D2171:E2171)&gt;'Raw Data'!F2171, 'Raw Data'!G2171, 0)</f>
        <v/>
      </c>
      <c r="AJ2176">
        <f>IF(ISBLANK('Raw Data'!D2171), 0, IF(SUM('Raw Data'!D2171:E2171)&lt;'Raw Data'!F2171, 'Raw Data'!H2171, 0))</f>
        <v/>
      </c>
      <c r="AK2176">
        <f>IF(ISBLANK('Raw Data'!A2171), 0, IF(AND('Raw Data'!D2171&lt;3, 'Raw Data'!E2171&lt;3, 'Raw Data'!F2171&lt;BB$2), 'Raw Data'!AF2171, 0))</f>
        <v/>
      </c>
      <c r="AL2176">
        <f>IF(ISBLANK('Raw Data'!A2171), 0, IF(AND('Raw Data'!D2171&lt;4, 'Raw Data'!E2171&lt;4, 'Raw Data'!F2171&lt;BB$2), 'Raw Data'!AI2171, 0))</f>
        <v/>
      </c>
      <c r="AM2176">
        <f>IF(ISBLANK('Raw Data'!A2171), 0, IF(AND('Raw Data'!D2171&lt;5, 'Raw Data'!E2171&lt;5, 'Raw Data'!F2171&lt;BB$2), 'Raw Data'!AL2171, 0))</f>
        <v/>
      </c>
      <c r="AN2176">
        <f>IF(ISBLANK('Raw Data'!A2171), 0, IF(AND('Raw Data'!D2171&lt;6, 'Raw Data'!E2171&lt;6, 'Raw Data'!F2171&lt;BB$2), 'Raw Data'!AO2171, 0))</f>
        <v/>
      </c>
      <c r="AO2176">
        <f>IF(ISBLANK('Raw Data'!A2171), 0, IF(AND('Raw Data'!I2171&lt;Analysis!$BC$2, 'Raw Data'!D2171-'Raw Data'!E2171&gt;1), 'Raw Data'!AW2171, IF(AND('Raw Data'!J2171&lt;Analysis!$BC$2, 'Raw Data'!E2171-'Raw Data'!D2171&gt;1), 'Raw Data'!AY2171, 0)))</f>
        <v/>
      </c>
      <c r="AP2176">
        <f>IF(ISBLANK('Raw Data'!A2171), 0, IF(AND('Raw Data'!I2171&lt;Analysis!$BC$2, 'Raw Data'!D2171-'Raw Data'!E2171&gt;2), 'Raw Data'!AZ2171, IF(AND('Raw Data'!J2171&lt;Analysis!$BC$2, 'Raw Data'!E2171-'Raw Data'!D2171&gt;2), 'Raw Data'!BB2171, 0)))</f>
        <v/>
      </c>
      <c r="AQ2176">
        <f>IF(ISBLANK('Raw Data'!A2171), 0, IF(AND('Raw Data'!I2171&lt;Analysis!$BC$2, 'Raw Data'!D2171-'Raw Data'!E2171&gt;3), 'Raw Data'!BC2171, IF(AND('Raw Data'!J2171&lt;Analysis!$BC$2, 'Raw Data'!E2171-'Raw Data'!D2171&gt;3), 'Raw Data'!BE2171, 0)))</f>
        <v/>
      </c>
      <c r="AR2176">
        <f>IF('Hidden Analysiss'!D2172=1,IF(ABS('Raw Data'!E2171-'Raw Data'!D2171)&lt;2,'Raw Data'!AX2171,0), 0)</f>
        <v/>
      </c>
      <c r="AS2176">
        <f>IF('Hidden Analysiss'!D2172=1,IF(ABS('Raw Data'!E2171-'Raw Data'!D2171)&lt;3,'Raw Data'!BA2171,0), 0)</f>
        <v/>
      </c>
      <c r="AT2176">
        <f>IF('Hidden Analysiss'!D2172=1,IF(ABS('Raw Data'!E2171-'Raw Data'!D2171)&lt;4,'Raw Data'!BD2171,0), 0)</f>
        <v/>
      </c>
      <c r="AU2176">
        <f>IF(AND('Hidden Analysiss'!E2172=1, ABS('Raw Data'!E2171-'Raw Data'!D2171)&lt;2), 'Raw Data'!AX2171, 0)</f>
        <v/>
      </c>
      <c r="AV2176">
        <f>IF(AND('Hidden Analysiss'!E2172=1, ABS('Raw Data'!E2171-'Raw Data'!D2171)&lt;3), 'Raw Data'!BA2171, 0)</f>
        <v/>
      </c>
      <c r="AW2176">
        <f>IF(AND('Hidden Analysiss'!E2172=1, ABS('Raw Data'!E2171-'Raw Data'!D2171)&lt;3), 'Raw Data'!BD2171, 0)</f>
        <v/>
      </c>
    </row>
    <row r="2177">
      <c r="A2177" s="1">
        <f>'Raw Data'!A2172</f>
        <v/>
      </c>
      <c r="B2177">
        <f>IF('Raw Data'!E2172&gt;'Raw Data'!D2172, 'Raw Data'!J2172, 0)</f>
        <v/>
      </c>
      <c r="C2177">
        <f>IF('Raw Data'!D2172&gt;'Raw Data'!E2172, 'Raw Data'!I2172, 0)</f>
        <v/>
      </c>
      <c r="D2177">
        <f>SUM(G2177:H2177)</f>
        <v/>
      </c>
      <c r="E2177">
        <f>IF(AND('Raw Data'!J2172&lt;'Raw Data'!I2172,'Raw Data'!E2172&gt;'Raw Data'!D2172,'Raw Data'!E2172-'Raw Data'!D2172&gt;3),'Raw Data'!N2172,IF(AND('Raw Data'!I2172&lt;'Raw Data'!J2172,'Raw Data'!D2172&gt;'Raw Data'!E2172,'Raw Data'!D2172-'Raw Data'!E2172&gt;3),'Raw Data'!M2172,0))</f>
        <v/>
      </c>
      <c r="F2177">
        <f>IF(AND('Raw Data'!J2172&lt;'Raw Data'!I2172,'Raw Data'!E2172&gt;'Raw Data'!D2172,'Raw Data'!E2172-'Raw Data'!D2172&lt;4),'Raw Data'!L2172,IF(AND('Raw Data'!I2172&lt;'Raw Data'!J2172,'Raw Data'!D2172&gt;'Raw Data'!E2172,'Raw Data'!D2172-'Raw Data'!E2172&lt;4),'Raw Data'!K2172,0))</f>
        <v/>
      </c>
      <c r="G2177">
        <f>IF(AND('Raw Data'!J2172&lt;'Raw Data'!I2172, 'Raw Data'!E2172&gt;'Raw Data'!D2172), 'Raw Data'!J2172, 0)</f>
        <v/>
      </c>
      <c r="H2177">
        <f>IF(AND('Raw Data'!J2172&gt;'Raw Data'!I2172, 'Raw Data'!E2172&lt;'Raw Data'!D2172), 'Raw Data'!I2172, 0)</f>
        <v/>
      </c>
      <c r="I2177">
        <f>SUM(J2177:K2177)</f>
        <v/>
      </c>
      <c r="J2177">
        <f>IF(AND('Raw Data'!J2172&gt;'Raw Data'!I2172, 'Raw Data'!E2172&gt;'Raw Data'!D2172), 'Raw Data'!J2172, 0)</f>
        <v/>
      </c>
      <c r="K2177">
        <f>IF(AND('Raw Data'!I2172&gt;'Raw Data'!J2172, 'Raw Data'!D2172&gt;'Raw Data'!E2172), 'Raw Data'!I2172, 0)</f>
        <v/>
      </c>
      <c r="L2177">
        <f>IF('Raw Data'!E2172-'Raw Data'!D2172&gt;3, 'Raw Data'!N2172, 0)</f>
        <v/>
      </c>
      <c r="M2177">
        <f>IF('Raw Data'!D2172-'Raw Data'!E2172&gt;3, 'Raw Data'!M2172, 0)</f>
        <v/>
      </c>
      <c r="N2177">
        <f>IF(ISBLANK('Raw Data'!D2172),0,IF(AND('Raw Data'!E2172&gt;'Raw Data'!D2172,'Raw Data'!E2172-'Raw Data'!D2172&gt;0,'Raw Data'!E2172-'Raw Data'!D2172&lt;4),'Raw Data'!L2172, 0))</f>
        <v/>
      </c>
      <c r="O2177">
        <f>IF(ISBLANK('Raw Data'!D2172),0,IF(AND('Raw Data'!E2172&gt;'Raw Data'!D2172,'Raw Data'!E2172-'Raw Data'!D2172&gt;0,'Raw Data'!D2172-'Raw Data'!E2172&lt;4),'Raw Data'!K2172, 0))</f>
        <v/>
      </c>
      <c r="P2177">
        <f>IF('Raw Data'!E2172-'Raw Data'!D2172&gt;3, 'Raw Data'!N2172, IF('Raw Data'!D2172-'Raw Data'!E2172&gt;3, 'Raw Data'!M2172, 0))</f>
        <v/>
      </c>
      <c r="Q2177">
        <f>IF(ISBLANK('Raw Data'!E2172),0,IF(AND('Raw Data'!E2172-'Raw Data'!D2172&lt;4,'Raw Data'!E2172-'Raw Data'!D2172&gt;0),'Raw Data'!L2172,IF(AND('Raw Data'!D2172&gt;'Raw Data'!E2172,'Raw Data'!D2172-'Raw Data'!E2172&gt;0),'Raw Data'!K2172,0)))</f>
        <v/>
      </c>
      <c r="R2177">
        <f>IF(ISBLANK('Raw Data'!K2172),0,IFERROR(IF(MATCH(SMALL('Raw Data'!K2172:N2172,1),L2177:O2177,0),SMALL('Raw Data'!K2172:N2172,1)),0))</f>
        <v/>
      </c>
      <c r="S2177">
        <f>IF(ISBLANK('Raw Data'!K2172),0,IFERROR(IF(MATCH(SMALL('Raw Data'!K2172:N2172,2),L2177:O2177,0),SMALL('Raw Data'!K2172:N2172,2)),0))</f>
        <v/>
      </c>
      <c r="T2177">
        <f>IF(ISBLANK('Raw Data'!K2172),0,IFERROR(IF(MATCH(SMALL('Raw Data'!K2172:N2172,3),L2177:O2177,0),SMALL('Raw Data'!K2172:N2172,3)),0))</f>
        <v/>
      </c>
      <c r="U2177">
        <f>IF(ISBLANK('Raw Data'!K2172),0,IFERROR(IF(MATCH(SMALL('Raw Data'!K2172:N2172,4),L2177:O2177,0),SMALL('Raw Data'!K2172:N2172,4)),0))</f>
        <v/>
      </c>
      <c r="V2177">
        <f>IF(AND('Raw Data'!D2172&lt;3, 'Raw Data'!E2172&lt;3, 'Raw Data'!A2172&gt;0), 'Raw Data'!AF2172, 0)</f>
        <v/>
      </c>
      <c r="W2177">
        <f>IF(AND('Raw Data'!D2172&lt;4, 'Raw Data'!E2172&lt;4, 'Raw Data'!A2172&gt;0), 'Raw Data'!AI2172, 0)</f>
        <v/>
      </c>
      <c r="X2177">
        <f>IF(AND('Raw Data'!D2172&lt;5, 'Raw Data'!E2172&lt;5, 'Raw Data'!A2172&gt;0), 'Raw Data'!AL2172, 0)</f>
        <v/>
      </c>
      <c r="Y2177">
        <f>IF(AND('Raw Data'!D2172&lt;6, 'Raw Data'!E2172&lt;6, 'Raw Data'!A2172&gt;0), 'Raw Data'!AO2172, 0)</f>
        <v/>
      </c>
      <c r="Z2177">
        <f>IF(ISBLANK('Raw Data'!D2172), 0, IF('Raw Data'!D2172-'Raw Data'!E2172&gt;1, 'Raw Data'!AW2172, 0))</f>
        <v/>
      </c>
      <c r="AA2177">
        <f>IF(ISBLANK('Raw Data'!A2172), 0, IF(ABS('Raw Data'!D2172-'Raw Data'!E2172)&lt;2, 'Raw Data'!AX2172, 0))</f>
        <v/>
      </c>
      <c r="AB2177">
        <f>IF(ISBLANK('Raw Data'!D2172), 0, IF('Raw Data'!E2172-'Raw Data'!D2172&gt;1, 'Raw Data'!AY2172, 0))</f>
        <v/>
      </c>
      <c r="AC2177">
        <f>IF(ISBLANK('Raw Data'!D2172), 0, IF('Raw Data'!D2172-'Raw Data'!E2172&gt;2, 'Raw Data'!AZ2172, 0))</f>
        <v/>
      </c>
      <c r="AD2177">
        <f>IF(ISBLANK('Raw Data'!A2172), 0, IF(ABS('Raw Data'!D2172-'Raw Data'!E2172)&lt;3, 'Raw Data'!BA2172, 0))</f>
        <v/>
      </c>
      <c r="AE2177">
        <f>IF(ISBLANK('Raw Data'!D2172), 0, IF('Raw Data'!E2172-'Raw Data'!D2172&gt;2, 'Raw Data'!BB2172, 0))</f>
        <v/>
      </c>
      <c r="AF2177">
        <f>IF(ISBLANK('Raw Data'!D2172), 0, IF('Raw Data'!D2172-'Raw Data'!E2172&gt;3, 'Raw Data'!BC2172, 0))</f>
        <v/>
      </c>
      <c r="AG2177">
        <f>IF(ISBLANK('Raw Data'!A2172), 0, IF(ABS('Raw Data'!D2172-'Raw Data'!E2172)&lt;4, 'Raw Data'!BD2172, 0))</f>
        <v/>
      </c>
      <c r="AH2177">
        <f>IF(ISBLANK('Raw Data'!D2172), 0, IF('Raw Data'!E2172-'Raw Data'!D2172&gt;3, 'Raw Data'!BE2172, 0))</f>
        <v/>
      </c>
      <c r="AI2177">
        <f>IF(SUM('Raw Data'!D2172:E2172)&gt;'Raw Data'!F2172, 'Raw Data'!G2172, 0)</f>
        <v/>
      </c>
      <c r="AJ2177">
        <f>IF(ISBLANK('Raw Data'!D2172), 0, IF(SUM('Raw Data'!D2172:E2172)&lt;'Raw Data'!F2172, 'Raw Data'!H2172, 0))</f>
        <v/>
      </c>
      <c r="AK2177">
        <f>IF(ISBLANK('Raw Data'!A2172), 0, IF(AND('Raw Data'!D2172&lt;3, 'Raw Data'!E2172&lt;3, 'Raw Data'!F2172&lt;BB$2), 'Raw Data'!AF2172, 0))</f>
        <v/>
      </c>
      <c r="AL2177">
        <f>IF(ISBLANK('Raw Data'!A2172), 0, IF(AND('Raw Data'!D2172&lt;4, 'Raw Data'!E2172&lt;4, 'Raw Data'!F2172&lt;BB$2), 'Raw Data'!AI2172, 0))</f>
        <v/>
      </c>
      <c r="AM2177">
        <f>IF(ISBLANK('Raw Data'!A2172), 0, IF(AND('Raw Data'!D2172&lt;5, 'Raw Data'!E2172&lt;5, 'Raw Data'!F2172&lt;BB$2), 'Raw Data'!AL2172, 0))</f>
        <v/>
      </c>
      <c r="AN2177">
        <f>IF(ISBLANK('Raw Data'!A2172), 0, IF(AND('Raw Data'!D2172&lt;6, 'Raw Data'!E2172&lt;6, 'Raw Data'!F2172&lt;BB$2), 'Raw Data'!AO2172, 0))</f>
        <v/>
      </c>
      <c r="AO2177">
        <f>IF(ISBLANK('Raw Data'!A2172), 0, IF(AND('Raw Data'!I2172&lt;Analysis!$BC$2, 'Raw Data'!D2172-'Raw Data'!E2172&gt;1), 'Raw Data'!AW2172, IF(AND('Raw Data'!J2172&lt;Analysis!$BC$2, 'Raw Data'!E2172-'Raw Data'!D2172&gt;1), 'Raw Data'!AY2172, 0)))</f>
        <v/>
      </c>
      <c r="AP2177">
        <f>IF(ISBLANK('Raw Data'!A2172), 0, IF(AND('Raw Data'!I2172&lt;Analysis!$BC$2, 'Raw Data'!D2172-'Raw Data'!E2172&gt;2), 'Raw Data'!AZ2172, IF(AND('Raw Data'!J2172&lt;Analysis!$BC$2, 'Raw Data'!E2172-'Raw Data'!D2172&gt;2), 'Raw Data'!BB2172, 0)))</f>
        <v/>
      </c>
      <c r="AQ2177">
        <f>IF(ISBLANK('Raw Data'!A2172), 0, IF(AND('Raw Data'!I2172&lt;Analysis!$BC$2, 'Raw Data'!D2172-'Raw Data'!E2172&gt;3), 'Raw Data'!BC2172, IF(AND('Raw Data'!J2172&lt;Analysis!$BC$2, 'Raw Data'!E2172-'Raw Data'!D2172&gt;3), 'Raw Data'!BE2172, 0)))</f>
        <v/>
      </c>
      <c r="AR2177">
        <f>IF('Hidden Analysiss'!D2173=1,IF(ABS('Raw Data'!E2172-'Raw Data'!D2172)&lt;2,'Raw Data'!AX2172,0), 0)</f>
        <v/>
      </c>
      <c r="AS2177">
        <f>IF('Hidden Analysiss'!D2173=1,IF(ABS('Raw Data'!E2172-'Raw Data'!D2172)&lt;3,'Raw Data'!BA2172,0), 0)</f>
        <v/>
      </c>
      <c r="AT2177">
        <f>IF('Hidden Analysiss'!D2173=1,IF(ABS('Raw Data'!E2172-'Raw Data'!D2172)&lt;4,'Raw Data'!BD2172,0), 0)</f>
        <v/>
      </c>
      <c r="AU2177">
        <f>IF(AND('Hidden Analysiss'!E2173=1, ABS('Raw Data'!E2172-'Raw Data'!D2172)&lt;2), 'Raw Data'!AX2172, 0)</f>
        <v/>
      </c>
      <c r="AV2177">
        <f>IF(AND('Hidden Analysiss'!E2173=1, ABS('Raw Data'!E2172-'Raw Data'!D2172)&lt;3), 'Raw Data'!BA2172, 0)</f>
        <v/>
      </c>
      <c r="AW2177">
        <f>IF(AND('Hidden Analysiss'!E2173=1, ABS('Raw Data'!E2172-'Raw Data'!D2172)&lt;3), 'Raw Data'!BD2172, 0)</f>
        <v/>
      </c>
    </row>
    <row r="2178">
      <c r="A2178" s="1">
        <f>'Raw Data'!A2173</f>
        <v/>
      </c>
      <c r="B2178">
        <f>IF('Raw Data'!E2173&gt;'Raw Data'!D2173, 'Raw Data'!J2173, 0)</f>
        <v/>
      </c>
      <c r="C2178">
        <f>IF('Raw Data'!D2173&gt;'Raw Data'!E2173, 'Raw Data'!I2173, 0)</f>
        <v/>
      </c>
      <c r="D2178">
        <f>SUM(G2178:H2178)</f>
        <v/>
      </c>
      <c r="E2178">
        <f>IF(AND('Raw Data'!J2173&lt;'Raw Data'!I2173,'Raw Data'!E2173&gt;'Raw Data'!D2173,'Raw Data'!E2173-'Raw Data'!D2173&gt;3),'Raw Data'!N2173,IF(AND('Raw Data'!I2173&lt;'Raw Data'!J2173,'Raw Data'!D2173&gt;'Raw Data'!E2173,'Raw Data'!D2173-'Raw Data'!E2173&gt;3),'Raw Data'!M2173,0))</f>
        <v/>
      </c>
      <c r="F2178">
        <f>IF(AND('Raw Data'!J2173&lt;'Raw Data'!I2173,'Raw Data'!E2173&gt;'Raw Data'!D2173,'Raw Data'!E2173-'Raw Data'!D2173&lt;4),'Raw Data'!L2173,IF(AND('Raw Data'!I2173&lt;'Raw Data'!J2173,'Raw Data'!D2173&gt;'Raw Data'!E2173,'Raw Data'!D2173-'Raw Data'!E2173&lt;4),'Raw Data'!K2173,0))</f>
        <v/>
      </c>
      <c r="G2178">
        <f>IF(AND('Raw Data'!J2173&lt;'Raw Data'!I2173, 'Raw Data'!E2173&gt;'Raw Data'!D2173), 'Raw Data'!J2173, 0)</f>
        <v/>
      </c>
      <c r="H2178">
        <f>IF(AND('Raw Data'!J2173&gt;'Raw Data'!I2173, 'Raw Data'!E2173&lt;'Raw Data'!D2173), 'Raw Data'!I2173, 0)</f>
        <v/>
      </c>
      <c r="I2178">
        <f>SUM(J2178:K2178)</f>
        <v/>
      </c>
      <c r="J2178">
        <f>IF(AND('Raw Data'!J2173&gt;'Raw Data'!I2173, 'Raw Data'!E2173&gt;'Raw Data'!D2173), 'Raw Data'!J2173, 0)</f>
        <v/>
      </c>
      <c r="K2178">
        <f>IF(AND('Raw Data'!I2173&gt;'Raw Data'!J2173, 'Raw Data'!D2173&gt;'Raw Data'!E2173), 'Raw Data'!I2173, 0)</f>
        <v/>
      </c>
      <c r="L2178">
        <f>IF('Raw Data'!E2173-'Raw Data'!D2173&gt;3, 'Raw Data'!N2173, 0)</f>
        <v/>
      </c>
      <c r="M2178">
        <f>IF('Raw Data'!D2173-'Raw Data'!E2173&gt;3, 'Raw Data'!M2173, 0)</f>
        <v/>
      </c>
      <c r="N2178">
        <f>IF(ISBLANK('Raw Data'!D2173),0,IF(AND('Raw Data'!E2173&gt;'Raw Data'!D2173,'Raw Data'!E2173-'Raw Data'!D2173&gt;0,'Raw Data'!E2173-'Raw Data'!D2173&lt;4),'Raw Data'!L2173, 0))</f>
        <v/>
      </c>
      <c r="O2178">
        <f>IF(ISBLANK('Raw Data'!D2173),0,IF(AND('Raw Data'!E2173&gt;'Raw Data'!D2173,'Raw Data'!E2173-'Raw Data'!D2173&gt;0,'Raw Data'!D2173-'Raw Data'!E2173&lt;4),'Raw Data'!K2173, 0))</f>
        <v/>
      </c>
      <c r="P2178">
        <f>IF('Raw Data'!E2173-'Raw Data'!D2173&gt;3, 'Raw Data'!N2173, IF('Raw Data'!D2173-'Raw Data'!E2173&gt;3, 'Raw Data'!M2173, 0))</f>
        <v/>
      </c>
      <c r="Q2178">
        <f>IF(ISBLANK('Raw Data'!E2173),0,IF(AND('Raw Data'!E2173-'Raw Data'!D2173&lt;4,'Raw Data'!E2173-'Raw Data'!D2173&gt;0),'Raw Data'!L2173,IF(AND('Raw Data'!D2173&gt;'Raw Data'!E2173,'Raw Data'!D2173-'Raw Data'!E2173&gt;0),'Raw Data'!K2173,0)))</f>
        <v/>
      </c>
      <c r="R2178">
        <f>IF(ISBLANK('Raw Data'!K2173),0,IFERROR(IF(MATCH(SMALL('Raw Data'!K2173:N2173,1),L2178:O2178,0),SMALL('Raw Data'!K2173:N2173,1)),0))</f>
        <v/>
      </c>
      <c r="S2178">
        <f>IF(ISBLANK('Raw Data'!K2173),0,IFERROR(IF(MATCH(SMALL('Raw Data'!K2173:N2173,2),L2178:O2178,0),SMALL('Raw Data'!K2173:N2173,2)),0))</f>
        <v/>
      </c>
      <c r="T2178">
        <f>IF(ISBLANK('Raw Data'!K2173),0,IFERROR(IF(MATCH(SMALL('Raw Data'!K2173:N2173,3),L2178:O2178,0),SMALL('Raw Data'!K2173:N2173,3)),0))</f>
        <v/>
      </c>
      <c r="U2178">
        <f>IF(ISBLANK('Raw Data'!K2173),0,IFERROR(IF(MATCH(SMALL('Raw Data'!K2173:N2173,4),L2178:O2178,0),SMALL('Raw Data'!K2173:N2173,4)),0))</f>
        <v/>
      </c>
      <c r="V2178">
        <f>IF(AND('Raw Data'!D2173&lt;3, 'Raw Data'!E2173&lt;3, 'Raw Data'!A2173&gt;0), 'Raw Data'!AF2173, 0)</f>
        <v/>
      </c>
      <c r="W2178">
        <f>IF(AND('Raw Data'!D2173&lt;4, 'Raw Data'!E2173&lt;4, 'Raw Data'!A2173&gt;0), 'Raw Data'!AI2173, 0)</f>
        <v/>
      </c>
      <c r="X2178">
        <f>IF(AND('Raw Data'!D2173&lt;5, 'Raw Data'!E2173&lt;5, 'Raw Data'!A2173&gt;0), 'Raw Data'!AL2173, 0)</f>
        <v/>
      </c>
      <c r="Y2178">
        <f>IF(AND('Raw Data'!D2173&lt;6, 'Raw Data'!E2173&lt;6, 'Raw Data'!A2173&gt;0), 'Raw Data'!AO2173, 0)</f>
        <v/>
      </c>
      <c r="Z2178">
        <f>IF(ISBLANK('Raw Data'!D2173), 0, IF('Raw Data'!D2173-'Raw Data'!E2173&gt;1, 'Raw Data'!AW2173, 0))</f>
        <v/>
      </c>
      <c r="AA2178">
        <f>IF(ISBLANK('Raw Data'!A2173), 0, IF(ABS('Raw Data'!D2173-'Raw Data'!E2173)&lt;2, 'Raw Data'!AX2173, 0))</f>
        <v/>
      </c>
      <c r="AB2178">
        <f>IF(ISBLANK('Raw Data'!D2173), 0, IF('Raw Data'!E2173-'Raw Data'!D2173&gt;1, 'Raw Data'!AY2173, 0))</f>
        <v/>
      </c>
      <c r="AC2178">
        <f>IF(ISBLANK('Raw Data'!D2173), 0, IF('Raw Data'!D2173-'Raw Data'!E2173&gt;2, 'Raw Data'!AZ2173, 0))</f>
        <v/>
      </c>
      <c r="AD2178">
        <f>IF(ISBLANK('Raw Data'!A2173), 0, IF(ABS('Raw Data'!D2173-'Raw Data'!E2173)&lt;3, 'Raw Data'!BA2173, 0))</f>
        <v/>
      </c>
      <c r="AE2178">
        <f>IF(ISBLANK('Raw Data'!D2173), 0, IF('Raw Data'!E2173-'Raw Data'!D2173&gt;2, 'Raw Data'!BB2173, 0))</f>
        <v/>
      </c>
      <c r="AF2178">
        <f>IF(ISBLANK('Raw Data'!D2173), 0, IF('Raw Data'!D2173-'Raw Data'!E2173&gt;3, 'Raw Data'!BC2173, 0))</f>
        <v/>
      </c>
      <c r="AG2178">
        <f>IF(ISBLANK('Raw Data'!A2173), 0, IF(ABS('Raw Data'!D2173-'Raw Data'!E2173)&lt;4, 'Raw Data'!BD2173, 0))</f>
        <v/>
      </c>
      <c r="AH2178">
        <f>IF(ISBLANK('Raw Data'!D2173), 0, IF('Raw Data'!E2173-'Raw Data'!D2173&gt;3, 'Raw Data'!BE2173, 0))</f>
        <v/>
      </c>
      <c r="AI2178">
        <f>IF(SUM('Raw Data'!D2173:E2173)&gt;'Raw Data'!F2173, 'Raw Data'!G2173, 0)</f>
        <v/>
      </c>
      <c r="AJ2178">
        <f>IF(ISBLANK('Raw Data'!D2173), 0, IF(SUM('Raw Data'!D2173:E2173)&lt;'Raw Data'!F2173, 'Raw Data'!H2173, 0))</f>
        <v/>
      </c>
      <c r="AK2178">
        <f>IF(ISBLANK('Raw Data'!A2173), 0, IF(AND('Raw Data'!D2173&lt;3, 'Raw Data'!E2173&lt;3, 'Raw Data'!F2173&lt;BB$2), 'Raw Data'!AF2173, 0))</f>
        <v/>
      </c>
      <c r="AL2178">
        <f>IF(ISBLANK('Raw Data'!A2173), 0, IF(AND('Raw Data'!D2173&lt;4, 'Raw Data'!E2173&lt;4, 'Raw Data'!F2173&lt;BB$2), 'Raw Data'!AI2173, 0))</f>
        <v/>
      </c>
      <c r="AM2178">
        <f>IF(ISBLANK('Raw Data'!A2173), 0, IF(AND('Raw Data'!D2173&lt;5, 'Raw Data'!E2173&lt;5, 'Raw Data'!F2173&lt;BB$2), 'Raw Data'!AL2173, 0))</f>
        <v/>
      </c>
      <c r="AN2178">
        <f>IF(ISBLANK('Raw Data'!A2173), 0, IF(AND('Raw Data'!D2173&lt;6, 'Raw Data'!E2173&lt;6, 'Raw Data'!F2173&lt;BB$2), 'Raw Data'!AO2173, 0))</f>
        <v/>
      </c>
      <c r="AO2178">
        <f>IF(ISBLANK('Raw Data'!A2173), 0, IF(AND('Raw Data'!I2173&lt;Analysis!$BC$2, 'Raw Data'!D2173-'Raw Data'!E2173&gt;1), 'Raw Data'!AW2173, IF(AND('Raw Data'!J2173&lt;Analysis!$BC$2, 'Raw Data'!E2173-'Raw Data'!D2173&gt;1), 'Raw Data'!AY2173, 0)))</f>
        <v/>
      </c>
      <c r="AP2178">
        <f>IF(ISBLANK('Raw Data'!A2173), 0, IF(AND('Raw Data'!I2173&lt;Analysis!$BC$2, 'Raw Data'!D2173-'Raw Data'!E2173&gt;2), 'Raw Data'!AZ2173, IF(AND('Raw Data'!J2173&lt;Analysis!$BC$2, 'Raw Data'!E2173-'Raw Data'!D2173&gt;2), 'Raw Data'!BB2173, 0)))</f>
        <v/>
      </c>
      <c r="AQ2178">
        <f>IF(ISBLANK('Raw Data'!A2173), 0, IF(AND('Raw Data'!I2173&lt;Analysis!$BC$2, 'Raw Data'!D2173-'Raw Data'!E2173&gt;3), 'Raw Data'!BC2173, IF(AND('Raw Data'!J2173&lt;Analysis!$BC$2, 'Raw Data'!E2173-'Raw Data'!D2173&gt;3), 'Raw Data'!BE2173, 0)))</f>
        <v/>
      </c>
      <c r="AR2178">
        <f>IF('Hidden Analysiss'!D2174=1,IF(ABS('Raw Data'!E2173-'Raw Data'!D2173)&lt;2,'Raw Data'!AX2173,0), 0)</f>
        <v/>
      </c>
      <c r="AS2178">
        <f>IF('Hidden Analysiss'!D2174=1,IF(ABS('Raw Data'!E2173-'Raw Data'!D2173)&lt;3,'Raw Data'!BA2173,0), 0)</f>
        <v/>
      </c>
      <c r="AT2178">
        <f>IF('Hidden Analysiss'!D2174=1,IF(ABS('Raw Data'!E2173-'Raw Data'!D2173)&lt;4,'Raw Data'!BD2173,0), 0)</f>
        <v/>
      </c>
      <c r="AU2178">
        <f>IF(AND('Hidden Analysiss'!E2174=1, ABS('Raw Data'!E2173-'Raw Data'!D2173)&lt;2), 'Raw Data'!AX2173, 0)</f>
        <v/>
      </c>
      <c r="AV2178">
        <f>IF(AND('Hidden Analysiss'!E2174=1, ABS('Raw Data'!E2173-'Raw Data'!D2173)&lt;3), 'Raw Data'!BA2173, 0)</f>
        <v/>
      </c>
      <c r="AW2178">
        <f>IF(AND('Hidden Analysiss'!E2174=1, ABS('Raw Data'!E2173-'Raw Data'!D2173)&lt;3), 'Raw Data'!BD2173, 0)</f>
        <v/>
      </c>
    </row>
    <row r="2179">
      <c r="A2179" s="1">
        <f>'Raw Data'!A2174</f>
        <v/>
      </c>
      <c r="B2179">
        <f>IF('Raw Data'!E2174&gt;'Raw Data'!D2174, 'Raw Data'!J2174, 0)</f>
        <v/>
      </c>
      <c r="C2179">
        <f>IF('Raw Data'!D2174&gt;'Raw Data'!E2174, 'Raw Data'!I2174, 0)</f>
        <v/>
      </c>
      <c r="D2179">
        <f>SUM(G2179:H2179)</f>
        <v/>
      </c>
      <c r="E2179">
        <f>IF(AND('Raw Data'!J2174&lt;'Raw Data'!I2174,'Raw Data'!E2174&gt;'Raw Data'!D2174,'Raw Data'!E2174-'Raw Data'!D2174&gt;3),'Raw Data'!N2174,IF(AND('Raw Data'!I2174&lt;'Raw Data'!J2174,'Raw Data'!D2174&gt;'Raw Data'!E2174,'Raw Data'!D2174-'Raw Data'!E2174&gt;3),'Raw Data'!M2174,0))</f>
        <v/>
      </c>
      <c r="F2179">
        <f>IF(AND('Raw Data'!J2174&lt;'Raw Data'!I2174,'Raw Data'!E2174&gt;'Raw Data'!D2174,'Raw Data'!E2174-'Raw Data'!D2174&lt;4),'Raw Data'!L2174,IF(AND('Raw Data'!I2174&lt;'Raw Data'!J2174,'Raw Data'!D2174&gt;'Raw Data'!E2174,'Raw Data'!D2174-'Raw Data'!E2174&lt;4),'Raw Data'!K2174,0))</f>
        <v/>
      </c>
      <c r="G2179">
        <f>IF(AND('Raw Data'!J2174&lt;'Raw Data'!I2174, 'Raw Data'!E2174&gt;'Raw Data'!D2174), 'Raw Data'!J2174, 0)</f>
        <v/>
      </c>
      <c r="H2179">
        <f>IF(AND('Raw Data'!J2174&gt;'Raw Data'!I2174, 'Raw Data'!E2174&lt;'Raw Data'!D2174), 'Raw Data'!I2174, 0)</f>
        <v/>
      </c>
      <c r="I2179">
        <f>SUM(J2179:K2179)</f>
        <v/>
      </c>
      <c r="J2179">
        <f>IF(AND('Raw Data'!J2174&gt;'Raw Data'!I2174, 'Raw Data'!E2174&gt;'Raw Data'!D2174), 'Raw Data'!J2174, 0)</f>
        <v/>
      </c>
      <c r="K2179">
        <f>IF(AND('Raw Data'!I2174&gt;'Raw Data'!J2174, 'Raw Data'!D2174&gt;'Raw Data'!E2174), 'Raw Data'!I2174, 0)</f>
        <v/>
      </c>
      <c r="L2179">
        <f>IF('Raw Data'!E2174-'Raw Data'!D2174&gt;3, 'Raw Data'!N2174, 0)</f>
        <v/>
      </c>
      <c r="M2179">
        <f>IF('Raw Data'!D2174-'Raw Data'!E2174&gt;3, 'Raw Data'!M2174, 0)</f>
        <v/>
      </c>
      <c r="N2179">
        <f>IF(ISBLANK('Raw Data'!D2174),0,IF(AND('Raw Data'!E2174&gt;'Raw Data'!D2174,'Raw Data'!E2174-'Raw Data'!D2174&gt;0,'Raw Data'!E2174-'Raw Data'!D2174&lt;4),'Raw Data'!L2174, 0))</f>
        <v/>
      </c>
      <c r="O2179">
        <f>IF(ISBLANK('Raw Data'!D2174),0,IF(AND('Raw Data'!E2174&gt;'Raw Data'!D2174,'Raw Data'!E2174-'Raw Data'!D2174&gt;0,'Raw Data'!D2174-'Raw Data'!E2174&lt;4),'Raw Data'!K2174, 0))</f>
        <v/>
      </c>
      <c r="P2179">
        <f>IF('Raw Data'!E2174-'Raw Data'!D2174&gt;3, 'Raw Data'!N2174, IF('Raw Data'!D2174-'Raw Data'!E2174&gt;3, 'Raw Data'!M2174, 0))</f>
        <v/>
      </c>
      <c r="Q2179">
        <f>IF(ISBLANK('Raw Data'!E2174),0,IF(AND('Raw Data'!E2174-'Raw Data'!D2174&lt;4,'Raw Data'!E2174-'Raw Data'!D2174&gt;0),'Raw Data'!L2174,IF(AND('Raw Data'!D2174&gt;'Raw Data'!E2174,'Raw Data'!D2174-'Raw Data'!E2174&gt;0),'Raw Data'!K2174,0)))</f>
        <v/>
      </c>
      <c r="R2179">
        <f>IF(ISBLANK('Raw Data'!K2174),0,IFERROR(IF(MATCH(SMALL('Raw Data'!K2174:N2174,1),L2179:O2179,0),SMALL('Raw Data'!K2174:N2174,1)),0))</f>
        <v/>
      </c>
      <c r="S2179">
        <f>IF(ISBLANK('Raw Data'!K2174),0,IFERROR(IF(MATCH(SMALL('Raw Data'!K2174:N2174,2),L2179:O2179,0),SMALL('Raw Data'!K2174:N2174,2)),0))</f>
        <v/>
      </c>
      <c r="T2179">
        <f>IF(ISBLANK('Raw Data'!K2174),0,IFERROR(IF(MATCH(SMALL('Raw Data'!K2174:N2174,3),L2179:O2179,0),SMALL('Raw Data'!K2174:N2174,3)),0))</f>
        <v/>
      </c>
      <c r="U2179">
        <f>IF(ISBLANK('Raw Data'!K2174),0,IFERROR(IF(MATCH(SMALL('Raw Data'!K2174:N2174,4),L2179:O2179,0),SMALL('Raw Data'!K2174:N2174,4)),0))</f>
        <v/>
      </c>
      <c r="V2179">
        <f>IF(AND('Raw Data'!D2174&lt;3, 'Raw Data'!E2174&lt;3, 'Raw Data'!A2174&gt;0), 'Raw Data'!AF2174, 0)</f>
        <v/>
      </c>
      <c r="W2179">
        <f>IF(AND('Raw Data'!D2174&lt;4, 'Raw Data'!E2174&lt;4, 'Raw Data'!A2174&gt;0), 'Raw Data'!AI2174, 0)</f>
        <v/>
      </c>
      <c r="X2179">
        <f>IF(AND('Raw Data'!D2174&lt;5, 'Raw Data'!E2174&lt;5, 'Raw Data'!A2174&gt;0), 'Raw Data'!AL2174, 0)</f>
        <v/>
      </c>
      <c r="Y2179">
        <f>IF(AND('Raw Data'!D2174&lt;6, 'Raw Data'!E2174&lt;6, 'Raw Data'!A2174&gt;0), 'Raw Data'!AO2174, 0)</f>
        <v/>
      </c>
      <c r="Z2179">
        <f>IF(ISBLANK('Raw Data'!D2174), 0, IF('Raw Data'!D2174-'Raw Data'!E2174&gt;1, 'Raw Data'!AW2174, 0))</f>
        <v/>
      </c>
      <c r="AA2179">
        <f>IF(ISBLANK('Raw Data'!A2174), 0, IF(ABS('Raw Data'!D2174-'Raw Data'!E2174)&lt;2, 'Raw Data'!AX2174, 0))</f>
        <v/>
      </c>
      <c r="AB2179">
        <f>IF(ISBLANK('Raw Data'!D2174), 0, IF('Raw Data'!E2174-'Raw Data'!D2174&gt;1, 'Raw Data'!AY2174, 0))</f>
        <v/>
      </c>
      <c r="AC2179">
        <f>IF(ISBLANK('Raw Data'!D2174), 0, IF('Raw Data'!D2174-'Raw Data'!E2174&gt;2, 'Raw Data'!AZ2174, 0))</f>
        <v/>
      </c>
      <c r="AD2179">
        <f>IF(ISBLANK('Raw Data'!A2174), 0, IF(ABS('Raw Data'!D2174-'Raw Data'!E2174)&lt;3, 'Raw Data'!BA2174, 0))</f>
        <v/>
      </c>
      <c r="AE2179">
        <f>IF(ISBLANK('Raw Data'!D2174), 0, IF('Raw Data'!E2174-'Raw Data'!D2174&gt;2, 'Raw Data'!BB2174, 0))</f>
        <v/>
      </c>
      <c r="AF2179">
        <f>IF(ISBLANK('Raw Data'!D2174), 0, IF('Raw Data'!D2174-'Raw Data'!E2174&gt;3, 'Raw Data'!BC2174, 0))</f>
        <v/>
      </c>
      <c r="AG2179">
        <f>IF(ISBLANK('Raw Data'!A2174), 0, IF(ABS('Raw Data'!D2174-'Raw Data'!E2174)&lt;4, 'Raw Data'!BD2174, 0))</f>
        <v/>
      </c>
      <c r="AH2179">
        <f>IF(ISBLANK('Raw Data'!D2174), 0, IF('Raw Data'!E2174-'Raw Data'!D2174&gt;3, 'Raw Data'!BE2174, 0))</f>
        <v/>
      </c>
      <c r="AI2179">
        <f>IF(SUM('Raw Data'!D2174:E2174)&gt;'Raw Data'!F2174, 'Raw Data'!G2174, 0)</f>
        <v/>
      </c>
      <c r="AJ2179">
        <f>IF(ISBLANK('Raw Data'!D2174), 0, IF(SUM('Raw Data'!D2174:E2174)&lt;'Raw Data'!F2174, 'Raw Data'!H2174, 0))</f>
        <v/>
      </c>
      <c r="AK2179">
        <f>IF(ISBLANK('Raw Data'!A2174), 0, IF(AND('Raw Data'!D2174&lt;3, 'Raw Data'!E2174&lt;3, 'Raw Data'!F2174&lt;BB$2), 'Raw Data'!AF2174, 0))</f>
        <v/>
      </c>
      <c r="AL2179">
        <f>IF(ISBLANK('Raw Data'!A2174), 0, IF(AND('Raw Data'!D2174&lt;4, 'Raw Data'!E2174&lt;4, 'Raw Data'!F2174&lt;BB$2), 'Raw Data'!AI2174, 0))</f>
        <v/>
      </c>
      <c r="AM2179">
        <f>IF(ISBLANK('Raw Data'!A2174), 0, IF(AND('Raw Data'!D2174&lt;5, 'Raw Data'!E2174&lt;5, 'Raw Data'!F2174&lt;BB$2), 'Raw Data'!AL2174, 0))</f>
        <v/>
      </c>
      <c r="AN2179">
        <f>IF(ISBLANK('Raw Data'!A2174), 0, IF(AND('Raw Data'!D2174&lt;6, 'Raw Data'!E2174&lt;6, 'Raw Data'!F2174&lt;BB$2), 'Raw Data'!AO2174, 0))</f>
        <v/>
      </c>
      <c r="AO2179">
        <f>IF(ISBLANK('Raw Data'!A2174), 0, IF(AND('Raw Data'!I2174&lt;Analysis!$BC$2, 'Raw Data'!D2174-'Raw Data'!E2174&gt;1), 'Raw Data'!AW2174, IF(AND('Raw Data'!J2174&lt;Analysis!$BC$2, 'Raw Data'!E2174-'Raw Data'!D2174&gt;1), 'Raw Data'!AY2174, 0)))</f>
        <v/>
      </c>
      <c r="AP2179">
        <f>IF(ISBLANK('Raw Data'!A2174), 0, IF(AND('Raw Data'!I2174&lt;Analysis!$BC$2, 'Raw Data'!D2174-'Raw Data'!E2174&gt;2), 'Raw Data'!AZ2174, IF(AND('Raw Data'!J2174&lt;Analysis!$BC$2, 'Raw Data'!E2174-'Raw Data'!D2174&gt;2), 'Raw Data'!BB2174, 0)))</f>
        <v/>
      </c>
      <c r="AQ2179">
        <f>IF(ISBLANK('Raw Data'!A2174), 0, IF(AND('Raw Data'!I2174&lt;Analysis!$BC$2, 'Raw Data'!D2174-'Raw Data'!E2174&gt;3), 'Raw Data'!BC2174, IF(AND('Raw Data'!J2174&lt;Analysis!$BC$2, 'Raw Data'!E2174-'Raw Data'!D2174&gt;3), 'Raw Data'!BE2174, 0)))</f>
        <v/>
      </c>
      <c r="AR2179">
        <f>IF('Hidden Analysiss'!D2175=1,IF(ABS('Raw Data'!E2174-'Raw Data'!D2174)&lt;2,'Raw Data'!AX2174,0), 0)</f>
        <v/>
      </c>
      <c r="AS2179">
        <f>IF('Hidden Analysiss'!D2175=1,IF(ABS('Raw Data'!E2174-'Raw Data'!D2174)&lt;3,'Raw Data'!BA2174,0), 0)</f>
        <v/>
      </c>
      <c r="AT2179">
        <f>IF('Hidden Analysiss'!D2175=1,IF(ABS('Raw Data'!E2174-'Raw Data'!D2174)&lt;4,'Raw Data'!BD2174,0), 0)</f>
        <v/>
      </c>
      <c r="AU2179">
        <f>IF(AND('Hidden Analysiss'!E2175=1, ABS('Raw Data'!E2174-'Raw Data'!D2174)&lt;2), 'Raw Data'!AX2174, 0)</f>
        <v/>
      </c>
      <c r="AV2179">
        <f>IF(AND('Hidden Analysiss'!E2175=1, ABS('Raw Data'!E2174-'Raw Data'!D2174)&lt;3), 'Raw Data'!BA2174, 0)</f>
        <v/>
      </c>
      <c r="AW2179">
        <f>IF(AND('Hidden Analysiss'!E2175=1, ABS('Raw Data'!E2174-'Raw Data'!D2174)&lt;3), 'Raw Data'!BD2174, 0)</f>
        <v/>
      </c>
    </row>
    <row r="2180">
      <c r="A2180" s="1">
        <f>'Raw Data'!A2175</f>
        <v/>
      </c>
      <c r="B2180">
        <f>IF('Raw Data'!E2175&gt;'Raw Data'!D2175, 'Raw Data'!J2175, 0)</f>
        <v/>
      </c>
      <c r="C2180">
        <f>IF('Raw Data'!D2175&gt;'Raw Data'!E2175, 'Raw Data'!I2175, 0)</f>
        <v/>
      </c>
      <c r="D2180">
        <f>SUM(G2180:H2180)</f>
        <v/>
      </c>
      <c r="E2180">
        <f>IF(AND('Raw Data'!J2175&lt;'Raw Data'!I2175,'Raw Data'!E2175&gt;'Raw Data'!D2175,'Raw Data'!E2175-'Raw Data'!D2175&gt;3),'Raw Data'!N2175,IF(AND('Raw Data'!I2175&lt;'Raw Data'!J2175,'Raw Data'!D2175&gt;'Raw Data'!E2175,'Raw Data'!D2175-'Raw Data'!E2175&gt;3),'Raw Data'!M2175,0))</f>
        <v/>
      </c>
      <c r="F2180">
        <f>IF(AND('Raw Data'!J2175&lt;'Raw Data'!I2175,'Raw Data'!E2175&gt;'Raw Data'!D2175,'Raw Data'!E2175-'Raw Data'!D2175&lt;4),'Raw Data'!L2175,IF(AND('Raw Data'!I2175&lt;'Raw Data'!J2175,'Raw Data'!D2175&gt;'Raw Data'!E2175,'Raw Data'!D2175-'Raw Data'!E2175&lt;4),'Raw Data'!K2175,0))</f>
        <v/>
      </c>
      <c r="G2180">
        <f>IF(AND('Raw Data'!J2175&lt;'Raw Data'!I2175, 'Raw Data'!E2175&gt;'Raw Data'!D2175), 'Raw Data'!J2175, 0)</f>
        <v/>
      </c>
      <c r="H2180">
        <f>IF(AND('Raw Data'!J2175&gt;'Raw Data'!I2175, 'Raw Data'!E2175&lt;'Raw Data'!D2175), 'Raw Data'!I2175, 0)</f>
        <v/>
      </c>
      <c r="I2180">
        <f>SUM(J2180:K2180)</f>
        <v/>
      </c>
      <c r="J2180">
        <f>IF(AND('Raw Data'!J2175&gt;'Raw Data'!I2175, 'Raw Data'!E2175&gt;'Raw Data'!D2175), 'Raw Data'!J2175, 0)</f>
        <v/>
      </c>
      <c r="K2180">
        <f>IF(AND('Raw Data'!I2175&gt;'Raw Data'!J2175, 'Raw Data'!D2175&gt;'Raw Data'!E2175), 'Raw Data'!I2175, 0)</f>
        <v/>
      </c>
      <c r="L2180">
        <f>IF('Raw Data'!E2175-'Raw Data'!D2175&gt;3, 'Raw Data'!N2175, 0)</f>
        <v/>
      </c>
      <c r="M2180">
        <f>IF('Raw Data'!D2175-'Raw Data'!E2175&gt;3, 'Raw Data'!M2175, 0)</f>
        <v/>
      </c>
      <c r="N2180">
        <f>IF(ISBLANK('Raw Data'!D2175),0,IF(AND('Raw Data'!E2175&gt;'Raw Data'!D2175,'Raw Data'!E2175-'Raw Data'!D2175&gt;0,'Raw Data'!E2175-'Raw Data'!D2175&lt;4),'Raw Data'!L2175, 0))</f>
        <v/>
      </c>
      <c r="O2180">
        <f>IF(ISBLANK('Raw Data'!D2175),0,IF(AND('Raw Data'!E2175&gt;'Raw Data'!D2175,'Raw Data'!E2175-'Raw Data'!D2175&gt;0,'Raw Data'!D2175-'Raw Data'!E2175&lt;4),'Raw Data'!K2175, 0))</f>
        <v/>
      </c>
      <c r="P2180">
        <f>IF('Raw Data'!E2175-'Raw Data'!D2175&gt;3, 'Raw Data'!N2175, IF('Raw Data'!D2175-'Raw Data'!E2175&gt;3, 'Raw Data'!M2175, 0))</f>
        <v/>
      </c>
      <c r="Q2180">
        <f>IF(ISBLANK('Raw Data'!E2175),0,IF(AND('Raw Data'!E2175-'Raw Data'!D2175&lt;4,'Raw Data'!E2175-'Raw Data'!D2175&gt;0),'Raw Data'!L2175,IF(AND('Raw Data'!D2175&gt;'Raw Data'!E2175,'Raw Data'!D2175-'Raw Data'!E2175&gt;0),'Raw Data'!K2175,0)))</f>
        <v/>
      </c>
      <c r="R2180">
        <f>IF(ISBLANK('Raw Data'!K2175),0,IFERROR(IF(MATCH(SMALL('Raw Data'!K2175:N2175,1),L2180:O2180,0),SMALL('Raw Data'!K2175:N2175,1)),0))</f>
        <v/>
      </c>
      <c r="S2180">
        <f>IF(ISBLANK('Raw Data'!K2175),0,IFERROR(IF(MATCH(SMALL('Raw Data'!K2175:N2175,2),L2180:O2180,0),SMALL('Raw Data'!K2175:N2175,2)),0))</f>
        <v/>
      </c>
      <c r="T2180">
        <f>IF(ISBLANK('Raw Data'!K2175),0,IFERROR(IF(MATCH(SMALL('Raw Data'!K2175:N2175,3),L2180:O2180,0),SMALL('Raw Data'!K2175:N2175,3)),0))</f>
        <v/>
      </c>
      <c r="U2180">
        <f>IF(ISBLANK('Raw Data'!K2175),0,IFERROR(IF(MATCH(SMALL('Raw Data'!K2175:N2175,4),L2180:O2180,0),SMALL('Raw Data'!K2175:N2175,4)),0))</f>
        <v/>
      </c>
      <c r="V2180">
        <f>IF(AND('Raw Data'!D2175&lt;3, 'Raw Data'!E2175&lt;3, 'Raw Data'!A2175&gt;0), 'Raw Data'!AF2175, 0)</f>
        <v/>
      </c>
      <c r="W2180">
        <f>IF(AND('Raw Data'!D2175&lt;4, 'Raw Data'!E2175&lt;4, 'Raw Data'!A2175&gt;0), 'Raw Data'!AI2175, 0)</f>
        <v/>
      </c>
      <c r="X2180">
        <f>IF(AND('Raw Data'!D2175&lt;5, 'Raw Data'!E2175&lt;5, 'Raw Data'!A2175&gt;0), 'Raw Data'!AL2175, 0)</f>
        <v/>
      </c>
      <c r="Y2180">
        <f>IF(AND('Raw Data'!D2175&lt;6, 'Raw Data'!E2175&lt;6, 'Raw Data'!A2175&gt;0), 'Raw Data'!AO2175, 0)</f>
        <v/>
      </c>
      <c r="Z2180">
        <f>IF(ISBLANK('Raw Data'!D2175), 0, IF('Raw Data'!D2175-'Raw Data'!E2175&gt;1, 'Raw Data'!AW2175, 0))</f>
        <v/>
      </c>
      <c r="AA2180">
        <f>IF(ISBLANK('Raw Data'!A2175), 0, IF(ABS('Raw Data'!D2175-'Raw Data'!E2175)&lt;2, 'Raw Data'!AX2175, 0))</f>
        <v/>
      </c>
      <c r="AB2180">
        <f>IF(ISBLANK('Raw Data'!D2175), 0, IF('Raw Data'!E2175-'Raw Data'!D2175&gt;1, 'Raw Data'!AY2175, 0))</f>
        <v/>
      </c>
      <c r="AC2180">
        <f>IF(ISBLANK('Raw Data'!D2175), 0, IF('Raw Data'!D2175-'Raw Data'!E2175&gt;2, 'Raw Data'!AZ2175, 0))</f>
        <v/>
      </c>
      <c r="AD2180">
        <f>IF(ISBLANK('Raw Data'!A2175), 0, IF(ABS('Raw Data'!D2175-'Raw Data'!E2175)&lt;3, 'Raw Data'!BA2175, 0))</f>
        <v/>
      </c>
      <c r="AE2180">
        <f>IF(ISBLANK('Raw Data'!D2175), 0, IF('Raw Data'!E2175-'Raw Data'!D2175&gt;2, 'Raw Data'!BB2175, 0))</f>
        <v/>
      </c>
      <c r="AF2180">
        <f>IF(ISBLANK('Raw Data'!D2175), 0, IF('Raw Data'!D2175-'Raw Data'!E2175&gt;3, 'Raw Data'!BC2175, 0))</f>
        <v/>
      </c>
      <c r="AG2180">
        <f>IF(ISBLANK('Raw Data'!A2175), 0, IF(ABS('Raw Data'!D2175-'Raw Data'!E2175)&lt;4, 'Raw Data'!BD2175, 0))</f>
        <v/>
      </c>
      <c r="AH2180">
        <f>IF(ISBLANK('Raw Data'!D2175), 0, IF('Raw Data'!E2175-'Raw Data'!D2175&gt;3, 'Raw Data'!BE2175, 0))</f>
        <v/>
      </c>
      <c r="AI2180">
        <f>IF(SUM('Raw Data'!D2175:E2175)&gt;'Raw Data'!F2175, 'Raw Data'!G2175, 0)</f>
        <v/>
      </c>
      <c r="AJ2180">
        <f>IF(ISBLANK('Raw Data'!D2175), 0, IF(SUM('Raw Data'!D2175:E2175)&lt;'Raw Data'!F2175, 'Raw Data'!H2175, 0))</f>
        <v/>
      </c>
      <c r="AK2180">
        <f>IF(ISBLANK('Raw Data'!A2175), 0, IF(AND('Raw Data'!D2175&lt;3, 'Raw Data'!E2175&lt;3, 'Raw Data'!F2175&lt;BB$2), 'Raw Data'!AF2175, 0))</f>
        <v/>
      </c>
      <c r="AL2180">
        <f>IF(ISBLANK('Raw Data'!A2175), 0, IF(AND('Raw Data'!D2175&lt;4, 'Raw Data'!E2175&lt;4, 'Raw Data'!F2175&lt;BB$2), 'Raw Data'!AI2175, 0))</f>
        <v/>
      </c>
      <c r="AM2180">
        <f>IF(ISBLANK('Raw Data'!A2175), 0, IF(AND('Raw Data'!D2175&lt;5, 'Raw Data'!E2175&lt;5, 'Raw Data'!F2175&lt;BB$2), 'Raw Data'!AL2175, 0))</f>
        <v/>
      </c>
      <c r="AN2180">
        <f>IF(ISBLANK('Raw Data'!A2175), 0, IF(AND('Raw Data'!D2175&lt;6, 'Raw Data'!E2175&lt;6, 'Raw Data'!F2175&lt;BB$2), 'Raw Data'!AO2175, 0))</f>
        <v/>
      </c>
      <c r="AO2180">
        <f>IF(ISBLANK('Raw Data'!A2175), 0, IF(AND('Raw Data'!I2175&lt;Analysis!$BC$2, 'Raw Data'!D2175-'Raw Data'!E2175&gt;1), 'Raw Data'!AW2175, IF(AND('Raw Data'!J2175&lt;Analysis!$BC$2, 'Raw Data'!E2175-'Raw Data'!D2175&gt;1), 'Raw Data'!AY2175, 0)))</f>
        <v/>
      </c>
      <c r="AP2180">
        <f>IF(ISBLANK('Raw Data'!A2175), 0, IF(AND('Raw Data'!I2175&lt;Analysis!$BC$2, 'Raw Data'!D2175-'Raw Data'!E2175&gt;2), 'Raw Data'!AZ2175, IF(AND('Raw Data'!J2175&lt;Analysis!$BC$2, 'Raw Data'!E2175-'Raw Data'!D2175&gt;2), 'Raw Data'!BB2175, 0)))</f>
        <v/>
      </c>
      <c r="AQ2180">
        <f>IF(ISBLANK('Raw Data'!A2175), 0, IF(AND('Raw Data'!I2175&lt;Analysis!$BC$2, 'Raw Data'!D2175-'Raw Data'!E2175&gt;3), 'Raw Data'!BC2175, IF(AND('Raw Data'!J2175&lt;Analysis!$BC$2, 'Raw Data'!E2175-'Raw Data'!D2175&gt;3), 'Raw Data'!BE2175, 0)))</f>
        <v/>
      </c>
      <c r="AR2180">
        <f>IF('Hidden Analysiss'!D2176=1,IF(ABS('Raw Data'!E2175-'Raw Data'!D2175)&lt;2,'Raw Data'!AX2175,0), 0)</f>
        <v/>
      </c>
      <c r="AS2180">
        <f>IF('Hidden Analysiss'!D2176=1,IF(ABS('Raw Data'!E2175-'Raw Data'!D2175)&lt;3,'Raw Data'!BA2175,0), 0)</f>
        <v/>
      </c>
      <c r="AT2180">
        <f>IF('Hidden Analysiss'!D2176=1,IF(ABS('Raw Data'!E2175-'Raw Data'!D2175)&lt;4,'Raw Data'!BD2175,0), 0)</f>
        <v/>
      </c>
      <c r="AU2180">
        <f>IF(AND('Hidden Analysiss'!E2176=1, ABS('Raw Data'!E2175-'Raw Data'!D2175)&lt;2), 'Raw Data'!AX2175, 0)</f>
        <v/>
      </c>
      <c r="AV2180">
        <f>IF(AND('Hidden Analysiss'!E2176=1, ABS('Raw Data'!E2175-'Raw Data'!D2175)&lt;3), 'Raw Data'!BA2175, 0)</f>
        <v/>
      </c>
      <c r="AW2180">
        <f>IF(AND('Hidden Analysiss'!E2176=1, ABS('Raw Data'!E2175-'Raw Data'!D2175)&lt;3), 'Raw Data'!BD2175, 0)</f>
        <v/>
      </c>
    </row>
    <row r="2181">
      <c r="A2181" s="1">
        <f>'Raw Data'!A2176</f>
        <v/>
      </c>
      <c r="B2181">
        <f>IF('Raw Data'!E2176&gt;'Raw Data'!D2176, 'Raw Data'!J2176, 0)</f>
        <v/>
      </c>
      <c r="C2181">
        <f>IF('Raw Data'!D2176&gt;'Raw Data'!E2176, 'Raw Data'!I2176, 0)</f>
        <v/>
      </c>
      <c r="D2181">
        <f>SUM(G2181:H2181)</f>
        <v/>
      </c>
      <c r="E2181">
        <f>IF(AND('Raw Data'!J2176&lt;'Raw Data'!I2176,'Raw Data'!E2176&gt;'Raw Data'!D2176,'Raw Data'!E2176-'Raw Data'!D2176&gt;3),'Raw Data'!N2176,IF(AND('Raw Data'!I2176&lt;'Raw Data'!J2176,'Raw Data'!D2176&gt;'Raw Data'!E2176,'Raw Data'!D2176-'Raw Data'!E2176&gt;3),'Raw Data'!M2176,0))</f>
        <v/>
      </c>
      <c r="F2181">
        <f>IF(AND('Raw Data'!J2176&lt;'Raw Data'!I2176,'Raw Data'!E2176&gt;'Raw Data'!D2176,'Raw Data'!E2176-'Raw Data'!D2176&lt;4),'Raw Data'!L2176,IF(AND('Raw Data'!I2176&lt;'Raw Data'!J2176,'Raw Data'!D2176&gt;'Raw Data'!E2176,'Raw Data'!D2176-'Raw Data'!E2176&lt;4),'Raw Data'!K2176,0))</f>
        <v/>
      </c>
      <c r="G2181">
        <f>IF(AND('Raw Data'!J2176&lt;'Raw Data'!I2176, 'Raw Data'!E2176&gt;'Raw Data'!D2176), 'Raw Data'!J2176, 0)</f>
        <v/>
      </c>
      <c r="H2181">
        <f>IF(AND('Raw Data'!J2176&gt;'Raw Data'!I2176, 'Raw Data'!E2176&lt;'Raw Data'!D2176), 'Raw Data'!I2176, 0)</f>
        <v/>
      </c>
      <c r="I2181">
        <f>SUM(J2181:K2181)</f>
        <v/>
      </c>
      <c r="J2181">
        <f>IF(AND('Raw Data'!J2176&gt;'Raw Data'!I2176, 'Raw Data'!E2176&gt;'Raw Data'!D2176), 'Raw Data'!J2176, 0)</f>
        <v/>
      </c>
      <c r="K2181">
        <f>IF(AND('Raw Data'!I2176&gt;'Raw Data'!J2176, 'Raw Data'!D2176&gt;'Raw Data'!E2176), 'Raw Data'!I2176, 0)</f>
        <v/>
      </c>
      <c r="L2181">
        <f>IF('Raw Data'!E2176-'Raw Data'!D2176&gt;3, 'Raw Data'!N2176, 0)</f>
        <v/>
      </c>
      <c r="M2181">
        <f>IF('Raw Data'!D2176-'Raw Data'!E2176&gt;3, 'Raw Data'!M2176, 0)</f>
        <v/>
      </c>
      <c r="N2181">
        <f>IF(ISBLANK('Raw Data'!D2176),0,IF(AND('Raw Data'!E2176&gt;'Raw Data'!D2176,'Raw Data'!E2176-'Raw Data'!D2176&gt;0,'Raw Data'!E2176-'Raw Data'!D2176&lt;4),'Raw Data'!L2176, 0))</f>
        <v/>
      </c>
      <c r="O2181">
        <f>IF(ISBLANK('Raw Data'!D2176),0,IF(AND('Raw Data'!E2176&gt;'Raw Data'!D2176,'Raw Data'!E2176-'Raw Data'!D2176&gt;0,'Raw Data'!D2176-'Raw Data'!E2176&lt;4),'Raw Data'!K2176, 0))</f>
        <v/>
      </c>
      <c r="P2181">
        <f>IF('Raw Data'!E2176-'Raw Data'!D2176&gt;3, 'Raw Data'!N2176, IF('Raw Data'!D2176-'Raw Data'!E2176&gt;3, 'Raw Data'!M2176, 0))</f>
        <v/>
      </c>
      <c r="Q2181">
        <f>IF(ISBLANK('Raw Data'!E2176),0,IF(AND('Raw Data'!E2176-'Raw Data'!D2176&lt;4,'Raw Data'!E2176-'Raw Data'!D2176&gt;0),'Raw Data'!L2176,IF(AND('Raw Data'!D2176&gt;'Raw Data'!E2176,'Raw Data'!D2176-'Raw Data'!E2176&gt;0),'Raw Data'!K2176,0)))</f>
        <v/>
      </c>
      <c r="R2181">
        <f>IF(ISBLANK('Raw Data'!K2176),0,IFERROR(IF(MATCH(SMALL('Raw Data'!K2176:N2176,1),L2181:O2181,0),SMALL('Raw Data'!K2176:N2176,1)),0))</f>
        <v/>
      </c>
      <c r="S2181">
        <f>IF(ISBLANK('Raw Data'!K2176),0,IFERROR(IF(MATCH(SMALL('Raw Data'!K2176:N2176,2),L2181:O2181,0),SMALL('Raw Data'!K2176:N2176,2)),0))</f>
        <v/>
      </c>
      <c r="T2181">
        <f>IF(ISBLANK('Raw Data'!K2176),0,IFERROR(IF(MATCH(SMALL('Raw Data'!K2176:N2176,3),L2181:O2181,0),SMALL('Raw Data'!K2176:N2176,3)),0))</f>
        <v/>
      </c>
      <c r="U2181">
        <f>IF(ISBLANK('Raw Data'!K2176),0,IFERROR(IF(MATCH(SMALL('Raw Data'!K2176:N2176,4),L2181:O2181,0),SMALL('Raw Data'!K2176:N2176,4)),0))</f>
        <v/>
      </c>
      <c r="V2181">
        <f>IF(AND('Raw Data'!D2176&lt;3, 'Raw Data'!E2176&lt;3, 'Raw Data'!A2176&gt;0), 'Raw Data'!AF2176, 0)</f>
        <v/>
      </c>
      <c r="W2181">
        <f>IF(AND('Raw Data'!D2176&lt;4, 'Raw Data'!E2176&lt;4, 'Raw Data'!A2176&gt;0), 'Raw Data'!AI2176, 0)</f>
        <v/>
      </c>
      <c r="X2181">
        <f>IF(AND('Raw Data'!D2176&lt;5, 'Raw Data'!E2176&lt;5, 'Raw Data'!A2176&gt;0), 'Raw Data'!AL2176, 0)</f>
        <v/>
      </c>
      <c r="Y2181">
        <f>IF(AND('Raw Data'!D2176&lt;6, 'Raw Data'!E2176&lt;6, 'Raw Data'!A2176&gt;0), 'Raw Data'!AO2176, 0)</f>
        <v/>
      </c>
      <c r="Z2181">
        <f>IF(ISBLANK('Raw Data'!D2176), 0, IF('Raw Data'!D2176-'Raw Data'!E2176&gt;1, 'Raw Data'!AW2176, 0))</f>
        <v/>
      </c>
      <c r="AA2181">
        <f>IF(ISBLANK('Raw Data'!A2176), 0, IF(ABS('Raw Data'!D2176-'Raw Data'!E2176)&lt;2, 'Raw Data'!AX2176, 0))</f>
        <v/>
      </c>
      <c r="AB2181">
        <f>IF(ISBLANK('Raw Data'!D2176), 0, IF('Raw Data'!E2176-'Raw Data'!D2176&gt;1, 'Raw Data'!AY2176, 0))</f>
        <v/>
      </c>
      <c r="AC2181">
        <f>IF(ISBLANK('Raw Data'!D2176), 0, IF('Raw Data'!D2176-'Raw Data'!E2176&gt;2, 'Raw Data'!AZ2176, 0))</f>
        <v/>
      </c>
      <c r="AD2181">
        <f>IF(ISBLANK('Raw Data'!A2176), 0, IF(ABS('Raw Data'!D2176-'Raw Data'!E2176)&lt;3, 'Raw Data'!BA2176, 0))</f>
        <v/>
      </c>
      <c r="AE2181">
        <f>IF(ISBLANK('Raw Data'!D2176), 0, IF('Raw Data'!E2176-'Raw Data'!D2176&gt;2, 'Raw Data'!BB2176, 0))</f>
        <v/>
      </c>
      <c r="AF2181">
        <f>IF(ISBLANK('Raw Data'!D2176), 0, IF('Raw Data'!D2176-'Raw Data'!E2176&gt;3, 'Raw Data'!BC2176, 0))</f>
        <v/>
      </c>
      <c r="AG2181">
        <f>IF(ISBLANK('Raw Data'!A2176), 0, IF(ABS('Raw Data'!D2176-'Raw Data'!E2176)&lt;4, 'Raw Data'!BD2176, 0))</f>
        <v/>
      </c>
      <c r="AH2181">
        <f>IF(ISBLANK('Raw Data'!D2176), 0, IF('Raw Data'!E2176-'Raw Data'!D2176&gt;3, 'Raw Data'!BE2176, 0))</f>
        <v/>
      </c>
      <c r="AI2181">
        <f>IF(SUM('Raw Data'!D2176:E2176)&gt;'Raw Data'!F2176, 'Raw Data'!G2176, 0)</f>
        <v/>
      </c>
      <c r="AJ2181">
        <f>IF(ISBLANK('Raw Data'!D2176), 0, IF(SUM('Raw Data'!D2176:E2176)&lt;'Raw Data'!F2176, 'Raw Data'!H2176, 0))</f>
        <v/>
      </c>
      <c r="AK2181">
        <f>IF(ISBLANK('Raw Data'!A2176), 0, IF(AND('Raw Data'!D2176&lt;3, 'Raw Data'!E2176&lt;3, 'Raw Data'!F2176&lt;BB$2), 'Raw Data'!AF2176, 0))</f>
        <v/>
      </c>
      <c r="AL2181">
        <f>IF(ISBLANK('Raw Data'!A2176), 0, IF(AND('Raw Data'!D2176&lt;4, 'Raw Data'!E2176&lt;4, 'Raw Data'!F2176&lt;BB$2), 'Raw Data'!AI2176, 0))</f>
        <v/>
      </c>
      <c r="AM2181">
        <f>IF(ISBLANK('Raw Data'!A2176), 0, IF(AND('Raw Data'!D2176&lt;5, 'Raw Data'!E2176&lt;5, 'Raw Data'!F2176&lt;BB$2), 'Raw Data'!AL2176, 0))</f>
        <v/>
      </c>
      <c r="AN2181">
        <f>IF(ISBLANK('Raw Data'!A2176), 0, IF(AND('Raw Data'!D2176&lt;6, 'Raw Data'!E2176&lt;6, 'Raw Data'!F2176&lt;BB$2), 'Raw Data'!AO2176, 0))</f>
        <v/>
      </c>
      <c r="AO2181">
        <f>IF(ISBLANK('Raw Data'!A2176), 0, IF(AND('Raw Data'!I2176&lt;Analysis!$BC$2, 'Raw Data'!D2176-'Raw Data'!E2176&gt;1), 'Raw Data'!AW2176, IF(AND('Raw Data'!J2176&lt;Analysis!$BC$2, 'Raw Data'!E2176-'Raw Data'!D2176&gt;1), 'Raw Data'!AY2176, 0)))</f>
        <v/>
      </c>
      <c r="AP2181">
        <f>IF(ISBLANK('Raw Data'!A2176), 0, IF(AND('Raw Data'!I2176&lt;Analysis!$BC$2, 'Raw Data'!D2176-'Raw Data'!E2176&gt;2), 'Raw Data'!AZ2176, IF(AND('Raw Data'!J2176&lt;Analysis!$BC$2, 'Raw Data'!E2176-'Raw Data'!D2176&gt;2), 'Raw Data'!BB2176, 0)))</f>
        <v/>
      </c>
      <c r="AQ2181">
        <f>IF(ISBLANK('Raw Data'!A2176), 0, IF(AND('Raw Data'!I2176&lt;Analysis!$BC$2, 'Raw Data'!D2176-'Raw Data'!E2176&gt;3), 'Raw Data'!BC2176, IF(AND('Raw Data'!J2176&lt;Analysis!$BC$2, 'Raw Data'!E2176-'Raw Data'!D2176&gt;3), 'Raw Data'!BE2176, 0)))</f>
        <v/>
      </c>
      <c r="AR2181">
        <f>IF('Hidden Analysiss'!D2177=1,IF(ABS('Raw Data'!E2176-'Raw Data'!D2176)&lt;2,'Raw Data'!AX2176,0), 0)</f>
        <v/>
      </c>
      <c r="AS2181">
        <f>IF('Hidden Analysiss'!D2177=1,IF(ABS('Raw Data'!E2176-'Raw Data'!D2176)&lt;3,'Raw Data'!BA2176,0), 0)</f>
        <v/>
      </c>
      <c r="AT2181">
        <f>IF('Hidden Analysiss'!D2177=1,IF(ABS('Raw Data'!E2176-'Raw Data'!D2176)&lt;4,'Raw Data'!BD2176,0), 0)</f>
        <v/>
      </c>
      <c r="AU2181">
        <f>IF(AND('Hidden Analysiss'!E2177=1, ABS('Raw Data'!E2176-'Raw Data'!D2176)&lt;2), 'Raw Data'!AX2176, 0)</f>
        <v/>
      </c>
      <c r="AV2181">
        <f>IF(AND('Hidden Analysiss'!E2177=1, ABS('Raw Data'!E2176-'Raw Data'!D2176)&lt;3), 'Raw Data'!BA2176, 0)</f>
        <v/>
      </c>
      <c r="AW2181">
        <f>IF(AND('Hidden Analysiss'!E2177=1, ABS('Raw Data'!E2176-'Raw Data'!D2176)&lt;3), 'Raw Data'!BD2176, 0)</f>
        <v/>
      </c>
    </row>
    <row r="2182">
      <c r="A2182" s="1">
        <f>'Raw Data'!A2177</f>
        <v/>
      </c>
      <c r="B2182">
        <f>IF('Raw Data'!E2177&gt;'Raw Data'!D2177, 'Raw Data'!J2177, 0)</f>
        <v/>
      </c>
      <c r="C2182">
        <f>IF('Raw Data'!D2177&gt;'Raw Data'!E2177, 'Raw Data'!I2177, 0)</f>
        <v/>
      </c>
      <c r="D2182">
        <f>SUM(G2182:H2182)</f>
        <v/>
      </c>
      <c r="E2182">
        <f>IF(AND('Raw Data'!J2177&lt;'Raw Data'!I2177,'Raw Data'!E2177&gt;'Raw Data'!D2177,'Raw Data'!E2177-'Raw Data'!D2177&gt;3),'Raw Data'!N2177,IF(AND('Raw Data'!I2177&lt;'Raw Data'!J2177,'Raw Data'!D2177&gt;'Raw Data'!E2177,'Raw Data'!D2177-'Raw Data'!E2177&gt;3),'Raw Data'!M2177,0))</f>
        <v/>
      </c>
      <c r="F2182">
        <f>IF(AND('Raw Data'!J2177&lt;'Raw Data'!I2177,'Raw Data'!E2177&gt;'Raw Data'!D2177,'Raw Data'!E2177-'Raw Data'!D2177&lt;4),'Raw Data'!L2177,IF(AND('Raw Data'!I2177&lt;'Raw Data'!J2177,'Raw Data'!D2177&gt;'Raw Data'!E2177,'Raw Data'!D2177-'Raw Data'!E2177&lt;4),'Raw Data'!K2177,0))</f>
        <v/>
      </c>
      <c r="G2182">
        <f>IF(AND('Raw Data'!J2177&lt;'Raw Data'!I2177, 'Raw Data'!E2177&gt;'Raw Data'!D2177), 'Raw Data'!J2177, 0)</f>
        <v/>
      </c>
      <c r="H2182">
        <f>IF(AND('Raw Data'!J2177&gt;'Raw Data'!I2177, 'Raw Data'!E2177&lt;'Raw Data'!D2177), 'Raw Data'!I2177, 0)</f>
        <v/>
      </c>
      <c r="I2182">
        <f>SUM(J2182:K2182)</f>
        <v/>
      </c>
      <c r="J2182">
        <f>IF(AND('Raw Data'!J2177&gt;'Raw Data'!I2177, 'Raw Data'!E2177&gt;'Raw Data'!D2177), 'Raw Data'!J2177, 0)</f>
        <v/>
      </c>
      <c r="K2182">
        <f>IF(AND('Raw Data'!I2177&gt;'Raw Data'!J2177, 'Raw Data'!D2177&gt;'Raw Data'!E2177), 'Raw Data'!I2177, 0)</f>
        <v/>
      </c>
      <c r="L2182">
        <f>IF('Raw Data'!E2177-'Raw Data'!D2177&gt;3, 'Raw Data'!N2177, 0)</f>
        <v/>
      </c>
      <c r="M2182">
        <f>IF('Raw Data'!D2177-'Raw Data'!E2177&gt;3, 'Raw Data'!M2177, 0)</f>
        <v/>
      </c>
      <c r="N2182">
        <f>IF(ISBLANK('Raw Data'!D2177),0,IF(AND('Raw Data'!E2177&gt;'Raw Data'!D2177,'Raw Data'!E2177-'Raw Data'!D2177&gt;0,'Raw Data'!E2177-'Raw Data'!D2177&lt;4),'Raw Data'!L2177, 0))</f>
        <v/>
      </c>
      <c r="O2182">
        <f>IF(ISBLANK('Raw Data'!D2177),0,IF(AND('Raw Data'!E2177&gt;'Raw Data'!D2177,'Raw Data'!E2177-'Raw Data'!D2177&gt;0,'Raw Data'!D2177-'Raw Data'!E2177&lt;4),'Raw Data'!K2177, 0))</f>
        <v/>
      </c>
      <c r="P2182">
        <f>IF('Raw Data'!E2177-'Raw Data'!D2177&gt;3, 'Raw Data'!N2177, IF('Raw Data'!D2177-'Raw Data'!E2177&gt;3, 'Raw Data'!M2177, 0))</f>
        <v/>
      </c>
      <c r="Q2182">
        <f>IF(ISBLANK('Raw Data'!E2177),0,IF(AND('Raw Data'!E2177-'Raw Data'!D2177&lt;4,'Raw Data'!E2177-'Raw Data'!D2177&gt;0),'Raw Data'!L2177,IF(AND('Raw Data'!D2177&gt;'Raw Data'!E2177,'Raw Data'!D2177-'Raw Data'!E2177&gt;0),'Raw Data'!K2177,0)))</f>
        <v/>
      </c>
      <c r="R2182">
        <f>IF(ISBLANK('Raw Data'!K2177),0,IFERROR(IF(MATCH(SMALL('Raw Data'!K2177:N2177,1),L2182:O2182,0),SMALL('Raw Data'!K2177:N2177,1)),0))</f>
        <v/>
      </c>
      <c r="S2182">
        <f>IF(ISBLANK('Raw Data'!K2177),0,IFERROR(IF(MATCH(SMALL('Raw Data'!K2177:N2177,2),L2182:O2182,0),SMALL('Raw Data'!K2177:N2177,2)),0))</f>
        <v/>
      </c>
      <c r="T2182">
        <f>IF(ISBLANK('Raw Data'!K2177),0,IFERROR(IF(MATCH(SMALL('Raw Data'!K2177:N2177,3),L2182:O2182,0),SMALL('Raw Data'!K2177:N2177,3)),0))</f>
        <v/>
      </c>
      <c r="U2182">
        <f>IF(ISBLANK('Raw Data'!K2177),0,IFERROR(IF(MATCH(SMALL('Raw Data'!K2177:N2177,4),L2182:O2182,0),SMALL('Raw Data'!K2177:N2177,4)),0))</f>
        <v/>
      </c>
      <c r="V2182">
        <f>IF(AND('Raw Data'!D2177&lt;3, 'Raw Data'!E2177&lt;3, 'Raw Data'!A2177&gt;0), 'Raw Data'!AF2177, 0)</f>
        <v/>
      </c>
      <c r="W2182">
        <f>IF(AND('Raw Data'!D2177&lt;4, 'Raw Data'!E2177&lt;4, 'Raw Data'!A2177&gt;0), 'Raw Data'!AI2177, 0)</f>
        <v/>
      </c>
      <c r="X2182">
        <f>IF(AND('Raw Data'!D2177&lt;5, 'Raw Data'!E2177&lt;5, 'Raw Data'!A2177&gt;0), 'Raw Data'!AL2177, 0)</f>
        <v/>
      </c>
      <c r="Y2182">
        <f>IF(AND('Raw Data'!D2177&lt;6, 'Raw Data'!E2177&lt;6, 'Raw Data'!A2177&gt;0), 'Raw Data'!AO2177, 0)</f>
        <v/>
      </c>
      <c r="Z2182">
        <f>IF(ISBLANK('Raw Data'!D2177), 0, IF('Raw Data'!D2177-'Raw Data'!E2177&gt;1, 'Raw Data'!AW2177, 0))</f>
        <v/>
      </c>
      <c r="AA2182">
        <f>IF(ISBLANK('Raw Data'!A2177), 0, IF(ABS('Raw Data'!D2177-'Raw Data'!E2177)&lt;2, 'Raw Data'!AX2177, 0))</f>
        <v/>
      </c>
      <c r="AB2182">
        <f>IF(ISBLANK('Raw Data'!D2177), 0, IF('Raw Data'!E2177-'Raw Data'!D2177&gt;1, 'Raw Data'!AY2177, 0))</f>
        <v/>
      </c>
      <c r="AC2182">
        <f>IF(ISBLANK('Raw Data'!D2177), 0, IF('Raw Data'!D2177-'Raw Data'!E2177&gt;2, 'Raw Data'!AZ2177, 0))</f>
        <v/>
      </c>
      <c r="AD2182">
        <f>IF(ISBLANK('Raw Data'!A2177), 0, IF(ABS('Raw Data'!D2177-'Raw Data'!E2177)&lt;3, 'Raw Data'!BA2177, 0))</f>
        <v/>
      </c>
      <c r="AE2182">
        <f>IF(ISBLANK('Raw Data'!D2177), 0, IF('Raw Data'!E2177-'Raw Data'!D2177&gt;2, 'Raw Data'!BB2177, 0))</f>
        <v/>
      </c>
      <c r="AF2182">
        <f>IF(ISBLANK('Raw Data'!D2177), 0, IF('Raw Data'!D2177-'Raw Data'!E2177&gt;3, 'Raw Data'!BC2177, 0))</f>
        <v/>
      </c>
      <c r="AG2182">
        <f>IF(ISBLANK('Raw Data'!A2177), 0, IF(ABS('Raw Data'!D2177-'Raw Data'!E2177)&lt;4, 'Raw Data'!BD2177, 0))</f>
        <v/>
      </c>
      <c r="AH2182">
        <f>IF(ISBLANK('Raw Data'!D2177), 0, IF('Raw Data'!E2177-'Raw Data'!D2177&gt;3, 'Raw Data'!BE2177, 0))</f>
        <v/>
      </c>
      <c r="AI2182">
        <f>IF(SUM('Raw Data'!D2177:E2177)&gt;'Raw Data'!F2177, 'Raw Data'!G2177, 0)</f>
        <v/>
      </c>
      <c r="AJ2182">
        <f>IF(ISBLANK('Raw Data'!D2177), 0, IF(SUM('Raw Data'!D2177:E2177)&lt;'Raw Data'!F2177, 'Raw Data'!H2177, 0))</f>
        <v/>
      </c>
      <c r="AK2182">
        <f>IF(ISBLANK('Raw Data'!A2177), 0, IF(AND('Raw Data'!D2177&lt;3, 'Raw Data'!E2177&lt;3, 'Raw Data'!F2177&lt;BB$2), 'Raw Data'!AF2177, 0))</f>
        <v/>
      </c>
      <c r="AL2182">
        <f>IF(ISBLANK('Raw Data'!A2177), 0, IF(AND('Raw Data'!D2177&lt;4, 'Raw Data'!E2177&lt;4, 'Raw Data'!F2177&lt;BB$2), 'Raw Data'!AI2177, 0))</f>
        <v/>
      </c>
      <c r="AM2182">
        <f>IF(ISBLANK('Raw Data'!A2177), 0, IF(AND('Raw Data'!D2177&lt;5, 'Raw Data'!E2177&lt;5, 'Raw Data'!F2177&lt;BB$2), 'Raw Data'!AL2177, 0))</f>
        <v/>
      </c>
      <c r="AN2182">
        <f>IF(ISBLANK('Raw Data'!A2177), 0, IF(AND('Raw Data'!D2177&lt;6, 'Raw Data'!E2177&lt;6, 'Raw Data'!F2177&lt;BB$2), 'Raw Data'!AO2177, 0))</f>
        <v/>
      </c>
      <c r="AO2182">
        <f>IF(ISBLANK('Raw Data'!A2177), 0, IF(AND('Raw Data'!I2177&lt;Analysis!$BC$2, 'Raw Data'!D2177-'Raw Data'!E2177&gt;1), 'Raw Data'!AW2177, IF(AND('Raw Data'!J2177&lt;Analysis!$BC$2, 'Raw Data'!E2177-'Raw Data'!D2177&gt;1), 'Raw Data'!AY2177, 0)))</f>
        <v/>
      </c>
      <c r="AP2182">
        <f>IF(ISBLANK('Raw Data'!A2177), 0, IF(AND('Raw Data'!I2177&lt;Analysis!$BC$2, 'Raw Data'!D2177-'Raw Data'!E2177&gt;2), 'Raw Data'!AZ2177, IF(AND('Raw Data'!J2177&lt;Analysis!$BC$2, 'Raw Data'!E2177-'Raw Data'!D2177&gt;2), 'Raw Data'!BB2177, 0)))</f>
        <v/>
      </c>
      <c r="AQ2182">
        <f>IF(ISBLANK('Raw Data'!A2177), 0, IF(AND('Raw Data'!I2177&lt;Analysis!$BC$2, 'Raw Data'!D2177-'Raw Data'!E2177&gt;3), 'Raw Data'!BC2177, IF(AND('Raw Data'!J2177&lt;Analysis!$BC$2, 'Raw Data'!E2177-'Raw Data'!D2177&gt;3), 'Raw Data'!BE2177, 0)))</f>
        <v/>
      </c>
      <c r="AR2182">
        <f>IF('Hidden Analysiss'!D2178=1,IF(ABS('Raw Data'!E2177-'Raw Data'!D2177)&lt;2,'Raw Data'!AX2177,0), 0)</f>
        <v/>
      </c>
      <c r="AS2182">
        <f>IF('Hidden Analysiss'!D2178=1,IF(ABS('Raw Data'!E2177-'Raw Data'!D2177)&lt;3,'Raw Data'!BA2177,0), 0)</f>
        <v/>
      </c>
      <c r="AT2182">
        <f>IF('Hidden Analysiss'!D2178=1,IF(ABS('Raw Data'!E2177-'Raw Data'!D2177)&lt;4,'Raw Data'!BD2177,0), 0)</f>
        <v/>
      </c>
      <c r="AU2182">
        <f>IF(AND('Hidden Analysiss'!E2178=1, ABS('Raw Data'!E2177-'Raw Data'!D2177)&lt;2), 'Raw Data'!AX2177, 0)</f>
        <v/>
      </c>
      <c r="AV2182">
        <f>IF(AND('Hidden Analysiss'!E2178=1, ABS('Raw Data'!E2177-'Raw Data'!D2177)&lt;3), 'Raw Data'!BA2177, 0)</f>
        <v/>
      </c>
      <c r="AW2182">
        <f>IF(AND('Hidden Analysiss'!E2178=1, ABS('Raw Data'!E2177-'Raw Data'!D2177)&lt;3), 'Raw Data'!BD2177, 0)</f>
        <v/>
      </c>
    </row>
    <row r="2183">
      <c r="A2183" s="1">
        <f>'Raw Data'!A2178</f>
        <v/>
      </c>
      <c r="B2183">
        <f>IF('Raw Data'!E2178&gt;'Raw Data'!D2178, 'Raw Data'!J2178, 0)</f>
        <v/>
      </c>
      <c r="C2183">
        <f>IF('Raw Data'!D2178&gt;'Raw Data'!E2178, 'Raw Data'!I2178, 0)</f>
        <v/>
      </c>
      <c r="D2183">
        <f>SUM(G2183:H2183)</f>
        <v/>
      </c>
      <c r="E2183">
        <f>IF(AND('Raw Data'!J2178&lt;'Raw Data'!I2178,'Raw Data'!E2178&gt;'Raw Data'!D2178,'Raw Data'!E2178-'Raw Data'!D2178&gt;3),'Raw Data'!N2178,IF(AND('Raw Data'!I2178&lt;'Raw Data'!J2178,'Raw Data'!D2178&gt;'Raw Data'!E2178,'Raw Data'!D2178-'Raw Data'!E2178&gt;3),'Raw Data'!M2178,0))</f>
        <v/>
      </c>
      <c r="F2183">
        <f>IF(AND('Raw Data'!J2178&lt;'Raw Data'!I2178,'Raw Data'!E2178&gt;'Raw Data'!D2178,'Raw Data'!E2178-'Raw Data'!D2178&lt;4),'Raw Data'!L2178,IF(AND('Raw Data'!I2178&lt;'Raw Data'!J2178,'Raw Data'!D2178&gt;'Raw Data'!E2178,'Raw Data'!D2178-'Raw Data'!E2178&lt;4),'Raw Data'!K2178,0))</f>
        <v/>
      </c>
      <c r="G2183">
        <f>IF(AND('Raw Data'!J2178&lt;'Raw Data'!I2178, 'Raw Data'!E2178&gt;'Raw Data'!D2178), 'Raw Data'!J2178, 0)</f>
        <v/>
      </c>
      <c r="H2183">
        <f>IF(AND('Raw Data'!J2178&gt;'Raw Data'!I2178, 'Raw Data'!E2178&lt;'Raw Data'!D2178), 'Raw Data'!I2178, 0)</f>
        <v/>
      </c>
      <c r="I2183">
        <f>SUM(J2183:K2183)</f>
        <v/>
      </c>
      <c r="J2183">
        <f>IF(AND('Raw Data'!J2178&gt;'Raw Data'!I2178, 'Raw Data'!E2178&gt;'Raw Data'!D2178), 'Raw Data'!J2178, 0)</f>
        <v/>
      </c>
      <c r="K2183">
        <f>IF(AND('Raw Data'!I2178&gt;'Raw Data'!J2178, 'Raw Data'!D2178&gt;'Raw Data'!E2178), 'Raw Data'!I2178, 0)</f>
        <v/>
      </c>
      <c r="L2183">
        <f>IF('Raw Data'!E2178-'Raw Data'!D2178&gt;3, 'Raw Data'!N2178, 0)</f>
        <v/>
      </c>
      <c r="M2183">
        <f>IF('Raw Data'!D2178-'Raw Data'!E2178&gt;3, 'Raw Data'!M2178, 0)</f>
        <v/>
      </c>
      <c r="N2183">
        <f>IF(ISBLANK('Raw Data'!D2178),0,IF(AND('Raw Data'!E2178&gt;'Raw Data'!D2178,'Raw Data'!E2178-'Raw Data'!D2178&gt;0,'Raw Data'!E2178-'Raw Data'!D2178&lt;4),'Raw Data'!L2178, 0))</f>
        <v/>
      </c>
      <c r="O2183">
        <f>IF(ISBLANK('Raw Data'!D2178),0,IF(AND('Raw Data'!E2178&gt;'Raw Data'!D2178,'Raw Data'!E2178-'Raw Data'!D2178&gt;0,'Raw Data'!D2178-'Raw Data'!E2178&lt;4),'Raw Data'!K2178, 0))</f>
        <v/>
      </c>
      <c r="P2183">
        <f>IF('Raw Data'!E2178-'Raw Data'!D2178&gt;3, 'Raw Data'!N2178, IF('Raw Data'!D2178-'Raw Data'!E2178&gt;3, 'Raw Data'!M2178, 0))</f>
        <v/>
      </c>
      <c r="Q2183">
        <f>IF(ISBLANK('Raw Data'!E2178),0,IF(AND('Raw Data'!E2178-'Raw Data'!D2178&lt;4,'Raw Data'!E2178-'Raw Data'!D2178&gt;0),'Raw Data'!L2178,IF(AND('Raw Data'!D2178&gt;'Raw Data'!E2178,'Raw Data'!D2178-'Raw Data'!E2178&gt;0),'Raw Data'!K2178,0)))</f>
        <v/>
      </c>
      <c r="R2183">
        <f>IF(ISBLANK('Raw Data'!K2178),0,IFERROR(IF(MATCH(SMALL('Raw Data'!K2178:N2178,1),L2183:O2183,0),SMALL('Raw Data'!K2178:N2178,1)),0))</f>
        <v/>
      </c>
      <c r="S2183">
        <f>IF(ISBLANK('Raw Data'!K2178),0,IFERROR(IF(MATCH(SMALL('Raw Data'!K2178:N2178,2),L2183:O2183,0),SMALL('Raw Data'!K2178:N2178,2)),0))</f>
        <v/>
      </c>
      <c r="T2183">
        <f>IF(ISBLANK('Raw Data'!K2178),0,IFERROR(IF(MATCH(SMALL('Raw Data'!K2178:N2178,3),L2183:O2183,0),SMALL('Raw Data'!K2178:N2178,3)),0))</f>
        <v/>
      </c>
      <c r="U2183">
        <f>IF(ISBLANK('Raw Data'!K2178),0,IFERROR(IF(MATCH(SMALL('Raw Data'!K2178:N2178,4),L2183:O2183,0),SMALL('Raw Data'!K2178:N2178,4)),0))</f>
        <v/>
      </c>
      <c r="V2183">
        <f>IF(AND('Raw Data'!D2178&lt;3, 'Raw Data'!E2178&lt;3, 'Raw Data'!A2178&gt;0), 'Raw Data'!AF2178, 0)</f>
        <v/>
      </c>
      <c r="W2183">
        <f>IF(AND('Raw Data'!D2178&lt;4, 'Raw Data'!E2178&lt;4, 'Raw Data'!A2178&gt;0), 'Raw Data'!AI2178, 0)</f>
        <v/>
      </c>
      <c r="X2183">
        <f>IF(AND('Raw Data'!D2178&lt;5, 'Raw Data'!E2178&lt;5, 'Raw Data'!A2178&gt;0), 'Raw Data'!AL2178, 0)</f>
        <v/>
      </c>
      <c r="Y2183">
        <f>IF(AND('Raw Data'!D2178&lt;6, 'Raw Data'!E2178&lt;6, 'Raw Data'!A2178&gt;0), 'Raw Data'!AO2178, 0)</f>
        <v/>
      </c>
      <c r="Z2183">
        <f>IF(ISBLANK('Raw Data'!D2178), 0, IF('Raw Data'!D2178-'Raw Data'!E2178&gt;1, 'Raw Data'!AW2178, 0))</f>
        <v/>
      </c>
      <c r="AA2183">
        <f>IF(ISBLANK('Raw Data'!A2178), 0, IF(ABS('Raw Data'!D2178-'Raw Data'!E2178)&lt;2, 'Raw Data'!AX2178, 0))</f>
        <v/>
      </c>
      <c r="AB2183">
        <f>IF(ISBLANK('Raw Data'!D2178), 0, IF('Raw Data'!E2178-'Raw Data'!D2178&gt;1, 'Raw Data'!AY2178, 0))</f>
        <v/>
      </c>
      <c r="AC2183">
        <f>IF(ISBLANK('Raw Data'!D2178), 0, IF('Raw Data'!D2178-'Raw Data'!E2178&gt;2, 'Raw Data'!AZ2178, 0))</f>
        <v/>
      </c>
      <c r="AD2183">
        <f>IF(ISBLANK('Raw Data'!A2178), 0, IF(ABS('Raw Data'!D2178-'Raw Data'!E2178)&lt;3, 'Raw Data'!BA2178, 0))</f>
        <v/>
      </c>
      <c r="AE2183">
        <f>IF(ISBLANK('Raw Data'!D2178), 0, IF('Raw Data'!E2178-'Raw Data'!D2178&gt;2, 'Raw Data'!BB2178, 0))</f>
        <v/>
      </c>
      <c r="AF2183">
        <f>IF(ISBLANK('Raw Data'!D2178), 0, IF('Raw Data'!D2178-'Raw Data'!E2178&gt;3, 'Raw Data'!BC2178, 0))</f>
        <v/>
      </c>
      <c r="AG2183">
        <f>IF(ISBLANK('Raw Data'!A2178), 0, IF(ABS('Raw Data'!D2178-'Raw Data'!E2178)&lt;4, 'Raw Data'!BD2178, 0))</f>
        <v/>
      </c>
      <c r="AH2183">
        <f>IF(ISBLANK('Raw Data'!D2178), 0, IF('Raw Data'!E2178-'Raw Data'!D2178&gt;3, 'Raw Data'!BE2178, 0))</f>
        <v/>
      </c>
      <c r="AI2183">
        <f>IF(SUM('Raw Data'!D2178:E2178)&gt;'Raw Data'!F2178, 'Raw Data'!G2178, 0)</f>
        <v/>
      </c>
      <c r="AJ2183">
        <f>IF(ISBLANK('Raw Data'!D2178), 0, IF(SUM('Raw Data'!D2178:E2178)&lt;'Raw Data'!F2178, 'Raw Data'!H2178, 0))</f>
        <v/>
      </c>
      <c r="AK2183">
        <f>IF(ISBLANK('Raw Data'!A2178), 0, IF(AND('Raw Data'!D2178&lt;3, 'Raw Data'!E2178&lt;3, 'Raw Data'!F2178&lt;BB$2), 'Raw Data'!AF2178, 0))</f>
        <v/>
      </c>
      <c r="AL2183">
        <f>IF(ISBLANK('Raw Data'!A2178), 0, IF(AND('Raw Data'!D2178&lt;4, 'Raw Data'!E2178&lt;4, 'Raw Data'!F2178&lt;BB$2), 'Raw Data'!AI2178, 0))</f>
        <v/>
      </c>
      <c r="AM2183">
        <f>IF(ISBLANK('Raw Data'!A2178), 0, IF(AND('Raw Data'!D2178&lt;5, 'Raw Data'!E2178&lt;5, 'Raw Data'!F2178&lt;BB$2), 'Raw Data'!AL2178, 0))</f>
        <v/>
      </c>
      <c r="AN2183">
        <f>IF(ISBLANK('Raw Data'!A2178), 0, IF(AND('Raw Data'!D2178&lt;6, 'Raw Data'!E2178&lt;6, 'Raw Data'!F2178&lt;BB$2), 'Raw Data'!AO2178, 0))</f>
        <v/>
      </c>
      <c r="AO2183">
        <f>IF(ISBLANK('Raw Data'!A2178), 0, IF(AND('Raw Data'!I2178&lt;Analysis!$BC$2, 'Raw Data'!D2178-'Raw Data'!E2178&gt;1), 'Raw Data'!AW2178, IF(AND('Raw Data'!J2178&lt;Analysis!$BC$2, 'Raw Data'!E2178-'Raw Data'!D2178&gt;1), 'Raw Data'!AY2178, 0)))</f>
        <v/>
      </c>
      <c r="AP2183">
        <f>IF(ISBLANK('Raw Data'!A2178), 0, IF(AND('Raw Data'!I2178&lt;Analysis!$BC$2, 'Raw Data'!D2178-'Raw Data'!E2178&gt;2), 'Raw Data'!AZ2178, IF(AND('Raw Data'!J2178&lt;Analysis!$BC$2, 'Raw Data'!E2178-'Raw Data'!D2178&gt;2), 'Raw Data'!BB2178, 0)))</f>
        <v/>
      </c>
      <c r="AQ2183">
        <f>IF(ISBLANK('Raw Data'!A2178), 0, IF(AND('Raw Data'!I2178&lt;Analysis!$BC$2, 'Raw Data'!D2178-'Raw Data'!E2178&gt;3), 'Raw Data'!BC2178, IF(AND('Raw Data'!J2178&lt;Analysis!$BC$2, 'Raw Data'!E2178-'Raw Data'!D2178&gt;3), 'Raw Data'!BE2178, 0)))</f>
        <v/>
      </c>
      <c r="AR2183">
        <f>IF('Hidden Analysiss'!D2179=1,IF(ABS('Raw Data'!E2178-'Raw Data'!D2178)&lt;2,'Raw Data'!AX2178,0), 0)</f>
        <v/>
      </c>
      <c r="AS2183">
        <f>IF('Hidden Analysiss'!D2179=1,IF(ABS('Raw Data'!E2178-'Raw Data'!D2178)&lt;3,'Raw Data'!BA2178,0), 0)</f>
        <v/>
      </c>
      <c r="AT2183">
        <f>IF('Hidden Analysiss'!D2179=1,IF(ABS('Raw Data'!E2178-'Raw Data'!D2178)&lt;4,'Raw Data'!BD2178,0), 0)</f>
        <v/>
      </c>
      <c r="AU2183">
        <f>IF(AND('Hidden Analysiss'!E2179=1, ABS('Raw Data'!E2178-'Raw Data'!D2178)&lt;2), 'Raw Data'!AX2178, 0)</f>
        <v/>
      </c>
      <c r="AV2183">
        <f>IF(AND('Hidden Analysiss'!E2179=1, ABS('Raw Data'!E2178-'Raw Data'!D2178)&lt;3), 'Raw Data'!BA2178, 0)</f>
        <v/>
      </c>
      <c r="AW2183">
        <f>IF(AND('Hidden Analysiss'!E2179=1, ABS('Raw Data'!E2178-'Raw Data'!D2178)&lt;3), 'Raw Data'!BD2178, 0)</f>
        <v/>
      </c>
    </row>
    <row r="2184">
      <c r="A2184" s="1">
        <f>'Raw Data'!A2179</f>
        <v/>
      </c>
      <c r="B2184">
        <f>IF('Raw Data'!E2179&gt;'Raw Data'!D2179, 'Raw Data'!J2179, 0)</f>
        <v/>
      </c>
      <c r="C2184">
        <f>IF('Raw Data'!D2179&gt;'Raw Data'!E2179, 'Raw Data'!I2179, 0)</f>
        <v/>
      </c>
      <c r="D2184">
        <f>SUM(G2184:H2184)</f>
        <v/>
      </c>
      <c r="E2184">
        <f>IF(AND('Raw Data'!J2179&lt;'Raw Data'!I2179,'Raw Data'!E2179&gt;'Raw Data'!D2179,'Raw Data'!E2179-'Raw Data'!D2179&gt;3),'Raw Data'!N2179,IF(AND('Raw Data'!I2179&lt;'Raw Data'!J2179,'Raw Data'!D2179&gt;'Raw Data'!E2179,'Raw Data'!D2179-'Raw Data'!E2179&gt;3),'Raw Data'!M2179,0))</f>
        <v/>
      </c>
      <c r="F2184">
        <f>IF(AND('Raw Data'!J2179&lt;'Raw Data'!I2179,'Raw Data'!E2179&gt;'Raw Data'!D2179,'Raw Data'!E2179-'Raw Data'!D2179&lt;4),'Raw Data'!L2179,IF(AND('Raw Data'!I2179&lt;'Raw Data'!J2179,'Raw Data'!D2179&gt;'Raw Data'!E2179,'Raw Data'!D2179-'Raw Data'!E2179&lt;4),'Raw Data'!K2179,0))</f>
        <v/>
      </c>
      <c r="G2184">
        <f>IF(AND('Raw Data'!J2179&lt;'Raw Data'!I2179, 'Raw Data'!E2179&gt;'Raw Data'!D2179), 'Raw Data'!J2179, 0)</f>
        <v/>
      </c>
      <c r="H2184">
        <f>IF(AND('Raw Data'!J2179&gt;'Raw Data'!I2179, 'Raw Data'!E2179&lt;'Raw Data'!D2179), 'Raw Data'!I2179, 0)</f>
        <v/>
      </c>
      <c r="I2184">
        <f>SUM(J2184:K2184)</f>
        <v/>
      </c>
      <c r="J2184">
        <f>IF(AND('Raw Data'!J2179&gt;'Raw Data'!I2179, 'Raw Data'!E2179&gt;'Raw Data'!D2179), 'Raw Data'!J2179, 0)</f>
        <v/>
      </c>
      <c r="K2184">
        <f>IF(AND('Raw Data'!I2179&gt;'Raw Data'!J2179, 'Raw Data'!D2179&gt;'Raw Data'!E2179), 'Raw Data'!I2179, 0)</f>
        <v/>
      </c>
      <c r="L2184">
        <f>IF('Raw Data'!E2179-'Raw Data'!D2179&gt;3, 'Raw Data'!N2179, 0)</f>
        <v/>
      </c>
      <c r="M2184">
        <f>IF('Raw Data'!D2179-'Raw Data'!E2179&gt;3, 'Raw Data'!M2179, 0)</f>
        <v/>
      </c>
      <c r="N2184">
        <f>IF(ISBLANK('Raw Data'!D2179),0,IF(AND('Raw Data'!E2179&gt;'Raw Data'!D2179,'Raw Data'!E2179-'Raw Data'!D2179&gt;0,'Raw Data'!E2179-'Raw Data'!D2179&lt;4),'Raw Data'!L2179, 0))</f>
        <v/>
      </c>
      <c r="O2184">
        <f>IF(ISBLANK('Raw Data'!D2179),0,IF(AND('Raw Data'!E2179&gt;'Raw Data'!D2179,'Raw Data'!E2179-'Raw Data'!D2179&gt;0,'Raw Data'!D2179-'Raw Data'!E2179&lt;4),'Raw Data'!K2179, 0))</f>
        <v/>
      </c>
      <c r="P2184">
        <f>IF('Raw Data'!E2179-'Raw Data'!D2179&gt;3, 'Raw Data'!N2179, IF('Raw Data'!D2179-'Raw Data'!E2179&gt;3, 'Raw Data'!M2179, 0))</f>
        <v/>
      </c>
      <c r="Q2184">
        <f>IF(ISBLANK('Raw Data'!E2179),0,IF(AND('Raw Data'!E2179-'Raw Data'!D2179&lt;4,'Raw Data'!E2179-'Raw Data'!D2179&gt;0),'Raw Data'!L2179,IF(AND('Raw Data'!D2179&gt;'Raw Data'!E2179,'Raw Data'!D2179-'Raw Data'!E2179&gt;0),'Raw Data'!K2179,0)))</f>
        <v/>
      </c>
      <c r="R2184">
        <f>IF(ISBLANK('Raw Data'!K2179),0,IFERROR(IF(MATCH(SMALL('Raw Data'!K2179:N2179,1),L2184:O2184,0),SMALL('Raw Data'!K2179:N2179,1)),0))</f>
        <v/>
      </c>
      <c r="S2184">
        <f>IF(ISBLANK('Raw Data'!K2179),0,IFERROR(IF(MATCH(SMALL('Raw Data'!K2179:N2179,2),L2184:O2184,0),SMALL('Raw Data'!K2179:N2179,2)),0))</f>
        <v/>
      </c>
      <c r="T2184">
        <f>IF(ISBLANK('Raw Data'!K2179),0,IFERROR(IF(MATCH(SMALL('Raw Data'!K2179:N2179,3),L2184:O2184,0),SMALL('Raw Data'!K2179:N2179,3)),0))</f>
        <v/>
      </c>
      <c r="U2184">
        <f>IF(ISBLANK('Raw Data'!K2179),0,IFERROR(IF(MATCH(SMALL('Raw Data'!K2179:N2179,4),L2184:O2184,0),SMALL('Raw Data'!K2179:N2179,4)),0))</f>
        <v/>
      </c>
      <c r="V2184">
        <f>IF(AND('Raw Data'!D2179&lt;3, 'Raw Data'!E2179&lt;3, 'Raw Data'!A2179&gt;0), 'Raw Data'!AF2179, 0)</f>
        <v/>
      </c>
      <c r="W2184">
        <f>IF(AND('Raw Data'!D2179&lt;4, 'Raw Data'!E2179&lt;4, 'Raw Data'!A2179&gt;0), 'Raw Data'!AI2179, 0)</f>
        <v/>
      </c>
      <c r="X2184">
        <f>IF(AND('Raw Data'!D2179&lt;5, 'Raw Data'!E2179&lt;5, 'Raw Data'!A2179&gt;0), 'Raw Data'!AL2179, 0)</f>
        <v/>
      </c>
      <c r="Y2184">
        <f>IF(AND('Raw Data'!D2179&lt;6, 'Raw Data'!E2179&lt;6, 'Raw Data'!A2179&gt;0), 'Raw Data'!AO2179, 0)</f>
        <v/>
      </c>
      <c r="Z2184">
        <f>IF(ISBLANK('Raw Data'!D2179), 0, IF('Raw Data'!D2179-'Raw Data'!E2179&gt;1, 'Raw Data'!AW2179, 0))</f>
        <v/>
      </c>
      <c r="AA2184">
        <f>IF(ISBLANK('Raw Data'!A2179), 0, IF(ABS('Raw Data'!D2179-'Raw Data'!E2179)&lt;2, 'Raw Data'!AX2179, 0))</f>
        <v/>
      </c>
      <c r="AB2184">
        <f>IF(ISBLANK('Raw Data'!D2179), 0, IF('Raw Data'!E2179-'Raw Data'!D2179&gt;1, 'Raw Data'!AY2179, 0))</f>
        <v/>
      </c>
      <c r="AC2184">
        <f>IF(ISBLANK('Raw Data'!D2179), 0, IF('Raw Data'!D2179-'Raw Data'!E2179&gt;2, 'Raw Data'!AZ2179, 0))</f>
        <v/>
      </c>
      <c r="AD2184">
        <f>IF(ISBLANK('Raw Data'!A2179), 0, IF(ABS('Raw Data'!D2179-'Raw Data'!E2179)&lt;3, 'Raw Data'!BA2179, 0))</f>
        <v/>
      </c>
      <c r="AE2184">
        <f>IF(ISBLANK('Raw Data'!D2179), 0, IF('Raw Data'!E2179-'Raw Data'!D2179&gt;2, 'Raw Data'!BB2179, 0))</f>
        <v/>
      </c>
      <c r="AF2184">
        <f>IF(ISBLANK('Raw Data'!D2179), 0, IF('Raw Data'!D2179-'Raw Data'!E2179&gt;3, 'Raw Data'!BC2179, 0))</f>
        <v/>
      </c>
      <c r="AG2184">
        <f>IF(ISBLANK('Raw Data'!A2179), 0, IF(ABS('Raw Data'!D2179-'Raw Data'!E2179)&lt;4, 'Raw Data'!BD2179, 0))</f>
        <v/>
      </c>
      <c r="AH2184">
        <f>IF(ISBLANK('Raw Data'!D2179), 0, IF('Raw Data'!E2179-'Raw Data'!D2179&gt;3, 'Raw Data'!BE2179, 0))</f>
        <v/>
      </c>
      <c r="AI2184">
        <f>IF(SUM('Raw Data'!D2179:E2179)&gt;'Raw Data'!F2179, 'Raw Data'!G2179, 0)</f>
        <v/>
      </c>
      <c r="AJ2184">
        <f>IF(ISBLANK('Raw Data'!D2179), 0, IF(SUM('Raw Data'!D2179:E2179)&lt;'Raw Data'!F2179, 'Raw Data'!H2179, 0))</f>
        <v/>
      </c>
      <c r="AK2184">
        <f>IF(ISBLANK('Raw Data'!A2179), 0, IF(AND('Raw Data'!D2179&lt;3, 'Raw Data'!E2179&lt;3, 'Raw Data'!F2179&lt;BB$2), 'Raw Data'!AF2179, 0))</f>
        <v/>
      </c>
      <c r="AL2184">
        <f>IF(ISBLANK('Raw Data'!A2179), 0, IF(AND('Raw Data'!D2179&lt;4, 'Raw Data'!E2179&lt;4, 'Raw Data'!F2179&lt;BB$2), 'Raw Data'!AI2179, 0))</f>
        <v/>
      </c>
      <c r="AM2184">
        <f>IF(ISBLANK('Raw Data'!A2179), 0, IF(AND('Raw Data'!D2179&lt;5, 'Raw Data'!E2179&lt;5, 'Raw Data'!F2179&lt;BB$2), 'Raw Data'!AL2179, 0))</f>
        <v/>
      </c>
      <c r="AN2184">
        <f>IF(ISBLANK('Raw Data'!A2179), 0, IF(AND('Raw Data'!D2179&lt;6, 'Raw Data'!E2179&lt;6, 'Raw Data'!F2179&lt;BB$2), 'Raw Data'!AO2179, 0))</f>
        <v/>
      </c>
      <c r="AO2184">
        <f>IF(ISBLANK('Raw Data'!A2179), 0, IF(AND('Raw Data'!I2179&lt;Analysis!$BC$2, 'Raw Data'!D2179-'Raw Data'!E2179&gt;1), 'Raw Data'!AW2179, IF(AND('Raw Data'!J2179&lt;Analysis!$BC$2, 'Raw Data'!E2179-'Raw Data'!D2179&gt;1), 'Raw Data'!AY2179, 0)))</f>
        <v/>
      </c>
      <c r="AP2184">
        <f>IF(ISBLANK('Raw Data'!A2179), 0, IF(AND('Raw Data'!I2179&lt;Analysis!$BC$2, 'Raw Data'!D2179-'Raw Data'!E2179&gt;2), 'Raw Data'!AZ2179, IF(AND('Raw Data'!J2179&lt;Analysis!$BC$2, 'Raw Data'!E2179-'Raw Data'!D2179&gt;2), 'Raw Data'!BB2179, 0)))</f>
        <v/>
      </c>
      <c r="AQ2184">
        <f>IF(ISBLANK('Raw Data'!A2179), 0, IF(AND('Raw Data'!I2179&lt;Analysis!$BC$2, 'Raw Data'!D2179-'Raw Data'!E2179&gt;3), 'Raw Data'!BC2179, IF(AND('Raw Data'!J2179&lt;Analysis!$BC$2, 'Raw Data'!E2179-'Raw Data'!D2179&gt;3), 'Raw Data'!BE2179, 0)))</f>
        <v/>
      </c>
      <c r="AR2184">
        <f>IF('Hidden Analysiss'!D2180=1,IF(ABS('Raw Data'!E2179-'Raw Data'!D2179)&lt;2,'Raw Data'!AX2179,0), 0)</f>
        <v/>
      </c>
      <c r="AS2184">
        <f>IF('Hidden Analysiss'!D2180=1,IF(ABS('Raw Data'!E2179-'Raw Data'!D2179)&lt;3,'Raw Data'!BA2179,0), 0)</f>
        <v/>
      </c>
      <c r="AT2184">
        <f>IF('Hidden Analysiss'!D2180=1,IF(ABS('Raw Data'!E2179-'Raw Data'!D2179)&lt;4,'Raw Data'!BD2179,0), 0)</f>
        <v/>
      </c>
      <c r="AU2184">
        <f>IF(AND('Hidden Analysiss'!E2180=1, ABS('Raw Data'!E2179-'Raw Data'!D2179)&lt;2), 'Raw Data'!AX2179, 0)</f>
        <v/>
      </c>
      <c r="AV2184">
        <f>IF(AND('Hidden Analysiss'!E2180=1, ABS('Raw Data'!E2179-'Raw Data'!D2179)&lt;3), 'Raw Data'!BA2179, 0)</f>
        <v/>
      </c>
      <c r="AW2184">
        <f>IF(AND('Hidden Analysiss'!E2180=1, ABS('Raw Data'!E2179-'Raw Data'!D2179)&lt;3), 'Raw Data'!BD2179, 0)</f>
        <v/>
      </c>
    </row>
    <row r="2185">
      <c r="A2185" s="1">
        <f>'Raw Data'!A2180</f>
        <v/>
      </c>
      <c r="B2185">
        <f>IF('Raw Data'!E2180&gt;'Raw Data'!D2180, 'Raw Data'!J2180, 0)</f>
        <v/>
      </c>
      <c r="C2185">
        <f>IF('Raw Data'!D2180&gt;'Raw Data'!E2180, 'Raw Data'!I2180, 0)</f>
        <v/>
      </c>
      <c r="D2185">
        <f>SUM(G2185:H2185)</f>
        <v/>
      </c>
      <c r="E2185">
        <f>IF(AND('Raw Data'!J2180&lt;'Raw Data'!I2180,'Raw Data'!E2180&gt;'Raw Data'!D2180,'Raw Data'!E2180-'Raw Data'!D2180&gt;3),'Raw Data'!N2180,IF(AND('Raw Data'!I2180&lt;'Raw Data'!J2180,'Raw Data'!D2180&gt;'Raw Data'!E2180,'Raw Data'!D2180-'Raw Data'!E2180&gt;3),'Raw Data'!M2180,0))</f>
        <v/>
      </c>
      <c r="F2185">
        <f>IF(AND('Raw Data'!J2180&lt;'Raw Data'!I2180,'Raw Data'!E2180&gt;'Raw Data'!D2180,'Raw Data'!E2180-'Raw Data'!D2180&lt;4),'Raw Data'!L2180,IF(AND('Raw Data'!I2180&lt;'Raw Data'!J2180,'Raw Data'!D2180&gt;'Raw Data'!E2180,'Raw Data'!D2180-'Raw Data'!E2180&lt;4),'Raw Data'!K2180,0))</f>
        <v/>
      </c>
      <c r="G2185">
        <f>IF(AND('Raw Data'!J2180&lt;'Raw Data'!I2180, 'Raw Data'!E2180&gt;'Raw Data'!D2180), 'Raw Data'!J2180, 0)</f>
        <v/>
      </c>
      <c r="H2185">
        <f>IF(AND('Raw Data'!J2180&gt;'Raw Data'!I2180, 'Raw Data'!E2180&lt;'Raw Data'!D2180), 'Raw Data'!I2180, 0)</f>
        <v/>
      </c>
      <c r="I2185">
        <f>SUM(J2185:K2185)</f>
        <v/>
      </c>
      <c r="J2185">
        <f>IF(AND('Raw Data'!J2180&gt;'Raw Data'!I2180, 'Raw Data'!E2180&gt;'Raw Data'!D2180), 'Raw Data'!J2180, 0)</f>
        <v/>
      </c>
      <c r="K2185">
        <f>IF(AND('Raw Data'!I2180&gt;'Raw Data'!J2180, 'Raw Data'!D2180&gt;'Raw Data'!E2180), 'Raw Data'!I2180, 0)</f>
        <v/>
      </c>
      <c r="L2185">
        <f>IF('Raw Data'!E2180-'Raw Data'!D2180&gt;3, 'Raw Data'!N2180, 0)</f>
        <v/>
      </c>
      <c r="M2185">
        <f>IF('Raw Data'!D2180-'Raw Data'!E2180&gt;3, 'Raw Data'!M2180, 0)</f>
        <v/>
      </c>
      <c r="N2185">
        <f>IF(ISBLANK('Raw Data'!D2180),0,IF(AND('Raw Data'!E2180&gt;'Raw Data'!D2180,'Raw Data'!E2180-'Raw Data'!D2180&gt;0,'Raw Data'!E2180-'Raw Data'!D2180&lt;4),'Raw Data'!L2180, 0))</f>
        <v/>
      </c>
      <c r="O2185">
        <f>IF(ISBLANK('Raw Data'!D2180),0,IF(AND('Raw Data'!E2180&gt;'Raw Data'!D2180,'Raw Data'!E2180-'Raw Data'!D2180&gt;0,'Raw Data'!D2180-'Raw Data'!E2180&lt;4),'Raw Data'!K2180, 0))</f>
        <v/>
      </c>
      <c r="P2185">
        <f>IF('Raw Data'!E2180-'Raw Data'!D2180&gt;3, 'Raw Data'!N2180, IF('Raw Data'!D2180-'Raw Data'!E2180&gt;3, 'Raw Data'!M2180, 0))</f>
        <v/>
      </c>
      <c r="Q2185">
        <f>IF(ISBLANK('Raw Data'!E2180),0,IF(AND('Raw Data'!E2180-'Raw Data'!D2180&lt;4,'Raw Data'!E2180-'Raw Data'!D2180&gt;0),'Raw Data'!L2180,IF(AND('Raw Data'!D2180&gt;'Raw Data'!E2180,'Raw Data'!D2180-'Raw Data'!E2180&gt;0),'Raw Data'!K2180,0)))</f>
        <v/>
      </c>
      <c r="R2185">
        <f>IF(ISBLANK('Raw Data'!K2180),0,IFERROR(IF(MATCH(SMALL('Raw Data'!K2180:N2180,1),L2185:O2185,0),SMALL('Raw Data'!K2180:N2180,1)),0))</f>
        <v/>
      </c>
      <c r="S2185">
        <f>IF(ISBLANK('Raw Data'!K2180),0,IFERROR(IF(MATCH(SMALL('Raw Data'!K2180:N2180,2),L2185:O2185,0),SMALL('Raw Data'!K2180:N2180,2)),0))</f>
        <v/>
      </c>
      <c r="T2185">
        <f>IF(ISBLANK('Raw Data'!K2180),0,IFERROR(IF(MATCH(SMALL('Raw Data'!K2180:N2180,3),L2185:O2185,0),SMALL('Raw Data'!K2180:N2180,3)),0))</f>
        <v/>
      </c>
      <c r="U2185">
        <f>IF(ISBLANK('Raw Data'!K2180),0,IFERROR(IF(MATCH(SMALL('Raw Data'!K2180:N2180,4),L2185:O2185,0),SMALL('Raw Data'!K2180:N2180,4)),0))</f>
        <v/>
      </c>
      <c r="V2185">
        <f>IF(AND('Raw Data'!D2180&lt;3, 'Raw Data'!E2180&lt;3, 'Raw Data'!A2180&gt;0), 'Raw Data'!AF2180, 0)</f>
        <v/>
      </c>
      <c r="W2185">
        <f>IF(AND('Raw Data'!D2180&lt;4, 'Raw Data'!E2180&lt;4, 'Raw Data'!A2180&gt;0), 'Raw Data'!AI2180, 0)</f>
        <v/>
      </c>
      <c r="X2185">
        <f>IF(AND('Raw Data'!D2180&lt;5, 'Raw Data'!E2180&lt;5, 'Raw Data'!A2180&gt;0), 'Raw Data'!AL2180, 0)</f>
        <v/>
      </c>
      <c r="Y2185">
        <f>IF(AND('Raw Data'!D2180&lt;6, 'Raw Data'!E2180&lt;6, 'Raw Data'!A2180&gt;0), 'Raw Data'!AO2180, 0)</f>
        <v/>
      </c>
      <c r="Z2185">
        <f>IF(ISBLANK('Raw Data'!D2180), 0, IF('Raw Data'!D2180-'Raw Data'!E2180&gt;1, 'Raw Data'!AW2180, 0))</f>
        <v/>
      </c>
      <c r="AA2185">
        <f>IF(ISBLANK('Raw Data'!A2180), 0, IF(ABS('Raw Data'!D2180-'Raw Data'!E2180)&lt;2, 'Raw Data'!AX2180, 0))</f>
        <v/>
      </c>
      <c r="AB2185">
        <f>IF(ISBLANK('Raw Data'!D2180), 0, IF('Raw Data'!E2180-'Raw Data'!D2180&gt;1, 'Raw Data'!AY2180, 0))</f>
        <v/>
      </c>
      <c r="AC2185">
        <f>IF(ISBLANK('Raw Data'!D2180), 0, IF('Raw Data'!D2180-'Raw Data'!E2180&gt;2, 'Raw Data'!AZ2180, 0))</f>
        <v/>
      </c>
      <c r="AD2185">
        <f>IF(ISBLANK('Raw Data'!A2180), 0, IF(ABS('Raw Data'!D2180-'Raw Data'!E2180)&lt;3, 'Raw Data'!BA2180, 0))</f>
        <v/>
      </c>
      <c r="AE2185">
        <f>IF(ISBLANK('Raw Data'!D2180), 0, IF('Raw Data'!E2180-'Raw Data'!D2180&gt;2, 'Raw Data'!BB2180, 0))</f>
        <v/>
      </c>
      <c r="AF2185">
        <f>IF(ISBLANK('Raw Data'!D2180), 0, IF('Raw Data'!D2180-'Raw Data'!E2180&gt;3, 'Raw Data'!BC2180, 0))</f>
        <v/>
      </c>
      <c r="AG2185">
        <f>IF(ISBLANK('Raw Data'!A2180), 0, IF(ABS('Raw Data'!D2180-'Raw Data'!E2180)&lt;4, 'Raw Data'!BD2180, 0))</f>
        <v/>
      </c>
      <c r="AH2185">
        <f>IF(ISBLANK('Raw Data'!D2180), 0, IF('Raw Data'!E2180-'Raw Data'!D2180&gt;3, 'Raw Data'!BE2180, 0))</f>
        <v/>
      </c>
      <c r="AI2185">
        <f>IF(SUM('Raw Data'!D2180:E2180)&gt;'Raw Data'!F2180, 'Raw Data'!G2180, 0)</f>
        <v/>
      </c>
      <c r="AJ2185">
        <f>IF(ISBLANK('Raw Data'!D2180), 0, IF(SUM('Raw Data'!D2180:E2180)&lt;'Raw Data'!F2180, 'Raw Data'!H2180, 0))</f>
        <v/>
      </c>
      <c r="AK2185">
        <f>IF(ISBLANK('Raw Data'!A2180), 0, IF(AND('Raw Data'!D2180&lt;3, 'Raw Data'!E2180&lt;3, 'Raw Data'!F2180&lt;BB$2), 'Raw Data'!AF2180, 0))</f>
        <v/>
      </c>
      <c r="AL2185">
        <f>IF(ISBLANK('Raw Data'!A2180), 0, IF(AND('Raw Data'!D2180&lt;4, 'Raw Data'!E2180&lt;4, 'Raw Data'!F2180&lt;BB$2), 'Raw Data'!AI2180, 0))</f>
        <v/>
      </c>
      <c r="AM2185">
        <f>IF(ISBLANK('Raw Data'!A2180), 0, IF(AND('Raw Data'!D2180&lt;5, 'Raw Data'!E2180&lt;5, 'Raw Data'!F2180&lt;BB$2), 'Raw Data'!AL2180, 0))</f>
        <v/>
      </c>
      <c r="AN2185">
        <f>IF(ISBLANK('Raw Data'!A2180), 0, IF(AND('Raw Data'!D2180&lt;6, 'Raw Data'!E2180&lt;6, 'Raw Data'!F2180&lt;BB$2), 'Raw Data'!AO2180, 0))</f>
        <v/>
      </c>
      <c r="AO2185">
        <f>IF(ISBLANK('Raw Data'!A2180), 0, IF(AND('Raw Data'!I2180&lt;Analysis!$BC$2, 'Raw Data'!D2180-'Raw Data'!E2180&gt;1), 'Raw Data'!AW2180, IF(AND('Raw Data'!J2180&lt;Analysis!$BC$2, 'Raw Data'!E2180-'Raw Data'!D2180&gt;1), 'Raw Data'!AY2180, 0)))</f>
        <v/>
      </c>
      <c r="AP2185">
        <f>IF(ISBLANK('Raw Data'!A2180), 0, IF(AND('Raw Data'!I2180&lt;Analysis!$BC$2, 'Raw Data'!D2180-'Raw Data'!E2180&gt;2), 'Raw Data'!AZ2180, IF(AND('Raw Data'!J2180&lt;Analysis!$BC$2, 'Raw Data'!E2180-'Raw Data'!D2180&gt;2), 'Raw Data'!BB2180, 0)))</f>
        <v/>
      </c>
      <c r="AQ2185">
        <f>IF(ISBLANK('Raw Data'!A2180), 0, IF(AND('Raw Data'!I2180&lt;Analysis!$BC$2, 'Raw Data'!D2180-'Raw Data'!E2180&gt;3), 'Raw Data'!BC2180, IF(AND('Raw Data'!J2180&lt;Analysis!$BC$2, 'Raw Data'!E2180-'Raw Data'!D2180&gt;3), 'Raw Data'!BE2180, 0)))</f>
        <v/>
      </c>
      <c r="AR2185">
        <f>IF('Hidden Analysiss'!D2181=1,IF(ABS('Raw Data'!E2180-'Raw Data'!D2180)&lt;2,'Raw Data'!AX2180,0), 0)</f>
        <v/>
      </c>
      <c r="AS2185">
        <f>IF('Hidden Analysiss'!D2181=1,IF(ABS('Raw Data'!E2180-'Raw Data'!D2180)&lt;3,'Raw Data'!BA2180,0), 0)</f>
        <v/>
      </c>
      <c r="AT2185">
        <f>IF('Hidden Analysiss'!D2181=1,IF(ABS('Raw Data'!E2180-'Raw Data'!D2180)&lt;4,'Raw Data'!BD2180,0), 0)</f>
        <v/>
      </c>
      <c r="AU2185">
        <f>IF(AND('Hidden Analysiss'!E2181=1, ABS('Raw Data'!E2180-'Raw Data'!D2180)&lt;2), 'Raw Data'!AX2180, 0)</f>
        <v/>
      </c>
      <c r="AV2185">
        <f>IF(AND('Hidden Analysiss'!E2181=1, ABS('Raw Data'!E2180-'Raw Data'!D2180)&lt;3), 'Raw Data'!BA2180, 0)</f>
        <v/>
      </c>
      <c r="AW2185">
        <f>IF(AND('Hidden Analysiss'!E2181=1, ABS('Raw Data'!E2180-'Raw Data'!D2180)&lt;3), 'Raw Data'!BD2180, 0)</f>
        <v/>
      </c>
    </row>
    <row r="2186">
      <c r="A2186" s="1">
        <f>'Raw Data'!A2181</f>
        <v/>
      </c>
      <c r="B2186">
        <f>IF('Raw Data'!E2181&gt;'Raw Data'!D2181, 'Raw Data'!J2181, 0)</f>
        <v/>
      </c>
      <c r="C2186">
        <f>IF('Raw Data'!D2181&gt;'Raw Data'!E2181, 'Raw Data'!I2181, 0)</f>
        <v/>
      </c>
      <c r="D2186">
        <f>SUM(G2186:H2186)</f>
        <v/>
      </c>
      <c r="E2186">
        <f>IF(AND('Raw Data'!J2181&lt;'Raw Data'!I2181,'Raw Data'!E2181&gt;'Raw Data'!D2181,'Raw Data'!E2181-'Raw Data'!D2181&gt;3),'Raw Data'!N2181,IF(AND('Raw Data'!I2181&lt;'Raw Data'!J2181,'Raw Data'!D2181&gt;'Raw Data'!E2181,'Raw Data'!D2181-'Raw Data'!E2181&gt;3),'Raw Data'!M2181,0))</f>
        <v/>
      </c>
      <c r="F2186">
        <f>IF(AND('Raw Data'!J2181&lt;'Raw Data'!I2181,'Raw Data'!E2181&gt;'Raw Data'!D2181,'Raw Data'!E2181-'Raw Data'!D2181&lt;4),'Raw Data'!L2181,IF(AND('Raw Data'!I2181&lt;'Raw Data'!J2181,'Raw Data'!D2181&gt;'Raw Data'!E2181,'Raw Data'!D2181-'Raw Data'!E2181&lt;4),'Raw Data'!K2181,0))</f>
        <v/>
      </c>
      <c r="G2186">
        <f>IF(AND('Raw Data'!J2181&lt;'Raw Data'!I2181, 'Raw Data'!E2181&gt;'Raw Data'!D2181), 'Raw Data'!J2181, 0)</f>
        <v/>
      </c>
      <c r="H2186">
        <f>IF(AND('Raw Data'!J2181&gt;'Raw Data'!I2181, 'Raw Data'!E2181&lt;'Raw Data'!D2181), 'Raw Data'!I2181, 0)</f>
        <v/>
      </c>
      <c r="I2186">
        <f>SUM(J2186:K2186)</f>
        <v/>
      </c>
      <c r="J2186">
        <f>IF(AND('Raw Data'!J2181&gt;'Raw Data'!I2181, 'Raw Data'!E2181&gt;'Raw Data'!D2181), 'Raw Data'!J2181, 0)</f>
        <v/>
      </c>
      <c r="K2186">
        <f>IF(AND('Raw Data'!I2181&gt;'Raw Data'!J2181, 'Raw Data'!D2181&gt;'Raw Data'!E2181), 'Raw Data'!I2181, 0)</f>
        <v/>
      </c>
      <c r="L2186">
        <f>IF('Raw Data'!E2181-'Raw Data'!D2181&gt;3, 'Raw Data'!N2181, 0)</f>
        <v/>
      </c>
      <c r="M2186">
        <f>IF('Raw Data'!D2181-'Raw Data'!E2181&gt;3, 'Raw Data'!M2181, 0)</f>
        <v/>
      </c>
      <c r="N2186">
        <f>IF(ISBLANK('Raw Data'!D2181),0,IF(AND('Raw Data'!E2181&gt;'Raw Data'!D2181,'Raw Data'!E2181-'Raw Data'!D2181&gt;0,'Raw Data'!E2181-'Raw Data'!D2181&lt;4),'Raw Data'!L2181, 0))</f>
        <v/>
      </c>
      <c r="O2186">
        <f>IF(ISBLANK('Raw Data'!D2181),0,IF(AND('Raw Data'!E2181&gt;'Raw Data'!D2181,'Raw Data'!E2181-'Raw Data'!D2181&gt;0,'Raw Data'!D2181-'Raw Data'!E2181&lt;4),'Raw Data'!K2181, 0))</f>
        <v/>
      </c>
      <c r="P2186">
        <f>IF('Raw Data'!E2181-'Raw Data'!D2181&gt;3, 'Raw Data'!N2181, IF('Raw Data'!D2181-'Raw Data'!E2181&gt;3, 'Raw Data'!M2181, 0))</f>
        <v/>
      </c>
      <c r="Q2186">
        <f>IF(ISBLANK('Raw Data'!E2181),0,IF(AND('Raw Data'!E2181-'Raw Data'!D2181&lt;4,'Raw Data'!E2181-'Raw Data'!D2181&gt;0),'Raw Data'!L2181,IF(AND('Raw Data'!D2181&gt;'Raw Data'!E2181,'Raw Data'!D2181-'Raw Data'!E2181&gt;0),'Raw Data'!K2181,0)))</f>
        <v/>
      </c>
      <c r="R2186">
        <f>IF(ISBLANK('Raw Data'!K2181),0,IFERROR(IF(MATCH(SMALL('Raw Data'!K2181:N2181,1),L2186:O2186,0),SMALL('Raw Data'!K2181:N2181,1)),0))</f>
        <v/>
      </c>
      <c r="S2186">
        <f>IF(ISBLANK('Raw Data'!K2181),0,IFERROR(IF(MATCH(SMALL('Raw Data'!K2181:N2181,2),L2186:O2186,0),SMALL('Raw Data'!K2181:N2181,2)),0))</f>
        <v/>
      </c>
      <c r="T2186">
        <f>IF(ISBLANK('Raw Data'!K2181),0,IFERROR(IF(MATCH(SMALL('Raw Data'!K2181:N2181,3),L2186:O2186,0),SMALL('Raw Data'!K2181:N2181,3)),0))</f>
        <v/>
      </c>
      <c r="U2186">
        <f>IF(ISBLANK('Raw Data'!K2181),0,IFERROR(IF(MATCH(SMALL('Raw Data'!K2181:N2181,4),L2186:O2186,0),SMALL('Raw Data'!K2181:N2181,4)),0))</f>
        <v/>
      </c>
      <c r="V2186">
        <f>IF(AND('Raw Data'!D2181&lt;3, 'Raw Data'!E2181&lt;3, 'Raw Data'!A2181&gt;0), 'Raw Data'!AF2181, 0)</f>
        <v/>
      </c>
      <c r="W2186">
        <f>IF(AND('Raw Data'!D2181&lt;4, 'Raw Data'!E2181&lt;4, 'Raw Data'!A2181&gt;0), 'Raw Data'!AI2181, 0)</f>
        <v/>
      </c>
      <c r="X2186">
        <f>IF(AND('Raw Data'!D2181&lt;5, 'Raw Data'!E2181&lt;5, 'Raw Data'!A2181&gt;0), 'Raw Data'!AL2181, 0)</f>
        <v/>
      </c>
      <c r="Y2186">
        <f>IF(AND('Raw Data'!D2181&lt;6, 'Raw Data'!E2181&lt;6, 'Raw Data'!A2181&gt;0), 'Raw Data'!AO2181, 0)</f>
        <v/>
      </c>
      <c r="Z2186">
        <f>IF(ISBLANK('Raw Data'!D2181), 0, IF('Raw Data'!D2181-'Raw Data'!E2181&gt;1, 'Raw Data'!AW2181, 0))</f>
        <v/>
      </c>
      <c r="AA2186">
        <f>IF(ISBLANK('Raw Data'!A2181), 0, IF(ABS('Raw Data'!D2181-'Raw Data'!E2181)&lt;2, 'Raw Data'!AX2181, 0))</f>
        <v/>
      </c>
      <c r="AB2186">
        <f>IF(ISBLANK('Raw Data'!D2181), 0, IF('Raw Data'!E2181-'Raw Data'!D2181&gt;1, 'Raw Data'!AY2181, 0))</f>
        <v/>
      </c>
      <c r="AC2186">
        <f>IF(ISBLANK('Raw Data'!D2181), 0, IF('Raw Data'!D2181-'Raw Data'!E2181&gt;2, 'Raw Data'!AZ2181, 0))</f>
        <v/>
      </c>
      <c r="AD2186">
        <f>IF(ISBLANK('Raw Data'!A2181), 0, IF(ABS('Raw Data'!D2181-'Raw Data'!E2181)&lt;3, 'Raw Data'!BA2181, 0))</f>
        <v/>
      </c>
      <c r="AE2186">
        <f>IF(ISBLANK('Raw Data'!D2181), 0, IF('Raw Data'!E2181-'Raw Data'!D2181&gt;2, 'Raw Data'!BB2181, 0))</f>
        <v/>
      </c>
      <c r="AF2186">
        <f>IF(ISBLANK('Raw Data'!D2181), 0, IF('Raw Data'!D2181-'Raw Data'!E2181&gt;3, 'Raw Data'!BC2181, 0))</f>
        <v/>
      </c>
      <c r="AG2186">
        <f>IF(ISBLANK('Raw Data'!A2181), 0, IF(ABS('Raw Data'!D2181-'Raw Data'!E2181)&lt;4, 'Raw Data'!BD2181, 0))</f>
        <v/>
      </c>
      <c r="AH2186">
        <f>IF(ISBLANK('Raw Data'!D2181), 0, IF('Raw Data'!E2181-'Raw Data'!D2181&gt;3, 'Raw Data'!BE2181, 0))</f>
        <v/>
      </c>
      <c r="AI2186">
        <f>IF(SUM('Raw Data'!D2181:E2181)&gt;'Raw Data'!F2181, 'Raw Data'!G2181, 0)</f>
        <v/>
      </c>
      <c r="AJ2186">
        <f>IF(ISBLANK('Raw Data'!D2181), 0, IF(SUM('Raw Data'!D2181:E2181)&lt;'Raw Data'!F2181, 'Raw Data'!H2181, 0))</f>
        <v/>
      </c>
      <c r="AK2186">
        <f>IF(ISBLANK('Raw Data'!A2181), 0, IF(AND('Raw Data'!D2181&lt;3, 'Raw Data'!E2181&lt;3, 'Raw Data'!F2181&lt;BB$2), 'Raw Data'!AF2181, 0))</f>
        <v/>
      </c>
      <c r="AL2186">
        <f>IF(ISBLANK('Raw Data'!A2181), 0, IF(AND('Raw Data'!D2181&lt;4, 'Raw Data'!E2181&lt;4, 'Raw Data'!F2181&lt;BB$2), 'Raw Data'!AI2181, 0))</f>
        <v/>
      </c>
      <c r="AM2186">
        <f>IF(ISBLANK('Raw Data'!A2181), 0, IF(AND('Raw Data'!D2181&lt;5, 'Raw Data'!E2181&lt;5, 'Raw Data'!F2181&lt;BB$2), 'Raw Data'!AL2181, 0))</f>
        <v/>
      </c>
      <c r="AN2186">
        <f>IF(ISBLANK('Raw Data'!A2181), 0, IF(AND('Raw Data'!D2181&lt;6, 'Raw Data'!E2181&lt;6, 'Raw Data'!F2181&lt;BB$2), 'Raw Data'!AO2181, 0))</f>
        <v/>
      </c>
      <c r="AO2186">
        <f>IF(ISBLANK('Raw Data'!A2181), 0, IF(AND('Raw Data'!I2181&lt;Analysis!$BC$2, 'Raw Data'!D2181-'Raw Data'!E2181&gt;1), 'Raw Data'!AW2181, IF(AND('Raw Data'!J2181&lt;Analysis!$BC$2, 'Raw Data'!E2181-'Raw Data'!D2181&gt;1), 'Raw Data'!AY2181, 0)))</f>
        <v/>
      </c>
      <c r="AP2186">
        <f>IF(ISBLANK('Raw Data'!A2181), 0, IF(AND('Raw Data'!I2181&lt;Analysis!$BC$2, 'Raw Data'!D2181-'Raw Data'!E2181&gt;2), 'Raw Data'!AZ2181, IF(AND('Raw Data'!J2181&lt;Analysis!$BC$2, 'Raw Data'!E2181-'Raw Data'!D2181&gt;2), 'Raw Data'!BB2181, 0)))</f>
        <v/>
      </c>
      <c r="AQ2186">
        <f>IF(ISBLANK('Raw Data'!A2181), 0, IF(AND('Raw Data'!I2181&lt;Analysis!$BC$2, 'Raw Data'!D2181-'Raw Data'!E2181&gt;3), 'Raw Data'!BC2181, IF(AND('Raw Data'!J2181&lt;Analysis!$BC$2, 'Raw Data'!E2181-'Raw Data'!D2181&gt;3), 'Raw Data'!BE2181, 0)))</f>
        <v/>
      </c>
      <c r="AR2186">
        <f>IF('Hidden Analysiss'!D2182=1,IF(ABS('Raw Data'!E2181-'Raw Data'!D2181)&lt;2,'Raw Data'!AX2181,0), 0)</f>
        <v/>
      </c>
      <c r="AS2186">
        <f>IF('Hidden Analysiss'!D2182=1,IF(ABS('Raw Data'!E2181-'Raw Data'!D2181)&lt;3,'Raw Data'!BA2181,0), 0)</f>
        <v/>
      </c>
      <c r="AT2186">
        <f>IF('Hidden Analysiss'!D2182=1,IF(ABS('Raw Data'!E2181-'Raw Data'!D2181)&lt;4,'Raw Data'!BD2181,0), 0)</f>
        <v/>
      </c>
      <c r="AU2186">
        <f>IF(AND('Hidden Analysiss'!E2182=1, ABS('Raw Data'!E2181-'Raw Data'!D2181)&lt;2), 'Raw Data'!AX2181, 0)</f>
        <v/>
      </c>
      <c r="AV2186">
        <f>IF(AND('Hidden Analysiss'!E2182=1, ABS('Raw Data'!E2181-'Raw Data'!D2181)&lt;3), 'Raw Data'!BA2181, 0)</f>
        <v/>
      </c>
      <c r="AW2186">
        <f>IF(AND('Hidden Analysiss'!E2182=1, ABS('Raw Data'!E2181-'Raw Data'!D2181)&lt;3), 'Raw Data'!BD2181, 0)</f>
        <v/>
      </c>
    </row>
    <row r="2187">
      <c r="A2187" s="1">
        <f>'Raw Data'!A2182</f>
        <v/>
      </c>
      <c r="B2187">
        <f>IF('Raw Data'!E2182&gt;'Raw Data'!D2182, 'Raw Data'!J2182, 0)</f>
        <v/>
      </c>
      <c r="C2187">
        <f>IF('Raw Data'!D2182&gt;'Raw Data'!E2182, 'Raw Data'!I2182, 0)</f>
        <v/>
      </c>
      <c r="D2187">
        <f>SUM(G2187:H2187)</f>
        <v/>
      </c>
      <c r="E2187">
        <f>IF(AND('Raw Data'!J2182&lt;'Raw Data'!I2182,'Raw Data'!E2182&gt;'Raw Data'!D2182,'Raw Data'!E2182-'Raw Data'!D2182&gt;3),'Raw Data'!N2182,IF(AND('Raw Data'!I2182&lt;'Raw Data'!J2182,'Raw Data'!D2182&gt;'Raw Data'!E2182,'Raw Data'!D2182-'Raw Data'!E2182&gt;3),'Raw Data'!M2182,0))</f>
        <v/>
      </c>
      <c r="F2187">
        <f>IF(AND('Raw Data'!J2182&lt;'Raw Data'!I2182,'Raw Data'!E2182&gt;'Raw Data'!D2182,'Raw Data'!E2182-'Raw Data'!D2182&lt;4),'Raw Data'!L2182,IF(AND('Raw Data'!I2182&lt;'Raw Data'!J2182,'Raw Data'!D2182&gt;'Raw Data'!E2182,'Raw Data'!D2182-'Raw Data'!E2182&lt;4),'Raw Data'!K2182,0))</f>
        <v/>
      </c>
      <c r="G2187">
        <f>IF(AND('Raw Data'!J2182&lt;'Raw Data'!I2182, 'Raw Data'!E2182&gt;'Raw Data'!D2182), 'Raw Data'!J2182, 0)</f>
        <v/>
      </c>
      <c r="H2187">
        <f>IF(AND('Raw Data'!J2182&gt;'Raw Data'!I2182, 'Raw Data'!E2182&lt;'Raw Data'!D2182), 'Raw Data'!I2182, 0)</f>
        <v/>
      </c>
      <c r="I2187">
        <f>SUM(J2187:K2187)</f>
        <v/>
      </c>
      <c r="J2187">
        <f>IF(AND('Raw Data'!J2182&gt;'Raw Data'!I2182, 'Raw Data'!E2182&gt;'Raw Data'!D2182), 'Raw Data'!J2182, 0)</f>
        <v/>
      </c>
      <c r="K2187">
        <f>IF(AND('Raw Data'!I2182&gt;'Raw Data'!J2182, 'Raw Data'!D2182&gt;'Raw Data'!E2182), 'Raw Data'!I2182, 0)</f>
        <v/>
      </c>
      <c r="L2187">
        <f>IF('Raw Data'!E2182-'Raw Data'!D2182&gt;3, 'Raw Data'!N2182, 0)</f>
        <v/>
      </c>
      <c r="M2187">
        <f>IF('Raw Data'!D2182-'Raw Data'!E2182&gt;3, 'Raw Data'!M2182, 0)</f>
        <v/>
      </c>
      <c r="N2187">
        <f>IF(ISBLANK('Raw Data'!D2182),0,IF(AND('Raw Data'!E2182&gt;'Raw Data'!D2182,'Raw Data'!E2182-'Raw Data'!D2182&gt;0,'Raw Data'!E2182-'Raw Data'!D2182&lt;4),'Raw Data'!L2182, 0))</f>
        <v/>
      </c>
      <c r="O2187">
        <f>IF(ISBLANK('Raw Data'!D2182),0,IF(AND('Raw Data'!E2182&gt;'Raw Data'!D2182,'Raw Data'!E2182-'Raw Data'!D2182&gt;0,'Raw Data'!D2182-'Raw Data'!E2182&lt;4),'Raw Data'!K2182, 0))</f>
        <v/>
      </c>
      <c r="P2187">
        <f>IF('Raw Data'!E2182-'Raw Data'!D2182&gt;3, 'Raw Data'!N2182, IF('Raw Data'!D2182-'Raw Data'!E2182&gt;3, 'Raw Data'!M2182, 0))</f>
        <v/>
      </c>
      <c r="Q2187">
        <f>IF(ISBLANK('Raw Data'!E2182),0,IF(AND('Raw Data'!E2182-'Raw Data'!D2182&lt;4,'Raw Data'!E2182-'Raw Data'!D2182&gt;0),'Raw Data'!L2182,IF(AND('Raw Data'!D2182&gt;'Raw Data'!E2182,'Raw Data'!D2182-'Raw Data'!E2182&gt;0),'Raw Data'!K2182,0)))</f>
        <v/>
      </c>
      <c r="R2187">
        <f>IF(ISBLANK('Raw Data'!K2182),0,IFERROR(IF(MATCH(SMALL('Raw Data'!K2182:N2182,1),L2187:O2187,0),SMALL('Raw Data'!K2182:N2182,1)),0))</f>
        <v/>
      </c>
      <c r="S2187">
        <f>IF(ISBLANK('Raw Data'!K2182),0,IFERROR(IF(MATCH(SMALL('Raw Data'!K2182:N2182,2),L2187:O2187,0),SMALL('Raw Data'!K2182:N2182,2)),0))</f>
        <v/>
      </c>
      <c r="T2187">
        <f>IF(ISBLANK('Raw Data'!K2182),0,IFERROR(IF(MATCH(SMALL('Raw Data'!K2182:N2182,3),L2187:O2187,0),SMALL('Raw Data'!K2182:N2182,3)),0))</f>
        <v/>
      </c>
      <c r="U2187">
        <f>IF(ISBLANK('Raw Data'!K2182),0,IFERROR(IF(MATCH(SMALL('Raw Data'!K2182:N2182,4),L2187:O2187,0),SMALL('Raw Data'!K2182:N2182,4)),0))</f>
        <v/>
      </c>
      <c r="V2187">
        <f>IF(AND('Raw Data'!D2182&lt;3, 'Raw Data'!E2182&lt;3, 'Raw Data'!A2182&gt;0), 'Raw Data'!AF2182, 0)</f>
        <v/>
      </c>
      <c r="W2187">
        <f>IF(AND('Raw Data'!D2182&lt;4, 'Raw Data'!E2182&lt;4, 'Raw Data'!A2182&gt;0), 'Raw Data'!AI2182, 0)</f>
        <v/>
      </c>
      <c r="X2187">
        <f>IF(AND('Raw Data'!D2182&lt;5, 'Raw Data'!E2182&lt;5, 'Raw Data'!A2182&gt;0), 'Raw Data'!AL2182, 0)</f>
        <v/>
      </c>
      <c r="Y2187">
        <f>IF(AND('Raw Data'!D2182&lt;6, 'Raw Data'!E2182&lt;6, 'Raw Data'!A2182&gt;0), 'Raw Data'!AO2182, 0)</f>
        <v/>
      </c>
      <c r="Z2187">
        <f>IF(ISBLANK('Raw Data'!D2182), 0, IF('Raw Data'!D2182-'Raw Data'!E2182&gt;1, 'Raw Data'!AW2182, 0))</f>
        <v/>
      </c>
      <c r="AA2187">
        <f>IF(ISBLANK('Raw Data'!A2182), 0, IF(ABS('Raw Data'!D2182-'Raw Data'!E2182)&lt;2, 'Raw Data'!AX2182, 0))</f>
        <v/>
      </c>
      <c r="AB2187">
        <f>IF(ISBLANK('Raw Data'!D2182), 0, IF('Raw Data'!E2182-'Raw Data'!D2182&gt;1, 'Raw Data'!AY2182, 0))</f>
        <v/>
      </c>
      <c r="AC2187">
        <f>IF(ISBLANK('Raw Data'!D2182), 0, IF('Raw Data'!D2182-'Raw Data'!E2182&gt;2, 'Raw Data'!AZ2182, 0))</f>
        <v/>
      </c>
      <c r="AD2187">
        <f>IF(ISBLANK('Raw Data'!A2182), 0, IF(ABS('Raw Data'!D2182-'Raw Data'!E2182)&lt;3, 'Raw Data'!BA2182, 0))</f>
        <v/>
      </c>
      <c r="AE2187">
        <f>IF(ISBLANK('Raw Data'!D2182), 0, IF('Raw Data'!E2182-'Raw Data'!D2182&gt;2, 'Raw Data'!BB2182, 0))</f>
        <v/>
      </c>
      <c r="AF2187">
        <f>IF(ISBLANK('Raw Data'!D2182), 0, IF('Raw Data'!D2182-'Raw Data'!E2182&gt;3, 'Raw Data'!BC2182, 0))</f>
        <v/>
      </c>
      <c r="AG2187">
        <f>IF(ISBLANK('Raw Data'!A2182), 0, IF(ABS('Raw Data'!D2182-'Raw Data'!E2182)&lt;4, 'Raw Data'!BD2182, 0))</f>
        <v/>
      </c>
      <c r="AH2187">
        <f>IF(ISBLANK('Raw Data'!D2182), 0, IF('Raw Data'!E2182-'Raw Data'!D2182&gt;3, 'Raw Data'!BE2182, 0))</f>
        <v/>
      </c>
      <c r="AI2187">
        <f>IF(SUM('Raw Data'!D2182:E2182)&gt;'Raw Data'!F2182, 'Raw Data'!G2182, 0)</f>
        <v/>
      </c>
      <c r="AJ2187">
        <f>IF(ISBLANK('Raw Data'!D2182), 0, IF(SUM('Raw Data'!D2182:E2182)&lt;'Raw Data'!F2182, 'Raw Data'!H2182, 0))</f>
        <v/>
      </c>
      <c r="AK2187">
        <f>IF(ISBLANK('Raw Data'!A2182), 0, IF(AND('Raw Data'!D2182&lt;3, 'Raw Data'!E2182&lt;3, 'Raw Data'!F2182&lt;BB$2), 'Raw Data'!AF2182, 0))</f>
        <v/>
      </c>
      <c r="AL2187">
        <f>IF(ISBLANK('Raw Data'!A2182), 0, IF(AND('Raw Data'!D2182&lt;4, 'Raw Data'!E2182&lt;4, 'Raw Data'!F2182&lt;BB$2), 'Raw Data'!AI2182, 0))</f>
        <v/>
      </c>
      <c r="AM2187">
        <f>IF(ISBLANK('Raw Data'!A2182), 0, IF(AND('Raw Data'!D2182&lt;5, 'Raw Data'!E2182&lt;5, 'Raw Data'!F2182&lt;BB$2), 'Raw Data'!AL2182, 0))</f>
        <v/>
      </c>
      <c r="AN2187">
        <f>IF(ISBLANK('Raw Data'!A2182), 0, IF(AND('Raw Data'!D2182&lt;6, 'Raw Data'!E2182&lt;6, 'Raw Data'!F2182&lt;BB$2), 'Raw Data'!AO2182, 0))</f>
        <v/>
      </c>
      <c r="AO2187">
        <f>IF(ISBLANK('Raw Data'!A2182), 0, IF(AND('Raw Data'!I2182&lt;Analysis!$BC$2, 'Raw Data'!D2182-'Raw Data'!E2182&gt;1), 'Raw Data'!AW2182, IF(AND('Raw Data'!J2182&lt;Analysis!$BC$2, 'Raw Data'!E2182-'Raw Data'!D2182&gt;1), 'Raw Data'!AY2182, 0)))</f>
        <v/>
      </c>
      <c r="AP2187">
        <f>IF(ISBLANK('Raw Data'!A2182), 0, IF(AND('Raw Data'!I2182&lt;Analysis!$BC$2, 'Raw Data'!D2182-'Raw Data'!E2182&gt;2), 'Raw Data'!AZ2182, IF(AND('Raw Data'!J2182&lt;Analysis!$BC$2, 'Raw Data'!E2182-'Raw Data'!D2182&gt;2), 'Raw Data'!BB2182, 0)))</f>
        <v/>
      </c>
      <c r="AQ2187">
        <f>IF(ISBLANK('Raw Data'!A2182), 0, IF(AND('Raw Data'!I2182&lt;Analysis!$BC$2, 'Raw Data'!D2182-'Raw Data'!E2182&gt;3), 'Raw Data'!BC2182, IF(AND('Raw Data'!J2182&lt;Analysis!$BC$2, 'Raw Data'!E2182-'Raw Data'!D2182&gt;3), 'Raw Data'!BE2182, 0)))</f>
        <v/>
      </c>
      <c r="AR2187">
        <f>IF('Hidden Analysiss'!D2183=1,IF(ABS('Raw Data'!E2182-'Raw Data'!D2182)&lt;2,'Raw Data'!AX2182,0), 0)</f>
        <v/>
      </c>
      <c r="AS2187">
        <f>IF('Hidden Analysiss'!D2183=1,IF(ABS('Raw Data'!E2182-'Raw Data'!D2182)&lt;3,'Raw Data'!BA2182,0), 0)</f>
        <v/>
      </c>
      <c r="AT2187">
        <f>IF('Hidden Analysiss'!D2183=1,IF(ABS('Raw Data'!E2182-'Raw Data'!D2182)&lt;4,'Raw Data'!BD2182,0), 0)</f>
        <v/>
      </c>
      <c r="AU2187">
        <f>IF(AND('Hidden Analysiss'!E2183=1, ABS('Raw Data'!E2182-'Raw Data'!D2182)&lt;2), 'Raw Data'!AX2182, 0)</f>
        <v/>
      </c>
      <c r="AV2187">
        <f>IF(AND('Hidden Analysiss'!E2183=1, ABS('Raw Data'!E2182-'Raw Data'!D2182)&lt;3), 'Raw Data'!BA2182, 0)</f>
        <v/>
      </c>
      <c r="AW2187">
        <f>IF(AND('Hidden Analysiss'!E2183=1, ABS('Raw Data'!E2182-'Raw Data'!D2182)&lt;3), 'Raw Data'!BD2182, 0)</f>
        <v/>
      </c>
    </row>
    <row r="2188">
      <c r="A2188" s="1">
        <f>'Raw Data'!A2183</f>
        <v/>
      </c>
      <c r="B2188">
        <f>IF('Raw Data'!E2183&gt;'Raw Data'!D2183, 'Raw Data'!J2183, 0)</f>
        <v/>
      </c>
      <c r="C2188">
        <f>IF('Raw Data'!D2183&gt;'Raw Data'!E2183, 'Raw Data'!I2183, 0)</f>
        <v/>
      </c>
      <c r="D2188">
        <f>SUM(G2188:H2188)</f>
        <v/>
      </c>
      <c r="E2188">
        <f>IF(AND('Raw Data'!J2183&lt;'Raw Data'!I2183,'Raw Data'!E2183&gt;'Raw Data'!D2183,'Raw Data'!E2183-'Raw Data'!D2183&gt;3),'Raw Data'!N2183,IF(AND('Raw Data'!I2183&lt;'Raw Data'!J2183,'Raw Data'!D2183&gt;'Raw Data'!E2183,'Raw Data'!D2183-'Raw Data'!E2183&gt;3),'Raw Data'!M2183,0))</f>
        <v/>
      </c>
      <c r="F2188">
        <f>IF(AND('Raw Data'!J2183&lt;'Raw Data'!I2183,'Raw Data'!E2183&gt;'Raw Data'!D2183,'Raw Data'!E2183-'Raw Data'!D2183&lt;4),'Raw Data'!L2183,IF(AND('Raw Data'!I2183&lt;'Raw Data'!J2183,'Raw Data'!D2183&gt;'Raw Data'!E2183,'Raw Data'!D2183-'Raw Data'!E2183&lt;4),'Raw Data'!K2183,0))</f>
        <v/>
      </c>
      <c r="G2188">
        <f>IF(AND('Raw Data'!J2183&lt;'Raw Data'!I2183, 'Raw Data'!E2183&gt;'Raw Data'!D2183), 'Raw Data'!J2183, 0)</f>
        <v/>
      </c>
      <c r="H2188">
        <f>IF(AND('Raw Data'!J2183&gt;'Raw Data'!I2183, 'Raw Data'!E2183&lt;'Raw Data'!D2183), 'Raw Data'!I2183, 0)</f>
        <v/>
      </c>
      <c r="I2188">
        <f>SUM(J2188:K2188)</f>
        <v/>
      </c>
      <c r="J2188">
        <f>IF(AND('Raw Data'!J2183&gt;'Raw Data'!I2183, 'Raw Data'!E2183&gt;'Raw Data'!D2183), 'Raw Data'!J2183, 0)</f>
        <v/>
      </c>
      <c r="K2188">
        <f>IF(AND('Raw Data'!I2183&gt;'Raw Data'!J2183, 'Raw Data'!D2183&gt;'Raw Data'!E2183), 'Raw Data'!I2183, 0)</f>
        <v/>
      </c>
      <c r="L2188">
        <f>IF('Raw Data'!E2183-'Raw Data'!D2183&gt;3, 'Raw Data'!N2183, 0)</f>
        <v/>
      </c>
      <c r="M2188">
        <f>IF('Raw Data'!D2183-'Raw Data'!E2183&gt;3, 'Raw Data'!M2183, 0)</f>
        <v/>
      </c>
      <c r="N2188">
        <f>IF(ISBLANK('Raw Data'!D2183),0,IF(AND('Raw Data'!E2183&gt;'Raw Data'!D2183,'Raw Data'!E2183-'Raw Data'!D2183&gt;0,'Raw Data'!E2183-'Raw Data'!D2183&lt;4),'Raw Data'!L2183, 0))</f>
        <v/>
      </c>
      <c r="O2188">
        <f>IF(ISBLANK('Raw Data'!D2183),0,IF(AND('Raw Data'!E2183&gt;'Raw Data'!D2183,'Raw Data'!E2183-'Raw Data'!D2183&gt;0,'Raw Data'!D2183-'Raw Data'!E2183&lt;4),'Raw Data'!K2183, 0))</f>
        <v/>
      </c>
      <c r="P2188">
        <f>IF('Raw Data'!E2183-'Raw Data'!D2183&gt;3, 'Raw Data'!N2183, IF('Raw Data'!D2183-'Raw Data'!E2183&gt;3, 'Raw Data'!M2183, 0))</f>
        <v/>
      </c>
      <c r="Q2188">
        <f>IF(ISBLANK('Raw Data'!E2183),0,IF(AND('Raw Data'!E2183-'Raw Data'!D2183&lt;4,'Raw Data'!E2183-'Raw Data'!D2183&gt;0),'Raw Data'!L2183,IF(AND('Raw Data'!D2183&gt;'Raw Data'!E2183,'Raw Data'!D2183-'Raw Data'!E2183&gt;0),'Raw Data'!K2183,0)))</f>
        <v/>
      </c>
      <c r="R2188">
        <f>IF(ISBLANK('Raw Data'!K2183),0,IFERROR(IF(MATCH(SMALL('Raw Data'!K2183:N2183,1),L2188:O2188,0),SMALL('Raw Data'!K2183:N2183,1)),0))</f>
        <v/>
      </c>
      <c r="S2188">
        <f>IF(ISBLANK('Raw Data'!K2183),0,IFERROR(IF(MATCH(SMALL('Raw Data'!K2183:N2183,2),L2188:O2188,0),SMALL('Raw Data'!K2183:N2183,2)),0))</f>
        <v/>
      </c>
      <c r="T2188">
        <f>IF(ISBLANK('Raw Data'!K2183),0,IFERROR(IF(MATCH(SMALL('Raw Data'!K2183:N2183,3),L2188:O2188,0),SMALL('Raw Data'!K2183:N2183,3)),0))</f>
        <v/>
      </c>
      <c r="U2188">
        <f>IF(ISBLANK('Raw Data'!K2183),0,IFERROR(IF(MATCH(SMALL('Raw Data'!K2183:N2183,4),L2188:O2188,0),SMALL('Raw Data'!K2183:N2183,4)),0))</f>
        <v/>
      </c>
      <c r="V2188">
        <f>IF(AND('Raw Data'!D2183&lt;3, 'Raw Data'!E2183&lt;3, 'Raw Data'!A2183&gt;0), 'Raw Data'!AF2183, 0)</f>
        <v/>
      </c>
      <c r="W2188">
        <f>IF(AND('Raw Data'!D2183&lt;4, 'Raw Data'!E2183&lt;4, 'Raw Data'!A2183&gt;0), 'Raw Data'!AI2183, 0)</f>
        <v/>
      </c>
      <c r="X2188">
        <f>IF(AND('Raw Data'!D2183&lt;5, 'Raw Data'!E2183&lt;5, 'Raw Data'!A2183&gt;0), 'Raw Data'!AL2183, 0)</f>
        <v/>
      </c>
      <c r="Y2188">
        <f>IF(AND('Raw Data'!D2183&lt;6, 'Raw Data'!E2183&lt;6, 'Raw Data'!A2183&gt;0), 'Raw Data'!AO2183, 0)</f>
        <v/>
      </c>
      <c r="Z2188">
        <f>IF(ISBLANK('Raw Data'!D2183), 0, IF('Raw Data'!D2183-'Raw Data'!E2183&gt;1, 'Raw Data'!AW2183, 0))</f>
        <v/>
      </c>
      <c r="AA2188">
        <f>IF(ISBLANK('Raw Data'!A2183), 0, IF(ABS('Raw Data'!D2183-'Raw Data'!E2183)&lt;2, 'Raw Data'!AX2183, 0))</f>
        <v/>
      </c>
      <c r="AB2188">
        <f>IF(ISBLANK('Raw Data'!D2183), 0, IF('Raw Data'!E2183-'Raw Data'!D2183&gt;1, 'Raw Data'!AY2183, 0))</f>
        <v/>
      </c>
      <c r="AC2188">
        <f>IF(ISBLANK('Raw Data'!D2183), 0, IF('Raw Data'!D2183-'Raw Data'!E2183&gt;2, 'Raw Data'!AZ2183, 0))</f>
        <v/>
      </c>
      <c r="AD2188">
        <f>IF(ISBLANK('Raw Data'!A2183), 0, IF(ABS('Raw Data'!D2183-'Raw Data'!E2183)&lt;3, 'Raw Data'!BA2183, 0))</f>
        <v/>
      </c>
      <c r="AE2188">
        <f>IF(ISBLANK('Raw Data'!D2183), 0, IF('Raw Data'!E2183-'Raw Data'!D2183&gt;2, 'Raw Data'!BB2183, 0))</f>
        <v/>
      </c>
      <c r="AF2188">
        <f>IF(ISBLANK('Raw Data'!D2183), 0, IF('Raw Data'!D2183-'Raw Data'!E2183&gt;3, 'Raw Data'!BC2183, 0))</f>
        <v/>
      </c>
      <c r="AG2188">
        <f>IF(ISBLANK('Raw Data'!A2183), 0, IF(ABS('Raw Data'!D2183-'Raw Data'!E2183)&lt;4, 'Raw Data'!BD2183, 0))</f>
        <v/>
      </c>
      <c r="AH2188">
        <f>IF(ISBLANK('Raw Data'!D2183), 0, IF('Raw Data'!E2183-'Raw Data'!D2183&gt;3, 'Raw Data'!BE2183, 0))</f>
        <v/>
      </c>
      <c r="AI2188">
        <f>IF(SUM('Raw Data'!D2183:E2183)&gt;'Raw Data'!F2183, 'Raw Data'!G2183, 0)</f>
        <v/>
      </c>
      <c r="AJ2188">
        <f>IF(ISBLANK('Raw Data'!D2183), 0, IF(SUM('Raw Data'!D2183:E2183)&lt;'Raw Data'!F2183, 'Raw Data'!H2183, 0))</f>
        <v/>
      </c>
      <c r="AK2188">
        <f>IF(ISBLANK('Raw Data'!A2183), 0, IF(AND('Raw Data'!D2183&lt;3, 'Raw Data'!E2183&lt;3, 'Raw Data'!F2183&lt;BB$2), 'Raw Data'!AF2183, 0))</f>
        <v/>
      </c>
      <c r="AL2188">
        <f>IF(ISBLANK('Raw Data'!A2183), 0, IF(AND('Raw Data'!D2183&lt;4, 'Raw Data'!E2183&lt;4, 'Raw Data'!F2183&lt;BB$2), 'Raw Data'!AI2183, 0))</f>
        <v/>
      </c>
      <c r="AM2188">
        <f>IF(ISBLANK('Raw Data'!A2183), 0, IF(AND('Raw Data'!D2183&lt;5, 'Raw Data'!E2183&lt;5, 'Raw Data'!F2183&lt;BB$2), 'Raw Data'!AL2183, 0))</f>
        <v/>
      </c>
      <c r="AN2188">
        <f>IF(ISBLANK('Raw Data'!A2183), 0, IF(AND('Raw Data'!D2183&lt;6, 'Raw Data'!E2183&lt;6, 'Raw Data'!F2183&lt;BB$2), 'Raw Data'!AO2183, 0))</f>
        <v/>
      </c>
      <c r="AO2188">
        <f>IF(ISBLANK('Raw Data'!A2183), 0, IF(AND('Raw Data'!I2183&lt;Analysis!$BC$2, 'Raw Data'!D2183-'Raw Data'!E2183&gt;1), 'Raw Data'!AW2183, IF(AND('Raw Data'!J2183&lt;Analysis!$BC$2, 'Raw Data'!E2183-'Raw Data'!D2183&gt;1), 'Raw Data'!AY2183, 0)))</f>
        <v/>
      </c>
      <c r="AP2188">
        <f>IF(ISBLANK('Raw Data'!A2183), 0, IF(AND('Raw Data'!I2183&lt;Analysis!$BC$2, 'Raw Data'!D2183-'Raw Data'!E2183&gt;2), 'Raw Data'!AZ2183, IF(AND('Raw Data'!J2183&lt;Analysis!$BC$2, 'Raw Data'!E2183-'Raw Data'!D2183&gt;2), 'Raw Data'!BB2183, 0)))</f>
        <v/>
      </c>
      <c r="AQ2188">
        <f>IF(ISBLANK('Raw Data'!A2183), 0, IF(AND('Raw Data'!I2183&lt;Analysis!$BC$2, 'Raw Data'!D2183-'Raw Data'!E2183&gt;3), 'Raw Data'!BC2183, IF(AND('Raw Data'!J2183&lt;Analysis!$BC$2, 'Raw Data'!E2183-'Raw Data'!D2183&gt;3), 'Raw Data'!BE2183, 0)))</f>
        <v/>
      </c>
      <c r="AR2188">
        <f>IF('Hidden Analysiss'!D2184=1,IF(ABS('Raw Data'!E2183-'Raw Data'!D2183)&lt;2,'Raw Data'!AX2183,0), 0)</f>
        <v/>
      </c>
      <c r="AS2188">
        <f>IF('Hidden Analysiss'!D2184=1,IF(ABS('Raw Data'!E2183-'Raw Data'!D2183)&lt;3,'Raw Data'!BA2183,0), 0)</f>
        <v/>
      </c>
      <c r="AT2188">
        <f>IF('Hidden Analysiss'!D2184=1,IF(ABS('Raw Data'!E2183-'Raw Data'!D2183)&lt;4,'Raw Data'!BD2183,0), 0)</f>
        <v/>
      </c>
      <c r="AU2188">
        <f>IF(AND('Hidden Analysiss'!E2184=1, ABS('Raw Data'!E2183-'Raw Data'!D2183)&lt;2), 'Raw Data'!AX2183, 0)</f>
        <v/>
      </c>
      <c r="AV2188">
        <f>IF(AND('Hidden Analysiss'!E2184=1, ABS('Raw Data'!E2183-'Raw Data'!D2183)&lt;3), 'Raw Data'!BA2183, 0)</f>
        <v/>
      </c>
      <c r="AW2188">
        <f>IF(AND('Hidden Analysiss'!E2184=1, ABS('Raw Data'!E2183-'Raw Data'!D2183)&lt;3), 'Raw Data'!BD2183, 0)</f>
        <v/>
      </c>
    </row>
    <row r="2189">
      <c r="A2189" s="1">
        <f>'Raw Data'!A2184</f>
        <v/>
      </c>
      <c r="B2189">
        <f>IF('Raw Data'!E2184&gt;'Raw Data'!D2184, 'Raw Data'!J2184, 0)</f>
        <v/>
      </c>
      <c r="C2189">
        <f>IF('Raw Data'!D2184&gt;'Raw Data'!E2184, 'Raw Data'!I2184, 0)</f>
        <v/>
      </c>
      <c r="D2189">
        <f>SUM(G2189:H2189)</f>
        <v/>
      </c>
      <c r="E2189">
        <f>IF(AND('Raw Data'!J2184&lt;'Raw Data'!I2184,'Raw Data'!E2184&gt;'Raw Data'!D2184,'Raw Data'!E2184-'Raw Data'!D2184&gt;3),'Raw Data'!N2184,IF(AND('Raw Data'!I2184&lt;'Raw Data'!J2184,'Raw Data'!D2184&gt;'Raw Data'!E2184,'Raw Data'!D2184-'Raw Data'!E2184&gt;3),'Raw Data'!M2184,0))</f>
        <v/>
      </c>
      <c r="F2189">
        <f>IF(AND('Raw Data'!J2184&lt;'Raw Data'!I2184,'Raw Data'!E2184&gt;'Raw Data'!D2184,'Raw Data'!E2184-'Raw Data'!D2184&lt;4),'Raw Data'!L2184,IF(AND('Raw Data'!I2184&lt;'Raw Data'!J2184,'Raw Data'!D2184&gt;'Raw Data'!E2184,'Raw Data'!D2184-'Raw Data'!E2184&lt;4),'Raw Data'!K2184,0))</f>
        <v/>
      </c>
      <c r="G2189">
        <f>IF(AND('Raw Data'!J2184&lt;'Raw Data'!I2184, 'Raw Data'!E2184&gt;'Raw Data'!D2184), 'Raw Data'!J2184, 0)</f>
        <v/>
      </c>
      <c r="H2189">
        <f>IF(AND('Raw Data'!J2184&gt;'Raw Data'!I2184, 'Raw Data'!E2184&lt;'Raw Data'!D2184), 'Raw Data'!I2184, 0)</f>
        <v/>
      </c>
      <c r="I2189">
        <f>SUM(J2189:K2189)</f>
        <v/>
      </c>
      <c r="J2189">
        <f>IF(AND('Raw Data'!J2184&gt;'Raw Data'!I2184, 'Raw Data'!E2184&gt;'Raw Data'!D2184), 'Raw Data'!J2184, 0)</f>
        <v/>
      </c>
      <c r="K2189">
        <f>IF(AND('Raw Data'!I2184&gt;'Raw Data'!J2184, 'Raw Data'!D2184&gt;'Raw Data'!E2184), 'Raw Data'!I2184, 0)</f>
        <v/>
      </c>
      <c r="L2189">
        <f>IF('Raw Data'!E2184-'Raw Data'!D2184&gt;3, 'Raw Data'!N2184, 0)</f>
        <v/>
      </c>
      <c r="M2189">
        <f>IF('Raw Data'!D2184-'Raw Data'!E2184&gt;3, 'Raw Data'!M2184, 0)</f>
        <v/>
      </c>
      <c r="N2189">
        <f>IF(ISBLANK('Raw Data'!D2184),0,IF(AND('Raw Data'!E2184&gt;'Raw Data'!D2184,'Raw Data'!E2184-'Raw Data'!D2184&gt;0,'Raw Data'!E2184-'Raw Data'!D2184&lt;4),'Raw Data'!L2184, 0))</f>
        <v/>
      </c>
      <c r="O2189">
        <f>IF(ISBLANK('Raw Data'!D2184),0,IF(AND('Raw Data'!E2184&gt;'Raw Data'!D2184,'Raw Data'!E2184-'Raw Data'!D2184&gt;0,'Raw Data'!D2184-'Raw Data'!E2184&lt;4),'Raw Data'!K2184, 0))</f>
        <v/>
      </c>
      <c r="P2189">
        <f>IF('Raw Data'!E2184-'Raw Data'!D2184&gt;3, 'Raw Data'!N2184, IF('Raw Data'!D2184-'Raw Data'!E2184&gt;3, 'Raw Data'!M2184, 0))</f>
        <v/>
      </c>
      <c r="Q2189">
        <f>IF(ISBLANK('Raw Data'!E2184),0,IF(AND('Raw Data'!E2184-'Raw Data'!D2184&lt;4,'Raw Data'!E2184-'Raw Data'!D2184&gt;0),'Raw Data'!L2184,IF(AND('Raw Data'!D2184&gt;'Raw Data'!E2184,'Raw Data'!D2184-'Raw Data'!E2184&gt;0),'Raw Data'!K2184,0)))</f>
        <v/>
      </c>
      <c r="R2189">
        <f>IF(ISBLANK('Raw Data'!K2184),0,IFERROR(IF(MATCH(SMALL('Raw Data'!K2184:N2184,1),L2189:O2189,0),SMALL('Raw Data'!K2184:N2184,1)),0))</f>
        <v/>
      </c>
      <c r="S2189">
        <f>IF(ISBLANK('Raw Data'!K2184),0,IFERROR(IF(MATCH(SMALL('Raw Data'!K2184:N2184,2),L2189:O2189,0),SMALL('Raw Data'!K2184:N2184,2)),0))</f>
        <v/>
      </c>
      <c r="T2189">
        <f>IF(ISBLANK('Raw Data'!K2184),0,IFERROR(IF(MATCH(SMALL('Raw Data'!K2184:N2184,3),L2189:O2189,0),SMALL('Raw Data'!K2184:N2184,3)),0))</f>
        <v/>
      </c>
      <c r="U2189">
        <f>IF(ISBLANK('Raw Data'!K2184),0,IFERROR(IF(MATCH(SMALL('Raw Data'!K2184:N2184,4),L2189:O2189,0),SMALL('Raw Data'!K2184:N2184,4)),0))</f>
        <v/>
      </c>
      <c r="V2189">
        <f>IF(AND('Raw Data'!D2184&lt;3, 'Raw Data'!E2184&lt;3, 'Raw Data'!A2184&gt;0), 'Raw Data'!AF2184, 0)</f>
        <v/>
      </c>
      <c r="W2189">
        <f>IF(AND('Raw Data'!D2184&lt;4, 'Raw Data'!E2184&lt;4, 'Raw Data'!A2184&gt;0), 'Raw Data'!AI2184, 0)</f>
        <v/>
      </c>
      <c r="X2189">
        <f>IF(AND('Raw Data'!D2184&lt;5, 'Raw Data'!E2184&lt;5, 'Raw Data'!A2184&gt;0), 'Raw Data'!AL2184, 0)</f>
        <v/>
      </c>
      <c r="Y2189">
        <f>IF(AND('Raw Data'!D2184&lt;6, 'Raw Data'!E2184&lt;6, 'Raw Data'!A2184&gt;0), 'Raw Data'!AO2184, 0)</f>
        <v/>
      </c>
      <c r="Z2189">
        <f>IF(ISBLANK('Raw Data'!D2184), 0, IF('Raw Data'!D2184-'Raw Data'!E2184&gt;1, 'Raw Data'!AW2184, 0))</f>
        <v/>
      </c>
      <c r="AA2189">
        <f>IF(ISBLANK('Raw Data'!A2184), 0, IF(ABS('Raw Data'!D2184-'Raw Data'!E2184)&lt;2, 'Raw Data'!AX2184, 0))</f>
        <v/>
      </c>
      <c r="AB2189">
        <f>IF(ISBLANK('Raw Data'!D2184), 0, IF('Raw Data'!E2184-'Raw Data'!D2184&gt;1, 'Raw Data'!AY2184, 0))</f>
        <v/>
      </c>
      <c r="AC2189">
        <f>IF(ISBLANK('Raw Data'!D2184), 0, IF('Raw Data'!D2184-'Raw Data'!E2184&gt;2, 'Raw Data'!AZ2184, 0))</f>
        <v/>
      </c>
      <c r="AD2189">
        <f>IF(ISBLANK('Raw Data'!A2184), 0, IF(ABS('Raw Data'!D2184-'Raw Data'!E2184)&lt;3, 'Raw Data'!BA2184, 0))</f>
        <v/>
      </c>
      <c r="AE2189">
        <f>IF(ISBLANK('Raw Data'!D2184), 0, IF('Raw Data'!E2184-'Raw Data'!D2184&gt;2, 'Raw Data'!BB2184, 0))</f>
        <v/>
      </c>
      <c r="AF2189">
        <f>IF(ISBLANK('Raw Data'!D2184), 0, IF('Raw Data'!D2184-'Raw Data'!E2184&gt;3, 'Raw Data'!BC2184, 0))</f>
        <v/>
      </c>
      <c r="AG2189">
        <f>IF(ISBLANK('Raw Data'!A2184), 0, IF(ABS('Raw Data'!D2184-'Raw Data'!E2184)&lt;4, 'Raw Data'!BD2184, 0))</f>
        <v/>
      </c>
      <c r="AH2189">
        <f>IF(ISBLANK('Raw Data'!D2184), 0, IF('Raw Data'!E2184-'Raw Data'!D2184&gt;3, 'Raw Data'!BE2184, 0))</f>
        <v/>
      </c>
      <c r="AI2189">
        <f>IF(SUM('Raw Data'!D2184:E2184)&gt;'Raw Data'!F2184, 'Raw Data'!G2184, 0)</f>
        <v/>
      </c>
      <c r="AJ2189">
        <f>IF(ISBLANK('Raw Data'!D2184), 0, IF(SUM('Raw Data'!D2184:E2184)&lt;'Raw Data'!F2184, 'Raw Data'!H2184, 0))</f>
        <v/>
      </c>
      <c r="AK2189">
        <f>IF(ISBLANK('Raw Data'!A2184), 0, IF(AND('Raw Data'!D2184&lt;3, 'Raw Data'!E2184&lt;3, 'Raw Data'!F2184&lt;BB$2), 'Raw Data'!AF2184, 0))</f>
        <v/>
      </c>
      <c r="AL2189">
        <f>IF(ISBLANK('Raw Data'!A2184), 0, IF(AND('Raw Data'!D2184&lt;4, 'Raw Data'!E2184&lt;4, 'Raw Data'!F2184&lt;BB$2), 'Raw Data'!AI2184, 0))</f>
        <v/>
      </c>
      <c r="AM2189">
        <f>IF(ISBLANK('Raw Data'!A2184), 0, IF(AND('Raw Data'!D2184&lt;5, 'Raw Data'!E2184&lt;5, 'Raw Data'!F2184&lt;BB$2), 'Raw Data'!AL2184, 0))</f>
        <v/>
      </c>
      <c r="AN2189">
        <f>IF(ISBLANK('Raw Data'!A2184), 0, IF(AND('Raw Data'!D2184&lt;6, 'Raw Data'!E2184&lt;6, 'Raw Data'!F2184&lt;BB$2), 'Raw Data'!AO2184, 0))</f>
        <v/>
      </c>
      <c r="AO2189">
        <f>IF(ISBLANK('Raw Data'!A2184), 0, IF(AND('Raw Data'!I2184&lt;Analysis!$BC$2, 'Raw Data'!D2184-'Raw Data'!E2184&gt;1), 'Raw Data'!AW2184, IF(AND('Raw Data'!J2184&lt;Analysis!$BC$2, 'Raw Data'!E2184-'Raw Data'!D2184&gt;1), 'Raw Data'!AY2184, 0)))</f>
        <v/>
      </c>
      <c r="AP2189">
        <f>IF(ISBLANK('Raw Data'!A2184), 0, IF(AND('Raw Data'!I2184&lt;Analysis!$BC$2, 'Raw Data'!D2184-'Raw Data'!E2184&gt;2), 'Raw Data'!AZ2184, IF(AND('Raw Data'!J2184&lt;Analysis!$BC$2, 'Raw Data'!E2184-'Raw Data'!D2184&gt;2), 'Raw Data'!BB2184, 0)))</f>
        <v/>
      </c>
      <c r="AQ2189">
        <f>IF(ISBLANK('Raw Data'!A2184), 0, IF(AND('Raw Data'!I2184&lt;Analysis!$BC$2, 'Raw Data'!D2184-'Raw Data'!E2184&gt;3), 'Raw Data'!BC2184, IF(AND('Raw Data'!J2184&lt;Analysis!$BC$2, 'Raw Data'!E2184-'Raw Data'!D2184&gt;3), 'Raw Data'!BE2184, 0)))</f>
        <v/>
      </c>
      <c r="AR2189">
        <f>IF('Hidden Analysiss'!D2185=1,IF(ABS('Raw Data'!E2184-'Raw Data'!D2184)&lt;2,'Raw Data'!AX2184,0), 0)</f>
        <v/>
      </c>
      <c r="AS2189">
        <f>IF('Hidden Analysiss'!D2185=1,IF(ABS('Raw Data'!E2184-'Raw Data'!D2184)&lt;3,'Raw Data'!BA2184,0), 0)</f>
        <v/>
      </c>
      <c r="AT2189">
        <f>IF('Hidden Analysiss'!D2185=1,IF(ABS('Raw Data'!E2184-'Raw Data'!D2184)&lt;4,'Raw Data'!BD2184,0), 0)</f>
        <v/>
      </c>
      <c r="AU2189">
        <f>IF(AND('Hidden Analysiss'!E2185=1, ABS('Raw Data'!E2184-'Raw Data'!D2184)&lt;2), 'Raw Data'!AX2184, 0)</f>
        <v/>
      </c>
      <c r="AV2189">
        <f>IF(AND('Hidden Analysiss'!E2185=1, ABS('Raw Data'!E2184-'Raw Data'!D2184)&lt;3), 'Raw Data'!BA2184, 0)</f>
        <v/>
      </c>
      <c r="AW2189">
        <f>IF(AND('Hidden Analysiss'!E2185=1, ABS('Raw Data'!E2184-'Raw Data'!D2184)&lt;3), 'Raw Data'!BD2184, 0)</f>
        <v/>
      </c>
    </row>
    <row r="2190">
      <c r="A2190" s="1">
        <f>'Raw Data'!A2185</f>
        <v/>
      </c>
      <c r="B2190">
        <f>IF('Raw Data'!E2185&gt;'Raw Data'!D2185, 'Raw Data'!J2185, 0)</f>
        <v/>
      </c>
      <c r="C2190">
        <f>IF('Raw Data'!D2185&gt;'Raw Data'!E2185, 'Raw Data'!I2185, 0)</f>
        <v/>
      </c>
      <c r="D2190">
        <f>SUM(G2190:H2190)</f>
        <v/>
      </c>
      <c r="E2190">
        <f>IF(AND('Raw Data'!J2185&lt;'Raw Data'!I2185,'Raw Data'!E2185&gt;'Raw Data'!D2185,'Raw Data'!E2185-'Raw Data'!D2185&gt;3),'Raw Data'!N2185,IF(AND('Raw Data'!I2185&lt;'Raw Data'!J2185,'Raw Data'!D2185&gt;'Raw Data'!E2185,'Raw Data'!D2185-'Raw Data'!E2185&gt;3),'Raw Data'!M2185,0))</f>
        <v/>
      </c>
      <c r="F2190">
        <f>IF(AND('Raw Data'!J2185&lt;'Raw Data'!I2185,'Raw Data'!E2185&gt;'Raw Data'!D2185,'Raw Data'!E2185-'Raw Data'!D2185&lt;4),'Raw Data'!L2185,IF(AND('Raw Data'!I2185&lt;'Raw Data'!J2185,'Raw Data'!D2185&gt;'Raw Data'!E2185,'Raw Data'!D2185-'Raw Data'!E2185&lt;4),'Raw Data'!K2185,0))</f>
        <v/>
      </c>
      <c r="G2190">
        <f>IF(AND('Raw Data'!J2185&lt;'Raw Data'!I2185, 'Raw Data'!E2185&gt;'Raw Data'!D2185), 'Raw Data'!J2185, 0)</f>
        <v/>
      </c>
      <c r="H2190">
        <f>IF(AND('Raw Data'!J2185&gt;'Raw Data'!I2185, 'Raw Data'!E2185&lt;'Raw Data'!D2185), 'Raw Data'!I2185, 0)</f>
        <v/>
      </c>
      <c r="I2190">
        <f>SUM(J2190:K2190)</f>
        <v/>
      </c>
      <c r="J2190">
        <f>IF(AND('Raw Data'!J2185&gt;'Raw Data'!I2185, 'Raw Data'!E2185&gt;'Raw Data'!D2185), 'Raw Data'!J2185, 0)</f>
        <v/>
      </c>
      <c r="K2190">
        <f>IF(AND('Raw Data'!I2185&gt;'Raw Data'!J2185, 'Raw Data'!D2185&gt;'Raw Data'!E2185), 'Raw Data'!I2185, 0)</f>
        <v/>
      </c>
      <c r="L2190">
        <f>IF('Raw Data'!E2185-'Raw Data'!D2185&gt;3, 'Raw Data'!N2185, 0)</f>
        <v/>
      </c>
      <c r="M2190">
        <f>IF('Raw Data'!D2185-'Raw Data'!E2185&gt;3, 'Raw Data'!M2185, 0)</f>
        <v/>
      </c>
      <c r="N2190">
        <f>IF(ISBLANK('Raw Data'!D2185),0,IF(AND('Raw Data'!E2185&gt;'Raw Data'!D2185,'Raw Data'!E2185-'Raw Data'!D2185&gt;0,'Raw Data'!E2185-'Raw Data'!D2185&lt;4),'Raw Data'!L2185, 0))</f>
        <v/>
      </c>
      <c r="O2190">
        <f>IF(ISBLANK('Raw Data'!D2185),0,IF(AND('Raw Data'!E2185&gt;'Raw Data'!D2185,'Raw Data'!E2185-'Raw Data'!D2185&gt;0,'Raw Data'!D2185-'Raw Data'!E2185&lt;4),'Raw Data'!K2185, 0))</f>
        <v/>
      </c>
      <c r="P2190">
        <f>IF('Raw Data'!E2185-'Raw Data'!D2185&gt;3, 'Raw Data'!N2185, IF('Raw Data'!D2185-'Raw Data'!E2185&gt;3, 'Raw Data'!M2185, 0))</f>
        <v/>
      </c>
      <c r="Q2190">
        <f>IF(ISBLANK('Raw Data'!E2185),0,IF(AND('Raw Data'!E2185-'Raw Data'!D2185&lt;4,'Raw Data'!E2185-'Raw Data'!D2185&gt;0),'Raw Data'!L2185,IF(AND('Raw Data'!D2185&gt;'Raw Data'!E2185,'Raw Data'!D2185-'Raw Data'!E2185&gt;0),'Raw Data'!K2185,0)))</f>
        <v/>
      </c>
      <c r="R2190">
        <f>IF(ISBLANK('Raw Data'!K2185),0,IFERROR(IF(MATCH(SMALL('Raw Data'!K2185:N2185,1),L2190:O2190,0),SMALL('Raw Data'!K2185:N2185,1)),0))</f>
        <v/>
      </c>
      <c r="S2190">
        <f>IF(ISBLANK('Raw Data'!K2185),0,IFERROR(IF(MATCH(SMALL('Raw Data'!K2185:N2185,2),L2190:O2190,0),SMALL('Raw Data'!K2185:N2185,2)),0))</f>
        <v/>
      </c>
      <c r="T2190">
        <f>IF(ISBLANK('Raw Data'!K2185),0,IFERROR(IF(MATCH(SMALL('Raw Data'!K2185:N2185,3),L2190:O2190,0),SMALL('Raw Data'!K2185:N2185,3)),0))</f>
        <v/>
      </c>
      <c r="U2190">
        <f>IF(ISBLANK('Raw Data'!K2185),0,IFERROR(IF(MATCH(SMALL('Raw Data'!K2185:N2185,4),L2190:O2190,0),SMALL('Raw Data'!K2185:N2185,4)),0))</f>
        <v/>
      </c>
      <c r="V2190">
        <f>IF(AND('Raw Data'!D2185&lt;3, 'Raw Data'!E2185&lt;3, 'Raw Data'!A2185&gt;0), 'Raw Data'!AF2185, 0)</f>
        <v/>
      </c>
      <c r="W2190">
        <f>IF(AND('Raw Data'!D2185&lt;4, 'Raw Data'!E2185&lt;4, 'Raw Data'!A2185&gt;0), 'Raw Data'!AI2185, 0)</f>
        <v/>
      </c>
      <c r="X2190">
        <f>IF(AND('Raw Data'!D2185&lt;5, 'Raw Data'!E2185&lt;5, 'Raw Data'!A2185&gt;0), 'Raw Data'!AL2185, 0)</f>
        <v/>
      </c>
      <c r="Y2190">
        <f>IF(AND('Raw Data'!D2185&lt;6, 'Raw Data'!E2185&lt;6, 'Raw Data'!A2185&gt;0), 'Raw Data'!AO2185, 0)</f>
        <v/>
      </c>
      <c r="Z2190">
        <f>IF(ISBLANK('Raw Data'!D2185), 0, IF('Raw Data'!D2185-'Raw Data'!E2185&gt;1, 'Raw Data'!AW2185, 0))</f>
        <v/>
      </c>
      <c r="AA2190">
        <f>IF(ISBLANK('Raw Data'!A2185), 0, IF(ABS('Raw Data'!D2185-'Raw Data'!E2185)&lt;2, 'Raw Data'!AX2185, 0))</f>
        <v/>
      </c>
      <c r="AB2190">
        <f>IF(ISBLANK('Raw Data'!D2185), 0, IF('Raw Data'!E2185-'Raw Data'!D2185&gt;1, 'Raw Data'!AY2185, 0))</f>
        <v/>
      </c>
      <c r="AC2190">
        <f>IF(ISBLANK('Raw Data'!D2185), 0, IF('Raw Data'!D2185-'Raw Data'!E2185&gt;2, 'Raw Data'!AZ2185, 0))</f>
        <v/>
      </c>
      <c r="AD2190">
        <f>IF(ISBLANK('Raw Data'!A2185), 0, IF(ABS('Raw Data'!D2185-'Raw Data'!E2185)&lt;3, 'Raw Data'!BA2185, 0))</f>
        <v/>
      </c>
      <c r="AE2190">
        <f>IF(ISBLANK('Raw Data'!D2185), 0, IF('Raw Data'!E2185-'Raw Data'!D2185&gt;2, 'Raw Data'!BB2185, 0))</f>
        <v/>
      </c>
      <c r="AF2190">
        <f>IF(ISBLANK('Raw Data'!D2185), 0, IF('Raw Data'!D2185-'Raw Data'!E2185&gt;3, 'Raw Data'!BC2185, 0))</f>
        <v/>
      </c>
      <c r="AG2190">
        <f>IF(ISBLANK('Raw Data'!A2185), 0, IF(ABS('Raw Data'!D2185-'Raw Data'!E2185)&lt;4, 'Raw Data'!BD2185, 0))</f>
        <v/>
      </c>
      <c r="AH2190">
        <f>IF(ISBLANK('Raw Data'!D2185), 0, IF('Raw Data'!E2185-'Raw Data'!D2185&gt;3, 'Raw Data'!BE2185, 0))</f>
        <v/>
      </c>
      <c r="AI2190">
        <f>IF(SUM('Raw Data'!D2185:E2185)&gt;'Raw Data'!F2185, 'Raw Data'!G2185, 0)</f>
        <v/>
      </c>
      <c r="AJ2190">
        <f>IF(ISBLANK('Raw Data'!D2185), 0, IF(SUM('Raw Data'!D2185:E2185)&lt;'Raw Data'!F2185, 'Raw Data'!H2185, 0))</f>
        <v/>
      </c>
      <c r="AK2190">
        <f>IF(ISBLANK('Raw Data'!A2185), 0, IF(AND('Raw Data'!D2185&lt;3, 'Raw Data'!E2185&lt;3, 'Raw Data'!F2185&lt;BB$2), 'Raw Data'!AF2185, 0))</f>
        <v/>
      </c>
      <c r="AL2190">
        <f>IF(ISBLANK('Raw Data'!A2185), 0, IF(AND('Raw Data'!D2185&lt;4, 'Raw Data'!E2185&lt;4, 'Raw Data'!F2185&lt;BB$2), 'Raw Data'!AI2185, 0))</f>
        <v/>
      </c>
      <c r="AM2190">
        <f>IF(ISBLANK('Raw Data'!A2185), 0, IF(AND('Raw Data'!D2185&lt;5, 'Raw Data'!E2185&lt;5, 'Raw Data'!F2185&lt;BB$2), 'Raw Data'!AL2185, 0))</f>
        <v/>
      </c>
      <c r="AN2190">
        <f>IF(ISBLANK('Raw Data'!A2185), 0, IF(AND('Raw Data'!D2185&lt;6, 'Raw Data'!E2185&lt;6, 'Raw Data'!F2185&lt;BB$2), 'Raw Data'!AO2185, 0))</f>
        <v/>
      </c>
      <c r="AO2190">
        <f>IF(ISBLANK('Raw Data'!A2185), 0, IF(AND('Raw Data'!I2185&lt;Analysis!$BC$2, 'Raw Data'!D2185-'Raw Data'!E2185&gt;1), 'Raw Data'!AW2185, IF(AND('Raw Data'!J2185&lt;Analysis!$BC$2, 'Raw Data'!E2185-'Raw Data'!D2185&gt;1), 'Raw Data'!AY2185, 0)))</f>
        <v/>
      </c>
      <c r="AP2190">
        <f>IF(ISBLANK('Raw Data'!A2185), 0, IF(AND('Raw Data'!I2185&lt;Analysis!$BC$2, 'Raw Data'!D2185-'Raw Data'!E2185&gt;2), 'Raw Data'!AZ2185, IF(AND('Raw Data'!J2185&lt;Analysis!$BC$2, 'Raw Data'!E2185-'Raw Data'!D2185&gt;2), 'Raw Data'!BB2185, 0)))</f>
        <v/>
      </c>
      <c r="AQ2190">
        <f>IF(ISBLANK('Raw Data'!A2185), 0, IF(AND('Raw Data'!I2185&lt;Analysis!$BC$2, 'Raw Data'!D2185-'Raw Data'!E2185&gt;3), 'Raw Data'!BC2185, IF(AND('Raw Data'!J2185&lt;Analysis!$BC$2, 'Raw Data'!E2185-'Raw Data'!D2185&gt;3), 'Raw Data'!BE2185, 0)))</f>
        <v/>
      </c>
      <c r="AR2190">
        <f>IF('Hidden Analysiss'!D2186=1,IF(ABS('Raw Data'!E2185-'Raw Data'!D2185)&lt;2,'Raw Data'!AX2185,0), 0)</f>
        <v/>
      </c>
      <c r="AS2190">
        <f>IF('Hidden Analysiss'!D2186=1,IF(ABS('Raw Data'!E2185-'Raw Data'!D2185)&lt;3,'Raw Data'!BA2185,0), 0)</f>
        <v/>
      </c>
      <c r="AT2190">
        <f>IF('Hidden Analysiss'!D2186=1,IF(ABS('Raw Data'!E2185-'Raw Data'!D2185)&lt;4,'Raw Data'!BD2185,0), 0)</f>
        <v/>
      </c>
      <c r="AU2190">
        <f>IF(AND('Hidden Analysiss'!E2186=1, ABS('Raw Data'!E2185-'Raw Data'!D2185)&lt;2), 'Raw Data'!AX2185, 0)</f>
        <v/>
      </c>
      <c r="AV2190">
        <f>IF(AND('Hidden Analysiss'!E2186=1, ABS('Raw Data'!E2185-'Raw Data'!D2185)&lt;3), 'Raw Data'!BA2185, 0)</f>
        <v/>
      </c>
      <c r="AW2190">
        <f>IF(AND('Hidden Analysiss'!E2186=1, ABS('Raw Data'!E2185-'Raw Data'!D2185)&lt;3), 'Raw Data'!BD2185, 0)</f>
        <v/>
      </c>
    </row>
    <row r="2191">
      <c r="A2191" s="1">
        <f>'Raw Data'!A2186</f>
        <v/>
      </c>
      <c r="B2191">
        <f>IF('Raw Data'!E2186&gt;'Raw Data'!D2186, 'Raw Data'!J2186, 0)</f>
        <v/>
      </c>
      <c r="C2191">
        <f>IF('Raw Data'!D2186&gt;'Raw Data'!E2186, 'Raw Data'!I2186, 0)</f>
        <v/>
      </c>
      <c r="D2191">
        <f>SUM(G2191:H2191)</f>
        <v/>
      </c>
      <c r="E2191">
        <f>IF(AND('Raw Data'!J2186&lt;'Raw Data'!I2186,'Raw Data'!E2186&gt;'Raw Data'!D2186,'Raw Data'!E2186-'Raw Data'!D2186&gt;3),'Raw Data'!N2186,IF(AND('Raw Data'!I2186&lt;'Raw Data'!J2186,'Raw Data'!D2186&gt;'Raw Data'!E2186,'Raw Data'!D2186-'Raw Data'!E2186&gt;3),'Raw Data'!M2186,0))</f>
        <v/>
      </c>
      <c r="F2191">
        <f>IF(AND('Raw Data'!J2186&lt;'Raw Data'!I2186,'Raw Data'!E2186&gt;'Raw Data'!D2186,'Raw Data'!E2186-'Raw Data'!D2186&lt;4),'Raw Data'!L2186,IF(AND('Raw Data'!I2186&lt;'Raw Data'!J2186,'Raw Data'!D2186&gt;'Raw Data'!E2186,'Raw Data'!D2186-'Raw Data'!E2186&lt;4),'Raw Data'!K2186,0))</f>
        <v/>
      </c>
      <c r="G2191">
        <f>IF(AND('Raw Data'!J2186&lt;'Raw Data'!I2186, 'Raw Data'!E2186&gt;'Raw Data'!D2186), 'Raw Data'!J2186, 0)</f>
        <v/>
      </c>
      <c r="H2191">
        <f>IF(AND('Raw Data'!J2186&gt;'Raw Data'!I2186, 'Raw Data'!E2186&lt;'Raw Data'!D2186), 'Raw Data'!I2186, 0)</f>
        <v/>
      </c>
      <c r="I2191">
        <f>SUM(J2191:K2191)</f>
        <v/>
      </c>
      <c r="J2191">
        <f>IF(AND('Raw Data'!J2186&gt;'Raw Data'!I2186, 'Raw Data'!E2186&gt;'Raw Data'!D2186), 'Raw Data'!J2186, 0)</f>
        <v/>
      </c>
      <c r="K2191">
        <f>IF(AND('Raw Data'!I2186&gt;'Raw Data'!J2186, 'Raw Data'!D2186&gt;'Raw Data'!E2186), 'Raw Data'!I2186, 0)</f>
        <v/>
      </c>
      <c r="L2191">
        <f>IF('Raw Data'!E2186-'Raw Data'!D2186&gt;3, 'Raw Data'!N2186, 0)</f>
        <v/>
      </c>
      <c r="M2191">
        <f>IF('Raw Data'!D2186-'Raw Data'!E2186&gt;3, 'Raw Data'!M2186, 0)</f>
        <v/>
      </c>
      <c r="N2191">
        <f>IF(ISBLANK('Raw Data'!D2186),0,IF(AND('Raw Data'!E2186&gt;'Raw Data'!D2186,'Raw Data'!E2186-'Raw Data'!D2186&gt;0,'Raw Data'!E2186-'Raw Data'!D2186&lt;4),'Raw Data'!L2186, 0))</f>
        <v/>
      </c>
      <c r="O2191">
        <f>IF(ISBLANK('Raw Data'!D2186),0,IF(AND('Raw Data'!E2186&gt;'Raw Data'!D2186,'Raw Data'!E2186-'Raw Data'!D2186&gt;0,'Raw Data'!D2186-'Raw Data'!E2186&lt;4),'Raw Data'!K2186, 0))</f>
        <v/>
      </c>
      <c r="P2191">
        <f>IF('Raw Data'!E2186-'Raw Data'!D2186&gt;3, 'Raw Data'!N2186, IF('Raw Data'!D2186-'Raw Data'!E2186&gt;3, 'Raw Data'!M2186, 0))</f>
        <v/>
      </c>
      <c r="Q2191">
        <f>IF(ISBLANK('Raw Data'!E2186),0,IF(AND('Raw Data'!E2186-'Raw Data'!D2186&lt;4,'Raw Data'!E2186-'Raw Data'!D2186&gt;0),'Raw Data'!L2186,IF(AND('Raw Data'!D2186&gt;'Raw Data'!E2186,'Raw Data'!D2186-'Raw Data'!E2186&gt;0),'Raw Data'!K2186,0)))</f>
        <v/>
      </c>
      <c r="R2191">
        <f>IF(ISBLANK('Raw Data'!K2186),0,IFERROR(IF(MATCH(SMALL('Raw Data'!K2186:N2186,1),L2191:O2191,0),SMALL('Raw Data'!K2186:N2186,1)),0))</f>
        <v/>
      </c>
      <c r="S2191">
        <f>IF(ISBLANK('Raw Data'!K2186),0,IFERROR(IF(MATCH(SMALL('Raw Data'!K2186:N2186,2),L2191:O2191,0),SMALL('Raw Data'!K2186:N2186,2)),0))</f>
        <v/>
      </c>
      <c r="T2191">
        <f>IF(ISBLANK('Raw Data'!K2186),0,IFERROR(IF(MATCH(SMALL('Raw Data'!K2186:N2186,3),L2191:O2191,0),SMALL('Raw Data'!K2186:N2186,3)),0))</f>
        <v/>
      </c>
      <c r="U2191">
        <f>IF(ISBLANK('Raw Data'!K2186),0,IFERROR(IF(MATCH(SMALL('Raw Data'!K2186:N2186,4),L2191:O2191,0),SMALL('Raw Data'!K2186:N2186,4)),0))</f>
        <v/>
      </c>
      <c r="V2191">
        <f>IF(AND('Raw Data'!D2186&lt;3, 'Raw Data'!E2186&lt;3, 'Raw Data'!A2186&gt;0), 'Raw Data'!AF2186, 0)</f>
        <v/>
      </c>
      <c r="W2191">
        <f>IF(AND('Raw Data'!D2186&lt;4, 'Raw Data'!E2186&lt;4, 'Raw Data'!A2186&gt;0), 'Raw Data'!AI2186, 0)</f>
        <v/>
      </c>
      <c r="X2191">
        <f>IF(AND('Raw Data'!D2186&lt;5, 'Raw Data'!E2186&lt;5, 'Raw Data'!A2186&gt;0), 'Raw Data'!AL2186, 0)</f>
        <v/>
      </c>
      <c r="Y2191">
        <f>IF(AND('Raw Data'!D2186&lt;6, 'Raw Data'!E2186&lt;6, 'Raw Data'!A2186&gt;0), 'Raw Data'!AO2186, 0)</f>
        <v/>
      </c>
      <c r="Z2191">
        <f>IF(ISBLANK('Raw Data'!D2186), 0, IF('Raw Data'!D2186-'Raw Data'!E2186&gt;1, 'Raw Data'!AW2186, 0))</f>
        <v/>
      </c>
      <c r="AA2191">
        <f>IF(ISBLANK('Raw Data'!A2186), 0, IF(ABS('Raw Data'!D2186-'Raw Data'!E2186)&lt;2, 'Raw Data'!AX2186, 0))</f>
        <v/>
      </c>
      <c r="AB2191">
        <f>IF(ISBLANK('Raw Data'!D2186), 0, IF('Raw Data'!E2186-'Raw Data'!D2186&gt;1, 'Raw Data'!AY2186, 0))</f>
        <v/>
      </c>
      <c r="AC2191">
        <f>IF(ISBLANK('Raw Data'!D2186), 0, IF('Raw Data'!D2186-'Raw Data'!E2186&gt;2, 'Raw Data'!AZ2186, 0))</f>
        <v/>
      </c>
      <c r="AD2191">
        <f>IF(ISBLANK('Raw Data'!A2186), 0, IF(ABS('Raw Data'!D2186-'Raw Data'!E2186)&lt;3, 'Raw Data'!BA2186, 0))</f>
        <v/>
      </c>
      <c r="AE2191">
        <f>IF(ISBLANK('Raw Data'!D2186), 0, IF('Raw Data'!E2186-'Raw Data'!D2186&gt;2, 'Raw Data'!BB2186, 0))</f>
        <v/>
      </c>
      <c r="AF2191">
        <f>IF(ISBLANK('Raw Data'!D2186), 0, IF('Raw Data'!D2186-'Raw Data'!E2186&gt;3, 'Raw Data'!BC2186, 0))</f>
        <v/>
      </c>
      <c r="AG2191">
        <f>IF(ISBLANK('Raw Data'!A2186), 0, IF(ABS('Raw Data'!D2186-'Raw Data'!E2186)&lt;4, 'Raw Data'!BD2186, 0))</f>
        <v/>
      </c>
      <c r="AH2191">
        <f>IF(ISBLANK('Raw Data'!D2186), 0, IF('Raw Data'!E2186-'Raw Data'!D2186&gt;3, 'Raw Data'!BE2186, 0))</f>
        <v/>
      </c>
      <c r="AI2191">
        <f>IF(SUM('Raw Data'!D2186:E2186)&gt;'Raw Data'!F2186, 'Raw Data'!G2186, 0)</f>
        <v/>
      </c>
      <c r="AJ2191">
        <f>IF(ISBLANK('Raw Data'!D2186), 0, IF(SUM('Raw Data'!D2186:E2186)&lt;'Raw Data'!F2186, 'Raw Data'!H2186, 0))</f>
        <v/>
      </c>
      <c r="AK2191">
        <f>IF(ISBLANK('Raw Data'!A2186), 0, IF(AND('Raw Data'!D2186&lt;3, 'Raw Data'!E2186&lt;3, 'Raw Data'!F2186&lt;BB$2), 'Raw Data'!AF2186, 0))</f>
        <v/>
      </c>
      <c r="AL2191">
        <f>IF(ISBLANK('Raw Data'!A2186), 0, IF(AND('Raw Data'!D2186&lt;4, 'Raw Data'!E2186&lt;4, 'Raw Data'!F2186&lt;BB$2), 'Raw Data'!AI2186, 0))</f>
        <v/>
      </c>
      <c r="AM2191">
        <f>IF(ISBLANK('Raw Data'!A2186), 0, IF(AND('Raw Data'!D2186&lt;5, 'Raw Data'!E2186&lt;5, 'Raw Data'!F2186&lt;BB$2), 'Raw Data'!AL2186, 0))</f>
        <v/>
      </c>
      <c r="AN2191">
        <f>IF(ISBLANK('Raw Data'!A2186), 0, IF(AND('Raw Data'!D2186&lt;6, 'Raw Data'!E2186&lt;6, 'Raw Data'!F2186&lt;BB$2), 'Raw Data'!AO2186, 0))</f>
        <v/>
      </c>
      <c r="AO2191">
        <f>IF(ISBLANK('Raw Data'!A2186), 0, IF(AND('Raw Data'!I2186&lt;Analysis!$BC$2, 'Raw Data'!D2186-'Raw Data'!E2186&gt;1), 'Raw Data'!AW2186, IF(AND('Raw Data'!J2186&lt;Analysis!$BC$2, 'Raw Data'!E2186-'Raw Data'!D2186&gt;1), 'Raw Data'!AY2186, 0)))</f>
        <v/>
      </c>
      <c r="AP2191">
        <f>IF(ISBLANK('Raw Data'!A2186), 0, IF(AND('Raw Data'!I2186&lt;Analysis!$BC$2, 'Raw Data'!D2186-'Raw Data'!E2186&gt;2), 'Raw Data'!AZ2186, IF(AND('Raw Data'!J2186&lt;Analysis!$BC$2, 'Raw Data'!E2186-'Raw Data'!D2186&gt;2), 'Raw Data'!BB2186, 0)))</f>
        <v/>
      </c>
      <c r="AQ2191">
        <f>IF(ISBLANK('Raw Data'!A2186), 0, IF(AND('Raw Data'!I2186&lt;Analysis!$BC$2, 'Raw Data'!D2186-'Raw Data'!E2186&gt;3), 'Raw Data'!BC2186, IF(AND('Raw Data'!J2186&lt;Analysis!$BC$2, 'Raw Data'!E2186-'Raw Data'!D2186&gt;3), 'Raw Data'!BE2186, 0)))</f>
        <v/>
      </c>
      <c r="AR2191">
        <f>IF('Hidden Analysiss'!D2187=1,IF(ABS('Raw Data'!E2186-'Raw Data'!D2186)&lt;2,'Raw Data'!AX2186,0), 0)</f>
        <v/>
      </c>
      <c r="AS2191">
        <f>IF('Hidden Analysiss'!D2187=1,IF(ABS('Raw Data'!E2186-'Raw Data'!D2186)&lt;3,'Raw Data'!BA2186,0), 0)</f>
        <v/>
      </c>
      <c r="AT2191">
        <f>IF('Hidden Analysiss'!D2187=1,IF(ABS('Raw Data'!E2186-'Raw Data'!D2186)&lt;4,'Raw Data'!BD2186,0), 0)</f>
        <v/>
      </c>
      <c r="AU2191">
        <f>IF(AND('Hidden Analysiss'!E2187=1, ABS('Raw Data'!E2186-'Raw Data'!D2186)&lt;2), 'Raw Data'!AX2186, 0)</f>
        <v/>
      </c>
      <c r="AV2191">
        <f>IF(AND('Hidden Analysiss'!E2187=1, ABS('Raw Data'!E2186-'Raw Data'!D2186)&lt;3), 'Raw Data'!BA2186, 0)</f>
        <v/>
      </c>
      <c r="AW2191">
        <f>IF(AND('Hidden Analysiss'!E2187=1, ABS('Raw Data'!E2186-'Raw Data'!D2186)&lt;3), 'Raw Data'!BD2186, 0)</f>
        <v/>
      </c>
    </row>
    <row r="2192">
      <c r="A2192" s="1">
        <f>'Raw Data'!A2187</f>
        <v/>
      </c>
      <c r="B2192">
        <f>IF('Raw Data'!E2187&gt;'Raw Data'!D2187, 'Raw Data'!J2187, 0)</f>
        <v/>
      </c>
      <c r="C2192">
        <f>IF('Raw Data'!D2187&gt;'Raw Data'!E2187, 'Raw Data'!I2187, 0)</f>
        <v/>
      </c>
      <c r="D2192">
        <f>SUM(G2192:H2192)</f>
        <v/>
      </c>
      <c r="E2192">
        <f>IF(AND('Raw Data'!J2187&lt;'Raw Data'!I2187,'Raw Data'!E2187&gt;'Raw Data'!D2187,'Raw Data'!E2187-'Raw Data'!D2187&gt;3),'Raw Data'!N2187,IF(AND('Raw Data'!I2187&lt;'Raw Data'!J2187,'Raw Data'!D2187&gt;'Raw Data'!E2187,'Raw Data'!D2187-'Raw Data'!E2187&gt;3),'Raw Data'!M2187,0))</f>
        <v/>
      </c>
      <c r="F2192">
        <f>IF(AND('Raw Data'!J2187&lt;'Raw Data'!I2187,'Raw Data'!E2187&gt;'Raw Data'!D2187,'Raw Data'!E2187-'Raw Data'!D2187&lt;4),'Raw Data'!L2187,IF(AND('Raw Data'!I2187&lt;'Raw Data'!J2187,'Raw Data'!D2187&gt;'Raw Data'!E2187,'Raw Data'!D2187-'Raw Data'!E2187&lt;4),'Raw Data'!K2187,0))</f>
        <v/>
      </c>
      <c r="G2192">
        <f>IF(AND('Raw Data'!J2187&lt;'Raw Data'!I2187, 'Raw Data'!E2187&gt;'Raw Data'!D2187), 'Raw Data'!J2187, 0)</f>
        <v/>
      </c>
      <c r="H2192">
        <f>IF(AND('Raw Data'!J2187&gt;'Raw Data'!I2187, 'Raw Data'!E2187&lt;'Raw Data'!D2187), 'Raw Data'!I2187, 0)</f>
        <v/>
      </c>
      <c r="I2192">
        <f>SUM(J2192:K2192)</f>
        <v/>
      </c>
      <c r="J2192">
        <f>IF(AND('Raw Data'!J2187&gt;'Raw Data'!I2187, 'Raw Data'!E2187&gt;'Raw Data'!D2187), 'Raw Data'!J2187, 0)</f>
        <v/>
      </c>
      <c r="K2192">
        <f>IF(AND('Raw Data'!I2187&gt;'Raw Data'!J2187, 'Raw Data'!D2187&gt;'Raw Data'!E2187), 'Raw Data'!I2187, 0)</f>
        <v/>
      </c>
      <c r="L2192">
        <f>IF('Raw Data'!E2187-'Raw Data'!D2187&gt;3, 'Raw Data'!N2187, 0)</f>
        <v/>
      </c>
      <c r="M2192">
        <f>IF('Raw Data'!D2187-'Raw Data'!E2187&gt;3, 'Raw Data'!M2187, 0)</f>
        <v/>
      </c>
      <c r="N2192">
        <f>IF(ISBLANK('Raw Data'!D2187),0,IF(AND('Raw Data'!E2187&gt;'Raw Data'!D2187,'Raw Data'!E2187-'Raw Data'!D2187&gt;0,'Raw Data'!E2187-'Raw Data'!D2187&lt;4),'Raw Data'!L2187, 0))</f>
        <v/>
      </c>
      <c r="O2192">
        <f>IF(ISBLANK('Raw Data'!D2187),0,IF(AND('Raw Data'!E2187&gt;'Raw Data'!D2187,'Raw Data'!E2187-'Raw Data'!D2187&gt;0,'Raw Data'!D2187-'Raw Data'!E2187&lt;4),'Raw Data'!K2187, 0))</f>
        <v/>
      </c>
      <c r="P2192">
        <f>IF('Raw Data'!E2187-'Raw Data'!D2187&gt;3, 'Raw Data'!N2187, IF('Raw Data'!D2187-'Raw Data'!E2187&gt;3, 'Raw Data'!M2187, 0))</f>
        <v/>
      </c>
      <c r="Q2192">
        <f>IF(ISBLANK('Raw Data'!E2187),0,IF(AND('Raw Data'!E2187-'Raw Data'!D2187&lt;4,'Raw Data'!E2187-'Raw Data'!D2187&gt;0),'Raw Data'!L2187,IF(AND('Raw Data'!D2187&gt;'Raw Data'!E2187,'Raw Data'!D2187-'Raw Data'!E2187&gt;0),'Raw Data'!K2187,0)))</f>
        <v/>
      </c>
      <c r="R2192">
        <f>IF(ISBLANK('Raw Data'!K2187),0,IFERROR(IF(MATCH(SMALL('Raw Data'!K2187:N2187,1),L2192:O2192,0),SMALL('Raw Data'!K2187:N2187,1)),0))</f>
        <v/>
      </c>
      <c r="S2192">
        <f>IF(ISBLANK('Raw Data'!K2187),0,IFERROR(IF(MATCH(SMALL('Raw Data'!K2187:N2187,2),L2192:O2192,0),SMALL('Raw Data'!K2187:N2187,2)),0))</f>
        <v/>
      </c>
      <c r="T2192">
        <f>IF(ISBLANK('Raw Data'!K2187),0,IFERROR(IF(MATCH(SMALL('Raw Data'!K2187:N2187,3),L2192:O2192,0),SMALL('Raw Data'!K2187:N2187,3)),0))</f>
        <v/>
      </c>
      <c r="U2192">
        <f>IF(ISBLANK('Raw Data'!K2187),0,IFERROR(IF(MATCH(SMALL('Raw Data'!K2187:N2187,4),L2192:O2192,0),SMALL('Raw Data'!K2187:N2187,4)),0))</f>
        <v/>
      </c>
      <c r="V2192">
        <f>IF(AND('Raw Data'!D2187&lt;3, 'Raw Data'!E2187&lt;3, 'Raw Data'!A2187&gt;0), 'Raw Data'!AF2187, 0)</f>
        <v/>
      </c>
      <c r="W2192">
        <f>IF(AND('Raw Data'!D2187&lt;4, 'Raw Data'!E2187&lt;4, 'Raw Data'!A2187&gt;0), 'Raw Data'!AI2187, 0)</f>
        <v/>
      </c>
      <c r="X2192">
        <f>IF(AND('Raw Data'!D2187&lt;5, 'Raw Data'!E2187&lt;5, 'Raw Data'!A2187&gt;0), 'Raw Data'!AL2187, 0)</f>
        <v/>
      </c>
      <c r="Y2192">
        <f>IF(AND('Raw Data'!D2187&lt;6, 'Raw Data'!E2187&lt;6, 'Raw Data'!A2187&gt;0), 'Raw Data'!AO2187, 0)</f>
        <v/>
      </c>
      <c r="Z2192">
        <f>IF(ISBLANK('Raw Data'!D2187), 0, IF('Raw Data'!D2187-'Raw Data'!E2187&gt;1, 'Raw Data'!AW2187, 0))</f>
        <v/>
      </c>
      <c r="AA2192">
        <f>IF(ISBLANK('Raw Data'!A2187), 0, IF(ABS('Raw Data'!D2187-'Raw Data'!E2187)&lt;2, 'Raw Data'!AX2187, 0))</f>
        <v/>
      </c>
      <c r="AB2192">
        <f>IF(ISBLANK('Raw Data'!D2187), 0, IF('Raw Data'!E2187-'Raw Data'!D2187&gt;1, 'Raw Data'!AY2187, 0))</f>
        <v/>
      </c>
      <c r="AC2192">
        <f>IF(ISBLANK('Raw Data'!D2187), 0, IF('Raw Data'!D2187-'Raw Data'!E2187&gt;2, 'Raw Data'!AZ2187, 0))</f>
        <v/>
      </c>
      <c r="AD2192">
        <f>IF(ISBLANK('Raw Data'!A2187), 0, IF(ABS('Raw Data'!D2187-'Raw Data'!E2187)&lt;3, 'Raw Data'!BA2187, 0))</f>
        <v/>
      </c>
      <c r="AE2192">
        <f>IF(ISBLANK('Raw Data'!D2187), 0, IF('Raw Data'!E2187-'Raw Data'!D2187&gt;2, 'Raw Data'!BB2187, 0))</f>
        <v/>
      </c>
      <c r="AF2192">
        <f>IF(ISBLANK('Raw Data'!D2187), 0, IF('Raw Data'!D2187-'Raw Data'!E2187&gt;3, 'Raw Data'!BC2187, 0))</f>
        <v/>
      </c>
      <c r="AG2192">
        <f>IF(ISBLANK('Raw Data'!A2187), 0, IF(ABS('Raw Data'!D2187-'Raw Data'!E2187)&lt;4, 'Raw Data'!BD2187, 0))</f>
        <v/>
      </c>
      <c r="AH2192">
        <f>IF(ISBLANK('Raw Data'!D2187), 0, IF('Raw Data'!E2187-'Raw Data'!D2187&gt;3, 'Raw Data'!BE2187, 0))</f>
        <v/>
      </c>
      <c r="AI2192">
        <f>IF(SUM('Raw Data'!D2187:E2187)&gt;'Raw Data'!F2187, 'Raw Data'!G2187, 0)</f>
        <v/>
      </c>
      <c r="AJ2192">
        <f>IF(ISBLANK('Raw Data'!D2187), 0, IF(SUM('Raw Data'!D2187:E2187)&lt;'Raw Data'!F2187, 'Raw Data'!H2187, 0))</f>
        <v/>
      </c>
      <c r="AK2192">
        <f>IF(ISBLANK('Raw Data'!A2187), 0, IF(AND('Raw Data'!D2187&lt;3, 'Raw Data'!E2187&lt;3, 'Raw Data'!F2187&lt;BB$2), 'Raw Data'!AF2187, 0))</f>
        <v/>
      </c>
      <c r="AL2192">
        <f>IF(ISBLANK('Raw Data'!A2187), 0, IF(AND('Raw Data'!D2187&lt;4, 'Raw Data'!E2187&lt;4, 'Raw Data'!F2187&lt;BB$2), 'Raw Data'!AI2187, 0))</f>
        <v/>
      </c>
      <c r="AM2192">
        <f>IF(ISBLANK('Raw Data'!A2187), 0, IF(AND('Raw Data'!D2187&lt;5, 'Raw Data'!E2187&lt;5, 'Raw Data'!F2187&lt;BB$2), 'Raw Data'!AL2187, 0))</f>
        <v/>
      </c>
      <c r="AN2192">
        <f>IF(ISBLANK('Raw Data'!A2187), 0, IF(AND('Raw Data'!D2187&lt;6, 'Raw Data'!E2187&lt;6, 'Raw Data'!F2187&lt;BB$2), 'Raw Data'!AO2187, 0))</f>
        <v/>
      </c>
      <c r="AO2192">
        <f>IF(ISBLANK('Raw Data'!A2187), 0, IF(AND('Raw Data'!I2187&lt;Analysis!$BC$2, 'Raw Data'!D2187-'Raw Data'!E2187&gt;1), 'Raw Data'!AW2187, IF(AND('Raw Data'!J2187&lt;Analysis!$BC$2, 'Raw Data'!E2187-'Raw Data'!D2187&gt;1), 'Raw Data'!AY2187, 0)))</f>
        <v/>
      </c>
      <c r="AP2192">
        <f>IF(ISBLANK('Raw Data'!A2187), 0, IF(AND('Raw Data'!I2187&lt;Analysis!$BC$2, 'Raw Data'!D2187-'Raw Data'!E2187&gt;2), 'Raw Data'!AZ2187, IF(AND('Raw Data'!J2187&lt;Analysis!$BC$2, 'Raw Data'!E2187-'Raw Data'!D2187&gt;2), 'Raw Data'!BB2187, 0)))</f>
        <v/>
      </c>
      <c r="AQ2192">
        <f>IF(ISBLANK('Raw Data'!A2187), 0, IF(AND('Raw Data'!I2187&lt;Analysis!$BC$2, 'Raw Data'!D2187-'Raw Data'!E2187&gt;3), 'Raw Data'!BC2187, IF(AND('Raw Data'!J2187&lt;Analysis!$BC$2, 'Raw Data'!E2187-'Raw Data'!D2187&gt;3), 'Raw Data'!BE2187, 0)))</f>
        <v/>
      </c>
      <c r="AR2192">
        <f>IF('Hidden Analysiss'!D2188=1,IF(ABS('Raw Data'!E2187-'Raw Data'!D2187)&lt;2,'Raw Data'!AX2187,0), 0)</f>
        <v/>
      </c>
      <c r="AS2192">
        <f>IF('Hidden Analysiss'!D2188=1,IF(ABS('Raw Data'!E2187-'Raw Data'!D2187)&lt;3,'Raw Data'!BA2187,0), 0)</f>
        <v/>
      </c>
      <c r="AT2192">
        <f>IF('Hidden Analysiss'!D2188=1,IF(ABS('Raw Data'!E2187-'Raw Data'!D2187)&lt;4,'Raw Data'!BD2187,0), 0)</f>
        <v/>
      </c>
      <c r="AU2192">
        <f>IF(AND('Hidden Analysiss'!E2188=1, ABS('Raw Data'!E2187-'Raw Data'!D2187)&lt;2), 'Raw Data'!AX2187, 0)</f>
        <v/>
      </c>
      <c r="AV2192">
        <f>IF(AND('Hidden Analysiss'!E2188=1, ABS('Raw Data'!E2187-'Raw Data'!D2187)&lt;3), 'Raw Data'!BA2187, 0)</f>
        <v/>
      </c>
      <c r="AW2192">
        <f>IF(AND('Hidden Analysiss'!E2188=1, ABS('Raw Data'!E2187-'Raw Data'!D2187)&lt;3), 'Raw Data'!BD2187, 0)</f>
        <v/>
      </c>
    </row>
    <row r="2193">
      <c r="A2193" s="1">
        <f>'Raw Data'!A2188</f>
        <v/>
      </c>
      <c r="B2193">
        <f>IF('Raw Data'!E2188&gt;'Raw Data'!D2188, 'Raw Data'!J2188, 0)</f>
        <v/>
      </c>
      <c r="C2193">
        <f>IF('Raw Data'!D2188&gt;'Raw Data'!E2188, 'Raw Data'!I2188, 0)</f>
        <v/>
      </c>
      <c r="D2193">
        <f>SUM(G2193:H2193)</f>
        <v/>
      </c>
      <c r="E2193">
        <f>IF(AND('Raw Data'!J2188&lt;'Raw Data'!I2188,'Raw Data'!E2188&gt;'Raw Data'!D2188,'Raw Data'!E2188-'Raw Data'!D2188&gt;3),'Raw Data'!N2188,IF(AND('Raw Data'!I2188&lt;'Raw Data'!J2188,'Raw Data'!D2188&gt;'Raw Data'!E2188,'Raw Data'!D2188-'Raw Data'!E2188&gt;3),'Raw Data'!M2188,0))</f>
        <v/>
      </c>
      <c r="F2193">
        <f>IF(AND('Raw Data'!J2188&lt;'Raw Data'!I2188,'Raw Data'!E2188&gt;'Raw Data'!D2188,'Raw Data'!E2188-'Raw Data'!D2188&lt;4),'Raw Data'!L2188,IF(AND('Raw Data'!I2188&lt;'Raw Data'!J2188,'Raw Data'!D2188&gt;'Raw Data'!E2188,'Raw Data'!D2188-'Raw Data'!E2188&lt;4),'Raw Data'!K2188,0))</f>
        <v/>
      </c>
      <c r="G2193">
        <f>IF(AND('Raw Data'!J2188&lt;'Raw Data'!I2188, 'Raw Data'!E2188&gt;'Raw Data'!D2188), 'Raw Data'!J2188, 0)</f>
        <v/>
      </c>
      <c r="H2193">
        <f>IF(AND('Raw Data'!J2188&gt;'Raw Data'!I2188, 'Raw Data'!E2188&lt;'Raw Data'!D2188), 'Raw Data'!I2188, 0)</f>
        <v/>
      </c>
      <c r="I2193">
        <f>SUM(J2193:K2193)</f>
        <v/>
      </c>
      <c r="J2193">
        <f>IF(AND('Raw Data'!J2188&gt;'Raw Data'!I2188, 'Raw Data'!E2188&gt;'Raw Data'!D2188), 'Raw Data'!J2188, 0)</f>
        <v/>
      </c>
      <c r="K2193">
        <f>IF(AND('Raw Data'!I2188&gt;'Raw Data'!J2188, 'Raw Data'!D2188&gt;'Raw Data'!E2188), 'Raw Data'!I2188, 0)</f>
        <v/>
      </c>
      <c r="L2193">
        <f>IF('Raw Data'!E2188-'Raw Data'!D2188&gt;3, 'Raw Data'!N2188, 0)</f>
        <v/>
      </c>
      <c r="M2193">
        <f>IF('Raw Data'!D2188-'Raw Data'!E2188&gt;3, 'Raw Data'!M2188, 0)</f>
        <v/>
      </c>
      <c r="N2193">
        <f>IF(ISBLANK('Raw Data'!D2188),0,IF(AND('Raw Data'!E2188&gt;'Raw Data'!D2188,'Raw Data'!E2188-'Raw Data'!D2188&gt;0,'Raw Data'!E2188-'Raw Data'!D2188&lt;4),'Raw Data'!L2188, 0))</f>
        <v/>
      </c>
      <c r="O2193">
        <f>IF(ISBLANK('Raw Data'!D2188),0,IF(AND('Raw Data'!E2188&gt;'Raw Data'!D2188,'Raw Data'!E2188-'Raw Data'!D2188&gt;0,'Raw Data'!D2188-'Raw Data'!E2188&lt;4),'Raw Data'!K2188, 0))</f>
        <v/>
      </c>
      <c r="P2193">
        <f>IF('Raw Data'!E2188-'Raw Data'!D2188&gt;3, 'Raw Data'!N2188, IF('Raw Data'!D2188-'Raw Data'!E2188&gt;3, 'Raw Data'!M2188, 0))</f>
        <v/>
      </c>
      <c r="Q2193">
        <f>IF(ISBLANK('Raw Data'!E2188),0,IF(AND('Raw Data'!E2188-'Raw Data'!D2188&lt;4,'Raw Data'!E2188-'Raw Data'!D2188&gt;0),'Raw Data'!L2188,IF(AND('Raw Data'!D2188&gt;'Raw Data'!E2188,'Raw Data'!D2188-'Raw Data'!E2188&gt;0),'Raw Data'!K2188,0)))</f>
        <v/>
      </c>
      <c r="R2193">
        <f>IF(ISBLANK('Raw Data'!K2188),0,IFERROR(IF(MATCH(SMALL('Raw Data'!K2188:N2188,1),L2193:O2193,0),SMALL('Raw Data'!K2188:N2188,1)),0))</f>
        <v/>
      </c>
      <c r="S2193">
        <f>IF(ISBLANK('Raw Data'!K2188),0,IFERROR(IF(MATCH(SMALL('Raw Data'!K2188:N2188,2),L2193:O2193,0),SMALL('Raw Data'!K2188:N2188,2)),0))</f>
        <v/>
      </c>
      <c r="T2193">
        <f>IF(ISBLANK('Raw Data'!K2188),0,IFERROR(IF(MATCH(SMALL('Raw Data'!K2188:N2188,3),L2193:O2193,0),SMALL('Raw Data'!K2188:N2188,3)),0))</f>
        <v/>
      </c>
      <c r="U2193">
        <f>IF(ISBLANK('Raw Data'!K2188),0,IFERROR(IF(MATCH(SMALL('Raw Data'!K2188:N2188,4),L2193:O2193,0),SMALL('Raw Data'!K2188:N2188,4)),0))</f>
        <v/>
      </c>
      <c r="V2193">
        <f>IF(AND('Raw Data'!D2188&lt;3, 'Raw Data'!E2188&lt;3, 'Raw Data'!A2188&gt;0), 'Raw Data'!AF2188, 0)</f>
        <v/>
      </c>
      <c r="W2193">
        <f>IF(AND('Raw Data'!D2188&lt;4, 'Raw Data'!E2188&lt;4, 'Raw Data'!A2188&gt;0), 'Raw Data'!AI2188, 0)</f>
        <v/>
      </c>
      <c r="X2193">
        <f>IF(AND('Raw Data'!D2188&lt;5, 'Raw Data'!E2188&lt;5, 'Raw Data'!A2188&gt;0), 'Raw Data'!AL2188, 0)</f>
        <v/>
      </c>
      <c r="Y2193">
        <f>IF(AND('Raw Data'!D2188&lt;6, 'Raw Data'!E2188&lt;6, 'Raw Data'!A2188&gt;0), 'Raw Data'!AO2188, 0)</f>
        <v/>
      </c>
      <c r="Z2193">
        <f>IF(ISBLANK('Raw Data'!D2188), 0, IF('Raw Data'!D2188-'Raw Data'!E2188&gt;1, 'Raw Data'!AW2188, 0))</f>
        <v/>
      </c>
      <c r="AA2193">
        <f>IF(ISBLANK('Raw Data'!A2188), 0, IF(ABS('Raw Data'!D2188-'Raw Data'!E2188)&lt;2, 'Raw Data'!AX2188, 0))</f>
        <v/>
      </c>
      <c r="AB2193">
        <f>IF(ISBLANK('Raw Data'!D2188), 0, IF('Raw Data'!E2188-'Raw Data'!D2188&gt;1, 'Raw Data'!AY2188, 0))</f>
        <v/>
      </c>
      <c r="AC2193">
        <f>IF(ISBLANK('Raw Data'!D2188), 0, IF('Raw Data'!D2188-'Raw Data'!E2188&gt;2, 'Raw Data'!AZ2188, 0))</f>
        <v/>
      </c>
      <c r="AD2193">
        <f>IF(ISBLANK('Raw Data'!A2188), 0, IF(ABS('Raw Data'!D2188-'Raw Data'!E2188)&lt;3, 'Raw Data'!BA2188, 0))</f>
        <v/>
      </c>
      <c r="AE2193">
        <f>IF(ISBLANK('Raw Data'!D2188), 0, IF('Raw Data'!E2188-'Raw Data'!D2188&gt;2, 'Raw Data'!BB2188, 0))</f>
        <v/>
      </c>
      <c r="AF2193">
        <f>IF(ISBLANK('Raw Data'!D2188), 0, IF('Raw Data'!D2188-'Raw Data'!E2188&gt;3, 'Raw Data'!BC2188, 0))</f>
        <v/>
      </c>
      <c r="AG2193">
        <f>IF(ISBLANK('Raw Data'!A2188), 0, IF(ABS('Raw Data'!D2188-'Raw Data'!E2188)&lt;4, 'Raw Data'!BD2188, 0))</f>
        <v/>
      </c>
      <c r="AH2193">
        <f>IF(ISBLANK('Raw Data'!D2188), 0, IF('Raw Data'!E2188-'Raw Data'!D2188&gt;3, 'Raw Data'!BE2188, 0))</f>
        <v/>
      </c>
      <c r="AI2193">
        <f>IF(SUM('Raw Data'!D2188:E2188)&gt;'Raw Data'!F2188, 'Raw Data'!G2188, 0)</f>
        <v/>
      </c>
      <c r="AJ2193">
        <f>IF(ISBLANK('Raw Data'!D2188), 0, IF(SUM('Raw Data'!D2188:E2188)&lt;'Raw Data'!F2188, 'Raw Data'!H2188, 0))</f>
        <v/>
      </c>
      <c r="AK2193">
        <f>IF(ISBLANK('Raw Data'!A2188), 0, IF(AND('Raw Data'!D2188&lt;3, 'Raw Data'!E2188&lt;3, 'Raw Data'!F2188&lt;BB$2), 'Raw Data'!AF2188, 0))</f>
        <v/>
      </c>
      <c r="AL2193">
        <f>IF(ISBLANK('Raw Data'!A2188), 0, IF(AND('Raw Data'!D2188&lt;4, 'Raw Data'!E2188&lt;4, 'Raw Data'!F2188&lt;BB$2), 'Raw Data'!AI2188, 0))</f>
        <v/>
      </c>
      <c r="AM2193">
        <f>IF(ISBLANK('Raw Data'!A2188), 0, IF(AND('Raw Data'!D2188&lt;5, 'Raw Data'!E2188&lt;5, 'Raw Data'!F2188&lt;BB$2), 'Raw Data'!AL2188, 0))</f>
        <v/>
      </c>
      <c r="AN2193">
        <f>IF(ISBLANK('Raw Data'!A2188), 0, IF(AND('Raw Data'!D2188&lt;6, 'Raw Data'!E2188&lt;6, 'Raw Data'!F2188&lt;BB$2), 'Raw Data'!AO2188, 0))</f>
        <v/>
      </c>
      <c r="AO2193">
        <f>IF(ISBLANK('Raw Data'!A2188), 0, IF(AND('Raw Data'!I2188&lt;Analysis!$BC$2, 'Raw Data'!D2188-'Raw Data'!E2188&gt;1), 'Raw Data'!AW2188, IF(AND('Raw Data'!J2188&lt;Analysis!$BC$2, 'Raw Data'!E2188-'Raw Data'!D2188&gt;1), 'Raw Data'!AY2188, 0)))</f>
        <v/>
      </c>
      <c r="AP2193">
        <f>IF(ISBLANK('Raw Data'!A2188), 0, IF(AND('Raw Data'!I2188&lt;Analysis!$BC$2, 'Raw Data'!D2188-'Raw Data'!E2188&gt;2), 'Raw Data'!AZ2188, IF(AND('Raw Data'!J2188&lt;Analysis!$BC$2, 'Raw Data'!E2188-'Raw Data'!D2188&gt;2), 'Raw Data'!BB2188, 0)))</f>
        <v/>
      </c>
      <c r="AQ2193">
        <f>IF(ISBLANK('Raw Data'!A2188), 0, IF(AND('Raw Data'!I2188&lt;Analysis!$BC$2, 'Raw Data'!D2188-'Raw Data'!E2188&gt;3), 'Raw Data'!BC2188, IF(AND('Raw Data'!J2188&lt;Analysis!$BC$2, 'Raw Data'!E2188-'Raw Data'!D2188&gt;3), 'Raw Data'!BE2188, 0)))</f>
        <v/>
      </c>
      <c r="AR2193">
        <f>IF('Hidden Analysiss'!D2189=1,IF(ABS('Raw Data'!E2188-'Raw Data'!D2188)&lt;2,'Raw Data'!AX2188,0), 0)</f>
        <v/>
      </c>
      <c r="AS2193">
        <f>IF('Hidden Analysiss'!D2189=1,IF(ABS('Raw Data'!E2188-'Raw Data'!D2188)&lt;3,'Raw Data'!BA2188,0), 0)</f>
        <v/>
      </c>
      <c r="AT2193">
        <f>IF('Hidden Analysiss'!D2189=1,IF(ABS('Raw Data'!E2188-'Raw Data'!D2188)&lt;4,'Raw Data'!BD2188,0), 0)</f>
        <v/>
      </c>
      <c r="AU2193">
        <f>IF(AND('Hidden Analysiss'!E2189=1, ABS('Raw Data'!E2188-'Raw Data'!D2188)&lt;2), 'Raw Data'!AX2188, 0)</f>
        <v/>
      </c>
      <c r="AV2193">
        <f>IF(AND('Hidden Analysiss'!E2189=1, ABS('Raw Data'!E2188-'Raw Data'!D2188)&lt;3), 'Raw Data'!BA2188, 0)</f>
        <v/>
      </c>
      <c r="AW2193">
        <f>IF(AND('Hidden Analysiss'!E2189=1, ABS('Raw Data'!E2188-'Raw Data'!D2188)&lt;3), 'Raw Data'!BD2188, 0)</f>
        <v/>
      </c>
    </row>
    <row r="2194">
      <c r="A2194" s="1">
        <f>'Raw Data'!A2189</f>
        <v/>
      </c>
      <c r="B2194">
        <f>IF('Raw Data'!E2189&gt;'Raw Data'!D2189, 'Raw Data'!J2189, 0)</f>
        <v/>
      </c>
      <c r="C2194">
        <f>IF('Raw Data'!D2189&gt;'Raw Data'!E2189, 'Raw Data'!I2189, 0)</f>
        <v/>
      </c>
      <c r="D2194">
        <f>SUM(G2194:H2194)</f>
        <v/>
      </c>
      <c r="E2194">
        <f>IF(AND('Raw Data'!J2189&lt;'Raw Data'!I2189,'Raw Data'!E2189&gt;'Raw Data'!D2189,'Raw Data'!E2189-'Raw Data'!D2189&gt;3),'Raw Data'!N2189,IF(AND('Raw Data'!I2189&lt;'Raw Data'!J2189,'Raw Data'!D2189&gt;'Raw Data'!E2189,'Raw Data'!D2189-'Raw Data'!E2189&gt;3),'Raw Data'!M2189,0))</f>
        <v/>
      </c>
      <c r="F2194">
        <f>IF(AND('Raw Data'!J2189&lt;'Raw Data'!I2189,'Raw Data'!E2189&gt;'Raw Data'!D2189,'Raw Data'!E2189-'Raw Data'!D2189&lt;4),'Raw Data'!L2189,IF(AND('Raw Data'!I2189&lt;'Raw Data'!J2189,'Raw Data'!D2189&gt;'Raw Data'!E2189,'Raw Data'!D2189-'Raw Data'!E2189&lt;4),'Raw Data'!K2189,0))</f>
        <v/>
      </c>
      <c r="G2194">
        <f>IF(AND('Raw Data'!J2189&lt;'Raw Data'!I2189, 'Raw Data'!E2189&gt;'Raw Data'!D2189), 'Raw Data'!J2189, 0)</f>
        <v/>
      </c>
      <c r="H2194">
        <f>IF(AND('Raw Data'!J2189&gt;'Raw Data'!I2189, 'Raw Data'!E2189&lt;'Raw Data'!D2189), 'Raw Data'!I2189, 0)</f>
        <v/>
      </c>
      <c r="I2194">
        <f>SUM(J2194:K2194)</f>
        <v/>
      </c>
      <c r="J2194">
        <f>IF(AND('Raw Data'!J2189&gt;'Raw Data'!I2189, 'Raw Data'!E2189&gt;'Raw Data'!D2189), 'Raw Data'!J2189, 0)</f>
        <v/>
      </c>
      <c r="K2194">
        <f>IF(AND('Raw Data'!I2189&gt;'Raw Data'!J2189, 'Raw Data'!D2189&gt;'Raw Data'!E2189), 'Raw Data'!I2189, 0)</f>
        <v/>
      </c>
      <c r="L2194">
        <f>IF('Raw Data'!E2189-'Raw Data'!D2189&gt;3, 'Raw Data'!N2189, 0)</f>
        <v/>
      </c>
      <c r="M2194">
        <f>IF('Raw Data'!D2189-'Raw Data'!E2189&gt;3, 'Raw Data'!M2189, 0)</f>
        <v/>
      </c>
      <c r="N2194">
        <f>IF(ISBLANK('Raw Data'!D2189),0,IF(AND('Raw Data'!E2189&gt;'Raw Data'!D2189,'Raw Data'!E2189-'Raw Data'!D2189&gt;0,'Raw Data'!E2189-'Raw Data'!D2189&lt;4),'Raw Data'!L2189, 0))</f>
        <v/>
      </c>
      <c r="O2194">
        <f>IF(ISBLANK('Raw Data'!D2189),0,IF(AND('Raw Data'!E2189&gt;'Raw Data'!D2189,'Raw Data'!E2189-'Raw Data'!D2189&gt;0,'Raw Data'!D2189-'Raw Data'!E2189&lt;4),'Raw Data'!K2189, 0))</f>
        <v/>
      </c>
      <c r="P2194">
        <f>IF('Raw Data'!E2189-'Raw Data'!D2189&gt;3, 'Raw Data'!N2189, IF('Raw Data'!D2189-'Raw Data'!E2189&gt;3, 'Raw Data'!M2189, 0))</f>
        <v/>
      </c>
      <c r="Q2194">
        <f>IF(ISBLANK('Raw Data'!E2189),0,IF(AND('Raw Data'!E2189-'Raw Data'!D2189&lt;4,'Raw Data'!E2189-'Raw Data'!D2189&gt;0),'Raw Data'!L2189,IF(AND('Raw Data'!D2189&gt;'Raw Data'!E2189,'Raw Data'!D2189-'Raw Data'!E2189&gt;0),'Raw Data'!K2189,0)))</f>
        <v/>
      </c>
      <c r="R2194">
        <f>IF(ISBLANK('Raw Data'!K2189),0,IFERROR(IF(MATCH(SMALL('Raw Data'!K2189:N2189,1),L2194:O2194,0),SMALL('Raw Data'!K2189:N2189,1)),0))</f>
        <v/>
      </c>
      <c r="S2194">
        <f>IF(ISBLANK('Raw Data'!K2189),0,IFERROR(IF(MATCH(SMALL('Raw Data'!K2189:N2189,2),L2194:O2194,0),SMALL('Raw Data'!K2189:N2189,2)),0))</f>
        <v/>
      </c>
      <c r="T2194">
        <f>IF(ISBLANK('Raw Data'!K2189),0,IFERROR(IF(MATCH(SMALL('Raw Data'!K2189:N2189,3),L2194:O2194,0),SMALL('Raw Data'!K2189:N2189,3)),0))</f>
        <v/>
      </c>
      <c r="U2194">
        <f>IF(ISBLANK('Raw Data'!K2189),0,IFERROR(IF(MATCH(SMALL('Raw Data'!K2189:N2189,4),L2194:O2194,0),SMALL('Raw Data'!K2189:N2189,4)),0))</f>
        <v/>
      </c>
      <c r="V2194">
        <f>IF(AND('Raw Data'!D2189&lt;3, 'Raw Data'!E2189&lt;3, 'Raw Data'!A2189&gt;0), 'Raw Data'!AF2189, 0)</f>
        <v/>
      </c>
      <c r="W2194">
        <f>IF(AND('Raw Data'!D2189&lt;4, 'Raw Data'!E2189&lt;4, 'Raw Data'!A2189&gt;0), 'Raw Data'!AI2189, 0)</f>
        <v/>
      </c>
      <c r="X2194">
        <f>IF(AND('Raw Data'!D2189&lt;5, 'Raw Data'!E2189&lt;5, 'Raw Data'!A2189&gt;0), 'Raw Data'!AL2189, 0)</f>
        <v/>
      </c>
      <c r="Y2194">
        <f>IF(AND('Raw Data'!D2189&lt;6, 'Raw Data'!E2189&lt;6, 'Raw Data'!A2189&gt;0), 'Raw Data'!AO2189, 0)</f>
        <v/>
      </c>
      <c r="Z2194">
        <f>IF(ISBLANK('Raw Data'!D2189), 0, IF('Raw Data'!D2189-'Raw Data'!E2189&gt;1, 'Raw Data'!AW2189, 0))</f>
        <v/>
      </c>
      <c r="AA2194">
        <f>IF(ISBLANK('Raw Data'!A2189), 0, IF(ABS('Raw Data'!D2189-'Raw Data'!E2189)&lt;2, 'Raw Data'!AX2189, 0))</f>
        <v/>
      </c>
      <c r="AB2194">
        <f>IF(ISBLANK('Raw Data'!D2189), 0, IF('Raw Data'!E2189-'Raw Data'!D2189&gt;1, 'Raw Data'!AY2189, 0))</f>
        <v/>
      </c>
      <c r="AC2194">
        <f>IF(ISBLANK('Raw Data'!D2189), 0, IF('Raw Data'!D2189-'Raw Data'!E2189&gt;2, 'Raw Data'!AZ2189, 0))</f>
        <v/>
      </c>
      <c r="AD2194">
        <f>IF(ISBLANK('Raw Data'!A2189), 0, IF(ABS('Raw Data'!D2189-'Raw Data'!E2189)&lt;3, 'Raw Data'!BA2189, 0))</f>
        <v/>
      </c>
      <c r="AE2194">
        <f>IF(ISBLANK('Raw Data'!D2189), 0, IF('Raw Data'!E2189-'Raw Data'!D2189&gt;2, 'Raw Data'!BB2189, 0))</f>
        <v/>
      </c>
      <c r="AF2194">
        <f>IF(ISBLANK('Raw Data'!D2189), 0, IF('Raw Data'!D2189-'Raw Data'!E2189&gt;3, 'Raw Data'!BC2189, 0))</f>
        <v/>
      </c>
      <c r="AG2194">
        <f>IF(ISBLANK('Raw Data'!A2189), 0, IF(ABS('Raw Data'!D2189-'Raw Data'!E2189)&lt;4, 'Raw Data'!BD2189, 0))</f>
        <v/>
      </c>
      <c r="AH2194">
        <f>IF(ISBLANK('Raw Data'!D2189), 0, IF('Raw Data'!E2189-'Raw Data'!D2189&gt;3, 'Raw Data'!BE2189, 0))</f>
        <v/>
      </c>
      <c r="AI2194">
        <f>IF(SUM('Raw Data'!D2189:E2189)&gt;'Raw Data'!F2189, 'Raw Data'!G2189, 0)</f>
        <v/>
      </c>
      <c r="AJ2194">
        <f>IF(ISBLANK('Raw Data'!D2189), 0, IF(SUM('Raw Data'!D2189:E2189)&lt;'Raw Data'!F2189, 'Raw Data'!H2189, 0))</f>
        <v/>
      </c>
      <c r="AK2194">
        <f>IF(ISBLANK('Raw Data'!A2189), 0, IF(AND('Raw Data'!D2189&lt;3, 'Raw Data'!E2189&lt;3, 'Raw Data'!F2189&lt;BB$2), 'Raw Data'!AF2189, 0))</f>
        <v/>
      </c>
      <c r="AL2194">
        <f>IF(ISBLANK('Raw Data'!A2189), 0, IF(AND('Raw Data'!D2189&lt;4, 'Raw Data'!E2189&lt;4, 'Raw Data'!F2189&lt;BB$2), 'Raw Data'!AI2189, 0))</f>
        <v/>
      </c>
      <c r="AM2194">
        <f>IF(ISBLANK('Raw Data'!A2189), 0, IF(AND('Raw Data'!D2189&lt;5, 'Raw Data'!E2189&lt;5, 'Raw Data'!F2189&lt;BB$2), 'Raw Data'!AL2189, 0))</f>
        <v/>
      </c>
      <c r="AN2194">
        <f>IF(ISBLANK('Raw Data'!A2189), 0, IF(AND('Raw Data'!D2189&lt;6, 'Raw Data'!E2189&lt;6, 'Raw Data'!F2189&lt;BB$2), 'Raw Data'!AO2189, 0))</f>
        <v/>
      </c>
      <c r="AO2194">
        <f>IF(ISBLANK('Raw Data'!A2189), 0, IF(AND('Raw Data'!I2189&lt;Analysis!$BC$2, 'Raw Data'!D2189-'Raw Data'!E2189&gt;1), 'Raw Data'!AW2189, IF(AND('Raw Data'!J2189&lt;Analysis!$BC$2, 'Raw Data'!E2189-'Raw Data'!D2189&gt;1), 'Raw Data'!AY2189, 0)))</f>
        <v/>
      </c>
      <c r="AP2194">
        <f>IF(ISBLANK('Raw Data'!A2189), 0, IF(AND('Raw Data'!I2189&lt;Analysis!$BC$2, 'Raw Data'!D2189-'Raw Data'!E2189&gt;2), 'Raw Data'!AZ2189, IF(AND('Raw Data'!J2189&lt;Analysis!$BC$2, 'Raw Data'!E2189-'Raw Data'!D2189&gt;2), 'Raw Data'!BB2189, 0)))</f>
        <v/>
      </c>
      <c r="AQ2194">
        <f>IF(ISBLANK('Raw Data'!A2189), 0, IF(AND('Raw Data'!I2189&lt;Analysis!$BC$2, 'Raw Data'!D2189-'Raw Data'!E2189&gt;3), 'Raw Data'!BC2189, IF(AND('Raw Data'!J2189&lt;Analysis!$BC$2, 'Raw Data'!E2189-'Raw Data'!D2189&gt;3), 'Raw Data'!BE2189, 0)))</f>
        <v/>
      </c>
      <c r="AR2194">
        <f>IF('Hidden Analysiss'!D2190=1,IF(ABS('Raw Data'!E2189-'Raw Data'!D2189)&lt;2,'Raw Data'!AX2189,0), 0)</f>
        <v/>
      </c>
      <c r="AS2194">
        <f>IF('Hidden Analysiss'!D2190=1,IF(ABS('Raw Data'!E2189-'Raw Data'!D2189)&lt;3,'Raw Data'!BA2189,0), 0)</f>
        <v/>
      </c>
      <c r="AT2194">
        <f>IF('Hidden Analysiss'!D2190=1,IF(ABS('Raw Data'!E2189-'Raw Data'!D2189)&lt;4,'Raw Data'!BD2189,0), 0)</f>
        <v/>
      </c>
      <c r="AU2194">
        <f>IF(AND('Hidden Analysiss'!E2190=1, ABS('Raw Data'!E2189-'Raw Data'!D2189)&lt;2), 'Raw Data'!AX2189, 0)</f>
        <v/>
      </c>
      <c r="AV2194">
        <f>IF(AND('Hidden Analysiss'!E2190=1, ABS('Raw Data'!E2189-'Raw Data'!D2189)&lt;3), 'Raw Data'!BA2189, 0)</f>
        <v/>
      </c>
      <c r="AW2194">
        <f>IF(AND('Hidden Analysiss'!E2190=1, ABS('Raw Data'!E2189-'Raw Data'!D2189)&lt;3), 'Raw Data'!BD2189, 0)</f>
        <v/>
      </c>
    </row>
    <row r="2195">
      <c r="A2195" s="1">
        <f>'Raw Data'!A2190</f>
        <v/>
      </c>
      <c r="B2195">
        <f>IF('Raw Data'!E2190&gt;'Raw Data'!D2190, 'Raw Data'!J2190, 0)</f>
        <v/>
      </c>
      <c r="C2195">
        <f>IF('Raw Data'!D2190&gt;'Raw Data'!E2190, 'Raw Data'!I2190, 0)</f>
        <v/>
      </c>
      <c r="D2195">
        <f>SUM(G2195:H2195)</f>
        <v/>
      </c>
      <c r="E2195">
        <f>IF(AND('Raw Data'!J2190&lt;'Raw Data'!I2190,'Raw Data'!E2190&gt;'Raw Data'!D2190,'Raw Data'!E2190-'Raw Data'!D2190&gt;3),'Raw Data'!N2190,IF(AND('Raw Data'!I2190&lt;'Raw Data'!J2190,'Raw Data'!D2190&gt;'Raw Data'!E2190,'Raw Data'!D2190-'Raw Data'!E2190&gt;3),'Raw Data'!M2190,0))</f>
        <v/>
      </c>
      <c r="F2195">
        <f>IF(AND('Raw Data'!J2190&lt;'Raw Data'!I2190,'Raw Data'!E2190&gt;'Raw Data'!D2190,'Raw Data'!E2190-'Raw Data'!D2190&lt;4),'Raw Data'!L2190,IF(AND('Raw Data'!I2190&lt;'Raw Data'!J2190,'Raw Data'!D2190&gt;'Raw Data'!E2190,'Raw Data'!D2190-'Raw Data'!E2190&lt;4),'Raw Data'!K2190,0))</f>
        <v/>
      </c>
      <c r="G2195">
        <f>IF(AND('Raw Data'!J2190&lt;'Raw Data'!I2190, 'Raw Data'!E2190&gt;'Raw Data'!D2190), 'Raw Data'!J2190, 0)</f>
        <v/>
      </c>
      <c r="H2195">
        <f>IF(AND('Raw Data'!J2190&gt;'Raw Data'!I2190, 'Raw Data'!E2190&lt;'Raw Data'!D2190), 'Raw Data'!I2190, 0)</f>
        <v/>
      </c>
      <c r="I2195">
        <f>SUM(J2195:K2195)</f>
        <v/>
      </c>
      <c r="J2195">
        <f>IF(AND('Raw Data'!J2190&gt;'Raw Data'!I2190, 'Raw Data'!E2190&gt;'Raw Data'!D2190), 'Raw Data'!J2190, 0)</f>
        <v/>
      </c>
      <c r="K2195">
        <f>IF(AND('Raw Data'!I2190&gt;'Raw Data'!J2190, 'Raw Data'!D2190&gt;'Raw Data'!E2190), 'Raw Data'!I2190, 0)</f>
        <v/>
      </c>
      <c r="L2195">
        <f>IF('Raw Data'!E2190-'Raw Data'!D2190&gt;3, 'Raw Data'!N2190, 0)</f>
        <v/>
      </c>
      <c r="M2195">
        <f>IF('Raw Data'!D2190-'Raw Data'!E2190&gt;3, 'Raw Data'!M2190, 0)</f>
        <v/>
      </c>
      <c r="N2195">
        <f>IF(ISBLANK('Raw Data'!D2190),0,IF(AND('Raw Data'!E2190&gt;'Raw Data'!D2190,'Raw Data'!E2190-'Raw Data'!D2190&gt;0,'Raw Data'!E2190-'Raw Data'!D2190&lt;4),'Raw Data'!L2190, 0))</f>
        <v/>
      </c>
      <c r="O2195">
        <f>IF(ISBLANK('Raw Data'!D2190),0,IF(AND('Raw Data'!E2190&gt;'Raw Data'!D2190,'Raw Data'!E2190-'Raw Data'!D2190&gt;0,'Raw Data'!D2190-'Raw Data'!E2190&lt;4),'Raw Data'!K2190, 0))</f>
        <v/>
      </c>
      <c r="P2195">
        <f>IF('Raw Data'!E2190-'Raw Data'!D2190&gt;3, 'Raw Data'!N2190, IF('Raw Data'!D2190-'Raw Data'!E2190&gt;3, 'Raw Data'!M2190, 0))</f>
        <v/>
      </c>
      <c r="Q2195">
        <f>IF(ISBLANK('Raw Data'!E2190),0,IF(AND('Raw Data'!E2190-'Raw Data'!D2190&lt;4,'Raw Data'!E2190-'Raw Data'!D2190&gt;0),'Raw Data'!L2190,IF(AND('Raw Data'!D2190&gt;'Raw Data'!E2190,'Raw Data'!D2190-'Raw Data'!E2190&gt;0),'Raw Data'!K2190,0)))</f>
        <v/>
      </c>
      <c r="R2195">
        <f>IF(ISBLANK('Raw Data'!K2190),0,IFERROR(IF(MATCH(SMALL('Raw Data'!K2190:N2190,1),L2195:O2195,0),SMALL('Raw Data'!K2190:N2190,1)),0))</f>
        <v/>
      </c>
      <c r="S2195">
        <f>IF(ISBLANK('Raw Data'!K2190),0,IFERROR(IF(MATCH(SMALL('Raw Data'!K2190:N2190,2),L2195:O2195,0),SMALL('Raw Data'!K2190:N2190,2)),0))</f>
        <v/>
      </c>
      <c r="T2195">
        <f>IF(ISBLANK('Raw Data'!K2190),0,IFERROR(IF(MATCH(SMALL('Raw Data'!K2190:N2190,3),L2195:O2195,0),SMALL('Raw Data'!K2190:N2190,3)),0))</f>
        <v/>
      </c>
      <c r="U2195">
        <f>IF(ISBLANK('Raw Data'!K2190),0,IFERROR(IF(MATCH(SMALL('Raw Data'!K2190:N2190,4),L2195:O2195,0),SMALL('Raw Data'!K2190:N2190,4)),0))</f>
        <v/>
      </c>
      <c r="V2195">
        <f>IF(AND('Raw Data'!D2190&lt;3, 'Raw Data'!E2190&lt;3, 'Raw Data'!A2190&gt;0), 'Raw Data'!AF2190, 0)</f>
        <v/>
      </c>
      <c r="W2195">
        <f>IF(AND('Raw Data'!D2190&lt;4, 'Raw Data'!E2190&lt;4, 'Raw Data'!A2190&gt;0), 'Raw Data'!AI2190, 0)</f>
        <v/>
      </c>
      <c r="X2195">
        <f>IF(AND('Raw Data'!D2190&lt;5, 'Raw Data'!E2190&lt;5, 'Raw Data'!A2190&gt;0), 'Raw Data'!AL2190, 0)</f>
        <v/>
      </c>
      <c r="Y2195">
        <f>IF(AND('Raw Data'!D2190&lt;6, 'Raw Data'!E2190&lt;6, 'Raw Data'!A2190&gt;0), 'Raw Data'!AO2190, 0)</f>
        <v/>
      </c>
      <c r="Z2195">
        <f>IF(ISBLANK('Raw Data'!D2190), 0, IF('Raw Data'!D2190-'Raw Data'!E2190&gt;1, 'Raw Data'!AW2190, 0))</f>
        <v/>
      </c>
      <c r="AA2195">
        <f>IF(ISBLANK('Raw Data'!A2190), 0, IF(ABS('Raw Data'!D2190-'Raw Data'!E2190)&lt;2, 'Raw Data'!AX2190, 0))</f>
        <v/>
      </c>
      <c r="AB2195">
        <f>IF(ISBLANK('Raw Data'!D2190), 0, IF('Raw Data'!E2190-'Raw Data'!D2190&gt;1, 'Raw Data'!AY2190, 0))</f>
        <v/>
      </c>
      <c r="AC2195">
        <f>IF(ISBLANK('Raw Data'!D2190), 0, IF('Raw Data'!D2190-'Raw Data'!E2190&gt;2, 'Raw Data'!AZ2190, 0))</f>
        <v/>
      </c>
      <c r="AD2195">
        <f>IF(ISBLANK('Raw Data'!A2190), 0, IF(ABS('Raw Data'!D2190-'Raw Data'!E2190)&lt;3, 'Raw Data'!BA2190, 0))</f>
        <v/>
      </c>
      <c r="AE2195">
        <f>IF(ISBLANK('Raw Data'!D2190), 0, IF('Raw Data'!E2190-'Raw Data'!D2190&gt;2, 'Raw Data'!BB2190, 0))</f>
        <v/>
      </c>
      <c r="AF2195">
        <f>IF(ISBLANK('Raw Data'!D2190), 0, IF('Raw Data'!D2190-'Raw Data'!E2190&gt;3, 'Raw Data'!BC2190, 0))</f>
        <v/>
      </c>
      <c r="AG2195">
        <f>IF(ISBLANK('Raw Data'!A2190), 0, IF(ABS('Raw Data'!D2190-'Raw Data'!E2190)&lt;4, 'Raw Data'!BD2190, 0))</f>
        <v/>
      </c>
      <c r="AH2195">
        <f>IF(ISBLANK('Raw Data'!D2190), 0, IF('Raw Data'!E2190-'Raw Data'!D2190&gt;3, 'Raw Data'!BE2190, 0))</f>
        <v/>
      </c>
      <c r="AI2195">
        <f>IF(SUM('Raw Data'!D2190:E2190)&gt;'Raw Data'!F2190, 'Raw Data'!G2190, 0)</f>
        <v/>
      </c>
      <c r="AJ2195">
        <f>IF(ISBLANK('Raw Data'!D2190), 0, IF(SUM('Raw Data'!D2190:E2190)&lt;'Raw Data'!F2190, 'Raw Data'!H2190, 0))</f>
        <v/>
      </c>
      <c r="AK2195">
        <f>IF(ISBLANK('Raw Data'!A2190), 0, IF(AND('Raw Data'!D2190&lt;3, 'Raw Data'!E2190&lt;3, 'Raw Data'!F2190&lt;BB$2), 'Raw Data'!AF2190, 0))</f>
        <v/>
      </c>
      <c r="AL2195">
        <f>IF(ISBLANK('Raw Data'!A2190), 0, IF(AND('Raw Data'!D2190&lt;4, 'Raw Data'!E2190&lt;4, 'Raw Data'!F2190&lt;BB$2), 'Raw Data'!AI2190, 0))</f>
        <v/>
      </c>
      <c r="AM2195">
        <f>IF(ISBLANK('Raw Data'!A2190), 0, IF(AND('Raw Data'!D2190&lt;5, 'Raw Data'!E2190&lt;5, 'Raw Data'!F2190&lt;BB$2), 'Raw Data'!AL2190, 0))</f>
        <v/>
      </c>
      <c r="AN2195">
        <f>IF(ISBLANK('Raw Data'!A2190), 0, IF(AND('Raw Data'!D2190&lt;6, 'Raw Data'!E2190&lt;6, 'Raw Data'!F2190&lt;BB$2), 'Raw Data'!AO2190, 0))</f>
        <v/>
      </c>
      <c r="AO2195">
        <f>IF(ISBLANK('Raw Data'!A2190), 0, IF(AND('Raw Data'!I2190&lt;Analysis!$BC$2, 'Raw Data'!D2190-'Raw Data'!E2190&gt;1), 'Raw Data'!AW2190, IF(AND('Raw Data'!J2190&lt;Analysis!$BC$2, 'Raw Data'!E2190-'Raw Data'!D2190&gt;1), 'Raw Data'!AY2190, 0)))</f>
        <v/>
      </c>
      <c r="AP2195">
        <f>IF(ISBLANK('Raw Data'!A2190), 0, IF(AND('Raw Data'!I2190&lt;Analysis!$BC$2, 'Raw Data'!D2190-'Raw Data'!E2190&gt;2), 'Raw Data'!AZ2190, IF(AND('Raw Data'!J2190&lt;Analysis!$BC$2, 'Raw Data'!E2190-'Raw Data'!D2190&gt;2), 'Raw Data'!BB2190, 0)))</f>
        <v/>
      </c>
      <c r="AQ2195">
        <f>IF(ISBLANK('Raw Data'!A2190), 0, IF(AND('Raw Data'!I2190&lt;Analysis!$BC$2, 'Raw Data'!D2190-'Raw Data'!E2190&gt;3), 'Raw Data'!BC2190, IF(AND('Raw Data'!J2190&lt;Analysis!$BC$2, 'Raw Data'!E2190-'Raw Data'!D2190&gt;3), 'Raw Data'!BE2190, 0)))</f>
        <v/>
      </c>
      <c r="AR2195">
        <f>IF('Hidden Analysiss'!D2191=1,IF(ABS('Raw Data'!E2190-'Raw Data'!D2190)&lt;2,'Raw Data'!AX2190,0), 0)</f>
        <v/>
      </c>
      <c r="AS2195">
        <f>IF('Hidden Analysiss'!D2191=1,IF(ABS('Raw Data'!E2190-'Raw Data'!D2190)&lt;3,'Raw Data'!BA2190,0), 0)</f>
        <v/>
      </c>
      <c r="AT2195">
        <f>IF('Hidden Analysiss'!D2191=1,IF(ABS('Raw Data'!E2190-'Raw Data'!D2190)&lt;4,'Raw Data'!BD2190,0), 0)</f>
        <v/>
      </c>
      <c r="AU2195">
        <f>IF(AND('Hidden Analysiss'!E2191=1, ABS('Raw Data'!E2190-'Raw Data'!D2190)&lt;2), 'Raw Data'!AX2190, 0)</f>
        <v/>
      </c>
      <c r="AV2195">
        <f>IF(AND('Hidden Analysiss'!E2191=1, ABS('Raw Data'!E2190-'Raw Data'!D2190)&lt;3), 'Raw Data'!BA2190, 0)</f>
        <v/>
      </c>
      <c r="AW2195">
        <f>IF(AND('Hidden Analysiss'!E2191=1, ABS('Raw Data'!E2190-'Raw Data'!D2190)&lt;3), 'Raw Data'!BD2190, 0)</f>
        <v/>
      </c>
    </row>
    <row r="2196">
      <c r="A2196" s="1">
        <f>'Raw Data'!A2191</f>
        <v/>
      </c>
      <c r="B2196">
        <f>IF('Raw Data'!E2191&gt;'Raw Data'!D2191, 'Raw Data'!J2191, 0)</f>
        <v/>
      </c>
      <c r="C2196">
        <f>IF('Raw Data'!D2191&gt;'Raw Data'!E2191, 'Raw Data'!I2191, 0)</f>
        <v/>
      </c>
      <c r="D2196">
        <f>SUM(G2196:H2196)</f>
        <v/>
      </c>
      <c r="E2196">
        <f>IF(AND('Raw Data'!J2191&lt;'Raw Data'!I2191,'Raw Data'!E2191&gt;'Raw Data'!D2191,'Raw Data'!E2191-'Raw Data'!D2191&gt;3),'Raw Data'!N2191,IF(AND('Raw Data'!I2191&lt;'Raw Data'!J2191,'Raw Data'!D2191&gt;'Raw Data'!E2191,'Raw Data'!D2191-'Raw Data'!E2191&gt;3),'Raw Data'!M2191,0))</f>
        <v/>
      </c>
      <c r="F2196">
        <f>IF(AND('Raw Data'!J2191&lt;'Raw Data'!I2191,'Raw Data'!E2191&gt;'Raw Data'!D2191,'Raw Data'!E2191-'Raw Data'!D2191&lt;4),'Raw Data'!L2191,IF(AND('Raw Data'!I2191&lt;'Raw Data'!J2191,'Raw Data'!D2191&gt;'Raw Data'!E2191,'Raw Data'!D2191-'Raw Data'!E2191&lt;4),'Raw Data'!K2191,0))</f>
        <v/>
      </c>
      <c r="G2196">
        <f>IF(AND('Raw Data'!J2191&lt;'Raw Data'!I2191, 'Raw Data'!E2191&gt;'Raw Data'!D2191), 'Raw Data'!J2191, 0)</f>
        <v/>
      </c>
      <c r="H2196">
        <f>IF(AND('Raw Data'!J2191&gt;'Raw Data'!I2191, 'Raw Data'!E2191&lt;'Raw Data'!D2191), 'Raw Data'!I2191, 0)</f>
        <v/>
      </c>
      <c r="I2196">
        <f>SUM(J2196:K2196)</f>
        <v/>
      </c>
      <c r="J2196">
        <f>IF(AND('Raw Data'!J2191&gt;'Raw Data'!I2191, 'Raw Data'!E2191&gt;'Raw Data'!D2191), 'Raw Data'!J2191, 0)</f>
        <v/>
      </c>
      <c r="K2196">
        <f>IF(AND('Raw Data'!I2191&gt;'Raw Data'!J2191, 'Raw Data'!D2191&gt;'Raw Data'!E2191), 'Raw Data'!I2191, 0)</f>
        <v/>
      </c>
      <c r="L2196">
        <f>IF('Raw Data'!E2191-'Raw Data'!D2191&gt;3, 'Raw Data'!N2191, 0)</f>
        <v/>
      </c>
      <c r="M2196">
        <f>IF('Raw Data'!D2191-'Raw Data'!E2191&gt;3, 'Raw Data'!M2191, 0)</f>
        <v/>
      </c>
      <c r="N2196">
        <f>IF(ISBLANK('Raw Data'!D2191),0,IF(AND('Raw Data'!E2191&gt;'Raw Data'!D2191,'Raw Data'!E2191-'Raw Data'!D2191&gt;0,'Raw Data'!E2191-'Raw Data'!D2191&lt;4),'Raw Data'!L2191, 0))</f>
        <v/>
      </c>
      <c r="O2196">
        <f>IF(ISBLANK('Raw Data'!D2191),0,IF(AND('Raw Data'!E2191&gt;'Raw Data'!D2191,'Raw Data'!E2191-'Raw Data'!D2191&gt;0,'Raw Data'!D2191-'Raw Data'!E2191&lt;4),'Raw Data'!K2191, 0))</f>
        <v/>
      </c>
      <c r="P2196">
        <f>IF('Raw Data'!E2191-'Raw Data'!D2191&gt;3, 'Raw Data'!N2191, IF('Raw Data'!D2191-'Raw Data'!E2191&gt;3, 'Raw Data'!M2191, 0))</f>
        <v/>
      </c>
      <c r="Q2196">
        <f>IF(ISBLANK('Raw Data'!E2191),0,IF(AND('Raw Data'!E2191-'Raw Data'!D2191&lt;4,'Raw Data'!E2191-'Raw Data'!D2191&gt;0),'Raw Data'!L2191,IF(AND('Raw Data'!D2191&gt;'Raw Data'!E2191,'Raw Data'!D2191-'Raw Data'!E2191&gt;0),'Raw Data'!K2191,0)))</f>
        <v/>
      </c>
      <c r="R2196">
        <f>IF(ISBLANK('Raw Data'!K2191),0,IFERROR(IF(MATCH(SMALL('Raw Data'!K2191:N2191,1),L2196:O2196,0),SMALL('Raw Data'!K2191:N2191,1)),0))</f>
        <v/>
      </c>
      <c r="S2196">
        <f>IF(ISBLANK('Raw Data'!K2191),0,IFERROR(IF(MATCH(SMALL('Raw Data'!K2191:N2191,2),L2196:O2196,0),SMALL('Raw Data'!K2191:N2191,2)),0))</f>
        <v/>
      </c>
      <c r="T2196">
        <f>IF(ISBLANK('Raw Data'!K2191),0,IFERROR(IF(MATCH(SMALL('Raw Data'!K2191:N2191,3),L2196:O2196,0),SMALL('Raw Data'!K2191:N2191,3)),0))</f>
        <v/>
      </c>
      <c r="U2196">
        <f>IF(ISBLANK('Raw Data'!K2191),0,IFERROR(IF(MATCH(SMALL('Raw Data'!K2191:N2191,4),L2196:O2196,0),SMALL('Raw Data'!K2191:N2191,4)),0))</f>
        <v/>
      </c>
      <c r="V2196">
        <f>IF(AND('Raw Data'!D2191&lt;3, 'Raw Data'!E2191&lt;3, 'Raw Data'!A2191&gt;0), 'Raw Data'!AF2191, 0)</f>
        <v/>
      </c>
      <c r="W2196">
        <f>IF(AND('Raw Data'!D2191&lt;4, 'Raw Data'!E2191&lt;4, 'Raw Data'!A2191&gt;0), 'Raw Data'!AI2191, 0)</f>
        <v/>
      </c>
      <c r="X2196">
        <f>IF(AND('Raw Data'!D2191&lt;5, 'Raw Data'!E2191&lt;5, 'Raw Data'!A2191&gt;0), 'Raw Data'!AL2191, 0)</f>
        <v/>
      </c>
      <c r="Y2196">
        <f>IF(AND('Raw Data'!D2191&lt;6, 'Raw Data'!E2191&lt;6, 'Raw Data'!A2191&gt;0), 'Raw Data'!AO2191, 0)</f>
        <v/>
      </c>
      <c r="Z2196">
        <f>IF(ISBLANK('Raw Data'!D2191), 0, IF('Raw Data'!D2191-'Raw Data'!E2191&gt;1, 'Raw Data'!AW2191, 0))</f>
        <v/>
      </c>
      <c r="AA2196">
        <f>IF(ISBLANK('Raw Data'!A2191), 0, IF(ABS('Raw Data'!D2191-'Raw Data'!E2191)&lt;2, 'Raw Data'!AX2191, 0))</f>
        <v/>
      </c>
      <c r="AB2196">
        <f>IF(ISBLANK('Raw Data'!D2191), 0, IF('Raw Data'!E2191-'Raw Data'!D2191&gt;1, 'Raw Data'!AY2191, 0))</f>
        <v/>
      </c>
      <c r="AC2196">
        <f>IF(ISBLANK('Raw Data'!D2191), 0, IF('Raw Data'!D2191-'Raw Data'!E2191&gt;2, 'Raw Data'!AZ2191, 0))</f>
        <v/>
      </c>
      <c r="AD2196">
        <f>IF(ISBLANK('Raw Data'!A2191), 0, IF(ABS('Raw Data'!D2191-'Raw Data'!E2191)&lt;3, 'Raw Data'!BA2191, 0))</f>
        <v/>
      </c>
      <c r="AE2196">
        <f>IF(ISBLANK('Raw Data'!D2191), 0, IF('Raw Data'!E2191-'Raw Data'!D2191&gt;2, 'Raw Data'!BB2191, 0))</f>
        <v/>
      </c>
      <c r="AF2196">
        <f>IF(ISBLANK('Raw Data'!D2191), 0, IF('Raw Data'!D2191-'Raw Data'!E2191&gt;3, 'Raw Data'!BC2191, 0))</f>
        <v/>
      </c>
      <c r="AG2196">
        <f>IF(ISBLANK('Raw Data'!A2191), 0, IF(ABS('Raw Data'!D2191-'Raw Data'!E2191)&lt;4, 'Raw Data'!BD2191, 0))</f>
        <v/>
      </c>
      <c r="AH2196">
        <f>IF(ISBLANK('Raw Data'!D2191), 0, IF('Raw Data'!E2191-'Raw Data'!D2191&gt;3, 'Raw Data'!BE2191, 0))</f>
        <v/>
      </c>
      <c r="AI2196">
        <f>IF(SUM('Raw Data'!D2191:E2191)&gt;'Raw Data'!F2191, 'Raw Data'!G2191, 0)</f>
        <v/>
      </c>
      <c r="AJ2196">
        <f>IF(ISBLANK('Raw Data'!D2191), 0, IF(SUM('Raw Data'!D2191:E2191)&lt;'Raw Data'!F2191, 'Raw Data'!H2191, 0))</f>
        <v/>
      </c>
      <c r="AK2196">
        <f>IF(ISBLANK('Raw Data'!A2191), 0, IF(AND('Raw Data'!D2191&lt;3, 'Raw Data'!E2191&lt;3, 'Raw Data'!F2191&lt;BB$2), 'Raw Data'!AF2191, 0))</f>
        <v/>
      </c>
      <c r="AL2196">
        <f>IF(ISBLANK('Raw Data'!A2191), 0, IF(AND('Raw Data'!D2191&lt;4, 'Raw Data'!E2191&lt;4, 'Raw Data'!F2191&lt;BB$2), 'Raw Data'!AI2191, 0))</f>
        <v/>
      </c>
      <c r="AM2196">
        <f>IF(ISBLANK('Raw Data'!A2191), 0, IF(AND('Raw Data'!D2191&lt;5, 'Raw Data'!E2191&lt;5, 'Raw Data'!F2191&lt;BB$2), 'Raw Data'!AL2191, 0))</f>
        <v/>
      </c>
      <c r="AN2196">
        <f>IF(ISBLANK('Raw Data'!A2191), 0, IF(AND('Raw Data'!D2191&lt;6, 'Raw Data'!E2191&lt;6, 'Raw Data'!F2191&lt;BB$2), 'Raw Data'!AO2191, 0))</f>
        <v/>
      </c>
      <c r="AO2196">
        <f>IF(ISBLANK('Raw Data'!A2191), 0, IF(AND('Raw Data'!I2191&lt;Analysis!$BC$2, 'Raw Data'!D2191-'Raw Data'!E2191&gt;1), 'Raw Data'!AW2191, IF(AND('Raw Data'!J2191&lt;Analysis!$BC$2, 'Raw Data'!E2191-'Raw Data'!D2191&gt;1), 'Raw Data'!AY2191, 0)))</f>
        <v/>
      </c>
      <c r="AP2196">
        <f>IF(ISBLANK('Raw Data'!A2191), 0, IF(AND('Raw Data'!I2191&lt;Analysis!$BC$2, 'Raw Data'!D2191-'Raw Data'!E2191&gt;2), 'Raw Data'!AZ2191, IF(AND('Raw Data'!J2191&lt;Analysis!$BC$2, 'Raw Data'!E2191-'Raw Data'!D2191&gt;2), 'Raw Data'!BB2191, 0)))</f>
        <v/>
      </c>
      <c r="AQ2196">
        <f>IF(ISBLANK('Raw Data'!A2191), 0, IF(AND('Raw Data'!I2191&lt;Analysis!$BC$2, 'Raw Data'!D2191-'Raw Data'!E2191&gt;3), 'Raw Data'!BC2191, IF(AND('Raw Data'!J2191&lt;Analysis!$BC$2, 'Raw Data'!E2191-'Raw Data'!D2191&gt;3), 'Raw Data'!BE2191, 0)))</f>
        <v/>
      </c>
      <c r="AR2196">
        <f>IF('Hidden Analysiss'!D2192=1,IF(ABS('Raw Data'!E2191-'Raw Data'!D2191)&lt;2,'Raw Data'!AX2191,0), 0)</f>
        <v/>
      </c>
      <c r="AS2196">
        <f>IF('Hidden Analysiss'!D2192=1,IF(ABS('Raw Data'!E2191-'Raw Data'!D2191)&lt;3,'Raw Data'!BA2191,0), 0)</f>
        <v/>
      </c>
      <c r="AT2196">
        <f>IF('Hidden Analysiss'!D2192=1,IF(ABS('Raw Data'!E2191-'Raw Data'!D2191)&lt;4,'Raw Data'!BD2191,0), 0)</f>
        <v/>
      </c>
      <c r="AU2196">
        <f>IF(AND('Hidden Analysiss'!E2192=1, ABS('Raw Data'!E2191-'Raw Data'!D2191)&lt;2), 'Raw Data'!AX2191, 0)</f>
        <v/>
      </c>
      <c r="AV2196">
        <f>IF(AND('Hidden Analysiss'!E2192=1, ABS('Raw Data'!E2191-'Raw Data'!D2191)&lt;3), 'Raw Data'!BA2191, 0)</f>
        <v/>
      </c>
      <c r="AW2196">
        <f>IF(AND('Hidden Analysiss'!E2192=1, ABS('Raw Data'!E2191-'Raw Data'!D2191)&lt;3), 'Raw Data'!BD2191, 0)</f>
        <v/>
      </c>
    </row>
    <row r="2197">
      <c r="A2197" s="1">
        <f>'Raw Data'!A2192</f>
        <v/>
      </c>
      <c r="B2197">
        <f>IF('Raw Data'!E2192&gt;'Raw Data'!D2192, 'Raw Data'!J2192, 0)</f>
        <v/>
      </c>
      <c r="C2197">
        <f>IF('Raw Data'!D2192&gt;'Raw Data'!E2192, 'Raw Data'!I2192, 0)</f>
        <v/>
      </c>
      <c r="D2197">
        <f>SUM(G2197:H2197)</f>
        <v/>
      </c>
      <c r="E2197">
        <f>IF(AND('Raw Data'!J2192&lt;'Raw Data'!I2192,'Raw Data'!E2192&gt;'Raw Data'!D2192,'Raw Data'!E2192-'Raw Data'!D2192&gt;3),'Raw Data'!N2192,IF(AND('Raw Data'!I2192&lt;'Raw Data'!J2192,'Raw Data'!D2192&gt;'Raw Data'!E2192,'Raw Data'!D2192-'Raw Data'!E2192&gt;3),'Raw Data'!M2192,0))</f>
        <v/>
      </c>
      <c r="F2197">
        <f>IF(AND('Raw Data'!J2192&lt;'Raw Data'!I2192,'Raw Data'!E2192&gt;'Raw Data'!D2192,'Raw Data'!E2192-'Raw Data'!D2192&lt;4),'Raw Data'!L2192,IF(AND('Raw Data'!I2192&lt;'Raw Data'!J2192,'Raw Data'!D2192&gt;'Raw Data'!E2192,'Raw Data'!D2192-'Raw Data'!E2192&lt;4),'Raw Data'!K2192,0))</f>
        <v/>
      </c>
      <c r="G2197">
        <f>IF(AND('Raw Data'!J2192&lt;'Raw Data'!I2192, 'Raw Data'!E2192&gt;'Raw Data'!D2192), 'Raw Data'!J2192, 0)</f>
        <v/>
      </c>
      <c r="H2197">
        <f>IF(AND('Raw Data'!J2192&gt;'Raw Data'!I2192, 'Raw Data'!E2192&lt;'Raw Data'!D2192), 'Raw Data'!I2192, 0)</f>
        <v/>
      </c>
      <c r="I2197">
        <f>SUM(J2197:K2197)</f>
        <v/>
      </c>
      <c r="J2197">
        <f>IF(AND('Raw Data'!J2192&gt;'Raw Data'!I2192, 'Raw Data'!E2192&gt;'Raw Data'!D2192), 'Raw Data'!J2192, 0)</f>
        <v/>
      </c>
      <c r="K2197">
        <f>IF(AND('Raw Data'!I2192&gt;'Raw Data'!J2192, 'Raw Data'!D2192&gt;'Raw Data'!E2192), 'Raw Data'!I2192, 0)</f>
        <v/>
      </c>
      <c r="L2197">
        <f>IF('Raw Data'!E2192-'Raw Data'!D2192&gt;3, 'Raw Data'!N2192, 0)</f>
        <v/>
      </c>
      <c r="M2197">
        <f>IF('Raw Data'!D2192-'Raw Data'!E2192&gt;3, 'Raw Data'!M2192, 0)</f>
        <v/>
      </c>
      <c r="N2197">
        <f>IF(ISBLANK('Raw Data'!D2192),0,IF(AND('Raw Data'!E2192&gt;'Raw Data'!D2192,'Raw Data'!E2192-'Raw Data'!D2192&gt;0,'Raw Data'!E2192-'Raw Data'!D2192&lt;4),'Raw Data'!L2192, 0))</f>
        <v/>
      </c>
      <c r="O2197">
        <f>IF(ISBLANK('Raw Data'!D2192),0,IF(AND('Raw Data'!E2192&gt;'Raw Data'!D2192,'Raw Data'!E2192-'Raw Data'!D2192&gt;0,'Raw Data'!D2192-'Raw Data'!E2192&lt;4),'Raw Data'!K2192, 0))</f>
        <v/>
      </c>
      <c r="P2197">
        <f>IF('Raw Data'!E2192-'Raw Data'!D2192&gt;3, 'Raw Data'!N2192, IF('Raw Data'!D2192-'Raw Data'!E2192&gt;3, 'Raw Data'!M2192, 0))</f>
        <v/>
      </c>
      <c r="Q2197">
        <f>IF(ISBLANK('Raw Data'!E2192),0,IF(AND('Raw Data'!E2192-'Raw Data'!D2192&lt;4,'Raw Data'!E2192-'Raw Data'!D2192&gt;0),'Raw Data'!L2192,IF(AND('Raw Data'!D2192&gt;'Raw Data'!E2192,'Raw Data'!D2192-'Raw Data'!E2192&gt;0),'Raw Data'!K2192,0)))</f>
        <v/>
      </c>
      <c r="R2197">
        <f>IF(ISBLANK('Raw Data'!K2192),0,IFERROR(IF(MATCH(SMALL('Raw Data'!K2192:N2192,1),L2197:O2197,0),SMALL('Raw Data'!K2192:N2192,1)),0))</f>
        <v/>
      </c>
      <c r="S2197">
        <f>IF(ISBLANK('Raw Data'!K2192),0,IFERROR(IF(MATCH(SMALL('Raw Data'!K2192:N2192,2),L2197:O2197,0),SMALL('Raw Data'!K2192:N2192,2)),0))</f>
        <v/>
      </c>
      <c r="T2197">
        <f>IF(ISBLANK('Raw Data'!K2192),0,IFERROR(IF(MATCH(SMALL('Raw Data'!K2192:N2192,3),L2197:O2197,0),SMALL('Raw Data'!K2192:N2192,3)),0))</f>
        <v/>
      </c>
      <c r="U2197">
        <f>IF(ISBLANK('Raw Data'!K2192),0,IFERROR(IF(MATCH(SMALL('Raw Data'!K2192:N2192,4),L2197:O2197,0),SMALL('Raw Data'!K2192:N2192,4)),0))</f>
        <v/>
      </c>
      <c r="V2197">
        <f>IF(AND('Raw Data'!D2192&lt;3, 'Raw Data'!E2192&lt;3, 'Raw Data'!A2192&gt;0), 'Raw Data'!AF2192, 0)</f>
        <v/>
      </c>
      <c r="W2197">
        <f>IF(AND('Raw Data'!D2192&lt;4, 'Raw Data'!E2192&lt;4, 'Raw Data'!A2192&gt;0), 'Raw Data'!AI2192, 0)</f>
        <v/>
      </c>
      <c r="X2197">
        <f>IF(AND('Raw Data'!D2192&lt;5, 'Raw Data'!E2192&lt;5, 'Raw Data'!A2192&gt;0), 'Raw Data'!AL2192, 0)</f>
        <v/>
      </c>
      <c r="Y2197">
        <f>IF(AND('Raw Data'!D2192&lt;6, 'Raw Data'!E2192&lt;6, 'Raw Data'!A2192&gt;0), 'Raw Data'!AO2192, 0)</f>
        <v/>
      </c>
      <c r="Z2197">
        <f>IF(ISBLANK('Raw Data'!D2192), 0, IF('Raw Data'!D2192-'Raw Data'!E2192&gt;1, 'Raw Data'!AW2192, 0))</f>
        <v/>
      </c>
      <c r="AA2197">
        <f>IF(ISBLANK('Raw Data'!A2192), 0, IF(ABS('Raw Data'!D2192-'Raw Data'!E2192)&lt;2, 'Raw Data'!AX2192, 0))</f>
        <v/>
      </c>
      <c r="AB2197">
        <f>IF(ISBLANK('Raw Data'!D2192), 0, IF('Raw Data'!E2192-'Raw Data'!D2192&gt;1, 'Raw Data'!AY2192, 0))</f>
        <v/>
      </c>
      <c r="AC2197">
        <f>IF(ISBLANK('Raw Data'!D2192), 0, IF('Raw Data'!D2192-'Raw Data'!E2192&gt;2, 'Raw Data'!AZ2192, 0))</f>
        <v/>
      </c>
      <c r="AD2197">
        <f>IF(ISBLANK('Raw Data'!A2192), 0, IF(ABS('Raw Data'!D2192-'Raw Data'!E2192)&lt;3, 'Raw Data'!BA2192, 0))</f>
        <v/>
      </c>
      <c r="AE2197">
        <f>IF(ISBLANK('Raw Data'!D2192), 0, IF('Raw Data'!E2192-'Raw Data'!D2192&gt;2, 'Raw Data'!BB2192, 0))</f>
        <v/>
      </c>
      <c r="AF2197">
        <f>IF(ISBLANK('Raw Data'!D2192), 0, IF('Raw Data'!D2192-'Raw Data'!E2192&gt;3, 'Raw Data'!BC2192, 0))</f>
        <v/>
      </c>
      <c r="AG2197">
        <f>IF(ISBLANK('Raw Data'!A2192), 0, IF(ABS('Raw Data'!D2192-'Raw Data'!E2192)&lt;4, 'Raw Data'!BD2192, 0))</f>
        <v/>
      </c>
      <c r="AH2197">
        <f>IF(ISBLANK('Raw Data'!D2192), 0, IF('Raw Data'!E2192-'Raw Data'!D2192&gt;3, 'Raw Data'!BE2192, 0))</f>
        <v/>
      </c>
      <c r="AI2197">
        <f>IF(SUM('Raw Data'!D2192:E2192)&gt;'Raw Data'!F2192, 'Raw Data'!G2192, 0)</f>
        <v/>
      </c>
      <c r="AJ2197">
        <f>IF(ISBLANK('Raw Data'!D2192), 0, IF(SUM('Raw Data'!D2192:E2192)&lt;'Raw Data'!F2192, 'Raw Data'!H2192, 0))</f>
        <v/>
      </c>
      <c r="AK2197">
        <f>IF(ISBLANK('Raw Data'!A2192), 0, IF(AND('Raw Data'!D2192&lt;3, 'Raw Data'!E2192&lt;3, 'Raw Data'!F2192&lt;BB$2), 'Raw Data'!AF2192, 0))</f>
        <v/>
      </c>
      <c r="AL2197">
        <f>IF(ISBLANK('Raw Data'!A2192), 0, IF(AND('Raw Data'!D2192&lt;4, 'Raw Data'!E2192&lt;4, 'Raw Data'!F2192&lt;BB$2), 'Raw Data'!AI2192, 0))</f>
        <v/>
      </c>
      <c r="AM2197">
        <f>IF(ISBLANK('Raw Data'!A2192), 0, IF(AND('Raw Data'!D2192&lt;5, 'Raw Data'!E2192&lt;5, 'Raw Data'!F2192&lt;BB$2), 'Raw Data'!AL2192, 0))</f>
        <v/>
      </c>
      <c r="AN2197">
        <f>IF(ISBLANK('Raw Data'!A2192), 0, IF(AND('Raw Data'!D2192&lt;6, 'Raw Data'!E2192&lt;6, 'Raw Data'!F2192&lt;BB$2), 'Raw Data'!AO2192, 0))</f>
        <v/>
      </c>
      <c r="AO2197">
        <f>IF(ISBLANK('Raw Data'!A2192), 0, IF(AND('Raw Data'!I2192&lt;Analysis!$BC$2, 'Raw Data'!D2192-'Raw Data'!E2192&gt;1), 'Raw Data'!AW2192, IF(AND('Raw Data'!J2192&lt;Analysis!$BC$2, 'Raw Data'!E2192-'Raw Data'!D2192&gt;1), 'Raw Data'!AY2192, 0)))</f>
        <v/>
      </c>
      <c r="AP2197">
        <f>IF(ISBLANK('Raw Data'!A2192), 0, IF(AND('Raw Data'!I2192&lt;Analysis!$BC$2, 'Raw Data'!D2192-'Raw Data'!E2192&gt;2), 'Raw Data'!AZ2192, IF(AND('Raw Data'!J2192&lt;Analysis!$BC$2, 'Raw Data'!E2192-'Raw Data'!D2192&gt;2), 'Raw Data'!BB2192, 0)))</f>
        <v/>
      </c>
      <c r="AQ2197">
        <f>IF(ISBLANK('Raw Data'!A2192), 0, IF(AND('Raw Data'!I2192&lt;Analysis!$BC$2, 'Raw Data'!D2192-'Raw Data'!E2192&gt;3), 'Raw Data'!BC2192, IF(AND('Raw Data'!J2192&lt;Analysis!$BC$2, 'Raw Data'!E2192-'Raw Data'!D2192&gt;3), 'Raw Data'!BE2192, 0)))</f>
        <v/>
      </c>
      <c r="AR2197">
        <f>IF('Hidden Analysiss'!D2193=1,IF(ABS('Raw Data'!E2192-'Raw Data'!D2192)&lt;2,'Raw Data'!AX2192,0), 0)</f>
        <v/>
      </c>
      <c r="AS2197">
        <f>IF('Hidden Analysiss'!D2193=1,IF(ABS('Raw Data'!E2192-'Raw Data'!D2192)&lt;3,'Raw Data'!BA2192,0), 0)</f>
        <v/>
      </c>
      <c r="AT2197">
        <f>IF('Hidden Analysiss'!D2193=1,IF(ABS('Raw Data'!E2192-'Raw Data'!D2192)&lt;4,'Raw Data'!BD2192,0), 0)</f>
        <v/>
      </c>
      <c r="AU2197">
        <f>IF(AND('Hidden Analysiss'!E2193=1, ABS('Raw Data'!E2192-'Raw Data'!D2192)&lt;2), 'Raw Data'!AX2192, 0)</f>
        <v/>
      </c>
      <c r="AV2197">
        <f>IF(AND('Hidden Analysiss'!E2193=1, ABS('Raw Data'!E2192-'Raw Data'!D2192)&lt;3), 'Raw Data'!BA2192, 0)</f>
        <v/>
      </c>
      <c r="AW2197">
        <f>IF(AND('Hidden Analysiss'!E2193=1, ABS('Raw Data'!E2192-'Raw Data'!D2192)&lt;3), 'Raw Data'!BD2192, 0)</f>
        <v/>
      </c>
    </row>
    <row r="2198">
      <c r="A2198" s="1">
        <f>'Raw Data'!A2193</f>
        <v/>
      </c>
      <c r="B2198">
        <f>IF('Raw Data'!E2193&gt;'Raw Data'!D2193, 'Raw Data'!J2193, 0)</f>
        <v/>
      </c>
      <c r="C2198">
        <f>IF('Raw Data'!D2193&gt;'Raw Data'!E2193, 'Raw Data'!I2193, 0)</f>
        <v/>
      </c>
      <c r="D2198">
        <f>SUM(G2198:H2198)</f>
        <v/>
      </c>
      <c r="E2198">
        <f>IF(AND('Raw Data'!J2193&lt;'Raw Data'!I2193,'Raw Data'!E2193&gt;'Raw Data'!D2193,'Raw Data'!E2193-'Raw Data'!D2193&gt;3),'Raw Data'!N2193,IF(AND('Raw Data'!I2193&lt;'Raw Data'!J2193,'Raw Data'!D2193&gt;'Raw Data'!E2193,'Raw Data'!D2193-'Raw Data'!E2193&gt;3),'Raw Data'!M2193,0))</f>
        <v/>
      </c>
      <c r="F2198">
        <f>IF(AND('Raw Data'!J2193&lt;'Raw Data'!I2193,'Raw Data'!E2193&gt;'Raw Data'!D2193,'Raw Data'!E2193-'Raw Data'!D2193&lt;4),'Raw Data'!L2193,IF(AND('Raw Data'!I2193&lt;'Raw Data'!J2193,'Raw Data'!D2193&gt;'Raw Data'!E2193,'Raw Data'!D2193-'Raw Data'!E2193&lt;4),'Raw Data'!K2193,0))</f>
        <v/>
      </c>
      <c r="G2198">
        <f>IF(AND('Raw Data'!J2193&lt;'Raw Data'!I2193, 'Raw Data'!E2193&gt;'Raw Data'!D2193), 'Raw Data'!J2193, 0)</f>
        <v/>
      </c>
      <c r="H2198">
        <f>IF(AND('Raw Data'!J2193&gt;'Raw Data'!I2193, 'Raw Data'!E2193&lt;'Raw Data'!D2193), 'Raw Data'!I2193, 0)</f>
        <v/>
      </c>
      <c r="I2198">
        <f>SUM(J2198:K2198)</f>
        <v/>
      </c>
      <c r="J2198">
        <f>IF(AND('Raw Data'!J2193&gt;'Raw Data'!I2193, 'Raw Data'!E2193&gt;'Raw Data'!D2193), 'Raw Data'!J2193, 0)</f>
        <v/>
      </c>
      <c r="K2198">
        <f>IF(AND('Raw Data'!I2193&gt;'Raw Data'!J2193, 'Raw Data'!D2193&gt;'Raw Data'!E2193), 'Raw Data'!I2193, 0)</f>
        <v/>
      </c>
      <c r="L2198">
        <f>IF('Raw Data'!E2193-'Raw Data'!D2193&gt;3, 'Raw Data'!N2193, 0)</f>
        <v/>
      </c>
      <c r="M2198">
        <f>IF('Raw Data'!D2193-'Raw Data'!E2193&gt;3, 'Raw Data'!M2193, 0)</f>
        <v/>
      </c>
      <c r="N2198">
        <f>IF(ISBLANK('Raw Data'!D2193),0,IF(AND('Raw Data'!E2193&gt;'Raw Data'!D2193,'Raw Data'!E2193-'Raw Data'!D2193&gt;0,'Raw Data'!E2193-'Raw Data'!D2193&lt;4),'Raw Data'!L2193, 0))</f>
        <v/>
      </c>
      <c r="O2198">
        <f>IF(ISBLANK('Raw Data'!D2193),0,IF(AND('Raw Data'!E2193&gt;'Raw Data'!D2193,'Raw Data'!E2193-'Raw Data'!D2193&gt;0,'Raw Data'!D2193-'Raw Data'!E2193&lt;4),'Raw Data'!K2193, 0))</f>
        <v/>
      </c>
      <c r="P2198">
        <f>IF('Raw Data'!E2193-'Raw Data'!D2193&gt;3, 'Raw Data'!N2193, IF('Raw Data'!D2193-'Raw Data'!E2193&gt;3, 'Raw Data'!M2193, 0))</f>
        <v/>
      </c>
      <c r="Q2198">
        <f>IF(ISBLANK('Raw Data'!E2193),0,IF(AND('Raw Data'!E2193-'Raw Data'!D2193&lt;4,'Raw Data'!E2193-'Raw Data'!D2193&gt;0),'Raw Data'!L2193,IF(AND('Raw Data'!D2193&gt;'Raw Data'!E2193,'Raw Data'!D2193-'Raw Data'!E2193&gt;0),'Raw Data'!K2193,0)))</f>
        <v/>
      </c>
      <c r="R2198">
        <f>IF(ISBLANK('Raw Data'!K2193),0,IFERROR(IF(MATCH(SMALL('Raw Data'!K2193:N2193,1),L2198:O2198,0),SMALL('Raw Data'!K2193:N2193,1)),0))</f>
        <v/>
      </c>
      <c r="S2198">
        <f>IF(ISBLANK('Raw Data'!K2193),0,IFERROR(IF(MATCH(SMALL('Raw Data'!K2193:N2193,2),L2198:O2198,0),SMALL('Raw Data'!K2193:N2193,2)),0))</f>
        <v/>
      </c>
      <c r="T2198">
        <f>IF(ISBLANK('Raw Data'!K2193),0,IFERROR(IF(MATCH(SMALL('Raw Data'!K2193:N2193,3),L2198:O2198,0),SMALL('Raw Data'!K2193:N2193,3)),0))</f>
        <v/>
      </c>
      <c r="U2198">
        <f>IF(ISBLANK('Raw Data'!K2193),0,IFERROR(IF(MATCH(SMALL('Raw Data'!K2193:N2193,4),L2198:O2198,0),SMALL('Raw Data'!K2193:N2193,4)),0))</f>
        <v/>
      </c>
      <c r="V2198">
        <f>IF(AND('Raw Data'!D2193&lt;3, 'Raw Data'!E2193&lt;3, 'Raw Data'!A2193&gt;0), 'Raw Data'!AF2193, 0)</f>
        <v/>
      </c>
      <c r="W2198">
        <f>IF(AND('Raw Data'!D2193&lt;4, 'Raw Data'!E2193&lt;4, 'Raw Data'!A2193&gt;0), 'Raw Data'!AI2193, 0)</f>
        <v/>
      </c>
      <c r="X2198">
        <f>IF(AND('Raw Data'!D2193&lt;5, 'Raw Data'!E2193&lt;5, 'Raw Data'!A2193&gt;0), 'Raw Data'!AL2193, 0)</f>
        <v/>
      </c>
      <c r="Y2198">
        <f>IF(AND('Raw Data'!D2193&lt;6, 'Raw Data'!E2193&lt;6, 'Raw Data'!A2193&gt;0), 'Raw Data'!AO2193, 0)</f>
        <v/>
      </c>
      <c r="Z2198">
        <f>IF(ISBLANK('Raw Data'!D2193), 0, IF('Raw Data'!D2193-'Raw Data'!E2193&gt;1, 'Raw Data'!AW2193, 0))</f>
        <v/>
      </c>
      <c r="AA2198">
        <f>IF(ISBLANK('Raw Data'!A2193), 0, IF(ABS('Raw Data'!D2193-'Raw Data'!E2193)&lt;2, 'Raw Data'!AX2193, 0))</f>
        <v/>
      </c>
      <c r="AB2198">
        <f>IF(ISBLANK('Raw Data'!D2193), 0, IF('Raw Data'!E2193-'Raw Data'!D2193&gt;1, 'Raw Data'!AY2193, 0))</f>
        <v/>
      </c>
      <c r="AC2198">
        <f>IF(ISBLANK('Raw Data'!D2193), 0, IF('Raw Data'!D2193-'Raw Data'!E2193&gt;2, 'Raw Data'!AZ2193, 0))</f>
        <v/>
      </c>
      <c r="AD2198">
        <f>IF(ISBLANK('Raw Data'!A2193), 0, IF(ABS('Raw Data'!D2193-'Raw Data'!E2193)&lt;3, 'Raw Data'!BA2193, 0))</f>
        <v/>
      </c>
      <c r="AE2198">
        <f>IF(ISBLANK('Raw Data'!D2193), 0, IF('Raw Data'!E2193-'Raw Data'!D2193&gt;2, 'Raw Data'!BB2193, 0))</f>
        <v/>
      </c>
      <c r="AF2198">
        <f>IF(ISBLANK('Raw Data'!D2193), 0, IF('Raw Data'!D2193-'Raw Data'!E2193&gt;3, 'Raw Data'!BC2193, 0))</f>
        <v/>
      </c>
      <c r="AG2198">
        <f>IF(ISBLANK('Raw Data'!A2193), 0, IF(ABS('Raw Data'!D2193-'Raw Data'!E2193)&lt;4, 'Raw Data'!BD2193, 0))</f>
        <v/>
      </c>
      <c r="AH2198">
        <f>IF(ISBLANK('Raw Data'!D2193), 0, IF('Raw Data'!E2193-'Raw Data'!D2193&gt;3, 'Raw Data'!BE2193, 0))</f>
        <v/>
      </c>
      <c r="AI2198">
        <f>IF(SUM('Raw Data'!D2193:E2193)&gt;'Raw Data'!F2193, 'Raw Data'!G2193, 0)</f>
        <v/>
      </c>
      <c r="AJ2198">
        <f>IF(ISBLANK('Raw Data'!D2193), 0, IF(SUM('Raw Data'!D2193:E2193)&lt;'Raw Data'!F2193, 'Raw Data'!H2193, 0))</f>
        <v/>
      </c>
      <c r="AK2198">
        <f>IF(ISBLANK('Raw Data'!A2193), 0, IF(AND('Raw Data'!D2193&lt;3, 'Raw Data'!E2193&lt;3, 'Raw Data'!F2193&lt;BB$2), 'Raw Data'!AF2193, 0))</f>
        <v/>
      </c>
      <c r="AL2198">
        <f>IF(ISBLANK('Raw Data'!A2193), 0, IF(AND('Raw Data'!D2193&lt;4, 'Raw Data'!E2193&lt;4, 'Raw Data'!F2193&lt;BB$2), 'Raw Data'!AI2193, 0))</f>
        <v/>
      </c>
      <c r="AM2198">
        <f>IF(ISBLANK('Raw Data'!A2193), 0, IF(AND('Raw Data'!D2193&lt;5, 'Raw Data'!E2193&lt;5, 'Raw Data'!F2193&lt;BB$2), 'Raw Data'!AL2193, 0))</f>
        <v/>
      </c>
      <c r="AN2198">
        <f>IF(ISBLANK('Raw Data'!A2193), 0, IF(AND('Raw Data'!D2193&lt;6, 'Raw Data'!E2193&lt;6, 'Raw Data'!F2193&lt;BB$2), 'Raw Data'!AO2193, 0))</f>
        <v/>
      </c>
      <c r="AO2198">
        <f>IF(ISBLANK('Raw Data'!A2193), 0, IF(AND('Raw Data'!I2193&lt;Analysis!$BC$2, 'Raw Data'!D2193-'Raw Data'!E2193&gt;1), 'Raw Data'!AW2193, IF(AND('Raw Data'!J2193&lt;Analysis!$BC$2, 'Raw Data'!E2193-'Raw Data'!D2193&gt;1), 'Raw Data'!AY2193, 0)))</f>
        <v/>
      </c>
      <c r="AP2198">
        <f>IF(ISBLANK('Raw Data'!A2193), 0, IF(AND('Raw Data'!I2193&lt;Analysis!$BC$2, 'Raw Data'!D2193-'Raw Data'!E2193&gt;2), 'Raw Data'!AZ2193, IF(AND('Raw Data'!J2193&lt;Analysis!$BC$2, 'Raw Data'!E2193-'Raw Data'!D2193&gt;2), 'Raw Data'!BB2193, 0)))</f>
        <v/>
      </c>
      <c r="AQ2198">
        <f>IF(ISBLANK('Raw Data'!A2193), 0, IF(AND('Raw Data'!I2193&lt;Analysis!$BC$2, 'Raw Data'!D2193-'Raw Data'!E2193&gt;3), 'Raw Data'!BC2193, IF(AND('Raw Data'!J2193&lt;Analysis!$BC$2, 'Raw Data'!E2193-'Raw Data'!D2193&gt;3), 'Raw Data'!BE2193, 0)))</f>
        <v/>
      </c>
      <c r="AR2198">
        <f>IF('Hidden Analysiss'!D2194=1,IF(ABS('Raw Data'!E2193-'Raw Data'!D2193)&lt;2,'Raw Data'!AX2193,0), 0)</f>
        <v/>
      </c>
      <c r="AS2198">
        <f>IF('Hidden Analysiss'!D2194=1,IF(ABS('Raw Data'!E2193-'Raw Data'!D2193)&lt;3,'Raw Data'!BA2193,0), 0)</f>
        <v/>
      </c>
      <c r="AT2198">
        <f>IF('Hidden Analysiss'!D2194=1,IF(ABS('Raw Data'!E2193-'Raw Data'!D2193)&lt;4,'Raw Data'!BD2193,0), 0)</f>
        <v/>
      </c>
      <c r="AU2198">
        <f>IF(AND('Hidden Analysiss'!E2194=1, ABS('Raw Data'!E2193-'Raw Data'!D2193)&lt;2), 'Raw Data'!AX2193, 0)</f>
        <v/>
      </c>
      <c r="AV2198">
        <f>IF(AND('Hidden Analysiss'!E2194=1, ABS('Raw Data'!E2193-'Raw Data'!D2193)&lt;3), 'Raw Data'!BA2193, 0)</f>
        <v/>
      </c>
      <c r="AW2198">
        <f>IF(AND('Hidden Analysiss'!E2194=1, ABS('Raw Data'!E2193-'Raw Data'!D2193)&lt;3), 'Raw Data'!BD2193, 0)</f>
        <v/>
      </c>
    </row>
    <row r="2199">
      <c r="A2199" s="1">
        <f>'Raw Data'!A2194</f>
        <v/>
      </c>
      <c r="B2199">
        <f>IF('Raw Data'!E2194&gt;'Raw Data'!D2194, 'Raw Data'!J2194, 0)</f>
        <v/>
      </c>
      <c r="C2199">
        <f>IF('Raw Data'!D2194&gt;'Raw Data'!E2194, 'Raw Data'!I2194, 0)</f>
        <v/>
      </c>
      <c r="D2199">
        <f>SUM(G2199:H2199)</f>
        <v/>
      </c>
      <c r="E2199">
        <f>IF(AND('Raw Data'!J2194&lt;'Raw Data'!I2194,'Raw Data'!E2194&gt;'Raw Data'!D2194,'Raw Data'!E2194-'Raw Data'!D2194&gt;3),'Raw Data'!N2194,IF(AND('Raw Data'!I2194&lt;'Raw Data'!J2194,'Raw Data'!D2194&gt;'Raw Data'!E2194,'Raw Data'!D2194-'Raw Data'!E2194&gt;3),'Raw Data'!M2194,0))</f>
        <v/>
      </c>
      <c r="F2199">
        <f>IF(AND('Raw Data'!J2194&lt;'Raw Data'!I2194,'Raw Data'!E2194&gt;'Raw Data'!D2194,'Raw Data'!E2194-'Raw Data'!D2194&lt;4),'Raw Data'!L2194,IF(AND('Raw Data'!I2194&lt;'Raw Data'!J2194,'Raw Data'!D2194&gt;'Raw Data'!E2194,'Raw Data'!D2194-'Raw Data'!E2194&lt;4),'Raw Data'!K2194,0))</f>
        <v/>
      </c>
      <c r="G2199">
        <f>IF(AND('Raw Data'!J2194&lt;'Raw Data'!I2194, 'Raw Data'!E2194&gt;'Raw Data'!D2194), 'Raw Data'!J2194, 0)</f>
        <v/>
      </c>
      <c r="H2199">
        <f>IF(AND('Raw Data'!J2194&gt;'Raw Data'!I2194, 'Raw Data'!E2194&lt;'Raw Data'!D2194), 'Raw Data'!I2194, 0)</f>
        <v/>
      </c>
      <c r="I2199">
        <f>SUM(J2199:K2199)</f>
        <v/>
      </c>
      <c r="J2199">
        <f>IF(AND('Raw Data'!J2194&gt;'Raw Data'!I2194, 'Raw Data'!E2194&gt;'Raw Data'!D2194), 'Raw Data'!J2194, 0)</f>
        <v/>
      </c>
      <c r="K2199">
        <f>IF(AND('Raw Data'!I2194&gt;'Raw Data'!J2194, 'Raw Data'!D2194&gt;'Raw Data'!E2194), 'Raw Data'!I2194, 0)</f>
        <v/>
      </c>
      <c r="L2199">
        <f>IF('Raw Data'!E2194-'Raw Data'!D2194&gt;3, 'Raw Data'!N2194, 0)</f>
        <v/>
      </c>
      <c r="M2199">
        <f>IF('Raw Data'!D2194-'Raw Data'!E2194&gt;3, 'Raw Data'!M2194, 0)</f>
        <v/>
      </c>
      <c r="N2199">
        <f>IF(ISBLANK('Raw Data'!D2194),0,IF(AND('Raw Data'!E2194&gt;'Raw Data'!D2194,'Raw Data'!E2194-'Raw Data'!D2194&gt;0,'Raw Data'!E2194-'Raw Data'!D2194&lt;4),'Raw Data'!L2194, 0))</f>
        <v/>
      </c>
      <c r="O2199">
        <f>IF(ISBLANK('Raw Data'!D2194),0,IF(AND('Raw Data'!E2194&gt;'Raw Data'!D2194,'Raw Data'!E2194-'Raw Data'!D2194&gt;0,'Raw Data'!D2194-'Raw Data'!E2194&lt;4),'Raw Data'!K2194, 0))</f>
        <v/>
      </c>
      <c r="P2199">
        <f>IF('Raw Data'!E2194-'Raw Data'!D2194&gt;3, 'Raw Data'!N2194, IF('Raw Data'!D2194-'Raw Data'!E2194&gt;3, 'Raw Data'!M2194, 0))</f>
        <v/>
      </c>
      <c r="Q2199">
        <f>IF(ISBLANK('Raw Data'!E2194),0,IF(AND('Raw Data'!E2194-'Raw Data'!D2194&lt;4,'Raw Data'!E2194-'Raw Data'!D2194&gt;0),'Raw Data'!L2194,IF(AND('Raw Data'!D2194&gt;'Raw Data'!E2194,'Raw Data'!D2194-'Raw Data'!E2194&gt;0),'Raw Data'!K2194,0)))</f>
        <v/>
      </c>
      <c r="R2199">
        <f>IF(ISBLANK('Raw Data'!K2194),0,IFERROR(IF(MATCH(SMALL('Raw Data'!K2194:N2194,1),L2199:O2199,0),SMALL('Raw Data'!K2194:N2194,1)),0))</f>
        <v/>
      </c>
      <c r="S2199">
        <f>IF(ISBLANK('Raw Data'!K2194),0,IFERROR(IF(MATCH(SMALL('Raw Data'!K2194:N2194,2),L2199:O2199,0),SMALL('Raw Data'!K2194:N2194,2)),0))</f>
        <v/>
      </c>
      <c r="T2199">
        <f>IF(ISBLANK('Raw Data'!K2194),0,IFERROR(IF(MATCH(SMALL('Raw Data'!K2194:N2194,3),L2199:O2199,0),SMALL('Raw Data'!K2194:N2194,3)),0))</f>
        <v/>
      </c>
      <c r="U2199">
        <f>IF(ISBLANK('Raw Data'!K2194),0,IFERROR(IF(MATCH(SMALL('Raw Data'!K2194:N2194,4),L2199:O2199,0),SMALL('Raw Data'!K2194:N2194,4)),0))</f>
        <v/>
      </c>
      <c r="V2199">
        <f>IF(AND('Raw Data'!D2194&lt;3, 'Raw Data'!E2194&lt;3, 'Raw Data'!A2194&gt;0), 'Raw Data'!AF2194, 0)</f>
        <v/>
      </c>
      <c r="W2199">
        <f>IF(AND('Raw Data'!D2194&lt;4, 'Raw Data'!E2194&lt;4, 'Raw Data'!A2194&gt;0), 'Raw Data'!AI2194, 0)</f>
        <v/>
      </c>
      <c r="X2199">
        <f>IF(AND('Raw Data'!D2194&lt;5, 'Raw Data'!E2194&lt;5, 'Raw Data'!A2194&gt;0), 'Raw Data'!AL2194, 0)</f>
        <v/>
      </c>
      <c r="Y2199">
        <f>IF(AND('Raw Data'!D2194&lt;6, 'Raw Data'!E2194&lt;6, 'Raw Data'!A2194&gt;0), 'Raw Data'!AO2194, 0)</f>
        <v/>
      </c>
      <c r="Z2199">
        <f>IF(ISBLANK('Raw Data'!D2194), 0, IF('Raw Data'!D2194-'Raw Data'!E2194&gt;1, 'Raw Data'!AW2194, 0))</f>
        <v/>
      </c>
      <c r="AA2199">
        <f>IF(ISBLANK('Raw Data'!A2194), 0, IF(ABS('Raw Data'!D2194-'Raw Data'!E2194)&lt;2, 'Raw Data'!AX2194, 0))</f>
        <v/>
      </c>
      <c r="AB2199">
        <f>IF(ISBLANK('Raw Data'!D2194), 0, IF('Raw Data'!E2194-'Raw Data'!D2194&gt;1, 'Raw Data'!AY2194, 0))</f>
        <v/>
      </c>
      <c r="AC2199">
        <f>IF(ISBLANK('Raw Data'!D2194), 0, IF('Raw Data'!D2194-'Raw Data'!E2194&gt;2, 'Raw Data'!AZ2194, 0))</f>
        <v/>
      </c>
      <c r="AD2199">
        <f>IF(ISBLANK('Raw Data'!A2194), 0, IF(ABS('Raw Data'!D2194-'Raw Data'!E2194)&lt;3, 'Raw Data'!BA2194, 0))</f>
        <v/>
      </c>
      <c r="AE2199">
        <f>IF(ISBLANK('Raw Data'!D2194), 0, IF('Raw Data'!E2194-'Raw Data'!D2194&gt;2, 'Raw Data'!BB2194, 0))</f>
        <v/>
      </c>
      <c r="AF2199">
        <f>IF(ISBLANK('Raw Data'!D2194), 0, IF('Raw Data'!D2194-'Raw Data'!E2194&gt;3, 'Raw Data'!BC2194, 0))</f>
        <v/>
      </c>
      <c r="AG2199">
        <f>IF(ISBLANK('Raw Data'!A2194), 0, IF(ABS('Raw Data'!D2194-'Raw Data'!E2194)&lt;4, 'Raw Data'!BD2194, 0))</f>
        <v/>
      </c>
      <c r="AH2199">
        <f>IF(ISBLANK('Raw Data'!D2194), 0, IF('Raw Data'!E2194-'Raw Data'!D2194&gt;3, 'Raw Data'!BE2194, 0))</f>
        <v/>
      </c>
      <c r="AI2199">
        <f>IF(SUM('Raw Data'!D2194:E2194)&gt;'Raw Data'!F2194, 'Raw Data'!G2194, 0)</f>
        <v/>
      </c>
      <c r="AJ2199">
        <f>IF(ISBLANK('Raw Data'!D2194), 0, IF(SUM('Raw Data'!D2194:E2194)&lt;'Raw Data'!F2194, 'Raw Data'!H2194, 0))</f>
        <v/>
      </c>
      <c r="AK2199">
        <f>IF(ISBLANK('Raw Data'!A2194), 0, IF(AND('Raw Data'!D2194&lt;3, 'Raw Data'!E2194&lt;3, 'Raw Data'!F2194&lt;BB$2), 'Raw Data'!AF2194, 0))</f>
        <v/>
      </c>
      <c r="AL2199">
        <f>IF(ISBLANK('Raw Data'!A2194), 0, IF(AND('Raw Data'!D2194&lt;4, 'Raw Data'!E2194&lt;4, 'Raw Data'!F2194&lt;BB$2), 'Raw Data'!AI2194, 0))</f>
        <v/>
      </c>
      <c r="AM2199">
        <f>IF(ISBLANK('Raw Data'!A2194), 0, IF(AND('Raw Data'!D2194&lt;5, 'Raw Data'!E2194&lt;5, 'Raw Data'!F2194&lt;BB$2), 'Raw Data'!AL2194, 0))</f>
        <v/>
      </c>
      <c r="AN2199">
        <f>IF(ISBLANK('Raw Data'!A2194), 0, IF(AND('Raw Data'!D2194&lt;6, 'Raw Data'!E2194&lt;6, 'Raw Data'!F2194&lt;BB$2), 'Raw Data'!AO2194, 0))</f>
        <v/>
      </c>
      <c r="AO2199">
        <f>IF(ISBLANK('Raw Data'!A2194), 0, IF(AND('Raw Data'!I2194&lt;Analysis!$BC$2, 'Raw Data'!D2194-'Raw Data'!E2194&gt;1), 'Raw Data'!AW2194, IF(AND('Raw Data'!J2194&lt;Analysis!$BC$2, 'Raw Data'!E2194-'Raw Data'!D2194&gt;1), 'Raw Data'!AY2194, 0)))</f>
        <v/>
      </c>
      <c r="AP2199">
        <f>IF(ISBLANK('Raw Data'!A2194), 0, IF(AND('Raw Data'!I2194&lt;Analysis!$BC$2, 'Raw Data'!D2194-'Raw Data'!E2194&gt;2), 'Raw Data'!AZ2194, IF(AND('Raw Data'!J2194&lt;Analysis!$BC$2, 'Raw Data'!E2194-'Raw Data'!D2194&gt;2), 'Raw Data'!BB2194, 0)))</f>
        <v/>
      </c>
      <c r="AQ2199">
        <f>IF(ISBLANK('Raw Data'!A2194), 0, IF(AND('Raw Data'!I2194&lt;Analysis!$BC$2, 'Raw Data'!D2194-'Raw Data'!E2194&gt;3), 'Raw Data'!BC2194, IF(AND('Raw Data'!J2194&lt;Analysis!$BC$2, 'Raw Data'!E2194-'Raw Data'!D2194&gt;3), 'Raw Data'!BE2194, 0)))</f>
        <v/>
      </c>
      <c r="AR2199">
        <f>IF('Hidden Analysiss'!D2195=1,IF(ABS('Raw Data'!E2194-'Raw Data'!D2194)&lt;2,'Raw Data'!AX2194,0), 0)</f>
        <v/>
      </c>
      <c r="AS2199">
        <f>IF('Hidden Analysiss'!D2195=1,IF(ABS('Raw Data'!E2194-'Raw Data'!D2194)&lt;3,'Raw Data'!BA2194,0), 0)</f>
        <v/>
      </c>
      <c r="AT2199">
        <f>IF('Hidden Analysiss'!D2195=1,IF(ABS('Raw Data'!E2194-'Raw Data'!D2194)&lt;4,'Raw Data'!BD2194,0), 0)</f>
        <v/>
      </c>
      <c r="AU2199">
        <f>IF(AND('Hidden Analysiss'!E2195=1, ABS('Raw Data'!E2194-'Raw Data'!D2194)&lt;2), 'Raw Data'!AX2194, 0)</f>
        <v/>
      </c>
      <c r="AV2199">
        <f>IF(AND('Hidden Analysiss'!E2195=1, ABS('Raw Data'!E2194-'Raw Data'!D2194)&lt;3), 'Raw Data'!BA2194, 0)</f>
        <v/>
      </c>
      <c r="AW2199">
        <f>IF(AND('Hidden Analysiss'!E2195=1, ABS('Raw Data'!E2194-'Raw Data'!D2194)&lt;3), 'Raw Data'!BD2194, 0)</f>
        <v/>
      </c>
    </row>
    <row r="2200">
      <c r="A2200" s="1">
        <f>'Raw Data'!A2195</f>
        <v/>
      </c>
      <c r="B2200">
        <f>IF('Raw Data'!E2195&gt;'Raw Data'!D2195, 'Raw Data'!J2195, 0)</f>
        <v/>
      </c>
      <c r="C2200">
        <f>IF('Raw Data'!D2195&gt;'Raw Data'!E2195, 'Raw Data'!I2195, 0)</f>
        <v/>
      </c>
      <c r="D2200">
        <f>SUM(G2200:H2200)</f>
        <v/>
      </c>
      <c r="E2200">
        <f>IF(AND('Raw Data'!J2195&lt;'Raw Data'!I2195,'Raw Data'!E2195&gt;'Raw Data'!D2195,'Raw Data'!E2195-'Raw Data'!D2195&gt;3),'Raw Data'!N2195,IF(AND('Raw Data'!I2195&lt;'Raw Data'!J2195,'Raw Data'!D2195&gt;'Raw Data'!E2195,'Raw Data'!D2195-'Raw Data'!E2195&gt;3),'Raw Data'!M2195,0))</f>
        <v/>
      </c>
      <c r="F2200">
        <f>IF(AND('Raw Data'!J2195&lt;'Raw Data'!I2195,'Raw Data'!E2195&gt;'Raw Data'!D2195,'Raw Data'!E2195-'Raw Data'!D2195&lt;4),'Raw Data'!L2195,IF(AND('Raw Data'!I2195&lt;'Raw Data'!J2195,'Raw Data'!D2195&gt;'Raw Data'!E2195,'Raw Data'!D2195-'Raw Data'!E2195&lt;4),'Raw Data'!K2195,0))</f>
        <v/>
      </c>
      <c r="G2200">
        <f>IF(AND('Raw Data'!J2195&lt;'Raw Data'!I2195, 'Raw Data'!E2195&gt;'Raw Data'!D2195), 'Raw Data'!J2195, 0)</f>
        <v/>
      </c>
      <c r="H2200">
        <f>IF(AND('Raw Data'!J2195&gt;'Raw Data'!I2195, 'Raw Data'!E2195&lt;'Raw Data'!D2195), 'Raw Data'!I2195, 0)</f>
        <v/>
      </c>
      <c r="I2200">
        <f>SUM(J2200:K2200)</f>
        <v/>
      </c>
      <c r="J2200">
        <f>IF(AND('Raw Data'!J2195&gt;'Raw Data'!I2195, 'Raw Data'!E2195&gt;'Raw Data'!D2195), 'Raw Data'!J2195, 0)</f>
        <v/>
      </c>
      <c r="K2200">
        <f>IF(AND('Raw Data'!I2195&gt;'Raw Data'!J2195, 'Raw Data'!D2195&gt;'Raw Data'!E2195), 'Raw Data'!I2195, 0)</f>
        <v/>
      </c>
      <c r="L2200">
        <f>IF('Raw Data'!E2195-'Raw Data'!D2195&gt;3, 'Raw Data'!N2195, 0)</f>
        <v/>
      </c>
      <c r="M2200">
        <f>IF('Raw Data'!D2195-'Raw Data'!E2195&gt;3, 'Raw Data'!M2195, 0)</f>
        <v/>
      </c>
      <c r="N2200">
        <f>IF(ISBLANK('Raw Data'!D2195),0,IF(AND('Raw Data'!E2195&gt;'Raw Data'!D2195,'Raw Data'!E2195-'Raw Data'!D2195&gt;0,'Raw Data'!E2195-'Raw Data'!D2195&lt;4),'Raw Data'!L2195, 0))</f>
        <v/>
      </c>
      <c r="O2200">
        <f>IF(ISBLANK('Raw Data'!D2195),0,IF(AND('Raw Data'!E2195&gt;'Raw Data'!D2195,'Raw Data'!E2195-'Raw Data'!D2195&gt;0,'Raw Data'!D2195-'Raw Data'!E2195&lt;4),'Raw Data'!K2195, 0))</f>
        <v/>
      </c>
      <c r="P2200">
        <f>IF('Raw Data'!E2195-'Raw Data'!D2195&gt;3, 'Raw Data'!N2195, IF('Raw Data'!D2195-'Raw Data'!E2195&gt;3, 'Raw Data'!M2195, 0))</f>
        <v/>
      </c>
      <c r="Q2200">
        <f>IF(ISBLANK('Raw Data'!E2195),0,IF(AND('Raw Data'!E2195-'Raw Data'!D2195&lt;4,'Raw Data'!E2195-'Raw Data'!D2195&gt;0),'Raw Data'!L2195,IF(AND('Raw Data'!D2195&gt;'Raw Data'!E2195,'Raw Data'!D2195-'Raw Data'!E2195&gt;0),'Raw Data'!K2195,0)))</f>
        <v/>
      </c>
      <c r="R2200">
        <f>IF(ISBLANK('Raw Data'!K2195),0,IFERROR(IF(MATCH(SMALL('Raw Data'!K2195:N2195,1),L2200:O2200,0),SMALL('Raw Data'!K2195:N2195,1)),0))</f>
        <v/>
      </c>
      <c r="S2200">
        <f>IF(ISBLANK('Raw Data'!K2195),0,IFERROR(IF(MATCH(SMALL('Raw Data'!K2195:N2195,2),L2200:O2200,0),SMALL('Raw Data'!K2195:N2195,2)),0))</f>
        <v/>
      </c>
      <c r="T2200">
        <f>IF(ISBLANK('Raw Data'!K2195),0,IFERROR(IF(MATCH(SMALL('Raw Data'!K2195:N2195,3),L2200:O2200,0),SMALL('Raw Data'!K2195:N2195,3)),0))</f>
        <v/>
      </c>
      <c r="U2200">
        <f>IF(ISBLANK('Raw Data'!K2195),0,IFERROR(IF(MATCH(SMALL('Raw Data'!K2195:N2195,4),L2200:O2200,0),SMALL('Raw Data'!K2195:N2195,4)),0))</f>
        <v/>
      </c>
      <c r="V2200">
        <f>IF(AND('Raw Data'!D2195&lt;3, 'Raw Data'!E2195&lt;3, 'Raw Data'!A2195&gt;0), 'Raw Data'!AF2195, 0)</f>
        <v/>
      </c>
      <c r="W2200">
        <f>IF(AND('Raw Data'!D2195&lt;4, 'Raw Data'!E2195&lt;4, 'Raw Data'!A2195&gt;0), 'Raw Data'!AI2195, 0)</f>
        <v/>
      </c>
      <c r="X2200">
        <f>IF(AND('Raw Data'!D2195&lt;5, 'Raw Data'!E2195&lt;5, 'Raw Data'!A2195&gt;0), 'Raw Data'!AL2195, 0)</f>
        <v/>
      </c>
      <c r="Y2200">
        <f>IF(AND('Raw Data'!D2195&lt;6, 'Raw Data'!E2195&lt;6, 'Raw Data'!A2195&gt;0), 'Raw Data'!AO2195, 0)</f>
        <v/>
      </c>
      <c r="Z2200">
        <f>IF(ISBLANK('Raw Data'!D2195), 0, IF('Raw Data'!D2195-'Raw Data'!E2195&gt;1, 'Raw Data'!AW2195, 0))</f>
        <v/>
      </c>
      <c r="AA2200">
        <f>IF(ISBLANK('Raw Data'!A2195), 0, IF(ABS('Raw Data'!D2195-'Raw Data'!E2195)&lt;2, 'Raw Data'!AX2195, 0))</f>
        <v/>
      </c>
      <c r="AB2200">
        <f>IF(ISBLANK('Raw Data'!D2195), 0, IF('Raw Data'!E2195-'Raw Data'!D2195&gt;1, 'Raw Data'!AY2195, 0))</f>
        <v/>
      </c>
      <c r="AC2200">
        <f>IF(ISBLANK('Raw Data'!D2195), 0, IF('Raw Data'!D2195-'Raw Data'!E2195&gt;2, 'Raw Data'!AZ2195, 0))</f>
        <v/>
      </c>
      <c r="AD2200">
        <f>IF(ISBLANK('Raw Data'!A2195), 0, IF(ABS('Raw Data'!D2195-'Raw Data'!E2195)&lt;3, 'Raw Data'!BA2195, 0))</f>
        <v/>
      </c>
      <c r="AE2200">
        <f>IF(ISBLANK('Raw Data'!D2195), 0, IF('Raw Data'!E2195-'Raw Data'!D2195&gt;2, 'Raw Data'!BB2195, 0))</f>
        <v/>
      </c>
      <c r="AF2200">
        <f>IF(ISBLANK('Raw Data'!D2195), 0, IF('Raw Data'!D2195-'Raw Data'!E2195&gt;3, 'Raw Data'!BC2195, 0))</f>
        <v/>
      </c>
      <c r="AG2200">
        <f>IF(ISBLANK('Raw Data'!A2195), 0, IF(ABS('Raw Data'!D2195-'Raw Data'!E2195)&lt;4, 'Raw Data'!BD2195, 0))</f>
        <v/>
      </c>
      <c r="AH2200">
        <f>IF(ISBLANK('Raw Data'!D2195), 0, IF('Raw Data'!E2195-'Raw Data'!D2195&gt;3, 'Raw Data'!BE2195, 0))</f>
        <v/>
      </c>
      <c r="AI2200">
        <f>IF(SUM('Raw Data'!D2195:E2195)&gt;'Raw Data'!F2195, 'Raw Data'!G2195, 0)</f>
        <v/>
      </c>
      <c r="AJ2200">
        <f>IF(ISBLANK('Raw Data'!D2195), 0, IF(SUM('Raw Data'!D2195:E2195)&lt;'Raw Data'!F2195, 'Raw Data'!H2195, 0))</f>
        <v/>
      </c>
      <c r="AK2200">
        <f>IF(ISBLANK('Raw Data'!A2195), 0, IF(AND('Raw Data'!D2195&lt;3, 'Raw Data'!E2195&lt;3, 'Raw Data'!F2195&lt;BB$2), 'Raw Data'!AF2195, 0))</f>
        <v/>
      </c>
      <c r="AL2200">
        <f>IF(ISBLANK('Raw Data'!A2195), 0, IF(AND('Raw Data'!D2195&lt;4, 'Raw Data'!E2195&lt;4, 'Raw Data'!F2195&lt;BB$2), 'Raw Data'!AI2195, 0))</f>
        <v/>
      </c>
      <c r="AM2200">
        <f>IF(ISBLANK('Raw Data'!A2195), 0, IF(AND('Raw Data'!D2195&lt;5, 'Raw Data'!E2195&lt;5, 'Raw Data'!F2195&lt;BB$2), 'Raw Data'!AL2195, 0))</f>
        <v/>
      </c>
      <c r="AN2200">
        <f>IF(ISBLANK('Raw Data'!A2195), 0, IF(AND('Raw Data'!D2195&lt;6, 'Raw Data'!E2195&lt;6, 'Raw Data'!F2195&lt;BB$2), 'Raw Data'!AO2195, 0))</f>
        <v/>
      </c>
      <c r="AO2200">
        <f>IF(ISBLANK('Raw Data'!A2195), 0, IF(AND('Raw Data'!I2195&lt;Analysis!$BC$2, 'Raw Data'!D2195-'Raw Data'!E2195&gt;1), 'Raw Data'!AW2195, IF(AND('Raw Data'!J2195&lt;Analysis!$BC$2, 'Raw Data'!E2195-'Raw Data'!D2195&gt;1), 'Raw Data'!AY2195, 0)))</f>
        <v/>
      </c>
      <c r="AP2200">
        <f>IF(ISBLANK('Raw Data'!A2195), 0, IF(AND('Raw Data'!I2195&lt;Analysis!$BC$2, 'Raw Data'!D2195-'Raw Data'!E2195&gt;2), 'Raw Data'!AZ2195, IF(AND('Raw Data'!J2195&lt;Analysis!$BC$2, 'Raw Data'!E2195-'Raw Data'!D2195&gt;2), 'Raw Data'!BB2195, 0)))</f>
        <v/>
      </c>
      <c r="AQ2200">
        <f>IF(ISBLANK('Raw Data'!A2195), 0, IF(AND('Raw Data'!I2195&lt;Analysis!$BC$2, 'Raw Data'!D2195-'Raw Data'!E2195&gt;3), 'Raw Data'!BC2195, IF(AND('Raw Data'!J2195&lt;Analysis!$BC$2, 'Raw Data'!E2195-'Raw Data'!D2195&gt;3), 'Raw Data'!BE2195, 0)))</f>
        <v/>
      </c>
      <c r="AR2200">
        <f>IF('Hidden Analysiss'!D2196=1,IF(ABS('Raw Data'!E2195-'Raw Data'!D2195)&lt;2,'Raw Data'!AX2195,0), 0)</f>
        <v/>
      </c>
      <c r="AS2200">
        <f>IF('Hidden Analysiss'!D2196=1,IF(ABS('Raw Data'!E2195-'Raw Data'!D2195)&lt;3,'Raw Data'!BA2195,0), 0)</f>
        <v/>
      </c>
      <c r="AT2200">
        <f>IF('Hidden Analysiss'!D2196=1,IF(ABS('Raw Data'!E2195-'Raw Data'!D2195)&lt;4,'Raw Data'!BD2195,0), 0)</f>
        <v/>
      </c>
      <c r="AU2200">
        <f>IF(AND('Hidden Analysiss'!E2196=1, ABS('Raw Data'!E2195-'Raw Data'!D2195)&lt;2), 'Raw Data'!AX2195, 0)</f>
        <v/>
      </c>
      <c r="AV2200">
        <f>IF(AND('Hidden Analysiss'!E2196=1, ABS('Raw Data'!E2195-'Raw Data'!D2195)&lt;3), 'Raw Data'!BA2195, 0)</f>
        <v/>
      </c>
      <c r="AW2200">
        <f>IF(AND('Hidden Analysiss'!E2196=1, ABS('Raw Data'!E2195-'Raw Data'!D2195)&lt;3), 'Raw Data'!BD2195, 0)</f>
        <v/>
      </c>
    </row>
    <row r="2201">
      <c r="A2201" s="1">
        <f>'Raw Data'!A2196</f>
        <v/>
      </c>
      <c r="B2201">
        <f>IF('Raw Data'!E2196&gt;'Raw Data'!D2196, 'Raw Data'!J2196, 0)</f>
        <v/>
      </c>
      <c r="C2201">
        <f>IF('Raw Data'!D2196&gt;'Raw Data'!E2196, 'Raw Data'!I2196, 0)</f>
        <v/>
      </c>
      <c r="D2201">
        <f>SUM(G2201:H2201)</f>
        <v/>
      </c>
      <c r="E2201">
        <f>IF(AND('Raw Data'!J2196&lt;'Raw Data'!I2196,'Raw Data'!E2196&gt;'Raw Data'!D2196,'Raw Data'!E2196-'Raw Data'!D2196&gt;3),'Raw Data'!N2196,IF(AND('Raw Data'!I2196&lt;'Raw Data'!J2196,'Raw Data'!D2196&gt;'Raw Data'!E2196,'Raw Data'!D2196-'Raw Data'!E2196&gt;3),'Raw Data'!M2196,0))</f>
        <v/>
      </c>
      <c r="F2201">
        <f>IF(AND('Raw Data'!J2196&lt;'Raw Data'!I2196,'Raw Data'!E2196&gt;'Raw Data'!D2196,'Raw Data'!E2196-'Raw Data'!D2196&lt;4),'Raw Data'!L2196,IF(AND('Raw Data'!I2196&lt;'Raw Data'!J2196,'Raw Data'!D2196&gt;'Raw Data'!E2196,'Raw Data'!D2196-'Raw Data'!E2196&lt;4),'Raw Data'!K2196,0))</f>
        <v/>
      </c>
      <c r="G2201">
        <f>IF(AND('Raw Data'!J2196&lt;'Raw Data'!I2196, 'Raw Data'!E2196&gt;'Raw Data'!D2196), 'Raw Data'!J2196, 0)</f>
        <v/>
      </c>
      <c r="H2201">
        <f>IF(AND('Raw Data'!J2196&gt;'Raw Data'!I2196, 'Raw Data'!E2196&lt;'Raw Data'!D2196), 'Raw Data'!I2196, 0)</f>
        <v/>
      </c>
      <c r="I2201">
        <f>SUM(J2201:K2201)</f>
        <v/>
      </c>
      <c r="J2201">
        <f>IF(AND('Raw Data'!J2196&gt;'Raw Data'!I2196, 'Raw Data'!E2196&gt;'Raw Data'!D2196), 'Raw Data'!J2196, 0)</f>
        <v/>
      </c>
      <c r="K2201">
        <f>IF(AND('Raw Data'!I2196&gt;'Raw Data'!J2196, 'Raw Data'!D2196&gt;'Raw Data'!E2196), 'Raw Data'!I2196, 0)</f>
        <v/>
      </c>
      <c r="L2201">
        <f>IF('Raw Data'!E2196-'Raw Data'!D2196&gt;3, 'Raw Data'!N2196, 0)</f>
        <v/>
      </c>
      <c r="M2201">
        <f>IF('Raw Data'!D2196-'Raw Data'!E2196&gt;3, 'Raw Data'!M2196, 0)</f>
        <v/>
      </c>
      <c r="N2201">
        <f>IF(ISBLANK('Raw Data'!D2196),0,IF(AND('Raw Data'!E2196&gt;'Raw Data'!D2196,'Raw Data'!E2196-'Raw Data'!D2196&gt;0,'Raw Data'!E2196-'Raw Data'!D2196&lt;4),'Raw Data'!L2196, 0))</f>
        <v/>
      </c>
      <c r="O2201">
        <f>IF(ISBLANK('Raw Data'!D2196),0,IF(AND('Raw Data'!E2196&gt;'Raw Data'!D2196,'Raw Data'!E2196-'Raw Data'!D2196&gt;0,'Raw Data'!D2196-'Raw Data'!E2196&lt;4),'Raw Data'!K2196, 0))</f>
        <v/>
      </c>
      <c r="P2201">
        <f>IF('Raw Data'!E2196-'Raw Data'!D2196&gt;3, 'Raw Data'!N2196, IF('Raw Data'!D2196-'Raw Data'!E2196&gt;3, 'Raw Data'!M2196, 0))</f>
        <v/>
      </c>
      <c r="Q2201">
        <f>IF(ISBLANK('Raw Data'!E2196),0,IF(AND('Raw Data'!E2196-'Raw Data'!D2196&lt;4,'Raw Data'!E2196-'Raw Data'!D2196&gt;0),'Raw Data'!L2196,IF(AND('Raw Data'!D2196&gt;'Raw Data'!E2196,'Raw Data'!D2196-'Raw Data'!E2196&gt;0),'Raw Data'!K2196,0)))</f>
        <v/>
      </c>
      <c r="R2201">
        <f>IF(ISBLANK('Raw Data'!K2196),0,IFERROR(IF(MATCH(SMALL('Raw Data'!K2196:N2196,1),L2201:O2201,0),SMALL('Raw Data'!K2196:N2196,1)),0))</f>
        <v/>
      </c>
      <c r="S2201">
        <f>IF(ISBLANK('Raw Data'!K2196),0,IFERROR(IF(MATCH(SMALL('Raw Data'!K2196:N2196,2),L2201:O2201,0),SMALL('Raw Data'!K2196:N2196,2)),0))</f>
        <v/>
      </c>
      <c r="T2201">
        <f>IF(ISBLANK('Raw Data'!K2196),0,IFERROR(IF(MATCH(SMALL('Raw Data'!K2196:N2196,3),L2201:O2201,0),SMALL('Raw Data'!K2196:N2196,3)),0))</f>
        <v/>
      </c>
      <c r="U2201">
        <f>IF(ISBLANK('Raw Data'!K2196),0,IFERROR(IF(MATCH(SMALL('Raw Data'!K2196:N2196,4),L2201:O2201,0),SMALL('Raw Data'!K2196:N2196,4)),0))</f>
        <v/>
      </c>
      <c r="V2201">
        <f>IF(AND('Raw Data'!D2196&lt;3, 'Raw Data'!E2196&lt;3, 'Raw Data'!A2196&gt;0), 'Raw Data'!AF2196, 0)</f>
        <v/>
      </c>
      <c r="W2201">
        <f>IF(AND('Raw Data'!D2196&lt;4, 'Raw Data'!E2196&lt;4, 'Raw Data'!A2196&gt;0), 'Raw Data'!AI2196, 0)</f>
        <v/>
      </c>
      <c r="X2201">
        <f>IF(AND('Raw Data'!D2196&lt;5, 'Raw Data'!E2196&lt;5, 'Raw Data'!A2196&gt;0), 'Raw Data'!AL2196, 0)</f>
        <v/>
      </c>
      <c r="Y2201">
        <f>IF(AND('Raw Data'!D2196&lt;6, 'Raw Data'!E2196&lt;6, 'Raw Data'!A2196&gt;0), 'Raw Data'!AO2196, 0)</f>
        <v/>
      </c>
      <c r="Z2201">
        <f>IF(ISBLANK('Raw Data'!D2196), 0, IF('Raw Data'!D2196-'Raw Data'!E2196&gt;1, 'Raw Data'!AW2196, 0))</f>
        <v/>
      </c>
      <c r="AA2201">
        <f>IF(ISBLANK('Raw Data'!A2196), 0, IF(ABS('Raw Data'!D2196-'Raw Data'!E2196)&lt;2, 'Raw Data'!AX2196, 0))</f>
        <v/>
      </c>
      <c r="AB2201">
        <f>IF(ISBLANK('Raw Data'!D2196), 0, IF('Raw Data'!E2196-'Raw Data'!D2196&gt;1, 'Raw Data'!AY2196, 0))</f>
        <v/>
      </c>
      <c r="AC2201">
        <f>IF(ISBLANK('Raw Data'!D2196), 0, IF('Raw Data'!D2196-'Raw Data'!E2196&gt;2, 'Raw Data'!AZ2196, 0))</f>
        <v/>
      </c>
      <c r="AD2201">
        <f>IF(ISBLANK('Raw Data'!A2196), 0, IF(ABS('Raw Data'!D2196-'Raw Data'!E2196)&lt;3, 'Raw Data'!BA2196, 0))</f>
        <v/>
      </c>
      <c r="AE2201">
        <f>IF(ISBLANK('Raw Data'!D2196), 0, IF('Raw Data'!E2196-'Raw Data'!D2196&gt;2, 'Raw Data'!BB2196, 0))</f>
        <v/>
      </c>
      <c r="AF2201">
        <f>IF(ISBLANK('Raw Data'!D2196), 0, IF('Raw Data'!D2196-'Raw Data'!E2196&gt;3, 'Raw Data'!BC2196, 0))</f>
        <v/>
      </c>
      <c r="AG2201">
        <f>IF(ISBLANK('Raw Data'!A2196), 0, IF(ABS('Raw Data'!D2196-'Raw Data'!E2196)&lt;4, 'Raw Data'!BD2196, 0))</f>
        <v/>
      </c>
      <c r="AH2201">
        <f>IF(ISBLANK('Raw Data'!D2196), 0, IF('Raw Data'!E2196-'Raw Data'!D2196&gt;3, 'Raw Data'!BE2196, 0))</f>
        <v/>
      </c>
      <c r="AI2201">
        <f>IF(SUM('Raw Data'!D2196:E2196)&gt;'Raw Data'!F2196, 'Raw Data'!G2196, 0)</f>
        <v/>
      </c>
      <c r="AJ2201">
        <f>IF(ISBLANK('Raw Data'!D2196), 0, IF(SUM('Raw Data'!D2196:E2196)&lt;'Raw Data'!F2196, 'Raw Data'!H2196, 0))</f>
        <v/>
      </c>
      <c r="AK2201">
        <f>IF(ISBLANK('Raw Data'!A2196), 0, IF(AND('Raw Data'!D2196&lt;3, 'Raw Data'!E2196&lt;3, 'Raw Data'!F2196&lt;BB$2), 'Raw Data'!AF2196, 0))</f>
        <v/>
      </c>
      <c r="AL2201">
        <f>IF(ISBLANK('Raw Data'!A2196), 0, IF(AND('Raw Data'!D2196&lt;4, 'Raw Data'!E2196&lt;4, 'Raw Data'!F2196&lt;BB$2), 'Raw Data'!AI2196, 0))</f>
        <v/>
      </c>
      <c r="AM2201">
        <f>IF(ISBLANK('Raw Data'!A2196), 0, IF(AND('Raw Data'!D2196&lt;5, 'Raw Data'!E2196&lt;5, 'Raw Data'!F2196&lt;BB$2), 'Raw Data'!AL2196, 0))</f>
        <v/>
      </c>
      <c r="AN2201">
        <f>IF(ISBLANK('Raw Data'!A2196), 0, IF(AND('Raw Data'!D2196&lt;6, 'Raw Data'!E2196&lt;6, 'Raw Data'!F2196&lt;BB$2), 'Raw Data'!AO2196, 0))</f>
        <v/>
      </c>
      <c r="AO2201">
        <f>IF(ISBLANK('Raw Data'!A2196), 0, IF(AND('Raw Data'!I2196&lt;Analysis!$BC$2, 'Raw Data'!D2196-'Raw Data'!E2196&gt;1), 'Raw Data'!AW2196, IF(AND('Raw Data'!J2196&lt;Analysis!$BC$2, 'Raw Data'!E2196-'Raw Data'!D2196&gt;1), 'Raw Data'!AY2196, 0)))</f>
        <v/>
      </c>
      <c r="AP2201">
        <f>IF(ISBLANK('Raw Data'!A2196), 0, IF(AND('Raw Data'!I2196&lt;Analysis!$BC$2, 'Raw Data'!D2196-'Raw Data'!E2196&gt;2), 'Raw Data'!AZ2196, IF(AND('Raw Data'!J2196&lt;Analysis!$BC$2, 'Raw Data'!E2196-'Raw Data'!D2196&gt;2), 'Raw Data'!BB2196, 0)))</f>
        <v/>
      </c>
      <c r="AQ2201">
        <f>IF(ISBLANK('Raw Data'!A2196), 0, IF(AND('Raw Data'!I2196&lt;Analysis!$BC$2, 'Raw Data'!D2196-'Raw Data'!E2196&gt;3), 'Raw Data'!BC2196, IF(AND('Raw Data'!J2196&lt;Analysis!$BC$2, 'Raw Data'!E2196-'Raw Data'!D2196&gt;3), 'Raw Data'!BE2196, 0)))</f>
        <v/>
      </c>
      <c r="AR2201">
        <f>IF('Hidden Analysiss'!D2197=1,IF(ABS('Raw Data'!E2196-'Raw Data'!D2196)&lt;2,'Raw Data'!AX2196,0), 0)</f>
        <v/>
      </c>
      <c r="AS2201">
        <f>IF('Hidden Analysiss'!D2197=1,IF(ABS('Raw Data'!E2196-'Raw Data'!D2196)&lt;3,'Raw Data'!BA2196,0), 0)</f>
        <v/>
      </c>
      <c r="AT2201">
        <f>IF('Hidden Analysiss'!D2197=1,IF(ABS('Raw Data'!E2196-'Raw Data'!D2196)&lt;4,'Raw Data'!BD2196,0), 0)</f>
        <v/>
      </c>
      <c r="AU2201">
        <f>IF(AND('Hidden Analysiss'!E2197=1, ABS('Raw Data'!E2196-'Raw Data'!D2196)&lt;2), 'Raw Data'!AX2196, 0)</f>
        <v/>
      </c>
      <c r="AV2201">
        <f>IF(AND('Hidden Analysiss'!E2197=1, ABS('Raw Data'!E2196-'Raw Data'!D2196)&lt;3), 'Raw Data'!BA2196, 0)</f>
        <v/>
      </c>
      <c r="AW2201">
        <f>IF(AND('Hidden Analysiss'!E2197=1, ABS('Raw Data'!E2196-'Raw Data'!D2196)&lt;3), 'Raw Data'!BD2196, 0)</f>
        <v/>
      </c>
    </row>
    <row r="2202">
      <c r="A2202" s="1">
        <f>'Raw Data'!A2197</f>
        <v/>
      </c>
      <c r="B2202">
        <f>IF('Raw Data'!E2197&gt;'Raw Data'!D2197, 'Raw Data'!J2197, 0)</f>
        <v/>
      </c>
      <c r="C2202">
        <f>IF('Raw Data'!D2197&gt;'Raw Data'!E2197, 'Raw Data'!I2197, 0)</f>
        <v/>
      </c>
      <c r="D2202">
        <f>SUM(G2202:H2202)</f>
        <v/>
      </c>
      <c r="E2202">
        <f>IF(AND('Raw Data'!J2197&lt;'Raw Data'!I2197,'Raw Data'!E2197&gt;'Raw Data'!D2197,'Raw Data'!E2197-'Raw Data'!D2197&gt;3),'Raw Data'!N2197,IF(AND('Raw Data'!I2197&lt;'Raw Data'!J2197,'Raw Data'!D2197&gt;'Raw Data'!E2197,'Raw Data'!D2197-'Raw Data'!E2197&gt;3),'Raw Data'!M2197,0))</f>
        <v/>
      </c>
      <c r="F2202">
        <f>IF(AND('Raw Data'!J2197&lt;'Raw Data'!I2197,'Raw Data'!E2197&gt;'Raw Data'!D2197,'Raw Data'!E2197-'Raw Data'!D2197&lt;4),'Raw Data'!L2197,IF(AND('Raw Data'!I2197&lt;'Raw Data'!J2197,'Raw Data'!D2197&gt;'Raw Data'!E2197,'Raw Data'!D2197-'Raw Data'!E2197&lt;4),'Raw Data'!K2197,0))</f>
        <v/>
      </c>
      <c r="G2202">
        <f>IF(AND('Raw Data'!J2197&lt;'Raw Data'!I2197, 'Raw Data'!E2197&gt;'Raw Data'!D2197), 'Raw Data'!J2197, 0)</f>
        <v/>
      </c>
      <c r="H2202">
        <f>IF(AND('Raw Data'!J2197&gt;'Raw Data'!I2197, 'Raw Data'!E2197&lt;'Raw Data'!D2197), 'Raw Data'!I2197, 0)</f>
        <v/>
      </c>
      <c r="I2202">
        <f>SUM(J2202:K2202)</f>
        <v/>
      </c>
      <c r="J2202">
        <f>IF(AND('Raw Data'!J2197&gt;'Raw Data'!I2197, 'Raw Data'!E2197&gt;'Raw Data'!D2197), 'Raw Data'!J2197, 0)</f>
        <v/>
      </c>
      <c r="K2202">
        <f>IF(AND('Raw Data'!I2197&gt;'Raw Data'!J2197, 'Raw Data'!D2197&gt;'Raw Data'!E2197), 'Raw Data'!I2197, 0)</f>
        <v/>
      </c>
      <c r="L2202">
        <f>IF('Raw Data'!E2197-'Raw Data'!D2197&gt;3, 'Raw Data'!N2197, 0)</f>
        <v/>
      </c>
      <c r="M2202">
        <f>IF('Raw Data'!D2197-'Raw Data'!E2197&gt;3, 'Raw Data'!M2197, 0)</f>
        <v/>
      </c>
      <c r="N2202">
        <f>IF(ISBLANK('Raw Data'!D2197),0,IF(AND('Raw Data'!E2197&gt;'Raw Data'!D2197,'Raw Data'!E2197-'Raw Data'!D2197&gt;0,'Raw Data'!E2197-'Raw Data'!D2197&lt;4),'Raw Data'!L2197, 0))</f>
        <v/>
      </c>
      <c r="O2202">
        <f>IF(ISBLANK('Raw Data'!D2197),0,IF(AND('Raw Data'!E2197&gt;'Raw Data'!D2197,'Raw Data'!E2197-'Raw Data'!D2197&gt;0,'Raw Data'!D2197-'Raw Data'!E2197&lt;4),'Raw Data'!K2197, 0))</f>
        <v/>
      </c>
      <c r="P2202">
        <f>IF('Raw Data'!E2197-'Raw Data'!D2197&gt;3, 'Raw Data'!N2197, IF('Raw Data'!D2197-'Raw Data'!E2197&gt;3, 'Raw Data'!M2197, 0))</f>
        <v/>
      </c>
      <c r="Q2202">
        <f>IF(ISBLANK('Raw Data'!E2197),0,IF(AND('Raw Data'!E2197-'Raw Data'!D2197&lt;4,'Raw Data'!E2197-'Raw Data'!D2197&gt;0),'Raw Data'!L2197,IF(AND('Raw Data'!D2197&gt;'Raw Data'!E2197,'Raw Data'!D2197-'Raw Data'!E2197&gt;0),'Raw Data'!K2197,0)))</f>
        <v/>
      </c>
      <c r="R2202">
        <f>IF(ISBLANK('Raw Data'!K2197),0,IFERROR(IF(MATCH(SMALL('Raw Data'!K2197:N2197,1),L2202:O2202,0),SMALL('Raw Data'!K2197:N2197,1)),0))</f>
        <v/>
      </c>
      <c r="S2202">
        <f>IF(ISBLANK('Raw Data'!K2197),0,IFERROR(IF(MATCH(SMALL('Raw Data'!K2197:N2197,2),L2202:O2202,0),SMALL('Raw Data'!K2197:N2197,2)),0))</f>
        <v/>
      </c>
      <c r="T2202">
        <f>IF(ISBLANK('Raw Data'!K2197),0,IFERROR(IF(MATCH(SMALL('Raw Data'!K2197:N2197,3),L2202:O2202,0),SMALL('Raw Data'!K2197:N2197,3)),0))</f>
        <v/>
      </c>
      <c r="U2202">
        <f>IF(ISBLANK('Raw Data'!K2197),0,IFERROR(IF(MATCH(SMALL('Raw Data'!K2197:N2197,4),L2202:O2202,0),SMALL('Raw Data'!K2197:N2197,4)),0))</f>
        <v/>
      </c>
      <c r="V2202">
        <f>IF(AND('Raw Data'!D2197&lt;3, 'Raw Data'!E2197&lt;3, 'Raw Data'!A2197&gt;0), 'Raw Data'!AF2197, 0)</f>
        <v/>
      </c>
      <c r="W2202">
        <f>IF(AND('Raw Data'!D2197&lt;4, 'Raw Data'!E2197&lt;4, 'Raw Data'!A2197&gt;0), 'Raw Data'!AI2197, 0)</f>
        <v/>
      </c>
      <c r="X2202">
        <f>IF(AND('Raw Data'!D2197&lt;5, 'Raw Data'!E2197&lt;5, 'Raw Data'!A2197&gt;0), 'Raw Data'!AL2197, 0)</f>
        <v/>
      </c>
      <c r="Y2202">
        <f>IF(AND('Raw Data'!D2197&lt;6, 'Raw Data'!E2197&lt;6, 'Raw Data'!A2197&gt;0), 'Raw Data'!AO2197, 0)</f>
        <v/>
      </c>
      <c r="Z2202">
        <f>IF(ISBLANK('Raw Data'!D2197), 0, IF('Raw Data'!D2197-'Raw Data'!E2197&gt;1, 'Raw Data'!AW2197, 0))</f>
        <v/>
      </c>
      <c r="AA2202">
        <f>IF(ISBLANK('Raw Data'!A2197), 0, IF(ABS('Raw Data'!D2197-'Raw Data'!E2197)&lt;2, 'Raw Data'!AX2197, 0))</f>
        <v/>
      </c>
      <c r="AB2202">
        <f>IF(ISBLANK('Raw Data'!D2197), 0, IF('Raw Data'!E2197-'Raw Data'!D2197&gt;1, 'Raw Data'!AY2197, 0))</f>
        <v/>
      </c>
      <c r="AC2202">
        <f>IF(ISBLANK('Raw Data'!D2197), 0, IF('Raw Data'!D2197-'Raw Data'!E2197&gt;2, 'Raw Data'!AZ2197, 0))</f>
        <v/>
      </c>
      <c r="AD2202">
        <f>IF(ISBLANK('Raw Data'!A2197), 0, IF(ABS('Raw Data'!D2197-'Raw Data'!E2197)&lt;3, 'Raw Data'!BA2197, 0))</f>
        <v/>
      </c>
      <c r="AE2202">
        <f>IF(ISBLANK('Raw Data'!D2197), 0, IF('Raw Data'!E2197-'Raw Data'!D2197&gt;2, 'Raw Data'!BB2197, 0))</f>
        <v/>
      </c>
      <c r="AF2202">
        <f>IF(ISBLANK('Raw Data'!D2197), 0, IF('Raw Data'!D2197-'Raw Data'!E2197&gt;3, 'Raw Data'!BC2197, 0))</f>
        <v/>
      </c>
      <c r="AG2202">
        <f>IF(ISBLANK('Raw Data'!A2197), 0, IF(ABS('Raw Data'!D2197-'Raw Data'!E2197)&lt;4, 'Raw Data'!BD2197, 0))</f>
        <v/>
      </c>
      <c r="AH2202">
        <f>IF(ISBLANK('Raw Data'!D2197), 0, IF('Raw Data'!E2197-'Raw Data'!D2197&gt;3, 'Raw Data'!BE2197, 0))</f>
        <v/>
      </c>
      <c r="AI2202">
        <f>IF(SUM('Raw Data'!D2197:E2197)&gt;'Raw Data'!F2197, 'Raw Data'!G2197, 0)</f>
        <v/>
      </c>
      <c r="AJ2202">
        <f>IF(ISBLANK('Raw Data'!D2197), 0, IF(SUM('Raw Data'!D2197:E2197)&lt;'Raw Data'!F2197, 'Raw Data'!H2197, 0))</f>
        <v/>
      </c>
      <c r="AK2202">
        <f>IF(ISBLANK('Raw Data'!A2197), 0, IF(AND('Raw Data'!D2197&lt;3, 'Raw Data'!E2197&lt;3, 'Raw Data'!F2197&lt;BB$2), 'Raw Data'!AF2197, 0))</f>
        <v/>
      </c>
      <c r="AL2202">
        <f>IF(ISBLANK('Raw Data'!A2197), 0, IF(AND('Raw Data'!D2197&lt;4, 'Raw Data'!E2197&lt;4, 'Raw Data'!F2197&lt;BB$2), 'Raw Data'!AI2197, 0))</f>
        <v/>
      </c>
      <c r="AM2202">
        <f>IF(ISBLANK('Raw Data'!A2197), 0, IF(AND('Raw Data'!D2197&lt;5, 'Raw Data'!E2197&lt;5, 'Raw Data'!F2197&lt;BB$2), 'Raw Data'!AL2197, 0))</f>
        <v/>
      </c>
      <c r="AN2202">
        <f>IF(ISBLANK('Raw Data'!A2197), 0, IF(AND('Raw Data'!D2197&lt;6, 'Raw Data'!E2197&lt;6, 'Raw Data'!F2197&lt;BB$2), 'Raw Data'!AO2197, 0))</f>
        <v/>
      </c>
      <c r="AO2202">
        <f>IF(ISBLANK('Raw Data'!A2197), 0, IF(AND('Raw Data'!I2197&lt;Analysis!$BC$2, 'Raw Data'!D2197-'Raw Data'!E2197&gt;1), 'Raw Data'!AW2197, IF(AND('Raw Data'!J2197&lt;Analysis!$BC$2, 'Raw Data'!E2197-'Raw Data'!D2197&gt;1), 'Raw Data'!AY2197, 0)))</f>
        <v/>
      </c>
      <c r="AP2202">
        <f>IF(ISBLANK('Raw Data'!A2197), 0, IF(AND('Raw Data'!I2197&lt;Analysis!$BC$2, 'Raw Data'!D2197-'Raw Data'!E2197&gt;2), 'Raw Data'!AZ2197, IF(AND('Raw Data'!J2197&lt;Analysis!$BC$2, 'Raw Data'!E2197-'Raw Data'!D2197&gt;2), 'Raw Data'!BB2197, 0)))</f>
        <v/>
      </c>
      <c r="AQ2202">
        <f>IF(ISBLANK('Raw Data'!A2197), 0, IF(AND('Raw Data'!I2197&lt;Analysis!$BC$2, 'Raw Data'!D2197-'Raw Data'!E2197&gt;3), 'Raw Data'!BC2197, IF(AND('Raw Data'!J2197&lt;Analysis!$BC$2, 'Raw Data'!E2197-'Raw Data'!D2197&gt;3), 'Raw Data'!BE2197, 0)))</f>
        <v/>
      </c>
      <c r="AR2202">
        <f>IF('Hidden Analysiss'!D2198=1,IF(ABS('Raw Data'!E2197-'Raw Data'!D2197)&lt;2,'Raw Data'!AX2197,0), 0)</f>
        <v/>
      </c>
      <c r="AS2202">
        <f>IF('Hidden Analysiss'!D2198=1,IF(ABS('Raw Data'!E2197-'Raw Data'!D2197)&lt;3,'Raw Data'!BA2197,0), 0)</f>
        <v/>
      </c>
      <c r="AT2202">
        <f>IF('Hidden Analysiss'!D2198=1,IF(ABS('Raw Data'!E2197-'Raw Data'!D2197)&lt;4,'Raw Data'!BD2197,0), 0)</f>
        <v/>
      </c>
      <c r="AU2202">
        <f>IF(AND('Hidden Analysiss'!E2198=1, ABS('Raw Data'!E2197-'Raw Data'!D2197)&lt;2), 'Raw Data'!AX2197, 0)</f>
        <v/>
      </c>
      <c r="AV2202">
        <f>IF(AND('Hidden Analysiss'!E2198=1, ABS('Raw Data'!E2197-'Raw Data'!D2197)&lt;3), 'Raw Data'!BA2197, 0)</f>
        <v/>
      </c>
      <c r="AW2202">
        <f>IF(AND('Hidden Analysiss'!E2198=1, ABS('Raw Data'!E2197-'Raw Data'!D2197)&lt;3), 'Raw Data'!BD2197, 0)</f>
        <v/>
      </c>
    </row>
    <row r="2203">
      <c r="A2203" s="1">
        <f>'Raw Data'!A2198</f>
        <v/>
      </c>
      <c r="B2203">
        <f>IF('Raw Data'!E2198&gt;'Raw Data'!D2198, 'Raw Data'!J2198, 0)</f>
        <v/>
      </c>
      <c r="C2203">
        <f>IF('Raw Data'!D2198&gt;'Raw Data'!E2198, 'Raw Data'!I2198, 0)</f>
        <v/>
      </c>
      <c r="D2203">
        <f>SUM(G2203:H2203)</f>
        <v/>
      </c>
      <c r="E2203">
        <f>IF(AND('Raw Data'!J2198&lt;'Raw Data'!I2198,'Raw Data'!E2198&gt;'Raw Data'!D2198,'Raw Data'!E2198-'Raw Data'!D2198&gt;3),'Raw Data'!N2198,IF(AND('Raw Data'!I2198&lt;'Raw Data'!J2198,'Raw Data'!D2198&gt;'Raw Data'!E2198,'Raw Data'!D2198-'Raw Data'!E2198&gt;3),'Raw Data'!M2198,0))</f>
        <v/>
      </c>
      <c r="F2203">
        <f>IF(AND('Raw Data'!J2198&lt;'Raw Data'!I2198,'Raw Data'!E2198&gt;'Raw Data'!D2198,'Raw Data'!E2198-'Raw Data'!D2198&lt;4),'Raw Data'!L2198,IF(AND('Raw Data'!I2198&lt;'Raw Data'!J2198,'Raw Data'!D2198&gt;'Raw Data'!E2198,'Raw Data'!D2198-'Raw Data'!E2198&lt;4),'Raw Data'!K2198,0))</f>
        <v/>
      </c>
      <c r="G2203">
        <f>IF(AND('Raw Data'!J2198&lt;'Raw Data'!I2198, 'Raw Data'!E2198&gt;'Raw Data'!D2198), 'Raw Data'!J2198, 0)</f>
        <v/>
      </c>
      <c r="H2203">
        <f>IF(AND('Raw Data'!J2198&gt;'Raw Data'!I2198, 'Raw Data'!E2198&lt;'Raw Data'!D2198), 'Raw Data'!I2198, 0)</f>
        <v/>
      </c>
      <c r="I2203">
        <f>SUM(J2203:K2203)</f>
        <v/>
      </c>
      <c r="J2203">
        <f>IF(AND('Raw Data'!J2198&gt;'Raw Data'!I2198, 'Raw Data'!E2198&gt;'Raw Data'!D2198), 'Raw Data'!J2198, 0)</f>
        <v/>
      </c>
      <c r="K2203">
        <f>IF(AND('Raw Data'!I2198&gt;'Raw Data'!J2198, 'Raw Data'!D2198&gt;'Raw Data'!E2198), 'Raw Data'!I2198, 0)</f>
        <v/>
      </c>
      <c r="L2203">
        <f>IF('Raw Data'!E2198-'Raw Data'!D2198&gt;3, 'Raw Data'!N2198, 0)</f>
        <v/>
      </c>
      <c r="M2203">
        <f>IF('Raw Data'!D2198-'Raw Data'!E2198&gt;3, 'Raw Data'!M2198, 0)</f>
        <v/>
      </c>
      <c r="N2203">
        <f>IF(ISBLANK('Raw Data'!D2198),0,IF(AND('Raw Data'!E2198&gt;'Raw Data'!D2198,'Raw Data'!E2198-'Raw Data'!D2198&gt;0,'Raw Data'!E2198-'Raw Data'!D2198&lt;4),'Raw Data'!L2198, 0))</f>
        <v/>
      </c>
      <c r="O2203">
        <f>IF(ISBLANK('Raw Data'!D2198),0,IF(AND('Raw Data'!E2198&gt;'Raw Data'!D2198,'Raw Data'!E2198-'Raw Data'!D2198&gt;0,'Raw Data'!D2198-'Raw Data'!E2198&lt;4),'Raw Data'!K2198, 0))</f>
        <v/>
      </c>
      <c r="P2203">
        <f>IF('Raw Data'!E2198-'Raw Data'!D2198&gt;3, 'Raw Data'!N2198, IF('Raw Data'!D2198-'Raw Data'!E2198&gt;3, 'Raw Data'!M2198, 0))</f>
        <v/>
      </c>
      <c r="Q2203">
        <f>IF(ISBLANK('Raw Data'!E2198),0,IF(AND('Raw Data'!E2198-'Raw Data'!D2198&lt;4,'Raw Data'!E2198-'Raw Data'!D2198&gt;0),'Raw Data'!L2198,IF(AND('Raw Data'!D2198&gt;'Raw Data'!E2198,'Raw Data'!D2198-'Raw Data'!E2198&gt;0),'Raw Data'!K2198,0)))</f>
        <v/>
      </c>
      <c r="R2203">
        <f>IF(ISBLANK('Raw Data'!K2198),0,IFERROR(IF(MATCH(SMALL('Raw Data'!K2198:N2198,1),L2203:O2203,0),SMALL('Raw Data'!K2198:N2198,1)),0))</f>
        <v/>
      </c>
      <c r="S2203">
        <f>IF(ISBLANK('Raw Data'!K2198),0,IFERROR(IF(MATCH(SMALL('Raw Data'!K2198:N2198,2),L2203:O2203,0),SMALL('Raw Data'!K2198:N2198,2)),0))</f>
        <v/>
      </c>
      <c r="T2203">
        <f>IF(ISBLANK('Raw Data'!K2198),0,IFERROR(IF(MATCH(SMALL('Raw Data'!K2198:N2198,3),L2203:O2203,0),SMALL('Raw Data'!K2198:N2198,3)),0))</f>
        <v/>
      </c>
      <c r="U2203">
        <f>IF(ISBLANK('Raw Data'!K2198),0,IFERROR(IF(MATCH(SMALL('Raw Data'!K2198:N2198,4),L2203:O2203,0),SMALL('Raw Data'!K2198:N2198,4)),0))</f>
        <v/>
      </c>
      <c r="V2203">
        <f>IF(AND('Raw Data'!D2198&lt;3, 'Raw Data'!E2198&lt;3, 'Raw Data'!A2198&gt;0), 'Raw Data'!AF2198, 0)</f>
        <v/>
      </c>
      <c r="W2203">
        <f>IF(AND('Raw Data'!D2198&lt;4, 'Raw Data'!E2198&lt;4, 'Raw Data'!A2198&gt;0), 'Raw Data'!AI2198, 0)</f>
        <v/>
      </c>
      <c r="X2203">
        <f>IF(AND('Raw Data'!D2198&lt;5, 'Raw Data'!E2198&lt;5, 'Raw Data'!A2198&gt;0), 'Raw Data'!AL2198, 0)</f>
        <v/>
      </c>
      <c r="Y2203">
        <f>IF(AND('Raw Data'!D2198&lt;6, 'Raw Data'!E2198&lt;6, 'Raw Data'!A2198&gt;0), 'Raw Data'!AO2198, 0)</f>
        <v/>
      </c>
      <c r="Z2203">
        <f>IF(ISBLANK('Raw Data'!D2198), 0, IF('Raw Data'!D2198-'Raw Data'!E2198&gt;1, 'Raw Data'!AW2198, 0))</f>
        <v/>
      </c>
      <c r="AA2203">
        <f>IF(ISBLANK('Raw Data'!A2198), 0, IF(ABS('Raw Data'!D2198-'Raw Data'!E2198)&lt;2, 'Raw Data'!AX2198, 0))</f>
        <v/>
      </c>
      <c r="AB2203">
        <f>IF(ISBLANK('Raw Data'!D2198), 0, IF('Raw Data'!E2198-'Raw Data'!D2198&gt;1, 'Raw Data'!AY2198, 0))</f>
        <v/>
      </c>
      <c r="AC2203">
        <f>IF(ISBLANK('Raw Data'!D2198), 0, IF('Raw Data'!D2198-'Raw Data'!E2198&gt;2, 'Raw Data'!AZ2198, 0))</f>
        <v/>
      </c>
      <c r="AD2203">
        <f>IF(ISBLANK('Raw Data'!A2198), 0, IF(ABS('Raw Data'!D2198-'Raw Data'!E2198)&lt;3, 'Raw Data'!BA2198, 0))</f>
        <v/>
      </c>
      <c r="AE2203">
        <f>IF(ISBLANK('Raw Data'!D2198), 0, IF('Raw Data'!E2198-'Raw Data'!D2198&gt;2, 'Raw Data'!BB2198, 0))</f>
        <v/>
      </c>
      <c r="AF2203">
        <f>IF(ISBLANK('Raw Data'!D2198), 0, IF('Raw Data'!D2198-'Raw Data'!E2198&gt;3, 'Raw Data'!BC2198, 0))</f>
        <v/>
      </c>
      <c r="AG2203">
        <f>IF(ISBLANK('Raw Data'!A2198), 0, IF(ABS('Raw Data'!D2198-'Raw Data'!E2198)&lt;4, 'Raw Data'!BD2198, 0))</f>
        <v/>
      </c>
      <c r="AH2203">
        <f>IF(ISBLANK('Raw Data'!D2198), 0, IF('Raw Data'!E2198-'Raw Data'!D2198&gt;3, 'Raw Data'!BE2198, 0))</f>
        <v/>
      </c>
      <c r="AI2203">
        <f>IF(SUM('Raw Data'!D2198:E2198)&gt;'Raw Data'!F2198, 'Raw Data'!G2198, 0)</f>
        <v/>
      </c>
      <c r="AJ2203">
        <f>IF(ISBLANK('Raw Data'!D2198), 0, IF(SUM('Raw Data'!D2198:E2198)&lt;'Raw Data'!F2198, 'Raw Data'!H2198, 0))</f>
        <v/>
      </c>
      <c r="AK2203">
        <f>IF(ISBLANK('Raw Data'!A2198), 0, IF(AND('Raw Data'!D2198&lt;3, 'Raw Data'!E2198&lt;3, 'Raw Data'!F2198&lt;BB$2), 'Raw Data'!AF2198, 0))</f>
        <v/>
      </c>
      <c r="AL2203">
        <f>IF(ISBLANK('Raw Data'!A2198), 0, IF(AND('Raw Data'!D2198&lt;4, 'Raw Data'!E2198&lt;4, 'Raw Data'!F2198&lt;BB$2), 'Raw Data'!AI2198, 0))</f>
        <v/>
      </c>
      <c r="AM2203">
        <f>IF(ISBLANK('Raw Data'!A2198), 0, IF(AND('Raw Data'!D2198&lt;5, 'Raw Data'!E2198&lt;5, 'Raw Data'!F2198&lt;BB$2), 'Raw Data'!AL2198, 0))</f>
        <v/>
      </c>
      <c r="AN2203">
        <f>IF(ISBLANK('Raw Data'!A2198), 0, IF(AND('Raw Data'!D2198&lt;6, 'Raw Data'!E2198&lt;6, 'Raw Data'!F2198&lt;BB$2), 'Raw Data'!AO2198, 0))</f>
        <v/>
      </c>
      <c r="AO2203">
        <f>IF(ISBLANK('Raw Data'!A2198), 0, IF(AND('Raw Data'!I2198&lt;Analysis!$BC$2, 'Raw Data'!D2198-'Raw Data'!E2198&gt;1), 'Raw Data'!AW2198, IF(AND('Raw Data'!J2198&lt;Analysis!$BC$2, 'Raw Data'!E2198-'Raw Data'!D2198&gt;1), 'Raw Data'!AY2198, 0)))</f>
        <v/>
      </c>
      <c r="AP2203">
        <f>IF(ISBLANK('Raw Data'!A2198), 0, IF(AND('Raw Data'!I2198&lt;Analysis!$BC$2, 'Raw Data'!D2198-'Raw Data'!E2198&gt;2), 'Raw Data'!AZ2198, IF(AND('Raw Data'!J2198&lt;Analysis!$BC$2, 'Raw Data'!E2198-'Raw Data'!D2198&gt;2), 'Raw Data'!BB2198, 0)))</f>
        <v/>
      </c>
      <c r="AQ2203">
        <f>IF(ISBLANK('Raw Data'!A2198), 0, IF(AND('Raw Data'!I2198&lt;Analysis!$BC$2, 'Raw Data'!D2198-'Raw Data'!E2198&gt;3), 'Raw Data'!BC2198, IF(AND('Raw Data'!J2198&lt;Analysis!$BC$2, 'Raw Data'!E2198-'Raw Data'!D2198&gt;3), 'Raw Data'!BE2198, 0)))</f>
        <v/>
      </c>
      <c r="AR2203">
        <f>IF('Hidden Analysiss'!D2199=1,IF(ABS('Raw Data'!E2198-'Raw Data'!D2198)&lt;2,'Raw Data'!AX2198,0), 0)</f>
        <v/>
      </c>
      <c r="AS2203">
        <f>IF('Hidden Analysiss'!D2199=1,IF(ABS('Raw Data'!E2198-'Raw Data'!D2198)&lt;3,'Raw Data'!BA2198,0), 0)</f>
        <v/>
      </c>
      <c r="AT2203">
        <f>IF('Hidden Analysiss'!D2199=1,IF(ABS('Raw Data'!E2198-'Raw Data'!D2198)&lt;4,'Raw Data'!BD2198,0), 0)</f>
        <v/>
      </c>
      <c r="AU2203">
        <f>IF(AND('Hidden Analysiss'!E2199=1, ABS('Raw Data'!E2198-'Raw Data'!D2198)&lt;2), 'Raw Data'!AX2198, 0)</f>
        <v/>
      </c>
      <c r="AV2203">
        <f>IF(AND('Hidden Analysiss'!E2199=1, ABS('Raw Data'!E2198-'Raw Data'!D2198)&lt;3), 'Raw Data'!BA2198, 0)</f>
        <v/>
      </c>
      <c r="AW2203">
        <f>IF(AND('Hidden Analysiss'!E2199=1, ABS('Raw Data'!E2198-'Raw Data'!D2198)&lt;3), 'Raw Data'!BD2198, 0)</f>
        <v/>
      </c>
    </row>
    <row r="2204">
      <c r="A2204" s="1">
        <f>'Raw Data'!A2199</f>
        <v/>
      </c>
      <c r="B2204">
        <f>IF('Raw Data'!E2199&gt;'Raw Data'!D2199, 'Raw Data'!J2199, 0)</f>
        <v/>
      </c>
      <c r="C2204">
        <f>IF('Raw Data'!D2199&gt;'Raw Data'!E2199, 'Raw Data'!I2199, 0)</f>
        <v/>
      </c>
      <c r="D2204">
        <f>SUM(G2204:H2204)</f>
        <v/>
      </c>
      <c r="E2204">
        <f>IF(AND('Raw Data'!J2199&lt;'Raw Data'!I2199,'Raw Data'!E2199&gt;'Raw Data'!D2199,'Raw Data'!E2199-'Raw Data'!D2199&gt;3),'Raw Data'!N2199,IF(AND('Raw Data'!I2199&lt;'Raw Data'!J2199,'Raw Data'!D2199&gt;'Raw Data'!E2199,'Raw Data'!D2199-'Raw Data'!E2199&gt;3),'Raw Data'!M2199,0))</f>
        <v/>
      </c>
      <c r="F2204">
        <f>IF(AND('Raw Data'!J2199&lt;'Raw Data'!I2199,'Raw Data'!E2199&gt;'Raw Data'!D2199,'Raw Data'!E2199-'Raw Data'!D2199&lt;4),'Raw Data'!L2199,IF(AND('Raw Data'!I2199&lt;'Raw Data'!J2199,'Raw Data'!D2199&gt;'Raw Data'!E2199,'Raw Data'!D2199-'Raw Data'!E2199&lt;4),'Raw Data'!K2199,0))</f>
        <v/>
      </c>
      <c r="G2204">
        <f>IF(AND('Raw Data'!J2199&lt;'Raw Data'!I2199, 'Raw Data'!E2199&gt;'Raw Data'!D2199), 'Raw Data'!J2199, 0)</f>
        <v/>
      </c>
      <c r="H2204">
        <f>IF(AND('Raw Data'!J2199&gt;'Raw Data'!I2199, 'Raw Data'!E2199&lt;'Raw Data'!D2199), 'Raw Data'!I2199, 0)</f>
        <v/>
      </c>
      <c r="I2204">
        <f>SUM(J2204:K2204)</f>
        <v/>
      </c>
      <c r="J2204">
        <f>IF(AND('Raw Data'!J2199&gt;'Raw Data'!I2199, 'Raw Data'!E2199&gt;'Raw Data'!D2199), 'Raw Data'!J2199, 0)</f>
        <v/>
      </c>
      <c r="K2204">
        <f>IF(AND('Raw Data'!I2199&gt;'Raw Data'!J2199, 'Raw Data'!D2199&gt;'Raw Data'!E2199), 'Raw Data'!I2199, 0)</f>
        <v/>
      </c>
      <c r="L2204">
        <f>IF('Raw Data'!E2199-'Raw Data'!D2199&gt;3, 'Raw Data'!N2199, 0)</f>
        <v/>
      </c>
      <c r="M2204">
        <f>IF('Raw Data'!D2199-'Raw Data'!E2199&gt;3, 'Raw Data'!M2199, 0)</f>
        <v/>
      </c>
      <c r="N2204">
        <f>IF(ISBLANK('Raw Data'!D2199),0,IF(AND('Raw Data'!E2199&gt;'Raw Data'!D2199,'Raw Data'!E2199-'Raw Data'!D2199&gt;0,'Raw Data'!E2199-'Raw Data'!D2199&lt;4),'Raw Data'!L2199, 0))</f>
        <v/>
      </c>
      <c r="O2204">
        <f>IF(ISBLANK('Raw Data'!D2199),0,IF(AND('Raw Data'!E2199&gt;'Raw Data'!D2199,'Raw Data'!E2199-'Raw Data'!D2199&gt;0,'Raw Data'!D2199-'Raw Data'!E2199&lt;4),'Raw Data'!K2199, 0))</f>
        <v/>
      </c>
      <c r="P2204">
        <f>IF('Raw Data'!E2199-'Raw Data'!D2199&gt;3, 'Raw Data'!N2199, IF('Raw Data'!D2199-'Raw Data'!E2199&gt;3, 'Raw Data'!M2199, 0))</f>
        <v/>
      </c>
      <c r="Q2204">
        <f>IF(ISBLANK('Raw Data'!E2199),0,IF(AND('Raw Data'!E2199-'Raw Data'!D2199&lt;4,'Raw Data'!E2199-'Raw Data'!D2199&gt;0),'Raw Data'!L2199,IF(AND('Raw Data'!D2199&gt;'Raw Data'!E2199,'Raw Data'!D2199-'Raw Data'!E2199&gt;0),'Raw Data'!K2199,0)))</f>
        <v/>
      </c>
      <c r="R2204">
        <f>IF(ISBLANK('Raw Data'!K2199),0,IFERROR(IF(MATCH(SMALL('Raw Data'!K2199:N2199,1),L2204:O2204,0),SMALL('Raw Data'!K2199:N2199,1)),0))</f>
        <v/>
      </c>
      <c r="S2204">
        <f>IF(ISBLANK('Raw Data'!K2199),0,IFERROR(IF(MATCH(SMALL('Raw Data'!K2199:N2199,2),L2204:O2204,0),SMALL('Raw Data'!K2199:N2199,2)),0))</f>
        <v/>
      </c>
      <c r="T2204">
        <f>IF(ISBLANK('Raw Data'!K2199),0,IFERROR(IF(MATCH(SMALL('Raw Data'!K2199:N2199,3),L2204:O2204,0),SMALL('Raw Data'!K2199:N2199,3)),0))</f>
        <v/>
      </c>
      <c r="U2204">
        <f>IF(ISBLANK('Raw Data'!K2199),0,IFERROR(IF(MATCH(SMALL('Raw Data'!K2199:N2199,4),L2204:O2204,0),SMALL('Raw Data'!K2199:N2199,4)),0))</f>
        <v/>
      </c>
      <c r="V2204">
        <f>IF(AND('Raw Data'!D2199&lt;3, 'Raw Data'!E2199&lt;3, 'Raw Data'!A2199&gt;0), 'Raw Data'!AF2199, 0)</f>
        <v/>
      </c>
      <c r="W2204">
        <f>IF(AND('Raw Data'!D2199&lt;4, 'Raw Data'!E2199&lt;4, 'Raw Data'!A2199&gt;0), 'Raw Data'!AI2199, 0)</f>
        <v/>
      </c>
      <c r="X2204">
        <f>IF(AND('Raw Data'!D2199&lt;5, 'Raw Data'!E2199&lt;5, 'Raw Data'!A2199&gt;0), 'Raw Data'!AL2199, 0)</f>
        <v/>
      </c>
      <c r="Y2204">
        <f>IF(AND('Raw Data'!D2199&lt;6, 'Raw Data'!E2199&lt;6, 'Raw Data'!A2199&gt;0), 'Raw Data'!AO2199, 0)</f>
        <v/>
      </c>
      <c r="Z2204">
        <f>IF(ISBLANK('Raw Data'!D2199), 0, IF('Raw Data'!D2199-'Raw Data'!E2199&gt;1, 'Raw Data'!AW2199, 0))</f>
        <v/>
      </c>
      <c r="AA2204">
        <f>IF(ISBLANK('Raw Data'!A2199), 0, IF(ABS('Raw Data'!D2199-'Raw Data'!E2199)&lt;2, 'Raw Data'!AX2199, 0))</f>
        <v/>
      </c>
      <c r="AB2204">
        <f>IF(ISBLANK('Raw Data'!D2199), 0, IF('Raw Data'!E2199-'Raw Data'!D2199&gt;1, 'Raw Data'!AY2199, 0))</f>
        <v/>
      </c>
      <c r="AC2204">
        <f>IF(ISBLANK('Raw Data'!D2199), 0, IF('Raw Data'!D2199-'Raw Data'!E2199&gt;2, 'Raw Data'!AZ2199, 0))</f>
        <v/>
      </c>
      <c r="AD2204">
        <f>IF(ISBLANK('Raw Data'!A2199), 0, IF(ABS('Raw Data'!D2199-'Raw Data'!E2199)&lt;3, 'Raw Data'!BA2199, 0))</f>
        <v/>
      </c>
      <c r="AE2204">
        <f>IF(ISBLANK('Raw Data'!D2199), 0, IF('Raw Data'!E2199-'Raw Data'!D2199&gt;2, 'Raw Data'!BB2199, 0))</f>
        <v/>
      </c>
      <c r="AF2204">
        <f>IF(ISBLANK('Raw Data'!D2199), 0, IF('Raw Data'!D2199-'Raw Data'!E2199&gt;3, 'Raw Data'!BC2199, 0))</f>
        <v/>
      </c>
      <c r="AG2204">
        <f>IF(ISBLANK('Raw Data'!A2199), 0, IF(ABS('Raw Data'!D2199-'Raw Data'!E2199)&lt;4, 'Raw Data'!BD2199, 0))</f>
        <v/>
      </c>
      <c r="AH2204">
        <f>IF(ISBLANK('Raw Data'!D2199), 0, IF('Raw Data'!E2199-'Raw Data'!D2199&gt;3, 'Raw Data'!BE2199, 0))</f>
        <v/>
      </c>
      <c r="AI2204">
        <f>IF(SUM('Raw Data'!D2199:E2199)&gt;'Raw Data'!F2199, 'Raw Data'!G2199, 0)</f>
        <v/>
      </c>
      <c r="AJ2204">
        <f>IF(ISBLANK('Raw Data'!D2199), 0, IF(SUM('Raw Data'!D2199:E2199)&lt;'Raw Data'!F2199, 'Raw Data'!H2199, 0))</f>
        <v/>
      </c>
      <c r="AK2204">
        <f>IF(ISBLANK('Raw Data'!A2199), 0, IF(AND('Raw Data'!D2199&lt;3, 'Raw Data'!E2199&lt;3, 'Raw Data'!F2199&lt;BB$2), 'Raw Data'!AF2199, 0))</f>
        <v/>
      </c>
      <c r="AL2204">
        <f>IF(ISBLANK('Raw Data'!A2199), 0, IF(AND('Raw Data'!D2199&lt;4, 'Raw Data'!E2199&lt;4, 'Raw Data'!F2199&lt;BB$2), 'Raw Data'!AI2199, 0))</f>
        <v/>
      </c>
      <c r="AM2204">
        <f>IF(ISBLANK('Raw Data'!A2199), 0, IF(AND('Raw Data'!D2199&lt;5, 'Raw Data'!E2199&lt;5, 'Raw Data'!F2199&lt;BB$2), 'Raw Data'!AL2199, 0))</f>
        <v/>
      </c>
      <c r="AN2204">
        <f>IF(ISBLANK('Raw Data'!A2199), 0, IF(AND('Raw Data'!D2199&lt;6, 'Raw Data'!E2199&lt;6, 'Raw Data'!F2199&lt;BB$2), 'Raw Data'!AO2199, 0))</f>
        <v/>
      </c>
      <c r="AO2204">
        <f>IF(ISBLANK('Raw Data'!A2199), 0, IF(AND('Raw Data'!I2199&lt;Analysis!$BC$2, 'Raw Data'!D2199-'Raw Data'!E2199&gt;1), 'Raw Data'!AW2199, IF(AND('Raw Data'!J2199&lt;Analysis!$BC$2, 'Raw Data'!E2199-'Raw Data'!D2199&gt;1), 'Raw Data'!AY2199, 0)))</f>
        <v/>
      </c>
      <c r="AP2204">
        <f>IF(ISBLANK('Raw Data'!A2199), 0, IF(AND('Raw Data'!I2199&lt;Analysis!$BC$2, 'Raw Data'!D2199-'Raw Data'!E2199&gt;2), 'Raw Data'!AZ2199, IF(AND('Raw Data'!J2199&lt;Analysis!$BC$2, 'Raw Data'!E2199-'Raw Data'!D2199&gt;2), 'Raw Data'!BB2199, 0)))</f>
        <v/>
      </c>
      <c r="AQ2204">
        <f>IF(ISBLANK('Raw Data'!A2199), 0, IF(AND('Raw Data'!I2199&lt;Analysis!$BC$2, 'Raw Data'!D2199-'Raw Data'!E2199&gt;3), 'Raw Data'!BC2199, IF(AND('Raw Data'!J2199&lt;Analysis!$BC$2, 'Raw Data'!E2199-'Raw Data'!D2199&gt;3), 'Raw Data'!BE2199, 0)))</f>
        <v/>
      </c>
      <c r="AR2204">
        <f>IF('Hidden Analysiss'!D2200=1,IF(ABS('Raw Data'!E2199-'Raw Data'!D2199)&lt;2,'Raw Data'!AX2199,0), 0)</f>
        <v/>
      </c>
      <c r="AS2204">
        <f>IF('Hidden Analysiss'!D2200=1,IF(ABS('Raw Data'!E2199-'Raw Data'!D2199)&lt;3,'Raw Data'!BA2199,0), 0)</f>
        <v/>
      </c>
      <c r="AT2204">
        <f>IF('Hidden Analysiss'!D2200=1,IF(ABS('Raw Data'!E2199-'Raw Data'!D2199)&lt;4,'Raw Data'!BD2199,0), 0)</f>
        <v/>
      </c>
      <c r="AU2204">
        <f>IF(AND('Hidden Analysiss'!E2200=1, ABS('Raw Data'!E2199-'Raw Data'!D2199)&lt;2), 'Raw Data'!AX2199, 0)</f>
        <v/>
      </c>
      <c r="AV2204">
        <f>IF(AND('Hidden Analysiss'!E2200=1, ABS('Raw Data'!E2199-'Raw Data'!D2199)&lt;3), 'Raw Data'!BA2199, 0)</f>
        <v/>
      </c>
      <c r="AW2204">
        <f>IF(AND('Hidden Analysiss'!E2200=1, ABS('Raw Data'!E2199-'Raw Data'!D2199)&lt;3), 'Raw Data'!BD2199, 0)</f>
        <v/>
      </c>
    </row>
    <row r="2205">
      <c r="A2205" s="1">
        <f>'Raw Data'!A2200</f>
        <v/>
      </c>
      <c r="B2205">
        <f>IF('Raw Data'!E2200&gt;'Raw Data'!D2200, 'Raw Data'!J2200, 0)</f>
        <v/>
      </c>
      <c r="C2205">
        <f>IF('Raw Data'!D2200&gt;'Raw Data'!E2200, 'Raw Data'!I2200, 0)</f>
        <v/>
      </c>
      <c r="D2205">
        <f>SUM(G2205:H2205)</f>
        <v/>
      </c>
      <c r="E2205">
        <f>IF(AND('Raw Data'!J2200&lt;'Raw Data'!I2200,'Raw Data'!E2200&gt;'Raw Data'!D2200,'Raw Data'!E2200-'Raw Data'!D2200&gt;3),'Raw Data'!N2200,IF(AND('Raw Data'!I2200&lt;'Raw Data'!J2200,'Raw Data'!D2200&gt;'Raw Data'!E2200,'Raw Data'!D2200-'Raw Data'!E2200&gt;3),'Raw Data'!M2200,0))</f>
        <v/>
      </c>
      <c r="F2205">
        <f>IF(AND('Raw Data'!J2200&lt;'Raw Data'!I2200,'Raw Data'!E2200&gt;'Raw Data'!D2200,'Raw Data'!E2200-'Raw Data'!D2200&lt;4),'Raw Data'!L2200,IF(AND('Raw Data'!I2200&lt;'Raw Data'!J2200,'Raw Data'!D2200&gt;'Raw Data'!E2200,'Raw Data'!D2200-'Raw Data'!E2200&lt;4),'Raw Data'!K2200,0))</f>
        <v/>
      </c>
      <c r="G2205">
        <f>IF(AND('Raw Data'!J2200&lt;'Raw Data'!I2200, 'Raw Data'!E2200&gt;'Raw Data'!D2200), 'Raw Data'!J2200, 0)</f>
        <v/>
      </c>
      <c r="H2205">
        <f>IF(AND('Raw Data'!J2200&gt;'Raw Data'!I2200, 'Raw Data'!E2200&lt;'Raw Data'!D2200), 'Raw Data'!I2200, 0)</f>
        <v/>
      </c>
      <c r="I2205">
        <f>SUM(J2205:K2205)</f>
        <v/>
      </c>
      <c r="J2205">
        <f>IF(AND('Raw Data'!J2200&gt;'Raw Data'!I2200, 'Raw Data'!E2200&gt;'Raw Data'!D2200), 'Raw Data'!J2200, 0)</f>
        <v/>
      </c>
      <c r="K2205">
        <f>IF(AND('Raw Data'!I2200&gt;'Raw Data'!J2200, 'Raw Data'!D2200&gt;'Raw Data'!E2200), 'Raw Data'!I2200, 0)</f>
        <v/>
      </c>
      <c r="L2205">
        <f>IF('Raw Data'!E2200-'Raw Data'!D2200&gt;3, 'Raw Data'!N2200, 0)</f>
        <v/>
      </c>
      <c r="M2205">
        <f>IF('Raw Data'!D2200-'Raw Data'!E2200&gt;3, 'Raw Data'!M2200, 0)</f>
        <v/>
      </c>
      <c r="N2205">
        <f>IF(ISBLANK('Raw Data'!D2200),0,IF(AND('Raw Data'!E2200&gt;'Raw Data'!D2200,'Raw Data'!E2200-'Raw Data'!D2200&gt;0,'Raw Data'!E2200-'Raw Data'!D2200&lt;4),'Raw Data'!L2200, 0))</f>
        <v/>
      </c>
      <c r="O2205">
        <f>IF(ISBLANK('Raw Data'!D2200),0,IF(AND('Raw Data'!E2200&gt;'Raw Data'!D2200,'Raw Data'!E2200-'Raw Data'!D2200&gt;0,'Raw Data'!D2200-'Raw Data'!E2200&lt;4),'Raw Data'!K2200, 0))</f>
        <v/>
      </c>
      <c r="P2205">
        <f>IF('Raw Data'!E2200-'Raw Data'!D2200&gt;3, 'Raw Data'!N2200, IF('Raw Data'!D2200-'Raw Data'!E2200&gt;3, 'Raw Data'!M2200, 0))</f>
        <v/>
      </c>
      <c r="Q2205">
        <f>IF(ISBLANK('Raw Data'!E2200),0,IF(AND('Raw Data'!E2200-'Raw Data'!D2200&lt;4,'Raw Data'!E2200-'Raw Data'!D2200&gt;0),'Raw Data'!L2200,IF(AND('Raw Data'!D2200&gt;'Raw Data'!E2200,'Raw Data'!D2200-'Raw Data'!E2200&gt;0),'Raw Data'!K2200,0)))</f>
        <v/>
      </c>
      <c r="R2205">
        <f>IF(ISBLANK('Raw Data'!K2200),0,IFERROR(IF(MATCH(SMALL('Raw Data'!K2200:N2200,1),L2205:O2205,0),SMALL('Raw Data'!K2200:N2200,1)),0))</f>
        <v/>
      </c>
      <c r="S2205">
        <f>IF(ISBLANK('Raw Data'!K2200),0,IFERROR(IF(MATCH(SMALL('Raw Data'!K2200:N2200,2),L2205:O2205,0),SMALL('Raw Data'!K2200:N2200,2)),0))</f>
        <v/>
      </c>
      <c r="T2205">
        <f>IF(ISBLANK('Raw Data'!K2200),0,IFERROR(IF(MATCH(SMALL('Raw Data'!K2200:N2200,3),L2205:O2205,0),SMALL('Raw Data'!K2200:N2200,3)),0))</f>
        <v/>
      </c>
      <c r="U2205">
        <f>IF(ISBLANK('Raw Data'!K2200),0,IFERROR(IF(MATCH(SMALL('Raw Data'!K2200:N2200,4),L2205:O2205,0),SMALL('Raw Data'!K2200:N2200,4)),0))</f>
        <v/>
      </c>
      <c r="V2205">
        <f>IF(AND('Raw Data'!D2200&lt;3, 'Raw Data'!E2200&lt;3, 'Raw Data'!A2200&gt;0), 'Raw Data'!AF2200, 0)</f>
        <v/>
      </c>
      <c r="W2205">
        <f>IF(AND('Raw Data'!D2200&lt;4, 'Raw Data'!E2200&lt;4, 'Raw Data'!A2200&gt;0), 'Raw Data'!AI2200, 0)</f>
        <v/>
      </c>
      <c r="X2205">
        <f>IF(AND('Raw Data'!D2200&lt;5, 'Raw Data'!E2200&lt;5, 'Raw Data'!A2200&gt;0), 'Raw Data'!AL2200, 0)</f>
        <v/>
      </c>
      <c r="Y2205">
        <f>IF(AND('Raw Data'!D2200&lt;6, 'Raw Data'!E2200&lt;6, 'Raw Data'!A2200&gt;0), 'Raw Data'!AO2200, 0)</f>
        <v/>
      </c>
      <c r="Z2205">
        <f>IF(ISBLANK('Raw Data'!D2200), 0, IF('Raw Data'!D2200-'Raw Data'!E2200&gt;1, 'Raw Data'!AW2200, 0))</f>
        <v/>
      </c>
      <c r="AA2205">
        <f>IF(ISBLANK('Raw Data'!A2200), 0, IF(ABS('Raw Data'!D2200-'Raw Data'!E2200)&lt;2, 'Raw Data'!AX2200, 0))</f>
        <v/>
      </c>
      <c r="AB2205">
        <f>IF(ISBLANK('Raw Data'!D2200), 0, IF('Raw Data'!E2200-'Raw Data'!D2200&gt;1, 'Raw Data'!AY2200, 0))</f>
        <v/>
      </c>
      <c r="AC2205">
        <f>IF(ISBLANK('Raw Data'!D2200), 0, IF('Raw Data'!D2200-'Raw Data'!E2200&gt;2, 'Raw Data'!AZ2200, 0))</f>
        <v/>
      </c>
      <c r="AD2205">
        <f>IF(ISBLANK('Raw Data'!A2200), 0, IF(ABS('Raw Data'!D2200-'Raw Data'!E2200)&lt;3, 'Raw Data'!BA2200, 0))</f>
        <v/>
      </c>
      <c r="AE2205">
        <f>IF(ISBLANK('Raw Data'!D2200), 0, IF('Raw Data'!E2200-'Raw Data'!D2200&gt;2, 'Raw Data'!BB2200, 0))</f>
        <v/>
      </c>
      <c r="AF2205">
        <f>IF(ISBLANK('Raw Data'!D2200), 0, IF('Raw Data'!D2200-'Raw Data'!E2200&gt;3, 'Raw Data'!BC2200, 0))</f>
        <v/>
      </c>
      <c r="AG2205">
        <f>IF(ISBLANK('Raw Data'!A2200), 0, IF(ABS('Raw Data'!D2200-'Raw Data'!E2200)&lt;4, 'Raw Data'!BD2200, 0))</f>
        <v/>
      </c>
      <c r="AH2205">
        <f>IF(ISBLANK('Raw Data'!D2200), 0, IF('Raw Data'!E2200-'Raw Data'!D2200&gt;3, 'Raw Data'!BE2200, 0))</f>
        <v/>
      </c>
      <c r="AI2205">
        <f>IF(SUM('Raw Data'!D2200:E2200)&gt;'Raw Data'!F2200, 'Raw Data'!G2200, 0)</f>
        <v/>
      </c>
      <c r="AJ2205">
        <f>IF(ISBLANK('Raw Data'!D2200), 0, IF(SUM('Raw Data'!D2200:E2200)&lt;'Raw Data'!F2200, 'Raw Data'!H2200, 0))</f>
        <v/>
      </c>
      <c r="AK2205">
        <f>IF(ISBLANK('Raw Data'!A2200), 0, IF(AND('Raw Data'!D2200&lt;3, 'Raw Data'!E2200&lt;3, 'Raw Data'!F2200&lt;BB$2), 'Raw Data'!AF2200, 0))</f>
        <v/>
      </c>
      <c r="AL2205">
        <f>IF(ISBLANK('Raw Data'!A2200), 0, IF(AND('Raw Data'!D2200&lt;4, 'Raw Data'!E2200&lt;4, 'Raw Data'!F2200&lt;BB$2), 'Raw Data'!AI2200, 0))</f>
        <v/>
      </c>
      <c r="AM2205">
        <f>IF(ISBLANK('Raw Data'!A2200), 0, IF(AND('Raw Data'!D2200&lt;5, 'Raw Data'!E2200&lt;5, 'Raw Data'!F2200&lt;BB$2), 'Raw Data'!AL2200, 0))</f>
        <v/>
      </c>
      <c r="AN2205">
        <f>IF(ISBLANK('Raw Data'!A2200), 0, IF(AND('Raw Data'!D2200&lt;6, 'Raw Data'!E2200&lt;6, 'Raw Data'!F2200&lt;BB$2), 'Raw Data'!AO2200, 0))</f>
        <v/>
      </c>
      <c r="AO2205">
        <f>IF(ISBLANK('Raw Data'!A2200), 0, IF(AND('Raw Data'!I2200&lt;Analysis!$BC$2, 'Raw Data'!D2200-'Raw Data'!E2200&gt;1), 'Raw Data'!AW2200, IF(AND('Raw Data'!J2200&lt;Analysis!$BC$2, 'Raw Data'!E2200-'Raw Data'!D2200&gt;1), 'Raw Data'!AY2200, 0)))</f>
        <v/>
      </c>
      <c r="AP2205">
        <f>IF(ISBLANK('Raw Data'!A2200), 0, IF(AND('Raw Data'!I2200&lt;Analysis!$BC$2, 'Raw Data'!D2200-'Raw Data'!E2200&gt;2), 'Raw Data'!AZ2200, IF(AND('Raw Data'!J2200&lt;Analysis!$BC$2, 'Raw Data'!E2200-'Raw Data'!D2200&gt;2), 'Raw Data'!BB2200, 0)))</f>
        <v/>
      </c>
      <c r="AQ2205">
        <f>IF(ISBLANK('Raw Data'!A2200), 0, IF(AND('Raw Data'!I2200&lt;Analysis!$BC$2, 'Raw Data'!D2200-'Raw Data'!E2200&gt;3), 'Raw Data'!BC2200, IF(AND('Raw Data'!J2200&lt;Analysis!$BC$2, 'Raw Data'!E2200-'Raw Data'!D2200&gt;3), 'Raw Data'!BE2200, 0)))</f>
        <v/>
      </c>
      <c r="AR2205">
        <f>IF('Hidden Analysiss'!D2201=1,IF(ABS('Raw Data'!E2200-'Raw Data'!D2200)&lt;2,'Raw Data'!AX2200,0), 0)</f>
        <v/>
      </c>
      <c r="AS2205">
        <f>IF('Hidden Analysiss'!D2201=1,IF(ABS('Raw Data'!E2200-'Raw Data'!D2200)&lt;3,'Raw Data'!BA2200,0), 0)</f>
        <v/>
      </c>
      <c r="AT2205">
        <f>IF('Hidden Analysiss'!D2201=1,IF(ABS('Raw Data'!E2200-'Raw Data'!D2200)&lt;4,'Raw Data'!BD2200,0), 0)</f>
        <v/>
      </c>
      <c r="AU2205">
        <f>IF(AND('Hidden Analysiss'!E2201=1, ABS('Raw Data'!E2200-'Raw Data'!D2200)&lt;2), 'Raw Data'!AX2200, 0)</f>
        <v/>
      </c>
      <c r="AV2205">
        <f>IF(AND('Hidden Analysiss'!E2201=1, ABS('Raw Data'!E2200-'Raw Data'!D2200)&lt;3), 'Raw Data'!BA2200, 0)</f>
        <v/>
      </c>
      <c r="AW2205">
        <f>IF(AND('Hidden Analysiss'!E2201=1, ABS('Raw Data'!E2200-'Raw Data'!D2200)&lt;3), 'Raw Data'!BD2200, 0)</f>
        <v/>
      </c>
    </row>
    <row r="2206">
      <c r="A2206" s="1">
        <f>'Raw Data'!A2201</f>
        <v/>
      </c>
      <c r="B2206">
        <f>IF('Raw Data'!E2201&gt;'Raw Data'!D2201, 'Raw Data'!J2201, 0)</f>
        <v/>
      </c>
      <c r="C2206">
        <f>IF('Raw Data'!D2201&gt;'Raw Data'!E2201, 'Raw Data'!I2201, 0)</f>
        <v/>
      </c>
      <c r="D2206">
        <f>SUM(G2206:H2206)</f>
        <v/>
      </c>
      <c r="E2206">
        <f>IF(AND('Raw Data'!J2201&lt;'Raw Data'!I2201,'Raw Data'!E2201&gt;'Raw Data'!D2201,'Raw Data'!E2201-'Raw Data'!D2201&gt;3),'Raw Data'!N2201,IF(AND('Raw Data'!I2201&lt;'Raw Data'!J2201,'Raw Data'!D2201&gt;'Raw Data'!E2201,'Raw Data'!D2201-'Raw Data'!E2201&gt;3),'Raw Data'!M2201,0))</f>
        <v/>
      </c>
      <c r="F2206">
        <f>IF(AND('Raw Data'!J2201&lt;'Raw Data'!I2201,'Raw Data'!E2201&gt;'Raw Data'!D2201,'Raw Data'!E2201-'Raw Data'!D2201&lt;4),'Raw Data'!L2201,IF(AND('Raw Data'!I2201&lt;'Raw Data'!J2201,'Raw Data'!D2201&gt;'Raw Data'!E2201,'Raw Data'!D2201-'Raw Data'!E2201&lt;4),'Raw Data'!K2201,0))</f>
        <v/>
      </c>
      <c r="G2206">
        <f>IF(AND('Raw Data'!J2201&lt;'Raw Data'!I2201, 'Raw Data'!E2201&gt;'Raw Data'!D2201), 'Raw Data'!J2201, 0)</f>
        <v/>
      </c>
      <c r="H2206">
        <f>IF(AND('Raw Data'!J2201&gt;'Raw Data'!I2201, 'Raw Data'!E2201&lt;'Raw Data'!D2201), 'Raw Data'!I2201, 0)</f>
        <v/>
      </c>
      <c r="I2206">
        <f>SUM(J2206:K2206)</f>
        <v/>
      </c>
      <c r="J2206">
        <f>IF(AND('Raw Data'!J2201&gt;'Raw Data'!I2201, 'Raw Data'!E2201&gt;'Raw Data'!D2201), 'Raw Data'!J2201, 0)</f>
        <v/>
      </c>
      <c r="K2206">
        <f>IF(AND('Raw Data'!I2201&gt;'Raw Data'!J2201, 'Raw Data'!D2201&gt;'Raw Data'!E2201), 'Raw Data'!I2201, 0)</f>
        <v/>
      </c>
      <c r="L2206">
        <f>IF('Raw Data'!E2201-'Raw Data'!D2201&gt;3, 'Raw Data'!N2201, 0)</f>
        <v/>
      </c>
      <c r="M2206">
        <f>IF('Raw Data'!D2201-'Raw Data'!E2201&gt;3, 'Raw Data'!M2201, 0)</f>
        <v/>
      </c>
      <c r="N2206">
        <f>IF(ISBLANK('Raw Data'!D2201),0,IF(AND('Raw Data'!E2201&gt;'Raw Data'!D2201,'Raw Data'!E2201-'Raw Data'!D2201&gt;0,'Raw Data'!E2201-'Raw Data'!D2201&lt;4),'Raw Data'!L2201, 0))</f>
        <v/>
      </c>
      <c r="O2206">
        <f>IF(ISBLANK('Raw Data'!D2201),0,IF(AND('Raw Data'!E2201&gt;'Raw Data'!D2201,'Raw Data'!E2201-'Raw Data'!D2201&gt;0,'Raw Data'!D2201-'Raw Data'!E2201&lt;4),'Raw Data'!K2201, 0))</f>
        <v/>
      </c>
      <c r="P2206">
        <f>IF('Raw Data'!E2201-'Raw Data'!D2201&gt;3, 'Raw Data'!N2201, IF('Raw Data'!D2201-'Raw Data'!E2201&gt;3, 'Raw Data'!M2201, 0))</f>
        <v/>
      </c>
      <c r="Q2206">
        <f>IF(ISBLANK('Raw Data'!E2201),0,IF(AND('Raw Data'!E2201-'Raw Data'!D2201&lt;4,'Raw Data'!E2201-'Raw Data'!D2201&gt;0),'Raw Data'!L2201,IF(AND('Raw Data'!D2201&gt;'Raw Data'!E2201,'Raw Data'!D2201-'Raw Data'!E2201&gt;0),'Raw Data'!K2201,0)))</f>
        <v/>
      </c>
      <c r="R2206">
        <f>IF(ISBLANK('Raw Data'!K2201),0,IFERROR(IF(MATCH(SMALL('Raw Data'!K2201:N2201,1),L2206:O2206,0),SMALL('Raw Data'!K2201:N2201,1)),0))</f>
        <v/>
      </c>
      <c r="S2206">
        <f>IF(ISBLANK('Raw Data'!K2201),0,IFERROR(IF(MATCH(SMALL('Raw Data'!K2201:N2201,2),L2206:O2206,0),SMALL('Raw Data'!K2201:N2201,2)),0))</f>
        <v/>
      </c>
      <c r="T2206">
        <f>IF(ISBLANK('Raw Data'!K2201),0,IFERROR(IF(MATCH(SMALL('Raw Data'!K2201:N2201,3),L2206:O2206,0),SMALL('Raw Data'!K2201:N2201,3)),0))</f>
        <v/>
      </c>
      <c r="U2206">
        <f>IF(ISBLANK('Raw Data'!K2201),0,IFERROR(IF(MATCH(SMALL('Raw Data'!K2201:N2201,4),L2206:O2206,0),SMALL('Raw Data'!K2201:N2201,4)),0))</f>
        <v/>
      </c>
      <c r="V2206">
        <f>IF(AND('Raw Data'!D2201&lt;3, 'Raw Data'!E2201&lt;3, 'Raw Data'!A2201&gt;0), 'Raw Data'!AF2201, 0)</f>
        <v/>
      </c>
      <c r="W2206">
        <f>IF(AND('Raw Data'!D2201&lt;4, 'Raw Data'!E2201&lt;4, 'Raw Data'!A2201&gt;0), 'Raw Data'!AI2201, 0)</f>
        <v/>
      </c>
      <c r="X2206">
        <f>IF(AND('Raw Data'!D2201&lt;5, 'Raw Data'!E2201&lt;5, 'Raw Data'!A2201&gt;0), 'Raw Data'!AL2201, 0)</f>
        <v/>
      </c>
      <c r="Y2206">
        <f>IF(AND('Raw Data'!D2201&lt;6, 'Raw Data'!E2201&lt;6, 'Raw Data'!A2201&gt;0), 'Raw Data'!AO2201, 0)</f>
        <v/>
      </c>
      <c r="Z2206">
        <f>IF(ISBLANK('Raw Data'!D2201), 0, IF('Raw Data'!D2201-'Raw Data'!E2201&gt;1, 'Raw Data'!AW2201, 0))</f>
        <v/>
      </c>
      <c r="AA2206">
        <f>IF(ISBLANK('Raw Data'!A2201), 0, IF(ABS('Raw Data'!D2201-'Raw Data'!E2201)&lt;2, 'Raw Data'!AX2201, 0))</f>
        <v/>
      </c>
      <c r="AB2206">
        <f>IF(ISBLANK('Raw Data'!D2201), 0, IF('Raw Data'!E2201-'Raw Data'!D2201&gt;1, 'Raw Data'!AY2201, 0))</f>
        <v/>
      </c>
      <c r="AC2206">
        <f>IF(ISBLANK('Raw Data'!D2201), 0, IF('Raw Data'!D2201-'Raw Data'!E2201&gt;2, 'Raw Data'!AZ2201, 0))</f>
        <v/>
      </c>
      <c r="AD2206">
        <f>IF(ISBLANK('Raw Data'!A2201), 0, IF(ABS('Raw Data'!D2201-'Raw Data'!E2201)&lt;3, 'Raw Data'!BA2201, 0))</f>
        <v/>
      </c>
      <c r="AE2206">
        <f>IF(ISBLANK('Raw Data'!D2201), 0, IF('Raw Data'!E2201-'Raw Data'!D2201&gt;2, 'Raw Data'!BB2201, 0))</f>
        <v/>
      </c>
      <c r="AF2206">
        <f>IF(ISBLANK('Raw Data'!D2201), 0, IF('Raw Data'!D2201-'Raw Data'!E2201&gt;3, 'Raw Data'!BC2201, 0))</f>
        <v/>
      </c>
      <c r="AG2206">
        <f>IF(ISBLANK('Raw Data'!A2201), 0, IF(ABS('Raw Data'!D2201-'Raw Data'!E2201)&lt;4, 'Raw Data'!BD2201, 0))</f>
        <v/>
      </c>
      <c r="AH2206">
        <f>IF(ISBLANK('Raw Data'!D2201), 0, IF('Raw Data'!E2201-'Raw Data'!D2201&gt;3, 'Raw Data'!BE2201, 0))</f>
        <v/>
      </c>
      <c r="AI2206">
        <f>IF(SUM('Raw Data'!D2201:E2201)&gt;'Raw Data'!F2201, 'Raw Data'!G2201, 0)</f>
        <v/>
      </c>
      <c r="AJ2206">
        <f>IF(ISBLANK('Raw Data'!D2201), 0, IF(SUM('Raw Data'!D2201:E2201)&lt;'Raw Data'!F2201, 'Raw Data'!H2201, 0))</f>
        <v/>
      </c>
      <c r="AK2206">
        <f>IF(ISBLANK('Raw Data'!A2201), 0, IF(AND('Raw Data'!D2201&lt;3, 'Raw Data'!E2201&lt;3, 'Raw Data'!F2201&lt;BB$2), 'Raw Data'!AF2201, 0))</f>
        <v/>
      </c>
      <c r="AL2206">
        <f>IF(ISBLANK('Raw Data'!A2201), 0, IF(AND('Raw Data'!D2201&lt;4, 'Raw Data'!E2201&lt;4, 'Raw Data'!F2201&lt;BB$2), 'Raw Data'!AI2201, 0))</f>
        <v/>
      </c>
      <c r="AM2206">
        <f>IF(ISBLANK('Raw Data'!A2201), 0, IF(AND('Raw Data'!D2201&lt;5, 'Raw Data'!E2201&lt;5, 'Raw Data'!F2201&lt;BB$2), 'Raw Data'!AL2201, 0))</f>
        <v/>
      </c>
      <c r="AN2206">
        <f>IF(ISBLANK('Raw Data'!A2201), 0, IF(AND('Raw Data'!D2201&lt;6, 'Raw Data'!E2201&lt;6, 'Raw Data'!F2201&lt;BB$2), 'Raw Data'!AO2201, 0))</f>
        <v/>
      </c>
      <c r="AO2206">
        <f>IF(ISBLANK('Raw Data'!A2201), 0, IF(AND('Raw Data'!I2201&lt;Analysis!$BC$2, 'Raw Data'!D2201-'Raw Data'!E2201&gt;1), 'Raw Data'!AW2201, IF(AND('Raw Data'!J2201&lt;Analysis!$BC$2, 'Raw Data'!E2201-'Raw Data'!D2201&gt;1), 'Raw Data'!AY2201, 0)))</f>
        <v/>
      </c>
      <c r="AP2206">
        <f>IF(ISBLANK('Raw Data'!A2201), 0, IF(AND('Raw Data'!I2201&lt;Analysis!$BC$2, 'Raw Data'!D2201-'Raw Data'!E2201&gt;2), 'Raw Data'!AZ2201, IF(AND('Raw Data'!J2201&lt;Analysis!$BC$2, 'Raw Data'!E2201-'Raw Data'!D2201&gt;2), 'Raw Data'!BB2201, 0)))</f>
        <v/>
      </c>
      <c r="AQ2206">
        <f>IF(ISBLANK('Raw Data'!A2201), 0, IF(AND('Raw Data'!I2201&lt;Analysis!$BC$2, 'Raw Data'!D2201-'Raw Data'!E2201&gt;3), 'Raw Data'!BC2201, IF(AND('Raw Data'!J2201&lt;Analysis!$BC$2, 'Raw Data'!E2201-'Raw Data'!D2201&gt;3), 'Raw Data'!BE2201, 0)))</f>
        <v/>
      </c>
      <c r="AR2206">
        <f>IF('Hidden Analysiss'!D2202=1,IF(ABS('Raw Data'!E2201-'Raw Data'!D2201)&lt;2,'Raw Data'!AX2201,0), 0)</f>
        <v/>
      </c>
      <c r="AS2206">
        <f>IF('Hidden Analysiss'!D2202=1,IF(ABS('Raw Data'!E2201-'Raw Data'!D2201)&lt;3,'Raw Data'!BA2201,0), 0)</f>
        <v/>
      </c>
      <c r="AT2206">
        <f>IF('Hidden Analysiss'!D2202=1,IF(ABS('Raw Data'!E2201-'Raw Data'!D2201)&lt;4,'Raw Data'!BD2201,0), 0)</f>
        <v/>
      </c>
      <c r="AU2206">
        <f>IF(AND('Hidden Analysiss'!E2202=1, ABS('Raw Data'!E2201-'Raw Data'!D2201)&lt;2), 'Raw Data'!AX2201, 0)</f>
        <v/>
      </c>
      <c r="AV2206">
        <f>IF(AND('Hidden Analysiss'!E2202=1, ABS('Raw Data'!E2201-'Raw Data'!D2201)&lt;3), 'Raw Data'!BA2201, 0)</f>
        <v/>
      </c>
      <c r="AW2206">
        <f>IF(AND('Hidden Analysiss'!E2202=1, ABS('Raw Data'!E2201-'Raw Data'!D2201)&lt;3), 'Raw Data'!BD2201, 0)</f>
        <v/>
      </c>
    </row>
    <row r="2207">
      <c r="A2207" s="1">
        <f>'Raw Data'!A2202</f>
        <v/>
      </c>
      <c r="B2207">
        <f>IF('Raw Data'!E2202&gt;'Raw Data'!D2202, 'Raw Data'!J2202, 0)</f>
        <v/>
      </c>
      <c r="C2207">
        <f>IF('Raw Data'!D2202&gt;'Raw Data'!E2202, 'Raw Data'!I2202, 0)</f>
        <v/>
      </c>
      <c r="D2207">
        <f>SUM(G2207:H2207)</f>
        <v/>
      </c>
      <c r="E2207">
        <f>IF(AND('Raw Data'!J2202&lt;'Raw Data'!I2202,'Raw Data'!E2202&gt;'Raw Data'!D2202,'Raw Data'!E2202-'Raw Data'!D2202&gt;3),'Raw Data'!N2202,IF(AND('Raw Data'!I2202&lt;'Raw Data'!J2202,'Raw Data'!D2202&gt;'Raw Data'!E2202,'Raw Data'!D2202-'Raw Data'!E2202&gt;3),'Raw Data'!M2202,0))</f>
        <v/>
      </c>
      <c r="F2207">
        <f>IF(AND('Raw Data'!J2202&lt;'Raw Data'!I2202,'Raw Data'!E2202&gt;'Raw Data'!D2202,'Raw Data'!E2202-'Raw Data'!D2202&lt;4),'Raw Data'!L2202,IF(AND('Raw Data'!I2202&lt;'Raw Data'!J2202,'Raw Data'!D2202&gt;'Raw Data'!E2202,'Raw Data'!D2202-'Raw Data'!E2202&lt;4),'Raw Data'!K2202,0))</f>
        <v/>
      </c>
      <c r="G2207">
        <f>IF(AND('Raw Data'!J2202&lt;'Raw Data'!I2202, 'Raw Data'!E2202&gt;'Raw Data'!D2202), 'Raw Data'!J2202, 0)</f>
        <v/>
      </c>
      <c r="H2207">
        <f>IF(AND('Raw Data'!J2202&gt;'Raw Data'!I2202, 'Raw Data'!E2202&lt;'Raw Data'!D2202), 'Raw Data'!I2202, 0)</f>
        <v/>
      </c>
      <c r="I2207">
        <f>SUM(J2207:K2207)</f>
        <v/>
      </c>
      <c r="J2207">
        <f>IF(AND('Raw Data'!J2202&gt;'Raw Data'!I2202, 'Raw Data'!E2202&gt;'Raw Data'!D2202), 'Raw Data'!J2202, 0)</f>
        <v/>
      </c>
      <c r="K2207">
        <f>IF(AND('Raw Data'!I2202&gt;'Raw Data'!J2202, 'Raw Data'!D2202&gt;'Raw Data'!E2202), 'Raw Data'!I2202, 0)</f>
        <v/>
      </c>
      <c r="L2207">
        <f>IF('Raw Data'!E2202-'Raw Data'!D2202&gt;3, 'Raw Data'!N2202, 0)</f>
        <v/>
      </c>
      <c r="M2207">
        <f>IF('Raw Data'!D2202-'Raw Data'!E2202&gt;3, 'Raw Data'!M2202, 0)</f>
        <v/>
      </c>
      <c r="N2207">
        <f>IF(ISBLANK('Raw Data'!D2202),0,IF(AND('Raw Data'!E2202&gt;'Raw Data'!D2202,'Raw Data'!E2202-'Raw Data'!D2202&gt;0,'Raw Data'!E2202-'Raw Data'!D2202&lt;4),'Raw Data'!L2202, 0))</f>
        <v/>
      </c>
      <c r="O2207">
        <f>IF(ISBLANK('Raw Data'!D2202),0,IF(AND('Raw Data'!E2202&gt;'Raw Data'!D2202,'Raw Data'!E2202-'Raw Data'!D2202&gt;0,'Raw Data'!D2202-'Raw Data'!E2202&lt;4),'Raw Data'!K2202, 0))</f>
        <v/>
      </c>
      <c r="P2207">
        <f>IF('Raw Data'!E2202-'Raw Data'!D2202&gt;3, 'Raw Data'!N2202, IF('Raw Data'!D2202-'Raw Data'!E2202&gt;3, 'Raw Data'!M2202, 0))</f>
        <v/>
      </c>
      <c r="Q2207">
        <f>IF(ISBLANK('Raw Data'!E2202),0,IF(AND('Raw Data'!E2202-'Raw Data'!D2202&lt;4,'Raw Data'!E2202-'Raw Data'!D2202&gt;0),'Raw Data'!L2202,IF(AND('Raw Data'!D2202&gt;'Raw Data'!E2202,'Raw Data'!D2202-'Raw Data'!E2202&gt;0),'Raw Data'!K2202,0)))</f>
        <v/>
      </c>
      <c r="R2207">
        <f>IF(ISBLANK('Raw Data'!K2202),0,IFERROR(IF(MATCH(SMALL('Raw Data'!K2202:N2202,1),L2207:O2207,0),SMALL('Raw Data'!K2202:N2202,1)),0))</f>
        <v/>
      </c>
      <c r="S2207">
        <f>IF(ISBLANK('Raw Data'!K2202),0,IFERROR(IF(MATCH(SMALL('Raw Data'!K2202:N2202,2),L2207:O2207,0),SMALL('Raw Data'!K2202:N2202,2)),0))</f>
        <v/>
      </c>
      <c r="T2207">
        <f>IF(ISBLANK('Raw Data'!K2202),0,IFERROR(IF(MATCH(SMALL('Raw Data'!K2202:N2202,3),L2207:O2207,0),SMALL('Raw Data'!K2202:N2202,3)),0))</f>
        <v/>
      </c>
      <c r="U2207">
        <f>IF(ISBLANK('Raw Data'!K2202),0,IFERROR(IF(MATCH(SMALL('Raw Data'!K2202:N2202,4),L2207:O2207,0),SMALL('Raw Data'!K2202:N2202,4)),0))</f>
        <v/>
      </c>
      <c r="V2207">
        <f>IF(AND('Raw Data'!D2202&lt;3, 'Raw Data'!E2202&lt;3, 'Raw Data'!A2202&gt;0), 'Raw Data'!AF2202, 0)</f>
        <v/>
      </c>
      <c r="W2207">
        <f>IF(AND('Raw Data'!D2202&lt;4, 'Raw Data'!E2202&lt;4, 'Raw Data'!A2202&gt;0), 'Raw Data'!AI2202, 0)</f>
        <v/>
      </c>
      <c r="X2207">
        <f>IF(AND('Raw Data'!D2202&lt;5, 'Raw Data'!E2202&lt;5, 'Raw Data'!A2202&gt;0), 'Raw Data'!AL2202, 0)</f>
        <v/>
      </c>
      <c r="Y2207">
        <f>IF(AND('Raw Data'!D2202&lt;6, 'Raw Data'!E2202&lt;6, 'Raw Data'!A2202&gt;0), 'Raw Data'!AO2202, 0)</f>
        <v/>
      </c>
      <c r="Z2207">
        <f>IF(ISBLANK('Raw Data'!D2202), 0, IF('Raw Data'!D2202-'Raw Data'!E2202&gt;1, 'Raw Data'!AW2202, 0))</f>
        <v/>
      </c>
      <c r="AA2207">
        <f>IF(ISBLANK('Raw Data'!A2202), 0, IF(ABS('Raw Data'!D2202-'Raw Data'!E2202)&lt;2, 'Raw Data'!AX2202, 0))</f>
        <v/>
      </c>
      <c r="AB2207">
        <f>IF(ISBLANK('Raw Data'!D2202), 0, IF('Raw Data'!E2202-'Raw Data'!D2202&gt;1, 'Raw Data'!AY2202, 0))</f>
        <v/>
      </c>
      <c r="AC2207">
        <f>IF(ISBLANK('Raw Data'!D2202), 0, IF('Raw Data'!D2202-'Raw Data'!E2202&gt;2, 'Raw Data'!AZ2202, 0))</f>
        <v/>
      </c>
      <c r="AD2207">
        <f>IF(ISBLANK('Raw Data'!A2202), 0, IF(ABS('Raw Data'!D2202-'Raw Data'!E2202)&lt;3, 'Raw Data'!BA2202, 0))</f>
        <v/>
      </c>
      <c r="AE2207">
        <f>IF(ISBLANK('Raw Data'!D2202), 0, IF('Raw Data'!E2202-'Raw Data'!D2202&gt;2, 'Raw Data'!BB2202, 0))</f>
        <v/>
      </c>
      <c r="AF2207">
        <f>IF(ISBLANK('Raw Data'!D2202), 0, IF('Raw Data'!D2202-'Raw Data'!E2202&gt;3, 'Raw Data'!BC2202, 0))</f>
        <v/>
      </c>
      <c r="AG2207">
        <f>IF(ISBLANK('Raw Data'!A2202), 0, IF(ABS('Raw Data'!D2202-'Raw Data'!E2202)&lt;4, 'Raw Data'!BD2202, 0))</f>
        <v/>
      </c>
      <c r="AH2207">
        <f>IF(ISBLANK('Raw Data'!D2202), 0, IF('Raw Data'!E2202-'Raw Data'!D2202&gt;3, 'Raw Data'!BE2202, 0))</f>
        <v/>
      </c>
      <c r="AI2207">
        <f>IF(SUM('Raw Data'!D2202:E2202)&gt;'Raw Data'!F2202, 'Raw Data'!G2202, 0)</f>
        <v/>
      </c>
      <c r="AJ2207">
        <f>IF(ISBLANK('Raw Data'!D2202), 0, IF(SUM('Raw Data'!D2202:E2202)&lt;'Raw Data'!F2202, 'Raw Data'!H2202, 0))</f>
        <v/>
      </c>
      <c r="AK2207">
        <f>IF(ISBLANK('Raw Data'!A2202), 0, IF(AND('Raw Data'!D2202&lt;3, 'Raw Data'!E2202&lt;3, 'Raw Data'!F2202&lt;BB$2), 'Raw Data'!AF2202, 0))</f>
        <v/>
      </c>
      <c r="AL2207">
        <f>IF(ISBLANK('Raw Data'!A2202), 0, IF(AND('Raw Data'!D2202&lt;4, 'Raw Data'!E2202&lt;4, 'Raw Data'!F2202&lt;BB$2), 'Raw Data'!AI2202, 0))</f>
        <v/>
      </c>
      <c r="AM2207">
        <f>IF(ISBLANK('Raw Data'!A2202), 0, IF(AND('Raw Data'!D2202&lt;5, 'Raw Data'!E2202&lt;5, 'Raw Data'!F2202&lt;BB$2), 'Raw Data'!AL2202, 0))</f>
        <v/>
      </c>
      <c r="AN2207">
        <f>IF(ISBLANK('Raw Data'!A2202), 0, IF(AND('Raw Data'!D2202&lt;6, 'Raw Data'!E2202&lt;6, 'Raw Data'!F2202&lt;BB$2), 'Raw Data'!AO2202, 0))</f>
        <v/>
      </c>
      <c r="AO2207">
        <f>IF(ISBLANK('Raw Data'!A2202), 0, IF(AND('Raw Data'!I2202&lt;Analysis!$BC$2, 'Raw Data'!D2202-'Raw Data'!E2202&gt;1), 'Raw Data'!AW2202, IF(AND('Raw Data'!J2202&lt;Analysis!$BC$2, 'Raw Data'!E2202-'Raw Data'!D2202&gt;1), 'Raw Data'!AY2202, 0)))</f>
        <v/>
      </c>
      <c r="AP2207">
        <f>IF(ISBLANK('Raw Data'!A2202), 0, IF(AND('Raw Data'!I2202&lt;Analysis!$BC$2, 'Raw Data'!D2202-'Raw Data'!E2202&gt;2), 'Raw Data'!AZ2202, IF(AND('Raw Data'!J2202&lt;Analysis!$BC$2, 'Raw Data'!E2202-'Raw Data'!D2202&gt;2), 'Raw Data'!BB2202, 0)))</f>
        <v/>
      </c>
      <c r="AQ2207">
        <f>IF(ISBLANK('Raw Data'!A2202), 0, IF(AND('Raw Data'!I2202&lt;Analysis!$BC$2, 'Raw Data'!D2202-'Raw Data'!E2202&gt;3), 'Raw Data'!BC2202, IF(AND('Raw Data'!J2202&lt;Analysis!$BC$2, 'Raw Data'!E2202-'Raw Data'!D2202&gt;3), 'Raw Data'!BE2202, 0)))</f>
        <v/>
      </c>
      <c r="AR2207">
        <f>IF('Hidden Analysiss'!D2203=1,IF(ABS('Raw Data'!E2202-'Raw Data'!D2202)&lt;2,'Raw Data'!AX2202,0), 0)</f>
        <v/>
      </c>
      <c r="AS2207">
        <f>IF('Hidden Analysiss'!D2203=1,IF(ABS('Raw Data'!E2202-'Raw Data'!D2202)&lt;3,'Raw Data'!BA2202,0), 0)</f>
        <v/>
      </c>
      <c r="AT2207">
        <f>IF('Hidden Analysiss'!D2203=1,IF(ABS('Raw Data'!E2202-'Raw Data'!D2202)&lt;4,'Raw Data'!BD2202,0), 0)</f>
        <v/>
      </c>
      <c r="AU2207">
        <f>IF(AND('Hidden Analysiss'!E2203=1, ABS('Raw Data'!E2202-'Raw Data'!D2202)&lt;2), 'Raw Data'!AX2202, 0)</f>
        <v/>
      </c>
      <c r="AV2207">
        <f>IF(AND('Hidden Analysiss'!E2203=1, ABS('Raw Data'!E2202-'Raw Data'!D2202)&lt;3), 'Raw Data'!BA2202, 0)</f>
        <v/>
      </c>
      <c r="AW2207">
        <f>IF(AND('Hidden Analysiss'!E2203=1, ABS('Raw Data'!E2202-'Raw Data'!D2202)&lt;3), 'Raw Data'!BD2202, 0)</f>
        <v/>
      </c>
    </row>
    <row r="2208">
      <c r="A2208" s="1">
        <f>'Raw Data'!A2203</f>
        <v/>
      </c>
      <c r="B2208">
        <f>IF('Raw Data'!E2203&gt;'Raw Data'!D2203, 'Raw Data'!J2203, 0)</f>
        <v/>
      </c>
      <c r="C2208">
        <f>IF('Raw Data'!D2203&gt;'Raw Data'!E2203, 'Raw Data'!I2203, 0)</f>
        <v/>
      </c>
      <c r="D2208">
        <f>SUM(G2208:H2208)</f>
        <v/>
      </c>
      <c r="E2208">
        <f>IF(AND('Raw Data'!J2203&lt;'Raw Data'!I2203,'Raw Data'!E2203&gt;'Raw Data'!D2203,'Raw Data'!E2203-'Raw Data'!D2203&gt;3),'Raw Data'!N2203,IF(AND('Raw Data'!I2203&lt;'Raw Data'!J2203,'Raw Data'!D2203&gt;'Raw Data'!E2203,'Raw Data'!D2203-'Raw Data'!E2203&gt;3),'Raw Data'!M2203,0))</f>
        <v/>
      </c>
      <c r="F2208">
        <f>IF(AND('Raw Data'!J2203&lt;'Raw Data'!I2203,'Raw Data'!E2203&gt;'Raw Data'!D2203,'Raw Data'!E2203-'Raw Data'!D2203&lt;4),'Raw Data'!L2203,IF(AND('Raw Data'!I2203&lt;'Raw Data'!J2203,'Raw Data'!D2203&gt;'Raw Data'!E2203,'Raw Data'!D2203-'Raw Data'!E2203&lt;4),'Raw Data'!K2203,0))</f>
        <v/>
      </c>
      <c r="G2208">
        <f>IF(AND('Raw Data'!J2203&lt;'Raw Data'!I2203, 'Raw Data'!E2203&gt;'Raw Data'!D2203), 'Raw Data'!J2203, 0)</f>
        <v/>
      </c>
      <c r="H2208">
        <f>IF(AND('Raw Data'!J2203&gt;'Raw Data'!I2203, 'Raw Data'!E2203&lt;'Raw Data'!D2203), 'Raw Data'!I2203, 0)</f>
        <v/>
      </c>
      <c r="I2208">
        <f>SUM(J2208:K2208)</f>
        <v/>
      </c>
      <c r="J2208">
        <f>IF(AND('Raw Data'!J2203&gt;'Raw Data'!I2203, 'Raw Data'!E2203&gt;'Raw Data'!D2203), 'Raw Data'!J2203, 0)</f>
        <v/>
      </c>
      <c r="K2208">
        <f>IF(AND('Raw Data'!I2203&gt;'Raw Data'!J2203, 'Raw Data'!D2203&gt;'Raw Data'!E2203), 'Raw Data'!I2203, 0)</f>
        <v/>
      </c>
      <c r="L2208">
        <f>IF('Raw Data'!E2203-'Raw Data'!D2203&gt;3, 'Raw Data'!N2203, 0)</f>
        <v/>
      </c>
      <c r="M2208">
        <f>IF('Raw Data'!D2203-'Raw Data'!E2203&gt;3, 'Raw Data'!M2203, 0)</f>
        <v/>
      </c>
      <c r="N2208">
        <f>IF(ISBLANK('Raw Data'!D2203),0,IF(AND('Raw Data'!E2203&gt;'Raw Data'!D2203,'Raw Data'!E2203-'Raw Data'!D2203&gt;0,'Raw Data'!E2203-'Raw Data'!D2203&lt;4),'Raw Data'!L2203, 0))</f>
        <v/>
      </c>
      <c r="O2208">
        <f>IF(ISBLANK('Raw Data'!D2203),0,IF(AND('Raw Data'!E2203&gt;'Raw Data'!D2203,'Raw Data'!E2203-'Raw Data'!D2203&gt;0,'Raw Data'!D2203-'Raw Data'!E2203&lt;4),'Raw Data'!K2203, 0))</f>
        <v/>
      </c>
      <c r="P2208">
        <f>IF('Raw Data'!E2203-'Raw Data'!D2203&gt;3, 'Raw Data'!N2203, IF('Raw Data'!D2203-'Raw Data'!E2203&gt;3, 'Raw Data'!M2203, 0))</f>
        <v/>
      </c>
      <c r="Q2208">
        <f>IF(ISBLANK('Raw Data'!E2203),0,IF(AND('Raw Data'!E2203-'Raw Data'!D2203&lt;4,'Raw Data'!E2203-'Raw Data'!D2203&gt;0),'Raw Data'!L2203,IF(AND('Raw Data'!D2203&gt;'Raw Data'!E2203,'Raw Data'!D2203-'Raw Data'!E2203&gt;0),'Raw Data'!K2203,0)))</f>
        <v/>
      </c>
      <c r="R2208">
        <f>IF(ISBLANK('Raw Data'!K2203),0,IFERROR(IF(MATCH(SMALL('Raw Data'!K2203:N2203,1),L2208:O2208,0),SMALL('Raw Data'!K2203:N2203,1)),0))</f>
        <v/>
      </c>
      <c r="S2208">
        <f>IF(ISBLANK('Raw Data'!K2203),0,IFERROR(IF(MATCH(SMALL('Raw Data'!K2203:N2203,2),L2208:O2208,0),SMALL('Raw Data'!K2203:N2203,2)),0))</f>
        <v/>
      </c>
      <c r="T2208">
        <f>IF(ISBLANK('Raw Data'!K2203),0,IFERROR(IF(MATCH(SMALL('Raw Data'!K2203:N2203,3),L2208:O2208,0),SMALL('Raw Data'!K2203:N2203,3)),0))</f>
        <v/>
      </c>
      <c r="U2208">
        <f>IF(ISBLANK('Raw Data'!K2203),0,IFERROR(IF(MATCH(SMALL('Raw Data'!K2203:N2203,4),L2208:O2208,0),SMALL('Raw Data'!K2203:N2203,4)),0))</f>
        <v/>
      </c>
      <c r="V2208">
        <f>IF(AND('Raw Data'!D2203&lt;3, 'Raw Data'!E2203&lt;3, 'Raw Data'!A2203&gt;0), 'Raw Data'!AF2203, 0)</f>
        <v/>
      </c>
      <c r="W2208">
        <f>IF(AND('Raw Data'!D2203&lt;4, 'Raw Data'!E2203&lt;4, 'Raw Data'!A2203&gt;0), 'Raw Data'!AI2203, 0)</f>
        <v/>
      </c>
      <c r="X2208">
        <f>IF(AND('Raw Data'!D2203&lt;5, 'Raw Data'!E2203&lt;5, 'Raw Data'!A2203&gt;0), 'Raw Data'!AL2203, 0)</f>
        <v/>
      </c>
      <c r="Y2208">
        <f>IF(AND('Raw Data'!D2203&lt;6, 'Raw Data'!E2203&lt;6, 'Raw Data'!A2203&gt;0), 'Raw Data'!AO2203, 0)</f>
        <v/>
      </c>
      <c r="Z2208">
        <f>IF(ISBLANK('Raw Data'!D2203), 0, IF('Raw Data'!D2203-'Raw Data'!E2203&gt;1, 'Raw Data'!AW2203, 0))</f>
        <v/>
      </c>
      <c r="AA2208">
        <f>IF(ISBLANK('Raw Data'!A2203), 0, IF(ABS('Raw Data'!D2203-'Raw Data'!E2203)&lt;2, 'Raw Data'!AX2203, 0))</f>
        <v/>
      </c>
      <c r="AB2208">
        <f>IF(ISBLANK('Raw Data'!D2203), 0, IF('Raw Data'!E2203-'Raw Data'!D2203&gt;1, 'Raw Data'!AY2203, 0))</f>
        <v/>
      </c>
      <c r="AC2208">
        <f>IF(ISBLANK('Raw Data'!D2203), 0, IF('Raw Data'!D2203-'Raw Data'!E2203&gt;2, 'Raw Data'!AZ2203, 0))</f>
        <v/>
      </c>
      <c r="AD2208">
        <f>IF(ISBLANK('Raw Data'!A2203), 0, IF(ABS('Raw Data'!D2203-'Raw Data'!E2203)&lt;3, 'Raw Data'!BA2203, 0))</f>
        <v/>
      </c>
      <c r="AE2208">
        <f>IF(ISBLANK('Raw Data'!D2203), 0, IF('Raw Data'!E2203-'Raw Data'!D2203&gt;2, 'Raw Data'!BB2203, 0))</f>
        <v/>
      </c>
      <c r="AF2208">
        <f>IF(ISBLANK('Raw Data'!D2203), 0, IF('Raw Data'!D2203-'Raw Data'!E2203&gt;3, 'Raw Data'!BC2203, 0))</f>
        <v/>
      </c>
      <c r="AG2208">
        <f>IF(ISBLANK('Raw Data'!A2203), 0, IF(ABS('Raw Data'!D2203-'Raw Data'!E2203)&lt;4, 'Raw Data'!BD2203, 0))</f>
        <v/>
      </c>
      <c r="AH2208">
        <f>IF(ISBLANK('Raw Data'!D2203), 0, IF('Raw Data'!E2203-'Raw Data'!D2203&gt;3, 'Raw Data'!BE2203, 0))</f>
        <v/>
      </c>
      <c r="AI2208">
        <f>IF(SUM('Raw Data'!D2203:E2203)&gt;'Raw Data'!F2203, 'Raw Data'!G2203, 0)</f>
        <v/>
      </c>
      <c r="AJ2208">
        <f>IF(ISBLANK('Raw Data'!D2203), 0, IF(SUM('Raw Data'!D2203:E2203)&lt;'Raw Data'!F2203, 'Raw Data'!H2203, 0))</f>
        <v/>
      </c>
      <c r="AK2208">
        <f>IF(ISBLANK('Raw Data'!A2203), 0, IF(AND('Raw Data'!D2203&lt;3, 'Raw Data'!E2203&lt;3, 'Raw Data'!F2203&lt;BB$2), 'Raw Data'!AF2203, 0))</f>
        <v/>
      </c>
      <c r="AL2208">
        <f>IF(ISBLANK('Raw Data'!A2203), 0, IF(AND('Raw Data'!D2203&lt;4, 'Raw Data'!E2203&lt;4, 'Raw Data'!F2203&lt;BB$2), 'Raw Data'!AI2203, 0))</f>
        <v/>
      </c>
      <c r="AM2208">
        <f>IF(ISBLANK('Raw Data'!A2203), 0, IF(AND('Raw Data'!D2203&lt;5, 'Raw Data'!E2203&lt;5, 'Raw Data'!F2203&lt;BB$2), 'Raw Data'!AL2203, 0))</f>
        <v/>
      </c>
      <c r="AN2208">
        <f>IF(ISBLANK('Raw Data'!A2203), 0, IF(AND('Raw Data'!D2203&lt;6, 'Raw Data'!E2203&lt;6, 'Raw Data'!F2203&lt;BB$2), 'Raw Data'!AO2203, 0))</f>
        <v/>
      </c>
      <c r="AO2208">
        <f>IF(ISBLANK('Raw Data'!A2203), 0, IF(AND('Raw Data'!I2203&lt;Analysis!$BC$2, 'Raw Data'!D2203-'Raw Data'!E2203&gt;1), 'Raw Data'!AW2203, IF(AND('Raw Data'!J2203&lt;Analysis!$BC$2, 'Raw Data'!E2203-'Raw Data'!D2203&gt;1), 'Raw Data'!AY2203, 0)))</f>
        <v/>
      </c>
      <c r="AP2208">
        <f>IF(ISBLANK('Raw Data'!A2203), 0, IF(AND('Raw Data'!I2203&lt;Analysis!$BC$2, 'Raw Data'!D2203-'Raw Data'!E2203&gt;2), 'Raw Data'!AZ2203, IF(AND('Raw Data'!J2203&lt;Analysis!$BC$2, 'Raw Data'!E2203-'Raw Data'!D2203&gt;2), 'Raw Data'!BB2203, 0)))</f>
        <v/>
      </c>
      <c r="AQ2208">
        <f>IF(ISBLANK('Raw Data'!A2203), 0, IF(AND('Raw Data'!I2203&lt;Analysis!$BC$2, 'Raw Data'!D2203-'Raw Data'!E2203&gt;3), 'Raw Data'!BC2203, IF(AND('Raw Data'!J2203&lt;Analysis!$BC$2, 'Raw Data'!E2203-'Raw Data'!D2203&gt;3), 'Raw Data'!BE2203, 0)))</f>
        <v/>
      </c>
      <c r="AR2208">
        <f>IF('Hidden Analysiss'!D2204=1,IF(ABS('Raw Data'!E2203-'Raw Data'!D2203)&lt;2,'Raw Data'!AX2203,0), 0)</f>
        <v/>
      </c>
      <c r="AS2208">
        <f>IF('Hidden Analysiss'!D2204=1,IF(ABS('Raw Data'!E2203-'Raw Data'!D2203)&lt;3,'Raw Data'!BA2203,0), 0)</f>
        <v/>
      </c>
      <c r="AT2208">
        <f>IF('Hidden Analysiss'!D2204=1,IF(ABS('Raw Data'!E2203-'Raw Data'!D2203)&lt;4,'Raw Data'!BD2203,0), 0)</f>
        <v/>
      </c>
      <c r="AU2208">
        <f>IF(AND('Hidden Analysiss'!E2204=1, ABS('Raw Data'!E2203-'Raw Data'!D2203)&lt;2), 'Raw Data'!AX2203, 0)</f>
        <v/>
      </c>
      <c r="AV2208">
        <f>IF(AND('Hidden Analysiss'!E2204=1, ABS('Raw Data'!E2203-'Raw Data'!D2203)&lt;3), 'Raw Data'!BA2203, 0)</f>
        <v/>
      </c>
      <c r="AW2208">
        <f>IF(AND('Hidden Analysiss'!E2204=1, ABS('Raw Data'!E2203-'Raw Data'!D2203)&lt;3), 'Raw Data'!BD2203, 0)</f>
        <v/>
      </c>
    </row>
    <row r="2209">
      <c r="A2209" s="1">
        <f>'Raw Data'!A2204</f>
        <v/>
      </c>
      <c r="B2209">
        <f>IF('Raw Data'!E2204&gt;'Raw Data'!D2204, 'Raw Data'!J2204, 0)</f>
        <v/>
      </c>
      <c r="C2209">
        <f>IF('Raw Data'!D2204&gt;'Raw Data'!E2204, 'Raw Data'!I2204, 0)</f>
        <v/>
      </c>
      <c r="D2209">
        <f>SUM(G2209:H2209)</f>
        <v/>
      </c>
      <c r="E2209">
        <f>IF(AND('Raw Data'!J2204&lt;'Raw Data'!I2204,'Raw Data'!E2204&gt;'Raw Data'!D2204,'Raw Data'!E2204-'Raw Data'!D2204&gt;3),'Raw Data'!N2204,IF(AND('Raw Data'!I2204&lt;'Raw Data'!J2204,'Raw Data'!D2204&gt;'Raw Data'!E2204,'Raw Data'!D2204-'Raw Data'!E2204&gt;3),'Raw Data'!M2204,0))</f>
        <v/>
      </c>
      <c r="F2209">
        <f>IF(AND('Raw Data'!J2204&lt;'Raw Data'!I2204,'Raw Data'!E2204&gt;'Raw Data'!D2204,'Raw Data'!E2204-'Raw Data'!D2204&lt;4),'Raw Data'!L2204,IF(AND('Raw Data'!I2204&lt;'Raw Data'!J2204,'Raw Data'!D2204&gt;'Raw Data'!E2204,'Raw Data'!D2204-'Raw Data'!E2204&lt;4),'Raw Data'!K2204,0))</f>
        <v/>
      </c>
      <c r="G2209">
        <f>IF(AND('Raw Data'!J2204&lt;'Raw Data'!I2204, 'Raw Data'!E2204&gt;'Raw Data'!D2204), 'Raw Data'!J2204, 0)</f>
        <v/>
      </c>
      <c r="H2209">
        <f>IF(AND('Raw Data'!J2204&gt;'Raw Data'!I2204, 'Raw Data'!E2204&lt;'Raw Data'!D2204), 'Raw Data'!I2204, 0)</f>
        <v/>
      </c>
      <c r="I2209">
        <f>SUM(J2209:K2209)</f>
        <v/>
      </c>
      <c r="J2209">
        <f>IF(AND('Raw Data'!J2204&gt;'Raw Data'!I2204, 'Raw Data'!E2204&gt;'Raw Data'!D2204), 'Raw Data'!J2204, 0)</f>
        <v/>
      </c>
      <c r="K2209">
        <f>IF(AND('Raw Data'!I2204&gt;'Raw Data'!J2204, 'Raw Data'!D2204&gt;'Raw Data'!E2204), 'Raw Data'!I2204, 0)</f>
        <v/>
      </c>
      <c r="L2209">
        <f>IF('Raw Data'!E2204-'Raw Data'!D2204&gt;3, 'Raw Data'!N2204, 0)</f>
        <v/>
      </c>
      <c r="M2209">
        <f>IF('Raw Data'!D2204-'Raw Data'!E2204&gt;3, 'Raw Data'!M2204, 0)</f>
        <v/>
      </c>
      <c r="N2209">
        <f>IF(ISBLANK('Raw Data'!D2204),0,IF(AND('Raw Data'!E2204&gt;'Raw Data'!D2204,'Raw Data'!E2204-'Raw Data'!D2204&gt;0,'Raw Data'!E2204-'Raw Data'!D2204&lt;4),'Raw Data'!L2204, 0))</f>
        <v/>
      </c>
      <c r="O2209">
        <f>IF(ISBLANK('Raw Data'!D2204),0,IF(AND('Raw Data'!E2204&gt;'Raw Data'!D2204,'Raw Data'!E2204-'Raw Data'!D2204&gt;0,'Raw Data'!D2204-'Raw Data'!E2204&lt;4),'Raw Data'!K2204, 0))</f>
        <v/>
      </c>
      <c r="P2209">
        <f>IF('Raw Data'!E2204-'Raw Data'!D2204&gt;3, 'Raw Data'!N2204, IF('Raw Data'!D2204-'Raw Data'!E2204&gt;3, 'Raw Data'!M2204, 0))</f>
        <v/>
      </c>
      <c r="Q2209">
        <f>IF(ISBLANK('Raw Data'!E2204),0,IF(AND('Raw Data'!E2204-'Raw Data'!D2204&lt;4,'Raw Data'!E2204-'Raw Data'!D2204&gt;0),'Raw Data'!L2204,IF(AND('Raw Data'!D2204&gt;'Raw Data'!E2204,'Raw Data'!D2204-'Raw Data'!E2204&gt;0),'Raw Data'!K2204,0)))</f>
        <v/>
      </c>
      <c r="R2209">
        <f>IF(ISBLANK('Raw Data'!K2204),0,IFERROR(IF(MATCH(SMALL('Raw Data'!K2204:N2204,1),L2209:O2209,0),SMALL('Raw Data'!K2204:N2204,1)),0))</f>
        <v/>
      </c>
      <c r="S2209">
        <f>IF(ISBLANK('Raw Data'!K2204),0,IFERROR(IF(MATCH(SMALL('Raw Data'!K2204:N2204,2),L2209:O2209,0),SMALL('Raw Data'!K2204:N2204,2)),0))</f>
        <v/>
      </c>
      <c r="T2209">
        <f>IF(ISBLANK('Raw Data'!K2204),0,IFERROR(IF(MATCH(SMALL('Raw Data'!K2204:N2204,3),L2209:O2209,0),SMALL('Raw Data'!K2204:N2204,3)),0))</f>
        <v/>
      </c>
      <c r="U2209">
        <f>IF(ISBLANK('Raw Data'!K2204),0,IFERROR(IF(MATCH(SMALL('Raw Data'!K2204:N2204,4),L2209:O2209,0),SMALL('Raw Data'!K2204:N2204,4)),0))</f>
        <v/>
      </c>
      <c r="V2209">
        <f>IF(AND('Raw Data'!D2204&lt;3, 'Raw Data'!E2204&lt;3, 'Raw Data'!A2204&gt;0), 'Raw Data'!AF2204, 0)</f>
        <v/>
      </c>
      <c r="W2209">
        <f>IF(AND('Raw Data'!D2204&lt;4, 'Raw Data'!E2204&lt;4, 'Raw Data'!A2204&gt;0), 'Raw Data'!AI2204, 0)</f>
        <v/>
      </c>
      <c r="X2209">
        <f>IF(AND('Raw Data'!D2204&lt;5, 'Raw Data'!E2204&lt;5, 'Raw Data'!A2204&gt;0), 'Raw Data'!AL2204, 0)</f>
        <v/>
      </c>
      <c r="Y2209">
        <f>IF(AND('Raw Data'!D2204&lt;6, 'Raw Data'!E2204&lt;6, 'Raw Data'!A2204&gt;0), 'Raw Data'!AO2204, 0)</f>
        <v/>
      </c>
      <c r="Z2209">
        <f>IF(ISBLANK('Raw Data'!D2204), 0, IF('Raw Data'!D2204-'Raw Data'!E2204&gt;1, 'Raw Data'!AW2204, 0))</f>
        <v/>
      </c>
      <c r="AA2209">
        <f>IF(ISBLANK('Raw Data'!A2204), 0, IF(ABS('Raw Data'!D2204-'Raw Data'!E2204)&lt;2, 'Raw Data'!AX2204, 0))</f>
        <v/>
      </c>
      <c r="AB2209">
        <f>IF(ISBLANK('Raw Data'!D2204), 0, IF('Raw Data'!E2204-'Raw Data'!D2204&gt;1, 'Raw Data'!AY2204, 0))</f>
        <v/>
      </c>
      <c r="AC2209">
        <f>IF(ISBLANK('Raw Data'!D2204), 0, IF('Raw Data'!D2204-'Raw Data'!E2204&gt;2, 'Raw Data'!AZ2204, 0))</f>
        <v/>
      </c>
      <c r="AD2209">
        <f>IF(ISBLANK('Raw Data'!A2204), 0, IF(ABS('Raw Data'!D2204-'Raw Data'!E2204)&lt;3, 'Raw Data'!BA2204, 0))</f>
        <v/>
      </c>
      <c r="AE2209">
        <f>IF(ISBLANK('Raw Data'!D2204), 0, IF('Raw Data'!E2204-'Raw Data'!D2204&gt;2, 'Raw Data'!BB2204, 0))</f>
        <v/>
      </c>
      <c r="AF2209">
        <f>IF(ISBLANK('Raw Data'!D2204), 0, IF('Raw Data'!D2204-'Raw Data'!E2204&gt;3, 'Raw Data'!BC2204, 0))</f>
        <v/>
      </c>
      <c r="AG2209">
        <f>IF(ISBLANK('Raw Data'!A2204), 0, IF(ABS('Raw Data'!D2204-'Raw Data'!E2204)&lt;4, 'Raw Data'!BD2204, 0))</f>
        <v/>
      </c>
      <c r="AH2209">
        <f>IF(ISBLANK('Raw Data'!D2204), 0, IF('Raw Data'!E2204-'Raw Data'!D2204&gt;3, 'Raw Data'!BE2204, 0))</f>
        <v/>
      </c>
      <c r="AI2209">
        <f>IF(SUM('Raw Data'!D2204:E2204)&gt;'Raw Data'!F2204, 'Raw Data'!G2204, 0)</f>
        <v/>
      </c>
      <c r="AJ2209">
        <f>IF(ISBLANK('Raw Data'!D2204), 0, IF(SUM('Raw Data'!D2204:E2204)&lt;'Raw Data'!F2204, 'Raw Data'!H2204, 0))</f>
        <v/>
      </c>
      <c r="AK2209">
        <f>IF(ISBLANK('Raw Data'!A2204), 0, IF(AND('Raw Data'!D2204&lt;3, 'Raw Data'!E2204&lt;3, 'Raw Data'!F2204&lt;BB$2), 'Raw Data'!AF2204, 0))</f>
        <v/>
      </c>
      <c r="AL2209">
        <f>IF(ISBLANK('Raw Data'!A2204), 0, IF(AND('Raw Data'!D2204&lt;4, 'Raw Data'!E2204&lt;4, 'Raw Data'!F2204&lt;BB$2), 'Raw Data'!AI2204, 0))</f>
        <v/>
      </c>
      <c r="AM2209">
        <f>IF(ISBLANK('Raw Data'!A2204), 0, IF(AND('Raw Data'!D2204&lt;5, 'Raw Data'!E2204&lt;5, 'Raw Data'!F2204&lt;BB$2), 'Raw Data'!AL2204, 0))</f>
        <v/>
      </c>
      <c r="AN2209">
        <f>IF(ISBLANK('Raw Data'!A2204), 0, IF(AND('Raw Data'!D2204&lt;6, 'Raw Data'!E2204&lt;6, 'Raw Data'!F2204&lt;BB$2), 'Raw Data'!AO2204, 0))</f>
        <v/>
      </c>
      <c r="AO2209">
        <f>IF(ISBLANK('Raw Data'!A2204), 0, IF(AND('Raw Data'!I2204&lt;Analysis!$BC$2, 'Raw Data'!D2204-'Raw Data'!E2204&gt;1), 'Raw Data'!AW2204, IF(AND('Raw Data'!J2204&lt;Analysis!$BC$2, 'Raw Data'!E2204-'Raw Data'!D2204&gt;1), 'Raw Data'!AY2204, 0)))</f>
        <v/>
      </c>
      <c r="AP2209">
        <f>IF(ISBLANK('Raw Data'!A2204), 0, IF(AND('Raw Data'!I2204&lt;Analysis!$BC$2, 'Raw Data'!D2204-'Raw Data'!E2204&gt;2), 'Raw Data'!AZ2204, IF(AND('Raw Data'!J2204&lt;Analysis!$BC$2, 'Raw Data'!E2204-'Raw Data'!D2204&gt;2), 'Raw Data'!BB2204, 0)))</f>
        <v/>
      </c>
      <c r="AQ2209">
        <f>IF(ISBLANK('Raw Data'!A2204), 0, IF(AND('Raw Data'!I2204&lt;Analysis!$BC$2, 'Raw Data'!D2204-'Raw Data'!E2204&gt;3), 'Raw Data'!BC2204, IF(AND('Raw Data'!J2204&lt;Analysis!$BC$2, 'Raw Data'!E2204-'Raw Data'!D2204&gt;3), 'Raw Data'!BE2204, 0)))</f>
        <v/>
      </c>
      <c r="AR2209">
        <f>IF('Hidden Analysiss'!D2205=1,IF(ABS('Raw Data'!E2204-'Raw Data'!D2204)&lt;2,'Raw Data'!AX2204,0), 0)</f>
        <v/>
      </c>
      <c r="AS2209">
        <f>IF('Hidden Analysiss'!D2205=1,IF(ABS('Raw Data'!E2204-'Raw Data'!D2204)&lt;3,'Raw Data'!BA2204,0), 0)</f>
        <v/>
      </c>
      <c r="AT2209">
        <f>IF('Hidden Analysiss'!D2205=1,IF(ABS('Raw Data'!E2204-'Raw Data'!D2204)&lt;4,'Raw Data'!BD2204,0), 0)</f>
        <v/>
      </c>
      <c r="AU2209">
        <f>IF(AND('Hidden Analysiss'!E2205=1, ABS('Raw Data'!E2204-'Raw Data'!D2204)&lt;2), 'Raw Data'!AX2204, 0)</f>
        <v/>
      </c>
      <c r="AV2209">
        <f>IF(AND('Hidden Analysiss'!E2205=1, ABS('Raw Data'!E2204-'Raw Data'!D2204)&lt;3), 'Raw Data'!BA2204, 0)</f>
        <v/>
      </c>
      <c r="AW2209">
        <f>IF(AND('Hidden Analysiss'!E2205=1, ABS('Raw Data'!E2204-'Raw Data'!D2204)&lt;3), 'Raw Data'!BD2204, 0)</f>
        <v/>
      </c>
    </row>
    <row r="2210">
      <c r="A2210" s="1">
        <f>'Raw Data'!A2205</f>
        <v/>
      </c>
      <c r="B2210">
        <f>IF('Raw Data'!E2205&gt;'Raw Data'!D2205, 'Raw Data'!J2205, 0)</f>
        <v/>
      </c>
      <c r="C2210">
        <f>IF('Raw Data'!D2205&gt;'Raw Data'!E2205, 'Raw Data'!I2205, 0)</f>
        <v/>
      </c>
      <c r="D2210">
        <f>SUM(G2210:H2210)</f>
        <v/>
      </c>
      <c r="E2210">
        <f>IF(AND('Raw Data'!J2205&lt;'Raw Data'!I2205,'Raw Data'!E2205&gt;'Raw Data'!D2205,'Raw Data'!E2205-'Raw Data'!D2205&gt;3),'Raw Data'!N2205,IF(AND('Raw Data'!I2205&lt;'Raw Data'!J2205,'Raw Data'!D2205&gt;'Raw Data'!E2205,'Raw Data'!D2205-'Raw Data'!E2205&gt;3),'Raw Data'!M2205,0))</f>
        <v/>
      </c>
      <c r="F2210">
        <f>IF(AND('Raw Data'!J2205&lt;'Raw Data'!I2205,'Raw Data'!E2205&gt;'Raw Data'!D2205,'Raw Data'!E2205-'Raw Data'!D2205&lt;4),'Raw Data'!L2205,IF(AND('Raw Data'!I2205&lt;'Raw Data'!J2205,'Raw Data'!D2205&gt;'Raw Data'!E2205,'Raw Data'!D2205-'Raw Data'!E2205&lt;4),'Raw Data'!K2205,0))</f>
        <v/>
      </c>
      <c r="G2210">
        <f>IF(AND('Raw Data'!J2205&lt;'Raw Data'!I2205, 'Raw Data'!E2205&gt;'Raw Data'!D2205), 'Raw Data'!J2205, 0)</f>
        <v/>
      </c>
      <c r="H2210">
        <f>IF(AND('Raw Data'!J2205&gt;'Raw Data'!I2205, 'Raw Data'!E2205&lt;'Raw Data'!D2205), 'Raw Data'!I2205, 0)</f>
        <v/>
      </c>
      <c r="I2210">
        <f>SUM(J2210:K2210)</f>
        <v/>
      </c>
      <c r="J2210">
        <f>IF(AND('Raw Data'!J2205&gt;'Raw Data'!I2205, 'Raw Data'!E2205&gt;'Raw Data'!D2205), 'Raw Data'!J2205, 0)</f>
        <v/>
      </c>
      <c r="K2210">
        <f>IF(AND('Raw Data'!I2205&gt;'Raw Data'!J2205, 'Raw Data'!D2205&gt;'Raw Data'!E2205), 'Raw Data'!I2205, 0)</f>
        <v/>
      </c>
      <c r="L2210">
        <f>IF('Raw Data'!E2205-'Raw Data'!D2205&gt;3, 'Raw Data'!N2205, 0)</f>
        <v/>
      </c>
      <c r="M2210">
        <f>IF('Raw Data'!D2205-'Raw Data'!E2205&gt;3, 'Raw Data'!M2205, 0)</f>
        <v/>
      </c>
      <c r="N2210">
        <f>IF(ISBLANK('Raw Data'!D2205),0,IF(AND('Raw Data'!E2205&gt;'Raw Data'!D2205,'Raw Data'!E2205-'Raw Data'!D2205&gt;0,'Raw Data'!E2205-'Raw Data'!D2205&lt;4),'Raw Data'!L2205, 0))</f>
        <v/>
      </c>
      <c r="O2210">
        <f>IF(ISBLANK('Raw Data'!D2205),0,IF(AND('Raw Data'!E2205&gt;'Raw Data'!D2205,'Raw Data'!E2205-'Raw Data'!D2205&gt;0,'Raw Data'!D2205-'Raw Data'!E2205&lt;4),'Raw Data'!K2205, 0))</f>
        <v/>
      </c>
      <c r="P2210">
        <f>IF('Raw Data'!E2205-'Raw Data'!D2205&gt;3, 'Raw Data'!N2205, IF('Raw Data'!D2205-'Raw Data'!E2205&gt;3, 'Raw Data'!M2205, 0))</f>
        <v/>
      </c>
      <c r="Q2210">
        <f>IF(ISBLANK('Raw Data'!E2205),0,IF(AND('Raw Data'!E2205-'Raw Data'!D2205&lt;4,'Raw Data'!E2205-'Raw Data'!D2205&gt;0),'Raw Data'!L2205,IF(AND('Raw Data'!D2205&gt;'Raw Data'!E2205,'Raw Data'!D2205-'Raw Data'!E2205&gt;0),'Raw Data'!K2205,0)))</f>
        <v/>
      </c>
      <c r="R2210">
        <f>IF(ISBLANK('Raw Data'!K2205),0,IFERROR(IF(MATCH(SMALL('Raw Data'!K2205:N2205,1),L2210:O2210,0),SMALL('Raw Data'!K2205:N2205,1)),0))</f>
        <v/>
      </c>
      <c r="S2210">
        <f>IF(ISBLANK('Raw Data'!K2205),0,IFERROR(IF(MATCH(SMALL('Raw Data'!K2205:N2205,2),L2210:O2210,0),SMALL('Raw Data'!K2205:N2205,2)),0))</f>
        <v/>
      </c>
      <c r="T2210">
        <f>IF(ISBLANK('Raw Data'!K2205),0,IFERROR(IF(MATCH(SMALL('Raw Data'!K2205:N2205,3),L2210:O2210,0),SMALL('Raw Data'!K2205:N2205,3)),0))</f>
        <v/>
      </c>
      <c r="U2210">
        <f>IF(ISBLANK('Raw Data'!K2205),0,IFERROR(IF(MATCH(SMALL('Raw Data'!K2205:N2205,4),L2210:O2210,0),SMALL('Raw Data'!K2205:N2205,4)),0))</f>
        <v/>
      </c>
      <c r="V2210">
        <f>IF(AND('Raw Data'!D2205&lt;3, 'Raw Data'!E2205&lt;3, 'Raw Data'!A2205&gt;0), 'Raw Data'!AF2205, 0)</f>
        <v/>
      </c>
      <c r="W2210">
        <f>IF(AND('Raw Data'!D2205&lt;4, 'Raw Data'!E2205&lt;4, 'Raw Data'!A2205&gt;0), 'Raw Data'!AI2205, 0)</f>
        <v/>
      </c>
      <c r="X2210">
        <f>IF(AND('Raw Data'!D2205&lt;5, 'Raw Data'!E2205&lt;5, 'Raw Data'!A2205&gt;0), 'Raw Data'!AL2205, 0)</f>
        <v/>
      </c>
      <c r="Y2210">
        <f>IF(AND('Raw Data'!D2205&lt;6, 'Raw Data'!E2205&lt;6, 'Raw Data'!A2205&gt;0), 'Raw Data'!AO2205, 0)</f>
        <v/>
      </c>
      <c r="Z2210">
        <f>IF(ISBLANK('Raw Data'!D2205), 0, IF('Raw Data'!D2205-'Raw Data'!E2205&gt;1, 'Raw Data'!AW2205, 0))</f>
        <v/>
      </c>
      <c r="AA2210">
        <f>IF(ISBLANK('Raw Data'!A2205), 0, IF(ABS('Raw Data'!D2205-'Raw Data'!E2205)&lt;2, 'Raw Data'!AX2205, 0))</f>
        <v/>
      </c>
      <c r="AB2210">
        <f>IF(ISBLANK('Raw Data'!D2205), 0, IF('Raw Data'!E2205-'Raw Data'!D2205&gt;1, 'Raw Data'!AY2205, 0))</f>
        <v/>
      </c>
      <c r="AC2210">
        <f>IF(ISBLANK('Raw Data'!D2205), 0, IF('Raw Data'!D2205-'Raw Data'!E2205&gt;2, 'Raw Data'!AZ2205, 0))</f>
        <v/>
      </c>
      <c r="AD2210">
        <f>IF(ISBLANK('Raw Data'!A2205), 0, IF(ABS('Raw Data'!D2205-'Raw Data'!E2205)&lt;3, 'Raw Data'!BA2205, 0))</f>
        <v/>
      </c>
      <c r="AE2210">
        <f>IF(ISBLANK('Raw Data'!D2205), 0, IF('Raw Data'!E2205-'Raw Data'!D2205&gt;2, 'Raw Data'!BB2205, 0))</f>
        <v/>
      </c>
      <c r="AF2210">
        <f>IF(ISBLANK('Raw Data'!D2205), 0, IF('Raw Data'!D2205-'Raw Data'!E2205&gt;3, 'Raw Data'!BC2205, 0))</f>
        <v/>
      </c>
      <c r="AG2210">
        <f>IF(ISBLANK('Raw Data'!A2205), 0, IF(ABS('Raw Data'!D2205-'Raw Data'!E2205)&lt;4, 'Raw Data'!BD2205, 0))</f>
        <v/>
      </c>
      <c r="AH2210">
        <f>IF(ISBLANK('Raw Data'!D2205), 0, IF('Raw Data'!E2205-'Raw Data'!D2205&gt;3, 'Raw Data'!BE2205, 0))</f>
        <v/>
      </c>
      <c r="AI2210">
        <f>IF(SUM('Raw Data'!D2205:E2205)&gt;'Raw Data'!F2205, 'Raw Data'!G2205, 0)</f>
        <v/>
      </c>
      <c r="AJ2210">
        <f>IF(ISBLANK('Raw Data'!D2205), 0, IF(SUM('Raw Data'!D2205:E2205)&lt;'Raw Data'!F2205, 'Raw Data'!H2205, 0))</f>
        <v/>
      </c>
      <c r="AK2210">
        <f>IF(ISBLANK('Raw Data'!A2205), 0, IF(AND('Raw Data'!D2205&lt;3, 'Raw Data'!E2205&lt;3, 'Raw Data'!F2205&lt;BB$2), 'Raw Data'!AF2205, 0))</f>
        <v/>
      </c>
      <c r="AL2210">
        <f>IF(ISBLANK('Raw Data'!A2205), 0, IF(AND('Raw Data'!D2205&lt;4, 'Raw Data'!E2205&lt;4, 'Raw Data'!F2205&lt;BB$2), 'Raw Data'!AI2205, 0))</f>
        <v/>
      </c>
      <c r="AM2210">
        <f>IF(ISBLANK('Raw Data'!A2205), 0, IF(AND('Raw Data'!D2205&lt;5, 'Raw Data'!E2205&lt;5, 'Raw Data'!F2205&lt;BB$2), 'Raw Data'!AL2205, 0))</f>
        <v/>
      </c>
      <c r="AN2210">
        <f>IF(ISBLANK('Raw Data'!A2205), 0, IF(AND('Raw Data'!D2205&lt;6, 'Raw Data'!E2205&lt;6, 'Raw Data'!F2205&lt;BB$2), 'Raw Data'!AO2205, 0))</f>
        <v/>
      </c>
      <c r="AO2210">
        <f>IF(ISBLANK('Raw Data'!A2205), 0, IF(AND('Raw Data'!I2205&lt;Analysis!$BC$2, 'Raw Data'!D2205-'Raw Data'!E2205&gt;1), 'Raw Data'!AW2205, IF(AND('Raw Data'!J2205&lt;Analysis!$BC$2, 'Raw Data'!E2205-'Raw Data'!D2205&gt;1), 'Raw Data'!AY2205, 0)))</f>
        <v/>
      </c>
      <c r="AP2210">
        <f>IF(ISBLANK('Raw Data'!A2205), 0, IF(AND('Raw Data'!I2205&lt;Analysis!$BC$2, 'Raw Data'!D2205-'Raw Data'!E2205&gt;2), 'Raw Data'!AZ2205, IF(AND('Raw Data'!J2205&lt;Analysis!$BC$2, 'Raw Data'!E2205-'Raw Data'!D2205&gt;2), 'Raw Data'!BB2205, 0)))</f>
        <v/>
      </c>
      <c r="AQ2210">
        <f>IF(ISBLANK('Raw Data'!A2205), 0, IF(AND('Raw Data'!I2205&lt;Analysis!$BC$2, 'Raw Data'!D2205-'Raw Data'!E2205&gt;3), 'Raw Data'!BC2205, IF(AND('Raw Data'!J2205&lt;Analysis!$BC$2, 'Raw Data'!E2205-'Raw Data'!D2205&gt;3), 'Raw Data'!BE2205, 0)))</f>
        <v/>
      </c>
      <c r="AR2210">
        <f>IF('Hidden Analysiss'!D2206=1,IF(ABS('Raw Data'!E2205-'Raw Data'!D2205)&lt;2,'Raw Data'!AX2205,0), 0)</f>
        <v/>
      </c>
      <c r="AS2210">
        <f>IF('Hidden Analysiss'!D2206=1,IF(ABS('Raw Data'!E2205-'Raw Data'!D2205)&lt;3,'Raw Data'!BA2205,0), 0)</f>
        <v/>
      </c>
      <c r="AT2210">
        <f>IF('Hidden Analysiss'!D2206=1,IF(ABS('Raw Data'!E2205-'Raw Data'!D2205)&lt;4,'Raw Data'!BD2205,0), 0)</f>
        <v/>
      </c>
      <c r="AU2210">
        <f>IF(AND('Hidden Analysiss'!E2206=1, ABS('Raw Data'!E2205-'Raw Data'!D2205)&lt;2), 'Raw Data'!AX2205, 0)</f>
        <v/>
      </c>
      <c r="AV2210">
        <f>IF(AND('Hidden Analysiss'!E2206=1, ABS('Raw Data'!E2205-'Raw Data'!D2205)&lt;3), 'Raw Data'!BA2205, 0)</f>
        <v/>
      </c>
      <c r="AW2210">
        <f>IF(AND('Hidden Analysiss'!E2206=1, ABS('Raw Data'!E2205-'Raw Data'!D2205)&lt;3), 'Raw Data'!BD2205, 0)</f>
        <v/>
      </c>
    </row>
    <row r="2211">
      <c r="A2211" s="1">
        <f>'Raw Data'!A2206</f>
        <v/>
      </c>
      <c r="B2211">
        <f>IF('Raw Data'!E2206&gt;'Raw Data'!D2206, 'Raw Data'!J2206, 0)</f>
        <v/>
      </c>
      <c r="C2211">
        <f>IF('Raw Data'!D2206&gt;'Raw Data'!E2206, 'Raw Data'!I2206, 0)</f>
        <v/>
      </c>
      <c r="D2211">
        <f>SUM(G2211:H2211)</f>
        <v/>
      </c>
      <c r="E2211">
        <f>IF(AND('Raw Data'!J2206&lt;'Raw Data'!I2206,'Raw Data'!E2206&gt;'Raw Data'!D2206,'Raw Data'!E2206-'Raw Data'!D2206&gt;3),'Raw Data'!N2206,IF(AND('Raw Data'!I2206&lt;'Raw Data'!J2206,'Raw Data'!D2206&gt;'Raw Data'!E2206,'Raw Data'!D2206-'Raw Data'!E2206&gt;3),'Raw Data'!M2206,0))</f>
        <v/>
      </c>
      <c r="F2211">
        <f>IF(AND('Raw Data'!J2206&lt;'Raw Data'!I2206,'Raw Data'!E2206&gt;'Raw Data'!D2206,'Raw Data'!E2206-'Raw Data'!D2206&lt;4),'Raw Data'!L2206,IF(AND('Raw Data'!I2206&lt;'Raw Data'!J2206,'Raw Data'!D2206&gt;'Raw Data'!E2206,'Raw Data'!D2206-'Raw Data'!E2206&lt;4),'Raw Data'!K2206,0))</f>
        <v/>
      </c>
      <c r="G2211">
        <f>IF(AND('Raw Data'!J2206&lt;'Raw Data'!I2206, 'Raw Data'!E2206&gt;'Raw Data'!D2206), 'Raw Data'!J2206, 0)</f>
        <v/>
      </c>
      <c r="H2211">
        <f>IF(AND('Raw Data'!J2206&gt;'Raw Data'!I2206, 'Raw Data'!E2206&lt;'Raw Data'!D2206), 'Raw Data'!I2206, 0)</f>
        <v/>
      </c>
      <c r="I2211">
        <f>SUM(J2211:K2211)</f>
        <v/>
      </c>
      <c r="J2211">
        <f>IF(AND('Raw Data'!J2206&gt;'Raw Data'!I2206, 'Raw Data'!E2206&gt;'Raw Data'!D2206), 'Raw Data'!J2206, 0)</f>
        <v/>
      </c>
      <c r="K2211">
        <f>IF(AND('Raw Data'!I2206&gt;'Raw Data'!J2206, 'Raw Data'!D2206&gt;'Raw Data'!E2206), 'Raw Data'!I2206, 0)</f>
        <v/>
      </c>
      <c r="L2211">
        <f>IF('Raw Data'!E2206-'Raw Data'!D2206&gt;3, 'Raw Data'!N2206, 0)</f>
        <v/>
      </c>
      <c r="M2211">
        <f>IF('Raw Data'!D2206-'Raw Data'!E2206&gt;3, 'Raw Data'!M2206, 0)</f>
        <v/>
      </c>
      <c r="N2211">
        <f>IF(ISBLANK('Raw Data'!D2206),0,IF(AND('Raw Data'!E2206&gt;'Raw Data'!D2206,'Raw Data'!E2206-'Raw Data'!D2206&gt;0,'Raw Data'!E2206-'Raw Data'!D2206&lt;4),'Raw Data'!L2206, 0))</f>
        <v/>
      </c>
      <c r="O2211">
        <f>IF(ISBLANK('Raw Data'!D2206),0,IF(AND('Raw Data'!E2206&gt;'Raw Data'!D2206,'Raw Data'!E2206-'Raw Data'!D2206&gt;0,'Raw Data'!D2206-'Raw Data'!E2206&lt;4),'Raw Data'!K2206, 0))</f>
        <v/>
      </c>
      <c r="P2211">
        <f>IF('Raw Data'!E2206-'Raw Data'!D2206&gt;3, 'Raw Data'!N2206, IF('Raw Data'!D2206-'Raw Data'!E2206&gt;3, 'Raw Data'!M2206, 0))</f>
        <v/>
      </c>
      <c r="Q2211">
        <f>IF(ISBLANK('Raw Data'!E2206),0,IF(AND('Raw Data'!E2206-'Raw Data'!D2206&lt;4,'Raw Data'!E2206-'Raw Data'!D2206&gt;0),'Raw Data'!L2206,IF(AND('Raw Data'!D2206&gt;'Raw Data'!E2206,'Raw Data'!D2206-'Raw Data'!E2206&gt;0),'Raw Data'!K2206,0)))</f>
        <v/>
      </c>
      <c r="R2211">
        <f>IF(ISBLANK('Raw Data'!K2206),0,IFERROR(IF(MATCH(SMALL('Raw Data'!K2206:N2206,1),L2211:O2211,0),SMALL('Raw Data'!K2206:N2206,1)),0))</f>
        <v/>
      </c>
      <c r="S2211">
        <f>IF(ISBLANK('Raw Data'!K2206),0,IFERROR(IF(MATCH(SMALL('Raw Data'!K2206:N2206,2),L2211:O2211,0),SMALL('Raw Data'!K2206:N2206,2)),0))</f>
        <v/>
      </c>
      <c r="T2211">
        <f>IF(ISBLANK('Raw Data'!K2206),0,IFERROR(IF(MATCH(SMALL('Raw Data'!K2206:N2206,3),L2211:O2211,0),SMALL('Raw Data'!K2206:N2206,3)),0))</f>
        <v/>
      </c>
      <c r="U2211">
        <f>IF(ISBLANK('Raw Data'!K2206),0,IFERROR(IF(MATCH(SMALL('Raw Data'!K2206:N2206,4),L2211:O2211,0),SMALL('Raw Data'!K2206:N2206,4)),0))</f>
        <v/>
      </c>
      <c r="V2211">
        <f>IF(AND('Raw Data'!D2206&lt;3, 'Raw Data'!E2206&lt;3, 'Raw Data'!A2206&gt;0), 'Raw Data'!AF2206, 0)</f>
        <v/>
      </c>
      <c r="W2211">
        <f>IF(AND('Raw Data'!D2206&lt;4, 'Raw Data'!E2206&lt;4, 'Raw Data'!A2206&gt;0), 'Raw Data'!AI2206, 0)</f>
        <v/>
      </c>
      <c r="X2211">
        <f>IF(AND('Raw Data'!D2206&lt;5, 'Raw Data'!E2206&lt;5, 'Raw Data'!A2206&gt;0), 'Raw Data'!AL2206, 0)</f>
        <v/>
      </c>
      <c r="Y2211">
        <f>IF(AND('Raw Data'!D2206&lt;6, 'Raw Data'!E2206&lt;6, 'Raw Data'!A2206&gt;0), 'Raw Data'!AO2206, 0)</f>
        <v/>
      </c>
      <c r="Z2211">
        <f>IF(ISBLANK('Raw Data'!D2206), 0, IF('Raw Data'!D2206-'Raw Data'!E2206&gt;1, 'Raw Data'!AW2206, 0))</f>
        <v/>
      </c>
      <c r="AA2211">
        <f>IF(ISBLANK('Raw Data'!A2206), 0, IF(ABS('Raw Data'!D2206-'Raw Data'!E2206)&lt;2, 'Raw Data'!AX2206, 0))</f>
        <v/>
      </c>
      <c r="AB2211">
        <f>IF(ISBLANK('Raw Data'!D2206), 0, IF('Raw Data'!E2206-'Raw Data'!D2206&gt;1, 'Raw Data'!AY2206, 0))</f>
        <v/>
      </c>
      <c r="AC2211">
        <f>IF(ISBLANK('Raw Data'!D2206), 0, IF('Raw Data'!D2206-'Raw Data'!E2206&gt;2, 'Raw Data'!AZ2206, 0))</f>
        <v/>
      </c>
      <c r="AD2211">
        <f>IF(ISBLANK('Raw Data'!A2206), 0, IF(ABS('Raw Data'!D2206-'Raw Data'!E2206)&lt;3, 'Raw Data'!BA2206, 0))</f>
        <v/>
      </c>
      <c r="AE2211">
        <f>IF(ISBLANK('Raw Data'!D2206), 0, IF('Raw Data'!E2206-'Raw Data'!D2206&gt;2, 'Raw Data'!BB2206, 0))</f>
        <v/>
      </c>
      <c r="AF2211">
        <f>IF(ISBLANK('Raw Data'!D2206), 0, IF('Raw Data'!D2206-'Raw Data'!E2206&gt;3, 'Raw Data'!BC2206, 0))</f>
        <v/>
      </c>
      <c r="AG2211">
        <f>IF(ISBLANK('Raw Data'!A2206), 0, IF(ABS('Raw Data'!D2206-'Raw Data'!E2206)&lt;4, 'Raw Data'!BD2206, 0))</f>
        <v/>
      </c>
      <c r="AH2211">
        <f>IF(ISBLANK('Raw Data'!D2206), 0, IF('Raw Data'!E2206-'Raw Data'!D2206&gt;3, 'Raw Data'!BE2206, 0))</f>
        <v/>
      </c>
      <c r="AI2211">
        <f>IF(SUM('Raw Data'!D2206:E2206)&gt;'Raw Data'!F2206, 'Raw Data'!G2206, 0)</f>
        <v/>
      </c>
      <c r="AJ2211">
        <f>IF(ISBLANK('Raw Data'!D2206), 0, IF(SUM('Raw Data'!D2206:E2206)&lt;'Raw Data'!F2206, 'Raw Data'!H2206, 0))</f>
        <v/>
      </c>
      <c r="AK2211">
        <f>IF(ISBLANK('Raw Data'!A2206), 0, IF(AND('Raw Data'!D2206&lt;3, 'Raw Data'!E2206&lt;3, 'Raw Data'!F2206&lt;BB$2), 'Raw Data'!AF2206, 0))</f>
        <v/>
      </c>
      <c r="AL2211">
        <f>IF(ISBLANK('Raw Data'!A2206), 0, IF(AND('Raw Data'!D2206&lt;4, 'Raw Data'!E2206&lt;4, 'Raw Data'!F2206&lt;BB$2), 'Raw Data'!AI2206, 0))</f>
        <v/>
      </c>
      <c r="AM2211">
        <f>IF(ISBLANK('Raw Data'!A2206), 0, IF(AND('Raw Data'!D2206&lt;5, 'Raw Data'!E2206&lt;5, 'Raw Data'!F2206&lt;BB$2), 'Raw Data'!AL2206, 0))</f>
        <v/>
      </c>
      <c r="AN2211">
        <f>IF(ISBLANK('Raw Data'!A2206), 0, IF(AND('Raw Data'!D2206&lt;6, 'Raw Data'!E2206&lt;6, 'Raw Data'!F2206&lt;BB$2), 'Raw Data'!AO2206, 0))</f>
        <v/>
      </c>
      <c r="AO2211">
        <f>IF(ISBLANK('Raw Data'!A2206), 0, IF(AND('Raw Data'!I2206&lt;Analysis!$BC$2, 'Raw Data'!D2206-'Raw Data'!E2206&gt;1), 'Raw Data'!AW2206, IF(AND('Raw Data'!J2206&lt;Analysis!$BC$2, 'Raw Data'!E2206-'Raw Data'!D2206&gt;1), 'Raw Data'!AY2206, 0)))</f>
        <v/>
      </c>
      <c r="AP2211">
        <f>IF(ISBLANK('Raw Data'!A2206), 0, IF(AND('Raw Data'!I2206&lt;Analysis!$BC$2, 'Raw Data'!D2206-'Raw Data'!E2206&gt;2), 'Raw Data'!AZ2206, IF(AND('Raw Data'!J2206&lt;Analysis!$BC$2, 'Raw Data'!E2206-'Raw Data'!D2206&gt;2), 'Raw Data'!BB2206, 0)))</f>
        <v/>
      </c>
      <c r="AQ2211">
        <f>IF(ISBLANK('Raw Data'!A2206), 0, IF(AND('Raw Data'!I2206&lt;Analysis!$BC$2, 'Raw Data'!D2206-'Raw Data'!E2206&gt;3), 'Raw Data'!BC2206, IF(AND('Raw Data'!J2206&lt;Analysis!$BC$2, 'Raw Data'!E2206-'Raw Data'!D2206&gt;3), 'Raw Data'!BE2206, 0)))</f>
        <v/>
      </c>
      <c r="AR2211">
        <f>IF('Hidden Analysiss'!D2207=1,IF(ABS('Raw Data'!E2206-'Raw Data'!D2206)&lt;2,'Raw Data'!AX2206,0), 0)</f>
        <v/>
      </c>
      <c r="AS2211">
        <f>IF('Hidden Analysiss'!D2207=1,IF(ABS('Raw Data'!E2206-'Raw Data'!D2206)&lt;3,'Raw Data'!BA2206,0), 0)</f>
        <v/>
      </c>
      <c r="AT2211">
        <f>IF('Hidden Analysiss'!D2207=1,IF(ABS('Raw Data'!E2206-'Raw Data'!D2206)&lt;4,'Raw Data'!BD2206,0), 0)</f>
        <v/>
      </c>
      <c r="AU2211">
        <f>IF(AND('Hidden Analysiss'!E2207=1, ABS('Raw Data'!E2206-'Raw Data'!D2206)&lt;2), 'Raw Data'!AX2206, 0)</f>
        <v/>
      </c>
      <c r="AV2211">
        <f>IF(AND('Hidden Analysiss'!E2207=1, ABS('Raw Data'!E2206-'Raw Data'!D2206)&lt;3), 'Raw Data'!BA2206, 0)</f>
        <v/>
      </c>
      <c r="AW2211">
        <f>IF(AND('Hidden Analysiss'!E2207=1, ABS('Raw Data'!E2206-'Raw Data'!D2206)&lt;3), 'Raw Data'!BD2206, 0)</f>
        <v/>
      </c>
    </row>
    <row r="2212">
      <c r="A2212" s="1">
        <f>'Raw Data'!A2207</f>
        <v/>
      </c>
      <c r="B2212">
        <f>IF('Raw Data'!E2207&gt;'Raw Data'!D2207, 'Raw Data'!J2207, 0)</f>
        <v/>
      </c>
      <c r="C2212">
        <f>IF('Raw Data'!D2207&gt;'Raw Data'!E2207, 'Raw Data'!I2207, 0)</f>
        <v/>
      </c>
      <c r="D2212">
        <f>SUM(G2212:H2212)</f>
        <v/>
      </c>
      <c r="E2212">
        <f>IF(AND('Raw Data'!J2207&lt;'Raw Data'!I2207,'Raw Data'!E2207&gt;'Raw Data'!D2207,'Raw Data'!E2207-'Raw Data'!D2207&gt;3),'Raw Data'!N2207,IF(AND('Raw Data'!I2207&lt;'Raw Data'!J2207,'Raw Data'!D2207&gt;'Raw Data'!E2207,'Raw Data'!D2207-'Raw Data'!E2207&gt;3),'Raw Data'!M2207,0))</f>
        <v/>
      </c>
      <c r="F2212">
        <f>IF(AND('Raw Data'!J2207&lt;'Raw Data'!I2207,'Raw Data'!E2207&gt;'Raw Data'!D2207,'Raw Data'!E2207-'Raw Data'!D2207&lt;4),'Raw Data'!L2207,IF(AND('Raw Data'!I2207&lt;'Raw Data'!J2207,'Raw Data'!D2207&gt;'Raw Data'!E2207,'Raw Data'!D2207-'Raw Data'!E2207&lt;4),'Raw Data'!K2207,0))</f>
        <v/>
      </c>
      <c r="G2212">
        <f>IF(AND('Raw Data'!J2207&lt;'Raw Data'!I2207, 'Raw Data'!E2207&gt;'Raw Data'!D2207), 'Raw Data'!J2207, 0)</f>
        <v/>
      </c>
      <c r="H2212">
        <f>IF(AND('Raw Data'!J2207&gt;'Raw Data'!I2207, 'Raw Data'!E2207&lt;'Raw Data'!D2207), 'Raw Data'!I2207, 0)</f>
        <v/>
      </c>
      <c r="I2212">
        <f>SUM(J2212:K2212)</f>
        <v/>
      </c>
      <c r="J2212">
        <f>IF(AND('Raw Data'!J2207&gt;'Raw Data'!I2207, 'Raw Data'!E2207&gt;'Raw Data'!D2207), 'Raw Data'!J2207, 0)</f>
        <v/>
      </c>
      <c r="K2212">
        <f>IF(AND('Raw Data'!I2207&gt;'Raw Data'!J2207, 'Raw Data'!D2207&gt;'Raw Data'!E2207), 'Raw Data'!I2207, 0)</f>
        <v/>
      </c>
      <c r="L2212">
        <f>IF('Raw Data'!E2207-'Raw Data'!D2207&gt;3, 'Raw Data'!N2207, 0)</f>
        <v/>
      </c>
      <c r="M2212">
        <f>IF('Raw Data'!D2207-'Raw Data'!E2207&gt;3, 'Raw Data'!M2207, 0)</f>
        <v/>
      </c>
      <c r="N2212">
        <f>IF(ISBLANK('Raw Data'!D2207),0,IF(AND('Raw Data'!E2207&gt;'Raw Data'!D2207,'Raw Data'!E2207-'Raw Data'!D2207&gt;0,'Raw Data'!E2207-'Raw Data'!D2207&lt;4),'Raw Data'!L2207, 0))</f>
        <v/>
      </c>
      <c r="O2212">
        <f>IF(ISBLANK('Raw Data'!D2207),0,IF(AND('Raw Data'!E2207&gt;'Raw Data'!D2207,'Raw Data'!E2207-'Raw Data'!D2207&gt;0,'Raw Data'!D2207-'Raw Data'!E2207&lt;4),'Raw Data'!K2207, 0))</f>
        <v/>
      </c>
      <c r="P2212">
        <f>IF('Raw Data'!E2207-'Raw Data'!D2207&gt;3, 'Raw Data'!N2207, IF('Raw Data'!D2207-'Raw Data'!E2207&gt;3, 'Raw Data'!M2207, 0))</f>
        <v/>
      </c>
      <c r="Q2212">
        <f>IF(ISBLANK('Raw Data'!E2207),0,IF(AND('Raw Data'!E2207-'Raw Data'!D2207&lt;4,'Raw Data'!E2207-'Raw Data'!D2207&gt;0),'Raw Data'!L2207,IF(AND('Raw Data'!D2207&gt;'Raw Data'!E2207,'Raw Data'!D2207-'Raw Data'!E2207&gt;0),'Raw Data'!K2207,0)))</f>
        <v/>
      </c>
      <c r="R2212">
        <f>IF(ISBLANK('Raw Data'!K2207),0,IFERROR(IF(MATCH(SMALL('Raw Data'!K2207:N2207,1),L2212:O2212,0),SMALL('Raw Data'!K2207:N2207,1)),0))</f>
        <v/>
      </c>
      <c r="S2212">
        <f>IF(ISBLANK('Raw Data'!K2207),0,IFERROR(IF(MATCH(SMALL('Raw Data'!K2207:N2207,2),L2212:O2212,0),SMALL('Raw Data'!K2207:N2207,2)),0))</f>
        <v/>
      </c>
      <c r="T2212">
        <f>IF(ISBLANK('Raw Data'!K2207),0,IFERROR(IF(MATCH(SMALL('Raw Data'!K2207:N2207,3),L2212:O2212,0),SMALL('Raw Data'!K2207:N2207,3)),0))</f>
        <v/>
      </c>
      <c r="U2212">
        <f>IF(ISBLANK('Raw Data'!K2207),0,IFERROR(IF(MATCH(SMALL('Raw Data'!K2207:N2207,4),L2212:O2212,0),SMALL('Raw Data'!K2207:N2207,4)),0))</f>
        <v/>
      </c>
      <c r="V2212">
        <f>IF(AND('Raw Data'!D2207&lt;3, 'Raw Data'!E2207&lt;3, 'Raw Data'!A2207&gt;0), 'Raw Data'!AF2207, 0)</f>
        <v/>
      </c>
      <c r="W2212">
        <f>IF(AND('Raw Data'!D2207&lt;4, 'Raw Data'!E2207&lt;4, 'Raw Data'!A2207&gt;0), 'Raw Data'!AI2207, 0)</f>
        <v/>
      </c>
      <c r="X2212">
        <f>IF(AND('Raw Data'!D2207&lt;5, 'Raw Data'!E2207&lt;5, 'Raw Data'!A2207&gt;0), 'Raw Data'!AL2207, 0)</f>
        <v/>
      </c>
      <c r="Y2212">
        <f>IF(AND('Raw Data'!D2207&lt;6, 'Raw Data'!E2207&lt;6, 'Raw Data'!A2207&gt;0), 'Raw Data'!AO2207, 0)</f>
        <v/>
      </c>
      <c r="Z2212">
        <f>IF(ISBLANK('Raw Data'!D2207), 0, IF('Raw Data'!D2207-'Raw Data'!E2207&gt;1, 'Raw Data'!AW2207, 0))</f>
        <v/>
      </c>
      <c r="AA2212">
        <f>IF(ISBLANK('Raw Data'!A2207), 0, IF(ABS('Raw Data'!D2207-'Raw Data'!E2207)&lt;2, 'Raw Data'!AX2207, 0))</f>
        <v/>
      </c>
      <c r="AB2212">
        <f>IF(ISBLANK('Raw Data'!D2207), 0, IF('Raw Data'!E2207-'Raw Data'!D2207&gt;1, 'Raw Data'!AY2207, 0))</f>
        <v/>
      </c>
      <c r="AC2212">
        <f>IF(ISBLANK('Raw Data'!D2207), 0, IF('Raw Data'!D2207-'Raw Data'!E2207&gt;2, 'Raw Data'!AZ2207, 0))</f>
        <v/>
      </c>
      <c r="AD2212">
        <f>IF(ISBLANK('Raw Data'!A2207), 0, IF(ABS('Raw Data'!D2207-'Raw Data'!E2207)&lt;3, 'Raw Data'!BA2207, 0))</f>
        <v/>
      </c>
      <c r="AE2212">
        <f>IF(ISBLANK('Raw Data'!D2207), 0, IF('Raw Data'!E2207-'Raw Data'!D2207&gt;2, 'Raw Data'!BB2207, 0))</f>
        <v/>
      </c>
      <c r="AF2212">
        <f>IF(ISBLANK('Raw Data'!D2207), 0, IF('Raw Data'!D2207-'Raw Data'!E2207&gt;3, 'Raw Data'!BC2207, 0))</f>
        <v/>
      </c>
      <c r="AG2212">
        <f>IF(ISBLANK('Raw Data'!A2207), 0, IF(ABS('Raw Data'!D2207-'Raw Data'!E2207)&lt;4, 'Raw Data'!BD2207, 0))</f>
        <v/>
      </c>
      <c r="AH2212">
        <f>IF(ISBLANK('Raw Data'!D2207), 0, IF('Raw Data'!E2207-'Raw Data'!D2207&gt;3, 'Raw Data'!BE2207, 0))</f>
        <v/>
      </c>
      <c r="AI2212">
        <f>IF(SUM('Raw Data'!D2207:E2207)&gt;'Raw Data'!F2207, 'Raw Data'!G2207, 0)</f>
        <v/>
      </c>
      <c r="AJ2212">
        <f>IF(ISBLANK('Raw Data'!D2207), 0, IF(SUM('Raw Data'!D2207:E2207)&lt;'Raw Data'!F2207, 'Raw Data'!H2207, 0))</f>
        <v/>
      </c>
      <c r="AK2212">
        <f>IF(ISBLANK('Raw Data'!A2207), 0, IF(AND('Raw Data'!D2207&lt;3, 'Raw Data'!E2207&lt;3, 'Raw Data'!F2207&lt;BB$2), 'Raw Data'!AF2207, 0))</f>
        <v/>
      </c>
      <c r="AL2212">
        <f>IF(ISBLANK('Raw Data'!A2207), 0, IF(AND('Raw Data'!D2207&lt;4, 'Raw Data'!E2207&lt;4, 'Raw Data'!F2207&lt;BB$2), 'Raw Data'!AI2207, 0))</f>
        <v/>
      </c>
      <c r="AM2212">
        <f>IF(ISBLANK('Raw Data'!A2207), 0, IF(AND('Raw Data'!D2207&lt;5, 'Raw Data'!E2207&lt;5, 'Raw Data'!F2207&lt;BB$2), 'Raw Data'!AL2207, 0))</f>
        <v/>
      </c>
      <c r="AN2212">
        <f>IF(ISBLANK('Raw Data'!A2207), 0, IF(AND('Raw Data'!D2207&lt;6, 'Raw Data'!E2207&lt;6, 'Raw Data'!F2207&lt;BB$2), 'Raw Data'!AO2207, 0))</f>
        <v/>
      </c>
      <c r="AO2212">
        <f>IF(ISBLANK('Raw Data'!A2207), 0, IF(AND('Raw Data'!I2207&lt;Analysis!$BC$2, 'Raw Data'!D2207-'Raw Data'!E2207&gt;1), 'Raw Data'!AW2207, IF(AND('Raw Data'!J2207&lt;Analysis!$BC$2, 'Raw Data'!E2207-'Raw Data'!D2207&gt;1), 'Raw Data'!AY2207, 0)))</f>
        <v/>
      </c>
      <c r="AP2212">
        <f>IF(ISBLANK('Raw Data'!A2207), 0, IF(AND('Raw Data'!I2207&lt;Analysis!$BC$2, 'Raw Data'!D2207-'Raw Data'!E2207&gt;2), 'Raw Data'!AZ2207, IF(AND('Raw Data'!J2207&lt;Analysis!$BC$2, 'Raw Data'!E2207-'Raw Data'!D2207&gt;2), 'Raw Data'!BB2207, 0)))</f>
        <v/>
      </c>
      <c r="AQ2212">
        <f>IF(ISBLANK('Raw Data'!A2207), 0, IF(AND('Raw Data'!I2207&lt;Analysis!$BC$2, 'Raw Data'!D2207-'Raw Data'!E2207&gt;3), 'Raw Data'!BC2207, IF(AND('Raw Data'!J2207&lt;Analysis!$BC$2, 'Raw Data'!E2207-'Raw Data'!D2207&gt;3), 'Raw Data'!BE2207, 0)))</f>
        <v/>
      </c>
      <c r="AR2212">
        <f>IF('Hidden Analysiss'!D2208=1,IF(ABS('Raw Data'!E2207-'Raw Data'!D2207)&lt;2,'Raw Data'!AX2207,0), 0)</f>
        <v/>
      </c>
      <c r="AS2212">
        <f>IF('Hidden Analysiss'!D2208=1,IF(ABS('Raw Data'!E2207-'Raw Data'!D2207)&lt;3,'Raw Data'!BA2207,0), 0)</f>
        <v/>
      </c>
      <c r="AT2212">
        <f>IF('Hidden Analysiss'!D2208=1,IF(ABS('Raw Data'!E2207-'Raw Data'!D2207)&lt;4,'Raw Data'!BD2207,0), 0)</f>
        <v/>
      </c>
      <c r="AU2212">
        <f>IF(AND('Hidden Analysiss'!E2208=1, ABS('Raw Data'!E2207-'Raw Data'!D2207)&lt;2), 'Raw Data'!AX2207, 0)</f>
        <v/>
      </c>
      <c r="AV2212">
        <f>IF(AND('Hidden Analysiss'!E2208=1, ABS('Raw Data'!E2207-'Raw Data'!D2207)&lt;3), 'Raw Data'!BA2207, 0)</f>
        <v/>
      </c>
      <c r="AW2212">
        <f>IF(AND('Hidden Analysiss'!E2208=1, ABS('Raw Data'!E2207-'Raw Data'!D2207)&lt;3), 'Raw Data'!BD2207, 0)</f>
        <v/>
      </c>
    </row>
    <row r="2213">
      <c r="A2213" s="1">
        <f>'Raw Data'!A2208</f>
        <v/>
      </c>
      <c r="B2213">
        <f>IF('Raw Data'!E2208&gt;'Raw Data'!D2208, 'Raw Data'!J2208, 0)</f>
        <v/>
      </c>
      <c r="C2213">
        <f>IF('Raw Data'!D2208&gt;'Raw Data'!E2208, 'Raw Data'!I2208, 0)</f>
        <v/>
      </c>
      <c r="D2213">
        <f>SUM(G2213:H2213)</f>
        <v/>
      </c>
      <c r="E2213">
        <f>IF(AND('Raw Data'!J2208&lt;'Raw Data'!I2208,'Raw Data'!E2208&gt;'Raw Data'!D2208,'Raw Data'!E2208-'Raw Data'!D2208&gt;3),'Raw Data'!N2208,IF(AND('Raw Data'!I2208&lt;'Raw Data'!J2208,'Raw Data'!D2208&gt;'Raw Data'!E2208,'Raw Data'!D2208-'Raw Data'!E2208&gt;3),'Raw Data'!M2208,0))</f>
        <v/>
      </c>
      <c r="F2213">
        <f>IF(AND('Raw Data'!J2208&lt;'Raw Data'!I2208,'Raw Data'!E2208&gt;'Raw Data'!D2208,'Raw Data'!E2208-'Raw Data'!D2208&lt;4),'Raw Data'!L2208,IF(AND('Raw Data'!I2208&lt;'Raw Data'!J2208,'Raw Data'!D2208&gt;'Raw Data'!E2208,'Raw Data'!D2208-'Raw Data'!E2208&lt;4),'Raw Data'!K2208,0))</f>
        <v/>
      </c>
      <c r="G2213">
        <f>IF(AND('Raw Data'!J2208&lt;'Raw Data'!I2208, 'Raw Data'!E2208&gt;'Raw Data'!D2208), 'Raw Data'!J2208, 0)</f>
        <v/>
      </c>
      <c r="H2213">
        <f>IF(AND('Raw Data'!J2208&gt;'Raw Data'!I2208, 'Raw Data'!E2208&lt;'Raw Data'!D2208), 'Raw Data'!I2208, 0)</f>
        <v/>
      </c>
      <c r="I2213">
        <f>SUM(J2213:K2213)</f>
        <v/>
      </c>
      <c r="J2213">
        <f>IF(AND('Raw Data'!J2208&gt;'Raw Data'!I2208, 'Raw Data'!E2208&gt;'Raw Data'!D2208), 'Raw Data'!J2208, 0)</f>
        <v/>
      </c>
      <c r="K2213">
        <f>IF(AND('Raw Data'!I2208&gt;'Raw Data'!J2208, 'Raw Data'!D2208&gt;'Raw Data'!E2208), 'Raw Data'!I2208, 0)</f>
        <v/>
      </c>
      <c r="L2213">
        <f>IF('Raw Data'!E2208-'Raw Data'!D2208&gt;3, 'Raw Data'!N2208, 0)</f>
        <v/>
      </c>
      <c r="M2213">
        <f>IF('Raw Data'!D2208-'Raw Data'!E2208&gt;3, 'Raw Data'!M2208, 0)</f>
        <v/>
      </c>
      <c r="N2213">
        <f>IF(ISBLANK('Raw Data'!D2208),0,IF(AND('Raw Data'!E2208&gt;'Raw Data'!D2208,'Raw Data'!E2208-'Raw Data'!D2208&gt;0,'Raw Data'!E2208-'Raw Data'!D2208&lt;4),'Raw Data'!L2208, 0))</f>
        <v/>
      </c>
      <c r="O2213">
        <f>IF(ISBLANK('Raw Data'!D2208),0,IF(AND('Raw Data'!E2208&gt;'Raw Data'!D2208,'Raw Data'!E2208-'Raw Data'!D2208&gt;0,'Raw Data'!D2208-'Raw Data'!E2208&lt;4),'Raw Data'!K2208, 0))</f>
        <v/>
      </c>
      <c r="P2213">
        <f>IF('Raw Data'!E2208-'Raw Data'!D2208&gt;3, 'Raw Data'!N2208, IF('Raw Data'!D2208-'Raw Data'!E2208&gt;3, 'Raw Data'!M2208, 0))</f>
        <v/>
      </c>
      <c r="Q2213">
        <f>IF(ISBLANK('Raw Data'!E2208),0,IF(AND('Raw Data'!E2208-'Raw Data'!D2208&lt;4,'Raw Data'!E2208-'Raw Data'!D2208&gt;0),'Raw Data'!L2208,IF(AND('Raw Data'!D2208&gt;'Raw Data'!E2208,'Raw Data'!D2208-'Raw Data'!E2208&gt;0),'Raw Data'!K2208,0)))</f>
        <v/>
      </c>
      <c r="R2213">
        <f>IF(ISBLANK('Raw Data'!K2208),0,IFERROR(IF(MATCH(SMALL('Raw Data'!K2208:N2208,1),L2213:O2213,0),SMALL('Raw Data'!K2208:N2208,1)),0))</f>
        <v/>
      </c>
      <c r="S2213">
        <f>IF(ISBLANK('Raw Data'!K2208),0,IFERROR(IF(MATCH(SMALL('Raw Data'!K2208:N2208,2),L2213:O2213,0),SMALL('Raw Data'!K2208:N2208,2)),0))</f>
        <v/>
      </c>
      <c r="T2213">
        <f>IF(ISBLANK('Raw Data'!K2208),0,IFERROR(IF(MATCH(SMALL('Raw Data'!K2208:N2208,3),L2213:O2213,0),SMALL('Raw Data'!K2208:N2208,3)),0))</f>
        <v/>
      </c>
      <c r="U2213">
        <f>IF(ISBLANK('Raw Data'!K2208),0,IFERROR(IF(MATCH(SMALL('Raw Data'!K2208:N2208,4),L2213:O2213,0),SMALL('Raw Data'!K2208:N2208,4)),0))</f>
        <v/>
      </c>
      <c r="V2213">
        <f>IF(AND('Raw Data'!D2208&lt;3, 'Raw Data'!E2208&lt;3, 'Raw Data'!A2208&gt;0), 'Raw Data'!AF2208, 0)</f>
        <v/>
      </c>
      <c r="W2213">
        <f>IF(AND('Raw Data'!D2208&lt;4, 'Raw Data'!E2208&lt;4, 'Raw Data'!A2208&gt;0), 'Raw Data'!AI2208, 0)</f>
        <v/>
      </c>
      <c r="X2213">
        <f>IF(AND('Raw Data'!D2208&lt;5, 'Raw Data'!E2208&lt;5, 'Raw Data'!A2208&gt;0), 'Raw Data'!AL2208, 0)</f>
        <v/>
      </c>
      <c r="Y2213">
        <f>IF(AND('Raw Data'!D2208&lt;6, 'Raw Data'!E2208&lt;6, 'Raw Data'!A2208&gt;0), 'Raw Data'!AO2208, 0)</f>
        <v/>
      </c>
      <c r="Z2213">
        <f>IF(ISBLANK('Raw Data'!D2208), 0, IF('Raw Data'!D2208-'Raw Data'!E2208&gt;1, 'Raw Data'!AW2208, 0))</f>
        <v/>
      </c>
      <c r="AA2213">
        <f>IF(ISBLANK('Raw Data'!A2208), 0, IF(ABS('Raw Data'!D2208-'Raw Data'!E2208)&lt;2, 'Raw Data'!AX2208, 0))</f>
        <v/>
      </c>
      <c r="AB2213">
        <f>IF(ISBLANK('Raw Data'!D2208), 0, IF('Raw Data'!E2208-'Raw Data'!D2208&gt;1, 'Raw Data'!AY2208, 0))</f>
        <v/>
      </c>
      <c r="AC2213">
        <f>IF(ISBLANK('Raw Data'!D2208), 0, IF('Raw Data'!D2208-'Raw Data'!E2208&gt;2, 'Raw Data'!AZ2208, 0))</f>
        <v/>
      </c>
      <c r="AD2213">
        <f>IF(ISBLANK('Raw Data'!A2208), 0, IF(ABS('Raw Data'!D2208-'Raw Data'!E2208)&lt;3, 'Raw Data'!BA2208, 0))</f>
        <v/>
      </c>
      <c r="AE2213">
        <f>IF(ISBLANK('Raw Data'!D2208), 0, IF('Raw Data'!E2208-'Raw Data'!D2208&gt;2, 'Raw Data'!BB2208, 0))</f>
        <v/>
      </c>
      <c r="AF2213">
        <f>IF(ISBLANK('Raw Data'!D2208), 0, IF('Raw Data'!D2208-'Raw Data'!E2208&gt;3, 'Raw Data'!BC2208, 0))</f>
        <v/>
      </c>
      <c r="AG2213">
        <f>IF(ISBLANK('Raw Data'!A2208), 0, IF(ABS('Raw Data'!D2208-'Raw Data'!E2208)&lt;4, 'Raw Data'!BD2208, 0))</f>
        <v/>
      </c>
      <c r="AH2213">
        <f>IF(ISBLANK('Raw Data'!D2208), 0, IF('Raw Data'!E2208-'Raw Data'!D2208&gt;3, 'Raw Data'!BE2208, 0))</f>
        <v/>
      </c>
      <c r="AI2213">
        <f>IF(SUM('Raw Data'!D2208:E2208)&gt;'Raw Data'!F2208, 'Raw Data'!G2208, 0)</f>
        <v/>
      </c>
      <c r="AJ2213">
        <f>IF(ISBLANK('Raw Data'!D2208), 0, IF(SUM('Raw Data'!D2208:E2208)&lt;'Raw Data'!F2208, 'Raw Data'!H2208, 0))</f>
        <v/>
      </c>
      <c r="AK2213">
        <f>IF(ISBLANK('Raw Data'!A2208), 0, IF(AND('Raw Data'!D2208&lt;3, 'Raw Data'!E2208&lt;3, 'Raw Data'!F2208&lt;BB$2), 'Raw Data'!AF2208, 0))</f>
        <v/>
      </c>
      <c r="AL2213">
        <f>IF(ISBLANK('Raw Data'!A2208), 0, IF(AND('Raw Data'!D2208&lt;4, 'Raw Data'!E2208&lt;4, 'Raw Data'!F2208&lt;BB$2), 'Raw Data'!AI2208, 0))</f>
        <v/>
      </c>
      <c r="AM2213">
        <f>IF(ISBLANK('Raw Data'!A2208), 0, IF(AND('Raw Data'!D2208&lt;5, 'Raw Data'!E2208&lt;5, 'Raw Data'!F2208&lt;BB$2), 'Raw Data'!AL2208, 0))</f>
        <v/>
      </c>
      <c r="AN2213">
        <f>IF(ISBLANK('Raw Data'!A2208), 0, IF(AND('Raw Data'!D2208&lt;6, 'Raw Data'!E2208&lt;6, 'Raw Data'!F2208&lt;BB$2), 'Raw Data'!AO2208, 0))</f>
        <v/>
      </c>
      <c r="AO2213">
        <f>IF(ISBLANK('Raw Data'!A2208), 0, IF(AND('Raw Data'!I2208&lt;Analysis!$BC$2, 'Raw Data'!D2208-'Raw Data'!E2208&gt;1), 'Raw Data'!AW2208, IF(AND('Raw Data'!J2208&lt;Analysis!$BC$2, 'Raw Data'!E2208-'Raw Data'!D2208&gt;1), 'Raw Data'!AY2208, 0)))</f>
        <v/>
      </c>
      <c r="AP2213">
        <f>IF(ISBLANK('Raw Data'!A2208), 0, IF(AND('Raw Data'!I2208&lt;Analysis!$BC$2, 'Raw Data'!D2208-'Raw Data'!E2208&gt;2), 'Raw Data'!AZ2208, IF(AND('Raw Data'!J2208&lt;Analysis!$BC$2, 'Raw Data'!E2208-'Raw Data'!D2208&gt;2), 'Raw Data'!BB2208, 0)))</f>
        <v/>
      </c>
      <c r="AQ2213">
        <f>IF(ISBLANK('Raw Data'!A2208), 0, IF(AND('Raw Data'!I2208&lt;Analysis!$BC$2, 'Raw Data'!D2208-'Raw Data'!E2208&gt;3), 'Raw Data'!BC2208, IF(AND('Raw Data'!J2208&lt;Analysis!$BC$2, 'Raw Data'!E2208-'Raw Data'!D2208&gt;3), 'Raw Data'!BE2208, 0)))</f>
        <v/>
      </c>
      <c r="AR2213">
        <f>IF('Hidden Analysiss'!D2209=1,IF(ABS('Raw Data'!E2208-'Raw Data'!D2208)&lt;2,'Raw Data'!AX2208,0), 0)</f>
        <v/>
      </c>
      <c r="AS2213">
        <f>IF('Hidden Analysiss'!D2209=1,IF(ABS('Raw Data'!E2208-'Raw Data'!D2208)&lt;3,'Raw Data'!BA2208,0), 0)</f>
        <v/>
      </c>
      <c r="AT2213">
        <f>IF('Hidden Analysiss'!D2209=1,IF(ABS('Raw Data'!E2208-'Raw Data'!D2208)&lt;4,'Raw Data'!BD2208,0), 0)</f>
        <v/>
      </c>
      <c r="AU2213">
        <f>IF(AND('Hidden Analysiss'!E2209=1, ABS('Raw Data'!E2208-'Raw Data'!D2208)&lt;2), 'Raw Data'!AX2208, 0)</f>
        <v/>
      </c>
      <c r="AV2213">
        <f>IF(AND('Hidden Analysiss'!E2209=1, ABS('Raw Data'!E2208-'Raw Data'!D2208)&lt;3), 'Raw Data'!BA2208, 0)</f>
        <v/>
      </c>
      <c r="AW2213">
        <f>IF(AND('Hidden Analysiss'!E2209=1, ABS('Raw Data'!E2208-'Raw Data'!D2208)&lt;3), 'Raw Data'!BD2208, 0)</f>
        <v/>
      </c>
    </row>
    <row r="2214">
      <c r="A2214" s="1">
        <f>'Raw Data'!A2209</f>
        <v/>
      </c>
      <c r="B2214">
        <f>IF('Raw Data'!E2209&gt;'Raw Data'!D2209, 'Raw Data'!J2209, 0)</f>
        <v/>
      </c>
      <c r="C2214">
        <f>IF('Raw Data'!D2209&gt;'Raw Data'!E2209, 'Raw Data'!I2209, 0)</f>
        <v/>
      </c>
      <c r="D2214">
        <f>SUM(G2214:H2214)</f>
        <v/>
      </c>
      <c r="E2214">
        <f>IF(AND('Raw Data'!J2209&lt;'Raw Data'!I2209,'Raw Data'!E2209&gt;'Raw Data'!D2209,'Raw Data'!E2209-'Raw Data'!D2209&gt;3),'Raw Data'!N2209,IF(AND('Raw Data'!I2209&lt;'Raw Data'!J2209,'Raw Data'!D2209&gt;'Raw Data'!E2209,'Raw Data'!D2209-'Raw Data'!E2209&gt;3),'Raw Data'!M2209,0))</f>
        <v/>
      </c>
      <c r="F2214">
        <f>IF(AND('Raw Data'!J2209&lt;'Raw Data'!I2209,'Raw Data'!E2209&gt;'Raw Data'!D2209,'Raw Data'!E2209-'Raw Data'!D2209&lt;4),'Raw Data'!L2209,IF(AND('Raw Data'!I2209&lt;'Raw Data'!J2209,'Raw Data'!D2209&gt;'Raw Data'!E2209,'Raw Data'!D2209-'Raw Data'!E2209&lt;4),'Raw Data'!K2209,0))</f>
        <v/>
      </c>
      <c r="G2214">
        <f>IF(AND('Raw Data'!J2209&lt;'Raw Data'!I2209, 'Raw Data'!E2209&gt;'Raw Data'!D2209), 'Raw Data'!J2209, 0)</f>
        <v/>
      </c>
      <c r="H2214">
        <f>IF(AND('Raw Data'!J2209&gt;'Raw Data'!I2209, 'Raw Data'!E2209&lt;'Raw Data'!D2209), 'Raw Data'!I2209, 0)</f>
        <v/>
      </c>
      <c r="I2214">
        <f>SUM(J2214:K2214)</f>
        <v/>
      </c>
      <c r="J2214">
        <f>IF(AND('Raw Data'!J2209&gt;'Raw Data'!I2209, 'Raw Data'!E2209&gt;'Raw Data'!D2209), 'Raw Data'!J2209, 0)</f>
        <v/>
      </c>
      <c r="K2214">
        <f>IF(AND('Raw Data'!I2209&gt;'Raw Data'!J2209, 'Raw Data'!D2209&gt;'Raw Data'!E2209), 'Raw Data'!I2209, 0)</f>
        <v/>
      </c>
      <c r="L2214">
        <f>IF('Raw Data'!E2209-'Raw Data'!D2209&gt;3, 'Raw Data'!N2209, 0)</f>
        <v/>
      </c>
      <c r="M2214">
        <f>IF('Raw Data'!D2209-'Raw Data'!E2209&gt;3, 'Raw Data'!M2209, 0)</f>
        <v/>
      </c>
      <c r="N2214">
        <f>IF(ISBLANK('Raw Data'!D2209),0,IF(AND('Raw Data'!E2209&gt;'Raw Data'!D2209,'Raw Data'!E2209-'Raw Data'!D2209&gt;0,'Raw Data'!E2209-'Raw Data'!D2209&lt;4),'Raw Data'!L2209, 0))</f>
        <v/>
      </c>
      <c r="O2214">
        <f>IF(ISBLANK('Raw Data'!D2209),0,IF(AND('Raw Data'!E2209&gt;'Raw Data'!D2209,'Raw Data'!E2209-'Raw Data'!D2209&gt;0,'Raw Data'!D2209-'Raw Data'!E2209&lt;4),'Raw Data'!K2209, 0))</f>
        <v/>
      </c>
      <c r="P2214">
        <f>IF('Raw Data'!E2209-'Raw Data'!D2209&gt;3, 'Raw Data'!N2209, IF('Raw Data'!D2209-'Raw Data'!E2209&gt;3, 'Raw Data'!M2209, 0))</f>
        <v/>
      </c>
      <c r="Q2214">
        <f>IF(ISBLANK('Raw Data'!E2209),0,IF(AND('Raw Data'!E2209-'Raw Data'!D2209&lt;4,'Raw Data'!E2209-'Raw Data'!D2209&gt;0),'Raw Data'!L2209,IF(AND('Raw Data'!D2209&gt;'Raw Data'!E2209,'Raw Data'!D2209-'Raw Data'!E2209&gt;0),'Raw Data'!K2209,0)))</f>
        <v/>
      </c>
      <c r="R2214">
        <f>IF(ISBLANK('Raw Data'!K2209),0,IFERROR(IF(MATCH(SMALL('Raw Data'!K2209:N2209,1),L2214:O2214,0),SMALL('Raw Data'!K2209:N2209,1)),0))</f>
        <v/>
      </c>
      <c r="S2214">
        <f>IF(ISBLANK('Raw Data'!K2209),0,IFERROR(IF(MATCH(SMALL('Raw Data'!K2209:N2209,2),L2214:O2214,0),SMALL('Raw Data'!K2209:N2209,2)),0))</f>
        <v/>
      </c>
      <c r="T2214">
        <f>IF(ISBLANK('Raw Data'!K2209),0,IFERROR(IF(MATCH(SMALL('Raw Data'!K2209:N2209,3),L2214:O2214,0),SMALL('Raw Data'!K2209:N2209,3)),0))</f>
        <v/>
      </c>
      <c r="U2214">
        <f>IF(ISBLANK('Raw Data'!K2209),0,IFERROR(IF(MATCH(SMALL('Raw Data'!K2209:N2209,4),L2214:O2214,0),SMALL('Raw Data'!K2209:N2209,4)),0))</f>
        <v/>
      </c>
      <c r="V2214">
        <f>IF(AND('Raw Data'!D2209&lt;3, 'Raw Data'!E2209&lt;3, 'Raw Data'!A2209&gt;0), 'Raw Data'!AF2209, 0)</f>
        <v/>
      </c>
      <c r="W2214">
        <f>IF(AND('Raw Data'!D2209&lt;4, 'Raw Data'!E2209&lt;4, 'Raw Data'!A2209&gt;0), 'Raw Data'!AI2209, 0)</f>
        <v/>
      </c>
      <c r="X2214">
        <f>IF(AND('Raw Data'!D2209&lt;5, 'Raw Data'!E2209&lt;5, 'Raw Data'!A2209&gt;0), 'Raw Data'!AL2209, 0)</f>
        <v/>
      </c>
      <c r="Y2214">
        <f>IF(AND('Raw Data'!D2209&lt;6, 'Raw Data'!E2209&lt;6, 'Raw Data'!A2209&gt;0), 'Raw Data'!AO2209, 0)</f>
        <v/>
      </c>
      <c r="Z2214">
        <f>IF(ISBLANK('Raw Data'!D2209), 0, IF('Raw Data'!D2209-'Raw Data'!E2209&gt;1, 'Raw Data'!AW2209, 0))</f>
        <v/>
      </c>
      <c r="AA2214">
        <f>IF(ISBLANK('Raw Data'!A2209), 0, IF(ABS('Raw Data'!D2209-'Raw Data'!E2209)&lt;2, 'Raw Data'!AX2209, 0))</f>
        <v/>
      </c>
      <c r="AB2214">
        <f>IF(ISBLANK('Raw Data'!D2209), 0, IF('Raw Data'!E2209-'Raw Data'!D2209&gt;1, 'Raw Data'!AY2209, 0))</f>
        <v/>
      </c>
      <c r="AC2214">
        <f>IF(ISBLANK('Raw Data'!D2209), 0, IF('Raw Data'!D2209-'Raw Data'!E2209&gt;2, 'Raw Data'!AZ2209, 0))</f>
        <v/>
      </c>
      <c r="AD2214">
        <f>IF(ISBLANK('Raw Data'!A2209), 0, IF(ABS('Raw Data'!D2209-'Raw Data'!E2209)&lt;3, 'Raw Data'!BA2209, 0))</f>
        <v/>
      </c>
      <c r="AE2214">
        <f>IF(ISBLANK('Raw Data'!D2209), 0, IF('Raw Data'!E2209-'Raw Data'!D2209&gt;2, 'Raw Data'!BB2209, 0))</f>
        <v/>
      </c>
      <c r="AF2214">
        <f>IF(ISBLANK('Raw Data'!D2209), 0, IF('Raw Data'!D2209-'Raw Data'!E2209&gt;3, 'Raw Data'!BC2209, 0))</f>
        <v/>
      </c>
      <c r="AG2214">
        <f>IF(ISBLANK('Raw Data'!A2209), 0, IF(ABS('Raw Data'!D2209-'Raw Data'!E2209)&lt;4, 'Raw Data'!BD2209, 0))</f>
        <v/>
      </c>
      <c r="AH2214">
        <f>IF(ISBLANK('Raw Data'!D2209), 0, IF('Raw Data'!E2209-'Raw Data'!D2209&gt;3, 'Raw Data'!BE2209, 0))</f>
        <v/>
      </c>
      <c r="AI2214">
        <f>IF(SUM('Raw Data'!D2209:E2209)&gt;'Raw Data'!F2209, 'Raw Data'!G2209, 0)</f>
        <v/>
      </c>
      <c r="AJ2214">
        <f>IF(ISBLANK('Raw Data'!D2209), 0, IF(SUM('Raw Data'!D2209:E2209)&lt;'Raw Data'!F2209, 'Raw Data'!H2209, 0))</f>
        <v/>
      </c>
      <c r="AK2214">
        <f>IF(ISBLANK('Raw Data'!A2209), 0, IF(AND('Raw Data'!D2209&lt;3, 'Raw Data'!E2209&lt;3, 'Raw Data'!F2209&lt;BB$2), 'Raw Data'!AF2209, 0))</f>
        <v/>
      </c>
      <c r="AL2214">
        <f>IF(ISBLANK('Raw Data'!A2209), 0, IF(AND('Raw Data'!D2209&lt;4, 'Raw Data'!E2209&lt;4, 'Raw Data'!F2209&lt;BB$2), 'Raw Data'!AI2209, 0))</f>
        <v/>
      </c>
      <c r="AM2214">
        <f>IF(ISBLANK('Raw Data'!A2209), 0, IF(AND('Raw Data'!D2209&lt;5, 'Raw Data'!E2209&lt;5, 'Raw Data'!F2209&lt;BB$2), 'Raw Data'!AL2209, 0))</f>
        <v/>
      </c>
      <c r="AN2214">
        <f>IF(ISBLANK('Raw Data'!A2209), 0, IF(AND('Raw Data'!D2209&lt;6, 'Raw Data'!E2209&lt;6, 'Raw Data'!F2209&lt;BB$2), 'Raw Data'!AO2209, 0))</f>
        <v/>
      </c>
      <c r="AO2214">
        <f>IF(ISBLANK('Raw Data'!A2209), 0, IF(AND('Raw Data'!I2209&lt;Analysis!$BC$2, 'Raw Data'!D2209-'Raw Data'!E2209&gt;1), 'Raw Data'!AW2209, IF(AND('Raw Data'!J2209&lt;Analysis!$BC$2, 'Raw Data'!E2209-'Raw Data'!D2209&gt;1), 'Raw Data'!AY2209, 0)))</f>
        <v/>
      </c>
      <c r="AP2214">
        <f>IF(ISBLANK('Raw Data'!A2209), 0, IF(AND('Raw Data'!I2209&lt;Analysis!$BC$2, 'Raw Data'!D2209-'Raw Data'!E2209&gt;2), 'Raw Data'!AZ2209, IF(AND('Raw Data'!J2209&lt;Analysis!$BC$2, 'Raw Data'!E2209-'Raw Data'!D2209&gt;2), 'Raw Data'!BB2209, 0)))</f>
        <v/>
      </c>
      <c r="AQ2214">
        <f>IF(ISBLANK('Raw Data'!A2209), 0, IF(AND('Raw Data'!I2209&lt;Analysis!$BC$2, 'Raw Data'!D2209-'Raw Data'!E2209&gt;3), 'Raw Data'!BC2209, IF(AND('Raw Data'!J2209&lt;Analysis!$BC$2, 'Raw Data'!E2209-'Raw Data'!D2209&gt;3), 'Raw Data'!BE2209, 0)))</f>
        <v/>
      </c>
      <c r="AR2214">
        <f>IF('Hidden Analysiss'!D2210=1,IF(ABS('Raw Data'!E2209-'Raw Data'!D2209)&lt;2,'Raw Data'!AX2209,0), 0)</f>
        <v/>
      </c>
      <c r="AS2214">
        <f>IF('Hidden Analysiss'!D2210=1,IF(ABS('Raw Data'!E2209-'Raw Data'!D2209)&lt;3,'Raw Data'!BA2209,0), 0)</f>
        <v/>
      </c>
      <c r="AT2214">
        <f>IF('Hidden Analysiss'!D2210=1,IF(ABS('Raw Data'!E2209-'Raw Data'!D2209)&lt;4,'Raw Data'!BD2209,0), 0)</f>
        <v/>
      </c>
      <c r="AU2214">
        <f>IF(AND('Hidden Analysiss'!E2210=1, ABS('Raw Data'!E2209-'Raw Data'!D2209)&lt;2), 'Raw Data'!AX2209, 0)</f>
        <v/>
      </c>
      <c r="AV2214">
        <f>IF(AND('Hidden Analysiss'!E2210=1, ABS('Raw Data'!E2209-'Raw Data'!D2209)&lt;3), 'Raw Data'!BA2209, 0)</f>
        <v/>
      </c>
      <c r="AW2214">
        <f>IF(AND('Hidden Analysiss'!E2210=1, ABS('Raw Data'!E2209-'Raw Data'!D2209)&lt;3), 'Raw Data'!BD2209, 0)</f>
        <v/>
      </c>
    </row>
    <row r="2215">
      <c r="A2215" s="1">
        <f>'Raw Data'!A2210</f>
        <v/>
      </c>
      <c r="B2215">
        <f>IF('Raw Data'!E2210&gt;'Raw Data'!D2210, 'Raw Data'!J2210, 0)</f>
        <v/>
      </c>
      <c r="C2215">
        <f>IF('Raw Data'!D2210&gt;'Raw Data'!E2210, 'Raw Data'!I2210, 0)</f>
        <v/>
      </c>
      <c r="D2215">
        <f>SUM(G2215:H2215)</f>
        <v/>
      </c>
      <c r="E2215">
        <f>IF(AND('Raw Data'!J2210&lt;'Raw Data'!I2210,'Raw Data'!E2210&gt;'Raw Data'!D2210,'Raw Data'!E2210-'Raw Data'!D2210&gt;3),'Raw Data'!N2210,IF(AND('Raw Data'!I2210&lt;'Raw Data'!J2210,'Raw Data'!D2210&gt;'Raw Data'!E2210,'Raw Data'!D2210-'Raw Data'!E2210&gt;3),'Raw Data'!M2210,0))</f>
        <v/>
      </c>
      <c r="F2215">
        <f>IF(AND('Raw Data'!J2210&lt;'Raw Data'!I2210,'Raw Data'!E2210&gt;'Raw Data'!D2210,'Raw Data'!E2210-'Raw Data'!D2210&lt;4),'Raw Data'!L2210,IF(AND('Raw Data'!I2210&lt;'Raw Data'!J2210,'Raw Data'!D2210&gt;'Raw Data'!E2210,'Raw Data'!D2210-'Raw Data'!E2210&lt;4),'Raw Data'!K2210,0))</f>
        <v/>
      </c>
      <c r="G2215">
        <f>IF(AND('Raw Data'!J2210&lt;'Raw Data'!I2210, 'Raw Data'!E2210&gt;'Raw Data'!D2210), 'Raw Data'!J2210, 0)</f>
        <v/>
      </c>
      <c r="H2215">
        <f>IF(AND('Raw Data'!J2210&gt;'Raw Data'!I2210, 'Raw Data'!E2210&lt;'Raw Data'!D2210), 'Raw Data'!I2210, 0)</f>
        <v/>
      </c>
      <c r="I2215">
        <f>SUM(J2215:K2215)</f>
        <v/>
      </c>
      <c r="J2215">
        <f>IF(AND('Raw Data'!J2210&gt;'Raw Data'!I2210, 'Raw Data'!E2210&gt;'Raw Data'!D2210), 'Raw Data'!J2210, 0)</f>
        <v/>
      </c>
      <c r="K2215">
        <f>IF(AND('Raw Data'!I2210&gt;'Raw Data'!J2210, 'Raw Data'!D2210&gt;'Raw Data'!E2210), 'Raw Data'!I2210, 0)</f>
        <v/>
      </c>
      <c r="L2215">
        <f>IF('Raw Data'!E2210-'Raw Data'!D2210&gt;3, 'Raw Data'!N2210, 0)</f>
        <v/>
      </c>
      <c r="M2215">
        <f>IF('Raw Data'!D2210-'Raw Data'!E2210&gt;3, 'Raw Data'!M2210, 0)</f>
        <v/>
      </c>
      <c r="N2215">
        <f>IF(ISBLANK('Raw Data'!D2210),0,IF(AND('Raw Data'!E2210&gt;'Raw Data'!D2210,'Raw Data'!E2210-'Raw Data'!D2210&gt;0,'Raw Data'!E2210-'Raw Data'!D2210&lt;4),'Raw Data'!L2210, 0))</f>
        <v/>
      </c>
      <c r="O2215">
        <f>IF(ISBLANK('Raw Data'!D2210),0,IF(AND('Raw Data'!E2210&gt;'Raw Data'!D2210,'Raw Data'!E2210-'Raw Data'!D2210&gt;0,'Raw Data'!D2210-'Raw Data'!E2210&lt;4),'Raw Data'!K2210, 0))</f>
        <v/>
      </c>
      <c r="P2215">
        <f>IF('Raw Data'!E2210-'Raw Data'!D2210&gt;3, 'Raw Data'!N2210, IF('Raw Data'!D2210-'Raw Data'!E2210&gt;3, 'Raw Data'!M2210, 0))</f>
        <v/>
      </c>
      <c r="Q2215">
        <f>IF(ISBLANK('Raw Data'!E2210),0,IF(AND('Raw Data'!E2210-'Raw Data'!D2210&lt;4,'Raw Data'!E2210-'Raw Data'!D2210&gt;0),'Raw Data'!L2210,IF(AND('Raw Data'!D2210&gt;'Raw Data'!E2210,'Raw Data'!D2210-'Raw Data'!E2210&gt;0),'Raw Data'!K2210,0)))</f>
        <v/>
      </c>
      <c r="R2215">
        <f>IF(ISBLANK('Raw Data'!K2210),0,IFERROR(IF(MATCH(SMALL('Raw Data'!K2210:N2210,1),L2215:O2215,0),SMALL('Raw Data'!K2210:N2210,1)),0))</f>
        <v/>
      </c>
      <c r="S2215">
        <f>IF(ISBLANK('Raw Data'!K2210),0,IFERROR(IF(MATCH(SMALL('Raw Data'!K2210:N2210,2),L2215:O2215,0),SMALL('Raw Data'!K2210:N2210,2)),0))</f>
        <v/>
      </c>
      <c r="T2215">
        <f>IF(ISBLANK('Raw Data'!K2210),0,IFERROR(IF(MATCH(SMALL('Raw Data'!K2210:N2210,3),L2215:O2215,0),SMALL('Raw Data'!K2210:N2210,3)),0))</f>
        <v/>
      </c>
      <c r="U2215">
        <f>IF(ISBLANK('Raw Data'!K2210),0,IFERROR(IF(MATCH(SMALL('Raw Data'!K2210:N2210,4),L2215:O2215,0),SMALL('Raw Data'!K2210:N2210,4)),0))</f>
        <v/>
      </c>
      <c r="V2215">
        <f>IF(AND('Raw Data'!D2210&lt;3, 'Raw Data'!E2210&lt;3, 'Raw Data'!A2210&gt;0), 'Raw Data'!AF2210, 0)</f>
        <v/>
      </c>
      <c r="W2215">
        <f>IF(AND('Raw Data'!D2210&lt;4, 'Raw Data'!E2210&lt;4, 'Raw Data'!A2210&gt;0), 'Raw Data'!AI2210, 0)</f>
        <v/>
      </c>
      <c r="X2215">
        <f>IF(AND('Raw Data'!D2210&lt;5, 'Raw Data'!E2210&lt;5, 'Raw Data'!A2210&gt;0), 'Raw Data'!AL2210, 0)</f>
        <v/>
      </c>
      <c r="Y2215">
        <f>IF(AND('Raw Data'!D2210&lt;6, 'Raw Data'!E2210&lt;6, 'Raw Data'!A2210&gt;0), 'Raw Data'!AO2210, 0)</f>
        <v/>
      </c>
      <c r="Z2215">
        <f>IF(ISBLANK('Raw Data'!D2210), 0, IF('Raw Data'!D2210-'Raw Data'!E2210&gt;1, 'Raw Data'!AW2210, 0))</f>
        <v/>
      </c>
      <c r="AA2215">
        <f>IF(ISBLANK('Raw Data'!A2210), 0, IF(ABS('Raw Data'!D2210-'Raw Data'!E2210)&lt;2, 'Raw Data'!AX2210, 0))</f>
        <v/>
      </c>
      <c r="AB2215">
        <f>IF(ISBLANK('Raw Data'!D2210), 0, IF('Raw Data'!E2210-'Raw Data'!D2210&gt;1, 'Raw Data'!AY2210, 0))</f>
        <v/>
      </c>
      <c r="AC2215">
        <f>IF(ISBLANK('Raw Data'!D2210), 0, IF('Raw Data'!D2210-'Raw Data'!E2210&gt;2, 'Raw Data'!AZ2210, 0))</f>
        <v/>
      </c>
      <c r="AD2215">
        <f>IF(ISBLANK('Raw Data'!A2210), 0, IF(ABS('Raw Data'!D2210-'Raw Data'!E2210)&lt;3, 'Raw Data'!BA2210, 0))</f>
        <v/>
      </c>
      <c r="AE2215">
        <f>IF(ISBLANK('Raw Data'!D2210), 0, IF('Raw Data'!E2210-'Raw Data'!D2210&gt;2, 'Raw Data'!BB2210, 0))</f>
        <v/>
      </c>
      <c r="AF2215">
        <f>IF(ISBLANK('Raw Data'!D2210), 0, IF('Raw Data'!D2210-'Raw Data'!E2210&gt;3, 'Raw Data'!BC2210, 0))</f>
        <v/>
      </c>
      <c r="AG2215">
        <f>IF(ISBLANK('Raw Data'!A2210), 0, IF(ABS('Raw Data'!D2210-'Raw Data'!E2210)&lt;4, 'Raw Data'!BD2210, 0))</f>
        <v/>
      </c>
      <c r="AH2215">
        <f>IF(ISBLANK('Raw Data'!D2210), 0, IF('Raw Data'!E2210-'Raw Data'!D2210&gt;3, 'Raw Data'!BE2210, 0))</f>
        <v/>
      </c>
      <c r="AI2215">
        <f>IF(SUM('Raw Data'!D2210:E2210)&gt;'Raw Data'!F2210, 'Raw Data'!G2210, 0)</f>
        <v/>
      </c>
      <c r="AJ2215">
        <f>IF(ISBLANK('Raw Data'!D2210), 0, IF(SUM('Raw Data'!D2210:E2210)&lt;'Raw Data'!F2210, 'Raw Data'!H2210, 0))</f>
        <v/>
      </c>
      <c r="AK2215">
        <f>IF(ISBLANK('Raw Data'!A2210), 0, IF(AND('Raw Data'!D2210&lt;3, 'Raw Data'!E2210&lt;3, 'Raw Data'!F2210&lt;BB$2), 'Raw Data'!AF2210, 0))</f>
        <v/>
      </c>
      <c r="AL2215">
        <f>IF(ISBLANK('Raw Data'!A2210), 0, IF(AND('Raw Data'!D2210&lt;4, 'Raw Data'!E2210&lt;4, 'Raw Data'!F2210&lt;BB$2), 'Raw Data'!AI2210, 0))</f>
        <v/>
      </c>
      <c r="AM2215">
        <f>IF(ISBLANK('Raw Data'!A2210), 0, IF(AND('Raw Data'!D2210&lt;5, 'Raw Data'!E2210&lt;5, 'Raw Data'!F2210&lt;BB$2), 'Raw Data'!AL2210, 0))</f>
        <v/>
      </c>
      <c r="AN2215">
        <f>IF(ISBLANK('Raw Data'!A2210), 0, IF(AND('Raw Data'!D2210&lt;6, 'Raw Data'!E2210&lt;6, 'Raw Data'!F2210&lt;BB$2), 'Raw Data'!AO2210, 0))</f>
        <v/>
      </c>
      <c r="AO2215">
        <f>IF(ISBLANK('Raw Data'!A2210), 0, IF(AND('Raw Data'!I2210&lt;Analysis!$BC$2, 'Raw Data'!D2210-'Raw Data'!E2210&gt;1), 'Raw Data'!AW2210, IF(AND('Raw Data'!J2210&lt;Analysis!$BC$2, 'Raw Data'!E2210-'Raw Data'!D2210&gt;1), 'Raw Data'!AY2210, 0)))</f>
        <v/>
      </c>
      <c r="AP2215">
        <f>IF(ISBLANK('Raw Data'!A2210), 0, IF(AND('Raw Data'!I2210&lt;Analysis!$BC$2, 'Raw Data'!D2210-'Raw Data'!E2210&gt;2), 'Raw Data'!AZ2210, IF(AND('Raw Data'!J2210&lt;Analysis!$BC$2, 'Raw Data'!E2210-'Raw Data'!D2210&gt;2), 'Raw Data'!BB2210, 0)))</f>
        <v/>
      </c>
      <c r="AQ2215">
        <f>IF(ISBLANK('Raw Data'!A2210), 0, IF(AND('Raw Data'!I2210&lt;Analysis!$BC$2, 'Raw Data'!D2210-'Raw Data'!E2210&gt;3), 'Raw Data'!BC2210, IF(AND('Raw Data'!J2210&lt;Analysis!$BC$2, 'Raw Data'!E2210-'Raw Data'!D2210&gt;3), 'Raw Data'!BE2210, 0)))</f>
        <v/>
      </c>
      <c r="AR2215">
        <f>IF('Hidden Analysiss'!D2211=1,IF(ABS('Raw Data'!E2210-'Raw Data'!D2210)&lt;2,'Raw Data'!AX2210,0), 0)</f>
        <v/>
      </c>
      <c r="AS2215">
        <f>IF('Hidden Analysiss'!D2211=1,IF(ABS('Raw Data'!E2210-'Raw Data'!D2210)&lt;3,'Raw Data'!BA2210,0), 0)</f>
        <v/>
      </c>
      <c r="AT2215">
        <f>IF('Hidden Analysiss'!D2211=1,IF(ABS('Raw Data'!E2210-'Raw Data'!D2210)&lt;4,'Raw Data'!BD2210,0), 0)</f>
        <v/>
      </c>
      <c r="AU2215">
        <f>IF(AND('Hidden Analysiss'!E2211=1, ABS('Raw Data'!E2210-'Raw Data'!D2210)&lt;2), 'Raw Data'!AX2210, 0)</f>
        <v/>
      </c>
      <c r="AV2215">
        <f>IF(AND('Hidden Analysiss'!E2211=1, ABS('Raw Data'!E2210-'Raw Data'!D2210)&lt;3), 'Raw Data'!BA2210, 0)</f>
        <v/>
      </c>
      <c r="AW2215">
        <f>IF(AND('Hidden Analysiss'!E2211=1, ABS('Raw Data'!E2210-'Raw Data'!D2210)&lt;3), 'Raw Data'!BD2210, 0)</f>
        <v/>
      </c>
    </row>
    <row r="2216">
      <c r="A2216" s="1">
        <f>'Raw Data'!A2211</f>
        <v/>
      </c>
      <c r="B2216">
        <f>IF('Raw Data'!E2211&gt;'Raw Data'!D2211, 'Raw Data'!J2211, 0)</f>
        <v/>
      </c>
      <c r="C2216">
        <f>IF('Raw Data'!D2211&gt;'Raw Data'!E2211, 'Raw Data'!I2211, 0)</f>
        <v/>
      </c>
      <c r="D2216">
        <f>SUM(G2216:H2216)</f>
        <v/>
      </c>
      <c r="E2216">
        <f>IF(AND('Raw Data'!J2211&lt;'Raw Data'!I2211,'Raw Data'!E2211&gt;'Raw Data'!D2211,'Raw Data'!E2211-'Raw Data'!D2211&gt;3),'Raw Data'!N2211,IF(AND('Raw Data'!I2211&lt;'Raw Data'!J2211,'Raw Data'!D2211&gt;'Raw Data'!E2211,'Raw Data'!D2211-'Raw Data'!E2211&gt;3),'Raw Data'!M2211,0))</f>
        <v/>
      </c>
      <c r="F2216">
        <f>IF(AND('Raw Data'!J2211&lt;'Raw Data'!I2211,'Raw Data'!E2211&gt;'Raw Data'!D2211,'Raw Data'!E2211-'Raw Data'!D2211&lt;4),'Raw Data'!L2211,IF(AND('Raw Data'!I2211&lt;'Raw Data'!J2211,'Raw Data'!D2211&gt;'Raw Data'!E2211,'Raw Data'!D2211-'Raw Data'!E2211&lt;4),'Raw Data'!K2211,0))</f>
        <v/>
      </c>
      <c r="G2216">
        <f>IF(AND('Raw Data'!J2211&lt;'Raw Data'!I2211, 'Raw Data'!E2211&gt;'Raw Data'!D2211), 'Raw Data'!J2211, 0)</f>
        <v/>
      </c>
      <c r="H2216">
        <f>IF(AND('Raw Data'!J2211&gt;'Raw Data'!I2211, 'Raw Data'!E2211&lt;'Raw Data'!D2211), 'Raw Data'!I2211, 0)</f>
        <v/>
      </c>
      <c r="I2216">
        <f>SUM(J2216:K2216)</f>
        <v/>
      </c>
      <c r="J2216">
        <f>IF(AND('Raw Data'!J2211&gt;'Raw Data'!I2211, 'Raw Data'!E2211&gt;'Raw Data'!D2211), 'Raw Data'!J2211, 0)</f>
        <v/>
      </c>
      <c r="K2216">
        <f>IF(AND('Raw Data'!I2211&gt;'Raw Data'!J2211, 'Raw Data'!D2211&gt;'Raw Data'!E2211), 'Raw Data'!I2211, 0)</f>
        <v/>
      </c>
      <c r="L2216">
        <f>IF('Raw Data'!E2211-'Raw Data'!D2211&gt;3, 'Raw Data'!N2211, 0)</f>
        <v/>
      </c>
      <c r="M2216">
        <f>IF('Raw Data'!D2211-'Raw Data'!E2211&gt;3, 'Raw Data'!M2211, 0)</f>
        <v/>
      </c>
      <c r="N2216">
        <f>IF(ISBLANK('Raw Data'!D2211),0,IF(AND('Raw Data'!E2211&gt;'Raw Data'!D2211,'Raw Data'!E2211-'Raw Data'!D2211&gt;0,'Raw Data'!E2211-'Raw Data'!D2211&lt;4),'Raw Data'!L2211, 0))</f>
        <v/>
      </c>
      <c r="O2216">
        <f>IF(ISBLANK('Raw Data'!D2211),0,IF(AND('Raw Data'!E2211&gt;'Raw Data'!D2211,'Raw Data'!E2211-'Raw Data'!D2211&gt;0,'Raw Data'!D2211-'Raw Data'!E2211&lt;4),'Raw Data'!K2211, 0))</f>
        <v/>
      </c>
      <c r="P2216">
        <f>IF('Raw Data'!E2211-'Raw Data'!D2211&gt;3, 'Raw Data'!N2211, IF('Raw Data'!D2211-'Raw Data'!E2211&gt;3, 'Raw Data'!M2211, 0))</f>
        <v/>
      </c>
      <c r="Q2216">
        <f>IF(ISBLANK('Raw Data'!E2211),0,IF(AND('Raw Data'!E2211-'Raw Data'!D2211&lt;4,'Raw Data'!E2211-'Raw Data'!D2211&gt;0),'Raw Data'!L2211,IF(AND('Raw Data'!D2211&gt;'Raw Data'!E2211,'Raw Data'!D2211-'Raw Data'!E2211&gt;0),'Raw Data'!K2211,0)))</f>
        <v/>
      </c>
      <c r="R2216">
        <f>IF(ISBLANK('Raw Data'!K2211),0,IFERROR(IF(MATCH(SMALL('Raw Data'!K2211:N2211,1),L2216:O2216,0),SMALL('Raw Data'!K2211:N2211,1)),0))</f>
        <v/>
      </c>
      <c r="S2216">
        <f>IF(ISBLANK('Raw Data'!K2211),0,IFERROR(IF(MATCH(SMALL('Raw Data'!K2211:N2211,2),L2216:O2216,0),SMALL('Raw Data'!K2211:N2211,2)),0))</f>
        <v/>
      </c>
      <c r="T2216">
        <f>IF(ISBLANK('Raw Data'!K2211),0,IFERROR(IF(MATCH(SMALL('Raw Data'!K2211:N2211,3),L2216:O2216,0),SMALL('Raw Data'!K2211:N2211,3)),0))</f>
        <v/>
      </c>
      <c r="U2216">
        <f>IF(ISBLANK('Raw Data'!K2211),0,IFERROR(IF(MATCH(SMALL('Raw Data'!K2211:N2211,4),L2216:O2216,0),SMALL('Raw Data'!K2211:N2211,4)),0))</f>
        <v/>
      </c>
      <c r="V2216">
        <f>IF(AND('Raw Data'!D2211&lt;3, 'Raw Data'!E2211&lt;3, 'Raw Data'!A2211&gt;0), 'Raw Data'!AF2211, 0)</f>
        <v/>
      </c>
      <c r="W2216">
        <f>IF(AND('Raw Data'!D2211&lt;4, 'Raw Data'!E2211&lt;4, 'Raw Data'!A2211&gt;0), 'Raw Data'!AI2211, 0)</f>
        <v/>
      </c>
      <c r="X2216">
        <f>IF(AND('Raw Data'!D2211&lt;5, 'Raw Data'!E2211&lt;5, 'Raw Data'!A2211&gt;0), 'Raw Data'!AL2211, 0)</f>
        <v/>
      </c>
      <c r="Y2216">
        <f>IF(AND('Raw Data'!D2211&lt;6, 'Raw Data'!E2211&lt;6, 'Raw Data'!A2211&gt;0), 'Raw Data'!AO2211, 0)</f>
        <v/>
      </c>
      <c r="Z2216">
        <f>IF(ISBLANK('Raw Data'!D2211), 0, IF('Raw Data'!D2211-'Raw Data'!E2211&gt;1, 'Raw Data'!AW2211, 0))</f>
        <v/>
      </c>
      <c r="AA2216">
        <f>IF(ISBLANK('Raw Data'!A2211), 0, IF(ABS('Raw Data'!D2211-'Raw Data'!E2211)&lt;2, 'Raw Data'!AX2211, 0))</f>
        <v/>
      </c>
      <c r="AB2216">
        <f>IF(ISBLANK('Raw Data'!D2211), 0, IF('Raw Data'!E2211-'Raw Data'!D2211&gt;1, 'Raw Data'!AY2211, 0))</f>
        <v/>
      </c>
      <c r="AC2216">
        <f>IF(ISBLANK('Raw Data'!D2211), 0, IF('Raw Data'!D2211-'Raw Data'!E2211&gt;2, 'Raw Data'!AZ2211, 0))</f>
        <v/>
      </c>
      <c r="AD2216">
        <f>IF(ISBLANK('Raw Data'!A2211), 0, IF(ABS('Raw Data'!D2211-'Raw Data'!E2211)&lt;3, 'Raw Data'!BA2211, 0))</f>
        <v/>
      </c>
      <c r="AE2216">
        <f>IF(ISBLANK('Raw Data'!D2211), 0, IF('Raw Data'!E2211-'Raw Data'!D2211&gt;2, 'Raw Data'!BB2211, 0))</f>
        <v/>
      </c>
      <c r="AF2216">
        <f>IF(ISBLANK('Raw Data'!D2211), 0, IF('Raw Data'!D2211-'Raw Data'!E2211&gt;3, 'Raw Data'!BC2211, 0))</f>
        <v/>
      </c>
      <c r="AG2216">
        <f>IF(ISBLANK('Raw Data'!A2211), 0, IF(ABS('Raw Data'!D2211-'Raw Data'!E2211)&lt;4, 'Raw Data'!BD2211, 0))</f>
        <v/>
      </c>
      <c r="AH2216">
        <f>IF(ISBLANK('Raw Data'!D2211), 0, IF('Raw Data'!E2211-'Raw Data'!D2211&gt;3, 'Raw Data'!BE2211, 0))</f>
        <v/>
      </c>
      <c r="AI2216">
        <f>IF(SUM('Raw Data'!D2211:E2211)&gt;'Raw Data'!F2211, 'Raw Data'!G2211, 0)</f>
        <v/>
      </c>
      <c r="AJ2216">
        <f>IF(ISBLANK('Raw Data'!D2211), 0, IF(SUM('Raw Data'!D2211:E2211)&lt;'Raw Data'!F2211, 'Raw Data'!H2211, 0))</f>
        <v/>
      </c>
      <c r="AK2216">
        <f>IF(ISBLANK('Raw Data'!A2211), 0, IF(AND('Raw Data'!D2211&lt;3, 'Raw Data'!E2211&lt;3, 'Raw Data'!F2211&lt;BB$2), 'Raw Data'!AF2211, 0))</f>
        <v/>
      </c>
      <c r="AL2216">
        <f>IF(ISBLANK('Raw Data'!A2211), 0, IF(AND('Raw Data'!D2211&lt;4, 'Raw Data'!E2211&lt;4, 'Raw Data'!F2211&lt;BB$2), 'Raw Data'!AI2211, 0))</f>
        <v/>
      </c>
      <c r="AM2216">
        <f>IF(ISBLANK('Raw Data'!A2211), 0, IF(AND('Raw Data'!D2211&lt;5, 'Raw Data'!E2211&lt;5, 'Raw Data'!F2211&lt;BB$2), 'Raw Data'!AL2211, 0))</f>
        <v/>
      </c>
      <c r="AN2216">
        <f>IF(ISBLANK('Raw Data'!A2211), 0, IF(AND('Raw Data'!D2211&lt;6, 'Raw Data'!E2211&lt;6, 'Raw Data'!F2211&lt;BB$2), 'Raw Data'!AO2211, 0))</f>
        <v/>
      </c>
      <c r="AO2216">
        <f>IF(ISBLANK('Raw Data'!A2211), 0, IF(AND('Raw Data'!I2211&lt;Analysis!$BC$2, 'Raw Data'!D2211-'Raw Data'!E2211&gt;1), 'Raw Data'!AW2211, IF(AND('Raw Data'!J2211&lt;Analysis!$BC$2, 'Raw Data'!E2211-'Raw Data'!D2211&gt;1), 'Raw Data'!AY2211, 0)))</f>
        <v/>
      </c>
      <c r="AP2216">
        <f>IF(ISBLANK('Raw Data'!A2211), 0, IF(AND('Raw Data'!I2211&lt;Analysis!$BC$2, 'Raw Data'!D2211-'Raw Data'!E2211&gt;2), 'Raw Data'!AZ2211, IF(AND('Raw Data'!J2211&lt;Analysis!$BC$2, 'Raw Data'!E2211-'Raw Data'!D2211&gt;2), 'Raw Data'!BB2211, 0)))</f>
        <v/>
      </c>
      <c r="AQ2216">
        <f>IF(ISBLANK('Raw Data'!A2211), 0, IF(AND('Raw Data'!I2211&lt;Analysis!$BC$2, 'Raw Data'!D2211-'Raw Data'!E2211&gt;3), 'Raw Data'!BC2211, IF(AND('Raw Data'!J2211&lt;Analysis!$BC$2, 'Raw Data'!E2211-'Raw Data'!D2211&gt;3), 'Raw Data'!BE2211, 0)))</f>
        <v/>
      </c>
      <c r="AR2216">
        <f>IF('Hidden Analysiss'!D2212=1,IF(ABS('Raw Data'!E2211-'Raw Data'!D2211)&lt;2,'Raw Data'!AX2211,0), 0)</f>
        <v/>
      </c>
      <c r="AS2216">
        <f>IF('Hidden Analysiss'!D2212=1,IF(ABS('Raw Data'!E2211-'Raw Data'!D2211)&lt;3,'Raw Data'!BA2211,0), 0)</f>
        <v/>
      </c>
      <c r="AT2216">
        <f>IF('Hidden Analysiss'!D2212=1,IF(ABS('Raw Data'!E2211-'Raw Data'!D2211)&lt;4,'Raw Data'!BD2211,0), 0)</f>
        <v/>
      </c>
      <c r="AU2216">
        <f>IF(AND('Hidden Analysiss'!E2212=1, ABS('Raw Data'!E2211-'Raw Data'!D2211)&lt;2), 'Raw Data'!AX2211, 0)</f>
        <v/>
      </c>
      <c r="AV2216">
        <f>IF(AND('Hidden Analysiss'!E2212=1, ABS('Raw Data'!E2211-'Raw Data'!D2211)&lt;3), 'Raw Data'!BA2211, 0)</f>
        <v/>
      </c>
      <c r="AW2216">
        <f>IF(AND('Hidden Analysiss'!E2212=1, ABS('Raw Data'!E2211-'Raw Data'!D2211)&lt;3), 'Raw Data'!BD2211, 0)</f>
        <v/>
      </c>
    </row>
    <row r="2217">
      <c r="A2217" s="1">
        <f>'Raw Data'!A2212</f>
        <v/>
      </c>
      <c r="B2217">
        <f>IF('Raw Data'!E2212&gt;'Raw Data'!D2212, 'Raw Data'!J2212, 0)</f>
        <v/>
      </c>
      <c r="C2217">
        <f>IF('Raw Data'!D2212&gt;'Raw Data'!E2212, 'Raw Data'!I2212, 0)</f>
        <v/>
      </c>
      <c r="D2217">
        <f>SUM(G2217:H2217)</f>
        <v/>
      </c>
      <c r="E2217">
        <f>IF(AND('Raw Data'!J2212&lt;'Raw Data'!I2212,'Raw Data'!E2212&gt;'Raw Data'!D2212,'Raw Data'!E2212-'Raw Data'!D2212&gt;3),'Raw Data'!N2212,IF(AND('Raw Data'!I2212&lt;'Raw Data'!J2212,'Raw Data'!D2212&gt;'Raw Data'!E2212,'Raw Data'!D2212-'Raw Data'!E2212&gt;3),'Raw Data'!M2212,0))</f>
        <v/>
      </c>
      <c r="F2217">
        <f>IF(AND('Raw Data'!J2212&lt;'Raw Data'!I2212,'Raw Data'!E2212&gt;'Raw Data'!D2212,'Raw Data'!E2212-'Raw Data'!D2212&lt;4),'Raw Data'!L2212,IF(AND('Raw Data'!I2212&lt;'Raw Data'!J2212,'Raw Data'!D2212&gt;'Raw Data'!E2212,'Raw Data'!D2212-'Raw Data'!E2212&lt;4),'Raw Data'!K2212,0))</f>
        <v/>
      </c>
      <c r="G2217">
        <f>IF(AND('Raw Data'!J2212&lt;'Raw Data'!I2212, 'Raw Data'!E2212&gt;'Raw Data'!D2212), 'Raw Data'!J2212, 0)</f>
        <v/>
      </c>
      <c r="H2217">
        <f>IF(AND('Raw Data'!J2212&gt;'Raw Data'!I2212, 'Raw Data'!E2212&lt;'Raw Data'!D2212), 'Raw Data'!I2212, 0)</f>
        <v/>
      </c>
      <c r="I2217">
        <f>SUM(J2217:K2217)</f>
        <v/>
      </c>
      <c r="J2217">
        <f>IF(AND('Raw Data'!J2212&gt;'Raw Data'!I2212, 'Raw Data'!E2212&gt;'Raw Data'!D2212), 'Raw Data'!J2212, 0)</f>
        <v/>
      </c>
      <c r="K2217">
        <f>IF(AND('Raw Data'!I2212&gt;'Raw Data'!J2212, 'Raw Data'!D2212&gt;'Raw Data'!E2212), 'Raw Data'!I2212, 0)</f>
        <v/>
      </c>
      <c r="L2217">
        <f>IF('Raw Data'!E2212-'Raw Data'!D2212&gt;3, 'Raw Data'!N2212, 0)</f>
        <v/>
      </c>
      <c r="M2217">
        <f>IF('Raw Data'!D2212-'Raw Data'!E2212&gt;3, 'Raw Data'!M2212, 0)</f>
        <v/>
      </c>
      <c r="N2217">
        <f>IF(ISBLANK('Raw Data'!D2212),0,IF(AND('Raw Data'!E2212&gt;'Raw Data'!D2212,'Raw Data'!E2212-'Raw Data'!D2212&gt;0,'Raw Data'!E2212-'Raw Data'!D2212&lt;4),'Raw Data'!L2212, 0))</f>
        <v/>
      </c>
      <c r="O2217">
        <f>IF(ISBLANK('Raw Data'!D2212),0,IF(AND('Raw Data'!E2212&gt;'Raw Data'!D2212,'Raw Data'!E2212-'Raw Data'!D2212&gt;0,'Raw Data'!D2212-'Raw Data'!E2212&lt;4),'Raw Data'!K2212, 0))</f>
        <v/>
      </c>
      <c r="P2217">
        <f>IF('Raw Data'!E2212-'Raw Data'!D2212&gt;3, 'Raw Data'!N2212, IF('Raw Data'!D2212-'Raw Data'!E2212&gt;3, 'Raw Data'!M2212, 0))</f>
        <v/>
      </c>
      <c r="Q2217">
        <f>IF(ISBLANK('Raw Data'!E2212),0,IF(AND('Raw Data'!E2212-'Raw Data'!D2212&lt;4,'Raw Data'!E2212-'Raw Data'!D2212&gt;0),'Raw Data'!L2212,IF(AND('Raw Data'!D2212&gt;'Raw Data'!E2212,'Raw Data'!D2212-'Raw Data'!E2212&gt;0),'Raw Data'!K2212,0)))</f>
        <v/>
      </c>
      <c r="R2217">
        <f>IF(ISBLANK('Raw Data'!K2212),0,IFERROR(IF(MATCH(SMALL('Raw Data'!K2212:N2212,1),L2217:O2217,0),SMALL('Raw Data'!K2212:N2212,1)),0))</f>
        <v/>
      </c>
      <c r="S2217">
        <f>IF(ISBLANK('Raw Data'!K2212),0,IFERROR(IF(MATCH(SMALL('Raw Data'!K2212:N2212,2),L2217:O2217,0),SMALL('Raw Data'!K2212:N2212,2)),0))</f>
        <v/>
      </c>
      <c r="T2217">
        <f>IF(ISBLANK('Raw Data'!K2212),0,IFERROR(IF(MATCH(SMALL('Raw Data'!K2212:N2212,3),L2217:O2217,0),SMALL('Raw Data'!K2212:N2212,3)),0))</f>
        <v/>
      </c>
      <c r="U2217">
        <f>IF(ISBLANK('Raw Data'!K2212),0,IFERROR(IF(MATCH(SMALL('Raw Data'!K2212:N2212,4),L2217:O2217,0),SMALL('Raw Data'!K2212:N2212,4)),0))</f>
        <v/>
      </c>
      <c r="V2217">
        <f>IF(AND('Raw Data'!D2212&lt;3, 'Raw Data'!E2212&lt;3, 'Raw Data'!A2212&gt;0), 'Raw Data'!AF2212, 0)</f>
        <v/>
      </c>
      <c r="W2217">
        <f>IF(AND('Raw Data'!D2212&lt;4, 'Raw Data'!E2212&lt;4, 'Raw Data'!A2212&gt;0), 'Raw Data'!AI2212, 0)</f>
        <v/>
      </c>
      <c r="X2217">
        <f>IF(AND('Raw Data'!D2212&lt;5, 'Raw Data'!E2212&lt;5, 'Raw Data'!A2212&gt;0), 'Raw Data'!AL2212, 0)</f>
        <v/>
      </c>
      <c r="Y2217">
        <f>IF(AND('Raw Data'!D2212&lt;6, 'Raw Data'!E2212&lt;6, 'Raw Data'!A2212&gt;0), 'Raw Data'!AO2212, 0)</f>
        <v/>
      </c>
      <c r="Z2217">
        <f>IF(ISBLANK('Raw Data'!D2212), 0, IF('Raw Data'!D2212-'Raw Data'!E2212&gt;1, 'Raw Data'!AW2212, 0))</f>
        <v/>
      </c>
      <c r="AA2217">
        <f>IF(ISBLANK('Raw Data'!A2212), 0, IF(ABS('Raw Data'!D2212-'Raw Data'!E2212)&lt;2, 'Raw Data'!AX2212, 0))</f>
        <v/>
      </c>
      <c r="AB2217">
        <f>IF(ISBLANK('Raw Data'!D2212), 0, IF('Raw Data'!E2212-'Raw Data'!D2212&gt;1, 'Raw Data'!AY2212, 0))</f>
        <v/>
      </c>
      <c r="AC2217">
        <f>IF(ISBLANK('Raw Data'!D2212), 0, IF('Raw Data'!D2212-'Raw Data'!E2212&gt;2, 'Raw Data'!AZ2212, 0))</f>
        <v/>
      </c>
      <c r="AD2217">
        <f>IF(ISBLANK('Raw Data'!A2212), 0, IF(ABS('Raw Data'!D2212-'Raw Data'!E2212)&lt;3, 'Raw Data'!BA2212, 0))</f>
        <v/>
      </c>
      <c r="AE2217">
        <f>IF(ISBLANK('Raw Data'!D2212), 0, IF('Raw Data'!E2212-'Raw Data'!D2212&gt;2, 'Raw Data'!BB2212, 0))</f>
        <v/>
      </c>
      <c r="AF2217">
        <f>IF(ISBLANK('Raw Data'!D2212), 0, IF('Raw Data'!D2212-'Raw Data'!E2212&gt;3, 'Raw Data'!BC2212, 0))</f>
        <v/>
      </c>
      <c r="AG2217">
        <f>IF(ISBLANK('Raw Data'!A2212), 0, IF(ABS('Raw Data'!D2212-'Raw Data'!E2212)&lt;4, 'Raw Data'!BD2212, 0))</f>
        <v/>
      </c>
      <c r="AH2217">
        <f>IF(ISBLANK('Raw Data'!D2212), 0, IF('Raw Data'!E2212-'Raw Data'!D2212&gt;3, 'Raw Data'!BE2212, 0))</f>
        <v/>
      </c>
      <c r="AI2217">
        <f>IF(SUM('Raw Data'!D2212:E2212)&gt;'Raw Data'!F2212, 'Raw Data'!G2212, 0)</f>
        <v/>
      </c>
      <c r="AJ2217">
        <f>IF(ISBLANK('Raw Data'!D2212), 0, IF(SUM('Raw Data'!D2212:E2212)&lt;'Raw Data'!F2212, 'Raw Data'!H2212, 0))</f>
        <v/>
      </c>
      <c r="AK2217">
        <f>IF(ISBLANK('Raw Data'!A2212), 0, IF(AND('Raw Data'!D2212&lt;3, 'Raw Data'!E2212&lt;3, 'Raw Data'!F2212&lt;BB$2), 'Raw Data'!AF2212, 0))</f>
        <v/>
      </c>
      <c r="AL2217">
        <f>IF(ISBLANK('Raw Data'!A2212), 0, IF(AND('Raw Data'!D2212&lt;4, 'Raw Data'!E2212&lt;4, 'Raw Data'!F2212&lt;BB$2), 'Raw Data'!AI2212, 0))</f>
        <v/>
      </c>
      <c r="AM2217">
        <f>IF(ISBLANK('Raw Data'!A2212), 0, IF(AND('Raw Data'!D2212&lt;5, 'Raw Data'!E2212&lt;5, 'Raw Data'!F2212&lt;BB$2), 'Raw Data'!AL2212, 0))</f>
        <v/>
      </c>
      <c r="AN2217">
        <f>IF(ISBLANK('Raw Data'!A2212), 0, IF(AND('Raw Data'!D2212&lt;6, 'Raw Data'!E2212&lt;6, 'Raw Data'!F2212&lt;BB$2), 'Raw Data'!AO2212, 0))</f>
        <v/>
      </c>
      <c r="AO2217">
        <f>IF(ISBLANK('Raw Data'!A2212), 0, IF(AND('Raw Data'!I2212&lt;Analysis!$BC$2, 'Raw Data'!D2212-'Raw Data'!E2212&gt;1), 'Raw Data'!AW2212, IF(AND('Raw Data'!J2212&lt;Analysis!$BC$2, 'Raw Data'!E2212-'Raw Data'!D2212&gt;1), 'Raw Data'!AY2212, 0)))</f>
        <v/>
      </c>
      <c r="AP2217">
        <f>IF(ISBLANK('Raw Data'!A2212), 0, IF(AND('Raw Data'!I2212&lt;Analysis!$BC$2, 'Raw Data'!D2212-'Raw Data'!E2212&gt;2), 'Raw Data'!AZ2212, IF(AND('Raw Data'!J2212&lt;Analysis!$BC$2, 'Raw Data'!E2212-'Raw Data'!D2212&gt;2), 'Raw Data'!BB2212, 0)))</f>
        <v/>
      </c>
      <c r="AQ2217">
        <f>IF(ISBLANK('Raw Data'!A2212), 0, IF(AND('Raw Data'!I2212&lt;Analysis!$BC$2, 'Raw Data'!D2212-'Raw Data'!E2212&gt;3), 'Raw Data'!BC2212, IF(AND('Raw Data'!J2212&lt;Analysis!$BC$2, 'Raw Data'!E2212-'Raw Data'!D2212&gt;3), 'Raw Data'!BE2212, 0)))</f>
        <v/>
      </c>
      <c r="AR2217">
        <f>IF('Hidden Analysiss'!D2213=1,IF(ABS('Raw Data'!E2212-'Raw Data'!D2212)&lt;2,'Raw Data'!AX2212,0), 0)</f>
        <v/>
      </c>
      <c r="AS2217">
        <f>IF('Hidden Analysiss'!D2213=1,IF(ABS('Raw Data'!E2212-'Raw Data'!D2212)&lt;3,'Raw Data'!BA2212,0), 0)</f>
        <v/>
      </c>
      <c r="AT2217">
        <f>IF('Hidden Analysiss'!D2213=1,IF(ABS('Raw Data'!E2212-'Raw Data'!D2212)&lt;4,'Raw Data'!BD2212,0), 0)</f>
        <v/>
      </c>
      <c r="AU2217">
        <f>IF(AND('Hidden Analysiss'!E2213=1, ABS('Raw Data'!E2212-'Raw Data'!D2212)&lt;2), 'Raw Data'!AX2212, 0)</f>
        <v/>
      </c>
      <c r="AV2217">
        <f>IF(AND('Hidden Analysiss'!E2213=1, ABS('Raw Data'!E2212-'Raw Data'!D2212)&lt;3), 'Raw Data'!BA2212, 0)</f>
        <v/>
      </c>
      <c r="AW2217">
        <f>IF(AND('Hidden Analysiss'!E2213=1, ABS('Raw Data'!E2212-'Raw Data'!D2212)&lt;3), 'Raw Data'!BD2212, 0)</f>
        <v/>
      </c>
    </row>
    <row r="2218">
      <c r="A2218" s="1">
        <f>'Raw Data'!A2213</f>
        <v/>
      </c>
      <c r="B2218">
        <f>IF('Raw Data'!E2213&gt;'Raw Data'!D2213, 'Raw Data'!J2213, 0)</f>
        <v/>
      </c>
      <c r="C2218">
        <f>IF('Raw Data'!D2213&gt;'Raw Data'!E2213, 'Raw Data'!I2213, 0)</f>
        <v/>
      </c>
      <c r="D2218">
        <f>SUM(G2218:H2218)</f>
        <v/>
      </c>
      <c r="E2218">
        <f>IF(AND('Raw Data'!J2213&lt;'Raw Data'!I2213,'Raw Data'!E2213&gt;'Raw Data'!D2213,'Raw Data'!E2213-'Raw Data'!D2213&gt;3),'Raw Data'!N2213,IF(AND('Raw Data'!I2213&lt;'Raw Data'!J2213,'Raw Data'!D2213&gt;'Raw Data'!E2213,'Raw Data'!D2213-'Raw Data'!E2213&gt;3),'Raw Data'!M2213,0))</f>
        <v/>
      </c>
      <c r="F2218">
        <f>IF(AND('Raw Data'!J2213&lt;'Raw Data'!I2213,'Raw Data'!E2213&gt;'Raw Data'!D2213,'Raw Data'!E2213-'Raw Data'!D2213&lt;4),'Raw Data'!L2213,IF(AND('Raw Data'!I2213&lt;'Raw Data'!J2213,'Raw Data'!D2213&gt;'Raw Data'!E2213,'Raw Data'!D2213-'Raw Data'!E2213&lt;4),'Raw Data'!K2213,0))</f>
        <v/>
      </c>
      <c r="G2218">
        <f>IF(AND('Raw Data'!J2213&lt;'Raw Data'!I2213, 'Raw Data'!E2213&gt;'Raw Data'!D2213), 'Raw Data'!J2213, 0)</f>
        <v/>
      </c>
      <c r="H2218">
        <f>IF(AND('Raw Data'!J2213&gt;'Raw Data'!I2213, 'Raw Data'!E2213&lt;'Raw Data'!D2213), 'Raw Data'!I2213, 0)</f>
        <v/>
      </c>
      <c r="I2218">
        <f>SUM(J2218:K2218)</f>
        <v/>
      </c>
      <c r="J2218">
        <f>IF(AND('Raw Data'!J2213&gt;'Raw Data'!I2213, 'Raw Data'!E2213&gt;'Raw Data'!D2213), 'Raw Data'!J2213, 0)</f>
        <v/>
      </c>
      <c r="K2218">
        <f>IF(AND('Raw Data'!I2213&gt;'Raw Data'!J2213, 'Raw Data'!D2213&gt;'Raw Data'!E2213), 'Raw Data'!I2213, 0)</f>
        <v/>
      </c>
      <c r="L2218">
        <f>IF('Raw Data'!E2213-'Raw Data'!D2213&gt;3, 'Raw Data'!N2213, 0)</f>
        <v/>
      </c>
      <c r="M2218">
        <f>IF('Raw Data'!D2213-'Raw Data'!E2213&gt;3, 'Raw Data'!M2213, 0)</f>
        <v/>
      </c>
      <c r="N2218">
        <f>IF(ISBLANK('Raw Data'!D2213),0,IF(AND('Raw Data'!E2213&gt;'Raw Data'!D2213,'Raw Data'!E2213-'Raw Data'!D2213&gt;0,'Raw Data'!E2213-'Raw Data'!D2213&lt;4),'Raw Data'!L2213, 0))</f>
        <v/>
      </c>
      <c r="O2218">
        <f>IF(ISBLANK('Raw Data'!D2213),0,IF(AND('Raw Data'!E2213&gt;'Raw Data'!D2213,'Raw Data'!E2213-'Raw Data'!D2213&gt;0,'Raw Data'!D2213-'Raw Data'!E2213&lt;4),'Raw Data'!K2213, 0))</f>
        <v/>
      </c>
      <c r="P2218">
        <f>IF('Raw Data'!E2213-'Raw Data'!D2213&gt;3, 'Raw Data'!N2213, IF('Raw Data'!D2213-'Raw Data'!E2213&gt;3, 'Raw Data'!M2213, 0))</f>
        <v/>
      </c>
      <c r="Q2218">
        <f>IF(ISBLANK('Raw Data'!E2213),0,IF(AND('Raw Data'!E2213-'Raw Data'!D2213&lt;4,'Raw Data'!E2213-'Raw Data'!D2213&gt;0),'Raw Data'!L2213,IF(AND('Raw Data'!D2213&gt;'Raw Data'!E2213,'Raw Data'!D2213-'Raw Data'!E2213&gt;0),'Raw Data'!K2213,0)))</f>
        <v/>
      </c>
      <c r="R2218">
        <f>IF(ISBLANK('Raw Data'!K2213),0,IFERROR(IF(MATCH(SMALL('Raw Data'!K2213:N2213,1),L2218:O2218,0),SMALL('Raw Data'!K2213:N2213,1)),0))</f>
        <v/>
      </c>
      <c r="S2218">
        <f>IF(ISBLANK('Raw Data'!K2213),0,IFERROR(IF(MATCH(SMALL('Raw Data'!K2213:N2213,2),L2218:O2218,0),SMALL('Raw Data'!K2213:N2213,2)),0))</f>
        <v/>
      </c>
      <c r="T2218">
        <f>IF(ISBLANK('Raw Data'!K2213),0,IFERROR(IF(MATCH(SMALL('Raw Data'!K2213:N2213,3),L2218:O2218,0),SMALL('Raw Data'!K2213:N2213,3)),0))</f>
        <v/>
      </c>
      <c r="U2218">
        <f>IF(ISBLANK('Raw Data'!K2213),0,IFERROR(IF(MATCH(SMALL('Raw Data'!K2213:N2213,4),L2218:O2218,0),SMALL('Raw Data'!K2213:N2213,4)),0))</f>
        <v/>
      </c>
      <c r="V2218">
        <f>IF(AND('Raw Data'!D2213&lt;3, 'Raw Data'!E2213&lt;3, 'Raw Data'!A2213&gt;0), 'Raw Data'!AF2213, 0)</f>
        <v/>
      </c>
      <c r="W2218">
        <f>IF(AND('Raw Data'!D2213&lt;4, 'Raw Data'!E2213&lt;4, 'Raw Data'!A2213&gt;0), 'Raw Data'!AI2213, 0)</f>
        <v/>
      </c>
      <c r="X2218">
        <f>IF(AND('Raw Data'!D2213&lt;5, 'Raw Data'!E2213&lt;5, 'Raw Data'!A2213&gt;0), 'Raw Data'!AL2213, 0)</f>
        <v/>
      </c>
      <c r="Y2218">
        <f>IF(AND('Raw Data'!D2213&lt;6, 'Raw Data'!E2213&lt;6, 'Raw Data'!A2213&gt;0), 'Raw Data'!AO2213, 0)</f>
        <v/>
      </c>
      <c r="Z2218">
        <f>IF(ISBLANK('Raw Data'!D2213), 0, IF('Raw Data'!D2213-'Raw Data'!E2213&gt;1, 'Raw Data'!AW2213, 0))</f>
        <v/>
      </c>
      <c r="AA2218">
        <f>IF(ISBLANK('Raw Data'!A2213), 0, IF(ABS('Raw Data'!D2213-'Raw Data'!E2213)&lt;2, 'Raw Data'!AX2213, 0))</f>
        <v/>
      </c>
      <c r="AB2218">
        <f>IF(ISBLANK('Raw Data'!D2213), 0, IF('Raw Data'!E2213-'Raw Data'!D2213&gt;1, 'Raw Data'!AY2213, 0))</f>
        <v/>
      </c>
      <c r="AC2218">
        <f>IF(ISBLANK('Raw Data'!D2213), 0, IF('Raw Data'!D2213-'Raw Data'!E2213&gt;2, 'Raw Data'!AZ2213, 0))</f>
        <v/>
      </c>
      <c r="AD2218">
        <f>IF(ISBLANK('Raw Data'!A2213), 0, IF(ABS('Raw Data'!D2213-'Raw Data'!E2213)&lt;3, 'Raw Data'!BA2213, 0))</f>
        <v/>
      </c>
      <c r="AE2218">
        <f>IF(ISBLANK('Raw Data'!D2213), 0, IF('Raw Data'!E2213-'Raw Data'!D2213&gt;2, 'Raw Data'!BB2213, 0))</f>
        <v/>
      </c>
      <c r="AF2218">
        <f>IF(ISBLANK('Raw Data'!D2213), 0, IF('Raw Data'!D2213-'Raw Data'!E2213&gt;3, 'Raw Data'!BC2213, 0))</f>
        <v/>
      </c>
      <c r="AG2218">
        <f>IF(ISBLANK('Raw Data'!A2213), 0, IF(ABS('Raw Data'!D2213-'Raw Data'!E2213)&lt;4, 'Raw Data'!BD2213, 0))</f>
        <v/>
      </c>
      <c r="AH2218">
        <f>IF(ISBLANK('Raw Data'!D2213), 0, IF('Raw Data'!E2213-'Raw Data'!D2213&gt;3, 'Raw Data'!BE2213, 0))</f>
        <v/>
      </c>
      <c r="AI2218">
        <f>IF(SUM('Raw Data'!D2213:E2213)&gt;'Raw Data'!F2213, 'Raw Data'!G2213, 0)</f>
        <v/>
      </c>
      <c r="AJ2218">
        <f>IF(ISBLANK('Raw Data'!D2213), 0, IF(SUM('Raw Data'!D2213:E2213)&lt;'Raw Data'!F2213, 'Raw Data'!H2213, 0))</f>
        <v/>
      </c>
      <c r="AK2218">
        <f>IF(ISBLANK('Raw Data'!A2213), 0, IF(AND('Raw Data'!D2213&lt;3, 'Raw Data'!E2213&lt;3, 'Raw Data'!F2213&lt;BB$2), 'Raw Data'!AF2213, 0))</f>
        <v/>
      </c>
      <c r="AL2218">
        <f>IF(ISBLANK('Raw Data'!A2213), 0, IF(AND('Raw Data'!D2213&lt;4, 'Raw Data'!E2213&lt;4, 'Raw Data'!F2213&lt;BB$2), 'Raw Data'!AI2213, 0))</f>
        <v/>
      </c>
      <c r="AM2218">
        <f>IF(ISBLANK('Raw Data'!A2213), 0, IF(AND('Raw Data'!D2213&lt;5, 'Raw Data'!E2213&lt;5, 'Raw Data'!F2213&lt;BB$2), 'Raw Data'!AL2213, 0))</f>
        <v/>
      </c>
      <c r="AN2218">
        <f>IF(ISBLANK('Raw Data'!A2213), 0, IF(AND('Raw Data'!D2213&lt;6, 'Raw Data'!E2213&lt;6, 'Raw Data'!F2213&lt;BB$2), 'Raw Data'!AO2213, 0))</f>
        <v/>
      </c>
      <c r="AO2218">
        <f>IF(ISBLANK('Raw Data'!A2213), 0, IF(AND('Raw Data'!I2213&lt;Analysis!$BC$2, 'Raw Data'!D2213-'Raw Data'!E2213&gt;1), 'Raw Data'!AW2213, IF(AND('Raw Data'!J2213&lt;Analysis!$BC$2, 'Raw Data'!E2213-'Raw Data'!D2213&gt;1), 'Raw Data'!AY2213, 0)))</f>
        <v/>
      </c>
      <c r="AP2218">
        <f>IF(ISBLANK('Raw Data'!A2213), 0, IF(AND('Raw Data'!I2213&lt;Analysis!$BC$2, 'Raw Data'!D2213-'Raw Data'!E2213&gt;2), 'Raw Data'!AZ2213, IF(AND('Raw Data'!J2213&lt;Analysis!$BC$2, 'Raw Data'!E2213-'Raw Data'!D2213&gt;2), 'Raw Data'!BB2213, 0)))</f>
        <v/>
      </c>
      <c r="AQ2218">
        <f>IF(ISBLANK('Raw Data'!A2213), 0, IF(AND('Raw Data'!I2213&lt;Analysis!$BC$2, 'Raw Data'!D2213-'Raw Data'!E2213&gt;3), 'Raw Data'!BC2213, IF(AND('Raw Data'!J2213&lt;Analysis!$BC$2, 'Raw Data'!E2213-'Raw Data'!D2213&gt;3), 'Raw Data'!BE2213, 0)))</f>
        <v/>
      </c>
      <c r="AR2218">
        <f>IF('Hidden Analysiss'!D2214=1,IF(ABS('Raw Data'!E2213-'Raw Data'!D2213)&lt;2,'Raw Data'!AX2213,0), 0)</f>
        <v/>
      </c>
      <c r="AS2218">
        <f>IF('Hidden Analysiss'!D2214=1,IF(ABS('Raw Data'!E2213-'Raw Data'!D2213)&lt;3,'Raw Data'!BA2213,0), 0)</f>
        <v/>
      </c>
      <c r="AT2218">
        <f>IF('Hidden Analysiss'!D2214=1,IF(ABS('Raw Data'!E2213-'Raw Data'!D2213)&lt;4,'Raw Data'!BD2213,0), 0)</f>
        <v/>
      </c>
      <c r="AU2218">
        <f>IF(AND('Hidden Analysiss'!E2214=1, ABS('Raw Data'!E2213-'Raw Data'!D2213)&lt;2), 'Raw Data'!AX2213, 0)</f>
        <v/>
      </c>
      <c r="AV2218">
        <f>IF(AND('Hidden Analysiss'!E2214=1, ABS('Raw Data'!E2213-'Raw Data'!D2213)&lt;3), 'Raw Data'!BA2213, 0)</f>
        <v/>
      </c>
      <c r="AW2218">
        <f>IF(AND('Hidden Analysiss'!E2214=1, ABS('Raw Data'!E2213-'Raw Data'!D2213)&lt;3), 'Raw Data'!BD2213, 0)</f>
        <v/>
      </c>
    </row>
    <row r="2219">
      <c r="A2219" s="1">
        <f>'Raw Data'!A2214</f>
        <v/>
      </c>
      <c r="B2219">
        <f>IF('Raw Data'!E2214&gt;'Raw Data'!D2214, 'Raw Data'!J2214, 0)</f>
        <v/>
      </c>
      <c r="C2219">
        <f>IF('Raw Data'!D2214&gt;'Raw Data'!E2214, 'Raw Data'!I2214, 0)</f>
        <v/>
      </c>
      <c r="D2219">
        <f>SUM(G2219:H2219)</f>
        <v/>
      </c>
      <c r="E2219">
        <f>IF(AND('Raw Data'!J2214&lt;'Raw Data'!I2214,'Raw Data'!E2214&gt;'Raw Data'!D2214,'Raw Data'!E2214-'Raw Data'!D2214&gt;3),'Raw Data'!N2214,IF(AND('Raw Data'!I2214&lt;'Raw Data'!J2214,'Raw Data'!D2214&gt;'Raw Data'!E2214,'Raw Data'!D2214-'Raw Data'!E2214&gt;3),'Raw Data'!M2214,0))</f>
        <v/>
      </c>
      <c r="F2219">
        <f>IF(AND('Raw Data'!J2214&lt;'Raw Data'!I2214,'Raw Data'!E2214&gt;'Raw Data'!D2214,'Raw Data'!E2214-'Raw Data'!D2214&lt;4),'Raw Data'!L2214,IF(AND('Raw Data'!I2214&lt;'Raw Data'!J2214,'Raw Data'!D2214&gt;'Raw Data'!E2214,'Raw Data'!D2214-'Raw Data'!E2214&lt;4),'Raw Data'!K2214,0))</f>
        <v/>
      </c>
      <c r="G2219">
        <f>IF(AND('Raw Data'!J2214&lt;'Raw Data'!I2214, 'Raw Data'!E2214&gt;'Raw Data'!D2214), 'Raw Data'!J2214, 0)</f>
        <v/>
      </c>
      <c r="H2219">
        <f>IF(AND('Raw Data'!J2214&gt;'Raw Data'!I2214, 'Raw Data'!E2214&lt;'Raw Data'!D2214), 'Raw Data'!I2214, 0)</f>
        <v/>
      </c>
      <c r="I2219">
        <f>SUM(J2219:K2219)</f>
        <v/>
      </c>
      <c r="J2219">
        <f>IF(AND('Raw Data'!J2214&gt;'Raw Data'!I2214, 'Raw Data'!E2214&gt;'Raw Data'!D2214), 'Raw Data'!J2214, 0)</f>
        <v/>
      </c>
      <c r="K2219">
        <f>IF(AND('Raw Data'!I2214&gt;'Raw Data'!J2214, 'Raw Data'!D2214&gt;'Raw Data'!E2214), 'Raw Data'!I2214, 0)</f>
        <v/>
      </c>
      <c r="L2219">
        <f>IF('Raw Data'!E2214-'Raw Data'!D2214&gt;3, 'Raw Data'!N2214, 0)</f>
        <v/>
      </c>
      <c r="M2219">
        <f>IF('Raw Data'!D2214-'Raw Data'!E2214&gt;3, 'Raw Data'!M2214, 0)</f>
        <v/>
      </c>
      <c r="N2219">
        <f>IF(ISBLANK('Raw Data'!D2214),0,IF(AND('Raw Data'!E2214&gt;'Raw Data'!D2214,'Raw Data'!E2214-'Raw Data'!D2214&gt;0,'Raw Data'!E2214-'Raw Data'!D2214&lt;4),'Raw Data'!L2214, 0))</f>
        <v/>
      </c>
      <c r="O2219">
        <f>IF(ISBLANK('Raw Data'!D2214),0,IF(AND('Raw Data'!E2214&gt;'Raw Data'!D2214,'Raw Data'!E2214-'Raw Data'!D2214&gt;0,'Raw Data'!D2214-'Raw Data'!E2214&lt;4),'Raw Data'!K2214, 0))</f>
        <v/>
      </c>
      <c r="P2219">
        <f>IF('Raw Data'!E2214-'Raw Data'!D2214&gt;3, 'Raw Data'!N2214, IF('Raw Data'!D2214-'Raw Data'!E2214&gt;3, 'Raw Data'!M2214, 0))</f>
        <v/>
      </c>
      <c r="Q2219">
        <f>IF(ISBLANK('Raw Data'!E2214),0,IF(AND('Raw Data'!E2214-'Raw Data'!D2214&lt;4,'Raw Data'!E2214-'Raw Data'!D2214&gt;0),'Raw Data'!L2214,IF(AND('Raw Data'!D2214&gt;'Raw Data'!E2214,'Raw Data'!D2214-'Raw Data'!E2214&gt;0),'Raw Data'!K2214,0)))</f>
        <v/>
      </c>
      <c r="R2219">
        <f>IF(ISBLANK('Raw Data'!K2214),0,IFERROR(IF(MATCH(SMALL('Raw Data'!K2214:N2214,1),L2219:O2219,0),SMALL('Raw Data'!K2214:N2214,1)),0))</f>
        <v/>
      </c>
      <c r="S2219">
        <f>IF(ISBLANK('Raw Data'!K2214),0,IFERROR(IF(MATCH(SMALL('Raw Data'!K2214:N2214,2),L2219:O2219,0),SMALL('Raw Data'!K2214:N2214,2)),0))</f>
        <v/>
      </c>
      <c r="T2219">
        <f>IF(ISBLANK('Raw Data'!K2214),0,IFERROR(IF(MATCH(SMALL('Raw Data'!K2214:N2214,3),L2219:O2219,0),SMALL('Raw Data'!K2214:N2214,3)),0))</f>
        <v/>
      </c>
      <c r="U2219">
        <f>IF(ISBLANK('Raw Data'!K2214),0,IFERROR(IF(MATCH(SMALL('Raw Data'!K2214:N2214,4),L2219:O2219,0),SMALL('Raw Data'!K2214:N2214,4)),0))</f>
        <v/>
      </c>
      <c r="V2219">
        <f>IF(AND('Raw Data'!D2214&lt;3, 'Raw Data'!E2214&lt;3, 'Raw Data'!A2214&gt;0), 'Raw Data'!AF2214, 0)</f>
        <v/>
      </c>
      <c r="W2219">
        <f>IF(AND('Raw Data'!D2214&lt;4, 'Raw Data'!E2214&lt;4, 'Raw Data'!A2214&gt;0), 'Raw Data'!AI2214, 0)</f>
        <v/>
      </c>
      <c r="X2219">
        <f>IF(AND('Raw Data'!D2214&lt;5, 'Raw Data'!E2214&lt;5, 'Raw Data'!A2214&gt;0), 'Raw Data'!AL2214, 0)</f>
        <v/>
      </c>
      <c r="Y2219">
        <f>IF(AND('Raw Data'!D2214&lt;6, 'Raw Data'!E2214&lt;6, 'Raw Data'!A2214&gt;0), 'Raw Data'!AO2214, 0)</f>
        <v/>
      </c>
      <c r="Z2219">
        <f>IF(ISBLANK('Raw Data'!D2214), 0, IF('Raw Data'!D2214-'Raw Data'!E2214&gt;1, 'Raw Data'!AW2214, 0))</f>
        <v/>
      </c>
      <c r="AA2219">
        <f>IF(ISBLANK('Raw Data'!A2214), 0, IF(ABS('Raw Data'!D2214-'Raw Data'!E2214)&lt;2, 'Raw Data'!AX2214, 0))</f>
        <v/>
      </c>
      <c r="AB2219">
        <f>IF(ISBLANK('Raw Data'!D2214), 0, IF('Raw Data'!E2214-'Raw Data'!D2214&gt;1, 'Raw Data'!AY2214, 0))</f>
        <v/>
      </c>
      <c r="AC2219">
        <f>IF(ISBLANK('Raw Data'!D2214), 0, IF('Raw Data'!D2214-'Raw Data'!E2214&gt;2, 'Raw Data'!AZ2214, 0))</f>
        <v/>
      </c>
      <c r="AD2219">
        <f>IF(ISBLANK('Raw Data'!A2214), 0, IF(ABS('Raw Data'!D2214-'Raw Data'!E2214)&lt;3, 'Raw Data'!BA2214, 0))</f>
        <v/>
      </c>
      <c r="AE2219">
        <f>IF(ISBLANK('Raw Data'!D2214), 0, IF('Raw Data'!E2214-'Raw Data'!D2214&gt;2, 'Raw Data'!BB2214, 0))</f>
        <v/>
      </c>
      <c r="AF2219">
        <f>IF(ISBLANK('Raw Data'!D2214), 0, IF('Raw Data'!D2214-'Raw Data'!E2214&gt;3, 'Raw Data'!BC2214, 0))</f>
        <v/>
      </c>
      <c r="AG2219">
        <f>IF(ISBLANK('Raw Data'!A2214), 0, IF(ABS('Raw Data'!D2214-'Raw Data'!E2214)&lt;4, 'Raw Data'!BD2214, 0))</f>
        <v/>
      </c>
      <c r="AH2219">
        <f>IF(ISBLANK('Raw Data'!D2214), 0, IF('Raw Data'!E2214-'Raw Data'!D2214&gt;3, 'Raw Data'!BE2214, 0))</f>
        <v/>
      </c>
      <c r="AI2219">
        <f>IF(SUM('Raw Data'!D2214:E2214)&gt;'Raw Data'!F2214, 'Raw Data'!G2214, 0)</f>
        <v/>
      </c>
      <c r="AJ2219">
        <f>IF(ISBLANK('Raw Data'!D2214), 0, IF(SUM('Raw Data'!D2214:E2214)&lt;'Raw Data'!F2214, 'Raw Data'!H2214, 0))</f>
        <v/>
      </c>
      <c r="AK2219">
        <f>IF(ISBLANK('Raw Data'!A2214), 0, IF(AND('Raw Data'!D2214&lt;3, 'Raw Data'!E2214&lt;3, 'Raw Data'!F2214&lt;BB$2), 'Raw Data'!AF2214, 0))</f>
        <v/>
      </c>
      <c r="AL2219">
        <f>IF(ISBLANK('Raw Data'!A2214), 0, IF(AND('Raw Data'!D2214&lt;4, 'Raw Data'!E2214&lt;4, 'Raw Data'!F2214&lt;BB$2), 'Raw Data'!AI2214, 0))</f>
        <v/>
      </c>
      <c r="AM2219">
        <f>IF(ISBLANK('Raw Data'!A2214), 0, IF(AND('Raw Data'!D2214&lt;5, 'Raw Data'!E2214&lt;5, 'Raw Data'!F2214&lt;BB$2), 'Raw Data'!AL2214, 0))</f>
        <v/>
      </c>
      <c r="AN2219">
        <f>IF(ISBLANK('Raw Data'!A2214), 0, IF(AND('Raw Data'!D2214&lt;6, 'Raw Data'!E2214&lt;6, 'Raw Data'!F2214&lt;BB$2), 'Raw Data'!AO2214, 0))</f>
        <v/>
      </c>
      <c r="AO2219">
        <f>IF(ISBLANK('Raw Data'!A2214), 0, IF(AND('Raw Data'!I2214&lt;Analysis!$BC$2, 'Raw Data'!D2214-'Raw Data'!E2214&gt;1), 'Raw Data'!AW2214, IF(AND('Raw Data'!J2214&lt;Analysis!$BC$2, 'Raw Data'!E2214-'Raw Data'!D2214&gt;1), 'Raw Data'!AY2214, 0)))</f>
        <v/>
      </c>
      <c r="AP2219">
        <f>IF(ISBLANK('Raw Data'!A2214), 0, IF(AND('Raw Data'!I2214&lt;Analysis!$BC$2, 'Raw Data'!D2214-'Raw Data'!E2214&gt;2), 'Raw Data'!AZ2214, IF(AND('Raw Data'!J2214&lt;Analysis!$BC$2, 'Raw Data'!E2214-'Raw Data'!D2214&gt;2), 'Raw Data'!BB2214, 0)))</f>
        <v/>
      </c>
      <c r="AQ2219">
        <f>IF(ISBLANK('Raw Data'!A2214), 0, IF(AND('Raw Data'!I2214&lt;Analysis!$BC$2, 'Raw Data'!D2214-'Raw Data'!E2214&gt;3), 'Raw Data'!BC2214, IF(AND('Raw Data'!J2214&lt;Analysis!$BC$2, 'Raw Data'!E2214-'Raw Data'!D2214&gt;3), 'Raw Data'!BE2214, 0)))</f>
        <v/>
      </c>
      <c r="AR2219">
        <f>IF('Hidden Analysiss'!D2215=1,IF(ABS('Raw Data'!E2214-'Raw Data'!D2214)&lt;2,'Raw Data'!AX2214,0), 0)</f>
        <v/>
      </c>
      <c r="AS2219">
        <f>IF('Hidden Analysiss'!D2215=1,IF(ABS('Raw Data'!E2214-'Raw Data'!D2214)&lt;3,'Raw Data'!BA2214,0), 0)</f>
        <v/>
      </c>
      <c r="AT2219">
        <f>IF('Hidden Analysiss'!D2215=1,IF(ABS('Raw Data'!E2214-'Raw Data'!D2214)&lt;4,'Raw Data'!BD2214,0), 0)</f>
        <v/>
      </c>
      <c r="AU2219">
        <f>IF(AND('Hidden Analysiss'!E2215=1, ABS('Raw Data'!E2214-'Raw Data'!D2214)&lt;2), 'Raw Data'!AX2214, 0)</f>
        <v/>
      </c>
      <c r="AV2219">
        <f>IF(AND('Hidden Analysiss'!E2215=1, ABS('Raw Data'!E2214-'Raw Data'!D2214)&lt;3), 'Raw Data'!BA2214, 0)</f>
        <v/>
      </c>
      <c r="AW2219">
        <f>IF(AND('Hidden Analysiss'!E2215=1, ABS('Raw Data'!E2214-'Raw Data'!D2214)&lt;3), 'Raw Data'!BD2214, 0)</f>
        <v/>
      </c>
    </row>
    <row r="2220">
      <c r="A2220" s="1">
        <f>'Raw Data'!A2215</f>
        <v/>
      </c>
      <c r="B2220">
        <f>IF('Raw Data'!E2215&gt;'Raw Data'!D2215, 'Raw Data'!J2215, 0)</f>
        <v/>
      </c>
      <c r="C2220">
        <f>IF('Raw Data'!D2215&gt;'Raw Data'!E2215, 'Raw Data'!I2215, 0)</f>
        <v/>
      </c>
      <c r="D2220">
        <f>SUM(G2220:H2220)</f>
        <v/>
      </c>
      <c r="E2220">
        <f>IF(AND('Raw Data'!J2215&lt;'Raw Data'!I2215,'Raw Data'!E2215&gt;'Raw Data'!D2215,'Raw Data'!E2215-'Raw Data'!D2215&gt;3),'Raw Data'!N2215,IF(AND('Raw Data'!I2215&lt;'Raw Data'!J2215,'Raw Data'!D2215&gt;'Raw Data'!E2215,'Raw Data'!D2215-'Raw Data'!E2215&gt;3),'Raw Data'!M2215,0))</f>
        <v/>
      </c>
      <c r="F2220">
        <f>IF(AND('Raw Data'!J2215&lt;'Raw Data'!I2215,'Raw Data'!E2215&gt;'Raw Data'!D2215,'Raw Data'!E2215-'Raw Data'!D2215&lt;4),'Raw Data'!L2215,IF(AND('Raw Data'!I2215&lt;'Raw Data'!J2215,'Raw Data'!D2215&gt;'Raw Data'!E2215,'Raw Data'!D2215-'Raw Data'!E2215&lt;4),'Raw Data'!K2215,0))</f>
        <v/>
      </c>
      <c r="G2220">
        <f>IF(AND('Raw Data'!J2215&lt;'Raw Data'!I2215, 'Raw Data'!E2215&gt;'Raw Data'!D2215), 'Raw Data'!J2215, 0)</f>
        <v/>
      </c>
      <c r="H2220">
        <f>IF(AND('Raw Data'!J2215&gt;'Raw Data'!I2215, 'Raw Data'!E2215&lt;'Raw Data'!D2215), 'Raw Data'!I2215, 0)</f>
        <v/>
      </c>
      <c r="I2220">
        <f>SUM(J2220:K2220)</f>
        <v/>
      </c>
      <c r="J2220">
        <f>IF(AND('Raw Data'!J2215&gt;'Raw Data'!I2215, 'Raw Data'!E2215&gt;'Raw Data'!D2215), 'Raw Data'!J2215, 0)</f>
        <v/>
      </c>
      <c r="K2220">
        <f>IF(AND('Raw Data'!I2215&gt;'Raw Data'!J2215, 'Raw Data'!D2215&gt;'Raw Data'!E2215), 'Raw Data'!I2215, 0)</f>
        <v/>
      </c>
      <c r="L2220">
        <f>IF('Raw Data'!E2215-'Raw Data'!D2215&gt;3, 'Raw Data'!N2215, 0)</f>
        <v/>
      </c>
      <c r="M2220">
        <f>IF('Raw Data'!D2215-'Raw Data'!E2215&gt;3, 'Raw Data'!M2215, 0)</f>
        <v/>
      </c>
      <c r="N2220">
        <f>IF(ISBLANK('Raw Data'!D2215),0,IF(AND('Raw Data'!E2215&gt;'Raw Data'!D2215,'Raw Data'!E2215-'Raw Data'!D2215&gt;0,'Raw Data'!E2215-'Raw Data'!D2215&lt;4),'Raw Data'!L2215, 0))</f>
        <v/>
      </c>
      <c r="O2220">
        <f>IF(ISBLANK('Raw Data'!D2215),0,IF(AND('Raw Data'!E2215&gt;'Raw Data'!D2215,'Raw Data'!E2215-'Raw Data'!D2215&gt;0,'Raw Data'!D2215-'Raw Data'!E2215&lt;4),'Raw Data'!K2215, 0))</f>
        <v/>
      </c>
      <c r="P2220">
        <f>IF('Raw Data'!E2215-'Raw Data'!D2215&gt;3, 'Raw Data'!N2215, IF('Raw Data'!D2215-'Raw Data'!E2215&gt;3, 'Raw Data'!M2215, 0))</f>
        <v/>
      </c>
      <c r="Q2220">
        <f>IF(ISBLANK('Raw Data'!E2215),0,IF(AND('Raw Data'!E2215-'Raw Data'!D2215&lt;4,'Raw Data'!E2215-'Raw Data'!D2215&gt;0),'Raw Data'!L2215,IF(AND('Raw Data'!D2215&gt;'Raw Data'!E2215,'Raw Data'!D2215-'Raw Data'!E2215&gt;0),'Raw Data'!K2215,0)))</f>
        <v/>
      </c>
      <c r="R2220">
        <f>IF(ISBLANK('Raw Data'!K2215),0,IFERROR(IF(MATCH(SMALL('Raw Data'!K2215:N2215,1),L2220:O2220,0),SMALL('Raw Data'!K2215:N2215,1)),0))</f>
        <v/>
      </c>
      <c r="S2220">
        <f>IF(ISBLANK('Raw Data'!K2215),0,IFERROR(IF(MATCH(SMALL('Raw Data'!K2215:N2215,2),L2220:O2220,0),SMALL('Raw Data'!K2215:N2215,2)),0))</f>
        <v/>
      </c>
      <c r="T2220">
        <f>IF(ISBLANK('Raw Data'!K2215),0,IFERROR(IF(MATCH(SMALL('Raw Data'!K2215:N2215,3),L2220:O2220,0),SMALL('Raw Data'!K2215:N2215,3)),0))</f>
        <v/>
      </c>
      <c r="U2220">
        <f>IF(ISBLANK('Raw Data'!K2215),0,IFERROR(IF(MATCH(SMALL('Raw Data'!K2215:N2215,4),L2220:O2220,0),SMALL('Raw Data'!K2215:N2215,4)),0))</f>
        <v/>
      </c>
      <c r="V2220">
        <f>IF(AND('Raw Data'!D2215&lt;3, 'Raw Data'!E2215&lt;3, 'Raw Data'!A2215&gt;0), 'Raw Data'!AF2215, 0)</f>
        <v/>
      </c>
      <c r="W2220">
        <f>IF(AND('Raw Data'!D2215&lt;4, 'Raw Data'!E2215&lt;4, 'Raw Data'!A2215&gt;0), 'Raw Data'!AI2215, 0)</f>
        <v/>
      </c>
      <c r="X2220">
        <f>IF(AND('Raw Data'!D2215&lt;5, 'Raw Data'!E2215&lt;5, 'Raw Data'!A2215&gt;0), 'Raw Data'!AL2215, 0)</f>
        <v/>
      </c>
      <c r="Y2220">
        <f>IF(AND('Raw Data'!D2215&lt;6, 'Raw Data'!E2215&lt;6, 'Raw Data'!A2215&gt;0), 'Raw Data'!AO2215, 0)</f>
        <v/>
      </c>
      <c r="Z2220">
        <f>IF(ISBLANK('Raw Data'!D2215), 0, IF('Raw Data'!D2215-'Raw Data'!E2215&gt;1, 'Raw Data'!AW2215, 0))</f>
        <v/>
      </c>
      <c r="AA2220">
        <f>IF(ISBLANK('Raw Data'!A2215), 0, IF(ABS('Raw Data'!D2215-'Raw Data'!E2215)&lt;2, 'Raw Data'!AX2215, 0))</f>
        <v/>
      </c>
      <c r="AB2220">
        <f>IF(ISBLANK('Raw Data'!D2215), 0, IF('Raw Data'!E2215-'Raw Data'!D2215&gt;1, 'Raw Data'!AY2215, 0))</f>
        <v/>
      </c>
      <c r="AC2220">
        <f>IF(ISBLANK('Raw Data'!D2215), 0, IF('Raw Data'!D2215-'Raw Data'!E2215&gt;2, 'Raw Data'!AZ2215, 0))</f>
        <v/>
      </c>
      <c r="AD2220">
        <f>IF(ISBLANK('Raw Data'!A2215), 0, IF(ABS('Raw Data'!D2215-'Raw Data'!E2215)&lt;3, 'Raw Data'!BA2215, 0))</f>
        <v/>
      </c>
      <c r="AE2220">
        <f>IF(ISBLANK('Raw Data'!D2215), 0, IF('Raw Data'!E2215-'Raw Data'!D2215&gt;2, 'Raw Data'!BB2215, 0))</f>
        <v/>
      </c>
      <c r="AF2220">
        <f>IF(ISBLANK('Raw Data'!D2215), 0, IF('Raw Data'!D2215-'Raw Data'!E2215&gt;3, 'Raw Data'!BC2215, 0))</f>
        <v/>
      </c>
      <c r="AG2220">
        <f>IF(ISBLANK('Raw Data'!A2215), 0, IF(ABS('Raw Data'!D2215-'Raw Data'!E2215)&lt;4, 'Raw Data'!BD2215, 0))</f>
        <v/>
      </c>
      <c r="AH2220">
        <f>IF(ISBLANK('Raw Data'!D2215), 0, IF('Raw Data'!E2215-'Raw Data'!D2215&gt;3, 'Raw Data'!BE2215, 0))</f>
        <v/>
      </c>
      <c r="AI2220">
        <f>IF(SUM('Raw Data'!D2215:E2215)&gt;'Raw Data'!F2215, 'Raw Data'!G2215, 0)</f>
        <v/>
      </c>
      <c r="AJ2220">
        <f>IF(ISBLANK('Raw Data'!D2215), 0, IF(SUM('Raw Data'!D2215:E2215)&lt;'Raw Data'!F2215, 'Raw Data'!H2215, 0))</f>
        <v/>
      </c>
      <c r="AK2220">
        <f>IF(ISBLANK('Raw Data'!A2215), 0, IF(AND('Raw Data'!D2215&lt;3, 'Raw Data'!E2215&lt;3, 'Raw Data'!F2215&lt;BB$2), 'Raw Data'!AF2215, 0))</f>
        <v/>
      </c>
      <c r="AL2220">
        <f>IF(ISBLANK('Raw Data'!A2215), 0, IF(AND('Raw Data'!D2215&lt;4, 'Raw Data'!E2215&lt;4, 'Raw Data'!F2215&lt;BB$2), 'Raw Data'!AI2215, 0))</f>
        <v/>
      </c>
      <c r="AM2220">
        <f>IF(ISBLANK('Raw Data'!A2215), 0, IF(AND('Raw Data'!D2215&lt;5, 'Raw Data'!E2215&lt;5, 'Raw Data'!F2215&lt;BB$2), 'Raw Data'!AL2215, 0))</f>
        <v/>
      </c>
      <c r="AN2220">
        <f>IF(ISBLANK('Raw Data'!A2215), 0, IF(AND('Raw Data'!D2215&lt;6, 'Raw Data'!E2215&lt;6, 'Raw Data'!F2215&lt;BB$2), 'Raw Data'!AO2215, 0))</f>
        <v/>
      </c>
      <c r="AO2220">
        <f>IF(ISBLANK('Raw Data'!A2215), 0, IF(AND('Raw Data'!I2215&lt;Analysis!$BC$2, 'Raw Data'!D2215-'Raw Data'!E2215&gt;1), 'Raw Data'!AW2215, IF(AND('Raw Data'!J2215&lt;Analysis!$BC$2, 'Raw Data'!E2215-'Raw Data'!D2215&gt;1), 'Raw Data'!AY2215, 0)))</f>
        <v/>
      </c>
      <c r="AP2220">
        <f>IF(ISBLANK('Raw Data'!A2215), 0, IF(AND('Raw Data'!I2215&lt;Analysis!$BC$2, 'Raw Data'!D2215-'Raw Data'!E2215&gt;2), 'Raw Data'!AZ2215, IF(AND('Raw Data'!J2215&lt;Analysis!$BC$2, 'Raw Data'!E2215-'Raw Data'!D2215&gt;2), 'Raw Data'!BB2215, 0)))</f>
        <v/>
      </c>
      <c r="AQ2220">
        <f>IF(ISBLANK('Raw Data'!A2215), 0, IF(AND('Raw Data'!I2215&lt;Analysis!$BC$2, 'Raw Data'!D2215-'Raw Data'!E2215&gt;3), 'Raw Data'!BC2215, IF(AND('Raw Data'!J2215&lt;Analysis!$BC$2, 'Raw Data'!E2215-'Raw Data'!D2215&gt;3), 'Raw Data'!BE2215, 0)))</f>
        <v/>
      </c>
      <c r="AR2220">
        <f>IF('Hidden Analysiss'!D2216=1,IF(ABS('Raw Data'!E2215-'Raw Data'!D2215)&lt;2,'Raw Data'!AX2215,0), 0)</f>
        <v/>
      </c>
      <c r="AS2220">
        <f>IF('Hidden Analysiss'!D2216=1,IF(ABS('Raw Data'!E2215-'Raw Data'!D2215)&lt;3,'Raw Data'!BA2215,0), 0)</f>
        <v/>
      </c>
      <c r="AT2220">
        <f>IF('Hidden Analysiss'!D2216=1,IF(ABS('Raw Data'!E2215-'Raw Data'!D2215)&lt;4,'Raw Data'!BD2215,0), 0)</f>
        <v/>
      </c>
      <c r="AU2220">
        <f>IF(AND('Hidden Analysiss'!E2216=1, ABS('Raw Data'!E2215-'Raw Data'!D2215)&lt;2), 'Raw Data'!AX2215, 0)</f>
        <v/>
      </c>
      <c r="AV2220">
        <f>IF(AND('Hidden Analysiss'!E2216=1, ABS('Raw Data'!E2215-'Raw Data'!D2215)&lt;3), 'Raw Data'!BA2215, 0)</f>
        <v/>
      </c>
      <c r="AW2220">
        <f>IF(AND('Hidden Analysiss'!E2216=1, ABS('Raw Data'!E2215-'Raw Data'!D2215)&lt;3), 'Raw Data'!BD2215, 0)</f>
        <v/>
      </c>
    </row>
    <row r="2221">
      <c r="A2221" s="1">
        <f>'Raw Data'!A2216</f>
        <v/>
      </c>
      <c r="B2221">
        <f>IF('Raw Data'!E2216&gt;'Raw Data'!D2216, 'Raw Data'!J2216, 0)</f>
        <v/>
      </c>
      <c r="C2221">
        <f>IF('Raw Data'!D2216&gt;'Raw Data'!E2216, 'Raw Data'!I2216, 0)</f>
        <v/>
      </c>
      <c r="D2221">
        <f>SUM(G2221:H2221)</f>
        <v/>
      </c>
      <c r="E2221">
        <f>IF(AND('Raw Data'!J2216&lt;'Raw Data'!I2216,'Raw Data'!E2216&gt;'Raw Data'!D2216,'Raw Data'!E2216-'Raw Data'!D2216&gt;3),'Raw Data'!N2216,IF(AND('Raw Data'!I2216&lt;'Raw Data'!J2216,'Raw Data'!D2216&gt;'Raw Data'!E2216,'Raw Data'!D2216-'Raw Data'!E2216&gt;3),'Raw Data'!M2216,0))</f>
        <v/>
      </c>
      <c r="F2221">
        <f>IF(AND('Raw Data'!J2216&lt;'Raw Data'!I2216,'Raw Data'!E2216&gt;'Raw Data'!D2216,'Raw Data'!E2216-'Raw Data'!D2216&lt;4),'Raw Data'!L2216,IF(AND('Raw Data'!I2216&lt;'Raw Data'!J2216,'Raw Data'!D2216&gt;'Raw Data'!E2216,'Raw Data'!D2216-'Raw Data'!E2216&lt;4),'Raw Data'!K2216,0))</f>
        <v/>
      </c>
      <c r="G2221">
        <f>IF(AND('Raw Data'!J2216&lt;'Raw Data'!I2216, 'Raw Data'!E2216&gt;'Raw Data'!D2216), 'Raw Data'!J2216, 0)</f>
        <v/>
      </c>
      <c r="H2221">
        <f>IF(AND('Raw Data'!J2216&gt;'Raw Data'!I2216, 'Raw Data'!E2216&lt;'Raw Data'!D2216), 'Raw Data'!I2216, 0)</f>
        <v/>
      </c>
      <c r="I2221">
        <f>SUM(J2221:K2221)</f>
        <v/>
      </c>
      <c r="J2221">
        <f>IF(AND('Raw Data'!J2216&gt;'Raw Data'!I2216, 'Raw Data'!E2216&gt;'Raw Data'!D2216), 'Raw Data'!J2216, 0)</f>
        <v/>
      </c>
      <c r="K2221">
        <f>IF(AND('Raw Data'!I2216&gt;'Raw Data'!J2216, 'Raw Data'!D2216&gt;'Raw Data'!E2216), 'Raw Data'!I2216, 0)</f>
        <v/>
      </c>
      <c r="L2221">
        <f>IF('Raw Data'!E2216-'Raw Data'!D2216&gt;3, 'Raw Data'!N2216, 0)</f>
        <v/>
      </c>
      <c r="M2221">
        <f>IF('Raw Data'!D2216-'Raw Data'!E2216&gt;3, 'Raw Data'!M2216, 0)</f>
        <v/>
      </c>
      <c r="N2221">
        <f>IF(ISBLANK('Raw Data'!D2216),0,IF(AND('Raw Data'!E2216&gt;'Raw Data'!D2216,'Raw Data'!E2216-'Raw Data'!D2216&gt;0,'Raw Data'!E2216-'Raw Data'!D2216&lt;4),'Raw Data'!L2216, 0))</f>
        <v/>
      </c>
      <c r="O2221">
        <f>IF(ISBLANK('Raw Data'!D2216),0,IF(AND('Raw Data'!E2216&gt;'Raw Data'!D2216,'Raw Data'!E2216-'Raw Data'!D2216&gt;0,'Raw Data'!D2216-'Raw Data'!E2216&lt;4),'Raw Data'!K2216, 0))</f>
        <v/>
      </c>
      <c r="P2221">
        <f>IF('Raw Data'!E2216-'Raw Data'!D2216&gt;3, 'Raw Data'!N2216, IF('Raw Data'!D2216-'Raw Data'!E2216&gt;3, 'Raw Data'!M2216, 0))</f>
        <v/>
      </c>
      <c r="Q2221">
        <f>IF(ISBLANK('Raw Data'!E2216),0,IF(AND('Raw Data'!E2216-'Raw Data'!D2216&lt;4,'Raw Data'!E2216-'Raw Data'!D2216&gt;0),'Raw Data'!L2216,IF(AND('Raw Data'!D2216&gt;'Raw Data'!E2216,'Raw Data'!D2216-'Raw Data'!E2216&gt;0),'Raw Data'!K2216,0)))</f>
        <v/>
      </c>
      <c r="R2221">
        <f>IF(ISBLANK('Raw Data'!K2216),0,IFERROR(IF(MATCH(SMALL('Raw Data'!K2216:N2216,1),L2221:O2221,0),SMALL('Raw Data'!K2216:N2216,1)),0))</f>
        <v/>
      </c>
      <c r="S2221">
        <f>IF(ISBLANK('Raw Data'!K2216),0,IFERROR(IF(MATCH(SMALL('Raw Data'!K2216:N2216,2),L2221:O2221,0),SMALL('Raw Data'!K2216:N2216,2)),0))</f>
        <v/>
      </c>
      <c r="T2221">
        <f>IF(ISBLANK('Raw Data'!K2216),0,IFERROR(IF(MATCH(SMALL('Raw Data'!K2216:N2216,3),L2221:O2221,0),SMALL('Raw Data'!K2216:N2216,3)),0))</f>
        <v/>
      </c>
      <c r="U2221">
        <f>IF(ISBLANK('Raw Data'!K2216),0,IFERROR(IF(MATCH(SMALL('Raw Data'!K2216:N2216,4),L2221:O2221,0),SMALL('Raw Data'!K2216:N2216,4)),0))</f>
        <v/>
      </c>
      <c r="V2221">
        <f>IF(AND('Raw Data'!D2216&lt;3, 'Raw Data'!E2216&lt;3, 'Raw Data'!A2216&gt;0), 'Raw Data'!AF2216, 0)</f>
        <v/>
      </c>
      <c r="W2221">
        <f>IF(AND('Raw Data'!D2216&lt;4, 'Raw Data'!E2216&lt;4, 'Raw Data'!A2216&gt;0), 'Raw Data'!AI2216, 0)</f>
        <v/>
      </c>
      <c r="X2221">
        <f>IF(AND('Raw Data'!D2216&lt;5, 'Raw Data'!E2216&lt;5, 'Raw Data'!A2216&gt;0), 'Raw Data'!AL2216, 0)</f>
        <v/>
      </c>
      <c r="Y2221">
        <f>IF(AND('Raw Data'!D2216&lt;6, 'Raw Data'!E2216&lt;6, 'Raw Data'!A2216&gt;0), 'Raw Data'!AO2216, 0)</f>
        <v/>
      </c>
      <c r="Z2221">
        <f>IF(ISBLANK('Raw Data'!D2216), 0, IF('Raw Data'!D2216-'Raw Data'!E2216&gt;1, 'Raw Data'!AW2216, 0))</f>
        <v/>
      </c>
      <c r="AA2221">
        <f>IF(ISBLANK('Raw Data'!A2216), 0, IF(ABS('Raw Data'!D2216-'Raw Data'!E2216)&lt;2, 'Raw Data'!AX2216, 0))</f>
        <v/>
      </c>
      <c r="AB2221">
        <f>IF(ISBLANK('Raw Data'!D2216), 0, IF('Raw Data'!E2216-'Raw Data'!D2216&gt;1, 'Raw Data'!AY2216, 0))</f>
        <v/>
      </c>
      <c r="AC2221">
        <f>IF(ISBLANK('Raw Data'!D2216), 0, IF('Raw Data'!D2216-'Raw Data'!E2216&gt;2, 'Raw Data'!AZ2216, 0))</f>
        <v/>
      </c>
      <c r="AD2221">
        <f>IF(ISBLANK('Raw Data'!A2216), 0, IF(ABS('Raw Data'!D2216-'Raw Data'!E2216)&lt;3, 'Raw Data'!BA2216, 0))</f>
        <v/>
      </c>
      <c r="AE2221">
        <f>IF(ISBLANK('Raw Data'!D2216), 0, IF('Raw Data'!E2216-'Raw Data'!D2216&gt;2, 'Raw Data'!BB2216, 0))</f>
        <v/>
      </c>
      <c r="AF2221">
        <f>IF(ISBLANK('Raw Data'!D2216), 0, IF('Raw Data'!D2216-'Raw Data'!E2216&gt;3, 'Raw Data'!BC2216, 0))</f>
        <v/>
      </c>
      <c r="AG2221">
        <f>IF(ISBLANK('Raw Data'!A2216), 0, IF(ABS('Raw Data'!D2216-'Raw Data'!E2216)&lt;4, 'Raw Data'!BD2216, 0))</f>
        <v/>
      </c>
      <c r="AH2221">
        <f>IF(ISBLANK('Raw Data'!D2216), 0, IF('Raw Data'!E2216-'Raw Data'!D2216&gt;3, 'Raw Data'!BE2216, 0))</f>
        <v/>
      </c>
      <c r="AI2221">
        <f>IF(SUM('Raw Data'!D2216:E2216)&gt;'Raw Data'!F2216, 'Raw Data'!G2216, 0)</f>
        <v/>
      </c>
      <c r="AJ2221">
        <f>IF(ISBLANK('Raw Data'!D2216), 0, IF(SUM('Raw Data'!D2216:E2216)&lt;'Raw Data'!F2216, 'Raw Data'!H2216, 0))</f>
        <v/>
      </c>
      <c r="AK2221">
        <f>IF(ISBLANK('Raw Data'!A2216), 0, IF(AND('Raw Data'!D2216&lt;3, 'Raw Data'!E2216&lt;3, 'Raw Data'!F2216&lt;BB$2), 'Raw Data'!AF2216, 0))</f>
        <v/>
      </c>
      <c r="AL2221">
        <f>IF(ISBLANK('Raw Data'!A2216), 0, IF(AND('Raw Data'!D2216&lt;4, 'Raw Data'!E2216&lt;4, 'Raw Data'!F2216&lt;BB$2), 'Raw Data'!AI2216, 0))</f>
        <v/>
      </c>
      <c r="AM2221">
        <f>IF(ISBLANK('Raw Data'!A2216), 0, IF(AND('Raw Data'!D2216&lt;5, 'Raw Data'!E2216&lt;5, 'Raw Data'!F2216&lt;BB$2), 'Raw Data'!AL2216, 0))</f>
        <v/>
      </c>
      <c r="AN2221">
        <f>IF(ISBLANK('Raw Data'!A2216), 0, IF(AND('Raw Data'!D2216&lt;6, 'Raw Data'!E2216&lt;6, 'Raw Data'!F2216&lt;BB$2), 'Raw Data'!AO2216, 0))</f>
        <v/>
      </c>
      <c r="AO2221">
        <f>IF(ISBLANK('Raw Data'!A2216), 0, IF(AND('Raw Data'!I2216&lt;Analysis!$BC$2, 'Raw Data'!D2216-'Raw Data'!E2216&gt;1), 'Raw Data'!AW2216, IF(AND('Raw Data'!J2216&lt;Analysis!$BC$2, 'Raw Data'!E2216-'Raw Data'!D2216&gt;1), 'Raw Data'!AY2216, 0)))</f>
        <v/>
      </c>
      <c r="AP2221">
        <f>IF(ISBLANK('Raw Data'!A2216), 0, IF(AND('Raw Data'!I2216&lt;Analysis!$BC$2, 'Raw Data'!D2216-'Raw Data'!E2216&gt;2), 'Raw Data'!AZ2216, IF(AND('Raw Data'!J2216&lt;Analysis!$BC$2, 'Raw Data'!E2216-'Raw Data'!D2216&gt;2), 'Raw Data'!BB2216, 0)))</f>
        <v/>
      </c>
      <c r="AQ2221">
        <f>IF(ISBLANK('Raw Data'!A2216), 0, IF(AND('Raw Data'!I2216&lt;Analysis!$BC$2, 'Raw Data'!D2216-'Raw Data'!E2216&gt;3), 'Raw Data'!BC2216, IF(AND('Raw Data'!J2216&lt;Analysis!$BC$2, 'Raw Data'!E2216-'Raw Data'!D2216&gt;3), 'Raw Data'!BE2216, 0)))</f>
        <v/>
      </c>
      <c r="AR2221">
        <f>IF('Hidden Analysiss'!D2217=1,IF(ABS('Raw Data'!E2216-'Raw Data'!D2216)&lt;2,'Raw Data'!AX2216,0), 0)</f>
        <v/>
      </c>
      <c r="AS2221">
        <f>IF('Hidden Analysiss'!D2217=1,IF(ABS('Raw Data'!E2216-'Raw Data'!D2216)&lt;3,'Raw Data'!BA2216,0), 0)</f>
        <v/>
      </c>
      <c r="AT2221">
        <f>IF('Hidden Analysiss'!D2217=1,IF(ABS('Raw Data'!E2216-'Raw Data'!D2216)&lt;4,'Raw Data'!BD2216,0), 0)</f>
        <v/>
      </c>
      <c r="AU2221">
        <f>IF(AND('Hidden Analysiss'!E2217=1, ABS('Raw Data'!E2216-'Raw Data'!D2216)&lt;2), 'Raw Data'!AX2216, 0)</f>
        <v/>
      </c>
      <c r="AV2221">
        <f>IF(AND('Hidden Analysiss'!E2217=1, ABS('Raw Data'!E2216-'Raw Data'!D2216)&lt;3), 'Raw Data'!BA2216, 0)</f>
        <v/>
      </c>
      <c r="AW2221">
        <f>IF(AND('Hidden Analysiss'!E2217=1, ABS('Raw Data'!E2216-'Raw Data'!D2216)&lt;3), 'Raw Data'!BD2216, 0)</f>
        <v/>
      </c>
    </row>
    <row r="2222">
      <c r="A2222" s="1">
        <f>'Raw Data'!A2217</f>
        <v/>
      </c>
      <c r="B2222">
        <f>IF('Raw Data'!E2217&gt;'Raw Data'!D2217, 'Raw Data'!J2217, 0)</f>
        <v/>
      </c>
      <c r="C2222">
        <f>IF('Raw Data'!D2217&gt;'Raw Data'!E2217, 'Raw Data'!I2217, 0)</f>
        <v/>
      </c>
      <c r="D2222">
        <f>SUM(G2222:H2222)</f>
        <v/>
      </c>
      <c r="E2222">
        <f>IF(AND('Raw Data'!J2217&lt;'Raw Data'!I2217,'Raw Data'!E2217&gt;'Raw Data'!D2217,'Raw Data'!E2217-'Raw Data'!D2217&gt;3),'Raw Data'!N2217,IF(AND('Raw Data'!I2217&lt;'Raw Data'!J2217,'Raw Data'!D2217&gt;'Raw Data'!E2217,'Raw Data'!D2217-'Raw Data'!E2217&gt;3),'Raw Data'!M2217,0))</f>
        <v/>
      </c>
      <c r="F2222">
        <f>IF(AND('Raw Data'!J2217&lt;'Raw Data'!I2217,'Raw Data'!E2217&gt;'Raw Data'!D2217,'Raw Data'!E2217-'Raw Data'!D2217&lt;4),'Raw Data'!L2217,IF(AND('Raw Data'!I2217&lt;'Raw Data'!J2217,'Raw Data'!D2217&gt;'Raw Data'!E2217,'Raw Data'!D2217-'Raw Data'!E2217&lt;4),'Raw Data'!K2217,0))</f>
        <v/>
      </c>
      <c r="G2222">
        <f>IF(AND('Raw Data'!J2217&lt;'Raw Data'!I2217, 'Raw Data'!E2217&gt;'Raw Data'!D2217), 'Raw Data'!J2217, 0)</f>
        <v/>
      </c>
      <c r="H2222">
        <f>IF(AND('Raw Data'!J2217&gt;'Raw Data'!I2217, 'Raw Data'!E2217&lt;'Raw Data'!D2217), 'Raw Data'!I2217, 0)</f>
        <v/>
      </c>
      <c r="I2222">
        <f>SUM(J2222:K2222)</f>
        <v/>
      </c>
      <c r="J2222">
        <f>IF(AND('Raw Data'!J2217&gt;'Raw Data'!I2217, 'Raw Data'!E2217&gt;'Raw Data'!D2217), 'Raw Data'!J2217, 0)</f>
        <v/>
      </c>
      <c r="K2222">
        <f>IF(AND('Raw Data'!I2217&gt;'Raw Data'!J2217, 'Raw Data'!D2217&gt;'Raw Data'!E2217), 'Raw Data'!I2217, 0)</f>
        <v/>
      </c>
      <c r="L2222">
        <f>IF('Raw Data'!E2217-'Raw Data'!D2217&gt;3, 'Raw Data'!N2217, 0)</f>
        <v/>
      </c>
      <c r="M2222">
        <f>IF('Raw Data'!D2217-'Raw Data'!E2217&gt;3, 'Raw Data'!M2217, 0)</f>
        <v/>
      </c>
      <c r="N2222">
        <f>IF(ISBLANK('Raw Data'!D2217),0,IF(AND('Raw Data'!E2217&gt;'Raw Data'!D2217,'Raw Data'!E2217-'Raw Data'!D2217&gt;0,'Raw Data'!E2217-'Raw Data'!D2217&lt;4),'Raw Data'!L2217, 0))</f>
        <v/>
      </c>
      <c r="O2222">
        <f>IF(ISBLANK('Raw Data'!D2217),0,IF(AND('Raw Data'!E2217&gt;'Raw Data'!D2217,'Raw Data'!E2217-'Raw Data'!D2217&gt;0,'Raw Data'!D2217-'Raw Data'!E2217&lt;4),'Raw Data'!K2217, 0))</f>
        <v/>
      </c>
      <c r="P2222">
        <f>IF('Raw Data'!E2217-'Raw Data'!D2217&gt;3, 'Raw Data'!N2217, IF('Raw Data'!D2217-'Raw Data'!E2217&gt;3, 'Raw Data'!M2217, 0))</f>
        <v/>
      </c>
      <c r="Q2222">
        <f>IF(ISBLANK('Raw Data'!E2217),0,IF(AND('Raw Data'!E2217-'Raw Data'!D2217&lt;4,'Raw Data'!E2217-'Raw Data'!D2217&gt;0),'Raw Data'!L2217,IF(AND('Raw Data'!D2217&gt;'Raw Data'!E2217,'Raw Data'!D2217-'Raw Data'!E2217&gt;0),'Raw Data'!K2217,0)))</f>
        <v/>
      </c>
      <c r="R2222">
        <f>IF(ISBLANK('Raw Data'!K2217),0,IFERROR(IF(MATCH(SMALL('Raw Data'!K2217:N2217,1),L2222:O2222,0),SMALL('Raw Data'!K2217:N2217,1)),0))</f>
        <v/>
      </c>
      <c r="S2222">
        <f>IF(ISBLANK('Raw Data'!K2217),0,IFERROR(IF(MATCH(SMALL('Raw Data'!K2217:N2217,2),L2222:O2222,0),SMALL('Raw Data'!K2217:N2217,2)),0))</f>
        <v/>
      </c>
      <c r="T2222">
        <f>IF(ISBLANK('Raw Data'!K2217),0,IFERROR(IF(MATCH(SMALL('Raw Data'!K2217:N2217,3),L2222:O2222,0),SMALL('Raw Data'!K2217:N2217,3)),0))</f>
        <v/>
      </c>
      <c r="U2222">
        <f>IF(ISBLANK('Raw Data'!K2217),0,IFERROR(IF(MATCH(SMALL('Raw Data'!K2217:N2217,4),L2222:O2222,0),SMALL('Raw Data'!K2217:N2217,4)),0))</f>
        <v/>
      </c>
      <c r="V2222">
        <f>IF(AND('Raw Data'!D2217&lt;3, 'Raw Data'!E2217&lt;3, 'Raw Data'!A2217&gt;0), 'Raw Data'!AF2217, 0)</f>
        <v/>
      </c>
      <c r="W2222">
        <f>IF(AND('Raw Data'!D2217&lt;4, 'Raw Data'!E2217&lt;4, 'Raw Data'!A2217&gt;0), 'Raw Data'!AI2217, 0)</f>
        <v/>
      </c>
      <c r="X2222">
        <f>IF(AND('Raw Data'!D2217&lt;5, 'Raw Data'!E2217&lt;5, 'Raw Data'!A2217&gt;0), 'Raw Data'!AL2217, 0)</f>
        <v/>
      </c>
      <c r="Y2222">
        <f>IF(AND('Raw Data'!D2217&lt;6, 'Raw Data'!E2217&lt;6, 'Raw Data'!A2217&gt;0), 'Raw Data'!AO2217, 0)</f>
        <v/>
      </c>
      <c r="Z2222">
        <f>IF(ISBLANK('Raw Data'!D2217), 0, IF('Raw Data'!D2217-'Raw Data'!E2217&gt;1, 'Raw Data'!AW2217, 0))</f>
        <v/>
      </c>
      <c r="AA2222">
        <f>IF(ISBLANK('Raw Data'!A2217), 0, IF(ABS('Raw Data'!D2217-'Raw Data'!E2217)&lt;2, 'Raw Data'!AX2217, 0))</f>
        <v/>
      </c>
      <c r="AB2222">
        <f>IF(ISBLANK('Raw Data'!D2217), 0, IF('Raw Data'!E2217-'Raw Data'!D2217&gt;1, 'Raw Data'!AY2217, 0))</f>
        <v/>
      </c>
      <c r="AC2222">
        <f>IF(ISBLANK('Raw Data'!D2217), 0, IF('Raw Data'!D2217-'Raw Data'!E2217&gt;2, 'Raw Data'!AZ2217, 0))</f>
        <v/>
      </c>
      <c r="AD2222">
        <f>IF(ISBLANK('Raw Data'!A2217), 0, IF(ABS('Raw Data'!D2217-'Raw Data'!E2217)&lt;3, 'Raw Data'!BA2217, 0))</f>
        <v/>
      </c>
      <c r="AE2222">
        <f>IF(ISBLANK('Raw Data'!D2217), 0, IF('Raw Data'!E2217-'Raw Data'!D2217&gt;2, 'Raw Data'!BB2217, 0))</f>
        <v/>
      </c>
      <c r="AF2222">
        <f>IF(ISBLANK('Raw Data'!D2217), 0, IF('Raw Data'!D2217-'Raw Data'!E2217&gt;3, 'Raw Data'!BC2217, 0))</f>
        <v/>
      </c>
      <c r="AG2222">
        <f>IF(ISBLANK('Raw Data'!A2217), 0, IF(ABS('Raw Data'!D2217-'Raw Data'!E2217)&lt;4, 'Raw Data'!BD2217, 0))</f>
        <v/>
      </c>
      <c r="AH2222">
        <f>IF(ISBLANK('Raw Data'!D2217), 0, IF('Raw Data'!E2217-'Raw Data'!D2217&gt;3, 'Raw Data'!BE2217, 0))</f>
        <v/>
      </c>
      <c r="AI2222">
        <f>IF(SUM('Raw Data'!D2217:E2217)&gt;'Raw Data'!F2217, 'Raw Data'!G2217, 0)</f>
        <v/>
      </c>
      <c r="AJ2222">
        <f>IF(ISBLANK('Raw Data'!D2217), 0, IF(SUM('Raw Data'!D2217:E2217)&lt;'Raw Data'!F2217, 'Raw Data'!H2217, 0))</f>
        <v/>
      </c>
      <c r="AK2222">
        <f>IF(ISBLANK('Raw Data'!A2217), 0, IF(AND('Raw Data'!D2217&lt;3, 'Raw Data'!E2217&lt;3, 'Raw Data'!F2217&lt;BB$2), 'Raw Data'!AF2217, 0))</f>
        <v/>
      </c>
      <c r="AL2222">
        <f>IF(ISBLANK('Raw Data'!A2217), 0, IF(AND('Raw Data'!D2217&lt;4, 'Raw Data'!E2217&lt;4, 'Raw Data'!F2217&lt;BB$2), 'Raw Data'!AI2217, 0))</f>
        <v/>
      </c>
      <c r="AM2222">
        <f>IF(ISBLANK('Raw Data'!A2217), 0, IF(AND('Raw Data'!D2217&lt;5, 'Raw Data'!E2217&lt;5, 'Raw Data'!F2217&lt;BB$2), 'Raw Data'!AL2217, 0))</f>
        <v/>
      </c>
      <c r="AN2222">
        <f>IF(ISBLANK('Raw Data'!A2217), 0, IF(AND('Raw Data'!D2217&lt;6, 'Raw Data'!E2217&lt;6, 'Raw Data'!F2217&lt;BB$2), 'Raw Data'!AO2217, 0))</f>
        <v/>
      </c>
      <c r="AO2222">
        <f>IF(ISBLANK('Raw Data'!A2217), 0, IF(AND('Raw Data'!I2217&lt;Analysis!$BC$2, 'Raw Data'!D2217-'Raw Data'!E2217&gt;1), 'Raw Data'!AW2217, IF(AND('Raw Data'!J2217&lt;Analysis!$BC$2, 'Raw Data'!E2217-'Raw Data'!D2217&gt;1), 'Raw Data'!AY2217, 0)))</f>
        <v/>
      </c>
      <c r="AP2222">
        <f>IF(ISBLANK('Raw Data'!A2217), 0, IF(AND('Raw Data'!I2217&lt;Analysis!$BC$2, 'Raw Data'!D2217-'Raw Data'!E2217&gt;2), 'Raw Data'!AZ2217, IF(AND('Raw Data'!J2217&lt;Analysis!$BC$2, 'Raw Data'!E2217-'Raw Data'!D2217&gt;2), 'Raw Data'!BB2217, 0)))</f>
        <v/>
      </c>
      <c r="AQ2222">
        <f>IF(ISBLANK('Raw Data'!A2217), 0, IF(AND('Raw Data'!I2217&lt;Analysis!$BC$2, 'Raw Data'!D2217-'Raw Data'!E2217&gt;3), 'Raw Data'!BC2217, IF(AND('Raw Data'!J2217&lt;Analysis!$BC$2, 'Raw Data'!E2217-'Raw Data'!D2217&gt;3), 'Raw Data'!BE2217, 0)))</f>
        <v/>
      </c>
      <c r="AR2222">
        <f>IF('Hidden Analysiss'!D2218=1,IF(ABS('Raw Data'!E2217-'Raw Data'!D2217)&lt;2,'Raw Data'!AX2217,0), 0)</f>
        <v/>
      </c>
      <c r="AS2222">
        <f>IF('Hidden Analysiss'!D2218=1,IF(ABS('Raw Data'!E2217-'Raw Data'!D2217)&lt;3,'Raw Data'!BA2217,0), 0)</f>
        <v/>
      </c>
      <c r="AT2222">
        <f>IF('Hidden Analysiss'!D2218=1,IF(ABS('Raw Data'!E2217-'Raw Data'!D2217)&lt;4,'Raw Data'!BD2217,0), 0)</f>
        <v/>
      </c>
      <c r="AU2222">
        <f>IF(AND('Hidden Analysiss'!E2218=1, ABS('Raw Data'!E2217-'Raw Data'!D2217)&lt;2), 'Raw Data'!AX2217, 0)</f>
        <v/>
      </c>
      <c r="AV2222">
        <f>IF(AND('Hidden Analysiss'!E2218=1, ABS('Raw Data'!E2217-'Raw Data'!D2217)&lt;3), 'Raw Data'!BA2217, 0)</f>
        <v/>
      </c>
      <c r="AW2222">
        <f>IF(AND('Hidden Analysiss'!E2218=1, ABS('Raw Data'!E2217-'Raw Data'!D2217)&lt;3), 'Raw Data'!BD2217, 0)</f>
        <v/>
      </c>
    </row>
    <row r="2223">
      <c r="A2223" s="1">
        <f>'Raw Data'!A2218</f>
        <v/>
      </c>
      <c r="B2223">
        <f>IF('Raw Data'!E2218&gt;'Raw Data'!D2218, 'Raw Data'!J2218, 0)</f>
        <v/>
      </c>
      <c r="C2223">
        <f>IF('Raw Data'!D2218&gt;'Raw Data'!E2218, 'Raw Data'!I2218, 0)</f>
        <v/>
      </c>
      <c r="D2223">
        <f>SUM(G2223:H2223)</f>
        <v/>
      </c>
      <c r="E2223">
        <f>IF(AND('Raw Data'!J2218&lt;'Raw Data'!I2218,'Raw Data'!E2218&gt;'Raw Data'!D2218,'Raw Data'!E2218-'Raw Data'!D2218&gt;3),'Raw Data'!N2218,IF(AND('Raw Data'!I2218&lt;'Raw Data'!J2218,'Raw Data'!D2218&gt;'Raw Data'!E2218,'Raw Data'!D2218-'Raw Data'!E2218&gt;3),'Raw Data'!M2218,0))</f>
        <v/>
      </c>
      <c r="F2223">
        <f>IF(AND('Raw Data'!J2218&lt;'Raw Data'!I2218,'Raw Data'!E2218&gt;'Raw Data'!D2218,'Raw Data'!E2218-'Raw Data'!D2218&lt;4),'Raw Data'!L2218,IF(AND('Raw Data'!I2218&lt;'Raw Data'!J2218,'Raw Data'!D2218&gt;'Raw Data'!E2218,'Raw Data'!D2218-'Raw Data'!E2218&lt;4),'Raw Data'!K2218,0))</f>
        <v/>
      </c>
      <c r="G2223">
        <f>IF(AND('Raw Data'!J2218&lt;'Raw Data'!I2218, 'Raw Data'!E2218&gt;'Raw Data'!D2218), 'Raw Data'!J2218, 0)</f>
        <v/>
      </c>
      <c r="H2223">
        <f>IF(AND('Raw Data'!J2218&gt;'Raw Data'!I2218, 'Raw Data'!E2218&lt;'Raw Data'!D2218), 'Raw Data'!I2218, 0)</f>
        <v/>
      </c>
      <c r="I2223">
        <f>SUM(J2223:K2223)</f>
        <v/>
      </c>
      <c r="J2223">
        <f>IF(AND('Raw Data'!J2218&gt;'Raw Data'!I2218, 'Raw Data'!E2218&gt;'Raw Data'!D2218), 'Raw Data'!J2218, 0)</f>
        <v/>
      </c>
      <c r="K2223">
        <f>IF(AND('Raw Data'!I2218&gt;'Raw Data'!J2218, 'Raw Data'!D2218&gt;'Raw Data'!E2218), 'Raw Data'!I2218, 0)</f>
        <v/>
      </c>
      <c r="L2223">
        <f>IF('Raw Data'!E2218-'Raw Data'!D2218&gt;3, 'Raw Data'!N2218, 0)</f>
        <v/>
      </c>
      <c r="M2223">
        <f>IF('Raw Data'!D2218-'Raw Data'!E2218&gt;3, 'Raw Data'!M2218, 0)</f>
        <v/>
      </c>
      <c r="N2223">
        <f>IF(ISBLANK('Raw Data'!D2218),0,IF(AND('Raw Data'!E2218&gt;'Raw Data'!D2218,'Raw Data'!E2218-'Raw Data'!D2218&gt;0,'Raw Data'!E2218-'Raw Data'!D2218&lt;4),'Raw Data'!L2218, 0))</f>
        <v/>
      </c>
      <c r="O2223">
        <f>IF(ISBLANK('Raw Data'!D2218),0,IF(AND('Raw Data'!E2218&gt;'Raw Data'!D2218,'Raw Data'!E2218-'Raw Data'!D2218&gt;0,'Raw Data'!D2218-'Raw Data'!E2218&lt;4),'Raw Data'!K2218, 0))</f>
        <v/>
      </c>
      <c r="P2223">
        <f>IF('Raw Data'!E2218-'Raw Data'!D2218&gt;3, 'Raw Data'!N2218, IF('Raw Data'!D2218-'Raw Data'!E2218&gt;3, 'Raw Data'!M2218, 0))</f>
        <v/>
      </c>
      <c r="Q2223">
        <f>IF(ISBLANK('Raw Data'!E2218),0,IF(AND('Raw Data'!E2218-'Raw Data'!D2218&lt;4,'Raw Data'!E2218-'Raw Data'!D2218&gt;0),'Raw Data'!L2218,IF(AND('Raw Data'!D2218&gt;'Raw Data'!E2218,'Raw Data'!D2218-'Raw Data'!E2218&gt;0),'Raw Data'!K2218,0)))</f>
        <v/>
      </c>
      <c r="R2223">
        <f>IF(ISBLANK('Raw Data'!K2218),0,IFERROR(IF(MATCH(SMALL('Raw Data'!K2218:N2218,1),L2223:O2223,0),SMALL('Raw Data'!K2218:N2218,1)),0))</f>
        <v/>
      </c>
      <c r="S2223">
        <f>IF(ISBLANK('Raw Data'!K2218),0,IFERROR(IF(MATCH(SMALL('Raw Data'!K2218:N2218,2),L2223:O2223,0),SMALL('Raw Data'!K2218:N2218,2)),0))</f>
        <v/>
      </c>
      <c r="T2223">
        <f>IF(ISBLANK('Raw Data'!K2218),0,IFERROR(IF(MATCH(SMALL('Raw Data'!K2218:N2218,3),L2223:O2223,0),SMALL('Raw Data'!K2218:N2218,3)),0))</f>
        <v/>
      </c>
      <c r="U2223">
        <f>IF(ISBLANK('Raw Data'!K2218),0,IFERROR(IF(MATCH(SMALL('Raw Data'!K2218:N2218,4),L2223:O2223,0),SMALL('Raw Data'!K2218:N2218,4)),0))</f>
        <v/>
      </c>
      <c r="V2223">
        <f>IF(AND('Raw Data'!D2218&lt;3, 'Raw Data'!E2218&lt;3, 'Raw Data'!A2218&gt;0), 'Raw Data'!AF2218, 0)</f>
        <v/>
      </c>
      <c r="W2223">
        <f>IF(AND('Raw Data'!D2218&lt;4, 'Raw Data'!E2218&lt;4, 'Raw Data'!A2218&gt;0), 'Raw Data'!AI2218, 0)</f>
        <v/>
      </c>
      <c r="X2223">
        <f>IF(AND('Raw Data'!D2218&lt;5, 'Raw Data'!E2218&lt;5, 'Raw Data'!A2218&gt;0), 'Raw Data'!AL2218, 0)</f>
        <v/>
      </c>
      <c r="Y2223">
        <f>IF(AND('Raw Data'!D2218&lt;6, 'Raw Data'!E2218&lt;6, 'Raw Data'!A2218&gt;0), 'Raw Data'!AO2218, 0)</f>
        <v/>
      </c>
      <c r="Z2223">
        <f>IF(ISBLANK('Raw Data'!D2218), 0, IF('Raw Data'!D2218-'Raw Data'!E2218&gt;1, 'Raw Data'!AW2218, 0))</f>
        <v/>
      </c>
      <c r="AA2223">
        <f>IF(ISBLANK('Raw Data'!A2218), 0, IF(ABS('Raw Data'!D2218-'Raw Data'!E2218)&lt;2, 'Raw Data'!AX2218, 0))</f>
        <v/>
      </c>
      <c r="AB2223">
        <f>IF(ISBLANK('Raw Data'!D2218), 0, IF('Raw Data'!E2218-'Raw Data'!D2218&gt;1, 'Raw Data'!AY2218, 0))</f>
        <v/>
      </c>
      <c r="AC2223">
        <f>IF(ISBLANK('Raw Data'!D2218), 0, IF('Raw Data'!D2218-'Raw Data'!E2218&gt;2, 'Raw Data'!AZ2218, 0))</f>
        <v/>
      </c>
      <c r="AD2223">
        <f>IF(ISBLANK('Raw Data'!A2218), 0, IF(ABS('Raw Data'!D2218-'Raw Data'!E2218)&lt;3, 'Raw Data'!BA2218, 0))</f>
        <v/>
      </c>
      <c r="AE2223">
        <f>IF(ISBLANK('Raw Data'!D2218), 0, IF('Raw Data'!E2218-'Raw Data'!D2218&gt;2, 'Raw Data'!BB2218, 0))</f>
        <v/>
      </c>
      <c r="AF2223">
        <f>IF(ISBLANK('Raw Data'!D2218), 0, IF('Raw Data'!D2218-'Raw Data'!E2218&gt;3, 'Raw Data'!BC2218, 0))</f>
        <v/>
      </c>
      <c r="AG2223">
        <f>IF(ISBLANK('Raw Data'!A2218), 0, IF(ABS('Raw Data'!D2218-'Raw Data'!E2218)&lt;4, 'Raw Data'!BD2218, 0))</f>
        <v/>
      </c>
      <c r="AH2223">
        <f>IF(ISBLANK('Raw Data'!D2218), 0, IF('Raw Data'!E2218-'Raw Data'!D2218&gt;3, 'Raw Data'!BE2218, 0))</f>
        <v/>
      </c>
      <c r="AI2223">
        <f>IF(SUM('Raw Data'!D2218:E2218)&gt;'Raw Data'!F2218, 'Raw Data'!G2218, 0)</f>
        <v/>
      </c>
      <c r="AJ2223">
        <f>IF(ISBLANK('Raw Data'!D2218), 0, IF(SUM('Raw Data'!D2218:E2218)&lt;'Raw Data'!F2218, 'Raw Data'!H2218, 0))</f>
        <v/>
      </c>
      <c r="AK2223">
        <f>IF(ISBLANK('Raw Data'!A2218), 0, IF(AND('Raw Data'!D2218&lt;3, 'Raw Data'!E2218&lt;3, 'Raw Data'!F2218&lt;BB$2), 'Raw Data'!AF2218, 0))</f>
        <v/>
      </c>
      <c r="AL2223">
        <f>IF(ISBLANK('Raw Data'!A2218), 0, IF(AND('Raw Data'!D2218&lt;4, 'Raw Data'!E2218&lt;4, 'Raw Data'!F2218&lt;BB$2), 'Raw Data'!AI2218, 0))</f>
        <v/>
      </c>
      <c r="AM2223">
        <f>IF(ISBLANK('Raw Data'!A2218), 0, IF(AND('Raw Data'!D2218&lt;5, 'Raw Data'!E2218&lt;5, 'Raw Data'!F2218&lt;BB$2), 'Raw Data'!AL2218, 0))</f>
        <v/>
      </c>
      <c r="AN2223">
        <f>IF(ISBLANK('Raw Data'!A2218), 0, IF(AND('Raw Data'!D2218&lt;6, 'Raw Data'!E2218&lt;6, 'Raw Data'!F2218&lt;BB$2), 'Raw Data'!AO2218, 0))</f>
        <v/>
      </c>
      <c r="AO2223">
        <f>IF(ISBLANK('Raw Data'!A2218), 0, IF(AND('Raw Data'!I2218&lt;Analysis!$BC$2, 'Raw Data'!D2218-'Raw Data'!E2218&gt;1), 'Raw Data'!AW2218, IF(AND('Raw Data'!J2218&lt;Analysis!$BC$2, 'Raw Data'!E2218-'Raw Data'!D2218&gt;1), 'Raw Data'!AY2218, 0)))</f>
        <v/>
      </c>
      <c r="AP2223">
        <f>IF(ISBLANK('Raw Data'!A2218), 0, IF(AND('Raw Data'!I2218&lt;Analysis!$BC$2, 'Raw Data'!D2218-'Raw Data'!E2218&gt;2), 'Raw Data'!AZ2218, IF(AND('Raw Data'!J2218&lt;Analysis!$BC$2, 'Raw Data'!E2218-'Raw Data'!D2218&gt;2), 'Raw Data'!BB2218, 0)))</f>
        <v/>
      </c>
      <c r="AQ2223">
        <f>IF(ISBLANK('Raw Data'!A2218), 0, IF(AND('Raw Data'!I2218&lt;Analysis!$BC$2, 'Raw Data'!D2218-'Raw Data'!E2218&gt;3), 'Raw Data'!BC2218, IF(AND('Raw Data'!J2218&lt;Analysis!$BC$2, 'Raw Data'!E2218-'Raw Data'!D2218&gt;3), 'Raw Data'!BE2218, 0)))</f>
        <v/>
      </c>
      <c r="AR2223">
        <f>IF('Hidden Analysiss'!D2219=1,IF(ABS('Raw Data'!E2218-'Raw Data'!D2218)&lt;2,'Raw Data'!AX2218,0), 0)</f>
        <v/>
      </c>
      <c r="AS2223">
        <f>IF('Hidden Analysiss'!D2219=1,IF(ABS('Raw Data'!E2218-'Raw Data'!D2218)&lt;3,'Raw Data'!BA2218,0), 0)</f>
        <v/>
      </c>
      <c r="AT2223">
        <f>IF('Hidden Analysiss'!D2219=1,IF(ABS('Raw Data'!E2218-'Raw Data'!D2218)&lt;4,'Raw Data'!BD2218,0), 0)</f>
        <v/>
      </c>
      <c r="AU2223">
        <f>IF(AND('Hidden Analysiss'!E2219=1, ABS('Raw Data'!E2218-'Raw Data'!D2218)&lt;2), 'Raw Data'!AX2218, 0)</f>
        <v/>
      </c>
      <c r="AV2223">
        <f>IF(AND('Hidden Analysiss'!E2219=1, ABS('Raw Data'!E2218-'Raw Data'!D2218)&lt;3), 'Raw Data'!BA2218, 0)</f>
        <v/>
      </c>
      <c r="AW2223">
        <f>IF(AND('Hidden Analysiss'!E2219=1, ABS('Raw Data'!E2218-'Raw Data'!D2218)&lt;3), 'Raw Data'!BD2218, 0)</f>
        <v/>
      </c>
    </row>
    <row r="2224">
      <c r="A2224" s="1">
        <f>'Raw Data'!A2219</f>
        <v/>
      </c>
      <c r="B2224">
        <f>IF('Raw Data'!E2219&gt;'Raw Data'!D2219, 'Raw Data'!J2219, 0)</f>
        <v/>
      </c>
      <c r="C2224">
        <f>IF('Raw Data'!D2219&gt;'Raw Data'!E2219, 'Raw Data'!I2219, 0)</f>
        <v/>
      </c>
      <c r="D2224">
        <f>SUM(G2224:H2224)</f>
        <v/>
      </c>
      <c r="E2224">
        <f>IF(AND('Raw Data'!J2219&lt;'Raw Data'!I2219,'Raw Data'!E2219&gt;'Raw Data'!D2219,'Raw Data'!E2219-'Raw Data'!D2219&gt;3),'Raw Data'!N2219,IF(AND('Raw Data'!I2219&lt;'Raw Data'!J2219,'Raw Data'!D2219&gt;'Raw Data'!E2219,'Raw Data'!D2219-'Raw Data'!E2219&gt;3),'Raw Data'!M2219,0))</f>
        <v/>
      </c>
      <c r="F2224">
        <f>IF(AND('Raw Data'!J2219&lt;'Raw Data'!I2219,'Raw Data'!E2219&gt;'Raw Data'!D2219,'Raw Data'!E2219-'Raw Data'!D2219&lt;4),'Raw Data'!L2219,IF(AND('Raw Data'!I2219&lt;'Raw Data'!J2219,'Raw Data'!D2219&gt;'Raw Data'!E2219,'Raw Data'!D2219-'Raw Data'!E2219&lt;4),'Raw Data'!K2219,0))</f>
        <v/>
      </c>
      <c r="G2224">
        <f>IF(AND('Raw Data'!J2219&lt;'Raw Data'!I2219, 'Raw Data'!E2219&gt;'Raw Data'!D2219), 'Raw Data'!J2219, 0)</f>
        <v/>
      </c>
      <c r="H2224">
        <f>IF(AND('Raw Data'!J2219&gt;'Raw Data'!I2219, 'Raw Data'!E2219&lt;'Raw Data'!D2219), 'Raw Data'!I2219, 0)</f>
        <v/>
      </c>
      <c r="I2224">
        <f>SUM(J2224:K2224)</f>
        <v/>
      </c>
      <c r="J2224">
        <f>IF(AND('Raw Data'!J2219&gt;'Raw Data'!I2219, 'Raw Data'!E2219&gt;'Raw Data'!D2219), 'Raw Data'!J2219, 0)</f>
        <v/>
      </c>
      <c r="K2224">
        <f>IF(AND('Raw Data'!I2219&gt;'Raw Data'!J2219, 'Raw Data'!D2219&gt;'Raw Data'!E2219), 'Raw Data'!I2219, 0)</f>
        <v/>
      </c>
      <c r="L2224">
        <f>IF('Raw Data'!E2219-'Raw Data'!D2219&gt;3, 'Raw Data'!N2219, 0)</f>
        <v/>
      </c>
      <c r="M2224">
        <f>IF('Raw Data'!D2219-'Raw Data'!E2219&gt;3, 'Raw Data'!M2219, 0)</f>
        <v/>
      </c>
      <c r="N2224">
        <f>IF(ISBLANK('Raw Data'!D2219),0,IF(AND('Raw Data'!E2219&gt;'Raw Data'!D2219,'Raw Data'!E2219-'Raw Data'!D2219&gt;0,'Raw Data'!E2219-'Raw Data'!D2219&lt;4),'Raw Data'!L2219, 0))</f>
        <v/>
      </c>
      <c r="O2224">
        <f>IF(ISBLANK('Raw Data'!D2219),0,IF(AND('Raw Data'!E2219&gt;'Raw Data'!D2219,'Raw Data'!E2219-'Raw Data'!D2219&gt;0,'Raw Data'!D2219-'Raw Data'!E2219&lt;4),'Raw Data'!K2219, 0))</f>
        <v/>
      </c>
      <c r="P2224">
        <f>IF('Raw Data'!E2219-'Raw Data'!D2219&gt;3, 'Raw Data'!N2219, IF('Raw Data'!D2219-'Raw Data'!E2219&gt;3, 'Raw Data'!M2219, 0))</f>
        <v/>
      </c>
      <c r="Q2224">
        <f>IF(ISBLANK('Raw Data'!E2219),0,IF(AND('Raw Data'!E2219-'Raw Data'!D2219&lt;4,'Raw Data'!E2219-'Raw Data'!D2219&gt;0),'Raw Data'!L2219,IF(AND('Raw Data'!D2219&gt;'Raw Data'!E2219,'Raw Data'!D2219-'Raw Data'!E2219&gt;0),'Raw Data'!K2219,0)))</f>
        <v/>
      </c>
      <c r="R2224">
        <f>IF(ISBLANK('Raw Data'!K2219),0,IFERROR(IF(MATCH(SMALL('Raw Data'!K2219:N2219,1),L2224:O2224,0),SMALL('Raw Data'!K2219:N2219,1)),0))</f>
        <v/>
      </c>
      <c r="S2224">
        <f>IF(ISBLANK('Raw Data'!K2219),0,IFERROR(IF(MATCH(SMALL('Raw Data'!K2219:N2219,2),L2224:O2224,0),SMALL('Raw Data'!K2219:N2219,2)),0))</f>
        <v/>
      </c>
      <c r="T2224">
        <f>IF(ISBLANK('Raw Data'!K2219),0,IFERROR(IF(MATCH(SMALL('Raw Data'!K2219:N2219,3),L2224:O2224,0),SMALL('Raw Data'!K2219:N2219,3)),0))</f>
        <v/>
      </c>
      <c r="U2224">
        <f>IF(ISBLANK('Raw Data'!K2219),0,IFERROR(IF(MATCH(SMALL('Raw Data'!K2219:N2219,4),L2224:O2224,0),SMALL('Raw Data'!K2219:N2219,4)),0))</f>
        <v/>
      </c>
      <c r="V2224">
        <f>IF(AND('Raw Data'!D2219&lt;3, 'Raw Data'!E2219&lt;3, 'Raw Data'!A2219&gt;0), 'Raw Data'!AF2219, 0)</f>
        <v/>
      </c>
      <c r="W2224">
        <f>IF(AND('Raw Data'!D2219&lt;4, 'Raw Data'!E2219&lt;4, 'Raw Data'!A2219&gt;0), 'Raw Data'!AI2219, 0)</f>
        <v/>
      </c>
      <c r="X2224">
        <f>IF(AND('Raw Data'!D2219&lt;5, 'Raw Data'!E2219&lt;5, 'Raw Data'!A2219&gt;0), 'Raw Data'!AL2219, 0)</f>
        <v/>
      </c>
      <c r="Y2224">
        <f>IF(AND('Raw Data'!D2219&lt;6, 'Raw Data'!E2219&lt;6, 'Raw Data'!A2219&gt;0), 'Raw Data'!AO2219, 0)</f>
        <v/>
      </c>
      <c r="Z2224">
        <f>IF(ISBLANK('Raw Data'!D2219), 0, IF('Raw Data'!D2219-'Raw Data'!E2219&gt;1, 'Raw Data'!AW2219, 0))</f>
        <v/>
      </c>
      <c r="AA2224">
        <f>IF(ISBLANK('Raw Data'!A2219), 0, IF(ABS('Raw Data'!D2219-'Raw Data'!E2219)&lt;2, 'Raw Data'!AX2219, 0))</f>
        <v/>
      </c>
      <c r="AB2224">
        <f>IF(ISBLANK('Raw Data'!D2219), 0, IF('Raw Data'!E2219-'Raw Data'!D2219&gt;1, 'Raw Data'!AY2219, 0))</f>
        <v/>
      </c>
      <c r="AC2224">
        <f>IF(ISBLANK('Raw Data'!D2219), 0, IF('Raw Data'!D2219-'Raw Data'!E2219&gt;2, 'Raw Data'!AZ2219, 0))</f>
        <v/>
      </c>
      <c r="AD2224">
        <f>IF(ISBLANK('Raw Data'!A2219), 0, IF(ABS('Raw Data'!D2219-'Raw Data'!E2219)&lt;3, 'Raw Data'!BA2219, 0))</f>
        <v/>
      </c>
      <c r="AE2224">
        <f>IF(ISBLANK('Raw Data'!D2219), 0, IF('Raw Data'!E2219-'Raw Data'!D2219&gt;2, 'Raw Data'!BB2219, 0))</f>
        <v/>
      </c>
      <c r="AF2224">
        <f>IF(ISBLANK('Raw Data'!D2219), 0, IF('Raw Data'!D2219-'Raw Data'!E2219&gt;3, 'Raw Data'!BC2219, 0))</f>
        <v/>
      </c>
      <c r="AG2224">
        <f>IF(ISBLANK('Raw Data'!A2219), 0, IF(ABS('Raw Data'!D2219-'Raw Data'!E2219)&lt;4, 'Raw Data'!BD2219, 0))</f>
        <v/>
      </c>
      <c r="AH2224">
        <f>IF(ISBLANK('Raw Data'!D2219), 0, IF('Raw Data'!E2219-'Raw Data'!D2219&gt;3, 'Raw Data'!BE2219, 0))</f>
        <v/>
      </c>
      <c r="AI2224">
        <f>IF(SUM('Raw Data'!D2219:E2219)&gt;'Raw Data'!F2219, 'Raw Data'!G2219, 0)</f>
        <v/>
      </c>
      <c r="AJ2224">
        <f>IF(ISBLANK('Raw Data'!D2219), 0, IF(SUM('Raw Data'!D2219:E2219)&lt;'Raw Data'!F2219, 'Raw Data'!H2219, 0))</f>
        <v/>
      </c>
      <c r="AK2224">
        <f>IF(ISBLANK('Raw Data'!A2219), 0, IF(AND('Raw Data'!D2219&lt;3, 'Raw Data'!E2219&lt;3, 'Raw Data'!F2219&lt;BB$2), 'Raw Data'!AF2219, 0))</f>
        <v/>
      </c>
      <c r="AL2224">
        <f>IF(ISBLANK('Raw Data'!A2219), 0, IF(AND('Raw Data'!D2219&lt;4, 'Raw Data'!E2219&lt;4, 'Raw Data'!F2219&lt;BB$2), 'Raw Data'!AI2219, 0))</f>
        <v/>
      </c>
      <c r="AM2224">
        <f>IF(ISBLANK('Raw Data'!A2219), 0, IF(AND('Raw Data'!D2219&lt;5, 'Raw Data'!E2219&lt;5, 'Raw Data'!F2219&lt;BB$2), 'Raw Data'!AL2219, 0))</f>
        <v/>
      </c>
      <c r="AN2224">
        <f>IF(ISBLANK('Raw Data'!A2219), 0, IF(AND('Raw Data'!D2219&lt;6, 'Raw Data'!E2219&lt;6, 'Raw Data'!F2219&lt;BB$2), 'Raw Data'!AO2219, 0))</f>
        <v/>
      </c>
      <c r="AO2224">
        <f>IF(ISBLANK('Raw Data'!A2219), 0, IF(AND('Raw Data'!I2219&lt;Analysis!$BC$2, 'Raw Data'!D2219-'Raw Data'!E2219&gt;1), 'Raw Data'!AW2219, IF(AND('Raw Data'!J2219&lt;Analysis!$BC$2, 'Raw Data'!E2219-'Raw Data'!D2219&gt;1), 'Raw Data'!AY2219, 0)))</f>
        <v/>
      </c>
      <c r="AP2224">
        <f>IF(ISBLANK('Raw Data'!A2219), 0, IF(AND('Raw Data'!I2219&lt;Analysis!$BC$2, 'Raw Data'!D2219-'Raw Data'!E2219&gt;2), 'Raw Data'!AZ2219, IF(AND('Raw Data'!J2219&lt;Analysis!$BC$2, 'Raw Data'!E2219-'Raw Data'!D2219&gt;2), 'Raw Data'!BB2219, 0)))</f>
        <v/>
      </c>
      <c r="AQ2224">
        <f>IF(ISBLANK('Raw Data'!A2219), 0, IF(AND('Raw Data'!I2219&lt;Analysis!$BC$2, 'Raw Data'!D2219-'Raw Data'!E2219&gt;3), 'Raw Data'!BC2219, IF(AND('Raw Data'!J2219&lt;Analysis!$BC$2, 'Raw Data'!E2219-'Raw Data'!D2219&gt;3), 'Raw Data'!BE2219, 0)))</f>
        <v/>
      </c>
      <c r="AR2224">
        <f>IF('Hidden Analysiss'!D2220=1,IF(ABS('Raw Data'!E2219-'Raw Data'!D2219)&lt;2,'Raw Data'!AX2219,0), 0)</f>
        <v/>
      </c>
      <c r="AS2224">
        <f>IF('Hidden Analysiss'!D2220=1,IF(ABS('Raw Data'!E2219-'Raw Data'!D2219)&lt;3,'Raw Data'!BA2219,0), 0)</f>
        <v/>
      </c>
      <c r="AT2224">
        <f>IF('Hidden Analysiss'!D2220=1,IF(ABS('Raw Data'!E2219-'Raw Data'!D2219)&lt;4,'Raw Data'!BD2219,0), 0)</f>
        <v/>
      </c>
      <c r="AU2224">
        <f>IF(AND('Hidden Analysiss'!E2220=1, ABS('Raw Data'!E2219-'Raw Data'!D2219)&lt;2), 'Raw Data'!AX2219, 0)</f>
        <v/>
      </c>
      <c r="AV2224">
        <f>IF(AND('Hidden Analysiss'!E2220=1, ABS('Raw Data'!E2219-'Raw Data'!D2219)&lt;3), 'Raw Data'!BA2219, 0)</f>
        <v/>
      </c>
      <c r="AW2224">
        <f>IF(AND('Hidden Analysiss'!E2220=1, ABS('Raw Data'!E2219-'Raw Data'!D2219)&lt;3), 'Raw Data'!BD2219, 0)</f>
        <v/>
      </c>
    </row>
    <row r="2225">
      <c r="A2225" s="1">
        <f>'Raw Data'!A2220</f>
        <v/>
      </c>
      <c r="B2225">
        <f>IF('Raw Data'!E2220&gt;'Raw Data'!D2220, 'Raw Data'!J2220, 0)</f>
        <v/>
      </c>
      <c r="C2225">
        <f>IF('Raw Data'!D2220&gt;'Raw Data'!E2220, 'Raw Data'!I2220, 0)</f>
        <v/>
      </c>
      <c r="D2225">
        <f>SUM(G2225:H2225)</f>
        <v/>
      </c>
      <c r="E2225">
        <f>IF(AND('Raw Data'!J2220&lt;'Raw Data'!I2220,'Raw Data'!E2220&gt;'Raw Data'!D2220,'Raw Data'!E2220-'Raw Data'!D2220&gt;3),'Raw Data'!N2220,IF(AND('Raw Data'!I2220&lt;'Raw Data'!J2220,'Raw Data'!D2220&gt;'Raw Data'!E2220,'Raw Data'!D2220-'Raw Data'!E2220&gt;3),'Raw Data'!M2220,0))</f>
        <v/>
      </c>
      <c r="F2225">
        <f>IF(AND('Raw Data'!J2220&lt;'Raw Data'!I2220,'Raw Data'!E2220&gt;'Raw Data'!D2220,'Raw Data'!E2220-'Raw Data'!D2220&lt;4),'Raw Data'!L2220,IF(AND('Raw Data'!I2220&lt;'Raw Data'!J2220,'Raw Data'!D2220&gt;'Raw Data'!E2220,'Raw Data'!D2220-'Raw Data'!E2220&lt;4),'Raw Data'!K2220,0))</f>
        <v/>
      </c>
      <c r="G2225">
        <f>IF(AND('Raw Data'!J2220&lt;'Raw Data'!I2220, 'Raw Data'!E2220&gt;'Raw Data'!D2220), 'Raw Data'!J2220, 0)</f>
        <v/>
      </c>
      <c r="H2225">
        <f>IF(AND('Raw Data'!J2220&gt;'Raw Data'!I2220, 'Raw Data'!E2220&lt;'Raw Data'!D2220), 'Raw Data'!I2220, 0)</f>
        <v/>
      </c>
      <c r="I2225">
        <f>SUM(J2225:K2225)</f>
        <v/>
      </c>
      <c r="J2225">
        <f>IF(AND('Raw Data'!J2220&gt;'Raw Data'!I2220, 'Raw Data'!E2220&gt;'Raw Data'!D2220), 'Raw Data'!J2220, 0)</f>
        <v/>
      </c>
      <c r="K2225">
        <f>IF(AND('Raw Data'!I2220&gt;'Raw Data'!J2220, 'Raw Data'!D2220&gt;'Raw Data'!E2220), 'Raw Data'!I2220, 0)</f>
        <v/>
      </c>
      <c r="L2225">
        <f>IF('Raw Data'!E2220-'Raw Data'!D2220&gt;3, 'Raw Data'!N2220, 0)</f>
        <v/>
      </c>
      <c r="M2225">
        <f>IF('Raw Data'!D2220-'Raw Data'!E2220&gt;3, 'Raw Data'!M2220, 0)</f>
        <v/>
      </c>
      <c r="N2225">
        <f>IF(ISBLANK('Raw Data'!D2220),0,IF(AND('Raw Data'!E2220&gt;'Raw Data'!D2220,'Raw Data'!E2220-'Raw Data'!D2220&gt;0,'Raw Data'!E2220-'Raw Data'!D2220&lt;4),'Raw Data'!L2220, 0))</f>
        <v/>
      </c>
      <c r="O2225">
        <f>IF(ISBLANK('Raw Data'!D2220),0,IF(AND('Raw Data'!E2220&gt;'Raw Data'!D2220,'Raw Data'!E2220-'Raw Data'!D2220&gt;0,'Raw Data'!D2220-'Raw Data'!E2220&lt;4),'Raw Data'!K2220, 0))</f>
        <v/>
      </c>
      <c r="P2225">
        <f>IF('Raw Data'!E2220-'Raw Data'!D2220&gt;3, 'Raw Data'!N2220, IF('Raw Data'!D2220-'Raw Data'!E2220&gt;3, 'Raw Data'!M2220, 0))</f>
        <v/>
      </c>
      <c r="Q2225">
        <f>IF(ISBLANK('Raw Data'!E2220),0,IF(AND('Raw Data'!E2220-'Raw Data'!D2220&lt;4,'Raw Data'!E2220-'Raw Data'!D2220&gt;0),'Raw Data'!L2220,IF(AND('Raw Data'!D2220&gt;'Raw Data'!E2220,'Raw Data'!D2220-'Raw Data'!E2220&gt;0),'Raw Data'!K2220,0)))</f>
        <v/>
      </c>
      <c r="R2225">
        <f>IF(ISBLANK('Raw Data'!K2220),0,IFERROR(IF(MATCH(SMALL('Raw Data'!K2220:N2220,1),L2225:O2225,0),SMALL('Raw Data'!K2220:N2220,1)),0))</f>
        <v/>
      </c>
      <c r="S2225">
        <f>IF(ISBLANK('Raw Data'!K2220),0,IFERROR(IF(MATCH(SMALL('Raw Data'!K2220:N2220,2),L2225:O2225,0),SMALL('Raw Data'!K2220:N2220,2)),0))</f>
        <v/>
      </c>
      <c r="T2225">
        <f>IF(ISBLANK('Raw Data'!K2220),0,IFERROR(IF(MATCH(SMALL('Raw Data'!K2220:N2220,3),L2225:O2225,0),SMALL('Raw Data'!K2220:N2220,3)),0))</f>
        <v/>
      </c>
      <c r="U2225">
        <f>IF(ISBLANK('Raw Data'!K2220),0,IFERROR(IF(MATCH(SMALL('Raw Data'!K2220:N2220,4),L2225:O2225,0),SMALL('Raw Data'!K2220:N2220,4)),0))</f>
        <v/>
      </c>
      <c r="V2225">
        <f>IF(AND('Raw Data'!D2220&lt;3, 'Raw Data'!E2220&lt;3, 'Raw Data'!A2220&gt;0), 'Raw Data'!AF2220, 0)</f>
        <v/>
      </c>
      <c r="W2225">
        <f>IF(AND('Raw Data'!D2220&lt;4, 'Raw Data'!E2220&lt;4, 'Raw Data'!A2220&gt;0), 'Raw Data'!AI2220, 0)</f>
        <v/>
      </c>
      <c r="X2225">
        <f>IF(AND('Raw Data'!D2220&lt;5, 'Raw Data'!E2220&lt;5, 'Raw Data'!A2220&gt;0), 'Raw Data'!AL2220, 0)</f>
        <v/>
      </c>
      <c r="Y2225">
        <f>IF(AND('Raw Data'!D2220&lt;6, 'Raw Data'!E2220&lt;6, 'Raw Data'!A2220&gt;0), 'Raw Data'!AO2220, 0)</f>
        <v/>
      </c>
      <c r="Z2225">
        <f>IF(ISBLANK('Raw Data'!D2220), 0, IF('Raw Data'!D2220-'Raw Data'!E2220&gt;1, 'Raw Data'!AW2220, 0))</f>
        <v/>
      </c>
      <c r="AA2225">
        <f>IF(ISBLANK('Raw Data'!A2220), 0, IF(ABS('Raw Data'!D2220-'Raw Data'!E2220)&lt;2, 'Raw Data'!AX2220, 0))</f>
        <v/>
      </c>
      <c r="AB2225">
        <f>IF(ISBLANK('Raw Data'!D2220), 0, IF('Raw Data'!E2220-'Raw Data'!D2220&gt;1, 'Raw Data'!AY2220, 0))</f>
        <v/>
      </c>
      <c r="AC2225">
        <f>IF(ISBLANK('Raw Data'!D2220), 0, IF('Raw Data'!D2220-'Raw Data'!E2220&gt;2, 'Raw Data'!AZ2220, 0))</f>
        <v/>
      </c>
      <c r="AD2225">
        <f>IF(ISBLANK('Raw Data'!A2220), 0, IF(ABS('Raw Data'!D2220-'Raw Data'!E2220)&lt;3, 'Raw Data'!BA2220, 0))</f>
        <v/>
      </c>
      <c r="AE2225">
        <f>IF(ISBLANK('Raw Data'!D2220), 0, IF('Raw Data'!E2220-'Raw Data'!D2220&gt;2, 'Raw Data'!BB2220, 0))</f>
        <v/>
      </c>
      <c r="AF2225">
        <f>IF(ISBLANK('Raw Data'!D2220), 0, IF('Raw Data'!D2220-'Raw Data'!E2220&gt;3, 'Raw Data'!BC2220, 0))</f>
        <v/>
      </c>
      <c r="AG2225">
        <f>IF(ISBLANK('Raw Data'!A2220), 0, IF(ABS('Raw Data'!D2220-'Raw Data'!E2220)&lt;4, 'Raw Data'!BD2220, 0))</f>
        <v/>
      </c>
      <c r="AH2225">
        <f>IF(ISBLANK('Raw Data'!D2220), 0, IF('Raw Data'!E2220-'Raw Data'!D2220&gt;3, 'Raw Data'!BE2220, 0))</f>
        <v/>
      </c>
      <c r="AI2225">
        <f>IF(SUM('Raw Data'!D2220:E2220)&gt;'Raw Data'!F2220, 'Raw Data'!G2220, 0)</f>
        <v/>
      </c>
      <c r="AJ2225">
        <f>IF(ISBLANK('Raw Data'!D2220), 0, IF(SUM('Raw Data'!D2220:E2220)&lt;'Raw Data'!F2220, 'Raw Data'!H2220, 0))</f>
        <v/>
      </c>
      <c r="AK2225">
        <f>IF(ISBLANK('Raw Data'!A2220), 0, IF(AND('Raw Data'!D2220&lt;3, 'Raw Data'!E2220&lt;3, 'Raw Data'!F2220&lt;BB$2), 'Raw Data'!AF2220, 0))</f>
        <v/>
      </c>
      <c r="AL2225">
        <f>IF(ISBLANK('Raw Data'!A2220), 0, IF(AND('Raw Data'!D2220&lt;4, 'Raw Data'!E2220&lt;4, 'Raw Data'!F2220&lt;BB$2), 'Raw Data'!AI2220, 0))</f>
        <v/>
      </c>
      <c r="AM2225">
        <f>IF(ISBLANK('Raw Data'!A2220), 0, IF(AND('Raw Data'!D2220&lt;5, 'Raw Data'!E2220&lt;5, 'Raw Data'!F2220&lt;BB$2), 'Raw Data'!AL2220, 0))</f>
        <v/>
      </c>
      <c r="AN2225">
        <f>IF(ISBLANK('Raw Data'!A2220), 0, IF(AND('Raw Data'!D2220&lt;6, 'Raw Data'!E2220&lt;6, 'Raw Data'!F2220&lt;BB$2), 'Raw Data'!AO2220, 0))</f>
        <v/>
      </c>
      <c r="AO2225">
        <f>IF(ISBLANK('Raw Data'!A2220), 0, IF(AND('Raw Data'!I2220&lt;Analysis!$BC$2, 'Raw Data'!D2220-'Raw Data'!E2220&gt;1), 'Raw Data'!AW2220, IF(AND('Raw Data'!J2220&lt;Analysis!$BC$2, 'Raw Data'!E2220-'Raw Data'!D2220&gt;1), 'Raw Data'!AY2220, 0)))</f>
        <v/>
      </c>
      <c r="AP2225">
        <f>IF(ISBLANK('Raw Data'!A2220), 0, IF(AND('Raw Data'!I2220&lt;Analysis!$BC$2, 'Raw Data'!D2220-'Raw Data'!E2220&gt;2), 'Raw Data'!AZ2220, IF(AND('Raw Data'!J2220&lt;Analysis!$BC$2, 'Raw Data'!E2220-'Raw Data'!D2220&gt;2), 'Raw Data'!BB2220, 0)))</f>
        <v/>
      </c>
      <c r="AQ2225">
        <f>IF(ISBLANK('Raw Data'!A2220), 0, IF(AND('Raw Data'!I2220&lt;Analysis!$BC$2, 'Raw Data'!D2220-'Raw Data'!E2220&gt;3), 'Raw Data'!BC2220, IF(AND('Raw Data'!J2220&lt;Analysis!$BC$2, 'Raw Data'!E2220-'Raw Data'!D2220&gt;3), 'Raw Data'!BE2220, 0)))</f>
        <v/>
      </c>
      <c r="AR2225">
        <f>IF('Hidden Analysiss'!D2221=1,IF(ABS('Raw Data'!E2220-'Raw Data'!D2220)&lt;2,'Raw Data'!AX2220,0), 0)</f>
        <v/>
      </c>
      <c r="AS2225">
        <f>IF('Hidden Analysiss'!D2221=1,IF(ABS('Raw Data'!E2220-'Raw Data'!D2220)&lt;3,'Raw Data'!BA2220,0), 0)</f>
        <v/>
      </c>
      <c r="AT2225">
        <f>IF('Hidden Analysiss'!D2221=1,IF(ABS('Raw Data'!E2220-'Raw Data'!D2220)&lt;4,'Raw Data'!BD2220,0), 0)</f>
        <v/>
      </c>
      <c r="AU2225">
        <f>IF(AND('Hidden Analysiss'!E2221=1, ABS('Raw Data'!E2220-'Raw Data'!D2220)&lt;2), 'Raw Data'!AX2220, 0)</f>
        <v/>
      </c>
      <c r="AV2225">
        <f>IF(AND('Hidden Analysiss'!E2221=1, ABS('Raw Data'!E2220-'Raw Data'!D2220)&lt;3), 'Raw Data'!BA2220, 0)</f>
        <v/>
      </c>
      <c r="AW2225">
        <f>IF(AND('Hidden Analysiss'!E2221=1, ABS('Raw Data'!E2220-'Raw Data'!D2220)&lt;3), 'Raw Data'!BD2220, 0)</f>
        <v/>
      </c>
    </row>
    <row r="2226">
      <c r="A2226" s="1">
        <f>'Raw Data'!A2221</f>
        <v/>
      </c>
      <c r="B2226">
        <f>IF('Raw Data'!E2221&gt;'Raw Data'!D2221, 'Raw Data'!J2221, 0)</f>
        <v/>
      </c>
      <c r="C2226">
        <f>IF('Raw Data'!D2221&gt;'Raw Data'!E2221, 'Raw Data'!I2221, 0)</f>
        <v/>
      </c>
      <c r="D2226">
        <f>SUM(G2226:H2226)</f>
        <v/>
      </c>
      <c r="E2226">
        <f>IF(AND('Raw Data'!J2221&lt;'Raw Data'!I2221,'Raw Data'!E2221&gt;'Raw Data'!D2221,'Raw Data'!E2221-'Raw Data'!D2221&gt;3),'Raw Data'!N2221,IF(AND('Raw Data'!I2221&lt;'Raw Data'!J2221,'Raw Data'!D2221&gt;'Raw Data'!E2221,'Raw Data'!D2221-'Raw Data'!E2221&gt;3),'Raw Data'!M2221,0))</f>
        <v/>
      </c>
      <c r="F2226">
        <f>IF(AND('Raw Data'!J2221&lt;'Raw Data'!I2221,'Raw Data'!E2221&gt;'Raw Data'!D2221,'Raw Data'!E2221-'Raw Data'!D2221&lt;4),'Raw Data'!L2221,IF(AND('Raw Data'!I2221&lt;'Raw Data'!J2221,'Raw Data'!D2221&gt;'Raw Data'!E2221,'Raw Data'!D2221-'Raw Data'!E2221&lt;4),'Raw Data'!K2221,0))</f>
        <v/>
      </c>
      <c r="G2226">
        <f>IF(AND('Raw Data'!J2221&lt;'Raw Data'!I2221, 'Raw Data'!E2221&gt;'Raw Data'!D2221), 'Raw Data'!J2221, 0)</f>
        <v/>
      </c>
      <c r="H2226">
        <f>IF(AND('Raw Data'!J2221&gt;'Raw Data'!I2221, 'Raw Data'!E2221&lt;'Raw Data'!D2221), 'Raw Data'!I2221, 0)</f>
        <v/>
      </c>
      <c r="I2226">
        <f>SUM(J2226:K2226)</f>
        <v/>
      </c>
      <c r="J2226">
        <f>IF(AND('Raw Data'!J2221&gt;'Raw Data'!I2221, 'Raw Data'!E2221&gt;'Raw Data'!D2221), 'Raw Data'!J2221, 0)</f>
        <v/>
      </c>
      <c r="K2226">
        <f>IF(AND('Raw Data'!I2221&gt;'Raw Data'!J2221, 'Raw Data'!D2221&gt;'Raw Data'!E2221), 'Raw Data'!I2221, 0)</f>
        <v/>
      </c>
      <c r="L2226">
        <f>IF('Raw Data'!E2221-'Raw Data'!D2221&gt;3, 'Raw Data'!N2221, 0)</f>
        <v/>
      </c>
      <c r="M2226">
        <f>IF('Raw Data'!D2221-'Raw Data'!E2221&gt;3, 'Raw Data'!M2221, 0)</f>
        <v/>
      </c>
      <c r="N2226">
        <f>IF(ISBLANK('Raw Data'!D2221),0,IF(AND('Raw Data'!E2221&gt;'Raw Data'!D2221,'Raw Data'!E2221-'Raw Data'!D2221&gt;0,'Raw Data'!E2221-'Raw Data'!D2221&lt;4),'Raw Data'!L2221, 0))</f>
        <v/>
      </c>
      <c r="O2226">
        <f>IF(ISBLANK('Raw Data'!D2221),0,IF(AND('Raw Data'!E2221&gt;'Raw Data'!D2221,'Raw Data'!E2221-'Raw Data'!D2221&gt;0,'Raw Data'!D2221-'Raw Data'!E2221&lt;4),'Raw Data'!K2221, 0))</f>
        <v/>
      </c>
      <c r="P2226">
        <f>IF('Raw Data'!E2221-'Raw Data'!D2221&gt;3, 'Raw Data'!N2221, IF('Raw Data'!D2221-'Raw Data'!E2221&gt;3, 'Raw Data'!M2221, 0))</f>
        <v/>
      </c>
      <c r="Q2226">
        <f>IF(ISBLANK('Raw Data'!E2221),0,IF(AND('Raw Data'!E2221-'Raw Data'!D2221&lt;4,'Raw Data'!E2221-'Raw Data'!D2221&gt;0),'Raw Data'!L2221,IF(AND('Raw Data'!D2221&gt;'Raw Data'!E2221,'Raw Data'!D2221-'Raw Data'!E2221&gt;0),'Raw Data'!K2221,0)))</f>
        <v/>
      </c>
      <c r="R2226">
        <f>IF(ISBLANK('Raw Data'!K2221),0,IFERROR(IF(MATCH(SMALL('Raw Data'!K2221:N2221,1),L2226:O2226,0),SMALL('Raw Data'!K2221:N2221,1)),0))</f>
        <v/>
      </c>
      <c r="S2226">
        <f>IF(ISBLANK('Raw Data'!K2221),0,IFERROR(IF(MATCH(SMALL('Raw Data'!K2221:N2221,2),L2226:O2226,0),SMALL('Raw Data'!K2221:N2221,2)),0))</f>
        <v/>
      </c>
      <c r="T2226">
        <f>IF(ISBLANK('Raw Data'!K2221),0,IFERROR(IF(MATCH(SMALL('Raw Data'!K2221:N2221,3),L2226:O2226,0),SMALL('Raw Data'!K2221:N2221,3)),0))</f>
        <v/>
      </c>
      <c r="U2226">
        <f>IF(ISBLANK('Raw Data'!K2221),0,IFERROR(IF(MATCH(SMALL('Raw Data'!K2221:N2221,4),L2226:O2226,0),SMALL('Raw Data'!K2221:N2221,4)),0))</f>
        <v/>
      </c>
      <c r="V2226">
        <f>IF(AND('Raw Data'!D2221&lt;3, 'Raw Data'!E2221&lt;3, 'Raw Data'!A2221&gt;0), 'Raw Data'!AF2221, 0)</f>
        <v/>
      </c>
      <c r="W2226">
        <f>IF(AND('Raw Data'!D2221&lt;4, 'Raw Data'!E2221&lt;4, 'Raw Data'!A2221&gt;0), 'Raw Data'!AI2221, 0)</f>
        <v/>
      </c>
      <c r="X2226">
        <f>IF(AND('Raw Data'!D2221&lt;5, 'Raw Data'!E2221&lt;5, 'Raw Data'!A2221&gt;0), 'Raw Data'!AL2221, 0)</f>
        <v/>
      </c>
      <c r="Y2226">
        <f>IF(AND('Raw Data'!D2221&lt;6, 'Raw Data'!E2221&lt;6, 'Raw Data'!A2221&gt;0), 'Raw Data'!AO2221, 0)</f>
        <v/>
      </c>
      <c r="Z2226">
        <f>IF(ISBLANK('Raw Data'!D2221), 0, IF('Raw Data'!D2221-'Raw Data'!E2221&gt;1, 'Raw Data'!AW2221, 0))</f>
        <v/>
      </c>
      <c r="AA2226">
        <f>IF(ISBLANK('Raw Data'!A2221), 0, IF(ABS('Raw Data'!D2221-'Raw Data'!E2221)&lt;2, 'Raw Data'!AX2221, 0))</f>
        <v/>
      </c>
      <c r="AB2226">
        <f>IF(ISBLANK('Raw Data'!D2221), 0, IF('Raw Data'!E2221-'Raw Data'!D2221&gt;1, 'Raw Data'!AY2221, 0))</f>
        <v/>
      </c>
      <c r="AC2226">
        <f>IF(ISBLANK('Raw Data'!D2221), 0, IF('Raw Data'!D2221-'Raw Data'!E2221&gt;2, 'Raw Data'!AZ2221, 0))</f>
        <v/>
      </c>
      <c r="AD2226">
        <f>IF(ISBLANK('Raw Data'!A2221), 0, IF(ABS('Raw Data'!D2221-'Raw Data'!E2221)&lt;3, 'Raw Data'!BA2221, 0))</f>
        <v/>
      </c>
      <c r="AE2226">
        <f>IF(ISBLANK('Raw Data'!D2221), 0, IF('Raw Data'!E2221-'Raw Data'!D2221&gt;2, 'Raw Data'!BB2221, 0))</f>
        <v/>
      </c>
      <c r="AF2226">
        <f>IF(ISBLANK('Raw Data'!D2221), 0, IF('Raw Data'!D2221-'Raw Data'!E2221&gt;3, 'Raw Data'!BC2221, 0))</f>
        <v/>
      </c>
      <c r="AG2226">
        <f>IF(ISBLANK('Raw Data'!A2221), 0, IF(ABS('Raw Data'!D2221-'Raw Data'!E2221)&lt;4, 'Raw Data'!BD2221, 0))</f>
        <v/>
      </c>
      <c r="AH2226">
        <f>IF(ISBLANK('Raw Data'!D2221), 0, IF('Raw Data'!E2221-'Raw Data'!D2221&gt;3, 'Raw Data'!BE2221, 0))</f>
        <v/>
      </c>
      <c r="AI2226">
        <f>IF(SUM('Raw Data'!D2221:E2221)&gt;'Raw Data'!F2221, 'Raw Data'!G2221, 0)</f>
        <v/>
      </c>
      <c r="AJ2226">
        <f>IF(ISBLANK('Raw Data'!D2221), 0, IF(SUM('Raw Data'!D2221:E2221)&lt;'Raw Data'!F2221, 'Raw Data'!H2221, 0))</f>
        <v/>
      </c>
      <c r="AK2226">
        <f>IF(ISBLANK('Raw Data'!A2221), 0, IF(AND('Raw Data'!D2221&lt;3, 'Raw Data'!E2221&lt;3, 'Raw Data'!F2221&lt;BB$2), 'Raw Data'!AF2221, 0))</f>
        <v/>
      </c>
      <c r="AL2226">
        <f>IF(ISBLANK('Raw Data'!A2221), 0, IF(AND('Raw Data'!D2221&lt;4, 'Raw Data'!E2221&lt;4, 'Raw Data'!F2221&lt;BB$2), 'Raw Data'!AI2221, 0))</f>
        <v/>
      </c>
      <c r="AM2226">
        <f>IF(ISBLANK('Raw Data'!A2221), 0, IF(AND('Raw Data'!D2221&lt;5, 'Raw Data'!E2221&lt;5, 'Raw Data'!F2221&lt;BB$2), 'Raw Data'!AL2221, 0))</f>
        <v/>
      </c>
      <c r="AN2226">
        <f>IF(ISBLANK('Raw Data'!A2221), 0, IF(AND('Raw Data'!D2221&lt;6, 'Raw Data'!E2221&lt;6, 'Raw Data'!F2221&lt;BB$2), 'Raw Data'!AO2221, 0))</f>
        <v/>
      </c>
      <c r="AO2226">
        <f>IF(ISBLANK('Raw Data'!A2221), 0, IF(AND('Raw Data'!I2221&lt;Analysis!$BC$2, 'Raw Data'!D2221-'Raw Data'!E2221&gt;1), 'Raw Data'!AW2221, IF(AND('Raw Data'!J2221&lt;Analysis!$BC$2, 'Raw Data'!E2221-'Raw Data'!D2221&gt;1), 'Raw Data'!AY2221, 0)))</f>
        <v/>
      </c>
      <c r="AP2226">
        <f>IF(ISBLANK('Raw Data'!A2221), 0, IF(AND('Raw Data'!I2221&lt;Analysis!$BC$2, 'Raw Data'!D2221-'Raw Data'!E2221&gt;2), 'Raw Data'!AZ2221, IF(AND('Raw Data'!J2221&lt;Analysis!$BC$2, 'Raw Data'!E2221-'Raw Data'!D2221&gt;2), 'Raw Data'!BB2221, 0)))</f>
        <v/>
      </c>
      <c r="AQ2226">
        <f>IF(ISBLANK('Raw Data'!A2221), 0, IF(AND('Raw Data'!I2221&lt;Analysis!$BC$2, 'Raw Data'!D2221-'Raw Data'!E2221&gt;3), 'Raw Data'!BC2221, IF(AND('Raw Data'!J2221&lt;Analysis!$BC$2, 'Raw Data'!E2221-'Raw Data'!D2221&gt;3), 'Raw Data'!BE2221, 0)))</f>
        <v/>
      </c>
      <c r="AR2226">
        <f>IF('Hidden Analysiss'!D2222=1,IF(ABS('Raw Data'!E2221-'Raw Data'!D2221)&lt;2,'Raw Data'!AX2221,0), 0)</f>
        <v/>
      </c>
      <c r="AS2226">
        <f>IF('Hidden Analysiss'!D2222=1,IF(ABS('Raw Data'!E2221-'Raw Data'!D2221)&lt;3,'Raw Data'!BA2221,0), 0)</f>
        <v/>
      </c>
      <c r="AT2226">
        <f>IF('Hidden Analysiss'!D2222=1,IF(ABS('Raw Data'!E2221-'Raw Data'!D2221)&lt;4,'Raw Data'!BD2221,0), 0)</f>
        <v/>
      </c>
      <c r="AU2226">
        <f>IF(AND('Hidden Analysiss'!E2222=1, ABS('Raw Data'!E2221-'Raw Data'!D2221)&lt;2), 'Raw Data'!AX2221, 0)</f>
        <v/>
      </c>
      <c r="AV2226">
        <f>IF(AND('Hidden Analysiss'!E2222=1, ABS('Raw Data'!E2221-'Raw Data'!D2221)&lt;3), 'Raw Data'!BA2221, 0)</f>
        <v/>
      </c>
      <c r="AW2226">
        <f>IF(AND('Hidden Analysiss'!E2222=1, ABS('Raw Data'!E2221-'Raw Data'!D2221)&lt;3), 'Raw Data'!BD2221, 0)</f>
        <v/>
      </c>
    </row>
    <row r="2227">
      <c r="A2227" s="1">
        <f>'Raw Data'!A2222</f>
        <v/>
      </c>
      <c r="B2227">
        <f>IF('Raw Data'!E2222&gt;'Raw Data'!D2222, 'Raw Data'!J2222, 0)</f>
        <v/>
      </c>
      <c r="C2227">
        <f>IF('Raw Data'!D2222&gt;'Raw Data'!E2222, 'Raw Data'!I2222, 0)</f>
        <v/>
      </c>
      <c r="D2227">
        <f>SUM(G2227:H2227)</f>
        <v/>
      </c>
      <c r="E2227">
        <f>IF(AND('Raw Data'!J2222&lt;'Raw Data'!I2222,'Raw Data'!E2222&gt;'Raw Data'!D2222,'Raw Data'!E2222-'Raw Data'!D2222&gt;3),'Raw Data'!N2222,IF(AND('Raw Data'!I2222&lt;'Raw Data'!J2222,'Raw Data'!D2222&gt;'Raw Data'!E2222,'Raw Data'!D2222-'Raw Data'!E2222&gt;3),'Raw Data'!M2222,0))</f>
        <v/>
      </c>
      <c r="F2227">
        <f>IF(AND('Raw Data'!J2222&lt;'Raw Data'!I2222,'Raw Data'!E2222&gt;'Raw Data'!D2222,'Raw Data'!E2222-'Raw Data'!D2222&lt;4),'Raw Data'!L2222,IF(AND('Raw Data'!I2222&lt;'Raw Data'!J2222,'Raw Data'!D2222&gt;'Raw Data'!E2222,'Raw Data'!D2222-'Raw Data'!E2222&lt;4),'Raw Data'!K2222,0))</f>
        <v/>
      </c>
      <c r="G2227">
        <f>IF(AND('Raw Data'!J2222&lt;'Raw Data'!I2222, 'Raw Data'!E2222&gt;'Raw Data'!D2222), 'Raw Data'!J2222, 0)</f>
        <v/>
      </c>
      <c r="H2227">
        <f>IF(AND('Raw Data'!J2222&gt;'Raw Data'!I2222, 'Raw Data'!E2222&lt;'Raw Data'!D2222), 'Raw Data'!I2222, 0)</f>
        <v/>
      </c>
      <c r="I2227">
        <f>SUM(J2227:K2227)</f>
        <v/>
      </c>
      <c r="J2227">
        <f>IF(AND('Raw Data'!J2222&gt;'Raw Data'!I2222, 'Raw Data'!E2222&gt;'Raw Data'!D2222), 'Raw Data'!J2222, 0)</f>
        <v/>
      </c>
      <c r="K2227">
        <f>IF(AND('Raw Data'!I2222&gt;'Raw Data'!J2222, 'Raw Data'!D2222&gt;'Raw Data'!E2222), 'Raw Data'!I2222, 0)</f>
        <v/>
      </c>
      <c r="L2227">
        <f>IF('Raw Data'!E2222-'Raw Data'!D2222&gt;3, 'Raw Data'!N2222, 0)</f>
        <v/>
      </c>
      <c r="M2227">
        <f>IF('Raw Data'!D2222-'Raw Data'!E2222&gt;3, 'Raw Data'!M2222, 0)</f>
        <v/>
      </c>
      <c r="N2227">
        <f>IF(ISBLANK('Raw Data'!D2222),0,IF(AND('Raw Data'!E2222&gt;'Raw Data'!D2222,'Raw Data'!E2222-'Raw Data'!D2222&gt;0,'Raw Data'!E2222-'Raw Data'!D2222&lt;4),'Raw Data'!L2222, 0))</f>
        <v/>
      </c>
      <c r="O2227">
        <f>IF(ISBLANK('Raw Data'!D2222),0,IF(AND('Raw Data'!E2222&gt;'Raw Data'!D2222,'Raw Data'!E2222-'Raw Data'!D2222&gt;0,'Raw Data'!D2222-'Raw Data'!E2222&lt;4),'Raw Data'!K2222, 0))</f>
        <v/>
      </c>
      <c r="P2227">
        <f>IF('Raw Data'!E2222-'Raw Data'!D2222&gt;3, 'Raw Data'!N2222, IF('Raw Data'!D2222-'Raw Data'!E2222&gt;3, 'Raw Data'!M2222, 0))</f>
        <v/>
      </c>
      <c r="Q2227">
        <f>IF(ISBLANK('Raw Data'!E2222),0,IF(AND('Raw Data'!E2222-'Raw Data'!D2222&lt;4,'Raw Data'!E2222-'Raw Data'!D2222&gt;0),'Raw Data'!L2222,IF(AND('Raw Data'!D2222&gt;'Raw Data'!E2222,'Raw Data'!D2222-'Raw Data'!E2222&gt;0),'Raw Data'!K2222,0)))</f>
        <v/>
      </c>
      <c r="R2227">
        <f>IF(ISBLANK('Raw Data'!K2222),0,IFERROR(IF(MATCH(SMALL('Raw Data'!K2222:N2222,1),L2227:O2227,0),SMALL('Raw Data'!K2222:N2222,1)),0))</f>
        <v/>
      </c>
      <c r="S2227">
        <f>IF(ISBLANK('Raw Data'!K2222),0,IFERROR(IF(MATCH(SMALL('Raw Data'!K2222:N2222,2),L2227:O2227,0),SMALL('Raw Data'!K2222:N2222,2)),0))</f>
        <v/>
      </c>
      <c r="T2227">
        <f>IF(ISBLANK('Raw Data'!K2222),0,IFERROR(IF(MATCH(SMALL('Raw Data'!K2222:N2222,3),L2227:O2227,0),SMALL('Raw Data'!K2222:N2222,3)),0))</f>
        <v/>
      </c>
      <c r="U2227">
        <f>IF(ISBLANK('Raw Data'!K2222),0,IFERROR(IF(MATCH(SMALL('Raw Data'!K2222:N2222,4),L2227:O2227,0),SMALL('Raw Data'!K2222:N2222,4)),0))</f>
        <v/>
      </c>
      <c r="V2227">
        <f>IF(AND('Raw Data'!D2222&lt;3, 'Raw Data'!E2222&lt;3, 'Raw Data'!A2222&gt;0), 'Raw Data'!AF2222, 0)</f>
        <v/>
      </c>
      <c r="W2227">
        <f>IF(AND('Raw Data'!D2222&lt;4, 'Raw Data'!E2222&lt;4, 'Raw Data'!A2222&gt;0), 'Raw Data'!AI2222, 0)</f>
        <v/>
      </c>
      <c r="X2227">
        <f>IF(AND('Raw Data'!D2222&lt;5, 'Raw Data'!E2222&lt;5, 'Raw Data'!A2222&gt;0), 'Raw Data'!AL2222, 0)</f>
        <v/>
      </c>
      <c r="Y2227">
        <f>IF(AND('Raw Data'!D2222&lt;6, 'Raw Data'!E2222&lt;6, 'Raw Data'!A2222&gt;0), 'Raw Data'!AO2222, 0)</f>
        <v/>
      </c>
      <c r="Z2227">
        <f>IF(ISBLANK('Raw Data'!D2222), 0, IF('Raw Data'!D2222-'Raw Data'!E2222&gt;1, 'Raw Data'!AW2222, 0))</f>
        <v/>
      </c>
      <c r="AA2227">
        <f>IF(ISBLANK('Raw Data'!A2222), 0, IF(ABS('Raw Data'!D2222-'Raw Data'!E2222)&lt;2, 'Raw Data'!AX2222, 0))</f>
        <v/>
      </c>
      <c r="AB2227">
        <f>IF(ISBLANK('Raw Data'!D2222), 0, IF('Raw Data'!E2222-'Raw Data'!D2222&gt;1, 'Raw Data'!AY2222, 0))</f>
        <v/>
      </c>
      <c r="AC2227">
        <f>IF(ISBLANK('Raw Data'!D2222), 0, IF('Raw Data'!D2222-'Raw Data'!E2222&gt;2, 'Raw Data'!AZ2222, 0))</f>
        <v/>
      </c>
      <c r="AD2227">
        <f>IF(ISBLANK('Raw Data'!A2222), 0, IF(ABS('Raw Data'!D2222-'Raw Data'!E2222)&lt;3, 'Raw Data'!BA2222, 0))</f>
        <v/>
      </c>
      <c r="AE2227">
        <f>IF(ISBLANK('Raw Data'!D2222), 0, IF('Raw Data'!E2222-'Raw Data'!D2222&gt;2, 'Raw Data'!BB2222, 0))</f>
        <v/>
      </c>
      <c r="AF2227">
        <f>IF(ISBLANK('Raw Data'!D2222), 0, IF('Raw Data'!D2222-'Raw Data'!E2222&gt;3, 'Raw Data'!BC2222, 0))</f>
        <v/>
      </c>
      <c r="AG2227">
        <f>IF(ISBLANK('Raw Data'!A2222), 0, IF(ABS('Raw Data'!D2222-'Raw Data'!E2222)&lt;4, 'Raw Data'!BD2222, 0))</f>
        <v/>
      </c>
      <c r="AH2227">
        <f>IF(ISBLANK('Raw Data'!D2222), 0, IF('Raw Data'!E2222-'Raw Data'!D2222&gt;3, 'Raw Data'!BE2222, 0))</f>
        <v/>
      </c>
      <c r="AI2227">
        <f>IF(SUM('Raw Data'!D2222:E2222)&gt;'Raw Data'!F2222, 'Raw Data'!G2222, 0)</f>
        <v/>
      </c>
      <c r="AJ2227">
        <f>IF(ISBLANK('Raw Data'!D2222), 0, IF(SUM('Raw Data'!D2222:E2222)&lt;'Raw Data'!F2222, 'Raw Data'!H2222, 0))</f>
        <v/>
      </c>
      <c r="AK2227">
        <f>IF(ISBLANK('Raw Data'!A2222), 0, IF(AND('Raw Data'!D2222&lt;3, 'Raw Data'!E2222&lt;3, 'Raw Data'!F2222&lt;BB$2), 'Raw Data'!AF2222, 0))</f>
        <v/>
      </c>
      <c r="AL2227">
        <f>IF(ISBLANK('Raw Data'!A2222), 0, IF(AND('Raw Data'!D2222&lt;4, 'Raw Data'!E2222&lt;4, 'Raw Data'!F2222&lt;BB$2), 'Raw Data'!AI2222, 0))</f>
        <v/>
      </c>
      <c r="AM2227">
        <f>IF(ISBLANK('Raw Data'!A2222), 0, IF(AND('Raw Data'!D2222&lt;5, 'Raw Data'!E2222&lt;5, 'Raw Data'!F2222&lt;BB$2), 'Raw Data'!AL2222, 0))</f>
        <v/>
      </c>
      <c r="AN2227">
        <f>IF(ISBLANK('Raw Data'!A2222), 0, IF(AND('Raw Data'!D2222&lt;6, 'Raw Data'!E2222&lt;6, 'Raw Data'!F2222&lt;BB$2), 'Raw Data'!AO2222, 0))</f>
        <v/>
      </c>
      <c r="AO2227">
        <f>IF(ISBLANK('Raw Data'!A2222), 0, IF(AND('Raw Data'!I2222&lt;Analysis!$BC$2, 'Raw Data'!D2222-'Raw Data'!E2222&gt;1), 'Raw Data'!AW2222, IF(AND('Raw Data'!J2222&lt;Analysis!$BC$2, 'Raw Data'!E2222-'Raw Data'!D2222&gt;1), 'Raw Data'!AY2222, 0)))</f>
        <v/>
      </c>
      <c r="AP2227">
        <f>IF(ISBLANK('Raw Data'!A2222), 0, IF(AND('Raw Data'!I2222&lt;Analysis!$BC$2, 'Raw Data'!D2222-'Raw Data'!E2222&gt;2), 'Raw Data'!AZ2222, IF(AND('Raw Data'!J2222&lt;Analysis!$BC$2, 'Raw Data'!E2222-'Raw Data'!D2222&gt;2), 'Raw Data'!BB2222, 0)))</f>
        <v/>
      </c>
      <c r="AQ2227">
        <f>IF(ISBLANK('Raw Data'!A2222), 0, IF(AND('Raw Data'!I2222&lt;Analysis!$BC$2, 'Raw Data'!D2222-'Raw Data'!E2222&gt;3), 'Raw Data'!BC2222, IF(AND('Raw Data'!J2222&lt;Analysis!$BC$2, 'Raw Data'!E2222-'Raw Data'!D2222&gt;3), 'Raw Data'!BE2222, 0)))</f>
        <v/>
      </c>
      <c r="AR2227">
        <f>IF('Hidden Analysiss'!D2223=1,IF(ABS('Raw Data'!E2222-'Raw Data'!D2222)&lt;2,'Raw Data'!AX2222,0), 0)</f>
        <v/>
      </c>
      <c r="AS2227">
        <f>IF('Hidden Analysiss'!D2223=1,IF(ABS('Raw Data'!E2222-'Raw Data'!D2222)&lt;3,'Raw Data'!BA2222,0), 0)</f>
        <v/>
      </c>
      <c r="AT2227">
        <f>IF('Hidden Analysiss'!D2223=1,IF(ABS('Raw Data'!E2222-'Raw Data'!D2222)&lt;4,'Raw Data'!BD2222,0), 0)</f>
        <v/>
      </c>
      <c r="AU2227">
        <f>IF(AND('Hidden Analysiss'!E2223=1, ABS('Raw Data'!E2222-'Raw Data'!D2222)&lt;2), 'Raw Data'!AX2222, 0)</f>
        <v/>
      </c>
      <c r="AV2227">
        <f>IF(AND('Hidden Analysiss'!E2223=1, ABS('Raw Data'!E2222-'Raw Data'!D2222)&lt;3), 'Raw Data'!BA2222, 0)</f>
        <v/>
      </c>
      <c r="AW2227">
        <f>IF(AND('Hidden Analysiss'!E2223=1, ABS('Raw Data'!E2222-'Raw Data'!D2222)&lt;3), 'Raw Data'!BD2222, 0)</f>
        <v/>
      </c>
    </row>
    <row r="2228">
      <c r="A2228" s="1">
        <f>'Raw Data'!A2223</f>
        <v/>
      </c>
      <c r="B2228">
        <f>IF('Raw Data'!E2223&gt;'Raw Data'!D2223, 'Raw Data'!J2223, 0)</f>
        <v/>
      </c>
      <c r="C2228">
        <f>IF('Raw Data'!D2223&gt;'Raw Data'!E2223, 'Raw Data'!I2223, 0)</f>
        <v/>
      </c>
      <c r="D2228">
        <f>SUM(G2228:H2228)</f>
        <v/>
      </c>
      <c r="E2228">
        <f>IF(AND('Raw Data'!J2223&lt;'Raw Data'!I2223,'Raw Data'!E2223&gt;'Raw Data'!D2223,'Raw Data'!E2223-'Raw Data'!D2223&gt;3),'Raw Data'!N2223,IF(AND('Raw Data'!I2223&lt;'Raw Data'!J2223,'Raw Data'!D2223&gt;'Raw Data'!E2223,'Raw Data'!D2223-'Raw Data'!E2223&gt;3),'Raw Data'!M2223,0))</f>
        <v/>
      </c>
      <c r="F2228">
        <f>IF(AND('Raw Data'!J2223&lt;'Raw Data'!I2223,'Raw Data'!E2223&gt;'Raw Data'!D2223,'Raw Data'!E2223-'Raw Data'!D2223&lt;4),'Raw Data'!L2223,IF(AND('Raw Data'!I2223&lt;'Raw Data'!J2223,'Raw Data'!D2223&gt;'Raw Data'!E2223,'Raw Data'!D2223-'Raw Data'!E2223&lt;4),'Raw Data'!K2223,0))</f>
        <v/>
      </c>
      <c r="G2228">
        <f>IF(AND('Raw Data'!J2223&lt;'Raw Data'!I2223, 'Raw Data'!E2223&gt;'Raw Data'!D2223), 'Raw Data'!J2223, 0)</f>
        <v/>
      </c>
      <c r="H2228">
        <f>IF(AND('Raw Data'!J2223&gt;'Raw Data'!I2223, 'Raw Data'!E2223&lt;'Raw Data'!D2223), 'Raw Data'!I2223, 0)</f>
        <v/>
      </c>
      <c r="I2228">
        <f>SUM(J2228:K2228)</f>
        <v/>
      </c>
      <c r="J2228">
        <f>IF(AND('Raw Data'!J2223&gt;'Raw Data'!I2223, 'Raw Data'!E2223&gt;'Raw Data'!D2223), 'Raw Data'!J2223, 0)</f>
        <v/>
      </c>
      <c r="K2228">
        <f>IF(AND('Raw Data'!I2223&gt;'Raw Data'!J2223, 'Raw Data'!D2223&gt;'Raw Data'!E2223), 'Raw Data'!I2223, 0)</f>
        <v/>
      </c>
      <c r="L2228">
        <f>IF('Raw Data'!E2223-'Raw Data'!D2223&gt;3, 'Raw Data'!N2223, 0)</f>
        <v/>
      </c>
      <c r="M2228">
        <f>IF('Raw Data'!D2223-'Raw Data'!E2223&gt;3, 'Raw Data'!M2223, 0)</f>
        <v/>
      </c>
      <c r="N2228">
        <f>IF(ISBLANK('Raw Data'!D2223),0,IF(AND('Raw Data'!E2223&gt;'Raw Data'!D2223,'Raw Data'!E2223-'Raw Data'!D2223&gt;0,'Raw Data'!E2223-'Raw Data'!D2223&lt;4),'Raw Data'!L2223, 0))</f>
        <v/>
      </c>
      <c r="O2228">
        <f>IF(ISBLANK('Raw Data'!D2223),0,IF(AND('Raw Data'!E2223&gt;'Raw Data'!D2223,'Raw Data'!E2223-'Raw Data'!D2223&gt;0,'Raw Data'!D2223-'Raw Data'!E2223&lt;4),'Raw Data'!K2223, 0))</f>
        <v/>
      </c>
      <c r="P2228">
        <f>IF('Raw Data'!E2223-'Raw Data'!D2223&gt;3, 'Raw Data'!N2223, IF('Raw Data'!D2223-'Raw Data'!E2223&gt;3, 'Raw Data'!M2223, 0))</f>
        <v/>
      </c>
      <c r="Q2228">
        <f>IF(ISBLANK('Raw Data'!E2223),0,IF(AND('Raw Data'!E2223-'Raw Data'!D2223&lt;4,'Raw Data'!E2223-'Raw Data'!D2223&gt;0),'Raw Data'!L2223,IF(AND('Raw Data'!D2223&gt;'Raw Data'!E2223,'Raw Data'!D2223-'Raw Data'!E2223&gt;0),'Raw Data'!K2223,0)))</f>
        <v/>
      </c>
      <c r="R2228">
        <f>IF(ISBLANK('Raw Data'!K2223),0,IFERROR(IF(MATCH(SMALL('Raw Data'!K2223:N2223,1),L2228:O2228,0),SMALL('Raw Data'!K2223:N2223,1)),0))</f>
        <v/>
      </c>
      <c r="S2228">
        <f>IF(ISBLANK('Raw Data'!K2223),0,IFERROR(IF(MATCH(SMALL('Raw Data'!K2223:N2223,2),L2228:O2228,0),SMALL('Raw Data'!K2223:N2223,2)),0))</f>
        <v/>
      </c>
      <c r="T2228">
        <f>IF(ISBLANK('Raw Data'!K2223),0,IFERROR(IF(MATCH(SMALL('Raw Data'!K2223:N2223,3),L2228:O2228,0),SMALL('Raw Data'!K2223:N2223,3)),0))</f>
        <v/>
      </c>
      <c r="U2228">
        <f>IF(ISBLANK('Raw Data'!K2223),0,IFERROR(IF(MATCH(SMALL('Raw Data'!K2223:N2223,4),L2228:O2228,0),SMALL('Raw Data'!K2223:N2223,4)),0))</f>
        <v/>
      </c>
      <c r="V2228">
        <f>IF(AND('Raw Data'!D2223&lt;3, 'Raw Data'!E2223&lt;3, 'Raw Data'!A2223&gt;0), 'Raw Data'!AF2223, 0)</f>
        <v/>
      </c>
      <c r="W2228">
        <f>IF(AND('Raw Data'!D2223&lt;4, 'Raw Data'!E2223&lt;4, 'Raw Data'!A2223&gt;0), 'Raw Data'!AI2223, 0)</f>
        <v/>
      </c>
      <c r="X2228">
        <f>IF(AND('Raw Data'!D2223&lt;5, 'Raw Data'!E2223&lt;5, 'Raw Data'!A2223&gt;0), 'Raw Data'!AL2223, 0)</f>
        <v/>
      </c>
      <c r="Y2228">
        <f>IF(AND('Raw Data'!D2223&lt;6, 'Raw Data'!E2223&lt;6, 'Raw Data'!A2223&gt;0), 'Raw Data'!AO2223, 0)</f>
        <v/>
      </c>
      <c r="Z2228">
        <f>IF(ISBLANK('Raw Data'!D2223), 0, IF('Raw Data'!D2223-'Raw Data'!E2223&gt;1, 'Raw Data'!AW2223, 0))</f>
        <v/>
      </c>
      <c r="AA2228">
        <f>IF(ISBLANK('Raw Data'!A2223), 0, IF(ABS('Raw Data'!D2223-'Raw Data'!E2223)&lt;2, 'Raw Data'!AX2223, 0))</f>
        <v/>
      </c>
      <c r="AB2228">
        <f>IF(ISBLANK('Raw Data'!D2223), 0, IF('Raw Data'!E2223-'Raw Data'!D2223&gt;1, 'Raw Data'!AY2223, 0))</f>
        <v/>
      </c>
      <c r="AC2228">
        <f>IF(ISBLANK('Raw Data'!D2223), 0, IF('Raw Data'!D2223-'Raw Data'!E2223&gt;2, 'Raw Data'!AZ2223, 0))</f>
        <v/>
      </c>
      <c r="AD2228">
        <f>IF(ISBLANK('Raw Data'!A2223), 0, IF(ABS('Raw Data'!D2223-'Raw Data'!E2223)&lt;3, 'Raw Data'!BA2223, 0))</f>
        <v/>
      </c>
      <c r="AE2228">
        <f>IF(ISBLANK('Raw Data'!D2223), 0, IF('Raw Data'!E2223-'Raw Data'!D2223&gt;2, 'Raw Data'!BB2223, 0))</f>
        <v/>
      </c>
      <c r="AF2228">
        <f>IF(ISBLANK('Raw Data'!D2223), 0, IF('Raw Data'!D2223-'Raw Data'!E2223&gt;3, 'Raw Data'!BC2223, 0))</f>
        <v/>
      </c>
      <c r="AG2228">
        <f>IF(ISBLANK('Raw Data'!A2223), 0, IF(ABS('Raw Data'!D2223-'Raw Data'!E2223)&lt;4, 'Raw Data'!BD2223, 0))</f>
        <v/>
      </c>
      <c r="AH2228">
        <f>IF(ISBLANK('Raw Data'!D2223), 0, IF('Raw Data'!E2223-'Raw Data'!D2223&gt;3, 'Raw Data'!BE2223, 0))</f>
        <v/>
      </c>
      <c r="AI2228">
        <f>IF(SUM('Raw Data'!D2223:E2223)&gt;'Raw Data'!F2223, 'Raw Data'!G2223, 0)</f>
        <v/>
      </c>
      <c r="AJ2228">
        <f>IF(ISBLANK('Raw Data'!D2223), 0, IF(SUM('Raw Data'!D2223:E2223)&lt;'Raw Data'!F2223, 'Raw Data'!H2223, 0))</f>
        <v/>
      </c>
      <c r="AK2228">
        <f>IF(ISBLANK('Raw Data'!A2223), 0, IF(AND('Raw Data'!D2223&lt;3, 'Raw Data'!E2223&lt;3, 'Raw Data'!F2223&lt;BB$2), 'Raw Data'!AF2223, 0))</f>
        <v/>
      </c>
      <c r="AL2228">
        <f>IF(ISBLANK('Raw Data'!A2223), 0, IF(AND('Raw Data'!D2223&lt;4, 'Raw Data'!E2223&lt;4, 'Raw Data'!F2223&lt;BB$2), 'Raw Data'!AI2223, 0))</f>
        <v/>
      </c>
      <c r="AM2228">
        <f>IF(ISBLANK('Raw Data'!A2223), 0, IF(AND('Raw Data'!D2223&lt;5, 'Raw Data'!E2223&lt;5, 'Raw Data'!F2223&lt;BB$2), 'Raw Data'!AL2223, 0))</f>
        <v/>
      </c>
      <c r="AN2228">
        <f>IF(ISBLANK('Raw Data'!A2223), 0, IF(AND('Raw Data'!D2223&lt;6, 'Raw Data'!E2223&lt;6, 'Raw Data'!F2223&lt;BB$2), 'Raw Data'!AO2223, 0))</f>
        <v/>
      </c>
      <c r="AO2228">
        <f>IF(ISBLANK('Raw Data'!A2223), 0, IF(AND('Raw Data'!I2223&lt;Analysis!$BC$2, 'Raw Data'!D2223-'Raw Data'!E2223&gt;1), 'Raw Data'!AW2223, IF(AND('Raw Data'!J2223&lt;Analysis!$BC$2, 'Raw Data'!E2223-'Raw Data'!D2223&gt;1), 'Raw Data'!AY2223, 0)))</f>
        <v/>
      </c>
      <c r="AP2228">
        <f>IF(ISBLANK('Raw Data'!A2223), 0, IF(AND('Raw Data'!I2223&lt;Analysis!$BC$2, 'Raw Data'!D2223-'Raw Data'!E2223&gt;2), 'Raw Data'!AZ2223, IF(AND('Raw Data'!J2223&lt;Analysis!$BC$2, 'Raw Data'!E2223-'Raw Data'!D2223&gt;2), 'Raw Data'!BB2223, 0)))</f>
        <v/>
      </c>
      <c r="AQ2228">
        <f>IF(ISBLANK('Raw Data'!A2223), 0, IF(AND('Raw Data'!I2223&lt;Analysis!$BC$2, 'Raw Data'!D2223-'Raw Data'!E2223&gt;3), 'Raw Data'!BC2223, IF(AND('Raw Data'!J2223&lt;Analysis!$BC$2, 'Raw Data'!E2223-'Raw Data'!D2223&gt;3), 'Raw Data'!BE2223, 0)))</f>
        <v/>
      </c>
      <c r="AR2228">
        <f>IF('Hidden Analysiss'!D2224=1,IF(ABS('Raw Data'!E2223-'Raw Data'!D2223)&lt;2,'Raw Data'!AX2223,0), 0)</f>
        <v/>
      </c>
      <c r="AS2228">
        <f>IF('Hidden Analysiss'!D2224=1,IF(ABS('Raw Data'!E2223-'Raw Data'!D2223)&lt;3,'Raw Data'!BA2223,0), 0)</f>
        <v/>
      </c>
      <c r="AT2228">
        <f>IF('Hidden Analysiss'!D2224=1,IF(ABS('Raw Data'!E2223-'Raw Data'!D2223)&lt;4,'Raw Data'!BD2223,0), 0)</f>
        <v/>
      </c>
      <c r="AU2228">
        <f>IF(AND('Hidden Analysiss'!E2224=1, ABS('Raw Data'!E2223-'Raw Data'!D2223)&lt;2), 'Raw Data'!AX2223, 0)</f>
        <v/>
      </c>
      <c r="AV2228">
        <f>IF(AND('Hidden Analysiss'!E2224=1, ABS('Raw Data'!E2223-'Raw Data'!D2223)&lt;3), 'Raw Data'!BA2223, 0)</f>
        <v/>
      </c>
      <c r="AW2228">
        <f>IF(AND('Hidden Analysiss'!E2224=1, ABS('Raw Data'!E2223-'Raw Data'!D2223)&lt;3), 'Raw Data'!BD2223, 0)</f>
        <v/>
      </c>
    </row>
    <row r="2229">
      <c r="A2229" s="1">
        <f>'Raw Data'!A2224</f>
        <v/>
      </c>
      <c r="B2229">
        <f>IF('Raw Data'!E2224&gt;'Raw Data'!D2224, 'Raw Data'!J2224, 0)</f>
        <v/>
      </c>
      <c r="C2229">
        <f>IF('Raw Data'!D2224&gt;'Raw Data'!E2224, 'Raw Data'!I2224, 0)</f>
        <v/>
      </c>
      <c r="D2229">
        <f>SUM(G2229:H2229)</f>
        <v/>
      </c>
      <c r="E2229">
        <f>IF(AND('Raw Data'!J2224&lt;'Raw Data'!I2224,'Raw Data'!E2224&gt;'Raw Data'!D2224,'Raw Data'!E2224-'Raw Data'!D2224&gt;3),'Raw Data'!N2224,IF(AND('Raw Data'!I2224&lt;'Raw Data'!J2224,'Raw Data'!D2224&gt;'Raw Data'!E2224,'Raw Data'!D2224-'Raw Data'!E2224&gt;3),'Raw Data'!M2224,0))</f>
        <v/>
      </c>
      <c r="F2229">
        <f>IF(AND('Raw Data'!J2224&lt;'Raw Data'!I2224,'Raw Data'!E2224&gt;'Raw Data'!D2224,'Raw Data'!E2224-'Raw Data'!D2224&lt;4),'Raw Data'!L2224,IF(AND('Raw Data'!I2224&lt;'Raw Data'!J2224,'Raw Data'!D2224&gt;'Raw Data'!E2224,'Raw Data'!D2224-'Raw Data'!E2224&lt;4),'Raw Data'!K2224,0))</f>
        <v/>
      </c>
      <c r="G2229">
        <f>IF(AND('Raw Data'!J2224&lt;'Raw Data'!I2224, 'Raw Data'!E2224&gt;'Raw Data'!D2224), 'Raw Data'!J2224, 0)</f>
        <v/>
      </c>
      <c r="H2229">
        <f>IF(AND('Raw Data'!J2224&gt;'Raw Data'!I2224, 'Raw Data'!E2224&lt;'Raw Data'!D2224), 'Raw Data'!I2224, 0)</f>
        <v/>
      </c>
      <c r="I2229">
        <f>SUM(J2229:K2229)</f>
        <v/>
      </c>
      <c r="J2229">
        <f>IF(AND('Raw Data'!J2224&gt;'Raw Data'!I2224, 'Raw Data'!E2224&gt;'Raw Data'!D2224), 'Raw Data'!J2224, 0)</f>
        <v/>
      </c>
      <c r="K2229">
        <f>IF(AND('Raw Data'!I2224&gt;'Raw Data'!J2224, 'Raw Data'!D2224&gt;'Raw Data'!E2224), 'Raw Data'!I2224, 0)</f>
        <v/>
      </c>
      <c r="L2229">
        <f>IF('Raw Data'!E2224-'Raw Data'!D2224&gt;3, 'Raw Data'!N2224, 0)</f>
        <v/>
      </c>
      <c r="M2229">
        <f>IF('Raw Data'!D2224-'Raw Data'!E2224&gt;3, 'Raw Data'!M2224, 0)</f>
        <v/>
      </c>
      <c r="N2229">
        <f>IF(ISBLANK('Raw Data'!D2224),0,IF(AND('Raw Data'!E2224&gt;'Raw Data'!D2224,'Raw Data'!E2224-'Raw Data'!D2224&gt;0,'Raw Data'!E2224-'Raw Data'!D2224&lt;4),'Raw Data'!L2224, 0))</f>
        <v/>
      </c>
      <c r="O2229">
        <f>IF(ISBLANK('Raw Data'!D2224),0,IF(AND('Raw Data'!E2224&gt;'Raw Data'!D2224,'Raw Data'!E2224-'Raw Data'!D2224&gt;0,'Raw Data'!D2224-'Raw Data'!E2224&lt;4),'Raw Data'!K2224, 0))</f>
        <v/>
      </c>
      <c r="P2229">
        <f>IF('Raw Data'!E2224-'Raw Data'!D2224&gt;3, 'Raw Data'!N2224, IF('Raw Data'!D2224-'Raw Data'!E2224&gt;3, 'Raw Data'!M2224, 0))</f>
        <v/>
      </c>
      <c r="Q2229">
        <f>IF(ISBLANK('Raw Data'!E2224),0,IF(AND('Raw Data'!E2224-'Raw Data'!D2224&lt;4,'Raw Data'!E2224-'Raw Data'!D2224&gt;0),'Raw Data'!L2224,IF(AND('Raw Data'!D2224&gt;'Raw Data'!E2224,'Raw Data'!D2224-'Raw Data'!E2224&gt;0),'Raw Data'!K2224,0)))</f>
        <v/>
      </c>
      <c r="R2229">
        <f>IF(ISBLANK('Raw Data'!K2224),0,IFERROR(IF(MATCH(SMALL('Raw Data'!K2224:N2224,1),L2229:O2229,0),SMALL('Raw Data'!K2224:N2224,1)),0))</f>
        <v/>
      </c>
      <c r="S2229">
        <f>IF(ISBLANK('Raw Data'!K2224),0,IFERROR(IF(MATCH(SMALL('Raw Data'!K2224:N2224,2),L2229:O2229,0),SMALL('Raw Data'!K2224:N2224,2)),0))</f>
        <v/>
      </c>
      <c r="T2229">
        <f>IF(ISBLANK('Raw Data'!K2224),0,IFERROR(IF(MATCH(SMALL('Raw Data'!K2224:N2224,3),L2229:O2229,0),SMALL('Raw Data'!K2224:N2224,3)),0))</f>
        <v/>
      </c>
      <c r="U2229">
        <f>IF(ISBLANK('Raw Data'!K2224),0,IFERROR(IF(MATCH(SMALL('Raw Data'!K2224:N2224,4),L2229:O2229,0),SMALL('Raw Data'!K2224:N2224,4)),0))</f>
        <v/>
      </c>
      <c r="V2229">
        <f>IF(AND('Raw Data'!D2224&lt;3, 'Raw Data'!E2224&lt;3, 'Raw Data'!A2224&gt;0), 'Raw Data'!AF2224, 0)</f>
        <v/>
      </c>
      <c r="W2229">
        <f>IF(AND('Raw Data'!D2224&lt;4, 'Raw Data'!E2224&lt;4, 'Raw Data'!A2224&gt;0), 'Raw Data'!AI2224, 0)</f>
        <v/>
      </c>
      <c r="X2229">
        <f>IF(AND('Raw Data'!D2224&lt;5, 'Raw Data'!E2224&lt;5, 'Raw Data'!A2224&gt;0), 'Raw Data'!AL2224, 0)</f>
        <v/>
      </c>
      <c r="Y2229">
        <f>IF(AND('Raw Data'!D2224&lt;6, 'Raw Data'!E2224&lt;6, 'Raw Data'!A2224&gt;0), 'Raw Data'!AO2224, 0)</f>
        <v/>
      </c>
      <c r="Z2229">
        <f>IF(ISBLANK('Raw Data'!D2224), 0, IF('Raw Data'!D2224-'Raw Data'!E2224&gt;1, 'Raw Data'!AW2224, 0))</f>
        <v/>
      </c>
      <c r="AA2229">
        <f>IF(ISBLANK('Raw Data'!A2224), 0, IF(ABS('Raw Data'!D2224-'Raw Data'!E2224)&lt;2, 'Raw Data'!AX2224, 0))</f>
        <v/>
      </c>
      <c r="AB2229">
        <f>IF(ISBLANK('Raw Data'!D2224), 0, IF('Raw Data'!E2224-'Raw Data'!D2224&gt;1, 'Raw Data'!AY2224, 0))</f>
        <v/>
      </c>
      <c r="AC2229">
        <f>IF(ISBLANK('Raw Data'!D2224), 0, IF('Raw Data'!D2224-'Raw Data'!E2224&gt;2, 'Raw Data'!AZ2224, 0))</f>
        <v/>
      </c>
      <c r="AD2229">
        <f>IF(ISBLANK('Raw Data'!A2224), 0, IF(ABS('Raw Data'!D2224-'Raw Data'!E2224)&lt;3, 'Raw Data'!BA2224, 0))</f>
        <v/>
      </c>
      <c r="AE2229">
        <f>IF(ISBLANK('Raw Data'!D2224), 0, IF('Raw Data'!E2224-'Raw Data'!D2224&gt;2, 'Raw Data'!BB2224, 0))</f>
        <v/>
      </c>
      <c r="AF2229">
        <f>IF(ISBLANK('Raw Data'!D2224), 0, IF('Raw Data'!D2224-'Raw Data'!E2224&gt;3, 'Raw Data'!BC2224, 0))</f>
        <v/>
      </c>
      <c r="AG2229">
        <f>IF(ISBLANK('Raw Data'!A2224), 0, IF(ABS('Raw Data'!D2224-'Raw Data'!E2224)&lt;4, 'Raw Data'!BD2224, 0))</f>
        <v/>
      </c>
      <c r="AH2229">
        <f>IF(ISBLANK('Raw Data'!D2224), 0, IF('Raw Data'!E2224-'Raw Data'!D2224&gt;3, 'Raw Data'!BE2224, 0))</f>
        <v/>
      </c>
      <c r="AI2229">
        <f>IF(SUM('Raw Data'!D2224:E2224)&gt;'Raw Data'!F2224, 'Raw Data'!G2224, 0)</f>
        <v/>
      </c>
      <c r="AJ2229">
        <f>IF(ISBLANK('Raw Data'!D2224), 0, IF(SUM('Raw Data'!D2224:E2224)&lt;'Raw Data'!F2224, 'Raw Data'!H2224, 0))</f>
        <v/>
      </c>
      <c r="AK2229">
        <f>IF(ISBLANK('Raw Data'!A2224), 0, IF(AND('Raw Data'!D2224&lt;3, 'Raw Data'!E2224&lt;3, 'Raw Data'!F2224&lt;BB$2), 'Raw Data'!AF2224, 0))</f>
        <v/>
      </c>
      <c r="AL2229">
        <f>IF(ISBLANK('Raw Data'!A2224), 0, IF(AND('Raw Data'!D2224&lt;4, 'Raw Data'!E2224&lt;4, 'Raw Data'!F2224&lt;BB$2), 'Raw Data'!AI2224, 0))</f>
        <v/>
      </c>
      <c r="AM2229">
        <f>IF(ISBLANK('Raw Data'!A2224), 0, IF(AND('Raw Data'!D2224&lt;5, 'Raw Data'!E2224&lt;5, 'Raw Data'!F2224&lt;BB$2), 'Raw Data'!AL2224, 0))</f>
        <v/>
      </c>
      <c r="AN2229">
        <f>IF(ISBLANK('Raw Data'!A2224), 0, IF(AND('Raw Data'!D2224&lt;6, 'Raw Data'!E2224&lt;6, 'Raw Data'!F2224&lt;BB$2), 'Raw Data'!AO2224, 0))</f>
        <v/>
      </c>
      <c r="AO2229">
        <f>IF(ISBLANK('Raw Data'!A2224), 0, IF(AND('Raw Data'!I2224&lt;Analysis!$BC$2, 'Raw Data'!D2224-'Raw Data'!E2224&gt;1), 'Raw Data'!AW2224, IF(AND('Raw Data'!J2224&lt;Analysis!$BC$2, 'Raw Data'!E2224-'Raw Data'!D2224&gt;1), 'Raw Data'!AY2224, 0)))</f>
        <v/>
      </c>
      <c r="AP2229">
        <f>IF(ISBLANK('Raw Data'!A2224), 0, IF(AND('Raw Data'!I2224&lt;Analysis!$BC$2, 'Raw Data'!D2224-'Raw Data'!E2224&gt;2), 'Raw Data'!AZ2224, IF(AND('Raw Data'!J2224&lt;Analysis!$BC$2, 'Raw Data'!E2224-'Raw Data'!D2224&gt;2), 'Raw Data'!BB2224, 0)))</f>
        <v/>
      </c>
      <c r="AQ2229">
        <f>IF(ISBLANK('Raw Data'!A2224), 0, IF(AND('Raw Data'!I2224&lt;Analysis!$BC$2, 'Raw Data'!D2224-'Raw Data'!E2224&gt;3), 'Raw Data'!BC2224, IF(AND('Raw Data'!J2224&lt;Analysis!$BC$2, 'Raw Data'!E2224-'Raw Data'!D2224&gt;3), 'Raw Data'!BE2224, 0)))</f>
        <v/>
      </c>
      <c r="AR2229">
        <f>IF('Hidden Analysiss'!D2225=1,IF(ABS('Raw Data'!E2224-'Raw Data'!D2224)&lt;2,'Raw Data'!AX2224,0), 0)</f>
        <v/>
      </c>
      <c r="AS2229">
        <f>IF('Hidden Analysiss'!D2225=1,IF(ABS('Raw Data'!E2224-'Raw Data'!D2224)&lt;3,'Raw Data'!BA2224,0), 0)</f>
        <v/>
      </c>
      <c r="AT2229">
        <f>IF('Hidden Analysiss'!D2225=1,IF(ABS('Raw Data'!E2224-'Raw Data'!D2224)&lt;4,'Raw Data'!BD2224,0), 0)</f>
        <v/>
      </c>
      <c r="AU2229">
        <f>IF(AND('Hidden Analysiss'!E2225=1, ABS('Raw Data'!E2224-'Raw Data'!D2224)&lt;2), 'Raw Data'!AX2224, 0)</f>
        <v/>
      </c>
      <c r="AV2229">
        <f>IF(AND('Hidden Analysiss'!E2225=1, ABS('Raw Data'!E2224-'Raw Data'!D2224)&lt;3), 'Raw Data'!BA2224, 0)</f>
        <v/>
      </c>
      <c r="AW2229">
        <f>IF(AND('Hidden Analysiss'!E2225=1, ABS('Raw Data'!E2224-'Raw Data'!D2224)&lt;3), 'Raw Data'!BD2224, 0)</f>
        <v/>
      </c>
    </row>
    <row r="2230">
      <c r="A2230" s="1">
        <f>'Raw Data'!A2225</f>
        <v/>
      </c>
      <c r="B2230">
        <f>IF('Raw Data'!E2225&gt;'Raw Data'!D2225, 'Raw Data'!J2225, 0)</f>
        <v/>
      </c>
      <c r="C2230">
        <f>IF('Raw Data'!D2225&gt;'Raw Data'!E2225, 'Raw Data'!I2225, 0)</f>
        <v/>
      </c>
      <c r="D2230">
        <f>SUM(G2230:H2230)</f>
        <v/>
      </c>
      <c r="E2230">
        <f>IF(AND('Raw Data'!J2225&lt;'Raw Data'!I2225,'Raw Data'!E2225&gt;'Raw Data'!D2225,'Raw Data'!E2225-'Raw Data'!D2225&gt;3),'Raw Data'!N2225,IF(AND('Raw Data'!I2225&lt;'Raw Data'!J2225,'Raw Data'!D2225&gt;'Raw Data'!E2225,'Raw Data'!D2225-'Raw Data'!E2225&gt;3),'Raw Data'!M2225,0))</f>
        <v/>
      </c>
      <c r="F2230">
        <f>IF(AND('Raw Data'!J2225&lt;'Raw Data'!I2225,'Raw Data'!E2225&gt;'Raw Data'!D2225,'Raw Data'!E2225-'Raw Data'!D2225&lt;4),'Raw Data'!L2225,IF(AND('Raw Data'!I2225&lt;'Raw Data'!J2225,'Raw Data'!D2225&gt;'Raw Data'!E2225,'Raw Data'!D2225-'Raw Data'!E2225&lt;4),'Raw Data'!K2225,0))</f>
        <v/>
      </c>
      <c r="G2230">
        <f>IF(AND('Raw Data'!J2225&lt;'Raw Data'!I2225, 'Raw Data'!E2225&gt;'Raw Data'!D2225), 'Raw Data'!J2225, 0)</f>
        <v/>
      </c>
      <c r="H2230">
        <f>IF(AND('Raw Data'!J2225&gt;'Raw Data'!I2225, 'Raw Data'!E2225&lt;'Raw Data'!D2225), 'Raw Data'!I2225, 0)</f>
        <v/>
      </c>
      <c r="I2230">
        <f>SUM(J2230:K2230)</f>
        <v/>
      </c>
      <c r="J2230">
        <f>IF(AND('Raw Data'!J2225&gt;'Raw Data'!I2225, 'Raw Data'!E2225&gt;'Raw Data'!D2225), 'Raw Data'!J2225, 0)</f>
        <v/>
      </c>
      <c r="K2230">
        <f>IF(AND('Raw Data'!I2225&gt;'Raw Data'!J2225, 'Raw Data'!D2225&gt;'Raw Data'!E2225), 'Raw Data'!I2225, 0)</f>
        <v/>
      </c>
      <c r="L2230">
        <f>IF('Raw Data'!E2225-'Raw Data'!D2225&gt;3, 'Raw Data'!N2225, 0)</f>
        <v/>
      </c>
      <c r="M2230">
        <f>IF('Raw Data'!D2225-'Raw Data'!E2225&gt;3, 'Raw Data'!M2225, 0)</f>
        <v/>
      </c>
      <c r="N2230">
        <f>IF(ISBLANK('Raw Data'!D2225),0,IF(AND('Raw Data'!E2225&gt;'Raw Data'!D2225,'Raw Data'!E2225-'Raw Data'!D2225&gt;0,'Raw Data'!E2225-'Raw Data'!D2225&lt;4),'Raw Data'!L2225, 0))</f>
        <v/>
      </c>
      <c r="O2230">
        <f>IF(ISBLANK('Raw Data'!D2225),0,IF(AND('Raw Data'!E2225&gt;'Raw Data'!D2225,'Raw Data'!E2225-'Raw Data'!D2225&gt;0,'Raw Data'!D2225-'Raw Data'!E2225&lt;4),'Raw Data'!K2225, 0))</f>
        <v/>
      </c>
      <c r="P2230">
        <f>IF('Raw Data'!E2225-'Raw Data'!D2225&gt;3, 'Raw Data'!N2225, IF('Raw Data'!D2225-'Raw Data'!E2225&gt;3, 'Raw Data'!M2225, 0))</f>
        <v/>
      </c>
      <c r="Q2230">
        <f>IF(ISBLANK('Raw Data'!E2225),0,IF(AND('Raw Data'!E2225-'Raw Data'!D2225&lt;4,'Raw Data'!E2225-'Raw Data'!D2225&gt;0),'Raw Data'!L2225,IF(AND('Raw Data'!D2225&gt;'Raw Data'!E2225,'Raw Data'!D2225-'Raw Data'!E2225&gt;0),'Raw Data'!K2225,0)))</f>
        <v/>
      </c>
      <c r="R2230">
        <f>IF(ISBLANK('Raw Data'!K2225),0,IFERROR(IF(MATCH(SMALL('Raw Data'!K2225:N2225,1),L2230:O2230,0),SMALL('Raw Data'!K2225:N2225,1)),0))</f>
        <v/>
      </c>
      <c r="S2230">
        <f>IF(ISBLANK('Raw Data'!K2225),0,IFERROR(IF(MATCH(SMALL('Raw Data'!K2225:N2225,2),L2230:O2230,0),SMALL('Raw Data'!K2225:N2225,2)),0))</f>
        <v/>
      </c>
      <c r="T2230">
        <f>IF(ISBLANK('Raw Data'!K2225),0,IFERROR(IF(MATCH(SMALL('Raw Data'!K2225:N2225,3),L2230:O2230,0),SMALL('Raw Data'!K2225:N2225,3)),0))</f>
        <v/>
      </c>
      <c r="U2230">
        <f>IF(ISBLANK('Raw Data'!K2225),0,IFERROR(IF(MATCH(SMALL('Raw Data'!K2225:N2225,4),L2230:O2230,0),SMALL('Raw Data'!K2225:N2225,4)),0))</f>
        <v/>
      </c>
      <c r="V2230">
        <f>IF(AND('Raw Data'!D2225&lt;3, 'Raw Data'!E2225&lt;3, 'Raw Data'!A2225&gt;0), 'Raw Data'!AF2225, 0)</f>
        <v/>
      </c>
      <c r="W2230">
        <f>IF(AND('Raw Data'!D2225&lt;4, 'Raw Data'!E2225&lt;4, 'Raw Data'!A2225&gt;0), 'Raw Data'!AI2225, 0)</f>
        <v/>
      </c>
      <c r="X2230">
        <f>IF(AND('Raw Data'!D2225&lt;5, 'Raw Data'!E2225&lt;5, 'Raw Data'!A2225&gt;0), 'Raw Data'!AL2225, 0)</f>
        <v/>
      </c>
      <c r="Y2230">
        <f>IF(AND('Raw Data'!D2225&lt;6, 'Raw Data'!E2225&lt;6, 'Raw Data'!A2225&gt;0), 'Raw Data'!AO2225, 0)</f>
        <v/>
      </c>
      <c r="Z2230">
        <f>IF(ISBLANK('Raw Data'!D2225), 0, IF('Raw Data'!D2225-'Raw Data'!E2225&gt;1, 'Raw Data'!AW2225, 0))</f>
        <v/>
      </c>
      <c r="AA2230">
        <f>IF(ISBLANK('Raw Data'!A2225), 0, IF(ABS('Raw Data'!D2225-'Raw Data'!E2225)&lt;2, 'Raw Data'!AX2225, 0))</f>
        <v/>
      </c>
      <c r="AB2230">
        <f>IF(ISBLANK('Raw Data'!D2225), 0, IF('Raw Data'!E2225-'Raw Data'!D2225&gt;1, 'Raw Data'!AY2225, 0))</f>
        <v/>
      </c>
      <c r="AC2230">
        <f>IF(ISBLANK('Raw Data'!D2225), 0, IF('Raw Data'!D2225-'Raw Data'!E2225&gt;2, 'Raw Data'!AZ2225, 0))</f>
        <v/>
      </c>
      <c r="AD2230">
        <f>IF(ISBLANK('Raw Data'!A2225), 0, IF(ABS('Raw Data'!D2225-'Raw Data'!E2225)&lt;3, 'Raw Data'!BA2225, 0))</f>
        <v/>
      </c>
      <c r="AE2230">
        <f>IF(ISBLANK('Raw Data'!D2225), 0, IF('Raw Data'!E2225-'Raw Data'!D2225&gt;2, 'Raw Data'!BB2225, 0))</f>
        <v/>
      </c>
      <c r="AF2230">
        <f>IF(ISBLANK('Raw Data'!D2225), 0, IF('Raw Data'!D2225-'Raw Data'!E2225&gt;3, 'Raw Data'!BC2225, 0))</f>
        <v/>
      </c>
      <c r="AG2230">
        <f>IF(ISBLANK('Raw Data'!A2225), 0, IF(ABS('Raw Data'!D2225-'Raw Data'!E2225)&lt;4, 'Raw Data'!BD2225, 0))</f>
        <v/>
      </c>
      <c r="AH2230">
        <f>IF(ISBLANK('Raw Data'!D2225), 0, IF('Raw Data'!E2225-'Raw Data'!D2225&gt;3, 'Raw Data'!BE2225, 0))</f>
        <v/>
      </c>
      <c r="AI2230">
        <f>IF(SUM('Raw Data'!D2225:E2225)&gt;'Raw Data'!F2225, 'Raw Data'!G2225, 0)</f>
        <v/>
      </c>
      <c r="AJ2230">
        <f>IF(ISBLANK('Raw Data'!D2225), 0, IF(SUM('Raw Data'!D2225:E2225)&lt;'Raw Data'!F2225, 'Raw Data'!H2225, 0))</f>
        <v/>
      </c>
      <c r="AK2230">
        <f>IF(ISBLANK('Raw Data'!A2225), 0, IF(AND('Raw Data'!D2225&lt;3, 'Raw Data'!E2225&lt;3, 'Raw Data'!F2225&lt;BB$2), 'Raw Data'!AF2225, 0))</f>
        <v/>
      </c>
      <c r="AL2230">
        <f>IF(ISBLANK('Raw Data'!A2225), 0, IF(AND('Raw Data'!D2225&lt;4, 'Raw Data'!E2225&lt;4, 'Raw Data'!F2225&lt;BB$2), 'Raw Data'!AI2225, 0))</f>
        <v/>
      </c>
      <c r="AM2230">
        <f>IF(ISBLANK('Raw Data'!A2225), 0, IF(AND('Raw Data'!D2225&lt;5, 'Raw Data'!E2225&lt;5, 'Raw Data'!F2225&lt;BB$2), 'Raw Data'!AL2225, 0))</f>
        <v/>
      </c>
      <c r="AN2230">
        <f>IF(ISBLANK('Raw Data'!A2225), 0, IF(AND('Raw Data'!D2225&lt;6, 'Raw Data'!E2225&lt;6, 'Raw Data'!F2225&lt;BB$2), 'Raw Data'!AO2225, 0))</f>
        <v/>
      </c>
      <c r="AO2230">
        <f>IF(ISBLANK('Raw Data'!A2225), 0, IF(AND('Raw Data'!I2225&lt;Analysis!$BC$2, 'Raw Data'!D2225-'Raw Data'!E2225&gt;1), 'Raw Data'!AW2225, IF(AND('Raw Data'!J2225&lt;Analysis!$BC$2, 'Raw Data'!E2225-'Raw Data'!D2225&gt;1), 'Raw Data'!AY2225, 0)))</f>
        <v/>
      </c>
      <c r="AP2230">
        <f>IF(ISBLANK('Raw Data'!A2225), 0, IF(AND('Raw Data'!I2225&lt;Analysis!$BC$2, 'Raw Data'!D2225-'Raw Data'!E2225&gt;2), 'Raw Data'!AZ2225, IF(AND('Raw Data'!J2225&lt;Analysis!$BC$2, 'Raw Data'!E2225-'Raw Data'!D2225&gt;2), 'Raw Data'!BB2225, 0)))</f>
        <v/>
      </c>
      <c r="AQ2230">
        <f>IF(ISBLANK('Raw Data'!A2225), 0, IF(AND('Raw Data'!I2225&lt;Analysis!$BC$2, 'Raw Data'!D2225-'Raw Data'!E2225&gt;3), 'Raw Data'!BC2225, IF(AND('Raw Data'!J2225&lt;Analysis!$BC$2, 'Raw Data'!E2225-'Raw Data'!D2225&gt;3), 'Raw Data'!BE2225, 0)))</f>
        <v/>
      </c>
      <c r="AR2230">
        <f>IF('Hidden Analysiss'!D2226=1,IF(ABS('Raw Data'!E2225-'Raw Data'!D2225)&lt;2,'Raw Data'!AX2225,0), 0)</f>
        <v/>
      </c>
      <c r="AS2230">
        <f>IF('Hidden Analysiss'!D2226=1,IF(ABS('Raw Data'!E2225-'Raw Data'!D2225)&lt;3,'Raw Data'!BA2225,0), 0)</f>
        <v/>
      </c>
      <c r="AT2230">
        <f>IF('Hidden Analysiss'!D2226=1,IF(ABS('Raw Data'!E2225-'Raw Data'!D2225)&lt;4,'Raw Data'!BD2225,0), 0)</f>
        <v/>
      </c>
      <c r="AU2230">
        <f>IF(AND('Hidden Analysiss'!E2226=1, ABS('Raw Data'!E2225-'Raw Data'!D2225)&lt;2), 'Raw Data'!AX2225, 0)</f>
        <v/>
      </c>
      <c r="AV2230">
        <f>IF(AND('Hidden Analysiss'!E2226=1, ABS('Raw Data'!E2225-'Raw Data'!D2225)&lt;3), 'Raw Data'!BA2225, 0)</f>
        <v/>
      </c>
      <c r="AW2230">
        <f>IF(AND('Hidden Analysiss'!E2226=1, ABS('Raw Data'!E2225-'Raw Data'!D2225)&lt;3), 'Raw Data'!BD2225, 0)</f>
        <v/>
      </c>
    </row>
    <row r="2231">
      <c r="A2231" s="1">
        <f>'Raw Data'!A2226</f>
        <v/>
      </c>
      <c r="B2231">
        <f>IF('Raw Data'!E2226&gt;'Raw Data'!D2226, 'Raw Data'!J2226, 0)</f>
        <v/>
      </c>
      <c r="C2231">
        <f>IF('Raw Data'!D2226&gt;'Raw Data'!E2226, 'Raw Data'!I2226, 0)</f>
        <v/>
      </c>
      <c r="D2231">
        <f>SUM(G2231:H2231)</f>
        <v/>
      </c>
      <c r="E2231">
        <f>IF(AND('Raw Data'!J2226&lt;'Raw Data'!I2226,'Raw Data'!E2226&gt;'Raw Data'!D2226,'Raw Data'!E2226-'Raw Data'!D2226&gt;3),'Raw Data'!N2226,IF(AND('Raw Data'!I2226&lt;'Raw Data'!J2226,'Raw Data'!D2226&gt;'Raw Data'!E2226,'Raw Data'!D2226-'Raw Data'!E2226&gt;3),'Raw Data'!M2226,0))</f>
        <v/>
      </c>
      <c r="F2231">
        <f>IF(AND('Raw Data'!J2226&lt;'Raw Data'!I2226,'Raw Data'!E2226&gt;'Raw Data'!D2226,'Raw Data'!E2226-'Raw Data'!D2226&lt;4),'Raw Data'!L2226,IF(AND('Raw Data'!I2226&lt;'Raw Data'!J2226,'Raw Data'!D2226&gt;'Raw Data'!E2226,'Raw Data'!D2226-'Raw Data'!E2226&lt;4),'Raw Data'!K2226,0))</f>
        <v/>
      </c>
      <c r="G2231">
        <f>IF(AND('Raw Data'!J2226&lt;'Raw Data'!I2226, 'Raw Data'!E2226&gt;'Raw Data'!D2226), 'Raw Data'!J2226, 0)</f>
        <v/>
      </c>
      <c r="H2231">
        <f>IF(AND('Raw Data'!J2226&gt;'Raw Data'!I2226, 'Raw Data'!E2226&lt;'Raw Data'!D2226), 'Raw Data'!I2226, 0)</f>
        <v/>
      </c>
      <c r="I2231">
        <f>SUM(J2231:K2231)</f>
        <v/>
      </c>
      <c r="J2231">
        <f>IF(AND('Raw Data'!J2226&gt;'Raw Data'!I2226, 'Raw Data'!E2226&gt;'Raw Data'!D2226), 'Raw Data'!J2226, 0)</f>
        <v/>
      </c>
      <c r="K2231">
        <f>IF(AND('Raw Data'!I2226&gt;'Raw Data'!J2226, 'Raw Data'!D2226&gt;'Raw Data'!E2226), 'Raw Data'!I2226, 0)</f>
        <v/>
      </c>
      <c r="L2231">
        <f>IF('Raw Data'!E2226-'Raw Data'!D2226&gt;3, 'Raw Data'!N2226, 0)</f>
        <v/>
      </c>
      <c r="M2231">
        <f>IF('Raw Data'!D2226-'Raw Data'!E2226&gt;3, 'Raw Data'!M2226, 0)</f>
        <v/>
      </c>
      <c r="N2231">
        <f>IF(ISBLANK('Raw Data'!D2226),0,IF(AND('Raw Data'!E2226&gt;'Raw Data'!D2226,'Raw Data'!E2226-'Raw Data'!D2226&gt;0,'Raw Data'!E2226-'Raw Data'!D2226&lt;4),'Raw Data'!L2226, 0))</f>
        <v/>
      </c>
      <c r="O2231">
        <f>IF(ISBLANK('Raw Data'!D2226),0,IF(AND('Raw Data'!E2226&gt;'Raw Data'!D2226,'Raw Data'!E2226-'Raw Data'!D2226&gt;0,'Raw Data'!D2226-'Raw Data'!E2226&lt;4),'Raw Data'!K2226, 0))</f>
        <v/>
      </c>
      <c r="P2231">
        <f>IF('Raw Data'!E2226-'Raw Data'!D2226&gt;3, 'Raw Data'!N2226, IF('Raw Data'!D2226-'Raw Data'!E2226&gt;3, 'Raw Data'!M2226, 0))</f>
        <v/>
      </c>
      <c r="Q2231">
        <f>IF(ISBLANK('Raw Data'!E2226),0,IF(AND('Raw Data'!E2226-'Raw Data'!D2226&lt;4,'Raw Data'!E2226-'Raw Data'!D2226&gt;0),'Raw Data'!L2226,IF(AND('Raw Data'!D2226&gt;'Raw Data'!E2226,'Raw Data'!D2226-'Raw Data'!E2226&gt;0),'Raw Data'!K2226,0)))</f>
        <v/>
      </c>
      <c r="R2231">
        <f>IF(ISBLANK('Raw Data'!K2226),0,IFERROR(IF(MATCH(SMALL('Raw Data'!K2226:N2226,1),L2231:O2231,0),SMALL('Raw Data'!K2226:N2226,1)),0))</f>
        <v/>
      </c>
      <c r="S2231">
        <f>IF(ISBLANK('Raw Data'!K2226),0,IFERROR(IF(MATCH(SMALL('Raw Data'!K2226:N2226,2),L2231:O2231,0),SMALL('Raw Data'!K2226:N2226,2)),0))</f>
        <v/>
      </c>
      <c r="T2231">
        <f>IF(ISBLANK('Raw Data'!K2226),0,IFERROR(IF(MATCH(SMALL('Raw Data'!K2226:N2226,3),L2231:O2231,0),SMALL('Raw Data'!K2226:N2226,3)),0))</f>
        <v/>
      </c>
      <c r="U2231">
        <f>IF(ISBLANK('Raw Data'!K2226),0,IFERROR(IF(MATCH(SMALL('Raw Data'!K2226:N2226,4),L2231:O2231,0),SMALL('Raw Data'!K2226:N2226,4)),0))</f>
        <v/>
      </c>
      <c r="V2231">
        <f>IF(AND('Raw Data'!D2226&lt;3, 'Raw Data'!E2226&lt;3, 'Raw Data'!A2226&gt;0), 'Raw Data'!AF2226, 0)</f>
        <v/>
      </c>
      <c r="W2231">
        <f>IF(AND('Raw Data'!D2226&lt;4, 'Raw Data'!E2226&lt;4, 'Raw Data'!A2226&gt;0), 'Raw Data'!AI2226, 0)</f>
        <v/>
      </c>
      <c r="X2231">
        <f>IF(AND('Raw Data'!D2226&lt;5, 'Raw Data'!E2226&lt;5, 'Raw Data'!A2226&gt;0), 'Raw Data'!AL2226, 0)</f>
        <v/>
      </c>
      <c r="Y2231">
        <f>IF(AND('Raw Data'!D2226&lt;6, 'Raw Data'!E2226&lt;6, 'Raw Data'!A2226&gt;0), 'Raw Data'!AO2226, 0)</f>
        <v/>
      </c>
      <c r="Z2231">
        <f>IF(ISBLANK('Raw Data'!D2226), 0, IF('Raw Data'!D2226-'Raw Data'!E2226&gt;1, 'Raw Data'!AW2226, 0))</f>
        <v/>
      </c>
      <c r="AA2231">
        <f>IF(ISBLANK('Raw Data'!A2226), 0, IF(ABS('Raw Data'!D2226-'Raw Data'!E2226)&lt;2, 'Raw Data'!AX2226, 0))</f>
        <v/>
      </c>
      <c r="AB2231">
        <f>IF(ISBLANK('Raw Data'!D2226), 0, IF('Raw Data'!E2226-'Raw Data'!D2226&gt;1, 'Raw Data'!AY2226, 0))</f>
        <v/>
      </c>
      <c r="AC2231">
        <f>IF(ISBLANK('Raw Data'!D2226), 0, IF('Raw Data'!D2226-'Raw Data'!E2226&gt;2, 'Raw Data'!AZ2226, 0))</f>
        <v/>
      </c>
      <c r="AD2231">
        <f>IF(ISBLANK('Raw Data'!A2226), 0, IF(ABS('Raw Data'!D2226-'Raw Data'!E2226)&lt;3, 'Raw Data'!BA2226, 0))</f>
        <v/>
      </c>
      <c r="AE2231">
        <f>IF(ISBLANK('Raw Data'!D2226), 0, IF('Raw Data'!E2226-'Raw Data'!D2226&gt;2, 'Raw Data'!BB2226, 0))</f>
        <v/>
      </c>
      <c r="AF2231">
        <f>IF(ISBLANK('Raw Data'!D2226), 0, IF('Raw Data'!D2226-'Raw Data'!E2226&gt;3, 'Raw Data'!BC2226, 0))</f>
        <v/>
      </c>
      <c r="AG2231">
        <f>IF(ISBLANK('Raw Data'!A2226), 0, IF(ABS('Raw Data'!D2226-'Raw Data'!E2226)&lt;4, 'Raw Data'!BD2226, 0))</f>
        <v/>
      </c>
      <c r="AH2231">
        <f>IF(ISBLANK('Raw Data'!D2226), 0, IF('Raw Data'!E2226-'Raw Data'!D2226&gt;3, 'Raw Data'!BE2226, 0))</f>
        <v/>
      </c>
      <c r="AI2231">
        <f>IF(SUM('Raw Data'!D2226:E2226)&gt;'Raw Data'!F2226, 'Raw Data'!G2226, 0)</f>
        <v/>
      </c>
      <c r="AJ2231">
        <f>IF(ISBLANK('Raw Data'!D2226), 0, IF(SUM('Raw Data'!D2226:E2226)&lt;'Raw Data'!F2226, 'Raw Data'!H2226, 0))</f>
        <v/>
      </c>
      <c r="AK2231">
        <f>IF(ISBLANK('Raw Data'!A2226), 0, IF(AND('Raw Data'!D2226&lt;3, 'Raw Data'!E2226&lt;3, 'Raw Data'!F2226&lt;BB$2), 'Raw Data'!AF2226, 0))</f>
        <v/>
      </c>
      <c r="AL2231">
        <f>IF(ISBLANK('Raw Data'!A2226), 0, IF(AND('Raw Data'!D2226&lt;4, 'Raw Data'!E2226&lt;4, 'Raw Data'!F2226&lt;BB$2), 'Raw Data'!AI2226, 0))</f>
        <v/>
      </c>
      <c r="AM2231">
        <f>IF(ISBLANK('Raw Data'!A2226), 0, IF(AND('Raw Data'!D2226&lt;5, 'Raw Data'!E2226&lt;5, 'Raw Data'!F2226&lt;BB$2), 'Raw Data'!AL2226, 0))</f>
        <v/>
      </c>
      <c r="AN2231">
        <f>IF(ISBLANK('Raw Data'!A2226), 0, IF(AND('Raw Data'!D2226&lt;6, 'Raw Data'!E2226&lt;6, 'Raw Data'!F2226&lt;BB$2), 'Raw Data'!AO2226, 0))</f>
        <v/>
      </c>
      <c r="AO2231">
        <f>IF(ISBLANK('Raw Data'!A2226), 0, IF(AND('Raw Data'!I2226&lt;Analysis!$BC$2, 'Raw Data'!D2226-'Raw Data'!E2226&gt;1), 'Raw Data'!AW2226, IF(AND('Raw Data'!J2226&lt;Analysis!$BC$2, 'Raw Data'!E2226-'Raw Data'!D2226&gt;1), 'Raw Data'!AY2226, 0)))</f>
        <v/>
      </c>
      <c r="AP2231">
        <f>IF(ISBLANK('Raw Data'!A2226), 0, IF(AND('Raw Data'!I2226&lt;Analysis!$BC$2, 'Raw Data'!D2226-'Raw Data'!E2226&gt;2), 'Raw Data'!AZ2226, IF(AND('Raw Data'!J2226&lt;Analysis!$BC$2, 'Raw Data'!E2226-'Raw Data'!D2226&gt;2), 'Raw Data'!BB2226, 0)))</f>
        <v/>
      </c>
      <c r="AQ2231">
        <f>IF(ISBLANK('Raw Data'!A2226), 0, IF(AND('Raw Data'!I2226&lt;Analysis!$BC$2, 'Raw Data'!D2226-'Raw Data'!E2226&gt;3), 'Raw Data'!BC2226, IF(AND('Raw Data'!J2226&lt;Analysis!$BC$2, 'Raw Data'!E2226-'Raw Data'!D2226&gt;3), 'Raw Data'!BE2226, 0)))</f>
        <v/>
      </c>
      <c r="AR2231">
        <f>IF('Hidden Analysiss'!D2227=1,IF(ABS('Raw Data'!E2226-'Raw Data'!D2226)&lt;2,'Raw Data'!AX2226,0), 0)</f>
        <v/>
      </c>
      <c r="AS2231">
        <f>IF('Hidden Analysiss'!D2227=1,IF(ABS('Raw Data'!E2226-'Raw Data'!D2226)&lt;3,'Raw Data'!BA2226,0), 0)</f>
        <v/>
      </c>
      <c r="AT2231">
        <f>IF('Hidden Analysiss'!D2227=1,IF(ABS('Raw Data'!E2226-'Raw Data'!D2226)&lt;4,'Raw Data'!BD2226,0), 0)</f>
        <v/>
      </c>
      <c r="AU2231">
        <f>IF(AND('Hidden Analysiss'!E2227=1, ABS('Raw Data'!E2226-'Raw Data'!D2226)&lt;2), 'Raw Data'!AX2226, 0)</f>
        <v/>
      </c>
      <c r="AV2231">
        <f>IF(AND('Hidden Analysiss'!E2227=1, ABS('Raw Data'!E2226-'Raw Data'!D2226)&lt;3), 'Raw Data'!BA2226, 0)</f>
        <v/>
      </c>
      <c r="AW2231">
        <f>IF(AND('Hidden Analysiss'!E2227=1, ABS('Raw Data'!E2226-'Raw Data'!D2226)&lt;3), 'Raw Data'!BD2226, 0)</f>
        <v/>
      </c>
    </row>
    <row r="2232">
      <c r="A2232" s="1">
        <f>'Raw Data'!A2227</f>
        <v/>
      </c>
      <c r="B2232">
        <f>IF('Raw Data'!E2227&gt;'Raw Data'!D2227, 'Raw Data'!J2227, 0)</f>
        <v/>
      </c>
      <c r="C2232">
        <f>IF('Raw Data'!D2227&gt;'Raw Data'!E2227, 'Raw Data'!I2227, 0)</f>
        <v/>
      </c>
      <c r="D2232">
        <f>SUM(G2232:H2232)</f>
        <v/>
      </c>
      <c r="E2232">
        <f>IF(AND('Raw Data'!J2227&lt;'Raw Data'!I2227,'Raw Data'!E2227&gt;'Raw Data'!D2227,'Raw Data'!E2227-'Raw Data'!D2227&gt;3),'Raw Data'!N2227,IF(AND('Raw Data'!I2227&lt;'Raw Data'!J2227,'Raw Data'!D2227&gt;'Raw Data'!E2227,'Raw Data'!D2227-'Raw Data'!E2227&gt;3),'Raw Data'!M2227,0))</f>
        <v/>
      </c>
      <c r="F2232">
        <f>IF(AND('Raw Data'!J2227&lt;'Raw Data'!I2227,'Raw Data'!E2227&gt;'Raw Data'!D2227,'Raw Data'!E2227-'Raw Data'!D2227&lt;4),'Raw Data'!L2227,IF(AND('Raw Data'!I2227&lt;'Raw Data'!J2227,'Raw Data'!D2227&gt;'Raw Data'!E2227,'Raw Data'!D2227-'Raw Data'!E2227&lt;4),'Raw Data'!K2227,0))</f>
        <v/>
      </c>
      <c r="G2232">
        <f>IF(AND('Raw Data'!J2227&lt;'Raw Data'!I2227, 'Raw Data'!E2227&gt;'Raw Data'!D2227), 'Raw Data'!J2227, 0)</f>
        <v/>
      </c>
      <c r="H2232">
        <f>IF(AND('Raw Data'!J2227&gt;'Raw Data'!I2227, 'Raw Data'!E2227&lt;'Raw Data'!D2227), 'Raw Data'!I2227, 0)</f>
        <v/>
      </c>
      <c r="I2232">
        <f>SUM(J2232:K2232)</f>
        <v/>
      </c>
      <c r="J2232">
        <f>IF(AND('Raw Data'!J2227&gt;'Raw Data'!I2227, 'Raw Data'!E2227&gt;'Raw Data'!D2227), 'Raw Data'!J2227, 0)</f>
        <v/>
      </c>
      <c r="K2232">
        <f>IF(AND('Raw Data'!I2227&gt;'Raw Data'!J2227, 'Raw Data'!D2227&gt;'Raw Data'!E2227), 'Raw Data'!I2227, 0)</f>
        <v/>
      </c>
      <c r="L2232">
        <f>IF('Raw Data'!E2227-'Raw Data'!D2227&gt;3, 'Raw Data'!N2227, 0)</f>
        <v/>
      </c>
      <c r="M2232">
        <f>IF('Raw Data'!D2227-'Raw Data'!E2227&gt;3, 'Raw Data'!M2227, 0)</f>
        <v/>
      </c>
      <c r="N2232">
        <f>IF(ISBLANK('Raw Data'!D2227),0,IF(AND('Raw Data'!E2227&gt;'Raw Data'!D2227,'Raw Data'!E2227-'Raw Data'!D2227&gt;0,'Raw Data'!E2227-'Raw Data'!D2227&lt;4),'Raw Data'!L2227, 0))</f>
        <v/>
      </c>
      <c r="O2232">
        <f>IF(ISBLANK('Raw Data'!D2227),0,IF(AND('Raw Data'!E2227&gt;'Raw Data'!D2227,'Raw Data'!E2227-'Raw Data'!D2227&gt;0,'Raw Data'!D2227-'Raw Data'!E2227&lt;4),'Raw Data'!K2227, 0))</f>
        <v/>
      </c>
      <c r="P2232">
        <f>IF('Raw Data'!E2227-'Raw Data'!D2227&gt;3, 'Raw Data'!N2227, IF('Raw Data'!D2227-'Raw Data'!E2227&gt;3, 'Raw Data'!M2227, 0))</f>
        <v/>
      </c>
      <c r="Q2232">
        <f>IF(ISBLANK('Raw Data'!E2227),0,IF(AND('Raw Data'!E2227-'Raw Data'!D2227&lt;4,'Raw Data'!E2227-'Raw Data'!D2227&gt;0),'Raw Data'!L2227,IF(AND('Raw Data'!D2227&gt;'Raw Data'!E2227,'Raw Data'!D2227-'Raw Data'!E2227&gt;0),'Raw Data'!K2227,0)))</f>
        <v/>
      </c>
      <c r="R2232">
        <f>IF(ISBLANK('Raw Data'!K2227),0,IFERROR(IF(MATCH(SMALL('Raw Data'!K2227:N2227,1),L2232:O2232,0),SMALL('Raw Data'!K2227:N2227,1)),0))</f>
        <v/>
      </c>
      <c r="S2232">
        <f>IF(ISBLANK('Raw Data'!K2227),0,IFERROR(IF(MATCH(SMALL('Raw Data'!K2227:N2227,2),L2232:O2232,0),SMALL('Raw Data'!K2227:N2227,2)),0))</f>
        <v/>
      </c>
      <c r="T2232">
        <f>IF(ISBLANK('Raw Data'!K2227),0,IFERROR(IF(MATCH(SMALL('Raw Data'!K2227:N2227,3),L2232:O2232,0),SMALL('Raw Data'!K2227:N2227,3)),0))</f>
        <v/>
      </c>
      <c r="U2232">
        <f>IF(ISBLANK('Raw Data'!K2227),0,IFERROR(IF(MATCH(SMALL('Raw Data'!K2227:N2227,4),L2232:O2232,0),SMALL('Raw Data'!K2227:N2227,4)),0))</f>
        <v/>
      </c>
      <c r="V2232">
        <f>IF(AND('Raw Data'!D2227&lt;3, 'Raw Data'!E2227&lt;3, 'Raw Data'!A2227&gt;0), 'Raw Data'!AF2227, 0)</f>
        <v/>
      </c>
      <c r="W2232">
        <f>IF(AND('Raw Data'!D2227&lt;4, 'Raw Data'!E2227&lt;4, 'Raw Data'!A2227&gt;0), 'Raw Data'!AI2227, 0)</f>
        <v/>
      </c>
      <c r="X2232">
        <f>IF(AND('Raw Data'!D2227&lt;5, 'Raw Data'!E2227&lt;5, 'Raw Data'!A2227&gt;0), 'Raw Data'!AL2227, 0)</f>
        <v/>
      </c>
      <c r="Y2232">
        <f>IF(AND('Raw Data'!D2227&lt;6, 'Raw Data'!E2227&lt;6, 'Raw Data'!A2227&gt;0), 'Raw Data'!AO2227, 0)</f>
        <v/>
      </c>
      <c r="Z2232">
        <f>IF(ISBLANK('Raw Data'!D2227), 0, IF('Raw Data'!D2227-'Raw Data'!E2227&gt;1, 'Raw Data'!AW2227, 0))</f>
        <v/>
      </c>
      <c r="AA2232">
        <f>IF(ISBLANK('Raw Data'!A2227), 0, IF(ABS('Raw Data'!D2227-'Raw Data'!E2227)&lt;2, 'Raw Data'!AX2227, 0))</f>
        <v/>
      </c>
      <c r="AB2232">
        <f>IF(ISBLANK('Raw Data'!D2227), 0, IF('Raw Data'!E2227-'Raw Data'!D2227&gt;1, 'Raw Data'!AY2227, 0))</f>
        <v/>
      </c>
      <c r="AC2232">
        <f>IF(ISBLANK('Raw Data'!D2227), 0, IF('Raw Data'!D2227-'Raw Data'!E2227&gt;2, 'Raw Data'!AZ2227, 0))</f>
        <v/>
      </c>
      <c r="AD2232">
        <f>IF(ISBLANK('Raw Data'!A2227), 0, IF(ABS('Raw Data'!D2227-'Raw Data'!E2227)&lt;3, 'Raw Data'!BA2227, 0))</f>
        <v/>
      </c>
      <c r="AE2232">
        <f>IF(ISBLANK('Raw Data'!D2227), 0, IF('Raw Data'!E2227-'Raw Data'!D2227&gt;2, 'Raw Data'!BB2227, 0))</f>
        <v/>
      </c>
      <c r="AF2232">
        <f>IF(ISBLANK('Raw Data'!D2227), 0, IF('Raw Data'!D2227-'Raw Data'!E2227&gt;3, 'Raw Data'!BC2227, 0))</f>
        <v/>
      </c>
      <c r="AG2232">
        <f>IF(ISBLANK('Raw Data'!A2227), 0, IF(ABS('Raw Data'!D2227-'Raw Data'!E2227)&lt;4, 'Raw Data'!BD2227, 0))</f>
        <v/>
      </c>
      <c r="AH2232">
        <f>IF(ISBLANK('Raw Data'!D2227), 0, IF('Raw Data'!E2227-'Raw Data'!D2227&gt;3, 'Raw Data'!BE2227, 0))</f>
        <v/>
      </c>
      <c r="AI2232">
        <f>IF(SUM('Raw Data'!D2227:E2227)&gt;'Raw Data'!F2227, 'Raw Data'!G2227, 0)</f>
        <v/>
      </c>
      <c r="AJ2232">
        <f>IF(ISBLANK('Raw Data'!D2227), 0, IF(SUM('Raw Data'!D2227:E2227)&lt;'Raw Data'!F2227, 'Raw Data'!H2227, 0))</f>
        <v/>
      </c>
      <c r="AK2232">
        <f>IF(ISBLANK('Raw Data'!A2227), 0, IF(AND('Raw Data'!D2227&lt;3, 'Raw Data'!E2227&lt;3, 'Raw Data'!F2227&lt;BB$2), 'Raw Data'!AF2227, 0))</f>
        <v/>
      </c>
      <c r="AL2232">
        <f>IF(ISBLANK('Raw Data'!A2227), 0, IF(AND('Raw Data'!D2227&lt;4, 'Raw Data'!E2227&lt;4, 'Raw Data'!F2227&lt;BB$2), 'Raw Data'!AI2227, 0))</f>
        <v/>
      </c>
      <c r="AM2232">
        <f>IF(ISBLANK('Raw Data'!A2227), 0, IF(AND('Raw Data'!D2227&lt;5, 'Raw Data'!E2227&lt;5, 'Raw Data'!F2227&lt;BB$2), 'Raw Data'!AL2227, 0))</f>
        <v/>
      </c>
      <c r="AN2232">
        <f>IF(ISBLANK('Raw Data'!A2227), 0, IF(AND('Raw Data'!D2227&lt;6, 'Raw Data'!E2227&lt;6, 'Raw Data'!F2227&lt;BB$2), 'Raw Data'!AO2227, 0))</f>
        <v/>
      </c>
      <c r="AO2232">
        <f>IF(ISBLANK('Raw Data'!A2227), 0, IF(AND('Raw Data'!I2227&lt;Analysis!$BC$2, 'Raw Data'!D2227-'Raw Data'!E2227&gt;1), 'Raw Data'!AW2227, IF(AND('Raw Data'!J2227&lt;Analysis!$BC$2, 'Raw Data'!E2227-'Raw Data'!D2227&gt;1), 'Raw Data'!AY2227, 0)))</f>
        <v/>
      </c>
      <c r="AP2232">
        <f>IF(ISBLANK('Raw Data'!A2227), 0, IF(AND('Raw Data'!I2227&lt;Analysis!$BC$2, 'Raw Data'!D2227-'Raw Data'!E2227&gt;2), 'Raw Data'!AZ2227, IF(AND('Raw Data'!J2227&lt;Analysis!$BC$2, 'Raw Data'!E2227-'Raw Data'!D2227&gt;2), 'Raw Data'!BB2227, 0)))</f>
        <v/>
      </c>
      <c r="AQ2232">
        <f>IF(ISBLANK('Raw Data'!A2227), 0, IF(AND('Raw Data'!I2227&lt;Analysis!$BC$2, 'Raw Data'!D2227-'Raw Data'!E2227&gt;3), 'Raw Data'!BC2227, IF(AND('Raw Data'!J2227&lt;Analysis!$BC$2, 'Raw Data'!E2227-'Raw Data'!D2227&gt;3), 'Raw Data'!BE2227, 0)))</f>
        <v/>
      </c>
      <c r="AR2232">
        <f>IF('Hidden Analysiss'!D2228=1,IF(ABS('Raw Data'!E2227-'Raw Data'!D2227)&lt;2,'Raw Data'!AX2227,0), 0)</f>
        <v/>
      </c>
      <c r="AS2232">
        <f>IF('Hidden Analysiss'!D2228=1,IF(ABS('Raw Data'!E2227-'Raw Data'!D2227)&lt;3,'Raw Data'!BA2227,0), 0)</f>
        <v/>
      </c>
      <c r="AT2232">
        <f>IF('Hidden Analysiss'!D2228=1,IF(ABS('Raw Data'!E2227-'Raw Data'!D2227)&lt;4,'Raw Data'!BD2227,0), 0)</f>
        <v/>
      </c>
      <c r="AU2232">
        <f>IF(AND('Hidden Analysiss'!E2228=1, ABS('Raw Data'!E2227-'Raw Data'!D2227)&lt;2), 'Raw Data'!AX2227, 0)</f>
        <v/>
      </c>
      <c r="AV2232">
        <f>IF(AND('Hidden Analysiss'!E2228=1, ABS('Raw Data'!E2227-'Raw Data'!D2227)&lt;3), 'Raw Data'!BA2227, 0)</f>
        <v/>
      </c>
      <c r="AW2232">
        <f>IF(AND('Hidden Analysiss'!E2228=1, ABS('Raw Data'!E2227-'Raw Data'!D2227)&lt;3), 'Raw Data'!BD2227, 0)</f>
        <v/>
      </c>
    </row>
    <row r="2233">
      <c r="A2233" s="1">
        <f>'Raw Data'!A2228</f>
        <v/>
      </c>
      <c r="B2233">
        <f>IF('Raw Data'!E2228&gt;'Raw Data'!D2228, 'Raw Data'!J2228, 0)</f>
        <v/>
      </c>
      <c r="C2233">
        <f>IF('Raw Data'!D2228&gt;'Raw Data'!E2228, 'Raw Data'!I2228, 0)</f>
        <v/>
      </c>
      <c r="D2233">
        <f>SUM(G2233:H2233)</f>
        <v/>
      </c>
      <c r="E2233">
        <f>IF(AND('Raw Data'!J2228&lt;'Raw Data'!I2228,'Raw Data'!E2228&gt;'Raw Data'!D2228,'Raw Data'!E2228-'Raw Data'!D2228&gt;3),'Raw Data'!N2228,IF(AND('Raw Data'!I2228&lt;'Raw Data'!J2228,'Raw Data'!D2228&gt;'Raw Data'!E2228,'Raw Data'!D2228-'Raw Data'!E2228&gt;3),'Raw Data'!M2228,0))</f>
        <v/>
      </c>
      <c r="F2233">
        <f>IF(AND('Raw Data'!J2228&lt;'Raw Data'!I2228,'Raw Data'!E2228&gt;'Raw Data'!D2228,'Raw Data'!E2228-'Raw Data'!D2228&lt;4),'Raw Data'!L2228,IF(AND('Raw Data'!I2228&lt;'Raw Data'!J2228,'Raw Data'!D2228&gt;'Raw Data'!E2228,'Raw Data'!D2228-'Raw Data'!E2228&lt;4),'Raw Data'!K2228,0))</f>
        <v/>
      </c>
      <c r="G2233">
        <f>IF(AND('Raw Data'!J2228&lt;'Raw Data'!I2228, 'Raw Data'!E2228&gt;'Raw Data'!D2228), 'Raw Data'!J2228, 0)</f>
        <v/>
      </c>
      <c r="H2233">
        <f>IF(AND('Raw Data'!J2228&gt;'Raw Data'!I2228, 'Raw Data'!E2228&lt;'Raw Data'!D2228), 'Raw Data'!I2228, 0)</f>
        <v/>
      </c>
      <c r="I2233">
        <f>SUM(J2233:K2233)</f>
        <v/>
      </c>
      <c r="J2233">
        <f>IF(AND('Raw Data'!J2228&gt;'Raw Data'!I2228, 'Raw Data'!E2228&gt;'Raw Data'!D2228), 'Raw Data'!J2228, 0)</f>
        <v/>
      </c>
      <c r="K2233">
        <f>IF(AND('Raw Data'!I2228&gt;'Raw Data'!J2228, 'Raw Data'!D2228&gt;'Raw Data'!E2228), 'Raw Data'!I2228, 0)</f>
        <v/>
      </c>
      <c r="L2233">
        <f>IF('Raw Data'!E2228-'Raw Data'!D2228&gt;3, 'Raw Data'!N2228, 0)</f>
        <v/>
      </c>
      <c r="M2233">
        <f>IF('Raw Data'!D2228-'Raw Data'!E2228&gt;3, 'Raw Data'!M2228, 0)</f>
        <v/>
      </c>
      <c r="N2233">
        <f>IF(ISBLANK('Raw Data'!D2228),0,IF(AND('Raw Data'!E2228&gt;'Raw Data'!D2228,'Raw Data'!E2228-'Raw Data'!D2228&gt;0,'Raw Data'!E2228-'Raw Data'!D2228&lt;4),'Raw Data'!L2228, 0))</f>
        <v/>
      </c>
      <c r="O2233">
        <f>IF(ISBLANK('Raw Data'!D2228),0,IF(AND('Raw Data'!E2228&gt;'Raw Data'!D2228,'Raw Data'!E2228-'Raw Data'!D2228&gt;0,'Raw Data'!D2228-'Raw Data'!E2228&lt;4),'Raw Data'!K2228, 0))</f>
        <v/>
      </c>
      <c r="P2233">
        <f>IF('Raw Data'!E2228-'Raw Data'!D2228&gt;3, 'Raw Data'!N2228, IF('Raw Data'!D2228-'Raw Data'!E2228&gt;3, 'Raw Data'!M2228, 0))</f>
        <v/>
      </c>
      <c r="Q2233">
        <f>IF(ISBLANK('Raw Data'!E2228),0,IF(AND('Raw Data'!E2228-'Raw Data'!D2228&lt;4,'Raw Data'!E2228-'Raw Data'!D2228&gt;0),'Raw Data'!L2228,IF(AND('Raw Data'!D2228&gt;'Raw Data'!E2228,'Raw Data'!D2228-'Raw Data'!E2228&gt;0),'Raw Data'!K2228,0)))</f>
        <v/>
      </c>
      <c r="R2233">
        <f>IF(ISBLANK('Raw Data'!K2228),0,IFERROR(IF(MATCH(SMALL('Raw Data'!K2228:N2228,1),L2233:O2233,0),SMALL('Raw Data'!K2228:N2228,1)),0))</f>
        <v/>
      </c>
      <c r="S2233">
        <f>IF(ISBLANK('Raw Data'!K2228),0,IFERROR(IF(MATCH(SMALL('Raw Data'!K2228:N2228,2),L2233:O2233,0),SMALL('Raw Data'!K2228:N2228,2)),0))</f>
        <v/>
      </c>
      <c r="T2233">
        <f>IF(ISBLANK('Raw Data'!K2228),0,IFERROR(IF(MATCH(SMALL('Raw Data'!K2228:N2228,3),L2233:O2233,0),SMALL('Raw Data'!K2228:N2228,3)),0))</f>
        <v/>
      </c>
      <c r="U2233">
        <f>IF(ISBLANK('Raw Data'!K2228),0,IFERROR(IF(MATCH(SMALL('Raw Data'!K2228:N2228,4),L2233:O2233,0),SMALL('Raw Data'!K2228:N2228,4)),0))</f>
        <v/>
      </c>
      <c r="V2233">
        <f>IF(AND('Raw Data'!D2228&lt;3, 'Raw Data'!E2228&lt;3, 'Raw Data'!A2228&gt;0), 'Raw Data'!AF2228, 0)</f>
        <v/>
      </c>
      <c r="W2233">
        <f>IF(AND('Raw Data'!D2228&lt;4, 'Raw Data'!E2228&lt;4, 'Raw Data'!A2228&gt;0), 'Raw Data'!AI2228, 0)</f>
        <v/>
      </c>
      <c r="X2233">
        <f>IF(AND('Raw Data'!D2228&lt;5, 'Raw Data'!E2228&lt;5, 'Raw Data'!A2228&gt;0), 'Raw Data'!AL2228, 0)</f>
        <v/>
      </c>
      <c r="Y2233">
        <f>IF(AND('Raw Data'!D2228&lt;6, 'Raw Data'!E2228&lt;6, 'Raw Data'!A2228&gt;0), 'Raw Data'!AO2228, 0)</f>
        <v/>
      </c>
      <c r="Z2233">
        <f>IF(ISBLANK('Raw Data'!D2228), 0, IF('Raw Data'!D2228-'Raw Data'!E2228&gt;1, 'Raw Data'!AW2228, 0))</f>
        <v/>
      </c>
      <c r="AA2233">
        <f>IF(ISBLANK('Raw Data'!A2228), 0, IF(ABS('Raw Data'!D2228-'Raw Data'!E2228)&lt;2, 'Raw Data'!AX2228, 0))</f>
        <v/>
      </c>
      <c r="AB2233">
        <f>IF(ISBLANK('Raw Data'!D2228), 0, IF('Raw Data'!E2228-'Raw Data'!D2228&gt;1, 'Raw Data'!AY2228, 0))</f>
        <v/>
      </c>
      <c r="AC2233">
        <f>IF(ISBLANK('Raw Data'!D2228), 0, IF('Raw Data'!D2228-'Raw Data'!E2228&gt;2, 'Raw Data'!AZ2228, 0))</f>
        <v/>
      </c>
      <c r="AD2233">
        <f>IF(ISBLANK('Raw Data'!A2228), 0, IF(ABS('Raw Data'!D2228-'Raw Data'!E2228)&lt;3, 'Raw Data'!BA2228, 0))</f>
        <v/>
      </c>
      <c r="AE2233">
        <f>IF(ISBLANK('Raw Data'!D2228), 0, IF('Raw Data'!E2228-'Raw Data'!D2228&gt;2, 'Raw Data'!BB2228, 0))</f>
        <v/>
      </c>
      <c r="AF2233">
        <f>IF(ISBLANK('Raw Data'!D2228), 0, IF('Raw Data'!D2228-'Raw Data'!E2228&gt;3, 'Raw Data'!BC2228, 0))</f>
        <v/>
      </c>
      <c r="AG2233">
        <f>IF(ISBLANK('Raw Data'!A2228), 0, IF(ABS('Raw Data'!D2228-'Raw Data'!E2228)&lt;4, 'Raw Data'!BD2228, 0))</f>
        <v/>
      </c>
      <c r="AH2233">
        <f>IF(ISBLANK('Raw Data'!D2228), 0, IF('Raw Data'!E2228-'Raw Data'!D2228&gt;3, 'Raw Data'!BE2228, 0))</f>
        <v/>
      </c>
      <c r="AI2233">
        <f>IF(SUM('Raw Data'!D2228:E2228)&gt;'Raw Data'!F2228, 'Raw Data'!G2228, 0)</f>
        <v/>
      </c>
      <c r="AJ2233">
        <f>IF(ISBLANK('Raw Data'!D2228), 0, IF(SUM('Raw Data'!D2228:E2228)&lt;'Raw Data'!F2228, 'Raw Data'!H2228, 0))</f>
        <v/>
      </c>
      <c r="AK2233">
        <f>IF(ISBLANK('Raw Data'!A2228), 0, IF(AND('Raw Data'!D2228&lt;3, 'Raw Data'!E2228&lt;3, 'Raw Data'!F2228&lt;BB$2), 'Raw Data'!AF2228, 0))</f>
        <v/>
      </c>
      <c r="AL2233">
        <f>IF(ISBLANK('Raw Data'!A2228), 0, IF(AND('Raw Data'!D2228&lt;4, 'Raw Data'!E2228&lt;4, 'Raw Data'!F2228&lt;BB$2), 'Raw Data'!AI2228, 0))</f>
        <v/>
      </c>
      <c r="AM2233">
        <f>IF(ISBLANK('Raw Data'!A2228), 0, IF(AND('Raw Data'!D2228&lt;5, 'Raw Data'!E2228&lt;5, 'Raw Data'!F2228&lt;BB$2), 'Raw Data'!AL2228, 0))</f>
        <v/>
      </c>
      <c r="AN2233">
        <f>IF(ISBLANK('Raw Data'!A2228), 0, IF(AND('Raw Data'!D2228&lt;6, 'Raw Data'!E2228&lt;6, 'Raw Data'!F2228&lt;BB$2), 'Raw Data'!AO2228, 0))</f>
        <v/>
      </c>
      <c r="AO2233">
        <f>IF(ISBLANK('Raw Data'!A2228), 0, IF(AND('Raw Data'!I2228&lt;Analysis!$BC$2, 'Raw Data'!D2228-'Raw Data'!E2228&gt;1), 'Raw Data'!AW2228, IF(AND('Raw Data'!J2228&lt;Analysis!$BC$2, 'Raw Data'!E2228-'Raw Data'!D2228&gt;1), 'Raw Data'!AY2228, 0)))</f>
        <v/>
      </c>
      <c r="AP2233">
        <f>IF(ISBLANK('Raw Data'!A2228), 0, IF(AND('Raw Data'!I2228&lt;Analysis!$BC$2, 'Raw Data'!D2228-'Raw Data'!E2228&gt;2), 'Raw Data'!AZ2228, IF(AND('Raw Data'!J2228&lt;Analysis!$BC$2, 'Raw Data'!E2228-'Raw Data'!D2228&gt;2), 'Raw Data'!BB2228, 0)))</f>
        <v/>
      </c>
      <c r="AQ2233">
        <f>IF(ISBLANK('Raw Data'!A2228), 0, IF(AND('Raw Data'!I2228&lt;Analysis!$BC$2, 'Raw Data'!D2228-'Raw Data'!E2228&gt;3), 'Raw Data'!BC2228, IF(AND('Raw Data'!J2228&lt;Analysis!$BC$2, 'Raw Data'!E2228-'Raw Data'!D2228&gt;3), 'Raw Data'!BE2228, 0)))</f>
        <v/>
      </c>
      <c r="AR2233">
        <f>IF('Hidden Analysiss'!D2229=1,IF(ABS('Raw Data'!E2228-'Raw Data'!D2228)&lt;2,'Raw Data'!AX2228,0), 0)</f>
        <v/>
      </c>
      <c r="AS2233">
        <f>IF('Hidden Analysiss'!D2229=1,IF(ABS('Raw Data'!E2228-'Raw Data'!D2228)&lt;3,'Raw Data'!BA2228,0), 0)</f>
        <v/>
      </c>
      <c r="AT2233">
        <f>IF('Hidden Analysiss'!D2229=1,IF(ABS('Raw Data'!E2228-'Raw Data'!D2228)&lt;4,'Raw Data'!BD2228,0), 0)</f>
        <v/>
      </c>
      <c r="AU2233">
        <f>IF(AND('Hidden Analysiss'!E2229=1, ABS('Raw Data'!E2228-'Raw Data'!D2228)&lt;2), 'Raw Data'!AX2228, 0)</f>
        <v/>
      </c>
      <c r="AV2233">
        <f>IF(AND('Hidden Analysiss'!E2229=1, ABS('Raw Data'!E2228-'Raw Data'!D2228)&lt;3), 'Raw Data'!BA2228, 0)</f>
        <v/>
      </c>
      <c r="AW2233">
        <f>IF(AND('Hidden Analysiss'!E2229=1, ABS('Raw Data'!E2228-'Raw Data'!D2228)&lt;3), 'Raw Data'!BD2228, 0)</f>
        <v/>
      </c>
    </row>
    <row r="2234">
      <c r="A2234" s="1">
        <f>'Raw Data'!A2229</f>
        <v/>
      </c>
      <c r="B2234">
        <f>IF('Raw Data'!E2229&gt;'Raw Data'!D2229, 'Raw Data'!J2229, 0)</f>
        <v/>
      </c>
      <c r="C2234">
        <f>IF('Raw Data'!D2229&gt;'Raw Data'!E2229, 'Raw Data'!I2229, 0)</f>
        <v/>
      </c>
      <c r="D2234">
        <f>SUM(G2234:H2234)</f>
        <v/>
      </c>
      <c r="E2234">
        <f>IF(AND('Raw Data'!J2229&lt;'Raw Data'!I2229,'Raw Data'!E2229&gt;'Raw Data'!D2229,'Raw Data'!E2229-'Raw Data'!D2229&gt;3),'Raw Data'!N2229,IF(AND('Raw Data'!I2229&lt;'Raw Data'!J2229,'Raw Data'!D2229&gt;'Raw Data'!E2229,'Raw Data'!D2229-'Raw Data'!E2229&gt;3),'Raw Data'!M2229,0))</f>
        <v/>
      </c>
      <c r="F2234">
        <f>IF(AND('Raw Data'!J2229&lt;'Raw Data'!I2229,'Raw Data'!E2229&gt;'Raw Data'!D2229,'Raw Data'!E2229-'Raw Data'!D2229&lt;4),'Raw Data'!L2229,IF(AND('Raw Data'!I2229&lt;'Raw Data'!J2229,'Raw Data'!D2229&gt;'Raw Data'!E2229,'Raw Data'!D2229-'Raw Data'!E2229&lt;4),'Raw Data'!K2229,0))</f>
        <v/>
      </c>
      <c r="G2234">
        <f>IF(AND('Raw Data'!J2229&lt;'Raw Data'!I2229, 'Raw Data'!E2229&gt;'Raw Data'!D2229), 'Raw Data'!J2229, 0)</f>
        <v/>
      </c>
      <c r="H2234">
        <f>IF(AND('Raw Data'!J2229&gt;'Raw Data'!I2229, 'Raw Data'!E2229&lt;'Raw Data'!D2229), 'Raw Data'!I2229, 0)</f>
        <v/>
      </c>
      <c r="I2234">
        <f>SUM(J2234:K2234)</f>
        <v/>
      </c>
      <c r="J2234">
        <f>IF(AND('Raw Data'!J2229&gt;'Raw Data'!I2229, 'Raw Data'!E2229&gt;'Raw Data'!D2229), 'Raw Data'!J2229, 0)</f>
        <v/>
      </c>
      <c r="K2234">
        <f>IF(AND('Raw Data'!I2229&gt;'Raw Data'!J2229, 'Raw Data'!D2229&gt;'Raw Data'!E2229), 'Raw Data'!I2229, 0)</f>
        <v/>
      </c>
      <c r="L2234">
        <f>IF('Raw Data'!E2229-'Raw Data'!D2229&gt;3, 'Raw Data'!N2229, 0)</f>
        <v/>
      </c>
      <c r="M2234">
        <f>IF('Raw Data'!D2229-'Raw Data'!E2229&gt;3, 'Raw Data'!M2229, 0)</f>
        <v/>
      </c>
      <c r="N2234">
        <f>IF(ISBLANK('Raw Data'!D2229),0,IF(AND('Raw Data'!E2229&gt;'Raw Data'!D2229,'Raw Data'!E2229-'Raw Data'!D2229&gt;0,'Raw Data'!E2229-'Raw Data'!D2229&lt;4),'Raw Data'!L2229, 0))</f>
        <v/>
      </c>
      <c r="O2234">
        <f>IF(ISBLANK('Raw Data'!D2229),0,IF(AND('Raw Data'!E2229&gt;'Raw Data'!D2229,'Raw Data'!E2229-'Raw Data'!D2229&gt;0,'Raw Data'!D2229-'Raw Data'!E2229&lt;4),'Raw Data'!K2229, 0))</f>
        <v/>
      </c>
      <c r="P2234">
        <f>IF('Raw Data'!E2229-'Raw Data'!D2229&gt;3, 'Raw Data'!N2229, IF('Raw Data'!D2229-'Raw Data'!E2229&gt;3, 'Raw Data'!M2229, 0))</f>
        <v/>
      </c>
      <c r="Q2234">
        <f>IF(ISBLANK('Raw Data'!E2229),0,IF(AND('Raw Data'!E2229-'Raw Data'!D2229&lt;4,'Raw Data'!E2229-'Raw Data'!D2229&gt;0),'Raw Data'!L2229,IF(AND('Raw Data'!D2229&gt;'Raw Data'!E2229,'Raw Data'!D2229-'Raw Data'!E2229&gt;0),'Raw Data'!K2229,0)))</f>
        <v/>
      </c>
      <c r="R2234">
        <f>IF(ISBLANK('Raw Data'!K2229),0,IFERROR(IF(MATCH(SMALL('Raw Data'!K2229:N2229,1),L2234:O2234,0),SMALL('Raw Data'!K2229:N2229,1)),0))</f>
        <v/>
      </c>
      <c r="S2234">
        <f>IF(ISBLANK('Raw Data'!K2229),0,IFERROR(IF(MATCH(SMALL('Raw Data'!K2229:N2229,2),L2234:O2234,0),SMALL('Raw Data'!K2229:N2229,2)),0))</f>
        <v/>
      </c>
      <c r="T2234">
        <f>IF(ISBLANK('Raw Data'!K2229),0,IFERROR(IF(MATCH(SMALL('Raw Data'!K2229:N2229,3),L2234:O2234,0),SMALL('Raw Data'!K2229:N2229,3)),0))</f>
        <v/>
      </c>
      <c r="U2234">
        <f>IF(ISBLANK('Raw Data'!K2229),0,IFERROR(IF(MATCH(SMALL('Raw Data'!K2229:N2229,4),L2234:O2234,0),SMALL('Raw Data'!K2229:N2229,4)),0))</f>
        <v/>
      </c>
      <c r="V2234">
        <f>IF(AND('Raw Data'!D2229&lt;3, 'Raw Data'!E2229&lt;3, 'Raw Data'!A2229&gt;0), 'Raw Data'!AF2229, 0)</f>
        <v/>
      </c>
      <c r="W2234">
        <f>IF(AND('Raw Data'!D2229&lt;4, 'Raw Data'!E2229&lt;4, 'Raw Data'!A2229&gt;0), 'Raw Data'!AI2229, 0)</f>
        <v/>
      </c>
      <c r="X2234">
        <f>IF(AND('Raw Data'!D2229&lt;5, 'Raw Data'!E2229&lt;5, 'Raw Data'!A2229&gt;0), 'Raw Data'!AL2229, 0)</f>
        <v/>
      </c>
      <c r="Y2234">
        <f>IF(AND('Raw Data'!D2229&lt;6, 'Raw Data'!E2229&lt;6, 'Raw Data'!A2229&gt;0), 'Raw Data'!AO2229, 0)</f>
        <v/>
      </c>
      <c r="Z2234">
        <f>IF(ISBLANK('Raw Data'!D2229), 0, IF('Raw Data'!D2229-'Raw Data'!E2229&gt;1, 'Raw Data'!AW2229, 0))</f>
        <v/>
      </c>
      <c r="AA2234">
        <f>IF(ISBLANK('Raw Data'!A2229), 0, IF(ABS('Raw Data'!D2229-'Raw Data'!E2229)&lt;2, 'Raw Data'!AX2229, 0))</f>
        <v/>
      </c>
      <c r="AB2234">
        <f>IF(ISBLANK('Raw Data'!D2229), 0, IF('Raw Data'!E2229-'Raw Data'!D2229&gt;1, 'Raw Data'!AY2229, 0))</f>
        <v/>
      </c>
      <c r="AC2234">
        <f>IF(ISBLANK('Raw Data'!D2229), 0, IF('Raw Data'!D2229-'Raw Data'!E2229&gt;2, 'Raw Data'!AZ2229, 0))</f>
        <v/>
      </c>
      <c r="AD2234">
        <f>IF(ISBLANK('Raw Data'!A2229), 0, IF(ABS('Raw Data'!D2229-'Raw Data'!E2229)&lt;3, 'Raw Data'!BA2229, 0))</f>
        <v/>
      </c>
      <c r="AE2234">
        <f>IF(ISBLANK('Raw Data'!D2229), 0, IF('Raw Data'!E2229-'Raw Data'!D2229&gt;2, 'Raw Data'!BB2229, 0))</f>
        <v/>
      </c>
      <c r="AF2234">
        <f>IF(ISBLANK('Raw Data'!D2229), 0, IF('Raw Data'!D2229-'Raw Data'!E2229&gt;3, 'Raw Data'!BC2229, 0))</f>
        <v/>
      </c>
      <c r="AG2234">
        <f>IF(ISBLANK('Raw Data'!A2229), 0, IF(ABS('Raw Data'!D2229-'Raw Data'!E2229)&lt;4, 'Raw Data'!BD2229, 0))</f>
        <v/>
      </c>
      <c r="AH2234">
        <f>IF(ISBLANK('Raw Data'!D2229), 0, IF('Raw Data'!E2229-'Raw Data'!D2229&gt;3, 'Raw Data'!BE2229, 0))</f>
        <v/>
      </c>
      <c r="AI2234">
        <f>IF(SUM('Raw Data'!D2229:E2229)&gt;'Raw Data'!F2229, 'Raw Data'!G2229, 0)</f>
        <v/>
      </c>
      <c r="AJ2234">
        <f>IF(ISBLANK('Raw Data'!D2229), 0, IF(SUM('Raw Data'!D2229:E2229)&lt;'Raw Data'!F2229, 'Raw Data'!H2229, 0))</f>
        <v/>
      </c>
      <c r="AK2234">
        <f>IF(ISBLANK('Raw Data'!A2229), 0, IF(AND('Raw Data'!D2229&lt;3, 'Raw Data'!E2229&lt;3, 'Raw Data'!F2229&lt;BB$2), 'Raw Data'!AF2229, 0))</f>
        <v/>
      </c>
      <c r="AL2234">
        <f>IF(ISBLANK('Raw Data'!A2229), 0, IF(AND('Raw Data'!D2229&lt;4, 'Raw Data'!E2229&lt;4, 'Raw Data'!F2229&lt;BB$2), 'Raw Data'!AI2229, 0))</f>
        <v/>
      </c>
      <c r="AM2234">
        <f>IF(ISBLANK('Raw Data'!A2229), 0, IF(AND('Raw Data'!D2229&lt;5, 'Raw Data'!E2229&lt;5, 'Raw Data'!F2229&lt;BB$2), 'Raw Data'!AL2229, 0))</f>
        <v/>
      </c>
      <c r="AN2234">
        <f>IF(ISBLANK('Raw Data'!A2229), 0, IF(AND('Raw Data'!D2229&lt;6, 'Raw Data'!E2229&lt;6, 'Raw Data'!F2229&lt;BB$2), 'Raw Data'!AO2229, 0))</f>
        <v/>
      </c>
      <c r="AO2234">
        <f>IF(ISBLANK('Raw Data'!A2229), 0, IF(AND('Raw Data'!I2229&lt;Analysis!$BC$2, 'Raw Data'!D2229-'Raw Data'!E2229&gt;1), 'Raw Data'!AW2229, IF(AND('Raw Data'!J2229&lt;Analysis!$BC$2, 'Raw Data'!E2229-'Raw Data'!D2229&gt;1), 'Raw Data'!AY2229, 0)))</f>
        <v/>
      </c>
      <c r="AP2234">
        <f>IF(ISBLANK('Raw Data'!A2229), 0, IF(AND('Raw Data'!I2229&lt;Analysis!$BC$2, 'Raw Data'!D2229-'Raw Data'!E2229&gt;2), 'Raw Data'!AZ2229, IF(AND('Raw Data'!J2229&lt;Analysis!$BC$2, 'Raw Data'!E2229-'Raw Data'!D2229&gt;2), 'Raw Data'!BB2229, 0)))</f>
        <v/>
      </c>
      <c r="AQ2234">
        <f>IF(ISBLANK('Raw Data'!A2229), 0, IF(AND('Raw Data'!I2229&lt;Analysis!$BC$2, 'Raw Data'!D2229-'Raw Data'!E2229&gt;3), 'Raw Data'!BC2229, IF(AND('Raw Data'!J2229&lt;Analysis!$BC$2, 'Raw Data'!E2229-'Raw Data'!D2229&gt;3), 'Raw Data'!BE2229, 0)))</f>
        <v/>
      </c>
      <c r="AR2234">
        <f>IF('Hidden Analysiss'!D2230=1,IF(ABS('Raw Data'!E2229-'Raw Data'!D2229)&lt;2,'Raw Data'!AX2229,0), 0)</f>
        <v/>
      </c>
      <c r="AS2234">
        <f>IF('Hidden Analysiss'!D2230=1,IF(ABS('Raw Data'!E2229-'Raw Data'!D2229)&lt;3,'Raw Data'!BA2229,0), 0)</f>
        <v/>
      </c>
      <c r="AT2234">
        <f>IF('Hidden Analysiss'!D2230=1,IF(ABS('Raw Data'!E2229-'Raw Data'!D2229)&lt;4,'Raw Data'!BD2229,0), 0)</f>
        <v/>
      </c>
      <c r="AU2234">
        <f>IF(AND('Hidden Analysiss'!E2230=1, ABS('Raw Data'!E2229-'Raw Data'!D2229)&lt;2), 'Raw Data'!AX2229, 0)</f>
        <v/>
      </c>
      <c r="AV2234">
        <f>IF(AND('Hidden Analysiss'!E2230=1, ABS('Raw Data'!E2229-'Raw Data'!D2229)&lt;3), 'Raw Data'!BA2229, 0)</f>
        <v/>
      </c>
      <c r="AW2234">
        <f>IF(AND('Hidden Analysiss'!E2230=1, ABS('Raw Data'!E2229-'Raw Data'!D2229)&lt;3), 'Raw Data'!BD2229, 0)</f>
        <v/>
      </c>
    </row>
    <row r="2235">
      <c r="A2235" s="1">
        <f>'Raw Data'!A2230</f>
        <v/>
      </c>
      <c r="B2235">
        <f>IF('Raw Data'!E2230&gt;'Raw Data'!D2230, 'Raw Data'!J2230, 0)</f>
        <v/>
      </c>
      <c r="C2235">
        <f>IF('Raw Data'!D2230&gt;'Raw Data'!E2230, 'Raw Data'!I2230, 0)</f>
        <v/>
      </c>
      <c r="D2235">
        <f>SUM(G2235:H2235)</f>
        <v/>
      </c>
      <c r="E2235">
        <f>IF(AND('Raw Data'!J2230&lt;'Raw Data'!I2230,'Raw Data'!E2230&gt;'Raw Data'!D2230,'Raw Data'!E2230-'Raw Data'!D2230&gt;3),'Raw Data'!N2230,IF(AND('Raw Data'!I2230&lt;'Raw Data'!J2230,'Raw Data'!D2230&gt;'Raw Data'!E2230,'Raw Data'!D2230-'Raw Data'!E2230&gt;3),'Raw Data'!M2230,0))</f>
        <v/>
      </c>
      <c r="F2235">
        <f>IF(AND('Raw Data'!J2230&lt;'Raw Data'!I2230,'Raw Data'!E2230&gt;'Raw Data'!D2230,'Raw Data'!E2230-'Raw Data'!D2230&lt;4),'Raw Data'!L2230,IF(AND('Raw Data'!I2230&lt;'Raw Data'!J2230,'Raw Data'!D2230&gt;'Raw Data'!E2230,'Raw Data'!D2230-'Raw Data'!E2230&lt;4),'Raw Data'!K2230,0))</f>
        <v/>
      </c>
      <c r="G2235">
        <f>IF(AND('Raw Data'!J2230&lt;'Raw Data'!I2230, 'Raw Data'!E2230&gt;'Raw Data'!D2230), 'Raw Data'!J2230, 0)</f>
        <v/>
      </c>
      <c r="H2235">
        <f>IF(AND('Raw Data'!J2230&gt;'Raw Data'!I2230, 'Raw Data'!E2230&lt;'Raw Data'!D2230), 'Raw Data'!I2230, 0)</f>
        <v/>
      </c>
      <c r="I2235">
        <f>SUM(J2235:K2235)</f>
        <v/>
      </c>
      <c r="J2235">
        <f>IF(AND('Raw Data'!J2230&gt;'Raw Data'!I2230, 'Raw Data'!E2230&gt;'Raw Data'!D2230), 'Raw Data'!J2230, 0)</f>
        <v/>
      </c>
      <c r="K2235">
        <f>IF(AND('Raw Data'!I2230&gt;'Raw Data'!J2230, 'Raw Data'!D2230&gt;'Raw Data'!E2230), 'Raw Data'!I2230, 0)</f>
        <v/>
      </c>
      <c r="L2235">
        <f>IF('Raw Data'!E2230-'Raw Data'!D2230&gt;3, 'Raw Data'!N2230, 0)</f>
        <v/>
      </c>
      <c r="M2235">
        <f>IF('Raw Data'!D2230-'Raw Data'!E2230&gt;3, 'Raw Data'!M2230, 0)</f>
        <v/>
      </c>
      <c r="N2235">
        <f>IF(ISBLANK('Raw Data'!D2230),0,IF(AND('Raw Data'!E2230&gt;'Raw Data'!D2230,'Raw Data'!E2230-'Raw Data'!D2230&gt;0,'Raw Data'!E2230-'Raw Data'!D2230&lt;4),'Raw Data'!L2230, 0))</f>
        <v/>
      </c>
      <c r="O2235">
        <f>IF(ISBLANK('Raw Data'!D2230),0,IF(AND('Raw Data'!E2230&gt;'Raw Data'!D2230,'Raw Data'!E2230-'Raw Data'!D2230&gt;0,'Raw Data'!D2230-'Raw Data'!E2230&lt;4),'Raw Data'!K2230, 0))</f>
        <v/>
      </c>
      <c r="P2235">
        <f>IF('Raw Data'!E2230-'Raw Data'!D2230&gt;3, 'Raw Data'!N2230, IF('Raw Data'!D2230-'Raw Data'!E2230&gt;3, 'Raw Data'!M2230, 0))</f>
        <v/>
      </c>
      <c r="Q2235">
        <f>IF(ISBLANK('Raw Data'!E2230),0,IF(AND('Raw Data'!E2230-'Raw Data'!D2230&lt;4,'Raw Data'!E2230-'Raw Data'!D2230&gt;0),'Raw Data'!L2230,IF(AND('Raw Data'!D2230&gt;'Raw Data'!E2230,'Raw Data'!D2230-'Raw Data'!E2230&gt;0),'Raw Data'!K2230,0)))</f>
        <v/>
      </c>
      <c r="R2235">
        <f>IF(ISBLANK('Raw Data'!K2230),0,IFERROR(IF(MATCH(SMALL('Raw Data'!K2230:N2230,1),L2235:O2235,0),SMALL('Raw Data'!K2230:N2230,1)),0))</f>
        <v/>
      </c>
      <c r="S2235">
        <f>IF(ISBLANK('Raw Data'!K2230),0,IFERROR(IF(MATCH(SMALL('Raw Data'!K2230:N2230,2),L2235:O2235,0),SMALL('Raw Data'!K2230:N2230,2)),0))</f>
        <v/>
      </c>
      <c r="T2235">
        <f>IF(ISBLANK('Raw Data'!K2230),0,IFERROR(IF(MATCH(SMALL('Raw Data'!K2230:N2230,3),L2235:O2235,0),SMALL('Raw Data'!K2230:N2230,3)),0))</f>
        <v/>
      </c>
      <c r="U2235">
        <f>IF(ISBLANK('Raw Data'!K2230),0,IFERROR(IF(MATCH(SMALL('Raw Data'!K2230:N2230,4),L2235:O2235,0),SMALL('Raw Data'!K2230:N2230,4)),0))</f>
        <v/>
      </c>
      <c r="V2235">
        <f>IF(AND('Raw Data'!D2230&lt;3, 'Raw Data'!E2230&lt;3, 'Raw Data'!A2230&gt;0), 'Raw Data'!AF2230, 0)</f>
        <v/>
      </c>
      <c r="W2235">
        <f>IF(AND('Raw Data'!D2230&lt;4, 'Raw Data'!E2230&lt;4, 'Raw Data'!A2230&gt;0), 'Raw Data'!AI2230, 0)</f>
        <v/>
      </c>
      <c r="X2235">
        <f>IF(AND('Raw Data'!D2230&lt;5, 'Raw Data'!E2230&lt;5, 'Raw Data'!A2230&gt;0), 'Raw Data'!AL2230, 0)</f>
        <v/>
      </c>
      <c r="Y2235">
        <f>IF(AND('Raw Data'!D2230&lt;6, 'Raw Data'!E2230&lt;6, 'Raw Data'!A2230&gt;0), 'Raw Data'!AO2230, 0)</f>
        <v/>
      </c>
      <c r="Z2235">
        <f>IF(ISBLANK('Raw Data'!D2230), 0, IF('Raw Data'!D2230-'Raw Data'!E2230&gt;1, 'Raw Data'!AW2230, 0))</f>
        <v/>
      </c>
      <c r="AA2235">
        <f>IF(ISBLANK('Raw Data'!A2230), 0, IF(ABS('Raw Data'!D2230-'Raw Data'!E2230)&lt;2, 'Raw Data'!AX2230, 0))</f>
        <v/>
      </c>
      <c r="AB2235">
        <f>IF(ISBLANK('Raw Data'!D2230), 0, IF('Raw Data'!E2230-'Raw Data'!D2230&gt;1, 'Raw Data'!AY2230, 0))</f>
        <v/>
      </c>
      <c r="AC2235">
        <f>IF(ISBLANK('Raw Data'!D2230), 0, IF('Raw Data'!D2230-'Raw Data'!E2230&gt;2, 'Raw Data'!AZ2230, 0))</f>
        <v/>
      </c>
      <c r="AD2235">
        <f>IF(ISBLANK('Raw Data'!A2230), 0, IF(ABS('Raw Data'!D2230-'Raw Data'!E2230)&lt;3, 'Raw Data'!BA2230, 0))</f>
        <v/>
      </c>
      <c r="AE2235">
        <f>IF(ISBLANK('Raw Data'!D2230), 0, IF('Raw Data'!E2230-'Raw Data'!D2230&gt;2, 'Raw Data'!BB2230, 0))</f>
        <v/>
      </c>
      <c r="AF2235">
        <f>IF(ISBLANK('Raw Data'!D2230), 0, IF('Raw Data'!D2230-'Raw Data'!E2230&gt;3, 'Raw Data'!BC2230, 0))</f>
        <v/>
      </c>
      <c r="AG2235">
        <f>IF(ISBLANK('Raw Data'!A2230), 0, IF(ABS('Raw Data'!D2230-'Raw Data'!E2230)&lt;4, 'Raw Data'!BD2230, 0))</f>
        <v/>
      </c>
      <c r="AH2235">
        <f>IF(ISBLANK('Raw Data'!D2230), 0, IF('Raw Data'!E2230-'Raw Data'!D2230&gt;3, 'Raw Data'!BE2230, 0))</f>
        <v/>
      </c>
      <c r="AI2235">
        <f>IF(SUM('Raw Data'!D2230:E2230)&gt;'Raw Data'!F2230, 'Raw Data'!G2230, 0)</f>
        <v/>
      </c>
      <c r="AJ2235">
        <f>IF(ISBLANK('Raw Data'!D2230), 0, IF(SUM('Raw Data'!D2230:E2230)&lt;'Raw Data'!F2230, 'Raw Data'!H2230, 0))</f>
        <v/>
      </c>
      <c r="AK2235">
        <f>IF(ISBLANK('Raw Data'!A2230), 0, IF(AND('Raw Data'!D2230&lt;3, 'Raw Data'!E2230&lt;3, 'Raw Data'!F2230&lt;BB$2), 'Raw Data'!AF2230, 0))</f>
        <v/>
      </c>
      <c r="AL2235">
        <f>IF(ISBLANK('Raw Data'!A2230), 0, IF(AND('Raw Data'!D2230&lt;4, 'Raw Data'!E2230&lt;4, 'Raw Data'!F2230&lt;BB$2), 'Raw Data'!AI2230, 0))</f>
        <v/>
      </c>
      <c r="AM2235">
        <f>IF(ISBLANK('Raw Data'!A2230), 0, IF(AND('Raw Data'!D2230&lt;5, 'Raw Data'!E2230&lt;5, 'Raw Data'!F2230&lt;BB$2), 'Raw Data'!AL2230, 0))</f>
        <v/>
      </c>
      <c r="AN2235">
        <f>IF(ISBLANK('Raw Data'!A2230), 0, IF(AND('Raw Data'!D2230&lt;6, 'Raw Data'!E2230&lt;6, 'Raw Data'!F2230&lt;BB$2), 'Raw Data'!AO2230, 0))</f>
        <v/>
      </c>
      <c r="AO2235">
        <f>IF(ISBLANK('Raw Data'!A2230), 0, IF(AND('Raw Data'!I2230&lt;Analysis!$BC$2, 'Raw Data'!D2230-'Raw Data'!E2230&gt;1), 'Raw Data'!AW2230, IF(AND('Raw Data'!J2230&lt;Analysis!$BC$2, 'Raw Data'!E2230-'Raw Data'!D2230&gt;1), 'Raw Data'!AY2230, 0)))</f>
        <v/>
      </c>
      <c r="AP2235">
        <f>IF(ISBLANK('Raw Data'!A2230), 0, IF(AND('Raw Data'!I2230&lt;Analysis!$BC$2, 'Raw Data'!D2230-'Raw Data'!E2230&gt;2), 'Raw Data'!AZ2230, IF(AND('Raw Data'!J2230&lt;Analysis!$BC$2, 'Raw Data'!E2230-'Raw Data'!D2230&gt;2), 'Raw Data'!BB2230, 0)))</f>
        <v/>
      </c>
      <c r="AQ2235">
        <f>IF(ISBLANK('Raw Data'!A2230), 0, IF(AND('Raw Data'!I2230&lt;Analysis!$BC$2, 'Raw Data'!D2230-'Raw Data'!E2230&gt;3), 'Raw Data'!BC2230, IF(AND('Raw Data'!J2230&lt;Analysis!$BC$2, 'Raw Data'!E2230-'Raw Data'!D2230&gt;3), 'Raw Data'!BE2230, 0)))</f>
        <v/>
      </c>
      <c r="AR2235">
        <f>IF('Hidden Analysiss'!D2231=1,IF(ABS('Raw Data'!E2230-'Raw Data'!D2230)&lt;2,'Raw Data'!AX2230,0), 0)</f>
        <v/>
      </c>
      <c r="AS2235">
        <f>IF('Hidden Analysiss'!D2231=1,IF(ABS('Raw Data'!E2230-'Raw Data'!D2230)&lt;3,'Raw Data'!BA2230,0), 0)</f>
        <v/>
      </c>
      <c r="AT2235">
        <f>IF('Hidden Analysiss'!D2231=1,IF(ABS('Raw Data'!E2230-'Raw Data'!D2230)&lt;4,'Raw Data'!BD2230,0), 0)</f>
        <v/>
      </c>
      <c r="AU2235">
        <f>IF(AND('Hidden Analysiss'!E2231=1, ABS('Raw Data'!E2230-'Raw Data'!D2230)&lt;2), 'Raw Data'!AX2230, 0)</f>
        <v/>
      </c>
      <c r="AV2235">
        <f>IF(AND('Hidden Analysiss'!E2231=1, ABS('Raw Data'!E2230-'Raw Data'!D2230)&lt;3), 'Raw Data'!BA2230, 0)</f>
        <v/>
      </c>
      <c r="AW2235">
        <f>IF(AND('Hidden Analysiss'!E2231=1, ABS('Raw Data'!E2230-'Raw Data'!D2230)&lt;3), 'Raw Data'!BD2230, 0)</f>
        <v/>
      </c>
    </row>
    <row r="2236">
      <c r="A2236" s="1">
        <f>'Raw Data'!A2231</f>
        <v/>
      </c>
      <c r="B2236">
        <f>IF('Raw Data'!E2231&gt;'Raw Data'!D2231, 'Raw Data'!J2231, 0)</f>
        <v/>
      </c>
      <c r="C2236">
        <f>IF('Raw Data'!D2231&gt;'Raw Data'!E2231, 'Raw Data'!I2231, 0)</f>
        <v/>
      </c>
      <c r="D2236">
        <f>SUM(G2236:H2236)</f>
        <v/>
      </c>
      <c r="E2236">
        <f>IF(AND('Raw Data'!J2231&lt;'Raw Data'!I2231,'Raw Data'!E2231&gt;'Raw Data'!D2231,'Raw Data'!E2231-'Raw Data'!D2231&gt;3),'Raw Data'!N2231,IF(AND('Raw Data'!I2231&lt;'Raw Data'!J2231,'Raw Data'!D2231&gt;'Raw Data'!E2231,'Raw Data'!D2231-'Raw Data'!E2231&gt;3),'Raw Data'!M2231,0))</f>
        <v/>
      </c>
      <c r="F2236">
        <f>IF(AND('Raw Data'!J2231&lt;'Raw Data'!I2231,'Raw Data'!E2231&gt;'Raw Data'!D2231,'Raw Data'!E2231-'Raw Data'!D2231&lt;4),'Raw Data'!L2231,IF(AND('Raw Data'!I2231&lt;'Raw Data'!J2231,'Raw Data'!D2231&gt;'Raw Data'!E2231,'Raw Data'!D2231-'Raw Data'!E2231&lt;4),'Raw Data'!K2231,0))</f>
        <v/>
      </c>
      <c r="G2236">
        <f>IF(AND('Raw Data'!J2231&lt;'Raw Data'!I2231, 'Raw Data'!E2231&gt;'Raw Data'!D2231), 'Raw Data'!J2231, 0)</f>
        <v/>
      </c>
      <c r="H2236">
        <f>IF(AND('Raw Data'!J2231&gt;'Raw Data'!I2231, 'Raw Data'!E2231&lt;'Raw Data'!D2231), 'Raw Data'!I2231, 0)</f>
        <v/>
      </c>
      <c r="I2236">
        <f>SUM(J2236:K2236)</f>
        <v/>
      </c>
      <c r="J2236">
        <f>IF(AND('Raw Data'!J2231&gt;'Raw Data'!I2231, 'Raw Data'!E2231&gt;'Raw Data'!D2231), 'Raw Data'!J2231, 0)</f>
        <v/>
      </c>
      <c r="K2236">
        <f>IF(AND('Raw Data'!I2231&gt;'Raw Data'!J2231, 'Raw Data'!D2231&gt;'Raw Data'!E2231), 'Raw Data'!I2231, 0)</f>
        <v/>
      </c>
      <c r="L2236">
        <f>IF('Raw Data'!E2231-'Raw Data'!D2231&gt;3, 'Raw Data'!N2231, 0)</f>
        <v/>
      </c>
      <c r="M2236">
        <f>IF('Raw Data'!D2231-'Raw Data'!E2231&gt;3, 'Raw Data'!M2231, 0)</f>
        <v/>
      </c>
      <c r="N2236">
        <f>IF(ISBLANK('Raw Data'!D2231),0,IF(AND('Raw Data'!E2231&gt;'Raw Data'!D2231,'Raw Data'!E2231-'Raw Data'!D2231&gt;0,'Raw Data'!E2231-'Raw Data'!D2231&lt;4),'Raw Data'!L2231, 0))</f>
        <v/>
      </c>
      <c r="O2236">
        <f>IF(ISBLANK('Raw Data'!D2231),0,IF(AND('Raw Data'!E2231&gt;'Raw Data'!D2231,'Raw Data'!E2231-'Raw Data'!D2231&gt;0,'Raw Data'!D2231-'Raw Data'!E2231&lt;4),'Raw Data'!K2231, 0))</f>
        <v/>
      </c>
      <c r="P2236">
        <f>IF('Raw Data'!E2231-'Raw Data'!D2231&gt;3, 'Raw Data'!N2231, IF('Raw Data'!D2231-'Raw Data'!E2231&gt;3, 'Raw Data'!M2231, 0))</f>
        <v/>
      </c>
      <c r="Q2236">
        <f>IF(ISBLANK('Raw Data'!E2231),0,IF(AND('Raw Data'!E2231-'Raw Data'!D2231&lt;4,'Raw Data'!E2231-'Raw Data'!D2231&gt;0),'Raw Data'!L2231,IF(AND('Raw Data'!D2231&gt;'Raw Data'!E2231,'Raw Data'!D2231-'Raw Data'!E2231&gt;0),'Raw Data'!K2231,0)))</f>
        <v/>
      </c>
      <c r="R2236">
        <f>IF(ISBLANK('Raw Data'!K2231),0,IFERROR(IF(MATCH(SMALL('Raw Data'!K2231:N2231,1),L2236:O2236,0),SMALL('Raw Data'!K2231:N2231,1)),0))</f>
        <v/>
      </c>
      <c r="S2236">
        <f>IF(ISBLANK('Raw Data'!K2231),0,IFERROR(IF(MATCH(SMALL('Raw Data'!K2231:N2231,2),L2236:O2236,0),SMALL('Raw Data'!K2231:N2231,2)),0))</f>
        <v/>
      </c>
      <c r="T2236">
        <f>IF(ISBLANK('Raw Data'!K2231),0,IFERROR(IF(MATCH(SMALL('Raw Data'!K2231:N2231,3),L2236:O2236,0),SMALL('Raw Data'!K2231:N2231,3)),0))</f>
        <v/>
      </c>
      <c r="U2236">
        <f>IF(ISBLANK('Raw Data'!K2231),0,IFERROR(IF(MATCH(SMALL('Raw Data'!K2231:N2231,4),L2236:O2236,0),SMALL('Raw Data'!K2231:N2231,4)),0))</f>
        <v/>
      </c>
      <c r="V2236">
        <f>IF(AND('Raw Data'!D2231&lt;3, 'Raw Data'!E2231&lt;3, 'Raw Data'!A2231&gt;0), 'Raw Data'!AF2231, 0)</f>
        <v/>
      </c>
      <c r="W2236">
        <f>IF(AND('Raw Data'!D2231&lt;4, 'Raw Data'!E2231&lt;4, 'Raw Data'!A2231&gt;0), 'Raw Data'!AI2231, 0)</f>
        <v/>
      </c>
      <c r="X2236">
        <f>IF(AND('Raw Data'!D2231&lt;5, 'Raw Data'!E2231&lt;5, 'Raw Data'!A2231&gt;0), 'Raw Data'!AL2231, 0)</f>
        <v/>
      </c>
      <c r="Y2236">
        <f>IF(AND('Raw Data'!D2231&lt;6, 'Raw Data'!E2231&lt;6, 'Raw Data'!A2231&gt;0), 'Raw Data'!AO2231, 0)</f>
        <v/>
      </c>
      <c r="Z2236">
        <f>IF(ISBLANK('Raw Data'!D2231), 0, IF('Raw Data'!D2231-'Raw Data'!E2231&gt;1, 'Raw Data'!AW2231, 0))</f>
        <v/>
      </c>
      <c r="AA2236">
        <f>IF(ISBLANK('Raw Data'!A2231), 0, IF(ABS('Raw Data'!D2231-'Raw Data'!E2231)&lt;2, 'Raw Data'!AX2231, 0))</f>
        <v/>
      </c>
      <c r="AB2236">
        <f>IF(ISBLANK('Raw Data'!D2231), 0, IF('Raw Data'!E2231-'Raw Data'!D2231&gt;1, 'Raw Data'!AY2231, 0))</f>
        <v/>
      </c>
      <c r="AC2236">
        <f>IF(ISBLANK('Raw Data'!D2231), 0, IF('Raw Data'!D2231-'Raw Data'!E2231&gt;2, 'Raw Data'!AZ2231, 0))</f>
        <v/>
      </c>
      <c r="AD2236">
        <f>IF(ISBLANK('Raw Data'!A2231), 0, IF(ABS('Raw Data'!D2231-'Raw Data'!E2231)&lt;3, 'Raw Data'!BA2231, 0))</f>
        <v/>
      </c>
      <c r="AE2236">
        <f>IF(ISBLANK('Raw Data'!D2231), 0, IF('Raw Data'!E2231-'Raw Data'!D2231&gt;2, 'Raw Data'!BB2231, 0))</f>
        <v/>
      </c>
      <c r="AF2236">
        <f>IF(ISBLANK('Raw Data'!D2231), 0, IF('Raw Data'!D2231-'Raw Data'!E2231&gt;3, 'Raw Data'!BC2231, 0))</f>
        <v/>
      </c>
      <c r="AG2236">
        <f>IF(ISBLANK('Raw Data'!A2231), 0, IF(ABS('Raw Data'!D2231-'Raw Data'!E2231)&lt;4, 'Raw Data'!BD2231, 0))</f>
        <v/>
      </c>
      <c r="AH2236">
        <f>IF(ISBLANK('Raw Data'!D2231), 0, IF('Raw Data'!E2231-'Raw Data'!D2231&gt;3, 'Raw Data'!BE2231, 0))</f>
        <v/>
      </c>
      <c r="AI2236">
        <f>IF(SUM('Raw Data'!D2231:E2231)&gt;'Raw Data'!F2231, 'Raw Data'!G2231, 0)</f>
        <v/>
      </c>
      <c r="AJ2236">
        <f>IF(ISBLANK('Raw Data'!D2231), 0, IF(SUM('Raw Data'!D2231:E2231)&lt;'Raw Data'!F2231, 'Raw Data'!H2231, 0))</f>
        <v/>
      </c>
      <c r="AK2236">
        <f>IF(ISBLANK('Raw Data'!A2231), 0, IF(AND('Raw Data'!D2231&lt;3, 'Raw Data'!E2231&lt;3, 'Raw Data'!F2231&lt;BB$2), 'Raw Data'!AF2231, 0))</f>
        <v/>
      </c>
      <c r="AL2236">
        <f>IF(ISBLANK('Raw Data'!A2231), 0, IF(AND('Raw Data'!D2231&lt;4, 'Raw Data'!E2231&lt;4, 'Raw Data'!F2231&lt;BB$2), 'Raw Data'!AI2231, 0))</f>
        <v/>
      </c>
      <c r="AM2236">
        <f>IF(ISBLANK('Raw Data'!A2231), 0, IF(AND('Raw Data'!D2231&lt;5, 'Raw Data'!E2231&lt;5, 'Raw Data'!F2231&lt;BB$2), 'Raw Data'!AL2231, 0))</f>
        <v/>
      </c>
      <c r="AN2236">
        <f>IF(ISBLANK('Raw Data'!A2231), 0, IF(AND('Raw Data'!D2231&lt;6, 'Raw Data'!E2231&lt;6, 'Raw Data'!F2231&lt;BB$2), 'Raw Data'!AO2231, 0))</f>
        <v/>
      </c>
      <c r="AO2236">
        <f>IF(ISBLANK('Raw Data'!A2231), 0, IF(AND('Raw Data'!I2231&lt;Analysis!$BC$2, 'Raw Data'!D2231-'Raw Data'!E2231&gt;1), 'Raw Data'!AW2231, IF(AND('Raw Data'!J2231&lt;Analysis!$BC$2, 'Raw Data'!E2231-'Raw Data'!D2231&gt;1), 'Raw Data'!AY2231, 0)))</f>
        <v/>
      </c>
      <c r="AP2236">
        <f>IF(ISBLANK('Raw Data'!A2231), 0, IF(AND('Raw Data'!I2231&lt;Analysis!$BC$2, 'Raw Data'!D2231-'Raw Data'!E2231&gt;2), 'Raw Data'!AZ2231, IF(AND('Raw Data'!J2231&lt;Analysis!$BC$2, 'Raw Data'!E2231-'Raw Data'!D2231&gt;2), 'Raw Data'!BB2231, 0)))</f>
        <v/>
      </c>
      <c r="AQ2236">
        <f>IF(ISBLANK('Raw Data'!A2231), 0, IF(AND('Raw Data'!I2231&lt;Analysis!$BC$2, 'Raw Data'!D2231-'Raw Data'!E2231&gt;3), 'Raw Data'!BC2231, IF(AND('Raw Data'!J2231&lt;Analysis!$BC$2, 'Raw Data'!E2231-'Raw Data'!D2231&gt;3), 'Raw Data'!BE2231, 0)))</f>
        <v/>
      </c>
      <c r="AR2236">
        <f>IF('Hidden Analysiss'!D2232=1,IF(ABS('Raw Data'!E2231-'Raw Data'!D2231)&lt;2,'Raw Data'!AX2231,0), 0)</f>
        <v/>
      </c>
      <c r="AS2236">
        <f>IF('Hidden Analysiss'!D2232=1,IF(ABS('Raw Data'!E2231-'Raw Data'!D2231)&lt;3,'Raw Data'!BA2231,0), 0)</f>
        <v/>
      </c>
      <c r="AT2236">
        <f>IF('Hidden Analysiss'!D2232=1,IF(ABS('Raw Data'!E2231-'Raw Data'!D2231)&lt;4,'Raw Data'!BD2231,0), 0)</f>
        <v/>
      </c>
      <c r="AU2236">
        <f>IF(AND('Hidden Analysiss'!E2232=1, ABS('Raw Data'!E2231-'Raw Data'!D2231)&lt;2), 'Raw Data'!AX2231, 0)</f>
        <v/>
      </c>
      <c r="AV2236">
        <f>IF(AND('Hidden Analysiss'!E2232=1, ABS('Raw Data'!E2231-'Raw Data'!D2231)&lt;3), 'Raw Data'!BA2231, 0)</f>
        <v/>
      </c>
      <c r="AW2236">
        <f>IF(AND('Hidden Analysiss'!E2232=1, ABS('Raw Data'!E2231-'Raw Data'!D2231)&lt;3), 'Raw Data'!BD2231, 0)</f>
        <v/>
      </c>
    </row>
    <row r="2237">
      <c r="A2237" s="1">
        <f>'Raw Data'!A2232</f>
        <v/>
      </c>
      <c r="B2237">
        <f>IF('Raw Data'!E2232&gt;'Raw Data'!D2232, 'Raw Data'!J2232, 0)</f>
        <v/>
      </c>
      <c r="C2237">
        <f>IF('Raw Data'!D2232&gt;'Raw Data'!E2232, 'Raw Data'!I2232, 0)</f>
        <v/>
      </c>
      <c r="D2237">
        <f>SUM(G2237:H2237)</f>
        <v/>
      </c>
      <c r="E2237">
        <f>IF(AND('Raw Data'!J2232&lt;'Raw Data'!I2232,'Raw Data'!E2232&gt;'Raw Data'!D2232,'Raw Data'!E2232-'Raw Data'!D2232&gt;3),'Raw Data'!N2232,IF(AND('Raw Data'!I2232&lt;'Raw Data'!J2232,'Raw Data'!D2232&gt;'Raw Data'!E2232,'Raw Data'!D2232-'Raw Data'!E2232&gt;3),'Raw Data'!M2232,0))</f>
        <v/>
      </c>
      <c r="F2237">
        <f>IF(AND('Raw Data'!J2232&lt;'Raw Data'!I2232,'Raw Data'!E2232&gt;'Raw Data'!D2232,'Raw Data'!E2232-'Raw Data'!D2232&lt;4),'Raw Data'!L2232,IF(AND('Raw Data'!I2232&lt;'Raw Data'!J2232,'Raw Data'!D2232&gt;'Raw Data'!E2232,'Raw Data'!D2232-'Raw Data'!E2232&lt;4),'Raw Data'!K2232,0))</f>
        <v/>
      </c>
      <c r="G2237">
        <f>IF(AND('Raw Data'!J2232&lt;'Raw Data'!I2232, 'Raw Data'!E2232&gt;'Raw Data'!D2232), 'Raw Data'!J2232, 0)</f>
        <v/>
      </c>
      <c r="H2237">
        <f>IF(AND('Raw Data'!J2232&gt;'Raw Data'!I2232, 'Raw Data'!E2232&lt;'Raw Data'!D2232), 'Raw Data'!I2232, 0)</f>
        <v/>
      </c>
      <c r="I2237">
        <f>SUM(J2237:K2237)</f>
        <v/>
      </c>
      <c r="J2237">
        <f>IF(AND('Raw Data'!J2232&gt;'Raw Data'!I2232, 'Raw Data'!E2232&gt;'Raw Data'!D2232), 'Raw Data'!J2232, 0)</f>
        <v/>
      </c>
      <c r="K2237">
        <f>IF(AND('Raw Data'!I2232&gt;'Raw Data'!J2232, 'Raw Data'!D2232&gt;'Raw Data'!E2232), 'Raw Data'!I2232, 0)</f>
        <v/>
      </c>
      <c r="L2237">
        <f>IF('Raw Data'!E2232-'Raw Data'!D2232&gt;3, 'Raw Data'!N2232, 0)</f>
        <v/>
      </c>
      <c r="M2237">
        <f>IF('Raw Data'!D2232-'Raw Data'!E2232&gt;3, 'Raw Data'!M2232, 0)</f>
        <v/>
      </c>
      <c r="N2237">
        <f>IF(ISBLANK('Raw Data'!D2232),0,IF(AND('Raw Data'!E2232&gt;'Raw Data'!D2232,'Raw Data'!E2232-'Raw Data'!D2232&gt;0,'Raw Data'!E2232-'Raw Data'!D2232&lt;4),'Raw Data'!L2232, 0))</f>
        <v/>
      </c>
      <c r="O2237">
        <f>IF(ISBLANK('Raw Data'!D2232),0,IF(AND('Raw Data'!E2232&gt;'Raw Data'!D2232,'Raw Data'!E2232-'Raw Data'!D2232&gt;0,'Raw Data'!D2232-'Raw Data'!E2232&lt;4),'Raw Data'!K2232, 0))</f>
        <v/>
      </c>
      <c r="P2237">
        <f>IF('Raw Data'!E2232-'Raw Data'!D2232&gt;3, 'Raw Data'!N2232, IF('Raw Data'!D2232-'Raw Data'!E2232&gt;3, 'Raw Data'!M2232, 0))</f>
        <v/>
      </c>
      <c r="Q2237">
        <f>IF(ISBLANK('Raw Data'!E2232),0,IF(AND('Raw Data'!E2232-'Raw Data'!D2232&lt;4,'Raw Data'!E2232-'Raw Data'!D2232&gt;0),'Raw Data'!L2232,IF(AND('Raw Data'!D2232&gt;'Raw Data'!E2232,'Raw Data'!D2232-'Raw Data'!E2232&gt;0),'Raw Data'!K2232,0)))</f>
        <v/>
      </c>
      <c r="R2237">
        <f>IF(ISBLANK('Raw Data'!K2232),0,IFERROR(IF(MATCH(SMALL('Raw Data'!K2232:N2232,1),L2237:O2237,0),SMALL('Raw Data'!K2232:N2232,1)),0))</f>
        <v/>
      </c>
      <c r="S2237">
        <f>IF(ISBLANK('Raw Data'!K2232),0,IFERROR(IF(MATCH(SMALL('Raw Data'!K2232:N2232,2),L2237:O2237,0),SMALL('Raw Data'!K2232:N2232,2)),0))</f>
        <v/>
      </c>
      <c r="T2237">
        <f>IF(ISBLANK('Raw Data'!K2232),0,IFERROR(IF(MATCH(SMALL('Raw Data'!K2232:N2232,3),L2237:O2237,0),SMALL('Raw Data'!K2232:N2232,3)),0))</f>
        <v/>
      </c>
      <c r="U2237">
        <f>IF(ISBLANK('Raw Data'!K2232),0,IFERROR(IF(MATCH(SMALL('Raw Data'!K2232:N2232,4),L2237:O2237,0),SMALL('Raw Data'!K2232:N2232,4)),0))</f>
        <v/>
      </c>
      <c r="V2237">
        <f>IF(AND('Raw Data'!D2232&lt;3, 'Raw Data'!E2232&lt;3, 'Raw Data'!A2232&gt;0), 'Raw Data'!AF2232, 0)</f>
        <v/>
      </c>
      <c r="W2237">
        <f>IF(AND('Raw Data'!D2232&lt;4, 'Raw Data'!E2232&lt;4, 'Raw Data'!A2232&gt;0), 'Raw Data'!AI2232, 0)</f>
        <v/>
      </c>
      <c r="X2237">
        <f>IF(AND('Raw Data'!D2232&lt;5, 'Raw Data'!E2232&lt;5, 'Raw Data'!A2232&gt;0), 'Raw Data'!AL2232, 0)</f>
        <v/>
      </c>
      <c r="Y2237">
        <f>IF(AND('Raw Data'!D2232&lt;6, 'Raw Data'!E2232&lt;6, 'Raw Data'!A2232&gt;0), 'Raw Data'!AO2232, 0)</f>
        <v/>
      </c>
      <c r="Z2237">
        <f>IF(ISBLANK('Raw Data'!D2232), 0, IF('Raw Data'!D2232-'Raw Data'!E2232&gt;1, 'Raw Data'!AW2232, 0))</f>
        <v/>
      </c>
      <c r="AA2237">
        <f>IF(ISBLANK('Raw Data'!A2232), 0, IF(ABS('Raw Data'!D2232-'Raw Data'!E2232)&lt;2, 'Raw Data'!AX2232, 0))</f>
        <v/>
      </c>
      <c r="AB2237">
        <f>IF(ISBLANK('Raw Data'!D2232), 0, IF('Raw Data'!E2232-'Raw Data'!D2232&gt;1, 'Raw Data'!AY2232, 0))</f>
        <v/>
      </c>
      <c r="AC2237">
        <f>IF(ISBLANK('Raw Data'!D2232), 0, IF('Raw Data'!D2232-'Raw Data'!E2232&gt;2, 'Raw Data'!AZ2232, 0))</f>
        <v/>
      </c>
      <c r="AD2237">
        <f>IF(ISBLANK('Raw Data'!A2232), 0, IF(ABS('Raw Data'!D2232-'Raw Data'!E2232)&lt;3, 'Raw Data'!BA2232, 0))</f>
        <v/>
      </c>
      <c r="AE2237">
        <f>IF(ISBLANK('Raw Data'!D2232), 0, IF('Raw Data'!E2232-'Raw Data'!D2232&gt;2, 'Raw Data'!BB2232, 0))</f>
        <v/>
      </c>
      <c r="AF2237">
        <f>IF(ISBLANK('Raw Data'!D2232), 0, IF('Raw Data'!D2232-'Raw Data'!E2232&gt;3, 'Raw Data'!BC2232, 0))</f>
        <v/>
      </c>
      <c r="AG2237">
        <f>IF(ISBLANK('Raw Data'!A2232), 0, IF(ABS('Raw Data'!D2232-'Raw Data'!E2232)&lt;4, 'Raw Data'!BD2232, 0))</f>
        <v/>
      </c>
      <c r="AH2237">
        <f>IF(ISBLANK('Raw Data'!D2232), 0, IF('Raw Data'!E2232-'Raw Data'!D2232&gt;3, 'Raw Data'!BE2232, 0))</f>
        <v/>
      </c>
      <c r="AI2237">
        <f>IF(SUM('Raw Data'!D2232:E2232)&gt;'Raw Data'!F2232, 'Raw Data'!G2232, 0)</f>
        <v/>
      </c>
      <c r="AJ2237">
        <f>IF(ISBLANK('Raw Data'!D2232), 0, IF(SUM('Raw Data'!D2232:E2232)&lt;'Raw Data'!F2232, 'Raw Data'!H2232, 0))</f>
        <v/>
      </c>
      <c r="AK2237">
        <f>IF(ISBLANK('Raw Data'!A2232), 0, IF(AND('Raw Data'!D2232&lt;3, 'Raw Data'!E2232&lt;3, 'Raw Data'!F2232&lt;BB$2), 'Raw Data'!AF2232, 0))</f>
        <v/>
      </c>
      <c r="AL2237">
        <f>IF(ISBLANK('Raw Data'!A2232), 0, IF(AND('Raw Data'!D2232&lt;4, 'Raw Data'!E2232&lt;4, 'Raw Data'!F2232&lt;BB$2), 'Raw Data'!AI2232, 0))</f>
        <v/>
      </c>
      <c r="AM2237">
        <f>IF(ISBLANK('Raw Data'!A2232), 0, IF(AND('Raw Data'!D2232&lt;5, 'Raw Data'!E2232&lt;5, 'Raw Data'!F2232&lt;BB$2), 'Raw Data'!AL2232, 0))</f>
        <v/>
      </c>
      <c r="AN2237">
        <f>IF(ISBLANK('Raw Data'!A2232), 0, IF(AND('Raw Data'!D2232&lt;6, 'Raw Data'!E2232&lt;6, 'Raw Data'!F2232&lt;BB$2), 'Raw Data'!AO2232, 0))</f>
        <v/>
      </c>
      <c r="AO2237">
        <f>IF(ISBLANK('Raw Data'!A2232), 0, IF(AND('Raw Data'!I2232&lt;Analysis!$BC$2, 'Raw Data'!D2232-'Raw Data'!E2232&gt;1), 'Raw Data'!AW2232, IF(AND('Raw Data'!J2232&lt;Analysis!$BC$2, 'Raw Data'!E2232-'Raw Data'!D2232&gt;1), 'Raw Data'!AY2232, 0)))</f>
        <v/>
      </c>
      <c r="AP2237">
        <f>IF(ISBLANK('Raw Data'!A2232), 0, IF(AND('Raw Data'!I2232&lt;Analysis!$BC$2, 'Raw Data'!D2232-'Raw Data'!E2232&gt;2), 'Raw Data'!AZ2232, IF(AND('Raw Data'!J2232&lt;Analysis!$BC$2, 'Raw Data'!E2232-'Raw Data'!D2232&gt;2), 'Raw Data'!BB2232, 0)))</f>
        <v/>
      </c>
      <c r="AQ2237">
        <f>IF(ISBLANK('Raw Data'!A2232), 0, IF(AND('Raw Data'!I2232&lt;Analysis!$BC$2, 'Raw Data'!D2232-'Raw Data'!E2232&gt;3), 'Raw Data'!BC2232, IF(AND('Raw Data'!J2232&lt;Analysis!$BC$2, 'Raw Data'!E2232-'Raw Data'!D2232&gt;3), 'Raw Data'!BE2232, 0)))</f>
        <v/>
      </c>
      <c r="AR2237">
        <f>IF('Hidden Analysiss'!D2233=1,IF(ABS('Raw Data'!E2232-'Raw Data'!D2232)&lt;2,'Raw Data'!AX2232,0), 0)</f>
        <v/>
      </c>
      <c r="AS2237">
        <f>IF('Hidden Analysiss'!D2233=1,IF(ABS('Raw Data'!E2232-'Raw Data'!D2232)&lt;3,'Raw Data'!BA2232,0), 0)</f>
        <v/>
      </c>
      <c r="AT2237">
        <f>IF('Hidden Analysiss'!D2233=1,IF(ABS('Raw Data'!E2232-'Raw Data'!D2232)&lt;4,'Raw Data'!BD2232,0), 0)</f>
        <v/>
      </c>
      <c r="AU2237">
        <f>IF(AND('Hidden Analysiss'!E2233=1, ABS('Raw Data'!E2232-'Raw Data'!D2232)&lt;2), 'Raw Data'!AX2232, 0)</f>
        <v/>
      </c>
      <c r="AV2237">
        <f>IF(AND('Hidden Analysiss'!E2233=1, ABS('Raw Data'!E2232-'Raw Data'!D2232)&lt;3), 'Raw Data'!BA2232, 0)</f>
        <v/>
      </c>
      <c r="AW2237">
        <f>IF(AND('Hidden Analysiss'!E2233=1, ABS('Raw Data'!E2232-'Raw Data'!D2232)&lt;3), 'Raw Data'!BD2232, 0)</f>
        <v/>
      </c>
    </row>
    <row r="2238">
      <c r="A2238" s="1">
        <f>'Raw Data'!A2233</f>
        <v/>
      </c>
      <c r="B2238">
        <f>IF('Raw Data'!E2233&gt;'Raw Data'!D2233, 'Raw Data'!J2233, 0)</f>
        <v/>
      </c>
      <c r="C2238">
        <f>IF('Raw Data'!D2233&gt;'Raw Data'!E2233, 'Raw Data'!I2233, 0)</f>
        <v/>
      </c>
      <c r="D2238">
        <f>SUM(G2238:H2238)</f>
        <v/>
      </c>
      <c r="E2238">
        <f>IF(AND('Raw Data'!J2233&lt;'Raw Data'!I2233,'Raw Data'!E2233&gt;'Raw Data'!D2233,'Raw Data'!E2233-'Raw Data'!D2233&gt;3),'Raw Data'!N2233,IF(AND('Raw Data'!I2233&lt;'Raw Data'!J2233,'Raw Data'!D2233&gt;'Raw Data'!E2233,'Raw Data'!D2233-'Raw Data'!E2233&gt;3),'Raw Data'!M2233,0))</f>
        <v/>
      </c>
      <c r="F2238">
        <f>IF(AND('Raw Data'!J2233&lt;'Raw Data'!I2233,'Raw Data'!E2233&gt;'Raw Data'!D2233,'Raw Data'!E2233-'Raw Data'!D2233&lt;4),'Raw Data'!L2233,IF(AND('Raw Data'!I2233&lt;'Raw Data'!J2233,'Raw Data'!D2233&gt;'Raw Data'!E2233,'Raw Data'!D2233-'Raw Data'!E2233&lt;4),'Raw Data'!K2233,0))</f>
        <v/>
      </c>
      <c r="G2238">
        <f>IF(AND('Raw Data'!J2233&lt;'Raw Data'!I2233, 'Raw Data'!E2233&gt;'Raw Data'!D2233), 'Raw Data'!J2233, 0)</f>
        <v/>
      </c>
      <c r="H2238">
        <f>IF(AND('Raw Data'!J2233&gt;'Raw Data'!I2233, 'Raw Data'!E2233&lt;'Raw Data'!D2233), 'Raw Data'!I2233, 0)</f>
        <v/>
      </c>
      <c r="I2238">
        <f>SUM(J2238:K2238)</f>
        <v/>
      </c>
      <c r="J2238">
        <f>IF(AND('Raw Data'!J2233&gt;'Raw Data'!I2233, 'Raw Data'!E2233&gt;'Raw Data'!D2233), 'Raw Data'!J2233, 0)</f>
        <v/>
      </c>
      <c r="K2238">
        <f>IF(AND('Raw Data'!I2233&gt;'Raw Data'!J2233, 'Raw Data'!D2233&gt;'Raw Data'!E2233), 'Raw Data'!I2233, 0)</f>
        <v/>
      </c>
      <c r="L2238">
        <f>IF('Raw Data'!E2233-'Raw Data'!D2233&gt;3, 'Raw Data'!N2233, 0)</f>
        <v/>
      </c>
      <c r="M2238">
        <f>IF('Raw Data'!D2233-'Raw Data'!E2233&gt;3, 'Raw Data'!M2233, 0)</f>
        <v/>
      </c>
      <c r="N2238">
        <f>IF(ISBLANK('Raw Data'!D2233),0,IF(AND('Raw Data'!E2233&gt;'Raw Data'!D2233,'Raw Data'!E2233-'Raw Data'!D2233&gt;0,'Raw Data'!E2233-'Raw Data'!D2233&lt;4),'Raw Data'!L2233, 0))</f>
        <v/>
      </c>
      <c r="O2238">
        <f>IF(ISBLANK('Raw Data'!D2233),0,IF(AND('Raw Data'!E2233&gt;'Raw Data'!D2233,'Raw Data'!E2233-'Raw Data'!D2233&gt;0,'Raw Data'!D2233-'Raw Data'!E2233&lt;4),'Raw Data'!K2233, 0))</f>
        <v/>
      </c>
      <c r="P2238">
        <f>IF('Raw Data'!E2233-'Raw Data'!D2233&gt;3, 'Raw Data'!N2233, IF('Raw Data'!D2233-'Raw Data'!E2233&gt;3, 'Raw Data'!M2233, 0))</f>
        <v/>
      </c>
      <c r="Q2238">
        <f>IF(ISBLANK('Raw Data'!E2233),0,IF(AND('Raw Data'!E2233-'Raw Data'!D2233&lt;4,'Raw Data'!E2233-'Raw Data'!D2233&gt;0),'Raw Data'!L2233,IF(AND('Raw Data'!D2233&gt;'Raw Data'!E2233,'Raw Data'!D2233-'Raw Data'!E2233&gt;0),'Raw Data'!K2233,0)))</f>
        <v/>
      </c>
      <c r="R2238">
        <f>IF(ISBLANK('Raw Data'!K2233),0,IFERROR(IF(MATCH(SMALL('Raw Data'!K2233:N2233,1),L2238:O2238,0),SMALL('Raw Data'!K2233:N2233,1)),0))</f>
        <v/>
      </c>
      <c r="S2238">
        <f>IF(ISBLANK('Raw Data'!K2233),0,IFERROR(IF(MATCH(SMALL('Raw Data'!K2233:N2233,2),L2238:O2238,0),SMALL('Raw Data'!K2233:N2233,2)),0))</f>
        <v/>
      </c>
      <c r="T2238">
        <f>IF(ISBLANK('Raw Data'!K2233),0,IFERROR(IF(MATCH(SMALL('Raw Data'!K2233:N2233,3),L2238:O2238,0),SMALL('Raw Data'!K2233:N2233,3)),0))</f>
        <v/>
      </c>
      <c r="U2238">
        <f>IF(ISBLANK('Raw Data'!K2233),0,IFERROR(IF(MATCH(SMALL('Raw Data'!K2233:N2233,4),L2238:O2238,0),SMALL('Raw Data'!K2233:N2233,4)),0))</f>
        <v/>
      </c>
      <c r="V2238">
        <f>IF(AND('Raw Data'!D2233&lt;3, 'Raw Data'!E2233&lt;3, 'Raw Data'!A2233&gt;0), 'Raw Data'!AF2233, 0)</f>
        <v/>
      </c>
      <c r="W2238">
        <f>IF(AND('Raw Data'!D2233&lt;4, 'Raw Data'!E2233&lt;4, 'Raw Data'!A2233&gt;0), 'Raw Data'!AI2233, 0)</f>
        <v/>
      </c>
      <c r="X2238">
        <f>IF(AND('Raw Data'!D2233&lt;5, 'Raw Data'!E2233&lt;5, 'Raw Data'!A2233&gt;0), 'Raw Data'!AL2233, 0)</f>
        <v/>
      </c>
      <c r="Y2238">
        <f>IF(AND('Raw Data'!D2233&lt;6, 'Raw Data'!E2233&lt;6, 'Raw Data'!A2233&gt;0), 'Raw Data'!AO2233, 0)</f>
        <v/>
      </c>
      <c r="Z2238">
        <f>IF(ISBLANK('Raw Data'!D2233), 0, IF('Raw Data'!D2233-'Raw Data'!E2233&gt;1, 'Raw Data'!AW2233, 0))</f>
        <v/>
      </c>
      <c r="AA2238">
        <f>IF(ISBLANK('Raw Data'!A2233), 0, IF(ABS('Raw Data'!D2233-'Raw Data'!E2233)&lt;2, 'Raw Data'!AX2233, 0))</f>
        <v/>
      </c>
      <c r="AB2238">
        <f>IF(ISBLANK('Raw Data'!D2233), 0, IF('Raw Data'!E2233-'Raw Data'!D2233&gt;1, 'Raw Data'!AY2233, 0))</f>
        <v/>
      </c>
      <c r="AC2238">
        <f>IF(ISBLANK('Raw Data'!D2233), 0, IF('Raw Data'!D2233-'Raw Data'!E2233&gt;2, 'Raw Data'!AZ2233, 0))</f>
        <v/>
      </c>
      <c r="AD2238">
        <f>IF(ISBLANK('Raw Data'!A2233), 0, IF(ABS('Raw Data'!D2233-'Raw Data'!E2233)&lt;3, 'Raw Data'!BA2233, 0))</f>
        <v/>
      </c>
      <c r="AE2238">
        <f>IF(ISBLANK('Raw Data'!D2233), 0, IF('Raw Data'!E2233-'Raw Data'!D2233&gt;2, 'Raw Data'!BB2233, 0))</f>
        <v/>
      </c>
      <c r="AF2238">
        <f>IF(ISBLANK('Raw Data'!D2233), 0, IF('Raw Data'!D2233-'Raw Data'!E2233&gt;3, 'Raw Data'!BC2233, 0))</f>
        <v/>
      </c>
      <c r="AG2238">
        <f>IF(ISBLANK('Raw Data'!A2233), 0, IF(ABS('Raw Data'!D2233-'Raw Data'!E2233)&lt;4, 'Raw Data'!BD2233, 0))</f>
        <v/>
      </c>
      <c r="AH2238">
        <f>IF(ISBLANK('Raw Data'!D2233), 0, IF('Raw Data'!E2233-'Raw Data'!D2233&gt;3, 'Raw Data'!BE2233, 0))</f>
        <v/>
      </c>
      <c r="AI2238">
        <f>IF(SUM('Raw Data'!D2233:E2233)&gt;'Raw Data'!F2233, 'Raw Data'!G2233, 0)</f>
        <v/>
      </c>
      <c r="AJ2238">
        <f>IF(ISBLANK('Raw Data'!D2233), 0, IF(SUM('Raw Data'!D2233:E2233)&lt;'Raw Data'!F2233, 'Raw Data'!H2233, 0))</f>
        <v/>
      </c>
      <c r="AK2238">
        <f>IF(ISBLANK('Raw Data'!A2233), 0, IF(AND('Raw Data'!D2233&lt;3, 'Raw Data'!E2233&lt;3, 'Raw Data'!F2233&lt;BB$2), 'Raw Data'!AF2233, 0))</f>
        <v/>
      </c>
      <c r="AL2238">
        <f>IF(ISBLANK('Raw Data'!A2233), 0, IF(AND('Raw Data'!D2233&lt;4, 'Raw Data'!E2233&lt;4, 'Raw Data'!F2233&lt;BB$2), 'Raw Data'!AI2233, 0))</f>
        <v/>
      </c>
      <c r="AM2238">
        <f>IF(ISBLANK('Raw Data'!A2233), 0, IF(AND('Raw Data'!D2233&lt;5, 'Raw Data'!E2233&lt;5, 'Raw Data'!F2233&lt;BB$2), 'Raw Data'!AL2233, 0))</f>
        <v/>
      </c>
      <c r="AN2238">
        <f>IF(ISBLANK('Raw Data'!A2233), 0, IF(AND('Raw Data'!D2233&lt;6, 'Raw Data'!E2233&lt;6, 'Raw Data'!F2233&lt;BB$2), 'Raw Data'!AO2233, 0))</f>
        <v/>
      </c>
      <c r="AO2238">
        <f>IF(ISBLANK('Raw Data'!A2233), 0, IF(AND('Raw Data'!I2233&lt;Analysis!$BC$2, 'Raw Data'!D2233-'Raw Data'!E2233&gt;1), 'Raw Data'!AW2233, IF(AND('Raw Data'!J2233&lt;Analysis!$BC$2, 'Raw Data'!E2233-'Raw Data'!D2233&gt;1), 'Raw Data'!AY2233, 0)))</f>
        <v/>
      </c>
      <c r="AP2238">
        <f>IF(ISBLANK('Raw Data'!A2233), 0, IF(AND('Raw Data'!I2233&lt;Analysis!$BC$2, 'Raw Data'!D2233-'Raw Data'!E2233&gt;2), 'Raw Data'!AZ2233, IF(AND('Raw Data'!J2233&lt;Analysis!$BC$2, 'Raw Data'!E2233-'Raw Data'!D2233&gt;2), 'Raw Data'!BB2233, 0)))</f>
        <v/>
      </c>
      <c r="AQ2238">
        <f>IF(ISBLANK('Raw Data'!A2233), 0, IF(AND('Raw Data'!I2233&lt;Analysis!$BC$2, 'Raw Data'!D2233-'Raw Data'!E2233&gt;3), 'Raw Data'!BC2233, IF(AND('Raw Data'!J2233&lt;Analysis!$BC$2, 'Raw Data'!E2233-'Raw Data'!D2233&gt;3), 'Raw Data'!BE2233, 0)))</f>
        <v/>
      </c>
      <c r="AR2238">
        <f>IF('Hidden Analysiss'!D2234=1,IF(ABS('Raw Data'!E2233-'Raw Data'!D2233)&lt;2,'Raw Data'!AX2233,0), 0)</f>
        <v/>
      </c>
      <c r="AS2238">
        <f>IF('Hidden Analysiss'!D2234=1,IF(ABS('Raw Data'!E2233-'Raw Data'!D2233)&lt;3,'Raw Data'!BA2233,0), 0)</f>
        <v/>
      </c>
      <c r="AT2238">
        <f>IF('Hidden Analysiss'!D2234=1,IF(ABS('Raw Data'!E2233-'Raw Data'!D2233)&lt;4,'Raw Data'!BD2233,0), 0)</f>
        <v/>
      </c>
      <c r="AU2238">
        <f>IF(AND('Hidden Analysiss'!E2234=1, ABS('Raw Data'!E2233-'Raw Data'!D2233)&lt;2), 'Raw Data'!AX2233, 0)</f>
        <v/>
      </c>
      <c r="AV2238">
        <f>IF(AND('Hidden Analysiss'!E2234=1, ABS('Raw Data'!E2233-'Raw Data'!D2233)&lt;3), 'Raw Data'!BA2233, 0)</f>
        <v/>
      </c>
      <c r="AW2238">
        <f>IF(AND('Hidden Analysiss'!E2234=1, ABS('Raw Data'!E2233-'Raw Data'!D2233)&lt;3), 'Raw Data'!BD2233, 0)</f>
        <v/>
      </c>
    </row>
    <row r="2239">
      <c r="A2239" s="1">
        <f>'Raw Data'!A2234</f>
        <v/>
      </c>
      <c r="B2239">
        <f>IF('Raw Data'!E2234&gt;'Raw Data'!D2234, 'Raw Data'!J2234, 0)</f>
        <v/>
      </c>
      <c r="C2239">
        <f>IF('Raw Data'!D2234&gt;'Raw Data'!E2234, 'Raw Data'!I2234, 0)</f>
        <v/>
      </c>
      <c r="D2239">
        <f>SUM(G2239:H2239)</f>
        <v/>
      </c>
      <c r="E2239">
        <f>IF(AND('Raw Data'!J2234&lt;'Raw Data'!I2234,'Raw Data'!E2234&gt;'Raw Data'!D2234,'Raw Data'!E2234-'Raw Data'!D2234&gt;3),'Raw Data'!N2234,IF(AND('Raw Data'!I2234&lt;'Raw Data'!J2234,'Raw Data'!D2234&gt;'Raw Data'!E2234,'Raw Data'!D2234-'Raw Data'!E2234&gt;3),'Raw Data'!M2234,0))</f>
        <v/>
      </c>
      <c r="F2239">
        <f>IF(AND('Raw Data'!J2234&lt;'Raw Data'!I2234,'Raw Data'!E2234&gt;'Raw Data'!D2234,'Raw Data'!E2234-'Raw Data'!D2234&lt;4),'Raw Data'!L2234,IF(AND('Raw Data'!I2234&lt;'Raw Data'!J2234,'Raw Data'!D2234&gt;'Raw Data'!E2234,'Raw Data'!D2234-'Raw Data'!E2234&lt;4),'Raw Data'!K2234,0))</f>
        <v/>
      </c>
      <c r="G2239">
        <f>IF(AND('Raw Data'!J2234&lt;'Raw Data'!I2234, 'Raw Data'!E2234&gt;'Raw Data'!D2234), 'Raw Data'!J2234, 0)</f>
        <v/>
      </c>
      <c r="H2239">
        <f>IF(AND('Raw Data'!J2234&gt;'Raw Data'!I2234, 'Raw Data'!E2234&lt;'Raw Data'!D2234), 'Raw Data'!I2234, 0)</f>
        <v/>
      </c>
      <c r="I2239">
        <f>SUM(J2239:K2239)</f>
        <v/>
      </c>
      <c r="J2239">
        <f>IF(AND('Raw Data'!J2234&gt;'Raw Data'!I2234, 'Raw Data'!E2234&gt;'Raw Data'!D2234), 'Raw Data'!J2234, 0)</f>
        <v/>
      </c>
      <c r="K2239">
        <f>IF(AND('Raw Data'!I2234&gt;'Raw Data'!J2234, 'Raw Data'!D2234&gt;'Raw Data'!E2234), 'Raw Data'!I2234, 0)</f>
        <v/>
      </c>
      <c r="L2239">
        <f>IF('Raw Data'!E2234-'Raw Data'!D2234&gt;3, 'Raw Data'!N2234, 0)</f>
        <v/>
      </c>
      <c r="M2239">
        <f>IF('Raw Data'!D2234-'Raw Data'!E2234&gt;3, 'Raw Data'!M2234, 0)</f>
        <v/>
      </c>
      <c r="N2239">
        <f>IF(ISBLANK('Raw Data'!D2234),0,IF(AND('Raw Data'!E2234&gt;'Raw Data'!D2234,'Raw Data'!E2234-'Raw Data'!D2234&gt;0,'Raw Data'!E2234-'Raw Data'!D2234&lt;4),'Raw Data'!L2234, 0))</f>
        <v/>
      </c>
      <c r="O2239">
        <f>IF(ISBLANK('Raw Data'!D2234),0,IF(AND('Raw Data'!E2234&gt;'Raw Data'!D2234,'Raw Data'!E2234-'Raw Data'!D2234&gt;0,'Raw Data'!D2234-'Raw Data'!E2234&lt;4),'Raw Data'!K2234, 0))</f>
        <v/>
      </c>
      <c r="P2239">
        <f>IF('Raw Data'!E2234-'Raw Data'!D2234&gt;3, 'Raw Data'!N2234, IF('Raw Data'!D2234-'Raw Data'!E2234&gt;3, 'Raw Data'!M2234, 0))</f>
        <v/>
      </c>
      <c r="Q2239">
        <f>IF(ISBLANK('Raw Data'!E2234),0,IF(AND('Raw Data'!E2234-'Raw Data'!D2234&lt;4,'Raw Data'!E2234-'Raw Data'!D2234&gt;0),'Raw Data'!L2234,IF(AND('Raw Data'!D2234&gt;'Raw Data'!E2234,'Raw Data'!D2234-'Raw Data'!E2234&gt;0),'Raw Data'!K2234,0)))</f>
        <v/>
      </c>
      <c r="R2239">
        <f>IF(ISBLANK('Raw Data'!K2234),0,IFERROR(IF(MATCH(SMALL('Raw Data'!K2234:N2234,1),L2239:O2239,0),SMALL('Raw Data'!K2234:N2234,1)),0))</f>
        <v/>
      </c>
      <c r="S2239">
        <f>IF(ISBLANK('Raw Data'!K2234),0,IFERROR(IF(MATCH(SMALL('Raw Data'!K2234:N2234,2),L2239:O2239,0),SMALL('Raw Data'!K2234:N2234,2)),0))</f>
        <v/>
      </c>
      <c r="T2239">
        <f>IF(ISBLANK('Raw Data'!K2234),0,IFERROR(IF(MATCH(SMALL('Raw Data'!K2234:N2234,3),L2239:O2239,0),SMALL('Raw Data'!K2234:N2234,3)),0))</f>
        <v/>
      </c>
      <c r="U2239">
        <f>IF(ISBLANK('Raw Data'!K2234),0,IFERROR(IF(MATCH(SMALL('Raw Data'!K2234:N2234,4),L2239:O2239,0),SMALL('Raw Data'!K2234:N2234,4)),0))</f>
        <v/>
      </c>
      <c r="V2239">
        <f>IF(AND('Raw Data'!D2234&lt;3, 'Raw Data'!E2234&lt;3, 'Raw Data'!A2234&gt;0), 'Raw Data'!AF2234, 0)</f>
        <v/>
      </c>
      <c r="W2239">
        <f>IF(AND('Raw Data'!D2234&lt;4, 'Raw Data'!E2234&lt;4, 'Raw Data'!A2234&gt;0), 'Raw Data'!AI2234, 0)</f>
        <v/>
      </c>
      <c r="X2239">
        <f>IF(AND('Raw Data'!D2234&lt;5, 'Raw Data'!E2234&lt;5, 'Raw Data'!A2234&gt;0), 'Raw Data'!AL2234, 0)</f>
        <v/>
      </c>
      <c r="Y2239">
        <f>IF(AND('Raw Data'!D2234&lt;6, 'Raw Data'!E2234&lt;6, 'Raw Data'!A2234&gt;0), 'Raw Data'!AO2234, 0)</f>
        <v/>
      </c>
      <c r="Z2239">
        <f>IF(ISBLANK('Raw Data'!D2234), 0, IF('Raw Data'!D2234-'Raw Data'!E2234&gt;1, 'Raw Data'!AW2234, 0))</f>
        <v/>
      </c>
      <c r="AA2239">
        <f>IF(ISBLANK('Raw Data'!A2234), 0, IF(ABS('Raw Data'!D2234-'Raw Data'!E2234)&lt;2, 'Raw Data'!AX2234, 0))</f>
        <v/>
      </c>
      <c r="AB2239">
        <f>IF(ISBLANK('Raw Data'!D2234), 0, IF('Raw Data'!E2234-'Raw Data'!D2234&gt;1, 'Raw Data'!AY2234, 0))</f>
        <v/>
      </c>
      <c r="AC2239">
        <f>IF(ISBLANK('Raw Data'!D2234), 0, IF('Raw Data'!D2234-'Raw Data'!E2234&gt;2, 'Raw Data'!AZ2234, 0))</f>
        <v/>
      </c>
      <c r="AD2239">
        <f>IF(ISBLANK('Raw Data'!A2234), 0, IF(ABS('Raw Data'!D2234-'Raw Data'!E2234)&lt;3, 'Raw Data'!BA2234, 0))</f>
        <v/>
      </c>
      <c r="AE2239">
        <f>IF(ISBLANK('Raw Data'!D2234), 0, IF('Raw Data'!E2234-'Raw Data'!D2234&gt;2, 'Raw Data'!BB2234, 0))</f>
        <v/>
      </c>
      <c r="AF2239">
        <f>IF(ISBLANK('Raw Data'!D2234), 0, IF('Raw Data'!D2234-'Raw Data'!E2234&gt;3, 'Raw Data'!BC2234, 0))</f>
        <v/>
      </c>
      <c r="AG2239">
        <f>IF(ISBLANK('Raw Data'!A2234), 0, IF(ABS('Raw Data'!D2234-'Raw Data'!E2234)&lt;4, 'Raw Data'!BD2234, 0))</f>
        <v/>
      </c>
      <c r="AH2239">
        <f>IF(ISBLANK('Raw Data'!D2234), 0, IF('Raw Data'!E2234-'Raw Data'!D2234&gt;3, 'Raw Data'!BE2234, 0))</f>
        <v/>
      </c>
      <c r="AI2239">
        <f>IF(SUM('Raw Data'!D2234:E2234)&gt;'Raw Data'!F2234, 'Raw Data'!G2234, 0)</f>
        <v/>
      </c>
      <c r="AJ2239">
        <f>IF(ISBLANK('Raw Data'!D2234), 0, IF(SUM('Raw Data'!D2234:E2234)&lt;'Raw Data'!F2234, 'Raw Data'!H2234, 0))</f>
        <v/>
      </c>
      <c r="AK2239">
        <f>IF(ISBLANK('Raw Data'!A2234), 0, IF(AND('Raw Data'!D2234&lt;3, 'Raw Data'!E2234&lt;3, 'Raw Data'!F2234&lt;BB$2), 'Raw Data'!AF2234, 0))</f>
        <v/>
      </c>
      <c r="AL2239">
        <f>IF(ISBLANK('Raw Data'!A2234), 0, IF(AND('Raw Data'!D2234&lt;4, 'Raw Data'!E2234&lt;4, 'Raw Data'!F2234&lt;BB$2), 'Raw Data'!AI2234, 0))</f>
        <v/>
      </c>
      <c r="AM2239">
        <f>IF(ISBLANK('Raw Data'!A2234), 0, IF(AND('Raw Data'!D2234&lt;5, 'Raw Data'!E2234&lt;5, 'Raw Data'!F2234&lt;BB$2), 'Raw Data'!AL2234, 0))</f>
        <v/>
      </c>
      <c r="AN2239">
        <f>IF(ISBLANK('Raw Data'!A2234), 0, IF(AND('Raw Data'!D2234&lt;6, 'Raw Data'!E2234&lt;6, 'Raw Data'!F2234&lt;BB$2), 'Raw Data'!AO2234, 0))</f>
        <v/>
      </c>
      <c r="AO2239">
        <f>IF(ISBLANK('Raw Data'!A2234), 0, IF(AND('Raw Data'!I2234&lt;Analysis!$BC$2, 'Raw Data'!D2234-'Raw Data'!E2234&gt;1), 'Raw Data'!AW2234, IF(AND('Raw Data'!J2234&lt;Analysis!$BC$2, 'Raw Data'!E2234-'Raw Data'!D2234&gt;1), 'Raw Data'!AY2234, 0)))</f>
        <v/>
      </c>
      <c r="AP2239">
        <f>IF(ISBLANK('Raw Data'!A2234), 0, IF(AND('Raw Data'!I2234&lt;Analysis!$BC$2, 'Raw Data'!D2234-'Raw Data'!E2234&gt;2), 'Raw Data'!AZ2234, IF(AND('Raw Data'!J2234&lt;Analysis!$BC$2, 'Raw Data'!E2234-'Raw Data'!D2234&gt;2), 'Raw Data'!BB2234, 0)))</f>
        <v/>
      </c>
      <c r="AQ2239">
        <f>IF(ISBLANK('Raw Data'!A2234), 0, IF(AND('Raw Data'!I2234&lt;Analysis!$BC$2, 'Raw Data'!D2234-'Raw Data'!E2234&gt;3), 'Raw Data'!BC2234, IF(AND('Raw Data'!J2234&lt;Analysis!$BC$2, 'Raw Data'!E2234-'Raw Data'!D2234&gt;3), 'Raw Data'!BE2234, 0)))</f>
        <v/>
      </c>
      <c r="AR2239">
        <f>IF('Hidden Analysiss'!D2235=1,IF(ABS('Raw Data'!E2234-'Raw Data'!D2234)&lt;2,'Raw Data'!AX2234,0), 0)</f>
        <v/>
      </c>
      <c r="AS2239">
        <f>IF('Hidden Analysiss'!D2235=1,IF(ABS('Raw Data'!E2234-'Raw Data'!D2234)&lt;3,'Raw Data'!BA2234,0), 0)</f>
        <v/>
      </c>
      <c r="AT2239">
        <f>IF('Hidden Analysiss'!D2235=1,IF(ABS('Raw Data'!E2234-'Raw Data'!D2234)&lt;4,'Raw Data'!BD2234,0), 0)</f>
        <v/>
      </c>
      <c r="AU2239">
        <f>IF(AND('Hidden Analysiss'!E2235=1, ABS('Raw Data'!E2234-'Raw Data'!D2234)&lt;2), 'Raw Data'!AX2234, 0)</f>
        <v/>
      </c>
      <c r="AV2239">
        <f>IF(AND('Hidden Analysiss'!E2235=1, ABS('Raw Data'!E2234-'Raw Data'!D2234)&lt;3), 'Raw Data'!BA2234, 0)</f>
        <v/>
      </c>
      <c r="AW2239">
        <f>IF(AND('Hidden Analysiss'!E2235=1, ABS('Raw Data'!E2234-'Raw Data'!D2234)&lt;3), 'Raw Data'!BD2234, 0)</f>
        <v/>
      </c>
    </row>
    <row r="2240">
      <c r="A2240" s="1">
        <f>'Raw Data'!A2235</f>
        <v/>
      </c>
      <c r="B2240">
        <f>IF('Raw Data'!E2235&gt;'Raw Data'!D2235, 'Raw Data'!J2235, 0)</f>
        <v/>
      </c>
      <c r="C2240">
        <f>IF('Raw Data'!D2235&gt;'Raw Data'!E2235, 'Raw Data'!I2235, 0)</f>
        <v/>
      </c>
      <c r="D2240">
        <f>SUM(G2240:H2240)</f>
        <v/>
      </c>
      <c r="E2240">
        <f>IF(AND('Raw Data'!J2235&lt;'Raw Data'!I2235,'Raw Data'!E2235&gt;'Raw Data'!D2235,'Raw Data'!E2235-'Raw Data'!D2235&gt;3),'Raw Data'!N2235,IF(AND('Raw Data'!I2235&lt;'Raw Data'!J2235,'Raw Data'!D2235&gt;'Raw Data'!E2235,'Raw Data'!D2235-'Raw Data'!E2235&gt;3),'Raw Data'!M2235,0))</f>
        <v/>
      </c>
      <c r="F2240">
        <f>IF(AND('Raw Data'!J2235&lt;'Raw Data'!I2235,'Raw Data'!E2235&gt;'Raw Data'!D2235,'Raw Data'!E2235-'Raw Data'!D2235&lt;4),'Raw Data'!L2235,IF(AND('Raw Data'!I2235&lt;'Raw Data'!J2235,'Raw Data'!D2235&gt;'Raw Data'!E2235,'Raw Data'!D2235-'Raw Data'!E2235&lt;4),'Raw Data'!K2235,0))</f>
        <v/>
      </c>
      <c r="G2240">
        <f>IF(AND('Raw Data'!J2235&lt;'Raw Data'!I2235, 'Raw Data'!E2235&gt;'Raw Data'!D2235), 'Raw Data'!J2235, 0)</f>
        <v/>
      </c>
      <c r="H2240">
        <f>IF(AND('Raw Data'!J2235&gt;'Raw Data'!I2235, 'Raw Data'!E2235&lt;'Raw Data'!D2235), 'Raw Data'!I2235, 0)</f>
        <v/>
      </c>
      <c r="I2240">
        <f>SUM(J2240:K2240)</f>
        <v/>
      </c>
      <c r="J2240">
        <f>IF(AND('Raw Data'!J2235&gt;'Raw Data'!I2235, 'Raw Data'!E2235&gt;'Raw Data'!D2235), 'Raw Data'!J2235, 0)</f>
        <v/>
      </c>
      <c r="K2240">
        <f>IF(AND('Raw Data'!I2235&gt;'Raw Data'!J2235, 'Raw Data'!D2235&gt;'Raw Data'!E2235), 'Raw Data'!I2235, 0)</f>
        <v/>
      </c>
      <c r="L2240">
        <f>IF('Raw Data'!E2235-'Raw Data'!D2235&gt;3, 'Raw Data'!N2235, 0)</f>
        <v/>
      </c>
      <c r="M2240">
        <f>IF('Raw Data'!D2235-'Raw Data'!E2235&gt;3, 'Raw Data'!M2235, 0)</f>
        <v/>
      </c>
      <c r="N2240">
        <f>IF(ISBLANK('Raw Data'!D2235),0,IF(AND('Raw Data'!E2235&gt;'Raw Data'!D2235,'Raw Data'!E2235-'Raw Data'!D2235&gt;0,'Raw Data'!E2235-'Raw Data'!D2235&lt;4),'Raw Data'!L2235, 0))</f>
        <v/>
      </c>
      <c r="O2240">
        <f>IF(ISBLANK('Raw Data'!D2235),0,IF(AND('Raw Data'!E2235&gt;'Raw Data'!D2235,'Raw Data'!E2235-'Raw Data'!D2235&gt;0,'Raw Data'!D2235-'Raw Data'!E2235&lt;4),'Raw Data'!K2235, 0))</f>
        <v/>
      </c>
      <c r="P2240">
        <f>IF('Raw Data'!E2235-'Raw Data'!D2235&gt;3, 'Raw Data'!N2235, IF('Raw Data'!D2235-'Raw Data'!E2235&gt;3, 'Raw Data'!M2235, 0))</f>
        <v/>
      </c>
      <c r="Q2240">
        <f>IF(ISBLANK('Raw Data'!E2235),0,IF(AND('Raw Data'!E2235-'Raw Data'!D2235&lt;4,'Raw Data'!E2235-'Raw Data'!D2235&gt;0),'Raw Data'!L2235,IF(AND('Raw Data'!D2235&gt;'Raw Data'!E2235,'Raw Data'!D2235-'Raw Data'!E2235&gt;0),'Raw Data'!K2235,0)))</f>
        <v/>
      </c>
      <c r="R2240">
        <f>IF(ISBLANK('Raw Data'!K2235),0,IFERROR(IF(MATCH(SMALL('Raw Data'!K2235:N2235,1),L2240:O2240,0),SMALL('Raw Data'!K2235:N2235,1)),0))</f>
        <v/>
      </c>
      <c r="S2240">
        <f>IF(ISBLANK('Raw Data'!K2235),0,IFERROR(IF(MATCH(SMALL('Raw Data'!K2235:N2235,2),L2240:O2240,0),SMALL('Raw Data'!K2235:N2235,2)),0))</f>
        <v/>
      </c>
      <c r="T2240">
        <f>IF(ISBLANK('Raw Data'!K2235),0,IFERROR(IF(MATCH(SMALL('Raw Data'!K2235:N2235,3),L2240:O2240,0),SMALL('Raw Data'!K2235:N2235,3)),0))</f>
        <v/>
      </c>
      <c r="U2240">
        <f>IF(ISBLANK('Raw Data'!K2235),0,IFERROR(IF(MATCH(SMALL('Raw Data'!K2235:N2235,4),L2240:O2240,0),SMALL('Raw Data'!K2235:N2235,4)),0))</f>
        <v/>
      </c>
      <c r="V2240">
        <f>IF(AND('Raw Data'!D2235&lt;3, 'Raw Data'!E2235&lt;3, 'Raw Data'!A2235&gt;0), 'Raw Data'!AF2235, 0)</f>
        <v/>
      </c>
      <c r="W2240">
        <f>IF(AND('Raw Data'!D2235&lt;4, 'Raw Data'!E2235&lt;4, 'Raw Data'!A2235&gt;0), 'Raw Data'!AI2235, 0)</f>
        <v/>
      </c>
      <c r="X2240">
        <f>IF(AND('Raw Data'!D2235&lt;5, 'Raw Data'!E2235&lt;5, 'Raw Data'!A2235&gt;0), 'Raw Data'!AL2235, 0)</f>
        <v/>
      </c>
      <c r="Y2240">
        <f>IF(AND('Raw Data'!D2235&lt;6, 'Raw Data'!E2235&lt;6, 'Raw Data'!A2235&gt;0), 'Raw Data'!AO2235, 0)</f>
        <v/>
      </c>
      <c r="Z2240">
        <f>IF(ISBLANK('Raw Data'!D2235), 0, IF('Raw Data'!D2235-'Raw Data'!E2235&gt;1, 'Raw Data'!AW2235, 0))</f>
        <v/>
      </c>
      <c r="AA2240">
        <f>IF(ISBLANK('Raw Data'!A2235), 0, IF(ABS('Raw Data'!D2235-'Raw Data'!E2235)&lt;2, 'Raw Data'!AX2235, 0))</f>
        <v/>
      </c>
      <c r="AB2240">
        <f>IF(ISBLANK('Raw Data'!D2235), 0, IF('Raw Data'!E2235-'Raw Data'!D2235&gt;1, 'Raw Data'!AY2235, 0))</f>
        <v/>
      </c>
      <c r="AC2240">
        <f>IF(ISBLANK('Raw Data'!D2235), 0, IF('Raw Data'!D2235-'Raw Data'!E2235&gt;2, 'Raw Data'!AZ2235, 0))</f>
        <v/>
      </c>
      <c r="AD2240">
        <f>IF(ISBLANK('Raw Data'!A2235), 0, IF(ABS('Raw Data'!D2235-'Raw Data'!E2235)&lt;3, 'Raw Data'!BA2235, 0))</f>
        <v/>
      </c>
      <c r="AE2240">
        <f>IF(ISBLANK('Raw Data'!D2235), 0, IF('Raw Data'!E2235-'Raw Data'!D2235&gt;2, 'Raw Data'!BB2235, 0))</f>
        <v/>
      </c>
      <c r="AF2240">
        <f>IF(ISBLANK('Raw Data'!D2235), 0, IF('Raw Data'!D2235-'Raw Data'!E2235&gt;3, 'Raw Data'!BC2235, 0))</f>
        <v/>
      </c>
      <c r="AG2240">
        <f>IF(ISBLANK('Raw Data'!A2235), 0, IF(ABS('Raw Data'!D2235-'Raw Data'!E2235)&lt;4, 'Raw Data'!BD2235, 0))</f>
        <v/>
      </c>
      <c r="AH2240">
        <f>IF(ISBLANK('Raw Data'!D2235), 0, IF('Raw Data'!E2235-'Raw Data'!D2235&gt;3, 'Raw Data'!BE2235, 0))</f>
        <v/>
      </c>
      <c r="AI2240">
        <f>IF(SUM('Raw Data'!D2235:E2235)&gt;'Raw Data'!F2235, 'Raw Data'!G2235, 0)</f>
        <v/>
      </c>
      <c r="AJ2240">
        <f>IF(ISBLANK('Raw Data'!D2235), 0, IF(SUM('Raw Data'!D2235:E2235)&lt;'Raw Data'!F2235, 'Raw Data'!H2235, 0))</f>
        <v/>
      </c>
      <c r="AK2240">
        <f>IF(ISBLANK('Raw Data'!A2235), 0, IF(AND('Raw Data'!D2235&lt;3, 'Raw Data'!E2235&lt;3, 'Raw Data'!F2235&lt;BB$2), 'Raw Data'!AF2235, 0))</f>
        <v/>
      </c>
      <c r="AL2240">
        <f>IF(ISBLANK('Raw Data'!A2235), 0, IF(AND('Raw Data'!D2235&lt;4, 'Raw Data'!E2235&lt;4, 'Raw Data'!F2235&lt;BB$2), 'Raw Data'!AI2235, 0))</f>
        <v/>
      </c>
      <c r="AM2240">
        <f>IF(ISBLANK('Raw Data'!A2235), 0, IF(AND('Raw Data'!D2235&lt;5, 'Raw Data'!E2235&lt;5, 'Raw Data'!F2235&lt;BB$2), 'Raw Data'!AL2235, 0))</f>
        <v/>
      </c>
      <c r="AN2240">
        <f>IF(ISBLANK('Raw Data'!A2235), 0, IF(AND('Raw Data'!D2235&lt;6, 'Raw Data'!E2235&lt;6, 'Raw Data'!F2235&lt;BB$2), 'Raw Data'!AO2235, 0))</f>
        <v/>
      </c>
      <c r="AO2240">
        <f>IF(ISBLANK('Raw Data'!A2235), 0, IF(AND('Raw Data'!I2235&lt;Analysis!$BC$2, 'Raw Data'!D2235-'Raw Data'!E2235&gt;1), 'Raw Data'!AW2235, IF(AND('Raw Data'!J2235&lt;Analysis!$BC$2, 'Raw Data'!E2235-'Raw Data'!D2235&gt;1), 'Raw Data'!AY2235, 0)))</f>
        <v/>
      </c>
      <c r="AP2240">
        <f>IF(ISBLANK('Raw Data'!A2235), 0, IF(AND('Raw Data'!I2235&lt;Analysis!$BC$2, 'Raw Data'!D2235-'Raw Data'!E2235&gt;2), 'Raw Data'!AZ2235, IF(AND('Raw Data'!J2235&lt;Analysis!$BC$2, 'Raw Data'!E2235-'Raw Data'!D2235&gt;2), 'Raw Data'!BB2235, 0)))</f>
        <v/>
      </c>
      <c r="AQ2240">
        <f>IF(ISBLANK('Raw Data'!A2235), 0, IF(AND('Raw Data'!I2235&lt;Analysis!$BC$2, 'Raw Data'!D2235-'Raw Data'!E2235&gt;3), 'Raw Data'!BC2235, IF(AND('Raw Data'!J2235&lt;Analysis!$BC$2, 'Raw Data'!E2235-'Raw Data'!D2235&gt;3), 'Raw Data'!BE2235, 0)))</f>
        <v/>
      </c>
      <c r="AR2240">
        <f>IF('Hidden Analysiss'!D2236=1,IF(ABS('Raw Data'!E2235-'Raw Data'!D2235)&lt;2,'Raw Data'!AX2235,0), 0)</f>
        <v/>
      </c>
      <c r="AS2240">
        <f>IF('Hidden Analysiss'!D2236=1,IF(ABS('Raw Data'!E2235-'Raw Data'!D2235)&lt;3,'Raw Data'!BA2235,0), 0)</f>
        <v/>
      </c>
      <c r="AT2240">
        <f>IF('Hidden Analysiss'!D2236=1,IF(ABS('Raw Data'!E2235-'Raw Data'!D2235)&lt;4,'Raw Data'!BD2235,0), 0)</f>
        <v/>
      </c>
      <c r="AU2240">
        <f>IF(AND('Hidden Analysiss'!E2236=1, ABS('Raw Data'!E2235-'Raw Data'!D2235)&lt;2), 'Raw Data'!AX2235, 0)</f>
        <v/>
      </c>
      <c r="AV2240">
        <f>IF(AND('Hidden Analysiss'!E2236=1, ABS('Raw Data'!E2235-'Raw Data'!D2235)&lt;3), 'Raw Data'!BA2235, 0)</f>
        <v/>
      </c>
      <c r="AW2240">
        <f>IF(AND('Hidden Analysiss'!E2236=1, ABS('Raw Data'!E2235-'Raw Data'!D2235)&lt;3), 'Raw Data'!BD2235, 0)</f>
        <v/>
      </c>
    </row>
    <row r="2241">
      <c r="A2241" s="1">
        <f>'Raw Data'!A2236</f>
        <v/>
      </c>
      <c r="B2241">
        <f>IF('Raw Data'!E2236&gt;'Raw Data'!D2236, 'Raw Data'!J2236, 0)</f>
        <v/>
      </c>
      <c r="C2241">
        <f>IF('Raw Data'!D2236&gt;'Raw Data'!E2236, 'Raw Data'!I2236, 0)</f>
        <v/>
      </c>
      <c r="D2241">
        <f>SUM(G2241:H2241)</f>
        <v/>
      </c>
      <c r="E2241">
        <f>IF(AND('Raw Data'!J2236&lt;'Raw Data'!I2236,'Raw Data'!E2236&gt;'Raw Data'!D2236,'Raw Data'!E2236-'Raw Data'!D2236&gt;3),'Raw Data'!N2236,IF(AND('Raw Data'!I2236&lt;'Raw Data'!J2236,'Raw Data'!D2236&gt;'Raw Data'!E2236,'Raw Data'!D2236-'Raw Data'!E2236&gt;3),'Raw Data'!M2236,0))</f>
        <v/>
      </c>
      <c r="F2241">
        <f>IF(AND('Raw Data'!J2236&lt;'Raw Data'!I2236,'Raw Data'!E2236&gt;'Raw Data'!D2236,'Raw Data'!E2236-'Raw Data'!D2236&lt;4),'Raw Data'!L2236,IF(AND('Raw Data'!I2236&lt;'Raw Data'!J2236,'Raw Data'!D2236&gt;'Raw Data'!E2236,'Raw Data'!D2236-'Raw Data'!E2236&lt;4),'Raw Data'!K2236,0))</f>
        <v/>
      </c>
      <c r="G2241">
        <f>IF(AND('Raw Data'!J2236&lt;'Raw Data'!I2236, 'Raw Data'!E2236&gt;'Raw Data'!D2236), 'Raw Data'!J2236, 0)</f>
        <v/>
      </c>
      <c r="H2241">
        <f>IF(AND('Raw Data'!J2236&gt;'Raw Data'!I2236, 'Raw Data'!E2236&lt;'Raw Data'!D2236), 'Raw Data'!I2236, 0)</f>
        <v/>
      </c>
      <c r="I2241">
        <f>SUM(J2241:K2241)</f>
        <v/>
      </c>
      <c r="J2241">
        <f>IF(AND('Raw Data'!J2236&gt;'Raw Data'!I2236, 'Raw Data'!E2236&gt;'Raw Data'!D2236), 'Raw Data'!J2236, 0)</f>
        <v/>
      </c>
      <c r="K2241">
        <f>IF(AND('Raw Data'!I2236&gt;'Raw Data'!J2236, 'Raw Data'!D2236&gt;'Raw Data'!E2236), 'Raw Data'!I2236, 0)</f>
        <v/>
      </c>
      <c r="L2241">
        <f>IF('Raw Data'!E2236-'Raw Data'!D2236&gt;3, 'Raw Data'!N2236, 0)</f>
        <v/>
      </c>
      <c r="M2241">
        <f>IF('Raw Data'!D2236-'Raw Data'!E2236&gt;3, 'Raw Data'!M2236, 0)</f>
        <v/>
      </c>
      <c r="N2241">
        <f>IF(ISBLANK('Raw Data'!D2236),0,IF(AND('Raw Data'!E2236&gt;'Raw Data'!D2236,'Raw Data'!E2236-'Raw Data'!D2236&gt;0,'Raw Data'!E2236-'Raw Data'!D2236&lt;4),'Raw Data'!L2236, 0))</f>
        <v/>
      </c>
      <c r="O2241">
        <f>IF(ISBLANK('Raw Data'!D2236),0,IF(AND('Raw Data'!E2236&gt;'Raw Data'!D2236,'Raw Data'!E2236-'Raw Data'!D2236&gt;0,'Raw Data'!D2236-'Raw Data'!E2236&lt;4),'Raw Data'!K2236, 0))</f>
        <v/>
      </c>
      <c r="P2241">
        <f>IF('Raw Data'!E2236-'Raw Data'!D2236&gt;3, 'Raw Data'!N2236, IF('Raw Data'!D2236-'Raw Data'!E2236&gt;3, 'Raw Data'!M2236, 0))</f>
        <v/>
      </c>
      <c r="Q2241">
        <f>IF(ISBLANK('Raw Data'!E2236),0,IF(AND('Raw Data'!E2236-'Raw Data'!D2236&lt;4,'Raw Data'!E2236-'Raw Data'!D2236&gt;0),'Raw Data'!L2236,IF(AND('Raw Data'!D2236&gt;'Raw Data'!E2236,'Raw Data'!D2236-'Raw Data'!E2236&gt;0),'Raw Data'!K2236,0)))</f>
        <v/>
      </c>
      <c r="R2241">
        <f>IF(ISBLANK('Raw Data'!K2236),0,IFERROR(IF(MATCH(SMALL('Raw Data'!K2236:N2236,1),L2241:O2241,0),SMALL('Raw Data'!K2236:N2236,1)),0))</f>
        <v/>
      </c>
      <c r="S2241">
        <f>IF(ISBLANK('Raw Data'!K2236),0,IFERROR(IF(MATCH(SMALL('Raw Data'!K2236:N2236,2),L2241:O2241,0),SMALL('Raw Data'!K2236:N2236,2)),0))</f>
        <v/>
      </c>
      <c r="T2241">
        <f>IF(ISBLANK('Raw Data'!K2236),0,IFERROR(IF(MATCH(SMALL('Raw Data'!K2236:N2236,3),L2241:O2241,0),SMALL('Raw Data'!K2236:N2236,3)),0))</f>
        <v/>
      </c>
      <c r="U2241">
        <f>IF(ISBLANK('Raw Data'!K2236),0,IFERROR(IF(MATCH(SMALL('Raw Data'!K2236:N2236,4),L2241:O2241,0),SMALL('Raw Data'!K2236:N2236,4)),0))</f>
        <v/>
      </c>
      <c r="V2241">
        <f>IF(AND('Raw Data'!D2236&lt;3, 'Raw Data'!E2236&lt;3, 'Raw Data'!A2236&gt;0), 'Raw Data'!AF2236, 0)</f>
        <v/>
      </c>
      <c r="W2241">
        <f>IF(AND('Raw Data'!D2236&lt;4, 'Raw Data'!E2236&lt;4, 'Raw Data'!A2236&gt;0), 'Raw Data'!AI2236, 0)</f>
        <v/>
      </c>
      <c r="X2241">
        <f>IF(AND('Raw Data'!D2236&lt;5, 'Raw Data'!E2236&lt;5, 'Raw Data'!A2236&gt;0), 'Raw Data'!AL2236, 0)</f>
        <v/>
      </c>
      <c r="Y2241">
        <f>IF(AND('Raw Data'!D2236&lt;6, 'Raw Data'!E2236&lt;6, 'Raw Data'!A2236&gt;0), 'Raw Data'!AO2236, 0)</f>
        <v/>
      </c>
      <c r="Z2241">
        <f>IF(ISBLANK('Raw Data'!D2236), 0, IF('Raw Data'!D2236-'Raw Data'!E2236&gt;1, 'Raw Data'!AW2236, 0))</f>
        <v/>
      </c>
      <c r="AA2241">
        <f>IF(ISBLANK('Raw Data'!A2236), 0, IF(ABS('Raw Data'!D2236-'Raw Data'!E2236)&lt;2, 'Raw Data'!AX2236, 0))</f>
        <v/>
      </c>
      <c r="AB2241">
        <f>IF(ISBLANK('Raw Data'!D2236), 0, IF('Raw Data'!E2236-'Raw Data'!D2236&gt;1, 'Raw Data'!AY2236, 0))</f>
        <v/>
      </c>
      <c r="AC2241">
        <f>IF(ISBLANK('Raw Data'!D2236), 0, IF('Raw Data'!D2236-'Raw Data'!E2236&gt;2, 'Raw Data'!AZ2236, 0))</f>
        <v/>
      </c>
      <c r="AD2241">
        <f>IF(ISBLANK('Raw Data'!A2236), 0, IF(ABS('Raw Data'!D2236-'Raw Data'!E2236)&lt;3, 'Raw Data'!BA2236, 0))</f>
        <v/>
      </c>
      <c r="AE2241">
        <f>IF(ISBLANK('Raw Data'!D2236), 0, IF('Raw Data'!E2236-'Raw Data'!D2236&gt;2, 'Raw Data'!BB2236, 0))</f>
        <v/>
      </c>
      <c r="AF2241">
        <f>IF(ISBLANK('Raw Data'!D2236), 0, IF('Raw Data'!D2236-'Raw Data'!E2236&gt;3, 'Raw Data'!BC2236, 0))</f>
        <v/>
      </c>
      <c r="AG2241">
        <f>IF(ISBLANK('Raw Data'!A2236), 0, IF(ABS('Raw Data'!D2236-'Raw Data'!E2236)&lt;4, 'Raw Data'!BD2236, 0))</f>
        <v/>
      </c>
      <c r="AH2241">
        <f>IF(ISBLANK('Raw Data'!D2236), 0, IF('Raw Data'!E2236-'Raw Data'!D2236&gt;3, 'Raw Data'!BE2236, 0))</f>
        <v/>
      </c>
      <c r="AI2241">
        <f>IF(SUM('Raw Data'!D2236:E2236)&gt;'Raw Data'!F2236, 'Raw Data'!G2236, 0)</f>
        <v/>
      </c>
      <c r="AJ2241">
        <f>IF(ISBLANK('Raw Data'!D2236), 0, IF(SUM('Raw Data'!D2236:E2236)&lt;'Raw Data'!F2236, 'Raw Data'!H2236, 0))</f>
        <v/>
      </c>
      <c r="AK2241">
        <f>IF(ISBLANK('Raw Data'!A2236), 0, IF(AND('Raw Data'!D2236&lt;3, 'Raw Data'!E2236&lt;3, 'Raw Data'!F2236&lt;BB$2), 'Raw Data'!AF2236, 0))</f>
        <v/>
      </c>
      <c r="AL2241">
        <f>IF(ISBLANK('Raw Data'!A2236), 0, IF(AND('Raw Data'!D2236&lt;4, 'Raw Data'!E2236&lt;4, 'Raw Data'!F2236&lt;BB$2), 'Raw Data'!AI2236, 0))</f>
        <v/>
      </c>
      <c r="AM2241">
        <f>IF(ISBLANK('Raw Data'!A2236), 0, IF(AND('Raw Data'!D2236&lt;5, 'Raw Data'!E2236&lt;5, 'Raw Data'!F2236&lt;BB$2), 'Raw Data'!AL2236, 0))</f>
        <v/>
      </c>
      <c r="AN2241">
        <f>IF(ISBLANK('Raw Data'!A2236), 0, IF(AND('Raw Data'!D2236&lt;6, 'Raw Data'!E2236&lt;6, 'Raw Data'!F2236&lt;BB$2), 'Raw Data'!AO2236, 0))</f>
        <v/>
      </c>
      <c r="AO2241">
        <f>IF(ISBLANK('Raw Data'!A2236), 0, IF(AND('Raw Data'!I2236&lt;Analysis!$BC$2, 'Raw Data'!D2236-'Raw Data'!E2236&gt;1), 'Raw Data'!AW2236, IF(AND('Raw Data'!J2236&lt;Analysis!$BC$2, 'Raw Data'!E2236-'Raw Data'!D2236&gt;1), 'Raw Data'!AY2236, 0)))</f>
        <v/>
      </c>
      <c r="AP2241">
        <f>IF(ISBLANK('Raw Data'!A2236), 0, IF(AND('Raw Data'!I2236&lt;Analysis!$BC$2, 'Raw Data'!D2236-'Raw Data'!E2236&gt;2), 'Raw Data'!AZ2236, IF(AND('Raw Data'!J2236&lt;Analysis!$BC$2, 'Raw Data'!E2236-'Raw Data'!D2236&gt;2), 'Raw Data'!BB2236, 0)))</f>
        <v/>
      </c>
      <c r="AQ2241">
        <f>IF(ISBLANK('Raw Data'!A2236), 0, IF(AND('Raw Data'!I2236&lt;Analysis!$BC$2, 'Raw Data'!D2236-'Raw Data'!E2236&gt;3), 'Raw Data'!BC2236, IF(AND('Raw Data'!J2236&lt;Analysis!$BC$2, 'Raw Data'!E2236-'Raw Data'!D2236&gt;3), 'Raw Data'!BE2236, 0)))</f>
        <v/>
      </c>
      <c r="AR2241">
        <f>IF('Hidden Analysiss'!D2237=1,IF(ABS('Raw Data'!E2236-'Raw Data'!D2236)&lt;2,'Raw Data'!AX2236,0), 0)</f>
        <v/>
      </c>
      <c r="AS2241">
        <f>IF('Hidden Analysiss'!D2237=1,IF(ABS('Raw Data'!E2236-'Raw Data'!D2236)&lt;3,'Raw Data'!BA2236,0), 0)</f>
        <v/>
      </c>
      <c r="AT2241">
        <f>IF('Hidden Analysiss'!D2237=1,IF(ABS('Raw Data'!E2236-'Raw Data'!D2236)&lt;4,'Raw Data'!BD2236,0), 0)</f>
        <v/>
      </c>
      <c r="AU2241">
        <f>IF(AND('Hidden Analysiss'!E2237=1, ABS('Raw Data'!E2236-'Raw Data'!D2236)&lt;2), 'Raw Data'!AX2236, 0)</f>
        <v/>
      </c>
      <c r="AV2241">
        <f>IF(AND('Hidden Analysiss'!E2237=1, ABS('Raw Data'!E2236-'Raw Data'!D2236)&lt;3), 'Raw Data'!BA2236, 0)</f>
        <v/>
      </c>
      <c r="AW2241">
        <f>IF(AND('Hidden Analysiss'!E2237=1, ABS('Raw Data'!E2236-'Raw Data'!D2236)&lt;3), 'Raw Data'!BD2236, 0)</f>
        <v/>
      </c>
    </row>
    <row r="2242">
      <c r="A2242" s="1">
        <f>'Raw Data'!A2237</f>
        <v/>
      </c>
      <c r="B2242">
        <f>IF('Raw Data'!E2237&gt;'Raw Data'!D2237, 'Raw Data'!J2237, 0)</f>
        <v/>
      </c>
      <c r="C2242">
        <f>IF('Raw Data'!D2237&gt;'Raw Data'!E2237, 'Raw Data'!I2237, 0)</f>
        <v/>
      </c>
      <c r="D2242">
        <f>SUM(G2242:H2242)</f>
        <v/>
      </c>
      <c r="E2242">
        <f>IF(AND('Raw Data'!J2237&lt;'Raw Data'!I2237,'Raw Data'!E2237&gt;'Raw Data'!D2237,'Raw Data'!E2237-'Raw Data'!D2237&gt;3),'Raw Data'!N2237,IF(AND('Raw Data'!I2237&lt;'Raw Data'!J2237,'Raw Data'!D2237&gt;'Raw Data'!E2237,'Raw Data'!D2237-'Raw Data'!E2237&gt;3),'Raw Data'!M2237,0))</f>
        <v/>
      </c>
      <c r="F2242">
        <f>IF(AND('Raw Data'!J2237&lt;'Raw Data'!I2237,'Raw Data'!E2237&gt;'Raw Data'!D2237,'Raw Data'!E2237-'Raw Data'!D2237&lt;4),'Raw Data'!L2237,IF(AND('Raw Data'!I2237&lt;'Raw Data'!J2237,'Raw Data'!D2237&gt;'Raw Data'!E2237,'Raw Data'!D2237-'Raw Data'!E2237&lt;4),'Raw Data'!K2237,0))</f>
        <v/>
      </c>
      <c r="G2242">
        <f>IF(AND('Raw Data'!J2237&lt;'Raw Data'!I2237, 'Raw Data'!E2237&gt;'Raw Data'!D2237), 'Raw Data'!J2237, 0)</f>
        <v/>
      </c>
      <c r="H2242">
        <f>IF(AND('Raw Data'!J2237&gt;'Raw Data'!I2237, 'Raw Data'!E2237&lt;'Raw Data'!D2237), 'Raw Data'!I2237, 0)</f>
        <v/>
      </c>
      <c r="I2242">
        <f>SUM(J2242:K2242)</f>
        <v/>
      </c>
      <c r="J2242">
        <f>IF(AND('Raw Data'!J2237&gt;'Raw Data'!I2237, 'Raw Data'!E2237&gt;'Raw Data'!D2237), 'Raw Data'!J2237, 0)</f>
        <v/>
      </c>
      <c r="K2242">
        <f>IF(AND('Raw Data'!I2237&gt;'Raw Data'!J2237, 'Raw Data'!D2237&gt;'Raw Data'!E2237), 'Raw Data'!I2237, 0)</f>
        <v/>
      </c>
      <c r="L2242">
        <f>IF('Raw Data'!E2237-'Raw Data'!D2237&gt;3, 'Raw Data'!N2237, 0)</f>
        <v/>
      </c>
      <c r="M2242">
        <f>IF('Raw Data'!D2237-'Raw Data'!E2237&gt;3, 'Raw Data'!M2237, 0)</f>
        <v/>
      </c>
      <c r="N2242">
        <f>IF(ISBLANK('Raw Data'!D2237),0,IF(AND('Raw Data'!E2237&gt;'Raw Data'!D2237,'Raw Data'!E2237-'Raw Data'!D2237&gt;0,'Raw Data'!E2237-'Raw Data'!D2237&lt;4),'Raw Data'!L2237, 0))</f>
        <v/>
      </c>
      <c r="O2242">
        <f>IF(ISBLANK('Raw Data'!D2237),0,IF(AND('Raw Data'!E2237&gt;'Raw Data'!D2237,'Raw Data'!E2237-'Raw Data'!D2237&gt;0,'Raw Data'!D2237-'Raw Data'!E2237&lt;4),'Raw Data'!K2237, 0))</f>
        <v/>
      </c>
      <c r="P2242">
        <f>IF('Raw Data'!E2237-'Raw Data'!D2237&gt;3, 'Raw Data'!N2237, IF('Raw Data'!D2237-'Raw Data'!E2237&gt;3, 'Raw Data'!M2237, 0))</f>
        <v/>
      </c>
      <c r="Q2242">
        <f>IF(ISBLANK('Raw Data'!E2237),0,IF(AND('Raw Data'!E2237-'Raw Data'!D2237&lt;4,'Raw Data'!E2237-'Raw Data'!D2237&gt;0),'Raw Data'!L2237,IF(AND('Raw Data'!D2237&gt;'Raw Data'!E2237,'Raw Data'!D2237-'Raw Data'!E2237&gt;0),'Raw Data'!K2237,0)))</f>
        <v/>
      </c>
      <c r="R2242">
        <f>IF(ISBLANK('Raw Data'!K2237),0,IFERROR(IF(MATCH(SMALL('Raw Data'!K2237:N2237,1),L2242:O2242,0),SMALL('Raw Data'!K2237:N2237,1)),0))</f>
        <v/>
      </c>
      <c r="S2242">
        <f>IF(ISBLANK('Raw Data'!K2237),0,IFERROR(IF(MATCH(SMALL('Raw Data'!K2237:N2237,2),L2242:O2242,0),SMALL('Raw Data'!K2237:N2237,2)),0))</f>
        <v/>
      </c>
      <c r="T2242">
        <f>IF(ISBLANK('Raw Data'!K2237),0,IFERROR(IF(MATCH(SMALL('Raw Data'!K2237:N2237,3),L2242:O2242,0),SMALL('Raw Data'!K2237:N2237,3)),0))</f>
        <v/>
      </c>
      <c r="U2242">
        <f>IF(ISBLANK('Raw Data'!K2237),0,IFERROR(IF(MATCH(SMALL('Raw Data'!K2237:N2237,4),L2242:O2242,0),SMALL('Raw Data'!K2237:N2237,4)),0))</f>
        <v/>
      </c>
      <c r="V2242">
        <f>IF(AND('Raw Data'!D2237&lt;3, 'Raw Data'!E2237&lt;3, 'Raw Data'!A2237&gt;0), 'Raw Data'!AF2237, 0)</f>
        <v/>
      </c>
      <c r="W2242">
        <f>IF(AND('Raw Data'!D2237&lt;4, 'Raw Data'!E2237&lt;4, 'Raw Data'!A2237&gt;0), 'Raw Data'!AI2237, 0)</f>
        <v/>
      </c>
      <c r="X2242">
        <f>IF(AND('Raw Data'!D2237&lt;5, 'Raw Data'!E2237&lt;5, 'Raw Data'!A2237&gt;0), 'Raw Data'!AL2237, 0)</f>
        <v/>
      </c>
      <c r="Y2242">
        <f>IF(AND('Raw Data'!D2237&lt;6, 'Raw Data'!E2237&lt;6, 'Raw Data'!A2237&gt;0), 'Raw Data'!AO2237, 0)</f>
        <v/>
      </c>
      <c r="Z2242">
        <f>IF(ISBLANK('Raw Data'!D2237), 0, IF('Raw Data'!D2237-'Raw Data'!E2237&gt;1, 'Raw Data'!AW2237, 0))</f>
        <v/>
      </c>
      <c r="AA2242">
        <f>IF(ISBLANK('Raw Data'!A2237), 0, IF(ABS('Raw Data'!D2237-'Raw Data'!E2237)&lt;2, 'Raw Data'!AX2237, 0))</f>
        <v/>
      </c>
      <c r="AB2242">
        <f>IF(ISBLANK('Raw Data'!D2237), 0, IF('Raw Data'!E2237-'Raw Data'!D2237&gt;1, 'Raw Data'!AY2237, 0))</f>
        <v/>
      </c>
      <c r="AC2242">
        <f>IF(ISBLANK('Raw Data'!D2237), 0, IF('Raw Data'!D2237-'Raw Data'!E2237&gt;2, 'Raw Data'!AZ2237, 0))</f>
        <v/>
      </c>
      <c r="AD2242">
        <f>IF(ISBLANK('Raw Data'!A2237), 0, IF(ABS('Raw Data'!D2237-'Raw Data'!E2237)&lt;3, 'Raw Data'!BA2237, 0))</f>
        <v/>
      </c>
      <c r="AE2242">
        <f>IF(ISBLANK('Raw Data'!D2237), 0, IF('Raw Data'!E2237-'Raw Data'!D2237&gt;2, 'Raw Data'!BB2237, 0))</f>
        <v/>
      </c>
      <c r="AF2242">
        <f>IF(ISBLANK('Raw Data'!D2237), 0, IF('Raw Data'!D2237-'Raw Data'!E2237&gt;3, 'Raw Data'!BC2237, 0))</f>
        <v/>
      </c>
      <c r="AG2242">
        <f>IF(ISBLANK('Raw Data'!A2237), 0, IF(ABS('Raw Data'!D2237-'Raw Data'!E2237)&lt;4, 'Raw Data'!BD2237, 0))</f>
        <v/>
      </c>
      <c r="AH2242">
        <f>IF(ISBLANK('Raw Data'!D2237), 0, IF('Raw Data'!E2237-'Raw Data'!D2237&gt;3, 'Raw Data'!BE2237, 0))</f>
        <v/>
      </c>
      <c r="AI2242">
        <f>IF(SUM('Raw Data'!D2237:E2237)&gt;'Raw Data'!F2237, 'Raw Data'!G2237, 0)</f>
        <v/>
      </c>
      <c r="AJ2242">
        <f>IF(ISBLANK('Raw Data'!D2237), 0, IF(SUM('Raw Data'!D2237:E2237)&lt;'Raw Data'!F2237, 'Raw Data'!H2237, 0))</f>
        <v/>
      </c>
      <c r="AK2242">
        <f>IF(ISBLANK('Raw Data'!A2237), 0, IF(AND('Raw Data'!D2237&lt;3, 'Raw Data'!E2237&lt;3, 'Raw Data'!F2237&lt;BB$2), 'Raw Data'!AF2237, 0))</f>
        <v/>
      </c>
      <c r="AL2242">
        <f>IF(ISBLANK('Raw Data'!A2237), 0, IF(AND('Raw Data'!D2237&lt;4, 'Raw Data'!E2237&lt;4, 'Raw Data'!F2237&lt;BB$2), 'Raw Data'!AI2237, 0))</f>
        <v/>
      </c>
      <c r="AM2242">
        <f>IF(ISBLANK('Raw Data'!A2237), 0, IF(AND('Raw Data'!D2237&lt;5, 'Raw Data'!E2237&lt;5, 'Raw Data'!F2237&lt;BB$2), 'Raw Data'!AL2237, 0))</f>
        <v/>
      </c>
      <c r="AN2242">
        <f>IF(ISBLANK('Raw Data'!A2237), 0, IF(AND('Raw Data'!D2237&lt;6, 'Raw Data'!E2237&lt;6, 'Raw Data'!F2237&lt;BB$2), 'Raw Data'!AO2237, 0))</f>
        <v/>
      </c>
      <c r="AO2242">
        <f>IF(ISBLANK('Raw Data'!A2237), 0, IF(AND('Raw Data'!I2237&lt;Analysis!$BC$2, 'Raw Data'!D2237-'Raw Data'!E2237&gt;1), 'Raw Data'!AW2237, IF(AND('Raw Data'!J2237&lt;Analysis!$BC$2, 'Raw Data'!E2237-'Raw Data'!D2237&gt;1), 'Raw Data'!AY2237, 0)))</f>
        <v/>
      </c>
      <c r="AP2242">
        <f>IF(ISBLANK('Raw Data'!A2237), 0, IF(AND('Raw Data'!I2237&lt;Analysis!$BC$2, 'Raw Data'!D2237-'Raw Data'!E2237&gt;2), 'Raw Data'!AZ2237, IF(AND('Raw Data'!J2237&lt;Analysis!$BC$2, 'Raw Data'!E2237-'Raw Data'!D2237&gt;2), 'Raw Data'!BB2237, 0)))</f>
        <v/>
      </c>
      <c r="AQ2242">
        <f>IF(ISBLANK('Raw Data'!A2237), 0, IF(AND('Raw Data'!I2237&lt;Analysis!$BC$2, 'Raw Data'!D2237-'Raw Data'!E2237&gt;3), 'Raw Data'!BC2237, IF(AND('Raw Data'!J2237&lt;Analysis!$BC$2, 'Raw Data'!E2237-'Raw Data'!D2237&gt;3), 'Raw Data'!BE2237, 0)))</f>
        <v/>
      </c>
      <c r="AR2242">
        <f>IF('Hidden Analysiss'!D2238=1,IF(ABS('Raw Data'!E2237-'Raw Data'!D2237)&lt;2,'Raw Data'!AX2237,0), 0)</f>
        <v/>
      </c>
      <c r="AS2242">
        <f>IF('Hidden Analysiss'!D2238=1,IF(ABS('Raw Data'!E2237-'Raw Data'!D2237)&lt;3,'Raw Data'!BA2237,0), 0)</f>
        <v/>
      </c>
      <c r="AT2242">
        <f>IF('Hidden Analysiss'!D2238=1,IF(ABS('Raw Data'!E2237-'Raw Data'!D2237)&lt;4,'Raw Data'!BD2237,0), 0)</f>
        <v/>
      </c>
      <c r="AU2242">
        <f>IF(AND('Hidden Analysiss'!E2238=1, ABS('Raw Data'!E2237-'Raw Data'!D2237)&lt;2), 'Raw Data'!AX2237, 0)</f>
        <v/>
      </c>
      <c r="AV2242">
        <f>IF(AND('Hidden Analysiss'!E2238=1, ABS('Raw Data'!E2237-'Raw Data'!D2237)&lt;3), 'Raw Data'!BA2237, 0)</f>
        <v/>
      </c>
      <c r="AW2242">
        <f>IF(AND('Hidden Analysiss'!E2238=1, ABS('Raw Data'!E2237-'Raw Data'!D2237)&lt;3), 'Raw Data'!BD2237, 0)</f>
        <v/>
      </c>
    </row>
    <row r="2243">
      <c r="A2243" s="1">
        <f>'Raw Data'!A2238</f>
        <v/>
      </c>
      <c r="B2243">
        <f>IF('Raw Data'!E2238&gt;'Raw Data'!D2238, 'Raw Data'!J2238, 0)</f>
        <v/>
      </c>
      <c r="C2243">
        <f>IF('Raw Data'!D2238&gt;'Raw Data'!E2238, 'Raw Data'!I2238, 0)</f>
        <v/>
      </c>
      <c r="D2243">
        <f>SUM(G2243:H2243)</f>
        <v/>
      </c>
      <c r="E2243">
        <f>IF(AND('Raw Data'!J2238&lt;'Raw Data'!I2238,'Raw Data'!E2238&gt;'Raw Data'!D2238,'Raw Data'!E2238-'Raw Data'!D2238&gt;3),'Raw Data'!N2238,IF(AND('Raw Data'!I2238&lt;'Raw Data'!J2238,'Raw Data'!D2238&gt;'Raw Data'!E2238,'Raw Data'!D2238-'Raw Data'!E2238&gt;3),'Raw Data'!M2238,0))</f>
        <v/>
      </c>
      <c r="F2243">
        <f>IF(AND('Raw Data'!J2238&lt;'Raw Data'!I2238,'Raw Data'!E2238&gt;'Raw Data'!D2238,'Raw Data'!E2238-'Raw Data'!D2238&lt;4),'Raw Data'!L2238,IF(AND('Raw Data'!I2238&lt;'Raw Data'!J2238,'Raw Data'!D2238&gt;'Raw Data'!E2238,'Raw Data'!D2238-'Raw Data'!E2238&lt;4),'Raw Data'!K2238,0))</f>
        <v/>
      </c>
      <c r="G2243">
        <f>IF(AND('Raw Data'!J2238&lt;'Raw Data'!I2238, 'Raw Data'!E2238&gt;'Raw Data'!D2238), 'Raw Data'!J2238, 0)</f>
        <v/>
      </c>
      <c r="H2243">
        <f>IF(AND('Raw Data'!J2238&gt;'Raw Data'!I2238, 'Raw Data'!E2238&lt;'Raw Data'!D2238), 'Raw Data'!I2238, 0)</f>
        <v/>
      </c>
      <c r="I2243">
        <f>SUM(J2243:K2243)</f>
        <v/>
      </c>
      <c r="J2243">
        <f>IF(AND('Raw Data'!J2238&gt;'Raw Data'!I2238, 'Raw Data'!E2238&gt;'Raw Data'!D2238), 'Raw Data'!J2238, 0)</f>
        <v/>
      </c>
      <c r="K2243">
        <f>IF(AND('Raw Data'!I2238&gt;'Raw Data'!J2238, 'Raw Data'!D2238&gt;'Raw Data'!E2238), 'Raw Data'!I2238, 0)</f>
        <v/>
      </c>
      <c r="L2243">
        <f>IF('Raw Data'!E2238-'Raw Data'!D2238&gt;3, 'Raw Data'!N2238, 0)</f>
        <v/>
      </c>
      <c r="M2243">
        <f>IF('Raw Data'!D2238-'Raw Data'!E2238&gt;3, 'Raw Data'!M2238, 0)</f>
        <v/>
      </c>
      <c r="N2243">
        <f>IF(ISBLANK('Raw Data'!D2238),0,IF(AND('Raw Data'!E2238&gt;'Raw Data'!D2238,'Raw Data'!E2238-'Raw Data'!D2238&gt;0,'Raw Data'!E2238-'Raw Data'!D2238&lt;4),'Raw Data'!L2238, 0))</f>
        <v/>
      </c>
      <c r="O2243">
        <f>IF(ISBLANK('Raw Data'!D2238),0,IF(AND('Raw Data'!E2238&gt;'Raw Data'!D2238,'Raw Data'!E2238-'Raw Data'!D2238&gt;0,'Raw Data'!D2238-'Raw Data'!E2238&lt;4),'Raw Data'!K2238, 0))</f>
        <v/>
      </c>
      <c r="P2243">
        <f>IF('Raw Data'!E2238-'Raw Data'!D2238&gt;3, 'Raw Data'!N2238, IF('Raw Data'!D2238-'Raw Data'!E2238&gt;3, 'Raw Data'!M2238, 0))</f>
        <v/>
      </c>
      <c r="Q2243">
        <f>IF(ISBLANK('Raw Data'!E2238),0,IF(AND('Raw Data'!E2238-'Raw Data'!D2238&lt;4,'Raw Data'!E2238-'Raw Data'!D2238&gt;0),'Raw Data'!L2238,IF(AND('Raw Data'!D2238&gt;'Raw Data'!E2238,'Raw Data'!D2238-'Raw Data'!E2238&gt;0),'Raw Data'!K2238,0)))</f>
        <v/>
      </c>
      <c r="R2243">
        <f>IF(ISBLANK('Raw Data'!K2238),0,IFERROR(IF(MATCH(SMALL('Raw Data'!K2238:N2238,1),L2243:O2243,0),SMALL('Raw Data'!K2238:N2238,1)),0))</f>
        <v/>
      </c>
      <c r="S2243">
        <f>IF(ISBLANK('Raw Data'!K2238),0,IFERROR(IF(MATCH(SMALL('Raw Data'!K2238:N2238,2),L2243:O2243,0),SMALL('Raw Data'!K2238:N2238,2)),0))</f>
        <v/>
      </c>
      <c r="T2243">
        <f>IF(ISBLANK('Raw Data'!K2238),0,IFERROR(IF(MATCH(SMALL('Raw Data'!K2238:N2238,3),L2243:O2243,0),SMALL('Raw Data'!K2238:N2238,3)),0))</f>
        <v/>
      </c>
      <c r="U2243">
        <f>IF(ISBLANK('Raw Data'!K2238),0,IFERROR(IF(MATCH(SMALL('Raw Data'!K2238:N2238,4),L2243:O2243,0),SMALL('Raw Data'!K2238:N2238,4)),0))</f>
        <v/>
      </c>
      <c r="V2243">
        <f>IF(AND('Raw Data'!D2238&lt;3, 'Raw Data'!E2238&lt;3, 'Raw Data'!A2238&gt;0), 'Raw Data'!AF2238, 0)</f>
        <v/>
      </c>
      <c r="W2243">
        <f>IF(AND('Raw Data'!D2238&lt;4, 'Raw Data'!E2238&lt;4, 'Raw Data'!A2238&gt;0), 'Raw Data'!AI2238, 0)</f>
        <v/>
      </c>
      <c r="X2243">
        <f>IF(AND('Raw Data'!D2238&lt;5, 'Raw Data'!E2238&lt;5, 'Raw Data'!A2238&gt;0), 'Raw Data'!AL2238, 0)</f>
        <v/>
      </c>
      <c r="Y2243">
        <f>IF(AND('Raw Data'!D2238&lt;6, 'Raw Data'!E2238&lt;6, 'Raw Data'!A2238&gt;0), 'Raw Data'!AO2238, 0)</f>
        <v/>
      </c>
      <c r="Z2243">
        <f>IF(ISBLANK('Raw Data'!D2238), 0, IF('Raw Data'!D2238-'Raw Data'!E2238&gt;1, 'Raw Data'!AW2238, 0))</f>
        <v/>
      </c>
      <c r="AA2243">
        <f>IF(ISBLANK('Raw Data'!A2238), 0, IF(ABS('Raw Data'!D2238-'Raw Data'!E2238)&lt;2, 'Raw Data'!AX2238, 0))</f>
        <v/>
      </c>
      <c r="AB2243">
        <f>IF(ISBLANK('Raw Data'!D2238), 0, IF('Raw Data'!E2238-'Raw Data'!D2238&gt;1, 'Raw Data'!AY2238, 0))</f>
        <v/>
      </c>
      <c r="AC2243">
        <f>IF(ISBLANK('Raw Data'!D2238), 0, IF('Raw Data'!D2238-'Raw Data'!E2238&gt;2, 'Raw Data'!AZ2238, 0))</f>
        <v/>
      </c>
      <c r="AD2243">
        <f>IF(ISBLANK('Raw Data'!A2238), 0, IF(ABS('Raw Data'!D2238-'Raw Data'!E2238)&lt;3, 'Raw Data'!BA2238, 0))</f>
        <v/>
      </c>
      <c r="AE2243">
        <f>IF(ISBLANK('Raw Data'!D2238), 0, IF('Raw Data'!E2238-'Raw Data'!D2238&gt;2, 'Raw Data'!BB2238, 0))</f>
        <v/>
      </c>
      <c r="AF2243">
        <f>IF(ISBLANK('Raw Data'!D2238), 0, IF('Raw Data'!D2238-'Raw Data'!E2238&gt;3, 'Raw Data'!BC2238, 0))</f>
        <v/>
      </c>
      <c r="AG2243">
        <f>IF(ISBLANK('Raw Data'!A2238), 0, IF(ABS('Raw Data'!D2238-'Raw Data'!E2238)&lt;4, 'Raw Data'!BD2238, 0))</f>
        <v/>
      </c>
      <c r="AH2243">
        <f>IF(ISBLANK('Raw Data'!D2238), 0, IF('Raw Data'!E2238-'Raw Data'!D2238&gt;3, 'Raw Data'!BE2238, 0))</f>
        <v/>
      </c>
      <c r="AI2243">
        <f>IF(SUM('Raw Data'!D2238:E2238)&gt;'Raw Data'!F2238, 'Raw Data'!G2238, 0)</f>
        <v/>
      </c>
      <c r="AJ2243">
        <f>IF(ISBLANK('Raw Data'!D2238), 0, IF(SUM('Raw Data'!D2238:E2238)&lt;'Raw Data'!F2238, 'Raw Data'!H2238, 0))</f>
        <v/>
      </c>
      <c r="AK2243">
        <f>IF(ISBLANK('Raw Data'!A2238), 0, IF(AND('Raw Data'!D2238&lt;3, 'Raw Data'!E2238&lt;3, 'Raw Data'!F2238&lt;BB$2), 'Raw Data'!AF2238, 0))</f>
        <v/>
      </c>
      <c r="AL2243">
        <f>IF(ISBLANK('Raw Data'!A2238), 0, IF(AND('Raw Data'!D2238&lt;4, 'Raw Data'!E2238&lt;4, 'Raw Data'!F2238&lt;BB$2), 'Raw Data'!AI2238, 0))</f>
        <v/>
      </c>
      <c r="AM2243">
        <f>IF(ISBLANK('Raw Data'!A2238), 0, IF(AND('Raw Data'!D2238&lt;5, 'Raw Data'!E2238&lt;5, 'Raw Data'!F2238&lt;BB$2), 'Raw Data'!AL2238, 0))</f>
        <v/>
      </c>
      <c r="AN2243">
        <f>IF(ISBLANK('Raw Data'!A2238), 0, IF(AND('Raw Data'!D2238&lt;6, 'Raw Data'!E2238&lt;6, 'Raw Data'!F2238&lt;BB$2), 'Raw Data'!AO2238, 0))</f>
        <v/>
      </c>
      <c r="AO2243">
        <f>IF(ISBLANK('Raw Data'!A2238), 0, IF(AND('Raw Data'!I2238&lt;Analysis!$BC$2, 'Raw Data'!D2238-'Raw Data'!E2238&gt;1), 'Raw Data'!AW2238, IF(AND('Raw Data'!J2238&lt;Analysis!$BC$2, 'Raw Data'!E2238-'Raw Data'!D2238&gt;1), 'Raw Data'!AY2238, 0)))</f>
        <v/>
      </c>
      <c r="AP2243">
        <f>IF(ISBLANK('Raw Data'!A2238), 0, IF(AND('Raw Data'!I2238&lt;Analysis!$BC$2, 'Raw Data'!D2238-'Raw Data'!E2238&gt;2), 'Raw Data'!AZ2238, IF(AND('Raw Data'!J2238&lt;Analysis!$BC$2, 'Raw Data'!E2238-'Raw Data'!D2238&gt;2), 'Raw Data'!BB2238, 0)))</f>
        <v/>
      </c>
      <c r="AQ2243">
        <f>IF(ISBLANK('Raw Data'!A2238), 0, IF(AND('Raw Data'!I2238&lt;Analysis!$BC$2, 'Raw Data'!D2238-'Raw Data'!E2238&gt;3), 'Raw Data'!BC2238, IF(AND('Raw Data'!J2238&lt;Analysis!$BC$2, 'Raw Data'!E2238-'Raw Data'!D2238&gt;3), 'Raw Data'!BE2238, 0)))</f>
        <v/>
      </c>
      <c r="AR2243">
        <f>IF('Hidden Analysiss'!D2239=1,IF(ABS('Raw Data'!E2238-'Raw Data'!D2238)&lt;2,'Raw Data'!AX2238,0), 0)</f>
        <v/>
      </c>
      <c r="AS2243">
        <f>IF('Hidden Analysiss'!D2239=1,IF(ABS('Raw Data'!E2238-'Raw Data'!D2238)&lt;3,'Raw Data'!BA2238,0), 0)</f>
        <v/>
      </c>
      <c r="AT2243">
        <f>IF('Hidden Analysiss'!D2239=1,IF(ABS('Raw Data'!E2238-'Raw Data'!D2238)&lt;4,'Raw Data'!BD2238,0), 0)</f>
        <v/>
      </c>
      <c r="AU2243">
        <f>IF(AND('Hidden Analysiss'!E2239=1, ABS('Raw Data'!E2238-'Raw Data'!D2238)&lt;2), 'Raw Data'!AX2238, 0)</f>
        <v/>
      </c>
      <c r="AV2243">
        <f>IF(AND('Hidden Analysiss'!E2239=1, ABS('Raw Data'!E2238-'Raw Data'!D2238)&lt;3), 'Raw Data'!BA2238, 0)</f>
        <v/>
      </c>
      <c r="AW2243">
        <f>IF(AND('Hidden Analysiss'!E2239=1, ABS('Raw Data'!E2238-'Raw Data'!D2238)&lt;3), 'Raw Data'!BD2238, 0)</f>
        <v/>
      </c>
    </row>
    <row r="2244">
      <c r="A2244" s="1">
        <f>'Raw Data'!A2239</f>
        <v/>
      </c>
      <c r="B2244">
        <f>IF('Raw Data'!E2239&gt;'Raw Data'!D2239, 'Raw Data'!J2239, 0)</f>
        <v/>
      </c>
      <c r="C2244">
        <f>IF('Raw Data'!D2239&gt;'Raw Data'!E2239, 'Raw Data'!I2239, 0)</f>
        <v/>
      </c>
      <c r="D2244">
        <f>SUM(G2244:H2244)</f>
        <v/>
      </c>
      <c r="E2244">
        <f>IF(AND('Raw Data'!J2239&lt;'Raw Data'!I2239,'Raw Data'!E2239&gt;'Raw Data'!D2239,'Raw Data'!E2239-'Raw Data'!D2239&gt;3),'Raw Data'!N2239,IF(AND('Raw Data'!I2239&lt;'Raw Data'!J2239,'Raw Data'!D2239&gt;'Raw Data'!E2239,'Raw Data'!D2239-'Raw Data'!E2239&gt;3),'Raw Data'!M2239,0))</f>
        <v/>
      </c>
      <c r="F2244">
        <f>IF(AND('Raw Data'!J2239&lt;'Raw Data'!I2239,'Raw Data'!E2239&gt;'Raw Data'!D2239,'Raw Data'!E2239-'Raw Data'!D2239&lt;4),'Raw Data'!L2239,IF(AND('Raw Data'!I2239&lt;'Raw Data'!J2239,'Raw Data'!D2239&gt;'Raw Data'!E2239,'Raw Data'!D2239-'Raw Data'!E2239&lt;4),'Raw Data'!K2239,0))</f>
        <v/>
      </c>
      <c r="G2244">
        <f>IF(AND('Raw Data'!J2239&lt;'Raw Data'!I2239, 'Raw Data'!E2239&gt;'Raw Data'!D2239), 'Raw Data'!J2239, 0)</f>
        <v/>
      </c>
      <c r="H2244">
        <f>IF(AND('Raw Data'!J2239&gt;'Raw Data'!I2239, 'Raw Data'!E2239&lt;'Raw Data'!D2239), 'Raw Data'!I2239, 0)</f>
        <v/>
      </c>
      <c r="I2244">
        <f>SUM(J2244:K2244)</f>
        <v/>
      </c>
      <c r="J2244">
        <f>IF(AND('Raw Data'!J2239&gt;'Raw Data'!I2239, 'Raw Data'!E2239&gt;'Raw Data'!D2239), 'Raw Data'!J2239, 0)</f>
        <v/>
      </c>
      <c r="K2244">
        <f>IF(AND('Raw Data'!I2239&gt;'Raw Data'!J2239, 'Raw Data'!D2239&gt;'Raw Data'!E2239), 'Raw Data'!I2239, 0)</f>
        <v/>
      </c>
      <c r="L2244">
        <f>IF('Raw Data'!E2239-'Raw Data'!D2239&gt;3, 'Raw Data'!N2239, 0)</f>
        <v/>
      </c>
      <c r="M2244">
        <f>IF('Raw Data'!D2239-'Raw Data'!E2239&gt;3, 'Raw Data'!M2239, 0)</f>
        <v/>
      </c>
      <c r="N2244">
        <f>IF(ISBLANK('Raw Data'!D2239),0,IF(AND('Raw Data'!E2239&gt;'Raw Data'!D2239,'Raw Data'!E2239-'Raw Data'!D2239&gt;0,'Raw Data'!E2239-'Raw Data'!D2239&lt;4),'Raw Data'!L2239, 0))</f>
        <v/>
      </c>
      <c r="O2244">
        <f>IF(ISBLANK('Raw Data'!D2239),0,IF(AND('Raw Data'!E2239&gt;'Raw Data'!D2239,'Raw Data'!E2239-'Raw Data'!D2239&gt;0,'Raw Data'!D2239-'Raw Data'!E2239&lt;4),'Raw Data'!K2239, 0))</f>
        <v/>
      </c>
      <c r="P2244">
        <f>IF('Raw Data'!E2239-'Raw Data'!D2239&gt;3, 'Raw Data'!N2239, IF('Raw Data'!D2239-'Raw Data'!E2239&gt;3, 'Raw Data'!M2239, 0))</f>
        <v/>
      </c>
      <c r="Q2244">
        <f>IF(ISBLANK('Raw Data'!E2239),0,IF(AND('Raw Data'!E2239-'Raw Data'!D2239&lt;4,'Raw Data'!E2239-'Raw Data'!D2239&gt;0),'Raw Data'!L2239,IF(AND('Raw Data'!D2239&gt;'Raw Data'!E2239,'Raw Data'!D2239-'Raw Data'!E2239&gt;0),'Raw Data'!K2239,0)))</f>
        <v/>
      </c>
      <c r="R2244">
        <f>IF(ISBLANK('Raw Data'!K2239),0,IFERROR(IF(MATCH(SMALL('Raw Data'!K2239:N2239,1),L2244:O2244,0),SMALL('Raw Data'!K2239:N2239,1)),0))</f>
        <v/>
      </c>
      <c r="S2244">
        <f>IF(ISBLANK('Raw Data'!K2239),0,IFERROR(IF(MATCH(SMALL('Raw Data'!K2239:N2239,2),L2244:O2244,0),SMALL('Raw Data'!K2239:N2239,2)),0))</f>
        <v/>
      </c>
      <c r="T2244">
        <f>IF(ISBLANK('Raw Data'!K2239),0,IFERROR(IF(MATCH(SMALL('Raw Data'!K2239:N2239,3),L2244:O2244,0),SMALL('Raw Data'!K2239:N2239,3)),0))</f>
        <v/>
      </c>
      <c r="U2244">
        <f>IF(ISBLANK('Raw Data'!K2239),0,IFERROR(IF(MATCH(SMALL('Raw Data'!K2239:N2239,4),L2244:O2244,0),SMALL('Raw Data'!K2239:N2239,4)),0))</f>
        <v/>
      </c>
      <c r="V2244">
        <f>IF(AND('Raw Data'!D2239&lt;3, 'Raw Data'!E2239&lt;3, 'Raw Data'!A2239&gt;0), 'Raw Data'!AF2239, 0)</f>
        <v/>
      </c>
      <c r="W2244">
        <f>IF(AND('Raw Data'!D2239&lt;4, 'Raw Data'!E2239&lt;4, 'Raw Data'!A2239&gt;0), 'Raw Data'!AI2239, 0)</f>
        <v/>
      </c>
      <c r="X2244">
        <f>IF(AND('Raw Data'!D2239&lt;5, 'Raw Data'!E2239&lt;5, 'Raw Data'!A2239&gt;0), 'Raw Data'!AL2239, 0)</f>
        <v/>
      </c>
      <c r="Y2244">
        <f>IF(AND('Raw Data'!D2239&lt;6, 'Raw Data'!E2239&lt;6, 'Raw Data'!A2239&gt;0), 'Raw Data'!AO2239, 0)</f>
        <v/>
      </c>
      <c r="Z2244">
        <f>IF(ISBLANK('Raw Data'!D2239), 0, IF('Raw Data'!D2239-'Raw Data'!E2239&gt;1, 'Raw Data'!AW2239, 0))</f>
        <v/>
      </c>
      <c r="AA2244">
        <f>IF(ISBLANK('Raw Data'!A2239), 0, IF(ABS('Raw Data'!D2239-'Raw Data'!E2239)&lt;2, 'Raw Data'!AX2239, 0))</f>
        <v/>
      </c>
      <c r="AB2244">
        <f>IF(ISBLANK('Raw Data'!D2239), 0, IF('Raw Data'!E2239-'Raw Data'!D2239&gt;1, 'Raw Data'!AY2239, 0))</f>
        <v/>
      </c>
      <c r="AC2244">
        <f>IF(ISBLANK('Raw Data'!D2239), 0, IF('Raw Data'!D2239-'Raw Data'!E2239&gt;2, 'Raw Data'!AZ2239, 0))</f>
        <v/>
      </c>
      <c r="AD2244">
        <f>IF(ISBLANK('Raw Data'!A2239), 0, IF(ABS('Raw Data'!D2239-'Raw Data'!E2239)&lt;3, 'Raw Data'!BA2239, 0))</f>
        <v/>
      </c>
      <c r="AE2244">
        <f>IF(ISBLANK('Raw Data'!D2239), 0, IF('Raw Data'!E2239-'Raw Data'!D2239&gt;2, 'Raw Data'!BB2239, 0))</f>
        <v/>
      </c>
      <c r="AF2244">
        <f>IF(ISBLANK('Raw Data'!D2239), 0, IF('Raw Data'!D2239-'Raw Data'!E2239&gt;3, 'Raw Data'!BC2239, 0))</f>
        <v/>
      </c>
      <c r="AG2244">
        <f>IF(ISBLANK('Raw Data'!A2239), 0, IF(ABS('Raw Data'!D2239-'Raw Data'!E2239)&lt;4, 'Raw Data'!BD2239, 0))</f>
        <v/>
      </c>
      <c r="AH2244">
        <f>IF(ISBLANK('Raw Data'!D2239), 0, IF('Raw Data'!E2239-'Raw Data'!D2239&gt;3, 'Raw Data'!BE2239, 0))</f>
        <v/>
      </c>
      <c r="AI2244">
        <f>IF(SUM('Raw Data'!D2239:E2239)&gt;'Raw Data'!F2239, 'Raw Data'!G2239, 0)</f>
        <v/>
      </c>
      <c r="AJ2244">
        <f>IF(ISBLANK('Raw Data'!D2239), 0, IF(SUM('Raw Data'!D2239:E2239)&lt;'Raw Data'!F2239, 'Raw Data'!H2239, 0))</f>
        <v/>
      </c>
      <c r="AK2244">
        <f>IF(ISBLANK('Raw Data'!A2239), 0, IF(AND('Raw Data'!D2239&lt;3, 'Raw Data'!E2239&lt;3, 'Raw Data'!F2239&lt;BB$2), 'Raw Data'!AF2239, 0))</f>
        <v/>
      </c>
      <c r="AL2244">
        <f>IF(ISBLANK('Raw Data'!A2239), 0, IF(AND('Raw Data'!D2239&lt;4, 'Raw Data'!E2239&lt;4, 'Raw Data'!F2239&lt;BB$2), 'Raw Data'!AI2239, 0))</f>
        <v/>
      </c>
      <c r="AM2244">
        <f>IF(ISBLANK('Raw Data'!A2239), 0, IF(AND('Raw Data'!D2239&lt;5, 'Raw Data'!E2239&lt;5, 'Raw Data'!F2239&lt;BB$2), 'Raw Data'!AL2239, 0))</f>
        <v/>
      </c>
      <c r="AN2244">
        <f>IF(ISBLANK('Raw Data'!A2239), 0, IF(AND('Raw Data'!D2239&lt;6, 'Raw Data'!E2239&lt;6, 'Raw Data'!F2239&lt;BB$2), 'Raw Data'!AO2239, 0))</f>
        <v/>
      </c>
      <c r="AO2244">
        <f>IF(ISBLANK('Raw Data'!A2239), 0, IF(AND('Raw Data'!I2239&lt;Analysis!$BC$2, 'Raw Data'!D2239-'Raw Data'!E2239&gt;1), 'Raw Data'!AW2239, IF(AND('Raw Data'!J2239&lt;Analysis!$BC$2, 'Raw Data'!E2239-'Raw Data'!D2239&gt;1), 'Raw Data'!AY2239, 0)))</f>
        <v/>
      </c>
      <c r="AP2244">
        <f>IF(ISBLANK('Raw Data'!A2239), 0, IF(AND('Raw Data'!I2239&lt;Analysis!$BC$2, 'Raw Data'!D2239-'Raw Data'!E2239&gt;2), 'Raw Data'!AZ2239, IF(AND('Raw Data'!J2239&lt;Analysis!$BC$2, 'Raw Data'!E2239-'Raw Data'!D2239&gt;2), 'Raw Data'!BB2239, 0)))</f>
        <v/>
      </c>
      <c r="AQ2244">
        <f>IF(ISBLANK('Raw Data'!A2239), 0, IF(AND('Raw Data'!I2239&lt;Analysis!$BC$2, 'Raw Data'!D2239-'Raw Data'!E2239&gt;3), 'Raw Data'!BC2239, IF(AND('Raw Data'!J2239&lt;Analysis!$BC$2, 'Raw Data'!E2239-'Raw Data'!D2239&gt;3), 'Raw Data'!BE2239, 0)))</f>
        <v/>
      </c>
      <c r="AR2244">
        <f>IF('Hidden Analysiss'!D2240=1,IF(ABS('Raw Data'!E2239-'Raw Data'!D2239)&lt;2,'Raw Data'!AX2239,0), 0)</f>
        <v/>
      </c>
      <c r="AS2244">
        <f>IF('Hidden Analysiss'!D2240=1,IF(ABS('Raw Data'!E2239-'Raw Data'!D2239)&lt;3,'Raw Data'!BA2239,0), 0)</f>
        <v/>
      </c>
      <c r="AT2244">
        <f>IF('Hidden Analysiss'!D2240=1,IF(ABS('Raw Data'!E2239-'Raw Data'!D2239)&lt;4,'Raw Data'!BD2239,0), 0)</f>
        <v/>
      </c>
      <c r="AU2244">
        <f>IF(AND('Hidden Analysiss'!E2240=1, ABS('Raw Data'!E2239-'Raw Data'!D2239)&lt;2), 'Raw Data'!AX2239, 0)</f>
        <v/>
      </c>
      <c r="AV2244">
        <f>IF(AND('Hidden Analysiss'!E2240=1, ABS('Raw Data'!E2239-'Raw Data'!D2239)&lt;3), 'Raw Data'!BA2239, 0)</f>
        <v/>
      </c>
      <c r="AW2244">
        <f>IF(AND('Hidden Analysiss'!E2240=1, ABS('Raw Data'!E2239-'Raw Data'!D2239)&lt;3), 'Raw Data'!BD2239, 0)</f>
        <v/>
      </c>
    </row>
    <row r="2245">
      <c r="A2245" s="1">
        <f>'Raw Data'!A2240</f>
        <v/>
      </c>
      <c r="B2245">
        <f>IF('Raw Data'!E2240&gt;'Raw Data'!D2240, 'Raw Data'!J2240, 0)</f>
        <v/>
      </c>
      <c r="C2245">
        <f>IF('Raw Data'!D2240&gt;'Raw Data'!E2240, 'Raw Data'!I2240, 0)</f>
        <v/>
      </c>
      <c r="D2245">
        <f>SUM(G2245:H2245)</f>
        <v/>
      </c>
      <c r="E2245">
        <f>IF(AND('Raw Data'!J2240&lt;'Raw Data'!I2240,'Raw Data'!E2240&gt;'Raw Data'!D2240,'Raw Data'!E2240-'Raw Data'!D2240&gt;3),'Raw Data'!N2240,IF(AND('Raw Data'!I2240&lt;'Raw Data'!J2240,'Raw Data'!D2240&gt;'Raw Data'!E2240,'Raw Data'!D2240-'Raw Data'!E2240&gt;3),'Raw Data'!M2240,0))</f>
        <v/>
      </c>
      <c r="F2245">
        <f>IF(AND('Raw Data'!J2240&lt;'Raw Data'!I2240,'Raw Data'!E2240&gt;'Raw Data'!D2240,'Raw Data'!E2240-'Raw Data'!D2240&lt;4),'Raw Data'!L2240,IF(AND('Raw Data'!I2240&lt;'Raw Data'!J2240,'Raw Data'!D2240&gt;'Raw Data'!E2240,'Raw Data'!D2240-'Raw Data'!E2240&lt;4),'Raw Data'!K2240,0))</f>
        <v/>
      </c>
      <c r="G2245">
        <f>IF(AND('Raw Data'!J2240&lt;'Raw Data'!I2240, 'Raw Data'!E2240&gt;'Raw Data'!D2240), 'Raw Data'!J2240, 0)</f>
        <v/>
      </c>
      <c r="H2245">
        <f>IF(AND('Raw Data'!J2240&gt;'Raw Data'!I2240, 'Raw Data'!E2240&lt;'Raw Data'!D2240), 'Raw Data'!I2240, 0)</f>
        <v/>
      </c>
      <c r="I2245">
        <f>SUM(J2245:K2245)</f>
        <v/>
      </c>
      <c r="J2245">
        <f>IF(AND('Raw Data'!J2240&gt;'Raw Data'!I2240, 'Raw Data'!E2240&gt;'Raw Data'!D2240), 'Raw Data'!J2240, 0)</f>
        <v/>
      </c>
      <c r="K2245">
        <f>IF(AND('Raw Data'!I2240&gt;'Raw Data'!J2240, 'Raw Data'!D2240&gt;'Raw Data'!E2240), 'Raw Data'!I2240, 0)</f>
        <v/>
      </c>
      <c r="L2245">
        <f>IF('Raw Data'!E2240-'Raw Data'!D2240&gt;3, 'Raw Data'!N2240, 0)</f>
        <v/>
      </c>
      <c r="M2245">
        <f>IF('Raw Data'!D2240-'Raw Data'!E2240&gt;3, 'Raw Data'!M2240, 0)</f>
        <v/>
      </c>
      <c r="N2245">
        <f>IF(ISBLANK('Raw Data'!D2240),0,IF(AND('Raw Data'!E2240&gt;'Raw Data'!D2240,'Raw Data'!E2240-'Raw Data'!D2240&gt;0,'Raw Data'!E2240-'Raw Data'!D2240&lt;4),'Raw Data'!L2240, 0))</f>
        <v/>
      </c>
      <c r="O2245">
        <f>IF(ISBLANK('Raw Data'!D2240),0,IF(AND('Raw Data'!E2240&gt;'Raw Data'!D2240,'Raw Data'!E2240-'Raw Data'!D2240&gt;0,'Raw Data'!D2240-'Raw Data'!E2240&lt;4),'Raw Data'!K2240, 0))</f>
        <v/>
      </c>
      <c r="P2245">
        <f>IF('Raw Data'!E2240-'Raw Data'!D2240&gt;3, 'Raw Data'!N2240, IF('Raw Data'!D2240-'Raw Data'!E2240&gt;3, 'Raw Data'!M2240, 0))</f>
        <v/>
      </c>
      <c r="Q2245">
        <f>IF(ISBLANK('Raw Data'!E2240),0,IF(AND('Raw Data'!E2240-'Raw Data'!D2240&lt;4,'Raw Data'!E2240-'Raw Data'!D2240&gt;0),'Raw Data'!L2240,IF(AND('Raw Data'!D2240&gt;'Raw Data'!E2240,'Raw Data'!D2240-'Raw Data'!E2240&gt;0),'Raw Data'!K2240,0)))</f>
        <v/>
      </c>
      <c r="R2245">
        <f>IF(ISBLANK('Raw Data'!K2240),0,IFERROR(IF(MATCH(SMALL('Raw Data'!K2240:N2240,1),L2245:O2245,0),SMALL('Raw Data'!K2240:N2240,1)),0))</f>
        <v/>
      </c>
      <c r="S2245">
        <f>IF(ISBLANK('Raw Data'!K2240),0,IFERROR(IF(MATCH(SMALL('Raw Data'!K2240:N2240,2),L2245:O2245,0),SMALL('Raw Data'!K2240:N2240,2)),0))</f>
        <v/>
      </c>
      <c r="T2245">
        <f>IF(ISBLANK('Raw Data'!K2240),0,IFERROR(IF(MATCH(SMALL('Raw Data'!K2240:N2240,3),L2245:O2245,0),SMALL('Raw Data'!K2240:N2240,3)),0))</f>
        <v/>
      </c>
      <c r="U2245">
        <f>IF(ISBLANK('Raw Data'!K2240),0,IFERROR(IF(MATCH(SMALL('Raw Data'!K2240:N2240,4),L2245:O2245,0),SMALL('Raw Data'!K2240:N2240,4)),0))</f>
        <v/>
      </c>
      <c r="V2245">
        <f>IF(AND('Raw Data'!D2240&lt;3, 'Raw Data'!E2240&lt;3, 'Raw Data'!A2240&gt;0), 'Raw Data'!AF2240, 0)</f>
        <v/>
      </c>
      <c r="W2245">
        <f>IF(AND('Raw Data'!D2240&lt;4, 'Raw Data'!E2240&lt;4, 'Raw Data'!A2240&gt;0), 'Raw Data'!AI2240, 0)</f>
        <v/>
      </c>
      <c r="X2245">
        <f>IF(AND('Raw Data'!D2240&lt;5, 'Raw Data'!E2240&lt;5, 'Raw Data'!A2240&gt;0), 'Raw Data'!AL2240, 0)</f>
        <v/>
      </c>
      <c r="Y2245">
        <f>IF(AND('Raw Data'!D2240&lt;6, 'Raw Data'!E2240&lt;6, 'Raw Data'!A2240&gt;0), 'Raw Data'!AO2240, 0)</f>
        <v/>
      </c>
      <c r="Z2245">
        <f>IF(ISBLANK('Raw Data'!D2240), 0, IF('Raw Data'!D2240-'Raw Data'!E2240&gt;1, 'Raw Data'!AW2240, 0))</f>
        <v/>
      </c>
      <c r="AA2245">
        <f>IF(ISBLANK('Raw Data'!A2240), 0, IF(ABS('Raw Data'!D2240-'Raw Data'!E2240)&lt;2, 'Raw Data'!AX2240, 0))</f>
        <v/>
      </c>
      <c r="AB2245">
        <f>IF(ISBLANK('Raw Data'!D2240), 0, IF('Raw Data'!E2240-'Raw Data'!D2240&gt;1, 'Raw Data'!AY2240, 0))</f>
        <v/>
      </c>
      <c r="AC2245">
        <f>IF(ISBLANK('Raw Data'!D2240), 0, IF('Raw Data'!D2240-'Raw Data'!E2240&gt;2, 'Raw Data'!AZ2240, 0))</f>
        <v/>
      </c>
      <c r="AD2245">
        <f>IF(ISBLANK('Raw Data'!A2240), 0, IF(ABS('Raw Data'!D2240-'Raw Data'!E2240)&lt;3, 'Raw Data'!BA2240, 0))</f>
        <v/>
      </c>
      <c r="AE2245">
        <f>IF(ISBLANK('Raw Data'!D2240), 0, IF('Raw Data'!E2240-'Raw Data'!D2240&gt;2, 'Raw Data'!BB2240, 0))</f>
        <v/>
      </c>
      <c r="AF2245">
        <f>IF(ISBLANK('Raw Data'!D2240), 0, IF('Raw Data'!D2240-'Raw Data'!E2240&gt;3, 'Raw Data'!BC2240, 0))</f>
        <v/>
      </c>
      <c r="AG2245">
        <f>IF(ISBLANK('Raw Data'!A2240), 0, IF(ABS('Raw Data'!D2240-'Raw Data'!E2240)&lt;4, 'Raw Data'!BD2240, 0))</f>
        <v/>
      </c>
      <c r="AH2245">
        <f>IF(ISBLANK('Raw Data'!D2240), 0, IF('Raw Data'!E2240-'Raw Data'!D2240&gt;3, 'Raw Data'!BE2240, 0))</f>
        <v/>
      </c>
      <c r="AI2245">
        <f>IF(SUM('Raw Data'!D2240:E2240)&gt;'Raw Data'!F2240, 'Raw Data'!G2240, 0)</f>
        <v/>
      </c>
      <c r="AJ2245">
        <f>IF(ISBLANK('Raw Data'!D2240), 0, IF(SUM('Raw Data'!D2240:E2240)&lt;'Raw Data'!F2240, 'Raw Data'!H2240, 0))</f>
        <v/>
      </c>
      <c r="AK2245">
        <f>IF(ISBLANK('Raw Data'!A2240), 0, IF(AND('Raw Data'!D2240&lt;3, 'Raw Data'!E2240&lt;3, 'Raw Data'!F2240&lt;BB$2), 'Raw Data'!AF2240, 0))</f>
        <v/>
      </c>
      <c r="AL2245">
        <f>IF(ISBLANK('Raw Data'!A2240), 0, IF(AND('Raw Data'!D2240&lt;4, 'Raw Data'!E2240&lt;4, 'Raw Data'!F2240&lt;BB$2), 'Raw Data'!AI2240, 0))</f>
        <v/>
      </c>
      <c r="AM2245">
        <f>IF(ISBLANK('Raw Data'!A2240), 0, IF(AND('Raw Data'!D2240&lt;5, 'Raw Data'!E2240&lt;5, 'Raw Data'!F2240&lt;BB$2), 'Raw Data'!AL2240, 0))</f>
        <v/>
      </c>
      <c r="AN2245">
        <f>IF(ISBLANK('Raw Data'!A2240), 0, IF(AND('Raw Data'!D2240&lt;6, 'Raw Data'!E2240&lt;6, 'Raw Data'!F2240&lt;BB$2), 'Raw Data'!AO2240, 0))</f>
        <v/>
      </c>
      <c r="AO2245">
        <f>IF(ISBLANK('Raw Data'!A2240), 0, IF(AND('Raw Data'!I2240&lt;Analysis!$BC$2, 'Raw Data'!D2240-'Raw Data'!E2240&gt;1), 'Raw Data'!AW2240, IF(AND('Raw Data'!J2240&lt;Analysis!$BC$2, 'Raw Data'!E2240-'Raw Data'!D2240&gt;1), 'Raw Data'!AY2240, 0)))</f>
        <v/>
      </c>
      <c r="AP2245">
        <f>IF(ISBLANK('Raw Data'!A2240), 0, IF(AND('Raw Data'!I2240&lt;Analysis!$BC$2, 'Raw Data'!D2240-'Raw Data'!E2240&gt;2), 'Raw Data'!AZ2240, IF(AND('Raw Data'!J2240&lt;Analysis!$BC$2, 'Raw Data'!E2240-'Raw Data'!D2240&gt;2), 'Raw Data'!BB2240, 0)))</f>
        <v/>
      </c>
      <c r="AQ2245">
        <f>IF(ISBLANK('Raw Data'!A2240), 0, IF(AND('Raw Data'!I2240&lt;Analysis!$BC$2, 'Raw Data'!D2240-'Raw Data'!E2240&gt;3), 'Raw Data'!BC2240, IF(AND('Raw Data'!J2240&lt;Analysis!$BC$2, 'Raw Data'!E2240-'Raw Data'!D2240&gt;3), 'Raw Data'!BE2240, 0)))</f>
        <v/>
      </c>
      <c r="AR2245">
        <f>IF('Hidden Analysiss'!D2241=1,IF(ABS('Raw Data'!E2240-'Raw Data'!D2240)&lt;2,'Raw Data'!AX2240,0), 0)</f>
        <v/>
      </c>
      <c r="AS2245">
        <f>IF('Hidden Analysiss'!D2241=1,IF(ABS('Raw Data'!E2240-'Raw Data'!D2240)&lt;3,'Raw Data'!BA2240,0), 0)</f>
        <v/>
      </c>
      <c r="AT2245">
        <f>IF('Hidden Analysiss'!D2241=1,IF(ABS('Raw Data'!E2240-'Raw Data'!D2240)&lt;4,'Raw Data'!BD2240,0), 0)</f>
        <v/>
      </c>
      <c r="AU2245">
        <f>IF(AND('Hidden Analysiss'!E2241=1, ABS('Raw Data'!E2240-'Raw Data'!D2240)&lt;2), 'Raw Data'!AX2240, 0)</f>
        <v/>
      </c>
      <c r="AV2245">
        <f>IF(AND('Hidden Analysiss'!E2241=1, ABS('Raw Data'!E2240-'Raw Data'!D2240)&lt;3), 'Raw Data'!BA2240, 0)</f>
        <v/>
      </c>
      <c r="AW2245">
        <f>IF(AND('Hidden Analysiss'!E2241=1, ABS('Raw Data'!E2240-'Raw Data'!D2240)&lt;3), 'Raw Data'!BD2240, 0)</f>
        <v/>
      </c>
    </row>
    <row r="2246">
      <c r="A2246" s="1">
        <f>'Raw Data'!A2241</f>
        <v/>
      </c>
      <c r="B2246">
        <f>IF('Raw Data'!E2241&gt;'Raw Data'!D2241, 'Raw Data'!J2241, 0)</f>
        <v/>
      </c>
      <c r="C2246">
        <f>IF('Raw Data'!D2241&gt;'Raw Data'!E2241, 'Raw Data'!I2241, 0)</f>
        <v/>
      </c>
      <c r="D2246">
        <f>SUM(G2246:H2246)</f>
        <v/>
      </c>
      <c r="E2246">
        <f>IF(AND('Raw Data'!J2241&lt;'Raw Data'!I2241,'Raw Data'!E2241&gt;'Raw Data'!D2241,'Raw Data'!E2241-'Raw Data'!D2241&gt;3),'Raw Data'!N2241,IF(AND('Raw Data'!I2241&lt;'Raw Data'!J2241,'Raw Data'!D2241&gt;'Raw Data'!E2241,'Raw Data'!D2241-'Raw Data'!E2241&gt;3),'Raw Data'!M2241,0))</f>
        <v/>
      </c>
      <c r="F2246">
        <f>IF(AND('Raw Data'!J2241&lt;'Raw Data'!I2241,'Raw Data'!E2241&gt;'Raw Data'!D2241,'Raw Data'!E2241-'Raw Data'!D2241&lt;4),'Raw Data'!L2241,IF(AND('Raw Data'!I2241&lt;'Raw Data'!J2241,'Raw Data'!D2241&gt;'Raw Data'!E2241,'Raw Data'!D2241-'Raw Data'!E2241&lt;4),'Raw Data'!K2241,0))</f>
        <v/>
      </c>
      <c r="G2246">
        <f>IF(AND('Raw Data'!J2241&lt;'Raw Data'!I2241, 'Raw Data'!E2241&gt;'Raw Data'!D2241), 'Raw Data'!J2241, 0)</f>
        <v/>
      </c>
      <c r="H2246">
        <f>IF(AND('Raw Data'!J2241&gt;'Raw Data'!I2241, 'Raw Data'!E2241&lt;'Raw Data'!D2241), 'Raw Data'!I2241, 0)</f>
        <v/>
      </c>
      <c r="I2246">
        <f>SUM(J2246:K2246)</f>
        <v/>
      </c>
      <c r="J2246">
        <f>IF(AND('Raw Data'!J2241&gt;'Raw Data'!I2241, 'Raw Data'!E2241&gt;'Raw Data'!D2241), 'Raw Data'!J2241, 0)</f>
        <v/>
      </c>
      <c r="K2246">
        <f>IF(AND('Raw Data'!I2241&gt;'Raw Data'!J2241, 'Raw Data'!D2241&gt;'Raw Data'!E2241), 'Raw Data'!I2241, 0)</f>
        <v/>
      </c>
      <c r="L2246">
        <f>IF('Raw Data'!E2241-'Raw Data'!D2241&gt;3, 'Raw Data'!N2241, 0)</f>
        <v/>
      </c>
      <c r="M2246">
        <f>IF('Raw Data'!D2241-'Raw Data'!E2241&gt;3, 'Raw Data'!M2241, 0)</f>
        <v/>
      </c>
      <c r="N2246">
        <f>IF(ISBLANK('Raw Data'!D2241),0,IF(AND('Raw Data'!E2241&gt;'Raw Data'!D2241,'Raw Data'!E2241-'Raw Data'!D2241&gt;0,'Raw Data'!E2241-'Raw Data'!D2241&lt;4),'Raw Data'!L2241, 0))</f>
        <v/>
      </c>
      <c r="O2246">
        <f>IF(ISBLANK('Raw Data'!D2241),0,IF(AND('Raw Data'!E2241&gt;'Raw Data'!D2241,'Raw Data'!E2241-'Raw Data'!D2241&gt;0,'Raw Data'!D2241-'Raw Data'!E2241&lt;4),'Raw Data'!K2241, 0))</f>
        <v/>
      </c>
      <c r="P2246">
        <f>IF('Raw Data'!E2241-'Raw Data'!D2241&gt;3, 'Raw Data'!N2241, IF('Raw Data'!D2241-'Raw Data'!E2241&gt;3, 'Raw Data'!M2241, 0))</f>
        <v/>
      </c>
      <c r="Q2246">
        <f>IF(ISBLANK('Raw Data'!E2241),0,IF(AND('Raw Data'!E2241-'Raw Data'!D2241&lt;4,'Raw Data'!E2241-'Raw Data'!D2241&gt;0),'Raw Data'!L2241,IF(AND('Raw Data'!D2241&gt;'Raw Data'!E2241,'Raw Data'!D2241-'Raw Data'!E2241&gt;0),'Raw Data'!K2241,0)))</f>
        <v/>
      </c>
      <c r="R2246">
        <f>IF(ISBLANK('Raw Data'!K2241),0,IFERROR(IF(MATCH(SMALL('Raw Data'!K2241:N2241,1),L2246:O2246,0),SMALL('Raw Data'!K2241:N2241,1)),0))</f>
        <v/>
      </c>
      <c r="S2246">
        <f>IF(ISBLANK('Raw Data'!K2241),0,IFERROR(IF(MATCH(SMALL('Raw Data'!K2241:N2241,2),L2246:O2246,0),SMALL('Raw Data'!K2241:N2241,2)),0))</f>
        <v/>
      </c>
      <c r="T2246">
        <f>IF(ISBLANK('Raw Data'!K2241),0,IFERROR(IF(MATCH(SMALL('Raw Data'!K2241:N2241,3),L2246:O2246,0),SMALL('Raw Data'!K2241:N2241,3)),0))</f>
        <v/>
      </c>
      <c r="U2246">
        <f>IF(ISBLANK('Raw Data'!K2241),0,IFERROR(IF(MATCH(SMALL('Raw Data'!K2241:N2241,4),L2246:O2246,0),SMALL('Raw Data'!K2241:N2241,4)),0))</f>
        <v/>
      </c>
      <c r="V2246">
        <f>IF(AND('Raw Data'!D2241&lt;3, 'Raw Data'!E2241&lt;3, 'Raw Data'!A2241&gt;0), 'Raw Data'!AF2241, 0)</f>
        <v/>
      </c>
      <c r="W2246">
        <f>IF(AND('Raw Data'!D2241&lt;4, 'Raw Data'!E2241&lt;4, 'Raw Data'!A2241&gt;0), 'Raw Data'!AI2241, 0)</f>
        <v/>
      </c>
      <c r="X2246">
        <f>IF(AND('Raw Data'!D2241&lt;5, 'Raw Data'!E2241&lt;5, 'Raw Data'!A2241&gt;0), 'Raw Data'!AL2241, 0)</f>
        <v/>
      </c>
      <c r="Y2246">
        <f>IF(AND('Raw Data'!D2241&lt;6, 'Raw Data'!E2241&lt;6, 'Raw Data'!A2241&gt;0), 'Raw Data'!AO2241, 0)</f>
        <v/>
      </c>
      <c r="Z2246">
        <f>IF(ISBLANK('Raw Data'!D2241), 0, IF('Raw Data'!D2241-'Raw Data'!E2241&gt;1, 'Raw Data'!AW2241, 0))</f>
        <v/>
      </c>
      <c r="AA2246">
        <f>IF(ISBLANK('Raw Data'!A2241), 0, IF(ABS('Raw Data'!D2241-'Raw Data'!E2241)&lt;2, 'Raw Data'!AX2241, 0))</f>
        <v/>
      </c>
      <c r="AB2246">
        <f>IF(ISBLANK('Raw Data'!D2241), 0, IF('Raw Data'!E2241-'Raw Data'!D2241&gt;1, 'Raw Data'!AY2241, 0))</f>
        <v/>
      </c>
      <c r="AC2246">
        <f>IF(ISBLANK('Raw Data'!D2241), 0, IF('Raw Data'!D2241-'Raw Data'!E2241&gt;2, 'Raw Data'!AZ2241, 0))</f>
        <v/>
      </c>
      <c r="AD2246">
        <f>IF(ISBLANK('Raw Data'!A2241), 0, IF(ABS('Raw Data'!D2241-'Raw Data'!E2241)&lt;3, 'Raw Data'!BA2241, 0))</f>
        <v/>
      </c>
      <c r="AE2246">
        <f>IF(ISBLANK('Raw Data'!D2241), 0, IF('Raw Data'!E2241-'Raw Data'!D2241&gt;2, 'Raw Data'!BB2241, 0))</f>
        <v/>
      </c>
      <c r="AF2246">
        <f>IF(ISBLANK('Raw Data'!D2241), 0, IF('Raw Data'!D2241-'Raw Data'!E2241&gt;3, 'Raw Data'!BC2241, 0))</f>
        <v/>
      </c>
      <c r="AG2246">
        <f>IF(ISBLANK('Raw Data'!A2241), 0, IF(ABS('Raw Data'!D2241-'Raw Data'!E2241)&lt;4, 'Raw Data'!BD2241, 0))</f>
        <v/>
      </c>
      <c r="AH2246">
        <f>IF(ISBLANK('Raw Data'!D2241), 0, IF('Raw Data'!E2241-'Raw Data'!D2241&gt;3, 'Raw Data'!BE2241, 0))</f>
        <v/>
      </c>
      <c r="AI2246">
        <f>IF(SUM('Raw Data'!D2241:E2241)&gt;'Raw Data'!F2241, 'Raw Data'!G2241, 0)</f>
        <v/>
      </c>
      <c r="AJ2246">
        <f>IF(ISBLANK('Raw Data'!D2241), 0, IF(SUM('Raw Data'!D2241:E2241)&lt;'Raw Data'!F2241, 'Raw Data'!H2241, 0))</f>
        <v/>
      </c>
      <c r="AK2246">
        <f>IF(ISBLANK('Raw Data'!A2241), 0, IF(AND('Raw Data'!D2241&lt;3, 'Raw Data'!E2241&lt;3, 'Raw Data'!F2241&lt;BB$2), 'Raw Data'!AF2241, 0))</f>
        <v/>
      </c>
      <c r="AL2246">
        <f>IF(ISBLANK('Raw Data'!A2241), 0, IF(AND('Raw Data'!D2241&lt;4, 'Raw Data'!E2241&lt;4, 'Raw Data'!F2241&lt;BB$2), 'Raw Data'!AI2241, 0))</f>
        <v/>
      </c>
      <c r="AM2246">
        <f>IF(ISBLANK('Raw Data'!A2241), 0, IF(AND('Raw Data'!D2241&lt;5, 'Raw Data'!E2241&lt;5, 'Raw Data'!F2241&lt;BB$2), 'Raw Data'!AL2241, 0))</f>
        <v/>
      </c>
      <c r="AN2246">
        <f>IF(ISBLANK('Raw Data'!A2241), 0, IF(AND('Raw Data'!D2241&lt;6, 'Raw Data'!E2241&lt;6, 'Raw Data'!F2241&lt;BB$2), 'Raw Data'!AO2241, 0))</f>
        <v/>
      </c>
      <c r="AO2246">
        <f>IF(ISBLANK('Raw Data'!A2241), 0, IF(AND('Raw Data'!I2241&lt;Analysis!$BC$2, 'Raw Data'!D2241-'Raw Data'!E2241&gt;1), 'Raw Data'!AW2241, IF(AND('Raw Data'!J2241&lt;Analysis!$BC$2, 'Raw Data'!E2241-'Raw Data'!D2241&gt;1), 'Raw Data'!AY2241, 0)))</f>
        <v/>
      </c>
      <c r="AP2246">
        <f>IF(ISBLANK('Raw Data'!A2241), 0, IF(AND('Raw Data'!I2241&lt;Analysis!$BC$2, 'Raw Data'!D2241-'Raw Data'!E2241&gt;2), 'Raw Data'!AZ2241, IF(AND('Raw Data'!J2241&lt;Analysis!$BC$2, 'Raw Data'!E2241-'Raw Data'!D2241&gt;2), 'Raw Data'!BB2241, 0)))</f>
        <v/>
      </c>
      <c r="AQ2246">
        <f>IF(ISBLANK('Raw Data'!A2241), 0, IF(AND('Raw Data'!I2241&lt;Analysis!$BC$2, 'Raw Data'!D2241-'Raw Data'!E2241&gt;3), 'Raw Data'!BC2241, IF(AND('Raw Data'!J2241&lt;Analysis!$BC$2, 'Raw Data'!E2241-'Raw Data'!D2241&gt;3), 'Raw Data'!BE2241, 0)))</f>
        <v/>
      </c>
      <c r="AR2246">
        <f>IF('Hidden Analysiss'!D2242=1,IF(ABS('Raw Data'!E2241-'Raw Data'!D2241)&lt;2,'Raw Data'!AX2241,0), 0)</f>
        <v/>
      </c>
      <c r="AS2246">
        <f>IF('Hidden Analysiss'!D2242=1,IF(ABS('Raw Data'!E2241-'Raw Data'!D2241)&lt;3,'Raw Data'!BA2241,0), 0)</f>
        <v/>
      </c>
      <c r="AT2246">
        <f>IF('Hidden Analysiss'!D2242=1,IF(ABS('Raw Data'!E2241-'Raw Data'!D2241)&lt;4,'Raw Data'!BD2241,0), 0)</f>
        <v/>
      </c>
      <c r="AU2246">
        <f>IF(AND('Hidden Analysiss'!E2242=1, ABS('Raw Data'!E2241-'Raw Data'!D2241)&lt;2), 'Raw Data'!AX2241, 0)</f>
        <v/>
      </c>
      <c r="AV2246">
        <f>IF(AND('Hidden Analysiss'!E2242=1, ABS('Raw Data'!E2241-'Raw Data'!D2241)&lt;3), 'Raw Data'!BA2241, 0)</f>
        <v/>
      </c>
      <c r="AW2246">
        <f>IF(AND('Hidden Analysiss'!E2242=1, ABS('Raw Data'!E2241-'Raw Data'!D2241)&lt;3), 'Raw Data'!BD2241, 0)</f>
        <v/>
      </c>
    </row>
    <row r="2247">
      <c r="A2247" s="1">
        <f>'Raw Data'!A2242</f>
        <v/>
      </c>
      <c r="B2247">
        <f>IF('Raw Data'!E2242&gt;'Raw Data'!D2242, 'Raw Data'!J2242, 0)</f>
        <v/>
      </c>
      <c r="C2247">
        <f>IF('Raw Data'!D2242&gt;'Raw Data'!E2242, 'Raw Data'!I2242, 0)</f>
        <v/>
      </c>
      <c r="D2247">
        <f>SUM(G2247:H2247)</f>
        <v/>
      </c>
      <c r="E2247">
        <f>IF(AND('Raw Data'!J2242&lt;'Raw Data'!I2242,'Raw Data'!E2242&gt;'Raw Data'!D2242,'Raw Data'!E2242-'Raw Data'!D2242&gt;3),'Raw Data'!N2242,IF(AND('Raw Data'!I2242&lt;'Raw Data'!J2242,'Raw Data'!D2242&gt;'Raw Data'!E2242,'Raw Data'!D2242-'Raw Data'!E2242&gt;3),'Raw Data'!M2242,0))</f>
        <v/>
      </c>
      <c r="F2247">
        <f>IF(AND('Raw Data'!J2242&lt;'Raw Data'!I2242,'Raw Data'!E2242&gt;'Raw Data'!D2242,'Raw Data'!E2242-'Raw Data'!D2242&lt;4),'Raw Data'!L2242,IF(AND('Raw Data'!I2242&lt;'Raw Data'!J2242,'Raw Data'!D2242&gt;'Raw Data'!E2242,'Raw Data'!D2242-'Raw Data'!E2242&lt;4),'Raw Data'!K2242,0))</f>
        <v/>
      </c>
      <c r="G2247">
        <f>IF(AND('Raw Data'!J2242&lt;'Raw Data'!I2242, 'Raw Data'!E2242&gt;'Raw Data'!D2242), 'Raw Data'!J2242, 0)</f>
        <v/>
      </c>
      <c r="H2247">
        <f>IF(AND('Raw Data'!J2242&gt;'Raw Data'!I2242, 'Raw Data'!E2242&lt;'Raw Data'!D2242), 'Raw Data'!I2242, 0)</f>
        <v/>
      </c>
      <c r="I2247">
        <f>SUM(J2247:K2247)</f>
        <v/>
      </c>
      <c r="J2247">
        <f>IF(AND('Raw Data'!J2242&gt;'Raw Data'!I2242, 'Raw Data'!E2242&gt;'Raw Data'!D2242), 'Raw Data'!J2242, 0)</f>
        <v/>
      </c>
      <c r="K2247">
        <f>IF(AND('Raw Data'!I2242&gt;'Raw Data'!J2242, 'Raw Data'!D2242&gt;'Raw Data'!E2242), 'Raw Data'!I2242, 0)</f>
        <v/>
      </c>
      <c r="L2247">
        <f>IF('Raw Data'!E2242-'Raw Data'!D2242&gt;3, 'Raw Data'!N2242, 0)</f>
        <v/>
      </c>
      <c r="M2247">
        <f>IF('Raw Data'!D2242-'Raw Data'!E2242&gt;3, 'Raw Data'!M2242, 0)</f>
        <v/>
      </c>
      <c r="N2247">
        <f>IF(ISBLANK('Raw Data'!D2242),0,IF(AND('Raw Data'!E2242&gt;'Raw Data'!D2242,'Raw Data'!E2242-'Raw Data'!D2242&gt;0,'Raw Data'!E2242-'Raw Data'!D2242&lt;4),'Raw Data'!L2242, 0))</f>
        <v/>
      </c>
      <c r="O2247">
        <f>IF(ISBLANK('Raw Data'!D2242),0,IF(AND('Raw Data'!E2242&gt;'Raw Data'!D2242,'Raw Data'!E2242-'Raw Data'!D2242&gt;0,'Raw Data'!D2242-'Raw Data'!E2242&lt;4),'Raw Data'!K2242, 0))</f>
        <v/>
      </c>
      <c r="P2247">
        <f>IF('Raw Data'!E2242-'Raw Data'!D2242&gt;3, 'Raw Data'!N2242, IF('Raw Data'!D2242-'Raw Data'!E2242&gt;3, 'Raw Data'!M2242, 0))</f>
        <v/>
      </c>
      <c r="Q2247">
        <f>IF(ISBLANK('Raw Data'!E2242),0,IF(AND('Raw Data'!E2242-'Raw Data'!D2242&lt;4,'Raw Data'!E2242-'Raw Data'!D2242&gt;0),'Raw Data'!L2242,IF(AND('Raw Data'!D2242&gt;'Raw Data'!E2242,'Raw Data'!D2242-'Raw Data'!E2242&gt;0),'Raw Data'!K2242,0)))</f>
        <v/>
      </c>
      <c r="R2247">
        <f>IF(ISBLANK('Raw Data'!K2242),0,IFERROR(IF(MATCH(SMALL('Raw Data'!K2242:N2242,1),L2247:O2247,0),SMALL('Raw Data'!K2242:N2242,1)),0))</f>
        <v/>
      </c>
      <c r="S2247">
        <f>IF(ISBLANK('Raw Data'!K2242),0,IFERROR(IF(MATCH(SMALL('Raw Data'!K2242:N2242,2),L2247:O2247,0),SMALL('Raw Data'!K2242:N2242,2)),0))</f>
        <v/>
      </c>
      <c r="T2247">
        <f>IF(ISBLANK('Raw Data'!K2242),0,IFERROR(IF(MATCH(SMALL('Raw Data'!K2242:N2242,3),L2247:O2247,0),SMALL('Raw Data'!K2242:N2242,3)),0))</f>
        <v/>
      </c>
      <c r="U2247">
        <f>IF(ISBLANK('Raw Data'!K2242),0,IFERROR(IF(MATCH(SMALL('Raw Data'!K2242:N2242,4),L2247:O2247,0),SMALL('Raw Data'!K2242:N2242,4)),0))</f>
        <v/>
      </c>
      <c r="V2247">
        <f>IF(AND('Raw Data'!D2242&lt;3, 'Raw Data'!E2242&lt;3, 'Raw Data'!A2242&gt;0), 'Raw Data'!AF2242, 0)</f>
        <v/>
      </c>
      <c r="W2247">
        <f>IF(AND('Raw Data'!D2242&lt;4, 'Raw Data'!E2242&lt;4, 'Raw Data'!A2242&gt;0), 'Raw Data'!AI2242, 0)</f>
        <v/>
      </c>
      <c r="X2247">
        <f>IF(AND('Raw Data'!D2242&lt;5, 'Raw Data'!E2242&lt;5, 'Raw Data'!A2242&gt;0), 'Raw Data'!AL2242, 0)</f>
        <v/>
      </c>
      <c r="Y2247">
        <f>IF(AND('Raw Data'!D2242&lt;6, 'Raw Data'!E2242&lt;6, 'Raw Data'!A2242&gt;0), 'Raw Data'!AO2242, 0)</f>
        <v/>
      </c>
      <c r="Z2247">
        <f>IF(ISBLANK('Raw Data'!D2242), 0, IF('Raw Data'!D2242-'Raw Data'!E2242&gt;1, 'Raw Data'!AW2242, 0))</f>
        <v/>
      </c>
      <c r="AA2247">
        <f>IF(ISBLANK('Raw Data'!A2242), 0, IF(ABS('Raw Data'!D2242-'Raw Data'!E2242)&lt;2, 'Raw Data'!AX2242, 0))</f>
        <v/>
      </c>
      <c r="AB2247">
        <f>IF(ISBLANK('Raw Data'!D2242), 0, IF('Raw Data'!E2242-'Raw Data'!D2242&gt;1, 'Raw Data'!AY2242, 0))</f>
        <v/>
      </c>
      <c r="AC2247">
        <f>IF(ISBLANK('Raw Data'!D2242), 0, IF('Raw Data'!D2242-'Raw Data'!E2242&gt;2, 'Raw Data'!AZ2242, 0))</f>
        <v/>
      </c>
      <c r="AD2247">
        <f>IF(ISBLANK('Raw Data'!A2242), 0, IF(ABS('Raw Data'!D2242-'Raw Data'!E2242)&lt;3, 'Raw Data'!BA2242, 0))</f>
        <v/>
      </c>
      <c r="AE2247">
        <f>IF(ISBLANK('Raw Data'!D2242), 0, IF('Raw Data'!E2242-'Raw Data'!D2242&gt;2, 'Raw Data'!BB2242, 0))</f>
        <v/>
      </c>
      <c r="AF2247">
        <f>IF(ISBLANK('Raw Data'!D2242), 0, IF('Raw Data'!D2242-'Raw Data'!E2242&gt;3, 'Raw Data'!BC2242, 0))</f>
        <v/>
      </c>
      <c r="AG2247">
        <f>IF(ISBLANK('Raw Data'!A2242), 0, IF(ABS('Raw Data'!D2242-'Raw Data'!E2242)&lt;4, 'Raw Data'!BD2242, 0))</f>
        <v/>
      </c>
      <c r="AH2247">
        <f>IF(ISBLANK('Raw Data'!D2242), 0, IF('Raw Data'!E2242-'Raw Data'!D2242&gt;3, 'Raw Data'!BE2242, 0))</f>
        <v/>
      </c>
      <c r="AI2247">
        <f>IF(SUM('Raw Data'!D2242:E2242)&gt;'Raw Data'!F2242, 'Raw Data'!G2242, 0)</f>
        <v/>
      </c>
      <c r="AJ2247">
        <f>IF(ISBLANK('Raw Data'!D2242), 0, IF(SUM('Raw Data'!D2242:E2242)&lt;'Raw Data'!F2242, 'Raw Data'!H2242, 0))</f>
        <v/>
      </c>
      <c r="AK2247">
        <f>IF(ISBLANK('Raw Data'!A2242), 0, IF(AND('Raw Data'!D2242&lt;3, 'Raw Data'!E2242&lt;3, 'Raw Data'!F2242&lt;BB$2), 'Raw Data'!AF2242, 0))</f>
        <v/>
      </c>
      <c r="AL2247">
        <f>IF(ISBLANK('Raw Data'!A2242), 0, IF(AND('Raw Data'!D2242&lt;4, 'Raw Data'!E2242&lt;4, 'Raw Data'!F2242&lt;BB$2), 'Raw Data'!AI2242, 0))</f>
        <v/>
      </c>
      <c r="AM2247">
        <f>IF(ISBLANK('Raw Data'!A2242), 0, IF(AND('Raw Data'!D2242&lt;5, 'Raw Data'!E2242&lt;5, 'Raw Data'!F2242&lt;BB$2), 'Raw Data'!AL2242, 0))</f>
        <v/>
      </c>
      <c r="AN2247">
        <f>IF(ISBLANK('Raw Data'!A2242), 0, IF(AND('Raw Data'!D2242&lt;6, 'Raw Data'!E2242&lt;6, 'Raw Data'!F2242&lt;BB$2), 'Raw Data'!AO2242, 0))</f>
        <v/>
      </c>
      <c r="AO2247">
        <f>IF(ISBLANK('Raw Data'!A2242), 0, IF(AND('Raw Data'!I2242&lt;Analysis!$BC$2, 'Raw Data'!D2242-'Raw Data'!E2242&gt;1), 'Raw Data'!AW2242, IF(AND('Raw Data'!J2242&lt;Analysis!$BC$2, 'Raw Data'!E2242-'Raw Data'!D2242&gt;1), 'Raw Data'!AY2242, 0)))</f>
        <v/>
      </c>
      <c r="AP2247">
        <f>IF(ISBLANK('Raw Data'!A2242), 0, IF(AND('Raw Data'!I2242&lt;Analysis!$BC$2, 'Raw Data'!D2242-'Raw Data'!E2242&gt;2), 'Raw Data'!AZ2242, IF(AND('Raw Data'!J2242&lt;Analysis!$BC$2, 'Raw Data'!E2242-'Raw Data'!D2242&gt;2), 'Raw Data'!BB2242, 0)))</f>
        <v/>
      </c>
      <c r="AQ2247">
        <f>IF(ISBLANK('Raw Data'!A2242), 0, IF(AND('Raw Data'!I2242&lt;Analysis!$BC$2, 'Raw Data'!D2242-'Raw Data'!E2242&gt;3), 'Raw Data'!BC2242, IF(AND('Raw Data'!J2242&lt;Analysis!$BC$2, 'Raw Data'!E2242-'Raw Data'!D2242&gt;3), 'Raw Data'!BE2242, 0)))</f>
        <v/>
      </c>
      <c r="AR2247">
        <f>IF('Hidden Analysiss'!D2243=1,IF(ABS('Raw Data'!E2242-'Raw Data'!D2242)&lt;2,'Raw Data'!AX2242,0), 0)</f>
        <v/>
      </c>
      <c r="AS2247">
        <f>IF('Hidden Analysiss'!D2243=1,IF(ABS('Raw Data'!E2242-'Raw Data'!D2242)&lt;3,'Raw Data'!BA2242,0), 0)</f>
        <v/>
      </c>
      <c r="AT2247">
        <f>IF('Hidden Analysiss'!D2243=1,IF(ABS('Raw Data'!E2242-'Raw Data'!D2242)&lt;4,'Raw Data'!BD2242,0), 0)</f>
        <v/>
      </c>
      <c r="AU2247">
        <f>IF(AND('Hidden Analysiss'!E2243=1, ABS('Raw Data'!E2242-'Raw Data'!D2242)&lt;2), 'Raw Data'!AX2242, 0)</f>
        <v/>
      </c>
      <c r="AV2247">
        <f>IF(AND('Hidden Analysiss'!E2243=1, ABS('Raw Data'!E2242-'Raw Data'!D2242)&lt;3), 'Raw Data'!BA2242, 0)</f>
        <v/>
      </c>
      <c r="AW2247">
        <f>IF(AND('Hidden Analysiss'!E2243=1, ABS('Raw Data'!E2242-'Raw Data'!D2242)&lt;3), 'Raw Data'!BD2242, 0)</f>
        <v/>
      </c>
    </row>
    <row r="2248">
      <c r="A2248" s="1">
        <f>'Raw Data'!A2243</f>
        <v/>
      </c>
      <c r="B2248">
        <f>IF('Raw Data'!E2243&gt;'Raw Data'!D2243, 'Raw Data'!J2243, 0)</f>
        <v/>
      </c>
      <c r="C2248">
        <f>IF('Raw Data'!D2243&gt;'Raw Data'!E2243, 'Raw Data'!I2243, 0)</f>
        <v/>
      </c>
      <c r="D2248">
        <f>SUM(G2248:H2248)</f>
        <v/>
      </c>
      <c r="E2248">
        <f>IF(AND('Raw Data'!J2243&lt;'Raw Data'!I2243,'Raw Data'!E2243&gt;'Raw Data'!D2243,'Raw Data'!E2243-'Raw Data'!D2243&gt;3),'Raw Data'!N2243,IF(AND('Raw Data'!I2243&lt;'Raw Data'!J2243,'Raw Data'!D2243&gt;'Raw Data'!E2243,'Raw Data'!D2243-'Raw Data'!E2243&gt;3),'Raw Data'!M2243,0))</f>
        <v/>
      </c>
      <c r="F2248">
        <f>IF(AND('Raw Data'!J2243&lt;'Raw Data'!I2243,'Raw Data'!E2243&gt;'Raw Data'!D2243,'Raw Data'!E2243-'Raw Data'!D2243&lt;4),'Raw Data'!L2243,IF(AND('Raw Data'!I2243&lt;'Raw Data'!J2243,'Raw Data'!D2243&gt;'Raw Data'!E2243,'Raw Data'!D2243-'Raw Data'!E2243&lt;4),'Raw Data'!K2243,0))</f>
        <v/>
      </c>
      <c r="G2248">
        <f>IF(AND('Raw Data'!J2243&lt;'Raw Data'!I2243, 'Raw Data'!E2243&gt;'Raw Data'!D2243), 'Raw Data'!J2243, 0)</f>
        <v/>
      </c>
      <c r="H2248">
        <f>IF(AND('Raw Data'!J2243&gt;'Raw Data'!I2243, 'Raw Data'!E2243&lt;'Raw Data'!D2243), 'Raw Data'!I2243, 0)</f>
        <v/>
      </c>
      <c r="I2248">
        <f>SUM(J2248:K2248)</f>
        <v/>
      </c>
      <c r="J2248">
        <f>IF(AND('Raw Data'!J2243&gt;'Raw Data'!I2243, 'Raw Data'!E2243&gt;'Raw Data'!D2243), 'Raw Data'!J2243, 0)</f>
        <v/>
      </c>
      <c r="K2248">
        <f>IF(AND('Raw Data'!I2243&gt;'Raw Data'!J2243, 'Raw Data'!D2243&gt;'Raw Data'!E2243), 'Raw Data'!I2243, 0)</f>
        <v/>
      </c>
      <c r="L2248">
        <f>IF('Raw Data'!E2243-'Raw Data'!D2243&gt;3, 'Raw Data'!N2243, 0)</f>
        <v/>
      </c>
      <c r="M2248">
        <f>IF('Raw Data'!D2243-'Raw Data'!E2243&gt;3, 'Raw Data'!M2243, 0)</f>
        <v/>
      </c>
      <c r="N2248">
        <f>IF(ISBLANK('Raw Data'!D2243),0,IF(AND('Raw Data'!E2243&gt;'Raw Data'!D2243,'Raw Data'!E2243-'Raw Data'!D2243&gt;0,'Raw Data'!E2243-'Raw Data'!D2243&lt;4),'Raw Data'!L2243, 0))</f>
        <v/>
      </c>
      <c r="O2248">
        <f>IF(ISBLANK('Raw Data'!D2243),0,IF(AND('Raw Data'!E2243&gt;'Raw Data'!D2243,'Raw Data'!E2243-'Raw Data'!D2243&gt;0,'Raw Data'!D2243-'Raw Data'!E2243&lt;4),'Raw Data'!K2243, 0))</f>
        <v/>
      </c>
      <c r="P2248">
        <f>IF('Raw Data'!E2243-'Raw Data'!D2243&gt;3, 'Raw Data'!N2243, IF('Raw Data'!D2243-'Raw Data'!E2243&gt;3, 'Raw Data'!M2243, 0))</f>
        <v/>
      </c>
      <c r="Q2248">
        <f>IF(ISBLANK('Raw Data'!E2243),0,IF(AND('Raw Data'!E2243-'Raw Data'!D2243&lt;4,'Raw Data'!E2243-'Raw Data'!D2243&gt;0),'Raw Data'!L2243,IF(AND('Raw Data'!D2243&gt;'Raw Data'!E2243,'Raw Data'!D2243-'Raw Data'!E2243&gt;0),'Raw Data'!K2243,0)))</f>
        <v/>
      </c>
      <c r="R2248">
        <f>IF(ISBLANK('Raw Data'!K2243),0,IFERROR(IF(MATCH(SMALL('Raw Data'!K2243:N2243,1),L2248:O2248,0),SMALL('Raw Data'!K2243:N2243,1)),0))</f>
        <v/>
      </c>
      <c r="S2248">
        <f>IF(ISBLANK('Raw Data'!K2243),0,IFERROR(IF(MATCH(SMALL('Raw Data'!K2243:N2243,2),L2248:O2248,0),SMALL('Raw Data'!K2243:N2243,2)),0))</f>
        <v/>
      </c>
      <c r="T2248">
        <f>IF(ISBLANK('Raw Data'!K2243),0,IFERROR(IF(MATCH(SMALL('Raw Data'!K2243:N2243,3),L2248:O2248,0),SMALL('Raw Data'!K2243:N2243,3)),0))</f>
        <v/>
      </c>
      <c r="U2248">
        <f>IF(ISBLANK('Raw Data'!K2243),0,IFERROR(IF(MATCH(SMALL('Raw Data'!K2243:N2243,4),L2248:O2248,0),SMALL('Raw Data'!K2243:N2243,4)),0))</f>
        <v/>
      </c>
      <c r="V2248">
        <f>IF(AND('Raw Data'!D2243&lt;3, 'Raw Data'!E2243&lt;3, 'Raw Data'!A2243&gt;0), 'Raw Data'!AF2243, 0)</f>
        <v/>
      </c>
      <c r="W2248">
        <f>IF(AND('Raw Data'!D2243&lt;4, 'Raw Data'!E2243&lt;4, 'Raw Data'!A2243&gt;0), 'Raw Data'!AI2243, 0)</f>
        <v/>
      </c>
      <c r="X2248">
        <f>IF(AND('Raw Data'!D2243&lt;5, 'Raw Data'!E2243&lt;5, 'Raw Data'!A2243&gt;0), 'Raw Data'!AL2243, 0)</f>
        <v/>
      </c>
      <c r="Y2248">
        <f>IF(AND('Raw Data'!D2243&lt;6, 'Raw Data'!E2243&lt;6, 'Raw Data'!A2243&gt;0), 'Raw Data'!AO2243, 0)</f>
        <v/>
      </c>
      <c r="Z2248">
        <f>IF(ISBLANK('Raw Data'!D2243), 0, IF('Raw Data'!D2243-'Raw Data'!E2243&gt;1, 'Raw Data'!AW2243, 0))</f>
        <v/>
      </c>
      <c r="AA2248">
        <f>IF(ISBLANK('Raw Data'!A2243), 0, IF(ABS('Raw Data'!D2243-'Raw Data'!E2243)&lt;2, 'Raw Data'!AX2243, 0))</f>
        <v/>
      </c>
      <c r="AB2248">
        <f>IF(ISBLANK('Raw Data'!D2243), 0, IF('Raw Data'!E2243-'Raw Data'!D2243&gt;1, 'Raw Data'!AY2243, 0))</f>
        <v/>
      </c>
      <c r="AC2248">
        <f>IF(ISBLANK('Raw Data'!D2243), 0, IF('Raw Data'!D2243-'Raw Data'!E2243&gt;2, 'Raw Data'!AZ2243, 0))</f>
        <v/>
      </c>
      <c r="AD2248">
        <f>IF(ISBLANK('Raw Data'!A2243), 0, IF(ABS('Raw Data'!D2243-'Raw Data'!E2243)&lt;3, 'Raw Data'!BA2243, 0))</f>
        <v/>
      </c>
      <c r="AE2248">
        <f>IF(ISBLANK('Raw Data'!D2243), 0, IF('Raw Data'!E2243-'Raw Data'!D2243&gt;2, 'Raw Data'!BB2243, 0))</f>
        <v/>
      </c>
      <c r="AF2248">
        <f>IF(ISBLANK('Raw Data'!D2243), 0, IF('Raw Data'!D2243-'Raw Data'!E2243&gt;3, 'Raw Data'!BC2243, 0))</f>
        <v/>
      </c>
      <c r="AG2248">
        <f>IF(ISBLANK('Raw Data'!A2243), 0, IF(ABS('Raw Data'!D2243-'Raw Data'!E2243)&lt;4, 'Raw Data'!BD2243, 0))</f>
        <v/>
      </c>
      <c r="AH2248">
        <f>IF(ISBLANK('Raw Data'!D2243), 0, IF('Raw Data'!E2243-'Raw Data'!D2243&gt;3, 'Raw Data'!BE2243, 0))</f>
        <v/>
      </c>
      <c r="AI2248">
        <f>IF(SUM('Raw Data'!D2243:E2243)&gt;'Raw Data'!F2243, 'Raw Data'!G2243, 0)</f>
        <v/>
      </c>
      <c r="AJ2248">
        <f>IF(ISBLANK('Raw Data'!D2243), 0, IF(SUM('Raw Data'!D2243:E2243)&lt;'Raw Data'!F2243, 'Raw Data'!H2243, 0))</f>
        <v/>
      </c>
      <c r="AK2248">
        <f>IF(ISBLANK('Raw Data'!A2243), 0, IF(AND('Raw Data'!D2243&lt;3, 'Raw Data'!E2243&lt;3, 'Raw Data'!F2243&lt;BB$2), 'Raw Data'!AF2243, 0))</f>
        <v/>
      </c>
      <c r="AL2248">
        <f>IF(ISBLANK('Raw Data'!A2243), 0, IF(AND('Raw Data'!D2243&lt;4, 'Raw Data'!E2243&lt;4, 'Raw Data'!F2243&lt;BB$2), 'Raw Data'!AI2243, 0))</f>
        <v/>
      </c>
      <c r="AM2248">
        <f>IF(ISBLANK('Raw Data'!A2243), 0, IF(AND('Raw Data'!D2243&lt;5, 'Raw Data'!E2243&lt;5, 'Raw Data'!F2243&lt;BB$2), 'Raw Data'!AL2243, 0))</f>
        <v/>
      </c>
      <c r="AN2248">
        <f>IF(ISBLANK('Raw Data'!A2243), 0, IF(AND('Raw Data'!D2243&lt;6, 'Raw Data'!E2243&lt;6, 'Raw Data'!F2243&lt;BB$2), 'Raw Data'!AO2243, 0))</f>
        <v/>
      </c>
      <c r="AO2248">
        <f>IF(ISBLANK('Raw Data'!A2243), 0, IF(AND('Raw Data'!I2243&lt;Analysis!$BC$2, 'Raw Data'!D2243-'Raw Data'!E2243&gt;1), 'Raw Data'!AW2243, IF(AND('Raw Data'!J2243&lt;Analysis!$BC$2, 'Raw Data'!E2243-'Raw Data'!D2243&gt;1), 'Raw Data'!AY2243, 0)))</f>
        <v/>
      </c>
      <c r="AP2248">
        <f>IF(ISBLANK('Raw Data'!A2243), 0, IF(AND('Raw Data'!I2243&lt;Analysis!$BC$2, 'Raw Data'!D2243-'Raw Data'!E2243&gt;2), 'Raw Data'!AZ2243, IF(AND('Raw Data'!J2243&lt;Analysis!$BC$2, 'Raw Data'!E2243-'Raw Data'!D2243&gt;2), 'Raw Data'!BB2243, 0)))</f>
        <v/>
      </c>
      <c r="AQ2248">
        <f>IF(ISBLANK('Raw Data'!A2243), 0, IF(AND('Raw Data'!I2243&lt;Analysis!$BC$2, 'Raw Data'!D2243-'Raw Data'!E2243&gt;3), 'Raw Data'!BC2243, IF(AND('Raw Data'!J2243&lt;Analysis!$BC$2, 'Raw Data'!E2243-'Raw Data'!D2243&gt;3), 'Raw Data'!BE2243, 0)))</f>
        <v/>
      </c>
      <c r="AR2248">
        <f>IF('Hidden Analysiss'!D2244=1,IF(ABS('Raw Data'!E2243-'Raw Data'!D2243)&lt;2,'Raw Data'!AX2243,0), 0)</f>
        <v/>
      </c>
      <c r="AS2248">
        <f>IF('Hidden Analysiss'!D2244=1,IF(ABS('Raw Data'!E2243-'Raw Data'!D2243)&lt;3,'Raw Data'!BA2243,0), 0)</f>
        <v/>
      </c>
      <c r="AT2248">
        <f>IF('Hidden Analysiss'!D2244=1,IF(ABS('Raw Data'!E2243-'Raw Data'!D2243)&lt;4,'Raw Data'!BD2243,0), 0)</f>
        <v/>
      </c>
      <c r="AU2248">
        <f>IF(AND('Hidden Analysiss'!E2244=1, ABS('Raw Data'!E2243-'Raw Data'!D2243)&lt;2), 'Raw Data'!AX2243, 0)</f>
        <v/>
      </c>
      <c r="AV2248">
        <f>IF(AND('Hidden Analysiss'!E2244=1, ABS('Raw Data'!E2243-'Raw Data'!D2243)&lt;3), 'Raw Data'!BA2243, 0)</f>
        <v/>
      </c>
      <c r="AW2248">
        <f>IF(AND('Hidden Analysiss'!E2244=1, ABS('Raw Data'!E2243-'Raw Data'!D2243)&lt;3), 'Raw Data'!BD2243, 0)</f>
        <v/>
      </c>
    </row>
    <row r="2249">
      <c r="A2249" s="1">
        <f>'Raw Data'!A2244</f>
        <v/>
      </c>
      <c r="B2249">
        <f>IF('Raw Data'!E2244&gt;'Raw Data'!D2244, 'Raw Data'!J2244, 0)</f>
        <v/>
      </c>
      <c r="C2249">
        <f>IF('Raw Data'!D2244&gt;'Raw Data'!E2244, 'Raw Data'!I2244, 0)</f>
        <v/>
      </c>
      <c r="D2249">
        <f>SUM(G2249:H2249)</f>
        <v/>
      </c>
      <c r="E2249">
        <f>IF(AND('Raw Data'!J2244&lt;'Raw Data'!I2244,'Raw Data'!E2244&gt;'Raw Data'!D2244,'Raw Data'!E2244-'Raw Data'!D2244&gt;3),'Raw Data'!N2244,IF(AND('Raw Data'!I2244&lt;'Raw Data'!J2244,'Raw Data'!D2244&gt;'Raw Data'!E2244,'Raw Data'!D2244-'Raw Data'!E2244&gt;3),'Raw Data'!M2244,0))</f>
        <v/>
      </c>
      <c r="F2249">
        <f>IF(AND('Raw Data'!J2244&lt;'Raw Data'!I2244,'Raw Data'!E2244&gt;'Raw Data'!D2244,'Raw Data'!E2244-'Raw Data'!D2244&lt;4),'Raw Data'!L2244,IF(AND('Raw Data'!I2244&lt;'Raw Data'!J2244,'Raw Data'!D2244&gt;'Raw Data'!E2244,'Raw Data'!D2244-'Raw Data'!E2244&lt;4),'Raw Data'!K2244,0))</f>
        <v/>
      </c>
      <c r="G2249">
        <f>IF(AND('Raw Data'!J2244&lt;'Raw Data'!I2244, 'Raw Data'!E2244&gt;'Raw Data'!D2244), 'Raw Data'!J2244, 0)</f>
        <v/>
      </c>
      <c r="H2249">
        <f>IF(AND('Raw Data'!J2244&gt;'Raw Data'!I2244, 'Raw Data'!E2244&lt;'Raw Data'!D2244), 'Raw Data'!I2244, 0)</f>
        <v/>
      </c>
      <c r="I2249">
        <f>SUM(J2249:K2249)</f>
        <v/>
      </c>
      <c r="J2249">
        <f>IF(AND('Raw Data'!J2244&gt;'Raw Data'!I2244, 'Raw Data'!E2244&gt;'Raw Data'!D2244), 'Raw Data'!J2244, 0)</f>
        <v/>
      </c>
      <c r="K2249">
        <f>IF(AND('Raw Data'!I2244&gt;'Raw Data'!J2244, 'Raw Data'!D2244&gt;'Raw Data'!E2244), 'Raw Data'!I2244, 0)</f>
        <v/>
      </c>
      <c r="L2249">
        <f>IF('Raw Data'!E2244-'Raw Data'!D2244&gt;3, 'Raw Data'!N2244, 0)</f>
        <v/>
      </c>
      <c r="M2249">
        <f>IF('Raw Data'!D2244-'Raw Data'!E2244&gt;3, 'Raw Data'!M2244, 0)</f>
        <v/>
      </c>
      <c r="N2249">
        <f>IF(ISBLANK('Raw Data'!D2244),0,IF(AND('Raw Data'!E2244&gt;'Raw Data'!D2244,'Raw Data'!E2244-'Raw Data'!D2244&gt;0,'Raw Data'!E2244-'Raw Data'!D2244&lt;4),'Raw Data'!L2244, 0))</f>
        <v/>
      </c>
      <c r="O2249">
        <f>IF(ISBLANK('Raw Data'!D2244),0,IF(AND('Raw Data'!E2244&gt;'Raw Data'!D2244,'Raw Data'!E2244-'Raw Data'!D2244&gt;0,'Raw Data'!D2244-'Raw Data'!E2244&lt;4),'Raw Data'!K2244, 0))</f>
        <v/>
      </c>
      <c r="P2249">
        <f>IF('Raw Data'!E2244-'Raw Data'!D2244&gt;3, 'Raw Data'!N2244, IF('Raw Data'!D2244-'Raw Data'!E2244&gt;3, 'Raw Data'!M2244, 0))</f>
        <v/>
      </c>
      <c r="Q2249">
        <f>IF(ISBLANK('Raw Data'!E2244),0,IF(AND('Raw Data'!E2244-'Raw Data'!D2244&lt;4,'Raw Data'!E2244-'Raw Data'!D2244&gt;0),'Raw Data'!L2244,IF(AND('Raw Data'!D2244&gt;'Raw Data'!E2244,'Raw Data'!D2244-'Raw Data'!E2244&gt;0),'Raw Data'!K2244,0)))</f>
        <v/>
      </c>
      <c r="R2249">
        <f>IF(ISBLANK('Raw Data'!K2244),0,IFERROR(IF(MATCH(SMALL('Raw Data'!K2244:N2244,1),L2249:O2249,0),SMALL('Raw Data'!K2244:N2244,1)),0))</f>
        <v/>
      </c>
      <c r="S2249">
        <f>IF(ISBLANK('Raw Data'!K2244),0,IFERROR(IF(MATCH(SMALL('Raw Data'!K2244:N2244,2),L2249:O2249,0),SMALL('Raw Data'!K2244:N2244,2)),0))</f>
        <v/>
      </c>
      <c r="T2249">
        <f>IF(ISBLANK('Raw Data'!K2244),0,IFERROR(IF(MATCH(SMALL('Raw Data'!K2244:N2244,3),L2249:O2249,0),SMALL('Raw Data'!K2244:N2244,3)),0))</f>
        <v/>
      </c>
      <c r="U2249">
        <f>IF(ISBLANK('Raw Data'!K2244),0,IFERROR(IF(MATCH(SMALL('Raw Data'!K2244:N2244,4),L2249:O2249,0),SMALL('Raw Data'!K2244:N2244,4)),0))</f>
        <v/>
      </c>
      <c r="V2249">
        <f>IF(AND('Raw Data'!D2244&lt;3, 'Raw Data'!E2244&lt;3, 'Raw Data'!A2244&gt;0), 'Raw Data'!AF2244, 0)</f>
        <v/>
      </c>
      <c r="W2249">
        <f>IF(AND('Raw Data'!D2244&lt;4, 'Raw Data'!E2244&lt;4, 'Raw Data'!A2244&gt;0), 'Raw Data'!AI2244, 0)</f>
        <v/>
      </c>
      <c r="X2249">
        <f>IF(AND('Raw Data'!D2244&lt;5, 'Raw Data'!E2244&lt;5, 'Raw Data'!A2244&gt;0), 'Raw Data'!AL2244, 0)</f>
        <v/>
      </c>
      <c r="Y2249">
        <f>IF(AND('Raw Data'!D2244&lt;6, 'Raw Data'!E2244&lt;6, 'Raw Data'!A2244&gt;0), 'Raw Data'!AO2244, 0)</f>
        <v/>
      </c>
      <c r="Z2249">
        <f>IF(ISBLANK('Raw Data'!D2244), 0, IF('Raw Data'!D2244-'Raw Data'!E2244&gt;1, 'Raw Data'!AW2244, 0))</f>
        <v/>
      </c>
      <c r="AA2249">
        <f>IF(ISBLANK('Raw Data'!A2244), 0, IF(ABS('Raw Data'!D2244-'Raw Data'!E2244)&lt;2, 'Raw Data'!AX2244, 0))</f>
        <v/>
      </c>
      <c r="AB2249">
        <f>IF(ISBLANK('Raw Data'!D2244), 0, IF('Raw Data'!E2244-'Raw Data'!D2244&gt;1, 'Raw Data'!AY2244, 0))</f>
        <v/>
      </c>
      <c r="AC2249">
        <f>IF(ISBLANK('Raw Data'!D2244), 0, IF('Raw Data'!D2244-'Raw Data'!E2244&gt;2, 'Raw Data'!AZ2244, 0))</f>
        <v/>
      </c>
      <c r="AD2249">
        <f>IF(ISBLANK('Raw Data'!A2244), 0, IF(ABS('Raw Data'!D2244-'Raw Data'!E2244)&lt;3, 'Raw Data'!BA2244, 0))</f>
        <v/>
      </c>
      <c r="AE2249">
        <f>IF(ISBLANK('Raw Data'!D2244), 0, IF('Raw Data'!E2244-'Raw Data'!D2244&gt;2, 'Raw Data'!BB2244, 0))</f>
        <v/>
      </c>
      <c r="AF2249">
        <f>IF(ISBLANK('Raw Data'!D2244), 0, IF('Raw Data'!D2244-'Raw Data'!E2244&gt;3, 'Raw Data'!BC2244, 0))</f>
        <v/>
      </c>
      <c r="AG2249">
        <f>IF(ISBLANK('Raw Data'!A2244), 0, IF(ABS('Raw Data'!D2244-'Raw Data'!E2244)&lt;4, 'Raw Data'!BD2244, 0))</f>
        <v/>
      </c>
      <c r="AH2249">
        <f>IF(ISBLANK('Raw Data'!D2244), 0, IF('Raw Data'!E2244-'Raw Data'!D2244&gt;3, 'Raw Data'!BE2244, 0))</f>
        <v/>
      </c>
      <c r="AI2249">
        <f>IF(SUM('Raw Data'!D2244:E2244)&gt;'Raw Data'!F2244, 'Raw Data'!G2244, 0)</f>
        <v/>
      </c>
      <c r="AJ2249">
        <f>IF(ISBLANK('Raw Data'!D2244), 0, IF(SUM('Raw Data'!D2244:E2244)&lt;'Raw Data'!F2244, 'Raw Data'!H2244, 0))</f>
        <v/>
      </c>
      <c r="AK2249">
        <f>IF(ISBLANK('Raw Data'!A2244), 0, IF(AND('Raw Data'!D2244&lt;3, 'Raw Data'!E2244&lt;3, 'Raw Data'!F2244&lt;BB$2), 'Raw Data'!AF2244, 0))</f>
        <v/>
      </c>
      <c r="AL2249">
        <f>IF(ISBLANK('Raw Data'!A2244), 0, IF(AND('Raw Data'!D2244&lt;4, 'Raw Data'!E2244&lt;4, 'Raw Data'!F2244&lt;BB$2), 'Raw Data'!AI2244, 0))</f>
        <v/>
      </c>
      <c r="AM2249">
        <f>IF(ISBLANK('Raw Data'!A2244), 0, IF(AND('Raw Data'!D2244&lt;5, 'Raw Data'!E2244&lt;5, 'Raw Data'!F2244&lt;BB$2), 'Raw Data'!AL2244, 0))</f>
        <v/>
      </c>
      <c r="AN2249">
        <f>IF(ISBLANK('Raw Data'!A2244), 0, IF(AND('Raw Data'!D2244&lt;6, 'Raw Data'!E2244&lt;6, 'Raw Data'!F2244&lt;BB$2), 'Raw Data'!AO2244, 0))</f>
        <v/>
      </c>
      <c r="AO2249">
        <f>IF(ISBLANK('Raw Data'!A2244), 0, IF(AND('Raw Data'!I2244&lt;Analysis!$BC$2, 'Raw Data'!D2244-'Raw Data'!E2244&gt;1), 'Raw Data'!AW2244, IF(AND('Raw Data'!J2244&lt;Analysis!$BC$2, 'Raw Data'!E2244-'Raw Data'!D2244&gt;1), 'Raw Data'!AY2244, 0)))</f>
        <v/>
      </c>
      <c r="AP2249">
        <f>IF(ISBLANK('Raw Data'!A2244), 0, IF(AND('Raw Data'!I2244&lt;Analysis!$BC$2, 'Raw Data'!D2244-'Raw Data'!E2244&gt;2), 'Raw Data'!AZ2244, IF(AND('Raw Data'!J2244&lt;Analysis!$BC$2, 'Raw Data'!E2244-'Raw Data'!D2244&gt;2), 'Raw Data'!BB2244, 0)))</f>
        <v/>
      </c>
      <c r="AQ2249">
        <f>IF(ISBLANK('Raw Data'!A2244), 0, IF(AND('Raw Data'!I2244&lt;Analysis!$BC$2, 'Raw Data'!D2244-'Raw Data'!E2244&gt;3), 'Raw Data'!BC2244, IF(AND('Raw Data'!J2244&lt;Analysis!$BC$2, 'Raw Data'!E2244-'Raw Data'!D2244&gt;3), 'Raw Data'!BE2244, 0)))</f>
        <v/>
      </c>
      <c r="AR2249">
        <f>IF('Hidden Analysiss'!D2245=1,IF(ABS('Raw Data'!E2244-'Raw Data'!D2244)&lt;2,'Raw Data'!AX2244,0), 0)</f>
        <v/>
      </c>
      <c r="AS2249">
        <f>IF('Hidden Analysiss'!D2245=1,IF(ABS('Raw Data'!E2244-'Raw Data'!D2244)&lt;3,'Raw Data'!BA2244,0), 0)</f>
        <v/>
      </c>
      <c r="AT2249">
        <f>IF('Hidden Analysiss'!D2245=1,IF(ABS('Raw Data'!E2244-'Raw Data'!D2244)&lt;4,'Raw Data'!BD2244,0), 0)</f>
        <v/>
      </c>
      <c r="AU2249">
        <f>IF(AND('Hidden Analysiss'!E2245=1, ABS('Raw Data'!E2244-'Raw Data'!D2244)&lt;2), 'Raw Data'!AX2244, 0)</f>
        <v/>
      </c>
      <c r="AV2249">
        <f>IF(AND('Hidden Analysiss'!E2245=1, ABS('Raw Data'!E2244-'Raw Data'!D2244)&lt;3), 'Raw Data'!BA2244, 0)</f>
        <v/>
      </c>
      <c r="AW2249">
        <f>IF(AND('Hidden Analysiss'!E2245=1, ABS('Raw Data'!E2244-'Raw Data'!D2244)&lt;3), 'Raw Data'!BD2244, 0)</f>
        <v/>
      </c>
    </row>
    <row r="2250">
      <c r="A2250" s="1">
        <f>'Raw Data'!A2245</f>
        <v/>
      </c>
      <c r="B2250">
        <f>IF('Raw Data'!E2245&gt;'Raw Data'!D2245, 'Raw Data'!J2245, 0)</f>
        <v/>
      </c>
      <c r="C2250">
        <f>IF('Raw Data'!D2245&gt;'Raw Data'!E2245, 'Raw Data'!I2245, 0)</f>
        <v/>
      </c>
      <c r="D2250">
        <f>SUM(G2250:H2250)</f>
        <v/>
      </c>
      <c r="E2250">
        <f>IF(AND('Raw Data'!J2245&lt;'Raw Data'!I2245,'Raw Data'!E2245&gt;'Raw Data'!D2245,'Raw Data'!E2245-'Raw Data'!D2245&gt;3),'Raw Data'!N2245,IF(AND('Raw Data'!I2245&lt;'Raw Data'!J2245,'Raw Data'!D2245&gt;'Raw Data'!E2245,'Raw Data'!D2245-'Raw Data'!E2245&gt;3),'Raw Data'!M2245,0))</f>
        <v/>
      </c>
      <c r="F2250">
        <f>IF(AND('Raw Data'!J2245&lt;'Raw Data'!I2245,'Raw Data'!E2245&gt;'Raw Data'!D2245,'Raw Data'!E2245-'Raw Data'!D2245&lt;4),'Raw Data'!L2245,IF(AND('Raw Data'!I2245&lt;'Raw Data'!J2245,'Raw Data'!D2245&gt;'Raw Data'!E2245,'Raw Data'!D2245-'Raw Data'!E2245&lt;4),'Raw Data'!K2245,0))</f>
        <v/>
      </c>
      <c r="G2250">
        <f>IF(AND('Raw Data'!J2245&lt;'Raw Data'!I2245, 'Raw Data'!E2245&gt;'Raw Data'!D2245), 'Raw Data'!J2245, 0)</f>
        <v/>
      </c>
      <c r="H2250">
        <f>IF(AND('Raw Data'!J2245&gt;'Raw Data'!I2245, 'Raw Data'!E2245&lt;'Raw Data'!D2245), 'Raw Data'!I2245, 0)</f>
        <v/>
      </c>
      <c r="I2250">
        <f>SUM(J2250:K2250)</f>
        <v/>
      </c>
      <c r="J2250">
        <f>IF(AND('Raw Data'!J2245&gt;'Raw Data'!I2245, 'Raw Data'!E2245&gt;'Raw Data'!D2245), 'Raw Data'!J2245, 0)</f>
        <v/>
      </c>
      <c r="K2250">
        <f>IF(AND('Raw Data'!I2245&gt;'Raw Data'!J2245, 'Raw Data'!D2245&gt;'Raw Data'!E2245), 'Raw Data'!I2245, 0)</f>
        <v/>
      </c>
      <c r="L2250">
        <f>IF('Raw Data'!E2245-'Raw Data'!D2245&gt;3, 'Raw Data'!N2245, 0)</f>
        <v/>
      </c>
      <c r="M2250">
        <f>IF('Raw Data'!D2245-'Raw Data'!E2245&gt;3, 'Raw Data'!M2245, 0)</f>
        <v/>
      </c>
      <c r="N2250">
        <f>IF(ISBLANK('Raw Data'!D2245),0,IF(AND('Raw Data'!E2245&gt;'Raw Data'!D2245,'Raw Data'!E2245-'Raw Data'!D2245&gt;0,'Raw Data'!E2245-'Raw Data'!D2245&lt;4),'Raw Data'!L2245, 0))</f>
        <v/>
      </c>
      <c r="O2250">
        <f>IF(ISBLANK('Raw Data'!D2245),0,IF(AND('Raw Data'!E2245&gt;'Raw Data'!D2245,'Raw Data'!E2245-'Raw Data'!D2245&gt;0,'Raw Data'!D2245-'Raw Data'!E2245&lt;4),'Raw Data'!K2245, 0))</f>
        <v/>
      </c>
      <c r="P2250">
        <f>IF('Raw Data'!E2245-'Raw Data'!D2245&gt;3, 'Raw Data'!N2245, IF('Raw Data'!D2245-'Raw Data'!E2245&gt;3, 'Raw Data'!M2245, 0))</f>
        <v/>
      </c>
      <c r="Q2250">
        <f>IF(ISBLANK('Raw Data'!E2245),0,IF(AND('Raw Data'!E2245-'Raw Data'!D2245&lt;4,'Raw Data'!E2245-'Raw Data'!D2245&gt;0),'Raw Data'!L2245,IF(AND('Raw Data'!D2245&gt;'Raw Data'!E2245,'Raw Data'!D2245-'Raw Data'!E2245&gt;0),'Raw Data'!K2245,0)))</f>
        <v/>
      </c>
      <c r="R2250">
        <f>IF(ISBLANK('Raw Data'!K2245),0,IFERROR(IF(MATCH(SMALL('Raw Data'!K2245:N2245,1),L2250:O2250,0),SMALL('Raw Data'!K2245:N2245,1)),0))</f>
        <v/>
      </c>
      <c r="S2250">
        <f>IF(ISBLANK('Raw Data'!K2245),0,IFERROR(IF(MATCH(SMALL('Raw Data'!K2245:N2245,2),L2250:O2250,0),SMALL('Raw Data'!K2245:N2245,2)),0))</f>
        <v/>
      </c>
      <c r="T2250">
        <f>IF(ISBLANK('Raw Data'!K2245),0,IFERROR(IF(MATCH(SMALL('Raw Data'!K2245:N2245,3),L2250:O2250,0),SMALL('Raw Data'!K2245:N2245,3)),0))</f>
        <v/>
      </c>
      <c r="U2250">
        <f>IF(ISBLANK('Raw Data'!K2245),0,IFERROR(IF(MATCH(SMALL('Raw Data'!K2245:N2245,4),L2250:O2250,0),SMALL('Raw Data'!K2245:N2245,4)),0))</f>
        <v/>
      </c>
      <c r="V2250">
        <f>IF(AND('Raw Data'!D2245&lt;3, 'Raw Data'!E2245&lt;3, 'Raw Data'!A2245&gt;0), 'Raw Data'!AF2245, 0)</f>
        <v/>
      </c>
      <c r="W2250">
        <f>IF(AND('Raw Data'!D2245&lt;4, 'Raw Data'!E2245&lt;4, 'Raw Data'!A2245&gt;0), 'Raw Data'!AI2245, 0)</f>
        <v/>
      </c>
      <c r="X2250">
        <f>IF(AND('Raw Data'!D2245&lt;5, 'Raw Data'!E2245&lt;5, 'Raw Data'!A2245&gt;0), 'Raw Data'!AL2245, 0)</f>
        <v/>
      </c>
      <c r="Y2250">
        <f>IF(AND('Raw Data'!D2245&lt;6, 'Raw Data'!E2245&lt;6, 'Raw Data'!A2245&gt;0), 'Raw Data'!AO2245, 0)</f>
        <v/>
      </c>
      <c r="Z2250">
        <f>IF(ISBLANK('Raw Data'!D2245), 0, IF('Raw Data'!D2245-'Raw Data'!E2245&gt;1, 'Raw Data'!AW2245, 0))</f>
        <v/>
      </c>
      <c r="AA2250">
        <f>IF(ISBLANK('Raw Data'!A2245), 0, IF(ABS('Raw Data'!D2245-'Raw Data'!E2245)&lt;2, 'Raw Data'!AX2245, 0))</f>
        <v/>
      </c>
      <c r="AB2250">
        <f>IF(ISBLANK('Raw Data'!D2245), 0, IF('Raw Data'!E2245-'Raw Data'!D2245&gt;1, 'Raw Data'!AY2245, 0))</f>
        <v/>
      </c>
      <c r="AC2250">
        <f>IF(ISBLANK('Raw Data'!D2245), 0, IF('Raw Data'!D2245-'Raw Data'!E2245&gt;2, 'Raw Data'!AZ2245, 0))</f>
        <v/>
      </c>
      <c r="AD2250">
        <f>IF(ISBLANK('Raw Data'!A2245), 0, IF(ABS('Raw Data'!D2245-'Raw Data'!E2245)&lt;3, 'Raw Data'!BA2245, 0))</f>
        <v/>
      </c>
      <c r="AE2250">
        <f>IF(ISBLANK('Raw Data'!D2245), 0, IF('Raw Data'!E2245-'Raw Data'!D2245&gt;2, 'Raw Data'!BB2245, 0))</f>
        <v/>
      </c>
      <c r="AF2250">
        <f>IF(ISBLANK('Raw Data'!D2245), 0, IF('Raw Data'!D2245-'Raw Data'!E2245&gt;3, 'Raw Data'!BC2245, 0))</f>
        <v/>
      </c>
      <c r="AG2250">
        <f>IF(ISBLANK('Raw Data'!A2245), 0, IF(ABS('Raw Data'!D2245-'Raw Data'!E2245)&lt;4, 'Raw Data'!BD2245, 0))</f>
        <v/>
      </c>
      <c r="AH2250">
        <f>IF(ISBLANK('Raw Data'!D2245), 0, IF('Raw Data'!E2245-'Raw Data'!D2245&gt;3, 'Raw Data'!BE2245, 0))</f>
        <v/>
      </c>
      <c r="AI2250">
        <f>IF(SUM('Raw Data'!D2245:E2245)&gt;'Raw Data'!F2245, 'Raw Data'!G2245, 0)</f>
        <v/>
      </c>
      <c r="AJ2250">
        <f>IF(ISBLANK('Raw Data'!D2245), 0, IF(SUM('Raw Data'!D2245:E2245)&lt;'Raw Data'!F2245, 'Raw Data'!H2245, 0))</f>
        <v/>
      </c>
      <c r="AK2250">
        <f>IF(ISBLANK('Raw Data'!A2245), 0, IF(AND('Raw Data'!D2245&lt;3, 'Raw Data'!E2245&lt;3, 'Raw Data'!F2245&lt;BB$2), 'Raw Data'!AF2245, 0))</f>
        <v/>
      </c>
      <c r="AL2250">
        <f>IF(ISBLANK('Raw Data'!A2245), 0, IF(AND('Raw Data'!D2245&lt;4, 'Raw Data'!E2245&lt;4, 'Raw Data'!F2245&lt;BB$2), 'Raw Data'!AI2245, 0))</f>
        <v/>
      </c>
      <c r="AM2250">
        <f>IF(ISBLANK('Raw Data'!A2245), 0, IF(AND('Raw Data'!D2245&lt;5, 'Raw Data'!E2245&lt;5, 'Raw Data'!F2245&lt;BB$2), 'Raw Data'!AL2245, 0))</f>
        <v/>
      </c>
      <c r="AN2250">
        <f>IF(ISBLANK('Raw Data'!A2245), 0, IF(AND('Raw Data'!D2245&lt;6, 'Raw Data'!E2245&lt;6, 'Raw Data'!F2245&lt;BB$2), 'Raw Data'!AO2245, 0))</f>
        <v/>
      </c>
      <c r="AO2250">
        <f>IF(ISBLANK('Raw Data'!A2245), 0, IF(AND('Raw Data'!I2245&lt;Analysis!$BC$2, 'Raw Data'!D2245-'Raw Data'!E2245&gt;1), 'Raw Data'!AW2245, IF(AND('Raw Data'!J2245&lt;Analysis!$BC$2, 'Raw Data'!E2245-'Raw Data'!D2245&gt;1), 'Raw Data'!AY2245, 0)))</f>
        <v/>
      </c>
      <c r="AP2250">
        <f>IF(ISBLANK('Raw Data'!A2245), 0, IF(AND('Raw Data'!I2245&lt;Analysis!$BC$2, 'Raw Data'!D2245-'Raw Data'!E2245&gt;2), 'Raw Data'!AZ2245, IF(AND('Raw Data'!J2245&lt;Analysis!$BC$2, 'Raw Data'!E2245-'Raw Data'!D2245&gt;2), 'Raw Data'!BB2245, 0)))</f>
        <v/>
      </c>
      <c r="AQ2250">
        <f>IF(ISBLANK('Raw Data'!A2245), 0, IF(AND('Raw Data'!I2245&lt;Analysis!$BC$2, 'Raw Data'!D2245-'Raw Data'!E2245&gt;3), 'Raw Data'!BC2245, IF(AND('Raw Data'!J2245&lt;Analysis!$BC$2, 'Raw Data'!E2245-'Raw Data'!D2245&gt;3), 'Raw Data'!BE2245, 0)))</f>
        <v/>
      </c>
      <c r="AR2250">
        <f>IF('Hidden Analysiss'!D2246=1,IF(ABS('Raw Data'!E2245-'Raw Data'!D2245)&lt;2,'Raw Data'!AX2245,0), 0)</f>
        <v/>
      </c>
      <c r="AS2250">
        <f>IF('Hidden Analysiss'!D2246=1,IF(ABS('Raw Data'!E2245-'Raw Data'!D2245)&lt;3,'Raw Data'!BA2245,0), 0)</f>
        <v/>
      </c>
      <c r="AT2250">
        <f>IF('Hidden Analysiss'!D2246=1,IF(ABS('Raw Data'!E2245-'Raw Data'!D2245)&lt;4,'Raw Data'!BD2245,0), 0)</f>
        <v/>
      </c>
      <c r="AU2250">
        <f>IF(AND('Hidden Analysiss'!E2246=1, ABS('Raw Data'!E2245-'Raw Data'!D2245)&lt;2), 'Raw Data'!AX2245, 0)</f>
        <v/>
      </c>
      <c r="AV2250">
        <f>IF(AND('Hidden Analysiss'!E2246=1, ABS('Raw Data'!E2245-'Raw Data'!D2245)&lt;3), 'Raw Data'!BA2245, 0)</f>
        <v/>
      </c>
      <c r="AW2250">
        <f>IF(AND('Hidden Analysiss'!E2246=1, ABS('Raw Data'!E2245-'Raw Data'!D2245)&lt;3), 'Raw Data'!BD2245, 0)</f>
        <v/>
      </c>
    </row>
    <row r="2251">
      <c r="A2251" s="1">
        <f>'Raw Data'!A2246</f>
        <v/>
      </c>
      <c r="B2251">
        <f>IF('Raw Data'!E2246&gt;'Raw Data'!D2246, 'Raw Data'!J2246, 0)</f>
        <v/>
      </c>
      <c r="C2251">
        <f>IF('Raw Data'!D2246&gt;'Raw Data'!E2246, 'Raw Data'!I2246, 0)</f>
        <v/>
      </c>
      <c r="D2251">
        <f>SUM(G2251:H2251)</f>
        <v/>
      </c>
      <c r="E2251">
        <f>IF(AND('Raw Data'!J2246&lt;'Raw Data'!I2246,'Raw Data'!E2246&gt;'Raw Data'!D2246,'Raw Data'!E2246-'Raw Data'!D2246&gt;3),'Raw Data'!N2246,IF(AND('Raw Data'!I2246&lt;'Raw Data'!J2246,'Raw Data'!D2246&gt;'Raw Data'!E2246,'Raw Data'!D2246-'Raw Data'!E2246&gt;3),'Raw Data'!M2246,0))</f>
        <v/>
      </c>
      <c r="F2251">
        <f>IF(AND('Raw Data'!J2246&lt;'Raw Data'!I2246,'Raw Data'!E2246&gt;'Raw Data'!D2246,'Raw Data'!E2246-'Raw Data'!D2246&lt;4),'Raw Data'!L2246,IF(AND('Raw Data'!I2246&lt;'Raw Data'!J2246,'Raw Data'!D2246&gt;'Raw Data'!E2246,'Raw Data'!D2246-'Raw Data'!E2246&lt;4),'Raw Data'!K2246,0))</f>
        <v/>
      </c>
      <c r="G2251">
        <f>IF(AND('Raw Data'!J2246&lt;'Raw Data'!I2246, 'Raw Data'!E2246&gt;'Raw Data'!D2246), 'Raw Data'!J2246, 0)</f>
        <v/>
      </c>
      <c r="H2251">
        <f>IF(AND('Raw Data'!J2246&gt;'Raw Data'!I2246, 'Raw Data'!E2246&lt;'Raw Data'!D2246), 'Raw Data'!I2246, 0)</f>
        <v/>
      </c>
      <c r="I2251">
        <f>SUM(J2251:K2251)</f>
        <v/>
      </c>
      <c r="J2251">
        <f>IF(AND('Raw Data'!J2246&gt;'Raw Data'!I2246, 'Raw Data'!E2246&gt;'Raw Data'!D2246), 'Raw Data'!J2246, 0)</f>
        <v/>
      </c>
      <c r="K2251">
        <f>IF(AND('Raw Data'!I2246&gt;'Raw Data'!J2246, 'Raw Data'!D2246&gt;'Raw Data'!E2246), 'Raw Data'!I2246, 0)</f>
        <v/>
      </c>
      <c r="L2251">
        <f>IF('Raw Data'!E2246-'Raw Data'!D2246&gt;3, 'Raw Data'!N2246, 0)</f>
        <v/>
      </c>
      <c r="M2251">
        <f>IF('Raw Data'!D2246-'Raw Data'!E2246&gt;3, 'Raw Data'!M2246, 0)</f>
        <v/>
      </c>
      <c r="N2251">
        <f>IF(ISBLANK('Raw Data'!D2246),0,IF(AND('Raw Data'!E2246&gt;'Raw Data'!D2246,'Raw Data'!E2246-'Raw Data'!D2246&gt;0,'Raw Data'!E2246-'Raw Data'!D2246&lt;4),'Raw Data'!L2246, 0))</f>
        <v/>
      </c>
      <c r="O2251">
        <f>IF(ISBLANK('Raw Data'!D2246),0,IF(AND('Raw Data'!E2246&gt;'Raw Data'!D2246,'Raw Data'!E2246-'Raw Data'!D2246&gt;0,'Raw Data'!D2246-'Raw Data'!E2246&lt;4),'Raw Data'!K2246, 0))</f>
        <v/>
      </c>
      <c r="P2251">
        <f>IF('Raw Data'!E2246-'Raw Data'!D2246&gt;3, 'Raw Data'!N2246, IF('Raw Data'!D2246-'Raw Data'!E2246&gt;3, 'Raw Data'!M2246, 0))</f>
        <v/>
      </c>
      <c r="Q2251">
        <f>IF(ISBLANK('Raw Data'!E2246),0,IF(AND('Raw Data'!E2246-'Raw Data'!D2246&lt;4,'Raw Data'!E2246-'Raw Data'!D2246&gt;0),'Raw Data'!L2246,IF(AND('Raw Data'!D2246&gt;'Raw Data'!E2246,'Raw Data'!D2246-'Raw Data'!E2246&gt;0),'Raw Data'!K2246,0)))</f>
        <v/>
      </c>
      <c r="R2251">
        <f>IF(ISBLANK('Raw Data'!K2246),0,IFERROR(IF(MATCH(SMALL('Raw Data'!K2246:N2246,1),L2251:O2251,0),SMALL('Raw Data'!K2246:N2246,1)),0))</f>
        <v/>
      </c>
      <c r="S2251">
        <f>IF(ISBLANK('Raw Data'!K2246),0,IFERROR(IF(MATCH(SMALL('Raw Data'!K2246:N2246,2),L2251:O2251,0),SMALL('Raw Data'!K2246:N2246,2)),0))</f>
        <v/>
      </c>
      <c r="T2251">
        <f>IF(ISBLANK('Raw Data'!K2246),0,IFERROR(IF(MATCH(SMALL('Raw Data'!K2246:N2246,3),L2251:O2251,0),SMALL('Raw Data'!K2246:N2246,3)),0))</f>
        <v/>
      </c>
      <c r="U2251">
        <f>IF(ISBLANK('Raw Data'!K2246),0,IFERROR(IF(MATCH(SMALL('Raw Data'!K2246:N2246,4),L2251:O2251,0),SMALL('Raw Data'!K2246:N2246,4)),0))</f>
        <v/>
      </c>
      <c r="V2251">
        <f>IF(AND('Raw Data'!D2246&lt;3, 'Raw Data'!E2246&lt;3, 'Raw Data'!A2246&gt;0), 'Raw Data'!AF2246, 0)</f>
        <v/>
      </c>
      <c r="W2251">
        <f>IF(AND('Raw Data'!D2246&lt;4, 'Raw Data'!E2246&lt;4, 'Raw Data'!A2246&gt;0), 'Raw Data'!AI2246, 0)</f>
        <v/>
      </c>
      <c r="X2251">
        <f>IF(AND('Raw Data'!D2246&lt;5, 'Raw Data'!E2246&lt;5, 'Raw Data'!A2246&gt;0), 'Raw Data'!AL2246, 0)</f>
        <v/>
      </c>
      <c r="Y2251">
        <f>IF(AND('Raw Data'!D2246&lt;6, 'Raw Data'!E2246&lt;6, 'Raw Data'!A2246&gt;0), 'Raw Data'!AO2246, 0)</f>
        <v/>
      </c>
      <c r="Z2251">
        <f>IF(ISBLANK('Raw Data'!D2246), 0, IF('Raw Data'!D2246-'Raw Data'!E2246&gt;1, 'Raw Data'!AW2246, 0))</f>
        <v/>
      </c>
      <c r="AA2251">
        <f>IF(ISBLANK('Raw Data'!A2246), 0, IF(ABS('Raw Data'!D2246-'Raw Data'!E2246)&lt;2, 'Raw Data'!AX2246, 0))</f>
        <v/>
      </c>
      <c r="AB2251">
        <f>IF(ISBLANK('Raw Data'!D2246), 0, IF('Raw Data'!E2246-'Raw Data'!D2246&gt;1, 'Raw Data'!AY2246, 0))</f>
        <v/>
      </c>
      <c r="AC2251">
        <f>IF(ISBLANK('Raw Data'!D2246), 0, IF('Raw Data'!D2246-'Raw Data'!E2246&gt;2, 'Raw Data'!AZ2246, 0))</f>
        <v/>
      </c>
      <c r="AD2251">
        <f>IF(ISBLANK('Raw Data'!A2246), 0, IF(ABS('Raw Data'!D2246-'Raw Data'!E2246)&lt;3, 'Raw Data'!BA2246, 0))</f>
        <v/>
      </c>
      <c r="AE2251">
        <f>IF(ISBLANK('Raw Data'!D2246), 0, IF('Raw Data'!E2246-'Raw Data'!D2246&gt;2, 'Raw Data'!BB2246, 0))</f>
        <v/>
      </c>
      <c r="AF2251">
        <f>IF(ISBLANK('Raw Data'!D2246), 0, IF('Raw Data'!D2246-'Raw Data'!E2246&gt;3, 'Raw Data'!BC2246, 0))</f>
        <v/>
      </c>
      <c r="AG2251">
        <f>IF(ISBLANK('Raw Data'!A2246), 0, IF(ABS('Raw Data'!D2246-'Raw Data'!E2246)&lt;4, 'Raw Data'!BD2246, 0))</f>
        <v/>
      </c>
      <c r="AH2251">
        <f>IF(ISBLANK('Raw Data'!D2246), 0, IF('Raw Data'!E2246-'Raw Data'!D2246&gt;3, 'Raw Data'!BE2246, 0))</f>
        <v/>
      </c>
      <c r="AI2251">
        <f>IF(SUM('Raw Data'!D2246:E2246)&gt;'Raw Data'!F2246, 'Raw Data'!G2246, 0)</f>
        <v/>
      </c>
      <c r="AJ2251">
        <f>IF(ISBLANK('Raw Data'!D2246), 0, IF(SUM('Raw Data'!D2246:E2246)&lt;'Raw Data'!F2246, 'Raw Data'!H2246, 0))</f>
        <v/>
      </c>
      <c r="AK2251">
        <f>IF(ISBLANK('Raw Data'!A2246), 0, IF(AND('Raw Data'!D2246&lt;3, 'Raw Data'!E2246&lt;3, 'Raw Data'!F2246&lt;BB$2), 'Raw Data'!AF2246, 0))</f>
        <v/>
      </c>
      <c r="AL2251">
        <f>IF(ISBLANK('Raw Data'!A2246), 0, IF(AND('Raw Data'!D2246&lt;4, 'Raw Data'!E2246&lt;4, 'Raw Data'!F2246&lt;BB$2), 'Raw Data'!AI2246, 0))</f>
        <v/>
      </c>
      <c r="AM2251">
        <f>IF(ISBLANK('Raw Data'!A2246), 0, IF(AND('Raw Data'!D2246&lt;5, 'Raw Data'!E2246&lt;5, 'Raw Data'!F2246&lt;BB$2), 'Raw Data'!AL2246, 0))</f>
        <v/>
      </c>
      <c r="AN2251">
        <f>IF(ISBLANK('Raw Data'!A2246), 0, IF(AND('Raw Data'!D2246&lt;6, 'Raw Data'!E2246&lt;6, 'Raw Data'!F2246&lt;BB$2), 'Raw Data'!AO2246, 0))</f>
        <v/>
      </c>
      <c r="AO2251">
        <f>IF(ISBLANK('Raw Data'!A2246), 0, IF(AND('Raw Data'!I2246&lt;Analysis!$BC$2, 'Raw Data'!D2246-'Raw Data'!E2246&gt;1), 'Raw Data'!AW2246, IF(AND('Raw Data'!J2246&lt;Analysis!$BC$2, 'Raw Data'!E2246-'Raw Data'!D2246&gt;1), 'Raw Data'!AY2246, 0)))</f>
        <v/>
      </c>
      <c r="AP2251">
        <f>IF(ISBLANK('Raw Data'!A2246), 0, IF(AND('Raw Data'!I2246&lt;Analysis!$BC$2, 'Raw Data'!D2246-'Raw Data'!E2246&gt;2), 'Raw Data'!AZ2246, IF(AND('Raw Data'!J2246&lt;Analysis!$BC$2, 'Raw Data'!E2246-'Raw Data'!D2246&gt;2), 'Raw Data'!BB2246, 0)))</f>
        <v/>
      </c>
      <c r="AQ2251">
        <f>IF(ISBLANK('Raw Data'!A2246), 0, IF(AND('Raw Data'!I2246&lt;Analysis!$BC$2, 'Raw Data'!D2246-'Raw Data'!E2246&gt;3), 'Raw Data'!BC2246, IF(AND('Raw Data'!J2246&lt;Analysis!$BC$2, 'Raw Data'!E2246-'Raw Data'!D2246&gt;3), 'Raw Data'!BE2246, 0)))</f>
        <v/>
      </c>
      <c r="AR2251">
        <f>IF('Hidden Analysiss'!D2247=1,IF(ABS('Raw Data'!E2246-'Raw Data'!D2246)&lt;2,'Raw Data'!AX2246,0), 0)</f>
        <v/>
      </c>
      <c r="AS2251">
        <f>IF('Hidden Analysiss'!D2247=1,IF(ABS('Raw Data'!E2246-'Raw Data'!D2246)&lt;3,'Raw Data'!BA2246,0), 0)</f>
        <v/>
      </c>
      <c r="AT2251">
        <f>IF('Hidden Analysiss'!D2247=1,IF(ABS('Raw Data'!E2246-'Raw Data'!D2246)&lt;4,'Raw Data'!BD2246,0), 0)</f>
        <v/>
      </c>
      <c r="AU2251">
        <f>IF(AND('Hidden Analysiss'!E2247=1, ABS('Raw Data'!E2246-'Raw Data'!D2246)&lt;2), 'Raw Data'!AX2246, 0)</f>
        <v/>
      </c>
      <c r="AV2251">
        <f>IF(AND('Hidden Analysiss'!E2247=1, ABS('Raw Data'!E2246-'Raw Data'!D2246)&lt;3), 'Raw Data'!BA2246, 0)</f>
        <v/>
      </c>
      <c r="AW2251">
        <f>IF(AND('Hidden Analysiss'!E2247=1, ABS('Raw Data'!E2246-'Raw Data'!D2246)&lt;3), 'Raw Data'!BD2246, 0)</f>
        <v/>
      </c>
    </row>
    <row r="2252">
      <c r="A2252" s="1">
        <f>'Raw Data'!A2247</f>
        <v/>
      </c>
      <c r="B2252">
        <f>IF('Raw Data'!E2247&gt;'Raw Data'!D2247, 'Raw Data'!J2247, 0)</f>
        <v/>
      </c>
      <c r="C2252">
        <f>IF('Raw Data'!D2247&gt;'Raw Data'!E2247, 'Raw Data'!I2247, 0)</f>
        <v/>
      </c>
      <c r="D2252">
        <f>SUM(G2252:H2252)</f>
        <v/>
      </c>
      <c r="E2252">
        <f>IF(AND('Raw Data'!J2247&lt;'Raw Data'!I2247,'Raw Data'!E2247&gt;'Raw Data'!D2247,'Raw Data'!E2247-'Raw Data'!D2247&gt;3),'Raw Data'!N2247,IF(AND('Raw Data'!I2247&lt;'Raw Data'!J2247,'Raw Data'!D2247&gt;'Raw Data'!E2247,'Raw Data'!D2247-'Raw Data'!E2247&gt;3),'Raw Data'!M2247,0))</f>
        <v/>
      </c>
      <c r="F2252">
        <f>IF(AND('Raw Data'!J2247&lt;'Raw Data'!I2247,'Raw Data'!E2247&gt;'Raw Data'!D2247,'Raw Data'!E2247-'Raw Data'!D2247&lt;4),'Raw Data'!L2247,IF(AND('Raw Data'!I2247&lt;'Raw Data'!J2247,'Raw Data'!D2247&gt;'Raw Data'!E2247,'Raw Data'!D2247-'Raw Data'!E2247&lt;4),'Raw Data'!K2247,0))</f>
        <v/>
      </c>
      <c r="G2252">
        <f>IF(AND('Raw Data'!J2247&lt;'Raw Data'!I2247, 'Raw Data'!E2247&gt;'Raw Data'!D2247), 'Raw Data'!J2247, 0)</f>
        <v/>
      </c>
      <c r="H2252">
        <f>IF(AND('Raw Data'!J2247&gt;'Raw Data'!I2247, 'Raw Data'!E2247&lt;'Raw Data'!D2247), 'Raw Data'!I2247, 0)</f>
        <v/>
      </c>
      <c r="I2252">
        <f>SUM(J2252:K2252)</f>
        <v/>
      </c>
      <c r="J2252">
        <f>IF(AND('Raw Data'!J2247&gt;'Raw Data'!I2247, 'Raw Data'!E2247&gt;'Raw Data'!D2247), 'Raw Data'!J2247, 0)</f>
        <v/>
      </c>
      <c r="K2252">
        <f>IF(AND('Raw Data'!I2247&gt;'Raw Data'!J2247, 'Raw Data'!D2247&gt;'Raw Data'!E2247), 'Raw Data'!I2247, 0)</f>
        <v/>
      </c>
      <c r="L2252">
        <f>IF('Raw Data'!E2247-'Raw Data'!D2247&gt;3, 'Raw Data'!N2247, 0)</f>
        <v/>
      </c>
      <c r="M2252">
        <f>IF('Raw Data'!D2247-'Raw Data'!E2247&gt;3, 'Raw Data'!M2247, 0)</f>
        <v/>
      </c>
      <c r="N2252">
        <f>IF(ISBLANK('Raw Data'!D2247),0,IF(AND('Raw Data'!E2247&gt;'Raw Data'!D2247,'Raw Data'!E2247-'Raw Data'!D2247&gt;0,'Raw Data'!E2247-'Raw Data'!D2247&lt;4),'Raw Data'!L2247, 0))</f>
        <v/>
      </c>
      <c r="O2252">
        <f>IF(ISBLANK('Raw Data'!D2247),0,IF(AND('Raw Data'!E2247&gt;'Raw Data'!D2247,'Raw Data'!E2247-'Raw Data'!D2247&gt;0,'Raw Data'!D2247-'Raw Data'!E2247&lt;4),'Raw Data'!K2247, 0))</f>
        <v/>
      </c>
      <c r="P2252">
        <f>IF('Raw Data'!E2247-'Raw Data'!D2247&gt;3, 'Raw Data'!N2247, IF('Raw Data'!D2247-'Raw Data'!E2247&gt;3, 'Raw Data'!M2247, 0))</f>
        <v/>
      </c>
      <c r="Q2252">
        <f>IF(ISBLANK('Raw Data'!E2247),0,IF(AND('Raw Data'!E2247-'Raw Data'!D2247&lt;4,'Raw Data'!E2247-'Raw Data'!D2247&gt;0),'Raw Data'!L2247,IF(AND('Raw Data'!D2247&gt;'Raw Data'!E2247,'Raw Data'!D2247-'Raw Data'!E2247&gt;0),'Raw Data'!K2247,0)))</f>
        <v/>
      </c>
      <c r="R2252">
        <f>IF(ISBLANK('Raw Data'!K2247),0,IFERROR(IF(MATCH(SMALL('Raw Data'!K2247:N2247,1),L2252:O2252,0),SMALL('Raw Data'!K2247:N2247,1)),0))</f>
        <v/>
      </c>
      <c r="S2252">
        <f>IF(ISBLANK('Raw Data'!K2247),0,IFERROR(IF(MATCH(SMALL('Raw Data'!K2247:N2247,2),L2252:O2252,0),SMALL('Raw Data'!K2247:N2247,2)),0))</f>
        <v/>
      </c>
      <c r="T2252">
        <f>IF(ISBLANK('Raw Data'!K2247),0,IFERROR(IF(MATCH(SMALL('Raw Data'!K2247:N2247,3),L2252:O2252,0),SMALL('Raw Data'!K2247:N2247,3)),0))</f>
        <v/>
      </c>
      <c r="U2252">
        <f>IF(ISBLANK('Raw Data'!K2247),0,IFERROR(IF(MATCH(SMALL('Raw Data'!K2247:N2247,4),L2252:O2252,0),SMALL('Raw Data'!K2247:N2247,4)),0))</f>
        <v/>
      </c>
      <c r="V2252">
        <f>IF(AND('Raw Data'!D2247&lt;3, 'Raw Data'!E2247&lt;3, 'Raw Data'!A2247&gt;0), 'Raw Data'!AF2247, 0)</f>
        <v/>
      </c>
      <c r="W2252">
        <f>IF(AND('Raw Data'!D2247&lt;4, 'Raw Data'!E2247&lt;4, 'Raw Data'!A2247&gt;0), 'Raw Data'!AI2247, 0)</f>
        <v/>
      </c>
      <c r="X2252">
        <f>IF(AND('Raw Data'!D2247&lt;5, 'Raw Data'!E2247&lt;5, 'Raw Data'!A2247&gt;0), 'Raw Data'!AL2247, 0)</f>
        <v/>
      </c>
      <c r="Y2252">
        <f>IF(AND('Raw Data'!D2247&lt;6, 'Raw Data'!E2247&lt;6, 'Raw Data'!A2247&gt;0), 'Raw Data'!AO2247, 0)</f>
        <v/>
      </c>
      <c r="Z2252">
        <f>IF(ISBLANK('Raw Data'!D2247), 0, IF('Raw Data'!D2247-'Raw Data'!E2247&gt;1, 'Raw Data'!AW2247, 0))</f>
        <v/>
      </c>
      <c r="AA2252">
        <f>IF(ISBLANK('Raw Data'!A2247), 0, IF(ABS('Raw Data'!D2247-'Raw Data'!E2247)&lt;2, 'Raw Data'!AX2247, 0))</f>
        <v/>
      </c>
      <c r="AB2252">
        <f>IF(ISBLANK('Raw Data'!D2247), 0, IF('Raw Data'!E2247-'Raw Data'!D2247&gt;1, 'Raw Data'!AY2247, 0))</f>
        <v/>
      </c>
      <c r="AC2252">
        <f>IF(ISBLANK('Raw Data'!D2247), 0, IF('Raw Data'!D2247-'Raw Data'!E2247&gt;2, 'Raw Data'!AZ2247, 0))</f>
        <v/>
      </c>
      <c r="AD2252">
        <f>IF(ISBLANK('Raw Data'!A2247), 0, IF(ABS('Raw Data'!D2247-'Raw Data'!E2247)&lt;3, 'Raw Data'!BA2247, 0))</f>
        <v/>
      </c>
      <c r="AE2252">
        <f>IF(ISBLANK('Raw Data'!D2247), 0, IF('Raw Data'!E2247-'Raw Data'!D2247&gt;2, 'Raw Data'!BB2247, 0))</f>
        <v/>
      </c>
      <c r="AF2252">
        <f>IF(ISBLANK('Raw Data'!D2247), 0, IF('Raw Data'!D2247-'Raw Data'!E2247&gt;3, 'Raw Data'!BC2247, 0))</f>
        <v/>
      </c>
      <c r="AG2252">
        <f>IF(ISBLANK('Raw Data'!A2247), 0, IF(ABS('Raw Data'!D2247-'Raw Data'!E2247)&lt;4, 'Raw Data'!BD2247, 0))</f>
        <v/>
      </c>
      <c r="AH2252">
        <f>IF(ISBLANK('Raw Data'!D2247), 0, IF('Raw Data'!E2247-'Raw Data'!D2247&gt;3, 'Raw Data'!BE2247, 0))</f>
        <v/>
      </c>
      <c r="AI2252">
        <f>IF(SUM('Raw Data'!D2247:E2247)&gt;'Raw Data'!F2247, 'Raw Data'!G2247, 0)</f>
        <v/>
      </c>
      <c r="AJ2252">
        <f>IF(ISBLANK('Raw Data'!D2247), 0, IF(SUM('Raw Data'!D2247:E2247)&lt;'Raw Data'!F2247, 'Raw Data'!H2247, 0))</f>
        <v/>
      </c>
      <c r="AK2252">
        <f>IF(ISBLANK('Raw Data'!A2247), 0, IF(AND('Raw Data'!D2247&lt;3, 'Raw Data'!E2247&lt;3, 'Raw Data'!F2247&lt;BB$2), 'Raw Data'!AF2247, 0))</f>
        <v/>
      </c>
      <c r="AL2252">
        <f>IF(ISBLANK('Raw Data'!A2247), 0, IF(AND('Raw Data'!D2247&lt;4, 'Raw Data'!E2247&lt;4, 'Raw Data'!F2247&lt;BB$2), 'Raw Data'!AI2247, 0))</f>
        <v/>
      </c>
      <c r="AM2252">
        <f>IF(ISBLANK('Raw Data'!A2247), 0, IF(AND('Raw Data'!D2247&lt;5, 'Raw Data'!E2247&lt;5, 'Raw Data'!F2247&lt;BB$2), 'Raw Data'!AL2247, 0))</f>
        <v/>
      </c>
      <c r="AN2252">
        <f>IF(ISBLANK('Raw Data'!A2247), 0, IF(AND('Raw Data'!D2247&lt;6, 'Raw Data'!E2247&lt;6, 'Raw Data'!F2247&lt;BB$2), 'Raw Data'!AO2247, 0))</f>
        <v/>
      </c>
      <c r="AO2252">
        <f>IF(ISBLANK('Raw Data'!A2247), 0, IF(AND('Raw Data'!I2247&lt;Analysis!$BC$2, 'Raw Data'!D2247-'Raw Data'!E2247&gt;1), 'Raw Data'!AW2247, IF(AND('Raw Data'!J2247&lt;Analysis!$BC$2, 'Raw Data'!E2247-'Raw Data'!D2247&gt;1), 'Raw Data'!AY2247, 0)))</f>
        <v/>
      </c>
      <c r="AP2252">
        <f>IF(ISBLANK('Raw Data'!A2247), 0, IF(AND('Raw Data'!I2247&lt;Analysis!$BC$2, 'Raw Data'!D2247-'Raw Data'!E2247&gt;2), 'Raw Data'!AZ2247, IF(AND('Raw Data'!J2247&lt;Analysis!$BC$2, 'Raw Data'!E2247-'Raw Data'!D2247&gt;2), 'Raw Data'!BB2247, 0)))</f>
        <v/>
      </c>
      <c r="AQ2252">
        <f>IF(ISBLANK('Raw Data'!A2247), 0, IF(AND('Raw Data'!I2247&lt;Analysis!$BC$2, 'Raw Data'!D2247-'Raw Data'!E2247&gt;3), 'Raw Data'!BC2247, IF(AND('Raw Data'!J2247&lt;Analysis!$BC$2, 'Raw Data'!E2247-'Raw Data'!D2247&gt;3), 'Raw Data'!BE2247, 0)))</f>
        <v/>
      </c>
      <c r="AR2252">
        <f>IF('Hidden Analysiss'!D2248=1,IF(ABS('Raw Data'!E2247-'Raw Data'!D2247)&lt;2,'Raw Data'!AX2247,0), 0)</f>
        <v/>
      </c>
      <c r="AS2252">
        <f>IF('Hidden Analysiss'!D2248=1,IF(ABS('Raw Data'!E2247-'Raw Data'!D2247)&lt;3,'Raw Data'!BA2247,0), 0)</f>
        <v/>
      </c>
      <c r="AT2252">
        <f>IF('Hidden Analysiss'!D2248=1,IF(ABS('Raw Data'!E2247-'Raw Data'!D2247)&lt;4,'Raw Data'!BD2247,0), 0)</f>
        <v/>
      </c>
      <c r="AU2252">
        <f>IF(AND('Hidden Analysiss'!E2248=1, ABS('Raw Data'!E2247-'Raw Data'!D2247)&lt;2), 'Raw Data'!AX2247, 0)</f>
        <v/>
      </c>
      <c r="AV2252">
        <f>IF(AND('Hidden Analysiss'!E2248=1, ABS('Raw Data'!E2247-'Raw Data'!D2247)&lt;3), 'Raw Data'!BA2247, 0)</f>
        <v/>
      </c>
      <c r="AW2252">
        <f>IF(AND('Hidden Analysiss'!E2248=1, ABS('Raw Data'!E2247-'Raw Data'!D2247)&lt;3), 'Raw Data'!BD2247, 0)</f>
        <v/>
      </c>
    </row>
    <row r="2253">
      <c r="A2253" s="1">
        <f>'Raw Data'!A2248</f>
        <v/>
      </c>
      <c r="B2253">
        <f>IF('Raw Data'!E2248&gt;'Raw Data'!D2248, 'Raw Data'!J2248, 0)</f>
        <v/>
      </c>
      <c r="C2253">
        <f>IF('Raw Data'!D2248&gt;'Raw Data'!E2248, 'Raw Data'!I2248, 0)</f>
        <v/>
      </c>
      <c r="D2253">
        <f>SUM(G2253:H2253)</f>
        <v/>
      </c>
      <c r="E2253">
        <f>IF(AND('Raw Data'!J2248&lt;'Raw Data'!I2248,'Raw Data'!E2248&gt;'Raw Data'!D2248,'Raw Data'!E2248-'Raw Data'!D2248&gt;3),'Raw Data'!N2248,IF(AND('Raw Data'!I2248&lt;'Raw Data'!J2248,'Raw Data'!D2248&gt;'Raw Data'!E2248,'Raw Data'!D2248-'Raw Data'!E2248&gt;3),'Raw Data'!M2248,0))</f>
        <v/>
      </c>
      <c r="F2253">
        <f>IF(AND('Raw Data'!J2248&lt;'Raw Data'!I2248,'Raw Data'!E2248&gt;'Raw Data'!D2248,'Raw Data'!E2248-'Raw Data'!D2248&lt;4),'Raw Data'!L2248,IF(AND('Raw Data'!I2248&lt;'Raw Data'!J2248,'Raw Data'!D2248&gt;'Raw Data'!E2248,'Raw Data'!D2248-'Raw Data'!E2248&lt;4),'Raw Data'!K2248,0))</f>
        <v/>
      </c>
      <c r="G2253">
        <f>IF(AND('Raw Data'!J2248&lt;'Raw Data'!I2248, 'Raw Data'!E2248&gt;'Raw Data'!D2248), 'Raw Data'!J2248, 0)</f>
        <v/>
      </c>
      <c r="H2253">
        <f>IF(AND('Raw Data'!J2248&gt;'Raw Data'!I2248, 'Raw Data'!E2248&lt;'Raw Data'!D2248), 'Raw Data'!I2248, 0)</f>
        <v/>
      </c>
      <c r="I2253">
        <f>SUM(J2253:K2253)</f>
        <v/>
      </c>
      <c r="J2253">
        <f>IF(AND('Raw Data'!J2248&gt;'Raw Data'!I2248, 'Raw Data'!E2248&gt;'Raw Data'!D2248), 'Raw Data'!J2248, 0)</f>
        <v/>
      </c>
      <c r="K2253">
        <f>IF(AND('Raw Data'!I2248&gt;'Raw Data'!J2248, 'Raw Data'!D2248&gt;'Raw Data'!E2248), 'Raw Data'!I2248, 0)</f>
        <v/>
      </c>
      <c r="L2253">
        <f>IF('Raw Data'!E2248-'Raw Data'!D2248&gt;3, 'Raw Data'!N2248, 0)</f>
        <v/>
      </c>
      <c r="M2253">
        <f>IF('Raw Data'!D2248-'Raw Data'!E2248&gt;3, 'Raw Data'!M2248, 0)</f>
        <v/>
      </c>
      <c r="N2253">
        <f>IF(ISBLANK('Raw Data'!D2248),0,IF(AND('Raw Data'!E2248&gt;'Raw Data'!D2248,'Raw Data'!E2248-'Raw Data'!D2248&gt;0,'Raw Data'!E2248-'Raw Data'!D2248&lt;4),'Raw Data'!L2248, 0))</f>
        <v/>
      </c>
      <c r="O2253">
        <f>IF(ISBLANK('Raw Data'!D2248),0,IF(AND('Raw Data'!E2248&gt;'Raw Data'!D2248,'Raw Data'!E2248-'Raw Data'!D2248&gt;0,'Raw Data'!D2248-'Raw Data'!E2248&lt;4),'Raw Data'!K2248, 0))</f>
        <v/>
      </c>
      <c r="P2253">
        <f>IF('Raw Data'!E2248-'Raw Data'!D2248&gt;3, 'Raw Data'!N2248, IF('Raw Data'!D2248-'Raw Data'!E2248&gt;3, 'Raw Data'!M2248, 0))</f>
        <v/>
      </c>
      <c r="Q2253">
        <f>IF(ISBLANK('Raw Data'!E2248),0,IF(AND('Raw Data'!E2248-'Raw Data'!D2248&lt;4,'Raw Data'!E2248-'Raw Data'!D2248&gt;0),'Raw Data'!L2248,IF(AND('Raw Data'!D2248&gt;'Raw Data'!E2248,'Raw Data'!D2248-'Raw Data'!E2248&gt;0),'Raw Data'!K2248,0)))</f>
        <v/>
      </c>
      <c r="R2253">
        <f>IF(ISBLANK('Raw Data'!K2248),0,IFERROR(IF(MATCH(SMALL('Raw Data'!K2248:N2248,1),L2253:O2253,0),SMALL('Raw Data'!K2248:N2248,1)),0))</f>
        <v/>
      </c>
      <c r="S2253">
        <f>IF(ISBLANK('Raw Data'!K2248),0,IFERROR(IF(MATCH(SMALL('Raw Data'!K2248:N2248,2),L2253:O2253,0),SMALL('Raw Data'!K2248:N2248,2)),0))</f>
        <v/>
      </c>
      <c r="T2253">
        <f>IF(ISBLANK('Raw Data'!K2248),0,IFERROR(IF(MATCH(SMALL('Raw Data'!K2248:N2248,3),L2253:O2253,0),SMALL('Raw Data'!K2248:N2248,3)),0))</f>
        <v/>
      </c>
      <c r="U2253">
        <f>IF(ISBLANK('Raw Data'!K2248),0,IFERROR(IF(MATCH(SMALL('Raw Data'!K2248:N2248,4),L2253:O2253,0),SMALL('Raw Data'!K2248:N2248,4)),0))</f>
        <v/>
      </c>
      <c r="V2253">
        <f>IF(AND('Raw Data'!D2248&lt;3, 'Raw Data'!E2248&lt;3, 'Raw Data'!A2248&gt;0), 'Raw Data'!AF2248, 0)</f>
        <v/>
      </c>
      <c r="W2253">
        <f>IF(AND('Raw Data'!D2248&lt;4, 'Raw Data'!E2248&lt;4, 'Raw Data'!A2248&gt;0), 'Raw Data'!AI2248, 0)</f>
        <v/>
      </c>
      <c r="X2253">
        <f>IF(AND('Raw Data'!D2248&lt;5, 'Raw Data'!E2248&lt;5, 'Raw Data'!A2248&gt;0), 'Raw Data'!AL2248, 0)</f>
        <v/>
      </c>
      <c r="Y2253">
        <f>IF(AND('Raw Data'!D2248&lt;6, 'Raw Data'!E2248&lt;6, 'Raw Data'!A2248&gt;0), 'Raw Data'!AO2248, 0)</f>
        <v/>
      </c>
      <c r="Z2253">
        <f>IF(ISBLANK('Raw Data'!D2248), 0, IF('Raw Data'!D2248-'Raw Data'!E2248&gt;1, 'Raw Data'!AW2248, 0))</f>
        <v/>
      </c>
      <c r="AA2253">
        <f>IF(ISBLANK('Raw Data'!A2248), 0, IF(ABS('Raw Data'!D2248-'Raw Data'!E2248)&lt;2, 'Raw Data'!AX2248, 0))</f>
        <v/>
      </c>
      <c r="AB2253">
        <f>IF(ISBLANK('Raw Data'!D2248), 0, IF('Raw Data'!E2248-'Raw Data'!D2248&gt;1, 'Raw Data'!AY2248, 0))</f>
        <v/>
      </c>
      <c r="AC2253">
        <f>IF(ISBLANK('Raw Data'!D2248), 0, IF('Raw Data'!D2248-'Raw Data'!E2248&gt;2, 'Raw Data'!AZ2248, 0))</f>
        <v/>
      </c>
      <c r="AD2253">
        <f>IF(ISBLANK('Raw Data'!A2248), 0, IF(ABS('Raw Data'!D2248-'Raw Data'!E2248)&lt;3, 'Raw Data'!BA2248, 0))</f>
        <v/>
      </c>
      <c r="AE2253">
        <f>IF(ISBLANK('Raw Data'!D2248), 0, IF('Raw Data'!E2248-'Raw Data'!D2248&gt;2, 'Raw Data'!BB2248, 0))</f>
        <v/>
      </c>
      <c r="AF2253">
        <f>IF(ISBLANK('Raw Data'!D2248), 0, IF('Raw Data'!D2248-'Raw Data'!E2248&gt;3, 'Raw Data'!BC2248, 0))</f>
        <v/>
      </c>
      <c r="AG2253">
        <f>IF(ISBLANK('Raw Data'!A2248), 0, IF(ABS('Raw Data'!D2248-'Raw Data'!E2248)&lt;4, 'Raw Data'!BD2248, 0))</f>
        <v/>
      </c>
      <c r="AH2253">
        <f>IF(ISBLANK('Raw Data'!D2248), 0, IF('Raw Data'!E2248-'Raw Data'!D2248&gt;3, 'Raw Data'!BE2248, 0))</f>
        <v/>
      </c>
      <c r="AI2253">
        <f>IF(SUM('Raw Data'!D2248:E2248)&gt;'Raw Data'!F2248, 'Raw Data'!G2248, 0)</f>
        <v/>
      </c>
      <c r="AJ2253">
        <f>IF(ISBLANK('Raw Data'!D2248), 0, IF(SUM('Raw Data'!D2248:E2248)&lt;'Raw Data'!F2248, 'Raw Data'!H2248, 0))</f>
        <v/>
      </c>
      <c r="AK2253">
        <f>IF(ISBLANK('Raw Data'!A2248), 0, IF(AND('Raw Data'!D2248&lt;3, 'Raw Data'!E2248&lt;3, 'Raw Data'!F2248&lt;BB$2), 'Raw Data'!AF2248, 0))</f>
        <v/>
      </c>
      <c r="AL2253">
        <f>IF(ISBLANK('Raw Data'!A2248), 0, IF(AND('Raw Data'!D2248&lt;4, 'Raw Data'!E2248&lt;4, 'Raw Data'!F2248&lt;BB$2), 'Raw Data'!AI2248, 0))</f>
        <v/>
      </c>
      <c r="AM2253">
        <f>IF(ISBLANK('Raw Data'!A2248), 0, IF(AND('Raw Data'!D2248&lt;5, 'Raw Data'!E2248&lt;5, 'Raw Data'!F2248&lt;BB$2), 'Raw Data'!AL2248, 0))</f>
        <v/>
      </c>
      <c r="AN2253">
        <f>IF(ISBLANK('Raw Data'!A2248), 0, IF(AND('Raw Data'!D2248&lt;6, 'Raw Data'!E2248&lt;6, 'Raw Data'!F2248&lt;BB$2), 'Raw Data'!AO2248, 0))</f>
        <v/>
      </c>
      <c r="AO2253">
        <f>IF(ISBLANK('Raw Data'!A2248), 0, IF(AND('Raw Data'!I2248&lt;Analysis!$BC$2, 'Raw Data'!D2248-'Raw Data'!E2248&gt;1), 'Raw Data'!AW2248, IF(AND('Raw Data'!J2248&lt;Analysis!$BC$2, 'Raw Data'!E2248-'Raw Data'!D2248&gt;1), 'Raw Data'!AY2248, 0)))</f>
        <v/>
      </c>
      <c r="AP2253">
        <f>IF(ISBLANK('Raw Data'!A2248), 0, IF(AND('Raw Data'!I2248&lt;Analysis!$BC$2, 'Raw Data'!D2248-'Raw Data'!E2248&gt;2), 'Raw Data'!AZ2248, IF(AND('Raw Data'!J2248&lt;Analysis!$BC$2, 'Raw Data'!E2248-'Raw Data'!D2248&gt;2), 'Raw Data'!BB2248, 0)))</f>
        <v/>
      </c>
      <c r="AQ2253">
        <f>IF(ISBLANK('Raw Data'!A2248), 0, IF(AND('Raw Data'!I2248&lt;Analysis!$BC$2, 'Raw Data'!D2248-'Raw Data'!E2248&gt;3), 'Raw Data'!BC2248, IF(AND('Raw Data'!J2248&lt;Analysis!$BC$2, 'Raw Data'!E2248-'Raw Data'!D2248&gt;3), 'Raw Data'!BE2248, 0)))</f>
        <v/>
      </c>
      <c r="AR2253">
        <f>IF('Hidden Analysiss'!D2249=1,IF(ABS('Raw Data'!E2248-'Raw Data'!D2248)&lt;2,'Raw Data'!AX2248,0), 0)</f>
        <v/>
      </c>
      <c r="AS2253">
        <f>IF('Hidden Analysiss'!D2249=1,IF(ABS('Raw Data'!E2248-'Raw Data'!D2248)&lt;3,'Raw Data'!BA2248,0), 0)</f>
        <v/>
      </c>
      <c r="AT2253">
        <f>IF('Hidden Analysiss'!D2249=1,IF(ABS('Raw Data'!E2248-'Raw Data'!D2248)&lt;4,'Raw Data'!BD2248,0), 0)</f>
        <v/>
      </c>
      <c r="AU2253">
        <f>IF(AND('Hidden Analysiss'!E2249=1, ABS('Raw Data'!E2248-'Raw Data'!D2248)&lt;2), 'Raw Data'!AX2248, 0)</f>
        <v/>
      </c>
      <c r="AV2253">
        <f>IF(AND('Hidden Analysiss'!E2249=1, ABS('Raw Data'!E2248-'Raw Data'!D2248)&lt;3), 'Raw Data'!BA2248, 0)</f>
        <v/>
      </c>
      <c r="AW2253">
        <f>IF(AND('Hidden Analysiss'!E2249=1, ABS('Raw Data'!E2248-'Raw Data'!D2248)&lt;3), 'Raw Data'!BD2248, 0)</f>
        <v/>
      </c>
    </row>
    <row r="2254">
      <c r="A2254" s="1">
        <f>'Raw Data'!A2249</f>
        <v/>
      </c>
      <c r="B2254">
        <f>IF('Raw Data'!E2249&gt;'Raw Data'!D2249, 'Raw Data'!J2249, 0)</f>
        <v/>
      </c>
      <c r="C2254">
        <f>IF('Raw Data'!D2249&gt;'Raw Data'!E2249, 'Raw Data'!I2249, 0)</f>
        <v/>
      </c>
      <c r="D2254">
        <f>SUM(G2254:H2254)</f>
        <v/>
      </c>
      <c r="E2254">
        <f>IF(AND('Raw Data'!J2249&lt;'Raw Data'!I2249,'Raw Data'!E2249&gt;'Raw Data'!D2249,'Raw Data'!E2249-'Raw Data'!D2249&gt;3),'Raw Data'!N2249,IF(AND('Raw Data'!I2249&lt;'Raw Data'!J2249,'Raw Data'!D2249&gt;'Raw Data'!E2249,'Raw Data'!D2249-'Raw Data'!E2249&gt;3),'Raw Data'!M2249,0))</f>
        <v/>
      </c>
      <c r="F2254">
        <f>IF(AND('Raw Data'!J2249&lt;'Raw Data'!I2249,'Raw Data'!E2249&gt;'Raw Data'!D2249,'Raw Data'!E2249-'Raw Data'!D2249&lt;4),'Raw Data'!L2249,IF(AND('Raw Data'!I2249&lt;'Raw Data'!J2249,'Raw Data'!D2249&gt;'Raw Data'!E2249,'Raw Data'!D2249-'Raw Data'!E2249&lt;4),'Raw Data'!K2249,0))</f>
        <v/>
      </c>
      <c r="G2254">
        <f>IF(AND('Raw Data'!J2249&lt;'Raw Data'!I2249, 'Raw Data'!E2249&gt;'Raw Data'!D2249), 'Raw Data'!J2249, 0)</f>
        <v/>
      </c>
      <c r="H2254">
        <f>IF(AND('Raw Data'!J2249&gt;'Raw Data'!I2249, 'Raw Data'!E2249&lt;'Raw Data'!D2249), 'Raw Data'!I2249, 0)</f>
        <v/>
      </c>
      <c r="I2254">
        <f>SUM(J2254:K2254)</f>
        <v/>
      </c>
      <c r="J2254">
        <f>IF(AND('Raw Data'!J2249&gt;'Raw Data'!I2249, 'Raw Data'!E2249&gt;'Raw Data'!D2249), 'Raw Data'!J2249, 0)</f>
        <v/>
      </c>
      <c r="K2254">
        <f>IF(AND('Raw Data'!I2249&gt;'Raw Data'!J2249, 'Raw Data'!D2249&gt;'Raw Data'!E2249), 'Raw Data'!I2249, 0)</f>
        <v/>
      </c>
      <c r="L2254">
        <f>IF('Raw Data'!E2249-'Raw Data'!D2249&gt;3, 'Raw Data'!N2249, 0)</f>
        <v/>
      </c>
      <c r="M2254">
        <f>IF('Raw Data'!D2249-'Raw Data'!E2249&gt;3, 'Raw Data'!M2249, 0)</f>
        <v/>
      </c>
      <c r="N2254">
        <f>IF(ISBLANK('Raw Data'!D2249),0,IF(AND('Raw Data'!E2249&gt;'Raw Data'!D2249,'Raw Data'!E2249-'Raw Data'!D2249&gt;0,'Raw Data'!E2249-'Raw Data'!D2249&lt;4),'Raw Data'!L2249, 0))</f>
        <v/>
      </c>
      <c r="O2254">
        <f>IF(ISBLANK('Raw Data'!D2249),0,IF(AND('Raw Data'!E2249&gt;'Raw Data'!D2249,'Raw Data'!E2249-'Raw Data'!D2249&gt;0,'Raw Data'!D2249-'Raw Data'!E2249&lt;4),'Raw Data'!K2249, 0))</f>
        <v/>
      </c>
      <c r="P2254">
        <f>IF('Raw Data'!E2249-'Raw Data'!D2249&gt;3, 'Raw Data'!N2249, IF('Raw Data'!D2249-'Raw Data'!E2249&gt;3, 'Raw Data'!M2249, 0))</f>
        <v/>
      </c>
      <c r="Q2254">
        <f>IF(ISBLANK('Raw Data'!E2249),0,IF(AND('Raw Data'!E2249-'Raw Data'!D2249&lt;4,'Raw Data'!E2249-'Raw Data'!D2249&gt;0),'Raw Data'!L2249,IF(AND('Raw Data'!D2249&gt;'Raw Data'!E2249,'Raw Data'!D2249-'Raw Data'!E2249&gt;0),'Raw Data'!K2249,0)))</f>
        <v/>
      </c>
      <c r="R2254">
        <f>IF(ISBLANK('Raw Data'!K2249),0,IFERROR(IF(MATCH(SMALL('Raw Data'!K2249:N2249,1),L2254:O2254,0),SMALL('Raw Data'!K2249:N2249,1)),0))</f>
        <v/>
      </c>
      <c r="S2254">
        <f>IF(ISBLANK('Raw Data'!K2249),0,IFERROR(IF(MATCH(SMALL('Raw Data'!K2249:N2249,2),L2254:O2254,0),SMALL('Raw Data'!K2249:N2249,2)),0))</f>
        <v/>
      </c>
      <c r="T2254">
        <f>IF(ISBLANK('Raw Data'!K2249),0,IFERROR(IF(MATCH(SMALL('Raw Data'!K2249:N2249,3),L2254:O2254,0),SMALL('Raw Data'!K2249:N2249,3)),0))</f>
        <v/>
      </c>
      <c r="U2254">
        <f>IF(ISBLANK('Raw Data'!K2249),0,IFERROR(IF(MATCH(SMALL('Raw Data'!K2249:N2249,4),L2254:O2254,0),SMALL('Raw Data'!K2249:N2249,4)),0))</f>
        <v/>
      </c>
      <c r="V2254">
        <f>IF(AND('Raw Data'!D2249&lt;3, 'Raw Data'!E2249&lt;3, 'Raw Data'!A2249&gt;0), 'Raw Data'!AF2249, 0)</f>
        <v/>
      </c>
      <c r="W2254">
        <f>IF(AND('Raw Data'!D2249&lt;4, 'Raw Data'!E2249&lt;4, 'Raw Data'!A2249&gt;0), 'Raw Data'!AI2249, 0)</f>
        <v/>
      </c>
      <c r="X2254">
        <f>IF(AND('Raw Data'!D2249&lt;5, 'Raw Data'!E2249&lt;5, 'Raw Data'!A2249&gt;0), 'Raw Data'!AL2249, 0)</f>
        <v/>
      </c>
      <c r="Y2254">
        <f>IF(AND('Raw Data'!D2249&lt;6, 'Raw Data'!E2249&lt;6, 'Raw Data'!A2249&gt;0), 'Raw Data'!AO2249, 0)</f>
        <v/>
      </c>
      <c r="Z2254">
        <f>IF(ISBLANK('Raw Data'!D2249), 0, IF('Raw Data'!D2249-'Raw Data'!E2249&gt;1, 'Raw Data'!AW2249, 0))</f>
        <v/>
      </c>
      <c r="AA2254">
        <f>IF(ISBLANK('Raw Data'!A2249), 0, IF(ABS('Raw Data'!D2249-'Raw Data'!E2249)&lt;2, 'Raw Data'!AX2249, 0))</f>
        <v/>
      </c>
      <c r="AB2254">
        <f>IF(ISBLANK('Raw Data'!D2249), 0, IF('Raw Data'!E2249-'Raw Data'!D2249&gt;1, 'Raw Data'!AY2249, 0))</f>
        <v/>
      </c>
      <c r="AC2254">
        <f>IF(ISBLANK('Raw Data'!D2249), 0, IF('Raw Data'!D2249-'Raw Data'!E2249&gt;2, 'Raw Data'!AZ2249, 0))</f>
        <v/>
      </c>
      <c r="AD2254">
        <f>IF(ISBLANK('Raw Data'!A2249), 0, IF(ABS('Raw Data'!D2249-'Raw Data'!E2249)&lt;3, 'Raw Data'!BA2249, 0))</f>
        <v/>
      </c>
      <c r="AE2254">
        <f>IF(ISBLANK('Raw Data'!D2249), 0, IF('Raw Data'!E2249-'Raw Data'!D2249&gt;2, 'Raw Data'!BB2249, 0))</f>
        <v/>
      </c>
      <c r="AF2254">
        <f>IF(ISBLANK('Raw Data'!D2249), 0, IF('Raw Data'!D2249-'Raw Data'!E2249&gt;3, 'Raw Data'!BC2249, 0))</f>
        <v/>
      </c>
      <c r="AG2254">
        <f>IF(ISBLANK('Raw Data'!A2249), 0, IF(ABS('Raw Data'!D2249-'Raw Data'!E2249)&lt;4, 'Raw Data'!BD2249, 0))</f>
        <v/>
      </c>
      <c r="AH2254">
        <f>IF(ISBLANK('Raw Data'!D2249), 0, IF('Raw Data'!E2249-'Raw Data'!D2249&gt;3, 'Raw Data'!BE2249, 0))</f>
        <v/>
      </c>
      <c r="AI2254">
        <f>IF(SUM('Raw Data'!D2249:E2249)&gt;'Raw Data'!F2249, 'Raw Data'!G2249, 0)</f>
        <v/>
      </c>
      <c r="AJ2254">
        <f>IF(ISBLANK('Raw Data'!D2249), 0, IF(SUM('Raw Data'!D2249:E2249)&lt;'Raw Data'!F2249, 'Raw Data'!H2249, 0))</f>
        <v/>
      </c>
      <c r="AK2254">
        <f>IF(ISBLANK('Raw Data'!A2249), 0, IF(AND('Raw Data'!D2249&lt;3, 'Raw Data'!E2249&lt;3, 'Raw Data'!F2249&lt;BB$2), 'Raw Data'!AF2249, 0))</f>
        <v/>
      </c>
      <c r="AL2254">
        <f>IF(ISBLANK('Raw Data'!A2249), 0, IF(AND('Raw Data'!D2249&lt;4, 'Raw Data'!E2249&lt;4, 'Raw Data'!F2249&lt;BB$2), 'Raw Data'!AI2249, 0))</f>
        <v/>
      </c>
      <c r="AM2254">
        <f>IF(ISBLANK('Raw Data'!A2249), 0, IF(AND('Raw Data'!D2249&lt;5, 'Raw Data'!E2249&lt;5, 'Raw Data'!F2249&lt;BB$2), 'Raw Data'!AL2249, 0))</f>
        <v/>
      </c>
      <c r="AN2254">
        <f>IF(ISBLANK('Raw Data'!A2249), 0, IF(AND('Raw Data'!D2249&lt;6, 'Raw Data'!E2249&lt;6, 'Raw Data'!F2249&lt;BB$2), 'Raw Data'!AO2249, 0))</f>
        <v/>
      </c>
      <c r="AO2254">
        <f>IF(ISBLANK('Raw Data'!A2249), 0, IF(AND('Raw Data'!I2249&lt;Analysis!$BC$2, 'Raw Data'!D2249-'Raw Data'!E2249&gt;1), 'Raw Data'!AW2249, IF(AND('Raw Data'!J2249&lt;Analysis!$BC$2, 'Raw Data'!E2249-'Raw Data'!D2249&gt;1), 'Raw Data'!AY2249, 0)))</f>
        <v/>
      </c>
      <c r="AP2254">
        <f>IF(ISBLANK('Raw Data'!A2249), 0, IF(AND('Raw Data'!I2249&lt;Analysis!$BC$2, 'Raw Data'!D2249-'Raw Data'!E2249&gt;2), 'Raw Data'!AZ2249, IF(AND('Raw Data'!J2249&lt;Analysis!$BC$2, 'Raw Data'!E2249-'Raw Data'!D2249&gt;2), 'Raw Data'!BB2249, 0)))</f>
        <v/>
      </c>
      <c r="AQ2254">
        <f>IF(ISBLANK('Raw Data'!A2249), 0, IF(AND('Raw Data'!I2249&lt;Analysis!$BC$2, 'Raw Data'!D2249-'Raw Data'!E2249&gt;3), 'Raw Data'!BC2249, IF(AND('Raw Data'!J2249&lt;Analysis!$BC$2, 'Raw Data'!E2249-'Raw Data'!D2249&gt;3), 'Raw Data'!BE2249, 0)))</f>
        <v/>
      </c>
      <c r="AR2254">
        <f>IF('Hidden Analysiss'!D2250=1,IF(ABS('Raw Data'!E2249-'Raw Data'!D2249)&lt;2,'Raw Data'!AX2249,0), 0)</f>
        <v/>
      </c>
      <c r="AS2254">
        <f>IF('Hidden Analysiss'!D2250=1,IF(ABS('Raw Data'!E2249-'Raw Data'!D2249)&lt;3,'Raw Data'!BA2249,0), 0)</f>
        <v/>
      </c>
      <c r="AT2254">
        <f>IF('Hidden Analysiss'!D2250=1,IF(ABS('Raw Data'!E2249-'Raw Data'!D2249)&lt;4,'Raw Data'!BD2249,0), 0)</f>
        <v/>
      </c>
      <c r="AU2254">
        <f>IF(AND('Hidden Analysiss'!E2250=1, ABS('Raw Data'!E2249-'Raw Data'!D2249)&lt;2), 'Raw Data'!AX2249, 0)</f>
        <v/>
      </c>
      <c r="AV2254">
        <f>IF(AND('Hidden Analysiss'!E2250=1, ABS('Raw Data'!E2249-'Raw Data'!D2249)&lt;3), 'Raw Data'!BA2249, 0)</f>
        <v/>
      </c>
      <c r="AW2254">
        <f>IF(AND('Hidden Analysiss'!E2250=1, ABS('Raw Data'!E2249-'Raw Data'!D2249)&lt;3), 'Raw Data'!BD2249, 0)</f>
        <v/>
      </c>
    </row>
    <row r="2255">
      <c r="A2255" s="1">
        <f>'Raw Data'!A2250</f>
        <v/>
      </c>
      <c r="B2255">
        <f>IF('Raw Data'!E2250&gt;'Raw Data'!D2250, 'Raw Data'!J2250, 0)</f>
        <v/>
      </c>
      <c r="C2255">
        <f>IF('Raw Data'!D2250&gt;'Raw Data'!E2250, 'Raw Data'!I2250, 0)</f>
        <v/>
      </c>
      <c r="D2255">
        <f>SUM(G2255:H2255)</f>
        <v/>
      </c>
      <c r="E2255">
        <f>IF(AND('Raw Data'!J2250&lt;'Raw Data'!I2250,'Raw Data'!E2250&gt;'Raw Data'!D2250,'Raw Data'!E2250-'Raw Data'!D2250&gt;3),'Raw Data'!N2250,IF(AND('Raw Data'!I2250&lt;'Raw Data'!J2250,'Raw Data'!D2250&gt;'Raw Data'!E2250,'Raw Data'!D2250-'Raw Data'!E2250&gt;3),'Raw Data'!M2250,0))</f>
        <v/>
      </c>
      <c r="F2255">
        <f>IF(AND('Raw Data'!J2250&lt;'Raw Data'!I2250,'Raw Data'!E2250&gt;'Raw Data'!D2250,'Raw Data'!E2250-'Raw Data'!D2250&lt;4),'Raw Data'!L2250,IF(AND('Raw Data'!I2250&lt;'Raw Data'!J2250,'Raw Data'!D2250&gt;'Raw Data'!E2250,'Raw Data'!D2250-'Raw Data'!E2250&lt;4),'Raw Data'!K2250,0))</f>
        <v/>
      </c>
      <c r="G2255">
        <f>IF(AND('Raw Data'!J2250&lt;'Raw Data'!I2250, 'Raw Data'!E2250&gt;'Raw Data'!D2250), 'Raw Data'!J2250, 0)</f>
        <v/>
      </c>
      <c r="H2255">
        <f>IF(AND('Raw Data'!J2250&gt;'Raw Data'!I2250, 'Raw Data'!E2250&lt;'Raw Data'!D2250), 'Raw Data'!I2250, 0)</f>
        <v/>
      </c>
      <c r="I2255">
        <f>SUM(J2255:K2255)</f>
        <v/>
      </c>
      <c r="J2255">
        <f>IF(AND('Raw Data'!J2250&gt;'Raw Data'!I2250, 'Raw Data'!E2250&gt;'Raw Data'!D2250), 'Raw Data'!J2250, 0)</f>
        <v/>
      </c>
      <c r="K2255">
        <f>IF(AND('Raw Data'!I2250&gt;'Raw Data'!J2250, 'Raw Data'!D2250&gt;'Raw Data'!E2250), 'Raw Data'!I2250, 0)</f>
        <v/>
      </c>
      <c r="L2255">
        <f>IF('Raw Data'!E2250-'Raw Data'!D2250&gt;3, 'Raw Data'!N2250, 0)</f>
        <v/>
      </c>
      <c r="M2255">
        <f>IF('Raw Data'!D2250-'Raw Data'!E2250&gt;3, 'Raw Data'!M2250, 0)</f>
        <v/>
      </c>
      <c r="N2255">
        <f>IF(ISBLANK('Raw Data'!D2250),0,IF(AND('Raw Data'!E2250&gt;'Raw Data'!D2250,'Raw Data'!E2250-'Raw Data'!D2250&gt;0,'Raw Data'!E2250-'Raw Data'!D2250&lt;4),'Raw Data'!L2250, 0))</f>
        <v/>
      </c>
      <c r="O2255">
        <f>IF(ISBLANK('Raw Data'!D2250),0,IF(AND('Raw Data'!E2250&gt;'Raw Data'!D2250,'Raw Data'!E2250-'Raw Data'!D2250&gt;0,'Raw Data'!D2250-'Raw Data'!E2250&lt;4),'Raw Data'!K2250, 0))</f>
        <v/>
      </c>
      <c r="P2255">
        <f>IF('Raw Data'!E2250-'Raw Data'!D2250&gt;3, 'Raw Data'!N2250, IF('Raw Data'!D2250-'Raw Data'!E2250&gt;3, 'Raw Data'!M2250, 0))</f>
        <v/>
      </c>
      <c r="Q2255">
        <f>IF(ISBLANK('Raw Data'!E2250),0,IF(AND('Raw Data'!E2250-'Raw Data'!D2250&lt;4,'Raw Data'!E2250-'Raw Data'!D2250&gt;0),'Raw Data'!L2250,IF(AND('Raw Data'!D2250&gt;'Raw Data'!E2250,'Raw Data'!D2250-'Raw Data'!E2250&gt;0),'Raw Data'!K2250,0)))</f>
        <v/>
      </c>
      <c r="R2255">
        <f>IF(ISBLANK('Raw Data'!K2250),0,IFERROR(IF(MATCH(SMALL('Raw Data'!K2250:N2250,1),L2255:O2255,0),SMALL('Raw Data'!K2250:N2250,1)),0))</f>
        <v/>
      </c>
      <c r="S2255">
        <f>IF(ISBLANK('Raw Data'!K2250),0,IFERROR(IF(MATCH(SMALL('Raw Data'!K2250:N2250,2),L2255:O2255,0),SMALL('Raw Data'!K2250:N2250,2)),0))</f>
        <v/>
      </c>
      <c r="T2255">
        <f>IF(ISBLANK('Raw Data'!K2250),0,IFERROR(IF(MATCH(SMALL('Raw Data'!K2250:N2250,3),L2255:O2255,0),SMALL('Raw Data'!K2250:N2250,3)),0))</f>
        <v/>
      </c>
      <c r="U2255">
        <f>IF(ISBLANK('Raw Data'!K2250),0,IFERROR(IF(MATCH(SMALL('Raw Data'!K2250:N2250,4),L2255:O2255,0),SMALL('Raw Data'!K2250:N2250,4)),0))</f>
        <v/>
      </c>
      <c r="V2255">
        <f>IF(AND('Raw Data'!D2250&lt;3, 'Raw Data'!E2250&lt;3, 'Raw Data'!A2250&gt;0), 'Raw Data'!AF2250, 0)</f>
        <v/>
      </c>
      <c r="W2255">
        <f>IF(AND('Raw Data'!D2250&lt;4, 'Raw Data'!E2250&lt;4, 'Raw Data'!A2250&gt;0), 'Raw Data'!AI2250, 0)</f>
        <v/>
      </c>
      <c r="X2255">
        <f>IF(AND('Raw Data'!D2250&lt;5, 'Raw Data'!E2250&lt;5, 'Raw Data'!A2250&gt;0), 'Raw Data'!AL2250, 0)</f>
        <v/>
      </c>
      <c r="Y2255">
        <f>IF(AND('Raw Data'!D2250&lt;6, 'Raw Data'!E2250&lt;6, 'Raw Data'!A2250&gt;0), 'Raw Data'!AO2250, 0)</f>
        <v/>
      </c>
      <c r="Z2255">
        <f>IF(ISBLANK('Raw Data'!D2250), 0, IF('Raw Data'!D2250-'Raw Data'!E2250&gt;1, 'Raw Data'!AW2250, 0))</f>
        <v/>
      </c>
      <c r="AA2255">
        <f>IF(ISBLANK('Raw Data'!A2250), 0, IF(ABS('Raw Data'!D2250-'Raw Data'!E2250)&lt;2, 'Raw Data'!AX2250, 0))</f>
        <v/>
      </c>
      <c r="AB2255">
        <f>IF(ISBLANK('Raw Data'!D2250), 0, IF('Raw Data'!E2250-'Raw Data'!D2250&gt;1, 'Raw Data'!AY2250, 0))</f>
        <v/>
      </c>
      <c r="AC2255">
        <f>IF(ISBLANK('Raw Data'!D2250), 0, IF('Raw Data'!D2250-'Raw Data'!E2250&gt;2, 'Raw Data'!AZ2250, 0))</f>
        <v/>
      </c>
      <c r="AD2255">
        <f>IF(ISBLANK('Raw Data'!A2250), 0, IF(ABS('Raw Data'!D2250-'Raw Data'!E2250)&lt;3, 'Raw Data'!BA2250, 0))</f>
        <v/>
      </c>
      <c r="AE2255">
        <f>IF(ISBLANK('Raw Data'!D2250), 0, IF('Raw Data'!E2250-'Raw Data'!D2250&gt;2, 'Raw Data'!BB2250, 0))</f>
        <v/>
      </c>
      <c r="AF2255">
        <f>IF(ISBLANK('Raw Data'!D2250), 0, IF('Raw Data'!D2250-'Raw Data'!E2250&gt;3, 'Raw Data'!BC2250, 0))</f>
        <v/>
      </c>
      <c r="AG2255">
        <f>IF(ISBLANK('Raw Data'!A2250), 0, IF(ABS('Raw Data'!D2250-'Raw Data'!E2250)&lt;4, 'Raw Data'!BD2250, 0))</f>
        <v/>
      </c>
      <c r="AH2255">
        <f>IF(ISBLANK('Raw Data'!D2250), 0, IF('Raw Data'!E2250-'Raw Data'!D2250&gt;3, 'Raw Data'!BE2250, 0))</f>
        <v/>
      </c>
      <c r="AI2255">
        <f>IF(SUM('Raw Data'!D2250:E2250)&gt;'Raw Data'!F2250, 'Raw Data'!G2250, 0)</f>
        <v/>
      </c>
      <c r="AJ2255">
        <f>IF(ISBLANK('Raw Data'!D2250), 0, IF(SUM('Raw Data'!D2250:E2250)&lt;'Raw Data'!F2250, 'Raw Data'!H2250, 0))</f>
        <v/>
      </c>
      <c r="AK2255">
        <f>IF(ISBLANK('Raw Data'!A2250), 0, IF(AND('Raw Data'!D2250&lt;3, 'Raw Data'!E2250&lt;3, 'Raw Data'!F2250&lt;BB$2), 'Raw Data'!AF2250, 0))</f>
        <v/>
      </c>
      <c r="AL2255">
        <f>IF(ISBLANK('Raw Data'!A2250), 0, IF(AND('Raw Data'!D2250&lt;4, 'Raw Data'!E2250&lt;4, 'Raw Data'!F2250&lt;BB$2), 'Raw Data'!AI2250, 0))</f>
        <v/>
      </c>
      <c r="AM2255">
        <f>IF(ISBLANK('Raw Data'!A2250), 0, IF(AND('Raw Data'!D2250&lt;5, 'Raw Data'!E2250&lt;5, 'Raw Data'!F2250&lt;BB$2), 'Raw Data'!AL2250, 0))</f>
        <v/>
      </c>
      <c r="AN2255">
        <f>IF(ISBLANK('Raw Data'!A2250), 0, IF(AND('Raw Data'!D2250&lt;6, 'Raw Data'!E2250&lt;6, 'Raw Data'!F2250&lt;BB$2), 'Raw Data'!AO2250, 0))</f>
        <v/>
      </c>
      <c r="AO2255">
        <f>IF(ISBLANK('Raw Data'!A2250), 0, IF(AND('Raw Data'!I2250&lt;Analysis!$BC$2, 'Raw Data'!D2250-'Raw Data'!E2250&gt;1), 'Raw Data'!AW2250, IF(AND('Raw Data'!J2250&lt;Analysis!$BC$2, 'Raw Data'!E2250-'Raw Data'!D2250&gt;1), 'Raw Data'!AY2250, 0)))</f>
        <v/>
      </c>
      <c r="AP2255">
        <f>IF(ISBLANK('Raw Data'!A2250), 0, IF(AND('Raw Data'!I2250&lt;Analysis!$BC$2, 'Raw Data'!D2250-'Raw Data'!E2250&gt;2), 'Raw Data'!AZ2250, IF(AND('Raw Data'!J2250&lt;Analysis!$BC$2, 'Raw Data'!E2250-'Raw Data'!D2250&gt;2), 'Raw Data'!BB2250, 0)))</f>
        <v/>
      </c>
      <c r="AQ2255">
        <f>IF(ISBLANK('Raw Data'!A2250), 0, IF(AND('Raw Data'!I2250&lt;Analysis!$BC$2, 'Raw Data'!D2250-'Raw Data'!E2250&gt;3), 'Raw Data'!BC2250, IF(AND('Raw Data'!J2250&lt;Analysis!$BC$2, 'Raw Data'!E2250-'Raw Data'!D2250&gt;3), 'Raw Data'!BE2250, 0)))</f>
        <v/>
      </c>
      <c r="AR2255">
        <f>IF('Hidden Analysiss'!D2251=1,IF(ABS('Raw Data'!E2250-'Raw Data'!D2250)&lt;2,'Raw Data'!AX2250,0), 0)</f>
        <v/>
      </c>
      <c r="AS2255">
        <f>IF('Hidden Analysiss'!D2251=1,IF(ABS('Raw Data'!E2250-'Raw Data'!D2250)&lt;3,'Raw Data'!BA2250,0), 0)</f>
        <v/>
      </c>
      <c r="AT2255">
        <f>IF('Hidden Analysiss'!D2251=1,IF(ABS('Raw Data'!E2250-'Raw Data'!D2250)&lt;4,'Raw Data'!BD2250,0), 0)</f>
        <v/>
      </c>
      <c r="AU2255">
        <f>IF(AND('Hidden Analysiss'!E2251=1, ABS('Raw Data'!E2250-'Raw Data'!D2250)&lt;2), 'Raw Data'!AX2250, 0)</f>
        <v/>
      </c>
      <c r="AV2255">
        <f>IF(AND('Hidden Analysiss'!E2251=1, ABS('Raw Data'!E2250-'Raw Data'!D2250)&lt;3), 'Raw Data'!BA2250, 0)</f>
        <v/>
      </c>
      <c r="AW2255">
        <f>IF(AND('Hidden Analysiss'!E2251=1, ABS('Raw Data'!E2250-'Raw Data'!D2250)&lt;3), 'Raw Data'!BD2250, 0)</f>
        <v/>
      </c>
    </row>
    <row r="2256">
      <c r="A2256" s="1">
        <f>'Raw Data'!A2251</f>
        <v/>
      </c>
      <c r="B2256">
        <f>IF('Raw Data'!E2251&gt;'Raw Data'!D2251, 'Raw Data'!J2251, 0)</f>
        <v/>
      </c>
      <c r="C2256">
        <f>IF('Raw Data'!D2251&gt;'Raw Data'!E2251, 'Raw Data'!I2251, 0)</f>
        <v/>
      </c>
      <c r="D2256">
        <f>SUM(G2256:H2256)</f>
        <v/>
      </c>
      <c r="E2256">
        <f>IF(AND('Raw Data'!J2251&lt;'Raw Data'!I2251,'Raw Data'!E2251&gt;'Raw Data'!D2251,'Raw Data'!E2251-'Raw Data'!D2251&gt;3),'Raw Data'!N2251,IF(AND('Raw Data'!I2251&lt;'Raw Data'!J2251,'Raw Data'!D2251&gt;'Raw Data'!E2251,'Raw Data'!D2251-'Raw Data'!E2251&gt;3),'Raw Data'!M2251,0))</f>
        <v/>
      </c>
      <c r="F2256">
        <f>IF(AND('Raw Data'!J2251&lt;'Raw Data'!I2251,'Raw Data'!E2251&gt;'Raw Data'!D2251,'Raw Data'!E2251-'Raw Data'!D2251&lt;4),'Raw Data'!L2251,IF(AND('Raw Data'!I2251&lt;'Raw Data'!J2251,'Raw Data'!D2251&gt;'Raw Data'!E2251,'Raw Data'!D2251-'Raw Data'!E2251&lt;4),'Raw Data'!K2251,0))</f>
        <v/>
      </c>
      <c r="G2256">
        <f>IF(AND('Raw Data'!J2251&lt;'Raw Data'!I2251, 'Raw Data'!E2251&gt;'Raw Data'!D2251), 'Raw Data'!J2251, 0)</f>
        <v/>
      </c>
      <c r="H2256">
        <f>IF(AND('Raw Data'!J2251&gt;'Raw Data'!I2251, 'Raw Data'!E2251&lt;'Raw Data'!D2251), 'Raw Data'!I2251, 0)</f>
        <v/>
      </c>
      <c r="I2256">
        <f>SUM(J2256:K2256)</f>
        <v/>
      </c>
      <c r="J2256">
        <f>IF(AND('Raw Data'!J2251&gt;'Raw Data'!I2251, 'Raw Data'!E2251&gt;'Raw Data'!D2251), 'Raw Data'!J2251, 0)</f>
        <v/>
      </c>
      <c r="K2256">
        <f>IF(AND('Raw Data'!I2251&gt;'Raw Data'!J2251, 'Raw Data'!D2251&gt;'Raw Data'!E2251), 'Raw Data'!I2251, 0)</f>
        <v/>
      </c>
      <c r="L2256">
        <f>IF('Raw Data'!E2251-'Raw Data'!D2251&gt;3, 'Raw Data'!N2251, 0)</f>
        <v/>
      </c>
      <c r="M2256">
        <f>IF('Raw Data'!D2251-'Raw Data'!E2251&gt;3, 'Raw Data'!M2251, 0)</f>
        <v/>
      </c>
      <c r="N2256">
        <f>IF(ISBLANK('Raw Data'!D2251),0,IF(AND('Raw Data'!E2251&gt;'Raw Data'!D2251,'Raw Data'!E2251-'Raw Data'!D2251&gt;0,'Raw Data'!E2251-'Raw Data'!D2251&lt;4),'Raw Data'!L2251, 0))</f>
        <v/>
      </c>
      <c r="O2256">
        <f>IF(ISBLANK('Raw Data'!D2251),0,IF(AND('Raw Data'!E2251&gt;'Raw Data'!D2251,'Raw Data'!E2251-'Raw Data'!D2251&gt;0,'Raw Data'!D2251-'Raw Data'!E2251&lt;4),'Raw Data'!K2251, 0))</f>
        <v/>
      </c>
      <c r="P2256">
        <f>IF('Raw Data'!E2251-'Raw Data'!D2251&gt;3, 'Raw Data'!N2251, IF('Raw Data'!D2251-'Raw Data'!E2251&gt;3, 'Raw Data'!M2251, 0))</f>
        <v/>
      </c>
      <c r="Q2256">
        <f>IF(ISBLANK('Raw Data'!E2251),0,IF(AND('Raw Data'!E2251-'Raw Data'!D2251&lt;4,'Raw Data'!E2251-'Raw Data'!D2251&gt;0),'Raw Data'!L2251,IF(AND('Raw Data'!D2251&gt;'Raw Data'!E2251,'Raw Data'!D2251-'Raw Data'!E2251&gt;0),'Raw Data'!K2251,0)))</f>
        <v/>
      </c>
      <c r="R2256">
        <f>IF(ISBLANK('Raw Data'!K2251),0,IFERROR(IF(MATCH(SMALL('Raw Data'!K2251:N2251,1),L2256:O2256,0),SMALL('Raw Data'!K2251:N2251,1)),0))</f>
        <v/>
      </c>
      <c r="S2256">
        <f>IF(ISBLANK('Raw Data'!K2251),0,IFERROR(IF(MATCH(SMALL('Raw Data'!K2251:N2251,2),L2256:O2256,0),SMALL('Raw Data'!K2251:N2251,2)),0))</f>
        <v/>
      </c>
      <c r="T2256">
        <f>IF(ISBLANK('Raw Data'!K2251),0,IFERROR(IF(MATCH(SMALL('Raw Data'!K2251:N2251,3),L2256:O2256,0),SMALL('Raw Data'!K2251:N2251,3)),0))</f>
        <v/>
      </c>
      <c r="U2256">
        <f>IF(ISBLANK('Raw Data'!K2251),0,IFERROR(IF(MATCH(SMALL('Raw Data'!K2251:N2251,4),L2256:O2256,0),SMALL('Raw Data'!K2251:N2251,4)),0))</f>
        <v/>
      </c>
      <c r="V2256">
        <f>IF(AND('Raw Data'!D2251&lt;3, 'Raw Data'!E2251&lt;3, 'Raw Data'!A2251&gt;0), 'Raw Data'!AF2251, 0)</f>
        <v/>
      </c>
      <c r="W2256">
        <f>IF(AND('Raw Data'!D2251&lt;4, 'Raw Data'!E2251&lt;4, 'Raw Data'!A2251&gt;0), 'Raw Data'!AI2251, 0)</f>
        <v/>
      </c>
      <c r="X2256">
        <f>IF(AND('Raw Data'!D2251&lt;5, 'Raw Data'!E2251&lt;5, 'Raw Data'!A2251&gt;0), 'Raw Data'!AL2251, 0)</f>
        <v/>
      </c>
      <c r="Y2256">
        <f>IF(AND('Raw Data'!D2251&lt;6, 'Raw Data'!E2251&lt;6, 'Raw Data'!A2251&gt;0), 'Raw Data'!AO2251, 0)</f>
        <v/>
      </c>
      <c r="Z2256">
        <f>IF(ISBLANK('Raw Data'!D2251), 0, IF('Raw Data'!D2251-'Raw Data'!E2251&gt;1, 'Raw Data'!AW2251, 0))</f>
        <v/>
      </c>
      <c r="AA2256">
        <f>IF(ISBLANK('Raw Data'!A2251), 0, IF(ABS('Raw Data'!D2251-'Raw Data'!E2251)&lt;2, 'Raw Data'!AX2251, 0))</f>
        <v/>
      </c>
      <c r="AB2256">
        <f>IF(ISBLANK('Raw Data'!D2251), 0, IF('Raw Data'!E2251-'Raw Data'!D2251&gt;1, 'Raw Data'!AY2251, 0))</f>
        <v/>
      </c>
      <c r="AC2256">
        <f>IF(ISBLANK('Raw Data'!D2251), 0, IF('Raw Data'!D2251-'Raw Data'!E2251&gt;2, 'Raw Data'!AZ2251, 0))</f>
        <v/>
      </c>
      <c r="AD2256">
        <f>IF(ISBLANK('Raw Data'!A2251), 0, IF(ABS('Raw Data'!D2251-'Raw Data'!E2251)&lt;3, 'Raw Data'!BA2251, 0))</f>
        <v/>
      </c>
      <c r="AE2256">
        <f>IF(ISBLANK('Raw Data'!D2251), 0, IF('Raw Data'!E2251-'Raw Data'!D2251&gt;2, 'Raw Data'!BB2251, 0))</f>
        <v/>
      </c>
      <c r="AF2256">
        <f>IF(ISBLANK('Raw Data'!D2251), 0, IF('Raw Data'!D2251-'Raw Data'!E2251&gt;3, 'Raw Data'!BC2251, 0))</f>
        <v/>
      </c>
      <c r="AG2256">
        <f>IF(ISBLANK('Raw Data'!A2251), 0, IF(ABS('Raw Data'!D2251-'Raw Data'!E2251)&lt;4, 'Raw Data'!BD2251, 0))</f>
        <v/>
      </c>
      <c r="AH2256">
        <f>IF(ISBLANK('Raw Data'!D2251), 0, IF('Raw Data'!E2251-'Raw Data'!D2251&gt;3, 'Raw Data'!BE2251, 0))</f>
        <v/>
      </c>
      <c r="AI2256">
        <f>IF(SUM('Raw Data'!D2251:E2251)&gt;'Raw Data'!F2251, 'Raw Data'!G2251, 0)</f>
        <v/>
      </c>
      <c r="AJ2256">
        <f>IF(ISBLANK('Raw Data'!D2251), 0, IF(SUM('Raw Data'!D2251:E2251)&lt;'Raw Data'!F2251, 'Raw Data'!H2251, 0))</f>
        <v/>
      </c>
      <c r="AK2256">
        <f>IF(ISBLANK('Raw Data'!A2251), 0, IF(AND('Raw Data'!D2251&lt;3, 'Raw Data'!E2251&lt;3, 'Raw Data'!F2251&lt;BB$2), 'Raw Data'!AF2251, 0))</f>
        <v/>
      </c>
      <c r="AL2256">
        <f>IF(ISBLANK('Raw Data'!A2251), 0, IF(AND('Raw Data'!D2251&lt;4, 'Raw Data'!E2251&lt;4, 'Raw Data'!F2251&lt;BB$2), 'Raw Data'!AI2251, 0))</f>
        <v/>
      </c>
      <c r="AM2256">
        <f>IF(ISBLANK('Raw Data'!A2251), 0, IF(AND('Raw Data'!D2251&lt;5, 'Raw Data'!E2251&lt;5, 'Raw Data'!F2251&lt;BB$2), 'Raw Data'!AL2251, 0))</f>
        <v/>
      </c>
      <c r="AN2256">
        <f>IF(ISBLANK('Raw Data'!A2251), 0, IF(AND('Raw Data'!D2251&lt;6, 'Raw Data'!E2251&lt;6, 'Raw Data'!F2251&lt;BB$2), 'Raw Data'!AO2251, 0))</f>
        <v/>
      </c>
      <c r="AO2256">
        <f>IF(ISBLANK('Raw Data'!A2251), 0, IF(AND('Raw Data'!I2251&lt;Analysis!$BC$2, 'Raw Data'!D2251-'Raw Data'!E2251&gt;1), 'Raw Data'!AW2251, IF(AND('Raw Data'!J2251&lt;Analysis!$BC$2, 'Raw Data'!E2251-'Raw Data'!D2251&gt;1), 'Raw Data'!AY2251, 0)))</f>
        <v/>
      </c>
      <c r="AP2256">
        <f>IF(ISBLANK('Raw Data'!A2251), 0, IF(AND('Raw Data'!I2251&lt;Analysis!$BC$2, 'Raw Data'!D2251-'Raw Data'!E2251&gt;2), 'Raw Data'!AZ2251, IF(AND('Raw Data'!J2251&lt;Analysis!$BC$2, 'Raw Data'!E2251-'Raw Data'!D2251&gt;2), 'Raw Data'!BB2251, 0)))</f>
        <v/>
      </c>
      <c r="AQ2256">
        <f>IF(ISBLANK('Raw Data'!A2251), 0, IF(AND('Raw Data'!I2251&lt;Analysis!$BC$2, 'Raw Data'!D2251-'Raw Data'!E2251&gt;3), 'Raw Data'!BC2251, IF(AND('Raw Data'!J2251&lt;Analysis!$BC$2, 'Raw Data'!E2251-'Raw Data'!D2251&gt;3), 'Raw Data'!BE2251, 0)))</f>
        <v/>
      </c>
      <c r="AR2256">
        <f>IF('Hidden Analysiss'!D2252=1,IF(ABS('Raw Data'!E2251-'Raw Data'!D2251)&lt;2,'Raw Data'!AX2251,0), 0)</f>
        <v/>
      </c>
      <c r="AS2256">
        <f>IF('Hidden Analysiss'!D2252=1,IF(ABS('Raw Data'!E2251-'Raw Data'!D2251)&lt;3,'Raw Data'!BA2251,0), 0)</f>
        <v/>
      </c>
      <c r="AT2256">
        <f>IF('Hidden Analysiss'!D2252=1,IF(ABS('Raw Data'!E2251-'Raw Data'!D2251)&lt;4,'Raw Data'!BD2251,0), 0)</f>
        <v/>
      </c>
      <c r="AU2256">
        <f>IF(AND('Hidden Analysiss'!E2252=1, ABS('Raw Data'!E2251-'Raw Data'!D2251)&lt;2), 'Raw Data'!AX2251, 0)</f>
        <v/>
      </c>
      <c r="AV2256">
        <f>IF(AND('Hidden Analysiss'!E2252=1, ABS('Raw Data'!E2251-'Raw Data'!D2251)&lt;3), 'Raw Data'!BA2251, 0)</f>
        <v/>
      </c>
      <c r="AW2256">
        <f>IF(AND('Hidden Analysiss'!E2252=1, ABS('Raw Data'!E2251-'Raw Data'!D2251)&lt;3), 'Raw Data'!BD2251, 0)</f>
        <v/>
      </c>
    </row>
    <row r="2257">
      <c r="A2257" s="1">
        <f>'Raw Data'!A2252</f>
        <v/>
      </c>
      <c r="B2257">
        <f>IF('Raw Data'!E2252&gt;'Raw Data'!D2252, 'Raw Data'!J2252, 0)</f>
        <v/>
      </c>
      <c r="C2257">
        <f>IF('Raw Data'!D2252&gt;'Raw Data'!E2252, 'Raw Data'!I2252, 0)</f>
        <v/>
      </c>
      <c r="D2257">
        <f>SUM(G2257:H2257)</f>
        <v/>
      </c>
      <c r="E2257">
        <f>IF(AND('Raw Data'!J2252&lt;'Raw Data'!I2252,'Raw Data'!E2252&gt;'Raw Data'!D2252,'Raw Data'!E2252-'Raw Data'!D2252&gt;3),'Raw Data'!N2252,IF(AND('Raw Data'!I2252&lt;'Raw Data'!J2252,'Raw Data'!D2252&gt;'Raw Data'!E2252,'Raw Data'!D2252-'Raw Data'!E2252&gt;3),'Raw Data'!M2252,0))</f>
        <v/>
      </c>
      <c r="F2257">
        <f>IF(AND('Raw Data'!J2252&lt;'Raw Data'!I2252,'Raw Data'!E2252&gt;'Raw Data'!D2252,'Raw Data'!E2252-'Raw Data'!D2252&lt;4),'Raw Data'!L2252,IF(AND('Raw Data'!I2252&lt;'Raw Data'!J2252,'Raw Data'!D2252&gt;'Raw Data'!E2252,'Raw Data'!D2252-'Raw Data'!E2252&lt;4),'Raw Data'!K2252,0))</f>
        <v/>
      </c>
      <c r="G2257">
        <f>IF(AND('Raw Data'!J2252&lt;'Raw Data'!I2252, 'Raw Data'!E2252&gt;'Raw Data'!D2252), 'Raw Data'!J2252, 0)</f>
        <v/>
      </c>
      <c r="H2257">
        <f>IF(AND('Raw Data'!J2252&gt;'Raw Data'!I2252, 'Raw Data'!E2252&lt;'Raw Data'!D2252), 'Raw Data'!I2252, 0)</f>
        <v/>
      </c>
      <c r="I2257">
        <f>SUM(J2257:K2257)</f>
        <v/>
      </c>
      <c r="J2257">
        <f>IF(AND('Raw Data'!J2252&gt;'Raw Data'!I2252, 'Raw Data'!E2252&gt;'Raw Data'!D2252), 'Raw Data'!J2252, 0)</f>
        <v/>
      </c>
      <c r="K2257">
        <f>IF(AND('Raw Data'!I2252&gt;'Raw Data'!J2252, 'Raw Data'!D2252&gt;'Raw Data'!E2252), 'Raw Data'!I2252, 0)</f>
        <v/>
      </c>
      <c r="L2257">
        <f>IF('Raw Data'!E2252-'Raw Data'!D2252&gt;3, 'Raw Data'!N2252, 0)</f>
        <v/>
      </c>
      <c r="M2257">
        <f>IF('Raw Data'!D2252-'Raw Data'!E2252&gt;3, 'Raw Data'!M2252, 0)</f>
        <v/>
      </c>
      <c r="N2257">
        <f>IF(ISBLANK('Raw Data'!D2252),0,IF(AND('Raw Data'!E2252&gt;'Raw Data'!D2252,'Raw Data'!E2252-'Raw Data'!D2252&gt;0,'Raw Data'!E2252-'Raw Data'!D2252&lt;4),'Raw Data'!L2252, 0))</f>
        <v/>
      </c>
      <c r="O2257">
        <f>IF(ISBLANK('Raw Data'!D2252),0,IF(AND('Raw Data'!E2252&gt;'Raw Data'!D2252,'Raw Data'!E2252-'Raw Data'!D2252&gt;0,'Raw Data'!D2252-'Raw Data'!E2252&lt;4),'Raw Data'!K2252, 0))</f>
        <v/>
      </c>
      <c r="P2257">
        <f>IF('Raw Data'!E2252-'Raw Data'!D2252&gt;3, 'Raw Data'!N2252, IF('Raw Data'!D2252-'Raw Data'!E2252&gt;3, 'Raw Data'!M2252, 0))</f>
        <v/>
      </c>
      <c r="Q2257">
        <f>IF(ISBLANK('Raw Data'!E2252),0,IF(AND('Raw Data'!E2252-'Raw Data'!D2252&lt;4,'Raw Data'!E2252-'Raw Data'!D2252&gt;0),'Raw Data'!L2252,IF(AND('Raw Data'!D2252&gt;'Raw Data'!E2252,'Raw Data'!D2252-'Raw Data'!E2252&gt;0),'Raw Data'!K2252,0)))</f>
        <v/>
      </c>
      <c r="R2257">
        <f>IF(ISBLANK('Raw Data'!K2252),0,IFERROR(IF(MATCH(SMALL('Raw Data'!K2252:N2252,1),L2257:O2257,0),SMALL('Raw Data'!K2252:N2252,1)),0))</f>
        <v/>
      </c>
      <c r="S2257">
        <f>IF(ISBLANK('Raw Data'!K2252),0,IFERROR(IF(MATCH(SMALL('Raw Data'!K2252:N2252,2),L2257:O2257,0),SMALL('Raw Data'!K2252:N2252,2)),0))</f>
        <v/>
      </c>
      <c r="T2257">
        <f>IF(ISBLANK('Raw Data'!K2252),0,IFERROR(IF(MATCH(SMALL('Raw Data'!K2252:N2252,3),L2257:O2257,0),SMALL('Raw Data'!K2252:N2252,3)),0))</f>
        <v/>
      </c>
      <c r="U2257">
        <f>IF(ISBLANK('Raw Data'!K2252),0,IFERROR(IF(MATCH(SMALL('Raw Data'!K2252:N2252,4),L2257:O2257,0),SMALL('Raw Data'!K2252:N2252,4)),0))</f>
        <v/>
      </c>
      <c r="V2257">
        <f>IF(AND('Raw Data'!D2252&lt;3, 'Raw Data'!E2252&lt;3, 'Raw Data'!A2252&gt;0), 'Raw Data'!AF2252, 0)</f>
        <v/>
      </c>
      <c r="W2257">
        <f>IF(AND('Raw Data'!D2252&lt;4, 'Raw Data'!E2252&lt;4, 'Raw Data'!A2252&gt;0), 'Raw Data'!AI2252, 0)</f>
        <v/>
      </c>
      <c r="X2257">
        <f>IF(AND('Raw Data'!D2252&lt;5, 'Raw Data'!E2252&lt;5, 'Raw Data'!A2252&gt;0), 'Raw Data'!AL2252, 0)</f>
        <v/>
      </c>
      <c r="Y2257">
        <f>IF(AND('Raw Data'!D2252&lt;6, 'Raw Data'!E2252&lt;6, 'Raw Data'!A2252&gt;0), 'Raw Data'!AO2252, 0)</f>
        <v/>
      </c>
      <c r="Z2257">
        <f>IF(ISBLANK('Raw Data'!D2252), 0, IF('Raw Data'!D2252-'Raw Data'!E2252&gt;1, 'Raw Data'!AW2252, 0))</f>
        <v/>
      </c>
      <c r="AA2257">
        <f>IF(ISBLANK('Raw Data'!A2252), 0, IF(ABS('Raw Data'!D2252-'Raw Data'!E2252)&lt;2, 'Raw Data'!AX2252, 0))</f>
        <v/>
      </c>
      <c r="AB2257">
        <f>IF(ISBLANK('Raw Data'!D2252), 0, IF('Raw Data'!E2252-'Raw Data'!D2252&gt;1, 'Raw Data'!AY2252, 0))</f>
        <v/>
      </c>
      <c r="AC2257">
        <f>IF(ISBLANK('Raw Data'!D2252), 0, IF('Raw Data'!D2252-'Raw Data'!E2252&gt;2, 'Raw Data'!AZ2252, 0))</f>
        <v/>
      </c>
      <c r="AD2257">
        <f>IF(ISBLANK('Raw Data'!A2252), 0, IF(ABS('Raw Data'!D2252-'Raw Data'!E2252)&lt;3, 'Raw Data'!BA2252, 0))</f>
        <v/>
      </c>
      <c r="AE2257">
        <f>IF(ISBLANK('Raw Data'!D2252), 0, IF('Raw Data'!E2252-'Raw Data'!D2252&gt;2, 'Raw Data'!BB2252, 0))</f>
        <v/>
      </c>
      <c r="AF2257">
        <f>IF(ISBLANK('Raw Data'!D2252), 0, IF('Raw Data'!D2252-'Raw Data'!E2252&gt;3, 'Raw Data'!BC2252, 0))</f>
        <v/>
      </c>
      <c r="AG2257">
        <f>IF(ISBLANK('Raw Data'!A2252), 0, IF(ABS('Raw Data'!D2252-'Raw Data'!E2252)&lt;4, 'Raw Data'!BD2252, 0))</f>
        <v/>
      </c>
      <c r="AH2257">
        <f>IF(ISBLANK('Raw Data'!D2252), 0, IF('Raw Data'!E2252-'Raw Data'!D2252&gt;3, 'Raw Data'!BE2252, 0))</f>
        <v/>
      </c>
      <c r="AI2257">
        <f>IF(SUM('Raw Data'!D2252:E2252)&gt;'Raw Data'!F2252, 'Raw Data'!G2252, 0)</f>
        <v/>
      </c>
      <c r="AJ2257">
        <f>IF(ISBLANK('Raw Data'!D2252), 0, IF(SUM('Raw Data'!D2252:E2252)&lt;'Raw Data'!F2252, 'Raw Data'!H2252, 0))</f>
        <v/>
      </c>
      <c r="AK2257">
        <f>IF(ISBLANK('Raw Data'!A2252), 0, IF(AND('Raw Data'!D2252&lt;3, 'Raw Data'!E2252&lt;3, 'Raw Data'!F2252&lt;BB$2), 'Raw Data'!AF2252, 0))</f>
        <v/>
      </c>
      <c r="AL2257">
        <f>IF(ISBLANK('Raw Data'!A2252), 0, IF(AND('Raw Data'!D2252&lt;4, 'Raw Data'!E2252&lt;4, 'Raw Data'!F2252&lt;BB$2), 'Raw Data'!AI2252, 0))</f>
        <v/>
      </c>
      <c r="AM2257">
        <f>IF(ISBLANK('Raw Data'!A2252), 0, IF(AND('Raw Data'!D2252&lt;5, 'Raw Data'!E2252&lt;5, 'Raw Data'!F2252&lt;BB$2), 'Raw Data'!AL2252, 0))</f>
        <v/>
      </c>
      <c r="AN2257">
        <f>IF(ISBLANK('Raw Data'!A2252), 0, IF(AND('Raw Data'!D2252&lt;6, 'Raw Data'!E2252&lt;6, 'Raw Data'!F2252&lt;BB$2), 'Raw Data'!AO2252, 0))</f>
        <v/>
      </c>
      <c r="AO2257">
        <f>IF(ISBLANK('Raw Data'!A2252), 0, IF(AND('Raw Data'!I2252&lt;Analysis!$BC$2, 'Raw Data'!D2252-'Raw Data'!E2252&gt;1), 'Raw Data'!AW2252, IF(AND('Raw Data'!J2252&lt;Analysis!$BC$2, 'Raw Data'!E2252-'Raw Data'!D2252&gt;1), 'Raw Data'!AY2252, 0)))</f>
        <v/>
      </c>
      <c r="AP2257">
        <f>IF(ISBLANK('Raw Data'!A2252), 0, IF(AND('Raw Data'!I2252&lt;Analysis!$BC$2, 'Raw Data'!D2252-'Raw Data'!E2252&gt;2), 'Raw Data'!AZ2252, IF(AND('Raw Data'!J2252&lt;Analysis!$BC$2, 'Raw Data'!E2252-'Raw Data'!D2252&gt;2), 'Raw Data'!BB2252, 0)))</f>
        <v/>
      </c>
      <c r="AQ2257">
        <f>IF(ISBLANK('Raw Data'!A2252), 0, IF(AND('Raw Data'!I2252&lt;Analysis!$BC$2, 'Raw Data'!D2252-'Raw Data'!E2252&gt;3), 'Raw Data'!BC2252, IF(AND('Raw Data'!J2252&lt;Analysis!$BC$2, 'Raw Data'!E2252-'Raw Data'!D2252&gt;3), 'Raw Data'!BE2252, 0)))</f>
        <v/>
      </c>
      <c r="AR2257">
        <f>IF('Hidden Analysiss'!D2253=1,IF(ABS('Raw Data'!E2252-'Raw Data'!D2252)&lt;2,'Raw Data'!AX2252,0), 0)</f>
        <v/>
      </c>
      <c r="AS2257">
        <f>IF('Hidden Analysiss'!D2253=1,IF(ABS('Raw Data'!E2252-'Raw Data'!D2252)&lt;3,'Raw Data'!BA2252,0), 0)</f>
        <v/>
      </c>
      <c r="AT2257">
        <f>IF('Hidden Analysiss'!D2253=1,IF(ABS('Raw Data'!E2252-'Raw Data'!D2252)&lt;4,'Raw Data'!BD2252,0), 0)</f>
        <v/>
      </c>
      <c r="AU2257">
        <f>IF(AND('Hidden Analysiss'!E2253=1, ABS('Raw Data'!E2252-'Raw Data'!D2252)&lt;2), 'Raw Data'!AX2252, 0)</f>
        <v/>
      </c>
      <c r="AV2257">
        <f>IF(AND('Hidden Analysiss'!E2253=1, ABS('Raw Data'!E2252-'Raw Data'!D2252)&lt;3), 'Raw Data'!BA2252, 0)</f>
        <v/>
      </c>
      <c r="AW2257">
        <f>IF(AND('Hidden Analysiss'!E2253=1, ABS('Raw Data'!E2252-'Raw Data'!D2252)&lt;3), 'Raw Data'!BD2252, 0)</f>
        <v/>
      </c>
    </row>
    <row r="2258">
      <c r="A2258" s="1">
        <f>'Raw Data'!A2253</f>
        <v/>
      </c>
      <c r="B2258">
        <f>IF('Raw Data'!E2253&gt;'Raw Data'!D2253, 'Raw Data'!J2253, 0)</f>
        <v/>
      </c>
      <c r="C2258">
        <f>IF('Raw Data'!D2253&gt;'Raw Data'!E2253, 'Raw Data'!I2253, 0)</f>
        <v/>
      </c>
      <c r="D2258">
        <f>SUM(G2258:H2258)</f>
        <v/>
      </c>
      <c r="E2258">
        <f>IF(AND('Raw Data'!J2253&lt;'Raw Data'!I2253,'Raw Data'!E2253&gt;'Raw Data'!D2253,'Raw Data'!E2253-'Raw Data'!D2253&gt;3),'Raw Data'!N2253,IF(AND('Raw Data'!I2253&lt;'Raw Data'!J2253,'Raw Data'!D2253&gt;'Raw Data'!E2253,'Raw Data'!D2253-'Raw Data'!E2253&gt;3),'Raw Data'!M2253,0))</f>
        <v/>
      </c>
      <c r="F2258">
        <f>IF(AND('Raw Data'!J2253&lt;'Raw Data'!I2253,'Raw Data'!E2253&gt;'Raw Data'!D2253,'Raw Data'!E2253-'Raw Data'!D2253&lt;4),'Raw Data'!L2253,IF(AND('Raw Data'!I2253&lt;'Raw Data'!J2253,'Raw Data'!D2253&gt;'Raw Data'!E2253,'Raw Data'!D2253-'Raw Data'!E2253&lt;4),'Raw Data'!K2253,0))</f>
        <v/>
      </c>
      <c r="G2258">
        <f>IF(AND('Raw Data'!J2253&lt;'Raw Data'!I2253, 'Raw Data'!E2253&gt;'Raw Data'!D2253), 'Raw Data'!J2253, 0)</f>
        <v/>
      </c>
      <c r="H2258">
        <f>IF(AND('Raw Data'!J2253&gt;'Raw Data'!I2253, 'Raw Data'!E2253&lt;'Raw Data'!D2253), 'Raw Data'!I2253, 0)</f>
        <v/>
      </c>
      <c r="I2258">
        <f>SUM(J2258:K2258)</f>
        <v/>
      </c>
      <c r="J2258">
        <f>IF(AND('Raw Data'!J2253&gt;'Raw Data'!I2253, 'Raw Data'!E2253&gt;'Raw Data'!D2253), 'Raw Data'!J2253, 0)</f>
        <v/>
      </c>
      <c r="K2258">
        <f>IF(AND('Raw Data'!I2253&gt;'Raw Data'!J2253, 'Raw Data'!D2253&gt;'Raw Data'!E2253), 'Raw Data'!I2253, 0)</f>
        <v/>
      </c>
      <c r="L2258">
        <f>IF('Raw Data'!E2253-'Raw Data'!D2253&gt;3, 'Raw Data'!N2253, 0)</f>
        <v/>
      </c>
      <c r="M2258">
        <f>IF('Raw Data'!D2253-'Raw Data'!E2253&gt;3, 'Raw Data'!M2253, 0)</f>
        <v/>
      </c>
      <c r="N2258">
        <f>IF(ISBLANK('Raw Data'!D2253),0,IF(AND('Raw Data'!E2253&gt;'Raw Data'!D2253,'Raw Data'!E2253-'Raw Data'!D2253&gt;0,'Raw Data'!E2253-'Raw Data'!D2253&lt;4),'Raw Data'!L2253, 0))</f>
        <v/>
      </c>
      <c r="O2258">
        <f>IF(ISBLANK('Raw Data'!D2253),0,IF(AND('Raw Data'!E2253&gt;'Raw Data'!D2253,'Raw Data'!E2253-'Raw Data'!D2253&gt;0,'Raw Data'!D2253-'Raw Data'!E2253&lt;4),'Raw Data'!K2253, 0))</f>
        <v/>
      </c>
      <c r="P2258">
        <f>IF('Raw Data'!E2253-'Raw Data'!D2253&gt;3, 'Raw Data'!N2253, IF('Raw Data'!D2253-'Raw Data'!E2253&gt;3, 'Raw Data'!M2253, 0))</f>
        <v/>
      </c>
      <c r="Q2258">
        <f>IF(ISBLANK('Raw Data'!E2253),0,IF(AND('Raw Data'!E2253-'Raw Data'!D2253&lt;4,'Raw Data'!E2253-'Raw Data'!D2253&gt;0),'Raw Data'!L2253,IF(AND('Raw Data'!D2253&gt;'Raw Data'!E2253,'Raw Data'!D2253-'Raw Data'!E2253&gt;0),'Raw Data'!K2253,0)))</f>
        <v/>
      </c>
      <c r="R2258">
        <f>IF(ISBLANK('Raw Data'!K2253),0,IFERROR(IF(MATCH(SMALL('Raw Data'!K2253:N2253,1),L2258:O2258,0),SMALL('Raw Data'!K2253:N2253,1)),0))</f>
        <v/>
      </c>
      <c r="S2258">
        <f>IF(ISBLANK('Raw Data'!K2253),0,IFERROR(IF(MATCH(SMALL('Raw Data'!K2253:N2253,2),L2258:O2258,0),SMALL('Raw Data'!K2253:N2253,2)),0))</f>
        <v/>
      </c>
      <c r="T2258">
        <f>IF(ISBLANK('Raw Data'!K2253),0,IFERROR(IF(MATCH(SMALL('Raw Data'!K2253:N2253,3),L2258:O2258,0),SMALL('Raw Data'!K2253:N2253,3)),0))</f>
        <v/>
      </c>
      <c r="U2258">
        <f>IF(ISBLANK('Raw Data'!K2253),0,IFERROR(IF(MATCH(SMALL('Raw Data'!K2253:N2253,4),L2258:O2258,0),SMALL('Raw Data'!K2253:N2253,4)),0))</f>
        <v/>
      </c>
      <c r="V2258">
        <f>IF(AND('Raw Data'!D2253&lt;3, 'Raw Data'!E2253&lt;3, 'Raw Data'!A2253&gt;0), 'Raw Data'!AF2253, 0)</f>
        <v/>
      </c>
      <c r="W2258">
        <f>IF(AND('Raw Data'!D2253&lt;4, 'Raw Data'!E2253&lt;4, 'Raw Data'!A2253&gt;0), 'Raw Data'!AI2253, 0)</f>
        <v/>
      </c>
      <c r="X2258">
        <f>IF(AND('Raw Data'!D2253&lt;5, 'Raw Data'!E2253&lt;5, 'Raw Data'!A2253&gt;0), 'Raw Data'!AL2253, 0)</f>
        <v/>
      </c>
      <c r="Y2258">
        <f>IF(AND('Raw Data'!D2253&lt;6, 'Raw Data'!E2253&lt;6, 'Raw Data'!A2253&gt;0), 'Raw Data'!AO2253, 0)</f>
        <v/>
      </c>
      <c r="Z2258">
        <f>IF(ISBLANK('Raw Data'!D2253), 0, IF('Raw Data'!D2253-'Raw Data'!E2253&gt;1, 'Raw Data'!AW2253, 0))</f>
        <v/>
      </c>
      <c r="AA2258">
        <f>IF(ISBLANK('Raw Data'!A2253), 0, IF(ABS('Raw Data'!D2253-'Raw Data'!E2253)&lt;2, 'Raw Data'!AX2253, 0))</f>
        <v/>
      </c>
      <c r="AB2258">
        <f>IF(ISBLANK('Raw Data'!D2253), 0, IF('Raw Data'!E2253-'Raw Data'!D2253&gt;1, 'Raw Data'!AY2253, 0))</f>
        <v/>
      </c>
      <c r="AC2258">
        <f>IF(ISBLANK('Raw Data'!D2253), 0, IF('Raw Data'!D2253-'Raw Data'!E2253&gt;2, 'Raw Data'!AZ2253, 0))</f>
        <v/>
      </c>
      <c r="AD2258">
        <f>IF(ISBLANK('Raw Data'!A2253), 0, IF(ABS('Raw Data'!D2253-'Raw Data'!E2253)&lt;3, 'Raw Data'!BA2253, 0))</f>
        <v/>
      </c>
      <c r="AE2258">
        <f>IF(ISBLANK('Raw Data'!D2253), 0, IF('Raw Data'!E2253-'Raw Data'!D2253&gt;2, 'Raw Data'!BB2253, 0))</f>
        <v/>
      </c>
      <c r="AF2258">
        <f>IF(ISBLANK('Raw Data'!D2253), 0, IF('Raw Data'!D2253-'Raw Data'!E2253&gt;3, 'Raw Data'!BC2253, 0))</f>
        <v/>
      </c>
      <c r="AG2258">
        <f>IF(ISBLANK('Raw Data'!A2253), 0, IF(ABS('Raw Data'!D2253-'Raw Data'!E2253)&lt;4, 'Raw Data'!BD2253, 0))</f>
        <v/>
      </c>
      <c r="AH2258">
        <f>IF(ISBLANK('Raw Data'!D2253), 0, IF('Raw Data'!E2253-'Raw Data'!D2253&gt;3, 'Raw Data'!BE2253, 0))</f>
        <v/>
      </c>
      <c r="AI2258">
        <f>IF(SUM('Raw Data'!D2253:E2253)&gt;'Raw Data'!F2253, 'Raw Data'!G2253, 0)</f>
        <v/>
      </c>
      <c r="AJ2258">
        <f>IF(ISBLANK('Raw Data'!D2253), 0, IF(SUM('Raw Data'!D2253:E2253)&lt;'Raw Data'!F2253, 'Raw Data'!H2253, 0))</f>
        <v/>
      </c>
      <c r="AK2258">
        <f>IF(ISBLANK('Raw Data'!A2253), 0, IF(AND('Raw Data'!D2253&lt;3, 'Raw Data'!E2253&lt;3, 'Raw Data'!F2253&lt;BB$2), 'Raw Data'!AF2253, 0))</f>
        <v/>
      </c>
      <c r="AL2258">
        <f>IF(ISBLANK('Raw Data'!A2253), 0, IF(AND('Raw Data'!D2253&lt;4, 'Raw Data'!E2253&lt;4, 'Raw Data'!F2253&lt;BB$2), 'Raw Data'!AI2253, 0))</f>
        <v/>
      </c>
      <c r="AM2258">
        <f>IF(ISBLANK('Raw Data'!A2253), 0, IF(AND('Raw Data'!D2253&lt;5, 'Raw Data'!E2253&lt;5, 'Raw Data'!F2253&lt;BB$2), 'Raw Data'!AL2253, 0))</f>
        <v/>
      </c>
      <c r="AN2258">
        <f>IF(ISBLANK('Raw Data'!A2253), 0, IF(AND('Raw Data'!D2253&lt;6, 'Raw Data'!E2253&lt;6, 'Raw Data'!F2253&lt;BB$2), 'Raw Data'!AO2253, 0))</f>
        <v/>
      </c>
      <c r="AO2258">
        <f>IF(ISBLANK('Raw Data'!A2253), 0, IF(AND('Raw Data'!I2253&lt;Analysis!$BC$2, 'Raw Data'!D2253-'Raw Data'!E2253&gt;1), 'Raw Data'!AW2253, IF(AND('Raw Data'!J2253&lt;Analysis!$BC$2, 'Raw Data'!E2253-'Raw Data'!D2253&gt;1), 'Raw Data'!AY2253, 0)))</f>
        <v/>
      </c>
      <c r="AP2258">
        <f>IF(ISBLANK('Raw Data'!A2253), 0, IF(AND('Raw Data'!I2253&lt;Analysis!$BC$2, 'Raw Data'!D2253-'Raw Data'!E2253&gt;2), 'Raw Data'!AZ2253, IF(AND('Raw Data'!J2253&lt;Analysis!$BC$2, 'Raw Data'!E2253-'Raw Data'!D2253&gt;2), 'Raw Data'!BB2253, 0)))</f>
        <v/>
      </c>
      <c r="AQ2258">
        <f>IF(ISBLANK('Raw Data'!A2253), 0, IF(AND('Raw Data'!I2253&lt;Analysis!$BC$2, 'Raw Data'!D2253-'Raw Data'!E2253&gt;3), 'Raw Data'!BC2253, IF(AND('Raw Data'!J2253&lt;Analysis!$BC$2, 'Raw Data'!E2253-'Raw Data'!D2253&gt;3), 'Raw Data'!BE2253, 0)))</f>
        <v/>
      </c>
      <c r="AR2258">
        <f>IF('Hidden Analysiss'!D2254=1,IF(ABS('Raw Data'!E2253-'Raw Data'!D2253)&lt;2,'Raw Data'!AX2253,0), 0)</f>
        <v/>
      </c>
      <c r="AS2258">
        <f>IF('Hidden Analysiss'!D2254=1,IF(ABS('Raw Data'!E2253-'Raw Data'!D2253)&lt;3,'Raw Data'!BA2253,0), 0)</f>
        <v/>
      </c>
      <c r="AT2258">
        <f>IF('Hidden Analysiss'!D2254=1,IF(ABS('Raw Data'!E2253-'Raw Data'!D2253)&lt;4,'Raw Data'!BD2253,0), 0)</f>
        <v/>
      </c>
      <c r="AU2258">
        <f>IF(AND('Hidden Analysiss'!E2254=1, ABS('Raw Data'!E2253-'Raw Data'!D2253)&lt;2), 'Raw Data'!AX2253, 0)</f>
        <v/>
      </c>
      <c r="AV2258">
        <f>IF(AND('Hidden Analysiss'!E2254=1, ABS('Raw Data'!E2253-'Raw Data'!D2253)&lt;3), 'Raw Data'!BA2253, 0)</f>
        <v/>
      </c>
      <c r="AW2258">
        <f>IF(AND('Hidden Analysiss'!E2254=1, ABS('Raw Data'!E2253-'Raw Data'!D2253)&lt;3), 'Raw Data'!BD2253, 0)</f>
        <v/>
      </c>
    </row>
    <row r="2259">
      <c r="A2259" s="1">
        <f>'Raw Data'!A2254</f>
        <v/>
      </c>
      <c r="B2259">
        <f>IF('Raw Data'!E2254&gt;'Raw Data'!D2254, 'Raw Data'!J2254, 0)</f>
        <v/>
      </c>
      <c r="C2259">
        <f>IF('Raw Data'!D2254&gt;'Raw Data'!E2254, 'Raw Data'!I2254, 0)</f>
        <v/>
      </c>
      <c r="D2259">
        <f>SUM(G2259:H2259)</f>
        <v/>
      </c>
      <c r="E2259">
        <f>IF(AND('Raw Data'!J2254&lt;'Raw Data'!I2254,'Raw Data'!E2254&gt;'Raw Data'!D2254,'Raw Data'!E2254-'Raw Data'!D2254&gt;3),'Raw Data'!N2254,IF(AND('Raw Data'!I2254&lt;'Raw Data'!J2254,'Raw Data'!D2254&gt;'Raw Data'!E2254,'Raw Data'!D2254-'Raw Data'!E2254&gt;3),'Raw Data'!M2254,0))</f>
        <v/>
      </c>
      <c r="F2259">
        <f>IF(AND('Raw Data'!J2254&lt;'Raw Data'!I2254,'Raw Data'!E2254&gt;'Raw Data'!D2254,'Raw Data'!E2254-'Raw Data'!D2254&lt;4),'Raw Data'!L2254,IF(AND('Raw Data'!I2254&lt;'Raw Data'!J2254,'Raw Data'!D2254&gt;'Raw Data'!E2254,'Raw Data'!D2254-'Raw Data'!E2254&lt;4),'Raw Data'!K2254,0))</f>
        <v/>
      </c>
      <c r="G2259">
        <f>IF(AND('Raw Data'!J2254&lt;'Raw Data'!I2254, 'Raw Data'!E2254&gt;'Raw Data'!D2254), 'Raw Data'!J2254, 0)</f>
        <v/>
      </c>
      <c r="H2259">
        <f>IF(AND('Raw Data'!J2254&gt;'Raw Data'!I2254, 'Raw Data'!E2254&lt;'Raw Data'!D2254), 'Raw Data'!I2254, 0)</f>
        <v/>
      </c>
      <c r="I2259">
        <f>SUM(J2259:K2259)</f>
        <v/>
      </c>
      <c r="J2259">
        <f>IF(AND('Raw Data'!J2254&gt;'Raw Data'!I2254, 'Raw Data'!E2254&gt;'Raw Data'!D2254), 'Raw Data'!J2254, 0)</f>
        <v/>
      </c>
      <c r="K2259">
        <f>IF(AND('Raw Data'!I2254&gt;'Raw Data'!J2254, 'Raw Data'!D2254&gt;'Raw Data'!E2254), 'Raw Data'!I2254, 0)</f>
        <v/>
      </c>
      <c r="L2259">
        <f>IF('Raw Data'!E2254-'Raw Data'!D2254&gt;3, 'Raw Data'!N2254, 0)</f>
        <v/>
      </c>
      <c r="M2259">
        <f>IF('Raw Data'!D2254-'Raw Data'!E2254&gt;3, 'Raw Data'!M2254, 0)</f>
        <v/>
      </c>
      <c r="N2259">
        <f>IF(ISBLANK('Raw Data'!D2254),0,IF(AND('Raw Data'!E2254&gt;'Raw Data'!D2254,'Raw Data'!E2254-'Raw Data'!D2254&gt;0,'Raw Data'!E2254-'Raw Data'!D2254&lt;4),'Raw Data'!L2254, 0))</f>
        <v/>
      </c>
      <c r="O2259">
        <f>IF(ISBLANK('Raw Data'!D2254),0,IF(AND('Raw Data'!E2254&gt;'Raw Data'!D2254,'Raw Data'!E2254-'Raw Data'!D2254&gt;0,'Raw Data'!D2254-'Raw Data'!E2254&lt;4),'Raw Data'!K2254, 0))</f>
        <v/>
      </c>
      <c r="P2259">
        <f>IF('Raw Data'!E2254-'Raw Data'!D2254&gt;3, 'Raw Data'!N2254, IF('Raw Data'!D2254-'Raw Data'!E2254&gt;3, 'Raw Data'!M2254, 0))</f>
        <v/>
      </c>
      <c r="Q2259">
        <f>IF(ISBLANK('Raw Data'!E2254),0,IF(AND('Raw Data'!E2254-'Raw Data'!D2254&lt;4,'Raw Data'!E2254-'Raw Data'!D2254&gt;0),'Raw Data'!L2254,IF(AND('Raw Data'!D2254&gt;'Raw Data'!E2254,'Raw Data'!D2254-'Raw Data'!E2254&gt;0),'Raw Data'!K2254,0)))</f>
        <v/>
      </c>
      <c r="R2259">
        <f>IF(ISBLANK('Raw Data'!K2254),0,IFERROR(IF(MATCH(SMALL('Raw Data'!K2254:N2254,1),L2259:O2259,0),SMALL('Raw Data'!K2254:N2254,1)),0))</f>
        <v/>
      </c>
      <c r="S2259">
        <f>IF(ISBLANK('Raw Data'!K2254),0,IFERROR(IF(MATCH(SMALL('Raw Data'!K2254:N2254,2),L2259:O2259,0),SMALL('Raw Data'!K2254:N2254,2)),0))</f>
        <v/>
      </c>
      <c r="T2259">
        <f>IF(ISBLANK('Raw Data'!K2254),0,IFERROR(IF(MATCH(SMALL('Raw Data'!K2254:N2254,3),L2259:O2259,0),SMALL('Raw Data'!K2254:N2254,3)),0))</f>
        <v/>
      </c>
      <c r="U2259">
        <f>IF(ISBLANK('Raw Data'!K2254),0,IFERROR(IF(MATCH(SMALL('Raw Data'!K2254:N2254,4),L2259:O2259,0),SMALL('Raw Data'!K2254:N2254,4)),0))</f>
        <v/>
      </c>
      <c r="V2259">
        <f>IF(AND('Raw Data'!D2254&lt;3, 'Raw Data'!E2254&lt;3, 'Raw Data'!A2254&gt;0), 'Raw Data'!AF2254, 0)</f>
        <v/>
      </c>
      <c r="W2259">
        <f>IF(AND('Raw Data'!D2254&lt;4, 'Raw Data'!E2254&lt;4, 'Raw Data'!A2254&gt;0), 'Raw Data'!AI2254, 0)</f>
        <v/>
      </c>
      <c r="X2259">
        <f>IF(AND('Raw Data'!D2254&lt;5, 'Raw Data'!E2254&lt;5, 'Raw Data'!A2254&gt;0), 'Raw Data'!AL2254, 0)</f>
        <v/>
      </c>
      <c r="Y2259">
        <f>IF(AND('Raw Data'!D2254&lt;6, 'Raw Data'!E2254&lt;6, 'Raw Data'!A2254&gt;0), 'Raw Data'!AO2254, 0)</f>
        <v/>
      </c>
      <c r="Z2259">
        <f>IF(ISBLANK('Raw Data'!D2254), 0, IF('Raw Data'!D2254-'Raw Data'!E2254&gt;1, 'Raw Data'!AW2254, 0))</f>
        <v/>
      </c>
      <c r="AA2259">
        <f>IF(ISBLANK('Raw Data'!A2254), 0, IF(ABS('Raw Data'!D2254-'Raw Data'!E2254)&lt;2, 'Raw Data'!AX2254, 0))</f>
        <v/>
      </c>
      <c r="AB2259">
        <f>IF(ISBLANK('Raw Data'!D2254), 0, IF('Raw Data'!E2254-'Raw Data'!D2254&gt;1, 'Raw Data'!AY2254, 0))</f>
        <v/>
      </c>
      <c r="AC2259">
        <f>IF(ISBLANK('Raw Data'!D2254), 0, IF('Raw Data'!D2254-'Raw Data'!E2254&gt;2, 'Raw Data'!AZ2254, 0))</f>
        <v/>
      </c>
      <c r="AD2259">
        <f>IF(ISBLANK('Raw Data'!A2254), 0, IF(ABS('Raw Data'!D2254-'Raw Data'!E2254)&lt;3, 'Raw Data'!BA2254, 0))</f>
        <v/>
      </c>
      <c r="AE2259">
        <f>IF(ISBLANK('Raw Data'!D2254), 0, IF('Raw Data'!E2254-'Raw Data'!D2254&gt;2, 'Raw Data'!BB2254, 0))</f>
        <v/>
      </c>
      <c r="AF2259">
        <f>IF(ISBLANK('Raw Data'!D2254), 0, IF('Raw Data'!D2254-'Raw Data'!E2254&gt;3, 'Raw Data'!BC2254, 0))</f>
        <v/>
      </c>
      <c r="AG2259">
        <f>IF(ISBLANK('Raw Data'!A2254), 0, IF(ABS('Raw Data'!D2254-'Raw Data'!E2254)&lt;4, 'Raw Data'!BD2254, 0))</f>
        <v/>
      </c>
      <c r="AH2259">
        <f>IF(ISBLANK('Raw Data'!D2254), 0, IF('Raw Data'!E2254-'Raw Data'!D2254&gt;3, 'Raw Data'!BE2254, 0))</f>
        <v/>
      </c>
      <c r="AI2259">
        <f>IF(SUM('Raw Data'!D2254:E2254)&gt;'Raw Data'!F2254, 'Raw Data'!G2254, 0)</f>
        <v/>
      </c>
      <c r="AJ2259">
        <f>IF(ISBLANK('Raw Data'!D2254), 0, IF(SUM('Raw Data'!D2254:E2254)&lt;'Raw Data'!F2254, 'Raw Data'!H2254, 0))</f>
        <v/>
      </c>
      <c r="AK2259">
        <f>IF(ISBLANK('Raw Data'!A2254), 0, IF(AND('Raw Data'!D2254&lt;3, 'Raw Data'!E2254&lt;3, 'Raw Data'!F2254&lt;BB$2), 'Raw Data'!AF2254, 0))</f>
        <v/>
      </c>
      <c r="AL2259">
        <f>IF(ISBLANK('Raw Data'!A2254), 0, IF(AND('Raw Data'!D2254&lt;4, 'Raw Data'!E2254&lt;4, 'Raw Data'!F2254&lt;BB$2), 'Raw Data'!AI2254, 0))</f>
        <v/>
      </c>
      <c r="AM2259">
        <f>IF(ISBLANK('Raw Data'!A2254), 0, IF(AND('Raw Data'!D2254&lt;5, 'Raw Data'!E2254&lt;5, 'Raw Data'!F2254&lt;BB$2), 'Raw Data'!AL2254, 0))</f>
        <v/>
      </c>
      <c r="AN2259">
        <f>IF(ISBLANK('Raw Data'!A2254), 0, IF(AND('Raw Data'!D2254&lt;6, 'Raw Data'!E2254&lt;6, 'Raw Data'!F2254&lt;BB$2), 'Raw Data'!AO2254, 0))</f>
        <v/>
      </c>
      <c r="AO2259">
        <f>IF(ISBLANK('Raw Data'!A2254), 0, IF(AND('Raw Data'!I2254&lt;Analysis!$BC$2, 'Raw Data'!D2254-'Raw Data'!E2254&gt;1), 'Raw Data'!AW2254, IF(AND('Raw Data'!J2254&lt;Analysis!$BC$2, 'Raw Data'!E2254-'Raw Data'!D2254&gt;1), 'Raw Data'!AY2254, 0)))</f>
        <v/>
      </c>
      <c r="AP2259">
        <f>IF(ISBLANK('Raw Data'!A2254), 0, IF(AND('Raw Data'!I2254&lt;Analysis!$BC$2, 'Raw Data'!D2254-'Raw Data'!E2254&gt;2), 'Raw Data'!AZ2254, IF(AND('Raw Data'!J2254&lt;Analysis!$BC$2, 'Raw Data'!E2254-'Raw Data'!D2254&gt;2), 'Raw Data'!BB2254, 0)))</f>
        <v/>
      </c>
      <c r="AQ2259">
        <f>IF(ISBLANK('Raw Data'!A2254), 0, IF(AND('Raw Data'!I2254&lt;Analysis!$BC$2, 'Raw Data'!D2254-'Raw Data'!E2254&gt;3), 'Raw Data'!BC2254, IF(AND('Raw Data'!J2254&lt;Analysis!$BC$2, 'Raw Data'!E2254-'Raw Data'!D2254&gt;3), 'Raw Data'!BE2254, 0)))</f>
        <v/>
      </c>
      <c r="AR2259">
        <f>IF('Hidden Analysiss'!D2255=1,IF(ABS('Raw Data'!E2254-'Raw Data'!D2254)&lt;2,'Raw Data'!AX2254,0), 0)</f>
        <v/>
      </c>
      <c r="AS2259">
        <f>IF('Hidden Analysiss'!D2255=1,IF(ABS('Raw Data'!E2254-'Raw Data'!D2254)&lt;3,'Raw Data'!BA2254,0), 0)</f>
        <v/>
      </c>
      <c r="AT2259">
        <f>IF('Hidden Analysiss'!D2255=1,IF(ABS('Raw Data'!E2254-'Raw Data'!D2254)&lt;4,'Raw Data'!BD2254,0), 0)</f>
        <v/>
      </c>
      <c r="AU2259">
        <f>IF(AND('Hidden Analysiss'!E2255=1, ABS('Raw Data'!E2254-'Raw Data'!D2254)&lt;2), 'Raw Data'!AX2254, 0)</f>
        <v/>
      </c>
      <c r="AV2259">
        <f>IF(AND('Hidden Analysiss'!E2255=1, ABS('Raw Data'!E2254-'Raw Data'!D2254)&lt;3), 'Raw Data'!BA2254, 0)</f>
        <v/>
      </c>
      <c r="AW2259">
        <f>IF(AND('Hidden Analysiss'!E2255=1, ABS('Raw Data'!E2254-'Raw Data'!D2254)&lt;3), 'Raw Data'!BD2254, 0)</f>
        <v/>
      </c>
    </row>
    <row r="2260">
      <c r="A2260" s="1">
        <f>'Raw Data'!A2255</f>
        <v/>
      </c>
      <c r="B2260">
        <f>IF('Raw Data'!E2255&gt;'Raw Data'!D2255, 'Raw Data'!J2255, 0)</f>
        <v/>
      </c>
      <c r="C2260">
        <f>IF('Raw Data'!D2255&gt;'Raw Data'!E2255, 'Raw Data'!I2255, 0)</f>
        <v/>
      </c>
      <c r="D2260">
        <f>SUM(G2260:H2260)</f>
        <v/>
      </c>
      <c r="E2260">
        <f>IF(AND('Raw Data'!J2255&lt;'Raw Data'!I2255,'Raw Data'!E2255&gt;'Raw Data'!D2255,'Raw Data'!E2255-'Raw Data'!D2255&gt;3),'Raw Data'!N2255,IF(AND('Raw Data'!I2255&lt;'Raw Data'!J2255,'Raw Data'!D2255&gt;'Raw Data'!E2255,'Raw Data'!D2255-'Raw Data'!E2255&gt;3),'Raw Data'!M2255,0))</f>
        <v/>
      </c>
      <c r="F2260">
        <f>IF(AND('Raw Data'!J2255&lt;'Raw Data'!I2255,'Raw Data'!E2255&gt;'Raw Data'!D2255,'Raw Data'!E2255-'Raw Data'!D2255&lt;4),'Raw Data'!L2255,IF(AND('Raw Data'!I2255&lt;'Raw Data'!J2255,'Raw Data'!D2255&gt;'Raw Data'!E2255,'Raw Data'!D2255-'Raw Data'!E2255&lt;4),'Raw Data'!K2255,0))</f>
        <v/>
      </c>
      <c r="G2260">
        <f>IF(AND('Raw Data'!J2255&lt;'Raw Data'!I2255, 'Raw Data'!E2255&gt;'Raw Data'!D2255), 'Raw Data'!J2255, 0)</f>
        <v/>
      </c>
      <c r="H2260">
        <f>IF(AND('Raw Data'!J2255&gt;'Raw Data'!I2255, 'Raw Data'!E2255&lt;'Raw Data'!D2255), 'Raw Data'!I2255, 0)</f>
        <v/>
      </c>
      <c r="I2260">
        <f>SUM(J2260:K2260)</f>
        <v/>
      </c>
      <c r="J2260">
        <f>IF(AND('Raw Data'!J2255&gt;'Raw Data'!I2255, 'Raw Data'!E2255&gt;'Raw Data'!D2255), 'Raw Data'!J2255, 0)</f>
        <v/>
      </c>
      <c r="K2260">
        <f>IF(AND('Raw Data'!I2255&gt;'Raw Data'!J2255, 'Raw Data'!D2255&gt;'Raw Data'!E2255), 'Raw Data'!I2255, 0)</f>
        <v/>
      </c>
      <c r="L2260">
        <f>IF('Raw Data'!E2255-'Raw Data'!D2255&gt;3, 'Raw Data'!N2255, 0)</f>
        <v/>
      </c>
      <c r="M2260">
        <f>IF('Raw Data'!D2255-'Raw Data'!E2255&gt;3, 'Raw Data'!M2255, 0)</f>
        <v/>
      </c>
      <c r="N2260">
        <f>IF(ISBLANK('Raw Data'!D2255),0,IF(AND('Raw Data'!E2255&gt;'Raw Data'!D2255,'Raw Data'!E2255-'Raw Data'!D2255&gt;0,'Raw Data'!E2255-'Raw Data'!D2255&lt;4),'Raw Data'!L2255, 0))</f>
        <v/>
      </c>
      <c r="O2260">
        <f>IF(ISBLANK('Raw Data'!D2255),0,IF(AND('Raw Data'!E2255&gt;'Raw Data'!D2255,'Raw Data'!E2255-'Raw Data'!D2255&gt;0,'Raw Data'!D2255-'Raw Data'!E2255&lt;4),'Raw Data'!K2255, 0))</f>
        <v/>
      </c>
      <c r="P2260">
        <f>IF('Raw Data'!E2255-'Raw Data'!D2255&gt;3, 'Raw Data'!N2255, IF('Raw Data'!D2255-'Raw Data'!E2255&gt;3, 'Raw Data'!M2255, 0))</f>
        <v/>
      </c>
      <c r="Q2260">
        <f>IF(ISBLANK('Raw Data'!E2255),0,IF(AND('Raw Data'!E2255-'Raw Data'!D2255&lt;4,'Raw Data'!E2255-'Raw Data'!D2255&gt;0),'Raw Data'!L2255,IF(AND('Raw Data'!D2255&gt;'Raw Data'!E2255,'Raw Data'!D2255-'Raw Data'!E2255&gt;0),'Raw Data'!K2255,0)))</f>
        <v/>
      </c>
      <c r="R2260">
        <f>IF(ISBLANK('Raw Data'!K2255),0,IFERROR(IF(MATCH(SMALL('Raw Data'!K2255:N2255,1),L2260:O2260,0),SMALL('Raw Data'!K2255:N2255,1)),0))</f>
        <v/>
      </c>
      <c r="S2260">
        <f>IF(ISBLANK('Raw Data'!K2255),0,IFERROR(IF(MATCH(SMALL('Raw Data'!K2255:N2255,2),L2260:O2260,0),SMALL('Raw Data'!K2255:N2255,2)),0))</f>
        <v/>
      </c>
      <c r="T2260">
        <f>IF(ISBLANK('Raw Data'!K2255),0,IFERROR(IF(MATCH(SMALL('Raw Data'!K2255:N2255,3),L2260:O2260,0),SMALL('Raw Data'!K2255:N2255,3)),0))</f>
        <v/>
      </c>
      <c r="U2260">
        <f>IF(ISBLANK('Raw Data'!K2255),0,IFERROR(IF(MATCH(SMALL('Raw Data'!K2255:N2255,4),L2260:O2260,0),SMALL('Raw Data'!K2255:N2255,4)),0))</f>
        <v/>
      </c>
      <c r="V2260">
        <f>IF(AND('Raw Data'!D2255&lt;3, 'Raw Data'!E2255&lt;3, 'Raw Data'!A2255&gt;0), 'Raw Data'!AF2255, 0)</f>
        <v/>
      </c>
      <c r="W2260">
        <f>IF(AND('Raw Data'!D2255&lt;4, 'Raw Data'!E2255&lt;4, 'Raw Data'!A2255&gt;0), 'Raw Data'!AI2255, 0)</f>
        <v/>
      </c>
      <c r="X2260">
        <f>IF(AND('Raw Data'!D2255&lt;5, 'Raw Data'!E2255&lt;5, 'Raw Data'!A2255&gt;0), 'Raw Data'!AL2255, 0)</f>
        <v/>
      </c>
      <c r="Y2260">
        <f>IF(AND('Raw Data'!D2255&lt;6, 'Raw Data'!E2255&lt;6, 'Raw Data'!A2255&gt;0), 'Raw Data'!AO2255, 0)</f>
        <v/>
      </c>
      <c r="Z2260">
        <f>IF(ISBLANK('Raw Data'!D2255), 0, IF('Raw Data'!D2255-'Raw Data'!E2255&gt;1, 'Raw Data'!AW2255, 0))</f>
        <v/>
      </c>
      <c r="AA2260">
        <f>IF(ISBLANK('Raw Data'!A2255), 0, IF(ABS('Raw Data'!D2255-'Raw Data'!E2255)&lt;2, 'Raw Data'!AX2255, 0))</f>
        <v/>
      </c>
      <c r="AB2260">
        <f>IF(ISBLANK('Raw Data'!D2255), 0, IF('Raw Data'!E2255-'Raw Data'!D2255&gt;1, 'Raw Data'!AY2255, 0))</f>
        <v/>
      </c>
      <c r="AC2260">
        <f>IF(ISBLANK('Raw Data'!D2255), 0, IF('Raw Data'!D2255-'Raw Data'!E2255&gt;2, 'Raw Data'!AZ2255, 0))</f>
        <v/>
      </c>
      <c r="AD2260">
        <f>IF(ISBLANK('Raw Data'!A2255), 0, IF(ABS('Raw Data'!D2255-'Raw Data'!E2255)&lt;3, 'Raw Data'!BA2255, 0))</f>
        <v/>
      </c>
      <c r="AE2260">
        <f>IF(ISBLANK('Raw Data'!D2255), 0, IF('Raw Data'!E2255-'Raw Data'!D2255&gt;2, 'Raw Data'!BB2255, 0))</f>
        <v/>
      </c>
      <c r="AF2260">
        <f>IF(ISBLANK('Raw Data'!D2255), 0, IF('Raw Data'!D2255-'Raw Data'!E2255&gt;3, 'Raw Data'!BC2255, 0))</f>
        <v/>
      </c>
      <c r="AG2260">
        <f>IF(ISBLANK('Raw Data'!A2255), 0, IF(ABS('Raw Data'!D2255-'Raw Data'!E2255)&lt;4, 'Raw Data'!BD2255, 0))</f>
        <v/>
      </c>
      <c r="AH2260">
        <f>IF(ISBLANK('Raw Data'!D2255), 0, IF('Raw Data'!E2255-'Raw Data'!D2255&gt;3, 'Raw Data'!BE2255, 0))</f>
        <v/>
      </c>
      <c r="AI2260">
        <f>IF(SUM('Raw Data'!D2255:E2255)&gt;'Raw Data'!F2255, 'Raw Data'!G2255, 0)</f>
        <v/>
      </c>
      <c r="AJ2260">
        <f>IF(ISBLANK('Raw Data'!D2255), 0, IF(SUM('Raw Data'!D2255:E2255)&lt;'Raw Data'!F2255, 'Raw Data'!H2255, 0))</f>
        <v/>
      </c>
      <c r="AK2260">
        <f>IF(ISBLANK('Raw Data'!A2255), 0, IF(AND('Raw Data'!D2255&lt;3, 'Raw Data'!E2255&lt;3, 'Raw Data'!F2255&lt;BB$2), 'Raw Data'!AF2255, 0))</f>
        <v/>
      </c>
      <c r="AL2260">
        <f>IF(ISBLANK('Raw Data'!A2255), 0, IF(AND('Raw Data'!D2255&lt;4, 'Raw Data'!E2255&lt;4, 'Raw Data'!F2255&lt;BB$2), 'Raw Data'!AI2255, 0))</f>
        <v/>
      </c>
      <c r="AM2260">
        <f>IF(ISBLANK('Raw Data'!A2255), 0, IF(AND('Raw Data'!D2255&lt;5, 'Raw Data'!E2255&lt;5, 'Raw Data'!F2255&lt;BB$2), 'Raw Data'!AL2255, 0))</f>
        <v/>
      </c>
      <c r="AN2260">
        <f>IF(ISBLANK('Raw Data'!A2255), 0, IF(AND('Raw Data'!D2255&lt;6, 'Raw Data'!E2255&lt;6, 'Raw Data'!F2255&lt;BB$2), 'Raw Data'!AO2255, 0))</f>
        <v/>
      </c>
      <c r="AO2260">
        <f>IF(ISBLANK('Raw Data'!A2255), 0, IF(AND('Raw Data'!I2255&lt;Analysis!$BC$2, 'Raw Data'!D2255-'Raw Data'!E2255&gt;1), 'Raw Data'!AW2255, IF(AND('Raw Data'!J2255&lt;Analysis!$BC$2, 'Raw Data'!E2255-'Raw Data'!D2255&gt;1), 'Raw Data'!AY2255, 0)))</f>
        <v/>
      </c>
      <c r="AP2260">
        <f>IF(ISBLANK('Raw Data'!A2255), 0, IF(AND('Raw Data'!I2255&lt;Analysis!$BC$2, 'Raw Data'!D2255-'Raw Data'!E2255&gt;2), 'Raw Data'!AZ2255, IF(AND('Raw Data'!J2255&lt;Analysis!$BC$2, 'Raw Data'!E2255-'Raw Data'!D2255&gt;2), 'Raw Data'!BB2255, 0)))</f>
        <v/>
      </c>
      <c r="AQ2260">
        <f>IF(ISBLANK('Raw Data'!A2255), 0, IF(AND('Raw Data'!I2255&lt;Analysis!$BC$2, 'Raw Data'!D2255-'Raw Data'!E2255&gt;3), 'Raw Data'!BC2255, IF(AND('Raw Data'!J2255&lt;Analysis!$BC$2, 'Raw Data'!E2255-'Raw Data'!D2255&gt;3), 'Raw Data'!BE2255, 0)))</f>
        <v/>
      </c>
      <c r="AR2260">
        <f>IF('Hidden Analysiss'!D2256=1,IF(ABS('Raw Data'!E2255-'Raw Data'!D2255)&lt;2,'Raw Data'!AX2255,0), 0)</f>
        <v/>
      </c>
      <c r="AS2260">
        <f>IF('Hidden Analysiss'!D2256=1,IF(ABS('Raw Data'!E2255-'Raw Data'!D2255)&lt;3,'Raw Data'!BA2255,0), 0)</f>
        <v/>
      </c>
      <c r="AT2260">
        <f>IF('Hidden Analysiss'!D2256=1,IF(ABS('Raw Data'!E2255-'Raw Data'!D2255)&lt;4,'Raw Data'!BD2255,0), 0)</f>
        <v/>
      </c>
      <c r="AU2260">
        <f>IF(AND('Hidden Analysiss'!E2256=1, ABS('Raw Data'!E2255-'Raw Data'!D2255)&lt;2), 'Raw Data'!AX2255, 0)</f>
        <v/>
      </c>
      <c r="AV2260">
        <f>IF(AND('Hidden Analysiss'!E2256=1, ABS('Raw Data'!E2255-'Raw Data'!D2255)&lt;3), 'Raw Data'!BA2255, 0)</f>
        <v/>
      </c>
      <c r="AW2260">
        <f>IF(AND('Hidden Analysiss'!E2256=1, ABS('Raw Data'!E2255-'Raw Data'!D2255)&lt;3), 'Raw Data'!BD2255, 0)</f>
        <v/>
      </c>
    </row>
    <row r="2261">
      <c r="A2261" s="1">
        <f>'Raw Data'!A2256</f>
        <v/>
      </c>
      <c r="B2261">
        <f>IF('Raw Data'!E2256&gt;'Raw Data'!D2256, 'Raw Data'!J2256, 0)</f>
        <v/>
      </c>
      <c r="C2261">
        <f>IF('Raw Data'!D2256&gt;'Raw Data'!E2256, 'Raw Data'!I2256, 0)</f>
        <v/>
      </c>
      <c r="D2261">
        <f>SUM(G2261:H2261)</f>
        <v/>
      </c>
      <c r="E2261">
        <f>IF(AND('Raw Data'!J2256&lt;'Raw Data'!I2256,'Raw Data'!E2256&gt;'Raw Data'!D2256,'Raw Data'!E2256-'Raw Data'!D2256&gt;3),'Raw Data'!N2256,IF(AND('Raw Data'!I2256&lt;'Raw Data'!J2256,'Raw Data'!D2256&gt;'Raw Data'!E2256,'Raw Data'!D2256-'Raw Data'!E2256&gt;3),'Raw Data'!M2256,0))</f>
        <v/>
      </c>
      <c r="F2261">
        <f>IF(AND('Raw Data'!J2256&lt;'Raw Data'!I2256,'Raw Data'!E2256&gt;'Raw Data'!D2256,'Raw Data'!E2256-'Raw Data'!D2256&lt;4),'Raw Data'!L2256,IF(AND('Raw Data'!I2256&lt;'Raw Data'!J2256,'Raw Data'!D2256&gt;'Raw Data'!E2256,'Raw Data'!D2256-'Raw Data'!E2256&lt;4),'Raw Data'!K2256,0))</f>
        <v/>
      </c>
      <c r="G2261">
        <f>IF(AND('Raw Data'!J2256&lt;'Raw Data'!I2256, 'Raw Data'!E2256&gt;'Raw Data'!D2256), 'Raw Data'!J2256, 0)</f>
        <v/>
      </c>
      <c r="H2261">
        <f>IF(AND('Raw Data'!J2256&gt;'Raw Data'!I2256, 'Raw Data'!E2256&lt;'Raw Data'!D2256), 'Raw Data'!I2256, 0)</f>
        <v/>
      </c>
      <c r="I2261">
        <f>SUM(J2261:K2261)</f>
        <v/>
      </c>
      <c r="J2261">
        <f>IF(AND('Raw Data'!J2256&gt;'Raw Data'!I2256, 'Raw Data'!E2256&gt;'Raw Data'!D2256), 'Raw Data'!J2256, 0)</f>
        <v/>
      </c>
      <c r="K2261">
        <f>IF(AND('Raw Data'!I2256&gt;'Raw Data'!J2256, 'Raw Data'!D2256&gt;'Raw Data'!E2256), 'Raw Data'!I2256, 0)</f>
        <v/>
      </c>
      <c r="L2261">
        <f>IF('Raw Data'!E2256-'Raw Data'!D2256&gt;3, 'Raw Data'!N2256, 0)</f>
        <v/>
      </c>
      <c r="M2261">
        <f>IF('Raw Data'!D2256-'Raw Data'!E2256&gt;3, 'Raw Data'!M2256, 0)</f>
        <v/>
      </c>
      <c r="N2261">
        <f>IF(ISBLANK('Raw Data'!D2256),0,IF(AND('Raw Data'!E2256&gt;'Raw Data'!D2256,'Raw Data'!E2256-'Raw Data'!D2256&gt;0,'Raw Data'!E2256-'Raw Data'!D2256&lt;4),'Raw Data'!L2256, 0))</f>
        <v/>
      </c>
      <c r="O2261">
        <f>IF(ISBLANK('Raw Data'!D2256),0,IF(AND('Raw Data'!E2256&gt;'Raw Data'!D2256,'Raw Data'!E2256-'Raw Data'!D2256&gt;0,'Raw Data'!D2256-'Raw Data'!E2256&lt;4),'Raw Data'!K2256, 0))</f>
        <v/>
      </c>
      <c r="P2261">
        <f>IF('Raw Data'!E2256-'Raw Data'!D2256&gt;3, 'Raw Data'!N2256, IF('Raw Data'!D2256-'Raw Data'!E2256&gt;3, 'Raw Data'!M2256, 0))</f>
        <v/>
      </c>
      <c r="Q2261">
        <f>IF(ISBLANK('Raw Data'!E2256),0,IF(AND('Raw Data'!E2256-'Raw Data'!D2256&lt;4,'Raw Data'!E2256-'Raw Data'!D2256&gt;0),'Raw Data'!L2256,IF(AND('Raw Data'!D2256&gt;'Raw Data'!E2256,'Raw Data'!D2256-'Raw Data'!E2256&gt;0),'Raw Data'!K2256,0)))</f>
        <v/>
      </c>
      <c r="R2261">
        <f>IF(ISBLANK('Raw Data'!K2256),0,IFERROR(IF(MATCH(SMALL('Raw Data'!K2256:N2256,1),L2261:O2261,0),SMALL('Raw Data'!K2256:N2256,1)),0))</f>
        <v/>
      </c>
      <c r="S2261">
        <f>IF(ISBLANK('Raw Data'!K2256),0,IFERROR(IF(MATCH(SMALL('Raw Data'!K2256:N2256,2),L2261:O2261,0),SMALL('Raw Data'!K2256:N2256,2)),0))</f>
        <v/>
      </c>
      <c r="T2261">
        <f>IF(ISBLANK('Raw Data'!K2256),0,IFERROR(IF(MATCH(SMALL('Raw Data'!K2256:N2256,3),L2261:O2261,0),SMALL('Raw Data'!K2256:N2256,3)),0))</f>
        <v/>
      </c>
      <c r="U2261">
        <f>IF(ISBLANK('Raw Data'!K2256),0,IFERROR(IF(MATCH(SMALL('Raw Data'!K2256:N2256,4),L2261:O2261,0),SMALL('Raw Data'!K2256:N2256,4)),0))</f>
        <v/>
      </c>
      <c r="V2261">
        <f>IF(AND('Raw Data'!D2256&lt;3, 'Raw Data'!E2256&lt;3, 'Raw Data'!A2256&gt;0), 'Raw Data'!AF2256, 0)</f>
        <v/>
      </c>
      <c r="W2261">
        <f>IF(AND('Raw Data'!D2256&lt;4, 'Raw Data'!E2256&lt;4, 'Raw Data'!A2256&gt;0), 'Raw Data'!AI2256, 0)</f>
        <v/>
      </c>
      <c r="X2261">
        <f>IF(AND('Raw Data'!D2256&lt;5, 'Raw Data'!E2256&lt;5, 'Raw Data'!A2256&gt;0), 'Raw Data'!AL2256, 0)</f>
        <v/>
      </c>
      <c r="Y2261">
        <f>IF(AND('Raw Data'!D2256&lt;6, 'Raw Data'!E2256&lt;6, 'Raw Data'!A2256&gt;0), 'Raw Data'!AO2256, 0)</f>
        <v/>
      </c>
      <c r="Z2261">
        <f>IF(ISBLANK('Raw Data'!D2256), 0, IF('Raw Data'!D2256-'Raw Data'!E2256&gt;1, 'Raw Data'!AW2256, 0))</f>
        <v/>
      </c>
      <c r="AA2261">
        <f>IF(ISBLANK('Raw Data'!A2256), 0, IF(ABS('Raw Data'!D2256-'Raw Data'!E2256)&lt;2, 'Raw Data'!AX2256, 0))</f>
        <v/>
      </c>
      <c r="AB2261">
        <f>IF(ISBLANK('Raw Data'!D2256), 0, IF('Raw Data'!E2256-'Raw Data'!D2256&gt;1, 'Raw Data'!AY2256, 0))</f>
        <v/>
      </c>
      <c r="AC2261">
        <f>IF(ISBLANK('Raw Data'!D2256), 0, IF('Raw Data'!D2256-'Raw Data'!E2256&gt;2, 'Raw Data'!AZ2256, 0))</f>
        <v/>
      </c>
      <c r="AD2261">
        <f>IF(ISBLANK('Raw Data'!A2256), 0, IF(ABS('Raw Data'!D2256-'Raw Data'!E2256)&lt;3, 'Raw Data'!BA2256, 0))</f>
        <v/>
      </c>
      <c r="AE2261">
        <f>IF(ISBLANK('Raw Data'!D2256), 0, IF('Raw Data'!E2256-'Raw Data'!D2256&gt;2, 'Raw Data'!BB2256, 0))</f>
        <v/>
      </c>
      <c r="AF2261">
        <f>IF(ISBLANK('Raw Data'!D2256), 0, IF('Raw Data'!D2256-'Raw Data'!E2256&gt;3, 'Raw Data'!BC2256, 0))</f>
        <v/>
      </c>
      <c r="AG2261">
        <f>IF(ISBLANK('Raw Data'!A2256), 0, IF(ABS('Raw Data'!D2256-'Raw Data'!E2256)&lt;4, 'Raw Data'!BD2256, 0))</f>
        <v/>
      </c>
      <c r="AH2261">
        <f>IF(ISBLANK('Raw Data'!D2256), 0, IF('Raw Data'!E2256-'Raw Data'!D2256&gt;3, 'Raw Data'!BE2256, 0))</f>
        <v/>
      </c>
      <c r="AI2261">
        <f>IF(SUM('Raw Data'!D2256:E2256)&gt;'Raw Data'!F2256, 'Raw Data'!G2256, 0)</f>
        <v/>
      </c>
      <c r="AJ2261">
        <f>IF(ISBLANK('Raw Data'!D2256), 0, IF(SUM('Raw Data'!D2256:E2256)&lt;'Raw Data'!F2256, 'Raw Data'!H2256, 0))</f>
        <v/>
      </c>
      <c r="AK2261">
        <f>IF(ISBLANK('Raw Data'!A2256), 0, IF(AND('Raw Data'!D2256&lt;3, 'Raw Data'!E2256&lt;3, 'Raw Data'!F2256&lt;BB$2), 'Raw Data'!AF2256, 0))</f>
        <v/>
      </c>
      <c r="AL2261">
        <f>IF(ISBLANK('Raw Data'!A2256), 0, IF(AND('Raw Data'!D2256&lt;4, 'Raw Data'!E2256&lt;4, 'Raw Data'!F2256&lt;BB$2), 'Raw Data'!AI2256, 0))</f>
        <v/>
      </c>
      <c r="AM2261">
        <f>IF(ISBLANK('Raw Data'!A2256), 0, IF(AND('Raw Data'!D2256&lt;5, 'Raw Data'!E2256&lt;5, 'Raw Data'!F2256&lt;BB$2), 'Raw Data'!AL2256, 0))</f>
        <v/>
      </c>
      <c r="AN2261">
        <f>IF(ISBLANK('Raw Data'!A2256), 0, IF(AND('Raw Data'!D2256&lt;6, 'Raw Data'!E2256&lt;6, 'Raw Data'!F2256&lt;BB$2), 'Raw Data'!AO2256, 0))</f>
        <v/>
      </c>
      <c r="AO2261">
        <f>IF(ISBLANK('Raw Data'!A2256), 0, IF(AND('Raw Data'!I2256&lt;Analysis!$BC$2, 'Raw Data'!D2256-'Raw Data'!E2256&gt;1), 'Raw Data'!AW2256, IF(AND('Raw Data'!J2256&lt;Analysis!$BC$2, 'Raw Data'!E2256-'Raw Data'!D2256&gt;1), 'Raw Data'!AY2256, 0)))</f>
        <v/>
      </c>
      <c r="AP2261">
        <f>IF(ISBLANK('Raw Data'!A2256), 0, IF(AND('Raw Data'!I2256&lt;Analysis!$BC$2, 'Raw Data'!D2256-'Raw Data'!E2256&gt;2), 'Raw Data'!AZ2256, IF(AND('Raw Data'!J2256&lt;Analysis!$BC$2, 'Raw Data'!E2256-'Raw Data'!D2256&gt;2), 'Raw Data'!BB2256, 0)))</f>
        <v/>
      </c>
      <c r="AQ2261">
        <f>IF(ISBLANK('Raw Data'!A2256), 0, IF(AND('Raw Data'!I2256&lt;Analysis!$BC$2, 'Raw Data'!D2256-'Raw Data'!E2256&gt;3), 'Raw Data'!BC2256, IF(AND('Raw Data'!J2256&lt;Analysis!$BC$2, 'Raw Data'!E2256-'Raw Data'!D2256&gt;3), 'Raw Data'!BE2256, 0)))</f>
        <v/>
      </c>
      <c r="AR2261">
        <f>IF('Hidden Analysiss'!D2257=1,IF(ABS('Raw Data'!E2256-'Raw Data'!D2256)&lt;2,'Raw Data'!AX2256,0), 0)</f>
        <v/>
      </c>
      <c r="AS2261">
        <f>IF('Hidden Analysiss'!D2257=1,IF(ABS('Raw Data'!E2256-'Raw Data'!D2256)&lt;3,'Raw Data'!BA2256,0), 0)</f>
        <v/>
      </c>
      <c r="AT2261">
        <f>IF('Hidden Analysiss'!D2257=1,IF(ABS('Raw Data'!E2256-'Raw Data'!D2256)&lt;4,'Raw Data'!BD2256,0), 0)</f>
        <v/>
      </c>
      <c r="AU2261">
        <f>IF(AND('Hidden Analysiss'!E2257=1, ABS('Raw Data'!E2256-'Raw Data'!D2256)&lt;2), 'Raw Data'!AX2256, 0)</f>
        <v/>
      </c>
      <c r="AV2261">
        <f>IF(AND('Hidden Analysiss'!E2257=1, ABS('Raw Data'!E2256-'Raw Data'!D2256)&lt;3), 'Raw Data'!BA2256, 0)</f>
        <v/>
      </c>
      <c r="AW2261">
        <f>IF(AND('Hidden Analysiss'!E2257=1, ABS('Raw Data'!E2256-'Raw Data'!D2256)&lt;3), 'Raw Data'!BD2256, 0)</f>
        <v/>
      </c>
    </row>
    <row r="2262">
      <c r="A2262" s="1">
        <f>'Raw Data'!A2257</f>
        <v/>
      </c>
      <c r="B2262">
        <f>IF('Raw Data'!E2257&gt;'Raw Data'!D2257, 'Raw Data'!J2257, 0)</f>
        <v/>
      </c>
      <c r="C2262">
        <f>IF('Raw Data'!D2257&gt;'Raw Data'!E2257, 'Raw Data'!I2257, 0)</f>
        <v/>
      </c>
      <c r="D2262">
        <f>SUM(G2262:H2262)</f>
        <v/>
      </c>
      <c r="E2262">
        <f>IF(AND('Raw Data'!J2257&lt;'Raw Data'!I2257,'Raw Data'!E2257&gt;'Raw Data'!D2257,'Raw Data'!E2257-'Raw Data'!D2257&gt;3),'Raw Data'!N2257,IF(AND('Raw Data'!I2257&lt;'Raw Data'!J2257,'Raw Data'!D2257&gt;'Raw Data'!E2257,'Raw Data'!D2257-'Raw Data'!E2257&gt;3),'Raw Data'!M2257,0))</f>
        <v/>
      </c>
      <c r="F2262">
        <f>IF(AND('Raw Data'!J2257&lt;'Raw Data'!I2257,'Raw Data'!E2257&gt;'Raw Data'!D2257,'Raw Data'!E2257-'Raw Data'!D2257&lt;4),'Raw Data'!L2257,IF(AND('Raw Data'!I2257&lt;'Raw Data'!J2257,'Raw Data'!D2257&gt;'Raw Data'!E2257,'Raw Data'!D2257-'Raw Data'!E2257&lt;4),'Raw Data'!K2257,0))</f>
        <v/>
      </c>
      <c r="G2262">
        <f>IF(AND('Raw Data'!J2257&lt;'Raw Data'!I2257, 'Raw Data'!E2257&gt;'Raw Data'!D2257), 'Raw Data'!J2257, 0)</f>
        <v/>
      </c>
      <c r="H2262">
        <f>IF(AND('Raw Data'!J2257&gt;'Raw Data'!I2257, 'Raw Data'!E2257&lt;'Raw Data'!D2257), 'Raw Data'!I2257, 0)</f>
        <v/>
      </c>
      <c r="I2262">
        <f>SUM(J2262:K2262)</f>
        <v/>
      </c>
      <c r="J2262">
        <f>IF(AND('Raw Data'!J2257&gt;'Raw Data'!I2257, 'Raw Data'!E2257&gt;'Raw Data'!D2257), 'Raw Data'!J2257, 0)</f>
        <v/>
      </c>
      <c r="K2262">
        <f>IF(AND('Raw Data'!I2257&gt;'Raw Data'!J2257, 'Raw Data'!D2257&gt;'Raw Data'!E2257), 'Raw Data'!I2257, 0)</f>
        <v/>
      </c>
      <c r="L2262">
        <f>IF('Raw Data'!E2257-'Raw Data'!D2257&gt;3, 'Raw Data'!N2257, 0)</f>
        <v/>
      </c>
      <c r="M2262">
        <f>IF('Raw Data'!D2257-'Raw Data'!E2257&gt;3, 'Raw Data'!M2257, 0)</f>
        <v/>
      </c>
      <c r="N2262">
        <f>IF(ISBLANK('Raw Data'!D2257),0,IF(AND('Raw Data'!E2257&gt;'Raw Data'!D2257,'Raw Data'!E2257-'Raw Data'!D2257&gt;0,'Raw Data'!E2257-'Raw Data'!D2257&lt;4),'Raw Data'!L2257, 0))</f>
        <v/>
      </c>
      <c r="O2262">
        <f>IF(ISBLANK('Raw Data'!D2257),0,IF(AND('Raw Data'!E2257&gt;'Raw Data'!D2257,'Raw Data'!E2257-'Raw Data'!D2257&gt;0,'Raw Data'!D2257-'Raw Data'!E2257&lt;4),'Raw Data'!K2257, 0))</f>
        <v/>
      </c>
      <c r="P2262">
        <f>IF('Raw Data'!E2257-'Raw Data'!D2257&gt;3, 'Raw Data'!N2257, IF('Raw Data'!D2257-'Raw Data'!E2257&gt;3, 'Raw Data'!M2257, 0))</f>
        <v/>
      </c>
      <c r="Q2262">
        <f>IF(ISBLANK('Raw Data'!E2257),0,IF(AND('Raw Data'!E2257-'Raw Data'!D2257&lt;4,'Raw Data'!E2257-'Raw Data'!D2257&gt;0),'Raw Data'!L2257,IF(AND('Raw Data'!D2257&gt;'Raw Data'!E2257,'Raw Data'!D2257-'Raw Data'!E2257&gt;0),'Raw Data'!K2257,0)))</f>
        <v/>
      </c>
      <c r="R2262">
        <f>IF(ISBLANK('Raw Data'!K2257),0,IFERROR(IF(MATCH(SMALL('Raw Data'!K2257:N2257,1),L2262:O2262,0),SMALL('Raw Data'!K2257:N2257,1)),0))</f>
        <v/>
      </c>
      <c r="S2262">
        <f>IF(ISBLANK('Raw Data'!K2257),0,IFERROR(IF(MATCH(SMALL('Raw Data'!K2257:N2257,2),L2262:O2262,0),SMALL('Raw Data'!K2257:N2257,2)),0))</f>
        <v/>
      </c>
      <c r="T2262">
        <f>IF(ISBLANK('Raw Data'!K2257),0,IFERROR(IF(MATCH(SMALL('Raw Data'!K2257:N2257,3),L2262:O2262,0),SMALL('Raw Data'!K2257:N2257,3)),0))</f>
        <v/>
      </c>
      <c r="U2262">
        <f>IF(ISBLANK('Raw Data'!K2257),0,IFERROR(IF(MATCH(SMALL('Raw Data'!K2257:N2257,4),L2262:O2262,0),SMALL('Raw Data'!K2257:N2257,4)),0))</f>
        <v/>
      </c>
      <c r="V2262">
        <f>IF(AND('Raw Data'!D2257&lt;3, 'Raw Data'!E2257&lt;3, 'Raw Data'!A2257&gt;0), 'Raw Data'!AF2257, 0)</f>
        <v/>
      </c>
      <c r="W2262">
        <f>IF(AND('Raw Data'!D2257&lt;4, 'Raw Data'!E2257&lt;4, 'Raw Data'!A2257&gt;0), 'Raw Data'!AI2257, 0)</f>
        <v/>
      </c>
      <c r="X2262">
        <f>IF(AND('Raw Data'!D2257&lt;5, 'Raw Data'!E2257&lt;5, 'Raw Data'!A2257&gt;0), 'Raw Data'!AL2257, 0)</f>
        <v/>
      </c>
      <c r="Y2262">
        <f>IF(AND('Raw Data'!D2257&lt;6, 'Raw Data'!E2257&lt;6, 'Raw Data'!A2257&gt;0), 'Raw Data'!AO2257, 0)</f>
        <v/>
      </c>
      <c r="Z2262">
        <f>IF(ISBLANK('Raw Data'!D2257), 0, IF('Raw Data'!D2257-'Raw Data'!E2257&gt;1, 'Raw Data'!AW2257, 0))</f>
        <v/>
      </c>
      <c r="AA2262">
        <f>IF(ISBLANK('Raw Data'!A2257), 0, IF(ABS('Raw Data'!D2257-'Raw Data'!E2257)&lt;2, 'Raw Data'!AX2257, 0))</f>
        <v/>
      </c>
      <c r="AB2262">
        <f>IF(ISBLANK('Raw Data'!D2257), 0, IF('Raw Data'!E2257-'Raw Data'!D2257&gt;1, 'Raw Data'!AY2257, 0))</f>
        <v/>
      </c>
      <c r="AC2262">
        <f>IF(ISBLANK('Raw Data'!D2257), 0, IF('Raw Data'!D2257-'Raw Data'!E2257&gt;2, 'Raw Data'!AZ2257, 0))</f>
        <v/>
      </c>
      <c r="AD2262">
        <f>IF(ISBLANK('Raw Data'!A2257), 0, IF(ABS('Raw Data'!D2257-'Raw Data'!E2257)&lt;3, 'Raw Data'!BA2257, 0))</f>
        <v/>
      </c>
      <c r="AE2262">
        <f>IF(ISBLANK('Raw Data'!D2257), 0, IF('Raw Data'!E2257-'Raw Data'!D2257&gt;2, 'Raw Data'!BB2257, 0))</f>
        <v/>
      </c>
      <c r="AF2262">
        <f>IF(ISBLANK('Raw Data'!D2257), 0, IF('Raw Data'!D2257-'Raw Data'!E2257&gt;3, 'Raw Data'!BC2257, 0))</f>
        <v/>
      </c>
      <c r="AG2262">
        <f>IF(ISBLANK('Raw Data'!A2257), 0, IF(ABS('Raw Data'!D2257-'Raw Data'!E2257)&lt;4, 'Raw Data'!BD2257, 0))</f>
        <v/>
      </c>
      <c r="AH2262">
        <f>IF(ISBLANK('Raw Data'!D2257), 0, IF('Raw Data'!E2257-'Raw Data'!D2257&gt;3, 'Raw Data'!BE2257, 0))</f>
        <v/>
      </c>
      <c r="AI2262">
        <f>IF(SUM('Raw Data'!D2257:E2257)&gt;'Raw Data'!F2257, 'Raw Data'!G2257, 0)</f>
        <v/>
      </c>
      <c r="AJ2262">
        <f>IF(ISBLANK('Raw Data'!D2257), 0, IF(SUM('Raw Data'!D2257:E2257)&lt;'Raw Data'!F2257, 'Raw Data'!H2257, 0))</f>
        <v/>
      </c>
      <c r="AK2262">
        <f>IF(ISBLANK('Raw Data'!A2257), 0, IF(AND('Raw Data'!D2257&lt;3, 'Raw Data'!E2257&lt;3, 'Raw Data'!F2257&lt;BB$2), 'Raw Data'!AF2257, 0))</f>
        <v/>
      </c>
      <c r="AL2262">
        <f>IF(ISBLANK('Raw Data'!A2257), 0, IF(AND('Raw Data'!D2257&lt;4, 'Raw Data'!E2257&lt;4, 'Raw Data'!F2257&lt;BB$2), 'Raw Data'!AI2257, 0))</f>
        <v/>
      </c>
      <c r="AM2262">
        <f>IF(ISBLANK('Raw Data'!A2257), 0, IF(AND('Raw Data'!D2257&lt;5, 'Raw Data'!E2257&lt;5, 'Raw Data'!F2257&lt;BB$2), 'Raw Data'!AL2257, 0))</f>
        <v/>
      </c>
      <c r="AN2262">
        <f>IF(ISBLANK('Raw Data'!A2257), 0, IF(AND('Raw Data'!D2257&lt;6, 'Raw Data'!E2257&lt;6, 'Raw Data'!F2257&lt;BB$2), 'Raw Data'!AO2257, 0))</f>
        <v/>
      </c>
      <c r="AO2262">
        <f>IF(ISBLANK('Raw Data'!A2257), 0, IF(AND('Raw Data'!I2257&lt;Analysis!$BC$2, 'Raw Data'!D2257-'Raw Data'!E2257&gt;1), 'Raw Data'!AW2257, IF(AND('Raw Data'!J2257&lt;Analysis!$BC$2, 'Raw Data'!E2257-'Raw Data'!D2257&gt;1), 'Raw Data'!AY2257, 0)))</f>
        <v/>
      </c>
      <c r="AP2262">
        <f>IF(ISBLANK('Raw Data'!A2257), 0, IF(AND('Raw Data'!I2257&lt;Analysis!$BC$2, 'Raw Data'!D2257-'Raw Data'!E2257&gt;2), 'Raw Data'!AZ2257, IF(AND('Raw Data'!J2257&lt;Analysis!$BC$2, 'Raw Data'!E2257-'Raw Data'!D2257&gt;2), 'Raw Data'!BB2257, 0)))</f>
        <v/>
      </c>
      <c r="AQ2262">
        <f>IF(ISBLANK('Raw Data'!A2257), 0, IF(AND('Raw Data'!I2257&lt;Analysis!$BC$2, 'Raw Data'!D2257-'Raw Data'!E2257&gt;3), 'Raw Data'!BC2257, IF(AND('Raw Data'!J2257&lt;Analysis!$BC$2, 'Raw Data'!E2257-'Raw Data'!D2257&gt;3), 'Raw Data'!BE2257, 0)))</f>
        <v/>
      </c>
      <c r="AR2262">
        <f>IF('Hidden Analysiss'!D2258=1,IF(ABS('Raw Data'!E2257-'Raw Data'!D2257)&lt;2,'Raw Data'!AX2257,0), 0)</f>
        <v/>
      </c>
      <c r="AS2262">
        <f>IF('Hidden Analysiss'!D2258=1,IF(ABS('Raw Data'!E2257-'Raw Data'!D2257)&lt;3,'Raw Data'!BA2257,0), 0)</f>
        <v/>
      </c>
      <c r="AT2262">
        <f>IF('Hidden Analysiss'!D2258=1,IF(ABS('Raw Data'!E2257-'Raw Data'!D2257)&lt;4,'Raw Data'!BD2257,0), 0)</f>
        <v/>
      </c>
      <c r="AU2262">
        <f>IF(AND('Hidden Analysiss'!E2258=1, ABS('Raw Data'!E2257-'Raw Data'!D2257)&lt;2), 'Raw Data'!AX2257, 0)</f>
        <v/>
      </c>
      <c r="AV2262">
        <f>IF(AND('Hidden Analysiss'!E2258=1, ABS('Raw Data'!E2257-'Raw Data'!D2257)&lt;3), 'Raw Data'!BA2257, 0)</f>
        <v/>
      </c>
      <c r="AW2262">
        <f>IF(AND('Hidden Analysiss'!E2258=1, ABS('Raw Data'!E2257-'Raw Data'!D2257)&lt;3), 'Raw Data'!BD2257, 0)</f>
        <v/>
      </c>
    </row>
    <row r="2263">
      <c r="A2263" s="1">
        <f>'Raw Data'!A2258</f>
        <v/>
      </c>
      <c r="B2263">
        <f>IF('Raw Data'!E2258&gt;'Raw Data'!D2258, 'Raw Data'!J2258, 0)</f>
        <v/>
      </c>
      <c r="C2263">
        <f>IF('Raw Data'!D2258&gt;'Raw Data'!E2258, 'Raw Data'!I2258, 0)</f>
        <v/>
      </c>
      <c r="D2263">
        <f>SUM(G2263:H2263)</f>
        <v/>
      </c>
      <c r="E2263">
        <f>IF(AND('Raw Data'!J2258&lt;'Raw Data'!I2258,'Raw Data'!E2258&gt;'Raw Data'!D2258,'Raw Data'!E2258-'Raw Data'!D2258&gt;3),'Raw Data'!N2258,IF(AND('Raw Data'!I2258&lt;'Raw Data'!J2258,'Raw Data'!D2258&gt;'Raw Data'!E2258,'Raw Data'!D2258-'Raw Data'!E2258&gt;3),'Raw Data'!M2258,0))</f>
        <v/>
      </c>
      <c r="F2263">
        <f>IF(AND('Raw Data'!J2258&lt;'Raw Data'!I2258,'Raw Data'!E2258&gt;'Raw Data'!D2258,'Raw Data'!E2258-'Raw Data'!D2258&lt;4),'Raw Data'!L2258,IF(AND('Raw Data'!I2258&lt;'Raw Data'!J2258,'Raw Data'!D2258&gt;'Raw Data'!E2258,'Raw Data'!D2258-'Raw Data'!E2258&lt;4),'Raw Data'!K2258,0))</f>
        <v/>
      </c>
      <c r="G2263">
        <f>IF(AND('Raw Data'!J2258&lt;'Raw Data'!I2258, 'Raw Data'!E2258&gt;'Raw Data'!D2258), 'Raw Data'!J2258, 0)</f>
        <v/>
      </c>
      <c r="H2263">
        <f>IF(AND('Raw Data'!J2258&gt;'Raw Data'!I2258, 'Raw Data'!E2258&lt;'Raw Data'!D2258), 'Raw Data'!I2258, 0)</f>
        <v/>
      </c>
      <c r="I2263">
        <f>SUM(J2263:K2263)</f>
        <v/>
      </c>
      <c r="J2263">
        <f>IF(AND('Raw Data'!J2258&gt;'Raw Data'!I2258, 'Raw Data'!E2258&gt;'Raw Data'!D2258), 'Raw Data'!J2258, 0)</f>
        <v/>
      </c>
      <c r="K2263">
        <f>IF(AND('Raw Data'!I2258&gt;'Raw Data'!J2258, 'Raw Data'!D2258&gt;'Raw Data'!E2258), 'Raw Data'!I2258, 0)</f>
        <v/>
      </c>
      <c r="L2263">
        <f>IF('Raw Data'!E2258-'Raw Data'!D2258&gt;3, 'Raw Data'!N2258, 0)</f>
        <v/>
      </c>
      <c r="M2263">
        <f>IF('Raw Data'!D2258-'Raw Data'!E2258&gt;3, 'Raw Data'!M2258, 0)</f>
        <v/>
      </c>
      <c r="N2263">
        <f>IF(ISBLANK('Raw Data'!D2258),0,IF(AND('Raw Data'!E2258&gt;'Raw Data'!D2258,'Raw Data'!E2258-'Raw Data'!D2258&gt;0,'Raw Data'!E2258-'Raw Data'!D2258&lt;4),'Raw Data'!L2258, 0))</f>
        <v/>
      </c>
      <c r="O2263">
        <f>IF(ISBLANK('Raw Data'!D2258),0,IF(AND('Raw Data'!E2258&gt;'Raw Data'!D2258,'Raw Data'!E2258-'Raw Data'!D2258&gt;0,'Raw Data'!D2258-'Raw Data'!E2258&lt;4),'Raw Data'!K2258, 0))</f>
        <v/>
      </c>
      <c r="P2263">
        <f>IF('Raw Data'!E2258-'Raw Data'!D2258&gt;3, 'Raw Data'!N2258, IF('Raw Data'!D2258-'Raw Data'!E2258&gt;3, 'Raw Data'!M2258, 0))</f>
        <v/>
      </c>
      <c r="Q2263">
        <f>IF(ISBLANK('Raw Data'!E2258),0,IF(AND('Raw Data'!E2258-'Raw Data'!D2258&lt;4,'Raw Data'!E2258-'Raw Data'!D2258&gt;0),'Raw Data'!L2258,IF(AND('Raw Data'!D2258&gt;'Raw Data'!E2258,'Raw Data'!D2258-'Raw Data'!E2258&gt;0),'Raw Data'!K2258,0)))</f>
        <v/>
      </c>
      <c r="R2263">
        <f>IF(ISBLANK('Raw Data'!K2258),0,IFERROR(IF(MATCH(SMALL('Raw Data'!K2258:N2258,1),L2263:O2263,0),SMALL('Raw Data'!K2258:N2258,1)),0))</f>
        <v/>
      </c>
      <c r="S2263">
        <f>IF(ISBLANK('Raw Data'!K2258),0,IFERROR(IF(MATCH(SMALL('Raw Data'!K2258:N2258,2),L2263:O2263,0),SMALL('Raw Data'!K2258:N2258,2)),0))</f>
        <v/>
      </c>
      <c r="T2263">
        <f>IF(ISBLANK('Raw Data'!K2258),0,IFERROR(IF(MATCH(SMALL('Raw Data'!K2258:N2258,3),L2263:O2263,0),SMALL('Raw Data'!K2258:N2258,3)),0))</f>
        <v/>
      </c>
      <c r="U2263">
        <f>IF(ISBLANK('Raw Data'!K2258),0,IFERROR(IF(MATCH(SMALL('Raw Data'!K2258:N2258,4),L2263:O2263,0),SMALL('Raw Data'!K2258:N2258,4)),0))</f>
        <v/>
      </c>
      <c r="V2263">
        <f>IF(AND('Raw Data'!D2258&lt;3, 'Raw Data'!E2258&lt;3, 'Raw Data'!A2258&gt;0), 'Raw Data'!AF2258, 0)</f>
        <v/>
      </c>
      <c r="W2263">
        <f>IF(AND('Raw Data'!D2258&lt;4, 'Raw Data'!E2258&lt;4, 'Raw Data'!A2258&gt;0), 'Raw Data'!AI2258, 0)</f>
        <v/>
      </c>
      <c r="X2263">
        <f>IF(AND('Raw Data'!D2258&lt;5, 'Raw Data'!E2258&lt;5, 'Raw Data'!A2258&gt;0), 'Raw Data'!AL2258, 0)</f>
        <v/>
      </c>
      <c r="Y2263">
        <f>IF(AND('Raw Data'!D2258&lt;6, 'Raw Data'!E2258&lt;6, 'Raw Data'!A2258&gt;0), 'Raw Data'!AO2258, 0)</f>
        <v/>
      </c>
      <c r="Z2263">
        <f>IF(ISBLANK('Raw Data'!D2258), 0, IF('Raw Data'!D2258-'Raw Data'!E2258&gt;1, 'Raw Data'!AW2258, 0))</f>
        <v/>
      </c>
      <c r="AA2263">
        <f>IF(ISBLANK('Raw Data'!A2258), 0, IF(ABS('Raw Data'!D2258-'Raw Data'!E2258)&lt;2, 'Raw Data'!AX2258, 0))</f>
        <v/>
      </c>
      <c r="AB2263">
        <f>IF(ISBLANK('Raw Data'!D2258), 0, IF('Raw Data'!E2258-'Raw Data'!D2258&gt;1, 'Raw Data'!AY2258, 0))</f>
        <v/>
      </c>
      <c r="AC2263">
        <f>IF(ISBLANK('Raw Data'!D2258), 0, IF('Raw Data'!D2258-'Raw Data'!E2258&gt;2, 'Raw Data'!AZ2258, 0))</f>
        <v/>
      </c>
      <c r="AD2263">
        <f>IF(ISBLANK('Raw Data'!A2258), 0, IF(ABS('Raw Data'!D2258-'Raw Data'!E2258)&lt;3, 'Raw Data'!BA2258, 0))</f>
        <v/>
      </c>
      <c r="AE2263">
        <f>IF(ISBLANK('Raw Data'!D2258), 0, IF('Raw Data'!E2258-'Raw Data'!D2258&gt;2, 'Raw Data'!BB2258, 0))</f>
        <v/>
      </c>
      <c r="AF2263">
        <f>IF(ISBLANK('Raw Data'!D2258), 0, IF('Raw Data'!D2258-'Raw Data'!E2258&gt;3, 'Raw Data'!BC2258, 0))</f>
        <v/>
      </c>
      <c r="AG2263">
        <f>IF(ISBLANK('Raw Data'!A2258), 0, IF(ABS('Raw Data'!D2258-'Raw Data'!E2258)&lt;4, 'Raw Data'!BD2258, 0))</f>
        <v/>
      </c>
      <c r="AH2263">
        <f>IF(ISBLANK('Raw Data'!D2258), 0, IF('Raw Data'!E2258-'Raw Data'!D2258&gt;3, 'Raw Data'!BE2258, 0))</f>
        <v/>
      </c>
      <c r="AI2263">
        <f>IF(SUM('Raw Data'!D2258:E2258)&gt;'Raw Data'!F2258, 'Raw Data'!G2258, 0)</f>
        <v/>
      </c>
      <c r="AJ2263">
        <f>IF(ISBLANK('Raw Data'!D2258), 0, IF(SUM('Raw Data'!D2258:E2258)&lt;'Raw Data'!F2258, 'Raw Data'!H2258, 0))</f>
        <v/>
      </c>
      <c r="AK2263">
        <f>IF(ISBLANK('Raw Data'!A2258), 0, IF(AND('Raw Data'!D2258&lt;3, 'Raw Data'!E2258&lt;3, 'Raw Data'!F2258&lt;BB$2), 'Raw Data'!AF2258, 0))</f>
        <v/>
      </c>
      <c r="AL2263">
        <f>IF(ISBLANK('Raw Data'!A2258), 0, IF(AND('Raw Data'!D2258&lt;4, 'Raw Data'!E2258&lt;4, 'Raw Data'!F2258&lt;BB$2), 'Raw Data'!AI2258, 0))</f>
        <v/>
      </c>
      <c r="AM2263">
        <f>IF(ISBLANK('Raw Data'!A2258), 0, IF(AND('Raw Data'!D2258&lt;5, 'Raw Data'!E2258&lt;5, 'Raw Data'!F2258&lt;BB$2), 'Raw Data'!AL2258, 0))</f>
        <v/>
      </c>
      <c r="AN2263">
        <f>IF(ISBLANK('Raw Data'!A2258), 0, IF(AND('Raw Data'!D2258&lt;6, 'Raw Data'!E2258&lt;6, 'Raw Data'!F2258&lt;BB$2), 'Raw Data'!AO2258, 0))</f>
        <v/>
      </c>
      <c r="AO2263">
        <f>IF(ISBLANK('Raw Data'!A2258), 0, IF(AND('Raw Data'!I2258&lt;Analysis!$BC$2, 'Raw Data'!D2258-'Raw Data'!E2258&gt;1), 'Raw Data'!AW2258, IF(AND('Raw Data'!J2258&lt;Analysis!$BC$2, 'Raw Data'!E2258-'Raw Data'!D2258&gt;1), 'Raw Data'!AY2258, 0)))</f>
        <v/>
      </c>
      <c r="AP2263">
        <f>IF(ISBLANK('Raw Data'!A2258), 0, IF(AND('Raw Data'!I2258&lt;Analysis!$BC$2, 'Raw Data'!D2258-'Raw Data'!E2258&gt;2), 'Raw Data'!AZ2258, IF(AND('Raw Data'!J2258&lt;Analysis!$BC$2, 'Raw Data'!E2258-'Raw Data'!D2258&gt;2), 'Raw Data'!BB2258, 0)))</f>
        <v/>
      </c>
      <c r="AQ2263">
        <f>IF(ISBLANK('Raw Data'!A2258), 0, IF(AND('Raw Data'!I2258&lt;Analysis!$BC$2, 'Raw Data'!D2258-'Raw Data'!E2258&gt;3), 'Raw Data'!BC2258, IF(AND('Raw Data'!J2258&lt;Analysis!$BC$2, 'Raw Data'!E2258-'Raw Data'!D2258&gt;3), 'Raw Data'!BE2258, 0)))</f>
        <v/>
      </c>
      <c r="AR2263">
        <f>IF('Hidden Analysiss'!D2259=1,IF(ABS('Raw Data'!E2258-'Raw Data'!D2258)&lt;2,'Raw Data'!AX2258,0), 0)</f>
        <v/>
      </c>
      <c r="AS2263">
        <f>IF('Hidden Analysiss'!D2259=1,IF(ABS('Raw Data'!E2258-'Raw Data'!D2258)&lt;3,'Raw Data'!BA2258,0), 0)</f>
        <v/>
      </c>
      <c r="AT2263">
        <f>IF('Hidden Analysiss'!D2259=1,IF(ABS('Raw Data'!E2258-'Raw Data'!D2258)&lt;4,'Raw Data'!BD2258,0), 0)</f>
        <v/>
      </c>
      <c r="AU2263">
        <f>IF(AND('Hidden Analysiss'!E2259=1, ABS('Raw Data'!E2258-'Raw Data'!D2258)&lt;2), 'Raw Data'!AX2258, 0)</f>
        <v/>
      </c>
      <c r="AV2263">
        <f>IF(AND('Hidden Analysiss'!E2259=1, ABS('Raw Data'!E2258-'Raw Data'!D2258)&lt;3), 'Raw Data'!BA2258, 0)</f>
        <v/>
      </c>
      <c r="AW2263">
        <f>IF(AND('Hidden Analysiss'!E2259=1, ABS('Raw Data'!E2258-'Raw Data'!D2258)&lt;3), 'Raw Data'!BD2258, 0)</f>
        <v/>
      </c>
    </row>
    <row r="2264">
      <c r="A2264" s="1">
        <f>'Raw Data'!A2259</f>
        <v/>
      </c>
      <c r="B2264">
        <f>IF('Raw Data'!E2259&gt;'Raw Data'!D2259, 'Raw Data'!J2259, 0)</f>
        <v/>
      </c>
      <c r="C2264">
        <f>IF('Raw Data'!D2259&gt;'Raw Data'!E2259, 'Raw Data'!I2259, 0)</f>
        <v/>
      </c>
      <c r="D2264">
        <f>SUM(G2264:H2264)</f>
        <v/>
      </c>
      <c r="E2264">
        <f>IF(AND('Raw Data'!J2259&lt;'Raw Data'!I2259,'Raw Data'!E2259&gt;'Raw Data'!D2259,'Raw Data'!E2259-'Raw Data'!D2259&gt;3),'Raw Data'!N2259,IF(AND('Raw Data'!I2259&lt;'Raw Data'!J2259,'Raw Data'!D2259&gt;'Raw Data'!E2259,'Raw Data'!D2259-'Raw Data'!E2259&gt;3),'Raw Data'!M2259,0))</f>
        <v/>
      </c>
      <c r="F2264">
        <f>IF(AND('Raw Data'!J2259&lt;'Raw Data'!I2259,'Raw Data'!E2259&gt;'Raw Data'!D2259,'Raw Data'!E2259-'Raw Data'!D2259&lt;4),'Raw Data'!L2259,IF(AND('Raw Data'!I2259&lt;'Raw Data'!J2259,'Raw Data'!D2259&gt;'Raw Data'!E2259,'Raw Data'!D2259-'Raw Data'!E2259&lt;4),'Raw Data'!K2259,0))</f>
        <v/>
      </c>
      <c r="G2264">
        <f>IF(AND('Raw Data'!J2259&lt;'Raw Data'!I2259, 'Raw Data'!E2259&gt;'Raw Data'!D2259), 'Raw Data'!J2259, 0)</f>
        <v/>
      </c>
      <c r="H2264">
        <f>IF(AND('Raw Data'!J2259&gt;'Raw Data'!I2259, 'Raw Data'!E2259&lt;'Raw Data'!D2259), 'Raw Data'!I2259, 0)</f>
        <v/>
      </c>
      <c r="I2264">
        <f>SUM(J2264:K2264)</f>
        <v/>
      </c>
      <c r="J2264">
        <f>IF(AND('Raw Data'!J2259&gt;'Raw Data'!I2259, 'Raw Data'!E2259&gt;'Raw Data'!D2259), 'Raw Data'!J2259, 0)</f>
        <v/>
      </c>
      <c r="K2264">
        <f>IF(AND('Raw Data'!I2259&gt;'Raw Data'!J2259, 'Raw Data'!D2259&gt;'Raw Data'!E2259), 'Raw Data'!I2259, 0)</f>
        <v/>
      </c>
      <c r="L2264">
        <f>IF('Raw Data'!E2259-'Raw Data'!D2259&gt;3, 'Raw Data'!N2259, 0)</f>
        <v/>
      </c>
      <c r="M2264">
        <f>IF('Raw Data'!D2259-'Raw Data'!E2259&gt;3, 'Raw Data'!M2259, 0)</f>
        <v/>
      </c>
      <c r="N2264">
        <f>IF(ISBLANK('Raw Data'!D2259),0,IF(AND('Raw Data'!E2259&gt;'Raw Data'!D2259,'Raw Data'!E2259-'Raw Data'!D2259&gt;0,'Raw Data'!E2259-'Raw Data'!D2259&lt;4),'Raw Data'!L2259, 0))</f>
        <v/>
      </c>
      <c r="O2264">
        <f>IF(ISBLANK('Raw Data'!D2259),0,IF(AND('Raw Data'!E2259&gt;'Raw Data'!D2259,'Raw Data'!E2259-'Raw Data'!D2259&gt;0,'Raw Data'!D2259-'Raw Data'!E2259&lt;4),'Raw Data'!K2259, 0))</f>
        <v/>
      </c>
      <c r="P2264">
        <f>IF('Raw Data'!E2259-'Raw Data'!D2259&gt;3, 'Raw Data'!N2259, IF('Raw Data'!D2259-'Raw Data'!E2259&gt;3, 'Raw Data'!M2259, 0))</f>
        <v/>
      </c>
      <c r="Q2264">
        <f>IF(ISBLANK('Raw Data'!E2259),0,IF(AND('Raw Data'!E2259-'Raw Data'!D2259&lt;4,'Raw Data'!E2259-'Raw Data'!D2259&gt;0),'Raw Data'!L2259,IF(AND('Raw Data'!D2259&gt;'Raw Data'!E2259,'Raw Data'!D2259-'Raw Data'!E2259&gt;0),'Raw Data'!K2259,0)))</f>
        <v/>
      </c>
      <c r="R2264">
        <f>IF(ISBLANK('Raw Data'!K2259),0,IFERROR(IF(MATCH(SMALL('Raw Data'!K2259:N2259,1),L2264:O2264,0),SMALL('Raw Data'!K2259:N2259,1)),0))</f>
        <v/>
      </c>
      <c r="S2264">
        <f>IF(ISBLANK('Raw Data'!K2259),0,IFERROR(IF(MATCH(SMALL('Raw Data'!K2259:N2259,2),L2264:O2264,0),SMALL('Raw Data'!K2259:N2259,2)),0))</f>
        <v/>
      </c>
      <c r="T2264">
        <f>IF(ISBLANK('Raw Data'!K2259),0,IFERROR(IF(MATCH(SMALL('Raw Data'!K2259:N2259,3),L2264:O2264,0),SMALL('Raw Data'!K2259:N2259,3)),0))</f>
        <v/>
      </c>
      <c r="U2264">
        <f>IF(ISBLANK('Raw Data'!K2259),0,IFERROR(IF(MATCH(SMALL('Raw Data'!K2259:N2259,4),L2264:O2264,0),SMALL('Raw Data'!K2259:N2259,4)),0))</f>
        <v/>
      </c>
      <c r="V2264">
        <f>IF(AND('Raw Data'!D2259&lt;3, 'Raw Data'!E2259&lt;3, 'Raw Data'!A2259&gt;0), 'Raw Data'!AF2259, 0)</f>
        <v/>
      </c>
      <c r="W2264">
        <f>IF(AND('Raw Data'!D2259&lt;4, 'Raw Data'!E2259&lt;4, 'Raw Data'!A2259&gt;0), 'Raw Data'!AI2259, 0)</f>
        <v/>
      </c>
      <c r="X2264">
        <f>IF(AND('Raw Data'!D2259&lt;5, 'Raw Data'!E2259&lt;5, 'Raw Data'!A2259&gt;0), 'Raw Data'!AL2259, 0)</f>
        <v/>
      </c>
      <c r="Y2264">
        <f>IF(AND('Raw Data'!D2259&lt;6, 'Raw Data'!E2259&lt;6, 'Raw Data'!A2259&gt;0), 'Raw Data'!AO2259, 0)</f>
        <v/>
      </c>
      <c r="Z2264">
        <f>IF(ISBLANK('Raw Data'!D2259), 0, IF('Raw Data'!D2259-'Raw Data'!E2259&gt;1, 'Raw Data'!AW2259, 0))</f>
        <v/>
      </c>
      <c r="AA2264">
        <f>IF(ISBLANK('Raw Data'!A2259), 0, IF(ABS('Raw Data'!D2259-'Raw Data'!E2259)&lt;2, 'Raw Data'!AX2259, 0))</f>
        <v/>
      </c>
      <c r="AB2264">
        <f>IF(ISBLANK('Raw Data'!D2259), 0, IF('Raw Data'!E2259-'Raw Data'!D2259&gt;1, 'Raw Data'!AY2259, 0))</f>
        <v/>
      </c>
      <c r="AC2264">
        <f>IF(ISBLANK('Raw Data'!D2259), 0, IF('Raw Data'!D2259-'Raw Data'!E2259&gt;2, 'Raw Data'!AZ2259, 0))</f>
        <v/>
      </c>
      <c r="AD2264">
        <f>IF(ISBLANK('Raw Data'!A2259), 0, IF(ABS('Raw Data'!D2259-'Raw Data'!E2259)&lt;3, 'Raw Data'!BA2259, 0))</f>
        <v/>
      </c>
      <c r="AE2264">
        <f>IF(ISBLANK('Raw Data'!D2259), 0, IF('Raw Data'!E2259-'Raw Data'!D2259&gt;2, 'Raw Data'!BB2259, 0))</f>
        <v/>
      </c>
      <c r="AF2264">
        <f>IF(ISBLANK('Raw Data'!D2259), 0, IF('Raw Data'!D2259-'Raw Data'!E2259&gt;3, 'Raw Data'!BC2259, 0))</f>
        <v/>
      </c>
      <c r="AG2264">
        <f>IF(ISBLANK('Raw Data'!A2259), 0, IF(ABS('Raw Data'!D2259-'Raw Data'!E2259)&lt;4, 'Raw Data'!BD2259, 0))</f>
        <v/>
      </c>
      <c r="AH2264">
        <f>IF(ISBLANK('Raw Data'!D2259), 0, IF('Raw Data'!E2259-'Raw Data'!D2259&gt;3, 'Raw Data'!BE2259, 0))</f>
        <v/>
      </c>
      <c r="AI2264">
        <f>IF(SUM('Raw Data'!D2259:E2259)&gt;'Raw Data'!F2259, 'Raw Data'!G2259, 0)</f>
        <v/>
      </c>
      <c r="AJ2264">
        <f>IF(ISBLANK('Raw Data'!D2259), 0, IF(SUM('Raw Data'!D2259:E2259)&lt;'Raw Data'!F2259, 'Raw Data'!H2259, 0))</f>
        <v/>
      </c>
      <c r="AK2264">
        <f>IF(ISBLANK('Raw Data'!A2259), 0, IF(AND('Raw Data'!D2259&lt;3, 'Raw Data'!E2259&lt;3, 'Raw Data'!F2259&lt;BB$2), 'Raw Data'!AF2259, 0))</f>
        <v/>
      </c>
      <c r="AL2264">
        <f>IF(ISBLANK('Raw Data'!A2259), 0, IF(AND('Raw Data'!D2259&lt;4, 'Raw Data'!E2259&lt;4, 'Raw Data'!F2259&lt;BB$2), 'Raw Data'!AI2259, 0))</f>
        <v/>
      </c>
      <c r="AM2264">
        <f>IF(ISBLANK('Raw Data'!A2259), 0, IF(AND('Raw Data'!D2259&lt;5, 'Raw Data'!E2259&lt;5, 'Raw Data'!F2259&lt;BB$2), 'Raw Data'!AL2259, 0))</f>
        <v/>
      </c>
      <c r="AN2264">
        <f>IF(ISBLANK('Raw Data'!A2259), 0, IF(AND('Raw Data'!D2259&lt;6, 'Raw Data'!E2259&lt;6, 'Raw Data'!F2259&lt;BB$2), 'Raw Data'!AO2259, 0))</f>
        <v/>
      </c>
      <c r="AO2264">
        <f>IF(ISBLANK('Raw Data'!A2259), 0, IF(AND('Raw Data'!I2259&lt;Analysis!$BC$2, 'Raw Data'!D2259-'Raw Data'!E2259&gt;1), 'Raw Data'!AW2259, IF(AND('Raw Data'!J2259&lt;Analysis!$BC$2, 'Raw Data'!E2259-'Raw Data'!D2259&gt;1), 'Raw Data'!AY2259, 0)))</f>
        <v/>
      </c>
      <c r="AP2264">
        <f>IF(ISBLANK('Raw Data'!A2259), 0, IF(AND('Raw Data'!I2259&lt;Analysis!$BC$2, 'Raw Data'!D2259-'Raw Data'!E2259&gt;2), 'Raw Data'!AZ2259, IF(AND('Raw Data'!J2259&lt;Analysis!$BC$2, 'Raw Data'!E2259-'Raw Data'!D2259&gt;2), 'Raw Data'!BB2259, 0)))</f>
        <v/>
      </c>
      <c r="AQ2264">
        <f>IF(ISBLANK('Raw Data'!A2259), 0, IF(AND('Raw Data'!I2259&lt;Analysis!$BC$2, 'Raw Data'!D2259-'Raw Data'!E2259&gt;3), 'Raw Data'!BC2259, IF(AND('Raw Data'!J2259&lt;Analysis!$BC$2, 'Raw Data'!E2259-'Raw Data'!D2259&gt;3), 'Raw Data'!BE2259, 0)))</f>
        <v/>
      </c>
      <c r="AR2264">
        <f>IF('Hidden Analysiss'!D2260=1,IF(ABS('Raw Data'!E2259-'Raw Data'!D2259)&lt;2,'Raw Data'!AX2259,0), 0)</f>
        <v/>
      </c>
      <c r="AS2264">
        <f>IF('Hidden Analysiss'!D2260=1,IF(ABS('Raw Data'!E2259-'Raw Data'!D2259)&lt;3,'Raw Data'!BA2259,0), 0)</f>
        <v/>
      </c>
      <c r="AT2264">
        <f>IF('Hidden Analysiss'!D2260=1,IF(ABS('Raw Data'!E2259-'Raw Data'!D2259)&lt;4,'Raw Data'!BD2259,0), 0)</f>
        <v/>
      </c>
      <c r="AU2264">
        <f>IF(AND('Hidden Analysiss'!E2260=1, ABS('Raw Data'!E2259-'Raw Data'!D2259)&lt;2), 'Raw Data'!AX2259, 0)</f>
        <v/>
      </c>
      <c r="AV2264">
        <f>IF(AND('Hidden Analysiss'!E2260=1, ABS('Raw Data'!E2259-'Raw Data'!D2259)&lt;3), 'Raw Data'!BA2259, 0)</f>
        <v/>
      </c>
      <c r="AW2264">
        <f>IF(AND('Hidden Analysiss'!E2260=1, ABS('Raw Data'!E2259-'Raw Data'!D2259)&lt;3), 'Raw Data'!BD2259, 0)</f>
        <v/>
      </c>
    </row>
    <row r="2265">
      <c r="A2265" s="1">
        <f>'Raw Data'!A2260</f>
        <v/>
      </c>
      <c r="B2265">
        <f>IF('Raw Data'!E2260&gt;'Raw Data'!D2260, 'Raw Data'!J2260, 0)</f>
        <v/>
      </c>
      <c r="C2265">
        <f>IF('Raw Data'!D2260&gt;'Raw Data'!E2260, 'Raw Data'!I2260, 0)</f>
        <v/>
      </c>
      <c r="D2265">
        <f>SUM(G2265:H2265)</f>
        <v/>
      </c>
      <c r="E2265">
        <f>IF(AND('Raw Data'!J2260&lt;'Raw Data'!I2260,'Raw Data'!E2260&gt;'Raw Data'!D2260,'Raw Data'!E2260-'Raw Data'!D2260&gt;3),'Raw Data'!N2260,IF(AND('Raw Data'!I2260&lt;'Raw Data'!J2260,'Raw Data'!D2260&gt;'Raw Data'!E2260,'Raw Data'!D2260-'Raw Data'!E2260&gt;3),'Raw Data'!M2260,0))</f>
        <v/>
      </c>
      <c r="F2265">
        <f>IF(AND('Raw Data'!J2260&lt;'Raw Data'!I2260,'Raw Data'!E2260&gt;'Raw Data'!D2260,'Raw Data'!E2260-'Raw Data'!D2260&lt;4),'Raw Data'!L2260,IF(AND('Raw Data'!I2260&lt;'Raw Data'!J2260,'Raw Data'!D2260&gt;'Raw Data'!E2260,'Raw Data'!D2260-'Raw Data'!E2260&lt;4),'Raw Data'!K2260,0))</f>
        <v/>
      </c>
      <c r="G2265">
        <f>IF(AND('Raw Data'!J2260&lt;'Raw Data'!I2260, 'Raw Data'!E2260&gt;'Raw Data'!D2260), 'Raw Data'!J2260, 0)</f>
        <v/>
      </c>
      <c r="H2265">
        <f>IF(AND('Raw Data'!J2260&gt;'Raw Data'!I2260, 'Raw Data'!E2260&lt;'Raw Data'!D2260), 'Raw Data'!I2260, 0)</f>
        <v/>
      </c>
      <c r="I2265">
        <f>SUM(J2265:K2265)</f>
        <v/>
      </c>
      <c r="J2265">
        <f>IF(AND('Raw Data'!J2260&gt;'Raw Data'!I2260, 'Raw Data'!E2260&gt;'Raw Data'!D2260), 'Raw Data'!J2260, 0)</f>
        <v/>
      </c>
      <c r="K2265">
        <f>IF(AND('Raw Data'!I2260&gt;'Raw Data'!J2260, 'Raw Data'!D2260&gt;'Raw Data'!E2260), 'Raw Data'!I2260, 0)</f>
        <v/>
      </c>
      <c r="L2265">
        <f>IF('Raw Data'!E2260-'Raw Data'!D2260&gt;3, 'Raw Data'!N2260, 0)</f>
        <v/>
      </c>
      <c r="M2265">
        <f>IF('Raw Data'!D2260-'Raw Data'!E2260&gt;3, 'Raw Data'!M2260, 0)</f>
        <v/>
      </c>
      <c r="N2265">
        <f>IF(ISBLANK('Raw Data'!D2260),0,IF(AND('Raw Data'!E2260&gt;'Raw Data'!D2260,'Raw Data'!E2260-'Raw Data'!D2260&gt;0,'Raw Data'!E2260-'Raw Data'!D2260&lt;4),'Raw Data'!L2260, 0))</f>
        <v/>
      </c>
      <c r="O2265">
        <f>IF(ISBLANK('Raw Data'!D2260),0,IF(AND('Raw Data'!E2260&gt;'Raw Data'!D2260,'Raw Data'!E2260-'Raw Data'!D2260&gt;0,'Raw Data'!D2260-'Raw Data'!E2260&lt;4),'Raw Data'!K2260, 0))</f>
        <v/>
      </c>
      <c r="P2265">
        <f>IF('Raw Data'!E2260-'Raw Data'!D2260&gt;3, 'Raw Data'!N2260, IF('Raw Data'!D2260-'Raw Data'!E2260&gt;3, 'Raw Data'!M2260, 0))</f>
        <v/>
      </c>
      <c r="Q2265">
        <f>IF(ISBLANK('Raw Data'!E2260),0,IF(AND('Raw Data'!E2260-'Raw Data'!D2260&lt;4,'Raw Data'!E2260-'Raw Data'!D2260&gt;0),'Raw Data'!L2260,IF(AND('Raw Data'!D2260&gt;'Raw Data'!E2260,'Raw Data'!D2260-'Raw Data'!E2260&gt;0),'Raw Data'!K2260,0)))</f>
        <v/>
      </c>
      <c r="R2265">
        <f>IF(ISBLANK('Raw Data'!K2260),0,IFERROR(IF(MATCH(SMALL('Raw Data'!K2260:N2260,1),L2265:O2265,0),SMALL('Raw Data'!K2260:N2260,1)),0))</f>
        <v/>
      </c>
      <c r="S2265">
        <f>IF(ISBLANK('Raw Data'!K2260),0,IFERROR(IF(MATCH(SMALL('Raw Data'!K2260:N2260,2),L2265:O2265,0),SMALL('Raw Data'!K2260:N2260,2)),0))</f>
        <v/>
      </c>
      <c r="T2265">
        <f>IF(ISBLANK('Raw Data'!K2260),0,IFERROR(IF(MATCH(SMALL('Raw Data'!K2260:N2260,3),L2265:O2265,0),SMALL('Raw Data'!K2260:N2260,3)),0))</f>
        <v/>
      </c>
      <c r="U2265">
        <f>IF(ISBLANK('Raw Data'!K2260),0,IFERROR(IF(MATCH(SMALL('Raw Data'!K2260:N2260,4),L2265:O2265,0),SMALL('Raw Data'!K2260:N2260,4)),0))</f>
        <v/>
      </c>
      <c r="V2265">
        <f>IF(AND('Raw Data'!D2260&lt;3, 'Raw Data'!E2260&lt;3, 'Raw Data'!A2260&gt;0), 'Raw Data'!AF2260, 0)</f>
        <v/>
      </c>
      <c r="W2265">
        <f>IF(AND('Raw Data'!D2260&lt;4, 'Raw Data'!E2260&lt;4, 'Raw Data'!A2260&gt;0), 'Raw Data'!AI2260, 0)</f>
        <v/>
      </c>
      <c r="X2265">
        <f>IF(AND('Raw Data'!D2260&lt;5, 'Raw Data'!E2260&lt;5, 'Raw Data'!A2260&gt;0), 'Raw Data'!AL2260, 0)</f>
        <v/>
      </c>
      <c r="Y2265">
        <f>IF(AND('Raw Data'!D2260&lt;6, 'Raw Data'!E2260&lt;6, 'Raw Data'!A2260&gt;0), 'Raw Data'!AO2260, 0)</f>
        <v/>
      </c>
      <c r="Z2265">
        <f>IF(ISBLANK('Raw Data'!D2260), 0, IF('Raw Data'!D2260-'Raw Data'!E2260&gt;1, 'Raw Data'!AW2260, 0))</f>
        <v/>
      </c>
      <c r="AA2265">
        <f>IF(ISBLANK('Raw Data'!A2260), 0, IF(ABS('Raw Data'!D2260-'Raw Data'!E2260)&lt;2, 'Raw Data'!AX2260, 0))</f>
        <v/>
      </c>
      <c r="AB2265">
        <f>IF(ISBLANK('Raw Data'!D2260), 0, IF('Raw Data'!E2260-'Raw Data'!D2260&gt;1, 'Raw Data'!AY2260, 0))</f>
        <v/>
      </c>
      <c r="AC2265">
        <f>IF(ISBLANK('Raw Data'!D2260), 0, IF('Raw Data'!D2260-'Raw Data'!E2260&gt;2, 'Raw Data'!AZ2260, 0))</f>
        <v/>
      </c>
      <c r="AD2265">
        <f>IF(ISBLANK('Raw Data'!A2260), 0, IF(ABS('Raw Data'!D2260-'Raw Data'!E2260)&lt;3, 'Raw Data'!BA2260, 0))</f>
        <v/>
      </c>
      <c r="AE2265">
        <f>IF(ISBLANK('Raw Data'!D2260), 0, IF('Raw Data'!E2260-'Raw Data'!D2260&gt;2, 'Raw Data'!BB2260, 0))</f>
        <v/>
      </c>
      <c r="AF2265">
        <f>IF(ISBLANK('Raw Data'!D2260), 0, IF('Raw Data'!D2260-'Raw Data'!E2260&gt;3, 'Raw Data'!BC2260, 0))</f>
        <v/>
      </c>
      <c r="AG2265">
        <f>IF(ISBLANK('Raw Data'!A2260), 0, IF(ABS('Raw Data'!D2260-'Raw Data'!E2260)&lt;4, 'Raw Data'!BD2260, 0))</f>
        <v/>
      </c>
      <c r="AH2265">
        <f>IF(ISBLANK('Raw Data'!D2260), 0, IF('Raw Data'!E2260-'Raw Data'!D2260&gt;3, 'Raw Data'!BE2260, 0))</f>
        <v/>
      </c>
      <c r="AI2265">
        <f>IF(SUM('Raw Data'!D2260:E2260)&gt;'Raw Data'!F2260, 'Raw Data'!G2260, 0)</f>
        <v/>
      </c>
      <c r="AJ2265">
        <f>IF(ISBLANK('Raw Data'!D2260), 0, IF(SUM('Raw Data'!D2260:E2260)&lt;'Raw Data'!F2260, 'Raw Data'!H2260, 0))</f>
        <v/>
      </c>
      <c r="AK2265">
        <f>IF(ISBLANK('Raw Data'!A2260), 0, IF(AND('Raw Data'!D2260&lt;3, 'Raw Data'!E2260&lt;3, 'Raw Data'!F2260&lt;BB$2), 'Raw Data'!AF2260, 0))</f>
        <v/>
      </c>
      <c r="AL2265">
        <f>IF(ISBLANK('Raw Data'!A2260), 0, IF(AND('Raw Data'!D2260&lt;4, 'Raw Data'!E2260&lt;4, 'Raw Data'!F2260&lt;BB$2), 'Raw Data'!AI2260, 0))</f>
        <v/>
      </c>
      <c r="AM2265">
        <f>IF(ISBLANK('Raw Data'!A2260), 0, IF(AND('Raw Data'!D2260&lt;5, 'Raw Data'!E2260&lt;5, 'Raw Data'!F2260&lt;BB$2), 'Raw Data'!AL2260, 0))</f>
        <v/>
      </c>
      <c r="AN2265">
        <f>IF(ISBLANK('Raw Data'!A2260), 0, IF(AND('Raw Data'!D2260&lt;6, 'Raw Data'!E2260&lt;6, 'Raw Data'!F2260&lt;BB$2), 'Raw Data'!AO2260, 0))</f>
        <v/>
      </c>
      <c r="AO2265">
        <f>IF(ISBLANK('Raw Data'!A2260), 0, IF(AND('Raw Data'!I2260&lt;Analysis!$BC$2, 'Raw Data'!D2260-'Raw Data'!E2260&gt;1), 'Raw Data'!AW2260, IF(AND('Raw Data'!J2260&lt;Analysis!$BC$2, 'Raw Data'!E2260-'Raw Data'!D2260&gt;1), 'Raw Data'!AY2260, 0)))</f>
        <v/>
      </c>
      <c r="AP2265">
        <f>IF(ISBLANK('Raw Data'!A2260), 0, IF(AND('Raw Data'!I2260&lt;Analysis!$BC$2, 'Raw Data'!D2260-'Raw Data'!E2260&gt;2), 'Raw Data'!AZ2260, IF(AND('Raw Data'!J2260&lt;Analysis!$BC$2, 'Raw Data'!E2260-'Raw Data'!D2260&gt;2), 'Raw Data'!BB2260, 0)))</f>
        <v/>
      </c>
      <c r="AQ2265">
        <f>IF(ISBLANK('Raw Data'!A2260), 0, IF(AND('Raw Data'!I2260&lt;Analysis!$BC$2, 'Raw Data'!D2260-'Raw Data'!E2260&gt;3), 'Raw Data'!BC2260, IF(AND('Raw Data'!J2260&lt;Analysis!$BC$2, 'Raw Data'!E2260-'Raw Data'!D2260&gt;3), 'Raw Data'!BE2260, 0)))</f>
        <v/>
      </c>
      <c r="AR2265">
        <f>IF('Hidden Analysiss'!D2261=1,IF(ABS('Raw Data'!E2260-'Raw Data'!D2260)&lt;2,'Raw Data'!AX2260,0), 0)</f>
        <v/>
      </c>
      <c r="AS2265">
        <f>IF('Hidden Analysiss'!D2261=1,IF(ABS('Raw Data'!E2260-'Raw Data'!D2260)&lt;3,'Raw Data'!BA2260,0), 0)</f>
        <v/>
      </c>
      <c r="AT2265">
        <f>IF('Hidden Analysiss'!D2261=1,IF(ABS('Raw Data'!E2260-'Raw Data'!D2260)&lt;4,'Raw Data'!BD2260,0), 0)</f>
        <v/>
      </c>
      <c r="AU2265">
        <f>IF(AND('Hidden Analysiss'!E2261=1, ABS('Raw Data'!E2260-'Raw Data'!D2260)&lt;2), 'Raw Data'!AX2260, 0)</f>
        <v/>
      </c>
      <c r="AV2265">
        <f>IF(AND('Hidden Analysiss'!E2261=1, ABS('Raw Data'!E2260-'Raw Data'!D2260)&lt;3), 'Raw Data'!BA2260, 0)</f>
        <v/>
      </c>
      <c r="AW2265">
        <f>IF(AND('Hidden Analysiss'!E2261=1, ABS('Raw Data'!E2260-'Raw Data'!D2260)&lt;3), 'Raw Data'!BD2260, 0)</f>
        <v/>
      </c>
    </row>
    <row r="2266">
      <c r="A2266" s="1">
        <f>'Raw Data'!A2261</f>
        <v/>
      </c>
      <c r="B2266">
        <f>IF('Raw Data'!E2261&gt;'Raw Data'!D2261, 'Raw Data'!J2261, 0)</f>
        <v/>
      </c>
      <c r="C2266">
        <f>IF('Raw Data'!D2261&gt;'Raw Data'!E2261, 'Raw Data'!I2261, 0)</f>
        <v/>
      </c>
      <c r="D2266">
        <f>SUM(G2266:H2266)</f>
        <v/>
      </c>
      <c r="E2266">
        <f>IF(AND('Raw Data'!J2261&lt;'Raw Data'!I2261,'Raw Data'!E2261&gt;'Raw Data'!D2261,'Raw Data'!E2261-'Raw Data'!D2261&gt;3),'Raw Data'!N2261,IF(AND('Raw Data'!I2261&lt;'Raw Data'!J2261,'Raw Data'!D2261&gt;'Raw Data'!E2261,'Raw Data'!D2261-'Raw Data'!E2261&gt;3),'Raw Data'!M2261,0))</f>
        <v/>
      </c>
      <c r="F2266">
        <f>IF(AND('Raw Data'!J2261&lt;'Raw Data'!I2261,'Raw Data'!E2261&gt;'Raw Data'!D2261,'Raw Data'!E2261-'Raw Data'!D2261&lt;4),'Raw Data'!L2261,IF(AND('Raw Data'!I2261&lt;'Raw Data'!J2261,'Raw Data'!D2261&gt;'Raw Data'!E2261,'Raw Data'!D2261-'Raw Data'!E2261&lt;4),'Raw Data'!K2261,0))</f>
        <v/>
      </c>
      <c r="G2266">
        <f>IF(AND('Raw Data'!J2261&lt;'Raw Data'!I2261, 'Raw Data'!E2261&gt;'Raw Data'!D2261), 'Raw Data'!J2261, 0)</f>
        <v/>
      </c>
      <c r="H2266">
        <f>IF(AND('Raw Data'!J2261&gt;'Raw Data'!I2261, 'Raw Data'!E2261&lt;'Raw Data'!D2261), 'Raw Data'!I2261, 0)</f>
        <v/>
      </c>
      <c r="I2266">
        <f>SUM(J2266:K2266)</f>
        <v/>
      </c>
      <c r="J2266">
        <f>IF(AND('Raw Data'!J2261&gt;'Raw Data'!I2261, 'Raw Data'!E2261&gt;'Raw Data'!D2261), 'Raw Data'!J2261, 0)</f>
        <v/>
      </c>
      <c r="K2266">
        <f>IF(AND('Raw Data'!I2261&gt;'Raw Data'!J2261, 'Raw Data'!D2261&gt;'Raw Data'!E2261), 'Raw Data'!I2261, 0)</f>
        <v/>
      </c>
      <c r="L2266">
        <f>IF('Raw Data'!E2261-'Raw Data'!D2261&gt;3, 'Raw Data'!N2261, 0)</f>
        <v/>
      </c>
      <c r="M2266">
        <f>IF('Raw Data'!D2261-'Raw Data'!E2261&gt;3, 'Raw Data'!M2261, 0)</f>
        <v/>
      </c>
      <c r="N2266">
        <f>IF(ISBLANK('Raw Data'!D2261),0,IF(AND('Raw Data'!E2261&gt;'Raw Data'!D2261,'Raw Data'!E2261-'Raw Data'!D2261&gt;0,'Raw Data'!E2261-'Raw Data'!D2261&lt;4),'Raw Data'!L2261, 0))</f>
        <v/>
      </c>
      <c r="O2266">
        <f>IF(ISBLANK('Raw Data'!D2261),0,IF(AND('Raw Data'!E2261&gt;'Raw Data'!D2261,'Raw Data'!E2261-'Raw Data'!D2261&gt;0,'Raw Data'!D2261-'Raw Data'!E2261&lt;4),'Raw Data'!K2261, 0))</f>
        <v/>
      </c>
      <c r="P2266">
        <f>IF('Raw Data'!E2261-'Raw Data'!D2261&gt;3, 'Raw Data'!N2261, IF('Raw Data'!D2261-'Raw Data'!E2261&gt;3, 'Raw Data'!M2261, 0))</f>
        <v/>
      </c>
      <c r="Q2266">
        <f>IF(ISBLANK('Raw Data'!E2261),0,IF(AND('Raw Data'!E2261-'Raw Data'!D2261&lt;4,'Raw Data'!E2261-'Raw Data'!D2261&gt;0),'Raw Data'!L2261,IF(AND('Raw Data'!D2261&gt;'Raw Data'!E2261,'Raw Data'!D2261-'Raw Data'!E2261&gt;0),'Raw Data'!K2261,0)))</f>
        <v/>
      </c>
      <c r="R2266">
        <f>IF(ISBLANK('Raw Data'!K2261),0,IFERROR(IF(MATCH(SMALL('Raw Data'!K2261:N2261,1),L2266:O2266,0),SMALL('Raw Data'!K2261:N2261,1)),0))</f>
        <v/>
      </c>
      <c r="S2266">
        <f>IF(ISBLANK('Raw Data'!K2261),0,IFERROR(IF(MATCH(SMALL('Raw Data'!K2261:N2261,2),L2266:O2266,0),SMALL('Raw Data'!K2261:N2261,2)),0))</f>
        <v/>
      </c>
      <c r="T2266">
        <f>IF(ISBLANK('Raw Data'!K2261),0,IFERROR(IF(MATCH(SMALL('Raw Data'!K2261:N2261,3),L2266:O2266,0),SMALL('Raw Data'!K2261:N2261,3)),0))</f>
        <v/>
      </c>
      <c r="U2266">
        <f>IF(ISBLANK('Raw Data'!K2261),0,IFERROR(IF(MATCH(SMALL('Raw Data'!K2261:N2261,4),L2266:O2266,0),SMALL('Raw Data'!K2261:N2261,4)),0))</f>
        <v/>
      </c>
      <c r="V2266">
        <f>IF(AND('Raw Data'!D2261&lt;3, 'Raw Data'!E2261&lt;3, 'Raw Data'!A2261&gt;0), 'Raw Data'!AF2261, 0)</f>
        <v/>
      </c>
      <c r="W2266">
        <f>IF(AND('Raw Data'!D2261&lt;4, 'Raw Data'!E2261&lt;4, 'Raw Data'!A2261&gt;0), 'Raw Data'!AI2261, 0)</f>
        <v/>
      </c>
      <c r="X2266">
        <f>IF(AND('Raw Data'!D2261&lt;5, 'Raw Data'!E2261&lt;5, 'Raw Data'!A2261&gt;0), 'Raw Data'!AL2261, 0)</f>
        <v/>
      </c>
      <c r="Y2266">
        <f>IF(AND('Raw Data'!D2261&lt;6, 'Raw Data'!E2261&lt;6, 'Raw Data'!A2261&gt;0), 'Raw Data'!AO2261, 0)</f>
        <v/>
      </c>
      <c r="Z2266">
        <f>IF(ISBLANK('Raw Data'!D2261), 0, IF('Raw Data'!D2261-'Raw Data'!E2261&gt;1, 'Raw Data'!AW2261, 0))</f>
        <v/>
      </c>
      <c r="AA2266">
        <f>IF(ISBLANK('Raw Data'!A2261), 0, IF(ABS('Raw Data'!D2261-'Raw Data'!E2261)&lt;2, 'Raw Data'!AX2261, 0))</f>
        <v/>
      </c>
      <c r="AB2266">
        <f>IF(ISBLANK('Raw Data'!D2261), 0, IF('Raw Data'!E2261-'Raw Data'!D2261&gt;1, 'Raw Data'!AY2261, 0))</f>
        <v/>
      </c>
      <c r="AC2266">
        <f>IF(ISBLANK('Raw Data'!D2261), 0, IF('Raw Data'!D2261-'Raw Data'!E2261&gt;2, 'Raw Data'!AZ2261, 0))</f>
        <v/>
      </c>
      <c r="AD2266">
        <f>IF(ISBLANK('Raw Data'!A2261), 0, IF(ABS('Raw Data'!D2261-'Raw Data'!E2261)&lt;3, 'Raw Data'!BA2261, 0))</f>
        <v/>
      </c>
      <c r="AE2266">
        <f>IF(ISBLANK('Raw Data'!D2261), 0, IF('Raw Data'!E2261-'Raw Data'!D2261&gt;2, 'Raw Data'!BB2261, 0))</f>
        <v/>
      </c>
      <c r="AF2266">
        <f>IF(ISBLANK('Raw Data'!D2261), 0, IF('Raw Data'!D2261-'Raw Data'!E2261&gt;3, 'Raw Data'!BC2261, 0))</f>
        <v/>
      </c>
      <c r="AG2266">
        <f>IF(ISBLANK('Raw Data'!A2261), 0, IF(ABS('Raw Data'!D2261-'Raw Data'!E2261)&lt;4, 'Raw Data'!BD2261, 0))</f>
        <v/>
      </c>
      <c r="AH2266">
        <f>IF(ISBLANK('Raw Data'!D2261), 0, IF('Raw Data'!E2261-'Raw Data'!D2261&gt;3, 'Raw Data'!BE2261, 0))</f>
        <v/>
      </c>
      <c r="AI2266">
        <f>IF(SUM('Raw Data'!D2261:E2261)&gt;'Raw Data'!F2261, 'Raw Data'!G2261, 0)</f>
        <v/>
      </c>
      <c r="AJ2266">
        <f>IF(ISBLANK('Raw Data'!D2261), 0, IF(SUM('Raw Data'!D2261:E2261)&lt;'Raw Data'!F2261, 'Raw Data'!H2261, 0))</f>
        <v/>
      </c>
      <c r="AK2266">
        <f>IF(ISBLANK('Raw Data'!A2261), 0, IF(AND('Raw Data'!D2261&lt;3, 'Raw Data'!E2261&lt;3, 'Raw Data'!F2261&lt;BB$2), 'Raw Data'!AF2261, 0))</f>
        <v/>
      </c>
      <c r="AL2266">
        <f>IF(ISBLANK('Raw Data'!A2261), 0, IF(AND('Raw Data'!D2261&lt;4, 'Raw Data'!E2261&lt;4, 'Raw Data'!F2261&lt;BB$2), 'Raw Data'!AI2261, 0))</f>
        <v/>
      </c>
      <c r="AM2266">
        <f>IF(ISBLANK('Raw Data'!A2261), 0, IF(AND('Raw Data'!D2261&lt;5, 'Raw Data'!E2261&lt;5, 'Raw Data'!F2261&lt;BB$2), 'Raw Data'!AL2261, 0))</f>
        <v/>
      </c>
      <c r="AN2266">
        <f>IF(ISBLANK('Raw Data'!A2261), 0, IF(AND('Raw Data'!D2261&lt;6, 'Raw Data'!E2261&lt;6, 'Raw Data'!F2261&lt;BB$2), 'Raw Data'!AO2261, 0))</f>
        <v/>
      </c>
      <c r="AO2266">
        <f>IF(ISBLANK('Raw Data'!A2261), 0, IF(AND('Raw Data'!I2261&lt;Analysis!$BC$2, 'Raw Data'!D2261-'Raw Data'!E2261&gt;1), 'Raw Data'!AW2261, IF(AND('Raw Data'!J2261&lt;Analysis!$BC$2, 'Raw Data'!E2261-'Raw Data'!D2261&gt;1), 'Raw Data'!AY2261, 0)))</f>
        <v/>
      </c>
      <c r="AP2266">
        <f>IF(ISBLANK('Raw Data'!A2261), 0, IF(AND('Raw Data'!I2261&lt;Analysis!$BC$2, 'Raw Data'!D2261-'Raw Data'!E2261&gt;2), 'Raw Data'!AZ2261, IF(AND('Raw Data'!J2261&lt;Analysis!$BC$2, 'Raw Data'!E2261-'Raw Data'!D2261&gt;2), 'Raw Data'!BB2261, 0)))</f>
        <v/>
      </c>
      <c r="AQ2266">
        <f>IF(ISBLANK('Raw Data'!A2261), 0, IF(AND('Raw Data'!I2261&lt;Analysis!$BC$2, 'Raw Data'!D2261-'Raw Data'!E2261&gt;3), 'Raw Data'!BC2261, IF(AND('Raw Data'!J2261&lt;Analysis!$BC$2, 'Raw Data'!E2261-'Raw Data'!D2261&gt;3), 'Raw Data'!BE2261, 0)))</f>
        <v/>
      </c>
      <c r="AR2266">
        <f>IF('Hidden Analysiss'!D2262=1,IF(ABS('Raw Data'!E2261-'Raw Data'!D2261)&lt;2,'Raw Data'!AX2261,0), 0)</f>
        <v/>
      </c>
      <c r="AS2266">
        <f>IF('Hidden Analysiss'!D2262=1,IF(ABS('Raw Data'!E2261-'Raw Data'!D2261)&lt;3,'Raw Data'!BA2261,0), 0)</f>
        <v/>
      </c>
      <c r="AT2266">
        <f>IF('Hidden Analysiss'!D2262=1,IF(ABS('Raw Data'!E2261-'Raw Data'!D2261)&lt;4,'Raw Data'!BD2261,0), 0)</f>
        <v/>
      </c>
      <c r="AU2266">
        <f>IF(AND('Hidden Analysiss'!E2262=1, ABS('Raw Data'!E2261-'Raw Data'!D2261)&lt;2), 'Raw Data'!AX2261, 0)</f>
        <v/>
      </c>
      <c r="AV2266">
        <f>IF(AND('Hidden Analysiss'!E2262=1, ABS('Raw Data'!E2261-'Raw Data'!D2261)&lt;3), 'Raw Data'!BA2261, 0)</f>
        <v/>
      </c>
      <c r="AW2266">
        <f>IF(AND('Hidden Analysiss'!E2262=1, ABS('Raw Data'!E2261-'Raw Data'!D2261)&lt;3), 'Raw Data'!BD2261, 0)</f>
        <v/>
      </c>
    </row>
    <row r="2267">
      <c r="A2267" s="1">
        <f>'Raw Data'!A2262</f>
        <v/>
      </c>
      <c r="B2267">
        <f>IF('Raw Data'!E2262&gt;'Raw Data'!D2262, 'Raw Data'!J2262, 0)</f>
        <v/>
      </c>
      <c r="C2267">
        <f>IF('Raw Data'!D2262&gt;'Raw Data'!E2262, 'Raw Data'!I2262, 0)</f>
        <v/>
      </c>
      <c r="D2267">
        <f>SUM(G2267:H2267)</f>
        <v/>
      </c>
      <c r="E2267">
        <f>IF(AND('Raw Data'!J2262&lt;'Raw Data'!I2262,'Raw Data'!E2262&gt;'Raw Data'!D2262,'Raw Data'!E2262-'Raw Data'!D2262&gt;3),'Raw Data'!N2262,IF(AND('Raw Data'!I2262&lt;'Raw Data'!J2262,'Raw Data'!D2262&gt;'Raw Data'!E2262,'Raw Data'!D2262-'Raw Data'!E2262&gt;3),'Raw Data'!M2262,0))</f>
        <v/>
      </c>
      <c r="F2267">
        <f>IF(AND('Raw Data'!J2262&lt;'Raw Data'!I2262,'Raw Data'!E2262&gt;'Raw Data'!D2262,'Raw Data'!E2262-'Raw Data'!D2262&lt;4),'Raw Data'!L2262,IF(AND('Raw Data'!I2262&lt;'Raw Data'!J2262,'Raw Data'!D2262&gt;'Raw Data'!E2262,'Raw Data'!D2262-'Raw Data'!E2262&lt;4),'Raw Data'!K2262,0))</f>
        <v/>
      </c>
      <c r="G2267">
        <f>IF(AND('Raw Data'!J2262&lt;'Raw Data'!I2262, 'Raw Data'!E2262&gt;'Raw Data'!D2262), 'Raw Data'!J2262, 0)</f>
        <v/>
      </c>
      <c r="H2267">
        <f>IF(AND('Raw Data'!J2262&gt;'Raw Data'!I2262, 'Raw Data'!E2262&lt;'Raw Data'!D2262), 'Raw Data'!I2262, 0)</f>
        <v/>
      </c>
      <c r="I2267">
        <f>SUM(J2267:K2267)</f>
        <v/>
      </c>
      <c r="J2267">
        <f>IF(AND('Raw Data'!J2262&gt;'Raw Data'!I2262, 'Raw Data'!E2262&gt;'Raw Data'!D2262), 'Raw Data'!J2262, 0)</f>
        <v/>
      </c>
      <c r="K2267">
        <f>IF(AND('Raw Data'!I2262&gt;'Raw Data'!J2262, 'Raw Data'!D2262&gt;'Raw Data'!E2262), 'Raw Data'!I2262, 0)</f>
        <v/>
      </c>
      <c r="L2267">
        <f>IF('Raw Data'!E2262-'Raw Data'!D2262&gt;3, 'Raw Data'!N2262, 0)</f>
        <v/>
      </c>
      <c r="M2267">
        <f>IF('Raw Data'!D2262-'Raw Data'!E2262&gt;3, 'Raw Data'!M2262, 0)</f>
        <v/>
      </c>
      <c r="N2267">
        <f>IF(ISBLANK('Raw Data'!D2262),0,IF(AND('Raw Data'!E2262&gt;'Raw Data'!D2262,'Raw Data'!E2262-'Raw Data'!D2262&gt;0,'Raw Data'!E2262-'Raw Data'!D2262&lt;4),'Raw Data'!L2262, 0))</f>
        <v/>
      </c>
      <c r="O2267">
        <f>IF(ISBLANK('Raw Data'!D2262),0,IF(AND('Raw Data'!E2262&gt;'Raw Data'!D2262,'Raw Data'!E2262-'Raw Data'!D2262&gt;0,'Raw Data'!D2262-'Raw Data'!E2262&lt;4),'Raw Data'!K2262, 0))</f>
        <v/>
      </c>
      <c r="P2267">
        <f>IF('Raw Data'!E2262-'Raw Data'!D2262&gt;3, 'Raw Data'!N2262, IF('Raw Data'!D2262-'Raw Data'!E2262&gt;3, 'Raw Data'!M2262, 0))</f>
        <v/>
      </c>
      <c r="Q2267">
        <f>IF(ISBLANK('Raw Data'!E2262),0,IF(AND('Raw Data'!E2262-'Raw Data'!D2262&lt;4,'Raw Data'!E2262-'Raw Data'!D2262&gt;0),'Raw Data'!L2262,IF(AND('Raw Data'!D2262&gt;'Raw Data'!E2262,'Raw Data'!D2262-'Raw Data'!E2262&gt;0),'Raw Data'!K2262,0)))</f>
        <v/>
      </c>
      <c r="R2267">
        <f>IF(ISBLANK('Raw Data'!K2262),0,IFERROR(IF(MATCH(SMALL('Raw Data'!K2262:N2262,1),L2267:O2267,0),SMALL('Raw Data'!K2262:N2262,1)),0))</f>
        <v/>
      </c>
      <c r="S2267">
        <f>IF(ISBLANK('Raw Data'!K2262),0,IFERROR(IF(MATCH(SMALL('Raw Data'!K2262:N2262,2),L2267:O2267,0),SMALL('Raw Data'!K2262:N2262,2)),0))</f>
        <v/>
      </c>
      <c r="T2267">
        <f>IF(ISBLANK('Raw Data'!K2262),0,IFERROR(IF(MATCH(SMALL('Raw Data'!K2262:N2262,3),L2267:O2267,0),SMALL('Raw Data'!K2262:N2262,3)),0))</f>
        <v/>
      </c>
      <c r="U2267">
        <f>IF(ISBLANK('Raw Data'!K2262),0,IFERROR(IF(MATCH(SMALL('Raw Data'!K2262:N2262,4),L2267:O2267,0),SMALL('Raw Data'!K2262:N2262,4)),0))</f>
        <v/>
      </c>
      <c r="V2267">
        <f>IF(AND('Raw Data'!D2262&lt;3, 'Raw Data'!E2262&lt;3, 'Raw Data'!A2262&gt;0), 'Raw Data'!AF2262, 0)</f>
        <v/>
      </c>
      <c r="W2267">
        <f>IF(AND('Raw Data'!D2262&lt;4, 'Raw Data'!E2262&lt;4, 'Raw Data'!A2262&gt;0), 'Raw Data'!AI2262, 0)</f>
        <v/>
      </c>
      <c r="X2267">
        <f>IF(AND('Raw Data'!D2262&lt;5, 'Raw Data'!E2262&lt;5, 'Raw Data'!A2262&gt;0), 'Raw Data'!AL2262, 0)</f>
        <v/>
      </c>
      <c r="Y2267">
        <f>IF(AND('Raw Data'!D2262&lt;6, 'Raw Data'!E2262&lt;6, 'Raw Data'!A2262&gt;0), 'Raw Data'!AO2262, 0)</f>
        <v/>
      </c>
      <c r="Z2267">
        <f>IF(ISBLANK('Raw Data'!D2262), 0, IF('Raw Data'!D2262-'Raw Data'!E2262&gt;1, 'Raw Data'!AW2262, 0))</f>
        <v/>
      </c>
      <c r="AA2267">
        <f>IF(ISBLANK('Raw Data'!A2262), 0, IF(ABS('Raw Data'!D2262-'Raw Data'!E2262)&lt;2, 'Raw Data'!AX2262, 0))</f>
        <v/>
      </c>
      <c r="AB2267">
        <f>IF(ISBLANK('Raw Data'!D2262), 0, IF('Raw Data'!E2262-'Raw Data'!D2262&gt;1, 'Raw Data'!AY2262, 0))</f>
        <v/>
      </c>
      <c r="AC2267">
        <f>IF(ISBLANK('Raw Data'!D2262), 0, IF('Raw Data'!D2262-'Raw Data'!E2262&gt;2, 'Raw Data'!AZ2262, 0))</f>
        <v/>
      </c>
      <c r="AD2267">
        <f>IF(ISBLANK('Raw Data'!A2262), 0, IF(ABS('Raw Data'!D2262-'Raw Data'!E2262)&lt;3, 'Raw Data'!BA2262, 0))</f>
        <v/>
      </c>
      <c r="AE2267">
        <f>IF(ISBLANK('Raw Data'!D2262), 0, IF('Raw Data'!E2262-'Raw Data'!D2262&gt;2, 'Raw Data'!BB2262, 0))</f>
        <v/>
      </c>
      <c r="AF2267">
        <f>IF(ISBLANK('Raw Data'!D2262), 0, IF('Raw Data'!D2262-'Raw Data'!E2262&gt;3, 'Raw Data'!BC2262, 0))</f>
        <v/>
      </c>
      <c r="AG2267">
        <f>IF(ISBLANK('Raw Data'!A2262), 0, IF(ABS('Raw Data'!D2262-'Raw Data'!E2262)&lt;4, 'Raw Data'!BD2262, 0))</f>
        <v/>
      </c>
      <c r="AH2267">
        <f>IF(ISBLANK('Raw Data'!D2262), 0, IF('Raw Data'!E2262-'Raw Data'!D2262&gt;3, 'Raw Data'!BE2262, 0))</f>
        <v/>
      </c>
      <c r="AI2267">
        <f>IF(SUM('Raw Data'!D2262:E2262)&gt;'Raw Data'!F2262, 'Raw Data'!G2262, 0)</f>
        <v/>
      </c>
      <c r="AJ2267">
        <f>IF(ISBLANK('Raw Data'!D2262), 0, IF(SUM('Raw Data'!D2262:E2262)&lt;'Raw Data'!F2262, 'Raw Data'!H2262, 0))</f>
        <v/>
      </c>
      <c r="AK2267">
        <f>IF(ISBLANK('Raw Data'!A2262), 0, IF(AND('Raw Data'!D2262&lt;3, 'Raw Data'!E2262&lt;3, 'Raw Data'!F2262&lt;BB$2), 'Raw Data'!AF2262, 0))</f>
        <v/>
      </c>
      <c r="AL2267">
        <f>IF(ISBLANK('Raw Data'!A2262), 0, IF(AND('Raw Data'!D2262&lt;4, 'Raw Data'!E2262&lt;4, 'Raw Data'!F2262&lt;BB$2), 'Raw Data'!AI2262, 0))</f>
        <v/>
      </c>
      <c r="AM2267">
        <f>IF(ISBLANK('Raw Data'!A2262), 0, IF(AND('Raw Data'!D2262&lt;5, 'Raw Data'!E2262&lt;5, 'Raw Data'!F2262&lt;BB$2), 'Raw Data'!AL2262, 0))</f>
        <v/>
      </c>
      <c r="AN2267">
        <f>IF(ISBLANK('Raw Data'!A2262), 0, IF(AND('Raw Data'!D2262&lt;6, 'Raw Data'!E2262&lt;6, 'Raw Data'!F2262&lt;BB$2), 'Raw Data'!AO2262, 0))</f>
        <v/>
      </c>
      <c r="AO2267">
        <f>IF(ISBLANK('Raw Data'!A2262), 0, IF(AND('Raw Data'!I2262&lt;Analysis!$BC$2, 'Raw Data'!D2262-'Raw Data'!E2262&gt;1), 'Raw Data'!AW2262, IF(AND('Raw Data'!J2262&lt;Analysis!$BC$2, 'Raw Data'!E2262-'Raw Data'!D2262&gt;1), 'Raw Data'!AY2262, 0)))</f>
        <v/>
      </c>
      <c r="AP2267">
        <f>IF(ISBLANK('Raw Data'!A2262), 0, IF(AND('Raw Data'!I2262&lt;Analysis!$BC$2, 'Raw Data'!D2262-'Raw Data'!E2262&gt;2), 'Raw Data'!AZ2262, IF(AND('Raw Data'!J2262&lt;Analysis!$BC$2, 'Raw Data'!E2262-'Raw Data'!D2262&gt;2), 'Raw Data'!BB2262, 0)))</f>
        <v/>
      </c>
      <c r="AQ2267">
        <f>IF(ISBLANK('Raw Data'!A2262), 0, IF(AND('Raw Data'!I2262&lt;Analysis!$BC$2, 'Raw Data'!D2262-'Raw Data'!E2262&gt;3), 'Raw Data'!BC2262, IF(AND('Raw Data'!J2262&lt;Analysis!$BC$2, 'Raw Data'!E2262-'Raw Data'!D2262&gt;3), 'Raw Data'!BE2262, 0)))</f>
        <v/>
      </c>
      <c r="AR2267">
        <f>IF('Hidden Analysiss'!D2263=1,IF(ABS('Raw Data'!E2262-'Raw Data'!D2262)&lt;2,'Raw Data'!AX2262,0), 0)</f>
        <v/>
      </c>
      <c r="AS2267">
        <f>IF('Hidden Analysiss'!D2263=1,IF(ABS('Raw Data'!E2262-'Raw Data'!D2262)&lt;3,'Raw Data'!BA2262,0), 0)</f>
        <v/>
      </c>
      <c r="AT2267">
        <f>IF('Hidden Analysiss'!D2263=1,IF(ABS('Raw Data'!E2262-'Raw Data'!D2262)&lt;4,'Raw Data'!BD2262,0), 0)</f>
        <v/>
      </c>
      <c r="AU2267">
        <f>IF(AND('Hidden Analysiss'!E2263=1, ABS('Raw Data'!E2262-'Raw Data'!D2262)&lt;2), 'Raw Data'!AX2262, 0)</f>
        <v/>
      </c>
      <c r="AV2267">
        <f>IF(AND('Hidden Analysiss'!E2263=1, ABS('Raw Data'!E2262-'Raw Data'!D2262)&lt;3), 'Raw Data'!BA2262, 0)</f>
        <v/>
      </c>
      <c r="AW2267">
        <f>IF(AND('Hidden Analysiss'!E2263=1, ABS('Raw Data'!E2262-'Raw Data'!D2262)&lt;3), 'Raw Data'!BD2262, 0)</f>
        <v/>
      </c>
    </row>
    <row r="2268">
      <c r="A2268" s="1">
        <f>'Raw Data'!A2263</f>
        <v/>
      </c>
      <c r="B2268">
        <f>IF('Raw Data'!E2263&gt;'Raw Data'!D2263, 'Raw Data'!J2263, 0)</f>
        <v/>
      </c>
      <c r="C2268">
        <f>IF('Raw Data'!D2263&gt;'Raw Data'!E2263, 'Raw Data'!I2263, 0)</f>
        <v/>
      </c>
      <c r="D2268">
        <f>SUM(G2268:H2268)</f>
        <v/>
      </c>
      <c r="E2268">
        <f>IF(AND('Raw Data'!J2263&lt;'Raw Data'!I2263,'Raw Data'!E2263&gt;'Raw Data'!D2263,'Raw Data'!E2263-'Raw Data'!D2263&gt;3),'Raw Data'!N2263,IF(AND('Raw Data'!I2263&lt;'Raw Data'!J2263,'Raw Data'!D2263&gt;'Raw Data'!E2263,'Raw Data'!D2263-'Raw Data'!E2263&gt;3),'Raw Data'!M2263,0))</f>
        <v/>
      </c>
      <c r="F2268">
        <f>IF(AND('Raw Data'!J2263&lt;'Raw Data'!I2263,'Raw Data'!E2263&gt;'Raw Data'!D2263,'Raw Data'!E2263-'Raw Data'!D2263&lt;4),'Raw Data'!L2263,IF(AND('Raw Data'!I2263&lt;'Raw Data'!J2263,'Raw Data'!D2263&gt;'Raw Data'!E2263,'Raw Data'!D2263-'Raw Data'!E2263&lt;4),'Raw Data'!K2263,0))</f>
        <v/>
      </c>
      <c r="G2268">
        <f>IF(AND('Raw Data'!J2263&lt;'Raw Data'!I2263, 'Raw Data'!E2263&gt;'Raw Data'!D2263), 'Raw Data'!J2263, 0)</f>
        <v/>
      </c>
      <c r="H2268">
        <f>IF(AND('Raw Data'!J2263&gt;'Raw Data'!I2263, 'Raw Data'!E2263&lt;'Raw Data'!D2263), 'Raw Data'!I2263, 0)</f>
        <v/>
      </c>
      <c r="I2268">
        <f>SUM(J2268:K2268)</f>
        <v/>
      </c>
      <c r="J2268">
        <f>IF(AND('Raw Data'!J2263&gt;'Raw Data'!I2263, 'Raw Data'!E2263&gt;'Raw Data'!D2263), 'Raw Data'!J2263, 0)</f>
        <v/>
      </c>
      <c r="K2268">
        <f>IF(AND('Raw Data'!I2263&gt;'Raw Data'!J2263, 'Raw Data'!D2263&gt;'Raw Data'!E2263), 'Raw Data'!I2263, 0)</f>
        <v/>
      </c>
      <c r="L2268">
        <f>IF('Raw Data'!E2263-'Raw Data'!D2263&gt;3, 'Raw Data'!N2263, 0)</f>
        <v/>
      </c>
      <c r="M2268">
        <f>IF('Raw Data'!D2263-'Raw Data'!E2263&gt;3, 'Raw Data'!M2263, 0)</f>
        <v/>
      </c>
      <c r="N2268">
        <f>IF(ISBLANK('Raw Data'!D2263),0,IF(AND('Raw Data'!E2263&gt;'Raw Data'!D2263,'Raw Data'!E2263-'Raw Data'!D2263&gt;0,'Raw Data'!E2263-'Raw Data'!D2263&lt;4),'Raw Data'!L2263, 0))</f>
        <v/>
      </c>
      <c r="O2268">
        <f>IF(ISBLANK('Raw Data'!D2263),0,IF(AND('Raw Data'!E2263&gt;'Raw Data'!D2263,'Raw Data'!E2263-'Raw Data'!D2263&gt;0,'Raw Data'!D2263-'Raw Data'!E2263&lt;4),'Raw Data'!K2263, 0))</f>
        <v/>
      </c>
      <c r="P2268">
        <f>IF('Raw Data'!E2263-'Raw Data'!D2263&gt;3, 'Raw Data'!N2263, IF('Raw Data'!D2263-'Raw Data'!E2263&gt;3, 'Raw Data'!M2263, 0))</f>
        <v/>
      </c>
      <c r="Q2268">
        <f>IF(ISBLANK('Raw Data'!E2263),0,IF(AND('Raw Data'!E2263-'Raw Data'!D2263&lt;4,'Raw Data'!E2263-'Raw Data'!D2263&gt;0),'Raw Data'!L2263,IF(AND('Raw Data'!D2263&gt;'Raw Data'!E2263,'Raw Data'!D2263-'Raw Data'!E2263&gt;0),'Raw Data'!K2263,0)))</f>
        <v/>
      </c>
      <c r="R2268">
        <f>IF(ISBLANK('Raw Data'!K2263),0,IFERROR(IF(MATCH(SMALL('Raw Data'!K2263:N2263,1),L2268:O2268,0),SMALL('Raw Data'!K2263:N2263,1)),0))</f>
        <v/>
      </c>
      <c r="S2268">
        <f>IF(ISBLANK('Raw Data'!K2263),0,IFERROR(IF(MATCH(SMALL('Raw Data'!K2263:N2263,2),L2268:O2268,0),SMALL('Raw Data'!K2263:N2263,2)),0))</f>
        <v/>
      </c>
      <c r="T2268">
        <f>IF(ISBLANK('Raw Data'!K2263),0,IFERROR(IF(MATCH(SMALL('Raw Data'!K2263:N2263,3),L2268:O2268,0),SMALL('Raw Data'!K2263:N2263,3)),0))</f>
        <v/>
      </c>
      <c r="U2268">
        <f>IF(ISBLANK('Raw Data'!K2263),0,IFERROR(IF(MATCH(SMALL('Raw Data'!K2263:N2263,4),L2268:O2268,0),SMALL('Raw Data'!K2263:N2263,4)),0))</f>
        <v/>
      </c>
      <c r="V2268">
        <f>IF(AND('Raw Data'!D2263&lt;3, 'Raw Data'!E2263&lt;3, 'Raw Data'!A2263&gt;0), 'Raw Data'!AF2263, 0)</f>
        <v/>
      </c>
      <c r="W2268">
        <f>IF(AND('Raw Data'!D2263&lt;4, 'Raw Data'!E2263&lt;4, 'Raw Data'!A2263&gt;0), 'Raw Data'!AI2263, 0)</f>
        <v/>
      </c>
      <c r="X2268">
        <f>IF(AND('Raw Data'!D2263&lt;5, 'Raw Data'!E2263&lt;5, 'Raw Data'!A2263&gt;0), 'Raw Data'!AL2263, 0)</f>
        <v/>
      </c>
      <c r="Y2268">
        <f>IF(AND('Raw Data'!D2263&lt;6, 'Raw Data'!E2263&lt;6, 'Raw Data'!A2263&gt;0), 'Raw Data'!AO2263, 0)</f>
        <v/>
      </c>
      <c r="Z2268">
        <f>IF(ISBLANK('Raw Data'!D2263), 0, IF('Raw Data'!D2263-'Raw Data'!E2263&gt;1, 'Raw Data'!AW2263, 0))</f>
        <v/>
      </c>
      <c r="AA2268">
        <f>IF(ISBLANK('Raw Data'!A2263), 0, IF(ABS('Raw Data'!D2263-'Raw Data'!E2263)&lt;2, 'Raw Data'!AX2263, 0))</f>
        <v/>
      </c>
      <c r="AB2268">
        <f>IF(ISBLANK('Raw Data'!D2263), 0, IF('Raw Data'!E2263-'Raw Data'!D2263&gt;1, 'Raw Data'!AY2263, 0))</f>
        <v/>
      </c>
      <c r="AC2268">
        <f>IF(ISBLANK('Raw Data'!D2263), 0, IF('Raw Data'!D2263-'Raw Data'!E2263&gt;2, 'Raw Data'!AZ2263, 0))</f>
        <v/>
      </c>
      <c r="AD2268">
        <f>IF(ISBLANK('Raw Data'!A2263), 0, IF(ABS('Raw Data'!D2263-'Raw Data'!E2263)&lt;3, 'Raw Data'!BA2263, 0))</f>
        <v/>
      </c>
      <c r="AE2268">
        <f>IF(ISBLANK('Raw Data'!D2263), 0, IF('Raw Data'!E2263-'Raw Data'!D2263&gt;2, 'Raw Data'!BB2263, 0))</f>
        <v/>
      </c>
      <c r="AF2268">
        <f>IF(ISBLANK('Raw Data'!D2263), 0, IF('Raw Data'!D2263-'Raw Data'!E2263&gt;3, 'Raw Data'!BC2263, 0))</f>
        <v/>
      </c>
      <c r="AG2268">
        <f>IF(ISBLANK('Raw Data'!A2263), 0, IF(ABS('Raw Data'!D2263-'Raw Data'!E2263)&lt;4, 'Raw Data'!BD2263, 0))</f>
        <v/>
      </c>
      <c r="AH2268">
        <f>IF(ISBLANK('Raw Data'!D2263), 0, IF('Raw Data'!E2263-'Raw Data'!D2263&gt;3, 'Raw Data'!BE2263, 0))</f>
        <v/>
      </c>
      <c r="AI2268">
        <f>IF(SUM('Raw Data'!D2263:E2263)&gt;'Raw Data'!F2263, 'Raw Data'!G2263, 0)</f>
        <v/>
      </c>
      <c r="AJ2268">
        <f>IF(ISBLANK('Raw Data'!D2263), 0, IF(SUM('Raw Data'!D2263:E2263)&lt;'Raw Data'!F2263, 'Raw Data'!H2263, 0))</f>
        <v/>
      </c>
      <c r="AK2268">
        <f>IF(ISBLANK('Raw Data'!A2263), 0, IF(AND('Raw Data'!D2263&lt;3, 'Raw Data'!E2263&lt;3, 'Raw Data'!F2263&lt;BB$2), 'Raw Data'!AF2263, 0))</f>
        <v/>
      </c>
      <c r="AL2268">
        <f>IF(ISBLANK('Raw Data'!A2263), 0, IF(AND('Raw Data'!D2263&lt;4, 'Raw Data'!E2263&lt;4, 'Raw Data'!F2263&lt;BB$2), 'Raw Data'!AI2263, 0))</f>
        <v/>
      </c>
      <c r="AM2268">
        <f>IF(ISBLANK('Raw Data'!A2263), 0, IF(AND('Raw Data'!D2263&lt;5, 'Raw Data'!E2263&lt;5, 'Raw Data'!F2263&lt;BB$2), 'Raw Data'!AL2263, 0))</f>
        <v/>
      </c>
      <c r="AN2268">
        <f>IF(ISBLANK('Raw Data'!A2263), 0, IF(AND('Raw Data'!D2263&lt;6, 'Raw Data'!E2263&lt;6, 'Raw Data'!F2263&lt;BB$2), 'Raw Data'!AO2263, 0))</f>
        <v/>
      </c>
      <c r="AO2268">
        <f>IF(ISBLANK('Raw Data'!A2263), 0, IF(AND('Raw Data'!I2263&lt;Analysis!$BC$2, 'Raw Data'!D2263-'Raw Data'!E2263&gt;1), 'Raw Data'!AW2263, IF(AND('Raw Data'!J2263&lt;Analysis!$BC$2, 'Raw Data'!E2263-'Raw Data'!D2263&gt;1), 'Raw Data'!AY2263, 0)))</f>
        <v/>
      </c>
      <c r="AP2268">
        <f>IF(ISBLANK('Raw Data'!A2263), 0, IF(AND('Raw Data'!I2263&lt;Analysis!$BC$2, 'Raw Data'!D2263-'Raw Data'!E2263&gt;2), 'Raw Data'!AZ2263, IF(AND('Raw Data'!J2263&lt;Analysis!$BC$2, 'Raw Data'!E2263-'Raw Data'!D2263&gt;2), 'Raw Data'!BB2263, 0)))</f>
        <v/>
      </c>
      <c r="AQ2268">
        <f>IF(ISBLANK('Raw Data'!A2263), 0, IF(AND('Raw Data'!I2263&lt;Analysis!$BC$2, 'Raw Data'!D2263-'Raw Data'!E2263&gt;3), 'Raw Data'!BC2263, IF(AND('Raw Data'!J2263&lt;Analysis!$BC$2, 'Raw Data'!E2263-'Raw Data'!D2263&gt;3), 'Raw Data'!BE2263, 0)))</f>
        <v/>
      </c>
      <c r="AR2268">
        <f>IF('Hidden Analysiss'!D2264=1,IF(ABS('Raw Data'!E2263-'Raw Data'!D2263)&lt;2,'Raw Data'!AX2263,0), 0)</f>
        <v/>
      </c>
      <c r="AS2268">
        <f>IF('Hidden Analysiss'!D2264=1,IF(ABS('Raw Data'!E2263-'Raw Data'!D2263)&lt;3,'Raw Data'!BA2263,0), 0)</f>
        <v/>
      </c>
      <c r="AT2268">
        <f>IF('Hidden Analysiss'!D2264=1,IF(ABS('Raw Data'!E2263-'Raw Data'!D2263)&lt;4,'Raw Data'!BD2263,0), 0)</f>
        <v/>
      </c>
      <c r="AU2268">
        <f>IF(AND('Hidden Analysiss'!E2264=1, ABS('Raw Data'!E2263-'Raw Data'!D2263)&lt;2), 'Raw Data'!AX2263, 0)</f>
        <v/>
      </c>
      <c r="AV2268">
        <f>IF(AND('Hidden Analysiss'!E2264=1, ABS('Raw Data'!E2263-'Raw Data'!D2263)&lt;3), 'Raw Data'!BA2263, 0)</f>
        <v/>
      </c>
      <c r="AW2268">
        <f>IF(AND('Hidden Analysiss'!E2264=1, ABS('Raw Data'!E2263-'Raw Data'!D2263)&lt;3), 'Raw Data'!BD2263, 0)</f>
        <v/>
      </c>
    </row>
    <row r="2269">
      <c r="A2269" s="1">
        <f>'Raw Data'!A2264</f>
        <v/>
      </c>
      <c r="B2269">
        <f>IF('Raw Data'!E2264&gt;'Raw Data'!D2264, 'Raw Data'!J2264, 0)</f>
        <v/>
      </c>
      <c r="C2269">
        <f>IF('Raw Data'!D2264&gt;'Raw Data'!E2264, 'Raw Data'!I2264, 0)</f>
        <v/>
      </c>
      <c r="D2269">
        <f>SUM(G2269:H2269)</f>
        <v/>
      </c>
      <c r="E2269">
        <f>IF(AND('Raw Data'!J2264&lt;'Raw Data'!I2264,'Raw Data'!E2264&gt;'Raw Data'!D2264,'Raw Data'!E2264-'Raw Data'!D2264&gt;3),'Raw Data'!N2264,IF(AND('Raw Data'!I2264&lt;'Raw Data'!J2264,'Raw Data'!D2264&gt;'Raw Data'!E2264,'Raw Data'!D2264-'Raw Data'!E2264&gt;3),'Raw Data'!M2264,0))</f>
        <v/>
      </c>
      <c r="F2269">
        <f>IF(AND('Raw Data'!J2264&lt;'Raw Data'!I2264,'Raw Data'!E2264&gt;'Raw Data'!D2264,'Raw Data'!E2264-'Raw Data'!D2264&lt;4),'Raw Data'!L2264,IF(AND('Raw Data'!I2264&lt;'Raw Data'!J2264,'Raw Data'!D2264&gt;'Raw Data'!E2264,'Raw Data'!D2264-'Raw Data'!E2264&lt;4),'Raw Data'!K2264,0))</f>
        <v/>
      </c>
      <c r="G2269">
        <f>IF(AND('Raw Data'!J2264&lt;'Raw Data'!I2264, 'Raw Data'!E2264&gt;'Raw Data'!D2264), 'Raw Data'!J2264, 0)</f>
        <v/>
      </c>
      <c r="H2269">
        <f>IF(AND('Raw Data'!J2264&gt;'Raw Data'!I2264, 'Raw Data'!E2264&lt;'Raw Data'!D2264), 'Raw Data'!I2264, 0)</f>
        <v/>
      </c>
      <c r="I2269">
        <f>SUM(J2269:K2269)</f>
        <v/>
      </c>
      <c r="J2269">
        <f>IF(AND('Raw Data'!J2264&gt;'Raw Data'!I2264, 'Raw Data'!E2264&gt;'Raw Data'!D2264), 'Raw Data'!J2264, 0)</f>
        <v/>
      </c>
      <c r="K2269">
        <f>IF(AND('Raw Data'!I2264&gt;'Raw Data'!J2264, 'Raw Data'!D2264&gt;'Raw Data'!E2264), 'Raw Data'!I2264, 0)</f>
        <v/>
      </c>
      <c r="L2269">
        <f>IF('Raw Data'!E2264-'Raw Data'!D2264&gt;3, 'Raw Data'!N2264, 0)</f>
        <v/>
      </c>
      <c r="M2269">
        <f>IF('Raw Data'!D2264-'Raw Data'!E2264&gt;3, 'Raw Data'!M2264, 0)</f>
        <v/>
      </c>
      <c r="N2269">
        <f>IF(ISBLANK('Raw Data'!D2264),0,IF(AND('Raw Data'!E2264&gt;'Raw Data'!D2264,'Raw Data'!E2264-'Raw Data'!D2264&gt;0,'Raw Data'!E2264-'Raw Data'!D2264&lt;4),'Raw Data'!L2264, 0))</f>
        <v/>
      </c>
      <c r="O2269">
        <f>IF(ISBLANK('Raw Data'!D2264),0,IF(AND('Raw Data'!E2264&gt;'Raw Data'!D2264,'Raw Data'!E2264-'Raw Data'!D2264&gt;0,'Raw Data'!D2264-'Raw Data'!E2264&lt;4),'Raw Data'!K2264, 0))</f>
        <v/>
      </c>
      <c r="P2269">
        <f>IF('Raw Data'!E2264-'Raw Data'!D2264&gt;3, 'Raw Data'!N2264, IF('Raw Data'!D2264-'Raw Data'!E2264&gt;3, 'Raw Data'!M2264, 0))</f>
        <v/>
      </c>
      <c r="Q2269">
        <f>IF(ISBLANK('Raw Data'!E2264),0,IF(AND('Raw Data'!E2264-'Raw Data'!D2264&lt;4,'Raw Data'!E2264-'Raw Data'!D2264&gt;0),'Raw Data'!L2264,IF(AND('Raw Data'!D2264&gt;'Raw Data'!E2264,'Raw Data'!D2264-'Raw Data'!E2264&gt;0),'Raw Data'!K2264,0)))</f>
        <v/>
      </c>
      <c r="R2269">
        <f>IF(ISBLANK('Raw Data'!K2264),0,IFERROR(IF(MATCH(SMALL('Raw Data'!K2264:N2264,1),L2269:O2269,0),SMALL('Raw Data'!K2264:N2264,1)),0))</f>
        <v/>
      </c>
      <c r="S2269">
        <f>IF(ISBLANK('Raw Data'!K2264),0,IFERROR(IF(MATCH(SMALL('Raw Data'!K2264:N2264,2),L2269:O2269,0),SMALL('Raw Data'!K2264:N2264,2)),0))</f>
        <v/>
      </c>
      <c r="T2269">
        <f>IF(ISBLANK('Raw Data'!K2264),0,IFERROR(IF(MATCH(SMALL('Raw Data'!K2264:N2264,3),L2269:O2269,0),SMALL('Raw Data'!K2264:N2264,3)),0))</f>
        <v/>
      </c>
      <c r="U2269">
        <f>IF(ISBLANK('Raw Data'!K2264),0,IFERROR(IF(MATCH(SMALL('Raw Data'!K2264:N2264,4),L2269:O2269,0),SMALL('Raw Data'!K2264:N2264,4)),0))</f>
        <v/>
      </c>
      <c r="V2269">
        <f>IF(AND('Raw Data'!D2264&lt;3, 'Raw Data'!E2264&lt;3, 'Raw Data'!A2264&gt;0), 'Raw Data'!AF2264, 0)</f>
        <v/>
      </c>
      <c r="W2269">
        <f>IF(AND('Raw Data'!D2264&lt;4, 'Raw Data'!E2264&lt;4, 'Raw Data'!A2264&gt;0), 'Raw Data'!AI2264, 0)</f>
        <v/>
      </c>
      <c r="X2269">
        <f>IF(AND('Raw Data'!D2264&lt;5, 'Raw Data'!E2264&lt;5, 'Raw Data'!A2264&gt;0), 'Raw Data'!AL2264, 0)</f>
        <v/>
      </c>
      <c r="Y2269">
        <f>IF(AND('Raw Data'!D2264&lt;6, 'Raw Data'!E2264&lt;6, 'Raw Data'!A2264&gt;0), 'Raw Data'!AO2264, 0)</f>
        <v/>
      </c>
      <c r="Z2269">
        <f>IF(ISBLANK('Raw Data'!D2264), 0, IF('Raw Data'!D2264-'Raw Data'!E2264&gt;1, 'Raw Data'!AW2264, 0))</f>
        <v/>
      </c>
      <c r="AA2269">
        <f>IF(ISBLANK('Raw Data'!A2264), 0, IF(ABS('Raw Data'!D2264-'Raw Data'!E2264)&lt;2, 'Raw Data'!AX2264, 0))</f>
        <v/>
      </c>
      <c r="AB2269">
        <f>IF(ISBLANK('Raw Data'!D2264), 0, IF('Raw Data'!E2264-'Raw Data'!D2264&gt;1, 'Raw Data'!AY2264, 0))</f>
        <v/>
      </c>
      <c r="AC2269">
        <f>IF(ISBLANK('Raw Data'!D2264), 0, IF('Raw Data'!D2264-'Raw Data'!E2264&gt;2, 'Raw Data'!AZ2264, 0))</f>
        <v/>
      </c>
      <c r="AD2269">
        <f>IF(ISBLANK('Raw Data'!A2264), 0, IF(ABS('Raw Data'!D2264-'Raw Data'!E2264)&lt;3, 'Raw Data'!BA2264, 0))</f>
        <v/>
      </c>
      <c r="AE2269">
        <f>IF(ISBLANK('Raw Data'!D2264), 0, IF('Raw Data'!E2264-'Raw Data'!D2264&gt;2, 'Raw Data'!BB2264, 0))</f>
        <v/>
      </c>
      <c r="AF2269">
        <f>IF(ISBLANK('Raw Data'!D2264), 0, IF('Raw Data'!D2264-'Raw Data'!E2264&gt;3, 'Raw Data'!BC2264, 0))</f>
        <v/>
      </c>
      <c r="AG2269">
        <f>IF(ISBLANK('Raw Data'!A2264), 0, IF(ABS('Raw Data'!D2264-'Raw Data'!E2264)&lt;4, 'Raw Data'!BD2264, 0))</f>
        <v/>
      </c>
      <c r="AH2269">
        <f>IF(ISBLANK('Raw Data'!D2264), 0, IF('Raw Data'!E2264-'Raw Data'!D2264&gt;3, 'Raw Data'!BE2264, 0))</f>
        <v/>
      </c>
      <c r="AI2269">
        <f>IF(SUM('Raw Data'!D2264:E2264)&gt;'Raw Data'!F2264, 'Raw Data'!G2264, 0)</f>
        <v/>
      </c>
      <c r="AJ2269">
        <f>IF(ISBLANK('Raw Data'!D2264), 0, IF(SUM('Raw Data'!D2264:E2264)&lt;'Raw Data'!F2264, 'Raw Data'!H2264, 0))</f>
        <v/>
      </c>
      <c r="AK2269">
        <f>IF(ISBLANK('Raw Data'!A2264), 0, IF(AND('Raw Data'!D2264&lt;3, 'Raw Data'!E2264&lt;3, 'Raw Data'!F2264&lt;BB$2), 'Raw Data'!AF2264, 0))</f>
        <v/>
      </c>
      <c r="AL2269">
        <f>IF(ISBLANK('Raw Data'!A2264), 0, IF(AND('Raw Data'!D2264&lt;4, 'Raw Data'!E2264&lt;4, 'Raw Data'!F2264&lt;BB$2), 'Raw Data'!AI2264, 0))</f>
        <v/>
      </c>
      <c r="AM2269">
        <f>IF(ISBLANK('Raw Data'!A2264), 0, IF(AND('Raw Data'!D2264&lt;5, 'Raw Data'!E2264&lt;5, 'Raw Data'!F2264&lt;BB$2), 'Raw Data'!AL2264, 0))</f>
        <v/>
      </c>
      <c r="AN2269">
        <f>IF(ISBLANK('Raw Data'!A2264), 0, IF(AND('Raw Data'!D2264&lt;6, 'Raw Data'!E2264&lt;6, 'Raw Data'!F2264&lt;BB$2), 'Raw Data'!AO2264, 0))</f>
        <v/>
      </c>
      <c r="AO2269">
        <f>IF(ISBLANK('Raw Data'!A2264), 0, IF(AND('Raw Data'!I2264&lt;Analysis!$BC$2, 'Raw Data'!D2264-'Raw Data'!E2264&gt;1), 'Raw Data'!AW2264, IF(AND('Raw Data'!J2264&lt;Analysis!$BC$2, 'Raw Data'!E2264-'Raw Data'!D2264&gt;1), 'Raw Data'!AY2264, 0)))</f>
        <v/>
      </c>
      <c r="AP2269">
        <f>IF(ISBLANK('Raw Data'!A2264), 0, IF(AND('Raw Data'!I2264&lt;Analysis!$BC$2, 'Raw Data'!D2264-'Raw Data'!E2264&gt;2), 'Raw Data'!AZ2264, IF(AND('Raw Data'!J2264&lt;Analysis!$BC$2, 'Raw Data'!E2264-'Raw Data'!D2264&gt;2), 'Raw Data'!BB2264, 0)))</f>
        <v/>
      </c>
      <c r="AQ2269">
        <f>IF(ISBLANK('Raw Data'!A2264), 0, IF(AND('Raw Data'!I2264&lt;Analysis!$BC$2, 'Raw Data'!D2264-'Raw Data'!E2264&gt;3), 'Raw Data'!BC2264, IF(AND('Raw Data'!J2264&lt;Analysis!$BC$2, 'Raw Data'!E2264-'Raw Data'!D2264&gt;3), 'Raw Data'!BE2264, 0)))</f>
        <v/>
      </c>
      <c r="AR2269">
        <f>IF('Hidden Analysiss'!D2265=1,IF(ABS('Raw Data'!E2264-'Raw Data'!D2264)&lt;2,'Raw Data'!AX2264,0), 0)</f>
        <v/>
      </c>
      <c r="AS2269">
        <f>IF('Hidden Analysiss'!D2265=1,IF(ABS('Raw Data'!E2264-'Raw Data'!D2264)&lt;3,'Raw Data'!BA2264,0), 0)</f>
        <v/>
      </c>
      <c r="AT2269">
        <f>IF('Hidden Analysiss'!D2265=1,IF(ABS('Raw Data'!E2264-'Raw Data'!D2264)&lt;4,'Raw Data'!BD2264,0), 0)</f>
        <v/>
      </c>
      <c r="AU2269">
        <f>IF(AND('Hidden Analysiss'!E2265=1, ABS('Raw Data'!E2264-'Raw Data'!D2264)&lt;2), 'Raw Data'!AX2264, 0)</f>
        <v/>
      </c>
      <c r="AV2269">
        <f>IF(AND('Hidden Analysiss'!E2265=1, ABS('Raw Data'!E2264-'Raw Data'!D2264)&lt;3), 'Raw Data'!BA2264, 0)</f>
        <v/>
      </c>
      <c r="AW2269">
        <f>IF(AND('Hidden Analysiss'!E2265=1, ABS('Raw Data'!E2264-'Raw Data'!D2264)&lt;3), 'Raw Data'!BD2264, 0)</f>
        <v/>
      </c>
    </row>
    <row r="2270">
      <c r="A2270" s="1">
        <f>'Raw Data'!A2265</f>
        <v/>
      </c>
      <c r="B2270">
        <f>IF('Raw Data'!E2265&gt;'Raw Data'!D2265, 'Raw Data'!J2265, 0)</f>
        <v/>
      </c>
      <c r="C2270">
        <f>IF('Raw Data'!D2265&gt;'Raw Data'!E2265, 'Raw Data'!I2265, 0)</f>
        <v/>
      </c>
      <c r="D2270">
        <f>SUM(G2270:H2270)</f>
        <v/>
      </c>
      <c r="E2270">
        <f>IF(AND('Raw Data'!J2265&lt;'Raw Data'!I2265,'Raw Data'!E2265&gt;'Raw Data'!D2265,'Raw Data'!E2265-'Raw Data'!D2265&gt;3),'Raw Data'!N2265,IF(AND('Raw Data'!I2265&lt;'Raw Data'!J2265,'Raw Data'!D2265&gt;'Raw Data'!E2265,'Raw Data'!D2265-'Raw Data'!E2265&gt;3),'Raw Data'!M2265,0))</f>
        <v/>
      </c>
      <c r="F2270">
        <f>IF(AND('Raw Data'!J2265&lt;'Raw Data'!I2265,'Raw Data'!E2265&gt;'Raw Data'!D2265,'Raw Data'!E2265-'Raw Data'!D2265&lt;4),'Raw Data'!L2265,IF(AND('Raw Data'!I2265&lt;'Raw Data'!J2265,'Raw Data'!D2265&gt;'Raw Data'!E2265,'Raw Data'!D2265-'Raw Data'!E2265&lt;4),'Raw Data'!K2265,0))</f>
        <v/>
      </c>
      <c r="G2270">
        <f>IF(AND('Raw Data'!J2265&lt;'Raw Data'!I2265, 'Raw Data'!E2265&gt;'Raw Data'!D2265), 'Raw Data'!J2265, 0)</f>
        <v/>
      </c>
      <c r="H2270">
        <f>IF(AND('Raw Data'!J2265&gt;'Raw Data'!I2265, 'Raw Data'!E2265&lt;'Raw Data'!D2265), 'Raw Data'!I2265, 0)</f>
        <v/>
      </c>
      <c r="I2270">
        <f>SUM(J2270:K2270)</f>
        <v/>
      </c>
      <c r="J2270">
        <f>IF(AND('Raw Data'!J2265&gt;'Raw Data'!I2265, 'Raw Data'!E2265&gt;'Raw Data'!D2265), 'Raw Data'!J2265, 0)</f>
        <v/>
      </c>
      <c r="K2270">
        <f>IF(AND('Raw Data'!I2265&gt;'Raw Data'!J2265, 'Raw Data'!D2265&gt;'Raw Data'!E2265), 'Raw Data'!I2265, 0)</f>
        <v/>
      </c>
      <c r="L2270">
        <f>IF('Raw Data'!E2265-'Raw Data'!D2265&gt;3, 'Raw Data'!N2265, 0)</f>
        <v/>
      </c>
      <c r="M2270">
        <f>IF('Raw Data'!D2265-'Raw Data'!E2265&gt;3, 'Raw Data'!M2265, 0)</f>
        <v/>
      </c>
      <c r="N2270">
        <f>IF(ISBLANK('Raw Data'!D2265),0,IF(AND('Raw Data'!E2265&gt;'Raw Data'!D2265,'Raw Data'!E2265-'Raw Data'!D2265&gt;0,'Raw Data'!E2265-'Raw Data'!D2265&lt;4),'Raw Data'!L2265, 0))</f>
        <v/>
      </c>
      <c r="O2270">
        <f>IF(ISBLANK('Raw Data'!D2265),0,IF(AND('Raw Data'!E2265&gt;'Raw Data'!D2265,'Raw Data'!E2265-'Raw Data'!D2265&gt;0,'Raw Data'!D2265-'Raw Data'!E2265&lt;4),'Raw Data'!K2265, 0))</f>
        <v/>
      </c>
      <c r="P2270">
        <f>IF('Raw Data'!E2265-'Raw Data'!D2265&gt;3, 'Raw Data'!N2265, IF('Raw Data'!D2265-'Raw Data'!E2265&gt;3, 'Raw Data'!M2265, 0))</f>
        <v/>
      </c>
      <c r="Q2270">
        <f>IF(ISBLANK('Raw Data'!E2265),0,IF(AND('Raw Data'!E2265-'Raw Data'!D2265&lt;4,'Raw Data'!E2265-'Raw Data'!D2265&gt;0),'Raw Data'!L2265,IF(AND('Raw Data'!D2265&gt;'Raw Data'!E2265,'Raw Data'!D2265-'Raw Data'!E2265&gt;0),'Raw Data'!K2265,0)))</f>
        <v/>
      </c>
      <c r="R2270">
        <f>IF(ISBLANK('Raw Data'!K2265),0,IFERROR(IF(MATCH(SMALL('Raw Data'!K2265:N2265,1),L2270:O2270,0),SMALL('Raw Data'!K2265:N2265,1)),0))</f>
        <v/>
      </c>
      <c r="S2270">
        <f>IF(ISBLANK('Raw Data'!K2265),0,IFERROR(IF(MATCH(SMALL('Raw Data'!K2265:N2265,2),L2270:O2270,0),SMALL('Raw Data'!K2265:N2265,2)),0))</f>
        <v/>
      </c>
      <c r="T2270">
        <f>IF(ISBLANK('Raw Data'!K2265),0,IFERROR(IF(MATCH(SMALL('Raw Data'!K2265:N2265,3),L2270:O2270,0),SMALL('Raw Data'!K2265:N2265,3)),0))</f>
        <v/>
      </c>
      <c r="U2270">
        <f>IF(ISBLANK('Raw Data'!K2265),0,IFERROR(IF(MATCH(SMALL('Raw Data'!K2265:N2265,4),L2270:O2270,0),SMALL('Raw Data'!K2265:N2265,4)),0))</f>
        <v/>
      </c>
      <c r="V2270">
        <f>IF(AND('Raw Data'!D2265&lt;3, 'Raw Data'!E2265&lt;3, 'Raw Data'!A2265&gt;0), 'Raw Data'!AF2265, 0)</f>
        <v/>
      </c>
      <c r="W2270">
        <f>IF(AND('Raw Data'!D2265&lt;4, 'Raw Data'!E2265&lt;4, 'Raw Data'!A2265&gt;0), 'Raw Data'!AI2265, 0)</f>
        <v/>
      </c>
      <c r="X2270">
        <f>IF(AND('Raw Data'!D2265&lt;5, 'Raw Data'!E2265&lt;5, 'Raw Data'!A2265&gt;0), 'Raw Data'!AL2265, 0)</f>
        <v/>
      </c>
      <c r="Y2270">
        <f>IF(AND('Raw Data'!D2265&lt;6, 'Raw Data'!E2265&lt;6, 'Raw Data'!A2265&gt;0), 'Raw Data'!AO2265, 0)</f>
        <v/>
      </c>
      <c r="Z2270">
        <f>IF(ISBLANK('Raw Data'!D2265), 0, IF('Raw Data'!D2265-'Raw Data'!E2265&gt;1, 'Raw Data'!AW2265, 0))</f>
        <v/>
      </c>
      <c r="AA2270">
        <f>IF(ISBLANK('Raw Data'!A2265), 0, IF(ABS('Raw Data'!D2265-'Raw Data'!E2265)&lt;2, 'Raw Data'!AX2265, 0))</f>
        <v/>
      </c>
      <c r="AB2270">
        <f>IF(ISBLANK('Raw Data'!D2265), 0, IF('Raw Data'!E2265-'Raw Data'!D2265&gt;1, 'Raw Data'!AY2265, 0))</f>
        <v/>
      </c>
      <c r="AC2270">
        <f>IF(ISBLANK('Raw Data'!D2265), 0, IF('Raw Data'!D2265-'Raw Data'!E2265&gt;2, 'Raw Data'!AZ2265, 0))</f>
        <v/>
      </c>
      <c r="AD2270">
        <f>IF(ISBLANK('Raw Data'!A2265), 0, IF(ABS('Raw Data'!D2265-'Raw Data'!E2265)&lt;3, 'Raw Data'!BA2265, 0))</f>
        <v/>
      </c>
      <c r="AE2270">
        <f>IF(ISBLANK('Raw Data'!D2265), 0, IF('Raw Data'!E2265-'Raw Data'!D2265&gt;2, 'Raw Data'!BB2265, 0))</f>
        <v/>
      </c>
      <c r="AF2270">
        <f>IF(ISBLANK('Raw Data'!D2265), 0, IF('Raw Data'!D2265-'Raw Data'!E2265&gt;3, 'Raw Data'!BC2265, 0))</f>
        <v/>
      </c>
      <c r="AG2270">
        <f>IF(ISBLANK('Raw Data'!A2265), 0, IF(ABS('Raw Data'!D2265-'Raw Data'!E2265)&lt;4, 'Raw Data'!BD2265, 0))</f>
        <v/>
      </c>
      <c r="AH2270">
        <f>IF(ISBLANK('Raw Data'!D2265), 0, IF('Raw Data'!E2265-'Raw Data'!D2265&gt;3, 'Raw Data'!BE2265, 0))</f>
        <v/>
      </c>
      <c r="AI2270">
        <f>IF(SUM('Raw Data'!D2265:E2265)&gt;'Raw Data'!F2265, 'Raw Data'!G2265, 0)</f>
        <v/>
      </c>
      <c r="AJ2270">
        <f>IF(ISBLANK('Raw Data'!D2265), 0, IF(SUM('Raw Data'!D2265:E2265)&lt;'Raw Data'!F2265, 'Raw Data'!H2265, 0))</f>
        <v/>
      </c>
      <c r="AK2270">
        <f>IF(ISBLANK('Raw Data'!A2265), 0, IF(AND('Raw Data'!D2265&lt;3, 'Raw Data'!E2265&lt;3, 'Raw Data'!F2265&lt;BB$2), 'Raw Data'!AF2265, 0))</f>
        <v/>
      </c>
      <c r="AL2270">
        <f>IF(ISBLANK('Raw Data'!A2265), 0, IF(AND('Raw Data'!D2265&lt;4, 'Raw Data'!E2265&lt;4, 'Raw Data'!F2265&lt;BB$2), 'Raw Data'!AI2265, 0))</f>
        <v/>
      </c>
      <c r="AM2270">
        <f>IF(ISBLANK('Raw Data'!A2265), 0, IF(AND('Raw Data'!D2265&lt;5, 'Raw Data'!E2265&lt;5, 'Raw Data'!F2265&lt;BB$2), 'Raw Data'!AL2265, 0))</f>
        <v/>
      </c>
      <c r="AN2270">
        <f>IF(ISBLANK('Raw Data'!A2265), 0, IF(AND('Raw Data'!D2265&lt;6, 'Raw Data'!E2265&lt;6, 'Raw Data'!F2265&lt;BB$2), 'Raw Data'!AO2265, 0))</f>
        <v/>
      </c>
      <c r="AO2270">
        <f>IF(ISBLANK('Raw Data'!A2265), 0, IF(AND('Raw Data'!I2265&lt;Analysis!$BC$2, 'Raw Data'!D2265-'Raw Data'!E2265&gt;1), 'Raw Data'!AW2265, IF(AND('Raw Data'!J2265&lt;Analysis!$BC$2, 'Raw Data'!E2265-'Raw Data'!D2265&gt;1), 'Raw Data'!AY2265, 0)))</f>
        <v/>
      </c>
      <c r="AP2270">
        <f>IF(ISBLANK('Raw Data'!A2265), 0, IF(AND('Raw Data'!I2265&lt;Analysis!$BC$2, 'Raw Data'!D2265-'Raw Data'!E2265&gt;2), 'Raw Data'!AZ2265, IF(AND('Raw Data'!J2265&lt;Analysis!$BC$2, 'Raw Data'!E2265-'Raw Data'!D2265&gt;2), 'Raw Data'!BB2265, 0)))</f>
        <v/>
      </c>
      <c r="AQ2270">
        <f>IF(ISBLANK('Raw Data'!A2265), 0, IF(AND('Raw Data'!I2265&lt;Analysis!$BC$2, 'Raw Data'!D2265-'Raw Data'!E2265&gt;3), 'Raw Data'!BC2265, IF(AND('Raw Data'!J2265&lt;Analysis!$BC$2, 'Raw Data'!E2265-'Raw Data'!D2265&gt;3), 'Raw Data'!BE2265, 0)))</f>
        <v/>
      </c>
      <c r="AR2270">
        <f>IF('Hidden Analysiss'!D2266=1,IF(ABS('Raw Data'!E2265-'Raw Data'!D2265)&lt;2,'Raw Data'!AX2265,0), 0)</f>
        <v/>
      </c>
      <c r="AS2270">
        <f>IF('Hidden Analysiss'!D2266=1,IF(ABS('Raw Data'!E2265-'Raw Data'!D2265)&lt;3,'Raw Data'!BA2265,0), 0)</f>
        <v/>
      </c>
      <c r="AT2270">
        <f>IF('Hidden Analysiss'!D2266=1,IF(ABS('Raw Data'!E2265-'Raw Data'!D2265)&lt;4,'Raw Data'!BD2265,0), 0)</f>
        <v/>
      </c>
      <c r="AU2270">
        <f>IF(AND('Hidden Analysiss'!E2266=1, ABS('Raw Data'!E2265-'Raw Data'!D2265)&lt;2), 'Raw Data'!AX2265, 0)</f>
        <v/>
      </c>
      <c r="AV2270">
        <f>IF(AND('Hidden Analysiss'!E2266=1, ABS('Raw Data'!E2265-'Raw Data'!D2265)&lt;3), 'Raw Data'!BA2265, 0)</f>
        <v/>
      </c>
      <c r="AW2270">
        <f>IF(AND('Hidden Analysiss'!E2266=1, ABS('Raw Data'!E2265-'Raw Data'!D2265)&lt;3), 'Raw Data'!BD2265, 0)</f>
        <v/>
      </c>
    </row>
    <row r="2271">
      <c r="A2271" s="1">
        <f>'Raw Data'!A2266</f>
        <v/>
      </c>
      <c r="B2271">
        <f>IF('Raw Data'!E2266&gt;'Raw Data'!D2266, 'Raw Data'!J2266, 0)</f>
        <v/>
      </c>
      <c r="C2271">
        <f>IF('Raw Data'!D2266&gt;'Raw Data'!E2266, 'Raw Data'!I2266, 0)</f>
        <v/>
      </c>
      <c r="D2271">
        <f>SUM(G2271:H2271)</f>
        <v/>
      </c>
      <c r="E2271">
        <f>IF(AND('Raw Data'!J2266&lt;'Raw Data'!I2266,'Raw Data'!E2266&gt;'Raw Data'!D2266,'Raw Data'!E2266-'Raw Data'!D2266&gt;3),'Raw Data'!N2266,IF(AND('Raw Data'!I2266&lt;'Raw Data'!J2266,'Raw Data'!D2266&gt;'Raw Data'!E2266,'Raw Data'!D2266-'Raw Data'!E2266&gt;3),'Raw Data'!M2266,0))</f>
        <v/>
      </c>
      <c r="F2271">
        <f>IF(AND('Raw Data'!J2266&lt;'Raw Data'!I2266,'Raw Data'!E2266&gt;'Raw Data'!D2266,'Raw Data'!E2266-'Raw Data'!D2266&lt;4),'Raw Data'!L2266,IF(AND('Raw Data'!I2266&lt;'Raw Data'!J2266,'Raw Data'!D2266&gt;'Raw Data'!E2266,'Raw Data'!D2266-'Raw Data'!E2266&lt;4),'Raw Data'!K2266,0))</f>
        <v/>
      </c>
      <c r="G2271">
        <f>IF(AND('Raw Data'!J2266&lt;'Raw Data'!I2266, 'Raw Data'!E2266&gt;'Raw Data'!D2266), 'Raw Data'!J2266, 0)</f>
        <v/>
      </c>
      <c r="H2271">
        <f>IF(AND('Raw Data'!J2266&gt;'Raw Data'!I2266, 'Raw Data'!E2266&lt;'Raw Data'!D2266), 'Raw Data'!I2266, 0)</f>
        <v/>
      </c>
      <c r="I2271">
        <f>SUM(J2271:K2271)</f>
        <v/>
      </c>
      <c r="J2271">
        <f>IF(AND('Raw Data'!J2266&gt;'Raw Data'!I2266, 'Raw Data'!E2266&gt;'Raw Data'!D2266), 'Raw Data'!J2266, 0)</f>
        <v/>
      </c>
      <c r="K2271">
        <f>IF(AND('Raw Data'!I2266&gt;'Raw Data'!J2266, 'Raw Data'!D2266&gt;'Raw Data'!E2266), 'Raw Data'!I2266, 0)</f>
        <v/>
      </c>
      <c r="L2271">
        <f>IF('Raw Data'!E2266-'Raw Data'!D2266&gt;3, 'Raw Data'!N2266, 0)</f>
        <v/>
      </c>
      <c r="M2271">
        <f>IF('Raw Data'!D2266-'Raw Data'!E2266&gt;3, 'Raw Data'!M2266, 0)</f>
        <v/>
      </c>
      <c r="N2271">
        <f>IF(ISBLANK('Raw Data'!D2266),0,IF(AND('Raw Data'!E2266&gt;'Raw Data'!D2266,'Raw Data'!E2266-'Raw Data'!D2266&gt;0,'Raw Data'!E2266-'Raw Data'!D2266&lt;4),'Raw Data'!L2266, 0))</f>
        <v/>
      </c>
      <c r="O2271">
        <f>IF(ISBLANK('Raw Data'!D2266),0,IF(AND('Raw Data'!E2266&gt;'Raw Data'!D2266,'Raw Data'!E2266-'Raw Data'!D2266&gt;0,'Raw Data'!D2266-'Raw Data'!E2266&lt;4),'Raw Data'!K2266, 0))</f>
        <v/>
      </c>
      <c r="P2271">
        <f>IF('Raw Data'!E2266-'Raw Data'!D2266&gt;3, 'Raw Data'!N2266, IF('Raw Data'!D2266-'Raw Data'!E2266&gt;3, 'Raw Data'!M2266, 0))</f>
        <v/>
      </c>
      <c r="Q2271">
        <f>IF(ISBLANK('Raw Data'!E2266),0,IF(AND('Raw Data'!E2266-'Raw Data'!D2266&lt;4,'Raw Data'!E2266-'Raw Data'!D2266&gt;0),'Raw Data'!L2266,IF(AND('Raw Data'!D2266&gt;'Raw Data'!E2266,'Raw Data'!D2266-'Raw Data'!E2266&gt;0),'Raw Data'!K2266,0)))</f>
        <v/>
      </c>
      <c r="R2271">
        <f>IF(ISBLANK('Raw Data'!K2266),0,IFERROR(IF(MATCH(SMALL('Raw Data'!K2266:N2266,1),L2271:O2271,0),SMALL('Raw Data'!K2266:N2266,1)),0))</f>
        <v/>
      </c>
      <c r="S2271">
        <f>IF(ISBLANK('Raw Data'!K2266),0,IFERROR(IF(MATCH(SMALL('Raw Data'!K2266:N2266,2),L2271:O2271,0),SMALL('Raw Data'!K2266:N2266,2)),0))</f>
        <v/>
      </c>
      <c r="T2271">
        <f>IF(ISBLANK('Raw Data'!K2266),0,IFERROR(IF(MATCH(SMALL('Raw Data'!K2266:N2266,3),L2271:O2271,0),SMALL('Raw Data'!K2266:N2266,3)),0))</f>
        <v/>
      </c>
      <c r="U2271">
        <f>IF(ISBLANK('Raw Data'!K2266),0,IFERROR(IF(MATCH(SMALL('Raw Data'!K2266:N2266,4),L2271:O2271,0),SMALL('Raw Data'!K2266:N2266,4)),0))</f>
        <v/>
      </c>
      <c r="V2271">
        <f>IF(AND('Raw Data'!D2266&lt;3, 'Raw Data'!E2266&lt;3, 'Raw Data'!A2266&gt;0), 'Raw Data'!AF2266, 0)</f>
        <v/>
      </c>
      <c r="W2271">
        <f>IF(AND('Raw Data'!D2266&lt;4, 'Raw Data'!E2266&lt;4, 'Raw Data'!A2266&gt;0), 'Raw Data'!AI2266, 0)</f>
        <v/>
      </c>
      <c r="X2271">
        <f>IF(AND('Raw Data'!D2266&lt;5, 'Raw Data'!E2266&lt;5, 'Raw Data'!A2266&gt;0), 'Raw Data'!AL2266, 0)</f>
        <v/>
      </c>
      <c r="Y2271">
        <f>IF(AND('Raw Data'!D2266&lt;6, 'Raw Data'!E2266&lt;6, 'Raw Data'!A2266&gt;0), 'Raw Data'!AO2266, 0)</f>
        <v/>
      </c>
      <c r="Z2271">
        <f>IF(ISBLANK('Raw Data'!D2266), 0, IF('Raw Data'!D2266-'Raw Data'!E2266&gt;1, 'Raw Data'!AW2266, 0))</f>
        <v/>
      </c>
      <c r="AA2271">
        <f>IF(ISBLANK('Raw Data'!A2266), 0, IF(ABS('Raw Data'!D2266-'Raw Data'!E2266)&lt;2, 'Raw Data'!AX2266, 0))</f>
        <v/>
      </c>
      <c r="AB2271">
        <f>IF(ISBLANK('Raw Data'!D2266), 0, IF('Raw Data'!E2266-'Raw Data'!D2266&gt;1, 'Raw Data'!AY2266, 0))</f>
        <v/>
      </c>
      <c r="AC2271">
        <f>IF(ISBLANK('Raw Data'!D2266), 0, IF('Raw Data'!D2266-'Raw Data'!E2266&gt;2, 'Raw Data'!AZ2266, 0))</f>
        <v/>
      </c>
      <c r="AD2271">
        <f>IF(ISBLANK('Raw Data'!A2266), 0, IF(ABS('Raw Data'!D2266-'Raw Data'!E2266)&lt;3, 'Raw Data'!BA2266, 0))</f>
        <v/>
      </c>
      <c r="AE2271">
        <f>IF(ISBLANK('Raw Data'!D2266), 0, IF('Raw Data'!E2266-'Raw Data'!D2266&gt;2, 'Raw Data'!BB2266, 0))</f>
        <v/>
      </c>
      <c r="AF2271">
        <f>IF(ISBLANK('Raw Data'!D2266), 0, IF('Raw Data'!D2266-'Raw Data'!E2266&gt;3, 'Raw Data'!BC2266, 0))</f>
        <v/>
      </c>
      <c r="AG2271">
        <f>IF(ISBLANK('Raw Data'!A2266), 0, IF(ABS('Raw Data'!D2266-'Raw Data'!E2266)&lt;4, 'Raw Data'!BD2266, 0))</f>
        <v/>
      </c>
      <c r="AH2271">
        <f>IF(ISBLANK('Raw Data'!D2266), 0, IF('Raw Data'!E2266-'Raw Data'!D2266&gt;3, 'Raw Data'!BE2266, 0))</f>
        <v/>
      </c>
      <c r="AI2271">
        <f>IF(SUM('Raw Data'!D2266:E2266)&gt;'Raw Data'!F2266, 'Raw Data'!G2266, 0)</f>
        <v/>
      </c>
      <c r="AJ2271">
        <f>IF(ISBLANK('Raw Data'!D2266), 0, IF(SUM('Raw Data'!D2266:E2266)&lt;'Raw Data'!F2266, 'Raw Data'!H2266, 0))</f>
        <v/>
      </c>
      <c r="AK2271">
        <f>IF(ISBLANK('Raw Data'!A2266), 0, IF(AND('Raw Data'!D2266&lt;3, 'Raw Data'!E2266&lt;3, 'Raw Data'!F2266&lt;BB$2), 'Raw Data'!AF2266, 0))</f>
        <v/>
      </c>
      <c r="AL2271">
        <f>IF(ISBLANK('Raw Data'!A2266), 0, IF(AND('Raw Data'!D2266&lt;4, 'Raw Data'!E2266&lt;4, 'Raw Data'!F2266&lt;BB$2), 'Raw Data'!AI2266, 0))</f>
        <v/>
      </c>
      <c r="AM2271">
        <f>IF(ISBLANK('Raw Data'!A2266), 0, IF(AND('Raw Data'!D2266&lt;5, 'Raw Data'!E2266&lt;5, 'Raw Data'!F2266&lt;BB$2), 'Raw Data'!AL2266, 0))</f>
        <v/>
      </c>
      <c r="AN2271">
        <f>IF(ISBLANK('Raw Data'!A2266), 0, IF(AND('Raw Data'!D2266&lt;6, 'Raw Data'!E2266&lt;6, 'Raw Data'!F2266&lt;BB$2), 'Raw Data'!AO2266, 0))</f>
        <v/>
      </c>
      <c r="AO2271">
        <f>IF(ISBLANK('Raw Data'!A2266), 0, IF(AND('Raw Data'!I2266&lt;Analysis!$BC$2, 'Raw Data'!D2266-'Raw Data'!E2266&gt;1), 'Raw Data'!AW2266, IF(AND('Raw Data'!J2266&lt;Analysis!$BC$2, 'Raw Data'!E2266-'Raw Data'!D2266&gt;1), 'Raw Data'!AY2266, 0)))</f>
        <v/>
      </c>
      <c r="AP2271">
        <f>IF(ISBLANK('Raw Data'!A2266), 0, IF(AND('Raw Data'!I2266&lt;Analysis!$BC$2, 'Raw Data'!D2266-'Raw Data'!E2266&gt;2), 'Raw Data'!AZ2266, IF(AND('Raw Data'!J2266&lt;Analysis!$BC$2, 'Raw Data'!E2266-'Raw Data'!D2266&gt;2), 'Raw Data'!BB2266, 0)))</f>
        <v/>
      </c>
      <c r="AQ2271">
        <f>IF(ISBLANK('Raw Data'!A2266), 0, IF(AND('Raw Data'!I2266&lt;Analysis!$BC$2, 'Raw Data'!D2266-'Raw Data'!E2266&gt;3), 'Raw Data'!BC2266, IF(AND('Raw Data'!J2266&lt;Analysis!$BC$2, 'Raw Data'!E2266-'Raw Data'!D2266&gt;3), 'Raw Data'!BE2266, 0)))</f>
        <v/>
      </c>
      <c r="AR2271">
        <f>IF('Hidden Analysiss'!D2267=1,IF(ABS('Raw Data'!E2266-'Raw Data'!D2266)&lt;2,'Raw Data'!AX2266,0), 0)</f>
        <v/>
      </c>
      <c r="AS2271">
        <f>IF('Hidden Analysiss'!D2267=1,IF(ABS('Raw Data'!E2266-'Raw Data'!D2266)&lt;3,'Raw Data'!BA2266,0), 0)</f>
        <v/>
      </c>
      <c r="AT2271">
        <f>IF('Hidden Analysiss'!D2267=1,IF(ABS('Raw Data'!E2266-'Raw Data'!D2266)&lt;4,'Raw Data'!BD2266,0), 0)</f>
        <v/>
      </c>
      <c r="AU2271">
        <f>IF(AND('Hidden Analysiss'!E2267=1, ABS('Raw Data'!E2266-'Raw Data'!D2266)&lt;2), 'Raw Data'!AX2266, 0)</f>
        <v/>
      </c>
      <c r="AV2271">
        <f>IF(AND('Hidden Analysiss'!E2267=1, ABS('Raw Data'!E2266-'Raw Data'!D2266)&lt;3), 'Raw Data'!BA2266, 0)</f>
        <v/>
      </c>
      <c r="AW2271">
        <f>IF(AND('Hidden Analysiss'!E2267=1, ABS('Raw Data'!E2266-'Raw Data'!D2266)&lt;3), 'Raw Data'!BD2266, 0)</f>
        <v/>
      </c>
    </row>
    <row r="2272">
      <c r="A2272" s="1">
        <f>'Raw Data'!A2267</f>
        <v/>
      </c>
      <c r="B2272">
        <f>IF('Raw Data'!E2267&gt;'Raw Data'!D2267, 'Raw Data'!J2267, 0)</f>
        <v/>
      </c>
      <c r="C2272">
        <f>IF('Raw Data'!D2267&gt;'Raw Data'!E2267, 'Raw Data'!I2267, 0)</f>
        <v/>
      </c>
      <c r="D2272">
        <f>SUM(G2272:H2272)</f>
        <v/>
      </c>
      <c r="E2272">
        <f>IF(AND('Raw Data'!J2267&lt;'Raw Data'!I2267,'Raw Data'!E2267&gt;'Raw Data'!D2267,'Raw Data'!E2267-'Raw Data'!D2267&gt;3),'Raw Data'!N2267,IF(AND('Raw Data'!I2267&lt;'Raw Data'!J2267,'Raw Data'!D2267&gt;'Raw Data'!E2267,'Raw Data'!D2267-'Raw Data'!E2267&gt;3),'Raw Data'!M2267,0))</f>
        <v/>
      </c>
      <c r="F2272">
        <f>IF(AND('Raw Data'!J2267&lt;'Raw Data'!I2267,'Raw Data'!E2267&gt;'Raw Data'!D2267,'Raw Data'!E2267-'Raw Data'!D2267&lt;4),'Raw Data'!L2267,IF(AND('Raw Data'!I2267&lt;'Raw Data'!J2267,'Raw Data'!D2267&gt;'Raw Data'!E2267,'Raw Data'!D2267-'Raw Data'!E2267&lt;4),'Raw Data'!K2267,0))</f>
        <v/>
      </c>
      <c r="G2272">
        <f>IF(AND('Raw Data'!J2267&lt;'Raw Data'!I2267, 'Raw Data'!E2267&gt;'Raw Data'!D2267), 'Raw Data'!J2267, 0)</f>
        <v/>
      </c>
      <c r="H2272">
        <f>IF(AND('Raw Data'!J2267&gt;'Raw Data'!I2267, 'Raw Data'!E2267&lt;'Raw Data'!D2267), 'Raw Data'!I2267, 0)</f>
        <v/>
      </c>
      <c r="I2272">
        <f>SUM(J2272:K2272)</f>
        <v/>
      </c>
      <c r="J2272">
        <f>IF(AND('Raw Data'!J2267&gt;'Raw Data'!I2267, 'Raw Data'!E2267&gt;'Raw Data'!D2267), 'Raw Data'!J2267, 0)</f>
        <v/>
      </c>
      <c r="K2272">
        <f>IF(AND('Raw Data'!I2267&gt;'Raw Data'!J2267, 'Raw Data'!D2267&gt;'Raw Data'!E2267), 'Raw Data'!I2267, 0)</f>
        <v/>
      </c>
      <c r="L2272">
        <f>IF('Raw Data'!E2267-'Raw Data'!D2267&gt;3, 'Raw Data'!N2267, 0)</f>
        <v/>
      </c>
      <c r="M2272">
        <f>IF('Raw Data'!D2267-'Raw Data'!E2267&gt;3, 'Raw Data'!M2267, 0)</f>
        <v/>
      </c>
      <c r="N2272">
        <f>IF(ISBLANK('Raw Data'!D2267),0,IF(AND('Raw Data'!E2267&gt;'Raw Data'!D2267,'Raw Data'!E2267-'Raw Data'!D2267&gt;0,'Raw Data'!E2267-'Raw Data'!D2267&lt;4),'Raw Data'!L2267, 0))</f>
        <v/>
      </c>
      <c r="O2272">
        <f>IF(ISBLANK('Raw Data'!D2267),0,IF(AND('Raw Data'!E2267&gt;'Raw Data'!D2267,'Raw Data'!E2267-'Raw Data'!D2267&gt;0,'Raw Data'!D2267-'Raw Data'!E2267&lt;4),'Raw Data'!K2267, 0))</f>
        <v/>
      </c>
      <c r="P2272">
        <f>IF('Raw Data'!E2267-'Raw Data'!D2267&gt;3, 'Raw Data'!N2267, IF('Raw Data'!D2267-'Raw Data'!E2267&gt;3, 'Raw Data'!M2267, 0))</f>
        <v/>
      </c>
      <c r="Q2272">
        <f>IF(ISBLANK('Raw Data'!E2267),0,IF(AND('Raw Data'!E2267-'Raw Data'!D2267&lt;4,'Raw Data'!E2267-'Raw Data'!D2267&gt;0),'Raw Data'!L2267,IF(AND('Raw Data'!D2267&gt;'Raw Data'!E2267,'Raw Data'!D2267-'Raw Data'!E2267&gt;0),'Raw Data'!K2267,0)))</f>
        <v/>
      </c>
      <c r="R2272">
        <f>IF(ISBLANK('Raw Data'!K2267),0,IFERROR(IF(MATCH(SMALL('Raw Data'!K2267:N2267,1),L2272:O2272,0),SMALL('Raw Data'!K2267:N2267,1)),0))</f>
        <v/>
      </c>
      <c r="S2272">
        <f>IF(ISBLANK('Raw Data'!K2267),0,IFERROR(IF(MATCH(SMALL('Raw Data'!K2267:N2267,2),L2272:O2272,0),SMALL('Raw Data'!K2267:N2267,2)),0))</f>
        <v/>
      </c>
      <c r="T2272">
        <f>IF(ISBLANK('Raw Data'!K2267),0,IFERROR(IF(MATCH(SMALL('Raw Data'!K2267:N2267,3),L2272:O2272,0),SMALL('Raw Data'!K2267:N2267,3)),0))</f>
        <v/>
      </c>
      <c r="U2272">
        <f>IF(ISBLANK('Raw Data'!K2267),0,IFERROR(IF(MATCH(SMALL('Raw Data'!K2267:N2267,4),L2272:O2272,0),SMALL('Raw Data'!K2267:N2267,4)),0))</f>
        <v/>
      </c>
      <c r="V2272">
        <f>IF(AND('Raw Data'!D2267&lt;3, 'Raw Data'!E2267&lt;3, 'Raw Data'!A2267&gt;0), 'Raw Data'!AF2267, 0)</f>
        <v/>
      </c>
      <c r="W2272">
        <f>IF(AND('Raw Data'!D2267&lt;4, 'Raw Data'!E2267&lt;4, 'Raw Data'!A2267&gt;0), 'Raw Data'!AI2267, 0)</f>
        <v/>
      </c>
      <c r="X2272">
        <f>IF(AND('Raw Data'!D2267&lt;5, 'Raw Data'!E2267&lt;5, 'Raw Data'!A2267&gt;0), 'Raw Data'!AL2267, 0)</f>
        <v/>
      </c>
      <c r="Y2272">
        <f>IF(AND('Raw Data'!D2267&lt;6, 'Raw Data'!E2267&lt;6, 'Raw Data'!A2267&gt;0), 'Raw Data'!AO2267, 0)</f>
        <v/>
      </c>
      <c r="Z2272">
        <f>IF(ISBLANK('Raw Data'!D2267), 0, IF('Raw Data'!D2267-'Raw Data'!E2267&gt;1, 'Raw Data'!AW2267, 0))</f>
        <v/>
      </c>
      <c r="AA2272">
        <f>IF(ISBLANK('Raw Data'!A2267), 0, IF(ABS('Raw Data'!D2267-'Raw Data'!E2267)&lt;2, 'Raw Data'!AX2267, 0))</f>
        <v/>
      </c>
      <c r="AB2272">
        <f>IF(ISBLANK('Raw Data'!D2267), 0, IF('Raw Data'!E2267-'Raw Data'!D2267&gt;1, 'Raw Data'!AY2267, 0))</f>
        <v/>
      </c>
      <c r="AC2272">
        <f>IF(ISBLANK('Raw Data'!D2267), 0, IF('Raw Data'!D2267-'Raw Data'!E2267&gt;2, 'Raw Data'!AZ2267, 0))</f>
        <v/>
      </c>
      <c r="AD2272">
        <f>IF(ISBLANK('Raw Data'!A2267), 0, IF(ABS('Raw Data'!D2267-'Raw Data'!E2267)&lt;3, 'Raw Data'!BA2267, 0))</f>
        <v/>
      </c>
      <c r="AE2272">
        <f>IF(ISBLANK('Raw Data'!D2267), 0, IF('Raw Data'!E2267-'Raw Data'!D2267&gt;2, 'Raw Data'!BB2267, 0))</f>
        <v/>
      </c>
      <c r="AF2272">
        <f>IF(ISBLANK('Raw Data'!D2267), 0, IF('Raw Data'!D2267-'Raw Data'!E2267&gt;3, 'Raw Data'!BC2267, 0))</f>
        <v/>
      </c>
      <c r="AG2272">
        <f>IF(ISBLANK('Raw Data'!A2267), 0, IF(ABS('Raw Data'!D2267-'Raw Data'!E2267)&lt;4, 'Raw Data'!BD2267, 0))</f>
        <v/>
      </c>
      <c r="AH2272">
        <f>IF(ISBLANK('Raw Data'!D2267), 0, IF('Raw Data'!E2267-'Raw Data'!D2267&gt;3, 'Raw Data'!BE2267, 0))</f>
        <v/>
      </c>
      <c r="AI2272">
        <f>IF(SUM('Raw Data'!D2267:E2267)&gt;'Raw Data'!F2267, 'Raw Data'!G2267, 0)</f>
        <v/>
      </c>
      <c r="AJ2272">
        <f>IF(ISBLANK('Raw Data'!D2267), 0, IF(SUM('Raw Data'!D2267:E2267)&lt;'Raw Data'!F2267, 'Raw Data'!H2267, 0))</f>
        <v/>
      </c>
      <c r="AK2272">
        <f>IF(ISBLANK('Raw Data'!A2267), 0, IF(AND('Raw Data'!D2267&lt;3, 'Raw Data'!E2267&lt;3, 'Raw Data'!F2267&lt;BB$2), 'Raw Data'!AF2267, 0))</f>
        <v/>
      </c>
      <c r="AL2272">
        <f>IF(ISBLANK('Raw Data'!A2267), 0, IF(AND('Raw Data'!D2267&lt;4, 'Raw Data'!E2267&lt;4, 'Raw Data'!F2267&lt;BB$2), 'Raw Data'!AI2267, 0))</f>
        <v/>
      </c>
      <c r="AM2272">
        <f>IF(ISBLANK('Raw Data'!A2267), 0, IF(AND('Raw Data'!D2267&lt;5, 'Raw Data'!E2267&lt;5, 'Raw Data'!F2267&lt;BB$2), 'Raw Data'!AL2267, 0))</f>
        <v/>
      </c>
      <c r="AN2272">
        <f>IF(ISBLANK('Raw Data'!A2267), 0, IF(AND('Raw Data'!D2267&lt;6, 'Raw Data'!E2267&lt;6, 'Raw Data'!F2267&lt;BB$2), 'Raw Data'!AO2267, 0))</f>
        <v/>
      </c>
      <c r="AO2272">
        <f>IF(ISBLANK('Raw Data'!A2267), 0, IF(AND('Raw Data'!I2267&lt;Analysis!$BC$2, 'Raw Data'!D2267-'Raw Data'!E2267&gt;1), 'Raw Data'!AW2267, IF(AND('Raw Data'!J2267&lt;Analysis!$BC$2, 'Raw Data'!E2267-'Raw Data'!D2267&gt;1), 'Raw Data'!AY2267, 0)))</f>
        <v/>
      </c>
      <c r="AP2272">
        <f>IF(ISBLANK('Raw Data'!A2267), 0, IF(AND('Raw Data'!I2267&lt;Analysis!$BC$2, 'Raw Data'!D2267-'Raw Data'!E2267&gt;2), 'Raw Data'!AZ2267, IF(AND('Raw Data'!J2267&lt;Analysis!$BC$2, 'Raw Data'!E2267-'Raw Data'!D2267&gt;2), 'Raw Data'!BB2267, 0)))</f>
        <v/>
      </c>
      <c r="AQ2272">
        <f>IF(ISBLANK('Raw Data'!A2267), 0, IF(AND('Raw Data'!I2267&lt;Analysis!$BC$2, 'Raw Data'!D2267-'Raw Data'!E2267&gt;3), 'Raw Data'!BC2267, IF(AND('Raw Data'!J2267&lt;Analysis!$BC$2, 'Raw Data'!E2267-'Raw Data'!D2267&gt;3), 'Raw Data'!BE2267, 0)))</f>
        <v/>
      </c>
      <c r="AR2272">
        <f>IF('Hidden Analysiss'!D2268=1,IF(ABS('Raw Data'!E2267-'Raw Data'!D2267)&lt;2,'Raw Data'!AX2267,0), 0)</f>
        <v/>
      </c>
      <c r="AS2272">
        <f>IF('Hidden Analysiss'!D2268=1,IF(ABS('Raw Data'!E2267-'Raw Data'!D2267)&lt;3,'Raw Data'!BA2267,0), 0)</f>
        <v/>
      </c>
      <c r="AT2272">
        <f>IF('Hidden Analysiss'!D2268=1,IF(ABS('Raw Data'!E2267-'Raw Data'!D2267)&lt;4,'Raw Data'!BD2267,0), 0)</f>
        <v/>
      </c>
      <c r="AU2272">
        <f>IF(AND('Hidden Analysiss'!E2268=1, ABS('Raw Data'!E2267-'Raw Data'!D2267)&lt;2), 'Raw Data'!AX2267, 0)</f>
        <v/>
      </c>
      <c r="AV2272">
        <f>IF(AND('Hidden Analysiss'!E2268=1, ABS('Raw Data'!E2267-'Raw Data'!D2267)&lt;3), 'Raw Data'!BA2267, 0)</f>
        <v/>
      </c>
      <c r="AW2272">
        <f>IF(AND('Hidden Analysiss'!E2268=1, ABS('Raw Data'!E2267-'Raw Data'!D2267)&lt;3), 'Raw Data'!BD2267, 0)</f>
        <v/>
      </c>
    </row>
    <row r="2273">
      <c r="A2273" s="1">
        <f>'Raw Data'!A2268</f>
        <v/>
      </c>
      <c r="B2273">
        <f>IF('Raw Data'!E2268&gt;'Raw Data'!D2268, 'Raw Data'!J2268, 0)</f>
        <v/>
      </c>
      <c r="C2273">
        <f>IF('Raw Data'!D2268&gt;'Raw Data'!E2268, 'Raw Data'!I2268, 0)</f>
        <v/>
      </c>
      <c r="D2273">
        <f>SUM(G2273:H2273)</f>
        <v/>
      </c>
      <c r="E2273">
        <f>IF(AND('Raw Data'!J2268&lt;'Raw Data'!I2268,'Raw Data'!E2268&gt;'Raw Data'!D2268,'Raw Data'!E2268-'Raw Data'!D2268&gt;3),'Raw Data'!N2268,IF(AND('Raw Data'!I2268&lt;'Raw Data'!J2268,'Raw Data'!D2268&gt;'Raw Data'!E2268,'Raw Data'!D2268-'Raw Data'!E2268&gt;3),'Raw Data'!M2268,0))</f>
        <v/>
      </c>
      <c r="F2273">
        <f>IF(AND('Raw Data'!J2268&lt;'Raw Data'!I2268,'Raw Data'!E2268&gt;'Raw Data'!D2268,'Raw Data'!E2268-'Raw Data'!D2268&lt;4),'Raw Data'!L2268,IF(AND('Raw Data'!I2268&lt;'Raw Data'!J2268,'Raw Data'!D2268&gt;'Raw Data'!E2268,'Raw Data'!D2268-'Raw Data'!E2268&lt;4),'Raw Data'!K2268,0))</f>
        <v/>
      </c>
      <c r="G2273">
        <f>IF(AND('Raw Data'!J2268&lt;'Raw Data'!I2268, 'Raw Data'!E2268&gt;'Raw Data'!D2268), 'Raw Data'!J2268, 0)</f>
        <v/>
      </c>
      <c r="H2273">
        <f>IF(AND('Raw Data'!J2268&gt;'Raw Data'!I2268, 'Raw Data'!E2268&lt;'Raw Data'!D2268), 'Raw Data'!I2268, 0)</f>
        <v/>
      </c>
      <c r="I2273">
        <f>SUM(J2273:K2273)</f>
        <v/>
      </c>
      <c r="J2273">
        <f>IF(AND('Raw Data'!J2268&gt;'Raw Data'!I2268, 'Raw Data'!E2268&gt;'Raw Data'!D2268), 'Raw Data'!J2268, 0)</f>
        <v/>
      </c>
      <c r="K2273">
        <f>IF(AND('Raw Data'!I2268&gt;'Raw Data'!J2268, 'Raw Data'!D2268&gt;'Raw Data'!E2268), 'Raw Data'!I2268, 0)</f>
        <v/>
      </c>
      <c r="L2273">
        <f>IF('Raw Data'!E2268-'Raw Data'!D2268&gt;3, 'Raw Data'!N2268, 0)</f>
        <v/>
      </c>
      <c r="M2273">
        <f>IF('Raw Data'!D2268-'Raw Data'!E2268&gt;3, 'Raw Data'!M2268, 0)</f>
        <v/>
      </c>
      <c r="N2273">
        <f>IF(ISBLANK('Raw Data'!D2268),0,IF(AND('Raw Data'!E2268&gt;'Raw Data'!D2268,'Raw Data'!E2268-'Raw Data'!D2268&gt;0,'Raw Data'!E2268-'Raw Data'!D2268&lt;4),'Raw Data'!L2268, 0))</f>
        <v/>
      </c>
      <c r="O2273">
        <f>IF(ISBLANK('Raw Data'!D2268),0,IF(AND('Raw Data'!E2268&gt;'Raw Data'!D2268,'Raw Data'!E2268-'Raw Data'!D2268&gt;0,'Raw Data'!D2268-'Raw Data'!E2268&lt;4),'Raw Data'!K2268, 0))</f>
        <v/>
      </c>
      <c r="P2273">
        <f>IF('Raw Data'!E2268-'Raw Data'!D2268&gt;3, 'Raw Data'!N2268, IF('Raw Data'!D2268-'Raw Data'!E2268&gt;3, 'Raw Data'!M2268, 0))</f>
        <v/>
      </c>
      <c r="Q2273">
        <f>IF(ISBLANK('Raw Data'!E2268),0,IF(AND('Raw Data'!E2268-'Raw Data'!D2268&lt;4,'Raw Data'!E2268-'Raw Data'!D2268&gt;0),'Raw Data'!L2268,IF(AND('Raw Data'!D2268&gt;'Raw Data'!E2268,'Raw Data'!D2268-'Raw Data'!E2268&gt;0),'Raw Data'!K2268,0)))</f>
        <v/>
      </c>
      <c r="R2273">
        <f>IF(ISBLANK('Raw Data'!K2268),0,IFERROR(IF(MATCH(SMALL('Raw Data'!K2268:N2268,1),L2273:O2273,0),SMALL('Raw Data'!K2268:N2268,1)),0))</f>
        <v/>
      </c>
      <c r="S2273">
        <f>IF(ISBLANK('Raw Data'!K2268),0,IFERROR(IF(MATCH(SMALL('Raw Data'!K2268:N2268,2),L2273:O2273,0),SMALL('Raw Data'!K2268:N2268,2)),0))</f>
        <v/>
      </c>
      <c r="T2273">
        <f>IF(ISBLANK('Raw Data'!K2268),0,IFERROR(IF(MATCH(SMALL('Raw Data'!K2268:N2268,3),L2273:O2273,0),SMALL('Raw Data'!K2268:N2268,3)),0))</f>
        <v/>
      </c>
      <c r="U2273">
        <f>IF(ISBLANK('Raw Data'!K2268),0,IFERROR(IF(MATCH(SMALL('Raw Data'!K2268:N2268,4),L2273:O2273,0),SMALL('Raw Data'!K2268:N2268,4)),0))</f>
        <v/>
      </c>
      <c r="V2273">
        <f>IF(AND('Raw Data'!D2268&lt;3, 'Raw Data'!E2268&lt;3, 'Raw Data'!A2268&gt;0), 'Raw Data'!AF2268, 0)</f>
        <v/>
      </c>
      <c r="W2273">
        <f>IF(AND('Raw Data'!D2268&lt;4, 'Raw Data'!E2268&lt;4, 'Raw Data'!A2268&gt;0), 'Raw Data'!AI2268, 0)</f>
        <v/>
      </c>
      <c r="X2273">
        <f>IF(AND('Raw Data'!D2268&lt;5, 'Raw Data'!E2268&lt;5, 'Raw Data'!A2268&gt;0), 'Raw Data'!AL2268, 0)</f>
        <v/>
      </c>
      <c r="Y2273">
        <f>IF(AND('Raw Data'!D2268&lt;6, 'Raw Data'!E2268&lt;6, 'Raw Data'!A2268&gt;0), 'Raw Data'!AO2268, 0)</f>
        <v/>
      </c>
      <c r="Z2273">
        <f>IF(ISBLANK('Raw Data'!D2268), 0, IF('Raw Data'!D2268-'Raw Data'!E2268&gt;1, 'Raw Data'!AW2268, 0))</f>
        <v/>
      </c>
      <c r="AA2273">
        <f>IF(ISBLANK('Raw Data'!A2268), 0, IF(ABS('Raw Data'!D2268-'Raw Data'!E2268)&lt;2, 'Raw Data'!AX2268, 0))</f>
        <v/>
      </c>
      <c r="AB2273">
        <f>IF(ISBLANK('Raw Data'!D2268), 0, IF('Raw Data'!E2268-'Raw Data'!D2268&gt;1, 'Raw Data'!AY2268, 0))</f>
        <v/>
      </c>
      <c r="AC2273">
        <f>IF(ISBLANK('Raw Data'!D2268), 0, IF('Raw Data'!D2268-'Raw Data'!E2268&gt;2, 'Raw Data'!AZ2268, 0))</f>
        <v/>
      </c>
      <c r="AD2273">
        <f>IF(ISBLANK('Raw Data'!A2268), 0, IF(ABS('Raw Data'!D2268-'Raw Data'!E2268)&lt;3, 'Raw Data'!BA2268, 0))</f>
        <v/>
      </c>
      <c r="AE2273">
        <f>IF(ISBLANK('Raw Data'!D2268), 0, IF('Raw Data'!E2268-'Raw Data'!D2268&gt;2, 'Raw Data'!BB2268, 0))</f>
        <v/>
      </c>
      <c r="AF2273">
        <f>IF(ISBLANK('Raw Data'!D2268), 0, IF('Raw Data'!D2268-'Raw Data'!E2268&gt;3, 'Raw Data'!BC2268, 0))</f>
        <v/>
      </c>
      <c r="AG2273">
        <f>IF(ISBLANK('Raw Data'!A2268), 0, IF(ABS('Raw Data'!D2268-'Raw Data'!E2268)&lt;4, 'Raw Data'!BD2268, 0))</f>
        <v/>
      </c>
      <c r="AH2273">
        <f>IF(ISBLANK('Raw Data'!D2268), 0, IF('Raw Data'!E2268-'Raw Data'!D2268&gt;3, 'Raw Data'!BE2268, 0))</f>
        <v/>
      </c>
      <c r="AI2273">
        <f>IF(SUM('Raw Data'!D2268:E2268)&gt;'Raw Data'!F2268, 'Raw Data'!G2268, 0)</f>
        <v/>
      </c>
      <c r="AJ2273">
        <f>IF(ISBLANK('Raw Data'!D2268), 0, IF(SUM('Raw Data'!D2268:E2268)&lt;'Raw Data'!F2268, 'Raw Data'!H2268, 0))</f>
        <v/>
      </c>
      <c r="AK2273">
        <f>IF(ISBLANK('Raw Data'!A2268), 0, IF(AND('Raw Data'!D2268&lt;3, 'Raw Data'!E2268&lt;3, 'Raw Data'!F2268&lt;BB$2), 'Raw Data'!AF2268, 0))</f>
        <v/>
      </c>
      <c r="AL2273">
        <f>IF(ISBLANK('Raw Data'!A2268), 0, IF(AND('Raw Data'!D2268&lt;4, 'Raw Data'!E2268&lt;4, 'Raw Data'!F2268&lt;BB$2), 'Raw Data'!AI2268, 0))</f>
        <v/>
      </c>
      <c r="AM2273">
        <f>IF(ISBLANK('Raw Data'!A2268), 0, IF(AND('Raw Data'!D2268&lt;5, 'Raw Data'!E2268&lt;5, 'Raw Data'!F2268&lt;BB$2), 'Raw Data'!AL2268, 0))</f>
        <v/>
      </c>
      <c r="AN2273">
        <f>IF(ISBLANK('Raw Data'!A2268), 0, IF(AND('Raw Data'!D2268&lt;6, 'Raw Data'!E2268&lt;6, 'Raw Data'!F2268&lt;BB$2), 'Raw Data'!AO2268, 0))</f>
        <v/>
      </c>
      <c r="AO2273">
        <f>IF(ISBLANK('Raw Data'!A2268), 0, IF(AND('Raw Data'!I2268&lt;Analysis!$BC$2, 'Raw Data'!D2268-'Raw Data'!E2268&gt;1), 'Raw Data'!AW2268, IF(AND('Raw Data'!J2268&lt;Analysis!$BC$2, 'Raw Data'!E2268-'Raw Data'!D2268&gt;1), 'Raw Data'!AY2268, 0)))</f>
        <v/>
      </c>
      <c r="AP2273">
        <f>IF(ISBLANK('Raw Data'!A2268), 0, IF(AND('Raw Data'!I2268&lt;Analysis!$BC$2, 'Raw Data'!D2268-'Raw Data'!E2268&gt;2), 'Raw Data'!AZ2268, IF(AND('Raw Data'!J2268&lt;Analysis!$BC$2, 'Raw Data'!E2268-'Raw Data'!D2268&gt;2), 'Raw Data'!BB2268, 0)))</f>
        <v/>
      </c>
      <c r="AQ2273">
        <f>IF(ISBLANK('Raw Data'!A2268), 0, IF(AND('Raw Data'!I2268&lt;Analysis!$BC$2, 'Raw Data'!D2268-'Raw Data'!E2268&gt;3), 'Raw Data'!BC2268, IF(AND('Raw Data'!J2268&lt;Analysis!$BC$2, 'Raw Data'!E2268-'Raw Data'!D2268&gt;3), 'Raw Data'!BE2268, 0)))</f>
        <v/>
      </c>
      <c r="AR2273">
        <f>IF('Hidden Analysiss'!D2269=1,IF(ABS('Raw Data'!E2268-'Raw Data'!D2268)&lt;2,'Raw Data'!AX2268,0), 0)</f>
        <v/>
      </c>
      <c r="AS2273">
        <f>IF('Hidden Analysiss'!D2269=1,IF(ABS('Raw Data'!E2268-'Raw Data'!D2268)&lt;3,'Raw Data'!BA2268,0), 0)</f>
        <v/>
      </c>
      <c r="AT2273">
        <f>IF('Hidden Analysiss'!D2269=1,IF(ABS('Raw Data'!E2268-'Raw Data'!D2268)&lt;4,'Raw Data'!BD2268,0), 0)</f>
        <v/>
      </c>
      <c r="AU2273">
        <f>IF(AND('Hidden Analysiss'!E2269=1, ABS('Raw Data'!E2268-'Raw Data'!D2268)&lt;2), 'Raw Data'!AX2268, 0)</f>
        <v/>
      </c>
      <c r="AV2273">
        <f>IF(AND('Hidden Analysiss'!E2269=1, ABS('Raw Data'!E2268-'Raw Data'!D2268)&lt;3), 'Raw Data'!BA2268, 0)</f>
        <v/>
      </c>
      <c r="AW2273">
        <f>IF(AND('Hidden Analysiss'!E2269=1, ABS('Raw Data'!E2268-'Raw Data'!D2268)&lt;3), 'Raw Data'!BD2268, 0)</f>
        <v/>
      </c>
    </row>
    <row r="2274">
      <c r="A2274" s="1">
        <f>'Raw Data'!A2269</f>
        <v/>
      </c>
      <c r="B2274">
        <f>IF('Raw Data'!E2269&gt;'Raw Data'!D2269, 'Raw Data'!J2269, 0)</f>
        <v/>
      </c>
      <c r="C2274">
        <f>IF('Raw Data'!D2269&gt;'Raw Data'!E2269, 'Raw Data'!I2269, 0)</f>
        <v/>
      </c>
      <c r="D2274">
        <f>SUM(G2274:H2274)</f>
        <v/>
      </c>
      <c r="E2274">
        <f>IF(AND('Raw Data'!J2269&lt;'Raw Data'!I2269,'Raw Data'!E2269&gt;'Raw Data'!D2269,'Raw Data'!E2269-'Raw Data'!D2269&gt;3),'Raw Data'!N2269,IF(AND('Raw Data'!I2269&lt;'Raw Data'!J2269,'Raw Data'!D2269&gt;'Raw Data'!E2269,'Raw Data'!D2269-'Raw Data'!E2269&gt;3),'Raw Data'!M2269,0))</f>
        <v/>
      </c>
      <c r="F2274">
        <f>IF(AND('Raw Data'!J2269&lt;'Raw Data'!I2269,'Raw Data'!E2269&gt;'Raw Data'!D2269,'Raw Data'!E2269-'Raw Data'!D2269&lt;4),'Raw Data'!L2269,IF(AND('Raw Data'!I2269&lt;'Raw Data'!J2269,'Raw Data'!D2269&gt;'Raw Data'!E2269,'Raw Data'!D2269-'Raw Data'!E2269&lt;4),'Raw Data'!K2269,0))</f>
        <v/>
      </c>
      <c r="G2274">
        <f>IF(AND('Raw Data'!J2269&lt;'Raw Data'!I2269, 'Raw Data'!E2269&gt;'Raw Data'!D2269), 'Raw Data'!J2269, 0)</f>
        <v/>
      </c>
      <c r="H2274">
        <f>IF(AND('Raw Data'!J2269&gt;'Raw Data'!I2269, 'Raw Data'!E2269&lt;'Raw Data'!D2269), 'Raw Data'!I2269, 0)</f>
        <v/>
      </c>
      <c r="I2274">
        <f>SUM(J2274:K2274)</f>
        <v/>
      </c>
      <c r="J2274">
        <f>IF(AND('Raw Data'!J2269&gt;'Raw Data'!I2269, 'Raw Data'!E2269&gt;'Raw Data'!D2269), 'Raw Data'!J2269, 0)</f>
        <v/>
      </c>
      <c r="K2274">
        <f>IF(AND('Raw Data'!I2269&gt;'Raw Data'!J2269, 'Raw Data'!D2269&gt;'Raw Data'!E2269), 'Raw Data'!I2269, 0)</f>
        <v/>
      </c>
      <c r="L2274">
        <f>IF('Raw Data'!E2269-'Raw Data'!D2269&gt;3, 'Raw Data'!N2269, 0)</f>
        <v/>
      </c>
      <c r="M2274">
        <f>IF('Raw Data'!D2269-'Raw Data'!E2269&gt;3, 'Raw Data'!M2269, 0)</f>
        <v/>
      </c>
      <c r="N2274">
        <f>IF(ISBLANK('Raw Data'!D2269),0,IF(AND('Raw Data'!E2269&gt;'Raw Data'!D2269,'Raw Data'!E2269-'Raw Data'!D2269&gt;0,'Raw Data'!E2269-'Raw Data'!D2269&lt;4),'Raw Data'!L2269, 0))</f>
        <v/>
      </c>
      <c r="O2274">
        <f>IF(ISBLANK('Raw Data'!D2269),0,IF(AND('Raw Data'!E2269&gt;'Raw Data'!D2269,'Raw Data'!E2269-'Raw Data'!D2269&gt;0,'Raw Data'!D2269-'Raw Data'!E2269&lt;4),'Raw Data'!K2269, 0))</f>
        <v/>
      </c>
      <c r="P2274">
        <f>IF('Raw Data'!E2269-'Raw Data'!D2269&gt;3, 'Raw Data'!N2269, IF('Raw Data'!D2269-'Raw Data'!E2269&gt;3, 'Raw Data'!M2269, 0))</f>
        <v/>
      </c>
      <c r="Q2274">
        <f>IF(ISBLANK('Raw Data'!E2269),0,IF(AND('Raw Data'!E2269-'Raw Data'!D2269&lt;4,'Raw Data'!E2269-'Raw Data'!D2269&gt;0),'Raw Data'!L2269,IF(AND('Raw Data'!D2269&gt;'Raw Data'!E2269,'Raw Data'!D2269-'Raw Data'!E2269&gt;0),'Raw Data'!K2269,0)))</f>
        <v/>
      </c>
      <c r="R2274">
        <f>IF(ISBLANK('Raw Data'!K2269),0,IFERROR(IF(MATCH(SMALL('Raw Data'!K2269:N2269,1),L2274:O2274,0),SMALL('Raw Data'!K2269:N2269,1)),0))</f>
        <v/>
      </c>
      <c r="S2274">
        <f>IF(ISBLANK('Raw Data'!K2269),0,IFERROR(IF(MATCH(SMALL('Raw Data'!K2269:N2269,2),L2274:O2274,0),SMALL('Raw Data'!K2269:N2269,2)),0))</f>
        <v/>
      </c>
      <c r="T2274">
        <f>IF(ISBLANK('Raw Data'!K2269),0,IFERROR(IF(MATCH(SMALL('Raw Data'!K2269:N2269,3),L2274:O2274,0),SMALL('Raw Data'!K2269:N2269,3)),0))</f>
        <v/>
      </c>
      <c r="U2274">
        <f>IF(ISBLANK('Raw Data'!K2269),0,IFERROR(IF(MATCH(SMALL('Raw Data'!K2269:N2269,4),L2274:O2274,0),SMALL('Raw Data'!K2269:N2269,4)),0))</f>
        <v/>
      </c>
      <c r="V2274">
        <f>IF(AND('Raw Data'!D2269&lt;3, 'Raw Data'!E2269&lt;3, 'Raw Data'!A2269&gt;0), 'Raw Data'!AF2269, 0)</f>
        <v/>
      </c>
      <c r="W2274">
        <f>IF(AND('Raw Data'!D2269&lt;4, 'Raw Data'!E2269&lt;4, 'Raw Data'!A2269&gt;0), 'Raw Data'!AI2269, 0)</f>
        <v/>
      </c>
      <c r="X2274">
        <f>IF(AND('Raw Data'!D2269&lt;5, 'Raw Data'!E2269&lt;5, 'Raw Data'!A2269&gt;0), 'Raw Data'!AL2269, 0)</f>
        <v/>
      </c>
      <c r="Y2274">
        <f>IF(AND('Raw Data'!D2269&lt;6, 'Raw Data'!E2269&lt;6, 'Raw Data'!A2269&gt;0), 'Raw Data'!AO2269, 0)</f>
        <v/>
      </c>
      <c r="Z2274">
        <f>IF(ISBLANK('Raw Data'!D2269), 0, IF('Raw Data'!D2269-'Raw Data'!E2269&gt;1, 'Raw Data'!AW2269, 0))</f>
        <v/>
      </c>
      <c r="AA2274">
        <f>IF(ISBLANK('Raw Data'!A2269), 0, IF(ABS('Raw Data'!D2269-'Raw Data'!E2269)&lt;2, 'Raw Data'!AX2269, 0))</f>
        <v/>
      </c>
      <c r="AB2274">
        <f>IF(ISBLANK('Raw Data'!D2269), 0, IF('Raw Data'!E2269-'Raw Data'!D2269&gt;1, 'Raw Data'!AY2269, 0))</f>
        <v/>
      </c>
      <c r="AC2274">
        <f>IF(ISBLANK('Raw Data'!D2269), 0, IF('Raw Data'!D2269-'Raw Data'!E2269&gt;2, 'Raw Data'!AZ2269, 0))</f>
        <v/>
      </c>
      <c r="AD2274">
        <f>IF(ISBLANK('Raw Data'!A2269), 0, IF(ABS('Raw Data'!D2269-'Raw Data'!E2269)&lt;3, 'Raw Data'!BA2269, 0))</f>
        <v/>
      </c>
      <c r="AE2274">
        <f>IF(ISBLANK('Raw Data'!D2269), 0, IF('Raw Data'!E2269-'Raw Data'!D2269&gt;2, 'Raw Data'!BB2269, 0))</f>
        <v/>
      </c>
      <c r="AF2274">
        <f>IF(ISBLANK('Raw Data'!D2269), 0, IF('Raw Data'!D2269-'Raw Data'!E2269&gt;3, 'Raw Data'!BC2269, 0))</f>
        <v/>
      </c>
      <c r="AG2274">
        <f>IF(ISBLANK('Raw Data'!A2269), 0, IF(ABS('Raw Data'!D2269-'Raw Data'!E2269)&lt;4, 'Raw Data'!BD2269, 0))</f>
        <v/>
      </c>
      <c r="AH2274">
        <f>IF(ISBLANK('Raw Data'!D2269), 0, IF('Raw Data'!E2269-'Raw Data'!D2269&gt;3, 'Raw Data'!BE2269, 0))</f>
        <v/>
      </c>
      <c r="AI2274">
        <f>IF(SUM('Raw Data'!D2269:E2269)&gt;'Raw Data'!F2269, 'Raw Data'!G2269, 0)</f>
        <v/>
      </c>
      <c r="AJ2274">
        <f>IF(ISBLANK('Raw Data'!D2269), 0, IF(SUM('Raw Data'!D2269:E2269)&lt;'Raw Data'!F2269, 'Raw Data'!H2269, 0))</f>
        <v/>
      </c>
      <c r="AK2274">
        <f>IF(ISBLANK('Raw Data'!A2269), 0, IF(AND('Raw Data'!D2269&lt;3, 'Raw Data'!E2269&lt;3, 'Raw Data'!F2269&lt;BB$2), 'Raw Data'!AF2269, 0))</f>
        <v/>
      </c>
      <c r="AL2274">
        <f>IF(ISBLANK('Raw Data'!A2269), 0, IF(AND('Raw Data'!D2269&lt;4, 'Raw Data'!E2269&lt;4, 'Raw Data'!F2269&lt;BB$2), 'Raw Data'!AI2269, 0))</f>
        <v/>
      </c>
      <c r="AM2274">
        <f>IF(ISBLANK('Raw Data'!A2269), 0, IF(AND('Raw Data'!D2269&lt;5, 'Raw Data'!E2269&lt;5, 'Raw Data'!F2269&lt;BB$2), 'Raw Data'!AL2269, 0))</f>
        <v/>
      </c>
      <c r="AN2274">
        <f>IF(ISBLANK('Raw Data'!A2269), 0, IF(AND('Raw Data'!D2269&lt;6, 'Raw Data'!E2269&lt;6, 'Raw Data'!F2269&lt;BB$2), 'Raw Data'!AO2269, 0))</f>
        <v/>
      </c>
      <c r="AO2274">
        <f>IF(ISBLANK('Raw Data'!A2269), 0, IF(AND('Raw Data'!I2269&lt;Analysis!$BC$2, 'Raw Data'!D2269-'Raw Data'!E2269&gt;1), 'Raw Data'!AW2269, IF(AND('Raw Data'!J2269&lt;Analysis!$BC$2, 'Raw Data'!E2269-'Raw Data'!D2269&gt;1), 'Raw Data'!AY2269, 0)))</f>
        <v/>
      </c>
      <c r="AP2274">
        <f>IF(ISBLANK('Raw Data'!A2269), 0, IF(AND('Raw Data'!I2269&lt;Analysis!$BC$2, 'Raw Data'!D2269-'Raw Data'!E2269&gt;2), 'Raw Data'!AZ2269, IF(AND('Raw Data'!J2269&lt;Analysis!$BC$2, 'Raw Data'!E2269-'Raw Data'!D2269&gt;2), 'Raw Data'!BB2269, 0)))</f>
        <v/>
      </c>
      <c r="AQ2274">
        <f>IF(ISBLANK('Raw Data'!A2269), 0, IF(AND('Raw Data'!I2269&lt;Analysis!$BC$2, 'Raw Data'!D2269-'Raw Data'!E2269&gt;3), 'Raw Data'!BC2269, IF(AND('Raw Data'!J2269&lt;Analysis!$BC$2, 'Raw Data'!E2269-'Raw Data'!D2269&gt;3), 'Raw Data'!BE2269, 0)))</f>
        <v/>
      </c>
      <c r="AR2274">
        <f>IF('Hidden Analysiss'!D2270=1,IF(ABS('Raw Data'!E2269-'Raw Data'!D2269)&lt;2,'Raw Data'!AX2269,0), 0)</f>
        <v/>
      </c>
      <c r="AS2274">
        <f>IF('Hidden Analysiss'!D2270=1,IF(ABS('Raw Data'!E2269-'Raw Data'!D2269)&lt;3,'Raw Data'!BA2269,0), 0)</f>
        <v/>
      </c>
      <c r="AT2274">
        <f>IF('Hidden Analysiss'!D2270=1,IF(ABS('Raw Data'!E2269-'Raw Data'!D2269)&lt;4,'Raw Data'!BD2269,0), 0)</f>
        <v/>
      </c>
      <c r="AU2274">
        <f>IF(AND('Hidden Analysiss'!E2270=1, ABS('Raw Data'!E2269-'Raw Data'!D2269)&lt;2), 'Raw Data'!AX2269, 0)</f>
        <v/>
      </c>
      <c r="AV2274">
        <f>IF(AND('Hidden Analysiss'!E2270=1, ABS('Raw Data'!E2269-'Raw Data'!D2269)&lt;3), 'Raw Data'!BA2269, 0)</f>
        <v/>
      </c>
      <c r="AW2274">
        <f>IF(AND('Hidden Analysiss'!E2270=1, ABS('Raw Data'!E2269-'Raw Data'!D2269)&lt;3), 'Raw Data'!BD2269, 0)</f>
        <v/>
      </c>
    </row>
    <row r="2275">
      <c r="A2275" s="1">
        <f>'Raw Data'!A2270</f>
        <v/>
      </c>
      <c r="B2275">
        <f>IF('Raw Data'!E2270&gt;'Raw Data'!D2270, 'Raw Data'!J2270, 0)</f>
        <v/>
      </c>
      <c r="C2275">
        <f>IF('Raw Data'!D2270&gt;'Raw Data'!E2270, 'Raw Data'!I2270, 0)</f>
        <v/>
      </c>
      <c r="D2275">
        <f>SUM(G2275:H2275)</f>
        <v/>
      </c>
      <c r="E2275">
        <f>IF(AND('Raw Data'!J2270&lt;'Raw Data'!I2270,'Raw Data'!E2270&gt;'Raw Data'!D2270,'Raw Data'!E2270-'Raw Data'!D2270&gt;3),'Raw Data'!N2270,IF(AND('Raw Data'!I2270&lt;'Raw Data'!J2270,'Raw Data'!D2270&gt;'Raw Data'!E2270,'Raw Data'!D2270-'Raw Data'!E2270&gt;3),'Raw Data'!M2270,0))</f>
        <v/>
      </c>
      <c r="F2275">
        <f>IF(AND('Raw Data'!J2270&lt;'Raw Data'!I2270,'Raw Data'!E2270&gt;'Raw Data'!D2270,'Raw Data'!E2270-'Raw Data'!D2270&lt;4),'Raw Data'!L2270,IF(AND('Raw Data'!I2270&lt;'Raw Data'!J2270,'Raw Data'!D2270&gt;'Raw Data'!E2270,'Raw Data'!D2270-'Raw Data'!E2270&lt;4),'Raw Data'!K2270,0))</f>
        <v/>
      </c>
      <c r="G2275">
        <f>IF(AND('Raw Data'!J2270&lt;'Raw Data'!I2270, 'Raw Data'!E2270&gt;'Raw Data'!D2270), 'Raw Data'!J2270, 0)</f>
        <v/>
      </c>
      <c r="H2275">
        <f>IF(AND('Raw Data'!J2270&gt;'Raw Data'!I2270, 'Raw Data'!E2270&lt;'Raw Data'!D2270), 'Raw Data'!I2270, 0)</f>
        <v/>
      </c>
      <c r="I2275">
        <f>SUM(J2275:K2275)</f>
        <v/>
      </c>
      <c r="J2275">
        <f>IF(AND('Raw Data'!J2270&gt;'Raw Data'!I2270, 'Raw Data'!E2270&gt;'Raw Data'!D2270), 'Raw Data'!J2270, 0)</f>
        <v/>
      </c>
      <c r="K2275">
        <f>IF(AND('Raw Data'!I2270&gt;'Raw Data'!J2270, 'Raw Data'!D2270&gt;'Raw Data'!E2270), 'Raw Data'!I2270, 0)</f>
        <v/>
      </c>
      <c r="L2275">
        <f>IF('Raw Data'!E2270-'Raw Data'!D2270&gt;3, 'Raw Data'!N2270, 0)</f>
        <v/>
      </c>
      <c r="M2275">
        <f>IF('Raw Data'!D2270-'Raw Data'!E2270&gt;3, 'Raw Data'!M2270, 0)</f>
        <v/>
      </c>
      <c r="N2275">
        <f>IF(ISBLANK('Raw Data'!D2270),0,IF(AND('Raw Data'!E2270&gt;'Raw Data'!D2270,'Raw Data'!E2270-'Raw Data'!D2270&gt;0,'Raw Data'!E2270-'Raw Data'!D2270&lt;4),'Raw Data'!L2270, 0))</f>
        <v/>
      </c>
      <c r="O2275">
        <f>IF(ISBLANK('Raw Data'!D2270),0,IF(AND('Raw Data'!E2270&gt;'Raw Data'!D2270,'Raw Data'!E2270-'Raw Data'!D2270&gt;0,'Raw Data'!D2270-'Raw Data'!E2270&lt;4),'Raw Data'!K2270, 0))</f>
        <v/>
      </c>
      <c r="P2275">
        <f>IF('Raw Data'!E2270-'Raw Data'!D2270&gt;3, 'Raw Data'!N2270, IF('Raw Data'!D2270-'Raw Data'!E2270&gt;3, 'Raw Data'!M2270, 0))</f>
        <v/>
      </c>
      <c r="Q2275">
        <f>IF(ISBLANK('Raw Data'!E2270),0,IF(AND('Raw Data'!E2270-'Raw Data'!D2270&lt;4,'Raw Data'!E2270-'Raw Data'!D2270&gt;0),'Raw Data'!L2270,IF(AND('Raw Data'!D2270&gt;'Raw Data'!E2270,'Raw Data'!D2270-'Raw Data'!E2270&gt;0),'Raw Data'!K2270,0)))</f>
        <v/>
      </c>
      <c r="R2275">
        <f>IF(ISBLANK('Raw Data'!K2270),0,IFERROR(IF(MATCH(SMALL('Raw Data'!K2270:N2270,1),L2275:O2275,0),SMALL('Raw Data'!K2270:N2270,1)),0))</f>
        <v/>
      </c>
      <c r="S2275">
        <f>IF(ISBLANK('Raw Data'!K2270),0,IFERROR(IF(MATCH(SMALL('Raw Data'!K2270:N2270,2),L2275:O2275,0),SMALL('Raw Data'!K2270:N2270,2)),0))</f>
        <v/>
      </c>
      <c r="T2275">
        <f>IF(ISBLANK('Raw Data'!K2270),0,IFERROR(IF(MATCH(SMALL('Raw Data'!K2270:N2270,3),L2275:O2275,0),SMALL('Raw Data'!K2270:N2270,3)),0))</f>
        <v/>
      </c>
      <c r="U2275">
        <f>IF(ISBLANK('Raw Data'!K2270),0,IFERROR(IF(MATCH(SMALL('Raw Data'!K2270:N2270,4),L2275:O2275,0),SMALL('Raw Data'!K2270:N2270,4)),0))</f>
        <v/>
      </c>
      <c r="V2275">
        <f>IF(AND('Raw Data'!D2270&lt;3, 'Raw Data'!E2270&lt;3, 'Raw Data'!A2270&gt;0), 'Raw Data'!AF2270, 0)</f>
        <v/>
      </c>
      <c r="W2275">
        <f>IF(AND('Raw Data'!D2270&lt;4, 'Raw Data'!E2270&lt;4, 'Raw Data'!A2270&gt;0), 'Raw Data'!AI2270, 0)</f>
        <v/>
      </c>
      <c r="X2275">
        <f>IF(AND('Raw Data'!D2270&lt;5, 'Raw Data'!E2270&lt;5, 'Raw Data'!A2270&gt;0), 'Raw Data'!AL2270, 0)</f>
        <v/>
      </c>
      <c r="Y2275">
        <f>IF(AND('Raw Data'!D2270&lt;6, 'Raw Data'!E2270&lt;6, 'Raw Data'!A2270&gt;0), 'Raw Data'!AO2270, 0)</f>
        <v/>
      </c>
      <c r="Z2275">
        <f>IF(ISBLANK('Raw Data'!D2270), 0, IF('Raw Data'!D2270-'Raw Data'!E2270&gt;1, 'Raw Data'!AW2270, 0))</f>
        <v/>
      </c>
      <c r="AA2275">
        <f>IF(ISBLANK('Raw Data'!A2270), 0, IF(ABS('Raw Data'!D2270-'Raw Data'!E2270)&lt;2, 'Raw Data'!AX2270, 0))</f>
        <v/>
      </c>
      <c r="AB2275">
        <f>IF(ISBLANK('Raw Data'!D2270), 0, IF('Raw Data'!E2270-'Raw Data'!D2270&gt;1, 'Raw Data'!AY2270, 0))</f>
        <v/>
      </c>
      <c r="AC2275">
        <f>IF(ISBLANK('Raw Data'!D2270), 0, IF('Raw Data'!D2270-'Raw Data'!E2270&gt;2, 'Raw Data'!AZ2270, 0))</f>
        <v/>
      </c>
      <c r="AD2275">
        <f>IF(ISBLANK('Raw Data'!A2270), 0, IF(ABS('Raw Data'!D2270-'Raw Data'!E2270)&lt;3, 'Raw Data'!BA2270, 0))</f>
        <v/>
      </c>
      <c r="AE2275">
        <f>IF(ISBLANK('Raw Data'!D2270), 0, IF('Raw Data'!E2270-'Raw Data'!D2270&gt;2, 'Raw Data'!BB2270, 0))</f>
        <v/>
      </c>
      <c r="AF2275">
        <f>IF(ISBLANK('Raw Data'!D2270), 0, IF('Raw Data'!D2270-'Raw Data'!E2270&gt;3, 'Raw Data'!BC2270, 0))</f>
        <v/>
      </c>
      <c r="AG2275">
        <f>IF(ISBLANK('Raw Data'!A2270), 0, IF(ABS('Raw Data'!D2270-'Raw Data'!E2270)&lt;4, 'Raw Data'!BD2270, 0))</f>
        <v/>
      </c>
      <c r="AH2275">
        <f>IF(ISBLANK('Raw Data'!D2270), 0, IF('Raw Data'!E2270-'Raw Data'!D2270&gt;3, 'Raw Data'!BE2270, 0))</f>
        <v/>
      </c>
      <c r="AI2275">
        <f>IF(SUM('Raw Data'!D2270:E2270)&gt;'Raw Data'!F2270, 'Raw Data'!G2270, 0)</f>
        <v/>
      </c>
      <c r="AJ2275">
        <f>IF(ISBLANK('Raw Data'!D2270), 0, IF(SUM('Raw Data'!D2270:E2270)&lt;'Raw Data'!F2270, 'Raw Data'!H2270, 0))</f>
        <v/>
      </c>
      <c r="AK2275">
        <f>IF(ISBLANK('Raw Data'!A2270), 0, IF(AND('Raw Data'!D2270&lt;3, 'Raw Data'!E2270&lt;3, 'Raw Data'!F2270&lt;BB$2), 'Raw Data'!AF2270, 0))</f>
        <v/>
      </c>
      <c r="AL2275">
        <f>IF(ISBLANK('Raw Data'!A2270), 0, IF(AND('Raw Data'!D2270&lt;4, 'Raw Data'!E2270&lt;4, 'Raw Data'!F2270&lt;BB$2), 'Raw Data'!AI2270, 0))</f>
        <v/>
      </c>
      <c r="AM2275">
        <f>IF(ISBLANK('Raw Data'!A2270), 0, IF(AND('Raw Data'!D2270&lt;5, 'Raw Data'!E2270&lt;5, 'Raw Data'!F2270&lt;BB$2), 'Raw Data'!AL2270, 0))</f>
        <v/>
      </c>
      <c r="AN2275">
        <f>IF(ISBLANK('Raw Data'!A2270), 0, IF(AND('Raw Data'!D2270&lt;6, 'Raw Data'!E2270&lt;6, 'Raw Data'!F2270&lt;BB$2), 'Raw Data'!AO2270, 0))</f>
        <v/>
      </c>
      <c r="AO2275">
        <f>IF(ISBLANK('Raw Data'!A2270), 0, IF(AND('Raw Data'!I2270&lt;Analysis!$BC$2, 'Raw Data'!D2270-'Raw Data'!E2270&gt;1), 'Raw Data'!AW2270, IF(AND('Raw Data'!J2270&lt;Analysis!$BC$2, 'Raw Data'!E2270-'Raw Data'!D2270&gt;1), 'Raw Data'!AY2270, 0)))</f>
        <v/>
      </c>
      <c r="AP2275">
        <f>IF(ISBLANK('Raw Data'!A2270), 0, IF(AND('Raw Data'!I2270&lt;Analysis!$BC$2, 'Raw Data'!D2270-'Raw Data'!E2270&gt;2), 'Raw Data'!AZ2270, IF(AND('Raw Data'!J2270&lt;Analysis!$BC$2, 'Raw Data'!E2270-'Raw Data'!D2270&gt;2), 'Raw Data'!BB2270, 0)))</f>
        <v/>
      </c>
      <c r="AQ2275">
        <f>IF(ISBLANK('Raw Data'!A2270), 0, IF(AND('Raw Data'!I2270&lt;Analysis!$BC$2, 'Raw Data'!D2270-'Raw Data'!E2270&gt;3), 'Raw Data'!BC2270, IF(AND('Raw Data'!J2270&lt;Analysis!$BC$2, 'Raw Data'!E2270-'Raw Data'!D2270&gt;3), 'Raw Data'!BE2270, 0)))</f>
        <v/>
      </c>
      <c r="AR2275">
        <f>IF('Hidden Analysiss'!D2271=1,IF(ABS('Raw Data'!E2270-'Raw Data'!D2270)&lt;2,'Raw Data'!AX2270,0), 0)</f>
        <v/>
      </c>
      <c r="AS2275">
        <f>IF('Hidden Analysiss'!D2271=1,IF(ABS('Raw Data'!E2270-'Raw Data'!D2270)&lt;3,'Raw Data'!BA2270,0), 0)</f>
        <v/>
      </c>
      <c r="AT2275">
        <f>IF('Hidden Analysiss'!D2271=1,IF(ABS('Raw Data'!E2270-'Raw Data'!D2270)&lt;4,'Raw Data'!BD2270,0), 0)</f>
        <v/>
      </c>
      <c r="AU2275">
        <f>IF(AND('Hidden Analysiss'!E2271=1, ABS('Raw Data'!E2270-'Raw Data'!D2270)&lt;2), 'Raw Data'!AX2270, 0)</f>
        <v/>
      </c>
      <c r="AV2275">
        <f>IF(AND('Hidden Analysiss'!E2271=1, ABS('Raw Data'!E2270-'Raw Data'!D2270)&lt;3), 'Raw Data'!BA2270, 0)</f>
        <v/>
      </c>
      <c r="AW2275">
        <f>IF(AND('Hidden Analysiss'!E2271=1, ABS('Raw Data'!E2270-'Raw Data'!D2270)&lt;3), 'Raw Data'!BD2270, 0)</f>
        <v/>
      </c>
    </row>
    <row r="2276">
      <c r="A2276" s="1">
        <f>'Raw Data'!A2271</f>
        <v/>
      </c>
      <c r="B2276">
        <f>IF('Raw Data'!E2271&gt;'Raw Data'!D2271, 'Raw Data'!J2271, 0)</f>
        <v/>
      </c>
      <c r="C2276">
        <f>IF('Raw Data'!D2271&gt;'Raw Data'!E2271, 'Raw Data'!I2271, 0)</f>
        <v/>
      </c>
      <c r="D2276">
        <f>SUM(G2276:H2276)</f>
        <v/>
      </c>
      <c r="E2276">
        <f>IF(AND('Raw Data'!J2271&lt;'Raw Data'!I2271,'Raw Data'!E2271&gt;'Raw Data'!D2271,'Raw Data'!E2271-'Raw Data'!D2271&gt;3),'Raw Data'!N2271,IF(AND('Raw Data'!I2271&lt;'Raw Data'!J2271,'Raw Data'!D2271&gt;'Raw Data'!E2271,'Raw Data'!D2271-'Raw Data'!E2271&gt;3),'Raw Data'!M2271,0))</f>
        <v/>
      </c>
      <c r="F2276">
        <f>IF(AND('Raw Data'!J2271&lt;'Raw Data'!I2271,'Raw Data'!E2271&gt;'Raw Data'!D2271,'Raw Data'!E2271-'Raw Data'!D2271&lt;4),'Raw Data'!L2271,IF(AND('Raw Data'!I2271&lt;'Raw Data'!J2271,'Raw Data'!D2271&gt;'Raw Data'!E2271,'Raw Data'!D2271-'Raw Data'!E2271&lt;4),'Raw Data'!K2271,0))</f>
        <v/>
      </c>
      <c r="G2276">
        <f>IF(AND('Raw Data'!J2271&lt;'Raw Data'!I2271, 'Raw Data'!E2271&gt;'Raw Data'!D2271), 'Raw Data'!J2271, 0)</f>
        <v/>
      </c>
      <c r="H2276">
        <f>IF(AND('Raw Data'!J2271&gt;'Raw Data'!I2271, 'Raw Data'!E2271&lt;'Raw Data'!D2271), 'Raw Data'!I2271, 0)</f>
        <v/>
      </c>
      <c r="I2276">
        <f>SUM(J2276:K2276)</f>
        <v/>
      </c>
      <c r="J2276">
        <f>IF(AND('Raw Data'!J2271&gt;'Raw Data'!I2271, 'Raw Data'!E2271&gt;'Raw Data'!D2271), 'Raw Data'!J2271, 0)</f>
        <v/>
      </c>
      <c r="K2276">
        <f>IF(AND('Raw Data'!I2271&gt;'Raw Data'!J2271, 'Raw Data'!D2271&gt;'Raw Data'!E2271), 'Raw Data'!I2271, 0)</f>
        <v/>
      </c>
      <c r="L2276">
        <f>IF('Raw Data'!E2271-'Raw Data'!D2271&gt;3, 'Raw Data'!N2271, 0)</f>
        <v/>
      </c>
      <c r="M2276">
        <f>IF('Raw Data'!D2271-'Raw Data'!E2271&gt;3, 'Raw Data'!M2271, 0)</f>
        <v/>
      </c>
      <c r="N2276">
        <f>IF(ISBLANK('Raw Data'!D2271),0,IF(AND('Raw Data'!E2271&gt;'Raw Data'!D2271,'Raw Data'!E2271-'Raw Data'!D2271&gt;0,'Raw Data'!E2271-'Raw Data'!D2271&lt;4),'Raw Data'!L2271, 0))</f>
        <v/>
      </c>
      <c r="O2276">
        <f>IF(ISBLANK('Raw Data'!D2271),0,IF(AND('Raw Data'!E2271&gt;'Raw Data'!D2271,'Raw Data'!E2271-'Raw Data'!D2271&gt;0,'Raw Data'!D2271-'Raw Data'!E2271&lt;4),'Raw Data'!K2271, 0))</f>
        <v/>
      </c>
      <c r="P2276">
        <f>IF('Raw Data'!E2271-'Raw Data'!D2271&gt;3, 'Raw Data'!N2271, IF('Raw Data'!D2271-'Raw Data'!E2271&gt;3, 'Raw Data'!M2271, 0))</f>
        <v/>
      </c>
      <c r="Q2276">
        <f>IF(ISBLANK('Raw Data'!E2271),0,IF(AND('Raw Data'!E2271-'Raw Data'!D2271&lt;4,'Raw Data'!E2271-'Raw Data'!D2271&gt;0),'Raw Data'!L2271,IF(AND('Raw Data'!D2271&gt;'Raw Data'!E2271,'Raw Data'!D2271-'Raw Data'!E2271&gt;0),'Raw Data'!K2271,0)))</f>
        <v/>
      </c>
      <c r="R2276">
        <f>IF(ISBLANK('Raw Data'!K2271),0,IFERROR(IF(MATCH(SMALL('Raw Data'!K2271:N2271,1),L2276:O2276,0),SMALL('Raw Data'!K2271:N2271,1)),0))</f>
        <v/>
      </c>
      <c r="S2276">
        <f>IF(ISBLANK('Raw Data'!K2271),0,IFERROR(IF(MATCH(SMALL('Raw Data'!K2271:N2271,2),L2276:O2276,0),SMALL('Raw Data'!K2271:N2271,2)),0))</f>
        <v/>
      </c>
      <c r="T2276">
        <f>IF(ISBLANK('Raw Data'!K2271),0,IFERROR(IF(MATCH(SMALL('Raw Data'!K2271:N2271,3),L2276:O2276,0),SMALL('Raw Data'!K2271:N2271,3)),0))</f>
        <v/>
      </c>
      <c r="U2276">
        <f>IF(ISBLANK('Raw Data'!K2271),0,IFERROR(IF(MATCH(SMALL('Raw Data'!K2271:N2271,4),L2276:O2276,0),SMALL('Raw Data'!K2271:N2271,4)),0))</f>
        <v/>
      </c>
      <c r="V2276">
        <f>IF(AND('Raw Data'!D2271&lt;3, 'Raw Data'!E2271&lt;3, 'Raw Data'!A2271&gt;0), 'Raw Data'!AF2271, 0)</f>
        <v/>
      </c>
      <c r="W2276">
        <f>IF(AND('Raw Data'!D2271&lt;4, 'Raw Data'!E2271&lt;4, 'Raw Data'!A2271&gt;0), 'Raw Data'!AI2271, 0)</f>
        <v/>
      </c>
      <c r="X2276">
        <f>IF(AND('Raw Data'!D2271&lt;5, 'Raw Data'!E2271&lt;5, 'Raw Data'!A2271&gt;0), 'Raw Data'!AL2271, 0)</f>
        <v/>
      </c>
      <c r="Y2276">
        <f>IF(AND('Raw Data'!D2271&lt;6, 'Raw Data'!E2271&lt;6, 'Raw Data'!A2271&gt;0), 'Raw Data'!AO2271, 0)</f>
        <v/>
      </c>
      <c r="Z2276">
        <f>IF(ISBLANK('Raw Data'!D2271), 0, IF('Raw Data'!D2271-'Raw Data'!E2271&gt;1, 'Raw Data'!AW2271, 0))</f>
        <v/>
      </c>
      <c r="AA2276">
        <f>IF(ISBLANK('Raw Data'!A2271), 0, IF(ABS('Raw Data'!D2271-'Raw Data'!E2271)&lt;2, 'Raw Data'!AX2271, 0))</f>
        <v/>
      </c>
      <c r="AB2276">
        <f>IF(ISBLANK('Raw Data'!D2271), 0, IF('Raw Data'!E2271-'Raw Data'!D2271&gt;1, 'Raw Data'!AY2271, 0))</f>
        <v/>
      </c>
      <c r="AC2276">
        <f>IF(ISBLANK('Raw Data'!D2271), 0, IF('Raw Data'!D2271-'Raw Data'!E2271&gt;2, 'Raw Data'!AZ2271, 0))</f>
        <v/>
      </c>
      <c r="AD2276">
        <f>IF(ISBLANK('Raw Data'!A2271), 0, IF(ABS('Raw Data'!D2271-'Raw Data'!E2271)&lt;3, 'Raw Data'!BA2271, 0))</f>
        <v/>
      </c>
      <c r="AE2276">
        <f>IF(ISBLANK('Raw Data'!D2271), 0, IF('Raw Data'!E2271-'Raw Data'!D2271&gt;2, 'Raw Data'!BB2271, 0))</f>
        <v/>
      </c>
      <c r="AF2276">
        <f>IF(ISBLANK('Raw Data'!D2271), 0, IF('Raw Data'!D2271-'Raw Data'!E2271&gt;3, 'Raw Data'!BC2271, 0))</f>
        <v/>
      </c>
      <c r="AG2276">
        <f>IF(ISBLANK('Raw Data'!A2271), 0, IF(ABS('Raw Data'!D2271-'Raw Data'!E2271)&lt;4, 'Raw Data'!BD2271, 0))</f>
        <v/>
      </c>
      <c r="AH2276">
        <f>IF(ISBLANK('Raw Data'!D2271), 0, IF('Raw Data'!E2271-'Raw Data'!D2271&gt;3, 'Raw Data'!BE2271, 0))</f>
        <v/>
      </c>
      <c r="AI2276">
        <f>IF(SUM('Raw Data'!D2271:E2271)&gt;'Raw Data'!F2271, 'Raw Data'!G2271, 0)</f>
        <v/>
      </c>
      <c r="AJ2276">
        <f>IF(ISBLANK('Raw Data'!D2271), 0, IF(SUM('Raw Data'!D2271:E2271)&lt;'Raw Data'!F2271, 'Raw Data'!H2271, 0))</f>
        <v/>
      </c>
      <c r="AK2276">
        <f>IF(ISBLANK('Raw Data'!A2271), 0, IF(AND('Raw Data'!D2271&lt;3, 'Raw Data'!E2271&lt;3, 'Raw Data'!F2271&lt;BB$2), 'Raw Data'!AF2271, 0))</f>
        <v/>
      </c>
      <c r="AL2276">
        <f>IF(ISBLANK('Raw Data'!A2271), 0, IF(AND('Raw Data'!D2271&lt;4, 'Raw Data'!E2271&lt;4, 'Raw Data'!F2271&lt;BB$2), 'Raw Data'!AI2271, 0))</f>
        <v/>
      </c>
      <c r="AM2276">
        <f>IF(ISBLANK('Raw Data'!A2271), 0, IF(AND('Raw Data'!D2271&lt;5, 'Raw Data'!E2271&lt;5, 'Raw Data'!F2271&lt;BB$2), 'Raw Data'!AL2271, 0))</f>
        <v/>
      </c>
      <c r="AN2276">
        <f>IF(ISBLANK('Raw Data'!A2271), 0, IF(AND('Raw Data'!D2271&lt;6, 'Raw Data'!E2271&lt;6, 'Raw Data'!F2271&lt;BB$2), 'Raw Data'!AO2271, 0))</f>
        <v/>
      </c>
      <c r="AO2276">
        <f>IF(ISBLANK('Raw Data'!A2271), 0, IF(AND('Raw Data'!I2271&lt;Analysis!$BC$2, 'Raw Data'!D2271-'Raw Data'!E2271&gt;1), 'Raw Data'!AW2271, IF(AND('Raw Data'!J2271&lt;Analysis!$BC$2, 'Raw Data'!E2271-'Raw Data'!D2271&gt;1), 'Raw Data'!AY2271, 0)))</f>
        <v/>
      </c>
      <c r="AP2276">
        <f>IF(ISBLANK('Raw Data'!A2271), 0, IF(AND('Raw Data'!I2271&lt;Analysis!$BC$2, 'Raw Data'!D2271-'Raw Data'!E2271&gt;2), 'Raw Data'!AZ2271, IF(AND('Raw Data'!J2271&lt;Analysis!$BC$2, 'Raw Data'!E2271-'Raw Data'!D2271&gt;2), 'Raw Data'!BB2271, 0)))</f>
        <v/>
      </c>
      <c r="AQ2276">
        <f>IF(ISBLANK('Raw Data'!A2271), 0, IF(AND('Raw Data'!I2271&lt;Analysis!$BC$2, 'Raw Data'!D2271-'Raw Data'!E2271&gt;3), 'Raw Data'!BC2271, IF(AND('Raw Data'!J2271&lt;Analysis!$BC$2, 'Raw Data'!E2271-'Raw Data'!D2271&gt;3), 'Raw Data'!BE2271, 0)))</f>
        <v/>
      </c>
      <c r="AR2276">
        <f>IF('Hidden Analysiss'!D2272=1,IF(ABS('Raw Data'!E2271-'Raw Data'!D2271)&lt;2,'Raw Data'!AX2271,0), 0)</f>
        <v/>
      </c>
      <c r="AS2276">
        <f>IF('Hidden Analysiss'!D2272=1,IF(ABS('Raw Data'!E2271-'Raw Data'!D2271)&lt;3,'Raw Data'!BA2271,0), 0)</f>
        <v/>
      </c>
      <c r="AT2276">
        <f>IF('Hidden Analysiss'!D2272=1,IF(ABS('Raw Data'!E2271-'Raw Data'!D2271)&lt;4,'Raw Data'!BD2271,0), 0)</f>
        <v/>
      </c>
      <c r="AU2276">
        <f>IF(AND('Hidden Analysiss'!E2272=1, ABS('Raw Data'!E2271-'Raw Data'!D2271)&lt;2), 'Raw Data'!AX2271, 0)</f>
        <v/>
      </c>
      <c r="AV2276">
        <f>IF(AND('Hidden Analysiss'!E2272=1, ABS('Raw Data'!E2271-'Raw Data'!D2271)&lt;3), 'Raw Data'!BA2271, 0)</f>
        <v/>
      </c>
      <c r="AW2276">
        <f>IF(AND('Hidden Analysiss'!E2272=1, ABS('Raw Data'!E2271-'Raw Data'!D2271)&lt;3), 'Raw Data'!BD2271, 0)</f>
        <v/>
      </c>
    </row>
    <row r="2277">
      <c r="A2277" s="1">
        <f>'Raw Data'!A2272</f>
        <v/>
      </c>
      <c r="B2277">
        <f>IF('Raw Data'!E2272&gt;'Raw Data'!D2272, 'Raw Data'!J2272, 0)</f>
        <v/>
      </c>
      <c r="C2277">
        <f>IF('Raw Data'!D2272&gt;'Raw Data'!E2272, 'Raw Data'!I2272, 0)</f>
        <v/>
      </c>
      <c r="D2277">
        <f>SUM(G2277:H2277)</f>
        <v/>
      </c>
      <c r="E2277">
        <f>IF(AND('Raw Data'!J2272&lt;'Raw Data'!I2272,'Raw Data'!E2272&gt;'Raw Data'!D2272,'Raw Data'!E2272-'Raw Data'!D2272&gt;3),'Raw Data'!N2272,IF(AND('Raw Data'!I2272&lt;'Raw Data'!J2272,'Raw Data'!D2272&gt;'Raw Data'!E2272,'Raw Data'!D2272-'Raw Data'!E2272&gt;3),'Raw Data'!M2272,0))</f>
        <v/>
      </c>
      <c r="F2277">
        <f>IF(AND('Raw Data'!J2272&lt;'Raw Data'!I2272,'Raw Data'!E2272&gt;'Raw Data'!D2272,'Raw Data'!E2272-'Raw Data'!D2272&lt;4),'Raw Data'!L2272,IF(AND('Raw Data'!I2272&lt;'Raw Data'!J2272,'Raw Data'!D2272&gt;'Raw Data'!E2272,'Raw Data'!D2272-'Raw Data'!E2272&lt;4),'Raw Data'!K2272,0))</f>
        <v/>
      </c>
      <c r="G2277">
        <f>IF(AND('Raw Data'!J2272&lt;'Raw Data'!I2272, 'Raw Data'!E2272&gt;'Raw Data'!D2272), 'Raw Data'!J2272, 0)</f>
        <v/>
      </c>
      <c r="H2277">
        <f>IF(AND('Raw Data'!J2272&gt;'Raw Data'!I2272, 'Raw Data'!E2272&lt;'Raw Data'!D2272), 'Raw Data'!I2272, 0)</f>
        <v/>
      </c>
      <c r="I2277">
        <f>SUM(J2277:K2277)</f>
        <v/>
      </c>
      <c r="J2277">
        <f>IF(AND('Raw Data'!J2272&gt;'Raw Data'!I2272, 'Raw Data'!E2272&gt;'Raw Data'!D2272), 'Raw Data'!J2272, 0)</f>
        <v/>
      </c>
      <c r="K2277">
        <f>IF(AND('Raw Data'!I2272&gt;'Raw Data'!J2272, 'Raw Data'!D2272&gt;'Raw Data'!E2272), 'Raw Data'!I2272, 0)</f>
        <v/>
      </c>
      <c r="L2277">
        <f>IF('Raw Data'!E2272-'Raw Data'!D2272&gt;3, 'Raw Data'!N2272, 0)</f>
        <v/>
      </c>
      <c r="M2277">
        <f>IF('Raw Data'!D2272-'Raw Data'!E2272&gt;3, 'Raw Data'!M2272, 0)</f>
        <v/>
      </c>
      <c r="N2277">
        <f>IF(ISBLANK('Raw Data'!D2272),0,IF(AND('Raw Data'!E2272&gt;'Raw Data'!D2272,'Raw Data'!E2272-'Raw Data'!D2272&gt;0,'Raw Data'!E2272-'Raw Data'!D2272&lt;4),'Raw Data'!L2272, 0))</f>
        <v/>
      </c>
      <c r="O2277">
        <f>IF(ISBLANK('Raw Data'!D2272),0,IF(AND('Raw Data'!E2272&gt;'Raw Data'!D2272,'Raw Data'!E2272-'Raw Data'!D2272&gt;0,'Raw Data'!D2272-'Raw Data'!E2272&lt;4),'Raw Data'!K2272, 0))</f>
        <v/>
      </c>
      <c r="P2277">
        <f>IF('Raw Data'!E2272-'Raw Data'!D2272&gt;3, 'Raw Data'!N2272, IF('Raw Data'!D2272-'Raw Data'!E2272&gt;3, 'Raw Data'!M2272, 0))</f>
        <v/>
      </c>
      <c r="Q2277">
        <f>IF(ISBLANK('Raw Data'!E2272),0,IF(AND('Raw Data'!E2272-'Raw Data'!D2272&lt;4,'Raw Data'!E2272-'Raw Data'!D2272&gt;0),'Raw Data'!L2272,IF(AND('Raw Data'!D2272&gt;'Raw Data'!E2272,'Raw Data'!D2272-'Raw Data'!E2272&gt;0),'Raw Data'!K2272,0)))</f>
        <v/>
      </c>
      <c r="R2277">
        <f>IF(ISBLANK('Raw Data'!K2272),0,IFERROR(IF(MATCH(SMALL('Raw Data'!K2272:N2272,1),L2277:O2277,0),SMALL('Raw Data'!K2272:N2272,1)),0))</f>
        <v/>
      </c>
      <c r="S2277">
        <f>IF(ISBLANK('Raw Data'!K2272),0,IFERROR(IF(MATCH(SMALL('Raw Data'!K2272:N2272,2),L2277:O2277,0),SMALL('Raw Data'!K2272:N2272,2)),0))</f>
        <v/>
      </c>
      <c r="T2277">
        <f>IF(ISBLANK('Raw Data'!K2272),0,IFERROR(IF(MATCH(SMALL('Raw Data'!K2272:N2272,3),L2277:O2277,0),SMALL('Raw Data'!K2272:N2272,3)),0))</f>
        <v/>
      </c>
      <c r="U2277">
        <f>IF(ISBLANK('Raw Data'!K2272),0,IFERROR(IF(MATCH(SMALL('Raw Data'!K2272:N2272,4),L2277:O2277,0),SMALL('Raw Data'!K2272:N2272,4)),0))</f>
        <v/>
      </c>
      <c r="V2277">
        <f>IF(AND('Raw Data'!D2272&lt;3, 'Raw Data'!E2272&lt;3, 'Raw Data'!A2272&gt;0), 'Raw Data'!AF2272, 0)</f>
        <v/>
      </c>
      <c r="W2277">
        <f>IF(AND('Raw Data'!D2272&lt;4, 'Raw Data'!E2272&lt;4, 'Raw Data'!A2272&gt;0), 'Raw Data'!AI2272, 0)</f>
        <v/>
      </c>
      <c r="X2277">
        <f>IF(AND('Raw Data'!D2272&lt;5, 'Raw Data'!E2272&lt;5, 'Raw Data'!A2272&gt;0), 'Raw Data'!AL2272, 0)</f>
        <v/>
      </c>
      <c r="Y2277">
        <f>IF(AND('Raw Data'!D2272&lt;6, 'Raw Data'!E2272&lt;6, 'Raw Data'!A2272&gt;0), 'Raw Data'!AO2272, 0)</f>
        <v/>
      </c>
      <c r="Z2277">
        <f>IF(ISBLANK('Raw Data'!D2272), 0, IF('Raw Data'!D2272-'Raw Data'!E2272&gt;1, 'Raw Data'!AW2272, 0))</f>
        <v/>
      </c>
      <c r="AA2277">
        <f>IF(ISBLANK('Raw Data'!A2272), 0, IF(ABS('Raw Data'!D2272-'Raw Data'!E2272)&lt;2, 'Raw Data'!AX2272, 0))</f>
        <v/>
      </c>
      <c r="AB2277">
        <f>IF(ISBLANK('Raw Data'!D2272), 0, IF('Raw Data'!E2272-'Raw Data'!D2272&gt;1, 'Raw Data'!AY2272, 0))</f>
        <v/>
      </c>
      <c r="AC2277">
        <f>IF(ISBLANK('Raw Data'!D2272), 0, IF('Raw Data'!D2272-'Raw Data'!E2272&gt;2, 'Raw Data'!AZ2272, 0))</f>
        <v/>
      </c>
      <c r="AD2277">
        <f>IF(ISBLANK('Raw Data'!A2272), 0, IF(ABS('Raw Data'!D2272-'Raw Data'!E2272)&lt;3, 'Raw Data'!BA2272, 0))</f>
        <v/>
      </c>
      <c r="AE2277">
        <f>IF(ISBLANK('Raw Data'!D2272), 0, IF('Raw Data'!E2272-'Raw Data'!D2272&gt;2, 'Raw Data'!BB2272, 0))</f>
        <v/>
      </c>
      <c r="AF2277">
        <f>IF(ISBLANK('Raw Data'!D2272), 0, IF('Raw Data'!D2272-'Raw Data'!E2272&gt;3, 'Raw Data'!BC2272, 0))</f>
        <v/>
      </c>
      <c r="AG2277">
        <f>IF(ISBLANK('Raw Data'!A2272), 0, IF(ABS('Raw Data'!D2272-'Raw Data'!E2272)&lt;4, 'Raw Data'!BD2272, 0))</f>
        <v/>
      </c>
      <c r="AH2277">
        <f>IF(ISBLANK('Raw Data'!D2272), 0, IF('Raw Data'!E2272-'Raw Data'!D2272&gt;3, 'Raw Data'!BE2272, 0))</f>
        <v/>
      </c>
      <c r="AI2277">
        <f>IF(SUM('Raw Data'!D2272:E2272)&gt;'Raw Data'!F2272, 'Raw Data'!G2272, 0)</f>
        <v/>
      </c>
      <c r="AJ2277">
        <f>IF(ISBLANK('Raw Data'!D2272), 0, IF(SUM('Raw Data'!D2272:E2272)&lt;'Raw Data'!F2272, 'Raw Data'!H2272, 0))</f>
        <v/>
      </c>
      <c r="AK2277">
        <f>IF(ISBLANK('Raw Data'!A2272), 0, IF(AND('Raw Data'!D2272&lt;3, 'Raw Data'!E2272&lt;3, 'Raw Data'!F2272&lt;BB$2), 'Raw Data'!AF2272, 0))</f>
        <v/>
      </c>
      <c r="AL2277">
        <f>IF(ISBLANK('Raw Data'!A2272), 0, IF(AND('Raw Data'!D2272&lt;4, 'Raw Data'!E2272&lt;4, 'Raw Data'!F2272&lt;BB$2), 'Raw Data'!AI2272, 0))</f>
        <v/>
      </c>
      <c r="AM2277">
        <f>IF(ISBLANK('Raw Data'!A2272), 0, IF(AND('Raw Data'!D2272&lt;5, 'Raw Data'!E2272&lt;5, 'Raw Data'!F2272&lt;BB$2), 'Raw Data'!AL2272, 0))</f>
        <v/>
      </c>
      <c r="AN2277">
        <f>IF(ISBLANK('Raw Data'!A2272), 0, IF(AND('Raw Data'!D2272&lt;6, 'Raw Data'!E2272&lt;6, 'Raw Data'!F2272&lt;BB$2), 'Raw Data'!AO2272, 0))</f>
        <v/>
      </c>
      <c r="AO2277">
        <f>IF(ISBLANK('Raw Data'!A2272), 0, IF(AND('Raw Data'!I2272&lt;Analysis!$BC$2, 'Raw Data'!D2272-'Raw Data'!E2272&gt;1), 'Raw Data'!AW2272, IF(AND('Raw Data'!J2272&lt;Analysis!$BC$2, 'Raw Data'!E2272-'Raw Data'!D2272&gt;1), 'Raw Data'!AY2272, 0)))</f>
        <v/>
      </c>
      <c r="AP2277">
        <f>IF(ISBLANK('Raw Data'!A2272), 0, IF(AND('Raw Data'!I2272&lt;Analysis!$BC$2, 'Raw Data'!D2272-'Raw Data'!E2272&gt;2), 'Raw Data'!AZ2272, IF(AND('Raw Data'!J2272&lt;Analysis!$BC$2, 'Raw Data'!E2272-'Raw Data'!D2272&gt;2), 'Raw Data'!BB2272, 0)))</f>
        <v/>
      </c>
      <c r="AQ2277">
        <f>IF(ISBLANK('Raw Data'!A2272), 0, IF(AND('Raw Data'!I2272&lt;Analysis!$BC$2, 'Raw Data'!D2272-'Raw Data'!E2272&gt;3), 'Raw Data'!BC2272, IF(AND('Raw Data'!J2272&lt;Analysis!$BC$2, 'Raw Data'!E2272-'Raw Data'!D2272&gt;3), 'Raw Data'!BE2272, 0)))</f>
        <v/>
      </c>
      <c r="AR2277">
        <f>IF('Hidden Analysiss'!D2273=1,IF(ABS('Raw Data'!E2272-'Raw Data'!D2272)&lt;2,'Raw Data'!AX2272,0), 0)</f>
        <v/>
      </c>
      <c r="AS2277">
        <f>IF('Hidden Analysiss'!D2273=1,IF(ABS('Raw Data'!E2272-'Raw Data'!D2272)&lt;3,'Raw Data'!BA2272,0), 0)</f>
        <v/>
      </c>
      <c r="AT2277">
        <f>IF('Hidden Analysiss'!D2273=1,IF(ABS('Raw Data'!E2272-'Raw Data'!D2272)&lt;4,'Raw Data'!BD2272,0), 0)</f>
        <v/>
      </c>
      <c r="AU2277">
        <f>IF(AND('Hidden Analysiss'!E2273=1, ABS('Raw Data'!E2272-'Raw Data'!D2272)&lt;2), 'Raw Data'!AX2272, 0)</f>
        <v/>
      </c>
      <c r="AV2277">
        <f>IF(AND('Hidden Analysiss'!E2273=1, ABS('Raw Data'!E2272-'Raw Data'!D2272)&lt;3), 'Raw Data'!BA2272, 0)</f>
        <v/>
      </c>
      <c r="AW2277">
        <f>IF(AND('Hidden Analysiss'!E2273=1, ABS('Raw Data'!E2272-'Raw Data'!D2272)&lt;3), 'Raw Data'!BD2272, 0)</f>
        <v/>
      </c>
    </row>
    <row r="2278">
      <c r="A2278" s="1">
        <f>'Raw Data'!A2273</f>
        <v/>
      </c>
      <c r="B2278">
        <f>IF('Raw Data'!E2273&gt;'Raw Data'!D2273, 'Raw Data'!J2273, 0)</f>
        <v/>
      </c>
      <c r="C2278">
        <f>IF('Raw Data'!D2273&gt;'Raw Data'!E2273, 'Raw Data'!I2273, 0)</f>
        <v/>
      </c>
      <c r="D2278">
        <f>SUM(G2278:H2278)</f>
        <v/>
      </c>
      <c r="E2278">
        <f>IF(AND('Raw Data'!J2273&lt;'Raw Data'!I2273,'Raw Data'!E2273&gt;'Raw Data'!D2273,'Raw Data'!E2273-'Raw Data'!D2273&gt;3),'Raw Data'!N2273,IF(AND('Raw Data'!I2273&lt;'Raw Data'!J2273,'Raw Data'!D2273&gt;'Raw Data'!E2273,'Raw Data'!D2273-'Raw Data'!E2273&gt;3),'Raw Data'!M2273,0))</f>
        <v/>
      </c>
      <c r="F2278">
        <f>IF(AND('Raw Data'!J2273&lt;'Raw Data'!I2273,'Raw Data'!E2273&gt;'Raw Data'!D2273,'Raw Data'!E2273-'Raw Data'!D2273&lt;4),'Raw Data'!L2273,IF(AND('Raw Data'!I2273&lt;'Raw Data'!J2273,'Raw Data'!D2273&gt;'Raw Data'!E2273,'Raw Data'!D2273-'Raw Data'!E2273&lt;4),'Raw Data'!K2273,0))</f>
        <v/>
      </c>
      <c r="G2278">
        <f>IF(AND('Raw Data'!J2273&lt;'Raw Data'!I2273, 'Raw Data'!E2273&gt;'Raw Data'!D2273), 'Raw Data'!J2273, 0)</f>
        <v/>
      </c>
      <c r="H2278">
        <f>IF(AND('Raw Data'!J2273&gt;'Raw Data'!I2273, 'Raw Data'!E2273&lt;'Raw Data'!D2273), 'Raw Data'!I2273, 0)</f>
        <v/>
      </c>
      <c r="I2278">
        <f>SUM(J2278:K2278)</f>
        <v/>
      </c>
      <c r="J2278">
        <f>IF(AND('Raw Data'!J2273&gt;'Raw Data'!I2273, 'Raw Data'!E2273&gt;'Raw Data'!D2273), 'Raw Data'!J2273, 0)</f>
        <v/>
      </c>
      <c r="K2278">
        <f>IF(AND('Raw Data'!I2273&gt;'Raw Data'!J2273, 'Raw Data'!D2273&gt;'Raw Data'!E2273), 'Raw Data'!I2273, 0)</f>
        <v/>
      </c>
      <c r="L2278">
        <f>IF('Raw Data'!E2273-'Raw Data'!D2273&gt;3, 'Raw Data'!N2273, 0)</f>
        <v/>
      </c>
      <c r="M2278">
        <f>IF('Raw Data'!D2273-'Raw Data'!E2273&gt;3, 'Raw Data'!M2273, 0)</f>
        <v/>
      </c>
      <c r="N2278">
        <f>IF(ISBLANK('Raw Data'!D2273),0,IF(AND('Raw Data'!E2273&gt;'Raw Data'!D2273,'Raw Data'!E2273-'Raw Data'!D2273&gt;0,'Raw Data'!E2273-'Raw Data'!D2273&lt;4),'Raw Data'!L2273, 0))</f>
        <v/>
      </c>
      <c r="O2278">
        <f>IF(ISBLANK('Raw Data'!D2273),0,IF(AND('Raw Data'!E2273&gt;'Raw Data'!D2273,'Raw Data'!E2273-'Raw Data'!D2273&gt;0,'Raw Data'!D2273-'Raw Data'!E2273&lt;4),'Raw Data'!K2273, 0))</f>
        <v/>
      </c>
      <c r="P2278">
        <f>IF('Raw Data'!E2273-'Raw Data'!D2273&gt;3, 'Raw Data'!N2273, IF('Raw Data'!D2273-'Raw Data'!E2273&gt;3, 'Raw Data'!M2273, 0))</f>
        <v/>
      </c>
      <c r="Q2278">
        <f>IF(ISBLANK('Raw Data'!E2273),0,IF(AND('Raw Data'!E2273-'Raw Data'!D2273&lt;4,'Raw Data'!E2273-'Raw Data'!D2273&gt;0),'Raw Data'!L2273,IF(AND('Raw Data'!D2273&gt;'Raw Data'!E2273,'Raw Data'!D2273-'Raw Data'!E2273&gt;0),'Raw Data'!K2273,0)))</f>
        <v/>
      </c>
      <c r="R2278">
        <f>IF(ISBLANK('Raw Data'!K2273),0,IFERROR(IF(MATCH(SMALL('Raw Data'!K2273:N2273,1),L2278:O2278,0),SMALL('Raw Data'!K2273:N2273,1)),0))</f>
        <v/>
      </c>
      <c r="S2278">
        <f>IF(ISBLANK('Raw Data'!K2273),0,IFERROR(IF(MATCH(SMALL('Raw Data'!K2273:N2273,2),L2278:O2278,0),SMALL('Raw Data'!K2273:N2273,2)),0))</f>
        <v/>
      </c>
      <c r="T2278">
        <f>IF(ISBLANK('Raw Data'!K2273),0,IFERROR(IF(MATCH(SMALL('Raw Data'!K2273:N2273,3),L2278:O2278,0),SMALL('Raw Data'!K2273:N2273,3)),0))</f>
        <v/>
      </c>
      <c r="U2278">
        <f>IF(ISBLANK('Raw Data'!K2273),0,IFERROR(IF(MATCH(SMALL('Raw Data'!K2273:N2273,4),L2278:O2278,0),SMALL('Raw Data'!K2273:N2273,4)),0))</f>
        <v/>
      </c>
      <c r="V2278">
        <f>IF(AND('Raw Data'!D2273&lt;3, 'Raw Data'!E2273&lt;3, 'Raw Data'!A2273&gt;0), 'Raw Data'!AF2273, 0)</f>
        <v/>
      </c>
      <c r="W2278">
        <f>IF(AND('Raw Data'!D2273&lt;4, 'Raw Data'!E2273&lt;4, 'Raw Data'!A2273&gt;0), 'Raw Data'!AI2273, 0)</f>
        <v/>
      </c>
      <c r="X2278">
        <f>IF(AND('Raw Data'!D2273&lt;5, 'Raw Data'!E2273&lt;5, 'Raw Data'!A2273&gt;0), 'Raw Data'!AL2273, 0)</f>
        <v/>
      </c>
      <c r="Y2278">
        <f>IF(AND('Raw Data'!D2273&lt;6, 'Raw Data'!E2273&lt;6, 'Raw Data'!A2273&gt;0), 'Raw Data'!AO2273, 0)</f>
        <v/>
      </c>
      <c r="Z2278">
        <f>IF(ISBLANK('Raw Data'!D2273), 0, IF('Raw Data'!D2273-'Raw Data'!E2273&gt;1, 'Raw Data'!AW2273, 0))</f>
        <v/>
      </c>
      <c r="AA2278">
        <f>IF(ISBLANK('Raw Data'!A2273), 0, IF(ABS('Raw Data'!D2273-'Raw Data'!E2273)&lt;2, 'Raw Data'!AX2273, 0))</f>
        <v/>
      </c>
      <c r="AB2278">
        <f>IF(ISBLANK('Raw Data'!D2273), 0, IF('Raw Data'!E2273-'Raw Data'!D2273&gt;1, 'Raw Data'!AY2273, 0))</f>
        <v/>
      </c>
      <c r="AC2278">
        <f>IF(ISBLANK('Raw Data'!D2273), 0, IF('Raw Data'!D2273-'Raw Data'!E2273&gt;2, 'Raw Data'!AZ2273, 0))</f>
        <v/>
      </c>
      <c r="AD2278">
        <f>IF(ISBLANK('Raw Data'!A2273), 0, IF(ABS('Raw Data'!D2273-'Raw Data'!E2273)&lt;3, 'Raw Data'!BA2273, 0))</f>
        <v/>
      </c>
      <c r="AE2278">
        <f>IF(ISBLANK('Raw Data'!D2273), 0, IF('Raw Data'!E2273-'Raw Data'!D2273&gt;2, 'Raw Data'!BB2273, 0))</f>
        <v/>
      </c>
      <c r="AF2278">
        <f>IF(ISBLANK('Raw Data'!D2273), 0, IF('Raw Data'!D2273-'Raw Data'!E2273&gt;3, 'Raw Data'!BC2273, 0))</f>
        <v/>
      </c>
      <c r="AG2278">
        <f>IF(ISBLANK('Raw Data'!A2273), 0, IF(ABS('Raw Data'!D2273-'Raw Data'!E2273)&lt;4, 'Raw Data'!BD2273, 0))</f>
        <v/>
      </c>
      <c r="AH2278">
        <f>IF(ISBLANK('Raw Data'!D2273), 0, IF('Raw Data'!E2273-'Raw Data'!D2273&gt;3, 'Raw Data'!BE2273, 0))</f>
        <v/>
      </c>
      <c r="AI2278">
        <f>IF(SUM('Raw Data'!D2273:E2273)&gt;'Raw Data'!F2273, 'Raw Data'!G2273, 0)</f>
        <v/>
      </c>
      <c r="AJ2278">
        <f>IF(ISBLANK('Raw Data'!D2273), 0, IF(SUM('Raw Data'!D2273:E2273)&lt;'Raw Data'!F2273, 'Raw Data'!H2273, 0))</f>
        <v/>
      </c>
      <c r="AK2278">
        <f>IF(ISBLANK('Raw Data'!A2273), 0, IF(AND('Raw Data'!D2273&lt;3, 'Raw Data'!E2273&lt;3, 'Raw Data'!F2273&lt;BB$2), 'Raw Data'!AF2273, 0))</f>
        <v/>
      </c>
      <c r="AL2278">
        <f>IF(ISBLANK('Raw Data'!A2273), 0, IF(AND('Raw Data'!D2273&lt;4, 'Raw Data'!E2273&lt;4, 'Raw Data'!F2273&lt;BB$2), 'Raw Data'!AI2273, 0))</f>
        <v/>
      </c>
      <c r="AM2278">
        <f>IF(ISBLANK('Raw Data'!A2273), 0, IF(AND('Raw Data'!D2273&lt;5, 'Raw Data'!E2273&lt;5, 'Raw Data'!F2273&lt;BB$2), 'Raw Data'!AL2273, 0))</f>
        <v/>
      </c>
      <c r="AN2278">
        <f>IF(ISBLANK('Raw Data'!A2273), 0, IF(AND('Raw Data'!D2273&lt;6, 'Raw Data'!E2273&lt;6, 'Raw Data'!F2273&lt;BB$2), 'Raw Data'!AO2273, 0))</f>
        <v/>
      </c>
      <c r="AO2278">
        <f>IF(ISBLANK('Raw Data'!A2273), 0, IF(AND('Raw Data'!I2273&lt;Analysis!$BC$2, 'Raw Data'!D2273-'Raw Data'!E2273&gt;1), 'Raw Data'!AW2273, IF(AND('Raw Data'!J2273&lt;Analysis!$BC$2, 'Raw Data'!E2273-'Raw Data'!D2273&gt;1), 'Raw Data'!AY2273, 0)))</f>
        <v/>
      </c>
      <c r="AP2278">
        <f>IF(ISBLANK('Raw Data'!A2273), 0, IF(AND('Raw Data'!I2273&lt;Analysis!$BC$2, 'Raw Data'!D2273-'Raw Data'!E2273&gt;2), 'Raw Data'!AZ2273, IF(AND('Raw Data'!J2273&lt;Analysis!$BC$2, 'Raw Data'!E2273-'Raw Data'!D2273&gt;2), 'Raw Data'!BB2273, 0)))</f>
        <v/>
      </c>
      <c r="AQ2278">
        <f>IF(ISBLANK('Raw Data'!A2273), 0, IF(AND('Raw Data'!I2273&lt;Analysis!$BC$2, 'Raw Data'!D2273-'Raw Data'!E2273&gt;3), 'Raw Data'!BC2273, IF(AND('Raw Data'!J2273&lt;Analysis!$BC$2, 'Raw Data'!E2273-'Raw Data'!D2273&gt;3), 'Raw Data'!BE2273, 0)))</f>
        <v/>
      </c>
      <c r="AR2278">
        <f>IF('Hidden Analysiss'!D2274=1,IF(ABS('Raw Data'!E2273-'Raw Data'!D2273)&lt;2,'Raw Data'!AX2273,0), 0)</f>
        <v/>
      </c>
      <c r="AS2278">
        <f>IF('Hidden Analysiss'!D2274=1,IF(ABS('Raw Data'!E2273-'Raw Data'!D2273)&lt;3,'Raw Data'!BA2273,0), 0)</f>
        <v/>
      </c>
      <c r="AT2278">
        <f>IF('Hidden Analysiss'!D2274=1,IF(ABS('Raw Data'!E2273-'Raw Data'!D2273)&lt;4,'Raw Data'!BD2273,0), 0)</f>
        <v/>
      </c>
      <c r="AU2278">
        <f>IF(AND('Hidden Analysiss'!E2274=1, ABS('Raw Data'!E2273-'Raw Data'!D2273)&lt;2), 'Raw Data'!AX2273, 0)</f>
        <v/>
      </c>
      <c r="AV2278">
        <f>IF(AND('Hidden Analysiss'!E2274=1, ABS('Raw Data'!E2273-'Raw Data'!D2273)&lt;3), 'Raw Data'!BA2273, 0)</f>
        <v/>
      </c>
      <c r="AW2278">
        <f>IF(AND('Hidden Analysiss'!E2274=1, ABS('Raw Data'!E2273-'Raw Data'!D2273)&lt;3), 'Raw Data'!BD2273, 0)</f>
        <v/>
      </c>
    </row>
    <row r="2279">
      <c r="A2279" s="1">
        <f>'Raw Data'!A2274</f>
        <v/>
      </c>
      <c r="B2279">
        <f>IF('Raw Data'!E2274&gt;'Raw Data'!D2274, 'Raw Data'!J2274, 0)</f>
        <v/>
      </c>
      <c r="C2279">
        <f>IF('Raw Data'!D2274&gt;'Raw Data'!E2274, 'Raw Data'!I2274, 0)</f>
        <v/>
      </c>
      <c r="D2279">
        <f>SUM(G2279:H2279)</f>
        <v/>
      </c>
      <c r="E2279">
        <f>IF(AND('Raw Data'!J2274&lt;'Raw Data'!I2274,'Raw Data'!E2274&gt;'Raw Data'!D2274,'Raw Data'!E2274-'Raw Data'!D2274&gt;3),'Raw Data'!N2274,IF(AND('Raw Data'!I2274&lt;'Raw Data'!J2274,'Raw Data'!D2274&gt;'Raw Data'!E2274,'Raw Data'!D2274-'Raw Data'!E2274&gt;3),'Raw Data'!M2274,0))</f>
        <v/>
      </c>
      <c r="F2279">
        <f>IF(AND('Raw Data'!J2274&lt;'Raw Data'!I2274,'Raw Data'!E2274&gt;'Raw Data'!D2274,'Raw Data'!E2274-'Raw Data'!D2274&lt;4),'Raw Data'!L2274,IF(AND('Raw Data'!I2274&lt;'Raw Data'!J2274,'Raw Data'!D2274&gt;'Raw Data'!E2274,'Raw Data'!D2274-'Raw Data'!E2274&lt;4),'Raw Data'!K2274,0))</f>
        <v/>
      </c>
      <c r="G2279">
        <f>IF(AND('Raw Data'!J2274&lt;'Raw Data'!I2274, 'Raw Data'!E2274&gt;'Raw Data'!D2274), 'Raw Data'!J2274, 0)</f>
        <v/>
      </c>
      <c r="H2279">
        <f>IF(AND('Raw Data'!J2274&gt;'Raw Data'!I2274, 'Raw Data'!E2274&lt;'Raw Data'!D2274), 'Raw Data'!I2274, 0)</f>
        <v/>
      </c>
      <c r="I2279">
        <f>SUM(J2279:K2279)</f>
        <v/>
      </c>
      <c r="J2279">
        <f>IF(AND('Raw Data'!J2274&gt;'Raw Data'!I2274, 'Raw Data'!E2274&gt;'Raw Data'!D2274), 'Raw Data'!J2274, 0)</f>
        <v/>
      </c>
      <c r="K2279">
        <f>IF(AND('Raw Data'!I2274&gt;'Raw Data'!J2274, 'Raw Data'!D2274&gt;'Raw Data'!E2274), 'Raw Data'!I2274, 0)</f>
        <v/>
      </c>
      <c r="L2279">
        <f>IF('Raw Data'!E2274-'Raw Data'!D2274&gt;3, 'Raw Data'!N2274, 0)</f>
        <v/>
      </c>
      <c r="M2279">
        <f>IF('Raw Data'!D2274-'Raw Data'!E2274&gt;3, 'Raw Data'!M2274, 0)</f>
        <v/>
      </c>
      <c r="N2279">
        <f>IF(ISBLANK('Raw Data'!D2274),0,IF(AND('Raw Data'!E2274&gt;'Raw Data'!D2274,'Raw Data'!E2274-'Raw Data'!D2274&gt;0,'Raw Data'!E2274-'Raw Data'!D2274&lt;4),'Raw Data'!L2274, 0))</f>
        <v/>
      </c>
      <c r="O2279">
        <f>IF(ISBLANK('Raw Data'!D2274),0,IF(AND('Raw Data'!E2274&gt;'Raw Data'!D2274,'Raw Data'!E2274-'Raw Data'!D2274&gt;0,'Raw Data'!D2274-'Raw Data'!E2274&lt;4),'Raw Data'!K2274, 0))</f>
        <v/>
      </c>
      <c r="P2279">
        <f>IF('Raw Data'!E2274-'Raw Data'!D2274&gt;3, 'Raw Data'!N2274, IF('Raw Data'!D2274-'Raw Data'!E2274&gt;3, 'Raw Data'!M2274, 0))</f>
        <v/>
      </c>
      <c r="Q2279">
        <f>IF(ISBLANK('Raw Data'!E2274),0,IF(AND('Raw Data'!E2274-'Raw Data'!D2274&lt;4,'Raw Data'!E2274-'Raw Data'!D2274&gt;0),'Raw Data'!L2274,IF(AND('Raw Data'!D2274&gt;'Raw Data'!E2274,'Raw Data'!D2274-'Raw Data'!E2274&gt;0),'Raw Data'!K2274,0)))</f>
        <v/>
      </c>
      <c r="R2279">
        <f>IF(ISBLANK('Raw Data'!K2274),0,IFERROR(IF(MATCH(SMALL('Raw Data'!K2274:N2274,1),L2279:O2279,0),SMALL('Raw Data'!K2274:N2274,1)),0))</f>
        <v/>
      </c>
      <c r="S2279">
        <f>IF(ISBLANK('Raw Data'!K2274),0,IFERROR(IF(MATCH(SMALL('Raw Data'!K2274:N2274,2),L2279:O2279,0),SMALL('Raw Data'!K2274:N2274,2)),0))</f>
        <v/>
      </c>
      <c r="T2279">
        <f>IF(ISBLANK('Raw Data'!K2274),0,IFERROR(IF(MATCH(SMALL('Raw Data'!K2274:N2274,3),L2279:O2279,0),SMALL('Raw Data'!K2274:N2274,3)),0))</f>
        <v/>
      </c>
      <c r="U2279">
        <f>IF(ISBLANK('Raw Data'!K2274),0,IFERROR(IF(MATCH(SMALL('Raw Data'!K2274:N2274,4),L2279:O2279,0),SMALL('Raw Data'!K2274:N2274,4)),0))</f>
        <v/>
      </c>
      <c r="V2279">
        <f>IF(AND('Raw Data'!D2274&lt;3, 'Raw Data'!E2274&lt;3, 'Raw Data'!A2274&gt;0), 'Raw Data'!AF2274, 0)</f>
        <v/>
      </c>
      <c r="W2279">
        <f>IF(AND('Raw Data'!D2274&lt;4, 'Raw Data'!E2274&lt;4, 'Raw Data'!A2274&gt;0), 'Raw Data'!AI2274, 0)</f>
        <v/>
      </c>
      <c r="X2279">
        <f>IF(AND('Raw Data'!D2274&lt;5, 'Raw Data'!E2274&lt;5, 'Raw Data'!A2274&gt;0), 'Raw Data'!AL2274, 0)</f>
        <v/>
      </c>
      <c r="Y2279">
        <f>IF(AND('Raw Data'!D2274&lt;6, 'Raw Data'!E2274&lt;6, 'Raw Data'!A2274&gt;0), 'Raw Data'!AO2274, 0)</f>
        <v/>
      </c>
      <c r="Z2279">
        <f>IF(ISBLANK('Raw Data'!D2274), 0, IF('Raw Data'!D2274-'Raw Data'!E2274&gt;1, 'Raw Data'!AW2274, 0))</f>
        <v/>
      </c>
      <c r="AA2279">
        <f>IF(ISBLANK('Raw Data'!A2274), 0, IF(ABS('Raw Data'!D2274-'Raw Data'!E2274)&lt;2, 'Raw Data'!AX2274, 0))</f>
        <v/>
      </c>
      <c r="AB2279">
        <f>IF(ISBLANK('Raw Data'!D2274), 0, IF('Raw Data'!E2274-'Raw Data'!D2274&gt;1, 'Raw Data'!AY2274, 0))</f>
        <v/>
      </c>
      <c r="AC2279">
        <f>IF(ISBLANK('Raw Data'!D2274), 0, IF('Raw Data'!D2274-'Raw Data'!E2274&gt;2, 'Raw Data'!AZ2274, 0))</f>
        <v/>
      </c>
      <c r="AD2279">
        <f>IF(ISBLANK('Raw Data'!A2274), 0, IF(ABS('Raw Data'!D2274-'Raw Data'!E2274)&lt;3, 'Raw Data'!BA2274, 0))</f>
        <v/>
      </c>
      <c r="AE2279">
        <f>IF(ISBLANK('Raw Data'!D2274), 0, IF('Raw Data'!E2274-'Raw Data'!D2274&gt;2, 'Raw Data'!BB2274, 0))</f>
        <v/>
      </c>
      <c r="AF2279">
        <f>IF(ISBLANK('Raw Data'!D2274), 0, IF('Raw Data'!D2274-'Raw Data'!E2274&gt;3, 'Raw Data'!BC2274, 0))</f>
        <v/>
      </c>
      <c r="AG2279">
        <f>IF(ISBLANK('Raw Data'!A2274), 0, IF(ABS('Raw Data'!D2274-'Raw Data'!E2274)&lt;4, 'Raw Data'!BD2274, 0))</f>
        <v/>
      </c>
      <c r="AH2279">
        <f>IF(ISBLANK('Raw Data'!D2274), 0, IF('Raw Data'!E2274-'Raw Data'!D2274&gt;3, 'Raw Data'!BE2274, 0))</f>
        <v/>
      </c>
      <c r="AI2279">
        <f>IF(SUM('Raw Data'!D2274:E2274)&gt;'Raw Data'!F2274, 'Raw Data'!G2274, 0)</f>
        <v/>
      </c>
      <c r="AJ2279">
        <f>IF(ISBLANK('Raw Data'!D2274), 0, IF(SUM('Raw Data'!D2274:E2274)&lt;'Raw Data'!F2274, 'Raw Data'!H2274, 0))</f>
        <v/>
      </c>
      <c r="AK2279">
        <f>IF(ISBLANK('Raw Data'!A2274), 0, IF(AND('Raw Data'!D2274&lt;3, 'Raw Data'!E2274&lt;3, 'Raw Data'!F2274&lt;BB$2), 'Raw Data'!AF2274, 0))</f>
        <v/>
      </c>
      <c r="AL2279">
        <f>IF(ISBLANK('Raw Data'!A2274), 0, IF(AND('Raw Data'!D2274&lt;4, 'Raw Data'!E2274&lt;4, 'Raw Data'!F2274&lt;BB$2), 'Raw Data'!AI2274, 0))</f>
        <v/>
      </c>
      <c r="AM2279">
        <f>IF(ISBLANK('Raw Data'!A2274), 0, IF(AND('Raw Data'!D2274&lt;5, 'Raw Data'!E2274&lt;5, 'Raw Data'!F2274&lt;BB$2), 'Raw Data'!AL2274, 0))</f>
        <v/>
      </c>
      <c r="AN2279">
        <f>IF(ISBLANK('Raw Data'!A2274), 0, IF(AND('Raw Data'!D2274&lt;6, 'Raw Data'!E2274&lt;6, 'Raw Data'!F2274&lt;BB$2), 'Raw Data'!AO2274, 0))</f>
        <v/>
      </c>
      <c r="AO2279">
        <f>IF(ISBLANK('Raw Data'!A2274), 0, IF(AND('Raw Data'!I2274&lt;Analysis!$BC$2, 'Raw Data'!D2274-'Raw Data'!E2274&gt;1), 'Raw Data'!AW2274, IF(AND('Raw Data'!J2274&lt;Analysis!$BC$2, 'Raw Data'!E2274-'Raw Data'!D2274&gt;1), 'Raw Data'!AY2274, 0)))</f>
        <v/>
      </c>
      <c r="AP2279">
        <f>IF(ISBLANK('Raw Data'!A2274), 0, IF(AND('Raw Data'!I2274&lt;Analysis!$BC$2, 'Raw Data'!D2274-'Raw Data'!E2274&gt;2), 'Raw Data'!AZ2274, IF(AND('Raw Data'!J2274&lt;Analysis!$BC$2, 'Raw Data'!E2274-'Raw Data'!D2274&gt;2), 'Raw Data'!BB2274, 0)))</f>
        <v/>
      </c>
      <c r="AQ2279">
        <f>IF(ISBLANK('Raw Data'!A2274), 0, IF(AND('Raw Data'!I2274&lt;Analysis!$BC$2, 'Raw Data'!D2274-'Raw Data'!E2274&gt;3), 'Raw Data'!BC2274, IF(AND('Raw Data'!J2274&lt;Analysis!$BC$2, 'Raw Data'!E2274-'Raw Data'!D2274&gt;3), 'Raw Data'!BE2274, 0)))</f>
        <v/>
      </c>
      <c r="AR2279">
        <f>IF('Hidden Analysiss'!D2275=1,IF(ABS('Raw Data'!E2274-'Raw Data'!D2274)&lt;2,'Raw Data'!AX2274,0), 0)</f>
        <v/>
      </c>
      <c r="AS2279">
        <f>IF('Hidden Analysiss'!D2275=1,IF(ABS('Raw Data'!E2274-'Raw Data'!D2274)&lt;3,'Raw Data'!BA2274,0), 0)</f>
        <v/>
      </c>
      <c r="AT2279">
        <f>IF('Hidden Analysiss'!D2275=1,IF(ABS('Raw Data'!E2274-'Raw Data'!D2274)&lt;4,'Raw Data'!BD2274,0), 0)</f>
        <v/>
      </c>
      <c r="AU2279">
        <f>IF(AND('Hidden Analysiss'!E2275=1, ABS('Raw Data'!E2274-'Raw Data'!D2274)&lt;2), 'Raw Data'!AX2274, 0)</f>
        <v/>
      </c>
      <c r="AV2279">
        <f>IF(AND('Hidden Analysiss'!E2275=1, ABS('Raw Data'!E2274-'Raw Data'!D2274)&lt;3), 'Raw Data'!BA2274, 0)</f>
        <v/>
      </c>
      <c r="AW2279">
        <f>IF(AND('Hidden Analysiss'!E2275=1, ABS('Raw Data'!E2274-'Raw Data'!D2274)&lt;3), 'Raw Data'!BD2274, 0)</f>
        <v/>
      </c>
    </row>
    <row r="2280">
      <c r="A2280" s="1">
        <f>'Raw Data'!A2275</f>
        <v/>
      </c>
      <c r="B2280">
        <f>IF('Raw Data'!E2275&gt;'Raw Data'!D2275, 'Raw Data'!J2275, 0)</f>
        <v/>
      </c>
      <c r="C2280">
        <f>IF('Raw Data'!D2275&gt;'Raw Data'!E2275, 'Raw Data'!I2275, 0)</f>
        <v/>
      </c>
      <c r="D2280">
        <f>SUM(G2280:H2280)</f>
        <v/>
      </c>
      <c r="E2280">
        <f>IF(AND('Raw Data'!J2275&lt;'Raw Data'!I2275,'Raw Data'!E2275&gt;'Raw Data'!D2275,'Raw Data'!E2275-'Raw Data'!D2275&gt;3),'Raw Data'!N2275,IF(AND('Raw Data'!I2275&lt;'Raw Data'!J2275,'Raw Data'!D2275&gt;'Raw Data'!E2275,'Raw Data'!D2275-'Raw Data'!E2275&gt;3),'Raw Data'!M2275,0))</f>
        <v/>
      </c>
      <c r="F2280">
        <f>IF(AND('Raw Data'!J2275&lt;'Raw Data'!I2275,'Raw Data'!E2275&gt;'Raw Data'!D2275,'Raw Data'!E2275-'Raw Data'!D2275&lt;4),'Raw Data'!L2275,IF(AND('Raw Data'!I2275&lt;'Raw Data'!J2275,'Raw Data'!D2275&gt;'Raw Data'!E2275,'Raw Data'!D2275-'Raw Data'!E2275&lt;4),'Raw Data'!K2275,0))</f>
        <v/>
      </c>
      <c r="G2280">
        <f>IF(AND('Raw Data'!J2275&lt;'Raw Data'!I2275, 'Raw Data'!E2275&gt;'Raw Data'!D2275), 'Raw Data'!J2275, 0)</f>
        <v/>
      </c>
      <c r="H2280">
        <f>IF(AND('Raw Data'!J2275&gt;'Raw Data'!I2275, 'Raw Data'!E2275&lt;'Raw Data'!D2275), 'Raw Data'!I2275, 0)</f>
        <v/>
      </c>
      <c r="I2280">
        <f>SUM(J2280:K2280)</f>
        <v/>
      </c>
      <c r="J2280">
        <f>IF(AND('Raw Data'!J2275&gt;'Raw Data'!I2275, 'Raw Data'!E2275&gt;'Raw Data'!D2275), 'Raw Data'!J2275, 0)</f>
        <v/>
      </c>
      <c r="K2280">
        <f>IF(AND('Raw Data'!I2275&gt;'Raw Data'!J2275, 'Raw Data'!D2275&gt;'Raw Data'!E2275), 'Raw Data'!I2275, 0)</f>
        <v/>
      </c>
      <c r="L2280">
        <f>IF('Raw Data'!E2275-'Raw Data'!D2275&gt;3, 'Raw Data'!N2275, 0)</f>
        <v/>
      </c>
      <c r="M2280">
        <f>IF('Raw Data'!D2275-'Raw Data'!E2275&gt;3, 'Raw Data'!M2275, 0)</f>
        <v/>
      </c>
      <c r="N2280">
        <f>IF(ISBLANK('Raw Data'!D2275),0,IF(AND('Raw Data'!E2275&gt;'Raw Data'!D2275,'Raw Data'!E2275-'Raw Data'!D2275&gt;0,'Raw Data'!E2275-'Raw Data'!D2275&lt;4),'Raw Data'!L2275, 0))</f>
        <v/>
      </c>
      <c r="O2280">
        <f>IF(ISBLANK('Raw Data'!D2275),0,IF(AND('Raw Data'!E2275&gt;'Raw Data'!D2275,'Raw Data'!E2275-'Raw Data'!D2275&gt;0,'Raw Data'!D2275-'Raw Data'!E2275&lt;4),'Raw Data'!K2275, 0))</f>
        <v/>
      </c>
      <c r="P2280">
        <f>IF('Raw Data'!E2275-'Raw Data'!D2275&gt;3, 'Raw Data'!N2275, IF('Raw Data'!D2275-'Raw Data'!E2275&gt;3, 'Raw Data'!M2275, 0))</f>
        <v/>
      </c>
      <c r="Q2280">
        <f>IF(ISBLANK('Raw Data'!E2275),0,IF(AND('Raw Data'!E2275-'Raw Data'!D2275&lt;4,'Raw Data'!E2275-'Raw Data'!D2275&gt;0),'Raw Data'!L2275,IF(AND('Raw Data'!D2275&gt;'Raw Data'!E2275,'Raw Data'!D2275-'Raw Data'!E2275&gt;0),'Raw Data'!K2275,0)))</f>
        <v/>
      </c>
      <c r="R2280">
        <f>IF(ISBLANK('Raw Data'!K2275),0,IFERROR(IF(MATCH(SMALL('Raw Data'!K2275:N2275,1),L2280:O2280,0),SMALL('Raw Data'!K2275:N2275,1)),0))</f>
        <v/>
      </c>
      <c r="S2280">
        <f>IF(ISBLANK('Raw Data'!K2275),0,IFERROR(IF(MATCH(SMALL('Raw Data'!K2275:N2275,2),L2280:O2280,0),SMALL('Raw Data'!K2275:N2275,2)),0))</f>
        <v/>
      </c>
      <c r="T2280">
        <f>IF(ISBLANK('Raw Data'!K2275),0,IFERROR(IF(MATCH(SMALL('Raw Data'!K2275:N2275,3),L2280:O2280,0),SMALL('Raw Data'!K2275:N2275,3)),0))</f>
        <v/>
      </c>
      <c r="U2280">
        <f>IF(ISBLANK('Raw Data'!K2275),0,IFERROR(IF(MATCH(SMALL('Raw Data'!K2275:N2275,4),L2280:O2280,0),SMALL('Raw Data'!K2275:N2275,4)),0))</f>
        <v/>
      </c>
      <c r="V2280">
        <f>IF(AND('Raw Data'!D2275&lt;3, 'Raw Data'!E2275&lt;3, 'Raw Data'!A2275&gt;0), 'Raw Data'!AF2275, 0)</f>
        <v/>
      </c>
      <c r="W2280">
        <f>IF(AND('Raw Data'!D2275&lt;4, 'Raw Data'!E2275&lt;4, 'Raw Data'!A2275&gt;0), 'Raw Data'!AI2275, 0)</f>
        <v/>
      </c>
      <c r="X2280">
        <f>IF(AND('Raw Data'!D2275&lt;5, 'Raw Data'!E2275&lt;5, 'Raw Data'!A2275&gt;0), 'Raw Data'!AL2275, 0)</f>
        <v/>
      </c>
      <c r="Y2280">
        <f>IF(AND('Raw Data'!D2275&lt;6, 'Raw Data'!E2275&lt;6, 'Raw Data'!A2275&gt;0), 'Raw Data'!AO2275, 0)</f>
        <v/>
      </c>
      <c r="Z2280">
        <f>IF(ISBLANK('Raw Data'!D2275), 0, IF('Raw Data'!D2275-'Raw Data'!E2275&gt;1, 'Raw Data'!AW2275, 0))</f>
        <v/>
      </c>
      <c r="AA2280">
        <f>IF(ISBLANK('Raw Data'!A2275), 0, IF(ABS('Raw Data'!D2275-'Raw Data'!E2275)&lt;2, 'Raw Data'!AX2275, 0))</f>
        <v/>
      </c>
      <c r="AB2280">
        <f>IF(ISBLANK('Raw Data'!D2275), 0, IF('Raw Data'!E2275-'Raw Data'!D2275&gt;1, 'Raw Data'!AY2275, 0))</f>
        <v/>
      </c>
      <c r="AC2280">
        <f>IF(ISBLANK('Raw Data'!D2275), 0, IF('Raw Data'!D2275-'Raw Data'!E2275&gt;2, 'Raw Data'!AZ2275, 0))</f>
        <v/>
      </c>
      <c r="AD2280">
        <f>IF(ISBLANK('Raw Data'!A2275), 0, IF(ABS('Raw Data'!D2275-'Raw Data'!E2275)&lt;3, 'Raw Data'!BA2275, 0))</f>
        <v/>
      </c>
      <c r="AE2280">
        <f>IF(ISBLANK('Raw Data'!D2275), 0, IF('Raw Data'!E2275-'Raw Data'!D2275&gt;2, 'Raw Data'!BB2275, 0))</f>
        <v/>
      </c>
      <c r="AF2280">
        <f>IF(ISBLANK('Raw Data'!D2275), 0, IF('Raw Data'!D2275-'Raw Data'!E2275&gt;3, 'Raw Data'!BC2275, 0))</f>
        <v/>
      </c>
      <c r="AG2280">
        <f>IF(ISBLANK('Raw Data'!A2275), 0, IF(ABS('Raw Data'!D2275-'Raw Data'!E2275)&lt;4, 'Raw Data'!BD2275, 0))</f>
        <v/>
      </c>
      <c r="AH2280">
        <f>IF(ISBLANK('Raw Data'!D2275), 0, IF('Raw Data'!E2275-'Raw Data'!D2275&gt;3, 'Raw Data'!BE2275, 0))</f>
        <v/>
      </c>
      <c r="AI2280">
        <f>IF(SUM('Raw Data'!D2275:E2275)&gt;'Raw Data'!F2275, 'Raw Data'!G2275, 0)</f>
        <v/>
      </c>
      <c r="AJ2280">
        <f>IF(ISBLANK('Raw Data'!D2275), 0, IF(SUM('Raw Data'!D2275:E2275)&lt;'Raw Data'!F2275, 'Raw Data'!H2275, 0))</f>
        <v/>
      </c>
      <c r="AK2280">
        <f>IF(ISBLANK('Raw Data'!A2275), 0, IF(AND('Raw Data'!D2275&lt;3, 'Raw Data'!E2275&lt;3, 'Raw Data'!F2275&lt;BB$2), 'Raw Data'!AF2275, 0))</f>
        <v/>
      </c>
      <c r="AL2280">
        <f>IF(ISBLANK('Raw Data'!A2275), 0, IF(AND('Raw Data'!D2275&lt;4, 'Raw Data'!E2275&lt;4, 'Raw Data'!F2275&lt;BB$2), 'Raw Data'!AI2275, 0))</f>
        <v/>
      </c>
      <c r="AM2280">
        <f>IF(ISBLANK('Raw Data'!A2275), 0, IF(AND('Raw Data'!D2275&lt;5, 'Raw Data'!E2275&lt;5, 'Raw Data'!F2275&lt;BB$2), 'Raw Data'!AL2275, 0))</f>
        <v/>
      </c>
      <c r="AN2280">
        <f>IF(ISBLANK('Raw Data'!A2275), 0, IF(AND('Raw Data'!D2275&lt;6, 'Raw Data'!E2275&lt;6, 'Raw Data'!F2275&lt;BB$2), 'Raw Data'!AO2275, 0))</f>
        <v/>
      </c>
      <c r="AO2280">
        <f>IF(ISBLANK('Raw Data'!A2275), 0, IF(AND('Raw Data'!I2275&lt;Analysis!$BC$2, 'Raw Data'!D2275-'Raw Data'!E2275&gt;1), 'Raw Data'!AW2275, IF(AND('Raw Data'!J2275&lt;Analysis!$BC$2, 'Raw Data'!E2275-'Raw Data'!D2275&gt;1), 'Raw Data'!AY2275, 0)))</f>
        <v/>
      </c>
      <c r="AP2280">
        <f>IF(ISBLANK('Raw Data'!A2275), 0, IF(AND('Raw Data'!I2275&lt;Analysis!$BC$2, 'Raw Data'!D2275-'Raw Data'!E2275&gt;2), 'Raw Data'!AZ2275, IF(AND('Raw Data'!J2275&lt;Analysis!$BC$2, 'Raw Data'!E2275-'Raw Data'!D2275&gt;2), 'Raw Data'!BB2275, 0)))</f>
        <v/>
      </c>
      <c r="AQ2280">
        <f>IF(ISBLANK('Raw Data'!A2275), 0, IF(AND('Raw Data'!I2275&lt;Analysis!$BC$2, 'Raw Data'!D2275-'Raw Data'!E2275&gt;3), 'Raw Data'!BC2275, IF(AND('Raw Data'!J2275&lt;Analysis!$BC$2, 'Raw Data'!E2275-'Raw Data'!D2275&gt;3), 'Raw Data'!BE2275, 0)))</f>
        <v/>
      </c>
      <c r="AR2280">
        <f>IF('Hidden Analysiss'!D2276=1,IF(ABS('Raw Data'!E2275-'Raw Data'!D2275)&lt;2,'Raw Data'!AX2275,0), 0)</f>
        <v/>
      </c>
      <c r="AS2280">
        <f>IF('Hidden Analysiss'!D2276=1,IF(ABS('Raw Data'!E2275-'Raw Data'!D2275)&lt;3,'Raw Data'!BA2275,0), 0)</f>
        <v/>
      </c>
      <c r="AT2280">
        <f>IF('Hidden Analysiss'!D2276=1,IF(ABS('Raw Data'!E2275-'Raw Data'!D2275)&lt;4,'Raw Data'!BD2275,0), 0)</f>
        <v/>
      </c>
      <c r="AU2280">
        <f>IF(AND('Hidden Analysiss'!E2276=1, ABS('Raw Data'!E2275-'Raw Data'!D2275)&lt;2), 'Raw Data'!AX2275, 0)</f>
        <v/>
      </c>
      <c r="AV2280">
        <f>IF(AND('Hidden Analysiss'!E2276=1, ABS('Raw Data'!E2275-'Raw Data'!D2275)&lt;3), 'Raw Data'!BA2275, 0)</f>
        <v/>
      </c>
      <c r="AW2280">
        <f>IF(AND('Hidden Analysiss'!E2276=1, ABS('Raw Data'!E2275-'Raw Data'!D2275)&lt;3), 'Raw Data'!BD2275, 0)</f>
        <v/>
      </c>
    </row>
    <row r="2281">
      <c r="A2281" s="1">
        <f>'Raw Data'!A2276</f>
        <v/>
      </c>
      <c r="B2281">
        <f>IF('Raw Data'!E2276&gt;'Raw Data'!D2276, 'Raw Data'!J2276, 0)</f>
        <v/>
      </c>
      <c r="C2281">
        <f>IF('Raw Data'!D2276&gt;'Raw Data'!E2276, 'Raw Data'!I2276, 0)</f>
        <v/>
      </c>
      <c r="D2281">
        <f>SUM(G2281:H2281)</f>
        <v/>
      </c>
      <c r="E2281">
        <f>IF(AND('Raw Data'!J2276&lt;'Raw Data'!I2276,'Raw Data'!E2276&gt;'Raw Data'!D2276,'Raw Data'!E2276-'Raw Data'!D2276&gt;3),'Raw Data'!N2276,IF(AND('Raw Data'!I2276&lt;'Raw Data'!J2276,'Raw Data'!D2276&gt;'Raw Data'!E2276,'Raw Data'!D2276-'Raw Data'!E2276&gt;3),'Raw Data'!M2276,0))</f>
        <v/>
      </c>
      <c r="F2281">
        <f>IF(AND('Raw Data'!J2276&lt;'Raw Data'!I2276,'Raw Data'!E2276&gt;'Raw Data'!D2276,'Raw Data'!E2276-'Raw Data'!D2276&lt;4),'Raw Data'!L2276,IF(AND('Raw Data'!I2276&lt;'Raw Data'!J2276,'Raw Data'!D2276&gt;'Raw Data'!E2276,'Raw Data'!D2276-'Raw Data'!E2276&lt;4),'Raw Data'!K2276,0))</f>
        <v/>
      </c>
      <c r="G2281">
        <f>IF(AND('Raw Data'!J2276&lt;'Raw Data'!I2276, 'Raw Data'!E2276&gt;'Raw Data'!D2276), 'Raw Data'!J2276, 0)</f>
        <v/>
      </c>
      <c r="H2281">
        <f>IF(AND('Raw Data'!J2276&gt;'Raw Data'!I2276, 'Raw Data'!E2276&lt;'Raw Data'!D2276), 'Raw Data'!I2276, 0)</f>
        <v/>
      </c>
      <c r="I2281">
        <f>SUM(J2281:K2281)</f>
        <v/>
      </c>
      <c r="J2281">
        <f>IF(AND('Raw Data'!J2276&gt;'Raw Data'!I2276, 'Raw Data'!E2276&gt;'Raw Data'!D2276), 'Raw Data'!J2276, 0)</f>
        <v/>
      </c>
      <c r="K2281">
        <f>IF(AND('Raw Data'!I2276&gt;'Raw Data'!J2276, 'Raw Data'!D2276&gt;'Raw Data'!E2276), 'Raw Data'!I2276, 0)</f>
        <v/>
      </c>
      <c r="L2281">
        <f>IF('Raw Data'!E2276-'Raw Data'!D2276&gt;3, 'Raw Data'!N2276, 0)</f>
        <v/>
      </c>
      <c r="M2281">
        <f>IF('Raw Data'!D2276-'Raw Data'!E2276&gt;3, 'Raw Data'!M2276, 0)</f>
        <v/>
      </c>
      <c r="N2281">
        <f>IF(ISBLANK('Raw Data'!D2276),0,IF(AND('Raw Data'!E2276&gt;'Raw Data'!D2276,'Raw Data'!E2276-'Raw Data'!D2276&gt;0,'Raw Data'!E2276-'Raw Data'!D2276&lt;4),'Raw Data'!L2276, 0))</f>
        <v/>
      </c>
      <c r="O2281">
        <f>IF(ISBLANK('Raw Data'!D2276),0,IF(AND('Raw Data'!E2276&gt;'Raw Data'!D2276,'Raw Data'!E2276-'Raw Data'!D2276&gt;0,'Raw Data'!D2276-'Raw Data'!E2276&lt;4),'Raw Data'!K2276, 0))</f>
        <v/>
      </c>
      <c r="P2281">
        <f>IF('Raw Data'!E2276-'Raw Data'!D2276&gt;3, 'Raw Data'!N2276, IF('Raw Data'!D2276-'Raw Data'!E2276&gt;3, 'Raw Data'!M2276, 0))</f>
        <v/>
      </c>
      <c r="Q2281">
        <f>IF(ISBLANK('Raw Data'!E2276),0,IF(AND('Raw Data'!E2276-'Raw Data'!D2276&lt;4,'Raw Data'!E2276-'Raw Data'!D2276&gt;0),'Raw Data'!L2276,IF(AND('Raw Data'!D2276&gt;'Raw Data'!E2276,'Raw Data'!D2276-'Raw Data'!E2276&gt;0),'Raw Data'!K2276,0)))</f>
        <v/>
      </c>
      <c r="R2281">
        <f>IF(ISBLANK('Raw Data'!K2276),0,IFERROR(IF(MATCH(SMALL('Raw Data'!K2276:N2276,1),L2281:O2281,0),SMALL('Raw Data'!K2276:N2276,1)),0))</f>
        <v/>
      </c>
      <c r="S2281">
        <f>IF(ISBLANK('Raw Data'!K2276),0,IFERROR(IF(MATCH(SMALL('Raw Data'!K2276:N2276,2),L2281:O2281,0),SMALL('Raw Data'!K2276:N2276,2)),0))</f>
        <v/>
      </c>
      <c r="T2281">
        <f>IF(ISBLANK('Raw Data'!K2276),0,IFERROR(IF(MATCH(SMALL('Raw Data'!K2276:N2276,3),L2281:O2281,0),SMALL('Raw Data'!K2276:N2276,3)),0))</f>
        <v/>
      </c>
      <c r="U2281">
        <f>IF(ISBLANK('Raw Data'!K2276),0,IFERROR(IF(MATCH(SMALL('Raw Data'!K2276:N2276,4),L2281:O2281,0),SMALL('Raw Data'!K2276:N2276,4)),0))</f>
        <v/>
      </c>
      <c r="V2281">
        <f>IF(AND('Raw Data'!D2276&lt;3, 'Raw Data'!E2276&lt;3, 'Raw Data'!A2276&gt;0), 'Raw Data'!AF2276, 0)</f>
        <v/>
      </c>
      <c r="W2281">
        <f>IF(AND('Raw Data'!D2276&lt;4, 'Raw Data'!E2276&lt;4, 'Raw Data'!A2276&gt;0), 'Raw Data'!AI2276, 0)</f>
        <v/>
      </c>
      <c r="X2281">
        <f>IF(AND('Raw Data'!D2276&lt;5, 'Raw Data'!E2276&lt;5, 'Raw Data'!A2276&gt;0), 'Raw Data'!AL2276, 0)</f>
        <v/>
      </c>
      <c r="Y2281">
        <f>IF(AND('Raw Data'!D2276&lt;6, 'Raw Data'!E2276&lt;6, 'Raw Data'!A2276&gt;0), 'Raw Data'!AO2276, 0)</f>
        <v/>
      </c>
      <c r="Z2281">
        <f>IF(ISBLANK('Raw Data'!D2276), 0, IF('Raw Data'!D2276-'Raw Data'!E2276&gt;1, 'Raw Data'!AW2276, 0))</f>
        <v/>
      </c>
      <c r="AA2281">
        <f>IF(ISBLANK('Raw Data'!A2276), 0, IF(ABS('Raw Data'!D2276-'Raw Data'!E2276)&lt;2, 'Raw Data'!AX2276, 0))</f>
        <v/>
      </c>
      <c r="AB2281">
        <f>IF(ISBLANK('Raw Data'!D2276), 0, IF('Raw Data'!E2276-'Raw Data'!D2276&gt;1, 'Raw Data'!AY2276, 0))</f>
        <v/>
      </c>
      <c r="AC2281">
        <f>IF(ISBLANK('Raw Data'!D2276), 0, IF('Raw Data'!D2276-'Raw Data'!E2276&gt;2, 'Raw Data'!AZ2276, 0))</f>
        <v/>
      </c>
      <c r="AD2281">
        <f>IF(ISBLANK('Raw Data'!A2276), 0, IF(ABS('Raw Data'!D2276-'Raw Data'!E2276)&lt;3, 'Raw Data'!BA2276, 0))</f>
        <v/>
      </c>
      <c r="AE2281">
        <f>IF(ISBLANK('Raw Data'!D2276), 0, IF('Raw Data'!E2276-'Raw Data'!D2276&gt;2, 'Raw Data'!BB2276, 0))</f>
        <v/>
      </c>
      <c r="AF2281">
        <f>IF(ISBLANK('Raw Data'!D2276), 0, IF('Raw Data'!D2276-'Raw Data'!E2276&gt;3, 'Raw Data'!BC2276, 0))</f>
        <v/>
      </c>
      <c r="AG2281">
        <f>IF(ISBLANK('Raw Data'!A2276), 0, IF(ABS('Raw Data'!D2276-'Raw Data'!E2276)&lt;4, 'Raw Data'!BD2276, 0))</f>
        <v/>
      </c>
      <c r="AH2281">
        <f>IF(ISBLANK('Raw Data'!D2276), 0, IF('Raw Data'!E2276-'Raw Data'!D2276&gt;3, 'Raw Data'!BE2276, 0))</f>
        <v/>
      </c>
      <c r="AI2281">
        <f>IF(SUM('Raw Data'!D2276:E2276)&gt;'Raw Data'!F2276, 'Raw Data'!G2276, 0)</f>
        <v/>
      </c>
      <c r="AJ2281">
        <f>IF(ISBLANK('Raw Data'!D2276), 0, IF(SUM('Raw Data'!D2276:E2276)&lt;'Raw Data'!F2276, 'Raw Data'!H2276, 0))</f>
        <v/>
      </c>
      <c r="AK2281">
        <f>IF(ISBLANK('Raw Data'!A2276), 0, IF(AND('Raw Data'!D2276&lt;3, 'Raw Data'!E2276&lt;3, 'Raw Data'!F2276&lt;BB$2), 'Raw Data'!AF2276, 0))</f>
        <v/>
      </c>
      <c r="AL2281">
        <f>IF(ISBLANK('Raw Data'!A2276), 0, IF(AND('Raw Data'!D2276&lt;4, 'Raw Data'!E2276&lt;4, 'Raw Data'!F2276&lt;BB$2), 'Raw Data'!AI2276, 0))</f>
        <v/>
      </c>
      <c r="AM2281">
        <f>IF(ISBLANK('Raw Data'!A2276), 0, IF(AND('Raw Data'!D2276&lt;5, 'Raw Data'!E2276&lt;5, 'Raw Data'!F2276&lt;BB$2), 'Raw Data'!AL2276, 0))</f>
        <v/>
      </c>
      <c r="AN2281">
        <f>IF(ISBLANK('Raw Data'!A2276), 0, IF(AND('Raw Data'!D2276&lt;6, 'Raw Data'!E2276&lt;6, 'Raw Data'!F2276&lt;BB$2), 'Raw Data'!AO2276, 0))</f>
        <v/>
      </c>
      <c r="AO2281">
        <f>IF(ISBLANK('Raw Data'!A2276), 0, IF(AND('Raw Data'!I2276&lt;Analysis!$BC$2, 'Raw Data'!D2276-'Raw Data'!E2276&gt;1), 'Raw Data'!AW2276, IF(AND('Raw Data'!J2276&lt;Analysis!$BC$2, 'Raw Data'!E2276-'Raw Data'!D2276&gt;1), 'Raw Data'!AY2276, 0)))</f>
        <v/>
      </c>
      <c r="AP2281">
        <f>IF(ISBLANK('Raw Data'!A2276), 0, IF(AND('Raw Data'!I2276&lt;Analysis!$BC$2, 'Raw Data'!D2276-'Raw Data'!E2276&gt;2), 'Raw Data'!AZ2276, IF(AND('Raw Data'!J2276&lt;Analysis!$BC$2, 'Raw Data'!E2276-'Raw Data'!D2276&gt;2), 'Raw Data'!BB2276, 0)))</f>
        <v/>
      </c>
      <c r="AQ2281">
        <f>IF(ISBLANK('Raw Data'!A2276), 0, IF(AND('Raw Data'!I2276&lt;Analysis!$BC$2, 'Raw Data'!D2276-'Raw Data'!E2276&gt;3), 'Raw Data'!BC2276, IF(AND('Raw Data'!J2276&lt;Analysis!$BC$2, 'Raw Data'!E2276-'Raw Data'!D2276&gt;3), 'Raw Data'!BE2276, 0)))</f>
        <v/>
      </c>
      <c r="AR2281">
        <f>IF('Hidden Analysiss'!D2277=1,IF(ABS('Raw Data'!E2276-'Raw Data'!D2276)&lt;2,'Raw Data'!AX2276,0), 0)</f>
        <v/>
      </c>
      <c r="AS2281">
        <f>IF('Hidden Analysiss'!D2277=1,IF(ABS('Raw Data'!E2276-'Raw Data'!D2276)&lt;3,'Raw Data'!BA2276,0), 0)</f>
        <v/>
      </c>
      <c r="AT2281">
        <f>IF('Hidden Analysiss'!D2277=1,IF(ABS('Raw Data'!E2276-'Raw Data'!D2276)&lt;4,'Raw Data'!BD2276,0), 0)</f>
        <v/>
      </c>
      <c r="AU2281">
        <f>IF(AND('Hidden Analysiss'!E2277=1, ABS('Raw Data'!E2276-'Raw Data'!D2276)&lt;2), 'Raw Data'!AX2276, 0)</f>
        <v/>
      </c>
      <c r="AV2281">
        <f>IF(AND('Hidden Analysiss'!E2277=1, ABS('Raw Data'!E2276-'Raw Data'!D2276)&lt;3), 'Raw Data'!BA2276, 0)</f>
        <v/>
      </c>
      <c r="AW2281">
        <f>IF(AND('Hidden Analysiss'!E2277=1, ABS('Raw Data'!E2276-'Raw Data'!D2276)&lt;3), 'Raw Data'!BD2276, 0)</f>
        <v/>
      </c>
    </row>
    <row r="2282">
      <c r="A2282" s="1">
        <f>'Raw Data'!A2277</f>
        <v/>
      </c>
      <c r="B2282">
        <f>IF('Raw Data'!E2277&gt;'Raw Data'!D2277, 'Raw Data'!J2277, 0)</f>
        <v/>
      </c>
      <c r="C2282">
        <f>IF('Raw Data'!D2277&gt;'Raw Data'!E2277, 'Raw Data'!I2277, 0)</f>
        <v/>
      </c>
      <c r="D2282">
        <f>SUM(G2282:H2282)</f>
        <v/>
      </c>
      <c r="E2282">
        <f>IF(AND('Raw Data'!J2277&lt;'Raw Data'!I2277,'Raw Data'!E2277&gt;'Raw Data'!D2277,'Raw Data'!E2277-'Raw Data'!D2277&gt;3),'Raw Data'!N2277,IF(AND('Raw Data'!I2277&lt;'Raw Data'!J2277,'Raw Data'!D2277&gt;'Raw Data'!E2277,'Raw Data'!D2277-'Raw Data'!E2277&gt;3),'Raw Data'!M2277,0))</f>
        <v/>
      </c>
      <c r="F2282">
        <f>IF(AND('Raw Data'!J2277&lt;'Raw Data'!I2277,'Raw Data'!E2277&gt;'Raw Data'!D2277,'Raw Data'!E2277-'Raw Data'!D2277&lt;4),'Raw Data'!L2277,IF(AND('Raw Data'!I2277&lt;'Raw Data'!J2277,'Raw Data'!D2277&gt;'Raw Data'!E2277,'Raw Data'!D2277-'Raw Data'!E2277&lt;4),'Raw Data'!K2277,0))</f>
        <v/>
      </c>
      <c r="G2282">
        <f>IF(AND('Raw Data'!J2277&lt;'Raw Data'!I2277, 'Raw Data'!E2277&gt;'Raw Data'!D2277), 'Raw Data'!J2277, 0)</f>
        <v/>
      </c>
      <c r="H2282">
        <f>IF(AND('Raw Data'!J2277&gt;'Raw Data'!I2277, 'Raw Data'!E2277&lt;'Raw Data'!D2277), 'Raw Data'!I2277, 0)</f>
        <v/>
      </c>
      <c r="I2282">
        <f>SUM(J2282:K2282)</f>
        <v/>
      </c>
      <c r="J2282">
        <f>IF(AND('Raw Data'!J2277&gt;'Raw Data'!I2277, 'Raw Data'!E2277&gt;'Raw Data'!D2277), 'Raw Data'!J2277, 0)</f>
        <v/>
      </c>
      <c r="K2282">
        <f>IF(AND('Raw Data'!I2277&gt;'Raw Data'!J2277, 'Raw Data'!D2277&gt;'Raw Data'!E2277), 'Raw Data'!I2277, 0)</f>
        <v/>
      </c>
      <c r="L2282">
        <f>IF('Raw Data'!E2277-'Raw Data'!D2277&gt;3, 'Raw Data'!N2277, 0)</f>
        <v/>
      </c>
      <c r="M2282">
        <f>IF('Raw Data'!D2277-'Raw Data'!E2277&gt;3, 'Raw Data'!M2277, 0)</f>
        <v/>
      </c>
      <c r="N2282">
        <f>IF(ISBLANK('Raw Data'!D2277),0,IF(AND('Raw Data'!E2277&gt;'Raw Data'!D2277,'Raw Data'!E2277-'Raw Data'!D2277&gt;0,'Raw Data'!E2277-'Raw Data'!D2277&lt;4),'Raw Data'!L2277, 0))</f>
        <v/>
      </c>
      <c r="O2282">
        <f>IF(ISBLANK('Raw Data'!D2277),0,IF(AND('Raw Data'!E2277&gt;'Raw Data'!D2277,'Raw Data'!E2277-'Raw Data'!D2277&gt;0,'Raw Data'!D2277-'Raw Data'!E2277&lt;4),'Raw Data'!K2277, 0))</f>
        <v/>
      </c>
      <c r="P2282">
        <f>IF('Raw Data'!E2277-'Raw Data'!D2277&gt;3, 'Raw Data'!N2277, IF('Raw Data'!D2277-'Raw Data'!E2277&gt;3, 'Raw Data'!M2277, 0))</f>
        <v/>
      </c>
      <c r="Q2282">
        <f>IF(ISBLANK('Raw Data'!E2277),0,IF(AND('Raw Data'!E2277-'Raw Data'!D2277&lt;4,'Raw Data'!E2277-'Raw Data'!D2277&gt;0),'Raw Data'!L2277,IF(AND('Raw Data'!D2277&gt;'Raw Data'!E2277,'Raw Data'!D2277-'Raw Data'!E2277&gt;0),'Raw Data'!K2277,0)))</f>
        <v/>
      </c>
      <c r="R2282">
        <f>IF(ISBLANK('Raw Data'!K2277),0,IFERROR(IF(MATCH(SMALL('Raw Data'!K2277:N2277,1),L2282:O2282,0),SMALL('Raw Data'!K2277:N2277,1)),0))</f>
        <v/>
      </c>
      <c r="S2282">
        <f>IF(ISBLANK('Raw Data'!K2277),0,IFERROR(IF(MATCH(SMALL('Raw Data'!K2277:N2277,2),L2282:O2282,0),SMALL('Raw Data'!K2277:N2277,2)),0))</f>
        <v/>
      </c>
      <c r="T2282">
        <f>IF(ISBLANK('Raw Data'!K2277),0,IFERROR(IF(MATCH(SMALL('Raw Data'!K2277:N2277,3),L2282:O2282,0),SMALL('Raw Data'!K2277:N2277,3)),0))</f>
        <v/>
      </c>
      <c r="U2282">
        <f>IF(ISBLANK('Raw Data'!K2277),0,IFERROR(IF(MATCH(SMALL('Raw Data'!K2277:N2277,4),L2282:O2282,0),SMALL('Raw Data'!K2277:N2277,4)),0))</f>
        <v/>
      </c>
      <c r="V2282">
        <f>IF(AND('Raw Data'!D2277&lt;3, 'Raw Data'!E2277&lt;3, 'Raw Data'!A2277&gt;0), 'Raw Data'!AF2277, 0)</f>
        <v/>
      </c>
      <c r="W2282">
        <f>IF(AND('Raw Data'!D2277&lt;4, 'Raw Data'!E2277&lt;4, 'Raw Data'!A2277&gt;0), 'Raw Data'!AI2277, 0)</f>
        <v/>
      </c>
      <c r="X2282">
        <f>IF(AND('Raw Data'!D2277&lt;5, 'Raw Data'!E2277&lt;5, 'Raw Data'!A2277&gt;0), 'Raw Data'!AL2277, 0)</f>
        <v/>
      </c>
      <c r="Y2282">
        <f>IF(AND('Raw Data'!D2277&lt;6, 'Raw Data'!E2277&lt;6, 'Raw Data'!A2277&gt;0), 'Raw Data'!AO2277, 0)</f>
        <v/>
      </c>
      <c r="Z2282">
        <f>IF(ISBLANK('Raw Data'!D2277), 0, IF('Raw Data'!D2277-'Raw Data'!E2277&gt;1, 'Raw Data'!AW2277, 0))</f>
        <v/>
      </c>
      <c r="AA2282">
        <f>IF(ISBLANK('Raw Data'!A2277), 0, IF(ABS('Raw Data'!D2277-'Raw Data'!E2277)&lt;2, 'Raw Data'!AX2277, 0))</f>
        <v/>
      </c>
      <c r="AB2282">
        <f>IF(ISBLANK('Raw Data'!D2277), 0, IF('Raw Data'!E2277-'Raw Data'!D2277&gt;1, 'Raw Data'!AY2277, 0))</f>
        <v/>
      </c>
      <c r="AC2282">
        <f>IF(ISBLANK('Raw Data'!D2277), 0, IF('Raw Data'!D2277-'Raw Data'!E2277&gt;2, 'Raw Data'!AZ2277, 0))</f>
        <v/>
      </c>
      <c r="AD2282">
        <f>IF(ISBLANK('Raw Data'!A2277), 0, IF(ABS('Raw Data'!D2277-'Raw Data'!E2277)&lt;3, 'Raw Data'!BA2277, 0))</f>
        <v/>
      </c>
      <c r="AE2282">
        <f>IF(ISBLANK('Raw Data'!D2277), 0, IF('Raw Data'!E2277-'Raw Data'!D2277&gt;2, 'Raw Data'!BB2277, 0))</f>
        <v/>
      </c>
      <c r="AF2282">
        <f>IF(ISBLANK('Raw Data'!D2277), 0, IF('Raw Data'!D2277-'Raw Data'!E2277&gt;3, 'Raw Data'!BC2277, 0))</f>
        <v/>
      </c>
      <c r="AG2282">
        <f>IF(ISBLANK('Raw Data'!A2277), 0, IF(ABS('Raw Data'!D2277-'Raw Data'!E2277)&lt;4, 'Raw Data'!BD2277, 0))</f>
        <v/>
      </c>
      <c r="AH2282">
        <f>IF(ISBLANK('Raw Data'!D2277), 0, IF('Raw Data'!E2277-'Raw Data'!D2277&gt;3, 'Raw Data'!BE2277, 0))</f>
        <v/>
      </c>
      <c r="AI2282">
        <f>IF(SUM('Raw Data'!D2277:E2277)&gt;'Raw Data'!F2277, 'Raw Data'!G2277, 0)</f>
        <v/>
      </c>
      <c r="AJ2282">
        <f>IF(ISBLANK('Raw Data'!D2277), 0, IF(SUM('Raw Data'!D2277:E2277)&lt;'Raw Data'!F2277, 'Raw Data'!H2277, 0))</f>
        <v/>
      </c>
      <c r="AK2282">
        <f>IF(ISBLANK('Raw Data'!A2277), 0, IF(AND('Raw Data'!D2277&lt;3, 'Raw Data'!E2277&lt;3, 'Raw Data'!F2277&lt;BB$2), 'Raw Data'!AF2277, 0))</f>
        <v/>
      </c>
      <c r="AL2282">
        <f>IF(ISBLANK('Raw Data'!A2277), 0, IF(AND('Raw Data'!D2277&lt;4, 'Raw Data'!E2277&lt;4, 'Raw Data'!F2277&lt;BB$2), 'Raw Data'!AI2277, 0))</f>
        <v/>
      </c>
      <c r="AM2282">
        <f>IF(ISBLANK('Raw Data'!A2277), 0, IF(AND('Raw Data'!D2277&lt;5, 'Raw Data'!E2277&lt;5, 'Raw Data'!F2277&lt;BB$2), 'Raw Data'!AL2277, 0))</f>
        <v/>
      </c>
      <c r="AN2282">
        <f>IF(ISBLANK('Raw Data'!A2277), 0, IF(AND('Raw Data'!D2277&lt;6, 'Raw Data'!E2277&lt;6, 'Raw Data'!F2277&lt;BB$2), 'Raw Data'!AO2277, 0))</f>
        <v/>
      </c>
      <c r="AO2282">
        <f>IF(ISBLANK('Raw Data'!A2277), 0, IF(AND('Raw Data'!I2277&lt;Analysis!$BC$2, 'Raw Data'!D2277-'Raw Data'!E2277&gt;1), 'Raw Data'!AW2277, IF(AND('Raw Data'!J2277&lt;Analysis!$BC$2, 'Raw Data'!E2277-'Raw Data'!D2277&gt;1), 'Raw Data'!AY2277, 0)))</f>
        <v/>
      </c>
      <c r="AP2282">
        <f>IF(ISBLANK('Raw Data'!A2277), 0, IF(AND('Raw Data'!I2277&lt;Analysis!$BC$2, 'Raw Data'!D2277-'Raw Data'!E2277&gt;2), 'Raw Data'!AZ2277, IF(AND('Raw Data'!J2277&lt;Analysis!$BC$2, 'Raw Data'!E2277-'Raw Data'!D2277&gt;2), 'Raw Data'!BB2277, 0)))</f>
        <v/>
      </c>
      <c r="AQ2282">
        <f>IF(ISBLANK('Raw Data'!A2277), 0, IF(AND('Raw Data'!I2277&lt;Analysis!$BC$2, 'Raw Data'!D2277-'Raw Data'!E2277&gt;3), 'Raw Data'!BC2277, IF(AND('Raw Data'!J2277&lt;Analysis!$BC$2, 'Raw Data'!E2277-'Raw Data'!D2277&gt;3), 'Raw Data'!BE2277, 0)))</f>
        <v/>
      </c>
      <c r="AR2282">
        <f>IF('Hidden Analysiss'!D2278=1,IF(ABS('Raw Data'!E2277-'Raw Data'!D2277)&lt;2,'Raw Data'!AX2277,0), 0)</f>
        <v/>
      </c>
      <c r="AS2282">
        <f>IF('Hidden Analysiss'!D2278=1,IF(ABS('Raw Data'!E2277-'Raw Data'!D2277)&lt;3,'Raw Data'!BA2277,0), 0)</f>
        <v/>
      </c>
      <c r="AT2282">
        <f>IF('Hidden Analysiss'!D2278=1,IF(ABS('Raw Data'!E2277-'Raw Data'!D2277)&lt;4,'Raw Data'!BD2277,0), 0)</f>
        <v/>
      </c>
      <c r="AU2282">
        <f>IF(AND('Hidden Analysiss'!E2278=1, ABS('Raw Data'!E2277-'Raw Data'!D2277)&lt;2), 'Raw Data'!AX2277, 0)</f>
        <v/>
      </c>
      <c r="AV2282">
        <f>IF(AND('Hidden Analysiss'!E2278=1, ABS('Raw Data'!E2277-'Raw Data'!D2277)&lt;3), 'Raw Data'!BA2277, 0)</f>
        <v/>
      </c>
      <c r="AW2282">
        <f>IF(AND('Hidden Analysiss'!E2278=1, ABS('Raw Data'!E2277-'Raw Data'!D2277)&lt;3), 'Raw Data'!BD2277, 0)</f>
        <v/>
      </c>
    </row>
    <row r="2283">
      <c r="A2283" s="1">
        <f>'Raw Data'!A2278</f>
        <v/>
      </c>
      <c r="B2283">
        <f>IF('Raw Data'!E2278&gt;'Raw Data'!D2278, 'Raw Data'!J2278, 0)</f>
        <v/>
      </c>
      <c r="C2283">
        <f>IF('Raw Data'!D2278&gt;'Raw Data'!E2278, 'Raw Data'!I2278, 0)</f>
        <v/>
      </c>
      <c r="D2283">
        <f>SUM(G2283:H2283)</f>
        <v/>
      </c>
      <c r="E2283">
        <f>IF(AND('Raw Data'!J2278&lt;'Raw Data'!I2278,'Raw Data'!E2278&gt;'Raw Data'!D2278,'Raw Data'!E2278-'Raw Data'!D2278&gt;3),'Raw Data'!N2278,IF(AND('Raw Data'!I2278&lt;'Raw Data'!J2278,'Raw Data'!D2278&gt;'Raw Data'!E2278,'Raw Data'!D2278-'Raw Data'!E2278&gt;3),'Raw Data'!M2278,0))</f>
        <v/>
      </c>
      <c r="F2283">
        <f>IF(AND('Raw Data'!J2278&lt;'Raw Data'!I2278,'Raw Data'!E2278&gt;'Raw Data'!D2278,'Raw Data'!E2278-'Raw Data'!D2278&lt;4),'Raw Data'!L2278,IF(AND('Raw Data'!I2278&lt;'Raw Data'!J2278,'Raw Data'!D2278&gt;'Raw Data'!E2278,'Raw Data'!D2278-'Raw Data'!E2278&lt;4),'Raw Data'!K2278,0))</f>
        <v/>
      </c>
      <c r="G2283">
        <f>IF(AND('Raw Data'!J2278&lt;'Raw Data'!I2278, 'Raw Data'!E2278&gt;'Raw Data'!D2278), 'Raw Data'!J2278, 0)</f>
        <v/>
      </c>
      <c r="H2283">
        <f>IF(AND('Raw Data'!J2278&gt;'Raw Data'!I2278, 'Raw Data'!E2278&lt;'Raw Data'!D2278), 'Raw Data'!I2278, 0)</f>
        <v/>
      </c>
      <c r="I2283">
        <f>SUM(J2283:K2283)</f>
        <v/>
      </c>
      <c r="J2283">
        <f>IF(AND('Raw Data'!J2278&gt;'Raw Data'!I2278, 'Raw Data'!E2278&gt;'Raw Data'!D2278), 'Raw Data'!J2278, 0)</f>
        <v/>
      </c>
      <c r="K2283">
        <f>IF(AND('Raw Data'!I2278&gt;'Raw Data'!J2278, 'Raw Data'!D2278&gt;'Raw Data'!E2278), 'Raw Data'!I2278, 0)</f>
        <v/>
      </c>
      <c r="L2283">
        <f>IF('Raw Data'!E2278-'Raw Data'!D2278&gt;3, 'Raw Data'!N2278, 0)</f>
        <v/>
      </c>
      <c r="M2283">
        <f>IF('Raw Data'!D2278-'Raw Data'!E2278&gt;3, 'Raw Data'!M2278, 0)</f>
        <v/>
      </c>
      <c r="N2283">
        <f>IF(ISBLANK('Raw Data'!D2278),0,IF(AND('Raw Data'!E2278&gt;'Raw Data'!D2278,'Raw Data'!E2278-'Raw Data'!D2278&gt;0,'Raw Data'!E2278-'Raw Data'!D2278&lt;4),'Raw Data'!L2278, 0))</f>
        <v/>
      </c>
      <c r="O2283">
        <f>IF(ISBLANK('Raw Data'!D2278),0,IF(AND('Raw Data'!E2278&gt;'Raw Data'!D2278,'Raw Data'!E2278-'Raw Data'!D2278&gt;0,'Raw Data'!D2278-'Raw Data'!E2278&lt;4),'Raw Data'!K2278, 0))</f>
        <v/>
      </c>
      <c r="P2283">
        <f>IF('Raw Data'!E2278-'Raw Data'!D2278&gt;3, 'Raw Data'!N2278, IF('Raw Data'!D2278-'Raw Data'!E2278&gt;3, 'Raw Data'!M2278, 0))</f>
        <v/>
      </c>
      <c r="Q2283">
        <f>IF(ISBLANK('Raw Data'!E2278),0,IF(AND('Raw Data'!E2278-'Raw Data'!D2278&lt;4,'Raw Data'!E2278-'Raw Data'!D2278&gt;0),'Raw Data'!L2278,IF(AND('Raw Data'!D2278&gt;'Raw Data'!E2278,'Raw Data'!D2278-'Raw Data'!E2278&gt;0),'Raw Data'!K2278,0)))</f>
        <v/>
      </c>
      <c r="R2283">
        <f>IF(ISBLANK('Raw Data'!K2278),0,IFERROR(IF(MATCH(SMALL('Raw Data'!K2278:N2278,1),L2283:O2283,0),SMALL('Raw Data'!K2278:N2278,1)),0))</f>
        <v/>
      </c>
      <c r="S2283">
        <f>IF(ISBLANK('Raw Data'!K2278),0,IFERROR(IF(MATCH(SMALL('Raw Data'!K2278:N2278,2),L2283:O2283,0),SMALL('Raw Data'!K2278:N2278,2)),0))</f>
        <v/>
      </c>
      <c r="T2283">
        <f>IF(ISBLANK('Raw Data'!K2278),0,IFERROR(IF(MATCH(SMALL('Raw Data'!K2278:N2278,3),L2283:O2283,0),SMALL('Raw Data'!K2278:N2278,3)),0))</f>
        <v/>
      </c>
      <c r="U2283">
        <f>IF(ISBLANK('Raw Data'!K2278),0,IFERROR(IF(MATCH(SMALL('Raw Data'!K2278:N2278,4),L2283:O2283,0),SMALL('Raw Data'!K2278:N2278,4)),0))</f>
        <v/>
      </c>
      <c r="V2283">
        <f>IF(AND('Raw Data'!D2278&lt;3, 'Raw Data'!E2278&lt;3, 'Raw Data'!A2278&gt;0), 'Raw Data'!AF2278, 0)</f>
        <v/>
      </c>
      <c r="W2283">
        <f>IF(AND('Raw Data'!D2278&lt;4, 'Raw Data'!E2278&lt;4, 'Raw Data'!A2278&gt;0), 'Raw Data'!AI2278, 0)</f>
        <v/>
      </c>
      <c r="X2283">
        <f>IF(AND('Raw Data'!D2278&lt;5, 'Raw Data'!E2278&lt;5, 'Raw Data'!A2278&gt;0), 'Raw Data'!AL2278, 0)</f>
        <v/>
      </c>
      <c r="Y2283">
        <f>IF(AND('Raw Data'!D2278&lt;6, 'Raw Data'!E2278&lt;6, 'Raw Data'!A2278&gt;0), 'Raw Data'!AO2278, 0)</f>
        <v/>
      </c>
      <c r="Z2283">
        <f>IF(ISBLANK('Raw Data'!D2278), 0, IF('Raw Data'!D2278-'Raw Data'!E2278&gt;1, 'Raw Data'!AW2278, 0))</f>
        <v/>
      </c>
      <c r="AA2283">
        <f>IF(ISBLANK('Raw Data'!A2278), 0, IF(ABS('Raw Data'!D2278-'Raw Data'!E2278)&lt;2, 'Raw Data'!AX2278, 0))</f>
        <v/>
      </c>
      <c r="AB2283">
        <f>IF(ISBLANK('Raw Data'!D2278), 0, IF('Raw Data'!E2278-'Raw Data'!D2278&gt;1, 'Raw Data'!AY2278, 0))</f>
        <v/>
      </c>
      <c r="AC2283">
        <f>IF(ISBLANK('Raw Data'!D2278), 0, IF('Raw Data'!D2278-'Raw Data'!E2278&gt;2, 'Raw Data'!AZ2278, 0))</f>
        <v/>
      </c>
      <c r="AD2283">
        <f>IF(ISBLANK('Raw Data'!A2278), 0, IF(ABS('Raw Data'!D2278-'Raw Data'!E2278)&lt;3, 'Raw Data'!BA2278, 0))</f>
        <v/>
      </c>
      <c r="AE2283">
        <f>IF(ISBLANK('Raw Data'!D2278), 0, IF('Raw Data'!E2278-'Raw Data'!D2278&gt;2, 'Raw Data'!BB2278, 0))</f>
        <v/>
      </c>
      <c r="AF2283">
        <f>IF(ISBLANK('Raw Data'!D2278), 0, IF('Raw Data'!D2278-'Raw Data'!E2278&gt;3, 'Raw Data'!BC2278, 0))</f>
        <v/>
      </c>
      <c r="AG2283">
        <f>IF(ISBLANK('Raw Data'!A2278), 0, IF(ABS('Raw Data'!D2278-'Raw Data'!E2278)&lt;4, 'Raw Data'!BD2278, 0))</f>
        <v/>
      </c>
      <c r="AH2283">
        <f>IF(ISBLANK('Raw Data'!D2278), 0, IF('Raw Data'!E2278-'Raw Data'!D2278&gt;3, 'Raw Data'!BE2278, 0))</f>
        <v/>
      </c>
      <c r="AI2283">
        <f>IF(SUM('Raw Data'!D2278:E2278)&gt;'Raw Data'!F2278, 'Raw Data'!G2278, 0)</f>
        <v/>
      </c>
      <c r="AJ2283">
        <f>IF(ISBLANK('Raw Data'!D2278), 0, IF(SUM('Raw Data'!D2278:E2278)&lt;'Raw Data'!F2278, 'Raw Data'!H2278, 0))</f>
        <v/>
      </c>
      <c r="AK2283">
        <f>IF(ISBLANK('Raw Data'!A2278), 0, IF(AND('Raw Data'!D2278&lt;3, 'Raw Data'!E2278&lt;3, 'Raw Data'!F2278&lt;BB$2), 'Raw Data'!AF2278, 0))</f>
        <v/>
      </c>
      <c r="AL2283">
        <f>IF(ISBLANK('Raw Data'!A2278), 0, IF(AND('Raw Data'!D2278&lt;4, 'Raw Data'!E2278&lt;4, 'Raw Data'!F2278&lt;BB$2), 'Raw Data'!AI2278, 0))</f>
        <v/>
      </c>
      <c r="AM2283">
        <f>IF(ISBLANK('Raw Data'!A2278), 0, IF(AND('Raw Data'!D2278&lt;5, 'Raw Data'!E2278&lt;5, 'Raw Data'!F2278&lt;BB$2), 'Raw Data'!AL2278, 0))</f>
        <v/>
      </c>
      <c r="AN2283">
        <f>IF(ISBLANK('Raw Data'!A2278), 0, IF(AND('Raw Data'!D2278&lt;6, 'Raw Data'!E2278&lt;6, 'Raw Data'!F2278&lt;BB$2), 'Raw Data'!AO2278, 0))</f>
        <v/>
      </c>
      <c r="AO2283">
        <f>IF(ISBLANK('Raw Data'!A2278), 0, IF(AND('Raw Data'!I2278&lt;Analysis!$BC$2, 'Raw Data'!D2278-'Raw Data'!E2278&gt;1), 'Raw Data'!AW2278, IF(AND('Raw Data'!J2278&lt;Analysis!$BC$2, 'Raw Data'!E2278-'Raw Data'!D2278&gt;1), 'Raw Data'!AY2278, 0)))</f>
        <v/>
      </c>
      <c r="AP2283">
        <f>IF(ISBLANK('Raw Data'!A2278), 0, IF(AND('Raw Data'!I2278&lt;Analysis!$BC$2, 'Raw Data'!D2278-'Raw Data'!E2278&gt;2), 'Raw Data'!AZ2278, IF(AND('Raw Data'!J2278&lt;Analysis!$BC$2, 'Raw Data'!E2278-'Raw Data'!D2278&gt;2), 'Raw Data'!BB2278, 0)))</f>
        <v/>
      </c>
      <c r="AQ2283">
        <f>IF(ISBLANK('Raw Data'!A2278), 0, IF(AND('Raw Data'!I2278&lt;Analysis!$BC$2, 'Raw Data'!D2278-'Raw Data'!E2278&gt;3), 'Raw Data'!BC2278, IF(AND('Raw Data'!J2278&lt;Analysis!$BC$2, 'Raw Data'!E2278-'Raw Data'!D2278&gt;3), 'Raw Data'!BE2278, 0)))</f>
        <v/>
      </c>
      <c r="AR2283">
        <f>IF('Hidden Analysiss'!D2279=1,IF(ABS('Raw Data'!E2278-'Raw Data'!D2278)&lt;2,'Raw Data'!AX2278,0), 0)</f>
        <v/>
      </c>
      <c r="AS2283">
        <f>IF('Hidden Analysiss'!D2279=1,IF(ABS('Raw Data'!E2278-'Raw Data'!D2278)&lt;3,'Raw Data'!BA2278,0), 0)</f>
        <v/>
      </c>
      <c r="AT2283">
        <f>IF('Hidden Analysiss'!D2279=1,IF(ABS('Raw Data'!E2278-'Raw Data'!D2278)&lt;4,'Raw Data'!BD2278,0), 0)</f>
        <v/>
      </c>
      <c r="AU2283">
        <f>IF(AND('Hidden Analysiss'!E2279=1, ABS('Raw Data'!E2278-'Raw Data'!D2278)&lt;2), 'Raw Data'!AX2278, 0)</f>
        <v/>
      </c>
      <c r="AV2283">
        <f>IF(AND('Hidden Analysiss'!E2279=1, ABS('Raw Data'!E2278-'Raw Data'!D2278)&lt;3), 'Raw Data'!BA2278, 0)</f>
        <v/>
      </c>
      <c r="AW2283">
        <f>IF(AND('Hidden Analysiss'!E2279=1, ABS('Raw Data'!E2278-'Raw Data'!D2278)&lt;3), 'Raw Data'!BD2278, 0)</f>
        <v/>
      </c>
    </row>
    <row r="2284">
      <c r="A2284" s="1">
        <f>'Raw Data'!A2279</f>
        <v/>
      </c>
      <c r="B2284">
        <f>IF('Raw Data'!E2279&gt;'Raw Data'!D2279, 'Raw Data'!J2279, 0)</f>
        <v/>
      </c>
      <c r="C2284">
        <f>IF('Raw Data'!D2279&gt;'Raw Data'!E2279, 'Raw Data'!I2279, 0)</f>
        <v/>
      </c>
      <c r="D2284">
        <f>SUM(G2284:H2284)</f>
        <v/>
      </c>
      <c r="E2284">
        <f>IF(AND('Raw Data'!J2279&lt;'Raw Data'!I2279,'Raw Data'!E2279&gt;'Raw Data'!D2279,'Raw Data'!E2279-'Raw Data'!D2279&gt;3),'Raw Data'!N2279,IF(AND('Raw Data'!I2279&lt;'Raw Data'!J2279,'Raw Data'!D2279&gt;'Raw Data'!E2279,'Raw Data'!D2279-'Raw Data'!E2279&gt;3),'Raw Data'!M2279,0))</f>
        <v/>
      </c>
      <c r="F2284">
        <f>IF(AND('Raw Data'!J2279&lt;'Raw Data'!I2279,'Raw Data'!E2279&gt;'Raw Data'!D2279,'Raw Data'!E2279-'Raw Data'!D2279&lt;4),'Raw Data'!L2279,IF(AND('Raw Data'!I2279&lt;'Raw Data'!J2279,'Raw Data'!D2279&gt;'Raw Data'!E2279,'Raw Data'!D2279-'Raw Data'!E2279&lt;4),'Raw Data'!K2279,0))</f>
        <v/>
      </c>
      <c r="G2284">
        <f>IF(AND('Raw Data'!J2279&lt;'Raw Data'!I2279, 'Raw Data'!E2279&gt;'Raw Data'!D2279), 'Raw Data'!J2279, 0)</f>
        <v/>
      </c>
      <c r="H2284">
        <f>IF(AND('Raw Data'!J2279&gt;'Raw Data'!I2279, 'Raw Data'!E2279&lt;'Raw Data'!D2279), 'Raw Data'!I2279, 0)</f>
        <v/>
      </c>
      <c r="I2284">
        <f>SUM(J2284:K2284)</f>
        <v/>
      </c>
      <c r="J2284">
        <f>IF(AND('Raw Data'!J2279&gt;'Raw Data'!I2279, 'Raw Data'!E2279&gt;'Raw Data'!D2279), 'Raw Data'!J2279, 0)</f>
        <v/>
      </c>
      <c r="K2284">
        <f>IF(AND('Raw Data'!I2279&gt;'Raw Data'!J2279, 'Raw Data'!D2279&gt;'Raw Data'!E2279), 'Raw Data'!I2279, 0)</f>
        <v/>
      </c>
      <c r="L2284">
        <f>IF('Raw Data'!E2279-'Raw Data'!D2279&gt;3, 'Raw Data'!N2279, 0)</f>
        <v/>
      </c>
      <c r="M2284">
        <f>IF('Raw Data'!D2279-'Raw Data'!E2279&gt;3, 'Raw Data'!M2279, 0)</f>
        <v/>
      </c>
      <c r="N2284">
        <f>IF(ISBLANK('Raw Data'!D2279),0,IF(AND('Raw Data'!E2279&gt;'Raw Data'!D2279,'Raw Data'!E2279-'Raw Data'!D2279&gt;0,'Raw Data'!E2279-'Raw Data'!D2279&lt;4),'Raw Data'!L2279, 0))</f>
        <v/>
      </c>
      <c r="O2284">
        <f>IF(ISBLANK('Raw Data'!D2279),0,IF(AND('Raw Data'!E2279&gt;'Raw Data'!D2279,'Raw Data'!E2279-'Raw Data'!D2279&gt;0,'Raw Data'!D2279-'Raw Data'!E2279&lt;4),'Raw Data'!K2279, 0))</f>
        <v/>
      </c>
      <c r="P2284">
        <f>IF('Raw Data'!E2279-'Raw Data'!D2279&gt;3, 'Raw Data'!N2279, IF('Raw Data'!D2279-'Raw Data'!E2279&gt;3, 'Raw Data'!M2279, 0))</f>
        <v/>
      </c>
      <c r="Q2284">
        <f>IF(ISBLANK('Raw Data'!E2279),0,IF(AND('Raw Data'!E2279-'Raw Data'!D2279&lt;4,'Raw Data'!E2279-'Raw Data'!D2279&gt;0),'Raw Data'!L2279,IF(AND('Raw Data'!D2279&gt;'Raw Data'!E2279,'Raw Data'!D2279-'Raw Data'!E2279&gt;0),'Raw Data'!K2279,0)))</f>
        <v/>
      </c>
      <c r="R2284">
        <f>IF(ISBLANK('Raw Data'!K2279),0,IFERROR(IF(MATCH(SMALL('Raw Data'!K2279:N2279,1),L2284:O2284,0),SMALL('Raw Data'!K2279:N2279,1)),0))</f>
        <v/>
      </c>
      <c r="S2284">
        <f>IF(ISBLANK('Raw Data'!K2279),0,IFERROR(IF(MATCH(SMALL('Raw Data'!K2279:N2279,2),L2284:O2284,0),SMALL('Raw Data'!K2279:N2279,2)),0))</f>
        <v/>
      </c>
      <c r="T2284">
        <f>IF(ISBLANK('Raw Data'!K2279),0,IFERROR(IF(MATCH(SMALL('Raw Data'!K2279:N2279,3),L2284:O2284,0),SMALL('Raw Data'!K2279:N2279,3)),0))</f>
        <v/>
      </c>
      <c r="U2284">
        <f>IF(ISBLANK('Raw Data'!K2279),0,IFERROR(IF(MATCH(SMALL('Raw Data'!K2279:N2279,4),L2284:O2284,0),SMALL('Raw Data'!K2279:N2279,4)),0))</f>
        <v/>
      </c>
      <c r="V2284">
        <f>IF(AND('Raw Data'!D2279&lt;3, 'Raw Data'!E2279&lt;3, 'Raw Data'!A2279&gt;0), 'Raw Data'!AF2279, 0)</f>
        <v/>
      </c>
      <c r="W2284">
        <f>IF(AND('Raw Data'!D2279&lt;4, 'Raw Data'!E2279&lt;4, 'Raw Data'!A2279&gt;0), 'Raw Data'!AI2279, 0)</f>
        <v/>
      </c>
      <c r="X2284">
        <f>IF(AND('Raw Data'!D2279&lt;5, 'Raw Data'!E2279&lt;5, 'Raw Data'!A2279&gt;0), 'Raw Data'!AL2279, 0)</f>
        <v/>
      </c>
      <c r="Y2284">
        <f>IF(AND('Raw Data'!D2279&lt;6, 'Raw Data'!E2279&lt;6, 'Raw Data'!A2279&gt;0), 'Raw Data'!AO2279, 0)</f>
        <v/>
      </c>
      <c r="Z2284">
        <f>IF(ISBLANK('Raw Data'!D2279), 0, IF('Raw Data'!D2279-'Raw Data'!E2279&gt;1, 'Raw Data'!AW2279, 0))</f>
        <v/>
      </c>
      <c r="AA2284">
        <f>IF(ISBLANK('Raw Data'!A2279), 0, IF(ABS('Raw Data'!D2279-'Raw Data'!E2279)&lt;2, 'Raw Data'!AX2279, 0))</f>
        <v/>
      </c>
      <c r="AB2284">
        <f>IF(ISBLANK('Raw Data'!D2279), 0, IF('Raw Data'!E2279-'Raw Data'!D2279&gt;1, 'Raw Data'!AY2279, 0))</f>
        <v/>
      </c>
      <c r="AC2284">
        <f>IF(ISBLANK('Raw Data'!D2279), 0, IF('Raw Data'!D2279-'Raw Data'!E2279&gt;2, 'Raw Data'!AZ2279, 0))</f>
        <v/>
      </c>
      <c r="AD2284">
        <f>IF(ISBLANK('Raw Data'!A2279), 0, IF(ABS('Raw Data'!D2279-'Raw Data'!E2279)&lt;3, 'Raw Data'!BA2279, 0))</f>
        <v/>
      </c>
      <c r="AE2284">
        <f>IF(ISBLANK('Raw Data'!D2279), 0, IF('Raw Data'!E2279-'Raw Data'!D2279&gt;2, 'Raw Data'!BB2279, 0))</f>
        <v/>
      </c>
      <c r="AF2284">
        <f>IF(ISBLANK('Raw Data'!D2279), 0, IF('Raw Data'!D2279-'Raw Data'!E2279&gt;3, 'Raw Data'!BC2279, 0))</f>
        <v/>
      </c>
      <c r="AG2284">
        <f>IF(ISBLANK('Raw Data'!A2279), 0, IF(ABS('Raw Data'!D2279-'Raw Data'!E2279)&lt;4, 'Raw Data'!BD2279, 0))</f>
        <v/>
      </c>
      <c r="AH2284">
        <f>IF(ISBLANK('Raw Data'!D2279), 0, IF('Raw Data'!E2279-'Raw Data'!D2279&gt;3, 'Raw Data'!BE2279, 0))</f>
        <v/>
      </c>
      <c r="AI2284">
        <f>IF(SUM('Raw Data'!D2279:E2279)&gt;'Raw Data'!F2279, 'Raw Data'!G2279, 0)</f>
        <v/>
      </c>
      <c r="AJ2284">
        <f>IF(ISBLANK('Raw Data'!D2279), 0, IF(SUM('Raw Data'!D2279:E2279)&lt;'Raw Data'!F2279, 'Raw Data'!H2279, 0))</f>
        <v/>
      </c>
      <c r="AK2284">
        <f>IF(ISBLANK('Raw Data'!A2279), 0, IF(AND('Raw Data'!D2279&lt;3, 'Raw Data'!E2279&lt;3, 'Raw Data'!F2279&lt;BB$2), 'Raw Data'!AF2279, 0))</f>
        <v/>
      </c>
      <c r="AL2284">
        <f>IF(ISBLANK('Raw Data'!A2279), 0, IF(AND('Raw Data'!D2279&lt;4, 'Raw Data'!E2279&lt;4, 'Raw Data'!F2279&lt;BB$2), 'Raw Data'!AI2279, 0))</f>
        <v/>
      </c>
      <c r="AM2284">
        <f>IF(ISBLANK('Raw Data'!A2279), 0, IF(AND('Raw Data'!D2279&lt;5, 'Raw Data'!E2279&lt;5, 'Raw Data'!F2279&lt;BB$2), 'Raw Data'!AL2279, 0))</f>
        <v/>
      </c>
      <c r="AN2284">
        <f>IF(ISBLANK('Raw Data'!A2279), 0, IF(AND('Raw Data'!D2279&lt;6, 'Raw Data'!E2279&lt;6, 'Raw Data'!F2279&lt;BB$2), 'Raw Data'!AO2279, 0))</f>
        <v/>
      </c>
      <c r="AO2284">
        <f>IF(ISBLANK('Raw Data'!A2279), 0, IF(AND('Raw Data'!I2279&lt;Analysis!$BC$2, 'Raw Data'!D2279-'Raw Data'!E2279&gt;1), 'Raw Data'!AW2279, IF(AND('Raw Data'!J2279&lt;Analysis!$BC$2, 'Raw Data'!E2279-'Raw Data'!D2279&gt;1), 'Raw Data'!AY2279, 0)))</f>
        <v/>
      </c>
      <c r="AP2284">
        <f>IF(ISBLANK('Raw Data'!A2279), 0, IF(AND('Raw Data'!I2279&lt;Analysis!$BC$2, 'Raw Data'!D2279-'Raw Data'!E2279&gt;2), 'Raw Data'!AZ2279, IF(AND('Raw Data'!J2279&lt;Analysis!$BC$2, 'Raw Data'!E2279-'Raw Data'!D2279&gt;2), 'Raw Data'!BB2279, 0)))</f>
        <v/>
      </c>
      <c r="AQ2284">
        <f>IF(ISBLANK('Raw Data'!A2279), 0, IF(AND('Raw Data'!I2279&lt;Analysis!$BC$2, 'Raw Data'!D2279-'Raw Data'!E2279&gt;3), 'Raw Data'!BC2279, IF(AND('Raw Data'!J2279&lt;Analysis!$BC$2, 'Raw Data'!E2279-'Raw Data'!D2279&gt;3), 'Raw Data'!BE2279, 0)))</f>
        <v/>
      </c>
      <c r="AR2284">
        <f>IF('Hidden Analysiss'!D2280=1,IF(ABS('Raw Data'!E2279-'Raw Data'!D2279)&lt;2,'Raw Data'!AX2279,0), 0)</f>
        <v/>
      </c>
      <c r="AS2284">
        <f>IF('Hidden Analysiss'!D2280=1,IF(ABS('Raw Data'!E2279-'Raw Data'!D2279)&lt;3,'Raw Data'!BA2279,0), 0)</f>
        <v/>
      </c>
      <c r="AT2284">
        <f>IF('Hidden Analysiss'!D2280=1,IF(ABS('Raw Data'!E2279-'Raw Data'!D2279)&lt;4,'Raw Data'!BD2279,0), 0)</f>
        <v/>
      </c>
      <c r="AU2284">
        <f>IF(AND('Hidden Analysiss'!E2280=1, ABS('Raw Data'!E2279-'Raw Data'!D2279)&lt;2), 'Raw Data'!AX2279, 0)</f>
        <v/>
      </c>
      <c r="AV2284">
        <f>IF(AND('Hidden Analysiss'!E2280=1, ABS('Raw Data'!E2279-'Raw Data'!D2279)&lt;3), 'Raw Data'!BA2279, 0)</f>
        <v/>
      </c>
      <c r="AW2284">
        <f>IF(AND('Hidden Analysiss'!E2280=1, ABS('Raw Data'!E2279-'Raw Data'!D2279)&lt;3), 'Raw Data'!BD2279, 0)</f>
        <v/>
      </c>
    </row>
    <row r="2285">
      <c r="A2285" s="1">
        <f>'Raw Data'!A2280</f>
        <v/>
      </c>
      <c r="B2285">
        <f>IF('Raw Data'!E2280&gt;'Raw Data'!D2280, 'Raw Data'!J2280, 0)</f>
        <v/>
      </c>
      <c r="C2285">
        <f>IF('Raw Data'!D2280&gt;'Raw Data'!E2280, 'Raw Data'!I2280, 0)</f>
        <v/>
      </c>
      <c r="D2285">
        <f>SUM(G2285:H2285)</f>
        <v/>
      </c>
      <c r="E2285">
        <f>IF(AND('Raw Data'!J2280&lt;'Raw Data'!I2280,'Raw Data'!E2280&gt;'Raw Data'!D2280,'Raw Data'!E2280-'Raw Data'!D2280&gt;3),'Raw Data'!N2280,IF(AND('Raw Data'!I2280&lt;'Raw Data'!J2280,'Raw Data'!D2280&gt;'Raw Data'!E2280,'Raw Data'!D2280-'Raw Data'!E2280&gt;3),'Raw Data'!M2280,0))</f>
        <v/>
      </c>
      <c r="F2285">
        <f>IF(AND('Raw Data'!J2280&lt;'Raw Data'!I2280,'Raw Data'!E2280&gt;'Raw Data'!D2280,'Raw Data'!E2280-'Raw Data'!D2280&lt;4),'Raw Data'!L2280,IF(AND('Raw Data'!I2280&lt;'Raw Data'!J2280,'Raw Data'!D2280&gt;'Raw Data'!E2280,'Raw Data'!D2280-'Raw Data'!E2280&lt;4),'Raw Data'!K2280,0))</f>
        <v/>
      </c>
      <c r="G2285">
        <f>IF(AND('Raw Data'!J2280&lt;'Raw Data'!I2280, 'Raw Data'!E2280&gt;'Raw Data'!D2280), 'Raw Data'!J2280, 0)</f>
        <v/>
      </c>
      <c r="H2285">
        <f>IF(AND('Raw Data'!J2280&gt;'Raw Data'!I2280, 'Raw Data'!E2280&lt;'Raw Data'!D2280), 'Raw Data'!I2280, 0)</f>
        <v/>
      </c>
      <c r="I2285">
        <f>SUM(J2285:K2285)</f>
        <v/>
      </c>
      <c r="J2285">
        <f>IF(AND('Raw Data'!J2280&gt;'Raw Data'!I2280, 'Raw Data'!E2280&gt;'Raw Data'!D2280), 'Raw Data'!J2280, 0)</f>
        <v/>
      </c>
      <c r="K2285">
        <f>IF(AND('Raw Data'!I2280&gt;'Raw Data'!J2280, 'Raw Data'!D2280&gt;'Raw Data'!E2280), 'Raw Data'!I2280, 0)</f>
        <v/>
      </c>
      <c r="L2285">
        <f>IF('Raw Data'!E2280-'Raw Data'!D2280&gt;3, 'Raw Data'!N2280, 0)</f>
        <v/>
      </c>
      <c r="M2285">
        <f>IF('Raw Data'!D2280-'Raw Data'!E2280&gt;3, 'Raw Data'!M2280, 0)</f>
        <v/>
      </c>
      <c r="N2285">
        <f>IF(ISBLANK('Raw Data'!D2280),0,IF(AND('Raw Data'!E2280&gt;'Raw Data'!D2280,'Raw Data'!E2280-'Raw Data'!D2280&gt;0,'Raw Data'!E2280-'Raw Data'!D2280&lt;4),'Raw Data'!L2280, 0))</f>
        <v/>
      </c>
      <c r="O2285">
        <f>IF(ISBLANK('Raw Data'!D2280),0,IF(AND('Raw Data'!E2280&gt;'Raw Data'!D2280,'Raw Data'!E2280-'Raw Data'!D2280&gt;0,'Raw Data'!D2280-'Raw Data'!E2280&lt;4),'Raw Data'!K2280, 0))</f>
        <v/>
      </c>
      <c r="P2285">
        <f>IF('Raw Data'!E2280-'Raw Data'!D2280&gt;3, 'Raw Data'!N2280, IF('Raw Data'!D2280-'Raw Data'!E2280&gt;3, 'Raw Data'!M2280, 0))</f>
        <v/>
      </c>
      <c r="Q2285">
        <f>IF(ISBLANK('Raw Data'!E2280),0,IF(AND('Raw Data'!E2280-'Raw Data'!D2280&lt;4,'Raw Data'!E2280-'Raw Data'!D2280&gt;0),'Raw Data'!L2280,IF(AND('Raw Data'!D2280&gt;'Raw Data'!E2280,'Raw Data'!D2280-'Raw Data'!E2280&gt;0),'Raw Data'!K2280,0)))</f>
        <v/>
      </c>
      <c r="R2285">
        <f>IF(ISBLANK('Raw Data'!K2280),0,IFERROR(IF(MATCH(SMALL('Raw Data'!K2280:N2280,1),L2285:O2285,0),SMALL('Raw Data'!K2280:N2280,1)),0))</f>
        <v/>
      </c>
      <c r="S2285">
        <f>IF(ISBLANK('Raw Data'!K2280),0,IFERROR(IF(MATCH(SMALL('Raw Data'!K2280:N2280,2),L2285:O2285,0),SMALL('Raw Data'!K2280:N2280,2)),0))</f>
        <v/>
      </c>
      <c r="T2285">
        <f>IF(ISBLANK('Raw Data'!K2280),0,IFERROR(IF(MATCH(SMALL('Raw Data'!K2280:N2280,3),L2285:O2285,0),SMALL('Raw Data'!K2280:N2280,3)),0))</f>
        <v/>
      </c>
      <c r="U2285">
        <f>IF(ISBLANK('Raw Data'!K2280),0,IFERROR(IF(MATCH(SMALL('Raw Data'!K2280:N2280,4),L2285:O2285,0),SMALL('Raw Data'!K2280:N2280,4)),0))</f>
        <v/>
      </c>
      <c r="V2285">
        <f>IF(AND('Raw Data'!D2280&lt;3, 'Raw Data'!E2280&lt;3, 'Raw Data'!A2280&gt;0), 'Raw Data'!AF2280, 0)</f>
        <v/>
      </c>
      <c r="W2285">
        <f>IF(AND('Raw Data'!D2280&lt;4, 'Raw Data'!E2280&lt;4, 'Raw Data'!A2280&gt;0), 'Raw Data'!AI2280, 0)</f>
        <v/>
      </c>
      <c r="X2285">
        <f>IF(AND('Raw Data'!D2280&lt;5, 'Raw Data'!E2280&lt;5, 'Raw Data'!A2280&gt;0), 'Raw Data'!AL2280, 0)</f>
        <v/>
      </c>
      <c r="Y2285">
        <f>IF(AND('Raw Data'!D2280&lt;6, 'Raw Data'!E2280&lt;6, 'Raw Data'!A2280&gt;0), 'Raw Data'!AO2280, 0)</f>
        <v/>
      </c>
      <c r="Z2285">
        <f>IF(ISBLANK('Raw Data'!D2280), 0, IF('Raw Data'!D2280-'Raw Data'!E2280&gt;1, 'Raw Data'!AW2280, 0))</f>
        <v/>
      </c>
      <c r="AA2285">
        <f>IF(ISBLANK('Raw Data'!A2280), 0, IF(ABS('Raw Data'!D2280-'Raw Data'!E2280)&lt;2, 'Raw Data'!AX2280, 0))</f>
        <v/>
      </c>
      <c r="AB2285">
        <f>IF(ISBLANK('Raw Data'!D2280), 0, IF('Raw Data'!E2280-'Raw Data'!D2280&gt;1, 'Raw Data'!AY2280, 0))</f>
        <v/>
      </c>
      <c r="AC2285">
        <f>IF(ISBLANK('Raw Data'!D2280), 0, IF('Raw Data'!D2280-'Raw Data'!E2280&gt;2, 'Raw Data'!AZ2280, 0))</f>
        <v/>
      </c>
      <c r="AD2285">
        <f>IF(ISBLANK('Raw Data'!A2280), 0, IF(ABS('Raw Data'!D2280-'Raw Data'!E2280)&lt;3, 'Raw Data'!BA2280, 0))</f>
        <v/>
      </c>
      <c r="AE2285">
        <f>IF(ISBLANK('Raw Data'!D2280), 0, IF('Raw Data'!E2280-'Raw Data'!D2280&gt;2, 'Raw Data'!BB2280, 0))</f>
        <v/>
      </c>
      <c r="AF2285">
        <f>IF(ISBLANK('Raw Data'!D2280), 0, IF('Raw Data'!D2280-'Raw Data'!E2280&gt;3, 'Raw Data'!BC2280, 0))</f>
        <v/>
      </c>
      <c r="AG2285">
        <f>IF(ISBLANK('Raw Data'!A2280), 0, IF(ABS('Raw Data'!D2280-'Raw Data'!E2280)&lt;4, 'Raw Data'!BD2280, 0))</f>
        <v/>
      </c>
      <c r="AH2285">
        <f>IF(ISBLANK('Raw Data'!D2280), 0, IF('Raw Data'!E2280-'Raw Data'!D2280&gt;3, 'Raw Data'!BE2280, 0))</f>
        <v/>
      </c>
      <c r="AI2285">
        <f>IF(SUM('Raw Data'!D2280:E2280)&gt;'Raw Data'!F2280, 'Raw Data'!G2280, 0)</f>
        <v/>
      </c>
      <c r="AJ2285">
        <f>IF(ISBLANK('Raw Data'!D2280), 0, IF(SUM('Raw Data'!D2280:E2280)&lt;'Raw Data'!F2280, 'Raw Data'!H2280, 0))</f>
        <v/>
      </c>
      <c r="AK2285">
        <f>IF(ISBLANK('Raw Data'!A2280), 0, IF(AND('Raw Data'!D2280&lt;3, 'Raw Data'!E2280&lt;3, 'Raw Data'!F2280&lt;BB$2), 'Raw Data'!AF2280, 0))</f>
        <v/>
      </c>
      <c r="AL2285">
        <f>IF(ISBLANK('Raw Data'!A2280), 0, IF(AND('Raw Data'!D2280&lt;4, 'Raw Data'!E2280&lt;4, 'Raw Data'!F2280&lt;BB$2), 'Raw Data'!AI2280, 0))</f>
        <v/>
      </c>
      <c r="AM2285">
        <f>IF(ISBLANK('Raw Data'!A2280), 0, IF(AND('Raw Data'!D2280&lt;5, 'Raw Data'!E2280&lt;5, 'Raw Data'!F2280&lt;BB$2), 'Raw Data'!AL2280, 0))</f>
        <v/>
      </c>
      <c r="AN2285">
        <f>IF(ISBLANK('Raw Data'!A2280), 0, IF(AND('Raw Data'!D2280&lt;6, 'Raw Data'!E2280&lt;6, 'Raw Data'!F2280&lt;BB$2), 'Raw Data'!AO2280, 0))</f>
        <v/>
      </c>
      <c r="AO2285">
        <f>IF(ISBLANK('Raw Data'!A2280), 0, IF(AND('Raw Data'!I2280&lt;Analysis!$BC$2, 'Raw Data'!D2280-'Raw Data'!E2280&gt;1), 'Raw Data'!AW2280, IF(AND('Raw Data'!J2280&lt;Analysis!$BC$2, 'Raw Data'!E2280-'Raw Data'!D2280&gt;1), 'Raw Data'!AY2280, 0)))</f>
        <v/>
      </c>
      <c r="AP2285">
        <f>IF(ISBLANK('Raw Data'!A2280), 0, IF(AND('Raw Data'!I2280&lt;Analysis!$BC$2, 'Raw Data'!D2280-'Raw Data'!E2280&gt;2), 'Raw Data'!AZ2280, IF(AND('Raw Data'!J2280&lt;Analysis!$BC$2, 'Raw Data'!E2280-'Raw Data'!D2280&gt;2), 'Raw Data'!BB2280, 0)))</f>
        <v/>
      </c>
      <c r="AQ2285">
        <f>IF(ISBLANK('Raw Data'!A2280), 0, IF(AND('Raw Data'!I2280&lt;Analysis!$BC$2, 'Raw Data'!D2280-'Raw Data'!E2280&gt;3), 'Raw Data'!BC2280, IF(AND('Raw Data'!J2280&lt;Analysis!$BC$2, 'Raw Data'!E2280-'Raw Data'!D2280&gt;3), 'Raw Data'!BE2280, 0)))</f>
        <v/>
      </c>
      <c r="AR2285">
        <f>IF('Hidden Analysiss'!D2281=1,IF(ABS('Raw Data'!E2280-'Raw Data'!D2280)&lt;2,'Raw Data'!AX2280,0), 0)</f>
        <v/>
      </c>
      <c r="AS2285">
        <f>IF('Hidden Analysiss'!D2281=1,IF(ABS('Raw Data'!E2280-'Raw Data'!D2280)&lt;3,'Raw Data'!BA2280,0), 0)</f>
        <v/>
      </c>
      <c r="AT2285">
        <f>IF('Hidden Analysiss'!D2281=1,IF(ABS('Raw Data'!E2280-'Raw Data'!D2280)&lt;4,'Raw Data'!BD2280,0), 0)</f>
        <v/>
      </c>
      <c r="AU2285">
        <f>IF(AND('Hidden Analysiss'!E2281=1, ABS('Raw Data'!E2280-'Raw Data'!D2280)&lt;2), 'Raw Data'!AX2280, 0)</f>
        <v/>
      </c>
      <c r="AV2285">
        <f>IF(AND('Hidden Analysiss'!E2281=1, ABS('Raw Data'!E2280-'Raw Data'!D2280)&lt;3), 'Raw Data'!BA2280, 0)</f>
        <v/>
      </c>
      <c r="AW2285">
        <f>IF(AND('Hidden Analysiss'!E2281=1, ABS('Raw Data'!E2280-'Raw Data'!D2280)&lt;3), 'Raw Data'!BD2280, 0)</f>
        <v/>
      </c>
    </row>
    <row r="2286">
      <c r="A2286" s="1">
        <f>'Raw Data'!A2281</f>
        <v/>
      </c>
      <c r="B2286">
        <f>IF('Raw Data'!E2281&gt;'Raw Data'!D2281, 'Raw Data'!J2281, 0)</f>
        <v/>
      </c>
      <c r="C2286">
        <f>IF('Raw Data'!D2281&gt;'Raw Data'!E2281, 'Raw Data'!I2281, 0)</f>
        <v/>
      </c>
      <c r="D2286">
        <f>SUM(G2286:H2286)</f>
        <v/>
      </c>
      <c r="E2286">
        <f>IF(AND('Raw Data'!J2281&lt;'Raw Data'!I2281,'Raw Data'!E2281&gt;'Raw Data'!D2281,'Raw Data'!E2281-'Raw Data'!D2281&gt;3),'Raw Data'!N2281,IF(AND('Raw Data'!I2281&lt;'Raw Data'!J2281,'Raw Data'!D2281&gt;'Raw Data'!E2281,'Raw Data'!D2281-'Raw Data'!E2281&gt;3),'Raw Data'!M2281,0))</f>
        <v/>
      </c>
      <c r="F2286">
        <f>IF(AND('Raw Data'!J2281&lt;'Raw Data'!I2281,'Raw Data'!E2281&gt;'Raw Data'!D2281,'Raw Data'!E2281-'Raw Data'!D2281&lt;4),'Raw Data'!L2281,IF(AND('Raw Data'!I2281&lt;'Raw Data'!J2281,'Raw Data'!D2281&gt;'Raw Data'!E2281,'Raw Data'!D2281-'Raw Data'!E2281&lt;4),'Raw Data'!K2281,0))</f>
        <v/>
      </c>
      <c r="G2286">
        <f>IF(AND('Raw Data'!J2281&lt;'Raw Data'!I2281, 'Raw Data'!E2281&gt;'Raw Data'!D2281), 'Raw Data'!J2281, 0)</f>
        <v/>
      </c>
      <c r="H2286">
        <f>IF(AND('Raw Data'!J2281&gt;'Raw Data'!I2281, 'Raw Data'!E2281&lt;'Raw Data'!D2281), 'Raw Data'!I2281, 0)</f>
        <v/>
      </c>
      <c r="I2286">
        <f>SUM(J2286:K2286)</f>
        <v/>
      </c>
      <c r="J2286">
        <f>IF(AND('Raw Data'!J2281&gt;'Raw Data'!I2281, 'Raw Data'!E2281&gt;'Raw Data'!D2281), 'Raw Data'!J2281, 0)</f>
        <v/>
      </c>
      <c r="K2286">
        <f>IF(AND('Raw Data'!I2281&gt;'Raw Data'!J2281, 'Raw Data'!D2281&gt;'Raw Data'!E2281), 'Raw Data'!I2281, 0)</f>
        <v/>
      </c>
      <c r="L2286">
        <f>IF('Raw Data'!E2281-'Raw Data'!D2281&gt;3, 'Raw Data'!N2281, 0)</f>
        <v/>
      </c>
      <c r="M2286">
        <f>IF('Raw Data'!D2281-'Raw Data'!E2281&gt;3, 'Raw Data'!M2281, 0)</f>
        <v/>
      </c>
      <c r="N2286">
        <f>IF(ISBLANK('Raw Data'!D2281),0,IF(AND('Raw Data'!E2281&gt;'Raw Data'!D2281,'Raw Data'!E2281-'Raw Data'!D2281&gt;0,'Raw Data'!E2281-'Raw Data'!D2281&lt;4),'Raw Data'!L2281, 0))</f>
        <v/>
      </c>
      <c r="O2286">
        <f>IF(ISBLANK('Raw Data'!D2281),0,IF(AND('Raw Data'!E2281&gt;'Raw Data'!D2281,'Raw Data'!E2281-'Raw Data'!D2281&gt;0,'Raw Data'!D2281-'Raw Data'!E2281&lt;4),'Raw Data'!K2281, 0))</f>
        <v/>
      </c>
      <c r="P2286">
        <f>IF('Raw Data'!E2281-'Raw Data'!D2281&gt;3, 'Raw Data'!N2281, IF('Raw Data'!D2281-'Raw Data'!E2281&gt;3, 'Raw Data'!M2281, 0))</f>
        <v/>
      </c>
      <c r="Q2286">
        <f>IF(ISBLANK('Raw Data'!E2281),0,IF(AND('Raw Data'!E2281-'Raw Data'!D2281&lt;4,'Raw Data'!E2281-'Raw Data'!D2281&gt;0),'Raw Data'!L2281,IF(AND('Raw Data'!D2281&gt;'Raw Data'!E2281,'Raw Data'!D2281-'Raw Data'!E2281&gt;0),'Raw Data'!K2281,0)))</f>
        <v/>
      </c>
      <c r="R2286">
        <f>IF(ISBLANK('Raw Data'!K2281),0,IFERROR(IF(MATCH(SMALL('Raw Data'!K2281:N2281,1),L2286:O2286,0),SMALL('Raw Data'!K2281:N2281,1)),0))</f>
        <v/>
      </c>
      <c r="S2286">
        <f>IF(ISBLANK('Raw Data'!K2281),0,IFERROR(IF(MATCH(SMALL('Raw Data'!K2281:N2281,2),L2286:O2286,0),SMALL('Raw Data'!K2281:N2281,2)),0))</f>
        <v/>
      </c>
      <c r="T2286">
        <f>IF(ISBLANK('Raw Data'!K2281),0,IFERROR(IF(MATCH(SMALL('Raw Data'!K2281:N2281,3),L2286:O2286,0),SMALL('Raw Data'!K2281:N2281,3)),0))</f>
        <v/>
      </c>
      <c r="U2286">
        <f>IF(ISBLANK('Raw Data'!K2281),0,IFERROR(IF(MATCH(SMALL('Raw Data'!K2281:N2281,4),L2286:O2286,0),SMALL('Raw Data'!K2281:N2281,4)),0))</f>
        <v/>
      </c>
      <c r="V2286">
        <f>IF(AND('Raw Data'!D2281&lt;3, 'Raw Data'!E2281&lt;3, 'Raw Data'!A2281&gt;0), 'Raw Data'!AF2281, 0)</f>
        <v/>
      </c>
      <c r="W2286">
        <f>IF(AND('Raw Data'!D2281&lt;4, 'Raw Data'!E2281&lt;4, 'Raw Data'!A2281&gt;0), 'Raw Data'!AI2281, 0)</f>
        <v/>
      </c>
      <c r="X2286">
        <f>IF(AND('Raw Data'!D2281&lt;5, 'Raw Data'!E2281&lt;5, 'Raw Data'!A2281&gt;0), 'Raw Data'!AL2281, 0)</f>
        <v/>
      </c>
      <c r="Y2286">
        <f>IF(AND('Raw Data'!D2281&lt;6, 'Raw Data'!E2281&lt;6, 'Raw Data'!A2281&gt;0), 'Raw Data'!AO2281, 0)</f>
        <v/>
      </c>
      <c r="Z2286">
        <f>IF(ISBLANK('Raw Data'!D2281), 0, IF('Raw Data'!D2281-'Raw Data'!E2281&gt;1, 'Raw Data'!AW2281, 0))</f>
        <v/>
      </c>
      <c r="AA2286">
        <f>IF(ISBLANK('Raw Data'!A2281), 0, IF(ABS('Raw Data'!D2281-'Raw Data'!E2281)&lt;2, 'Raw Data'!AX2281, 0))</f>
        <v/>
      </c>
      <c r="AB2286">
        <f>IF(ISBLANK('Raw Data'!D2281), 0, IF('Raw Data'!E2281-'Raw Data'!D2281&gt;1, 'Raw Data'!AY2281, 0))</f>
        <v/>
      </c>
      <c r="AC2286">
        <f>IF(ISBLANK('Raw Data'!D2281), 0, IF('Raw Data'!D2281-'Raw Data'!E2281&gt;2, 'Raw Data'!AZ2281, 0))</f>
        <v/>
      </c>
      <c r="AD2286">
        <f>IF(ISBLANK('Raw Data'!A2281), 0, IF(ABS('Raw Data'!D2281-'Raw Data'!E2281)&lt;3, 'Raw Data'!BA2281, 0))</f>
        <v/>
      </c>
      <c r="AE2286">
        <f>IF(ISBLANK('Raw Data'!D2281), 0, IF('Raw Data'!E2281-'Raw Data'!D2281&gt;2, 'Raw Data'!BB2281, 0))</f>
        <v/>
      </c>
      <c r="AF2286">
        <f>IF(ISBLANK('Raw Data'!D2281), 0, IF('Raw Data'!D2281-'Raw Data'!E2281&gt;3, 'Raw Data'!BC2281, 0))</f>
        <v/>
      </c>
      <c r="AG2286">
        <f>IF(ISBLANK('Raw Data'!A2281), 0, IF(ABS('Raw Data'!D2281-'Raw Data'!E2281)&lt;4, 'Raw Data'!BD2281, 0))</f>
        <v/>
      </c>
      <c r="AH2286">
        <f>IF(ISBLANK('Raw Data'!D2281), 0, IF('Raw Data'!E2281-'Raw Data'!D2281&gt;3, 'Raw Data'!BE2281, 0))</f>
        <v/>
      </c>
      <c r="AI2286">
        <f>IF(SUM('Raw Data'!D2281:E2281)&gt;'Raw Data'!F2281, 'Raw Data'!G2281, 0)</f>
        <v/>
      </c>
      <c r="AJ2286">
        <f>IF(ISBLANK('Raw Data'!D2281), 0, IF(SUM('Raw Data'!D2281:E2281)&lt;'Raw Data'!F2281, 'Raw Data'!H2281, 0))</f>
        <v/>
      </c>
      <c r="AK2286">
        <f>IF(ISBLANK('Raw Data'!A2281), 0, IF(AND('Raw Data'!D2281&lt;3, 'Raw Data'!E2281&lt;3, 'Raw Data'!F2281&lt;BB$2), 'Raw Data'!AF2281, 0))</f>
        <v/>
      </c>
      <c r="AL2286">
        <f>IF(ISBLANK('Raw Data'!A2281), 0, IF(AND('Raw Data'!D2281&lt;4, 'Raw Data'!E2281&lt;4, 'Raw Data'!F2281&lt;BB$2), 'Raw Data'!AI2281, 0))</f>
        <v/>
      </c>
      <c r="AM2286">
        <f>IF(ISBLANK('Raw Data'!A2281), 0, IF(AND('Raw Data'!D2281&lt;5, 'Raw Data'!E2281&lt;5, 'Raw Data'!F2281&lt;BB$2), 'Raw Data'!AL2281, 0))</f>
        <v/>
      </c>
      <c r="AN2286">
        <f>IF(ISBLANK('Raw Data'!A2281), 0, IF(AND('Raw Data'!D2281&lt;6, 'Raw Data'!E2281&lt;6, 'Raw Data'!F2281&lt;BB$2), 'Raw Data'!AO2281, 0))</f>
        <v/>
      </c>
      <c r="AO2286">
        <f>IF(ISBLANK('Raw Data'!A2281), 0, IF(AND('Raw Data'!I2281&lt;Analysis!$BC$2, 'Raw Data'!D2281-'Raw Data'!E2281&gt;1), 'Raw Data'!AW2281, IF(AND('Raw Data'!J2281&lt;Analysis!$BC$2, 'Raw Data'!E2281-'Raw Data'!D2281&gt;1), 'Raw Data'!AY2281, 0)))</f>
        <v/>
      </c>
      <c r="AP2286">
        <f>IF(ISBLANK('Raw Data'!A2281), 0, IF(AND('Raw Data'!I2281&lt;Analysis!$BC$2, 'Raw Data'!D2281-'Raw Data'!E2281&gt;2), 'Raw Data'!AZ2281, IF(AND('Raw Data'!J2281&lt;Analysis!$BC$2, 'Raw Data'!E2281-'Raw Data'!D2281&gt;2), 'Raw Data'!BB2281, 0)))</f>
        <v/>
      </c>
      <c r="AQ2286">
        <f>IF(ISBLANK('Raw Data'!A2281), 0, IF(AND('Raw Data'!I2281&lt;Analysis!$BC$2, 'Raw Data'!D2281-'Raw Data'!E2281&gt;3), 'Raw Data'!BC2281, IF(AND('Raw Data'!J2281&lt;Analysis!$BC$2, 'Raw Data'!E2281-'Raw Data'!D2281&gt;3), 'Raw Data'!BE2281, 0)))</f>
        <v/>
      </c>
      <c r="AR2286">
        <f>IF('Hidden Analysiss'!D2282=1,IF(ABS('Raw Data'!E2281-'Raw Data'!D2281)&lt;2,'Raw Data'!AX2281,0), 0)</f>
        <v/>
      </c>
      <c r="AS2286">
        <f>IF('Hidden Analysiss'!D2282=1,IF(ABS('Raw Data'!E2281-'Raw Data'!D2281)&lt;3,'Raw Data'!BA2281,0), 0)</f>
        <v/>
      </c>
      <c r="AT2286">
        <f>IF('Hidden Analysiss'!D2282=1,IF(ABS('Raw Data'!E2281-'Raw Data'!D2281)&lt;4,'Raw Data'!BD2281,0), 0)</f>
        <v/>
      </c>
      <c r="AU2286">
        <f>IF(AND('Hidden Analysiss'!E2282=1, ABS('Raw Data'!E2281-'Raw Data'!D2281)&lt;2), 'Raw Data'!AX2281, 0)</f>
        <v/>
      </c>
      <c r="AV2286">
        <f>IF(AND('Hidden Analysiss'!E2282=1, ABS('Raw Data'!E2281-'Raw Data'!D2281)&lt;3), 'Raw Data'!BA2281, 0)</f>
        <v/>
      </c>
      <c r="AW2286">
        <f>IF(AND('Hidden Analysiss'!E2282=1, ABS('Raw Data'!E2281-'Raw Data'!D2281)&lt;3), 'Raw Data'!BD2281, 0)</f>
        <v/>
      </c>
    </row>
    <row r="2287">
      <c r="A2287" s="1">
        <f>'Raw Data'!A2282</f>
        <v/>
      </c>
      <c r="B2287">
        <f>IF('Raw Data'!E2282&gt;'Raw Data'!D2282, 'Raw Data'!J2282, 0)</f>
        <v/>
      </c>
      <c r="C2287">
        <f>IF('Raw Data'!D2282&gt;'Raw Data'!E2282, 'Raw Data'!I2282, 0)</f>
        <v/>
      </c>
      <c r="D2287">
        <f>SUM(G2287:H2287)</f>
        <v/>
      </c>
      <c r="E2287">
        <f>IF(AND('Raw Data'!J2282&lt;'Raw Data'!I2282,'Raw Data'!E2282&gt;'Raw Data'!D2282,'Raw Data'!E2282-'Raw Data'!D2282&gt;3),'Raw Data'!N2282,IF(AND('Raw Data'!I2282&lt;'Raw Data'!J2282,'Raw Data'!D2282&gt;'Raw Data'!E2282,'Raw Data'!D2282-'Raw Data'!E2282&gt;3),'Raw Data'!M2282,0))</f>
        <v/>
      </c>
      <c r="F2287">
        <f>IF(AND('Raw Data'!J2282&lt;'Raw Data'!I2282,'Raw Data'!E2282&gt;'Raw Data'!D2282,'Raw Data'!E2282-'Raw Data'!D2282&lt;4),'Raw Data'!L2282,IF(AND('Raw Data'!I2282&lt;'Raw Data'!J2282,'Raw Data'!D2282&gt;'Raw Data'!E2282,'Raw Data'!D2282-'Raw Data'!E2282&lt;4),'Raw Data'!K2282,0))</f>
        <v/>
      </c>
      <c r="G2287">
        <f>IF(AND('Raw Data'!J2282&lt;'Raw Data'!I2282, 'Raw Data'!E2282&gt;'Raw Data'!D2282), 'Raw Data'!J2282, 0)</f>
        <v/>
      </c>
      <c r="H2287">
        <f>IF(AND('Raw Data'!J2282&gt;'Raw Data'!I2282, 'Raw Data'!E2282&lt;'Raw Data'!D2282), 'Raw Data'!I2282, 0)</f>
        <v/>
      </c>
      <c r="I2287">
        <f>SUM(J2287:K2287)</f>
        <v/>
      </c>
      <c r="J2287">
        <f>IF(AND('Raw Data'!J2282&gt;'Raw Data'!I2282, 'Raw Data'!E2282&gt;'Raw Data'!D2282), 'Raw Data'!J2282, 0)</f>
        <v/>
      </c>
      <c r="K2287">
        <f>IF(AND('Raw Data'!I2282&gt;'Raw Data'!J2282, 'Raw Data'!D2282&gt;'Raw Data'!E2282), 'Raw Data'!I2282, 0)</f>
        <v/>
      </c>
      <c r="L2287">
        <f>IF('Raw Data'!E2282-'Raw Data'!D2282&gt;3, 'Raw Data'!N2282, 0)</f>
        <v/>
      </c>
      <c r="M2287">
        <f>IF('Raw Data'!D2282-'Raw Data'!E2282&gt;3, 'Raw Data'!M2282, 0)</f>
        <v/>
      </c>
      <c r="N2287">
        <f>IF(ISBLANK('Raw Data'!D2282),0,IF(AND('Raw Data'!E2282&gt;'Raw Data'!D2282,'Raw Data'!E2282-'Raw Data'!D2282&gt;0,'Raw Data'!E2282-'Raw Data'!D2282&lt;4),'Raw Data'!L2282, 0))</f>
        <v/>
      </c>
      <c r="O2287">
        <f>IF(ISBLANK('Raw Data'!D2282),0,IF(AND('Raw Data'!E2282&gt;'Raw Data'!D2282,'Raw Data'!E2282-'Raw Data'!D2282&gt;0,'Raw Data'!D2282-'Raw Data'!E2282&lt;4),'Raw Data'!K2282, 0))</f>
        <v/>
      </c>
      <c r="P2287">
        <f>IF('Raw Data'!E2282-'Raw Data'!D2282&gt;3, 'Raw Data'!N2282, IF('Raw Data'!D2282-'Raw Data'!E2282&gt;3, 'Raw Data'!M2282, 0))</f>
        <v/>
      </c>
      <c r="Q2287">
        <f>IF(ISBLANK('Raw Data'!E2282),0,IF(AND('Raw Data'!E2282-'Raw Data'!D2282&lt;4,'Raw Data'!E2282-'Raw Data'!D2282&gt;0),'Raw Data'!L2282,IF(AND('Raw Data'!D2282&gt;'Raw Data'!E2282,'Raw Data'!D2282-'Raw Data'!E2282&gt;0),'Raw Data'!K2282,0)))</f>
        <v/>
      </c>
      <c r="R2287">
        <f>IF(ISBLANK('Raw Data'!K2282),0,IFERROR(IF(MATCH(SMALL('Raw Data'!K2282:N2282,1),L2287:O2287,0),SMALL('Raw Data'!K2282:N2282,1)),0))</f>
        <v/>
      </c>
      <c r="S2287">
        <f>IF(ISBLANK('Raw Data'!K2282),0,IFERROR(IF(MATCH(SMALL('Raw Data'!K2282:N2282,2),L2287:O2287,0),SMALL('Raw Data'!K2282:N2282,2)),0))</f>
        <v/>
      </c>
      <c r="T2287">
        <f>IF(ISBLANK('Raw Data'!K2282),0,IFERROR(IF(MATCH(SMALL('Raw Data'!K2282:N2282,3),L2287:O2287,0),SMALL('Raw Data'!K2282:N2282,3)),0))</f>
        <v/>
      </c>
      <c r="U2287">
        <f>IF(ISBLANK('Raw Data'!K2282),0,IFERROR(IF(MATCH(SMALL('Raw Data'!K2282:N2282,4),L2287:O2287,0),SMALL('Raw Data'!K2282:N2282,4)),0))</f>
        <v/>
      </c>
      <c r="V2287">
        <f>IF(AND('Raw Data'!D2282&lt;3, 'Raw Data'!E2282&lt;3, 'Raw Data'!A2282&gt;0), 'Raw Data'!AF2282, 0)</f>
        <v/>
      </c>
      <c r="W2287">
        <f>IF(AND('Raw Data'!D2282&lt;4, 'Raw Data'!E2282&lt;4, 'Raw Data'!A2282&gt;0), 'Raw Data'!AI2282, 0)</f>
        <v/>
      </c>
      <c r="X2287">
        <f>IF(AND('Raw Data'!D2282&lt;5, 'Raw Data'!E2282&lt;5, 'Raw Data'!A2282&gt;0), 'Raw Data'!AL2282, 0)</f>
        <v/>
      </c>
      <c r="Y2287">
        <f>IF(AND('Raw Data'!D2282&lt;6, 'Raw Data'!E2282&lt;6, 'Raw Data'!A2282&gt;0), 'Raw Data'!AO2282, 0)</f>
        <v/>
      </c>
      <c r="Z2287">
        <f>IF(ISBLANK('Raw Data'!D2282), 0, IF('Raw Data'!D2282-'Raw Data'!E2282&gt;1, 'Raw Data'!AW2282, 0))</f>
        <v/>
      </c>
      <c r="AA2287">
        <f>IF(ISBLANK('Raw Data'!A2282), 0, IF(ABS('Raw Data'!D2282-'Raw Data'!E2282)&lt;2, 'Raw Data'!AX2282, 0))</f>
        <v/>
      </c>
      <c r="AB2287">
        <f>IF(ISBLANK('Raw Data'!D2282), 0, IF('Raw Data'!E2282-'Raw Data'!D2282&gt;1, 'Raw Data'!AY2282, 0))</f>
        <v/>
      </c>
      <c r="AC2287">
        <f>IF(ISBLANK('Raw Data'!D2282), 0, IF('Raw Data'!D2282-'Raw Data'!E2282&gt;2, 'Raw Data'!AZ2282, 0))</f>
        <v/>
      </c>
      <c r="AD2287">
        <f>IF(ISBLANK('Raw Data'!A2282), 0, IF(ABS('Raw Data'!D2282-'Raw Data'!E2282)&lt;3, 'Raw Data'!BA2282, 0))</f>
        <v/>
      </c>
      <c r="AE2287">
        <f>IF(ISBLANK('Raw Data'!D2282), 0, IF('Raw Data'!E2282-'Raw Data'!D2282&gt;2, 'Raw Data'!BB2282, 0))</f>
        <v/>
      </c>
      <c r="AF2287">
        <f>IF(ISBLANK('Raw Data'!D2282), 0, IF('Raw Data'!D2282-'Raw Data'!E2282&gt;3, 'Raw Data'!BC2282, 0))</f>
        <v/>
      </c>
      <c r="AG2287">
        <f>IF(ISBLANK('Raw Data'!A2282), 0, IF(ABS('Raw Data'!D2282-'Raw Data'!E2282)&lt;4, 'Raw Data'!BD2282, 0))</f>
        <v/>
      </c>
      <c r="AH2287">
        <f>IF(ISBLANK('Raw Data'!D2282), 0, IF('Raw Data'!E2282-'Raw Data'!D2282&gt;3, 'Raw Data'!BE2282, 0))</f>
        <v/>
      </c>
      <c r="AI2287">
        <f>IF(SUM('Raw Data'!D2282:E2282)&gt;'Raw Data'!F2282, 'Raw Data'!G2282, 0)</f>
        <v/>
      </c>
      <c r="AJ2287">
        <f>IF(ISBLANK('Raw Data'!D2282), 0, IF(SUM('Raw Data'!D2282:E2282)&lt;'Raw Data'!F2282, 'Raw Data'!H2282, 0))</f>
        <v/>
      </c>
      <c r="AK2287">
        <f>IF(ISBLANK('Raw Data'!A2282), 0, IF(AND('Raw Data'!D2282&lt;3, 'Raw Data'!E2282&lt;3, 'Raw Data'!F2282&lt;BB$2), 'Raw Data'!AF2282, 0))</f>
        <v/>
      </c>
      <c r="AL2287">
        <f>IF(ISBLANK('Raw Data'!A2282), 0, IF(AND('Raw Data'!D2282&lt;4, 'Raw Data'!E2282&lt;4, 'Raw Data'!F2282&lt;BB$2), 'Raw Data'!AI2282, 0))</f>
        <v/>
      </c>
      <c r="AM2287">
        <f>IF(ISBLANK('Raw Data'!A2282), 0, IF(AND('Raw Data'!D2282&lt;5, 'Raw Data'!E2282&lt;5, 'Raw Data'!F2282&lt;BB$2), 'Raw Data'!AL2282, 0))</f>
        <v/>
      </c>
      <c r="AN2287">
        <f>IF(ISBLANK('Raw Data'!A2282), 0, IF(AND('Raw Data'!D2282&lt;6, 'Raw Data'!E2282&lt;6, 'Raw Data'!F2282&lt;BB$2), 'Raw Data'!AO2282, 0))</f>
        <v/>
      </c>
      <c r="AO2287">
        <f>IF(ISBLANK('Raw Data'!A2282), 0, IF(AND('Raw Data'!I2282&lt;Analysis!$BC$2, 'Raw Data'!D2282-'Raw Data'!E2282&gt;1), 'Raw Data'!AW2282, IF(AND('Raw Data'!J2282&lt;Analysis!$BC$2, 'Raw Data'!E2282-'Raw Data'!D2282&gt;1), 'Raw Data'!AY2282, 0)))</f>
        <v/>
      </c>
      <c r="AP2287">
        <f>IF(ISBLANK('Raw Data'!A2282), 0, IF(AND('Raw Data'!I2282&lt;Analysis!$BC$2, 'Raw Data'!D2282-'Raw Data'!E2282&gt;2), 'Raw Data'!AZ2282, IF(AND('Raw Data'!J2282&lt;Analysis!$BC$2, 'Raw Data'!E2282-'Raw Data'!D2282&gt;2), 'Raw Data'!BB2282, 0)))</f>
        <v/>
      </c>
      <c r="AQ2287">
        <f>IF(ISBLANK('Raw Data'!A2282), 0, IF(AND('Raw Data'!I2282&lt;Analysis!$BC$2, 'Raw Data'!D2282-'Raw Data'!E2282&gt;3), 'Raw Data'!BC2282, IF(AND('Raw Data'!J2282&lt;Analysis!$BC$2, 'Raw Data'!E2282-'Raw Data'!D2282&gt;3), 'Raw Data'!BE2282, 0)))</f>
        <v/>
      </c>
      <c r="AR2287">
        <f>IF('Hidden Analysiss'!D2283=1,IF(ABS('Raw Data'!E2282-'Raw Data'!D2282)&lt;2,'Raw Data'!AX2282,0), 0)</f>
        <v/>
      </c>
      <c r="AS2287">
        <f>IF('Hidden Analysiss'!D2283=1,IF(ABS('Raw Data'!E2282-'Raw Data'!D2282)&lt;3,'Raw Data'!BA2282,0), 0)</f>
        <v/>
      </c>
      <c r="AT2287">
        <f>IF('Hidden Analysiss'!D2283=1,IF(ABS('Raw Data'!E2282-'Raw Data'!D2282)&lt;4,'Raw Data'!BD2282,0), 0)</f>
        <v/>
      </c>
      <c r="AU2287">
        <f>IF(AND('Hidden Analysiss'!E2283=1, ABS('Raw Data'!E2282-'Raw Data'!D2282)&lt;2), 'Raw Data'!AX2282, 0)</f>
        <v/>
      </c>
      <c r="AV2287">
        <f>IF(AND('Hidden Analysiss'!E2283=1, ABS('Raw Data'!E2282-'Raw Data'!D2282)&lt;3), 'Raw Data'!BA2282, 0)</f>
        <v/>
      </c>
      <c r="AW2287">
        <f>IF(AND('Hidden Analysiss'!E2283=1, ABS('Raw Data'!E2282-'Raw Data'!D2282)&lt;3), 'Raw Data'!BD2282, 0)</f>
        <v/>
      </c>
    </row>
    <row r="2288">
      <c r="A2288" s="1">
        <f>'Raw Data'!A2283</f>
        <v/>
      </c>
      <c r="B2288">
        <f>IF('Raw Data'!E2283&gt;'Raw Data'!D2283, 'Raw Data'!J2283, 0)</f>
        <v/>
      </c>
      <c r="C2288">
        <f>IF('Raw Data'!D2283&gt;'Raw Data'!E2283, 'Raw Data'!I2283, 0)</f>
        <v/>
      </c>
      <c r="D2288">
        <f>SUM(G2288:H2288)</f>
        <v/>
      </c>
      <c r="E2288">
        <f>IF(AND('Raw Data'!J2283&lt;'Raw Data'!I2283,'Raw Data'!E2283&gt;'Raw Data'!D2283,'Raw Data'!E2283-'Raw Data'!D2283&gt;3),'Raw Data'!N2283,IF(AND('Raw Data'!I2283&lt;'Raw Data'!J2283,'Raw Data'!D2283&gt;'Raw Data'!E2283,'Raw Data'!D2283-'Raw Data'!E2283&gt;3),'Raw Data'!M2283,0))</f>
        <v/>
      </c>
      <c r="F2288">
        <f>IF(AND('Raw Data'!J2283&lt;'Raw Data'!I2283,'Raw Data'!E2283&gt;'Raw Data'!D2283,'Raw Data'!E2283-'Raw Data'!D2283&lt;4),'Raw Data'!L2283,IF(AND('Raw Data'!I2283&lt;'Raw Data'!J2283,'Raw Data'!D2283&gt;'Raw Data'!E2283,'Raw Data'!D2283-'Raw Data'!E2283&lt;4),'Raw Data'!K2283,0))</f>
        <v/>
      </c>
      <c r="G2288">
        <f>IF(AND('Raw Data'!J2283&lt;'Raw Data'!I2283, 'Raw Data'!E2283&gt;'Raw Data'!D2283), 'Raw Data'!J2283, 0)</f>
        <v/>
      </c>
      <c r="H2288">
        <f>IF(AND('Raw Data'!J2283&gt;'Raw Data'!I2283, 'Raw Data'!E2283&lt;'Raw Data'!D2283), 'Raw Data'!I2283, 0)</f>
        <v/>
      </c>
      <c r="I2288">
        <f>SUM(J2288:K2288)</f>
        <v/>
      </c>
      <c r="J2288">
        <f>IF(AND('Raw Data'!J2283&gt;'Raw Data'!I2283, 'Raw Data'!E2283&gt;'Raw Data'!D2283), 'Raw Data'!J2283, 0)</f>
        <v/>
      </c>
      <c r="K2288">
        <f>IF(AND('Raw Data'!I2283&gt;'Raw Data'!J2283, 'Raw Data'!D2283&gt;'Raw Data'!E2283), 'Raw Data'!I2283, 0)</f>
        <v/>
      </c>
      <c r="L2288">
        <f>IF('Raw Data'!E2283-'Raw Data'!D2283&gt;3, 'Raw Data'!N2283, 0)</f>
        <v/>
      </c>
      <c r="M2288">
        <f>IF('Raw Data'!D2283-'Raw Data'!E2283&gt;3, 'Raw Data'!M2283, 0)</f>
        <v/>
      </c>
      <c r="N2288">
        <f>IF(ISBLANK('Raw Data'!D2283),0,IF(AND('Raw Data'!E2283&gt;'Raw Data'!D2283,'Raw Data'!E2283-'Raw Data'!D2283&gt;0,'Raw Data'!E2283-'Raw Data'!D2283&lt;4),'Raw Data'!L2283, 0))</f>
        <v/>
      </c>
      <c r="O2288">
        <f>IF(ISBLANK('Raw Data'!D2283),0,IF(AND('Raw Data'!E2283&gt;'Raw Data'!D2283,'Raw Data'!E2283-'Raw Data'!D2283&gt;0,'Raw Data'!D2283-'Raw Data'!E2283&lt;4),'Raw Data'!K2283, 0))</f>
        <v/>
      </c>
      <c r="P2288">
        <f>IF('Raw Data'!E2283-'Raw Data'!D2283&gt;3, 'Raw Data'!N2283, IF('Raw Data'!D2283-'Raw Data'!E2283&gt;3, 'Raw Data'!M2283, 0))</f>
        <v/>
      </c>
      <c r="Q2288">
        <f>IF(ISBLANK('Raw Data'!E2283),0,IF(AND('Raw Data'!E2283-'Raw Data'!D2283&lt;4,'Raw Data'!E2283-'Raw Data'!D2283&gt;0),'Raw Data'!L2283,IF(AND('Raw Data'!D2283&gt;'Raw Data'!E2283,'Raw Data'!D2283-'Raw Data'!E2283&gt;0),'Raw Data'!K2283,0)))</f>
        <v/>
      </c>
      <c r="R2288">
        <f>IF(ISBLANK('Raw Data'!K2283),0,IFERROR(IF(MATCH(SMALL('Raw Data'!K2283:N2283,1),L2288:O2288,0),SMALL('Raw Data'!K2283:N2283,1)),0))</f>
        <v/>
      </c>
      <c r="S2288">
        <f>IF(ISBLANK('Raw Data'!K2283),0,IFERROR(IF(MATCH(SMALL('Raw Data'!K2283:N2283,2),L2288:O2288,0),SMALL('Raw Data'!K2283:N2283,2)),0))</f>
        <v/>
      </c>
      <c r="T2288">
        <f>IF(ISBLANK('Raw Data'!K2283),0,IFERROR(IF(MATCH(SMALL('Raw Data'!K2283:N2283,3),L2288:O2288,0),SMALL('Raw Data'!K2283:N2283,3)),0))</f>
        <v/>
      </c>
      <c r="U2288">
        <f>IF(ISBLANK('Raw Data'!K2283),0,IFERROR(IF(MATCH(SMALL('Raw Data'!K2283:N2283,4),L2288:O2288,0),SMALL('Raw Data'!K2283:N2283,4)),0))</f>
        <v/>
      </c>
      <c r="V2288">
        <f>IF(AND('Raw Data'!D2283&lt;3, 'Raw Data'!E2283&lt;3, 'Raw Data'!A2283&gt;0), 'Raw Data'!AF2283, 0)</f>
        <v/>
      </c>
      <c r="W2288">
        <f>IF(AND('Raw Data'!D2283&lt;4, 'Raw Data'!E2283&lt;4, 'Raw Data'!A2283&gt;0), 'Raw Data'!AI2283, 0)</f>
        <v/>
      </c>
      <c r="X2288">
        <f>IF(AND('Raw Data'!D2283&lt;5, 'Raw Data'!E2283&lt;5, 'Raw Data'!A2283&gt;0), 'Raw Data'!AL2283, 0)</f>
        <v/>
      </c>
      <c r="Y2288">
        <f>IF(AND('Raw Data'!D2283&lt;6, 'Raw Data'!E2283&lt;6, 'Raw Data'!A2283&gt;0), 'Raw Data'!AO2283, 0)</f>
        <v/>
      </c>
      <c r="Z2288">
        <f>IF(ISBLANK('Raw Data'!D2283), 0, IF('Raw Data'!D2283-'Raw Data'!E2283&gt;1, 'Raw Data'!AW2283, 0))</f>
        <v/>
      </c>
      <c r="AA2288">
        <f>IF(ISBLANK('Raw Data'!A2283), 0, IF(ABS('Raw Data'!D2283-'Raw Data'!E2283)&lt;2, 'Raw Data'!AX2283, 0))</f>
        <v/>
      </c>
      <c r="AB2288">
        <f>IF(ISBLANK('Raw Data'!D2283), 0, IF('Raw Data'!E2283-'Raw Data'!D2283&gt;1, 'Raw Data'!AY2283, 0))</f>
        <v/>
      </c>
      <c r="AC2288">
        <f>IF(ISBLANK('Raw Data'!D2283), 0, IF('Raw Data'!D2283-'Raw Data'!E2283&gt;2, 'Raw Data'!AZ2283, 0))</f>
        <v/>
      </c>
      <c r="AD2288">
        <f>IF(ISBLANK('Raw Data'!A2283), 0, IF(ABS('Raw Data'!D2283-'Raw Data'!E2283)&lt;3, 'Raw Data'!BA2283, 0))</f>
        <v/>
      </c>
      <c r="AE2288">
        <f>IF(ISBLANK('Raw Data'!D2283), 0, IF('Raw Data'!E2283-'Raw Data'!D2283&gt;2, 'Raw Data'!BB2283, 0))</f>
        <v/>
      </c>
      <c r="AF2288">
        <f>IF(ISBLANK('Raw Data'!D2283), 0, IF('Raw Data'!D2283-'Raw Data'!E2283&gt;3, 'Raw Data'!BC2283, 0))</f>
        <v/>
      </c>
      <c r="AG2288">
        <f>IF(ISBLANK('Raw Data'!A2283), 0, IF(ABS('Raw Data'!D2283-'Raw Data'!E2283)&lt;4, 'Raw Data'!BD2283, 0))</f>
        <v/>
      </c>
      <c r="AH2288">
        <f>IF(ISBLANK('Raw Data'!D2283), 0, IF('Raw Data'!E2283-'Raw Data'!D2283&gt;3, 'Raw Data'!BE2283, 0))</f>
        <v/>
      </c>
      <c r="AI2288">
        <f>IF(SUM('Raw Data'!D2283:E2283)&gt;'Raw Data'!F2283, 'Raw Data'!G2283, 0)</f>
        <v/>
      </c>
      <c r="AJ2288">
        <f>IF(ISBLANK('Raw Data'!D2283), 0, IF(SUM('Raw Data'!D2283:E2283)&lt;'Raw Data'!F2283, 'Raw Data'!H2283, 0))</f>
        <v/>
      </c>
      <c r="AK2288">
        <f>IF(ISBLANK('Raw Data'!A2283), 0, IF(AND('Raw Data'!D2283&lt;3, 'Raw Data'!E2283&lt;3, 'Raw Data'!F2283&lt;BB$2), 'Raw Data'!AF2283, 0))</f>
        <v/>
      </c>
      <c r="AL2288">
        <f>IF(ISBLANK('Raw Data'!A2283), 0, IF(AND('Raw Data'!D2283&lt;4, 'Raw Data'!E2283&lt;4, 'Raw Data'!F2283&lt;BB$2), 'Raw Data'!AI2283, 0))</f>
        <v/>
      </c>
      <c r="AM2288">
        <f>IF(ISBLANK('Raw Data'!A2283), 0, IF(AND('Raw Data'!D2283&lt;5, 'Raw Data'!E2283&lt;5, 'Raw Data'!F2283&lt;BB$2), 'Raw Data'!AL2283, 0))</f>
        <v/>
      </c>
      <c r="AN2288">
        <f>IF(ISBLANK('Raw Data'!A2283), 0, IF(AND('Raw Data'!D2283&lt;6, 'Raw Data'!E2283&lt;6, 'Raw Data'!F2283&lt;BB$2), 'Raw Data'!AO2283, 0))</f>
        <v/>
      </c>
      <c r="AO2288">
        <f>IF(ISBLANK('Raw Data'!A2283), 0, IF(AND('Raw Data'!I2283&lt;Analysis!$BC$2, 'Raw Data'!D2283-'Raw Data'!E2283&gt;1), 'Raw Data'!AW2283, IF(AND('Raw Data'!J2283&lt;Analysis!$BC$2, 'Raw Data'!E2283-'Raw Data'!D2283&gt;1), 'Raw Data'!AY2283, 0)))</f>
        <v/>
      </c>
      <c r="AP2288">
        <f>IF(ISBLANK('Raw Data'!A2283), 0, IF(AND('Raw Data'!I2283&lt;Analysis!$BC$2, 'Raw Data'!D2283-'Raw Data'!E2283&gt;2), 'Raw Data'!AZ2283, IF(AND('Raw Data'!J2283&lt;Analysis!$BC$2, 'Raw Data'!E2283-'Raw Data'!D2283&gt;2), 'Raw Data'!BB2283, 0)))</f>
        <v/>
      </c>
      <c r="AQ2288">
        <f>IF(ISBLANK('Raw Data'!A2283), 0, IF(AND('Raw Data'!I2283&lt;Analysis!$BC$2, 'Raw Data'!D2283-'Raw Data'!E2283&gt;3), 'Raw Data'!BC2283, IF(AND('Raw Data'!J2283&lt;Analysis!$BC$2, 'Raw Data'!E2283-'Raw Data'!D2283&gt;3), 'Raw Data'!BE2283, 0)))</f>
        <v/>
      </c>
      <c r="AR2288">
        <f>IF('Hidden Analysiss'!D2284=1,IF(ABS('Raw Data'!E2283-'Raw Data'!D2283)&lt;2,'Raw Data'!AX2283,0), 0)</f>
        <v/>
      </c>
      <c r="AS2288">
        <f>IF('Hidden Analysiss'!D2284=1,IF(ABS('Raw Data'!E2283-'Raw Data'!D2283)&lt;3,'Raw Data'!BA2283,0), 0)</f>
        <v/>
      </c>
      <c r="AT2288">
        <f>IF('Hidden Analysiss'!D2284=1,IF(ABS('Raw Data'!E2283-'Raw Data'!D2283)&lt;4,'Raw Data'!BD2283,0), 0)</f>
        <v/>
      </c>
      <c r="AU2288">
        <f>IF(AND('Hidden Analysiss'!E2284=1, ABS('Raw Data'!E2283-'Raw Data'!D2283)&lt;2), 'Raw Data'!AX2283, 0)</f>
        <v/>
      </c>
      <c r="AV2288">
        <f>IF(AND('Hidden Analysiss'!E2284=1, ABS('Raw Data'!E2283-'Raw Data'!D2283)&lt;3), 'Raw Data'!BA2283, 0)</f>
        <v/>
      </c>
      <c r="AW2288">
        <f>IF(AND('Hidden Analysiss'!E2284=1, ABS('Raw Data'!E2283-'Raw Data'!D2283)&lt;3), 'Raw Data'!BD2283, 0)</f>
        <v/>
      </c>
    </row>
    <row r="2289">
      <c r="A2289" s="1">
        <f>'Raw Data'!A2284</f>
        <v/>
      </c>
      <c r="B2289">
        <f>IF('Raw Data'!E2284&gt;'Raw Data'!D2284, 'Raw Data'!J2284, 0)</f>
        <v/>
      </c>
      <c r="C2289">
        <f>IF('Raw Data'!D2284&gt;'Raw Data'!E2284, 'Raw Data'!I2284, 0)</f>
        <v/>
      </c>
      <c r="D2289">
        <f>SUM(G2289:H2289)</f>
        <v/>
      </c>
      <c r="E2289">
        <f>IF(AND('Raw Data'!J2284&lt;'Raw Data'!I2284,'Raw Data'!E2284&gt;'Raw Data'!D2284,'Raw Data'!E2284-'Raw Data'!D2284&gt;3),'Raw Data'!N2284,IF(AND('Raw Data'!I2284&lt;'Raw Data'!J2284,'Raw Data'!D2284&gt;'Raw Data'!E2284,'Raw Data'!D2284-'Raw Data'!E2284&gt;3),'Raw Data'!M2284,0))</f>
        <v/>
      </c>
      <c r="F2289">
        <f>IF(AND('Raw Data'!J2284&lt;'Raw Data'!I2284,'Raw Data'!E2284&gt;'Raw Data'!D2284,'Raw Data'!E2284-'Raw Data'!D2284&lt;4),'Raw Data'!L2284,IF(AND('Raw Data'!I2284&lt;'Raw Data'!J2284,'Raw Data'!D2284&gt;'Raw Data'!E2284,'Raw Data'!D2284-'Raw Data'!E2284&lt;4),'Raw Data'!K2284,0))</f>
        <v/>
      </c>
      <c r="G2289">
        <f>IF(AND('Raw Data'!J2284&lt;'Raw Data'!I2284, 'Raw Data'!E2284&gt;'Raw Data'!D2284), 'Raw Data'!J2284, 0)</f>
        <v/>
      </c>
      <c r="H2289">
        <f>IF(AND('Raw Data'!J2284&gt;'Raw Data'!I2284, 'Raw Data'!E2284&lt;'Raw Data'!D2284), 'Raw Data'!I2284, 0)</f>
        <v/>
      </c>
      <c r="I2289">
        <f>SUM(J2289:K2289)</f>
        <v/>
      </c>
      <c r="J2289">
        <f>IF(AND('Raw Data'!J2284&gt;'Raw Data'!I2284, 'Raw Data'!E2284&gt;'Raw Data'!D2284), 'Raw Data'!J2284, 0)</f>
        <v/>
      </c>
      <c r="K2289">
        <f>IF(AND('Raw Data'!I2284&gt;'Raw Data'!J2284, 'Raw Data'!D2284&gt;'Raw Data'!E2284), 'Raw Data'!I2284, 0)</f>
        <v/>
      </c>
      <c r="L2289">
        <f>IF('Raw Data'!E2284-'Raw Data'!D2284&gt;3, 'Raw Data'!N2284, 0)</f>
        <v/>
      </c>
      <c r="M2289">
        <f>IF('Raw Data'!D2284-'Raw Data'!E2284&gt;3, 'Raw Data'!M2284, 0)</f>
        <v/>
      </c>
      <c r="N2289">
        <f>IF(ISBLANK('Raw Data'!D2284),0,IF(AND('Raw Data'!E2284&gt;'Raw Data'!D2284,'Raw Data'!E2284-'Raw Data'!D2284&gt;0,'Raw Data'!E2284-'Raw Data'!D2284&lt;4),'Raw Data'!L2284, 0))</f>
        <v/>
      </c>
      <c r="O2289">
        <f>IF(ISBLANK('Raw Data'!D2284),0,IF(AND('Raw Data'!E2284&gt;'Raw Data'!D2284,'Raw Data'!E2284-'Raw Data'!D2284&gt;0,'Raw Data'!D2284-'Raw Data'!E2284&lt;4),'Raw Data'!K2284, 0))</f>
        <v/>
      </c>
      <c r="P2289">
        <f>IF('Raw Data'!E2284-'Raw Data'!D2284&gt;3, 'Raw Data'!N2284, IF('Raw Data'!D2284-'Raw Data'!E2284&gt;3, 'Raw Data'!M2284, 0))</f>
        <v/>
      </c>
      <c r="Q2289">
        <f>IF(ISBLANK('Raw Data'!E2284),0,IF(AND('Raw Data'!E2284-'Raw Data'!D2284&lt;4,'Raw Data'!E2284-'Raw Data'!D2284&gt;0),'Raw Data'!L2284,IF(AND('Raw Data'!D2284&gt;'Raw Data'!E2284,'Raw Data'!D2284-'Raw Data'!E2284&gt;0),'Raw Data'!K2284,0)))</f>
        <v/>
      </c>
      <c r="R2289">
        <f>IF(ISBLANK('Raw Data'!K2284),0,IFERROR(IF(MATCH(SMALL('Raw Data'!K2284:N2284,1),L2289:O2289,0),SMALL('Raw Data'!K2284:N2284,1)),0))</f>
        <v/>
      </c>
      <c r="S2289">
        <f>IF(ISBLANK('Raw Data'!K2284),0,IFERROR(IF(MATCH(SMALL('Raw Data'!K2284:N2284,2),L2289:O2289,0),SMALL('Raw Data'!K2284:N2284,2)),0))</f>
        <v/>
      </c>
      <c r="T2289">
        <f>IF(ISBLANK('Raw Data'!K2284),0,IFERROR(IF(MATCH(SMALL('Raw Data'!K2284:N2284,3),L2289:O2289,0),SMALL('Raw Data'!K2284:N2284,3)),0))</f>
        <v/>
      </c>
      <c r="U2289">
        <f>IF(ISBLANK('Raw Data'!K2284),0,IFERROR(IF(MATCH(SMALL('Raw Data'!K2284:N2284,4),L2289:O2289,0),SMALL('Raw Data'!K2284:N2284,4)),0))</f>
        <v/>
      </c>
      <c r="V2289">
        <f>IF(AND('Raw Data'!D2284&lt;3, 'Raw Data'!E2284&lt;3, 'Raw Data'!A2284&gt;0), 'Raw Data'!AF2284, 0)</f>
        <v/>
      </c>
      <c r="W2289">
        <f>IF(AND('Raw Data'!D2284&lt;4, 'Raw Data'!E2284&lt;4, 'Raw Data'!A2284&gt;0), 'Raw Data'!AI2284, 0)</f>
        <v/>
      </c>
      <c r="X2289">
        <f>IF(AND('Raw Data'!D2284&lt;5, 'Raw Data'!E2284&lt;5, 'Raw Data'!A2284&gt;0), 'Raw Data'!AL2284, 0)</f>
        <v/>
      </c>
      <c r="Y2289">
        <f>IF(AND('Raw Data'!D2284&lt;6, 'Raw Data'!E2284&lt;6, 'Raw Data'!A2284&gt;0), 'Raw Data'!AO2284, 0)</f>
        <v/>
      </c>
      <c r="Z2289">
        <f>IF(ISBLANK('Raw Data'!D2284), 0, IF('Raw Data'!D2284-'Raw Data'!E2284&gt;1, 'Raw Data'!AW2284, 0))</f>
        <v/>
      </c>
      <c r="AA2289">
        <f>IF(ISBLANK('Raw Data'!A2284), 0, IF(ABS('Raw Data'!D2284-'Raw Data'!E2284)&lt;2, 'Raw Data'!AX2284, 0))</f>
        <v/>
      </c>
      <c r="AB2289">
        <f>IF(ISBLANK('Raw Data'!D2284), 0, IF('Raw Data'!E2284-'Raw Data'!D2284&gt;1, 'Raw Data'!AY2284, 0))</f>
        <v/>
      </c>
      <c r="AC2289">
        <f>IF(ISBLANK('Raw Data'!D2284), 0, IF('Raw Data'!D2284-'Raw Data'!E2284&gt;2, 'Raw Data'!AZ2284, 0))</f>
        <v/>
      </c>
      <c r="AD2289">
        <f>IF(ISBLANK('Raw Data'!A2284), 0, IF(ABS('Raw Data'!D2284-'Raw Data'!E2284)&lt;3, 'Raw Data'!BA2284, 0))</f>
        <v/>
      </c>
      <c r="AE2289">
        <f>IF(ISBLANK('Raw Data'!D2284), 0, IF('Raw Data'!E2284-'Raw Data'!D2284&gt;2, 'Raw Data'!BB2284, 0))</f>
        <v/>
      </c>
      <c r="AF2289">
        <f>IF(ISBLANK('Raw Data'!D2284), 0, IF('Raw Data'!D2284-'Raw Data'!E2284&gt;3, 'Raw Data'!BC2284, 0))</f>
        <v/>
      </c>
      <c r="AG2289">
        <f>IF(ISBLANK('Raw Data'!A2284), 0, IF(ABS('Raw Data'!D2284-'Raw Data'!E2284)&lt;4, 'Raw Data'!BD2284, 0))</f>
        <v/>
      </c>
      <c r="AH2289">
        <f>IF(ISBLANK('Raw Data'!D2284), 0, IF('Raw Data'!E2284-'Raw Data'!D2284&gt;3, 'Raw Data'!BE2284, 0))</f>
        <v/>
      </c>
      <c r="AI2289">
        <f>IF(SUM('Raw Data'!D2284:E2284)&gt;'Raw Data'!F2284, 'Raw Data'!G2284, 0)</f>
        <v/>
      </c>
      <c r="AJ2289">
        <f>IF(ISBLANK('Raw Data'!D2284), 0, IF(SUM('Raw Data'!D2284:E2284)&lt;'Raw Data'!F2284, 'Raw Data'!H2284, 0))</f>
        <v/>
      </c>
      <c r="AK2289">
        <f>IF(ISBLANK('Raw Data'!A2284), 0, IF(AND('Raw Data'!D2284&lt;3, 'Raw Data'!E2284&lt;3, 'Raw Data'!F2284&lt;BB$2), 'Raw Data'!AF2284, 0))</f>
        <v/>
      </c>
      <c r="AL2289">
        <f>IF(ISBLANK('Raw Data'!A2284), 0, IF(AND('Raw Data'!D2284&lt;4, 'Raw Data'!E2284&lt;4, 'Raw Data'!F2284&lt;BB$2), 'Raw Data'!AI2284, 0))</f>
        <v/>
      </c>
      <c r="AM2289">
        <f>IF(ISBLANK('Raw Data'!A2284), 0, IF(AND('Raw Data'!D2284&lt;5, 'Raw Data'!E2284&lt;5, 'Raw Data'!F2284&lt;BB$2), 'Raw Data'!AL2284, 0))</f>
        <v/>
      </c>
      <c r="AN2289">
        <f>IF(ISBLANK('Raw Data'!A2284), 0, IF(AND('Raw Data'!D2284&lt;6, 'Raw Data'!E2284&lt;6, 'Raw Data'!F2284&lt;BB$2), 'Raw Data'!AO2284, 0))</f>
        <v/>
      </c>
      <c r="AO2289">
        <f>IF(ISBLANK('Raw Data'!A2284), 0, IF(AND('Raw Data'!I2284&lt;Analysis!$BC$2, 'Raw Data'!D2284-'Raw Data'!E2284&gt;1), 'Raw Data'!AW2284, IF(AND('Raw Data'!J2284&lt;Analysis!$BC$2, 'Raw Data'!E2284-'Raw Data'!D2284&gt;1), 'Raw Data'!AY2284, 0)))</f>
        <v/>
      </c>
      <c r="AP2289">
        <f>IF(ISBLANK('Raw Data'!A2284), 0, IF(AND('Raw Data'!I2284&lt;Analysis!$BC$2, 'Raw Data'!D2284-'Raw Data'!E2284&gt;2), 'Raw Data'!AZ2284, IF(AND('Raw Data'!J2284&lt;Analysis!$BC$2, 'Raw Data'!E2284-'Raw Data'!D2284&gt;2), 'Raw Data'!BB2284, 0)))</f>
        <v/>
      </c>
      <c r="AQ2289">
        <f>IF(ISBLANK('Raw Data'!A2284), 0, IF(AND('Raw Data'!I2284&lt;Analysis!$BC$2, 'Raw Data'!D2284-'Raw Data'!E2284&gt;3), 'Raw Data'!BC2284, IF(AND('Raw Data'!J2284&lt;Analysis!$BC$2, 'Raw Data'!E2284-'Raw Data'!D2284&gt;3), 'Raw Data'!BE2284, 0)))</f>
        <v/>
      </c>
      <c r="AR2289">
        <f>IF('Hidden Analysiss'!D2285=1,IF(ABS('Raw Data'!E2284-'Raw Data'!D2284)&lt;2,'Raw Data'!AX2284,0), 0)</f>
        <v/>
      </c>
      <c r="AS2289">
        <f>IF('Hidden Analysiss'!D2285=1,IF(ABS('Raw Data'!E2284-'Raw Data'!D2284)&lt;3,'Raw Data'!BA2284,0), 0)</f>
        <v/>
      </c>
      <c r="AT2289">
        <f>IF('Hidden Analysiss'!D2285=1,IF(ABS('Raw Data'!E2284-'Raw Data'!D2284)&lt;4,'Raw Data'!BD2284,0), 0)</f>
        <v/>
      </c>
      <c r="AU2289">
        <f>IF(AND('Hidden Analysiss'!E2285=1, ABS('Raw Data'!E2284-'Raw Data'!D2284)&lt;2), 'Raw Data'!AX2284, 0)</f>
        <v/>
      </c>
      <c r="AV2289">
        <f>IF(AND('Hidden Analysiss'!E2285=1, ABS('Raw Data'!E2284-'Raw Data'!D2284)&lt;3), 'Raw Data'!BA2284, 0)</f>
        <v/>
      </c>
      <c r="AW2289">
        <f>IF(AND('Hidden Analysiss'!E2285=1, ABS('Raw Data'!E2284-'Raw Data'!D2284)&lt;3), 'Raw Data'!BD2284, 0)</f>
        <v/>
      </c>
    </row>
    <row r="2290">
      <c r="A2290" s="1">
        <f>'Raw Data'!A2285</f>
        <v/>
      </c>
      <c r="B2290">
        <f>IF('Raw Data'!E2285&gt;'Raw Data'!D2285, 'Raw Data'!J2285, 0)</f>
        <v/>
      </c>
      <c r="C2290">
        <f>IF('Raw Data'!D2285&gt;'Raw Data'!E2285, 'Raw Data'!I2285, 0)</f>
        <v/>
      </c>
      <c r="D2290">
        <f>SUM(G2290:H2290)</f>
        <v/>
      </c>
      <c r="E2290">
        <f>IF(AND('Raw Data'!J2285&lt;'Raw Data'!I2285,'Raw Data'!E2285&gt;'Raw Data'!D2285,'Raw Data'!E2285-'Raw Data'!D2285&gt;3),'Raw Data'!N2285,IF(AND('Raw Data'!I2285&lt;'Raw Data'!J2285,'Raw Data'!D2285&gt;'Raw Data'!E2285,'Raw Data'!D2285-'Raw Data'!E2285&gt;3),'Raw Data'!M2285,0))</f>
        <v/>
      </c>
      <c r="F2290">
        <f>IF(AND('Raw Data'!J2285&lt;'Raw Data'!I2285,'Raw Data'!E2285&gt;'Raw Data'!D2285,'Raw Data'!E2285-'Raw Data'!D2285&lt;4),'Raw Data'!L2285,IF(AND('Raw Data'!I2285&lt;'Raw Data'!J2285,'Raw Data'!D2285&gt;'Raw Data'!E2285,'Raw Data'!D2285-'Raw Data'!E2285&lt;4),'Raw Data'!K2285,0))</f>
        <v/>
      </c>
      <c r="G2290">
        <f>IF(AND('Raw Data'!J2285&lt;'Raw Data'!I2285, 'Raw Data'!E2285&gt;'Raw Data'!D2285), 'Raw Data'!J2285, 0)</f>
        <v/>
      </c>
      <c r="H2290">
        <f>IF(AND('Raw Data'!J2285&gt;'Raw Data'!I2285, 'Raw Data'!E2285&lt;'Raw Data'!D2285), 'Raw Data'!I2285, 0)</f>
        <v/>
      </c>
      <c r="I2290">
        <f>SUM(J2290:K2290)</f>
        <v/>
      </c>
      <c r="J2290">
        <f>IF(AND('Raw Data'!J2285&gt;'Raw Data'!I2285, 'Raw Data'!E2285&gt;'Raw Data'!D2285), 'Raw Data'!J2285, 0)</f>
        <v/>
      </c>
      <c r="K2290">
        <f>IF(AND('Raw Data'!I2285&gt;'Raw Data'!J2285, 'Raw Data'!D2285&gt;'Raw Data'!E2285), 'Raw Data'!I2285, 0)</f>
        <v/>
      </c>
      <c r="L2290">
        <f>IF('Raw Data'!E2285-'Raw Data'!D2285&gt;3, 'Raw Data'!N2285, 0)</f>
        <v/>
      </c>
      <c r="M2290">
        <f>IF('Raw Data'!D2285-'Raw Data'!E2285&gt;3, 'Raw Data'!M2285, 0)</f>
        <v/>
      </c>
      <c r="N2290">
        <f>IF(ISBLANK('Raw Data'!D2285),0,IF(AND('Raw Data'!E2285&gt;'Raw Data'!D2285,'Raw Data'!E2285-'Raw Data'!D2285&gt;0,'Raw Data'!E2285-'Raw Data'!D2285&lt;4),'Raw Data'!L2285, 0))</f>
        <v/>
      </c>
      <c r="O2290">
        <f>IF(ISBLANK('Raw Data'!D2285),0,IF(AND('Raw Data'!E2285&gt;'Raw Data'!D2285,'Raw Data'!E2285-'Raw Data'!D2285&gt;0,'Raw Data'!D2285-'Raw Data'!E2285&lt;4),'Raw Data'!K2285, 0))</f>
        <v/>
      </c>
      <c r="P2290">
        <f>IF('Raw Data'!E2285-'Raw Data'!D2285&gt;3, 'Raw Data'!N2285, IF('Raw Data'!D2285-'Raw Data'!E2285&gt;3, 'Raw Data'!M2285, 0))</f>
        <v/>
      </c>
      <c r="Q2290">
        <f>IF(ISBLANK('Raw Data'!E2285),0,IF(AND('Raw Data'!E2285-'Raw Data'!D2285&lt;4,'Raw Data'!E2285-'Raw Data'!D2285&gt;0),'Raw Data'!L2285,IF(AND('Raw Data'!D2285&gt;'Raw Data'!E2285,'Raw Data'!D2285-'Raw Data'!E2285&gt;0),'Raw Data'!K2285,0)))</f>
        <v/>
      </c>
      <c r="R2290">
        <f>IF(ISBLANK('Raw Data'!K2285),0,IFERROR(IF(MATCH(SMALL('Raw Data'!K2285:N2285,1),L2290:O2290,0),SMALL('Raw Data'!K2285:N2285,1)),0))</f>
        <v/>
      </c>
      <c r="S2290">
        <f>IF(ISBLANK('Raw Data'!K2285),0,IFERROR(IF(MATCH(SMALL('Raw Data'!K2285:N2285,2),L2290:O2290,0),SMALL('Raw Data'!K2285:N2285,2)),0))</f>
        <v/>
      </c>
      <c r="T2290">
        <f>IF(ISBLANK('Raw Data'!K2285),0,IFERROR(IF(MATCH(SMALL('Raw Data'!K2285:N2285,3),L2290:O2290,0),SMALL('Raw Data'!K2285:N2285,3)),0))</f>
        <v/>
      </c>
      <c r="U2290">
        <f>IF(ISBLANK('Raw Data'!K2285),0,IFERROR(IF(MATCH(SMALL('Raw Data'!K2285:N2285,4),L2290:O2290,0),SMALL('Raw Data'!K2285:N2285,4)),0))</f>
        <v/>
      </c>
      <c r="V2290">
        <f>IF(AND('Raw Data'!D2285&lt;3, 'Raw Data'!E2285&lt;3, 'Raw Data'!A2285&gt;0), 'Raw Data'!AF2285, 0)</f>
        <v/>
      </c>
      <c r="W2290">
        <f>IF(AND('Raw Data'!D2285&lt;4, 'Raw Data'!E2285&lt;4, 'Raw Data'!A2285&gt;0), 'Raw Data'!AI2285, 0)</f>
        <v/>
      </c>
      <c r="X2290">
        <f>IF(AND('Raw Data'!D2285&lt;5, 'Raw Data'!E2285&lt;5, 'Raw Data'!A2285&gt;0), 'Raw Data'!AL2285, 0)</f>
        <v/>
      </c>
      <c r="Y2290">
        <f>IF(AND('Raw Data'!D2285&lt;6, 'Raw Data'!E2285&lt;6, 'Raw Data'!A2285&gt;0), 'Raw Data'!AO2285, 0)</f>
        <v/>
      </c>
      <c r="Z2290">
        <f>IF(ISBLANK('Raw Data'!D2285), 0, IF('Raw Data'!D2285-'Raw Data'!E2285&gt;1, 'Raw Data'!AW2285, 0))</f>
        <v/>
      </c>
      <c r="AA2290">
        <f>IF(ISBLANK('Raw Data'!A2285), 0, IF(ABS('Raw Data'!D2285-'Raw Data'!E2285)&lt;2, 'Raw Data'!AX2285, 0))</f>
        <v/>
      </c>
      <c r="AB2290">
        <f>IF(ISBLANK('Raw Data'!D2285), 0, IF('Raw Data'!E2285-'Raw Data'!D2285&gt;1, 'Raw Data'!AY2285, 0))</f>
        <v/>
      </c>
      <c r="AC2290">
        <f>IF(ISBLANK('Raw Data'!D2285), 0, IF('Raw Data'!D2285-'Raw Data'!E2285&gt;2, 'Raw Data'!AZ2285, 0))</f>
        <v/>
      </c>
      <c r="AD2290">
        <f>IF(ISBLANK('Raw Data'!A2285), 0, IF(ABS('Raw Data'!D2285-'Raw Data'!E2285)&lt;3, 'Raw Data'!BA2285, 0))</f>
        <v/>
      </c>
      <c r="AE2290">
        <f>IF(ISBLANK('Raw Data'!D2285), 0, IF('Raw Data'!E2285-'Raw Data'!D2285&gt;2, 'Raw Data'!BB2285, 0))</f>
        <v/>
      </c>
      <c r="AF2290">
        <f>IF(ISBLANK('Raw Data'!D2285), 0, IF('Raw Data'!D2285-'Raw Data'!E2285&gt;3, 'Raw Data'!BC2285, 0))</f>
        <v/>
      </c>
      <c r="AG2290">
        <f>IF(ISBLANK('Raw Data'!A2285), 0, IF(ABS('Raw Data'!D2285-'Raw Data'!E2285)&lt;4, 'Raw Data'!BD2285, 0))</f>
        <v/>
      </c>
      <c r="AH2290">
        <f>IF(ISBLANK('Raw Data'!D2285), 0, IF('Raw Data'!E2285-'Raw Data'!D2285&gt;3, 'Raw Data'!BE2285, 0))</f>
        <v/>
      </c>
      <c r="AI2290">
        <f>IF(SUM('Raw Data'!D2285:E2285)&gt;'Raw Data'!F2285, 'Raw Data'!G2285, 0)</f>
        <v/>
      </c>
      <c r="AJ2290">
        <f>IF(ISBLANK('Raw Data'!D2285), 0, IF(SUM('Raw Data'!D2285:E2285)&lt;'Raw Data'!F2285, 'Raw Data'!H2285, 0))</f>
        <v/>
      </c>
      <c r="AK2290">
        <f>IF(ISBLANK('Raw Data'!A2285), 0, IF(AND('Raw Data'!D2285&lt;3, 'Raw Data'!E2285&lt;3, 'Raw Data'!F2285&lt;BB$2), 'Raw Data'!AF2285, 0))</f>
        <v/>
      </c>
      <c r="AL2290">
        <f>IF(ISBLANK('Raw Data'!A2285), 0, IF(AND('Raw Data'!D2285&lt;4, 'Raw Data'!E2285&lt;4, 'Raw Data'!F2285&lt;BB$2), 'Raw Data'!AI2285, 0))</f>
        <v/>
      </c>
      <c r="AM2290">
        <f>IF(ISBLANK('Raw Data'!A2285), 0, IF(AND('Raw Data'!D2285&lt;5, 'Raw Data'!E2285&lt;5, 'Raw Data'!F2285&lt;BB$2), 'Raw Data'!AL2285, 0))</f>
        <v/>
      </c>
      <c r="AN2290">
        <f>IF(ISBLANK('Raw Data'!A2285), 0, IF(AND('Raw Data'!D2285&lt;6, 'Raw Data'!E2285&lt;6, 'Raw Data'!F2285&lt;BB$2), 'Raw Data'!AO2285, 0))</f>
        <v/>
      </c>
      <c r="AO2290">
        <f>IF(ISBLANK('Raw Data'!A2285), 0, IF(AND('Raw Data'!I2285&lt;Analysis!$BC$2, 'Raw Data'!D2285-'Raw Data'!E2285&gt;1), 'Raw Data'!AW2285, IF(AND('Raw Data'!J2285&lt;Analysis!$BC$2, 'Raw Data'!E2285-'Raw Data'!D2285&gt;1), 'Raw Data'!AY2285, 0)))</f>
        <v/>
      </c>
      <c r="AP2290">
        <f>IF(ISBLANK('Raw Data'!A2285), 0, IF(AND('Raw Data'!I2285&lt;Analysis!$BC$2, 'Raw Data'!D2285-'Raw Data'!E2285&gt;2), 'Raw Data'!AZ2285, IF(AND('Raw Data'!J2285&lt;Analysis!$BC$2, 'Raw Data'!E2285-'Raw Data'!D2285&gt;2), 'Raw Data'!BB2285, 0)))</f>
        <v/>
      </c>
      <c r="AQ2290">
        <f>IF(ISBLANK('Raw Data'!A2285), 0, IF(AND('Raw Data'!I2285&lt;Analysis!$BC$2, 'Raw Data'!D2285-'Raw Data'!E2285&gt;3), 'Raw Data'!BC2285, IF(AND('Raw Data'!J2285&lt;Analysis!$BC$2, 'Raw Data'!E2285-'Raw Data'!D2285&gt;3), 'Raw Data'!BE2285, 0)))</f>
        <v/>
      </c>
      <c r="AR2290">
        <f>IF('Hidden Analysiss'!D2286=1,IF(ABS('Raw Data'!E2285-'Raw Data'!D2285)&lt;2,'Raw Data'!AX2285,0), 0)</f>
        <v/>
      </c>
      <c r="AS2290">
        <f>IF('Hidden Analysiss'!D2286=1,IF(ABS('Raw Data'!E2285-'Raw Data'!D2285)&lt;3,'Raw Data'!BA2285,0), 0)</f>
        <v/>
      </c>
      <c r="AT2290">
        <f>IF('Hidden Analysiss'!D2286=1,IF(ABS('Raw Data'!E2285-'Raw Data'!D2285)&lt;4,'Raw Data'!BD2285,0), 0)</f>
        <v/>
      </c>
      <c r="AU2290">
        <f>IF(AND('Hidden Analysiss'!E2286=1, ABS('Raw Data'!E2285-'Raw Data'!D2285)&lt;2), 'Raw Data'!AX2285, 0)</f>
        <v/>
      </c>
      <c r="AV2290">
        <f>IF(AND('Hidden Analysiss'!E2286=1, ABS('Raw Data'!E2285-'Raw Data'!D2285)&lt;3), 'Raw Data'!BA2285, 0)</f>
        <v/>
      </c>
      <c r="AW2290">
        <f>IF(AND('Hidden Analysiss'!E2286=1, ABS('Raw Data'!E2285-'Raw Data'!D2285)&lt;3), 'Raw Data'!BD2285, 0)</f>
        <v/>
      </c>
    </row>
    <row r="2291">
      <c r="A2291" s="1">
        <f>'Raw Data'!A2286</f>
        <v/>
      </c>
      <c r="B2291">
        <f>IF('Raw Data'!E2286&gt;'Raw Data'!D2286, 'Raw Data'!J2286, 0)</f>
        <v/>
      </c>
      <c r="C2291">
        <f>IF('Raw Data'!D2286&gt;'Raw Data'!E2286, 'Raw Data'!I2286, 0)</f>
        <v/>
      </c>
      <c r="D2291">
        <f>SUM(G2291:H2291)</f>
        <v/>
      </c>
      <c r="E2291">
        <f>IF(AND('Raw Data'!J2286&lt;'Raw Data'!I2286,'Raw Data'!E2286&gt;'Raw Data'!D2286,'Raw Data'!E2286-'Raw Data'!D2286&gt;3),'Raw Data'!N2286,IF(AND('Raw Data'!I2286&lt;'Raw Data'!J2286,'Raw Data'!D2286&gt;'Raw Data'!E2286,'Raw Data'!D2286-'Raw Data'!E2286&gt;3),'Raw Data'!M2286,0))</f>
        <v/>
      </c>
      <c r="F2291">
        <f>IF(AND('Raw Data'!J2286&lt;'Raw Data'!I2286,'Raw Data'!E2286&gt;'Raw Data'!D2286,'Raw Data'!E2286-'Raw Data'!D2286&lt;4),'Raw Data'!L2286,IF(AND('Raw Data'!I2286&lt;'Raw Data'!J2286,'Raw Data'!D2286&gt;'Raw Data'!E2286,'Raw Data'!D2286-'Raw Data'!E2286&lt;4),'Raw Data'!K2286,0))</f>
        <v/>
      </c>
      <c r="G2291">
        <f>IF(AND('Raw Data'!J2286&lt;'Raw Data'!I2286, 'Raw Data'!E2286&gt;'Raw Data'!D2286), 'Raw Data'!J2286, 0)</f>
        <v/>
      </c>
      <c r="H2291">
        <f>IF(AND('Raw Data'!J2286&gt;'Raw Data'!I2286, 'Raw Data'!E2286&lt;'Raw Data'!D2286), 'Raw Data'!I2286, 0)</f>
        <v/>
      </c>
      <c r="I2291">
        <f>SUM(J2291:K2291)</f>
        <v/>
      </c>
      <c r="J2291">
        <f>IF(AND('Raw Data'!J2286&gt;'Raw Data'!I2286, 'Raw Data'!E2286&gt;'Raw Data'!D2286), 'Raw Data'!J2286, 0)</f>
        <v/>
      </c>
      <c r="K2291">
        <f>IF(AND('Raw Data'!I2286&gt;'Raw Data'!J2286, 'Raw Data'!D2286&gt;'Raw Data'!E2286), 'Raw Data'!I2286, 0)</f>
        <v/>
      </c>
      <c r="L2291">
        <f>IF('Raw Data'!E2286-'Raw Data'!D2286&gt;3, 'Raw Data'!N2286, 0)</f>
        <v/>
      </c>
      <c r="M2291">
        <f>IF('Raw Data'!D2286-'Raw Data'!E2286&gt;3, 'Raw Data'!M2286, 0)</f>
        <v/>
      </c>
      <c r="N2291">
        <f>IF(ISBLANK('Raw Data'!D2286),0,IF(AND('Raw Data'!E2286&gt;'Raw Data'!D2286,'Raw Data'!E2286-'Raw Data'!D2286&gt;0,'Raw Data'!E2286-'Raw Data'!D2286&lt;4),'Raw Data'!L2286, 0))</f>
        <v/>
      </c>
      <c r="O2291">
        <f>IF(ISBLANK('Raw Data'!D2286),0,IF(AND('Raw Data'!E2286&gt;'Raw Data'!D2286,'Raw Data'!E2286-'Raw Data'!D2286&gt;0,'Raw Data'!D2286-'Raw Data'!E2286&lt;4),'Raw Data'!K2286, 0))</f>
        <v/>
      </c>
      <c r="P2291">
        <f>IF('Raw Data'!E2286-'Raw Data'!D2286&gt;3, 'Raw Data'!N2286, IF('Raw Data'!D2286-'Raw Data'!E2286&gt;3, 'Raw Data'!M2286, 0))</f>
        <v/>
      </c>
      <c r="Q2291">
        <f>IF(ISBLANK('Raw Data'!E2286),0,IF(AND('Raw Data'!E2286-'Raw Data'!D2286&lt;4,'Raw Data'!E2286-'Raw Data'!D2286&gt;0),'Raw Data'!L2286,IF(AND('Raw Data'!D2286&gt;'Raw Data'!E2286,'Raw Data'!D2286-'Raw Data'!E2286&gt;0),'Raw Data'!K2286,0)))</f>
        <v/>
      </c>
      <c r="R2291">
        <f>IF(ISBLANK('Raw Data'!K2286),0,IFERROR(IF(MATCH(SMALL('Raw Data'!K2286:N2286,1),L2291:O2291,0),SMALL('Raw Data'!K2286:N2286,1)),0))</f>
        <v/>
      </c>
      <c r="S2291">
        <f>IF(ISBLANK('Raw Data'!K2286),0,IFERROR(IF(MATCH(SMALL('Raw Data'!K2286:N2286,2),L2291:O2291,0),SMALL('Raw Data'!K2286:N2286,2)),0))</f>
        <v/>
      </c>
      <c r="T2291">
        <f>IF(ISBLANK('Raw Data'!K2286),0,IFERROR(IF(MATCH(SMALL('Raw Data'!K2286:N2286,3),L2291:O2291,0),SMALL('Raw Data'!K2286:N2286,3)),0))</f>
        <v/>
      </c>
      <c r="U2291">
        <f>IF(ISBLANK('Raw Data'!K2286),0,IFERROR(IF(MATCH(SMALL('Raw Data'!K2286:N2286,4),L2291:O2291,0),SMALL('Raw Data'!K2286:N2286,4)),0))</f>
        <v/>
      </c>
      <c r="V2291">
        <f>IF(AND('Raw Data'!D2286&lt;3, 'Raw Data'!E2286&lt;3, 'Raw Data'!A2286&gt;0), 'Raw Data'!AF2286, 0)</f>
        <v/>
      </c>
      <c r="W2291">
        <f>IF(AND('Raw Data'!D2286&lt;4, 'Raw Data'!E2286&lt;4, 'Raw Data'!A2286&gt;0), 'Raw Data'!AI2286, 0)</f>
        <v/>
      </c>
      <c r="X2291">
        <f>IF(AND('Raw Data'!D2286&lt;5, 'Raw Data'!E2286&lt;5, 'Raw Data'!A2286&gt;0), 'Raw Data'!AL2286, 0)</f>
        <v/>
      </c>
      <c r="Y2291">
        <f>IF(AND('Raw Data'!D2286&lt;6, 'Raw Data'!E2286&lt;6, 'Raw Data'!A2286&gt;0), 'Raw Data'!AO2286, 0)</f>
        <v/>
      </c>
      <c r="Z2291">
        <f>IF(ISBLANK('Raw Data'!D2286), 0, IF('Raw Data'!D2286-'Raw Data'!E2286&gt;1, 'Raw Data'!AW2286, 0))</f>
        <v/>
      </c>
      <c r="AA2291">
        <f>IF(ISBLANK('Raw Data'!A2286), 0, IF(ABS('Raw Data'!D2286-'Raw Data'!E2286)&lt;2, 'Raw Data'!AX2286, 0))</f>
        <v/>
      </c>
      <c r="AB2291">
        <f>IF(ISBLANK('Raw Data'!D2286), 0, IF('Raw Data'!E2286-'Raw Data'!D2286&gt;1, 'Raw Data'!AY2286, 0))</f>
        <v/>
      </c>
      <c r="AC2291">
        <f>IF(ISBLANK('Raw Data'!D2286), 0, IF('Raw Data'!D2286-'Raw Data'!E2286&gt;2, 'Raw Data'!AZ2286, 0))</f>
        <v/>
      </c>
      <c r="AD2291">
        <f>IF(ISBLANK('Raw Data'!A2286), 0, IF(ABS('Raw Data'!D2286-'Raw Data'!E2286)&lt;3, 'Raw Data'!BA2286, 0))</f>
        <v/>
      </c>
      <c r="AE2291">
        <f>IF(ISBLANK('Raw Data'!D2286), 0, IF('Raw Data'!E2286-'Raw Data'!D2286&gt;2, 'Raw Data'!BB2286, 0))</f>
        <v/>
      </c>
      <c r="AF2291">
        <f>IF(ISBLANK('Raw Data'!D2286), 0, IF('Raw Data'!D2286-'Raw Data'!E2286&gt;3, 'Raw Data'!BC2286, 0))</f>
        <v/>
      </c>
      <c r="AG2291">
        <f>IF(ISBLANK('Raw Data'!A2286), 0, IF(ABS('Raw Data'!D2286-'Raw Data'!E2286)&lt;4, 'Raw Data'!BD2286, 0))</f>
        <v/>
      </c>
      <c r="AH2291">
        <f>IF(ISBLANK('Raw Data'!D2286), 0, IF('Raw Data'!E2286-'Raw Data'!D2286&gt;3, 'Raw Data'!BE2286, 0))</f>
        <v/>
      </c>
      <c r="AI2291">
        <f>IF(SUM('Raw Data'!D2286:E2286)&gt;'Raw Data'!F2286, 'Raw Data'!G2286, 0)</f>
        <v/>
      </c>
      <c r="AJ2291">
        <f>IF(ISBLANK('Raw Data'!D2286), 0, IF(SUM('Raw Data'!D2286:E2286)&lt;'Raw Data'!F2286, 'Raw Data'!H2286, 0))</f>
        <v/>
      </c>
      <c r="AK2291">
        <f>IF(ISBLANK('Raw Data'!A2286), 0, IF(AND('Raw Data'!D2286&lt;3, 'Raw Data'!E2286&lt;3, 'Raw Data'!F2286&lt;BB$2), 'Raw Data'!AF2286, 0))</f>
        <v/>
      </c>
      <c r="AL2291">
        <f>IF(ISBLANK('Raw Data'!A2286), 0, IF(AND('Raw Data'!D2286&lt;4, 'Raw Data'!E2286&lt;4, 'Raw Data'!F2286&lt;BB$2), 'Raw Data'!AI2286, 0))</f>
        <v/>
      </c>
      <c r="AM2291">
        <f>IF(ISBLANK('Raw Data'!A2286), 0, IF(AND('Raw Data'!D2286&lt;5, 'Raw Data'!E2286&lt;5, 'Raw Data'!F2286&lt;BB$2), 'Raw Data'!AL2286, 0))</f>
        <v/>
      </c>
      <c r="AN2291">
        <f>IF(ISBLANK('Raw Data'!A2286), 0, IF(AND('Raw Data'!D2286&lt;6, 'Raw Data'!E2286&lt;6, 'Raw Data'!F2286&lt;BB$2), 'Raw Data'!AO2286, 0))</f>
        <v/>
      </c>
      <c r="AO2291">
        <f>IF(ISBLANK('Raw Data'!A2286), 0, IF(AND('Raw Data'!I2286&lt;Analysis!$BC$2, 'Raw Data'!D2286-'Raw Data'!E2286&gt;1), 'Raw Data'!AW2286, IF(AND('Raw Data'!J2286&lt;Analysis!$BC$2, 'Raw Data'!E2286-'Raw Data'!D2286&gt;1), 'Raw Data'!AY2286, 0)))</f>
        <v/>
      </c>
      <c r="AP2291">
        <f>IF(ISBLANK('Raw Data'!A2286), 0, IF(AND('Raw Data'!I2286&lt;Analysis!$BC$2, 'Raw Data'!D2286-'Raw Data'!E2286&gt;2), 'Raw Data'!AZ2286, IF(AND('Raw Data'!J2286&lt;Analysis!$BC$2, 'Raw Data'!E2286-'Raw Data'!D2286&gt;2), 'Raw Data'!BB2286, 0)))</f>
        <v/>
      </c>
      <c r="AQ2291">
        <f>IF(ISBLANK('Raw Data'!A2286), 0, IF(AND('Raw Data'!I2286&lt;Analysis!$BC$2, 'Raw Data'!D2286-'Raw Data'!E2286&gt;3), 'Raw Data'!BC2286, IF(AND('Raw Data'!J2286&lt;Analysis!$BC$2, 'Raw Data'!E2286-'Raw Data'!D2286&gt;3), 'Raw Data'!BE2286, 0)))</f>
        <v/>
      </c>
      <c r="AR2291">
        <f>IF('Hidden Analysiss'!D2287=1,IF(ABS('Raw Data'!E2286-'Raw Data'!D2286)&lt;2,'Raw Data'!AX2286,0), 0)</f>
        <v/>
      </c>
      <c r="AS2291">
        <f>IF('Hidden Analysiss'!D2287=1,IF(ABS('Raw Data'!E2286-'Raw Data'!D2286)&lt;3,'Raw Data'!BA2286,0), 0)</f>
        <v/>
      </c>
      <c r="AT2291">
        <f>IF('Hidden Analysiss'!D2287=1,IF(ABS('Raw Data'!E2286-'Raw Data'!D2286)&lt;4,'Raw Data'!BD2286,0), 0)</f>
        <v/>
      </c>
      <c r="AU2291">
        <f>IF(AND('Hidden Analysiss'!E2287=1, ABS('Raw Data'!E2286-'Raw Data'!D2286)&lt;2), 'Raw Data'!AX2286, 0)</f>
        <v/>
      </c>
      <c r="AV2291">
        <f>IF(AND('Hidden Analysiss'!E2287=1, ABS('Raw Data'!E2286-'Raw Data'!D2286)&lt;3), 'Raw Data'!BA2286, 0)</f>
        <v/>
      </c>
      <c r="AW2291">
        <f>IF(AND('Hidden Analysiss'!E2287=1, ABS('Raw Data'!E2286-'Raw Data'!D2286)&lt;3), 'Raw Data'!BD2286, 0)</f>
        <v/>
      </c>
    </row>
    <row r="2292">
      <c r="A2292" s="1">
        <f>'Raw Data'!A2287</f>
        <v/>
      </c>
      <c r="B2292">
        <f>IF('Raw Data'!E2287&gt;'Raw Data'!D2287, 'Raw Data'!J2287, 0)</f>
        <v/>
      </c>
      <c r="C2292">
        <f>IF('Raw Data'!D2287&gt;'Raw Data'!E2287, 'Raw Data'!I2287, 0)</f>
        <v/>
      </c>
      <c r="D2292">
        <f>SUM(G2292:H2292)</f>
        <v/>
      </c>
      <c r="E2292">
        <f>IF(AND('Raw Data'!J2287&lt;'Raw Data'!I2287,'Raw Data'!E2287&gt;'Raw Data'!D2287,'Raw Data'!E2287-'Raw Data'!D2287&gt;3),'Raw Data'!N2287,IF(AND('Raw Data'!I2287&lt;'Raw Data'!J2287,'Raw Data'!D2287&gt;'Raw Data'!E2287,'Raw Data'!D2287-'Raw Data'!E2287&gt;3),'Raw Data'!M2287,0))</f>
        <v/>
      </c>
      <c r="F2292">
        <f>IF(AND('Raw Data'!J2287&lt;'Raw Data'!I2287,'Raw Data'!E2287&gt;'Raw Data'!D2287,'Raw Data'!E2287-'Raw Data'!D2287&lt;4),'Raw Data'!L2287,IF(AND('Raw Data'!I2287&lt;'Raw Data'!J2287,'Raw Data'!D2287&gt;'Raw Data'!E2287,'Raw Data'!D2287-'Raw Data'!E2287&lt;4),'Raw Data'!K2287,0))</f>
        <v/>
      </c>
      <c r="G2292">
        <f>IF(AND('Raw Data'!J2287&lt;'Raw Data'!I2287, 'Raw Data'!E2287&gt;'Raw Data'!D2287), 'Raw Data'!J2287, 0)</f>
        <v/>
      </c>
      <c r="H2292">
        <f>IF(AND('Raw Data'!J2287&gt;'Raw Data'!I2287, 'Raw Data'!E2287&lt;'Raw Data'!D2287), 'Raw Data'!I2287, 0)</f>
        <v/>
      </c>
      <c r="I2292">
        <f>SUM(J2292:K2292)</f>
        <v/>
      </c>
      <c r="J2292">
        <f>IF(AND('Raw Data'!J2287&gt;'Raw Data'!I2287, 'Raw Data'!E2287&gt;'Raw Data'!D2287), 'Raw Data'!J2287, 0)</f>
        <v/>
      </c>
      <c r="K2292">
        <f>IF(AND('Raw Data'!I2287&gt;'Raw Data'!J2287, 'Raw Data'!D2287&gt;'Raw Data'!E2287), 'Raw Data'!I2287, 0)</f>
        <v/>
      </c>
      <c r="L2292">
        <f>IF('Raw Data'!E2287-'Raw Data'!D2287&gt;3, 'Raw Data'!N2287, 0)</f>
        <v/>
      </c>
      <c r="M2292">
        <f>IF('Raw Data'!D2287-'Raw Data'!E2287&gt;3, 'Raw Data'!M2287, 0)</f>
        <v/>
      </c>
      <c r="N2292">
        <f>IF(ISBLANK('Raw Data'!D2287),0,IF(AND('Raw Data'!E2287&gt;'Raw Data'!D2287,'Raw Data'!E2287-'Raw Data'!D2287&gt;0,'Raw Data'!E2287-'Raw Data'!D2287&lt;4),'Raw Data'!L2287, 0))</f>
        <v/>
      </c>
      <c r="O2292">
        <f>IF(ISBLANK('Raw Data'!D2287),0,IF(AND('Raw Data'!E2287&gt;'Raw Data'!D2287,'Raw Data'!E2287-'Raw Data'!D2287&gt;0,'Raw Data'!D2287-'Raw Data'!E2287&lt;4),'Raw Data'!K2287, 0))</f>
        <v/>
      </c>
      <c r="P2292">
        <f>IF('Raw Data'!E2287-'Raw Data'!D2287&gt;3, 'Raw Data'!N2287, IF('Raw Data'!D2287-'Raw Data'!E2287&gt;3, 'Raw Data'!M2287, 0))</f>
        <v/>
      </c>
      <c r="Q2292">
        <f>IF(ISBLANK('Raw Data'!E2287),0,IF(AND('Raw Data'!E2287-'Raw Data'!D2287&lt;4,'Raw Data'!E2287-'Raw Data'!D2287&gt;0),'Raw Data'!L2287,IF(AND('Raw Data'!D2287&gt;'Raw Data'!E2287,'Raw Data'!D2287-'Raw Data'!E2287&gt;0),'Raw Data'!K2287,0)))</f>
        <v/>
      </c>
      <c r="R2292">
        <f>IF(ISBLANK('Raw Data'!K2287),0,IFERROR(IF(MATCH(SMALL('Raw Data'!K2287:N2287,1),L2292:O2292,0),SMALL('Raw Data'!K2287:N2287,1)),0))</f>
        <v/>
      </c>
      <c r="S2292">
        <f>IF(ISBLANK('Raw Data'!K2287),0,IFERROR(IF(MATCH(SMALL('Raw Data'!K2287:N2287,2),L2292:O2292,0),SMALL('Raw Data'!K2287:N2287,2)),0))</f>
        <v/>
      </c>
      <c r="T2292">
        <f>IF(ISBLANK('Raw Data'!K2287),0,IFERROR(IF(MATCH(SMALL('Raw Data'!K2287:N2287,3),L2292:O2292,0),SMALL('Raw Data'!K2287:N2287,3)),0))</f>
        <v/>
      </c>
      <c r="U2292">
        <f>IF(ISBLANK('Raw Data'!K2287),0,IFERROR(IF(MATCH(SMALL('Raw Data'!K2287:N2287,4),L2292:O2292,0),SMALL('Raw Data'!K2287:N2287,4)),0))</f>
        <v/>
      </c>
      <c r="V2292">
        <f>IF(AND('Raw Data'!D2287&lt;3, 'Raw Data'!E2287&lt;3, 'Raw Data'!A2287&gt;0), 'Raw Data'!AF2287, 0)</f>
        <v/>
      </c>
      <c r="W2292">
        <f>IF(AND('Raw Data'!D2287&lt;4, 'Raw Data'!E2287&lt;4, 'Raw Data'!A2287&gt;0), 'Raw Data'!AI2287, 0)</f>
        <v/>
      </c>
      <c r="X2292">
        <f>IF(AND('Raw Data'!D2287&lt;5, 'Raw Data'!E2287&lt;5, 'Raw Data'!A2287&gt;0), 'Raw Data'!AL2287, 0)</f>
        <v/>
      </c>
      <c r="Y2292">
        <f>IF(AND('Raw Data'!D2287&lt;6, 'Raw Data'!E2287&lt;6, 'Raw Data'!A2287&gt;0), 'Raw Data'!AO2287, 0)</f>
        <v/>
      </c>
      <c r="Z2292">
        <f>IF(ISBLANK('Raw Data'!D2287), 0, IF('Raw Data'!D2287-'Raw Data'!E2287&gt;1, 'Raw Data'!AW2287, 0))</f>
        <v/>
      </c>
      <c r="AA2292">
        <f>IF(ISBLANK('Raw Data'!A2287), 0, IF(ABS('Raw Data'!D2287-'Raw Data'!E2287)&lt;2, 'Raw Data'!AX2287, 0))</f>
        <v/>
      </c>
      <c r="AB2292">
        <f>IF(ISBLANK('Raw Data'!D2287), 0, IF('Raw Data'!E2287-'Raw Data'!D2287&gt;1, 'Raw Data'!AY2287, 0))</f>
        <v/>
      </c>
      <c r="AC2292">
        <f>IF(ISBLANK('Raw Data'!D2287), 0, IF('Raw Data'!D2287-'Raw Data'!E2287&gt;2, 'Raw Data'!AZ2287, 0))</f>
        <v/>
      </c>
      <c r="AD2292">
        <f>IF(ISBLANK('Raw Data'!A2287), 0, IF(ABS('Raw Data'!D2287-'Raw Data'!E2287)&lt;3, 'Raw Data'!BA2287, 0))</f>
        <v/>
      </c>
      <c r="AE2292">
        <f>IF(ISBLANK('Raw Data'!D2287), 0, IF('Raw Data'!E2287-'Raw Data'!D2287&gt;2, 'Raw Data'!BB2287, 0))</f>
        <v/>
      </c>
      <c r="AF2292">
        <f>IF(ISBLANK('Raw Data'!D2287), 0, IF('Raw Data'!D2287-'Raw Data'!E2287&gt;3, 'Raw Data'!BC2287, 0))</f>
        <v/>
      </c>
      <c r="AG2292">
        <f>IF(ISBLANK('Raw Data'!A2287), 0, IF(ABS('Raw Data'!D2287-'Raw Data'!E2287)&lt;4, 'Raw Data'!BD2287, 0))</f>
        <v/>
      </c>
      <c r="AH2292">
        <f>IF(ISBLANK('Raw Data'!D2287), 0, IF('Raw Data'!E2287-'Raw Data'!D2287&gt;3, 'Raw Data'!BE2287, 0))</f>
        <v/>
      </c>
      <c r="AI2292">
        <f>IF(SUM('Raw Data'!D2287:E2287)&gt;'Raw Data'!F2287, 'Raw Data'!G2287, 0)</f>
        <v/>
      </c>
      <c r="AJ2292">
        <f>IF(ISBLANK('Raw Data'!D2287), 0, IF(SUM('Raw Data'!D2287:E2287)&lt;'Raw Data'!F2287, 'Raw Data'!H2287, 0))</f>
        <v/>
      </c>
      <c r="AK2292">
        <f>IF(ISBLANK('Raw Data'!A2287), 0, IF(AND('Raw Data'!D2287&lt;3, 'Raw Data'!E2287&lt;3, 'Raw Data'!F2287&lt;BB$2), 'Raw Data'!AF2287, 0))</f>
        <v/>
      </c>
      <c r="AL2292">
        <f>IF(ISBLANK('Raw Data'!A2287), 0, IF(AND('Raw Data'!D2287&lt;4, 'Raw Data'!E2287&lt;4, 'Raw Data'!F2287&lt;BB$2), 'Raw Data'!AI2287, 0))</f>
        <v/>
      </c>
      <c r="AM2292">
        <f>IF(ISBLANK('Raw Data'!A2287), 0, IF(AND('Raw Data'!D2287&lt;5, 'Raw Data'!E2287&lt;5, 'Raw Data'!F2287&lt;BB$2), 'Raw Data'!AL2287, 0))</f>
        <v/>
      </c>
      <c r="AN2292">
        <f>IF(ISBLANK('Raw Data'!A2287), 0, IF(AND('Raw Data'!D2287&lt;6, 'Raw Data'!E2287&lt;6, 'Raw Data'!F2287&lt;BB$2), 'Raw Data'!AO2287, 0))</f>
        <v/>
      </c>
      <c r="AO2292">
        <f>IF(ISBLANK('Raw Data'!A2287), 0, IF(AND('Raw Data'!I2287&lt;Analysis!$BC$2, 'Raw Data'!D2287-'Raw Data'!E2287&gt;1), 'Raw Data'!AW2287, IF(AND('Raw Data'!J2287&lt;Analysis!$BC$2, 'Raw Data'!E2287-'Raw Data'!D2287&gt;1), 'Raw Data'!AY2287, 0)))</f>
        <v/>
      </c>
      <c r="AP2292">
        <f>IF(ISBLANK('Raw Data'!A2287), 0, IF(AND('Raw Data'!I2287&lt;Analysis!$BC$2, 'Raw Data'!D2287-'Raw Data'!E2287&gt;2), 'Raw Data'!AZ2287, IF(AND('Raw Data'!J2287&lt;Analysis!$BC$2, 'Raw Data'!E2287-'Raw Data'!D2287&gt;2), 'Raw Data'!BB2287, 0)))</f>
        <v/>
      </c>
      <c r="AQ2292">
        <f>IF(ISBLANK('Raw Data'!A2287), 0, IF(AND('Raw Data'!I2287&lt;Analysis!$BC$2, 'Raw Data'!D2287-'Raw Data'!E2287&gt;3), 'Raw Data'!BC2287, IF(AND('Raw Data'!J2287&lt;Analysis!$BC$2, 'Raw Data'!E2287-'Raw Data'!D2287&gt;3), 'Raw Data'!BE2287, 0)))</f>
        <v/>
      </c>
      <c r="AR2292">
        <f>IF('Hidden Analysiss'!D2288=1,IF(ABS('Raw Data'!E2287-'Raw Data'!D2287)&lt;2,'Raw Data'!AX2287,0), 0)</f>
        <v/>
      </c>
      <c r="AS2292">
        <f>IF('Hidden Analysiss'!D2288=1,IF(ABS('Raw Data'!E2287-'Raw Data'!D2287)&lt;3,'Raw Data'!BA2287,0), 0)</f>
        <v/>
      </c>
      <c r="AT2292">
        <f>IF('Hidden Analysiss'!D2288=1,IF(ABS('Raw Data'!E2287-'Raw Data'!D2287)&lt;4,'Raw Data'!BD2287,0), 0)</f>
        <v/>
      </c>
      <c r="AU2292">
        <f>IF(AND('Hidden Analysiss'!E2288=1, ABS('Raw Data'!E2287-'Raw Data'!D2287)&lt;2), 'Raw Data'!AX2287, 0)</f>
        <v/>
      </c>
      <c r="AV2292">
        <f>IF(AND('Hidden Analysiss'!E2288=1, ABS('Raw Data'!E2287-'Raw Data'!D2287)&lt;3), 'Raw Data'!BA2287, 0)</f>
        <v/>
      </c>
      <c r="AW2292">
        <f>IF(AND('Hidden Analysiss'!E2288=1, ABS('Raw Data'!E2287-'Raw Data'!D2287)&lt;3), 'Raw Data'!BD2287, 0)</f>
        <v/>
      </c>
    </row>
    <row r="2293">
      <c r="A2293" s="1">
        <f>'Raw Data'!A2288</f>
        <v/>
      </c>
      <c r="B2293">
        <f>IF('Raw Data'!E2288&gt;'Raw Data'!D2288, 'Raw Data'!J2288, 0)</f>
        <v/>
      </c>
      <c r="C2293">
        <f>IF('Raw Data'!D2288&gt;'Raw Data'!E2288, 'Raw Data'!I2288, 0)</f>
        <v/>
      </c>
      <c r="D2293">
        <f>SUM(G2293:H2293)</f>
        <v/>
      </c>
      <c r="E2293">
        <f>IF(AND('Raw Data'!J2288&lt;'Raw Data'!I2288,'Raw Data'!E2288&gt;'Raw Data'!D2288,'Raw Data'!E2288-'Raw Data'!D2288&gt;3),'Raw Data'!N2288,IF(AND('Raw Data'!I2288&lt;'Raw Data'!J2288,'Raw Data'!D2288&gt;'Raw Data'!E2288,'Raw Data'!D2288-'Raw Data'!E2288&gt;3),'Raw Data'!M2288,0))</f>
        <v/>
      </c>
      <c r="F2293">
        <f>IF(AND('Raw Data'!J2288&lt;'Raw Data'!I2288,'Raw Data'!E2288&gt;'Raw Data'!D2288,'Raw Data'!E2288-'Raw Data'!D2288&lt;4),'Raw Data'!L2288,IF(AND('Raw Data'!I2288&lt;'Raw Data'!J2288,'Raw Data'!D2288&gt;'Raw Data'!E2288,'Raw Data'!D2288-'Raw Data'!E2288&lt;4),'Raw Data'!K2288,0))</f>
        <v/>
      </c>
      <c r="G2293">
        <f>IF(AND('Raw Data'!J2288&lt;'Raw Data'!I2288, 'Raw Data'!E2288&gt;'Raw Data'!D2288), 'Raw Data'!J2288, 0)</f>
        <v/>
      </c>
      <c r="H2293">
        <f>IF(AND('Raw Data'!J2288&gt;'Raw Data'!I2288, 'Raw Data'!E2288&lt;'Raw Data'!D2288), 'Raw Data'!I2288, 0)</f>
        <v/>
      </c>
      <c r="I2293">
        <f>SUM(J2293:K2293)</f>
        <v/>
      </c>
      <c r="J2293">
        <f>IF(AND('Raw Data'!J2288&gt;'Raw Data'!I2288, 'Raw Data'!E2288&gt;'Raw Data'!D2288), 'Raw Data'!J2288, 0)</f>
        <v/>
      </c>
      <c r="K2293">
        <f>IF(AND('Raw Data'!I2288&gt;'Raw Data'!J2288, 'Raw Data'!D2288&gt;'Raw Data'!E2288), 'Raw Data'!I2288, 0)</f>
        <v/>
      </c>
      <c r="L2293">
        <f>IF('Raw Data'!E2288-'Raw Data'!D2288&gt;3, 'Raw Data'!N2288, 0)</f>
        <v/>
      </c>
      <c r="M2293">
        <f>IF('Raw Data'!D2288-'Raw Data'!E2288&gt;3, 'Raw Data'!M2288, 0)</f>
        <v/>
      </c>
      <c r="N2293">
        <f>IF(ISBLANK('Raw Data'!D2288),0,IF(AND('Raw Data'!E2288&gt;'Raw Data'!D2288,'Raw Data'!E2288-'Raw Data'!D2288&gt;0,'Raw Data'!E2288-'Raw Data'!D2288&lt;4),'Raw Data'!L2288, 0))</f>
        <v/>
      </c>
      <c r="O2293">
        <f>IF(ISBLANK('Raw Data'!D2288),0,IF(AND('Raw Data'!E2288&gt;'Raw Data'!D2288,'Raw Data'!E2288-'Raw Data'!D2288&gt;0,'Raw Data'!D2288-'Raw Data'!E2288&lt;4),'Raw Data'!K2288, 0))</f>
        <v/>
      </c>
      <c r="P2293">
        <f>IF('Raw Data'!E2288-'Raw Data'!D2288&gt;3, 'Raw Data'!N2288, IF('Raw Data'!D2288-'Raw Data'!E2288&gt;3, 'Raw Data'!M2288, 0))</f>
        <v/>
      </c>
      <c r="Q2293">
        <f>IF(ISBLANK('Raw Data'!E2288),0,IF(AND('Raw Data'!E2288-'Raw Data'!D2288&lt;4,'Raw Data'!E2288-'Raw Data'!D2288&gt;0),'Raw Data'!L2288,IF(AND('Raw Data'!D2288&gt;'Raw Data'!E2288,'Raw Data'!D2288-'Raw Data'!E2288&gt;0),'Raw Data'!K2288,0)))</f>
        <v/>
      </c>
      <c r="R2293">
        <f>IF(ISBLANK('Raw Data'!K2288),0,IFERROR(IF(MATCH(SMALL('Raw Data'!K2288:N2288,1),L2293:O2293,0),SMALL('Raw Data'!K2288:N2288,1)),0))</f>
        <v/>
      </c>
      <c r="S2293">
        <f>IF(ISBLANK('Raw Data'!K2288),0,IFERROR(IF(MATCH(SMALL('Raw Data'!K2288:N2288,2),L2293:O2293,0),SMALL('Raw Data'!K2288:N2288,2)),0))</f>
        <v/>
      </c>
      <c r="T2293">
        <f>IF(ISBLANK('Raw Data'!K2288),0,IFERROR(IF(MATCH(SMALL('Raw Data'!K2288:N2288,3),L2293:O2293,0),SMALL('Raw Data'!K2288:N2288,3)),0))</f>
        <v/>
      </c>
      <c r="U2293">
        <f>IF(ISBLANK('Raw Data'!K2288),0,IFERROR(IF(MATCH(SMALL('Raw Data'!K2288:N2288,4),L2293:O2293,0),SMALL('Raw Data'!K2288:N2288,4)),0))</f>
        <v/>
      </c>
      <c r="V2293">
        <f>IF(AND('Raw Data'!D2288&lt;3, 'Raw Data'!E2288&lt;3, 'Raw Data'!A2288&gt;0), 'Raw Data'!AF2288, 0)</f>
        <v/>
      </c>
      <c r="W2293">
        <f>IF(AND('Raw Data'!D2288&lt;4, 'Raw Data'!E2288&lt;4, 'Raw Data'!A2288&gt;0), 'Raw Data'!AI2288, 0)</f>
        <v/>
      </c>
      <c r="X2293">
        <f>IF(AND('Raw Data'!D2288&lt;5, 'Raw Data'!E2288&lt;5, 'Raw Data'!A2288&gt;0), 'Raw Data'!AL2288, 0)</f>
        <v/>
      </c>
      <c r="Y2293">
        <f>IF(AND('Raw Data'!D2288&lt;6, 'Raw Data'!E2288&lt;6, 'Raw Data'!A2288&gt;0), 'Raw Data'!AO2288, 0)</f>
        <v/>
      </c>
      <c r="Z2293">
        <f>IF(ISBLANK('Raw Data'!D2288), 0, IF('Raw Data'!D2288-'Raw Data'!E2288&gt;1, 'Raw Data'!AW2288, 0))</f>
        <v/>
      </c>
      <c r="AA2293">
        <f>IF(ISBLANK('Raw Data'!A2288), 0, IF(ABS('Raw Data'!D2288-'Raw Data'!E2288)&lt;2, 'Raw Data'!AX2288, 0))</f>
        <v/>
      </c>
      <c r="AB2293">
        <f>IF(ISBLANK('Raw Data'!D2288), 0, IF('Raw Data'!E2288-'Raw Data'!D2288&gt;1, 'Raw Data'!AY2288, 0))</f>
        <v/>
      </c>
      <c r="AC2293">
        <f>IF(ISBLANK('Raw Data'!D2288), 0, IF('Raw Data'!D2288-'Raw Data'!E2288&gt;2, 'Raw Data'!AZ2288, 0))</f>
        <v/>
      </c>
      <c r="AD2293">
        <f>IF(ISBLANK('Raw Data'!A2288), 0, IF(ABS('Raw Data'!D2288-'Raw Data'!E2288)&lt;3, 'Raw Data'!BA2288, 0))</f>
        <v/>
      </c>
      <c r="AE2293">
        <f>IF(ISBLANK('Raw Data'!D2288), 0, IF('Raw Data'!E2288-'Raw Data'!D2288&gt;2, 'Raw Data'!BB2288, 0))</f>
        <v/>
      </c>
      <c r="AF2293">
        <f>IF(ISBLANK('Raw Data'!D2288), 0, IF('Raw Data'!D2288-'Raw Data'!E2288&gt;3, 'Raw Data'!BC2288, 0))</f>
        <v/>
      </c>
      <c r="AG2293">
        <f>IF(ISBLANK('Raw Data'!A2288), 0, IF(ABS('Raw Data'!D2288-'Raw Data'!E2288)&lt;4, 'Raw Data'!BD2288, 0))</f>
        <v/>
      </c>
      <c r="AH2293">
        <f>IF(ISBLANK('Raw Data'!D2288), 0, IF('Raw Data'!E2288-'Raw Data'!D2288&gt;3, 'Raw Data'!BE2288, 0))</f>
        <v/>
      </c>
      <c r="AI2293">
        <f>IF(SUM('Raw Data'!D2288:E2288)&gt;'Raw Data'!F2288, 'Raw Data'!G2288, 0)</f>
        <v/>
      </c>
      <c r="AJ2293">
        <f>IF(ISBLANK('Raw Data'!D2288), 0, IF(SUM('Raw Data'!D2288:E2288)&lt;'Raw Data'!F2288, 'Raw Data'!H2288, 0))</f>
        <v/>
      </c>
      <c r="AK2293">
        <f>IF(ISBLANK('Raw Data'!A2288), 0, IF(AND('Raw Data'!D2288&lt;3, 'Raw Data'!E2288&lt;3, 'Raw Data'!F2288&lt;BB$2), 'Raw Data'!AF2288, 0))</f>
        <v/>
      </c>
      <c r="AL2293">
        <f>IF(ISBLANK('Raw Data'!A2288), 0, IF(AND('Raw Data'!D2288&lt;4, 'Raw Data'!E2288&lt;4, 'Raw Data'!F2288&lt;BB$2), 'Raw Data'!AI2288, 0))</f>
        <v/>
      </c>
      <c r="AM2293">
        <f>IF(ISBLANK('Raw Data'!A2288), 0, IF(AND('Raw Data'!D2288&lt;5, 'Raw Data'!E2288&lt;5, 'Raw Data'!F2288&lt;BB$2), 'Raw Data'!AL2288, 0))</f>
        <v/>
      </c>
      <c r="AN2293">
        <f>IF(ISBLANK('Raw Data'!A2288), 0, IF(AND('Raw Data'!D2288&lt;6, 'Raw Data'!E2288&lt;6, 'Raw Data'!F2288&lt;BB$2), 'Raw Data'!AO2288, 0))</f>
        <v/>
      </c>
      <c r="AO2293">
        <f>IF(ISBLANK('Raw Data'!A2288), 0, IF(AND('Raw Data'!I2288&lt;Analysis!$BC$2, 'Raw Data'!D2288-'Raw Data'!E2288&gt;1), 'Raw Data'!AW2288, IF(AND('Raw Data'!J2288&lt;Analysis!$BC$2, 'Raw Data'!E2288-'Raw Data'!D2288&gt;1), 'Raw Data'!AY2288, 0)))</f>
        <v/>
      </c>
      <c r="AP2293">
        <f>IF(ISBLANK('Raw Data'!A2288), 0, IF(AND('Raw Data'!I2288&lt;Analysis!$BC$2, 'Raw Data'!D2288-'Raw Data'!E2288&gt;2), 'Raw Data'!AZ2288, IF(AND('Raw Data'!J2288&lt;Analysis!$BC$2, 'Raw Data'!E2288-'Raw Data'!D2288&gt;2), 'Raw Data'!BB2288, 0)))</f>
        <v/>
      </c>
      <c r="AQ2293">
        <f>IF(ISBLANK('Raw Data'!A2288), 0, IF(AND('Raw Data'!I2288&lt;Analysis!$BC$2, 'Raw Data'!D2288-'Raw Data'!E2288&gt;3), 'Raw Data'!BC2288, IF(AND('Raw Data'!J2288&lt;Analysis!$BC$2, 'Raw Data'!E2288-'Raw Data'!D2288&gt;3), 'Raw Data'!BE2288, 0)))</f>
        <v/>
      </c>
      <c r="AR2293">
        <f>IF('Hidden Analysiss'!D2289=1,IF(ABS('Raw Data'!E2288-'Raw Data'!D2288)&lt;2,'Raw Data'!AX2288,0), 0)</f>
        <v/>
      </c>
      <c r="AS2293">
        <f>IF('Hidden Analysiss'!D2289=1,IF(ABS('Raw Data'!E2288-'Raw Data'!D2288)&lt;3,'Raw Data'!BA2288,0), 0)</f>
        <v/>
      </c>
      <c r="AT2293">
        <f>IF('Hidden Analysiss'!D2289=1,IF(ABS('Raw Data'!E2288-'Raw Data'!D2288)&lt;4,'Raw Data'!BD2288,0), 0)</f>
        <v/>
      </c>
      <c r="AU2293">
        <f>IF(AND('Hidden Analysiss'!E2289=1, ABS('Raw Data'!E2288-'Raw Data'!D2288)&lt;2), 'Raw Data'!AX2288, 0)</f>
        <v/>
      </c>
      <c r="AV2293">
        <f>IF(AND('Hidden Analysiss'!E2289=1, ABS('Raw Data'!E2288-'Raw Data'!D2288)&lt;3), 'Raw Data'!BA2288, 0)</f>
        <v/>
      </c>
      <c r="AW2293">
        <f>IF(AND('Hidden Analysiss'!E2289=1, ABS('Raw Data'!E2288-'Raw Data'!D2288)&lt;3), 'Raw Data'!BD2288, 0)</f>
        <v/>
      </c>
    </row>
    <row r="2294">
      <c r="A2294" s="1">
        <f>'Raw Data'!A2289</f>
        <v/>
      </c>
      <c r="B2294">
        <f>IF('Raw Data'!E2289&gt;'Raw Data'!D2289, 'Raw Data'!J2289, 0)</f>
        <v/>
      </c>
      <c r="C2294">
        <f>IF('Raw Data'!D2289&gt;'Raw Data'!E2289, 'Raw Data'!I2289, 0)</f>
        <v/>
      </c>
      <c r="D2294">
        <f>SUM(G2294:H2294)</f>
        <v/>
      </c>
      <c r="E2294">
        <f>IF(AND('Raw Data'!J2289&lt;'Raw Data'!I2289,'Raw Data'!E2289&gt;'Raw Data'!D2289,'Raw Data'!E2289-'Raw Data'!D2289&gt;3),'Raw Data'!N2289,IF(AND('Raw Data'!I2289&lt;'Raw Data'!J2289,'Raw Data'!D2289&gt;'Raw Data'!E2289,'Raw Data'!D2289-'Raw Data'!E2289&gt;3),'Raw Data'!M2289,0))</f>
        <v/>
      </c>
      <c r="F2294">
        <f>IF(AND('Raw Data'!J2289&lt;'Raw Data'!I2289,'Raw Data'!E2289&gt;'Raw Data'!D2289,'Raw Data'!E2289-'Raw Data'!D2289&lt;4),'Raw Data'!L2289,IF(AND('Raw Data'!I2289&lt;'Raw Data'!J2289,'Raw Data'!D2289&gt;'Raw Data'!E2289,'Raw Data'!D2289-'Raw Data'!E2289&lt;4),'Raw Data'!K2289,0))</f>
        <v/>
      </c>
      <c r="G2294">
        <f>IF(AND('Raw Data'!J2289&lt;'Raw Data'!I2289, 'Raw Data'!E2289&gt;'Raw Data'!D2289), 'Raw Data'!J2289, 0)</f>
        <v/>
      </c>
      <c r="H2294">
        <f>IF(AND('Raw Data'!J2289&gt;'Raw Data'!I2289, 'Raw Data'!E2289&lt;'Raw Data'!D2289), 'Raw Data'!I2289, 0)</f>
        <v/>
      </c>
      <c r="I2294">
        <f>SUM(J2294:K2294)</f>
        <v/>
      </c>
      <c r="J2294">
        <f>IF(AND('Raw Data'!J2289&gt;'Raw Data'!I2289, 'Raw Data'!E2289&gt;'Raw Data'!D2289), 'Raw Data'!J2289, 0)</f>
        <v/>
      </c>
      <c r="K2294">
        <f>IF(AND('Raw Data'!I2289&gt;'Raw Data'!J2289, 'Raw Data'!D2289&gt;'Raw Data'!E2289), 'Raw Data'!I2289, 0)</f>
        <v/>
      </c>
      <c r="L2294">
        <f>IF('Raw Data'!E2289-'Raw Data'!D2289&gt;3, 'Raw Data'!N2289, 0)</f>
        <v/>
      </c>
      <c r="M2294">
        <f>IF('Raw Data'!D2289-'Raw Data'!E2289&gt;3, 'Raw Data'!M2289, 0)</f>
        <v/>
      </c>
      <c r="N2294">
        <f>IF(ISBLANK('Raw Data'!D2289),0,IF(AND('Raw Data'!E2289&gt;'Raw Data'!D2289,'Raw Data'!E2289-'Raw Data'!D2289&gt;0,'Raw Data'!E2289-'Raw Data'!D2289&lt;4),'Raw Data'!L2289, 0))</f>
        <v/>
      </c>
      <c r="O2294">
        <f>IF(ISBLANK('Raw Data'!D2289),0,IF(AND('Raw Data'!E2289&gt;'Raw Data'!D2289,'Raw Data'!E2289-'Raw Data'!D2289&gt;0,'Raw Data'!D2289-'Raw Data'!E2289&lt;4),'Raw Data'!K2289, 0))</f>
        <v/>
      </c>
      <c r="P2294">
        <f>IF('Raw Data'!E2289-'Raw Data'!D2289&gt;3, 'Raw Data'!N2289, IF('Raw Data'!D2289-'Raw Data'!E2289&gt;3, 'Raw Data'!M2289, 0))</f>
        <v/>
      </c>
      <c r="Q2294">
        <f>IF(ISBLANK('Raw Data'!E2289),0,IF(AND('Raw Data'!E2289-'Raw Data'!D2289&lt;4,'Raw Data'!E2289-'Raw Data'!D2289&gt;0),'Raw Data'!L2289,IF(AND('Raw Data'!D2289&gt;'Raw Data'!E2289,'Raw Data'!D2289-'Raw Data'!E2289&gt;0),'Raw Data'!K2289,0)))</f>
        <v/>
      </c>
      <c r="R2294">
        <f>IF(ISBLANK('Raw Data'!K2289),0,IFERROR(IF(MATCH(SMALL('Raw Data'!K2289:N2289,1),L2294:O2294,0),SMALL('Raw Data'!K2289:N2289,1)),0))</f>
        <v/>
      </c>
      <c r="S2294">
        <f>IF(ISBLANK('Raw Data'!K2289),0,IFERROR(IF(MATCH(SMALL('Raw Data'!K2289:N2289,2),L2294:O2294,0),SMALL('Raw Data'!K2289:N2289,2)),0))</f>
        <v/>
      </c>
      <c r="T2294">
        <f>IF(ISBLANK('Raw Data'!K2289),0,IFERROR(IF(MATCH(SMALL('Raw Data'!K2289:N2289,3),L2294:O2294,0),SMALL('Raw Data'!K2289:N2289,3)),0))</f>
        <v/>
      </c>
      <c r="U2294">
        <f>IF(ISBLANK('Raw Data'!K2289),0,IFERROR(IF(MATCH(SMALL('Raw Data'!K2289:N2289,4),L2294:O2294,0),SMALL('Raw Data'!K2289:N2289,4)),0))</f>
        <v/>
      </c>
      <c r="V2294">
        <f>IF(AND('Raw Data'!D2289&lt;3, 'Raw Data'!E2289&lt;3, 'Raw Data'!A2289&gt;0), 'Raw Data'!AF2289, 0)</f>
        <v/>
      </c>
      <c r="W2294">
        <f>IF(AND('Raw Data'!D2289&lt;4, 'Raw Data'!E2289&lt;4, 'Raw Data'!A2289&gt;0), 'Raw Data'!AI2289, 0)</f>
        <v/>
      </c>
      <c r="X2294">
        <f>IF(AND('Raw Data'!D2289&lt;5, 'Raw Data'!E2289&lt;5, 'Raw Data'!A2289&gt;0), 'Raw Data'!AL2289, 0)</f>
        <v/>
      </c>
      <c r="Y2294">
        <f>IF(AND('Raw Data'!D2289&lt;6, 'Raw Data'!E2289&lt;6, 'Raw Data'!A2289&gt;0), 'Raw Data'!AO2289, 0)</f>
        <v/>
      </c>
      <c r="Z2294">
        <f>IF(ISBLANK('Raw Data'!D2289), 0, IF('Raw Data'!D2289-'Raw Data'!E2289&gt;1, 'Raw Data'!AW2289, 0))</f>
        <v/>
      </c>
      <c r="AA2294">
        <f>IF(ISBLANK('Raw Data'!A2289), 0, IF(ABS('Raw Data'!D2289-'Raw Data'!E2289)&lt;2, 'Raw Data'!AX2289, 0))</f>
        <v/>
      </c>
      <c r="AB2294">
        <f>IF(ISBLANK('Raw Data'!D2289), 0, IF('Raw Data'!E2289-'Raw Data'!D2289&gt;1, 'Raw Data'!AY2289, 0))</f>
        <v/>
      </c>
      <c r="AC2294">
        <f>IF(ISBLANK('Raw Data'!D2289), 0, IF('Raw Data'!D2289-'Raw Data'!E2289&gt;2, 'Raw Data'!AZ2289, 0))</f>
        <v/>
      </c>
      <c r="AD2294">
        <f>IF(ISBLANK('Raw Data'!A2289), 0, IF(ABS('Raw Data'!D2289-'Raw Data'!E2289)&lt;3, 'Raw Data'!BA2289, 0))</f>
        <v/>
      </c>
      <c r="AE2294">
        <f>IF(ISBLANK('Raw Data'!D2289), 0, IF('Raw Data'!E2289-'Raw Data'!D2289&gt;2, 'Raw Data'!BB2289, 0))</f>
        <v/>
      </c>
      <c r="AF2294">
        <f>IF(ISBLANK('Raw Data'!D2289), 0, IF('Raw Data'!D2289-'Raw Data'!E2289&gt;3, 'Raw Data'!BC2289, 0))</f>
        <v/>
      </c>
      <c r="AG2294">
        <f>IF(ISBLANK('Raw Data'!A2289), 0, IF(ABS('Raw Data'!D2289-'Raw Data'!E2289)&lt;4, 'Raw Data'!BD2289, 0))</f>
        <v/>
      </c>
      <c r="AH2294">
        <f>IF(ISBLANK('Raw Data'!D2289), 0, IF('Raw Data'!E2289-'Raw Data'!D2289&gt;3, 'Raw Data'!BE2289, 0))</f>
        <v/>
      </c>
      <c r="AI2294">
        <f>IF(SUM('Raw Data'!D2289:E2289)&gt;'Raw Data'!F2289, 'Raw Data'!G2289, 0)</f>
        <v/>
      </c>
      <c r="AJ2294">
        <f>IF(ISBLANK('Raw Data'!D2289), 0, IF(SUM('Raw Data'!D2289:E2289)&lt;'Raw Data'!F2289, 'Raw Data'!H2289, 0))</f>
        <v/>
      </c>
      <c r="AK2294">
        <f>IF(ISBLANK('Raw Data'!A2289), 0, IF(AND('Raw Data'!D2289&lt;3, 'Raw Data'!E2289&lt;3, 'Raw Data'!F2289&lt;BB$2), 'Raw Data'!AF2289, 0))</f>
        <v/>
      </c>
      <c r="AL2294">
        <f>IF(ISBLANK('Raw Data'!A2289), 0, IF(AND('Raw Data'!D2289&lt;4, 'Raw Data'!E2289&lt;4, 'Raw Data'!F2289&lt;BB$2), 'Raw Data'!AI2289, 0))</f>
        <v/>
      </c>
      <c r="AM2294">
        <f>IF(ISBLANK('Raw Data'!A2289), 0, IF(AND('Raw Data'!D2289&lt;5, 'Raw Data'!E2289&lt;5, 'Raw Data'!F2289&lt;BB$2), 'Raw Data'!AL2289, 0))</f>
        <v/>
      </c>
      <c r="AN2294">
        <f>IF(ISBLANK('Raw Data'!A2289), 0, IF(AND('Raw Data'!D2289&lt;6, 'Raw Data'!E2289&lt;6, 'Raw Data'!F2289&lt;BB$2), 'Raw Data'!AO2289, 0))</f>
        <v/>
      </c>
      <c r="AO2294">
        <f>IF(ISBLANK('Raw Data'!A2289), 0, IF(AND('Raw Data'!I2289&lt;Analysis!$BC$2, 'Raw Data'!D2289-'Raw Data'!E2289&gt;1), 'Raw Data'!AW2289, IF(AND('Raw Data'!J2289&lt;Analysis!$BC$2, 'Raw Data'!E2289-'Raw Data'!D2289&gt;1), 'Raw Data'!AY2289, 0)))</f>
        <v/>
      </c>
      <c r="AP2294">
        <f>IF(ISBLANK('Raw Data'!A2289), 0, IF(AND('Raw Data'!I2289&lt;Analysis!$BC$2, 'Raw Data'!D2289-'Raw Data'!E2289&gt;2), 'Raw Data'!AZ2289, IF(AND('Raw Data'!J2289&lt;Analysis!$BC$2, 'Raw Data'!E2289-'Raw Data'!D2289&gt;2), 'Raw Data'!BB2289, 0)))</f>
        <v/>
      </c>
      <c r="AQ2294">
        <f>IF(ISBLANK('Raw Data'!A2289), 0, IF(AND('Raw Data'!I2289&lt;Analysis!$BC$2, 'Raw Data'!D2289-'Raw Data'!E2289&gt;3), 'Raw Data'!BC2289, IF(AND('Raw Data'!J2289&lt;Analysis!$BC$2, 'Raw Data'!E2289-'Raw Data'!D2289&gt;3), 'Raw Data'!BE2289, 0)))</f>
        <v/>
      </c>
      <c r="AR2294">
        <f>IF('Hidden Analysiss'!D2290=1,IF(ABS('Raw Data'!E2289-'Raw Data'!D2289)&lt;2,'Raw Data'!AX2289,0), 0)</f>
        <v/>
      </c>
      <c r="AS2294">
        <f>IF('Hidden Analysiss'!D2290=1,IF(ABS('Raw Data'!E2289-'Raw Data'!D2289)&lt;3,'Raw Data'!BA2289,0), 0)</f>
        <v/>
      </c>
      <c r="AT2294">
        <f>IF('Hidden Analysiss'!D2290=1,IF(ABS('Raw Data'!E2289-'Raw Data'!D2289)&lt;4,'Raw Data'!BD2289,0), 0)</f>
        <v/>
      </c>
      <c r="AU2294">
        <f>IF(AND('Hidden Analysiss'!E2290=1, ABS('Raw Data'!E2289-'Raw Data'!D2289)&lt;2), 'Raw Data'!AX2289, 0)</f>
        <v/>
      </c>
      <c r="AV2294">
        <f>IF(AND('Hidden Analysiss'!E2290=1, ABS('Raw Data'!E2289-'Raw Data'!D2289)&lt;3), 'Raw Data'!BA2289, 0)</f>
        <v/>
      </c>
      <c r="AW2294">
        <f>IF(AND('Hidden Analysiss'!E2290=1, ABS('Raw Data'!E2289-'Raw Data'!D2289)&lt;3), 'Raw Data'!BD2289, 0)</f>
        <v/>
      </c>
    </row>
    <row r="2295">
      <c r="A2295" s="1">
        <f>'Raw Data'!A2290</f>
        <v/>
      </c>
      <c r="B2295">
        <f>IF('Raw Data'!E2290&gt;'Raw Data'!D2290, 'Raw Data'!J2290, 0)</f>
        <v/>
      </c>
      <c r="C2295">
        <f>IF('Raw Data'!D2290&gt;'Raw Data'!E2290, 'Raw Data'!I2290, 0)</f>
        <v/>
      </c>
      <c r="D2295">
        <f>SUM(G2295:H2295)</f>
        <v/>
      </c>
      <c r="E2295">
        <f>IF(AND('Raw Data'!J2290&lt;'Raw Data'!I2290,'Raw Data'!E2290&gt;'Raw Data'!D2290,'Raw Data'!E2290-'Raw Data'!D2290&gt;3),'Raw Data'!N2290,IF(AND('Raw Data'!I2290&lt;'Raw Data'!J2290,'Raw Data'!D2290&gt;'Raw Data'!E2290,'Raw Data'!D2290-'Raw Data'!E2290&gt;3),'Raw Data'!M2290,0))</f>
        <v/>
      </c>
      <c r="F2295">
        <f>IF(AND('Raw Data'!J2290&lt;'Raw Data'!I2290,'Raw Data'!E2290&gt;'Raw Data'!D2290,'Raw Data'!E2290-'Raw Data'!D2290&lt;4),'Raw Data'!L2290,IF(AND('Raw Data'!I2290&lt;'Raw Data'!J2290,'Raw Data'!D2290&gt;'Raw Data'!E2290,'Raw Data'!D2290-'Raw Data'!E2290&lt;4),'Raw Data'!K2290,0))</f>
        <v/>
      </c>
      <c r="G2295">
        <f>IF(AND('Raw Data'!J2290&lt;'Raw Data'!I2290, 'Raw Data'!E2290&gt;'Raw Data'!D2290), 'Raw Data'!J2290, 0)</f>
        <v/>
      </c>
      <c r="H2295">
        <f>IF(AND('Raw Data'!J2290&gt;'Raw Data'!I2290, 'Raw Data'!E2290&lt;'Raw Data'!D2290), 'Raw Data'!I2290, 0)</f>
        <v/>
      </c>
      <c r="I2295">
        <f>SUM(J2295:K2295)</f>
        <v/>
      </c>
      <c r="J2295">
        <f>IF(AND('Raw Data'!J2290&gt;'Raw Data'!I2290, 'Raw Data'!E2290&gt;'Raw Data'!D2290), 'Raw Data'!J2290, 0)</f>
        <v/>
      </c>
      <c r="K2295">
        <f>IF(AND('Raw Data'!I2290&gt;'Raw Data'!J2290, 'Raw Data'!D2290&gt;'Raw Data'!E2290), 'Raw Data'!I2290, 0)</f>
        <v/>
      </c>
      <c r="L2295">
        <f>IF('Raw Data'!E2290-'Raw Data'!D2290&gt;3, 'Raw Data'!N2290, 0)</f>
        <v/>
      </c>
      <c r="M2295">
        <f>IF('Raw Data'!D2290-'Raw Data'!E2290&gt;3, 'Raw Data'!M2290, 0)</f>
        <v/>
      </c>
      <c r="N2295">
        <f>IF(ISBLANK('Raw Data'!D2290),0,IF(AND('Raw Data'!E2290&gt;'Raw Data'!D2290,'Raw Data'!E2290-'Raw Data'!D2290&gt;0,'Raw Data'!E2290-'Raw Data'!D2290&lt;4),'Raw Data'!L2290, 0))</f>
        <v/>
      </c>
      <c r="O2295">
        <f>IF(ISBLANK('Raw Data'!D2290),0,IF(AND('Raw Data'!E2290&gt;'Raw Data'!D2290,'Raw Data'!E2290-'Raw Data'!D2290&gt;0,'Raw Data'!D2290-'Raw Data'!E2290&lt;4),'Raw Data'!K2290, 0))</f>
        <v/>
      </c>
      <c r="P2295">
        <f>IF('Raw Data'!E2290-'Raw Data'!D2290&gt;3, 'Raw Data'!N2290, IF('Raw Data'!D2290-'Raw Data'!E2290&gt;3, 'Raw Data'!M2290, 0))</f>
        <v/>
      </c>
      <c r="Q2295">
        <f>IF(ISBLANK('Raw Data'!E2290),0,IF(AND('Raw Data'!E2290-'Raw Data'!D2290&lt;4,'Raw Data'!E2290-'Raw Data'!D2290&gt;0),'Raw Data'!L2290,IF(AND('Raw Data'!D2290&gt;'Raw Data'!E2290,'Raw Data'!D2290-'Raw Data'!E2290&gt;0),'Raw Data'!K2290,0)))</f>
        <v/>
      </c>
      <c r="R2295">
        <f>IF(ISBLANK('Raw Data'!K2290),0,IFERROR(IF(MATCH(SMALL('Raw Data'!K2290:N2290,1),L2295:O2295,0),SMALL('Raw Data'!K2290:N2290,1)),0))</f>
        <v/>
      </c>
      <c r="S2295">
        <f>IF(ISBLANK('Raw Data'!K2290),0,IFERROR(IF(MATCH(SMALL('Raw Data'!K2290:N2290,2),L2295:O2295,0),SMALL('Raw Data'!K2290:N2290,2)),0))</f>
        <v/>
      </c>
      <c r="T2295">
        <f>IF(ISBLANK('Raw Data'!K2290),0,IFERROR(IF(MATCH(SMALL('Raw Data'!K2290:N2290,3),L2295:O2295,0),SMALL('Raw Data'!K2290:N2290,3)),0))</f>
        <v/>
      </c>
      <c r="U2295">
        <f>IF(ISBLANK('Raw Data'!K2290),0,IFERROR(IF(MATCH(SMALL('Raw Data'!K2290:N2290,4),L2295:O2295,0),SMALL('Raw Data'!K2290:N2290,4)),0))</f>
        <v/>
      </c>
      <c r="V2295">
        <f>IF(AND('Raw Data'!D2290&lt;3, 'Raw Data'!E2290&lt;3, 'Raw Data'!A2290&gt;0), 'Raw Data'!AF2290, 0)</f>
        <v/>
      </c>
      <c r="W2295">
        <f>IF(AND('Raw Data'!D2290&lt;4, 'Raw Data'!E2290&lt;4, 'Raw Data'!A2290&gt;0), 'Raw Data'!AI2290, 0)</f>
        <v/>
      </c>
      <c r="X2295">
        <f>IF(AND('Raw Data'!D2290&lt;5, 'Raw Data'!E2290&lt;5, 'Raw Data'!A2290&gt;0), 'Raw Data'!AL2290, 0)</f>
        <v/>
      </c>
      <c r="Y2295">
        <f>IF(AND('Raw Data'!D2290&lt;6, 'Raw Data'!E2290&lt;6, 'Raw Data'!A2290&gt;0), 'Raw Data'!AO2290, 0)</f>
        <v/>
      </c>
      <c r="Z2295">
        <f>IF(ISBLANK('Raw Data'!D2290), 0, IF('Raw Data'!D2290-'Raw Data'!E2290&gt;1, 'Raw Data'!AW2290, 0))</f>
        <v/>
      </c>
      <c r="AA2295">
        <f>IF(ISBLANK('Raw Data'!A2290), 0, IF(ABS('Raw Data'!D2290-'Raw Data'!E2290)&lt;2, 'Raw Data'!AX2290, 0))</f>
        <v/>
      </c>
      <c r="AB2295">
        <f>IF(ISBLANK('Raw Data'!D2290), 0, IF('Raw Data'!E2290-'Raw Data'!D2290&gt;1, 'Raw Data'!AY2290, 0))</f>
        <v/>
      </c>
      <c r="AC2295">
        <f>IF(ISBLANK('Raw Data'!D2290), 0, IF('Raw Data'!D2290-'Raw Data'!E2290&gt;2, 'Raw Data'!AZ2290, 0))</f>
        <v/>
      </c>
      <c r="AD2295">
        <f>IF(ISBLANK('Raw Data'!A2290), 0, IF(ABS('Raw Data'!D2290-'Raw Data'!E2290)&lt;3, 'Raw Data'!BA2290, 0))</f>
        <v/>
      </c>
      <c r="AE2295">
        <f>IF(ISBLANK('Raw Data'!D2290), 0, IF('Raw Data'!E2290-'Raw Data'!D2290&gt;2, 'Raw Data'!BB2290, 0))</f>
        <v/>
      </c>
      <c r="AF2295">
        <f>IF(ISBLANK('Raw Data'!D2290), 0, IF('Raw Data'!D2290-'Raw Data'!E2290&gt;3, 'Raw Data'!BC2290, 0))</f>
        <v/>
      </c>
      <c r="AG2295">
        <f>IF(ISBLANK('Raw Data'!A2290), 0, IF(ABS('Raw Data'!D2290-'Raw Data'!E2290)&lt;4, 'Raw Data'!BD2290, 0))</f>
        <v/>
      </c>
      <c r="AH2295">
        <f>IF(ISBLANK('Raw Data'!D2290), 0, IF('Raw Data'!E2290-'Raw Data'!D2290&gt;3, 'Raw Data'!BE2290, 0))</f>
        <v/>
      </c>
      <c r="AI2295">
        <f>IF(SUM('Raw Data'!D2290:E2290)&gt;'Raw Data'!F2290, 'Raw Data'!G2290, 0)</f>
        <v/>
      </c>
      <c r="AJ2295">
        <f>IF(ISBLANK('Raw Data'!D2290), 0, IF(SUM('Raw Data'!D2290:E2290)&lt;'Raw Data'!F2290, 'Raw Data'!H2290, 0))</f>
        <v/>
      </c>
      <c r="AK2295">
        <f>IF(ISBLANK('Raw Data'!A2290), 0, IF(AND('Raw Data'!D2290&lt;3, 'Raw Data'!E2290&lt;3, 'Raw Data'!F2290&lt;BB$2), 'Raw Data'!AF2290, 0))</f>
        <v/>
      </c>
      <c r="AL2295">
        <f>IF(ISBLANK('Raw Data'!A2290), 0, IF(AND('Raw Data'!D2290&lt;4, 'Raw Data'!E2290&lt;4, 'Raw Data'!F2290&lt;BB$2), 'Raw Data'!AI2290, 0))</f>
        <v/>
      </c>
      <c r="AM2295">
        <f>IF(ISBLANK('Raw Data'!A2290), 0, IF(AND('Raw Data'!D2290&lt;5, 'Raw Data'!E2290&lt;5, 'Raw Data'!F2290&lt;BB$2), 'Raw Data'!AL2290, 0))</f>
        <v/>
      </c>
      <c r="AN2295">
        <f>IF(ISBLANK('Raw Data'!A2290), 0, IF(AND('Raw Data'!D2290&lt;6, 'Raw Data'!E2290&lt;6, 'Raw Data'!F2290&lt;BB$2), 'Raw Data'!AO2290, 0))</f>
        <v/>
      </c>
      <c r="AO2295">
        <f>IF(ISBLANK('Raw Data'!A2290), 0, IF(AND('Raw Data'!I2290&lt;Analysis!$BC$2, 'Raw Data'!D2290-'Raw Data'!E2290&gt;1), 'Raw Data'!AW2290, IF(AND('Raw Data'!J2290&lt;Analysis!$BC$2, 'Raw Data'!E2290-'Raw Data'!D2290&gt;1), 'Raw Data'!AY2290, 0)))</f>
        <v/>
      </c>
      <c r="AP2295">
        <f>IF(ISBLANK('Raw Data'!A2290), 0, IF(AND('Raw Data'!I2290&lt;Analysis!$BC$2, 'Raw Data'!D2290-'Raw Data'!E2290&gt;2), 'Raw Data'!AZ2290, IF(AND('Raw Data'!J2290&lt;Analysis!$BC$2, 'Raw Data'!E2290-'Raw Data'!D2290&gt;2), 'Raw Data'!BB2290, 0)))</f>
        <v/>
      </c>
      <c r="AQ2295">
        <f>IF(ISBLANK('Raw Data'!A2290), 0, IF(AND('Raw Data'!I2290&lt;Analysis!$BC$2, 'Raw Data'!D2290-'Raw Data'!E2290&gt;3), 'Raw Data'!BC2290, IF(AND('Raw Data'!J2290&lt;Analysis!$BC$2, 'Raw Data'!E2290-'Raw Data'!D2290&gt;3), 'Raw Data'!BE2290, 0)))</f>
        <v/>
      </c>
      <c r="AR2295">
        <f>IF('Hidden Analysiss'!D2291=1,IF(ABS('Raw Data'!E2290-'Raw Data'!D2290)&lt;2,'Raw Data'!AX2290,0), 0)</f>
        <v/>
      </c>
      <c r="AS2295">
        <f>IF('Hidden Analysiss'!D2291=1,IF(ABS('Raw Data'!E2290-'Raw Data'!D2290)&lt;3,'Raw Data'!BA2290,0), 0)</f>
        <v/>
      </c>
      <c r="AT2295">
        <f>IF('Hidden Analysiss'!D2291=1,IF(ABS('Raw Data'!E2290-'Raw Data'!D2290)&lt;4,'Raw Data'!BD2290,0), 0)</f>
        <v/>
      </c>
      <c r="AU2295">
        <f>IF(AND('Hidden Analysiss'!E2291=1, ABS('Raw Data'!E2290-'Raw Data'!D2290)&lt;2), 'Raw Data'!AX2290, 0)</f>
        <v/>
      </c>
      <c r="AV2295">
        <f>IF(AND('Hidden Analysiss'!E2291=1, ABS('Raw Data'!E2290-'Raw Data'!D2290)&lt;3), 'Raw Data'!BA2290, 0)</f>
        <v/>
      </c>
      <c r="AW2295">
        <f>IF(AND('Hidden Analysiss'!E2291=1, ABS('Raw Data'!E2290-'Raw Data'!D2290)&lt;3), 'Raw Data'!BD2290, 0)</f>
        <v/>
      </c>
    </row>
    <row r="2296">
      <c r="A2296" s="1">
        <f>'Raw Data'!A2291</f>
        <v/>
      </c>
      <c r="B2296">
        <f>IF('Raw Data'!E2291&gt;'Raw Data'!D2291, 'Raw Data'!J2291, 0)</f>
        <v/>
      </c>
      <c r="C2296">
        <f>IF('Raw Data'!D2291&gt;'Raw Data'!E2291, 'Raw Data'!I2291, 0)</f>
        <v/>
      </c>
      <c r="D2296">
        <f>SUM(G2296:H2296)</f>
        <v/>
      </c>
      <c r="E2296">
        <f>IF(AND('Raw Data'!J2291&lt;'Raw Data'!I2291,'Raw Data'!E2291&gt;'Raw Data'!D2291,'Raw Data'!E2291-'Raw Data'!D2291&gt;3),'Raw Data'!N2291,IF(AND('Raw Data'!I2291&lt;'Raw Data'!J2291,'Raw Data'!D2291&gt;'Raw Data'!E2291,'Raw Data'!D2291-'Raw Data'!E2291&gt;3),'Raw Data'!M2291,0))</f>
        <v/>
      </c>
      <c r="F2296">
        <f>IF(AND('Raw Data'!J2291&lt;'Raw Data'!I2291,'Raw Data'!E2291&gt;'Raw Data'!D2291,'Raw Data'!E2291-'Raw Data'!D2291&lt;4),'Raw Data'!L2291,IF(AND('Raw Data'!I2291&lt;'Raw Data'!J2291,'Raw Data'!D2291&gt;'Raw Data'!E2291,'Raw Data'!D2291-'Raw Data'!E2291&lt;4),'Raw Data'!K2291,0))</f>
        <v/>
      </c>
      <c r="G2296">
        <f>IF(AND('Raw Data'!J2291&lt;'Raw Data'!I2291, 'Raw Data'!E2291&gt;'Raw Data'!D2291), 'Raw Data'!J2291, 0)</f>
        <v/>
      </c>
      <c r="H2296">
        <f>IF(AND('Raw Data'!J2291&gt;'Raw Data'!I2291, 'Raw Data'!E2291&lt;'Raw Data'!D2291), 'Raw Data'!I2291, 0)</f>
        <v/>
      </c>
      <c r="I2296">
        <f>SUM(J2296:K2296)</f>
        <v/>
      </c>
      <c r="J2296">
        <f>IF(AND('Raw Data'!J2291&gt;'Raw Data'!I2291, 'Raw Data'!E2291&gt;'Raw Data'!D2291), 'Raw Data'!J2291, 0)</f>
        <v/>
      </c>
      <c r="K2296">
        <f>IF(AND('Raw Data'!I2291&gt;'Raw Data'!J2291, 'Raw Data'!D2291&gt;'Raw Data'!E2291), 'Raw Data'!I2291, 0)</f>
        <v/>
      </c>
      <c r="L2296">
        <f>IF('Raw Data'!E2291-'Raw Data'!D2291&gt;3, 'Raw Data'!N2291, 0)</f>
        <v/>
      </c>
      <c r="M2296">
        <f>IF('Raw Data'!D2291-'Raw Data'!E2291&gt;3, 'Raw Data'!M2291, 0)</f>
        <v/>
      </c>
      <c r="N2296">
        <f>IF(ISBLANK('Raw Data'!D2291),0,IF(AND('Raw Data'!E2291&gt;'Raw Data'!D2291,'Raw Data'!E2291-'Raw Data'!D2291&gt;0,'Raw Data'!E2291-'Raw Data'!D2291&lt;4),'Raw Data'!L2291, 0))</f>
        <v/>
      </c>
      <c r="O2296">
        <f>IF(ISBLANK('Raw Data'!D2291),0,IF(AND('Raw Data'!E2291&gt;'Raw Data'!D2291,'Raw Data'!E2291-'Raw Data'!D2291&gt;0,'Raw Data'!D2291-'Raw Data'!E2291&lt;4),'Raw Data'!K2291, 0))</f>
        <v/>
      </c>
      <c r="P2296">
        <f>IF('Raw Data'!E2291-'Raw Data'!D2291&gt;3, 'Raw Data'!N2291, IF('Raw Data'!D2291-'Raw Data'!E2291&gt;3, 'Raw Data'!M2291, 0))</f>
        <v/>
      </c>
      <c r="Q2296">
        <f>IF(ISBLANK('Raw Data'!E2291),0,IF(AND('Raw Data'!E2291-'Raw Data'!D2291&lt;4,'Raw Data'!E2291-'Raw Data'!D2291&gt;0),'Raw Data'!L2291,IF(AND('Raw Data'!D2291&gt;'Raw Data'!E2291,'Raw Data'!D2291-'Raw Data'!E2291&gt;0),'Raw Data'!K2291,0)))</f>
        <v/>
      </c>
      <c r="R2296">
        <f>IF(ISBLANK('Raw Data'!K2291),0,IFERROR(IF(MATCH(SMALL('Raw Data'!K2291:N2291,1),L2296:O2296,0),SMALL('Raw Data'!K2291:N2291,1)),0))</f>
        <v/>
      </c>
      <c r="S2296">
        <f>IF(ISBLANK('Raw Data'!K2291),0,IFERROR(IF(MATCH(SMALL('Raw Data'!K2291:N2291,2),L2296:O2296,0),SMALL('Raw Data'!K2291:N2291,2)),0))</f>
        <v/>
      </c>
      <c r="T2296">
        <f>IF(ISBLANK('Raw Data'!K2291),0,IFERROR(IF(MATCH(SMALL('Raw Data'!K2291:N2291,3),L2296:O2296,0),SMALL('Raw Data'!K2291:N2291,3)),0))</f>
        <v/>
      </c>
      <c r="U2296">
        <f>IF(ISBLANK('Raw Data'!K2291),0,IFERROR(IF(MATCH(SMALL('Raw Data'!K2291:N2291,4),L2296:O2296,0),SMALL('Raw Data'!K2291:N2291,4)),0))</f>
        <v/>
      </c>
      <c r="V2296">
        <f>IF(AND('Raw Data'!D2291&lt;3, 'Raw Data'!E2291&lt;3, 'Raw Data'!A2291&gt;0), 'Raw Data'!AF2291, 0)</f>
        <v/>
      </c>
      <c r="W2296">
        <f>IF(AND('Raw Data'!D2291&lt;4, 'Raw Data'!E2291&lt;4, 'Raw Data'!A2291&gt;0), 'Raw Data'!AI2291, 0)</f>
        <v/>
      </c>
      <c r="X2296">
        <f>IF(AND('Raw Data'!D2291&lt;5, 'Raw Data'!E2291&lt;5, 'Raw Data'!A2291&gt;0), 'Raw Data'!AL2291, 0)</f>
        <v/>
      </c>
      <c r="Y2296">
        <f>IF(AND('Raw Data'!D2291&lt;6, 'Raw Data'!E2291&lt;6, 'Raw Data'!A2291&gt;0), 'Raw Data'!AO2291, 0)</f>
        <v/>
      </c>
      <c r="Z2296">
        <f>IF(ISBLANK('Raw Data'!D2291), 0, IF('Raw Data'!D2291-'Raw Data'!E2291&gt;1, 'Raw Data'!AW2291, 0))</f>
        <v/>
      </c>
      <c r="AA2296">
        <f>IF(ISBLANK('Raw Data'!A2291), 0, IF(ABS('Raw Data'!D2291-'Raw Data'!E2291)&lt;2, 'Raw Data'!AX2291, 0))</f>
        <v/>
      </c>
      <c r="AB2296">
        <f>IF(ISBLANK('Raw Data'!D2291), 0, IF('Raw Data'!E2291-'Raw Data'!D2291&gt;1, 'Raw Data'!AY2291, 0))</f>
        <v/>
      </c>
      <c r="AC2296">
        <f>IF(ISBLANK('Raw Data'!D2291), 0, IF('Raw Data'!D2291-'Raw Data'!E2291&gt;2, 'Raw Data'!AZ2291, 0))</f>
        <v/>
      </c>
      <c r="AD2296">
        <f>IF(ISBLANK('Raw Data'!A2291), 0, IF(ABS('Raw Data'!D2291-'Raw Data'!E2291)&lt;3, 'Raw Data'!BA2291, 0))</f>
        <v/>
      </c>
      <c r="AE2296">
        <f>IF(ISBLANK('Raw Data'!D2291), 0, IF('Raw Data'!E2291-'Raw Data'!D2291&gt;2, 'Raw Data'!BB2291, 0))</f>
        <v/>
      </c>
      <c r="AF2296">
        <f>IF(ISBLANK('Raw Data'!D2291), 0, IF('Raw Data'!D2291-'Raw Data'!E2291&gt;3, 'Raw Data'!BC2291, 0))</f>
        <v/>
      </c>
      <c r="AG2296">
        <f>IF(ISBLANK('Raw Data'!A2291), 0, IF(ABS('Raw Data'!D2291-'Raw Data'!E2291)&lt;4, 'Raw Data'!BD2291, 0))</f>
        <v/>
      </c>
      <c r="AH2296">
        <f>IF(ISBLANK('Raw Data'!D2291), 0, IF('Raw Data'!E2291-'Raw Data'!D2291&gt;3, 'Raw Data'!BE2291, 0))</f>
        <v/>
      </c>
      <c r="AI2296">
        <f>IF(SUM('Raw Data'!D2291:E2291)&gt;'Raw Data'!F2291, 'Raw Data'!G2291, 0)</f>
        <v/>
      </c>
      <c r="AJ2296">
        <f>IF(ISBLANK('Raw Data'!D2291), 0, IF(SUM('Raw Data'!D2291:E2291)&lt;'Raw Data'!F2291, 'Raw Data'!H2291, 0))</f>
        <v/>
      </c>
      <c r="AK2296">
        <f>IF(ISBLANK('Raw Data'!A2291), 0, IF(AND('Raw Data'!D2291&lt;3, 'Raw Data'!E2291&lt;3, 'Raw Data'!F2291&lt;BB$2), 'Raw Data'!AF2291, 0))</f>
        <v/>
      </c>
      <c r="AL2296">
        <f>IF(ISBLANK('Raw Data'!A2291), 0, IF(AND('Raw Data'!D2291&lt;4, 'Raw Data'!E2291&lt;4, 'Raw Data'!F2291&lt;BB$2), 'Raw Data'!AI2291, 0))</f>
        <v/>
      </c>
      <c r="AM2296">
        <f>IF(ISBLANK('Raw Data'!A2291), 0, IF(AND('Raw Data'!D2291&lt;5, 'Raw Data'!E2291&lt;5, 'Raw Data'!F2291&lt;BB$2), 'Raw Data'!AL2291, 0))</f>
        <v/>
      </c>
      <c r="AN2296">
        <f>IF(ISBLANK('Raw Data'!A2291), 0, IF(AND('Raw Data'!D2291&lt;6, 'Raw Data'!E2291&lt;6, 'Raw Data'!F2291&lt;BB$2), 'Raw Data'!AO2291, 0))</f>
        <v/>
      </c>
      <c r="AO2296">
        <f>IF(ISBLANK('Raw Data'!A2291), 0, IF(AND('Raw Data'!I2291&lt;Analysis!$BC$2, 'Raw Data'!D2291-'Raw Data'!E2291&gt;1), 'Raw Data'!AW2291, IF(AND('Raw Data'!J2291&lt;Analysis!$BC$2, 'Raw Data'!E2291-'Raw Data'!D2291&gt;1), 'Raw Data'!AY2291, 0)))</f>
        <v/>
      </c>
      <c r="AP2296">
        <f>IF(ISBLANK('Raw Data'!A2291), 0, IF(AND('Raw Data'!I2291&lt;Analysis!$BC$2, 'Raw Data'!D2291-'Raw Data'!E2291&gt;2), 'Raw Data'!AZ2291, IF(AND('Raw Data'!J2291&lt;Analysis!$BC$2, 'Raw Data'!E2291-'Raw Data'!D2291&gt;2), 'Raw Data'!BB2291, 0)))</f>
        <v/>
      </c>
      <c r="AQ2296">
        <f>IF(ISBLANK('Raw Data'!A2291), 0, IF(AND('Raw Data'!I2291&lt;Analysis!$BC$2, 'Raw Data'!D2291-'Raw Data'!E2291&gt;3), 'Raw Data'!BC2291, IF(AND('Raw Data'!J2291&lt;Analysis!$BC$2, 'Raw Data'!E2291-'Raw Data'!D2291&gt;3), 'Raw Data'!BE2291, 0)))</f>
        <v/>
      </c>
      <c r="AR2296">
        <f>IF('Hidden Analysiss'!D2292=1,IF(ABS('Raw Data'!E2291-'Raw Data'!D2291)&lt;2,'Raw Data'!AX2291,0), 0)</f>
        <v/>
      </c>
      <c r="AS2296">
        <f>IF('Hidden Analysiss'!D2292=1,IF(ABS('Raw Data'!E2291-'Raw Data'!D2291)&lt;3,'Raw Data'!BA2291,0), 0)</f>
        <v/>
      </c>
      <c r="AT2296">
        <f>IF('Hidden Analysiss'!D2292=1,IF(ABS('Raw Data'!E2291-'Raw Data'!D2291)&lt;4,'Raw Data'!BD2291,0), 0)</f>
        <v/>
      </c>
      <c r="AU2296">
        <f>IF(AND('Hidden Analysiss'!E2292=1, ABS('Raw Data'!E2291-'Raw Data'!D2291)&lt;2), 'Raw Data'!AX2291, 0)</f>
        <v/>
      </c>
      <c r="AV2296">
        <f>IF(AND('Hidden Analysiss'!E2292=1, ABS('Raw Data'!E2291-'Raw Data'!D2291)&lt;3), 'Raw Data'!BA2291, 0)</f>
        <v/>
      </c>
      <c r="AW2296">
        <f>IF(AND('Hidden Analysiss'!E2292=1, ABS('Raw Data'!E2291-'Raw Data'!D2291)&lt;3), 'Raw Data'!BD2291, 0)</f>
        <v/>
      </c>
    </row>
    <row r="2297">
      <c r="A2297" s="1">
        <f>'Raw Data'!A2292</f>
        <v/>
      </c>
      <c r="B2297">
        <f>IF('Raw Data'!E2292&gt;'Raw Data'!D2292, 'Raw Data'!J2292, 0)</f>
        <v/>
      </c>
      <c r="C2297">
        <f>IF('Raw Data'!D2292&gt;'Raw Data'!E2292, 'Raw Data'!I2292, 0)</f>
        <v/>
      </c>
      <c r="D2297">
        <f>SUM(G2297:H2297)</f>
        <v/>
      </c>
      <c r="E2297">
        <f>IF(AND('Raw Data'!J2292&lt;'Raw Data'!I2292,'Raw Data'!E2292&gt;'Raw Data'!D2292,'Raw Data'!E2292-'Raw Data'!D2292&gt;3),'Raw Data'!N2292,IF(AND('Raw Data'!I2292&lt;'Raw Data'!J2292,'Raw Data'!D2292&gt;'Raw Data'!E2292,'Raw Data'!D2292-'Raw Data'!E2292&gt;3),'Raw Data'!M2292,0))</f>
        <v/>
      </c>
      <c r="F2297">
        <f>IF(AND('Raw Data'!J2292&lt;'Raw Data'!I2292,'Raw Data'!E2292&gt;'Raw Data'!D2292,'Raw Data'!E2292-'Raw Data'!D2292&lt;4),'Raw Data'!L2292,IF(AND('Raw Data'!I2292&lt;'Raw Data'!J2292,'Raw Data'!D2292&gt;'Raw Data'!E2292,'Raw Data'!D2292-'Raw Data'!E2292&lt;4),'Raw Data'!K2292,0))</f>
        <v/>
      </c>
      <c r="G2297">
        <f>IF(AND('Raw Data'!J2292&lt;'Raw Data'!I2292, 'Raw Data'!E2292&gt;'Raw Data'!D2292), 'Raw Data'!J2292, 0)</f>
        <v/>
      </c>
      <c r="H2297">
        <f>IF(AND('Raw Data'!J2292&gt;'Raw Data'!I2292, 'Raw Data'!E2292&lt;'Raw Data'!D2292), 'Raw Data'!I2292, 0)</f>
        <v/>
      </c>
      <c r="I2297">
        <f>SUM(J2297:K2297)</f>
        <v/>
      </c>
      <c r="J2297">
        <f>IF(AND('Raw Data'!J2292&gt;'Raw Data'!I2292, 'Raw Data'!E2292&gt;'Raw Data'!D2292), 'Raw Data'!J2292, 0)</f>
        <v/>
      </c>
      <c r="K2297">
        <f>IF(AND('Raw Data'!I2292&gt;'Raw Data'!J2292, 'Raw Data'!D2292&gt;'Raw Data'!E2292), 'Raw Data'!I2292, 0)</f>
        <v/>
      </c>
      <c r="L2297">
        <f>IF('Raw Data'!E2292-'Raw Data'!D2292&gt;3, 'Raw Data'!N2292, 0)</f>
        <v/>
      </c>
      <c r="M2297">
        <f>IF('Raw Data'!D2292-'Raw Data'!E2292&gt;3, 'Raw Data'!M2292, 0)</f>
        <v/>
      </c>
      <c r="N2297">
        <f>IF(ISBLANK('Raw Data'!D2292),0,IF(AND('Raw Data'!E2292&gt;'Raw Data'!D2292,'Raw Data'!E2292-'Raw Data'!D2292&gt;0,'Raw Data'!E2292-'Raw Data'!D2292&lt;4),'Raw Data'!L2292, 0))</f>
        <v/>
      </c>
      <c r="O2297">
        <f>IF(ISBLANK('Raw Data'!D2292),0,IF(AND('Raw Data'!E2292&gt;'Raw Data'!D2292,'Raw Data'!E2292-'Raw Data'!D2292&gt;0,'Raw Data'!D2292-'Raw Data'!E2292&lt;4),'Raw Data'!K2292, 0))</f>
        <v/>
      </c>
      <c r="P2297">
        <f>IF('Raw Data'!E2292-'Raw Data'!D2292&gt;3, 'Raw Data'!N2292, IF('Raw Data'!D2292-'Raw Data'!E2292&gt;3, 'Raw Data'!M2292, 0))</f>
        <v/>
      </c>
      <c r="Q2297">
        <f>IF(ISBLANK('Raw Data'!E2292),0,IF(AND('Raw Data'!E2292-'Raw Data'!D2292&lt;4,'Raw Data'!E2292-'Raw Data'!D2292&gt;0),'Raw Data'!L2292,IF(AND('Raw Data'!D2292&gt;'Raw Data'!E2292,'Raw Data'!D2292-'Raw Data'!E2292&gt;0),'Raw Data'!K2292,0)))</f>
        <v/>
      </c>
      <c r="R2297">
        <f>IF(ISBLANK('Raw Data'!K2292),0,IFERROR(IF(MATCH(SMALL('Raw Data'!K2292:N2292,1),L2297:O2297,0),SMALL('Raw Data'!K2292:N2292,1)),0))</f>
        <v/>
      </c>
      <c r="S2297">
        <f>IF(ISBLANK('Raw Data'!K2292),0,IFERROR(IF(MATCH(SMALL('Raw Data'!K2292:N2292,2),L2297:O2297,0),SMALL('Raw Data'!K2292:N2292,2)),0))</f>
        <v/>
      </c>
      <c r="T2297">
        <f>IF(ISBLANK('Raw Data'!K2292),0,IFERROR(IF(MATCH(SMALL('Raw Data'!K2292:N2292,3),L2297:O2297,0),SMALL('Raw Data'!K2292:N2292,3)),0))</f>
        <v/>
      </c>
      <c r="U2297">
        <f>IF(ISBLANK('Raw Data'!K2292),0,IFERROR(IF(MATCH(SMALL('Raw Data'!K2292:N2292,4),L2297:O2297,0),SMALL('Raw Data'!K2292:N2292,4)),0))</f>
        <v/>
      </c>
      <c r="V2297">
        <f>IF(AND('Raw Data'!D2292&lt;3, 'Raw Data'!E2292&lt;3, 'Raw Data'!A2292&gt;0), 'Raw Data'!AF2292, 0)</f>
        <v/>
      </c>
      <c r="W2297">
        <f>IF(AND('Raw Data'!D2292&lt;4, 'Raw Data'!E2292&lt;4, 'Raw Data'!A2292&gt;0), 'Raw Data'!AI2292, 0)</f>
        <v/>
      </c>
      <c r="X2297">
        <f>IF(AND('Raw Data'!D2292&lt;5, 'Raw Data'!E2292&lt;5, 'Raw Data'!A2292&gt;0), 'Raw Data'!AL2292, 0)</f>
        <v/>
      </c>
      <c r="Y2297">
        <f>IF(AND('Raw Data'!D2292&lt;6, 'Raw Data'!E2292&lt;6, 'Raw Data'!A2292&gt;0), 'Raw Data'!AO2292, 0)</f>
        <v/>
      </c>
      <c r="Z2297">
        <f>IF(ISBLANK('Raw Data'!D2292), 0, IF('Raw Data'!D2292-'Raw Data'!E2292&gt;1, 'Raw Data'!AW2292, 0))</f>
        <v/>
      </c>
      <c r="AA2297">
        <f>IF(ISBLANK('Raw Data'!A2292), 0, IF(ABS('Raw Data'!D2292-'Raw Data'!E2292)&lt;2, 'Raw Data'!AX2292, 0))</f>
        <v/>
      </c>
      <c r="AB2297">
        <f>IF(ISBLANK('Raw Data'!D2292), 0, IF('Raw Data'!E2292-'Raw Data'!D2292&gt;1, 'Raw Data'!AY2292, 0))</f>
        <v/>
      </c>
      <c r="AC2297">
        <f>IF(ISBLANK('Raw Data'!D2292), 0, IF('Raw Data'!D2292-'Raw Data'!E2292&gt;2, 'Raw Data'!AZ2292, 0))</f>
        <v/>
      </c>
      <c r="AD2297">
        <f>IF(ISBLANK('Raw Data'!A2292), 0, IF(ABS('Raw Data'!D2292-'Raw Data'!E2292)&lt;3, 'Raw Data'!BA2292, 0))</f>
        <v/>
      </c>
      <c r="AE2297">
        <f>IF(ISBLANK('Raw Data'!D2292), 0, IF('Raw Data'!E2292-'Raw Data'!D2292&gt;2, 'Raw Data'!BB2292, 0))</f>
        <v/>
      </c>
      <c r="AF2297">
        <f>IF(ISBLANK('Raw Data'!D2292), 0, IF('Raw Data'!D2292-'Raw Data'!E2292&gt;3, 'Raw Data'!BC2292, 0))</f>
        <v/>
      </c>
      <c r="AG2297">
        <f>IF(ISBLANK('Raw Data'!A2292), 0, IF(ABS('Raw Data'!D2292-'Raw Data'!E2292)&lt;4, 'Raw Data'!BD2292, 0))</f>
        <v/>
      </c>
      <c r="AH2297">
        <f>IF(ISBLANK('Raw Data'!D2292), 0, IF('Raw Data'!E2292-'Raw Data'!D2292&gt;3, 'Raw Data'!BE2292, 0))</f>
        <v/>
      </c>
      <c r="AI2297">
        <f>IF(SUM('Raw Data'!D2292:E2292)&gt;'Raw Data'!F2292, 'Raw Data'!G2292, 0)</f>
        <v/>
      </c>
      <c r="AJ2297">
        <f>IF(ISBLANK('Raw Data'!D2292), 0, IF(SUM('Raw Data'!D2292:E2292)&lt;'Raw Data'!F2292, 'Raw Data'!H2292, 0))</f>
        <v/>
      </c>
      <c r="AK2297">
        <f>IF(ISBLANK('Raw Data'!A2292), 0, IF(AND('Raw Data'!D2292&lt;3, 'Raw Data'!E2292&lt;3, 'Raw Data'!F2292&lt;BB$2), 'Raw Data'!AF2292, 0))</f>
        <v/>
      </c>
      <c r="AL2297">
        <f>IF(ISBLANK('Raw Data'!A2292), 0, IF(AND('Raw Data'!D2292&lt;4, 'Raw Data'!E2292&lt;4, 'Raw Data'!F2292&lt;BB$2), 'Raw Data'!AI2292, 0))</f>
        <v/>
      </c>
      <c r="AM2297">
        <f>IF(ISBLANK('Raw Data'!A2292), 0, IF(AND('Raw Data'!D2292&lt;5, 'Raw Data'!E2292&lt;5, 'Raw Data'!F2292&lt;BB$2), 'Raw Data'!AL2292, 0))</f>
        <v/>
      </c>
      <c r="AN2297">
        <f>IF(ISBLANK('Raw Data'!A2292), 0, IF(AND('Raw Data'!D2292&lt;6, 'Raw Data'!E2292&lt;6, 'Raw Data'!F2292&lt;BB$2), 'Raw Data'!AO2292, 0))</f>
        <v/>
      </c>
      <c r="AO2297">
        <f>IF(ISBLANK('Raw Data'!A2292), 0, IF(AND('Raw Data'!I2292&lt;Analysis!$BC$2, 'Raw Data'!D2292-'Raw Data'!E2292&gt;1), 'Raw Data'!AW2292, IF(AND('Raw Data'!J2292&lt;Analysis!$BC$2, 'Raw Data'!E2292-'Raw Data'!D2292&gt;1), 'Raw Data'!AY2292, 0)))</f>
        <v/>
      </c>
      <c r="AP2297">
        <f>IF(ISBLANK('Raw Data'!A2292), 0, IF(AND('Raw Data'!I2292&lt;Analysis!$BC$2, 'Raw Data'!D2292-'Raw Data'!E2292&gt;2), 'Raw Data'!AZ2292, IF(AND('Raw Data'!J2292&lt;Analysis!$BC$2, 'Raw Data'!E2292-'Raw Data'!D2292&gt;2), 'Raw Data'!BB2292, 0)))</f>
        <v/>
      </c>
      <c r="AQ2297">
        <f>IF(ISBLANK('Raw Data'!A2292), 0, IF(AND('Raw Data'!I2292&lt;Analysis!$BC$2, 'Raw Data'!D2292-'Raw Data'!E2292&gt;3), 'Raw Data'!BC2292, IF(AND('Raw Data'!J2292&lt;Analysis!$BC$2, 'Raw Data'!E2292-'Raw Data'!D2292&gt;3), 'Raw Data'!BE2292, 0)))</f>
        <v/>
      </c>
      <c r="AR2297">
        <f>IF('Hidden Analysiss'!D2293=1,IF(ABS('Raw Data'!E2292-'Raw Data'!D2292)&lt;2,'Raw Data'!AX2292,0), 0)</f>
        <v/>
      </c>
      <c r="AS2297">
        <f>IF('Hidden Analysiss'!D2293=1,IF(ABS('Raw Data'!E2292-'Raw Data'!D2292)&lt;3,'Raw Data'!BA2292,0), 0)</f>
        <v/>
      </c>
      <c r="AT2297">
        <f>IF('Hidden Analysiss'!D2293=1,IF(ABS('Raw Data'!E2292-'Raw Data'!D2292)&lt;4,'Raw Data'!BD2292,0), 0)</f>
        <v/>
      </c>
      <c r="AU2297">
        <f>IF(AND('Hidden Analysiss'!E2293=1, ABS('Raw Data'!E2292-'Raw Data'!D2292)&lt;2), 'Raw Data'!AX2292, 0)</f>
        <v/>
      </c>
      <c r="AV2297">
        <f>IF(AND('Hidden Analysiss'!E2293=1, ABS('Raw Data'!E2292-'Raw Data'!D2292)&lt;3), 'Raw Data'!BA2292, 0)</f>
        <v/>
      </c>
      <c r="AW2297">
        <f>IF(AND('Hidden Analysiss'!E2293=1, ABS('Raw Data'!E2292-'Raw Data'!D2292)&lt;3), 'Raw Data'!BD2292, 0)</f>
        <v/>
      </c>
    </row>
    <row r="2298">
      <c r="A2298" s="1">
        <f>'Raw Data'!A2293</f>
        <v/>
      </c>
      <c r="B2298">
        <f>IF('Raw Data'!E2293&gt;'Raw Data'!D2293, 'Raw Data'!J2293, 0)</f>
        <v/>
      </c>
      <c r="C2298">
        <f>IF('Raw Data'!D2293&gt;'Raw Data'!E2293, 'Raw Data'!I2293, 0)</f>
        <v/>
      </c>
      <c r="D2298">
        <f>SUM(G2298:H2298)</f>
        <v/>
      </c>
      <c r="E2298">
        <f>IF(AND('Raw Data'!J2293&lt;'Raw Data'!I2293,'Raw Data'!E2293&gt;'Raw Data'!D2293,'Raw Data'!E2293-'Raw Data'!D2293&gt;3),'Raw Data'!N2293,IF(AND('Raw Data'!I2293&lt;'Raw Data'!J2293,'Raw Data'!D2293&gt;'Raw Data'!E2293,'Raw Data'!D2293-'Raw Data'!E2293&gt;3),'Raw Data'!M2293,0))</f>
        <v/>
      </c>
      <c r="F2298">
        <f>IF(AND('Raw Data'!J2293&lt;'Raw Data'!I2293,'Raw Data'!E2293&gt;'Raw Data'!D2293,'Raw Data'!E2293-'Raw Data'!D2293&lt;4),'Raw Data'!L2293,IF(AND('Raw Data'!I2293&lt;'Raw Data'!J2293,'Raw Data'!D2293&gt;'Raw Data'!E2293,'Raw Data'!D2293-'Raw Data'!E2293&lt;4),'Raw Data'!K2293,0))</f>
        <v/>
      </c>
      <c r="G2298">
        <f>IF(AND('Raw Data'!J2293&lt;'Raw Data'!I2293, 'Raw Data'!E2293&gt;'Raw Data'!D2293), 'Raw Data'!J2293, 0)</f>
        <v/>
      </c>
      <c r="H2298">
        <f>IF(AND('Raw Data'!J2293&gt;'Raw Data'!I2293, 'Raw Data'!E2293&lt;'Raw Data'!D2293), 'Raw Data'!I2293, 0)</f>
        <v/>
      </c>
      <c r="I2298">
        <f>SUM(J2298:K2298)</f>
        <v/>
      </c>
      <c r="J2298">
        <f>IF(AND('Raw Data'!J2293&gt;'Raw Data'!I2293, 'Raw Data'!E2293&gt;'Raw Data'!D2293), 'Raw Data'!J2293, 0)</f>
        <v/>
      </c>
      <c r="K2298">
        <f>IF(AND('Raw Data'!I2293&gt;'Raw Data'!J2293, 'Raw Data'!D2293&gt;'Raw Data'!E2293), 'Raw Data'!I2293, 0)</f>
        <v/>
      </c>
      <c r="L2298">
        <f>IF('Raw Data'!E2293-'Raw Data'!D2293&gt;3, 'Raw Data'!N2293, 0)</f>
        <v/>
      </c>
      <c r="M2298">
        <f>IF('Raw Data'!D2293-'Raw Data'!E2293&gt;3, 'Raw Data'!M2293, 0)</f>
        <v/>
      </c>
      <c r="N2298">
        <f>IF(ISBLANK('Raw Data'!D2293),0,IF(AND('Raw Data'!E2293&gt;'Raw Data'!D2293,'Raw Data'!E2293-'Raw Data'!D2293&gt;0,'Raw Data'!E2293-'Raw Data'!D2293&lt;4),'Raw Data'!L2293, 0))</f>
        <v/>
      </c>
      <c r="O2298">
        <f>IF(ISBLANK('Raw Data'!D2293),0,IF(AND('Raw Data'!E2293&gt;'Raw Data'!D2293,'Raw Data'!E2293-'Raw Data'!D2293&gt;0,'Raw Data'!D2293-'Raw Data'!E2293&lt;4),'Raw Data'!K2293, 0))</f>
        <v/>
      </c>
      <c r="P2298">
        <f>IF('Raw Data'!E2293-'Raw Data'!D2293&gt;3, 'Raw Data'!N2293, IF('Raw Data'!D2293-'Raw Data'!E2293&gt;3, 'Raw Data'!M2293, 0))</f>
        <v/>
      </c>
      <c r="Q2298">
        <f>IF(ISBLANK('Raw Data'!E2293),0,IF(AND('Raw Data'!E2293-'Raw Data'!D2293&lt;4,'Raw Data'!E2293-'Raw Data'!D2293&gt;0),'Raw Data'!L2293,IF(AND('Raw Data'!D2293&gt;'Raw Data'!E2293,'Raw Data'!D2293-'Raw Data'!E2293&gt;0),'Raw Data'!K2293,0)))</f>
        <v/>
      </c>
      <c r="R2298">
        <f>IF(ISBLANK('Raw Data'!K2293),0,IFERROR(IF(MATCH(SMALL('Raw Data'!K2293:N2293,1),L2298:O2298,0),SMALL('Raw Data'!K2293:N2293,1)),0))</f>
        <v/>
      </c>
      <c r="S2298">
        <f>IF(ISBLANK('Raw Data'!K2293),0,IFERROR(IF(MATCH(SMALL('Raw Data'!K2293:N2293,2),L2298:O2298,0),SMALL('Raw Data'!K2293:N2293,2)),0))</f>
        <v/>
      </c>
      <c r="T2298">
        <f>IF(ISBLANK('Raw Data'!K2293),0,IFERROR(IF(MATCH(SMALL('Raw Data'!K2293:N2293,3),L2298:O2298,0),SMALL('Raw Data'!K2293:N2293,3)),0))</f>
        <v/>
      </c>
      <c r="U2298">
        <f>IF(ISBLANK('Raw Data'!K2293),0,IFERROR(IF(MATCH(SMALL('Raw Data'!K2293:N2293,4),L2298:O2298,0),SMALL('Raw Data'!K2293:N2293,4)),0))</f>
        <v/>
      </c>
      <c r="V2298">
        <f>IF(AND('Raw Data'!D2293&lt;3, 'Raw Data'!E2293&lt;3, 'Raw Data'!A2293&gt;0), 'Raw Data'!AF2293, 0)</f>
        <v/>
      </c>
      <c r="W2298">
        <f>IF(AND('Raw Data'!D2293&lt;4, 'Raw Data'!E2293&lt;4, 'Raw Data'!A2293&gt;0), 'Raw Data'!AI2293, 0)</f>
        <v/>
      </c>
      <c r="X2298">
        <f>IF(AND('Raw Data'!D2293&lt;5, 'Raw Data'!E2293&lt;5, 'Raw Data'!A2293&gt;0), 'Raw Data'!AL2293, 0)</f>
        <v/>
      </c>
      <c r="Y2298">
        <f>IF(AND('Raw Data'!D2293&lt;6, 'Raw Data'!E2293&lt;6, 'Raw Data'!A2293&gt;0), 'Raw Data'!AO2293, 0)</f>
        <v/>
      </c>
      <c r="Z2298">
        <f>IF(ISBLANK('Raw Data'!D2293), 0, IF('Raw Data'!D2293-'Raw Data'!E2293&gt;1, 'Raw Data'!AW2293, 0))</f>
        <v/>
      </c>
      <c r="AA2298">
        <f>IF(ISBLANK('Raw Data'!A2293), 0, IF(ABS('Raw Data'!D2293-'Raw Data'!E2293)&lt;2, 'Raw Data'!AX2293, 0))</f>
        <v/>
      </c>
      <c r="AB2298">
        <f>IF(ISBLANK('Raw Data'!D2293), 0, IF('Raw Data'!E2293-'Raw Data'!D2293&gt;1, 'Raw Data'!AY2293, 0))</f>
        <v/>
      </c>
      <c r="AC2298">
        <f>IF(ISBLANK('Raw Data'!D2293), 0, IF('Raw Data'!D2293-'Raw Data'!E2293&gt;2, 'Raw Data'!AZ2293, 0))</f>
        <v/>
      </c>
      <c r="AD2298">
        <f>IF(ISBLANK('Raw Data'!A2293), 0, IF(ABS('Raw Data'!D2293-'Raw Data'!E2293)&lt;3, 'Raw Data'!BA2293, 0))</f>
        <v/>
      </c>
      <c r="AE2298">
        <f>IF(ISBLANK('Raw Data'!D2293), 0, IF('Raw Data'!E2293-'Raw Data'!D2293&gt;2, 'Raw Data'!BB2293, 0))</f>
        <v/>
      </c>
      <c r="AF2298">
        <f>IF(ISBLANK('Raw Data'!D2293), 0, IF('Raw Data'!D2293-'Raw Data'!E2293&gt;3, 'Raw Data'!BC2293, 0))</f>
        <v/>
      </c>
      <c r="AG2298">
        <f>IF(ISBLANK('Raw Data'!A2293), 0, IF(ABS('Raw Data'!D2293-'Raw Data'!E2293)&lt;4, 'Raw Data'!BD2293, 0))</f>
        <v/>
      </c>
      <c r="AH2298">
        <f>IF(ISBLANK('Raw Data'!D2293), 0, IF('Raw Data'!E2293-'Raw Data'!D2293&gt;3, 'Raw Data'!BE2293, 0))</f>
        <v/>
      </c>
      <c r="AI2298">
        <f>IF(SUM('Raw Data'!D2293:E2293)&gt;'Raw Data'!F2293, 'Raw Data'!G2293, 0)</f>
        <v/>
      </c>
      <c r="AJ2298">
        <f>IF(ISBLANK('Raw Data'!D2293), 0, IF(SUM('Raw Data'!D2293:E2293)&lt;'Raw Data'!F2293, 'Raw Data'!H2293, 0))</f>
        <v/>
      </c>
      <c r="AK2298">
        <f>IF(ISBLANK('Raw Data'!A2293), 0, IF(AND('Raw Data'!D2293&lt;3, 'Raw Data'!E2293&lt;3, 'Raw Data'!F2293&lt;BB$2), 'Raw Data'!AF2293, 0))</f>
        <v/>
      </c>
      <c r="AL2298">
        <f>IF(ISBLANK('Raw Data'!A2293), 0, IF(AND('Raw Data'!D2293&lt;4, 'Raw Data'!E2293&lt;4, 'Raw Data'!F2293&lt;BB$2), 'Raw Data'!AI2293, 0))</f>
        <v/>
      </c>
      <c r="AM2298">
        <f>IF(ISBLANK('Raw Data'!A2293), 0, IF(AND('Raw Data'!D2293&lt;5, 'Raw Data'!E2293&lt;5, 'Raw Data'!F2293&lt;BB$2), 'Raw Data'!AL2293, 0))</f>
        <v/>
      </c>
      <c r="AN2298">
        <f>IF(ISBLANK('Raw Data'!A2293), 0, IF(AND('Raw Data'!D2293&lt;6, 'Raw Data'!E2293&lt;6, 'Raw Data'!F2293&lt;BB$2), 'Raw Data'!AO2293, 0))</f>
        <v/>
      </c>
      <c r="AO2298">
        <f>IF(ISBLANK('Raw Data'!A2293), 0, IF(AND('Raw Data'!I2293&lt;Analysis!$BC$2, 'Raw Data'!D2293-'Raw Data'!E2293&gt;1), 'Raw Data'!AW2293, IF(AND('Raw Data'!J2293&lt;Analysis!$BC$2, 'Raw Data'!E2293-'Raw Data'!D2293&gt;1), 'Raw Data'!AY2293, 0)))</f>
        <v/>
      </c>
      <c r="AP2298">
        <f>IF(ISBLANK('Raw Data'!A2293), 0, IF(AND('Raw Data'!I2293&lt;Analysis!$BC$2, 'Raw Data'!D2293-'Raw Data'!E2293&gt;2), 'Raw Data'!AZ2293, IF(AND('Raw Data'!J2293&lt;Analysis!$BC$2, 'Raw Data'!E2293-'Raw Data'!D2293&gt;2), 'Raw Data'!BB2293, 0)))</f>
        <v/>
      </c>
      <c r="AQ2298">
        <f>IF(ISBLANK('Raw Data'!A2293), 0, IF(AND('Raw Data'!I2293&lt;Analysis!$BC$2, 'Raw Data'!D2293-'Raw Data'!E2293&gt;3), 'Raw Data'!BC2293, IF(AND('Raw Data'!J2293&lt;Analysis!$BC$2, 'Raw Data'!E2293-'Raw Data'!D2293&gt;3), 'Raw Data'!BE2293, 0)))</f>
        <v/>
      </c>
      <c r="AR2298">
        <f>IF('Hidden Analysiss'!D2294=1,IF(ABS('Raw Data'!E2293-'Raw Data'!D2293)&lt;2,'Raw Data'!AX2293,0), 0)</f>
        <v/>
      </c>
      <c r="AS2298">
        <f>IF('Hidden Analysiss'!D2294=1,IF(ABS('Raw Data'!E2293-'Raw Data'!D2293)&lt;3,'Raw Data'!BA2293,0), 0)</f>
        <v/>
      </c>
      <c r="AT2298">
        <f>IF('Hidden Analysiss'!D2294=1,IF(ABS('Raw Data'!E2293-'Raw Data'!D2293)&lt;4,'Raw Data'!BD2293,0), 0)</f>
        <v/>
      </c>
      <c r="AU2298">
        <f>IF(AND('Hidden Analysiss'!E2294=1, ABS('Raw Data'!E2293-'Raw Data'!D2293)&lt;2), 'Raw Data'!AX2293, 0)</f>
        <v/>
      </c>
      <c r="AV2298">
        <f>IF(AND('Hidden Analysiss'!E2294=1, ABS('Raw Data'!E2293-'Raw Data'!D2293)&lt;3), 'Raw Data'!BA2293, 0)</f>
        <v/>
      </c>
      <c r="AW2298">
        <f>IF(AND('Hidden Analysiss'!E2294=1, ABS('Raw Data'!E2293-'Raw Data'!D2293)&lt;3), 'Raw Data'!BD2293, 0)</f>
        <v/>
      </c>
    </row>
    <row r="2299">
      <c r="A2299" s="1">
        <f>'Raw Data'!A2294</f>
        <v/>
      </c>
      <c r="B2299">
        <f>IF('Raw Data'!E2294&gt;'Raw Data'!D2294, 'Raw Data'!J2294, 0)</f>
        <v/>
      </c>
      <c r="C2299">
        <f>IF('Raw Data'!D2294&gt;'Raw Data'!E2294, 'Raw Data'!I2294, 0)</f>
        <v/>
      </c>
      <c r="D2299">
        <f>SUM(G2299:H2299)</f>
        <v/>
      </c>
      <c r="E2299">
        <f>IF(AND('Raw Data'!J2294&lt;'Raw Data'!I2294,'Raw Data'!E2294&gt;'Raw Data'!D2294,'Raw Data'!E2294-'Raw Data'!D2294&gt;3),'Raw Data'!N2294,IF(AND('Raw Data'!I2294&lt;'Raw Data'!J2294,'Raw Data'!D2294&gt;'Raw Data'!E2294,'Raw Data'!D2294-'Raw Data'!E2294&gt;3),'Raw Data'!M2294,0))</f>
        <v/>
      </c>
      <c r="F2299">
        <f>IF(AND('Raw Data'!J2294&lt;'Raw Data'!I2294,'Raw Data'!E2294&gt;'Raw Data'!D2294,'Raw Data'!E2294-'Raw Data'!D2294&lt;4),'Raw Data'!L2294,IF(AND('Raw Data'!I2294&lt;'Raw Data'!J2294,'Raw Data'!D2294&gt;'Raw Data'!E2294,'Raw Data'!D2294-'Raw Data'!E2294&lt;4),'Raw Data'!K2294,0))</f>
        <v/>
      </c>
      <c r="G2299">
        <f>IF(AND('Raw Data'!J2294&lt;'Raw Data'!I2294, 'Raw Data'!E2294&gt;'Raw Data'!D2294), 'Raw Data'!J2294, 0)</f>
        <v/>
      </c>
      <c r="H2299">
        <f>IF(AND('Raw Data'!J2294&gt;'Raw Data'!I2294, 'Raw Data'!E2294&lt;'Raw Data'!D2294), 'Raw Data'!I2294, 0)</f>
        <v/>
      </c>
      <c r="I2299">
        <f>SUM(J2299:K2299)</f>
        <v/>
      </c>
      <c r="J2299">
        <f>IF(AND('Raw Data'!J2294&gt;'Raw Data'!I2294, 'Raw Data'!E2294&gt;'Raw Data'!D2294), 'Raw Data'!J2294, 0)</f>
        <v/>
      </c>
      <c r="K2299">
        <f>IF(AND('Raw Data'!I2294&gt;'Raw Data'!J2294, 'Raw Data'!D2294&gt;'Raw Data'!E2294), 'Raw Data'!I2294, 0)</f>
        <v/>
      </c>
      <c r="L2299">
        <f>IF('Raw Data'!E2294-'Raw Data'!D2294&gt;3, 'Raw Data'!N2294, 0)</f>
        <v/>
      </c>
      <c r="M2299">
        <f>IF('Raw Data'!D2294-'Raw Data'!E2294&gt;3, 'Raw Data'!M2294, 0)</f>
        <v/>
      </c>
      <c r="N2299">
        <f>IF(ISBLANK('Raw Data'!D2294),0,IF(AND('Raw Data'!E2294&gt;'Raw Data'!D2294,'Raw Data'!E2294-'Raw Data'!D2294&gt;0,'Raw Data'!E2294-'Raw Data'!D2294&lt;4),'Raw Data'!L2294, 0))</f>
        <v/>
      </c>
      <c r="O2299">
        <f>IF(ISBLANK('Raw Data'!D2294),0,IF(AND('Raw Data'!E2294&gt;'Raw Data'!D2294,'Raw Data'!E2294-'Raw Data'!D2294&gt;0,'Raw Data'!D2294-'Raw Data'!E2294&lt;4),'Raw Data'!K2294, 0))</f>
        <v/>
      </c>
      <c r="P2299">
        <f>IF('Raw Data'!E2294-'Raw Data'!D2294&gt;3, 'Raw Data'!N2294, IF('Raw Data'!D2294-'Raw Data'!E2294&gt;3, 'Raw Data'!M2294, 0))</f>
        <v/>
      </c>
      <c r="Q2299">
        <f>IF(ISBLANK('Raw Data'!E2294),0,IF(AND('Raw Data'!E2294-'Raw Data'!D2294&lt;4,'Raw Data'!E2294-'Raw Data'!D2294&gt;0),'Raw Data'!L2294,IF(AND('Raw Data'!D2294&gt;'Raw Data'!E2294,'Raw Data'!D2294-'Raw Data'!E2294&gt;0),'Raw Data'!K2294,0)))</f>
        <v/>
      </c>
      <c r="R2299">
        <f>IF(ISBLANK('Raw Data'!K2294),0,IFERROR(IF(MATCH(SMALL('Raw Data'!K2294:N2294,1),L2299:O2299,0),SMALL('Raw Data'!K2294:N2294,1)),0))</f>
        <v/>
      </c>
      <c r="S2299">
        <f>IF(ISBLANK('Raw Data'!K2294),0,IFERROR(IF(MATCH(SMALL('Raw Data'!K2294:N2294,2),L2299:O2299,0),SMALL('Raw Data'!K2294:N2294,2)),0))</f>
        <v/>
      </c>
      <c r="T2299">
        <f>IF(ISBLANK('Raw Data'!K2294),0,IFERROR(IF(MATCH(SMALL('Raw Data'!K2294:N2294,3),L2299:O2299,0),SMALL('Raw Data'!K2294:N2294,3)),0))</f>
        <v/>
      </c>
      <c r="U2299">
        <f>IF(ISBLANK('Raw Data'!K2294),0,IFERROR(IF(MATCH(SMALL('Raw Data'!K2294:N2294,4),L2299:O2299,0),SMALL('Raw Data'!K2294:N2294,4)),0))</f>
        <v/>
      </c>
      <c r="V2299">
        <f>IF(AND('Raw Data'!D2294&lt;3, 'Raw Data'!E2294&lt;3, 'Raw Data'!A2294&gt;0), 'Raw Data'!AF2294, 0)</f>
        <v/>
      </c>
      <c r="W2299">
        <f>IF(AND('Raw Data'!D2294&lt;4, 'Raw Data'!E2294&lt;4, 'Raw Data'!A2294&gt;0), 'Raw Data'!AI2294, 0)</f>
        <v/>
      </c>
      <c r="X2299">
        <f>IF(AND('Raw Data'!D2294&lt;5, 'Raw Data'!E2294&lt;5, 'Raw Data'!A2294&gt;0), 'Raw Data'!AL2294, 0)</f>
        <v/>
      </c>
      <c r="Y2299">
        <f>IF(AND('Raw Data'!D2294&lt;6, 'Raw Data'!E2294&lt;6, 'Raw Data'!A2294&gt;0), 'Raw Data'!AO2294, 0)</f>
        <v/>
      </c>
      <c r="Z2299">
        <f>IF(ISBLANK('Raw Data'!D2294), 0, IF('Raw Data'!D2294-'Raw Data'!E2294&gt;1, 'Raw Data'!AW2294, 0))</f>
        <v/>
      </c>
      <c r="AA2299">
        <f>IF(ISBLANK('Raw Data'!A2294), 0, IF(ABS('Raw Data'!D2294-'Raw Data'!E2294)&lt;2, 'Raw Data'!AX2294, 0))</f>
        <v/>
      </c>
      <c r="AB2299">
        <f>IF(ISBLANK('Raw Data'!D2294), 0, IF('Raw Data'!E2294-'Raw Data'!D2294&gt;1, 'Raw Data'!AY2294, 0))</f>
        <v/>
      </c>
      <c r="AC2299">
        <f>IF(ISBLANK('Raw Data'!D2294), 0, IF('Raw Data'!D2294-'Raw Data'!E2294&gt;2, 'Raw Data'!AZ2294, 0))</f>
        <v/>
      </c>
      <c r="AD2299">
        <f>IF(ISBLANK('Raw Data'!A2294), 0, IF(ABS('Raw Data'!D2294-'Raw Data'!E2294)&lt;3, 'Raw Data'!BA2294, 0))</f>
        <v/>
      </c>
      <c r="AE2299">
        <f>IF(ISBLANK('Raw Data'!D2294), 0, IF('Raw Data'!E2294-'Raw Data'!D2294&gt;2, 'Raw Data'!BB2294, 0))</f>
        <v/>
      </c>
      <c r="AF2299">
        <f>IF(ISBLANK('Raw Data'!D2294), 0, IF('Raw Data'!D2294-'Raw Data'!E2294&gt;3, 'Raw Data'!BC2294, 0))</f>
        <v/>
      </c>
      <c r="AG2299">
        <f>IF(ISBLANK('Raw Data'!A2294), 0, IF(ABS('Raw Data'!D2294-'Raw Data'!E2294)&lt;4, 'Raw Data'!BD2294, 0))</f>
        <v/>
      </c>
      <c r="AH2299">
        <f>IF(ISBLANK('Raw Data'!D2294), 0, IF('Raw Data'!E2294-'Raw Data'!D2294&gt;3, 'Raw Data'!BE2294, 0))</f>
        <v/>
      </c>
      <c r="AI2299">
        <f>IF(SUM('Raw Data'!D2294:E2294)&gt;'Raw Data'!F2294, 'Raw Data'!G2294, 0)</f>
        <v/>
      </c>
      <c r="AJ2299">
        <f>IF(ISBLANK('Raw Data'!D2294), 0, IF(SUM('Raw Data'!D2294:E2294)&lt;'Raw Data'!F2294, 'Raw Data'!H2294, 0))</f>
        <v/>
      </c>
      <c r="AK2299">
        <f>IF(ISBLANK('Raw Data'!A2294), 0, IF(AND('Raw Data'!D2294&lt;3, 'Raw Data'!E2294&lt;3, 'Raw Data'!F2294&lt;BB$2), 'Raw Data'!AF2294, 0))</f>
        <v/>
      </c>
      <c r="AL2299">
        <f>IF(ISBLANK('Raw Data'!A2294), 0, IF(AND('Raw Data'!D2294&lt;4, 'Raw Data'!E2294&lt;4, 'Raw Data'!F2294&lt;BB$2), 'Raw Data'!AI2294, 0))</f>
        <v/>
      </c>
      <c r="AM2299">
        <f>IF(ISBLANK('Raw Data'!A2294), 0, IF(AND('Raw Data'!D2294&lt;5, 'Raw Data'!E2294&lt;5, 'Raw Data'!F2294&lt;BB$2), 'Raw Data'!AL2294, 0))</f>
        <v/>
      </c>
      <c r="AN2299">
        <f>IF(ISBLANK('Raw Data'!A2294), 0, IF(AND('Raw Data'!D2294&lt;6, 'Raw Data'!E2294&lt;6, 'Raw Data'!F2294&lt;BB$2), 'Raw Data'!AO2294, 0))</f>
        <v/>
      </c>
      <c r="AO2299">
        <f>IF(ISBLANK('Raw Data'!A2294), 0, IF(AND('Raw Data'!I2294&lt;Analysis!$BC$2, 'Raw Data'!D2294-'Raw Data'!E2294&gt;1), 'Raw Data'!AW2294, IF(AND('Raw Data'!J2294&lt;Analysis!$BC$2, 'Raw Data'!E2294-'Raw Data'!D2294&gt;1), 'Raw Data'!AY2294, 0)))</f>
        <v/>
      </c>
      <c r="AP2299">
        <f>IF(ISBLANK('Raw Data'!A2294), 0, IF(AND('Raw Data'!I2294&lt;Analysis!$BC$2, 'Raw Data'!D2294-'Raw Data'!E2294&gt;2), 'Raw Data'!AZ2294, IF(AND('Raw Data'!J2294&lt;Analysis!$BC$2, 'Raw Data'!E2294-'Raw Data'!D2294&gt;2), 'Raw Data'!BB2294, 0)))</f>
        <v/>
      </c>
      <c r="AQ2299">
        <f>IF(ISBLANK('Raw Data'!A2294), 0, IF(AND('Raw Data'!I2294&lt;Analysis!$BC$2, 'Raw Data'!D2294-'Raw Data'!E2294&gt;3), 'Raw Data'!BC2294, IF(AND('Raw Data'!J2294&lt;Analysis!$BC$2, 'Raw Data'!E2294-'Raw Data'!D2294&gt;3), 'Raw Data'!BE2294, 0)))</f>
        <v/>
      </c>
      <c r="AR2299">
        <f>IF('Hidden Analysiss'!D2295=1,IF(ABS('Raw Data'!E2294-'Raw Data'!D2294)&lt;2,'Raw Data'!AX2294,0), 0)</f>
        <v/>
      </c>
      <c r="AS2299">
        <f>IF('Hidden Analysiss'!D2295=1,IF(ABS('Raw Data'!E2294-'Raw Data'!D2294)&lt;3,'Raw Data'!BA2294,0), 0)</f>
        <v/>
      </c>
      <c r="AT2299">
        <f>IF('Hidden Analysiss'!D2295=1,IF(ABS('Raw Data'!E2294-'Raw Data'!D2294)&lt;4,'Raw Data'!BD2294,0), 0)</f>
        <v/>
      </c>
      <c r="AU2299">
        <f>IF(AND('Hidden Analysiss'!E2295=1, ABS('Raw Data'!E2294-'Raw Data'!D2294)&lt;2), 'Raw Data'!AX2294, 0)</f>
        <v/>
      </c>
      <c r="AV2299">
        <f>IF(AND('Hidden Analysiss'!E2295=1, ABS('Raw Data'!E2294-'Raw Data'!D2294)&lt;3), 'Raw Data'!BA2294, 0)</f>
        <v/>
      </c>
      <c r="AW2299">
        <f>IF(AND('Hidden Analysiss'!E2295=1, ABS('Raw Data'!E2294-'Raw Data'!D2294)&lt;3), 'Raw Data'!BD2294, 0)</f>
        <v/>
      </c>
    </row>
    <row r="2300">
      <c r="A2300" s="1">
        <f>'Raw Data'!A2295</f>
        <v/>
      </c>
      <c r="B2300">
        <f>IF('Raw Data'!E2295&gt;'Raw Data'!D2295, 'Raw Data'!J2295, 0)</f>
        <v/>
      </c>
      <c r="C2300">
        <f>IF('Raw Data'!D2295&gt;'Raw Data'!E2295, 'Raw Data'!I2295, 0)</f>
        <v/>
      </c>
      <c r="D2300">
        <f>SUM(G2300:H2300)</f>
        <v/>
      </c>
      <c r="E2300">
        <f>IF(AND('Raw Data'!J2295&lt;'Raw Data'!I2295,'Raw Data'!E2295&gt;'Raw Data'!D2295,'Raw Data'!E2295-'Raw Data'!D2295&gt;3),'Raw Data'!N2295,IF(AND('Raw Data'!I2295&lt;'Raw Data'!J2295,'Raw Data'!D2295&gt;'Raw Data'!E2295,'Raw Data'!D2295-'Raw Data'!E2295&gt;3),'Raw Data'!M2295,0))</f>
        <v/>
      </c>
      <c r="F2300">
        <f>IF(AND('Raw Data'!J2295&lt;'Raw Data'!I2295,'Raw Data'!E2295&gt;'Raw Data'!D2295,'Raw Data'!E2295-'Raw Data'!D2295&lt;4),'Raw Data'!L2295,IF(AND('Raw Data'!I2295&lt;'Raw Data'!J2295,'Raw Data'!D2295&gt;'Raw Data'!E2295,'Raw Data'!D2295-'Raw Data'!E2295&lt;4),'Raw Data'!K2295,0))</f>
        <v/>
      </c>
      <c r="G2300">
        <f>IF(AND('Raw Data'!J2295&lt;'Raw Data'!I2295, 'Raw Data'!E2295&gt;'Raw Data'!D2295), 'Raw Data'!J2295, 0)</f>
        <v/>
      </c>
      <c r="H2300">
        <f>IF(AND('Raw Data'!J2295&gt;'Raw Data'!I2295, 'Raw Data'!E2295&lt;'Raw Data'!D2295), 'Raw Data'!I2295, 0)</f>
        <v/>
      </c>
      <c r="I2300">
        <f>SUM(J2300:K2300)</f>
        <v/>
      </c>
      <c r="J2300">
        <f>IF(AND('Raw Data'!J2295&gt;'Raw Data'!I2295, 'Raw Data'!E2295&gt;'Raw Data'!D2295), 'Raw Data'!J2295, 0)</f>
        <v/>
      </c>
      <c r="K2300">
        <f>IF(AND('Raw Data'!I2295&gt;'Raw Data'!J2295, 'Raw Data'!D2295&gt;'Raw Data'!E2295), 'Raw Data'!I2295, 0)</f>
        <v/>
      </c>
      <c r="L2300">
        <f>IF('Raw Data'!E2295-'Raw Data'!D2295&gt;3, 'Raw Data'!N2295, 0)</f>
        <v/>
      </c>
      <c r="M2300">
        <f>IF('Raw Data'!D2295-'Raw Data'!E2295&gt;3, 'Raw Data'!M2295, 0)</f>
        <v/>
      </c>
      <c r="N2300">
        <f>IF(ISBLANK('Raw Data'!D2295),0,IF(AND('Raw Data'!E2295&gt;'Raw Data'!D2295,'Raw Data'!E2295-'Raw Data'!D2295&gt;0,'Raw Data'!E2295-'Raw Data'!D2295&lt;4),'Raw Data'!L2295, 0))</f>
        <v/>
      </c>
      <c r="O2300">
        <f>IF(ISBLANK('Raw Data'!D2295),0,IF(AND('Raw Data'!E2295&gt;'Raw Data'!D2295,'Raw Data'!E2295-'Raw Data'!D2295&gt;0,'Raw Data'!D2295-'Raw Data'!E2295&lt;4),'Raw Data'!K2295, 0))</f>
        <v/>
      </c>
      <c r="P2300">
        <f>IF('Raw Data'!E2295-'Raw Data'!D2295&gt;3, 'Raw Data'!N2295, IF('Raw Data'!D2295-'Raw Data'!E2295&gt;3, 'Raw Data'!M2295, 0))</f>
        <v/>
      </c>
      <c r="Q2300">
        <f>IF(ISBLANK('Raw Data'!E2295),0,IF(AND('Raw Data'!E2295-'Raw Data'!D2295&lt;4,'Raw Data'!E2295-'Raw Data'!D2295&gt;0),'Raw Data'!L2295,IF(AND('Raw Data'!D2295&gt;'Raw Data'!E2295,'Raw Data'!D2295-'Raw Data'!E2295&gt;0),'Raw Data'!K2295,0)))</f>
        <v/>
      </c>
      <c r="R2300">
        <f>IF(ISBLANK('Raw Data'!K2295),0,IFERROR(IF(MATCH(SMALL('Raw Data'!K2295:N2295,1),L2300:O2300,0),SMALL('Raw Data'!K2295:N2295,1)),0))</f>
        <v/>
      </c>
      <c r="S2300">
        <f>IF(ISBLANK('Raw Data'!K2295),0,IFERROR(IF(MATCH(SMALL('Raw Data'!K2295:N2295,2),L2300:O2300,0),SMALL('Raw Data'!K2295:N2295,2)),0))</f>
        <v/>
      </c>
      <c r="T2300">
        <f>IF(ISBLANK('Raw Data'!K2295),0,IFERROR(IF(MATCH(SMALL('Raw Data'!K2295:N2295,3),L2300:O2300,0),SMALL('Raw Data'!K2295:N2295,3)),0))</f>
        <v/>
      </c>
      <c r="U2300">
        <f>IF(ISBLANK('Raw Data'!K2295),0,IFERROR(IF(MATCH(SMALL('Raw Data'!K2295:N2295,4),L2300:O2300,0),SMALL('Raw Data'!K2295:N2295,4)),0))</f>
        <v/>
      </c>
      <c r="V2300">
        <f>IF(AND('Raw Data'!D2295&lt;3, 'Raw Data'!E2295&lt;3, 'Raw Data'!A2295&gt;0), 'Raw Data'!AF2295, 0)</f>
        <v/>
      </c>
      <c r="W2300">
        <f>IF(AND('Raw Data'!D2295&lt;4, 'Raw Data'!E2295&lt;4, 'Raw Data'!A2295&gt;0), 'Raw Data'!AI2295, 0)</f>
        <v/>
      </c>
      <c r="X2300">
        <f>IF(AND('Raw Data'!D2295&lt;5, 'Raw Data'!E2295&lt;5, 'Raw Data'!A2295&gt;0), 'Raw Data'!AL2295, 0)</f>
        <v/>
      </c>
      <c r="Y2300">
        <f>IF(AND('Raw Data'!D2295&lt;6, 'Raw Data'!E2295&lt;6, 'Raw Data'!A2295&gt;0), 'Raw Data'!AO2295, 0)</f>
        <v/>
      </c>
      <c r="Z2300">
        <f>IF(ISBLANK('Raw Data'!D2295), 0, IF('Raw Data'!D2295-'Raw Data'!E2295&gt;1, 'Raw Data'!AW2295, 0))</f>
        <v/>
      </c>
      <c r="AA2300">
        <f>IF(ISBLANK('Raw Data'!A2295), 0, IF(ABS('Raw Data'!D2295-'Raw Data'!E2295)&lt;2, 'Raw Data'!AX2295, 0))</f>
        <v/>
      </c>
      <c r="AB2300">
        <f>IF(ISBLANK('Raw Data'!D2295), 0, IF('Raw Data'!E2295-'Raw Data'!D2295&gt;1, 'Raw Data'!AY2295, 0))</f>
        <v/>
      </c>
      <c r="AC2300">
        <f>IF(ISBLANK('Raw Data'!D2295), 0, IF('Raw Data'!D2295-'Raw Data'!E2295&gt;2, 'Raw Data'!AZ2295, 0))</f>
        <v/>
      </c>
      <c r="AD2300">
        <f>IF(ISBLANK('Raw Data'!A2295), 0, IF(ABS('Raw Data'!D2295-'Raw Data'!E2295)&lt;3, 'Raw Data'!BA2295, 0))</f>
        <v/>
      </c>
      <c r="AE2300">
        <f>IF(ISBLANK('Raw Data'!D2295), 0, IF('Raw Data'!E2295-'Raw Data'!D2295&gt;2, 'Raw Data'!BB2295, 0))</f>
        <v/>
      </c>
      <c r="AF2300">
        <f>IF(ISBLANK('Raw Data'!D2295), 0, IF('Raw Data'!D2295-'Raw Data'!E2295&gt;3, 'Raw Data'!BC2295, 0))</f>
        <v/>
      </c>
      <c r="AG2300">
        <f>IF(ISBLANK('Raw Data'!A2295), 0, IF(ABS('Raw Data'!D2295-'Raw Data'!E2295)&lt;4, 'Raw Data'!BD2295, 0))</f>
        <v/>
      </c>
      <c r="AH2300">
        <f>IF(ISBLANK('Raw Data'!D2295), 0, IF('Raw Data'!E2295-'Raw Data'!D2295&gt;3, 'Raw Data'!BE2295, 0))</f>
        <v/>
      </c>
      <c r="AI2300">
        <f>IF(SUM('Raw Data'!D2295:E2295)&gt;'Raw Data'!F2295, 'Raw Data'!G2295, 0)</f>
        <v/>
      </c>
      <c r="AJ2300">
        <f>IF(ISBLANK('Raw Data'!D2295), 0, IF(SUM('Raw Data'!D2295:E2295)&lt;'Raw Data'!F2295, 'Raw Data'!H2295, 0))</f>
        <v/>
      </c>
      <c r="AK2300">
        <f>IF(ISBLANK('Raw Data'!A2295), 0, IF(AND('Raw Data'!D2295&lt;3, 'Raw Data'!E2295&lt;3, 'Raw Data'!F2295&lt;BB$2), 'Raw Data'!AF2295, 0))</f>
        <v/>
      </c>
      <c r="AL2300">
        <f>IF(ISBLANK('Raw Data'!A2295), 0, IF(AND('Raw Data'!D2295&lt;4, 'Raw Data'!E2295&lt;4, 'Raw Data'!F2295&lt;BB$2), 'Raw Data'!AI2295, 0))</f>
        <v/>
      </c>
      <c r="AM2300">
        <f>IF(ISBLANK('Raw Data'!A2295), 0, IF(AND('Raw Data'!D2295&lt;5, 'Raw Data'!E2295&lt;5, 'Raw Data'!F2295&lt;BB$2), 'Raw Data'!AL2295, 0))</f>
        <v/>
      </c>
      <c r="AN2300">
        <f>IF(ISBLANK('Raw Data'!A2295), 0, IF(AND('Raw Data'!D2295&lt;6, 'Raw Data'!E2295&lt;6, 'Raw Data'!F2295&lt;BB$2), 'Raw Data'!AO2295, 0))</f>
        <v/>
      </c>
      <c r="AO2300">
        <f>IF(ISBLANK('Raw Data'!A2295), 0, IF(AND('Raw Data'!I2295&lt;Analysis!$BC$2, 'Raw Data'!D2295-'Raw Data'!E2295&gt;1), 'Raw Data'!AW2295, IF(AND('Raw Data'!J2295&lt;Analysis!$BC$2, 'Raw Data'!E2295-'Raw Data'!D2295&gt;1), 'Raw Data'!AY2295, 0)))</f>
        <v/>
      </c>
      <c r="AP2300">
        <f>IF(ISBLANK('Raw Data'!A2295), 0, IF(AND('Raw Data'!I2295&lt;Analysis!$BC$2, 'Raw Data'!D2295-'Raw Data'!E2295&gt;2), 'Raw Data'!AZ2295, IF(AND('Raw Data'!J2295&lt;Analysis!$BC$2, 'Raw Data'!E2295-'Raw Data'!D2295&gt;2), 'Raw Data'!BB2295, 0)))</f>
        <v/>
      </c>
      <c r="AQ2300">
        <f>IF(ISBLANK('Raw Data'!A2295), 0, IF(AND('Raw Data'!I2295&lt;Analysis!$BC$2, 'Raw Data'!D2295-'Raw Data'!E2295&gt;3), 'Raw Data'!BC2295, IF(AND('Raw Data'!J2295&lt;Analysis!$BC$2, 'Raw Data'!E2295-'Raw Data'!D2295&gt;3), 'Raw Data'!BE2295, 0)))</f>
        <v/>
      </c>
      <c r="AR2300">
        <f>IF('Hidden Analysiss'!D2296=1,IF(ABS('Raw Data'!E2295-'Raw Data'!D2295)&lt;2,'Raw Data'!AX2295,0), 0)</f>
        <v/>
      </c>
      <c r="AS2300">
        <f>IF('Hidden Analysiss'!D2296=1,IF(ABS('Raw Data'!E2295-'Raw Data'!D2295)&lt;3,'Raw Data'!BA2295,0), 0)</f>
        <v/>
      </c>
      <c r="AT2300">
        <f>IF('Hidden Analysiss'!D2296=1,IF(ABS('Raw Data'!E2295-'Raw Data'!D2295)&lt;4,'Raw Data'!BD2295,0), 0)</f>
        <v/>
      </c>
      <c r="AU2300">
        <f>IF(AND('Hidden Analysiss'!E2296=1, ABS('Raw Data'!E2295-'Raw Data'!D2295)&lt;2), 'Raw Data'!AX2295, 0)</f>
        <v/>
      </c>
      <c r="AV2300">
        <f>IF(AND('Hidden Analysiss'!E2296=1, ABS('Raw Data'!E2295-'Raw Data'!D2295)&lt;3), 'Raw Data'!BA2295, 0)</f>
        <v/>
      </c>
      <c r="AW2300">
        <f>IF(AND('Hidden Analysiss'!E2296=1, ABS('Raw Data'!E2295-'Raw Data'!D2295)&lt;3), 'Raw Data'!BD2295, 0)</f>
        <v/>
      </c>
    </row>
    <row r="2301">
      <c r="A2301" s="1">
        <f>'Raw Data'!A2296</f>
        <v/>
      </c>
      <c r="B2301">
        <f>IF('Raw Data'!E2296&gt;'Raw Data'!D2296, 'Raw Data'!J2296, 0)</f>
        <v/>
      </c>
      <c r="C2301">
        <f>IF('Raw Data'!D2296&gt;'Raw Data'!E2296, 'Raw Data'!I2296, 0)</f>
        <v/>
      </c>
      <c r="D2301">
        <f>SUM(G2301:H2301)</f>
        <v/>
      </c>
      <c r="E2301">
        <f>IF(AND('Raw Data'!J2296&lt;'Raw Data'!I2296,'Raw Data'!E2296&gt;'Raw Data'!D2296,'Raw Data'!E2296-'Raw Data'!D2296&gt;3),'Raw Data'!N2296,IF(AND('Raw Data'!I2296&lt;'Raw Data'!J2296,'Raw Data'!D2296&gt;'Raw Data'!E2296,'Raw Data'!D2296-'Raw Data'!E2296&gt;3),'Raw Data'!M2296,0))</f>
        <v/>
      </c>
      <c r="F2301">
        <f>IF(AND('Raw Data'!J2296&lt;'Raw Data'!I2296,'Raw Data'!E2296&gt;'Raw Data'!D2296,'Raw Data'!E2296-'Raw Data'!D2296&lt;4),'Raw Data'!L2296,IF(AND('Raw Data'!I2296&lt;'Raw Data'!J2296,'Raw Data'!D2296&gt;'Raw Data'!E2296,'Raw Data'!D2296-'Raw Data'!E2296&lt;4),'Raw Data'!K2296,0))</f>
        <v/>
      </c>
      <c r="G2301">
        <f>IF(AND('Raw Data'!J2296&lt;'Raw Data'!I2296, 'Raw Data'!E2296&gt;'Raw Data'!D2296), 'Raw Data'!J2296, 0)</f>
        <v/>
      </c>
      <c r="H2301">
        <f>IF(AND('Raw Data'!J2296&gt;'Raw Data'!I2296, 'Raw Data'!E2296&lt;'Raw Data'!D2296), 'Raw Data'!I2296, 0)</f>
        <v/>
      </c>
      <c r="I2301">
        <f>SUM(J2301:K2301)</f>
        <v/>
      </c>
      <c r="J2301">
        <f>IF(AND('Raw Data'!J2296&gt;'Raw Data'!I2296, 'Raw Data'!E2296&gt;'Raw Data'!D2296), 'Raw Data'!J2296, 0)</f>
        <v/>
      </c>
      <c r="K2301">
        <f>IF(AND('Raw Data'!I2296&gt;'Raw Data'!J2296, 'Raw Data'!D2296&gt;'Raw Data'!E2296), 'Raw Data'!I2296, 0)</f>
        <v/>
      </c>
      <c r="L2301">
        <f>IF('Raw Data'!E2296-'Raw Data'!D2296&gt;3, 'Raw Data'!N2296, 0)</f>
        <v/>
      </c>
      <c r="M2301">
        <f>IF('Raw Data'!D2296-'Raw Data'!E2296&gt;3, 'Raw Data'!M2296, 0)</f>
        <v/>
      </c>
      <c r="N2301">
        <f>IF(ISBLANK('Raw Data'!D2296),0,IF(AND('Raw Data'!E2296&gt;'Raw Data'!D2296,'Raw Data'!E2296-'Raw Data'!D2296&gt;0,'Raw Data'!E2296-'Raw Data'!D2296&lt;4),'Raw Data'!L2296, 0))</f>
        <v/>
      </c>
      <c r="O2301">
        <f>IF(ISBLANK('Raw Data'!D2296),0,IF(AND('Raw Data'!E2296&gt;'Raw Data'!D2296,'Raw Data'!E2296-'Raw Data'!D2296&gt;0,'Raw Data'!D2296-'Raw Data'!E2296&lt;4),'Raw Data'!K2296, 0))</f>
        <v/>
      </c>
      <c r="P2301">
        <f>IF('Raw Data'!E2296-'Raw Data'!D2296&gt;3, 'Raw Data'!N2296, IF('Raw Data'!D2296-'Raw Data'!E2296&gt;3, 'Raw Data'!M2296, 0))</f>
        <v/>
      </c>
      <c r="Q2301">
        <f>IF(ISBLANK('Raw Data'!E2296),0,IF(AND('Raw Data'!E2296-'Raw Data'!D2296&lt;4,'Raw Data'!E2296-'Raw Data'!D2296&gt;0),'Raw Data'!L2296,IF(AND('Raw Data'!D2296&gt;'Raw Data'!E2296,'Raw Data'!D2296-'Raw Data'!E2296&gt;0),'Raw Data'!K2296,0)))</f>
        <v/>
      </c>
      <c r="R2301">
        <f>IF(ISBLANK('Raw Data'!K2296),0,IFERROR(IF(MATCH(SMALL('Raw Data'!K2296:N2296,1),L2301:O2301,0),SMALL('Raw Data'!K2296:N2296,1)),0))</f>
        <v/>
      </c>
      <c r="S2301">
        <f>IF(ISBLANK('Raw Data'!K2296),0,IFERROR(IF(MATCH(SMALL('Raw Data'!K2296:N2296,2),L2301:O2301,0),SMALL('Raw Data'!K2296:N2296,2)),0))</f>
        <v/>
      </c>
      <c r="T2301">
        <f>IF(ISBLANK('Raw Data'!K2296),0,IFERROR(IF(MATCH(SMALL('Raw Data'!K2296:N2296,3),L2301:O2301,0),SMALL('Raw Data'!K2296:N2296,3)),0))</f>
        <v/>
      </c>
      <c r="U2301">
        <f>IF(ISBLANK('Raw Data'!K2296),0,IFERROR(IF(MATCH(SMALL('Raw Data'!K2296:N2296,4),L2301:O2301,0),SMALL('Raw Data'!K2296:N2296,4)),0))</f>
        <v/>
      </c>
      <c r="V2301">
        <f>IF(AND('Raw Data'!D2296&lt;3, 'Raw Data'!E2296&lt;3, 'Raw Data'!A2296&gt;0), 'Raw Data'!AF2296, 0)</f>
        <v/>
      </c>
      <c r="W2301">
        <f>IF(AND('Raw Data'!D2296&lt;4, 'Raw Data'!E2296&lt;4, 'Raw Data'!A2296&gt;0), 'Raw Data'!AI2296, 0)</f>
        <v/>
      </c>
      <c r="X2301">
        <f>IF(AND('Raw Data'!D2296&lt;5, 'Raw Data'!E2296&lt;5, 'Raw Data'!A2296&gt;0), 'Raw Data'!AL2296, 0)</f>
        <v/>
      </c>
      <c r="Y2301">
        <f>IF(AND('Raw Data'!D2296&lt;6, 'Raw Data'!E2296&lt;6, 'Raw Data'!A2296&gt;0), 'Raw Data'!AO2296, 0)</f>
        <v/>
      </c>
      <c r="Z2301">
        <f>IF(ISBLANK('Raw Data'!D2296), 0, IF('Raw Data'!D2296-'Raw Data'!E2296&gt;1, 'Raw Data'!AW2296, 0))</f>
        <v/>
      </c>
      <c r="AA2301">
        <f>IF(ISBLANK('Raw Data'!A2296), 0, IF(ABS('Raw Data'!D2296-'Raw Data'!E2296)&lt;2, 'Raw Data'!AX2296, 0))</f>
        <v/>
      </c>
      <c r="AB2301">
        <f>IF(ISBLANK('Raw Data'!D2296), 0, IF('Raw Data'!E2296-'Raw Data'!D2296&gt;1, 'Raw Data'!AY2296, 0))</f>
        <v/>
      </c>
      <c r="AC2301">
        <f>IF(ISBLANK('Raw Data'!D2296), 0, IF('Raw Data'!D2296-'Raw Data'!E2296&gt;2, 'Raw Data'!AZ2296, 0))</f>
        <v/>
      </c>
      <c r="AD2301">
        <f>IF(ISBLANK('Raw Data'!A2296), 0, IF(ABS('Raw Data'!D2296-'Raw Data'!E2296)&lt;3, 'Raw Data'!BA2296, 0))</f>
        <v/>
      </c>
      <c r="AE2301">
        <f>IF(ISBLANK('Raw Data'!D2296), 0, IF('Raw Data'!E2296-'Raw Data'!D2296&gt;2, 'Raw Data'!BB2296, 0))</f>
        <v/>
      </c>
      <c r="AF2301">
        <f>IF(ISBLANK('Raw Data'!D2296), 0, IF('Raw Data'!D2296-'Raw Data'!E2296&gt;3, 'Raw Data'!BC2296, 0))</f>
        <v/>
      </c>
      <c r="AG2301">
        <f>IF(ISBLANK('Raw Data'!A2296), 0, IF(ABS('Raw Data'!D2296-'Raw Data'!E2296)&lt;4, 'Raw Data'!BD2296, 0))</f>
        <v/>
      </c>
      <c r="AH2301">
        <f>IF(ISBLANK('Raw Data'!D2296), 0, IF('Raw Data'!E2296-'Raw Data'!D2296&gt;3, 'Raw Data'!BE2296, 0))</f>
        <v/>
      </c>
      <c r="AI2301">
        <f>IF(SUM('Raw Data'!D2296:E2296)&gt;'Raw Data'!F2296, 'Raw Data'!G2296, 0)</f>
        <v/>
      </c>
      <c r="AJ2301">
        <f>IF(ISBLANK('Raw Data'!D2296), 0, IF(SUM('Raw Data'!D2296:E2296)&lt;'Raw Data'!F2296, 'Raw Data'!H2296, 0))</f>
        <v/>
      </c>
      <c r="AK2301">
        <f>IF(ISBLANK('Raw Data'!A2296), 0, IF(AND('Raw Data'!D2296&lt;3, 'Raw Data'!E2296&lt;3, 'Raw Data'!F2296&lt;BB$2), 'Raw Data'!AF2296, 0))</f>
        <v/>
      </c>
      <c r="AL2301">
        <f>IF(ISBLANK('Raw Data'!A2296), 0, IF(AND('Raw Data'!D2296&lt;4, 'Raw Data'!E2296&lt;4, 'Raw Data'!F2296&lt;BB$2), 'Raw Data'!AI2296, 0))</f>
        <v/>
      </c>
      <c r="AM2301">
        <f>IF(ISBLANK('Raw Data'!A2296), 0, IF(AND('Raw Data'!D2296&lt;5, 'Raw Data'!E2296&lt;5, 'Raw Data'!F2296&lt;BB$2), 'Raw Data'!AL2296, 0))</f>
        <v/>
      </c>
      <c r="AN2301">
        <f>IF(ISBLANK('Raw Data'!A2296), 0, IF(AND('Raw Data'!D2296&lt;6, 'Raw Data'!E2296&lt;6, 'Raw Data'!F2296&lt;BB$2), 'Raw Data'!AO2296, 0))</f>
        <v/>
      </c>
      <c r="AO2301">
        <f>IF(ISBLANK('Raw Data'!A2296), 0, IF(AND('Raw Data'!I2296&lt;Analysis!$BC$2, 'Raw Data'!D2296-'Raw Data'!E2296&gt;1), 'Raw Data'!AW2296, IF(AND('Raw Data'!J2296&lt;Analysis!$BC$2, 'Raw Data'!E2296-'Raw Data'!D2296&gt;1), 'Raw Data'!AY2296, 0)))</f>
        <v/>
      </c>
      <c r="AP2301">
        <f>IF(ISBLANK('Raw Data'!A2296), 0, IF(AND('Raw Data'!I2296&lt;Analysis!$BC$2, 'Raw Data'!D2296-'Raw Data'!E2296&gt;2), 'Raw Data'!AZ2296, IF(AND('Raw Data'!J2296&lt;Analysis!$BC$2, 'Raw Data'!E2296-'Raw Data'!D2296&gt;2), 'Raw Data'!BB2296, 0)))</f>
        <v/>
      </c>
      <c r="AQ2301">
        <f>IF(ISBLANK('Raw Data'!A2296), 0, IF(AND('Raw Data'!I2296&lt;Analysis!$BC$2, 'Raw Data'!D2296-'Raw Data'!E2296&gt;3), 'Raw Data'!BC2296, IF(AND('Raw Data'!J2296&lt;Analysis!$BC$2, 'Raw Data'!E2296-'Raw Data'!D2296&gt;3), 'Raw Data'!BE2296, 0)))</f>
        <v/>
      </c>
      <c r="AR2301">
        <f>IF('Hidden Analysiss'!D2297=1,IF(ABS('Raw Data'!E2296-'Raw Data'!D2296)&lt;2,'Raw Data'!AX2296,0), 0)</f>
        <v/>
      </c>
      <c r="AS2301">
        <f>IF('Hidden Analysiss'!D2297=1,IF(ABS('Raw Data'!E2296-'Raw Data'!D2296)&lt;3,'Raw Data'!BA2296,0), 0)</f>
        <v/>
      </c>
      <c r="AT2301">
        <f>IF('Hidden Analysiss'!D2297=1,IF(ABS('Raw Data'!E2296-'Raw Data'!D2296)&lt;4,'Raw Data'!BD2296,0), 0)</f>
        <v/>
      </c>
      <c r="AU2301">
        <f>IF(AND('Hidden Analysiss'!E2297=1, ABS('Raw Data'!E2296-'Raw Data'!D2296)&lt;2), 'Raw Data'!AX2296, 0)</f>
        <v/>
      </c>
      <c r="AV2301">
        <f>IF(AND('Hidden Analysiss'!E2297=1, ABS('Raw Data'!E2296-'Raw Data'!D2296)&lt;3), 'Raw Data'!BA2296, 0)</f>
        <v/>
      </c>
      <c r="AW2301">
        <f>IF(AND('Hidden Analysiss'!E2297=1, ABS('Raw Data'!E2296-'Raw Data'!D2296)&lt;3), 'Raw Data'!BD2296, 0)</f>
        <v/>
      </c>
    </row>
    <row r="2302">
      <c r="A2302" s="1">
        <f>'Raw Data'!A2297</f>
        <v/>
      </c>
      <c r="B2302">
        <f>IF('Raw Data'!E2297&gt;'Raw Data'!D2297, 'Raw Data'!J2297, 0)</f>
        <v/>
      </c>
      <c r="C2302">
        <f>IF('Raw Data'!D2297&gt;'Raw Data'!E2297, 'Raw Data'!I2297, 0)</f>
        <v/>
      </c>
      <c r="D2302">
        <f>SUM(G2302:H2302)</f>
        <v/>
      </c>
      <c r="E2302">
        <f>IF(AND('Raw Data'!J2297&lt;'Raw Data'!I2297,'Raw Data'!E2297&gt;'Raw Data'!D2297,'Raw Data'!E2297-'Raw Data'!D2297&gt;3),'Raw Data'!N2297,IF(AND('Raw Data'!I2297&lt;'Raw Data'!J2297,'Raw Data'!D2297&gt;'Raw Data'!E2297,'Raw Data'!D2297-'Raw Data'!E2297&gt;3),'Raw Data'!M2297,0))</f>
        <v/>
      </c>
      <c r="F2302">
        <f>IF(AND('Raw Data'!J2297&lt;'Raw Data'!I2297,'Raw Data'!E2297&gt;'Raw Data'!D2297,'Raw Data'!E2297-'Raw Data'!D2297&lt;4),'Raw Data'!L2297,IF(AND('Raw Data'!I2297&lt;'Raw Data'!J2297,'Raw Data'!D2297&gt;'Raw Data'!E2297,'Raw Data'!D2297-'Raw Data'!E2297&lt;4),'Raw Data'!K2297,0))</f>
        <v/>
      </c>
      <c r="G2302">
        <f>IF(AND('Raw Data'!J2297&lt;'Raw Data'!I2297, 'Raw Data'!E2297&gt;'Raw Data'!D2297), 'Raw Data'!J2297, 0)</f>
        <v/>
      </c>
      <c r="H2302">
        <f>IF(AND('Raw Data'!J2297&gt;'Raw Data'!I2297, 'Raw Data'!E2297&lt;'Raw Data'!D2297), 'Raw Data'!I2297, 0)</f>
        <v/>
      </c>
      <c r="I2302">
        <f>SUM(J2302:K2302)</f>
        <v/>
      </c>
      <c r="J2302">
        <f>IF(AND('Raw Data'!J2297&gt;'Raw Data'!I2297, 'Raw Data'!E2297&gt;'Raw Data'!D2297), 'Raw Data'!J2297, 0)</f>
        <v/>
      </c>
      <c r="K2302">
        <f>IF(AND('Raw Data'!I2297&gt;'Raw Data'!J2297, 'Raw Data'!D2297&gt;'Raw Data'!E2297), 'Raw Data'!I2297, 0)</f>
        <v/>
      </c>
      <c r="L2302">
        <f>IF('Raw Data'!E2297-'Raw Data'!D2297&gt;3, 'Raw Data'!N2297, 0)</f>
        <v/>
      </c>
      <c r="M2302">
        <f>IF('Raw Data'!D2297-'Raw Data'!E2297&gt;3, 'Raw Data'!M2297, 0)</f>
        <v/>
      </c>
      <c r="N2302">
        <f>IF(ISBLANK('Raw Data'!D2297),0,IF(AND('Raw Data'!E2297&gt;'Raw Data'!D2297,'Raw Data'!E2297-'Raw Data'!D2297&gt;0,'Raw Data'!E2297-'Raw Data'!D2297&lt;4),'Raw Data'!L2297, 0))</f>
        <v/>
      </c>
      <c r="O2302">
        <f>IF(ISBLANK('Raw Data'!D2297),0,IF(AND('Raw Data'!E2297&gt;'Raw Data'!D2297,'Raw Data'!E2297-'Raw Data'!D2297&gt;0,'Raw Data'!D2297-'Raw Data'!E2297&lt;4),'Raw Data'!K2297, 0))</f>
        <v/>
      </c>
      <c r="P2302">
        <f>IF('Raw Data'!E2297-'Raw Data'!D2297&gt;3, 'Raw Data'!N2297, IF('Raw Data'!D2297-'Raw Data'!E2297&gt;3, 'Raw Data'!M2297, 0))</f>
        <v/>
      </c>
      <c r="Q2302">
        <f>IF(ISBLANK('Raw Data'!E2297),0,IF(AND('Raw Data'!E2297-'Raw Data'!D2297&lt;4,'Raw Data'!E2297-'Raw Data'!D2297&gt;0),'Raw Data'!L2297,IF(AND('Raw Data'!D2297&gt;'Raw Data'!E2297,'Raw Data'!D2297-'Raw Data'!E2297&gt;0),'Raw Data'!K2297,0)))</f>
        <v/>
      </c>
      <c r="R2302">
        <f>IF(ISBLANK('Raw Data'!K2297),0,IFERROR(IF(MATCH(SMALL('Raw Data'!K2297:N2297,1),L2302:O2302,0),SMALL('Raw Data'!K2297:N2297,1)),0))</f>
        <v/>
      </c>
      <c r="S2302">
        <f>IF(ISBLANK('Raw Data'!K2297),0,IFERROR(IF(MATCH(SMALL('Raw Data'!K2297:N2297,2),L2302:O2302,0),SMALL('Raw Data'!K2297:N2297,2)),0))</f>
        <v/>
      </c>
      <c r="T2302">
        <f>IF(ISBLANK('Raw Data'!K2297),0,IFERROR(IF(MATCH(SMALL('Raw Data'!K2297:N2297,3),L2302:O2302,0),SMALL('Raw Data'!K2297:N2297,3)),0))</f>
        <v/>
      </c>
      <c r="U2302">
        <f>IF(ISBLANK('Raw Data'!K2297),0,IFERROR(IF(MATCH(SMALL('Raw Data'!K2297:N2297,4),L2302:O2302,0),SMALL('Raw Data'!K2297:N2297,4)),0))</f>
        <v/>
      </c>
      <c r="V2302">
        <f>IF(AND('Raw Data'!D2297&lt;3, 'Raw Data'!E2297&lt;3, 'Raw Data'!A2297&gt;0), 'Raw Data'!AF2297, 0)</f>
        <v/>
      </c>
      <c r="W2302">
        <f>IF(AND('Raw Data'!D2297&lt;4, 'Raw Data'!E2297&lt;4, 'Raw Data'!A2297&gt;0), 'Raw Data'!AI2297, 0)</f>
        <v/>
      </c>
      <c r="X2302">
        <f>IF(AND('Raw Data'!D2297&lt;5, 'Raw Data'!E2297&lt;5, 'Raw Data'!A2297&gt;0), 'Raw Data'!AL2297, 0)</f>
        <v/>
      </c>
      <c r="Y2302">
        <f>IF(AND('Raw Data'!D2297&lt;6, 'Raw Data'!E2297&lt;6, 'Raw Data'!A2297&gt;0), 'Raw Data'!AO2297, 0)</f>
        <v/>
      </c>
      <c r="Z2302">
        <f>IF(ISBLANK('Raw Data'!D2297), 0, IF('Raw Data'!D2297-'Raw Data'!E2297&gt;1, 'Raw Data'!AW2297, 0))</f>
        <v/>
      </c>
      <c r="AA2302">
        <f>IF(ISBLANK('Raw Data'!A2297), 0, IF(ABS('Raw Data'!D2297-'Raw Data'!E2297)&lt;2, 'Raw Data'!AX2297, 0))</f>
        <v/>
      </c>
      <c r="AB2302">
        <f>IF(ISBLANK('Raw Data'!D2297), 0, IF('Raw Data'!E2297-'Raw Data'!D2297&gt;1, 'Raw Data'!AY2297, 0))</f>
        <v/>
      </c>
      <c r="AC2302">
        <f>IF(ISBLANK('Raw Data'!D2297), 0, IF('Raw Data'!D2297-'Raw Data'!E2297&gt;2, 'Raw Data'!AZ2297, 0))</f>
        <v/>
      </c>
      <c r="AD2302">
        <f>IF(ISBLANK('Raw Data'!A2297), 0, IF(ABS('Raw Data'!D2297-'Raw Data'!E2297)&lt;3, 'Raw Data'!BA2297, 0))</f>
        <v/>
      </c>
      <c r="AE2302">
        <f>IF(ISBLANK('Raw Data'!D2297), 0, IF('Raw Data'!E2297-'Raw Data'!D2297&gt;2, 'Raw Data'!BB2297, 0))</f>
        <v/>
      </c>
      <c r="AF2302">
        <f>IF(ISBLANK('Raw Data'!D2297), 0, IF('Raw Data'!D2297-'Raw Data'!E2297&gt;3, 'Raw Data'!BC2297, 0))</f>
        <v/>
      </c>
      <c r="AG2302">
        <f>IF(ISBLANK('Raw Data'!A2297), 0, IF(ABS('Raw Data'!D2297-'Raw Data'!E2297)&lt;4, 'Raw Data'!BD2297, 0))</f>
        <v/>
      </c>
      <c r="AH2302">
        <f>IF(ISBLANK('Raw Data'!D2297), 0, IF('Raw Data'!E2297-'Raw Data'!D2297&gt;3, 'Raw Data'!BE2297, 0))</f>
        <v/>
      </c>
      <c r="AI2302">
        <f>IF(SUM('Raw Data'!D2297:E2297)&gt;'Raw Data'!F2297, 'Raw Data'!G2297, 0)</f>
        <v/>
      </c>
      <c r="AJ2302">
        <f>IF(ISBLANK('Raw Data'!D2297), 0, IF(SUM('Raw Data'!D2297:E2297)&lt;'Raw Data'!F2297, 'Raw Data'!H2297, 0))</f>
        <v/>
      </c>
      <c r="AK2302">
        <f>IF(ISBLANK('Raw Data'!A2297), 0, IF(AND('Raw Data'!D2297&lt;3, 'Raw Data'!E2297&lt;3, 'Raw Data'!F2297&lt;BB$2), 'Raw Data'!AF2297, 0))</f>
        <v/>
      </c>
      <c r="AL2302">
        <f>IF(ISBLANK('Raw Data'!A2297), 0, IF(AND('Raw Data'!D2297&lt;4, 'Raw Data'!E2297&lt;4, 'Raw Data'!F2297&lt;BB$2), 'Raw Data'!AI2297, 0))</f>
        <v/>
      </c>
      <c r="AM2302">
        <f>IF(ISBLANK('Raw Data'!A2297), 0, IF(AND('Raw Data'!D2297&lt;5, 'Raw Data'!E2297&lt;5, 'Raw Data'!F2297&lt;BB$2), 'Raw Data'!AL2297, 0))</f>
        <v/>
      </c>
      <c r="AN2302">
        <f>IF(ISBLANK('Raw Data'!A2297), 0, IF(AND('Raw Data'!D2297&lt;6, 'Raw Data'!E2297&lt;6, 'Raw Data'!F2297&lt;BB$2), 'Raw Data'!AO2297, 0))</f>
        <v/>
      </c>
      <c r="AO2302">
        <f>IF(ISBLANK('Raw Data'!A2297), 0, IF(AND('Raw Data'!I2297&lt;Analysis!$BC$2, 'Raw Data'!D2297-'Raw Data'!E2297&gt;1), 'Raw Data'!AW2297, IF(AND('Raw Data'!J2297&lt;Analysis!$BC$2, 'Raw Data'!E2297-'Raw Data'!D2297&gt;1), 'Raw Data'!AY2297, 0)))</f>
        <v/>
      </c>
      <c r="AP2302">
        <f>IF(ISBLANK('Raw Data'!A2297), 0, IF(AND('Raw Data'!I2297&lt;Analysis!$BC$2, 'Raw Data'!D2297-'Raw Data'!E2297&gt;2), 'Raw Data'!AZ2297, IF(AND('Raw Data'!J2297&lt;Analysis!$BC$2, 'Raw Data'!E2297-'Raw Data'!D2297&gt;2), 'Raw Data'!BB2297, 0)))</f>
        <v/>
      </c>
      <c r="AQ2302">
        <f>IF(ISBLANK('Raw Data'!A2297), 0, IF(AND('Raw Data'!I2297&lt;Analysis!$BC$2, 'Raw Data'!D2297-'Raw Data'!E2297&gt;3), 'Raw Data'!BC2297, IF(AND('Raw Data'!J2297&lt;Analysis!$BC$2, 'Raw Data'!E2297-'Raw Data'!D2297&gt;3), 'Raw Data'!BE2297, 0)))</f>
        <v/>
      </c>
      <c r="AR2302">
        <f>IF('Hidden Analysiss'!D2298=1,IF(ABS('Raw Data'!E2297-'Raw Data'!D2297)&lt;2,'Raw Data'!AX2297,0), 0)</f>
        <v/>
      </c>
      <c r="AS2302">
        <f>IF('Hidden Analysiss'!D2298=1,IF(ABS('Raw Data'!E2297-'Raw Data'!D2297)&lt;3,'Raw Data'!BA2297,0), 0)</f>
        <v/>
      </c>
      <c r="AT2302">
        <f>IF('Hidden Analysiss'!D2298=1,IF(ABS('Raw Data'!E2297-'Raw Data'!D2297)&lt;4,'Raw Data'!BD2297,0), 0)</f>
        <v/>
      </c>
      <c r="AU2302">
        <f>IF(AND('Hidden Analysiss'!E2298=1, ABS('Raw Data'!E2297-'Raw Data'!D2297)&lt;2), 'Raw Data'!AX2297, 0)</f>
        <v/>
      </c>
      <c r="AV2302">
        <f>IF(AND('Hidden Analysiss'!E2298=1, ABS('Raw Data'!E2297-'Raw Data'!D2297)&lt;3), 'Raw Data'!BA2297, 0)</f>
        <v/>
      </c>
      <c r="AW2302">
        <f>IF(AND('Hidden Analysiss'!E2298=1, ABS('Raw Data'!E2297-'Raw Data'!D2297)&lt;3), 'Raw Data'!BD2297, 0)</f>
        <v/>
      </c>
    </row>
    <row r="2303">
      <c r="A2303" s="1">
        <f>'Raw Data'!A2298</f>
        <v/>
      </c>
      <c r="B2303">
        <f>IF('Raw Data'!E2298&gt;'Raw Data'!D2298, 'Raw Data'!J2298, 0)</f>
        <v/>
      </c>
      <c r="C2303">
        <f>IF('Raw Data'!D2298&gt;'Raw Data'!E2298, 'Raw Data'!I2298, 0)</f>
        <v/>
      </c>
      <c r="D2303">
        <f>SUM(G2303:H2303)</f>
        <v/>
      </c>
      <c r="E2303">
        <f>IF(AND('Raw Data'!J2298&lt;'Raw Data'!I2298,'Raw Data'!E2298&gt;'Raw Data'!D2298,'Raw Data'!E2298-'Raw Data'!D2298&gt;3),'Raw Data'!N2298,IF(AND('Raw Data'!I2298&lt;'Raw Data'!J2298,'Raw Data'!D2298&gt;'Raw Data'!E2298,'Raw Data'!D2298-'Raw Data'!E2298&gt;3),'Raw Data'!M2298,0))</f>
        <v/>
      </c>
      <c r="F2303">
        <f>IF(AND('Raw Data'!J2298&lt;'Raw Data'!I2298,'Raw Data'!E2298&gt;'Raw Data'!D2298,'Raw Data'!E2298-'Raw Data'!D2298&lt;4),'Raw Data'!L2298,IF(AND('Raw Data'!I2298&lt;'Raw Data'!J2298,'Raw Data'!D2298&gt;'Raw Data'!E2298,'Raw Data'!D2298-'Raw Data'!E2298&lt;4),'Raw Data'!K2298,0))</f>
        <v/>
      </c>
      <c r="G2303">
        <f>IF(AND('Raw Data'!J2298&lt;'Raw Data'!I2298, 'Raw Data'!E2298&gt;'Raw Data'!D2298), 'Raw Data'!J2298, 0)</f>
        <v/>
      </c>
      <c r="H2303">
        <f>IF(AND('Raw Data'!J2298&gt;'Raw Data'!I2298, 'Raw Data'!E2298&lt;'Raw Data'!D2298), 'Raw Data'!I2298, 0)</f>
        <v/>
      </c>
      <c r="I2303">
        <f>SUM(J2303:K2303)</f>
        <v/>
      </c>
      <c r="J2303">
        <f>IF(AND('Raw Data'!J2298&gt;'Raw Data'!I2298, 'Raw Data'!E2298&gt;'Raw Data'!D2298), 'Raw Data'!J2298, 0)</f>
        <v/>
      </c>
      <c r="K2303">
        <f>IF(AND('Raw Data'!I2298&gt;'Raw Data'!J2298, 'Raw Data'!D2298&gt;'Raw Data'!E2298), 'Raw Data'!I2298, 0)</f>
        <v/>
      </c>
      <c r="L2303">
        <f>IF('Raw Data'!E2298-'Raw Data'!D2298&gt;3, 'Raw Data'!N2298, 0)</f>
        <v/>
      </c>
      <c r="M2303">
        <f>IF('Raw Data'!D2298-'Raw Data'!E2298&gt;3, 'Raw Data'!M2298, 0)</f>
        <v/>
      </c>
      <c r="N2303">
        <f>IF(ISBLANK('Raw Data'!D2298),0,IF(AND('Raw Data'!E2298&gt;'Raw Data'!D2298,'Raw Data'!E2298-'Raw Data'!D2298&gt;0,'Raw Data'!E2298-'Raw Data'!D2298&lt;4),'Raw Data'!L2298, 0))</f>
        <v/>
      </c>
      <c r="O2303">
        <f>IF(ISBLANK('Raw Data'!D2298),0,IF(AND('Raw Data'!E2298&gt;'Raw Data'!D2298,'Raw Data'!E2298-'Raw Data'!D2298&gt;0,'Raw Data'!D2298-'Raw Data'!E2298&lt;4),'Raw Data'!K2298, 0))</f>
        <v/>
      </c>
      <c r="P2303">
        <f>IF('Raw Data'!E2298-'Raw Data'!D2298&gt;3, 'Raw Data'!N2298, IF('Raw Data'!D2298-'Raw Data'!E2298&gt;3, 'Raw Data'!M2298, 0))</f>
        <v/>
      </c>
      <c r="Q2303">
        <f>IF(ISBLANK('Raw Data'!E2298),0,IF(AND('Raw Data'!E2298-'Raw Data'!D2298&lt;4,'Raw Data'!E2298-'Raw Data'!D2298&gt;0),'Raw Data'!L2298,IF(AND('Raw Data'!D2298&gt;'Raw Data'!E2298,'Raw Data'!D2298-'Raw Data'!E2298&gt;0),'Raw Data'!K2298,0)))</f>
        <v/>
      </c>
      <c r="R2303">
        <f>IF(ISBLANK('Raw Data'!K2298),0,IFERROR(IF(MATCH(SMALL('Raw Data'!K2298:N2298,1),L2303:O2303,0),SMALL('Raw Data'!K2298:N2298,1)),0))</f>
        <v/>
      </c>
      <c r="S2303">
        <f>IF(ISBLANK('Raw Data'!K2298),0,IFERROR(IF(MATCH(SMALL('Raw Data'!K2298:N2298,2),L2303:O2303,0),SMALL('Raw Data'!K2298:N2298,2)),0))</f>
        <v/>
      </c>
      <c r="T2303">
        <f>IF(ISBLANK('Raw Data'!K2298),0,IFERROR(IF(MATCH(SMALL('Raw Data'!K2298:N2298,3),L2303:O2303,0),SMALL('Raw Data'!K2298:N2298,3)),0))</f>
        <v/>
      </c>
      <c r="U2303">
        <f>IF(ISBLANK('Raw Data'!K2298),0,IFERROR(IF(MATCH(SMALL('Raw Data'!K2298:N2298,4),L2303:O2303,0),SMALL('Raw Data'!K2298:N2298,4)),0))</f>
        <v/>
      </c>
      <c r="V2303">
        <f>IF(AND('Raw Data'!D2298&lt;3, 'Raw Data'!E2298&lt;3, 'Raw Data'!A2298&gt;0), 'Raw Data'!AF2298, 0)</f>
        <v/>
      </c>
      <c r="W2303">
        <f>IF(AND('Raw Data'!D2298&lt;4, 'Raw Data'!E2298&lt;4, 'Raw Data'!A2298&gt;0), 'Raw Data'!AI2298, 0)</f>
        <v/>
      </c>
      <c r="X2303">
        <f>IF(AND('Raw Data'!D2298&lt;5, 'Raw Data'!E2298&lt;5, 'Raw Data'!A2298&gt;0), 'Raw Data'!AL2298, 0)</f>
        <v/>
      </c>
      <c r="Y2303">
        <f>IF(AND('Raw Data'!D2298&lt;6, 'Raw Data'!E2298&lt;6, 'Raw Data'!A2298&gt;0), 'Raw Data'!AO2298, 0)</f>
        <v/>
      </c>
      <c r="Z2303">
        <f>IF(ISBLANK('Raw Data'!D2298), 0, IF('Raw Data'!D2298-'Raw Data'!E2298&gt;1, 'Raw Data'!AW2298, 0))</f>
        <v/>
      </c>
      <c r="AA2303">
        <f>IF(ISBLANK('Raw Data'!A2298), 0, IF(ABS('Raw Data'!D2298-'Raw Data'!E2298)&lt;2, 'Raw Data'!AX2298, 0))</f>
        <v/>
      </c>
      <c r="AB2303">
        <f>IF(ISBLANK('Raw Data'!D2298), 0, IF('Raw Data'!E2298-'Raw Data'!D2298&gt;1, 'Raw Data'!AY2298, 0))</f>
        <v/>
      </c>
      <c r="AC2303">
        <f>IF(ISBLANK('Raw Data'!D2298), 0, IF('Raw Data'!D2298-'Raw Data'!E2298&gt;2, 'Raw Data'!AZ2298, 0))</f>
        <v/>
      </c>
      <c r="AD2303">
        <f>IF(ISBLANK('Raw Data'!A2298), 0, IF(ABS('Raw Data'!D2298-'Raw Data'!E2298)&lt;3, 'Raw Data'!BA2298, 0))</f>
        <v/>
      </c>
      <c r="AE2303">
        <f>IF(ISBLANK('Raw Data'!D2298), 0, IF('Raw Data'!E2298-'Raw Data'!D2298&gt;2, 'Raw Data'!BB2298, 0))</f>
        <v/>
      </c>
      <c r="AF2303">
        <f>IF(ISBLANK('Raw Data'!D2298), 0, IF('Raw Data'!D2298-'Raw Data'!E2298&gt;3, 'Raw Data'!BC2298, 0))</f>
        <v/>
      </c>
      <c r="AG2303">
        <f>IF(ISBLANK('Raw Data'!A2298), 0, IF(ABS('Raw Data'!D2298-'Raw Data'!E2298)&lt;4, 'Raw Data'!BD2298, 0))</f>
        <v/>
      </c>
      <c r="AH2303">
        <f>IF(ISBLANK('Raw Data'!D2298), 0, IF('Raw Data'!E2298-'Raw Data'!D2298&gt;3, 'Raw Data'!BE2298, 0))</f>
        <v/>
      </c>
      <c r="AI2303">
        <f>IF(SUM('Raw Data'!D2298:E2298)&gt;'Raw Data'!F2298, 'Raw Data'!G2298, 0)</f>
        <v/>
      </c>
      <c r="AJ2303">
        <f>IF(ISBLANK('Raw Data'!D2298), 0, IF(SUM('Raw Data'!D2298:E2298)&lt;'Raw Data'!F2298, 'Raw Data'!H2298, 0))</f>
        <v/>
      </c>
      <c r="AK2303">
        <f>IF(ISBLANK('Raw Data'!A2298), 0, IF(AND('Raw Data'!D2298&lt;3, 'Raw Data'!E2298&lt;3, 'Raw Data'!F2298&lt;BB$2), 'Raw Data'!AF2298, 0))</f>
        <v/>
      </c>
      <c r="AL2303">
        <f>IF(ISBLANK('Raw Data'!A2298), 0, IF(AND('Raw Data'!D2298&lt;4, 'Raw Data'!E2298&lt;4, 'Raw Data'!F2298&lt;BB$2), 'Raw Data'!AI2298, 0))</f>
        <v/>
      </c>
      <c r="AM2303">
        <f>IF(ISBLANK('Raw Data'!A2298), 0, IF(AND('Raw Data'!D2298&lt;5, 'Raw Data'!E2298&lt;5, 'Raw Data'!F2298&lt;BB$2), 'Raw Data'!AL2298, 0))</f>
        <v/>
      </c>
      <c r="AN2303">
        <f>IF(ISBLANK('Raw Data'!A2298), 0, IF(AND('Raw Data'!D2298&lt;6, 'Raw Data'!E2298&lt;6, 'Raw Data'!F2298&lt;BB$2), 'Raw Data'!AO2298, 0))</f>
        <v/>
      </c>
      <c r="AO2303">
        <f>IF(ISBLANK('Raw Data'!A2298), 0, IF(AND('Raw Data'!I2298&lt;Analysis!$BC$2, 'Raw Data'!D2298-'Raw Data'!E2298&gt;1), 'Raw Data'!AW2298, IF(AND('Raw Data'!J2298&lt;Analysis!$BC$2, 'Raw Data'!E2298-'Raw Data'!D2298&gt;1), 'Raw Data'!AY2298, 0)))</f>
        <v/>
      </c>
      <c r="AP2303">
        <f>IF(ISBLANK('Raw Data'!A2298), 0, IF(AND('Raw Data'!I2298&lt;Analysis!$BC$2, 'Raw Data'!D2298-'Raw Data'!E2298&gt;2), 'Raw Data'!AZ2298, IF(AND('Raw Data'!J2298&lt;Analysis!$BC$2, 'Raw Data'!E2298-'Raw Data'!D2298&gt;2), 'Raw Data'!BB2298, 0)))</f>
        <v/>
      </c>
      <c r="AQ2303">
        <f>IF(ISBLANK('Raw Data'!A2298), 0, IF(AND('Raw Data'!I2298&lt;Analysis!$BC$2, 'Raw Data'!D2298-'Raw Data'!E2298&gt;3), 'Raw Data'!BC2298, IF(AND('Raw Data'!J2298&lt;Analysis!$BC$2, 'Raw Data'!E2298-'Raw Data'!D2298&gt;3), 'Raw Data'!BE2298, 0)))</f>
        <v/>
      </c>
      <c r="AR2303">
        <f>IF('Hidden Analysiss'!D2299=1,IF(ABS('Raw Data'!E2298-'Raw Data'!D2298)&lt;2,'Raw Data'!AX2298,0), 0)</f>
        <v/>
      </c>
      <c r="AS2303">
        <f>IF('Hidden Analysiss'!D2299=1,IF(ABS('Raw Data'!E2298-'Raw Data'!D2298)&lt;3,'Raw Data'!BA2298,0), 0)</f>
        <v/>
      </c>
      <c r="AT2303">
        <f>IF('Hidden Analysiss'!D2299=1,IF(ABS('Raw Data'!E2298-'Raw Data'!D2298)&lt;4,'Raw Data'!BD2298,0), 0)</f>
        <v/>
      </c>
      <c r="AU2303">
        <f>IF(AND('Hidden Analysiss'!E2299=1, ABS('Raw Data'!E2298-'Raw Data'!D2298)&lt;2), 'Raw Data'!AX2298, 0)</f>
        <v/>
      </c>
      <c r="AV2303">
        <f>IF(AND('Hidden Analysiss'!E2299=1, ABS('Raw Data'!E2298-'Raw Data'!D2298)&lt;3), 'Raw Data'!BA2298, 0)</f>
        <v/>
      </c>
      <c r="AW2303">
        <f>IF(AND('Hidden Analysiss'!E2299=1, ABS('Raw Data'!E2298-'Raw Data'!D2298)&lt;3), 'Raw Data'!BD2298, 0)</f>
        <v/>
      </c>
    </row>
    <row r="2304">
      <c r="A2304" s="1">
        <f>'Raw Data'!A2299</f>
        <v/>
      </c>
      <c r="B2304">
        <f>IF('Raw Data'!E2299&gt;'Raw Data'!D2299, 'Raw Data'!J2299, 0)</f>
        <v/>
      </c>
      <c r="C2304">
        <f>IF('Raw Data'!D2299&gt;'Raw Data'!E2299, 'Raw Data'!I2299, 0)</f>
        <v/>
      </c>
      <c r="D2304">
        <f>SUM(G2304:H2304)</f>
        <v/>
      </c>
      <c r="E2304">
        <f>IF(AND('Raw Data'!J2299&lt;'Raw Data'!I2299,'Raw Data'!E2299&gt;'Raw Data'!D2299,'Raw Data'!E2299-'Raw Data'!D2299&gt;3),'Raw Data'!N2299,IF(AND('Raw Data'!I2299&lt;'Raw Data'!J2299,'Raw Data'!D2299&gt;'Raw Data'!E2299,'Raw Data'!D2299-'Raw Data'!E2299&gt;3),'Raw Data'!M2299,0))</f>
        <v/>
      </c>
      <c r="F2304">
        <f>IF(AND('Raw Data'!J2299&lt;'Raw Data'!I2299,'Raw Data'!E2299&gt;'Raw Data'!D2299,'Raw Data'!E2299-'Raw Data'!D2299&lt;4),'Raw Data'!L2299,IF(AND('Raw Data'!I2299&lt;'Raw Data'!J2299,'Raw Data'!D2299&gt;'Raw Data'!E2299,'Raw Data'!D2299-'Raw Data'!E2299&lt;4),'Raw Data'!K2299,0))</f>
        <v/>
      </c>
      <c r="G2304">
        <f>IF(AND('Raw Data'!J2299&lt;'Raw Data'!I2299, 'Raw Data'!E2299&gt;'Raw Data'!D2299), 'Raw Data'!J2299, 0)</f>
        <v/>
      </c>
      <c r="H2304">
        <f>IF(AND('Raw Data'!J2299&gt;'Raw Data'!I2299, 'Raw Data'!E2299&lt;'Raw Data'!D2299), 'Raw Data'!I2299, 0)</f>
        <v/>
      </c>
      <c r="I2304">
        <f>SUM(J2304:K2304)</f>
        <v/>
      </c>
      <c r="J2304">
        <f>IF(AND('Raw Data'!J2299&gt;'Raw Data'!I2299, 'Raw Data'!E2299&gt;'Raw Data'!D2299), 'Raw Data'!J2299, 0)</f>
        <v/>
      </c>
      <c r="K2304">
        <f>IF(AND('Raw Data'!I2299&gt;'Raw Data'!J2299, 'Raw Data'!D2299&gt;'Raw Data'!E2299), 'Raw Data'!I2299, 0)</f>
        <v/>
      </c>
      <c r="L2304">
        <f>IF('Raw Data'!E2299-'Raw Data'!D2299&gt;3, 'Raw Data'!N2299, 0)</f>
        <v/>
      </c>
      <c r="M2304">
        <f>IF('Raw Data'!D2299-'Raw Data'!E2299&gt;3, 'Raw Data'!M2299, 0)</f>
        <v/>
      </c>
      <c r="N2304">
        <f>IF(ISBLANK('Raw Data'!D2299),0,IF(AND('Raw Data'!E2299&gt;'Raw Data'!D2299,'Raw Data'!E2299-'Raw Data'!D2299&gt;0,'Raw Data'!E2299-'Raw Data'!D2299&lt;4),'Raw Data'!L2299, 0))</f>
        <v/>
      </c>
      <c r="O2304">
        <f>IF(ISBLANK('Raw Data'!D2299),0,IF(AND('Raw Data'!E2299&gt;'Raw Data'!D2299,'Raw Data'!E2299-'Raw Data'!D2299&gt;0,'Raw Data'!D2299-'Raw Data'!E2299&lt;4),'Raw Data'!K2299, 0))</f>
        <v/>
      </c>
      <c r="P2304">
        <f>IF('Raw Data'!E2299-'Raw Data'!D2299&gt;3, 'Raw Data'!N2299, IF('Raw Data'!D2299-'Raw Data'!E2299&gt;3, 'Raw Data'!M2299, 0))</f>
        <v/>
      </c>
      <c r="Q2304">
        <f>IF(ISBLANK('Raw Data'!E2299),0,IF(AND('Raw Data'!E2299-'Raw Data'!D2299&lt;4,'Raw Data'!E2299-'Raw Data'!D2299&gt;0),'Raw Data'!L2299,IF(AND('Raw Data'!D2299&gt;'Raw Data'!E2299,'Raw Data'!D2299-'Raw Data'!E2299&gt;0),'Raw Data'!K2299,0)))</f>
        <v/>
      </c>
      <c r="R2304">
        <f>IF(ISBLANK('Raw Data'!K2299),0,IFERROR(IF(MATCH(SMALL('Raw Data'!K2299:N2299,1),L2304:O2304,0),SMALL('Raw Data'!K2299:N2299,1)),0))</f>
        <v/>
      </c>
      <c r="S2304">
        <f>IF(ISBLANK('Raw Data'!K2299),0,IFERROR(IF(MATCH(SMALL('Raw Data'!K2299:N2299,2),L2304:O2304,0),SMALL('Raw Data'!K2299:N2299,2)),0))</f>
        <v/>
      </c>
      <c r="T2304">
        <f>IF(ISBLANK('Raw Data'!K2299),0,IFERROR(IF(MATCH(SMALL('Raw Data'!K2299:N2299,3),L2304:O2304,0),SMALL('Raw Data'!K2299:N2299,3)),0))</f>
        <v/>
      </c>
      <c r="U2304">
        <f>IF(ISBLANK('Raw Data'!K2299),0,IFERROR(IF(MATCH(SMALL('Raw Data'!K2299:N2299,4),L2304:O2304,0),SMALL('Raw Data'!K2299:N2299,4)),0))</f>
        <v/>
      </c>
      <c r="V2304">
        <f>IF(AND('Raw Data'!D2299&lt;3, 'Raw Data'!E2299&lt;3, 'Raw Data'!A2299&gt;0), 'Raw Data'!AF2299, 0)</f>
        <v/>
      </c>
      <c r="W2304">
        <f>IF(AND('Raw Data'!D2299&lt;4, 'Raw Data'!E2299&lt;4, 'Raw Data'!A2299&gt;0), 'Raw Data'!AI2299, 0)</f>
        <v/>
      </c>
      <c r="X2304">
        <f>IF(AND('Raw Data'!D2299&lt;5, 'Raw Data'!E2299&lt;5, 'Raw Data'!A2299&gt;0), 'Raw Data'!AL2299, 0)</f>
        <v/>
      </c>
      <c r="Y2304">
        <f>IF(AND('Raw Data'!D2299&lt;6, 'Raw Data'!E2299&lt;6, 'Raw Data'!A2299&gt;0), 'Raw Data'!AO2299, 0)</f>
        <v/>
      </c>
      <c r="Z2304">
        <f>IF(ISBLANK('Raw Data'!D2299), 0, IF('Raw Data'!D2299-'Raw Data'!E2299&gt;1, 'Raw Data'!AW2299, 0))</f>
        <v/>
      </c>
      <c r="AA2304">
        <f>IF(ISBLANK('Raw Data'!A2299), 0, IF(ABS('Raw Data'!D2299-'Raw Data'!E2299)&lt;2, 'Raw Data'!AX2299, 0))</f>
        <v/>
      </c>
      <c r="AB2304">
        <f>IF(ISBLANK('Raw Data'!D2299), 0, IF('Raw Data'!E2299-'Raw Data'!D2299&gt;1, 'Raw Data'!AY2299, 0))</f>
        <v/>
      </c>
      <c r="AC2304">
        <f>IF(ISBLANK('Raw Data'!D2299), 0, IF('Raw Data'!D2299-'Raw Data'!E2299&gt;2, 'Raw Data'!AZ2299, 0))</f>
        <v/>
      </c>
      <c r="AD2304">
        <f>IF(ISBLANK('Raw Data'!A2299), 0, IF(ABS('Raw Data'!D2299-'Raw Data'!E2299)&lt;3, 'Raw Data'!BA2299, 0))</f>
        <v/>
      </c>
      <c r="AE2304">
        <f>IF(ISBLANK('Raw Data'!D2299), 0, IF('Raw Data'!E2299-'Raw Data'!D2299&gt;2, 'Raw Data'!BB2299, 0))</f>
        <v/>
      </c>
      <c r="AF2304">
        <f>IF(ISBLANK('Raw Data'!D2299), 0, IF('Raw Data'!D2299-'Raw Data'!E2299&gt;3, 'Raw Data'!BC2299, 0))</f>
        <v/>
      </c>
      <c r="AG2304">
        <f>IF(ISBLANK('Raw Data'!A2299), 0, IF(ABS('Raw Data'!D2299-'Raw Data'!E2299)&lt;4, 'Raw Data'!BD2299, 0))</f>
        <v/>
      </c>
      <c r="AH2304">
        <f>IF(ISBLANK('Raw Data'!D2299), 0, IF('Raw Data'!E2299-'Raw Data'!D2299&gt;3, 'Raw Data'!BE2299, 0))</f>
        <v/>
      </c>
      <c r="AI2304">
        <f>IF(SUM('Raw Data'!D2299:E2299)&gt;'Raw Data'!F2299, 'Raw Data'!G2299, 0)</f>
        <v/>
      </c>
      <c r="AJ2304">
        <f>IF(ISBLANK('Raw Data'!D2299), 0, IF(SUM('Raw Data'!D2299:E2299)&lt;'Raw Data'!F2299, 'Raw Data'!H2299, 0))</f>
        <v/>
      </c>
      <c r="AK2304">
        <f>IF(ISBLANK('Raw Data'!A2299), 0, IF(AND('Raw Data'!D2299&lt;3, 'Raw Data'!E2299&lt;3, 'Raw Data'!F2299&lt;BB$2), 'Raw Data'!AF2299, 0))</f>
        <v/>
      </c>
      <c r="AL2304">
        <f>IF(ISBLANK('Raw Data'!A2299), 0, IF(AND('Raw Data'!D2299&lt;4, 'Raw Data'!E2299&lt;4, 'Raw Data'!F2299&lt;BB$2), 'Raw Data'!AI2299, 0))</f>
        <v/>
      </c>
      <c r="AM2304">
        <f>IF(ISBLANK('Raw Data'!A2299), 0, IF(AND('Raw Data'!D2299&lt;5, 'Raw Data'!E2299&lt;5, 'Raw Data'!F2299&lt;BB$2), 'Raw Data'!AL2299, 0))</f>
        <v/>
      </c>
      <c r="AN2304">
        <f>IF(ISBLANK('Raw Data'!A2299), 0, IF(AND('Raw Data'!D2299&lt;6, 'Raw Data'!E2299&lt;6, 'Raw Data'!F2299&lt;BB$2), 'Raw Data'!AO2299, 0))</f>
        <v/>
      </c>
      <c r="AO2304">
        <f>IF(ISBLANK('Raw Data'!A2299), 0, IF(AND('Raw Data'!I2299&lt;Analysis!$BC$2, 'Raw Data'!D2299-'Raw Data'!E2299&gt;1), 'Raw Data'!AW2299, IF(AND('Raw Data'!J2299&lt;Analysis!$BC$2, 'Raw Data'!E2299-'Raw Data'!D2299&gt;1), 'Raw Data'!AY2299, 0)))</f>
        <v/>
      </c>
      <c r="AP2304">
        <f>IF(ISBLANK('Raw Data'!A2299), 0, IF(AND('Raw Data'!I2299&lt;Analysis!$BC$2, 'Raw Data'!D2299-'Raw Data'!E2299&gt;2), 'Raw Data'!AZ2299, IF(AND('Raw Data'!J2299&lt;Analysis!$BC$2, 'Raw Data'!E2299-'Raw Data'!D2299&gt;2), 'Raw Data'!BB2299, 0)))</f>
        <v/>
      </c>
      <c r="AQ2304">
        <f>IF(ISBLANK('Raw Data'!A2299), 0, IF(AND('Raw Data'!I2299&lt;Analysis!$BC$2, 'Raw Data'!D2299-'Raw Data'!E2299&gt;3), 'Raw Data'!BC2299, IF(AND('Raw Data'!J2299&lt;Analysis!$BC$2, 'Raw Data'!E2299-'Raw Data'!D2299&gt;3), 'Raw Data'!BE2299, 0)))</f>
        <v/>
      </c>
      <c r="AR2304">
        <f>IF('Hidden Analysiss'!D2300=1,IF(ABS('Raw Data'!E2299-'Raw Data'!D2299)&lt;2,'Raw Data'!AX2299,0), 0)</f>
        <v/>
      </c>
      <c r="AS2304">
        <f>IF('Hidden Analysiss'!D2300=1,IF(ABS('Raw Data'!E2299-'Raw Data'!D2299)&lt;3,'Raw Data'!BA2299,0), 0)</f>
        <v/>
      </c>
      <c r="AT2304">
        <f>IF('Hidden Analysiss'!D2300=1,IF(ABS('Raw Data'!E2299-'Raw Data'!D2299)&lt;4,'Raw Data'!BD2299,0), 0)</f>
        <v/>
      </c>
      <c r="AU2304">
        <f>IF(AND('Hidden Analysiss'!E2300=1, ABS('Raw Data'!E2299-'Raw Data'!D2299)&lt;2), 'Raw Data'!AX2299, 0)</f>
        <v/>
      </c>
      <c r="AV2304">
        <f>IF(AND('Hidden Analysiss'!E2300=1, ABS('Raw Data'!E2299-'Raw Data'!D2299)&lt;3), 'Raw Data'!BA2299, 0)</f>
        <v/>
      </c>
      <c r="AW2304">
        <f>IF(AND('Hidden Analysiss'!E2300=1, ABS('Raw Data'!E2299-'Raw Data'!D2299)&lt;3), 'Raw Data'!BD2299, 0)</f>
        <v/>
      </c>
    </row>
    <row r="2305">
      <c r="A2305" s="1">
        <f>'Raw Data'!A2300</f>
        <v/>
      </c>
      <c r="B2305">
        <f>IF('Raw Data'!E2300&gt;'Raw Data'!D2300, 'Raw Data'!J2300, 0)</f>
        <v/>
      </c>
      <c r="C2305">
        <f>IF('Raw Data'!D2300&gt;'Raw Data'!E2300, 'Raw Data'!I2300, 0)</f>
        <v/>
      </c>
      <c r="D2305">
        <f>SUM(G2305:H2305)</f>
        <v/>
      </c>
      <c r="E2305">
        <f>IF(AND('Raw Data'!J2300&lt;'Raw Data'!I2300,'Raw Data'!E2300&gt;'Raw Data'!D2300,'Raw Data'!E2300-'Raw Data'!D2300&gt;3),'Raw Data'!N2300,IF(AND('Raw Data'!I2300&lt;'Raw Data'!J2300,'Raw Data'!D2300&gt;'Raw Data'!E2300,'Raw Data'!D2300-'Raw Data'!E2300&gt;3),'Raw Data'!M2300,0))</f>
        <v/>
      </c>
      <c r="F2305">
        <f>IF(AND('Raw Data'!J2300&lt;'Raw Data'!I2300,'Raw Data'!E2300&gt;'Raw Data'!D2300,'Raw Data'!E2300-'Raw Data'!D2300&lt;4),'Raw Data'!L2300,IF(AND('Raw Data'!I2300&lt;'Raw Data'!J2300,'Raw Data'!D2300&gt;'Raw Data'!E2300,'Raw Data'!D2300-'Raw Data'!E2300&lt;4),'Raw Data'!K2300,0))</f>
        <v/>
      </c>
      <c r="G2305">
        <f>IF(AND('Raw Data'!J2300&lt;'Raw Data'!I2300, 'Raw Data'!E2300&gt;'Raw Data'!D2300), 'Raw Data'!J2300, 0)</f>
        <v/>
      </c>
      <c r="H2305">
        <f>IF(AND('Raw Data'!J2300&gt;'Raw Data'!I2300, 'Raw Data'!E2300&lt;'Raw Data'!D2300), 'Raw Data'!I2300, 0)</f>
        <v/>
      </c>
      <c r="I2305">
        <f>SUM(J2305:K2305)</f>
        <v/>
      </c>
      <c r="J2305">
        <f>IF(AND('Raw Data'!J2300&gt;'Raw Data'!I2300, 'Raw Data'!E2300&gt;'Raw Data'!D2300), 'Raw Data'!J2300, 0)</f>
        <v/>
      </c>
      <c r="K2305">
        <f>IF(AND('Raw Data'!I2300&gt;'Raw Data'!J2300, 'Raw Data'!D2300&gt;'Raw Data'!E2300), 'Raw Data'!I2300, 0)</f>
        <v/>
      </c>
      <c r="L2305">
        <f>IF('Raw Data'!E2300-'Raw Data'!D2300&gt;3, 'Raw Data'!N2300, 0)</f>
        <v/>
      </c>
      <c r="M2305">
        <f>IF('Raw Data'!D2300-'Raw Data'!E2300&gt;3, 'Raw Data'!M2300, 0)</f>
        <v/>
      </c>
      <c r="N2305">
        <f>IF(ISBLANK('Raw Data'!D2300),0,IF(AND('Raw Data'!E2300&gt;'Raw Data'!D2300,'Raw Data'!E2300-'Raw Data'!D2300&gt;0,'Raw Data'!E2300-'Raw Data'!D2300&lt;4),'Raw Data'!L2300, 0))</f>
        <v/>
      </c>
      <c r="O2305">
        <f>IF(ISBLANK('Raw Data'!D2300),0,IF(AND('Raw Data'!E2300&gt;'Raw Data'!D2300,'Raw Data'!E2300-'Raw Data'!D2300&gt;0,'Raw Data'!D2300-'Raw Data'!E2300&lt;4),'Raw Data'!K2300, 0))</f>
        <v/>
      </c>
      <c r="P2305">
        <f>IF('Raw Data'!E2300-'Raw Data'!D2300&gt;3, 'Raw Data'!N2300, IF('Raw Data'!D2300-'Raw Data'!E2300&gt;3, 'Raw Data'!M2300, 0))</f>
        <v/>
      </c>
      <c r="Q2305">
        <f>IF(ISBLANK('Raw Data'!E2300),0,IF(AND('Raw Data'!E2300-'Raw Data'!D2300&lt;4,'Raw Data'!E2300-'Raw Data'!D2300&gt;0),'Raw Data'!L2300,IF(AND('Raw Data'!D2300&gt;'Raw Data'!E2300,'Raw Data'!D2300-'Raw Data'!E2300&gt;0),'Raw Data'!K2300,0)))</f>
        <v/>
      </c>
      <c r="R2305">
        <f>IF(ISBLANK('Raw Data'!K2300),0,IFERROR(IF(MATCH(SMALL('Raw Data'!K2300:N2300,1),L2305:O2305,0),SMALL('Raw Data'!K2300:N2300,1)),0))</f>
        <v/>
      </c>
      <c r="S2305">
        <f>IF(ISBLANK('Raw Data'!K2300),0,IFERROR(IF(MATCH(SMALL('Raw Data'!K2300:N2300,2),L2305:O2305,0),SMALL('Raw Data'!K2300:N2300,2)),0))</f>
        <v/>
      </c>
      <c r="T2305">
        <f>IF(ISBLANK('Raw Data'!K2300),0,IFERROR(IF(MATCH(SMALL('Raw Data'!K2300:N2300,3),L2305:O2305,0),SMALL('Raw Data'!K2300:N2300,3)),0))</f>
        <v/>
      </c>
      <c r="U2305">
        <f>IF(ISBLANK('Raw Data'!K2300),0,IFERROR(IF(MATCH(SMALL('Raw Data'!K2300:N2300,4),L2305:O2305,0),SMALL('Raw Data'!K2300:N2300,4)),0))</f>
        <v/>
      </c>
      <c r="V2305">
        <f>IF(AND('Raw Data'!D2300&lt;3, 'Raw Data'!E2300&lt;3, 'Raw Data'!A2300&gt;0), 'Raw Data'!AF2300, 0)</f>
        <v/>
      </c>
      <c r="W2305">
        <f>IF(AND('Raw Data'!D2300&lt;4, 'Raw Data'!E2300&lt;4, 'Raw Data'!A2300&gt;0), 'Raw Data'!AI2300, 0)</f>
        <v/>
      </c>
      <c r="X2305">
        <f>IF(AND('Raw Data'!D2300&lt;5, 'Raw Data'!E2300&lt;5, 'Raw Data'!A2300&gt;0), 'Raw Data'!AL2300, 0)</f>
        <v/>
      </c>
      <c r="Y2305">
        <f>IF(AND('Raw Data'!D2300&lt;6, 'Raw Data'!E2300&lt;6, 'Raw Data'!A2300&gt;0), 'Raw Data'!AO2300, 0)</f>
        <v/>
      </c>
      <c r="Z2305">
        <f>IF(ISBLANK('Raw Data'!D2300), 0, IF('Raw Data'!D2300-'Raw Data'!E2300&gt;1, 'Raw Data'!AW2300, 0))</f>
        <v/>
      </c>
      <c r="AA2305">
        <f>IF(ISBLANK('Raw Data'!A2300), 0, IF(ABS('Raw Data'!D2300-'Raw Data'!E2300)&lt;2, 'Raw Data'!AX2300, 0))</f>
        <v/>
      </c>
      <c r="AB2305">
        <f>IF(ISBLANK('Raw Data'!D2300), 0, IF('Raw Data'!E2300-'Raw Data'!D2300&gt;1, 'Raw Data'!AY2300, 0))</f>
        <v/>
      </c>
      <c r="AC2305">
        <f>IF(ISBLANK('Raw Data'!D2300), 0, IF('Raw Data'!D2300-'Raw Data'!E2300&gt;2, 'Raw Data'!AZ2300, 0))</f>
        <v/>
      </c>
      <c r="AD2305">
        <f>IF(ISBLANK('Raw Data'!A2300), 0, IF(ABS('Raw Data'!D2300-'Raw Data'!E2300)&lt;3, 'Raw Data'!BA2300, 0))</f>
        <v/>
      </c>
      <c r="AE2305">
        <f>IF(ISBLANK('Raw Data'!D2300), 0, IF('Raw Data'!E2300-'Raw Data'!D2300&gt;2, 'Raw Data'!BB2300, 0))</f>
        <v/>
      </c>
      <c r="AF2305">
        <f>IF(ISBLANK('Raw Data'!D2300), 0, IF('Raw Data'!D2300-'Raw Data'!E2300&gt;3, 'Raw Data'!BC2300, 0))</f>
        <v/>
      </c>
      <c r="AG2305">
        <f>IF(ISBLANK('Raw Data'!A2300), 0, IF(ABS('Raw Data'!D2300-'Raw Data'!E2300)&lt;4, 'Raw Data'!BD2300, 0))</f>
        <v/>
      </c>
      <c r="AH2305">
        <f>IF(ISBLANK('Raw Data'!D2300), 0, IF('Raw Data'!E2300-'Raw Data'!D2300&gt;3, 'Raw Data'!BE2300, 0))</f>
        <v/>
      </c>
      <c r="AI2305">
        <f>IF(SUM('Raw Data'!D2300:E2300)&gt;'Raw Data'!F2300, 'Raw Data'!G2300, 0)</f>
        <v/>
      </c>
      <c r="AJ2305">
        <f>IF(ISBLANK('Raw Data'!D2300), 0, IF(SUM('Raw Data'!D2300:E2300)&lt;'Raw Data'!F2300, 'Raw Data'!H2300, 0))</f>
        <v/>
      </c>
      <c r="AK2305">
        <f>IF(ISBLANK('Raw Data'!A2300), 0, IF(AND('Raw Data'!D2300&lt;3, 'Raw Data'!E2300&lt;3, 'Raw Data'!F2300&lt;BB$2), 'Raw Data'!AF2300, 0))</f>
        <v/>
      </c>
      <c r="AL2305">
        <f>IF(ISBLANK('Raw Data'!A2300), 0, IF(AND('Raw Data'!D2300&lt;4, 'Raw Data'!E2300&lt;4, 'Raw Data'!F2300&lt;BB$2), 'Raw Data'!AI2300, 0))</f>
        <v/>
      </c>
      <c r="AM2305">
        <f>IF(ISBLANK('Raw Data'!A2300), 0, IF(AND('Raw Data'!D2300&lt;5, 'Raw Data'!E2300&lt;5, 'Raw Data'!F2300&lt;BB$2), 'Raw Data'!AL2300, 0))</f>
        <v/>
      </c>
      <c r="AN2305">
        <f>IF(ISBLANK('Raw Data'!A2300), 0, IF(AND('Raw Data'!D2300&lt;6, 'Raw Data'!E2300&lt;6, 'Raw Data'!F2300&lt;BB$2), 'Raw Data'!AO2300, 0))</f>
        <v/>
      </c>
      <c r="AO2305">
        <f>IF(ISBLANK('Raw Data'!A2300), 0, IF(AND('Raw Data'!I2300&lt;Analysis!$BC$2, 'Raw Data'!D2300-'Raw Data'!E2300&gt;1), 'Raw Data'!AW2300, IF(AND('Raw Data'!J2300&lt;Analysis!$BC$2, 'Raw Data'!E2300-'Raw Data'!D2300&gt;1), 'Raw Data'!AY2300, 0)))</f>
        <v/>
      </c>
      <c r="AP2305">
        <f>IF(ISBLANK('Raw Data'!A2300), 0, IF(AND('Raw Data'!I2300&lt;Analysis!$BC$2, 'Raw Data'!D2300-'Raw Data'!E2300&gt;2), 'Raw Data'!AZ2300, IF(AND('Raw Data'!J2300&lt;Analysis!$BC$2, 'Raw Data'!E2300-'Raw Data'!D2300&gt;2), 'Raw Data'!BB2300, 0)))</f>
        <v/>
      </c>
      <c r="AQ2305">
        <f>IF(ISBLANK('Raw Data'!A2300), 0, IF(AND('Raw Data'!I2300&lt;Analysis!$BC$2, 'Raw Data'!D2300-'Raw Data'!E2300&gt;3), 'Raw Data'!BC2300, IF(AND('Raw Data'!J2300&lt;Analysis!$BC$2, 'Raw Data'!E2300-'Raw Data'!D2300&gt;3), 'Raw Data'!BE2300, 0)))</f>
        <v/>
      </c>
      <c r="AR2305">
        <f>IF('Hidden Analysiss'!D2301=1,IF(ABS('Raw Data'!E2300-'Raw Data'!D2300)&lt;2,'Raw Data'!AX2300,0), 0)</f>
        <v/>
      </c>
      <c r="AS2305">
        <f>IF('Hidden Analysiss'!D2301=1,IF(ABS('Raw Data'!E2300-'Raw Data'!D2300)&lt;3,'Raw Data'!BA2300,0), 0)</f>
        <v/>
      </c>
      <c r="AT2305">
        <f>IF('Hidden Analysiss'!D2301=1,IF(ABS('Raw Data'!E2300-'Raw Data'!D2300)&lt;4,'Raw Data'!BD2300,0), 0)</f>
        <v/>
      </c>
      <c r="AU2305">
        <f>IF(AND('Hidden Analysiss'!E2301=1, ABS('Raw Data'!E2300-'Raw Data'!D2300)&lt;2), 'Raw Data'!AX2300, 0)</f>
        <v/>
      </c>
      <c r="AV2305">
        <f>IF(AND('Hidden Analysiss'!E2301=1, ABS('Raw Data'!E2300-'Raw Data'!D2300)&lt;3), 'Raw Data'!BA2300, 0)</f>
        <v/>
      </c>
      <c r="AW2305">
        <f>IF(AND('Hidden Analysiss'!E2301=1, ABS('Raw Data'!E2300-'Raw Data'!D2300)&lt;3), 'Raw Data'!BD2300, 0)</f>
        <v/>
      </c>
    </row>
    <row r="2306">
      <c r="A2306" s="1">
        <f>'Raw Data'!A2301</f>
        <v/>
      </c>
      <c r="B2306">
        <f>IF('Raw Data'!E2301&gt;'Raw Data'!D2301, 'Raw Data'!J2301, 0)</f>
        <v/>
      </c>
      <c r="C2306">
        <f>IF('Raw Data'!D2301&gt;'Raw Data'!E2301, 'Raw Data'!I2301, 0)</f>
        <v/>
      </c>
      <c r="D2306">
        <f>SUM(G2306:H2306)</f>
        <v/>
      </c>
      <c r="E2306">
        <f>IF(AND('Raw Data'!J2301&lt;'Raw Data'!I2301,'Raw Data'!E2301&gt;'Raw Data'!D2301,'Raw Data'!E2301-'Raw Data'!D2301&gt;3),'Raw Data'!N2301,IF(AND('Raw Data'!I2301&lt;'Raw Data'!J2301,'Raw Data'!D2301&gt;'Raw Data'!E2301,'Raw Data'!D2301-'Raw Data'!E2301&gt;3),'Raw Data'!M2301,0))</f>
        <v/>
      </c>
      <c r="F2306">
        <f>IF(AND('Raw Data'!J2301&lt;'Raw Data'!I2301,'Raw Data'!E2301&gt;'Raw Data'!D2301,'Raw Data'!E2301-'Raw Data'!D2301&lt;4),'Raw Data'!L2301,IF(AND('Raw Data'!I2301&lt;'Raw Data'!J2301,'Raw Data'!D2301&gt;'Raw Data'!E2301,'Raw Data'!D2301-'Raw Data'!E2301&lt;4),'Raw Data'!K2301,0))</f>
        <v/>
      </c>
      <c r="G2306">
        <f>IF(AND('Raw Data'!J2301&lt;'Raw Data'!I2301, 'Raw Data'!E2301&gt;'Raw Data'!D2301), 'Raw Data'!J2301, 0)</f>
        <v/>
      </c>
      <c r="H2306">
        <f>IF(AND('Raw Data'!J2301&gt;'Raw Data'!I2301, 'Raw Data'!E2301&lt;'Raw Data'!D2301), 'Raw Data'!I2301, 0)</f>
        <v/>
      </c>
      <c r="I2306">
        <f>SUM(J2306:K2306)</f>
        <v/>
      </c>
      <c r="J2306">
        <f>IF(AND('Raw Data'!J2301&gt;'Raw Data'!I2301, 'Raw Data'!E2301&gt;'Raw Data'!D2301), 'Raw Data'!J2301, 0)</f>
        <v/>
      </c>
      <c r="K2306">
        <f>IF(AND('Raw Data'!I2301&gt;'Raw Data'!J2301, 'Raw Data'!D2301&gt;'Raw Data'!E2301), 'Raw Data'!I2301, 0)</f>
        <v/>
      </c>
      <c r="L2306">
        <f>IF('Raw Data'!E2301-'Raw Data'!D2301&gt;3, 'Raw Data'!N2301, 0)</f>
        <v/>
      </c>
      <c r="M2306">
        <f>IF('Raw Data'!D2301-'Raw Data'!E2301&gt;3, 'Raw Data'!M2301, 0)</f>
        <v/>
      </c>
      <c r="N2306">
        <f>IF(ISBLANK('Raw Data'!D2301),0,IF(AND('Raw Data'!E2301&gt;'Raw Data'!D2301,'Raw Data'!E2301-'Raw Data'!D2301&gt;0,'Raw Data'!E2301-'Raw Data'!D2301&lt;4),'Raw Data'!L2301, 0))</f>
        <v/>
      </c>
      <c r="O2306">
        <f>IF(ISBLANK('Raw Data'!D2301),0,IF(AND('Raw Data'!E2301&gt;'Raw Data'!D2301,'Raw Data'!E2301-'Raw Data'!D2301&gt;0,'Raw Data'!D2301-'Raw Data'!E2301&lt;4),'Raw Data'!K2301, 0))</f>
        <v/>
      </c>
      <c r="P2306">
        <f>IF('Raw Data'!E2301-'Raw Data'!D2301&gt;3, 'Raw Data'!N2301, IF('Raw Data'!D2301-'Raw Data'!E2301&gt;3, 'Raw Data'!M2301, 0))</f>
        <v/>
      </c>
      <c r="Q2306">
        <f>IF(ISBLANK('Raw Data'!E2301),0,IF(AND('Raw Data'!E2301-'Raw Data'!D2301&lt;4,'Raw Data'!E2301-'Raw Data'!D2301&gt;0),'Raw Data'!L2301,IF(AND('Raw Data'!D2301&gt;'Raw Data'!E2301,'Raw Data'!D2301-'Raw Data'!E2301&gt;0),'Raw Data'!K2301,0)))</f>
        <v/>
      </c>
      <c r="R2306">
        <f>IF(ISBLANK('Raw Data'!K2301),0,IFERROR(IF(MATCH(SMALL('Raw Data'!K2301:N2301,1),L2306:O2306,0),SMALL('Raw Data'!K2301:N2301,1)),0))</f>
        <v/>
      </c>
      <c r="S2306">
        <f>IF(ISBLANK('Raw Data'!K2301),0,IFERROR(IF(MATCH(SMALL('Raw Data'!K2301:N2301,2),L2306:O2306,0),SMALL('Raw Data'!K2301:N2301,2)),0))</f>
        <v/>
      </c>
      <c r="T2306">
        <f>IF(ISBLANK('Raw Data'!K2301),0,IFERROR(IF(MATCH(SMALL('Raw Data'!K2301:N2301,3),L2306:O2306,0),SMALL('Raw Data'!K2301:N2301,3)),0))</f>
        <v/>
      </c>
      <c r="U2306">
        <f>IF(ISBLANK('Raw Data'!K2301),0,IFERROR(IF(MATCH(SMALL('Raw Data'!K2301:N2301,4),L2306:O2306,0),SMALL('Raw Data'!K2301:N2301,4)),0))</f>
        <v/>
      </c>
      <c r="V2306">
        <f>IF(AND('Raw Data'!D2301&lt;3, 'Raw Data'!E2301&lt;3, 'Raw Data'!A2301&gt;0), 'Raw Data'!AF2301, 0)</f>
        <v/>
      </c>
      <c r="W2306">
        <f>IF(AND('Raw Data'!D2301&lt;4, 'Raw Data'!E2301&lt;4, 'Raw Data'!A2301&gt;0), 'Raw Data'!AI2301, 0)</f>
        <v/>
      </c>
      <c r="X2306">
        <f>IF(AND('Raw Data'!D2301&lt;5, 'Raw Data'!E2301&lt;5, 'Raw Data'!A2301&gt;0), 'Raw Data'!AL2301, 0)</f>
        <v/>
      </c>
      <c r="Y2306">
        <f>IF(AND('Raw Data'!D2301&lt;6, 'Raw Data'!E2301&lt;6, 'Raw Data'!A2301&gt;0), 'Raw Data'!AO2301, 0)</f>
        <v/>
      </c>
      <c r="Z2306">
        <f>IF(ISBLANK('Raw Data'!D2301), 0, IF('Raw Data'!D2301-'Raw Data'!E2301&gt;1, 'Raw Data'!AW2301, 0))</f>
        <v/>
      </c>
      <c r="AA2306">
        <f>IF(ISBLANK('Raw Data'!A2301), 0, IF(ABS('Raw Data'!D2301-'Raw Data'!E2301)&lt;2, 'Raw Data'!AX2301, 0))</f>
        <v/>
      </c>
      <c r="AB2306">
        <f>IF(ISBLANK('Raw Data'!D2301), 0, IF('Raw Data'!E2301-'Raw Data'!D2301&gt;1, 'Raw Data'!AY2301, 0))</f>
        <v/>
      </c>
      <c r="AC2306">
        <f>IF(ISBLANK('Raw Data'!D2301), 0, IF('Raw Data'!D2301-'Raw Data'!E2301&gt;2, 'Raw Data'!AZ2301, 0))</f>
        <v/>
      </c>
      <c r="AD2306">
        <f>IF(ISBLANK('Raw Data'!A2301), 0, IF(ABS('Raw Data'!D2301-'Raw Data'!E2301)&lt;3, 'Raw Data'!BA2301, 0))</f>
        <v/>
      </c>
      <c r="AE2306">
        <f>IF(ISBLANK('Raw Data'!D2301), 0, IF('Raw Data'!E2301-'Raw Data'!D2301&gt;2, 'Raw Data'!BB2301, 0))</f>
        <v/>
      </c>
      <c r="AF2306">
        <f>IF(ISBLANK('Raw Data'!D2301), 0, IF('Raw Data'!D2301-'Raw Data'!E2301&gt;3, 'Raw Data'!BC2301, 0))</f>
        <v/>
      </c>
      <c r="AG2306">
        <f>IF(ISBLANK('Raw Data'!A2301), 0, IF(ABS('Raw Data'!D2301-'Raw Data'!E2301)&lt;4, 'Raw Data'!BD2301, 0))</f>
        <v/>
      </c>
      <c r="AH2306">
        <f>IF(ISBLANK('Raw Data'!D2301), 0, IF('Raw Data'!E2301-'Raw Data'!D2301&gt;3, 'Raw Data'!BE2301, 0))</f>
        <v/>
      </c>
      <c r="AI2306">
        <f>IF(SUM('Raw Data'!D2301:E2301)&gt;'Raw Data'!F2301, 'Raw Data'!G2301, 0)</f>
        <v/>
      </c>
      <c r="AJ2306">
        <f>IF(ISBLANK('Raw Data'!D2301), 0, IF(SUM('Raw Data'!D2301:E2301)&lt;'Raw Data'!F2301, 'Raw Data'!H2301, 0))</f>
        <v/>
      </c>
      <c r="AK2306">
        <f>IF(ISBLANK('Raw Data'!A2301), 0, IF(AND('Raw Data'!D2301&lt;3, 'Raw Data'!E2301&lt;3, 'Raw Data'!F2301&lt;BB$2), 'Raw Data'!AF2301, 0))</f>
        <v/>
      </c>
      <c r="AL2306">
        <f>IF(ISBLANK('Raw Data'!A2301), 0, IF(AND('Raw Data'!D2301&lt;4, 'Raw Data'!E2301&lt;4, 'Raw Data'!F2301&lt;BB$2), 'Raw Data'!AI2301, 0))</f>
        <v/>
      </c>
      <c r="AM2306">
        <f>IF(ISBLANK('Raw Data'!A2301), 0, IF(AND('Raw Data'!D2301&lt;5, 'Raw Data'!E2301&lt;5, 'Raw Data'!F2301&lt;BB$2), 'Raw Data'!AL2301, 0))</f>
        <v/>
      </c>
      <c r="AN2306">
        <f>IF(ISBLANK('Raw Data'!A2301), 0, IF(AND('Raw Data'!D2301&lt;6, 'Raw Data'!E2301&lt;6, 'Raw Data'!F2301&lt;BB$2), 'Raw Data'!AO2301, 0))</f>
        <v/>
      </c>
      <c r="AO2306">
        <f>IF(ISBLANK('Raw Data'!A2301), 0, IF(AND('Raw Data'!I2301&lt;Analysis!$BC$2, 'Raw Data'!D2301-'Raw Data'!E2301&gt;1), 'Raw Data'!AW2301, IF(AND('Raw Data'!J2301&lt;Analysis!$BC$2, 'Raw Data'!E2301-'Raw Data'!D2301&gt;1), 'Raw Data'!AY2301, 0)))</f>
        <v/>
      </c>
      <c r="AP2306">
        <f>IF(ISBLANK('Raw Data'!A2301), 0, IF(AND('Raw Data'!I2301&lt;Analysis!$BC$2, 'Raw Data'!D2301-'Raw Data'!E2301&gt;2), 'Raw Data'!AZ2301, IF(AND('Raw Data'!J2301&lt;Analysis!$BC$2, 'Raw Data'!E2301-'Raw Data'!D2301&gt;2), 'Raw Data'!BB2301, 0)))</f>
        <v/>
      </c>
      <c r="AQ2306">
        <f>IF(ISBLANK('Raw Data'!A2301), 0, IF(AND('Raw Data'!I2301&lt;Analysis!$BC$2, 'Raw Data'!D2301-'Raw Data'!E2301&gt;3), 'Raw Data'!BC2301, IF(AND('Raw Data'!J2301&lt;Analysis!$BC$2, 'Raw Data'!E2301-'Raw Data'!D2301&gt;3), 'Raw Data'!BE2301, 0)))</f>
        <v/>
      </c>
      <c r="AR2306">
        <f>IF('Hidden Analysiss'!D2302=1,IF(ABS('Raw Data'!E2301-'Raw Data'!D2301)&lt;2,'Raw Data'!AX2301,0), 0)</f>
        <v/>
      </c>
      <c r="AS2306">
        <f>IF('Hidden Analysiss'!D2302=1,IF(ABS('Raw Data'!E2301-'Raw Data'!D2301)&lt;3,'Raw Data'!BA2301,0), 0)</f>
        <v/>
      </c>
      <c r="AT2306">
        <f>IF('Hidden Analysiss'!D2302=1,IF(ABS('Raw Data'!E2301-'Raw Data'!D2301)&lt;4,'Raw Data'!BD2301,0), 0)</f>
        <v/>
      </c>
      <c r="AU2306">
        <f>IF(AND('Hidden Analysiss'!E2302=1, ABS('Raw Data'!E2301-'Raw Data'!D2301)&lt;2), 'Raw Data'!AX2301, 0)</f>
        <v/>
      </c>
      <c r="AV2306">
        <f>IF(AND('Hidden Analysiss'!E2302=1, ABS('Raw Data'!E2301-'Raw Data'!D2301)&lt;3), 'Raw Data'!BA2301, 0)</f>
        <v/>
      </c>
      <c r="AW2306">
        <f>IF(AND('Hidden Analysiss'!E2302=1, ABS('Raw Data'!E2301-'Raw Data'!D2301)&lt;3), 'Raw Data'!BD2301, 0)</f>
        <v/>
      </c>
    </row>
    <row r="2307">
      <c r="A2307" s="1">
        <f>'Raw Data'!A2302</f>
        <v/>
      </c>
      <c r="B2307">
        <f>IF('Raw Data'!E2302&gt;'Raw Data'!D2302, 'Raw Data'!J2302, 0)</f>
        <v/>
      </c>
      <c r="C2307">
        <f>IF('Raw Data'!D2302&gt;'Raw Data'!E2302, 'Raw Data'!I2302, 0)</f>
        <v/>
      </c>
      <c r="D2307">
        <f>SUM(G2307:H2307)</f>
        <v/>
      </c>
      <c r="E2307">
        <f>IF(AND('Raw Data'!J2302&lt;'Raw Data'!I2302,'Raw Data'!E2302&gt;'Raw Data'!D2302,'Raw Data'!E2302-'Raw Data'!D2302&gt;3),'Raw Data'!N2302,IF(AND('Raw Data'!I2302&lt;'Raw Data'!J2302,'Raw Data'!D2302&gt;'Raw Data'!E2302,'Raw Data'!D2302-'Raw Data'!E2302&gt;3),'Raw Data'!M2302,0))</f>
        <v/>
      </c>
      <c r="F2307">
        <f>IF(AND('Raw Data'!J2302&lt;'Raw Data'!I2302,'Raw Data'!E2302&gt;'Raw Data'!D2302,'Raw Data'!E2302-'Raw Data'!D2302&lt;4),'Raw Data'!L2302,IF(AND('Raw Data'!I2302&lt;'Raw Data'!J2302,'Raw Data'!D2302&gt;'Raw Data'!E2302,'Raw Data'!D2302-'Raw Data'!E2302&lt;4),'Raw Data'!K2302,0))</f>
        <v/>
      </c>
      <c r="G2307">
        <f>IF(AND('Raw Data'!J2302&lt;'Raw Data'!I2302, 'Raw Data'!E2302&gt;'Raw Data'!D2302), 'Raw Data'!J2302, 0)</f>
        <v/>
      </c>
      <c r="H2307">
        <f>IF(AND('Raw Data'!J2302&gt;'Raw Data'!I2302, 'Raw Data'!E2302&lt;'Raw Data'!D2302), 'Raw Data'!I2302, 0)</f>
        <v/>
      </c>
      <c r="I2307">
        <f>SUM(J2307:K2307)</f>
        <v/>
      </c>
      <c r="J2307">
        <f>IF(AND('Raw Data'!J2302&gt;'Raw Data'!I2302, 'Raw Data'!E2302&gt;'Raw Data'!D2302), 'Raw Data'!J2302, 0)</f>
        <v/>
      </c>
      <c r="K2307">
        <f>IF(AND('Raw Data'!I2302&gt;'Raw Data'!J2302, 'Raw Data'!D2302&gt;'Raw Data'!E2302), 'Raw Data'!I2302, 0)</f>
        <v/>
      </c>
      <c r="L2307">
        <f>IF('Raw Data'!E2302-'Raw Data'!D2302&gt;3, 'Raw Data'!N2302, 0)</f>
        <v/>
      </c>
      <c r="M2307">
        <f>IF('Raw Data'!D2302-'Raw Data'!E2302&gt;3, 'Raw Data'!M2302, 0)</f>
        <v/>
      </c>
      <c r="N2307">
        <f>IF(ISBLANK('Raw Data'!D2302),0,IF(AND('Raw Data'!E2302&gt;'Raw Data'!D2302,'Raw Data'!E2302-'Raw Data'!D2302&gt;0,'Raw Data'!E2302-'Raw Data'!D2302&lt;4),'Raw Data'!L2302, 0))</f>
        <v/>
      </c>
      <c r="O2307">
        <f>IF(ISBLANK('Raw Data'!D2302),0,IF(AND('Raw Data'!E2302&gt;'Raw Data'!D2302,'Raw Data'!E2302-'Raw Data'!D2302&gt;0,'Raw Data'!D2302-'Raw Data'!E2302&lt;4),'Raw Data'!K2302, 0))</f>
        <v/>
      </c>
      <c r="P2307">
        <f>IF('Raw Data'!E2302-'Raw Data'!D2302&gt;3, 'Raw Data'!N2302, IF('Raw Data'!D2302-'Raw Data'!E2302&gt;3, 'Raw Data'!M2302, 0))</f>
        <v/>
      </c>
      <c r="Q2307">
        <f>IF(ISBLANK('Raw Data'!E2302),0,IF(AND('Raw Data'!E2302-'Raw Data'!D2302&lt;4,'Raw Data'!E2302-'Raw Data'!D2302&gt;0),'Raw Data'!L2302,IF(AND('Raw Data'!D2302&gt;'Raw Data'!E2302,'Raw Data'!D2302-'Raw Data'!E2302&gt;0),'Raw Data'!K2302,0)))</f>
        <v/>
      </c>
      <c r="R2307">
        <f>IF(ISBLANK('Raw Data'!K2302),0,IFERROR(IF(MATCH(SMALL('Raw Data'!K2302:N2302,1),L2307:O2307,0),SMALL('Raw Data'!K2302:N2302,1)),0))</f>
        <v/>
      </c>
      <c r="S2307">
        <f>IF(ISBLANK('Raw Data'!K2302),0,IFERROR(IF(MATCH(SMALL('Raw Data'!K2302:N2302,2),L2307:O2307,0),SMALL('Raw Data'!K2302:N2302,2)),0))</f>
        <v/>
      </c>
      <c r="T2307">
        <f>IF(ISBLANK('Raw Data'!K2302),0,IFERROR(IF(MATCH(SMALL('Raw Data'!K2302:N2302,3),L2307:O2307,0),SMALL('Raw Data'!K2302:N2302,3)),0))</f>
        <v/>
      </c>
      <c r="U2307">
        <f>IF(ISBLANK('Raw Data'!K2302),0,IFERROR(IF(MATCH(SMALL('Raw Data'!K2302:N2302,4),L2307:O2307,0),SMALL('Raw Data'!K2302:N2302,4)),0))</f>
        <v/>
      </c>
      <c r="V2307">
        <f>IF(AND('Raw Data'!D2302&lt;3, 'Raw Data'!E2302&lt;3, 'Raw Data'!A2302&gt;0), 'Raw Data'!AF2302, 0)</f>
        <v/>
      </c>
      <c r="W2307">
        <f>IF(AND('Raw Data'!D2302&lt;4, 'Raw Data'!E2302&lt;4, 'Raw Data'!A2302&gt;0), 'Raw Data'!AI2302, 0)</f>
        <v/>
      </c>
      <c r="X2307">
        <f>IF(AND('Raw Data'!D2302&lt;5, 'Raw Data'!E2302&lt;5, 'Raw Data'!A2302&gt;0), 'Raw Data'!AL2302, 0)</f>
        <v/>
      </c>
      <c r="Y2307">
        <f>IF(AND('Raw Data'!D2302&lt;6, 'Raw Data'!E2302&lt;6, 'Raw Data'!A2302&gt;0), 'Raw Data'!AO2302, 0)</f>
        <v/>
      </c>
      <c r="Z2307">
        <f>IF(ISBLANK('Raw Data'!D2302), 0, IF('Raw Data'!D2302-'Raw Data'!E2302&gt;1, 'Raw Data'!AW2302, 0))</f>
        <v/>
      </c>
      <c r="AA2307">
        <f>IF(ISBLANK('Raw Data'!A2302), 0, IF(ABS('Raw Data'!D2302-'Raw Data'!E2302)&lt;2, 'Raw Data'!AX2302, 0))</f>
        <v/>
      </c>
      <c r="AB2307">
        <f>IF(ISBLANK('Raw Data'!D2302), 0, IF('Raw Data'!E2302-'Raw Data'!D2302&gt;1, 'Raw Data'!AY2302, 0))</f>
        <v/>
      </c>
      <c r="AC2307">
        <f>IF(ISBLANK('Raw Data'!D2302), 0, IF('Raw Data'!D2302-'Raw Data'!E2302&gt;2, 'Raw Data'!AZ2302, 0))</f>
        <v/>
      </c>
      <c r="AD2307">
        <f>IF(ISBLANK('Raw Data'!A2302), 0, IF(ABS('Raw Data'!D2302-'Raw Data'!E2302)&lt;3, 'Raw Data'!BA2302, 0))</f>
        <v/>
      </c>
      <c r="AE2307">
        <f>IF(ISBLANK('Raw Data'!D2302), 0, IF('Raw Data'!E2302-'Raw Data'!D2302&gt;2, 'Raw Data'!BB2302, 0))</f>
        <v/>
      </c>
      <c r="AF2307">
        <f>IF(ISBLANK('Raw Data'!D2302), 0, IF('Raw Data'!D2302-'Raw Data'!E2302&gt;3, 'Raw Data'!BC2302, 0))</f>
        <v/>
      </c>
      <c r="AG2307">
        <f>IF(ISBLANK('Raw Data'!A2302), 0, IF(ABS('Raw Data'!D2302-'Raw Data'!E2302)&lt;4, 'Raw Data'!BD2302, 0))</f>
        <v/>
      </c>
      <c r="AH2307">
        <f>IF(ISBLANK('Raw Data'!D2302), 0, IF('Raw Data'!E2302-'Raw Data'!D2302&gt;3, 'Raw Data'!BE2302, 0))</f>
        <v/>
      </c>
      <c r="AI2307">
        <f>IF(SUM('Raw Data'!D2302:E2302)&gt;'Raw Data'!F2302, 'Raw Data'!G2302, 0)</f>
        <v/>
      </c>
      <c r="AJ2307">
        <f>IF(ISBLANK('Raw Data'!D2302), 0, IF(SUM('Raw Data'!D2302:E2302)&lt;'Raw Data'!F2302, 'Raw Data'!H2302, 0))</f>
        <v/>
      </c>
      <c r="AK2307">
        <f>IF(ISBLANK('Raw Data'!A2302), 0, IF(AND('Raw Data'!D2302&lt;3, 'Raw Data'!E2302&lt;3, 'Raw Data'!F2302&lt;BB$2), 'Raw Data'!AF2302, 0))</f>
        <v/>
      </c>
      <c r="AL2307">
        <f>IF(ISBLANK('Raw Data'!A2302), 0, IF(AND('Raw Data'!D2302&lt;4, 'Raw Data'!E2302&lt;4, 'Raw Data'!F2302&lt;BB$2), 'Raw Data'!AI2302, 0))</f>
        <v/>
      </c>
      <c r="AM2307">
        <f>IF(ISBLANK('Raw Data'!A2302), 0, IF(AND('Raw Data'!D2302&lt;5, 'Raw Data'!E2302&lt;5, 'Raw Data'!F2302&lt;BB$2), 'Raw Data'!AL2302, 0))</f>
        <v/>
      </c>
      <c r="AN2307">
        <f>IF(ISBLANK('Raw Data'!A2302), 0, IF(AND('Raw Data'!D2302&lt;6, 'Raw Data'!E2302&lt;6, 'Raw Data'!F2302&lt;BB$2), 'Raw Data'!AO2302, 0))</f>
        <v/>
      </c>
      <c r="AO2307">
        <f>IF(ISBLANK('Raw Data'!A2302), 0, IF(AND('Raw Data'!I2302&lt;Analysis!$BC$2, 'Raw Data'!D2302-'Raw Data'!E2302&gt;1), 'Raw Data'!AW2302, IF(AND('Raw Data'!J2302&lt;Analysis!$BC$2, 'Raw Data'!E2302-'Raw Data'!D2302&gt;1), 'Raw Data'!AY2302, 0)))</f>
        <v/>
      </c>
      <c r="AP2307">
        <f>IF(ISBLANK('Raw Data'!A2302), 0, IF(AND('Raw Data'!I2302&lt;Analysis!$BC$2, 'Raw Data'!D2302-'Raw Data'!E2302&gt;2), 'Raw Data'!AZ2302, IF(AND('Raw Data'!J2302&lt;Analysis!$BC$2, 'Raw Data'!E2302-'Raw Data'!D2302&gt;2), 'Raw Data'!BB2302, 0)))</f>
        <v/>
      </c>
      <c r="AQ2307">
        <f>IF(ISBLANK('Raw Data'!A2302), 0, IF(AND('Raw Data'!I2302&lt;Analysis!$BC$2, 'Raw Data'!D2302-'Raw Data'!E2302&gt;3), 'Raw Data'!BC2302, IF(AND('Raw Data'!J2302&lt;Analysis!$BC$2, 'Raw Data'!E2302-'Raw Data'!D2302&gt;3), 'Raw Data'!BE2302, 0)))</f>
        <v/>
      </c>
      <c r="AR2307">
        <f>IF('Hidden Analysiss'!D2303=1,IF(ABS('Raw Data'!E2302-'Raw Data'!D2302)&lt;2,'Raw Data'!AX2302,0), 0)</f>
        <v/>
      </c>
      <c r="AS2307">
        <f>IF('Hidden Analysiss'!D2303=1,IF(ABS('Raw Data'!E2302-'Raw Data'!D2302)&lt;3,'Raw Data'!BA2302,0), 0)</f>
        <v/>
      </c>
      <c r="AT2307">
        <f>IF('Hidden Analysiss'!D2303=1,IF(ABS('Raw Data'!E2302-'Raw Data'!D2302)&lt;4,'Raw Data'!BD2302,0), 0)</f>
        <v/>
      </c>
      <c r="AU2307">
        <f>IF(AND('Hidden Analysiss'!E2303=1, ABS('Raw Data'!E2302-'Raw Data'!D2302)&lt;2), 'Raw Data'!AX2302, 0)</f>
        <v/>
      </c>
      <c r="AV2307">
        <f>IF(AND('Hidden Analysiss'!E2303=1, ABS('Raw Data'!E2302-'Raw Data'!D2302)&lt;3), 'Raw Data'!BA2302, 0)</f>
        <v/>
      </c>
      <c r="AW2307">
        <f>IF(AND('Hidden Analysiss'!E2303=1, ABS('Raw Data'!E2302-'Raw Data'!D2302)&lt;3), 'Raw Data'!BD2302, 0)</f>
        <v/>
      </c>
    </row>
    <row r="2308">
      <c r="A2308" s="1">
        <f>'Raw Data'!A2303</f>
        <v/>
      </c>
      <c r="B2308">
        <f>IF('Raw Data'!E2303&gt;'Raw Data'!D2303, 'Raw Data'!J2303, 0)</f>
        <v/>
      </c>
      <c r="C2308">
        <f>IF('Raw Data'!D2303&gt;'Raw Data'!E2303, 'Raw Data'!I2303, 0)</f>
        <v/>
      </c>
      <c r="D2308">
        <f>SUM(G2308:H2308)</f>
        <v/>
      </c>
      <c r="E2308">
        <f>IF(AND('Raw Data'!J2303&lt;'Raw Data'!I2303,'Raw Data'!E2303&gt;'Raw Data'!D2303,'Raw Data'!E2303-'Raw Data'!D2303&gt;3),'Raw Data'!N2303,IF(AND('Raw Data'!I2303&lt;'Raw Data'!J2303,'Raw Data'!D2303&gt;'Raw Data'!E2303,'Raw Data'!D2303-'Raw Data'!E2303&gt;3),'Raw Data'!M2303,0))</f>
        <v/>
      </c>
      <c r="F2308">
        <f>IF(AND('Raw Data'!J2303&lt;'Raw Data'!I2303,'Raw Data'!E2303&gt;'Raw Data'!D2303,'Raw Data'!E2303-'Raw Data'!D2303&lt;4),'Raw Data'!L2303,IF(AND('Raw Data'!I2303&lt;'Raw Data'!J2303,'Raw Data'!D2303&gt;'Raw Data'!E2303,'Raw Data'!D2303-'Raw Data'!E2303&lt;4),'Raw Data'!K2303,0))</f>
        <v/>
      </c>
      <c r="G2308">
        <f>IF(AND('Raw Data'!J2303&lt;'Raw Data'!I2303, 'Raw Data'!E2303&gt;'Raw Data'!D2303), 'Raw Data'!J2303, 0)</f>
        <v/>
      </c>
      <c r="H2308">
        <f>IF(AND('Raw Data'!J2303&gt;'Raw Data'!I2303, 'Raw Data'!E2303&lt;'Raw Data'!D2303), 'Raw Data'!I2303, 0)</f>
        <v/>
      </c>
      <c r="I2308">
        <f>SUM(J2308:K2308)</f>
        <v/>
      </c>
      <c r="J2308">
        <f>IF(AND('Raw Data'!J2303&gt;'Raw Data'!I2303, 'Raw Data'!E2303&gt;'Raw Data'!D2303), 'Raw Data'!J2303, 0)</f>
        <v/>
      </c>
      <c r="K2308">
        <f>IF(AND('Raw Data'!I2303&gt;'Raw Data'!J2303, 'Raw Data'!D2303&gt;'Raw Data'!E2303), 'Raw Data'!I2303, 0)</f>
        <v/>
      </c>
      <c r="L2308">
        <f>IF('Raw Data'!E2303-'Raw Data'!D2303&gt;3, 'Raw Data'!N2303, 0)</f>
        <v/>
      </c>
      <c r="M2308">
        <f>IF('Raw Data'!D2303-'Raw Data'!E2303&gt;3, 'Raw Data'!M2303, 0)</f>
        <v/>
      </c>
      <c r="N2308">
        <f>IF(ISBLANK('Raw Data'!D2303),0,IF(AND('Raw Data'!E2303&gt;'Raw Data'!D2303,'Raw Data'!E2303-'Raw Data'!D2303&gt;0,'Raw Data'!E2303-'Raw Data'!D2303&lt;4),'Raw Data'!L2303, 0))</f>
        <v/>
      </c>
      <c r="O2308">
        <f>IF(ISBLANK('Raw Data'!D2303),0,IF(AND('Raw Data'!E2303&gt;'Raw Data'!D2303,'Raw Data'!E2303-'Raw Data'!D2303&gt;0,'Raw Data'!D2303-'Raw Data'!E2303&lt;4),'Raw Data'!K2303, 0))</f>
        <v/>
      </c>
      <c r="P2308">
        <f>IF('Raw Data'!E2303-'Raw Data'!D2303&gt;3, 'Raw Data'!N2303, IF('Raw Data'!D2303-'Raw Data'!E2303&gt;3, 'Raw Data'!M2303, 0))</f>
        <v/>
      </c>
      <c r="Q2308">
        <f>IF(ISBLANK('Raw Data'!E2303),0,IF(AND('Raw Data'!E2303-'Raw Data'!D2303&lt;4,'Raw Data'!E2303-'Raw Data'!D2303&gt;0),'Raw Data'!L2303,IF(AND('Raw Data'!D2303&gt;'Raw Data'!E2303,'Raw Data'!D2303-'Raw Data'!E2303&gt;0),'Raw Data'!K2303,0)))</f>
        <v/>
      </c>
      <c r="R2308">
        <f>IF(ISBLANK('Raw Data'!K2303),0,IFERROR(IF(MATCH(SMALL('Raw Data'!K2303:N2303,1),L2308:O2308,0),SMALL('Raw Data'!K2303:N2303,1)),0))</f>
        <v/>
      </c>
      <c r="S2308">
        <f>IF(ISBLANK('Raw Data'!K2303),0,IFERROR(IF(MATCH(SMALL('Raw Data'!K2303:N2303,2),L2308:O2308,0),SMALL('Raw Data'!K2303:N2303,2)),0))</f>
        <v/>
      </c>
      <c r="T2308">
        <f>IF(ISBLANK('Raw Data'!K2303),0,IFERROR(IF(MATCH(SMALL('Raw Data'!K2303:N2303,3),L2308:O2308,0),SMALL('Raw Data'!K2303:N2303,3)),0))</f>
        <v/>
      </c>
      <c r="U2308">
        <f>IF(ISBLANK('Raw Data'!K2303),0,IFERROR(IF(MATCH(SMALL('Raw Data'!K2303:N2303,4),L2308:O2308,0),SMALL('Raw Data'!K2303:N2303,4)),0))</f>
        <v/>
      </c>
      <c r="V2308">
        <f>IF(AND('Raw Data'!D2303&lt;3, 'Raw Data'!E2303&lt;3, 'Raw Data'!A2303&gt;0), 'Raw Data'!AF2303, 0)</f>
        <v/>
      </c>
      <c r="W2308">
        <f>IF(AND('Raw Data'!D2303&lt;4, 'Raw Data'!E2303&lt;4, 'Raw Data'!A2303&gt;0), 'Raw Data'!AI2303, 0)</f>
        <v/>
      </c>
      <c r="X2308">
        <f>IF(AND('Raw Data'!D2303&lt;5, 'Raw Data'!E2303&lt;5, 'Raw Data'!A2303&gt;0), 'Raw Data'!AL2303, 0)</f>
        <v/>
      </c>
      <c r="Y2308">
        <f>IF(AND('Raw Data'!D2303&lt;6, 'Raw Data'!E2303&lt;6, 'Raw Data'!A2303&gt;0), 'Raw Data'!AO2303, 0)</f>
        <v/>
      </c>
      <c r="Z2308">
        <f>IF(ISBLANK('Raw Data'!D2303), 0, IF('Raw Data'!D2303-'Raw Data'!E2303&gt;1, 'Raw Data'!AW2303, 0))</f>
        <v/>
      </c>
      <c r="AA2308">
        <f>IF(ISBLANK('Raw Data'!A2303), 0, IF(ABS('Raw Data'!D2303-'Raw Data'!E2303)&lt;2, 'Raw Data'!AX2303, 0))</f>
        <v/>
      </c>
      <c r="AB2308">
        <f>IF(ISBLANK('Raw Data'!D2303), 0, IF('Raw Data'!E2303-'Raw Data'!D2303&gt;1, 'Raw Data'!AY2303, 0))</f>
        <v/>
      </c>
      <c r="AC2308">
        <f>IF(ISBLANK('Raw Data'!D2303), 0, IF('Raw Data'!D2303-'Raw Data'!E2303&gt;2, 'Raw Data'!AZ2303, 0))</f>
        <v/>
      </c>
      <c r="AD2308">
        <f>IF(ISBLANK('Raw Data'!A2303), 0, IF(ABS('Raw Data'!D2303-'Raw Data'!E2303)&lt;3, 'Raw Data'!BA2303, 0))</f>
        <v/>
      </c>
      <c r="AE2308">
        <f>IF(ISBLANK('Raw Data'!D2303), 0, IF('Raw Data'!E2303-'Raw Data'!D2303&gt;2, 'Raw Data'!BB2303, 0))</f>
        <v/>
      </c>
      <c r="AF2308">
        <f>IF(ISBLANK('Raw Data'!D2303), 0, IF('Raw Data'!D2303-'Raw Data'!E2303&gt;3, 'Raw Data'!BC2303, 0))</f>
        <v/>
      </c>
      <c r="AG2308">
        <f>IF(ISBLANK('Raw Data'!A2303), 0, IF(ABS('Raw Data'!D2303-'Raw Data'!E2303)&lt;4, 'Raw Data'!BD2303, 0))</f>
        <v/>
      </c>
      <c r="AH2308">
        <f>IF(ISBLANK('Raw Data'!D2303), 0, IF('Raw Data'!E2303-'Raw Data'!D2303&gt;3, 'Raw Data'!BE2303, 0))</f>
        <v/>
      </c>
      <c r="AI2308">
        <f>IF(SUM('Raw Data'!D2303:E2303)&gt;'Raw Data'!F2303, 'Raw Data'!G2303, 0)</f>
        <v/>
      </c>
      <c r="AJ2308">
        <f>IF(ISBLANK('Raw Data'!D2303), 0, IF(SUM('Raw Data'!D2303:E2303)&lt;'Raw Data'!F2303, 'Raw Data'!H2303, 0))</f>
        <v/>
      </c>
      <c r="AK2308">
        <f>IF(ISBLANK('Raw Data'!A2303), 0, IF(AND('Raw Data'!D2303&lt;3, 'Raw Data'!E2303&lt;3, 'Raw Data'!F2303&lt;BB$2), 'Raw Data'!AF2303, 0))</f>
        <v/>
      </c>
      <c r="AL2308">
        <f>IF(ISBLANK('Raw Data'!A2303), 0, IF(AND('Raw Data'!D2303&lt;4, 'Raw Data'!E2303&lt;4, 'Raw Data'!F2303&lt;BB$2), 'Raw Data'!AI2303, 0))</f>
        <v/>
      </c>
      <c r="AM2308">
        <f>IF(ISBLANK('Raw Data'!A2303), 0, IF(AND('Raw Data'!D2303&lt;5, 'Raw Data'!E2303&lt;5, 'Raw Data'!F2303&lt;BB$2), 'Raw Data'!AL2303, 0))</f>
        <v/>
      </c>
      <c r="AN2308">
        <f>IF(ISBLANK('Raw Data'!A2303), 0, IF(AND('Raw Data'!D2303&lt;6, 'Raw Data'!E2303&lt;6, 'Raw Data'!F2303&lt;BB$2), 'Raw Data'!AO2303, 0))</f>
        <v/>
      </c>
      <c r="AO2308">
        <f>IF(ISBLANK('Raw Data'!A2303), 0, IF(AND('Raw Data'!I2303&lt;Analysis!$BC$2, 'Raw Data'!D2303-'Raw Data'!E2303&gt;1), 'Raw Data'!AW2303, IF(AND('Raw Data'!J2303&lt;Analysis!$BC$2, 'Raw Data'!E2303-'Raw Data'!D2303&gt;1), 'Raw Data'!AY2303, 0)))</f>
        <v/>
      </c>
      <c r="AP2308">
        <f>IF(ISBLANK('Raw Data'!A2303), 0, IF(AND('Raw Data'!I2303&lt;Analysis!$BC$2, 'Raw Data'!D2303-'Raw Data'!E2303&gt;2), 'Raw Data'!AZ2303, IF(AND('Raw Data'!J2303&lt;Analysis!$BC$2, 'Raw Data'!E2303-'Raw Data'!D2303&gt;2), 'Raw Data'!BB2303, 0)))</f>
        <v/>
      </c>
      <c r="AQ2308">
        <f>IF(ISBLANK('Raw Data'!A2303), 0, IF(AND('Raw Data'!I2303&lt;Analysis!$BC$2, 'Raw Data'!D2303-'Raw Data'!E2303&gt;3), 'Raw Data'!BC2303, IF(AND('Raw Data'!J2303&lt;Analysis!$BC$2, 'Raw Data'!E2303-'Raw Data'!D2303&gt;3), 'Raw Data'!BE2303, 0)))</f>
        <v/>
      </c>
      <c r="AR2308">
        <f>IF('Hidden Analysiss'!D2304=1,IF(ABS('Raw Data'!E2303-'Raw Data'!D2303)&lt;2,'Raw Data'!AX2303,0), 0)</f>
        <v/>
      </c>
      <c r="AS2308">
        <f>IF('Hidden Analysiss'!D2304=1,IF(ABS('Raw Data'!E2303-'Raw Data'!D2303)&lt;3,'Raw Data'!BA2303,0), 0)</f>
        <v/>
      </c>
      <c r="AT2308">
        <f>IF('Hidden Analysiss'!D2304=1,IF(ABS('Raw Data'!E2303-'Raw Data'!D2303)&lt;4,'Raw Data'!BD2303,0), 0)</f>
        <v/>
      </c>
      <c r="AU2308">
        <f>IF(AND('Hidden Analysiss'!E2304=1, ABS('Raw Data'!E2303-'Raw Data'!D2303)&lt;2), 'Raw Data'!AX2303, 0)</f>
        <v/>
      </c>
      <c r="AV2308">
        <f>IF(AND('Hidden Analysiss'!E2304=1, ABS('Raw Data'!E2303-'Raw Data'!D2303)&lt;3), 'Raw Data'!BA2303, 0)</f>
        <v/>
      </c>
      <c r="AW2308">
        <f>IF(AND('Hidden Analysiss'!E2304=1, ABS('Raw Data'!E2303-'Raw Data'!D2303)&lt;3), 'Raw Data'!BD2303, 0)</f>
        <v/>
      </c>
    </row>
    <row r="2309">
      <c r="A2309" s="1">
        <f>'Raw Data'!A2304</f>
        <v/>
      </c>
      <c r="B2309">
        <f>IF('Raw Data'!E2304&gt;'Raw Data'!D2304, 'Raw Data'!J2304, 0)</f>
        <v/>
      </c>
      <c r="C2309">
        <f>IF('Raw Data'!D2304&gt;'Raw Data'!E2304, 'Raw Data'!I2304, 0)</f>
        <v/>
      </c>
      <c r="D2309">
        <f>SUM(G2309:H2309)</f>
        <v/>
      </c>
      <c r="E2309">
        <f>IF(AND('Raw Data'!J2304&lt;'Raw Data'!I2304,'Raw Data'!E2304&gt;'Raw Data'!D2304,'Raw Data'!E2304-'Raw Data'!D2304&gt;3),'Raw Data'!N2304,IF(AND('Raw Data'!I2304&lt;'Raw Data'!J2304,'Raw Data'!D2304&gt;'Raw Data'!E2304,'Raw Data'!D2304-'Raw Data'!E2304&gt;3),'Raw Data'!M2304,0))</f>
        <v/>
      </c>
      <c r="F2309">
        <f>IF(AND('Raw Data'!J2304&lt;'Raw Data'!I2304,'Raw Data'!E2304&gt;'Raw Data'!D2304,'Raw Data'!E2304-'Raw Data'!D2304&lt;4),'Raw Data'!L2304,IF(AND('Raw Data'!I2304&lt;'Raw Data'!J2304,'Raw Data'!D2304&gt;'Raw Data'!E2304,'Raw Data'!D2304-'Raw Data'!E2304&lt;4),'Raw Data'!K2304,0))</f>
        <v/>
      </c>
      <c r="G2309">
        <f>IF(AND('Raw Data'!J2304&lt;'Raw Data'!I2304, 'Raw Data'!E2304&gt;'Raw Data'!D2304), 'Raw Data'!J2304, 0)</f>
        <v/>
      </c>
      <c r="H2309">
        <f>IF(AND('Raw Data'!J2304&gt;'Raw Data'!I2304, 'Raw Data'!E2304&lt;'Raw Data'!D2304), 'Raw Data'!I2304, 0)</f>
        <v/>
      </c>
      <c r="I2309">
        <f>SUM(J2309:K2309)</f>
        <v/>
      </c>
      <c r="J2309">
        <f>IF(AND('Raw Data'!J2304&gt;'Raw Data'!I2304, 'Raw Data'!E2304&gt;'Raw Data'!D2304), 'Raw Data'!J2304, 0)</f>
        <v/>
      </c>
      <c r="K2309">
        <f>IF(AND('Raw Data'!I2304&gt;'Raw Data'!J2304, 'Raw Data'!D2304&gt;'Raw Data'!E2304), 'Raw Data'!I2304, 0)</f>
        <v/>
      </c>
      <c r="L2309">
        <f>IF('Raw Data'!E2304-'Raw Data'!D2304&gt;3, 'Raw Data'!N2304, 0)</f>
        <v/>
      </c>
      <c r="M2309">
        <f>IF('Raw Data'!D2304-'Raw Data'!E2304&gt;3, 'Raw Data'!M2304, 0)</f>
        <v/>
      </c>
      <c r="N2309">
        <f>IF(ISBLANK('Raw Data'!D2304),0,IF(AND('Raw Data'!E2304&gt;'Raw Data'!D2304,'Raw Data'!E2304-'Raw Data'!D2304&gt;0,'Raw Data'!E2304-'Raw Data'!D2304&lt;4),'Raw Data'!L2304, 0))</f>
        <v/>
      </c>
      <c r="O2309">
        <f>IF(ISBLANK('Raw Data'!D2304),0,IF(AND('Raw Data'!E2304&gt;'Raw Data'!D2304,'Raw Data'!E2304-'Raw Data'!D2304&gt;0,'Raw Data'!D2304-'Raw Data'!E2304&lt;4),'Raw Data'!K2304, 0))</f>
        <v/>
      </c>
      <c r="P2309">
        <f>IF('Raw Data'!E2304-'Raw Data'!D2304&gt;3, 'Raw Data'!N2304, IF('Raw Data'!D2304-'Raw Data'!E2304&gt;3, 'Raw Data'!M2304, 0))</f>
        <v/>
      </c>
      <c r="Q2309">
        <f>IF(ISBLANK('Raw Data'!E2304),0,IF(AND('Raw Data'!E2304-'Raw Data'!D2304&lt;4,'Raw Data'!E2304-'Raw Data'!D2304&gt;0),'Raw Data'!L2304,IF(AND('Raw Data'!D2304&gt;'Raw Data'!E2304,'Raw Data'!D2304-'Raw Data'!E2304&gt;0),'Raw Data'!K2304,0)))</f>
        <v/>
      </c>
      <c r="R2309">
        <f>IF(ISBLANK('Raw Data'!K2304),0,IFERROR(IF(MATCH(SMALL('Raw Data'!K2304:N2304,1),L2309:O2309,0),SMALL('Raw Data'!K2304:N2304,1)),0))</f>
        <v/>
      </c>
      <c r="S2309">
        <f>IF(ISBLANK('Raw Data'!K2304),0,IFERROR(IF(MATCH(SMALL('Raw Data'!K2304:N2304,2),L2309:O2309,0),SMALL('Raw Data'!K2304:N2304,2)),0))</f>
        <v/>
      </c>
      <c r="T2309">
        <f>IF(ISBLANK('Raw Data'!K2304),0,IFERROR(IF(MATCH(SMALL('Raw Data'!K2304:N2304,3),L2309:O2309,0),SMALL('Raw Data'!K2304:N2304,3)),0))</f>
        <v/>
      </c>
      <c r="U2309">
        <f>IF(ISBLANK('Raw Data'!K2304),0,IFERROR(IF(MATCH(SMALL('Raw Data'!K2304:N2304,4),L2309:O2309,0),SMALL('Raw Data'!K2304:N2304,4)),0))</f>
        <v/>
      </c>
      <c r="V2309">
        <f>IF(AND('Raw Data'!D2304&lt;3, 'Raw Data'!E2304&lt;3, 'Raw Data'!A2304&gt;0), 'Raw Data'!AF2304, 0)</f>
        <v/>
      </c>
      <c r="W2309">
        <f>IF(AND('Raw Data'!D2304&lt;4, 'Raw Data'!E2304&lt;4, 'Raw Data'!A2304&gt;0), 'Raw Data'!AI2304, 0)</f>
        <v/>
      </c>
      <c r="X2309">
        <f>IF(AND('Raw Data'!D2304&lt;5, 'Raw Data'!E2304&lt;5, 'Raw Data'!A2304&gt;0), 'Raw Data'!AL2304, 0)</f>
        <v/>
      </c>
      <c r="Y2309">
        <f>IF(AND('Raw Data'!D2304&lt;6, 'Raw Data'!E2304&lt;6, 'Raw Data'!A2304&gt;0), 'Raw Data'!AO2304, 0)</f>
        <v/>
      </c>
      <c r="Z2309">
        <f>IF(ISBLANK('Raw Data'!D2304), 0, IF('Raw Data'!D2304-'Raw Data'!E2304&gt;1, 'Raw Data'!AW2304, 0))</f>
        <v/>
      </c>
      <c r="AA2309">
        <f>IF(ISBLANK('Raw Data'!A2304), 0, IF(ABS('Raw Data'!D2304-'Raw Data'!E2304)&lt;2, 'Raw Data'!AX2304, 0))</f>
        <v/>
      </c>
      <c r="AB2309">
        <f>IF(ISBLANK('Raw Data'!D2304), 0, IF('Raw Data'!E2304-'Raw Data'!D2304&gt;1, 'Raw Data'!AY2304, 0))</f>
        <v/>
      </c>
      <c r="AC2309">
        <f>IF(ISBLANK('Raw Data'!D2304), 0, IF('Raw Data'!D2304-'Raw Data'!E2304&gt;2, 'Raw Data'!AZ2304, 0))</f>
        <v/>
      </c>
      <c r="AD2309">
        <f>IF(ISBLANK('Raw Data'!A2304), 0, IF(ABS('Raw Data'!D2304-'Raw Data'!E2304)&lt;3, 'Raw Data'!BA2304, 0))</f>
        <v/>
      </c>
      <c r="AE2309">
        <f>IF(ISBLANK('Raw Data'!D2304), 0, IF('Raw Data'!E2304-'Raw Data'!D2304&gt;2, 'Raw Data'!BB2304, 0))</f>
        <v/>
      </c>
      <c r="AF2309">
        <f>IF(ISBLANK('Raw Data'!D2304), 0, IF('Raw Data'!D2304-'Raw Data'!E2304&gt;3, 'Raw Data'!BC2304, 0))</f>
        <v/>
      </c>
      <c r="AG2309">
        <f>IF(ISBLANK('Raw Data'!A2304), 0, IF(ABS('Raw Data'!D2304-'Raw Data'!E2304)&lt;4, 'Raw Data'!BD2304, 0))</f>
        <v/>
      </c>
      <c r="AH2309">
        <f>IF(ISBLANK('Raw Data'!D2304), 0, IF('Raw Data'!E2304-'Raw Data'!D2304&gt;3, 'Raw Data'!BE2304, 0))</f>
        <v/>
      </c>
      <c r="AI2309">
        <f>IF(SUM('Raw Data'!D2304:E2304)&gt;'Raw Data'!F2304, 'Raw Data'!G2304, 0)</f>
        <v/>
      </c>
      <c r="AJ2309">
        <f>IF(ISBLANK('Raw Data'!D2304), 0, IF(SUM('Raw Data'!D2304:E2304)&lt;'Raw Data'!F2304, 'Raw Data'!H2304, 0))</f>
        <v/>
      </c>
      <c r="AK2309">
        <f>IF(ISBLANK('Raw Data'!A2304), 0, IF(AND('Raw Data'!D2304&lt;3, 'Raw Data'!E2304&lt;3, 'Raw Data'!F2304&lt;BB$2), 'Raw Data'!AF2304, 0))</f>
        <v/>
      </c>
      <c r="AL2309">
        <f>IF(ISBLANK('Raw Data'!A2304), 0, IF(AND('Raw Data'!D2304&lt;4, 'Raw Data'!E2304&lt;4, 'Raw Data'!F2304&lt;BB$2), 'Raw Data'!AI2304, 0))</f>
        <v/>
      </c>
      <c r="AM2309">
        <f>IF(ISBLANK('Raw Data'!A2304), 0, IF(AND('Raw Data'!D2304&lt;5, 'Raw Data'!E2304&lt;5, 'Raw Data'!F2304&lt;BB$2), 'Raw Data'!AL2304, 0))</f>
        <v/>
      </c>
      <c r="AN2309">
        <f>IF(ISBLANK('Raw Data'!A2304), 0, IF(AND('Raw Data'!D2304&lt;6, 'Raw Data'!E2304&lt;6, 'Raw Data'!F2304&lt;BB$2), 'Raw Data'!AO2304, 0))</f>
        <v/>
      </c>
      <c r="AO2309">
        <f>IF(ISBLANK('Raw Data'!A2304), 0, IF(AND('Raw Data'!I2304&lt;Analysis!$BC$2, 'Raw Data'!D2304-'Raw Data'!E2304&gt;1), 'Raw Data'!AW2304, IF(AND('Raw Data'!J2304&lt;Analysis!$BC$2, 'Raw Data'!E2304-'Raw Data'!D2304&gt;1), 'Raw Data'!AY2304, 0)))</f>
        <v/>
      </c>
      <c r="AP2309">
        <f>IF(ISBLANK('Raw Data'!A2304), 0, IF(AND('Raw Data'!I2304&lt;Analysis!$BC$2, 'Raw Data'!D2304-'Raw Data'!E2304&gt;2), 'Raw Data'!AZ2304, IF(AND('Raw Data'!J2304&lt;Analysis!$BC$2, 'Raw Data'!E2304-'Raw Data'!D2304&gt;2), 'Raw Data'!BB2304, 0)))</f>
        <v/>
      </c>
      <c r="AQ2309">
        <f>IF(ISBLANK('Raw Data'!A2304), 0, IF(AND('Raw Data'!I2304&lt;Analysis!$BC$2, 'Raw Data'!D2304-'Raw Data'!E2304&gt;3), 'Raw Data'!BC2304, IF(AND('Raw Data'!J2304&lt;Analysis!$BC$2, 'Raw Data'!E2304-'Raw Data'!D2304&gt;3), 'Raw Data'!BE2304, 0)))</f>
        <v/>
      </c>
      <c r="AR2309">
        <f>IF('Hidden Analysiss'!D2305=1,IF(ABS('Raw Data'!E2304-'Raw Data'!D2304)&lt;2,'Raw Data'!AX2304,0), 0)</f>
        <v/>
      </c>
      <c r="AS2309">
        <f>IF('Hidden Analysiss'!D2305=1,IF(ABS('Raw Data'!E2304-'Raw Data'!D2304)&lt;3,'Raw Data'!BA2304,0), 0)</f>
        <v/>
      </c>
      <c r="AT2309">
        <f>IF('Hidden Analysiss'!D2305=1,IF(ABS('Raw Data'!E2304-'Raw Data'!D2304)&lt;4,'Raw Data'!BD2304,0), 0)</f>
        <v/>
      </c>
      <c r="AU2309">
        <f>IF(AND('Hidden Analysiss'!E2305=1, ABS('Raw Data'!E2304-'Raw Data'!D2304)&lt;2), 'Raw Data'!AX2304, 0)</f>
        <v/>
      </c>
      <c r="AV2309">
        <f>IF(AND('Hidden Analysiss'!E2305=1, ABS('Raw Data'!E2304-'Raw Data'!D2304)&lt;3), 'Raw Data'!BA2304, 0)</f>
        <v/>
      </c>
      <c r="AW2309">
        <f>IF(AND('Hidden Analysiss'!E2305=1, ABS('Raw Data'!E2304-'Raw Data'!D2304)&lt;3), 'Raw Data'!BD2304, 0)</f>
        <v/>
      </c>
    </row>
    <row r="2310">
      <c r="A2310" s="1">
        <f>'Raw Data'!A2305</f>
        <v/>
      </c>
      <c r="B2310">
        <f>IF('Raw Data'!E2305&gt;'Raw Data'!D2305, 'Raw Data'!J2305, 0)</f>
        <v/>
      </c>
      <c r="C2310">
        <f>IF('Raw Data'!D2305&gt;'Raw Data'!E2305, 'Raw Data'!I2305, 0)</f>
        <v/>
      </c>
      <c r="D2310">
        <f>SUM(G2310:H2310)</f>
        <v/>
      </c>
      <c r="E2310">
        <f>IF(AND('Raw Data'!J2305&lt;'Raw Data'!I2305,'Raw Data'!E2305&gt;'Raw Data'!D2305,'Raw Data'!E2305-'Raw Data'!D2305&gt;3),'Raw Data'!N2305,IF(AND('Raw Data'!I2305&lt;'Raw Data'!J2305,'Raw Data'!D2305&gt;'Raw Data'!E2305,'Raw Data'!D2305-'Raw Data'!E2305&gt;3),'Raw Data'!M2305,0))</f>
        <v/>
      </c>
      <c r="F2310">
        <f>IF(AND('Raw Data'!J2305&lt;'Raw Data'!I2305,'Raw Data'!E2305&gt;'Raw Data'!D2305,'Raw Data'!E2305-'Raw Data'!D2305&lt;4),'Raw Data'!L2305,IF(AND('Raw Data'!I2305&lt;'Raw Data'!J2305,'Raw Data'!D2305&gt;'Raw Data'!E2305,'Raw Data'!D2305-'Raw Data'!E2305&lt;4),'Raw Data'!K2305,0))</f>
        <v/>
      </c>
      <c r="G2310">
        <f>IF(AND('Raw Data'!J2305&lt;'Raw Data'!I2305, 'Raw Data'!E2305&gt;'Raw Data'!D2305), 'Raw Data'!J2305, 0)</f>
        <v/>
      </c>
      <c r="H2310">
        <f>IF(AND('Raw Data'!J2305&gt;'Raw Data'!I2305, 'Raw Data'!E2305&lt;'Raw Data'!D2305), 'Raw Data'!I2305, 0)</f>
        <v/>
      </c>
      <c r="I2310">
        <f>SUM(J2310:K2310)</f>
        <v/>
      </c>
      <c r="J2310">
        <f>IF(AND('Raw Data'!J2305&gt;'Raw Data'!I2305, 'Raw Data'!E2305&gt;'Raw Data'!D2305), 'Raw Data'!J2305, 0)</f>
        <v/>
      </c>
      <c r="K2310">
        <f>IF(AND('Raw Data'!I2305&gt;'Raw Data'!J2305, 'Raw Data'!D2305&gt;'Raw Data'!E2305), 'Raw Data'!I2305, 0)</f>
        <v/>
      </c>
      <c r="L2310">
        <f>IF('Raw Data'!E2305-'Raw Data'!D2305&gt;3, 'Raw Data'!N2305, 0)</f>
        <v/>
      </c>
      <c r="M2310">
        <f>IF('Raw Data'!D2305-'Raw Data'!E2305&gt;3, 'Raw Data'!M2305, 0)</f>
        <v/>
      </c>
      <c r="N2310">
        <f>IF(ISBLANK('Raw Data'!D2305),0,IF(AND('Raw Data'!E2305&gt;'Raw Data'!D2305,'Raw Data'!E2305-'Raw Data'!D2305&gt;0,'Raw Data'!E2305-'Raw Data'!D2305&lt;4),'Raw Data'!L2305, 0))</f>
        <v/>
      </c>
      <c r="O2310">
        <f>IF(ISBLANK('Raw Data'!D2305),0,IF(AND('Raw Data'!E2305&gt;'Raw Data'!D2305,'Raw Data'!E2305-'Raw Data'!D2305&gt;0,'Raw Data'!D2305-'Raw Data'!E2305&lt;4),'Raw Data'!K2305, 0))</f>
        <v/>
      </c>
      <c r="P2310">
        <f>IF('Raw Data'!E2305-'Raw Data'!D2305&gt;3, 'Raw Data'!N2305, IF('Raw Data'!D2305-'Raw Data'!E2305&gt;3, 'Raw Data'!M2305, 0))</f>
        <v/>
      </c>
      <c r="Q2310">
        <f>IF(ISBLANK('Raw Data'!E2305),0,IF(AND('Raw Data'!E2305-'Raw Data'!D2305&lt;4,'Raw Data'!E2305-'Raw Data'!D2305&gt;0),'Raw Data'!L2305,IF(AND('Raw Data'!D2305&gt;'Raw Data'!E2305,'Raw Data'!D2305-'Raw Data'!E2305&gt;0),'Raw Data'!K2305,0)))</f>
        <v/>
      </c>
      <c r="R2310">
        <f>IF(ISBLANK('Raw Data'!K2305),0,IFERROR(IF(MATCH(SMALL('Raw Data'!K2305:N2305,1),L2310:O2310,0),SMALL('Raw Data'!K2305:N2305,1)),0))</f>
        <v/>
      </c>
      <c r="S2310">
        <f>IF(ISBLANK('Raw Data'!K2305),0,IFERROR(IF(MATCH(SMALL('Raw Data'!K2305:N2305,2),L2310:O2310,0),SMALL('Raw Data'!K2305:N2305,2)),0))</f>
        <v/>
      </c>
      <c r="T2310">
        <f>IF(ISBLANK('Raw Data'!K2305),0,IFERROR(IF(MATCH(SMALL('Raw Data'!K2305:N2305,3),L2310:O2310,0),SMALL('Raw Data'!K2305:N2305,3)),0))</f>
        <v/>
      </c>
      <c r="U2310">
        <f>IF(ISBLANK('Raw Data'!K2305),0,IFERROR(IF(MATCH(SMALL('Raw Data'!K2305:N2305,4),L2310:O2310,0),SMALL('Raw Data'!K2305:N2305,4)),0))</f>
        <v/>
      </c>
      <c r="V2310">
        <f>IF(AND('Raw Data'!D2305&lt;3, 'Raw Data'!E2305&lt;3, 'Raw Data'!A2305&gt;0), 'Raw Data'!AF2305, 0)</f>
        <v/>
      </c>
      <c r="W2310">
        <f>IF(AND('Raw Data'!D2305&lt;4, 'Raw Data'!E2305&lt;4, 'Raw Data'!A2305&gt;0), 'Raw Data'!AI2305, 0)</f>
        <v/>
      </c>
      <c r="X2310">
        <f>IF(AND('Raw Data'!D2305&lt;5, 'Raw Data'!E2305&lt;5, 'Raw Data'!A2305&gt;0), 'Raw Data'!AL2305, 0)</f>
        <v/>
      </c>
      <c r="Y2310">
        <f>IF(AND('Raw Data'!D2305&lt;6, 'Raw Data'!E2305&lt;6, 'Raw Data'!A2305&gt;0), 'Raw Data'!AO2305, 0)</f>
        <v/>
      </c>
      <c r="Z2310">
        <f>IF(ISBLANK('Raw Data'!D2305), 0, IF('Raw Data'!D2305-'Raw Data'!E2305&gt;1, 'Raw Data'!AW2305, 0))</f>
        <v/>
      </c>
      <c r="AA2310">
        <f>IF(ISBLANK('Raw Data'!A2305), 0, IF(ABS('Raw Data'!D2305-'Raw Data'!E2305)&lt;2, 'Raw Data'!AX2305, 0))</f>
        <v/>
      </c>
      <c r="AB2310">
        <f>IF(ISBLANK('Raw Data'!D2305), 0, IF('Raw Data'!E2305-'Raw Data'!D2305&gt;1, 'Raw Data'!AY2305, 0))</f>
        <v/>
      </c>
      <c r="AC2310">
        <f>IF(ISBLANK('Raw Data'!D2305), 0, IF('Raw Data'!D2305-'Raw Data'!E2305&gt;2, 'Raw Data'!AZ2305, 0))</f>
        <v/>
      </c>
      <c r="AD2310">
        <f>IF(ISBLANK('Raw Data'!A2305), 0, IF(ABS('Raw Data'!D2305-'Raw Data'!E2305)&lt;3, 'Raw Data'!BA2305, 0))</f>
        <v/>
      </c>
      <c r="AE2310">
        <f>IF(ISBLANK('Raw Data'!D2305), 0, IF('Raw Data'!E2305-'Raw Data'!D2305&gt;2, 'Raw Data'!BB2305, 0))</f>
        <v/>
      </c>
      <c r="AF2310">
        <f>IF(ISBLANK('Raw Data'!D2305), 0, IF('Raw Data'!D2305-'Raw Data'!E2305&gt;3, 'Raw Data'!BC2305, 0))</f>
        <v/>
      </c>
      <c r="AG2310">
        <f>IF(ISBLANK('Raw Data'!A2305), 0, IF(ABS('Raw Data'!D2305-'Raw Data'!E2305)&lt;4, 'Raw Data'!BD2305, 0))</f>
        <v/>
      </c>
      <c r="AH2310">
        <f>IF(ISBLANK('Raw Data'!D2305), 0, IF('Raw Data'!E2305-'Raw Data'!D2305&gt;3, 'Raw Data'!BE2305, 0))</f>
        <v/>
      </c>
      <c r="AI2310">
        <f>IF(SUM('Raw Data'!D2305:E2305)&gt;'Raw Data'!F2305, 'Raw Data'!G2305, 0)</f>
        <v/>
      </c>
      <c r="AJ2310">
        <f>IF(ISBLANK('Raw Data'!D2305), 0, IF(SUM('Raw Data'!D2305:E2305)&lt;'Raw Data'!F2305, 'Raw Data'!H2305, 0))</f>
        <v/>
      </c>
      <c r="AK2310">
        <f>IF(ISBLANK('Raw Data'!A2305), 0, IF(AND('Raw Data'!D2305&lt;3, 'Raw Data'!E2305&lt;3, 'Raw Data'!F2305&lt;BB$2), 'Raw Data'!AF2305, 0))</f>
        <v/>
      </c>
      <c r="AL2310">
        <f>IF(ISBLANK('Raw Data'!A2305), 0, IF(AND('Raw Data'!D2305&lt;4, 'Raw Data'!E2305&lt;4, 'Raw Data'!F2305&lt;BB$2), 'Raw Data'!AI2305, 0))</f>
        <v/>
      </c>
      <c r="AM2310">
        <f>IF(ISBLANK('Raw Data'!A2305), 0, IF(AND('Raw Data'!D2305&lt;5, 'Raw Data'!E2305&lt;5, 'Raw Data'!F2305&lt;BB$2), 'Raw Data'!AL2305, 0))</f>
        <v/>
      </c>
      <c r="AN2310">
        <f>IF(ISBLANK('Raw Data'!A2305), 0, IF(AND('Raw Data'!D2305&lt;6, 'Raw Data'!E2305&lt;6, 'Raw Data'!F2305&lt;BB$2), 'Raw Data'!AO2305, 0))</f>
        <v/>
      </c>
      <c r="AO2310">
        <f>IF(ISBLANK('Raw Data'!A2305), 0, IF(AND('Raw Data'!I2305&lt;Analysis!$BC$2, 'Raw Data'!D2305-'Raw Data'!E2305&gt;1), 'Raw Data'!AW2305, IF(AND('Raw Data'!J2305&lt;Analysis!$BC$2, 'Raw Data'!E2305-'Raw Data'!D2305&gt;1), 'Raw Data'!AY2305, 0)))</f>
        <v/>
      </c>
      <c r="AP2310">
        <f>IF(ISBLANK('Raw Data'!A2305), 0, IF(AND('Raw Data'!I2305&lt;Analysis!$BC$2, 'Raw Data'!D2305-'Raw Data'!E2305&gt;2), 'Raw Data'!AZ2305, IF(AND('Raw Data'!J2305&lt;Analysis!$BC$2, 'Raw Data'!E2305-'Raw Data'!D2305&gt;2), 'Raw Data'!BB2305, 0)))</f>
        <v/>
      </c>
      <c r="AQ2310">
        <f>IF(ISBLANK('Raw Data'!A2305), 0, IF(AND('Raw Data'!I2305&lt;Analysis!$BC$2, 'Raw Data'!D2305-'Raw Data'!E2305&gt;3), 'Raw Data'!BC2305, IF(AND('Raw Data'!J2305&lt;Analysis!$BC$2, 'Raw Data'!E2305-'Raw Data'!D2305&gt;3), 'Raw Data'!BE2305, 0)))</f>
        <v/>
      </c>
      <c r="AR2310">
        <f>IF('Hidden Analysiss'!D2306=1,IF(ABS('Raw Data'!E2305-'Raw Data'!D2305)&lt;2,'Raw Data'!AX2305,0), 0)</f>
        <v/>
      </c>
      <c r="AS2310">
        <f>IF('Hidden Analysiss'!D2306=1,IF(ABS('Raw Data'!E2305-'Raw Data'!D2305)&lt;3,'Raw Data'!BA2305,0), 0)</f>
        <v/>
      </c>
      <c r="AT2310">
        <f>IF('Hidden Analysiss'!D2306=1,IF(ABS('Raw Data'!E2305-'Raw Data'!D2305)&lt;4,'Raw Data'!BD2305,0), 0)</f>
        <v/>
      </c>
      <c r="AU2310">
        <f>IF(AND('Hidden Analysiss'!E2306=1, ABS('Raw Data'!E2305-'Raw Data'!D2305)&lt;2), 'Raw Data'!AX2305, 0)</f>
        <v/>
      </c>
      <c r="AV2310">
        <f>IF(AND('Hidden Analysiss'!E2306=1, ABS('Raw Data'!E2305-'Raw Data'!D2305)&lt;3), 'Raw Data'!BA2305, 0)</f>
        <v/>
      </c>
      <c r="AW2310">
        <f>IF(AND('Hidden Analysiss'!E2306=1, ABS('Raw Data'!E2305-'Raw Data'!D2305)&lt;3), 'Raw Data'!BD2305, 0)</f>
        <v/>
      </c>
    </row>
    <row r="2311">
      <c r="A2311" s="1">
        <f>'Raw Data'!A2306</f>
        <v/>
      </c>
      <c r="B2311">
        <f>IF('Raw Data'!E2306&gt;'Raw Data'!D2306, 'Raw Data'!J2306, 0)</f>
        <v/>
      </c>
      <c r="C2311">
        <f>IF('Raw Data'!D2306&gt;'Raw Data'!E2306, 'Raw Data'!I2306, 0)</f>
        <v/>
      </c>
      <c r="D2311">
        <f>SUM(G2311:H2311)</f>
        <v/>
      </c>
      <c r="E2311">
        <f>IF(AND('Raw Data'!J2306&lt;'Raw Data'!I2306,'Raw Data'!E2306&gt;'Raw Data'!D2306,'Raw Data'!E2306-'Raw Data'!D2306&gt;3),'Raw Data'!N2306,IF(AND('Raw Data'!I2306&lt;'Raw Data'!J2306,'Raw Data'!D2306&gt;'Raw Data'!E2306,'Raw Data'!D2306-'Raw Data'!E2306&gt;3),'Raw Data'!M2306,0))</f>
        <v/>
      </c>
      <c r="F2311">
        <f>IF(AND('Raw Data'!J2306&lt;'Raw Data'!I2306,'Raw Data'!E2306&gt;'Raw Data'!D2306,'Raw Data'!E2306-'Raw Data'!D2306&lt;4),'Raw Data'!L2306,IF(AND('Raw Data'!I2306&lt;'Raw Data'!J2306,'Raw Data'!D2306&gt;'Raw Data'!E2306,'Raw Data'!D2306-'Raw Data'!E2306&lt;4),'Raw Data'!K2306,0))</f>
        <v/>
      </c>
      <c r="G2311">
        <f>IF(AND('Raw Data'!J2306&lt;'Raw Data'!I2306, 'Raw Data'!E2306&gt;'Raw Data'!D2306), 'Raw Data'!J2306, 0)</f>
        <v/>
      </c>
      <c r="H2311">
        <f>IF(AND('Raw Data'!J2306&gt;'Raw Data'!I2306, 'Raw Data'!E2306&lt;'Raw Data'!D2306), 'Raw Data'!I2306, 0)</f>
        <v/>
      </c>
      <c r="I2311">
        <f>SUM(J2311:K2311)</f>
        <v/>
      </c>
      <c r="J2311">
        <f>IF(AND('Raw Data'!J2306&gt;'Raw Data'!I2306, 'Raw Data'!E2306&gt;'Raw Data'!D2306), 'Raw Data'!J2306, 0)</f>
        <v/>
      </c>
      <c r="K2311">
        <f>IF(AND('Raw Data'!I2306&gt;'Raw Data'!J2306, 'Raw Data'!D2306&gt;'Raw Data'!E2306), 'Raw Data'!I2306, 0)</f>
        <v/>
      </c>
      <c r="L2311">
        <f>IF('Raw Data'!E2306-'Raw Data'!D2306&gt;3, 'Raw Data'!N2306, 0)</f>
        <v/>
      </c>
      <c r="M2311">
        <f>IF('Raw Data'!D2306-'Raw Data'!E2306&gt;3, 'Raw Data'!M2306, 0)</f>
        <v/>
      </c>
      <c r="N2311">
        <f>IF(ISBLANK('Raw Data'!D2306),0,IF(AND('Raw Data'!E2306&gt;'Raw Data'!D2306,'Raw Data'!E2306-'Raw Data'!D2306&gt;0,'Raw Data'!E2306-'Raw Data'!D2306&lt;4),'Raw Data'!L2306, 0))</f>
        <v/>
      </c>
      <c r="O2311">
        <f>IF(ISBLANK('Raw Data'!D2306),0,IF(AND('Raw Data'!E2306&gt;'Raw Data'!D2306,'Raw Data'!E2306-'Raw Data'!D2306&gt;0,'Raw Data'!D2306-'Raw Data'!E2306&lt;4),'Raw Data'!K2306, 0))</f>
        <v/>
      </c>
      <c r="P2311">
        <f>IF('Raw Data'!E2306-'Raw Data'!D2306&gt;3, 'Raw Data'!N2306, IF('Raw Data'!D2306-'Raw Data'!E2306&gt;3, 'Raw Data'!M2306, 0))</f>
        <v/>
      </c>
      <c r="Q2311">
        <f>IF(ISBLANK('Raw Data'!E2306),0,IF(AND('Raw Data'!E2306-'Raw Data'!D2306&lt;4,'Raw Data'!E2306-'Raw Data'!D2306&gt;0),'Raw Data'!L2306,IF(AND('Raw Data'!D2306&gt;'Raw Data'!E2306,'Raw Data'!D2306-'Raw Data'!E2306&gt;0),'Raw Data'!K2306,0)))</f>
        <v/>
      </c>
      <c r="R2311">
        <f>IF(ISBLANK('Raw Data'!K2306),0,IFERROR(IF(MATCH(SMALL('Raw Data'!K2306:N2306,1),L2311:O2311,0),SMALL('Raw Data'!K2306:N2306,1)),0))</f>
        <v/>
      </c>
      <c r="S2311">
        <f>IF(ISBLANK('Raw Data'!K2306),0,IFERROR(IF(MATCH(SMALL('Raw Data'!K2306:N2306,2),L2311:O2311,0),SMALL('Raw Data'!K2306:N2306,2)),0))</f>
        <v/>
      </c>
      <c r="T2311">
        <f>IF(ISBLANK('Raw Data'!K2306),0,IFERROR(IF(MATCH(SMALL('Raw Data'!K2306:N2306,3),L2311:O2311,0),SMALL('Raw Data'!K2306:N2306,3)),0))</f>
        <v/>
      </c>
      <c r="U2311">
        <f>IF(ISBLANK('Raw Data'!K2306),0,IFERROR(IF(MATCH(SMALL('Raw Data'!K2306:N2306,4),L2311:O2311,0),SMALL('Raw Data'!K2306:N2306,4)),0))</f>
        <v/>
      </c>
      <c r="V2311">
        <f>IF(AND('Raw Data'!D2306&lt;3, 'Raw Data'!E2306&lt;3, 'Raw Data'!A2306&gt;0), 'Raw Data'!AF2306, 0)</f>
        <v/>
      </c>
      <c r="W2311">
        <f>IF(AND('Raw Data'!D2306&lt;4, 'Raw Data'!E2306&lt;4, 'Raw Data'!A2306&gt;0), 'Raw Data'!AI2306, 0)</f>
        <v/>
      </c>
      <c r="X2311">
        <f>IF(AND('Raw Data'!D2306&lt;5, 'Raw Data'!E2306&lt;5, 'Raw Data'!A2306&gt;0), 'Raw Data'!AL2306, 0)</f>
        <v/>
      </c>
      <c r="Y2311">
        <f>IF(AND('Raw Data'!D2306&lt;6, 'Raw Data'!E2306&lt;6, 'Raw Data'!A2306&gt;0), 'Raw Data'!AO2306, 0)</f>
        <v/>
      </c>
      <c r="Z2311">
        <f>IF(ISBLANK('Raw Data'!D2306), 0, IF('Raw Data'!D2306-'Raw Data'!E2306&gt;1, 'Raw Data'!AW2306, 0))</f>
        <v/>
      </c>
      <c r="AA2311">
        <f>IF(ISBLANK('Raw Data'!A2306), 0, IF(ABS('Raw Data'!D2306-'Raw Data'!E2306)&lt;2, 'Raw Data'!AX2306, 0))</f>
        <v/>
      </c>
      <c r="AB2311">
        <f>IF(ISBLANK('Raw Data'!D2306), 0, IF('Raw Data'!E2306-'Raw Data'!D2306&gt;1, 'Raw Data'!AY2306, 0))</f>
        <v/>
      </c>
      <c r="AC2311">
        <f>IF(ISBLANK('Raw Data'!D2306), 0, IF('Raw Data'!D2306-'Raw Data'!E2306&gt;2, 'Raw Data'!AZ2306, 0))</f>
        <v/>
      </c>
      <c r="AD2311">
        <f>IF(ISBLANK('Raw Data'!A2306), 0, IF(ABS('Raw Data'!D2306-'Raw Data'!E2306)&lt;3, 'Raw Data'!BA2306, 0))</f>
        <v/>
      </c>
      <c r="AE2311">
        <f>IF(ISBLANK('Raw Data'!D2306), 0, IF('Raw Data'!E2306-'Raw Data'!D2306&gt;2, 'Raw Data'!BB2306, 0))</f>
        <v/>
      </c>
      <c r="AF2311">
        <f>IF(ISBLANK('Raw Data'!D2306), 0, IF('Raw Data'!D2306-'Raw Data'!E2306&gt;3, 'Raw Data'!BC2306, 0))</f>
        <v/>
      </c>
      <c r="AG2311">
        <f>IF(ISBLANK('Raw Data'!A2306), 0, IF(ABS('Raw Data'!D2306-'Raw Data'!E2306)&lt;4, 'Raw Data'!BD2306, 0))</f>
        <v/>
      </c>
      <c r="AH2311">
        <f>IF(ISBLANK('Raw Data'!D2306), 0, IF('Raw Data'!E2306-'Raw Data'!D2306&gt;3, 'Raw Data'!BE2306, 0))</f>
        <v/>
      </c>
      <c r="AI2311">
        <f>IF(SUM('Raw Data'!D2306:E2306)&gt;'Raw Data'!F2306, 'Raw Data'!G2306, 0)</f>
        <v/>
      </c>
      <c r="AJ2311">
        <f>IF(ISBLANK('Raw Data'!D2306), 0, IF(SUM('Raw Data'!D2306:E2306)&lt;'Raw Data'!F2306, 'Raw Data'!H2306, 0))</f>
        <v/>
      </c>
      <c r="AK2311">
        <f>IF(ISBLANK('Raw Data'!A2306), 0, IF(AND('Raw Data'!D2306&lt;3, 'Raw Data'!E2306&lt;3, 'Raw Data'!F2306&lt;BB$2), 'Raw Data'!AF2306, 0))</f>
        <v/>
      </c>
      <c r="AL2311">
        <f>IF(ISBLANK('Raw Data'!A2306), 0, IF(AND('Raw Data'!D2306&lt;4, 'Raw Data'!E2306&lt;4, 'Raw Data'!F2306&lt;BB$2), 'Raw Data'!AI2306, 0))</f>
        <v/>
      </c>
      <c r="AM2311">
        <f>IF(ISBLANK('Raw Data'!A2306), 0, IF(AND('Raw Data'!D2306&lt;5, 'Raw Data'!E2306&lt;5, 'Raw Data'!F2306&lt;BB$2), 'Raw Data'!AL2306, 0))</f>
        <v/>
      </c>
      <c r="AN2311">
        <f>IF(ISBLANK('Raw Data'!A2306), 0, IF(AND('Raw Data'!D2306&lt;6, 'Raw Data'!E2306&lt;6, 'Raw Data'!F2306&lt;BB$2), 'Raw Data'!AO2306, 0))</f>
        <v/>
      </c>
      <c r="AO2311">
        <f>IF(ISBLANK('Raw Data'!A2306), 0, IF(AND('Raw Data'!I2306&lt;Analysis!$BC$2, 'Raw Data'!D2306-'Raw Data'!E2306&gt;1), 'Raw Data'!AW2306, IF(AND('Raw Data'!J2306&lt;Analysis!$BC$2, 'Raw Data'!E2306-'Raw Data'!D2306&gt;1), 'Raw Data'!AY2306, 0)))</f>
        <v/>
      </c>
      <c r="AP2311">
        <f>IF(ISBLANK('Raw Data'!A2306), 0, IF(AND('Raw Data'!I2306&lt;Analysis!$BC$2, 'Raw Data'!D2306-'Raw Data'!E2306&gt;2), 'Raw Data'!AZ2306, IF(AND('Raw Data'!J2306&lt;Analysis!$BC$2, 'Raw Data'!E2306-'Raw Data'!D2306&gt;2), 'Raw Data'!BB2306, 0)))</f>
        <v/>
      </c>
      <c r="AQ2311">
        <f>IF(ISBLANK('Raw Data'!A2306), 0, IF(AND('Raw Data'!I2306&lt;Analysis!$BC$2, 'Raw Data'!D2306-'Raw Data'!E2306&gt;3), 'Raw Data'!BC2306, IF(AND('Raw Data'!J2306&lt;Analysis!$BC$2, 'Raw Data'!E2306-'Raw Data'!D2306&gt;3), 'Raw Data'!BE2306, 0)))</f>
        <v/>
      </c>
      <c r="AR2311">
        <f>IF('Hidden Analysiss'!D2307=1,IF(ABS('Raw Data'!E2306-'Raw Data'!D2306)&lt;2,'Raw Data'!AX2306,0), 0)</f>
        <v/>
      </c>
      <c r="AS2311">
        <f>IF('Hidden Analysiss'!D2307=1,IF(ABS('Raw Data'!E2306-'Raw Data'!D2306)&lt;3,'Raw Data'!BA2306,0), 0)</f>
        <v/>
      </c>
      <c r="AT2311">
        <f>IF('Hidden Analysiss'!D2307=1,IF(ABS('Raw Data'!E2306-'Raw Data'!D2306)&lt;4,'Raw Data'!BD2306,0), 0)</f>
        <v/>
      </c>
      <c r="AU2311">
        <f>IF(AND('Hidden Analysiss'!E2307=1, ABS('Raw Data'!E2306-'Raw Data'!D2306)&lt;2), 'Raw Data'!AX2306, 0)</f>
        <v/>
      </c>
      <c r="AV2311">
        <f>IF(AND('Hidden Analysiss'!E2307=1, ABS('Raw Data'!E2306-'Raw Data'!D2306)&lt;3), 'Raw Data'!BA2306, 0)</f>
        <v/>
      </c>
      <c r="AW2311">
        <f>IF(AND('Hidden Analysiss'!E2307=1, ABS('Raw Data'!E2306-'Raw Data'!D2306)&lt;3), 'Raw Data'!BD2306, 0)</f>
        <v/>
      </c>
    </row>
    <row r="2312">
      <c r="A2312" s="1">
        <f>'Raw Data'!A2307</f>
        <v/>
      </c>
      <c r="B2312">
        <f>IF('Raw Data'!E2307&gt;'Raw Data'!D2307, 'Raw Data'!J2307, 0)</f>
        <v/>
      </c>
      <c r="C2312">
        <f>IF('Raw Data'!D2307&gt;'Raw Data'!E2307, 'Raw Data'!I2307, 0)</f>
        <v/>
      </c>
      <c r="D2312">
        <f>SUM(G2312:H2312)</f>
        <v/>
      </c>
      <c r="E2312">
        <f>IF(AND('Raw Data'!J2307&lt;'Raw Data'!I2307,'Raw Data'!E2307&gt;'Raw Data'!D2307,'Raw Data'!E2307-'Raw Data'!D2307&gt;3),'Raw Data'!N2307,IF(AND('Raw Data'!I2307&lt;'Raw Data'!J2307,'Raw Data'!D2307&gt;'Raw Data'!E2307,'Raw Data'!D2307-'Raw Data'!E2307&gt;3),'Raw Data'!M2307,0))</f>
        <v/>
      </c>
      <c r="F2312">
        <f>IF(AND('Raw Data'!J2307&lt;'Raw Data'!I2307,'Raw Data'!E2307&gt;'Raw Data'!D2307,'Raw Data'!E2307-'Raw Data'!D2307&lt;4),'Raw Data'!L2307,IF(AND('Raw Data'!I2307&lt;'Raw Data'!J2307,'Raw Data'!D2307&gt;'Raw Data'!E2307,'Raw Data'!D2307-'Raw Data'!E2307&lt;4),'Raw Data'!K2307,0))</f>
        <v/>
      </c>
      <c r="G2312">
        <f>IF(AND('Raw Data'!J2307&lt;'Raw Data'!I2307, 'Raw Data'!E2307&gt;'Raw Data'!D2307), 'Raw Data'!J2307, 0)</f>
        <v/>
      </c>
      <c r="H2312">
        <f>IF(AND('Raw Data'!J2307&gt;'Raw Data'!I2307, 'Raw Data'!E2307&lt;'Raw Data'!D2307), 'Raw Data'!I2307, 0)</f>
        <v/>
      </c>
      <c r="I2312">
        <f>SUM(J2312:K2312)</f>
        <v/>
      </c>
      <c r="J2312">
        <f>IF(AND('Raw Data'!J2307&gt;'Raw Data'!I2307, 'Raw Data'!E2307&gt;'Raw Data'!D2307), 'Raw Data'!J2307, 0)</f>
        <v/>
      </c>
      <c r="K2312">
        <f>IF(AND('Raw Data'!I2307&gt;'Raw Data'!J2307, 'Raw Data'!D2307&gt;'Raw Data'!E2307), 'Raw Data'!I2307, 0)</f>
        <v/>
      </c>
      <c r="L2312">
        <f>IF('Raw Data'!E2307-'Raw Data'!D2307&gt;3, 'Raw Data'!N2307, 0)</f>
        <v/>
      </c>
      <c r="M2312">
        <f>IF('Raw Data'!D2307-'Raw Data'!E2307&gt;3, 'Raw Data'!M2307, 0)</f>
        <v/>
      </c>
      <c r="N2312">
        <f>IF(ISBLANK('Raw Data'!D2307),0,IF(AND('Raw Data'!E2307&gt;'Raw Data'!D2307,'Raw Data'!E2307-'Raw Data'!D2307&gt;0,'Raw Data'!E2307-'Raw Data'!D2307&lt;4),'Raw Data'!L2307, 0))</f>
        <v/>
      </c>
      <c r="O2312">
        <f>IF(ISBLANK('Raw Data'!D2307),0,IF(AND('Raw Data'!E2307&gt;'Raw Data'!D2307,'Raw Data'!E2307-'Raw Data'!D2307&gt;0,'Raw Data'!D2307-'Raw Data'!E2307&lt;4),'Raw Data'!K2307, 0))</f>
        <v/>
      </c>
      <c r="P2312">
        <f>IF('Raw Data'!E2307-'Raw Data'!D2307&gt;3, 'Raw Data'!N2307, IF('Raw Data'!D2307-'Raw Data'!E2307&gt;3, 'Raw Data'!M2307, 0))</f>
        <v/>
      </c>
      <c r="Q2312">
        <f>IF(ISBLANK('Raw Data'!E2307),0,IF(AND('Raw Data'!E2307-'Raw Data'!D2307&lt;4,'Raw Data'!E2307-'Raw Data'!D2307&gt;0),'Raw Data'!L2307,IF(AND('Raw Data'!D2307&gt;'Raw Data'!E2307,'Raw Data'!D2307-'Raw Data'!E2307&gt;0),'Raw Data'!K2307,0)))</f>
        <v/>
      </c>
      <c r="R2312">
        <f>IF(ISBLANK('Raw Data'!K2307),0,IFERROR(IF(MATCH(SMALL('Raw Data'!K2307:N2307,1),L2312:O2312,0),SMALL('Raw Data'!K2307:N2307,1)),0))</f>
        <v/>
      </c>
      <c r="S2312">
        <f>IF(ISBLANK('Raw Data'!K2307),0,IFERROR(IF(MATCH(SMALL('Raw Data'!K2307:N2307,2),L2312:O2312,0),SMALL('Raw Data'!K2307:N2307,2)),0))</f>
        <v/>
      </c>
      <c r="T2312">
        <f>IF(ISBLANK('Raw Data'!K2307),0,IFERROR(IF(MATCH(SMALL('Raw Data'!K2307:N2307,3),L2312:O2312,0),SMALL('Raw Data'!K2307:N2307,3)),0))</f>
        <v/>
      </c>
      <c r="U2312">
        <f>IF(ISBLANK('Raw Data'!K2307),0,IFERROR(IF(MATCH(SMALL('Raw Data'!K2307:N2307,4),L2312:O2312,0),SMALL('Raw Data'!K2307:N2307,4)),0))</f>
        <v/>
      </c>
      <c r="V2312">
        <f>IF(AND('Raw Data'!D2307&lt;3, 'Raw Data'!E2307&lt;3, 'Raw Data'!A2307&gt;0), 'Raw Data'!AF2307, 0)</f>
        <v/>
      </c>
      <c r="W2312">
        <f>IF(AND('Raw Data'!D2307&lt;4, 'Raw Data'!E2307&lt;4, 'Raw Data'!A2307&gt;0), 'Raw Data'!AI2307, 0)</f>
        <v/>
      </c>
      <c r="X2312">
        <f>IF(AND('Raw Data'!D2307&lt;5, 'Raw Data'!E2307&lt;5, 'Raw Data'!A2307&gt;0), 'Raw Data'!AL2307, 0)</f>
        <v/>
      </c>
      <c r="Y2312">
        <f>IF(AND('Raw Data'!D2307&lt;6, 'Raw Data'!E2307&lt;6, 'Raw Data'!A2307&gt;0), 'Raw Data'!AO2307, 0)</f>
        <v/>
      </c>
      <c r="Z2312">
        <f>IF(ISBLANK('Raw Data'!D2307), 0, IF('Raw Data'!D2307-'Raw Data'!E2307&gt;1, 'Raw Data'!AW2307, 0))</f>
        <v/>
      </c>
      <c r="AA2312">
        <f>IF(ISBLANK('Raw Data'!A2307), 0, IF(ABS('Raw Data'!D2307-'Raw Data'!E2307)&lt;2, 'Raw Data'!AX2307, 0))</f>
        <v/>
      </c>
      <c r="AB2312">
        <f>IF(ISBLANK('Raw Data'!D2307), 0, IF('Raw Data'!E2307-'Raw Data'!D2307&gt;1, 'Raw Data'!AY2307, 0))</f>
        <v/>
      </c>
      <c r="AC2312">
        <f>IF(ISBLANK('Raw Data'!D2307), 0, IF('Raw Data'!D2307-'Raw Data'!E2307&gt;2, 'Raw Data'!AZ2307, 0))</f>
        <v/>
      </c>
      <c r="AD2312">
        <f>IF(ISBLANK('Raw Data'!A2307), 0, IF(ABS('Raw Data'!D2307-'Raw Data'!E2307)&lt;3, 'Raw Data'!BA2307, 0))</f>
        <v/>
      </c>
      <c r="AE2312">
        <f>IF(ISBLANK('Raw Data'!D2307), 0, IF('Raw Data'!E2307-'Raw Data'!D2307&gt;2, 'Raw Data'!BB2307, 0))</f>
        <v/>
      </c>
      <c r="AF2312">
        <f>IF(ISBLANK('Raw Data'!D2307), 0, IF('Raw Data'!D2307-'Raw Data'!E2307&gt;3, 'Raw Data'!BC2307, 0))</f>
        <v/>
      </c>
      <c r="AG2312">
        <f>IF(ISBLANK('Raw Data'!A2307), 0, IF(ABS('Raw Data'!D2307-'Raw Data'!E2307)&lt;4, 'Raw Data'!BD2307, 0))</f>
        <v/>
      </c>
      <c r="AH2312">
        <f>IF(ISBLANK('Raw Data'!D2307), 0, IF('Raw Data'!E2307-'Raw Data'!D2307&gt;3, 'Raw Data'!BE2307, 0))</f>
        <v/>
      </c>
      <c r="AI2312">
        <f>IF(SUM('Raw Data'!D2307:E2307)&gt;'Raw Data'!F2307, 'Raw Data'!G2307, 0)</f>
        <v/>
      </c>
      <c r="AJ2312">
        <f>IF(ISBLANK('Raw Data'!D2307), 0, IF(SUM('Raw Data'!D2307:E2307)&lt;'Raw Data'!F2307, 'Raw Data'!H2307, 0))</f>
        <v/>
      </c>
      <c r="AK2312">
        <f>IF(ISBLANK('Raw Data'!A2307), 0, IF(AND('Raw Data'!D2307&lt;3, 'Raw Data'!E2307&lt;3, 'Raw Data'!F2307&lt;BB$2), 'Raw Data'!AF2307, 0))</f>
        <v/>
      </c>
      <c r="AL2312">
        <f>IF(ISBLANK('Raw Data'!A2307), 0, IF(AND('Raw Data'!D2307&lt;4, 'Raw Data'!E2307&lt;4, 'Raw Data'!F2307&lt;BB$2), 'Raw Data'!AI2307, 0))</f>
        <v/>
      </c>
      <c r="AM2312">
        <f>IF(ISBLANK('Raw Data'!A2307), 0, IF(AND('Raw Data'!D2307&lt;5, 'Raw Data'!E2307&lt;5, 'Raw Data'!F2307&lt;BB$2), 'Raw Data'!AL2307, 0))</f>
        <v/>
      </c>
      <c r="AN2312">
        <f>IF(ISBLANK('Raw Data'!A2307), 0, IF(AND('Raw Data'!D2307&lt;6, 'Raw Data'!E2307&lt;6, 'Raw Data'!F2307&lt;BB$2), 'Raw Data'!AO2307, 0))</f>
        <v/>
      </c>
      <c r="AO2312">
        <f>IF(ISBLANK('Raw Data'!A2307), 0, IF(AND('Raw Data'!I2307&lt;Analysis!$BC$2, 'Raw Data'!D2307-'Raw Data'!E2307&gt;1), 'Raw Data'!AW2307, IF(AND('Raw Data'!J2307&lt;Analysis!$BC$2, 'Raw Data'!E2307-'Raw Data'!D2307&gt;1), 'Raw Data'!AY2307, 0)))</f>
        <v/>
      </c>
      <c r="AP2312">
        <f>IF(ISBLANK('Raw Data'!A2307), 0, IF(AND('Raw Data'!I2307&lt;Analysis!$BC$2, 'Raw Data'!D2307-'Raw Data'!E2307&gt;2), 'Raw Data'!AZ2307, IF(AND('Raw Data'!J2307&lt;Analysis!$BC$2, 'Raw Data'!E2307-'Raw Data'!D2307&gt;2), 'Raw Data'!BB2307, 0)))</f>
        <v/>
      </c>
      <c r="AQ2312">
        <f>IF(ISBLANK('Raw Data'!A2307), 0, IF(AND('Raw Data'!I2307&lt;Analysis!$BC$2, 'Raw Data'!D2307-'Raw Data'!E2307&gt;3), 'Raw Data'!BC2307, IF(AND('Raw Data'!J2307&lt;Analysis!$BC$2, 'Raw Data'!E2307-'Raw Data'!D2307&gt;3), 'Raw Data'!BE2307, 0)))</f>
        <v/>
      </c>
      <c r="AR2312">
        <f>IF('Hidden Analysiss'!D2308=1,IF(ABS('Raw Data'!E2307-'Raw Data'!D2307)&lt;2,'Raw Data'!AX2307,0), 0)</f>
        <v/>
      </c>
      <c r="AS2312">
        <f>IF('Hidden Analysiss'!D2308=1,IF(ABS('Raw Data'!E2307-'Raw Data'!D2307)&lt;3,'Raw Data'!BA2307,0), 0)</f>
        <v/>
      </c>
      <c r="AT2312">
        <f>IF('Hidden Analysiss'!D2308=1,IF(ABS('Raw Data'!E2307-'Raw Data'!D2307)&lt;4,'Raw Data'!BD2307,0), 0)</f>
        <v/>
      </c>
      <c r="AU2312">
        <f>IF(AND('Hidden Analysiss'!E2308=1, ABS('Raw Data'!E2307-'Raw Data'!D2307)&lt;2), 'Raw Data'!AX2307, 0)</f>
        <v/>
      </c>
      <c r="AV2312">
        <f>IF(AND('Hidden Analysiss'!E2308=1, ABS('Raw Data'!E2307-'Raw Data'!D2307)&lt;3), 'Raw Data'!BA2307, 0)</f>
        <v/>
      </c>
      <c r="AW2312">
        <f>IF(AND('Hidden Analysiss'!E2308=1, ABS('Raw Data'!E2307-'Raw Data'!D2307)&lt;3), 'Raw Data'!BD2307, 0)</f>
        <v/>
      </c>
    </row>
    <row r="2313">
      <c r="A2313" s="1">
        <f>'Raw Data'!A2308</f>
        <v/>
      </c>
      <c r="B2313">
        <f>IF('Raw Data'!E2308&gt;'Raw Data'!D2308, 'Raw Data'!J2308, 0)</f>
        <v/>
      </c>
      <c r="C2313">
        <f>IF('Raw Data'!D2308&gt;'Raw Data'!E2308, 'Raw Data'!I2308, 0)</f>
        <v/>
      </c>
      <c r="D2313">
        <f>SUM(G2313:H2313)</f>
        <v/>
      </c>
      <c r="E2313">
        <f>IF(AND('Raw Data'!J2308&lt;'Raw Data'!I2308,'Raw Data'!E2308&gt;'Raw Data'!D2308,'Raw Data'!E2308-'Raw Data'!D2308&gt;3),'Raw Data'!N2308,IF(AND('Raw Data'!I2308&lt;'Raw Data'!J2308,'Raw Data'!D2308&gt;'Raw Data'!E2308,'Raw Data'!D2308-'Raw Data'!E2308&gt;3),'Raw Data'!M2308,0))</f>
        <v/>
      </c>
      <c r="F2313">
        <f>IF(AND('Raw Data'!J2308&lt;'Raw Data'!I2308,'Raw Data'!E2308&gt;'Raw Data'!D2308,'Raw Data'!E2308-'Raw Data'!D2308&lt;4),'Raw Data'!L2308,IF(AND('Raw Data'!I2308&lt;'Raw Data'!J2308,'Raw Data'!D2308&gt;'Raw Data'!E2308,'Raw Data'!D2308-'Raw Data'!E2308&lt;4),'Raw Data'!K2308,0))</f>
        <v/>
      </c>
      <c r="G2313">
        <f>IF(AND('Raw Data'!J2308&lt;'Raw Data'!I2308, 'Raw Data'!E2308&gt;'Raw Data'!D2308), 'Raw Data'!J2308, 0)</f>
        <v/>
      </c>
      <c r="H2313">
        <f>IF(AND('Raw Data'!J2308&gt;'Raw Data'!I2308, 'Raw Data'!E2308&lt;'Raw Data'!D2308), 'Raw Data'!I2308, 0)</f>
        <v/>
      </c>
      <c r="I2313">
        <f>SUM(J2313:K2313)</f>
        <v/>
      </c>
      <c r="J2313">
        <f>IF(AND('Raw Data'!J2308&gt;'Raw Data'!I2308, 'Raw Data'!E2308&gt;'Raw Data'!D2308), 'Raw Data'!J2308, 0)</f>
        <v/>
      </c>
      <c r="K2313">
        <f>IF(AND('Raw Data'!I2308&gt;'Raw Data'!J2308, 'Raw Data'!D2308&gt;'Raw Data'!E2308), 'Raw Data'!I2308, 0)</f>
        <v/>
      </c>
      <c r="L2313">
        <f>IF('Raw Data'!E2308-'Raw Data'!D2308&gt;3, 'Raw Data'!N2308, 0)</f>
        <v/>
      </c>
      <c r="M2313">
        <f>IF('Raw Data'!D2308-'Raw Data'!E2308&gt;3, 'Raw Data'!M2308, 0)</f>
        <v/>
      </c>
      <c r="N2313">
        <f>IF(ISBLANK('Raw Data'!D2308),0,IF(AND('Raw Data'!E2308&gt;'Raw Data'!D2308,'Raw Data'!E2308-'Raw Data'!D2308&gt;0,'Raw Data'!E2308-'Raw Data'!D2308&lt;4),'Raw Data'!L2308, 0))</f>
        <v/>
      </c>
      <c r="O2313">
        <f>IF(ISBLANK('Raw Data'!D2308),0,IF(AND('Raw Data'!E2308&gt;'Raw Data'!D2308,'Raw Data'!E2308-'Raw Data'!D2308&gt;0,'Raw Data'!D2308-'Raw Data'!E2308&lt;4),'Raw Data'!K2308, 0))</f>
        <v/>
      </c>
      <c r="P2313">
        <f>IF('Raw Data'!E2308-'Raw Data'!D2308&gt;3, 'Raw Data'!N2308, IF('Raw Data'!D2308-'Raw Data'!E2308&gt;3, 'Raw Data'!M2308, 0))</f>
        <v/>
      </c>
      <c r="Q2313">
        <f>IF(ISBLANK('Raw Data'!E2308),0,IF(AND('Raw Data'!E2308-'Raw Data'!D2308&lt;4,'Raw Data'!E2308-'Raw Data'!D2308&gt;0),'Raw Data'!L2308,IF(AND('Raw Data'!D2308&gt;'Raw Data'!E2308,'Raw Data'!D2308-'Raw Data'!E2308&gt;0),'Raw Data'!K2308,0)))</f>
        <v/>
      </c>
      <c r="R2313">
        <f>IF(ISBLANK('Raw Data'!K2308),0,IFERROR(IF(MATCH(SMALL('Raw Data'!K2308:N2308,1),L2313:O2313,0),SMALL('Raw Data'!K2308:N2308,1)),0))</f>
        <v/>
      </c>
      <c r="S2313">
        <f>IF(ISBLANK('Raw Data'!K2308),0,IFERROR(IF(MATCH(SMALL('Raw Data'!K2308:N2308,2),L2313:O2313,0),SMALL('Raw Data'!K2308:N2308,2)),0))</f>
        <v/>
      </c>
      <c r="T2313">
        <f>IF(ISBLANK('Raw Data'!K2308),0,IFERROR(IF(MATCH(SMALL('Raw Data'!K2308:N2308,3),L2313:O2313,0),SMALL('Raw Data'!K2308:N2308,3)),0))</f>
        <v/>
      </c>
      <c r="U2313">
        <f>IF(ISBLANK('Raw Data'!K2308),0,IFERROR(IF(MATCH(SMALL('Raw Data'!K2308:N2308,4),L2313:O2313,0),SMALL('Raw Data'!K2308:N2308,4)),0))</f>
        <v/>
      </c>
      <c r="V2313">
        <f>IF(AND('Raw Data'!D2308&lt;3, 'Raw Data'!E2308&lt;3, 'Raw Data'!A2308&gt;0), 'Raw Data'!AF2308, 0)</f>
        <v/>
      </c>
      <c r="W2313">
        <f>IF(AND('Raw Data'!D2308&lt;4, 'Raw Data'!E2308&lt;4, 'Raw Data'!A2308&gt;0), 'Raw Data'!AI2308, 0)</f>
        <v/>
      </c>
      <c r="X2313">
        <f>IF(AND('Raw Data'!D2308&lt;5, 'Raw Data'!E2308&lt;5, 'Raw Data'!A2308&gt;0), 'Raw Data'!AL2308, 0)</f>
        <v/>
      </c>
      <c r="Y2313">
        <f>IF(AND('Raw Data'!D2308&lt;6, 'Raw Data'!E2308&lt;6, 'Raw Data'!A2308&gt;0), 'Raw Data'!AO2308, 0)</f>
        <v/>
      </c>
      <c r="Z2313">
        <f>IF(ISBLANK('Raw Data'!D2308), 0, IF('Raw Data'!D2308-'Raw Data'!E2308&gt;1, 'Raw Data'!AW2308, 0))</f>
        <v/>
      </c>
      <c r="AA2313">
        <f>IF(ISBLANK('Raw Data'!A2308), 0, IF(ABS('Raw Data'!D2308-'Raw Data'!E2308)&lt;2, 'Raw Data'!AX2308, 0))</f>
        <v/>
      </c>
      <c r="AB2313">
        <f>IF(ISBLANK('Raw Data'!D2308), 0, IF('Raw Data'!E2308-'Raw Data'!D2308&gt;1, 'Raw Data'!AY2308, 0))</f>
        <v/>
      </c>
      <c r="AC2313">
        <f>IF(ISBLANK('Raw Data'!D2308), 0, IF('Raw Data'!D2308-'Raw Data'!E2308&gt;2, 'Raw Data'!AZ2308, 0))</f>
        <v/>
      </c>
      <c r="AD2313">
        <f>IF(ISBLANK('Raw Data'!A2308), 0, IF(ABS('Raw Data'!D2308-'Raw Data'!E2308)&lt;3, 'Raw Data'!BA2308, 0))</f>
        <v/>
      </c>
      <c r="AE2313">
        <f>IF(ISBLANK('Raw Data'!D2308), 0, IF('Raw Data'!E2308-'Raw Data'!D2308&gt;2, 'Raw Data'!BB2308, 0))</f>
        <v/>
      </c>
      <c r="AF2313">
        <f>IF(ISBLANK('Raw Data'!D2308), 0, IF('Raw Data'!D2308-'Raw Data'!E2308&gt;3, 'Raw Data'!BC2308, 0))</f>
        <v/>
      </c>
      <c r="AG2313">
        <f>IF(ISBLANK('Raw Data'!A2308), 0, IF(ABS('Raw Data'!D2308-'Raw Data'!E2308)&lt;4, 'Raw Data'!BD2308, 0))</f>
        <v/>
      </c>
      <c r="AH2313">
        <f>IF(ISBLANK('Raw Data'!D2308), 0, IF('Raw Data'!E2308-'Raw Data'!D2308&gt;3, 'Raw Data'!BE2308, 0))</f>
        <v/>
      </c>
      <c r="AI2313">
        <f>IF(SUM('Raw Data'!D2308:E2308)&gt;'Raw Data'!F2308, 'Raw Data'!G2308, 0)</f>
        <v/>
      </c>
      <c r="AJ2313">
        <f>IF(ISBLANK('Raw Data'!D2308), 0, IF(SUM('Raw Data'!D2308:E2308)&lt;'Raw Data'!F2308, 'Raw Data'!H2308, 0))</f>
        <v/>
      </c>
      <c r="AK2313">
        <f>IF(ISBLANK('Raw Data'!A2308), 0, IF(AND('Raw Data'!D2308&lt;3, 'Raw Data'!E2308&lt;3, 'Raw Data'!F2308&lt;BB$2), 'Raw Data'!AF2308, 0))</f>
        <v/>
      </c>
      <c r="AL2313">
        <f>IF(ISBLANK('Raw Data'!A2308), 0, IF(AND('Raw Data'!D2308&lt;4, 'Raw Data'!E2308&lt;4, 'Raw Data'!F2308&lt;BB$2), 'Raw Data'!AI2308, 0))</f>
        <v/>
      </c>
      <c r="AM2313">
        <f>IF(ISBLANK('Raw Data'!A2308), 0, IF(AND('Raw Data'!D2308&lt;5, 'Raw Data'!E2308&lt;5, 'Raw Data'!F2308&lt;BB$2), 'Raw Data'!AL2308, 0))</f>
        <v/>
      </c>
      <c r="AN2313">
        <f>IF(ISBLANK('Raw Data'!A2308), 0, IF(AND('Raw Data'!D2308&lt;6, 'Raw Data'!E2308&lt;6, 'Raw Data'!F2308&lt;BB$2), 'Raw Data'!AO2308, 0))</f>
        <v/>
      </c>
      <c r="AO2313">
        <f>IF(ISBLANK('Raw Data'!A2308), 0, IF(AND('Raw Data'!I2308&lt;Analysis!$BC$2, 'Raw Data'!D2308-'Raw Data'!E2308&gt;1), 'Raw Data'!AW2308, IF(AND('Raw Data'!J2308&lt;Analysis!$BC$2, 'Raw Data'!E2308-'Raw Data'!D2308&gt;1), 'Raw Data'!AY2308, 0)))</f>
        <v/>
      </c>
      <c r="AP2313">
        <f>IF(ISBLANK('Raw Data'!A2308), 0, IF(AND('Raw Data'!I2308&lt;Analysis!$BC$2, 'Raw Data'!D2308-'Raw Data'!E2308&gt;2), 'Raw Data'!AZ2308, IF(AND('Raw Data'!J2308&lt;Analysis!$BC$2, 'Raw Data'!E2308-'Raw Data'!D2308&gt;2), 'Raw Data'!BB2308, 0)))</f>
        <v/>
      </c>
      <c r="AQ2313">
        <f>IF(ISBLANK('Raw Data'!A2308), 0, IF(AND('Raw Data'!I2308&lt;Analysis!$BC$2, 'Raw Data'!D2308-'Raw Data'!E2308&gt;3), 'Raw Data'!BC2308, IF(AND('Raw Data'!J2308&lt;Analysis!$BC$2, 'Raw Data'!E2308-'Raw Data'!D2308&gt;3), 'Raw Data'!BE2308, 0)))</f>
        <v/>
      </c>
      <c r="AR2313">
        <f>IF('Hidden Analysiss'!D2309=1,IF(ABS('Raw Data'!E2308-'Raw Data'!D2308)&lt;2,'Raw Data'!AX2308,0), 0)</f>
        <v/>
      </c>
      <c r="AS2313">
        <f>IF('Hidden Analysiss'!D2309=1,IF(ABS('Raw Data'!E2308-'Raw Data'!D2308)&lt;3,'Raw Data'!BA2308,0), 0)</f>
        <v/>
      </c>
      <c r="AT2313">
        <f>IF('Hidden Analysiss'!D2309=1,IF(ABS('Raw Data'!E2308-'Raw Data'!D2308)&lt;4,'Raw Data'!BD2308,0), 0)</f>
        <v/>
      </c>
      <c r="AU2313">
        <f>IF(AND('Hidden Analysiss'!E2309=1, ABS('Raw Data'!E2308-'Raw Data'!D2308)&lt;2), 'Raw Data'!AX2308, 0)</f>
        <v/>
      </c>
      <c r="AV2313">
        <f>IF(AND('Hidden Analysiss'!E2309=1, ABS('Raw Data'!E2308-'Raw Data'!D2308)&lt;3), 'Raw Data'!BA2308, 0)</f>
        <v/>
      </c>
      <c r="AW2313">
        <f>IF(AND('Hidden Analysiss'!E2309=1, ABS('Raw Data'!E2308-'Raw Data'!D2308)&lt;3), 'Raw Data'!BD2308, 0)</f>
        <v/>
      </c>
    </row>
    <row r="2314">
      <c r="A2314" s="1">
        <f>'Raw Data'!A2309</f>
        <v/>
      </c>
      <c r="B2314">
        <f>IF('Raw Data'!E2309&gt;'Raw Data'!D2309, 'Raw Data'!J2309, 0)</f>
        <v/>
      </c>
      <c r="C2314">
        <f>IF('Raw Data'!D2309&gt;'Raw Data'!E2309, 'Raw Data'!I2309, 0)</f>
        <v/>
      </c>
      <c r="D2314">
        <f>SUM(G2314:H2314)</f>
        <v/>
      </c>
      <c r="E2314">
        <f>IF(AND('Raw Data'!J2309&lt;'Raw Data'!I2309,'Raw Data'!E2309&gt;'Raw Data'!D2309,'Raw Data'!E2309-'Raw Data'!D2309&gt;3),'Raw Data'!N2309,IF(AND('Raw Data'!I2309&lt;'Raw Data'!J2309,'Raw Data'!D2309&gt;'Raw Data'!E2309,'Raw Data'!D2309-'Raw Data'!E2309&gt;3),'Raw Data'!M2309,0))</f>
        <v/>
      </c>
      <c r="F2314">
        <f>IF(AND('Raw Data'!J2309&lt;'Raw Data'!I2309,'Raw Data'!E2309&gt;'Raw Data'!D2309,'Raw Data'!E2309-'Raw Data'!D2309&lt;4),'Raw Data'!L2309,IF(AND('Raw Data'!I2309&lt;'Raw Data'!J2309,'Raw Data'!D2309&gt;'Raw Data'!E2309,'Raw Data'!D2309-'Raw Data'!E2309&lt;4),'Raw Data'!K2309,0))</f>
        <v/>
      </c>
      <c r="G2314">
        <f>IF(AND('Raw Data'!J2309&lt;'Raw Data'!I2309, 'Raw Data'!E2309&gt;'Raw Data'!D2309), 'Raw Data'!J2309, 0)</f>
        <v/>
      </c>
      <c r="H2314">
        <f>IF(AND('Raw Data'!J2309&gt;'Raw Data'!I2309, 'Raw Data'!E2309&lt;'Raw Data'!D2309), 'Raw Data'!I2309, 0)</f>
        <v/>
      </c>
      <c r="I2314">
        <f>SUM(J2314:K2314)</f>
        <v/>
      </c>
      <c r="J2314">
        <f>IF(AND('Raw Data'!J2309&gt;'Raw Data'!I2309, 'Raw Data'!E2309&gt;'Raw Data'!D2309), 'Raw Data'!J2309, 0)</f>
        <v/>
      </c>
      <c r="K2314">
        <f>IF(AND('Raw Data'!I2309&gt;'Raw Data'!J2309, 'Raw Data'!D2309&gt;'Raw Data'!E2309), 'Raw Data'!I2309, 0)</f>
        <v/>
      </c>
      <c r="L2314">
        <f>IF('Raw Data'!E2309-'Raw Data'!D2309&gt;3, 'Raw Data'!N2309, 0)</f>
        <v/>
      </c>
      <c r="M2314">
        <f>IF('Raw Data'!D2309-'Raw Data'!E2309&gt;3, 'Raw Data'!M2309, 0)</f>
        <v/>
      </c>
      <c r="N2314">
        <f>IF(ISBLANK('Raw Data'!D2309),0,IF(AND('Raw Data'!E2309&gt;'Raw Data'!D2309,'Raw Data'!E2309-'Raw Data'!D2309&gt;0,'Raw Data'!E2309-'Raw Data'!D2309&lt;4),'Raw Data'!L2309, 0))</f>
        <v/>
      </c>
      <c r="O2314">
        <f>IF(ISBLANK('Raw Data'!D2309),0,IF(AND('Raw Data'!E2309&gt;'Raw Data'!D2309,'Raw Data'!E2309-'Raw Data'!D2309&gt;0,'Raw Data'!D2309-'Raw Data'!E2309&lt;4),'Raw Data'!K2309, 0))</f>
        <v/>
      </c>
      <c r="P2314">
        <f>IF('Raw Data'!E2309-'Raw Data'!D2309&gt;3, 'Raw Data'!N2309, IF('Raw Data'!D2309-'Raw Data'!E2309&gt;3, 'Raw Data'!M2309, 0))</f>
        <v/>
      </c>
      <c r="Q2314">
        <f>IF(ISBLANK('Raw Data'!E2309),0,IF(AND('Raw Data'!E2309-'Raw Data'!D2309&lt;4,'Raw Data'!E2309-'Raw Data'!D2309&gt;0),'Raw Data'!L2309,IF(AND('Raw Data'!D2309&gt;'Raw Data'!E2309,'Raw Data'!D2309-'Raw Data'!E2309&gt;0),'Raw Data'!K2309,0)))</f>
        <v/>
      </c>
      <c r="R2314">
        <f>IF(ISBLANK('Raw Data'!K2309),0,IFERROR(IF(MATCH(SMALL('Raw Data'!K2309:N2309,1),L2314:O2314,0),SMALL('Raw Data'!K2309:N2309,1)),0))</f>
        <v/>
      </c>
      <c r="S2314">
        <f>IF(ISBLANK('Raw Data'!K2309),0,IFERROR(IF(MATCH(SMALL('Raw Data'!K2309:N2309,2),L2314:O2314,0),SMALL('Raw Data'!K2309:N2309,2)),0))</f>
        <v/>
      </c>
      <c r="T2314">
        <f>IF(ISBLANK('Raw Data'!K2309),0,IFERROR(IF(MATCH(SMALL('Raw Data'!K2309:N2309,3),L2314:O2314,0),SMALL('Raw Data'!K2309:N2309,3)),0))</f>
        <v/>
      </c>
      <c r="U2314">
        <f>IF(ISBLANK('Raw Data'!K2309),0,IFERROR(IF(MATCH(SMALL('Raw Data'!K2309:N2309,4),L2314:O2314,0),SMALL('Raw Data'!K2309:N2309,4)),0))</f>
        <v/>
      </c>
      <c r="V2314">
        <f>IF(AND('Raw Data'!D2309&lt;3, 'Raw Data'!E2309&lt;3, 'Raw Data'!A2309&gt;0), 'Raw Data'!AF2309, 0)</f>
        <v/>
      </c>
      <c r="W2314">
        <f>IF(AND('Raw Data'!D2309&lt;4, 'Raw Data'!E2309&lt;4, 'Raw Data'!A2309&gt;0), 'Raw Data'!AI2309, 0)</f>
        <v/>
      </c>
      <c r="X2314">
        <f>IF(AND('Raw Data'!D2309&lt;5, 'Raw Data'!E2309&lt;5, 'Raw Data'!A2309&gt;0), 'Raw Data'!AL2309, 0)</f>
        <v/>
      </c>
      <c r="Y2314">
        <f>IF(AND('Raw Data'!D2309&lt;6, 'Raw Data'!E2309&lt;6, 'Raw Data'!A2309&gt;0), 'Raw Data'!AO2309, 0)</f>
        <v/>
      </c>
      <c r="Z2314">
        <f>IF(ISBLANK('Raw Data'!D2309), 0, IF('Raw Data'!D2309-'Raw Data'!E2309&gt;1, 'Raw Data'!AW2309, 0))</f>
        <v/>
      </c>
      <c r="AA2314">
        <f>IF(ISBLANK('Raw Data'!A2309), 0, IF(ABS('Raw Data'!D2309-'Raw Data'!E2309)&lt;2, 'Raw Data'!AX2309, 0))</f>
        <v/>
      </c>
      <c r="AB2314">
        <f>IF(ISBLANK('Raw Data'!D2309), 0, IF('Raw Data'!E2309-'Raw Data'!D2309&gt;1, 'Raw Data'!AY2309, 0))</f>
        <v/>
      </c>
      <c r="AC2314">
        <f>IF(ISBLANK('Raw Data'!D2309), 0, IF('Raw Data'!D2309-'Raw Data'!E2309&gt;2, 'Raw Data'!AZ2309, 0))</f>
        <v/>
      </c>
      <c r="AD2314">
        <f>IF(ISBLANK('Raw Data'!A2309), 0, IF(ABS('Raw Data'!D2309-'Raw Data'!E2309)&lt;3, 'Raw Data'!BA2309, 0))</f>
        <v/>
      </c>
      <c r="AE2314">
        <f>IF(ISBLANK('Raw Data'!D2309), 0, IF('Raw Data'!E2309-'Raw Data'!D2309&gt;2, 'Raw Data'!BB2309, 0))</f>
        <v/>
      </c>
      <c r="AF2314">
        <f>IF(ISBLANK('Raw Data'!D2309), 0, IF('Raw Data'!D2309-'Raw Data'!E2309&gt;3, 'Raw Data'!BC2309, 0))</f>
        <v/>
      </c>
      <c r="AG2314">
        <f>IF(ISBLANK('Raw Data'!A2309), 0, IF(ABS('Raw Data'!D2309-'Raw Data'!E2309)&lt;4, 'Raw Data'!BD2309, 0))</f>
        <v/>
      </c>
      <c r="AH2314">
        <f>IF(ISBLANK('Raw Data'!D2309), 0, IF('Raw Data'!E2309-'Raw Data'!D2309&gt;3, 'Raw Data'!BE2309, 0))</f>
        <v/>
      </c>
      <c r="AI2314">
        <f>IF(SUM('Raw Data'!D2309:E2309)&gt;'Raw Data'!F2309, 'Raw Data'!G2309, 0)</f>
        <v/>
      </c>
      <c r="AJ2314">
        <f>IF(ISBLANK('Raw Data'!D2309), 0, IF(SUM('Raw Data'!D2309:E2309)&lt;'Raw Data'!F2309, 'Raw Data'!H2309, 0))</f>
        <v/>
      </c>
      <c r="AK2314">
        <f>IF(ISBLANK('Raw Data'!A2309), 0, IF(AND('Raw Data'!D2309&lt;3, 'Raw Data'!E2309&lt;3, 'Raw Data'!F2309&lt;BB$2), 'Raw Data'!AF2309, 0))</f>
        <v/>
      </c>
      <c r="AL2314">
        <f>IF(ISBLANK('Raw Data'!A2309), 0, IF(AND('Raw Data'!D2309&lt;4, 'Raw Data'!E2309&lt;4, 'Raw Data'!F2309&lt;BB$2), 'Raw Data'!AI2309, 0))</f>
        <v/>
      </c>
      <c r="AM2314">
        <f>IF(ISBLANK('Raw Data'!A2309), 0, IF(AND('Raw Data'!D2309&lt;5, 'Raw Data'!E2309&lt;5, 'Raw Data'!F2309&lt;BB$2), 'Raw Data'!AL2309, 0))</f>
        <v/>
      </c>
      <c r="AN2314">
        <f>IF(ISBLANK('Raw Data'!A2309), 0, IF(AND('Raw Data'!D2309&lt;6, 'Raw Data'!E2309&lt;6, 'Raw Data'!F2309&lt;BB$2), 'Raw Data'!AO2309, 0))</f>
        <v/>
      </c>
      <c r="AO2314">
        <f>IF(ISBLANK('Raw Data'!A2309), 0, IF(AND('Raw Data'!I2309&lt;Analysis!$BC$2, 'Raw Data'!D2309-'Raw Data'!E2309&gt;1), 'Raw Data'!AW2309, IF(AND('Raw Data'!J2309&lt;Analysis!$BC$2, 'Raw Data'!E2309-'Raw Data'!D2309&gt;1), 'Raw Data'!AY2309, 0)))</f>
        <v/>
      </c>
      <c r="AP2314">
        <f>IF(ISBLANK('Raw Data'!A2309), 0, IF(AND('Raw Data'!I2309&lt;Analysis!$BC$2, 'Raw Data'!D2309-'Raw Data'!E2309&gt;2), 'Raw Data'!AZ2309, IF(AND('Raw Data'!J2309&lt;Analysis!$BC$2, 'Raw Data'!E2309-'Raw Data'!D2309&gt;2), 'Raw Data'!BB2309, 0)))</f>
        <v/>
      </c>
      <c r="AQ2314">
        <f>IF(ISBLANK('Raw Data'!A2309), 0, IF(AND('Raw Data'!I2309&lt;Analysis!$BC$2, 'Raw Data'!D2309-'Raw Data'!E2309&gt;3), 'Raw Data'!BC2309, IF(AND('Raw Data'!J2309&lt;Analysis!$BC$2, 'Raw Data'!E2309-'Raw Data'!D2309&gt;3), 'Raw Data'!BE2309, 0)))</f>
        <v/>
      </c>
      <c r="AR2314">
        <f>IF('Hidden Analysiss'!D2310=1,IF(ABS('Raw Data'!E2309-'Raw Data'!D2309)&lt;2,'Raw Data'!AX2309,0), 0)</f>
        <v/>
      </c>
      <c r="AS2314">
        <f>IF('Hidden Analysiss'!D2310=1,IF(ABS('Raw Data'!E2309-'Raw Data'!D2309)&lt;3,'Raw Data'!BA2309,0), 0)</f>
        <v/>
      </c>
      <c r="AT2314">
        <f>IF('Hidden Analysiss'!D2310=1,IF(ABS('Raw Data'!E2309-'Raw Data'!D2309)&lt;4,'Raw Data'!BD2309,0), 0)</f>
        <v/>
      </c>
      <c r="AU2314">
        <f>IF(AND('Hidden Analysiss'!E2310=1, ABS('Raw Data'!E2309-'Raw Data'!D2309)&lt;2), 'Raw Data'!AX2309, 0)</f>
        <v/>
      </c>
      <c r="AV2314">
        <f>IF(AND('Hidden Analysiss'!E2310=1, ABS('Raw Data'!E2309-'Raw Data'!D2309)&lt;3), 'Raw Data'!BA2309, 0)</f>
        <v/>
      </c>
      <c r="AW2314">
        <f>IF(AND('Hidden Analysiss'!E2310=1, ABS('Raw Data'!E2309-'Raw Data'!D2309)&lt;3), 'Raw Data'!BD2309, 0)</f>
        <v/>
      </c>
    </row>
    <row r="2315">
      <c r="A2315" s="1">
        <f>'Raw Data'!A2310</f>
        <v/>
      </c>
      <c r="B2315">
        <f>IF('Raw Data'!E2310&gt;'Raw Data'!D2310, 'Raw Data'!J2310, 0)</f>
        <v/>
      </c>
      <c r="C2315">
        <f>IF('Raw Data'!D2310&gt;'Raw Data'!E2310, 'Raw Data'!I2310, 0)</f>
        <v/>
      </c>
      <c r="D2315">
        <f>SUM(G2315:H2315)</f>
        <v/>
      </c>
      <c r="E2315">
        <f>IF(AND('Raw Data'!J2310&lt;'Raw Data'!I2310,'Raw Data'!E2310&gt;'Raw Data'!D2310,'Raw Data'!E2310-'Raw Data'!D2310&gt;3),'Raw Data'!N2310,IF(AND('Raw Data'!I2310&lt;'Raw Data'!J2310,'Raw Data'!D2310&gt;'Raw Data'!E2310,'Raw Data'!D2310-'Raw Data'!E2310&gt;3),'Raw Data'!M2310,0))</f>
        <v/>
      </c>
      <c r="F2315">
        <f>IF(AND('Raw Data'!J2310&lt;'Raw Data'!I2310,'Raw Data'!E2310&gt;'Raw Data'!D2310,'Raw Data'!E2310-'Raw Data'!D2310&lt;4),'Raw Data'!L2310,IF(AND('Raw Data'!I2310&lt;'Raw Data'!J2310,'Raw Data'!D2310&gt;'Raw Data'!E2310,'Raw Data'!D2310-'Raw Data'!E2310&lt;4),'Raw Data'!K2310,0))</f>
        <v/>
      </c>
      <c r="G2315">
        <f>IF(AND('Raw Data'!J2310&lt;'Raw Data'!I2310, 'Raw Data'!E2310&gt;'Raw Data'!D2310), 'Raw Data'!J2310, 0)</f>
        <v/>
      </c>
      <c r="H2315">
        <f>IF(AND('Raw Data'!J2310&gt;'Raw Data'!I2310, 'Raw Data'!E2310&lt;'Raw Data'!D2310), 'Raw Data'!I2310, 0)</f>
        <v/>
      </c>
      <c r="I2315">
        <f>SUM(J2315:K2315)</f>
        <v/>
      </c>
      <c r="J2315">
        <f>IF(AND('Raw Data'!J2310&gt;'Raw Data'!I2310, 'Raw Data'!E2310&gt;'Raw Data'!D2310), 'Raw Data'!J2310, 0)</f>
        <v/>
      </c>
      <c r="K2315">
        <f>IF(AND('Raw Data'!I2310&gt;'Raw Data'!J2310, 'Raw Data'!D2310&gt;'Raw Data'!E2310), 'Raw Data'!I2310, 0)</f>
        <v/>
      </c>
      <c r="L2315">
        <f>IF('Raw Data'!E2310-'Raw Data'!D2310&gt;3, 'Raw Data'!N2310, 0)</f>
        <v/>
      </c>
      <c r="M2315">
        <f>IF('Raw Data'!D2310-'Raw Data'!E2310&gt;3, 'Raw Data'!M2310, 0)</f>
        <v/>
      </c>
      <c r="N2315">
        <f>IF(ISBLANK('Raw Data'!D2310),0,IF(AND('Raw Data'!E2310&gt;'Raw Data'!D2310,'Raw Data'!E2310-'Raw Data'!D2310&gt;0,'Raw Data'!E2310-'Raw Data'!D2310&lt;4),'Raw Data'!L2310, 0))</f>
        <v/>
      </c>
      <c r="O2315">
        <f>IF(ISBLANK('Raw Data'!D2310),0,IF(AND('Raw Data'!E2310&gt;'Raw Data'!D2310,'Raw Data'!E2310-'Raw Data'!D2310&gt;0,'Raw Data'!D2310-'Raw Data'!E2310&lt;4),'Raw Data'!K2310, 0))</f>
        <v/>
      </c>
      <c r="P2315">
        <f>IF('Raw Data'!E2310-'Raw Data'!D2310&gt;3, 'Raw Data'!N2310, IF('Raw Data'!D2310-'Raw Data'!E2310&gt;3, 'Raw Data'!M2310, 0))</f>
        <v/>
      </c>
      <c r="Q2315">
        <f>IF(ISBLANK('Raw Data'!E2310),0,IF(AND('Raw Data'!E2310-'Raw Data'!D2310&lt;4,'Raw Data'!E2310-'Raw Data'!D2310&gt;0),'Raw Data'!L2310,IF(AND('Raw Data'!D2310&gt;'Raw Data'!E2310,'Raw Data'!D2310-'Raw Data'!E2310&gt;0),'Raw Data'!K2310,0)))</f>
        <v/>
      </c>
      <c r="R2315">
        <f>IF(ISBLANK('Raw Data'!K2310),0,IFERROR(IF(MATCH(SMALL('Raw Data'!K2310:N2310,1),L2315:O2315,0),SMALL('Raw Data'!K2310:N2310,1)),0))</f>
        <v/>
      </c>
      <c r="S2315">
        <f>IF(ISBLANK('Raw Data'!K2310),0,IFERROR(IF(MATCH(SMALL('Raw Data'!K2310:N2310,2),L2315:O2315,0),SMALL('Raw Data'!K2310:N2310,2)),0))</f>
        <v/>
      </c>
      <c r="T2315">
        <f>IF(ISBLANK('Raw Data'!K2310),0,IFERROR(IF(MATCH(SMALL('Raw Data'!K2310:N2310,3),L2315:O2315,0),SMALL('Raw Data'!K2310:N2310,3)),0))</f>
        <v/>
      </c>
      <c r="U2315">
        <f>IF(ISBLANK('Raw Data'!K2310),0,IFERROR(IF(MATCH(SMALL('Raw Data'!K2310:N2310,4),L2315:O2315,0),SMALL('Raw Data'!K2310:N2310,4)),0))</f>
        <v/>
      </c>
      <c r="V2315">
        <f>IF(AND('Raw Data'!D2310&lt;3, 'Raw Data'!E2310&lt;3, 'Raw Data'!A2310&gt;0), 'Raw Data'!AF2310, 0)</f>
        <v/>
      </c>
      <c r="W2315">
        <f>IF(AND('Raw Data'!D2310&lt;4, 'Raw Data'!E2310&lt;4, 'Raw Data'!A2310&gt;0), 'Raw Data'!AI2310, 0)</f>
        <v/>
      </c>
      <c r="X2315">
        <f>IF(AND('Raw Data'!D2310&lt;5, 'Raw Data'!E2310&lt;5, 'Raw Data'!A2310&gt;0), 'Raw Data'!AL2310, 0)</f>
        <v/>
      </c>
      <c r="Y2315">
        <f>IF(AND('Raw Data'!D2310&lt;6, 'Raw Data'!E2310&lt;6, 'Raw Data'!A2310&gt;0), 'Raw Data'!AO2310, 0)</f>
        <v/>
      </c>
      <c r="Z2315">
        <f>IF(ISBLANK('Raw Data'!D2310), 0, IF('Raw Data'!D2310-'Raw Data'!E2310&gt;1, 'Raw Data'!AW2310, 0))</f>
        <v/>
      </c>
      <c r="AA2315">
        <f>IF(ISBLANK('Raw Data'!A2310), 0, IF(ABS('Raw Data'!D2310-'Raw Data'!E2310)&lt;2, 'Raw Data'!AX2310, 0))</f>
        <v/>
      </c>
      <c r="AB2315">
        <f>IF(ISBLANK('Raw Data'!D2310), 0, IF('Raw Data'!E2310-'Raw Data'!D2310&gt;1, 'Raw Data'!AY2310, 0))</f>
        <v/>
      </c>
      <c r="AC2315">
        <f>IF(ISBLANK('Raw Data'!D2310), 0, IF('Raw Data'!D2310-'Raw Data'!E2310&gt;2, 'Raw Data'!AZ2310, 0))</f>
        <v/>
      </c>
      <c r="AD2315">
        <f>IF(ISBLANK('Raw Data'!A2310), 0, IF(ABS('Raw Data'!D2310-'Raw Data'!E2310)&lt;3, 'Raw Data'!BA2310, 0))</f>
        <v/>
      </c>
      <c r="AE2315">
        <f>IF(ISBLANK('Raw Data'!D2310), 0, IF('Raw Data'!E2310-'Raw Data'!D2310&gt;2, 'Raw Data'!BB2310, 0))</f>
        <v/>
      </c>
      <c r="AF2315">
        <f>IF(ISBLANK('Raw Data'!D2310), 0, IF('Raw Data'!D2310-'Raw Data'!E2310&gt;3, 'Raw Data'!BC2310, 0))</f>
        <v/>
      </c>
      <c r="AG2315">
        <f>IF(ISBLANK('Raw Data'!A2310), 0, IF(ABS('Raw Data'!D2310-'Raw Data'!E2310)&lt;4, 'Raw Data'!BD2310, 0))</f>
        <v/>
      </c>
      <c r="AH2315">
        <f>IF(ISBLANK('Raw Data'!D2310), 0, IF('Raw Data'!E2310-'Raw Data'!D2310&gt;3, 'Raw Data'!BE2310, 0))</f>
        <v/>
      </c>
      <c r="AI2315">
        <f>IF(SUM('Raw Data'!D2310:E2310)&gt;'Raw Data'!F2310, 'Raw Data'!G2310, 0)</f>
        <v/>
      </c>
      <c r="AJ2315">
        <f>IF(ISBLANK('Raw Data'!D2310), 0, IF(SUM('Raw Data'!D2310:E2310)&lt;'Raw Data'!F2310, 'Raw Data'!H2310, 0))</f>
        <v/>
      </c>
      <c r="AK2315">
        <f>IF(ISBLANK('Raw Data'!A2310), 0, IF(AND('Raw Data'!D2310&lt;3, 'Raw Data'!E2310&lt;3, 'Raw Data'!F2310&lt;BB$2), 'Raw Data'!AF2310, 0))</f>
        <v/>
      </c>
      <c r="AL2315">
        <f>IF(ISBLANK('Raw Data'!A2310), 0, IF(AND('Raw Data'!D2310&lt;4, 'Raw Data'!E2310&lt;4, 'Raw Data'!F2310&lt;BB$2), 'Raw Data'!AI2310, 0))</f>
        <v/>
      </c>
      <c r="AM2315">
        <f>IF(ISBLANK('Raw Data'!A2310), 0, IF(AND('Raw Data'!D2310&lt;5, 'Raw Data'!E2310&lt;5, 'Raw Data'!F2310&lt;BB$2), 'Raw Data'!AL2310, 0))</f>
        <v/>
      </c>
      <c r="AN2315">
        <f>IF(ISBLANK('Raw Data'!A2310), 0, IF(AND('Raw Data'!D2310&lt;6, 'Raw Data'!E2310&lt;6, 'Raw Data'!F2310&lt;BB$2), 'Raw Data'!AO2310, 0))</f>
        <v/>
      </c>
      <c r="AO2315">
        <f>IF(ISBLANK('Raw Data'!A2310), 0, IF(AND('Raw Data'!I2310&lt;Analysis!$BC$2, 'Raw Data'!D2310-'Raw Data'!E2310&gt;1), 'Raw Data'!AW2310, IF(AND('Raw Data'!J2310&lt;Analysis!$BC$2, 'Raw Data'!E2310-'Raw Data'!D2310&gt;1), 'Raw Data'!AY2310, 0)))</f>
        <v/>
      </c>
      <c r="AP2315">
        <f>IF(ISBLANK('Raw Data'!A2310), 0, IF(AND('Raw Data'!I2310&lt;Analysis!$BC$2, 'Raw Data'!D2310-'Raw Data'!E2310&gt;2), 'Raw Data'!AZ2310, IF(AND('Raw Data'!J2310&lt;Analysis!$BC$2, 'Raw Data'!E2310-'Raw Data'!D2310&gt;2), 'Raw Data'!BB2310, 0)))</f>
        <v/>
      </c>
      <c r="AQ2315">
        <f>IF(ISBLANK('Raw Data'!A2310), 0, IF(AND('Raw Data'!I2310&lt;Analysis!$BC$2, 'Raw Data'!D2310-'Raw Data'!E2310&gt;3), 'Raw Data'!BC2310, IF(AND('Raw Data'!J2310&lt;Analysis!$BC$2, 'Raw Data'!E2310-'Raw Data'!D2310&gt;3), 'Raw Data'!BE2310, 0)))</f>
        <v/>
      </c>
      <c r="AR2315">
        <f>IF('Hidden Analysiss'!D2311=1,IF(ABS('Raw Data'!E2310-'Raw Data'!D2310)&lt;2,'Raw Data'!AX2310,0), 0)</f>
        <v/>
      </c>
      <c r="AS2315">
        <f>IF('Hidden Analysiss'!D2311=1,IF(ABS('Raw Data'!E2310-'Raw Data'!D2310)&lt;3,'Raw Data'!BA2310,0), 0)</f>
        <v/>
      </c>
      <c r="AT2315">
        <f>IF('Hidden Analysiss'!D2311=1,IF(ABS('Raw Data'!E2310-'Raw Data'!D2310)&lt;4,'Raw Data'!BD2310,0), 0)</f>
        <v/>
      </c>
      <c r="AU2315">
        <f>IF(AND('Hidden Analysiss'!E2311=1, ABS('Raw Data'!E2310-'Raw Data'!D2310)&lt;2), 'Raw Data'!AX2310, 0)</f>
        <v/>
      </c>
      <c r="AV2315">
        <f>IF(AND('Hidden Analysiss'!E2311=1, ABS('Raw Data'!E2310-'Raw Data'!D2310)&lt;3), 'Raw Data'!BA2310, 0)</f>
        <v/>
      </c>
      <c r="AW2315">
        <f>IF(AND('Hidden Analysiss'!E2311=1, ABS('Raw Data'!E2310-'Raw Data'!D2310)&lt;3), 'Raw Data'!BD2310, 0)</f>
        <v/>
      </c>
    </row>
    <row r="2316">
      <c r="A2316" s="1">
        <f>'Raw Data'!A2311</f>
        <v/>
      </c>
      <c r="B2316">
        <f>IF('Raw Data'!E2311&gt;'Raw Data'!D2311, 'Raw Data'!J2311, 0)</f>
        <v/>
      </c>
      <c r="C2316">
        <f>IF('Raw Data'!D2311&gt;'Raw Data'!E2311, 'Raw Data'!I2311, 0)</f>
        <v/>
      </c>
      <c r="D2316">
        <f>SUM(G2316:H2316)</f>
        <v/>
      </c>
      <c r="E2316">
        <f>IF(AND('Raw Data'!J2311&lt;'Raw Data'!I2311,'Raw Data'!E2311&gt;'Raw Data'!D2311,'Raw Data'!E2311-'Raw Data'!D2311&gt;3),'Raw Data'!N2311,IF(AND('Raw Data'!I2311&lt;'Raw Data'!J2311,'Raw Data'!D2311&gt;'Raw Data'!E2311,'Raw Data'!D2311-'Raw Data'!E2311&gt;3),'Raw Data'!M2311,0))</f>
        <v/>
      </c>
      <c r="F2316">
        <f>IF(AND('Raw Data'!J2311&lt;'Raw Data'!I2311,'Raw Data'!E2311&gt;'Raw Data'!D2311,'Raw Data'!E2311-'Raw Data'!D2311&lt;4),'Raw Data'!L2311,IF(AND('Raw Data'!I2311&lt;'Raw Data'!J2311,'Raw Data'!D2311&gt;'Raw Data'!E2311,'Raw Data'!D2311-'Raw Data'!E2311&lt;4),'Raw Data'!K2311,0))</f>
        <v/>
      </c>
      <c r="G2316">
        <f>IF(AND('Raw Data'!J2311&lt;'Raw Data'!I2311, 'Raw Data'!E2311&gt;'Raw Data'!D2311), 'Raw Data'!J2311, 0)</f>
        <v/>
      </c>
      <c r="H2316">
        <f>IF(AND('Raw Data'!J2311&gt;'Raw Data'!I2311, 'Raw Data'!E2311&lt;'Raw Data'!D2311), 'Raw Data'!I2311, 0)</f>
        <v/>
      </c>
      <c r="I2316">
        <f>SUM(J2316:K2316)</f>
        <v/>
      </c>
      <c r="J2316">
        <f>IF(AND('Raw Data'!J2311&gt;'Raw Data'!I2311, 'Raw Data'!E2311&gt;'Raw Data'!D2311), 'Raw Data'!J2311, 0)</f>
        <v/>
      </c>
      <c r="K2316">
        <f>IF(AND('Raw Data'!I2311&gt;'Raw Data'!J2311, 'Raw Data'!D2311&gt;'Raw Data'!E2311), 'Raw Data'!I2311, 0)</f>
        <v/>
      </c>
      <c r="L2316">
        <f>IF('Raw Data'!E2311-'Raw Data'!D2311&gt;3, 'Raw Data'!N2311, 0)</f>
        <v/>
      </c>
      <c r="M2316">
        <f>IF('Raw Data'!D2311-'Raw Data'!E2311&gt;3, 'Raw Data'!M2311, 0)</f>
        <v/>
      </c>
      <c r="N2316">
        <f>IF(ISBLANK('Raw Data'!D2311),0,IF(AND('Raw Data'!E2311&gt;'Raw Data'!D2311,'Raw Data'!E2311-'Raw Data'!D2311&gt;0,'Raw Data'!E2311-'Raw Data'!D2311&lt;4),'Raw Data'!L2311, 0))</f>
        <v/>
      </c>
      <c r="O2316">
        <f>IF(ISBLANK('Raw Data'!D2311),0,IF(AND('Raw Data'!E2311&gt;'Raw Data'!D2311,'Raw Data'!E2311-'Raw Data'!D2311&gt;0,'Raw Data'!D2311-'Raw Data'!E2311&lt;4),'Raw Data'!K2311, 0))</f>
        <v/>
      </c>
      <c r="P2316">
        <f>IF('Raw Data'!E2311-'Raw Data'!D2311&gt;3, 'Raw Data'!N2311, IF('Raw Data'!D2311-'Raw Data'!E2311&gt;3, 'Raw Data'!M2311, 0))</f>
        <v/>
      </c>
      <c r="Q2316">
        <f>IF(ISBLANK('Raw Data'!E2311),0,IF(AND('Raw Data'!E2311-'Raw Data'!D2311&lt;4,'Raw Data'!E2311-'Raw Data'!D2311&gt;0),'Raw Data'!L2311,IF(AND('Raw Data'!D2311&gt;'Raw Data'!E2311,'Raw Data'!D2311-'Raw Data'!E2311&gt;0),'Raw Data'!K2311,0)))</f>
        <v/>
      </c>
      <c r="R2316">
        <f>IF(ISBLANK('Raw Data'!K2311),0,IFERROR(IF(MATCH(SMALL('Raw Data'!K2311:N2311,1),L2316:O2316,0),SMALL('Raw Data'!K2311:N2311,1)),0))</f>
        <v/>
      </c>
      <c r="S2316">
        <f>IF(ISBLANK('Raw Data'!K2311),0,IFERROR(IF(MATCH(SMALL('Raw Data'!K2311:N2311,2),L2316:O2316,0),SMALL('Raw Data'!K2311:N2311,2)),0))</f>
        <v/>
      </c>
      <c r="T2316">
        <f>IF(ISBLANK('Raw Data'!K2311),0,IFERROR(IF(MATCH(SMALL('Raw Data'!K2311:N2311,3),L2316:O2316,0),SMALL('Raw Data'!K2311:N2311,3)),0))</f>
        <v/>
      </c>
      <c r="U2316">
        <f>IF(ISBLANK('Raw Data'!K2311),0,IFERROR(IF(MATCH(SMALL('Raw Data'!K2311:N2311,4),L2316:O2316,0),SMALL('Raw Data'!K2311:N2311,4)),0))</f>
        <v/>
      </c>
      <c r="V2316">
        <f>IF(AND('Raw Data'!D2311&lt;3, 'Raw Data'!E2311&lt;3, 'Raw Data'!A2311&gt;0), 'Raw Data'!AF2311, 0)</f>
        <v/>
      </c>
      <c r="W2316">
        <f>IF(AND('Raw Data'!D2311&lt;4, 'Raw Data'!E2311&lt;4, 'Raw Data'!A2311&gt;0), 'Raw Data'!AI2311, 0)</f>
        <v/>
      </c>
      <c r="X2316">
        <f>IF(AND('Raw Data'!D2311&lt;5, 'Raw Data'!E2311&lt;5, 'Raw Data'!A2311&gt;0), 'Raw Data'!AL2311, 0)</f>
        <v/>
      </c>
      <c r="Y2316">
        <f>IF(AND('Raw Data'!D2311&lt;6, 'Raw Data'!E2311&lt;6, 'Raw Data'!A2311&gt;0), 'Raw Data'!AO2311, 0)</f>
        <v/>
      </c>
      <c r="Z2316">
        <f>IF(ISBLANK('Raw Data'!D2311), 0, IF('Raw Data'!D2311-'Raw Data'!E2311&gt;1, 'Raw Data'!AW2311, 0))</f>
        <v/>
      </c>
      <c r="AA2316">
        <f>IF(ISBLANK('Raw Data'!A2311), 0, IF(ABS('Raw Data'!D2311-'Raw Data'!E2311)&lt;2, 'Raw Data'!AX2311, 0))</f>
        <v/>
      </c>
      <c r="AB2316">
        <f>IF(ISBLANK('Raw Data'!D2311), 0, IF('Raw Data'!E2311-'Raw Data'!D2311&gt;1, 'Raw Data'!AY2311, 0))</f>
        <v/>
      </c>
      <c r="AC2316">
        <f>IF(ISBLANK('Raw Data'!D2311), 0, IF('Raw Data'!D2311-'Raw Data'!E2311&gt;2, 'Raw Data'!AZ2311, 0))</f>
        <v/>
      </c>
      <c r="AD2316">
        <f>IF(ISBLANK('Raw Data'!A2311), 0, IF(ABS('Raw Data'!D2311-'Raw Data'!E2311)&lt;3, 'Raw Data'!BA2311, 0))</f>
        <v/>
      </c>
      <c r="AE2316">
        <f>IF(ISBLANK('Raw Data'!D2311), 0, IF('Raw Data'!E2311-'Raw Data'!D2311&gt;2, 'Raw Data'!BB2311, 0))</f>
        <v/>
      </c>
      <c r="AF2316">
        <f>IF(ISBLANK('Raw Data'!D2311), 0, IF('Raw Data'!D2311-'Raw Data'!E2311&gt;3, 'Raw Data'!BC2311, 0))</f>
        <v/>
      </c>
      <c r="AG2316">
        <f>IF(ISBLANK('Raw Data'!A2311), 0, IF(ABS('Raw Data'!D2311-'Raw Data'!E2311)&lt;4, 'Raw Data'!BD2311, 0))</f>
        <v/>
      </c>
      <c r="AH2316">
        <f>IF(ISBLANK('Raw Data'!D2311), 0, IF('Raw Data'!E2311-'Raw Data'!D2311&gt;3, 'Raw Data'!BE2311, 0))</f>
        <v/>
      </c>
      <c r="AI2316">
        <f>IF(SUM('Raw Data'!D2311:E2311)&gt;'Raw Data'!F2311, 'Raw Data'!G2311, 0)</f>
        <v/>
      </c>
      <c r="AJ2316">
        <f>IF(ISBLANK('Raw Data'!D2311), 0, IF(SUM('Raw Data'!D2311:E2311)&lt;'Raw Data'!F2311, 'Raw Data'!H2311, 0))</f>
        <v/>
      </c>
      <c r="AK2316">
        <f>IF(ISBLANK('Raw Data'!A2311), 0, IF(AND('Raw Data'!D2311&lt;3, 'Raw Data'!E2311&lt;3, 'Raw Data'!F2311&lt;BB$2), 'Raw Data'!AF2311, 0))</f>
        <v/>
      </c>
      <c r="AL2316">
        <f>IF(ISBLANK('Raw Data'!A2311), 0, IF(AND('Raw Data'!D2311&lt;4, 'Raw Data'!E2311&lt;4, 'Raw Data'!F2311&lt;BB$2), 'Raw Data'!AI2311, 0))</f>
        <v/>
      </c>
      <c r="AM2316">
        <f>IF(ISBLANK('Raw Data'!A2311), 0, IF(AND('Raw Data'!D2311&lt;5, 'Raw Data'!E2311&lt;5, 'Raw Data'!F2311&lt;BB$2), 'Raw Data'!AL2311, 0))</f>
        <v/>
      </c>
      <c r="AN2316">
        <f>IF(ISBLANK('Raw Data'!A2311), 0, IF(AND('Raw Data'!D2311&lt;6, 'Raw Data'!E2311&lt;6, 'Raw Data'!F2311&lt;BB$2), 'Raw Data'!AO2311, 0))</f>
        <v/>
      </c>
      <c r="AO2316">
        <f>IF(ISBLANK('Raw Data'!A2311), 0, IF(AND('Raw Data'!I2311&lt;Analysis!$BC$2, 'Raw Data'!D2311-'Raw Data'!E2311&gt;1), 'Raw Data'!AW2311, IF(AND('Raw Data'!J2311&lt;Analysis!$BC$2, 'Raw Data'!E2311-'Raw Data'!D2311&gt;1), 'Raw Data'!AY2311, 0)))</f>
        <v/>
      </c>
      <c r="AP2316">
        <f>IF(ISBLANK('Raw Data'!A2311), 0, IF(AND('Raw Data'!I2311&lt;Analysis!$BC$2, 'Raw Data'!D2311-'Raw Data'!E2311&gt;2), 'Raw Data'!AZ2311, IF(AND('Raw Data'!J2311&lt;Analysis!$BC$2, 'Raw Data'!E2311-'Raw Data'!D2311&gt;2), 'Raw Data'!BB2311, 0)))</f>
        <v/>
      </c>
      <c r="AQ2316">
        <f>IF(ISBLANK('Raw Data'!A2311), 0, IF(AND('Raw Data'!I2311&lt;Analysis!$BC$2, 'Raw Data'!D2311-'Raw Data'!E2311&gt;3), 'Raw Data'!BC2311, IF(AND('Raw Data'!J2311&lt;Analysis!$BC$2, 'Raw Data'!E2311-'Raw Data'!D2311&gt;3), 'Raw Data'!BE2311, 0)))</f>
        <v/>
      </c>
      <c r="AR2316">
        <f>IF('Hidden Analysiss'!D2312=1,IF(ABS('Raw Data'!E2311-'Raw Data'!D2311)&lt;2,'Raw Data'!AX2311,0), 0)</f>
        <v/>
      </c>
      <c r="AS2316">
        <f>IF('Hidden Analysiss'!D2312=1,IF(ABS('Raw Data'!E2311-'Raw Data'!D2311)&lt;3,'Raw Data'!BA2311,0), 0)</f>
        <v/>
      </c>
      <c r="AT2316">
        <f>IF('Hidden Analysiss'!D2312=1,IF(ABS('Raw Data'!E2311-'Raw Data'!D2311)&lt;4,'Raw Data'!BD2311,0), 0)</f>
        <v/>
      </c>
      <c r="AU2316">
        <f>IF(AND('Hidden Analysiss'!E2312=1, ABS('Raw Data'!E2311-'Raw Data'!D2311)&lt;2), 'Raw Data'!AX2311, 0)</f>
        <v/>
      </c>
      <c r="AV2316">
        <f>IF(AND('Hidden Analysiss'!E2312=1, ABS('Raw Data'!E2311-'Raw Data'!D2311)&lt;3), 'Raw Data'!BA2311, 0)</f>
        <v/>
      </c>
      <c r="AW2316">
        <f>IF(AND('Hidden Analysiss'!E2312=1, ABS('Raw Data'!E2311-'Raw Data'!D2311)&lt;3), 'Raw Data'!BD2311, 0)</f>
        <v/>
      </c>
    </row>
    <row r="2317">
      <c r="A2317" s="1">
        <f>'Raw Data'!A2312</f>
        <v/>
      </c>
      <c r="B2317">
        <f>IF('Raw Data'!E2312&gt;'Raw Data'!D2312, 'Raw Data'!J2312, 0)</f>
        <v/>
      </c>
      <c r="C2317">
        <f>IF('Raw Data'!D2312&gt;'Raw Data'!E2312, 'Raw Data'!I2312, 0)</f>
        <v/>
      </c>
      <c r="D2317">
        <f>SUM(G2317:H2317)</f>
        <v/>
      </c>
      <c r="E2317">
        <f>IF(AND('Raw Data'!J2312&lt;'Raw Data'!I2312,'Raw Data'!E2312&gt;'Raw Data'!D2312,'Raw Data'!E2312-'Raw Data'!D2312&gt;3),'Raw Data'!N2312,IF(AND('Raw Data'!I2312&lt;'Raw Data'!J2312,'Raw Data'!D2312&gt;'Raw Data'!E2312,'Raw Data'!D2312-'Raw Data'!E2312&gt;3),'Raw Data'!M2312,0))</f>
        <v/>
      </c>
      <c r="F2317">
        <f>IF(AND('Raw Data'!J2312&lt;'Raw Data'!I2312,'Raw Data'!E2312&gt;'Raw Data'!D2312,'Raw Data'!E2312-'Raw Data'!D2312&lt;4),'Raw Data'!L2312,IF(AND('Raw Data'!I2312&lt;'Raw Data'!J2312,'Raw Data'!D2312&gt;'Raw Data'!E2312,'Raw Data'!D2312-'Raw Data'!E2312&lt;4),'Raw Data'!K2312,0))</f>
        <v/>
      </c>
      <c r="G2317">
        <f>IF(AND('Raw Data'!J2312&lt;'Raw Data'!I2312, 'Raw Data'!E2312&gt;'Raw Data'!D2312), 'Raw Data'!J2312, 0)</f>
        <v/>
      </c>
      <c r="H2317">
        <f>IF(AND('Raw Data'!J2312&gt;'Raw Data'!I2312, 'Raw Data'!E2312&lt;'Raw Data'!D2312), 'Raw Data'!I2312, 0)</f>
        <v/>
      </c>
      <c r="I2317">
        <f>SUM(J2317:K2317)</f>
        <v/>
      </c>
      <c r="J2317">
        <f>IF(AND('Raw Data'!J2312&gt;'Raw Data'!I2312, 'Raw Data'!E2312&gt;'Raw Data'!D2312), 'Raw Data'!J2312, 0)</f>
        <v/>
      </c>
      <c r="K2317">
        <f>IF(AND('Raw Data'!I2312&gt;'Raw Data'!J2312, 'Raw Data'!D2312&gt;'Raw Data'!E2312), 'Raw Data'!I2312, 0)</f>
        <v/>
      </c>
      <c r="L2317">
        <f>IF('Raw Data'!E2312-'Raw Data'!D2312&gt;3, 'Raw Data'!N2312, 0)</f>
        <v/>
      </c>
      <c r="M2317">
        <f>IF('Raw Data'!D2312-'Raw Data'!E2312&gt;3, 'Raw Data'!M2312, 0)</f>
        <v/>
      </c>
      <c r="N2317">
        <f>IF(ISBLANK('Raw Data'!D2312),0,IF(AND('Raw Data'!E2312&gt;'Raw Data'!D2312,'Raw Data'!E2312-'Raw Data'!D2312&gt;0,'Raw Data'!E2312-'Raw Data'!D2312&lt;4),'Raw Data'!L2312, 0))</f>
        <v/>
      </c>
      <c r="O2317">
        <f>IF(ISBLANK('Raw Data'!D2312),0,IF(AND('Raw Data'!E2312&gt;'Raw Data'!D2312,'Raw Data'!E2312-'Raw Data'!D2312&gt;0,'Raw Data'!D2312-'Raw Data'!E2312&lt;4),'Raw Data'!K2312, 0))</f>
        <v/>
      </c>
      <c r="P2317">
        <f>IF('Raw Data'!E2312-'Raw Data'!D2312&gt;3, 'Raw Data'!N2312, IF('Raw Data'!D2312-'Raw Data'!E2312&gt;3, 'Raw Data'!M2312, 0))</f>
        <v/>
      </c>
      <c r="Q2317">
        <f>IF(ISBLANK('Raw Data'!E2312),0,IF(AND('Raw Data'!E2312-'Raw Data'!D2312&lt;4,'Raw Data'!E2312-'Raw Data'!D2312&gt;0),'Raw Data'!L2312,IF(AND('Raw Data'!D2312&gt;'Raw Data'!E2312,'Raw Data'!D2312-'Raw Data'!E2312&gt;0),'Raw Data'!K2312,0)))</f>
        <v/>
      </c>
      <c r="R2317">
        <f>IF(ISBLANK('Raw Data'!K2312),0,IFERROR(IF(MATCH(SMALL('Raw Data'!K2312:N2312,1),L2317:O2317,0),SMALL('Raw Data'!K2312:N2312,1)),0))</f>
        <v/>
      </c>
      <c r="S2317">
        <f>IF(ISBLANK('Raw Data'!K2312),0,IFERROR(IF(MATCH(SMALL('Raw Data'!K2312:N2312,2),L2317:O2317,0),SMALL('Raw Data'!K2312:N2312,2)),0))</f>
        <v/>
      </c>
      <c r="T2317">
        <f>IF(ISBLANK('Raw Data'!K2312),0,IFERROR(IF(MATCH(SMALL('Raw Data'!K2312:N2312,3),L2317:O2317,0),SMALL('Raw Data'!K2312:N2312,3)),0))</f>
        <v/>
      </c>
      <c r="U2317">
        <f>IF(ISBLANK('Raw Data'!K2312),0,IFERROR(IF(MATCH(SMALL('Raw Data'!K2312:N2312,4),L2317:O2317,0),SMALL('Raw Data'!K2312:N2312,4)),0))</f>
        <v/>
      </c>
      <c r="V2317">
        <f>IF(AND('Raw Data'!D2312&lt;3, 'Raw Data'!E2312&lt;3, 'Raw Data'!A2312&gt;0), 'Raw Data'!AF2312, 0)</f>
        <v/>
      </c>
      <c r="W2317">
        <f>IF(AND('Raw Data'!D2312&lt;4, 'Raw Data'!E2312&lt;4, 'Raw Data'!A2312&gt;0), 'Raw Data'!AI2312, 0)</f>
        <v/>
      </c>
      <c r="X2317">
        <f>IF(AND('Raw Data'!D2312&lt;5, 'Raw Data'!E2312&lt;5, 'Raw Data'!A2312&gt;0), 'Raw Data'!AL2312, 0)</f>
        <v/>
      </c>
      <c r="Y2317">
        <f>IF(AND('Raw Data'!D2312&lt;6, 'Raw Data'!E2312&lt;6, 'Raw Data'!A2312&gt;0), 'Raw Data'!AO2312, 0)</f>
        <v/>
      </c>
      <c r="Z2317">
        <f>IF(ISBLANK('Raw Data'!D2312), 0, IF('Raw Data'!D2312-'Raw Data'!E2312&gt;1, 'Raw Data'!AW2312, 0))</f>
        <v/>
      </c>
      <c r="AA2317">
        <f>IF(ISBLANK('Raw Data'!A2312), 0, IF(ABS('Raw Data'!D2312-'Raw Data'!E2312)&lt;2, 'Raw Data'!AX2312, 0))</f>
        <v/>
      </c>
      <c r="AB2317">
        <f>IF(ISBLANK('Raw Data'!D2312), 0, IF('Raw Data'!E2312-'Raw Data'!D2312&gt;1, 'Raw Data'!AY2312, 0))</f>
        <v/>
      </c>
      <c r="AC2317">
        <f>IF(ISBLANK('Raw Data'!D2312), 0, IF('Raw Data'!D2312-'Raw Data'!E2312&gt;2, 'Raw Data'!AZ2312, 0))</f>
        <v/>
      </c>
      <c r="AD2317">
        <f>IF(ISBLANK('Raw Data'!A2312), 0, IF(ABS('Raw Data'!D2312-'Raw Data'!E2312)&lt;3, 'Raw Data'!BA2312, 0))</f>
        <v/>
      </c>
      <c r="AE2317">
        <f>IF(ISBLANK('Raw Data'!D2312), 0, IF('Raw Data'!E2312-'Raw Data'!D2312&gt;2, 'Raw Data'!BB2312, 0))</f>
        <v/>
      </c>
      <c r="AF2317">
        <f>IF(ISBLANK('Raw Data'!D2312), 0, IF('Raw Data'!D2312-'Raw Data'!E2312&gt;3, 'Raw Data'!BC2312, 0))</f>
        <v/>
      </c>
      <c r="AG2317">
        <f>IF(ISBLANK('Raw Data'!A2312), 0, IF(ABS('Raw Data'!D2312-'Raw Data'!E2312)&lt;4, 'Raw Data'!BD2312, 0))</f>
        <v/>
      </c>
      <c r="AH2317">
        <f>IF(ISBLANK('Raw Data'!D2312), 0, IF('Raw Data'!E2312-'Raw Data'!D2312&gt;3, 'Raw Data'!BE2312, 0))</f>
        <v/>
      </c>
      <c r="AI2317">
        <f>IF(SUM('Raw Data'!D2312:E2312)&gt;'Raw Data'!F2312, 'Raw Data'!G2312, 0)</f>
        <v/>
      </c>
      <c r="AJ2317">
        <f>IF(ISBLANK('Raw Data'!D2312), 0, IF(SUM('Raw Data'!D2312:E2312)&lt;'Raw Data'!F2312, 'Raw Data'!H2312, 0))</f>
        <v/>
      </c>
      <c r="AK2317">
        <f>IF(ISBLANK('Raw Data'!A2312), 0, IF(AND('Raw Data'!D2312&lt;3, 'Raw Data'!E2312&lt;3, 'Raw Data'!F2312&lt;BB$2), 'Raw Data'!AF2312, 0))</f>
        <v/>
      </c>
      <c r="AL2317">
        <f>IF(ISBLANK('Raw Data'!A2312), 0, IF(AND('Raw Data'!D2312&lt;4, 'Raw Data'!E2312&lt;4, 'Raw Data'!F2312&lt;BB$2), 'Raw Data'!AI2312, 0))</f>
        <v/>
      </c>
      <c r="AM2317">
        <f>IF(ISBLANK('Raw Data'!A2312), 0, IF(AND('Raw Data'!D2312&lt;5, 'Raw Data'!E2312&lt;5, 'Raw Data'!F2312&lt;BB$2), 'Raw Data'!AL2312, 0))</f>
        <v/>
      </c>
      <c r="AN2317">
        <f>IF(ISBLANK('Raw Data'!A2312), 0, IF(AND('Raw Data'!D2312&lt;6, 'Raw Data'!E2312&lt;6, 'Raw Data'!F2312&lt;BB$2), 'Raw Data'!AO2312, 0))</f>
        <v/>
      </c>
      <c r="AO2317">
        <f>IF(ISBLANK('Raw Data'!A2312), 0, IF(AND('Raw Data'!I2312&lt;Analysis!$BC$2, 'Raw Data'!D2312-'Raw Data'!E2312&gt;1), 'Raw Data'!AW2312, IF(AND('Raw Data'!J2312&lt;Analysis!$BC$2, 'Raw Data'!E2312-'Raw Data'!D2312&gt;1), 'Raw Data'!AY2312, 0)))</f>
        <v/>
      </c>
      <c r="AP2317">
        <f>IF(ISBLANK('Raw Data'!A2312), 0, IF(AND('Raw Data'!I2312&lt;Analysis!$BC$2, 'Raw Data'!D2312-'Raw Data'!E2312&gt;2), 'Raw Data'!AZ2312, IF(AND('Raw Data'!J2312&lt;Analysis!$BC$2, 'Raw Data'!E2312-'Raw Data'!D2312&gt;2), 'Raw Data'!BB2312, 0)))</f>
        <v/>
      </c>
      <c r="AQ2317">
        <f>IF(ISBLANK('Raw Data'!A2312), 0, IF(AND('Raw Data'!I2312&lt;Analysis!$BC$2, 'Raw Data'!D2312-'Raw Data'!E2312&gt;3), 'Raw Data'!BC2312, IF(AND('Raw Data'!J2312&lt;Analysis!$BC$2, 'Raw Data'!E2312-'Raw Data'!D2312&gt;3), 'Raw Data'!BE2312, 0)))</f>
        <v/>
      </c>
      <c r="AR2317">
        <f>IF('Hidden Analysiss'!D2313=1,IF(ABS('Raw Data'!E2312-'Raw Data'!D2312)&lt;2,'Raw Data'!AX2312,0), 0)</f>
        <v/>
      </c>
      <c r="AS2317">
        <f>IF('Hidden Analysiss'!D2313=1,IF(ABS('Raw Data'!E2312-'Raw Data'!D2312)&lt;3,'Raw Data'!BA2312,0), 0)</f>
        <v/>
      </c>
      <c r="AT2317">
        <f>IF('Hidden Analysiss'!D2313=1,IF(ABS('Raw Data'!E2312-'Raw Data'!D2312)&lt;4,'Raw Data'!BD2312,0), 0)</f>
        <v/>
      </c>
      <c r="AU2317">
        <f>IF(AND('Hidden Analysiss'!E2313=1, ABS('Raw Data'!E2312-'Raw Data'!D2312)&lt;2), 'Raw Data'!AX2312, 0)</f>
        <v/>
      </c>
      <c r="AV2317">
        <f>IF(AND('Hidden Analysiss'!E2313=1, ABS('Raw Data'!E2312-'Raw Data'!D2312)&lt;3), 'Raw Data'!BA2312, 0)</f>
        <v/>
      </c>
      <c r="AW2317">
        <f>IF(AND('Hidden Analysiss'!E2313=1, ABS('Raw Data'!E2312-'Raw Data'!D2312)&lt;3), 'Raw Data'!BD2312, 0)</f>
        <v/>
      </c>
    </row>
    <row r="2318">
      <c r="A2318" s="1">
        <f>'Raw Data'!A2313</f>
        <v/>
      </c>
      <c r="B2318">
        <f>IF('Raw Data'!E2313&gt;'Raw Data'!D2313, 'Raw Data'!J2313, 0)</f>
        <v/>
      </c>
      <c r="C2318">
        <f>IF('Raw Data'!D2313&gt;'Raw Data'!E2313, 'Raw Data'!I2313, 0)</f>
        <v/>
      </c>
      <c r="D2318">
        <f>SUM(G2318:H2318)</f>
        <v/>
      </c>
      <c r="E2318">
        <f>IF(AND('Raw Data'!J2313&lt;'Raw Data'!I2313,'Raw Data'!E2313&gt;'Raw Data'!D2313,'Raw Data'!E2313-'Raw Data'!D2313&gt;3),'Raw Data'!N2313,IF(AND('Raw Data'!I2313&lt;'Raw Data'!J2313,'Raw Data'!D2313&gt;'Raw Data'!E2313,'Raw Data'!D2313-'Raw Data'!E2313&gt;3),'Raw Data'!M2313,0))</f>
        <v/>
      </c>
      <c r="F2318">
        <f>IF(AND('Raw Data'!J2313&lt;'Raw Data'!I2313,'Raw Data'!E2313&gt;'Raw Data'!D2313,'Raw Data'!E2313-'Raw Data'!D2313&lt;4),'Raw Data'!L2313,IF(AND('Raw Data'!I2313&lt;'Raw Data'!J2313,'Raw Data'!D2313&gt;'Raw Data'!E2313,'Raw Data'!D2313-'Raw Data'!E2313&lt;4),'Raw Data'!K2313,0))</f>
        <v/>
      </c>
      <c r="G2318">
        <f>IF(AND('Raw Data'!J2313&lt;'Raw Data'!I2313, 'Raw Data'!E2313&gt;'Raw Data'!D2313), 'Raw Data'!J2313, 0)</f>
        <v/>
      </c>
      <c r="H2318">
        <f>IF(AND('Raw Data'!J2313&gt;'Raw Data'!I2313, 'Raw Data'!E2313&lt;'Raw Data'!D2313), 'Raw Data'!I2313, 0)</f>
        <v/>
      </c>
      <c r="I2318">
        <f>SUM(J2318:K2318)</f>
        <v/>
      </c>
      <c r="J2318">
        <f>IF(AND('Raw Data'!J2313&gt;'Raw Data'!I2313, 'Raw Data'!E2313&gt;'Raw Data'!D2313), 'Raw Data'!J2313, 0)</f>
        <v/>
      </c>
      <c r="K2318">
        <f>IF(AND('Raw Data'!I2313&gt;'Raw Data'!J2313, 'Raw Data'!D2313&gt;'Raw Data'!E2313), 'Raw Data'!I2313, 0)</f>
        <v/>
      </c>
      <c r="L2318">
        <f>IF('Raw Data'!E2313-'Raw Data'!D2313&gt;3, 'Raw Data'!N2313, 0)</f>
        <v/>
      </c>
      <c r="M2318">
        <f>IF('Raw Data'!D2313-'Raw Data'!E2313&gt;3, 'Raw Data'!M2313, 0)</f>
        <v/>
      </c>
      <c r="N2318">
        <f>IF(ISBLANK('Raw Data'!D2313),0,IF(AND('Raw Data'!E2313&gt;'Raw Data'!D2313,'Raw Data'!E2313-'Raw Data'!D2313&gt;0,'Raw Data'!E2313-'Raw Data'!D2313&lt;4),'Raw Data'!L2313, 0))</f>
        <v/>
      </c>
      <c r="O2318">
        <f>IF(ISBLANK('Raw Data'!D2313),0,IF(AND('Raw Data'!E2313&gt;'Raw Data'!D2313,'Raw Data'!E2313-'Raw Data'!D2313&gt;0,'Raw Data'!D2313-'Raw Data'!E2313&lt;4),'Raw Data'!K2313, 0))</f>
        <v/>
      </c>
      <c r="P2318">
        <f>IF('Raw Data'!E2313-'Raw Data'!D2313&gt;3, 'Raw Data'!N2313, IF('Raw Data'!D2313-'Raw Data'!E2313&gt;3, 'Raw Data'!M2313, 0))</f>
        <v/>
      </c>
      <c r="Q2318">
        <f>IF(ISBLANK('Raw Data'!E2313),0,IF(AND('Raw Data'!E2313-'Raw Data'!D2313&lt;4,'Raw Data'!E2313-'Raw Data'!D2313&gt;0),'Raw Data'!L2313,IF(AND('Raw Data'!D2313&gt;'Raw Data'!E2313,'Raw Data'!D2313-'Raw Data'!E2313&gt;0),'Raw Data'!K2313,0)))</f>
        <v/>
      </c>
      <c r="R2318">
        <f>IF(ISBLANK('Raw Data'!K2313),0,IFERROR(IF(MATCH(SMALL('Raw Data'!K2313:N2313,1),L2318:O2318,0),SMALL('Raw Data'!K2313:N2313,1)),0))</f>
        <v/>
      </c>
      <c r="S2318">
        <f>IF(ISBLANK('Raw Data'!K2313),0,IFERROR(IF(MATCH(SMALL('Raw Data'!K2313:N2313,2),L2318:O2318,0),SMALL('Raw Data'!K2313:N2313,2)),0))</f>
        <v/>
      </c>
      <c r="T2318">
        <f>IF(ISBLANK('Raw Data'!K2313),0,IFERROR(IF(MATCH(SMALL('Raw Data'!K2313:N2313,3),L2318:O2318,0),SMALL('Raw Data'!K2313:N2313,3)),0))</f>
        <v/>
      </c>
      <c r="U2318">
        <f>IF(ISBLANK('Raw Data'!K2313),0,IFERROR(IF(MATCH(SMALL('Raw Data'!K2313:N2313,4),L2318:O2318,0),SMALL('Raw Data'!K2313:N2313,4)),0))</f>
        <v/>
      </c>
      <c r="V2318">
        <f>IF(AND('Raw Data'!D2313&lt;3, 'Raw Data'!E2313&lt;3, 'Raw Data'!A2313&gt;0), 'Raw Data'!AF2313, 0)</f>
        <v/>
      </c>
      <c r="W2318">
        <f>IF(AND('Raw Data'!D2313&lt;4, 'Raw Data'!E2313&lt;4, 'Raw Data'!A2313&gt;0), 'Raw Data'!AI2313, 0)</f>
        <v/>
      </c>
      <c r="X2318">
        <f>IF(AND('Raw Data'!D2313&lt;5, 'Raw Data'!E2313&lt;5, 'Raw Data'!A2313&gt;0), 'Raw Data'!AL2313, 0)</f>
        <v/>
      </c>
      <c r="Y2318">
        <f>IF(AND('Raw Data'!D2313&lt;6, 'Raw Data'!E2313&lt;6, 'Raw Data'!A2313&gt;0), 'Raw Data'!AO2313, 0)</f>
        <v/>
      </c>
      <c r="Z2318">
        <f>IF(ISBLANK('Raw Data'!D2313), 0, IF('Raw Data'!D2313-'Raw Data'!E2313&gt;1, 'Raw Data'!AW2313, 0))</f>
        <v/>
      </c>
      <c r="AA2318">
        <f>IF(ISBLANK('Raw Data'!A2313), 0, IF(ABS('Raw Data'!D2313-'Raw Data'!E2313)&lt;2, 'Raw Data'!AX2313, 0))</f>
        <v/>
      </c>
      <c r="AB2318">
        <f>IF(ISBLANK('Raw Data'!D2313), 0, IF('Raw Data'!E2313-'Raw Data'!D2313&gt;1, 'Raw Data'!AY2313, 0))</f>
        <v/>
      </c>
      <c r="AC2318">
        <f>IF(ISBLANK('Raw Data'!D2313), 0, IF('Raw Data'!D2313-'Raw Data'!E2313&gt;2, 'Raw Data'!AZ2313, 0))</f>
        <v/>
      </c>
      <c r="AD2318">
        <f>IF(ISBLANK('Raw Data'!A2313), 0, IF(ABS('Raw Data'!D2313-'Raw Data'!E2313)&lt;3, 'Raw Data'!BA2313, 0))</f>
        <v/>
      </c>
      <c r="AE2318">
        <f>IF(ISBLANK('Raw Data'!D2313), 0, IF('Raw Data'!E2313-'Raw Data'!D2313&gt;2, 'Raw Data'!BB2313, 0))</f>
        <v/>
      </c>
      <c r="AF2318">
        <f>IF(ISBLANK('Raw Data'!D2313), 0, IF('Raw Data'!D2313-'Raw Data'!E2313&gt;3, 'Raw Data'!BC2313, 0))</f>
        <v/>
      </c>
      <c r="AG2318">
        <f>IF(ISBLANK('Raw Data'!A2313), 0, IF(ABS('Raw Data'!D2313-'Raw Data'!E2313)&lt;4, 'Raw Data'!BD2313, 0))</f>
        <v/>
      </c>
      <c r="AH2318">
        <f>IF(ISBLANK('Raw Data'!D2313), 0, IF('Raw Data'!E2313-'Raw Data'!D2313&gt;3, 'Raw Data'!BE2313, 0))</f>
        <v/>
      </c>
      <c r="AI2318">
        <f>IF(SUM('Raw Data'!D2313:E2313)&gt;'Raw Data'!F2313, 'Raw Data'!G2313, 0)</f>
        <v/>
      </c>
      <c r="AJ2318">
        <f>IF(ISBLANK('Raw Data'!D2313), 0, IF(SUM('Raw Data'!D2313:E2313)&lt;'Raw Data'!F2313, 'Raw Data'!H2313, 0))</f>
        <v/>
      </c>
      <c r="AK2318">
        <f>IF(ISBLANK('Raw Data'!A2313), 0, IF(AND('Raw Data'!D2313&lt;3, 'Raw Data'!E2313&lt;3, 'Raw Data'!F2313&lt;BB$2), 'Raw Data'!AF2313, 0))</f>
        <v/>
      </c>
      <c r="AL2318">
        <f>IF(ISBLANK('Raw Data'!A2313), 0, IF(AND('Raw Data'!D2313&lt;4, 'Raw Data'!E2313&lt;4, 'Raw Data'!F2313&lt;BB$2), 'Raw Data'!AI2313, 0))</f>
        <v/>
      </c>
      <c r="AM2318">
        <f>IF(ISBLANK('Raw Data'!A2313), 0, IF(AND('Raw Data'!D2313&lt;5, 'Raw Data'!E2313&lt;5, 'Raw Data'!F2313&lt;BB$2), 'Raw Data'!AL2313, 0))</f>
        <v/>
      </c>
      <c r="AN2318">
        <f>IF(ISBLANK('Raw Data'!A2313), 0, IF(AND('Raw Data'!D2313&lt;6, 'Raw Data'!E2313&lt;6, 'Raw Data'!F2313&lt;BB$2), 'Raw Data'!AO2313, 0))</f>
        <v/>
      </c>
      <c r="AO2318">
        <f>IF(ISBLANK('Raw Data'!A2313), 0, IF(AND('Raw Data'!I2313&lt;Analysis!$BC$2, 'Raw Data'!D2313-'Raw Data'!E2313&gt;1), 'Raw Data'!AW2313, IF(AND('Raw Data'!J2313&lt;Analysis!$BC$2, 'Raw Data'!E2313-'Raw Data'!D2313&gt;1), 'Raw Data'!AY2313, 0)))</f>
        <v/>
      </c>
      <c r="AP2318">
        <f>IF(ISBLANK('Raw Data'!A2313), 0, IF(AND('Raw Data'!I2313&lt;Analysis!$BC$2, 'Raw Data'!D2313-'Raw Data'!E2313&gt;2), 'Raw Data'!AZ2313, IF(AND('Raw Data'!J2313&lt;Analysis!$BC$2, 'Raw Data'!E2313-'Raw Data'!D2313&gt;2), 'Raw Data'!BB2313, 0)))</f>
        <v/>
      </c>
      <c r="AQ2318">
        <f>IF(ISBLANK('Raw Data'!A2313), 0, IF(AND('Raw Data'!I2313&lt;Analysis!$BC$2, 'Raw Data'!D2313-'Raw Data'!E2313&gt;3), 'Raw Data'!BC2313, IF(AND('Raw Data'!J2313&lt;Analysis!$BC$2, 'Raw Data'!E2313-'Raw Data'!D2313&gt;3), 'Raw Data'!BE2313, 0)))</f>
        <v/>
      </c>
      <c r="AR2318">
        <f>IF('Hidden Analysiss'!D2314=1,IF(ABS('Raw Data'!E2313-'Raw Data'!D2313)&lt;2,'Raw Data'!AX2313,0), 0)</f>
        <v/>
      </c>
      <c r="AS2318">
        <f>IF('Hidden Analysiss'!D2314=1,IF(ABS('Raw Data'!E2313-'Raw Data'!D2313)&lt;3,'Raw Data'!BA2313,0), 0)</f>
        <v/>
      </c>
      <c r="AT2318">
        <f>IF('Hidden Analysiss'!D2314=1,IF(ABS('Raw Data'!E2313-'Raw Data'!D2313)&lt;4,'Raw Data'!BD2313,0), 0)</f>
        <v/>
      </c>
      <c r="AU2318">
        <f>IF(AND('Hidden Analysiss'!E2314=1, ABS('Raw Data'!E2313-'Raw Data'!D2313)&lt;2), 'Raw Data'!AX2313, 0)</f>
        <v/>
      </c>
      <c r="AV2318">
        <f>IF(AND('Hidden Analysiss'!E2314=1, ABS('Raw Data'!E2313-'Raw Data'!D2313)&lt;3), 'Raw Data'!BA2313, 0)</f>
        <v/>
      </c>
      <c r="AW2318">
        <f>IF(AND('Hidden Analysiss'!E2314=1, ABS('Raw Data'!E2313-'Raw Data'!D2313)&lt;3), 'Raw Data'!BD2313, 0)</f>
        <v/>
      </c>
    </row>
    <row r="2319">
      <c r="A2319" s="1">
        <f>'Raw Data'!A2314</f>
        <v/>
      </c>
      <c r="B2319">
        <f>IF('Raw Data'!E2314&gt;'Raw Data'!D2314, 'Raw Data'!J2314, 0)</f>
        <v/>
      </c>
      <c r="C2319">
        <f>IF('Raw Data'!D2314&gt;'Raw Data'!E2314, 'Raw Data'!I2314, 0)</f>
        <v/>
      </c>
      <c r="D2319">
        <f>SUM(G2319:H2319)</f>
        <v/>
      </c>
      <c r="E2319">
        <f>IF(AND('Raw Data'!J2314&lt;'Raw Data'!I2314,'Raw Data'!E2314&gt;'Raw Data'!D2314,'Raw Data'!E2314-'Raw Data'!D2314&gt;3),'Raw Data'!N2314,IF(AND('Raw Data'!I2314&lt;'Raw Data'!J2314,'Raw Data'!D2314&gt;'Raw Data'!E2314,'Raw Data'!D2314-'Raw Data'!E2314&gt;3),'Raw Data'!M2314,0))</f>
        <v/>
      </c>
      <c r="F2319">
        <f>IF(AND('Raw Data'!J2314&lt;'Raw Data'!I2314,'Raw Data'!E2314&gt;'Raw Data'!D2314,'Raw Data'!E2314-'Raw Data'!D2314&lt;4),'Raw Data'!L2314,IF(AND('Raw Data'!I2314&lt;'Raw Data'!J2314,'Raw Data'!D2314&gt;'Raw Data'!E2314,'Raw Data'!D2314-'Raw Data'!E2314&lt;4),'Raw Data'!K2314,0))</f>
        <v/>
      </c>
      <c r="G2319">
        <f>IF(AND('Raw Data'!J2314&lt;'Raw Data'!I2314, 'Raw Data'!E2314&gt;'Raw Data'!D2314), 'Raw Data'!J2314, 0)</f>
        <v/>
      </c>
      <c r="H2319">
        <f>IF(AND('Raw Data'!J2314&gt;'Raw Data'!I2314, 'Raw Data'!E2314&lt;'Raw Data'!D2314), 'Raw Data'!I2314, 0)</f>
        <v/>
      </c>
      <c r="I2319">
        <f>SUM(J2319:K2319)</f>
        <v/>
      </c>
      <c r="J2319">
        <f>IF(AND('Raw Data'!J2314&gt;'Raw Data'!I2314, 'Raw Data'!E2314&gt;'Raw Data'!D2314), 'Raw Data'!J2314, 0)</f>
        <v/>
      </c>
      <c r="K2319">
        <f>IF(AND('Raw Data'!I2314&gt;'Raw Data'!J2314, 'Raw Data'!D2314&gt;'Raw Data'!E2314), 'Raw Data'!I2314, 0)</f>
        <v/>
      </c>
      <c r="L2319">
        <f>IF('Raw Data'!E2314-'Raw Data'!D2314&gt;3, 'Raw Data'!N2314, 0)</f>
        <v/>
      </c>
      <c r="M2319">
        <f>IF('Raw Data'!D2314-'Raw Data'!E2314&gt;3, 'Raw Data'!M2314, 0)</f>
        <v/>
      </c>
      <c r="N2319">
        <f>IF(ISBLANK('Raw Data'!D2314),0,IF(AND('Raw Data'!E2314&gt;'Raw Data'!D2314,'Raw Data'!E2314-'Raw Data'!D2314&gt;0,'Raw Data'!E2314-'Raw Data'!D2314&lt;4),'Raw Data'!L2314, 0))</f>
        <v/>
      </c>
      <c r="O2319">
        <f>IF(ISBLANK('Raw Data'!D2314),0,IF(AND('Raw Data'!E2314&gt;'Raw Data'!D2314,'Raw Data'!E2314-'Raw Data'!D2314&gt;0,'Raw Data'!D2314-'Raw Data'!E2314&lt;4),'Raw Data'!K2314, 0))</f>
        <v/>
      </c>
      <c r="P2319">
        <f>IF('Raw Data'!E2314-'Raw Data'!D2314&gt;3, 'Raw Data'!N2314, IF('Raw Data'!D2314-'Raw Data'!E2314&gt;3, 'Raw Data'!M2314, 0))</f>
        <v/>
      </c>
      <c r="Q2319">
        <f>IF(ISBLANK('Raw Data'!E2314),0,IF(AND('Raw Data'!E2314-'Raw Data'!D2314&lt;4,'Raw Data'!E2314-'Raw Data'!D2314&gt;0),'Raw Data'!L2314,IF(AND('Raw Data'!D2314&gt;'Raw Data'!E2314,'Raw Data'!D2314-'Raw Data'!E2314&gt;0),'Raw Data'!K2314,0)))</f>
        <v/>
      </c>
      <c r="R2319">
        <f>IF(ISBLANK('Raw Data'!K2314),0,IFERROR(IF(MATCH(SMALL('Raw Data'!K2314:N2314,1),L2319:O2319,0),SMALL('Raw Data'!K2314:N2314,1)),0))</f>
        <v/>
      </c>
      <c r="S2319">
        <f>IF(ISBLANK('Raw Data'!K2314),0,IFERROR(IF(MATCH(SMALL('Raw Data'!K2314:N2314,2),L2319:O2319,0),SMALL('Raw Data'!K2314:N2314,2)),0))</f>
        <v/>
      </c>
      <c r="T2319">
        <f>IF(ISBLANK('Raw Data'!K2314),0,IFERROR(IF(MATCH(SMALL('Raw Data'!K2314:N2314,3),L2319:O2319,0),SMALL('Raw Data'!K2314:N2314,3)),0))</f>
        <v/>
      </c>
      <c r="U2319">
        <f>IF(ISBLANK('Raw Data'!K2314),0,IFERROR(IF(MATCH(SMALL('Raw Data'!K2314:N2314,4),L2319:O2319,0),SMALL('Raw Data'!K2314:N2314,4)),0))</f>
        <v/>
      </c>
      <c r="V2319">
        <f>IF(AND('Raw Data'!D2314&lt;3, 'Raw Data'!E2314&lt;3, 'Raw Data'!A2314&gt;0), 'Raw Data'!AF2314, 0)</f>
        <v/>
      </c>
      <c r="W2319">
        <f>IF(AND('Raw Data'!D2314&lt;4, 'Raw Data'!E2314&lt;4, 'Raw Data'!A2314&gt;0), 'Raw Data'!AI2314, 0)</f>
        <v/>
      </c>
      <c r="X2319">
        <f>IF(AND('Raw Data'!D2314&lt;5, 'Raw Data'!E2314&lt;5, 'Raw Data'!A2314&gt;0), 'Raw Data'!AL2314, 0)</f>
        <v/>
      </c>
      <c r="Y2319">
        <f>IF(AND('Raw Data'!D2314&lt;6, 'Raw Data'!E2314&lt;6, 'Raw Data'!A2314&gt;0), 'Raw Data'!AO2314, 0)</f>
        <v/>
      </c>
      <c r="Z2319">
        <f>IF(ISBLANK('Raw Data'!D2314), 0, IF('Raw Data'!D2314-'Raw Data'!E2314&gt;1, 'Raw Data'!AW2314, 0))</f>
        <v/>
      </c>
      <c r="AA2319">
        <f>IF(ISBLANK('Raw Data'!A2314), 0, IF(ABS('Raw Data'!D2314-'Raw Data'!E2314)&lt;2, 'Raw Data'!AX2314, 0))</f>
        <v/>
      </c>
      <c r="AB2319">
        <f>IF(ISBLANK('Raw Data'!D2314), 0, IF('Raw Data'!E2314-'Raw Data'!D2314&gt;1, 'Raw Data'!AY2314, 0))</f>
        <v/>
      </c>
      <c r="AC2319">
        <f>IF(ISBLANK('Raw Data'!D2314), 0, IF('Raw Data'!D2314-'Raw Data'!E2314&gt;2, 'Raw Data'!AZ2314, 0))</f>
        <v/>
      </c>
      <c r="AD2319">
        <f>IF(ISBLANK('Raw Data'!A2314), 0, IF(ABS('Raw Data'!D2314-'Raw Data'!E2314)&lt;3, 'Raw Data'!BA2314, 0))</f>
        <v/>
      </c>
      <c r="AE2319">
        <f>IF(ISBLANK('Raw Data'!D2314), 0, IF('Raw Data'!E2314-'Raw Data'!D2314&gt;2, 'Raw Data'!BB2314, 0))</f>
        <v/>
      </c>
      <c r="AF2319">
        <f>IF(ISBLANK('Raw Data'!D2314), 0, IF('Raw Data'!D2314-'Raw Data'!E2314&gt;3, 'Raw Data'!BC2314, 0))</f>
        <v/>
      </c>
      <c r="AG2319">
        <f>IF(ISBLANK('Raw Data'!A2314), 0, IF(ABS('Raw Data'!D2314-'Raw Data'!E2314)&lt;4, 'Raw Data'!BD2314, 0))</f>
        <v/>
      </c>
      <c r="AH2319">
        <f>IF(ISBLANK('Raw Data'!D2314), 0, IF('Raw Data'!E2314-'Raw Data'!D2314&gt;3, 'Raw Data'!BE2314, 0))</f>
        <v/>
      </c>
      <c r="AI2319">
        <f>IF(SUM('Raw Data'!D2314:E2314)&gt;'Raw Data'!F2314, 'Raw Data'!G2314, 0)</f>
        <v/>
      </c>
      <c r="AJ2319">
        <f>IF(ISBLANK('Raw Data'!D2314), 0, IF(SUM('Raw Data'!D2314:E2314)&lt;'Raw Data'!F2314, 'Raw Data'!H2314, 0))</f>
        <v/>
      </c>
      <c r="AK2319">
        <f>IF(ISBLANK('Raw Data'!A2314), 0, IF(AND('Raw Data'!D2314&lt;3, 'Raw Data'!E2314&lt;3, 'Raw Data'!F2314&lt;BB$2), 'Raw Data'!AF2314, 0))</f>
        <v/>
      </c>
      <c r="AL2319">
        <f>IF(ISBLANK('Raw Data'!A2314), 0, IF(AND('Raw Data'!D2314&lt;4, 'Raw Data'!E2314&lt;4, 'Raw Data'!F2314&lt;BB$2), 'Raw Data'!AI2314, 0))</f>
        <v/>
      </c>
      <c r="AM2319">
        <f>IF(ISBLANK('Raw Data'!A2314), 0, IF(AND('Raw Data'!D2314&lt;5, 'Raw Data'!E2314&lt;5, 'Raw Data'!F2314&lt;BB$2), 'Raw Data'!AL2314, 0))</f>
        <v/>
      </c>
      <c r="AN2319">
        <f>IF(ISBLANK('Raw Data'!A2314), 0, IF(AND('Raw Data'!D2314&lt;6, 'Raw Data'!E2314&lt;6, 'Raw Data'!F2314&lt;BB$2), 'Raw Data'!AO2314, 0))</f>
        <v/>
      </c>
      <c r="AO2319">
        <f>IF(ISBLANK('Raw Data'!A2314), 0, IF(AND('Raw Data'!I2314&lt;Analysis!$BC$2, 'Raw Data'!D2314-'Raw Data'!E2314&gt;1), 'Raw Data'!AW2314, IF(AND('Raw Data'!J2314&lt;Analysis!$BC$2, 'Raw Data'!E2314-'Raw Data'!D2314&gt;1), 'Raw Data'!AY2314, 0)))</f>
        <v/>
      </c>
      <c r="AP2319">
        <f>IF(ISBLANK('Raw Data'!A2314), 0, IF(AND('Raw Data'!I2314&lt;Analysis!$BC$2, 'Raw Data'!D2314-'Raw Data'!E2314&gt;2), 'Raw Data'!AZ2314, IF(AND('Raw Data'!J2314&lt;Analysis!$BC$2, 'Raw Data'!E2314-'Raw Data'!D2314&gt;2), 'Raw Data'!BB2314, 0)))</f>
        <v/>
      </c>
      <c r="AQ2319">
        <f>IF(ISBLANK('Raw Data'!A2314), 0, IF(AND('Raw Data'!I2314&lt;Analysis!$BC$2, 'Raw Data'!D2314-'Raw Data'!E2314&gt;3), 'Raw Data'!BC2314, IF(AND('Raw Data'!J2314&lt;Analysis!$BC$2, 'Raw Data'!E2314-'Raw Data'!D2314&gt;3), 'Raw Data'!BE2314, 0)))</f>
        <v/>
      </c>
      <c r="AR2319">
        <f>IF('Hidden Analysiss'!D2315=1,IF(ABS('Raw Data'!E2314-'Raw Data'!D2314)&lt;2,'Raw Data'!AX2314,0), 0)</f>
        <v/>
      </c>
      <c r="AS2319">
        <f>IF('Hidden Analysiss'!D2315=1,IF(ABS('Raw Data'!E2314-'Raw Data'!D2314)&lt;3,'Raw Data'!BA2314,0), 0)</f>
        <v/>
      </c>
      <c r="AT2319">
        <f>IF('Hidden Analysiss'!D2315=1,IF(ABS('Raw Data'!E2314-'Raw Data'!D2314)&lt;4,'Raw Data'!BD2314,0), 0)</f>
        <v/>
      </c>
      <c r="AU2319">
        <f>IF(AND('Hidden Analysiss'!E2315=1, ABS('Raw Data'!E2314-'Raw Data'!D2314)&lt;2), 'Raw Data'!AX2314, 0)</f>
        <v/>
      </c>
      <c r="AV2319">
        <f>IF(AND('Hidden Analysiss'!E2315=1, ABS('Raw Data'!E2314-'Raw Data'!D2314)&lt;3), 'Raw Data'!BA2314, 0)</f>
        <v/>
      </c>
      <c r="AW2319">
        <f>IF(AND('Hidden Analysiss'!E2315=1, ABS('Raw Data'!E2314-'Raw Data'!D2314)&lt;3), 'Raw Data'!BD2314, 0)</f>
        <v/>
      </c>
    </row>
    <row r="2320">
      <c r="A2320" s="1">
        <f>'Raw Data'!A2315</f>
        <v/>
      </c>
      <c r="B2320">
        <f>IF('Raw Data'!E2315&gt;'Raw Data'!D2315, 'Raw Data'!J2315, 0)</f>
        <v/>
      </c>
      <c r="C2320">
        <f>IF('Raw Data'!D2315&gt;'Raw Data'!E2315, 'Raw Data'!I2315, 0)</f>
        <v/>
      </c>
      <c r="D2320">
        <f>SUM(G2320:H2320)</f>
        <v/>
      </c>
      <c r="E2320">
        <f>IF(AND('Raw Data'!J2315&lt;'Raw Data'!I2315,'Raw Data'!E2315&gt;'Raw Data'!D2315,'Raw Data'!E2315-'Raw Data'!D2315&gt;3),'Raw Data'!N2315,IF(AND('Raw Data'!I2315&lt;'Raw Data'!J2315,'Raw Data'!D2315&gt;'Raw Data'!E2315,'Raw Data'!D2315-'Raw Data'!E2315&gt;3),'Raw Data'!M2315,0))</f>
        <v/>
      </c>
      <c r="F2320">
        <f>IF(AND('Raw Data'!J2315&lt;'Raw Data'!I2315,'Raw Data'!E2315&gt;'Raw Data'!D2315,'Raw Data'!E2315-'Raw Data'!D2315&lt;4),'Raw Data'!L2315,IF(AND('Raw Data'!I2315&lt;'Raw Data'!J2315,'Raw Data'!D2315&gt;'Raw Data'!E2315,'Raw Data'!D2315-'Raw Data'!E2315&lt;4),'Raw Data'!K2315,0))</f>
        <v/>
      </c>
      <c r="G2320">
        <f>IF(AND('Raw Data'!J2315&lt;'Raw Data'!I2315, 'Raw Data'!E2315&gt;'Raw Data'!D2315), 'Raw Data'!J2315, 0)</f>
        <v/>
      </c>
      <c r="H2320">
        <f>IF(AND('Raw Data'!J2315&gt;'Raw Data'!I2315, 'Raw Data'!E2315&lt;'Raw Data'!D2315), 'Raw Data'!I2315, 0)</f>
        <v/>
      </c>
      <c r="I2320">
        <f>SUM(J2320:K2320)</f>
        <v/>
      </c>
      <c r="J2320">
        <f>IF(AND('Raw Data'!J2315&gt;'Raw Data'!I2315, 'Raw Data'!E2315&gt;'Raw Data'!D2315), 'Raw Data'!J2315, 0)</f>
        <v/>
      </c>
      <c r="K2320">
        <f>IF(AND('Raw Data'!I2315&gt;'Raw Data'!J2315, 'Raw Data'!D2315&gt;'Raw Data'!E2315), 'Raw Data'!I2315, 0)</f>
        <v/>
      </c>
      <c r="L2320">
        <f>IF('Raw Data'!E2315-'Raw Data'!D2315&gt;3, 'Raw Data'!N2315, 0)</f>
        <v/>
      </c>
      <c r="M2320">
        <f>IF('Raw Data'!D2315-'Raw Data'!E2315&gt;3, 'Raw Data'!M2315, 0)</f>
        <v/>
      </c>
      <c r="N2320">
        <f>IF(ISBLANK('Raw Data'!D2315),0,IF(AND('Raw Data'!E2315&gt;'Raw Data'!D2315,'Raw Data'!E2315-'Raw Data'!D2315&gt;0,'Raw Data'!E2315-'Raw Data'!D2315&lt;4),'Raw Data'!L2315, 0))</f>
        <v/>
      </c>
      <c r="O2320">
        <f>IF(ISBLANK('Raw Data'!D2315),0,IF(AND('Raw Data'!E2315&gt;'Raw Data'!D2315,'Raw Data'!E2315-'Raw Data'!D2315&gt;0,'Raw Data'!D2315-'Raw Data'!E2315&lt;4),'Raw Data'!K2315, 0))</f>
        <v/>
      </c>
      <c r="P2320">
        <f>IF('Raw Data'!E2315-'Raw Data'!D2315&gt;3, 'Raw Data'!N2315, IF('Raw Data'!D2315-'Raw Data'!E2315&gt;3, 'Raw Data'!M2315, 0))</f>
        <v/>
      </c>
      <c r="Q2320">
        <f>IF(ISBLANK('Raw Data'!E2315),0,IF(AND('Raw Data'!E2315-'Raw Data'!D2315&lt;4,'Raw Data'!E2315-'Raw Data'!D2315&gt;0),'Raw Data'!L2315,IF(AND('Raw Data'!D2315&gt;'Raw Data'!E2315,'Raw Data'!D2315-'Raw Data'!E2315&gt;0),'Raw Data'!K2315,0)))</f>
        <v/>
      </c>
      <c r="R2320">
        <f>IF(ISBLANK('Raw Data'!K2315),0,IFERROR(IF(MATCH(SMALL('Raw Data'!K2315:N2315,1),L2320:O2320,0),SMALL('Raw Data'!K2315:N2315,1)),0))</f>
        <v/>
      </c>
      <c r="S2320">
        <f>IF(ISBLANK('Raw Data'!K2315),0,IFERROR(IF(MATCH(SMALL('Raw Data'!K2315:N2315,2),L2320:O2320,0),SMALL('Raw Data'!K2315:N2315,2)),0))</f>
        <v/>
      </c>
      <c r="T2320">
        <f>IF(ISBLANK('Raw Data'!K2315),0,IFERROR(IF(MATCH(SMALL('Raw Data'!K2315:N2315,3),L2320:O2320,0),SMALL('Raw Data'!K2315:N2315,3)),0))</f>
        <v/>
      </c>
      <c r="U2320">
        <f>IF(ISBLANK('Raw Data'!K2315),0,IFERROR(IF(MATCH(SMALL('Raw Data'!K2315:N2315,4),L2320:O2320,0),SMALL('Raw Data'!K2315:N2315,4)),0))</f>
        <v/>
      </c>
      <c r="V2320">
        <f>IF(AND('Raw Data'!D2315&lt;3, 'Raw Data'!E2315&lt;3, 'Raw Data'!A2315&gt;0), 'Raw Data'!AF2315, 0)</f>
        <v/>
      </c>
      <c r="W2320">
        <f>IF(AND('Raw Data'!D2315&lt;4, 'Raw Data'!E2315&lt;4, 'Raw Data'!A2315&gt;0), 'Raw Data'!AI2315, 0)</f>
        <v/>
      </c>
      <c r="X2320">
        <f>IF(AND('Raw Data'!D2315&lt;5, 'Raw Data'!E2315&lt;5, 'Raw Data'!A2315&gt;0), 'Raw Data'!AL2315, 0)</f>
        <v/>
      </c>
      <c r="Y2320">
        <f>IF(AND('Raw Data'!D2315&lt;6, 'Raw Data'!E2315&lt;6, 'Raw Data'!A2315&gt;0), 'Raw Data'!AO2315, 0)</f>
        <v/>
      </c>
      <c r="Z2320">
        <f>IF(ISBLANK('Raw Data'!D2315), 0, IF('Raw Data'!D2315-'Raw Data'!E2315&gt;1, 'Raw Data'!AW2315, 0))</f>
        <v/>
      </c>
      <c r="AA2320">
        <f>IF(ISBLANK('Raw Data'!A2315), 0, IF(ABS('Raw Data'!D2315-'Raw Data'!E2315)&lt;2, 'Raw Data'!AX2315, 0))</f>
        <v/>
      </c>
      <c r="AB2320">
        <f>IF(ISBLANK('Raw Data'!D2315), 0, IF('Raw Data'!E2315-'Raw Data'!D2315&gt;1, 'Raw Data'!AY2315, 0))</f>
        <v/>
      </c>
      <c r="AC2320">
        <f>IF(ISBLANK('Raw Data'!D2315), 0, IF('Raw Data'!D2315-'Raw Data'!E2315&gt;2, 'Raw Data'!AZ2315, 0))</f>
        <v/>
      </c>
      <c r="AD2320">
        <f>IF(ISBLANK('Raw Data'!A2315), 0, IF(ABS('Raw Data'!D2315-'Raw Data'!E2315)&lt;3, 'Raw Data'!BA2315, 0))</f>
        <v/>
      </c>
      <c r="AE2320">
        <f>IF(ISBLANK('Raw Data'!D2315), 0, IF('Raw Data'!E2315-'Raw Data'!D2315&gt;2, 'Raw Data'!BB2315, 0))</f>
        <v/>
      </c>
      <c r="AF2320">
        <f>IF(ISBLANK('Raw Data'!D2315), 0, IF('Raw Data'!D2315-'Raw Data'!E2315&gt;3, 'Raw Data'!BC2315, 0))</f>
        <v/>
      </c>
      <c r="AG2320">
        <f>IF(ISBLANK('Raw Data'!A2315), 0, IF(ABS('Raw Data'!D2315-'Raw Data'!E2315)&lt;4, 'Raw Data'!BD2315, 0))</f>
        <v/>
      </c>
      <c r="AH2320">
        <f>IF(ISBLANK('Raw Data'!D2315), 0, IF('Raw Data'!E2315-'Raw Data'!D2315&gt;3, 'Raw Data'!BE2315, 0))</f>
        <v/>
      </c>
      <c r="AI2320">
        <f>IF(SUM('Raw Data'!D2315:E2315)&gt;'Raw Data'!F2315, 'Raw Data'!G2315, 0)</f>
        <v/>
      </c>
      <c r="AJ2320">
        <f>IF(ISBLANK('Raw Data'!D2315), 0, IF(SUM('Raw Data'!D2315:E2315)&lt;'Raw Data'!F2315, 'Raw Data'!H2315, 0))</f>
        <v/>
      </c>
      <c r="AK2320">
        <f>IF(ISBLANK('Raw Data'!A2315), 0, IF(AND('Raw Data'!D2315&lt;3, 'Raw Data'!E2315&lt;3, 'Raw Data'!F2315&lt;BB$2), 'Raw Data'!AF2315, 0))</f>
        <v/>
      </c>
      <c r="AL2320">
        <f>IF(ISBLANK('Raw Data'!A2315), 0, IF(AND('Raw Data'!D2315&lt;4, 'Raw Data'!E2315&lt;4, 'Raw Data'!F2315&lt;BB$2), 'Raw Data'!AI2315, 0))</f>
        <v/>
      </c>
      <c r="AM2320">
        <f>IF(ISBLANK('Raw Data'!A2315), 0, IF(AND('Raw Data'!D2315&lt;5, 'Raw Data'!E2315&lt;5, 'Raw Data'!F2315&lt;BB$2), 'Raw Data'!AL2315, 0))</f>
        <v/>
      </c>
      <c r="AN2320">
        <f>IF(ISBLANK('Raw Data'!A2315), 0, IF(AND('Raw Data'!D2315&lt;6, 'Raw Data'!E2315&lt;6, 'Raw Data'!F2315&lt;BB$2), 'Raw Data'!AO2315, 0))</f>
        <v/>
      </c>
      <c r="AO2320">
        <f>IF(ISBLANK('Raw Data'!A2315), 0, IF(AND('Raw Data'!I2315&lt;Analysis!$BC$2, 'Raw Data'!D2315-'Raw Data'!E2315&gt;1), 'Raw Data'!AW2315, IF(AND('Raw Data'!J2315&lt;Analysis!$BC$2, 'Raw Data'!E2315-'Raw Data'!D2315&gt;1), 'Raw Data'!AY2315, 0)))</f>
        <v/>
      </c>
      <c r="AP2320">
        <f>IF(ISBLANK('Raw Data'!A2315), 0, IF(AND('Raw Data'!I2315&lt;Analysis!$BC$2, 'Raw Data'!D2315-'Raw Data'!E2315&gt;2), 'Raw Data'!AZ2315, IF(AND('Raw Data'!J2315&lt;Analysis!$BC$2, 'Raw Data'!E2315-'Raw Data'!D2315&gt;2), 'Raw Data'!BB2315, 0)))</f>
        <v/>
      </c>
      <c r="AQ2320">
        <f>IF(ISBLANK('Raw Data'!A2315), 0, IF(AND('Raw Data'!I2315&lt;Analysis!$BC$2, 'Raw Data'!D2315-'Raw Data'!E2315&gt;3), 'Raw Data'!BC2315, IF(AND('Raw Data'!J2315&lt;Analysis!$BC$2, 'Raw Data'!E2315-'Raw Data'!D2315&gt;3), 'Raw Data'!BE2315, 0)))</f>
        <v/>
      </c>
      <c r="AR2320">
        <f>IF('Hidden Analysiss'!D2316=1,IF(ABS('Raw Data'!E2315-'Raw Data'!D2315)&lt;2,'Raw Data'!AX2315,0), 0)</f>
        <v/>
      </c>
      <c r="AS2320">
        <f>IF('Hidden Analysiss'!D2316=1,IF(ABS('Raw Data'!E2315-'Raw Data'!D2315)&lt;3,'Raw Data'!BA2315,0), 0)</f>
        <v/>
      </c>
      <c r="AT2320">
        <f>IF('Hidden Analysiss'!D2316=1,IF(ABS('Raw Data'!E2315-'Raw Data'!D2315)&lt;4,'Raw Data'!BD2315,0), 0)</f>
        <v/>
      </c>
      <c r="AU2320">
        <f>IF(AND('Hidden Analysiss'!E2316=1, ABS('Raw Data'!E2315-'Raw Data'!D2315)&lt;2), 'Raw Data'!AX2315, 0)</f>
        <v/>
      </c>
      <c r="AV2320">
        <f>IF(AND('Hidden Analysiss'!E2316=1, ABS('Raw Data'!E2315-'Raw Data'!D2315)&lt;3), 'Raw Data'!BA2315, 0)</f>
        <v/>
      </c>
      <c r="AW2320">
        <f>IF(AND('Hidden Analysiss'!E2316=1, ABS('Raw Data'!E2315-'Raw Data'!D2315)&lt;3), 'Raw Data'!BD2315, 0)</f>
        <v/>
      </c>
    </row>
    <row r="2321">
      <c r="A2321" s="1">
        <f>'Raw Data'!A2316</f>
        <v/>
      </c>
      <c r="B2321">
        <f>IF('Raw Data'!E2316&gt;'Raw Data'!D2316, 'Raw Data'!J2316, 0)</f>
        <v/>
      </c>
      <c r="C2321">
        <f>IF('Raw Data'!D2316&gt;'Raw Data'!E2316, 'Raw Data'!I2316, 0)</f>
        <v/>
      </c>
      <c r="D2321">
        <f>SUM(G2321:H2321)</f>
        <v/>
      </c>
      <c r="E2321">
        <f>IF(AND('Raw Data'!J2316&lt;'Raw Data'!I2316,'Raw Data'!E2316&gt;'Raw Data'!D2316,'Raw Data'!E2316-'Raw Data'!D2316&gt;3),'Raw Data'!N2316,IF(AND('Raw Data'!I2316&lt;'Raw Data'!J2316,'Raw Data'!D2316&gt;'Raw Data'!E2316,'Raw Data'!D2316-'Raw Data'!E2316&gt;3),'Raw Data'!M2316,0))</f>
        <v/>
      </c>
      <c r="F2321">
        <f>IF(AND('Raw Data'!J2316&lt;'Raw Data'!I2316,'Raw Data'!E2316&gt;'Raw Data'!D2316,'Raw Data'!E2316-'Raw Data'!D2316&lt;4),'Raw Data'!L2316,IF(AND('Raw Data'!I2316&lt;'Raw Data'!J2316,'Raw Data'!D2316&gt;'Raw Data'!E2316,'Raw Data'!D2316-'Raw Data'!E2316&lt;4),'Raw Data'!K2316,0))</f>
        <v/>
      </c>
      <c r="G2321">
        <f>IF(AND('Raw Data'!J2316&lt;'Raw Data'!I2316, 'Raw Data'!E2316&gt;'Raw Data'!D2316), 'Raw Data'!J2316, 0)</f>
        <v/>
      </c>
      <c r="H2321">
        <f>IF(AND('Raw Data'!J2316&gt;'Raw Data'!I2316, 'Raw Data'!E2316&lt;'Raw Data'!D2316), 'Raw Data'!I2316, 0)</f>
        <v/>
      </c>
      <c r="I2321">
        <f>SUM(J2321:K2321)</f>
        <v/>
      </c>
      <c r="J2321">
        <f>IF(AND('Raw Data'!J2316&gt;'Raw Data'!I2316, 'Raw Data'!E2316&gt;'Raw Data'!D2316), 'Raw Data'!J2316, 0)</f>
        <v/>
      </c>
      <c r="K2321">
        <f>IF(AND('Raw Data'!I2316&gt;'Raw Data'!J2316, 'Raw Data'!D2316&gt;'Raw Data'!E2316), 'Raw Data'!I2316, 0)</f>
        <v/>
      </c>
      <c r="L2321">
        <f>IF('Raw Data'!E2316-'Raw Data'!D2316&gt;3, 'Raw Data'!N2316, 0)</f>
        <v/>
      </c>
      <c r="M2321">
        <f>IF('Raw Data'!D2316-'Raw Data'!E2316&gt;3, 'Raw Data'!M2316, 0)</f>
        <v/>
      </c>
      <c r="N2321">
        <f>IF(ISBLANK('Raw Data'!D2316),0,IF(AND('Raw Data'!E2316&gt;'Raw Data'!D2316,'Raw Data'!E2316-'Raw Data'!D2316&gt;0,'Raw Data'!E2316-'Raw Data'!D2316&lt;4),'Raw Data'!L2316, 0))</f>
        <v/>
      </c>
      <c r="O2321">
        <f>IF(ISBLANK('Raw Data'!D2316),0,IF(AND('Raw Data'!E2316&gt;'Raw Data'!D2316,'Raw Data'!E2316-'Raw Data'!D2316&gt;0,'Raw Data'!D2316-'Raw Data'!E2316&lt;4),'Raw Data'!K2316, 0))</f>
        <v/>
      </c>
      <c r="P2321">
        <f>IF('Raw Data'!E2316-'Raw Data'!D2316&gt;3, 'Raw Data'!N2316, IF('Raw Data'!D2316-'Raw Data'!E2316&gt;3, 'Raw Data'!M2316, 0))</f>
        <v/>
      </c>
      <c r="Q2321">
        <f>IF(ISBLANK('Raw Data'!E2316),0,IF(AND('Raw Data'!E2316-'Raw Data'!D2316&lt;4,'Raw Data'!E2316-'Raw Data'!D2316&gt;0),'Raw Data'!L2316,IF(AND('Raw Data'!D2316&gt;'Raw Data'!E2316,'Raw Data'!D2316-'Raw Data'!E2316&gt;0),'Raw Data'!K2316,0)))</f>
        <v/>
      </c>
      <c r="R2321">
        <f>IF(ISBLANK('Raw Data'!K2316),0,IFERROR(IF(MATCH(SMALL('Raw Data'!K2316:N2316,1),L2321:O2321,0),SMALL('Raw Data'!K2316:N2316,1)),0))</f>
        <v/>
      </c>
      <c r="S2321">
        <f>IF(ISBLANK('Raw Data'!K2316),0,IFERROR(IF(MATCH(SMALL('Raw Data'!K2316:N2316,2),L2321:O2321,0),SMALL('Raw Data'!K2316:N2316,2)),0))</f>
        <v/>
      </c>
      <c r="T2321">
        <f>IF(ISBLANK('Raw Data'!K2316),0,IFERROR(IF(MATCH(SMALL('Raw Data'!K2316:N2316,3),L2321:O2321,0),SMALL('Raw Data'!K2316:N2316,3)),0))</f>
        <v/>
      </c>
      <c r="U2321">
        <f>IF(ISBLANK('Raw Data'!K2316),0,IFERROR(IF(MATCH(SMALL('Raw Data'!K2316:N2316,4),L2321:O2321,0),SMALL('Raw Data'!K2316:N2316,4)),0))</f>
        <v/>
      </c>
      <c r="V2321">
        <f>IF(AND('Raw Data'!D2316&lt;3, 'Raw Data'!E2316&lt;3, 'Raw Data'!A2316&gt;0), 'Raw Data'!AF2316, 0)</f>
        <v/>
      </c>
      <c r="W2321">
        <f>IF(AND('Raw Data'!D2316&lt;4, 'Raw Data'!E2316&lt;4, 'Raw Data'!A2316&gt;0), 'Raw Data'!AI2316, 0)</f>
        <v/>
      </c>
      <c r="X2321">
        <f>IF(AND('Raw Data'!D2316&lt;5, 'Raw Data'!E2316&lt;5, 'Raw Data'!A2316&gt;0), 'Raw Data'!AL2316, 0)</f>
        <v/>
      </c>
      <c r="Y2321">
        <f>IF(AND('Raw Data'!D2316&lt;6, 'Raw Data'!E2316&lt;6, 'Raw Data'!A2316&gt;0), 'Raw Data'!AO2316, 0)</f>
        <v/>
      </c>
      <c r="Z2321">
        <f>IF(ISBLANK('Raw Data'!D2316), 0, IF('Raw Data'!D2316-'Raw Data'!E2316&gt;1, 'Raw Data'!AW2316, 0))</f>
        <v/>
      </c>
      <c r="AA2321">
        <f>IF(ISBLANK('Raw Data'!A2316), 0, IF(ABS('Raw Data'!D2316-'Raw Data'!E2316)&lt;2, 'Raw Data'!AX2316, 0))</f>
        <v/>
      </c>
      <c r="AB2321">
        <f>IF(ISBLANK('Raw Data'!D2316), 0, IF('Raw Data'!E2316-'Raw Data'!D2316&gt;1, 'Raw Data'!AY2316, 0))</f>
        <v/>
      </c>
      <c r="AC2321">
        <f>IF(ISBLANK('Raw Data'!D2316), 0, IF('Raw Data'!D2316-'Raw Data'!E2316&gt;2, 'Raw Data'!AZ2316, 0))</f>
        <v/>
      </c>
      <c r="AD2321">
        <f>IF(ISBLANK('Raw Data'!A2316), 0, IF(ABS('Raw Data'!D2316-'Raw Data'!E2316)&lt;3, 'Raw Data'!BA2316, 0))</f>
        <v/>
      </c>
      <c r="AE2321">
        <f>IF(ISBLANK('Raw Data'!D2316), 0, IF('Raw Data'!E2316-'Raw Data'!D2316&gt;2, 'Raw Data'!BB2316, 0))</f>
        <v/>
      </c>
      <c r="AF2321">
        <f>IF(ISBLANK('Raw Data'!D2316), 0, IF('Raw Data'!D2316-'Raw Data'!E2316&gt;3, 'Raw Data'!BC2316, 0))</f>
        <v/>
      </c>
      <c r="AG2321">
        <f>IF(ISBLANK('Raw Data'!A2316), 0, IF(ABS('Raw Data'!D2316-'Raw Data'!E2316)&lt;4, 'Raw Data'!BD2316, 0))</f>
        <v/>
      </c>
      <c r="AH2321">
        <f>IF(ISBLANK('Raw Data'!D2316), 0, IF('Raw Data'!E2316-'Raw Data'!D2316&gt;3, 'Raw Data'!BE2316, 0))</f>
        <v/>
      </c>
      <c r="AI2321">
        <f>IF(SUM('Raw Data'!D2316:E2316)&gt;'Raw Data'!F2316, 'Raw Data'!G2316, 0)</f>
        <v/>
      </c>
      <c r="AJ2321">
        <f>IF(ISBLANK('Raw Data'!D2316), 0, IF(SUM('Raw Data'!D2316:E2316)&lt;'Raw Data'!F2316, 'Raw Data'!H2316, 0))</f>
        <v/>
      </c>
      <c r="AK2321">
        <f>IF(ISBLANK('Raw Data'!A2316), 0, IF(AND('Raw Data'!D2316&lt;3, 'Raw Data'!E2316&lt;3, 'Raw Data'!F2316&lt;BB$2), 'Raw Data'!AF2316, 0))</f>
        <v/>
      </c>
      <c r="AL2321">
        <f>IF(ISBLANK('Raw Data'!A2316), 0, IF(AND('Raw Data'!D2316&lt;4, 'Raw Data'!E2316&lt;4, 'Raw Data'!F2316&lt;BB$2), 'Raw Data'!AI2316, 0))</f>
        <v/>
      </c>
      <c r="AM2321">
        <f>IF(ISBLANK('Raw Data'!A2316), 0, IF(AND('Raw Data'!D2316&lt;5, 'Raw Data'!E2316&lt;5, 'Raw Data'!F2316&lt;BB$2), 'Raw Data'!AL2316, 0))</f>
        <v/>
      </c>
      <c r="AN2321">
        <f>IF(ISBLANK('Raw Data'!A2316), 0, IF(AND('Raw Data'!D2316&lt;6, 'Raw Data'!E2316&lt;6, 'Raw Data'!F2316&lt;BB$2), 'Raw Data'!AO2316, 0))</f>
        <v/>
      </c>
      <c r="AO2321">
        <f>IF(ISBLANK('Raw Data'!A2316), 0, IF(AND('Raw Data'!I2316&lt;Analysis!$BC$2, 'Raw Data'!D2316-'Raw Data'!E2316&gt;1), 'Raw Data'!AW2316, IF(AND('Raw Data'!J2316&lt;Analysis!$BC$2, 'Raw Data'!E2316-'Raw Data'!D2316&gt;1), 'Raw Data'!AY2316, 0)))</f>
        <v/>
      </c>
      <c r="AP2321">
        <f>IF(ISBLANK('Raw Data'!A2316), 0, IF(AND('Raw Data'!I2316&lt;Analysis!$BC$2, 'Raw Data'!D2316-'Raw Data'!E2316&gt;2), 'Raw Data'!AZ2316, IF(AND('Raw Data'!J2316&lt;Analysis!$BC$2, 'Raw Data'!E2316-'Raw Data'!D2316&gt;2), 'Raw Data'!BB2316, 0)))</f>
        <v/>
      </c>
      <c r="AQ2321">
        <f>IF(ISBLANK('Raw Data'!A2316), 0, IF(AND('Raw Data'!I2316&lt;Analysis!$BC$2, 'Raw Data'!D2316-'Raw Data'!E2316&gt;3), 'Raw Data'!BC2316, IF(AND('Raw Data'!J2316&lt;Analysis!$BC$2, 'Raw Data'!E2316-'Raw Data'!D2316&gt;3), 'Raw Data'!BE2316, 0)))</f>
        <v/>
      </c>
      <c r="AR2321">
        <f>IF('Hidden Analysiss'!D2317=1,IF(ABS('Raw Data'!E2316-'Raw Data'!D2316)&lt;2,'Raw Data'!AX2316,0), 0)</f>
        <v/>
      </c>
      <c r="AS2321">
        <f>IF('Hidden Analysiss'!D2317=1,IF(ABS('Raw Data'!E2316-'Raw Data'!D2316)&lt;3,'Raw Data'!BA2316,0), 0)</f>
        <v/>
      </c>
      <c r="AT2321">
        <f>IF('Hidden Analysiss'!D2317=1,IF(ABS('Raw Data'!E2316-'Raw Data'!D2316)&lt;4,'Raw Data'!BD2316,0), 0)</f>
        <v/>
      </c>
      <c r="AU2321">
        <f>IF(AND('Hidden Analysiss'!E2317=1, ABS('Raw Data'!E2316-'Raw Data'!D2316)&lt;2), 'Raw Data'!AX2316, 0)</f>
        <v/>
      </c>
      <c r="AV2321">
        <f>IF(AND('Hidden Analysiss'!E2317=1, ABS('Raw Data'!E2316-'Raw Data'!D2316)&lt;3), 'Raw Data'!BA2316, 0)</f>
        <v/>
      </c>
      <c r="AW2321">
        <f>IF(AND('Hidden Analysiss'!E2317=1, ABS('Raw Data'!E2316-'Raw Data'!D2316)&lt;3), 'Raw Data'!BD2316, 0)</f>
        <v/>
      </c>
    </row>
    <row r="2322">
      <c r="A2322" s="1">
        <f>'Raw Data'!A2317</f>
        <v/>
      </c>
      <c r="B2322">
        <f>IF('Raw Data'!E2317&gt;'Raw Data'!D2317, 'Raw Data'!J2317, 0)</f>
        <v/>
      </c>
      <c r="C2322">
        <f>IF('Raw Data'!D2317&gt;'Raw Data'!E2317, 'Raw Data'!I2317, 0)</f>
        <v/>
      </c>
      <c r="D2322">
        <f>SUM(G2322:H2322)</f>
        <v/>
      </c>
      <c r="E2322">
        <f>IF(AND('Raw Data'!J2317&lt;'Raw Data'!I2317,'Raw Data'!E2317&gt;'Raw Data'!D2317,'Raw Data'!E2317-'Raw Data'!D2317&gt;3),'Raw Data'!N2317,IF(AND('Raw Data'!I2317&lt;'Raw Data'!J2317,'Raw Data'!D2317&gt;'Raw Data'!E2317,'Raw Data'!D2317-'Raw Data'!E2317&gt;3),'Raw Data'!M2317,0))</f>
        <v/>
      </c>
      <c r="F2322">
        <f>IF(AND('Raw Data'!J2317&lt;'Raw Data'!I2317,'Raw Data'!E2317&gt;'Raw Data'!D2317,'Raw Data'!E2317-'Raw Data'!D2317&lt;4),'Raw Data'!L2317,IF(AND('Raw Data'!I2317&lt;'Raw Data'!J2317,'Raw Data'!D2317&gt;'Raw Data'!E2317,'Raw Data'!D2317-'Raw Data'!E2317&lt;4),'Raw Data'!K2317,0))</f>
        <v/>
      </c>
      <c r="G2322">
        <f>IF(AND('Raw Data'!J2317&lt;'Raw Data'!I2317, 'Raw Data'!E2317&gt;'Raw Data'!D2317), 'Raw Data'!J2317, 0)</f>
        <v/>
      </c>
      <c r="H2322">
        <f>IF(AND('Raw Data'!J2317&gt;'Raw Data'!I2317, 'Raw Data'!E2317&lt;'Raw Data'!D2317), 'Raw Data'!I2317, 0)</f>
        <v/>
      </c>
      <c r="I2322">
        <f>SUM(J2322:K2322)</f>
        <v/>
      </c>
      <c r="J2322">
        <f>IF(AND('Raw Data'!J2317&gt;'Raw Data'!I2317, 'Raw Data'!E2317&gt;'Raw Data'!D2317), 'Raw Data'!J2317, 0)</f>
        <v/>
      </c>
      <c r="K2322">
        <f>IF(AND('Raw Data'!I2317&gt;'Raw Data'!J2317, 'Raw Data'!D2317&gt;'Raw Data'!E2317), 'Raw Data'!I2317, 0)</f>
        <v/>
      </c>
      <c r="L2322">
        <f>IF('Raw Data'!E2317-'Raw Data'!D2317&gt;3, 'Raw Data'!N2317, 0)</f>
        <v/>
      </c>
      <c r="M2322">
        <f>IF('Raw Data'!D2317-'Raw Data'!E2317&gt;3, 'Raw Data'!M2317, 0)</f>
        <v/>
      </c>
      <c r="N2322">
        <f>IF(ISBLANK('Raw Data'!D2317),0,IF(AND('Raw Data'!E2317&gt;'Raw Data'!D2317,'Raw Data'!E2317-'Raw Data'!D2317&gt;0,'Raw Data'!E2317-'Raw Data'!D2317&lt;4),'Raw Data'!L2317, 0))</f>
        <v/>
      </c>
      <c r="O2322">
        <f>IF(ISBLANK('Raw Data'!D2317),0,IF(AND('Raw Data'!E2317&gt;'Raw Data'!D2317,'Raw Data'!E2317-'Raw Data'!D2317&gt;0,'Raw Data'!D2317-'Raw Data'!E2317&lt;4),'Raw Data'!K2317, 0))</f>
        <v/>
      </c>
      <c r="P2322">
        <f>IF('Raw Data'!E2317-'Raw Data'!D2317&gt;3, 'Raw Data'!N2317, IF('Raw Data'!D2317-'Raw Data'!E2317&gt;3, 'Raw Data'!M2317, 0))</f>
        <v/>
      </c>
      <c r="Q2322">
        <f>IF(ISBLANK('Raw Data'!E2317),0,IF(AND('Raw Data'!E2317-'Raw Data'!D2317&lt;4,'Raw Data'!E2317-'Raw Data'!D2317&gt;0),'Raw Data'!L2317,IF(AND('Raw Data'!D2317&gt;'Raw Data'!E2317,'Raw Data'!D2317-'Raw Data'!E2317&gt;0),'Raw Data'!K2317,0)))</f>
        <v/>
      </c>
      <c r="R2322">
        <f>IF(ISBLANK('Raw Data'!K2317),0,IFERROR(IF(MATCH(SMALL('Raw Data'!K2317:N2317,1),L2322:O2322,0),SMALL('Raw Data'!K2317:N2317,1)),0))</f>
        <v/>
      </c>
      <c r="S2322">
        <f>IF(ISBLANK('Raw Data'!K2317),0,IFERROR(IF(MATCH(SMALL('Raw Data'!K2317:N2317,2),L2322:O2322,0),SMALL('Raw Data'!K2317:N2317,2)),0))</f>
        <v/>
      </c>
      <c r="T2322">
        <f>IF(ISBLANK('Raw Data'!K2317),0,IFERROR(IF(MATCH(SMALL('Raw Data'!K2317:N2317,3),L2322:O2322,0),SMALL('Raw Data'!K2317:N2317,3)),0))</f>
        <v/>
      </c>
      <c r="U2322">
        <f>IF(ISBLANK('Raw Data'!K2317),0,IFERROR(IF(MATCH(SMALL('Raw Data'!K2317:N2317,4),L2322:O2322,0),SMALL('Raw Data'!K2317:N2317,4)),0))</f>
        <v/>
      </c>
      <c r="V2322">
        <f>IF(AND('Raw Data'!D2317&lt;3, 'Raw Data'!E2317&lt;3, 'Raw Data'!A2317&gt;0), 'Raw Data'!AF2317, 0)</f>
        <v/>
      </c>
      <c r="W2322">
        <f>IF(AND('Raw Data'!D2317&lt;4, 'Raw Data'!E2317&lt;4, 'Raw Data'!A2317&gt;0), 'Raw Data'!AI2317, 0)</f>
        <v/>
      </c>
      <c r="X2322">
        <f>IF(AND('Raw Data'!D2317&lt;5, 'Raw Data'!E2317&lt;5, 'Raw Data'!A2317&gt;0), 'Raw Data'!AL2317, 0)</f>
        <v/>
      </c>
      <c r="Y2322">
        <f>IF(AND('Raw Data'!D2317&lt;6, 'Raw Data'!E2317&lt;6, 'Raw Data'!A2317&gt;0), 'Raw Data'!AO2317, 0)</f>
        <v/>
      </c>
      <c r="Z2322">
        <f>IF(ISBLANK('Raw Data'!D2317), 0, IF('Raw Data'!D2317-'Raw Data'!E2317&gt;1, 'Raw Data'!AW2317, 0))</f>
        <v/>
      </c>
      <c r="AA2322">
        <f>IF(ISBLANK('Raw Data'!A2317), 0, IF(ABS('Raw Data'!D2317-'Raw Data'!E2317)&lt;2, 'Raw Data'!AX2317, 0))</f>
        <v/>
      </c>
      <c r="AB2322">
        <f>IF(ISBLANK('Raw Data'!D2317), 0, IF('Raw Data'!E2317-'Raw Data'!D2317&gt;1, 'Raw Data'!AY2317, 0))</f>
        <v/>
      </c>
      <c r="AC2322">
        <f>IF(ISBLANK('Raw Data'!D2317), 0, IF('Raw Data'!D2317-'Raw Data'!E2317&gt;2, 'Raw Data'!AZ2317, 0))</f>
        <v/>
      </c>
      <c r="AD2322">
        <f>IF(ISBLANK('Raw Data'!A2317), 0, IF(ABS('Raw Data'!D2317-'Raw Data'!E2317)&lt;3, 'Raw Data'!BA2317, 0))</f>
        <v/>
      </c>
      <c r="AE2322">
        <f>IF(ISBLANK('Raw Data'!D2317), 0, IF('Raw Data'!E2317-'Raw Data'!D2317&gt;2, 'Raw Data'!BB2317, 0))</f>
        <v/>
      </c>
      <c r="AF2322">
        <f>IF(ISBLANK('Raw Data'!D2317), 0, IF('Raw Data'!D2317-'Raw Data'!E2317&gt;3, 'Raw Data'!BC2317, 0))</f>
        <v/>
      </c>
      <c r="AG2322">
        <f>IF(ISBLANK('Raw Data'!A2317), 0, IF(ABS('Raw Data'!D2317-'Raw Data'!E2317)&lt;4, 'Raw Data'!BD2317, 0))</f>
        <v/>
      </c>
      <c r="AH2322">
        <f>IF(ISBLANK('Raw Data'!D2317), 0, IF('Raw Data'!E2317-'Raw Data'!D2317&gt;3, 'Raw Data'!BE2317, 0))</f>
        <v/>
      </c>
      <c r="AI2322">
        <f>IF(SUM('Raw Data'!D2317:E2317)&gt;'Raw Data'!F2317, 'Raw Data'!G2317, 0)</f>
        <v/>
      </c>
      <c r="AJ2322">
        <f>IF(ISBLANK('Raw Data'!D2317), 0, IF(SUM('Raw Data'!D2317:E2317)&lt;'Raw Data'!F2317, 'Raw Data'!H2317, 0))</f>
        <v/>
      </c>
      <c r="AK2322">
        <f>IF(ISBLANK('Raw Data'!A2317), 0, IF(AND('Raw Data'!D2317&lt;3, 'Raw Data'!E2317&lt;3, 'Raw Data'!F2317&lt;BB$2), 'Raw Data'!AF2317, 0))</f>
        <v/>
      </c>
      <c r="AL2322">
        <f>IF(ISBLANK('Raw Data'!A2317), 0, IF(AND('Raw Data'!D2317&lt;4, 'Raw Data'!E2317&lt;4, 'Raw Data'!F2317&lt;BB$2), 'Raw Data'!AI2317, 0))</f>
        <v/>
      </c>
      <c r="AM2322">
        <f>IF(ISBLANK('Raw Data'!A2317), 0, IF(AND('Raw Data'!D2317&lt;5, 'Raw Data'!E2317&lt;5, 'Raw Data'!F2317&lt;BB$2), 'Raw Data'!AL2317, 0))</f>
        <v/>
      </c>
      <c r="AN2322">
        <f>IF(ISBLANK('Raw Data'!A2317), 0, IF(AND('Raw Data'!D2317&lt;6, 'Raw Data'!E2317&lt;6, 'Raw Data'!F2317&lt;BB$2), 'Raw Data'!AO2317, 0))</f>
        <v/>
      </c>
      <c r="AO2322">
        <f>IF(ISBLANK('Raw Data'!A2317), 0, IF(AND('Raw Data'!I2317&lt;Analysis!$BC$2, 'Raw Data'!D2317-'Raw Data'!E2317&gt;1), 'Raw Data'!AW2317, IF(AND('Raw Data'!J2317&lt;Analysis!$BC$2, 'Raw Data'!E2317-'Raw Data'!D2317&gt;1), 'Raw Data'!AY2317, 0)))</f>
        <v/>
      </c>
      <c r="AP2322">
        <f>IF(ISBLANK('Raw Data'!A2317), 0, IF(AND('Raw Data'!I2317&lt;Analysis!$BC$2, 'Raw Data'!D2317-'Raw Data'!E2317&gt;2), 'Raw Data'!AZ2317, IF(AND('Raw Data'!J2317&lt;Analysis!$BC$2, 'Raw Data'!E2317-'Raw Data'!D2317&gt;2), 'Raw Data'!BB2317, 0)))</f>
        <v/>
      </c>
      <c r="AQ2322">
        <f>IF(ISBLANK('Raw Data'!A2317), 0, IF(AND('Raw Data'!I2317&lt;Analysis!$BC$2, 'Raw Data'!D2317-'Raw Data'!E2317&gt;3), 'Raw Data'!BC2317, IF(AND('Raw Data'!J2317&lt;Analysis!$BC$2, 'Raw Data'!E2317-'Raw Data'!D2317&gt;3), 'Raw Data'!BE2317, 0)))</f>
        <v/>
      </c>
      <c r="AR2322">
        <f>IF('Hidden Analysiss'!D2318=1,IF(ABS('Raw Data'!E2317-'Raw Data'!D2317)&lt;2,'Raw Data'!AX2317,0), 0)</f>
        <v/>
      </c>
      <c r="AS2322">
        <f>IF('Hidden Analysiss'!D2318=1,IF(ABS('Raw Data'!E2317-'Raw Data'!D2317)&lt;3,'Raw Data'!BA2317,0), 0)</f>
        <v/>
      </c>
      <c r="AT2322">
        <f>IF('Hidden Analysiss'!D2318=1,IF(ABS('Raw Data'!E2317-'Raw Data'!D2317)&lt;4,'Raw Data'!BD2317,0), 0)</f>
        <v/>
      </c>
      <c r="AU2322">
        <f>IF(AND('Hidden Analysiss'!E2318=1, ABS('Raw Data'!E2317-'Raw Data'!D2317)&lt;2), 'Raw Data'!AX2317, 0)</f>
        <v/>
      </c>
      <c r="AV2322">
        <f>IF(AND('Hidden Analysiss'!E2318=1, ABS('Raw Data'!E2317-'Raw Data'!D2317)&lt;3), 'Raw Data'!BA2317, 0)</f>
        <v/>
      </c>
      <c r="AW2322">
        <f>IF(AND('Hidden Analysiss'!E2318=1, ABS('Raw Data'!E2317-'Raw Data'!D2317)&lt;3), 'Raw Data'!BD2317, 0)</f>
        <v/>
      </c>
    </row>
    <row r="2323">
      <c r="A2323" s="1">
        <f>'Raw Data'!A2318</f>
        <v/>
      </c>
      <c r="B2323">
        <f>IF('Raw Data'!E2318&gt;'Raw Data'!D2318, 'Raw Data'!J2318, 0)</f>
        <v/>
      </c>
      <c r="C2323">
        <f>IF('Raw Data'!D2318&gt;'Raw Data'!E2318, 'Raw Data'!I2318, 0)</f>
        <v/>
      </c>
      <c r="D2323">
        <f>SUM(G2323:H2323)</f>
        <v/>
      </c>
      <c r="E2323">
        <f>IF(AND('Raw Data'!J2318&lt;'Raw Data'!I2318,'Raw Data'!E2318&gt;'Raw Data'!D2318,'Raw Data'!E2318-'Raw Data'!D2318&gt;3),'Raw Data'!N2318,IF(AND('Raw Data'!I2318&lt;'Raw Data'!J2318,'Raw Data'!D2318&gt;'Raw Data'!E2318,'Raw Data'!D2318-'Raw Data'!E2318&gt;3),'Raw Data'!M2318,0))</f>
        <v/>
      </c>
      <c r="F2323">
        <f>IF(AND('Raw Data'!J2318&lt;'Raw Data'!I2318,'Raw Data'!E2318&gt;'Raw Data'!D2318,'Raw Data'!E2318-'Raw Data'!D2318&lt;4),'Raw Data'!L2318,IF(AND('Raw Data'!I2318&lt;'Raw Data'!J2318,'Raw Data'!D2318&gt;'Raw Data'!E2318,'Raw Data'!D2318-'Raw Data'!E2318&lt;4),'Raw Data'!K2318,0))</f>
        <v/>
      </c>
      <c r="G2323">
        <f>IF(AND('Raw Data'!J2318&lt;'Raw Data'!I2318, 'Raw Data'!E2318&gt;'Raw Data'!D2318), 'Raw Data'!J2318, 0)</f>
        <v/>
      </c>
      <c r="H2323">
        <f>IF(AND('Raw Data'!J2318&gt;'Raw Data'!I2318, 'Raw Data'!E2318&lt;'Raw Data'!D2318), 'Raw Data'!I2318, 0)</f>
        <v/>
      </c>
      <c r="I2323">
        <f>SUM(J2323:K2323)</f>
        <v/>
      </c>
      <c r="J2323">
        <f>IF(AND('Raw Data'!J2318&gt;'Raw Data'!I2318, 'Raw Data'!E2318&gt;'Raw Data'!D2318), 'Raw Data'!J2318, 0)</f>
        <v/>
      </c>
      <c r="K2323">
        <f>IF(AND('Raw Data'!I2318&gt;'Raw Data'!J2318, 'Raw Data'!D2318&gt;'Raw Data'!E2318), 'Raw Data'!I2318, 0)</f>
        <v/>
      </c>
      <c r="L2323">
        <f>IF('Raw Data'!E2318-'Raw Data'!D2318&gt;3, 'Raw Data'!N2318, 0)</f>
        <v/>
      </c>
      <c r="M2323">
        <f>IF('Raw Data'!D2318-'Raw Data'!E2318&gt;3, 'Raw Data'!M2318, 0)</f>
        <v/>
      </c>
      <c r="N2323">
        <f>IF(ISBLANK('Raw Data'!D2318),0,IF(AND('Raw Data'!E2318&gt;'Raw Data'!D2318,'Raw Data'!E2318-'Raw Data'!D2318&gt;0,'Raw Data'!E2318-'Raw Data'!D2318&lt;4),'Raw Data'!L2318, 0))</f>
        <v/>
      </c>
      <c r="O2323">
        <f>IF(ISBLANK('Raw Data'!D2318),0,IF(AND('Raw Data'!E2318&gt;'Raw Data'!D2318,'Raw Data'!E2318-'Raw Data'!D2318&gt;0,'Raw Data'!D2318-'Raw Data'!E2318&lt;4),'Raw Data'!K2318, 0))</f>
        <v/>
      </c>
      <c r="P2323">
        <f>IF('Raw Data'!E2318-'Raw Data'!D2318&gt;3, 'Raw Data'!N2318, IF('Raw Data'!D2318-'Raw Data'!E2318&gt;3, 'Raw Data'!M2318, 0))</f>
        <v/>
      </c>
      <c r="Q2323">
        <f>IF(ISBLANK('Raw Data'!E2318),0,IF(AND('Raw Data'!E2318-'Raw Data'!D2318&lt;4,'Raw Data'!E2318-'Raw Data'!D2318&gt;0),'Raw Data'!L2318,IF(AND('Raw Data'!D2318&gt;'Raw Data'!E2318,'Raw Data'!D2318-'Raw Data'!E2318&gt;0),'Raw Data'!K2318,0)))</f>
        <v/>
      </c>
      <c r="R2323">
        <f>IF(ISBLANK('Raw Data'!K2318),0,IFERROR(IF(MATCH(SMALL('Raw Data'!K2318:N2318,1),L2323:O2323,0),SMALL('Raw Data'!K2318:N2318,1)),0))</f>
        <v/>
      </c>
      <c r="S2323">
        <f>IF(ISBLANK('Raw Data'!K2318),0,IFERROR(IF(MATCH(SMALL('Raw Data'!K2318:N2318,2),L2323:O2323,0),SMALL('Raw Data'!K2318:N2318,2)),0))</f>
        <v/>
      </c>
      <c r="T2323">
        <f>IF(ISBLANK('Raw Data'!K2318),0,IFERROR(IF(MATCH(SMALL('Raw Data'!K2318:N2318,3),L2323:O2323,0),SMALL('Raw Data'!K2318:N2318,3)),0))</f>
        <v/>
      </c>
      <c r="U2323">
        <f>IF(ISBLANK('Raw Data'!K2318),0,IFERROR(IF(MATCH(SMALL('Raw Data'!K2318:N2318,4),L2323:O2323,0),SMALL('Raw Data'!K2318:N2318,4)),0))</f>
        <v/>
      </c>
      <c r="V2323">
        <f>IF(AND('Raw Data'!D2318&lt;3, 'Raw Data'!E2318&lt;3, 'Raw Data'!A2318&gt;0), 'Raw Data'!AF2318, 0)</f>
        <v/>
      </c>
      <c r="W2323">
        <f>IF(AND('Raw Data'!D2318&lt;4, 'Raw Data'!E2318&lt;4, 'Raw Data'!A2318&gt;0), 'Raw Data'!AI2318, 0)</f>
        <v/>
      </c>
      <c r="X2323">
        <f>IF(AND('Raw Data'!D2318&lt;5, 'Raw Data'!E2318&lt;5, 'Raw Data'!A2318&gt;0), 'Raw Data'!AL2318, 0)</f>
        <v/>
      </c>
      <c r="Y2323">
        <f>IF(AND('Raw Data'!D2318&lt;6, 'Raw Data'!E2318&lt;6, 'Raw Data'!A2318&gt;0), 'Raw Data'!AO2318, 0)</f>
        <v/>
      </c>
      <c r="Z2323">
        <f>IF(ISBLANK('Raw Data'!D2318), 0, IF('Raw Data'!D2318-'Raw Data'!E2318&gt;1, 'Raw Data'!AW2318, 0))</f>
        <v/>
      </c>
      <c r="AA2323">
        <f>IF(ISBLANK('Raw Data'!A2318), 0, IF(ABS('Raw Data'!D2318-'Raw Data'!E2318)&lt;2, 'Raw Data'!AX2318, 0))</f>
        <v/>
      </c>
      <c r="AB2323">
        <f>IF(ISBLANK('Raw Data'!D2318), 0, IF('Raw Data'!E2318-'Raw Data'!D2318&gt;1, 'Raw Data'!AY2318, 0))</f>
        <v/>
      </c>
      <c r="AC2323">
        <f>IF(ISBLANK('Raw Data'!D2318), 0, IF('Raw Data'!D2318-'Raw Data'!E2318&gt;2, 'Raw Data'!AZ2318, 0))</f>
        <v/>
      </c>
      <c r="AD2323">
        <f>IF(ISBLANK('Raw Data'!A2318), 0, IF(ABS('Raw Data'!D2318-'Raw Data'!E2318)&lt;3, 'Raw Data'!BA2318, 0))</f>
        <v/>
      </c>
      <c r="AE2323">
        <f>IF(ISBLANK('Raw Data'!D2318), 0, IF('Raw Data'!E2318-'Raw Data'!D2318&gt;2, 'Raw Data'!BB2318, 0))</f>
        <v/>
      </c>
      <c r="AF2323">
        <f>IF(ISBLANK('Raw Data'!D2318), 0, IF('Raw Data'!D2318-'Raw Data'!E2318&gt;3, 'Raw Data'!BC2318, 0))</f>
        <v/>
      </c>
      <c r="AG2323">
        <f>IF(ISBLANK('Raw Data'!A2318), 0, IF(ABS('Raw Data'!D2318-'Raw Data'!E2318)&lt;4, 'Raw Data'!BD2318, 0))</f>
        <v/>
      </c>
      <c r="AH2323">
        <f>IF(ISBLANK('Raw Data'!D2318), 0, IF('Raw Data'!E2318-'Raw Data'!D2318&gt;3, 'Raw Data'!BE2318, 0))</f>
        <v/>
      </c>
      <c r="AI2323">
        <f>IF(SUM('Raw Data'!D2318:E2318)&gt;'Raw Data'!F2318, 'Raw Data'!G2318, 0)</f>
        <v/>
      </c>
      <c r="AJ2323">
        <f>IF(ISBLANK('Raw Data'!D2318), 0, IF(SUM('Raw Data'!D2318:E2318)&lt;'Raw Data'!F2318, 'Raw Data'!H2318, 0))</f>
        <v/>
      </c>
      <c r="AK2323">
        <f>IF(ISBLANK('Raw Data'!A2318), 0, IF(AND('Raw Data'!D2318&lt;3, 'Raw Data'!E2318&lt;3, 'Raw Data'!F2318&lt;BB$2), 'Raw Data'!AF2318, 0))</f>
        <v/>
      </c>
      <c r="AL2323">
        <f>IF(ISBLANK('Raw Data'!A2318), 0, IF(AND('Raw Data'!D2318&lt;4, 'Raw Data'!E2318&lt;4, 'Raw Data'!F2318&lt;BB$2), 'Raw Data'!AI2318, 0))</f>
        <v/>
      </c>
      <c r="AM2323">
        <f>IF(ISBLANK('Raw Data'!A2318), 0, IF(AND('Raw Data'!D2318&lt;5, 'Raw Data'!E2318&lt;5, 'Raw Data'!F2318&lt;BB$2), 'Raw Data'!AL2318, 0))</f>
        <v/>
      </c>
      <c r="AN2323">
        <f>IF(ISBLANK('Raw Data'!A2318), 0, IF(AND('Raw Data'!D2318&lt;6, 'Raw Data'!E2318&lt;6, 'Raw Data'!F2318&lt;BB$2), 'Raw Data'!AO2318, 0))</f>
        <v/>
      </c>
      <c r="AO2323">
        <f>IF(ISBLANK('Raw Data'!A2318), 0, IF(AND('Raw Data'!I2318&lt;Analysis!$BC$2, 'Raw Data'!D2318-'Raw Data'!E2318&gt;1), 'Raw Data'!AW2318, IF(AND('Raw Data'!J2318&lt;Analysis!$BC$2, 'Raw Data'!E2318-'Raw Data'!D2318&gt;1), 'Raw Data'!AY2318, 0)))</f>
        <v/>
      </c>
      <c r="AP2323">
        <f>IF(ISBLANK('Raw Data'!A2318), 0, IF(AND('Raw Data'!I2318&lt;Analysis!$BC$2, 'Raw Data'!D2318-'Raw Data'!E2318&gt;2), 'Raw Data'!AZ2318, IF(AND('Raw Data'!J2318&lt;Analysis!$BC$2, 'Raw Data'!E2318-'Raw Data'!D2318&gt;2), 'Raw Data'!BB2318, 0)))</f>
        <v/>
      </c>
      <c r="AQ2323">
        <f>IF(ISBLANK('Raw Data'!A2318), 0, IF(AND('Raw Data'!I2318&lt;Analysis!$BC$2, 'Raw Data'!D2318-'Raw Data'!E2318&gt;3), 'Raw Data'!BC2318, IF(AND('Raw Data'!J2318&lt;Analysis!$BC$2, 'Raw Data'!E2318-'Raw Data'!D2318&gt;3), 'Raw Data'!BE2318, 0)))</f>
        <v/>
      </c>
      <c r="AR2323">
        <f>IF('Hidden Analysiss'!D2319=1,IF(ABS('Raw Data'!E2318-'Raw Data'!D2318)&lt;2,'Raw Data'!AX2318,0), 0)</f>
        <v/>
      </c>
      <c r="AS2323">
        <f>IF('Hidden Analysiss'!D2319=1,IF(ABS('Raw Data'!E2318-'Raw Data'!D2318)&lt;3,'Raw Data'!BA2318,0), 0)</f>
        <v/>
      </c>
      <c r="AT2323">
        <f>IF('Hidden Analysiss'!D2319=1,IF(ABS('Raw Data'!E2318-'Raw Data'!D2318)&lt;4,'Raw Data'!BD2318,0), 0)</f>
        <v/>
      </c>
      <c r="AU2323">
        <f>IF(AND('Hidden Analysiss'!E2319=1, ABS('Raw Data'!E2318-'Raw Data'!D2318)&lt;2), 'Raw Data'!AX2318, 0)</f>
        <v/>
      </c>
      <c r="AV2323">
        <f>IF(AND('Hidden Analysiss'!E2319=1, ABS('Raw Data'!E2318-'Raw Data'!D2318)&lt;3), 'Raw Data'!BA2318, 0)</f>
        <v/>
      </c>
      <c r="AW2323">
        <f>IF(AND('Hidden Analysiss'!E2319=1, ABS('Raw Data'!E2318-'Raw Data'!D2318)&lt;3), 'Raw Data'!BD2318, 0)</f>
        <v/>
      </c>
    </row>
    <row r="2324">
      <c r="A2324" s="1">
        <f>'Raw Data'!A2319</f>
        <v/>
      </c>
      <c r="B2324">
        <f>IF('Raw Data'!E2319&gt;'Raw Data'!D2319, 'Raw Data'!J2319, 0)</f>
        <v/>
      </c>
      <c r="C2324">
        <f>IF('Raw Data'!D2319&gt;'Raw Data'!E2319, 'Raw Data'!I2319, 0)</f>
        <v/>
      </c>
      <c r="D2324">
        <f>SUM(G2324:H2324)</f>
        <v/>
      </c>
      <c r="E2324">
        <f>IF(AND('Raw Data'!J2319&lt;'Raw Data'!I2319,'Raw Data'!E2319&gt;'Raw Data'!D2319,'Raw Data'!E2319-'Raw Data'!D2319&gt;3),'Raw Data'!N2319,IF(AND('Raw Data'!I2319&lt;'Raw Data'!J2319,'Raw Data'!D2319&gt;'Raw Data'!E2319,'Raw Data'!D2319-'Raw Data'!E2319&gt;3),'Raw Data'!M2319,0))</f>
        <v/>
      </c>
      <c r="F2324">
        <f>IF(AND('Raw Data'!J2319&lt;'Raw Data'!I2319,'Raw Data'!E2319&gt;'Raw Data'!D2319,'Raw Data'!E2319-'Raw Data'!D2319&lt;4),'Raw Data'!L2319,IF(AND('Raw Data'!I2319&lt;'Raw Data'!J2319,'Raw Data'!D2319&gt;'Raw Data'!E2319,'Raw Data'!D2319-'Raw Data'!E2319&lt;4),'Raw Data'!K2319,0))</f>
        <v/>
      </c>
      <c r="G2324">
        <f>IF(AND('Raw Data'!J2319&lt;'Raw Data'!I2319, 'Raw Data'!E2319&gt;'Raw Data'!D2319), 'Raw Data'!J2319, 0)</f>
        <v/>
      </c>
      <c r="H2324">
        <f>IF(AND('Raw Data'!J2319&gt;'Raw Data'!I2319, 'Raw Data'!E2319&lt;'Raw Data'!D2319), 'Raw Data'!I2319, 0)</f>
        <v/>
      </c>
      <c r="I2324">
        <f>SUM(J2324:K2324)</f>
        <v/>
      </c>
      <c r="J2324">
        <f>IF(AND('Raw Data'!J2319&gt;'Raw Data'!I2319, 'Raw Data'!E2319&gt;'Raw Data'!D2319), 'Raw Data'!J2319, 0)</f>
        <v/>
      </c>
      <c r="K2324">
        <f>IF(AND('Raw Data'!I2319&gt;'Raw Data'!J2319, 'Raw Data'!D2319&gt;'Raw Data'!E2319), 'Raw Data'!I2319, 0)</f>
        <v/>
      </c>
      <c r="L2324">
        <f>IF('Raw Data'!E2319-'Raw Data'!D2319&gt;3, 'Raw Data'!N2319, 0)</f>
        <v/>
      </c>
      <c r="M2324">
        <f>IF('Raw Data'!D2319-'Raw Data'!E2319&gt;3, 'Raw Data'!M2319, 0)</f>
        <v/>
      </c>
      <c r="N2324">
        <f>IF(ISBLANK('Raw Data'!D2319),0,IF(AND('Raw Data'!E2319&gt;'Raw Data'!D2319,'Raw Data'!E2319-'Raw Data'!D2319&gt;0,'Raw Data'!E2319-'Raw Data'!D2319&lt;4),'Raw Data'!L2319, 0))</f>
        <v/>
      </c>
      <c r="O2324">
        <f>IF(ISBLANK('Raw Data'!D2319),0,IF(AND('Raw Data'!E2319&gt;'Raw Data'!D2319,'Raw Data'!E2319-'Raw Data'!D2319&gt;0,'Raw Data'!D2319-'Raw Data'!E2319&lt;4),'Raw Data'!K2319, 0))</f>
        <v/>
      </c>
      <c r="P2324">
        <f>IF('Raw Data'!E2319-'Raw Data'!D2319&gt;3, 'Raw Data'!N2319, IF('Raw Data'!D2319-'Raw Data'!E2319&gt;3, 'Raw Data'!M2319, 0))</f>
        <v/>
      </c>
      <c r="Q2324">
        <f>IF(ISBLANK('Raw Data'!E2319),0,IF(AND('Raw Data'!E2319-'Raw Data'!D2319&lt;4,'Raw Data'!E2319-'Raw Data'!D2319&gt;0),'Raw Data'!L2319,IF(AND('Raw Data'!D2319&gt;'Raw Data'!E2319,'Raw Data'!D2319-'Raw Data'!E2319&gt;0),'Raw Data'!K2319,0)))</f>
        <v/>
      </c>
      <c r="R2324">
        <f>IF(ISBLANK('Raw Data'!K2319),0,IFERROR(IF(MATCH(SMALL('Raw Data'!K2319:N2319,1),L2324:O2324,0),SMALL('Raw Data'!K2319:N2319,1)),0))</f>
        <v/>
      </c>
      <c r="S2324">
        <f>IF(ISBLANK('Raw Data'!K2319),0,IFERROR(IF(MATCH(SMALL('Raw Data'!K2319:N2319,2),L2324:O2324,0),SMALL('Raw Data'!K2319:N2319,2)),0))</f>
        <v/>
      </c>
      <c r="T2324">
        <f>IF(ISBLANK('Raw Data'!K2319),0,IFERROR(IF(MATCH(SMALL('Raw Data'!K2319:N2319,3),L2324:O2324,0),SMALL('Raw Data'!K2319:N2319,3)),0))</f>
        <v/>
      </c>
      <c r="U2324">
        <f>IF(ISBLANK('Raw Data'!K2319),0,IFERROR(IF(MATCH(SMALL('Raw Data'!K2319:N2319,4),L2324:O2324,0),SMALL('Raw Data'!K2319:N2319,4)),0))</f>
        <v/>
      </c>
      <c r="V2324">
        <f>IF(AND('Raw Data'!D2319&lt;3, 'Raw Data'!E2319&lt;3, 'Raw Data'!A2319&gt;0), 'Raw Data'!AF2319, 0)</f>
        <v/>
      </c>
      <c r="W2324">
        <f>IF(AND('Raw Data'!D2319&lt;4, 'Raw Data'!E2319&lt;4, 'Raw Data'!A2319&gt;0), 'Raw Data'!AI2319, 0)</f>
        <v/>
      </c>
      <c r="X2324">
        <f>IF(AND('Raw Data'!D2319&lt;5, 'Raw Data'!E2319&lt;5, 'Raw Data'!A2319&gt;0), 'Raw Data'!AL2319, 0)</f>
        <v/>
      </c>
      <c r="Y2324">
        <f>IF(AND('Raw Data'!D2319&lt;6, 'Raw Data'!E2319&lt;6, 'Raw Data'!A2319&gt;0), 'Raw Data'!AO2319, 0)</f>
        <v/>
      </c>
      <c r="Z2324">
        <f>IF(ISBLANK('Raw Data'!D2319), 0, IF('Raw Data'!D2319-'Raw Data'!E2319&gt;1, 'Raw Data'!AW2319, 0))</f>
        <v/>
      </c>
      <c r="AA2324">
        <f>IF(ISBLANK('Raw Data'!A2319), 0, IF(ABS('Raw Data'!D2319-'Raw Data'!E2319)&lt;2, 'Raw Data'!AX2319, 0))</f>
        <v/>
      </c>
      <c r="AB2324">
        <f>IF(ISBLANK('Raw Data'!D2319), 0, IF('Raw Data'!E2319-'Raw Data'!D2319&gt;1, 'Raw Data'!AY2319, 0))</f>
        <v/>
      </c>
      <c r="AC2324">
        <f>IF(ISBLANK('Raw Data'!D2319), 0, IF('Raw Data'!D2319-'Raw Data'!E2319&gt;2, 'Raw Data'!AZ2319, 0))</f>
        <v/>
      </c>
      <c r="AD2324">
        <f>IF(ISBLANK('Raw Data'!A2319), 0, IF(ABS('Raw Data'!D2319-'Raw Data'!E2319)&lt;3, 'Raw Data'!BA2319, 0))</f>
        <v/>
      </c>
      <c r="AE2324">
        <f>IF(ISBLANK('Raw Data'!D2319), 0, IF('Raw Data'!E2319-'Raw Data'!D2319&gt;2, 'Raw Data'!BB2319, 0))</f>
        <v/>
      </c>
      <c r="AF2324">
        <f>IF(ISBLANK('Raw Data'!D2319), 0, IF('Raw Data'!D2319-'Raw Data'!E2319&gt;3, 'Raw Data'!BC2319, 0))</f>
        <v/>
      </c>
      <c r="AG2324">
        <f>IF(ISBLANK('Raw Data'!A2319), 0, IF(ABS('Raw Data'!D2319-'Raw Data'!E2319)&lt;4, 'Raw Data'!BD2319, 0))</f>
        <v/>
      </c>
      <c r="AH2324">
        <f>IF(ISBLANK('Raw Data'!D2319), 0, IF('Raw Data'!E2319-'Raw Data'!D2319&gt;3, 'Raw Data'!BE2319, 0))</f>
        <v/>
      </c>
      <c r="AI2324">
        <f>IF(SUM('Raw Data'!D2319:E2319)&gt;'Raw Data'!F2319, 'Raw Data'!G2319, 0)</f>
        <v/>
      </c>
      <c r="AJ2324">
        <f>IF(ISBLANK('Raw Data'!D2319), 0, IF(SUM('Raw Data'!D2319:E2319)&lt;'Raw Data'!F2319, 'Raw Data'!H2319, 0))</f>
        <v/>
      </c>
      <c r="AK2324">
        <f>IF(ISBLANK('Raw Data'!A2319), 0, IF(AND('Raw Data'!D2319&lt;3, 'Raw Data'!E2319&lt;3, 'Raw Data'!F2319&lt;BB$2), 'Raw Data'!AF2319, 0))</f>
        <v/>
      </c>
      <c r="AL2324">
        <f>IF(ISBLANK('Raw Data'!A2319), 0, IF(AND('Raw Data'!D2319&lt;4, 'Raw Data'!E2319&lt;4, 'Raw Data'!F2319&lt;BB$2), 'Raw Data'!AI2319, 0))</f>
        <v/>
      </c>
      <c r="AM2324">
        <f>IF(ISBLANK('Raw Data'!A2319), 0, IF(AND('Raw Data'!D2319&lt;5, 'Raw Data'!E2319&lt;5, 'Raw Data'!F2319&lt;BB$2), 'Raw Data'!AL2319, 0))</f>
        <v/>
      </c>
      <c r="AN2324">
        <f>IF(ISBLANK('Raw Data'!A2319), 0, IF(AND('Raw Data'!D2319&lt;6, 'Raw Data'!E2319&lt;6, 'Raw Data'!F2319&lt;BB$2), 'Raw Data'!AO2319, 0))</f>
        <v/>
      </c>
      <c r="AO2324">
        <f>IF(ISBLANK('Raw Data'!A2319), 0, IF(AND('Raw Data'!I2319&lt;Analysis!$BC$2, 'Raw Data'!D2319-'Raw Data'!E2319&gt;1), 'Raw Data'!AW2319, IF(AND('Raw Data'!J2319&lt;Analysis!$BC$2, 'Raw Data'!E2319-'Raw Data'!D2319&gt;1), 'Raw Data'!AY2319, 0)))</f>
        <v/>
      </c>
      <c r="AP2324">
        <f>IF(ISBLANK('Raw Data'!A2319), 0, IF(AND('Raw Data'!I2319&lt;Analysis!$BC$2, 'Raw Data'!D2319-'Raw Data'!E2319&gt;2), 'Raw Data'!AZ2319, IF(AND('Raw Data'!J2319&lt;Analysis!$BC$2, 'Raw Data'!E2319-'Raw Data'!D2319&gt;2), 'Raw Data'!BB2319, 0)))</f>
        <v/>
      </c>
      <c r="AQ2324">
        <f>IF(ISBLANK('Raw Data'!A2319), 0, IF(AND('Raw Data'!I2319&lt;Analysis!$BC$2, 'Raw Data'!D2319-'Raw Data'!E2319&gt;3), 'Raw Data'!BC2319, IF(AND('Raw Data'!J2319&lt;Analysis!$BC$2, 'Raw Data'!E2319-'Raw Data'!D2319&gt;3), 'Raw Data'!BE2319, 0)))</f>
        <v/>
      </c>
      <c r="AR2324">
        <f>IF('Hidden Analysiss'!D2320=1,IF(ABS('Raw Data'!E2319-'Raw Data'!D2319)&lt;2,'Raw Data'!AX2319,0), 0)</f>
        <v/>
      </c>
      <c r="AS2324">
        <f>IF('Hidden Analysiss'!D2320=1,IF(ABS('Raw Data'!E2319-'Raw Data'!D2319)&lt;3,'Raw Data'!BA2319,0), 0)</f>
        <v/>
      </c>
      <c r="AT2324">
        <f>IF('Hidden Analysiss'!D2320=1,IF(ABS('Raw Data'!E2319-'Raw Data'!D2319)&lt;4,'Raw Data'!BD2319,0), 0)</f>
        <v/>
      </c>
      <c r="AU2324">
        <f>IF(AND('Hidden Analysiss'!E2320=1, ABS('Raw Data'!E2319-'Raw Data'!D2319)&lt;2), 'Raw Data'!AX2319, 0)</f>
        <v/>
      </c>
      <c r="AV2324">
        <f>IF(AND('Hidden Analysiss'!E2320=1, ABS('Raw Data'!E2319-'Raw Data'!D2319)&lt;3), 'Raw Data'!BA2319, 0)</f>
        <v/>
      </c>
      <c r="AW2324">
        <f>IF(AND('Hidden Analysiss'!E2320=1, ABS('Raw Data'!E2319-'Raw Data'!D2319)&lt;3), 'Raw Data'!BD2319, 0)</f>
        <v/>
      </c>
    </row>
    <row r="2325">
      <c r="A2325" s="1">
        <f>'Raw Data'!A2320</f>
        <v/>
      </c>
      <c r="B2325">
        <f>IF('Raw Data'!E2320&gt;'Raw Data'!D2320, 'Raw Data'!J2320, 0)</f>
        <v/>
      </c>
      <c r="C2325">
        <f>IF('Raw Data'!D2320&gt;'Raw Data'!E2320, 'Raw Data'!I2320, 0)</f>
        <v/>
      </c>
      <c r="D2325">
        <f>SUM(G2325:H2325)</f>
        <v/>
      </c>
      <c r="E2325">
        <f>IF(AND('Raw Data'!J2320&lt;'Raw Data'!I2320,'Raw Data'!E2320&gt;'Raw Data'!D2320,'Raw Data'!E2320-'Raw Data'!D2320&gt;3),'Raw Data'!N2320,IF(AND('Raw Data'!I2320&lt;'Raw Data'!J2320,'Raw Data'!D2320&gt;'Raw Data'!E2320,'Raw Data'!D2320-'Raw Data'!E2320&gt;3),'Raw Data'!M2320,0))</f>
        <v/>
      </c>
      <c r="F2325">
        <f>IF(AND('Raw Data'!J2320&lt;'Raw Data'!I2320,'Raw Data'!E2320&gt;'Raw Data'!D2320,'Raw Data'!E2320-'Raw Data'!D2320&lt;4),'Raw Data'!L2320,IF(AND('Raw Data'!I2320&lt;'Raw Data'!J2320,'Raw Data'!D2320&gt;'Raw Data'!E2320,'Raw Data'!D2320-'Raw Data'!E2320&lt;4),'Raw Data'!K2320,0))</f>
        <v/>
      </c>
      <c r="G2325">
        <f>IF(AND('Raw Data'!J2320&lt;'Raw Data'!I2320, 'Raw Data'!E2320&gt;'Raw Data'!D2320), 'Raw Data'!J2320, 0)</f>
        <v/>
      </c>
      <c r="H2325">
        <f>IF(AND('Raw Data'!J2320&gt;'Raw Data'!I2320, 'Raw Data'!E2320&lt;'Raw Data'!D2320), 'Raw Data'!I2320, 0)</f>
        <v/>
      </c>
      <c r="I2325">
        <f>SUM(J2325:K2325)</f>
        <v/>
      </c>
      <c r="J2325">
        <f>IF(AND('Raw Data'!J2320&gt;'Raw Data'!I2320, 'Raw Data'!E2320&gt;'Raw Data'!D2320), 'Raw Data'!J2320, 0)</f>
        <v/>
      </c>
      <c r="K2325">
        <f>IF(AND('Raw Data'!I2320&gt;'Raw Data'!J2320, 'Raw Data'!D2320&gt;'Raw Data'!E2320), 'Raw Data'!I2320, 0)</f>
        <v/>
      </c>
      <c r="L2325">
        <f>IF('Raw Data'!E2320-'Raw Data'!D2320&gt;3, 'Raw Data'!N2320, 0)</f>
        <v/>
      </c>
      <c r="M2325">
        <f>IF('Raw Data'!D2320-'Raw Data'!E2320&gt;3, 'Raw Data'!M2320, 0)</f>
        <v/>
      </c>
      <c r="N2325">
        <f>IF(ISBLANK('Raw Data'!D2320),0,IF(AND('Raw Data'!E2320&gt;'Raw Data'!D2320,'Raw Data'!E2320-'Raw Data'!D2320&gt;0,'Raw Data'!E2320-'Raw Data'!D2320&lt;4),'Raw Data'!L2320, 0))</f>
        <v/>
      </c>
      <c r="O2325">
        <f>IF(ISBLANK('Raw Data'!D2320),0,IF(AND('Raw Data'!E2320&gt;'Raw Data'!D2320,'Raw Data'!E2320-'Raw Data'!D2320&gt;0,'Raw Data'!D2320-'Raw Data'!E2320&lt;4),'Raw Data'!K2320, 0))</f>
        <v/>
      </c>
      <c r="P2325">
        <f>IF('Raw Data'!E2320-'Raw Data'!D2320&gt;3, 'Raw Data'!N2320, IF('Raw Data'!D2320-'Raw Data'!E2320&gt;3, 'Raw Data'!M2320, 0))</f>
        <v/>
      </c>
      <c r="Q2325">
        <f>IF(ISBLANK('Raw Data'!E2320),0,IF(AND('Raw Data'!E2320-'Raw Data'!D2320&lt;4,'Raw Data'!E2320-'Raw Data'!D2320&gt;0),'Raw Data'!L2320,IF(AND('Raw Data'!D2320&gt;'Raw Data'!E2320,'Raw Data'!D2320-'Raw Data'!E2320&gt;0),'Raw Data'!K2320,0)))</f>
        <v/>
      </c>
      <c r="R2325">
        <f>IF(ISBLANK('Raw Data'!K2320),0,IFERROR(IF(MATCH(SMALL('Raw Data'!K2320:N2320,1),L2325:O2325,0),SMALL('Raw Data'!K2320:N2320,1)),0))</f>
        <v/>
      </c>
      <c r="S2325">
        <f>IF(ISBLANK('Raw Data'!K2320),0,IFERROR(IF(MATCH(SMALL('Raw Data'!K2320:N2320,2),L2325:O2325,0),SMALL('Raw Data'!K2320:N2320,2)),0))</f>
        <v/>
      </c>
      <c r="T2325">
        <f>IF(ISBLANK('Raw Data'!K2320),0,IFERROR(IF(MATCH(SMALL('Raw Data'!K2320:N2320,3),L2325:O2325,0),SMALL('Raw Data'!K2320:N2320,3)),0))</f>
        <v/>
      </c>
      <c r="U2325">
        <f>IF(ISBLANK('Raw Data'!K2320),0,IFERROR(IF(MATCH(SMALL('Raw Data'!K2320:N2320,4),L2325:O2325,0),SMALL('Raw Data'!K2320:N2320,4)),0))</f>
        <v/>
      </c>
      <c r="V2325">
        <f>IF(AND('Raw Data'!D2320&lt;3, 'Raw Data'!E2320&lt;3, 'Raw Data'!A2320&gt;0), 'Raw Data'!AF2320, 0)</f>
        <v/>
      </c>
      <c r="W2325">
        <f>IF(AND('Raw Data'!D2320&lt;4, 'Raw Data'!E2320&lt;4, 'Raw Data'!A2320&gt;0), 'Raw Data'!AI2320, 0)</f>
        <v/>
      </c>
      <c r="X2325">
        <f>IF(AND('Raw Data'!D2320&lt;5, 'Raw Data'!E2320&lt;5, 'Raw Data'!A2320&gt;0), 'Raw Data'!AL2320, 0)</f>
        <v/>
      </c>
      <c r="Y2325">
        <f>IF(AND('Raw Data'!D2320&lt;6, 'Raw Data'!E2320&lt;6, 'Raw Data'!A2320&gt;0), 'Raw Data'!AO2320, 0)</f>
        <v/>
      </c>
      <c r="Z2325">
        <f>IF(ISBLANK('Raw Data'!D2320), 0, IF('Raw Data'!D2320-'Raw Data'!E2320&gt;1, 'Raw Data'!AW2320, 0))</f>
        <v/>
      </c>
      <c r="AA2325">
        <f>IF(ISBLANK('Raw Data'!A2320), 0, IF(ABS('Raw Data'!D2320-'Raw Data'!E2320)&lt;2, 'Raw Data'!AX2320, 0))</f>
        <v/>
      </c>
      <c r="AB2325">
        <f>IF(ISBLANK('Raw Data'!D2320), 0, IF('Raw Data'!E2320-'Raw Data'!D2320&gt;1, 'Raw Data'!AY2320, 0))</f>
        <v/>
      </c>
      <c r="AC2325">
        <f>IF(ISBLANK('Raw Data'!D2320), 0, IF('Raw Data'!D2320-'Raw Data'!E2320&gt;2, 'Raw Data'!AZ2320, 0))</f>
        <v/>
      </c>
      <c r="AD2325">
        <f>IF(ISBLANK('Raw Data'!A2320), 0, IF(ABS('Raw Data'!D2320-'Raw Data'!E2320)&lt;3, 'Raw Data'!BA2320, 0))</f>
        <v/>
      </c>
      <c r="AE2325">
        <f>IF(ISBLANK('Raw Data'!D2320), 0, IF('Raw Data'!E2320-'Raw Data'!D2320&gt;2, 'Raw Data'!BB2320, 0))</f>
        <v/>
      </c>
      <c r="AF2325">
        <f>IF(ISBLANK('Raw Data'!D2320), 0, IF('Raw Data'!D2320-'Raw Data'!E2320&gt;3, 'Raw Data'!BC2320, 0))</f>
        <v/>
      </c>
      <c r="AG2325">
        <f>IF(ISBLANK('Raw Data'!A2320), 0, IF(ABS('Raw Data'!D2320-'Raw Data'!E2320)&lt;4, 'Raw Data'!BD2320, 0))</f>
        <v/>
      </c>
      <c r="AH2325">
        <f>IF(ISBLANK('Raw Data'!D2320), 0, IF('Raw Data'!E2320-'Raw Data'!D2320&gt;3, 'Raw Data'!BE2320, 0))</f>
        <v/>
      </c>
      <c r="AI2325">
        <f>IF(SUM('Raw Data'!D2320:E2320)&gt;'Raw Data'!F2320, 'Raw Data'!G2320, 0)</f>
        <v/>
      </c>
      <c r="AJ2325">
        <f>IF(ISBLANK('Raw Data'!D2320), 0, IF(SUM('Raw Data'!D2320:E2320)&lt;'Raw Data'!F2320, 'Raw Data'!H2320, 0))</f>
        <v/>
      </c>
      <c r="AK2325">
        <f>IF(ISBLANK('Raw Data'!A2320), 0, IF(AND('Raw Data'!D2320&lt;3, 'Raw Data'!E2320&lt;3, 'Raw Data'!F2320&lt;BB$2), 'Raw Data'!AF2320, 0))</f>
        <v/>
      </c>
      <c r="AL2325">
        <f>IF(ISBLANK('Raw Data'!A2320), 0, IF(AND('Raw Data'!D2320&lt;4, 'Raw Data'!E2320&lt;4, 'Raw Data'!F2320&lt;BB$2), 'Raw Data'!AI2320, 0))</f>
        <v/>
      </c>
      <c r="AM2325">
        <f>IF(ISBLANK('Raw Data'!A2320), 0, IF(AND('Raw Data'!D2320&lt;5, 'Raw Data'!E2320&lt;5, 'Raw Data'!F2320&lt;BB$2), 'Raw Data'!AL2320, 0))</f>
        <v/>
      </c>
      <c r="AN2325">
        <f>IF(ISBLANK('Raw Data'!A2320), 0, IF(AND('Raw Data'!D2320&lt;6, 'Raw Data'!E2320&lt;6, 'Raw Data'!F2320&lt;BB$2), 'Raw Data'!AO2320, 0))</f>
        <v/>
      </c>
      <c r="AO2325">
        <f>IF(ISBLANK('Raw Data'!A2320), 0, IF(AND('Raw Data'!I2320&lt;Analysis!$BC$2, 'Raw Data'!D2320-'Raw Data'!E2320&gt;1), 'Raw Data'!AW2320, IF(AND('Raw Data'!J2320&lt;Analysis!$BC$2, 'Raw Data'!E2320-'Raw Data'!D2320&gt;1), 'Raw Data'!AY2320, 0)))</f>
        <v/>
      </c>
      <c r="AP2325">
        <f>IF(ISBLANK('Raw Data'!A2320), 0, IF(AND('Raw Data'!I2320&lt;Analysis!$BC$2, 'Raw Data'!D2320-'Raw Data'!E2320&gt;2), 'Raw Data'!AZ2320, IF(AND('Raw Data'!J2320&lt;Analysis!$BC$2, 'Raw Data'!E2320-'Raw Data'!D2320&gt;2), 'Raw Data'!BB2320, 0)))</f>
        <v/>
      </c>
      <c r="AQ2325">
        <f>IF(ISBLANK('Raw Data'!A2320), 0, IF(AND('Raw Data'!I2320&lt;Analysis!$BC$2, 'Raw Data'!D2320-'Raw Data'!E2320&gt;3), 'Raw Data'!BC2320, IF(AND('Raw Data'!J2320&lt;Analysis!$BC$2, 'Raw Data'!E2320-'Raw Data'!D2320&gt;3), 'Raw Data'!BE2320, 0)))</f>
        <v/>
      </c>
      <c r="AR2325">
        <f>IF('Hidden Analysiss'!D2321=1,IF(ABS('Raw Data'!E2320-'Raw Data'!D2320)&lt;2,'Raw Data'!AX2320,0), 0)</f>
        <v/>
      </c>
      <c r="AS2325">
        <f>IF('Hidden Analysiss'!D2321=1,IF(ABS('Raw Data'!E2320-'Raw Data'!D2320)&lt;3,'Raw Data'!BA2320,0), 0)</f>
        <v/>
      </c>
      <c r="AT2325">
        <f>IF('Hidden Analysiss'!D2321=1,IF(ABS('Raw Data'!E2320-'Raw Data'!D2320)&lt;4,'Raw Data'!BD2320,0), 0)</f>
        <v/>
      </c>
      <c r="AU2325">
        <f>IF(AND('Hidden Analysiss'!E2321=1, ABS('Raw Data'!E2320-'Raw Data'!D2320)&lt;2), 'Raw Data'!AX2320, 0)</f>
        <v/>
      </c>
      <c r="AV2325">
        <f>IF(AND('Hidden Analysiss'!E2321=1, ABS('Raw Data'!E2320-'Raw Data'!D2320)&lt;3), 'Raw Data'!BA2320, 0)</f>
        <v/>
      </c>
      <c r="AW2325">
        <f>IF(AND('Hidden Analysiss'!E2321=1, ABS('Raw Data'!E2320-'Raw Data'!D2320)&lt;3), 'Raw Data'!BD2320, 0)</f>
        <v/>
      </c>
    </row>
    <row r="2326">
      <c r="A2326" s="1">
        <f>'Raw Data'!A2321</f>
        <v/>
      </c>
      <c r="B2326">
        <f>IF('Raw Data'!E2321&gt;'Raw Data'!D2321, 'Raw Data'!J2321, 0)</f>
        <v/>
      </c>
      <c r="C2326">
        <f>IF('Raw Data'!D2321&gt;'Raw Data'!E2321, 'Raw Data'!I2321, 0)</f>
        <v/>
      </c>
      <c r="D2326">
        <f>SUM(G2326:H2326)</f>
        <v/>
      </c>
      <c r="E2326">
        <f>IF(AND('Raw Data'!J2321&lt;'Raw Data'!I2321,'Raw Data'!E2321&gt;'Raw Data'!D2321,'Raw Data'!E2321-'Raw Data'!D2321&gt;3),'Raw Data'!N2321,IF(AND('Raw Data'!I2321&lt;'Raw Data'!J2321,'Raw Data'!D2321&gt;'Raw Data'!E2321,'Raw Data'!D2321-'Raw Data'!E2321&gt;3),'Raw Data'!M2321,0))</f>
        <v/>
      </c>
      <c r="F2326">
        <f>IF(AND('Raw Data'!J2321&lt;'Raw Data'!I2321,'Raw Data'!E2321&gt;'Raw Data'!D2321,'Raw Data'!E2321-'Raw Data'!D2321&lt;4),'Raw Data'!L2321,IF(AND('Raw Data'!I2321&lt;'Raw Data'!J2321,'Raw Data'!D2321&gt;'Raw Data'!E2321,'Raw Data'!D2321-'Raw Data'!E2321&lt;4),'Raw Data'!K2321,0))</f>
        <v/>
      </c>
      <c r="G2326">
        <f>IF(AND('Raw Data'!J2321&lt;'Raw Data'!I2321, 'Raw Data'!E2321&gt;'Raw Data'!D2321), 'Raw Data'!J2321, 0)</f>
        <v/>
      </c>
      <c r="H2326">
        <f>IF(AND('Raw Data'!J2321&gt;'Raw Data'!I2321, 'Raw Data'!E2321&lt;'Raw Data'!D2321), 'Raw Data'!I2321, 0)</f>
        <v/>
      </c>
      <c r="I2326">
        <f>SUM(J2326:K2326)</f>
        <v/>
      </c>
      <c r="J2326">
        <f>IF(AND('Raw Data'!J2321&gt;'Raw Data'!I2321, 'Raw Data'!E2321&gt;'Raw Data'!D2321), 'Raw Data'!J2321, 0)</f>
        <v/>
      </c>
      <c r="K2326">
        <f>IF(AND('Raw Data'!I2321&gt;'Raw Data'!J2321, 'Raw Data'!D2321&gt;'Raw Data'!E2321), 'Raw Data'!I2321, 0)</f>
        <v/>
      </c>
      <c r="L2326">
        <f>IF('Raw Data'!E2321-'Raw Data'!D2321&gt;3, 'Raw Data'!N2321, 0)</f>
        <v/>
      </c>
      <c r="M2326">
        <f>IF('Raw Data'!D2321-'Raw Data'!E2321&gt;3, 'Raw Data'!M2321, 0)</f>
        <v/>
      </c>
      <c r="N2326">
        <f>IF(ISBLANK('Raw Data'!D2321),0,IF(AND('Raw Data'!E2321&gt;'Raw Data'!D2321,'Raw Data'!E2321-'Raw Data'!D2321&gt;0,'Raw Data'!E2321-'Raw Data'!D2321&lt;4),'Raw Data'!L2321, 0))</f>
        <v/>
      </c>
      <c r="O2326">
        <f>IF(ISBLANK('Raw Data'!D2321),0,IF(AND('Raw Data'!E2321&gt;'Raw Data'!D2321,'Raw Data'!E2321-'Raw Data'!D2321&gt;0,'Raw Data'!D2321-'Raw Data'!E2321&lt;4),'Raw Data'!K2321, 0))</f>
        <v/>
      </c>
      <c r="P2326">
        <f>IF('Raw Data'!E2321-'Raw Data'!D2321&gt;3, 'Raw Data'!N2321, IF('Raw Data'!D2321-'Raw Data'!E2321&gt;3, 'Raw Data'!M2321, 0))</f>
        <v/>
      </c>
      <c r="Q2326">
        <f>IF(ISBLANK('Raw Data'!E2321),0,IF(AND('Raw Data'!E2321-'Raw Data'!D2321&lt;4,'Raw Data'!E2321-'Raw Data'!D2321&gt;0),'Raw Data'!L2321,IF(AND('Raw Data'!D2321&gt;'Raw Data'!E2321,'Raw Data'!D2321-'Raw Data'!E2321&gt;0),'Raw Data'!K2321,0)))</f>
        <v/>
      </c>
      <c r="R2326">
        <f>IF(ISBLANK('Raw Data'!K2321),0,IFERROR(IF(MATCH(SMALL('Raw Data'!K2321:N2321,1),L2326:O2326,0),SMALL('Raw Data'!K2321:N2321,1)),0))</f>
        <v/>
      </c>
      <c r="S2326">
        <f>IF(ISBLANK('Raw Data'!K2321),0,IFERROR(IF(MATCH(SMALL('Raw Data'!K2321:N2321,2),L2326:O2326,0),SMALL('Raw Data'!K2321:N2321,2)),0))</f>
        <v/>
      </c>
      <c r="T2326">
        <f>IF(ISBLANK('Raw Data'!K2321),0,IFERROR(IF(MATCH(SMALL('Raw Data'!K2321:N2321,3),L2326:O2326,0),SMALL('Raw Data'!K2321:N2321,3)),0))</f>
        <v/>
      </c>
      <c r="U2326">
        <f>IF(ISBLANK('Raw Data'!K2321),0,IFERROR(IF(MATCH(SMALL('Raw Data'!K2321:N2321,4),L2326:O2326,0),SMALL('Raw Data'!K2321:N2321,4)),0))</f>
        <v/>
      </c>
      <c r="V2326">
        <f>IF(AND('Raw Data'!D2321&lt;3, 'Raw Data'!E2321&lt;3, 'Raw Data'!A2321&gt;0), 'Raw Data'!AF2321, 0)</f>
        <v/>
      </c>
      <c r="W2326">
        <f>IF(AND('Raw Data'!D2321&lt;4, 'Raw Data'!E2321&lt;4, 'Raw Data'!A2321&gt;0), 'Raw Data'!AI2321, 0)</f>
        <v/>
      </c>
      <c r="X2326">
        <f>IF(AND('Raw Data'!D2321&lt;5, 'Raw Data'!E2321&lt;5, 'Raw Data'!A2321&gt;0), 'Raw Data'!AL2321, 0)</f>
        <v/>
      </c>
      <c r="Y2326">
        <f>IF(AND('Raw Data'!D2321&lt;6, 'Raw Data'!E2321&lt;6, 'Raw Data'!A2321&gt;0), 'Raw Data'!AO2321, 0)</f>
        <v/>
      </c>
      <c r="Z2326">
        <f>IF(ISBLANK('Raw Data'!D2321), 0, IF('Raw Data'!D2321-'Raw Data'!E2321&gt;1, 'Raw Data'!AW2321, 0))</f>
        <v/>
      </c>
      <c r="AA2326">
        <f>IF(ISBLANK('Raw Data'!A2321), 0, IF(ABS('Raw Data'!D2321-'Raw Data'!E2321)&lt;2, 'Raw Data'!AX2321, 0))</f>
        <v/>
      </c>
      <c r="AB2326">
        <f>IF(ISBLANK('Raw Data'!D2321), 0, IF('Raw Data'!E2321-'Raw Data'!D2321&gt;1, 'Raw Data'!AY2321, 0))</f>
        <v/>
      </c>
      <c r="AC2326">
        <f>IF(ISBLANK('Raw Data'!D2321), 0, IF('Raw Data'!D2321-'Raw Data'!E2321&gt;2, 'Raw Data'!AZ2321, 0))</f>
        <v/>
      </c>
      <c r="AD2326">
        <f>IF(ISBLANK('Raw Data'!A2321), 0, IF(ABS('Raw Data'!D2321-'Raw Data'!E2321)&lt;3, 'Raw Data'!BA2321, 0))</f>
        <v/>
      </c>
      <c r="AE2326">
        <f>IF(ISBLANK('Raw Data'!D2321), 0, IF('Raw Data'!E2321-'Raw Data'!D2321&gt;2, 'Raw Data'!BB2321, 0))</f>
        <v/>
      </c>
      <c r="AF2326">
        <f>IF(ISBLANK('Raw Data'!D2321), 0, IF('Raw Data'!D2321-'Raw Data'!E2321&gt;3, 'Raw Data'!BC2321, 0))</f>
        <v/>
      </c>
      <c r="AG2326">
        <f>IF(ISBLANK('Raw Data'!A2321), 0, IF(ABS('Raw Data'!D2321-'Raw Data'!E2321)&lt;4, 'Raw Data'!BD2321, 0))</f>
        <v/>
      </c>
      <c r="AH2326">
        <f>IF(ISBLANK('Raw Data'!D2321), 0, IF('Raw Data'!E2321-'Raw Data'!D2321&gt;3, 'Raw Data'!BE2321, 0))</f>
        <v/>
      </c>
      <c r="AI2326">
        <f>IF(SUM('Raw Data'!D2321:E2321)&gt;'Raw Data'!F2321, 'Raw Data'!G2321, 0)</f>
        <v/>
      </c>
      <c r="AJ2326">
        <f>IF(ISBLANK('Raw Data'!D2321), 0, IF(SUM('Raw Data'!D2321:E2321)&lt;'Raw Data'!F2321, 'Raw Data'!H2321, 0))</f>
        <v/>
      </c>
      <c r="AK2326">
        <f>IF(ISBLANK('Raw Data'!A2321), 0, IF(AND('Raw Data'!D2321&lt;3, 'Raw Data'!E2321&lt;3, 'Raw Data'!F2321&lt;BB$2), 'Raw Data'!AF2321, 0))</f>
        <v/>
      </c>
      <c r="AL2326">
        <f>IF(ISBLANK('Raw Data'!A2321), 0, IF(AND('Raw Data'!D2321&lt;4, 'Raw Data'!E2321&lt;4, 'Raw Data'!F2321&lt;BB$2), 'Raw Data'!AI2321, 0))</f>
        <v/>
      </c>
      <c r="AM2326">
        <f>IF(ISBLANK('Raw Data'!A2321), 0, IF(AND('Raw Data'!D2321&lt;5, 'Raw Data'!E2321&lt;5, 'Raw Data'!F2321&lt;BB$2), 'Raw Data'!AL2321, 0))</f>
        <v/>
      </c>
      <c r="AN2326">
        <f>IF(ISBLANK('Raw Data'!A2321), 0, IF(AND('Raw Data'!D2321&lt;6, 'Raw Data'!E2321&lt;6, 'Raw Data'!F2321&lt;BB$2), 'Raw Data'!AO2321, 0))</f>
        <v/>
      </c>
      <c r="AO2326">
        <f>IF(ISBLANK('Raw Data'!A2321), 0, IF(AND('Raw Data'!I2321&lt;Analysis!$BC$2, 'Raw Data'!D2321-'Raw Data'!E2321&gt;1), 'Raw Data'!AW2321, IF(AND('Raw Data'!J2321&lt;Analysis!$BC$2, 'Raw Data'!E2321-'Raw Data'!D2321&gt;1), 'Raw Data'!AY2321, 0)))</f>
        <v/>
      </c>
      <c r="AP2326">
        <f>IF(ISBLANK('Raw Data'!A2321), 0, IF(AND('Raw Data'!I2321&lt;Analysis!$BC$2, 'Raw Data'!D2321-'Raw Data'!E2321&gt;2), 'Raw Data'!AZ2321, IF(AND('Raw Data'!J2321&lt;Analysis!$BC$2, 'Raw Data'!E2321-'Raw Data'!D2321&gt;2), 'Raw Data'!BB2321, 0)))</f>
        <v/>
      </c>
      <c r="AQ2326">
        <f>IF(ISBLANK('Raw Data'!A2321), 0, IF(AND('Raw Data'!I2321&lt;Analysis!$BC$2, 'Raw Data'!D2321-'Raw Data'!E2321&gt;3), 'Raw Data'!BC2321, IF(AND('Raw Data'!J2321&lt;Analysis!$BC$2, 'Raw Data'!E2321-'Raw Data'!D2321&gt;3), 'Raw Data'!BE2321, 0)))</f>
        <v/>
      </c>
      <c r="AR2326">
        <f>IF('Hidden Analysiss'!D2322=1,IF(ABS('Raw Data'!E2321-'Raw Data'!D2321)&lt;2,'Raw Data'!AX2321,0), 0)</f>
        <v/>
      </c>
      <c r="AS2326">
        <f>IF('Hidden Analysiss'!D2322=1,IF(ABS('Raw Data'!E2321-'Raw Data'!D2321)&lt;3,'Raw Data'!BA2321,0), 0)</f>
        <v/>
      </c>
      <c r="AT2326">
        <f>IF('Hidden Analysiss'!D2322=1,IF(ABS('Raw Data'!E2321-'Raw Data'!D2321)&lt;4,'Raw Data'!BD2321,0), 0)</f>
        <v/>
      </c>
      <c r="AU2326">
        <f>IF(AND('Hidden Analysiss'!E2322=1, ABS('Raw Data'!E2321-'Raw Data'!D2321)&lt;2), 'Raw Data'!AX2321, 0)</f>
        <v/>
      </c>
      <c r="AV2326">
        <f>IF(AND('Hidden Analysiss'!E2322=1, ABS('Raw Data'!E2321-'Raw Data'!D2321)&lt;3), 'Raw Data'!BA2321, 0)</f>
        <v/>
      </c>
      <c r="AW2326">
        <f>IF(AND('Hidden Analysiss'!E2322=1, ABS('Raw Data'!E2321-'Raw Data'!D2321)&lt;3), 'Raw Data'!BD2321, 0)</f>
        <v/>
      </c>
    </row>
    <row r="2327">
      <c r="A2327" s="1">
        <f>'Raw Data'!A2322</f>
        <v/>
      </c>
      <c r="B2327">
        <f>IF('Raw Data'!E2322&gt;'Raw Data'!D2322, 'Raw Data'!J2322, 0)</f>
        <v/>
      </c>
      <c r="C2327">
        <f>IF('Raw Data'!D2322&gt;'Raw Data'!E2322, 'Raw Data'!I2322, 0)</f>
        <v/>
      </c>
      <c r="D2327">
        <f>SUM(G2327:H2327)</f>
        <v/>
      </c>
      <c r="E2327">
        <f>IF(AND('Raw Data'!J2322&lt;'Raw Data'!I2322,'Raw Data'!E2322&gt;'Raw Data'!D2322,'Raw Data'!E2322-'Raw Data'!D2322&gt;3),'Raw Data'!N2322,IF(AND('Raw Data'!I2322&lt;'Raw Data'!J2322,'Raw Data'!D2322&gt;'Raw Data'!E2322,'Raw Data'!D2322-'Raw Data'!E2322&gt;3),'Raw Data'!M2322,0))</f>
        <v/>
      </c>
      <c r="F2327">
        <f>IF(AND('Raw Data'!J2322&lt;'Raw Data'!I2322,'Raw Data'!E2322&gt;'Raw Data'!D2322,'Raw Data'!E2322-'Raw Data'!D2322&lt;4),'Raw Data'!L2322,IF(AND('Raw Data'!I2322&lt;'Raw Data'!J2322,'Raw Data'!D2322&gt;'Raw Data'!E2322,'Raw Data'!D2322-'Raw Data'!E2322&lt;4),'Raw Data'!K2322,0))</f>
        <v/>
      </c>
      <c r="G2327">
        <f>IF(AND('Raw Data'!J2322&lt;'Raw Data'!I2322, 'Raw Data'!E2322&gt;'Raw Data'!D2322), 'Raw Data'!J2322, 0)</f>
        <v/>
      </c>
      <c r="H2327">
        <f>IF(AND('Raw Data'!J2322&gt;'Raw Data'!I2322, 'Raw Data'!E2322&lt;'Raw Data'!D2322), 'Raw Data'!I2322, 0)</f>
        <v/>
      </c>
      <c r="I2327">
        <f>SUM(J2327:K2327)</f>
        <v/>
      </c>
      <c r="J2327">
        <f>IF(AND('Raw Data'!J2322&gt;'Raw Data'!I2322, 'Raw Data'!E2322&gt;'Raw Data'!D2322), 'Raw Data'!J2322, 0)</f>
        <v/>
      </c>
      <c r="K2327">
        <f>IF(AND('Raw Data'!I2322&gt;'Raw Data'!J2322, 'Raw Data'!D2322&gt;'Raw Data'!E2322), 'Raw Data'!I2322, 0)</f>
        <v/>
      </c>
      <c r="L2327">
        <f>IF('Raw Data'!E2322-'Raw Data'!D2322&gt;3, 'Raw Data'!N2322, 0)</f>
        <v/>
      </c>
      <c r="M2327">
        <f>IF('Raw Data'!D2322-'Raw Data'!E2322&gt;3, 'Raw Data'!M2322, 0)</f>
        <v/>
      </c>
      <c r="N2327">
        <f>IF(ISBLANK('Raw Data'!D2322),0,IF(AND('Raw Data'!E2322&gt;'Raw Data'!D2322,'Raw Data'!E2322-'Raw Data'!D2322&gt;0,'Raw Data'!E2322-'Raw Data'!D2322&lt;4),'Raw Data'!L2322, 0))</f>
        <v/>
      </c>
      <c r="O2327">
        <f>IF(ISBLANK('Raw Data'!D2322),0,IF(AND('Raw Data'!E2322&gt;'Raw Data'!D2322,'Raw Data'!E2322-'Raw Data'!D2322&gt;0,'Raw Data'!D2322-'Raw Data'!E2322&lt;4),'Raw Data'!K2322, 0))</f>
        <v/>
      </c>
      <c r="P2327">
        <f>IF('Raw Data'!E2322-'Raw Data'!D2322&gt;3, 'Raw Data'!N2322, IF('Raw Data'!D2322-'Raw Data'!E2322&gt;3, 'Raw Data'!M2322, 0))</f>
        <v/>
      </c>
      <c r="Q2327">
        <f>IF(ISBLANK('Raw Data'!E2322),0,IF(AND('Raw Data'!E2322-'Raw Data'!D2322&lt;4,'Raw Data'!E2322-'Raw Data'!D2322&gt;0),'Raw Data'!L2322,IF(AND('Raw Data'!D2322&gt;'Raw Data'!E2322,'Raw Data'!D2322-'Raw Data'!E2322&gt;0),'Raw Data'!K2322,0)))</f>
        <v/>
      </c>
      <c r="R2327">
        <f>IF(ISBLANK('Raw Data'!K2322),0,IFERROR(IF(MATCH(SMALL('Raw Data'!K2322:N2322,1),L2327:O2327,0),SMALL('Raw Data'!K2322:N2322,1)),0))</f>
        <v/>
      </c>
      <c r="S2327">
        <f>IF(ISBLANK('Raw Data'!K2322),0,IFERROR(IF(MATCH(SMALL('Raw Data'!K2322:N2322,2),L2327:O2327,0),SMALL('Raw Data'!K2322:N2322,2)),0))</f>
        <v/>
      </c>
      <c r="T2327">
        <f>IF(ISBLANK('Raw Data'!K2322),0,IFERROR(IF(MATCH(SMALL('Raw Data'!K2322:N2322,3),L2327:O2327,0),SMALL('Raw Data'!K2322:N2322,3)),0))</f>
        <v/>
      </c>
      <c r="U2327">
        <f>IF(ISBLANK('Raw Data'!K2322),0,IFERROR(IF(MATCH(SMALL('Raw Data'!K2322:N2322,4),L2327:O2327,0),SMALL('Raw Data'!K2322:N2322,4)),0))</f>
        <v/>
      </c>
      <c r="V2327">
        <f>IF(AND('Raw Data'!D2322&lt;3, 'Raw Data'!E2322&lt;3, 'Raw Data'!A2322&gt;0), 'Raw Data'!AF2322, 0)</f>
        <v/>
      </c>
      <c r="W2327">
        <f>IF(AND('Raw Data'!D2322&lt;4, 'Raw Data'!E2322&lt;4, 'Raw Data'!A2322&gt;0), 'Raw Data'!AI2322, 0)</f>
        <v/>
      </c>
      <c r="X2327">
        <f>IF(AND('Raw Data'!D2322&lt;5, 'Raw Data'!E2322&lt;5, 'Raw Data'!A2322&gt;0), 'Raw Data'!AL2322, 0)</f>
        <v/>
      </c>
      <c r="Y2327">
        <f>IF(AND('Raw Data'!D2322&lt;6, 'Raw Data'!E2322&lt;6, 'Raw Data'!A2322&gt;0), 'Raw Data'!AO2322, 0)</f>
        <v/>
      </c>
      <c r="Z2327">
        <f>IF(ISBLANK('Raw Data'!D2322), 0, IF('Raw Data'!D2322-'Raw Data'!E2322&gt;1, 'Raw Data'!AW2322, 0))</f>
        <v/>
      </c>
      <c r="AA2327">
        <f>IF(ISBLANK('Raw Data'!A2322), 0, IF(ABS('Raw Data'!D2322-'Raw Data'!E2322)&lt;2, 'Raw Data'!AX2322, 0))</f>
        <v/>
      </c>
      <c r="AB2327">
        <f>IF(ISBLANK('Raw Data'!D2322), 0, IF('Raw Data'!E2322-'Raw Data'!D2322&gt;1, 'Raw Data'!AY2322, 0))</f>
        <v/>
      </c>
      <c r="AC2327">
        <f>IF(ISBLANK('Raw Data'!D2322), 0, IF('Raw Data'!D2322-'Raw Data'!E2322&gt;2, 'Raw Data'!AZ2322, 0))</f>
        <v/>
      </c>
      <c r="AD2327">
        <f>IF(ISBLANK('Raw Data'!A2322), 0, IF(ABS('Raw Data'!D2322-'Raw Data'!E2322)&lt;3, 'Raw Data'!BA2322, 0))</f>
        <v/>
      </c>
      <c r="AE2327">
        <f>IF(ISBLANK('Raw Data'!D2322), 0, IF('Raw Data'!E2322-'Raw Data'!D2322&gt;2, 'Raw Data'!BB2322, 0))</f>
        <v/>
      </c>
      <c r="AF2327">
        <f>IF(ISBLANK('Raw Data'!D2322), 0, IF('Raw Data'!D2322-'Raw Data'!E2322&gt;3, 'Raw Data'!BC2322, 0))</f>
        <v/>
      </c>
      <c r="AG2327">
        <f>IF(ISBLANK('Raw Data'!A2322), 0, IF(ABS('Raw Data'!D2322-'Raw Data'!E2322)&lt;4, 'Raw Data'!BD2322, 0))</f>
        <v/>
      </c>
      <c r="AH2327">
        <f>IF(ISBLANK('Raw Data'!D2322), 0, IF('Raw Data'!E2322-'Raw Data'!D2322&gt;3, 'Raw Data'!BE2322, 0))</f>
        <v/>
      </c>
      <c r="AI2327">
        <f>IF(SUM('Raw Data'!D2322:E2322)&gt;'Raw Data'!F2322, 'Raw Data'!G2322, 0)</f>
        <v/>
      </c>
      <c r="AJ2327">
        <f>IF(ISBLANK('Raw Data'!D2322), 0, IF(SUM('Raw Data'!D2322:E2322)&lt;'Raw Data'!F2322, 'Raw Data'!H2322, 0))</f>
        <v/>
      </c>
      <c r="AK2327">
        <f>IF(ISBLANK('Raw Data'!A2322), 0, IF(AND('Raw Data'!D2322&lt;3, 'Raw Data'!E2322&lt;3, 'Raw Data'!F2322&lt;BB$2), 'Raw Data'!AF2322, 0))</f>
        <v/>
      </c>
      <c r="AL2327">
        <f>IF(ISBLANK('Raw Data'!A2322), 0, IF(AND('Raw Data'!D2322&lt;4, 'Raw Data'!E2322&lt;4, 'Raw Data'!F2322&lt;BB$2), 'Raw Data'!AI2322, 0))</f>
        <v/>
      </c>
      <c r="AM2327">
        <f>IF(ISBLANK('Raw Data'!A2322), 0, IF(AND('Raw Data'!D2322&lt;5, 'Raw Data'!E2322&lt;5, 'Raw Data'!F2322&lt;BB$2), 'Raw Data'!AL2322, 0))</f>
        <v/>
      </c>
      <c r="AN2327">
        <f>IF(ISBLANK('Raw Data'!A2322), 0, IF(AND('Raw Data'!D2322&lt;6, 'Raw Data'!E2322&lt;6, 'Raw Data'!F2322&lt;BB$2), 'Raw Data'!AO2322, 0))</f>
        <v/>
      </c>
      <c r="AO2327">
        <f>IF(ISBLANK('Raw Data'!A2322), 0, IF(AND('Raw Data'!I2322&lt;Analysis!$BC$2, 'Raw Data'!D2322-'Raw Data'!E2322&gt;1), 'Raw Data'!AW2322, IF(AND('Raw Data'!J2322&lt;Analysis!$BC$2, 'Raw Data'!E2322-'Raw Data'!D2322&gt;1), 'Raw Data'!AY2322, 0)))</f>
        <v/>
      </c>
      <c r="AP2327">
        <f>IF(ISBLANK('Raw Data'!A2322), 0, IF(AND('Raw Data'!I2322&lt;Analysis!$BC$2, 'Raw Data'!D2322-'Raw Data'!E2322&gt;2), 'Raw Data'!AZ2322, IF(AND('Raw Data'!J2322&lt;Analysis!$BC$2, 'Raw Data'!E2322-'Raw Data'!D2322&gt;2), 'Raw Data'!BB2322, 0)))</f>
        <v/>
      </c>
      <c r="AQ2327">
        <f>IF(ISBLANK('Raw Data'!A2322), 0, IF(AND('Raw Data'!I2322&lt;Analysis!$BC$2, 'Raw Data'!D2322-'Raw Data'!E2322&gt;3), 'Raw Data'!BC2322, IF(AND('Raw Data'!J2322&lt;Analysis!$BC$2, 'Raw Data'!E2322-'Raw Data'!D2322&gt;3), 'Raw Data'!BE2322, 0)))</f>
        <v/>
      </c>
      <c r="AR2327">
        <f>IF('Hidden Analysiss'!D2323=1,IF(ABS('Raw Data'!E2322-'Raw Data'!D2322)&lt;2,'Raw Data'!AX2322,0), 0)</f>
        <v/>
      </c>
      <c r="AS2327">
        <f>IF('Hidden Analysiss'!D2323=1,IF(ABS('Raw Data'!E2322-'Raw Data'!D2322)&lt;3,'Raw Data'!BA2322,0), 0)</f>
        <v/>
      </c>
      <c r="AT2327">
        <f>IF('Hidden Analysiss'!D2323=1,IF(ABS('Raw Data'!E2322-'Raw Data'!D2322)&lt;4,'Raw Data'!BD2322,0), 0)</f>
        <v/>
      </c>
      <c r="AU2327">
        <f>IF(AND('Hidden Analysiss'!E2323=1, ABS('Raw Data'!E2322-'Raw Data'!D2322)&lt;2), 'Raw Data'!AX2322, 0)</f>
        <v/>
      </c>
      <c r="AV2327">
        <f>IF(AND('Hidden Analysiss'!E2323=1, ABS('Raw Data'!E2322-'Raw Data'!D2322)&lt;3), 'Raw Data'!BA2322, 0)</f>
        <v/>
      </c>
      <c r="AW2327">
        <f>IF(AND('Hidden Analysiss'!E2323=1, ABS('Raw Data'!E2322-'Raw Data'!D2322)&lt;3), 'Raw Data'!BD2322, 0)</f>
        <v/>
      </c>
    </row>
    <row r="2328">
      <c r="A2328" s="1">
        <f>'Raw Data'!A2323</f>
        <v/>
      </c>
      <c r="B2328">
        <f>IF('Raw Data'!E2323&gt;'Raw Data'!D2323, 'Raw Data'!J2323, 0)</f>
        <v/>
      </c>
      <c r="C2328">
        <f>IF('Raw Data'!D2323&gt;'Raw Data'!E2323, 'Raw Data'!I2323, 0)</f>
        <v/>
      </c>
      <c r="D2328">
        <f>SUM(G2328:H2328)</f>
        <v/>
      </c>
      <c r="E2328">
        <f>IF(AND('Raw Data'!J2323&lt;'Raw Data'!I2323,'Raw Data'!E2323&gt;'Raw Data'!D2323,'Raw Data'!E2323-'Raw Data'!D2323&gt;3),'Raw Data'!N2323,IF(AND('Raw Data'!I2323&lt;'Raw Data'!J2323,'Raw Data'!D2323&gt;'Raw Data'!E2323,'Raw Data'!D2323-'Raw Data'!E2323&gt;3),'Raw Data'!M2323,0))</f>
        <v/>
      </c>
      <c r="F2328">
        <f>IF(AND('Raw Data'!J2323&lt;'Raw Data'!I2323,'Raw Data'!E2323&gt;'Raw Data'!D2323,'Raw Data'!E2323-'Raw Data'!D2323&lt;4),'Raw Data'!L2323,IF(AND('Raw Data'!I2323&lt;'Raw Data'!J2323,'Raw Data'!D2323&gt;'Raw Data'!E2323,'Raw Data'!D2323-'Raw Data'!E2323&lt;4),'Raw Data'!K2323,0))</f>
        <v/>
      </c>
      <c r="G2328">
        <f>IF(AND('Raw Data'!J2323&lt;'Raw Data'!I2323, 'Raw Data'!E2323&gt;'Raw Data'!D2323), 'Raw Data'!J2323, 0)</f>
        <v/>
      </c>
      <c r="H2328">
        <f>IF(AND('Raw Data'!J2323&gt;'Raw Data'!I2323, 'Raw Data'!E2323&lt;'Raw Data'!D2323), 'Raw Data'!I2323, 0)</f>
        <v/>
      </c>
      <c r="I2328">
        <f>SUM(J2328:K2328)</f>
        <v/>
      </c>
      <c r="J2328">
        <f>IF(AND('Raw Data'!J2323&gt;'Raw Data'!I2323, 'Raw Data'!E2323&gt;'Raw Data'!D2323), 'Raw Data'!J2323, 0)</f>
        <v/>
      </c>
      <c r="K2328">
        <f>IF(AND('Raw Data'!I2323&gt;'Raw Data'!J2323, 'Raw Data'!D2323&gt;'Raw Data'!E2323), 'Raw Data'!I2323, 0)</f>
        <v/>
      </c>
      <c r="L2328">
        <f>IF('Raw Data'!E2323-'Raw Data'!D2323&gt;3, 'Raw Data'!N2323, 0)</f>
        <v/>
      </c>
      <c r="M2328">
        <f>IF('Raw Data'!D2323-'Raw Data'!E2323&gt;3, 'Raw Data'!M2323, 0)</f>
        <v/>
      </c>
      <c r="N2328">
        <f>IF(ISBLANK('Raw Data'!D2323),0,IF(AND('Raw Data'!E2323&gt;'Raw Data'!D2323,'Raw Data'!E2323-'Raw Data'!D2323&gt;0,'Raw Data'!E2323-'Raw Data'!D2323&lt;4),'Raw Data'!L2323, 0))</f>
        <v/>
      </c>
      <c r="O2328">
        <f>IF(ISBLANK('Raw Data'!D2323),0,IF(AND('Raw Data'!E2323&gt;'Raw Data'!D2323,'Raw Data'!E2323-'Raw Data'!D2323&gt;0,'Raw Data'!D2323-'Raw Data'!E2323&lt;4),'Raw Data'!K2323, 0))</f>
        <v/>
      </c>
      <c r="P2328">
        <f>IF('Raw Data'!E2323-'Raw Data'!D2323&gt;3, 'Raw Data'!N2323, IF('Raw Data'!D2323-'Raw Data'!E2323&gt;3, 'Raw Data'!M2323, 0))</f>
        <v/>
      </c>
      <c r="Q2328">
        <f>IF(ISBLANK('Raw Data'!E2323),0,IF(AND('Raw Data'!E2323-'Raw Data'!D2323&lt;4,'Raw Data'!E2323-'Raw Data'!D2323&gt;0),'Raw Data'!L2323,IF(AND('Raw Data'!D2323&gt;'Raw Data'!E2323,'Raw Data'!D2323-'Raw Data'!E2323&gt;0),'Raw Data'!K2323,0)))</f>
        <v/>
      </c>
      <c r="R2328">
        <f>IF(ISBLANK('Raw Data'!K2323),0,IFERROR(IF(MATCH(SMALL('Raw Data'!K2323:N2323,1),L2328:O2328,0),SMALL('Raw Data'!K2323:N2323,1)),0))</f>
        <v/>
      </c>
      <c r="S2328">
        <f>IF(ISBLANK('Raw Data'!K2323),0,IFERROR(IF(MATCH(SMALL('Raw Data'!K2323:N2323,2),L2328:O2328,0),SMALL('Raw Data'!K2323:N2323,2)),0))</f>
        <v/>
      </c>
      <c r="T2328">
        <f>IF(ISBLANK('Raw Data'!K2323),0,IFERROR(IF(MATCH(SMALL('Raw Data'!K2323:N2323,3),L2328:O2328,0),SMALL('Raw Data'!K2323:N2323,3)),0))</f>
        <v/>
      </c>
      <c r="U2328">
        <f>IF(ISBLANK('Raw Data'!K2323),0,IFERROR(IF(MATCH(SMALL('Raw Data'!K2323:N2323,4),L2328:O2328,0),SMALL('Raw Data'!K2323:N2323,4)),0))</f>
        <v/>
      </c>
      <c r="V2328">
        <f>IF(AND('Raw Data'!D2323&lt;3, 'Raw Data'!E2323&lt;3, 'Raw Data'!A2323&gt;0), 'Raw Data'!AF2323, 0)</f>
        <v/>
      </c>
      <c r="W2328">
        <f>IF(AND('Raw Data'!D2323&lt;4, 'Raw Data'!E2323&lt;4, 'Raw Data'!A2323&gt;0), 'Raw Data'!AI2323, 0)</f>
        <v/>
      </c>
      <c r="X2328">
        <f>IF(AND('Raw Data'!D2323&lt;5, 'Raw Data'!E2323&lt;5, 'Raw Data'!A2323&gt;0), 'Raw Data'!AL2323, 0)</f>
        <v/>
      </c>
      <c r="Y2328">
        <f>IF(AND('Raw Data'!D2323&lt;6, 'Raw Data'!E2323&lt;6, 'Raw Data'!A2323&gt;0), 'Raw Data'!AO2323, 0)</f>
        <v/>
      </c>
      <c r="Z2328">
        <f>IF(ISBLANK('Raw Data'!D2323), 0, IF('Raw Data'!D2323-'Raw Data'!E2323&gt;1, 'Raw Data'!AW2323, 0))</f>
        <v/>
      </c>
      <c r="AA2328">
        <f>IF(ISBLANK('Raw Data'!A2323), 0, IF(ABS('Raw Data'!D2323-'Raw Data'!E2323)&lt;2, 'Raw Data'!AX2323, 0))</f>
        <v/>
      </c>
      <c r="AB2328">
        <f>IF(ISBLANK('Raw Data'!D2323), 0, IF('Raw Data'!E2323-'Raw Data'!D2323&gt;1, 'Raw Data'!AY2323, 0))</f>
        <v/>
      </c>
      <c r="AC2328">
        <f>IF(ISBLANK('Raw Data'!D2323), 0, IF('Raw Data'!D2323-'Raw Data'!E2323&gt;2, 'Raw Data'!AZ2323, 0))</f>
        <v/>
      </c>
      <c r="AD2328">
        <f>IF(ISBLANK('Raw Data'!A2323), 0, IF(ABS('Raw Data'!D2323-'Raw Data'!E2323)&lt;3, 'Raw Data'!BA2323, 0))</f>
        <v/>
      </c>
      <c r="AE2328">
        <f>IF(ISBLANK('Raw Data'!D2323), 0, IF('Raw Data'!E2323-'Raw Data'!D2323&gt;2, 'Raw Data'!BB2323, 0))</f>
        <v/>
      </c>
      <c r="AF2328">
        <f>IF(ISBLANK('Raw Data'!D2323), 0, IF('Raw Data'!D2323-'Raw Data'!E2323&gt;3, 'Raw Data'!BC2323, 0))</f>
        <v/>
      </c>
      <c r="AG2328">
        <f>IF(ISBLANK('Raw Data'!A2323), 0, IF(ABS('Raw Data'!D2323-'Raw Data'!E2323)&lt;4, 'Raw Data'!BD2323, 0))</f>
        <v/>
      </c>
      <c r="AH2328">
        <f>IF(ISBLANK('Raw Data'!D2323), 0, IF('Raw Data'!E2323-'Raw Data'!D2323&gt;3, 'Raw Data'!BE2323, 0))</f>
        <v/>
      </c>
      <c r="AI2328">
        <f>IF(SUM('Raw Data'!D2323:E2323)&gt;'Raw Data'!F2323, 'Raw Data'!G2323, 0)</f>
        <v/>
      </c>
      <c r="AJ2328">
        <f>IF(ISBLANK('Raw Data'!D2323), 0, IF(SUM('Raw Data'!D2323:E2323)&lt;'Raw Data'!F2323, 'Raw Data'!H2323, 0))</f>
        <v/>
      </c>
      <c r="AK2328">
        <f>IF(ISBLANK('Raw Data'!A2323), 0, IF(AND('Raw Data'!D2323&lt;3, 'Raw Data'!E2323&lt;3, 'Raw Data'!F2323&lt;BB$2), 'Raw Data'!AF2323, 0))</f>
        <v/>
      </c>
      <c r="AL2328">
        <f>IF(ISBLANK('Raw Data'!A2323), 0, IF(AND('Raw Data'!D2323&lt;4, 'Raw Data'!E2323&lt;4, 'Raw Data'!F2323&lt;BB$2), 'Raw Data'!AI2323, 0))</f>
        <v/>
      </c>
      <c r="AM2328">
        <f>IF(ISBLANK('Raw Data'!A2323), 0, IF(AND('Raw Data'!D2323&lt;5, 'Raw Data'!E2323&lt;5, 'Raw Data'!F2323&lt;BB$2), 'Raw Data'!AL2323, 0))</f>
        <v/>
      </c>
      <c r="AN2328">
        <f>IF(ISBLANK('Raw Data'!A2323), 0, IF(AND('Raw Data'!D2323&lt;6, 'Raw Data'!E2323&lt;6, 'Raw Data'!F2323&lt;BB$2), 'Raw Data'!AO2323, 0))</f>
        <v/>
      </c>
      <c r="AO2328">
        <f>IF(ISBLANK('Raw Data'!A2323), 0, IF(AND('Raw Data'!I2323&lt;Analysis!$BC$2, 'Raw Data'!D2323-'Raw Data'!E2323&gt;1), 'Raw Data'!AW2323, IF(AND('Raw Data'!J2323&lt;Analysis!$BC$2, 'Raw Data'!E2323-'Raw Data'!D2323&gt;1), 'Raw Data'!AY2323, 0)))</f>
        <v/>
      </c>
      <c r="AP2328">
        <f>IF(ISBLANK('Raw Data'!A2323), 0, IF(AND('Raw Data'!I2323&lt;Analysis!$BC$2, 'Raw Data'!D2323-'Raw Data'!E2323&gt;2), 'Raw Data'!AZ2323, IF(AND('Raw Data'!J2323&lt;Analysis!$BC$2, 'Raw Data'!E2323-'Raw Data'!D2323&gt;2), 'Raw Data'!BB2323, 0)))</f>
        <v/>
      </c>
      <c r="AQ2328">
        <f>IF(ISBLANK('Raw Data'!A2323), 0, IF(AND('Raw Data'!I2323&lt;Analysis!$BC$2, 'Raw Data'!D2323-'Raw Data'!E2323&gt;3), 'Raw Data'!BC2323, IF(AND('Raw Data'!J2323&lt;Analysis!$BC$2, 'Raw Data'!E2323-'Raw Data'!D2323&gt;3), 'Raw Data'!BE2323, 0)))</f>
        <v/>
      </c>
      <c r="AR2328">
        <f>IF('Hidden Analysiss'!D2324=1,IF(ABS('Raw Data'!E2323-'Raw Data'!D2323)&lt;2,'Raw Data'!AX2323,0), 0)</f>
        <v/>
      </c>
      <c r="AS2328">
        <f>IF('Hidden Analysiss'!D2324=1,IF(ABS('Raw Data'!E2323-'Raw Data'!D2323)&lt;3,'Raw Data'!BA2323,0), 0)</f>
        <v/>
      </c>
      <c r="AT2328">
        <f>IF('Hidden Analysiss'!D2324=1,IF(ABS('Raw Data'!E2323-'Raw Data'!D2323)&lt;4,'Raw Data'!BD2323,0), 0)</f>
        <v/>
      </c>
      <c r="AU2328">
        <f>IF(AND('Hidden Analysiss'!E2324=1, ABS('Raw Data'!E2323-'Raw Data'!D2323)&lt;2), 'Raw Data'!AX2323, 0)</f>
        <v/>
      </c>
      <c r="AV2328">
        <f>IF(AND('Hidden Analysiss'!E2324=1, ABS('Raw Data'!E2323-'Raw Data'!D2323)&lt;3), 'Raw Data'!BA2323, 0)</f>
        <v/>
      </c>
      <c r="AW2328">
        <f>IF(AND('Hidden Analysiss'!E2324=1, ABS('Raw Data'!E2323-'Raw Data'!D2323)&lt;3), 'Raw Data'!BD2323, 0)</f>
        <v/>
      </c>
    </row>
    <row r="2329">
      <c r="A2329" s="1">
        <f>'Raw Data'!A2324</f>
        <v/>
      </c>
      <c r="B2329">
        <f>IF('Raw Data'!E2324&gt;'Raw Data'!D2324, 'Raw Data'!J2324, 0)</f>
        <v/>
      </c>
      <c r="C2329">
        <f>IF('Raw Data'!D2324&gt;'Raw Data'!E2324, 'Raw Data'!I2324, 0)</f>
        <v/>
      </c>
      <c r="D2329">
        <f>SUM(G2329:H2329)</f>
        <v/>
      </c>
      <c r="E2329">
        <f>IF(AND('Raw Data'!J2324&lt;'Raw Data'!I2324,'Raw Data'!E2324&gt;'Raw Data'!D2324,'Raw Data'!E2324-'Raw Data'!D2324&gt;3),'Raw Data'!N2324,IF(AND('Raw Data'!I2324&lt;'Raw Data'!J2324,'Raw Data'!D2324&gt;'Raw Data'!E2324,'Raw Data'!D2324-'Raw Data'!E2324&gt;3),'Raw Data'!M2324,0))</f>
        <v/>
      </c>
      <c r="F2329">
        <f>IF(AND('Raw Data'!J2324&lt;'Raw Data'!I2324,'Raw Data'!E2324&gt;'Raw Data'!D2324,'Raw Data'!E2324-'Raw Data'!D2324&lt;4),'Raw Data'!L2324,IF(AND('Raw Data'!I2324&lt;'Raw Data'!J2324,'Raw Data'!D2324&gt;'Raw Data'!E2324,'Raw Data'!D2324-'Raw Data'!E2324&lt;4),'Raw Data'!K2324,0))</f>
        <v/>
      </c>
      <c r="G2329">
        <f>IF(AND('Raw Data'!J2324&lt;'Raw Data'!I2324, 'Raw Data'!E2324&gt;'Raw Data'!D2324), 'Raw Data'!J2324, 0)</f>
        <v/>
      </c>
      <c r="H2329">
        <f>IF(AND('Raw Data'!J2324&gt;'Raw Data'!I2324, 'Raw Data'!E2324&lt;'Raw Data'!D2324), 'Raw Data'!I2324, 0)</f>
        <v/>
      </c>
      <c r="I2329">
        <f>SUM(J2329:K2329)</f>
        <v/>
      </c>
      <c r="J2329">
        <f>IF(AND('Raw Data'!J2324&gt;'Raw Data'!I2324, 'Raw Data'!E2324&gt;'Raw Data'!D2324), 'Raw Data'!J2324, 0)</f>
        <v/>
      </c>
      <c r="K2329">
        <f>IF(AND('Raw Data'!I2324&gt;'Raw Data'!J2324, 'Raw Data'!D2324&gt;'Raw Data'!E2324), 'Raw Data'!I2324, 0)</f>
        <v/>
      </c>
      <c r="L2329">
        <f>IF('Raw Data'!E2324-'Raw Data'!D2324&gt;3, 'Raw Data'!N2324, 0)</f>
        <v/>
      </c>
      <c r="M2329">
        <f>IF('Raw Data'!D2324-'Raw Data'!E2324&gt;3, 'Raw Data'!M2324, 0)</f>
        <v/>
      </c>
      <c r="N2329">
        <f>IF(ISBLANK('Raw Data'!D2324),0,IF(AND('Raw Data'!E2324&gt;'Raw Data'!D2324,'Raw Data'!E2324-'Raw Data'!D2324&gt;0,'Raw Data'!E2324-'Raw Data'!D2324&lt;4),'Raw Data'!L2324, 0))</f>
        <v/>
      </c>
      <c r="O2329">
        <f>IF(ISBLANK('Raw Data'!D2324),0,IF(AND('Raw Data'!E2324&gt;'Raw Data'!D2324,'Raw Data'!E2324-'Raw Data'!D2324&gt;0,'Raw Data'!D2324-'Raw Data'!E2324&lt;4),'Raw Data'!K2324, 0))</f>
        <v/>
      </c>
      <c r="P2329">
        <f>IF('Raw Data'!E2324-'Raw Data'!D2324&gt;3, 'Raw Data'!N2324, IF('Raw Data'!D2324-'Raw Data'!E2324&gt;3, 'Raw Data'!M2324, 0))</f>
        <v/>
      </c>
      <c r="Q2329">
        <f>IF(ISBLANK('Raw Data'!E2324),0,IF(AND('Raw Data'!E2324-'Raw Data'!D2324&lt;4,'Raw Data'!E2324-'Raw Data'!D2324&gt;0),'Raw Data'!L2324,IF(AND('Raw Data'!D2324&gt;'Raw Data'!E2324,'Raw Data'!D2324-'Raw Data'!E2324&gt;0),'Raw Data'!K2324,0)))</f>
        <v/>
      </c>
      <c r="R2329">
        <f>IF(ISBLANK('Raw Data'!K2324),0,IFERROR(IF(MATCH(SMALL('Raw Data'!K2324:N2324,1),L2329:O2329,0),SMALL('Raw Data'!K2324:N2324,1)),0))</f>
        <v/>
      </c>
      <c r="S2329">
        <f>IF(ISBLANK('Raw Data'!K2324),0,IFERROR(IF(MATCH(SMALL('Raw Data'!K2324:N2324,2),L2329:O2329,0),SMALL('Raw Data'!K2324:N2324,2)),0))</f>
        <v/>
      </c>
      <c r="T2329">
        <f>IF(ISBLANK('Raw Data'!K2324),0,IFERROR(IF(MATCH(SMALL('Raw Data'!K2324:N2324,3),L2329:O2329,0),SMALL('Raw Data'!K2324:N2324,3)),0))</f>
        <v/>
      </c>
      <c r="U2329">
        <f>IF(ISBLANK('Raw Data'!K2324),0,IFERROR(IF(MATCH(SMALL('Raw Data'!K2324:N2324,4),L2329:O2329,0),SMALL('Raw Data'!K2324:N2324,4)),0))</f>
        <v/>
      </c>
      <c r="V2329">
        <f>IF(AND('Raw Data'!D2324&lt;3, 'Raw Data'!E2324&lt;3, 'Raw Data'!A2324&gt;0), 'Raw Data'!AF2324, 0)</f>
        <v/>
      </c>
      <c r="W2329">
        <f>IF(AND('Raw Data'!D2324&lt;4, 'Raw Data'!E2324&lt;4, 'Raw Data'!A2324&gt;0), 'Raw Data'!AI2324, 0)</f>
        <v/>
      </c>
      <c r="X2329">
        <f>IF(AND('Raw Data'!D2324&lt;5, 'Raw Data'!E2324&lt;5, 'Raw Data'!A2324&gt;0), 'Raw Data'!AL2324, 0)</f>
        <v/>
      </c>
      <c r="Y2329">
        <f>IF(AND('Raw Data'!D2324&lt;6, 'Raw Data'!E2324&lt;6, 'Raw Data'!A2324&gt;0), 'Raw Data'!AO2324, 0)</f>
        <v/>
      </c>
      <c r="Z2329">
        <f>IF(ISBLANK('Raw Data'!D2324), 0, IF('Raw Data'!D2324-'Raw Data'!E2324&gt;1, 'Raw Data'!AW2324, 0))</f>
        <v/>
      </c>
      <c r="AA2329">
        <f>IF(ISBLANK('Raw Data'!A2324), 0, IF(ABS('Raw Data'!D2324-'Raw Data'!E2324)&lt;2, 'Raw Data'!AX2324, 0))</f>
        <v/>
      </c>
      <c r="AB2329">
        <f>IF(ISBLANK('Raw Data'!D2324), 0, IF('Raw Data'!E2324-'Raw Data'!D2324&gt;1, 'Raw Data'!AY2324, 0))</f>
        <v/>
      </c>
      <c r="AC2329">
        <f>IF(ISBLANK('Raw Data'!D2324), 0, IF('Raw Data'!D2324-'Raw Data'!E2324&gt;2, 'Raw Data'!AZ2324, 0))</f>
        <v/>
      </c>
      <c r="AD2329">
        <f>IF(ISBLANK('Raw Data'!A2324), 0, IF(ABS('Raw Data'!D2324-'Raw Data'!E2324)&lt;3, 'Raw Data'!BA2324, 0))</f>
        <v/>
      </c>
      <c r="AE2329">
        <f>IF(ISBLANK('Raw Data'!D2324), 0, IF('Raw Data'!E2324-'Raw Data'!D2324&gt;2, 'Raw Data'!BB2324, 0))</f>
        <v/>
      </c>
      <c r="AF2329">
        <f>IF(ISBLANK('Raw Data'!D2324), 0, IF('Raw Data'!D2324-'Raw Data'!E2324&gt;3, 'Raw Data'!BC2324, 0))</f>
        <v/>
      </c>
      <c r="AG2329">
        <f>IF(ISBLANK('Raw Data'!A2324), 0, IF(ABS('Raw Data'!D2324-'Raw Data'!E2324)&lt;4, 'Raw Data'!BD2324, 0))</f>
        <v/>
      </c>
      <c r="AH2329">
        <f>IF(ISBLANK('Raw Data'!D2324), 0, IF('Raw Data'!E2324-'Raw Data'!D2324&gt;3, 'Raw Data'!BE2324, 0))</f>
        <v/>
      </c>
      <c r="AI2329">
        <f>IF(SUM('Raw Data'!D2324:E2324)&gt;'Raw Data'!F2324, 'Raw Data'!G2324, 0)</f>
        <v/>
      </c>
      <c r="AJ2329">
        <f>IF(ISBLANK('Raw Data'!D2324), 0, IF(SUM('Raw Data'!D2324:E2324)&lt;'Raw Data'!F2324, 'Raw Data'!H2324, 0))</f>
        <v/>
      </c>
      <c r="AK2329">
        <f>IF(ISBLANK('Raw Data'!A2324), 0, IF(AND('Raw Data'!D2324&lt;3, 'Raw Data'!E2324&lt;3, 'Raw Data'!F2324&lt;BB$2), 'Raw Data'!AF2324, 0))</f>
        <v/>
      </c>
      <c r="AL2329">
        <f>IF(ISBLANK('Raw Data'!A2324), 0, IF(AND('Raw Data'!D2324&lt;4, 'Raw Data'!E2324&lt;4, 'Raw Data'!F2324&lt;BB$2), 'Raw Data'!AI2324, 0))</f>
        <v/>
      </c>
      <c r="AM2329">
        <f>IF(ISBLANK('Raw Data'!A2324), 0, IF(AND('Raw Data'!D2324&lt;5, 'Raw Data'!E2324&lt;5, 'Raw Data'!F2324&lt;BB$2), 'Raw Data'!AL2324, 0))</f>
        <v/>
      </c>
      <c r="AN2329">
        <f>IF(ISBLANK('Raw Data'!A2324), 0, IF(AND('Raw Data'!D2324&lt;6, 'Raw Data'!E2324&lt;6, 'Raw Data'!F2324&lt;BB$2), 'Raw Data'!AO2324, 0))</f>
        <v/>
      </c>
      <c r="AO2329">
        <f>IF(ISBLANK('Raw Data'!A2324), 0, IF(AND('Raw Data'!I2324&lt;Analysis!$BC$2, 'Raw Data'!D2324-'Raw Data'!E2324&gt;1), 'Raw Data'!AW2324, IF(AND('Raw Data'!J2324&lt;Analysis!$BC$2, 'Raw Data'!E2324-'Raw Data'!D2324&gt;1), 'Raw Data'!AY2324, 0)))</f>
        <v/>
      </c>
      <c r="AP2329">
        <f>IF(ISBLANK('Raw Data'!A2324), 0, IF(AND('Raw Data'!I2324&lt;Analysis!$BC$2, 'Raw Data'!D2324-'Raw Data'!E2324&gt;2), 'Raw Data'!AZ2324, IF(AND('Raw Data'!J2324&lt;Analysis!$BC$2, 'Raw Data'!E2324-'Raw Data'!D2324&gt;2), 'Raw Data'!BB2324, 0)))</f>
        <v/>
      </c>
      <c r="AQ2329">
        <f>IF(ISBLANK('Raw Data'!A2324), 0, IF(AND('Raw Data'!I2324&lt;Analysis!$BC$2, 'Raw Data'!D2324-'Raw Data'!E2324&gt;3), 'Raw Data'!BC2324, IF(AND('Raw Data'!J2324&lt;Analysis!$BC$2, 'Raw Data'!E2324-'Raw Data'!D2324&gt;3), 'Raw Data'!BE2324, 0)))</f>
        <v/>
      </c>
      <c r="AR2329">
        <f>IF('Hidden Analysiss'!D2325=1,IF(ABS('Raw Data'!E2324-'Raw Data'!D2324)&lt;2,'Raw Data'!AX2324,0), 0)</f>
        <v/>
      </c>
      <c r="AS2329">
        <f>IF('Hidden Analysiss'!D2325=1,IF(ABS('Raw Data'!E2324-'Raw Data'!D2324)&lt;3,'Raw Data'!BA2324,0), 0)</f>
        <v/>
      </c>
      <c r="AT2329">
        <f>IF('Hidden Analysiss'!D2325=1,IF(ABS('Raw Data'!E2324-'Raw Data'!D2324)&lt;4,'Raw Data'!BD2324,0), 0)</f>
        <v/>
      </c>
      <c r="AU2329">
        <f>IF(AND('Hidden Analysiss'!E2325=1, ABS('Raw Data'!E2324-'Raw Data'!D2324)&lt;2), 'Raw Data'!AX2324, 0)</f>
        <v/>
      </c>
      <c r="AV2329">
        <f>IF(AND('Hidden Analysiss'!E2325=1, ABS('Raw Data'!E2324-'Raw Data'!D2324)&lt;3), 'Raw Data'!BA2324, 0)</f>
        <v/>
      </c>
      <c r="AW2329">
        <f>IF(AND('Hidden Analysiss'!E2325=1, ABS('Raw Data'!E2324-'Raw Data'!D2324)&lt;3), 'Raw Data'!BD2324, 0)</f>
        <v/>
      </c>
    </row>
    <row r="2330">
      <c r="A2330" s="1">
        <f>'Raw Data'!A2325</f>
        <v/>
      </c>
      <c r="B2330">
        <f>IF('Raw Data'!E2325&gt;'Raw Data'!D2325, 'Raw Data'!J2325, 0)</f>
        <v/>
      </c>
      <c r="C2330">
        <f>IF('Raw Data'!D2325&gt;'Raw Data'!E2325, 'Raw Data'!I2325, 0)</f>
        <v/>
      </c>
      <c r="D2330">
        <f>SUM(G2330:H2330)</f>
        <v/>
      </c>
      <c r="E2330">
        <f>IF(AND('Raw Data'!J2325&lt;'Raw Data'!I2325,'Raw Data'!E2325&gt;'Raw Data'!D2325,'Raw Data'!E2325-'Raw Data'!D2325&gt;3),'Raw Data'!N2325,IF(AND('Raw Data'!I2325&lt;'Raw Data'!J2325,'Raw Data'!D2325&gt;'Raw Data'!E2325,'Raw Data'!D2325-'Raw Data'!E2325&gt;3),'Raw Data'!M2325,0))</f>
        <v/>
      </c>
      <c r="F2330">
        <f>IF(AND('Raw Data'!J2325&lt;'Raw Data'!I2325,'Raw Data'!E2325&gt;'Raw Data'!D2325,'Raw Data'!E2325-'Raw Data'!D2325&lt;4),'Raw Data'!L2325,IF(AND('Raw Data'!I2325&lt;'Raw Data'!J2325,'Raw Data'!D2325&gt;'Raw Data'!E2325,'Raw Data'!D2325-'Raw Data'!E2325&lt;4),'Raw Data'!K2325,0))</f>
        <v/>
      </c>
      <c r="G2330">
        <f>IF(AND('Raw Data'!J2325&lt;'Raw Data'!I2325, 'Raw Data'!E2325&gt;'Raw Data'!D2325), 'Raw Data'!J2325, 0)</f>
        <v/>
      </c>
      <c r="H2330">
        <f>IF(AND('Raw Data'!J2325&gt;'Raw Data'!I2325, 'Raw Data'!E2325&lt;'Raw Data'!D2325), 'Raw Data'!I2325, 0)</f>
        <v/>
      </c>
      <c r="I2330">
        <f>SUM(J2330:K2330)</f>
        <v/>
      </c>
      <c r="J2330">
        <f>IF(AND('Raw Data'!J2325&gt;'Raw Data'!I2325, 'Raw Data'!E2325&gt;'Raw Data'!D2325), 'Raw Data'!J2325, 0)</f>
        <v/>
      </c>
      <c r="K2330">
        <f>IF(AND('Raw Data'!I2325&gt;'Raw Data'!J2325, 'Raw Data'!D2325&gt;'Raw Data'!E2325), 'Raw Data'!I2325, 0)</f>
        <v/>
      </c>
      <c r="L2330">
        <f>IF('Raw Data'!E2325-'Raw Data'!D2325&gt;3, 'Raw Data'!N2325, 0)</f>
        <v/>
      </c>
      <c r="M2330">
        <f>IF('Raw Data'!D2325-'Raw Data'!E2325&gt;3, 'Raw Data'!M2325, 0)</f>
        <v/>
      </c>
      <c r="N2330">
        <f>IF(ISBLANK('Raw Data'!D2325),0,IF(AND('Raw Data'!E2325&gt;'Raw Data'!D2325,'Raw Data'!E2325-'Raw Data'!D2325&gt;0,'Raw Data'!E2325-'Raw Data'!D2325&lt;4),'Raw Data'!L2325, 0))</f>
        <v/>
      </c>
      <c r="O2330">
        <f>IF(ISBLANK('Raw Data'!D2325),0,IF(AND('Raw Data'!E2325&gt;'Raw Data'!D2325,'Raw Data'!E2325-'Raw Data'!D2325&gt;0,'Raw Data'!D2325-'Raw Data'!E2325&lt;4),'Raw Data'!K2325, 0))</f>
        <v/>
      </c>
      <c r="P2330">
        <f>IF('Raw Data'!E2325-'Raw Data'!D2325&gt;3, 'Raw Data'!N2325, IF('Raw Data'!D2325-'Raw Data'!E2325&gt;3, 'Raw Data'!M2325, 0))</f>
        <v/>
      </c>
      <c r="Q2330">
        <f>IF(ISBLANK('Raw Data'!E2325),0,IF(AND('Raw Data'!E2325-'Raw Data'!D2325&lt;4,'Raw Data'!E2325-'Raw Data'!D2325&gt;0),'Raw Data'!L2325,IF(AND('Raw Data'!D2325&gt;'Raw Data'!E2325,'Raw Data'!D2325-'Raw Data'!E2325&gt;0),'Raw Data'!K2325,0)))</f>
        <v/>
      </c>
      <c r="R2330">
        <f>IF(ISBLANK('Raw Data'!K2325),0,IFERROR(IF(MATCH(SMALL('Raw Data'!K2325:N2325,1),L2330:O2330,0),SMALL('Raw Data'!K2325:N2325,1)),0))</f>
        <v/>
      </c>
      <c r="S2330">
        <f>IF(ISBLANK('Raw Data'!K2325),0,IFERROR(IF(MATCH(SMALL('Raw Data'!K2325:N2325,2),L2330:O2330,0),SMALL('Raw Data'!K2325:N2325,2)),0))</f>
        <v/>
      </c>
      <c r="T2330">
        <f>IF(ISBLANK('Raw Data'!K2325),0,IFERROR(IF(MATCH(SMALL('Raw Data'!K2325:N2325,3),L2330:O2330,0),SMALL('Raw Data'!K2325:N2325,3)),0))</f>
        <v/>
      </c>
      <c r="U2330">
        <f>IF(ISBLANK('Raw Data'!K2325),0,IFERROR(IF(MATCH(SMALL('Raw Data'!K2325:N2325,4),L2330:O2330,0),SMALL('Raw Data'!K2325:N2325,4)),0))</f>
        <v/>
      </c>
      <c r="V2330">
        <f>IF(AND('Raw Data'!D2325&lt;3, 'Raw Data'!E2325&lt;3, 'Raw Data'!A2325&gt;0), 'Raw Data'!AF2325, 0)</f>
        <v/>
      </c>
      <c r="W2330">
        <f>IF(AND('Raw Data'!D2325&lt;4, 'Raw Data'!E2325&lt;4, 'Raw Data'!A2325&gt;0), 'Raw Data'!AI2325, 0)</f>
        <v/>
      </c>
      <c r="X2330">
        <f>IF(AND('Raw Data'!D2325&lt;5, 'Raw Data'!E2325&lt;5, 'Raw Data'!A2325&gt;0), 'Raw Data'!AL2325, 0)</f>
        <v/>
      </c>
      <c r="Y2330">
        <f>IF(AND('Raw Data'!D2325&lt;6, 'Raw Data'!E2325&lt;6, 'Raw Data'!A2325&gt;0), 'Raw Data'!AO2325, 0)</f>
        <v/>
      </c>
      <c r="Z2330">
        <f>IF(ISBLANK('Raw Data'!D2325), 0, IF('Raw Data'!D2325-'Raw Data'!E2325&gt;1, 'Raw Data'!AW2325, 0))</f>
        <v/>
      </c>
      <c r="AA2330">
        <f>IF(ISBLANK('Raw Data'!A2325), 0, IF(ABS('Raw Data'!D2325-'Raw Data'!E2325)&lt;2, 'Raw Data'!AX2325, 0))</f>
        <v/>
      </c>
      <c r="AB2330">
        <f>IF(ISBLANK('Raw Data'!D2325), 0, IF('Raw Data'!E2325-'Raw Data'!D2325&gt;1, 'Raw Data'!AY2325, 0))</f>
        <v/>
      </c>
      <c r="AC2330">
        <f>IF(ISBLANK('Raw Data'!D2325), 0, IF('Raw Data'!D2325-'Raw Data'!E2325&gt;2, 'Raw Data'!AZ2325, 0))</f>
        <v/>
      </c>
      <c r="AD2330">
        <f>IF(ISBLANK('Raw Data'!A2325), 0, IF(ABS('Raw Data'!D2325-'Raw Data'!E2325)&lt;3, 'Raw Data'!BA2325, 0))</f>
        <v/>
      </c>
      <c r="AE2330">
        <f>IF(ISBLANK('Raw Data'!D2325), 0, IF('Raw Data'!E2325-'Raw Data'!D2325&gt;2, 'Raw Data'!BB2325, 0))</f>
        <v/>
      </c>
      <c r="AF2330">
        <f>IF(ISBLANK('Raw Data'!D2325), 0, IF('Raw Data'!D2325-'Raw Data'!E2325&gt;3, 'Raw Data'!BC2325, 0))</f>
        <v/>
      </c>
      <c r="AG2330">
        <f>IF(ISBLANK('Raw Data'!A2325), 0, IF(ABS('Raw Data'!D2325-'Raw Data'!E2325)&lt;4, 'Raw Data'!BD2325, 0))</f>
        <v/>
      </c>
      <c r="AH2330">
        <f>IF(ISBLANK('Raw Data'!D2325), 0, IF('Raw Data'!E2325-'Raw Data'!D2325&gt;3, 'Raw Data'!BE2325, 0))</f>
        <v/>
      </c>
      <c r="AI2330">
        <f>IF(SUM('Raw Data'!D2325:E2325)&gt;'Raw Data'!F2325, 'Raw Data'!G2325, 0)</f>
        <v/>
      </c>
      <c r="AJ2330">
        <f>IF(ISBLANK('Raw Data'!D2325), 0, IF(SUM('Raw Data'!D2325:E2325)&lt;'Raw Data'!F2325, 'Raw Data'!H2325, 0))</f>
        <v/>
      </c>
      <c r="AK2330">
        <f>IF(ISBLANK('Raw Data'!A2325), 0, IF(AND('Raw Data'!D2325&lt;3, 'Raw Data'!E2325&lt;3, 'Raw Data'!F2325&lt;BB$2), 'Raw Data'!AF2325, 0))</f>
        <v/>
      </c>
      <c r="AL2330">
        <f>IF(ISBLANK('Raw Data'!A2325), 0, IF(AND('Raw Data'!D2325&lt;4, 'Raw Data'!E2325&lt;4, 'Raw Data'!F2325&lt;BB$2), 'Raw Data'!AI2325, 0))</f>
        <v/>
      </c>
      <c r="AM2330">
        <f>IF(ISBLANK('Raw Data'!A2325), 0, IF(AND('Raw Data'!D2325&lt;5, 'Raw Data'!E2325&lt;5, 'Raw Data'!F2325&lt;BB$2), 'Raw Data'!AL2325, 0))</f>
        <v/>
      </c>
      <c r="AN2330">
        <f>IF(ISBLANK('Raw Data'!A2325), 0, IF(AND('Raw Data'!D2325&lt;6, 'Raw Data'!E2325&lt;6, 'Raw Data'!F2325&lt;BB$2), 'Raw Data'!AO2325, 0))</f>
        <v/>
      </c>
      <c r="AO2330">
        <f>IF(ISBLANK('Raw Data'!A2325), 0, IF(AND('Raw Data'!I2325&lt;Analysis!$BC$2, 'Raw Data'!D2325-'Raw Data'!E2325&gt;1), 'Raw Data'!AW2325, IF(AND('Raw Data'!J2325&lt;Analysis!$BC$2, 'Raw Data'!E2325-'Raw Data'!D2325&gt;1), 'Raw Data'!AY2325, 0)))</f>
        <v/>
      </c>
      <c r="AP2330">
        <f>IF(ISBLANK('Raw Data'!A2325), 0, IF(AND('Raw Data'!I2325&lt;Analysis!$BC$2, 'Raw Data'!D2325-'Raw Data'!E2325&gt;2), 'Raw Data'!AZ2325, IF(AND('Raw Data'!J2325&lt;Analysis!$BC$2, 'Raw Data'!E2325-'Raw Data'!D2325&gt;2), 'Raw Data'!BB2325, 0)))</f>
        <v/>
      </c>
      <c r="AQ2330">
        <f>IF(ISBLANK('Raw Data'!A2325), 0, IF(AND('Raw Data'!I2325&lt;Analysis!$BC$2, 'Raw Data'!D2325-'Raw Data'!E2325&gt;3), 'Raw Data'!BC2325, IF(AND('Raw Data'!J2325&lt;Analysis!$BC$2, 'Raw Data'!E2325-'Raw Data'!D2325&gt;3), 'Raw Data'!BE2325, 0)))</f>
        <v/>
      </c>
      <c r="AR2330">
        <f>IF('Hidden Analysiss'!D2326=1,IF(ABS('Raw Data'!E2325-'Raw Data'!D2325)&lt;2,'Raw Data'!AX2325,0), 0)</f>
        <v/>
      </c>
      <c r="AS2330">
        <f>IF('Hidden Analysiss'!D2326=1,IF(ABS('Raw Data'!E2325-'Raw Data'!D2325)&lt;3,'Raw Data'!BA2325,0), 0)</f>
        <v/>
      </c>
      <c r="AT2330">
        <f>IF('Hidden Analysiss'!D2326=1,IF(ABS('Raw Data'!E2325-'Raw Data'!D2325)&lt;4,'Raw Data'!BD2325,0), 0)</f>
        <v/>
      </c>
      <c r="AU2330">
        <f>IF(AND('Hidden Analysiss'!E2326=1, ABS('Raw Data'!E2325-'Raw Data'!D2325)&lt;2), 'Raw Data'!AX2325, 0)</f>
        <v/>
      </c>
      <c r="AV2330">
        <f>IF(AND('Hidden Analysiss'!E2326=1, ABS('Raw Data'!E2325-'Raw Data'!D2325)&lt;3), 'Raw Data'!BA2325, 0)</f>
        <v/>
      </c>
      <c r="AW2330">
        <f>IF(AND('Hidden Analysiss'!E2326=1, ABS('Raw Data'!E2325-'Raw Data'!D2325)&lt;3), 'Raw Data'!BD2325, 0)</f>
        <v/>
      </c>
    </row>
    <row r="2331">
      <c r="A2331" s="1">
        <f>'Raw Data'!A2326</f>
        <v/>
      </c>
      <c r="B2331">
        <f>IF('Raw Data'!E2326&gt;'Raw Data'!D2326, 'Raw Data'!J2326, 0)</f>
        <v/>
      </c>
      <c r="C2331">
        <f>IF('Raw Data'!D2326&gt;'Raw Data'!E2326, 'Raw Data'!I2326, 0)</f>
        <v/>
      </c>
      <c r="D2331">
        <f>SUM(G2331:H2331)</f>
        <v/>
      </c>
      <c r="E2331">
        <f>IF(AND('Raw Data'!J2326&lt;'Raw Data'!I2326,'Raw Data'!E2326&gt;'Raw Data'!D2326,'Raw Data'!E2326-'Raw Data'!D2326&gt;3),'Raw Data'!N2326,IF(AND('Raw Data'!I2326&lt;'Raw Data'!J2326,'Raw Data'!D2326&gt;'Raw Data'!E2326,'Raw Data'!D2326-'Raw Data'!E2326&gt;3),'Raw Data'!M2326,0))</f>
        <v/>
      </c>
      <c r="F2331">
        <f>IF(AND('Raw Data'!J2326&lt;'Raw Data'!I2326,'Raw Data'!E2326&gt;'Raw Data'!D2326,'Raw Data'!E2326-'Raw Data'!D2326&lt;4),'Raw Data'!L2326,IF(AND('Raw Data'!I2326&lt;'Raw Data'!J2326,'Raw Data'!D2326&gt;'Raw Data'!E2326,'Raw Data'!D2326-'Raw Data'!E2326&lt;4),'Raw Data'!K2326,0))</f>
        <v/>
      </c>
      <c r="G2331">
        <f>IF(AND('Raw Data'!J2326&lt;'Raw Data'!I2326, 'Raw Data'!E2326&gt;'Raw Data'!D2326), 'Raw Data'!J2326, 0)</f>
        <v/>
      </c>
      <c r="H2331">
        <f>IF(AND('Raw Data'!J2326&gt;'Raw Data'!I2326, 'Raw Data'!E2326&lt;'Raw Data'!D2326), 'Raw Data'!I2326, 0)</f>
        <v/>
      </c>
      <c r="I2331">
        <f>SUM(J2331:K2331)</f>
        <v/>
      </c>
      <c r="J2331">
        <f>IF(AND('Raw Data'!J2326&gt;'Raw Data'!I2326, 'Raw Data'!E2326&gt;'Raw Data'!D2326), 'Raw Data'!J2326, 0)</f>
        <v/>
      </c>
      <c r="K2331">
        <f>IF(AND('Raw Data'!I2326&gt;'Raw Data'!J2326, 'Raw Data'!D2326&gt;'Raw Data'!E2326), 'Raw Data'!I2326, 0)</f>
        <v/>
      </c>
      <c r="L2331">
        <f>IF('Raw Data'!E2326-'Raw Data'!D2326&gt;3, 'Raw Data'!N2326, 0)</f>
        <v/>
      </c>
      <c r="M2331">
        <f>IF('Raw Data'!D2326-'Raw Data'!E2326&gt;3, 'Raw Data'!M2326, 0)</f>
        <v/>
      </c>
      <c r="N2331">
        <f>IF(ISBLANK('Raw Data'!D2326),0,IF(AND('Raw Data'!E2326&gt;'Raw Data'!D2326,'Raw Data'!E2326-'Raw Data'!D2326&gt;0,'Raw Data'!E2326-'Raw Data'!D2326&lt;4),'Raw Data'!L2326, 0))</f>
        <v/>
      </c>
      <c r="O2331">
        <f>IF(ISBLANK('Raw Data'!D2326),0,IF(AND('Raw Data'!E2326&gt;'Raw Data'!D2326,'Raw Data'!E2326-'Raw Data'!D2326&gt;0,'Raw Data'!D2326-'Raw Data'!E2326&lt;4),'Raw Data'!K2326, 0))</f>
        <v/>
      </c>
      <c r="P2331">
        <f>IF('Raw Data'!E2326-'Raw Data'!D2326&gt;3, 'Raw Data'!N2326, IF('Raw Data'!D2326-'Raw Data'!E2326&gt;3, 'Raw Data'!M2326, 0))</f>
        <v/>
      </c>
      <c r="Q2331">
        <f>IF(ISBLANK('Raw Data'!E2326),0,IF(AND('Raw Data'!E2326-'Raw Data'!D2326&lt;4,'Raw Data'!E2326-'Raw Data'!D2326&gt;0),'Raw Data'!L2326,IF(AND('Raw Data'!D2326&gt;'Raw Data'!E2326,'Raw Data'!D2326-'Raw Data'!E2326&gt;0),'Raw Data'!K2326,0)))</f>
        <v/>
      </c>
      <c r="R2331">
        <f>IF(ISBLANK('Raw Data'!K2326),0,IFERROR(IF(MATCH(SMALL('Raw Data'!K2326:N2326,1),L2331:O2331,0),SMALL('Raw Data'!K2326:N2326,1)),0))</f>
        <v/>
      </c>
      <c r="S2331">
        <f>IF(ISBLANK('Raw Data'!K2326),0,IFERROR(IF(MATCH(SMALL('Raw Data'!K2326:N2326,2),L2331:O2331,0),SMALL('Raw Data'!K2326:N2326,2)),0))</f>
        <v/>
      </c>
      <c r="T2331">
        <f>IF(ISBLANK('Raw Data'!K2326),0,IFERROR(IF(MATCH(SMALL('Raw Data'!K2326:N2326,3),L2331:O2331,0),SMALL('Raw Data'!K2326:N2326,3)),0))</f>
        <v/>
      </c>
      <c r="U2331">
        <f>IF(ISBLANK('Raw Data'!K2326),0,IFERROR(IF(MATCH(SMALL('Raw Data'!K2326:N2326,4),L2331:O2331,0),SMALL('Raw Data'!K2326:N2326,4)),0))</f>
        <v/>
      </c>
      <c r="V2331">
        <f>IF(AND('Raw Data'!D2326&lt;3, 'Raw Data'!E2326&lt;3, 'Raw Data'!A2326&gt;0), 'Raw Data'!AF2326, 0)</f>
        <v/>
      </c>
      <c r="W2331">
        <f>IF(AND('Raw Data'!D2326&lt;4, 'Raw Data'!E2326&lt;4, 'Raw Data'!A2326&gt;0), 'Raw Data'!AI2326, 0)</f>
        <v/>
      </c>
      <c r="X2331">
        <f>IF(AND('Raw Data'!D2326&lt;5, 'Raw Data'!E2326&lt;5, 'Raw Data'!A2326&gt;0), 'Raw Data'!AL2326, 0)</f>
        <v/>
      </c>
      <c r="Y2331">
        <f>IF(AND('Raw Data'!D2326&lt;6, 'Raw Data'!E2326&lt;6, 'Raw Data'!A2326&gt;0), 'Raw Data'!AO2326, 0)</f>
        <v/>
      </c>
      <c r="Z2331">
        <f>IF(ISBLANK('Raw Data'!D2326), 0, IF('Raw Data'!D2326-'Raw Data'!E2326&gt;1, 'Raw Data'!AW2326, 0))</f>
        <v/>
      </c>
      <c r="AA2331">
        <f>IF(ISBLANK('Raw Data'!A2326), 0, IF(ABS('Raw Data'!D2326-'Raw Data'!E2326)&lt;2, 'Raw Data'!AX2326, 0))</f>
        <v/>
      </c>
      <c r="AB2331">
        <f>IF(ISBLANK('Raw Data'!D2326), 0, IF('Raw Data'!E2326-'Raw Data'!D2326&gt;1, 'Raw Data'!AY2326, 0))</f>
        <v/>
      </c>
      <c r="AC2331">
        <f>IF(ISBLANK('Raw Data'!D2326), 0, IF('Raw Data'!D2326-'Raw Data'!E2326&gt;2, 'Raw Data'!AZ2326, 0))</f>
        <v/>
      </c>
      <c r="AD2331">
        <f>IF(ISBLANK('Raw Data'!A2326), 0, IF(ABS('Raw Data'!D2326-'Raw Data'!E2326)&lt;3, 'Raw Data'!BA2326, 0))</f>
        <v/>
      </c>
      <c r="AE2331">
        <f>IF(ISBLANK('Raw Data'!D2326), 0, IF('Raw Data'!E2326-'Raw Data'!D2326&gt;2, 'Raw Data'!BB2326, 0))</f>
        <v/>
      </c>
      <c r="AF2331">
        <f>IF(ISBLANK('Raw Data'!D2326), 0, IF('Raw Data'!D2326-'Raw Data'!E2326&gt;3, 'Raw Data'!BC2326, 0))</f>
        <v/>
      </c>
      <c r="AG2331">
        <f>IF(ISBLANK('Raw Data'!A2326), 0, IF(ABS('Raw Data'!D2326-'Raw Data'!E2326)&lt;4, 'Raw Data'!BD2326, 0))</f>
        <v/>
      </c>
      <c r="AH2331">
        <f>IF(ISBLANK('Raw Data'!D2326), 0, IF('Raw Data'!E2326-'Raw Data'!D2326&gt;3, 'Raw Data'!BE2326, 0))</f>
        <v/>
      </c>
      <c r="AI2331">
        <f>IF(SUM('Raw Data'!D2326:E2326)&gt;'Raw Data'!F2326, 'Raw Data'!G2326, 0)</f>
        <v/>
      </c>
      <c r="AJ2331">
        <f>IF(ISBLANK('Raw Data'!D2326), 0, IF(SUM('Raw Data'!D2326:E2326)&lt;'Raw Data'!F2326, 'Raw Data'!H2326, 0))</f>
        <v/>
      </c>
      <c r="AK2331">
        <f>IF(ISBLANK('Raw Data'!A2326), 0, IF(AND('Raw Data'!D2326&lt;3, 'Raw Data'!E2326&lt;3, 'Raw Data'!F2326&lt;BB$2), 'Raw Data'!AF2326, 0))</f>
        <v/>
      </c>
      <c r="AL2331">
        <f>IF(ISBLANK('Raw Data'!A2326), 0, IF(AND('Raw Data'!D2326&lt;4, 'Raw Data'!E2326&lt;4, 'Raw Data'!F2326&lt;BB$2), 'Raw Data'!AI2326, 0))</f>
        <v/>
      </c>
      <c r="AM2331">
        <f>IF(ISBLANK('Raw Data'!A2326), 0, IF(AND('Raw Data'!D2326&lt;5, 'Raw Data'!E2326&lt;5, 'Raw Data'!F2326&lt;BB$2), 'Raw Data'!AL2326, 0))</f>
        <v/>
      </c>
      <c r="AN2331">
        <f>IF(ISBLANK('Raw Data'!A2326), 0, IF(AND('Raw Data'!D2326&lt;6, 'Raw Data'!E2326&lt;6, 'Raw Data'!F2326&lt;BB$2), 'Raw Data'!AO2326, 0))</f>
        <v/>
      </c>
      <c r="AO2331">
        <f>IF(ISBLANK('Raw Data'!A2326), 0, IF(AND('Raw Data'!I2326&lt;Analysis!$BC$2, 'Raw Data'!D2326-'Raw Data'!E2326&gt;1), 'Raw Data'!AW2326, IF(AND('Raw Data'!J2326&lt;Analysis!$BC$2, 'Raw Data'!E2326-'Raw Data'!D2326&gt;1), 'Raw Data'!AY2326, 0)))</f>
        <v/>
      </c>
      <c r="AP2331">
        <f>IF(ISBLANK('Raw Data'!A2326), 0, IF(AND('Raw Data'!I2326&lt;Analysis!$BC$2, 'Raw Data'!D2326-'Raw Data'!E2326&gt;2), 'Raw Data'!AZ2326, IF(AND('Raw Data'!J2326&lt;Analysis!$BC$2, 'Raw Data'!E2326-'Raw Data'!D2326&gt;2), 'Raw Data'!BB2326, 0)))</f>
        <v/>
      </c>
      <c r="AQ2331">
        <f>IF(ISBLANK('Raw Data'!A2326), 0, IF(AND('Raw Data'!I2326&lt;Analysis!$BC$2, 'Raw Data'!D2326-'Raw Data'!E2326&gt;3), 'Raw Data'!BC2326, IF(AND('Raw Data'!J2326&lt;Analysis!$BC$2, 'Raw Data'!E2326-'Raw Data'!D2326&gt;3), 'Raw Data'!BE2326, 0)))</f>
        <v/>
      </c>
      <c r="AR2331">
        <f>IF('Hidden Analysiss'!D2327=1,IF(ABS('Raw Data'!E2326-'Raw Data'!D2326)&lt;2,'Raw Data'!AX2326,0), 0)</f>
        <v/>
      </c>
      <c r="AS2331">
        <f>IF('Hidden Analysiss'!D2327=1,IF(ABS('Raw Data'!E2326-'Raw Data'!D2326)&lt;3,'Raw Data'!BA2326,0), 0)</f>
        <v/>
      </c>
      <c r="AT2331">
        <f>IF('Hidden Analysiss'!D2327=1,IF(ABS('Raw Data'!E2326-'Raw Data'!D2326)&lt;4,'Raw Data'!BD2326,0), 0)</f>
        <v/>
      </c>
      <c r="AU2331">
        <f>IF(AND('Hidden Analysiss'!E2327=1, ABS('Raw Data'!E2326-'Raw Data'!D2326)&lt;2), 'Raw Data'!AX2326, 0)</f>
        <v/>
      </c>
      <c r="AV2331">
        <f>IF(AND('Hidden Analysiss'!E2327=1, ABS('Raw Data'!E2326-'Raw Data'!D2326)&lt;3), 'Raw Data'!BA2326, 0)</f>
        <v/>
      </c>
      <c r="AW2331">
        <f>IF(AND('Hidden Analysiss'!E2327=1, ABS('Raw Data'!E2326-'Raw Data'!D2326)&lt;3), 'Raw Data'!BD2326, 0)</f>
        <v/>
      </c>
    </row>
    <row r="2332">
      <c r="A2332" s="1">
        <f>'Raw Data'!A2327</f>
        <v/>
      </c>
      <c r="B2332">
        <f>IF('Raw Data'!E2327&gt;'Raw Data'!D2327, 'Raw Data'!J2327, 0)</f>
        <v/>
      </c>
      <c r="C2332">
        <f>IF('Raw Data'!D2327&gt;'Raw Data'!E2327, 'Raw Data'!I2327, 0)</f>
        <v/>
      </c>
      <c r="D2332">
        <f>SUM(G2332:H2332)</f>
        <v/>
      </c>
      <c r="E2332">
        <f>IF(AND('Raw Data'!J2327&lt;'Raw Data'!I2327,'Raw Data'!E2327&gt;'Raw Data'!D2327,'Raw Data'!E2327-'Raw Data'!D2327&gt;3),'Raw Data'!N2327,IF(AND('Raw Data'!I2327&lt;'Raw Data'!J2327,'Raw Data'!D2327&gt;'Raw Data'!E2327,'Raw Data'!D2327-'Raw Data'!E2327&gt;3),'Raw Data'!M2327,0))</f>
        <v/>
      </c>
      <c r="F2332">
        <f>IF(AND('Raw Data'!J2327&lt;'Raw Data'!I2327,'Raw Data'!E2327&gt;'Raw Data'!D2327,'Raw Data'!E2327-'Raw Data'!D2327&lt;4),'Raw Data'!L2327,IF(AND('Raw Data'!I2327&lt;'Raw Data'!J2327,'Raw Data'!D2327&gt;'Raw Data'!E2327,'Raw Data'!D2327-'Raw Data'!E2327&lt;4),'Raw Data'!K2327,0))</f>
        <v/>
      </c>
      <c r="G2332">
        <f>IF(AND('Raw Data'!J2327&lt;'Raw Data'!I2327, 'Raw Data'!E2327&gt;'Raw Data'!D2327), 'Raw Data'!J2327, 0)</f>
        <v/>
      </c>
      <c r="H2332">
        <f>IF(AND('Raw Data'!J2327&gt;'Raw Data'!I2327, 'Raw Data'!E2327&lt;'Raw Data'!D2327), 'Raw Data'!I2327, 0)</f>
        <v/>
      </c>
      <c r="I2332">
        <f>SUM(J2332:K2332)</f>
        <v/>
      </c>
      <c r="J2332">
        <f>IF(AND('Raw Data'!J2327&gt;'Raw Data'!I2327, 'Raw Data'!E2327&gt;'Raw Data'!D2327), 'Raw Data'!J2327, 0)</f>
        <v/>
      </c>
      <c r="K2332">
        <f>IF(AND('Raw Data'!I2327&gt;'Raw Data'!J2327, 'Raw Data'!D2327&gt;'Raw Data'!E2327), 'Raw Data'!I2327, 0)</f>
        <v/>
      </c>
      <c r="L2332">
        <f>IF('Raw Data'!E2327-'Raw Data'!D2327&gt;3, 'Raw Data'!N2327, 0)</f>
        <v/>
      </c>
      <c r="M2332">
        <f>IF('Raw Data'!D2327-'Raw Data'!E2327&gt;3, 'Raw Data'!M2327, 0)</f>
        <v/>
      </c>
      <c r="N2332">
        <f>IF(ISBLANK('Raw Data'!D2327),0,IF(AND('Raw Data'!E2327&gt;'Raw Data'!D2327,'Raw Data'!E2327-'Raw Data'!D2327&gt;0,'Raw Data'!E2327-'Raw Data'!D2327&lt;4),'Raw Data'!L2327, 0))</f>
        <v/>
      </c>
      <c r="O2332">
        <f>IF(ISBLANK('Raw Data'!D2327),0,IF(AND('Raw Data'!E2327&gt;'Raw Data'!D2327,'Raw Data'!E2327-'Raw Data'!D2327&gt;0,'Raw Data'!D2327-'Raw Data'!E2327&lt;4),'Raw Data'!K2327, 0))</f>
        <v/>
      </c>
      <c r="P2332">
        <f>IF('Raw Data'!E2327-'Raw Data'!D2327&gt;3, 'Raw Data'!N2327, IF('Raw Data'!D2327-'Raw Data'!E2327&gt;3, 'Raw Data'!M2327, 0))</f>
        <v/>
      </c>
      <c r="Q2332">
        <f>IF(ISBLANK('Raw Data'!E2327),0,IF(AND('Raw Data'!E2327-'Raw Data'!D2327&lt;4,'Raw Data'!E2327-'Raw Data'!D2327&gt;0),'Raw Data'!L2327,IF(AND('Raw Data'!D2327&gt;'Raw Data'!E2327,'Raw Data'!D2327-'Raw Data'!E2327&gt;0),'Raw Data'!K2327,0)))</f>
        <v/>
      </c>
      <c r="R2332">
        <f>IF(ISBLANK('Raw Data'!K2327),0,IFERROR(IF(MATCH(SMALL('Raw Data'!K2327:N2327,1),L2332:O2332,0),SMALL('Raw Data'!K2327:N2327,1)),0))</f>
        <v/>
      </c>
      <c r="S2332">
        <f>IF(ISBLANK('Raw Data'!K2327),0,IFERROR(IF(MATCH(SMALL('Raw Data'!K2327:N2327,2),L2332:O2332,0),SMALL('Raw Data'!K2327:N2327,2)),0))</f>
        <v/>
      </c>
      <c r="T2332">
        <f>IF(ISBLANK('Raw Data'!K2327),0,IFERROR(IF(MATCH(SMALL('Raw Data'!K2327:N2327,3),L2332:O2332,0),SMALL('Raw Data'!K2327:N2327,3)),0))</f>
        <v/>
      </c>
      <c r="U2332">
        <f>IF(ISBLANK('Raw Data'!K2327),0,IFERROR(IF(MATCH(SMALL('Raw Data'!K2327:N2327,4),L2332:O2332,0),SMALL('Raw Data'!K2327:N2327,4)),0))</f>
        <v/>
      </c>
      <c r="V2332">
        <f>IF(AND('Raw Data'!D2327&lt;3, 'Raw Data'!E2327&lt;3, 'Raw Data'!A2327&gt;0), 'Raw Data'!AF2327, 0)</f>
        <v/>
      </c>
      <c r="W2332">
        <f>IF(AND('Raw Data'!D2327&lt;4, 'Raw Data'!E2327&lt;4, 'Raw Data'!A2327&gt;0), 'Raw Data'!AI2327, 0)</f>
        <v/>
      </c>
      <c r="X2332">
        <f>IF(AND('Raw Data'!D2327&lt;5, 'Raw Data'!E2327&lt;5, 'Raw Data'!A2327&gt;0), 'Raw Data'!AL2327, 0)</f>
        <v/>
      </c>
      <c r="Y2332">
        <f>IF(AND('Raw Data'!D2327&lt;6, 'Raw Data'!E2327&lt;6, 'Raw Data'!A2327&gt;0), 'Raw Data'!AO2327, 0)</f>
        <v/>
      </c>
      <c r="Z2332">
        <f>IF(ISBLANK('Raw Data'!D2327), 0, IF('Raw Data'!D2327-'Raw Data'!E2327&gt;1, 'Raw Data'!AW2327, 0))</f>
        <v/>
      </c>
      <c r="AA2332">
        <f>IF(ISBLANK('Raw Data'!A2327), 0, IF(ABS('Raw Data'!D2327-'Raw Data'!E2327)&lt;2, 'Raw Data'!AX2327, 0))</f>
        <v/>
      </c>
      <c r="AB2332">
        <f>IF(ISBLANK('Raw Data'!D2327), 0, IF('Raw Data'!E2327-'Raw Data'!D2327&gt;1, 'Raw Data'!AY2327, 0))</f>
        <v/>
      </c>
      <c r="AC2332">
        <f>IF(ISBLANK('Raw Data'!D2327), 0, IF('Raw Data'!D2327-'Raw Data'!E2327&gt;2, 'Raw Data'!AZ2327, 0))</f>
        <v/>
      </c>
      <c r="AD2332">
        <f>IF(ISBLANK('Raw Data'!A2327), 0, IF(ABS('Raw Data'!D2327-'Raw Data'!E2327)&lt;3, 'Raw Data'!BA2327, 0))</f>
        <v/>
      </c>
      <c r="AE2332">
        <f>IF(ISBLANK('Raw Data'!D2327), 0, IF('Raw Data'!E2327-'Raw Data'!D2327&gt;2, 'Raw Data'!BB2327, 0))</f>
        <v/>
      </c>
      <c r="AF2332">
        <f>IF(ISBLANK('Raw Data'!D2327), 0, IF('Raw Data'!D2327-'Raw Data'!E2327&gt;3, 'Raw Data'!BC2327, 0))</f>
        <v/>
      </c>
      <c r="AG2332">
        <f>IF(ISBLANK('Raw Data'!A2327), 0, IF(ABS('Raw Data'!D2327-'Raw Data'!E2327)&lt;4, 'Raw Data'!BD2327, 0))</f>
        <v/>
      </c>
      <c r="AH2332">
        <f>IF(ISBLANK('Raw Data'!D2327), 0, IF('Raw Data'!E2327-'Raw Data'!D2327&gt;3, 'Raw Data'!BE2327, 0))</f>
        <v/>
      </c>
      <c r="AI2332">
        <f>IF(SUM('Raw Data'!D2327:E2327)&gt;'Raw Data'!F2327, 'Raw Data'!G2327, 0)</f>
        <v/>
      </c>
      <c r="AJ2332">
        <f>IF(ISBLANK('Raw Data'!D2327), 0, IF(SUM('Raw Data'!D2327:E2327)&lt;'Raw Data'!F2327, 'Raw Data'!H2327, 0))</f>
        <v/>
      </c>
      <c r="AK2332">
        <f>IF(ISBLANK('Raw Data'!A2327), 0, IF(AND('Raw Data'!D2327&lt;3, 'Raw Data'!E2327&lt;3, 'Raw Data'!F2327&lt;BB$2), 'Raw Data'!AF2327, 0))</f>
        <v/>
      </c>
      <c r="AL2332">
        <f>IF(ISBLANK('Raw Data'!A2327), 0, IF(AND('Raw Data'!D2327&lt;4, 'Raw Data'!E2327&lt;4, 'Raw Data'!F2327&lt;BB$2), 'Raw Data'!AI2327, 0))</f>
        <v/>
      </c>
      <c r="AM2332">
        <f>IF(ISBLANK('Raw Data'!A2327), 0, IF(AND('Raw Data'!D2327&lt;5, 'Raw Data'!E2327&lt;5, 'Raw Data'!F2327&lt;BB$2), 'Raw Data'!AL2327, 0))</f>
        <v/>
      </c>
      <c r="AN2332">
        <f>IF(ISBLANK('Raw Data'!A2327), 0, IF(AND('Raw Data'!D2327&lt;6, 'Raw Data'!E2327&lt;6, 'Raw Data'!F2327&lt;BB$2), 'Raw Data'!AO2327, 0))</f>
        <v/>
      </c>
      <c r="AO2332">
        <f>IF(ISBLANK('Raw Data'!A2327), 0, IF(AND('Raw Data'!I2327&lt;Analysis!$BC$2, 'Raw Data'!D2327-'Raw Data'!E2327&gt;1), 'Raw Data'!AW2327, IF(AND('Raw Data'!J2327&lt;Analysis!$BC$2, 'Raw Data'!E2327-'Raw Data'!D2327&gt;1), 'Raw Data'!AY2327, 0)))</f>
        <v/>
      </c>
      <c r="AP2332">
        <f>IF(ISBLANK('Raw Data'!A2327), 0, IF(AND('Raw Data'!I2327&lt;Analysis!$BC$2, 'Raw Data'!D2327-'Raw Data'!E2327&gt;2), 'Raw Data'!AZ2327, IF(AND('Raw Data'!J2327&lt;Analysis!$BC$2, 'Raw Data'!E2327-'Raw Data'!D2327&gt;2), 'Raw Data'!BB2327, 0)))</f>
        <v/>
      </c>
      <c r="AQ2332">
        <f>IF(ISBLANK('Raw Data'!A2327), 0, IF(AND('Raw Data'!I2327&lt;Analysis!$BC$2, 'Raw Data'!D2327-'Raw Data'!E2327&gt;3), 'Raw Data'!BC2327, IF(AND('Raw Data'!J2327&lt;Analysis!$BC$2, 'Raw Data'!E2327-'Raw Data'!D2327&gt;3), 'Raw Data'!BE2327, 0)))</f>
        <v/>
      </c>
      <c r="AR2332">
        <f>IF('Hidden Analysiss'!D2328=1,IF(ABS('Raw Data'!E2327-'Raw Data'!D2327)&lt;2,'Raw Data'!AX2327,0), 0)</f>
        <v/>
      </c>
      <c r="AS2332">
        <f>IF('Hidden Analysiss'!D2328=1,IF(ABS('Raw Data'!E2327-'Raw Data'!D2327)&lt;3,'Raw Data'!BA2327,0), 0)</f>
        <v/>
      </c>
      <c r="AT2332">
        <f>IF('Hidden Analysiss'!D2328=1,IF(ABS('Raw Data'!E2327-'Raw Data'!D2327)&lt;4,'Raw Data'!BD2327,0), 0)</f>
        <v/>
      </c>
      <c r="AU2332">
        <f>IF(AND('Hidden Analysiss'!E2328=1, ABS('Raw Data'!E2327-'Raw Data'!D2327)&lt;2), 'Raw Data'!AX2327, 0)</f>
        <v/>
      </c>
      <c r="AV2332">
        <f>IF(AND('Hidden Analysiss'!E2328=1, ABS('Raw Data'!E2327-'Raw Data'!D2327)&lt;3), 'Raw Data'!BA2327, 0)</f>
        <v/>
      </c>
      <c r="AW2332">
        <f>IF(AND('Hidden Analysiss'!E2328=1, ABS('Raw Data'!E2327-'Raw Data'!D2327)&lt;3), 'Raw Data'!BD2327, 0)</f>
        <v/>
      </c>
    </row>
    <row r="2333">
      <c r="A2333" s="1">
        <f>'Raw Data'!A2328</f>
        <v/>
      </c>
      <c r="B2333">
        <f>IF('Raw Data'!E2328&gt;'Raw Data'!D2328, 'Raw Data'!J2328, 0)</f>
        <v/>
      </c>
      <c r="C2333">
        <f>IF('Raw Data'!D2328&gt;'Raw Data'!E2328, 'Raw Data'!I2328, 0)</f>
        <v/>
      </c>
      <c r="D2333">
        <f>SUM(G2333:H2333)</f>
        <v/>
      </c>
      <c r="E2333">
        <f>IF(AND('Raw Data'!J2328&lt;'Raw Data'!I2328,'Raw Data'!E2328&gt;'Raw Data'!D2328,'Raw Data'!E2328-'Raw Data'!D2328&gt;3),'Raw Data'!N2328,IF(AND('Raw Data'!I2328&lt;'Raw Data'!J2328,'Raw Data'!D2328&gt;'Raw Data'!E2328,'Raw Data'!D2328-'Raw Data'!E2328&gt;3),'Raw Data'!M2328,0))</f>
        <v/>
      </c>
      <c r="F2333">
        <f>IF(AND('Raw Data'!J2328&lt;'Raw Data'!I2328,'Raw Data'!E2328&gt;'Raw Data'!D2328,'Raw Data'!E2328-'Raw Data'!D2328&lt;4),'Raw Data'!L2328,IF(AND('Raw Data'!I2328&lt;'Raw Data'!J2328,'Raw Data'!D2328&gt;'Raw Data'!E2328,'Raw Data'!D2328-'Raw Data'!E2328&lt;4),'Raw Data'!K2328,0))</f>
        <v/>
      </c>
      <c r="G2333">
        <f>IF(AND('Raw Data'!J2328&lt;'Raw Data'!I2328, 'Raw Data'!E2328&gt;'Raw Data'!D2328), 'Raw Data'!J2328, 0)</f>
        <v/>
      </c>
      <c r="H2333">
        <f>IF(AND('Raw Data'!J2328&gt;'Raw Data'!I2328, 'Raw Data'!E2328&lt;'Raw Data'!D2328), 'Raw Data'!I2328, 0)</f>
        <v/>
      </c>
      <c r="I2333">
        <f>SUM(J2333:K2333)</f>
        <v/>
      </c>
      <c r="J2333">
        <f>IF(AND('Raw Data'!J2328&gt;'Raw Data'!I2328, 'Raw Data'!E2328&gt;'Raw Data'!D2328), 'Raw Data'!J2328, 0)</f>
        <v/>
      </c>
      <c r="K2333">
        <f>IF(AND('Raw Data'!I2328&gt;'Raw Data'!J2328, 'Raw Data'!D2328&gt;'Raw Data'!E2328), 'Raw Data'!I2328, 0)</f>
        <v/>
      </c>
      <c r="L2333">
        <f>IF('Raw Data'!E2328-'Raw Data'!D2328&gt;3, 'Raw Data'!N2328, 0)</f>
        <v/>
      </c>
      <c r="M2333">
        <f>IF('Raw Data'!D2328-'Raw Data'!E2328&gt;3, 'Raw Data'!M2328, 0)</f>
        <v/>
      </c>
      <c r="N2333">
        <f>IF(ISBLANK('Raw Data'!D2328),0,IF(AND('Raw Data'!E2328&gt;'Raw Data'!D2328,'Raw Data'!E2328-'Raw Data'!D2328&gt;0,'Raw Data'!E2328-'Raw Data'!D2328&lt;4),'Raw Data'!L2328, 0))</f>
        <v/>
      </c>
      <c r="O2333">
        <f>IF(ISBLANK('Raw Data'!D2328),0,IF(AND('Raw Data'!E2328&gt;'Raw Data'!D2328,'Raw Data'!E2328-'Raw Data'!D2328&gt;0,'Raw Data'!D2328-'Raw Data'!E2328&lt;4),'Raw Data'!K2328, 0))</f>
        <v/>
      </c>
      <c r="P2333">
        <f>IF('Raw Data'!E2328-'Raw Data'!D2328&gt;3, 'Raw Data'!N2328, IF('Raw Data'!D2328-'Raw Data'!E2328&gt;3, 'Raw Data'!M2328, 0))</f>
        <v/>
      </c>
      <c r="Q2333">
        <f>IF(ISBLANK('Raw Data'!E2328),0,IF(AND('Raw Data'!E2328-'Raw Data'!D2328&lt;4,'Raw Data'!E2328-'Raw Data'!D2328&gt;0),'Raw Data'!L2328,IF(AND('Raw Data'!D2328&gt;'Raw Data'!E2328,'Raw Data'!D2328-'Raw Data'!E2328&gt;0),'Raw Data'!K2328,0)))</f>
        <v/>
      </c>
      <c r="R2333">
        <f>IF(ISBLANK('Raw Data'!K2328),0,IFERROR(IF(MATCH(SMALL('Raw Data'!K2328:N2328,1),L2333:O2333,0),SMALL('Raw Data'!K2328:N2328,1)),0))</f>
        <v/>
      </c>
      <c r="S2333">
        <f>IF(ISBLANK('Raw Data'!K2328),0,IFERROR(IF(MATCH(SMALL('Raw Data'!K2328:N2328,2),L2333:O2333,0),SMALL('Raw Data'!K2328:N2328,2)),0))</f>
        <v/>
      </c>
      <c r="T2333">
        <f>IF(ISBLANK('Raw Data'!K2328),0,IFERROR(IF(MATCH(SMALL('Raw Data'!K2328:N2328,3),L2333:O2333,0),SMALL('Raw Data'!K2328:N2328,3)),0))</f>
        <v/>
      </c>
      <c r="U2333">
        <f>IF(ISBLANK('Raw Data'!K2328),0,IFERROR(IF(MATCH(SMALL('Raw Data'!K2328:N2328,4),L2333:O2333,0),SMALL('Raw Data'!K2328:N2328,4)),0))</f>
        <v/>
      </c>
      <c r="V2333">
        <f>IF(AND('Raw Data'!D2328&lt;3, 'Raw Data'!E2328&lt;3, 'Raw Data'!A2328&gt;0), 'Raw Data'!AF2328, 0)</f>
        <v/>
      </c>
      <c r="W2333">
        <f>IF(AND('Raw Data'!D2328&lt;4, 'Raw Data'!E2328&lt;4, 'Raw Data'!A2328&gt;0), 'Raw Data'!AI2328, 0)</f>
        <v/>
      </c>
      <c r="X2333">
        <f>IF(AND('Raw Data'!D2328&lt;5, 'Raw Data'!E2328&lt;5, 'Raw Data'!A2328&gt;0), 'Raw Data'!AL2328, 0)</f>
        <v/>
      </c>
      <c r="Y2333">
        <f>IF(AND('Raw Data'!D2328&lt;6, 'Raw Data'!E2328&lt;6, 'Raw Data'!A2328&gt;0), 'Raw Data'!AO2328, 0)</f>
        <v/>
      </c>
      <c r="Z2333">
        <f>IF(ISBLANK('Raw Data'!D2328), 0, IF('Raw Data'!D2328-'Raw Data'!E2328&gt;1, 'Raw Data'!AW2328, 0))</f>
        <v/>
      </c>
      <c r="AA2333">
        <f>IF(ISBLANK('Raw Data'!A2328), 0, IF(ABS('Raw Data'!D2328-'Raw Data'!E2328)&lt;2, 'Raw Data'!AX2328, 0))</f>
        <v/>
      </c>
      <c r="AB2333">
        <f>IF(ISBLANK('Raw Data'!D2328), 0, IF('Raw Data'!E2328-'Raw Data'!D2328&gt;1, 'Raw Data'!AY2328, 0))</f>
        <v/>
      </c>
      <c r="AC2333">
        <f>IF(ISBLANK('Raw Data'!D2328), 0, IF('Raw Data'!D2328-'Raw Data'!E2328&gt;2, 'Raw Data'!AZ2328, 0))</f>
        <v/>
      </c>
      <c r="AD2333">
        <f>IF(ISBLANK('Raw Data'!A2328), 0, IF(ABS('Raw Data'!D2328-'Raw Data'!E2328)&lt;3, 'Raw Data'!BA2328, 0))</f>
        <v/>
      </c>
      <c r="AE2333">
        <f>IF(ISBLANK('Raw Data'!D2328), 0, IF('Raw Data'!E2328-'Raw Data'!D2328&gt;2, 'Raw Data'!BB2328, 0))</f>
        <v/>
      </c>
      <c r="AF2333">
        <f>IF(ISBLANK('Raw Data'!D2328), 0, IF('Raw Data'!D2328-'Raw Data'!E2328&gt;3, 'Raw Data'!BC2328, 0))</f>
        <v/>
      </c>
      <c r="AG2333">
        <f>IF(ISBLANK('Raw Data'!A2328), 0, IF(ABS('Raw Data'!D2328-'Raw Data'!E2328)&lt;4, 'Raw Data'!BD2328, 0))</f>
        <v/>
      </c>
      <c r="AH2333">
        <f>IF(ISBLANK('Raw Data'!D2328), 0, IF('Raw Data'!E2328-'Raw Data'!D2328&gt;3, 'Raw Data'!BE2328, 0))</f>
        <v/>
      </c>
      <c r="AI2333">
        <f>IF(SUM('Raw Data'!D2328:E2328)&gt;'Raw Data'!F2328, 'Raw Data'!G2328, 0)</f>
        <v/>
      </c>
      <c r="AJ2333">
        <f>IF(ISBLANK('Raw Data'!D2328), 0, IF(SUM('Raw Data'!D2328:E2328)&lt;'Raw Data'!F2328, 'Raw Data'!H2328, 0))</f>
        <v/>
      </c>
      <c r="AK2333">
        <f>IF(ISBLANK('Raw Data'!A2328), 0, IF(AND('Raw Data'!D2328&lt;3, 'Raw Data'!E2328&lt;3, 'Raw Data'!F2328&lt;BB$2), 'Raw Data'!AF2328, 0))</f>
        <v/>
      </c>
      <c r="AL2333">
        <f>IF(ISBLANK('Raw Data'!A2328), 0, IF(AND('Raw Data'!D2328&lt;4, 'Raw Data'!E2328&lt;4, 'Raw Data'!F2328&lt;BB$2), 'Raw Data'!AI2328, 0))</f>
        <v/>
      </c>
      <c r="AM2333">
        <f>IF(ISBLANK('Raw Data'!A2328), 0, IF(AND('Raw Data'!D2328&lt;5, 'Raw Data'!E2328&lt;5, 'Raw Data'!F2328&lt;BB$2), 'Raw Data'!AL2328, 0))</f>
        <v/>
      </c>
      <c r="AN2333">
        <f>IF(ISBLANK('Raw Data'!A2328), 0, IF(AND('Raw Data'!D2328&lt;6, 'Raw Data'!E2328&lt;6, 'Raw Data'!F2328&lt;BB$2), 'Raw Data'!AO2328, 0))</f>
        <v/>
      </c>
      <c r="AO2333">
        <f>IF(ISBLANK('Raw Data'!A2328), 0, IF(AND('Raw Data'!I2328&lt;Analysis!$BC$2, 'Raw Data'!D2328-'Raw Data'!E2328&gt;1), 'Raw Data'!AW2328, IF(AND('Raw Data'!J2328&lt;Analysis!$BC$2, 'Raw Data'!E2328-'Raw Data'!D2328&gt;1), 'Raw Data'!AY2328, 0)))</f>
        <v/>
      </c>
      <c r="AP2333">
        <f>IF(ISBLANK('Raw Data'!A2328), 0, IF(AND('Raw Data'!I2328&lt;Analysis!$BC$2, 'Raw Data'!D2328-'Raw Data'!E2328&gt;2), 'Raw Data'!AZ2328, IF(AND('Raw Data'!J2328&lt;Analysis!$BC$2, 'Raw Data'!E2328-'Raw Data'!D2328&gt;2), 'Raw Data'!BB2328, 0)))</f>
        <v/>
      </c>
      <c r="AQ2333">
        <f>IF(ISBLANK('Raw Data'!A2328), 0, IF(AND('Raw Data'!I2328&lt;Analysis!$BC$2, 'Raw Data'!D2328-'Raw Data'!E2328&gt;3), 'Raw Data'!BC2328, IF(AND('Raw Data'!J2328&lt;Analysis!$BC$2, 'Raw Data'!E2328-'Raw Data'!D2328&gt;3), 'Raw Data'!BE2328, 0)))</f>
        <v/>
      </c>
      <c r="AR2333">
        <f>IF('Hidden Analysiss'!D2329=1,IF(ABS('Raw Data'!E2328-'Raw Data'!D2328)&lt;2,'Raw Data'!AX2328,0), 0)</f>
        <v/>
      </c>
      <c r="AS2333">
        <f>IF('Hidden Analysiss'!D2329=1,IF(ABS('Raw Data'!E2328-'Raw Data'!D2328)&lt;3,'Raw Data'!BA2328,0), 0)</f>
        <v/>
      </c>
      <c r="AT2333">
        <f>IF('Hidden Analysiss'!D2329=1,IF(ABS('Raw Data'!E2328-'Raw Data'!D2328)&lt;4,'Raw Data'!BD2328,0), 0)</f>
        <v/>
      </c>
      <c r="AU2333">
        <f>IF(AND('Hidden Analysiss'!E2329=1, ABS('Raw Data'!E2328-'Raw Data'!D2328)&lt;2), 'Raw Data'!AX2328, 0)</f>
        <v/>
      </c>
      <c r="AV2333">
        <f>IF(AND('Hidden Analysiss'!E2329=1, ABS('Raw Data'!E2328-'Raw Data'!D2328)&lt;3), 'Raw Data'!BA2328, 0)</f>
        <v/>
      </c>
      <c r="AW2333">
        <f>IF(AND('Hidden Analysiss'!E2329=1, ABS('Raw Data'!E2328-'Raw Data'!D2328)&lt;3), 'Raw Data'!BD2328, 0)</f>
        <v/>
      </c>
    </row>
    <row r="2334">
      <c r="A2334" s="1">
        <f>'Raw Data'!A2329</f>
        <v/>
      </c>
      <c r="B2334">
        <f>IF('Raw Data'!E2329&gt;'Raw Data'!D2329, 'Raw Data'!J2329, 0)</f>
        <v/>
      </c>
      <c r="C2334">
        <f>IF('Raw Data'!D2329&gt;'Raw Data'!E2329, 'Raw Data'!I2329, 0)</f>
        <v/>
      </c>
      <c r="D2334">
        <f>SUM(G2334:H2334)</f>
        <v/>
      </c>
      <c r="E2334">
        <f>IF(AND('Raw Data'!J2329&lt;'Raw Data'!I2329,'Raw Data'!E2329&gt;'Raw Data'!D2329,'Raw Data'!E2329-'Raw Data'!D2329&gt;3),'Raw Data'!N2329,IF(AND('Raw Data'!I2329&lt;'Raw Data'!J2329,'Raw Data'!D2329&gt;'Raw Data'!E2329,'Raw Data'!D2329-'Raw Data'!E2329&gt;3),'Raw Data'!M2329,0))</f>
        <v/>
      </c>
      <c r="F2334">
        <f>IF(AND('Raw Data'!J2329&lt;'Raw Data'!I2329,'Raw Data'!E2329&gt;'Raw Data'!D2329,'Raw Data'!E2329-'Raw Data'!D2329&lt;4),'Raw Data'!L2329,IF(AND('Raw Data'!I2329&lt;'Raw Data'!J2329,'Raw Data'!D2329&gt;'Raw Data'!E2329,'Raw Data'!D2329-'Raw Data'!E2329&lt;4),'Raw Data'!K2329,0))</f>
        <v/>
      </c>
      <c r="G2334">
        <f>IF(AND('Raw Data'!J2329&lt;'Raw Data'!I2329, 'Raw Data'!E2329&gt;'Raw Data'!D2329), 'Raw Data'!J2329, 0)</f>
        <v/>
      </c>
      <c r="H2334">
        <f>IF(AND('Raw Data'!J2329&gt;'Raw Data'!I2329, 'Raw Data'!E2329&lt;'Raw Data'!D2329), 'Raw Data'!I2329, 0)</f>
        <v/>
      </c>
      <c r="I2334">
        <f>SUM(J2334:K2334)</f>
        <v/>
      </c>
      <c r="J2334">
        <f>IF(AND('Raw Data'!J2329&gt;'Raw Data'!I2329, 'Raw Data'!E2329&gt;'Raw Data'!D2329), 'Raw Data'!J2329, 0)</f>
        <v/>
      </c>
      <c r="K2334">
        <f>IF(AND('Raw Data'!I2329&gt;'Raw Data'!J2329, 'Raw Data'!D2329&gt;'Raw Data'!E2329), 'Raw Data'!I2329, 0)</f>
        <v/>
      </c>
      <c r="L2334">
        <f>IF('Raw Data'!E2329-'Raw Data'!D2329&gt;3, 'Raw Data'!N2329, 0)</f>
        <v/>
      </c>
      <c r="M2334">
        <f>IF('Raw Data'!D2329-'Raw Data'!E2329&gt;3, 'Raw Data'!M2329, 0)</f>
        <v/>
      </c>
      <c r="N2334">
        <f>IF(ISBLANK('Raw Data'!D2329),0,IF(AND('Raw Data'!E2329&gt;'Raw Data'!D2329,'Raw Data'!E2329-'Raw Data'!D2329&gt;0,'Raw Data'!E2329-'Raw Data'!D2329&lt;4),'Raw Data'!L2329, 0))</f>
        <v/>
      </c>
      <c r="O2334">
        <f>IF(ISBLANK('Raw Data'!D2329),0,IF(AND('Raw Data'!E2329&gt;'Raw Data'!D2329,'Raw Data'!E2329-'Raw Data'!D2329&gt;0,'Raw Data'!D2329-'Raw Data'!E2329&lt;4),'Raw Data'!K2329, 0))</f>
        <v/>
      </c>
      <c r="P2334">
        <f>IF('Raw Data'!E2329-'Raw Data'!D2329&gt;3, 'Raw Data'!N2329, IF('Raw Data'!D2329-'Raw Data'!E2329&gt;3, 'Raw Data'!M2329, 0))</f>
        <v/>
      </c>
      <c r="Q2334">
        <f>IF(ISBLANK('Raw Data'!E2329),0,IF(AND('Raw Data'!E2329-'Raw Data'!D2329&lt;4,'Raw Data'!E2329-'Raw Data'!D2329&gt;0),'Raw Data'!L2329,IF(AND('Raw Data'!D2329&gt;'Raw Data'!E2329,'Raw Data'!D2329-'Raw Data'!E2329&gt;0),'Raw Data'!K2329,0)))</f>
        <v/>
      </c>
      <c r="R2334">
        <f>IF(ISBLANK('Raw Data'!K2329),0,IFERROR(IF(MATCH(SMALL('Raw Data'!K2329:N2329,1),L2334:O2334,0),SMALL('Raw Data'!K2329:N2329,1)),0))</f>
        <v/>
      </c>
      <c r="S2334">
        <f>IF(ISBLANK('Raw Data'!K2329),0,IFERROR(IF(MATCH(SMALL('Raw Data'!K2329:N2329,2),L2334:O2334,0),SMALL('Raw Data'!K2329:N2329,2)),0))</f>
        <v/>
      </c>
      <c r="T2334">
        <f>IF(ISBLANK('Raw Data'!K2329),0,IFERROR(IF(MATCH(SMALL('Raw Data'!K2329:N2329,3),L2334:O2334,0),SMALL('Raw Data'!K2329:N2329,3)),0))</f>
        <v/>
      </c>
      <c r="U2334">
        <f>IF(ISBLANK('Raw Data'!K2329),0,IFERROR(IF(MATCH(SMALL('Raw Data'!K2329:N2329,4),L2334:O2334,0),SMALL('Raw Data'!K2329:N2329,4)),0))</f>
        <v/>
      </c>
      <c r="V2334">
        <f>IF(AND('Raw Data'!D2329&lt;3, 'Raw Data'!E2329&lt;3, 'Raw Data'!A2329&gt;0), 'Raw Data'!AF2329, 0)</f>
        <v/>
      </c>
      <c r="W2334">
        <f>IF(AND('Raw Data'!D2329&lt;4, 'Raw Data'!E2329&lt;4, 'Raw Data'!A2329&gt;0), 'Raw Data'!AI2329, 0)</f>
        <v/>
      </c>
      <c r="X2334">
        <f>IF(AND('Raw Data'!D2329&lt;5, 'Raw Data'!E2329&lt;5, 'Raw Data'!A2329&gt;0), 'Raw Data'!AL2329, 0)</f>
        <v/>
      </c>
      <c r="Y2334">
        <f>IF(AND('Raw Data'!D2329&lt;6, 'Raw Data'!E2329&lt;6, 'Raw Data'!A2329&gt;0), 'Raw Data'!AO2329, 0)</f>
        <v/>
      </c>
      <c r="Z2334">
        <f>IF(ISBLANK('Raw Data'!D2329), 0, IF('Raw Data'!D2329-'Raw Data'!E2329&gt;1, 'Raw Data'!AW2329, 0))</f>
        <v/>
      </c>
      <c r="AA2334">
        <f>IF(ISBLANK('Raw Data'!A2329), 0, IF(ABS('Raw Data'!D2329-'Raw Data'!E2329)&lt;2, 'Raw Data'!AX2329, 0))</f>
        <v/>
      </c>
      <c r="AB2334">
        <f>IF(ISBLANK('Raw Data'!D2329), 0, IF('Raw Data'!E2329-'Raw Data'!D2329&gt;1, 'Raw Data'!AY2329, 0))</f>
        <v/>
      </c>
      <c r="AC2334">
        <f>IF(ISBLANK('Raw Data'!D2329), 0, IF('Raw Data'!D2329-'Raw Data'!E2329&gt;2, 'Raw Data'!AZ2329, 0))</f>
        <v/>
      </c>
      <c r="AD2334">
        <f>IF(ISBLANK('Raw Data'!A2329), 0, IF(ABS('Raw Data'!D2329-'Raw Data'!E2329)&lt;3, 'Raw Data'!BA2329, 0))</f>
        <v/>
      </c>
      <c r="AE2334">
        <f>IF(ISBLANK('Raw Data'!D2329), 0, IF('Raw Data'!E2329-'Raw Data'!D2329&gt;2, 'Raw Data'!BB2329, 0))</f>
        <v/>
      </c>
      <c r="AF2334">
        <f>IF(ISBLANK('Raw Data'!D2329), 0, IF('Raw Data'!D2329-'Raw Data'!E2329&gt;3, 'Raw Data'!BC2329, 0))</f>
        <v/>
      </c>
      <c r="AG2334">
        <f>IF(ISBLANK('Raw Data'!A2329), 0, IF(ABS('Raw Data'!D2329-'Raw Data'!E2329)&lt;4, 'Raw Data'!BD2329, 0))</f>
        <v/>
      </c>
      <c r="AH2334">
        <f>IF(ISBLANK('Raw Data'!D2329), 0, IF('Raw Data'!E2329-'Raw Data'!D2329&gt;3, 'Raw Data'!BE2329, 0))</f>
        <v/>
      </c>
      <c r="AI2334">
        <f>IF(SUM('Raw Data'!D2329:E2329)&gt;'Raw Data'!F2329, 'Raw Data'!G2329, 0)</f>
        <v/>
      </c>
      <c r="AJ2334">
        <f>IF(ISBLANK('Raw Data'!D2329), 0, IF(SUM('Raw Data'!D2329:E2329)&lt;'Raw Data'!F2329, 'Raw Data'!H2329, 0))</f>
        <v/>
      </c>
      <c r="AK2334">
        <f>IF(ISBLANK('Raw Data'!A2329), 0, IF(AND('Raw Data'!D2329&lt;3, 'Raw Data'!E2329&lt;3, 'Raw Data'!F2329&lt;BB$2), 'Raw Data'!AF2329, 0))</f>
        <v/>
      </c>
      <c r="AL2334">
        <f>IF(ISBLANK('Raw Data'!A2329), 0, IF(AND('Raw Data'!D2329&lt;4, 'Raw Data'!E2329&lt;4, 'Raw Data'!F2329&lt;BB$2), 'Raw Data'!AI2329, 0))</f>
        <v/>
      </c>
      <c r="AM2334">
        <f>IF(ISBLANK('Raw Data'!A2329), 0, IF(AND('Raw Data'!D2329&lt;5, 'Raw Data'!E2329&lt;5, 'Raw Data'!F2329&lt;BB$2), 'Raw Data'!AL2329, 0))</f>
        <v/>
      </c>
      <c r="AN2334">
        <f>IF(ISBLANK('Raw Data'!A2329), 0, IF(AND('Raw Data'!D2329&lt;6, 'Raw Data'!E2329&lt;6, 'Raw Data'!F2329&lt;BB$2), 'Raw Data'!AO2329, 0))</f>
        <v/>
      </c>
      <c r="AO2334">
        <f>IF(ISBLANK('Raw Data'!A2329), 0, IF(AND('Raw Data'!I2329&lt;Analysis!$BC$2, 'Raw Data'!D2329-'Raw Data'!E2329&gt;1), 'Raw Data'!AW2329, IF(AND('Raw Data'!J2329&lt;Analysis!$BC$2, 'Raw Data'!E2329-'Raw Data'!D2329&gt;1), 'Raw Data'!AY2329, 0)))</f>
        <v/>
      </c>
      <c r="AP2334">
        <f>IF(ISBLANK('Raw Data'!A2329), 0, IF(AND('Raw Data'!I2329&lt;Analysis!$BC$2, 'Raw Data'!D2329-'Raw Data'!E2329&gt;2), 'Raw Data'!AZ2329, IF(AND('Raw Data'!J2329&lt;Analysis!$BC$2, 'Raw Data'!E2329-'Raw Data'!D2329&gt;2), 'Raw Data'!BB2329, 0)))</f>
        <v/>
      </c>
      <c r="AQ2334">
        <f>IF(ISBLANK('Raw Data'!A2329), 0, IF(AND('Raw Data'!I2329&lt;Analysis!$BC$2, 'Raw Data'!D2329-'Raw Data'!E2329&gt;3), 'Raw Data'!BC2329, IF(AND('Raw Data'!J2329&lt;Analysis!$BC$2, 'Raw Data'!E2329-'Raw Data'!D2329&gt;3), 'Raw Data'!BE2329, 0)))</f>
        <v/>
      </c>
      <c r="AR2334">
        <f>IF('Hidden Analysiss'!D2330=1,IF(ABS('Raw Data'!E2329-'Raw Data'!D2329)&lt;2,'Raw Data'!AX2329,0), 0)</f>
        <v/>
      </c>
      <c r="AS2334">
        <f>IF('Hidden Analysiss'!D2330=1,IF(ABS('Raw Data'!E2329-'Raw Data'!D2329)&lt;3,'Raw Data'!BA2329,0), 0)</f>
        <v/>
      </c>
      <c r="AT2334">
        <f>IF('Hidden Analysiss'!D2330=1,IF(ABS('Raw Data'!E2329-'Raw Data'!D2329)&lt;4,'Raw Data'!BD2329,0), 0)</f>
        <v/>
      </c>
      <c r="AU2334">
        <f>IF(AND('Hidden Analysiss'!E2330=1, ABS('Raw Data'!E2329-'Raw Data'!D2329)&lt;2), 'Raw Data'!AX2329, 0)</f>
        <v/>
      </c>
      <c r="AV2334">
        <f>IF(AND('Hidden Analysiss'!E2330=1, ABS('Raw Data'!E2329-'Raw Data'!D2329)&lt;3), 'Raw Data'!BA2329, 0)</f>
        <v/>
      </c>
      <c r="AW2334">
        <f>IF(AND('Hidden Analysiss'!E2330=1, ABS('Raw Data'!E2329-'Raw Data'!D2329)&lt;3), 'Raw Data'!BD2329, 0)</f>
        <v/>
      </c>
    </row>
    <row r="2335">
      <c r="A2335" s="1">
        <f>'Raw Data'!A2330</f>
        <v/>
      </c>
      <c r="B2335">
        <f>IF('Raw Data'!E2330&gt;'Raw Data'!D2330, 'Raw Data'!J2330, 0)</f>
        <v/>
      </c>
      <c r="C2335">
        <f>IF('Raw Data'!D2330&gt;'Raw Data'!E2330, 'Raw Data'!I2330, 0)</f>
        <v/>
      </c>
      <c r="D2335">
        <f>SUM(G2335:H2335)</f>
        <v/>
      </c>
      <c r="E2335">
        <f>IF(AND('Raw Data'!J2330&lt;'Raw Data'!I2330,'Raw Data'!E2330&gt;'Raw Data'!D2330,'Raw Data'!E2330-'Raw Data'!D2330&gt;3),'Raw Data'!N2330,IF(AND('Raw Data'!I2330&lt;'Raw Data'!J2330,'Raw Data'!D2330&gt;'Raw Data'!E2330,'Raw Data'!D2330-'Raw Data'!E2330&gt;3),'Raw Data'!M2330,0))</f>
        <v/>
      </c>
      <c r="F2335">
        <f>IF(AND('Raw Data'!J2330&lt;'Raw Data'!I2330,'Raw Data'!E2330&gt;'Raw Data'!D2330,'Raw Data'!E2330-'Raw Data'!D2330&lt;4),'Raw Data'!L2330,IF(AND('Raw Data'!I2330&lt;'Raw Data'!J2330,'Raw Data'!D2330&gt;'Raw Data'!E2330,'Raw Data'!D2330-'Raw Data'!E2330&lt;4),'Raw Data'!K2330,0))</f>
        <v/>
      </c>
      <c r="G2335">
        <f>IF(AND('Raw Data'!J2330&lt;'Raw Data'!I2330, 'Raw Data'!E2330&gt;'Raw Data'!D2330), 'Raw Data'!J2330, 0)</f>
        <v/>
      </c>
      <c r="H2335">
        <f>IF(AND('Raw Data'!J2330&gt;'Raw Data'!I2330, 'Raw Data'!E2330&lt;'Raw Data'!D2330), 'Raw Data'!I2330, 0)</f>
        <v/>
      </c>
      <c r="I2335">
        <f>SUM(J2335:K2335)</f>
        <v/>
      </c>
      <c r="J2335">
        <f>IF(AND('Raw Data'!J2330&gt;'Raw Data'!I2330, 'Raw Data'!E2330&gt;'Raw Data'!D2330), 'Raw Data'!J2330, 0)</f>
        <v/>
      </c>
      <c r="K2335">
        <f>IF(AND('Raw Data'!I2330&gt;'Raw Data'!J2330, 'Raw Data'!D2330&gt;'Raw Data'!E2330), 'Raw Data'!I2330, 0)</f>
        <v/>
      </c>
      <c r="L2335">
        <f>IF('Raw Data'!E2330-'Raw Data'!D2330&gt;3, 'Raw Data'!N2330, 0)</f>
        <v/>
      </c>
      <c r="M2335">
        <f>IF('Raw Data'!D2330-'Raw Data'!E2330&gt;3, 'Raw Data'!M2330, 0)</f>
        <v/>
      </c>
      <c r="N2335">
        <f>IF(ISBLANK('Raw Data'!D2330),0,IF(AND('Raw Data'!E2330&gt;'Raw Data'!D2330,'Raw Data'!E2330-'Raw Data'!D2330&gt;0,'Raw Data'!E2330-'Raw Data'!D2330&lt;4),'Raw Data'!L2330, 0))</f>
        <v/>
      </c>
      <c r="O2335">
        <f>IF(ISBLANK('Raw Data'!D2330),0,IF(AND('Raw Data'!E2330&gt;'Raw Data'!D2330,'Raw Data'!E2330-'Raw Data'!D2330&gt;0,'Raw Data'!D2330-'Raw Data'!E2330&lt;4),'Raw Data'!K2330, 0))</f>
        <v/>
      </c>
      <c r="P2335">
        <f>IF('Raw Data'!E2330-'Raw Data'!D2330&gt;3, 'Raw Data'!N2330, IF('Raw Data'!D2330-'Raw Data'!E2330&gt;3, 'Raw Data'!M2330, 0))</f>
        <v/>
      </c>
      <c r="Q2335">
        <f>IF(ISBLANK('Raw Data'!E2330),0,IF(AND('Raw Data'!E2330-'Raw Data'!D2330&lt;4,'Raw Data'!E2330-'Raw Data'!D2330&gt;0),'Raw Data'!L2330,IF(AND('Raw Data'!D2330&gt;'Raw Data'!E2330,'Raw Data'!D2330-'Raw Data'!E2330&gt;0),'Raw Data'!K2330,0)))</f>
        <v/>
      </c>
      <c r="R2335">
        <f>IF(ISBLANK('Raw Data'!K2330),0,IFERROR(IF(MATCH(SMALL('Raw Data'!K2330:N2330,1),L2335:O2335,0),SMALL('Raw Data'!K2330:N2330,1)),0))</f>
        <v/>
      </c>
      <c r="S2335">
        <f>IF(ISBLANK('Raw Data'!K2330),0,IFERROR(IF(MATCH(SMALL('Raw Data'!K2330:N2330,2),L2335:O2335,0),SMALL('Raw Data'!K2330:N2330,2)),0))</f>
        <v/>
      </c>
      <c r="T2335">
        <f>IF(ISBLANK('Raw Data'!K2330),0,IFERROR(IF(MATCH(SMALL('Raw Data'!K2330:N2330,3),L2335:O2335,0),SMALL('Raw Data'!K2330:N2330,3)),0))</f>
        <v/>
      </c>
      <c r="U2335">
        <f>IF(ISBLANK('Raw Data'!K2330),0,IFERROR(IF(MATCH(SMALL('Raw Data'!K2330:N2330,4),L2335:O2335,0),SMALL('Raw Data'!K2330:N2330,4)),0))</f>
        <v/>
      </c>
      <c r="V2335">
        <f>IF(AND('Raw Data'!D2330&lt;3, 'Raw Data'!E2330&lt;3, 'Raw Data'!A2330&gt;0), 'Raw Data'!AF2330, 0)</f>
        <v/>
      </c>
      <c r="W2335">
        <f>IF(AND('Raw Data'!D2330&lt;4, 'Raw Data'!E2330&lt;4, 'Raw Data'!A2330&gt;0), 'Raw Data'!AI2330, 0)</f>
        <v/>
      </c>
      <c r="X2335">
        <f>IF(AND('Raw Data'!D2330&lt;5, 'Raw Data'!E2330&lt;5, 'Raw Data'!A2330&gt;0), 'Raw Data'!AL2330, 0)</f>
        <v/>
      </c>
      <c r="Y2335">
        <f>IF(AND('Raw Data'!D2330&lt;6, 'Raw Data'!E2330&lt;6, 'Raw Data'!A2330&gt;0), 'Raw Data'!AO2330, 0)</f>
        <v/>
      </c>
      <c r="Z2335">
        <f>IF(ISBLANK('Raw Data'!D2330), 0, IF('Raw Data'!D2330-'Raw Data'!E2330&gt;1, 'Raw Data'!AW2330, 0))</f>
        <v/>
      </c>
      <c r="AA2335">
        <f>IF(ISBLANK('Raw Data'!A2330), 0, IF(ABS('Raw Data'!D2330-'Raw Data'!E2330)&lt;2, 'Raw Data'!AX2330, 0))</f>
        <v/>
      </c>
      <c r="AB2335">
        <f>IF(ISBLANK('Raw Data'!D2330), 0, IF('Raw Data'!E2330-'Raw Data'!D2330&gt;1, 'Raw Data'!AY2330, 0))</f>
        <v/>
      </c>
      <c r="AC2335">
        <f>IF(ISBLANK('Raw Data'!D2330), 0, IF('Raw Data'!D2330-'Raw Data'!E2330&gt;2, 'Raw Data'!AZ2330, 0))</f>
        <v/>
      </c>
      <c r="AD2335">
        <f>IF(ISBLANK('Raw Data'!A2330), 0, IF(ABS('Raw Data'!D2330-'Raw Data'!E2330)&lt;3, 'Raw Data'!BA2330, 0))</f>
        <v/>
      </c>
      <c r="AE2335">
        <f>IF(ISBLANK('Raw Data'!D2330), 0, IF('Raw Data'!E2330-'Raw Data'!D2330&gt;2, 'Raw Data'!BB2330, 0))</f>
        <v/>
      </c>
      <c r="AF2335">
        <f>IF(ISBLANK('Raw Data'!D2330), 0, IF('Raw Data'!D2330-'Raw Data'!E2330&gt;3, 'Raw Data'!BC2330, 0))</f>
        <v/>
      </c>
      <c r="AG2335">
        <f>IF(ISBLANK('Raw Data'!A2330), 0, IF(ABS('Raw Data'!D2330-'Raw Data'!E2330)&lt;4, 'Raw Data'!BD2330, 0))</f>
        <v/>
      </c>
      <c r="AH2335">
        <f>IF(ISBLANK('Raw Data'!D2330), 0, IF('Raw Data'!E2330-'Raw Data'!D2330&gt;3, 'Raw Data'!BE2330, 0))</f>
        <v/>
      </c>
      <c r="AI2335">
        <f>IF(SUM('Raw Data'!D2330:E2330)&gt;'Raw Data'!F2330, 'Raw Data'!G2330, 0)</f>
        <v/>
      </c>
      <c r="AJ2335">
        <f>IF(ISBLANK('Raw Data'!D2330), 0, IF(SUM('Raw Data'!D2330:E2330)&lt;'Raw Data'!F2330, 'Raw Data'!H2330, 0))</f>
        <v/>
      </c>
      <c r="AK2335">
        <f>IF(ISBLANK('Raw Data'!A2330), 0, IF(AND('Raw Data'!D2330&lt;3, 'Raw Data'!E2330&lt;3, 'Raw Data'!F2330&lt;BB$2), 'Raw Data'!AF2330, 0))</f>
        <v/>
      </c>
      <c r="AL2335">
        <f>IF(ISBLANK('Raw Data'!A2330), 0, IF(AND('Raw Data'!D2330&lt;4, 'Raw Data'!E2330&lt;4, 'Raw Data'!F2330&lt;BB$2), 'Raw Data'!AI2330, 0))</f>
        <v/>
      </c>
      <c r="AM2335">
        <f>IF(ISBLANK('Raw Data'!A2330), 0, IF(AND('Raw Data'!D2330&lt;5, 'Raw Data'!E2330&lt;5, 'Raw Data'!F2330&lt;BB$2), 'Raw Data'!AL2330, 0))</f>
        <v/>
      </c>
      <c r="AN2335">
        <f>IF(ISBLANK('Raw Data'!A2330), 0, IF(AND('Raw Data'!D2330&lt;6, 'Raw Data'!E2330&lt;6, 'Raw Data'!F2330&lt;BB$2), 'Raw Data'!AO2330, 0))</f>
        <v/>
      </c>
      <c r="AO2335">
        <f>IF(ISBLANK('Raw Data'!A2330), 0, IF(AND('Raw Data'!I2330&lt;Analysis!$BC$2, 'Raw Data'!D2330-'Raw Data'!E2330&gt;1), 'Raw Data'!AW2330, IF(AND('Raw Data'!J2330&lt;Analysis!$BC$2, 'Raw Data'!E2330-'Raw Data'!D2330&gt;1), 'Raw Data'!AY2330, 0)))</f>
        <v/>
      </c>
      <c r="AP2335">
        <f>IF(ISBLANK('Raw Data'!A2330), 0, IF(AND('Raw Data'!I2330&lt;Analysis!$BC$2, 'Raw Data'!D2330-'Raw Data'!E2330&gt;2), 'Raw Data'!AZ2330, IF(AND('Raw Data'!J2330&lt;Analysis!$BC$2, 'Raw Data'!E2330-'Raw Data'!D2330&gt;2), 'Raw Data'!BB2330, 0)))</f>
        <v/>
      </c>
      <c r="AQ2335">
        <f>IF(ISBLANK('Raw Data'!A2330), 0, IF(AND('Raw Data'!I2330&lt;Analysis!$BC$2, 'Raw Data'!D2330-'Raw Data'!E2330&gt;3), 'Raw Data'!BC2330, IF(AND('Raw Data'!J2330&lt;Analysis!$BC$2, 'Raw Data'!E2330-'Raw Data'!D2330&gt;3), 'Raw Data'!BE2330, 0)))</f>
        <v/>
      </c>
      <c r="AR2335">
        <f>IF('Hidden Analysiss'!D2331=1,IF(ABS('Raw Data'!E2330-'Raw Data'!D2330)&lt;2,'Raw Data'!AX2330,0), 0)</f>
        <v/>
      </c>
      <c r="AS2335">
        <f>IF('Hidden Analysiss'!D2331=1,IF(ABS('Raw Data'!E2330-'Raw Data'!D2330)&lt;3,'Raw Data'!BA2330,0), 0)</f>
        <v/>
      </c>
      <c r="AT2335">
        <f>IF('Hidden Analysiss'!D2331=1,IF(ABS('Raw Data'!E2330-'Raw Data'!D2330)&lt;4,'Raw Data'!BD2330,0), 0)</f>
        <v/>
      </c>
      <c r="AU2335">
        <f>IF(AND('Hidden Analysiss'!E2331=1, ABS('Raw Data'!E2330-'Raw Data'!D2330)&lt;2), 'Raw Data'!AX2330, 0)</f>
        <v/>
      </c>
      <c r="AV2335">
        <f>IF(AND('Hidden Analysiss'!E2331=1, ABS('Raw Data'!E2330-'Raw Data'!D2330)&lt;3), 'Raw Data'!BA2330, 0)</f>
        <v/>
      </c>
      <c r="AW2335">
        <f>IF(AND('Hidden Analysiss'!E2331=1, ABS('Raw Data'!E2330-'Raw Data'!D2330)&lt;3), 'Raw Data'!BD2330, 0)</f>
        <v/>
      </c>
    </row>
    <row r="2336">
      <c r="A2336" s="1">
        <f>'Raw Data'!A2331</f>
        <v/>
      </c>
      <c r="B2336">
        <f>IF('Raw Data'!E2331&gt;'Raw Data'!D2331, 'Raw Data'!J2331, 0)</f>
        <v/>
      </c>
      <c r="C2336">
        <f>IF('Raw Data'!D2331&gt;'Raw Data'!E2331, 'Raw Data'!I2331, 0)</f>
        <v/>
      </c>
      <c r="D2336">
        <f>SUM(G2336:H2336)</f>
        <v/>
      </c>
      <c r="E2336">
        <f>IF(AND('Raw Data'!J2331&lt;'Raw Data'!I2331,'Raw Data'!E2331&gt;'Raw Data'!D2331,'Raw Data'!E2331-'Raw Data'!D2331&gt;3),'Raw Data'!N2331,IF(AND('Raw Data'!I2331&lt;'Raw Data'!J2331,'Raw Data'!D2331&gt;'Raw Data'!E2331,'Raw Data'!D2331-'Raw Data'!E2331&gt;3),'Raw Data'!M2331,0))</f>
        <v/>
      </c>
      <c r="F2336">
        <f>IF(AND('Raw Data'!J2331&lt;'Raw Data'!I2331,'Raw Data'!E2331&gt;'Raw Data'!D2331,'Raw Data'!E2331-'Raw Data'!D2331&lt;4),'Raw Data'!L2331,IF(AND('Raw Data'!I2331&lt;'Raw Data'!J2331,'Raw Data'!D2331&gt;'Raw Data'!E2331,'Raw Data'!D2331-'Raw Data'!E2331&lt;4),'Raw Data'!K2331,0))</f>
        <v/>
      </c>
      <c r="G2336">
        <f>IF(AND('Raw Data'!J2331&lt;'Raw Data'!I2331, 'Raw Data'!E2331&gt;'Raw Data'!D2331), 'Raw Data'!J2331, 0)</f>
        <v/>
      </c>
      <c r="H2336">
        <f>IF(AND('Raw Data'!J2331&gt;'Raw Data'!I2331, 'Raw Data'!E2331&lt;'Raw Data'!D2331), 'Raw Data'!I2331, 0)</f>
        <v/>
      </c>
      <c r="I2336">
        <f>SUM(J2336:K2336)</f>
        <v/>
      </c>
      <c r="J2336">
        <f>IF(AND('Raw Data'!J2331&gt;'Raw Data'!I2331, 'Raw Data'!E2331&gt;'Raw Data'!D2331), 'Raw Data'!J2331, 0)</f>
        <v/>
      </c>
      <c r="K2336">
        <f>IF(AND('Raw Data'!I2331&gt;'Raw Data'!J2331, 'Raw Data'!D2331&gt;'Raw Data'!E2331), 'Raw Data'!I2331, 0)</f>
        <v/>
      </c>
      <c r="L2336">
        <f>IF('Raw Data'!E2331-'Raw Data'!D2331&gt;3, 'Raw Data'!N2331, 0)</f>
        <v/>
      </c>
      <c r="M2336">
        <f>IF('Raw Data'!D2331-'Raw Data'!E2331&gt;3, 'Raw Data'!M2331, 0)</f>
        <v/>
      </c>
      <c r="N2336">
        <f>IF(ISBLANK('Raw Data'!D2331),0,IF(AND('Raw Data'!E2331&gt;'Raw Data'!D2331,'Raw Data'!E2331-'Raw Data'!D2331&gt;0,'Raw Data'!E2331-'Raw Data'!D2331&lt;4),'Raw Data'!L2331, 0))</f>
        <v/>
      </c>
      <c r="O2336">
        <f>IF(ISBLANK('Raw Data'!D2331),0,IF(AND('Raw Data'!E2331&gt;'Raw Data'!D2331,'Raw Data'!E2331-'Raw Data'!D2331&gt;0,'Raw Data'!D2331-'Raw Data'!E2331&lt;4),'Raw Data'!K2331, 0))</f>
        <v/>
      </c>
      <c r="P2336">
        <f>IF('Raw Data'!E2331-'Raw Data'!D2331&gt;3, 'Raw Data'!N2331, IF('Raw Data'!D2331-'Raw Data'!E2331&gt;3, 'Raw Data'!M2331, 0))</f>
        <v/>
      </c>
      <c r="Q2336">
        <f>IF(ISBLANK('Raw Data'!E2331),0,IF(AND('Raw Data'!E2331-'Raw Data'!D2331&lt;4,'Raw Data'!E2331-'Raw Data'!D2331&gt;0),'Raw Data'!L2331,IF(AND('Raw Data'!D2331&gt;'Raw Data'!E2331,'Raw Data'!D2331-'Raw Data'!E2331&gt;0),'Raw Data'!K2331,0)))</f>
        <v/>
      </c>
      <c r="R2336">
        <f>IF(ISBLANK('Raw Data'!K2331),0,IFERROR(IF(MATCH(SMALL('Raw Data'!K2331:N2331,1),L2336:O2336,0),SMALL('Raw Data'!K2331:N2331,1)),0))</f>
        <v/>
      </c>
      <c r="S2336">
        <f>IF(ISBLANK('Raw Data'!K2331),0,IFERROR(IF(MATCH(SMALL('Raw Data'!K2331:N2331,2),L2336:O2336,0),SMALL('Raw Data'!K2331:N2331,2)),0))</f>
        <v/>
      </c>
      <c r="T2336">
        <f>IF(ISBLANK('Raw Data'!K2331),0,IFERROR(IF(MATCH(SMALL('Raw Data'!K2331:N2331,3),L2336:O2336,0),SMALL('Raw Data'!K2331:N2331,3)),0))</f>
        <v/>
      </c>
      <c r="U2336">
        <f>IF(ISBLANK('Raw Data'!K2331),0,IFERROR(IF(MATCH(SMALL('Raw Data'!K2331:N2331,4),L2336:O2336,0),SMALL('Raw Data'!K2331:N2331,4)),0))</f>
        <v/>
      </c>
      <c r="V2336">
        <f>IF(AND('Raw Data'!D2331&lt;3, 'Raw Data'!E2331&lt;3, 'Raw Data'!A2331&gt;0), 'Raw Data'!AF2331, 0)</f>
        <v/>
      </c>
      <c r="W2336">
        <f>IF(AND('Raw Data'!D2331&lt;4, 'Raw Data'!E2331&lt;4, 'Raw Data'!A2331&gt;0), 'Raw Data'!AI2331, 0)</f>
        <v/>
      </c>
      <c r="X2336">
        <f>IF(AND('Raw Data'!D2331&lt;5, 'Raw Data'!E2331&lt;5, 'Raw Data'!A2331&gt;0), 'Raw Data'!AL2331, 0)</f>
        <v/>
      </c>
      <c r="Y2336">
        <f>IF(AND('Raw Data'!D2331&lt;6, 'Raw Data'!E2331&lt;6, 'Raw Data'!A2331&gt;0), 'Raw Data'!AO2331, 0)</f>
        <v/>
      </c>
      <c r="Z2336">
        <f>IF(ISBLANK('Raw Data'!D2331), 0, IF('Raw Data'!D2331-'Raw Data'!E2331&gt;1, 'Raw Data'!AW2331, 0))</f>
        <v/>
      </c>
      <c r="AA2336">
        <f>IF(ISBLANK('Raw Data'!A2331), 0, IF(ABS('Raw Data'!D2331-'Raw Data'!E2331)&lt;2, 'Raw Data'!AX2331, 0))</f>
        <v/>
      </c>
      <c r="AB2336">
        <f>IF(ISBLANK('Raw Data'!D2331), 0, IF('Raw Data'!E2331-'Raw Data'!D2331&gt;1, 'Raw Data'!AY2331, 0))</f>
        <v/>
      </c>
      <c r="AC2336">
        <f>IF(ISBLANK('Raw Data'!D2331), 0, IF('Raw Data'!D2331-'Raw Data'!E2331&gt;2, 'Raw Data'!AZ2331, 0))</f>
        <v/>
      </c>
      <c r="AD2336">
        <f>IF(ISBLANK('Raw Data'!A2331), 0, IF(ABS('Raw Data'!D2331-'Raw Data'!E2331)&lt;3, 'Raw Data'!BA2331, 0))</f>
        <v/>
      </c>
      <c r="AE2336">
        <f>IF(ISBLANK('Raw Data'!D2331), 0, IF('Raw Data'!E2331-'Raw Data'!D2331&gt;2, 'Raw Data'!BB2331, 0))</f>
        <v/>
      </c>
      <c r="AF2336">
        <f>IF(ISBLANK('Raw Data'!D2331), 0, IF('Raw Data'!D2331-'Raw Data'!E2331&gt;3, 'Raw Data'!BC2331, 0))</f>
        <v/>
      </c>
      <c r="AG2336">
        <f>IF(ISBLANK('Raw Data'!A2331), 0, IF(ABS('Raw Data'!D2331-'Raw Data'!E2331)&lt;4, 'Raw Data'!BD2331, 0))</f>
        <v/>
      </c>
      <c r="AH2336">
        <f>IF(ISBLANK('Raw Data'!D2331), 0, IF('Raw Data'!E2331-'Raw Data'!D2331&gt;3, 'Raw Data'!BE2331, 0))</f>
        <v/>
      </c>
      <c r="AI2336">
        <f>IF(SUM('Raw Data'!D2331:E2331)&gt;'Raw Data'!F2331, 'Raw Data'!G2331, 0)</f>
        <v/>
      </c>
      <c r="AJ2336">
        <f>IF(ISBLANK('Raw Data'!D2331), 0, IF(SUM('Raw Data'!D2331:E2331)&lt;'Raw Data'!F2331, 'Raw Data'!H2331, 0))</f>
        <v/>
      </c>
      <c r="AK2336">
        <f>IF(ISBLANK('Raw Data'!A2331), 0, IF(AND('Raw Data'!D2331&lt;3, 'Raw Data'!E2331&lt;3, 'Raw Data'!F2331&lt;BB$2), 'Raw Data'!AF2331, 0))</f>
        <v/>
      </c>
      <c r="AL2336">
        <f>IF(ISBLANK('Raw Data'!A2331), 0, IF(AND('Raw Data'!D2331&lt;4, 'Raw Data'!E2331&lt;4, 'Raw Data'!F2331&lt;BB$2), 'Raw Data'!AI2331, 0))</f>
        <v/>
      </c>
      <c r="AM2336">
        <f>IF(ISBLANK('Raw Data'!A2331), 0, IF(AND('Raw Data'!D2331&lt;5, 'Raw Data'!E2331&lt;5, 'Raw Data'!F2331&lt;BB$2), 'Raw Data'!AL2331, 0))</f>
        <v/>
      </c>
      <c r="AN2336">
        <f>IF(ISBLANK('Raw Data'!A2331), 0, IF(AND('Raw Data'!D2331&lt;6, 'Raw Data'!E2331&lt;6, 'Raw Data'!F2331&lt;BB$2), 'Raw Data'!AO2331, 0))</f>
        <v/>
      </c>
      <c r="AO2336">
        <f>IF(ISBLANK('Raw Data'!A2331), 0, IF(AND('Raw Data'!I2331&lt;Analysis!$BC$2, 'Raw Data'!D2331-'Raw Data'!E2331&gt;1), 'Raw Data'!AW2331, IF(AND('Raw Data'!J2331&lt;Analysis!$BC$2, 'Raw Data'!E2331-'Raw Data'!D2331&gt;1), 'Raw Data'!AY2331, 0)))</f>
        <v/>
      </c>
      <c r="AP2336">
        <f>IF(ISBLANK('Raw Data'!A2331), 0, IF(AND('Raw Data'!I2331&lt;Analysis!$BC$2, 'Raw Data'!D2331-'Raw Data'!E2331&gt;2), 'Raw Data'!AZ2331, IF(AND('Raw Data'!J2331&lt;Analysis!$BC$2, 'Raw Data'!E2331-'Raw Data'!D2331&gt;2), 'Raw Data'!BB2331, 0)))</f>
        <v/>
      </c>
      <c r="AQ2336">
        <f>IF(ISBLANK('Raw Data'!A2331), 0, IF(AND('Raw Data'!I2331&lt;Analysis!$BC$2, 'Raw Data'!D2331-'Raw Data'!E2331&gt;3), 'Raw Data'!BC2331, IF(AND('Raw Data'!J2331&lt;Analysis!$BC$2, 'Raw Data'!E2331-'Raw Data'!D2331&gt;3), 'Raw Data'!BE2331, 0)))</f>
        <v/>
      </c>
      <c r="AR2336">
        <f>IF('Hidden Analysiss'!D2332=1,IF(ABS('Raw Data'!E2331-'Raw Data'!D2331)&lt;2,'Raw Data'!AX2331,0), 0)</f>
        <v/>
      </c>
      <c r="AS2336">
        <f>IF('Hidden Analysiss'!D2332=1,IF(ABS('Raw Data'!E2331-'Raw Data'!D2331)&lt;3,'Raw Data'!BA2331,0), 0)</f>
        <v/>
      </c>
      <c r="AT2336">
        <f>IF('Hidden Analysiss'!D2332=1,IF(ABS('Raw Data'!E2331-'Raw Data'!D2331)&lt;4,'Raw Data'!BD2331,0), 0)</f>
        <v/>
      </c>
      <c r="AU2336">
        <f>IF(AND('Hidden Analysiss'!E2332=1, ABS('Raw Data'!E2331-'Raw Data'!D2331)&lt;2), 'Raw Data'!AX2331, 0)</f>
        <v/>
      </c>
      <c r="AV2336">
        <f>IF(AND('Hidden Analysiss'!E2332=1, ABS('Raw Data'!E2331-'Raw Data'!D2331)&lt;3), 'Raw Data'!BA2331, 0)</f>
        <v/>
      </c>
      <c r="AW2336">
        <f>IF(AND('Hidden Analysiss'!E2332=1, ABS('Raw Data'!E2331-'Raw Data'!D2331)&lt;3), 'Raw Data'!BD2331, 0)</f>
        <v/>
      </c>
    </row>
    <row r="2337">
      <c r="A2337" s="1">
        <f>'Raw Data'!A2332</f>
        <v/>
      </c>
      <c r="B2337">
        <f>IF('Raw Data'!E2332&gt;'Raw Data'!D2332, 'Raw Data'!J2332, 0)</f>
        <v/>
      </c>
      <c r="C2337">
        <f>IF('Raw Data'!D2332&gt;'Raw Data'!E2332, 'Raw Data'!I2332, 0)</f>
        <v/>
      </c>
      <c r="D2337">
        <f>SUM(G2337:H2337)</f>
        <v/>
      </c>
      <c r="E2337">
        <f>IF(AND('Raw Data'!J2332&lt;'Raw Data'!I2332,'Raw Data'!E2332&gt;'Raw Data'!D2332,'Raw Data'!E2332-'Raw Data'!D2332&gt;3),'Raw Data'!N2332,IF(AND('Raw Data'!I2332&lt;'Raw Data'!J2332,'Raw Data'!D2332&gt;'Raw Data'!E2332,'Raw Data'!D2332-'Raw Data'!E2332&gt;3),'Raw Data'!M2332,0))</f>
        <v/>
      </c>
      <c r="F2337">
        <f>IF(AND('Raw Data'!J2332&lt;'Raw Data'!I2332,'Raw Data'!E2332&gt;'Raw Data'!D2332,'Raw Data'!E2332-'Raw Data'!D2332&lt;4),'Raw Data'!L2332,IF(AND('Raw Data'!I2332&lt;'Raw Data'!J2332,'Raw Data'!D2332&gt;'Raw Data'!E2332,'Raw Data'!D2332-'Raw Data'!E2332&lt;4),'Raw Data'!K2332,0))</f>
        <v/>
      </c>
      <c r="G2337">
        <f>IF(AND('Raw Data'!J2332&lt;'Raw Data'!I2332, 'Raw Data'!E2332&gt;'Raw Data'!D2332), 'Raw Data'!J2332, 0)</f>
        <v/>
      </c>
      <c r="H2337">
        <f>IF(AND('Raw Data'!J2332&gt;'Raw Data'!I2332, 'Raw Data'!E2332&lt;'Raw Data'!D2332), 'Raw Data'!I2332, 0)</f>
        <v/>
      </c>
      <c r="I2337">
        <f>SUM(J2337:K2337)</f>
        <v/>
      </c>
      <c r="J2337">
        <f>IF(AND('Raw Data'!J2332&gt;'Raw Data'!I2332, 'Raw Data'!E2332&gt;'Raw Data'!D2332), 'Raw Data'!J2332, 0)</f>
        <v/>
      </c>
      <c r="K2337">
        <f>IF(AND('Raw Data'!I2332&gt;'Raw Data'!J2332, 'Raw Data'!D2332&gt;'Raw Data'!E2332), 'Raw Data'!I2332, 0)</f>
        <v/>
      </c>
      <c r="L2337">
        <f>IF('Raw Data'!E2332-'Raw Data'!D2332&gt;3, 'Raw Data'!N2332, 0)</f>
        <v/>
      </c>
      <c r="M2337">
        <f>IF('Raw Data'!D2332-'Raw Data'!E2332&gt;3, 'Raw Data'!M2332, 0)</f>
        <v/>
      </c>
      <c r="N2337">
        <f>IF(ISBLANK('Raw Data'!D2332),0,IF(AND('Raw Data'!E2332&gt;'Raw Data'!D2332,'Raw Data'!E2332-'Raw Data'!D2332&gt;0,'Raw Data'!E2332-'Raw Data'!D2332&lt;4),'Raw Data'!L2332, 0))</f>
        <v/>
      </c>
      <c r="O2337">
        <f>IF(ISBLANK('Raw Data'!D2332),0,IF(AND('Raw Data'!E2332&gt;'Raw Data'!D2332,'Raw Data'!E2332-'Raw Data'!D2332&gt;0,'Raw Data'!D2332-'Raw Data'!E2332&lt;4),'Raw Data'!K2332, 0))</f>
        <v/>
      </c>
      <c r="P2337">
        <f>IF('Raw Data'!E2332-'Raw Data'!D2332&gt;3, 'Raw Data'!N2332, IF('Raw Data'!D2332-'Raw Data'!E2332&gt;3, 'Raw Data'!M2332, 0))</f>
        <v/>
      </c>
      <c r="Q2337">
        <f>IF(ISBLANK('Raw Data'!E2332),0,IF(AND('Raw Data'!E2332-'Raw Data'!D2332&lt;4,'Raw Data'!E2332-'Raw Data'!D2332&gt;0),'Raw Data'!L2332,IF(AND('Raw Data'!D2332&gt;'Raw Data'!E2332,'Raw Data'!D2332-'Raw Data'!E2332&gt;0),'Raw Data'!K2332,0)))</f>
        <v/>
      </c>
      <c r="R2337">
        <f>IF(ISBLANK('Raw Data'!K2332),0,IFERROR(IF(MATCH(SMALL('Raw Data'!K2332:N2332,1),L2337:O2337,0),SMALL('Raw Data'!K2332:N2332,1)),0))</f>
        <v/>
      </c>
      <c r="S2337">
        <f>IF(ISBLANK('Raw Data'!K2332),0,IFERROR(IF(MATCH(SMALL('Raw Data'!K2332:N2332,2),L2337:O2337,0),SMALL('Raw Data'!K2332:N2332,2)),0))</f>
        <v/>
      </c>
      <c r="T2337">
        <f>IF(ISBLANK('Raw Data'!K2332),0,IFERROR(IF(MATCH(SMALL('Raw Data'!K2332:N2332,3),L2337:O2337,0),SMALL('Raw Data'!K2332:N2332,3)),0))</f>
        <v/>
      </c>
      <c r="U2337">
        <f>IF(ISBLANK('Raw Data'!K2332),0,IFERROR(IF(MATCH(SMALL('Raw Data'!K2332:N2332,4),L2337:O2337,0),SMALL('Raw Data'!K2332:N2332,4)),0))</f>
        <v/>
      </c>
      <c r="V2337">
        <f>IF(AND('Raw Data'!D2332&lt;3, 'Raw Data'!E2332&lt;3, 'Raw Data'!A2332&gt;0), 'Raw Data'!AF2332, 0)</f>
        <v/>
      </c>
      <c r="W2337">
        <f>IF(AND('Raw Data'!D2332&lt;4, 'Raw Data'!E2332&lt;4, 'Raw Data'!A2332&gt;0), 'Raw Data'!AI2332, 0)</f>
        <v/>
      </c>
      <c r="X2337">
        <f>IF(AND('Raw Data'!D2332&lt;5, 'Raw Data'!E2332&lt;5, 'Raw Data'!A2332&gt;0), 'Raw Data'!AL2332, 0)</f>
        <v/>
      </c>
      <c r="Y2337">
        <f>IF(AND('Raw Data'!D2332&lt;6, 'Raw Data'!E2332&lt;6, 'Raw Data'!A2332&gt;0), 'Raw Data'!AO2332, 0)</f>
        <v/>
      </c>
      <c r="Z2337">
        <f>IF(ISBLANK('Raw Data'!D2332), 0, IF('Raw Data'!D2332-'Raw Data'!E2332&gt;1, 'Raw Data'!AW2332, 0))</f>
        <v/>
      </c>
      <c r="AA2337">
        <f>IF(ISBLANK('Raw Data'!A2332), 0, IF(ABS('Raw Data'!D2332-'Raw Data'!E2332)&lt;2, 'Raw Data'!AX2332, 0))</f>
        <v/>
      </c>
      <c r="AB2337">
        <f>IF(ISBLANK('Raw Data'!D2332), 0, IF('Raw Data'!E2332-'Raw Data'!D2332&gt;1, 'Raw Data'!AY2332, 0))</f>
        <v/>
      </c>
      <c r="AC2337">
        <f>IF(ISBLANK('Raw Data'!D2332), 0, IF('Raw Data'!D2332-'Raw Data'!E2332&gt;2, 'Raw Data'!AZ2332, 0))</f>
        <v/>
      </c>
      <c r="AD2337">
        <f>IF(ISBLANK('Raw Data'!A2332), 0, IF(ABS('Raw Data'!D2332-'Raw Data'!E2332)&lt;3, 'Raw Data'!BA2332, 0))</f>
        <v/>
      </c>
      <c r="AE2337">
        <f>IF(ISBLANK('Raw Data'!D2332), 0, IF('Raw Data'!E2332-'Raw Data'!D2332&gt;2, 'Raw Data'!BB2332, 0))</f>
        <v/>
      </c>
      <c r="AF2337">
        <f>IF(ISBLANK('Raw Data'!D2332), 0, IF('Raw Data'!D2332-'Raw Data'!E2332&gt;3, 'Raw Data'!BC2332, 0))</f>
        <v/>
      </c>
      <c r="AG2337">
        <f>IF(ISBLANK('Raw Data'!A2332), 0, IF(ABS('Raw Data'!D2332-'Raw Data'!E2332)&lt;4, 'Raw Data'!BD2332, 0))</f>
        <v/>
      </c>
      <c r="AH2337">
        <f>IF(ISBLANK('Raw Data'!D2332), 0, IF('Raw Data'!E2332-'Raw Data'!D2332&gt;3, 'Raw Data'!BE2332, 0))</f>
        <v/>
      </c>
      <c r="AI2337">
        <f>IF(SUM('Raw Data'!D2332:E2332)&gt;'Raw Data'!F2332, 'Raw Data'!G2332, 0)</f>
        <v/>
      </c>
      <c r="AJ2337">
        <f>IF(ISBLANK('Raw Data'!D2332), 0, IF(SUM('Raw Data'!D2332:E2332)&lt;'Raw Data'!F2332, 'Raw Data'!H2332, 0))</f>
        <v/>
      </c>
      <c r="AK2337">
        <f>IF(ISBLANK('Raw Data'!A2332), 0, IF(AND('Raw Data'!D2332&lt;3, 'Raw Data'!E2332&lt;3, 'Raw Data'!F2332&lt;BB$2), 'Raw Data'!AF2332, 0))</f>
        <v/>
      </c>
      <c r="AL2337">
        <f>IF(ISBLANK('Raw Data'!A2332), 0, IF(AND('Raw Data'!D2332&lt;4, 'Raw Data'!E2332&lt;4, 'Raw Data'!F2332&lt;BB$2), 'Raw Data'!AI2332, 0))</f>
        <v/>
      </c>
      <c r="AM2337">
        <f>IF(ISBLANK('Raw Data'!A2332), 0, IF(AND('Raw Data'!D2332&lt;5, 'Raw Data'!E2332&lt;5, 'Raw Data'!F2332&lt;BB$2), 'Raw Data'!AL2332, 0))</f>
        <v/>
      </c>
      <c r="AN2337">
        <f>IF(ISBLANK('Raw Data'!A2332), 0, IF(AND('Raw Data'!D2332&lt;6, 'Raw Data'!E2332&lt;6, 'Raw Data'!F2332&lt;BB$2), 'Raw Data'!AO2332, 0))</f>
        <v/>
      </c>
      <c r="AO2337">
        <f>IF(ISBLANK('Raw Data'!A2332), 0, IF(AND('Raw Data'!I2332&lt;Analysis!$BC$2, 'Raw Data'!D2332-'Raw Data'!E2332&gt;1), 'Raw Data'!AW2332, IF(AND('Raw Data'!J2332&lt;Analysis!$BC$2, 'Raw Data'!E2332-'Raw Data'!D2332&gt;1), 'Raw Data'!AY2332, 0)))</f>
        <v/>
      </c>
      <c r="AP2337">
        <f>IF(ISBLANK('Raw Data'!A2332), 0, IF(AND('Raw Data'!I2332&lt;Analysis!$BC$2, 'Raw Data'!D2332-'Raw Data'!E2332&gt;2), 'Raw Data'!AZ2332, IF(AND('Raw Data'!J2332&lt;Analysis!$BC$2, 'Raw Data'!E2332-'Raw Data'!D2332&gt;2), 'Raw Data'!BB2332, 0)))</f>
        <v/>
      </c>
      <c r="AQ2337">
        <f>IF(ISBLANK('Raw Data'!A2332), 0, IF(AND('Raw Data'!I2332&lt;Analysis!$BC$2, 'Raw Data'!D2332-'Raw Data'!E2332&gt;3), 'Raw Data'!BC2332, IF(AND('Raw Data'!J2332&lt;Analysis!$BC$2, 'Raw Data'!E2332-'Raw Data'!D2332&gt;3), 'Raw Data'!BE2332, 0)))</f>
        <v/>
      </c>
      <c r="AR2337">
        <f>IF('Hidden Analysiss'!D2333=1,IF(ABS('Raw Data'!E2332-'Raw Data'!D2332)&lt;2,'Raw Data'!AX2332,0), 0)</f>
        <v/>
      </c>
      <c r="AS2337">
        <f>IF('Hidden Analysiss'!D2333=1,IF(ABS('Raw Data'!E2332-'Raw Data'!D2332)&lt;3,'Raw Data'!BA2332,0), 0)</f>
        <v/>
      </c>
      <c r="AT2337">
        <f>IF('Hidden Analysiss'!D2333=1,IF(ABS('Raw Data'!E2332-'Raw Data'!D2332)&lt;4,'Raw Data'!BD2332,0), 0)</f>
        <v/>
      </c>
      <c r="AU2337">
        <f>IF(AND('Hidden Analysiss'!E2333=1, ABS('Raw Data'!E2332-'Raw Data'!D2332)&lt;2), 'Raw Data'!AX2332, 0)</f>
        <v/>
      </c>
      <c r="AV2337">
        <f>IF(AND('Hidden Analysiss'!E2333=1, ABS('Raw Data'!E2332-'Raw Data'!D2332)&lt;3), 'Raw Data'!BA2332, 0)</f>
        <v/>
      </c>
      <c r="AW2337">
        <f>IF(AND('Hidden Analysiss'!E2333=1, ABS('Raw Data'!E2332-'Raw Data'!D2332)&lt;3), 'Raw Data'!BD2332, 0)</f>
        <v/>
      </c>
    </row>
    <row r="2338">
      <c r="A2338" s="1">
        <f>'Raw Data'!A2333</f>
        <v/>
      </c>
      <c r="B2338">
        <f>IF('Raw Data'!E2333&gt;'Raw Data'!D2333, 'Raw Data'!J2333, 0)</f>
        <v/>
      </c>
      <c r="C2338">
        <f>IF('Raw Data'!D2333&gt;'Raw Data'!E2333, 'Raw Data'!I2333, 0)</f>
        <v/>
      </c>
      <c r="D2338">
        <f>SUM(G2338:H2338)</f>
        <v/>
      </c>
      <c r="E2338">
        <f>IF(AND('Raw Data'!J2333&lt;'Raw Data'!I2333,'Raw Data'!E2333&gt;'Raw Data'!D2333,'Raw Data'!E2333-'Raw Data'!D2333&gt;3),'Raw Data'!N2333,IF(AND('Raw Data'!I2333&lt;'Raw Data'!J2333,'Raw Data'!D2333&gt;'Raw Data'!E2333,'Raw Data'!D2333-'Raw Data'!E2333&gt;3),'Raw Data'!M2333,0))</f>
        <v/>
      </c>
      <c r="F2338">
        <f>IF(AND('Raw Data'!J2333&lt;'Raw Data'!I2333,'Raw Data'!E2333&gt;'Raw Data'!D2333,'Raw Data'!E2333-'Raw Data'!D2333&lt;4),'Raw Data'!L2333,IF(AND('Raw Data'!I2333&lt;'Raw Data'!J2333,'Raw Data'!D2333&gt;'Raw Data'!E2333,'Raw Data'!D2333-'Raw Data'!E2333&lt;4),'Raw Data'!K2333,0))</f>
        <v/>
      </c>
      <c r="G2338">
        <f>IF(AND('Raw Data'!J2333&lt;'Raw Data'!I2333, 'Raw Data'!E2333&gt;'Raw Data'!D2333), 'Raw Data'!J2333, 0)</f>
        <v/>
      </c>
      <c r="H2338">
        <f>IF(AND('Raw Data'!J2333&gt;'Raw Data'!I2333, 'Raw Data'!E2333&lt;'Raw Data'!D2333), 'Raw Data'!I2333, 0)</f>
        <v/>
      </c>
      <c r="I2338">
        <f>SUM(J2338:K2338)</f>
        <v/>
      </c>
      <c r="J2338">
        <f>IF(AND('Raw Data'!J2333&gt;'Raw Data'!I2333, 'Raw Data'!E2333&gt;'Raw Data'!D2333), 'Raw Data'!J2333, 0)</f>
        <v/>
      </c>
      <c r="K2338">
        <f>IF(AND('Raw Data'!I2333&gt;'Raw Data'!J2333, 'Raw Data'!D2333&gt;'Raw Data'!E2333), 'Raw Data'!I2333, 0)</f>
        <v/>
      </c>
      <c r="L2338">
        <f>IF('Raw Data'!E2333-'Raw Data'!D2333&gt;3, 'Raw Data'!N2333, 0)</f>
        <v/>
      </c>
      <c r="M2338">
        <f>IF('Raw Data'!D2333-'Raw Data'!E2333&gt;3, 'Raw Data'!M2333, 0)</f>
        <v/>
      </c>
      <c r="N2338">
        <f>IF(ISBLANK('Raw Data'!D2333),0,IF(AND('Raw Data'!E2333&gt;'Raw Data'!D2333,'Raw Data'!E2333-'Raw Data'!D2333&gt;0,'Raw Data'!E2333-'Raw Data'!D2333&lt;4),'Raw Data'!L2333, 0))</f>
        <v/>
      </c>
      <c r="O2338">
        <f>IF(ISBLANK('Raw Data'!D2333),0,IF(AND('Raw Data'!E2333&gt;'Raw Data'!D2333,'Raw Data'!E2333-'Raw Data'!D2333&gt;0,'Raw Data'!D2333-'Raw Data'!E2333&lt;4),'Raw Data'!K2333, 0))</f>
        <v/>
      </c>
      <c r="P2338">
        <f>IF('Raw Data'!E2333-'Raw Data'!D2333&gt;3, 'Raw Data'!N2333, IF('Raw Data'!D2333-'Raw Data'!E2333&gt;3, 'Raw Data'!M2333, 0))</f>
        <v/>
      </c>
      <c r="Q2338">
        <f>IF(ISBLANK('Raw Data'!E2333),0,IF(AND('Raw Data'!E2333-'Raw Data'!D2333&lt;4,'Raw Data'!E2333-'Raw Data'!D2333&gt;0),'Raw Data'!L2333,IF(AND('Raw Data'!D2333&gt;'Raw Data'!E2333,'Raw Data'!D2333-'Raw Data'!E2333&gt;0),'Raw Data'!K2333,0)))</f>
        <v/>
      </c>
      <c r="R2338">
        <f>IF(ISBLANK('Raw Data'!K2333),0,IFERROR(IF(MATCH(SMALL('Raw Data'!K2333:N2333,1),L2338:O2338,0),SMALL('Raw Data'!K2333:N2333,1)),0))</f>
        <v/>
      </c>
      <c r="S2338">
        <f>IF(ISBLANK('Raw Data'!K2333),0,IFERROR(IF(MATCH(SMALL('Raw Data'!K2333:N2333,2),L2338:O2338,0),SMALL('Raw Data'!K2333:N2333,2)),0))</f>
        <v/>
      </c>
      <c r="T2338">
        <f>IF(ISBLANK('Raw Data'!K2333),0,IFERROR(IF(MATCH(SMALL('Raw Data'!K2333:N2333,3),L2338:O2338,0),SMALL('Raw Data'!K2333:N2333,3)),0))</f>
        <v/>
      </c>
      <c r="U2338">
        <f>IF(ISBLANK('Raw Data'!K2333),0,IFERROR(IF(MATCH(SMALL('Raw Data'!K2333:N2333,4),L2338:O2338,0),SMALL('Raw Data'!K2333:N2333,4)),0))</f>
        <v/>
      </c>
      <c r="V2338">
        <f>IF(AND('Raw Data'!D2333&lt;3, 'Raw Data'!E2333&lt;3, 'Raw Data'!A2333&gt;0), 'Raw Data'!AF2333, 0)</f>
        <v/>
      </c>
      <c r="W2338">
        <f>IF(AND('Raw Data'!D2333&lt;4, 'Raw Data'!E2333&lt;4, 'Raw Data'!A2333&gt;0), 'Raw Data'!AI2333, 0)</f>
        <v/>
      </c>
      <c r="X2338">
        <f>IF(AND('Raw Data'!D2333&lt;5, 'Raw Data'!E2333&lt;5, 'Raw Data'!A2333&gt;0), 'Raw Data'!AL2333, 0)</f>
        <v/>
      </c>
      <c r="Y2338">
        <f>IF(AND('Raw Data'!D2333&lt;6, 'Raw Data'!E2333&lt;6, 'Raw Data'!A2333&gt;0), 'Raw Data'!AO2333, 0)</f>
        <v/>
      </c>
      <c r="Z2338">
        <f>IF(ISBLANK('Raw Data'!D2333), 0, IF('Raw Data'!D2333-'Raw Data'!E2333&gt;1, 'Raw Data'!AW2333, 0))</f>
        <v/>
      </c>
      <c r="AA2338">
        <f>IF(ISBLANK('Raw Data'!A2333), 0, IF(ABS('Raw Data'!D2333-'Raw Data'!E2333)&lt;2, 'Raw Data'!AX2333, 0))</f>
        <v/>
      </c>
      <c r="AB2338">
        <f>IF(ISBLANK('Raw Data'!D2333), 0, IF('Raw Data'!E2333-'Raw Data'!D2333&gt;1, 'Raw Data'!AY2333, 0))</f>
        <v/>
      </c>
      <c r="AC2338">
        <f>IF(ISBLANK('Raw Data'!D2333), 0, IF('Raw Data'!D2333-'Raw Data'!E2333&gt;2, 'Raw Data'!AZ2333, 0))</f>
        <v/>
      </c>
      <c r="AD2338">
        <f>IF(ISBLANK('Raw Data'!A2333), 0, IF(ABS('Raw Data'!D2333-'Raw Data'!E2333)&lt;3, 'Raw Data'!BA2333, 0))</f>
        <v/>
      </c>
      <c r="AE2338">
        <f>IF(ISBLANK('Raw Data'!D2333), 0, IF('Raw Data'!E2333-'Raw Data'!D2333&gt;2, 'Raw Data'!BB2333, 0))</f>
        <v/>
      </c>
      <c r="AF2338">
        <f>IF(ISBLANK('Raw Data'!D2333), 0, IF('Raw Data'!D2333-'Raw Data'!E2333&gt;3, 'Raw Data'!BC2333, 0))</f>
        <v/>
      </c>
      <c r="AG2338">
        <f>IF(ISBLANK('Raw Data'!A2333), 0, IF(ABS('Raw Data'!D2333-'Raw Data'!E2333)&lt;4, 'Raw Data'!BD2333, 0))</f>
        <v/>
      </c>
      <c r="AH2338">
        <f>IF(ISBLANK('Raw Data'!D2333), 0, IF('Raw Data'!E2333-'Raw Data'!D2333&gt;3, 'Raw Data'!BE2333, 0))</f>
        <v/>
      </c>
      <c r="AI2338">
        <f>IF(SUM('Raw Data'!D2333:E2333)&gt;'Raw Data'!F2333, 'Raw Data'!G2333, 0)</f>
        <v/>
      </c>
      <c r="AJ2338">
        <f>IF(ISBLANK('Raw Data'!D2333), 0, IF(SUM('Raw Data'!D2333:E2333)&lt;'Raw Data'!F2333, 'Raw Data'!H2333, 0))</f>
        <v/>
      </c>
      <c r="AK2338">
        <f>IF(ISBLANK('Raw Data'!A2333), 0, IF(AND('Raw Data'!D2333&lt;3, 'Raw Data'!E2333&lt;3, 'Raw Data'!F2333&lt;BB$2), 'Raw Data'!AF2333, 0))</f>
        <v/>
      </c>
      <c r="AL2338">
        <f>IF(ISBLANK('Raw Data'!A2333), 0, IF(AND('Raw Data'!D2333&lt;4, 'Raw Data'!E2333&lt;4, 'Raw Data'!F2333&lt;BB$2), 'Raw Data'!AI2333, 0))</f>
        <v/>
      </c>
      <c r="AM2338">
        <f>IF(ISBLANK('Raw Data'!A2333), 0, IF(AND('Raw Data'!D2333&lt;5, 'Raw Data'!E2333&lt;5, 'Raw Data'!F2333&lt;BB$2), 'Raw Data'!AL2333, 0))</f>
        <v/>
      </c>
      <c r="AN2338">
        <f>IF(ISBLANK('Raw Data'!A2333), 0, IF(AND('Raw Data'!D2333&lt;6, 'Raw Data'!E2333&lt;6, 'Raw Data'!F2333&lt;BB$2), 'Raw Data'!AO2333, 0))</f>
        <v/>
      </c>
      <c r="AO2338">
        <f>IF(ISBLANK('Raw Data'!A2333), 0, IF(AND('Raw Data'!I2333&lt;Analysis!$BC$2, 'Raw Data'!D2333-'Raw Data'!E2333&gt;1), 'Raw Data'!AW2333, IF(AND('Raw Data'!J2333&lt;Analysis!$BC$2, 'Raw Data'!E2333-'Raw Data'!D2333&gt;1), 'Raw Data'!AY2333, 0)))</f>
        <v/>
      </c>
      <c r="AP2338">
        <f>IF(ISBLANK('Raw Data'!A2333), 0, IF(AND('Raw Data'!I2333&lt;Analysis!$BC$2, 'Raw Data'!D2333-'Raw Data'!E2333&gt;2), 'Raw Data'!AZ2333, IF(AND('Raw Data'!J2333&lt;Analysis!$BC$2, 'Raw Data'!E2333-'Raw Data'!D2333&gt;2), 'Raw Data'!BB2333, 0)))</f>
        <v/>
      </c>
      <c r="AQ2338">
        <f>IF(ISBLANK('Raw Data'!A2333), 0, IF(AND('Raw Data'!I2333&lt;Analysis!$BC$2, 'Raw Data'!D2333-'Raw Data'!E2333&gt;3), 'Raw Data'!BC2333, IF(AND('Raw Data'!J2333&lt;Analysis!$BC$2, 'Raw Data'!E2333-'Raw Data'!D2333&gt;3), 'Raw Data'!BE2333, 0)))</f>
        <v/>
      </c>
      <c r="AR2338">
        <f>IF('Hidden Analysiss'!D2334=1,IF(ABS('Raw Data'!E2333-'Raw Data'!D2333)&lt;2,'Raw Data'!AX2333,0), 0)</f>
        <v/>
      </c>
      <c r="AS2338">
        <f>IF('Hidden Analysiss'!D2334=1,IF(ABS('Raw Data'!E2333-'Raw Data'!D2333)&lt;3,'Raw Data'!BA2333,0), 0)</f>
        <v/>
      </c>
      <c r="AT2338">
        <f>IF('Hidden Analysiss'!D2334=1,IF(ABS('Raw Data'!E2333-'Raw Data'!D2333)&lt;4,'Raw Data'!BD2333,0), 0)</f>
        <v/>
      </c>
      <c r="AU2338">
        <f>IF(AND('Hidden Analysiss'!E2334=1, ABS('Raw Data'!E2333-'Raw Data'!D2333)&lt;2), 'Raw Data'!AX2333, 0)</f>
        <v/>
      </c>
      <c r="AV2338">
        <f>IF(AND('Hidden Analysiss'!E2334=1, ABS('Raw Data'!E2333-'Raw Data'!D2333)&lt;3), 'Raw Data'!BA2333, 0)</f>
        <v/>
      </c>
      <c r="AW2338">
        <f>IF(AND('Hidden Analysiss'!E2334=1, ABS('Raw Data'!E2333-'Raw Data'!D2333)&lt;3), 'Raw Data'!BD2333, 0)</f>
        <v/>
      </c>
    </row>
    <row r="2339">
      <c r="A2339" s="1">
        <f>'Raw Data'!A2334</f>
        <v/>
      </c>
      <c r="B2339">
        <f>IF('Raw Data'!E2334&gt;'Raw Data'!D2334, 'Raw Data'!J2334, 0)</f>
        <v/>
      </c>
      <c r="C2339">
        <f>IF('Raw Data'!D2334&gt;'Raw Data'!E2334, 'Raw Data'!I2334, 0)</f>
        <v/>
      </c>
      <c r="D2339">
        <f>SUM(G2339:H2339)</f>
        <v/>
      </c>
      <c r="E2339">
        <f>IF(AND('Raw Data'!J2334&lt;'Raw Data'!I2334,'Raw Data'!E2334&gt;'Raw Data'!D2334,'Raw Data'!E2334-'Raw Data'!D2334&gt;3),'Raw Data'!N2334,IF(AND('Raw Data'!I2334&lt;'Raw Data'!J2334,'Raw Data'!D2334&gt;'Raw Data'!E2334,'Raw Data'!D2334-'Raw Data'!E2334&gt;3),'Raw Data'!M2334,0))</f>
        <v/>
      </c>
      <c r="F2339">
        <f>IF(AND('Raw Data'!J2334&lt;'Raw Data'!I2334,'Raw Data'!E2334&gt;'Raw Data'!D2334,'Raw Data'!E2334-'Raw Data'!D2334&lt;4),'Raw Data'!L2334,IF(AND('Raw Data'!I2334&lt;'Raw Data'!J2334,'Raw Data'!D2334&gt;'Raw Data'!E2334,'Raw Data'!D2334-'Raw Data'!E2334&lt;4),'Raw Data'!K2334,0))</f>
        <v/>
      </c>
      <c r="G2339">
        <f>IF(AND('Raw Data'!J2334&lt;'Raw Data'!I2334, 'Raw Data'!E2334&gt;'Raw Data'!D2334), 'Raw Data'!J2334, 0)</f>
        <v/>
      </c>
      <c r="H2339">
        <f>IF(AND('Raw Data'!J2334&gt;'Raw Data'!I2334, 'Raw Data'!E2334&lt;'Raw Data'!D2334), 'Raw Data'!I2334, 0)</f>
        <v/>
      </c>
      <c r="I2339">
        <f>SUM(J2339:K2339)</f>
        <v/>
      </c>
      <c r="J2339">
        <f>IF(AND('Raw Data'!J2334&gt;'Raw Data'!I2334, 'Raw Data'!E2334&gt;'Raw Data'!D2334), 'Raw Data'!J2334, 0)</f>
        <v/>
      </c>
      <c r="K2339">
        <f>IF(AND('Raw Data'!I2334&gt;'Raw Data'!J2334, 'Raw Data'!D2334&gt;'Raw Data'!E2334), 'Raw Data'!I2334, 0)</f>
        <v/>
      </c>
      <c r="L2339">
        <f>IF('Raw Data'!E2334-'Raw Data'!D2334&gt;3, 'Raw Data'!N2334, 0)</f>
        <v/>
      </c>
      <c r="M2339">
        <f>IF('Raw Data'!D2334-'Raw Data'!E2334&gt;3, 'Raw Data'!M2334, 0)</f>
        <v/>
      </c>
      <c r="N2339">
        <f>IF(ISBLANK('Raw Data'!D2334),0,IF(AND('Raw Data'!E2334&gt;'Raw Data'!D2334,'Raw Data'!E2334-'Raw Data'!D2334&gt;0,'Raw Data'!E2334-'Raw Data'!D2334&lt;4),'Raw Data'!L2334, 0))</f>
        <v/>
      </c>
      <c r="O2339">
        <f>IF(ISBLANK('Raw Data'!D2334),0,IF(AND('Raw Data'!E2334&gt;'Raw Data'!D2334,'Raw Data'!E2334-'Raw Data'!D2334&gt;0,'Raw Data'!D2334-'Raw Data'!E2334&lt;4),'Raw Data'!K2334, 0))</f>
        <v/>
      </c>
      <c r="P2339">
        <f>IF('Raw Data'!E2334-'Raw Data'!D2334&gt;3, 'Raw Data'!N2334, IF('Raw Data'!D2334-'Raw Data'!E2334&gt;3, 'Raw Data'!M2334, 0))</f>
        <v/>
      </c>
      <c r="Q2339">
        <f>IF(ISBLANK('Raw Data'!E2334),0,IF(AND('Raw Data'!E2334-'Raw Data'!D2334&lt;4,'Raw Data'!E2334-'Raw Data'!D2334&gt;0),'Raw Data'!L2334,IF(AND('Raw Data'!D2334&gt;'Raw Data'!E2334,'Raw Data'!D2334-'Raw Data'!E2334&gt;0),'Raw Data'!K2334,0)))</f>
        <v/>
      </c>
      <c r="R2339">
        <f>IF(ISBLANK('Raw Data'!K2334),0,IFERROR(IF(MATCH(SMALL('Raw Data'!K2334:N2334,1),L2339:O2339,0),SMALL('Raw Data'!K2334:N2334,1)),0))</f>
        <v/>
      </c>
      <c r="S2339">
        <f>IF(ISBLANK('Raw Data'!K2334),0,IFERROR(IF(MATCH(SMALL('Raw Data'!K2334:N2334,2),L2339:O2339,0),SMALL('Raw Data'!K2334:N2334,2)),0))</f>
        <v/>
      </c>
      <c r="T2339">
        <f>IF(ISBLANK('Raw Data'!K2334),0,IFERROR(IF(MATCH(SMALL('Raw Data'!K2334:N2334,3),L2339:O2339,0),SMALL('Raw Data'!K2334:N2334,3)),0))</f>
        <v/>
      </c>
      <c r="U2339">
        <f>IF(ISBLANK('Raw Data'!K2334),0,IFERROR(IF(MATCH(SMALL('Raw Data'!K2334:N2334,4),L2339:O2339,0),SMALL('Raw Data'!K2334:N2334,4)),0))</f>
        <v/>
      </c>
      <c r="V2339">
        <f>IF(AND('Raw Data'!D2334&lt;3, 'Raw Data'!E2334&lt;3, 'Raw Data'!A2334&gt;0), 'Raw Data'!AF2334, 0)</f>
        <v/>
      </c>
      <c r="W2339">
        <f>IF(AND('Raw Data'!D2334&lt;4, 'Raw Data'!E2334&lt;4, 'Raw Data'!A2334&gt;0), 'Raw Data'!AI2334, 0)</f>
        <v/>
      </c>
      <c r="X2339">
        <f>IF(AND('Raw Data'!D2334&lt;5, 'Raw Data'!E2334&lt;5, 'Raw Data'!A2334&gt;0), 'Raw Data'!AL2334, 0)</f>
        <v/>
      </c>
      <c r="Y2339">
        <f>IF(AND('Raw Data'!D2334&lt;6, 'Raw Data'!E2334&lt;6, 'Raw Data'!A2334&gt;0), 'Raw Data'!AO2334, 0)</f>
        <v/>
      </c>
      <c r="Z2339">
        <f>IF(ISBLANK('Raw Data'!D2334), 0, IF('Raw Data'!D2334-'Raw Data'!E2334&gt;1, 'Raw Data'!AW2334, 0))</f>
        <v/>
      </c>
      <c r="AA2339">
        <f>IF(ISBLANK('Raw Data'!A2334), 0, IF(ABS('Raw Data'!D2334-'Raw Data'!E2334)&lt;2, 'Raw Data'!AX2334, 0))</f>
        <v/>
      </c>
      <c r="AB2339">
        <f>IF(ISBLANK('Raw Data'!D2334), 0, IF('Raw Data'!E2334-'Raw Data'!D2334&gt;1, 'Raw Data'!AY2334, 0))</f>
        <v/>
      </c>
      <c r="AC2339">
        <f>IF(ISBLANK('Raw Data'!D2334), 0, IF('Raw Data'!D2334-'Raw Data'!E2334&gt;2, 'Raw Data'!AZ2334, 0))</f>
        <v/>
      </c>
      <c r="AD2339">
        <f>IF(ISBLANK('Raw Data'!A2334), 0, IF(ABS('Raw Data'!D2334-'Raw Data'!E2334)&lt;3, 'Raw Data'!BA2334, 0))</f>
        <v/>
      </c>
      <c r="AE2339">
        <f>IF(ISBLANK('Raw Data'!D2334), 0, IF('Raw Data'!E2334-'Raw Data'!D2334&gt;2, 'Raw Data'!BB2334, 0))</f>
        <v/>
      </c>
      <c r="AF2339">
        <f>IF(ISBLANK('Raw Data'!D2334), 0, IF('Raw Data'!D2334-'Raw Data'!E2334&gt;3, 'Raw Data'!BC2334, 0))</f>
        <v/>
      </c>
      <c r="AG2339">
        <f>IF(ISBLANK('Raw Data'!A2334), 0, IF(ABS('Raw Data'!D2334-'Raw Data'!E2334)&lt;4, 'Raw Data'!BD2334, 0))</f>
        <v/>
      </c>
      <c r="AH2339">
        <f>IF(ISBLANK('Raw Data'!D2334), 0, IF('Raw Data'!E2334-'Raw Data'!D2334&gt;3, 'Raw Data'!BE2334, 0))</f>
        <v/>
      </c>
      <c r="AI2339">
        <f>IF(SUM('Raw Data'!D2334:E2334)&gt;'Raw Data'!F2334, 'Raw Data'!G2334, 0)</f>
        <v/>
      </c>
      <c r="AJ2339">
        <f>IF(ISBLANK('Raw Data'!D2334), 0, IF(SUM('Raw Data'!D2334:E2334)&lt;'Raw Data'!F2334, 'Raw Data'!H2334, 0))</f>
        <v/>
      </c>
      <c r="AK2339">
        <f>IF(ISBLANK('Raw Data'!A2334), 0, IF(AND('Raw Data'!D2334&lt;3, 'Raw Data'!E2334&lt;3, 'Raw Data'!F2334&lt;BB$2), 'Raw Data'!AF2334, 0))</f>
        <v/>
      </c>
      <c r="AL2339">
        <f>IF(ISBLANK('Raw Data'!A2334), 0, IF(AND('Raw Data'!D2334&lt;4, 'Raw Data'!E2334&lt;4, 'Raw Data'!F2334&lt;BB$2), 'Raw Data'!AI2334, 0))</f>
        <v/>
      </c>
      <c r="AM2339">
        <f>IF(ISBLANK('Raw Data'!A2334), 0, IF(AND('Raw Data'!D2334&lt;5, 'Raw Data'!E2334&lt;5, 'Raw Data'!F2334&lt;BB$2), 'Raw Data'!AL2334, 0))</f>
        <v/>
      </c>
      <c r="AN2339">
        <f>IF(ISBLANK('Raw Data'!A2334), 0, IF(AND('Raw Data'!D2334&lt;6, 'Raw Data'!E2334&lt;6, 'Raw Data'!F2334&lt;BB$2), 'Raw Data'!AO2334, 0))</f>
        <v/>
      </c>
      <c r="AO2339">
        <f>IF(ISBLANK('Raw Data'!A2334), 0, IF(AND('Raw Data'!I2334&lt;Analysis!$BC$2, 'Raw Data'!D2334-'Raw Data'!E2334&gt;1), 'Raw Data'!AW2334, IF(AND('Raw Data'!J2334&lt;Analysis!$BC$2, 'Raw Data'!E2334-'Raw Data'!D2334&gt;1), 'Raw Data'!AY2334, 0)))</f>
        <v/>
      </c>
      <c r="AP2339">
        <f>IF(ISBLANK('Raw Data'!A2334), 0, IF(AND('Raw Data'!I2334&lt;Analysis!$BC$2, 'Raw Data'!D2334-'Raw Data'!E2334&gt;2), 'Raw Data'!AZ2334, IF(AND('Raw Data'!J2334&lt;Analysis!$BC$2, 'Raw Data'!E2334-'Raw Data'!D2334&gt;2), 'Raw Data'!BB2334, 0)))</f>
        <v/>
      </c>
      <c r="AQ2339">
        <f>IF(ISBLANK('Raw Data'!A2334), 0, IF(AND('Raw Data'!I2334&lt;Analysis!$BC$2, 'Raw Data'!D2334-'Raw Data'!E2334&gt;3), 'Raw Data'!BC2334, IF(AND('Raw Data'!J2334&lt;Analysis!$BC$2, 'Raw Data'!E2334-'Raw Data'!D2334&gt;3), 'Raw Data'!BE2334, 0)))</f>
        <v/>
      </c>
      <c r="AR2339">
        <f>IF('Hidden Analysiss'!D2335=1,IF(ABS('Raw Data'!E2334-'Raw Data'!D2334)&lt;2,'Raw Data'!AX2334,0), 0)</f>
        <v/>
      </c>
      <c r="AS2339">
        <f>IF('Hidden Analysiss'!D2335=1,IF(ABS('Raw Data'!E2334-'Raw Data'!D2334)&lt;3,'Raw Data'!BA2334,0), 0)</f>
        <v/>
      </c>
      <c r="AT2339">
        <f>IF('Hidden Analysiss'!D2335=1,IF(ABS('Raw Data'!E2334-'Raw Data'!D2334)&lt;4,'Raw Data'!BD2334,0), 0)</f>
        <v/>
      </c>
      <c r="AU2339">
        <f>IF(AND('Hidden Analysiss'!E2335=1, ABS('Raw Data'!E2334-'Raw Data'!D2334)&lt;2), 'Raw Data'!AX2334, 0)</f>
        <v/>
      </c>
      <c r="AV2339">
        <f>IF(AND('Hidden Analysiss'!E2335=1, ABS('Raw Data'!E2334-'Raw Data'!D2334)&lt;3), 'Raw Data'!BA2334, 0)</f>
        <v/>
      </c>
      <c r="AW2339">
        <f>IF(AND('Hidden Analysiss'!E2335=1, ABS('Raw Data'!E2334-'Raw Data'!D2334)&lt;3), 'Raw Data'!BD2334, 0)</f>
        <v/>
      </c>
    </row>
    <row r="2340">
      <c r="A2340" s="1">
        <f>'Raw Data'!A2335</f>
        <v/>
      </c>
      <c r="B2340">
        <f>IF('Raw Data'!E2335&gt;'Raw Data'!D2335, 'Raw Data'!J2335, 0)</f>
        <v/>
      </c>
      <c r="C2340">
        <f>IF('Raw Data'!D2335&gt;'Raw Data'!E2335, 'Raw Data'!I2335, 0)</f>
        <v/>
      </c>
      <c r="D2340">
        <f>SUM(G2340:H2340)</f>
        <v/>
      </c>
      <c r="E2340">
        <f>IF(AND('Raw Data'!J2335&lt;'Raw Data'!I2335,'Raw Data'!E2335&gt;'Raw Data'!D2335,'Raw Data'!E2335-'Raw Data'!D2335&gt;3),'Raw Data'!N2335,IF(AND('Raw Data'!I2335&lt;'Raw Data'!J2335,'Raw Data'!D2335&gt;'Raw Data'!E2335,'Raw Data'!D2335-'Raw Data'!E2335&gt;3),'Raw Data'!M2335,0))</f>
        <v/>
      </c>
      <c r="F2340">
        <f>IF(AND('Raw Data'!J2335&lt;'Raw Data'!I2335,'Raw Data'!E2335&gt;'Raw Data'!D2335,'Raw Data'!E2335-'Raw Data'!D2335&lt;4),'Raw Data'!L2335,IF(AND('Raw Data'!I2335&lt;'Raw Data'!J2335,'Raw Data'!D2335&gt;'Raw Data'!E2335,'Raw Data'!D2335-'Raw Data'!E2335&lt;4),'Raw Data'!K2335,0))</f>
        <v/>
      </c>
      <c r="G2340">
        <f>IF(AND('Raw Data'!J2335&lt;'Raw Data'!I2335, 'Raw Data'!E2335&gt;'Raw Data'!D2335), 'Raw Data'!J2335, 0)</f>
        <v/>
      </c>
      <c r="H2340">
        <f>IF(AND('Raw Data'!J2335&gt;'Raw Data'!I2335, 'Raw Data'!E2335&lt;'Raw Data'!D2335), 'Raw Data'!I2335, 0)</f>
        <v/>
      </c>
      <c r="I2340">
        <f>SUM(J2340:K2340)</f>
        <v/>
      </c>
      <c r="J2340">
        <f>IF(AND('Raw Data'!J2335&gt;'Raw Data'!I2335, 'Raw Data'!E2335&gt;'Raw Data'!D2335), 'Raw Data'!J2335, 0)</f>
        <v/>
      </c>
      <c r="K2340">
        <f>IF(AND('Raw Data'!I2335&gt;'Raw Data'!J2335, 'Raw Data'!D2335&gt;'Raw Data'!E2335), 'Raw Data'!I2335, 0)</f>
        <v/>
      </c>
      <c r="L2340">
        <f>IF('Raw Data'!E2335-'Raw Data'!D2335&gt;3, 'Raw Data'!N2335, 0)</f>
        <v/>
      </c>
      <c r="M2340">
        <f>IF('Raw Data'!D2335-'Raw Data'!E2335&gt;3, 'Raw Data'!M2335, 0)</f>
        <v/>
      </c>
      <c r="N2340">
        <f>IF(ISBLANK('Raw Data'!D2335),0,IF(AND('Raw Data'!E2335&gt;'Raw Data'!D2335,'Raw Data'!E2335-'Raw Data'!D2335&gt;0,'Raw Data'!E2335-'Raw Data'!D2335&lt;4),'Raw Data'!L2335, 0))</f>
        <v/>
      </c>
      <c r="O2340">
        <f>IF(ISBLANK('Raw Data'!D2335),0,IF(AND('Raw Data'!E2335&gt;'Raw Data'!D2335,'Raw Data'!E2335-'Raw Data'!D2335&gt;0,'Raw Data'!D2335-'Raw Data'!E2335&lt;4),'Raw Data'!K2335, 0))</f>
        <v/>
      </c>
      <c r="P2340">
        <f>IF('Raw Data'!E2335-'Raw Data'!D2335&gt;3, 'Raw Data'!N2335, IF('Raw Data'!D2335-'Raw Data'!E2335&gt;3, 'Raw Data'!M2335, 0))</f>
        <v/>
      </c>
      <c r="Q2340">
        <f>IF(ISBLANK('Raw Data'!E2335),0,IF(AND('Raw Data'!E2335-'Raw Data'!D2335&lt;4,'Raw Data'!E2335-'Raw Data'!D2335&gt;0),'Raw Data'!L2335,IF(AND('Raw Data'!D2335&gt;'Raw Data'!E2335,'Raw Data'!D2335-'Raw Data'!E2335&gt;0),'Raw Data'!K2335,0)))</f>
        <v/>
      </c>
      <c r="R2340">
        <f>IF(ISBLANK('Raw Data'!K2335),0,IFERROR(IF(MATCH(SMALL('Raw Data'!K2335:N2335,1),L2340:O2340,0),SMALL('Raw Data'!K2335:N2335,1)),0))</f>
        <v/>
      </c>
      <c r="S2340">
        <f>IF(ISBLANK('Raw Data'!K2335),0,IFERROR(IF(MATCH(SMALL('Raw Data'!K2335:N2335,2),L2340:O2340,0),SMALL('Raw Data'!K2335:N2335,2)),0))</f>
        <v/>
      </c>
      <c r="T2340">
        <f>IF(ISBLANK('Raw Data'!K2335),0,IFERROR(IF(MATCH(SMALL('Raw Data'!K2335:N2335,3),L2340:O2340,0),SMALL('Raw Data'!K2335:N2335,3)),0))</f>
        <v/>
      </c>
      <c r="U2340">
        <f>IF(ISBLANK('Raw Data'!K2335),0,IFERROR(IF(MATCH(SMALL('Raw Data'!K2335:N2335,4),L2340:O2340,0),SMALL('Raw Data'!K2335:N2335,4)),0))</f>
        <v/>
      </c>
      <c r="V2340">
        <f>IF(AND('Raw Data'!D2335&lt;3, 'Raw Data'!E2335&lt;3, 'Raw Data'!A2335&gt;0), 'Raw Data'!AF2335, 0)</f>
        <v/>
      </c>
      <c r="W2340">
        <f>IF(AND('Raw Data'!D2335&lt;4, 'Raw Data'!E2335&lt;4, 'Raw Data'!A2335&gt;0), 'Raw Data'!AI2335, 0)</f>
        <v/>
      </c>
      <c r="X2340">
        <f>IF(AND('Raw Data'!D2335&lt;5, 'Raw Data'!E2335&lt;5, 'Raw Data'!A2335&gt;0), 'Raw Data'!AL2335, 0)</f>
        <v/>
      </c>
      <c r="Y2340">
        <f>IF(AND('Raw Data'!D2335&lt;6, 'Raw Data'!E2335&lt;6, 'Raw Data'!A2335&gt;0), 'Raw Data'!AO2335, 0)</f>
        <v/>
      </c>
      <c r="Z2340">
        <f>IF(ISBLANK('Raw Data'!D2335), 0, IF('Raw Data'!D2335-'Raw Data'!E2335&gt;1, 'Raw Data'!AW2335, 0))</f>
        <v/>
      </c>
      <c r="AA2340">
        <f>IF(ISBLANK('Raw Data'!A2335), 0, IF(ABS('Raw Data'!D2335-'Raw Data'!E2335)&lt;2, 'Raw Data'!AX2335, 0))</f>
        <v/>
      </c>
      <c r="AB2340">
        <f>IF(ISBLANK('Raw Data'!D2335), 0, IF('Raw Data'!E2335-'Raw Data'!D2335&gt;1, 'Raw Data'!AY2335, 0))</f>
        <v/>
      </c>
      <c r="AC2340">
        <f>IF(ISBLANK('Raw Data'!D2335), 0, IF('Raw Data'!D2335-'Raw Data'!E2335&gt;2, 'Raw Data'!AZ2335, 0))</f>
        <v/>
      </c>
      <c r="AD2340">
        <f>IF(ISBLANK('Raw Data'!A2335), 0, IF(ABS('Raw Data'!D2335-'Raw Data'!E2335)&lt;3, 'Raw Data'!BA2335, 0))</f>
        <v/>
      </c>
      <c r="AE2340">
        <f>IF(ISBLANK('Raw Data'!D2335), 0, IF('Raw Data'!E2335-'Raw Data'!D2335&gt;2, 'Raw Data'!BB2335, 0))</f>
        <v/>
      </c>
      <c r="AF2340">
        <f>IF(ISBLANK('Raw Data'!D2335), 0, IF('Raw Data'!D2335-'Raw Data'!E2335&gt;3, 'Raw Data'!BC2335, 0))</f>
        <v/>
      </c>
      <c r="AG2340">
        <f>IF(ISBLANK('Raw Data'!A2335), 0, IF(ABS('Raw Data'!D2335-'Raw Data'!E2335)&lt;4, 'Raw Data'!BD2335, 0))</f>
        <v/>
      </c>
      <c r="AH2340">
        <f>IF(ISBLANK('Raw Data'!D2335), 0, IF('Raw Data'!E2335-'Raw Data'!D2335&gt;3, 'Raw Data'!BE2335, 0))</f>
        <v/>
      </c>
      <c r="AI2340">
        <f>IF(SUM('Raw Data'!D2335:E2335)&gt;'Raw Data'!F2335, 'Raw Data'!G2335, 0)</f>
        <v/>
      </c>
      <c r="AJ2340">
        <f>IF(ISBLANK('Raw Data'!D2335), 0, IF(SUM('Raw Data'!D2335:E2335)&lt;'Raw Data'!F2335, 'Raw Data'!H2335, 0))</f>
        <v/>
      </c>
      <c r="AK2340">
        <f>IF(ISBLANK('Raw Data'!A2335), 0, IF(AND('Raw Data'!D2335&lt;3, 'Raw Data'!E2335&lt;3, 'Raw Data'!F2335&lt;BB$2), 'Raw Data'!AF2335, 0))</f>
        <v/>
      </c>
      <c r="AL2340">
        <f>IF(ISBLANK('Raw Data'!A2335), 0, IF(AND('Raw Data'!D2335&lt;4, 'Raw Data'!E2335&lt;4, 'Raw Data'!F2335&lt;BB$2), 'Raw Data'!AI2335, 0))</f>
        <v/>
      </c>
      <c r="AM2340">
        <f>IF(ISBLANK('Raw Data'!A2335), 0, IF(AND('Raw Data'!D2335&lt;5, 'Raw Data'!E2335&lt;5, 'Raw Data'!F2335&lt;BB$2), 'Raw Data'!AL2335, 0))</f>
        <v/>
      </c>
      <c r="AN2340">
        <f>IF(ISBLANK('Raw Data'!A2335), 0, IF(AND('Raw Data'!D2335&lt;6, 'Raw Data'!E2335&lt;6, 'Raw Data'!F2335&lt;BB$2), 'Raw Data'!AO2335, 0))</f>
        <v/>
      </c>
      <c r="AO2340">
        <f>IF(ISBLANK('Raw Data'!A2335), 0, IF(AND('Raw Data'!I2335&lt;Analysis!$BC$2, 'Raw Data'!D2335-'Raw Data'!E2335&gt;1), 'Raw Data'!AW2335, IF(AND('Raw Data'!J2335&lt;Analysis!$BC$2, 'Raw Data'!E2335-'Raw Data'!D2335&gt;1), 'Raw Data'!AY2335, 0)))</f>
        <v/>
      </c>
      <c r="AP2340">
        <f>IF(ISBLANK('Raw Data'!A2335), 0, IF(AND('Raw Data'!I2335&lt;Analysis!$BC$2, 'Raw Data'!D2335-'Raw Data'!E2335&gt;2), 'Raw Data'!AZ2335, IF(AND('Raw Data'!J2335&lt;Analysis!$BC$2, 'Raw Data'!E2335-'Raw Data'!D2335&gt;2), 'Raw Data'!BB2335, 0)))</f>
        <v/>
      </c>
      <c r="AQ2340">
        <f>IF(ISBLANK('Raw Data'!A2335), 0, IF(AND('Raw Data'!I2335&lt;Analysis!$BC$2, 'Raw Data'!D2335-'Raw Data'!E2335&gt;3), 'Raw Data'!BC2335, IF(AND('Raw Data'!J2335&lt;Analysis!$BC$2, 'Raw Data'!E2335-'Raw Data'!D2335&gt;3), 'Raw Data'!BE2335, 0)))</f>
        <v/>
      </c>
      <c r="AR2340">
        <f>IF('Hidden Analysiss'!D2336=1,IF(ABS('Raw Data'!E2335-'Raw Data'!D2335)&lt;2,'Raw Data'!AX2335,0), 0)</f>
        <v/>
      </c>
      <c r="AS2340">
        <f>IF('Hidden Analysiss'!D2336=1,IF(ABS('Raw Data'!E2335-'Raw Data'!D2335)&lt;3,'Raw Data'!BA2335,0), 0)</f>
        <v/>
      </c>
      <c r="AT2340">
        <f>IF('Hidden Analysiss'!D2336=1,IF(ABS('Raw Data'!E2335-'Raw Data'!D2335)&lt;4,'Raw Data'!BD2335,0), 0)</f>
        <v/>
      </c>
      <c r="AU2340">
        <f>IF(AND('Hidden Analysiss'!E2336=1, ABS('Raw Data'!E2335-'Raw Data'!D2335)&lt;2), 'Raw Data'!AX2335, 0)</f>
        <v/>
      </c>
      <c r="AV2340">
        <f>IF(AND('Hidden Analysiss'!E2336=1, ABS('Raw Data'!E2335-'Raw Data'!D2335)&lt;3), 'Raw Data'!BA2335, 0)</f>
        <v/>
      </c>
      <c r="AW2340">
        <f>IF(AND('Hidden Analysiss'!E2336=1, ABS('Raw Data'!E2335-'Raw Data'!D2335)&lt;3), 'Raw Data'!BD2335, 0)</f>
        <v/>
      </c>
    </row>
    <row r="2341">
      <c r="A2341" s="1">
        <f>'Raw Data'!A2336</f>
        <v/>
      </c>
      <c r="B2341">
        <f>IF('Raw Data'!E2336&gt;'Raw Data'!D2336, 'Raw Data'!J2336, 0)</f>
        <v/>
      </c>
      <c r="C2341">
        <f>IF('Raw Data'!D2336&gt;'Raw Data'!E2336, 'Raw Data'!I2336, 0)</f>
        <v/>
      </c>
      <c r="D2341">
        <f>SUM(G2341:H2341)</f>
        <v/>
      </c>
      <c r="E2341">
        <f>IF(AND('Raw Data'!J2336&lt;'Raw Data'!I2336,'Raw Data'!E2336&gt;'Raw Data'!D2336,'Raw Data'!E2336-'Raw Data'!D2336&gt;3),'Raw Data'!N2336,IF(AND('Raw Data'!I2336&lt;'Raw Data'!J2336,'Raw Data'!D2336&gt;'Raw Data'!E2336,'Raw Data'!D2336-'Raw Data'!E2336&gt;3),'Raw Data'!M2336,0))</f>
        <v/>
      </c>
      <c r="F2341">
        <f>IF(AND('Raw Data'!J2336&lt;'Raw Data'!I2336,'Raw Data'!E2336&gt;'Raw Data'!D2336,'Raw Data'!E2336-'Raw Data'!D2336&lt;4),'Raw Data'!L2336,IF(AND('Raw Data'!I2336&lt;'Raw Data'!J2336,'Raw Data'!D2336&gt;'Raw Data'!E2336,'Raw Data'!D2336-'Raw Data'!E2336&lt;4),'Raw Data'!K2336,0))</f>
        <v/>
      </c>
      <c r="G2341">
        <f>IF(AND('Raw Data'!J2336&lt;'Raw Data'!I2336, 'Raw Data'!E2336&gt;'Raw Data'!D2336), 'Raw Data'!J2336, 0)</f>
        <v/>
      </c>
      <c r="H2341">
        <f>IF(AND('Raw Data'!J2336&gt;'Raw Data'!I2336, 'Raw Data'!E2336&lt;'Raw Data'!D2336), 'Raw Data'!I2336, 0)</f>
        <v/>
      </c>
      <c r="I2341">
        <f>SUM(J2341:K2341)</f>
        <v/>
      </c>
      <c r="J2341">
        <f>IF(AND('Raw Data'!J2336&gt;'Raw Data'!I2336, 'Raw Data'!E2336&gt;'Raw Data'!D2336), 'Raw Data'!J2336, 0)</f>
        <v/>
      </c>
      <c r="K2341">
        <f>IF(AND('Raw Data'!I2336&gt;'Raw Data'!J2336, 'Raw Data'!D2336&gt;'Raw Data'!E2336), 'Raw Data'!I2336, 0)</f>
        <v/>
      </c>
      <c r="L2341">
        <f>IF('Raw Data'!E2336-'Raw Data'!D2336&gt;3, 'Raw Data'!N2336, 0)</f>
        <v/>
      </c>
      <c r="M2341">
        <f>IF('Raw Data'!D2336-'Raw Data'!E2336&gt;3, 'Raw Data'!M2336, 0)</f>
        <v/>
      </c>
      <c r="N2341">
        <f>IF(ISBLANK('Raw Data'!D2336),0,IF(AND('Raw Data'!E2336&gt;'Raw Data'!D2336,'Raw Data'!E2336-'Raw Data'!D2336&gt;0,'Raw Data'!E2336-'Raw Data'!D2336&lt;4),'Raw Data'!L2336, 0))</f>
        <v/>
      </c>
      <c r="O2341">
        <f>IF(ISBLANK('Raw Data'!D2336),0,IF(AND('Raw Data'!E2336&gt;'Raw Data'!D2336,'Raw Data'!E2336-'Raw Data'!D2336&gt;0,'Raw Data'!D2336-'Raw Data'!E2336&lt;4),'Raw Data'!K2336, 0))</f>
        <v/>
      </c>
      <c r="P2341">
        <f>IF('Raw Data'!E2336-'Raw Data'!D2336&gt;3, 'Raw Data'!N2336, IF('Raw Data'!D2336-'Raw Data'!E2336&gt;3, 'Raw Data'!M2336, 0))</f>
        <v/>
      </c>
      <c r="Q2341">
        <f>IF(ISBLANK('Raw Data'!E2336),0,IF(AND('Raw Data'!E2336-'Raw Data'!D2336&lt;4,'Raw Data'!E2336-'Raw Data'!D2336&gt;0),'Raw Data'!L2336,IF(AND('Raw Data'!D2336&gt;'Raw Data'!E2336,'Raw Data'!D2336-'Raw Data'!E2336&gt;0),'Raw Data'!K2336,0)))</f>
        <v/>
      </c>
      <c r="R2341">
        <f>IF(ISBLANK('Raw Data'!K2336),0,IFERROR(IF(MATCH(SMALL('Raw Data'!K2336:N2336,1),L2341:O2341,0),SMALL('Raw Data'!K2336:N2336,1)),0))</f>
        <v/>
      </c>
      <c r="S2341">
        <f>IF(ISBLANK('Raw Data'!K2336),0,IFERROR(IF(MATCH(SMALL('Raw Data'!K2336:N2336,2),L2341:O2341,0),SMALL('Raw Data'!K2336:N2336,2)),0))</f>
        <v/>
      </c>
      <c r="T2341">
        <f>IF(ISBLANK('Raw Data'!K2336),0,IFERROR(IF(MATCH(SMALL('Raw Data'!K2336:N2336,3),L2341:O2341,0),SMALL('Raw Data'!K2336:N2336,3)),0))</f>
        <v/>
      </c>
      <c r="U2341">
        <f>IF(ISBLANK('Raw Data'!K2336),0,IFERROR(IF(MATCH(SMALL('Raw Data'!K2336:N2336,4),L2341:O2341,0),SMALL('Raw Data'!K2336:N2336,4)),0))</f>
        <v/>
      </c>
      <c r="V2341">
        <f>IF(AND('Raw Data'!D2336&lt;3, 'Raw Data'!E2336&lt;3, 'Raw Data'!A2336&gt;0), 'Raw Data'!AF2336, 0)</f>
        <v/>
      </c>
      <c r="W2341">
        <f>IF(AND('Raw Data'!D2336&lt;4, 'Raw Data'!E2336&lt;4, 'Raw Data'!A2336&gt;0), 'Raw Data'!AI2336, 0)</f>
        <v/>
      </c>
      <c r="X2341">
        <f>IF(AND('Raw Data'!D2336&lt;5, 'Raw Data'!E2336&lt;5, 'Raw Data'!A2336&gt;0), 'Raw Data'!AL2336, 0)</f>
        <v/>
      </c>
      <c r="Y2341">
        <f>IF(AND('Raw Data'!D2336&lt;6, 'Raw Data'!E2336&lt;6, 'Raw Data'!A2336&gt;0), 'Raw Data'!AO2336, 0)</f>
        <v/>
      </c>
      <c r="Z2341">
        <f>IF(ISBLANK('Raw Data'!D2336), 0, IF('Raw Data'!D2336-'Raw Data'!E2336&gt;1, 'Raw Data'!AW2336, 0))</f>
        <v/>
      </c>
      <c r="AA2341">
        <f>IF(ISBLANK('Raw Data'!A2336), 0, IF(ABS('Raw Data'!D2336-'Raw Data'!E2336)&lt;2, 'Raw Data'!AX2336, 0))</f>
        <v/>
      </c>
      <c r="AB2341">
        <f>IF(ISBLANK('Raw Data'!D2336), 0, IF('Raw Data'!E2336-'Raw Data'!D2336&gt;1, 'Raw Data'!AY2336, 0))</f>
        <v/>
      </c>
      <c r="AC2341">
        <f>IF(ISBLANK('Raw Data'!D2336), 0, IF('Raw Data'!D2336-'Raw Data'!E2336&gt;2, 'Raw Data'!AZ2336, 0))</f>
        <v/>
      </c>
      <c r="AD2341">
        <f>IF(ISBLANK('Raw Data'!A2336), 0, IF(ABS('Raw Data'!D2336-'Raw Data'!E2336)&lt;3, 'Raw Data'!BA2336, 0))</f>
        <v/>
      </c>
      <c r="AE2341">
        <f>IF(ISBLANK('Raw Data'!D2336), 0, IF('Raw Data'!E2336-'Raw Data'!D2336&gt;2, 'Raw Data'!BB2336, 0))</f>
        <v/>
      </c>
      <c r="AF2341">
        <f>IF(ISBLANK('Raw Data'!D2336), 0, IF('Raw Data'!D2336-'Raw Data'!E2336&gt;3, 'Raw Data'!BC2336, 0))</f>
        <v/>
      </c>
      <c r="AG2341">
        <f>IF(ISBLANK('Raw Data'!A2336), 0, IF(ABS('Raw Data'!D2336-'Raw Data'!E2336)&lt;4, 'Raw Data'!BD2336, 0))</f>
        <v/>
      </c>
      <c r="AH2341">
        <f>IF(ISBLANK('Raw Data'!D2336), 0, IF('Raw Data'!E2336-'Raw Data'!D2336&gt;3, 'Raw Data'!BE2336, 0))</f>
        <v/>
      </c>
      <c r="AI2341">
        <f>IF(SUM('Raw Data'!D2336:E2336)&gt;'Raw Data'!F2336, 'Raw Data'!G2336, 0)</f>
        <v/>
      </c>
      <c r="AJ2341">
        <f>IF(ISBLANK('Raw Data'!D2336), 0, IF(SUM('Raw Data'!D2336:E2336)&lt;'Raw Data'!F2336, 'Raw Data'!H2336, 0))</f>
        <v/>
      </c>
      <c r="AK2341">
        <f>IF(ISBLANK('Raw Data'!A2336), 0, IF(AND('Raw Data'!D2336&lt;3, 'Raw Data'!E2336&lt;3, 'Raw Data'!F2336&lt;BB$2), 'Raw Data'!AF2336, 0))</f>
        <v/>
      </c>
      <c r="AL2341">
        <f>IF(ISBLANK('Raw Data'!A2336), 0, IF(AND('Raw Data'!D2336&lt;4, 'Raw Data'!E2336&lt;4, 'Raw Data'!F2336&lt;BB$2), 'Raw Data'!AI2336, 0))</f>
        <v/>
      </c>
      <c r="AM2341">
        <f>IF(ISBLANK('Raw Data'!A2336), 0, IF(AND('Raw Data'!D2336&lt;5, 'Raw Data'!E2336&lt;5, 'Raw Data'!F2336&lt;BB$2), 'Raw Data'!AL2336, 0))</f>
        <v/>
      </c>
      <c r="AN2341">
        <f>IF(ISBLANK('Raw Data'!A2336), 0, IF(AND('Raw Data'!D2336&lt;6, 'Raw Data'!E2336&lt;6, 'Raw Data'!F2336&lt;BB$2), 'Raw Data'!AO2336, 0))</f>
        <v/>
      </c>
      <c r="AO2341">
        <f>IF(ISBLANK('Raw Data'!A2336), 0, IF(AND('Raw Data'!I2336&lt;Analysis!$BC$2, 'Raw Data'!D2336-'Raw Data'!E2336&gt;1), 'Raw Data'!AW2336, IF(AND('Raw Data'!J2336&lt;Analysis!$BC$2, 'Raw Data'!E2336-'Raw Data'!D2336&gt;1), 'Raw Data'!AY2336, 0)))</f>
        <v/>
      </c>
      <c r="AP2341">
        <f>IF(ISBLANK('Raw Data'!A2336), 0, IF(AND('Raw Data'!I2336&lt;Analysis!$BC$2, 'Raw Data'!D2336-'Raw Data'!E2336&gt;2), 'Raw Data'!AZ2336, IF(AND('Raw Data'!J2336&lt;Analysis!$BC$2, 'Raw Data'!E2336-'Raw Data'!D2336&gt;2), 'Raw Data'!BB2336, 0)))</f>
        <v/>
      </c>
      <c r="AQ2341">
        <f>IF(ISBLANK('Raw Data'!A2336), 0, IF(AND('Raw Data'!I2336&lt;Analysis!$BC$2, 'Raw Data'!D2336-'Raw Data'!E2336&gt;3), 'Raw Data'!BC2336, IF(AND('Raw Data'!J2336&lt;Analysis!$BC$2, 'Raw Data'!E2336-'Raw Data'!D2336&gt;3), 'Raw Data'!BE2336, 0)))</f>
        <v/>
      </c>
      <c r="AR2341">
        <f>IF('Hidden Analysiss'!D2337=1,IF(ABS('Raw Data'!E2336-'Raw Data'!D2336)&lt;2,'Raw Data'!AX2336,0), 0)</f>
        <v/>
      </c>
      <c r="AS2341">
        <f>IF('Hidden Analysiss'!D2337=1,IF(ABS('Raw Data'!E2336-'Raw Data'!D2336)&lt;3,'Raw Data'!BA2336,0), 0)</f>
        <v/>
      </c>
      <c r="AT2341">
        <f>IF('Hidden Analysiss'!D2337=1,IF(ABS('Raw Data'!E2336-'Raw Data'!D2336)&lt;4,'Raw Data'!BD2336,0), 0)</f>
        <v/>
      </c>
      <c r="AU2341">
        <f>IF(AND('Hidden Analysiss'!E2337=1, ABS('Raw Data'!E2336-'Raw Data'!D2336)&lt;2), 'Raw Data'!AX2336, 0)</f>
        <v/>
      </c>
      <c r="AV2341">
        <f>IF(AND('Hidden Analysiss'!E2337=1, ABS('Raw Data'!E2336-'Raw Data'!D2336)&lt;3), 'Raw Data'!BA2336, 0)</f>
        <v/>
      </c>
      <c r="AW2341">
        <f>IF(AND('Hidden Analysiss'!E2337=1, ABS('Raw Data'!E2336-'Raw Data'!D2336)&lt;3), 'Raw Data'!BD2336, 0)</f>
        <v/>
      </c>
    </row>
    <row r="2342">
      <c r="A2342" s="1">
        <f>'Raw Data'!A2337</f>
        <v/>
      </c>
      <c r="B2342">
        <f>IF('Raw Data'!E2337&gt;'Raw Data'!D2337, 'Raw Data'!J2337, 0)</f>
        <v/>
      </c>
      <c r="C2342">
        <f>IF('Raw Data'!D2337&gt;'Raw Data'!E2337, 'Raw Data'!I2337, 0)</f>
        <v/>
      </c>
      <c r="D2342">
        <f>SUM(G2342:H2342)</f>
        <v/>
      </c>
      <c r="E2342">
        <f>IF(AND('Raw Data'!J2337&lt;'Raw Data'!I2337,'Raw Data'!E2337&gt;'Raw Data'!D2337,'Raw Data'!E2337-'Raw Data'!D2337&gt;3),'Raw Data'!N2337,IF(AND('Raw Data'!I2337&lt;'Raw Data'!J2337,'Raw Data'!D2337&gt;'Raw Data'!E2337,'Raw Data'!D2337-'Raw Data'!E2337&gt;3),'Raw Data'!M2337,0))</f>
        <v/>
      </c>
      <c r="F2342">
        <f>IF(AND('Raw Data'!J2337&lt;'Raw Data'!I2337,'Raw Data'!E2337&gt;'Raw Data'!D2337,'Raw Data'!E2337-'Raw Data'!D2337&lt;4),'Raw Data'!L2337,IF(AND('Raw Data'!I2337&lt;'Raw Data'!J2337,'Raw Data'!D2337&gt;'Raw Data'!E2337,'Raw Data'!D2337-'Raw Data'!E2337&lt;4),'Raw Data'!K2337,0))</f>
        <v/>
      </c>
      <c r="G2342">
        <f>IF(AND('Raw Data'!J2337&lt;'Raw Data'!I2337, 'Raw Data'!E2337&gt;'Raw Data'!D2337), 'Raw Data'!J2337, 0)</f>
        <v/>
      </c>
      <c r="H2342">
        <f>IF(AND('Raw Data'!J2337&gt;'Raw Data'!I2337, 'Raw Data'!E2337&lt;'Raw Data'!D2337), 'Raw Data'!I2337, 0)</f>
        <v/>
      </c>
      <c r="I2342">
        <f>SUM(J2342:K2342)</f>
        <v/>
      </c>
      <c r="J2342">
        <f>IF(AND('Raw Data'!J2337&gt;'Raw Data'!I2337, 'Raw Data'!E2337&gt;'Raw Data'!D2337), 'Raw Data'!J2337, 0)</f>
        <v/>
      </c>
      <c r="K2342">
        <f>IF(AND('Raw Data'!I2337&gt;'Raw Data'!J2337, 'Raw Data'!D2337&gt;'Raw Data'!E2337), 'Raw Data'!I2337, 0)</f>
        <v/>
      </c>
      <c r="L2342">
        <f>IF('Raw Data'!E2337-'Raw Data'!D2337&gt;3, 'Raw Data'!N2337, 0)</f>
        <v/>
      </c>
      <c r="M2342">
        <f>IF('Raw Data'!D2337-'Raw Data'!E2337&gt;3, 'Raw Data'!M2337, 0)</f>
        <v/>
      </c>
      <c r="N2342">
        <f>IF(ISBLANK('Raw Data'!D2337),0,IF(AND('Raw Data'!E2337&gt;'Raw Data'!D2337,'Raw Data'!E2337-'Raw Data'!D2337&gt;0,'Raw Data'!E2337-'Raw Data'!D2337&lt;4),'Raw Data'!L2337, 0))</f>
        <v/>
      </c>
      <c r="O2342">
        <f>IF(ISBLANK('Raw Data'!D2337),0,IF(AND('Raw Data'!E2337&gt;'Raw Data'!D2337,'Raw Data'!E2337-'Raw Data'!D2337&gt;0,'Raw Data'!D2337-'Raw Data'!E2337&lt;4),'Raw Data'!K2337, 0))</f>
        <v/>
      </c>
      <c r="P2342">
        <f>IF('Raw Data'!E2337-'Raw Data'!D2337&gt;3, 'Raw Data'!N2337, IF('Raw Data'!D2337-'Raw Data'!E2337&gt;3, 'Raw Data'!M2337, 0))</f>
        <v/>
      </c>
      <c r="Q2342">
        <f>IF(ISBLANK('Raw Data'!E2337),0,IF(AND('Raw Data'!E2337-'Raw Data'!D2337&lt;4,'Raw Data'!E2337-'Raw Data'!D2337&gt;0),'Raw Data'!L2337,IF(AND('Raw Data'!D2337&gt;'Raw Data'!E2337,'Raw Data'!D2337-'Raw Data'!E2337&gt;0),'Raw Data'!K2337,0)))</f>
        <v/>
      </c>
      <c r="R2342">
        <f>IF(ISBLANK('Raw Data'!K2337),0,IFERROR(IF(MATCH(SMALL('Raw Data'!K2337:N2337,1),L2342:O2342,0),SMALL('Raw Data'!K2337:N2337,1)),0))</f>
        <v/>
      </c>
      <c r="S2342">
        <f>IF(ISBLANK('Raw Data'!K2337),0,IFERROR(IF(MATCH(SMALL('Raw Data'!K2337:N2337,2),L2342:O2342,0),SMALL('Raw Data'!K2337:N2337,2)),0))</f>
        <v/>
      </c>
      <c r="T2342">
        <f>IF(ISBLANK('Raw Data'!K2337),0,IFERROR(IF(MATCH(SMALL('Raw Data'!K2337:N2337,3),L2342:O2342,0),SMALL('Raw Data'!K2337:N2337,3)),0))</f>
        <v/>
      </c>
      <c r="U2342">
        <f>IF(ISBLANK('Raw Data'!K2337),0,IFERROR(IF(MATCH(SMALL('Raw Data'!K2337:N2337,4),L2342:O2342,0),SMALL('Raw Data'!K2337:N2337,4)),0))</f>
        <v/>
      </c>
      <c r="V2342">
        <f>IF(AND('Raw Data'!D2337&lt;3, 'Raw Data'!E2337&lt;3, 'Raw Data'!A2337&gt;0), 'Raw Data'!AF2337, 0)</f>
        <v/>
      </c>
      <c r="W2342">
        <f>IF(AND('Raw Data'!D2337&lt;4, 'Raw Data'!E2337&lt;4, 'Raw Data'!A2337&gt;0), 'Raw Data'!AI2337, 0)</f>
        <v/>
      </c>
      <c r="X2342">
        <f>IF(AND('Raw Data'!D2337&lt;5, 'Raw Data'!E2337&lt;5, 'Raw Data'!A2337&gt;0), 'Raw Data'!AL2337, 0)</f>
        <v/>
      </c>
      <c r="Y2342">
        <f>IF(AND('Raw Data'!D2337&lt;6, 'Raw Data'!E2337&lt;6, 'Raw Data'!A2337&gt;0), 'Raw Data'!AO2337, 0)</f>
        <v/>
      </c>
      <c r="Z2342">
        <f>IF(ISBLANK('Raw Data'!D2337), 0, IF('Raw Data'!D2337-'Raw Data'!E2337&gt;1, 'Raw Data'!AW2337, 0))</f>
        <v/>
      </c>
      <c r="AA2342">
        <f>IF(ISBLANK('Raw Data'!A2337), 0, IF(ABS('Raw Data'!D2337-'Raw Data'!E2337)&lt;2, 'Raw Data'!AX2337, 0))</f>
        <v/>
      </c>
      <c r="AB2342">
        <f>IF(ISBLANK('Raw Data'!D2337), 0, IF('Raw Data'!E2337-'Raw Data'!D2337&gt;1, 'Raw Data'!AY2337, 0))</f>
        <v/>
      </c>
      <c r="AC2342">
        <f>IF(ISBLANK('Raw Data'!D2337), 0, IF('Raw Data'!D2337-'Raw Data'!E2337&gt;2, 'Raw Data'!AZ2337, 0))</f>
        <v/>
      </c>
      <c r="AD2342">
        <f>IF(ISBLANK('Raw Data'!A2337), 0, IF(ABS('Raw Data'!D2337-'Raw Data'!E2337)&lt;3, 'Raw Data'!BA2337, 0))</f>
        <v/>
      </c>
      <c r="AE2342">
        <f>IF(ISBLANK('Raw Data'!D2337), 0, IF('Raw Data'!E2337-'Raw Data'!D2337&gt;2, 'Raw Data'!BB2337, 0))</f>
        <v/>
      </c>
      <c r="AF2342">
        <f>IF(ISBLANK('Raw Data'!D2337), 0, IF('Raw Data'!D2337-'Raw Data'!E2337&gt;3, 'Raw Data'!BC2337, 0))</f>
        <v/>
      </c>
      <c r="AG2342">
        <f>IF(ISBLANK('Raw Data'!A2337), 0, IF(ABS('Raw Data'!D2337-'Raw Data'!E2337)&lt;4, 'Raw Data'!BD2337, 0))</f>
        <v/>
      </c>
      <c r="AH2342">
        <f>IF(ISBLANK('Raw Data'!D2337), 0, IF('Raw Data'!E2337-'Raw Data'!D2337&gt;3, 'Raw Data'!BE2337, 0))</f>
        <v/>
      </c>
      <c r="AI2342">
        <f>IF(SUM('Raw Data'!D2337:E2337)&gt;'Raw Data'!F2337, 'Raw Data'!G2337, 0)</f>
        <v/>
      </c>
      <c r="AJ2342">
        <f>IF(ISBLANK('Raw Data'!D2337), 0, IF(SUM('Raw Data'!D2337:E2337)&lt;'Raw Data'!F2337, 'Raw Data'!H2337, 0))</f>
        <v/>
      </c>
      <c r="AK2342">
        <f>IF(ISBLANK('Raw Data'!A2337), 0, IF(AND('Raw Data'!D2337&lt;3, 'Raw Data'!E2337&lt;3, 'Raw Data'!F2337&lt;BB$2), 'Raw Data'!AF2337, 0))</f>
        <v/>
      </c>
      <c r="AL2342">
        <f>IF(ISBLANK('Raw Data'!A2337), 0, IF(AND('Raw Data'!D2337&lt;4, 'Raw Data'!E2337&lt;4, 'Raw Data'!F2337&lt;BB$2), 'Raw Data'!AI2337, 0))</f>
        <v/>
      </c>
      <c r="AM2342">
        <f>IF(ISBLANK('Raw Data'!A2337), 0, IF(AND('Raw Data'!D2337&lt;5, 'Raw Data'!E2337&lt;5, 'Raw Data'!F2337&lt;BB$2), 'Raw Data'!AL2337, 0))</f>
        <v/>
      </c>
      <c r="AN2342">
        <f>IF(ISBLANK('Raw Data'!A2337), 0, IF(AND('Raw Data'!D2337&lt;6, 'Raw Data'!E2337&lt;6, 'Raw Data'!F2337&lt;BB$2), 'Raw Data'!AO2337, 0))</f>
        <v/>
      </c>
      <c r="AO2342">
        <f>IF(ISBLANK('Raw Data'!A2337), 0, IF(AND('Raw Data'!I2337&lt;Analysis!$BC$2, 'Raw Data'!D2337-'Raw Data'!E2337&gt;1), 'Raw Data'!AW2337, IF(AND('Raw Data'!J2337&lt;Analysis!$BC$2, 'Raw Data'!E2337-'Raw Data'!D2337&gt;1), 'Raw Data'!AY2337, 0)))</f>
        <v/>
      </c>
      <c r="AP2342">
        <f>IF(ISBLANK('Raw Data'!A2337), 0, IF(AND('Raw Data'!I2337&lt;Analysis!$BC$2, 'Raw Data'!D2337-'Raw Data'!E2337&gt;2), 'Raw Data'!AZ2337, IF(AND('Raw Data'!J2337&lt;Analysis!$BC$2, 'Raw Data'!E2337-'Raw Data'!D2337&gt;2), 'Raw Data'!BB2337, 0)))</f>
        <v/>
      </c>
      <c r="AQ2342">
        <f>IF(ISBLANK('Raw Data'!A2337), 0, IF(AND('Raw Data'!I2337&lt;Analysis!$BC$2, 'Raw Data'!D2337-'Raw Data'!E2337&gt;3), 'Raw Data'!BC2337, IF(AND('Raw Data'!J2337&lt;Analysis!$BC$2, 'Raw Data'!E2337-'Raw Data'!D2337&gt;3), 'Raw Data'!BE2337, 0)))</f>
        <v/>
      </c>
      <c r="AR2342">
        <f>IF('Hidden Analysiss'!D2338=1,IF(ABS('Raw Data'!E2337-'Raw Data'!D2337)&lt;2,'Raw Data'!AX2337,0), 0)</f>
        <v/>
      </c>
      <c r="AS2342">
        <f>IF('Hidden Analysiss'!D2338=1,IF(ABS('Raw Data'!E2337-'Raw Data'!D2337)&lt;3,'Raw Data'!BA2337,0), 0)</f>
        <v/>
      </c>
      <c r="AT2342">
        <f>IF('Hidden Analysiss'!D2338=1,IF(ABS('Raw Data'!E2337-'Raw Data'!D2337)&lt;4,'Raw Data'!BD2337,0), 0)</f>
        <v/>
      </c>
      <c r="AU2342">
        <f>IF(AND('Hidden Analysiss'!E2338=1, ABS('Raw Data'!E2337-'Raw Data'!D2337)&lt;2), 'Raw Data'!AX2337, 0)</f>
        <v/>
      </c>
      <c r="AV2342">
        <f>IF(AND('Hidden Analysiss'!E2338=1, ABS('Raw Data'!E2337-'Raw Data'!D2337)&lt;3), 'Raw Data'!BA2337, 0)</f>
        <v/>
      </c>
      <c r="AW2342">
        <f>IF(AND('Hidden Analysiss'!E2338=1, ABS('Raw Data'!E2337-'Raw Data'!D2337)&lt;3), 'Raw Data'!BD2337, 0)</f>
        <v/>
      </c>
    </row>
    <row r="2343">
      <c r="A2343" s="1">
        <f>'Raw Data'!A2338</f>
        <v/>
      </c>
      <c r="B2343">
        <f>IF('Raw Data'!E2338&gt;'Raw Data'!D2338, 'Raw Data'!J2338, 0)</f>
        <v/>
      </c>
      <c r="C2343">
        <f>IF('Raw Data'!D2338&gt;'Raw Data'!E2338, 'Raw Data'!I2338, 0)</f>
        <v/>
      </c>
      <c r="D2343">
        <f>SUM(G2343:H2343)</f>
        <v/>
      </c>
      <c r="E2343">
        <f>IF(AND('Raw Data'!J2338&lt;'Raw Data'!I2338,'Raw Data'!E2338&gt;'Raw Data'!D2338,'Raw Data'!E2338-'Raw Data'!D2338&gt;3),'Raw Data'!N2338,IF(AND('Raw Data'!I2338&lt;'Raw Data'!J2338,'Raw Data'!D2338&gt;'Raw Data'!E2338,'Raw Data'!D2338-'Raw Data'!E2338&gt;3),'Raw Data'!M2338,0))</f>
        <v/>
      </c>
      <c r="F2343">
        <f>IF(AND('Raw Data'!J2338&lt;'Raw Data'!I2338,'Raw Data'!E2338&gt;'Raw Data'!D2338,'Raw Data'!E2338-'Raw Data'!D2338&lt;4),'Raw Data'!L2338,IF(AND('Raw Data'!I2338&lt;'Raw Data'!J2338,'Raw Data'!D2338&gt;'Raw Data'!E2338,'Raw Data'!D2338-'Raw Data'!E2338&lt;4),'Raw Data'!K2338,0))</f>
        <v/>
      </c>
      <c r="G2343">
        <f>IF(AND('Raw Data'!J2338&lt;'Raw Data'!I2338, 'Raw Data'!E2338&gt;'Raw Data'!D2338), 'Raw Data'!J2338, 0)</f>
        <v/>
      </c>
      <c r="H2343">
        <f>IF(AND('Raw Data'!J2338&gt;'Raw Data'!I2338, 'Raw Data'!E2338&lt;'Raw Data'!D2338), 'Raw Data'!I2338, 0)</f>
        <v/>
      </c>
      <c r="I2343">
        <f>SUM(J2343:K2343)</f>
        <v/>
      </c>
      <c r="J2343">
        <f>IF(AND('Raw Data'!J2338&gt;'Raw Data'!I2338, 'Raw Data'!E2338&gt;'Raw Data'!D2338), 'Raw Data'!J2338, 0)</f>
        <v/>
      </c>
      <c r="K2343">
        <f>IF(AND('Raw Data'!I2338&gt;'Raw Data'!J2338, 'Raw Data'!D2338&gt;'Raw Data'!E2338), 'Raw Data'!I2338, 0)</f>
        <v/>
      </c>
      <c r="L2343">
        <f>IF('Raw Data'!E2338-'Raw Data'!D2338&gt;3, 'Raw Data'!N2338, 0)</f>
        <v/>
      </c>
      <c r="M2343">
        <f>IF('Raw Data'!D2338-'Raw Data'!E2338&gt;3, 'Raw Data'!M2338, 0)</f>
        <v/>
      </c>
      <c r="N2343">
        <f>IF(ISBLANK('Raw Data'!D2338),0,IF(AND('Raw Data'!E2338&gt;'Raw Data'!D2338,'Raw Data'!E2338-'Raw Data'!D2338&gt;0,'Raw Data'!E2338-'Raw Data'!D2338&lt;4),'Raw Data'!L2338, 0))</f>
        <v/>
      </c>
      <c r="O2343">
        <f>IF(ISBLANK('Raw Data'!D2338),0,IF(AND('Raw Data'!E2338&gt;'Raw Data'!D2338,'Raw Data'!E2338-'Raw Data'!D2338&gt;0,'Raw Data'!D2338-'Raw Data'!E2338&lt;4),'Raw Data'!K2338, 0))</f>
        <v/>
      </c>
      <c r="P2343">
        <f>IF('Raw Data'!E2338-'Raw Data'!D2338&gt;3, 'Raw Data'!N2338, IF('Raw Data'!D2338-'Raw Data'!E2338&gt;3, 'Raw Data'!M2338, 0))</f>
        <v/>
      </c>
      <c r="Q2343">
        <f>IF(ISBLANK('Raw Data'!E2338),0,IF(AND('Raw Data'!E2338-'Raw Data'!D2338&lt;4,'Raw Data'!E2338-'Raw Data'!D2338&gt;0),'Raw Data'!L2338,IF(AND('Raw Data'!D2338&gt;'Raw Data'!E2338,'Raw Data'!D2338-'Raw Data'!E2338&gt;0),'Raw Data'!K2338,0)))</f>
        <v/>
      </c>
      <c r="R2343">
        <f>IF(ISBLANK('Raw Data'!K2338),0,IFERROR(IF(MATCH(SMALL('Raw Data'!K2338:N2338,1),L2343:O2343,0),SMALL('Raw Data'!K2338:N2338,1)),0))</f>
        <v/>
      </c>
      <c r="S2343">
        <f>IF(ISBLANK('Raw Data'!K2338),0,IFERROR(IF(MATCH(SMALL('Raw Data'!K2338:N2338,2),L2343:O2343,0),SMALL('Raw Data'!K2338:N2338,2)),0))</f>
        <v/>
      </c>
      <c r="T2343">
        <f>IF(ISBLANK('Raw Data'!K2338),0,IFERROR(IF(MATCH(SMALL('Raw Data'!K2338:N2338,3),L2343:O2343,0),SMALL('Raw Data'!K2338:N2338,3)),0))</f>
        <v/>
      </c>
      <c r="U2343">
        <f>IF(ISBLANK('Raw Data'!K2338),0,IFERROR(IF(MATCH(SMALL('Raw Data'!K2338:N2338,4),L2343:O2343,0),SMALL('Raw Data'!K2338:N2338,4)),0))</f>
        <v/>
      </c>
      <c r="V2343">
        <f>IF(AND('Raw Data'!D2338&lt;3, 'Raw Data'!E2338&lt;3, 'Raw Data'!A2338&gt;0), 'Raw Data'!AF2338, 0)</f>
        <v/>
      </c>
      <c r="W2343">
        <f>IF(AND('Raw Data'!D2338&lt;4, 'Raw Data'!E2338&lt;4, 'Raw Data'!A2338&gt;0), 'Raw Data'!AI2338, 0)</f>
        <v/>
      </c>
      <c r="X2343">
        <f>IF(AND('Raw Data'!D2338&lt;5, 'Raw Data'!E2338&lt;5, 'Raw Data'!A2338&gt;0), 'Raw Data'!AL2338, 0)</f>
        <v/>
      </c>
      <c r="Y2343">
        <f>IF(AND('Raw Data'!D2338&lt;6, 'Raw Data'!E2338&lt;6, 'Raw Data'!A2338&gt;0), 'Raw Data'!AO2338, 0)</f>
        <v/>
      </c>
      <c r="Z2343">
        <f>IF(ISBLANK('Raw Data'!D2338), 0, IF('Raw Data'!D2338-'Raw Data'!E2338&gt;1, 'Raw Data'!AW2338, 0))</f>
        <v/>
      </c>
      <c r="AA2343">
        <f>IF(ISBLANK('Raw Data'!A2338), 0, IF(ABS('Raw Data'!D2338-'Raw Data'!E2338)&lt;2, 'Raw Data'!AX2338, 0))</f>
        <v/>
      </c>
      <c r="AB2343">
        <f>IF(ISBLANK('Raw Data'!D2338), 0, IF('Raw Data'!E2338-'Raw Data'!D2338&gt;1, 'Raw Data'!AY2338, 0))</f>
        <v/>
      </c>
      <c r="AC2343">
        <f>IF(ISBLANK('Raw Data'!D2338), 0, IF('Raw Data'!D2338-'Raw Data'!E2338&gt;2, 'Raw Data'!AZ2338, 0))</f>
        <v/>
      </c>
      <c r="AD2343">
        <f>IF(ISBLANK('Raw Data'!A2338), 0, IF(ABS('Raw Data'!D2338-'Raw Data'!E2338)&lt;3, 'Raw Data'!BA2338, 0))</f>
        <v/>
      </c>
      <c r="AE2343">
        <f>IF(ISBLANK('Raw Data'!D2338), 0, IF('Raw Data'!E2338-'Raw Data'!D2338&gt;2, 'Raw Data'!BB2338, 0))</f>
        <v/>
      </c>
      <c r="AF2343">
        <f>IF(ISBLANK('Raw Data'!D2338), 0, IF('Raw Data'!D2338-'Raw Data'!E2338&gt;3, 'Raw Data'!BC2338, 0))</f>
        <v/>
      </c>
      <c r="AG2343">
        <f>IF(ISBLANK('Raw Data'!A2338), 0, IF(ABS('Raw Data'!D2338-'Raw Data'!E2338)&lt;4, 'Raw Data'!BD2338, 0))</f>
        <v/>
      </c>
      <c r="AH2343">
        <f>IF(ISBLANK('Raw Data'!D2338), 0, IF('Raw Data'!E2338-'Raw Data'!D2338&gt;3, 'Raw Data'!BE2338, 0))</f>
        <v/>
      </c>
      <c r="AI2343">
        <f>IF(SUM('Raw Data'!D2338:E2338)&gt;'Raw Data'!F2338, 'Raw Data'!G2338, 0)</f>
        <v/>
      </c>
      <c r="AJ2343">
        <f>IF(ISBLANK('Raw Data'!D2338), 0, IF(SUM('Raw Data'!D2338:E2338)&lt;'Raw Data'!F2338, 'Raw Data'!H2338, 0))</f>
        <v/>
      </c>
      <c r="AK2343">
        <f>IF(ISBLANK('Raw Data'!A2338), 0, IF(AND('Raw Data'!D2338&lt;3, 'Raw Data'!E2338&lt;3, 'Raw Data'!F2338&lt;BB$2), 'Raw Data'!AF2338, 0))</f>
        <v/>
      </c>
      <c r="AL2343">
        <f>IF(ISBLANK('Raw Data'!A2338), 0, IF(AND('Raw Data'!D2338&lt;4, 'Raw Data'!E2338&lt;4, 'Raw Data'!F2338&lt;BB$2), 'Raw Data'!AI2338, 0))</f>
        <v/>
      </c>
      <c r="AM2343">
        <f>IF(ISBLANK('Raw Data'!A2338), 0, IF(AND('Raw Data'!D2338&lt;5, 'Raw Data'!E2338&lt;5, 'Raw Data'!F2338&lt;BB$2), 'Raw Data'!AL2338, 0))</f>
        <v/>
      </c>
      <c r="AN2343">
        <f>IF(ISBLANK('Raw Data'!A2338), 0, IF(AND('Raw Data'!D2338&lt;6, 'Raw Data'!E2338&lt;6, 'Raw Data'!F2338&lt;BB$2), 'Raw Data'!AO2338, 0))</f>
        <v/>
      </c>
      <c r="AO2343">
        <f>IF(ISBLANK('Raw Data'!A2338), 0, IF(AND('Raw Data'!I2338&lt;Analysis!$BC$2, 'Raw Data'!D2338-'Raw Data'!E2338&gt;1), 'Raw Data'!AW2338, IF(AND('Raw Data'!J2338&lt;Analysis!$BC$2, 'Raw Data'!E2338-'Raw Data'!D2338&gt;1), 'Raw Data'!AY2338, 0)))</f>
        <v/>
      </c>
      <c r="AP2343">
        <f>IF(ISBLANK('Raw Data'!A2338), 0, IF(AND('Raw Data'!I2338&lt;Analysis!$BC$2, 'Raw Data'!D2338-'Raw Data'!E2338&gt;2), 'Raw Data'!AZ2338, IF(AND('Raw Data'!J2338&lt;Analysis!$BC$2, 'Raw Data'!E2338-'Raw Data'!D2338&gt;2), 'Raw Data'!BB2338, 0)))</f>
        <v/>
      </c>
      <c r="AQ2343">
        <f>IF(ISBLANK('Raw Data'!A2338), 0, IF(AND('Raw Data'!I2338&lt;Analysis!$BC$2, 'Raw Data'!D2338-'Raw Data'!E2338&gt;3), 'Raw Data'!BC2338, IF(AND('Raw Data'!J2338&lt;Analysis!$BC$2, 'Raw Data'!E2338-'Raw Data'!D2338&gt;3), 'Raw Data'!BE2338, 0)))</f>
        <v/>
      </c>
      <c r="AR2343">
        <f>IF('Hidden Analysiss'!D2339=1,IF(ABS('Raw Data'!E2338-'Raw Data'!D2338)&lt;2,'Raw Data'!AX2338,0), 0)</f>
        <v/>
      </c>
      <c r="AS2343">
        <f>IF('Hidden Analysiss'!D2339=1,IF(ABS('Raw Data'!E2338-'Raw Data'!D2338)&lt;3,'Raw Data'!BA2338,0), 0)</f>
        <v/>
      </c>
      <c r="AT2343">
        <f>IF('Hidden Analysiss'!D2339=1,IF(ABS('Raw Data'!E2338-'Raw Data'!D2338)&lt;4,'Raw Data'!BD2338,0), 0)</f>
        <v/>
      </c>
      <c r="AU2343">
        <f>IF(AND('Hidden Analysiss'!E2339=1, ABS('Raw Data'!E2338-'Raw Data'!D2338)&lt;2), 'Raw Data'!AX2338, 0)</f>
        <v/>
      </c>
      <c r="AV2343">
        <f>IF(AND('Hidden Analysiss'!E2339=1, ABS('Raw Data'!E2338-'Raw Data'!D2338)&lt;3), 'Raw Data'!BA2338, 0)</f>
        <v/>
      </c>
      <c r="AW2343">
        <f>IF(AND('Hidden Analysiss'!E2339=1, ABS('Raw Data'!E2338-'Raw Data'!D2338)&lt;3), 'Raw Data'!BD2338, 0)</f>
        <v/>
      </c>
    </row>
    <row r="2344">
      <c r="A2344" s="1">
        <f>'Raw Data'!A2339</f>
        <v/>
      </c>
      <c r="B2344">
        <f>IF('Raw Data'!E2339&gt;'Raw Data'!D2339, 'Raw Data'!J2339, 0)</f>
        <v/>
      </c>
      <c r="C2344">
        <f>IF('Raw Data'!D2339&gt;'Raw Data'!E2339, 'Raw Data'!I2339, 0)</f>
        <v/>
      </c>
      <c r="D2344">
        <f>SUM(G2344:H2344)</f>
        <v/>
      </c>
      <c r="E2344">
        <f>IF(AND('Raw Data'!J2339&lt;'Raw Data'!I2339,'Raw Data'!E2339&gt;'Raw Data'!D2339,'Raw Data'!E2339-'Raw Data'!D2339&gt;3),'Raw Data'!N2339,IF(AND('Raw Data'!I2339&lt;'Raw Data'!J2339,'Raw Data'!D2339&gt;'Raw Data'!E2339,'Raw Data'!D2339-'Raw Data'!E2339&gt;3),'Raw Data'!M2339,0))</f>
        <v/>
      </c>
      <c r="F2344">
        <f>IF(AND('Raw Data'!J2339&lt;'Raw Data'!I2339,'Raw Data'!E2339&gt;'Raw Data'!D2339,'Raw Data'!E2339-'Raw Data'!D2339&lt;4),'Raw Data'!L2339,IF(AND('Raw Data'!I2339&lt;'Raw Data'!J2339,'Raw Data'!D2339&gt;'Raw Data'!E2339,'Raw Data'!D2339-'Raw Data'!E2339&lt;4),'Raw Data'!K2339,0))</f>
        <v/>
      </c>
      <c r="G2344">
        <f>IF(AND('Raw Data'!J2339&lt;'Raw Data'!I2339, 'Raw Data'!E2339&gt;'Raw Data'!D2339), 'Raw Data'!J2339, 0)</f>
        <v/>
      </c>
      <c r="H2344">
        <f>IF(AND('Raw Data'!J2339&gt;'Raw Data'!I2339, 'Raw Data'!E2339&lt;'Raw Data'!D2339), 'Raw Data'!I2339, 0)</f>
        <v/>
      </c>
      <c r="I2344">
        <f>SUM(J2344:K2344)</f>
        <v/>
      </c>
      <c r="J2344">
        <f>IF(AND('Raw Data'!J2339&gt;'Raw Data'!I2339, 'Raw Data'!E2339&gt;'Raw Data'!D2339), 'Raw Data'!J2339, 0)</f>
        <v/>
      </c>
      <c r="K2344">
        <f>IF(AND('Raw Data'!I2339&gt;'Raw Data'!J2339, 'Raw Data'!D2339&gt;'Raw Data'!E2339), 'Raw Data'!I2339, 0)</f>
        <v/>
      </c>
      <c r="L2344">
        <f>IF('Raw Data'!E2339-'Raw Data'!D2339&gt;3, 'Raw Data'!N2339, 0)</f>
        <v/>
      </c>
      <c r="M2344">
        <f>IF('Raw Data'!D2339-'Raw Data'!E2339&gt;3, 'Raw Data'!M2339, 0)</f>
        <v/>
      </c>
      <c r="N2344">
        <f>IF(ISBLANK('Raw Data'!D2339),0,IF(AND('Raw Data'!E2339&gt;'Raw Data'!D2339,'Raw Data'!E2339-'Raw Data'!D2339&gt;0,'Raw Data'!E2339-'Raw Data'!D2339&lt;4),'Raw Data'!L2339, 0))</f>
        <v/>
      </c>
      <c r="O2344">
        <f>IF(ISBLANK('Raw Data'!D2339),0,IF(AND('Raw Data'!E2339&gt;'Raw Data'!D2339,'Raw Data'!E2339-'Raw Data'!D2339&gt;0,'Raw Data'!D2339-'Raw Data'!E2339&lt;4),'Raw Data'!K2339, 0))</f>
        <v/>
      </c>
      <c r="P2344">
        <f>IF('Raw Data'!E2339-'Raw Data'!D2339&gt;3, 'Raw Data'!N2339, IF('Raw Data'!D2339-'Raw Data'!E2339&gt;3, 'Raw Data'!M2339, 0))</f>
        <v/>
      </c>
      <c r="Q2344">
        <f>IF(ISBLANK('Raw Data'!E2339),0,IF(AND('Raw Data'!E2339-'Raw Data'!D2339&lt;4,'Raw Data'!E2339-'Raw Data'!D2339&gt;0),'Raw Data'!L2339,IF(AND('Raw Data'!D2339&gt;'Raw Data'!E2339,'Raw Data'!D2339-'Raw Data'!E2339&gt;0),'Raw Data'!K2339,0)))</f>
        <v/>
      </c>
      <c r="R2344">
        <f>IF(ISBLANK('Raw Data'!K2339),0,IFERROR(IF(MATCH(SMALL('Raw Data'!K2339:N2339,1),L2344:O2344,0),SMALL('Raw Data'!K2339:N2339,1)),0))</f>
        <v/>
      </c>
      <c r="S2344">
        <f>IF(ISBLANK('Raw Data'!K2339),0,IFERROR(IF(MATCH(SMALL('Raw Data'!K2339:N2339,2),L2344:O2344,0),SMALL('Raw Data'!K2339:N2339,2)),0))</f>
        <v/>
      </c>
      <c r="T2344">
        <f>IF(ISBLANK('Raw Data'!K2339),0,IFERROR(IF(MATCH(SMALL('Raw Data'!K2339:N2339,3),L2344:O2344,0),SMALL('Raw Data'!K2339:N2339,3)),0))</f>
        <v/>
      </c>
      <c r="U2344">
        <f>IF(ISBLANK('Raw Data'!K2339),0,IFERROR(IF(MATCH(SMALL('Raw Data'!K2339:N2339,4),L2344:O2344,0),SMALL('Raw Data'!K2339:N2339,4)),0))</f>
        <v/>
      </c>
      <c r="V2344">
        <f>IF(AND('Raw Data'!D2339&lt;3, 'Raw Data'!E2339&lt;3, 'Raw Data'!A2339&gt;0), 'Raw Data'!AF2339, 0)</f>
        <v/>
      </c>
      <c r="W2344">
        <f>IF(AND('Raw Data'!D2339&lt;4, 'Raw Data'!E2339&lt;4, 'Raw Data'!A2339&gt;0), 'Raw Data'!AI2339, 0)</f>
        <v/>
      </c>
      <c r="X2344">
        <f>IF(AND('Raw Data'!D2339&lt;5, 'Raw Data'!E2339&lt;5, 'Raw Data'!A2339&gt;0), 'Raw Data'!AL2339, 0)</f>
        <v/>
      </c>
      <c r="Y2344">
        <f>IF(AND('Raw Data'!D2339&lt;6, 'Raw Data'!E2339&lt;6, 'Raw Data'!A2339&gt;0), 'Raw Data'!AO2339, 0)</f>
        <v/>
      </c>
      <c r="Z2344">
        <f>IF(ISBLANK('Raw Data'!D2339), 0, IF('Raw Data'!D2339-'Raw Data'!E2339&gt;1, 'Raw Data'!AW2339, 0))</f>
        <v/>
      </c>
      <c r="AA2344">
        <f>IF(ISBLANK('Raw Data'!A2339), 0, IF(ABS('Raw Data'!D2339-'Raw Data'!E2339)&lt;2, 'Raw Data'!AX2339, 0))</f>
        <v/>
      </c>
      <c r="AB2344">
        <f>IF(ISBLANK('Raw Data'!D2339), 0, IF('Raw Data'!E2339-'Raw Data'!D2339&gt;1, 'Raw Data'!AY2339, 0))</f>
        <v/>
      </c>
      <c r="AC2344">
        <f>IF(ISBLANK('Raw Data'!D2339), 0, IF('Raw Data'!D2339-'Raw Data'!E2339&gt;2, 'Raw Data'!AZ2339, 0))</f>
        <v/>
      </c>
      <c r="AD2344">
        <f>IF(ISBLANK('Raw Data'!A2339), 0, IF(ABS('Raw Data'!D2339-'Raw Data'!E2339)&lt;3, 'Raw Data'!BA2339, 0))</f>
        <v/>
      </c>
      <c r="AE2344">
        <f>IF(ISBLANK('Raw Data'!D2339), 0, IF('Raw Data'!E2339-'Raw Data'!D2339&gt;2, 'Raw Data'!BB2339, 0))</f>
        <v/>
      </c>
      <c r="AF2344">
        <f>IF(ISBLANK('Raw Data'!D2339), 0, IF('Raw Data'!D2339-'Raw Data'!E2339&gt;3, 'Raw Data'!BC2339, 0))</f>
        <v/>
      </c>
      <c r="AG2344">
        <f>IF(ISBLANK('Raw Data'!A2339), 0, IF(ABS('Raw Data'!D2339-'Raw Data'!E2339)&lt;4, 'Raw Data'!BD2339, 0))</f>
        <v/>
      </c>
      <c r="AH2344">
        <f>IF(ISBLANK('Raw Data'!D2339), 0, IF('Raw Data'!E2339-'Raw Data'!D2339&gt;3, 'Raw Data'!BE2339, 0))</f>
        <v/>
      </c>
      <c r="AI2344">
        <f>IF(SUM('Raw Data'!D2339:E2339)&gt;'Raw Data'!F2339, 'Raw Data'!G2339, 0)</f>
        <v/>
      </c>
      <c r="AJ2344">
        <f>IF(ISBLANK('Raw Data'!D2339), 0, IF(SUM('Raw Data'!D2339:E2339)&lt;'Raw Data'!F2339, 'Raw Data'!H2339, 0))</f>
        <v/>
      </c>
      <c r="AK2344">
        <f>IF(ISBLANK('Raw Data'!A2339), 0, IF(AND('Raw Data'!D2339&lt;3, 'Raw Data'!E2339&lt;3, 'Raw Data'!F2339&lt;BB$2), 'Raw Data'!AF2339, 0))</f>
        <v/>
      </c>
      <c r="AL2344">
        <f>IF(ISBLANK('Raw Data'!A2339), 0, IF(AND('Raw Data'!D2339&lt;4, 'Raw Data'!E2339&lt;4, 'Raw Data'!F2339&lt;BB$2), 'Raw Data'!AI2339, 0))</f>
        <v/>
      </c>
      <c r="AM2344">
        <f>IF(ISBLANK('Raw Data'!A2339), 0, IF(AND('Raw Data'!D2339&lt;5, 'Raw Data'!E2339&lt;5, 'Raw Data'!F2339&lt;BB$2), 'Raw Data'!AL2339, 0))</f>
        <v/>
      </c>
      <c r="AN2344">
        <f>IF(ISBLANK('Raw Data'!A2339), 0, IF(AND('Raw Data'!D2339&lt;6, 'Raw Data'!E2339&lt;6, 'Raw Data'!F2339&lt;BB$2), 'Raw Data'!AO2339, 0))</f>
        <v/>
      </c>
      <c r="AO2344">
        <f>IF(ISBLANK('Raw Data'!A2339), 0, IF(AND('Raw Data'!I2339&lt;Analysis!$BC$2, 'Raw Data'!D2339-'Raw Data'!E2339&gt;1), 'Raw Data'!AW2339, IF(AND('Raw Data'!J2339&lt;Analysis!$BC$2, 'Raw Data'!E2339-'Raw Data'!D2339&gt;1), 'Raw Data'!AY2339, 0)))</f>
        <v/>
      </c>
      <c r="AP2344">
        <f>IF(ISBLANK('Raw Data'!A2339), 0, IF(AND('Raw Data'!I2339&lt;Analysis!$BC$2, 'Raw Data'!D2339-'Raw Data'!E2339&gt;2), 'Raw Data'!AZ2339, IF(AND('Raw Data'!J2339&lt;Analysis!$BC$2, 'Raw Data'!E2339-'Raw Data'!D2339&gt;2), 'Raw Data'!BB2339, 0)))</f>
        <v/>
      </c>
      <c r="AQ2344">
        <f>IF(ISBLANK('Raw Data'!A2339), 0, IF(AND('Raw Data'!I2339&lt;Analysis!$BC$2, 'Raw Data'!D2339-'Raw Data'!E2339&gt;3), 'Raw Data'!BC2339, IF(AND('Raw Data'!J2339&lt;Analysis!$BC$2, 'Raw Data'!E2339-'Raw Data'!D2339&gt;3), 'Raw Data'!BE2339, 0)))</f>
        <v/>
      </c>
      <c r="AR2344">
        <f>IF('Hidden Analysiss'!D2340=1,IF(ABS('Raw Data'!E2339-'Raw Data'!D2339)&lt;2,'Raw Data'!AX2339,0), 0)</f>
        <v/>
      </c>
      <c r="AS2344">
        <f>IF('Hidden Analysiss'!D2340=1,IF(ABS('Raw Data'!E2339-'Raw Data'!D2339)&lt;3,'Raw Data'!BA2339,0), 0)</f>
        <v/>
      </c>
      <c r="AT2344">
        <f>IF('Hidden Analysiss'!D2340=1,IF(ABS('Raw Data'!E2339-'Raw Data'!D2339)&lt;4,'Raw Data'!BD2339,0), 0)</f>
        <v/>
      </c>
      <c r="AU2344">
        <f>IF(AND('Hidden Analysiss'!E2340=1, ABS('Raw Data'!E2339-'Raw Data'!D2339)&lt;2), 'Raw Data'!AX2339, 0)</f>
        <v/>
      </c>
      <c r="AV2344">
        <f>IF(AND('Hidden Analysiss'!E2340=1, ABS('Raw Data'!E2339-'Raw Data'!D2339)&lt;3), 'Raw Data'!BA2339, 0)</f>
        <v/>
      </c>
      <c r="AW2344">
        <f>IF(AND('Hidden Analysiss'!E2340=1, ABS('Raw Data'!E2339-'Raw Data'!D2339)&lt;3), 'Raw Data'!BD2339, 0)</f>
        <v/>
      </c>
    </row>
    <row r="2345">
      <c r="A2345" s="1">
        <f>'Raw Data'!A2340</f>
        <v/>
      </c>
      <c r="B2345">
        <f>IF('Raw Data'!E2340&gt;'Raw Data'!D2340, 'Raw Data'!J2340, 0)</f>
        <v/>
      </c>
      <c r="C2345">
        <f>IF('Raw Data'!D2340&gt;'Raw Data'!E2340, 'Raw Data'!I2340, 0)</f>
        <v/>
      </c>
      <c r="D2345">
        <f>SUM(G2345:H2345)</f>
        <v/>
      </c>
      <c r="E2345">
        <f>IF(AND('Raw Data'!J2340&lt;'Raw Data'!I2340,'Raw Data'!E2340&gt;'Raw Data'!D2340,'Raw Data'!E2340-'Raw Data'!D2340&gt;3),'Raw Data'!N2340,IF(AND('Raw Data'!I2340&lt;'Raw Data'!J2340,'Raw Data'!D2340&gt;'Raw Data'!E2340,'Raw Data'!D2340-'Raw Data'!E2340&gt;3),'Raw Data'!M2340,0))</f>
        <v/>
      </c>
      <c r="F2345">
        <f>IF(AND('Raw Data'!J2340&lt;'Raw Data'!I2340,'Raw Data'!E2340&gt;'Raw Data'!D2340,'Raw Data'!E2340-'Raw Data'!D2340&lt;4),'Raw Data'!L2340,IF(AND('Raw Data'!I2340&lt;'Raw Data'!J2340,'Raw Data'!D2340&gt;'Raw Data'!E2340,'Raw Data'!D2340-'Raw Data'!E2340&lt;4),'Raw Data'!K2340,0))</f>
        <v/>
      </c>
      <c r="G2345">
        <f>IF(AND('Raw Data'!J2340&lt;'Raw Data'!I2340, 'Raw Data'!E2340&gt;'Raw Data'!D2340), 'Raw Data'!J2340, 0)</f>
        <v/>
      </c>
      <c r="H2345">
        <f>IF(AND('Raw Data'!J2340&gt;'Raw Data'!I2340, 'Raw Data'!E2340&lt;'Raw Data'!D2340), 'Raw Data'!I2340, 0)</f>
        <v/>
      </c>
      <c r="I2345">
        <f>SUM(J2345:K2345)</f>
        <v/>
      </c>
      <c r="J2345">
        <f>IF(AND('Raw Data'!J2340&gt;'Raw Data'!I2340, 'Raw Data'!E2340&gt;'Raw Data'!D2340), 'Raw Data'!J2340, 0)</f>
        <v/>
      </c>
      <c r="K2345">
        <f>IF(AND('Raw Data'!I2340&gt;'Raw Data'!J2340, 'Raw Data'!D2340&gt;'Raw Data'!E2340), 'Raw Data'!I2340, 0)</f>
        <v/>
      </c>
      <c r="L2345">
        <f>IF('Raw Data'!E2340-'Raw Data'!D2340&gt;3, 'Raw Data'!N2340, 0)</f>
        <v/>
      </c>
      <c r="M2345">
        <f>IF('Raw Data'!D2340-'Raw Data'!E2340&gt;3, 'Raw Data'!M2340, 0)</f>
        <v/>
      </c>
      <c r="N2345">
        <f>IF(ISBLANK('Raw Data'!D2340),0,IF(AND('Raw Data'!E2340&gt;'Raw Data'!D2340,'Raw Data'!E2340-'Raw Data'!D2340&gt;0,'Raw Data'!E2340-'Raw Data'!D2340&lt;4),'Raw Data'!L2340, 0))</f>
        <v/>
      </c>
      <c r="O2345">
        <f>IF(ISBLANK('Raw Data'!D2340),0,IF(AND('Raw Data'!E2340&gt;'Raw Data'!D2340,'Raw Data'!E2340-'Raw Data'!D2340&gt;0,'Raw Data'!D2340-'Raw Data'!E2340&lt;4),'Raw Data'!K2340, 0))</f>
        <v/>
      </c>
      <c r="P2345">
        <f>IF('Raw Data'!E2340-'Raw Data'!D2340&gt;3, 'Raw Data'!N2340, IF('Raw Data'!D2340-'Raw Data'!E2340&gt;3, 'Raw Data'!M2340, 0))</f>
        <v/>
      </c>
      <c r="Q2345">
        <f>IF(ISBLANK('Raw Data'!E2340),0,IF(AND('Raw Data'!E2340-'Raw Data'!D2340&lt;4,'Raw Data'!E2340-'Raw Data'!D2340&gt;0),'Raw Data'!L2340,IF(AND('Raw Data'!D2340&gt;'Raw Data'!E2340,'Raw Data'!D2340-'Raw Data'!E2340&gt;0),'Raw Data'!K2340,0)))</f>
        <v/>
      </c>
      <c r="R2345">
        <f>IF(ISBLANK('Raw Data'!K2340),0,IFERROR(IF(MATCH(SMALL('Raw Data'!K2340:N2340,1),L2345:O2345,0),SMALL('Raw Data'!K2340:N2340,1)),0))</f>
        <v/>
      </c>
      <c r="S2345">
        <f>IF(ISBLANK('Raw Data'!K2340),0,IFERROR(IF(MATCH(SMALL('Raw Data'!K2340:N2340,2),L2345:O2345,0),SMALL('Raw Data'!K2340:N2340,2)),0))</f>
        <v/>
      </c>
      <c r="T2345">
        <f>IF(ISBLANK('Raw Data'!K2340),0,IFERROR(IF(MATCH(SMALL('Raw Data'!K2340:N2340,3),L2345:O2345,0),SMALL('Raw Data'!K2340:N2340,3)),0))</f>
        <v/>
      </c>
      <c r="U2345">
        <f>IF(ISBLANK('Raw Data'!K2340),0,IFERROR(IF(MATCH(SMALL('Raw Data'!K2340:N2340,4),L2345:O2345,0),SMALL('Raw Data'!K2340:N2340,4)),0))</f>
        <v/>
      </c>
      <c r="V2345">
        <f>IF(AND('Raw Data'!D2340&lt;3, 'Raw Data'!E2340&lt;3, 'Raw Data'!A2340&gt;0), 'Raw Data'!AF2340, 0)</f>
        <v/>
      </c>
      <c r="W2345">
        <f>IF(AND('Raw Data'!D2340&lt;4, 'Raw Data'!E2340&lt;4, 'Raw Data'!A2340&gt;0), 'Raw Data'!AI2340, 0)</f>
        <v/>
      </c>
      <c r="X2345">
        <f>IF(AND('Raw Data'!D2340&lt;5, 'Raw Data'!E2340&lt;5, 'Raw Data'!A2340&gt;0), 'Raw Data'!AL2340, 0)</f>
        <v/>
      </c>
      <c r="Y2345">
        <f>IF(AND('Raw Data'!D2340&lt;6, 'Raw Data'!E2340&lt;6, 'Raw Data'!A2340&gt;0), 'Raw Data'!AO2340, 0)</f>
        <v/>
      </c>
      <c r="Z2345">
        <f>IF(ISBLANK('Raw Data'!D2340), 0, IF('Raw Data'!D2340-'Raw Data'!E2340&gt;1, 'Raw Data'!AW2340, 0))</f>
        <v/>
      </c>
      <c r="AA2345">
        <f>IF(ISBLANK('Raw Data'!A2340), 0, IF(ABS('Raw Data'!D2340-'Raw Data'!E2340)&lt;2, 'Raw Data'!AX2340, 0))</f>
        <v/>
      </c>
      <c r="AB2345">
        <f>IF(ISBLANK('Raw Data'!D2340), 0, IF('Raw Data'!E2340-'Raw Data'!D2340&gt;1, 'Raw Data'!AY2340, 0))</f>
        <v/>
      </c>
      <c r="AC2345">
        <f>IF(ISBLANK('Raw Data'!D2340), 0, IF('Raw Data'!D2340-'Raw Data'!E2340&gt;2, 'Raw Data'!AZ2340, 0))</f>
        <v/>
      </c>
      <c r="AD2345">
        <f>IF(ISBLANK('Raw Data'!A2340), 0, IF(ABS('Raw Data'!D2340-'Raw Data'!E2340)&lt;3, 'Raw Data'!BA2340, 0))</f>
        <v/>
      </c>
      <c r="AE2345">
        <f>IF(ISBLANK('Raw Data'!D2340), 0, IF('Raw Data'!E2340-'Raw Data'!D2340&gt;2, 'Raw Data'!BB2340, 0))</f>
        <v/>
      </c>
      <c r="AF2345">
        <f>IF(ISBLANK('Raw Data'!D2340), 0, IF('Raw Data'!D2340-'Raw Data'!E2340&gt;3, 'Raw Data'!BC2340, 0))</f>
        <v/>
      </c>
      <c r="AG2345">
        <f>IF(ISBLANK('Raw Data'!A2340), 0, IF(ABS('Raw Data'!D2340-'Raw Data'!E2340)&lt;4, 'Raw Data'!BD2340, 0))</f>
        <v/>
      </c>
      <c r="AH2345">
        <f>IF(ISBLANK('Raw Data'!D2340), 0, IF('Raw Data'!E2340-'Raw Data'!D2340&gt;3, 'Raw Data'!BE2340, 0))</f>
        <v/>
      </c>
      <c r="AI2345">
        <f>IF(SUM('Raw Data'!D2340:E2340)&gt;'Raw Data'!F2340, 'Raw Data'!G2340, 0)</f>
        <v/>
      </c>
      <c r="AJ2345">
        <f>IF(ISBLANK('Raw Data'!D2340), 0, IF(SUM('Raw Data'!D2340:E2340)&lt;'Raw Data'!F2340, 'Raw Data'!H2340, 0))</f>
        <v/>
      </c>
      <c r="AK2345">
        <f>IF(ISBLANK('Raw Data'!A2340), 0, IF(AND('Raw Data'!D2340&lt;3, 'Raw Data'!E2340&lt;3, 'Raw Data'!F2340&lt;BB$2), 'Raw Data'!AF2340, 0))</f>
        <v/>
      </c>
      <c r="AL2345">
        <f>IF(ISBLANK('Raw Data'!A2340), 0, IF(AND('Raw Data'!D2340&lt;4, 'Raw Data'!E2340&lt;4, 'Raw Data'!F2340&lt;BB$2), 'Raw Data'!AI2340, 0))</f>
        <v/>
      </c>
      <c r="AM2345">
        <f>IF(ISBLANK('Raw Data'!A2340), 0, IF(AND('Raw Data'!D2340&lt;5, 'Raw Data'!E2340&lt;5, 'Raw Data'!F2340&lt;BB$2), 'Raw Data'!AL2340, 0))</f>
        <v/>
      </c>
      <c r="AN2345">
        <f>IF(ISBLANK('Raw Data'!A2340), 0, IF(AND('Raw Data'!D2340&lt;6, 'Raw Data'!E2340&lt;6, 'Raw Data'!F2340&lt;BB$2), 'Raw Data'!AO2340, 0))</f>
        <v/>
      </c>
      <c r="AO2345">
        <f>IF(ISBLANK('Raw Data'!A2340), 0, IF(AND('Raw Data'!I2340&lt;Analysis!$BC$2, 'Raw Data'!D2340-'Raw Data'!E2340&gt;1), 'Raw Data'!AW2340, IF(AND('Raw Data'!J2340&lt;Analysis!$BC$2, 'Raw Data'!E2340-'Raw Data'!D2340&gt;1), 'Raw Data'!AY2340, 0)))</f>
        <v/>
      </c>
      <c r="AP2345">
        <f>IF(ISBLANK('Raw Data'!A2340), 0, IF(AND('Raw Data'!I2340&lt;Analysis!$BC$2, 'Raw Data'!D2340-'Raw Data'!E2340&gt;2), 'Raw Data'!AZ2340, IF(AND('Raw Data'!J2340&lt;Analysis!$BC$2, 'Raw Data'!E2340-'Raw Data'!D2340&gt;2), 'Raw Data'!BB2340, 0)))</f>
        <v/>
      </c>
      <c r="AQ2345">
        <f>IF(ISBLANK('Raw Data'!A2340), 0, IF(AND('Raw Data'!I2340&lt;Analysis!$BC$2, 'Raw Data'!D2340-'Raw Data'!E2340&gt;3), 'Raw Data'!BC2340, IF(AND('Raw Data'!J2340&lt;Analysis!$BC$2, 'Raw Data'!E2340-'Raw Data'!D2340&gt;3), 'Raw Data'!BE2340, 0)))</f>
        <v/>
      </c>
      <c r="AR2345">
        <f>IF('Hidden Analysiss'!D2341=1,IF(ABS('Raw Data'!E2340-'Raw Data'!D2340)&lt;2,'Raw Data'!AX2340,0), 0)</f>
        <v/>
      </c>
      <c r="AS2345">
        <f>IF('Hidden Analysiss'!D2341=1,IF(ABS('Raw Data'!E2340-'Raw Data'!D2340)&lt;3,'Raw Data'!BA2340,0), 0)</f>
        <v/>
      </c>
      <c r="AT2345">
        <f>IF('Hidden Analysiss'!D2341=1,IF(ABS('Raw Data'!E2340-'Raw Data'!D2340)&lt;4,'Raw Data'!BD2340,0), 0)</f>
        <v/>
      </c>
      <c r="AU2345">
        <f>IF(AND('Hidden Analysiss'!E2341=1, ABS('Raw Data'!E2340-'Raw Data'!D2340)&lt;2), 'Raw Data'!AX2340, 0)</f>
        <v/>
      </c>
      <c r="AV2345">
        <f>IF(AND('Hidden Analysiss'!E2341=1, ABS('Raw Data'!E2340-'Raw Data'!D2340)&lt;3), 'Raw Data'!BA2340, 0)</f>
        <v/>
      </c>
      <c r="AW2345">
        <f>IF(AND('Hidden Analysiss'!E2341=1, ABS('Raw Data'!E2340-'Raw Data'!D2340)&lt;3), 'Raw Data'!BD2340, 0)</f>
        <v/>
      </c>
    </row>
    <row r="2346">
      <c r="A2346" s="1">
        <f>'Raw Data'!A2341</f>
        <v/>
      </c>
      <c r="B2346">
        <f>IF('Raw Data'!E2341&gt;'Raw Data'!D2341, 'Raw Data'!J2341, 0)</f>
        <v/>
      </c>
      <c r="C2346">
        <f>IF('Raw Data'!D2341&gt;'Raw Data'!E2341, 'Raw Data'!I2341, 0)</f>
        <v/>
      </c>
      <c r="D2346">
        <f>SUM(G2346:H2346)</f>
        <v/>
      </c>
      <c r="E2346">
        <f>IF(AND('Raw Data'!J2341&lt;'Raw Data'!I2341,'Raw Data'!E2341&gt;'Raw Data'!D2341,'Raw Data'!E2341-'Raw Data'!D2341&gt;3),'Raw Data'!N2341,IF(AND('Raw Data'!I2341&lt;'Raw Data'!J2341,'Raw Data'!D2341&gt;'Raw Data'!E2341,'Raw Data'!D2341-'Raw Data'!E2341&gt;3),'Raw Data'!M2341,0))</f>
        <v/>
      </c>
      <c r="F2346">
        <f>IF(AND('Raw Data'!J2341&lt;'Raw Data'!I2341,'Raw Data'!E2341&gt;'Raw Data'!D2341,'Raw Data'!E2341-'Raw Data'!D2341&lt;4),'Raw Data'!L2341,IF(AND('Raw Data'!I2341&lt;'Raw Data'!J2341,'Raw Data'!D2341&gt;'Raw Data'!E2341,'Raw Data'!D2341-'Raw Data'!E2341&lt;4),'Raw Data'!K2341,0))</f>
        <v/>
      </c>
      <c r="G2346">
        <f>IF(AND('Raw Data'!J2341&lt;'Raw Data'!I2341, 'Raw Data'!E2341&gt;'Raw Data'!D2341), 'Raw Data'!J2341, 0)</f>
        <v/>
      </c>
      <c r="H2346">
        <f>IF(AND('Raw Data'!J2341&gt;'Raw Data'!I2341, 'Raw Data'!E2341&lt;'Raw Data'!D2341), 'Raw Data'!I2341, 0)</f>
        <v/>
      </c>
      <c r="I2346">
        <f>SUM(J2346:K2346)</f>
        <v/>
      </c>
      <c r="J2346">
        <f>IF(AND('Raw Data'!J2341&gt;'Raw Data'!I2341, 'Raw Data'!E2341&gt;'Raw Data'!D2341), 'Raw Data'!J2341, 0)</f>
        <v/>
      </c>
      <c r="K2346">
        <f>IF(AND('Raw Data'!I2341&gt;'Raw Data'!J2341, 'Raw Data'!D2341&gt;'Raw Data'!E2341), 'Raw Data'!I2341, 0)</f>
        <v/>
      </c>
      <c r="L2346">
        <f>IF('Raw Data'!E2341-'Raw Data'!D2341&gt;3, 'Raw Data'!N2341, 0)</f>
        <v/>
      </c>
      <c r="M2346">
        <f>IF('Raw Data'!D2341-'Raw Data'!E2341&gt;3, 'Raw Data'!M2341, 0)</f>
        <v/>
      </c>
      <c r="N2346">
        <f>IF(ISBLANK('Raw Data'!D2341),0,IF(AND('Raw Data'!E2341&gt;'Raw Data'!D2341,'Raw Data'!E2341-'Raw Data'!D2341&gt;0,'Raw Data'!E2341-'Raw Data'!D2341&lt;4),'Raw Data'!L2341, 0))</f>
        <v/>
      </c>
      <c r="O2346">
        <f>IF(ISBLANK('Raw Data'!D2341),0,IF(AND('Raw Data'!E2341&gt;'Raw Data'!D2341,'Raw Data'!E2341-'Raw Data'!D2341&gt;0,'Raw Data'!D2341-'Raw Data'!E2341&lt;4),'Raw Data'!K2341, 0))</f>
        <v/>
      </c>
      <c r="P2346">
        <f>IF('Raw Data'!E2341-'Raw Data'!D2341&gt;3, 'Raw Data'!N2341, IF('Raw Data'!D2341-'Raw Data'!E2341&gt;3, 'Raw Data'!M2341, 0))</f>
        <v/>
      </c>
      <c r="Q2346">
        <f>IF(ISBLANK('Raw Data'!E2341),0,IF(AND('Raw Data'!E2341-'Raw Data'!D2341&lt;4,'Raw Data'!E2341-'Raw Data'!D2341&gt;0),'Raw Data'!L2341,IF(AND('Raw Data'!D2341&gt;'Raw Data'!E2341,'Raw Data'!D2341-'Raw Data'!E2341&gt;0),'Raw Data'!K2341,0)))</f>
        <v/>
      </c>
      <c r="R2346">
        <f>IF(ISBLANK('Raw Data'!K2341),0,IFERROR(IF(MATCH(SMALL('Raw Data'!K2341:N2341,1),L2346:O2346,0),SMALL('Raw Data'!K2341:N2341,1)),0))</f>
        <v/>
      </c>
      <c r="S2346">
        <f>IF(ISBLANK('Raw Data'!K2341),0,IFERROR(IF(MATCH(SMALL('Raw Data'!K2341:N2341,2),L2346:O2346,0),SMALL('Raw Data'!K2341:N2341,2)),0))</f>
        <v/>
      </c>
      <c r="T2346">
        <f>IF(ISBLANK('Raw Data'!K2341),0,IFERROR(IF(MATCH(SMALL('Raw Data'!K2341:N2341,3),L2346:O2346,0),SMALL('Raw Data'!K2341:N2341,3)),0))</f>
        <v/>
      </c>
      <c r="U2346">
        <f>IF(ISBLANK('Raw Data'!K2341),0,IFERROR(IF(MATCH(SMALL('Raw Data'!K2341:N2341,4),L2346:O2346,0),SMALL('Raw Data'!K2341:N2341,4)),0))</f>
        <v/>
      </c>
      <c r="V2346">
        <f>IF(AND('Raw Data'!D2341&lt;3, 'Raw Data'!E2341&lt;3, 'Raw Data'!A2341&gt;0), 'Raw Data'!AF2341, 0)</f>
        <v/>
      </c>
      <c r="W2346">
        <f>IF(AND('Raw Data'!D2341&lt;4, 'Raw Data'!E2341&lt;4, 'Raw Data'!A2341&gt;0), 'Raw Data'!AI2341, 0)</f>
        <v/>
      </c>
      <c r="X2346">
        <f>IF(AND('Raw Data'!D2341&lt;5, 'Raw Data'!E2341&lt;5, 'Raw Data'!A2341&gt;0), 'Raw Data'!AL2341, 0)</f>
        <v/>
      </c>
      <c r="Y2346">
        <f>IF(AND('Raw Data'!D2341&lt;6, 'Raw Data'!E2341&lt;6, 'Raw Data'!A2341&gt;0), 'Raw Data'!AO2341, 0)</f>
        <v/>
      </c>
      <c r="Z2346">
        <f>IF(ISBLANK('Raw Data'!D2341), 0, IF('Raw Data'!D2341-'Raw Data'!E2341&gt;1, 'Raw Data'!AW2341, 0))</f>
        <v/>
      </c>
      <c r="AA2346">
        <f>IF(ISBLANK('Raw Data'!A2341), 0, IF(ABS('Raw Data'!D2341-'Raw Data'!E2341)&lt;2, 'Raw Data'!AX2341, 0))</f>
        <v/>
      </c>
      <c r="AB2346">
        <f>IF(ISBLANK('Raw Data'!D2341), 0, IF('Raw Data'!E2341-'Raw Data'!D2341&gt;1, 'Raw Data'!AY2341, 0))</f>
        <v/>
      </c>
      <c r="AC2346">
        <f>IF(ISBLANK('Raw Data'!D2341), 0, IF('Raw Data'!D2341-'Raw Data'!E2341&gt;2, 'Raw Data'!AZ2341, 0))</f>
        <v/>
      </c>
      <c r="AD2346">
        <f>IF(ISBLANK('Raw Data'!A2341), 0, IF(ABS('Raw Data'!D2341-'Raw Data'!E2341)&lt;3, 'Raw Data'!BA2341, 0))</f>
        <v/>
      </c>
      <c r="AE2346">
        <f>IF(ISBLANK('Raw Data'!D2341), 0, IF('Raw Data'!E2341-'Raw Data'!D2341&gt;2, 'Raw Data'!BB2341, 0))</f>
        <v/>
      </c>
      <c r="AF2346">
        <f>IF(ISBLANK('Raw Data'!D2341), 0, IF('Raw Data'!D2341-'Raw Data'!E2341&gt;3, 'Raw Data'!BC2341, 0))</f>
        <v/>
      </c>
      <c r="AG2346">
        <f>IF(ISBLANK('Raw Data'!A2341), 0, IF(ABS('Raw Data'!D2341-'Raw Data'!E2341)&lt;4, 'Raw Data'!BD2341, 0))</f>
        <v/>
      </c>
      <c r="AH2346">
        <f>IF(ISBLANK('Raw Data'!D2341), 0, IF('Raw Data'!E2341-'Raw Data'!D2341&gt;3, 'Raw Data'!BE2341, 0))</f>
        <v/>
      </c>
      <c r="AI2346">
        <f>IF(SUM('Raw Data'!D2341:E2341)&gt;'Raw Data'!F2341, 'Raw Data'!G2341, 0)</f>
        <v/>
      </c>
      <c r="AJ2346">
        <f>IF(ISBLANK('Raw Data'!D2341), 0, IF(SUM('Raw Data'!D2341:E2341)&lt;'Raw Data'!F2341, 'Raw Data'!H2341, 0))</f>
        <v/>
      </c>
      <c r="AK2346">
        <f>IF(ISBLANK('Raw Data'!A2341), 0, IF(AND('Raw Data'!D2341&lt;3, 'Raw Data'!E2341&lt;3, 'Raw Data'!F2341&lt;BB$2), 'Raw Data'!AF2341, 0))</f>
        <v/>
      </c>
      <c r="AL2346">
        <f>IF(ISBLANK('Raw Data'!A2341), 0, IF(AND('Raw Data'!D2341&lt;4, 'Raw Data'!E2341&lt;4, 'Raw Data'!F2341&lt;BB$2), 'Raw Data'!AI2341, 0))</f>
        <v/>
      </c>
      <c r="AM2346">
        <f>IF(ISBLANK('Raw Data'!A2341), 0, IF(AND('Raw Data'!D2341&lt;5, 'Raw Data'!E2341&lt;5, 'Raw Data'!F2341&lt;BB$2), 'Raw Data'!AL2341, 0))</f>
        <v/>
      </c>
      <c r="AN2346">
        <f>IF(ISBLANK('Raw Data'!A2341), 0, IF(AND('Raw Data'!D2341&lt;6, 'Raw Data'!E2341&lt;6, 'Raw Data'!F2341&lt;BB$2), 'Raw Data'!AO2341, 0))</f>
        <v/>
      </c>
      <c r="AO2346">
        <f>IF(ISBLANK('Raw Data'!A2341), 0, IF(AND('Raw Data'!I2341&lt;Analysis!$BC$2, 'Raw Data'!D2341-'Raw Data'!E2341&gt;1), 'Raw Data'!AW2341, IF(AND('Raw Data'!J2341&lt;Analysis!$BC$2, 'Raw Data'!E2341-'Raw Data'!D2341&gt;1), 'Raw Data'!AY2341, 0)))</f>
        <v/>
      </c>
      <c r="AP2346">
        <f>IF(ISBLANK('Raw Data'!A2341), 0, IF(AND('Raw Data'!I2341&lt;Analysis!$BC$2, 'Raw Data'!D2341-'Raw Data'!E2341&gt;2), 'Raw Data'!AZ2341, IF(AND('Raw Data'!J2341&lt;Analysis!$BC$2, 'Raw Data'!E2341-'Raw Data'!D2341&gt;2), 'Raw Data'!BB2341, 0)))</f>
        <v/>
      </c>
      <c r="AQ2346">
        <f>IF(ISBLANK('Raw Data'!A2341), 0, IF(AND('Raw Data'!I2341&lt;Analysis!$BC$2, 'Raw Data'!D2341-'Raw Data'!E2341&gt;3), 'Raw Data'!BC2341, IF(AND('Raw Data'!J2341&lt;Analysis!$BC$2, 'Raw Data'!E2341-'Raw Data'!D2341&gt;3), 'Raw Data'!BE2341, 0)))</f>
        <v/>
      </c>
      <c r="AR2346">
        <f>IF('Hidden Analysiss'!D2342=1,IF(ABS('Raw Data'!E2341-'Raw Data'!D2341)&lt;2,'Raw Data'!AX2341,0), 0)</f>
        <v/>
      </c>
      <c r="AS2346">
        <f>IF('Hidden Analysiss'!D2342=1,IF(ABS('Raw Data'!E2341-'Raw Data'!D2341)&lt;3,'Raw Data'!BA2341,0), 0)</f>
        <v/>
      </c>
      <c r="AT2346">
        <f>IF('Hidden Analysiss'!D2342=1,IF(ABS('Raw Data'!E2341-'Raw Data'!D2341)&lt;4,'Raw Data'!BD2341,0), 0)</f>
        <v/>
      </c>
      <c r="AU2346">
        <f>IF(AND('Hidden Analysiss'!E2342=1, ABS('Raw Data'!E2341-'Raw Data'!D2341)&lt;2), 'Raw Data'!AX2341, 0)</f>
        <v/>
      </c>
      <c r="AV2346">
        <f>IF(AND('Hidden Analysiss'!E2342=1, ABS('Raw Data'!E2341-'Raw Data'!D2341)&lt;3), 'Raw Data'!BA2341, 0)</f>
        <v/>
      </c>
      <c r="AW2346">
        <f>IF(AND('Hidden Analysiss'!E2342=1, ABS('Raw Data'!E2341-'Raw Data'!D2341)&lt;3), 'Raw Data'!BD2341, 0)</f>
        <v/>
      </c>
    </row>
    <row r="2347">
      <c r="A2347" s="1">
        <f>'Raw Data'!A2342</f>
        <v/>
      </c>
      <c r="B2347">
        <f>IF('Raw Data'!E2342&gt;'Raw Data'!D2342, 'Raw Data'!J2342, 0)</f>
        <v/>
      </c>
      <c r="C2347">
        <f>IF('Raw Data'!D2342&gt;'Raw Data'!E2342, 'Raw Data'!I2342, 0)</f>
        <v/>
      </c>
      <c r="D2347">
        <f>SUM(G2347:H2347)</f>
        <v/>
      </c>
      <c r="E2347">
        <f>IF(AND('Raw Data'!J2342&lt;'Raw Data'!I2342,'Raw Data'!E2342&gt;'Raw Data'!D2342,'Raw Data'!E2342-'Raw Data'!D2342&gt;3),'Raw Data'!N2342,IF(AND('Raw Data'!I2342&lt;'Raw Data'!J2342,'Raw Data'!D2342&gt;'Raw Data'!E2342,'Raw Data'!D2342-'Raw Data'!E2342&gt;3),'Raw Data'!M2342,0))</f>
        <v/>
      </c>
      <c r="F2347">
        <f>IF(AND('Raw Data'!J2342&lt;'Raw Data'!I2342,'Raw Data'!E2342&gt;'Raw Data'!D2342,'Raw Data'!E2342-'Raw Data'!D2342&lt;4),'Raw Data'!L2342,IF(AND('Raw Data'!I2342&lt;'Raw Data'!J2342,'Raw Data'!D2342&gt;'Raw Data'!E2342,'Raw Data'!D2342-'Raw Data'!E2342&lt;4),'Raw Data'!K2342,0))</f>
        <v/>
      </c>
      <c r="G2347">
        <f>IF(AND('Raw Data'!J2342&lt;'Raw Data'!I2342, 'Raw Data'!E2342&gt;'Raw Data'!D2342), 'Raw Data'!J2342, 0)</f>
        <v/>
      </c>
      <c r="H2347">
        <f>IF(AND('Raw Data'!J2342&gt;'Raw Data'!I2342, 'Raw Data'!E2342&lt;'Raw Data'!D2342), 'Raw Data'!I2342, 0)</f>
        <v/>
      </c>
      <c r="I2347">
        <f>SUM(J2347:K2347)</f>
        <v/>
      </c>
      <c r="J2347">
        <f>IF(AND('Raw Data'!J2342&gt;'Raw Data'!I2342, 'Raw Data'!E2342&gt;'Raw Data'!D2342), 'Raw Data'!J2342, 0)</f>
        <v/>
      </c>
      <c r="K2347">
        <f>IF(AND('Raw Data'!I2342&gt;'Raw Data'!J2342, 'Raw Data'!D2342&gt;'Raw Data'!E2342), 'Raw Data'!I2342, 0)</f>
        <v/>
      </c>
      <c r="L2347">
        <f>IF('Raw Data'!E2342-'Raw Data'!D2342&gt;3, 'Raw Data'!N2342, 0)</f>
        <v/>
      </c>
      <c r="M2347">
        <f>IF('Raw Data'!D2342-'Raw Data'!E2342&gt;3, 'Raw Data'!M2342, 0)</f>
        <v/>
      </c>
      <c r="N2347">
        <f>IF(ISBLANK('Raw Data'!D2342),0,IF(AND('Raw Data'!E2342&gt;'Raw Data'!D2342,'Raw Data'!E2342-'Raw Data'!D2342&gt;0,'Raw Data'!E2342-'Raw Data'!D2342&lt;4),'Raw Data'!L2342, 0))</f>
        <v/>
      </c>
      <c r="O2347">
        <f>IF(ISBLANK('Raw Data'!D2342),0,IF(AND('Raw Data'!E2342&gt;'Raw Data'!D2342,'Raw Data'!E2342-'Raw Data'!D2342&gt;0,'Raw Data'!D2342-'Raw Data'!E2342&lt;4),'Raw Data'!K2342, 0))</f>
        <v/>
      </c>
      <c r="P2347">
        <f>IF('Raw Data'!E2342-'Raw Data'!D2342&gt;3, 'Raw Data'!N2342, IF('Raw Data'!D2342-'Raw Data'!E2342&gt;3, 'Raw Data'!M2342, 0))</f>
        <v/>
      </c>
      <c r="Q2347">
        <f>IF(ISBLANK('Raw Data'!E2342),0,IF(AND('Raw Data'!E2342-'Raw Data'!D2342&lt;4,'Raw Data'!E2342-'Raw Data'!D2342&gt;0),'Raw Data'!L2342,IF(AND('Raw Data'!D2342&gt;'Raw Data'!E2342,'Raw Data'!D2342-'Raw Data'!E2342&gt;0),'Raw Data'!K2342,0)))</f>
        <v/>
      </c>
      <c r="R2347">
        <f>IF(ISBLANK('Raw Data'!K2342),0,IFERROR(IF(MATCH(SMALL('Raw Data'!K2342:N2342,1),L2347:O2347,0),SMALL('Raw Data'!K2342:N2342,1)),0))</f>
        <v/>
      </c>
      <c r="S2347">
        <f>IF(ISBLANK('Raw Data'!K2342),0,IFERROR(IF(MATCH(SMALL('Raw Data'!K2342:N2342,2),L2347:O2347,0),SMALL('Raw Data'!K2342:N2342,2)),0))</f>
        <v/>
      </c>
      <c r="T2347">
        <f>IF(ISBLANK('Raw Data'!K2342),0,IFERROR(IF(MATCH(SMALL('Raw Data'!K2342:N2342,3),L2347:O2347,0),SMALL('Raw Data'!K2342:N2342,3)),0))</f>
        <v/>
      </c>
      <c r="U2347">
        <f>IF(ISBLANK('Raw Data'!K2342),0,IFERROR(IF(MATCH(SMALL('Raw Data'!K2342:N2342,4),L2347:O2347,0),SMALL('Raw Data'!K2342:N2342,4)),0))</f>
        <v/>
      </c>
      <c r="V2347">
        <f>IF(AND('Raw Data'!D2342&lt;3, 'Raw Data'!E2342&lt;3, 'Raw Data'!A2342&gt;0), 'Raw Data'!AF2342, 0)</f>
        <v/>
      </c>
      <c r="W2347">
        <f>IF(AND('Raw Data'!D2342&lt;4, 'Raw Data'!E2342&lt;4, 'Raw Data'!A2342&gt;0), 'Raw Data'!AI2342, 0)</f>
        <v/>
      </c>
      <c r="X2347">
        <f>IF(AND('Raw Data'!D2342&lt;5, 'Raw Data'!E2342&lt;5, 'Raw Data'!A2342&gt;0), 'Raw Data'!AL2342, 0)</f>
        <v/>
      </c>
      <c r="Y2347">
        <f>IF(AND('Raw Data'!D2342&lt;6, 'Raw Data'!E2342&lt;6, 'Raw Data'!A2342&gt;0), 'Raw Data'!AO2342, 0)</f>
        <v/>
      </c>
      <c r="Z2347">
        <f>IF(ISBLANK('Raw Data'!D2342), 0, IF('Raw Data'!D2342-'Raw Data'!E2342&gt;1, 'Raw Data'!AW2342, 0))</f>
        <v/>
      </c>
      <c r="AA2347">
        <f>IF(ISBLANK('Raw Data'!A2342), 0, IF(ABS('Raw Data'!D2342-'Raw Data'!E2342)&lt;2, 'Raw Data'!AX2342, 0))</f>
        <v/>
      </c>
      <c r="AB2347">
        <f>IF(ISBLANK('Raw Data'!D2342), 0, IF('Raw Data'!E2342-'Raw Data'!D2342&gt;1, 'Raw Data'!AY2342, 0))</f>
        <v/>
      </c>
      <c r="AC2347">
        <f>IF(ISBLANK('Raw Data'!D2342), 0, IF('Raw Data'!D2342-'Raw Data'!E2342&gt;2, 'Raw Data'!AZ2342, 0))</f>
        <v/>
      </c>
      <c r="AD2347">
        <f>IF(ISBLANK('Raw Data'!A2342), 0, IF(ABS('Raw Data'!D2342-'Raw Data'!E2342)&lt;3, 'Raw Data'!BA2342, 0))</f>
        <v/>
      </c>
      <c r="AE2347">
        <f>IF(ISBLANK('Raw Data'!D2342), 0, IF('Raw Data'!E2342-'Raw Data'!D2342&gt;2, 'Raw Data'!BB2342, 0))</f>
        <v/>
      </c>
      <c r="AF2347">
        <f>IF(ISBLANK('Raw Data'!D2342), 0, IF('Raw Data'!D2342-'Raw Data'!E2342&gt;3, 'Raw Data'!BC2342, 0))</f>
        <v/>
      </c>
      <c r="AG2347">
        <f>IF(ISBLANK('Raw Data'!A2342), 0, IF(ABS('Raw Data'!D2342-'Raw Data'!E2342)&lt;4, 'Raw Data'!BD2342, 0))</f>
        <v/>
      </c>
      <c r="AH2347">
        <f>IF(ISBLANK('Raw Data'!D2342), 0, IF('Raw Data'!E2342-'Raw Data'!D2342&gt;3, 'Raw Data'!BE2342, 0))</f>
        <v/>
      </c>
      <c r="AI2347">
        <f>IF(SUM('Raw Data'!D2342:E2342)&gt;'Raw Data'!F2342, 'Raw Data'!G2342, 0)</f>
        <v/>
      </c>
      <c r="AJ2347">
        <f>IF(ISBLANK('Raw Data'!D2342), 0, IF(SUM('Raw Data'!D2342:E2342)&lt;'Raw Data'!F2342, 'Raw Data'!H2342, 0))</f>
        <v/>
      </c>
      <c r="AK2347">
        <f>IF(ISBLANK('Raw Data'!A2342), 0, IF(AND('Raw Data'!D2342&lt;3, 'Raw Data'!E2342&lt;3, 'Raw Data'!F2342&lt;BB$2), 'Raw Data'!AF2342, 0))</f>
        <v/>
      </c>
      <c r="AL2347">
        <f>IF(ISBLANK('Raw Data'!A2342), 0, IF(AND('Raw Data'!D2342&lt;4, 'Raw Data'!E2342&lt;4, 'Raw Data'!F2342&lt;BB$2), 'Raw Data'!AI2342, 0))</f>
        <v/>
      </c>
      <c r="AM2347">
        <f>IF(ISBLANK('Raw Data'!A2342), 0, IF(AND('Raw Data'!D2342&lt;5, 'Raw Data'!E2342&lt;5, 'Raw Data'!F2342&lt;BB$2), 'Raw Data'!AL2342, 0))</f>
        <v/>
      </c>
      <c r="AN2347">
        <f>IF(ISBLANK('Raw Data'!A2342), 0, IF(AND('Raw Data'!D2342&lt;6, 'Raw Data'!E2342&lt;6, 'Raw Data'!F2342&lt;BB$2), 'Raw Data'!AO2342, 0))</f>
        <v/>
      </c>
      <c r="AO2347">
        <f>IF(ISBLANK('Raw Data'!A2342), 0, IF(AND('Raw Data'!I2342&lt;Analysis!$BC$2, 'Raw Data'!D2342-'Raw Data'!E2342&gt;1), 'Raw Data'!AW2342, IF(AND('Raw Data'!J2342&lt;Analysis!$BC$2, 'Raw Data'!E2342-'Raw Data'!D2342&gt;1), 'Raw Data'!AY2342, 0)))</f>
        <v/>
      </c>
      <c r="AP2347">
        <f>IF(ISBLANK('Raw Data'!A2342), 0, IF(AND('Raw Data'!I2342&lt;Analysis!$BC$2, 'Raw Data'!D2342-'Raw Data'!E2342&gt;2), 'Raw Data'!AZ2342, IF(AND('Raw Data'!J2342&lt;Analysis!$BC$2, 'Raw Data'!E2342-'Raw Data'!D2342&gt;2), 'Raw Data'!BB2342, 0)))</f>
        <v/>
      </c>
      <c r="AQ2347">
        <f>IF(ISBLANK('Raw Data'!A2342), 0, IF(AND('Raw Data'!I2342&lt;Analysis!$BC$2, 'Raw Data'!D2342-'Raw Data'!E2342&gt;3), 'Raw Data'!BC2342, IF(AND('Raw Data'!J2342&lt;Analysis!$BC$2, 'Raw Data'!E2342-'Raw Data'!D2342&gt;3), 'Raw Data'!BE2342, 0)))</f>
        <v/>
      </c>
      <c r="AR2347">
        <f>IF('Hidden Analysiss'!D2343=1,IF(ABS('Raw Data'!E2342-'Raw Data'!D2342)&lt;2,'Raw Data'!AX2342,0), 0)</f>
        <v/>
      </c>
      <c r="AS2347">
        <f>IF('Hidden Analysiss'!D2343=1,IF(ABS('Raw Data'!E2342-'Raw Data'!D2342)&lt;3,'Raw Data'!BA2342,0), 0)</f>
        <v/>
      </c>
      <c r="AT2347">
        <f>IF('Hidden Analysiss'!D2343=1,IF(ABS('Raw Data'!E2342-'Raw Data'!D2342)&lt;4,'Raw Data'!BD2342,0), 0)</f>
        <v/>
      </c>
      <c r="AU2347">
        <f>IF(AND('Hidden Analysiss'!E2343=1, ABS('Raw Data'!E2342-'Raw Data'!D2342)&lt;2), 'Raw Data'!AX2342, 0)</f>
        <v/>
      </c>
      <c r="AV2347">
        <f>IF(AND('Hidden Analysiss'!E2343=1, ABS('Raw Data'!E2342-'Raw Data'!D2342)&lt;3), 'Raw Data'!BA2342, 0)</f>
        <v/>
      </c>
      <c r="AW2347">
        <f>IF(AND('Hidden Analysiss'!E2343=1, ABS('Raw Data'!E2342-'Raw Data'!D2342)&lt;3), 'Raw Data'!BD2342, 0)</f>
        <v/>
      </c>
    </row>
    <row r="2348">
      <c r="A2348" s="1">
        <f>'Raw Data'!A2343</f>
        <v/>
      </c>
      <c r="B2348">
        <f>IF('Raw Data'!E2343&gt;'Raw Data'!D2343, 'Raw Data'!J2343, 0)</f>
        <v/>
      </c>
      <c r="C2348">
        <f>IF('Raw Data'!D2343&gt;'Raw Data'!E2343, 'Raw Data'!I2343, 0)</f>
        <v/>
      </c>
      <c r="D2348">
        <f>SUM(G2348:H2348)</f>
        <v/>
      </c>
      <c r="E2348">
        <f>IF(AND('Raw Data'!J2343&lt;'Raw Data'!I2343,'Raw Data'!E2343&gt;'Raw Data'!D2343,'Raw Data'!E2343-'Raw Data'!D2343&gt;3),'Raw Data'!N2343,IF(AND('Raw Data'!I2343&lt;'Raw Data'!J2343,'Raw Data'!D2343&gt;'Raw Data'!E2343,'Raw Data'!D2343-'Raw Data'!E2343&gt;3),'Raw Data'!M2343,0))</f>
        <v/>
      </c>
      <c r="F2348">
        <f>IF(AND('Raw Data'!J2343&lt;'Raw Data'!I2343,'Raw Data'!E2343&gt;'Raw Data'!D2343,'Raw Data'!E2343-'Raw Data'!D2343&lt;4),'Raw Data'!L2343,IF(AND('Raw Data'!I2343&lt;'Raw Data'!J2343,'Raw Data'!D2343&gt;'Raw Data'!E2343,'Raw Data'!D2343-'Raw Data'!E2343&lt;4),'Raw Data'!K2343,0))</f>
        <v/>
      </c>
      <c r="G2348">
        <f>IF(AND('Raw Data'!J2343&lt;'Raw Data'!I2343, 'Raw Data'!E2343&gt;'Raw Data'!D2343), 'Raw Data'!J2343, 0)</f>
        <v/>
      </c>
      <c r="H2348">
        <f>IF(AND('Raw Data'!J2343&gt;'Raw Data'!I2343, 'Raw Data'!E2343&lt;'Raw Data'!D2343), 'Raw Data'!I2343, 0)</f>
        <v/>
      </c>
      <c r="I2348">
        <f>SUM(J2348:K2348)</f>
        <v/>
      </c>
      <c r="J2348">
        <f>IF(AND('Raw Data'!J2343&gt;'Raw Data'!I2343, 'Raw Data'!E2343&gt;'Raw Data'!D2343), 'Raw Data'!J2343, 0)</f>
        <v/>
      </c>
      <c r="K2348">
        <f>IF(AND('Raw Data'!I2343&gt;'Raw Data'!J2343, 'Raw Data'!D2343&gt;'Raw Data'!E2343), 'Raw Data'!I2343, 0)</f>
        <v/>
      </c>
      <c r="L2348">
        <f>IF('Raw Data'!E2343-'Raw Data'!D2343&gt;3, 'Raw Data'!N2343, 0)</f>
        <v/>
      </c>
      <c r="M2348">
        <f>IF('Raw Data'!D2343-'Raw Data'!E2343&gt;3, 'Raw Data'!M2343, 0)</f>
        <v/>
      </c>
      <c r="N2348">
        <f>IF(ISBLANK('Raw Data'!D2343),0,IF(AND('Raw Data'!E2343&gt;'Raw Data'!D2343,'Raw Data'!E2343-'Raw Data'!D2343&gt;0,'Raw Data'!E2343-'Raw Data'!D2343&lt;4),'Raw Data'!L2343, 0))</f>
        <v/>
      </c>
      <c r="O2348">
        <f>IF(ISBLANK('Raw Data'!D2343),0,IF(AND('Raw Data'!E2343&gt;'Raw Data'!D2343,'Raw Data'!E2343-'Raw Data'!D2343&gt;0,'Raw Data'!D2343-'Raw Data'!E2343&lt;4),'Raw Data'!K2343, 0))</f>
        <v/>
      </c>
      <c r="P2348">
        <f>IF('Raw Data'!E2343-'Raw Data'!D2343&gt;3, 'Raw Data'!N2343, IF('Raw Data'!D2343-'Raw Data'!E2343&gt;3, 'Raw Data'!M2343, 0))</f>
        <v/>
      </c>
      <c r="Q2348">
        <f>IF(ISBLANK('Raw Data'!E2343),0,IF(AND('Raw Data'!E2343-'Raw Data'!D2343&lt;4,'Raw Data'!E2343-'Raw Data'!D2343&gt;0),'Raw Data'!L2343,IF(AND('Raw Data'!D2343&gt;'Raw Data'!E2343,'Raw Data'!D2343-'Raw Data'!E2343&gt;0),'Raw Data'!K2343,0)))</f>
        <v/>
      </c>
      <c r="R2348">
        <f>IF(ISBLANK('Raw Data'!K2343),0,IFERROR(IF(MATCH(SMALL('Raw Data'!K2343:N2343,1),L2348:O2348,0),SMALL('Raw Data'!K2343:N2343,1)),0))</f>
        <v/>
      </c>
      <c r="S2348">
        <f>IF(ISBLANK('Raw Data'!K2343),0,IFERROR(IF(MATCH(SMALL('Raw Data'!K2343:N2343,2),L2348:O2348,0),SMALL('Raw Data'!K2343:N2343,2)),0))</f>
        <v/>
      </c>
      <c r="T2348">
        <f>IF(ISBLANK('Raw Data'!K2343),0,IFERROR(IF(MATCH(SMALL('Raw Data'!K2343:N2343,3),L2348:O2348,0),SMALL('Raw Data'!K2343:N2343,3)),0))</f>
        <v/>
      </c>
      <c r="U2348">
        <f>IF(ISBLANK('Raw Data'!K2343),0,IFERROR(IF(MATCH(SMALL('Raw Data'!K2343:N2343,4),L2348:O2348,0),SMALL('Raw Data'!K2343:N2343,4)),0))</f>
        <v/>
      </c>
      <c r="V2348">
        <f>IF(AND('Raw Data'!D2343&lt;3, 'Raw Data'!E2343&lt;3, 'Raw Data'!A2343&gt;0), 'Raw Data'!AF2343, 0)</f>
        <v/>
      </c>
      <c r="W2348">
        <f>IF(AND('Raw Data'!D2343&lt;4, 'Raw Data'!E2343&lt;4, 'Raw Data'!A2343&gt;0), 'Raw Data'!AI2343, 0)</f>
        <v/>
      </c>
      <c r="X2348">
        <f>IF(AND('Raw Data'!D2343&lt;5, 'Raw Data'!E2343&lt;5, 'Raw Data'!A2343&gt;0), 'Raw Data'!AL2343, 0)</f>
        <v/>
      </c>
      <c r="Y2348">
        <f>IF(AND('Raw Data'!D2343&lt;6, 'Raw Data'!E2343&lt;6, 'Raw Data'!A2343&gt;0), 'Raw Data'!AO2343, 0)</f>
        <v/>
      </c>
      <c r="Z2348">
        <f>IF(ISBLANK('Raw Data'!D2343), 0, IF('Raw Data'!D2343-'Raw Data'!E2343&gt;1, 'Raw Data'!AW2343, 0))</f>
        <v/>
      </c>
      <c r="AA2348">
        <f>IF(ISBLANK('Raw Data'!A2343), 0, IF(ABS('Raw Data'!D2343-'Raw Data'!E2343)&lt;2, 'Raw Data'!AX2343, 0))</f>
        <v/>
      </c>
      <c r="AB2348">
        <f>IF(ISBLANK('Raw Data'!D2343), 0, IF('Raw Data'!E2343-'Raw Data'!D2343&gt;1, 'Raw Data'!AY2343, 0))</f>
        <v/>
      </c>
      <c r="AC2348">
        <f>IF(ISBLANK('Raw Data'!D2343), 0, IF('Raw Data'!D2343-'Raw Data'!E2343&gt;2, 'Raw Data'!AZ2343, 0))</f>
        <v/>
      </c>
      <c r="AD2348">
        <f>IF(ISBLANK('Raw Data'!A2343), 0, IF(ABS('Raw Data'!D2343-'Raw Data'!E2343)&lt;3, 'Raw Data'!BA2343, 0))</f>
        <v/>
      </c>
      <c r="AE2348">
        <f>IF(ISBLANK('Raw Data'!D2343), 0, IF('Raw Data'!E2343-'Raw Data'!D2343&gt;2, 'Raw Data'!BB2343, 0))</f>
        <v/>
      </c>
      <c r="AF2348">
        <f>IF(ISBLANK('Raw Data'!D2343), 0, IF('Raw Data'!D2343-'Raw Data'!E2343&gt;3, 'Raw Data'!BC2343, 0))</f>
        <v/>
      </c>
      <c r="AG2348">
        <f>IF(ISBLANK('Raw Data'!A2343), 0, IF(ABS('Raw Data'!D2343-'Raw Data'!E2343)&lt;4, 'Raw Data'!BD2343, 0))</f>
        <v/>
      </c>
      <c r="AH2348">
        <f>IF(ISBLANK('Raw Data'!D2343), 0, IF('Raw Data'!E2343-'Raw Data'!D2343&gt;3, 'Raw Data'!BE2343, 0))</f>
        <v/>
      </c>
      <c r="AI2348">
        <f>IF(SUM('Raw Data'!D2343:E2343)&gt;'Raw Data'!F2343, 'Raw Data'!G2343, 0)</f>
        <v/>
      </c>
      <c r="AJ2348">
        <f>IF(ISBLANK('Raw Data'!D2343), 0, IF(SUM('Raw Data'!D2343:E2343)&lt;'Raw Data'!F2343, 'Raw Data'!H2343, 0))</f>
        <v/>
      </c>
      <c r="AK2348">
        <f>IF(ISBLANK('Raw Data'!A2343), 0, IF(AND('Raw Data'!D2343&lt;3, 'Raw Data'!E2343&lt;3, 'Raw Data'!F2343&lt;BB$2), 'Raw Data'!AF2343, 0))</f>
        <v/>
      </c>
      <c r="AL2348">
        <f>IF(ISBLANK('Raw Data'!A2343), 0, IF(AND('Raw Data'!D2343&lt;4, 'Raw Data'!E2343&lt;4, 'Raw Data'!F2343&lt;BB$2), 'Raw Data'!AI2343, 0))</f>
        <v/>
      </c>
      <c r="AM2348">
        <f>IF(ISBLANK('Raw Data'!A2343), 0, IF(AND('Raw Data'!D2343&lt;5, 'Raw Data'!E2343&lt;5, 'Raw Data'!F2343&lt;BB$2), 'Raw Data'!AL2343, 0))</f>
        <v/>
      </c>
      <c r="AN2348">
        <f>IF(ISBLANK('Raw Data'!A2343), 0, IF(AND('Raw Data'!D2343&lt;6, 'Raw Data'!E2343&lt;6, 'Raw Data'!F2343&lt;BB$2), 'Raw Data'!AO2343, 0))</f>
        <v/>
      </c>
      <c r="AO2348">
        <f>IF(ISBLANK('Raw Data'!A2343), 0, IF(AND('Raw Data'!I2343&lt;Analysis!$BC$2, 'Raw Data'!D2343-'Raw Data'!E2343&gt;1), 'Raw Data'!AW2343, IF(AND('Raw Data'!J2343&lt;Analysis!$BC$2, 'Raw Data'!E2343-'Raw Data'!D2343&gt;1), 'Raw Data'!AY2343, 0)))</f>
        <v/>
      </c>
      <c r="AP2348">
        <f>IF(ISBLANK('Raw Data'!A2343), 0, IF(AND('Raw Data'!I2343&lt;Analysis!$BC$2, 'Raw Data'!D2343-'Raw Data'!E2343&gt;2), 'Raw Data'!AZ2343, IF(AND('Raw Data'!J2343&lt;Analysis!$BC$2, 'Raw Data'!E2343-'Raw Data'!D2343&gt;2), 'Raw Data'!BB2343, 0)))</f>
        <v/>
      </c>
      <c r="AQ2348">
        <f>IF(ISBLANK('Raw Data'!A2343), 0, IF(AND('Raw Data'!I2343&lt;Analysis!$BC$2, 'Raw Data'!D2343-'Raw Data'!E2343&gt;3), 'Raw Data'!BC2343, IF(AND('Raw Data'!J2343&lt;Analysis!$BC$2, 'Raw Data'!E2343-'Raw Data'!D2343&gt;3), 'Raw Data'!BE2343, 0)))</f>
        <v/>
      </c>
      <c r="AR2348">
        <f>IF('Hidden Analysiss'!D2344=1,IF(ABS('Raw Data'!E2343-'Raw Data'!D2343)&lt;2,'Raw Data'!AX2343,0), 0)</f>
        <v/>
      </c>
      <c r="AS2348">
        <f>IF('Hidden Analysiss'!D2344=1,IF(ABS('Raw Data'!E2343-'Raw Data'!D2343)&lt;3,'Raw Data'!BA2343,0), 0)</f>
        <v/>
      </c>
      <c r="AT2348">
        <f>IF('Hidden Analysiss'!D2344=1,IF(ABS('Raw Data'!E2343-'Raw Data'!D2343)&lt;4,'Raw Data'!BD2343,0), 0)</f>
        <v/>
      </c>
      <c r="AU2348">
        <f>IF(AND('Hidden Analysiss'!E2344=1, ABS('Raw Data'!E2343-'Raw Data'!D2343)&lt;2), 'Raw Data'!AX2343, 0)</f>
        <v/>
      </c>
      <c r="AV2348">
        <f>IF(AND('Hidden Analysiss'!E2344=1, ABS('Raw Data'!E2343-'Raw Data'!D2343)&lt;3), 'Raw Data'!BA2343, 0)</f>
        <v/>
      </c>
      <c r="AW2348">
        <f>IF(AND('Hidden Analysiss'!E2344=1, ABS('Raw Data'!E2343-'Raw Data'!D2343)&lt;3), 'Raw Data'!BD2343, 0)</f>
        <v/>
      </c>
    </row>
    <row r="2349">
      <c r="A2349" s="1">
        <f>'Raw Data'!A2344</f>
        <v/>
      </c>
      <c r="B2349">
        <f>IF('Raw Data'!E2344&gt;'Raw Data'!D2344, 'Raw Data'!J2344, 0)</f>
        <v/>
      </c>
      <c r="C2349">
        <f>IF('Raw Data'!D2344&gt;'Raw Data'!E2344, 'Raw Data'!I2344, 0)</f>
        <v/>
      </c>
      <c r="D2349">
        <f>SUM(G2349:H2349)</f>
        <v/>
      </c>
      <c r="E2349">
        <f>IF(AND('Raw Data'!J2344&lt;'Raw Data'!I2344,'Raw Data'!E2344&gt;'Raw Data'!D2344,'Raw Data'!E2344-'Raw Data'!D2344&gt;3),'Raw Data'!N2344,IF(AND('Raw Data'!I2344&lt;'Raw Data'!J2344,'Raw Data'!D2344&gt;'Raw Data'!E2344,'Raw Data'!D2344-'Raw Data'!E2344&gt;3),'Raw Data'!M2344,0))</f>
        <v/>
      </c>
      <c r="F2349">
        <f>IF(AND('Raw Data'!J2344&lt;'Raw Data'!I2344,'Raw Data'!E2344&gt;'Raw Data'!D2344,'Raw Data'!E2344-'Raw Data'!D2344&lt;4),'Raw Data'!L2344,IF(AND('Raw Data'!I2344&lt;'Raw Data'!J2344,'Raw Data'!D2344&gt;'Raw Data'!E2344,'Raw Data'!D2344-'Raw Data'!E2344&lt;4),'Raw Data'!K2344,0))</f>
        <v/>
      </c>
      <c r="G2349">
        <f>IF(AND('Raw Data'!J2344&lt;'Raw Data'!I2344, 'Raw Data'!E2344&gt;'Raw Data'!D2344), 'Raw Data'!J2344, 0)</f>
        <v/>
      </c>
      <c r="H2349">
        <f>IF(AND('Raw Data'!J2344&gt;'Raw Data'!I2344, 'Raw Data'!E2344&lt;'Raw Data'!D2344), 'Raw Data'!I2344, 0)</f>
        <v/>
      </c>
      <c r="I2349">
        <f>SUM(J2349:K2349)</f>
        <v/>
      </c>
      <c r="J2349">
        <f>IF(AND('Raw Data'!J2344&gt;'Raw Data'!I2344, 'Raw Data'!E2344&gt;'Raw Data'!D2344), 'Raw Data'!J2344, 0)</f>
        <v/>
      </c>
      <c r="K2349">
        <f>IF(AND('Raw Data'!I2344&gt;'Raw Data'!J2344, 'Raw Data'!D2344&gt;'Raw Data'!E2344), 'Raw Data'!I2344, 0)</f>
        <v/>
      </c>
      <c r="L2349">
        <f>IF('Raw Data'!E2344-'Raw Data'!D2344&gt;3, 'Raw Data'!N2344, 0)</f>
        <v/>
      </c>
      <c r="M2349">
        <f>IF('Raw Data'!D2344-'Raw Data'!E2344&gt;3, 'Raw Data'!M2344, 0)</f>
        <v/>
      </c>
      <c r="N2349">
        <f>IF(ISBLANK('Raw Data'!D2344),0,IF(AND('Raw Data'!E2344&gt;'Raw Data'!D2344,'Raw Data'!E2344-'Raw Data'!D2344&gt;0,'Raw Data'!E2344-'Raw Data'!D2344&lt;4),'Raw Data'!L2344, 0))</f>
        <v/>
      </c>
      <c r="O2349">
        <f>IF(ISBLANK('Raw Data'!D2344),0,IF(AND('Raw Data'!E2344&gt;'Raw Data'!D2344,'Raw Data'!E2344-'Raw Data'!D2344&gt;0,'Raw Data'!D2344-'Raw Data'!E2344&lt;4),'Raw Data'!K2344, 0))</f>
        <v/>
      </c>
      <c r="P2349">
        <f>IF('Raw Data'!E2344-'Raw Data'!D2344&gt;3, 'Raw Data'!N2344, IF('Raw Data'!D2344-'Raw Data'!E2344&gt;3, 'Raw Data'!M2344, 0))</f>
        <v/>
      </c>
      <c r="Q2349">
        <f>IF(ISBLANK('Raw Data'!E2344),0,IF(AND('Raw Data'!E2344-'Raw Data'!D2344&lt;4,'Raw Data'!E2344-'Raw Data'!D2344&gt;0),'Raw Data'!L2344,IF(AND('Raw Data'!D2344&gt;'Raw Data'!E2344,'Raw Data'!D2344-'Raw Data'!E2344&gt;0),'Raw Data'!K2344,0)))</f>
        <v/>
      </c>
      <c r="R2349">
        <f>IF(ISBLANK('Raw Data'!K2344),0,IFERROR(IF(MATCH(SMALL('Raw Data'!K2344:N2344,1),L2349:O2349,0),SMALL('Raw Data'!K2344:N2344,1)),0))</f>
        <v/>
      </c>
      <c r="S2349">
        <f>IF(ISBLANK('Raw Data'!K2344),0,IFERROR(IF(MATCH(SMALL('Raw Data'!K2344:N2344,2),L2349:O2349,0),SMALL('Raw Data'!K2344:N2344,2)),0))</f>
        <v/>
      </c>
      <c r="T2349">
        <f>IF(ISBLANK('Raw Data'!K2344),0,IFERROR(IF(MATCH(SMALL('Raw Data'!K2344:N2344,3),L2349:O2349,0),SMALL('Raw Data'!K2344:N2344,3)),0))</f>
        <v/>
      </c>
      <c r="U2349">
        <f>IF(ISBLANK('Raw Data'!K2344),0,IFERROR(IF(MATCH(SMALL('Raw Data'!K2344:N2344,4),L2349:O2349,0),SMALL('Raw Data'!K2344:N2344,4)),0))</f>
        <v/>
      </c>
      <c r="V2349">
        <f>IF(AND('Raw Data'!D2344&lt;3, 'Raw Data'!E2344&lt;3, 'Raw Data'!A2344&gt;0), 'Raw Data'!AF2344, 0)</f>
        <v/>
      </c>
      <c r="W2349">
        <f>IF(AND('Raw Data'!D2344&lt;4, 'Raw Data'!E2344&lt;4, 'Raw Data'!A2344&gt;0), 'Raw Data'!AI2344, 0)</f>
        <v/>
      </c>
      <c r="X2349">
        <f>IF(AND('Raw Data'!D2344&lt;5, 'Raw Data'!E2344&lt;5, 'Raw Data'!A2344&gt;0), 'Raw Data'!AL2344, 0)</f>
        <v/>
      </c>
      <c r="Y2349">
        <f>IF(AND('Raw Data'!D2344&lt;6, 'Raw Data'!E2344&lt;6, 'Raw Data'!A2344&gt;0), 'Raw Data'!AO2344, 0)</f>
        <v/>
      </c>
      <c r="Z2349">
        <f>IF(ISBLANK('Raw Data'!D2344), 0, IF('Raw Data'!D2344-'Raw Data'!E2344&gt;1, 'Raw Data'!AW2344, 0))</f>
        <v/>
      </c>
      <c r="AA2349">
        <f>IF(ISBLANK('Raw Data'!A2344), 0, IF(ABS('Raw Data'!D2344-'Raw Data'!E2344)&lt;2, 'Raw Data'!AX2344, 0))</f>
        <v/>
      </c>
      <c r="AB2349">
        <f>IF(ISBLANK('Raw Data'!D2344), 0, IF('Raw Data'!E2344-'Raw Data'!D2344&gt;1, 'Raw Data'!AY2344, 0))</f>
        <v/>
      </c>
      <c r="AC2349">
        <f>IF(ISBLANK('Raw Data'!D2344), 0, IF('Raw Data'!D2344-'Raw Data'!E2344&gt;2, 'Raw Data'!AZ2344, 0))</f>
        <v/>
      </c>
      <c r="AD2349">
        <f>IF(ISBLANK('Raw Data'!A2344), 0, IF(ABS('Raw Data'!D2344-'Raw Data'!E2344)&lt;3, 'Raw Data'!BA2344, 0))</f>
        <v/>
      </c>
      <c r="AE2349">
        <f>IF(ISBLANK('Raw Data'!D2344), 0, IF('Raw Data'!E2344-'Raw Data'!D2344&gt;2, 'Raw Data'!BB2344, 0))</f>
        <v/>
      </c>
      <c r="AF2349">
        <f>IF(ISBLANK('Raw Data'!D2344), 0, IF('Raw Data'!D2344-'Raw Data'!E2344&gt;3, 'Raw Data'!BC2344, 0))</f>
        <v/>
      </c>
      <c r="AG2349">
        <f>IF(ISBLANK('Raw Data'!A2344), 0, IF(ABS('Raw Data'!D2344-'Raw Data'!E2344)&lt;4, 'Raw Data'!BD2344, 0))</f>
        <v/>
      </c>
      <c r="AH2349">
        <f>IF(ISBLANK('Raw Data'!D2344), 0, IF('Raw Data'!E2344-'Raw Data'!D2344&gt;3, 'Raw Data'!BE2344, 0))</f>
        <v/>
      </c>
      <c r="AI2349">
        <f>IF(SUM('Raw Data'!D2344:E2344)&gt;'Raw Data'!F2344, 'Raw Data'!G2344, 0)</f>
        <v/>
      </c>
      <c r="AJ2349">
        <f>IF(ISBLANK('Raw Data'!D2344), 0, IF(SUM('Raw Data'!D2344:E2344)&lt;'Raw Data'!F2344, 'Raw Data'!H2344, 0))</f>
        <v/>
      </c>
      <c r="AK2349">
        <f>IF(ISBLANK('Raw Data'!A2344), 0, IF(AND('Raw Data'!D2344&lt;3, 'Raw Data'!E2344&lt;3, 'Raw Data'!F2344&lt;BB$2), 'Raw Data'!AF2344, 0))</f>
        <v/>
      </c>
      <c r="AL2349">
        <f>IF(ISBLANK('Raw Data'!A2344), 0, IF(AND('Raw Data'!D2344&lt;4, 'Raw Data'!E2344&lt;4, 'Raw Data'!F2344&lt;BB$2), 'Raw Data'!AI2344, 0))</f>
        <v/>
      </c>
      <c r="AM2349">
        <f>IF(ISBLANK('Raw Data'!A2344), 0, IF(AND('Raw Data'!D2344&lt;5, 'Raw Data'!E2344&lt;5, 'Raw Data'!F2344&lt;BB$2), 'Raw Data'!AL2344, 0))</f>
        <v/>
      </c>
      <c r="AN2349">
        <f>IF(ISBLANK('Raw Data'!A2344), 0, IF(AND('Raw Data'!D2344&lt;6, 'Raw Data'!E2344&lt;6, 'Raw Data'!F2344&lt;BB$2), 'Raw Data'!AO2344, 0))</f>
        <v/>
      </c>
      <c r="AO2349">
        <f>IF(ISBLANK('Raw Data'!A2344), 0, IF(AND('Raw Data'!I2344&lt;Analysis!$BC$2, 'Raw Data'!D2344-'Raw Data'!E2344&gt;1), 'Raw Data'!AW2344, IF(AND('Raw Data'!J2344&lt;Analysis!$BC$2, 'Raw Data'!E2344-'Raw Data'!D2344&gt;1), 'Raw Data'!AY2344, 0)))</f>
        <v/>
      </c>
      <c r="AP2349">
        <f>IF(ISBLANK('Raw Data'!A2344), 0, IF(AND('Raw Data'!I2344&lt;Analysis!$BC$2, 'Raw Data'!D2344-'Raw Data'!E2344&gt;2), 'Raw Data'!AZ2344, IF(AND('Raw Data'!J2344&lt;Analysis!$BC$2, 'Raw Data'!E2344-'Raw Data'!D2344&gt;2), 'Raw Data'!BB2344, 0)))</f>
        <v/>
      </c>
      <c r="AQ2349">
        <f>IF(ISBLANK('Raw Data'!A2344), 0, IF(AND('Raw Data'!I2344&lt;Analysis!$BC$2, 'Raw Data'!D2344-'Raw Data'!E2344&gt;3), 'Raw Data'!BC2344, IF(AND('Raw Data'!J2344&lt;Analysis!$BC$2, 'Raw Data'!E2344-'Raw Data'!D2344&gt;3), 'Raw Data'!BE2344, 0)))</f>
        <v/>
      </c>
      <c r="AR2349">
        <f>IF('Hidden Analysiss'!D2345=1,IF(ABS('Raw Data'!E2344-'Raw Data'!D2344)&lt;2,'Raw Data'!AX2344,0), 0)</f>
        <v/>
      </c>
      <c r="AS2349">
        <f>IF('Hidden Analysiss'!D2345=1,IF(ABS('Raw Data'!E2344-'Raw Data'!D2344)&lt;3,'Raw Data'!BA2344,0), 0)</f>
        <v/>
      </c>
      <c r="AT2349">
        <f>IF('Hidden Analysiss'!D2345=1,IF(ABS('Raw Data'!E2344-'Raw Data'!D2344)&lt;4,'Raw Data'!BD2344,0), 0)</f>
        <v/>
      </c>
      <c r="AU2349">
        <f>IF(AND('Hidden Analysiss'!E2345=1, ABS('Raw Data'!E2344-'Raw Data'!D2344)&lt;2), 'Raw Data'!AX2344, 0)</f>
        <v/>
      </c>
      <c r="AV2349">
        <f>IF(AND('Hidden Analysiss'!E2345=1, ABS('Raw Data'!E2344-'Raw Data'!D2344)&lt;3), 'Raw Data'!BA2344, 0)</f>
        <v/>
      </c>
      <c r="AW2349">
        <f>IF(AND('Hidden Analysiss'!E2345=1, ABS('Raw Data'!E2344-'Raw Data'!D2344)&lt;3), 'Raw Data'!BD2344, 0)</f>
        <v/>
      </c>
    </row>
    <row r="2350">
      <c r="A2350" s="1">
        <f>'Raw Data'!A2345</f>
        <v/>
      </c>
      <c r="B2350">
        <f>IF('Raw Data'!E2345&gt;'Raw Data'!D2345, 'Raw Data'!J2345, 0)</f>
        <v/>
      </c>
      <c r="C2350">
        <f>IF('Raw Data'!D2345&gt;'Raw Data'!E2345, 'Raw Data'!I2345, 0)</f>
        <v/>
      </c>
      <c r="D2350">
        <f>SUM(G2350:H2350)</f>
        <v/>
      </c>
      <c r="E2350">
        <f>IF(AND('Raw Data'!J2345&lt;'Raw Data'!I2345,'Raw Data'!E2345&gt;'Raw Data'!D2345,'Raw Data'!E2345-'Raw Data'!D2345&gt;3),'Raw Data'!N2345,IF(AND('Raw Data'!I2345&lt;'Raw Data'!J2345,'Raw Data'!D2345&gt;'Raw Data'!E2345,'Raw Data'!D2345-'Raw Data'!E2345&gt;3),'Raw Data'!M2345,0))</f>
        <v/>
      </c>
      <c r="F2350">
        <f>IF(AND('Raw Data'!J2345&lt;'Raw Data'!I2345,'Raw Data'!E2345&gt;'Raw Data'!D2345,'Raw Data'!E2345-'Raw Data'!D2345&lt;4),'Raw Data'!L2345,IF(AND('Raw Data'!I2345&lt;'Raw Data'!J2345,'Raw Data'!D2345&gt;'Raw Data'!E2345,'Raw Data'!D2345-'Raw Data'!E2345&lt;4),'Raw Data'!K2345,0))</f>
        <v/>
      </c>
      <c r="G2350">
        <f>IF(AND('Raw Data'!J2345&lt;'Raw Data'!I2345, 'Raw Data'!E2345&gt;'Raw Data'!D2345), 'Raw Data'!J2345, 0)</f>
        <v/>
      </c>
      <c r="H2350">
        <f>IF(AND('Raw Data'!J2345&gt;'Raw Data'!I2345, 'Raw Data'!E2345&lt;'Raw Data'!D2345), 'Raw Data'!I2345, 0)</f>
        <v/>
      </c>
      <c r="I2350">
        <f>SUM(J2350:K2350)</f>
        <v/>
      </c>
      <c r="J2350">
        <f>IF(AND('Raw Data'!J2345&gt;'Raw Data'!I2345, 'Raw Data'!E2345&gt;'Raw Data'!D2345), 'Raw Data'!J2345, 0)</f>
        <v/>
      </c>
      <c r="K2350">
        <f>IF(AND('Raw Data'!I2345&gt;'Raw Data'!J2345, 'Raw Data'!D2345&gt;'Raw Data'!E2345), 'Raw Data'!I2345, 0)</f>
        <v/>
      </c>
      <c r="L2350">
        <f>IF('Raw Data'!E2345-'Raw Data'!D2345&gt;3, 'Raw Data'!N2345, 0)</f>
        <v/>
      </c>
      <c r="M2350">
        <f>IF('Raw Data'!D2345-'Raw Data'!E2345&gt;3, 'Raw Data'!M2345, 0)</f>
        <v/>
      </c>
      <c r="N2350">
        <f>IF(ISBLANK('Raw Data'!D2345),0,IF(AND('Raw Data'!E2345&gt;'Raw Data'!D2345,'Raw Data'!E2345-'Raw Data'!D2345&gt;0,'Raw Data'!E2345-'Raw Data'!D2345&lt;4),'Raw Data'!L2345, 0))</f>
        <v/>
      </c>
      <c r="O2350">
        <f>IF(ISBLANK('Raw Data'!D2345),0,IF(AND('Raw Data'!E2345&gt;'Raw Data'!D2345,'Raw Data'!E2345-'Raw Data'!D2345&gt;0,'Raw Data'!D2345-'Raw Data'!E2345&lt;4),'Raw Data'!K2345, 0))</f>
        <v/>
      </c>
      <c r="P2350">
        <f>IF('Raw Data'!E2345-'Raw Data'!D2345&gt;3, 'Raw Data'!N2345, IF('Raw Data'!D2345-'Raw Data'!E2345&gt;3, 'Raw Data'!M2345, 0))</f>
        <v/>
      </c>
      <c r="Q2350">
        <f>IF(ISBLANK('Raw Data'!E2345),0,IF(AND('Raw Data'!E2345-'Raw Data'!D2345&lt;4,'Raw Data'!E2345-'Raw Data'!D2345&gt;0),'Raw Data'!L2345,IF(AND('Raw Data'!D2345&gt;'Raw Data'!E2345,'Raw Data'!D2345-'Raw Data'!E2345&gt;0),'Raw Data'!K2345,0)))</f>
        <v/>
      </c>
      <c r="R2350">
        <f>IF(ISBLANK('Raw Data'!K2345),0,IFERROR(IF(MATCH(SMALL('Raw Data'!K2345:N2345,1),L2350:O2350,0),SMALL('Raw Data'!K2345:N2345,1)),0))</f>
        <v/>
      </c>
      <c r="S2350">
        <f>IF(ISBLANK('Raw Data'!K2345),0,IFERROR(IF(MATCH(SMALL('Raw Data'!K2345:N2345,2),L2350:O2350,0),SMALL('Raw Data'!K2345:N2345,2)),0))</f>
        <v/>
      </c>
      <c r="T2350">
        <f>IF(ISBLANK('Raw Data'!K2345),0,IFERROR(IF(MATCH(SMALL('Raw Data'!K2345:N2345,3),L2350:O2350,0),SMALL('Raw Data'!K2345:N2345,3)),0))</f>
        <v/>
      </c>
      <c r="U2350">
        <f>IF(ISBLANK('Raw Data'!K2345),0,IFERROR(IF(MATCH(SMALL('Raw Data'!K2345:N2345,4),L2350:O2350,0),SMALL('Raw Data'!K2345:N2345,4)),0))</f>
        <v/>
      </c>
      <c r="V2350">
        <f>IF(AND('Raw Data'!D2345&lt;3, 'Raw Data'!E2345&lt;3, 'Raw Data'!A2345&gt;0), 'Raw Data'!AF2345, 0)</f>
        <v/>
      </c>
      <c r="W2350">
        <f>IF(AND('Raw Data'!D2345&lt;4, 'Raw Data'!E2345&lt;4, 'Raw Data'!A2345&gt;0), 'Raw Data'!AI2345, 0)</f>
        <v/>
      </c>
      <c r="X2350">
        <f>IF(AND('Raw Data'!D2345&lt;5, 'Raw Data'!E2345&lt;5, 'Raw Data'!A2345&gt;0), 'Raw Data'!AL2345, 0)</f>
        <v/>
      </c>
      <c r="Y2350">
        <f>IF(AND('Raw Data'!D2345&lt;6, 'Raw Data'!E2345&lt;6, 'Raw Data'!A2345&gt;0), 'Raw Data'!AO2345, 0)</f>
        <v/>
      </c>
      <c r="Z2350">
        <f>IF(ISBLANK('Raw Data'!D2345), 0, IF('Raw Data'!D2345-'Raw Data'!E2345&gt;1, 'Raw Data'!AW2345, 0))</f>
        <v/>
      </c>
      <c r="AA2350">
        <f>IF(ISBLANK('Raw Data'!A2345), 0, IF(ABS('Raw Data'!D2345-'Raw Data'!E2345)&lt;2, 'Raw Data'!AX2345, 0))</f>
        <v/>
      </c>
      <c r="AB2350">
        <f>IF(ISBLANK('Raw Data'!D2345), 0, IF('Raw Data'!E2345-'Raw Data'!D2345&gt;1, 'Raw Data'!AY2345, 0))</f>
        <v/>
      </c>
      <c r="AC2350">
        <f>IF(ISBLANK('Raw Data'!D2345), 0, IF('Raw Data'!D2345-'Raw Data'!E2345&gt;2, 'Raw Data'!AZ2345, 0))</f>
        <v/>
      </c>
      <c r="AD2350">
        <f>IF(ISBLANK('Raw Data'!A2345), 0, IF(ABS('Raw Data'!D2345-'Raw Data'!E2345)&lt;3, 'Raw Data'!BA2345, 0))</f>
        <v/>
      </c>
      <c r="AE2350">
        <f>IF(ISBLANK('Raw Data'!D2345), 0, IF('Raw Data'!E2345-'Raw Data'!D2345&gt;2, 'Raw Data'!BB2345, 0))</f>
        <v/>
      </c>
      <c r="AF2350">
        <f>IF(ISBLANK('Raw Data'!D2345), 0, IF('Raw Data'!D2345-'Raw Data'!E2345&gt;3, 'Raw Data'!BC2345, 0))</f>
        <v/>
      </c>
      <c r="AG2350">
        <f>IF(ISBLANK('Raw Data'!A2345), 0, IF(ABS('Raw Data'!D2345-'Raw Data'!E2345)&lt;4, 'Raw Data'!BD2345, 0))</f>
        <v/>
      </c>
      <c r="AH2350">
        <f>IF(ISBLANK('Raw Data'!D2345), 0, IF('Raw Data'!E2345-'Raw Data'!D2345&gt;3, 'Raw Data'!BE2345, 0))</f>
        <v/>
      </c>
      <c r="AI2350">
        <f>IF(SUM('Raw Data'!D2345:E2345)&gt;'Raw Data'!F2345, 'Raw Data'!G2345, 0)</f>
        <v/>
      </c>
      <c r="AJ2350">
        <f>IF(ISBLANK('Raw Data'!D2345), 0, IF(SUM('Raw Data'!D2345:E2345)&lt;'Raw Data'!F2345, 'Raw Data'!H2345, 0))</f>
        <v/>
      </c>
      <c r="AK2350">
        <f>IF(ISBLANK('Raw Data'!A2345), 0, IF(AND('Raw Data'!D2345&lt;3, 'Raw Data'!E2345&lt;3, 'Raw Data'!F2345&lt;BB$2), 'Raw Data'!AF2345, 0))</f>
        <v/>
      </c>
      <c r="AL2350">
        <f>IF(ISBLANK('Raw Data'!A2345), 0, IF(AND('Raw Data'!D2345&lt;4, 'Raw Data'!E2345&lt;4, 'Raw Data'!F2345&lt;BB$2), 'Raw Data'!AI2345, 0))</f>
        <v/>
      </c>
      <c r="AM2350">
        <f>IF(ISBLANK('Raw Data'!A2345), 0, IF(AND('Raw Data'!D2345&lt;5, 'Raw Data'!E2345&lt;5, 'Raw Data'!F2345&lt;BB$2), 'Raw Data'!AL2345, 0))</f>
        <v/>
      </c>
      <c r="AN2350">
        <f>IF(ISBLANK('Raw Data'!A2345), 0, IF(AND('Raw Data'!D2345&lt;6, 'Raw Data'!E2345&lt;6, 'Raw Data'!F2345&lt;BB$2), 'Raw Data'!AO2345, 0))</f>
        <v/>
      </c>
      <c r="AO2350">
        <f>IF(ISBLANK('Raw Data'!A2345), 0, IF(AND('Raw Data'!I2345&lt;Analysis!$BC$2, 'Raw Data'!D2345-'Raw Data'!E2345&gt;1), 'Raw Data'!AW2345, IF(AND('Raw Data'!J2345&lt;Analysis!$BC$2, 'Raw Data'!E2345-'Raw Data'!D2345&gt;1), 'Raw Data'!AY2345, 0)))</f>
        <v/>
      </c>
      <c r="AP2350">
        <f>IF(ISBLANK('Raw Data'!A2345), 0, IF(AND('Raw Data'!I2345&lt;Analysis!$BC$2, 'Raw Data'!D2345-'Raw Data'!E2345&gt;2), 'Raw Data'!AZ2345, IF(AND('Raw Data'!J2345&lt;Analysis!$BC$2, 'Raw Data'!E2345-'Raw Data'!D2345&gt;2), 'Raw Data'!BB2345, 0)))</f>
        <v/>
      </c>
      <c r="AQ2350">
        <f>IF(ISBLANK('Raw Data'!A2345), 0, IF(AND('Raw Data'!I2345&lt;Analysis!$BC$2, 'Raw Data'!D2345-'Raw Data'!E2345&gt;3), 'Raw Data'!BC2345, IF(AND('Raw Data'!J2345&lt;Analysis!$BC$2, 'Raw Data'!E2345-'Raw Data'!D2345&gt;3), 'Raw Data'!BE2345, 0)))</f>
        <v/>
      </c>
      <c r="AR2350">
        <f>IF('Hidden Analysiss'!D2346=1,IF(ABS('Raw Data'!E2345-'Raw Data'!D2345)&lt;2,'Raw Data'!AX2345,0), 0)</f>
        <v/>
      </c>
      <c r="AS2350">
        <f>IF('Hidden Analysiss'!D2346=1,IF(ABS('Raw Data'!E2345-'Raw Data'!D2345)&lt;3,'Raw Data'!BA2345,0), 0)</f>
        <v/>
      </c>
      <c r="AT2350">
        <f>IF('Hidden Analysiss'!D2346=1,IF(ABS('Raw Data'!E2345-'Raw Data'!D2345)&lt;4,'Raw Data'!BD2345,0), 0)</f>
        <v/>
      </c>
      <c r="AU2350">
        <f>IF(AND('Hidden Analysiss'!E2346=1, ABS('Raw Data'!E2345-'Raw Data'!D2345)&lt;2), 'Raw Data'!AX2345, 0)</f>
        <v/>
      </c>
      <c r="AV2350">
        <f>IF(AND('Hidden Analysiss'!E2346=1, ABS('Raw Data'!E2345-'Raw Data'!D2345)&lt;3), 'Raw Data'!BA2345, 0)</f>
        <v/>
      </c>
      <c r="AW2350">
        <f>IF(AND('Hidden Analysiss'!E2346=1, ABS('Raw Data'!E2345-'Raw Data'!D2345)&lt;3), 'Raw Data'!BD2345, 0)</f>
        <v/>
      </c>
    </row>
    <row r="2351">
      <c r="A2351" s="1">
        <f>'Raw Data'!A2346</f>
        <v/>
      </c>
      <c r="B2351">
        <f>IF('Raw Data'!E2346&gt;'Raw Data'!D2346, 'Raw Data'!J2346, 0)</f>
        <v/>
      </c>
      <c r="C2351">
        <f>IF('Raw Data'!D2346&gt;'Raw Data'!E2346, 'Raw Data'!I2346, 0)</f>
        <v/>
      </c>
      <c r="D2351">
        <f>SUM(G2351:H2351)</f>
        <v/>
      </c>
      <c r="E2351">
        <f>IF(AND('Raw Data'!J2346&lt;'Raw Data'!I2346,'Raw Data'!E2346&gt;'Raw Data'!D2346,'Raw Data'!E2346-'Raw Data'!D2346&gt;3),'Raw Data'!N2346,IF(AND('Raw Data'!I2346&lt;'Raw Data'!J2346,'Raw Data'!D2346&gt;'Raw Data'!E2346,'Raw Data'!D2346-'Raw Data'!E2346&gt;3),'Raw Data'!M2346,0))</f>
        <v/>
      </c>
      <c r="F2351">
        <f>IF(AND('Raw Data'!J2346&lt;'Raw Data'!I2346,'Raw Data'!E2346&gt;'Raw Data'!D2346,'Raw Data'!E2346-'Raw Data'!D2346&lt;4),'Raw Data'!L2346,IF(AND('Raw Data'!I2346&lt;'Raw Data'!J2346,'Raw Data'!D2346&gt;'Raw Data'!E2346,'Raw Data'!D2346-'Raw Data'!E2346&lt;4),'Raw Data'!K2346,0))</f>
        <v/>
      </c>
      <c r="G2351">
        <f>IF(AND('Raw Data'!J2346&lt;'Raw Data'!I2346, 'Raw Data'!E2346&gt;'Raw Data'!D2346), 'Raw Data'!J2346, 0)</f>
        <v/>
      </c>
      <c r="H2351">
        <f>IF(AND('Raw Data'!J2346&gt;'Raw Data'!I2346, 'Raw Data'!E2346&lt;'Raw Data'!D2346), 'Raw Data'!I2346, 0)</f>
        <v/>
      </c>
      <c r="I2351">
        <f>SUM(J2351:K2351)</f>
        <v/>
      </c>
      <c r="J2351">
        <f>IF(AND('Raw Data'!J2346&gt;'Raw Data'!I2346, 'Raw Data'!E2346&gt;'Raw Data'!D2346), 'Raw Data'!J2346, 0)</f>
        <v/>
      </c>
      <c r="K2351">
        <f>IF(AND('Raw Data'!I2346&gt;'Raw Data'!J2346, 'Raw Data'!D2346&gt;'Raw Data'!E2346), 'Raw Data'!I2346, 0)</f>
        <v/>
      </c>
      <c r="L2351">
        <f>IF('Raw Data'!E2346-'Raw Data'!D2346&gt;3, 'Raw Data'!N2346, 0)</f>
        <v/>
      </c>
      <c r="M2351">
        <f>IF('Raw Data'!D2346-'Raw Data'!E2346&gt;3, 'Raw Data'!M2346, 0)</f>
        <v/>
      </c>
      <c r="N2351">
        <f>IF(ISBLANK('Raw Data'!D2346),0,IF(AND('Raw Data'!E2346&gt;'Raw Data'!D2346,'Raw Data'!E2346-'Raw Data'!D2346&gt;0,'Raw Data'!E2346-'Raw Data'!D2346&lt;4),'Raw Data'!L2346, 0))</f>
        <v/>
      </c>
      <c r="O2351">
        <f>IF(ISBLANK('Raw Data'!D2346),0,IF(AND('Raw Data'!E2346&gt;'Raw Data'!D2346,'Raw Data'!E2346-'Raw Data'!D2346&gt;0,'Raw Data'!D2346-'Raw Data'!E2346&lt;4),'Raw Data'!K2346, 0))</f>
        <v/>
      </c>
      <c r="P2351">
        <f>IF('Raw Data'!E2346-'Raw Data'!D2346&gt;3, 'Raw Data'!N2346, IF('Raw Data'!D2346-'Raw Data'!E2346&gt;3, 'Raw Data'!M2346, 0))</f>
        <v/>
      </c>
      <c r="Q2351">
        <f>IF(ISBLANK('Raw Data'!E2346),0,IF(AND('Raw Data'!E2346-'Raw Data'!D2346&lt;4,'Raw Data'!E2346-'Raw Data'!D2346&gt;0),'Raw Data'!L2346,IF(AND('Raw Data'!D2346&gt;'Raw Data'!E2346,'Raw Data'!D2346-'Raw Data'!E2346&gt;0),'Raw Data'!K2346,0)))</f>
        <v/>
      </c>
      <c r="R2351">
        <f>IF(ISBLANK('Raw Data'!K2346),0,IFERROR(IF(MATCH(SMALL('Raw Data'!K2346:N2346,1),L2351:O2351,0),SMALL('Raw Data'!K2346:N2346,1)),0))</f>
        <v/>
      </c>
      <c r="S2351">
        <f>IF(ISBLANK('Raw Data'!K2346),0,IFERROR(IF(MATCH(SMALL('Raw Data'!K2346:N2346,2),L2351:O2351,0),SMALL('Raw Data'!K2346:N2346,2)),0))</f>
        <v/>
      </c>
      <c r="T2351">
        <f>IF(ISBLANK('Raw Data'!K2346),0,IFERROR(IF(MATCH(SMALL('Raw Data'!K2346:N2346,3),L2351:O2351,0),SMALL('Raw Data'!K2346:N2346,3)),0))</f>
        <v/>
      </c>
      <c r="U2351">
        <f>IF(ISBLANK('Raw Data'!K2346),0,IFERROR(IF(MATCH(SMALL('Raw Data'!K2346:N2346,4),L2351:O2351,0),SMALL('Raw Data'!K2346:N2346,4)),0))</f>
        <v/>
      </c>
      <c r="V2351">
        <f>IF(AND('Raw Data'!D2346&lt;3, 'Raw Data'!E2346&lt;3, 'Raw Data'!A2346&gt;0), 'Raw Data'!AF2346, 0)</f>
        <v/>
      </c>
      <c r="W2351">
        <f>IF(AND('Raw Data'!D2346&lt;4, 'Raw Data'!E2346&lt;4, 'Raw Data'!A2346&gt;0), 'Raw Data'!AI2346, 0)</f>
        <v/>
      </c>
      <c r="X2351">
        <f>IF(AND('Raw Data'!D2346&lt;5, 'Raw Data'!E2346&lt;5, 'Raw Data'!A2346&gt;0), 'Raw Data'!AL2346, 0)</f>
        <v/>
      </c>
      <c r="Y2351">
        <f>IF(AND('Raw Data'!D2346&lt;6, 'Raw Data'!E2346&lt;6, 'Raw Data'!A2346&gt;0), 'Raw Data'!AO2346, 0)</f>
        <v/>
      </c>
      <c r="Z2351">
        <f>IF(ISBLANK('Raw Data'!D2346), 0, IF('Raw Data'!D2346-'Raw Data'!E2346&gt;1, 'Raw Data'!AW2346, 0))</f>
        <v/>
      </c>
      <c r="AA2351">
        <f>IF(ISBLANK('Raw Data'!A2346), 0, IF(ABS('Raw Data'!D2346-'Raw Data'!E2346)&lt;2, 'Raw Data'!AX2346, 0))</f>
        <v/>
      </c>
      <c r="AB2351">
        <f>IF(ISBLANK('Raw Data'!D2346), 0, IF('Raw Data'!E2346-'Raw Data'!D2346&gt;1, 'Raw Data'!AY2346, 0))</f>
        <v/>
      </c>
      <c r="AC2351">
        <f>IF(ISBLANK('Raw Data'!D2346), 0, IF('Raw Data'!D2346-'Raw Data'!E2346&gt;2, 'Raw Data'!AZ2346, 0))</f>
        <v/>
      </c>
      <c r="AD2351">
        <f>IF(ISBLANK('Raw Data'!A2346), 0, IF(ABS('Raw Data'!D2346-'Raw Data'!E2346)&lt;3, 'Raw Data'!BA2346, 0))</f>
        <v/>
      </c>
      <c r="AE2351">
        <f>IF(ISBLANK('Raw Data'!D2346), 0, IF('Raw Data'!E2346-'Raw Data'!D2346&gt;2, 'Raw Data'!BB2346, 0))</f>
        <v/>
      </c>
      <c r="AF2351">
        <f>IF(ISBLANK('Raw Data'!D2346), 0, IF('Raw Data'!D2346-'Raw Data'!E2346&gt;3, 'Raw Data'!BC2346, 0))</f>
        <v/>
      </c>
      <c r="AG2351">
        <f>IF(ISBLANK('Raw Data'!A2346), 0, IF(ABS('Raw Data'!D2346-'Raw Data'!E2346)&lt;4, 'Raw Data'!BD2346, 0))</f>
        <v/>
      </c>
      <c r="AH2351">
        <f>IF(ISBLANK('Raw Data'!D2346), 0, IF('Raw Data'!E2346-'Raw Data'!D2346&gt;3, 'Raw Data'!BE2346, 0))</f>
        <v/>
      </c>
      <c r="AI2351">
        <f>IF(SUM('Raw Data'!D2346:E2346)&gt;'Raw Data'!F2346, 'Raw Data'!G2346, 0)</f>
        <v/>
      </c>
      <c r="AJ2351">
        <f>IF(ISBLANK('Raw Data'!D2346), 0, IF(SUM('Raw Data'!D2346:E2346)&lt;'Raw Data'!F2346, 'Raw Data'!H2346, 0))</f>
        <v/>
      </c>
      <c r="AK2351">
        <f>IF(ISBLANK('Raw Data'!A2346), 0, IF(AND('Raw Data'!D2346&lt;3, 'Raw Data'!E2346&lt;3, 'Raw Data'!F2346&lt;BB$2), 'Raw Data'!AF2346, 0))</f>
        <v/>
      </c>
      <c r="AL2351">
        <f>IF(ISBLANK('Raw Data'!A2346), 0, IF(AND('Raw Data'!D2346&lt;4, 'Raw Data'!E2346&lt;4, 'Raw Data'!F2346&lt;BB$2), 'Raw Data'!AI2346, 0))</f>
        <v/>
      </c>
      <c r="AM2351">
        <f>IF(ISBLANK('Raw Data'!A2346), 0, IF(AND('Raw Data'!D2346&lt;5, 'Raw Data'!E2346&lt;5, 'Raw Data'!F2346&lt;BB$2), 'Raw Data'!AL2346, 0))</f>
        <v/>
      </c>
      <c r="AN2351">
        <f>IF(ISBLANK('Raw Data'!A2346), 0, IF(AND('Raw Data'!D2346&lt;6, 'Raw Data'!E2346&lt;6, 'Raw Data'!F2346&lt;BB$2), 'Raw Data'!AO2346, 0))</f>
        <v/>
      </c>
      <c r="AO2351">
        <f>IF(ISBLANK('Raw Data'!A2346), 0, IF(AND('Raw Data'!I2346&lt;Analysis!$BC$2, 'Raw Data'!D2346-'Raw Data'!E2346&gt;1), 'Raw Data'!AW2346, IF(AND('Raw Data'!J2346&lt;Analysis!$BC$2, 'Raw Data'!E2346-'Raw Data'!D2346&gt;1), 'Raw Data'!AY2346, 0)))</f>
        <v/>
      </c>
      <c r="AP2351">
        <f>IF(ISBLANK('Raw Data'!A2346), 0, IF(AND('Raw Data'!I2346&lt;Analysis!$BC$2, 'Raw Data'!D2346-'Raw Data'!E2346&gt;2), 'Raw Data'!AZ2346, IF(AND('Raw Data'!J2346&lt;Analysis!$BC$2, 'Raw Data'!E2346-'Raw Data'!D2346&gt;2), 'Raw Data'!BB2346, 0)))</f>
        <v/>
      </c>
      <c r="AQ2351">
        <f>IF(ISBLANK('Raw Data'!A2346), 0, IF(AND('Raw Data'!I2346&lt;Analysis!$BC$2, 'Raw Data'!D2346-'Raw Data'!E2346&gt;3), 'Raw Data'!BC2346, IF(AND('Raw Data'!J2346&lt;Analysis!$BC$2, 'Raw Data'!E2346-'Raw Data'!D2346&gt;3), 'Raw Data'!BE2346, 0)))</f>
        <v/>
      </c>
      <c r="AR2351">
        <f>IF('Hidden Analysiss'!D2347=1,IF(ABS('Raw Data'!E2346-'Raw Data'!D2346)&lt;2,'Raw Data'!AX2346,0), 0)</f>
        <v/>
      </c>
      <c r="AS2351">
        <f>IF('Hidden Analysiss'!D2347=1,IF(ABS('Raw Data'!E2346-'Raw Data'!D2346)&lt;3,'Raw Data'!BA2346,0), 0)</f>
        <v/>
      </c>
      <c r="AT2351">
        <f>IF('Hidden Analysiss'!D2347=1,IF(ABS('Raw Data'!E2346-'Raw Data'!D2346)&lt;4,'Raw Data'!BD2346,0), 0)</f>
        <v/>
      </c>
      <c r="AU2351">
        <f>IF(AND('Hidden Analysiss'!E2347=1, ABS('Raw Data'!E2346-'Raw Data'!D2346)&lt;2), 'Raw Data'!AX2346, 0)</f>
        <v/>
      </c>
      <c r="AV2351">
        <f>IF(AND('Hidden Analysiss'!E2347=1, ABS('Raw Data'!E2346-'Raw Data'!D2346)&lt;3), 'Raw Data'!BA2346, 0)</f>
        <v/>
      </c>
      <c r="AW2351">
        <f>IF(AND('Hidden Analysiss'!E2347=1, ABS('Raw Data'!E2346-'Raw Data'!D2346)&lt;3), 'Raw Data'!BD2346, 0)</f>
        <v/>
      </c>
    </row>
    <row r="2352">
      <c r="A2352" s="1">
        <f>'Raw Data'!A2347</f>
        <v/>
      </c>
      <c r="B2352">
        <f>IF('Raw Data'!E2347&gt;'Raw Data'!D2347, 'Raw Data'!J2347, 0)</f>
        <v/>
      </c>
      <c r="C2352">
        <f>IF('Raw Data'!D2347&gt;'Raw Data'!E2347, 'Raw Data'!I2347, 0)</f>
        <v/>
      </c>
      <c r="D2352">
        <f>SUM(G2352:H2352)</f>
        <v/>
      </c>
      <c r="E2352">
        <f>IF(AND('Raw Data'!J2347&lt;'Raw Data'!I2347,'Raw Data'!E2347&gt;'Raw Data'!D2347,'Raw Data'!E2347-'Raw Data'!D2347&gt;3),'Raw Data'!N2347,IF(AND('Raw Data'!I2347&lt;'Raw Data'!J2347,'Raw Data'!D2347&gt;'Raw Data'!E2347,'Raw Data'!D2347-'Raw Data'!E2347&gt;3),'Raw Data'!M2347,0))</f>
        <v/>
      </c>
      <c r="F2352">
        <f>IF(AND('Raw Data'!J2347&lt;'Raw Data'!I2347,'Raw Data'!E2347&gt;'Raw Data'!D2347,'Raw Data'!E2347-'Raw Data'!D2347&lt;4),'Raw Data'!L2347,IF(AND('Raw Data'!I2347&lt;'Raw Data'!J2347,'Raw Data'!D2347&gt;'Raw Data'!E2347,'Raw Data'!D2347-'Raw Data'!E2347&lt;4),'Raw Data'!K2347,0))</f>
        <v/>
      </c>
      <c r="G2352">
        <f>IF(AND('Raw Data'!J2347&lt;'Raw Data'!I2347, 'Raw Data'!E2347&gt;'Raw Data'!D2347), 'Raw Data'!J2347, 0)</f>
        <v/>
      </c>
      <c r="H2352">
        <f>IF(AND('Raw Data'!J2347&gt;'Raw Data'!I2347, 'Raw Data'!E2347&lt;'Raw Data'!D2347), 'Raw Data'!I2347, 0)</f>
        <v/>
      </c>
      <c r="I2352">
        <f>SUM(J2352:K2352)</f>
        <v/>
      </c>
      <c r="J2352">
        <f>IF(AND('Raw Data'!J2347&gt;'Raw Data'!I2347, 'Raw Data'!E2347&gt;'Raw Data'!D2347), 'Raw Data'!J2347, 0)</f>
        <v/>
      </c>
      <c r="K2352">
        <f>IF(AND('Raw Data'!I2347&gt;'Raw Data'!J2347, 'Raw Data'!D2347&gt;'Raw Data'!E2347), 'Raw Data'!I2347, 0)</f>
        <v/>
      </c>
      <c r="L2352">
        <f>IF('Raw Data'!E2347-'Raw Data'!D2347&gt;3, 'Raw Data'!N2347, 0)</f>
        <v/>
      </c>
      <c r="M2352">
        <f>IF('Raw Data'!D2347-'Raw Data'!E2347&gt;3, 'Raw Data'!M2347, 0)</f>
        <v/>
      </c>
      <c r="N2352">
        <f>IF(ISBLANK('Raw Data'!D2347),0,IF(AND('Raw Data'!E2347&gt;'Raw Data'!D2347,'Raw Data'!E2347-'Raw Data'!D2347&gt;0,'Raw Data'!E2347-'Raw Data'!D2347&lt;4),'Raw Data'!L2347, 0))</f>
        <v/>
      </c>
      <c r="O2352">
        <f>IF(ISBLANK('Raw Data'!D2347),0,IF(AND('Raw Data'!E2347&gt;'Raw Data'!D2347,'Raw Data'!E2347-'Raw Data'!D2347&gt;0,'Raw Data'!D2347-'Raw Data'!E2347&lt;4),'Raw Data'!K2347, 0))</f>
        <v/>
      </c>
      <c r="P2352">
        <f>IF('Raw Data'!E2347-'Raw Data'!D2347&gt;3, 'Raw Data'!N2347, IF('Raw Data'!D2347-'Raw Data'!E2347&gt;3, 'Raw Data'!M2347, 0))</f>
        <v/>
      </c>
      <c r="Q2352">
        <f>IF(ISBLANK('Raw Data'!E2347),0,IF(AND('Raw Data'!E2347-'Raw Data'!D2347&lt;4,'Raw Data'!E2347-'Raw Data'!D2347&gt;0),'Raw Data'!L2347,IF(AND('Raw Data'!D2347&gt;'Raw Data'!E2347,'Raw Data'!D2347-'Raw Data'!E2347&gt;0),'Raw Data'!K2347,0)))</f>
        <v/>
      </c>
      <c r="R2352">
        <f>IF(ISBLANK('Raw Data'!K2347),0,IFERROR(IF(MATCH(SMALL('Raw Data'!K2347:N2347,1),L2352:O2352,0),SMALL('Raw Data'!K2347:N2347,1)),0))</f>
        <v/>
      </c>
      <c r="S2352">
        <f>IF(ISBLANK('Raw Data'!K2347),0,IFERROR(IF(MATCH(SMALL('Raw Data'!K2347:N2347,2),L2352:O2352,0),SMALL('Raw Data'!K2347:N2347,2)),0))</f>
        <v/>
      </c>
      <c r="T2352">
        <f>IF(ISBLANK('Raw Data'!K2347),0,IFERROR(IF(MATCH(SMALL('Raw Data'!K2347:N2347,3),L2352:O2352,0),SMALL('Raw Data'!K2347:N2347,3)),0))</f>
        <v/>
      </c>
      <c r="U2352">
        <f>IF(ISBLANK('Raw Data'!K2347),0,IFERROR(IF(MATCH(SMALL('Raw Data'!K2347:N2347,4),L2352:O2352,0),SMALL('Raw Data'!K2347:N2347,4)),0))</f>
        <v/>
      </c>
      <c r="V2352">
        <f>IF(AND('Raw Data'!D2347&lt;3, 'Raw Data'!E2347&lt;3, 'Raw Data'!A2347&gt;0), 'Raw Data'!AF2347, 0)</f>
        <v/>
      </c>
      <c r="W2352">
        <f>IF(AND('Raw Data'!D2347&lt;4, 'Raw Data'!E2347&lt;4, 'Raw Data'!A2347&gt;0), 'Raw Data'!AI2347, 0)</f>
        <v/>
      </c>
      <c r="X2352">
        <f>IF(AND('Raw Data'!D2347&lt;5, 'Raw Data'!E2347&lt;5, 'Raw Data'!A2347&gt;0), 'Raw Data'!AL2347, 0)</f>
        <v/>
      </c>
      <c r="Y2352">
        <f>IF(AND('Raw Data'!D2347&lt;6, 'Raw Data'!E2347&lt;6, 'Raw Data'!A2347&gt;0), 'Raw Data'!AO2347, 0)</f>
        <v/>
      </c>
      <c r="Z2352">
        <f>IF(ISBLANK('Raw Data'!D2347), 0, IF('Raw Data'!D2347-'Raw Data'!E2347&gt;1, 'Raw Data'!AW2347, 0))</f>
        <v/>
      </c>
      <c r="AA2352">
        <f>IF(ISBLANK('Raw Data'!A2347), 0, IF(ABS('Raw Data'!D2347-'Raw Data'!E2347)&lt;2, 'Raw Data'!AX2347, 0))</f>
        <v/>
      </c>
      <c r="AB2352">
        <f>IF(ISBLANK('Raw Data'!D2347), 0, IF('Raw Data'!E2347-'Raw Data'!D2347&gt;1, 'Raw Data'!AY2347, 0))</f>
        <v/>
      </c>
      <c r="AC2352">
        <f>IF(ISBLANK('Raw Data'!D2347), 0, IF('Raw Data'!D2347-'Raw Data'!E2347&gt;2, 'Raw Data'!AZ2347, 0))</f>
        <v/>
      </c>
      <c r="AD2352">
        <f>IF(ISBLANK('Raw Data'!A2347), 0, IF(ABS('Raw Data'!D2347-'Raw Data'!E2347)&lt;3, 'Raw Data'!BA2347, 0))</f>
        <v/>
      </c>
      <c r="AE2352">
        <f>IF(ISBLANK('Raw Data'!D2347), 0, IF('Raw Data'!E2347-'Raw Data'!D2347&gt;2, 'Raw Data'!BB2347, 0))</f>
        <v/>
      </c>
      <c r="AF2352">
        <f>IF(ISBLANK('Raw Data'!D2347), 0, IF('Raw Data'!D2347-'Raw Data'!E2347&gt;3, 'Raw Data'!BC2347, 0))</f>
        <v/>
      </c>
      <c r="AG2352">
        <f>IF(ISBLANK('Raw Data'!A2347), 0, IF(ABS('Raw Data'!D2347-'Raw Data'!E2347)&lt;4, 'Raw Data'!BD2347, 0))</f>
        <v/>
      </c>
      <c r="AH2352">
        <f>IF(ISBLANK('Raw Data'!D2347), 0, IF('Raw Data'!E2347-'Raw Data'!D2347&gt;3, 'Raw Data'!BE2347, 0))</f>
        <v/>
      </c>
      <c r="AI2352">
        <f>IF(SUM('Raw Data'!D2347:E2347)&gt;'Raw Data'!F2347, 'Raw Data'!G2347, 0)</f>
        <v/>
      </c>
      <c r="AJ2352">
        <f>IF(ISBLANK('Raw Data'!D2347), 0, IF(SUM('Raw Data'!D2347:E2347)&lt;'Raw Data'!F2347, 'Raw Data'!H2347, 0))</f>
        <v/>
      </c>
      <c r="AK2352">
        <f>IF(ISBLANK('Raw Data'!A2347), 0, IF(AND('Raw Data'!D2347&lt;3, 'Raw Data'!E2347&lt;3, 'Raw Data'!F2347&lt;BB$2), 'Raw Data'!AF2347, 0))</f>
        <v/>
      </c>
      <c r="AL2352">
        <f>IF(ISBLANK('Raw Data'!A2347), 0, IF(AND('Raw Data'!D2347&lt;4, 'Raw Data'!E2347&lt;4, 'Raw Data'!F2347&lt;BB$2), 'Raw Data'!AI2347, 0))</f>
        <v/>
      </c>
      <c r="AM2352">
        <f>IF(ISBLANK('Raw Data'!A2347), 0, IF(AND('Raw Data'!D2347&lt;5, 'Raw Data'!E2347&lt;5, 'Raw Data'!F2347&lt;BB$2), 'Raw Data'!AL2347, 0))</f>
        <v/>
      </c>
      <c r="AN2352">
        <f>IF(ISBLANK('Raw Data'!A2347), 0, IF(AND('Raw Data'!D2347&lt;6, 'Raw Data'!E2347&lt;6, 'Raw Data'!F2347&lt;BB$2), 'Raw Data'!AO2347, 0))</f>
        <v/>
      </c>
      <c r="AO2352">
        <f>IF(ISBLANK('Raw Data'!A2347), 0, IF(AND('Raw Data'!I2347&lt;Analysis!$BC$2, 'Raw Data'!D2347-'Raw Data'!E2347&gt;1), 'Raw Data'!AW2347, IF(AND('Raw Data'!J2347&lt;Analysis!$BC$2, 'Raw Data'!E2347-'Raw Data'!D2347&gt;1), 'Raw Data'!AY2347, 0)))</f>
        <v/>
      </c>
      <c r="AP2352">
        <f>IF(ISBLANK('Raw Data'!A2347), 0, IF(AND('Raw Data'!I2347&lt;Analysis!$BC$2, 'Raw Data'!D2347-'Raw Data'!E2347&gt;2), 'Raw Data'!AZ2347, IF(AND('Raw Data'!J2347&lt;Analysis!$BC$2, 'Raw Data'!E2347-'Raw Data'!D2347&gt;2), 'Raw Data'!BB2347, 0)))</f>
        <v/>
      </c>
      <c r="AQ2352">
        <f>IF(ISBLANK('Raw Data'!A2347), 0, IF(AND('Raw Data'!I2347&lt;Analysis!$BC$2, 'Raw Data'!D2347-'Raw Data'!E2347&gt;3), 'Raw Data'!BC2347, IF(AND('Raw Data'!J2347&lt;Analysis!$BC$2, 'Raw Data'!E2347-'Raw Data'!D2347&gt;3), 'Raw Data'!BE2347, 0)))</f>
        <v/>
      </c>
      <c r="AR2352">
        <f>IF('Hidden Analysiss'!D2348=1,IF(ABS('Raw Data'!E2347-'Raw Data'!D2347)&lt;2,'Raw Data'!AX2347,0), 0)</f>
        <v/>
      </c>
      <c r="AS2352">
        <f>IF('Hidden Analysiss'!D2348=1,IF(ABS('Raw Data'!E2347-'Raw Data'!D2347)&lt;3,'Raw Data'!BA2347,0), 0)</f>
        <v/>
      </c>
      <c r="AT2352">
        <f>IF('Hidden Analysiss'!D2348=1,IF(ABS('Raw Data'!E2347-'Raw Data'!D2347)&lt;4,'Raw Data'!BD2347,0), 0)</f>
        <v/>
      </c>
      <c r="AU2352">
        <f>IF(AND('Hidden Analysiss'!E2348=1, ABS('Raw Data'!E2347-'Raw Data'!D2347)&lt;2), 'Raw Data'!AX2347, 0)</f>
        <v/>
      </c>
      <c r="AV2352">
        <f>IF(AND('Hidden Analysiss'!E2348=1, ABS('Raw Data'!E2347-'Raw Data'!D2347)&lt;3), 'Raw Data'!BA2347, 0)</f>
        <v/>
      </c>
      <c r="AW2352">
        <f>IF(AND('Hidden Analysiss'!E2348=1, ABS('Raw Data'!E2347-'Raw Data'!D2347)&lt;3), 'Raw Data'!BD2347, 0)</f>
        <v/>
      </c>
    </row>
    <row r="2353">
      <c r="A2353" s="1">
        <f>'Raw Data'!A2348</f>
        <v/>
      </c>
      <c r="B2353">
        <f>IF('Raw Data'!E2348&gt;'Raw Data'!D2348, 'Raw Data'!J2348, 0)</f>
        <v/>
      </c>
      <c r="C2353">
        <f>IF('Raw Data'!D2348&gt;'Raw Data'!E2348, 'Raw Data'!I2348, 0)</f>
        <v/>
      </c>
      <c r="D2353">
        <f>SUM(G2353:H2353)</f>
        <v/>
      </c>
      <c r="E2353">
        <f>IF(AND('Raw Data'!J2348&lt;'Raw Data'!I2348,'Raw Data'!E2348&gt;'Raw Data'!D2348,'Raw Data'!E2348-'Raw Data'!D2348&gt;3),'Raw Data'!N2348,IF(AND('Raw Data'!I2348&lt;'Raw Data'!J2348,'Raw Data'!D2348&gt;'Raw Data'!E2348,'Raw Data'!D2348-'Raw Data'!E2348&gt;3),'Raw Data'!M2348,0))</f>
        <v/>
      </c>
      <c r="F2353">
        <f>IF(AND('Raw Data'!J2348&lt;'Raw Data'!I2348,'Raw Data'!E2348&gt;'Raw Data'!D2348,'Raw Data'!E2348-'Raw Data'!D2348&lt;4),'Raw Data'!L2348,IF(AND('Raw Data'!I2348&lt;'Raw Data'!J2348,'Raw Data'!D2348&gt;'Raw Data'!E2348,'Raw Data'!D2348-'Raw Data'!E2348&lt;4),'Raw Data'!K2348,0))</f>
        <v/>
      </c>
      <c r="G2353">
        <f>IF(AND('Raw Data'!J2348&lt;'Raw Data'!I2348, 'Raw Data'!E2348&gt;'Raw Data'!D2348), 'Raw Data'!J2348, 0)</f>
        <v/>
      </c>
      <c r="H2353">
        <f>IF(AND('Raw Data'!J2348&gt;'Raw Data'!I2348, 'Raw Data'!E2348&lt;'Raw Data'!D2348), 'Raw Data'!I2348, 0)</f>
        <v/>
      </c>
      <c r="I2353">
        <f>SUM(J2353:K2353)</f>
        <v/>
      </c>
      <c r="J2353">
        <f>IF(AND('Raw Data'!J2348&gt;'Raw Data'!I2348, 'Raw Data'!E2348&gt;'Raw Data'!D2348), 'Raw Data'!J2348, 0)</f>
        <v/>
      </c>
      <c r="K2353">
        <f>IF(AND('Raw Data'!I2348&gt;'Raw Data'!J2348, 'Raw Data'!D2348&gt;'Raw Data'!E2348), 'Raw Data'!I2348, 0)</f>
        <v/>
      </c>
      <c r="L2353">
        <f>IF('Raw Data'!E2348-'Raw Data'!D2348&gt;3, 'Raw Data'!N2348, 0)</f>
        <v/>
      </c>
      <c r="M2353">
        <f>IF('Raw Data'!D2348-'Raw Data'!E2348&gt;3, 'Raw Data'!M2348, 0)</f>
        <v/>
      </c>
      <c r="N2353">
        <f>IF(ISBLANK('Raw Data'!D2348),0,IF(AND('Raw Data'!E2348&gt;'Raw Data'!D2348,'Raw Data'!E2348-'Raw Data'!D2348&gt;0,'Raw Data'!E2348-'Raw Data'!D2348&lt;4),'Raw Data'!L2348, 0))</f>
        <v/>
      </c>
      <c r="O2353">
        <f>IF(ISBLANK('Raw Data'!D2348),0,IF(AND('Raw Data'!E2348&gt;'Raw Data'!D2348,'Raw Data'!E2348-'Raw Data'!D2348&gt;0,'Raw Data'!D2348-'Raw Data'!E2348&lt;4),'Raw Data'!K2348, 0))</f>
        <v/>
      </c>
      <c r="P2353">
        <f>IF('Raw Data'!E2348-'Raw Data'!D2348&gt;3, 'Raw Data'!N2348, IF('Raw Data'!D2348-'Raw Data'!E2348&gt;3, 'Raw Data'!M2348, 0))</f>
        <v/>
      </c>
      <c r="Q2353">
        <f>IF(ISBLANK('Raw Data'!E2348),0,IF(AND('Raw Data'!E2348-'Raw Data'!D2348&lt;4,'Raw Data'!E2348-'Raw Data'!D2348&gt;0),'Raw Data'!L2348,IF(AND('Raw Data'!D2348&gt;'Raw Data'!E2348,'Raw Data'!D2348-'Raw Data'!E2348&gt;0),'Raw Data'!K2348,0)))</f>
        <v/>
      </c>
      <c r="R2353">
        <f>IF(ISBLANK('Raw Data'!K2348),0,IFERROR(IF(MATCH(SMALL('Raw Data'!K2348:N2348,1),L2353:O2353,0),SMALL('Raw Data'!K2348:N2348,1)),0))</f>
        <v/>
      </c>
      <c r="S2353">
        <f>IF(ISBLANK('Raw Data'!K2348),0,IFERROR(IF(MATCH(SMALL('Raw Data'!K2348:N2348,2),L2353:O2353,0),SMALL('Raw Data'!K2348:N2348,2)),0))</f>
        <v/>
      </c>
      <c r="T2353">
        <f>IF(ISBLANK('Raw Data'!K2348),0,IFERROR(IF(MATCH(SMALL('Raw Data'!K2348:N2348,3),L2353:O2353,0),SMALL('Raw Data'!K2348:N2348,3)),0))</f>
        <v/>
      </c>
      <c r="U2353">
        <f>IF(ISBLANK('Raw Data'!K2348),0,IFERROR(IF(MATCH(SMALL('Raw Data'!K2348:N2348,4),L2353:O2353,0),SMALL('Raw Data'!K2348:N2348,4)),0))</f>
        <v/>
      </c>
      <c r="V2353">
        <f>IF(AND('Raw Data'!D2348&lt;3, 'Raw Data'!E2348&lt;3, 'Raw Data'!A2348&gt;0), 'Raw Data'!AF2348, 0)</f>
        <v/>
      </c>
      <c r="W2353">
        <f>IF(AND('Raw Data'!D2348&lt;4, 'Raw Data'!E2348&lt;4, 'Raw Data'!A2348&gt;0), 'Raw Data'!AI2348, 0)</f>
        <v/>
      </c>
      <c r="X2353">
        <f>IF(AND('Raw Data'!D2348&lt;5, 'Raw Data'!E2348&lt;5, 'Raw Data'!A2348&gt;0), 'Raw Data'!AL2348, 0)</f>
        <v/>
      </c>
      <c r="Y2353">
        <f>IF(AND('Raw Data'!D2348&lt;6, 'Raw Data'!E2348&lt;6, 'Raw Data'!A2348&gt;0), 'Raw Data'!AO2348, 0)</f>
        <v/>
      </c>
      <c r="Z2353">
        <f>IF(ISBLANK('Raw Data'!D2348), 0, IF('Raw Data'!D2348-'Raw Data'!E2348&gt;1, 'Raw Data'!AW2348, 0))</f>
        <v/>
      </c>
      <c r="AA2353">
        <f>IF(ISBLANK('Raw Data'!A2348), 0, IF(ABS('Raw Data'!D2348-'Raw Data'!E2348)&lt;2, 'Raw Data'!AX2348, 0))</f>
        <v/>
      </c>
      <c r="AB2353">
        <f>IF(ISBLANK('Raw Data'!D2348), 0, IF('Raw Data'!E2348-'Raw Data'!D2348&gt;1, 'Raw Data'!AY2348, 0))</f>
        <v/>
      </c>
      <c r="AC2353">
        <f>IF(ISBLANK('Raw Data'!D2348), 0, IF('Raw Data'!D2348-'Raw Data'!E2348&gt;2, 'Raw Data'!AZ2348, 0))</f>
        <v/>
      </c>
      <c r="AD2353">
        <f>IF(ISBLANK('Raw Data'!A2348), 0, IF(ABS('Raw Data'!D2348-'Raw Data'!E2348)&lt;3, 'Raw Data'!BA2348, 0))</f>
        <v/>
      </c>
      <c r="AE2353">
        <f>IF(ISBLANK('Raw Data'!D2348), 0, IF('Raw Data'!E2348-'Raw Data'!D2348&gt;2, 'Raw Data'!BB2348, 0))</f>
        <v/>
      </c>
      <c r="AF2353">
        <f>IF(ISBLANK('Raw Data'!D2348), 0, IF('Raw Data'!D2348-'Raw Data'!E2348&gt;3, 'Raw Data'!BC2348, 0))</f>
        <v/>
      </c>
      <c r="AG2353">
        <f>IF(ISBLANK('Raw Data'!A2348), 0, IF(ABS('Raw Data'!D2348-'Raw Data'!E2348)&lt;4, 'Raw Data'!BD2348, 0))</f>
        <v/>
      </c>
      <c r="AH2353">
        <f>IF(ISBLANK('Raw Data'!D2348), 0, IF('Raw Data'!E2348-'Raw Data'!D2348&gt;3, 'Raw Data'!BE2348, 0))</f>
        <v/>
      </c>
      <c r="AI2353">
        <f>IF(SUM('Raw Data'!D2348:E2348)&gt;'Raw Data'!F2348, 'Raw Data'!G2348, 0)</f>
        <v/>
      </c>
      <c r="AJ2353">
        <f>IF(ISBLANK('Raw Data'!D2348), 0, IF(SUM('Raw Data'!D2348:E2348)&lt;'Raw Data'!F2348, 'Raw Data'!H2348, 0))</f>
        <v/>
      </c>
      <c r="AK2353">
        <f>IF(ISBLANK('Raw Data'!A2348), 0, IF(AND('Raw Data'!D2348&lt;3, 'Raw Data'!E2348&lt;3, 'Raw Data'!F2348&lt;BB$2), 'Raw Data'!AF2348, 0))</f>
        <v/>
      </c>
      <c r="AL2353">
        <f>IF(ISBLANK('Raw Data'!A2348), 0, IF(AND('Raw Data'!D2348&lt;4, 'Raw Data'!E2348&lt;4, 'Raw Data'!F2348&lt;BB$2), 'Raw Data'!AI2348, 0))</f>
        <v/>
      </c>
      <c r="AM2353">
        <f>IF(ISBLANK('Raw Data'!A2348), 0, IF(AND('Raw Data'!D2348&lt;5, 'Raw Data'!E2348&lt;5, 'Raw Data'!F2348&lt;BB$2), 'Raw Data'!AL2348, 0))</f>
        <v/>
      </c>
      <c r="AN2353">
        <f>IF(ISBLANK('Raw Data'!A2348), 0, IF(AND('Raw Data'!D2348&lt;6, 'Raw Data'!E2348&lt;6, 'Raw Data'!F2348&lt;BB$2), 'Raw Data'!AO2348, 0))</f>
        <v/>
      </c>
      <c r="AO2353">
        <f>IF(ISBLANK('Raw Data'!A2348), 0, IF(AND('Raw Data'!I2348&lt;Analysis!$BC$2, 'Raw Data'!D2348-'Raw Data'!E2348&gt;1), 'Raw Data'!AW2348, IF(AND('Raw Data'!J2348&lt;Analysis!$BC$2, 'Raw Data'!E2348-'Raw Data'!D2348&gt;1), 'Raw Data'!AY2348, 0)))</f>
        <v/>
      </c>
      <c r="AP2353">
        <f>IF(ISBLANK('Raw Data'!A2348), 0, IF(AND('Raw Data'!I2348&lt;Analysis!$BC$2, 'Raw Data'!D2348-'Raw Data'!E2348&gt;2), 'Raw Data'!AZ2348, IF(AND('Raw Data'!J2348&lt;Analysis!$BC$2, 'Raw Data'!E2348-'Raw Data'!D2348&gt;2), 'Raw Data'!BB2348, 0)))</f>
        <v/>
      </c>
      <c r="AQ2353">
        <f>IF(ISBLANK('Raw Data'!A2348), 0, IF(AND('Raw Data'!I2348&lt;Analysis!$BC$2, 'Raw Data'!D2348-'Raw Data'!E2348&gt;3), 'Raw Data'!BC2348, IF(AND('Raw Data'!J2348&lt;Analysis!$BC$2, 'Raw Data'!E2348-'Raw Data'!D2348&gt;3), 'Raw Data'!BE2348, 0)))</f>
        <v/>
      </c>
      <c r="AR2353">
        <f>IF('Hidden Analysiss'!D2349=1,IF(ABS('Raw Data'!E2348-'Raw Data'!D2348)&lt;2,'Raw Data'!AX2348,0), 0)</f>
        <v/>
      </c>
      <c r="AS2353">
        <f>IF('Hidden Analysiss'!D2349=1,IF(ABS('Raw Data'!E2348-'Raw Data'!D2348)&lt;3,'Raw Data'!BA2348,0), 0)</f>
        <v/>
      </c>
      <c r="AT2353">
        <f>IF('Hidden Analysiss'!D2349=1,IF(ABS('Raw Data'!E2348-'Raw Data'!D2348)&lt;4,'Raw Data'!BD2348,0), 0)</f>
        <v/>
      </c>
      <c r="AU2353">
        <f>IF(AND('Hidden Analysiss'!E2349=1, ABS('Raw Data'!E2348-'Raw Data'!D2348)&lt;2), 'Raw Data'!AX2348, 0)</f>
        <v/>
      </c>
      <c r="AV2353">
        <f>IF(AND('Hidden Analysiss'!E2349=1, ABS('Raw Data'!E2348-'Raw Data'!D2348)&lt;3), 'Raw Data'!BA2348, 0)</f>
        <v/>
      </c>
      <c r="AW2353">
        <f>IF(AND('Hidden Analysiss'!E2349=1, ABS('Raw Data'!E2348-'Raw Data'!D2348)&lt;3), 'Raw Data'!BD2348, 0)</f>
        <v/>
      </c>
    </row>
    <row r="2354">
      <c r="A2354" s="1">
        <f>'Raw Data'!A2349</f>
        <v/>
      </c>
      <c r="B2354">
        <f>IF('Raw Data'!E2349&gt;'Raw Data'!D2349, 'Raw Data'!J2349, 0)</f>
        <v/>
      </c>
      <c r="C2354">
        <f>IF('Raw Data'!D2349&gt;'Raw Data'!E2349, 'Raw Data'!I2349, 0)</f>
        <v/>
      </c>
      <c r="D2354">
        <f>SUM(G2354:H2354)</f>
        <v/>
      </c>
      <c r="E2354">
        <f>IF(AND('Raw Data'!J2349&lt;'Raw Data'!I2349,'Raw Data'!E2349&gt;'Raw Data'!D2349,'Raw Data'!E2349-'Raw Data'!D2349&gt;3),'Raw Data'!N2349,IF(AND('Raw Data'!I2349&lt;'Raw Data'!J2349,'Raw Data'!D2349&gt;'Raw Data'!E2349,'Raw Data'!D2349-'Raw Data'!E2349&gt;3),'Raw Data'!M2349,0))</f>
        <v/>
      </c>
      <c r="F2354">
        <f>IF(AND('Raw Data'!J2349&lt;'Raw Data'!I2349,'Raw Data'!E2349&gt;'Raw Data'!D2349,'Raw Data'!E2349-'Raw Data'!D2349&lt;4),'Raw Data'!L2349,IF(AND('Raw Data'!I2349&lt;'Raw Data'!J2349,'Raw Data'!D2349&gt;'Raw Data'!E2349,'Raw Data'!D2349-'Raw Data'!E2349&lt;4),'Raw Data'!K2349,0))</f>
        <v/>
      </c>
      <c r="G2354">
        <f>IF(AND('Raw Data'!J2349&lt;'Raw Data'!I2349, 'Raw Data'!E2349&gt;'Raw Data'!D2349), 'Raw Data'!J2349, 0)</f>
        <v/>
      </c>
      <c r="H2354">
        <f>IF(AND('Raw Data'!J2349&gt;'Raw Data'!I2349, 'Raw Data'!E2349&lt;'Raw Data'!D2349), 'Raw Data'!I2349, 0)</f>
        <v/>
      </c>
      <c r="I2354">
        <f>SUM(J2354:K2354)</f>
        <v/>
      </c>
      <c r="J2354">
        <f>IF(AND('Raw Data'!J2349&gt;'Raw Data'!I2349, 'Raw Data'!E2349&gt;'Raw Data'!D2349), 'Raw Data'!J2349, 0)</f>
        <v/>
      </c>
      <c r="K2354">
        <f>IF(AND('Raw Data'!I2349&gt;'Raw Data'!J2349, 'Raw Data'!D2349&gt;'Raw Data'!E2349), 'Raw Data'!I2349, 0)</f>
        <v/>
      </c>
      <c r="L2354">
        <f>IF('Raw Data'!E2349-'Raw Data'!D2349&gt;3, 'Raw Data'!N2349, 0)</f>
        <v/>
      </c>
      <c r="M2354">
        <f>IF('Raw Data'!D2349-'Raw Data'!E2349&gt;3, 'Raw Data'!M2349, 0)</f>
        <v/>
      </c>
      <c r="N2354">
        <f>IF(ISBLANK('Raw Data'!D2349),0,IF(AND('Raw Data'!E2349&gt;'Raw Data'!D2349,'Raw Data'!E2349-'Raw Data'!D2349&gt;0,'Raw Data'!E2349-'Raw Data'!D2349&lt;4),'Raw Data'!L2349, 0))</f>
        <v/>
      </c>
      <c r="O2354">
        <f>IF(ISBLANK('Raw Data'!D2349),0,IF(AND('Raw Data'!E2349&gt;'Raw Data'!D2349,'Raw Data'!E2349-'Raw Data'!D2349&gt;0,'Raw Data'!D2349-'Raw Data'!E2349&lt;4),'Raw Data'!K2349, 0))</f>
        <v/>
      </c>
      <c r="P2354">
        <f>IF('Raw Data'!E2349-'Raw Data'!D2349&gt;3, 'Raw Data'!N2349, IF('Raw Data'!D2349-'Raw Data'!E2349&gt;3, 'Raw Data'!M2349, 0))</f>
        <v/>
      </c>
      <c r="Q2354">
        <f>IF(ISBLANK('Raw Data'!E2349),0,IF(AND('Raw Data'!E2349-'Raw Data'!D2349&lt;4,'Raw Data'!E2349-'Raw Data'!D2349&gt;0),'Raw Data'!L2349,IF(AND('Raw Data'!D2349&gt;'Raw Data'!E2349,'Raw Data'!D2349-'Raw Data'!E2349&gt;0),'Raw Data'!K2349,0)))</f>
        <v/>
      </c>
      <c r="R2354">
        <f>IF(ISBLANK('Raw Data'!K2349),0,IFERROR(IF(MATCH(SMALL('Raw Data'!K2349:N2349,1),L2354:O2354,0),SMALL('Raw Data'!K2349:N2349,1)),0))</f>
        <v/>
      </c>
      <c r="S2354">
        <f>IF(ISBLANK('Raw Data'!K2349),0,IFERROR(IF(MATCH(SMALL('Raw Data'!K2349:N2349,2),L2354:O2354,0),SMALL('Raw Data'!K2349:N2349,2)),0))</f>
        <v/>
      </c>
      <c r="T2354">
        <f>IF(ISBLANK('Raw Data'!K2349),0,IFERROR(IF(MATCH(SMALL('Raw Data'!K2349:N2349,3),L2354:O2354,0),SMALL('Raw Data'!K2349:N2349,3)),0))</f>
        <v/>
      </c>
      <c r="U2354">
        <f>IF(ISBLANK('Raw Data'!K2349),0,IFERROR(IF(MATCH(SMALL('Raw Data'!K2349:N2349,4),L2354:O2354,0),SMALL('Raw Data'!K2349:N2349,4)),0))</f>
        <v/>
      </c>
      <c r="V2354">
        <f>IF(AND('Raw Data'!D2349&lt;3, 'Raw Data'!E2349&lt;3, 'Raw Data'!A2349&gt;0), 'Raw Data'!AF2349, 0)</f>
        <v/>
      </c>
      <c r="W2354">
        <f>IF(AND('Raw Data'!D2349&lt;4, 'Raw Data'!E2349&lt;4, 'Raw Data'!A2349&gt;0), 'Raw Data'!AI2349, 0)</f>
        <v/>
      </c>
      <c r="X2354">
        <f>IF(AND('Raw Data'!D2349&lt;5, 'Raw Data'!E2349&lt;5, 'Raw Data'!A2349&gt;0), 'Raw Data'!AL2349, 0)</f>
        <v/>
      </c>
      <c r="Y2354">
        <f>IF(AND('Raw Data'!D2349&lt;6, 'Raw Data'!E2349&lt;6, 'Raw Data'!A2349&gt;0), 'Raw Data'!AO2349, 0)</f>
        <v/>
      </c>
      <c r="Z2354">
        <f>IF(ISBLANK('Raw Data'!D2349), 0, IF('Raw Data'!D2349-'Raw Data'!E2349&gt;1, 'Raw Data'!AW2349, 0))</f>
        <v/>
      </c>
      <c r="AA2354">
        <f>IF(ISBLANK('Raw Data'!A2349), 0, IF(ABS('Raw Data'!D2349-'Raw Data'!E2349)&lt;2, 'Raw Data'!AX2349, 0))</f>
        <v/>
      </c>
      <c r="AB2354">
        <f>IF(ISBLANK('Raw Data'!D2349), 0, IF('Raw Data'!E2349-'Raw Data'!D2349&gt;1, 'Raw Data'!AY2349, 0))</f>
        <v/>
      </c>
      <c r="AC2354">
        <f>IF(ISBLANK('Raw Data'!D2349), 0, IF('Raw Data'!D2349-'Raw Data'!E2349&gt;2, 'Raw Data'!AZ2349, 0))</f>
        <v/>
      </c>
      <c r="AD2354">
        <f>IF(ISBLANK('Raw Data'!A2349), 0, IF(ABS('Raw Data'!D2349-'Raw Data'!E2349)&lt;3, 'Raw Data'!BA2349, 0))</f>
        <v/>
      </c>
      <c r="AE2354">
        <f>IF(ISBLANK('Raw Data'!D2349), 0, IF('Raw Data'!E2349-'Raw Data'!D2349&gt;2, 'Raw Data'!BB2349, 0))</f>
        <v/>
      </c>
      <c r="AF2354">
        <f>IF(ISBLANK('Raw Data'!D2349), 0, IF('Raw Data'!D2349-'Raw Data'!E2349&gt;3, 'Raw Data'!BC2349, 0))</f>
        <v/>
      </c>
      <c r="AG2354">
        <f>IF(ISBLANK('Raw Data'!A2349), 0, IF(ABS('Raw Data'!D2349-'Raw Data'!E2349)&lt;4, 'Raw Data'!BD2349, 0))</f>
        <v/>
      </c>
      <c r="AH2354">
        <f>IF(ISBLANK('Raw Data'!D2349), 0, IF('Raw Data'!E2349-'Raw Data'!D2349&gt;3, 'Raw Data'!BE2349, 0))</f>
        <v/>
      </c>
      <c r="AI2354">
        <f>IF(SUM('Raw Data'!D2349:E2349)&gt;'Raw Data'!F2349, 'Raw Data'!G2349, 0)</f>
        <v/>
      </c>
      <c r="AJ2354">
        <f>IF(ISBLANK('Raw Data'!D2349), 0, IF(SUM('Raw Data'!D2349:E2349)&lt;'Raw Data'!F2349, 'Raw Data'!H2349, 0))</f>
        <v/>
      </c>
      <c r="AK2354">
        <f>IF(ISBLANK('Raw Data'!A2349), 0, IF(AND('Raw Data'!D2349&lt;3, 'Raw Data'!E2349&lt;3, 'Raw Data'!F2349&lt;BB$2), 'Raw Data'!AF2349, 0))</f>
        <v/>
      </c>
      <c r="AL2354">
        <f>IF(ISBLANK('Raw Data'!A2349), 0, IF(AND('Raw Data'!D2349&lt;4, 'Raw Data'!E2349&lt;4, 'Raw Data'!F2349&lt;BB$2), 'Raw Data'!AI2349, 0))</f>
        <v/>
      </c>
      <c r="AM2354">
        <f>IF(ISBLANK('Raw Data'!A2349), 0, IF(AND('Raw Data'!D2349&lt;5, 'Raw Data'!E2349&lt;5, 'Raw Data'!F2349&lt;BB$2), 'Raw Data'!AL2349, 0))</f>
        <v/>
      </c>
      <c r="AN2354">
        <f>IF(ISBLANK('Raw Data'!A2349), 0, IF(AND('Raw Data'!D2349&lt;6, 'Raw Data'!E2349&lt;6, 'Raw Data'!F2349&lt;BB$2), 'Raw Data'!AO2349, 0))</f>
        <v/>
      </c>
      <c r="AO2354">
        <f>IF(ISBLANK('Raw Data'!A2349), 0, IF(AND('Raw Data'!I2349&lt;Analysis!$BC$2, 'Raw Data'!D2349-'Raw Data'!E2349&gt;1), 'Raw Data'!AW2349, IF(AND('Raw Data'!J2349&lt;Analysis!$BC$2, 'Raw Data'!E2349-'Raw Data'!D2349&gt;1), 'Raw Data'!AY2349, 0)))</f>
        <v/>
      </c>
      <c r="AP2354">
        <f>IF(ISBLANK('Raw Data'!A2349), 0, IF(AND('Raw Data'!I2349&lt;Analysis!$BC$2, 'Raw Data'!D2349-'Raw Data'!E2349&gt;2), 'Raw Data'!AZ2349, IF(AND('Raw Data'!J2349&lt;Analysis!$BC$2, 'Raw Data'!E2349-'Raw Data'!D2349&gt;2), 'Raw Data'!BB2349, 0)))</f>
        <v/>
      </c>
      <c r="AQ2354">
        <f>IF(ISBLANK('Raw Data'!A2349), 0, IF(AND('Raw Data'!I2349&lt;Analysis!$BC$2, 'Raw Data'!D2349-'Raw Data'!E2349&gt;3), 'Raw Data'!BC2349, IF(AND('Raw Data'!J2349&lt;Analysis!$BC$2, 'Raw Data'!E2349-'Raw Data'!D2349&gt;3), 'Raw Data'!BE2349, 0)))</f>
        <v/>
      </c>
      <c r="AR2354">
        <f>IF('Hidden Analysiss'!D2350=1,IF(ABS('Raw Data'!E2349-'Raw Data'!D2349)&lt;2,'Raw Data'!AX2349,0), 0)</f>
        <v/>
      </c>
      <c r="AS2354">
        <f>IF('Hidden Analysiss'!D2350=1,IF(ABS('Raw Data'!E2349-'Raw Data'!D2349)&lt;3,'Raw Data'!BA2349,0), 0)</f>
        <v/>
      </c>
      <c r="AT2354">
        <f>IF('Hidden Analysiss'!D2350=1,IF(ABS('Raw Data'!E2349-'Raw Data'!D2349)&lt;4,'Raw Data'!BD2349,0), 0)</f>
        <v/>
      </c>
      <c r="AU2354">
        <f>IF(AND('Hidden Analysiss'!E2350=1, ABS('Raw Data'!E2349-'Raw Data'!D2349)&lt;2), 'Raw Data'!AX2349, 0)</f>
        <v/>
      </c>
      <c r="AV2354">
        <f>IF(AND('Hidden Analysiss'!E2350=1, ABS('Raw Data'!E2349-'Raw Data'!D2349)&lt;3), 'Raw Data'!BA2349, 0)</f>
        <v/>
      </c>
      <c r="AW2354">
        <f>IF(AND('Hidden Analysiss'!E2350=1, ABS('Raw Data'!E2349-'Raw Data'!D2349)&lt;3), 'Raw Data'!BD2349, 0)</f>
        <v/>
      </c>
    </row>
    <row r="2355">
      <c r="A2355" s="1">
        <f>'Raw Data'!A2350</f>
        <v/>
      </c>
      <c r="B2355">
        <f>IF('Raw Data'!E2350&gt;'Raw Data'!D2350, 'Raw Data'!J2350, 0)</f>
        <v/>
      </c>
      <c r="C2355">
        <f>IF('Raw Data'!D2350&gt;'Raw Data'!E2350, 'Raw Data'!I2350, 0)</f>
        <v/>
      </c>
      <c r="D2355">
        <f>SUM(G2355:H2355)</f>
        <v/>
      </c>
      <c r="E2355">
        <f>IF(AND('Raw Data'!J2350&lt;'Raw Data'!I2350,'Raw Data'!E2350&gt;'Raw Data'!D2350,'Raw Data'!E2350-'Raw Data'!D2350&gt;3),'Raw Data'!N2350,IF(AND('Raw Data'!I2350&lt;'Raw Data'!J2350,'Raw Data'!D2350&gt;'Raw Data'!E2350,'Raw Data'!D2350-'Raw Data'!E2350&gt;3),'Raw Data'!M2350,0))</f>
        <v/>
      </c>
      <c r="F2355">
        <f>IF(AND('Raw Data'!J2350&lt;'Raw Data'!I2350,'Raw Data'!E2350&gt;'Raw Data'!D2350,'Raw Data'!E2350-'Raw Data'!D2350&lt;4),'Raw Data'!L2350,IF(AND('Raw Data'!I2350&lt;'Raw Data'!J2350,'Raw Data'!D2350&gt;'Raw Data'!E2350,'Raw Data'!D2350-'Raw Data'!E2350&lt;4),'Raw Data'!K2350,0))</f>
        <v/>
      </c>
      <c r="G2355">
        <f>IF(AND('Raw Data'!J2350&lt;'Raw Data'!I2350, 'Raw Data'!E2350&gt;'Raw Data'!D2350), 'Raw Data'!J2350, 0)</f>
        <v/>
      </c>
      <c r="H2355">
        <f>IF(AND('Raw Data'!J2350&gt;'Raw Data'!I2350, 'Raw Data'!E2350&lt;'Raw Data'!D2350), 'Raw Data'!I2350, 0)</f>
        <v/>
      </c>
      <c r="I2355">
        <f>SUM(J2355:K2355)</f>
        <v/>
      </c>
      <c r="J2355">
        <f>IF(AND('Raw Data'!J2350&gt;'Raw Data'!I2350, 'Raw Data'!E2350&gt;'Raw Data'!D2350), 'Raw Data'!J2350, 0)</f>
        <v/>
      </c>
      <c r="K2355">
        <f>IF(AND('Raw Data'!I2350&gt;'Raw Data'!J2350, 'Raw Data'!D2350&gt;'Raw Data'!E2350), 'Raw Data'!I2350, 0)</f>
        <v/>
      </c>
      <c r="L2355">
        <f>IF('Raw Data'!E2350-'Raw Data'!D2350&gt;3, 'Raw Data'!N2350, 0)</f>
        <v/>
      </c>
      <c r="M2355">
        <f>IF('Raw Data'!D2350-'Raw Data'!E2350&gt;3, 'Raw Data'!M2350, 0)</f>
        <v/>
      </c>
      <c r="N2355">
        <f>IF(ISBLANK('Raw Data'!D2350),0,IF(AND('Raw Data'!E2350&gt;'Raw Data'!D2350,'Raw Data'!E2350-'Raw Data'!D2350&gt;0,'Raw Data'!E2350-'Raw Data'!D2350&lt;4),'Raw Data'!L2350, 0))</f>
        <v/>
      </c>
      <c r="O2355">
        <f>IF(ISBLANK('Raw Data'!D2350),0,IF(AND('Raw Data'!E2350&gt;'Raw Data'!D2350,'Raw Data'!E2350-'Raw Data'!D2350&gt;0,'Raw Data'!D2350-'Raw Data'!E2350&lt;4),'Raw Data'!K2350, 0))</f>
        <v/>
      </c>
      <c r="P2355">
        <f>IF('Raw Data'!E2350-'Raw Data'!D2350&gt;3, 'Raw Data'!N2350, IF('Raw Data'!D2350-'Raw Data'!E2350&gt;3, 'Raw Data'!M2350, 0))</f>
        <v/>
      </c>
      <c r="Q2355">
        <f>IF(ISBLANK('Raw Data'!E2350),0,IF(AND('Raw Data'!E2350-'Raw Data'!D2350&lt;4,'Raw Data'!E2350-'Raw Data'!D2350&gt;0),'Raw Data'!L2350,IF(AND('Raw Data'!D2350&gt;'Raw Data'!E2350,'Raw Data'!D2350-'Raw Data'!E2350&gt;0),'Raw Data'!K2350,0)))</f>
        <v/>
      </c>
      <c r="R2355">
        <f>IF(ISBLANK('Raw Data'!K2350),0,IFERROR(IF(MATCH(SMALL('Raw Data'!K2350:N2350,1),L2355:O2355,0),SMALL('Raw Data'!K2350:N2350,1)),0))</f>
        <v/>
      </c>
      <c r="S2355">
        <f>IF(ISBLANK('Raw Data'!K2350),0,IFERROR(IF(MATCH(SMALL('Raw Data'!K2350:N2350,2),L2355:O2355,0),SMALL('Raw Data'!K2350:N2350,2)),0))</f>
        <v/>
      </c>
      <c r="T2355">
        <f>IF(ISBLANK('Raw Data'!K2350),0,IFERROR(IF(MATCH(SMALL('Raw Data'!K2350:N2350,3),L2355:O2355,0),SMALL('Raw Data'!K2350:N2350,3)),0))</f>
        <v/>
      </c>
      <c r="U2355">
        <f>IF(ISBLANK('Raw Data'!K2350),0,IFERROR(IF(MATCH(SMALL('Raw Data'!K2350:N2350,4),L2355:O2355,0),SMALL('Raw Data'!K2350:N2350,4)),0))</f>
        <v/>
      </c>
      <c r="V2355">
        <f>IF(AND('Raw Data'!D2350&lt;3, 'Raw Data'!E2350&lt;3, 'Raw Data'!A2350&gt;0), 'Raw Data'!AF2350, 0)</f>
        <v/>
      </c>
      <c r="W2355">
        <f>IF(AND('Raw Data'!D2350&lt;4, 'Raw Data'!E2350&lt;4, 'Raw Data'!A2350&gt;0), 'Raw Data'!AI2350, 0)</f>
        <v/>
      </c>
      <c r="X2355">
        <f>IF(AND('Raw Data'!D2350&lt;5, 'Raw Data'!E2350&lt;5, 'Raw Data'!A2350&gt;0), 'Raw Data'!AL2350, 0)</f>
        <v/>
      </c>
      <c r="Y2355">
        <f>IF(AND('Raw Data'!D2350&lt;6, 'Raw Data'!E2350&lt;6, 'Raw Data'!A2350&gt;0), 'Raw Data'!AO2350, 0)</f>
        <v/>
      </c>
      <c r="Z2355">
        <f>IF(ISBLANK('Raw Data'!D2350), 0, IF('Raw Data'!D2350-'Raw Data'!E2350&gt;1, 'Raw Data'!AW2350, 0))</f>
        <v/>
      </c>
      <c r="AA2355">
        <f>IF(ISBLANK('Raw Data'!A2350), 0, IF(ABS('Raw Data'!D2350-'Raw Data'!E2350)&lt;2, 'Raw Data'!AX2350, 0))</f>
        <v/>
      </c>
      <c r="AB2355">
        <f>IF(ISBLANK('Raw Data'!D2350), 0, IF('Raw Data'!E2350-'Raw Data'!D2350&gt;1, 'Raw Data'!AY2350, 0))</f>
        <v/>
      </c>
      <c r="AC2355">
        <f>IF(ISBLANK('Raw Data'!D2350), 0, IF('Raw Data'!D2350-'Raw Data'!E2350&gt;2, 'Raw Data'!AZ2350, 0))</f>
        <v/>
      </c>
      <c r="AD2355">
        <f>IF(ISBLANK('Raw Data'!A2350), 0, IF(ABS('Raw Data'!D2350-'Raw Data'!E2350)&lt;3, 'Raw Data'!BA2350, 0))</f>
        <v/>
      </c>
      <c r="AE2355">
        <f>IF(ISBLANK('Raw Data'!D2350), 0, IF('Raw Data'!E2350-'Raw Data'!D2350&gt;2, 'Raw Data'!BB2350, 0))</f>
        <v/>
      </c>
      <c r="AF2355">
        <f>IF(ISBLANK('Raw Data'!D2350), 0, IF('Raw Data'!D2350-'Raw Data'!E2350&gt;3, 'Raw Data'!BC2350, 0))</f>
        <v/>
      </c>
      <c r="AG2355">
        <f>IF(ISBLANK('Raw Data'!A2350), 0, IF(ABS('Raw Data'!D2350-'Raw Data'!E2350)&lt;4, 'Raw Data'!BD2350, 0))</f>
        <v/>
      </c>
      <c r="AH2355">
        <f>IF(ISBLANK('Raw Data'!D2350), 0, IF('Raw Data'!E2350-'Raw Data'!D2350&gt;3, 'Raw Data'!BE2350, 0))</f>
        <v/>
      </c>
      <c r="AI2355">
        <f>IF(SUM('Raw Data'!D2350:E2350)&gt;'Raw Data'!F2350, 'Raw Data'!G2350, 0)</f>
        <v/>
      </c>
      <c r="AJ2355">
        <f>IF(ISBLANK('Raw Data'!D2350), 0, IF(SUM('Raw Data'!D2350:E2350)&lt;'Raw Data'!F2350, 'Raw Data'!H2350, 0))</f>
        <v/>
      </c>
      <c r="AK2355">
        <f>IF(ISBLANK('Raw Data'!A2350), 0, IF(AND('Raw Data'!D2350&lt;3, 'Raw Data'!E2350&lt;3, 'Raw Data'!F2350&lt;BB$2), 'Raw Data'!AF2350, 0))</f>
        <v/>
      </c>
      <c r="AL2355">
        <f>IF(ISBLANK('Raw Data'!A2350), 0, IF(AND('Raw Data'!D2350&lt;4, 'Raw Data'!E2350&lt;4, 'Raw Data'!F2350&lt;BB$2), 'Raw Data'!AI2350, 0))</f>
        <v/>
      </c>
      <c r="AM2355">
        <f>IF(ISBLANK('Raw Data'!A2350), 0, IF(AND('Raw Data'!D2350&lt;5, 'Raw Data'!E2350&lt;5, 'Raw Data'!F2350&lt;BB$2), 'Raw Data'!AL2350, 0))</f>
        <v/>
      </c>
      <c r="AN2355">
        <f>IF(ISBLANK('Raw Data'!A2350), 0, IF(AND('Raw Data'!D2350&lt;6, 'Raw Data'!E2350&lt;6, 'Raw Data'!F2350&lt;BB$2), 'Raw Data'!AO2350, 0))</f>
        <v/>
      </c>
      <c r="AO2355">
        <f>IF(ISBLANK('Raw Data'!A2350), 0, IF(AND('Raw Data'!I2350&lt;Analysis!$BC$2, 'Raw Data'!D2350-'Raw Data'!E2350&gt;1), 'Raw Data'!AW2350, IF(AND('Raw Data'!J2350&lt;Analysis!$BC$2, 'Raw Data'!E2350-'Raw Data'!D2350&gt;1), 'Raw Data'!AY2350, 0)))</f>
        <v/>
      </c>
      <c r="AP2355">
        <f>IF(ISBLANK('Raw Data'!A2350), 0, IF(AND('Raw Data'!I2350&lt;Analysis!$BC$2, 'Raw Data'!D2350-'Raw Data'!E2350&gt;2), 'Raw Data'!AZ2350, IF(AND('Raw Data'!J2350&lt;Analysis!$BC$2, 'Raw Data'!E2350-'Raw Data'!D2350&gt;2), 'Raw Data'!BB2350, 0)))</f>
        <v/>
      </c>
      <c r="AQ2355">
        <f>IF(ISBLANK('Raw Data'!A2350), 0, IF(AND('Raw Data'!I2350&lt;Analysis!$BC$2, 'Raw Data'!D2350-'Raw Data'!E2350&gt;3), 'Raw Data'!BC2350, IF(AND('Raw Data'!J2350&lt;Analysis!$BC$2, 'Raw Data'!E2350-'Raw Data'!D2350&gt;3), 'Raw Data'!BE2350, 0)))</f>
        <v/>
      </c>
      <c r="AR2355">
        <f>IF('Hidden Analysiss'!D2351=1,IF(ABS('Raw Data'!E2350-'Raw Data'!D2350)&lt;2,'Raw Data'!AX2350,0), 0)</f>
        <v/>
      </c>
      <c r="AS2355">
        <f>IF('Hidden Analysiss'!D2351=1,IF(ABS('Raw Data'!E2350-'Raw Data'!D2350)&lt;3,'Raw Data'!BA2350,0), 0)</f>
        <v/>
      </c>
      <c r="AT2355">
        <f>IF('Hidden Analysiss'!D2351=1,IF(ABS('Raw Data'!E2350-'Raw Data'!D2350)&lt;4,'Raw Data'!BD2350,0), 0)</f>
        <v/>
      </c>
      <c r="AU2355">
        <f>IF(AND('Hidden Analysiss'!E2351=1, ABS('Raw Data'!E2350-'Raw Data'!D2350)&lt;2), 'Raw Data'!AX2350, 0)</f>
        <v/>
      </c>
      <c r="AV2355">
        <f>IF(AND('Hidden Analysiss'!E2351=1, ABS('Raw Data'!E2350-'Raw Data'!D2350)&lt;3), 'Raw Data'!BA2350, 0)</f>
        <v/>
      </c>
      <c r="AW2355">
        <f>IF(AND('Hidden Analysiss'!E2351=1, ABS('Raw Data'!E2350-'Raw Data'!D2350)&lt;3), 'Raw Data'!BD2350, 0)</f>
        <v/>
      </c>
    </row>
    <row r="2356">
      <c r="A2356" s="1">
        <f>'Raw Data'!A2351</f>
        <v/>
      </c>
      <c r="B2356">
        <f>IF('Raw Data'!E2351&gt;'Raw Data'!D2351, 'Raw Data'!J2351, 0)</f>
        <v/>
      </c>
      <c r="C2356">
        <f>IF('Raw Data'!D2351&gt;'Raw Data'!E2351, 'Raw Data'!I2351, 0)</f>
        <v/>
      </c>
      <c r="D2356">
        <f>SUM(G2356:H2356)</f>
        <v/>
      </c>
      <c r="E2356">
        <f>IF(AND('Raw Data'!J2351&lt;'Raw Data'!I2351,'Raw Data'!E2351&gt;'Raw Data'!D2351,'Raw Data'!E2351-'Raw Data'!D2351&gt;3),'Raw Data'!N2351,IF(AND('Raw Data'!I2351&lt;'Raw Data'!J2351,'Raw Data'!D2351&gt;'Raw Data'!E2351,'Raw Data'!D2351-'Raw Data'!E2351&gt;3),'Raw Data'!M2351,0))</f>
        <v/>
      </c>
      <c r="F2356">
        <f>IF(AND('Raw Data'!J2351&lt;'Raw Data'!I2351,'Raw Data'!E2351&gt;'Raw Data'!D2351,'Raw Data'!E2351-'Raw Data'!D2351&lt;4),'Raw Data'!L2351,IF(AND('Raw Data'!I2351&lt;'Raw Data'!J2351,'Raw Data'!D2351&gt;'Raw Data'!E2351,'Raw Data'!D2351-'Raw Data'!E2351&lt;4),'Raw Data'!K2351,0))</f>
        <v/>
      </c>
      <c r="G2356">
        <f>IF(AND('Raw Data'!J2351&lt;'Raw Data'!I2351, 'Raw Data'!E2351&gt;'Raw Data'!D2351), 'Raw Data'!J2351, 0)</f>
        <v/>
      </c>
      <c r="H2356">
        <f>IF(AND('Raw Data'!J2351&gt;'Raw Data'!I2351, 'Raw Data'!E2351&lt;'Raw Data'!D2351), 'Raw Data'!I2351, 0)</f>
        <v/>
      </c>
      <c r="I2356">
        <f>SUM(J2356:K2356)</f>
        <v/>
      </c>
      <c r="J2356">
        <f>IF(AND('Raw Data'!J2351&gt;'Raw Data'!I2351, 'Raw Data'!E2351&gt;'Raw Data'!D2351), 'Raw Data'!J2351, 0)</f>
        <v/>
      </c>
      <c r="K2356">
        <f>IF(AND('Raw Data'!I2351&gt;'Raw Data'!J2351, 'Raw Data'!D2351&gt;'Raw Data'!E2351), 'Raw Data'!I2351, 0)</f>
        <v/>
      </c>
      <c r="L2356">
        <f>IF('Raw Data'!E2351-'Raw Data'!D2351&gt;3, 'Raw Data'!N2351, 0)</f>
        <v/>
      </c>
      <c r="M2356">
        <f>IF('Raw Data'!D2351-'Raw Data'!E2351&gt;3, 'Raw Data'!M2351, 0)</f>
        <v/>
      </c>
      <c r="N2356">
        <f>IF(ISBLANK('Raw Data'!D2351),0,IF(AND('Raw Data'!E2351&gt;'Raw Data'!D2351,'Raw Data'!E2351-'Raw Data'!D2351&gt;0,'Raw Data'!E2351-'Raw Data'!D2351&lt;4),'Raw Data'!L2351, 0))</f>
        <v/>
      </c>
      <c r="O2356">
        <f>IF(ISBLANK('Raw Data'!D2351),0,IF(AND('Raw Data'!E2351&gt;'Raw Data'!D2351,'Raw Data'!E2351-'Raw Data'!D2351&gt;0,'Raw Data'!D2351-'Raw Data'!E2351&lt;4),'Raw Data'!K2351, 0))</f>
        <v/>
      </c>
      <c r="P2356">
        <f>IF('Raw Data'!E2351-'Raw Data'!D2351&gt;3, 'Raw Data'!N2351, IF('Raw Data'!D2351-'Raw Data'!E2351&gt;3, 'Raw Data'!M2351, 0))</f>
        <v/>
      </c>
      <c r="Q2356">
        <f>IF(ISBLANK('Raw Data'!E2351),0,IF(AND('Raw Data'!E2351-'Raw Data'!D2351&lt;4,'Raw Data'!E2351-'Raw Data'!D2351&gt;0),'Raw Data'!L2351,IF(AND('Raw Data'!D2351&gt;'Raw Data'!E2351,'Raw Data'!D2351-'Raw Data'!E2351&gt;0),'Raw Data'!K2351,0)))</f>
        <v/>
      </c>
      <c r="R2356">
        <f>IF(ISBLANK('Raw Data'!K2351),0,IFERROR(IF(MATCH(SMALL('Raw Data'!K2351:N2351,1),L2356:O2356,0),SMALL('Raw Data'!K2351:N2351,1)),0))</f>
        <v/>
      </c>
      <c r="S2356">
        <f>IF(ISBLANK('Raw Data'!K2351),0,IFERROR(IF(MATCH(SMALL('Raw Data'!K2351:N2351,2),L2356:O2356,0),SMALL('Raw Data'!K2351:N2351,2)),0))</f>
        <v/>
      </c>
      <c r="T2356">
        <f>IF(ISBLANK('Raw Data'!K2351),0,IFERROR(IF(MATCH(SMALL('Raw Data'!K2351:N2351,3),L2356:O2356,0),SMALL('Raw Data'!K2351:N2351,3)),0))</f>
        <v/>
      </c>
      <c r="U2356">
        <f>IF(ISBLANK('Raw Data'!K2351),0,IFERROR(IF(MATCH(SMALL('Raw Data'!K2351:N2351,4),L2356:O2356,0),SMALL('Raw Data'!K2351:N2351,4)),0))</f>
        <v/>
      </c>
      <c r="V2356">
        <f>IF(AND('Raw Data'!D2351&lt;3, 'Raw Data'!E2351&lt;3, 'Raw Data'!A2351&gt;0), 'Raw Data'!AF2351, 0)</f>
        <v/>
      </c>
      <c r="W2356">
        <f>IF(AND('Raw Data'!D2351&lt;4, 'Raw Data'!E2351&lt;4, 'Raw Data'!A2351&gt;0), 'Raw Data'!AI2351, 0)</f>
        <v/>
      </c>
      <c r="X2356">
        <f>IF(AND('Raw Data'!D2351&lt;5, 'Raw Data'!E2351&lt;5, 'Raw Data'!A2351&gt;0), 'Raw Data'!AL2351, 0)</f>
        <v/>
      </c>
      <c r="Y2356">
        <f>IF(AND('Raw Data'!D2351&lt;6, 'Raw Data'!E2351&lt;6, 'Raw Data'!A2351&gt;0), 'Raw Data'!AO2351, 0)</f>
        <v/>
      </c>
      <c r="Z2356">
        <f>IF(ISBLANK('Raw Data'!D2351), 0, IF('Raw Data'!D2351-'Raw Data'!E2351&gt;1, 'Raw Data'!AW2351, 0))</f>
        <v/>
      </c>
      <c r="AA2356">
        <f>IF(ISBLANK('Raw Data'!A2351), 0, IF(ABS('Raw Data'!D2351-'Raw Data'!E2351)&lt;2, 'Raw Data'!AX2351, 0))</f>
        <v/>
      </c>
      <c r="AB2356">
        <f>IF(ISBLANK('Raw Data'!D2351), 0, IF('Raw Data'!E2351-'Raw Data'!D2351&gt;1, 'Raw Data'!AY2351, 0))</f>
        <v/>
      </c>
      <c r="AC2356">
        <f>IF(ISBLANK('Raw Data'!D2351), 0, IF('Raw Data'!D2351-'Raw Data'!E2351&gt;2, 'Raw Data'!AZ2351, 0))</f>
        <v/>
      </c>
      <c r="AD2356">
        <f>IF(ISBLANK('Raw Data'!A2351), 0, IF(ABS('Raw Data'!D2351-'Raw Data'!E2351)&lt;3, 'Raw Data'!BA2351, 0))</f>
        <v/>
      </c>
      <c r="AE2356">
        <f>IF(ISBLANK('Raw Data'!D2351), 0, IF('Raw Data'!E2351-'Raw Data'!D2351&gt;2, 'Raw Data'!BB2351, 0))</f>
        <v/>
      </c>
      <c r="AF2356">
        <f>IF(ISBLANK('Raw Data'!D2351), 0, IF('Raw Data'!D2351-'Raw Data'!E2351&gt;3, 'Raw Data'!BC2351, 0))</f>
        <v/>
      </c>
      <c r="AG2356">
        <f>IF(ISBLANK('Raw Data'!A2351), 0, IF(ABS('Raw Data'!D2351-'Raw Data'!E2351)&lt;4, 'Raw Data'!BD2351, 0))</f>
        <v/>
      </c>
      <c r="AH2356">
        <f>IF(ISBLANK('Raw Data'!D2351), 0, IF('Raw Data'!E2351-'Raw Data'!D2351&gt;3, 'Raw Data'!BE2351, 0))</f>
        <v/>
      </c>
      <c r="AI2356">
        <f>IF(SUM('Raw Data'!D2351:E2351)&gt;'Raw Data'!F2351, 'Raw Data'!G2351, 0)</f>
        <v/>
      </c>
      <c r="AJ2356">
        <f>IF(ISBLANK('Raw Data'!D2351), 0, IF(SUM('Raw Data'!D2351:E2351)&lt;'Raw Data'!F2351, 'Raw Data'!H2351, 0))</f>
        <v/>
      </c>
      <c r="AK2356">
        <f>IF(ISBLANK('Raw Data'!A2351), 0, IF(AND('Raw Data'!D2351&lt;3, 'Raw Data'!E2351&lt;3, 'Raw Data'!F2351&lt;BB$2), 'Raw Data'!AF2351, 0))</f>
        <v/>
      </c>
      <c r="AL2356">
        <f>IF(ISBLANK('Raw Data'!A2351), 0, IF(AND('Raw Data'!D2351&lt;4, 'Raw Data'!E2351&lt;4, 'Raw Data'!F2351&lt;BB$2), 'Raw Data'!AI2351, 0))</f>
        <v/>
      </c>
      <c r="AM2356">
        <f>IF(ISBLANK('Raw Data'!A2351), 0, IF(AND('Raw Data'!D2351&lt;5, 'Raw Data'!E2351&lt;5, 'Raw Data'!F2351&lt;BB$2), 'Raw Data'!AL2351, 0))</f>
        <v/>
      </c>
      <c r="AN2356">
        <f>IF(ISBLANK('Raw Data'!A2351), 0, IF(AND('Raw Data'!D2351&lt;6, 'Raw Data'!E2351&lt;6, 'Raw Data'!F2351&lt;BB$2), 'Raw Data'!AO2351, 0))</f>
        <v/>
      </c>
      <c r="AO2356">
        <f>IF(ISBLANK('Raw Data'!A2351), 0, IF(AND('Raw Data'!I2351&lt;Analysis!$BC$2, 'Raw Data'!D2351-'Raw Data'!E2351&gt;1), 'Raw Data'!AW2351, IF(AND('Raw Data'!J2351&lt;Analysis!$BC$2, 'Raw Data'!E2351-'Raw Data'!D2351&gt;1), 'Raw Data'!AY2351, 0)))</f>
        <v/>
      </c>
      <c r="AP2356">
        <f>IF(ISBLANK('Raw Data'!A2351), 0, IF(AND('Raw Data'!I2351&lt;Analysis!$BC$2, 'Raw Data'!D2351-'Raw Data'!E2351&gt;2), 'Raw Data'!AZ2351, IF(AND('Raw Data'!J2351&lt;Analysis!$BC$2, 'Raw Data'!E2351-'Raw Data'!D2351&gt;2), 'Raw Data'!BB2351, 0)))</f>
        <v/>
      </c>
      <c r="AQ2356">
        <f>IF(ISBLANK('Raw Data'!A2351), 0, IF(AND('Raw Data'!I2351&lt;Analysis!$BC$2, 'Raw Data'!D2351-'Raw Data'!E2351&gt;3), 'Raw Data'!BC2351, IF(AND('Raw Data'!J2351&lt;Analysis!$BC$2, 'Raw Data'!E2351-'Raw Data'!D2351&gt;3), 'Raw Data'!BE2351, 0)))</f>
        <v/>
      </c>
      <c r="AR2356">
        <f>IF('Hidden Analysiss'!D2352=1,IF(ABS('Raw Data'!E2351-'Raw Data'!D2351)&lt;2,'Raw Data'!AX2351,0), 0)</f>
        <v/>
      </c>
      <c r="AS2356">
        <f>IF('Hidden Analysiss'!D2352=1,IF(ABS('Raw Data'!E2351-'Raw Data'!D2351)&lt;3,'Raw Data'!BA2351,0), 0)</f>
        <v/>
      </c>
      <c r="AT2356">
        <f>IF('Hidden Analysiss'!D2352=1,IF(ABS('Raw Data'!E2351-'Raw Data'!D2351)&lt;4,'Raw Data'!BD2351,0), 0)</f>
        <v/>
      </c>
      <c r="AU2356">
        <f>IF(AND('Hidden Analysiss'!E2352=1, ABS('Raw Data'!E2351-'Raw Data'!D2351)&lt;2), 'Raw Data'!AX2351, 0)</f>
        <v/>
      </c>
      <c r="AV2356">
        <f>IF(AND('Hidden Analysiss'!E2352=1, ABS('Raw Data'!E2351-'Raw Data'!D2351)&lt;3), 'Raw Data'!BA2351, 0)</f>
        <v/>
      </c>
      <c r="AW2356">
        <f>IF(AND('Hidden Analysiss'!E2352=1, ABS('Raw Data'!E2351-'Raw Data'!D2351)&lt;3), 'Raw Data'!BD2351, 0)</f>
        <v/>
      </c>
    </row>
    <row r="2357">
      <c r="A2357" s="1">
        <f>'Raw Data'!A2352</f>
        <v/>
      </c>
      <c r="B2357">
        <f>IF('Raw Data'!E2352&gt;'Raw Data'!D2352, 'Raw Data'!J2352, 0)</f>
        <v/>
      </c>
      <c r="C2357">
        <f>IF('Raw Data'!D2352&gt;'Raw Data'!E2352, 'Raw Data'!I2352, 0)</f>
        <v/>
      </c>
      <c r="D2357">
        <f>SUM(G2357:H2357)</f>
        <v/>
      </c>
      <c r="E2357">
        <f>IF(AND('Raw Data'!J2352&lt;'Raw Data'!I2352,'Raw Data'!E2352&gt;'Raw Data'!D2352,'Raw Data'!E2352-'Raw Data'!D2352&gt;3),'Raw Data'!N2352,IF(AND('Raw Data'!I2352&lt;'Raw Data'!J2352,'Raw Data'!D2352&gt;'Raw Data'!E2352,'Raw Data'!D2352-'Raw Data'!E2352&gt;3),'Raw Data'!M2352,0))</f>
        <v/>
      </c>
      <c r="F2357">
        <f>IF(AND('Raw Data'!J2352&lt;'Raw Data'!I2352,'Raw Data'!E2352&gt;'Raw Data'!D2352,'Raw Data'!E2352-'Raw Data'!D2352&lt;4),'Raw Data'!L2352,IF(AND('Raw Data'!I2352&lt;'Raw Data'!J2352,'Raw Data'!D2352&gt;'Raw Data'!E2352,'Raw Data'!D2352-'Raw Data'!E2352&lt;4),'Raw Data'!K2352,0))</f>
        <v/>
      </c>
      <c r="G2357">
        <f>IF(AND('Raw Data'!J2352&lt;'Raw Data'!I2352, 'Raw Data'!E2352&gt;'Raw Data'!D2352), 'Raw Data'!J2352, 0)</f>
        <v/>
      </c>
      <c r="H2357">
        <f>IF(AND('Raw Data'!J2352&gt;'Raw Data'!I2352, 'Raw Data'!E2352&lt;'Raw Data'!D2352), 'Raw Data'!I2352, 0)</f>
        <v/>
      </c>
      <c r="I2357">
        <f>SUM(J2357:K2357)</f>
        <v/>
      </c>
      <c r="J2357">
        <f>IF(AND('Raw Data'!J2352&gt;'Raw Data'!I2352, 'Raw Data'!E2352&gt;'Raw Data'!D2352), 'Raw Data'!J2352, 0)</f>
        <v/>
      </c>
      <c r="K2357">
        <f>IF(AND('Raw Data'!I2352&gt;'Raw Data'!J2352, 'Raw Data'!D2352&gt;'Raw Data'!E2352), 'Raw Data'!I2352, 0)</f>
        <v/>
      </c>
      <c r="L2357">
        <f>IF('Raw Data'!E2352-'Raw Data'!D2352&gt;3, 'Raw Data'!N2352, 0)</f>
        <v/>
      </c>
      <c r="M2357">
        <f>IF('Raw Data'!D2352-'Raw Data'!E2352&gt;3, 'Raw Data'!M2352, 0)</f>
        <v/>
      </c>
      <c r="N2357">
        <f>IF(ISBLANK('Raw Data'!D2352),0,IF(AND('Raw Data'!E2352&gt;'Raw Data'!D2352,'Raw Data'!E2352-'Raw Data'!D2352&gt;0,'Raw Data'!E2352-'Raw Data'!D2352&lt;4),'Raw Data'!L2352, 0))</f>
        <v/>
      </c>
      <c r="O2357">
        <f>IF(ISBLANK('Raw Data'!D2352),0,IF(AND('Raw Data'!E2352&gt;'Raw Data'!D2352,'Raw Data'!E2352-'Raw Data'!D2352&gt;0,'Raw Data'!D2352-'Raw Data'!E2352&lt;4),'Raw Data'!K2352, 0))</f>
        <v/>
      </c>
      <c r="P2357">
        <f>IF('Raw Data'!E2352-'Raw Data'!D2352&gt;3, 'Raw Data'!N2352, IF('Raw Data'!D2352-'Raw Data'!E2352&gt;3, 'Raw Data'!M2352, 0))</f>
        <v/>
      </c>
      <c r="Q2357">
        <f>IF(ISBLANK('Raw Data'!E2352),0,IF(AND('Raw Data'!E2352-'Raw Data'!D2352&lt;4,'Raw Data'!E2352-'Raw Data'!D2352&gt;0),'Raw Data'!L2352,IF(AND('Raw Data'!D2352&gt;'Raw Data'!E2352,'Raw Data'!D2352-'Raw Data'!E2352&gt;0),'Raw Data'!K2352,0)))</f>
        <v/>
      </c>
      <c r="R2357">
        <f>IF(ISBLANK('Raw Data'!K2352),0,IFERROR(IF(MATCH(SMALL('Raw Data'!K2352:N2352,1),L2357:O2357,0),SMALL('Raw Data'!K2352:N2352,1)),0))</f>
        <v/>
      </c>
      <c r="S2357">
        <f>IF(ISBLANK('Raw Data'!K2352),0,IFERROR(IF(MATCH(SMALL('Raw Data'!K2352:N2352,2),L2357:O2357,0),SMALL('Raw Data'!K2352:N2352,2)),0))</f>
        <v/>
      </c>
      <c r="T2357">
        <f>IF(ISBLANK('Raw Data'!K2352),0,IFERROR(IF(MATCH(SMALL('Raw Data'!K2352:N2352,3),L2357:O2357,0),SMALL('Raw Data'!K2352:N2352,3)),0))</f>
        <v/>
      </c>
      <c r="U2357">
        <f>IF(ISBLANK('Raw Data'!K2352),0,IFERROR(IF(MATCH(SMALL('Raw Data'!K2352:N2352,4),L2357:O2357,0),SMALL('Raw Data'!K2352:N2352,4)),0))</f>
        <v/>
      </c>
      <c r="V2357">
        <f>IF(AND('Raw Data'!D2352&lt;3, 'Raw Data'!E2352&lt;3, 'Raw Data'!A2352&gt;0), 'Raw Data'!AF2352, 0)</f>
        <v/>
      </c>
      <c r="W2357">
        <f>IF(AND('Raw Data'!D2352&lt;4, 'Raw Data'!E2352&lt;4, 'Raw Data'!A2352&gt;0), 'Raw Data'!AI2352, 0)</f>
        <v/>
      </c>
      <c r="X2357">
        <f>IF(AND('Raw Data'!D2352&lt;5, 'Raw Data'!E2352&lt;5, 'Raw Data'!A2352&gt;0), 'Raw Data'!AL2352, 0)</f>
        <v/>
      </c>
      <c r="Y2357">
        <f>IF(AND('Raw Data'!D2352&lt;6, 'Raw Data'!E2352&lt;6, 'Raw Data'!A2352&gt;0), 'Raw Data'!AO2352, 0)</f>
        <v/>
      </c>
      <c r="Z2357">
        <f>IF(ISBLANK('Raw Data'!D2352), 0, IF('Raw Data'!D2352-'Raw Data'!E2352&gt;1, 'Raw Data'!AW2352, 0))</f>
        <v/>
      </c>
      <c r="AA2357">
        <f>IF(ISBLANK('Raw Data'!A2352), 0, IF(ABS('Raw Data'!D2352-'Raw Data'!E2352)&lt;2, 'Raw Data'!AX2352, 0))</f>
        <v/>
      </c>
      <c r="AB2357">
        <f>IF(ISBLANK('Raw Data'!D2352), 0, IF('Raw Data'!E2352-'Raw Data'!D2352&gt;1, 'Raw Data'!AY2352, 0))</f>
        <v/>
      </c>
      <c r="AC2357">
        <f>IF(ISBLANK('Raw Data'!D2352), 0, IF('Raw Data'!D2352-'Raw Data'!E2352&gt;2, 'Raw Data'!AZ2352, 0))</f>
        <v/>
      </c>
      <c r="AD2357">
        <f>IF(ISBLANK('Raw Data'!A2352), 0, IF(ABS('Raw Data'!D2352-'Raw Data'!E2352)&lt;3, 'Raw Data'!BA2352, 0))</f>
        <v/>
      </c>
      <c r="AE2357">
        <f>IF(ISBLANK('Raw Data'!D2352), 0, IF('Raw Data'!E2352-'Raw Data'!D2352&gt;2, 'Raw Data'!BB2352, 0))</f>
        <v/>
      </c>
      <c r="AF2357">
        <f>IF(ISBLANK('Raw Data'!D2352), 0, IF('Raw Data'!D2352-'Raw Data'!E2352&gt;3, 'Raw Data'!BC2352, 0))</f>
        <v/>
      </c>
      <c r="AG2357">
        <f>IF(ISBLANK('Raw Data'!A2352), 0, IF(ABS('Raw Data'!D2352-'Raw Data'!E2352)&lt;4, 'Raw Data'!BD2352, 0))</f>
        <v/>
      </c>
      <c r="AH2357">
        <f>IF(ISBLANK('Raw Data'!D2352), 0, IF('Raw Data'!E2352-'Raw Data'!D2352&gt;3, 'Raw Data'!BE2352, 0))</f>
        <v/>
      </c>
      <c r="AI2357">
        <f>IF(SUM('Raw Data'!D2352:E2352)&gt;'Raw Data'!F2352, 'Raw Data'!G2352, 0)</f>
        <v/>
      </c>
      <c r="AJ2357">
        <f>IF(ISBLANK('Raw Data'!D2352), 0, IF(SUM('Raw Data'!D2352:E2352)&lt;'Raw Data'!F2352, 'Raw Data'!H2352, 0))</f>
        <v/>
      </c>
      <c r="AK2357">
        <f>IF(ISBLANK('Raw Data'!A2352), 0, IF(AND('Raw Data'!D2352&lt;3, 'Raw Data'!E2352&lt;3, 'Raw Data'!F2352&lt;BB$2), 'Raw Data'!AF2352, 0))</f>
        <v/>
      </c>
      <c r="AL2357">
        <f>IF(ISBLANK('Raw Data'!A2352), 0, IF(AND('Raw Data'!D2352&lt;4, 'Raw Data'!E2352&lt;4, 'Raw Data'!F2352&lt;BB$2), 'Raw Data'!AI2352, 0))</f>
        <v/>
      </c>
      <c r="AM2357">
        <f>IF(ISBLANK('Raw Data'!A2352), 0, IF(AND('Raw Data'!D2352&lt;5, 'Raw Data'!E2352&lt;5, 'Raw Data'!F2352&lt;BB$2), 'Raw Data'!AL2352, 0))</f>
        <v/>
      </c>
      <c r="AN2357">
        <f>IF(ISBLANK('Raw Data'!A2352), 0, IF(AND('Raw Data'!D2352&lt;6, 'Raw Data'!E2352&lt;6, 'Raw Data'!F2352&lt;BB$2), 'Raw Data'!AO2352, 0))</f>
        <v/>
      </c>
      <c r="AO2357">
        <f>IF(ISBLANK('Raw Data'!A2352), 0, IF(AND('Raw Data'!I2352&lt;Analysis!$BC$2, 'Raw Data'!D2352-'Raw Data'!E2352&gt;1), 'Raw Data'!AW2352, IF(AND('Raw Data'!J2352&lt;Analysis!$BC$2, 'Raw Data'!E2352-'Raw Data'!D2352&gt;1), 'Raw Data'!AY2352, 0)))</f>
        <v/>
      </c>
      <c r="AP2357">
        <f>IF(ISBLANK('Raw Data'!A2352), 0, IF(AND('Raw Data'!I2352&lt;Analysis!$BC$2, 'Raw Data'!D2352-'Raw Data'!E2352&gt;2), 'Raw Data'!AZ2352, IF(AND('Raw Data'!J2352&lt;Analysis!$BC$2, 'Raw Data'!E2352-'Raw Data'!D2352&gt;2), 'Raw Data'!BB2352, 0)))</f>
        <v/>
      </c>
      <c r="AQ2357">
        <f>IF(ISBLANK('Raw Data'!A2352), 0, IF(AND('Raw Data'!I2352&lt;Analysis!$BC$2, 'Raw Data'!D2352-'Raw Data'!E2352&gt;3), 'Raw Data'!BC2352, IF(AND('Raw Data'!J2352&lt;Analysis!$BC$2, 'Raw Data'!E2352-'Raw Data'!D2352&gt;3), 'Raw Data'!BE2352, 0)))</f>
        <v/>
      </c>
      <c r="AR2357">
        <f>IF('Hidden Analysiss'!D2353=1,IF(ABS('Raw Data'!E2352-'Raw Data'!D2352)&lt;2,'Raw Data'!AX2352,0), 0)</f>
        <v/>
      </c>
      <c r="AS2357">
        <f>IF('Hidden Analysiss'!D2353=1,IF(ABS('Raw Data'!E2352-'Raw Data'!D2352)&lt;3,'Raw Data'!BA2352,0), 0)</f>
        <v/>
      </c>
      <c r="AT2357">
        <f>IF('Hidden Analysiss'!D2353=1,IF(ABS('Raw Data'!E2352-'Raw Data'!D2352)&lt;4,'Raw Data'!BD2352,0), 0)</f>
        <v/>
      </c>
      <c r="AU2357">
        <f>IF(AND('Hidden Analysiss'!E2353=1, ABS('Raw Data'!E2352-'Raw Data'!D2352)&lt;2), 'Raw Data'!AX2352, 0)</f>
        <v/>
      </c>
      <c r="AV2357">
        <f>IF(AND('Hidden Analysiss'!E2353=1, ABS('Raw Data'!E2352-'Raw Data'!D2352)&lt;3), 'Raw Data'!BA2352, 0)</f>
        <v/>
      </c>
      <c r="AW2357">
        <f>IF(AND('Hidden Analysiss'!E2353=1, ABS('Raw Data'!E2352-'Raw Data'!D2352)&lt;3), 'Raw Data'!BD2352, 0)</f>
        <v/>
      </c>
    </row>
    <row r="2358">
      <c r="A2358" s="1">
        <f>'Raw Data'!A2353</f>
        <v/>
      </c>
      <c r="B2358">
        <f>IF('Raw Data'!E2353&gt;'Raw Data'!D2353, 'Raw Data'!J2353, 0)</f>
        <v/>
      </c>
      <c r="C2358">
        <f>IF('Raw Data'!D2353&gt;'Raw Data'!E2353, 'Raw Data'!I2353, 0)</f>
        <v/>
      </c>
      <c r="D2358">
        <f>SUM(G2358:H2358)</f>
        <v/>
      </c>
      <c r="E2358">
        <f>IF(AND('Raw Data'!J2353&lt;'Raw Data'!I2353,'Raw Data'!E2353&gt;'Raw Data'!D2353,'Raw Data'!E2353-'Raw Data'!D2353&gt;3),'Raw Data'!N2353,IF(AND('Raw Data'!I2353&lt;'Raw Data'!J2353,'Raw Data'!D2353&gt;'Raw Data'!E2353,'Raw Data'!D2353-'Raw Data'!E2353&gt;3),'Raw Data'!M2353,0))</f>
        <v/>
      </c>
      <c r="F2358">
        <f>IF(AND('Raw Data'!J2353&lt;'Raw Data'!I2353,'Raw Data'!E2353&gt;'Raw Data'!D2353,'Raw Data'!E2353-'Raw Data'!D2353&lt;4),'Raw Data'!L2353,IF(AND('Raw Data'!I2353&lt;'Raw Data'!J2353,'Raw Data'!D2353&gt;'Raw Data'!E2353,'Raw Data'!D2353-'Raw Data'!E2353&lt;4),'Raw Data'!K2353,0))</f>
        <v/>
      </c>
      <c r="G2358">
        <f>IF(AND('Raw Data'!J2353&lt;'Raw Data'!I2353, 'Raw Data'!E2353&gt;'Raw Data'!D2353), 'Raw Data'!J2353, 0)</f>
        <v/>
      </c>
      <c r="H2358">
        <f>IF(AND('Raw Data'!J2353&gt;'Raw Data'!I2353, 'Raw Data'!E2353&lt;'Raw Data'!D2353), 'Raw Data'!I2353, 0)</f>
        <v/>
      </c>
      <c r="I2358">
        <f>SUM(J2358:K2358)</f>
        <v/>
      </c>
      <c r="J2358">
        <f>IF(AND('Raw Data'!J2353&gt;'Raw Data'!I2353, 'Raw Data'!E2353&gt;'Raw Data'!D2353), 'Raw Data'!J2353, 0)</f>
        <v/>
      </c>
      <c r="K2358">
        <f>IF(AND('Raw Data'!I2353&gt;'Raw Data'!J2353, 'Raw Data'!D2353&gt;'Raw Data'!E2353), 'Raw Data'!I2353, 0)</f>
        <v/>
      </c>
      <c r="L2358">
        <f>IF('Raw Data'!E2353-'Raw Data'!D2353&gt;3, 'Raw Data'!N2353, 0)</f>
        <v/>
      </c>
      <c r="M2358">
        <f>IF('Raw Data'!D2353-'Raw Data'!E2353&gt;3, 'Raw Data'!M2353, 0)</f>
        <v/>
      </c>
      <c r="N2358">
        <f>IF(ISBLANK('Raw Data'!D2353),0,IF(AND('Raw Data'!E2353&gt;'Raw Data'!D2353,'Raw Data'!E2353-'Raw Data'!D2353&gt;0,'Raw Data'!E2353-'Raw Data'!D2353&lt;4),'Raw Data'!L2353, 0))</f>
        <v/>
      </c>
      <c r="O2358">
        <f>IF(ISBLANK('Raw Data'!D2353),0,IF(AND('Raw Data'!E2353&gt;'Raw Data'!D2353,'Raw Data'!E2353-'Raw Data'!D2353&gt;0,'Raw Data'!D2353-'Raw Data'!E2353&lt;4),'Raw Data'!K2353, 0))</f>
        <v/>
      </c>
      <c r="P2358">
        <f>IF('Raw Data'!E2353-'Raw Data'!D2353&gt;3, 'Raw Data'!N2353, IF('Raw Data'!D2353-'Raw Data'!E2353&gt;3, 'Raw Data'!M2353, 0))</f>
        <v/>
      </c>
      <c r="Q2358">
        <f>IF(ISBLANK('Raw Data'!E2353),0,IF(AND('Raw Data'!E2353-'Raw Data'!D2353&lt;4,'Raw Data'!E2353-'Raw Data'!D2353&gt;0),'Raw Data'!L2353,IF(AND('Raw Data'!D2353&gt;'Raw Data'!E2353,'Raw Data'!D2353-'Raw Data'!E2353&gt;0),'Raw Data'!K2353,0)))</f>
        <v/>
      </c>
      <c r="R2358">
        <f>IF(ISBLANK('Raw Data'!K2353),0,IFERROR(IF(MATCH(SMALL('Raw Data'!K2353:N2353,1),L2358:O2358,0),SMALL('Raw Data'!K2353:N2353,1)),0))</f>
        <v/>
      </c>
      <c r="S2358">
        <f>IF(ISBLANK('Raw Data'!K2353),0,IFERROR(IF(MATCH(SMALL('Raw Data'!K2353:N2353,2),L2358:O2358,0),SMALL('Raw Data'!K2353:N2353,2)),0))</f>
        <v/>
      </c>
      <c r="T2358">
        <f>IF(ISBLANK('Raw Data'!K2353),0,IFERROR(IF(MATCH(SMALL('Raw Data'!K2353:N2353,3),L2358:O2358,0),SMALL('Raw Data'!K2353:N2353,3)),0))</f>
        <v/>
      </c>
      <c r="U2358">
        <f>IF(ISBLANK('Raw Data'!K2353),0,IFERROR(IF(MATCH(SMALL('Raw Data'!K2353:N2353,4),L2358:O2358,0),SMALL('Raw Data'!K2353:N2353,4)),0))</f>
        <v/>
      </c>
      <c r="V2358">
        <f>IF(AND('Raw Data'!D2353&lt;3, 'Raw Data'!E2353&lt;3, 'Raw Data'!A2353&gt;0), 'Raw Data'!AF2353, 0)</f>
        <v/>
      </c>
      <c r="W2358">
        <f>IF(AND('Raw Data'!D2353&lt;4, 'Raw Data'!E2353&lt;4, 'Raw Data'!A2353&gt;0), 'Raw Data'!AI2353, 0)</f>
        <v/>
      </c>
      <c r="X2358">
        <f>IF(AND('Raw Data'!D2353&lt;5, 'Raw Data'!E2353&lt;5, 'Raw Data'!A2353&gt;0), 'Raw Data'!AL2353, 0)</f>
        <v/>
      </c>
      <c r="Y2358">
        <f>IF(AND('Raw Data'!D2353&lt;6, 'Raw Data'!E2353&lt;6, 'Raw Data'!A2353&gt;0), 'Raw Data'!AO2353, 0)</f>
        <v/>
      </c>
      <c r="Z2358">
        <f>IF(ISBLANK('Raw Data'!D2353), 0, IF('Raw Data'!D2353-'Raw Data'!E2353&gt;1, 'Raw Data'!AW2353, 0))</f>
        <v/>
      </c>
      <c r="AA2358">
        <f>IF(ISBLANK('Raw Data'!A2353), 0, IF(ABS('Raw Data'!D2353-'Raw Data'!E2353)&lt;2, 'Raw Data'!AX2353, 0))</f>
        <v/>
      </c>
      <c r="AB2358">
        <f>IF(ISBLANK('Raw Data'!D2353), 0, IF('Raw Data'!E2353-'Raw Data'!D2353&gt;1, 'Raw Data'!AY2353, 0))</f>
        <v/>
      </c>
      <c r="AC2358">
        <f>IF(ISBLANK('Raw Data'!D2353), 0, IF('Raw Data'!D2353-'Raw Data'!E2353&gt;2, 'Raw Data'!AZ2353, 0))</f>
        <v/>
      </c>
      <c r="AD2358">
        <f>IF(ISBLANK('Raw Data'!A2353), 0, IF(ABS('Raw Data'!D2353-'Raw Data'!E2353)&lt;3, 'Raw Data'!BA2353, 0))</f>
        <v/>
      </c>
      <c r="AE2358">
        <f>IF(ISBLANK('Raw Data'!D2353), 0, IF('Raw Data'!E2353-'Raw Data'!D2353&gt;2, 'Raw Data'!BB2353, 0))</f>
        <v/>
      </c>
      <c r="AF2358">
        <f>IF(ISBLANK('Raw Data'!D2353), 0, IF('Raw Data'!D2353-'Raw Data'!E2353&gt;3, 'Raw Data'!BC2353, 0))</f>
        <v/>
      </c>
      <c r="AG2358">
        <f>IF(ISBLANK('Raw Data'!A2353), 0, IF(ABS('Raw Data'!D2353-'Raw Data'!E2353)&lt;4, 'Raw Data'!BD2353, 0))</f>
        <v/>
      </c>
      <c r="AH2358">
        <f>IF(ISBLANK('Raw Data'!D2353), 0, IF('Raw Data'!E2353-'Raw Data'!D2353&gt;3, 'Raw Data'!BE2353, 0))</f>
        <v/>
      </c>
      <c r="AI2358">
        <f>IF(SUM('Raw Data'!D2353:E2353)&gt;'Raw Data'!F2353, 'Raw Data'!G2353, 0)</f>
        <v/>
      </c>
      <c r="AJ2358">
        <f>IF(ISBLANK('Raw Data'!D2353), 0, IF(SUM('Raw Data'!D2353:E2353)&lt;'Raw Data'!F2353, 'Raw Data'!H2353, 0))</f>
        <v/>
      </c>
      <c r="AK2358">
        <f>IF(ISBLANK('Raw Data'!A2353), 0, IF(AND('Raw Data'!D2353&lt;3, 'Raw Data'!E2353&lt;3, 'Raw Data'!F2353&lt;BB$2), 'Raw Data'!AF2353, 0))</f>
        <v/>
      </c>
      <c r="AL2358">
        <f>IF(ISBLANK('Raw Data'!A2353), 0, IF(AND('Raw Data'!D2353&lt;4, 'Raw Data'!E2353&lt;4, 'Raw Data'!F2353&lt;BB$2), 'Raw Data'!AI2353, 0))</f>
        <v/>
      </c>
      <c r="AM2358">
        <f>IF(ISBLANK('Raw Data'!A2353), 0, IF(AND('Raw Data'!D2353&lt;5, 'Raw Data'!E2353&lt;5, 'Raw Data'!F2353&lt;BB$2), 'Raw Data'!AL2353, 0))</f>
        <v/>
      </c>
      <c r="AN2358">
        <f>IF(ISBLANK('Raw Data'!A2353), 0, IF(AND('Raw Data'!D2353&lt;6, 'Raw Data'!E2353&lt;6, 'Raw Data'!F2353&lt;BB$2), 'Raw Data'!AO2353, 0))</f>
        <v/>
      </c>
      <c r="AO2358">
        <f>IF(ISBLANK('Raw Data'!A2353), 0, IF(AND('Raw Data'!I2353&lt;Analysis!$BC$2, 'Raw Data'!D2353-'Raw Data'!E2353&gt;1), 'Raw Data'!AW2353, IF(AND('Raw Data'!J2353&lt;Analysis!$BC$2, 'Raw Data'!E2353-'Raw Data'!D2353&gt;1), 'Raw Data'!AY2353, 0)))</f>
        <v/>
      </c>
      <c r="AP2358">
        <f>IF(ISBLANK('Raw Data'!A2353), 0, IF(AND('Raw Data'!I2353&lt;Analysis!$BC$2, 'Raw Data'!D2353-'Raw Data'!E2353&gt;2), 'Raw Data'!AZ2353, IF(AND('Raw Data'!J2353&lt;Analysis!$BC$2, 'Raw Data'!E2353-'Raw Data'!D2353&gt;2), 'Raw Data'!BB2353, 0)))</f>
        <v/>
      </c>
      <c r="AQ2358">
        <f>IF(ISBLANK('Raw Data'!A2353), 0, IF(AND('Raw Data'!I2353&lt;Analysis!$BC$2, 'Raw Data'!D2353-'Raw Data'!E2353&gt;3), 'Raw Data'!BC2353, IF(AND('Raw Data'!J2353&lt;Analysis!$BC$2, 'Raw Data'!E2353-'Raw Data'!D2353&gt;3), 'Raw Data'!BE2353, 0)))</f>
        <v/>
      </c>
      <c r="AR2358">
        <f>IF('Hidden Analysiss'!D2354=1,IF(ABS('Raw Data'!E2353-'Raw Data'!D2353)&lt;2,'Raw Data'!AX2353,0), 0)</f>
        <v/>
      </c>
      <c r="AS2358">
        <f>IF('Hidden Analysiss'!D2354=1,IF(ABS('Raw Data'!E2353-'Raw Data'!D2353)&lt;3,'Raw Data'!BA2353,0), 0)</f>
        <v/>
      </c>
      <c r="AT2358">
        <f>IF('Hidden Analysiss'!D2354=1,IF(ABS('Raw Data'!E2353-'Raw Data'!D2353)&lt;4,'Raw Data'!BD2353,0), 0)</f>
        <v/>
      </c>
      <c r="AU2358">
        <f>IF(AND('Hidden Analysiss'!E2354=1, ABS('Raw Data'!E2353-'Raw Data'!D2353)&lt;2), 'Raw Data'!AX2353, 0)</f>
        <v/>
      </c>
      <c r="AV2358">
        <f>IF(AND('Hidden Analysiss'!E2354=1, ABS('Raw Data'!E2353-'Raw Data'!D2353)&lt;3), 'Raw Data'!BA2353, 0)</f>
        <v/>
      </c>
      <c r="AW2358">
        <f>IF(AND('Hidden Analysiss'!E2354=1, ABS('Raw Data'!E2353-'Raw Data'!D2353)&lt;3), 'Raw Data'!BD2353, 0)</f>
        <v/>
      </c>
    </row>
    <row r="2359">
      <c r="A2359" s="1">
        <f>'Raw Data'!A2354</f>
        <v/>
      </c>
      <c r="B2359">
        <f>IF('Raw Data'!E2354&gt;'Raw Data'!D2354, 'Raw Data'!J2354, 0)</f>
        <v/>
      </c>
      <c r="C2359">
        <f>IF('Raw Data'!D2354&gt;'Raw Data'!E2354, 'Raw Data'!I2354, 0)</f>
        <v/>
      </c>
      <c r="D2359">
        <f>SUM(G2359:H2359)</f>
        <v/>
      </c>
      <c r="E2359">
        <f>IF(AND('Raw Data'!J2354&lt;'Raw Data'!I2354,'Raw Data'!E2354&gt;'Raw Data'!D2354,'Raw Data'!E2354-'Raw Data'!D2354&gt;3),'Raw Data'!N2354,IF(AND('Raw Data'!I2354&lt;'Raw Data'!J2354,'Raw Data'!D2354&gt;'Raw Data'!E2354,'Raw Data'!D2354-'Raw Data'!E2354&gt;3),'Raw Data'!M2354,0))</f>
        <v/>
      </c>
      <c r="F2359">
        <f>IF(AND('Raw Data'!J2354&lt;'Raw Data'!I2354,'Raw Data'!E2354&gt;'Raw Data'!D2354,'Raw Data'!E2354-'Raw Data'!D2354&lt;4),'Raw Data'!L2354,IF(AND('Raw Data'!I2354&lt;'Raw Data'!J2354,'Raw Data'!D2354&gt;'Raw Data'!E2354,'Raw Data'!D2354-'Raw Data'!E2354&lt;4),'Raw Data'!K2354,0))</f>
        <v/>
      </c>
      <c r="G2359">
        <f>IF(AND('Raw Data'!J2354&lt;'Raw Data'!I2354, 'Raw Data'!E2354&gt;'Raw Data'!D2354), 'Raw Data'!J2354, 0)</f>
        <v/>
      </c>
      <c r="H2359">
        <f>IF(AND('Raw Data'!J2354&gt;'Raw Data'!I2354, 'Raw Data'!E2354&lt;'Raw Data'!D2354), 'Raw Data'!I2354, 0)</f>
        <v/>
      </c>
      <c r="I2359">
        <f>SUM(J2359:K2359)</f>
        <v/>
      </c>
      <c r="J2359">
        <f>IF(AND('Raw Data'!J2354&gt;'Raw Data'!I2354, 'Raw Data'!E2354&gt;'Raw Data'!D2354), 'Raw Data'!J2354, 0)</f>
        <v/>
      </c>
      <c r="K2359">
        <f>IF(AND('Raw Data'!I2354&gt;'Raw Data'!J2354, 'Raw Data'!D2354&gt;'Raw Data'!E2354), 'Raw Data'!I2354, 0)</f>
        <v/>
      </c>
      <c r="L2359">
        <f>IF('Raw Data'!E2354-'Raw Data'!D2354&gt;3, 'Raw Data'!N2354, 0)</f>
        <v/>
      </c>
      <c r="M2359">
        <f>IF('Raw Data'!D2354-'Raw Data'!E2354&gt;3, 'Raw Data'!M2354, 0)</f>
        <v/>
      </c>
      <c r="N2359">
        <f>IF(ISBLANK('Raw Data'!D2354),0,IF(AND('Raw Data'!E2354&gt;'Raw Data'!D2354,'Raw Data'!E2354-'Raw Data'!D2354&gt;0,'Raw Data'!E2354-'Raw Data'!D2354&lt;4),'Raw Data'!L2354, 0))</f>
        <v/>
      </c>
      <c r="O2359">
        <f>IF(ISBLANK('Raw Data'!D2354),0,IF(AND('Raw Data'!E2354&gt;'Raw Data'!D2354,'Raw Data'!E2354-'Raw Data'!D2354&gt;0,'Raw Data'!D2354-'Raw Data'!E2354&lt;4),'Raw Data'!K2354, 0))</f>
        <v/>
      </c>
      <c r="P2359">
        <f>IF('Raw Data'!E2354-'Raw Data'!D2354&gt;3, 'Raw Data'!N2354, IF('Raw Data'!D2354-'Raw Data'!E2354&gt;3, 'Raw Data'!M2354, 0))</f>
        <v/>
      </c>
      <c r="Q2359">
        <f>IF(ISBLANK('Raw Data'!E2354),0,IF(AND('Raw Data'!E2354-'Raw Data'!D2354&lt;4,'Raw Data'!E2354-'Raw Data'!D2354&gt;0),'Raw Data'!L2354,IF(AND('Raw Data'!D2354&gt;'Raw Data'!E2354,'Raw Data'!D2354-'Raw Data'!E2354&gt;0),'Raw Data'!K2354,0)))</f>
        <v/>
      </c>
      <c r="R2359">
        <f>IF(ISBLANK('Raw Data'!K2354),0,IFERROR(IF(MATCH(SMALL('Raw Data'!K2354:N2354,1),L2359:O2359,0),SMALL('Raw Data'!K2354:N2354,1)),0))</f>
        <v/>
      </c>
      <c r="S2359">
        <f>IF(ISBLANK('Raw Data'!K2354),0,IFERROR(IF(MATCH(SMALL('Raw Data'!K2354:N2354,2),L2359:O2359,0),SMALL('Raw Data'!K2354:N2354,2)),0))</f>
        <v/>
      </c>
      <c r="T2359">
        <f>IF(ISBLANK('Raw Data'!K2354),0,IFERROR(IF(MATCH(SMALL('Raw Data'!K2354:N2354,3),L2359:O2359,0),SMALL('Raw Data'!K2354:N2354,3)),0))</f>
        <v/>
      </c>
      <c r="U2359">
        <f>IF(ISBLANK('Raw Data'!K2354),0,IFERROR(IF(MATCH(SMALL('Raw Data'!K2354:N2354,4),L2359:O2359,0),SMALL('Raw Data'!K2354:N2354,4)),0))</f>
        <v/>
      </c>
      <c r="V2359">
        <f>IF(AND('Raw Data'!D2354&lt;3, 'Raw Data'!E2354&lt;3, 'Raw Data'!A2354&gt;0), 'Raw Data'!AF2354, 0)</f>
        <v/>
      </c>
      <c r="W2359">
        <f>IF(AND('Raw Data'!D2354&lt;4, 'Raw Data'!E2354&lt;4, 'Raw Data'!A2354&gt;0), 'Raw Data'!AI2354, 0)</f>
        <v/>
      </c>
      <c r="X2359">
        <f>IF(AND('Raw Data'!D2354&lt;5, 'Raw Data'!E2354&lt;5, 'Raw Data'!A2354&gt;0), 'Raw Data'!AL2354, 0)</f>
        <v/>
      </c>
      <c r="Y2359">
        <f>IF(AND('Raw Data'!D2354&lt;6, 'Raw Data'!E2354&lt;6, 'Raw Data'!A2354&gt;0), 'Raw Data'!AO2354, 0)</f>
        <v/>
      </c>
      <c r="Z2359">
        <f>IF(ISBLANK('Raw Data'!D2354), 0, IF('Raw Data'!D2354-'Raw Data'!E2354&gt;1, 'Raw Data'!AW2354, 0))</f>
        <v/>
      </c>
      <c r="AA2359">
        <f>IF(ISBLANK('Raw Data'!A2354), 0, IF(ABS('Raw Data'!D2354-'Raw Data'!E2354)&lt;2, 'Raw Data'!AX2354, 0))</f>
        <v/>
      </c>
      <c r="AB2359">
        <f>IF(ISBLANK('Raw Data'!D2354), 0, IF('Raw Data'!E2354-'Raw Data'!D2354&gt;1, 'Raw Data'!AY2354, 0))</f>
        <v/>
      </c>
      <c r="AC2359">
        <f>IF(ISBLANK('Raw Data'!D2354), 0, IF('Raw Data'!D2354-'Raw Data'!E2354&gt;2, 'Raw Data'!AZ2354, 0))</f>
        <v/>
      </c>
      <c r="AD2359">
        <f>IF(ISBLANK('Raw Data'!A2354), 0, IF(ABS('Raw Data'!D2354-'Raw Data'!E2354)&lt;3, 'Raw Data'!BA2354, 0))</f>
        <v/>
      </c>
      <c r="AE2359">
        <f>IF(ISBLANK('Raw Data'!D2354), 0, IF('Raw Data'!E2354-'Raw Data'!D2354&gt;2, 'Raw Data'!BB2354, 0))</f>
        <v/>
      </c>
      <c r="AF2359">
        <f>IF(ISBLANK('Raw Data'!D2354), 0, IF('Raw Data'!D2354-'Raw Data'!E2354&gt;3, 'Raw Data'!BC2354, 0))</f>
        <v/>
      </c>
      <c r="AG2359">
        <f>IF(ISBLANK('Raw Data'!A2354), 0, IF(ABS('Raw Data'!D2354-'Raw Data'!E2354)&lt;4, 'Raw Data'!BD2354, 0))</f>
        <v/>
      </c>
      <c r="AH2359">
        <f>IF(ISBLANK('Raw Data'!D2354), 0, IF('Raw Data'!E2354-'Raw Data'!D2354&gt;3, 'Raw Data'!BE2354, 0))</f>
        <v/>
      </c>
      <c r="AI2359">
        <f>IF(SUM('Raw Data'!D2354:E2354)&gt;'Raw Data'!F2354, 'Raw Data'!G2354, 0)</f>
        <v/>
      </c>
      <c r="AJ2359">
        <f>IF(ISBLANK('Raw Data'!D2354), 0, IF(SUM('Raw Data'!D2354:E2354)&lt;'Raw Data'!F2354, 'Raw Data'!H2354, 0))</f>
        <v/>
      </c>
      <c r="AK2359">
        <f>IF(ISBLANK('Raw Data'!A2354), 0, IF(AND('Raw Data'!D2354&lt;3, 'Raw Data'!E2354&lt;3, 'Raw Data'!F2354&lt;BB$2), 'Raw Data'!AF2354, 0))</f>
        <v/>
      </c>
      <c r="AL2359">
        <f>IF(ISBLANK('Raw Data'!A2354), 0, IF(AND('Raw Data'!D2354&lt;4, 'Raw Data'!E2354&lt;4, 'Raw Data'!F2354&lt;BB$2), 'Raw Data'!AI2354, 0))</f>
        <v/>
      </c>
      <c r="AM2359">
        <f>IF(ISBLANK('Raw Data'!A2354), 0, IF(AND('Raw Data'!D2354&lt;5, 'Raw Data'!E2354&lt;5, 'Raw Data'!F2354&lt;BB$2), 'Raw Data'!AL2354, 0))</f>
        <v/>
      </c>
      <c r="AN2359">
        <f>IF(ISBLANK('Raw Data'!A2354), 0, IF(AND('Raw Data'!D2354&lt;6, 'Raw Data'!E2354&lt;6, 'Raw Data'!F2354&lt;BB$2), 'Raw Data'!AO2354, 0))</f>
        <v/>
      </c>
      <c r="AO2359">
        <f>IF(ISBLANK('Raw Data'!A2354), 0, IF(AND('Raw Data'!I2354&lt;Analysis!$BC$2, 'Raw Data'!D2354-'Raw Data'!E2354&gt;1), 'Raw Data'!AW2354, IF(AND('Raw Data'!J2354&lt;Analysis!$BC$2, 'Raw Data'!E2354-'Raw Data'!D2354&gt;1), 'Raw Data'!AY2354, 0)))</f>
        <v/>
      </c>
      <c r="AP2359">
        <f>IF(ISBLANK('Raw Data'!A2354), 0, IF(AND('Raw Data'!I2354&lt;Analysis!$BC$2, 'Raw Data'!D2354-'Raw Data'!E2354&gt;2), 'Raw Data'!AZ2354, IF(AND('Raw Data'!J2354&lt;Analysis!$BC$2, 'Raw Data'!E2354-'Raw Data'!D2354&gt;2), 'Raw Data'!BB2354, 0)))</f>
        <v/>
      </c>
      <c r="AQ2359">
        <f>IF(ISBLANK('Raw Data'!A2354), 0, IF(AND('Raw Data'!I2354&lt;Analysis!$BC$2, 'Raw Data'!D2354-'Raw Data'!E2354&gt;3), 'Raw Data'!BC2354, IF(AND('Raw Data'!J2354&lt;Analysis!$BC$2, 'Raw Data'!E2354-'Raw Data'!D2354&gt;3), 'Raw Data'!BE2354, 0)))</f>
        <v/>
      </c>
      <c r="AR2359">
        <f>IF('Hidden Analysiss'!D2355=1,IF(ABS('Raw Data'!E2354-'Raw Data'!D2354)&lt;2,'Raw Data'!AX2354,0), 0)</f>
        <v/>
      </c>
      <c r="AS2359">
        <f>IF('Hidden Analysiss'!D2355=1,IF(ABS('Raw Data'!E2354-'Raw Data'!D2354)&lt;3,'Raw Data'!BA2354,0), 0)</f>
        <v/>
      </c>
      <c r="AT2359">
        <f>IF('Hidden Analysiss'!D2355=1,IF(ABS('Raw Data'!E2354-'Raw Data'!D2354)&lt;4,'Raw Data'!BD2354,0), 0)</f>
        <v/>
      </c>
      <c r="AU2359">
        <f>IF(AND('Hidden Analysiss'!E2355=1, ABS('Raw Data'!E2354-'Raw Data'!D2354)&lt;2), 'Raw Data'!AX2354, 0)</f>
        <v/>
      </c>
      <c r="AV2359">
        <f>IF(AND('Hidden Analysiss'!E2355=1, ABS('Raw Data'!E2354-'Raw Data'!D2354)&lt;3), 'Raw Data'!BA2354, 0)</f>
        <v/>
      </c>
      <c r="AW2359">
        <f>IF(AND('Hidden Analysiss'!E2355=1, ABS('Raw Data'!E2354-'Raw Data'!D2354)&lt;3), 'Raw Data'!BD2354, 0)</f>
        <v/>
      </c>
    </row>
    <row r="2360">
      <c r="A2360" s="1">
        <f>'Raw Data'!A2355</f>
        <v/>
      </c>
      <c r="B2360">
        <f>IF('Raw Data'!E2355&gt;'Raw Data'!D2355, 'Raw Data'!J2355, 0)</f>
        <v/>
      </c>
      <c r="C2360">
        <f>IF('Raw Data'!D2355&gt;'Raw Data'!E2355, 'Raw Data'!I2355, 0)</f>
        <v/>
      </c>
      <c r="D2360">
        <f>SUM(G2360:H2360)</f>
        <v/>
      </c>
      <c r="E2360">
        <f>IF(AND('Raw Data'!J2355&lt;'Raw Data'!I2355,'Raw Data'!E2355&gt;'Raw Data'!D2355,'Raw Data'!E2355-'Raw Data'!D2355&gt;3),'Raw Data'!N2355,IF(AND('Raw Data'!I2355&lt;'Raw Data'!J2355,'Raw Data'!D2355&gt;'Raw Data'!E2355,'Raw Data'!D2355-'Raw Data'!E2355&gt;3),'Raw Data'!M2355,0))</f>
        <v/>
      </c>
      <c r="F2360">
        <f>IF(AND('Raw Data'!J2355&lt;'Raw Data'!I2355,'Raw Data'!E2355&gt;'Raw Data'!D2355,'Raw Data'!E2355-'Raw Data'!D2355&lt;4),'Raw Data'!L2355,IF(AND('Raw Data'!I2355&lt;'Raw Data'!J2355,'Raw Data'!D2355&gt;'Raw Data'!E2355,'Raw Data'!D2355-'Raw Data'!E2355&lt;4),'Raw Data'!K2355,0))</f>
        <v/>
      </c>
      <c r="G2360">
        <f>IF(AND('Raw Data'!J2355&lt;'Raw Data'!I2355, 'Raw Data'!E2355&gt;'Raw Data'!D2355), 'Raw Data'!J2355, 0)</f>
        <v/>
      </c>
      <c r="H2360">
        <f>IF(AND('Raw Data'!J2355&gt;'Raw Data'!I2355, 'Raw Data'!E2355&lt;'Raw Data'!D2355), 'Raw Data'!I2355, 0)</f>
        <v/>
      </c>
      <c r="I2360">
        <f>SUM(J2360:K2360)</f>
        <v/>
      </c>
      <c r="J2360">
        <f>IF(AND('Raw Data'!J2355&gt;'Raw Data'!I2355, 'Raw Data'!E2355&gt;'Raw Data'!D2355), 'Raw Data'!J2355, 0)</f>
        <v/>
      </c>
      <c r="K2360">
        <f>IF(AND('Raw Data'!I2355&gt;'Raw Data'!J2355, 'Raw Data'!D2355&gt;'Raw Data'!E2355), 'Raw Data'!I2355, 0)</f>
        <v/>
      </c>
      <c r="L2360">
        <f>IF('Raw Data'!E2355-'Raw Data'!D2355&gt;3, 'Raw Data'!N2355, 0)</f>
        <v/>
      </c>
      <c r="M2360">
        <f>IF('Raw Data'!D2355-'Raw Data'!E2355&gt;3, 'Raw Data'!M2355, 0)</f>
        <v/>
      </c>
      <c r="N2360">
        <f>IF(ISBLANK('Raw Data'!D2355),0,IF(AND('Raw Data'!E2355&gt;'Raw Data'!D2355,'Raw Data'!E2355-'Raw Data'!D2355&gt;0,'Raw Data'!E2355-'Raw Data'!D2355&lt;4),'Raw Data'!L2355, 0))</f>
        <v/>
      </c>
      <c r="O2360">
        <f>IF(ISBLANK('Raw Data'!D2355),0,IF(AND('Raw Data'!E2355&gt;'Raw Data'!D2355,'Raw Data'!E2355-'Raw Data'!D2355&gt;0,'Raw Data'!D2355-'Raw Data'!E2355&lt;4),'Raw Data'!K2355, 0))</f>
        <v/>
      </c>
      <c r="P2360">
        <f>IF('Raw Data'!E2355-'Raw Data'!D2355&gt;3, 'Raw Data'!N2355, IF('Raw Data'!D2355-'Raw Data'!E2355&gt;3, 'Raw Data'!M2355, 0))</f>
        <v/>
      </c>
      <c r="Q2360">
        <f>IF(ISBLANK('Raw Data'!E2355),0,IF(AND('Raw Data'!E2355-'Raw Data'!D2355&lt;4,'Raw Data'!E2355-'Raw Data'!D2355&gt;0),'Raw Data'!L2355,IF(AND('Raw Data'!D2355&gt;'Raw Data'!E2355,'Raw Data'!D2355-'Raw Data'!E2355&gt;0),'Raw Data'!K2355,0)))</f>
        <v/>
      </c>
      <c r="R2360">
        <f>IF(ISBLANK('Raw Data'!K2355),0,IFERROR(IF(MATCH(SMALL('Raw Data'!K2355:N2355,1),L2360:O2360,0),SMALL('Raw Data'!K2355:N2355,1)),0))</f>
        <v/>
      </c>
      <c r="S2360">
        <f>IF(ISBLANK('Raw Data'!K2355),0,IFERROR(IF(MATCH(SMALL('Raw Data'!K2355:N2355,2),L2360:O2360,0),SMALL('Raw Data'!K2355:N2355,2)),0))</f>
        <v/>
      </c>
      <c r="T2360">
        <f>IF(ISBLANK('Raw Data'!K2355),0,IFERROR(IF(MATCH(SMALL('Raw Data'!K2355:N2355,3),L2360:O2360,0),SMALL('Raw Data'!K2355:N2355,3)),0))</f>
        <v/>
      </c>
      <c r="U2360">
        <f>IF(ISBLANK('Raw Data'!K2355),0,IFERROR(IF(MATCH(SMALL('Raw Data'!K2355:N2355,4),L2360:O2360,0),SMALL('Raw Data'!K2355:N2355,4)),0))</f>
        <v/>
      </c>
      <c r="V2360">
        <f>IF(AND('Raw Data'!D2355&lt;3, 'Raw Data'!E2355&lt;3, 'Raw Data'!A2355&gt;0), 'Raw Data'!AF2355, 0)</f>
        <v/>
      </c>
      <c r="W2360">
        <f>IF(AND('Raw Data'!D2355&lt;4, 'Raw Data'!E2355&lt;4, 'Raw Data'!A2355&gt;0), 'Raw Data'!AI2355, 0)</f>
        <v/>
      </c>
      <c r="X2360">
        <f>IF(AND('Raw Data'!D2355&lt;5, 'Raw Data'!E2355&lt;5, 'Raw Data'!A2355&gt;0), 'Raw Data'!AL2355, 0)</f>
        <v/>
      </c>
      <c r="Y2360">
        <f>IF(AND('Raw Data'!D2355&lt;6, 'Raw Data'!E2355&lt;6, 'Raw Data'!A2355&gt;0), 'Raw Data'!AO2355, 0)</f>
        <v/>
      </c>
      <c r="Z2360">
        <f>IF(ISBLANK('Raw Data'!D2355), 0, IF('Raw Data'!D2355-'Raw Data'!E2355&gt;1, 'Raw Data'!AW2355, 0))</f>
        <v/>
      </c>
      <c r="AA2360">
        <f>IF(ISBLANK('Raw Data'!A2355), 0, IF(ABS('Raw Data'!D2355-'Raw Data'!E2355)&lt;2, 'Raw Data'!AX2355, 0))</f>
        <v/>
      </c>
      <c r="AB2360">
        <f>IF(ISBLANK('Raw Data'!D2355), 0, IF('Raw Data'!E2355-'Raw Data'!D2355&gt;1, 'Raw Data'!AY2355, 0))</f>
        <v/>
      </c>
      <c r="AC2360">
        <f>IF(ISBLANK('Raw Data'!D2355), 0, IF('Raw Data'!D2355-'Raw Data'!E2355&gt;2, 'Raw Data'!AZ2355, 0))</f>
        <v/>
      </c>
      <c r="AD2360">
        <f>IF(ISBLANK('Raw Data'!A2355), 0, IF(ABS('Raw Data'!D2355-'Raw Data'!E2355)&lt;3, 'Raw Data'!BA2355, 0))</f>
        <v/>
      </c>
      <c r="AE2360">
        <f>IF(ISBLANK('Raw Data'!D2355), 0, IF('Raw Data'!E2355-'Raw Data'!D2355&gt;2, 'Raw Data'!BB2355, 0))</f>
        <v/>
      </c>
      <c r="AF2360">
        <f>IF(ISBLANK('Raw Data'!D2355), 0, IF('Raw Data'!D2355-'Raw Data'!E2355&gt;3, 'Raw Data'!BC2355, 0))</f>
        <v/>
      </c>
      <c r="AG2360">
        <f>IF(ISBLANK('Raw Data'!A2355), 0, IF(ABS('Raw Data'!D2355-'Raw Data'!E2355)&lt;4, 'Raw Data'!BD2355, 0))</f>
        <v/>
      </c>
      <c r="AH2360">
        <f>IF(ISBLANK('Raw Data'!D2355), 0, IF('Raw Data'!E2355-'Raw Data'!D2355&gt;3, 'Raw Data'!BE2355, 0))</f>
        <v/>
      </c>
      <c r="AI2360">
        <f>IF(SUM('Raw Data'!D2355:E2355)&gt;'Raw Data'!F2355, 'Raw Data'!G2355, 0)</f>
        <v/>
      </c>
      <c r="AJ2360">
        <f>IF(ISBLANK('Raw Data'!D2355), 0, IF(SUM('Raw Data'!D2355:E2355)&lt;'Raw Data'!F2355, 'Raw Data'!H2355, 0))</f>
        <v/>
      </c>
      <c r="AK2360">
        <f>IF(ISBLANK('Raw Data'!A2355), 0, IF(AND('Raw Data'!D2355&lt;3, 'Raw Data'!E2355&lt;3, 'Raw Data'!F2355&lt;BB$2), 'Raw Data'!AF2355, 0))</f>
        <v/>
      </c>
      <c r="AL2360">
        <f>IF(ISBLANK('Raw Data'!A2355), 0, IF(AND('Raw Data'!D2355&lt;4, 'Raw Data'!E2355&lt;4, 'Raw Data'!F2355&lt;BB$2), 'Raw Data'!AI2355, 0))</f>
        <v/>
      </c>
      <c r="AM2360">
        <f>IF(ISBLANK('Raw Data'!A2355), 0, IF(AND('Raw Data'!D2355&lt;5, 'Raw Data'!E2355&lt;5, 'Raw Data'!F2355&lt;BB$2), 'Raw Data'!AL2355, 0))</f>
        <v/>
      </c>
      <c r="AN2360">
        <f>IF(ISBLANK('Raw Data'!A2355), 0, IF(AND('Raw Data'!D2355&lt;6, 'Raw Data'!E2355&lt;6, 'Raw Data'!F2355&lt;BB$2), 'Raw Data'!AO2355, 0))</f>
        <v/>
      </c>
      <c r="AO2360">
        <f>IF(ISBLANK('Raw Data'!A2355), 0, IF(AND('Raw Data'!I2355&lt;Analysis!$BC$2, 'Raw Data'!D2355-'Raw Data'!E2355&gt;1), 'Raw Data'!AW2355, IF(AND('Raw Data'!J2355&lt;Analysis!$BC$2, 'Raw Data'!E2355-'Raw Data'!D2355&gt;1), 'Raw Data'!AY2355, 0)))</f>
        <v/>
      </c>
      <c r="AP2360">
        <f>IF(ISBLANK('Raw Data'!A2355), 0, IF(AND('Raw Data'!I2355&lt;Analysis!$BC$2, 'Raw Data'!D2355-'Raw Data'!E2355&gt;2), 'Raw Data'!AZ2355, IF(AND('Raw Data'!J2355&lt;Analysis!$BC$2, 'Raw Data'!E2355-'Raw Data'!D2355&gt;2), 'Raw Data'!BB2355, 0)))</f>
        <v/>
      </c>
      <c r="AQ2360">
        <f>IF(ISBLANK('Raw Data'!A2355), 0, IF(AND('Raw Data'!I2355&lt;Analysis!$BC$2, 'Raw Data'!D2355-'Raw Data'!E2355&gt;3), 'Raw Data'!BC2355, IF(AND('Raw Data'!J2355&lt;Analysis!$BC$2, 'Raw Data'!E2355-'Raw Data'!D2355&gt;3), 'Raw Data'!BE2355, 0)))</f>
        <v/>
      </c>
      <c r="AR2360">
        <f>IF('Hidden Analysiss'!D2356=1,IF(ABS('Raw Data'!E2355-'Raw Data'!D2355)&lt;2,'Raw Data'!AX2355,0), 0)</f>
        <v/>
      </c>
      <c r="AS2360">
        <f>IF('Hidden Analysiss'!D2356=1,IF(ABS('Raw Data'!E2355-'Raw Data'!D2355)&lt;3,'Raw Data'!BA2355,0), 0)</f>
        <v/>
      </c>
      <c r="AT2360">
        <f>IF('Hidden Analysiss'!D2356=1,IF(ABS('Raw Data'!E2355-'Raw Data'!D2355)&lt;4,'Raw Data'!BD2355,0), 0)</f>
        <v/>
      </c>
      <c r="AU2360">
        <f>IF(AND('Hidden Analysiss'!E2356=1, ABS('Raw Data'!E2355-'Raw Data'!D2355)&lt;2), 'Raw Data'!AX2355, 0)</f>
        <v/>
      </c>
      <c r="AV2360">
        <f>IF(AND('Hidden Analysiss'!E2356=1, ABS('Raw Data'!E2355-'Raw Data'!D2355)&lt;3), 'Raw Data'!BA2355, 0)</f>
        <v/>
      </c>
      <c r="AW2360">
        <f>IF(AND('Hidden Analysiss'!E2356=1, ABS('Raw Data'!E2355-'Raw Data'!D2355)&lt;3), 'Raw Data'!BD2355, 0)</f>
        <v/>
      </c>
    </row>
    <row r="2361">
      <c r="A2361" s="1">
        <f>'Raw Data'!A2356</f>
        <v/>
      </c>
      <c r="B2361">
        <f>IF('Raw Data'!E2356&gt;'Raw Data'!D2356, 'Raw Data'!J2356, 0)</f>
        <v/>
      </c>
      <c r="C2361">
        <f>IF('Raw Data'!D2356&gt;'Raw Data'!E2356, 'Raw Data'!I2356, 0)</f>
        <v/>
      </c>
      <c r="D2361">
        <f>SUM(G2361:H2361)</f>
        <v/>
      </c>
      <c r="E2361">
        <f>IF(AND('Raw Data'!J2356&lt;'Raw Data'!I2356,'Raw Data'!E2356&gt;'Raw Data'!D2356,'Raw Data'!E2356-'Raw Data'!D2356&gt;3),'Raw Data'!N2356,IF(AND('Raw Data'!I2356&lt;'Raw Data'!J2356,'Raw Data'!D2356&gt;'Raw Data'!E2356,'Raw Data'!D2356-'Raw Data'!E2356&gt;3),'Raw Data'!M2356,0))</f>
        <v/>
      </c>
      <c r="F2361">
        <f>IF(AND('Raw Data'!J2356&lt;'Raw Data'!I2356,'Raw Data'!E2356&gt;'Raw Data'!D2356,'Raw Data'!E2356-'Raw Data'!D2356&lt;4),'Raw Data'!L2356,IF(AND('Raw Data'!I2356&lt;'Raw Data'!J2356,'Raw Data'!D2356&gt;'Raw Data'!E2356,'Raw Data'!D2356-'Raw Data'!E2356&lt;4),'Raw Data'!K2356,0))</f>
        <v/>
      </c>
      <c r="G2361">
        <f>IF(AND('Raw Data'!J2356&lt;'Raw Data'!I2356, 'Raw Data'!E2356&gt;'Raw Data'!D2356), 'Raw Data'!J2356, 0)</f>
        <v/>
      </c>
      <c r="H2361">
        <f>IF(AND('Raw Data'!J2356&gt;'Raw Data'!I2356, 'Raw Data'!E2356&lt;'Raw Data'!D2356), 'Raw Data'!I2356, 0)</f>
        <v/>
      </c>
      <c r="I2361">
        <f>SUM(J2361:K2361)</f>
        <v/>
      </c>
      <c r="J2361">
        <f>IF(AND('Raw Data'!J2356&gt;'Raw Data'!I2356, 'Raw Data'!E2356&gt;'Raw Data'!D2356), 'Raw Data'!J2356, 0)</f>
        <v/>
      </c>
      <c r="K2361">
        <f>IF(AND('Raw Data'!I2356&gt;'Raw Data'!J2356, 'Raw Data'!D2356&gt;'Raw Data'!E2356), 'Raw Data'!I2356, 0)</f>
        <v/>
      </c>
      <c r="L2361">
        <f>IF('Raw Data'!E2356-'Raw Data'!D2356&gt;3, 'Raw Data'!N2356, 0)</f>
        <v/>
      </c>
      <c r="M2361">
        <f>IF('Raw Data'!D2356-'Raw Data'!E2356&gt;3, 'Raw Data'!M2356, 0)</f>
        <v/>
      </c>
      <c r="N2361">
        <f>IF(ISBLANK('Raw Data'!D2356),0,IF(AND('Raw Data'!E2356&gt;'Raw Data'!D2356,'Raw Data'!E2356-'Raw Data'!D2356&gt;0,'Raw Data'!E2356-'Raw Data'!D2356&lt;4),'Raw Data'!L2356, 0))</f>
        <v/>
      </c>
      <c r="O2361">
        <f>IF(ISBLANK('Raw Data'!D2356),0,IF(AND('Raw Data'!E2356&gt;'Raw Data'!D2356,'Raw Data'!E2356-'Raw Data'!D2356&gt;0,'Raw Data'!D2356-'Raw Data'!E2356&lt;4),'Raw Data'!K2356, 0))</f>
        <v/>
      </c>
      <c r="P2361">
        <f>IF('Raw Data'!E2356-'Raw Data'!D2356&gt;3, 'Raw Data'!N2356, IF('Raw Data'!D2356-'Raw Data'!E2356&gt;3, 'Raw Data'!M2356, 0))</f>
        <v/>
      </c>
      <c r="Q2361">
        <f>IF(ISBLANK('Raw Data'!E2356),0,IF(AND('Raw Data'!E2356-'Raw Data'!D2356&lt;4,'Raw Data'!E2356-'Raw Data'!D2356&gt;0),'Raw Data'!L2356,IF(AND('Raw Data'!D2356&gt;'Raw Data'!E2356,'Raw Data'!D2356-'Raw Data'!E2356&gt;0),'Raw Data'!K2356,0)))</f>
        <v/>
      </c>
      <c r="R2361">
        <f>IF(ISBLANK('Raw Data'!K2356),0,IFERROR(IF(MATCH(SMALL('Raw Data'!K2356:N2356,1),L2361:O2361,0),SMALL('Raw Data'!K2356:N2356,1)),0))</f>
        <v/>
      </c>
      <c r="S2361">
        <f>IF(ISBLANK('Raw Data'!K2356),0,IFERROR(IF(MATCH(SMALL('Raw Data'!K2356:N2356,2),L2361:O2361,0),SMALL('Raw Data'!K2356:N2356,2)),0))</f>
        <v/>
      </c>
      <c r="T2361">
        <f>IF(ISBLANK('Raw Data'!K2356),0,IFERROR(IF(MATCH(SMALL('Raw Data'!K2356:N2356,3),L2361:O2361,0),SMALL('Raw Data'!K2356:N2356,3)),0))</f>
        <v/>
      </c>
      <c r="U2361">
        <f>IF(ISBLANK('Raw Data'!K2356),0,IFERROR(IF(MATCH(SMALL('Raw Data'!K2356:N2356,4),L2361:O2361,0),SMALL('Raw Data'!K2356:N2356,4)),0))</f>
        <v/>
      </c>
      <c r="V2361">
        <f>IF(AND('Raw Data'!D2356&lt;3, 'Raw Data'!E2356&lt;3, 'Raw Data'!A2356&gt;0), 'Raw Data'!AF2356, 0)</f>
        <v/>
      </c>
      <c r="W2361">
        <f>IF(AND('Raw Data'!D2356&lt;4, 'Raw Data'!E2356&lt;4, 'Raw Data'!A2356&gt;0), 'Raw Data'!AI2356, 0)</f>
        <v/>
      </c>
      <c r="X2361">
        <f>IF(AND('Raw Data'!D2356&lt;5, 'Raw Data'!E2356&lt;5, 'Raw Data'!A2356&gt;0), 'Raw Data'!AL2356, 0)</f>
        <v/>
      </c>
      <c r="Y2361">
        <f>IF(AND('Raw Data'!D2356&lt;6, 'Raw Data'!E2356&lt;6, 'Raw Data'!A2356&gt;0), 'Raw Data'!AO2356, 0)</f>
        <v/>
      </c>
      <c r="Z2361">
        <f>IF(ISBLANK('Raw Data'!D2356), 0, IF('Raw Data'!D2356-'Raw Data'!E2356&gt;1, 'Raw Data'!AW2356, 0))</f>
        <v/>
      </c>
      <c r="AA2361">
        <f>IF(ISBLANK('Raw Data'!A2356), 0, IF(ABS('Raw Data'!D2356-'Raw Data'!E2356)&lt;2, 'Raw Data'!AX2356, 0))</f>
        <v/>
      </c>
      <c r="AB2361">
        <f>IF(ISBLANK('Raw Data'!D2356), 0, IF('Raw Data'!E2356-'Raw Data'!D2356&gt;1, 'Raw Data'!AY2356, 0))</f>
        <v/>
      </c>
      <c r="AC2361">
        <f>IF(ISBLANK('Raw Data'!D2356), 0, IF('Raw Data'!D2356-'Raw Data'!E2356&gt;2, 'Raw Data'!AZ2356, 0))</f>
        <v/>
      </c>
      <c r="AD2361">
        <f>IF(ISBLANK('Raw Data'!A2356), 0, IF(ABS('Raw Data'!D2356-'Raw Data'!E2356)&lt;3, 'Raw Data'!BA2356, 0))</f>
        <v/>
      </c>
      <c r="AE2361">
        <f>IF(ISBLANK('Raw Data'!D2356), 0, IF('Raw Data'!E2356-'Raw Data'!D2356&gt;2, 'Raw Data'!BB2356, 0))</f>
        <v/>
      </c>
      <c r="AF2361">
        <f>IF(ISBLANK('Raw Data'!D2356), 0, IF('Raw Data'!D2356-'Raw Data'!E2356&gt;3, 'Raw Data'!BC2356, 0))</f>
        <v/>
      </c>
      <c r="AG2361">
        <f>IF(ISBLANK('Raw Data'!A2356), 0, IF(ABS('Raw Data'!D2356-'Raw Data'!E2356)&lt;4, 'Raw Data'!BD2356, 0))</f>
        <v/>
      </c>
      <c r="AH2361">
        <f>IF(ISBLANK('Raw Data'!D2356), 0, IF('Raw Data'!E2356-'Raw Data'!D2356&gt;3, 'Raw Data'!BE2356, 0))</f>
        <v/>
      </c>
      <c r="AI2361">
        <f>IF(SUM('Raw Data'!D2356:E2356)&gt;'Raw Data'!F2356, 'Raw Data'!G2356, 0)</f>
        <v/>
      </c>
      <c r="AJ2361">
        <f>IF(ISBLANK('Raw Data'!D2356), 0, IF(SUM('Raw Data'!D2356:E2356)&lt;'Raw Data'!F2356, 'Raw Data'!H2356, 0))</f>
        <v/>
      </c>
      <c r="AK2361">
        <f>IF(ISBLANK('Raw Data'!A2356), 0, IF(AND('Raw Data'!D2356&lt;3, 'Raw Data'!E2356&lt;3, 'Raw Data'!F2356&lt;BB$2), 'Raw Data'!AF2356, 0))</f>
        <v/>
      </c>
      <c r="AL2361">
        <f>IF(ISBLANK('Raw Data'!A2356), 0, IF(AND('Raw Data'!D2356&lt;4, 'Raw Data'!E2356&lt;4, 'Raw Data'!F2356&lt;BB$2), 'Raw Data'!AI2356, 0))</f>
        <v/>
      </c>
      <c r="AM2361">
        <f>IF(ISBLANK('Raw Data'!A2356), 0, IF(AND('Raw Data'!D2356&lt;5, 'Raw Data'!E2356&lt;5, 'Raw Data'!F2356&lt;BB$2), 'Raw Data'!AL2356, 0))</f>
        <v/>
      </c>
      <c r="AN2361">
        <f>IF(ISBLANK('Raw Data'!A2356), 0, IF(AND('Raw Data'!D2356&lt;6, 'Raw Data'!E2356&lt;6, 'Raw Data'!F2356&lt;BB$2), 'Raw Data'!AO2356, 0))</f>
        <v/>
      </c>
      <c r="AO2361">
        <f>IF(ISBLANK('Raw Data'!A2356), 0, IF(AND('Raw Data'!I2356&lt;Analysis!$BC$2, 'Raw Data'!D2356-'Raw Data'!E2356&gt;1), 'Raw Data'!AW2356, IF(AND('Raw Data'!J2356&lt;Analysis!$BC$2, 'Raw Data'!E2356-'Raw Data'!D2356&gt;1), 'Raw Data'!AY2356, 0)))</f>
        <v/>
      </c>
      <c r="AP2361">
        <f>IF(ISBLANK('Raw Data'!A2356), 0, IF(AND('Raw Data'!I2356&lt;Analysis!$BC$2, 'Raw Data'!D2356-'Raw Data'!E2356&gt;2), 'Raw Data'!AZ2356, IF(AND('Raw Data'!J2356&lt;Analysis!$BC$2, 'Raw Data'!E2356-'Raw Data'!D2356&gt;2), 'Raw Data'!BB2356, 0)))</f>
        <v/>
      </c>
      <c r="AQ2361">
        <f>IF(ISBLANK('Raw Data'!A2356), 0, IF(AND('Raw Data'!I2356&lt;Analysis!$BC$2, 'Raw Data'!D2356-'Raw Data'!E2356&gt;3), 'Raw Data'!BC2356, IF(AND('Raw Data'!J2356&lt;Analysis!$BC$2, 'Raw Data'!E2356-'Raw Data'!D2356&gt;3), 'Raw Data'!BE2356, 0)))</f>
        <v/>
      </c>
      <c r="AR2361">
        <f>IF('Hidden Analysiss'!D2357=1,IF(ABS('Raw Data'!E2356-'Raw Data'!D2356)&lt;2,'Raw Data'!AX2356,0), 0)</f>
        <v/>
      </c>
      <c r="AS2361">
        <f>IF('Hidden Analysiss'!D2357=1,IF(ABS('Raw Data'!E2356-'Raw Data'!D2356)&lt;3,'Raw Data'!BA2356,0), 0)</f>
        <v/>
      </c>
      <c r="AT2361">
        <f>IF('Hidden Analysiss'!D2357=1,IF(ABS('Raw Data'!E2356-'Raw Data'!D2356)&lt;4,'Raw Data'!BD2356,0), 0)</f>
        <v/>
      </c>
      <c r="AU2361">
        <f>IF(AND('Hidden Analysiss'!E2357=1, ABS('Raw Data'!E2356-'Raw Data'!D2356)&lt;2), 'Raw Data'!AX2356, 0)</f>
        <v/>
      </c>
      <c r="AV2361">
        <f>IF(AND('Hidden Analysiss'!E2357=1, ABS('Raw Data'!E2356-'Raw Data'!D2356)&lt;3), 'Raw Data'!BA2356, 0)</f>
        <v/>
      </c>
      <c r="AW2361">
        <f>IF(AND('Hidden Analysiss'!E2357=1, ABS('Raw Data'!E2356-'Raw Data'!D2356)&lt;3), 'Raw Data'!BD2356, 0)</f>
        <v/>
      </c>
    </row>
    <row r="2362">
      <c r="A2362" s="1">
        <f>'Raw Data'!A2357</f>
        <v/>
      </c>
      <c r="B2362">
        <f>IF('Raw Data'!E2357&gt;'Raw Data'!D2357, 'Raw Data'!J2357, 0)</f>
        <v/>
      </c>
      <c r="C2362">
        <f>IF('Raw Data'!D2357&gt;'Raw Data'!E2357, 'Raw Data'!I2357, 0)</f>
        <v/>
      </c>
      <c r="D2362">
        <f>SUM(G2362:H2362)</f>
        <v/>
      </c>
      <c r="E2362">
        <f>IF(AND('Raw Data'!J2357&lt;'Raw Data'!I2357,'Raw Data'!E2357&gt;'Raw Data'!D2357,'Raw Data'!E2357-'Raw Data'!D2357&gt;3),'Raw Data'!N2357,IF(AND('Raw Data'!I2357&lt;'Raw Data'!J2357,'Raw Data'!D2357&gt;'Raw Data'!E2357,'Raw Data'!D2357-'Raw Data'!E2357&gt;3),'Raw Data'!M2357,0))</f>
        <v/>
      </c>
      <c r="F2362">
        <f>IF(AND('Raw Data'!J2357&lt;'Raw Data'!I2357,'Raw Data'!E2357&gt;'Raw Data'!D2357,'Raw Data'!E2357-'Raw Data'!D2357&lt;4),'Raw Data'!L2357,IF(AND('Raw Data'!I2357&lt;'Raw Data'!J2357,'Raw Data'!D2357&gt;'Raw Data'!E2357,'Raw Data'!D2357-'Raw Data'!E2357&lt;4),'Raw Data'!K2357,0))</f>
        <v/>
      </c>
      <c r="G2362">
        <f>IF(AND('Raw Data'!J2357&lt;'Raw Data'!I2357, 'Raw Data'!E2357&gt;'Raw Data'!D2357), 'Raw Data'!J2357, 0)</f>
        <v/>
      </c>
      <c r="H2362">
        <f>IF(AND('Raw Data'!J2357&gt;'Raw Data'!I2357, 'Raw Data'!E2357&lt;'Raw Data'!D2357), 'Raw Data'!I2357, 0)</f>
        <v/>
      </c>
      <c r="I2362">
        <f>SUM(J2362:K2362)</f>
        <v/>
      </c>
      <c r="J2362">
        <f>IF(AND('Raw Data'!J2357&gt;'Raw Data'!I2357, 'Raw Data'!E2357&gt;'Raw Data'!D2357), 'Raw Data'!J2357, 0)</f>
        <v/>
      </c>
      <c r="K2362">
        <f>IF(AND('Raw Data'!I2357&gt;'Raw Data'!J2357, 'Raw Data'!D2357&gt;'Raw Data'!E2357), 'Raw Data'!I2357, 0)</f>
        <v/>
      </c>
      <c r="L2362">
        <f>IF('Raw Data'!E2357-'Raw Data'!D2357&gt;3, 'Raw Data'!N2357, 0)</f>
        <v/>
      </c>
      <c r="M2362">
        <f>IF('Raw Data'!D2357-'Raw Data'!E2357&gt;3, 'Raw Data'!M2357, 0)</f>
        <v/>
      </c>
      <c r="N2362">
        <f>IF(ISBLANK('Raw Data'!D2357),0,IF(AND('Raw Data'!E2357&gt;'Raw Data'!D2357,'Raw Data'!E2357-'Raw Data'!D2357&gt;0,'Raw Data'!E2357-'Raw Data'!D2357&lt;4),'Raw Data'!L2357, 0))</f>
        <v/>
      </c>
      <c r="O2362">
        <f>IF(ISBLANK('Raw Data'!D2357),0,IF(AND('Raw Data'!E2357&gt;'Raw Data'!D2357,'Raw Data'!E2357-'Raw Data'!D2357&gt;0,'Raw Data'!D2357-'Raw Data'!E2357&lt;4),'Raw Data'!K2357, 0))</f>
        <v/>
      </c>
      <c r="P2362">
        <f>IF('Raw Data'!E2357-'Raw Data'!D2357&gt;3, 'Raw Data'!N2357, IF('Raw Data'!D2357-'Raw Data'!E2357&gt;3, 'Raw Data'!M2357, 0))</f>
        <v/>
      </c>
      <c r="Q2362">
        <f>IF(ISBLANK('Raw Data'!E2357),0,IF(AND('Raw Data'!E2357-'Raw Data'!D2357&lt;4,'Raw Data'!E2357-'Raw Data'!D2357&gt;0),'Raw Data'!L2357,IF(AND('Raw Data'!D2357&gt;'Raw Data'!E2357,'Raw Data'!D2357-'Raw Data'!E2357&gt;0),'Raw Data'!K2357,0)))</f>
        <v/>
      </c>
      <c r="R2362">
        <f>IF(ISBLANK('Raw Data'!K2357),0,IFERROR(IF(MATCH(SMALL('Raw Data'!K2357:N2357,1),L2362:O2362,0),SMALL('Raw Data'!K2357:N2357,1)),0))</f>
        <v/>
      </c>
      <c r="S2362">
        <f>IF(ISBLANK('Raw Data'!K2357),0,IFERROR(IF(MATCH(SMALL('Raw Data'!K2357:N2357,2),L2362:O2362,0),SMALL('Raw Data'!K2357:N2357,2)),0))</f>
        <v/>
      </c>
      <c r="T2362">
        <f>IF(ISBLANK('Raw Data'!K2357),0,IFERROR(IF(MATCH(SMALL('Raw Data'!K2357:N2357,3),L2362:O2362,0),SMALL('Raw Data'!K2357:N2357,3)),0))</f>
        <v/>
      </c>
      <c r="U2362">
        <f>IF(ISBLANK('Raw Data'!K2357),0,IFERROR(IF(MATCH(SMALL('Raw Data'!K2357:N2357,4),L2362:O2362,0),SMALL('Raw Data'!K2357:N2357,4)),0))</f>
        <v/>
      </c>
      <c r="V2362">
        <f>IF(AND('Raw Data'!D2357&lt;3, 'Raw Data'!E2357&lt;3, 'Raw Data'!A2357&gt;0), 'Raw Data'!AF2357, 0)</f>
        <v/>
      </c>
      <c r="W2362">
        <f>IF(AND('Raw Data'!D2357&lt;4, 'Raw Data'!E2357&lt;4, 'Raw Data'!A2357&gt;0), 'Raw Data'!AI2357, 0)</f>
        <v/>
      </c>
      <c r="X2362">
        <f>IF(AND('Raw Data'!D2357&lt;5, 'Raw Data'!E2357&lt;5, 'Raw Data'!A2357&gt;0), 'Raw Data'!AL2357, 0)</f>
        <v/>
      </c>
      <c r="Y2362">
        <f>IF(AND('Raw Data'!D2357&lt;6, 'Raw Data'!E2357&lt;6, 'Raw Data'!A2357&gt;0), 'Raw Data'!AO2357, 0)</f>
        <v/>
      </c>
      <c r="Z2362">
        <f>IF(ISBLANK('Raw Data'!D2357), 0, IF('Raw Data'!D2357-'Raw Data'!E2357&gt;1, 'Raw Data'!AW2357, 0))</f>
        <v/>
      </c>
      <c r="AA2362">
        <f>IF(ISBLANK('Raw Data'!A2357), 0, IF(ABS('Raw Data'!D2357-'Raw Data'!E2357)&lt;2, 'Raw Data'!AX2357, 0))</f>
        <v/>
      </c>
      <c r="AB2362">
        <f>IF(ISBLANK('Raw Data'!D2357), 0, IF('Raw Data'!E2357-'Raw Data'!D2357&gt;1, 'Raw Data'!AY2357, 0))</f>
        <v/>
      </c>
      <c r="AC2362">
        <f>IF(ISBLANK('Raw Data'!D2357), 0, IF('Raw Data'!D2357-'Raw Data'!E2357&gt;2, 'Raw Data'!AZ2357, 0))</f>
        <v/>
      </c>
      <c r="AD2362">
        <f>IF(ISBLANK('Raw Data'!A2357), 0, IF(ABS('Raw Data'!D2357-'Raw Data'!E2357)&lt;3, 'Raw Data'!BA2357, 0))</f>
        <v/>
      </c>
      <c r="AE2362">
        <f>IF(ISBLANK('Raw Data'!D2357), 0, IF('Raw Data'!E2357-'Raw Data'!D2357&gt;2, 'Raw Data'!BB2357, 0))</f>
        <v/>
      </c>
      <c r="AF2362">
        <f>IF(ISBLANK('Raw Data'!D2357), 0, IF('Raw Data'!D2357-'Raw Data'!E2357&gt;3, 'Raw Data'!BC2357, 0))</f>
        <v/>
      </c>
      <c r="AG2362">
        <f>IF(ISBLANK('Raw Data'!A2357), 0, IF(ABS('Raw Data'!D2357-'Raw Data'!E2357)&lt;4, 'Raw Data'!BD2357, 0))</f>
        <v/>
      </c>
      <c r="AH2362">
        <f>IF(ISBLANK('Raw Data'!D2357), 0, IF('Raw Data'!E2357-'Raw Data'!D2357&gt;3, 'Raw Data'!BE2357, 0))</f>
        <v/>
      </c>
      <c r="AI2362">
        <f>IF(SUM('Raw Data'!D2357:E2357)&gt;'Raw Data'!F2357, 'Raw Data'!G2357, 0)</f>
        <v/>
      </c>
      <c r="AJ2362">
        <f>IF(ISBLANK('Raw Data'!D2357), 0, IF(SUM('Raw Data'!D2357:E2357)&lt;'Raw Data'!F2357, 'Raw Data'!H2357, 0))</f>
        <v/>
      </c>
      <c r="AK2362">
        <f>IF(ISBLANK('Raw Data'!A2357), 0, IF(AND('Raw Data'!D2357&lt;3, 'Raw Data'!E2357&lt;3, 'Raw Data'!F2357&lt;BB$2), 'Raw Data'!AF2357, 0))</f>
        <v/>
      </c>
      <c r="AL2362">
        <f>IF(ISBLANK('Raw Data'!A2357), 0, IF(AND('Raw Data'!D2357&lt;4, 'Raw Data'!E2357&lt;4, 'Raw Data'!F2357&lt;BB$2), 'Raw Data'!AI2357, 0))</f>
        <v/>
      </c>
      <c r="AM2362">
        <f>IF(ISBLANK('Raw Data'!A2357), 0, IF(AND('Raw Data'!D2357&lt;5, 'Raw Data'!E2357&lt;5, 'Raw Data'!F2357&lt;BB$2), 'Raw Data'!AL2357, 0))</f>
        <v/>
      </c>
      <c r="AN2362">
        <f>IF(ISBLANK('Raw Data'!A2357), 0, IF(AND('Raw Data'!D2357&lt;6, 'Raw Data'!E2357&lt;6, 'Raw Data'!F2357&lt;BB$2), 'Raw Data'!AO2357, 0))</f>
        <v/>
      </c>
      <c r="AO2362">
        <f>IF(ISBLANK('Raw Data'!A2357), 0, IF(AND('Raw Data'!I2357&lt;Analysis!$BC$2, 'Raw Data'!D2357-'Raw Data'!E2357&gt;1), 'Raw Data'!AW2357, IF(AND('Raw Data'!J2357&lt;Analysis!$BC$2, 'Raw Data'!E2357-'Raw Data'!D2357&gt;1), 'Raw Data'!AY2357, 0)))</f>
        <v/>
      </c>
      <c r="AP2362">
        <f>IF(ISBLANK('Raw Data'!A2357), 0, IF(AND('Raw Data'!I2357&lt;Analysis!$BC$2, 'Raw Data'!D2357-'Raw Data'!E2357&gt;2), 'Raw Data'!AZ2357, IF(AND('Raw Data'!J2357&lt;Analysis!$BC$2, 'Raw Data'!E2357-'Raw Data'!D2357&gt;2), 'Raw Data'!BB2357, 0)))</f>
        <v/>
      </c>
      <c r="AQ2362">
        <f>IF(ISBLANK('Raw Data'!A2357), 0, IF(AND('Raw Data'!I2357&lt;Analysis!$BC$2, 'Raw Data'!D2357-'Raw Data'!E2357&gt;3), 'Raw Data'!BC2357, IF(AND('Raw Data'!J2357&lt;Analysis!$BC$2, 'Raw Data'!E2357-'Raw Data'!D2357&gt;3), 'Raw Data'!BE2357, 0)))</f>
        <v/>
      </c>
      <c r="AR2362">
        <f>IF('Hidden Analysiss'!D2358=1,IF(ABS('Raw Data'!E2357-'Raw Data'!D2357)&lt;2,'Raw Data'!AX2357,0), 0)</f>
        <v/>
      </c>
      <c r="AS2362">
        <f>IF('Hidden Analysiss'!D2358=1,IF(ABS('Raw Data'!E2357-'Raw Data'!D2357)&lt;3,'Raw Data'!BA2357,0), 0)</f>
        <v/>
      </c>
      <c r="AT2362">
        <f>IF('Hidden Analysiss'!D2358=1,IF(ABS('Raw Data'!E2357-'Raw Data'!D2357)&lt;4,'Raw Data'!BD2357,0), 0)</f>
        <v/>
      </c>
      <c r="AU2362">
        <f>IF(AND('Hidden Analysiss'!E2358=1, ABS('Raw Data'!E2357-'Raw Data'!D2357)&lt;2), 'Raw Data'!AX2357, 0)</f>
        <v/>
      </c>
      <c r="AV2362">
        <f>IF(AND('Hidden Analysiss'!E2358=1, ABS('Raw Data'!E2357-'Raw Data'!D2357)&lt;3), 'Raw Data'!BA2357, 0)</f>
        <v/>
      </c>
      <c r="AW2362">
        <f>IF(AND('Hidden Analysiss'!E2358=1, ABS('Raw Data'!E2357-'Raw Data'!D2357)&lt;3), 'Raw Data'!BD2357, 0)</f>
        <v/>
      </c>
    </row>
    <row r="2363">
      <c r="A2363" s="1">
        <f>'Raw Data'!A2358</f>
        <v/>
      </c>
      <c r="B2363">
        <f>IF('Raw Data'!E2358&gt;'Raw Data'!D2358, 'Raw Data'!J2358, 0)</f>
        <v/>
      </c>
      <c r="C2363">
        <f>IF('Raw Data'!D2358&gt;'Raw Data'!E2358, 'Raw Data'!I2358, 0)</f>
        <v/>
      </c>
      <c r="D2363">
        <f>SUM(G2363:H2363)</f>
        <v/>
      </c>
      <c r="E2363">
        <f>IF(AND('Raw Data'!J2358&lt;'Raw Data'!I2358,'Raw Data'!E2358&gt;'Raw Data'!D2358,'Raw Data'!E2358-'Raw Data'!D2358&gt;3),'Raw Data'!N2358,IF(AND('Raw Data'!I2358&lt;'Raw Data'!J2358,'Raw Data'!D2358&gt;'Raw Data'!E2358,'Raw Data'!D2358-'Raw Data'!E2358&gt;3),'Raw Data'!M2358,0))</f>
        <v/>
      </c>
      <c r="F2363">
        <f>IF(AND('Raw Data'!J2358&lt;'Raw Data'!I2358,'Raw Data'!E2358&gt;'Raw Data'!D2358,'Raw Data'!E2358-'Raw Data'!D2358&lt;4),'Raw Data'!L2358,IF(AND('Raw Data'!I2358&lt;'Raw Data'!J2358,'Raw Data'!D2358&gt;'Raw Data'!E2358,'Raw Data'!D2358-'Raw Data'!E2358&lt;4),'Raw Data'!K2358,0))</f>
        <v/>
      </c>
      <c r="G2363">
        <f>IF(AND('Raw Data'!J2358&lt;'Raw Data'!I2358, 'Raw Data'!E2358&gt;'Raw Data'!D2358), 'Raw Data'!J2358, 0)</f>
        <v/>
      </c>
      <c r="H2363">
        <f>IF(AND('Raw Data'!J2358&gt;'Raw Data'!I2358, 'Raw Data'!E2358&lt;'Raw Data'!D2358), 'Raw Data'!I2358, 0)</f>
        <v/>
      </c>
      <c r="I2363">
        <f>SUM(J2363:K2363)</f>
        <v/>
      </c>
      <c r="J2363">
        <f>IF(AND('Raw Data'!J2358&gt;'Raw Data'!I2358, 'Raw Data'!E2358&gt;'Raw Data'!D2358), 'Raw Data'!J2358, 0)</f>
        <v/>
      </c>
      <c r="K2363">
        <f>IF(AND('Raw Data'!I2358&gt;'Raw Data'!J2358, 'Raw Data'!D2358&gt;'Raw Data'!E2358), 'Raw Data'!I2358, 0)</f>
        <v/>
      </c>
      <c r="L2363">
        <f>IF('Raw Data'!E2358-'Raw Data'!D2358&gt;3, 'Raw Data'!N2358, 0)</f>
        <v/>
      </c>
      <c r="M2363">
        <f>IF('Raw Data'!D2358-'Raw Data'!E2358&gt;3, 'Raw Data'!M2358, 0)</f>
        <v/>
      </c>
      <c r="N2363">
        <f>IF(ISBLANK('Raw Data'!D2358),0,IF(AND('Raw Data'!E2358&gt;'Raw Data'!D2358,'Raw Data'!E2358-'Raw Data'!D2358&gt;0,'Raw Data'!E2358-'Raw Data'!D2358&lt;4),'Raw Data'!L2358, 0))</f>
        <v/>
      </c>
      <c r="O2363">
        <f>IF(ISBLANK('Raw Data'!D2358),0,IF(AND('Raw Data'!E2358&gt;'Raw Data'!D2358,'Raw Data'!E2358-'Raw Data'!D2358&gt;0,'Raw Data'!D2358-'Raw Data'!E2358&lt;4),'Raw Data'!K2358, 0))</f>
        <v/>
      </c>
      <c r="P2363">
        <f>IF('Raw Data'!E2358-'Raw Data'!D2358&gt;3, 'Raw Data'!N2358, IF('Raw Data'!D2358-'Raw Data'!E2358&gt;3, 'Raw Data'!M2358, 0))</f>
        <v/>
      </c>
      <c r="Q2363">
        <f>IF(ISBLANK('Raw Data'!E2358),0,IF(AND('Raw Data'!E2358-'Raw Data'!D2358&lt;4,'Raw Data'!E2358-'Raw Data'!D2358&gt;0),'Raw Data'!L2358,IF(AND('Raw Data'!D2358&gt;'Raw Data'!E2358,'Raw Data'!D2358-'Raw Data'!E2358&gt;0),'Raw Data'!K2358,0)))</f>
        <v/>
      </c>
      <c r="R2363">
        <f>IF(ISBLANK('Raw Data'!K2358),0,IFERROR(IF(MATCH(SMALL('Raw Data'!K2358:N2358,1),L2363:O2363,0),SMALL('Raw Data'!K2358:N2358,1)),0))</f>
        <v/>
      </c>
      <c r="S2363">
        <f>IF(ISBLANK('Raw Data'!K2358),0,IFERROR(IF(MATCH(SMALL('Raw Data'!K2358:N2358,2),L2363:O2363,0),SMALL('Raw Data'!K2358:N2358,2)),0))</f>
        <v/>
      </c>
      <c r="T2363">
        <f>IF(ISBLANK('Raw Data'!K2358),0,IFERROR(IF(MATCH(SMALL('Raw Data'!K2358:N2358,3),L2363:O2363,0),SMALL('Raw Data'!K2358:N2358,3)),0))</f>
        <v/>
      </c>
      <c r="U2363">
        <f>IF(ISBLANK('Raw Data'!K2358),0,IFERROR(IF(MATCH(SMALL('Raw Data'!K2358:N2358,4),L2363:O2363,0),SMALL('Raw Data'!K2358:N2358,4)),0))</f>
        <v/>
      </c>
      <c r="V2363">
        <f>IF(AND('Raw Data'!D2358&lt;3, 'Raw Data'!E2358&lt;3, 'Raw Data'!A2358&gt;0), 'Raw Data'!AF2358, 0)</f>
        <v/>
      </c>
      <c r="W2363">
        <f>IF(AND('Raw Data'!D2358&lt;4, 'Raw Data'!E2358&lt;4, 'Raw Data'!A2358&gt;0), 'Raw Data'!AI2358, 0)</f>
        <v/>
      </c>
      <c r="X2363">
        <f>IF(AND('Raw Data'!D2358&lt;5, 'Raw Data'!E2358&lt;5, 'Raw Data'!A2358&gt;0), 'Raw Data'!AL2358, 0)</f>
        <v/>
      </c>
      <c r="Y2363">
        <f>IF(AND('Raw Data'!D2358&lt;6, 'Raw Data'!E2358&lt;6, 'Raw Data'!A2358&gt;0), 'Raw Data'!AO2358, 0)</f>
        <v/>
      </c>
      <c r="Z2363">
        <f>IF(ISBLANK('Raw Data'!D2358), 0, IF('Raw Data'!D2358-'Raw Data'!E2358&gt;1, 'Raw Data'!AW2358, 0))</f>
        <v/>
      </c>
      <c r="AA2363">
        <f>IF(ISBLANK('Raw Data'!A2358), 0, IF(ABS('Raw Data'!D2358-'Raw Data'!E2358)&lt;2, 'Raw Data'!AX2358, 0))</f>
        <v/>
      </c>
      <c r="AB2363">
        <f>IF(ISBLANK('Raw Data'!D2358), 0, IF('Raw Data'!E2358-'Raw Data'!D2358&gt;1, 'Raw Data'!AY2358, 0))</f>
        <v/>
      </c>
      <c r="AC2363">
        <f>IF(ISBLANK('Raw Data'!D2358), 0, IF('Raw Data'!D2358-'Raw Data'!E2358&gt;2, 'Raw Data'!AZ2358, 0))</f>
        <v/>
      </c>
      <c r="AD2363">
        <f>IF(ISBLANK('Raw Data'!A2358), 0, IF(ABS('Raw Data'!D2358-'Raw Data'!E2358)&lt;3, 'Raw Data'!BA2358, 0))</f>
        <v/>
      </c>
      <c r="AE2363">
        <f>IF(ISBLANK('Raw Data'!D2358), 0, IF('Raw Data'!E2358-'Raw Data'!D2358&gt;2, 'Raw Data'!BB2358, 0))</f>
        <v/>
      </c>
      <c r="AF2363">
        <f>IF(ISBLANK('Raw Data'!D2358), 0, IF('Raw Data'!D2358-'Raw Data'!E2358&gt;3, 'Raw Data'!BC2358, 0))</f>
        <v/>
      </c>
      <c r="AG2363">
        <f>IF(ISBLANK('Raw Data'!A2358), 0, IF(ABS('Raw Data'!D2358-'Raw Data'!E2358)&lt;4, 'Raw Data'!BD2358, 0))</f>
        <v/>
      </c>
      <c r="AH2363">
        <f>IF(ISBLANK('Raw Data'!D2358), 0, IF('Raw Data'!E2358-'Raw Data'!D2358&gt;3, 'Raw Data'!BE2358, 0))</f>
        <v/>
      </c>
      <c r="AI2363">
        <f>IF(SUM('Raw Data'!D2358:E2358)&gt;'Raw Data'!F2358, 'Raw Data'!G2358, 0)</f>
        <v/>
      </c>
      <c r="AJ2363">
        <f>IF(ISBLANK('Raw Data'!D2358), 0, IF(SUM('Raw Data'!D2358:E2358)&lt;'Raw Data'!F2358, 'Raw Data'!H2358, 0))</f>
        <v/>
      </c>
      <c r="AK2363">
        <f>IF(ISBLANK('Raw Data'!A2358), 0, IF(AND('Raw Data'!D2358&lt;3, 'Raw Data'!E2358&lt;3, 'Raw Data'!F2358&lt;BB$2), 'Raw Data'!AF2358, 0))</f>
        <v/>
      </c>
      <c r="AL2363">
        <f>IF(ISBLANK('Raw Data'!A2358), 0, IF(AND('Raw Data'!D2358&lt;4, 'Raw Data'!E2358&lt;4, 'Raw Data'!F2358&lt;BB$2), 'Raw Data'!AI2358, 0))</f>
        <v/>
      </c>
      <c r="AM2363">
        <f>IF(ISBLANK('Raw Data'!A2358), 0, IF(AND('Raw Data'!D2358&lt;5, 'Raw Data'!E2358&lt;5, 'Raw Data'!F2358&lt;BB$2), 'Raw Data'!AL2358, 0))</f>
        <v/>
      </c>
      <c r="AN2363">
        <f>IF(ISBLANK('Raw Data'!A2358), 0, IF(AND('Raw Data'!D2358&lt;6, 'Raw Data'!E2358&lt;6, 'Raw Data'!F2358&lt;BB$2), 'Raw Data'!AO2358, 0))</f>
        <v/>
      </c>
      <c r="AO2363">
        <f>IF(ISBLANK('Raw Data'!A2358), 0, IF(AND('Raw Data'!I2358&lt;Analysis!$BC$2, 'Raw Data'!D2358-'Raw Data'!E2358&gt;1), 'Raw Data'!AW2358, IF(AND('Raw Data'!J2358&lt;Analysis!$BC$2, 'Raw Data'!E2358-'Raw Data'!D2358&gt;1), 'Raw Data'!AY2358, 0)))</f>
        <v/>
      </c>
      <c r="AP2363">
        <f>IF(ISBLANK('Raw Data'!A2358), 0, IF(AND('Raw Data'!I2358&lt;Analysis!$BC$2, 'Raw Data'!D2358-'Raw Data'!E2358&gt;2), 'Raw Data'!AZ2358, IF(AND('Raw Data'!J2358&lt;Analysis!$BC$2, 'Raw Data'!E2358-'Raw Data'!D2358&gt;2), 'Raw Data'!BB2358, 0)))</f>
        <v/>
      </c>
      <c r="AQ2363">
        <f>IF(ISBLANK('Raw Data'!A2358), 0, IF(AND('Raw Data'!I2358&lt;Analysis!$BC$2, 'Raw Data'!D2358-'Raw Data'!E2358&gt;3), 'Raw Data'!BC2358, IF(AND('Raw Data'!J2358&lt;Analysis!$BC$2, 'Raw Data'!E2358-'Raw Data'!D2358&gt;3), 'Raw Data'!BE2358, 0)))</f>
        <v/>
      </c>
      <c r="AR2363">
        <f>IF('Hidden Analysiss'!D2359=1,IF(ABS('Raw Data'!E2358-'Raw Data'!D2358)&lt;2,'Raw Data'!AX2358,0), 0)</f>
        <v/>
      </c>
      <c r="AS2363">
        <f>IF('Hidden Analysiss'!D2359=1,IF(ABS('Raw Data'!E2358-'Raw Data'!D2358)&lt;3,'Raw Data'!BA2358,0), 0)</f>
        <v/>
      </c>
      <c r="AT2363">
        <f>IF('Hidden Analysiss'!D2359=1,IF(ABS('Raw Data'!E2358-'Raw Data'!D2358)&lt;4,'Raw Data'!BD2358,0), 0)</f>
        <v/>
      </c>
      <c r="AU2363">
        <f>IF(AND('Hidden Analysiss'!E2359=1, ABS('Raw Data'!E2358-'Raw Data'!D2358)&lt;2), 'Raw Data'!AX2358, 0)</f>
        <v/>
      </c>
      <c r="AV2363">
        <f>IF(AND('Hidden Analysiss'!E2359=1, ABS('Raw Data'!E2358-'Raw Data'!D2358)&lt;3), 'Raw Data'!BA2358, 0)</f>
        <v/>
      </c>
      <c r="AW2363">
        <f>IF(AND('Hidden Analysiss'!E2359=1, ABS('Raw Data'!E2358-'Raw Data'!D2358)&lt;3), 'Raw Data'!BD2358, 0)</f>
        <v/>
      </c>
    </row>
    <row r="2364">
      <c r="A2364" s="1">
        <f>'Raw Data'!A2359</f>
        <v/>
      </c>
      <c r="B2364">
        <f>IF('Raw Data'!E2359&gt;'Raw Data'!D2359, 'Raw Data'!J2359, 0)</f>
        <v/>
      </c>
      <c r="C2364">
        <f>IF('Raw Data'!D2359&gt;'Raw Data'!E2359, 'Raw Data'!I2359, 0)</f>
        <v/>
      </c>
      <c r="D2364">
        <f>SUM(G2364:H2364)</f>
        <v/>
      </c>
      <c r="E2364">
        <f>IF(AND('Raw Data'!J2359&lt;'Raw Data'!I2359,'Raw Data'!E2359&gt;'Raw Data'!D2359,'Raw Data'!E2359-'Raw Data'!D2359&gt;3),'Raw Data'!N2359,IF(AND('Raw Data'!I2359&lt;'Raw Data'!J2359,'Raw Data'!D2359&gt;'Raw Data'!E2359,'Raw Data'!D2359-'Raw Data'!E2359&gt;3),'Raw Data'!M2359,0))</f>
        <v/>
      </c>
      <c r="F2364">
        <f>IF(AND('Raw Data'!J2359&lt;'Raw Data'!I2359,'Raw Data'!E2359&gt;'Raw Data'!D2359,'Raw Data'!E2359-'Raw Data'!D2359&lt;4),'Raw Data'!L2359,IF(AND('Raw Data'!I2359&lt;'Raw Data'!J2359,'Raw Data'!D2359&gt;'Raw Data'!E2359,'Raw Data'!D2359-'Raw Data'!E2359&lt;4),'Raw Data'!K2359,0))</f>
        <v/>
      </c>
      <c r="G2364">
        <f>IF(AND('Raw Data'!J2359&lt;'Raw Data'!I2359, 'Raw Data'!E2359&gt;'Raw Data'!D2359), 'Raw Data'!J2359, 0)</f>
        <v/>
      </c>
      <c r="H2364">
        <f>IF(AND('Raw Data'!J2359&gt;'Raw Data'!I2359, 'Raw Data'!E2359&lt;'Raw Data'!D2359), 'Raw Data'!I2359, 0)</f>
        <v/>
      </c>
      <c r="I2364">
        <f>SUM(J2364:K2364)</f>
        <v/>
      </c>
      <c r="J2364">
        <f>IF(AND('Raw Data'!J2359&gt;'Raw Data'!I2359, 'Raw Data'!E2359&gt;'Raw Data'!D2359), 'Raw Data'!J2359, 0)</f>
        <v/>
      </c>
      <c r="K2364">
        <f>IF(AND('Raw Data'!I2359&gt;'Raw Data'!J2359, 'Raw Data'!D2359&gt;'Raw Data'!E2359), 'Raw Data'!I2359, 0)</f>
        <v/>
      </c>
      <c r="L2364">
        <f>IF('Raw Data'!E2359-'Raw Data'!D2359&gt;3, 'Raw Data'!N2359, 0)</f>
        <v/>
      </c>
      <c r="M2364">
        <f>IF('Raw Data'!D2359-'Raw Data'!E2359&gt;3, 'Raw Data'!M2359, 0)</f>
        <v/>
      </c>
      <c r="N2364">
        <f>IF(ISBLANK('Raw Data'!D2359),0,IF(AND('Raw Data'!E2359&gt;'Raw Data'!D2359,'Raw Data'!E2359-'Raw Data'!D2359&gt;0,'Raw Data'!E2359-'Raw Data'!D2359&lt;4),'Raw Data'!L2359, 0))</f>
        <v/>
      </c>
      <c r="O2364">
        <f>IF(ISBLANK('Raw Data'!D2359),0,IF(AND('Raw Data'!E2359&gt;'Raw Data'!D2359,'Raw Data'!E2359-'Raw Data'!D2359&gt;0,'Raw Data'!D2359-'Raw Data'!E2359&lt;4),'Raw Data'!K2359, 0))</f>
        <v/>
      </c>
      <c r="P2364">
        <f>IF('Raw Data'!E2359-'Raw Data'!D2359&gt;3, 'Raw Data'!N2359, IF('Raw Data'!D2359-'Raw Data'!E2359&gt;3, 'Raw Data'!M2359, 0))</f>
        <v/>
      </c>
      <c r="Q2364">
        <f>IF(ISBLANK('Raw Data'!E2359),0,IF(AND('Raw Data'!E2359-'Raw Data'!D2359&lt;4,'Raw Data'!E2359-'Raw Data'!D2359&gt;0),'Raw Data'!L2359,IF(AND('Raw Data'!D2359&gt;'Raw Data'!E2359,'Raw Data'!D2359-'Raw Data'!E2359&gt;0),'Raw Data'!K2359,0)))</f>
        <v/>
      </c>
      <c r="R2364">
        <f>IF(ISBLANK('Raw Data'!K2359),0,IFERROR(IF(MATCH(SMALL('Raw Data'!K2359:N2359,1),L2364:O2364,0),SMALL('Raw Data'!K2359:N2359,1)),0))</f>
        <v/>
      </c>
      <c r="S2364">
        <f>IF(ISBLANK('Raw Data'!K2359),0,IFERROR(IF(MATCH(SMALL('Raw Data'!K2359:N2359,2),L2364:O2364,0),SMALL('Raw Data'!K2359:N2359,2)),0))</f>
        <v/>
      </c>
      <c r="T2364">
        <f>IF(ISBLANK('Raw Data'!K2359),0,IFERROR(IF(MATCH(SMALL('Raw Data'!K2359:N2359,3),L2364:O2364,0),SMALL('Raw Data'!K2359:N2359,3)),0))</f>
        <v/>
      </c>
      <c r="U2364">
        <f>IF(ISBLANK('Raw Data'!K2359),0,IFERROR(IF(MATCH(SMALL('Raw Data'!K2359:N2359,4),L2364:O2364,0),SMALL('Raw Data'!K2359:N2359,4)),0))</f>
        <v/>
      </c>
      <c r="V2364">
        <f>IF(AND('Raw Data'!D2359&lt;3, 'Raw Data'!E2359&lt;3, 'Raw Data'!A2359&gt;0), 'Raw Data'!AF2359, 0)</f>
        <v/>
      </c>
      <c r="W2364">
        <f>IF(AND('Raw Data'!D2359&lt;4, 'Raw Data'!E2359&lt;4, 'Raw Data'!A2359&gt;0), 'Raw Data'!AI2359, 0)</f>
        <v/>
      </c>
      <c r="X2364">
        <f>IF(AND('Raw Data'!D2359&lt;5, 'Raw Data'!E2359&lt;5, 'Raw Data'!A2359&gt;0), 'Raw Data'!AL2359, 0)</f>
        <v/>
      </c>
      <c r="Y2364">
        <f>IF(AND('Raw Data'!D2359&lt;6, 'Raw Data'!E2359&lt;6, 'Raw Data'!A2359&gt;0), 'Raw Data'!AO2359, 0)</f>
        <v/>
      </c>
      <c r="Z2364">
        <f>IF(ISBLANK('Raw Data'!D2359), 0, IF('Raw Data'!D2359-'Raw Data'!E2359&gt;1, 'Raw Data'!AW2359, 0))</f>
        <v/>
      </c>
      <c r="AA2364">
        <f>IF(ISBLANK('Raw Data'!A2359), 0, IF(ABS('Raw Data'!D2359-'Raw Data'!E2359)&lt;2, 'Raw Data'!AX2359, 0))</f>
        <v/>
      </c>
      <c r="AB2364">
        <f>IF(ISBLANK('Raw Data'!D2359), 0, IF('Raw Data'!E2359-'Raw Data'!D2359&gt;1, 'Raw Data'!AY2359, 0))</f>
        <v/>
      </c>
      <c r="AC2364">
        <f>IF(ISBLANK('Raw Data'!D2359), 0, IF('Raw Data'!D2359-'Raw Data'!E2359&gt;2, 'Raw Data'!AZ2359, 0))</f>
        <v/>
      </c>
      <c r="AD2364">
        <f>IF(ISBLANK('Raw Data'!A2359), 0, IF(ABS('Raw Data'!D2359-'Raw Data'!E2359)&lt;3, 'Raw Data'!BA2359, 0))</f>
        <v/>
      </c>
      <c r="AE2364">
        <f>IF(ISBLANK('Raw Data'!D2359), 0, IF('Raw Data'!E2359-'Raw Data'!D2359&gt;2, 'Raw Data'!BB2359, 0))</f>
        <v/>
      </c>
      <c r="AF2364">
        <f>IF(ISBLANK('Raw Data'!D2359), 0, IF('Raw Data'!D2359-'Raw Data'!E2359&gt;3, 'Raw Data'!BC2359, 0))</f>
        <v/>
      </c>
      <c r="AG2364">
        <f>IF(ISBLANK('Raw Data'!A2359), 0, IF(ABS('Raw Data'!D2359-'Raw Data'!E2359)&lt;4, 'Raw Data'!BD2359, 0))</f>
        <v/>
      </c>
      <c r="AH2364">
        <f>IF(ISBLANK('Raw Data'!D2359), 0, IF('Raw Data'!E2359-'Raw Data'!D2359&gt;3, 'Raw Data'!BE2359, 0))</f>
        <v/>
      </c>
      <c r="AI2364">
        <f>IF(SUM('Raw Data'!D2359:E2359)&gt;'Raw Data'!F2359, 'Raw Data'!G2359, 0)</f>
        <v/>
      </c>
      <c r="AJ2364">
        <f>IF(ISBLANK('Raw Data'!D2359), 0, IF(SUM('Raw Data'!D2359:E2359)&lt;'Raw Data'!F2359, 'Raw Data'!H2359, 0))</f>
        <v/>
      </c>
      <c r="AK2364">
        <f>IF(ISBLANK('Raw Data'!A2359), 0, IF(AND('Raw Data'!D2359&lt;3, 'Raw Data'!E2359&lt;3, 'Raw Data'!F2359&lt;BB$2), 'Raw Data'!AF2359, 0))</f>
        <v/>
      </c>
      <c r="AL2364">
        <f>IF(ISBLANK('Raw Data'!A2359), 0, IF(AND('Raw Data'!D2359&lt;4, 'Raw Data'!E2359&lt;4, 'Raw Data'!F2359&lt;BB$2), 'Raw Data'!AI2359, 0))</f>
        <v/>
      </c>
      <c r="AM2364">
        <f>IF(ISBLANK('Raw Data'!A2359), 0, IF(AND('Raw Data'!D2359&lt;5, 'Raw Data'!E2359&lt;5, 'Raw Data'!F2359&lt;BB$2), 'Raw Data'!AL2359, 0))</f>
        <v/>
      </c>
      <c r="AN2364">
        <f>IF(ISBLANK('Raw Data'!A2359), 0, IF(AND('Raw Data'!D2359&lt;6, 'Raw Data'!E2359&lt;6, 'Raw Data'!F2359&lt;BB$2), 'Raw Data'!AO2359, 0))</f>
        <v/>
      </c>
      <c r="AO2364">
        <f>IF(ISBLANK('Raw Data'!A2359), 0, IF(AND('Raw Data'!I2359&lt;Analysis!$BC$2, 'Raw Data'!D2359-'Raw Data'!E2359&gt;1), 'Raw Data'!AW2359, IF(AND('Raw Data'!J2359&lt;Analysis!$BC$2, 'Raw Data'!E2359-'Raw Data'!D2359&gt;1), 'Raw Data'!AY2359, 0)))</f>
        <v/>
      </c>
      <c r="AP2364">
        <f>IF(ISBLANK('Raw Data'!A2359), 0, IF(AND('Raw Data'!I2359&lt;Analysis!$BC$2, 'Raw Data'!D2359-'Raw Data'!E2359&gt;2), 'Raw Data'!AZ2359, IF(AND('Raw Data'!J2359&lt;Analysis!$BC$2, 'Raw Data'!E2359-'Raw Data'!D2359&gt;2), 'Raw Data'!BB2359, 0)))</f>
        <v/>
      </c>
      <c r="AQ2364">
        <f>IF(ISBLANK('Raw Data'!A2359), 0, IF(AND('Raw Data'!I2359&lt;Analysis!$BC$2, 'Raw Data'!D2359-'Raw Data'!E2359&gt;3), 'Raw Data'!BC2359, IF(AND('Raw Data'!J2359&lt;Analysis!$BC$2, 'Raw Data'!E2359-'Raw Data'!D2359&gt;3), 'Raw Data'!BE2359, 0)))</f>
        <v/>
      </c>
      <c r="AR2364">
        <f>IF('Hidden Analysiss'!D2360=1,IF(ABS('Raw Data'!E2359-'Raw Data'!D2359)&lt;2,'Raw Data'!AX2359,0), 0)</f>
        <v/>
      </c>
      <c r="AS2364">
        <f>IF('Hidden Analysiss'!D2360=1,IF(ABS('Raw Data'!E2359-'Raw Data'!D2359)&lt;3,'Raw Data'!BA2359,0), 0)</f>
        <v/>
      </c>
      <c r="AT2364">
        <f>IF('Hidden Analysiss'!D2360=1,IF(ABS('Raw Data'!E2359-'Raw Data'!D2359)&lt;4,'Raw Data'!BD2359,0), 0)</f>
        <v/>
      </c>
      <c r="AU2364">
        <f>IF(AND('Hidden Analysiss'!E2360=1, ABS('Raw Data'!E2359-'Raw Data'!D2359)&lt;2), 'Raw Data'!AX2359, 0)</f>
        <v/>
      </c>
      <c r="AV2364">
        <f>IF(AND('Hidden Analysiss'!E2360=1, ABS('Raw Data'!E2359-'Raw Data'!D2359)&lt;3), 'Raw Data'!BA2359, 0)</f>
        <v/>
      </c>
      <c r="AW2364">
        <f>IF(AND('Hidden Analysiss'!E2360=1, ABS('Raw Data'!E2359-'Raw Data'!D2359)&lt;3), 'Raw Data'!BD2359, 0)</f>
        <v/>
      </c>
    </row>
    <row r="2365">
      <c r="A2365" s="1">
        <f>'Raw Data'!A2360</f>
        <v/>
      </c>
      <c r="B2365">
        <f>IF('Raw Data'!E2360&gt;'Raw Data'!D2360, 'Raw Data'!J2360, 0)</f>
        <v/>
      </c>
      <c r="C2365">
        <f>IF('Raw Data'!D2360&gt;'Raw Data'!E2360, 'Raw Data'!I2360, 0)</f>
        <v/>
      </c>
      <c r="D2365">
        <f>SUM(G2365:H2365)</f>
        <v/>
      </c>
      <c r="E2365">
        <f>IF(AND('Raw Data'!J2360&lt;'Raw Data'!I2360,'Raw Data'!E2360&gt;'Raw Data'!D2360,'Raw Data'!E2360-'Raw Data'!D2360&gt;3),'Raw Data'!N2360,IF(AND('Raw Data'!I2360&lt;'Raw Data'!J2360,'Raw Data'!D2360&gt;'Raw Data'!E2360,'Raw Data'!D2360-'Raw Data'!E2360&gt;3),'Raw Data'!M2360,0))</f>
        <v/>
      </c>
      <c r="F2365">
        <f>IF(AND('Raw Data'!J2360&lt;'Raw Data'!I2360,'Raw Data'!E2360&gt;'Raw Data'!D2360,'Raw Data'!E2360-'Raw Data'!D2360&lt;4),'Raw Data'!L2360,IF(AND('Raw Data'!I2360&lt;'Raw Data'!J2360,'Raw Data'!D2360&gt;'Raw Data'!E2360,'Raw Data'!D2360-'Raw Data'!E2360&lt;4),'Raw Data'!K2360,0))</f>
        <v/>
      </c>
      <c r="G2365">
        <f>IF(AND('Raw Data'!J2360&lt;'Raw Data'!I2360, 'Raw Data'!E2360&gt;'Raw Data'!D2360), 'Raw Data'!J2360, 0)</f>
        <v/>
      </c>
      <c r="H2365">
        <f>IF(AND('Raw Data'!J2360&gt;'Raw Data'!I2360, 'Raw Data'!E2360&lt;'Raw Data'!D2360), 'Raw Data'!I2360, 0)</f>
        <v/>
      </c>
      <c r="I2365">
        <f>SUM(J2365:K2365)</f>
        <v/>
      </c>
      <c r="J2365">
        <f>IF(AND('Raw Data'!J2360&gt;'Raw Data'!I2360, 'Raw Data'!E2360&gt;'Raw Data'!D2360), 'Raw Data'!J2360, 0)</f>
        <v/>
      </c>
      <c r="K2365">
        <f>IF(AND('Raw Data'!I2360&gt;'Raw Data'!J2360, 'Raw Data'!D2360&gt;'Raw Data'!E2360), 'Raw Data'!I2360, 0)</f>
        <v/>
      </c>
      <c r="L2365">
        <f>IF('Raw Data'!E2360-'Raw Data'!D2360&gt;3, 'Raw Data'!N2360, 0)</f>
        <v/>
      </c>
      <c r="M2365">
        <f>IF('Raw Data'!D2360-'Raw Data'!E2360&gt;3, 'Raw Data'!M2360, 0)</f>
        <v/>
      </c>
      <c r="N2365">
        <f>IF(ISBLANK('Raw Data'!D2360),0,IF(AND('Raw Data'!E2360&gt;'Raw Data'!D2360,'Raw Data'!E2360-'Raw Data'!D2360&gt;0,'Raw Data'!E2360-'Raw Data'!D2360&lt;4),'Raw Data'!L2360, 0))</f>
        <v/>
      </c>
      <c r="O2365">
        <f>IF(ISBLANK('Raw Data'!D2360),0,IF(AND('Raw Data'!E2360&gt;'Raw Data'!D2360,'Raw Data'!E2360-'Raw Data'!D2360&gt;0,'Raw Data'!D2360-'Raw Data'!E2360&lt;4),'Raw Data'!K2360, 0))</f>
        <v/>
      </c>
      <c r="P2365">
        <f>IF('Raw Data'!E2360-'Raw Data'!D2360&gt;3, 'Raw Data'!N2360, IF('Raw Data'!D2360-'Raw Data'!E2360&gt;3, 'Raw Data'!M2360, 0))</f>
        <v/>
      </c>
      <c r="Q2365">
        <f>IF(ISBLANK('Raw Data'!E2360),0,IF(AND('Raw Data'!E2360-'Raw Data'!D2360&lt;4,'Raw Data'!E2360-'Raw Data'!D2360&gt;0),'Raw Data'!L2360,IF(AND('Raw Data'!D2360&gt;'Raw Data'!E2360,'Raw Data'!D2360-'Raw Data'!E2360&gt;0),'Raw Data'!K2360,0)))</f>
        <v/>
      </c>
      <c r="R2365">
        <f>IF(ISBLANK('Raw Data'!K2360),0,IFERROR(IF(MATCH(SMALL('Raw Data'!K2360:N2360,1),L2365:O2365,0),SMALL('Raw Data'!K2360:N2360,1)),0))</f>
        <v/>
      </c>
      <c r="S2365">
        <f>IF(ISBLANK('Raw Data'!K2360),0,IFERROR(IF(MATCH(SMALL('Raw Data'!K2360:N2360,2),L2365:O2365,0),SMALL('Raw Data'!K2360:N2360,2)),0))</f>
        <v/>
      </c>
      <c r="T2365">
        <f>IF(ISBLANK('Raw Data'!K2360),0,IFERROR(IF(MATCH(SMALL('Raw Data'!K2360:N2360,3),L2365:O2365,0),SMALL('Raw Data'!K2360:N2360,3)),0))</f>
        <v/>
      </c>
      <c r="U2365">
        <f>IF(ISBLANK('Raw Data'!K2360),0,IFERROR(IF(MATCH(SMALL('Raw Data'!K2360:N2360,4),L2365:O2365,0),SMALL('Raw Data'!K2360:N2360,4)),0))</f>
        <v/>
      </c>
      <c r="V2365">
        <f>IF(AND('Raw Data'!D2360&lt;3, 'Raw Data'!E2360&lt;3, 'Raw Data'!A2360&gt;0), 'Raw Data'!AF2360, 0)</f>
        <v/>
      </c>
      <c r="W2365">
        <f>IF(AND('Raw Data'!D2360&lt;4, 'Raw Data'!E2360&lt;4, 'Raw Data'!A2360&gt;0), 'Raw Data'!AI2360, 0)</f>
        <v/>
      </c>
      <c r="X2365">
        <f>IF(AND('Raw Data'!D2360&lt;5, 'Raw Data'!E2360&lt;5, 'Raw Data'!A2360&gt;0), 'Raw Data'!AL2360, 0)</f>
        <v/>
      </c>
      <c r="Y2365">
        <f>IF(AND('Raw Data'!D2360&lt;6, 'Raw Data'!E2360&lt;6, 'Raw Data'!A2360&gt;0), 'Raw Data'!AO2360, 0)</f>
        <v/>
      </c>
      <c r="Z2365">
        <f>IF(ISBLANK('Raw Data'!D2360), 0, IF('Raw Data'!D2360-'Raw Data'!E2360&gt;1, 'Raw Data'!AW2360, 0))</f>
        <v/>
      </c>
      <c r="AA2365">
        <f>IF(ISBLANK('Raw Data'!A2360), 0, IF(ABS('Raw Data'!D2360-'Raw Data'!E2360)&lt;2, 'Raw Data'!AX2360, 0))</f>
        <v/>
      </c>
      <c r="AB2365">
        <f>IF(ISBLANK('Raw Data'!D2360), 0, IF('Raw Data'!E2360-'Raw Data'!D2360&gt;1, 'Raw Data'!AY2360, 0))</f>
        <v/>
      </c>
      <c r="AC2365">
        <f>IF(ISBLANK('Raw Data'!D2360), 0, IF('Raw Data'!D2360-'Raw Data'!E2360&gt;2, 'Raw Data'!AZ2360, 0))</f>
        <v/>
      </c>
      <c r="AD2365">
        <f>IF(ISBLANK('Raw Data'!A2360), 0, IF(ABS('Raw Data'!D2360-'Raw Data'!E2360)&lt;3, 'Raw Data'!BA2360, 0))</f>
        <v/>
      </c>
      <c r="AE2365">
        <f>IF(ISBLANK('Raw Data'!D2360), 0, IF('Raw Data'!E2360-'Raw Data'!D2360&gt;2, 'Raw Data'!BB2360, 0))</f>
        <v/>
      </c>
      <c r="AF2365">
        <f>IF(ISBLANK('Raw Data'!D2360), 0, IF('Raw Data'!D2360-'Raw Data'!E2360&gt;3, 'Raw Data'!BC2360, 0))</f>
        <v/>
      </c>
      <c r="AG2365">
        <f>IF(ISBLANK('Raw Data'!A2360), 0, IF(ABS('Raw Data'!D2360-'Raw Data'!E2360)&lt;4, 'Raw Data'!BD2360, 0))</f>
        <v/>
      </c>
      <c r="AH2365">
        <f>IF(ISBLANK('Raw Data'!D2360), 0, IF('Raw Data'!E2360-'Raw Data'!D2360&gt;3, 'Raw Data'!BE2360, 0))</f>
        <v/>
      </c>
      <c r="AI2365">
        <f>IF(SUM('Raw Data'!D2360:E2360)&gt;'Raw Data'!F2360, 'Raw Data'!G2360, 0)</f>
        <v/>
      </c>
      <c r="AJ2365">
        <f>IF(ISBLANK('Raw Data'!D2360), 0, IF(SUM('Raw Data'!D2360:E2360)&lt;'Raw Data'!F2360, 'Raw Data'!H2360, 0))</f>
        <v/>
      </c>
      <c r="AK2365">
        <f>IF(ISBLANK('Raw Data'!A2360), 0, IF(AND('Raw Data'!D2360&lt;3, 'Raw Data'!E2360&lt;3, 'Raw Data'!F2360&lt;BB$2), 'Raw Data'!AF2360, 0))</f>
        <v/>
      </c>
      <c r="AL2365">
        <f>IF(ISBLANK('Raw Data'!A2360), 0, IF(AND('Raw Data'!D2360&lt;4, 'Raw Data'!E2360&lt;4, 'Raw Data'!F2360&lt;BB$2), 'Raw Data'!AI2360, 0))</f>
        <v/>
      </c>
      <c r="AM2365">
        <f>IF(ISBLANK('Raw Data'!A2360), 0, IF(AND('Raw Data'!D2360&lt;5, 'Raw Data'!E2360&lt;5, 'Raw Data'!F2360&lt;BB$2), 'Raw Data'!AL2360, 0))</f>
        <v/>
      </c>
      <c r="AN2365">
        <f>IF(ISBLANK('Raw Data'!A2360), 0, IF(AND('Raw Data'!D2360&lt;6, 'Raw Data'!E2360&lt;6, 'Raw Data'!F2360&lt;BB$2), 'Raw Data'!AO2360, 0))</f>
        <v/>
      </c>
      <c r="AO2365">
        <f>IF(ISBLANK('Raw Data'!A2360), 0, IF(AND('Raw Data'!I2360&lt;Analysis!$BC$2, 'Raw Data'!D2360-'Raw Data'!E2360&gt;1), 'Raw Data'!AW2360, IF(AND('Raw Data'!J2360&lt;Analysis!$BC$2, 'Raw Data'!E2360-'Raw Data'!D2360&gt;1), 'Raw Data'!AY2360, 0)))</f>
        <v/>
      </c>
      <c r="AP2365">
        <f>IF(ISBLANK('Raw Data'!A2360), 0, IF(AND('Raw Data'!I2360&lt;Analysis!$BC$2, 'Raw Data'!D2360-'Raw Data'!E2360&gt;2), 'Raw Data'!AZ2360, IF(AND('Raw Data'!J2360&lt;Analysis!$BC$2, 'Raw Data'!E2360-'Raw Data'!D2360&gt;2), 'Raw Data'!BB2360, 0)))</f>
        <v/>
      </c>
      <c r="AQ2365">
        <f>IF(ISBLANK('Raw Data'!A2360), 0, IF(AND('Raw Data'!I2360&lt;Analysis!$BC$2, 'Raw Data'!D2360-'Raw Data'!E2360&gt;3), 'Raw Data'!BC2360, IF(AND('Raw Data'!J2360&lt;Analysis!$BC$2, 'Raw Data'!E2360-'Raw Data'!D2360&gt;3), 'Raw Data'!BE2360, 0)))</f>
        <v/>
      </c>
      <c r="AR2365">
        <f>IF('Hidden Analysiss'!D2361=1,IF(ABS('Raw Data'!E2360-'Raw Data'!D2360)&lt;2,'Raw Data'!AX2360,0), 0)</f>
        <v/>
      </c>
      <c r="AS2365">
        <f>IF('Hidden Analysiss'!D2361=1,IF(ABS('Raw Data'!E2360-'Raw Data'!D2360)&lt;3,'Raw Data'!BA2360,0), 0)</f>
        <v/>
      </c>
      <c r="AT2365">
        <f>IF('Hidden Analysiss'!D2361=1,IF(ABS('Raw Data'!E2360-'Raw Data'!D2360)&lt;4,'Raw Data'!BD2360,0), 0)</f>
        <v/>
      </c>
      <c r="AU2365">
        <f>IF(AND('Hidden Analysiss'!E2361=1, ABS('Raw Data'!E2360-'Raw Data'!D2360)&lt;2), 'Raw Data'!AX2360, 0)</f>
        <v/>
      </c>
      <c r="AV2365">
        <f>IF(AND('Hidden Analysiss'!E2361=1, ABS('Raw Data'!E2360-'Raw Data'!D2360)&lt;3), 'Raw Data'!BA2360, 0)</f>
        <v/>
      </c>
      <c r="AW2365">
        <f>IF(AND('Hidden Analysiss'!E2361=1, ABS('Raw Data'!E2360-'Raw Data'!D2360)&lt;3), 'Raw Data'!BD2360, 0)</f>
        <v/>
      </c>
    </row>
    <row r="2366">
      <c r="A2366" s="1">
        <f>'Raw Data'!A2361</f>
        <v/>
      </c>
      <c r="B2366">
        <f>IF('Raw Data'!E2361&gt;'Raw Data'!D2361, 'Raw Data'!J2361, 0)</f>
        <v/>
      </c>
      <c r="C2366">
        <f>IF('Raw Data'!D2361&gt;'Raw Data'!E2361, 'Raw Data'!I2361, 0)</f>
        <v/>
      </c>
      <c r="D2366">
        <f>SUM(G2366:H2366)</f>
        <v/>
      </c>
      <c r="E2366">
        <f>IF(AND('Raw Data'!J2361&lt;'Raw Data'!I2361,'Raw Data'!E2361&gt;'Raw Data'!D2361,'Raw Data'!E2361-'Raw Data'!D2361&gt;3),'Raw Data'!N2361,IF(AND('Raw Data'!I2361&lt;'Raw Data'!J2361,'Raw Data'!D2361&gt;'Raw Data'!E2361,'Raw Data'!D2361-'Raw Data'!E2361&gt;3),'Raw Data'!M2361,0))</f>
        <v/>
      </c>
      <c r="F2366">
        <f>IF(AND('Raw Data'!J2361&lt;'Raw Data'!I2361,'Raw Data'!E2361&gt;'Raw Data'!D2361,'Raw Data'!E2361-'Raw Data'!D2361&lt;4),'Raw Data'!L2361,IF(AND('Raw Data'!I2361&lt;'Raw Data'!J2361,'Raw Data'!D2361&gt;'Raw Data'!E2361,'Raw Data'!D2361-'Raw Data'!E2361&lt;4),'Raw Data'!K2361,0))</f>
        <v/>
      </c>
      <c r="G2366">
        <f>IF(AND('Raw Data'!J2361&lt;'Raw Data'!I2361, 'Raw Data'!E2361&gt;'Raw Data'!D2361), 'Raw Data'!J2361, 0)</f>
        <v/>
      </c>
      <c r="H2366">
        <f>IF(AND('Raw Data'!J2361&gt;'Raw Data'!I2361, 'Raw Data'!E2361&lt;'Raw Data'!D2361), 'Raw Data'!I2361, 0)</f>
        <v/>
      </c>
      <c r="I2366">
        <f>SUM(J2366:K2366)</f>
        <v/>
      </c>
      <c r="J2366">
        <f>IF(AND('Raw Data'!J2361&gt;'Raw Data'!I2361, 'Raw Data'!E2361&gt;'Raw Data'!D2361), 'Raw Data'!J2361, 0)</f>
        <v/>
      </c>
      <c r="K2366">
        <f>IF(AND('Raw Data'!I2361&gt;'Raw Data'!J2361, 'Raw Data'!D2361&gt;'Raw Data'!E2361), 'Raw Data'!I2361, 0)</f>
        <v/>
      </c>
      <c r="L2366">
        <f>IF('Raw Data'!E2361-'Raw Data'!D2361&gt;3, 'Raw Data'!N2361, 0)</f>
        <v/>
      </c>
      <c r="M2366">
        <f>IF('Raw Data'!D2361-'Raw Data'!E2361&gt;3, 'Raw Data'!M2361, 0)</f>
        <v/>
      </c>
      <c r="N2366">
        <f>IF(ISBLANK('Raw Data'!D2361),0,IF(AND('Raw Data'!E2361&gt;'Raw Data'!D2361,'Raw Data'!E2361-'Raw Data'!D2361&gt;0,'Raw Data'!E2361-'Raw Data'!D2361&lt;4),'Raw Data'!L2361, 0))</f>
        <v/>
      </c>
      <c r="O2366">
        <f>IF(ISBLANK('Raw Data'!D2361),0,IF(AND('Raw Data'!E2361&gt;'Raw Data'!D2361,'Raw Data'!E2361-'Raw Data'!D2361&gt;0,'Raw Data'!D2361-'Raw Data'!E2361&lt;4),'Raw Data'!K2361, 0))</f>
        <v/>
      </c>
      <c r="P2366">
        <f>IF('Raw Data'!E2361-'Raw Data'!D2361&gt;3, 'Raw Data'!N2361, IF('Raw Data'!D2361-'Raw Data'!E2361&gt;3, 'Raw Data'!M2361, 0))</f>
        <v/>
      </c>
      <c r="Q2366">
        <f>IF(ISBLANK('Raw Data'!E2361),0,IF(AND('Raw Data'!E2361-'Raw Data'!D2361&lt;4,'Raw Data'!E2361-'Raw Data'!D2361&gt;0),'Raw Data'!L2361,IF(AND('Raw Data'!D2361&gt;'Raw Data'!E2361,'Raw Data'!D2361-'Raw Data'!E2361&gt;0),'Raw Data'!K2361,0)))</f>
        <v/>
      </c>
      <c r="R2366">
        <f>IF(ISBLANK('Raw Data'!K2361),0,IFERROR(IF(MATCH(SMALL('Raw Data'!K2361:N2361,1),L2366:O2366,0),SMALL('Raw Data'!K2361:N2361,1)),0))</f>
        <v/>
      </c>
      <c r="S2366">
        <f>IF(ISBLANK('Raw Data'!K2361),0,IFERROR(IF(MATCH(SMALL('Raw Data'!K2361:N2361,2),L2366:O2366,0),SMALL('Raw Data'!K2361:N2361,2)),0))</f>
        <v/>
      </c>
      <c r="T2366">
        <f>IF(ISBLANK('Raw Data'!K2361),0,IFERROR(IF(MATCH(SMALL('Raw Data'!K2361:N2361,3),L2366:O2366,0),SMALL('Raw Data'!K2361:N2361,3)),0))</f>
        <v/>
      </c>
      <c r="U2366">
        <f>IF(ISBLANK('Raw Data'!K2361),0,IFERROR(IF(MATCH(SMALL('Raw Data'!K2361:N2361,4),L2366:O2366,0),SMALL('Raw Data'!K2361:N2361,4)),0))</f>
        <v/>
      </c>
      <c r="V2366">
        <f>IF(AND('Raw Data'!D2361&lt;3, 'Raw Data'!E2361&lt;3, 'Raw Data'!A2361&gt;0), 'Raw Data'!AF2361, 0)</f>
        <v/>
      </c>
      <c r="W2366">
        <f>IF(AND('Raw Data'!D2361&lt;4, 'Raw Data'!E2361&lt;4, 'Raw Data'!A2361&gt;0), 'Raw Data'!AI2361, 0)</f>
        <v/>
      </c>
      <c r="X2366">
        <f>IF(AND('Raw Data'!D2361&lt;5, 'Raw Data'!E2361&lt;5, 'Raw Data'!A2361&gt;0), 'Raw Data'!AL2361, 0)</f>
        <v/>
      </c>
      <c r="Y2366">
        <f>IF(AND('Raw Data'!D2361&lt;6, 'Raw Data'!E2361&lt;6, 'Raw Data'!A2361&gt;0), 'Raw Data'!AO2361, 0)</f>
        <v/>
      </c>
      <c r="Z2366">
        <f>IF(ISBLANK('Raw Data'!D2361), 0, IF('Raw Data'!D2361-'Raw Data'!E2361&gt;1, 'Raw Data'!AW2361, 0))</f>
        <v/>
      </c>
      <c r="AA2366">
        <f>IF(ISBLANK('Raw Data'!A2361), 0, IF(ABS('Raw Data'!D2361-'Raw Data'!E2361)&lt;2, 'Raw Data'!AX2361, 0))</f>
        <v/>
      </c>
      <c r="AB2366">
        <f>IF(ISBLANK('Raw Data'!D2361), 0, IF('Raw Data'!E2361-'Raw Data'!D2361&gt;1, 'Raw Data'!AY2361, 0))</f>
        <v/>
      </c>
      <c r="AC2366">
        <f>IF(ISBLANK('Raw Data'!D2361), 0, IF('Raw Data'!D2361-'Raw Data'!E2361&gt;2, 'Raw Data'!AZ2361, 0))</f>
        <v/>
      </c>
      <c r="AD2366">
        <f>IF(ISBLANK('Raw Data'!A2361), 0, IF(ABS('Raw Data'!D2361-'Raw Data'!E2361)&lt;3, 'Raw Data'!BA2361, 0))</f>
        <v/>
      </c>
      <c r="AE2366">
        <f>IF(ISBLANK('Raw Data'!D2361), 0, IF('Raw Data'!E2361-'Raw Data'!D2361&gt;2, 'Raw Data'!BB2361, 0))</f>
        <v/>
      </c>
      <c r="AF2366">
        <f>IF(ISBLANK('Raw Data'!D2361), 0, IF('Raw Data'!D2361-'Raw Data'!E2361&gt;3, 'Raw Data'!BC2361, 0))</f>
        <v/>
      </c>
      <c r="AG2366">
        <f>IF(ISBLANK('Raw Data'!A2361), 0, IF(ABS('Raw Data'!D2361-'Raw Data'!E2361)&lt;4, 'Raw Data'!BD2361, 0))</f>
        <v/>
      </c>
      <c r="AH2366">
        <f>IF(ISBLANK('Raw Data'!D2361), 0, IF('Raw Data'!E2361-'Raw Data'!D2361&gt;3, 'Raw Data'!BE2361, 0))</f>
        <v/>
      </c>
      <c r="AI2366">
        <f>IF(SUM('Raw Data'!D2361:E2361)&gt;'Raw Data'!F2361, 'Raw Data'!G2361, 0)</f>
        <v/>
      </c>
      <c r="AJ2366">
        <f>IF(ISBLANK('Raw Data'!D2361), 0, IF(SUM('Raw Data'!D2361:E2361)&lt;'Raw Data'!F2361, 'Raw Data'!H2361, 0))</f>
        <v/>
      </c>
      <c r="AK2366">
        <f>IF(ISBLANK('Raw Data'!A2361), 0, IF(AND('Raw Data'!D2361&lt;3, 'Raw Data'!E2361&lt;3, 'Raw Data'!F2361&lt;BB$2), 'Raw Data'!AF2361, 0))</f>
        <v/>
      </c>
      <c r="AL2366">
        <f>IF(ISBLANK('Raw Data'!A2361), 0, IF(AND('Raw Data'!D2361&lt;4, 'Raw Data'!E2361&lt;4, 'Raw Data'!F2361&lt;BB$2), 'Raw Data'!AI2361, 0))</f>
        <v/>
      </c>
      <c r="AM2366">
        <f>IF(ISBLANK('Raw Data'!A2361), 0, IF(AND('Raw Data'!D2361&lt;5, 'Raw Data'!E2361&lt;5, 'Raw Data'!F2361&lt;BB$2), 'Raw Data'!AL2361, 0))</f>
        <v/>
      </c>
      <c r="AN2366">
        <f>IF(ISBLANK('Raw Data'!A2361), 0, IF(AND('Raw Data'!D2361&lt;6, 'Raw Data'!E2361&lt;6, 'Raw Data'!F2361&lt;BB$2), 'Raw Data'!AO2361, 0))</f>
        <v/>
      </c>
      <c r="AO2366">
        <f>IF(ISBLANK('Raw Data'!A2361), 0, IF(AND('Raw Data'!I2361&lt;Analysis!$BC$2, 'Raw Data'!D2361-'Raw Data'!E2361&gt;1), 'Raw Data'!AW2361, IF(AND('Raw Data'!J2361&lt;Analysis!$BC$2, 'Raw Data'!E2361-'Raw Data'!D2361&gt;1), 'Raw Data'!AY2361, 0)))</f>
        <v/>
      </c>
      <c r="AP2366">
        <f>IF(ISBLANK('Raw Data'!A2361), 0, IF(AND('Raw Data'!I2361&lt;Analysis!$BC$2, 'Raw Data'!D2361-'Raw Data'!E2361&gt;2), 'Raw Data'!AZ2361, IF(AND('Raw Data'!J2361&lt;Analysis!$BC$2, 'Raw Data'!E2361-'Raw Data'!D2361&gt;2), 'Raw Data'!BB2361, 0)))</f>
        <v/>
      </c>
      <c r="AQ2366">
        <f>IF(ISBLANK('Raw Data'!A2361), 0, IF(AND('Raw Data'!I2361&lt;Analysis!$BC$2, 'Raw Data'!D2361-'Raw Data'!E2361&gt;3), 'Raw Data'!BC2361, IF(AND('Raw Data'!J2361&lt;Analysis!$BC$2, 'Raw Data'!E2361-'Raw Data'!D2361&gt;3), 'Raw Data'!BE2361, 0)))</f>
        <v/>
      </c>
      <c r="AR2366">
        <f>IF('Hidden Analysiss'!D2362=1,IF(ABS('Raw Data'!E2361-'Raw Data'!D2361)&lt;2,'Raw Data'!AX2361,0), 0)</f>
        <v/>
      </c>
      <c r="AS2366">
        <f>IF('Hidden Analysiss'!D2362=1,IF(ABS('Raw Data'!E2361-'Raw Data'!D2361)&lt;3,'Raw Data'!BA2361,0), 0)</f>
        <v/>
      </c>
      <c r="AT2366">
        <f>IF('Hidden Analysiss'!D2362=1,IF(ABS('Raw Data'!E2361-'Raw Data'!D2361)&lt;4,'Raw Data'!BD2361,0), 0)</f>
        <v/>
      </c>
      <c r="AU2366">
        <f>IF(AND('Hidden Analysiss'!E2362=1, ABS('Raw Data'!E2361-'Raw Data'!D2361)&lt;2), 'Raw Data'!AX2361, 0)</f>
        <v/>
      </c>
      <c r="AV2366">
        <f>IF(AND('Hidden Analysiss'!E2362=1, ABS('Raw Data'!E2361-'Raw Data'!D2361)&lt;3), 'Raw Data'!BA2361, 0)</f>
        <v/>
      </c>
      <c r="AW2366">
        <f>IF(AND('Hidden Analysiss'!E2362=1, ABS('Raw Data'!E2361-'Raw Data'!D2361)&lt;3), 'Raw Data'!BD2361, 0)</f>
        <v/>
      </c>
    </row>
    <row r="2367">
      <c r="A2367" s="1">
        <f>'Raw Data'!A2362</f>
        <v/>
      </c>
      <c r="B2367">
        <f>IF('Raw Data'!E2362&gt;'Raw Data'!D2362, 'Raw Data'!J2362, 0)</f>
        <v/>
      </c>
      <c r="C2367">
        <f>IF('Raw Data'!D2362&gt;'Raw Data'!E2362, 'Raw Data'!I2362, 0)</f>
        <v/>
      </c>
      <c r="D2367">
        <f>SUM(G2367:H2367)</f>
        <v/>
      </c>
      <c r="E2367">
        <f>IF(AND('Raw Data'!J2362&lt;'Raw Data'!I2362,'Raw Data'!E2362&gt;'Raw Data'!D2362,'Raw Data'!E2362-'Raw Data'!D2362&gt;3),'Raw Data'!N2362,IF(AND('Raw Data'!I2362&lt;'Raw Data'!J2362,'Raw Data'!D2362&gt;'Raw Data'!E2362,'Raw Data'!D2362-'Raw Data'!E2362&gt;3),'Raw Data'!M2362,0))</f>
        <v/>
      </c>
      <c r="F2367">
        <f>IF(AND('Raw Data'!J2362&lt;'Raw Data'!I2362,'Raw Data'!E2362&gt;'Raw Data'!D2362,'Raw Data'!E2362-'Raw Data'!D2362&lt;4),'Raw Data'!L2362,IF(AND('Raw Data'!I2362&lt;'Raw Data'!J2362,'Raw Data'!D2362&gt;'Raw Data'!E2362,'Raw Data'!D2362-'Raw Data'!E2362&lt;4),'Raw Data'!K2362,0))</f>
        <v/>
      </c>
      <c r="G2367">
        <f>IF(AND('Raw Data'!J2362&lt;'Raw Data'!I2362, 'Raw Data'!E2362&gt;'Raw Data'!D2362), 'Raw Data'!J2362, 0)</f>
        <v/>
      </c>
      <c r="H2367">
        <f>IF(AND('Raw Data'!J2362&gt;'Raw Data'!I2362, 'Raw Data'!E2362&lt;'Raw Data'!D2362), 'Raw Data'!I2362, 0)</f>
        <v/>
      </c>
      <c r="I2367">
        <f>SUM(J2367:K2367)</f>
        <v/>
      </c>
      <c r="J2367">
        <f>IF(AND('Raw Data'!J2362&gt;'Raw Data'!I2362, 'Raw Data'!E2362&gt;'Raw Data'!D2362), 'Raw Data'!J2362, 0)</f>
        <v/>
      </c>
      <c r="K2367">
        <f>IF(AND('Raw Data'!I2362&gt;'Raw Data'!J2362, 'Raw Data'!D2362&gt;'Raw Data'!E2362), 'Raw Data'!I2362, 0)</f>
        <v/>
      </c>
      <c r="L2367">
        <f>IF('Raw Data'!E2362-'Raw Data'!D2362&gt;3, 'Raw Data'!N2362, 0)</f>
        <v/>
      </c>
      <c r="M2367">
        <f>IF('Raw Data'!D2362-'Raw Data'!E2362&gt;3, 'Raw Data'!M2362, 0)</f>
        <v/>
      </c>
      <c r="N2367">
        <f>IF(ISBLANK('Raw Data'!D2362),0,IF(AND('Raw Data'!E2362&gt;'Raw Data'!D2362,'Raw Data'!E2362-'Raw Data'!D2362&gt;0,'Raw Data'!E2362-'Raw Data'!D2362&lt;4),'Raw Data'!L2362, 0))</f>
        <v/>
      </c>
      <c r="O2367">
        <f>IF(ISBLANK('Raw Data'!D2362),0,IF(AND('Raw Data'!E2362&gt;'Raw Data'!D2362,'Raw Data'!E2362-'Raw Data'!D2362&gt;0,'Raw Data'!D2362-'Raw Data'!E2362&lt;4),'Raw Data'!K2362, 0))</f>
        <v/>
      </c>
      <c r="P2367">
        <f>IF('Raw Data'!E2362-'Raw Data'!D2362&gt;3, 'Raw Data'!N2362, IF('Raw Data'!D2362-'Raw Data'!E2362&gt;3, 'Raw Data'!M2362, 0))</f>
        <v/>
      </c>
      <c r="Q2367">
        <f>IF(ISBLANK('Raw Data'!E2362),0,IF(AND('Raw Data'!E2362-'Raw Data'!D2362&lt;4,'Raw Data'!E2362-'Raw Data'!D2362&gt;0),'Raw Data'!L2362,IF(AND('Raw Data'!D2362&gt;'Raw Data'!E2362,'Raw Data'!D2362-'Raw Data'!E2362&gt;0),'Raw Data'!K2362,0)))</f>
        <v/>
      </c>
      <c r="R2367">
        <f>IF(ISBLANK('Raw Data'!K2362),0,IFERROR(IF(MATCH(SMALL('Raw Data'!K2362:N2362,1),L2367:O2367,0),SMALL('Raw Data'!K2362:N2362,1)),0))</f>
        <v/>
      </c>
      <c r="S2367">
        <f>IF(ISBLANK('Raw Data'!K2362),0,IFERROR(IF(MATCH(SMALL('Raw Data'!K2362:N2362,2),L2367:O2367,0),SMALL('Raw Data'!K2362:N2362,2)),0))</f>
        <v/>
      </c>
      <c r="T2367">
        <f>IF(ISBLANK('Raw Data'!K2362),0,IFERROR(IF(MATCH(SMALL('Raw Data'!K2362:N2362,3),L2367:O2367,0),SMALL('Raw Data'!K2362:N2362,3)),0))</f>
        <v/>
      </c>
      <c r="U2367">
        <f>IF(ISBLANK('Raw Data'!K2362),0,IFERROR(IF(MATCH(SMALL('Raw Data'!K2362:N2362,4),L2367:O2367,0),SMALL('Raw Data'!K2362:N2362,4)),0))</f>
        <v/>
      </c>
      <c r="V2367">
        <f>IF(AND('Raw Data'!D2362&lt;3, 'Raw Data'!E2362&lt;3, 'Raw Data'!A2362&gt;0), 'Raw Data'!AF2362, 0)</f>
        <v/>
      </c>
      <c r="W2367">
        <f>IF(AND('Raw Data'!D2362&lt;4, 'Raw Data'!E2362&lt;4, 'Raw Data'!A2362&gt;0), 'Raw Data'!AI2362, 0)</f>
        <v/>
      </c>
      <c r="X2367">
        <f>IF(AND('Raw Data'!D2362&lt;5, 'Raw Data'!E2362&lt;5, 'Raw Data'!A2362&gt;0), 'Raw Data'!AL2362, 0)</f>
        <v/>
      </c>
      <c r="Y2367">
        <f>IF(AND('Raw Data'!D2362&lt;6, 'Raw Data'!E2362&lt;6, 'Raw Data'!A2362&gt;0), 'Raw Data'!AO2362, 0)</f>
        <v/>
      </c>
      <c r="Z2367">
        <f>IF(ISBLANK('Raw Data'!D2362), 0, IF('Raw Data'!D2362-'Raw Data'!E2362&gt;1, 'Raw Data'!AW2362, 0))</f>
        <v/>
      </c>
      <c r="AA2367">
        <f>IF(ISBLANK('Raw Data'!A2362), 0, IF(ABS('Raw Data'!D2362-'Raw Data'!E2362)&lt;2, 'Raw Data'!AX2362, 0))</f>
        <v/>
      </c>
      <c r="AB2367">
        <f>IF(ISBLANK('Raw Data'!D2362), 0, IF('Raw Data'!E2362-'Raw Data'!D2362&gt;1, 'Raw Data'!AY2362, 0))</f>
        <v/>
      </c>
      <c r="AC2367">
        <f>IF(ISBLANK('Raw Data'!D2362), 0, IF('Raw Data'!D2362-'Raw Data'!E2362&gt;2, 'Raw Data'!AZ2362, 0))</f>
        <v/>
      </c>
      <c r="AD2367">
        <f>IF(ISBLANK('Raw Data'!A2362), 0, IF(ABS('Raw Data'!D2362-'Raw Data'!E2362)&lt;3, 'Raw Data'!BA2362, 0))</f>
        <v/>
      </c>
      <c r="AE2367">
        <f>IF(ISBLANK('Raw Data'!D2362), 0, IF('Raw Data'!E2362-'Raw Data'!D2362&gt;2, 'Raw Data'!BB2362, 0))</f>
        <v/>
      </c>
      <c r="AF2367">
        <f>IF(ISBLANK('Raw Data'!D2362), 0, IF('Raw Data'!D2362-'Raw Data'!E2362&gt;3, 'Raw Data'!BC2362, 0))</f>
        <v/>
      </c>
      <c r="AG2367">
        <f>IF(ISBLANK('Raw Data'!A2362), 0, IF(ABS('Raw Data'!D2362-'Raw Data'!E2362)&lt;4, 'Raw Data'!BD2362, 0))</f>
        <v/>
      </c>
      <c r="AH2367">
        <f>IF(ISBLANK('Raw Data'!D2362), 0, IF('Raw Data'!E2362-'Raw Data'!D2362&gt;3, 'Raw Data'!BE2362, 0))</f>
        <v/>
      </c>
      <c r="AI2367">
        <f>IF(SUM('Raw Data'!D2362:E2362)&gt;'Raw Data'!F2362, 'Raw Data'!G2362, 0)</f>
        <v/>
      </c>
      <c r="AJ2367">
        <f>IF(ISBLANK('Raw Data'!D2362), 0, IF(SUM('Raw Data'!D2362:E2362)&lt;'Raw Data'!F2362, 'Raw Data'!H2362, 0))</f>
        <v/>
      </c>
      <c r="AK2367">
        <f>IF(ISBLANK('Raw Data'!A2362), 0, IF(AND('Raw Data'!D2362&lt;3, 'Raw Data'!E2362&lt;3, 'Raw Data'!F2362&lt;BB$2), 'Raw Data'!AF2362, 0))</f>
        <v/>
      </c>
      <c r="AL2367">
        <f>IF(ISBLANK('Raw Data'!A2362), 0, IF(AND('Raw Data'!D2362&lt;4, 'Raw Data'!E2362&lt;4, 'Raw Data'!F2362&lt;BB$2), 'Raw Data'!AI2362, 0))</f>
        <v/>
      </c>
      <c r="AM2367">
        <f>IF(ISBLANK('Raw Data'!A2362), 0, IF(AND('Raw Data'!D2362&lt;5, 'Raw Data'!E2362&lt;5, 'Raw Data'!F2362&lt;BB$2), 'Raw Data'!AL2362, 0))</f>
        <v/>
      </c>
      <c r="AN2367">
        <f>IF(ISBLANK('Raw Data'!A2362), 0, IF(AND('Raw Data'!D2362&lt;6, 'Raw Data'!E2362&lt;6, 'Raw Data'!F2362&lt;BB$2), 'Raw Data'!AO2362, 0))</f>
        <v/>
      </c>
      <c r="AO2367">
        <f>IF(ISBLANK('Raw Data'!A2362), 0, IF(AND('Raw Data'!I2362&lt;Analysis!$BC$2, 'Raw Data'!D2362-'Raw Data'!E2362&gt;1), 'Raw Data'!AW2362, IF(AND('Raw Data'!J2362&lt;Analysis!$BC$2, 'Raw Data'!E2362-'Raw Data'!D2362&gt;1), 'Raw Data'!AY2362, 0)))</f>
        <v/>
      </c>
      <c r="AP2367">
        <f>IF(ISBLANK('Raw Data'!A2362), 0, IF(AND('Raw Data'!I2362&lt;Analysis!$BC$2, 'Raw Data'!D2362-'Raw Data'!E2362&gt;2), 'Raw Data'!AZ2362, IF(AND('Raw Data'!J2362&lt;Analysis!$BC$2, 'Raw Data'!E2362-'Raw Data'!D2362&gt;2), 'Raw Data'!BB2362, 0)))</f>
        <v/>
      </c>
      <c r="AQ2367">
        <f>IF(ISBLANK('Raw Data'!A2362), 0, IF(AND('Raw Data'!I2362&lt;Analysis!$BC$2, 'Raw Data'!D2362-'Raw Data'!E2362&gt;3), 'Raw Data'!BC2362, IF(AND('Raw Data'!J2362&lt;Analysis!$BC$2, 'Raw Data'!E2362-'Raw Data'!D2362&gt;3), 'Raw Data'!BE2362, 0)))</f>
        <v/>
      </c>
      <c r="AR2367">
        <f>IF('Hidden Analysiss'!D2363=1,IF(ABS('Raw Data'!E2362-'Raw Data'!D2362)&lt;2,'Raw Data'!AX2362,0), 0)</f>
        <v/>
      </c>
      <c r="AS2367">
        <f>IF('Hidden Analysiss'!D2363=1,IF(ABS('Raw Data'!E2362-'Raw Data'!D2362)&lt;3,'Raw Data'!BA2362,0), 0)</f>
        <v/>
      </c>
      <c r="AT2367">
        <f>IF('Hidden Analysiss'!D2363=1,IF(ABS('Raw Data'!E2362-'Raw Data'!D2362)&lt;4,'Raw Data'!BD2362,0), 0)</f>
        <v/>
      </c>
      <c r="AU2367">
        <f>IF(AND('Hidden Analysiss'!E2363=1, ABS('Raw Data'!E2362-'Raw Data'!D2362)&lt;2), 'Raw Data'!AX2362, 0)</f>
        <v/>
      </c>
      <c r="AV2367">
        <f>IF(AND('Hidden Analysiss'!E2363=1, ABS('Raw Data'!E2362-'Raw Data'!D2362)&lt;3), 'Raw Data'!BA2362, 0)</f>
        <v/>
      </c>
      <c r="AW2367">
        <f>IF(AND('Hidden Analysiss'!E2363=1, ABS('Raw Data'!E2362-'Raw Data'!D2362)&lt;3), 'Raw Data'!BD2362, 0)</f>
        <v/>
      </c>
    </row>
    <row r="2368">
      <c r="A2368" s="1">
        <f>'Raw Data'!A2363</f>
        <v/>
      </c>
      <c r="B2368">
        <f>IF('Raw Data'!E2363&gt;'Raw Data'!D2363, 'Raw Data'!J2363, 0)</f>
        <v/>
      </c>
      <c r="C2368">
        <f>IF('Raw Data'!D2363&gt;'Raw Data'!E2363, 'Raw Data'!I2363, 0)</f>
        <v/>
      </c>
      <c r="D2368">
        <f>SUM(G2368:H2368)</f>
        <v/>
      </c>
      <c r="E2368">
        <f>IF(AND('Raw Data'!J2363&lt;'Raw Data'!I2363,'Raw Data'!E2363&gt;'Raw Data'!D2363,'Raw Data'!E2363-'Raw Data'!D2363&gt;3),'Raw Data'!N2363,IF(AND('Raw Data'!I2363&lt;'Raw Data'!J2363,'Raw Data'!D2363&gt;'Raw Data'!E2363,'Raw Data'!D2363-'Raw Data'!E2363&gt;3),'Raw Data'!M2363,0))</f>
        <v/>
      </c>
      <c r="F2368">
        <f>IF(AND('Raw Data'!J2363&lt;'Raw Data'!I2363,'Raw Data'!E2363&gt;'Raw Data'!D2363,'Raw Data'!E2363-'Raw Data'!D2363&lt;4),'Raw Data'!L2363,IF(AND('Raw Data'!I2363&lt;'Raw Data'!J2363,'Raw Data'!D2363&gt;'Raw Data'!E2363,'Raw Data'!D2363-'Raw Data'!E2363&lt;4),'Raw Data'!K2363,0))</f>
        <v/>
      </c>
      <c r="G2368">
        <f>IF(AND('Raw Data'!J2363&lt;'Raw Data'!I2363, 'Raw Data'!E2363&gt;'Raw Data'!D2363), 'Raw Data'!J2363, 0)</f>
        <v/>
      </c>
      <c r="H2368">
        <f>IF(AND('Raw Data'!J2363&gt;'Raw Data'!I2363, 'Raw Data'!E2363&lt;'Raw Data'!D2363), 'Raw Data'!I2363, 0)</f>
        <v/>
      </c>
      <c r="I2368">
        <f>SUM(J2368:K2368)</f>
        <v/>
      </c>
      <c r="J2368">
        <f>IF(AND('Raw Data'!J2363&gt;'Raw Data'!I2363, 'Raw Data'!E2363&gt;'Raw Data'!D2363), 'Raw Data'!J2363, 0)</f>
        <v/>
      </c>
      <c r="K2368">
        <f>IF(AND('Raw Data'!I2363&gt;'Raw Data'!J2363, 'Raw Data'!D2363&gt;'Raw Data'!E2363), 'Raw Data'!I2363, 0)</f>
        <v/>
      </c>
      <c r="L2368">
        <f>IF('Raw Data'!E2363-'Raw Data'!D2363&gt;3, 'Raw Data'!N2363, 0)</f>
        <v/>
      </c>
      <c r="M2368">
        <f>IF('Raw Data'!D2363-'Raw Data'!E2363&gt;3, 'Raw Data'!M2363, 0)</f>
        <v/>
      </c>
      <c r="N2368">
        <f>IF(ISBLANK('Raw Data'!D2363),0,IF(AND('Raw Data'!E2363&gt;'Raw Data'!D2363,'Raw Data'!E2363-'Raw Data'!D2363&gt;0,'Raw Data'!E2363-'Raw Data'!D2363&lt;4),'Raw Data'!L2363, 0))</f>
        <v/>
      </c>
      <c r="O2368">
        <f>IF(ISBLANK('Raw Data'!D2363),0,IF(AND('Raw Data'!E2363&gt;'Raw Data'!D2363,'Raw Data'!E2363-'Raw Data'!D2363&gt;0,'Raw Data'!D2363-'Raw Data'!E2363&lt;4),'Raw Data'!K2363, 0))</f>
        <v/>
      </c>
      <c r="P2368">
        <f>IF('Raw Data'!E2363-'Raw Data'!D2363&gt;3, 'Raw Data'!N2363, IF('Raw Data'!D2363-'Raw Data'!E2363&gt;3, 'Raw Data'!M2363, 0))</f>
        <v/>
      </c>
      <c r="Q2368">
        <f>IF(ISBLANK('Raw Data'!E2363),0,IF(AND('Raw Data'!E2363-'Raw Data'!D2363&lt;4,'Raw Data'!E2363-'Raw Data'!D2363&gt;0),'Raw Data'!L2363,IF(AND('Raw Data'!D2363&gt;'Raw Data'!E2363,'Raw Data'!D2363-'Raw Data'!E2363&gt;0),'Raw Data'!K2363,0)))</f>
        <v/>
      </c>
      <c r="R2368">
        <f>IF(ISBLANK('Raw Data'!K2363),0,IFERROR(IF(MATCH(SMALL('Raw Data'!K2363:N2363,1),L2368:O2368,0),SMALL('Raw Data'!K2363:N2363,1)),0))</f>
        <v/>
      </c>
      <c r="S2368">
        <f>IF(ISBLANK('Raw Data'!K2363),0,IFERROR(IF(MATCH(SMALL('Raw Data'!K2363:N2363,2),L2368:O2368,0),SMALL('Raw Data'!K2363:N2363,2)),0))</f>
        <v/>
      </c>
      <c r="T2368">
        <f>IF(ISBLANK('Raw Data'!K2363),0,IFERROR(IF(MATCH(SMALL('Raw Data'!K2363:N2363,3),L2368:O2368,0),SMALL('Raw Data'!K2363:N2363,3)),0))</f>
        <v/>
      </c>
      <c r="U2368">
        <f>IF(ISBLANK('Raw Data'!K2363),0,IFERROR(IF(MATCH(SMALL('Raw Data'!K2363:N2363,4),L2368:O2368,0),SMALL('Raw Data'!K2363:N2363,4)),0))</f>
        <v/>
      </c>
      <c r="V2368">
        <f>IF(AND('Raw Data'!D2363&lt;3, 'Raw Data'!E2363&lt;3, 'Raw Data'!A2363&gt;0), 'Raw Data'!AF2363, 0)</f>
        <v/>
      </c>
      <c r="W2368">
        <f>IF(AND('Raw Data'!D2363&lt;4, 'Raw Data'!E2363&lt;4, 'Raw Data'!A2363&gt;0), 'Raw Data'!AI2363, 0)</f>
        <v/>
      </c>
      <c r="X2368">
        <f>IF(AND('Raw Data'!D2363&lt;5, 'Raw Data'!E2363&lt;5, 'Raw Data'!A2363&gt;0), 'Raw Data'!AL2363, 0)</f>
        <v/>
      </c>
      <c r="Y2368">
        <f>IF(AND('Raw Data'!D2363&lt;6, 'Raw Data'!E2363&lt;6, 'Raw Data'!A2363&gt;0), 'Raw Data'!AO2363, 0)</f>
        <v/>
      </c>
      <c r="Z2368">
        <f>IF(ISBLANK('Raw Data'!D2363), 0, IF('Raw Data'!D2363-'Raw Data'!E2363&gt;1, 'Raw Data'!AW2363, 0))</f>
        <v/>
      </c>
      <c r="AA2368">
        <f>IF(ISBLANK('Raw Data'!A2363), 0, IF(ABS('Raw Data'!D2363-'Raw Data'!E2363)&lt;2, 'Raw Data'!AX2363, 0))</f>
        <v/>
      </c>
      <c r="AB2368">
        <f>IF(ISBLANK('Raw Data'!D2363), 0, IF('Raw Data'!E2363-'Raw Data'!D2363&gt;1, 'Raw Data'!AY2363, 0))</f>
        <v/>
      </c>
      <c r="AC2368">
        <f>IF(ISBLANK('Raw Data'!D2363), 0, IF('Raw Data'!D2363-'Raw Data'!E2363&gt;2, 'Raw Data'!AZ2363, 0))</f>
        <v/>
      </c>
      <c r="AD2368">
        <f>IF(ISBLANK('Raw Data'!A2363), 0, IF(ABS('Raw Data'!D2363-'Raw Data'!E2363)&lt;3, 'Raw Data'!BA2363, 0))</f>
        <v/>
      </c>
      <c r="AE2368">
        <f>IF(ISBLANK('Raw Data'!D2363), 0, IF('Raw Data'!E2363-'Raw Data'!D2363&gt;2, 'Raw Data'!BB2363, 0))</f>
        <v/>
      </c>
      <c r="AF2368">
        <f>IF(ISBLANK('Raw Data'!D2363), 0, IF('Raw Data'!D2363-'Raw Data'!E2363&gt;3, 'Raw Data'!BC2363, 0))</f>
        <v/>
      </c>
      <c r="AG2368">
        <f>IF(ISBLANK('Raw Data'!A2363), 0, IF(ABS('Raw Data'!D2363-'Raw Data'!E2363)&lt;4, 'Raw Data'!BD2363, 0))</f>
        <v/>
      </c>
      <c r="AH2368">
        <f>IF(ISBLANK('Raw Data'!D2363), 0, IF('Raw Data'!E2363-'Raw Data'!D2363&gt;3, 'Raw Data'!BE2363, 0))</f>
        <v/>
      </c>
      <c r="AI2368">
        <f>IF(SUM('Raw Data'!D2363:E2363)&gt;'Raw Data'!F2363, 'Raw Data'!G2363, 0)</f>
        <v/>
      </c>
      <c r="AJ2368">
        <f>IF(ISBLANK('Raw Data'!D2363), 0, IF(SUM('Raw Data'!D2363:E2363)&lt;'Raw Data'!F2363, 'Raw Data'!H2363, 0))</f>
        <v/>
      </c>
      <c r="AK2368">
        <f>IF(ISBLANK('Raw Data'!A2363), 0, IF(AND('Raw Data'!D2363&lt;3, 'Raw Data'!E2363&lt;3, 'Raw Data'!F2363&lt;BB$2), 'Raw Data'!AF2363, 0))</f>
        <v/>
      </c>
      <c r="AL2368">
        <f>IF(ISBLANK('Raw Data'!A2363), 0, IF(AND('Raw Data'!D2363&lt;4, 'Raw Data'!E2363&lt;4, 'Raw Data'!F2363&lt;BB$2), 'Raw Data'!AI2363, 0))</f>
        <v/>
      </c>
      <c r="AM2368">
        <f>IF(ISBLANK('Raw Data'!A2363), 0, IF(AND('Raw Data'!D2363&lt;5, 'Raw Data'!E2363&lt;5, 'Raw Data'!F2363&lt;BB$2), 'Raw Data'!AL2363, 0))</f>
        <v/>
      </c>
      <c r="AN2368">
        <f>IF(ISBLANK('Raw Data'!A2363), 0, IF(AND('Raw Data'!D2363&lt;6, 'Raw Data'!E2363&lt;6, 'Raw Data'!F2363&lt;BB$2), 'Raw Data'!AO2363, 0))</f>
        <v/>
      </c>
      <c r="AO2368">
        <f>IF(ISBLANK('Raw Data'!A2363), 0, IF(AND('Raw Data'!I2363&lt;Analysis!$BC$2, 'Raw Data'!D2363-'Raw Data'!E2363&gt;1), 'Raw Data'!AW2363, IF(AND('Raw Data'!J2363&lt;Analysis!$BC$2, 'Raw Data'!E2363-'Raw Data'!D2363&gt;1), 'Raw Data'!AY2363, 0)))</f>
        <v/>
      </c>
      <c r="AP2368">
        <f>IF(ISBLANK('Raw Data'!A2363), 0, IF(AND('Raw Data'!I2363&lt;Analysis!$BC$2, 'Raw Data'!D2363-'Raw Data'!E2363&gt;2), 'Raw Data'!AZ2363, IF(AND('Raw Data'!J2363&lt;Analysis!$BC$2, 'Raw Data'!E2363-'Raw Data'!D2363&gt;2), 'Raw Data'!BB2363, 0)))</f>
        <v/>
      </c>
      <c r="AQ2368">
        <f>IF(ISBLANK('Raw Data'!A2363), 0, IF(AND('Raw Data'!I2363&lt;Analysis!$BC$2, 'Raw Data'!D2363-'Raw Data'!E2363&gt;3), 'Raw Data'!BC2363, IF(AND('Raw Data'!J2363&lt;Analysis!$BC$2, 'Raw Data'!E2363-'Raw Data'!D2363&gt;3), 'Raw Data'!BE2363, 0)))</f>
        <v/>
      </c>
      <c r="AR2368">
        <f>IF('Hidden Analysiss'!D2364=1,IF(ABS('Raw Data'!E2363-'Raw Data'!D2363)&lt;2,'Raw Data'!AX2363,0), 0)</f>
        <v/>
      </c>
      <c r="AS2368">
        <f>IF('Hidden Analysiss'!D2364=1,IF(ABS('Raw Data'!E2363-'Raw Data'!D2363)&lt;3,'Raw Data'!BA2363,0), 0)</f>
        <v/>
      </c>
      <c r="AT2368">
        <f>IF('Hidden Analysiss'!D2364=1,IF(ABS('Raw Data'!E2363-'Raw Data'!D2363)&lt;4,'Raw Data'!BD2363,0), 0)</f>
        <v/>
      </c>
      <c r="AU2368">
        <f>IF(AND('Hidden Analysiss'!E2364=1, ABS('Raw Data'!E2363-'Raw Data'!D2363)&lt;2), 'Raw Data'!AX2363, 0)</f>
        <v/>
      </c>
      <c r="AV2368">
        <f>IF(AND('Hidden Analysiss'!E2364=1, ABS('Raw Data'!E2363-'Raw Data'!D2363)&lt;3), 'Raw Data'!BA2363, 0)</f>
        <v/>
      </c>
      <c r="AW2368">
        <f>IF(AND('Hidden Analysiss'!E2364=1, ABS('Raw Data'!E2363-'Raw Data'!D2363)&lt;3), 'Raw Data'!BD2363, 0)</f>
        <v/>
      </c>
    </row>
    <row r="2369">
      <c r="A2369" s="1">
        <f>'Raw Data'!A2364</f>
        <v/>
      </c>
      <c r="B2369">
        <f>IF('Raw Data'!E2364&gt;'Raw Data'!D2364, 'Raw Data'!J2364, 0)</f>
        <v/>
      </c>
      <c r="C2369">
        <f>IF('Raw Data'!D2364&gt;'Raw Data'!E2364, 'Raw Data'!I2364, 0)</f>
        <v/>
      </c>
      <c r="D2369">
        <f>SUM(G2369:H2369)</f>
        <v/>
      </c>
      <c r="E2369">
        <f>IF(AND('Raw Data'!J2364&lt;'Raw Data'!I2364,'Raw Data'!E2364&gt;'Raw Data'!D2364,'Raw Data'!E2364-'Raw Data'!D2364&gt;3),'Raw Data'!N2364,IF(AND('Raw Data'!I2364&lt;'Raw Data'!J2364,'Raw Data'!D2364&gt;'Raw Data'!E2364,'Raw Data'!D2364-'Raw Data'!E2364&gt;3),'Raw Data'!M2364,0))</f>
        <v/>
      </c>
      <c r="F2369">
        <f>IF(AND('Raw Data'!J2364&lt;'Raw Data'!I2364,'Raw Data'!E2364&gt;'Raw Data'!D2364,'Raw Data'!E2364-'Raw Data'!D2364&lt;4),'Raw Data'!L2364,IF(AND('Raw Data'!I2364&lt;'Raw Data'!J2364,'Raw Data'!D2364&gt;'Raw Data'!E2364,'Raw Data'!D2364-'Raw Data'!E2364&lt;4),'Raw Data'!K2364,0))</f>
        <v/>
      </c>
      <c r="G2369">
        <f>IF(AND('Raw Data'!J2364&lt;'Raw Data'!I2364, 'Raw Data'!E2364&gt;'Raw Data'!D2364), 'Raw Data'!J2364, 0)</f>
        <v/>
      </c>
      <c r="H2369">
        <f>IF(AND('Raw Data'!J2364&gt;'Raw Data'!I2364, 'Raw Data'!E2364&lt;'Raw Data'!D2364), 'Raw Data'!I2364, 0)</f>
        <v/>
      </c>
      <c r="I2369">
        <f>SUM(J2369:K2369)</f>
        <v/>
      </c>
      <c r="J2369">
        <f>IF(AND('Raw Data'!J2364&gt;'Raw Data'!I2364, 'Raw Data'!E2364&gt;'Raw Data'!D2364), 'Raw Data'!J2364, 0)</f>
        <v/>
      </c>
      <c r="K2369">
        <f>IF(AND('Raw Data'!I2364&gt;'Raw Data'!J2364, 'Raw Data'!D2364&gt;'Raw Data'!E2364), 'Raw Data'!I2364, 0)</f>
        <v/>
      </c>
      <c r="L2369">
        <f>IF('Raw Data'!E2364-'Raw Data'!D2364&gt;3, 'Raw Data'!N2364, 0)</f>
        <v/>
      </c>
      <c r="M2369">
        <f>IF('Raw Data'!D2364-'Raw Data'!E2364&gt;3, 'Raw Data'!M2364, 0)</f>
        <v/>
      </c>
      <c r="N2369">
        <f>IF(ISBLANK('Raw Data'!D2364),0,IF(AND('Raw Data'!E2364&gt;'Raw Data'!D2364,'Raw Data'!E2364-'Raw Data'!D2364&gt;0,'Raw Data'!E2364-'Raw Data'!D2364&lt;4),'Raw Data'!L2364, 0))</f>
        <v/>
      </c>
      <c r="O2369">
        <f>IF(ISBLANK('Raw Data'!D2364),0,IF(AND('Raw Data'!E2364&gt;'Raw Data'!D2364,'Raw Data'!E2364-'Raw Data'!D2364&gt;0,'Raw Data'!D2364-'Raw Data'!E2364&lt;4),'Raw Data'!K2364, 0))</f>
        <v/>
      </c>
      <c r="P2369">
        <f>IF('Raw Data'!E2364-'Raw Data'!D2364&gt;3, 'Raw Data'!N2364, IF('Raw Data'!D2364-'Raw Data'!E2364&gt;3, 'Raw Data'!M2364, 0))</f>
        <v/>
      </c>
      <c r="Q2369">
        <f>IF(ISBLANK('Raw Data'!E2364),0,IF(AND('Raw Data'!E2364-'Raw Data'!D2364&lt;4,'Raw Data'!E2364-'Raw Data'!D2364&gt;0),'Raw Data'!L2364,IF(AND('Raw Data'!D2364&gt;'Raw Data'!E2364,'Raw Data'!D2364-'Raw Data'!E2364&gt;0),'Raw Data'!K2364,0)))</f>
        <v/>
      </c>
      <c r="R2369">
        <f>IF(ISBLANK('Raw Data'!K2364),0,IFERROR(IF(MATCH(SMALL('Raw Data'!K2364:N2364,1),L2369:O2369,0),SMALL('Raw Data'!K2364:N2364,1)),0))</f>
        <v/>
      </c>
      <c r="S2369">
        <f>IF(ISBLANK('Raw Data'!K2364),0,IFERROR(IF(MATCH(SMALL('Raw Data'!K2364:N2364,2),L2369:O2369,0),SMALL('Raw Data'!K2364:N2364,2)),0))</f>
        <v/>
      </c>
      <c r="T2369">
        <f>IF(ISBLANK('Raw Data'!K2364),0,IFERROR(IF(MATCH(SMALL('Raw Data'!K2364:N2364,3),L2369:O2369,0),SMALL('Raw Data'!K2364:N2364,3)),0))</f>
        <v/>
      </c>
      <c r="U2369">
        <f>IF(ISBLANK('Raw Data'!K2364),0,IFERROR(IF(MATCH(SMALL('Raw Data'!K2364:N2364,4),L2369:O2369,0),SMALL('Raw Data'!K2364:N2364,4)),0))</f>
        <v/>
      </c>
      <c r="V2369">
        <f>IF(AND('Raw Data'!D2364&lt;3, 'Raw Data'!E2364&lt;3, 'Raw Data'!A2364&gt;0), 'Raw Data'!AF2364, 0)</f>
        <v/>
      </c>
      <c r="W2369">
        <f>IF(AND('Raw Data'!D2364&lt;4, 'Raw Data'!E2364&lt;4, 'Raw Data'!A2364&gt;0), 'Raw Data'!AI2364, 0)</f>
        <v/>
      </c>
      <c r="X2369">
        <f>IF(AND('Raw Data'!D2364&lt;5, 'Raw Data'!E2364&lt;5, 'Raw Data'!A2364&gt;0), 'Raw Data'!AL2364, 0)</f>
        <v/>
      </c>
      <c r="Y2369">
        <f>IF(AND('Raw Data'!D2364&lt;6, 'Raw Data'!E2364&lt;6, 'Raw Data'!A2364&gt;0), 'Raw Data'!AO2364, 0)</f>
        <v/>
      </c>
      <c r="Z2369">
        <f>IF(ISBLANK('Raw Data'!D2364), 0, IF('Raw Data'!D2364-'Raw Data'!E2364&gt;1, 'Raw Data'!AW2364, 0))</f>
        <v/>
      </c>
      <c r="AA2369">
        <f>IF(ISBLANK('Raw Data'!A2364), 0, IF(ABS('Raw Data'!D2364-'Raw Data'!E2364)&lt;2, 'Raw Data'!AX2364, 0))</f>
        <v/>
      </c>
      <c r="AB2369">
        <f>IF(ISBLANK('Raw Data'!D2364), 0, IF('Raw Data'!E2364-'Raw Data'!D2364&gt;1, 'Raw Data'!AY2364, 0))</f>
        <v/>
      </c>
      <c r="AC2369">
        <f>IF(ISBLANK('Raw Data'!D2364), 0, IF('Raw Data'!D2364-'Raw Data'!E2364&gt;2, 'Raw Data'!AZ2364, 0))</f>
        <v/>
      </c>
      <c r="AD2369">
        <f>IF(ISBLANK('Raw Data'!A2364), 0, IF(ABS('Raw Data'!D2364-'Raw Data'!E2364)&lt;3, 'Raw Data'!BA2364, 0))</f>
        <v/>
      </c>
      <c r="AE2369">
        <f>IF(ISBLANK('Raw Data'!D2364), 0, IF('Raw Data'!E2364-'Raw Data'!D2364&gt;2, 'Raw Data'!BB2364, 0))</f>
        <v/>
      </c>
      <c r="AF2369">
        <f>IF(ISBLANK('Raw Data'!D2364), 0, IF('Raw Data'!D2364-'Raw Data'!E2364&gt;3, 'Raw Data'!BC2364, 0))</f>
        <v/>
      </c>
      <c r="AG2369">
        <f>IF(ISBLANK('Raw Data'!A2364), 0, IF(ABS('Raw Data'!D2364-'Raw Data'!E2364)&lt;4, 'Raw Data'!BD2364, 0))</f>
        <v/>
      </c>
      <c r="AH2369">
        <f>IF(ISBLANK('Raw Data'!D2364), 0, IF('Raw Data'!E2364-'Raw Data'!D2364&gt;3, 'Raw Data'!BE2364, 0))</f>
        <v/>
      </c>
      <c r="AI2369">
        <f>IF(SUM('Raw Data'!D2364:E2364)&gt;'Raw Data'!F2364, 'Raw Data'!G2364, 0)</f>
        <v/>
      </c>
      <c r="AJ2369">
        <f>IF(ISBLANK('Raw Data'!D2364), 0, IF(SUM('Raw Data'!D2364:E2364)&lt;'Raw Data'!F2364, 'Raw Data'!H2364, 0))</f>
        <v/>
      </c>
      <c r="AK2369">
        <f>IF(ISBLANK('Raw Data'!A2364), 0, IF(AND('Raw Data'!D2364&lt;3, 'Raw Data'!E2364&lt;3, 'Raw Data'!F2364&lt;BB$2), 'Raw Data'!AF2364, 0))</f>
        <v/>
      </c>
      <c r="AL2369">
        <f>IF(ISBLANK('Raw Data'!A2364), 0, IF(AND('Raw Data'!D2364&lt;4, 'Raw Data'!E2364&lt;4, 'Raw Data'!F2364&lt;BB$2), 'Raw Data'!AI2364, 0))</f>
        <v/>
      </c>
      <c r="AM2369">
        <f>IF(ISBLANK('Raw Data'!A2364), 0, IF(AND('Raw Data'!D2364&lt;5, 'Raw Data'!E2364&lt;5, 'Raw Data'!F2364&lt;BB$2), 'Raw Data'!AL2364, 0))</f>
        <v/>
      </c>
      <c r="AN2369">
        <f>IF(ISBLANK('Raw Data'!A2364), 0, IF(AND('Raw Data'!D2364&lt;6, 'Raw Data'!E2364&lt;6, 'Raw Data'!F2364&lt;BB$2), 'Raw Data'!AO2364, 0))</f>
        <v/>
      </c>
      <c r="AO2369">
        <f>IF(ISBLANK('Raw Data'!A2364), 0, IF(AND('Raw Data'!I2364&lt;Analysis!$BC$2, 'Raw Data'!D2364-'Raw Data'!E2364&gt;1), 'Raw Data'!AW2364, IF(AND('Raw Data'!J2364&lt;Analysis!$BC$2, 'Raw Data'!E2364-'Raw Data'!D2364&gt;1), 'Raw Data'!AY2364, 0)))</f>
        <v/>
      </c>
      <c r="AP2369">
        <f>IF(ISBLANK('Raw Data'!A2364), 0, IF(AND('Raw Data'!I2364&lt;Analysis!$BC$2, 'Raw Data'!D2364-'Raw Data'!E2364&gt;2), 'Raw Data'!AZ2364, IF(AND('Raw Data'!J2364&lt;Analysis!$BC$2, 'Raw Data'!E2364-'Raw Data'!D2364&gt;2), 'Raw Data'!BB2364, 0)))</f>
        <v/>
      </c>
      <c r="AQ2369">
        <f>IF(ISBLANK('Raw Data'!A2364), 0, IF(AND('Raw Data'!I2364&lt;Analysis!$BC$2, 'Raw Data'!D2364-'Raw Data'!E2364&gt;3), 'Raw Data'!BC2364, IF(AND('Raw Data'!J2364&lt;Analysis!$BC$2, 'Raw Data'!E2364-'Raw Data'!D2364&gt;3), 'Raw Data'!BE2364, 0)))</f>
        <v/>
      </c>
      <c r="AR2369">
        <f>IF('Hidden Analysiss'!D2365=1,IF(ABS('Raw Data'!E2364-'Raw Data'!D2364)&lt;2,'Raw Data'!AX2364,0), 0)</f>
        <v/>
      </c>
      <c r="AS2369">
        <f>IF('Hidden Analysiss'!D2365=1,IF(ABS('Raw Data'!E2364-'Raw Data'!D2364)&lt;3,'Raw Data'!BA2364,0), 0)</f>
        <v/>
      </c>
      <c r="AT2369">
        <f>IF('Hidden Analysiss'!D2365=1,IF(ABS('Raw Data'!E2364-'Raw Data'!D2364)&lt;4,'Raw Data'!BD2364,0), 0)</f>
        <v/>
      </c>
      <c r="AU2369">
        <f>IF(AND('Hidden Analysiss'!E2365=1, ABS('Raw Data'!E2364-'Raw Data'!D2364)&lt;2), 'Raw Data'!AX2364, 0)</f>
        <v/>
      </c>
      <c r="AV2369">
        <f>IF(AND('Hidden Analysiss'!E2365=1, ABS('Raw Data'!E2364-'Raw Data'!D2364)&lt;3), 'Raw Data'!BA2364, 0)</f>
        <v/>
      </c>
      <c r="AW2369">
        <f>IF(AND('Hidden Analysiss'!E2365=1, ABS('Raw Data'!E2364-'Raw Data'!D2364)&lt;3), 'Raw Data'!BD2364, 0)</f>
        <v/>
      </c>
    </row>
    <row r="2370">
      <c r="A2370" s="1">
        <f>'Raw Data'!A2365</f>
        <v/>
      </c>
      <c r="B2370">
        <f>IF('Raw Data'!E2365&gt;'Raw Data'!D2365, 'Raw Data'!J2365, 0)</f>
        <v/>
      </c>
      <c r="C2370">
        <f>IF('Raw Data'!D2365&gt;'Raw Data'!E2365, 'Raw Data'!I2365, 0)</f>
        <v/>
      </c>
      <c r="D2370">
        <f>SUM(G2370:H2370)</f>
        <v/>
      </c>
      <c r="E2370">
        <f>IF(AND('Raw Data'!J2365&lt;'Raw Data'!I2365,'Raw Data'!E2365&gt;'Raw Data'!D2365,'Raw Data'!E2365-'Raw Data'!D2365&gt;3),'Raw Data'!N2365,IF(AND('Raw Data'!I2365&lt;'Raw Data'!J2365,'Raw Data'!D2365&gt;'Raw Data'!E2365,'Raw Data'!D2365-'Raw Data'!E2365&gt;3),'Raw Data'!M2365,0))</f>
        <v/>
      </c>
      <c r="F2370">
        <f>IF(AND('Raw Data'!J2365&lt;'Raw Data'!I2365,'Raw Data'!E2365&gt;'Raw Data'!D2365,'Raw Data'!E2365-'Raw Data'!D2365&lt;4),'Raw Data'!L2365,IF(AND('Raw Data'!I2365&lt;'Raw Data'!J2365,'Raw Data'!D2365&gt;'Raw Data'!E2365,'Raw Data'!D2365-'Raw Data'!E2365&lt;4),'Raw Data'!K2365,0))</f>
        <v/>
      </c>
      <c r="G2370">
        <f>IF(AND('Raw Data'!J2365&lt;'Raw Data'!I2365, 'Raw Data'!E2365&gt;'Raw Data'!D2365), 'Raw Data'!J2365, 0)</f>
        <v/>
      </c>
      <c r="H2370">
        <f>IF(AND('Raw Data'!J2365&gt;'Raw Data'!I2365, 'Raw Data'!E2365&lt;'Raw Data'!D2365), 'Raw Data'!I2365, 0)</f>
        <v/>
      </c>
      <c r="I2370">
        <f>SUM(J2370:K2370)</f>
        <v/>
      </c>
      <c r="J2370">
        <f>IF(AND('Raw Data'!J2365&gt;'Raw Data'!I2365, 'Raw Data'!E2365&gt;'Raw Data'!D2365), 'Raw Data'!J2365, 0)</f>
        <v/>
      </c>
      <c r="K2370">
        <f>IF(AND('Raw Data'!I2365&gt;'Raw Data'!J2365, 'Raw Data'!D2365&gt;'Raw Data'!E2365), 'Raw Data'!I2365, 0)</f>
        <v/>
      </c>
      <c r="L2370">
        <f>IF('Raw Data'!E2365-'Raw Data'!D2365&gt;3, 'Raw Data'!N2365, 0)</f>
        <v/>
      </c>
      <c r="M2370">
        <f>IF('Raw Data'!D2365-'Raw Data'!E2365&gt;3, 'Raw Data'!M2365, 0)</f>
        <v/>
      </c>
      <c r="N2370">
        <f>IF(ISBLANK('Raw Data'!D2365),0,IF(AND('Raw Data'!E2365&gt;'Raw Data'!D2365,'Raw Data'!E2365-'Raw Data'!D2365&gt;0,'Raw Data'!E2365-'Raw Data'!D2365&lt;4),'Raw Data'!L2365, 0))</f>
        <v/>
      </c>
      <c r="O2370">
        <f>IF(ISBLANK('Raw Data'!D2365),0,IF(AND('Raw Data'!E2365&gt;'Raw Data'!D2365,'Raw Data'!E2365-'Raw Data'!D2365&gt;0,'Raw Data'!D2365-'Raw Data'!E2365&lt;4),'Raw Data'!K2365, 0))</f>
        <v/>
      </c>
      <c r="P2370">
        <f>IF('Raw Data'!E2365-'Raw Data'!D2365&gt;3, 'Raw Data'!N2365, IF('Raw Data'!D2365-'Raw Data'!E2365&gt;3, 'Raw Data'!M2365, 0))</f>
        <v/>
      </c>
      <c r="Q2370">
        <f>IF(ISBLANK('Raw Data'!E2365),0,IF(AND('Raw Data'!E2365-'Raw Data'!D2365&lt;4,'Raw Data'!E2365-'Raw Data'!D2365&gt;0),'Raw Data'!L2365,IF(AND('Raw Data'!D2365&gt;'Raw Data'!E2365,'Raw Data'!D2365-'Raw Data'!E2365&gt;0),'Raw Data'!K2365,0)))</f>
        <v/>
      </c>
      <c r="R2370">
        <f>IF(ISBLANK('Raw Data'!K2365),0,IFERROR(IF(MATCH(SMALL('Raw Data'!K2365:N2365,1),L2370:O2370,0),SMALL('Raw Data'!K2365:N2365,1)),0))</f>
        <v/>
      </c>
      <c r="S2370">
        <f>IF(ISBLANK('Raw Data'!K2365),0,IFERROR(IF(MATCH(SMALL('Raw Data'!K2365:N2365,2),L2370:O2370,0),SMALL('Raw Data'!K2365:N2365,2)),0))</f>
        <v/>
      </c>
      <c r="T2370">
        <f>IF(ISBLANK('Raw Data'!K2365),0,IFERROR(IF(MATCH(SMALL('Raw Data'!K2365:N2365,3),L2370:O2370,0),SMALL('Raw Data'!K2365:N2365,3)),0))</f>
        <v/>
      </c>
      <c r="U2370">
        <f>IF(ISBLANK('Raw Data'!K2365),0,IFERROR(IF(MATCH(SMALL('Raw Data'!K2365:N2365,4),L2370:O2370,0),SMALL('Raw Data'!K2365:N2365,4)),0))</f>
        <v/>
      </c>
      <c r="V2370">
        <f>IF(AND('Raw Data'!D2365&lt;3, 'Raw Data'!E2365&lt;3, 'Raw Data'!A2365&gt;0), 'Raw Data'!AF2365, 0)</f>
        <v/>
      </c>
      <c r="W2370">
        <f>IF(AND('Raw Data'!D2365&lt;4, 'Raw Data'!E2365&lt;4, 'Raw Data'!A2365&gt;0), 'Raw Data'!AI2365, 0)</f>
        <v/>
      </c>
      <c r="X2370">
        <f>IF(AND('Raw Data'!D2365&lt;5, 'Raw Data'!E2365&lt;5, 'Raw Data'!A2365&gt;0), 'Raw Data'!AL2365, 0)</f>
        <v/>
      </c>
      <c r="Y2370">
        <f>IF(AND('Raw Data'!D2365&lt;6, 'Raw Data'!E2365&lt;6, 'Raw Data'!A2365&gt;0), 'Raw Data'!AO2365, 0)</f>
        <v/>
      </c>
      <c r="Z2370">
        <f>IF(ISBLANK('Raw Data'!D2365), 0, IF('Raw Data'!D2365-'Raw Data'!E2365&gt;1, 'Raw Data'!AW2365, 0))</f>
        <v/>
      </c>
      <c r="AA2370">
        <f>IF(ISBLANK('Raw Data'!A2365), 0, IF(ABS('Raw Data'!D2365-'Raw Data'!E2365)&lt;2, 'Raw Data'!AX2365, 0))</f>
        <v/>
      </c>
      <c r="AB2370">
        <f>IF(ISBLANK('Raw Data'!D2365), 0, IF('Raw Data'!E2365-'Raw Data'!D2365&gt;1, 'Raw Data'!AY2365, 0))</f>
        <v/>
      </c>
      <c r="AC2370">
        <f>IF(ISBLANK('Raw Data'!D2365), 0, IF('Raw Data'!D2365-'Raw Data'!E2365&gt;2, 'Raw Data'!AZ2365, 0))</f>
        <v/>
      </c>
      <c r="AD2370">
        <f>IF(ISBLANK('Raw Data'!A2365), 0, IF(ABS('Raw Data'!D2365-'Raw Data'!E2365)&lt;3, 'Raw Data'!BA2365, 0))</f>
        <v/>
      </c>
      <c r="AE2370">
        <f>IF(ISBLANK('Raw Data'!D2365), 0, IF('Raw Data'!E2365-'Raw Data'!D2365&gt;2, 'Raw Data'!BB2365, 0))</f>
        <v/>
      </c>
      <c r="AF2370">
        <f>IF(ISBLANK('Raw Data'!D2365), 0, IF('Raw Data'!D2365-'Raw Data'!E2365&gt;3, 'Raw Data'!BC2365, 0))</f>
        <v/>
      </c>
      <c r="AG2370">
        <f>IF(ISBLANK('Raw Data'!A2365), 0, IF(ABS('Raw Data'!D2365-'Raw Data'!E2365)&lt;4, 'Raw Data'!BD2365, 0))</f>
        <v/>
      </c>
      <c r="AH2370">
        <f>IF(ISBLANK('Raw Data'!D2365), 0, IF('Raw Data'!E2365-'Raw Data'!D2365&gt;3, 'Raw Data'!BE2365, 0))</f>
        <v/>
      </c>
      <c r="AI2370">
        <f>IF(SUM('Raw Data'!D2365:E2365)&gt;'Raw Data'!F2365, 'Raw Data'!G2365, 0)</f>
        <v/>
      </c>
      <c r="AJ2370">
        <f>IF(ISBLANK('Raw Data'!D2365), 0, IF(SUM('Raw Data'!D2365:E2365)&lt;'Raw Data'!F2365, 'Raw Data'!H2365, 0))</f>
        <v/>
      </c>
      <c r="AK2370">
        <f>IF(ISBLANK('Raw Data'!A2365), 0, IF(AND('Raw Data'!D2365&lt;3, 'Raw Data'!E2365&lt;3, 'Raw Data'!F2365&lt;BB$2), 'Raw Data'!AF2365, 0))</f>
        <v/>
      </c>
      <c r="AL2370">
        <f>IF(ISBLANK('Raw Data'!A2365), 0, IF(AND('Raw Data'!D2365&lt;4, 'Raw Data'!E2365&lt;4, 'Raw Data'!F2365&lt;BB$2), 'Raw Data'!AI2365, 0))</f>
        <v/>
      </c>
      <c r="AM2370">
        <f>IF(ISBLANK('Raw Data'!A2365), 0, IF(AND('Raw Data'!D2365&lt;5, 'Raw Data'!E2365&lt;5, 'Raw Data'!F2365&lt;BB$2), 'Raw Data'!AL2365, 0))</f>
        <v/>
      </c>
      <c r="AN2370">
        <f>IF(ISBLANK('Raw Data'!A2365), 0, IF(AND('Raw Data'!D2365&lt;6, 'Raw Data'!E2365&lt;6, 'Raw Data'!F2365&lt;BB$2), 'Raw Data'!AO2365, 0))</f>
        <v/>
      </c>
      <c r="AO2370">
        <f>IF(ISBLANK('Raw Data'!A2365), 0, IF(AND('Raw Data'!I2365&lt;Analysis!$BC$2, 'Raw Data'!D2365-'Raw Data'!E2365&gt;1), 'Raw Data'!AW2365, IF(AND('Raw Data'!J2365&lt;Analysis!$BC$2, 'Raw Data'!E2365-'Raw Data'!D2365&gt;1), 'Raw Data'!AY2365, 0)))</f>
        <v/>
      </c>
      <c r="AP2370">
        <f>IF(ISBLANK('Raw Data'!A2365), 0, IF(AND('Raw Data'!I2365&lt;Analysis!$BC$2, 'Raw Data'!D2365-'Raw Data'!E2365&gt;2), 'Raw Data'!AZ2365, IF(AND('Raw Data'!J2365&lt;Analysis!$BC$2, 'Raw Data'!E2365-'Raw Data'!D2365&gt;2), 'Raw Data'!BB2365, 0)))</f>
        <v/>
      </c>
      <c r="AQ2370">
        <f>IF(ISBLANK('Raw Data'!A2365), 0, IF(AND('Raw Data'!I2365&lt;Analysis!$BC$2, 'Raw Data'!D2365-'Raw Data'!E2365&gt;3), 'Raw Data'!BC2365, IF(AND('Raw Data'!J2365&lt;Analysis!$BC$2, 'Raw Data'!E2365-'Raw Data'!D2365&gt;3), 'Raw Data'!BE2365, 0)))</f>
        <v/>
      </c>
      <c r="AR2370">
        <f>IF('Hidden Analysiss'!D2366=1,IF(ABS('Raw Data'!E2365-'Raw Data'!D2365)&lt;2,'Raw Data'!AX2365,0), 0)</f>
        <v/>
      </c>
      <c r="AS2370">
        <f>IF('Hidden Analysiss'!D2366=1,IF(ABS('Raw Data'!E2365-'Raw Data'!D2365)&lt;3,'Raw Data'!BA2365,0), 0)</f>
        <v/>
      </c>
      <c r="AT2370">
        <f>IF('Hidden Analysiss'!D2366=1,IF(ABS('Raw Data'!E2365-'Raw Data'!D2365)&lt;4,'Raw Data'!BD2365,0), 0)</f>
        <v/>
      </c>
      <c r="AU2370">
        <f>IF(AND('Hidden Analysiss'!E2366=1, ABS('Raw Data'!E2365-'Raw Data'!D2365)&lt;2), 'Raw Data'!AX2365, 0)</f>
        <v/>
      </c>
      <c r="AV2370">
        <f>IF(AND('Hidden Analysiss'!E2366=1, ABS('Raw Data'!E2365-'Raw Data'!D2365)&lt;3), 'Raw Data'!BA2365, 0)</f>
        <v/>
      </c>
      <c r="AW2370">
        <f>IF(AND('Hidden Analysiss'!E2366=1, ABS('Raw Data'!E2365-'Raw Data'!D2365)&lt;3), 'Raw Data'!BD2365, 0)</f>
        <v/>
      </c>
    </row>
    <row r="2371">
      <c r="A2371" s="1">
        <f>'Raw Data'!A2366</f>
        <v/>
      </c>
      <c r="B2371">
        <f>IF('Raw Data'!E2366&gt;'Raw Data'!D2366, 'Raw Data'!J2366, 0)</f>
        <v/>
      </c>
      <c r="C2371">
        <f>IF('Raw Data'!D2366&gt;'Raw Data'!E2366, 'Raw Data'!I2366, 0)</f>
        <v/>
      </c>
      <c r="D2371">
        <f>SUM(G2371:H2371)</f>
        <v/>
      </c>
      <c r="E2371">
        <f>IF(AND('Raw Data'!J2366&lt;'Raw Data'!I2366,'Raw Data'!E2366&gt;'Raw Data'!D2366,'Raw Data'!E2366-'Raw Data'!D2366&gt;3),'Raw Data'!N2366,IF(AND('Raw Data'!I2366&lt;'Raw Data'!J2366,'Raw Data'!D2366&gt;'Raw Data'!E2366,'Raw Data'!D2366-'Raw Data'!E2366&gt;3),'Raw Data'!M2366,0))</f>
        <v/>
      </c>
      <c r="F2371">
        <f>IF(AND('Raw Data'!J2366&lt;'Raw Data'!I2366,'Raw Data'!E2366&gt;'Raw Data'!D2366,'Raw Data'!E2366-'Raw Data'!D2366&lt;4),'Raw Data'!L2366,IF(AND('Raw Data'!I2366&lt;'Raw Data'!J2366,'Raw Data'!D2366&gt;'Raw Data'!E2366,'Raw Data'!D2366-'Raw Data'!E2366&lt;4),'Raw Data'!K2366,0))</f>
        <v/>
      </c>
      <c r="G2371">
        <f>IF(AND('Raw Data'!J2366&lt;'Raw Data'!I2366, 'Raw Data'!E2366&gt;'Raw Data'!D2366), 'Raw Data'!J2366, 0)</f>
        <v/>
      </c>
      <c r="H2371">
        <f>IF(AND('Raw Data'!J2366&gt;'Raw Data'!I2366, 'Raw Data'!E2366&lt;'Raw Data'!D2366), 'Raw Data'!I2366, 0)</f>
        <v/>
      </c>
      <c r="I2371">
        <f>SUM(J2371:K2371)</f>
        <v/>
      </c>
      <c r="J2371">
        <f>IF(AND('Raw Data'!J2366&gt;'Raw Data'!I2366, 'Raw Data'!E2366&gt;'Raw Data'!D2366), 'Raw Data'!J2366, 0)</f>
        <v/>
      </c>
      <c r="K2371">
        <f>IF(AND('Raw Data'!I2366&gt;'Raw Data'!J2366, 'Raw Data'!D2366&gt;'Raw Data'!E2366), 'Raw Data'!I2366, 0)</f>
        <v/>
      </c>
      <c r="L2371">
        <f>IF('Raw Data'!E2366-'Raw Data'!D2366&gt;3, 'Raw Data'!N2366, 0)</f>
        <v/>
      </c>
      <c r="M2371">
        <f>IF('Raw Data'!D2366-'Raw Data'!E2366&gt;3, 'Raw Data'!M2366, 0)</f>
        <v/>
      </c>
      <c r="N2371">
        <f>IF(ISBLANK('Raw Data'!D2366),0,IF(AND('Raw Data'!E2366&gt;'Raw Data'!D2366,'Raw Data'!E2366-'Raw Data'!D2366&gt;0,'Raw Data'!E2366-'Raw Data'!D2366&lt;4),'Raw Data'!L2366, 0))</f>
        <v/>
      </c>
      <c r="O2371">
        <f>IF(ISBLANK('Raw Data'!D2366),0,IF(AND('Raw Data'!E2366&gt;'Raw Data'!D2366,'Raw Data'!E2366-'Raw Data'!D2366&gt;0,'Raw Data'!D2366-'Raw Data'!E2366&lt;4),'Raw Data'!K2366, 0))</f>
        <v/>
      </c>
      <c r="P2371">
        <f>IF('Raw Data'!E2366-'Raw Data'!D2366&gt;3, 'Raw Data'!N2366, IF('Raw Data'!D2366-'Raw Data'!E2366&gt;3, 'Raw Data'!M2366, 0))</f>
        <v/>
      </c>
      <c r="Q2371">
        <f>IF(ISBLANK('Raw Data'!E2366),0,IF(AND('Raw Data'!E2366-'Raw Data'!D2366&lt;4,'Raw Data'!E2366-'Raw Data'!D2366&gt;0),'Raw Data'!L2366,IF(AND('Raw Data'!D2366&gt;'Raw Data'!E2366,'Raw Data'!D2366-'Raw Data'!E2366&gt;0),'Raw Data'!K2366,0)))</f>
        <v/>
      </c>
      <c r="R2371">
        <f>IF(ISBLANK('Raw Data'!K2366),0,IFERROR(IF(MATCH(SMALL('Raw Data'!K2366:N2366,1),L2371:O2371,0),SMALL('Raw Data'!K2366:N2366,1)),0))</f>
        <v/>
      </c>
      <c r="S2371">
        <f>IF(ISBLANK('Raw Data'!K2366),0,IFERROR(IF(MATCH(SMALL('Raw Data'!K2366:N2366,2),L2371:O2371,0),SMALL('Raw Data'!K2366:N2366,2)),0))</f>
        <v/>
      </c>
      <c r="T2371">
        <f>IF(ISBLANK('Raw Data'!K2366),0,IFERROR(IF(MATCH(SMALL('Raw Data'!K2366:N2366,3),L2371:O2371,0),SMALL('Raw Data'!K2366:N2366,3)),0))</f>
        <v/>
      </c>
      <c r="U2371">
        <f>IF(ISBLANK('Raw Data'!K2366),0,IFERROR(IF(MATCH(SMALL('Raw Data'!K2366:N2366,4),L2371:O2371,0),SMALL('Raw Data'!K2366:N2366,4)),0))</f>
        <v/>
      </c>
      <c r="V2371">
        <f>IF(AND('Raw Data'!D2366&lt;3, 'Raw Data'!E2366&lt;3, 'Raw Data'!A2366&gt;0), 'Raw Data'!AF2366, 0)</f>
        <v/>
      </c>
      <c r="W2371">
        <f>IF(AND('Raw Data'!D2366&lt;4, 'Raw Data'!E2366&lt;4, 'Raw Data'!A2366&gt;0), 'Raw Data'!AI2366, 0)</f>
        <v/>
      </c>
      <c r="X2371">
        <f>IF(AND('Raw Data'!D2366&lt;5, 'Raw Data'!E2366&lt;5, 'Raw Data'!A2366&gt;0), 'Raw Data'!AL2366, 0)</f>
        <v/>
      </c>
      <c r="Y2371">
        <f>IF(AND('Raw Data'!D2366&lt;6, 'Raw Data'!E2366&lt;6, 'Raw Data'!A2366&gt;0), 'Raw Data'!AO2366, 0)</f>
        <v/>
      </c>
      <c r="Z2371">
        <f>IF(ISBLANK('Raw Data'!D2366), 0, IF('Raw Data'!D2366-'Raw Data'!E2366&gt;1, 'Raw Data'!AW2366, 0))</f>
        <v/>
      </c>
      <c r="AA2371">
        <f>IF(ISBLANK('Raw Data'!A2366), 0, IF(ABS('Raw Data'!D2366-'Raw Data'!E2366)&lt;2, 'Raw Data'!AX2366, 0))</f>
        <v/>
      </c>
      <c r="AB2371">
        <f>IF(ISBLANK('Raw Data'!D2366), 0, IF('Raw Data'!E2366-'Raw Data'!D2366&gt;1, 'Raw Data'!AY2366, 0))</f>
        <v/>
      </c>
      <c r="AC2371">
        <f>IF(ISBLANK('Raw Data'!D2366), 0, IF('Raw Data'!D2366-'Raw Data'!E2366&gt;2, 'Raw Data'!AZ2366, 0))</f>
        <v/>
      </c>
      <c r="AD2371">
        <f>IF(ISBLANK('Raw Data'!A2366), 0, IF(ABS('Raw Data'!D2366-'Raw Data'!E2366)&lt;3, 'Raw Data'!BA2366, 0))</f>
        <v/>
      </c>
      <c r="AE2371">
        <f>IF(ISBLANK('Raw Data'!D2366), 0, IF('Raw Data'!E2366-'Raw Data'!D2366&gt;2, 'Raw Data'!BB2366, 0))</f>
        <v/>
      </c>
      <c r="AF2371">
        <f>IF(ISBLANK('Raw Data'!D2366), 0, IF('Raw Data'!D2366-'Raw Data'!E2366&gt;3, 'Raw Data'!BC2366, 0))</f>
        <v/>
      </c>
      <c r="AG2371">
        <f>IF(ISBLANK('Raw Data'!A2366), 0, IF(ABS('Raw Data'!D2366-'Raw Data'!E2366)&lt;4, 'Raw Data'!BD2366, 0))</f>
        <v/>
      </c>
      <c r="AH2371">
        <f>IF(ISBLANK('Raw Data'!D2366), 0, IF('Raw Data'!E2366-'Raw Data'!D2366&gt;3, 'Raw Data'!BE2366, 0))</f>
        <v/>
      </c>
      <c r="AI2371">
        <f>IF(SUM('Raw Data'!D2366:E2366)&gt;'Raw Data'!F2366, 'Raw Data'!G2366, 0)</f>
        <v/>
      </c>
      <c r="AJ2371">
        <f>IF(ISBLANK('Raw Data'!D2366), 0, IF(SUM('Raw Data'!D2366:E2366)&lt;'Raw Data'!F2366, 'Raw Data'!H2366, 0))</f>
        <v/>
      </c>
      <c r="AK2371">
        <f>IF(ISBLANK('Raw Data'!A2366), 0, IF(AND('Raw Data'!D2366&lt;3, 'Raw Data'!E2366&lt;3, 'Raw Data'!F2366&lt;BB$2), 'Raw Data'!AF2366, 0))</f>
        <v/>
      </c>
      <c r="AL2371">
        <f>IF(ISBLANK('Raw Data'!A2366), 0, IF(AND('Raw Data'!D2366&lt;4, 'Raw Data'!E2366&lt;4, 'Raw Data'!F2366&lt;BB$2), 'Raw Data'!AI2366, 0))</f>
        <v/>
      </c>
      <c r="AM2371">
        <f>IF(ISBLANK('Raw Data'!A2366), 0, IF(AND('Raw Data'!D2366&lt;5, 'Raw Data'!E2366&lt;5, 'Raw Data'!F2366&lt;BB$2), 'Raw Data'!AL2366, 0))</f>
        <v/>
      </c>
      <c r="AN2371">
        <f>IF(ISBLANK('Raw Data'!A2366), 0, IF(AND('Raw Data'!D2366&lt;6, 'Raw Data'!E2366&lt;6, 'Raw Data'!F2366&lt;BB$2), 'Raw Data'!AO2366, 0))</f>
        <v/>
      </c>
      <c r="AO2371">
        <f>IF(ISBLANK('Raw Data'!A2366), 0, IF(AND('Raw Data'!I2366&lt;Analysis!$BC$2, 'Raw Data'!D2366-'Raw Data'!E2366&gt;1), 'Raw Data'!AW2366, IF(AND('Raw Data'!J2366&lt;Analysis!$BC$2, 'Raw Data'!E2366-'Raw Data'!D2366&gt;1), 'Raw Data'!AY2366, 0)))</f>
        <v/>
      </c>
      <c r="AP2371">
        <f>IF(ISBLANK('Raw Data'!A2366), 0, IF(AND('Raw Data'!I2366&lt;Analysis!$BC$2, 'Raw Data'!D2366-'Raw Data'!E2366&gt;2), 'Raw Data'!AZ2366, IF(AND('Raw Data'!J2366&lt;Analysis!$BC$2, 'Raw Data'!E2366-'Raw Data'!D2366&gt;2), 'Raw Data'!BB2366, 0)))</f>
        <v/>
      </c>
      <c r="AQ2371">
        <f>IF(ISBLANK('Raw Data'!A2366), 0, IF(AND('Raw Data'!I2366&lt;Analysis!$BC$2, 'Raw Data'!D2366-'Raw Data'!E2366&gt;3), 'Raw Data'!BC2366, IF(AND('Raw Data'!J2366&lt;Analysis!$BC$2, 'Raw Data'!E2366-'Raw Data'!D2366&gt;3), 'Raw Data'!BE2366, 0)))</f>
        <v/>
      </c>
      <c r="AR2371">
        <f>IF('Hidden Analysiss'!D2367=1,IF(ABS('Raw Data'!E2366-'Raw Data'!D2366)&lt;2,'Raw Data'!AX2366,0), 0)</f>
        <v/>
      </c>
      <c r="AS2371">
        <f>IF('Hidden Analysiss'!D2367=1,IF(ABS('Raw Data'!E2366-'Raw Data'!D2366)&lt;3,'Raw Data'!BA2366,0), 0)</f>
        <v/>
      </c>
      <c r="AT2371">
        <f>IF('Hidden Analysiss'!D2367=1,IF(ABS('Raw Data'!E2366-'Raw Data'!D2366)&lt;4,'Raw Data'!BD2366,0), 0)</f>
        <v/>
      </c>
      <c r="AU2371">
        <f>IF(AND('Hidden Analysiss'!E2367=1, ABS('Raw Data'!E2366-'Raw Data'!D2366)&lt;2), 'Raw Data'!AX2366, 0)</f>
        <v/>
      </c>
      <c r="AV2371">
        <f>IF(AND('Hidden Analysiss'!E2367=1, ABS('Raw Data'!E2366-'Raw Data'!D2366)&lt;3), 'Raw Data'!BA2366, 0)</f>
        <v/>
      </c>
      <c r="AW2371">
        <f>IF(AND('Hidden Analysiss'!E2367=1, ABS('Raw Data'!E2366-'Raw Data'!D2366)&lt;3), 'Raw Data'!BD2366, 0)</f>
        <v/>
      </c>
    </row>
    <row r="2372">
      <c r="A2372" s="1">
        <f>'Raw Data'!A2367</f>
        <v/>
      </c>
      <c r="B2372">
        <f>IF('Raw Data'!E2367&gt;'Raw Data'!D2367, 'Raw Data'!J2367, 0)</f>
        <v/>
      </c>
      <c r="C2372">
        <f>IF('Raw Data'!D2367&gt;'Raw Data'!E2367, 'Raw Data'!I2367, 0)</f>
        <v/>
      </c>
      <c r="D2372">
        <f>SUM(G2372:H2372)</f>
        <v/>
      </c>
      <c r="E2372">
        <f>IF(AND('Raw Data'!J2367&lt;'Raw Data'!I2367,'Raw Data'!E2367&gt;'Raw Data'!D2367,'Raw Data'!E2367-'Raw Data'!D2367&gt;3),'Raw Data'!N2367,IF(AND('Raw Data'!I2367&lt;'Raw Data'!J2367,'Raw Data'!D2367&gt;'Raw Data'!E2367,'Raw Data'!D2367-'Raw Data'!E2367&gt;3),'Raw Data'!M2367,0))</f>
        <v/>
      </c>
      <c r="F2372">
        <f>IF(AND('Raw Data'!J2367&lt;'Raw Data'!I2367,'Raw Data'!E2367&gt;'Raw Data'!D2367,'Raw Data'!E2367-'Raw Data'!D2367&lt;4),'Raw Data'!L2367,IF(AND('Raw Data'!I2367&lt;'Raw Data'!J2367,'Raw Data'!D2367&gt;'Raw Data'!E2367,'Raw Data'!D2367-'Raw Data'!E2367&lt;4),'Raw Data'!K2367,0))</f>
        <v/>
      </c>
      <c r="G2372">
        <f>IF(AND('Raw Data'!J2367&lt;'Raw Data'!I2367, 'Raw Data'!E2367&gt;'Raw Data'!D2367), 'Raw Data'!J2367, 0)</f>
        <v/>
      </c>
      <c r="H2372">
        <f>IF(AND('Raw Data'!J2367&gt;'Raw Data'!I2367, 'Raw Data'!E2367&lt;'Raw Data'!D2367), 'Raw Data'!I2367, 0)</f>
        <v/>
      </c>
      <c r="I2372">
        <f>SUM(J2372:K2372)</f>
        <v/>
      </c>
      <c r="J2372">
        <f>IF(AND('Raw Data'!J2367&gt;'Raw Data'!I2367, 'Raw Data'!E2367&gt;'Raw Data'!D2367), 'Raw Data'!J2367, 0)</f>
        <v/>
      </c>
      <c r="K2372">
        <f>IF(AND('Raw Data'!I2367&gt;'Raw Data'!J2367, 'Raw Data'!D2367&gt;'Raw Data'!E2367), 'Raw Data'!I2367, 0)</f>
        <v/>
      </c>
      <c r="L2372">
        <f>IF('Raw Data'!E2367-'Raw Data'!D2367&gt;3, 'Raw Data'!N2367, 0)</f>
        <v/>
      </c>
      <c r="M2372">
        <f>IF('Raw Data'!D2367-'Raw Data'!E2367&gt;3, 'Raw Data'!M2367, 0)</f>
        <v/>
      </c>
      <c r="N2372">
        <f>IF(ISBLANK('Raw Data'!D2367),0,IF(AND('Raw Data'!E2367&gt;'Raw Data'!D2367,'Raw Data'!E2367-'Raw Data'!D2367&gt;0,'Raw Data'!E2367-'Raw Data'!D2367&lt;4),'Raw Data'!L2367, 0))</f>
        <v/>
      </c>
      <c r="O2372">
        <f>IF(ISBLANK('Raw Data'!D2367),0,IF(AND('Raw Data'!E2367&gt;'Raw Data'!D2367,'Raw Data'!E2367-'Raw Data'!D2367&gt;0,'Raw Data'!D2367-'Raw Data'!E2367&lt;4),'Raw Data'!K2367, 0))</f>
        <v/>
      </c>
      <c r="P2372">
        <f>IF('Raw Data'!E2367-'Raw Data'!D2367&gt;3, 'Raw Data'!N2367, IF('Raw Data'!D2367-'Raw Data'!E2367&gt;3, 'Raw Data'!M2367, 0))</f>
        <v/>
      </c>
      <c r="Q2372">
        <f>IF(ISBLANK('Raw Data'!E2367),0,IF(AND('Raw Data'!E2367-'Raw Data'!D2367&lt;4,'Raw Data'!E2367-'Raw Data'!D2367&gt;0),'Raw Data'!L2367,IF(AND('Raw Data'!D2367&gt;'Raw Data'!E2367,'Raw Data'!D2367-'Raw Data'!E2367&gt;0),'Raw Data'!K2367,0)))</f>
        <v/>
      </c>
      <c r="R2372">
        <f>IF(ISBLANK('Raw Data'!K2367),0,IFERROR(IF(MATCH(SMALL('Raw Data'!K2367:N2367,1),L2372:O2372,0),SMALL('Raw Data'!K2367:N2367,1)),0))</f>
        <v/>
      </c>
      <c r="S2372">
        <f>IF(ISBLANK('Raw Data'!K2367),0,IFERROR(IF(MATCH(SMALL('Raw Data'!K2367:N2367,2),L2372:O2372,0),SMALL('Raw Data'!K2367:N2367,2)),0))</f>
        <v/>
      </c>
      <c r="T2372">
        <f>IF(ISBLANK('Raw Data'!K2367),0,IFERROR(IF(MATCH(SMALL('Raw Data'!K2367:N2367,3),L2372:O2372,0),SMALL('Raw Data'!K2367:N2367,3)),0))</f>
        <v/>
      </c>
      <c r="U2372">
        <f>IF(ISBLANK('Raw Data'!K2367),0,IFERROR(IF(MATCH(SMALL('Raw Data'!K2367:N2367,4),L2372:O2372,0),SMALL('Raw Data'!K2367:N2367,4)),0))</f>
        <v/>
      </c>
      <c r="V2372">
        <f>IF(AND('Raw Data'!D2367&lt;3, 'Raw Data'!E2367&lt;3, 'Raw Data'!A2367&gt;0), 'Raw Data'!AF2367, 0)</f>
        <v/>
      </c>
      <c r="W2372">
        <f>IF(AND('Raw Data'!D2367&lt;4, 'Raw Data'!E2367&lt;4, 'Raw Data'!A2367&gt;0), 'Raw Data'!AI2367, 0)</f>
        <v/>
      </c>
      <c r="X2372">
        <f>IF(AND('Raw Data'!D2367&lt;5, 'Raw Data'!E2367&lt;5, 'Raw Data'!A2367&gt;0), 'Raw Data'!AL2367, 0)</f>
        <v/>
      </c>
      <c r="Y2372">
        <f>IF(AND('Raw Data'!D2367&lt;6, 'Raw Data'!E2367&lt;6, 'Raw Data'!A2367&gt;0), 'Raw Data'!AO2367, 0)</f>
        <v/>
      </c>
      <c r="Z2372">
        <f>IF(ISBLANK('Raw Data'!D2367), 0, IF('Raw Data'!D2367-'Raw Data'!E2367&gt;1, 'Raw Data'!AW2367, 0))</f>
        <v/>
      </c>
      <c r="AA2372">
        <f>IF(ISBLANK('Raw Data'!A2367), 0, IF(ABS('Raw Data'!D2367-'Raw Data'!E2367)&lt;2, 'Raw Data'!AX2367, 0))</f>
        <v/>
      </c>
      <c r="AB2372">
        <f>IF(ISBLANK('Raw Data'!D2367), 0, IF('Raw Data'!E2367-'Raw Data'!D2367&gt;1, 'Raw Data'!AY2367, 0))</f>
        <v/>
      </c>
      <c r="AC2372">
        <f>IF(ISBLANK('Raw Data'!D2367), 0, IF('Raw Data'!D2367-'Raw Data'!E2367&gt;2, 'Raw Data'!AZ2367, 0))</f>
        <v/>
      </c>
      <c r="AD2372">
        <f>IF(ISBLANK('Raw Data'!A2367), 0, IF(ABS('Raw Data'!D2367-'Raw Data'!E2367)&lt;3, 'Raw Data'!BA2367, 0))</f>
        <v/>
      </c>
      <c r="AE2372">
        <f>IF(ISBLANK('Raw Data'!D2367), 0, IF('Raw Data'!E2367-'Raw Data'!D2367&gt;2, 'Raw Data'!BB2367, 0))</f>
        <v/>
      </c>
      <c r="AF2372">
        <f>IF(ISBLANK('Raw Data'!D2367), 0, IF('Raw Data'!D2367-'Raw Data'!E2367&gt;3, 'Raw Data'!BC2367, 0))</f>
        <v/>
      </c>
      <c r="AG2372">
        <f>IF(ISBLANK('Raw Data'!A2367), 0, IF(ABS('Raw Data'!D2367-'Raw Data'!E2367)&lt;4, 'Raw Data'!BD2367, 0))</f>
        <v/>
      </c>
      <c r="AH2372">
        <f>IF(ISBLANK('Raw Data'!D2367), 0, IF('Raw Data'!E2367-'Raw Data'!D2367&gt;3, 'Raw Data'!BE2367, 0))</f>
        <v/>
      </c>
      <c r="AI2372">
        <f>IF(SUM('Raw Data'!D2367:E2367)&gt;'Raw Data'!F2367, 'Raw Data'!G2367, 0)</f>
        <v/>
      </c>
      <c r="AJ2372">
        <f>IF(ISBLANK('Raw Data'!D2367), 0, IF(SUM('Raw Data'!D2367:E2367)&lt;'Raw Data'!F2367, 'Raw Data'!H2367, 0))</f>
        <v/>
      </c>
      <c r="AK2372">
        <f>IF(ISBLANK('Raw Data'!A2367), 0, IF(AND('Raw Data'!D2367&lt;3, 'Raw Data'!E2367&lt;3, 'Raw Data'!F2367&lt;BB$2), 'Raw Data'!AF2367, 0))</f>
        <v/>
      </c>
      <c r="AL2372">
        <f>IF(ISBLANK('Raw Data'!A2367), 0, IF(AND('Raw Data'!D2367&lt;4, 'Raw Data'!E2367&lt;4, 'Raw Data'!F2367&lt;BB$2), 'Raw Data'!AI2367, 0))</f>
        <v/>
      </c>
      <c r="AM2372">
        <f>IF(ISBLANK('Raw Data'!A2367), 0, IF(AND('Raw Data'!D2367&lt;5, 'Raw Data'!E2367&lt;5, 'Raw Data'!F2367&lt;BB$2), 'Raw Data'!AL2367, 0))</f>
        <v/>
      </c>
      <c r="AN2372">
        <f>IF(ISBLANK('Raw Data'!A2367), 0, IF(AND('Raw Data'!D2367&lt;6, 'Raw Data'!E2367&lt;6, 'Raw Data'!F2367&lt;BB$2), 'Raw Data'!AO2367, 0))</f>
        <v/>
      </c>
      <c r="AO2372">
        <f>IF(ISBLANK('Raw Data'!A2367), 0, IF(AND('Raw Data'!I2367&lt;Analysis!$BC$2, 'Raw Data'!D2367-'Raw Data'!E2367&gt;1), 'Raw Data'!AW2367, IF(AND('Raw Data'!J2367&lt;Analysis!$BC$2, 'Raw Data'!E2367-'Raw Data'!D2367&gt;1), 'Raw Data'!AY2367, 0)))</f>
        <v/>
      </c>
      <c r="AP2372">
        <f>IF(ISBLANK('Raw Data'!A2367), 0, IF(AND('Raw Data'!I2367&lt;Analysis!$BC$2, 'Raw Data'!D2367-'Raw Data'!E2367&gt;2), 'Raw Data'!AZ2367, IF(AND('Raw Data'!J2367&lt;Analysis!$BC$2, 'Raw Data'!E2367-'Raw Data'!D2367&gt;2), 'Raw Data'!BB2367, 0)))</f>
        <v/>
      </c>
      <c r="AQ2372">
        <f>IF(ISBLANK('Raw Data'!A2367), 0, IF(AND('Raw Data'!I2367&lt;Analysis!$BC$2, 'Raw Data'!D2367-'Raw Data'!E2367&gt;3), 'Raw Data'!BC2367, IF(AND('Raw Data'!J2367&lt;Analysis!$BC$2, 'Raw Data'!E2367-'Raw Data'!D2367&gt;3), 'Raw Data'!BE2367, 0)))</f>
        <v/>
      </c>
      <c r="AR2372">
        <f>IF('Hidden Analysiss'!D2368=1,IF(ABS('Raw Data'!E2367-'Raw Data'!D2367)&lt;2,'Raw Data'!AX2367,0), 0)</f>
        <v/>
      </c>
      <c r="AS2372">
        <f>IF('Hidden Analysiss'!D2368=1,IF(ABS('Raw Data'!E2367-'Raw Data'!D2367)&lt;3,'Raw Data'!BA2367,0), 0)</f>
        <v/>
      </c>
      <c r="AT2372">
        <f>IF('Hidden Analysiss'!D2368=1,IF(ABS('Raw Data'!E2367-'Raw Data'!D2367)&lt;4,'Raw Data'!BD2367,0), 0)</f>
        <v/>
      </c>
      <c r="AU2372">
        <f>IF(AND('Hidden Analysiss'!E2368=1, ABS('Raw Data'!E2367-'Raw Data'!D2367)&lt;2), 'Raw Data'!AX2367, 0)</f>
        <v/>
      </c>
      <c r="AV2372">
        <f>IF(AND('Hidden Analysiss'!E2368=1, ABS('Raw Data'!E2367-'Raw Data'!D2367)&lt;3), 'Raw Data'!BA2367, 0)</f>
        <v/>
      </c>
      <c r="AW2372">
        <f>IF(AND('Hidden Analysiss'!E2368=1, ABS('Raw Data'!E2367-'Raw Data'!D2367)&lt;3), 'Raw Data'!BD2367, 0)</f>
        <v/>
      </c>
    </row>
    <row r="2373">
      <c r="A2373" s="1">
        <f>'Raw Data'!A2368</f>
        <v/>
      </c>
      <c r="B2373">
        <f>IF('Raw Data'!E2368&gt;'Raw Data'!D2368, 'Raw Data'!J2368, 0)</f>
        <v/>
      </c>
      <c r="C2373">
        <f>IF('Raw Data'!D2368&gt;'Raw Data'!E2368, 'Raw Data'!I2368, 0)</f>
        <v/>
      </c>
      <c r="D2373">
        <f>SUM(G2373:H2373)</f>
        <v/>
      </c>
      <c r="E2373">
        <f>IF(AND('Raw Data'!J2368&lt;'Raw Data'!I2368,'Raw Data'!E2368&gt;'Raw Data'!D2368,'Raw Data'!E2368-'Raw Data'!D2368&gt;3),'Raw Data'!N2368,IF(AND('Raw Data'!I2368&lt;'Raw Data'!J2368,'Raw Data'!D2368&gt;'Raw Data'!E2368,'Raw Data'!D2368-'Raw Data'!E2368&gt;3),'Raw Data'!M2368,0))</f>
        <v/>
      </c>
      <c r="F2373">
        <f>IF(AND('Raw Data'!J2368&lt;'Raw Data'!I2368,'Raw Data'!E2368&gt;'Raw Data'!D2368,'Raw Data'!E2368-'Raw Data'!D2368&lt;4),'Raw Data'!L2368,IF(AND('Raw Data'!I2368&lt;'Raw Data'!J2368,'Raw Data'!D2368&gt;'Raw Data'!E2368,'Raw Data'!D2368-'Raw Data'!E2368&lt;4),'Raw Data'!K2368,0))</f>
        <v/>
      </c>
      <c r="G2373">
        <f>IF(AND('Raw Data'!J2368&lt;'Raw Data'!I2368, 'Raw Data'!E2368&gt;'Raw Data'!D2368), 'Raw Data'!J2368, 0)</f>
        <v/>
      </c>
      <c r="H2373">
        <f>IF(AND('Raw Data'!J2368&gt;'Raw Data'!I2368, 'Raw Data'!E2368&lt;'Raw Data'!D2368), 'Raw Data'!I2368, 0)</f>
        <v/>
      </c>
      <c r="I2373">
        <f>SUM(J2373:K2373)</f>
        <v/>
      </c>
      <c r="J2373">
        <f>IF(AND('Raw Data'!J2368&gt;'Raw Data'!I2368, 'Raw Data'!E2368&gt;'Raw Data'!D2368), 'Raw Data'!J2368, 0)</f>
        <v/>
      </c>
      <c r="K2373">
        <f>IF(AND('Raw Data'!I2368&gt;'Raw Data'!J2368, 'Raw Data'!D2368&gt;'Raw Data'!E2368), 'Raw Data'!I2368, 0)</f>
        <v/>
      </c>
      <c r="L2373">
        <f>IF('Raw Data'!E2368-'Raw Data'!D2368&gt;3, 'Raw Data'!N2368, 0)</f>
        <v/>
      </c>
      <c r="M2373">
        <f>IF('Raw Data'!D2368-'Raw Data'!E2368&gt;3, 'Raw Data'!M2368, 0)</f>
        <v/>
      </c>
      <c r="N2373">
        <f>IF(ISBLANK('Raw Data'!D2368),0,IF(AND('Raw Data'!E2368&gt;'Raw Data'!D2368,'Raw Data'!E2368-'Raw Data'!D2368&gt;0,'Raw Data'!E2368-'Raw Data'!D2368&lt;4),'Raw Data'!L2368, 0))</f>
        <v/>
      </c>
      <c r="O2373">
        <f>IF(ISBLANK('Raw Data'!D2368),0,IF(AND('Raw Data'!E2368&gt;'Raw Data'!D2368,'Raw Data'!E2368-'Raw Data'!D2368&gt;0,'Raw Data'!D2368-'Raw Data'!E2368&lt;4),'Raw Data'!K2368, 0))</f>
        <v/>
      </c>
      <c r="P2373">
        <f>IF('Raw Data'!E2368-'Raw Data'!D2368&gt;3, 'Raw Data'!N2368, IF('Raw Data'!D2368-'Raw Data'!E2368&gt;3, 'Raw Data'!M2368, 0))</f>
        <v/>
      </c>
      <c r="Q2373">
        <f>IF(ISBLANK('Raw Data'!E2368),0,IF(AND('Raw Data'!E2368-'Raw Data'!D2368&lt;4,'Raw Data'!E2368-'Raw Data'!D2368&gt;0),'Raw Data'!L2368,IF(AND('Raw Data'!D2368&gt;'Raw Data'!E2368,'Raw Data'!D2368-'Raw Data'!E2368&gt;0),'Raw Data'!K2368,0)))</f>
        <v/>
      </c>
      <c r="R2373">
        <f>IF(ISBLANK('Raw Data'!K2368),0,IFERROR(IF(MATCH(SMALL('Raw Data'!K2368:N2368,1),L2373:O2373,0),SMALL('Raw Data'!K2368:N2368,1)),0))</f>
        <v/>
      </c>
      <c r="S2373">
        <f>IF(ISBLANK('Raw Data'!K2368),0,IFERROR(IF(MATCH(SMALL('Raw Data'!K2368:N2368,2),L2373:O2373,0),SMALL('Raw Data'!K2368:N2368,2)),0))</f>
        <v/>
      </c>
      <c r="T2373">
        <f>IF(ISBLANK('Raw Data'!K2368),0,IFERROR(IF(MATCH(SMALL('Raw Data'!K2368:N2368,3),L2373:O2373,0),SMALL('Raw Data'!K2368:N2368,3)),0))</f>
        <v/>
      </c>
      <c r="U2373">
        <f>IF(ISBLANK('Raw Data'!K2368),0,IFERROR(IF(MATCH(SMALL('Raw Data'!K2368:N2368,4),L2373:O2373,0),SMALL('Raw Data'!K2368:N2368,4)),0))</f>
        <v/>
      </c>
      <c r="V2373">
        <f>IF(AND('Raw Data'!D2368&lt;3, 'Raw Data'!E2368&lt;3, 'Raw Data'!A2368&gt;0), 'Raw Data'!AF2368, 0)</f>
        <v/>
      </c>
      <c r="W2373">
        <f>IF(AND('Raw Data'!D2368&lt;4, 'Raw Data'!E2368&lt;4, 'Raw Data'!A2368&gt;0), 'Raw Data'!AI2368, 0)</f>
        <v/>
      </c>
      <c r="X2373">
        <f>IF(AND('Raw Data'!D2368&lt;5, 'Raw Data'!E2368&lt;5, 'Raw Data'!A2368&gt;0), 'Raw Data'!AL2368, 0)</f>
        <v/>
      </c>
      <c r="Y2373">
        <f>IF(AND('Raw Data'!D2368&lt;6, 'Raw Data'!E2368&lt;6, 'Raw Data'!A2368&gt;0), 'Raw Data'!AO2368, 0)</f>
        <v/>
      </c>
      <c r="Z2373">
        <f>IF(ISBLANK('Raw Data'!D2368), 0, IF('Raw Data'!D2368-'Raw Data'!E2368&gt;1, 'Raw Data'!AW2368, 0))</f>
        <v/>
      </c>
      <c r="AA2373">
        <f>IF(ISBLANK('Raw Data'!A2368), 0, IF(ABS('Raw Data'!D2368-'Raw Data'!E2368)&lt;2, 'Raw Data'!AX2368, 0))</f>
        <v/>
      </c>
      <c r="AB2373">
        <f>IF(ISBLANK('Raw Data'!D2368), 0, IF('Raw Data'!E2368-'Raw Data'!D2368&gt;1, 'Raw Data'!AY2368, 0))</f>
        <v/>
      </c>
      <c r="AC2373">
        <f>IF(ISBLANK('Raw Data'!D2368), 0, IF('Raw Data'!D2368-'Raw Data'!E2368&gt;2, 'Raw Data'!AZ2368, 0))</f>
        <v/>
      </c>
      <c r="AD2373">
        <f>IF(ISBLANK('Raw Data'!A2368), 0, IF(ABS('Raw Data'!D2368-'Raw Data'!E2368)&lt;3, 'Raw Data'!BA2368, 0))</f>
        <v/>
      </c>
      <c r="AE2373">
        <f>IF(ISBLANK('Raw Data'!D2368), 0, IF('Raw Data'!E2368-'Raw Data'!D2368&gt;2, 'Raw Data'!BB2368, 0))</f>
        <v/>
      </c>
      <c r="AF2373">
        <f>IF(ISBLANK('Raw Data'!D2368), 0, IF('Raw Data'!D2368-'Raw Data'!E2368&gt;3, 'Raw Data'!BC2368, 0))</f>
        <v/>
      </c>
      <c r="AG2373">
        <f>IF(ISBLANK('Raw Data'!A2368), 0, IF(ABS('Raw Data'!D2368-'Raw Data'!E2368)&lt;4, 'Raw Data'!BD2368, 0))</f>
        <v/>
      </c>
      <c r="AH2373">
        <f>IF(ISBLANK('Raw Data'!D2368), 0, IF('Raw Data'!E2368-'Raw Data'!D2368&gt;3, 'Raw Data'!BE2368, 0))</f>
        <v/>
      </c>
      <c r="AI2373">
        <f>IF(SUM('Raw Data'!D2368:E2368)&gt;'Raw Data'!F2368, 'Raw Data'!G2368, 0)</f>
        <v/>
      </c>
      <c r="AJ2373">
        <f>IF(ISBLANK('Raw Data'!D2368), 0, IF(SUM('Raw Data'!D2368:E2368)&lt;'Raw Data'!F2368, 'Raw Data'!H2368, 0))</f>
        <v/>
      </c>
      <c r="AK2373">
        <f>IF(ISBLANK('Raw Data'!A2368), 0, IF(AND('Raw Data'!D2368&lt;3, 'Raw Data'!E2368&lt;3, 'Raw Data'!F2368&lt;BB$2), 'Raw Data'!AF2368, 0))</f>
        <v/>
      </c>
      <c r="AL2373">
        <f>IF(ISBLANK('Raw Data'!A2368), 0, IF(AND('Raw Data'!D2368&lt;4, 'Raw Data'!E2368&lt;4, 'Raw Data'!F2368&lt;BB$2), 'Raw Data'!AI2368, 0))</f>
        <v/>
      </c>
      <c r="AM2373">
        <f>IF(ISBLANK('Raw Data'!A2368), 0, IF(AND('Raw Data'!D2368&lt;5, 'Raw Data'!E2368&lt;5, 'Raw Data'!F2368&lt;BB$2), 'Raw Data'!AL2368, 0))</f>
        <v/>
      </c>
      <c r="AN2373">
        <f>IF(ISBLANK('Raw Data'!A2368), 0, IF(AND('Raw Data'!D2368&lt;6, 'Raw Data'!E2368&lt;6, 'Raw Data'!F2368&lt;BB$2), 'Raw Data'!AO2368, 0))</f>
        <v/>
      </c>
      <c r="AO2373">
        <f>IF(ISBLANK('Raw Data'!A2368), 0, IF(AND('Raw Data'!I2368&lt;Analysis!$BC$2, 'Raw Data'!D2368-'Raw Data'!E2368&gt;1), 'Raw Data'!AW2368, IF(AND('Raw Data'!J2368&lt;Analysis!$BC$2, 'Raw Data'!E2368-'Raw Data'!D2368&gt;1), 'Raw Data'!AY2368, 0)))</f>
        <v/>
      </c>
      <c r="AP2373">
        <f>IF(ISBLANK('Raw Data'!A2368), 0, IF(AND('Raw Data'!I2368&lt;Analysis!$BC$2, 'Raw Data'!D2368-'Raw Data'!E2368&gt;2), 'Raw Data'!AZ2368, IF(AND('Raw Data'!J2368&lt;Analysis!$BC$2, 'Raw Data'!E2368-'Raw Data'!D2368&gt;2), 'Raw Data'!BB2368, 0)))</f>
        <v/>
      </c>
      <c r="AQ2373">
        <f>IF(ISBLANK('Raw Data'!A2368), 0, IF(AND('Raw Data'!I2368&lt;Analysis!$BC$2, 'Raw Data'!D2368-'Raw Data'!E2368&gt;3), 'Raw Data'!BC2368, IF(AND('Raw Data'!J2368&lt;Analysis!$BC$2, 'Raw Data'!E2368-'Raw Data'!D2368&gt;3), 'Raw Data'!BE2368, 0)))</f>
        <v/>
      </c>
      <c r="AR2373">
        <f>IF('Hidden Analysiss'!D2369=1,IF(ABS('Raw Data'!E2368-'Raw Data'!D2368)&lt;2,'Raw Data'!AX2368,0), 0)</f>
        <v/>
      </c>
      <c r="AS2373">
        <f>IF('Hidden Analysiss'!D2369=1,IF(ABS('Raw Data'!E2368-'Raw Data'!D2368)&lt;3,'Raw Data'!BA2368,0), 0)</f>
        <v/>
      </c>
      <c r="AT2373">
        <f>IF('Hidden Analysiss'!D2369=1,IF(ABS('Raw Data'!E2368-'Raw Data'!D2368)&lt;4,'Raw Data'!BD2368,0), 0)</f>
        <v/>
      </c>
      <c r="AU2373">
        <f>IF(AND('Hidden Analysiss'!E2369=1, ABS('Raw Data'!E2368-'Raw Data'!D2368)&lt;2), 'Raw Data'!AX2368, 0)</f>
        <v/>
      </c>
      <c r="AV2373">
        <f>IF(AND('Hidden Analysiss'!E2369=1, ABS('Raw Data'!E2368-'Raw Data'!D2368)&lt;3), 'Raw Data'!BA2368, 0)</f>
        <v/>
      </c>
      <c r="AW2373">
        <f>IF(AND('Hidden Analysiss'!E2369=1, ABS('Raw Data'!E2368-'Raw Data'!D2368)&lt;3), 'Raw Data'!BD2368, 0)</f>
        <v/>
      </c>
    </row>
    <row r="2374">
      <c r="A2374" s="1">
        <f>'Raw Data'!A2369</f>
        <v/>
      </c>
      <c r="B2374">
        <f>IF('Raw Data'!E2369&gt;'Raw Data'!D2369, 'Raw Data'!J2369, 0)</f>
        <v/>
      </c>
      <c r="C2374">
        <f>IF('Raw Data'!D2369&gt;'Raw Data'!E2369, 'Raw Data'!I2369, 0)</f>
        <v/>
      </c>
      <c r="D2374">
        <f>SUM(G2374:H2374)</f>
        <v/>
      </c>
      <c r="E2374">
        <f>IF(AND('Raw Data'!J2369&lt;'Raw Data'!I2369,'Raw Data'!E2369&gt;'Raw Data'!D2369,'Raw Data'!E2369-'Raw Data'!D2369&gt;3),'Raw Data'!N2369,IF(AND('Raw Data'!I2369&lt;'Raw Data'!J2369,'Raw Data'!D2369&gt;'Raw Data'!E2369,'Raw Data'!D2369-'Raw Data'!E2369&gt;3),'Raw Data'!M2369,0))</f>
        <v/>
      </c>
      <c r="F2374">
        <f>IF(AND('Raw Data'!J2369&lt;'Raw Data'!I2369,'Raw Data'!E2369&gt;'Raw Data'!D2369,'Raw Data'!E2369-'Raw Data'!D2369&lt;4),'Raw Data'!L2369,IF(AND('Raw Data'!I2369&lt;'Raw Data'!J2369,'Raw Data'!D2369&gt;'Raw Data'!E2369,'Raw Data'!D2369-'Raw Data'!E2369&lt;4),'Raw Data'!K2369,0))</f>
        <v/>
      </c>
      <c r="G2374">
        <f>IF(AND('Raw Data'!J2369&lt;'Raw Data'!I2369, 'Raw Data'!E2369&gt;'Raw Data'!D2369), 'Raw Data'!J2369, 0)</f>
        <v/>
      </c>
      <c r="H2374">
        <f>IF(AND('Raw Data'!J2369&gt;'Raw Data'!I2369, 'Raw Data'!E2369&lt;'Raw Data'!D2369), 'Raw Data'!I2369, 0)</f>
        <v/>
      </c>
      <c r="I2374">
        <f>SUM(J2374:K2374)</f>
        <v/>
      </c>
      <c r="J2374">
        <f>IF(AND('Raw Data'!J2369&gt;'Raw Data'!I2369, 'Raw Data'!E2369&gt;'Raw Data'!D2369), 'Raw Data'!J2369, 0)</f>
        <v/>
      </c>
      <c r="K2374">
        <f>IF(AND('Raw Data'!I2369&gt;'Raw Data'!J2369, 'Raw Data'!D2369&gt;'Raw Data'!E2369), 'Raw Data'!I2369, 0)</f>
        <v/>
      </c>
      <c r="L2374">
        <f>IF('Raw Data'!E2369-'Raw Data'!D2369&gt;3, 'Raw Data'!N2369, 0)</f>
        <v/>
      </c>
      <c r="M2374">
        <f>IF('Raw Data'!D2369-'Raw Data'!E2369&gt;3, 'Raw Data'!M2369, 0)</f>
        <v/>
      </c>
      <c r="N2374">
        <f>IF(ISBLANK('Raw Data'!D2369),0,IF(AND('Raw Data'!E2369&gt;'Raw Data'!D2369,'Raw Data'!E2369-'Raw Data'!D2369&gt;0,'Raw Data'!E2369-'Raw Data'!D2369&lt;4),'Raw Data'!L2369, 0))</f>
        <v/>
      </c>
      <c r="O2374">
        <f>IF(ISBLANK('Raw Data'!D2369),0,IF(AND('Raw Data'!E2369&gt;'Raw Data'!D2369,'Raw Data'!E2369-'Raw Data'!D2369&gt;0,'Raw Data'!D2369-'Raw Data'!E2369&lt;4),'Raw Data'!K2369, 0))</f>
        <v/>
      </c>
      <c r="P2374">
        <f>IF('Raw Data'!E2369-'Raw Data'!D2369&gt;3, 'Raw Data'!N2369, IF('Raw Data'!D2369-'Raw Data'!E2369&gt;3, 'Raw Data'!M2369, 0))</f>
        <v/>
      </c>
      <c r="Q2374">
        <f>IF(ISBLANK('Raw Data'!E2369),0,IF(AND('Raw Data'!E2369-'Raw Data'!D2369&lt;4,'Raw Data'!E2369-'Raw Data'!D2369&gt;0),'Raw Data'!L2369,IF(AND('Raw Data'!D2369&gt;'Raw Data'!E2369,'Raw Data'!D2369-'Raw Data'!E2369&gt;0),'Raw Data'!K2369,0)))</f>
        <v/>
      </c>
      <c r="R2374">
        <f>IF(ISBLANK('Raw Data'!K2369),0,IFERROR(IF(MATCH(SMALL('Raw Data'!K2369:N2369,1),L2374:O2374,0),SMALL('Raw Data'!K2369:N2369,1)),0))</f>
        <v/>
      </c>
      <c r="S2374">
        <f>IF(ISBLANK('Raw Data'!K2369),0,IFERROR(IF(MATCH(SMALL('Raw Data'!K2369:N2369,2),L2374:O2374,0),SMALL('Raw Data'!K2369:N2369,2)),0))</f>
        <v/>
      </c>
      <c r="T2374">
        <f>IF(ISBLANK('Raw Data'!K2369),0,IFERROR(IF(MATCH(SMALL('Raw Data'!K2369:N2369,3),L2374:O2374,0),SMALL('Raw Data'!K2369:N2369,3)),0))</f>
        <v/>
      </c>
      <c r="U2374">
        <f>IF(ISBLANK('Raw Data'!K2369),0,IFERROR(IF(MATCH(SMALL('Raw Data'!K2369:N2369,4),L2374:O2374,0),SMALL('Raw Data'!K2369:N2369,4)),0))</f>
        <v/>
      </c>
      <c r="V2374">
        <f>IF(AND('Raw Data'!D2369&lt;3, 'Raw Data'!E2369&lt;3, 'Raw Data'!A2369&gt;0), 'Raw Data'!AF2369, 0)</f>
        <v/>
      </c>
      <c r="W2374">
        <f>IF(AND('Raw Data'!D2369&lt;4, 'Raw Data'!E2369&lt;4, 'Raw Data'!A2369&gt;0), 'Raw Data'!AI2369, 0)</f>
        <v/>
      </c>
      <c r="X2374">
        <f>IF(AND('Raw Data'!D2369&lt;5, 'Raw Data'!E2369&lt;5, 'Raw Data'!A2369&gt;0), 'Raw Data'!AL2369, 0)</f>
        <v/>
      </c>
      <c r="Y2374">
        <f>IF(AND('Raw Data'!D2369&lt;6, 'Raw Data'!E2369&lt;6, 'Raw Data'!A2369&gt;0), 'Raw Data'!AO2369, 0)</f>
        <v/>
      </c>
      <c r="Z2374">
        <f>IF(ISBLANK('Raw Data'!D2369), 0, IF('Raw Data'!D2369-'Raw Data'!E2369&gt;1, 'Raw Data'!AW2369, 0))</f>
        <v/>
      </c>
      <c r="AA2374">
        <f>IF(ISBLANK('Raw Data'!A2369), 0, IF(ABS('Raw Data'!D2369-'Raw Data'!E2369)&lt;2, 'Raw Data'!AX2369, 0))</f>
        <v/>
      </c>
      <c r="AB2374">
        <f>IF(ISBLANK('Raw Data'!D2369), 0, IF('Raw Data'!E2369-'Raw Data'!D2369&gt;1, 'Raw Data'!AY2369, 0))</f>
        <v/>
      </c>
      <c r="AC2374">
        <f>IF(ISBLANK('Raw Data'!D2369), 0, IF('Raw Data'!D2369-'Raw Data'!E2369&gt;2, 'Raw Data'!AZ2369, 0))</f>
        <v/>
      </c>
      <c r="AD2374">
        <f>IF(ISBLANK('Raw Data'!A2369), 0, IF(ABS('Raw Data'!D2369-'Raw Data'!E2369)&lt;3, 'Raw Data'!BA2369, 0))</f>
        <v/>
      </c>
      <c r="AE2374">
        <f>IF(ISBLANK('Raw Data'!D2369), 0, IF('Raw Data'!E2369-'Raw Data'!D2369&gt;2, 'Raw Data'!BB2369, 0))</f>
        <v/>
      </c>
      <c r="AF2374">
        <f>IF(ISBLANK('Raw Data'!D2369), 0, IF('Raw Data'!D2369-'Raw Data'!E2369&gt;3, 'Raw Data'!BC2369, 0))</f>
        <v/>
      </c>
      <c r="AG2374">
        <f>IF(ISBLANK('Raw Data'!A2369), 0, IF(ABS('Raw Data'!D2369-'Raw Data'!E2369)&lt;4, 'Raw Data'!BD2369, 0))</f>
        <v/>
      </c>
      <c r="AH2374">
        <f>IF(ISBLANK('Raw Data'!D2369), 0, IF('Raw Data'!E2369-'Raw Data'!D2369&gt;3, 'Raw Data'!BE2369, 0))</f>
        <v/>
      </c>
      <c r="AI2374">
        <f>IF(SUM('Raw Data'!D2369:E2369)&gt;'Raw Data'!F2369, 'Raw Data'!G2369, 0)</f>
        <v/>
      </c>
      <c r="AJ2374">
        <f>IF(ISBLANK('Raw Data'!D2369), 0, IF(SUM('Raw Data'!D2369:E2369)&lt;'Raw Data'!F2369, 'Raw Data'!H2369, 0))</f>
        <v/>
      </c>
      <c r="AK2374">
        <f>IF(ISBLANK('Raw Data'!A2369), 0, IF(AND('Raw Data'!D2369&lt;3, 'Raw Data'!E2369&lt;3, 'Raw Data'!F2369&lt;BB$2), 'Raw Data'!AF2369, 0))</f>
        <v/>
      </c>
      <c r="AL2374">
        <f>IF(ISBLANK('Raw Data'!A2369), 0, IF(AND('Raw Data'!D2369&lt;4, 'Raw Data'!E2369&lt;4, 'Raw Data'!F2369&lt;BB$2), 'Raw Data'!AI2369, 0))</f>
        <v/>
      </c>
      <c r="AM2374">
        <f>IF(ISBLANK('Raw Data'!A2369), 0, IF(AND('Raw Data'!D2369&lt;5, 'Raw Data'!E2369&lt;5, 'Raw Data'!F2369&lt;BB$2), 'Raw Data'!AL2369, 0))</f>
        <v/>
      </c>
      <c r="AN2374">
        <f>IF(ISBLANK('Raw Data'!A2369), 0, IF(AND('Raw Data'!D2369&lt;6, 'Raw Data'!E2369&lt;6, 'Raw Data'!F2369&lt;BB$2), 'Raw Data'!AO2369, 0))</f>
        <v/>
      </c>
      <c r="AO2374">
        <f>IF(ISBLANK('Raw Data'!A2369), 0, IF(AND('Raw Data'!I2369&lt;Analysis!$BC$2, 'Raw Data'!D2369-'Raw Data'!E2369&gt;1), 'Raw Data'!AW2369, IF(AND('Raw Data'!J2369&lt;Analysis!$BC$2, 'Raw Data'!E2369-'Raw Data'!D2369&gt;1), 'Raw Data'!AY2369, 0)))</f>
        <v/>
      </c>
      <c r="AP2374">
        <f>IF(ISBLANK('Raw Data'!A2369), 0, IF(AND('Raw Data'!I2369&lt;Analysis!$BC$2, 'Raw Data'!D2369-'Raw Data'!E2369&gt;2), 'Raw Data'!AZ2369, IF(AND('Raw Data'!J2369&lt;Analysis!$BC$2, 'Raw Data'!E2369-'Raw Data'!D2369&gt;2), 'Raw Data'!BB2369, 0)))</f>
        <v/>
      </c>
      <c r="AQ2374">
        <f>IF(ISBLANK('Raw Data'!A2369), 0, IF(AND('Raw Data'!I2369&lt;Analysis!$BC$2, 'Raw Data'!D2369-'Raw Data'!E2369&gt;3), 'Raw Data'!BC2369, IF(AND('Raw Data'!J2369&lt;Analysis!$BC$2, 'Raw Data'!E2369-'Raw Data'!D2369&gt;3), 'Raw Data'!BE2369, 0)))</f>
        <v/>
      </c>
      <c r="AR2374">
        <f>IF('Hidden Analysiss'!D2370=1,IF(ABS('Raw Data'!E2369-'Raw Data'!D2369)&lt;2,'Raw Data'!AX2369,0), 0)</f>
        <v/>
      </c>
      <c r="AS2374">
        <f>IF('Hidden Analysiss'!D2370=1,IF(ABS('Raw Data'!E2369-'Raw Data'!D2369)&lt;3,'Raw Data'!BA2369,0), 0)</f>
        <v/>
      </c>
      <c r="AT2374">
        <f>IF('Hidden Analysiss'!D2370=1,IF(ABS('Raw Data'!E2369-'Raw Data'!D2369)&lt;4,'Raw Data'!BD2369,0), 0)</f>
        <v/>
      </c>
      <c r="AU2374">
        <f>IF(AND('Hidden Analysiss'!E2370=1, ABS('Raw Data'!E2369-'Raw Data'!D2369)&lt;2), 'Raw Data'!AX2369, 0)</f>
        <v/>
      </c>
      <c r="AV2374">
        <f>IF(AND('Hidden Analysiss'!E2370=1, ABS('Raw Data'!E2369-'Raw Data'!D2369)&lt;3), 'Raw Data'!BA2369, 0)</f>
        <v/>
      </c>
      <c r="AW2374">
        <f>IF(AND('Hidden Analysiss'!E2370=1, ABS('Raw Data'!E2369-'Raw Data'!D2369)&lt;3), 'Raw Data'!BD2369, 0)</f>
        <v/>
      </c>
    </row>
    <row r="2375">
      <c r="A2375" s="1">
        <f>'Raw Data'!A2370</f>
        <v/>
      </c>
      <c r="B2375">
        <f>IF('Raw Data'!E2370&gt;'Raw Data'!D2370, 'Raw Data'!J2370, 0)</f>
        <v/>
      </c>
      <c r="C2375">
        <f>IF('Raw Data'!D2370&gt;'Raw Data'!E2370, 'Raw Data'!I2370, 0)</f>
        <v/>
      </c>
      <c r="D2375">
        <f>SUM(G2375:H2375)</f>
        <v/>
      </c>
      <c r="E2375">
        <f>IF(AND('Raw Data'!J2370&lt;'Raw Data'!I2370,'Raw Data'!E2370&gt;'Raw Data'!D2370,'Raw Data'!E2370-'Raw Data'!D2370&gt;3),'Raw Data'!N2370,IF(AND('Raw Data'!I2370&lt;'Raw Data'!J2370,'Raw Data'!D2370&gt;'Raw Data'!E2370,'Raw Data'!D2370-'Raw Data'!E2370&gt;3),'Raw Data'!M2370,0))</f>
        <v/>
      </c>
      <c r="F2375">
        <f>IF(AND('Raw Data'!J2370&lt;'Raw Data'!I2370,'Raw Data'!E2370&gt;'Raw Data'!D2370,'Raw Data'!E2370-'Raw Data'!D2370&lt;4),'Raw Data'!L2370,IF(AND('Raw Data'!I2370&lt;'Raw Data'!J2370,'Raw Data'!D2370&gt;'Raw Data'!E2370,'Raw Data'!D2370-'Raw Data'!E2370&lt;4),'Raw Data'!K2370,0))</f>
        <v/>
      </c>
      <c r="G2375">
        <f>IF(AND('Raw Data'!J2370&lt;'Raw Data'!I2370, 'Raw Data'!E2370&gt;'Raw Data'!D2370), 'Raw Data'!J2370, 0)</f>
        <v/>
      </c>
      <c r="H2375">
        <f>IF(AND('Raw Data'!J2370&gt;'Raw Data'!I2370, 'Raw Data'!E2370&lt;'Raw Data'!D2370), 'Raw Data'!I2370, 0)</f>
        <v/>
      </c>
      <c r="I2375">
        <f>SUM(J2375:K2375)</f>
        <v/>
      </c>
      <c r="J2375">
        <f>IF(AND('Raw Data'!J2370&gt;'Raw Data'!I2370, 'Raw Data'!E2370&gt;'Raw Data'!D2370), 'Raw Data'!J2370, 0)</f>
        <v/>
      </c>
      <c r="K2375">
        <f>IF(AND('Raw Data'!I2370&gt;'Raw Data'!J2370, 'Raw Data'!D2370&gt;'Raw Data'!E2370), 'Raw Data'!I2370, 0)</f>
        <v/>
      </c>
      <c r="L2375">
        <f>IF('Raw Data'!E2370-'Raw Data'!D2370&gt;3, 'Raw Data'!N2370, 0)</f>
        <v/>
      </c>
      <c r="M2375">
        <f>IF('Raw Data'!D2370-'Raw Data'!E2370&gt;3, 'Raw Data'!M2370, 0)</f>
        <v/>
      </c>
      <c r="N2375">
        <f>IF(ISBLANK('Raw Data'!D2370),0,IF(AND('Raw Data'!E2370&gt;'Raw Data'!D2370,'Raw Data'!E2370-'Raw Data'!D2370&gt;0,'Raw Data'!E2370-'Raw Data'!D2370&lt;4),'Raw Data'!L2370, 0))</f>
        <v/>
      </c>
      <c r="O2375">
        <f>IF(ISBLANK('Raw Data'!D2370),0,IF(AND('Raw Data'!E2370&gt;'Raw Data'!D2370,'Raw Data'!E2370-'Raw Data'!D2370&gt;0,'Raw Data'!D2370-'Raw Data'!E2370&lt;4),'Raw Data'!K2370, 0))</f>
        <v/>
      </c>
      <c r="P2375">
        <f>IF('Raw Data'!E2370-'Raw Data'!D2370&gt;3, 'Raw Data'!N2370, IF('Raw Data'!D2370-'Raw Data'!E2370&gt;3, 'Raw Data'!M2370, 0))</f>
        <v/>
      </c>
      <c r="Q2375">
        <f>IF(ISBLANK('Raw Data'!E2370),0,IF(AND('Raw Data'!E2370-'Raw Data'!D2370&lt;4,'Raw Data'!E2370-'Raw Data'!D2370&gt;0),'Raw Data'!L2370,IF(AND('Raw Data'!D2370&gt;'Raw Data'!E2370,'Raw Data'!D2370-'Raw Data'!E2370&gt;0),'Raw Data'!K2370,0)))</f>
        <v/>
      </c>
      <c r="R2375">
        <f>IF(ISBLANK('Raw Data'!K2370),0,IFERROR(IF(MATCH(SMALL('Raw Data'!K2370:N2370,1),L2375:O2375,0),SMALL('Raw Data'!K2370:N2370,1)),0))</f>
        <v/>
      </c>
      <c r="S2375">
        <f>IF(ISBLANK('Raw Data'!K2370),0,IFERROR(IF(MATCH(SMALL('Raw Data'!K2370:N2370,2),L2375:O2375,0),SMALL('Raw Data'!K2370:N2370,2)),0))</f>
        <v/>
      </c>
      <c r="T2375">
        <f>IF(ISBLANK('Raw Data'!K2370),0,IFERROR(IF(MATCH(SMALL('Raw Data'!K2370:N2370,3),L2375:O2375,0),SMALL('Raw Data'!K2370:N2370,3)),0))</f>
        <v/>
      </c>
      <c r="U2375">
        <f>IF(ISBLANK('Raw Data'!K2370),0,IFERROR(IF(MATCH(SMALL('Raw Data'!K2370:N2370,4),L2375:O2375,0),SMALL('Raw Data'!K2370:N2370,4)),0))</f>
        <v/>
      </c>
      <c r="V2375">
        <f>IF(AND('Raw Data'!D2370&lt;3, 'Raw Data'!E2370&lt;3, 'Raw Data'!A2370&gt;0), 'Raw Data'!AF2370, 0)</f>
        <v/>
      </c>
      <c r="W2375">
        <f>IF(AND('Raw Data'!D2370&lt;4, 'Raw Data'!E2370&lt;4, 'Raw Data'!A2370&gt;0), 'Raw Data'!AI2370, 0)</f>
        <v/>
      </c>
      <c r="X2375">
        <f>IF(AND('Raw Data'!D2370&lt;5, 'Raw Data'!E2370&lt;5, 'Raw Data'!A2370&gt;0), 'Raw Data'!AL2370, 0)</f>
        <v/>
      </c>
      <c r="Y2375">
        <f>IF(AND('Raw Data'!D2370&lt;6, 'Raw Data'!E2370&lt;6, 'Raw Data'!A2370&gt;0), 'Raw Data'!AO2370, 0)</f>
        <v/>
      </c>
      <c r="Z2375">
        <f>IF(ISBLANK('Raw Data'!D2370), 0, IF('Raw Data'!D2370-'Raw Data'!E2370&gt;1, 'Raw Data'!AW2370, 0))</f>
        <v/>
      </c>
      <c r="AA2375">
        <f>IF(ISBLANK('Raw Data'!A2370), 0, IF(ABS('Raw Data'!D2370-'Raw Data'!E2370)&lt;2, 'Raw Data'!AX2370, 0))</f>
        <v/>
      </c>
      <c r="AB2375">
        <f>IF(ISBLANK('Raw Data'!D2370), 0, IF('Raw Data'!E2370-'Raw Data'!D2370&gt;1, 'Raw Data'!AY2370, 0))</f>
        <v/>
      </c>
      <c r="AC2375">
        <f>IF(ISBLANK('Raw Data'!D2370), 0, IF('Raw Data'!D2370-'Raw Data'!E2370&gt;2, 'Raw Data'!AZ2370, 0))</f>
        <v/>
      </c>
      <c r="AD2375">
        <f>IF(ISBLANK('Raw Data'!A2370), 0, IF(ABS('Raw Data'!D2370-'Raw Data'!E2370)&lt;3, 'Raw Data'!BA2370, 0))</f>
        <v/>
      </c>
      <c r="AE2375">
        <f>IF(ISBLANK('Raw Data'!D2370), 0, IF('Raw Data'!E2370-'Raw Data'!D2370&gt;2, 'Raw Data'!BB2370, 0))</f>
        <v/>
      </c>
      <c r="AF2375">
        <f>IF(ISBLANK('Raw Data'!D2370), 0, IF('Raw Data'!D2370-'Raw Data'!E2370&gt;3, 'Raw Data'!BC2370, 0))</f>
        <v/>
      </c>
      <c r="AG2375">
        <f>IF(ISBLANK('Raw Data'!A2370), 0, IF(ABS('Raw Data'!D2370-'Raw Data'!E2370)&lt;4, 'Raw Data'!BD2370, 0))</f>
        <v/>
      </c>
      <c r="AH2375">
        <f>IF(ISBLANK('Raw Data'!D2370), 0, IF('Raw Data'!E2370-'Raw Data'!D2370&gt;3, 'Raw Data'!BE2370, 0))</f>
        <v/>
      </c>
      <c r="AI2375">
        <f>IF(SUM('Raw Data'!D2370:E2370)&gt;'Raw Data'!F2370, 'Raw Data'!G2370, 0)</f>
        <v/>
      </c>
      <c r="AJ2375">
        <f>IF(ISBLANK('Raw Data'!D2370), 0, IF(SUM('Raw Data'!D2370:E2370)&lt;'Raw Data'!F2370, 'Raw Data'!H2370, 0))</f>
        <v/>
      </c>
      <c r="AK2375">
        <f>IF(ISBLANK('Raw Data'!A2370), 0, IF(AND('Raw Data'!D2370&lt;3, 'Raw Data'!E2370&lt;3, 'Raw Data'!F2370&lt;BB$2), 'Raw Data'!AF2370, 0))</f>
        <v/>
      </c>
      <c r="AL2375">
        <f>IF(ISBLANK('Raw Data'!A2370), 0, IF(AND('Raw Data'!D2370&lt;4, 'Raw Data'!E2370&lt;4, 'Raw Data'!F2370&lt;BB$2), 'Raw Data'!AI2370, 0))</f>
        <v/>
      </c>
      <c r="AM2375">
        <f>IF(ISBLANK('Raw Data'!A2370), 0, IF(AND('Raw Data'!D2370&lt;5, 'Raw Data'!E2370&lt;5, 'Raw Data'!F2370&lt;BB$2), 'Raw Data'!AL2370, 0))</f>
        <v/>
      </c>
      <c r="AN2375">
        <f>IF(ISBLANK('Raw Data'!A2370), 0, IF(AND('Raw Data'!D2370&lt;6, 'Raw Data'!E2370&lt;6, 'Raw Data'!F2370&lt;BB$2), 'Raw Data'!AO2370, 0))</f>
        <v/>
      </c>
      <c r="AO2375">
        <f>IF(ISBLANK('Raw Data'!A2370), 0, IF(AND('Raw Data'!I2370&lt;Analysis!$BC$2, 'Raw Data'!D2370-'Raw Data'!E2370&gt;1), 'Raw Data'!AW2370, IF(AND('Raw Data'!J2370&lt;Analysis!$BC$2, 'Raw Data'!E2370-'Raw Data'!D2370&gt;1), 'Raw Data'!AY2370, 0)))</f>
        <v/>
      </c>
      <c r="AP2375">
        <f>IF(ISBLANK('Raw Data'!A2370), 0, IF(AND('Raw Data'!I2370&lt;Analysis!$BC$2, 'Raw Data'!D2370-'Raw Data'!E2370&gt;2), 'Raw Data'!AZ2370, IF(AND('Raw Data'!J2370&lt;Analysis!$BC$2, 'Raw Data'!E2370-'Raw Data'!D2370&gt;2), 'Raw Data'!BB2370, 0)))</f>
        <v/>
      </c>
      <c r="AQ2375">
        <f>IF(ISBLANK('Raw Data'!A2370), 0, IF(AND('Raw Data'!I2370&lt;Analysis!$BC$2, 'Raw Data'!D2370-'Raw Data'!E2370&gt;3), 'Raw Data'!BC2370, IF(AND('Raw Data'!J2370&lt;Analysis!$BC$2, 'Raw Data'!E2370-'Raw Data'!D2370&gt;3), 'Raw Data'!BE2370, 0)))</f>
        <v/>
      </c>
      <c r="AR2375">
        <f>IF('Hidden Analysiss'!D2371=1,IF(ABS('Raw Data'!E2370-'Raw Data'!D2370)&lt;2,'Raw Data'!AX2370,0), 0)</f>
        <v/>
      </c>
      <c r="AS2375">
        <f>IF('Hidden Analysiss'!D2371=1,IF(ABS('Raw Data'!E2370-'Raw Data'!D2370)&lt;3,'Raw Data'!BA2370,0), 0)</f>
        <v/>
      </c>
      <c r="AT2375">
        <f>IF('Hidden Analysiss'!D2371=1,IF(ABS('Raw Data'!E2370-'Raw Data'!D2370)&lt;4,'Raw Data'!BD2370,0), 0)</f>
        <v/>
      </c>
      <c r="AU2375">
        <f>IF(AND('Hidden Analysiss'!E2371=1, ABS('Raw Data'!E2370-'Raw Data'!D2370)&lt;2), 'Raw Data'!AX2370, 0)</f>
        <v/>
      </c>
      <c r="AV2375">
        <f>IF(AND('Hidden Analysiss'!E2371=1, ABS('Raw Data'!E2370-'Raw Data'!D2370)&lt;3), 'Raw Data'!BA2370, 0)</f>
        <v/>
      </c>
      <c r="AW2375">
        <f>IF(AND('Hidden Analysiss'!E2371=1, ABS('Raw Data'!E2370-'Raw Data'!D2370)&lt;3), 'Raw Data'!BD2370, 0)</f>
        <v/>
      </c>
    </row>
    <row r="2376">
      <c r="A2376" s="1">
        <f>'Raw Data'!A2371</f>
        <v/>
      </c>
      <c r="B2376">
        <f>IF('Raw Data'!E2371&gt;'Raw Data'!D2371, 'Raw Data'!J2371, 0)</f>
        <v/>
      </c>
      <c r="C2376">
        <f>IF('Raw Data'!D2371&gt;'Raw Data'!E2371, 'Raw Data'!I2371, 0)</f>
        <v/>
      </c>
      <c r="D2376">
        <f>SUM(G2376:H2376)</f>
        <v/>
      </c>
      <c r="E2376">
        <f>IF(AND('Raw Data'!J2371&lt;'Raw Data'!I2371,'Raw Data'!E2371&gt;'Raw Data'!D2371,'Raw Data'!E2371-'Raw Data'!D2371&gt;3),'Raw Data'!N2371,IF(AND('Raw Data'!I2371&lt;'Raw Data'!J2371,'Raw Data'!D2371&gt;'Raw Data'!E2371,'Raw Data'!D2371-'Raw Data'!E2371&gt;3),'Raw Data'!M2371,0))</f>
        <v/>
      </c>
      <c r="F2376">
        <f>IF(AND('Raw Data'!J2371&lt;'Raw Data'!I2371,'Raw Data'!E2371&gt;'Raw Data'!D2371,'Raw Data'!E2371-'Raw Data'!D2371&lt;4),'Raw Data'!L2371,IF(AND('Raw Data'!I2371&lt;'Raw Data'!J2371,'Raw Data'!D2371&gt;'Raw Data'!E2371,'Raw Data'!D2371-'Raw Data'!E2371&lt;4),'Raw Data'!K2371,0))</f>
        <v/>
      </c>
      <c r="G2376">
        <f>IF(AND('Raw Data'!J2371&lt;'Raw Data'!I2371, 'Raw Data'!E2371&gt;'Raw Data'!D2371), 'Raw Data'!J2371, 0)</f>
        <v/>
      </c>
      <c r="H2376">
        <f>IF(AND('Raw Data'!J2371&gt;'Raw Data'!I2371, 'Raw Data'!E2371&lt;'Raw Data'!D2371), 'Raw Data'!I2371, 0)</f>
        <v/>
      </c>
      <c r="I2376">
        <f>SUM(J2376:K2376)</f>
        <v/>
      </c>
      <c r="J2376">
        <f>IF(AND('Raw Data'!J2371&gt;'Raw Data'!I2371, 'Raw Data'!E2371&gt;'Raw Data'!D2371), 'Raw Data'!J2371, 0)</f>
        <v/>
      </c>
      <c r="K2376">
        <f>IF(AND('Raw Data'!I2371&gt;'Raw Data'!J2371, 'Raw Data'!D2371&gt;'Raw Data'!E2371), 'Raw Data'!I2371, 0)</f>
        <v/>
      </c>
      <c r="L2376">
        <f>IF('Raw Data'!E2371-'Raw Data'!D2371&gt;3, 'Raw Data'!N2371, 0)</f>
        <v/>
      </c>
      <c r="M2376">
        <f>IF('Raw Data'!D2371-'Raw Data'!E2371&gt;3, 'Raw Data'!M2371, 0)</f>
        <v/>
      </c>
      <c r="N2376">
        <f>IF(ISBLANK('Raw Data'!D2371),0,IF(AND('Raw Data'!E2371&gt;'Raw Data'!D2371,'Raw Data'!E2371-'Raw Data'!D2371&gt;0,'Raw Data'!E2371-'Raw Data'!D2371&lt;4),'Raw Data'!L2371, 0))</f>
        <v/>
      </c>
      <c r="O2376">
        <f>IF(ISBLANK('Raw Data'!D2371),0,IF(AND('Raw Data'!E2371&gt;'Raw Data'!D2371,'Raw Data'!E2371-'Raw Data'!D2371&gt;0,'Raw Data'!D2371-'Raw Data'!E2371&lt;4),'Raw Data'!K2371, 0))</f>
        <v/>
      </c>
      <c r="P2376">
        <f>IF('Raw Data'!E2371-'Raw Data'!D2371&gt;3, 'Raw Data'!N2371, IF('Raw Data'!D2371-'Raw Data'!E2371&gt;3, 'Raw Data'!M2371, 0))</f>
        <v/>
      </c>
      <c r="Q2376">
        <f>IF(ISBLANK('Raw Data'!E2371),0,IF(AND('Raw Data'!E2371-'Raw Data'!D2371&lt;4,'Raw Data'!E2371-'Raw Data'!D2371&gt;0),'Raw Data'!L2371,IF(AND('Raw Data'!D2371&gt;'Raw Data'!E2371,'Raw Data'!D2371-'Raw Data'!E2371&gt;0),'Raw Data'!K2371,0)))</f>
        <v/>
      </c>
      <c r="R2376">
        <f>IF(ISBLANK('Raw Data'!K2371),0,IFERROR(IF(MATCH(SMALL('Raw Data'!K2371:N2371,1),L2376:O2376,0),SMALL('Raw Data'!K2371:N2371,1)),0))</f>
        <v/>
      </c>
      <c r="S2376">
        <f>IF(ISBLANK('Raw Data'!K2371),0,IFERROR(IF(MATCH(SMALL('Raw Data'!K2371:N2371,2),L2376:O2376,0),SMALL('Raw Data'!K2371:N2371,2)),0))</f>
        <v/>
      </c>
      <c r="T2376">
        <f>IF(ISBLANK('Raw Data'!K2371),0,IFERROR(IF(MATCH(SMALL('Raw Data'!K2371:N2371,3),L2376:O2376,0),SMALL('Raw Data'!K2371:N2371,3)),0))</f>
        <v/>
      </c>
      <c r="U2376">
        <f>IF(ISBLANK('Raw Data'!K2371),0,IFERROR(IF(MATCH(SMALL('Raw Data'!K2371:N2371,4),L2376:O2376,0),SMALL('Raw Data'!K2371:N2371,4)),0))</f>
        <v/>
      </c>
      <c r="V2376">
        <f>IF(AND('Raw Data'!D2371&lt;3, 'Raw Data'!E2371&lt;3, 'Raw Data'!A2371&gt;0), 'Raw Data'!AF2371, 0)</f>
        <v/>
      </c>
      <c r="W2376">
        <f>IF(AND('Raw Data'!D2371&lt;4, 'Raw Data'!E2371&lt;4, 'Raw Data'!A2371&gt;0), 'Raw Data'!AI2371, 0)</f>
        <v/>
      </c>
      <c r="X2376">
        <f>IF(AND('Raw Data'!D2371&lt;5, 'Raw Data'!E2371&lt;5, 'Raw Data'!A2371&gt;0), 'Raw Data'!AL2371, 0)</f>
        <v/>
      </c>
      <c r="Y2376">
        <f>IF(AND('Raw Data'!D2371&lt;6, 'Raw Data'!E2371&lt;6, 'Raw Data'!A2371&gt;0), 'Raw Data'!AO2371, 0)</f>
        <v/>
      </c>
      <c r="Z2376">
        <f>IF(ISBLANK('Raw Data'!D2371), 0, IF('Raw Data'!D2371-'Raw Data'!E2371&gt;1, 'Raw Data'!AW2371, 0))</f>
        <v/>
      </c>
      <c r="AA2376">
        <f>IF(ISBLANK('Raw Data'!A2371), 0, IF(ABS('Raw Data'!D2371-'Raw Data'!E2371)&lt;2, 'Raw Data'!AX2371, 0))</f>
        <v/>
      </c>
      <c r="AB2376">
        <f>IF(ISBLANK('Raw Data'!D2371), 0, IF('Raw Data'!E2371-'Raw Data'!D2371&gt;1, 'Raw Data'!AY2371, 0))</f>
        <v/>
      </c>
      <c r="AC2376">
        <f>IF(ISBLANK('Raw Data'!D2371), 0, IF('Raw Data'!D2371-'Raw Data'!E2371&gt;2, 'Raw Data'!AZ2371, 0))</f>
        <v/>
      </c>
      <c r="AD2376">
        <f>IF(ISBLANK('Raw Data'!A2371), 0, IF(ABS('Raw Data'!D2371-'Raw Data'!E2371)&lt;3, 'Raw Data'!BA2371, 0))</f>
        <v/>
      </c>
      <c r="AE2376">
        <f>IF(ISBLANK('Raw Data'!D2371), 0, IF('Raw Data'!E2371-'Raw Data'!D2371&gt;2, 'Raw Data'!BB2371, 0))</f>
        <v/>
      </c>
      <c r="AF2376">
        <f>IF(ISBLANK('Raw Data'!D2371), 0, IF('Raw Data'!D2371-'Raw Data'!E2371&gt;3, 'Raw Data'!BC2371, 0))</f>
        <v/>
      </c>
      <c r="AG2376">
        <f>IF(ISBLANK('Raw Data'!A2371), 0, IF(ABS('Raw Data'!D2371-'Raw Data'!E2371)&lt;4, 'Raw Data'!BD2371, 0))</f>
        <v/>
      </c>
      <c r="AH2376">
        <f>IF(ISBLANK('Raw Data'!D2371), 0, IF('Raw Data'!E2371-'Raw Data'!D2371&gt;3, 'Raw Data'!BE2371, 0))</f>
        <v/>
      </c>
      <c r="AI2376">
        <f>IF(SUM('Raw Data'!D2371:E2371)&gt;'Raw Data'!F2371, 'Raw Data'!G2371, 0)</f>
        <v/>
      </c>
      <c r="AJ2376">
        <f>IF(ISBLANK('Raw Data'!D2371), 0, IF(SUM('Raw Data'!D2371:E2371)&lt;'Raw Data'!F2371, 'Raw Data'!H2371, 0))</f>
        <v/>
      </c>
      <c r="AK2376">
        <f>IF(ISBLANK('Raw Data'!A2371), 0, IF(AND('Raw Data'!D2371&lt;3, 'Raw Data'!E2371&lt;3, 'Raw Data'!F2371&lt;BB$2), 'Raw Data'!AF2371, 0))</f>
        <v/>
      </c>
      <c r="AL2376">
        <f>IF(ISBLANK('Raw Data'!A2371), 0, IF(AND('Raw Data'!D2371&lt;4, 'Raw Data'!E2371&lt;4, 'Raw Data'!F2371&lt;BB$2), 'Raw Data'!AI2371, 0))</f>
        <v/>
      </c>
      <c r="AM2376">
        <f>IF(ISBLANK('Raw Data'!A2371), 0, IF(AND('Raw Data'!D2371&lt;5, 'Raw Data'!E2371&lt;5, 'Raw Data'!F2371&lt;BB$2), 'Raw Data'!AL2371, 0))</f>
        <v/>
      </c>
      <c r="AN2376">
        <f>IF(ISBLANK('Raw Data'!A2371), 0, IF(AND('Raw Data'!D2371&lt;6, 'Raw Data'!E2371&lt;6, 'Raw Data'!F2371&lt;BB$2), 'Raw Data'!AO2371, 0))</f>
        <v/>
      </c>
      <c r="AO2376">
        <f>IF(ISBLANK('Raw Data'!A2371), 0, IF(AND('Raw Data'!I2371&lt;Analysis!$BC$2, 'Raw Data'!D2371-'Raw Data'!E2371&gt;1), 'Raw Data'!AW2371, IF(AND('Raw Data'!J2371&lt;Analysis!$BC$2, 'Raw Data'!E2371-'Raw Data'!D2371&gt;1), 'Raw Data'!AY2371, 0)))</f>
        <v/>
      </c>
      <c r="AP2376">
        <f>IF(ISBLANK('Raw Data'!A2371), 0, IF(AND('Raw Data'!I2371&lt;Analysis!$BC$2, 'Raw Data'!D2371-'Raw Data'!E2371&gt;2), 'Raw Data'!AZ2371, IF(AND('Raw Data'!J2371&lt;Analysis!$BC$2, 'Raw Data'!E2371-'Raw Data'!D2371&gt;2), 'Raw Data'!BB2371, 0)))</f>
        <v/>
      </c>
      <c r="AQ2376">
        <f>IF(ISBLANK('Raw Data'!A2371), 0, IF(AND('Raw Data'!I2371&lt;Analysis!$BC$2, 'Raw Data'!D2371-'Raw Data'!E2371&gt;3), 'Raw Data'!BC2371, IF(AND('Raw Data'!J2371&lt;Analysis!$BC$2, 'Raw Data'!E2371-'Raw Data'!D2371&gt;3), 'Raw Data'!BE2371, 0)))</f>
        <v/>
      </c>
      <c r="AR2376">
        <f>IF('Hidden Analysiss'!D2372=1,IF(ABS('Raw Data'!E2371-'Raw Data'!D2371)&lt;2,'Raw Data'!AX2371,0), 0)</f>
        <v/>
      </c>
      <c r="AS2376">
        <f>IF('Hidden Analysiss'!D2372=1,IF(ABS('Raw Data'!E2371-'Raw Data'!D2371)&lt;3,'Raw Data'!BA2371,0), 0)</f>
        <v/>
      </c>
      <c r="AT2376">
        <f>IF('Hidden Analysiss'!D2372=1,IF(ABS('Raw Data'!E2371-'Raw Data'!D2371)&lt;4,'Raw Data'!BD2371,0), 0)</f>
        <v/>
      </c>
      <c r="AU2376">
        <f>IF(AND('Hidden Analysiss'!E2372=1, ABS('Raw Data'!E2371-'Raw Data'!D2371)&lt;2), 'Raw Data'!AX2371, 0)</f>
        <v/>
      </c>
      <c r="AV2376">
        <f>IF(AND('Hidden Analysiss'!E2372=1, ABS('Raw Data'!E2371-'Raw Data'!D2371)&lt;3), 'Raw Data'!BA2371, 0)</f>
        <v/>
      </c>
      <c r="AW2376">
        <f>IF(AND('Hidden Analysiss'!E2372=1, ABS('Raw Data'!E2371-'Raw Data'!D2371)&lt;3), 'Raw Data'!BD2371, 0)</f>
        <v/>
      </c>
    </row>
    <row r="2377">
      <c r="A2377" s="1">
        <f>'Raw Data'!A2372</f>
        <v/>
      </c>
      <c r="B2377">
        <f>IF('Raw Data'!E2372&gt;'Raw Data'!D2372, 'Raw Data'!J2372, 0)</f>
        <v/>
      </c>
      <c r="C2377">
        <f>IF('Raw Data'!D2372&gt;'Raw Data'!E2372, 'Raw Data'!I2372, 0)</f>
        <v/>
      </c>
      <c r="D2377">
        <f>SUM(G2377:H2377)</f>
        <v/>
      </c>
      <c r="E2377">
        <f>IF(AND('Raw Data'!J2372&lt;'Raw Data'!I2372,'Raw Data'!E2372&gt;'Raw Data'!D2372,'Raw Data'!E2372-'Raw Data'!D2372&gt;3),'Raw Data'!N2372,IF(AND('Raw Data'!I2372&lt;'Raw Data'!J2372,'Raw Data'!D2372&gt;'Raw Data'!E2372,'Raw Data'!D2372-'Raw Data'!E2372&gt;3),'Raw Data'!M2372,0))</f>
        <v/>
      </c>
      <c r="F2377">
        <f>IF(AND('Raw Data'!J2372&lt;'Raw Data'!I2372,'Raw Data'!E2372&gt;'Raw Data'!D2372,'Raw Data'!E2372-'Raw Data'!D2372&lt;4),'Raw Data'!L2372,IF(AND('Raw Data'!I2372&lt;'Raw Data'!J2372,'Raw Data'!D2372&gt;'Raw Data'!E2372,'Raw Data'!D2372-'Raw Data'!E2372&lt;4),'Raw Data'!K2372,0))</f>
        <v/>
      </c>
      <c r="G2377">
        <f>IF(AND('Raw Data'!J2372&lt;'Raw Data'!I2372, 'Raw Data'!E2372&gt;'Raw Data'!D2372), 'Raw Data'!J2372, 0)</f>
        <v/>
      </c>
      <c r="H2377">
        <f>IF(AND('Raw Data'!J2372&gt;'Raw Data'!I2372, 'Raw Data'!E2372&lt;'Raw Data'!D2372), 'Raw Data'!I2372, 0)</f>
        <v/>
      </c>
      <c r="I2377">
        <f>SUM(J2377:K2377)</f>
        <v/>
      </c>
      <c r="J2377">
        <f>IF(AND('Raw Data'!J2372&gt;'Raw Data'!I2372, 'Raw Data'!E2372&gt;'Raw Data'!D2372), 'Raw Data'!J2372, 0)</f>
        <v/>
      </c>
      <c r="K2377">
        <f>IF(AND('Raw Data'!I2372&gt;'Raw Data'!J2372, 'Raw Data'!D2372&gt;'Raw Data'!E2372), 'Raw Data'!I2372, 0)</f>
        <v/>
      </c>
      <c r="L2377">
        <f>IF('Raw Data'!E2372-'Raw Data'!D2372&gt;3, 'Raw Data'!N2372, 0)</f>
        <v/>
      </c>
      <c r="M2377">
        <f>IF('Raw Data'!D2372-'Raw Data'!E2372&gt;3, 'Raw Data'!M2372, 0)</f>
        <v/>
      </c>
      <c r="N2377">
        <f>IF(ISBLANK('Raw Data'!D2372),0,IF(AND('Raw Data'!E2372&gt;'Raw Data'!D2372,'Raw Data'!E2372-'Raw Data'!D2372&gt;0,'Raw Data'!E2372-'Raw Data'!D2372&lt;4),'Raw Data'!L2372, 0))</f>
        <v/>
      </c>
      <c r="O2377">
        <f>IF(ISBLANK('Raw Data'!D2372),0,IF(AND('Raw Data'!E2372&gt;'Raw Data'!D2372,'Raw Data'!E2372-'Raw Data'!D2372&gt;0,'Raw Data'!D2372-'Raw Data'!E2372&lt;4),'Raw Data'!K2372, 0))</f>
        <v/>
      </c>
      <c r="P2377">
        <f>IF('Raw Data'!E2372-'Raw Data'!D2372&gt;3, 'Raw Data'!N2372, IF('Raw Data'!D2372-'Raw Data'!E2372&gt;3, 'Raw Data'!M2372, 0))</f>
        <v/>
      </c>
      <c r="Q2377">
        <f>IF(ISBLANK('Raw Data'!E2372),0,IF(AND('Raw Data'!E2372-'Raw Data'!D2372&lt;4,'Raw Data'!E2372-'Raw Data'!D2372&gt;0),'Raw Data'!L2372,IF(AND('Raw Data'!D2372&gt;'Raw Data'!E2372,'Raw Data'!D2372-'Raw Data'!E2372&gt;0),'Raw Data'!K2372,0)))</f>
        <v/>
      </c>
      <c r="R2377">
        <f>IF(ISBLANK('Raw Data'!K2372),0,IFERROR(IF(MATCH(SMALL('Raw Data'!K2372:N2372,1),L2377:O2377,0),SMALL('Raw Data'!K2372:N2372,1)),0))</f>
        <v/>
      </c>
      <c r="S2377">
        <f>IF(ISBLANK('Raw Data'!K2372),0,IFERROR(IF(MATCH(SMALL('Raw Data'!K2372:N2372,2),L2377:O2377,0),SMALL('Raw Data'!K2372:N2372,2)),0))</f>
        <v/>
      </c>
      <c r="T2377">
        <f>IF(ISBLANK('Raw Data'!K2372),0,IFERROR(IF(MATCH(SMALL('Raw Data'!K2372:N2372,3),L2377:O2377,0),SMALL('Raw Data'!K2372:N2372,3)),0))</f>
        <v/>
      </c>
      <c r="U2377">
        <f>IF(ISBLANK('Raw Data'!K2372),0,IFERROR(IF(MATCH(SMALL('Raw Data'!K2372:N2372,4),L2377:O2377,0),SMALL('Raw Data'!K2372:N2372,4)),0))</f>
        <v/>
      </c>
      <c r="V2377">
        <f>IF(AND('Raw Data'!D2372&lt;3, 'Raw Data'!E2372&lt;3, 'Raw Data'!A2372&gt;0), 'Raw Data'!AF2372, 0)</f>
        <v/>
      </c>
      <c r="W2377">
        <f>IF(AND('Raw Data'!D2372&lt;4, 'Raw Data'!E2372&lt;4, 'Raw Data'!A2372&gt;0), 'Raw Data'!AI2372, 0)</f>
        <v/>
      </c>
      <c r="X2377">
        <f>IF(AND('Raw Data'!D2372&lt;5, 'Raw Data'!E2372&lt;5, 'Raw Data'!A2372&gt;0), 'Raw Data'!AL2372, 0)</f>
        <v/>
      </c>
      <c r="Y2377">
        <f>IF(AND('Raw Data'!D2372&lt;6, 'Raw Data'!E2372&lt;6, 'Raw Data'!A2372&gt;0), 'Raw Data'!AO2372, 0)</f>
        <v/>
      </c>
      <c r="Z2377">
        <f>IF(ISBLANK('Raw Data'!D2372), 0, IF('Raw Data'!D2372-'Raw Data'!E2372&gt;1, 'Raw Data'!AW2372, 0))</f>
        <v/>
      </c>
      <c r="AA2377">
        <f>IF(ISBLANK('Raw Data'!A2372), 0, IF(ABS('Raw Data'!D2372-'Raw Data'!E2372)&lt;2, 'Raw Data'!AX2372, 0))</f>
        <v/>
      </c>
      <c r="AB2377">
        <f>IF(ISBLANK('Raw Data'!D2372), 0, IF('Raw Data'!E2372-'Raw Data'!D2372&gt;1, 'Raw Data'!AY2372, 0))</f>
        <v/>
      </c>
      <c r="AC2377">
        <f>IF(ISBLANK('Raw Data'!D2372), 0, IF('Raw Data'!D2372-'Raw Data'!E2372&gt;2, 'Raw Data'!AZ2372, 0))</f>
        <v/>
      </c>
      <c r="AD2377">
        <f>IF(ISBLANK('Raw Data'!A2372), 0, IF(ABS('Raw Data'!D2372-'Raw Data'!E2372)&lt;3, 'Raw Data'!BA2372, 0))</f>
        <v/>
      </c>
      <c r="AE2377">
        <f>IF(ISBLANK('Raw Data'!D2372), 0, IF('Raw Data'!E2372-'Raw Data'!D2372&gt;2, 'Raw Data'!BB2372, 0))</f>
        <v/>
      </c>
      <c r="AF2377">
        <f>IF(ISBLANK('Raw Data'!D2372), 0, IF('Raw Data'!D2372-'Raw Data'!E2372&gt;3, 'Raw Data'!BC2372, 0))</f>
        <v/>
      </c>
      <c r="AG2377">
        <f>IF(ISBLANK('Raw Data'!A2372), 0, IF(ABS('Raw Data'!D2372-'Raw Data'!E2372)&lt;4, 'Raw Data'!BD2372, 0))</f>
        <v/>
      </c>
      <c r="AH2377">
        <f>IF(ISBLANK('Raw Data'!D2372), 0, IF('Raw Data'!E2372-'Raw Data'!D2372&gt;3, 'Raw Data'!BE2372, 0))</f>
        <v/>
      </c>
      <c r="AI2377">
        <f>IF(SUM('Raw Data'!D2372:E2372)&gt;'Raw Data'!F2372, 'Raw Data'!G2372, 0)</f>
        <v/>
      </c>
      <c r="AJ2377">
        <f>IF(ISBLANK('Raw Data'!D2372), 0, IF(SUM('Raw Data'!D2372:E2372)&lt;'Raw Data'!F2372, 'Raw Data'!H2372, 0))</f>
        <v/>
      </c>
      <c r="AK2377">
        <f>IF(ISBLANK('Raw Data'!A2372), 0, IF(AND('Raw Data'!D2372&lt;3, 'Raw Data'!E2372&lt;3, 'Raw Data'!F2372&lt;BB$2), 'Raw Data'!AF2372, 0))</f>
        <v/>
      </c>
      <c r="AL2377">
        <f>IF(ISBLANK('Raw Data'!A2372), 0, IF(AND('Raw Data'!D2372&lt;4, 'Raw Data'!E2372&lt;4, 'Raw Data'!F2372&lt;BB$2), 'Raw Data'!AI2372, 0))</f>
        <v/>
      </c>
      <c r="AM2377">
        <f>IF(ISBLANK('Raw Data'!A2372), 0, IF(AND('Raw Data'!D2372&lt;5, 'Raw Data'!E2372&lt;5, 'Raw Data'!F2372&lt;BB$2), 'Raw Data'!AL2372, 0))</f>
        <v/>
      </c>
      <c r="AN2377">
        <f>IF(ISBLANK('Raw Data'!A2372), 0, IF(AND('Raw Data'!D2372&lt;6, 'Raw Data'!E2372&lt;6, 'Raw Data'!F2372&lt;BB$2), 'Raw Data'!AO2372, 0))</f>
        <v/>
      </c>
      <c r="AO2377">
        <f>IF(ISBLANK('Raw Data'!A2372), 0, IF(AND('Raw Data'!I2372&lt;Analysis!$BC$2, 'Raw Data'!D2372-'Raw Data'!E2372&gt;1), 'Raw Data'!AW2372, IF(AND('Raw Data'!J2372&lt;Analysis!$BC$2, 'Raw Data'!E2372-'Raw Data'!D2372&gt;1), 'Raw Data'!AY2372, 0)))</f>
        <v/>
      </c>
      <c r="AP2377">
        <f>IF(ISBLANK('Raw Data'!A2372), 0, IF(AND('Raw Data'!I2372&lt;Analysis!$BC$2, 'Raw Data'!D2372-'Raw Data'!E2372&gt;2), 'Raw Data'!AZ2372, IF(AND('Raw Data'!J2372&lt;Analysis!$BC$2, 'Raw Data'!E2372-'Raw Data'!D2372&gt;2), 'Raw Data'!BB2372, 0)))</f>
        <v/>
      </c>
      <c r="AQ2377">
        <f>IF(ISBLANK('Raw Data'!A2372), 0, IF(AND('Raw Data'!I2372&lt;Analysis!$BC$2, 'Raw Data'!D2372-'Raw Data'!E2372&gt;3), 'Raw Data'!BC2372, IF(AND('Raw Data'!J2372&lt;Analysis!$BC$2, 'Raw Data'!E2372-'Raw Data'!D2372&gt;3), 'Raw Data'!BE2372, 0)))</f>
        <v/>
      </c>
      <c r="AR2377">
        <f>IF('Hidden Analysiss'!D2373=1,IF(ABS('Raw Data'!E2372-'Raw Data'!D2372)&lt;2,'Raw Data'!AX2372,0), 0)</f>
        <v/>
      </c>
      <c r="AS2377">
        <f>IF('Hidden Analysiss'!D2373=1,IF(ABS('Raw Data'!E2372-'Raw Data'!D2372)&lt;3,'Raw Data'!BA2372,0), 0)</f>
        <v/>
      </c>
      <c r="AT2377">
        <f>IF('Hidden Analysiss'!D2373=1,IF(ABS('Raw Data'!E2372-'Raw Data'!D2372)&lt;4,'Raw Data'!BD2372,0), 0)</f>
        <v/>
      </c>
      <c r="AU2377">
        <f>IF(AND('Hidden Analysiss'!E2373=1, ABS('Raw Data'!E2372-'Raw Data'!D2372)&lt;2), 'Raw Data'!AX2372, 0)</f>
        <v/>
      </c>
      <c r="AV2377">
        <f>IF(AND('Hidden Analysiss'!E2373=1, ABS('Raw Data'!E2372-'Raw Data'!D2372)&lt;3), 'Raw Data'!BA2372, 0)</f>
        <v/>
      </c>
      <c r="AW2377">
        <f>IF(AND('Hidden Analysiss'!E2373=1, ABS('Raw Data'!E2372-'Raw Data'!D2372)&lt;3), 'Raw Data'!BD2372, 0)</f>
        <v/>
      </c>
    </row>
    <row r="2378">
      <c r="A2378" s="1">
        <f>'Raw Data'!A2373</f>
        <v/>
      </c>
      <c r="B2378">
        <f>IF('Raw Data'!E2373&gt;'Raw Data'!D2373, 'Raw Data'!J2373, 0)</f>
        <v/>
      </c>
      <c r="C2378">
        <f>IF('Raw Data'!D2373&gt;'Raw Data'!E2373, 'Raw Data'!I2373, 0)</f>
        <v/>
      </c>
      <c r="D2378">
        <f>SUM(G2378:H2378)</f>
        <v/>
      </c>
      <c r="E2378">
        <f>IF(AND('Raw Data'!J2373&lt;'Raw Data'!I2373,'Raw Data'!E2373&gt;'Raw Data'!D2373,'Raw Data'!E2373-'Raw Data'!D2373&gt;3),'Raw Data'!N2373,IF(AND('Raw Data'!I2373&lt;'Raw Data'!J2373,'Raw Data'!D2373&gt;'Raw Data'!E2373,'Raw Data'!D2373-'Raw Data'!E2373&gt;3),'Raw Data'!M2373,0))</f>
        <v/>
      </c>
      <c r="F2378">
        <f>IF(AND('Raw Data'!J2373&lt;'Raw Data'!I2373,'Raw Data'!E2373&gt;'Raw Data'!D2373,'Raw Data'!E2373-'Raw Data'!D2373&lt;4),'Raw Data'!L2373,IF(AND('Raw Data'!I2373&lt;'Raw Data'!J2373,'Raw Data'!D2373&gt;'Raw Data'!E2373,'Raw Data'!D2373-'Raw Data'!E2373&lt;4),'Raw Data'!K2373,0))</f>
        <v/>
      </c>
      <c r="G2378">
        <f>IF(AND('Raw Data'!J2373&lt;'Raw Data'!I2373, 'Raw Data'!E2373&gt;'Raw Data'!D2373), 'Raw Data'!J2373, 0)</f>
        <v/>
      </c>
      <c r="H2378">
        <f>IF(AND('Raw Data'!J2373&gt;'Raw Data'!I2373, 'Raw Data'!E2373&lt;'Raw Data'!D2373), 'Raw Data'!I2373, 0)</f>
        <v/>
      </c>
      <c r="I2378">
        <f>SUM(J2378:K2378)</f>
        <v/>
      </c>
      <c r="J2378">
        <f>IF(AND('Raw Data'!J2373&gt;'Raw Data'!I2373, 'Raw Data'!E2373&gt;'Raw Data'!D2373), 'Raw Data'!J2373, 0)</f>
        <v/>
      </c>
      <c r="K2378">
        <f>IF(AND('Raw Data'!I2373&gt;'Raw Data'!J2373, 'Raw Data'!D2373&gt;'Raw Data'!E2373), 'Raw Data'!I2373, 0)</f>
        <v/>
      </c>
      <c r="L2378">
        <f>IF('Raw Data'!E2373-'Raw Data'!D2373&gt;3, 'Raw Data'!N2373, 0)</f>
        <v/>
      </c>
      <c r="M2378">
        <f>IF('Raw Data'!D2373-'Raw Data'!E2373&gt;3, 'Raw Data'!M2373, 0)</f>
        <v/>
      </c>
      <c r="N2378">
        <f>IF(ISBLANK('Raw Data'!D2373),0,IF(AND('Raw Data'!E2373&gt;'Raw Data'!D2373,'Raw Data'!E2373-'Raw Data'!D2373&gt;0,'Raw Data'!E2373-'Raw Data'!D2373&lt;4),'Raw Data'!L2373, 0))</f>
        <v/>
      </c>
      <c r="O2378">
        <f>IF(ISBLANK('Raw Data'!D2373),0,IF(AND('Raw Data'!E2373&gt;'Raw Data'!D2373,'Raw Data'!E2373-'Raw Data'!D2373&gt;0,'Raw Data'!D2373-'Raw Data'!E2373&lt;4),'Raw Data'!K2373, 0))</f>
        <v/>
      </c>
      <c r="P2378">
        <f>IF('Raw Data'!E2373-'Raw Data'!D2373&gt;3, 'Raw Data'!N2373, IF('Raw Data'!D2373-'Raw Data'!E2373&gt;3, 'Raw Data'!M2373, 0))</f>
        <v/>
      </c>
      <c r="Q2378">
        <f>IF(ISBLANK('Raw Data'!E2373),0,IF(AND('Raw Data'!E2373-'Raw Data'!D2373&lt;4,'Raw Data'!E2373-'Raw Data'!D2373&gt;0),'Raw Data'!L2373,IF(AND('Raw Data'!D2373&gt;'Raw Data'!E2373,'Raw Data'!D2373-'Raw Data'!E2373&gt;0),'Raw Data'!K2373,0)))</f>
        <v/>
      </c>
      <c r="R2378">
        <f>IF(ISBLANK('Raw Data'!K2373),0,IFERROR(IF(MATCH(SMALL('Raw Data'!K2373:N2373,1),L2378:O2378,0),SMALL('Raw Data'!K2373:N2373,1)),0))</f>
        <v/>
      </c>
      <c r="S2378">
        <f>IF(ISBLANK('Raw Data'!K2373),0,IFERROR(IF(MATCH(SMALL('Raw Data'!K2373:N2373,2),L2378:O2378,0),SMALL('Raw Data'!K2373:N2373,2)),0))</f>
        <v/>
      </c>
      <c r="T2378">
        <f>IF(ISBLANK('Raw Data'!K2373),0,IFERROR(IF(MATCH(SMALL('Raw Data'!K2373:N2373,3),L2378:O2378,0),SMALL('Raw Data'!K2373:N2373,3)),0))</f>
        <v/>
      </c>
      <c r="U2378">
        <f>IF(ISBLANK('Raw Data'!K2373),0,IFERROR(IF(MATCH(SMALL('Raw Data'!K2373:N2373,4),L2378:O2378,0),SMALL('Raw Data'!K2373:N2373,4)),0))</f>
        <v/>
      </c>
      <c r="V2378">
        <f>IF(AND('Raw Data'!D2373&lt;3, 'Raw Data'!E2373&lt;3, 'Raw Data'!A2373&gt;0), 'Raw Data'!AF2373, 0)</f>
        <v/>
      </c>
      <c r="W2378">
        <f>IF(AND('Raw Data'!D2373&lt;4, 'Raw Data'!E2373&lt;4, 'Raw Data'!A2373&gt;0), 'Raw Data'!AI2373, 0)</f>
        <v/>
      </c>
      <c r="X2378">
        <f>IF(AND('Raw Data'!D2373&lt;5, 'Raw Data'!E2373&lt;5, 'Raw Data'!A2373&gt;0), 'Raw Data'!AL2373, 0)</f>
        <v/>
      </c>
      <c r="Y2378">
        <f>IF(AND('Raw Data'!D2373&lt;6, 'Raw Data'!E2373&lt;6, 'Raw Data'!A2373&gt;0), 'Raw Data'!AO2373, 0)</f>
        <v/>
      </c>
      <c r="Z2378">
        <f>IF(ISBLANK('Raw Data'!D2373), 0, IF('Raw Data'!D2373-'Raw Data'!E2373&gt;1, 'Raw Data'!AW2373, 0))</f>
        <v/>
      </c>
      <c r="AA2378">
        <f>IF(ISBLANK('Raw Data'!A2373), 0, IF(ABS('Raw Data'!D2373-'Raw Data'!E2373)&lt;2, 'Raw Data'!AX2373, 0))</f>
        <v/>
      </c>
      <c r="AB2378">
        <f>IF(ISBLANK('Raw Data'!D2373), 0, IF('Raw Data'!E2373-'Raw Data'!D2373&gt;1, 'Raw Data'!AY2373, 0))</f>
        <v/>
      </c>
      <c r="AC2378">
        <f>IF(ISBLANK('Raw Data'!D2373), 0, IF('Raw Data'!D2373-'Raw Data'!E2373&gt;2, 'Raw Data'!AZ2373, 0))</f>
        <v/>
      </c>
      <c r="AD2378">
        <f>IF(ISBLANK('Raw Data'!A2373), 0, IF(ABS('Raw Data'!D2373-'Raw Data'!E2373)&lt;3, 'Raw Data'!BA2373, 0))</f>
        <v/>
      </c>
      <c r="AE2378">
        <f>IF(ISBLANK('Raw Data'!D2373), 0, IF('Raw Data'!E2373-'Raw Data'!D2373&gt;2, 'Raw Data'!BB2373, 0))</f>
        <v/>
      </c>
      <c r="AF2378">
        <f>IF(ISBLANK('Raw Data'!D2373), 0, IF('Raw Data'!D2373-'Raw Data'!E2373&gt;3, 'Raw Data'!BC2373, 0))</f>
        <v/>
      </c>
      <c r="AG2378">
        <f>IF(ISBLANK('Raw Data'!A2373), 0, IF(ABS('Raw Data'!D2373-'Raw Data'!E2373)&lt;4, 'Raw Data'!BD2373, 0))</f>
        <v/>
      </c>
      <c r="AH2378">
        <f>IF(ISBLANK('Raw Data'!D2373), 0, IF('Raw Data'!E2373-'Raw Data'!D2373&gt;3, 'Raw Data'!BE2373, 0))</f>
        <v/>
      </c>
      <c r="AI2378">
        <f>IF(SUM('Raw Data'!D2373:E2373)&gt;'Raw Data'!F2373, 'Raw Data'!G2373, 0)</f>
        <v/>
      </c>
      <c r="AJ2378">
        <f>IF(ISBLANK('Raw Data'!D2373), 0, IF(SUM('Raw Data'!D2373:E2373)&lt;'Raw Data'!F2373, 'Raw Data'!H2373, 0))</f>
        <v/>
      </c>
      <c r="AK2378">
        <f>IF(ISBLANK('Raw Data'!A2373), 0, IF(AND('Raw Data'!D2373&lt;3, 'Raw Data'!E2373&lt;3, 'Raw Data'!F2373&lt;BB$2), 'Raw Data'!AF2373, 0))</f>
        <v/>
      </c>
      <c r="AL2378">
        <f>IF(ISBLANK('Raw Data'!A2373), 0, IF(AND('Raw Data'!D2373&lt;4, 'Raw Data'!E2373&lt;4, 'Raw Data'!F2373&lt;BB$2), 'Raw Data'!AI2373, 0))</f>
        <v/>
      </c>
      <c r="AM2378">
        <f>IF(ISBLANK('Raw Data'!A2373), 0, IF(AND('Raw Data'!D2373&lt;5, 'Raw Data'!E2373&lt;5, 'Raw Data'!F2373&lt;BB$2), 'Raw Data'!AL2373, 0))</f>
        <v/>
      </c>
      <c r="AN2378">
        <f>IF(ISBLANK('Raw Data'!A2373), 0, IF(AND('Raw Data'!D2373&lt;6, 'Raw Data'!E2373&lt;6, 'Raw Data'!F2373&lt;BB$2), 'Raw Data'!AO2373, 0))</f>
        <v/>
      </c>
      <c r="AO2378">
        <f>IF(ISBLANK('Raw Data'!A2373), 0, IF(AND('Raw Data'!I2373&lt;Analysis!$BC$2, 'Raw Data'!D2373-'Raw Data'!E2373&gt;1), 'Raw Data'!AW2373, IF(AND('Raw Data'!J2373&lt;Analysis!$BC$2, 'Raw Data'!E2373-'Raw Data'!D2373&gt;1), 'Raw Data'!AY2373, 0)))</f>
        <v/>
      </c>
      <c r="AP2378">
        <f>IF(ISBLANK('Raw Data'!A2373), 0, IF(AND('Raw Data'!I2373&lt;Analysis!$BC$2, 'Raw Data'!D2373-'Raw Data'!E2373&gt;2), 'Raw Data'!AZ2373, IF(AND('Raw Data'!J2373&lt;Analysis!$BC$2, 'Raw Data'!E2373-'Raw Data'!D2373&gt;2), 'Raw Data'!BB2373, 0)))</f>
        <v/>
      </c>
      <c r="AQ2378">
        <f>IF(ISBLANK('Raw Data'!A2373), 0, IF(AND('Raw Data'!I2373&lt;Analysis!$BC$2, 'Raw Data'!D2373-'Raw Data'!E2373&gt;3), 'Raw Data'!BC2373, IF(AND('Raw Data'!J2373&lt;Analysis!$BC$2, 'Raw Data'!E2373-'Raw Data'!D2373&gt;3), 'Raw Data'!BE2373, 0)))</f>
        <v/>
      </c>
      <c r="AR2378">
        <f>IF('Hidden Analysiss'!D2374=1,IF(ABS('Raw Data'!E2373-'Raw Data'!D2373)&lt;2,'Raw Data'!AX2373,0), 0)</f>
        <v/>
      </c>
      <c r="AS2378">
        <f>IF('Hidden Analysiss'!D2374=1,IF(ABS('Raw Data'!E2373-'Raw Data'!D2373)&lt;3,'Raw Data'!BA2373,0), 0)</f>
        <v/>
      </c>
      <c r="AT2378">
        <f>IF('Hidden Analysiss'!D2374=1,IF(ABS('Raw Data'!E2373-'Raw Data'!D2373)&lt;4,'Raw Data'!BD2373,0), 0)</f>
        <v/>
      </c>
      <c r="AU2378">
        <f>IF(AND('Hidden Analysiss'!E2374=1, ABS('Raw Data'!E2373-'Raw Data'!D2373)&lt;2), 'Raw Data'!AX2373, 0)</f>
        <v/>
      </c>
      <c r="AV2378">
        <f>IF(AND('Hidden Analysiss'!E2374=1, ABS('Raw Data'!E2373-'Raw Data'!D2373)&lt;3), 'Raw Data'!BA2373, 0)</f>
        <v/>
      </c>
      <c r="AW2378">
        <f>IF(AND('Hidden Analysiss'!E2374=1, ABS('Raw Data'!E2373-'Raw Data'!D2373)&lt;3), 'Raw Data'!BD2373, 0)</f>
        <v/>
      </c>
    </row>
    <row r="2379">
      <c r="A2379" s="1">
        <f>'Raw Data'!A2374</f>
        <v/>
      </c>
      <c r="B2379">
        <f>IF('Raw Data'!E2374&gt;'Raw Data'!D2374, 'Raw Data'!J2374, 0)</f>
        <v/>
      </c>
      <c r="C2379">
        <f>IF('Raw Data'!D2374&gt;'Raw Data'!E2374, 'Raw Data'!I2374, 0)</f>
        <v/>
      </c>
      <c r="D2379">
        <f>SUM(G2379:H2379)</f>
        <v/>
      </c>
      <c r="E2379">
        <f>IF(AND('Raw Data'!J2374&lt;'Raw Data'!I2374,'Raw Data'!E2374&gt;'Raw Data'!D2374,'Raw Data'!E2374-'Raw Data'!D2374&gt;3),'Raw Data'!N2374,IF(AND('Raw Data'!I2374&lt;'Raw Data'!J2374,'Raw Data'!D2374&gt;'Raw Data'!E2374,'Raw Data'!D2374-'Raw Data'!E2374&gt;3),'Raw Data'!M2374,0))</f>
        <v/>
      </c>
      <c r="F2379">
        <f>IF(AND('Raw Data'!J2374&lt;'Raw Data'!I2374,'Raw Data'!E2374&gt;'Raw Data'!D2374,'Raw Data'!E2374-'Raw Data'!D2374&lt;4),'Raw Data'!L2374,IF(AND('Raw Data'!I2374&lt;'Raw Data'!J2374,'Raw Data'!D2374&gt;'Raw Data'!E2374,'Raw Data'!D2374-'Raw Data'!E2374&lt;4),'Raw Data'!K2374,0))</f>
        <v/>
      </c>
      <c r="G2379">
        <f>IF(AND('Raw Data'!J2374&lt;'Raw Data'!I2374, 'Raw Data'!E2374&gt;'Raw Data'!D2374), 'Raw Data'!J2374, 0)</f>
        <v/>
      </c>
      <c r="H2379">
        <f>IF(AND('Raw Data'!J2374&gt;'Raw Data'!I2374, 'Raw Data'!E2374&lt;'Raw Data'!D2374), 'Raw Data'!I2374, 0)</f>
        <v/>
      </c>
      <c r="I2379">
        <f>SUM(J2379:K2379)</f>
        <v/>
      </c>
      <c r="J2379">
        <f>IF(AND('Raw Data'!J2374&gt;'Raw Data'!I2374, 'Raw Data'!E2374&gt;'Raw Data'!D2374), 'Raw Data'!J2374, 0)</f>
        <v/>
      </c>
      <c r="K2379">
        <f>IF(AND('Raw Data'!I2374&gt;'Raw Data'!J2374, 'Raw Data'!D2374&gt;'Raw Data'!E2374), 'Raw Data'!I2374, 0)</f>
        <v/>
      </c>
      <c r="L2379">
        <f>IF('Raw Data'!E2374-'Raw Data'!D2374&gt;3, 'Raw Data'!N2374, 0)</f>
        <v/>
      </c>
      <c r="M2379">
        <f>IF('Raw Data'!D2374-'Raw Data'!E2374&gt;3, 'Raw Data'!M2374, 0)</f>
        <v/>
      </c>
      <c r="N2379">
        <f>IF(ISBLANK('Raw Data'!D2374),0,IF(AND('Raw Data'!E2374&gt;'Raw Data'!D2374,'Raw Data'!E2374-'Raw Data'!D2374&gt;0,'Raw Data'!E2374-'Raw Data'!D2374&lt;4),'Raw Data'!L2374, 0))</f>
        <v/>
      </c>
      <c r="O2379">
        <f>IF(ISBLANK('Raw Data'!D2374),0,IF(AND('Raw Data'!E2374&gt;'Raw Data'!D2374,'Raw Data'!E2374-'Raw Data'!D2374&gt;0,'Raw Data'!D2374-'Raw Data'!E2374&lt;4),'Raw Data'!K2374, 0))</f>
        <v/>
      </c>
      <c r="P2379">
        <f>IF('Raw Data'!E2374-'Raw Data'!D2374&gt;3, 'Raw Data'!N2374, IF('Raw Data'!D2374-'Raw Data'!E2374&gt;3, 'Raw Data'!M2374, 0))</f>
        <v/>
      </c>
      <c r="Q2379">
        <f>IF(ISBLANK('Raw Data'!E2374),0,IF(AND('Raw Data'!E2374-'Raw Data'!D2374&lt;4,'Raw Data'!E2374-'Raw Data'!D2374&gt;0),'Raw Data'!L2374,IF(AND('Raw Data'!D2374&gt;'Raw Data'!E2374,'Raw Data'!D2374-'Raw Data'!E2374&gt;0),'Raw Data'!K2374,0)))</f>
        <v/>
      </c>
      <c r="R2379">
        <f>IF(ISBLANK('Raw Data'!K2374),0,IFERROR(IF(MATCH(SMALL('Raw Data'!K2374:N2374,1),L2379:O2379,0),SMALL('Raw Data'!K2374:N2374,1)),0))</f>
        <v/>
      </c>
      <c r="S2379">
        <f>IF(ISBLANK('Raw Data'!K2374),0,IFERROR(IF(MATCH(SMALL('Raw Data'!K2374:N2374,2),L2379:O2379,0),SMALL('Raw Data'!K2374:N2374,2)),0))</f>
        <v/>
      </c>
      <c r="T2379">
        <f>IF(ISBLANK('Raw Data'!K2374),0,IFERROR(IF(MATCH(SMALL('Raw Data'!K2374:N2374,3),L2379:O2379,0),SMALL('Raw Data'!K2374:N2374,3)),0))</f>
        <v/>
      </c>
      <c r="U2379">
        <f>IF(ISBLANK('Raw Data'!K2374),0,IFERROR(IF(MATCH(SMALL('Raw Data'!K2374:N2374,4),L2379:O2379,0),SMALL('Raw Data'!K2374:N2374,4)),0))</f>
        <v/>
      </c>
      <c r="V2379">
        <f>IF(AND('Raw Data'!D2374&lt;3, 'Raw Data'!E2374&lt;3, 'Raw Data'!A2374&gt;0), 'Raw Data'!AF2374, 0)</f>
        <v/>
      </c>
      <c r="W2379">
        <f>IF(AND('Raw Data'!D2374&lt;4, 'Raw Data'!E2374&lt;4, 'Raw Data'!A2374&gt;0), 'Raw Data'!AI2374, 0)</f>
        <v/>
      </c>
      <c r="X2379">
        <f>IF(AND('Raw Data'!D2374&lt;5, 'Raw Data'!E2374&lt;5, 'Raw Data'!A2374&gt;0), 'Raw Data'!AL2374, 0)</f>
        <v/>
      </c>
      <c r="Y2379">
        <f>IF(AND('Raw Data'!D2374&lt;6, 'Raw Data'!E2374&lt;6, 'Raw Data'!A2374&gt;0), 'Raw Data'!AO2374, 0)</f>
        <v/>
      </c>
      <c r="Z2379">
        <f>IF(ISBLANK('Raw Data'!D2374), 0, IF('Raw Data'!D2374-'Raw Data'!E2374&gt;1, 'Raw Data'!AW2374, 0))</f>
        <v/>
      </c>
      <c r="AA2379">
        <f>IF(ISBLANK('Raw Data'!A2374), 0, IF(ABS('Raw Data'!D2374-'Raw Data'!E2374)&lt;2, 'Raw Data'!AX2374, 0))</f>
        <v/>
      </c>
      <c r="AB2379">
        <f>IF(ISBLANK('Raw Data'!D2374), 0, IF('Raw Data'!E2374-'Raw Data'!D2374&gt;1, 'Raw Data'!AY2374, 0))</f>
        <v/>
      </c>
      <c r="AC2379">
        <f>IF(ISBLANK('Raw Data'!D2374), 0, IF('Raw Data'!D2374-'Raw Data'!E2374&gt;2, 'Raw Data'!AZ2374, 0))</f>
        <v/>
      </c>
      <c r="AD2379">
        <f>IF(ISBLANK('Raw Data'!A2374), 0, IF(ABS('Raw Data'!D2374-'Raw Data'!E2374)&lt;3, 'Raw Data'!BA2374, 0))</f>
        <v/>
      </c>
      <c r="AE2379">
        <f>IF(ISBLANK('Raw Data'!D2374), 0, IF('Raw Data'!E2374-'Raw Data'!D2374&gt;2, 'Raw Data'!BB2374, 0))</f>
        <v/>
      </c>
      <c r="AF2379">
        <f>IF(ISBLANK('Raw Data'!D2374), 0, IF('Raw Data'!D2374-'Raw Data'!E2374&gt;3, 'Raw Data'!BC2374, 0))</f>
        <v/>
      </c>
      <c r="AG2379">
        <f>IF(ISBLANK('Raw Data'!A2374), 0, IF(ABS('Raw Data'!D2374-'Raw Data'!E2374)&lt;4, 'Raw Data'!BD2374, 0))</f>
        <v/>
      </c>
      <c r="AH2379">
        <f>IF(ISBLANK('Raw Data'!D2374), 0, IF('Raw Data'!E2374-'Raw Data'!D2374&gt;3, 'Raw Data'!BE2374, 0))</f>
        <v/>
      </c>
      <c r="AI2379">
        <f>IF(SUM('Raw Data'!D2374:E2374)&gt;'Raw Data'!F2374, 'Raw Data'!G2374, 0)</f>
        <v/>
      </c>
      <c r="AJ2379">
        <f>IF(ISBLANK('Raw Data'!D2374), 0, IF(SUM('Raw Data'!D2374:E2374)&lt;'Raw Data'!F2374, 'Raw Data'!H2374, 0))</f>
        <v/>
      </c>
      <c r="AK2379">
        <f>IF(ISBLANK('Raw Data'!A2374), 0, IF(AND('Raw Data'!D2374&lt;3, 'Raw Data'!E2374&lt;3, 'Raw Data'!F2374&lt;BB$2), 'Raw Data'!AF2374, 0))</f>
        <v/>
      </c>
      <c r="AL2379">
        <f>IF(ISBLANK('Raw Data'!A2374), 0, IF(AND('Raw Data'!D2374&lt;4, 'Raw Data'!E2374&lt;4, 'Raw Data'!F2374&lt;BB$2), 'Raw Data'!AI2374, 0))</f>
        <v/>
      </c>
      <c r="AM2379">
        <f>IF(ISBLANK('Raw Data'!A2374), 0, IF(AND('Raw Data'!D2374&lt;5, 'Raw Data'!E2374&lt;5, 'Raw Data'!F2374&lt;BB$2), 'Raw Data'!AL2374, 0))</f>
        <v/>
      </c>
      <c r="AN2379">
        <f>IF(ISBLANK('Raw Data'!A2374), 0, IF(AND('Raw Data'!D2374&lt;6, 'Raw Data'!E2374&lt;6, 'Raw Data'!F2374&lt;BB$2), 'Raw Data'!AO2374, 0))</f>
        <v/>
      </c>
      <c r="AO2379">
        <f>IF(ISBLANK('Raw Data'!A2374), 0, IF(AND('Raw Data'!I2374&lt;Analysis!$BC$2, 'Raw Data'!D2374-'Raw Data'!E2374&gt;1), 'Raw Data'!AW2374, IF(AND('Raw Data'!J2374&lt;Analysis!$BC$2, 'Raw Data'!E2374-'Raw Data'!D2374&gt;1), 'Raw Data'!AY2374, 0)))</f>
        <v/>
      </c>
      <c r="AP2379">
        <f>IF(ISBLANK('Raw Data'!A2374), 0, IF(AND('Raw Data'!I2374&lt;Analysis!$BC$2, 'Raw Data'!D2374-'Raw Data'!E2374&gt;2), 'Raw Data'!AZ2374, IF(AND('Raw Data'!J2374&lt;Analysis!$BC$2, 'Raw Data'!E2374-'Raw Data'!D2374&gt;2), 'Raw Data'!BB2374, 0)))</f>
        <v/>
      </c>
      <c r="AQ2379">
        <f>IF(ISBLANK('Raw Data'!A2374), 0, IF(AND('Raw Data'!I2374&lt;Analysis!$BC$2, 'Raw Data'!D2374-'Raw Data'!E2374&gt;3), 'Raw Data'!BC2374, IF(AND('Raw Data'!J2374&lt;Analysis!$BC$2, 'Raw Data'!E2374-'Raw Data'!D2374&gt;3), 'Raw Data'!BE2374, 0)))</f>
        <v/>
      </c>
      <c r="AR2379">
        <f>IF('Hidden Analysiss'!D2375=1,IF(ABS('Raw Data'!E2374-'Raw Data'!D2374)&lt;2,'Raw Data'!AX2374,0), 0)</f>
        <v/>
      </c>
      <c r="AS2379">
        <f>IF('Hidden Analysiss'!D2375=1,IF(ABS('Raw Data'!E2374-'Raw Data'!D2374)&lt;3,'Raw Data'!BA2374,0), 0)</f>
        <v/>
      </c>
      <c r="AT2379">
        <f>IF('Hidden Analysiss'!D2375=1,IF(ABS('Raw Data'!E2374-'Raw Data'!D2374)&lt;4,'Raw Data'!BD2374,0), 0)</f>
        <v/>
      </c>
      <c r="AU2379">
        <f>IF(AND('Hidden Analysiss'!E2375=1, ABS('Raw Data'!E2374-'Raw Data'!D2374)&lt;2), 'Raw Data'!AX2374, 0)</f>
        <v/>
      </c>
      <c r="AV2379">
        <f>IF(AND('Hidden Analysiss'!E2375=1, ABS('Raw Data'!E2374-'Raw Data'!D2374)&lt;3), 'Raw Data'!BA2374, 0)</f>
        <v/>
      </c>
      <c r="AW2379">
        <f>IF(AND('Hidden Analysiss'!E2375=1, ABS('Raw Data'!E2374-'Raw Data'!D2374)&lt;3), 'Raw Data'!BD2374, 0)</f>
        <v/>
      </c>
    </row>
    <row r="2380">
      <c r="A2380" s="1">
        <f>'Raw Data'!A2375</f>
        <v/>
      </c>
      <c r="B2380">
        <f>IF('Raw Data'!E2375&gt;'Raw Data'!D2375, 'Raw Data'!J2375, 0)</f>
        <v/>
      </c>
      <c r="C2380">
        <f>IF('Raw Data'!D2375&gt;'Raw Data'!E2375, 'Raw Data'!I2375, 0)</f>
        <v/>
      </c>
      <c r="D2380">
        <f>SUM(G2380:H2380)</f>
        <v/>
      </c>
      <c r="E2380">
        <f>IF(AND('Raw Data'!J2375&lt;'Raw Data'!I2375,'Raw Data'!E2375&gt;'Raw Data'!D2375,'Raw Data'!E2375-'Raw Data'!D2375&gt;3),'Raw Data'!N2375,IF(AND('Raw Data'!I2375&lt;'Raw Data'!J2375,'Raw Data'!D2375&gt;'Raw Data'!E2375,'Raw Data'!D2375-'Raw Data'!E2375&gt;3),'Raw Data'!M2375,0))</f>
        <v/>
      </c>
      <c r="F2380">
        <f>IF(AND('Raw Data'!J2375&lt;'Raw Data'!I2375,'Raw Data'!E2375&gt;'Raw Data'!D2375,'Raw Data'!E2375-'Raw Data'!D2375&lt;4),'Raw Data'!L2375,IF(AND('Raw Data'!I2375&lt;'Raw Data'!J2375,'Raw Data'!D2375&gt;'Raw Data'!E2375,'Raw Data'!D2375-'Raw Data'!E2375&lt;4),'Raw Data'!K2375,0))</f>
        <v/>
      </c>
      <c r="G2380">
        <f>IF(AND('Raw Data'!J2375&lt;'Raw Data'!I2375, 'Raw Data'!E2375&gt;'Raw Data'!D2375), 'Raw Data'!J2375, 0)</f>
        <v/>
      </c>
      <c r="H2380">
        <f>IF(AND('Raw Data'!J2375&gt;'Raw Data'!I2375, 'Raw Data'!E2375&lt;'Raw Data'!D2375), 'Raw Data'!I2375, 0)</f>
        <v/>
      </c>
      <c r="I2380">
        <f>SUM(J2380:K2380)</f>
        <v/>
      </c>
      <c r="J2380">
        <f>IF(AND('Raw Data'!J2375&gt;'Raw Data'!I2375, 'Raw Data'!E2375&gt;'Raw Data'!D2375), 'Raw Data'!J2375, 0)</f>
        <v/>
      </c>
      <c r="K2380">
        <f>IF(AND('Raw Data'!I2375&gt;'Raw Data'!J2375, 'Raw Data'!D2375&gt;'Raw Data'!E2375), 'Raw Data'!I2375, 0)</f>
        <v/>
      </c>
      <c r="L2380">
        <f>IF('Raw Data'!E2375-'Raw Data'!D2375&gt;3, 'Raw Data'!N2375, 0)</f>
        <v/>
      </c>
      <c r="M2380">
        <f>IF('Raw Data'!D2375-'Raw Data'!E2375&gt;3, 'Raw Data'!M2375, 0)</f>
        <v/>
      </c>
      <c r="N2380">
        <f>IF(ISBLANK('Raw Data'!D2375),0,IF(AND('Raw Data'!E2375&gt;'Raw Data'!D2375,'Raw Data'!E2375-'Raw Data'!D2375&gt;0,'Raw Data'!E2375-'Raw Data'!D2375&lt;4),'Raw Data'!L2375, 0))</f>
        <v/>
      </c>
      <c r="O2380">
        <f>IF(ISBLANK('Raw Data'!D2375),0,IF(AND('Raw Data'!E2375&gt;'Raw Data'!D2375,'Raw Data'!E2375-'Raw Data'!D2375&gt;0,'Raw Data'!D2375-'Raw Data'!E2375&lt;4),'Raw Data'!K2375, 0))</f>
        <v/>
      </c>
      <c r="P2380">
        <f>IF('Raw Data'!E2375-'Raw Data'!D2375&gt;3, 'Raw Data'!N2375, IF('Raw Data'!D2375-'Raw Data'!E2375&gt;3, 'Raw Data'!M2375, 0))</f>
        <v/>
      </c>
      <c r="Q2380">
        <f>IF(ISBLANK('Raw Data'!E2375),0,IF(AND('Raw Data'!E2375-'Raw Data'!D2375&lt;4,'Raw Data'!E2375-'Raw Data'!D2375&gt;0),'Raw Data'!L2375,IF(AND('Raw Data'!D2375&gt;'Raw Data'!E2375,'Raw Data'!D2375-'Raw Data'!E2375&gt;0),'Raw Data'!K2375,0)))</f>
        <v/>
      </c>
      <c r="R2380">
        <f>IF(ISBLANK('Raw Data'!K2375),0,IFERROR(IF(MATCH(SMALL('Raw Data'!K2375:N2375,1),L2380:O2380,0),SMALL('Raw Data'!K2375:N2375,1)),0))</f>
        <v/>
      </c>
      <c r="S2380">
        <f>IF(ISBLANK('Raw Data'!K2375),0,IFERROR(IF(MATCH(SMALL('Raw Data'!K2375:N2375,2),L2380:O2380,0),SMALL('Raw Data'!K2375:N2375,2)),0))</f>
        <v/>
      </c>
      <c r="T2380">
        <f>IF(ISBLANK('Raw Data'!K2375),0,IFERROR(IF(MATCH(SMALL('Raw Data'!K2375:N2375,3),L2380:O2380,0),SMALL('Raw Data'!K2375:N2375,3)),0))</f>
        <v/>
      </c>
      <c r="U2380">
        <f>IF(ISBLANK('Raw Data'!K2375),0,IFERROR(IF(MATCH(SMALL('Raw Data'!K2375:N2375,4),L2380:O2380,0),SMALL('Raw Data'!K2375:N2375,4)),0))</f>
        <v/>
      </c>
      <c r="V2380">
        <f>IF(AND('Raw Data'!D2375&lt;3, 'Raw Data'!E2375&lt;3, 'Raw Data'!A2375&gt;0), 'Raw Data'!AF2375, 0)</f>
        <v/>
      </c>
      <c r="W2380">
        <f>IF(AND('Raw Data'!D2375&lt;4, 'Raw Data'!E2375&lt;4, 'Raw Data'!A2375&gt;0), 'Raw Data'!AI2375, 0)</f>
        <v/>
      </c>
      <c r="X2380">
        <f>IF(AND('Raw Data'!D2375&lt;5, 'Raw Data'!E2375&lt;5, 'Raw Data'!A2375&gt;0), 'Raw Data'!AL2375, 0)</f>
        <v/>
      </c>
      <c r="Y2380">
        <f>IF(AND('Raw Data'!D2375&lt;6, 'Raw Data'!E2375&lt;6, 'Raw Data'!A2375&gt;0), 'Raw Data'!AO2375, 0)</f>
        <v/>
      </c>
      <c r="Z2380">
        <f>IF(ISBLANK('Raw Data'!D2375), 0, IF('Raw Data'!D2375-'Raw Data'!E2375&gt;1, 'Raw Data'!AW2375, 0))</f>
        <v/>
      </c>
      <c r="AA2380">
        <f>IF(ISBLANK('Raw Data'!A2375), 0, IF(ABS('Raw Data'!D2375-'Raw Data'!E2375)&lt;2, 'Raw Data'!AX2375, 0))</f>
        <v/>
      </c>
      <c r="AB2380">
        <f>IF(ISBLANK('Raw Data'!D2375), 0, IF('Raw Data'!E2375-'Raw Data'!D2375&gt;1, 'Raw Data'!AY2375, 0))</f>
        <v/>
      </c>
      <c r="AC2380">
        <f>IF(ISBLANK('Raw Data'!D2375), 0, IF('Raw Data'!D2375-'Raw Data'!E2375&gt;2, 'Raw Data'!AZ2375, 0))</f>
        <v/>
      </c>
      <c r="AD2380">
        <f>IF(ISBLANK('Raw Data'!A2375), 0, IF(ABS('Raw Data'!D2375-'Raw Data'!E2375)&lt;3, 'Raw Data'!BA2375, 0))</f>
        <v/>
      </c>
      <c r="AE2380">
        <f>IF(ISBLANK('Raw Data'!D2375), 0, IF('Raw Data'!E2375-'Raw Data'!D2375&gt;2, 'Raw Data'!BB2375, 0))</f>
        <v/>
      </c>
      <c r="AF2380">
        <f>IF(ISBLANK('Raw Data'!D2375), 0, IF('Raw Data'!D2375-'Raw Data'!E2375&gt;3, 'Raw Data'!BC2375, 0))</f>
        <v/>
      </c>
      <c r="AG2380">
        <f>IF(ISBLANK('Raw Data'!A2375), 0, IF(ABS('Raw Data'!D2375-'Raw Data'!E2375)&lt;4, 'Raw Data'!BD2375, 0))</f>
        <v/>
      </c>
      <c r="AH2380">
        <f>IF(ISBLANK('Raw Data'!D2375), 0, IF('Raw Data'!E2375-'Raw Data'!D2375&gt;3, 'Raw Data'!BE2375, 0))</f>
        <v/>
      </c>
      <c r="AI2380">
        <f>IF(SUM('Raw Data'!D2375:E2375)&gt;'Raw Data'!F2375, 'Raw Data'!G2375, 0)</f>
        <v/>
      </c>
      <c r="AJ2380">
        <f>IF(ISBLANK('Raw Data'!D2375), 0, IF(SUM('Raw Data'!D2375:E2375)&lt;'Raw Data'!F2375, 'Raw Data'!H2375, 0))</f>
        <v/>
      </c>
      <c r="AK2380">
        <f>IF(ISBLANK('Raw Data'!A2375), 0, IF(AND('Raw Data'!D2375&lt;3, 'Raw Data'!E2375&lt;3, 'Raw Data'!F2375&lt;BB$2), 'Raw Data'!AF2375, 0))</f>
        <v/>
      </c>
      <c r="AL2380">
        <f>IF(ISBLANK('Raw Data'!A2375), 0, IF(AND('Raw Data'!D2375&lt;4, 'Raw Data'!E2375&lt;4, 'Raw Data'!F2375&lt;BB$2), 'Raw Data'!AI2375, 0))</f>
        <v/>
      </c>
      <c r="AM2380">
        <f>IF(ISBLANK('Raw Data'!A2375), 0, IF(AND('Raw Data'!D2375&lt;5, 'Raw Data'!E2375&lt;5, 'Raw Data'!F2375&lt;BB$2), 'Raw Data'!AL2375, 0))</f>
        <v/>
      </c>
      <c r="AN2380">
        <f>IF(ISBLANK('Raw Data'!A2375), 0, IF(AND('Raw Data'!D2375&lt;6, 'Raw Data'!E2375&lt;6, 'Raw Data'!F2375&lt;BB$2), 'Raw Data'!AO2375, 0))</f>
        <v/>
      </c>
      <c r="AO2380">
        <f>IF(ISBLANK('Raw Data'!A2375), 0, IF(AND('Raw Data'!I2375&lt;Analysis!$BC$2, 'Raw Data'!D2375-'Raw Data'!E2375&gt;1), 'Raw Data'!AW2375, IF(AND('Raw Data'!J2375&lt;Analysis!$BC$2, 'Raw Data'!E2375-'Raw Data'!D2375&gt;1), 'Raw Data'!AY2375, 0)))</f>
        <v/>
      </c>
      <c r="AP2380">
        <f>IF(ISBLANK('Raw Data'!A2375), 0, IF(AND('Raw Data'!I2375&lt;Analysis!$BC$2, 'Raw Data'!D2375-'Raw Data'!E2375&gt;2), 'Raw Data'!AZ2375, IF(AND('Raw Data'!J2375&lt;Analysis!$BC$2, 'Raw Data'!E2375-'Raw Data'!D2375&gt;2), 'Raw Data'!BB2375, 0)))</f>
        <v/>
      </c>
      <c r="AQ2380">
        <f>IF(ISBLANK('Raw Data'!A2375), 0, IF(AND('Raw Data'!I2375&lt;Analysis!$BC$2, 'Raw Data'!D2375-'Raw Data'!E2375&gt;3), 'Raw Data'!BC2375, IF(AND('Raw Data'!J2375&lt;Analysis!$BC$2, 'Raw Data'!E2375-'Raw Data'!D2375&gt;3), 'Raw Data'!BE2375, 0)))</f>
        <v/>
      </c>
      <c r="AR2380">
        <f>IF('Hidden Analysiss'!D2376=1,IF(ABS('Raw Data'!E2375-'Raw Data'!D2375)&lt;2,'Raw Data'!AX2375,0), 0)</f>
        <v/>
      </c>
      <c r="AS2380">
        <f>IF('Hidden Analysiss'!D2376=1,IF(ABS('Raw Data'!E2375-'Raw Data'!D2375)&lt;3,'Raw Data'!BA2375,0), 0)</f>
        <v/>
      </c>
      <c r="AT2380">
        <f>IF('Hidden Analysiss'!D2376=1,IF(ABS('Raw Data'!E2375-'Raw Data'!D2375)&lt;4,'Raw Data'!BD2375,0), 0)</f>
        <v/>
      </c>
      <c r="AU2380">
        <f>IF(AND('Hidden Analysiss'!E2376=1, ABS('Raw Data'!E2375-'Raw Data'!D2375)&lt;2), 'Raw Data'!AX2375, 0)</f>
        <v/>
      </c>
      <c r="AV2380">
        <f>IF(AND('Hidden Analysiss'!E2376=1, ABS('Raw Data'!E2375-'Raw Data'!D2375)&lt;3), 'Raw Data'!BA2375, 0)</f>
        <v/>
      </c>
      <c r="AW2380">
        <f>IF(AND('Hidden Analysiss'!E2376=1, ABS('Raw Data'!E2375-'Raw Data'!D2375)&lt;3), 'Raw Data'!BD2375, 0)</f>
        <v/>
      </c>
    </row>
    <row r="2381">
      <c r="A2381" s="1">
        <f>'Raw Data'!A2376</f>
        <v/>
      </c>
      <c r="B2381">
        <f>IF('Raw Data'!E2376&gt;'Raw Data'!D2376, 'Raw Data'!J2376, 0)</f>
        <v/>
      </c>
      <c r="C2381">
        <f>IF('Raw Data'!D2376&gt;'Raw Data'!E2376, 'Raw Data'!I2376, 0)</f>
        <v/>
      </c>
      <c r="D2381">
        <f>SUM(G2381:H2381)</f>
        <v/>
      </c>
      <c r="E2381">
        <f>IF(AND('Raw Data'!J2376&lt;'Raw Data'!I2376,'Raw Data'!E2376&gt;'Raw Data'!D2376,'Raw Data'!E2376-'Raw Data'!D2376&gt;3),'Raw Data'!N2376,IF(AND('Raw Data'!I2376&lt;'Raw Data'!J2376,'Raw Data'!D2376&gt;'Raw Data'!E2376,'Raw Data'!D2376-'Raw Data'!E2376&gt;3),'Raw Data'!M2376,0))</f>
        <v/>
      </c>
      <c r="F2381">
        <f>IF(AND('Raw Data'!J2376&lt;'Raw Data'!I2376,'Raw Data'!E2376&gt;'Raw Data'!D2376,'Raw Data'!E2376-'Raw Data'!D2376&lt;4),'Raw Data'!L2376,IF(AND('Raw Data'!I2376&lt;'Raw Data'!J2376,'Raw Data'!D2376&gt;'Raw Data'!E2376,'Raw Data'!D2376-'Raw Data'!E2376&lt;4),'Raw Data'!K2376,0))</f>
        <v/>
      </c>
      <c r="G2381">
        <f>IF(AND('Raw Data'!J2376&lt;'Raw Data'!I2376, 'Raw Data'!E2376&gt;'Raw Data'!D2376), 'Raw Data'!J2376, 0)</f>
        <v/>
      </c>
      <c r="H2381">
        <f>IF(AND('Raw Data'!J2376&gt;'Raw Data'!I2376, 'Raw Data'!E2376&lt;'Raw Data'!D2376), 'Raw Data'!I2376, 0)</f>
        <v/>
      </c>
      <c r="I2381">
        <f>SUM(J2381:K2381)</f>
        <v/>
      </c>
      <c r="J2381">
        <f>IF(AND('Raw Data'!J2376&gt;'Raw Data'!I2376, 'Raw Data'!E2376&gt;'Raw Data'!D2376), 'Raw Data'!J2376, 0)</f>
        <v/>
      </c>
      <c r="K2381">
        <f>IF(AND('Raw Data'!I2376&gt;'Raw Data'!J2376, 'Raw Data'!D2376&gt;'Raw Data'!E2376), 'Raw Data'!I2376, 0)</f>
        <v/>
      </c>
      <c r="L2381">
        <f>IF('Raw Data'!E2376-'Raw Data'!D2376&gt;3, 'Raw Data'!N2376, 0)</f>
        <v/>
      </c>
      <c r="M2381">
        <f>IF('Raw Data'!D2376-'Raw Data'!E2376&gt;3, 'Raw Data'!M2376, 0)</f>
        <v/>
      </c>
      <c r="N2381">
        <f>IF(ISBLANK('Raw Data'!D2376),0,IF(AND('Raw Data'!E2376&gt;'Raw Data'!D2376,'Raw Data'!E2376-'Raw Data'!D2376&gt;0,'Raw Data'!E2376-'Raw Data'!D2376&lt;4),'Raw Data'!L2376, 0))</f>
        <v/>
      </c>
      <c r="O2381">
        <f>IF(ISBLANK('Raw Data'!D2376),0,IF(AND('Raw Data'!E2376&gt;'Raw Data'!D2376,'Raw Data'!E2376-'Raw Data'!D2376&gt;0,'Raw Data'!D2376-'Raw Data'!E2376&lt;4),'Raw Data'!K2376, 0))</f>
        <v/>
      </c>
      <c r="P2381">
        <f>IF('Raw Data'!E2376-'Raw Data'!D2376&gt;3, 'Raw Data'!N2376, IF('Raw Data'!D2376-'Raw Data'!E2376&gt;3, 'Raw Data'!M2376, 0))</f>
        <v/>
      </c>
      <c r="Q2381">
        <f>IF(ISBLANK('Raw Data'!E2376),0,IF(AND('Raw Data'!E2376-'Raw Data'!D2376&lt;4,'Raw Data'!E2376-'Raw Data'!D2376&gt;0),'Raw Data'!L2376,IF(AND('Raw Data'!D2376&gt;'Raw Data'!E2376,'Raw Data'!D2376-'Raw Data'!E2376&gt;0),'Raw Data'!K2376,0)))</f>
        <v/>
      </c>
      <c r="R2381">
        <f>IF(ISBLANK('Raw Data'!K2376),0,IFERROR(IF(MATCH(SMALL('Raw Data'!K2376:N2376,1),L2381:O2381,0),SMALL('Raw Data'!K2376:N2376,1)),0))</f>
        <v/>
      </c>
      <c r="S2381">
        <f>IF(ISBLANK('Raw Data'!K2376),0,IFERROR(IF(MATCH(SMALL('Raw Data'!K2376:N2376,2),L2381:O2381,0),SMALL('Raw Data'!K2376:N2376,2)),0))</f>
        <v/>
      </c>
      <c r="T2381">
        <f>IF(ISBLANK('Raw Data'!K2376),0,IFERROR(IF(MATCH(SMALL('Raw Data'!K2376:N2376,3),L2381:O2381,0),SMALL('Raw Data'!K2376:N2376,3)),0))</f>
        <v/>
      </c>
      <c r="U2381">
        <f>IF(ISBLANK('Raw Data'!K2376),0,IFERROR(IF(MATCH(SMALL('Raw Data'!K2376:N2376,4),L2381:O2381,0),SMALL('Raw Data'!K2376:N2376,4)),0))</f>
        <v/>
      </c>
      <c r="V2381">
        <f>IF(AND('Raw Data'!D2376&lt;3, 'Raw Data'!E2376&lt;3, 'Raw Data'!A2376&gt;0), 'Raw Data'!AF2376, 0)</f>
        <v/>
      </c>
      <c r="W2381">
        <f>IF(AND('Raw Data'!D2376&lt;4, 'Raw Data'!E2376&lt;4, 'Raw Data'!A2376&gt;0), 'Raw Data'!AI2376, 0)</f>
        <v/>
      </c>
      <c r="X2381">
        <f>IF(AND('Raw Data'!D2376&lt;5, 'Raw Data'!E2376&lt;5, 'Raw Data'!A2376&gt;0), 'Raw Data'!AL2376, 0)</f>
        <v/>
      </c>
      <c r="Y2381">
        <f>IF(AND('Raw Data'!D2376&lt;6, 'Raw Data'!E2376&lt;6, 'Raw Data'!A2376&gt;0), 'Raw Data'!AO2376, 0)</f>
        <v/>
      </c>
      <c r="Z2381">
        <f>IF(ISBLANK('Raw Data'!D2376), 0, IF('Raw Data'!D2376-'Raw Data'!E2376&gt;1, 'Raw Data'!AW2376, 0))</f>
        <v/>
      </c>
      <c r="AA2381">
        <f>IF(ISBLANK('Raw Data'!A2376), 0, IF(ABS('Raw Data'!D2376-'Raw Data'!E2376)&lt;2, 'Raw Data'!AX2376, 0))</f>
        <v/>
      </c>
      <c r="AB2381">
        <f>IF(ISBLANK('Raw Data'!D2376), 0, IF('Raw Data'!E2376-'Raw Data'!D2376&gt;1, 'Raw Data'!AY2376, 0))</f>
        <v/>
      </c>
      <c r="AC2381">
        <f>IF(ISBLANK('Raw Data'!D2376), 0, IF('Raw Data'!D2376-'Raw Data'!E2376&gt;2, 'Raw Data'!AZ2376, 0))</f>
        <v/>
      </c>
      <c r="AD2381">
        <f>IF(ISBLANK('Raw Data'!A2376), 0, IF(ABS('Raw Data'!D2376-'Raw Data'!E2376)&lt;3, 'Raw Data'!BA2376, 0))</f>
        <v/>
      </c>
      <c r="AE2381">
        <f>IF(ISBLANK('Raw Data'!D2376), 0, IF('Raw Data'!E2376-'Raw Data'!D2376&gt;2, 'Raw Data'!BB2376, 0))</f>
        <v/>
      </c>
      <c r="AF2381">
        <f>IF(ISBLANK('Raw Data'!D2376), 0, IF('Raw Data'!D2376-'Raw Data'!E2376&gt;3, 'Raw Data'!BC2376, 0))</f>
        <v/>
      </c>
      <c r="AG2381">
        <f>IF(ISBLANK('Raw Data'!A2376), 0, IF(ABS('Raw Data'!D2376-'Raw Data'!E2376)&lt;4, 'Raw Data'!BD2376, 0))</f>
        <v/>
      </c>
      <c r="AH2381">
        <f>IF(ISBLANK('Raw Data'!D2376), 0, IF('Raw Data'!E2376-'Raw Data'!D2376&gt;3, 'Raw Data'!BE2376, 0))</f>
        <v/>
      </c>
      <c r="AI2381">
        <f>IF(SUM('Raw Data'!D2376:E2376)&gt;'Raw Data'!F2376, 'Raw Data'!G2376, 0)</f>
        <v/>
      </c>
      <c r="AJ2381">
        <f>IF(ISBLANK('Raw Data'!D2376), 0, IF(SUM('Raw Data'!D2376:E2376)&lt;'Raw Data'!F2376, 'Raw Data'!H2376, 0))</f>
        <v/>
      </c>
      <c r="AK2381">
        <f>IF(ISBLANK('Raw Data'!A2376), 0, IF(AND('Raw Data'!D2376&lt;3, 'Raw Data'!E2376&lt;3, 'Raw Data'!F2376&lt;BB$2), 'Raw Data'!AF2376, 0))</f>
        <v/>
      </c>
      <c r="AL2381">
        <f>IF(ISBLANK('Raw Data'!A2376), 0, IF(AND('Raw Data'!D2376&lt;4, 'Raw Data'!E2376&lt;4, 'Raw Data'!F2376&lt;BB$2), 'Raw Data'!AI2376, 0))</f>
        <v/>
      </c>
      <c r="AM2381">
        <f>IF(ISBLANK('Raw Data'!A2376), 0, IF(AND('Raw Data'!D2376&lt;5, 'Raw Data'!E2376&lt;5, 'Raw Data'!F2376&lt;BB$2), 'Raw Data'!AL2376, 0))</f>
        <v/>
      </c>
      <c r="AN2381">
        <f>IF(ISBLANK('Raw Data'!A2376), 0, IF(AND('Raw Data'!D2376&lt;6, 'Raw Data'!E2376&lt;6, 'Raw Data'!F2376&lt;BB$2), 'Raw Data'!AO2376, 0))</f>
        <v/>
      </c>
      <c r="AO2381">
        <f>IF(ISBLANK('Raw Data'!A2376), 0, IF(AND('Raw Data'!I2376&lt;Analysis!$BC$2, 'Raw Data'!D2376-'Raw Data'!E2376&gt;1), 'Raw Data'!AW2376, IF(AND('Raw Data'!J2376&lt;Analysis!$BC$2, 'Raw Data'!E2376-'Raw Data'!D2376&gt;1), 'Raw Data'!AY2376, 0)))</f>
        <v/>
      </c>
      <c r="AP2381">
        <f>IF(ISBLANK('Raw Data'!A2376), 0, IF(AND('Raw Data'!I2376&lt;Analysis!$BC$2, 'Raw Data'!D2376-'Raw Data'!E2376&gt;2), 'Raw Data'!AZ2376, IF(AND('Raw Data'!J2376&lt;Analysis!$BC$2, 'Raw Data'!E2376-'Raw Data'!D2376&gt;2), 'Raw Data'!BB2376, 0)))</f>
        <v/>
      </c>
      <c r="AQ2381">
        <f>IF(ISBLANK('Raw Data'!A2376), 0, IF(AND('Raw Data'!I2376&lt;Analysis!$BC$2, 'Raw Data'!D2376-'Raw Data'!E2376&gt;3), 'Raw Data'!BC2376, IF(AND('Raw Data'!J2376&lt;Analysis!$BC$2, 'Raw Data'!E2376-'Raw Data'!D2376&gt;3), 'Raw Data'!BE2376, 0)))</f>
        <v/>
      </c>
      <c r="AR2381">
        <f>IF('Hidden Analysiss'!D2377=1,IF(ABS('Raw Data'!E2376-'Raw Data'!D2376)&lt;2,'Raw Data'!AX2376,0), 0)</f>
        <v/>
      </c>
      <c r="AS2381">
        <f>IF('Hidden Analysiss'!D2377=1,IF(ABS('Raw Data'!E2376-'Raw Data'!D2376)&lt;3,'Raw Data'!BA2376,0), 0)</f>
        <v/>
      </c>
      <c r="AT2381">
        <f>IF('Hidden Analysiss'!D2377=1,IF(ABS('Raw Data'!E2376-'Raw Data'!D2376)&lt;4,'Raw Data'!BD2376,0), 0)</f>
        <v/>
      </c>
      <c r="AU2381">
        <f>IF(AND('Hidden Analysiss'!E2377=1, ABS('Raw Data'!E2376-'Raw Data'!D2376)&lt;2), 'Raw Data'!AX2376, 0)</f>
        <v/>
      </c>
      <c r="AV2381">
        <f>IF(AND('Hidden Analysiss'!E2377=1, ABS('Raw Data'!E2376-'Raw Data'!D2376)&lt;3), 'Raw Data'!BA2376, 0)</f>
        <v/>
      </c>
      <c r="AW2381">
        <f>IF(AND('Hidden Analysiss'!E2377=1, ABS('Raw Data'!E2376-'Raw Data'!D2376)&lt;3), 'Raw Data'!BD2376, 0)</f>
        <v/>
      </c>
    </row>
    <row r="2382">
      <c r="A2382" s="1">
        <f>'Raw Data'!A2377</f>
        <v/>
      </c>
      <c r="B2382">
        <f>IF('Raw Data'!E2377&gt;'Raw Data'!D2377, 'Raw Data'!J2377, 0)</f>
        <v/>
      </c>
      <c r="C2382">
        <f>IF('Raw Data'!D2377&gt;'Raw Data'!E2377, 'Raw Data'!I2377, 0)</f>
        <v/>
      </c>
      <c r="D2382">
        <f>SUM(G2382:H2382)</f>
        <v/>
      </c>
      <c r="E2382">
        <f>IF(AND('Raw Data'!J2377&lt;'Raw Data'!I2377,'Raw Data'!E2377&gt;'Raw Data'!D2377,'Raw Data'!E2377-'Raw Data'!D2377&gt;3),'Raw Data'!N2377,IF(AND('Raw Data'!I2377&lt;'Raw Data'!J2377,'Raw Data'!D2377&gt;'Raw Data'!E2377,'Raw Data'!D2377-'Raw Data'!E2377&gt;3),'Raw Data'!M2377,0))</f>
        <v/>
      </c>
      <c r="F2382">
        <f>IF(AND('Raw Data'!J2377&lt;'Raw Data'!I2377,'Raw Data'!E2377&gt;'Raw Data'!D2377,'Raw Data'!E2377-'Raw Data'!D2377&lt;4),'Raw Data'!L2377,IF(AND('Raw Data'!I2377&lt;'Raw Data'!J2377,'Raw Data'!D2377&gt;'Raw Data'!E2377,'Raw Data'!D2377-'Raw Data'!E2377&lt;4),'Raw Data'!K2377,0))</f>
        <v/>
      </c>
      <c r="G2382">
        <f>IF(AND('Raw Data'!J2377&lt;'Raw Data'!I2377, 'Raw Data'!E2377&gt;'Raw Data'!D2377), 'Raw Data'!J2377, 0)</f>
        <v/>
      </c>
      <c r="H2382">
        <f>IF(AND('Raw Data'!J2377&gt;'Raw Data'!I2377, 'Raw Data'!E2377&lt;'Raw Data'!D2377), 'Raw Data'!I2377, 0)</f>
        <v/>
      </c>
      <c r="I2382">
        <f>SUM(J2382:K2382)</f>
        <v/>
      </c>
      <c r="J2382">
        <f>IF(AND('Raw Data'!J2377&gt;'Raw Data'!I2377, 'Raw Data'!E2377&gt;'Raw Data'!D2377), 'Raw Data'!J2377, 0)</f>
        <v/>
      </c>
      <c r="K2382">
        <f>IF(AND('Raw Data'!I2377&gt;'Raw Data'!J2377, 'Raw Data'!D2377&gt;'Raw Data'!E2377), 'Raw Data'!I2377, 0)</f>
        <v/>
      </c>
      <c r="L2382">
        <f>IF('Raw Data'!E2377-'Raw Data'!D2377&gt;3, 'Raw Data'!N2377, 0)</f>
        <v/>
      </c>
      <c r="M2382">
        <f>IF('Raw Data'!D2377-'Raw Data'!E2377&gt;3, 'Raw Data'!M2377, 0)</f>
        <v/>
      </c>
      <c r="N2382">
        <f>IF(ISBLANK('Raw Data'!D2377),0,IF(AND('Raw Data'!E2377&gt;'Raw Data'!D2377,'Raw Data'!E2377-'Raw Data'!D2377&gt;0,'Raw Data'!E2377-'Raw Data'!D2377&lt;4),'Raw Data'!L2377, 0))</f>
        <v/>
      </c>
      <c r="O2382">
        <f>IF(ISBLANK('Raw Data'!D2377),0,IF(AND('Raw Data'!E2377&gt;'Raw Data'!D2377,'Raw Data'!E2377-'Raw Data'!D2377&gt;0,'Raw Data'!D2377-'Raw Data'!E2377&lt;4),'Raw Data'!K2377, 0))</f>
        <v/>
      </c>
      <c r="P2382">
        <f>IF('Raw Data'!E2377-'Raw Data'!D2377&gt;3, 'Raw Data'!N2377, IF('Raw Data'!D2377-'Raw Data'!E2377&gt;3, 'Raw Data'!M2377, 0))</f>
        <v/>
      </c>
      <c r="Q2382">
        <f>IF(ISBLANK('Raw Data'!E2377),0,IF(AND('Raw Data'!E2377-'Raw Data'!D2377&lt;4,'Raw Data'!E2377-'Raw Data'!D2377&gt;0),'Raw Data'!L2377,IF(AND('Raw Data'!D2377&gt;'Raw Data'!E2377,'Raw Data'!D2377-'Raw Data'!E2377&gt;0),'Raw Data'!K2377,0)))</f>
        <v/>
      </c>
      <c r="R2382">
        <f>IF(ISBLANK('Raw Data'!K2377),0,IFERROR(IF(MATCH(SMALL('Raw Data'!K2377:N2377,1),L2382:O2382,0),SMALL('Raw Data'!K2377:N2377,1)),0))</f>
        <v/>
      </c>
      <c r="S2382">
        <f>IF(ISBLANK('Raw Data'!K2377),0,IFERROR(IF(MATCH(SMALL('Raw Data'!K2377:N2377,2),L2382:O2382,0),SMALL('Raw Data'!K2377:N2377,2)),0))</f>
        <v/>
      </c>
      <c r="T2382">
        <f>IF(ISBLANK('Raw Data'!K2377),0,IFERROR(IF(MATCH(SMALL('Raw Data'!K2377:N2377,3),L2382:O2382,0),SMALL('Raw Data'!K2377:N2377,3)),0))</f>
        <v/>
      </c>
      <c r="U2382">
        <f>IF(ISBLANK('Raw Data'!K2377),0,IFERROR(IF(MATCH(SMALL('Raw Data'!K2377:N2377,4),L2382:O2382,0),SMALL('Raw Data'!K2377:N2377,4)),0))</f>
        <v/>
      </c>
      <c r="V2382">
        <f>IF(AND('Raw Data'!D2377&lt;3, 'Raw Data'!E2377&lt;3, 'Raw Data'!A2377&gt;0), 'Raw Data'!AF2377, 0)</f>
        <v/>
      </c>
      <c r="W2382">
        <f>IF(AND('Raw Data'!D2377&lt;4, 'Raw Data'!E2377&lt;4, 'Raw Data'!A2377&gt;0), 'Raw Data'!AI2377, 0)</f>
        <v/>
      </c>
      <c r="X2382">
        <f>IF(AND('Raw Data'!D2377&lt;5, 'Raw Data'!E2377&lt;5, 'Raw Data'!A2377&gt;0), 'Raw Data'!AL2377, 0)</f>
        <v/>
      </c>
      <c r="Y2382">
        <f>IF(AND('Raw Data'!D2377&lt;6, 'Raw Data'!E2377&lt;6, 'Raw Data'!A2377&gt;0), 'Raw Data'!AO2377, 0)</f>
        <v/>
      </c>
      <c r="Z2382">
        <f>IF(ISBLANK('Raw Data'!D2377), 0, IF('Raw Data'!D2377-'Raw Data'!E2377&gt;1, 'Raw Data'!AW2377, 0))</f>
        <v/>
      </c>
      <c r="AA2382">
        <f>IF(ISBLANK('Raw Data'!A2377), 0, IF(ABS('Raw Data'!D2377-'Raw Data'!E2377)&lt;2, 'Raw Data'!AX2377, 0))</f>
        <v/>
      </c>
      <c r="AB2382">
        <f>IF(ISBLANK('Raw Data'!D2377), 0, IF('Raw Data'!E2377-'Raw Data'!D2377&gt;1, 'Raw Data'!AY2377, 0))</f>
        <v/>
      </c>
      <c r="AC2382">
        <f>IF(ISBLANK('Raw Data'!D2377), 0, IF('Raw Data'!D2377-'Raw Data'!E2377&gt;2, 'Raw Data'!AZ2377, 0))</f>
        <v/>
      </c>
      <c r="AD2382">
        <f>IF(ISBLANK('Raw Data'!A2377), 0, IF(ABS('Raw Data'!D2377-'Raw Data'!E2377)&lt;3, 'Raw Data'!BA2377, 0))</f>
        <v/>
      </c>
      <c r="AE2382">
        <f>IF(ISBLANK('Raw Data'!D2377), 0, IF('Raw Data'!E2377-'Raw Data'!D2377&gt;2, 'Raw Data'!BB2377, 0))</f>
        <v/>
      </c>
      <c r="AF2382">
        <f>IF(ISBLANK('Raw Data'!D2377), 0, IF('Raw Data'!D2377-'Raw Data'!E2377&gt;3, 'Raw Data'!BC2377, 0))</f>
        <v/>
      </c>
      <c r="AG2382">
        <f>IF(ISBLANK('Raw Data'!A2377), 0, IF(ABS('Raw Data'!D2377-'Raw Data'!E2377)&lt;4, 'Raw Data'!BD2377, 0))</f>
        <v/>
      </c>
      <c r="AH2382">
        <f>IF(ISBLANK('Raw Data'!D2377), 0, IF('Raw Data'!E2377-'Raw Data'!D2377&gt;3, 'Raw Data'!BE2377, 0))</f>
        <v/>
      </c>
      <c r="AI2382">
        <f>IF(SUM('Raw Data'!D2377:E2377)&gt;'Raw Data'!F2377, 'Raw Data'!G2377, 0)</f>
        <v/>
      </c>
      <c r="AJ2382">
        <f>IF(ISBLANK('Raw Data'!D2377), 0, IF(SUM('Raw Data'!D2377:E2377)&lt;'Raw Data'!F2377, 'Raw Data'!H2377, 0))</f>
        <v/>
      </c>
      <c r="AK2382">
        <f>IF(ISBLANK('Raw Data'!A2377), 0, IF(AND('Raw Data'!D2377&lt;3, 'Raw Data'!E2377&lt;3, 'Raw Data'!F2377&lt;BB$2), 'Raw Data'!AF2377, 0))</f>
        <v/>
      </c>
      <c r="AL2382">
        <f>IF(ISBLANK('Raw Data'!A2377), 0, IF(AND('Raw Data'!D2377&lt;4, 'Raw Data'!E2377&lt;4, 'Raw Data'!F2377&lt;BB$2), 'Raw Data'!AI2377, 0))</f>
        <v/>
      </c>
      <c r="AM2382">
        <f>IF(ISBLANK('Raw Data'!A2377), 0, IF(AND('Raw Data'!D2377&lt;5, 'Raw Data'!E2377&lt;5, 'Raw Data'!F2377&lt;BB$2), 'Raw Data'!AL2377, 0))</f>
        <v/>
      </c>
      <c r="AN2382">
        <f>IF(ISBLANK('Raw Data'!A2377), 0, IF(AND('Raw Data'!D2377&lt;6, 'Raw Data'!E2377&lt;6, 'Raw Data'!F2377&lt;BB$2), 'Raw Data'!AO2377, 0))</f>
        <v/>
      </c>
      <c r="AO2382">
        <f>IF(ISBLANK('Raw Data'!A2377), 0, IF(AND('Raw Data'!I2377&lt;Analysis!$BC$2, 'Raw Data'!D2377-'Raw Data'!E2377&gt;1), 'Raw Data'!AW2377, IF(AND('Raw Data'!J2377&lt;Analysis!$BC$2, 'Raw Data'!E2377-'Raw Data'!D2377&gt;1), 'Raw Data'!AY2377, 0)))</f>
        <v/>
      </c>
      <c r="AP2382">
        <f>IF(ISBLANK('Raw Data'!A2377), 0, IF(AND('Raw Data'!I2377&lt;Analysis!$BC$2, 'Raw Data'!D2377-'Raw Data'!E2377&gt;2), 'Raw Data'!AZ2377, IF(AND('Raw Data'!J2377&lt;Analysis!$BC$2, 'Raw Data'!E2377-'Raw Data'!D2377&gt;2), 'Raw Data'!BB2377, 0)))</f>
        <v/>
      </c>
      <c r="AQ2382">
        <f>IF(ISBLANK('Raw Data'!A2377), 0, IF(AND('Raw Data'!I2377&lt;Analysis!$BC$2, 'Raw Data'!D2377-'Raw Data'!E2377&gt;3), 'Raw Data'!BC2377, IF(AND('Raw Data'!J2377&lt;Analysis!$BC$2, 'Raw Data'!E2377-'Raw Data'!D2377&gt;3), 'Raw Data'!BE2377, 0)))</f>
        <v/>
      </c>
      <c r="AR2382">
        <f>IF('Hidden Analysiss'!D2378=1,IF(ABS('Raw Data'!E2377-'Raw Data'!D2377)&lt;2,'Raw Data'!AX2377,0), 0)</f>
        <v/>
      </c>
      <c r="AS2382">
        <f>IF('Hidden Analysiss'!D2378=1,IF(ABS('Raw Data'!E2377-'Raw Data'!D2377)&lt;3,'Raw Data'!BA2377,0), 0)</f>
        <v/>
      </c>
      <c r="AT2382">
        <f>IF('Hidden Analysiss'!D2378=1,IF(ABS('Raw Data'!E2377-'Raw Data'!D2377)&lt;4,'Raw Data'!BD2377,0), 0)</f>
        <v/>
      </c>
      <c r="AU2382">
        <f>IF(AND('Hidden Analysiss'!E2378=1, ABS('Raw Data'!E2377-'Raw Data'!D2377)&lt;2), 'Raw Data'!AX2377, 0)</f>
        <v/>
      </c>
      <c r="AV2382">
        <f>IF(AND('Hidden Analysiss'!E2378=1, ABS('Raw Data'!E2377-'Raw Data'!D2377)&lt;3), 'Raw Data'!BA2377, 0)</f>
        <v/>
      </c>
      <c r="AW2382">
        <f>IF(AND('Hidden Analysiss'!E2378=1, ABS('Raw Data'!E2377-'Raw Data'!D2377)&lt;3), 'Raw Data'!BD2377, 0)</f>
        <v/>
      </c>
    </row>
    <row r="2383">
      <c r="A2383" s="1">
        <f>'Raw Data'!A2378</f>
        <v/>
      </c>
      <c r="B2383">
        <f>IF('Raw Data'!E2378&gt;'Raw Data'!D2378, 'Raw Data'!J2378, 0)</f>
        <v/>
      </c>
      <c r="C2383">
        <f>IF('Raw Data'!D2378&gt;'Raw Data'!E2378, 'Raw Data'!I2378, 0)</f>
        <v/>
      </c>
      <c r="D2383">
        <f>SUM(G2383:H2383)</f>
        <v/>
      </c>
      <c r="E2383">
        <f>IF(AND('Raw Data'!J2378&lt;'Raw Data'!I2378,'Raw Data'!E2378&gt;'Raw Data'!D2378,'Raw Data'!E2378-'Raw Data'!D2378&gt;3),'Raw Data'!N2378,IF(AND('Raw Data'!I2378&lt;'Raw Data'!J2378,'Raw Data'!D2378&gt;'Raw Data'!E2378,'Raw Data'!D2378-'Raw Data'!E2378&gt;3),'Raw Data'!M2378,0))</f>
        <v/>
      </c>
      <c r="F2383">
        <f>IF(AND('Raw Data'!J2378&lt;'Raw Data'!I2378,'Raw Data'!E2378&gt;'Raw Data'!D2378,'Raw Data'!E2378-'Raw Data'!D2378&lt;4),'Raw Data'!L2378,IF(AND('Raw Data'!I2378&lt;'Raw Data'!J2378,'Raw Data'!D2378&gt;'Raw Data'!E2378,'Raw Data'!D2378-'Raw Data'!E2378&lt;4),'Raw Data'!K2378,0))</f>
        <v/>
      </c>
      <c r="G2383">
        <f>IF(AND('Raw Data'!J2378&lt;'Raw Data'!I2378, 'Raw Data'!E2378&gt;'Raw Data'!D2378), 'Raw Data'!J2378, 0)</f>
        <v/>
      </c>
      <c r="H2383">
        <f>IF(AND('Raw Data'!J2378&gt;'Raw Data'!I2378, 'Raw Data'!E2378&lt;'Raw Data'!D2378), 'Raw Data'!I2378, 0)</f>
        <v/>
      </c>
      <c r="I2383">
        <f>SUM(J2383:K2383)</f>
        <v/>
      </c>
      <c r="J2383">
        <f>IF(AND('Raw Data'!J2378&gt;'Raw Data'!I2378, 'Raw Data'!E2378&gt;'Raw Data'!D2378), 'Raw Data'!J2378, 0)</f>
        <v/>
      </c>
      <c r="K2383">
        <f>IF(AND('Raw Data'!I2378&gt;'Raw Data'!J2378, 'Raw Data'!D2378&gt;'Raw Data'!E2378), 'Raw Data'!I2378, 0)</f>
        <v/>
      </c>
      <c r="L2383">
        <f>IF('Raw Data'!E2378-'Raw Data'!D2378&gt;3, 'Raw Data'!N2378, 0)</f>
        <v/>
      </c>
      <c r="M2383">
        <f>IF('Raw Data'!D2378-'Raw Data'!E2378&gt;3, 'Raw Data'!M2378, 0)</f>
        <v/>
      </c>
      <c r="N2383">
        <f>IF(ISBLANK('Raw Data'!D2378),0,IF(AND('Raw Data'!E2378&gt;'Raw Data'!D2378,'Raw Data'!E2378-'Raw Data'!D2378&gt;0,'Raw Data'!E2378-'Raw Data'!D2378&lt;4),'Raw Data'!L2378, 0))</f>
        <v/>
      </c>
      <c r="O2383">
        <f>IF(ISBLANK('Raw Data'!D2378),0,IF(AND('Raw Data'!E2378&gt;'Raw Data'!D2378,'Raw Data'!E2378-'Raw Data'!D2378&gt;0,'Raw Data'!D2378-'Raw Data'!E2378&lt;4),'Raw Data'!K2378, 0))</f>
        <v/>
      </c>
      <c r="P2383">
        <f>IF('Raw Data'!E2378-'Raw Data'!D2378&gt;3, 'Raw Data'!N2378, IF('Raw Data'!D2378-'Raw Data'!E2378&gt;3, 'Raw Data'!M2378, 0))</f>
        <v/>
      </c>
      <c r="Q2383">
        <f>IF(ISBLANK('Raw Data'!E2378),0,IF(AND('Raw Data'!E2378-'Raw Data'!D2378&lt;4,'Raw Data'!E2378-'Raw Data'!D2378&gt;0),'Raw Data'!L2378,IF(AND('Raw Data'!D2378&gt;'Raw Data'!E2378,'Raw Data'!D2378-'Raw Data'!E2378&gt;0),'Raw Data'!K2378,0)))</f>
        <v/>
      </c>
      <c r="R2383">
        <f>IF(ISBLANK('Raw Data'!K2378),0,IFERROR(IF(MATCH(SMALL('Raw Data'!K2378:N2378,1),L2383:O2383,0),SMALL('Raw Data'!K2378:N2378,1)),0))</f>
        <v/>
      </c>
      <c r="S2383">
        <f>IF(ISBLANK('Raw Data'!K2378),0,IFERROR(IF(MATCH(SMALL('Raw Data'!K2378:N2378,2),L2383:O2383,0),SMALL('Raw Data'!K2378:N2378,2)),0))</f>
        <v/>
      </c>
      <c r="T2383">
        <f>IF(ISBLANK('Raw Data'!K2378),0,IFERROR(IF(MATCH(SMALL('Raw Data'!K2378:N2378,3),L2383:O2383,0),SMALL('Raw Data'!K2378:N2378,3)),0))</f>
        <v/>
      </c>
      <c r="U2383">
        <f>IF(ISBLANK('Raw Data'!K2378),0,IFERROR(IF(MATCH(SMALL('Raw Data'!K2378:N2378,4),L2383:O2383,0),SMALL('Raw Data'!K2378:N2378,4)),0))</f>
        <v/>
      </c>
      <c r="V2383">
        <f>IF(AND('Raw Data'!D2378&lt;3, 'Raw Data'!E2378&lt;3, 'Raw Data'!A2378&gt;0), 'Raw Data'!AF2378, 0)</f>
        <v/>
      </c>
      <c r="W2383">
        <f>IF(AND('Raw Data'!D2378&lt;4, 'Raw Data'!E2378&lt;4, 'Raw Data'!A2378&gt;0), 'Raw Data'!AI2378, 0)</f>
        <v/>
      </c>
      <c r="X2383">
        <f>IF(AND('Raw Data'!D2378&lt;5, 'Raw Data'!E2378&lt;5, 'Raw Data'!A2378&gt;0), 'Raw Data'!AL2378, 0)</f>
        <v/>
      </c>
      <c r="Y2383">
        <f>IF(AND('Raw Data'!D2378&lt;6, 'Raw Data'!E2378&lt;6, 'Raw Data'!A2378&gt;0), 'Raw Data'!AO2378, 0)</f>
        <v/>
      </c>
      <c r="Z2383">
        <f>IF(ISBLANK('Raw Data'!D2378), 0, IF('Raw Data'!D2378-'Raw Data'!E2378&gt;1, 'Raw Data'!AW2378, 0))</f>
        <v/>
      </c>
      <c r="AA2383">
        <f>IF(ISBLANK('Raw Data'!A2378), 0, IF(ABS('Raw Data'!D2378-'Raw Data'!E2378)&lt;2, 'Raw Data'!AX2378, 0))</f>
        <v/>
      </c>
      <c r="AB2383">
        <f>IF(ISBLANK('Raw Data'!D2378), 0, IF('Raw Data'!E2378-'Raw Data'!D2378&gt;1, 'Raw Data'!AY2378, 0))</f>
        <v/>
      </c>
      <c r="AC2383">
        <f>IF(ISBLANK('Raw Data'!D2378), 0, IF('Raw Data'!D2378-'Raw Data'!E2378&gt;2, 'Raw Data'!AZ2378, 0))</f>
        <v/>
      </c>
      <c r="AD2383">
        <f>IF(ISBLANK('Raw Data'!A2378), 0, IF(ABS('Raw Data'!D2378-'Raw Data'!E2378)&lt;3, 'Raw Data'!BA2378, 0))</f>
        <v/>
      </c>
      <c r="AE2383">
        <f>IF(ISBLANK('Raw Data'!D2378), 0, IF('Raw Data'!E2378-'Raw Data'!D2378&gt;2, 'Raw Data'!BB2378, 0))</f>
        <v/>
      </c>
      <c r="AF2383">
        <f>IF(ISBLANK('Raw Data'!D2378), 0, IF('Raw Data'!D2378-'Raw Data'!E2378&gt;3, 'Raw Data'!BC2378, 0))</f>
        <v/>
      </c>
      <c r="AG2383">
        <f>IF(ISBLANK('Raw Data'!A2378), 0, IF(ABS('Raw Data'!D2378-'Raw Data'!E2378)&lt;4, 'Raw Data'!BD2378, 0))</f>
        <v/>
      </c>
      <c r="AH2383">
        <f>IF(ISBLANK('Raw Data'!D2378), 0, IF('Raw Data'!E2378-'Raw Data'!D2378&gt;3, 'Raw Data'!BE2378, 0))</f>
        <v/>
      </c>
      <c r="AI2383">
        <f>IF(SUM('Raw Data'!D2378:E2378)&gt;'Raw Data'!F2378, 'Raw Data'!G2378, 0)</f>
        <v/>
      </c>
      <c r="AJ2383">
        <f>IF(ISBLANK('Raw Data'!D2378), 0, IF(SUM('Raw Data'!D2378:E2378)&lt;'Raw Data'!F2378, 'Raw Data'!H2378, 0))</f>
        <v/>
      </c>
      <c r="AK2383">
        <f>IF(ISBLANK('Raw Data'!A2378), 0, IF(AND('Raw Data'!D2378&lt;3, 'Raw Data'!E2378&lt;3, 'Raw Data'!F2378&lt;BB$2), 'Raw Data'!AF2378, 0))</f>
        <v/>
      </c>
      <c r="AL2383">
        <f>IF(ISBLANK('Raw Data'!A2378), 0, IF(AND('Raw Data'!D2378&lt;4, 'Raw Data'!E2378&lt;4, 'Raw Data'!F2378&lt;BB$2), 'Raw Data'!AI2378, 0))</f>
        <v/>
      </c>
      <c r="AM2383">
        <f>IF(ISBLANK('Raw Data'!A2378), 0, IF(AND('Raw Data'!D2378&lt;5, 'Raw Data'!E2378&lt;5, 'Raw Data'!F2378&lt;BB$2), 'Raw Data'!AL2378, 0))</f>
        <v/>
      </c>
      <c r="AN2383">
        <f>IF(ISBLANK('Raw Data'!A2378), 0, IF(AND('Raw Data'!D2378&lt;6, 'Raw Data'!E2378&lt;6, 'Raw Data'!F2378&lt;BB$2), 'Raw Data'!AO2378, 0))</f>
        <v/>
      </c>
      <c r="AO2383">
        <f>IF(ISBLANK('Raw Data'!A2378), 0, IF(AND('Raw Data'!I2378&lt;Analysis!$BC$2, 'Raw Data'!D2378-'Raw Data'!E2378&gt;1), 'Raw Data'!AW2378, IF(AND('Raw Data'!J2378&lt;Analysis!$BC$2, 'Raw Data'!E2378-'Raw Data'!D2378&gt;1), 'Raw Data'!AY2378, 0)))</f>
        <v/>
      </c>
      <c r="AP2383">
        <f>IF(ISBLANK('Raw Data'!A2378), 0, IF(AND('Raw Data'!I2378&lt;Analysis!$BC$2, 'Raw Data'!D2378-'Raw Data'!E2378&gt;2), 'Raw Data'!AZ2378, IF(AND('Raw Data'!J2378&lt;Analysis!$BC$2, 'Raw Data'!E2378-'Raw Data'!D2378&gt;2), 'Raw Data'!BB2378, 0)))</f>
        <v/>
      </c>
      <c r="AQ2383">
        <f>IF(ISBLANK('Raw Data'!A2378), 0, IF(AND('Raw Data'!I2378&lt;Analysis!$BC$2, 'Raw Data'!D2378-'Raw Data'!E2378&gt;3), 'Raw Data'!BC2378, IF(AND('Raw Data'!J2378&lt;Analysis!$BC$2, 'Raw Data'!E2378-'Raw Data'!D2378&gt;3), 'Raw Data'!BE2378, 0)))</f>
        <v/>
      </c>
      <c r="AR2383">
        <f>IF('Hidden Analysiss'!D2379=1,IF(ABS('Raw Data'!E2378-'Raw Data'!D2378)&lt;2,'Raw Data'!AX2378,0), 0)</f>
        <v/>
      </c>
      <c r="AS2383">
        <f>IF('Hidden Analysiss'!D2379=1,IF(ABS('Raw Data'!E2378-'Raw Data'!D2378)&lt;3,'Raw Data'!BA2378,0), 0)</f>
        <v/>
      </c>
      <c r="AT2383">
        <f>IF('Hidden Analysiss'!D2379=1,IF(ABS('Raw Data'!E2378-'Raw Data'!D2378)&lt;4,'Raw Data'!BD2378,0), 0)</f>
        <v/>
      </c>
      <c r="AU2383">
        <f>IF(AND('Hidden Analysiss'!E2379=1, ABS('Raw Data'!E2378-'Raw Data'!D2378)&lt;2), 'Raw Data'!AX2378, 0)</f>
        <v/>
      </c>
      <c r="AV2383">
        <f>IF(AND('Hidden Analysiss'!E2379=1, ABS('Raw Data'!E2378-'Raw Data'!D2378)&lt;3), 'Raw Data'!BA2378, 0)</f>
        <v/>
      </c>
      <c r="AW2383">
        <f>IF(AND('Hidden Analysiss'!E2379=1, ABS('Raw Data'!E2378-'Raw Data'!D2378)&lt;3), 'Raw Data'!BD2378, 0)</f>
        <v/>
      </c>
    </row>
    <row r="2384">
      <c r="A2384" s="1">
        <f>'Raw Data'!A2379</f>
        <v/>
      </c>
      <c r="B2384">
        <f>IF('Raw Data'!E2379&gt;'Raw Data'!D2379, 'Raw Data'!J2379, 0)</f>
        <v/>
      </c>
      <c r="C2384">
        <f>IF('Raw Data'!D2379&gt;'Raw Data'!E2379, 'Raw Data'!I2379, 0)</f>
        <v/>
      </c>
      <c r="D2384">
        <f>SUM(G2384:H2384)</f>
        <v/>
      </c>
      <c r="E2384">
        <f>IF(AND('Raw Data'!J2379&lt;'Raw Data'!I2379,'Raw Data'!E2379&gt;'Raw Data'!D2379,'Raw Data'!E2379-'Raw Data'!D2379&gt;3),'Raw Data'!N2379,IF(AND('Raw Data'!I2379&lt;'Raw Data'!J2379,'Raw Data'!D2379&gt;'Raw Data'!E2379,'Raw Data'!D2379-'Raw Data'!E2379&gt;3),'Raw Data'!M2379,0))</f>
        <v/>
      </c>
      <c r="F2384">
        <f>IF(AND('Raw Data'!J2379&lt;'Raw Data'!I2379,'Raw Data'!E2379&gt;'Raw Data'!D2379,'Raw Data'!E2379-'Raw Data'!D2379&lt;4),'Raw Data'!L2379,IF(AND('Raw Data'!I2379&lt;'Raw Data'!J2379,'Raw Data'!D2379&gt;'Raw Data'!E2379,'Raw Data'!D2379-'Raw Data'!E2379&lt;4),'Raw Data'!K2379,0))</f>
        <v/>
      </c>
      <c r="G2384">
        <f>IF(AND('Raw Data'!J2379&lt;'Raw Data'!I2379, 'Raw Data'!E2379&gt;'Raw Data'!D2379), 'Raw Data'!J2379, 0)</f>
        <v/>
      </c>
      <c r="H2384">
        <f>IF(AND('Raw Data'!J2379&gt;'Raw Data'!I2379, 'Raw Data'!E2379&lt;'Raw Data'!D2379), 'Raw Data'!I2379, 0)</f>
        <v/>
      </c>
      <c r="I2384">
        <f>SUM(J2384:K2384)</f>
        <v/>
      </c>
      <c r="J2384">
        <f>IF(AND('Raw Data'!J2379&gt;'Raw Data'!I2379, 'Raw Data'!E2379&gt;'Raw Data'!D2379), 'Raw Data'!J2379, 0)</f>
        <v/>
      </c>
      <c r="K2384">
        <f>IF(AND('Raw Data'!I2379&gt;'Raw Data'!J2379, 'Raw Data'!D2379&gt;'Raw Data'!E2379), 'Raw Data'!I2379, 0)</f>
        <v/>
      </c>
      <c r="L2384">
        <f>IF('Raw Data'!E2379-'Raw Data'!D2379&gt;3, 'Raw Data'!N2379, 0)</f>
        <v/>
      </c>
      <c r="M2384">
        <f>IF('Raw Data'!D2379-'Raw Data'!E2379&gt;3, 'Raw Data'!M2379, 0)</f>
        <v/>
      </c>
      <c r="N2384">
        <f>IF(ISBLANK('Raw Data'!D2379),0,IF(AND('Raw Data'!E2379&gt;'Raw Data'!D2379,'Raw Data'!E2379-'Raw Data'!D2379&gt;0,'Raw Data'!E2379-'Raw Data'!D2379&lt;4),'Raw Data'!L2379, 0))</f>
        <v/>
      </c>
      <c r="O2384">
        <f>IF(ISBLANK('Raw Data'!D2379),0,IF(AND('Raw Data'!E2379&gt;'Raw Data'!D2379,'Raw Data'!E2379-'Raw Data'!D2379&gt;0,'Raw Data'!D2379-'Raw Data'!E2379&lt;4),'Raw Data'!K2379, 0))</f>
        <v/>
      </c>
      <c r="P2384">
        <f>IF('Raw Data'!E2379-'Raw Data'!D2379&gt;3, 'Raw Data'!N2379, IF('Raw Data'!D2379-'Raw Data'!E2379&gt;3, 'Raw Data'!M2379, 0))</f>
        <v/>
      </c>
      <c r="Q2384">
        <f>IF(ISBLANK('Raw Data'!E2379),0,IF(AND('Raw Data'!E2379-'Raw Data'!D2379&lt;4,'Raw Data'!E2379-'Raw Data'!D2379&gt;0),'Raw Data'!L2379,IF(AND('Raw Data'!D2379&gt;'Raw Data'!E2379,'Raw Data'!D2379-'Raw Data'!E2379&gt;0),'Raw Data'!K2379,0)))</f>
        <v/>
      </c>
      <c r="R2384">
        <f>IF(ISBLANK('Raw Data'!K2379),0,IFERROR(IF(MATCH(SMALL('Raw Data'!K2379:N2379,1),L2384:O2384,0),SMALL('Raw Data'!K2379:N2379,1)),0))</f>
        <v/>
      </c>
      <c r="S2384">
        <f>IF(ISBLANK('Raw Data'!K2379),0,IFERROR(IF(MATCH(SMALL('Raw Data'!K2379:N2379,2),L2384:O2384,0),SMALL('Raw Data'!K2379:N2379,2)),0))</f>
        <v/>
      </c>
      <c r="T2384">
        <f>IF(ISBLANK('Raw Data'!K2379),0,IFERROR(IF(MATCH(SMALL('Raw Data'!K2379:N2379,3),L2384:O2384,0),SMALL('Raw Data'!K2379:N2379,3)),0))</f>
        <v/>
      </c>
      <c r="U2384">
        <f>IF(ISBLANK('Raw Data'!K2379),0,IFERROR(IF(MATCH(SMALL('Raw Data'!K2379:N2379,4),L2384:O2384,0),SMALL('Raw Data'!K2379:N2379,4)),0))</f>
        <v/>
      </c>
      <c r="V2384">
        <f>IF(AND('Raw Data'!D2379&lt;3, 'Raw Data'!E2379&lt;3, 'Raw Data'!A2379&gt;0), 'Raw Data'!AF2379, 0)</f>
        <v/>
      </c>
      <c r="W2384">
        <f>IF(AND('Raw Data'!D2379&lt;4, 'Raw Data'!E2379&lt;4, 'Raw Data'!A2379&gt;0), 'Raw Data'!AI2379, 0)</f>
        <v/>
      </c>
      <c r="X2384">
        <f>IF(AND('Raw Data'!D2379&lt;5, 'Raw Data'!E2379&lt;5, 'Raw Data'!A2379&gt;0), 'Raw Data'!AL2379, 0)</f>
        <v/>
      </c>
      <c r="Y2384">
        <f>IF(AND('Raw Data'!D2379&lt;6, 'Raw Data'!E2379&lt;6, 'Raw Data'!A2379&gt;0), 'Raw Data'!AO2379, 0)</f>
        <v/>
      </c>
      <c r="Z2384">
        <f>IF(ISBLANK('Raw Data'!D2379), 0, IF('Raw Data'!D2379-'Raw Data'!E2379&gt;1, 'Raw Data'!AW2379, 0))</f>
        <v/>
      </c>
      <c r="AA2384">
        <f>IF(ISBLANK('Raw Data'!A2379), 0, IF(ABS('Raw Data'!D2379-'Raw Data'!E2379)&lt;2, 'Raw Data'!AX2379, 0))</f>
        <v/>
      </c>
      <c r="AB2384">
        <f>IF(ISBLANK('Raw Data'!D2379), 0, IF('Raw Data'!E2379-'Raw Data'!D2379&gt;1, 'Raw Data'!AY2379, 0))</f>
        <v/>
      </c>
      <c r="AC2384">
        <f>IF(ISBLANK('Raw Data'!D2379), 0, IF('Raw Data'!D2379-'Raw Data'!E2379&gt;2, 'Raw Data'!AZ2379, 0))</f>
        <v/>
      </c>
      <c r="AD2384">
        <f>IF(ISBLANK('Raw Data'!A2379), 0, IF(ABS('Raw Data'!D2379-'Raw Data'!E2379)&lt;3, 'Raw Data'!BA2379, 0))</f>
        <v/>
      </c>
      <c r="AE2384">
        <f>IF(ISBLANK('Raw Data'!D2379), 0, IF('Raw Data'!E2379-'Raw Data'!D2379&gt;2, 'Raw Data'!BB2379, 0))</f>
        <v/>
      </c>
      <c r="AF2384">
        <f>IF(ISBLANK('Raw Data'!D2379), 0, IF('Raw Data'!D2379-'Raw Data'!E2379&gt;3, 'Raw Data'!BC2379, 0))</f>
        <v/>
      </c>
      <c r="AG2384">
        <f>IF(ISBLANK('Raw Data'!A2379), 0, IF(ABS('Raw Data'!D2379-'Raw Data'!E2379)&lt;4, 'Raw Data'!BD2379, 0))</f>
        <v/>
      </c>
      <c r="AH2384">
        <f>IF(ISBLANK('Raw Data'!D2379), 0, IF('Raw Data'!E2379-'Raw Data'!D2379&gt;3, 'Raw Data'!BE2379, 0))</f>
        <v/>
      </c>
      <c r="AI2384">
        <f>IF(SUM('Raw Data'!D2379:E2379)&gt;'Raw Data'!F2379, 'Raw Data'!G2379, 0)</f>
        <v/>
      </c>
      <c r="AJ2384">
        <f>IF(ISBLANK('Raw Data'!D2379), 0, IF(SUM('Raw Data'!D2379:E2379)&lt;'Raw Data'!F2379, 'Raw Data'!H2379, 0))</f>
        <v/>
      </c>
      <c r="AK2384">
        <f>IF(ISBLANK('Raw Data'!A2379), 0, IF(AND('Raw Data'!D2379&lt;3, 'Raw Data'!E2379&lt;3, 'Raw Data'!F2379&lt;BB$2), 'Raw Data'!AF2379, 0))</f>
        <v/>
      </c>
      <c r="AL2384">
        <f>IF(ISBLANK('Raw Data'!A2379), 0, IF(AND('Raw Data'!D2379&lt;4, 'Raw Data'!E2379&lt;4, 'Raw Data'!F2379&lt;BB$2), 'Raw Data'!AI2379, 0))</f>
        <v/>
      </c>
      <c r="AM2384">
        <f>IF(ISBLANK('Raw Data'!A2379), 0, IF(AND('Raw Data'!D2379&lt;5, 'Raw Data'!E2379&lt;5, 'Raw Data'!F2379&lt;BB$2), 'Raw Data'!AL2379, 0))</f>
        <v/>
      </c>
      <c r="AN2384">
        <f>IF(ISBLANK('Raw Data'!A2379), 0, IF(AND('Raw Data'!D2379&lt;6, 'Raw Data'!E2379&lt;6, 'Raw Data'!F2379&lt;BB$2), 'Raw Data'!AO2379, 0))</f>
        <v/>
      </c>
      <c r="AO2384">
        <f>IF(ISBLANK('Raw Data'!A2379), 0, IF(AND('Raw Data'!I2379&lt;Analysis!$BC$2, 'Raw Data'!D2379-'Raw Data'!E2379&gt;1), 'Raw Data'!AW2379, IF(AND('Raw Data'!J2379&lt;Analysis!$BC$2, 'Raw Data'!E2379-'Raw Data'!D2379&gt;1), 'Raw Data'!AY2379, 0)))</f>
        <v/>
      </c>
      <c r="AP2384">
        <f>IF(ISBLANK('Raw Data'!A2379), 0, IF(AND('Raw Data'!I2379&lt;Analysis!$BC$2, 'Raw Data'!D2379-'Raw Data'!E2379&gt;2), 'Raw Data'!AZ2379, IF(AND('Raw Data'!J2379&lt;Analysis!$BC$2, 'Raw Data'!E2379-'Raw Data'!D2379&gt;2), 'Raw Data'!BB2379, 0)))</f>
        <v/>
      </c>
      <c r="AQ2384">
        <f>IF(ISBLANK('Raw Data'!A2379), 0, IF(AND('Raw Data'!I2379&lt;Analysis!$BC$2, 'Raw Data'!D2379-'Raw Data'!E2379&gt;3), 'Raw Data'!BC2379, IF(AND('Raw Data'!J2379&lt;Analysis!$BC$2, 'Raw Data'!E2379-'Raw Data'!D2379&gt;3), 'Raw Data'!BE2379, 0)))</f>
        <v/>
      </c>
      <c r="AR2384">
        <f>IF('Hidden Analysiss'!D2380=1,IF(ABS('Raw Data'!E2379-'Raw Data'!D2379)&lt;2,'Raw Data'!AX2379,0), 0)</f>
        <v/>
      </c>
      <c r="AS2384">
        <f>IF('Hidden Analysiss'!D2380=1,IF(ABS('Raw Data'!E2379-'Raw Data'!D2379)&lt;3,'Raw Data'!BA2379,0), 0)</f>
        <v/>
      </c>
      <c r="AT2384">
        <f>IF('Hidden Analysiss'!D2380=1,IF(ABS('Raw Data'!E2379-'Raw Data'!D2379)&lt;4,'Raw Data'!BD2379,0), 0)</f>
        <v/>
      </c>
      <c r="AU2384">
        <f>IF(AND('Hidden Analysiss'!E2380=1, ABS('Raw Data'!E2379-'Raw Data'!D2379)&lt;2), 'Raw Data'!AX2379, 0)</f>
        <v/>
      </c>
      <c r="AV2384">
        <f>IF(AND('Hidden Analysiss'!E2380=1, ABS('Raw Data'!E2379-'Raw Data'!D2379)&lt;3), 'Raw Data'!BA2379, 0)</f>
        <v/>
      </c>
      <c r="AW2384">
        <f>IF(AND('Hidden Analysiss'!E2380=1, ABS('Raw Data'!E2379-'Raw Data'!D2379)&lt;3), 'Raw Data'!BD2379, 0)</f>
        <v/>
      </c>
    </row>
    <row r="2385">
      <c r="A2385" s="1">
        <f>'Raw Data'!A2380</f>
        <v/>
      </c>
      <c r="B2385">
        <f>IF('Raw Data'!E2380&gt;'Raw Data'!D2380, 'Raw Data'!J2380, 0)</f>
        <v/>
      </c>
      <c r="C2385">
        <f>IF('Raw Data'!D2380&gt;'Raw Data'!E2380, 'Raw Data'!I2380, 0)</f>
        <v/>
      </c>
      <c r="D2385">
        <f>SUM(G2385:H2385)</f>
        <v/>
      </c>
      <c r="E2385">
        <f>IF(AND('Raw Data'!J2380&lt;'Raw Data'!I2380,'Raw Data'!E2380&gt;'Raw Data'!D2380,'Raw Data'!E2380-'Raw Data'!D2380&gt;3),'Raw Data'!N2380,IF(AND('Raw Data'!I2380&lt;'Raw Data'!J2380,'Raw Data'!D2380&gt;'Raw Data'!E2380,'Raw Data'!D2380-'Raw Data'!E2380&gt;3),'Raw Data'!M2380,0))</f>
        <v/>
      </c>
      <c r="F2385">
        <f>IF(AND('Raw Data'!J2380&lt;'Raw Data'!I2380,'Raw Data'!E2380&gt;'Raw Data'!D2380,'Raw Data'!E2380-'Raw Data'!D2380&lt;4),'Raw Data'!L2380,IF(AND('Raw Data'!I2380&lt;'Raw Data'!J2380,'Raw Data'!D2380&gt;'Raw Data'!E2380,'Raw Data'!D2380-'Raw Data'!E2380&lt;4),'Raw Data'!K2380,0))</f>
        <v/>
      </c>
      <c r="G2385">
        <f>IF(AND('Raw Data'!J2380&lt;'Raw Data'!I2380, 'Raw Data'!E2380&gt;'Raw Data'!D2380), 'Raw Data'!J2380, 0)</f>
        <v/>
      </c>
      <c r="H2385">
        <f>IF(AND('Raw Data'!J2380&gt;'Raw Data'!I2380, 'Raw Data'!E2380&lt;'Raw Data'!D2380), 'Raw Data'!I2380, 0)</f>
        <v/>
      </c>
      <c r="I2385">
        <f>SUM(J2385:K2385)</f>
        <v/>
      </c>
      <c r="J2385">
        <f>IF(AND('Raw Data'!J2380&gt;'Raw Data'!I2380, 'Raw Data'!E2380&gt;'Raw Data'!D2380), 'Raw Data'!J2380, 0)</f>
        <v/>
      </c>
      <c r="K2385">
        <f>IF(AND('Raw Data'!I2380&gt;'Raw Data'!J2380, 'Raw Data'!D2380&gt;'Raw Data'!E2380), 'Raw Data'!I2380, 0)</f>
        <v/>
      </c>
      <c r="L2385">
        <f>IF('Raw Data'!E2380-'Raw Data'!D2380&gt;3, 'Raw Data'!N2380, 0)</f>
        <v/>
      </c>
      <c r="M2385">
        <f>IF('Raw Data'!D2380-'Raw Data'!E2380&gt;3, 'Raw Data'!M2380, 0)</f>
        <v/>
      </c>
      <c r="N2385">
        <f>IF(ISBLANK('Raw Data'!D2380),0,IF(AND('Raw Data'!E2380&gt;'Raw Data'!D2380,'Raw Data'!E2380-'Raw Data'!D2380&gt;0,'Raw Data'!E2380-'Raw Data'!D2380&lt;4),'Raw Data'!L2380, 0))</f>
        <v/>
      </c>
      <c r="O2385">
        <f>IF(ISBLANK('Raw Data'!D2380),0,IF(AND('Raw Data'!E2380&gt;'Raw Data'!D2380,'Raw Data'!E2380-'Raw Data'!D2380&gt;0,'Raw Data'!D2380-'Raw Data'!E2380&lt;4),'Raw Data'!K2380, 0))</f>
        <v/>
      </c>
      <c r="P2385">
        <f>IF('Raw Data'!E2380-'Raw Data'!D2380&gt;3, 'Raw Data'!N2380, IF('Raw Data'!D2380-'Raw Data'!E2380&gt;3, 'Raw Data'!M2380, 0))</f>
        <v/>
      </c>
      <c r="Q2385">
        <f>IF(ISBLANK('Raw Data'!E2380),0,IF(AND('Raw Data'!E2380-'Raw Data'!D2380&lt;4,'Raw Data'!E2380-'Raw Data'!D2380&gt;0),'Raw Data'!L2380,IF(AND('Raw Data'!D2380&gt;'Raw Data'!E2380,'Raw Data'!D2380-'Raw Data'!E2380&gt;0),'Raw Data'!K2380,0)))</f>
        <v/>
      </c>
      <c r="R2385">
        <f>IF(ISBLANK('Raw Data'!K2380),0,IFERROR(IF(MATCH(SMALL('Raw Data'!K2380:N2380,1),L2385:O2385,0),SMALL('Raw Data'!K2380:N2380,1)),0))</f>
        <v/>
      </c>
      <c r="S2385">
        <f>IF(ISBLANK('Raw Data'!K2380),0,IFERROR(IF(MATCH(SMALL('Raw Data'!K2380:N2380,2),L2385:O2385,0),SMALL('Raw Data'!K2380:N2380,2)),0))</f>
        <v/>
      </c>
      <c r="T2385">
        <f>IF(ISBLANK('Raw Data'!K2380),0,IFERROR(IF(MATCH(SMALL('Raw Data'!K2380:N2380,3),L2385:O2385,0),SMALL('Raw Data'!K2380:N2380,3)),0))</f>
        <v/>
      </c>
      <c r="U2385">
        <f>IF(ISBLANK('Raw Data'!K2380),0,IFERROR(IF(MATCH(SMALL('Raw Data'!K2380:N2380,4),L2385:O2385,0),SMALL('Raw Data'!K2380:N2380,4)),0))</f>
        <v/>
      </c>
      <c r="V2385">
        <f>IF(AND('Raw Data'!D2380&lt;3, 'Raw Data'!E2380&lt;3, 'Raw Data'!A2380&gt;0), 'Raw Data'!AF2380, 0)</f>
        <v/>
      </c>
      <c r="W2385">
        <f>IF(AND('Raw Data'!D2380&lt;4, 'Raw Data'!E2380&lt;4, 'Raw Data'!A2380&gt;0), 'Raw Data'!AI2380, 0)</f>
        <v/>
      </c>
      <c r="X2385">
        <f>IF(AND('Raw Data'!D2380&lt;5, 'Raw Data'!E2380&lt;5, 'Raw Data'!A2380&gt;0), 'Raw Data'!AL2380, 0)</f>
        <v/>
      </c>
      <c r="Y2385">
        <f>IF(AND('Raw Data'!D2380&lt;6, 'Raw Data'!E2380&lt;6, 'Raw Data'!A2380&gt;0), 'Raw Data'!AO2380, 0)</f>
        <v/>
      </c>
      <c r="Z2385">
        <f>IF(ISBLANK('Raw Data'!D2380), 0, IF('Raw Data'!D2380-'Raw Data'!E2380&gt;1, 'Raw Data'!AW2380, 0))</f>
        <v/>
      </c>
      <c r="AA2385">
        <f>IF(ISBLANK('Raw Data'!A2380), 0, IF(ABS('Raw Data'!D2380-'Raw Data'!E2380)&lt;2, 'Raw Data'!AX2380, 0))</f>
        <v/>
      </c>
      <c r="AB2385">
        <f>IF(ISBLANK('Raw Data'!D2380), 0, IF('Raw Data'!E2380-'Raw Data'!D2380&gt;1, 'Raw Data'!AY2380, 0))</f>
        <v/>
      </c>
      <c r="AC2385">
        <f>IF(ISBLANK('Raw Data'!D2380), 0, IF('Raw Data'!D2380-'Raw Data'!E2380&gt;2, 'Raw Data'!AZ2380, 0))</f>
        <v/>
      </c>
      <c r="AD2385">
        <f>IF(ISBLANK('Raw Data'!A2380), 0, IF(ABS('Raw Data'!D2380-'Raw Data'!E2380)&lt;3, 'Raw Data'!BA2380, 0))</f>
        <v/>
      </c>
      <c r="AE2385">
        <f>IF(ISBLANK('Raw Data'!D2380), 0, IF('Raw Data'!E2380-'Raw Data'!D2380&gt;2, 'Raw Data'!BB2380, 0))</f>
        <v/>
      </c>
      <c r="AF2385">
        <f>IF(ISBLANK('Raw Data'!D2380), 0, IF('Raw Data'!D2380-'Raw Data'!E2380&gt;3, 'Raw Data'!BC2380, 0))</f>
        <v/>
      </c>
      <c r="AG2385">
        <f>IF(ISBLANK('Raw Data'!A2380), 0, IF(ABS('Raw Data'!D2380-'Raw Data'!E2380)&lt;4, 'Raw Data'!BD2380, 0))</f>
        <v/>
      </c>
      <c r="AH2385">
        <f>IF(ISBLANK('Raw Data'!D2380), 0, IF('Raw Data'!E2380-'Raw Data'!D2380&gt;3, 'Raw Data'!BE2380, 0))</f>
        <v/>
      </c>
      <c r="AI2385">
        <f>IF(SUM('Raw Data'!D2380:E2380)&gt;'Raw Data'!F2380, 'Raw Data'!G2380, 0)</f>
        <v/>
      </c>
      <c r="AJ2385">
        <f>IF(ISBLANK('Raw Data'!D2380), 0, IF(SUM('Raw Data'!D2380:E2380)&lt;'Raw Data'!F2380, 'Raw Data'!H2380, 0))</f>
        <v/>
      </c>
      <c r="AK2385">
        <f>IF(ISBLANK('Raw Data'!A2380), 0, IF(AND('Raw Data'!D2380&lt;3, 'Raw Data'!E2380&lt;3, 'Raw Data'!F2380&lt;BB$2), 'Raw Data'!AF2380, 0))</f>
        <v/>
      </c>
      <c r="AL2385">
        <f>IF(ISBLANK('Raw Data'!A2380), 0, IF(AND('Raw Data'!D2380&lt;4, 'Raw Data'!E2380&lt;4, 'Raw Data'!F2380&lt;BB$2), 'Raw Data'!AI2380, 0))</f>
        <v/>
      </c>
      <c r="AM2385">
        <f>IF(ISBLANK('Raw Data'!A2380), 0, IF(AND('Raw Data'!D2380&lt;5, 'Raw Data'!E2380&lt;5, 'Raw Data'!F2380&lt;BB$2), 'Raw Data'!AL2380, 0))</f>
        <v/>
      </c>
      <c r="AN2385">
        <f>IF(ISBLANK('Raw Data'!A2380), 0, IF(AND('Raw Data'!D2380&lt;6, 'Raw Data'!E2380&lt;6, 'Raw Data'!F2380&lt;BB$2), 'Raw Data'!AO2380, 0))</f>
        <v/>
      </c>
      <c r="AO2385">
        <f>IF(ISBLANK('Raw Data'!A2380), 0, IF(AND('Raw Data'!I2380&lt;Analysis!$BC$2, 'Raw Data'!D2380-'Raw Data'!E2380&gt;1), 'Raw Data'!AW2380, IF(AND('Raw Data'!J2380&lt;Analysis!$BC$2, 'Raw Data'!E2380-'Raw Data'!D2380&gt;1), 'Raw Data'!AY2380, 0)))</f>
        <v/>
      </c>
      <c r="AP2385">
        <f>IF(ISBLANK('Raw Data'!A2380), 0, IF(AND('Raw Data'!I2380&lt;Analysis!$BC$2, 'Raw Data'!D2380-'Raw Data'!E2380&gt;2), 'Raw Data'!AZ2380, IF(AND('Raw Data'!J2380&lt;Analysis!$BC$2, 'Raw Data'!E2380-'Raw Data'!D2380&gt;2), 'Raw Data'!BB2380, 0)))</f>
        <v/>
      </c>
      <c r="AQ2385">
        <f>IF(ISBLANK('Raw Data'!A2380), 0, IF(AND('Raw Data'!I2380&lt;Analysis!$BC$2, 'Raw Data'!D2380-'Raw Data'!E2380&gt;3), 'Raw Data'!BC2380, IF(AND('Raw Data'!J2380&lt;Analysis!$BC$2, 'Raw Data'!E2380-'Raw Data'!D2380&gt;3), 'Raw Data'!BE2380, 0)))</f>
        <v/>
      </c>
      <c r="AR2385">
        <f>IF('Hidden Analysiss'!D2381=1,IF(ABS('Raw Data'!E2380-'Raw Data'!D2380)&lt;2,'Raw Data'!AX2380,0), 0)</f>
        <v/>
      </c>
      <c r="AS2385">
        <f>IF('Hidden Analysiss'!D2381=1,IF(ABS('Raw Data'!E2380-'Raw Data'!D2380)&lt;3,'Raw Data'!BA2380,0), 0)</f>
        <v/>
      </c>
      <c r="AT2385">
        <f>IF('Hidden Analysiss'!D2381=1,IF(ABS('Raw Data'!E2380-'Raw Data'!D2380)&lt;4,'Raw Data'!BD2380,0), 0)</f>
        <v/>
      </c>
      <c r="AU2385">
        <f>IF(AND('Hidden Analysiss'!E2381=1, ABS('Raw Data'!E2380-'Raw Data'!D2380)&lt;2), 'Raw Data'!AX2380, 0)</f>
        <v/>
      </c>
      <c r="AV2385">
        <f>IF(AND('Hidden Analysiss'!E2381=1, ABS('Raw Data'!E2380-'Raw Data'!D2380)&lt;3), 'Raw Data'!BA2380, 0)</f>
        <v/>
      </c>
      <c r="AW2385">
        <f>IF(AND('Hidden Analysiss'!E2381=1, ABS('Raw Data'!E2380-'Raw Data'!D2380)&lt;3), 'Raw Data'!BD2380, 0)</f>
        <v/>
      </c>
    </row>
    <row r="2386">
      <c r="A2386" s="1">
        <f>'Raw Data'!A2381</f>
        <v/>
      </c>
      <c r="B2386">
        <f>IF('Raw Data'!E2381&gt;'Raw Data'!D2381, 'Raw Data'!J2381, 0)</f>
        <v/>
      </c>
      <c r="C2386">
        <f>IF('Raw Data'!D2381&gt;'Raw Data'!E2381, 'Raw Data'!I2381, 0)</f>
        <v/>
      </c>
      <c r="D2386">
        <f>SUM(G2386:H2386)</f>
        <v/>
      </c>
      <c r="E2386">
        <f>IF(AND('Raw Data'!J2381&lt;'Raw Data'!I2381,'Raw Data'!E2381&gt;'Raw Data'!D2381,'Raw Data'!E2381-'Raw Data'!D2381&gt;3),'Raw Data'!N2381,IF(AND('Raw Data'!I2381&lt;'Raw Data'!J2381,'Raw Data'!D2381&gt;'Raw Data'!E2381,'Raw Data'!D2381-'Raw Data'!E2381&gt;3),'Raw Data'!M2381,0))</f>
        <v/>
      </c>
      <c r="F2386">
        <f>IF(AND('Raw Data'!J2381&lt;'Raw Data'!I2381,'Raw Data'!E2381&gt;'Raw Data'!D2381,'Raw Data'!E2381-'Raw Data'!D2381&lt;4),'Raw Data'!L2381,IF(AND('Raw Data'!I2381&lt;'Raw Data'!J2381,'Raw Data'!D2381&gt;'Raw Data'!E2381,'Raw Data'!D2381-'Raw Data'!E2381&lt;4),'Raw Data'!K2381,0))</f>
        <v/>
      </c>
      <c r="G2386">
        <f>IF(AND('Raw Data'!J2381&lt;'Raw Data'!I2381, 'Raw Data'!E2381&gt;'Raw Data'!D2381), 'Raw Data'!J2381, 0)</f>
        <v/>
      </c>
      <c r="H2386">
        <f>IF(AND('Raw Data'!J2381&gt;'Raw Data'!I2381, 'Raw Data'!E2381&lt;'Raw Data'!D2381), 'Raw Data'!I2381, 0)</f>
        <v/>
      </c>
      <c r="I2386">
        <f>SUM(J2386:K2386)</f>
        <v/>
      </c>
      <c r="J2386">
        <f>IF(AND('Raw Data'!J2381&gt;'Raw Data'!I2381, 'Raw Data'!E2381&gt;'Raw Data'!D2381), 'Raw Data'!J2381, 0)</f>
        <v/>
      </c>
      <c r="K2386">
        <f>IF(AND('Raw Data'!I2381&gt;'Raw Data'!J2381, 'Raw Data'!D2381&gt;'Raw Data'!E2381), 'Raw Data'!I2381, 0)</f>
        <v/>
      </c>
      <c r="L2386">
        <f>IF('Raw Data'!E2381-'Raw Data'!D2381&gt;3, 'Raw Data'!N2381, 0)</f>
        <v/>
      </c>
      <c r="M2386">
        <f>IF('Raw Data'!D2381-'Raw Data'!E2381&gt;3, 'Raw Data'!M2381, 0)</f>
        <v/>
      </c>
      <c r="N2386">
        <f>IF(ISBLANK('Raw Data'!D2381),0,IF(AND('Raw Data'!E2381&gt;'Raw Data'!D2381,'Raw Data'!E2381-'Raw Data'!D2381&gt;0,'Raw Data'!E2381-'Raw Data'!D2381&lt;4),'Raw Data'!L2381, 0))</f>
        <v/>
      </c>
      <c r="O2386">
        <f>IF(ISBLANK('Raw Data'!D2381),0,IF(AND('Raw Data'!E2381&gt;'Raw Data'!D2381,'Raw Data'!E2381-'Raw Data'!D2381&gt;0,'Raw Data'!D2381-'Raw Data'!E2381&lt;4),'Raw Data'!K2381, 0))</f>
        <v/>
      </c>
      <c r="P2386">
        <f>IF('Raw Data'!E2381-'Raw Data'!D2381&gt;3, 'Raw Data'!N2381, IF('Raw Data'!D2381-'Raw Data'!E2381&gt;3, 'Raw Data'!M2381, 0))</f>
        <v/>
      </c>
      <c r="Q2386">
        <f>IF(ISBLANK('Raw Data'!E2381),0,IF(AND('Raw Data'!E2381-'Raw Data'!D2381&lt;4,'Raw Data'!E2381-'Raw Data'!D2381&gt;0),'Raw Data'!L2381,IF(AND('Raw Data'!D2381&gt;'Raw Data'!E2381,'Raw Data'!D2381-'Raw Data'!E2381&gt;0),'Raw Data'!K2381,0)))</f>
        <v/>
      </c>
      <c r="R2386">
        <f>IF(ISBLANK('Raw Data'!K2381),0,IFERROR(IF(MATCH(SMALL('Raw Data'!K2381:N2381,1),L2386:O2386,0),SMALL('Raw Data'!K2381:N2381,1)),0))</f>
        <v/>
      </c>
      <c r="S2386">
        <f>IF(ISBLANK('Raw Data'!K2381),0,IFERROR(IF(MATCH(SMALL('Raw Data'!K2381:N2381,2),L2386:O2386,0),SMALL('Raw Data'!K2381:N2381,2)),0))</f>
        <v/>
      </c>
      <c r="T2386">
        <f>IF(ISBLANK('Raw Data'!K2381),0,IFERROR(IF(MATCH(SMALL('Raw Data'!K2381:N2381,3),L2386:O2386,0),SMALL('Raw Data'!K2381:N2381,3)),0))</f>
        <v/>
      </c>
      <c r="U2386">
        <f>IF(ISBLANK('Raw Data'!K2381),0,IFERROR(IF(MATCH(SMALL('Raw Data'!K2381:N2381,4),L2386:O2386,0),SMALL('Raw Data'!K2381:N2381,4)),0))</f>
        <v/>
      </c>
      <c r="V2386">
        <f>IF(AND('Raw Data'!D2381&lt;3, 'Raw Data'!E2381&lt;3, 'Raw Data'!A2381&gt;0), 'Raw Data'!AF2381, 0)</f>
        <v/>
      </c>
      <c r="W2386">
        <f>IF(AND('Raw Data'!D2381&lt;4, 'Raw Data'!E2381&lt;4, 'Raw Data'!A2381&gt;0), 'Raw Data'!AI2381, 0)</f>
        <v/>
      </c>
      <c r="X2386">
        <f>IF(AND('Raw Data'!D2381&lt;5, 'Raw Data'!E2381&lt;5, 'Raw Data'!A2381&gt;0), 'Raw Data'!AL2381, 0)</f>
        <v/>
      </c>
      <c r="Y2386">
        <f>IF(AND('Raw Data'!D2381&lt;6, 'Raw Data'!E2381&lt;6, 'Raw Data'!A2381&gt;0), 'Raw Data'!AO2381, 0)</f>
        <v/>
      </c>
      <c r="Z2386">
        <f>IF(ISBLANK('Raw Data'!D2381), 0, IF('Raw Data'!D2381-'Raw Data'!E2381&gt;1, 'Raw Data'!AW2381, 0))</f>
        <v/>
      </c>
      <c r="AA2386">
        <f>IF(ISBLANK('Raw Data'!A2381), 0, IF(ABS('Raw Data'!D2381-'Raw Data'!E2381)&lt;2, 'Raw Data'!AX2381, 0))</f>
        <v/>
      </c>
      <c r="AB2386">
        <f>IF(ISBLANK('Raw Data'!D2381), 0, IF('Raw Data'!E2381-'Raw Data'!D2381&gt;1, 'Raw Data'!AY2381, 0))</f>
        <v/>
      </c>
      <c r="AC2386">
        <f>IF(ISBLANK('Raw Data'!D2381), 0, IF('Raw Data'!D2381-'Raw Data'!E2381&gt;2, 'Raw Data'!AZ2381, 0))</f>
        <v/>
      </c>
      <c r="AD2386">
        <f>IF(ISBLANK('Raw Data'!A2381), 0, IF(ABS('Raw Data'!D2381-'Raw Data'!E2381)&lt;3, 'Raw Data'!BA2381, 0))</f>
        <v/>
      </c>
      <c r="AE2386">
        <f>IF(ISBLANK('Raw Data'!D2381), 0, IF('Raw Data'!E2381-'Raw Data'!D2381&gt;2, 'Raw Data'!BB2381, 0))</f>
        <v/>
      </c>
      <c r="AF2386">
        <f>IF(ISBLANK('Raw Data'!D2381), 0, IF('Raw Data'!D2381-'Raw Data'!E2381&gt;3, 'Raw Data'!BC2381, 0))</f>
        <v/>
      </c>
      <c r="AG2386">
        <f>IF(ISBLANK('Raw Data'!A2381), 0, IF(ABS('Raw Data'!D2381-'Raw Data'!E2381)&lt;4, 'Raw Data'!BD2381, 0))</f>
        <v/>
      </c>
      <c r="AH2386">
        <f>IF(ISBLANK('Raw Data'!D2381), 0, IF('Raw Data'!E2381-'Raw Data'!D2381&gt;3, 'Raw Data'!BE2381, 0))</f>
        <v/>
      </c>
      <c r="AI2386">
        <f>IF(SUM('Raw Data'!D2381:E2381)&gt;'Raw Data'!F2381, 'Raw Data'!G2381, 0)</f>
        <v/>
      </c>
      <c r="AJ2386">
        <f>IF(ISBLANK('Raw Data'!D2381), 0, IF(SUM('Raw Data'!D2381:E2381)&lt;'Raw Data'!F2381, 'Raw Data'!H2381, 0))</f>
        <v/>
      </c>
      <c r="AK2386">
        <f>IF(ISBLANK('Raw Data'!A2381), 0, IF(AND('Raw Data'!D2381&lt;3, 'Raw Data'!E2381&lt;3, 'Raw Data'!F2381&lt;BB$2), 'Raw Data'!AF2381, 0))</f>
        <v/>
      </c>
      <c r="AL2386">
        <f>IF(ISBLANK('Raw Data'!A2381), 0, IF(AND('Raw Data'!D2381&lt;4, 'Raw Data'!E2381&lt;4, 'Raw Data'!F2381&lt;BB$2), 'Raw Data'!AI2381, 0))</f>
        <v/>
      </c>
      <c r="AM2386">
        <f>IF(ISBLANK('Raw Data'!A2381), 0, IF(AND('Raw Data'!D2381&lt;5, 'Raw Data'!E2381&lt;5, 'Raw Data'!F2381&lt;BB$2), 'Raw Data'!AL2381, 0))</f>
        <v/>
      </c>
      <c r="AN2386">
        <f>IF(ISBLANK('Raw Data'!A2381), 0, IF(AND('Raw Data'!D2381&lt;6, 'Raw Data'!E2381&lt;6, 'Raw Data'!F2381&lt;BB$2), 'Raw Data'!AO2381, 0))</f>
        <v/>
      </c>
      <c r="AO2386">
        <f>IF(ISBLANK('Raw Data'!A2381), 0, IF(AND('Raw Data'!I2381&lt;Analysis!$BC$2, 'Raw Data'!D2381-'Raw Data'!E2381&gt;1), 'Raw Data'!AW2381, IF(AND('Raw Data'!J2381&lt;Analysis!$BC$2, 'Raw Data'!E2381-'Raw Data'!D2381&gt;1), 'Raw Data'!AY2381, 0)))</f>
        <v/>
      </c>
      <c r="AP2386">
        <f>IF(ISBLANK('Raw Data'!A2381), 0, IF(AND('Raw Data'!I2381&lt;Analysis!$BC$2, 'Raw Data'!D2381-'Raw Data'!E2381&gt;2), 'Raw Data'!AZ2381, IF(AND('Raw Data'!J2381&lt;Analysis!$BC$2, 'Raw Data'!E2381-'Raw Data'!D2381&gt;2), 'Raw Data'!BB2381, 0)))</f>
        <v/>
      </c>
      <c r="AQ2386">
        <f>IF(ISBLANK('Raw Data'!A2381), 0, IF(AND('Raw Data'!I2381&lt;Analysis!$BC$2, 'Raw Data'!D2381-'Raw Data'!E2381&gt;3), 'Raw Data'!BC2381, IF(AND('Raw Data'!J2381&lt;Analysis!$BC$2, 'Raw Data'!E2381-'Raw Data'!D2381&gt;3), 'Raw Data'!BE2381, 0)))</f>
        <v/>
      </c>
      <c r="AR2386">
        <f>IF('Hidden Analysiss'!D2382=1,IF(ABS('Raw Data'!E2381-'Raw Data'!D2381)&lt;2,'Raw Data'!AX2381,0), 0)</f>
        <v/>
      </c>
      <c r="AS2386">
        <f>IF('Hidden Analysiss'!D2382=1,IF(ABS('Raw Data'!E2381-'Raw Data'!D2381)&lt;3,'Raw Data'!BA2381,0), 0)</f>
        <v/>
      </c>
      <c r="AT2386">
        <f>IF('Hidden Analysiss'!D2382=1,IF(ABS('Raw Data'!E2381-'Raw Data'!D2381)&lt;4,'Raw Data'!BD2381,0), 0)</f>
        <v/>
      </c>
      <c r="AU2386">
        <f>IF(AND('Hidden Analysiss'!E2382=1, ABS('Raw Data'!E2381-'Raw Data'!D2381)&lt;2), 'Raw Data'!AX2381, 0)</f>
        <v/>
      </c>
      <c r="AV2386">
        <f>IF(AND('Hidden Analysiss'!E2382=1, ABS('Raw Data'!E2381-'Raw Data'!D2381)&lt;3), 'Raw Data'!BA2381, 0)</f>
        <v/>
      </c>
      <c r="AW2386">
        <f>IF(AND('Hidden Analysiss'!E2382=1, ABS('Raw Data'!E2381-'Raw Data'!D2381)&lt;3), 'Raw Data'!BD2381, 0)</f>
        <v/>
      </c>
    </row>
    <row r="2387">
      <c r="A2387" s="1">
        <f>'Raw Data'!A2382</f>
        <v/>
      </c>
      <c r="B2387">
        <f>IF('Raw Data'!E2382&gt;'Raw Data'!D2382, 'Raw Data'!J2382, 0)</f>
        <v/>
      </c>
      <c r="C2387">
        <f>IF('Raw Data'!D2382&gt;'Raw Data'!E2382, 'Raw Data'!I2382, 0)</f>
        <v/>
      </c>
      <c r="D2387">
        <f>SUM(G2387:H2387)</f>
        <v/>
      </c>
      <c r="E2387">
        <f>IF(AND('Raw Data'!J2382&lt;'Raw Data'!I2382,'Raw Data'!E2382&gt;'Raw Data'!D2382,'Raw Data'!E2382-'Raw Data'!D2382&gt;3),'Raw Data'!N2382,IF(AND('Raw Data'!I2382&lt;'Raw Data'!J2382,'Raw Data'!D2382&gt;'Raw Data'!E2382,'Raw Data'!D2382-'Raw Data'!E2382&gt;3),'Raw Data'!M2382,0))</f>
        <v/>
      </c>
      <c r="F2387">
        <f>IF(AND('Raw Data'!J2382&lt;'Raw Data'!I2382,'Raw Data'!E2382&gt;'Raw Data'!D2382,'Raw Data'!E2382-'Raw Data'!D2382&lt;4),'Raw Data'!L2382,IF(AND('Raw Data'!I2382&lt;'Raw Data'!J2382,'Raw Data'!D2382&gt;'Raw Data'!E2382,'Raw Data'!D2382-'Raw Data'!E2382&lt;4),'Raw Data'!K2382,0))</f>
        <v/>
      </c>
      <c r="G2387">
        <f>IF(AND('Raw Data'!J2382&lt;'Raw Data'!I2382, 'Raw Data'!E2382&gt;'Raw Data'!D2382), 'Raw Data'!J2382, 0)</f>
        <v/>
      </c>
      <c r="H2387">
        <f>IF(AND('Raw Data'!J2382&gt;'Raw Data'!I2382, 'Raw Data'!E2382&lt;'Raw Data'!D2382), 'Raw Data'!I2382, 0)</f>
        <v/>
      </c>
      <c r="I2387">
        <f>SUM(J2387:K2387)</f>
        <v/>
      </c>
      <c r="J2387">
        <f>IF(AND('Raw Data'!J2382&gt;'Raw Data'!I2382, 'Raw Data'!E2382&gt;'Raw Data'!D2382), 'Raw Data'!J2382, 0)</f>
        <v/>
      </c>
      <c r="K2387">
        <f>IF(AND('Raw Data'!I2382&gt;'Raw Data'!J2382, 'Raw Data'!D2382&gt;'Raw Data'!E2382), 'Raw Data'!I2382, 0)</f>
        <v/>
      </c>
      <c r="L2387">
        <f>IF('Raw Data'!E2382-'Raw Data'!D2382&gt;3, 'Raw Data'!N2382, 0)</f>
        <v/>
      </c>
      <c r="M2387">
        <f>IF('Raw Data'!D2382-'Raw Data'!E2382&gt;3, 'Raw Data'!M2382, 0)</f>
        <v/>
      </c>
      <c r="N2387">
        <f>IF(ISBLANK('Raw Data'!D2382),0,IF(AND('Raw Data'!E2382&gt;'Raw Data'!D2382,'Raw Data'!E2382-'Raw Data'!D2382&gt;0,'Raw Data'!E2382-'Raw Data'!D2382&lt;4),'Raw Data'!L2382, 0))</f>
        <v/>
      </c>
      <c r="O2387">
        <f>IF(ISBLANK('Raw Data'!D2382),0,IF(AND('Raw Data'!E2382&gt;'Raw Data'!D2382,'Raw Data'!E2382-'Raw Data'!D2382&gt;0,'Raw Data'!D2382-'Raw Data'!E2382&lt;4),'Raw Data'!K2382, 0))</f>
        <v/>
      </c>
      <c r="P2387">
        <f>IF('Raw Data'!E2382-'Raw Data'!D2382&gt;3, 'Raw Data'!N2382, IF('Raw Data'!D2382-'Raw Data'!E2382&gt;3, 'Raw Data'!M2382, 0))</f>
        <v/>
      </c>
      <c r="Q2387">
        <f>IF(ISBLANK('Raw Data'!E2382),0,IF(AND('Raw Data'!E2382-'Raw Data'!D2382&lt;4,'Raw Data'!E2382-'Raw Data'!D2382&gt;0),'Raw Data'!L2382,IF(AND('Raw Data'!D2382&gt;'Raw Data'!E2382,'Raw Data'!D2382-'Raw Data'!E2382&gt;0),'Raw Data'!K2382,0)))</f>
        <v/>
      </c>
      <c r="R2387">
        <f>IF(ISBLANK('Raw Data'!K2382),0,IFERROR(IF(MATCH(SMALL('Raw Data'!K2382:N2382,1),L2387:O2387,0),SMALL('Raw Data'!K2382:N2382,1)),0))</f>
        <v/>
      </c>
      <c r="S2387">
        <f>IF(ISBLANK('Raw Data'!K2382),0,IFERROR(IF(MATCH(SMALL('Raw Data'!K2382:N2382,2),L2387:O2387,0),SMALL('Raw Data'!K2382:N2382,2)),0))</f>
        <v/>
      </c>
      <c r="T2387">
        <f>IF(ISBLANK('Raw Data'!K2382),0,IFERROR(IF(MATCH(SMALL('Raw Data'!K2382:N2382,3),L2387:O2387,0),SMALL('Raw Data'!K2382:N2382,3)),0))</f>
        <v/>
      </c>
      <c r="U2387">
        <f>IF(ISBLANK('Raw Data'!K2382),0,IFERROR(IF(MATCH(SMALL('Raw Data'!K2382:N2382,4),L2387:O2387,0),SMALL('Raw Data'!K2382:N2382,4)),0))</f>
        <v/>
      </c>
      <c r="V2387">
        <f>IF(AND('Raw Data'!D2382&lt;3, 'Raw Data'!E2382&lt;3, 'Raw Data'!A2382&gt;0), 'Raw Data'!AF2382, 0)</f>
        <v/>
      </c>
      <c r="W2387">
        <f>IF(AND('Raw Data'!D2382&lt;4, 'Raw Data'!E2382&lt;4, 'Raw Data'!A2382&gt;0), 'Raw Data'!AI2382, 0)</f>
        <v/>
      </c>
      <c r="X2387">
        <f>IF(AND('Raw Data'!D2382&lt;5, 'Raw Data'!E2382&lt;5, 'Raw Data'!A2382&gt;0), 'Raw Data'!AL2382, 0)</f>
        <v/>
      </c>
      <c r="Y2387">
        <f>IF(AND('Raw Data'!D2382&lt;6, 'Raw Data'!E2382&lt;6, 'Raw Data'!A2382&gt;0), 'Raw Data'!AO2382, 0)</f>
        <v/>
      </c>
      <c r="Z2387">
        <f>IF(ISBLANK('Raw Data'!D2382), 0, IF('Raw Data'!D2382-'Raw Data'!E2382&gt;1, 'Raw Data'!AW2382, 0))</f>
        <v/>
      </c>
      <c r="AA2387">
        <f>IF(ISBLANK('Raw Data'!A2382), 0, IF(ABS('Raw Data'!D2382-'Raw Data'!E2382)&lt;2, 'Raw Data'!AX2382, 0))</f>
        <v/>
      </c>
      <c r="AB2387">
        <f>IF(ISBLANK('Raw Data'!D2382), 0, IF('Raw Data'!E2382-'Raw Data'!D2382&gt;1, 'Raw Data'!AY2382, 0))</f>
        <v/>
      </c>
      <c r="AC2387">
        <f>IF(ISBLANK('Raw Data'!D2382), 0, IF('Raw Data'!D2382-'Raw Data'!E2382&gt;2, 'Raw Data'!AZ2382, 0))</f>
        <v/>
      </c>
      <c r="AD2387">
        <f>IF(ISBLANK('Raw Data'!A2382), 0, IF(ABS('Raw Data'!D2382-'Raw Data'!E2382)&lt;3, 'Raw Data'!BA2382, 0))</f>
        <v/>
      </c>
      <c r="AE2387">
        <f>IF(ISBLANK('Raw Data'!D2382), 0, IF('Raw Data'!E2382-'Raw Data'!D2382&gt;2, 'Raw Data'!BB2382, 0))</f>
        <v/>
      </c>
      <c r="AF2387">
        <f>IF(ISBLANK('Raw Data'!D2382), 0, IF('Raw Data'!D2382-'Raw Data'!E2382&gt;3, 'Raw Data'!BC2382, 0))</f>
        <v/>
      </c>
      <c r="AG2387">
        <f>IF(ISBLANK('Raw Data'!A2382), 0, IF(ABS('Raw Data'!D2382-'Raw Data'!E2382)&lt;4, 'Raw Data'!BD2382, 0))</f>
        <v/>
      </c>
      <c r="AH2387">
        <f>IF(ISBLANK('Raw Data'!D2382), 0, IF('Raw Data'!E2382-'Raw Data'!D2382&gt;3, 'Raw Data'!BE2382, 0))</f>
        <v/>
      </c>
      <c r="AI2387">
        <f>IF(SUM('Raw Data'!D2382:E2382)&gt;'Raw Data'!F2382, 'Raw Data'!G2382, 0)</f>
        <v/>
      </c>
      <c r="AJ2387">
        <f>IF(ISBLANK('Raw Data'!D2382), 0, IF(SUM('Raw Data'!D2382:E2382)&lt;'Raw Data'!F2382, 'Raw Data'!H2382, 0))</f>
        <v/>
      </c>
      <c r="AK2387">
        <f>IF(ISBLANK('Raw Data'!A2382), 0, IF(AND('Raw Data'!D2382&lt;3, 'Raw Data'!E2382&lt;3, 'Raw Data'!F2382&lt;BB$2), 'Raw Data'!AF2382, 0))</f>
        <v/>
      </c>
      <c r="AL2387">
        <f>IF(ISBLANK('Raw Data'!A2382), 0, IF(AND('Raw Data'!D2382&lt;4, 'Raw Data'!E2382&lt;4, 'Raw Data'!F2382&lt;BB$2), 'Raw Data'!AI2382, 0))</f>
        <v/>
      </c>
      <c r="AM2387">
        <f>IF(ISBLANK('Raw Data'!A2382), 0, IF(AND('Raw Data'!D2382&lt;5, 'Raw Data'!E2382&lt;5, 'Raw Data'!F2382&lt;BB$2), 'Raw Data'!AL2382, 0))</f>
        <v/>
      </c>
      <c r="AN2387">
        <f>IF(ISBLANK('Raw Data'!A2382), 0, IF(AND('Raw Data'!D2382&lt;6, 'Raw Data'!E2382&lt;6, 'Raw Data'!F2382&lt;BB$2), 'Raw Data'!AO2382, 0))</f>
        <v/>
      </c>
      <c r="AO2387">
        <f>IF(ISBLANK('Raw Data'!A2382), 0, IF(AND('Raw Data'!I2382&lt;Analysis!$BC$2, 'Raw Data'!D2382-'Raw Data'!E2382&gt;1), 'Raw Data'!AW2382, IF(AND('Raw Data'!J2382&lt;Analysis!$BC$2, 'Raw Data'!E2382-'Raw Data'!D2382&gt;1), 'Raw Data'!AY2382, 0)))</f>
        <v/>
      </c>
      <c r="AP2387">
        <f>IF(ISBLANK('Raw Data'!A2382), 0, IF(AND('Raw Data'!I2382&lt;Analysis!$BC$2, 'Raw Data'!D2382-'Raw Data'!E2382&gt;2), 'Raw Data'!AZ2382, IF(AND('Raw Data'!J2382&lt;Analysis!$BC$2, 'Raw Data'!E2382-'Raw Data'!D2382&gt;2), 'Raw Data'!BB2382, 0)))</f>
        <v/>
      </c>
      <c r="AQ2387">
        <f>IF(ISBLANK('Raw Data'!A2382), 0, IF(AND('Raw Data'!I2382&lt;Analysis!$BC$2, 'Raw Data'!D2382-'Raw Data'!E2382&gt;3), 'Raw Data'!BC2382, IF(AND('Raw Data'!J2382&lt;Analysis!$BC$2, 'Raw Data'!E2382-'Raw Data'!D2382&gt;3), 'Raw Data'!BE2382, 0)))</f>
        <v/>
      </c>
      <c r="AR2387">
        <f>IF('Hidden Analysiss'!D2383=1,IF(ABS('Raw Data'!E2382-'Raw Data'!D2382)&lt;2,'Raw Data'!AX2382,0), 0)</f>
        <v/>
      </c>
      <c r="AS2387">
        <f>IF('Hidden Analysiss'!D2383=1,IF(ABS('Raw Data'!E2382-'Raw Data'!D2382)&lt;3,'Raw Data'!BA2382,0), 0)</f>
        <v/>
      </c>
      <c r="AT2387">
        <f>IF('Hidden Analysiss'!D2383=1,IF(ABS('Raw Data'!E2382-'Raw Data'!D2382)&lt;4,'Raw Data'!BD2382,0), 0)</f>
        <v/>
      </c>
      <c r="AU2387">
        <f>IF(AND('Hidden Analysiss'!E2383=1, ABS('Raw Data'!E2382-'Raw Data'!D2382)&lt;2), 'Raw Data'!AX2382, 0)</f>
        <v/>
      </c>
      <c r="AV2387">
        <f>IF(AND('Hidden Analysiss'!E2383=1, ABS('Raw Data'!E2382-'Raw Data'!D2382)&lt;3), 'Raw Data'!BA2382, 0)</f>
        <v/>
      </c>
      <c r="AW2387">
        <f>IF(AND('Hidden Analysiss'!E2383=1, ABS('Raw Data'!E2382-'Raw Data'!D2382)&lt;3), 'Raw Data'!BD2382, 0)</f>
        <v/>
      </c>
    </row>
    <row r="2388">
      <c r="A2388" s="1">
        <f>'Raw Data'!A2383</f>
        <v/>
      </c>
      <c r="B2388">
        <f>IF('Raw Data'!E2383&gt;'Raw Data'!D2383, 'Raw Data'!J2383, 0)</f>
        <v/>
      </c>
      <c r="C2388">
        <f>IF('Raw Data'!D2383&gt;'Raw Data'!E2383, 'Raw Data'!I2383, 0)</f>
        <v/>
      </c>
      <c r="D2388">
        <f>SUM(G2388:H2388)</f>
        <v/>
      </c>
      <c r="E2388">
        <f>IF(AND('Raw Data'!J2383&lt;'Raw Data'!I2383,'Raw Data'!E2383&gt;'Raw Data'!D2383,'Raw Data'!E2383-'Raw Data'!D2383&gt;3),'Raw Data'!N2383,IF(AND('Raw Data'!I2383&lt;'Raw Data'!J2383,'Raw Data'!D2383&gt;'Raw Data'!E2383,'Raw Data'!D2383-'Raw Data'!E2383&gt;3),'Raw Data'!M2383,0))</f>
        <v/>
      </c>
      <c r="F2388">
        <f>IF(AND('Raw Data'!J2383&lt;'Raw Data'!I2383,'Raw Data'!E2383&gt;'Raw Data'!D2383,'Raw Data'!E2383-'Raw Data'!D2383&lt;4),'Raw Data'!L2383,IF(AND('Raw Data'!I2383&lt;'Raw Data'!J2383,'Raw Data'!D2383&gt;'Raw Data'!E2383,'Raw Data'!D2383-'Raw Data'!E2383&lt;4),'Raw Data'!K2383,0))</f>
        <v/>
      </c>
      <c r="G2388">
        <f>IF(AND('Raw Data'!J2383&lt;'Raw Data'!I2383, 'Raw Data'!E2383&gt;'Raw Data'!D2383), 'Raw Data'!J2383, 0)</f>
        <v/>
      </c>
      <c r="H2388">
        <f>IF(AND('Raw Data'!J2383&gt;'Raw Data'!I2383, 'Raw Data'!E2383&lt;'Raw Data'!D2383), 'Raw Data'!I2383, 0)</f>
        <v/>
      </c>
      <c r="I2388">
        <f>SUM(J2388:K2388)</f>
        <v/>
      </c>
      <c r="J2388">
        <f>IF(AND('Raw Data'!J2383&gt;'Raw Data'!I2383, 'Raw Data'!E2383&gt;'Raw Data'!D2383), 'Raw Data'!J2383, 0)</f>
        <v/>
      </c>
      <c r="K2388">
        <f>IF(AND('Raw Data'!I2383&gt;'Raw Data'!J2383, 'Raw Data'!D2383&gt;'Raw Data'!E2383), 'Raw Data'!I2383, 0)</f>
        <v/>
      </c>
      <c r="L2388">
        <f>IF('Raw Data'!E2383-'Raw Data'!D2383&gt;3, 'Raw Data'!N2383, 0)</f>
        <v/>
      </c>
      <c r="M2388">
        <f>IF('Raw Data'!D2383-'Raw Data'!E2383&gt;3, 'Raw Data'!M2383, 0)</f>
        <v/>
      </c>
      <c r="N2388">
        <f>IF(ISBLANK('Raw Data'!D2383),0,IF(AND('Raw Data'!E2383&gt;'Raw Data'!D2383,'Raw Data'!E2383-'Raw Data'!D2383&gt;0,'Raw Data'!E2383-'Raw Data'!D2383&lt;4),'Raw Data'!L2383, 0))</f>
        <v/>
      </c>
      <c r="O2388">
        <f>IF(ISBLANK('Raw Data'!D2383),0,IF(AND('Raw Data'!E2383&gt;'Raw Data'!D2383,'Raw Data'!E2383-'Raw Data'!D2383&gt;0,'Raw Data'!D2383-'Raw Data'!E2383&lt;4),'Raw Data'!K2383, 0))</f>
        <v/>
      </c>
      <c r="P2388">
        <f>IF('Raw Data'!E2383-'Raw Data'!D2383&gt;3, 'Raw Data'!N2383, IF('Raw Data'!D2383-'Raw Data'!E2383&gt;3, 'Raw Data'!M2383, 0))</f>
        <v/>
      </c>
      <c r="Q2388">
        <f>IF(ISBLANK('Raw Data'!E2383),0,IF(AND('Raw Data'!E2383-'Raw Data'!D2383&lt;4,'Raw Data'!E2383-'Raw Data'!D2383&gt;0),'Raw Data'!L2383,IF(AND('Raw Data'!D2383&gt;'Raw Data'!E2383,'Raw Data'!D2383-'Raw Data'!E2383&gt;0),'Raw Data'!K2383,0)))</f>
        <v/>
      </c>
      <c r="R2388">
        <f>IF(ISBLANK('Raw Data'!K2383),0,IFERROR(IF(MATCH(SMALL('Raw Data'!K2383:N2383,1),L2388:O2388,0),SMALL('Raw Data'!K2383:N2383,1)),0))</f>
        <v/>
      </c>
      <c r="S2388">
        <f>IF(ISBLANK('Raw Data'!K2383),0,IFERROR(IF(MATCH(SMALL('Raw Data'!K2383:N2383,2),L2388:O2388,0),SMALL('Raw Data'!K2383:N2383,2)),0))</f>
        <v/>
      </c>
      <c r="T2388">
        <f>IF(ISBLANK('Raw Data'!K2383),0,IFERROR(IF(MATCH(SMALL('Raw Data'!K2383:N2383,3),L2388:O2388,0),SMALL('Raw Data'!K2383:N2383,3)),0))</f>
        <v/>
      </c>
      <c r="U2388">
        <f>IF(ISBLANK('Raw Data'!K2383),0,IFERROR(IF(MATCH(SMALL('Raw Data'!K2383:N2383,4),L2388:O2388,0),SMALL('Raw Data'!K2383:N2383,4)),0))</f>
        <v/>
      </c>
      <c r="V2388">
        <f>IF(AND('Raw Data'!D2383&lt;3, 'Raw Data'!E2383&lt;3, 'Raw Data'!A2383&gt;0), 'Raw Data'!AF2383, 0)</f>
        <v/>
      </c>
      <c r="W2388">
        <f>IF(AND('Raw Data'!D2383&lt;4, 'Raw Data'!E2383&lt;4, 'Raw Data'!A2383&gt;0), 'Raw Data'!AI2383, 0)</f>
        <v/>
      </c>
      <c r="X2388">
        <f>IF(AND('Raw Data'!D2383&lt;5, 'Raw Data'!E2383&lt;5, 'Raw Data'!A2383&gt;0), 'Raw Data'!AL2383, 0)</f>
        <v/>
      </c>
      <c r="Y2388">
        <f>IF(AND('Raw Data'!D2383&lt;6, 'Raw Data'!E2383&lt;6, 'Raw Data'!A2383&gt;0), 'Raw Data'!AO2383, 0)</f>
        <v/>
      </c>
      <c r="Z2388">
        <f>IF(ISBLANK('Raw Data'!D2383), 0, IF('Raw Data'!D2383-'Raw Data'!E2383&gt;1, 'Raw Data'!AW2383, 0))</f>
        <v/>
      </c>
      <c r="AA2388">
        <f>IF(ISBLANK('Raw Data'!A2383), 0, IF(ABS('Raw Data'!D2383-'Raw Data'!E2383)&lt;2, 'Raw Data'!AX2383, 0))</f>
        <v/>
      </c>
      <c r="AB2388">
        <f>IF(ISBLANK('Raw Data'!D2383), 0, IF('Raw Data'!E2383-'Raw Data'!D2383&gt;1, 'Raw Data'!AY2383, 0))</f>
        <v/>
      </c>
      <c r="AC2388">
        <f>IF(ISBLANK('Raw Data'!D2383), 0, IF('Raw Data'!D2383-'Raw Data'!E2383&gt;2, 'Raw Data'!AZ2383, 0))</f>
        <v/>
      </c>
      <c r="AD2388">
        <f>IF(ISBLANK('Raw Data'!A2383), 0, IF(ABS('Raw Data'!D2383-'Raw Data'!E2383)&lt;3, 'Raw Data'!BA2383, 0))</f>
        <v/>
      </c>
      <c r="AE2388">
        <f>IF(ISBLANK('Raw Data'!D2383), 0, IF('Raw Data'!E2383-'Raw Data'!D2383&gt;2, 'Raw Data'!BB2383, 0))</f>
        <v/>
      </c>
      <c r="AF2388">
        <f>IF(ISBLANK('Raw Data'!D2383), 0, IF('Raw Data'!D2383-'Raw Data'!E2383&gt;3, 'Raw Data'!BC2383, 0))</f>
        <v/>
      </c>
      <c r="AG2388">
        <f>IF(ISBLANK('Raw Data'!A2383), 0, IF(ABS('Raw Data'!D2383-'Raw Data'!E2383)&lt;4, 'Raw Data'!BD2383, 0))</f>
        <v/>
      </c>
      <c r="AH2388">
        <f>IF(ISBLANK('Raw Data'!D2383), 0, IF('Raw Data'!E2383-'Raw Data'!D2383&gt;3, 'Raw Data'!BE2383, 0))</f>
        <v/>
      </c>
      <c r="AI2388">
        <f>IF(SUM('Raw Data'!D2383:E2383)&gt;'Raw Data'!F2383, 'Raw Data'!G2383, 0)</f>
        <v/>
      </c>
      <c r="AJ2388">
        <f>IF(ISBLANK('Raw Data'!D2383), 0, IF(SUM('Raw Data'!D2383:E2383)&lt;'Raw Data'!F2383, 'Raw Data'!H2383, 0))</f>
        <v/>
      </c>
      <c r="AK2388">
        <f>IF(ISBLANK('Raw Data'!A2383), 0, IF(AND('Raw Data'!D2383&lt;3, 'Raw Data'!E2383&lt;3, 'Raw Data'!F2383&lt;BB$2), 'Raw Data'!AF2383, 0))</f>
        <v/>
      </c>
      <c r="AL2388">
        <f>IF(ISBLANK('Raw Data'!A2383), 0, IF(AND('Raw Data'!D2383&lt;4, 'Raw Data'!E2383&lt;4, 'Raw Data'!F2383&lt;BB$2), 'Raw Data'!AI2383, 0))</f>
        <v/>
      </c>
      <c r="AM2388">
        <f>IF(ISBLANK('Raw Data'!A2383), 0, IF(AND('Raw Data'!D2383&lt;5, 'Raw Data'!E2383&lt;5, 'Raw Data'!F2383&lt;BB$2), 'Raw Data'!AL2383, 0))</f>
        <v/>
      </c>
      <c r="AN2388">
        <f>IF(ISBLANK('Raw Data'!A2383), 0, IF(AND('Raw Data'!D2383&lt;6, 'Raw Data'!E2383&lt;6, 'Raw Data'!F2383&lt;BB$2), 'Raw Data'!AO2383, 0))</f>
        <v/>
      </c>
      <c r="AO2388">
        <f>IF(ISBLANK('Raw Data'!A2383), 0, IF(AND('Raw Data'!I2383&lt;Analysis!$BC$2, 'Raw Data'!D2383-'Raw Data'!E2383&gt;1), 'Raw Data'!AW2383, IF(AND('Raw Data'!J2383&lt;Analysis!$BC$2, 'Raw Data'!E2383-'Raw Data'!D2383&gt;1), 'Raw Data'!AY2383, 0)))</f>
        <v/>
      </c>
      <c r="AP2388">
        <f>IF(ISBLANK('Raw Data'!A2383), 0, IF(AND('Raw Data'!I2383&lt;Analysis!$BC$2, 'Raw Data'!D2383-'Raw Data'!E2383&gt;2), 'Raw Data'!AZ2383, IF(AND('Raw Data'!J2383&lt;Analysis!$BC$2, 'Raw Data'!E2383-'Raw Data'!D2383&gt;2), 'Raw Data'!BB2383, 0)))</f>
        <v/>
      </c>
      <c r="AQ2388">
        <f>IF(ISBLANK('Raw Data'!A2383), 0, IF(AND('Raw Data'!I2383&lt;Analysis!$BC$2, 'Raw Data'!D2383-'Raw Data'!E2383&gt;3), 'Raw Data'!BC2383, IF(AND('Raw Data'!J2383&lt;Analysis!$BC$2, 'Raw Data'!E2383-'Raw Data'!D2383&gt;3), 'Raw Data'!BE2383, 0)))</f>
        <v/>
      </c>
      <c r="AR2388">
        <f>IF('Hidden Analysiss'!D2384=1,IF(ABS('Raw Data'!E2383-'Raw Data'!D2383)&lt;2,'Raw Data'!AX2383,0), 0)</f>
        <v/>
      </c>
      <c r="AS2388">
        <f>IF('Hidden Analysiss'!D2384=1,IF(ABS('Raw Data'!E2383-'Raw Data'!D2383)&lt;3,'Raw Data'!BA2383,0), 0)</f>
        <v/>
      </c>
      <c r="AT2388">
        <f>IF('Hidden Analysiss'!D2384=1,IF(ABS('Raw Data'!E2383-'Raw Data'!D2383)&lt;4,'Raw Data'!BD2383,0), 0)</f>
        <v/>
      </c>
      <c r="AU2388">
        <f>IF(AND('Hidden Analysiss'!E2384=1, ABS('Raw Data'!E2383-'Raw Data'!D2383)&lt;2), 'Raw Data'!AX2383, 0)</f>
        <v/>
      </c>
      <c r="AV2388">
        <f>IF(AND('Hidden Analysiss'!E2384=1, ABS('Raw Data'!E2383-'Raw Data'!D2383)&lt;3), 'Raw Data'!BA2383, 0)</f>
        <v/>
      </c>
      <c r="AW2388">
        <f>IF(AND('Hidden Analysiss'!E2384=1, ABS('Raw Data'!E2383-'Raw Data'!D2383)&lt;3), 'Raw Data'!BD2383, 0)</f>
        <v/>
      </c>
    </row>
    <row r="2389">
      <c r="A2389" s="1">
        <f>'Raw Data'!A2384</f>
        <v/>
      </c>
      <c r="B2389">
        <f>IF('Raw Data'!E2384&gt;'Raw Data'!D2384, 'Raw Data'!J2384, 0)</f>
        <v/>
      </c>
      <c r="C2389">
        <f>IF('Raw Data'!D2384&gt;'Raw Data'!E2384, 'Raw Data'!I2384, 0)</f>
        <v/>
      </c>
      <c r="D2389">
        <f>SUM(G2389:H2389)</f>
        <v/>
      </c>
      <c r="E2389">
        <f>IF(AND('Raw Data'!J2384&lt;'Raw Data'!I2384,'Raw Data'!E2384&gt;'Raw Data'!D2384,'Raw Data'!E2384-'Raw Data'!D2384&gt;3),'Raw Data'!N2384,IF(AND('Raw Data'!I2384&lt;'Raw Data'!J2384,'Raw Data'!D2384&gt;'Raw Data'!E2384,'Raw Data'!D2384-'Raw Data'!E2384&gt;3),'Raw Data'!M2384,0))</f>
        <v/>
      </c>
      <c r="F2389">
        <f>IF(AND('Raw Data'!J2384&lt;'Raw Data'!I2384,'Raw Data'!E2384&gt;'Raw Data'!D2384,'Raw Data'!E2384-'Raw Data'!D2384&lt;4),'Raw Data'!L2384,IF(AND('Raw Data'!I2384&lt;'Raw Data'!J2384,'Raw Data'!D2384&gt;'Raw Data'!E2384,'Raw Data'!D2384-'Raw Data'!E2384&lt;4),'Raw Data'!K2384,0))</f>
        <v/>
      </c>
      <c r="G2389">
        <f>IF(AND('Raw Data'!J2384&lt;'Raw Data'!I2384, 'Raw Data'!E2384&gt;'Raw Data'!D2384), 'Raw Data'!J2384, 0)</f>
        <v/>
      </c>
      <c r="H2389">
        <f>IF(AND('Raw Data'!J2384&gt;'Raw Data'!I2384, 'Raw Data'!E2384&lt;'Raw Data'!D2384), 'Raw Data'!I2384, 0)</f>
        <v/>
      </c>
      <c r="I2389">
        <f>SUM(J2389:K2389)</f>
        <v/>
      </c>
      <c r="J2389">
        <f>IF(AND('Raw Data'!J2384&gt;'Raw Data'!I2384, 'Raw Data'!E2384&gt;'Raw Data'!D2384), 'Raw Data'!J2384, 0)</f>
        <v/>
      </c>
      <c r="K2389">
        <f>IF(AND('Raw Data'!I2384&gt;'Raw Data'!J2384, 'Raw Data'!D2384&gt;'Raw Data'!E2384), 'Raw Data'!I2384, 0)</f>
        <v/>
      </c>
      <c r="L2389">
        <f>IF('Raw Data'!E2384-'Raw Data'!D2384&gt;3, 'Raw Data'!N2384, 0)</f>
        <v/>
      </c>
      <c r="M2389">
        <f>IF('Raw Data'!D2384-'Raw Data'!E2384&gt;3, 'Raw Data'!M2384, 0)</f>
        <v/>
      </c>
      <c r="N2389">
        <f>IF(ISBLANK('Raw Data'!D2384),0,IF(AND('Raw Data'!E2384&gt;'Raw Data'!D2384,'Raw Data'!E2384-'Raw Data'!D2384&gt;0,'Raw Data'!E2384-'Raw Data'!D2384&lt;4),'Raw Data'!L2384, 0))</f>
        <v/>
      </c>
      <c r="O2389">
        <f>IF(ISBLANK('Raw Data'!D2384),0,IF(AND('Raw Data'!E2384&gt;'Raw Data'!D2384,'Raw Data'!E2384-'Raw Data'!D2384&gt;0,'Raw Data'!D2384-'Raw Data'!E2384&lt;4),'Raw Data'!K2384, 0))</f>
        <v/>
      </c>
      <c r="P2389">
        <f>IF('Raw Data'!E2384-'Raw Data'!D2384&gt;3, 'Raw Data'!N2384, IF('Raw Data'!D2384-'Raw Data'!E2384&gt;3, 'Raw Data'!M2384, 0))</f>
        <v/>
      </c>
      <c r="Q2389">
        <f>IF(ISBLANK('Raw Data'!E2384),0,IF(AND('Raw Data'!E2384-'Raw Data'!D2384&lt;4,'Raw Data'!E2384-'Raw Data'!D2384&gt;0),'Raw Data'!L2384,IF(AND('Raw Data'!D2384&gt;'Raw Data'!E2384,'Raw Data'!D2384-'Raw Data'!E2384&gt;0),'Raw Data'!K2384,0)))</f>
        <v/>
      </c>
      <c r="R2389">
        <f>IF(ISBLANK('Raw Data'!K2384),0,IFERROR(IF(MATCH(SMALL('Raw Data'!K2384:N2384,1),L2389:O2389,0),SMALL('Raw Data'!K2384:N2384,1)),0))</f>
        <v/>
      </c>
      <c r="S2389">
        <f>IF(ISBLANK('Raw Data'!K2384),0,IFERROR(IF(MATCH(SMALL('Raw Data'!K2384:N2384,2),L2389:O2389,0),SMALL('Raw Data'!K2384:N2384,2)),0))</f>
        <v/>
      </c>
      <c r="T2389">
        <f>IF(ISBLANK('Raw Data'!K2384),0,IFERROR(IF(MATCH(SMALL('Raw Data'!K2384:N2384,3),L2389:O2389,0),SMALL('Raw Data'!K2384:N2384,3)),0))</f>
        <v/>
      </c>
      <c r="U2389">
        <f>IF(ISBLANK('Raw Data'!K2384),0,IFERROR(IF(MATCH(SMALL('Raw Data'!K2384:N2384,4),L2389:O2389,0),SMALL('Raw Data'!K2384:N2384,4)),0))</f>
        <v/>
      </c>
      <c r="V2389">
        <f>IF(AND('Raw Data'!D2384&lt;3, 'Raw Data'!E2384&lt;3, 'Raw Data'!A2384&gt;0), 'Raw Data'!AF2384, 0)</f>
        <v/>
      </c>
      <c r="W2389">
        <f>IF(AND('Raw Data'!D2384&lt;4, 'Raw Data'!E2384&lt;4, 'Raw Data'!A2384&gt;0), 'Raw Data'!AI2384, 0)</f>
        <v/>
      </c>
      <c r="X2389">
        <f>IF(AND('Raw Data'!D2384&lt;5, 'Raw Data'!E2384&lt;5, 'Raw Data'!A2384&gt;0), 'Raw Data'!AL2384, 0)</f>
        <v/>
      </c>
      <c r="Y2389">
        <f>IF(AND('Raw Data'!D2384&lt;6, 'Raw Data'!E2384&lt;6, 'Raw Data'!A2384&gt;0), 'Raw Data'!AO2384, 0)</f>
        <v/>
      </c>
      <c r="Z2389">
        <f>IF(ISBLANK('Raw Data'!D2384), 0, IF('Raw Data'!D2384-'Raw Data'!E2384&gt;1, 'Raw Data'!AW2384, 0))</f>
        <v/>
      </c>
      <c r="AA2389">
        <f>IF(ISBLANK('Raw Data'!A2384), 0, IF(ABS('Raw Data'!D2384-'Raw Data'!E2384)&lt;2, 'Raw Data'!AX2384, 0))</f>
        <v/>
      </c>
      <c r="AB2389">
        <f>IF(ISBLANK('Raw Data'!D2384), 0, IF('Raw Data'!E2384-'Raw Data'!D2384&gt;1, 'Raw Data'!AY2384, 0))</f>
        <v/>
      </c>
      <c r="AC2389">
        <f>IF(ISBLANK('Raw Data'!D2384), 0, IF('Raw Data'!D2384-'Raw Data'!E2384&gt;2, 'Raw Data'!AZ2384, 0))</f>
        <v/>
      </c>
      <c r="AD2389">
        <f>IF(ISBLANK('Raw Data'!A2384), 0, IF(ABS('Raw Data'!D2384-'Raw Data'!E2384)&lt;3, 'Raw Data'!BA2384, 0))</f>
        <v/>
      </c>
      <c r="AE2389">
        <f>IF(ISBLANK('Raw Data'!D2384), 0, IF('Raw Data'!E2384-'Raw Data'!D2384&gt;2, 'Raw Data'!BB2384, 0))</f>
        <v/>
      </c>
      <c r="AF2389">
        <f>IF(ISBLANK('Raw Data'!D2384), 0, IF('Raw Data'!D2384-'Raw Data'!E2384&gt;3, 'Raw Data'!BC2384, 0))</f>
        <v/>
      </c>
      <c r="AG2389">
        <f>IF(ISBLANK('Raw Data'!A2384), 0, IF(ABS('Raw Data'!D2384-'Raw Data'!E2384)&lt;4, 'Raw Data'!BD2384, 0))</f>
        <v/>
      </c>
      <c r="AH2389">
        <f>IF(ISBLANK('Raw Data'!D2384), 0, IF('Raw Data'!E2384-'Raw Data'!D2384&gt;3, 'Raw Data'!BE2384, 0))</f>
        <v/>
      </c>
      <c r="AI2389">
        <f>IF(SUM('Raw Data'!D2384:E2384)&gt;'Raw Data'!F2384, 'Raw Data'!G2384, 0)</f>
        <v/>
      </c>
      <c r="AJ2389">
        <f>IF(ISBLANK('Raw Data'!D2384), 0, IF(SUM('Raw Data'!D2384:E2384)&lt;'Raw Data'!F2384, 'Raw Data'!H2384, 0))</f>
        <v/>
      </c>
      <c r="AK2389">
        <f>IF(ISBLANK('Raw Data'!A2384), 0, IF(AND('Raw Data'!D2384&lt;3, 'Raw Data'!E2384&lt;3, 'Raw Data'!F2384&lt;BB$2), 'Raw Data'!AF2384, 0))</f>
        <v/>
      </c>
      <c r="AL2389">
        <f>IF(ISBLANK('Raw Data'!A2384), 0, IF(AND('Raw Data'!D2384&lt;4, 'Raw Data'!E2384&lt;4, 'Raw Data'!F2384&lt;BB$2), 'Raw Data'!AI2384, 0))</f>
        <v/>
      </c>
      <c r="AM2389">
        <f>IF(ISBLANK('Raw Data'!A2384), 0, IF(AND('Raw Data'!D2384&lt;5, 'Raw Data'!E2384&lt;5, 'Raw Data'!F2384&lt;BB$2), 'Raw Data'!AL2384, 0))</f>
        <v/>
      </c>
      <c r="AN2389">
        <f>IF(ISBLANK('Raw Data'!A2384), 0, IF(AND('Raw Data'!D2384&lt;6, 'Raw Data'!E2384&lt;6, 'Raw Data'!F2384&lt;BB$2), 'Raw Data'!AO2384, 0))</f>
        <v/>
      </c>
      <c r="AO2389">
        <f>IF(ISBLANK('Raw Data'!A2384), 0, IF(AND('Raw Data'!I2384&lt;Analysis!$BC$2, 'Raw Data'!D2384-'Raw Data'!E2384&gt;1), 'Raw Data'!AW2384, IF(AND('Raw Data'!J2384&lt;Analysis!$BC$2, 'Raw Data'!E2384-'Raw Data'!D2384&gt;1), 'Raw Data'!AY2384, 0)))</f>
        <v/>
      </c>
      <c r="AP2389">
        <f>IF(ISBLANK('Raw Data'!A2384), 0, IF(AND('Raw Data'!I2384&lt;Analysis!$BC$2, 'Raw Data'!D2384-'Raw Data'!E2384&gt;2), 'Raw Data'!AZ2384, IF(AND('Raw Data'!J2384&lt;Analysis!$BC$2, 'Raw Data'!E2384-'Raw Data'!D2384&gt;2), 'Raw Data'!BB2384, 0)))</f>
        <v/>
      </c>
      <c r="AQ2389">
        <f>IF(ISBLANK('Raw Data'!A2384), 0, IF(AND('Raw Data'!I2384&lt;Analysis!$BC$2, 'Raw Data'!D2384-'Raw Data'!E2384&gt;3), 'Raw Data'!BC2384, IF(AND('Raw Data'!J2384&lt;Analysis!$BC$2, 'Raw Data'!E2384-'Raw Data'!D2384&gt;3), 'Raw Data'!BE2384, 0)))</f>
        <v/>
      </c>
      <c r="AR2389">
        <f>IF('Hidden Analysiss'!D2385=1,IF(ABS('Raw Data'!E2384-'Raw Data'!D2384)&lt;2,'Raw Data'!AX2384,0), 0)</f>
        <v/>
      </c>
      <c r="AS2389">
        <f>IF('Hidden Analysiss'!D2385=1,IF(ABS('Raw Data'!E2384-'Raw Data'!D2384)&lt;3,'Raw Data'!BA2384,0), 0)</f>
        <v/>
      </c>
      <c r="AT2389">
        <f>IF('Hidden Analysiss'!D2385=1,IF(ABS('Raw Data'!E2384-'Raw Data'!D2384)&lt;4,'Raw Data'!BD2384,0), 0)</f>
        <v/>
      </c>
      <c r="AU2389">
        <f>IF(AND('Hidden Analysiss'!E2385=1, ABS('Raw Data'!E2384-'Raw Data'!D2384)&lt;2), 'Raw Data'!AX2384, 0)</f>
        <v/>
      </c>
      <c r="AV2389">
        <f>IF(AND('Hidden Analysiss'!E2385=1, ABS('Raw Data'!E2384-'Raw Data'!D2384)&lt;3), 'Raw Data'!BA2384, 0)</f>
        <v/>
      </c>
      <c r="AW2389">
        <f>IF(AND('Hidden Analysiss'!E2385=1, ABS('Raw Data'!E2384-'Raw Data'!D2384)&lt;3), 'Raw Data'!BD2384, 0)</f>
        <v/>
      </c>
    </row>
    <row r="2390">
      <c r="A2390" s="1">
        <f>'Raw Data'!A2385</f>
        <v/>
      </c>
      <c r="B2390">
        <f>IF('Raw Data'!E2385&gt;'Raw Data'!D2385, 'Raw Data'!J2385, 0)</f>
        <v/>
      </c>
      <c r="C2390">
        <f>IF('Raw Data'!D2385&gt;'Raw Data'!E2385, 'Raw Data'!I2385, 0)</f>
        <v/>
      </c>
      <c r="D2390">
        <f>SUM(G2390:H2390)</f>
        <v/>
      </c>
      <c r="E2390">
        <f>IF(AND('Raw Data'!J2385&lt;'Raw Data'!I2385,'Raw Data'!E2385&gt;'Raw Data'!D2385,'Raw Data'!E2385-'Raw Data'!D2385&gt;3),'Raw Data'!N2385,IF(AND('Raw Data'!I2385&lt;'Raw Data'!J2385,'Raw Data'!D2385&gt;'Raw Data'!E2385,'Raw Data'!D2385-'Raw Data'!E2385&gt;3),'Raw Data'!M2385,0))</f>
        <v/>
      </c>
      <c r="F2390">
        <f>IF(AND('Raw Data'!J2385&lt;'Raw Data'!I2385,'Raw Data'!E2385&gt;'Raw Data'!D2385,'Raw Data'!E2385-'Raw Data'!D2385&lt;4),'Raw Data'!L2385,IF(AND('Raw Data'!I2385&lt;'Raw Data'!J2385,'Raw Data'!D2385&gt;'Raw Data'!E2385,'Raw Data'!D2385-'Raw Data'!E2385&lt;4),'Raw Data'!K2385,0))</f>
        <v/>
      </c>
      <c r="G2390">
        <f>IF(AND('Raw Data'!J2385&lt;'Raw Data'!I2385, 'Raw Data'!E2385&gt;'Raw Data'!D2385), 'Raw Data'!J2385, 0)</f>
        <v/>
      </c>
      <c r="H2390">
        <f>IF(AND('Raw Data'!J2385&gt;'Raw Data'!I2385, 'Raw Data'!E2385&lt;'Raw Data'!D2385), 'Raw Data'!I2385, 0)</f>
        <v/>
      </c>
      <c r="I2390">
        <f>SUM(J2390:K2390)</f>
        <v/>
      </c>
      <c r="J2390">
        <f>IF(AND('Raw Data'!J2385&gt;'Raw Data'!I2385, 'Raw Data'!E2385&gt;'Raw Data'!D2385), 'Raw Data'!J2385, 0)</f>
        <v/>
      </c>
      <c r="K2390">
        <f>IF(AND('Raw Data'!I2385&gt;'Raw Data'!J2385, 'Raw Data'!D2385&gt;'Raw Data'!E2385), 'Raw Data'!I2385, 0)</f>
        <v/>
      </c>
      <c r="L2390">
        <f>IF('Raw Data'!E2385-'Raw Data'!D2385&gt;3, 'Raw Data'!N2385, 0)</f>
        <v/>
      </c>
      <c r="M2390">
        <f>IF('Raw Data'!D2385-'Raw Data'!E2385&gt;3, 'Raw Data'!M2385, 0)</f>
        <v/>
      </c>
      <c r="N2390">
        <f>IF(ISBLANK('Raw Data'!D2385),0,IF(AND('Raw Data'!E2385&gt;'Raw Data'!D2385,'Raw Data'!E2385-'Raw Data'!D2385&gt;0,'Raw Data'!E2385-'Raw Data'!D2385&lt;4),'Raw Data'!L2385, 0))</f>
        <v/>
      </c>
      <c r="O2390">
        <f>IF(ISBLANK('Raw Data'!D2385),0,IF(AND('Raw Data'!E2385&gt;'Raw Data'!D2385,'Raw Data'!E2385-'Raw Data'!D2385&gt;0,'Raw Data'!D2385-'Raw Data'!E2385&lt;4),'Raw Data'!K2385, 0))</f>
        <v/>
      </c>
      <c r="P2390">
        <f>IF('Raw Data'!E2385-'Raw Data'!D2385&gt;3, 'Raw Data'!N2385, IF('Raw Data'!D2385-'Raw Data'!E2385&gt;3, 'Raw Data'!M2385, 0))</f>
        <v/>
      </c>
      <c r="Q2390">
        <f>IF(ISBLANK('Raw Data'!E2385),0,IF(AND('Raw Data'!E2385-'Raw Data'!D2385&lt;4,'Raw Data'!E2385-'Raw Data'!D2385&gt;0),'Raw Data'!L2385,IF(AND('Raw Data'!D2385&gt;'Raw Data'!E2385,'Raw Data'!D2385-'Raw Data'!E2385&gt;0),'Raw Data'!K2385,0)))</f>
        <v/>
      </c>
      <c r="R2390">
        <f>IF(ISBLANK('Raw Data'!K2385),0,IFERROR(IF(MATCH(SMALL('Raw Data'!K2385:N2385,1),L2390:O2390,0),SMALL('Raw Data'!K2385:N2385,1)),0))</f>
        <v/>
      </c>
      <c r="S2390">
        <f>IF(ISBLANK('Raw Data'!K2385),0,IFERROR(IF(MATCH(SMALL('Raw Data'!K2385:N2385,2),L2390:O2390,0),SMALL('Raw Data'!K2385:N2385,2)),0))</f>
        <v/>
      </c>
      <c r="T2390">
        <f>IF(ISBLANK('Raw Data'!K2385),0,IFERROR(IF(MATCH(SMALL('Raw Data'!K2385:N2385,3),L2390:O2390,0),SMALL('Raw Data'!K2385:N2385,3)),0))</f>
        <v/>
      </c>
      <c r="U2390">
        <f>IF(ISBLANK('Raw Data'!K2385),0,IFERROR(IF(MATCH(SMALL('Raw Data'!K2385:N2385,4),L2390:O2390,0),SMALL('Raw Data'!K2385:N2385,4)),0))</f>
        <v/>
      </c>
      <c r="V2390">
        <f>IF(AND('Raw Data'!D2385&lt;3, 'Raw Data'!E2385&lt;3, 'Raw Data'!A2385&gt;0), 'Raw Data'!AF2385, 0)</f>
        <v/>
      </c>
      <c r="W2390">
        <f>IF(AND('Raw Data'!D2385&lt;4, 'Raw Data'!E2385&lt;4, 'Raw Data'!A2385&gt;0), 'Raw Data'!AI2385, 0)</f>
        <v/>
      </c>
      <c r="X2390">
        <f>IF(AND('Raw Data'!D2385&lt;5, 'Raw Data'!E2385&lt;5, 'Raw Data'!A2385&gt;0), 'Raw Data'!AL2385, 0)</f>
        <v/>
      </c>
      <c r="Y2390">
        <f>IF(AND('Raw Data'!D2385&lt;6, 'Raw Data'!E2385&lt;6, 'Raw Data'!A2385&gt;0), 'Raw Data'!AO2385, 0)</f>
        <v/>
      </c>
      <c r="Z2390">
        <f>IF(ISBLANK('Raw Data'!D2385), 0, IF('Raw Data'!D2385-'Raw Data'!E2385&gt;1, 'Raw Data'!AW2385, 0))</f>
        <v/>
      </c>
      <c r="AA2390">
        <f>IF(ISBLANK('Raw Data'!A2385), 0, IF(ABS('Raw Data'!D2385-'Raw Data'!E2385)&lt;2, 'Raw Data'!AX2385, 0))</f>
        <v/>
      </c>
      <c r="AB2390">
        <f>IF(ISBLANK('Raw Data'!D2385), 0, IF('Raw Data'!E2385-'Raw Data'!D2385&gt;1, 'Raw Data'!AY2385, 0))</f>
        <v/>
      </c>
      <c r="AC2390">
        <f>IF(ISBLANK('Raw Data'!D2385), 0, IF('Raw Data'!D2385-'Raw Data'!E2385&gt;2, 'Raw Data'!AZ2385, 0))</f>
        <v/>
      </c>
      <c r="AD2390">
        <f>IF(ISBLANK('Raw Data'!A2385), 0, IF(ABS('Raw Data'!D2385-'Raw Data'!E2385)&lt;3, 'Raw Data'!BA2385, 0))</f>
        <v/>
      </c>
      <c r="AE2390">
        <f>IF(ISBLANK('Raw Data'!D2385), 0, IF('Raw Data'!E2385-'Raw Data'!D2385&gt;2, 'Raw Data'!BB2385, 0))</f>
        <v/>
      </c>
      <c r="AF2390">
        <f>IF(ISBLANK('Raw Data'!D2385), 0, IF('Raw Data'!D2385-'Raw Data'!E2385&gt;3, 'Raw Data'!BC2385, 0))</f>
        <v/>
      </c>
      <c r="AG2390">
        <f>IF(ISBLANK('Raw Data'!A2385), 0, IF(ABS('Raw Data'!D2385-'Raw Data'!E2385)&lt;4, 'Raw Data'!BD2385, 0))</f>
        <v/>
      </c>
      <c r="AH2390">
        <f>IF(ISBLANK('Raw Data'!D2385), 0, IF('Raw Data'!E2385-'Raw Data'!D2385&gt;3, 'Raw Data'!BE2385, 0))</f>
        <v/>
      </c>
      <c r="AI2390">
        <f>IF(SUM('Raw Data'!D2385:E2385)&gt;'Raw Data'!F2385, 'Raw Data'!G2385, 0)</f>
        <v/>
      </c>
      <c r="AJ2390">
        <f>IF(ISBLANK('Raw Data'!D2385), 0, IF(SUM('Raw Data'!D2385:E2385)&lt;'Raw Data'!F2385, 'Raw Data'!H2385, 0))</f>
        <v/>
      </c>
      <c r="AK2390">
        <f>IF(ISBLANK('Raw Data'!A2385), 0, IF(AND('Raw Data'!D2385&lt;3, 'Raw Data'!E2385&lt;3, 'Raw Data'!F2385&lt;BB$2), 'Raw Data'!AF2385, 0))</f>
        <v/>
      </c>
      <c r="AL2390">
        <f>IF(ISBLANK('Raw Data'!A2385), 0, IF(AND('Raw Data'!D2385&lt;4, 'Raw Data'!E2385&lt;4, 'Raw Data'!F2385&lt;BB$2), 'Raw Data'!AI2385, 0))</f>
        <v/>
      </c>
      <c r="AM2390">
        <f>IF(ISBLANK('Raw Data'!A2385), 0, IF(AND('Raw Data'!D2385&lt;5, 'Raw Data'!E2385&lt;5, 'Raw Data'!F2385&lt;BB$2), 'Raw Data'!AL2385, 0))</f>
        <v/>
      </c>
      <c r="AN2390">
        <f>IF(ISBLANK('Raw Data'!A2385), 0, IF(AND('Raw Data'!D2385&lt;6, 'Raw Data'!E2385&lt;6, 'Raw Data'!F2385&lt;BB$2), 'Raw Data'!AO2385, 0))</f>
        <v/>
      </c>
      <c r="AO2390">
        <f>IF(ISBLANK('Raw Data'!A2385), 0, IF(AND('Raw Data'!I2385&lt;Analysis!$BC$2, 'Raw Data'!D2385-'Raw Data'!E2385&gt;1), 'Raw Data'!AW2385, IF(AND('Raw Data'!J2385&lt;Analysis!$BC$2, 'Raw Data'!E2385-'Raw Data'!D2385&gt;1), 'Raw Data'!AY2385, 0)))</f>
        <v/>
      </c>
      <c r="AP2390">
        <f>IF(ISBLANK('Raw Data'!A2385), 0, IF(AND('Raw Data'!I2385&lt;Analysis!$BC$2, 'Raw Data'!D2385-'Raw Data'!E2385&gt;2), 'Raw Data'!AZ2385, IF(AND('Raw Data'!J2385&lt;Analysis!$BC$2, 'Raw Data'!E2385-'Raw Data'!D2385&gt;2), 'Raw Data'!BB2385, 0)))</f>
        <v/>
      </c>
      <c r="AQ2390">
        <f>IF(ISBLANK('Raw Data'!A2385), 0, IF(AND('Raw Data'!I2385&lt;Analysis!$BC$2, 'Raw Data'!D2385-'Raw Data'!E2385&gt;3), 'Raw Data'!BC2385, IF(AND('Raw Data'!J2385&lt;Analysis!$BC$2, 'Raw Data'!E2385-'Raw Data'!D2385&gt;3), 'Raw Data'!BE2385, 0)))</f>
        <v/>
      </c>
      <c r="AR2390">
        <f>IF('Hidden Analysiss'!D2386=1,IF(ABS('Raw Data'!E2385-'Raw Data'!D2385)&lt;2,'Raw Data'!AX2385,0), 0)</f>
        <v/>
      </c>
      <c r="AS2390">
        <f>IF('Hidden Analysiss'!D2386=1,IF(ABS('Raw Data'!E2385-'Raw Data'!D2385)&lt;3,'Raw Data'!BA2385,0), 0)</f>
        <v/>
      </c>
      <c r="AT2390">
        <f>IF('Hidden Analysiss'!D2386=1,IF(ABS('Raw Data'!E2385-'Raw Data'!D2385)&lt;4,'Raw Data'!BD2385,0), 0)</f>
        <v/>
      </c>
      <c r="AU2390">
        <f>IF(AND('Hidden Analysiss'!E2386=1, ABS('Raw Data'!E2385-'Raw Data'!D2385)&lt;2), 'Raw Data'!AX2385, 0)</f>
        <v/>
      </c>
      <c r="AV2390">
        <f>IF(AND('Hidden Analysiss'!E2386=1, ABS('Raw Data'!E2385-'Raw Data'!D2385)&lt;3), 'Raw Data'!BA2385, 0)</f>
        <v/>
      </c>
      <c r="AW2390">
        <f>IF(AND('Hidden Analysiss'!E2386=1, ABS('Raw Data'!E2385-'Raw Data'!D2385)&lt;3), 'Raw Data'!BD2385, 0)</f>
        <v/>
      </c>
    </row>
    <row r="2391">
      <c r="A2391" s="1">
        <f>'Raw Data'!A2386</f>
        <v/>
      </c>
      <c r="B2391">
        <f>IF('Raw Data'!E2386&gt;'Raw Data'!D2386, 'Raw Data'!J2386, 0)</f>
        <v/>
      </c>
      <c r="C2391">
        <f>IF('Raw Data'!D2386&gt;'Raw Data'!E2386, 'Raw Data'!I2386, 0)</f>
        <v/>
      </c>
      <c r="D2391">
        <f>SUM(G2391:H2391)</f>
        <v/>
      </c>
      <c r="E2391">
        <f>IF(AND('Raw Data'!J2386&lt;'Raw Data'!I2386,'Raw Data'!E2386&gt;'Raw Data'!D2386,'Raw Data'!E2386-'Raw Data'!D2386&gt;3),'Raw Data'!N2386,IF(AND('Raw Data'!I2386&lt;'Raw Data'!J2386,'Raw Data'!D2386&gt;'Raw Data'!E2386,'Raw Data'!D2386-'Raw Data'!E2386&gt;3),'Raw Data'!M2386,0))</f>
        <v/>
      </c>
      <c r="F2391">
        <f>IF(AND('Raw Data'!J2386&lt;'Raw Data'!I2386,'Raw Data'!E2386&gt;'Raw Data'!D2386,'Raw Data'!E2386-'Raw Data'!D2386&lt;4),'Raw Data'!L2386,IF(AND('Raw Data'!I2386&lt;'Raw Data'!J2386,'Raw Data'!D2386&gt;'Raw Data'!E2386,'Raw Data'!D2386-'Raw Data'!E2386&lt;4),'Raw Data'!K2386,0))</f>
        <v/>
      </c>
      <c r="G2391">
        <f>IF(AND('Raw Data'!J2386&lt;'Raw Data'!I2386, 'Raw Data'!E2386&gt;'Raw Data'!D2386), 'Raw Data'!J2386, 0)</f>
        <v/>
      </c>
      <c r="H2391">
        <f>IF(AND('Raw Data'!J2386&gt;'Raw Data'!I2386, 'Raw Data'!E2386&lt;'Raw Data'!D2386), 'Raw Data'!I2386, 0)</f>
        <v/>
      </c>
      <c r="I2391">
        <f>SUM(J2391:K2391)</f>
        <v/>
      </c>
      <c r="J2391">
        <f>IF(AND('Raw Data'!J2386&gt;'Raw Data'!I2386, 'Raw Data'!E2386&gt;'Raw Data'!D2386), 'Raw Data'!J2386, 0)</f>
        <v/>
      </c>
      <c r="K2391">
        <f>IF(AND('Raw Data'!I2386&gt;'Raw Data'!J2386, 'Raw Data'!D2386&gt;'Raw Data'!E2386), 'Raw Data'!I2386, 0)</f>
        <v/>
      </c>
      <c r="L2391">
        <f>IF('Raw Data'!E2386-'Raw Data'!D2386&gt;3, 'Raw Data'!N2386, 0)</f>
        <v/>
      </c>
      <c r="M2391">
        <f>IF('Raw Data'!D2386-'Raw Data'!E2386&gt;3, 'Raw Data'!M2386, 0)</f>
        <v/>
      </c>
      <c r="N2391">
        <f>IF(ISBLANK('Raw Data'!D2386),0,IF(AND('Raw Data'!E2386&gt;'Raw Data'!D2386,'Raw Data'!E2386-'Raw Data'!D2386&gt;0,'Raw Data'!E2386-'Raw Data'!D2386&lt;4),'Raw Data'!L2386, 0))</f>
        <v/>
      </c>
      <c r="O2391">
        <f>IF(ISBLANK('Raw Data'!D2386),0,IF(AND('Raw Data'!E2386&gt;'Raw Data'!D2386,'Raw Data'!E2386-'Raw Data'!D2386&gt;0,'Raw Data'!D2386-'Raw Data'!E2386&lt;4),'Raw Data'!K2386, 0))</f>
        <v/>
      </c>
      <c r="P2391">
        <f>IF('Raw Data'!E2386-'Raw Data'!D2386&gt;3, 'Raw Data'!N2386, IF('Raw Data'!D2386-'Raw Data'!E2386&gt;3, 'Raw Data'!M2386, 0))</f>
        <v/>
      </c>
      <c r="Q2391">
        <f>IF(ISBLANK('Raw Data'!E2386),0,IF(AND('Raw Data'!E2386-'Raw Data'!D2386&lt;4,'Raw Data'!E2386-'Raw Data'!D2386&gt;0),'Raw Data'!L2386,IF(AND('Raw Data'!D2386&gt;'Raw Data'!E2386,'Raw Data'!D2386-'Raw Data'!E2386&gt;0),'Raw Data'!K2386,0)))</f>
        <v/>
      </c>
      <c r="R2391">
        <f>IF(ISBLANK('Raw Data'!K2386),0,IFERROR(IF(MATCH(SMALL('Raw Data'!K2386:N2386,1),L2391:O2391,0),SMALL('Raw Data'!K2386:N2386,1)),0))</f>
        <v/>
      </c>
      <c r="S2391">
        <f>IF(ISBLANK('Raw Data'!K2386),0,IFERROR(IF(MATCH(SMALL('Raw Data'!K2386:N2386,2),L2391:O2391,0),SMALL('Raw Data'!K2386:N2386,2)),0))</f>
        <v/>
      </c>
      <c r="T2391">
        <f>IF(ISBLANK('Raw Data'!K2386),0,IFERROR(IF(MATCH(SMALL('Raw Data'!K2386:N2386,3),L2391:O2391,0),SMALL('Raw Data'!K2386:N2386,3)),0))</f>
        <v/>
      </c>
      <c r="U2391">
        <f>IF(ISBLANK('Raw Data'!K2386),0,IFERROR(IF(MATCH(SMALL('Raw Data'!K2386:N2386,4),L2391:O2391,0),SMALL('Raw Data'!K2386:N2386,4)),0))</f>
        <v/>
      </c>
      <c r="V2391">
        <f>IF(AND('Raw Data'!D2386&lt;3, 'Raw Data'!E2386&lt;3, 'Raw Data'!A2386&gt;0), 'Raw Data'!AF2386, 0)</f>
        <v/>
      </c>
      <c r="W2391">
        <f>IF(AND('Raw Data'!D2386&lt;4, 'Raw Data'!E2386&lt;4, 'Raw Data'!A2386&gt;0), 'Raw Data'!AI2386, 0)</f>
        <v/>
      </c>
      <c r="X2391">
        <f>IF(AND('Raw Data'!D2386&lt;5, 'Raw Data'!E2386&lt;5, 'Raw Data'!A2386&gt;0), 'Raw Data'!AL2386, 0)</f>
        <v/>
      </c>
      <c r="Y2391">
        <f>IF(AND('Raw Data'!D2386&lt;6, 'Raw Data'!E2386&lt;6, 'Raw Data'!A2386&gt;0), 'Raw Data'!AO2386, 0)</f>
        <v/>
      </c>
      <c r="Z2391">
        <f>IF(ISBLANK('Raw Data'!D2386), 0, IF('Raw Data'!D2386-'Raw Data'!E2386&gt;1, 'Raw Data'!AW2386, 0))</f>
        <v/>
      </c>
      <c r="AA2391">
        <f>IF(ISBLANK('Raw Data'!A2386), 0, IF(ABS('Raw Data'!D2386-'Raw Data'!E2386)&lt;2, 'Raw Data'!AX2386, 0))</f>
        <v/>
      </c>
      <c r="AB2391">
        <f>IF(ISBLANK('Raw Data'!D2386), 0, IF('Raw Data'!E2386-'Raw Data'!D2386&gt;1, 'Raw Data'!AY2386, 0))</f>
        <v/>
      </c>
      <c r="AC2391">
        <f>IF(ISBLANK('Raw Data'!D2386), 0, IF('Raw Data'!D2386-'Raw Data'!E2386&gt;2, 'Raw Data'!AZ2386, 0))</f>
        <v/>
      </c>
      <c r="AD2391">
        <f>IF(ISBLANK('Raw Data'!A2386), 0, IF(ABS('Raw Data'!D2386-'Raw Data'!E2386)&lt;3, 'Raw Data'!BA2386, 0))</f>
        <v/>
      </c>
      <c r="AE2391">
        <f>IF(ISBLANK('Raw Data'!D2386), 0, IF('Raw Data'!E2386-'Raw Data'!D2386&gt;2, 'Raw Data'!BB2386, 0))</f>
        <v/>
      </c>
      <c r="AF2391">
        <f>IF(ISBLANK('Raw Data'!D2386), 0, IF('Raw Data'!D2386-'Raw Data'!E2386&gt;3, 'Raw Data'!BC2386, 0))</f>
        <v/>
      </c>
      <c r="AG2391">
        <f>IF(ISBLANK('Raw Data'!A2386), 0, IF(ABS('Raw Data'!D2386-'Raw Data'!E2386)&lt;4, 'Raw Data'!BD2386, 0))</f>
        <v/>
      </c>
      <c r="AH2391">
        <f>IF(ISBLANK('Raw Data'!D2386), 0, IF('Raw Data'!E2386-'Raw Data'!D2386&gt;3, 'Raw Data'!BE2386, 0))</f>
        <v/>
      </c>
      <c r="AI2391">
        <f>IF(SUM('Raw Data'!D2386:E2386)&gt;'Raw Data'!F2386, 'Raw Data'!G2386, 0)</f>
        <v/>
      </c>
      <c r="AJ2391">
        <f>IF(ISBLANK('Raw Data'!D2386), 0, IF(SUM('Raw Data'!D2386:E2386)&lt;'Raw Data'!F2386, 'Raw Data'!H2386, 0))</f>
        <v/>
      </c>
      <c r="AK2391">
        <f>IF(ISBLANK('Raw Data'!A2386), 0, IF(AND('Raw Data'!D2386&lt;3, 'Raw Data'!E2386&lt;3, 'Raw Data'!F2386&lt;BB$2), 'Raw Data'!AF2386, 0))</f>
        <v/>
      </c>
      <c r="AL2391">
        <f>IF(ISBLANK('Raw Data'!A2386), 0, IF(AND('Raw Data'!D2386&lt;4, 'Raw Data'!E2386&lt;4, 'Raw Data'!F2386&lt;BB$2), 'Raw Data'!AI2386, 0))</f>
        <v/>
      </c>
      <c r="AM2391">
        <f>IF(ISBLANK('Raw Data'!A2386), 0, IF(AND('Raw Data'!D2386&lt;5, 'Raw Data'!E2386&lt;5, 'Raw Data'!F2386&lt;BB$2), 'Raw Data'!AL2386, 0))</f>
        <v/>
      </c>
      <c r="AN2391">
        <f>IF(ISBLANK('Raw Data'!A2386), 0, IF(AND('Raw Data'!D2386&lt;6, 'Raw Data'!E2386&lt;6, 'Raw Data'!F2386&lt;BB$2), 'Raw Data'!AO2386, 0))</f>
        <v/>
      </c>
      <c r="AO2391">
        <f>IF(ISBLANK('Raw Data'!A2386), 0, IF(AND('Raw Data'!I2386&lt;Analysis!$BC$2, 'Raw Data'!D2386-'Raw Data'!E2386&gt;1), 'Raw Data'!AW2386, IF(AND('Raw Data'!J2386&lt;Analysis!$BC$2, 'Raw Data'!E2386-'Raw Data'!D2386&gt;1), 'Raw Data'!AY2386, 0)))</f>
        <v/>
      </c>
      <c r="AP2391">
        <f>IF(ISBLANK('Raw Data'!A2386), 0, IF(AND('Raw Data'!I2386&lt;Analysis!$BC$2, 'Raw Data'!D2386-'Raw Data'!E2386&gt;2), 'Raw Data'!AZ2386, IF(AND('Raw Data'!J2386&lt;Analysis!$BC$2, 'Raw Data'!E2386-'Raw Data'!D2386&gt;2), 'Raw Data'!BB2386, 0)))</f>
        <v/>
      </c>
      <c r="AQ2391">
        <f>IF(ISBLANK('Raw Data'!A2386), 0, IF(AND('Raw Data'!I2386&lt;Analysis!$BC$2, 'Raw Data'!D2386-'Raw Data'!E2386&gt;3), 'Raw Data'!BC2386, IF(AND('Raw Data'!J2386&lt;Analysis!$BC$2, 'Raw Data'!E2386-'Raw Data'!D2386&gt;3), 'Raw Data'!BE2386, 0)))</f>
        <v/>
      </c>
      <c r="AR2391">
        <f>IF('Hidden Analysiss'!D2387=1,IF(ABS('Raw Data'!E2386-'Raw Data'!D2386)&lt;2,'Raw Data'!AX2386,0), 0)</f>
        <v/>
      </c>
      <c r="AS2391">
        <f>IF('Hidden Analysiss'!D2387=1,IF(ABS('Raw Data'!E2386-'Raw Data'!D2386)&lt;3,'Raw Data'!BA2386,0), 0)</f>
        <v/>
      </c>
      <c r="AT2391">
        <f>IF('Hidden Analysiss'!D2387=1,IF(ABS('Raw Data'!E2386-'Raw Data'!D2386)&lt;4,'Raw Data'!BD2386,0), 0)</f>
        <v/>
      </c>
      <c r="AU2391">
        <f>IF(AND('Hidden Analysiss'!E2387=1, ABS('Raw Data'!E2386-'Raw Data'!D2386)&lt;2), 'Raw Data'!AX2386, 0)</f>
        <v/>
      </c>
      <c r="AV2391">
        <f>IF(AND('Hidden Analysiss'!E2387=1, ABS('Raw Data'!E2386-'Raw Data'!D2386)&lt;3), 'Raw Data'!BA2386, 0)</f>
        <v/>
      </c>
      <c r="AW2391">
        <f>IF(AND('Hidden Analysiss'!E2387=1, ABS('Raw Data'!E2386-'Raw Data'!D2386)&lt;3), 'Raw Data'!BD2386, 0)</f>
        <v/>
      </c>
    </row>
    <row r="2392">
      <c r="A2392" s="1">
        <f>'Raw Data'!A2387</f>
        <v/>
      </c>
      <c r="B2392">
        <f>IF('Raw Data'!E2387&gt;'Raw Data'!D2387, 'Raw Data'!J2387, 0)</f>
        <v/>
      </c>
      <c r="C2392">
        <f>IF('Raw Data'!D2387&gt;'Raw Data'!E2387, 'Raw Data'!I2387, 0)</f>
        <v/>
      </c>
      <c r="D2392">
        <f>SUM(G2392:H2392)</f>
        <v/>
      </c>
      <c r="E2392">
        <f>IF(AND('Raw Data'!J2387&lt;'Raw Data'!I2387,'Raw Data'!E2387&gt;'Raw Data'!D2387,'Raw Data'!E2387-'Raw Data'!D2387&gt;3),'Raw Data'!N2387,IF(AND('Raw Data'!I2387&lt;'Raw Data'!J2387,'Raw Data'!D2387&gt;'Raw Data'!E2387,'Raw Data'!D2387-'Raw Data'!E2387&gt;3),'Raw Data'!M2387,0))</f>
        <v/>
      </c>
      <c r="F2392">
        <f>IF(AND('Raw Data'!J2387&lt;'Raw Data'!I2387,'Raw Data'!E2387&gt;'Raw Data'!D2387,'Raw Data'!E2387-'Raw Data'!D2387&lt;4),'Raw Data'!L2387,IF(AND('Raw Data'!I2387&lt;'Raw Data'!J2387,'Raw Data'!D2387&gt;'Raw Data'!E2387,'Raw Data'!D2387-'Raw Data'!E2387&lt;4),'Raw Data'!K2387,0))</f>
        <v/>
      </c>
      <c r="G2392">
        <f>IF(AND('Raw Data'!J2387&lt;'Raw Data'!I2387, 'Raw Data'!E2387&gt;'Raw Data'!D2387), 'Raw Data'!J2387, 0)</f>
        <v/>
      </c>
      <c r="H2392">
        <f>IF(AND('Raw Data'!J2387&gt;'Raw Data'!I2387, 'Raw Data'!E2387&lt;'Raw Data'!D2387), 'Raw Data'!I2387, 0)</f>
        <v/>
      </c>
      <c r="I2392">
        <f>SUM(J2392:K2392)</f>
        <v/>
      </c>
      <c r="J2392">
        <f>IF(AND('Raw Data'!J2387&gt;'Raw Data'!I2387, 'Raw Data'!E2387&gt;'Raw Data'!D2387), 'Raw Data'!J2387, 0)</f>
        <v/>
      </c>
      <c r="K2392">
        <f>IF(AND('Raw Data'!I2387&gt;'Raw Data'!J2387, 'Raw Data'!D2387&gt;'Raw Data'!E2387), 'Raw Data'!I2387, 0)</f>
        <v/>
      </c>
      <c r="L2392">
        <f>IF('Raw Data'!E2387-'Raw Data'!D2387&gt;3, 'Raw Data'!N2387, 0)</f>
        <v/>
      </c>
      <c r="M2392">
        <f>IF('Raw Data'!D2387-'Raw Data'!E2387&gt;3, 'Raw Data'!M2387, 0)</f>
        <v/>
      </c>
      <c r="N2392">
        <f>IF(ISBLANK('Raw Data'!D2387),0,IF(AND('Raw Data'!E2387&gt;'Raw Data'!D2387,'Raw Data'!E2387-'Raw Data'!D2387&gt;0,'Raw Data'!E2387-'Raw Data'!D2387&lt;4),'Raw Data'!L2387, 0))</f>
        <v/>
      </c>
      <c r="O2392">
        <f>IF(ISBLANK('Raw Data'!D2387),0,IF(AND('Raw Data'!E2387&gt;'Raw Data'!D2387,'Raw Data'!E2387-'Raw Data'!D2387&gt;0,'Raw Data'!D2387-'Raw Data'!E2387&lt;4),'Raw Data'!K2387, 0))</f>
        <v/>
      </c>
      <c r="P2392">
        <f>IF('Raw Data'!E2387-'Raw Data'!D2387&gt;3, 'Raw Data'!N2387, IF('Raw Data'!D2387-'Raw Data'!E2387&gt;3, 'Raw Data'!M2387, 0))</f>
        <v/>
      </c>
      <c r="Q2392">
        <f>IF(ISBLANK('Raw Data'!E2387),0,IF(AND('Raw Data'!E2387-'Raw Data'!D2387&lt;4,'Raw Data'!E2387-'Raw Data'!D2387&gt;0),'Raw Data'!L2387,IF(AND('Raw Data'!D2387&gt;'Raw Data'!E2387,'Raw Data'!D2387-'Raw Data'!E2387&gt;0),'Raw Data'!K2387,0)))</f>
        <v/>
      </c>
      <c r="R2392">
        <f>IF(ISBLANK('Raw Data'!K2387),0,IFERROR(IF(MATCH(SMALL('Raw Data'!K2387:N2387,1),L2392:O2392,0),SMALL('Raw Data'!K2387:N2387,1)),0))</f>
        <v/>
      </c>
      <c r="S2392">
        <f>IF(ISBLANK('Raw Data'!K2387),0,IFERROR(IF(MATCH(SMALL('Raw Data'!K2387:N2387,2),L2392:O2392,0),SMALL('Raw Data'!K2387:N2387,2)),0))</f>
        <v/>
      </c>
      <c r="T2392">
        <f>IF(ISBLANK('Raw Data'!K2387),0,IFERROR(IF(MATCH(SMALL('Raw Data'!K2387:N2387,3),L2392:O2392,0),SMALL('Raw Data'!K2387:N2387,3)),0))</f>
        <v/>
      </c>
      <c r="U2392">
        <f>IF(ISBLANK('Raw Data'!K2387),0,IFERROR(IF(MATCH(SMALL('Raw Data'!K2387:N2387,4),L2392:O2392,0),SMALL('Raw Data'!K2387:N2387,4)),0))</f>
        <v/>
      </c>
      <c r="V2392">
        <f>IF(AND('Raw Data'!D2387&lt;3, 'Raw Data'!E2387&lt;3, 'Raw Data'!A2387&gt;0), 'Raw Data'!AF2387, 0)</f>
        <v/>
      </c>
      <c r="W2392">
        <f>IF(AND('Raw Data'!D2387&lt;4, 'Raw Data'!E2387&lt;4, 'Raw Data'!A2387&gt;0), 'Raw Data'!AI2387, 0)</f>
        <v/>
      </c>
      <c r="X2392">
        <f>IF(AND('Raw Data'!D2387&lt;5, 'Raw Data'!E2387&lt;5, 'Raw Data'!A2387&gt;0), 'Raw Data'!AL2387, 0)</f>
        <v/>
      </c>
      <c r="Y2392">
        <f>IF(AND('Raw Data'!D2387&lt;6, 'Raw Data'!E2387&lt;6, 'Raw Data'!A2387&gt;0), 'Raw Data'!AO2387, 0)</f>
        <v/>
      </c>
      <c r="Z2392">
        <f>IF(ISBLANK('Raw Data'!D2387), 0, IF('Raw Data'!D2387-'Raw Data'!E2387&gt;1, 'Raw Data'!AW2387, 0))</f>
        <v/>
      </c>
      <c r="AA2392">
        <f>IF(ISBLANK('Raw Data'!A2387), 0, IF(ABS('Raw Data'!D2387-'Raw Data'!E2387)&lt;2, 'Raw Data'!AX2387, 0))</f>
        <v/>
      </c>
      <c r="AB2392">
        <f>IF(ISBLANK('Raw Data'!D2387), 0, IF('Raw Data'!E2387-'Raw Data'!D2387&gt;1, 'Raw Data'!AY2387, 0))</f>
        <v/>
      </c>
      <c r="AC2392">
        <f>IF(ISBLANK('Raw Data'!D2387), 0, IF('Raw Data'!D2387-'Raw Data'!E2387&gt;2, 'Raw Data'!AZ2387, 0))</f>
        <v/>
      </c>
      <c r="AD2392">
        <f>IF(ISBLANK('Raw Data'!A2387), 0, IF(ABS('Raw Data'!D2387-'Raw Data'!E2387)&lt;3, 'Raw Data'!BA2387, 0))</f>
        <v/>
      </c>
      <c r="AE2392">
        <f>IF(ISBLANK('Raw Data'!D2387), 0, IF('Raw Data'!E2387-'Raw Data'!D2387&gt;2, 'Raw Data'!BB2387, 0))</f>
        <v/>
      </c>
      <c r="AF2392">
        <f>IF(ISBLANK('Raw Data'!D2387), 0, IF('Raw Data'!D2387-'Raw Data'!E2387&gt;3, 'Raw Data'!BC2387, 0))</f>
        <v/>
      </c>
      <c r="AG2392">
        <f>IF(ISBLANK('Raw Data'!A2387), 0, IF(ABS('Raw Data'!D2387-'Raw Data'!E2387)&lt;4, 'Raw Data'!BD2387, 0))</f>
        <v/>
      </c>
      <c r="AH2392">
        <f>IF(ISBLANK('Raw Data'!D2387), 0, IF('Raw Data'!E2387-'Raw Data'!D2387&gt;3, 'Raw Data'!BE2387, 0))</f>
        <v/>
      </c>
      <c r="AI2392">
        <f>IF(SUM('Raw Data'!D2387:E2387)&gt;'Raw Data'!F2387, 'Raw Data'!G2387, 0)</f>
        <v/>
      </c>
      <c r="AJ2392">
        <f>IF(ISBLANK('Raw Data'!D2387), 0, IF(SUM('Raw Data'!D2387:E2387)&lt;'Raw Data'!F2387, 'Raw Data'!H2387, 0))</f>
        <v/>
      </c>
      <c r="AK2392">
        <f>IF(ISBLANK('Raw Data'!A2387), 0, IF(AND('Raw Data'!D2387&lt;3, 'Raw Data'!E2387&lt;3, 'Raw Data'!F2387&lt;BB$2), 'Raw Data'!AF2387, 0))</f>
        <v/>
      </c>
      <c r="AL2392">
        <f>IF(ISBLANK('Raw Data'!A2387), 0, IF(AND('Raw Data'!D2387&lt;4, 'Raw Data'!E2387&lt;4, 'Raw Data'!F2387&lt;BB$2), 'Raw Data'!AI2387, 0))</f>
        <v/>
      </c>
      <c r="AM2392">
        <f>IF(ISBLANK('Raw Data'!A2387), 0, IF(AND('Raw Data'!D2387&lt;5, 'Raw Data'!E2387&lt;5, 'Raw Data'!F2387&lt;BB$2), 'Raw Data'!AL2387, 0))</f>
        <v/>
      </c>
      <c r="AN2392">
        <f>IF(ISBLANK('Raw Data'!A2387), 0, IF(AND('Raw Data'!D2387&lt;6, 'Raw Data'!E2387&lt;6, 'Raw Data'!F2387&lt;BB$2), 'Raw Data'!AO2387, 0))</f>
        <v/>
      </c>
      <c r="AO2392">
        <f>IF(ISBLANK('Raw Data'!A2387), 0, IF(AND('Raw Data'!I2387&lt;Analysis!$BC$2, 'Raw Data'!D2387-'Raw Data'!E2387&gt;1), 'Raw Data'!AW2387, IF(AND('Raw Data'!J2387&lt;Analysis!$BC$2, 'Raw Data'!E2387-'Raw Data'!D2387&gt;1), 'Raw Data'!AY2387, 0)))</f>
        <v/>
      </c>
      <c r="AP2392">
        <f>IF(ISBLANK('Raw Data'!A2387), 0, IF(AND('Raw Data'!I2387&lt;Analysis!$BC$2, 'Raw Data'!D2387-'Raw Data'!E2387&gt;2), 'Raw Data'!AZ2387, IF(AND('Raw Data'!J2387&lt;Analysis!$BC$2, 'Raw Data'!E2387-'Raw Data'!D2387&gt;2), 'Raw Data'!BB2387, 0)))</f>
        <v/>
      </c>
      <c r="AQ2392">
        <f>IF(ISBLANK('Raw Data'!A2387), 0, IF(AND('Raw Data'!I2387&lt;Analysis!$BC$2, 'Raw Data'!D2387-'Raw Data'!E2387&gt;3), 'Raw Data'!BC2387, IF(AND('Raw Data'!J2387&lt;Analysis!$BC$2, 'Raw Data'!E2387-'Raw Data'!D2387&gt;3), 'Raw Data'!BE2387, 0)))</f>
        <v/>
      </c>
      <c r="AR2392">
        <f>IF('Hidden Analysiss'!D2388=1,IF(ABS('Raw Data'!E2387-'Raw Data'!D2387)&lt;2,'Raw Data'!AX2387,0), 0)</f>
        <v/>
      </c>
      <c r="AS2392">
        <f>IF('Hidden Analysiss'!D2388=1,IF(ABS('Raw Data'!E2387-'Raw Data'!D2387)&lt;3,'Raw Data'!BA2387,0), 0)</f>
        <v/>
      </c>
      <c r="AT2392">
        <f>IF('Hidden Analysiss'!D2388=1,IF(ABS('Raw Data'!E2387-'Raw Data'!D2387)&lt;4,'Raw Data'!BD2387,0), 0)</f>
        <v/>
      </c>
      <c r="AU2392">
        <f>IF(AND('Hidden Analysiss'!E2388=1, ABS('Raw Data'!E2387-'Raw Data'!D2387)&lt;2), 'Raw Data'!AX2387, 0)</f>
        <v/>
      </c>
      <c r="AV2392">
        <f>IF(AND('Hidden Analysiss'!E2388=1, ABS('Raw Data'!E2387-'Raw Data'!D2387)&lt;3), 'Raw Data'!BA2387, 0)</f>
        <v/>
      </c>
      <c r="AW2392">
        <f>IF(AND('Hidden Analysiss'!E2388=1, ABS('Raw Data'!E2387-'Raw Data'!D2387)&lt;3), 'Raw Data'!BD2387, 0)</f>
        <v/>
      </c>
    </row>
    <row r="2393">
      <c r="A2393" s="1">
        <f>'Raw Data'!A2388</f>
        <v/>
      </c>
      <c r="B2393">
        <f>IF('Raw Data'!E2388&gt;'Raw Data'!D2388, 'Raw Data'!J2388, 0)</f>
        <v/>
      </c>
      <c r="C2393">
        <f>IF('Raw Data'!D2388&gt;'Raw Data'!E2388, 'Raw Data'!I2388, 0)</f>
        <v/>
      </c>
      <c r="D2393">
        <f>SUM(G2393:H2393)</f>
        <v/>
      </c>
      <c r="E2393">
        <f>IF(AND('Raw Data'!J2388&lt;'Raw Data'!I2388,'Raw Data'!E2388&gt;'Raw Data'!D2388,'Raw Data'!E2388-'Raw Data'!D2388&gt;3),'Raw Data'!N2388,IF(AND('Raw Data'!I2388&lt;'Raw Data'!J2388,'Raw Data'!D2388&gt;'Raw Data'!E2388,'Raw Data'!D2388-'Raw Data'!E2388&gt;3),'Raw Data'!M2388,0))</f>
        <v/>
      </c>
      <c r="F2393">
        <f>IF(AND('Raw Data'!J2388&lt;'Raw Data'!I2388,'Raw Data'!E2388&gt;'Raw Data'!D2388,'Raw Data'!E2388-'Raw Data'!D2388&lt;4),'Raw Data'!L2388,IF(AND('Raw Data'!I2388&lt;'Raw Data'!J2388,'Raw Data'!D2388&gt;'Raw Data'!E2388,'Raw Data'!D2388-'Raw Data'!E2388&lt;4),'Raw Data'!K2388,0))</f>
        <v/>
      </c>
      <c r="G2393">
        <f>IF(AND('Raw Data'!J2388&lt;'Raw Data'!I2388, 'Raw Data'!E2388&gt;'Raw Data'!D2388), 'Raw Data'!J2388, 0)</f>
        <v/>
      </c>
      <c r="H2393">
        <f>IF(AND('Raw Data'!J2388&gt;'Raw Data'!I2388, 'Raw Data'!E2388&lt;'Raw Data'!D2388), 'Raw Data'!I2388, 0)</f>
        <v/>
      </c>
      <c r="I2393">
        <f>SUM(J2393:K2393)</f>
        <v/>
      </c>
      <c r="J2393">
        <f>IF(AND('Raw Data'!J2388&gt;'Raw Data'!I2388, 'Raw Data'!E2388&gt;'Raw Data'!D2388), 'Raw Data'!J2388, 0)</f>
        <v/>
      </c>
      <c r="K2393">
        <f>IF(AND('Raw Data'!I2388&gt;'Raw Data'!J2388, 'Raw Data'!D2388&gt;'Raw Data'!E2388), 'Raw Data'!I2388, 0)</f>
        <v/>
      </c>
      <c r="L2393">
        <f>IF('Raw Data'!E2388-'Raw Data'!D2388&gt;3, 'Raw Data'!N2388, 0)</f>
        <v/>
      </c>
      <c r="M2393">
        <f>IF('Raw Data'!D2388-'Raw Data'!E2388&gt;3, 'Raw Data'!M2388, 0)</f>
        <v/>
      </c>
      <c r="N2393">
        <f>IF(ISBLANK('Raw Data'!D2388),0,IF(AND('Raw Data'!E2388&gt;'Raw Data'!D2388,'Raw Data'!E2388-'Raw Data'!D2388&gt;0,'Raw Data'!E2388-'Raw Data'!D2388&lt;4),'Raw Data'!L2388, 0))</f>
        <v/>
      </c>
      <c r="O2393">
        <f>IF(ISBLANK('Raw Data'!D2388),0,IF(AND('Raw Data'!E2388&gt;'Raw Data'!D2388,'Raw Data'!E2388-'Raw Data'!D2388&gt;0,'Raw Data'!D2388-'Raw Data'!E2388&lt;4),'Raw Data'!K2388, 0))</f>
        <v/>
      </c>
      <c r="P2393">
        <f>IF('Raw Data'!E2388-'Raw Data'!D2388&gt;3, 'Raw Data'!N2388, IF('Raw Data'!D2388-'Raw Data'!E2388&gt;3, 'Raw Data'!M2388, 0))</f>
        <v/>
      </c>
      <c r="Q2393">
        <f>IF(ISBLANK('Raw Data'!E2388),0,IF(AND('Raw Data'!E2388-'Raw Data'!D2388&lt;4,'Raw Data'!E2388-'Raw Data'!D2388&gt;0),'Raw Data'!L2388,IF(AND('Raw Data'!D2388&gt;'Raw Data'!E2388,'Raw Data'!D2388-'Raw Data'!E2388&gt;0),'Raw Data'!K2388,0)))</f>
        <v/>
      </c>
      <c r="R2393">
        <f>IF(ISBLANK('Raw Data'!K2388),0,IFERROR(IF(MATCH(SMALL('Raw Data'!K2388:N2388,1),L2393:O2393,0),SMALL('Raw Data'!K2388:N2388,1)),0))</f>
        <v/>
      </c>
      <c r="S2393">
        <f>IF(ISBLANK('Raw Data'!K2388),0,IFERROR(IF(MATCH(SMALL('Raw Data'!K2388:N2388,2),L2393:O2393,0),SMALL('Raw Data'!K2388:N2388,2)),0))</f>
        <v/>
      </c>
      <c r="T2393">
        <f>IF(ISBLANK('Raw Data'!K2388),0,IFERROR(IF(MATCH(SMALL('Raw Data'!K2388:N2388,3),L2393:O2393,0),SMALL('Raw Data'!K2388:N2388,3)),0))</f>
        <v/>
      </c>
      <c r="U2393">
        <f>IF(ISBLANK('Raw Data'!K2388),0,IFERROR(IF(MATCH(SMALL('Raw Data'!K2388:N2388,4),L2393:O2393,0),SMALL('Raw Data'!K2388:N2388,4)),0))</f>
        <v/>
      </c>
      <c r="V2393">
        <f>IF(AND('Raw Data'!D2388&lt;3, 'Raw Data'!E2388&lt;3, 'Raw Data'!A2388&gt;0), 'Raw Data'!AF2388, 0)</f>
        <v/>
      </c>
      <c r="W2393">
        <f>IF(AND('Raw Data'!D2388&lt;4, 'Raw Data'!E2388&lt;4, 'Raw Data'!A2388&gt;0), 'Raw Data'!AI2388, 0)</f>
        <v/>
      </c>
      <c r="X2393">
        <f>IF(AND('Raw Data'!D2388&lt;5, 'Raw Data'!E2388&lt;5, 'Raw Data'!A2388&gt;0), 'Raw Data'!AL2388, 0)</f>
        <v/>
      </c>
      <c r="Y2393">
        <f>IF(AND('Raw Data'!D2388&lt;6, 'Raw Data'!E2388&lt;6, 'Raw Data'!A2388&gt;0), 'Raw Data'!AO2388, 0)</f>
        <v/>
      </c>
      <c r="Z2393">
        <f>IF(ISBLANK('Raw Data'!D2388), 0, IF('Raw Data'!D2388-'Raw Data'!E2388&gt;1, 'Raw Data'!AW2388, 0))</f>
        <v/>
      </c>
      <c r="AA2393">
        <f>IF(ISBLANK('Raw Data'!A2388), 0, IF(ABS('Raw Data'!D2388-'Raw Data'!E2388)&lt;2, 'Raw Data'!AX2388, 0))</f>
        <v/>
      </c>
      <c r="AB2393">
        <f>IF(ISBLANK('Raw Data'!D2388), 0, IF('Raw Data'!E2388-'Raw Data'!D2388&gt;1, 'Raw Data'!AY2388, 0))</f>
        <v/>
      </c>
      <c r="AC2393">
        <f>IF(ISBLANK('Raw Data'!D2388), 0, IF('Raw Data'!D2388-'Raw Data'!E2388&gt;2, 'Raw Data'!AZ2388, 0))</f>
        <v/>
      </c>
      <c r="AD2393">
        <f>IF(ISBLANK('Raw Data'!A2388), 0, IF(ABS('Raw Data'!D2388-'Raw Data'!E2388)&lt;3, 'Raw Data'!BA2388, 0))</f>
        <v/>
      </c>
      <c r="AE2393">
        <f>IF(ISBLANK('Raw Data'!D2388), 0, IF('Raw Data'!E2388-'Raw Data'!D2388&gt;2, 'Raw Data'!BB2388, 0))</f>
        <v/>
      </c>
      <c r="AF2393">
        <f>IF(ISBLANK('Raw Data'!D2388), 0, IF('Raw Data'!D2388-'Raw Data'!E2388&gt;3, 'Raw Data'!BC2388, 0))</f>
        <v/>
      </c>
      <c r="AG2393">
        <f>IF(ISBLANK('Raw Data'!A2388), 0, IF(ABS('Raw Data'!D2388-'Raw Data'!E2388)&lt;4, 'Raw Data'!BD2388, 0))</f>
        <v/>
      </c>
      <c r="AH2393">
        <f>IF(ISBLANK('Raw Data'!D2388), 0, IF('Raw Data'!E2388-'Raw Data'!D2388&gt;3, 'Raw Data'!BE2388, 0))</f>
        <v/>
      </c>
      <c r="AI2393">
        <f>IF(SUM('Raw Data'!D2388:E2388)&gt;'Raw Data'!F2388, 'Raw Data'!G2388, 0)</f>
        <v/>
      </c>
      <c r="AJ2393">
        <f>IF(ISBLANK('Raw Data'!D2388), 0, IF(SUM('Raw Data'!D2388:E2388)&lt;'Raw Data'!F2388, 'Raw Data'!H2388, 0))</f>
        <v/>
      </c>
      <c r="AK2393">
        <f>IF(ISBLANK('Raw Data'!A2388), 0, IF(AND('Raw Data'!D2388&lt;3, 'Raw Data'!E2388&lt;3, 'Raw Data'!F2388&lt;BB$2), 'Raw Data'!AF2388, 0))</f>
        <v/>
      </c>
      <c r="AL2393">
        <f>IF(ISBLANK('Raw Data'!A2388), 0, IF(AND('Raw Data'!D2388&lt;4, 'Raw Data'!E2388&lt;4, 'Raw Data'!F2388&lt;BB$2), 'Raw Data'!AI2388, 0))</f>
        <v/>
      </c>
      <c r="AM2393">
        <f>IF(ISBLANK('Raw Data'!A2388), 0, IF(AND('Raw Data'!D2388&lt;5, 'Raw Data'!E2388&lt;5, 'Raw Data'!F2388&lt;BB$2), 'Raw Data'!AL2388, 0))</f>
        <v/>
      </c>
      <c r="AN2393">
        <f>IF(ISBLANK('Raw Data'!A2388), 0, IF(AND('Raw Data'!D2388&lt;6, 'Raw Data'!E2388&lt;6, 'Raw Data'!F2388&lt;BB$2), 'Raw Data'!AO2388, 0))</f>
        <v/>
      </c>
      <c r="AO2393">
        <f>IF(ISBLANK('Raw Data'!A2388), 0, IF(AND('Raw Data'!I2388&lt;Analysis!$BC$2, 'Raw Data'!D2388-'Raw Data'!E2388&gt;1), 'Raw Data'!AW2388, IF(AND('Raw Data'!J2388&lt;Analysis!$BC$2, 'Raw Data'!E2388-'Raw Data'!D2388&gt;1), 'Raw Data'!AY2388, 0)))</f>
        <v/>
      </c>
      <c r="AP2393">
        <f>IF(ISBLANK('Raw Data'!A2388), 0, IF(AND('Raw Data'!I2388&lt;Analysis!$BC$2, 'Raw Data'!D2388-'Raw Data'!E2388&gt;2), 'Raw Data'!AZ2388, IF(AND('Raw Data'!J2388&lt;Analysis!$BC$2, 'Raw Data'!E2388-'Raw Data'!D2388&gt;2), 'Raw Data'!BB2388, 0)))</f>
        <v/>
      </c>
      <c r="AQ2393">
        <f>IF(ISBLANK('Raw Data'!A2388), 0, IF(AND('Raw Data'!I2388&lt;Analysis!$BC$2, 'Raw Data'!D2388-'Raw Data'!E2388&gt;3), 'Raw Data'!BC2388, IF(AND('Raw Data'!J2388&lt;Analysis!$BC$2, 'Raw Data'!E2388-'Raw Data'!D2388&gt;3), 'Raw Data'!BE2388, 0)))</f>
        <v/>
      </c>
      <c r="AR2393">
        <f>IF('Hidden Analysiss'!D2389=1,IF(ABS('Raw Data'!E2388-'Raw Data'!D2388)&lt;2,'Raw Data'!AX2388,0), 0)</f>
        <v/>
      </c>
      <c r="AS2393">
        <f>IF('Hidden Analysiss'!D2389=1,IF(ABS('Raw Data'!E2388-'Raw Data'!D2388)&lt;3,'Raw Data'!BA2388,0), 0)</f>
        <v/>
      </c>
      <c r="AT2393">
        <f>IF('Hidden Analysiss'!D2389=1,IF(ABS('Raw Data'!E2388-'Raw Data'!D2388)&lt;4,'Raw Data'!BD2388,0), 0)</f>
        <v/>
      </c>
      <c r="AU2393">
        <f>IF(AND('Hidden Analysiss'!E2389=1, ABS('Raw Data'!E2388-'Raw Data'!D2388)&lt;2), 'Raw Data'!AX2388, 0)</f>
        <v/>
      </c>
      <c r="AV2393">
        <f>IF(AND('Hidden Analysiss'!E2389=1, ABS('Raw Data'!E2388-'Raw Data'!D2388)&lt;3), 'Raw Data'!BA2388, 0)</f>
        <v/>
      </c>
      <c r="AW2393">
        <f>IF(AND('Hidden Analysiss'!E2389=1, ABS('Raw Data'!E2388-'Raw Data'!D2388)&lt;3), 'Raw Data'!BD2388, 0)</f>
        <v/>
      </c>
    </row>
    <row r="2394">
      <c r="A2394" s="1">
        <f>'Raw Data'!A2389</f>
        <v/>
      </c>
      <c r="B2394">
        <f>IF('Raw Data'!E2389&gt;'Raw Data'!D2389, 'Raw Data'!J2389, 0)</f>
        <v/>
      </c>
      <c r="C2394">
        <f>IF('Raw Data'!D2389&gt;'Raw Data'!E2389, 'Raw Data'!I2389, 0)</f>
        <v/>
      </c>
      <c r="D2394">
        <f>SUM(G2394:H2394)</f>
        <v/>
      </c>
      <c r="E2394">
        <f>IF(AND('Raw Data'!J2389&lt;'Raw Data'!I2389,'Raw Data'!E2389&gt;'Raw Data'!D2389,'Raw Data'!E2389-'Raw Data'!D2389&gt;3),'Raw Data'!N2389,IF(AND('Raw Data'!I2389&lt;'Raw Data'!J2389,'Raw Data'!D2389&gt;'Raw Data'!E2389,'Raw Data'!D2389-'Raw Data'!E2389&gt;3),'Raw Data'!M2389,0))</f>
        <v/>
      </c>
      <c r="F2394">
        <f>IF(AND('Raw Data'!J2389&lt;'Raw Data'!I2389,'Raw Data'!E2389&gt;'Raw Data'!D2389,'Raw Data'!E2389-'Raw Data'!D2389&lt;4),'Raw Data'!L2389,IF(AND('Raw Data'!I2389&lt;'Raw Data'!J2389,'Raw Data'!D2389&gt;'Raw Data'!E2389,'Raw Data'!D2389-'Raw Data'!E2389&lt;4),'Raw Data'!K2389,0))</f>
        <v/>
      </c>
      <c r="G2394">
        <f>IF(AND('Raw Data'!J2389&lt;'Raw Data'!I2389, 'Raw Data'!E2389&gt;'Raw Data'!D2389), 'Raw Data'!J2389, 0)</f>
        <v/>
      </c>
      <c r="H2394">
        <f>IF(AND('Raw Data'!J2389&gt;'Raw Data'!I2389, 'Raw Data'!E2389&lt;'Raw Data'!D2389), 'Raw Data'!I2389, 0)</f>
        <v/>
      </c>
      <c r="I2394">
        <f>SUM(J2394:K2394)</f>
        <v/>
      </c>
      <c r="J2394">
        <f>IF(AND('Raw Data'!J2389&gt;'Raw Data'!I2389, 'Raw Data'!E2389&gt;'Raw Data'!D2389), 'Raw Data'!J2389, 0)</f>
        <v/>
      </c>
      <c r="K2394">
        <f>IF(AND('Raw Data'!I2389&gt;'Raw Data'!J2389, 'Raw Data'!D2389&gt;'Raw Data'!E2389), 'Raw Data'!I2389, 0)</f>
        <v/>
      </c>
      <c r="L2394">
        <f>IF('Raw Data'!E2389-'Raw Data'!D2389&gt;3, 'Raw Data'!N2389, 0)</f>
        <v/>
      </c>
      <c r="M2394">
        <f>IF('Raw Data'!D2389-'Raw Data'!E2389&gt;3, 'Raw Data'!M2389, 0)</f>
        <v/>
      </c>
      <c r="N2394">
        <f>IF(ISBLANK('Raw Data'!D2389),0,IF(AND('Raw Data'!E2389&gt;'Raw Data'!D2389,'Raw Data'!E2389-'Raw Data'!D2389&gt;0,'Raw Data'!E2389-'Raw Data'!D2389&lt;4),'Raw Data'!L2389, 0))</f>
        <v/>
      </c>
      <c r="O2394">
        <f>IF(ISBLANK('Raw Data'!D2389),0,IF(AND('Raw Data'!E2389&gt;'Raw Data'!D2389,'Raw Data'!E2389-'Raw Data'!D2389&gt;0,'Raw Data'!D2389-'Raw Data'!E2389&lt;4),'Raw Data'!K2389, 0))</f>
        <v/>
      </c>
      <c r="P2394">
        <f>IF('Raw Data'!E2389-'Raw Data'!D2389&gt;3, 'Raw Data'!N2389, IF('Raw Data'!D2389-'Raw Data'!E2389&gt;3, 'Raw Data'!M2389, 0))</f>
        <v/>
      </c>
      <c r="Q2394">
        <f>IF(ISBLANK('Raw Data'!E2389),0,IF(AND('Raw Data'!E2389-'Raw Data'!D2389&lt;4,'Raw Data'!E2389-'Raw Data'!D2389&gt;0),'Raw Data'!L2389,IF(AND('Raw Data'!D2389&gt;'Raw Data'!E2389,'Raw Data'!D2389-'Raw Data'!E2389&gt;0),'Raw Data'!K2389,0)))</f>
        <v/>
      </c>
      <c r="R2394">
        <f>IF(ISBLANK('Raw Data'!K2389),0,IFERROR(IF(MATCH(SMALL('Raw Data'!K2389:N2389,1),L2394:O2394,0),SMALL('Raw Data'!K2389:N2389,1)),0))</f>
        <v/>
      </c>
      <c r="S2394">
        <f>IF(ISBLANK('Raw Data'!K2389),0,IFERROR(IF(MATCH(SMALL('Raw Data'!K2389:N2389,2),L2394:O2394,0),SMALL('Raw Data'!K2389:N2389,2)),0))</f>
        <v/>
      </c>
      <c r="T2394">
        <f>IF(ISBLANK('Raw Data'!K2389),0,IFERROR(IF(MATCH(SMALL('Raw Data'!K2389:N2389,3),L2394:O2394,0),SMALL('Raw Data'!K2389:N2389,3)),0))</f>
        <v/>
      </c>
      <c r="U2394">
        <f>IF(ISBLANK('Raw Data'!K2389),0,IFERROR(IF(MATCH(SMALL('Raw Data'!K2389:N2389,4),L2394:O2394,0),SMALL('Raw Data'!K2389:N2389,4)),0))</f>
        <v/>
      </c>
      <c r="V2394">
        <f>IF(AND('Raw Data'!D2389&lt;3, 'Raw Data'!E2389&lt;3, 'Raw Data'!A2389&gt;0), 'Raw Data'!AF2389, 0)</f>
        <v/>
      </c>
      <c r="W2394">
        <f>IF(AND('Raw Data'!D2389&lt;4, 'Raw Data'!E2389&lt;4, 'Raw Data'!A2389&gt;0), 'Raw Data'!AI2389, 0)</f>
        <v/>
      </c>
      <c r="X2394">
        <f>IF(AND('Raw Data'!D2389&lt;5, 'Raw Data'!E2389&lt;5, 'Raw Data'!A2389&gt;0), 'Raw Data'!AL2389, 0)</f>
        <v/>
      </c>
      <c r="Y2394">
        <f>IF(AND('Raw Data'!D2389&lt;6, 'Raw Data'!E2389&lt;6, 'Raw Data'!A2389&gt;0), 'Raw Data'!AO2389, 0)</f>
        <v/>
      </c>
      <c r="Z2394">
        <f>IF(ISBLANK('Raw Data'!D2389), 0, IF('Raw Data'!D2389-'Raw Data'!E2389&gt;1, 'Raw Data'!AW2389, 0))</f>
        <v/>
      </c>
      <c r="AA2394">
        <f>IF(ISBLANK('Raw Data'!A2389), 0, IF(ABS('Raw Data'!D2389-'Raw Data'!E2389)&lt;2, 'Raw Data'!AX2389, 0))</f>
        <v/>
      </c>
      <c r="AB2394">
        <f>IF(ISBLANK('Raw Data'!D2389), 0, IF('Raw Data'!E2389-'Raw Data'!D2389&gt;1, 'Raw Data'!AY2389, 0))</f>
        <v/>
      </c>
      <c r="AC2394">
        <f>IF(ISBLANK('Raw Data'!D2389), 0, IF('Raw Data'!D2389-'Raw Data'!E2389&gt;2, 'Raw Data'!AZ2389, 0))</f>
        <v/>
      </c>
      <c r="AD2394">
        <f>IF(ISBLANK('Raw Data'!A2389), 0, IF(ABS('Raw Data'!D2389-'Raw Data'!E2389)&lt;3, 'Raw Data'!BA2389, 0))</f>
        <v/>
      </c>
      <c r="AE2394">
        <f>IF(ISBLANK('Raw Data'!D2389), 0, IF('Raw Data'!E2389-'Raw Data'!D2389&gt;2, 'Raw Data'!BB2389, 0))</f>
        <v/>
      </c>
      <c r="AF2394">
        <f>IF(ISBLANK('Raw Data'!D2389), 0, IF('Raw Data'!D2389-'Raw Data'!E2389&gt;3, 'Raw Data'!BC2389, 0))</f>
        <v/>
      </c>
      <c r="AG2394">
        <f>IF(ISBLANK('Raw Data'!A2389), 0, IF(ABS('Raw Data'!D2389-'Raw Data'!E2389)&lt;4, 'Raw Data'!BD2389, 0))</f>
        <v/>
      </c>
      <c r="AH2394">
        <f>IF(ISBLANK('Raw Data'!D2389), 0, IF('Raw Data'!E2389-'Raw Data'!D2389&gt;3, 'Raw Data'!BE2389, 0))</f>
        <v/>
      </c>
      <c r="AI2394">
        <f>IF(SUM('Raw Data'!D2389:E2389)&gt;'Raw Data'!F2389, 'Raw Data'!G2389, 0)</f>
        <v/>
      </c>
      <c r="AJ2394">
        <f>IF(ISBLANK('Raw Data'!D2389), 0, IF(SUM('Raw Data'!D2389:E2389)&lt;'Raw Data'!F2389, 'Raw Data'!H2389, 0))</f>
        <v/>
      </c>
      <c r="AK2394">
        <f>IF(ISBLANK('Raw Data'!A2389), 0, IF(AND('Raw Data'!D2389&lt;3, 'Raw Data'!E2389&lt;3, 'Raw Data'!F2389&lt;BB$2), 'Raw Data'!AF2389, 0))</f>
        <v/>
      </c>
      <c r="AL2394">
        <f>IF(ISBLANK('Raw Data'!A2389), 0, IF(AND('Raw Data'!D2389&lt;4, 'Raw Data'!E2389&lt;4, 'Raw Data'!F2389&lt;BB$2), 'Raw Data'!AI2389, 0))</f>
        <v/>
      </c>
      <c r="AM2394">
        <f>IF(ISBLANK('Raw Data'!A2389), 0, IF(AND('Raw Data'!D2389&lt;5, 'Raw Data'!E2389&lt;5, 'Raw Data'!F2389&lt;BB$2), 'Raw Data'!AL2389, 0))</f>
        <v/>
      </c>
      <c r="AN2394">
        <f>IF(ISBLANK('Raw Data'!A2389), 0, IF(AND('Raw Data'!D2389&lt;6, 'Raw Data'!E2389&lt;6, 'Raw Data'!F2389&lt;BB$2), 'Raw Data'!AO2389, 0))</f>
        <v/>
      </c>
      <c r="AO2394">
        <f>IF(ISBLANK('Raw Data'!A2389), 0, IF(AND('Raw Data'!I2389&lt;Analysis!$BC$2, 'Raw Data'!D2389-'Raw Data'!E2389&gt;1), 'Raw Data'!AW2389, IF(AND('Raw Data'!J2389&lt;Analysis!$BC$2, 'Raw Data'!E2389-'Raw Data'!D2389&gt;1), 'Raw Data'!AY2389, 0)))</f>
        <v/>
      </c>
      <c r="AP2394">
        <f>IF(ISBLANK('Raw Data'!A2389), 0, IF(AND('Raw Data'!I2389&lt;Analysis!$BC$2, 'Raw Data'!D2389-'Raw Data'!E2389&gt;2), 'Raw Data'!AZ2389, IF(AND('Raw Data'!J2389&lt;Analysis!$BC$2, 'Raw Data'!E2389-'Raw Data'!D2389&gt;2), 'Raw Data'!BB2389, 0)))</f>
        <v/>
      </c>
      <c r="AQ2394">
        <f>IF(ISBLANK('Raw Data'!A2389), 0, IF(AND('Raw Data'!I2389&lt;Analysis!$BC$2, 'Raw Data'!D2389-'Raw Data'!E2389&gt;3), 'Raw Data'!BC2389, IF(AND('Raw Data'!J2389&lt;Analysis!$BC$2, 'Raw Data'!E2389-'Raw Data'!D2389&gt;3), 'Raw Data'!BE2389, 0)))</f>
        <v/>
      </c>
      <c r="AR2394">
        <f>IF('Hidden Analysiss'!D2390=1,IF(ABS('Raw Data'!E2389-'Raw Data'!D2389)&lt;2,'Raw Data'!AX2389,0), 0)</f>
        <v/>
      </c>
      <c r="AS2394">
        <f>IF('Hidden Analysiss'!D2390=1,IF(ABS('Raw Data'!E2389-'Raw Data'!D2389)&lt;3,'Raw Data'!BA2389,0), 0)</f>
        <v/>
      </c>
      <c r="AT2394">
        <f>IF('Hidden Analysiss'!D2390=1,IF(ABS('Raw Data'!E2389-'Raw Data'!D2389)&lt;4,'Raw Data'!BD2389,0), 0)</f>
        <v/>
      </c>
      <c r="AU2394">
        <f>IF(AND('Hidden Analysiss'!E2390=1, ABS('Raw Data'!E2389-'Raw Data'!D2389)&lt;2), 'Raw Data'!AX2389, 0)</f>
        <v/>
      </c>
      <c r="AV2394">
        <f>IF(AND('Hidden Analysiss'!E2390=1, ABS('Raw Data'!E2389-'Raw Data'!D2389)&lt;3), 'Raw Data'!BA2389, 0)</f>
        <v/>
      </c>
      <c r="AW2394">
        <f>IF(AND('Hidden Analysiss'!E2390=1, ABS('Raw Data'!E2389-'Raw Data'!D2389)&lt;3), 'Raw Data'!BD2389, 0)</f>
        <v/>
      </c>
    </row>
    <row r="2395">
      <c r="A2395" s="1">
        <f>'Raw Data'!A2390</f>
        <v/>
      </c>
      <c r="B2395">
        <f>IF('Raw Data'!E2390&gt;'Raw Data'!D2390, 'Raw Data'!J2390, 0)</f>
        <v/>
      </c>
      <c r="C2395">
        <f>IF('Raw Data'!D2390&gt;'Raw Data'!E2390, 'Raw Data'!I2390, 0)</f>
        <v/>
      </c>
      <c r="D2395">
        <f>SUM(G2395:H2395)</f>
        <v/>
      </c>
      <c r="E2395">
        <f>IF(AND('Raw Data'!J2390&lt;'Raw Data'!I2390,'Raw Data'!E2390&gt;'Raw Data'!D2390,'Raw Data'!E2390-'Raw Data'!D2390&gt;3),'Raw Data'!N2390,IF(AND('Raw Data'!I2390&lt;'Raw Data'!J2390,'Raw Data'!D2390&gt;'Raw Data'!E2390,'Raw Data'!D2390-'Raw Data'!E2390&gt;3),'Raw Data'!M2390,0))</f>
        <v/>
      </c>
      <c r="F2395">
        <f>IF(AND('Raw Data'!J2390&lt;'Raw Data'!I2390,'Raw Data'!E2390&gt;'Raw Data'!D2390,'Raw Data'!E2390-'Raw Data'!D2390&lt;4),'Raw Data'!L2390,IF(AND('Raw Data'!I2390&lt;'Raw Data'!J2390,'Raw Data'!D2390&gt;'Raw Data'!E2390,'Raw Data'!D2390-'Raw Data'!E2390&lt;4),'Raw Data'!K2390,0))</f>
        <v/>
      </c>
      <c r="G2395">
        <f>IF(AND('Raw Data'!J2390&lt;'Raw Data'!I2390, 'Raw Data'!E2390&gt;'Raw Data'!D2390), 'Raw Data'!J2390, 0)</f>
        <v/>
      </c>
      <c r="H2395">
        <f>IF(AND('Raw Data'!J2390&gt;'Raw Data'!I2390, 'Raw Data'!E2390&lt;'Raw Data'!D2390), 'Raw Data'!I2390, 0)</f>
        <v/>
      </c>
      <c r="I2395">
        <f>SUM(J2395:K2395)</f>
        <v/>
      </c>
      <c r="J2395">
        <f>IF(AND('Raw Data'!J2390&gt;'Raw Data'!I2390, 'Raw Data'!E2390&gt;'Raw Data'!D2390), 'Raw Data'!J2390, 0)</f>
        <v/>
      </c>
      <c r="K2395">
        <f>IF(AND('Raw Data'!I2390&gt;'Raw Data'!J2390, 'Raw Data'!D2390&gt;'Raw Data'!E2390), 'Raw Data'!I2390, 0)</f>
        <v/>
      </c>
      <c r="L2395">
        <f>IF('Raw Data'!E2390-'Raw Data'!D2390&gt;3, 'Raw Data'!N2390, 0)</f>
        <v/>
      </c>
      <c r="M2395">
        <f>IF('Raw Data'!D2390-'Raw Data'!E2390&gt;3, 'Raw Data'!M2390, 0)</f>
        <v/>
      </c>
      <c r="N2395">
        <f>IF(ISBLANK('Raw Data'!D2390),0,IF(AND('Raw Data'!E2390&gt;'Raw Data'!D2390,'Raw Data'!E2390-'Raw Data'!D2390&gt;0,'Raw Data'!E2390-'Raw Data'!D2390&lt;4),'Raw Data'!L2390, 0))</f>
        <v/>
      </c>
      <c r="O2395">
        <f>IF(ISBLANK('Raw Data'!D2390),0,IF(AND('Raw Data'!E2390&gt;'Raw Data'!D2390,'Raw Data'!E2390-'Raw Data'!D2390&gt;0,'Raw Data'!D2390-'Raw Data'!E2390&lt;4),'Raw Data'!K2390, 0))</f>
        <v/>
      </c>
      <c r="P2395">
        <f>IF('Raw Data'!E2390-'Raw Data'!D2390&gt;3, 'Raw Data'!N2390, IF('Raw Data'!D2390-'Raw Data'!E2390&gt;3, 'Raw Data'!M2390, 0))</f>
        <v/>
      </c>
      <c r="Q2395">
        <f>IF(ISBLANK('Raw Data'!E2390),0,IF(AND('Raw Data'!E2390-'Raw Data'!D2390&lt;4,'Raw Data'!E2390-'Raw Data'!D2390&gt;0),'Raw Data'!L2390,IF(AND('Raw Data'!D2390&gt;'Raw Data'!E2390,'Raw Data'!D2390-'Raw Data'!E2390&gt;0),'Raw Data'!K2390,0)))</f>
        <v/>
      </c>
      <c r="R2395">
        <f>IF(ISBLANK('Raw Data'!K2390),0,IFERROR(IF(MATCH(SMALL('Raw Data'!K2390:N2390,1),L2395:O2395,0),SMALL('Raw Data'!K2390:N2390,1)),0))</f>
        <v/>
      </c>
      <c r="S2395">
        <f>IF(ISBLANK('Raw Data'!K2390),0,IFERROR(IF(MATCH(SMALL('Raw Data'!K2390:N2390,2),L2395:O2395,0),SMALL('Raw Data'!K2390:N2390,2)),0))</f>
        <v/>
      </c>
      <c r="T2395">
        <f>IF(ISBLANK('Raw Data'!K2390),0,IFERROR(IF(MATCH(SMALL('Raw Data'!K2390:N2390,3),L2395:O2395,0),SMALL('Raw Data'!K2390:N2390,3)),0))</f>
        <v/>
      </c>
      <c r="U2395">
        <f>IF(ISBLANK('Raw Data'!K2390),0,IFERROR(IF(MATCH(SMALL('Raw Data'!K2390:N2390,4),L2395:O2395,0),SMALL('Raw Data'!K2390:N2390,4)),0))</f>
        <v/>
      </c>
      <c r="V2395">
        <f>IF(AND('Raw Data'!D2390&lt;3, 'Raw Data'!E2390&lt;3, 'Raw Data'!A2390&gt;0), 'Raw Data'!AF2390, 0)</f>
        <v/>
      </c>
      <c r="W2395">
        <f>IF(AND('Raw Data'!D2390&lt;4, 'Raw Data'!E2390&lt;4, 'Raw Data'!A2390&gt;0), 'Raw Data'!AI2390, 0)</f>
        <v/>
      </c>
      <c r="X2395">
        <f>IF(AND('Raw Data'!D2390&lt;5, 'Raw Data'!E2390&lt;5, 'Raw Data'!A2390&gt;0), 'Raw Data'!AL2390, 0)</f>
        <v/>
      </c>
      <c r="Y2395">
        <f>IF(AND('Raw Data'!D2390&lt;6, 'Raw Data'!E2390&lt;6, 'Raw Data'!A2390&gt;0), 'Raw Data'!AO2390, 0)</f>
        <v/>
      </c>
      <c r="Z2395">
        <f>IF(ISBLANK('Raw Data'!D2390), 0, IF('Raw Data'!D2390-'Raw Data'!E2390&gt;1, 'Raw Data'!AW2390, 0))</f>
        <v/>
      </c>
      <c r="AA2395">
        <f>IF(ISBLANK('Raw Data'!A2390), 0, IF(ABS('Raw Data'!D2390-'Raw Data'!E2390)&lt;2, 'Raw Data'!AX2390, 0))</f>
        <v/>
      </c>
      <c r="AB2395">
        <f>IF(ISBLANK('Raw Data'!D2390), 0, IF('Raw Data'!E2390-'Raw Data'!D2390&gt;1, 'Raw Data'!AY2390, 0))</f>
        <v/>
      </c>
      <c r="AC2395">
        <f>IF(ISBLANK('Raw Data'!D2390), 0, IF('Raw Data'!D2390-'Raw Data'!E2390&gt;2, 'Raw Data'!AZ2390, 0))</f>
        <v/>
      </c>
      <c r="AD2395">
        <f>IF(ISBLANK('Raw Data'!A2390), 0, IF(ABS('Raw Data'!D2390-'Raw Data'!E2390)&lt;3, 'Raw Data'!BA2390, 0))</f>
        <v/>
      </c>
      <c r="AE2395">
        <f>IF(ISBLANK('Raw Data'!D2390), 0, IF('Raw Data'!E2390-'Raw Data'!D2390&gt;2, 'Raw Data'!BB2390, 0))</f>
        <v/>
      </c>
      <c r="AF2395">
        <f>IF(ISBLANK('Raw Data'!D2390), 0, IF('Raw Data'!D2390-'Raw Data'!E2390&gt;3, 'Raw Data'!BC2390, 0))</f>
        <v/>
      </c>
      <c r="AG2395">
        <f>IF(ISBLANK('Raw Data'!A2390), 0, IF(ABS('Raw Data'!D2390-'Raw Data'!E2390)&lt;4, 'Raw Data'!BD2390, 0))</f>
        <v/>
      </c>
      <c r="AH2395">
        <f>IF(ISBLANK('Raw Data'!D2390), 0, IF('Raw Data'!E2390-'Raw Data'!D2390&gt;3, 'Raw Data'!BE2390, 0))</f>
        <v/>
      </c>
      <c r="AI2395">
        <f>IF(SUM('Raw Data'!D2390:E2390)&gt;'Raw Data'!F2390, 'Raw Data'!G2390, 0)</f>
        <v/>
      </c>
      <c r="AJ2395">
        <f>IF(ISBLANK('Raw Data'!D2390), 0, IF(SUM('Raw Data'!D2390:E2390)&lt;'Raw Data'!F2390, 'Raw Data'!H2390, 0))</f>
        <v/>
      </c>
      <c r="AK2395">
        <f>IF(ISBLANK('Raw Data'!A2390), 0, IF(AND('Raw Data'!D2390&lt;3, 'Raw Data'!E2390&lt;3, 'Raw Data'!F2390&lt;BB$2), 'Raw Data'!AF2390, 0))</f>
        <v/>
      </c>
      <c r="AL2395">
        <f>IF(ISBLANK('Raw Data'!A2390), 0, IF(AND('Raw Data'!D2390&lt;4, 'Raw Data'!E2390&lt;4, 'Raw Data'!F2390&lt;BB$2), 'Raw Data'!AI2390, 0))</f>
        <v/>
      </c>
      <c r="AM2395">
        <f>IF(ISBLANK('Raw Data'!A2390), 0, IF(AND('Raw Data'!D2390&lt;5, 'Raw Data'!E2390&lt;5, 'Raw Data'!F2390&lt;BB$2), 'Raw Data'!AL2390, 0))</f>
        <v/>
      </c>
      <c r="AN2395">
        <f>IF(ISBLANK('Raw Data'!A2390), 0, IF(AND('Raw Data'!D2390&lt;6, 'Raw Data'!E2390&lt;6, 'Raw Data'!F2390&lt;BB$2), 'Raw Data'!AO2390, 0))</f>
        <v/>
      </c>
      <c r="AO2395">
        <f>IF(ISBLANK('Raw Data'!A2390), 0, IF(AND('Raw Data'!I2390&lt;Analysis!$BC$2, 'Raw Data'!D2390-'Raw Data'!E2390&gt;1), 'Raw Data'!AW2390, IF(AND('Raw Data'!J2390&lt;Analysis!$BC$2, 'Raw Data'!E2390-'Raw Data'!D2390&gt;1), 'Raw Data'!AY2390, 0)))</f>
        <v/>
      </c>
      <c r="AP2395">
        <f>IF(ISBLANK('Raw Data'!A2390), 0, IF(AND('Raw Data'!I2390&lt;Analysis!$BC$2, 'Raw Data'!D2390-'Raw Data'!E2390&gt;2), 'Raw Data'!AZ2390, IF(AND('Raw Data'!J2390&lt;Analysis!$BC$2, 'Raw Data'!E2390-'Raw Data'!D2390&gt;2), 'Raw Data'!BB2390, 0)))</f>
        <v/>
      </c>
      <c r="AQ2395">
        <f>IF(ISBLANK('Raw Data'!A2390), 0, IF(AND('Raw Data'!I2390&lt;Analysis!$BC$2, 'Raw Data'!D2390-'Raw Data'!E2390&gt;3), 'Raw Data'!BC2390, IF(AND('Raw Data'!J2390&lt;Analysis!$BC$2, 'Raw Data'!E2390-'Raw Data'!D2390&gt;3), 'Raw Data'!BE2390, 0)))</f>
        <v/>
      </c>
      <c r="AR2395">
        <f>IF('Hidden Analysiss'!D2391=1,IF(ABS('Raw Data'!E2390-'Raw Data'!D2390)&lt;2,'Raw Data'!AX2390,0), 0)</f>
        <v/>
      </c>
      <c r="AS2395">
        <f>IF('Hidden Analysiss'!D2391=1,IF(ABS('Raw Data'!E2390-'Raw Data'!D2390)&lt;3,'Raw Data'!BA2390,0), 0)</f>
        <v/>
      </c>
      <c r="AT2395">
        <f>IF('Hidden Analysiss'!D2391=1,IF(ABS('Raw Data'!E2390-'Raw Data'!D2390)&lt;4,'Raw Data'!BD2390,0), 0)</f>
        <v/>
      </c>
      <c r="AU2395">
        <f>IF(AND('Hidden Analysiss'!E2391=1, ABS('Raw Data'!E2390-'Raw Data'!D2390)&lt;2), 'Raw Data'!AX2390, 0)</f>
        <v/>
      </c>
      <c r="AV2395">
        <f>IF(AND('Hidden Analysiss'!E2391=1, ABS('Raw Data'!E2390-'Raw Data'!D2390)&lt;3), 'Raw Data'!BA2390, 0)</f>
        <v/>
      </c>
      <c r="AW2395">
        <f>IF(AND('Hidden Analysiss'!E2391=1, ABS('Raw Data'!E2390-'Raw Data'!D2390)&lt;3), 'Raw Data'!BD2390, 0)</f>
        <v/>
      </c>
    </row>
    <row r="2396">
      <c r="A2396" s="1">
        <f>'Raw Data'!A2391</f>
        <v/>
      </c>
      <c r="B2396">
        <f>IF('Raw Data'!E2391&gt;'Raw Data'!D2391, 'Raw Data'!J2391, 0)</f>
        <v/>
      </c>
      <c r="C2396">
        <f>IF('Raw Data'!D2391&gt;'Raw Data'!E2391, 'Raw Data'!I2391, 0)</f>
        <v/>
      </c>
      <c r="D2396">
        <f>SUM(G2396:H2396)</f>
        <v/>
      </c>
      <c r="E2396">
        <f>IF(AND('Raw Data'!J2391&lt;'Raw Data'!I2391,'Raw Data'!E2391&gt;'Raw Data'!D2391,'Raw Data'!E2391-'Raw Data'!D2391&gt;3),'Raw Data'!N2391,IF(AND('Raw Data'!I2391&lt;'Raw Data'!J2391,'Raw Data'!D2391&gt;'Raw Data'!E2391,'Raw Data'!D2391-'Raw Data'!E2391&gt;3),'Raw Data'!M2391,0))</f>
        <v/>
      </c>
      <c r="F2396">
        <f>IF(AND('Raw Data'!J2391&lt;'Raw Data'!I2391,'Raw Data'!E2391&gt;'Raw Data'!D2391,'Raw Data'!E2391-'Raw Data'!D2391&lt;4),'Raw Data'!L2391,IF(AND('Raw Data'!I2391&lt;'Raw Data'!J2391,'Raw Data'!D2391&gt;'Raw Data'!E2391,'Raw Data'!D2391-'Raw Data'!E2391&lt;4),'Raw Data'!K2391,0))</f>
        <v/>
      </c>
      <c r="G2396">
        <f>IF(AND('Raw Data'!J2391&lt;'Raw Data'!I2391, 'Raw Data'!E2391&gt;'Raw Data'!D2391), 'Raw Data'!J2391, 0)</f>
        <v/>
      </c>
      <c r="H2396">
        <f>IF(AND('Raw Data'!J2391&gt;'Raw Data'!I2391, 'Raw Data'!E2391&lt;'Raw Data'!D2391), 'Raw Data'!I2391, 0)</f>
        <v/>
      </c>
      <c r="I2396">
        <f>SUM(J2396:K2396)</f>
        <v/>
      </c>
      <c r="J2396">
        <f>IF(AND('Raw Data'!J2391&gt;'Raw Data'!I2391, 'Raw Data'!E2391&gt;'Raw Data'!D2391), 'Raw Data'!J2391, 0)</f>
        <v/>
      </c>
      <c r="K2396">
        <f>IF(AND('Raw Data'!I2391&gt;'Raw Data'!J2391, 'Raw Data'!D2391&gt;'Raw Data'!E2391), 'Raw Data'!I2391, 0)</f>
        <v/>
      </c>
      <c r="L2396">
        <f>IF('Raw Data'!E2391-'Raw Data'!D2391&gt;3, 'Raw Data'!N2391, 0)</f>
        <v/>
      </c>
      <c r="M2396">
        <f>IF('Raw Data'!D2391-'Raw Data'!E2391&gt;3, 'Raw Data'!M2391, 0)</f>
        <v/>
      </c>
      <c r="N2396">
        <f>IF(ISBLANK('Raw Data'!D2391),0,IF(AND('Raw Data'!E2391&gt;'Raw Data'!D2391,'Raw Data'!E2391-'Raw Data'!D2391&gt;0,'Raw Data'!E2391-'Raw Data'!D2391&lt;4),'Raw Data'!L2391, 0))</f>
        <v/>
      </c>
      <c r="O2396">
        <f>IF(ISBLANK('Raw Data'!D2391),0,IF(AND('Raw Data'!E2391&gt;'Raw Data'!D2391,'Raw Data'!E2391-'Raw Data'!D2391&gt;0,'Raw Data'!D2391-'Raw Data'!E2391&lt;4),'Raw Data'!K2391, 0))</f>
        <v/>
      </c>
      <c r="P2396">
        <f>IF('Raw Data'!E2391-'Raw Data'!D2391&gt;3, 'Raw Data'!N2391, IF('Raw Data'!D2391-'Raw Data'!E2391&gt;3, 'Raw Data'!M2391, 0))</f>
        <v/>
      </c>
      <c r="Q2396">
        <f>IF(ISBLANK('Raw Data'!E2391),0,IF(AND('Raw Data'!E2391-'Raw Data'!D2391&lt;4,'Raw Data'!E2391-'Raw Data'!D2391&gt;0),'Raw Data'!L2391,IF(AND('Raw Data'!D2391&gt;'Raw Data'!E2391,'Raw Data'!D2391-'Raw Data'!E2391&gt;0),'Raw Data'!K2391,0)))</f>
        <v/>
      </c>
      <c r="R2396">
        <f>IF(ISBLANK('Raw Data'!K2391),0,IFERROR(IF(MATCH(SMALL('Raw Data'!K2391:N2391,1),L2396:O2396,0),SMALL('Raw Data'!K2391:N2391,1)),0))</f>
        <v/>
      </c>
      <c r="S2396">
        <f>IF(ISBLANK('Raw Data'!K2391),0,IFERROR(IF(MATCH(SMALL('Raw Data'!K2391:N2391,2),L2396:O2396,0),SMALL('Raw Data'!K2391:N2391,2)),0))</f>
        <v/>
      </c>
      <c r="T2396">
        <f>IF(ISBLANK('Raw Data'!K2391),0,IFERROR(IF(MATCH(SMALL('Raw Data'!K2391:N2391,3),L2396:O2396,0),SMALL('Raw Data'!K2391:N2391,3)),0))</f>
        <v/>
      </c>
      <c r="U2396">
        <f>IF(ISBLANK('Raw Data'!K2391),0,IFERROR(IF(MATCH(SMALL('Raw Data'!K2391:N2391,4),L2396:O2396,0),SMALL('Raw Data'!K2391:N2391,4)),0))</f>
        <v/>
      </c>
      <c r="V2396">
        <f>IF(AND('Raw Data'!D2391&lt;3, 'Raw Data'!E2391&lt;3, 'Raw Data'!A2391&gt;0), 'Raw Data'!AF2391, 0)</f>
        <v/>
      </c>
      <c r="W2396">
        <f>IF(AND('Raw Data'!D2391&lt;4, 'Raw Data'!E2391&lt;4, 'Raw Data'!A2391&gt;0), 'Raw Data'!AI2391, 0)</f>
        <v/>
      </c>
      <c r="X2396">
        <f>IF(AND('Raw Data'!D2391&lt;5, 'Raw Data'!E2391&lt;5, 'Raw Data'!A2391&gt;0), 'Raw Data'!AL2391, 0)</f>
        <v/>
      </c>
      <c r="Y2396">
        <f>IF(AND('Raw Data'!D2391&lt;6, 'Raw Data'!E2391&lt;6, 'Raw Data'!A2391&gt;0), 'Raw Data'!AO2391, 0)</f>
        <v/>
      </c>
      <c r="Z2396">
        <f>IF(ISBLANK('Raw Data'!D2391), 0, IF('Raw Data'!D2391-'Raw Data'!E2391&gt;1, 'Raw Data'!AW2391, 0))</f>
        <v/>
      </c>
      <c r="AA2396">
        <f>IF(ISBLANK('Raw Data'!A2391), 0, IF(ABS('Raw Data'!D2391-'Raw Data'!E2391)&lt;2, 'Raw Data'!AX2391, 0))</f>
        <v/>
      </c>
      <c r="AB2396">
        <f>IF(ISBLANK('Raw Data'!D2391), 0, IF('Raw Data'!E2391-'Raw Data'!D2391&gt;1, 'Raw Data'!AY2391, 0))</f>
        <v/>
      </c>
      <c r="AC2396">
        <f>IF(ISBLANK('Raw Data'!D2391), 0, IF('Raw Data'!D2391-'Raw Data'!E2391&gt;2, 'Raw Data'!AZ2391, 0))</f>
        <v/>
      </c>
      <c r="AD2396">
        <f>IF(ISBLANK('Raw Data'!A2391), 0, IF(ABS('Raw Data'!D2391-'Raw Data'!E2391)&lt;3, 'Raw Data'!BA2391, 0))</f>
        <v/>
      </c>
      <c r="AE2396">
        <f>IF(ISBLANK('Raw Data'!D2391), 0, IF('Raw Data'!E2391-'Raw Data'!D2391&gt;2, 'Raw Data'!BB2391, 0))</f>
        <v/>
      </c>
      <c r="AF2396">
        <f>IF(ISBLANK('Raw Data'!D2391), 0, IF('Raw Data'!D2391-'Raw Data'!E2391&gt;3, 'Raw Data'!BC2391, 0))</f>
        <v/>
      </c>
      <c r="AG2396">
        <f>IF(ISBLANK('Raw Data'!A2391), 0, IF(ABS('Raw Data'!D2391-'Raw Data'!E2391)&lt;4, 'Raw Data'!BD2391, 0))</f>
        <v/>
      </c>
      <c r="AH2396">
        <f>IF(ISBLANK('Raw Data'!D2391), 0, IF('Raw Data'!E2391-'Raw Data'!D2391&gt;3, 'Raw Data'!BE2391, 0))</f>
        <v/>
      </c>
      <c r="AI2396">
        <f>IF(SUM('Raw Data'!D2391:E2391)&gt;'Raw Data'!F2391, 'Raw Data'!G2391, 0)</f>
        <v/>
      </c>
      <c r="AJ2396">
        <f>IF(ISBLANK('Raw Data'!D2391), 0, IF(SUM('Raw Data'!D2391:E2391)&lt;'Raw Data'!F2391, 'Raw Data'!H2391, 0))</f>
        <v/>
      </c>
      <c r="AK2396">
        <f>IF(ISBLANK('Raw Data'!A2391), 0, IF(AND('Raw Data'!D2391&lt;3, 'Raw Data'!E2391&lt;3, 'Raw Data'!F2391&lt;BB$2), 'Raw Data'!AF2391, 0))</f>
        <v/>
      </c>
      <c r="AL2396">
        <f>IF(ISBLANK('Raw Data'!A2391), 0, IF(AND('Raw Data'!D2391&lt;4, 'Raw Data'!E2391&lt;4, 'Raw Data'!F2391&lt;BB$2), 'Raw Data'!AI2391, 0))</f>
        <v/>
      </c>
      <c r="AM2396">
        <f>IF(ISBLANK('Raw Data'!A2391), 0, IF(AND('Raw Data'!D2391&lt;5, 'Raw Data'!E2391&lt;5, 'Raw Data'!F2391&lt;BB$2), 'Raw Data'!AL2391, 0))</f>
        <v/>
      </c>
      <c r="AN2396">
        <f>IF(ISBLANK('Raw Data'!A2391), 0, IF(AND('Raw Data'!D2391&lt;6, 'Raw Data'!E2391&lt;6, 'Raw Data'!F2391&lt;BB$2), 'Raw Data'!AO2391, 0))</f>
        <v/>
      </c>
      <c r="AO2396">
        <f>IF(ISBLANK('Raw Data'!A2391), 0, IF(AND('Raw Data'!I2391&lt;Analysis!$BC$2, 'Raw Data'!D2391-'Raw Data'!E2391&gt;1), 'Raw Data'!AW2391, IF(AND('Raw Data'!J2391&lt;Analysis!$BC$2, 'Raw Data'!E2391-'Raw Data'!D2391&gt;1), 'Raw Data'!AY2391, 0)))</f>
        <v/>
      </c>
      <c r="AP2396">
        <f>IF(ISBLANK('Raw Data'!A2391), 0, IF(AND('Raw Data'!I2391&lt;Analysis!$BC$2, 'Raw Data'!D2391-'Raw Data'!E2391&gt;2), 'Raw Data'!AZ2391, IF(AND('Raw Data'!J2391&lt;Analysis!$BC$2, 'Raw Data'!E2391-'Raw Data'!D2391&gt;2), 'Raw Data'!BB2391, 0)))</f>
        <v/>
      </c>
      <c r="AQ2396">
        <f>IF(ISBLANK('Raw Data'!A2391), 0, IF(AND('Raw Data'!I2391&lt;Analysis!$BC$2, 'Raw Data'!D2391-'Raw Data'!E2391&gt;3), 'Raw Data'!BC2391, IF(AND('Raw Data'!J2391&lt;Analysis!$BC$2, 'Raw Data'!E2391-'Raw Data'!D2391&gt;3), 'Raw Data'!BE2391, 0)))</f>
        <v/>
      </c>
      <c r="AR2396">
        <f>IF('Hidden Analysiss'!D2392=1,IF(ABS('Raw Data'!E2391-'Raw Data'!D2391)&lt;2,'Raw Data'!AX2391,0), 0)</f>
        <v/>
      </c>
      <c r="AS2396">
        <f>IF('Hidden Analysiss'!D2392=1,IF(ABS('Raw Data'!E2391-'Raw Data'!D2391)&lt;3,'Raw Data'!BA2391,0), 0)</f>
        <v/>
      </c>
      <c r="AT2396">
        <f>IF('Hidden Analysiss'!D2392=1,IF(ABS('Raw Data'!E2391-'Raw Data'!D2391)&lt;4,'Raw Data'!BD2391,0), 0)</f>
        <v/>
      </c>
      <c r="AU2396">
        <f>IF(AND('Hidden Analysiss'!E2392=1, ABS('Raw Data'!E2391-'Raw Data'!D2391)&lt;2), 'Raw Data'!AX2391, 0)</f>
        <v/>
      </c>
      <c r="AV2396">
        <f>IF(AND('Hidden Analysiss'!E2392=1, ABS('Raw Data'!E2391-'Raw Data'!D2391)&lt;3), 'Raw Data'!BA2391, 0)</f>
        <v/>
      </c>
      <c r="AW2396">
        <f>IF(AND('Hidden Analysiss'!E2392=1, ABS('Raw Data'!E2391-'Raw Data'!D2391)&lt;3), 'Raw Data'!BD2391, 0)</f>
        <v/>
      </c>
    </row>
    <row r="2397">
      <c r="A2397" s="1">
        <f>'Raw Data'!A2392</f>
        <v/>
      </c>
      <c r="B2397">
        <f>IF('Raw Data'!E2392&gt;'Raw Data'!D2392, 'Raw Data'!J2392, 0)</f>
        <v/>
      </c>
      <c r="C2397">
        <f>IF('Raw Data'!D2392&gt;'Raw Data'!E2392, 'Raw Data'!I2392, 0)</f>
        <v/>
      </c>
      <c r="D2397">
        <f>SUM(G2397:H2397)</f>
        <v/>
      </c>
      <c r="E2397">
        <f>IF(AND('Raw Data'!J2392&lt;'Raw Data'!I2392,'Raw Data'!E2392&gt;'Raw Data'!D2392,'Raw Data'!E2392-'Raw Data'!D2392&gt;3),'Raw Data'!N2392,IF(AND('Raw Data'!I2392&lt;'Raw Data'!J2392,'Raw Data'!D2392&gt;'Raw Data'!E2392,'Raw Data'!D2392-'Raw Data'!E2392&gt;3),'Raw Data'!M2392,0))</f>
        <v/>
      </c>
      <c r="F2397">
        <f>IF(AND('Raw Data'!J2392&lt;'Raw Data'!I2392,'Raw Data'!E2392&gt;'Raw Data'!D2392,'Raw Data'!E2392-'Raw Data'!D2392&lt;4),'Raw Data'!L2392,IF(AND('Raw Data'!I2392&lt;'Raw Data'!J2392,'Raw Data'!D2392&gt;'Raw Data'!E2392,'Raw Data'!D2392-'Raw Data'!E2392&lt;4),'Raw Data'!K2392,0))</f>
        <v/>
      </c>
      <c r="G2397">
        <f>IF(AND('Raw Data'!J2392&lt;'Raw Data'!I2392, 'Raw Data'!E2392&gt;'Raw Data'!D2392), 'Raw Data'!J2392, 0)</f>
        <v/>
      </c>
      <c r="H2397">
        <f>IF(AND('Raw Data'!J2392&gt;'Raw Data'!I2392, 'Raw Data'!E2392&lt;'Raw Data'!D2392), 'Raw Data'!I2392, 0)</f>
        <v/>
      </c>
      <c r="I2397">
        <f>SUM(J2397:K2397)</f>
        <v/>
      </c>
      <c r="J2397">
        <f>IF(AND('Raw Data'!J2392&gt;'Raw Data'!I2392, 'Raw Data'!E2392&gt;'Raw Data'!D2392), 'Raw Data'!J2392, 0)</f>
        <v/>
      </c>
      <c r="K2397">
        <f>IF(AND('Raw Data'!I2392&gt;'Raw Data'!J2392, 'Raw Data'!D2392&gt;'Raw Data'!E2392), 'Raw Data'!I2392, 0)</f>
        <v/>
      </c>
      <c r="L2397">
        <f>IF('Raw Data'!E2392-'Raw Data'!D2392&gt;3, 'Raw Data'!N2392, 0)</f>
        <v/>
      </c>
      <c r="M2397">
        <f>IF('Raw Data'!D2392-'Raw Data'!E2392&gt;3, 'Raw Data'!M2392, 0)</f>
        <v/>
      </c>
      <c r="N2397">
        <f>IF(ISBLANK('Raw Data'!D2392),0,IF(AND('Raw Data'!E2392&gt;'Raw Data'!D2392,'Raw Data'!E2392-'Raw Data'!D2392&gt;0,'Raw Data'!E2392-'Raw Data'!D2392&lt;4),'Raw Data'!L2392, 0))</f>
        <v/>
      </c>
      <c r="O2397">
        <f>IF(ISBLANK('Raw Data'!D2392),0,IF(AND('Raw Data'!E2392&gt;'Raw Data'!D2392,'Raw Data'!E2392-'Raw Data'!D2392&gt;0,'Raw Data'!D2392-'Raw Data'!E2392&lt;4),'Raw Data'!K2392, 0))</f>
        <v/>
      </c>
      <c r="P2397">
        <f>IF('Raw Data'!E2392-'Raw Data'!D2392&gt;3, 'Raw Data'!N2392, IF('Raw Data'!D2392-'Raw Data'!E2392&gt;3, 'Raw Data'!M2392, 0))</f>
        <v/>
      </c>
      <c r="Q2397">
        <f>IF(ISBLANK('Raw Data'!E2392),0,IF(AND('Raw Data'!E2392-'Raw Data'!D2392&lt;4,'Raw Data'!E2392-'Raw Data'!D2392&gt;0),'Raw Data'!L2392,IF(AND('Raw Data'!D2392&gt;'Raw Data'!E2392,'Raw Data'!D2392-'Raw Data'!E2392&gt;0),'Raw Data'!K2392,0)))</f>
        <v/>
      </c>
      <c r="R2397">
        <f>IF(ISBLANK('Raw Data'!K2392),0,IFERROR(IF(MATCH(SMALL('Raw Data'!K2392:N2392,1),L2397:O2397,0),SMALL('Raw Data'!K2392:N2392,1)),0))</f>
        <v/>
      </c>
      <c r="S2397">
        <f>IF(ISBLANK('Raw Data'!K2392),0,IFERROR(IF(MATCH(SMALL('Raw Data'!K2392:N2392,2),L2397:O2397,0),SMALL('Raw Data'!K2392:N2392,2)),0))</f>
        <v/>
      </c>
      <c r="T2397">
        <f>IF(ISBLANK('Raw Data'!K2392),0,IFERROR(IF(MATCH(SMALL('Raw Data'!K2392:N2392,3),L2397:O2397,0),SMALL('Raw Data'!K2392:N2392,3)),0))</f>
        <v/>
      </c>
      <c r="U2397">
        <f>IF(ISBLANK('Raw Data'!K2392),0,IFERROR(IF(MATCH(SMALL('Raw Data'!K2392:N2392,4),L2397:O2397,0),SMALL('Raw Data'!K2392:N2392,4)),0))</f>
        <v/>
      </c>
      <c r="V2397">
        <f>IF(AND('Raw Data'!D2392&lt;3, 'Raw Data'!E2392&lt;3, 'Raw Data'!A2392&gt;0), 'Raw Data'!AF2392, 0)</f>
        <v/>
      </c>
      <c r="W2397">
        <f>IF(AND('Raw Data'!D2392&lt;4, 'Raw Data'!E2392&lt;4, 'Raw Data'!A2392&gt;0), 'Raw Data'!AI2392, 0)</f>
        <v/>
      </c>
      <c r="X2397">
        <f>IF(AND('Raw Data'!D2392&lt;5, 'Raw Data'!E2392&lt;5, 'Raw Data'!A2392&gt;0), 'Raw Data'!AL2392, 0)</f>
        <v/>
      </c>
      <c r="Y2397">
        <f>IF(AND('Raw Data'!D2392&lt;6, 'Raw Data'!E2392&lt;6, 'Raw Data'!A2392&gt;0), 'Raw Data'!AO2392, 0)</f>
        <v/>
      </c>
      <c r="Z2397">
        <f>IF(ISBLANK('Raw Data'!D2392), 0, IF('Raw Data'!D2392-'Raw Data'!E2392&gt;1, 'Raw Data'!AW2392, 0))</f>
        <v/>
      </c>
      <c r="AA2397">
        <f>IF(ISBLANK('Raw Data'!A2392), 0, IF(ABS('Raw Data'!D2392-'Raw Data'!E2392)&lt;2, 'Raw Data'!AX2392, 0))</f>
        <v/>
      </c>
      <c r="AB2397">
        <f>IF(ISBLANK('Raw Data'!D2392), 0, IF('Raw Data'!E2392-'Raw Data'!D2392&gt;1, 'Raw Data'!AY2392, 0))</f>
        <v/>
      </c>
      <c r="AC2397">
        <f>IF(ISBLANK('Raw Data'!D2392), 0, IF('Raw Data'!D2392-'Raw Data'!E2392&gt;2, 'Raw Data'!AZ2392, 0))</f>
        <v/>
      </c>
      <c r="AD2397">
        <f>IF(ISBLANK('Raw Data'!A2392), 0, IF(ABS('Raw Data'!D2392-'Raw Data'!E2392)&lt;3, 'Raw Data'!BA2392, 0))</f>
        <v/>
      </c>
      <c r="AE2397">
        <f>IF(ISBLANK('Raw Data'!D2392), 0, IF('Raw Data'!E2392-'Raw Data'!D2392&gt;2, 'Raw Data'!BB2392, 0))</f>
        <v/>
      </c>
      <c r="AF2397">
        <f>IF(ISBLANK('Raw Data'!D2392), 0, IF('Raw Data'!D2392-'Raw Data'!E2392&gt;3, 'Raw Data'!BC2392, 0))</f>
        <v/>
      </c>
      <c r="AG2397">
        <f>IF(ISBLANK('Raw Data'!A2392), 0, IF(ABS('Raw Data'!D2392-'Raw Data'!E2392)&lt;4, 'Raw Data'!BD2392, 0))</f>
        <v/>
      </c>
      <c r="AH2397">
        <f>IF(ISBLANK('Raw Data'!D2392), 0, IF('Raw Data'!E2392-'Raw Data'!D2392&gt;3, 'Raw Data'!BE2392, 0))</f>
        <v/>
      </c>
      <c r="AI2397">
        <f>IF(SUM('Raw Data'!D2392:E2392)&gt;'Raw Data'!F2392, 'Raw Data'!G2392, 0)</f>
        <v/>
      </c>
      <c r="AJ2397">
        <f>IF(ISBLANK('Raw Data'!D2392), 0, IF(SUM('Raw Data'!D2392:E2392)&lt;'Raw Data'!F2392, 'Raw Data'!H2392, 0))</f>
        <v/>
      </c>
      <c r="AK2397">
        <f>IF(ISBLANK('Raw Data'!A2392), 0, IF(AND('Raw Data'!D2392&lt;3, 'Raw Data'!E2392&lt;3, 'Raw Data'!F2392&lt;BB$2), 'Raw Data'!AF2392, 0))</f>
        <v/>
      </c>
      <c r="AL2397">
        <f>IF(ISBLANK('Raw Data'!A2392), 0, IF(AND('Raw Data'!D2392&lt;4, 'Raw Data'!E2392&lt;4, 'Raw Data'!F2392&lt;BB$2), 'Raw Data'!AI2392, 0))</f>
        <v/>
      </c>
      <c r="AM2397">
        <f>IF(ISBLANK('Raw Data'!A2392), 0, IF(AND('Raw Data'!D2392&lt;5, 'Raw Data'!E2392&lt;5, 'Raw Data'!F2392&lt;BB$2), 'Raw Data'!AL2392, 0))</f>
        <v/>
      </c>
      <c r="AN2397">
        <f>IF(ISBLANK('Raw Data'!A2392), 0, IF(AND('Raw Data'!D2392&lt;6, 'Raw Data'!E2392&lt;6, 'Raw Data'!F2392&lt;BB$2), 'Raw Data'!AO2392, 0))</f>
        <v/>
      </c>
      <c r="AO2397">
        <f>IF(ISBLANK('Raw Data'!A2392), 0, IF(AND('Raw Data'!I2392&lt;Analysis!$BC$2, 'Raw Data'!D2392-'Raw Data'!E2392&gt;1), 'Raw Data'!AW2392, IF(AND('Raw Data'!J2392&lt;Analysis!$BC$2, 'Raw Data'!E2392-'Raw Data'!D2392&gt;1), 'Raw Data'!AY2392, 0)))</f>
        <v/>
      </c>
      <c r="AP2397">
        <f>IF(ISBLANK('Raw Data'!A2392), 0, IF(AND('Raw Data'!I2392&lt;Analysis!$BC$2, 'Raw Data'!D2392-'Raw Data'!E2392&gt;2), 'Raw Data'!AZ2392, IF(AND('Raw Data'!J2392&lt;Analysis!$BC$2, 'Raw Data'!E2392-'Raw Data'!D2392&gt;2), 'Raw Data'!BB2392, 0)))</f>
        <v/>
      </c>
      <c r="AQ2397">
        <f>IF(ISBLANK('Raw Data'!A2392), 0, IF(AND('Raw Data'!I2392&lt;Analysis!$BC$2, 'Raw Data'!D2392-'Raw Data'!E2392&gt;3), 'Raw Data'!BC2392, IF(AND('Raw Data'!J2392&lt;Analysis!$BC$2, 'Raw Data'!E2392-'Raw Data'!D2392&gt;3), 'Raw Data'!BE2392, 0)))</f>
        <v/>
      </c>
      <c r="AR2397">
        <f>IF('Hidden Analysiss'!D2393=1,IF(ABS('Raw Data'!E2392-'Raw Data'!D2392)&lt;2,'Raw Data'!AX2392,0), 0)</f>
        <v/>
      </c>
      <c r="AS2397">
        <f>IF('Hidden Analysiss'!D2393=1,IF(ABS('Raw Data'!E2392-'Raw Data'!D2392)&lt;3,'Raw Data'!BA2392,0), 0)</f>
        <v/>
      </c>
      <c r="AT2397">
        <f>IF('Hidden Analysiss'!D2393=1,IF(ABS('Raw Data'!E2392-'Raw Data'!D2392)&lt;4,'Raw Data'!BD2392,0), 0)</f>
        <v/>
      </c>
      <c r="AU2397">
        <f>IF(AND('Hidden Analysiss'!E2393=1, ABS('Raw Data'!E2392-'Raw Data'!D2392)&lt;2), 'Raw Data'!AX2392, 0)</f>
        <v/>
      </c>
      <c r="AV2397">
        <f>IF(AND('Hidden Analysiss'!E2393=1, ABS('Raw Data'!E2392-'Raw Data'!D2392)&lt;3), 'Raw Data'!BA2392, 0)</f>
        <v/>
      </c>
      <c r="AW2397">
        <f>IF(AND('Hidden Analysiss'!E2393=1, ABS('Raw Data'!E2392-'Raw Data'!D2392)&lt;3), 'Raw Data'!BD2392, 0)</f>
        <v/>
      </c>
    </row>
    <row r="2398">
      <c r="A2398" s="1">
        <f>'Raw Data'!A2393</f>
        <v/>
      </c>
      <c r="B2398">
        <f>IF('Raw Data'!E2393&gt;'Raw Data'!D2393, 'Raw Data'!J2393, 0)</f>
        <v/>
      </c>
      <c r="C2398">
        <f>IF('Raw Data'!D2393&gt;'Raw Data'!E2393, 'Raw Data'!I2393, 0)</f>
        <v/>
      </c>
      <c r="D2398">
        <f>SUM(G2398:H2398)</f>
        <v/>
      </c>
      <c r="E2398">
        <f>IF(AND('Raw Data'!J2393&lt;'Raw Data'!I2393,'Raw Data'!E2393&gt;'Raw Data'!D2393,'Raw Data'!E2393-'Raw Data'!D2393&gt;3),'Raw Data'!N2393,IF(AND('Raw Data'!I2393&lt;'Raw Data'!J2393,'Raw Data'!D2393&gt;'Raw Data'!E2393,'Raw Data'!D2393-'Raw Data'!E2393&gt;3),'Raw Data'!M2393,0))</f>
        <v/>
      </c>
      <c r="F2398">
        <f>IF(AND('Raw Data'!J2393&lt;'Raw Data'!I2393,'Raw Data'!E2393&gt;'Raw Data'!D2393,'Raw Data'!E2393-'Raw Data'!D2393&lt;4),'Raw Data'!L2393,IF(AND('Raw Data'!I2393&lt;'Raw Data'!J2393,'Raw Data'!D2393&gt;'Raw Data'!E2393,'Raw Data'!D2393-'Raw Data'!E2393&lt;4),'Raw Data'!K2393,0))</f>
        <v/>
      </c>
      <c r="G2398">
        <f>IF(AND('Raw Data'!J2393&lt;'Raw Data'!I2393, 'Raw Data'!E2393&gt;'Raw Data'!D2393), 'Raw Data'!J2393, 0)</f>
        <v/>
      </c>
      <c r="H2398">
        <f>IF(AND('Raw Data'!J2393&gt;'Raw Data'!I2393, 'Raw Data'!E2393&lt;'Raw Data'!D2393), 'Raw Data'!I2393, 0)</f>
        <v/>
      </c>
      <c r="I2398">
        <f>SUM(J2398:K2398)</f>
        <v/>
      </c>
      <c r="J2398">
        <f>IF(AND('Raw Data'!J2393&gt;'Raw Data'!I2393, 'Raw Data'!E2393&gt;'Raw Data'!D2393), 'Raw Data'!J2393, 0)</f>
        <v/>
      </c>
      <c r="K2398">
        <f>IF(AND('Raw Data'!I2393&gt;'Raw Data'!J2393, 'Raw Data'!D2393&gt;'Raw Data'!E2393), 'Raw Data'!I2393, 0)</f>
        <v/>
      </c>
      <c r="L2398">
        <f>IF('Raw Data'!E2393-'Raw Data'!D2393&gt;3, 'Raw Data'!N2393, 0)</f>
        <v/>
      </c>
      <c r="M2398">
        <f>IF('Raw Data'!D2393-'Raw Data'!E2393&gt;3, 'Raw Data'!M2393, 0)</f>
        <v/>
      </c>
      <c r="N2398">
        <f>IF(ISBLANK('Raw Data'!D2393),0,IF(AND('Raw Data'!E2393&gt;'Raw Data'!D2393,'Raw Data'!E2393-'Raw Data'!D2393&gt;0,'Raw Data'!E2393-'Raw Data'!D2393&lt;4),'Raw Data'!L2393, 0))</f>
        <v/>
      </c>
      <c r="O2398">
        <f>IF(ISBLANK('Raw Data'!D2393),0,IF(AND('Raw Data'!E2393&gt;'Raw Data'!D2393,'Raw Data'!E2393-'Raw Data'!D2393&gt;0,'Raw Data'!D2393-'Raw Data'!E2393&lt;4),'Raw Data'!K2393, 0))</f>
        <v/>
      </c>
      <c r="P2398">
        <f>IF('Raw Data'!E2393-'Raw Data'!D2393&gt;3, 'Raw Data'!N2393, IF('Raw Data'!D2393-'Raw Data'!E2393&gt;3, 'Raw Data'!M2393, 0))</f>
        <v/>
      </c>
      <c r="Q2398">
        <f>IF(ISBLANK('Raw Data'!E2393),0,IF(AND('Raw Data'!E2393-'Raw Data'!D2393&lt;4,'Raw Data'!E2393-'Raw Data'!D2393&gt;0),'Raw Data'!L2393,IF(AND('Raw Data'!D2393&gt;'Raw Data'!E2393,'Raw Data'!D2393-'Raw Data'!E2393&gt;0),'Raw Data'!K2393,0)))</f>
        <v/>
      </c>
      <c r="R2398">
        <f>IF(ISBLANK('Raw Data'!K2393),0,IFERROR(IF(MATCH(SMALL('Raw Data'!K2393:N2393,1),L2398:O2398,0),SMALL('Raw Data'!K2393:N2393,1)),0))</f>
        <v/>
      </c>
      <c r="S2398">
        <f>IF(ISBLANK('Raw Data'!K2393),0,IFERROR(IF(MATCH(SMALL('Raw Data'!K2393:N2393,2),L2398:O2398,0),SMALL('Raw Data'!K2393:N2393,2)),0))</f>
        <v/>
      </c>
      <c r="T2398">
        <f>IF(ISBLANK('Raw Data'!K2393),0,IFERROR(IF(MATCH(SMALL('Raw Data'!K2393:N2393,3),L2398:O2398,0),SMALL('Raw Data'!K2393:N2393,3)),0))</f>
        <v/>
      </c>
      <c r="U2398">
        <f>IF(ISBLANK('Raw Data'!K2393),0,IFERROR(IF(MATCH(SMALL('Raw Data'!K2393:N2393,4),L2398:O2398,0),SMALL('Raw Data'!K2393:N2393,4)),0))</f>
        <v/>
      </c>
      <c r="V2398">
        <f>IF(AND('Raw Data'!D2393&lt;3, 'Raw Data'!E2393&lt;3, 'Raw Data'!A2393&gt;0), 'Raw Data'!AF2393, 0)</f>
        <v/>
      </c>
      <c r="W2398">
        <f>IF(AND('Raw Data'!D2393&lt;4, 'Raw Data'!E2393&lt;4, 'Raw Data'!A2393&gt;0), 'Raw Data'!AI2393, 0)</f>
        <v/>
      </c>
      <c r="X2398">
        <f>IF(AND('Raw Data'!D2393&lt;5, 'Raw Data'!E2393&lt;5, 'Raw Data'!A2393&gt;0), 'Raw Data'!AL2393, 0)</f>
        <v/>
      </c>
      <c r="Y2398">
        <f>IF(AND('Raw Data'!D2393&lt;6, 'Raw Data'!E2393&lt;6, 'Raw Data'!A2393&gt;0), 'Raw Data'!AO2393, 0)</f>
        <v/>
      </c>
      <c r="Z2398">
        <f>IF(ISBLANK('Raw Data'!D2393), 0, IF('Raw Data'!D2393-'Raw Data'!E2393&gt;1, 'Raw Data'!AW2393, 0))</f>
        <v/>
      </c>
      <c r="AA2398">
        <f>IF(ISBLANK('Raw Data'!A2393), 0, IF(ABS('Raw Data'!D2393-'Raw Data'!E2393)&lt;2, 'Raw Data'!AX2393, 0))</f>
        <v/>
      </c>
      <c r="AB2398">
        <f>IF(ISBLANK('Raw Data'!D2393), 0, IF('Raw Data'!E2393-'Raw Data'!D2393&gt;1, 'Raw Data'!AY2393, 0))</f>
        <v/>
      </c>
      <c r="AC2398">
        <f>IF(ISBLANK('Raw Data'!D2393), 0, IF('Raw Data'!D2393-'Raw Data'!E2393&gt;2, 'Raw Data'!AZ2393, 0))</f>
        <v/>
      </c>
      <c r="AD2398">
        <f>IF(ISBLANK('Raw Data'!A2393), 0, IF(ABS('Raw Data'!D2393-'Raw Data'!E2393)&lt;3, 'Raw Data'!BA2393, 0))</f>
        <v/>
      </c>
      <c r="AE2398">
        <f>IF(ISBLANK('Raw Data'!D2393), 0, IF('Raw Data'!E2393-'Raw Data'!D2393&gt;2, 'Raw Data'!BB2393, 0))</f>
        <v/>
      </c>
      <c r="AF2398">
        <f>IF(ISBLANK('Raw Data'!D2393), 0, IF('Raw Data'!D2393-'Raw Data'!E2393&gt;3, 'Raw Data'!BC2393, 0))</f>
        <v/>
      </c>
      <c r="AG2398">
        <f>IF(ISBLANK('Raw Data'!A2393), 0, IF(ABS('Raw Data'!D2393-'Raw Data'!E2393)&lt;4, 'Raw Data'!BD2393, 0))</f>
        <v/>
      </c>
      <c r="AH2398">
        <f>IF(ISBLANK('Raw Data'!D2393), 0, IF('Raw Data'!E2393-'Raw Data'!D2393&gt;3, 'Raw Data'!BE2393, 0))</f>
        <v/>
      </c>
      <c r="AI2398">
        <f>IF(SUM('Raw Data'!D2393:E2393)&gt;'Raw Data'!F2393, 'Raw Data'!G2393, 0)</f>
        <v/>
      </c>
      <c r="AJ2398">
        <f>IF(ISBLANK('Raw Data'!D2393), 0, IF(SUM('Raw Data'!D2393:E2393)&lt;'Raw Data'!F2393, 'Raw Data'!H2393, 0))</f>
        <v/>
      </c>
      <c r="AK2398">
        <f>IF(ISBLANK('Raw Data'!A2393), 0, IF(AND('Raw Data'!D2393&lt;3, 'Raw Data'!E2393&lt;3, 'Raw Data'!F2393&lt;BB$2), 'Raw Data'!AF2393, 0))</f>
        <v/>
      </c>
      <c r="AL2398">
        <f>IF(ISBLANK('Raw Data'!A2393), 0, IF(AND('Raw Data'!D2393&lt;4, 'Raw Data'!E2393&lt;4, 'Raw Data'!F2393&lt;BB$2), 'Raw Data'!AI2393, 0))</f>
        <v/>
      </c>
      <c r="AM2398">
        <f>IF(ISBLANK('Raw Data'!A2393), 0, IF(AND('Raw Data'!D2393&lt;5, 'Raw Data'!E2393&lt;5, 'Raw Data'!F2393&lt;BB$2), 'Raw Data'!AL2393, 0))</f>
        <v/>
      </c>
      <c r="AN2398">
        <f>IF(ISBLANK('Raw Data'!A2393), 0, IF(AND('Raw Data'!D2393&lt;6, 'Raw Data'!E2393&lt;6, 'Raw Data'!F2393&lt;BB$2), 'Raw Data'!AO2393, 0))</f>
        <v/>
      </c>
      <c r="AO2398">
        <f>IF(ISBLANK('Raw Data'!A2393), 0, IF(AND('Raw Data'!I2393&lt;Analysis!$BC$2, 'Raw Data'!D2393-'Raw Data'!E2393&gt;1), 'Raw Data'!AW2393, IF(AND('Raw Data'!J2393&lt;Analysis!$BC$2, 'Raw Data'!E2393-'Raw Data'!D2393&gt;1), 'Raw Data'!AY2393, 0)))</f>
        <v/>
      </c>
      <c r="AP2398">
        <f>IF(ISBLANK('Raw Data'!A2393), 0, IF(AND('Raw Data'!I2393&lt;Analysis!$BC$2, 'Raw Data'!D2393-'Raw Data'!E2393&gt;2), 'Raw Data'!AZ2393, IF(AND('Raw Data'!J2393&lt;Analysis!$BC$2, 'Raw Data'!E2393-'Raw Data'!D2393&gt;2), 'Raw Data'!BB2393, 0)))</f>
        <v/>
      </c>
      <c r="AQ2398">
        <f>IF(ISBLANK('Raw Data'!A2393), 0, IF(AND('Raw Data'!I2393&lt;Analysis!$BC$2, 'Raw Data'!D2393-'Raw Data'!E2393&gt;3), 'Raw Data'!BC2393, IF(AND('Raw Data'!J2393&lt;Analysis!$BC$2, 'Raw Data'!E2393-'Raw Data'!D2393&gt;3), 'Raw Data'!BE2393, 0)))</f>
        <v/>
      </c>
      <c r="AR2398">
        <f>IF('Hidden Analysiss'!D2394=1,IF(ABS('Raw Data'!E2393-'Raw Data'!D2393)&lt;2,'Raw Data'!AX2393,0), 0)</f>
        <v/>
      </c>
      <c r="AS2398">
        <f>IF('Hidden Analysiss'!D2394=1,IF(ABS('Raw Data'!E2393-'Raw Data'!D2393)&lt;3,'Raw Data'!BA2393,0), 0)</f>
        <v/>
      </c>
      <c r="AT2398">
        <f>IF('Hidden Analysiss'!D2394=1,IF(ABS('Raw Data'!E2393-'Raw Data'!D2393)&lt;4,'Raw Data'!BD2393,0), 0)</f>
        <v/>
      </c>
      <c r="AU2398">
        <f>IF(AND('Hidden Analysiss'!E2394=1, ABS('Raw Data'!E2393-'Raw Data'!D2393)&lt;2), 'Raw Data'!AX2393, 0)</f>
        <v/>
      </c>
      <c r="AV2398">
        <f>IF(AND('Hidden Analysiss'!E2394=1, ABS('Raw Data'!E2393-'Raw Data'!D2393)&lt;3), 'Raw Data'!BA2393, 0)</f>
        <v/>
      </c>
      <c r="AW2398">
        <f>IF(AND('Hidden Analysiss'!E2394=1, ABS('Raw Data'!E2393-'Raw Data'!D2393)&lt;3), 'Raw Data'!BD2393, 0)</f>
        <v/>
      </c>
    </row>
    <row r="2399">
      <c r="A2399" s="1">
        <f>'Raw Data'!A2394</f>
        <v/>
      </c>
      <c r="B2399">
        <f>IF('Raw Data'!E2394&gt;'Raw Data'!D2394, 'Raw Data'!J2394, 0)</f>
        <v/>
      </c>
      <c r="C2399">
        <f>IF('Raw Data'!D2394&gt;'Raw Data'!E2394, 'Raw Data'!I2394, 0)</f>
        <v/>
      </c>
      <c r="D2399">
        <f>SUM(G2399:H2399)</f>
        <v/>
      </c>
      <c r="E2399">
        <f>IF(AND('Raw Data'!J2394&lt;'Raw Data'!I2394,'Raw Data'!E2394&gt;'Raw Data'!D2394,'Raw Data'!E2394-'Raw Data'!D2394&gt;3),'Raw Data'!N2394,IF(AND('Raw Data'!I2394&lt;'Raw Data'!J2394,'Raw Data'!D2394&gt;'Raw Data'!E2394,'Raw Data'!D2394-'Raw Data'!E2394&gt;3),'Raw Data'!M2394,0))</f>
        <v/>
      </c>
      <c r="F2399">
        <f>IF(AND('Raw Data'!J2394&lt;'Raw Data'!I2394,'Raw Data'!E2394&gt;'Raw Data'!D2394,'Raw Data'!E2394-'Raw Data'!D2394&lt;4),'Raw Data'!L2394,IF(AND('Raw Data'!I2394&lt;'Raw Data'!J2394,'Raw Data'!D2394&gt;'Raw Data'!E2394,'Raw Data'!D2394-'Raw Data'!E2394&lt;4),'Raw Data'!K2394,0))</f>
        <v/>
      </c>
      <c r="G2399">
        <f>IF(AND('Raw Data'!J2394&lt;'Raw Data'!I2394, 'Raw Data'!E2394&gt;'Raw Data'!D2394), 'Raw Data'!J2394, 0)</f>
        <v/>
      </c>
      <c r="H2399">
        <f>IF(AND('Raw Data'!J2394&gt;'Raw Data'!I2394, 'Raw Data'!E2394&lt;'Raw Data'!D2394), 'Raw Data'!I2394, 0)</f>
        <v/>
      </c>
      <c r="I2399">
        <f>SUM(J2399:K2399)</f>
        <v/>
      </c>
      <c r="J2399">
        <f>IF(AND('Raw Data'!J2394&gt;'Raw Data'!I2394, 'Raw Data'!E2394&gt;'Raw Data'!D2394), 'Raw Data'!J2394, 0)</f>
        <v/>
      </c>
      <c r="K2399">
        <f>IF(AND('Raw Data'!I2394&gt;'Raw Data'!J2394, 'Raw Data'!D2394&gt;'Raw Data'!E2394), 'Raw Data'!I2394, 0)</f>
        <v/>
      </c>
      <c r="L2399">
        <f>IF('Raw Data'!E2394-'Raw Data'!D2394&gt;3, 'Raw Data'!N2394, 0)</f>
        <v/>
      </c>
      <c r="M2399">
        <f>IF('Raw Data'!D2394-'Raw Data'!E2394&gt;3, 'Raw Data'!M2394, 0)</f>
        <v/>
      </c>
      <c r="N2399">
        <f>IF(ISBLANK('Raw Data'!D2394),0,IF(AND('Raw Data'!E2394&gt;'Raw Data'!D2394,'Raw Data'!E2394-'Raw Data'!D2394&gt;0,'Raw Data'!E2394-'Raw Data'!D2394&lt;4),'Raw Data'!L2394, 0))</f>
        <v/>
      </c>
      <c r="O2399">
        <f>IF(ISBLANK('Raw Data'!D2394),0,IF(AND('Raw Data'!E2394&gt;'Raw Data'!D2394,'Raw Data'!E2394-'Raw Data'!D2394&gt;0,'Raw Data'!D2394-'Raw Data'!E2394&lt;4),'Raw Data'!K2394, 0))</f>
        <v/>
      </c>
      <c r="P2399">
        <f>IF('Raw Data'!E2394-'Raw Data'!D2394&gt;3, 'Raw Data'!N2394, IF('Raw Data'!D2394-'Raw Data'!E2394&gt;3, 'Raw Data'!M2394, 0))</f>
        <v/>
      </c>
      <c r="Q2399">
        <f>IF(ISBLANK('Raw Data'!E2394),0,IF(AND('Raw Data'!E2394-'Raw Data'!D2394&lt;4,'Raw Data'!E2394-'Raw Data'!D2394&gt;0),'Raw Data'!L2394,IF(AND('Raw Data'!D2394&gt;'Raw Data'!E2394,'Raw Data'!D2394-'Raw Data'!E2394&gt;0),'Raw Data'!K2394,0)))</f>
        <v/>
      </c>
      <c r="R2399">
        <f>IF(ISBLANK('Raw Data'!K2394),0,IFERROR(IF(MATCH(SMALL('Raw Data'!K2394:N2394,1),L2399:O2399,0),SMALL('Raw Data'!K2394:N2394,1)),0))</f>
        <v/>
      </c>
      <c r="S2399">
        <f>IF(ISBLANK('Raw Data'!K2394),0,IFERROR(IF(MATCH(SMALL('Raw Data'!K2394:N2394,2),L2399:O2399,0),SMALL('Raw Data'!K2394:N2394,2)),0))</f>
        <v/>
      </c>
      <c r="T2399">
        <f>IF(ISBLANK('Raw Data'!K2394),0,IFERROR(IF(MATCH(SMALL('Raw Data'!K2394:N2394,3),L2399:O2399,0),SMALL('Raw Data'!K2394:N2394,3)),0))</f>
        <v/>
      </c>
      <c r="U2399">
        <f>IF(ISBLANK('Raw Data'!K2394),0,IFERROR(IF(MATCH(SMALL('Raw Data'!K2394:N2394,4),L2399:O2399,0),SMALL('Raw Data'!K2394:N2394,4)),0))</f>
        <v/>
      </c>
      <c r="V2399">
        <f>IF(AND('Raw Data'!D2394&lt;3, 'Raw Data'!E2394&lt;3, 'Raw Data'!A2394&gt;0), 'Raw Data'!AF2394, 0)</f>
        <v/>
      </c>
      <c r="W2399">
        <f>IF(AND('Raw Data'!D2394&lt;4, 'Raw Data'!E2394&lt;4, 'Raw Data'!A2394&gt;0), 'Raw Data'!AI2394, 0)</f>
        <v/>
      </c>
      <c r="X2399">
        <f>IF(AND('Raw Data'!D2394&lt;5, 'Raw Data'!E2394&lt;5, 'Raw Data'!A2394&gt;0), 'Raw Data'!AL2394, 0)</f>
        <v/>
      </c>
      <c r="Y2399">
        <f>IF(AND('Raw Data'!D2394&lt;6, 'Raw Data'!E2394&lt;6, 'Raw Data'!A2394&gt;0), 'Raw Data'!AO2394, 0)</f>
        <v/>
      </c>
      <c r="Z2399">
        <f>IF(ISBLANK('Raw Data'!D2394), 0, IF('Raw Data'!D2394-'Raw Data'!E2394&gt;1, 'Raw Data'!AW2394, 0))</f>
        <v/>
      </c>
      <c r="AA2399">
        <f>IF(ISBLANK('Raw Data'!A2394), 0, IF(ABS('Raw Data'!D2394-'Raw Data'!E2394)&lt;2, 'Raw Data'!AX2394, 0))</f>
        <v/>
      </c>
      <c r="AB2399">
        <f>IF(ISBLANK('Raw Data'!D2394), 0, IF('Raw Data'!E2394-'Raw Data'!D2394&gt;1, 'Raw Data'!AY2394, 0))</f>
        <v/>
      </c>
      <c r="AC2399">
        <f>IF(ISBLANK('Raw Data'!D2394), 0, IF('Raw Data'!D2394-'Raw Data'!E2394&gt;2, 'Raw Data'!AZ2394, 0))</f>
        <v/>
      </c>
      <c r="AD2399">
        <f>IF(ISBLANK('Raw Data'!A2394), 0, IF(ABS('Raw Data'!D2394-'Raw Data'!E2394)&lt;3, 'Raw Data'!BA2394, 0))</f>
        <v/>
      </c>
      <c r="AE2399">
        <f>IF(ISBLANK('Raw Data'!D2394), 0, IF('Raw Data'!E2394-'Raw Data'!D2394&gt;2, 'Raw Data'!BB2394, 0))</f>
        <v/>
      </c>
      <c r="AF2399">
        <f>IF(ISBLANK('Raw Data'!D2394), 0, IF('Raw Data'!D2394-'Raw Data'!E2394&gt;3, 'Raw Data'!BC2394, 0))</f>
        <v/>
      </c>
      <c r="AG2399">
        <f>IF(ISBLANK('Raw Data'!A2394), 0, IF(ABS('Raw Data'!D2394-'Raw Data'!E2394)&lt;4, 'Raw Data'!BD2394, 0))</f>
        <v/>
      </c>
      <c r="AH2399">
        <f>IF(ISBLANK('Raw Data'!D2394), 0, IF('Raw Data'!E2394-'Raw Data'!D2394&gt;3, 'Raw Data'!BE2394, 0))</f>
        <v/>
      </c>
      <c r="AI2399">
        <f>IF(SUM('Raw Data'!D2394:E2394)&gt;'Raw Data'!F2394, 'Raw Data'!G2394, 0)</f>
        <v/>
      </c>
      <c r="AJ2399">
        <f>IF(ISBLANK('Raw Data'!D2394), 0, IF(SUM('Raw Data'!D2394:E2394)&lt;'Raw Data'!F2394, 'Raw Data'!H2394, 0))</f>
        <v/>
      </c>
      <c r="AK2399">
        <f>IF(ISBLANK('Raw Data'!A2394), 0, IF(AND('Raw Data'!D2394&lt;3, 'Raw Data'!E2394&lt;3, 'Raw Data'!F2394&lt;BB$2), 'Raw Data'!AF2394, 0))</f>
        <v/>
      </c>
      <c r="AL2399">
        <f>IF(ISBLANK('Raw Data'!A2394), 0, IF(AND('Raw Data'!D2394&lt;4, 'Raw Data'!E2394&lt;4, 'Raw Data'!F2394&lt;BB$2), 'Raw Data'!AI2394, 0))</f>
        <v/>
      </c>
      <c r="AM2399">
        <f>IF(ISBLANK('Raw Data'!A2394), 0, IF(AND('Raw Data'!D2394&lt;5, 'Raw Data'!E2394&lt;5, 'Raw Data'!F2394&lt;BB$2), 'Raw Data'!AL2394, 0))</f>
        <v/>
      </c>
      <c r="AN2399">
        <f>IF(ISBLANK('Raw Data'!A2394), 0, IF(AND('Raw Data'!D2394&lt;6, 'Raw Data'!E2394&lt;6, 'Raw Data'!F2394&lt;BB$2), 'Raw Data'!AO2394, 0))</f>
        <v/>
      </c>
      <c r="AO2399">
        <f>IF(ISBLANK('Raw Data'!A2394), 0, IF(AND('Raw Data'!I2394&lt;Analysis!$BC$2, 'Raw Data'!D2394-'Raw Data'!E2394&gt;1), 'Raw Data'!AW2394, IF(AND('Raw Data'!J2394&lt;Analysis!$BC$2, 'Raw Data'!E2394-'Raw Data'!D2394&gt;1), 'Raw Data'!AY2394, 0)))</f>
        <v/>
      </c>
      <c r="AP2399">
        <f>IF(ISBLANK('Raw Data'!A2394), 0, IF(AND('Raw Data'!I2394&lt;Analysis!$BC$2, 'Raw Data'!D2394-'Raw Data'!E2394&gt;2), 'Raw Data'!AZ2394, IF(AND('Raw Data'!J2394&lt;Analysis!$BC$2, 'Raw Data'!E2394-'Raw Data'!D2394&gt;2), 'Raw Data'!BB2394, 0)))</f>
        <v/>
      </c>
      <c r="AQ2399">
        <f>IF(ISBLANK('Raw Data'!A2394), 0, IF(AND('Raw Data'!I2394&lt;Analysis!$BC$2, 'Raw Data'!D2394-'Raw Data'!E2394&gt;3), 'Raw Data'!BC2394, IF(AND('Raw Data'!J2394&lt;Analysis!$BC$2, 'Raw Data'!E2394-'Raw Data'!D2394&gt;3), 'Raw Data'!BE2394, 0)))</f>
        <v/>
      </c>
      <c r="AR2399">
        <f>IF('Hidden Analysiss'!D2395=1,IF(ABS('Raw Data'!E2394-'Raw Data'!D2394)&lt;2,'Raw Data'!AX2394,0), 0)</f>
        <v/>
      </c>
      <c r="AS2399">
        <f>IF('Hidden Analysiss'!D2395=1,IF(ABS('Raw Data'!E2394-'Raw Data'!D2394)&lt;3,'Raw Data'!BA2394,0), 0)</f>
        <v/>
      </c>
      <c r="AT2399">
        <f>IF('Hidden Analysiss'!D2395=1,IF(ABS('Raw Data'!E2394-'Raw Data'!D2394)&lt;4,'Raw Data'!BD2394,0), 0)</f>
        <v/>
      </c>
      <c r="AU2399">
        <f>IF(AND('Hidden Analysiss'!E2395=1, ABS('Raw Data'!E2394-'Raw Data'!D2394)&lt;2), 'Raw Data'!AX2394, 0)</f>
        <v/>
      </c>
      <c r="AV2399">
        <f>IF(AND('Hidden Analysiss'!E2395=1, ABS('Raw Data'!E2394-'Raw Data'!D2394)&lt;3), 'Raw Data'!BA2394, 0)</f>
        <v/>
      </c>
      <c r="AW2399">
        <f>IF(AND('Hidden Analysiss'!E2395=1, ABS('Raw Data'!E2394-'Raw Data'!D2394)&lt;3), 'Raw Data'!BD2394, 0)</f>
        <v/>
      </c>
    </row>
    <row r="2400">
      <c r="A2400" s="1">
        <f>'Raw Data'!A2395</f>
        <v/>
      </c>
      <c r="B2400">
        <f>IF('Raw Data'!E2395&gt;'Raw Data'!D2395, 'Raw Data'!J2395, 0)</f>
        <v/>
      </c>
      <c r="C2400">
        <f>IF('Raw Data'!D2395&gt;'Raw Data'!E2395, 'Raw Data'!I2395, 0)</f>
        <v/>
      </c>
      <c r="D2400">
        <f>SUM(G2400:H2400)</f>
        <v/>
      </c>
      <c r="E2400">
        <f>IF(AND('Raw Data'!J2395&lt;'Raw Data'!I2395,'Raw Data'!E2395&gt;'Raw Data'!D2395,'Raw Data'!E2395-'Raw Data'!D2395&gt;3),'Raw Data'!N2395,IF(AND('Raw Data'!I2395&lt;'Raw Data'!J2395,'Raw Data'!D2395&gt;'Raw Data'!E2395,'Raw Data'!D2395-'Raw Data'!E2395&gt;3),'Raw Data'!M2395,0))</f>
        <v/>
      </c>
      <c r="F2400">
        <f>IF(AND('Raw Data'!J2395&lt;'Raw Data'!I2395,'Raw Data'!E2395&gt;'Raw Data'!D2395,'Raw Data'!E2395-'Raw Data'!D2395&lt;4),'Raw Data'!L2395,IF(AND('Raw Data'!I2395&lt;'Raw Data'!J2395,'Raw Data'!D2395&gt;'Raw Data'!E2395,'Raw Data'!D2395-'Raw Data'!E2395&lt;4),'Raw Data'!K2395,0))</f>
        <v/>
      </c>
      <c r="G2400">
        <f>IF(AND('Raw Data'!J2395&lt;'Raw Data'!I2395, 'Raw Data'!E2395&gt;'Raw Data'!D2395), 'Raw Data'!J2395, 0)</f>
        <v/>
      </c>
      <c r="H2400">
        <f>IF(AND('Raw Data'!J2395&gt;'Raw Data'!I2395, 'Raw Data'!E2395&lt;'Raw Data'!D2395), 'Raw Data'!I2395, 0)</f>
        <v/>
      </c>
      <c r="I2400">
        <f>SUM(J2400:K2400)</f>
        <v/>
      </c>
      <c r="J2400">
        <f>IF(AND('Raw Data'!J2395&gt;'Raw Data'!I2395, 'Raw Data'!E2395&gt;'Raw Data'!D2395), 'Raw Data'!J2395, 0)</f>
        <v/>
      </c>
      <c r="K2400">
        <f>IF(AND('Raw Data'!I2395&gt;'Raw Data'!J2395, 'Raw Data'!D2395&gt;'Raw Data'!E2395), 'Raw Data'!I2395, 0)</f>
        <v/>
      </c>
      <c r="L2400">
        <f>IF('Raw Data'!E2395-'Raw Data'!D2395&gt;3, 'Raw Data'!N2395, 0)</f>
        <v/>
      </c>
      <c r="M2400">
        <f>IF('Raw Data'!D2395-'Raw Data'!E2395&gt;3, 'Raw Data'!M2395, 0)</f>
        <v/>
      </c>
      <c r="N2400">
        <f>IF(ISBLANK('Raw Data'!D2395),0,IF(AND('Raw Data'!E2395&gt;'Raw Data'!D2395,'Raw Data'!E2395-'Raw Data'!D2395&gt;0,'Raw Data'!E2395-'Raw Data'!D2395&lt;4),'Raw Data'!L2395, 0))</f>
        <v/>
      </c>
      <c r="O2400">
        <f>IF(ISBLANK('Raw Data'!D2395),0,IF(AND('Raw Data'!E2395&gt;'Raw Data'!D2395,'Raw Data'!E2395-'Raw Data'!D2395&gt;0,'Raw Data'!D2395-'Raw Data'!E2395&lt;4),'Raw Data'!K2395, 0))</f>
        <v/>
      </c>
      <c r="P2400">
        <f>IF('Raw Data'!E2395-'Raw Data'!D2395&gt;3, 'Raw Data'!N2395, IF('Raw Data'!D2395-'Raw Data'!E2395&gt;3, 'Raw Data'!M2395, 0))</f>
        <v/>
      </c>
      <c r="Q2400">
        <f>IF(ISBLANK('Raw Data'!E2395),0,IF(AND('Raw Data'!E2395-'Raw Data'!D2395&lt;4,'Raw Data'!E2395-'Raw Data'!D2395&gt;0),'Raw Data'!L2395,IF(AND('Raw Data'!D2395&gt;'Raw Data'!E2395,'Raw Data'!D2395-'Raw Data'!E2395&gt;0),'Raw Data'!K2395,0)))</f>
        <v/>
      </c>
      <c r="R2400">
        <f>IF(ISBLANK('Raw Data'!K2395),0,IFERROR(IF(MATCH(SMALL('Raw Data'!K2395:N2395,1),L2400:O2400,0),SMALL('Raw Data'!K2395:N2395,1)),0))</f>
        <v/>
      </c>
      <c r="S2400">
        <f>IF(ISBLANK('Raw Data'!K2395),0,IFERROR(IF(MATCH(SMALL('Raw Data'!K2395:N2395,2),L2400:O2400,0),SMALL('Raw Data'!K2395:N2395,2)),0))</f>
        <v/>
      </c>
      <c r="T2400">
        <f>IF(ISBLANK('Raw Data'!K2395),0,IFERROR(IF(MATCH(SMALL('Raw Data'!K2395:N2395,3),L2400:O2400,0),SMALL('Raw Data'!K2395:N2395,3)),0))</f>
        <v/>
      </c>
      <c r="U2400">
        <f>IF(ISBLANK('Raw Data'!K2395),0,IFERROR(IF(MATCH(SMALL('Raw Data'!K2395:N2395,4),L2400:O2400,0),SMALL('Raw Data'!K2395:N2395,4)),0))</f>
        <v/>
      </c>
      <c r="V2400">
        <f>IF(AND('Raw Data'!D2395&lt;3, 'Raw Data'!E2395&lt;3, 'Raw Data'!A2395&gt;0), 'Raw Data'!AF2395, 0)</f>
        <v/>
      </c>
      <c r="W2400">
        <f>IF(AND('Raw Data'!D2395&lt;4, 'Raw Data'!E2395&lt;4, 'Raw Data'!A2395&gt;0), 'Raw Data'!AI2395, 0)</f>
        <v/>
      </c>
      <c r="X2400">
        <f>IF(AND('Raw Data'!D2395&lt;5, 'Raw Data'!E2395&lt;5, 'Raw Data'!A2395&gt;0), 'Raw Data'!AL2395, 0)</f>
        <v/>
      </c>
      <c r="Y2400">
        <f>IF(AND('Raw Data'!D2395&lt;6, 'Raw Data'!E2395&lt;6, 'Raw Data'!A2395&gt;0), 'Raw Data'!AO2395, 0)</f>
        <v/>
      </c>
      <c r="Z2400">
        <f>IF(ISBLANK('Raw Data'!D2395), 0, IF('Raw Data'!D2395-'Raw Data'!E2395&gt;1, 'Raw Data'!AW2395, 0))</f>
        <v/>
      </c>
      <c r="AA2400">
        <f>IF(ISBLANK('Raw Data'!A2395), 0, IF(ABS('Raw Data'!D2395-'Raw Data'!E2395)&lt;2, 'Raw Data'!AX2395, 0))</f>
        <v/>
      </c>
      <c r="AB2400">
        <f>IF(ISBLANK('Raw Data'!D2395), 0, IF('Raw Data'!E2395-'Raw Data'!D2395&gt;1, 'Raw Data'!AY2395, 0))</f>
        <v/>
      </c>
      <c r="AC2400">
        <f>IF(ISBLANK('Raw Data'!D2395), 0, IF('Raw Data'!D2395-'Raw Data'!E2395&gt;2, 'Raw Data'!AZ2395, 0))</f>
        <v/>
      </c>
      <c r="AD2400">
        <f>IF(ISBLANK('Raw Data'!A2395), 0, IF(ABS('Raw Data'!D2395-'Raw Data'!E2395)&lt;3, 'Raw Data'!BA2395, 0))</f>
        <v/>
      </c>
      <c r="AE2400">
        <f>IF(ISBLANK('Raw Data'!D2395), 0, IF('Raw Data'!E2395-'Raw Data'!D2395&gt;2, 'Raw Data'!BB2395, 0))</f>
        <v/>
      </c>
      <c r="AF2400">
        <f>IF(ISBLANK('Raw Data'!D2395), 0, IF('Raw Data'!D2395-'Raw Data'!E2395&gt;3, 'Raw Data'!BC2395, 0))</f>
        <v/>
      </c>
      <c r="AG2400">
        <f>IF(ISBLANK('Raw Data'!A2395), 0, IF(ABS('Raw Data'!D2395-'Raw Data'!E2395)&lt;4, 'Raw Data'!BD2395, 0))</f>
        <v/>
      </c>
      <c r="AH2400">
        <f>IF(ISBLANK('Raw Data'!D2395), 0, IF('Raw Data'!E2395-'Raw Data'!D2395&gt;3, 'Raw Data'!BE2395, 0))</f>
        <v/>
      </c>
      <c r="AI2400">
        <f>IF(SUM('Raw Data'!D2395:E2395)&gt;'Raw Data'!F2395, 'Raw Data'!G2395, 0)</f>
        <v/>
      </c>
      <c r="AJ2400">
        <f>IF(ISBLANK('Raw Data'!D2395), 0, IF(SUM('Raw Data'!D2395:E2395)&lt;'Raw Data'!F2395, 'Raw Data'!H2395, 0))</f>
        <v/>
      </c>
      <c r="AK2400">
        <f>IF(ISBLANK('Raw Data'!A2395), 0, IF(AND('Raw Data'!D2395&lt;3, 'Raw Data'!E2395&lt;3, 'Raw Data'!F2395&lt;BB$2), 'Raw Data'!AF2395, 0))</f>
        <v/>
      </c>
      <c r="AL2400">
        <f>IF(ISBLANK('Raw Data'!A2395), 0, IF(AND('Raw Data'!D2395&lt;4, 'Raw Data'!E2395&lt;4, 'Raw Data'!F2395&lt;BB$2), 'Raw Data'!AI2395, 0))</f>
        <v/>
      </c>
      <c r="AM2400">
        <f>IF(ISBLANK('Raw Data'!A2395), 0, IF(AND('Raw Data'!D2395&lt;5, 'Raw Data'!E2395&lt;5, 'Raw Data'!F2395&lt;BB$2), 'Raw Data'!AL2395, 0))</f>
        <v/>
      </c>
      <c r="AN2400">
        <f>IF(ISBLANK('Raw Data'!A2395), 0, IF(AND('Raw Data'!D2395&lt;6, 'Raw Data'!E2395&lt;6, 'Raw Data'!F2395&lt;BB$2), 'Raw Data'!AO2395, 0))</f>
        <v/>
      </c>
      <c r="AO2400">
        <f>IF(ISBLANK('Raw Data'!A2395), 0, IF(AND('Raw Data'!I2395&lt;Analysis!$BC$2, 'Raw Data'!D2395-'Raw Data'!E2395&gt;1), 'Raw Data'!AW2395, IF(AND('Raw Data'!J2395&lt;Analysis!$BC$2, 'Raw Data'!E2395-'Raw Data'!D2395&gt;1), 'Raw Data'!AY2395, 0)))</f>
        <v/>
      </c>
      <c r="AP2400">
        <f>IF(ISBLANK('Raw Data'!A2395), 0, IF(AND('Raw Data'!I2395&lt;Analysis!$BC$2, 'Raw Data'!D2395-'Raw Data'!E2395&gt;2), 'Raw Data'!AZ2395, IF(AND('Raw Data'!J2395&lt;Analysis!$BC$2, 'Raw Data'!E2395-'Raw Data'!D2395&gt;2), 'Raw Data'!BB2395, 0)))</f>
        <v/>
      </c>
      <c r="AQ2400">
        <f>IF(ISBLANK('Raw Data'!A2395), 0, IF(AND('Raw Data'!I2395&lt;Analysis!$BC$2, 'Raw Data'!D2395-'Raw Data'!E2395&gt;3), 'Raw Data'!BC2395, IF(AND('Raw Data'!J2395&lt;Analysis!$BC$2, 'Raw Data'!E2395-'Raw Data'!D2395&gt;3), 'Raw Data'!BE2395, 0)))</f>
        <v/>
      </c>
      <c r="AR2400">
        <f>IF('Hidden Analysiss'!D2396=1,IF(ABS('Raw Data'!E2395-'Raw Data'!D2395)&lt;2,'Raw Data'!AX2395,0), 0)</f>
        <v/>
      </c>
      <c r="AS2400">
        <f>IF('Hidden Analysiss'!D2396=1,IF(ABS('Raw Data'!E2395-'Raw Data'!D2395)&lt;3,'Raw Data'!BA2395,0), 0)</f>
        <v/>
      </c>
      <c r="AT2400">
        <f>IF('Hidden Analysiss'!D2396=1,IF(ABS('Raw Data'!E2395-'Raw Data'!D2395)&lt;4,'Raw Data'!BD2395,0), 0)</f>
        <v/>
      </c>
      <c r="AU2400">
        <f>IF(AND('Hidden Analysiss'!E2396=1, ABS('Raw Data'!E2395-'Raw Data'!D2395)&lt;2), 'Raw Data'!AX2395, 0)</f>
        <v/>
      </c>
      <c r="AV2400">
        <f>IF(AND('Hidden Analysiss'!E2396=1, ABS('Raw Data'!E2395-'Raw Data'!D2395)&lt;3), 'Raw Data'!BA2395, 0)</f>
        <v/>
      </c>
      <c r="AW2400">
        <f>IF(AND('Hidden Analysiss'!E2396=1, ABS('Raw Data'!E2395-'Raw Data'!D2395)&lt;3), 'Raw Data'!BD2395, 0)</f>
        <v/>
      </c>
    </row>
    <row r="2401">
      <c r="A2401" s="1">
        <f>'Raw Data'!A2396</f>
        <v/>
      </c>
      <c r="B2401">
        <f>IF('Raw Data'!E2396&gt;'Raw Data'!D2396, 'Raw Data'!J2396, 0)</f>
        <v/>
      </c>
      <c r="C2401">
        <f>IF('Raw Data'!D2396&gt;'Raw Data'!E2396, 'Raw Data'!I2396, 0)</f>
        <v/>
      </c>
      <c r="D2401">
        <f>SUM(G2401:H2401)</f>
        <v/>
      </c>
      <c r="E2401">
        <f>IF(AND('Raw Data'!J2396&lt;'Raw Data'!I2396,'Raw Data'!E2396&gt;'Raw Data'!D2396,'Raw Data'!E2396-'Raw Data'!D2396&gt;3),'Raw Data'!N2396,IF(AND('Raw Data'!I2396&lt;'Raw Data'!J2396,'Raw Data'!D2396&gt;'Raw Data'!E2396,'Raw Data'!D2396-'Raw Data'!E2396&gt;3),'Raw Data'!M2396,0))</f>
        <v/>
      </c>
      <c r="F2401">
        <f>IF(AND('Raw Data'!J2396&lt;'Raw Data'!I2396,'Raw Data'!E2396&gt;'Raw Data'!D2396,'Raw Data'!E2396-'Raw Data'!D2396&lt;4),'Raw Data'!L2396,IF(AND('Raw Data'!I2396&lt;'Raw Data'!J2396,'Raw Data'!D2396&gt;'Raw Data'!E2396,'Raw Data'!D2396-'Raw Data'!E2396&lt;4),'Raw Data'!K2396,0))</f>
        <v/>
      </c>
      <c r="G2401">
        <f>IF(AND('Raw Data'!J2396&lt;'Raw Data'!I2396, 'Raw Data'!E2396&gt;'Raw Data'!D2396), 'Raw Data'!J2396, 0)</f>
        <v/>
      </c>
      <c r="H2401">
        <f>IF(AND('Raw Data'!J2396&gt;'Raw Data'!I2396, 'Raw Data'!E2396&lt;'Raw Data'!D2396), 'Raw Data'!I2396, 0)</f>
        <v/>
      </c>
      <c r="I2401">
        <f>SUM(J2401:K2401)</f>
        <v/>
      </c>
      <c r="J2401">
        <f>IF(AND('Raw Data'!J2396&gt;'Raw Data'!I2396, 'Raw Data'!E2396&gt;'Raw Data'!D2396), 'Raw Data'!J2396, 0)</f>
        <v/>
      </c>
      <c r="K2401">
        <f>IF(AND('Raw Data'!I2396&gt;'Raw Data'!J2396, 'Raw Data'!D2396&gt;'Raw Data'!E2396), 'Raw Data'!I2396, 0)</f>
        <v/>
      </c>
      <c r="L2401">
        <f>IF('Raw Data'!E2396-'Raw Data'!D2396&gt;3, 'Raw Data'!N2396, 0)</f>
        <v/>
      </c>
      <c r="M2401">
        <f>IF('Raw Data'!D2396-'Raw Data'!E2396&gt;3, 'Raw Data'!M2396, 0)</f>
        <v/>
      </c>
      <c r="N2401">
        <f>IF(ISBLANK('Raw Data'!D2396),0,IF(AND('Raw Data'!E2396&gt;'Raw Data'!D2396,'Raw Data'!E2396-'Raw Data'!D2396&gt;0,'Raw Data'!E2396-'Raw Data'!D2396&lt;4),'Raw Data'!L2396, 0))</f>
        <v/>
      </c>
      <c r="O2401">
        <f>IF(ISBLANK('Raw Data'!D2396),0,IF(AND('Raw Data'!E2396&gt;'Raw Data'!D2396,'Raw Data'!E2396-'Raw Data'!D2396&gt;0,'Raw Data'!D2396-'Raw Data'!E2396&lt;4),'Raw Data'!K2396, 0))</f>
        <v/>
      </c>
      <c r="P2401">
        <f>IF('Raw Data'!E2396-'Raw Data'!D2396&gt;3, 'Raw Data'!N2396, IF('Raw Data'!D2396-'Raw Data'!E2396&gt;3, 'Raw Data'!M2396, 0))</f>
        <v/>
      </c>
      <c r="Q2401">
        <f>IF(ISBLANK('Raw Data'!E2396),0,IF(AND('Raw Data'!E2396-'Raw Data'!D2396&lt;4,'Raw Data'!E2396-'Raw Data'!D2396&gt;0),'Raw Data'!L2396,IF(AND('Raw Data'!D2396&gt;'Raw Data'!E2396,'Raw Data'!D2396-'Raw Data'!E2396&gt;0),'Raw Data'!K2396,0)))</f>
        <v/>
      </c>
      <c r="R2401">
        <f>IF(ISBLANK('Raw Data'!K2396),0,IFERROR(IF(MATCH(SMALL('Raw Data'!K2396:N2396,1),L2401:O2401,0),SMALL('Raw Data'!K2396:N2396,1)),0))</f>
        <v/>
      </c>
      <c r="S2401">
        <f>IF(ISBLANK('Raw Data'!K2396),0,IFERROR(IF(MATCH(SMALL('Raw Data'!K2396:N2396,2),L2401:O2401,0),SMALL('Raw Data'!K2396:N2396,2)),0))</f>
        <v/>
      </c>
      <c r="T2401">
        <f>IF(ISBLANK('Raw Data'!K2396),0,IFERROR(IF(MATCH(SMALL('Raw Data'!K2396:N2396,3),L2401:O2401,0),SMALL('Raw Data'!K2396:N2396,3)),0))</f>
        <v/>
      </c>
      <c r="U2401">
        <f>IF(ISBLANK('Raw Data'!K2396),0,IFERROR(IF(MATCH(SMALL('Raw Data'!K2396:N2396,4),L2401:O2401,0),SMALL('Raw Data'!K2396:N2396,4)),0))</f>
        <v/>
      </c>
      <c r="V2401">
        <f>IF(AND('Raw Data'!D2396&lt;3, 'Raw Data'!E2396&lt;3, 'Raw Data'!A2396&gt;0), 'Raw Data'!AF2396, 0)</f>
        <v/>
      </c>
      <c r="W2401">
        <f>IF(AND('Raw Data'!D2396&lt;4, 'Raw Data'!E2396&lt;4, 'Raw Data'!A2396&gt;0), 'Raw Data'!AI2396, 0)</f>
        <v/>
      </c>
      <c r="X2401">
        <f>IF(AND('Raw Data'!D2396&lt;5, 'Raw Data'!E2396&lt;5, 'Raw Data'!A2396&gt;0), 'Raw Data'!AL2396, 0)</f>
        <v/>
      </c>
      <c r="Y2401">
        <f>IF(AND('Raw Data'!D2396&lt;6, 'Raw Data'!E2396&lt;6, 'Raw Data'!A2396&gt;0), 'Raw Data'!AO2396, 0)</f>
        <v/>
      </c>
      <c r="Z2401">
        <f>IF(ISBLANK('Raw Data'!D2396), 0, IF('Raw Data'!D2396-'Raw Data'!E2396&gt;1, 'Raw Data'!AW2396, 0))</f>
        <v/>
      </c>
      <c r="AA2401">
        <f>IF(ISBLANK('Raw Data'!A2396), 0, IF(ABS('Raw Data'!D2396-'Raw Data'!E2396)&lt;2, 'Raw Data'!AX2396, 0))</f>
        <v/>
      </c>
      <c r="AB2401">
        <f>IF(ISBLANK('Raw Data'!D2396), 0, IF('Raw Data'!E2396-'Raw Data'!D2396&gt;1, 'Raw Data'!AY2396, 0))</f>
        <v/>
      </c>
      <c r="AC2401">
        <f>IF(ISBLANK('Raw Data'!D2396), 0, IF('Raw Data'!D2396-'Raw Data'!E2396&gt;2, 'Raw Data'!AZ2396, 0))</f>
        <v/>
      </c>
      <c r="AD2401">
        <f>IF(ISBLANK('Raw Data'!A2396), 0, IF(ABS('Raw Data'!D2396-'Raw Data'!E2396)&lt;3, 'Raw Data'!BA2396, 0))</f>
        <v/>
      </c>
      <c r="AE2401">
        <f>IF(ISBLANK('Raw Data'!D2396), 0, IF('Raw Data'!E2396-'Raw Data'!D2396&gt;2, 'Raw Data'!BB2396, 0))</f>
        <v/>
      </c>
      <c r="AF2401">
        <f>IF(ISBLANK('Raw Data'!D2396), 0, IF('Raw Data'!D2396-'Raw Data'!E2396&gt;3, 'Raw Data'!BC2396, 0))</f>
        <v/>
      </c>
      <c r="AG2401">
        <f>IF(ISBLANK('Raw Data'!A2396), 0, IF(ABS('Raw Data'!D2396-'Raw Data'!E2396)&lt;4, 'Raw Data'!BD2396, 0))</f>
        <v/>
      </c>
      <c r="AH2401">
        <f>IF(ISBLANK('Raw Data'!D2396), 0, IF('Raw Data'!E2396-'Raw Data'!D2396&gt;3, 'Raw Data'!BE2396, 0))</f>
        <v/>
      </c>
      <c r="AI2401">
        <f>IF(SUM('Raw Data'!D2396:E2396)&gt;'Raw Data'!F2396, 'Raw Data'!G2396, 0)</f>
        <v/>
      </c>
      <c r="AJ2401">
        <f>IF(ISBLANK('Raw Data'!D2396), 0, IF(SUM('Raw Data'!D2396:E2396)&lt;'Raw Data'!F2396, 'Raw Data'!H2396, 0))</f>
        <v/>
      </c>
      <c r="AK2401">
        <f>IF(ISBLANK('Raw Data'!A2396), 0, IF(AND('Raw Data'!D2396&lt;3, 'Raw Data'!E2396&lt;3, 'Raw Data'!F2396&lt;BB$2), 'Raw Data'!AF2396, 0))</f>
        <v/>
      </c>
      <c r="AL2401">
        <f>IF(ISBLANK('Raw Data'!A2396), 0, IF(AND('Raw Data'!D2396&lt;4, 'Raw Data'!E2396&lt;4, 'Raw Data'!F2396&lt;BB$2), 'Raw Data'!AI2396, 0))</f>
        <v/>
      </c>
      <c r="AM2401">
        <f>IF(ISBLANK('Raw Data'!A2396), 0, IF(AND('Raw Data'!D2396&lt;5, 'Raw Data'!E2396&lt;5, 'Raw Data'!F2396&lt;BB$2), 'Raw Data'!AL2396, 0))</f>
        <v/>
      </c>
      <c r="AN2401">
        <f>IF(ISBLANK('Raw Data'!A2396), 0, IF(AND('Raw Data'!D2396&lt;6, 'Raw Data'!E2396&lt;6, 'Raw Data'!F2396&lt;BB$2), 'Raw Data'!AO2396, 0))</f>
        <v/>
      </c>
      <c r="AO2401">
        <f>IF(ISBLANK('Raw Data'!A2396), 0, IF(AND('Raw Data'!I2396&lt;Analysis!$BC$2, 'Raw Data'!D2396-'Raw Data'!E2396&gt;1), 'Raw Data'!AW2396, IF(AND('Raw Data'!J2396&lt;Analysis!$BC$2, 'Raw Data'!E2396-'Raw Data'!D2396&gt;1), 'Raw Data'!AY2396, 0)))</f>
        <v/>
      </c>
      <c r="AP2401">
        <f>IF(ISBLANK('Raw Data'!A2396), 0, IF(AND('Raw Data'!I2396&lt;Analysis!$BC$2, 'Raw Data'!D2396-'Raw Data'!E2396&gt;2), 'Raw Data'!AZ2396, IF(AND('Raw Data'!J2396&lt;Analysis!$BC$2, 'Raw Data'!E2396-'Raw Data'!D2396&gt;2), 'Raw Data'!BB2396, 0)))</f>
        <v/>
      </c>
      <c r="AQ2401">
        <f>IF(ISBLANK('Raw Data'!A2396), 0, IF(AND('Raw Data'!I2396&lt;Analysis!$BC$2, 'Raw Data'!D2396-'Raw Data'!E2396&gt;3), 'Raw Data'!BC2396, IF(AND('Raw Data'!J2396&lt;Analysis!$BC$2, 'Raw Data'!E2396-'Raw Data'!D2396&gt;3), 'Raw Data'!BE2396, 0)))</f>
        <v/>
      </c>
      <c r="AR2401">
        <f>IF('Hidden Analysiss'!D2397=1,IF(ABS('Raw Data'!E2396-'Raw Data'!D2396)&lt;2,'Raw Data'!AX2396,0), 0)</f>
        <v/>
      </c>
      <c r="AS2401">
        <f>IF('Hidden Analysiss'!D2397=1,IF(ABS('Raw Data'!E2396-'Raw Data'!D2396)&lt;3,'Raw Data'!BA2396,0), 0)</f>
        <v/>
      </c>
      <c r="AT2401">
        <f>IF('Hidden Analysiss'!D2397=1,IF(ABS('Raw Data'!E2396-'Raw Data'!D2396)&lt;4,'Raw Data'!BD2396,0), 0)</f>
        <v/>
      </c>
      <c r="AU2401">
        <f>IF(AND('Hidden Analysiss'!E2397=1, ABS('Raw Data'!E2396-'Raw Data'!D2396)&lt;2), 'Raw Data'!AX2396, 0)</f>
        <v/>
      </c>
      <c r="AV2401">
        <f>IF(AND('Hidden Analysiss'!E2397=1, ABS('Raw Data'!E2396-'Raw Data'!D2396)&lt;3), 'Raw Data'!BA2396, 0)</f>
        <v/>
      </c>
      <c r="AW2401">
        <f>IF(AND('Hidden Analysiss'!E2397=1, ABS('Raw Data'!E2396-'Raw Data'!D2396)&lt;3), 'Raw Data'!BD2396, 0)</f>
        <v/>
      </c>
    </row>
    <row r="2402">
      <c r="A2402" s="1">
        <f>'Raw Data'!A2397</f>
        <v/>
      </c>
      <c r="B2402">
        <f>IF('Raw Data'!E2397&gt;'Raw Data'!D2397, 'Raw Data'!J2397, 0)</f>
        <v/>
      </c>
      <c r="C2402">
        <f>IF('Raw Data'!D2397&gt;'Raw Data'!E2397, 'Raw Data'!I2397, 0)</f>
        <v/>
      </c>
      <c r="D2402">
        <f>SUM(G2402:H2402)</f>
        <v/>
      </c>
      <c r="E2402">
        <f>IF(AND('Raw Data'!J2397&lt;'Raw Data'!I2397,'Raw Data'!E2397&gt;'Raw Data'!D2397,'Raw Data'!E2397-'Raw Data'!D2397&gt;3),'Raw Data'!N2397,IF(AND('Raw Data'!I2397&lt;'Raw Data'!J2397,'Raw Data'!D2397&gt;'Raw Data'!E2397,'Raw Data'!D2397-'Raw Data'!E2397&gt;3),'Raw Data'!M2397,0))</f>
        <v/>
      </c>
      <c r="F2402">
        <f>IF(AND('Raw Data'!J2397&lt;'Raw Data'!I2397,'Raw Data'!E2397&gt;'Raw Data'!D2397,'Raw Data'!E2397-'Raw Data'!D2397&lt;4),'Raw Data'!L2397,IF(AND('Raw Data'!I2397&lt;'Raw Data'!J2397,'Raw Data'!D2397&gt;'Raw Data'!E2397,'Raw Data'!D2397-'Raw Data'!E2397&lt;4),'Raw Data'!K2397,0))</f>
        <v/>
      </c>
      <c r="G2402">
        <f>IF(AND('Raw Data'!J2397&lt;'Raw Data'!I2397, 'Raw Data'!E2397&gt;'Raw Data'!D2397), 'Raw Data'!J2397, 0)</f>
        <v/>
      </c>
      <c r="H2402">
        <f>IF(AND('Raw Data'!J2397&gt;'Raw Data'!I2397, 'Raw Data'!E2397&lt;'Raw Data'!D2397), 'Raw Data'!I2397, 0)</f>
        <v/>
      </c>
      <c r="I2402">
        <f>SUM(J2402:K2402)</f>
        <v/>
      </c>
      <c r="J2402">
        <f>IF(AND('Raw Data'!J2397&gt;'Raw Data'!I2397, 'Raw Data'!E2397&gt;'Raw Data'!D2397), 'Raw Data'!J2397, 0)</f>
        <v/>
      </c>
      <c r="K2402">
        <f>IF(AND('Raw Data'!I2397&gt;'Raw Data'!J2397, 'Raw Data'!D2397&gt;'Raw Data'!E2397), 'Raw Data'!I2397, 0)</f>
        <v/>
      </c>
      <c r="L2402">
        <f>IF('Raw Data'!E2397-'Raw Data'!D2397&gt;3, 'Raw Data'!N2397, 0)</f>
        <v/>
      </c>
      <c r="M2402">
        <f>IF('Raw Data'!D2397-'Raw Data'!E2397&gt;3, 'Raw Data'!M2397, 0)</f>
        <v/>
      </c>
      <c r="N2402">
        <f>IF(ISBLANK('Raw Data'!D2397),0,IF(AND('Raw Data'!E2397&gt;'Raw Data'!D2397,'Raw Data'!E2397-'Raw Data'!D2397&gt;0,'Raw Data'!E2397-'Raw Data'!D2397&lt;4),'Raw Data'!L2397, 0))</f>
        <v/>
      </c>
      <c r="O2402">
        <f>IF(ISBLANK('Raw Data'!D2397),0,IF(AND('Raw Data'!E2397&gt;'Raw Data'!D2397,'Raw Data'!E2397-'Raw Data'!D2397&gt;0,'Raw Data'!D2397-'Raw Data'!E2397&lt;4),'Raw Data'!K2397, 0))</f>
        <v/>
      </c>
      <c r="P2402">
        <f>IF('Raw Data'!E2397-'Raw Data'!D2397&gt;3, 'Raw Data'!N2397, IF('Raw Data'!D2397-'Raw Data'!E2397&gt;3, 'Raw Data'!M2397, 0))</f>
        <v/>
      </c>
      <c r="Q2402">
        <f>IF(ISBLANK('Raw Data'!E2397),0,IF(AND('Raw Data'!E2397-'Raw Data'!D2397&lt;4,'Raw Data'!E2397-'Raw Data'!D2397&gt;0),'Raw Data'!L2397,IF(AND('Raw Data'!D2397&gt;'Raw Data'!E2397,'Raw Data'!D2397-'Raw Data'!E2397&gt;0),'Raw Data'!K2397,0)))</f>
        <v/>
      </c>
      <c r="R2402">
        <f>IF(ISBLANK('Raw Data'!K2397),0,IFERROR(IF(MATCH(SMALL('Raw Data'!K2397:N2397,1),L2402:O2402,0),SMALL('Raw Data'!K2397:N2397,1)),0))</f>
        <v/>
      </c>
      <c r="S2402">
        <f>IF(ISBLANK('Raw Data'!K2397),0,IFERROR(IF(MATCH(SMALL('Raw Data'!K2397:N2397,2),L2402:O2402,0),SMALL('Raw Data'!K2397:N2397,2)),0))</f>
        <v/>
      </c>
      <c r="T2402">
        <f>IF(ISBLANK('Raw Data'!K2397),0,IFERROR(IF(MATCH(SMALL('Raw Data'!K2397:N2397,3),L2402:O2402,0),SMALL('Raw Data'!K2397:N2397,3)),0))</f>
        <v/>
      </c>
      <c r="U2402">
        <f>IF(ISBLANK('Raw Data'!K2397),0,IFERROR(IF(MATCH(SMALL('Raw Data'!K2397:N2397,4),L2402:O2402,0),SMALL('Raw Data'!K2397:N2397,4)),0))</f>
        <v/>
      </c>
      <c r="V2402">
        <f>IF(AND('Raw Data'!D2397&lt;3, 'Raw Data'!E2397&lt;3, 'Raw Data'!A2397&gt;0), 'Raw Data'!AF2397, 0)</f>
        <v/>
      </c>
      <c r="W2402">
        <f>IF(AND('Raw Data'!D2397&lt;4, 'Raw Data'!E2397&lt;4, 'Raw Data'!A2397&gt;0), 'Raw Data'!AI2397, 0)</f>
        <v/>
      </c>
      <c r="X2402">
        <f>IF(AND('Raw Data'!D2397&lt;5, 'Raw Data'!E2397&lt;5, 'Raw Data'!A2397&gt;0), 'Raw Data'!AL2397, 0)</f>
        <v/>
      </c>
      <c r="Y2402">
        <f>IF(AND('Raw Data'!D2397&lt;6, 'Raw Data'!E2397&lt;6, 'Raw Data'!A2397&gt;0), 'Raw Data'!AO2397, 0)</f>
        <v/>
      </c>
      <c r="Z2402">
        <f>IF(ISBLANK('Raw Data'!D2397), 0, IF('Raw Data'!D2397-'Raw Data'!E2397&gt;1, 'Raw Data'!AW2397, 0))</f>
        <v/>
      </c>
      <c r="AA2402">
        <f>IF(ISBLANK('Raw Data'!A2397), 0, IF(ABS('Raw Data'!D2397-'Raw Data'!E2397)&lt;2, 'Raw Data'!AX2397, 0))</f>
        <v/>
      </c>
      <c r="AB2402">
        <f>IF(ISBLANK('Raw Data'!D2397), 0, IF('Raw Data'!E2397-'Raw Data'!D2397&gt;1, 'Raw Data'!AY2397, 0))</f>
        <v/>
      </c>
      <c r="AC2402">
        <f>IF(ISBLANK('Raw Data'!D2397), 0, IF('Raw Data'!D2397-'Raw Data'!E2397&gt;2, 'Raw Data'!AZ2397, 0))</f>
        <v/>
      </c>
      <c r="AD2402">
        <f>IF(ISBLANK('Raw Data'!A2397), 0, IF(ABS('Raw Data'!D2397-'Raw Data'!E2397)&lt;3, 'Raw Data'!BA2397, 0))</f>
        <v/>
      </c>
      <c r="AE2402">
        <f>IF(ISBLANK('Raw Data'!D2397), 0, IF('Raw Data'!E2397-'Raw Data'!D2397&gt;2, 'Raw Data'!BB2397, 0))</f>
        <v/>
      </c>
      <c r="AF2402">
        <f>IF(ISBLANK('Raw Data'!D2397), 0, IF('Raw Data'!D2397-'Raw Data'!E2397&gt;3, 'Raw Data'!BC2397, 0))</f>
        <v/>
      </c>
      <c r="AG2402">
        <f>IF(ISBLANK('Raw Data'!A2397), 0, IF(ABS('Raw Data'!D2397-'Raw Data'!E2397)&lt;4, 'Raw Data'!BD2397, 0))</f>
        <v/>
      </c>
      <c r="AH2402">
        <f>IF(ISBLANK('Raw Data'!D2397), 0, IF('Raw Data'!E2397-'Raw Data'!D2397&gt;3, 'Raw Data'!BE2397, 0))</f>
        <v/>
      </c>
      <c r="AI2402">
        <f>IF(SUM('Raw Data'!D2397:E2397)&gt;'Raw Data'!F2397, 'Raw Data'!G2397, 0)</f>
        <v/>
      </c>
      <c r="AJ2402">
        <f>IF(ISBLANK('Raw Data'!D2397), 0, IF(SUM('Raw Data'!D2397:E2397)&lt;'Raw Data'!F2397, 'Raw Data'!H2397, 0))</f>
        <v/>
      </c>
      <c r="AK2402">
        <f>IF(ISBLANK('Raw Data'!A2397), 0, IF(AND('Raw Data'!D2397&lt;3, 'Raw Data'!E2397&lt;3, 'Raw Data'!F2397&lt;BB$2), 'Raw Data'!AF2397, 0))</f>
        <v/>
      </c>
      <c r="AL2402">
        <f>IF(ISBLANK('Raw Data'!A2397), 0, IF(AND('Raw Data'!D2397&lt;4, 'Raw Data'!E2397&lt;4, 'Raw Data'!F2397&lt;BB$2), 'Raw Data'!AI2397, 0))</f>
        <v/>
      </c>
      <c r="AM2402">
        <f>IF(ISBLANK('Raw Data'!A2397), 0, IF(AND('Raw Data'!D2397&lt;5, 'Raw Data'!E2397&lt;5, 'Raw Data'!F2397&lt;BB$2), 'Raw Data'!AL2397, 0))</f>
        <v/>
      </c>
      <c r="AN2402">
        <f>IF(ISBLANK('Raw Data'!A2397), 0, IF(AND('Raw Data'!D2397&lt;6, 'Raw Data'!E2397&lt;6, 'Raw Data'!F2397&lt;BB$2), 'Raw Data'!AO2397, 0))</f>
        <v/>
      </c>
      <c r="AO2402">
        <f>IF(ISBLANK('Raw Data'!A2397), 0, IF(AND('Raw Data'!I2397&lt;Analysis!$BC$2, 'Raw Data'!D2397-'Raw Data'!E2397&gt;1), 'Raw Data'!AW2397, IF(AND('Raw Data'!J2397&lt;Analysis!$BC$2, 'Raw Data'!E2397-'Raw Data'!D2397&gt;1), 'Raw Data'!AY2397, 0)))</f>
        <v/>
      </c>
      <c r="AP2402">
        <f>IF(ISBLANK('Raw Data'!A2397), 0, IF(AND('Raw Data'!I2397&lt;Analysis!$BC$2, 'Raw Data'!D2397-'Raw Data'!E2397&gt;2), 'Raw Data'!AZ2397, IF(AND('Raw Data'!J2397&lt;Analysis!$BC$2, 'Raw Data'!E2397-'Raw Data'!D2397&gt;2), 'Raw Data'!BB2397, 0)))</f>
        <v/>
      </c>
      <c r="AQ2402">
        <f>IF(ISBLANK('Raw Data'!A2397), 0, IF(AND('Raw Data'!I2397&lt;Analysis!$BC$2, 'Raw Data'!D2397-'Raw Data'!E2397&gt;3), 'Raw Data'!BC2397, IF(AND('Raw Data'!J2397&lt;Analysis!$BC$2, 'Raw Data'!E2397-'Raw Data'!D2397&gt;3), 'Raw Data'!BE2397, 0)))</f>
        <v/>
      </c>
      <c r="AR2402">
        <f>IF('Hidden Analysiss'!D2398=1,IF(ABS('Raw Data'!E2397-'Raw Data'!D2397)&lt;2,'Raw Data'!AX2397,0), 0)</f>
        <v/>
      </c>
      <c r="AS2402">
        <f>IF('Hidden Analysiss'!D2398=1,IF(ABS('Raw Data'!E2397-'Raw Data'!D2397)&lt;3,'Raw Data'!BA2397,0), 0)</f>
        <v/>
      </c>
      <c r="AT2402">
        <f>IF('Hidden Analysiss'!D2398=1,IF(ABS('Raw Data'!E2397-'Raw Data'!D2397)&lt;4,'Raw Data'!BD2397,0), 0)</f>
        <v/>
      </c>
      <c r="AU2402">
        <f>IF(AND('Hidden Analysiss'!E2398=1, ABS('Raw Data'!E2397-'Raw Data'!D2397)&lt;2), 'Raw Data'!AX2397, 0)</f>
        <v/>
      </c>
      <c r="AV2402">
        <f>IF(AND('Hidden Analysiss'!E2398=1, ABS('Raw Data'!E2397-'Raw Data'!D2397)&lt;3), 'Raw Data'!BA2397, 0)</f>
        <v/>
      </c>
      <c r="AW2402">
        <f>IF(AND('Hidden Analysiss'!E2398=1, ABS('Raw Data'!E2397-'Raw Data'!D2397)&lt;3), 'Raw Data'!BD2397, 0)</f>
        <v/>
      </c>
    </row>
    <row r="2403">
      <c r="A2403" s="1">
        <f>'Raw Data'!A2398</f>
        <v/>
      </c>
      <c r="B2403">
        <f>IF('Raw Data'!E2398&gt;'Raw Data'!D2398, 'Raw Data'!J2398, 0)</f>
        <v/>
      </c>
      <c r="C2403">
        <f>IF('Raw Data'!D2398&gt;'Raw Data'!E2398, 'Raw Data'!I2398, 0)</f>
        <v/>
      </c>
      <c r="D2403">
        <f>SUM(G2403:H2403)</f>
        <v/>
      </c>
      <c r="E2403">
        <f>IF(AND('Raw Data'!J2398&lt;'Raw Data'!I2398,'Raw Data'!E2398&gt;'Raw Data'!D2398,'Raw Data'!E2398-'Raw Data'!D2398&gt;3),'Raw Data'!N2398,IF(AND('Raw Data'!I2398&lt;'Raw Data'!J2398,'Raw Data'!D2398&gt;'Raw Data'!E2398,'Raw Data'!D2398-'Raw Data'!E2398&gt;3),'Raw Data'!M2398,0))</f>
        <v/>
      </c>
      <c r="F2403">
        <f>IF(AND('Raw Data'!J2398&lt;'Raw Data'!I2398,'Raw Data'!E2398&gt;'Raw Data'!D2398,'Raw Data'!E2398-'Raw Data'!D2398&lt;4),'Raw Data'!L2398,IF(AND('Raw Data'!I2398&lt;'Raw Data'!J2398,'Raw Data'!D2398&gt;'Raw Data'!E2398,'Raw Data'!D2398-'Raw Data'!E2398&lt;4),'Raw Data'!K2398,0))</f>
        <v/>
      </c>
      <c r="G2403">
        <f>IF(AND('Raw Data'!J2398&lt;'Raw Data'!I2398, 'Raw Data'!E2398&gt;'Raw Data'!D2398), 'Raw Data'!J2398, 0)</f>
        <v/>
      </c>
      <c r="H2403">
        <f>IF(AND('Raw Data'!J2398&gt;'Raw Data'!I2398, 'Raw Data'!E2398&lt;'Raw Data'!D2398), 'Raw Data'!I2398, 0)</f>
        <v/>
      </c>
      <c r="I2403">
        <f>SUM(J2403:K2403)</f>
        <v/>
      </c>
      <c r="J2403">
        <f>IF(AND('Raw Data'!J2398&gt;'Raw Data'!I2398, 'Raw Data'!E2398&gt;'Raw Data'!D2398), 'Raw Data'!J2398, 0)</f>
        <v/>
      </c>
      <c r="K2403">
        <f>IF(AND('Raw Data'!I2398&gt;'Raw Data'!J2398, 'Raw Data'!D2398&gt;'Raw Data'!E2398), 'Raw Data'!I2398, 0)</f>
        <v/>
      </c>
      <c r="L2403">
        <f>IF('Raw Data'!E2398-'Raw Data'!D2398&gt;3, 'Raw Data'!N2398, 0)</f>
        <v/>
      </c>
      <c r="M2403">
        <f>IF('Raw Data'!D2398-'Raw Data'!E2398&gt;3, 'Raw Data'!M2398, 0)</f>
        <v/>
      </c>
      <c r="N2403">
        <f>IF(ISBLANK('Raw Data'!D2398),0,IF(AND('Raw Data'!E2398&gt;'Raw Data'!D2398,'Raw Data'!E2398-'Raw Data'!D2398&gt;0,'Raw Data'!E2398-'Raw Data'!D2398&lt;4),'Raw Data'!L2398, 0))</f>
        <v/>
      </c>
      <c r="O2403">
        <f>IF(ISBLANK('Raw Data'!D2398),0,IF(AND('Raw Data'!E2398&gt;'Raw Data'!D2398,'Raw Data'!E2398-'Raw Data'!D2398&gt;0,'Raw Data'!D2398-'Raw Data'!E2398&lt;4),'Raw Data'!K2398, 0))</f>
        <v/>
      </c>
      <c r="P2403">
        <f>IF('Raw Data'!E2398-'Raw Data'!D2398&gt;3, 'Raw Data'!N2398, IF('Raw Data'!D2398-'Raw Data'!E2398&gt;3, 'Raw Data'!M2398, 0))</f>
        <v/>
      </c>
      <c r="Q2403">
        <f>IF(ISBLANK('Raw Data'!E2398),0,IF(AND('Raw Data'!E2398-'Raw Data'!D2398&lt;4,'Raw Data'!E2398-'Raw Data'!D2398&gt;0),'Raw Data'!L2398,IF(AND('Raw Data'!D2398&gt;'Raw Data'!E2398,'Raw Data'!D2398-'Raw Data'!E2398&gt;0),'Raw Data'!K2398,0)))</f>
        <v/>
      </c>
      <c r="R2403">
        <f>IF(ISBLANK('Raw Data'!K2398),0,IFERROR(IF(MATCH(SMALL('Raw Data'!K2398:N2398,1),L2403:O2403,0),SMALL('Raw Data'!K2398:N2398,1)),0))</f>
        <v/>
      </c>
      <c r="S2403">
        <f>IF(ISBLANK('Raw Data'!K2398),0,IFERROR(IF(MATCH(SMALL('Raw Data'!K2398:N2398,2),L2403:O2403,0),SMALL('Raw Data'!K2398:N2398,2)),0))</f>
        <v/>
      </c>
      <c r="T2403">
        <f>IF(ISBLANK('Raw Data'!K2398),0,IFERROR(IF(MATCH(SMALL('Raw Data'!K2398:N2398,3),L2403:O2403,0),SMALL('Raw Data'!K2398:N2398,3)),0))</f>
        <v/>
      </c>
      <c r="U2403">
        <f>IF(ISBLANK('Raw Data'!K2398),0,IFERROR(IF(MATCH(SMALL('Raw Data'!K2398:N2398,4),L2403:O2403,0),SMALL('Raw Data'!K2398:N2398,4)),0))</f>
        <v/>
      </c>
      <c r="V2403">
        <f>IF(AND('Raw Data'!D2398&lt;3, 'Raw Data'!E2398&lt;3, 'Raw Data'!A2398&gt;0), 'Raw Data'!AF2398, 0)</f>
        <v/>
      </c>
      <c r="W2403">
        <f>IF(AND('Raw Data'!D2398&lt;4, 'Raw Data'!E2398&lt;4, 'Raw Data'!A2398&gt;0), 'Raw Data'!AI2398, 0)</f>
        <v/>
      </c>
      <c r="X2403">
        <f>IF(AND('Raw Data'!D2398&lt;5, 'Raw Data'!E2398&lt;5, 'Raw Data'!A2398&gt;0), 'Raw Data'!AL2398, 0)</f>
        <v/>
      </c>
      <c r="Y2403">
        <f>IF(AND('Raw Data'!D2398&lt;6, 'Raw Data'!E2398&lt;6, 'Raw Data'!A2398&gt;0), 'Raw Data'!AO2398, 0)</f>
        <v/>
      </c>
      <c r="Z2403">
        <f>IF(ISBLANK('Raw Data'!D2398), 0, IF('Raw Data'!D2398-'Raw Data'!E2398&gt;1, 'Raw Data'!AW2398, 0))</f>
        <v/>
      </c>
      <c r="AA2403">
        <f>IF(ISBLANK('Raw Data'!A2398), 0, IF(ABS('Raw Data'!D2398-'Raw Data'!E2398)&lt;2, 'Raw Data'!AX2398, 0))</f>
        <v/>
      </c>
      <c r="AB2403">
        <f>IF(ISBLANK('Raw Data'!D2398), 0, IF('Raw Data'!E2398-'Raw Data'!D2398&gt;1, 'Raw Data'!AY2398, 0))</f>
        <v/>
      </c>
      <c r="AC2403">
        <f>IF(ISBLANK('Raw Data'!D2398), 0, IF('Raw Data'!D2398-'Raw Data'!E2398&gt;2, 'Raw Data'!AZ2398, 0))</f>
        <v/>
      </c>
      <c r="AD2403">
        <f>IF(ISBLANK('Raw Data'!A2398), 0, IF(ABS('Raw Data'!D2398-'Raw Data'!E2398)&lt;3, 'Raw Data'!BA2398, 0))</f>
        <v/>
      </c>
      <c r="AE2403">
        <f>IF(ISBLANK('Raw Data'!D2398), 0, IF('Raw Data'!E2398-'Raw Data'!D2398&gt;2, 'Raw Data'!BB2398, 0))</f>
        <v/>
      </c>
      <c r="AF2403">
        <f>IF(ISBLANK('Raw Data'!D2398), 0, IF('Raw Data'!D2398-'Raw Data'!E2398&gt;3, 'Raw Data'!BC2398, 0))</f>
        <v/>
      </c>
      <c r="AG2403">
        <f>IF(ISBLANK('Raw Data'!A2398), 0, IF(ABS('Raw Data'!D2398-'Raw Data'!E2398)&lt;4, 'Raw Data'!BD2398, 0))</f>
        <v/>
      </c>
      <c r="AH2403">
        <f>IF(ISBLANK('Raw Data'!D2398), 0, IF('Raw Data'!E2398-'Raw Data'!D2398&gt;3, 'Raw Data'!BE2398, 0))</f>
        <v/>
      </c>
      <c r="AI2403">
        <f>IF(SUM('Raw Data'!D2398:E2398)&gt;'Raw Data'!F2398, 'Raw Data'!G2398, 0)</f>
        <v/>
      </c>
      <c r="AJ2403">
        <f>IF(ISBLANK('Raw Data'!D2398), 0, IF(SUM('Raw Data'!D2398:E2398)&lt;'Raw Data'!F2398, 'Raw Data'!H2398, 0))</f>
        <v/>
      </c>
      <c r="AK2403">
        <f>IF(ISBLANK('Raw Data'!A2398), 0, IF(AND('Raw Data'!D2398&lt;3, 'Raw Data'!E2398&lt;3, 'Raw Data'!F2398&lt;BB$2), 'Raw Data'!AF2398, 0))</f>
        <v/>
      </c>
      <c r="AL2403">
        <f>IF(ISBLANK('Raw Data'!A2398), 0, IF(AND('Raw Data'!D2398&lt;4, 'Raw Data'!E2398&lt;4, 'Raw Data'!F2398&lt;BB$2), 'Raw Data'!AI2398, 0))</f>
        <v/>
      </c>
      <c r="AM2403">
        <f>IF(ISBLANK('Raw Data'!A2398), 0, IF(AND('Raw Data'!D2398&lt;5, 'Raw Data'!E2398&lt;5, 'Raw Data'!F2398&lt;BB$2), 'Raw Data'!AL2398, 0))</f>
        <v/>
      </c>
      <c r="AN2403">
        <f>IF(ISBLANK('Raw Data'!A2398), 0, IF(AND('Raw Data'!D2398&lt;6, 'Raw Data'!E2398&lt;6, 'Raw Data'!F2398&lt;BB$2), 'Raw Data'!AO2398, 0))</f>
        <v/>
      </c>
      <c r="AO2403">
        <f>IF(ISBLANK('Raw Data'!A2398), 0, IF(AND('Raw Data'!I2398&lt;Analysis!$BC$2, 'Raw Data'!D2398-'Raw Data'!E2398&gt;1), 'Raw Data'!AW2398, IF(AND('Raw Data'!J2398&lt;Analysis!$BC$2, 'Raw Data'!E2398-'Raw Data'!D2398&gt;1), 'Raw Data'!AY2398, 0)))</f>
        <v/>
      </c>
      <c r="AP2403">
        <f>IF(ISBLANK('Raw Data'!A2398), 0, IF(AND('Raw Data'!I2398&lt;Analysis!$BC$2, 'Raw Data'!D2398-'Raw Data'!E2398&gt;2), 'Raw Data'!AZ2398, IF(AND('Raw Data'!J2398&lt;Analysis!$BC$2, 'Raw Data'!E2398-'Raw Data'!D2398&gt;2), 'Raw Data'!BB2398, 0)))</f>
        <v/>
      </c>
      <c r="AQ2403">
        <f>IF(ISBLANK('Raw Data'!A2398), 0, IF(AND('Raw Data'!I2398&lt;Analysis!$BC$2, 'Raw Data'!D2398-'Raw Data'!E2398&gt;3), 'Raw Data'!BC2398, IF(AND('Raw Data'!J2398&lt;Analysis!$BC$2, 'Raw Data'!E2398-'Raw Data'!D2398&gt;3), 'Raw Data'!BE2398, 0)))</f>
        <v/>
      </c>
      <c r="AR2403">
        <f>IF('Hidden Analysiss'!D2399=1,IF(ABS('Raw Data'!E2398-'Raw Data'!D2398)&lt;2,'Raw Data'!AX2398,0), 0)</f>
        <v/>
      </c>
      <c r="AS2403">
        <f>IF('Hidden Analysiss'!D2399=1,IF(ABS('Raw Data'!E2398-'Raw Data'!D2398)&lt;3,'Raw Data'!BA2398,0), 0)</f>
        <v/>
      </c>
      <c r="AT2403">
        <f>IF('Hidden Analysiss'!D2399=1,IF(ABS('Raw Data'!E2398-'Raw Data'!D2398)&lt;4,'Raw Data'!BD2398,0), 0)</f>
        <v/>
      </c>
      <c r="AU2403">
        <f>IF(AND('Hidden Analysiss'!E2399=1, ABS('Raw Data'!E2398-'Raw Data'!D2398)&lt;2), 'Raw Data'!AX2398, 0)</f>
        <v/>
      </c>
      <c r="AV2403">
        <f>IF(AND('Hidden Analysiss'!E2399=1, ABS('Raw Data'!E2398-'Raw Data'!D2398)&lt;3), 'Raw Data'!BA2398, 0)</f>
        <v/>
      </c>
      <c r="AW2403">
        <f>IF(AND('Hidden Analysiss'!E2399=1, ABS('Raw Data'!E2398-'Raw Data'!D2398)&lt;3), 'Raw Data'!BD2398, 0)</f>
        <v/>
      </c>
    </row>
    <row r="2404">
      <c r="A2404" s="1">
        <f>'Raw Data'!A2399</f>
        <v/>
      </c>
      <c r="B2404">
        <f>IF('Raw Data'!E2399&gt;'Raw Data'!D2399, 'Raw Data'!J2399, 0)</f>
        <v/>
      </c>
      <c r="C2404">
        <f>IF('Raw Data'!D2399&gt;'Raw Data'!E2399, 'Raw Data'!I2399, 0)</f>
        <v/>
      </c>
      <c r="D2404">
        <f>SUM(G2404:H2404)</f>
        <v/>
      </c>
      <c r="E2404">
        <f>IF(AND('Raw Data'!J2399&lt;'Raw Data'!I2399,'Raw Data'!E2399&gt;'Raw Data'!D2399,'Raw Data'!E2399-'Raw Data'!D2399&gt;3),'Raw Data'!N2399,IF(AND('Raw Data'!I2399&lt;'Raw Data'!J2399,'Raw Data'!D2399&gt;'Raw Data'!E2399,'Raw Data'!D2399-'Raw Data'!E2399&gt;3),'Raw Data'!M2399,0))</f>
        <v/>
      </c>
      <c r="F2404">
        <f>IF(AND('Raw Data'!J2399&lt;'Raw Data'!I2399,'Raw Data'!E2399&gt;'Raw Data'!D2399,'Raw Data'!E2399-'Raw Data'!D2399&lt;4),'Raw Data'!L2399,IF(AND('Raw Data'!I2399&lt;'Raw Data'!J2399,'Raw Data'!D2399&gt;'Raw Data'!E2399,'Raw Data'!D2399-'Raw Data'!E2399&lt;4),'Raw Data'!K2399,0))</f>
        <v/>
      </c>
      <c r="G2404">
        <f>IF(AND('Raw Data'!J2399&lt;'Raw Data'!I2399, 'Raw Data'!E2399&gt;'Raw Data'!D2399), 'Raw Data'!J2399, 0)</f>
        <v/>
      </c>
      <c r="H2404">
        <f>IF(AND('Raw Data'!J2399&gt;'Raw Data'!I2399, 'Raw Data'!E2399&lt;'Raw Data'!D2399), 'Raw Data'!I2399, 0)</f>
        <v/>
      </c>
      <c r="I2404">
        <f>SUM(J2404:K2404)</f>
        <v/>
      </c>
      <c r="J2404">
        <f>IF(AND('Raw Data'!J2399&gt;'Raw Data'!I2399, 'Raw Data'!E2399&gt;'Raw Data'!D2399), 'Raw Data'!J2399, 0)</f>
        <v/>
      </c>
      <c r="K2404">
        <f>IF(AND('Raw Data'!I2399&gt;'Raw Data'!J2399, 'Raw Data'!D2399&gt;'Raw Data'!E2399), 'Raw Data'!I2399, 0)</f>
        <v/>
      </c>
      <c r="L2404">
        <f>IF('Raw Data'!E2399-'Raw Data'!D2399&gt;3, 'Raw Data'!N2399, 0)</f>
        <v/>
      </c>
      <c r="M2404">
        <f>IF('Raw Data'!D2399-'Raw Data'!E2399&gt;3, 'Raw Data'!M2399, 0)</f>
        <v/>
      </c>
      <c r="N2404">
        <f>IF(ISBLANK('Raw Data'!D2399),0,IF(AND('Raw Data'!E2399&gt;'Raw Data'!D2399,'Raw Data'!E2399-'Raw Data'!D2399&gt;0,'Raw Data'!E2399-'Raw Data'!D2399&lt;4),'Raw Data'!L2399, 0))</f>
        <v/>
      </c>
      <c r="O2404">
        <f>IF(ISBLANK('Raw Data'!D2399),0,IF(AND('Raw Data'!E2399&gt;'Raw Data'!D2399,'Raw Data'!E2399-'Raw Data'!D2399&gt;0,'Raw Data'!D2399-'Raw Data'!E2399&lt;4),'Raw Data'!K2399, 0))</f>
        <v/>
      </c>
      <c r="P2404">
        <f>IF('Raw Data'!E2399-'Raw Data'!D2399&gt;3, 'Raw Data'!N2399, IF('Raw Data'!D2399-'Raw Data'!E2399&gt;3, 'Raw Data'!M2399, 0))</f>
        <v/>
      </c>
      <c r="Q2404">
        <f>IF(ISBLANK('Raw Data'!E2399),0,IF(AND('Raw Data'!E2399-'Raw Data'!D2399&lt;4,'Raw Data'!E2399-'Raw Data'!D2399&gt;0),'Raw Data'!L2399,IF(AND('Raw Data'!D2399&gt;'Raw Data'!E2399,'Raw Data'!D2399-'Raw Data'!E2399&gt;0),'Raw Data'!K2399,0)))</f>
        <v/>
      </c>
      <c r="R2404">
        <f>IF(ISBLANK('Raw Data'!K2399),0,IFERROR(IF(MATCH(SMALL('Raw Data'!K2399:N2399,1),L2404:O2404,0),SMALL('Raw Data'!K2399:N2399,1)),0))</f>
        <v/>
      </c>
      <c r="S2404">
        <f>IF(ISBLANK('Raw Data'!K2399),0,IFERROR(IF(MATCH(SMALL('Raw Data'!K2399:N2399,2),L2404:O2404,0),SMALL('Raw Data'!K2399:N2399,2)),0))</f>
        <v/>
      </c>
      <c r="T2404">
        <f>IF(ISBLANK('Raw Data'!K2399),0,IFERROR(IF(MATCH(SMALL('Raw Data'!K2399:N2399,3),L2404:O2404,0),SMALL('Raw Data'!K2399:N2399,3)),0))</f>
        <v/>
      </c>
      <c r="U2404">
        <f>IF(ISBLANK('Raw Data'!K2399),0,IFERROR(IF(MATCH(SMALL('Raw Data'!K2399:N2399,4),L2404:O2404,0),SMALL('Raw Data'!K2399:N2399,4)),0))</f>
        <v/>
      </c>
      <c r="V2404">
        <f>IF(AND('Raw Data'!D2399&lt;3, 'Raw Data'!E2399&lt;3, 'Raw Data'!A2399&gt;0), 'Raw Data'!AF2399, 0)</f>
        <v/>
      </c>
      <c r="W2404">
        <f>IF(AND('Raw Data'!D2399&lt;4, 'Raw Data'!E2399&lt;4, 'Raw Data'!A2399&gt;0), 'Raw Data'!AI2399, 0)</f>
        <v/>
      </c>
      <c r="X2404">
        <f>IF(AND('Raw Data'!D2399&lt;5, 'Raw Data'!E2399&lt;5, 'Raw Data'!A2399&gt;0), 'Raw Data'!AL2399, 0)</f>
        <v/>
      </c>
      <c r="Y2404">
        <f>IF(AND('Raw Data'!D2399&lt;6, 'Raw Data'!E2399&lt;6, 'Raw Data'!A2399&gt;0), 'Raw Data'!AO2399, 0)</f>
        <v/>
      </c>
      <c r="Z2404">
        <f>IF(ISBLANK('Raw Data'!D2399), 0, IF('Raw Data'!D2399-'Raw Data'!E2399&gt;1, 'Raw Data'!AW2399, 0))</f>
        <v/>
      </c>
      <c r="AA2404">
        <f>IF(ISBLANK('Raw Data'!A2399), 0, IF(ABS('Raw Data'!D2399-'Raw Data'!E2399)&lt;2, 'Raw Data'!AX2399, 0))</f>
        <v/>
      </c>
      <c r="AB2404">
        <f>IF(ISBLANK('Raw Data'!D2399), 0, IF('Raw Data'!E2399-'Raw Data'!D2399&gt;1, 'Raw Data'!AY2399, 0))</f>
        <v/>
      </c>
      <c r="AC2404">
        <f>IF(ISBLANK('Raw Data'!D2399), 0, IF('Raw Data'!D2399-'Raw Data'!E2399&gt;2, 'Raw Data'!AZ2399, 0))</f>
        <v/>
      </c>
      <c r="AD2404">
        <f>IF(ISBLANK('Raw Data'!A2399), 0, IF(ABS('Raw Data'!D2399-'Raw Data'!E2399)&lt;3, 'Raw Data'!BA2399, 0))</f>
        <v/>
      </c>
      <c r="AE2404">
        <f>IF(ISBLANK('Raw Data'!D2399), 0, IF('Raw Data'!E2399-'Raw Data'!D2399&gt;2, 'Raw Data'!BB2399, 0))</f>
        <v/>
      </c>
      <c r="AF2404">
        <f>IF(ISBLANK('Raw Data'!D2399), 0, IF('Raw Data'!D2399-'Raw Data'!E2399&gt;3, 'Raw Data'!BC2399, 0))</f>
        <v/>
      </c>
      <c r="AG2404">
        <f>IF(ISBLANK('Raw Data'!A2399), 0, IF(ABS('Raw Data'!D2399-'Raw Data'!E2399)&lt;4, 'Raw Data'!BD2399, 0))</f>
        <v/>
      </c>
      <c r="AH2404">
        <f>IF(ISBLANK('Raw Data'!D2399), 0, IF('Raw Data'!E2399-'Raw Data'!D2399&gt;3, 'Raw Data'!BE2399, 0))</f>
        <v/>
      </c>
      <c r="AI2404">
        <f>IF(SUM('Raw Data'!D2399:E2399)&gt;'Raw Data'!F2399, 'Raw Data'!G2399, 0)</f>
        <v/>
      </c>
      <c r="AJ2404">
        <f>IF(ISBLANK('Raw Data'!D2399), 0, IF(SUM('Raw Data'!D2399:E2399)&lt;'Raw Data'!F2399, 'Raw Data'!H2399, 0))</f>
        <v/>
      </c>
      <c r="AK2404">
        <f>IF(ISBLANK('Raw Data'!A2399), 0, IF(AND('Raw Data'!D2399&lt;3, 'Raw Data'!E2399&lt;3, 'Raw Data'!F2399&lt;BB$2), 'Raw Data'!AF2399, 0))</f>
        <v/>
      </c>
      <c r="AL2404">
        <f>IF(ISBLANK('Raw Data'!A2399), 0, IF(AND('Raw Data'!D2399&lt;4, 'Raw Data'!E2399&lt;4, 'Raw Data'!F2399&lt;BB$2), 'Raw Data'!AI2399, 0))</f>
        <v/>
      </c>
      <c r="AM2404">
        <f>IF(ISBLANK('Raw Data'!A2399), 0, IF(AND('Raw Data'!D2399&lt;5, 'Raw Data'!E2399&lt;5, 'Raw Data'!F2399&lt;BB$2), 'Raw Data'!AL2399, 0))</f>
        <v/>
      </c>
      <c r="AN2404">
        <f>IF(ISBLANK('Raw Data'!A2399), 0, IF(AND('Raw Data'!D2399&lt;6, 'Raw Data'!E2399&lt;6, 'Raw Data'!F2399&lt;BB$2), 'Raw Data'!AO2399, 0))</f>
        <v/>
      </c>
      <c r="AO2404">
        <f>IF(ISBLANK('Raw Data'!A2399), 0, IF(AND('Raw Data'!I2399&lt;Analysis!$BC$2, 'Raw Data'!D2399-'Raw Data'!E2399&gt;1), 'Raw Data'!AW2399, IF(AND('Raw Data'!J2399&lt;Analysis!$BC$2, 'Raw Data'!E2399-'Raw Data'!D2399&gt;1), 'Raw Data'!AY2399, 0)))</f>
        <v/>
      </c>
      <c r="AP2404">
        <f>IF(ISBLANK('Raw Data'!A2399), 0, IF(AND('Raw Data'!I2399&lt;Analysis!$BC$2, 'Raw Data'!D2399-'Raw Data'!E2399&gt;2), 'Raw Data'!AZ2399, IF(AND('Raw Data'!J2399&lt;Analysis!$BC$2, 'Raw Data'!E2399-'Raw Data'!D2399&gt;2), 'Raw Data'!BB2399, 0)))</f>
        <v/>
      </c>
      <c r="AQ2404">
        <f>IF(ISBLANK('Raw Data'!A2399), 0, IF(AND('Raw Data'!I2399&lt;Analysis!$BC$2, 'Raw Data'!D2399-'Raw Data'!E2399&gt;3), 'Raw Data'!BC2399, IF(AND('Raw Data'!J2399&lt;Analysis!$BC$2, 'Raw Data'!E2399-'Raw Data'!D2399&gt;3), 'Raw Data'!BE2399, 0)))</f>
        <v/>
      </c>
      <c r="AR2404">
        <f>IF('Hidden Analysiss'!D2400=1,IF(ABS('Raw Data'!E2399-'Raw Data'!D2399)&lt;2,'Raw Data'!AX2399,0), 0)</f>
        <v/>
      </c>
      <c r="AS2404">
        <f>IF('Hidden Analysiss'!D2400=1,IF(ABS('Raw Data'!E2399-'Raw Data'!D2399)&lt;3,'Raw Data'!BA2399,0), 0)</f>
        <v/>
      </c>
      <c r="AT2404">
        <f>IF('Hidden Analysiss'!D2400=1,IF(ABS('Raw Data'!E2399-'Raw Data'!D2399)&lt;4,'Raw Data'!BD2399,0), 0)</f>
        <v/>
      </c>
      <c r="AU2404">
        <f>IF(AND('Hidden Analysiss'!E2400=1, ABS('Raw Data'!E2399-'Raw Data'!D2399)&lt;2), 'Raw Data'!AX2399, 0)</f>
        <v/>
      </c>
      <c r="AV2404">
        <f>IF(AND('Hidden Analysiss'!E2400=1, ABS('Raw Data'!E2399-'Raw Data'!D2399)&lt;3), 'Raw Data'!BA2399, 0)</f>
        <v/>
      </c>
      <c r="AW2404">
        <f>IF(AND('Hidden Analysiss'!E2400=1, ABS('Raw Data'!E2399-'Raw Data'!D2399)&lt;3), 'Raw Data'!BD2399, 0)</f>
        <v/>
      </c>
    </row>
    <row r="2405">
      <c r="A2405" s="1">
        <f>'Raw Data'!A2400</f>
        <v/>
      </c>
      <c r="B2405">
        <f>IF('Raw Data'!E2400&gt;'Raw Data'!D2400, 'Raw Data'!J2400, 0)</f>
        <v/>
      </c>
      <c r="C2405">
        <f>IF('Raw Data'!D2400&gt;'Raw Data'!E2400, 'Raw Data'!I2400, 0)</f>
        <v/>
      </c>
      <c r="D2405">
        <f>SUM(G2405:H2405)</f>
        <v/>
      </c>
      <c r="E2405">
        <f>IF(AND('Raw Data'!J2400&lt;'Raw Data'!I2400,'Raw Data'!E2400&gt;'Raw Data'!D2400,'Raw Data'!E2400-'Raw Data'!D2400&gt;3),'Raw Data'!N2400,IF(AND('Raw Data'!I2400&lt;'Raw Data'!J2400,'Raw Data'!D2400&gt;'Raw Data'!E2400,'Raw Data'!D2400-'Raw Data'!E2400&gt;3),'Raw Data'!M2400,0))</f>
        <v/>
      </c>
      <c r="F2405">
        <f>IF(AND('Raw Data'!J2400&lt;'Raw Data'!I2400,'Raw Data'!E2400&gt;'Raw Data'!D2400,'Raw Data'!E2400-'Raw Data'!D2400&lt;4),'Raw Data'!L2400,IF(AND('Raw Data'!I2400&lt;'Raw Data'!J2400,'Raw Data'!D2400&gt;'Raw Data'!E2400,'Raw Data'!D2400-'Raw Data'!E2400&lt;4),'Raw Data'!K2400,0))</f>
        <v/>
      </c>
      <c r="G2405">
        <f>IF(AND('Raw Data'!J2400&lt;'Raw Data'!I2400, 'Raw Data'!E2400&gt;'Raw Data'!D2400), 'Raw Data'!J2400, 0)</f>
        <v/>
      </c>
      <c r="H2405">
        <f>IF(AND('Raw Data'!J2400&gt;'Raw Data'!I2400, 'Raw Data'!E2400&lt;'Raw Data'!D2400), 'Raw Data'!I2400, 0)</f>
        <v/>
      </c>
      <c r="I2405">
        <f>SUM(J2405:K2405)</f>
        <v/>
      </c>
      <c r="J2405">
        <f>IF(AND('Raw Data'!J2400&gt;'Raw Data'!I2400, 'Raw Data'!E2400&gt;'Raw Data'!D2400), 'Raw Data'!J2400, 0)</f>
        <v/>
      </c>
      <c r="K2405">
        <f>IF(AND('Raw Data'!I2400&gt;'Raw Data'!J2400, 'Raw Data'!D2400&gt;'Raw Data'!E2400), 'Raw Data'!I2400, 0)</f>
        <v/>
      </c>
      <c r="L2405">
        <f>IF('Raw Data'!E2400-'Raw Data'!D2400&gt;3, 'Raw Data'!N2400, 0)</f>
        <v/>
      </c>
      <c r="M2405">
        <f>IF('Raw Data'!D2400-'Raw Data'!E2400&gt;3, 'Raw Data'!M2400, 0)</f>
        <v/>
      </c>
      <c r="N2405">
        <f>IF(ISBLANK('Raw Data'!D2400),0,IF(AND('Raw Data'!E2400&gt;'Raw Data'!D2400,'Raw Data'!E2400-'Raw Data'!D2400&gt;0,'Raw Data'!E2400-'Raw Data'!D2400&lt;4),'Raw Data'!L2400, 0))</f>
        <v/>
      </c>
      <c r="O2405">
        <f>IF(ISBLANK('Raw Data'!D2400),0,IF(AND('Raw Data'!E2400&gt;'Raw Data'!D2400,'Raw Data'!E2400-'Raw Data'!D2400&gt;0,'Raw Data'!D2400-'Raw Data'!E2400&lt;4),'Raw Data'!K2400, 0))</f>
        <v/>
      </c>
      <c r="P2405">
        <f>IF('Raw Data'!E2400-'Raw Data'!D2400&gt;3, 'Raw Data'!N2400, IF('Raw Data'!D2400-'Raw Data'!E2400&gt;3, 'Raw Data'!M2400, 0))</f>
        <v/>
      </c>
      <c r="Q2405">
        <f>IF(ISBLANK('Raw Data'!E2400),0,IF(AND('Raw Data'!E2400-'Raw Data'!D2400&lt;4,'Raw Data'!E2400-'Raw Data'!D2400&gt;0),'Raw Data'!L2400,IF(AND('Raw Data'!D2400&gt;'Raw Data'!E2400,'Raw Data'!D2400-'Raw Data'!E2400&gt;0),'Raw Data'!K2400,0)))</f>
        <v/>
      </c>
      <c r="R2405">
        <f>IF(ISBLANK('Raw Data'!K2400),0,IFERROR(IF(MATCH(SMALL('Raw Data'!K2400:N2400,1),L2405:O2405,0),SMALL('Raw Data'!K2400:N2400,1)),0))</f>
        <v/>
      </c>
      <c r="S2405">
        <f>IF(ISBLANK('Raw Data'!K2400),0,IFERROR(IF(MATCH(SMALL('Raw Data'!K2400:N2400,2),L2405:O2405,0),SMALL('Raw Data'!K2400:N2400,2)),0))</f>
        <v/>
      </c>
      <c r="T2405">
        <f>IF(ISBLANK('Raw Data'!K2400),0,IFERROR(IF(MATCH(SMALL('Raw Data'!K2400:N2400,3),L2405:O2405,0),SMALL('Raw Data'!K2400:N2400,3)),0))</f>
        <v/>
      </c>
      <c r="U2405">
        <f>IF(ISBLANK('Raw Data'!K2400),0,IFERROR(IF(MATCH(SMALL('Raw Data'!K2400:N2400,4),L2405:O2405,0),SMALL('Raw Data'!K2400:N2400,4)),0))</f>
        <v/>
      </c>
      <c r="V2405">
        <f>IF(AND('Raw Data'!D2400&lt;3, 'Raw Data'!E2400&lt;3, 'Raw Data'!A2400&gt;0), 'Raw Data'!AF2400, 0)</f>
        <v/>
      </c>
      <c r="W2405">
        <f>IF(AND('Raw Data'!D2400&lt;4, 'Raw Data'!E2400&lt;4, 'Raw Data'!A2400&gt;0), 'Raw Data'!AI2400, 0)</f>
        <v/>
      </c>
      <c r="X2405">
        <f>IF(AND('Raw Data'!D2400&lt;5, 'Raw Data'!E2400&lt;5, 'Raw Data'!A2400&gt;0), 'Raw Data'!AL2400, 0)</f>
        <v/>
      </c>
      <c r="Y2405">
        <f>IF(AND('Raw Data'!D2400&lt;6, 'Raw Data'!E2400&lt;6, 'Raw Data'!A2400&gt;0), 'Raw Data'!AO2400, 0)</f>
        <v/>
      </c>
      <c r="Z2405">
        <f>IF(ISBLANK('Raw Data'!D2400), 0, IF('Raw Data'!D2400-'Raw Data'!E2400&gt;1, 'Raw Data'!AW2400, 0))</f>
        <v/>
      </c>
      <c r="AA2405">
        <f>IF(ISBLANK('Raw Data'!A2400), 0, IF(ABS('Raw Data'!D2400-'Raw Data'!E2400)&lt;2, 'Raw Data'!AX2400, 0))</f>
        <v/>
      </c>
      <c r="AB2405">
        <f>IF(ISBLANK('Raw Data'!D2400), 0, IF('Raw Data'!E2400-'Raw Data'!D2400&gt;1, 'Raw Data'!AY2400, 0))</f>
        <v/>
      </c>
      <c r="AC2405">
        <f>IF(ISBLANK('Raw Data'!D2400), 0, IF('Raw Data'!D2400-'Raw Data'!E2400&gt;2, 'Raw Data'!AZ2400, 0))</f>
        <v/>
      </c>
      <c r="AD2405">
        <f>IF(ISBLANK('Raw Data'!A2400), 0, IF(ABS('Raw Data'!D2400-'Raw Data'!E2400)&lt;3, 'Raw Data'!BA2400, 0))</f>
        <v/>
      </c>
      <c r="AE2405">
        <f>IF(ISBLANK('Raw Data'!D2400), 0, IF('Raw Data'!E2400-'Raw Data'!D2400&gt;2, 'Raw Data'!BB2400, 0))</f>
        <v/>
      </c>
      <c r="AF2405">
        <f>IF(ISBLANK('Raw Data'!D2400), 0, IF('Raw Data'!D2400-'Raw Data'!E2400&gt;3, 'Raw Data'!BC2400, 0))</f>
        <v/>
      </c>
      <c r="AG2405">
        <f>IF(ISBLANK('Raw Data'!A2400), 0, IF(ABS('Raw Data'!D2400-'Raw Data'!E2400)&lt;4, 'Raw Data'!BD2400, 0))</f>
        <v/>
      </c>
      <c r="AH2405">
        <f>IF(ISBLANK('Raw Data'!D2400), 0, IF('Raw Data'!E2400-'Raw Data'!D2400&gt;3, 'Raw Data'!BE2400, 0))</f>
        <v/>
      </c>
      <c r="AI2405">
        <f>IF(SUM('Raw Data'!D2400:E2400)&gt;'Raw Data'!F2400, 'Raw Data'!G2400, 0)</f>
        <v/>
      </c>
      <c r="AJ2405">
        <f>IF(ISBLANK('Raw Data'!D2400), 0, IF(SUM('Raw Data'!D2400:E2400)&lt;'Raw Data'!F2400, 'Raw Data'!H2400, 0))</f>
        <v/>
      </c>
      <c r="AK2405">
        <f>IF(ISBLANK('Raw Data'!A2400), 0, IF(AND('Raw Data'!D2400&lt;3, 'Raw Data'!E2400&lt;3, 'Raw Data'!F2400&lt;BB$2), 'Raw Data'!AF2400, 0))</f>
        <v/>
      </c>
      <c r="AL2405">
        <f>IF(ISBLANK('Raw Data'!A2400), 0, IF(AND('Raw Data'!D2400&lt;4, 'Raw Data'!E2400&lt;4, 'Raw Data'!F2400&lt;BB$2), 'Raw Data'!AI2400, 0))</f>
        <v/>
      </c>
      <c r="AM2405">
        <f>IF(ISBLANK('Raw Data'!A2400), 0, IF(AND('Raw Data'!D2400&lt;5, 'Raw Data'!E2400&lt;5, 'Raw Data'!F2400&lt;BB$2), 'Raw Data'!AL2400, 0))</f>
        <v/>
      </c>
      <c r="AN2405">
        <f>IF(ISBLANK('Raw Data'!A2400), 0, IF(AND('Raw Data'!D2400&lt;6, 'Raw Data'!E2400&lt;6, 'Raw Data'!F2400&lt;BB$2), 'Raw Data'!AO2400, 0))</f>
        <v/>
      </c>
      <c r="AO2405">
        <f>IF(ISBLANK('Raw Data'!A2400), 0, IF(AND('Raw Data'!I2400&lt;Analysis!$BC$2, 'Raw Data'!D2400-'Raw Data'!E2400&gt;1), 'Raw Data'!AW2400, IF(AND('Raw Data'!J2400&lt;Analysis!$BC$2, 'Raw Data'!E2400-'Raw Data'!D2400&gt;1), 'Raw Data'!AY2400, 0)))</f>
        <v/>
      </c>
      <c r="AP2405">
        <f>IF(ISBLANK('Raw Data'!A2400), 0, IF(AND('Raw Data'!I2400&lt;Analysis!$BC$2, 'Raw Data'!D2400-'Raw Data'!E2400&gt;2), 'Raw Data'!AZ2400, IF(AND('Raw Data'!J2400&lt;Analysis!$BC$2, 'Raw Data'!E2400-'Raw Data'!D2400&gt;2), 'Raw Data'!BB2400, 0)))</f>
        <v/>
      </c>
      <c r="AQ2405">
        <f>IF(ISBLANK('Raw Data'!A2400), 0, IF(AND('Raw Data'!I2400&lt;Analysis!$BC$2, 'Raw Data'!D2400-'Raw Data'!E2400&gt;3), 'Raw Data'!BC2400, IF(AND('Raw Data'!J2400&lt;Analysis!$BC$2, 'Raw Data'!E2400-'Raw Data'!D2400&gt;3), 'Raw Data'!BE2400, 0)))</f>
        <v/>
      </c>
      <c r="AR2405">
        <f>IF('Hidden Analysiss'!D2401=1,IF(ABS('Raw Data'!E2400-'Raw Data'!D2400)&lt;2,'Raw Data'!AX2400,0), 0)</f>
        <v/>
      </c>
      <c r="AS2405">
        <f>IF('Hidden Analysiss'!D2401=1,IF(ABS('Raw Data'!E2400-'Raw Data'!D2400)&lt;3,'Raw Data'!BA2400,0), 0)</f>
        <v/>
      </c>
      <c r="AT2405">
        <f>IF('Hidden Analysiss'!D2401=1,IF(ABS('Raw Data'!E2400-'Raw Data'!D2400)&lt;4,'Raw Data'!BD2400,0), 0)</f>
        <v/>
      </c>
      <c r="AU2405">
        <f>IF(AND('Hidden Analysiss'!E2401=1, ABS('Raw Data'!E2400-'Raw Data'!D2400)&lt;2), 'Raw Data'!AX2400, 0)</f>
        <v/>
      </c>
      <c r="AV2405">
        <f>IF(AND('Hidden Analysiss'!E2401=1, ABS('Raw Data'!E2400-'Raw Data'!D2400)&lt;3), 'Raw Data'!BA2400, 0)</f>
        <v/>
      </c>
      <c r="AW2405">
        <f>IF(AND('Hidden Analysiss'!E2401=1, ABS('Raw Data'!E2400-'Raw Data'!D2400)&lt;3), 'Raw Data'!BD2400, 0)</f>
        <v/>
      </c>
    </row>
    <row r="2406">
      <c r="A2406" s="1">
        <f>'Raw Data'!A2401</f>
        <v/>
      </c>
      <c r="B2406">
        <f>IF('Raw Data'!E2401&gt;'Raw Data'!D2401, 'Raw Data'!J2401, 0)</f>
        <v/>
      </c>
      <c r="C2406">
        <f>IF('Raw Data'!D2401&gt;'Raw Data'!E2401, 'Raw Data'!I2401, 0)</f>
        <v/>
      </c>
      <c r="D2406">
        <f>SUM(G2406:H2406)</f>
        <v/>
      </c>
      <c r="E2406">
        <f>IF(AND('Raw Data'!J2401&lt;'Raw Data'!I2401,'Raw Data'!E2401&gt;'Raw Data'!D2401,'Raw Data'!E2401-'Raw Data'!D2401&gt;3),'Raw Data'!N2401,IF(AND('Raw Data'!I2401&lt;'Raw Data'!J2401,'Raw Data'!D2401&gt;'Raw Data'!E2401,'Raw Data'!D2401-'Raw Data'!E2401&gt;3),'Raw Data'!M2401,0))</f>
        <v/>
      </c>
      <c r="F2406">
        <f>IF(AND('Raw Data'!J2401&lt;'Raw Data'!I2401,'Raw Data'!E2401&gt;'Raw Data'!D2401,'Raw Data'!E2401-'Raw Data'!D2401&lt;4),'Raw Data'!L2401,IF(AND('Raw Data'!I2401&lt;'Raw Data'!J2401,'Raw Data'!D2401&gt;'Raw Data'!E2401,'Raw Data'!D2401-'Raw Data'!E2401&lt;4),'Raw Data'!K2401,0))</f>
        <v/>
      </c>
      <c r="G2406">
        <f>IF(AND('Raw Data'!J2401&lt;'Raw Data'!I2401, 'Raw Data'!E2401&gt;'Raw Data'!D2401), 'Raw Data'!J2401, 0)</f>
        <v/>
      </c>
      <c r="H2406">
        <f>IF(AND('Raw Data'!J2401&gt;'Raw Data'!I2401, 'Raw Data'!E2401&lt;'Raw Data'!D2401), 'Raw Data'!I2401, 0)</f>
        <v/>
      </c>
      <c r="I2406">
        <f>SUM(J2406:K2406)</f>
        <v/>
      </c>
      <c r="J2406">
        <f>IF(AND('Raw Data'!J2401&gt;'Raw Data'!I2401, 'Raw Data'!E2401&gt;'Raw Data'!D2401), 'Raw Data'!J2401, 0)</f>
        <v/>
      </c>
      <c r="K2406">
        <f>IF(AND('Raw Data'!I2401&gt;'Raw Data'!J2401, 'Raw Data'!D2401&gt;'Raw Data'!E2401), 'Raw Data'!I2401, 0)</f>
        <v/>
      </c>
      <c r="L2406">
        <f>IF('Raw Data'!E2401-'Raw Data'!D2401&gt;3, 'Raw Data'!N2401, 0)</f>
        <v/>
      </c>
      <c r="M2406">
        <f>IF('Raw Data'!D2401-'Raw Data'!E2401&gt;3, 'Raw Data'!M2401, 0)</f>
        <v/>
      </c>
      <c r="N2406">
        <f>IF(ISBLANK('Raw Data'!D2401),0,IF(AND('Raw Data'!E2401&gt;'Raw Data'!D2401,'Raw Data'!E2401-'Raw Data'!D2401&gt;0,'Raw Data'!E2401-'Raw Data'!D2401&lt;4),'Raw Data'!L2401, 0))</f>
        <v/>
      </c>
      <c r="O2406">
        <f>IF(ISBLANK('Raw Data'!D2401),0,IF(AND('Raw Data'!E2401&gt;'Raw Data'!D2401,'Raw Data'!E2401-'Raw Data'!D2401&gt;0,'Raw Data'!D2401-'Raw Data'!E2401&lt;4),'Raw Data'!K2401, 0))</f>
        <v/>
      </c>
      <c r="P2406">
        <f>IF('Raw Data'!E2401-'Raw Data'!D2401&gt;3, 'Raw Data'!N2401, IF('Raw Data'!D2401-'Raw Data'!E2401&gt;3, 'Raw Data'!M2401, 0))</f>
        <v/>
      </c>
      <c r="Q2406">
        <f>IF(ISBLANK('Raw Data'!E2401),0,IF(AND('Raw Data'!E2401-'Raw Data'!D2401&lt;4,'Raw Data'!E2401-'Raw Data'!D2401&gt;0),'Raw Data'!L2401,IF(AND('Raw Data'!D2401&gt;'Raw Data'!E2401,'Raw Data'!D2401-'Raw Data'!E2401&gt;0),'Raw Data'!K2401,0)))</f>
        <v/>
      </c>
      <c r="R2406">
        <f>IF(ISBLANK('Raw Data'!K2401),0,IFERROR(IF(MATCH(SMALL('Raw Data'!K2401:N2401,1),L2406:O2406,0),SMALL('Raw Data'!K2401:N2401,1)),0))</f>
        <v/>
      </c>
      <c r="S2406">
        <f>IF(ISBLANK('Raw Data'!K2401),0,IFERROR(IF(MATCH(SMALL('Raw Data'!K2401:N2401,2),L2406:O2406,0),SMALL('Raw Data'!K2401:N2401,2)),0))</f>
        <v/>
      </c>
      <c r="T2406">
        <f>IF(ISBLANK('Raw Data'!K2401),0,IFERROR(IF(MATCH(SMALL('Raw Data'!K2401:N2401,3),L2406:O2406,0),SMALL('Raw Data'!K2401:N2401,3)),0))</f>
        <v/>
      </c>
      <c r="U2406">
        <f>IF(ISBLANK('Raw Data'!K2401),0,IFERROR(IF(MATCH(SMALL('Raw Data'!K2401:N2401,4),L2406:O2406,0),SMALL('Raw Data'!K2401:N2401,4)),0))</f>
        <v/>
      </c>
      <c r="V2406">
        <f>IF(AND('Raw Data'!D2401&lt;3, 'Raw Data'!E2401&lt;3, 'Raw Data'!A2401&gt;0), 'Raw Data'!AF2401, 0)</f>
        <v/>
      </c>
      <c r="W2406">
        <f>IF(AND('Raw Data'!D2401&lt;4, 'Raw Data'!E2401&lt;4, 'Raw Data'!A2401&gt;0), 'Raw Data'!AI2401, 0)</f>
        <v/>
      </c>
      <c r="X2406">
        <f>IF(AND('Raw Data'!D2401&lt;5, 'Raw Data'!E2401&lt;5, 'Raw Data'!A2401&gt;0), 'Raw Data'!AL2401, 0)</f>
        <v/>
      </c>
      <c r="Y2406">
        <f>IF(AND('Raw Data'!D2401&lt;6, 'Raw Data'!E2401&lt;6, 'Raw Data'!A2401&gt;0), 'Raw Data'!AO2401, 0)</f>
        <v/>
      </c>
      <c r="Z2406">
        <f>IF(ISBLANK('Raw Data'!D2401), 0, IF('Raw Data'!D2401-'Raw Data'!E2401&gt;1, 'Raw Data'!AW2401, 0))</f>
        <v/>
      </c>
      <c r="AA2406">
        <f>IF(ISBLANK('Raw Data'!A2401), 0, IF(ABS('Raw Data'!D2401-'Raw Data'!E2401)&lt;2, 'Raw Data'!AX2401, 0))</f>
        <v/>
      </c>
      <c r="AB2406">
        <f>IF(ISBLANK('Raw Data'!D2401), 0, IF('Raw Data'!E2401-'Raw Data'!D2401&gt;1, 'Raw Data'!AY2401, 0))</f>
        <v/>
      </c>
      <c r="AC2406">
        <f>IF(ISBLANK('Raw Data'!D2401), 0, IF('Raw Data'!D2401-'Raw Data'!E2401&gt;2, 'Raw Data'!AZ2401, 0))</f>
        <v/>
      </c>
      <c r="AD2406">
        <f>IF(ISBLANK('Raw Data'!A2401), 0, IF(ABS('Raw Data'!D2401-'Raw Data'!E2401)&lt;3, 'Raw Data'!BA2401, 0))</f>
        <v/>
      </c>
      <c r="AE2406">
        <f>IF(ISBLANK('Raw Data'!D2401), 0, IF('Raw Data'!E2401-'Raw Data'!D2401&gt;2, 'Raw Data'!BB2401, 0))</f>
        <v/>
      </c>
      <c r="AF2406">
        <f>IF(ISBLANK('Raw Data'!D2401), 0, IF('Raw Data'!D2401-'Raw Data'!E2401&gt;3, 'Raw Data'!BC2401, 0))</f>
        <v/>
      </c>
      <c r="AG2406">
        <f>IF(ISBLANK('Raw Data'!A2401), 0, IF(ABS('Raw Data'!D2401-'Raw Data'!E2401)&lt;4, 'Raw Data'!BD2401, 0))</f>
        <v/>
      </c>
      <c r="AH2406">
        <f>IF(ISBLANK('Raw Data'!D2401), 0, IF('Raw Data'!E2401-'Raw Data'!D2401&gt;3, 'Raw Data'!BE2401, 0))</f>
        <v/>
      </c>
      <c r="AI2406">
        <f>IF(SUM('Raw Data'!D2401:E2401)&gt;'Raw Data'!F2401, 'Raw Data'!G2401, 0)</f>
        <v/>
      </c>
      <c r="AJ2406">
        <f>IF(ISBLANK('Raw Data'!D2401), 0, IF(SUM('Raw Data'!D2401:E2401)&lt;'Raw Data'!F2401, 'Raw Data'!H2401, 0))</f>
        <v/>
      </c>
      <c r="AK2406">
        <f>IF(ISBLANK('Raw Data'!A2401), 0, IF(AND('Raw Data'!D2401&lt;3, 'Raw Data'!E2401&lt;3, 'Raw Data'!F2401&lt;BB$2), 'Raw Data'!AF2401, 0))</f>
        <v/>
      </c>
      <c r="AL2406">
        <f>IF(ISBLANK('Raw Data'!A2401), 0, IF(AND('Raw Data'!D2401&lt;4, 'Raw Data'!E2401&lt;4, 'Raw Data'!F2401&lt;BB$2), 'Raw Data'!AI2401, 0))</f>
        <v/>
      </c>
      <c r="AM2406">
        <f>IF(ISBLANK('Raw Data'!A2401), 0, IF(AND('Raw Data'!D2401&lt;5, 'Raw Data'!E2401&lt;5, 'Raw Data'!F2401&lt;BB$2), 'Raw Data'!AL2401, 0))</f>
        <v/>
      </c>
      <c r="AN2406">
        <f>IF(ISBLANK('Raw Data'!A2401), 0, IF(AND('Raw Data'!D2401&lt;6, 'Raw Data'!E2401&lt;6, 'Raw Data'!F2401&lt;BB$2), 'Raw Data'!AO2401, 0))</f>
        <v/>
      </c>
      <c r="AO2406">
        <f>IF(ISBLANK('Raw Data'!A2401), 0, IF(AND('Raw Data'!I2401&lt;Analysis!$BC$2, 'Raw Data'!D2401-'Raw Data'!E2401&gt;1), 'Raw Data'!AW2401, IF(AND('Raw Data'!J2401&lt;Analysis!$BC$2, 'Raw Data'!E2401-'Raw Data'!D2401&gt;1), 'Raw Data'!AY2401, 0)))</f>
        <v/>
      </c>
      <c r="AP2406">
        <f>IF(ISBLANK('Raw Data'!A2401), 0, IF(AND('Raw Data'!I2401&lt;Analysis!$BC$2, 'Raw Data'!D2401-'Raw Data'!E2401&gt;2), 'Raw Data'!AZ2401, IF(AND('Raw Data'!J2401&lt;Analysis!$BC$2, 'Raw Data'!E2401-'Raw Data'!D2401&gt;2), 'Raw Data'!BB2401, 0)))</f>
        <v/>
      </c>
      <c r="AQ2406">
        <f>IF(ISBLANK('Raw Data'!A2401), 0, IF(AND('Raw Data'!I2401&lt;Analysis!$BC$2, 'Raw Data'!D2401-'Raw Data'!E2401&gt;3), 'Raw Data'!BC2401, IF(AND('Raw Data'!J2401&lt;Analysis!$BC$2, 'Raw Data'!E2401-'Raw Data'!D2401&gt;3), 'Raw Data'!BE2401, 0)))</f>
        <v/>
      </c>
      <c r="AR2406">
        <f>IF('Hidden Analysiss'!D2402=1,IF(ABS('Raw Data'!E2401-'Raw Data'!D2401)&lt;2,'Raw Data'!AX2401,0), 0)</f>
        <v/>
      </c>
      <c r="AS2406">
        <f>IF('Hidden Analysiss'!D2402=1,IF(ABS('Raw Data'!E2401-'Raw Data'!D2401)&lt;3,'Raw Data'!BA2401,0), 0)</f>
        <v/>
      </c>
      <c r="AT2406">
        <f>IF('Hidden Analysiss'!D2402=1,IF(ABS('Raw Data'!E2401-'Raw Data'!D2401)&lt;4,'Raw Data'!BD2401,0), 0)</f>
        <v/>
      </c>
      <c r="AU2406">
        <f>IF(AND('Hidden Analysiss'!E2402=1, ABS('Raw Data'!E2401-'Raw Data'!D2401)&lt;2), 'Raw Data'!AX2401, 0)</f>
        <v/>
      </c>
      <c r="AV2406">
        <f>IF(AND('Hidden Analysiss'!E2402=1, ABS('Raw Data'!E2401-'Raw Data'!D2401)&lt;3), 'Raw Data'!BA2401, 0)</f>
        <v/>
      </c>
      <c r="AW2406">
        <f>IF(AND('Hidden Analysiss'!E2402=1, ABS('Raw Data'!E2401-'Raw Data'!D2401)&lt;3), 'Raw Data'!BD2401, 0)</f>
        <v/>
      </c>
    </row>
    <row r="2407">
      <c r="A2407" s="1">
        <f>'Raw Data'!A2402</f>
        <v/>
      </c>
      <c r="B2407">
        <f>IF('Raw Data'!E2402&gt;'Raw Data'!D2402, 'Raw Data'!J2402, 0)</f>
        <v/>
      </c>
      <c r="C2407">
        <f>IF('Raw Data'!D2402&gt;'Raw Data'!E2402, 'Raw Data'!I2402, 0)</f>
        <v/>
      </c>
      <c r="D2407">
        <f>SUM(G2407:H2407)</f>
        <v/>
      </c>
      <c r="E2407">
        <f>IF(AND('Raw Data'!J2402&lt;'Raw Data'!I2402,'Raw Data'!E2402&gt;'Raw Data'!D2402,'Raw Data'!E2402-'Raw Data'!D2402&gt;3),'Raw Data'!N2402,IF(AND('Raw Data'!I2402&lt;'Raw Data'!J2402,'Raw Data'!D2402&gt;'Raw Data'!E2402,'Raw Data'!D2402-'Raw Data'!E2402&gt;3),'Raw Data'!M2402,0))</f>
        <v/>
      </c>
      <c r="F2407">
        <f>IF(AND('Raw Data'!J2402&lt;'Raw Data'!I2402,'Raw Data'!E2402&gt;'Raw Data'!D2402,'Raw Data'!E2402-'Raw Data'!D2402&lt;4),'Raw Data'!L2402,IF(AND('Raw Data'!I2402&lt;'Raw Data'!J2402,'Raw Data'!D2402&gt;'Raw Data'!E2402,'Raw Data'!D2402-'Raw Data'!E2402&lt;4),'Raw Data'!K2402,0))</f>
        <v/>
      </c>
      <c r="G2407">
        <f>IF(AND('Raw Data'!J2402&lt;'Raw Data'!I2402, 'Raw Data'!E2402&gt;'Raw Data'!D2402), 'Raw Data'!J2402, 0)</f>
        <v/>
      </c>
      <c r="H2407">
        <f>IF(AND('Raw Data'!J2402&gt;'Raw Data'!I2402, 'Raw Data'!E2402&lt;'Raw Data'!D2402), 'Raw Data'!I2402, 0)</f>
        <v/>
      </c>
      <c r="I2407">
        <f>SUM(J2407:K2407)</f>
        <v/>
      </c>
      <c r="J2407">
        <f>IF(AND('Raw Data'!J2402&gt;'Raw Data'!I2402, 'Raw Data'!E2402&gt;'Raw Data'!D2402), 'Raw Data'!J2402, 0)</f>
        <v/>
      </c>
      <c r="K2407">
        <f>IF(AND('Raw Data'!I2402&gt;'Raw Data'!J2402, 'Raw Data'!D2402&gt;'Raw Data'!E2402), 'Raw Data'!I2402, 0)</f>
        <v/>
      </c>
      <c r="L2407">
        <f>IF('Raw Data'!E2402-'Raw Data'!D2402&gt;3, 'Raw Data'!N2402, 0)</f>
        <v/>
      </c>
      <c r="M2407">
        <f>IF('Raw Data'!D2402-'Raw Data'!E2402&gt;3, 'Raw Data'!M2402, 0)</f>
        <v/>
      </c>
      <c r="N2407">
        <f>IF(ISBLANK('Raw Data'!D2402),0,IF(AND('Raw Data'!E2402&gt;'Raw Data'!D2402,'Raw Data'!E2402-'Raw Data'!D2402&gt;0,'Raw Data'!E2402-'Raw Data'!D2402&lt;4),'Raw Data'!L2402, 0))</f>
        <v/>
      </c>
      <c r="O2407">
        <f>IF(ISBLANK('Raw Data'!D2402),0,IF(AND('Raw Data'!E2402&gt;'Raw Data'!D2402,'Raw Data'!E2402-'Raw Data'!D2402&gt;0,'Raw Data'!D2402-'Raw Data'!E2402&lt;4),'Raw Data'!K2402, 0))</f>
        <v/>
      </c>
      <c r="P2407">
        <f>IF('Raw Data'!E2402-'Raw Data'!D2402&gt;3, 'Raw Data'!N2402, IF('Raw Data'!D2402-'Raw Data'!E2402&gt;3, 'Raw Data'!M2402, 0))</f>
        <v/>
      </c>
      <c r="Q2407">
        <f>IF(ISBLANK('Raw Data'!E2402),0,IF(AND('Raw Data'!E2402-'Raw Data'!D2402&lt;4,'Raw Data'!E2402-'Raw Data'!D2402&gt;0),'Raw Data'!L2402,IF(AND('Raw Data'!D2402&gt;'Raw Data'!E2402,'Raw Data'!D2402-'Raw Data'!E2402&gt;0),'Raw Data'!K2402,0)))</f>
        <v/>
      </c>
      <c r="R2407">
        <f>IF(ISBLANK('Raw Data'!K2402),0,IFERROR(IF(MATCH(SMALL('Raw Data'!K2402:N2402,1),L2407:O2407,0),SMALL('Raw Data'!K2402:N2402,1)),0))</f>
        <v/>
      </c>
      <c r="S2407">
        <f>IF(ISBLANK('Raw Data'!K2402),0,IFERROR(IF(MATCH(SMALL('Raw Data'!K2402:N2402,2),L2407:O2407,0),SMALL('Raw Data'!K2402:N2402,2)),0))</f>
        <v/>
      </c>
      <c r="T2407">
        <f>IF(ISBLANK('Raw Data'!K2402),0,IFERROR(IF(MATCH(SMALL('Raw Data'!K2402:N2402,3),L2407:O2407,0),SMALL('Raw Data'!K2402:N2402,3)),0))</f>
        <v/>
      </c>
      <c r="U2407">
        <f>IF(ISBLANK('Raw Data'!K2402),0,IFERROR(IF(MATCH(SMALL('Raw Data'!K2402:N2402,4),L2407:O2407,0),SMALL('Raw Data'!K2402:N2402,4)),0))</f>
        <v/>
      </c>
      <c r="V2407">
        <f>IF(AND('Raw Data'!D2402&lt;3, 'Raw Data'!E2402&lt;3, 'Raw Data'!A2402&gt;0), 'Raw Data'!AF2402, 0)</f>
        <v/>
      </c>
      <c r="W2407">
        <f>IF(AND('Raw Data'!D2402&lt;4, 'Raw Data'!E2402&lt;4, 'Raw Data'!A2402&gt;0), 'Raw Data'!AI2402, 0)</f>
        <v/>
      </c>
      <c r="X2407">
        <f>IF(AND('Raw Data'!D2402&lt;5, 'Raw Data'!E2402&lt;5, 'Raw Data'!A2402&gt;0), 'Raw Data'!AL2402, 0)</f>
        <v/>
      </c>
      <c r="Y2407">
        <f>IF(AND('Raw Data'!D2402&lt;6, 'Raw Data'!E2402&lt;6, 'Raw Data'!A2402&gt;0), 'Raw Data'!AO2402, 0)</f>
        <v/>
      </c>
      <c r="Z2407">
        <f>IF(ISBLANK('Raw Data'!D2402), 0, IF('Raw Data'!D2402-'Raw Data'!E2402&gt;1, 'Raw Data'!AW2402, 0))</f>
        <v/>
      </c>
      <c r="AA2407">
        <f>IF(ISBLANK('Raw Data'!A2402), 0, IF(ABS('Raw Data'!D2402-'Raw Data'!E2402)&lt;2, 'Raw Data'!AX2402, 0))</f>
        <v/>
      </c>
      <c r="AB2407">
        <f>IF(ISBLANK('Raw Data'!D2402), 0, IF('Raw Data'!E2402-'Raw Data'!D2402&gt;1, 'Raw Data'!AY2402, 0))</f>
        <v/>
      </c>
      <c r="AC2407">
        <f>IF(ISBLANK('Raw Data'!D2402), 0, IF('Raw Data'!D2402-'Raw Data'!E2402&gt;2, 'Raw Data'!AZ2402, 0))</f>
        <v/>
      </c>
      <c r="AD2407">
        <f>IF(ISBLANK('Raw Data'!A2402), 0, IF(ABS('Raw Data'!D2402-'Raw Data'!E2402)&lt;3, 'Raw Data'!BA2402, 0))</f>
        <v/>
      </c>
      <c r="AE2407">
        <f>IF(ISBLANK('Raw Data'!D2402), 0, IF('Raw Data'!E2402-'Raw Data'!D2402&gt;2, 'Raw Data'!BB2402, 0))</f>
        <v/>
      </c>
      <c r="AF2407">
        <f>IF(ISBLANK('Raw Data'!D2402), 0, IF('Raw Data'!D2402-'Raw Data'!E2402&gt;3, 'Raw Data'!BC2402, 0))</f>
        <v/>
      </c>
      <c r="AG2407">
        <f>IF(ISBLANK('Raw Data'!A2402), 0, IF(ABS('Raw Data'!D2402-'Raw Data'!E2402)&lt;4, 'Raw Data'!BD2402, 0))</f>
        <v/>
      </c>
      <c r="AH2407">
        <f>IF(ISBLANK('Raw Data'!D2402), 0, IF('Raw Data'!E2402-'Raw Data'!D2402&gt;3, 'Raw Data'!BE2402, 0))</f>
        <v/>
      </c>
      <c r="AI2407">
        <f>IF(SUM('Raw Data'!D2402:E2402)&gt;'Raw Data'!F2402, 'Raw Data'!G2402, 0)</f>
        <v/>
      </c>
      <c r="AJ2407">
        <f>IF(ISBLANK('Raw Data'!D2402), 0, IF(SUM('Raw Data'!D2402:E2402)&lt;'Raw Data'!F2402, 'Raw Data'!H2402, 0))</f>
        <v/>
      </c>
      <c r="AK2407">
        <f>IF(ISBLANK('Raw Data'!A2402), 0, IF(AND('Raw Data'!D2402&lt;3, 'Raw Data'!E2402&lt;3, 'Raw Data'!F2402&lt;BB$2), 'Raw Data'!AF2402, 0))</f>
        <v/>
      </c>
      <c r="AL2407">
        <f>IF(ISBLANK('Raw Data'!A2402), 0, IF(AND('Raw Data'!D2402&lt;4, 'Raw Data'!E2402&lt;4, 'Raw Data'!F2402&lt;BB$2), 'Raw Data'!AI2402, 0))</f>
        <v/>
      </c>
      <c r="AM2407">
        <f>IF(ISBLANK('Raw Data'!A2402), 0, IF(AND('Raw Data'!D2402&lt;5, 'Raw Data'!E2402&lt;5, 'Raw Data'!F2402&lt;BB$2), 'Raw Data'!AL2402, 0))</f>
        <v/>
      </c>
      <c r="AN2407">
        <f>IF(ISBLANK('Raw Data'!A2402), 0, IF(AND('Raw Data'!D2402&lt;6, 'Raw Data'!E2402&lt;6, 'Raw Data'!F2402&lt;BB$2), 'Raw Data'!AO2402, 0))</f>
        <v/>
      </c>
      <c r="AO2407">
        <f>IF(ISBLANK('Raw Data'!A2402), 0, IF(AND('Raw Data'!I2402&lt;Analysis!$BC$2, 'Raw Data'!D2402-'Raw Data'!E2402&gt;1), 'Raw Data'!AW2402, IF(AND('Raw Data'!J2402&lt;Analysis!$BC$2, 'Raw Data'!E2402-'Raw Data'!D2402&gt;1), 'Raw Data'!AY2402, 0)))</f>
        <v/>
      </c>
      <c r="AP2407">
        <f>IF(ISBLANK('Raw Data'!A2402), 0, IF(AND('Raw Data'!I2402&lt;Analysis!$BC$2, 'Raw Data'!D2402-'Raw Data'!E2402&gt;2), 'Raw Data'!AZ2402, IF(AND('Raw Data'!J2402&lt;Analysis!$BC$2, 'Raw Data'!E2402-'Raw Data'!D2402&gt;2), 'Raw Data'!BB2402, 0)))</f>
        <v/>
      </c>
      <c r="AQ2407">
        <f>IF(ISBLANK('Raw Data'!A2402), 0, IF(AND('Raw Data'!I2402&lt;Analysis!$BC$2, 'Raw Data'!D2402-'Raw Data'!E2402&gt;3), 'Raw Data'!BC2402, IF(AND('Raw Data'!J2402&lt;Analysis!$BC$2, 'Raw Data'!E2402-'Raw Data'!D2402&gt;3), 'Raw Data'!BE2402, 0)))</f>
        <v/>
      </c>
      <c r="AR2407">
        <f>IF('Hidden Analysiss'!D2403=1,IF(ABS('Raw Data'!E2402-'Raw Data'!D2402)&lt;2,'Raw Data'!AX2402,0), 0)</f>
        <v/>
      </c>
      <c r="AS2407">
        <f>IF('Hidden Analysiss'!D2403=1,IF(ABS('Raw Data'!E2402-'Raw Data'!D2402)&lt;3,'Raw Data'!BA2402,0), 0)</f>
        <v/>
      </c>
      <c r="AT2407">
        <f>IF('Hidden Analysiss'!D2403=1,IF(ABS('Raw Data'!E2402-'Raw Data'!D2402)&lt;4,'Raw Data'!BD2402,0), 0)</f>
        <v/>
      </c>
      <c r="AU2407">
        <f>IF(AND('Hidden Analysiss'!E2403=1, ABS('Raw Data'!E2402-'Raw Data'!D2402)&lt;2), 'Raw Data'!AX2402, 0)</f>
        <v/>
      </c>
      <c r="AV2407">
        <f>IF(AND('Hidden Analysiss'!E2403=1, ABS('Raw Data'!E2402-'Raw Data'!D2402)&lt;3), 'Raw Data'!BA2402, 0)</f>
        <v/>
      </c>
      <c r="AW2407">
        <f>IF(AND('Hidden Analysiss'!E2403=1, ABS('Raw Data'!E2402-'Raw Data'!D2402)&lt;3), 'Raw Data'!BD2402, 0)</f>
        <v/>
      </c>
    </row>
    <row r="2408">
      <c r="A2408" s="1">
        <f>'Raw Data'!A2403</f>
        <v/>
      </c>
      <c r="B2408">
        <f>IF('Raw Data'!E2403&gt;'Raw Data'!D2403, 'Raw Data'!J2403, 0)</f>
        <v/>
      </c>
      <c r="C2408">
        <f>IF('Raw Data'!D2403&gt;'Raw Data'!E2403, 'Raw Data'!I2403, 0)</f>
        <v/>
      </c>
      <c r="D2408">
        <f>SUM(G2408:H2408)</f>
        <v/>
      </c>
      <c r="E2408">
        <f>IF(AND('Raw Data'!J2403&lt;'Raw Data'!I2403,'Raw Data'!E2403&gt;'Raw Data'!D2403,'Raw Data'!E2403-'Raw Data'!D2403&gt;3),'Raw Data'!N2403,IF(AND('Raw Data'!I2403&lt;'Raw Data'!J2403,'Raw Data'!D2403&gt;'Raw Data'!E2403,'Raw Data'!D2403-'Raw Data'!E2403&gt;3),'Raw Data'!M2403,0))</f>
        <v/>
      </c>
      <c r="F2408">
        <f>IF(AND('Raw Data'!J2403&lt;'Raw Data'!I2403,'Raw Data'!E2403&gt;'Raw Data'!D2403,'Raw Data'!E2403-'Raw Data'!D2403&lt;4),'Raw Data'!L2403,IF(AND('Raw Data'!I2403&lt;'Raw Data'!J2403,'Raw Data'!D2403&gt;'Raw Data'!E2403,'Raw Data'!D2403-'Raw Data'!E2403&lt;4),'Raw Data'!K2403,0))</f>
        <v/>
      </c>
      <c r="G2408">
        <f>IF(AND('Raw Data'!J2403&lt;'Raw Data'!I2403, 'Raw Data'!E2403&gt;'Raw Data'!D2403), 'Raw Data'!J2403, 0)</f>
        <v/>
      </c>
      <c r="H2408">
        <f>IF(AND('Raw Data'!J2403&gt;'Raw Data'!I2403, 'Raw Data'!E2403&lt;'Raw Data'!D2403), 'Raw Data'!I2403, 0)</f>
        <v/>
      </c>
      <c r="I2408">
        <f>SUM(J2408:K2408)</f>
        <v/>
      </c>
      <c r="J2408">
        <f>IF(AND('Raw Data'!J2403&gt;'Raw Data'!I2403, 'Raw Data'!E2403&gt;'Raw Data'!D2403), 'Raw Data'!J2403, 0)</f>
        <v/>
      </c>
      <c r="K2408">
        <f>IF(AND('Raw Data'!I2403&gt;'Raw Data'!J2403, 'Raw Data'!D2403&gt;'Raw Data'!E2403), 'Raw Data'!I2403, 0)</f>
        <v/>
      </c>
      <c r="L2408">
        <f>IF('Raw Data'!E2403-'Raw Data'!D2403&gt;3, 'Raw Data'!N2403, 0)</f>
        <v/>
      </c>
      <c r="M2408">
        <f>IF('Raw Data'!D2403-'Raw Data'!E2403&gt;3, 'Raw Data'!M2403, 0)</f>
        <v/>
      </c>
      <c r="N2408">
        <f>IF(ISBLANK('Raw Data'!D2403),0,IF(AND('Raw Data'!E2403&gt;'Raw Data'!D2403,'Raw Data'!E2403-'Raw Data'!D2403&gt;0,'Raw Data'!E2403-'Raw Data'!D2403&lt;4),'Raw Data'!L2403, 0))</f>
        <v/>
      </c>
      <c r="O2408">
        <f>IF(ISBLANK('Raw Data'!D2403),0,IF(AND('Raw Data'!E2403&gt;'Raw Data'!D2403,'Raw Data'!E2403-'Raw Data'!D2403&gt;0,'Raw Data'!D2403-'Raw Data'!E2403&lt;4),'Raw Data'!K2403, 0))</f>
        <v/>
      </c>
      <c r="P2408">
        <f>IF('Raw Data'!E2403-'Raw Data'!D2403&gt;3, 'Raw Data'!N2403, IF('Raw Data'!D2403-'Raw Data'!E2403&gt;3, 'Raw Data'!M2403, 0))</f>
        <v/>
      </c>
      <c r="Q2408">
        <f>IF(ISBLANK('Raw Data'!E2403),0,IF(AND('Raw Data'!E2403-'Raw Data'!D2403&lt;4,'Raw Data'!E2403-'Raw Data'!D2403&gt;0),'Raw Data'!L2403,IF(AND('Raw Data'!D2403&gt;'Raw Data'!E2403,'Raw Data'!D2403-'Raw Data'!E2403&gt;0),'Raw Data'!K2403,0)))</f>
        <v/>
      </c>
      <c r="R2408">
        <f>IF(ISBLANK('Raw Data'!K2403),0,IFERROR(IF(MATCH(SMALL('Raw Data'!K2403:N2403,1),L2408:O2408,0),SMALL('Raw Data'!K2403:N2403,1)),0))</f>
        <v/>
      </c>
      <c r="S2408">
        <f>IF(ISBLANK('Raw Data'!K2403),0,IFERROR(IF(MATCH(SMALL('Raw Data'!K2403:N2403,2),L2408:O2408,0),SMALL('Raw Data'!K2403:N2403,2)),0))</f>
        <v/>
      </c>
      <c r="T2408">
        <f>IF(ISBLANK('Raw Data'!K2403),0,IFERROR(IF(MATCH(SMALL('Raw Data'!K2403:N2403,3),L2408:O2408,0),SMALL('Raw Data'!K2403:N2403,3)),0))</f>
        <v/>
      </c>
      <c r="U2408">
        <f>IF(ISBLANK('Raw Data'!K2403),0,IFERROR(IF(MATCH(SMALL('Raw Data'!K2403:N2403,4),L2408:O2408,0),SMALL('Raw Data'!K2403:N2403,4)),0))</f>
        <v/>
      </c>
      <c r="V2408">
        <f>IF(AND('Raw Data'!D2403&lt;3, 'Raw Data'!E2403&lt;3, 'Raw Data'!A2403&gt;0), 'Raw Data'!AF2403, 0)</f>
        <v/>
      </c>
      <c r="W2408">
        <f>IF(AND('Raw Data'!D2403&lt;4, 'Raw Data'!E2403&lt;4, 'Raw Data'!A2403&gt;0), 'Raw Data'!AI2403, 0)</f>
        <v/>
      </c>
      <c r="X2408">
        <f>IF(AND('Raw Data'!D2403&lt;5, 'Raw Data'!E2403&lt;5, 'Raw Data'!A2403&gt;0), 'Raw Data'!AL2403, 0)</f>
        <v/>
      </c>
      <c r="Y2408">
        <f>IF(AND('Raw Data'!D2403&lt;6, 'Raw Data'!E2403&lt;6, 'Raw Data'!A2403&gt;0), 'Raw Data'!AO2403, 0)</f>
        <v/>
      </c>
      <c r="Z2408">
        <f>IF(ISBLANK('Raw Data'!D2403), 0, IF('Raw Data'!D2403-'Raw Data'!E2403&gt;1, 'Raw Data'!AW2403, 0))</f>
        <v/>
      </c>
      <c r="AA2408">
        <f>IF(ISBLANK('Raw Data'!A2403), 0, IF(ABS('Raw Data'!D2403-'Raw Data'!E2403)&lt;2, 'Raw Data'!AX2403, 0))</f>
        <v/>
      </c>
      <c r="AB2408">
        <f>IF(ISBLANK('Raw Data'!D2403), 0, IF('Raw Data'!E2403-'Raw Data'!D2403&gt;1, 'Raw Data'!AY2403, 0))</f>
        <v/>
      </c>
      <c r="AC2408">
        <f>IF(ISBLANK('Raw Data'!D2403), 0, IF('Raw Data'!D2403-'Raw Data'!E2403&gt;2, 'Raw Data'!AZ2403, 0))</f>
        <v/>
      </c>
      <c r="AD2408">
        <f>IF(ISBLANK('Raw Data'!A2403), 0, IF(ABS('Raw Data'!D2403-'Raw Data'!E2403)&lt;3, 'Raw Data'!BA2403, 0))</f>
        <v/>
      </c>
      <c r="AE2408">
        <f>IF(ISBLANK('Raw Data'!D2403), 0, IF('Raw Data'!E2403-'Raw Data'!D2403&gt;2, 'Raw Data'!BB2403, 0))</f>
        <v/>
      </c>
      <c r="AF2408">
        <f>IF(ISBLANK('Raw Data'!D2403), 0, IF('Raw Data'!D2403-'Raw Data'!E2403&gt;3, 'Raw Data'!BC2403, 0))</f>
        <v/>
      </c>
      <c r="AG2408">
        <f>IF(ISBLANK('Raw Data'!A2403), 0, IF(ABS('Raw Data'!D2403-'Raw Data'!E2403)&lt;4, 'Raw Data'!BD2403, 0))</f>
        <v/>
      </c>
      <c r="AH2408">
        <f>IF(ISBLANK('Raw Data'!D2403), 0, IF('Raw Data'!E2403-'Raw Data'!D2403&gt;3, 'Raw Data'!BE2403, 0))</f>
        <v/>
      </c>
      <c r="AI2408">
        <f>IF(SUM('Raw Data'!D2403:E2403)&gt;'Raw Data'!F2403, 'Raw Data'!G2403, 0)</f>
        <v/>
      </c>
      <c r="AJ2408">
        <f>IF(ISBLANK('Raw Data'!D2403), 0, IF(SUM('Raw Data'!D2403:E2403)&lt;'Raw Data'!F2403, 'Raw Data'!H2403, 0))</f>
        <v/>
      </c>
      <c r="AK2408">
        <f>IF(ISBLANK('Raw Data'!A2403), 0, IF(AND('Raw Data'!D2403&lt;3, 'Raw Data'!E2403&lt;3, 'Raw Data'!F2403&lt;BB$2), 'Raw Data'!AF2403, 0))</f>
        <v/>
      </c>
      <c r="AL2408">
        <f>IF(ISBLANK('Raw Data'!A2403), 0, IF(AND('Raw Data'!D2403&lt;4, 'Raw Data'!E2403&lt;4, 'Raw Data'!F2403&lt;BB$2), 'Raw Data'!AI2403, 0))</f>
        <v/>
      </c>
      <c r="AM2408">
        <f>IF(ISBLANK('Raw Data'!A2403), 0, IF(AND('Raw Data'!D2403&lt;5, 'Raw Data'!E2403&lt;5, 'Raw Data'!F2403&lt;BB$2), 'Raw Data'!AL2403, 0))</f>
        <v/>
      </c>
      <c r="AN2408">
        <f>IF(ISBLANK('Raw Data'!A2403), 0, IF(AND('Raw Data'!D2403&lt;6, 'Raw Data'!E2403&lt;6, 'Raw Data'!F2403&lt;BB$2), 'Raw Data'!AO2403, 0))</f>
        <v/>
      </c>
      <c r="AO2408">
        <f>IF(ISBLANK('Raw Data'!A2403), 0, IF(AND('Raw Data'!I2403&lt;Analysis!$BC$2, 'Raw Data'!D2403-'Raw Data'!E2403&gt;1), 'Raw Data'!AW2403, IF(AND('Raw Data'!J2403&lt;Analysis!$BC$2, 'Raw Data'!E2403-'Raw Data'!D2403&gt;1), 'Raw Data'!AY2403, 0)))</f>
        <v/>
      </c>
      <c r="AP2408">
        <f>IF(ISBLANK('Raw Data'!A2403), 0, IF(AND('Raw Data'!I2403&lt;Analysis!$BC$2, 'Raw Data'!D2403-'Raw Data'!E2403&gt;2), 'Raw Data'!AZ2403, IF(AND('Raw Data'!J2403&lt;Analysis!$BC$2, 'Raw Data'!E2403-'Raw Data'!D2403&gt;2), 'Raw Data'!BB2403, 0)))</f>
        <v/>
      </c>
      <c r="AQ2408">
        <f>IF(ISBLANK('Raw Data'!A2403), 0, IF(AND('Raw Data'!I2403&lt;Analysis!$BC$2, 'Raw Data'!D2403-'Raw Data'!E2403&gt;3), 'Raw Data'!BC2403, IF(AND('Raw Data'!J2403&lt;Analysis!$BC$2, 'Raw Data'!E2403-'Raw Data'!D2403&gt;3), 'Raw Data'!BE2403, 0)))</f>
        <v/>
      </c>
      <c r="AR2408">
        <f>IF('Hidden Analysiss'!D2404=1,IF(ABS('Raw Data'!E2403-'Raw Data'!D2403)&lt;2,'Raw Data'!AX2403,0), 0)</f>
        <v/>
      </c>
      <c r="AS2408">
        <f>IF('Hidden Analysiss'!D2404=1,IF(ABS('Raw Data'!E2403-'Raw Data'!D2403)&lt;3,'Raw Data'!BA2403,0), 0)</f>
        <v/>
      </c>
      <c r="AT2408">
        <f>IF('Hidden Analysiss'!D2404=1,IF(ABS('Raw Data'!E2403-'Raw Data'!D2403)&lt;4,'Raw Data'!BD2403,0), 0)</f>
        <v/>
      </c>
      <c r="AU2408">
        <f>IF(AND('Hidden Analysiss'!E2404=1, ABS('Raw Data'!E2403-'Raw Data'!D2403)&lt;2), 'Raw Data'!AX2403, 0)</f>
        <v/>
      </c>
      <c r="AV2408">
        <f>IF(AND('Hidden Analysiss'!E2404=1, ABS('Raw Data'!E2403-'Raw Data'!D2403)&lt;3), 'Raw Data'!BA2403, 0)</f>
        <v/>
      </c>
      <c r="AW2408">
        <f>IF(AND('Hidden Analysiss'!E2404=1, ABS('Raw Data'!E2403-'Raw Data'!D2403)&lt;3), 'Raw Data'!BD2403, 0)</f>
        <v/>
      </c>
    </row>
    <row r="2409">
      <c r="A2409" s="1">
        <f>'Raw Data'!A2404</f>
        <v/>
      </c>
      <c r="B2409">
        <f>IF('Raw Data'!E2404&gt;'Raw Data'!D2404, 'Raw Data'!J2404, 0)</f>
        <v/>
      </c>
      <c r="C2409">
        <f>IF('Raw Data'!D2404&gt;'Raw Data'!E2404, 'Raw Data'!I2404, 0)</f>
        <v/>
      </c>
      <c r="D2409">
        <f>SUM(G2409:H2409)</f>
        <v/>
      </c>
      <c r="E2409">
        <f>IF(AND('Raw Data'!J2404&lt;'Raw Data'!I2404,'Raw Data'!E2404&gt;'Raw Data'!D2404,'Raw Data'!E2404-'Raw Data'!D2404&gt;3),'Raw Data'!N2404,IF(AND('Raw Data'!I2404&lt;'Raw Data'!J2404,'Raw Data'!D2404&gt;'Raw Data'!E2404,'Raw Data'!D2404-'Raw Data'!E2404&gt;3),'Raw Data'!M2404,0))</f>
        <v/>
      </c>
      <c r="F2409">
        <f>IF(AND('Raw Data'!J2404&lt;'Raw Data'!I2404,'Raw Data'!E2404&gt;'Raw Data'!D2404,'Raw Data'!E2404-'Raw Data'!D2404&lt;4),'Raw Data'!L2404,IF(AND('Raw Data'!I2404&lt;'Raw Data'!J2404,'Raw Data'!D2404&gt;'Raw Data'!E2404,'Raw Data'!D2404-'Raw Data'!E2404&lt;4),'Raw Data'!K2404,0))</f>
        <v/>
      </c>
      <c r="G2409">
        <f>IF(AND('Raw Data'!J2404&lt;'Raw Data'!I2404, 'Raw Data'!E2404&gt;'Raw Data'!D2404), 'Raw Data'!J2404, 0)</f>
        <v/>
      </c>
      <c r="H2409">
        <f>IF(AND('Raw Data'!J2404&gt;'Raw Data'!I2404, 'Raw Data'!E2404&lt;'Raw Data'!D2404), 'Raw Data'!I2404, 0)</f>
        <v/>
      </c>
      <c r="I2409">
        <f>SUM(J2409:K2409)</f>
        <v/>
      </c>
      <c r="J2409">
        <f>IF(AND('Raw Data'!J2404&gt;'Raw Data'!I2404, 'Raw Data'!E2404&gt;'Raw Data'!D2404), 'Raw Data'!J2404, 0)</f>
        <v/>
      </c>
      <c r="K2409">
        <f>IF(AND('Raw Data'!I2404&gt;'Raw Data'!J2404, 'Raw Data'!D2404&gt;'Raw Data'!E2404), 'Raw Data'!I2404, 0)</f>
        <v/>
      </c>
      <c r="L2409">
        <f>IF('Raw Data'!E2404-'Raw Data'!D2404&gt;3, 'Raw Data'!N2404, 0)</f>
        <v/>
      </c>
      <c r="M2409">
        <f>IF('Raw Data'!D2404-'Raw Data'!E2404&gt;3, 'Raw Data'!M2404, 0)</f>
        <v/>
      </c>
      <c r="N2409">
        <f>IF(ISBLANK('Raw Data'!D2404),0,IF(AND('Raw Data'!E2404&gt;'Raw Data'!D2404,'Raw Data'!E2404-'Raw Data'!D2404&gt;0,'Raw Data'!E2404-'Raw Data'!D2404&lt;4),'Raw Data'!L2404, 0))</f>
        <v/>
      </c>
      <c r="O2409">
        <f>IF(ISBLANK('Raw Data'!D2404),0,IF(AND('Raw Data'!E2404&gt;'Raw Data'!D2404,'Raw Data'!E2404-'Raw Data'!D2404&gt;0,'Raw Data'!D2404-'Raw Data'!E2404&lt;4),'Raw Data'!K2404, 0))</f>
        <v/>
      </c>
      <c r="P2409">
        <f>IF('Raw Data'!E2404-'Raw Data'!D2404&gt;3, 'Raw Data'!N2404, IF('Raw Data'!D2404-'Raw Data'!E2404&gt;3, 'Raw Data'!M2404, 0))</f>
        <v/>
      </c>
      <c r="Q2409">
        <f>IF(ISBLANK('Raw Data'!E2404),0,IF(AND('Raw Data'!E2404-'Raw Data'!D2404&lt;4,'Raw Data'!E2404-'Raw Data'!D2404&gt;0),'Raw Data'!L2404,IF(AND('Raw Data'!D2404&gt;'Raw Data'!E2404,'Raw Data'!D2404-'Raw Data'!E2404&gt;0),'Raw Data'!K2404,0)))</f>
        <v/>
      </c>
      <c r="R2409">
        <f>IF(ISBLANK('Raw Data'!K2404),0,IFERROR(IF(MATCH(SMALL('Raw Data'!K2404:N2404,1),L2409:O2409,0),SMALL('Raw Data'!K2404:N2404,1)),0))</f>
        <v/>
      </c>
      <c r="S2409">
        <f>IF(ISBLANK('Raw Data'!K2404),0,IFERROR(IF(MATCH(SMALL('Raw Data'!K2404:N2404,2),L2409:O2409,0),SMALL('Raw Data'!K2404:N2404,2)),0))</f>
        <v/>
      </c>
      <c r="T2409">
        <f>IF(ISBLANK('Raw Data'!K2404),0,IFERROR(IF(MATCH(SMALL('Raw Data'!K2404:N2404,3),L2409:O2409,0),SMALL('Raw Data'!K2404:N2404,3)),0))</f>
        <v/>
      </c>
      <c r="U2409">
        <f>IF(ISBLANK('Raw Data'!K2404),0,IFERROR(IF(MATCH(SMALL('Raw Data'!K2404:N2404,4),L2409:O2409,0),SMALL('Raw Data'!K2404:N2404,4)),0))</f>
        <v/>
      </c>
      <c r="V2409">
        <f>IF(AND('Raw Data'!D2404&lt;3, 'Raw Data'!E2404&lt;3, 'Raw Data'!A2404&gt;0), 'Raw Data'!AF2404, 0)</f>
        <v/>
      </c>
      <c r="W2409">
        <f>IF(AND('Raw Data'!D2404&lt;4, 'Raw Data'!E2404&lt;4, 'Raw Data'!A2404&gt;0), 'Raw Data'!AI2404, 0)</f>
        <v/>
      </c>
      <c r="X2409">
        <f>IF(AND('Raw Data'!D2404&lt;5, 'Raw Data'!E2404&lt;5, 'Raw Data'!A2404&gt;0), 'Raw Data'!AL2404, 0)</f>
        <v/>
      </c>
      <c r="Y2409">
        <f>IF(AND('Raw Data'!D2404&lt;6, 'Raw Data'!E2404&lt;6, 'Raw Data'!A2404&gt;0), 'Raw Data'!AO2404, 0)</f>
        <v/>
      </c>
      <c r="Z2409">
        <f>IF(ISBLANK('Raw Data'!D2404), 0, IF('Raw Data'!D2404-'Raw Data'!E2404&gt;1, 'Raw Data'!AW2404, 0))</f>
        <v/>
      </c>
      <c r="AA2409">
        <f>IF(ISBLANK('Raw Data'!A2404), 0, IF(ABS('Raw Data'!D2404-'Raw Data'!E2404)&lt;2, 'Raw Data'!AX2404, 0))</f>
        <v/>
      </c>
      <c r="AB2409">
        <f>IF(ISBLANK('Raw Data'!D2404), 0, IF('Raw Data'!E2404-'Raw Data'!D2404&gt;1, 'Raw Data'!AY2404, 0))</f>
        <v/>
      </c>
      <c r="AC2409">
        <f>IF(ISBLANK('Raw Data'!D2404), 0, IF('Raw Data'!D2404-'Raw Data'!E2404&gt;2, 'Raw Data'!AZ2404, 0))</f>
        <v/>
      </c>
      <c r="AD2409">
        <f>IF(ISBLANK('Raw Data'!A2404), 0, IF(ABS('Raw Data'!D2404-'Raw Data'!E2404)&lt;3, 'Raw Data'!BA2404, 0))</f>
        <v/>
      </c>
      <c r="AE2409">
        <f>IF(ISBLANK('Raw Data'!D2404), 0, IF('Raw Data'!E2404-'Raw Data'!D2404&gt;2, 'Raw Data'!BB2404, 0))</f>
        <v/>
      </c>
      <c r="AF2409">
        <f>IF(ISBLANK('Raw Data'!D2404), 0, IF('Raw Data'!D2404-'Raw Data'!E2404&gt;3, 'Raw Data'!BC2404, 0))</f>
        <v/>
      </c>
      <c r="AG2409">
        <f>IF(ISBLANK('Raw Data'!A2404), 0, IF(ABS('Raw Data'!D2404-'Raw Data'!E2404)&lt;4, 'Raw Data'!BD2404, 0))</f>
        <v/>
      </c>
      <c r="AH2409">
        <f>IF(ISBLANK('Raw Data'!D2404), 0, IF('Raw Data'!E2404-'Raw Data'!D2404&gt;3, 'Raw Data'!BE2404, 0))</f>
        <v/>
      </c>
      <c r="AI2409">
        <f>IF(SUM('Raw Data'!D2404:E2404)&gt;'Raw Data'!F2404, 'Raw Data'!G2404, 0)</f>
        <v/>
      </c>
      <c r="AJ2409">
        <f>IF(ISBLANK('Raw Data'!D2404), 0, IF(SUM('Raw Data'!D2404:E2404)&lt;'Raw Data'!F2404, 'Raw Data'!H2404, 0))</f>
        <v/>
      </c>
      <c r="AK2409">
        <f>IF(ISBLANK('Raw Data'!A2404), 0, IF(AND('Raw Data'!D2404&lt;3, 'Raw Data'!E2404&lt;3, 'Raw Data'!F2404&lt;BB$2), 'Raw Data'!AF2404, 0))</f>
        <v/>
      </c>
      <c r="AL2409">
        <f>IF(ISBLANK('Raw Data'!A2404), 0, IF(AND('Raw Data'!D2404&lt;4, 'Raw Data'!E2404&lt;4, 'Raw Data'!F2404&lt;BB$2), 'Raw Data'!AI2404, 0))</f>
        <v/>
      </c>
      <c r="AM2409">
        <f>IF(ISBLANK('Raw Data'!A2404), 0, IF(AND('Raw Data'!D2404&lt;5, 'Raw Data'!E2404&lt;5, 'Raw Data'!F2404&lt;BB$2), 'Raw Data'!AL2404, 0))</f>
        <v/>
      </c>
      <c r="AN2409">
        <f>IF(ISBLANK('Raw Data'!A2404), 0, IF(AND('Raw Data'!D2404&lt;6, 'Raw Data'!E2404&lt;6, 'Raw Data'!F2404&lt;BB$2), 'Raw Data'!AO2404, 0))</f>
        <v/>
      </c>
      <c r="AO2409">
        <f>IF(ISBLANK('Raw Data'!A2404), 0, IF(AND('Raw Data'!I2404&lt;Analysis!$BC$2, 'Raw Data'!D2404-'Raw Data'!E2404&gt;1), 'Raw Data'!AW2404, IF(AND('Raw Data'!J2404&lt;Analysis!$BC$2, 'Raw Data'!E2404-'Raw Data'!D2404&gt;1), 'Raw Data'!AY2404, 0)))</f>
        <v/>
      </c>
      <c r="AP2409">
        <f>IF(ISBLANK('Raw Data'!A2404), 0, IF(AND('Raw Data'!I2404&lt;Analysis!$BC$2, 'Raw Data'!D2404-'Raw Data'!E2404&gt;2), 'Raw Data'!AZ2404, IF(AND('Raw Data'!J2404&lt;Analysis!$BC$2, 'Raw Data'!E2404-'Raw Data'!D2404&gt;2), 'Raw Data'!BB2404, 0)))</f>
        <v/>
      </c>
      <c r="AQ2409">
        <f>IF(ISBLANK('Raw Data'!A2404), 0, IF(AND('Raw Data'!I2404&lt;Analysis!$BC$2, 'Raw Data'!D2404-'Raw Data'!E2404&gt;3), 'Raw Data'!BC2404, IF(AND('Raw Data'!J2404&lt;Analysis!$BC$2, 'Raw Data'!E2404-'Raw Data'!D2404&gt;3), 'Raw Data'!BE2404, 0)))</f>
        <v/>
      </c>
      <c r="AR2409">
        <f>IF('Hidden Analysiss'!D2405=1,IF(ABS('Raw Data'!E2404-'Raw Data'!D2404)&lt;2,'Raw Data'!AX2404,0), 0)</f>
        <v/>
      </c>
      <c r="AS2409">
        <f>IF('Hidden Analysiss'!D2405=1,IF(ABS('Raw Data'!E2404-'Raw Data'!D2404)&lt;3,'Raw Data'!BA2404,0), 0)</f>
        <v/>
      </c>
      <c r="AT2409">
        <f>IF('Hidden Analysiss'!D2405=1,IF(ABS('Raw Data'!E2404-'Raw Data'!D2404)&lt;4,'Raw Data'!BD2404,0), 0)</f>
        <v/>
      </c>
      <c r="AU2409">
        <f>IF(AND('Hidden Analysiss'!E2405=1, ABS('Raw Data'!E2404-'Raw Data'!D2404)&lt;2), 'Raw Data'!AX2404, 0)</f>
        <v/>
      </c>
      <c r="AV2409">
        <f>IF(AND('Hidden Analysiss'!E2405=1, ABS('Raw Data'!E2404-'Raw Data'!D2404)&lt;3), 'Raw Data'!BA2404, 0)</f>
        <v/>
      </c>
      <c r="AW2409">
        <f>IF(AND('Hidden Analysiss'!E2405=1, ABS('Raw Data'!E2404-'Raw Data'!D2404)&lt;3), 'Raw Data'!BD2404, 0)</f>
        <v/>
      </c>
    </row>
    <row r="2410">
      <c r="A2410" s="1">
        <f>'Raw Data'!A2405</f>
        <v/>
      </c>
      <c r="B2410">
        <f>IF('Raw Data'!E2405&gt;'Raw Data'!D2405, 'Raw Data'!J2405, 0)</f>
        <v/>
      </c>
      <c r="C2410">
        <f>IF('Raw Data'!D2405&gt;'Raw Data'!E2405, 'Raw Data'!I2405, 0)</f>
        <v/>
      </c>
      <c r="D2410">
        <f>SUM(G2410:H2410)</f>
        <v/>
      </c>
      <c r="E2410">
        <f>IF(AND('Raw Data'!J2405&lt;'Raw Data'!I2405,'Raw Data'!E2405&gt;'Raw Data'!D2405,'Raw Data'!E2405-'Raw Data'!D2405&gt;3),'Raw Data'!N2405,IF(AND('Raw Data'!I2405&lt;'Raw Data'!J2405,'Raw Data'!D2405&gt;'Raw Data'!E2405,'Raw Data'!D2405-'Raw Data'!E2405&gt;3),'Raw Data'!M2405,0))</f>
        <v/>
      </c>
      <c r="F2410">
        <f>IF(AND('Raw Data'!J2405&lt;'Raw Data'!I2405,'Raw Data'!E2405&gt;'Raw Data'!D2405,'Raw Data'!E2405-'Raw Data'!D2405&lt;4),'Raw Data'!L2405,IF(AND('Raw Data'!I2405&lt;'Raw Data'!J2405,'Raw Data'!D2405&gt;'Raw Data'!E2405,'Raw Data'!D2405-'Raw Data'!E2405&lt;4),'Raw Data'!K2405,0))</f>
        <v/>
      </c>
      <c r="G2410">
        <f>IF(AND('Raw Data'!J2405&lt;'Raw Data'!I2405, 'Raw Data'!E2405&gt;'Raw Data'!D2405), 'Raw Data'!J2405, 0)</f>
        <v/>
      </c>
      <c r="H2410">
        <f>IF(AND('Raw Data'!J2405&gt;'Raw Data'!I2405, 'Raw Data'!E2405&lt;'Raw Data'!D2405), 'Raw Data'!I2405, 0)</f>
        <v/>
      </c>
      <c r="I2410">
        <f>SUM(J2410:K2410)</f>
        <v/>
      </c>
      <c r="J2410">
        <f>IF(AND('Raw Data'!J2405&gt;'Raw Data'!I2405, 'Raw Data'!E2405&gt;'Raw Data'!D2405), 'Raw Data'!J2405, 0)</f>
        <v/>
      </c>
      <c r="K2410">
        <f>IF(AND('Raw Data'!I2405&gt;'Raw Data'!J2405, 'Raw Data'!D2405&gt;'Raw Data'!E2405), 'Raw Data'!I2405, 0)</f>
        <v/>
      </c>
      <c r="L2410">
        <f>IF('Raw Data'!E2405-'Raw Data'!D2405&gt;3, 'Raw Data'!N2405, 0)</f>
        <v/>
      </c>
      <c r="M2410">
        <f>IF('Raw Data'!D2405-'Raw Data'!E2405&gt;3, 'Raw Data'!M2405, 0)</f>
        <v/>
      </c>
      <c r="N2410">
        <f>IF(ISBLANK('Raw Data'!D2405),0,IF(AND('Raw Data'!E2405&gt;'Raw Data'!D2405,'Raw Data'!E2405-'Raw Data'!D2405&gt;0,'Raw Data'!E2405-'Raw Data'!D2405&lt;4),'Raw Data'!L2405, 0))</f>
        <v/>
      </c>
      <c r="O2410">
        <f>IF(ISBLANK('Raw Data'!D2405),0,IF(AND('Raw Data'!E2405&gt;'Raw Data'!D2405,'Raw Data'!E2405-'Raw Data'!D2405&gt;0,'Raw Data'!D2405-'Raw Data'!E2405&lt;4),'Raw Data'!K2405, 0))</f>
        <v/>
      </c>
      <c r="P2410">
        <f>IF('Raw Data'!E2405-'Raw Data'!D2405&gt;3, 'Raw Data'!N2405, IF('Raw Data'!D2405-'Raw Data'!E2405&gt;3, 'Raw Data'!M2405, 0))</f>
        <v/>
      </c>
      <c r="Q2410">
        <f>IF(ISBLANK('Raw Data'!E2405),0,IF(AND('Raw Data'!E2405-'Raw Data'!D2405&lt;4,'Raw Data'!E2405-'Raw Data'!D2405&gt;0),'Raw Data'!L2405,IF(AND('Raw Data'!D2405&gt;'Raw Data'!E2405,'Raw Data'!D2405-'Raw Data'!E2405&gt;0),'Raw Data'!K2405,0)))</f>
        <v/>
      </c>
      <c r="R2410">
        <f>IF(ISBLANK('Raw Data'!K2405),0,IFERROR(IF(MATCH(SMALL('Raw Data'!K2405:N2405,1),L2410:O2410,0),SMALL('Raw Data'!K2405:N2405,1)),0))</f>
        <v/>
      </c>
      <c r="S2410">
        <f>IF(ISBLANK('Raw Data'!K2405),0,IFERROR(IF(MATCH(SMALL('Raw Data'!K2405:N2405,2),L2410:O2410,0),SMALL('Raw Data'!K2405:N2405,2)),0))</f>
        <v/>
      </c>
      <c r="T2410">
        <f>IF(ISBLANK('Raw Data'!K2405),0,IFERROR(IF(MATCH(SMALL('Raw Data'!K2405:N2405,3),L2410:O2410,0),SMALL('Raw Data'!K2405:N2405,3)),0))</f>
        <v/>
      </c>
      <c r="U2410">
        <f>IF(ISBLANK('Raw Data'!K2405),0,IFERROR(IF(MATCH(SMALL('Raw Data'!K2405:N2405,4),L2410:O2410,0),SMALL('Raw Data'!K2405:N2405,4)),0))</f>
        <v/>
      </c>
      <c r="V2410">
        <f>IF(AND('Raw Data'!D2405&lt;3, 'Raw Data'!E2405&lt;3, 'Raw Data'!A2405&gt;0), 'Raw Data'!AF2405, 0)</f>
        <v/>
      </c>
      <c r="W2410">
        <f>IF(AND('Raw Data'!D2405&lt;4, 'Raw Data'!E2405&lt;4, 'Raw Data'!A2405&gt;0), 'Raw Data'!AI2405, 0)</f>
        <v/>
      </c>
      <c r="X2410">
        <f>IF(AND('Raw Data'!D2405&lt;5, 'Raw Data'!E2405&lt;5, 'Raw Data'!A2405&gt;0), 'Raw Data'!AL2405, 0)</f>
        <v/>
      </c>
      <c r="Y2410">
        <f>IF(AND('Raw Data'!D2405&lt;6, 'Raw Data'!E2405&lt;6, 'Raw Data'!A2405&gt;0), 'Raw Data'!AO2405, 0)</f>
        <v/>
      </c>
      <c r="Z2410">
        <f>IF(ISBLANK('Raw Data'!D2405), 0, IF('Raw Data'!D2405-'Raw Data'!E2405&gt;1, 'Raw Data'!AW2405, 0))</f>
        <v/>
      </c>
      <c r="AA2410">
        <f>IF(ISBLANK('Raw Data'!A2405), 0, IF(ABS('Raw Data'!D2405-'Raw Data'!E2405)&lt;2, 'Raw Data'!AX2405, 0))</f>
        <v/>
      </c>
      <c r="AB2410">
        <f>IF(ISBLANK('Raw Data'!D2405), 0, IF('Raw Data'!E2405-'Raw Data'!D2405&gt;1, 'Raw Data'!AY2405, 0))</f>
        <v/>
      </c>
      <c r="AC2410">
        <f>IF(ISBLANK('Raw Data'!D2405), 0, IF('Raw Data'!D2405-'Raw Data'!E2405&gt;2, 'Raw Data'!AZ2405, 0))</f>
        <v/>
      </c>
      <c r="AD2410">
        <f>IF(ISBLANK('Raw Data'!A2405), 0, IF(ABS('Raw Data'!D2405-'Raw Data'!E2405)&lt;3, 'Raw Data'!BA2405, 0))</f>
        <v/>
      </c>
      <c r="AE2410">
        <f>IF(ISBLANK('Raw Data'!D2405), 0, IF('Raw Data'!E2405-'Raw Data'!D2405&gt;2, 'Raw Data'!BB2405, 0))</f>
        <v/>
      </c>
      <c r="AF2410">
        <f>IF(ISBLANK('Raw Data'!D2405), 0, IF('Raw Data'!D2405-'Raw Data'!E2405&gt;3, 'Raw Data'!BC2405, 0))</f>
        <v/>
      </c>
      <c r="AG2410">
        <f>IF(ISBLANK('Raw Data'!A2405), 0, IF(ABS('Raw Data'!D2405-'Raw Data'!E2405)&lt;4, 'Raw Data'!BD2405, 0))</f>
        <v/>
      </c>
      <c r="AH2410">
        <f>IF(ISBLANK('Raw Data'!D2405), 0, IF('Raw Data'!E2405-'Raw Data'!D2405&gt;3, 'Raw Data'!BE2405, 0))</f>
        <v/>
      </c>
      <c r="AI2410">
        <f>IF(SUM('Raw Data'!D2405:E2405)&gt;'Raw Data'!F2405, 'Raw Data'!G2405, 0)</f>
        <v/>
      </c>
      <c r="AJ2410">
        <f>IF(ISBLANK('Raw Data'!D2405), 0, IF(SUM('Raw Data'!D2405:E2405)&lt;'Raw Data'!F2405, 'Raw Data'!H2405, 0))</f>
        <v/>
      </c>
      <c r="AK2410">
        <f>IF(ISBLANK('Raw Data'!A2405), 0, IF(AND('Raw Data'!D2405&lt;3, 'Raw Data'!E2405&lt;3, 'Raw Data'!F2405&lt;BB$2), 'Raw Data'!AF2405, 0))</f>
        <v/>
      </c>
      <c r="AL2410">
        <f>IF(ISBLANK('Raw Data'!A2405), 0, IF(AND('Raw Data'!D2405&lt;4, 'Raw Data'!E2405&lt;4, 'Raw Data'!F2405&lt;BB$2), 'Raw Data'!AI2405, 0))</f>
        <v/>
      </c>
      <c r="AM2410">
        <f>IF(ISBLANK('Raw Data'!A2405), 0, IF(AND('Raw Data'!D2405&lt;5, 'Raw Data'!E2405&lt;5, 'Raw Data'!F2405&lt;BB$2), 'Raw Data'!AL2405, 0))</f>
        <v/>
      </c>
      <c r="AN2410">
        <f>IF(ISBLANK('Raw Data'!A2405), 0, IF(AND('Raw Data'!D2405&lt;6, 'Raw Data'!E2405&lt;6, 'Raw Data'!F2405&lt;BB$2), 'Raw Data'!AO2405, 0))</f>
        <v/>
      </c>
      <c r="AO2410">
        <f>IF(ISBLANK('Raw Data'!A2405), 0, IF(AND('Raw Data'!I2405&lt;Analysis!$BC$2, 'Raw Data'!D2405-'Raw Data'!E2405&gt;1), 'Raw Data'!AW2405, IF(AND('Raw Data'!J2405&lt;Analysis!$BC$2, 'Raw Data'!E2405-'Raw Data'!D2405&gt;1), 'Raw Data'!AY2405, 0)))</f>
        <v/>
      </c>
      <c r="AP2410">
        <f>IF(ISBLANK('Raw Data'!A2405), 0, IF(AND('Raw Data'!I2405&lt;Analysis!$BC$2, 'Raw Data'!D2405-'Raw Data'!E2405&gt;2), 'Raw Data'!AZ2405, IF(AND('Raw Data'!J2405&lt;Analysis!$BC$2, 'Raw Data'!E2405-'Raw Data'!D2405&gt;2), 'Raw Data'!BB2405, 0)))</f>
        <v/>
      </c>
      <c r="AQ2410">
        <f>IF(ISBLANK('Raw Data'!A2405), 0, IF(AND('Raw Data'!I2405&lt;Analysis!$BC$2, 'Raw Data'!D2405-'Raw Data'!E2405&gt;3), 'Raw Data'!BC2405, IF(AND('Raw Data'!J2405&lt;Analysis!$BC$2, 'Raw Data'!E2405-'Raw Data'!D2405&gt;3), 'Raw Data'!BE2405, 0)))</f>
        <v/>
      </c>
      <c r="AR2410">
        <f>IF('Hidden Analysiss'!D2406=1,IF(ABS('Raw Data'!E2405-'Raw Data'!D2405)&lt;2,'Raw Data'!AX2405,0), 0)</f>
        <v/>
      </c>
      <c r="AS2410">
        <f>IF('Hidden Analysiss'!D2406=1,IF(ABS('Raw Data'!E2405-'Raw Data'!D2405)&lt;3,'Raw Data'!BA2405,0), 0)</f>
        <v/>
      </c>
      <c r="AT2410">
        <f>IF('Hidden Analysiss'!D2406=1,IF(ABS('Raw Data'!E2405-'Raw Data'!D2405)&lt;4,'Raw Data'!BD2405,0), 0)</f>
        <v/>
      </c>
      <c r="AU2410">
        <f>IF(AND('Hidden Analysiss'!E2406=1, ABS('Raw Data'!E2405-'Raw Data'!D2405)&lt;2), 'Raw Data'!AX2405, 0)</f>
        <v/>
      </c>
      <c r="AV2410">
        <f>IF(AND('Hidden Analysiss'!E2406=1, ABS('Raw Data'!E2405-'Raw Data'!D2405)&lt;3), 'Raw Data'!BA2405, 0)</f>
        <v/>
      </c>
      <c r="AW2410">
        <f>IF(AND('Hidden Analysiss'!E2406=1, ABS('Raw Data'!E2405-'Raw Data'!D2405)&lt;3), 'Raw Data'!BD2405, 0)</f>
        <v/>
      </c>
    </row>
    <row r="2411">
      <c r="A2411" s="1">
        <f>'Raw Data'!A2406</f>
        <v/>
      </c>
      <c r="B2411">
        <f>IF('Raw Data'!E2406&gt;'Raw Data'!D2406, 'Raw Data'!J2406, 0)</f>
        <v/>
      </c>
      <c r="C2411">
        <f>IF('Raw Data'!D2406&gt;'Raw Data'!E2406, 'Raw Data'!I2406, 0)</f>
        <v/>
      </c>
      <c r="D2411">
        <f>SUM(G2411:H2411)</f>
        <v/>
      </c>
      <c r="E2411">
        <f>IF(AND('Raw Data'!J2406&lt;'Raw Data'!I2406,'Raw Data'!E2406&gt;'Raw Data'!D2406,'Raw Data'!E2406-'Raw Data'!D2406&gt;3),'Raw Data'!N2406,IF(AND('Raw Data'!I2406&lt;'Raw Data'!J2406,'Raw Data'!D2406&gt;'Raw Data'!E2406,'Raw Data'!D2406-'Raw Data'!E2406&gt;3),'Raw Data'!M2406,0))</f>
        <v/>
      </c>
      <c r="F2411">
        <f>IF(AND('Raw Data'!J2406&lt;'Raw Data'!I2406,'Raw Data'!E2406&gt;'Raw Data'!D2406,'Raw Data'!E2406-'Raw Data'!D2406&lt;4),'Raw Data'!L2406,IF(AND('Raw Data'!I2406&lt;'Raw Data'!J2406,'Raw Data'!D2406&gt;'Raw Data'!E2406,'Raw Data'!D2406-'Raw Data'!E2406&lt;4),'Raw Data'!K2406,0))</f>
        <v/>
      </c>
      <c r="G2411">
        <f>IF(AND('Raw Data'!J2406&lt;'Raw Data'!I2406, 'Raw Data'!E2406&gt;'Raw Data'!D2406), 'Raw Data'!J2406, 0)</f>
        <v/>
      </c>
      <c r="H2411">
        <f>IF(AND('Raw Data'!J2406&gt;'Raw Data'!I2406, 'Raw Data'!E2406&lt;'Raw Data'!D2406), 'Raw Data'!I2406, 0)</f>
        <v/>
      </c>
      <c r="I2411">
        <f>SUM(J2411:K2411)</f>
        <v/>
      </c>
      <c r="J2411">
        <f>IF(AND('Raw Data'!J2406&gt;'Raw Data'!I2406, 'Raw Data'!E2406&gt;'Raw Data'!D2406), 'Raw Data'!J2406, 0)</f>
        <v/>
      </c>
      <c r="K2411">
        <f>IF(AND('Raw Data'!I2406&gt;'Raw Data'!J2406, 'Raw Data'!D2406&gt;'Raw Data'!E2406), 'Raw Data'!I2406, 0)</f>
        <v/>
      </c>
      <c r="L2411">
        <f>IF('Raw Data'!E2406-'Raw Data'!D2406&gt;3, 'Raw Data'!N2406, 0)</f>
        <v/>
      </c>
      <c r="M2411">
        <f>IF('Raw Data'!D2406-'Raw Data'!E2406&gt;3, 'Raw Data'!M2406, 0)</f>
        <v/>
      </c>
      <c r="N2411">
        <f>IF(ISBLANK('Raw Data'!D2406),0,IF(AND('Raw Data'!E2406&gt;'Raw Data'!D2406,'Raw Data'!E2406-'Raw Data'!D2406&gt;0,'Raw Data'!E2406-'Raw Data'!D2406&lt;4),'Raw Data'!L2406, 0))</f>
        <v/>
      </c>
      <c r="O2411">
        <f>IF(ISBLANK('Raw Data'!D2406),0,IF(AND('Raw Data'!E2406&gt;'Raw Data'!D2406,'Raw Data'!E2406-'Raw Data'!D2406&gt;0,'Raw Data'!D2406-'Raw Data'!E2406&lt;4),'Raw Data'!K2406, 0))</f>
        <v/>
      </c>
      <c r="P2411">
        <f>IF('Raw Data'!E2406-'Raw Data'!D2406&gt;3, 'Raw Data'!N2406, IF('Raw Data'!D2406-'Raw Data'!E2406&gt;3, 'Raw Data'!M2406, 0))</f>
        <v/>
      </c>
      <c r="Q2411">
        <f>IF(ISBLANK('Raw Data'!E2406),0,IF(AND('Raw Data'!E2406-'Raw Data'!D2406&lt;4,'Raw Data'!E2406-'Raw Data'!D2406&gt;0),'Raw Data'!L2406,IF(AND('Raw Data'!D2406&gt;'Raw Data'!E2406,'Raw Data'!D2406-'Raw Data'!E2406&gt;0),'Raw Data'!K2406,0)))</f>
        <v/>
      </c>
      <c r="R2411">
        <f>IF(ISBLANK('Raw Data'!K2406),0,IFERROR(IF(MATCH(SMALL('Raw Data'!K2406:N2406,1),L2411:O2411,0),SMALL('Raw Data'!K2406:N2406,1)),0))</f>
        <v/>
      </c>
      <c r="S2411">
        <f>IF(ISBLANK('Raw Data'!K2406),0,IFERROR(IF(MATCH(SMALL('Raw Data'!K2406:N2406,2),L2411:O2411,0),SMALL('Raw Data'!K2406:N2406,2)),0))</f>
        <v/>
      </c>
      <c r="T2411">
        <f>IF(ISBLANK('Raw Data'!K2406),0,IFERROR(IF(MATCH(SMALL('Raw Data'!K2406:N2406,3),L2411:O2411,0),SMALL('Raw Data'!K2406:N2406,3)),0))</f>
        <v/>
      </c>
      <c r="U2411">
        <f>IF(ISBLANK('Raw Data'!K2406),0,IFERROR(IF(MATCH(SMALL('Raw Data'!K2406:N2406,4),L2411:O2411,0),SMALL('Raw Data'!K2406:N2406,4)),0))</f>
        <v/>
      </c>
      <c r="V2411">
        <f>IF(AND('Raw Data'!D2406&lt;3, 'Raw Data'!E2406&lt;3, 'Raw Data'!A2406&gt;0), 'Raw Data'!AF2406, 0)</f>
        <v/>
      </c>
      <c r="W2411">
        <f>IF(AND('Raw Data'!D2406&lt;4, 'Raw Data'!E2406&lt;4, 'Raw Data'!A2406&gt;0), 'Raw Data'!AI2406, 0)</f>
        <v/>
      </c>
      <c r="X2411">
        <f>IF(AND('Raw Data'!D2406&lt;5, 'Raw Data'!E2406&lt;5, 'Raw Data'!A2406&gt;0), 'Raw Data'!AL2406, 0)</f>
        <v/>
      </c>
      <c r="Y2411">
        <f>IF(AND('Raw Data'!D2406&lt;6, 'Raw Data'!E2406&lt;6, 'Raw Data'!A2406&gt;0), 'Raw Data'!AO2406, 0)</f>
        <v/>
      </c>
      <c r="Z2411">
        <f>IF(ISBLANK('Raw Data'!D2406), 0, IF('Raw Data'!D2406-'Raw Data'!E2406&gt;1, 'Raw Data'!AW2406, 0))</f>
        <v/>
      </c>
      <c r="AA2411">
        <f>IF(ISBLANK('Raw Data'!A2406), 0, IF(ABS('Raw Data'!D2406-'Raw Data'!E2406)&lt;2, 'Raw Data'!AX2406, 0))</f>
        <v/>
      </c>
      <c r="AB2411">
        <f>IF(ISBLANK('Raw Data'!D2406), 0, IF('Raw Data'!E2406-'Raw Data'!D2406&gt;1, 'Raw Data'!AY2406, 0))</f>
        <v/>
      </c>
      <c r="AC2411">
        <f>IF(ISBLANK('Raw Data'!D2406), 0, IF('Raw Data'!D2406-'Raw Data'!E2406&gt;2, 'Raw Data'!AZ2406, 0))</f>
        <v/>
      </c>
      <c r="AD2411">
        <f>IF(ISBLANK('Raw Data'!A2406), 0, IF(ABS('Raw Data'!D2406-'Raw Data'!E2406)&lt;3, 'Raw Data'!BA2406, 0))</f>
        <v/>
      </c>
      <c r="AE2411">
        <f>IF(ISBLANK('Raw Data'!D2406), 0, IF('Raw Data'!E2406-'Raw Data'!D2406&gt;2, 'Raw Data'!BB2406, 0))</f>
        <v/>
      </c>
      <c r="AF2411">
        <f>IF(ISBLANK('Raw Data'!D2406), 0, IF('Raw Data'!D2406-'Raw Data'!E2406&gt;3, 'Raw Data'!BC2406, 0))</f>
        <v/>
      </c>
      <c r="AG2411">
        <f>IF(ISBLANK('Raw Data'!A2406), 0, IF(ABS('Raw Data'!D2406-'Raw Data'!E2406)&lt;4, 'Raw Data'!BD2406, 0))</f>
        <v/>
      </c>
      <c r="AH2411">
        <f>IF(ISBLANK('Raw Data'!D2406), 0, IF('Raw Data'!E2406-'Raw Data'!D2406&gt;3, 'Raw Data'!BE2406, 0))</f>
        <v/>
      </c>
      <c r="AI2411">
        <f>IF(SUM('Raw Data'!D2406:E2406)&gt;'Raw Data'!F2406, 'Raw Data'!G2406, 0)</f>
        <v/>
      </c>
      <c r="AJ2411">
        <f>IF(ISBLANK('Raw Data'!D2406), 0, IF(SUM('Raw Data'!D2406:E2406)&lt;'Raw Data'!F2406, 'Raw Data'!H2406, 0))</f>
        <v/>
      </c>
      <c r="AK2411">
        <f>IF(ISBLANK('Raw Data'!A2406), 0, IF(AND('Raw Data'!D2406&lt;3, 'Raw Data'!E2406&lt;3, 'Raw Data'!F2406&lt;BB$2), 'Raw Data'!AF2406, 0))</f>
        <v/>
      </c>
      <c r="AL2411">
        <f>IF(ISBLANK('Raw Data'!A2406), 0, IF(AND('Raw Data'!D2406&lt;4, 'Raw Data'!E2406&lt;4, 'Raw Data'!F2406&lt;BB$2), 'Raw Data'!AI2406, 0))</f>
        <v/>
      </c>
      <c r="AM2411">
        <f>IF(ISBLANK('Raw Data'!A2406), 0, IF(AND('Raw Data'!D2406&lt;5, 'Raw Data'!E2406&lt;5, 'Raw Data'!F2406&lt;BB$2), 'Raw Data'!AL2406, 0))</f>
        <v/>
      </c>
      <c r="AN2411">
        <f>IF(ISBLANK('Raw Data'!A2406), 0, IF(AND('Raw Data'!D2406&lt;6, 'Raw Data'!E2406&lt;6, 'Raw Data'!F2406&lt;BB$2), 'Raw Data'!AO2406, 0))</f>
        <v/>
      </c>
      <c r="AO2411">
        <f>IF(ISBLANK('Raw Data'!A2406), 0, IF(AND('Raw Data'!I2406&lt;Analysis!$BC$2, 'Raw Data'!D2406-'Raw Data'!E2406&gt;1), 'Raw Data'!AW2406, IF(AND('Raw Data'!J2406&lt;Analysis!$BC$2, 'Raw Data'!E2406-'Raw Data'!D2406&gt;1), 'Raw Data'!AY2406, 0)))</f>
        <v/>
      </c>
      <c r="AP2411">
        <f>IF(ISBLANK('Raw Data'!A2406), 0, IF(AND('Raw Data'!I2406&lt;Analysis!$BC$2, 'Raw Data'!D2406-'Raw Data'!E2406&gt;2), 'Raw Data'!AZ2406, IF(AND('Raw Data'!J2406&lt;Analysis!$BC$2, 'Raw Data'!E2406-'Raw Data'!D2406&gt;2), 'Raw Data'!BB2406, 0)))</f>
        <v/>
      </c>
      <c r="AQ2411">
        <f>IF(ISBLANK('Raw Data'!A2406), 0, IF(AND('Raw Data'!I2406&lt;Analysis!$BC$2, 'Raw Data'!D2406-'Raw Data'!E2406&gt;3), 'Raw Data'!BC2406, IF(AND('Raw Data'!J2406&lt;Analysis!$BC$2, 'Raw Data'!E2406-'Raw Data'!D2406&gt;3), 'Raw Data'!BE2406, 0)))</f>
        <v/>
      </c>
      <c r="AR2411">
        <f>IF('Hidden Analysiss'!D2407=1,IF(ABS('Raw Data'!E2406-'Raw Data'!D2406)&lt;2,'Raw Data'!AX2406,0), 0)</f>
        <v/>
      </c>
      <c r="AS2411">
        <f>IF('Hidden Analysiss'!D2407=1,IF(ABS('Raw Data'!E2406-'Raw Data'!D2406)&lt;3,'Raw Data'!BA2406,0), 0)</f>
        <v/>
      </c>
      <c r="AT2411">
        <f>IF('Hidden Analysiss'!D2407=1,IF(ABS('Raw Data'!E2406-'Raw Data'!D2406)&lt;4,'Raw Data'!BD2406,0), 0)</f>
        <v/>
      </c>
      <c r="AU2411">
        <f>IF(AND('Hidden Analysiss'!E2407=1, ABS('Raw Data'!E2406-'Raw Data'!D2406)&lt;2), 'Raw Data'!AX2406, 0)</f>
        <v/>
      </c>
      <c r="AV2411">
        <f>IF(AND('Hidden Analysiss'!E2407=1, ABS('Raw Data'!E2406-'Raw Data'!D2406)&lt;3), 'Raw Data'!BA2406, 0)</f>
        <v/>
      </c>
      <c r="AW2411">
        <f>IF(AND('Hidden Analysiss'!E2407=1, ABS('Raw Data'!E2406-'Raw Data'!D2406)&lt;3), 'Raw Data'!BD2406, 0)</f>
        <v/>
      </c>
    </row>
    <row r="2412">
      <c r="A2412" s="1">
        <f>'Raw Data'!A2407</f>
        <v/>
      </c>
      <c r="B2412">
        <f>IF('Raw Data'!E2407&gt;'Raw Data'!D2407, 'Raw Data'!J2407, 0)</f>
        <v/>
      </c>
      <c r="C2412">
        <f>IF('Raw Data'!D2407&gt;'Raw Data'!E2407, 'Raw Data'!I2407, 0)</f>
        <v/>
      </c>
      <c r="D2412">
        <f>SUM(G2412:H2412)</f>
        <v/>
      </c>
      <c r="E2412">
        <f>IF(AND('Raw Data'!J2407&lt;'Raw Data'!I2407,'Raw Data'!E2407&gt;'Raw Data'!D2407,'Raw Data'!E2407-'Raw Data'!D2407&gt;3),'Raw Data'!N2407,IF(AND('Raw Data'!I2407&lt;'Raw Data'!J2407,'Raw Data'!D2407&gt;'Raw Data'!E2407,'Raw Data'!D2407-'Raw Data'!E2407&gt;3),'Raw Data'!M2407,0))</f>
        <v/>
      </c>
      <c r="F2412">
        <f>IF(AND('Raw Data'!J2407&lt;'Raw Data'!I2407,'Raw Data'!E2407&gt;'Raw Data'!D2407,'Raw Data'!E2407-'Raw Data'!D2407&lt;4),'Raw Data'!L2407,IF(AND('Raw Data'!I2407&lt;'Raw Data'!J2407,'Raw Data'!D2407&gt;'Raw Data'!E2407,'Raw Data'!D2407-'Raw Data'!E2407&lt;4),'Raw Data'!K2407,0))</f>
        <v/>
      </c>
      <c r="G2412">
        <f>IF(AND('Raw Data'!J2407&lt;'Raw Data'!I2407, 'Raw Data'!E2407&gt;'Raw Data'!D2407), 'Raw Data'!J2407, 0)</f>
        <v/>
      </c>
      <c r="H2412">
        <f>IF(AND('Raw Data'!J2407&gt;'Raw Data'!I2407, 'Raw Data'!E2407&lt;'Raw Data'!D2407), 'Raw Data'!I2407, 0)</f>
        <v/>
      </c>
      <c r="I2412">
        <f>SUM(J2412:K2412)</f>
        <v/>
      </c>
      <c r="J2412">
        <f>IF(AND('Raw Data'!J2407&gt;'Raw Data'!I2407, 'Raw Data'!E2407&gt;'Raw Data'!D2407), 'Raw Data'!J2407, 0)</f>
        <v/>
      </c>
      <c r="K2412">
        <f>IF(AND('Raw Data'!I2407&gt;'Raw Data'!J2407, 'Raw Data'!D2407&gt;'Raw Data'!E2407), 'Raw Data'!I2407, 0)</f>
        <v/>
      </c>
      <c r="L2412">
        <f>IF('Raw Data'!E2407-'Raw Data'!D2407&gt;3, 'Raw Data'!N2407, 0)</f>
        <v/>
      </c>
      <c r="M2412">
        <f>IF('Raw Data'!D2407-'Raw Data'!E2407&gt;3, 'Raw Data'!M2407, 0)</f>
        <v/>
      </c>
      <c r="N2412">
        <f>IF(ISBLANK('Raw Data'!D2407),0,IF(AND('Raw Data'!E2407&gt;'Raw Data'!D2407,'Raw Data'!E2407-'Raw Data'!D2407&gt;0,'Raw Data'!E2407-'Raw Data'!D2407&lt;4),'Raw Data'!L2407, 0))</f>
        <v/>
      </c>
      <c r="O2412">
        <f>IF(ISBLANK('Raw Data'!D2407),0,IF(AND('Raw Data'!E2407&gt;'Raw Data'!D2407,'Raw Data'!E2407-'Raw Data'!D2407&gt;0,'Raw Data'!D2407-'Raw Data'!E2407&lt;4),'Raw Data'!K2407, 0))</f>
        <v/>
      </c>
      <c r="P2412">
        <f>IF('Raw Data'!E2407-'Raw Data'!D2407&gt;3, 'Raw Data'!N2407, IF('Raw Data'!D2407-'Raw Data'!E2407&gt;3, 'Raw Data'!M2407, 0))</f>
        <v/>
      </c>
      <c r="Q2412">
        <f>IF(ISBLANK('Raw Data'!E2407),0,IF(AND('Raw Data'!E2407-'Raw Data'!D2407&lt;4,'Raw Data'!E2407-'Raw Data'!D2407&gt;0),'Raw Data'!L2407,IF(AND('Raw Data'!D2407&gt;'Raw Data'!E2407,'Raw Data'!D2407-'Raw Data'!E2407&gt;0),'Raw Data'!K2407,0)))</f>
        <v/>
      </c>
      <c r="R2412">
        <f>IF(ISBLANK('Raw Data'!K2407),0,IFERROR(IF(MATCH(SMALL('Raw Data'!K2407:N2407,1),L2412:O2412,0),SMALL('Raw Data'!K2407:N2407,1)),0))</f>
        <v/>
      </c>
      <c r="S2412">
        <f>IF(ISBLANK('Raw Data'!K2407),0,IFERROR(IF(MATCH(SMALL('Raw Data'!K2407:N2407,2),L2412:O2412,0),SMALL('Raw Data'!K2407:N2407,2)),0))</f>
        <v/>
      </c>
      <c r="T2412">
        <f>IF(ISBLANK('Raw Data'!K2407),0,IFERROR(IF(MATCH(SMALL('Raw Data'!K2407:N2407,3),L2412:O2412,0),SMALL('Raw Data'!K2407:N2407,3)),0))</f>
        <v/>
      </c>
      <c r="U2412">
        <f>IF(ISBLANK('Raw Data'!K2407),0,IFERROR(IF(MATCH(SMALL('Raw Data'!K2407:N2407,4),L2412:O2412,0),SMALL('Raw Data'!K2407:N2407,4)),0))</f>
        <v/>
      </c>
      <c r="V2412">
        <f>IF(AND('Raw Data'!D2407&lt;3, 'Raw Data'!E2407&lt;3, 'Raw Data'!A2407&gt;0), 'Raw Data'!AF2407, 0)</f>
        <v/>
      </c>
      <c r="W2412">
        <f>IF(AND('Raw Data'!D2407&lt;4, 'Raw Data'!E2407&lt;4, 'Raw Data'!A2407&gt;0), 'Raw Data'!AI2407, 0)</f>
        <v/>
      </c>
      <c r="X2412">
        <f>IF(AND('Raw Data'!D2407&lt;5, 'Raw Data'!E2407&lt;5, 'Raw Data'!A2407&gt;0), 'Raw Data'!AL2407, 0)</f>
        <v/>
      </c>
      <c r="Y2412">
        <f>IF(AND('Raw Data'!D2407&lt;6, 'Raw Data'!E2407&lt;6, 'Raw Data'!A2407&gt;0), 'Raw Data'!AO2407, 0)</f>
        <v/>
      </c>
      <c r="Z2412">
        <f>IF(ISBLANK('Raw Data'!D2407), 0, IF('Raw Data'!D2407-'Raw Data'!E2407&gt;1, 'Raw Data'!AW2407, 0))</f>
        <v/>
      </c>
      <c r="AA2412">
        <f>IF(ISBLANK('Raw Data'!A2407), 0, IF(ABS('Raw Data'!D2407-'Raw Data'!E2407)&lt;2, 'Raw Data'!AX2407, 0))</f>
        <v/>
      </c>
      <c r="AB2412">
        <f>IF(ISBLANK('Raw Data'!D2407), 0, IF('Raw Data'!E2407-'Raw Data'!D2407&gt;1, 'Raw Data'!AY2407, 0))</f>
        <v/>
      </c>
      <c r="AC2412">
        <f>IF(ISBLANK('Raw Data'!D2407), 0, IF('Raw Data'!D2407-'Raw Data'!E2407&gt;2, 'Raw Data'!AZ2407, 0))</f>
        <v/>
      </c>
      <c r="AD2412">
        <f>IF(ISBLANK('Raw Data'!A2407), 0, IF(ABS('Raw Data'!D2407-'Raw Data'!E2407)&lt;3, 'Raw Data'!BA2407, 0))</f>
        <v/>
      </c>
      <c r="AE2412">
        <f>IF(ISBLANK('Raw Data'!D2407), 0, IF('Raw Data'!E2407-'Raw Data'!D2407&gt;2, 'Raw Data'!BB2407, 0))</f>
        <v/>
      </c>
      <c r="AF2412">
        <f>IF(ISBLANK('Raw Data'!D2407), 0, IF('Raw Data'!D2407-'Raw Data'!E2407&gt;3, 'Raw Data'!BC2407, 0))</f>
        <v/>
      </c>
      <c r="AG2412">
        <f>IF(ISBLANK('Raw Data'!A2407), 0, IF(ABS('Raw Data'!D2407-'Raw Data'!E2407)&lt;4, 'Raw Data'!BD2407, 0))</f>
        <v/>
      </c>
      <c r="AH2412">
        <f>IF(ISBLANK('Raw Data'!D2407), 0, IF('Raw Data'!E2407-'Raw Data'!D2407&gt;3, 'Raw Data'!BE2407, 0))</f>
        <v/>
      </c>
      <c r="AI2412">
        <f>IF(SUM('Raw Data'!D2407:E2407)&gt;'Raw Data'!F2407, 'Raw Data'!G2407, 0)</f>
        <v/>
      </c>
      <c r="AJ2412">
        <f>IF(ISBLANK('Raw Data'!D2407), 0, IF(SUM('Raw Data'!D2407:E2407)&lt;'Raw Data'!F2407, 'Raw Data'!H2407, 0))</f>
        <v/>
      </c>
      <c r="AK2412">
        <f>IF(ISBLANK('Raw Data'!A2407), 0, IF(AND('Raw Data'!D2407&lt;3, 'Raw Data'!E2407&lt;3, 'Raw Data'!F2407&lt;BB$2), 'Raw Data'!AF2407, 0))</f>
        <v/>
      </c>
      <c r="AL2412">
        <f>IF(ISBLANK('Raw Data'!A2407), 0, IF(AND('Raw Data'!D2407&lt;4, 'Raw Data'!E2407&lt;4, 'Raw Data'!F2407&lt;BB$2), 'Raw Data'!AI2407, 0))</f>
        <v/>
      </c>
      <c r="AM2412">
        <f>IF(ISBLANK('Raw Data'!A2407), 0, IF(AND('Raw Data'!D2407&lt;5, 'Raw Data'!E2407&lt;5, 'Raw Data'!F2407&lt;BB$2), 'Raw Data'!AL2407, 0))</f>
        <v/>
      </c>
      <c r="AN2412">
        <f>IF(ISBLANK('Raw Data'!A2407), 0, IF(AND('Raw Data'!D2407&lt;6, 'Raw Data'!E2407&lt;6, 'Raw Data'!F2407&lt;BB$2), 'Raw Data'!AO2407, 0))</f>
        <v/>
      </c>
      <c r="AO2412">
        <f>IF(ISBLANK('Raw Data'!A2407), 0, IF(AND('Raw Data'!I2407&lt;Analysis!$BC$2, 'Raw Data'!D2407-'Raw Data'!E2407&gt;1), 'Raw Data'!AW2407, IF(AND('Raw Data'!J2407&lt;Analysis!$BC$2, 'Raw Data'!E2407-'Raw Data'!D2407&gt;1), 'Raw Data'!AY2407, 0)))</f>
        <v/>
      </c>
      <c r="AP2412">
        <f>IF(ISBLANK('Raw Data'!A2407), 0, IF(AND('Raw Data'!I2407&lt;Analysis!$BC$2, 'Raw Data'!D2407-'Raw Data'!E2407&gt;2), 'Raw Data'!AZ2407, IF(AND('Raw Data'!J2407&lt;Analysis!$BC$2, 'Raw Data'!E2407-'Raw Data'!D2407&gt;2), 'Raw Data'!BB2407, 0)))</f>
        <v/>
      </c>
      <c r="AQ2412">
        <f>IF(ISBLANK('Raw Data'!A2407), 0, IF(AND('Raw Data'!I2407&lt;Analysis!$BC$2, 'Raw Data'!D2407-'Raw Data'!E2407&gt;3), 'Raw Data'!BC2407, IF(AND('Raw Data'!J2407&lt;Analysis!$BC$2, 'Raw Data'!E2407-'Raw Data'!D2407&gt;3), 'Raw Data'!BE2407, 0)))</f>
        <v/>
      </c>
      <c r="AR2412">
        <f>IF('Hidden Analysiss'!D2408=1,IF(ABS('Raw Data'!E2407-'Raw Data'!D2407)&lt;2,'Raw Data'!AX2407,0), 0)</f>
        <v/>
      </c>
      <c r="AS2412">
        <f>IF('Hidden Analysiss'!D2408=1,IF(ABS('Raw Data'!E2407-'Raw Data'!D2407)&lt;3,'Raw Data'!BA2407,0), 0)</f>
        <v/>
      </c>
      <c r="AT2412">
        <f>IF('Hidden Analysiss'!D2408=1,IF(ABS('Raw Data'!E2407-'Raw Data'!D2407)&lt;4,'Raw Data'!BD2407,0), 0)</f>
        <v/>
      </c>
      <c r="AU2412">
        <f>IF(AND('Hidden Analysiss'!E2408=1, ABS('Raw Data'!E2407-'Raw Data'!D2407)&lt;2), 'Raw Data'!AX2407, 0)</f>
        <v/>
      </c>
      <c r="AV2412">
        <f>IF(AND('Hidden Analysiss'!E2408=1, ABS('Raw Data'!E2407-'Raw Data'!D2407)&lt;3), 'Raw Data'!BA2407, 0)</f>
        <v/>
      </c>
      <c r="AW2412">
        <f>IF(AND('Hidden Analysiss'!E2408=1, ABS('Raw Data'!E2407-'Raw Data'!D2407)&lt;3), 'Raw Data'!BD2407, 0)</f>
        <v/>
      </c>
    </row>
    <row r="2413">
      <c r="A2413" s="1">
        <f>'Raw Data'!A2408</f>
        <v/>
      </c>
      <c r="B2413">
        <f>IF('Raw Data'!E2408&gt;'Raw Data'!D2408, 'Raw Data'!J2408, 0)</f>
        <v/>
      </c>
      <c r="C2413">
        <f>IF('Raw Data'!D2408&gt;'Raw Data'!E2408, 'Raw Data'!I2408, 0)</f>
        <v/>
      </c>
      <c r="D2413">
        <f>SUM(G2413:H2413)</f>
        <v/>
      </c>
      <c r="E2413">
        <f>IF(AND('Raw Data'!J2408&lt;'Raw Data'!I2408,'Raw Data'!E2408&gt;'Raw Data'!D2408,'Raw Data'!E2408-'Raw Data'!D2408&gt;3),'Raw Data'!N2408,IF(AND('Raw Data'!I2408&lt;'Raw Data'!J2408,'Raw Data'!D2408&gt;'Raw Data'!E2408,'Raw Data'!D2408-'Raw Data'!E2408&gt;3),'Raw Data'!M2408,0))</f>
        <v/>
      </c>
      <c r="F2413">
        <f>IF(AND('Raw Data'!J2408&lt;'Raw Data'!I2408,'Raw Data'!E2408&gt;'Raw Data'!D2408,'Raw Data'!E2408-'Raw Data'!D2408&lt;4),'Raw Data'!L2408,IF(AND('Raw Data'!I2408&lt;'Raw Data'!J2408,'Raw Data'!D2408&gt;'Raw Data'!E2408,'Raw Data'!D2408-'Raw Data'!E2408&lt;4),'Raw Data'!K2408,0))</f>
        <v/>
      </c>
      <c r="G2413">
        <f>IF(AND('Raw Data'!J2408&lt;'Raw Data'!I2408, 'Raw Data'!E2408&gt;'Raw Data'!D2408), 'Raw Data'!J2408, 0)</f>
        <v/>
      </c>
      <c r="H2413">
        <f>IF(AND('Raw Data'!J2408&gt;'Raw Data'!I2408, 'Raw Data'!E2408&lt;'Raw Data'!D2408), 'Raw Data'!I2408, 0)</f>
        <v/>
      </c>
      <c r="I2413">
        <f>SUM(J2413:K2413)</f>
        <v/>
      </c>
      <c r="J2413">
        <f>IF(AND('Raw Data'!J2408&gt;'Raw Data'!I2408, 'Raw Data'!E2408&gt;'Raw Data'!D2408), 'Raw Data'!J2408, 0)</f>
        <v/>
      </c>
      <c r="K2413">
        <f>IF(AND('Raw Data'!I2408&gt;'Raw Data'!J2408, 'Raw Data'!D2408&gt;'Raw Data'!E2408), 'Raw Data'!I2408, 0)</f>
        <v/>
      </c>
      <c r="L2413">
        <f>IF('Raw Data'!E2408-'Raw Data'!D2408&gt;3, 'Raw Data'!N2408, 0)</f>
        <v/>
      </c>
      <c r="M2413">
        <f>IF('Raw Data'!D2408-'Raw Data'!E2408&gt;3, 'Raw Data'!M2408, 0)</f>
        <v/>
      </c>
      <c r="N2413">
        <f>IF(ISBLANK('Raw Data'!D2408),0,IF(AND('Raw Data'!E2408&gt;'Raw Data'!D2408,'Raw Data'!E2408-'Raw Data'!D2408&gt;0,'Raw Data'!E2408-'Raw Data'!D2408&lt;4),'Raw Data'!L2408, 0))</f>
        <v/>
      </c>
      <c r="O2413">
        <f>IF(ISBLANK('Raw Data'!D2408),0,IF(AND('Raw Data'!E2408&gt;'Raw Data'!D2408,'Raw Data'!E2408-'Raw Data'!D2408&gt;0,'Raw Data'!D2408-'Raw Data'!E2408&lt;4),'Raw Data'!K2408, 0))</f>
        <v/>
      </c>
      <c r="P2413">
        <f>IF('Raw Data'!E2408-'Raw Data'!D2408&gt;3, 'Raw Data'!N2408, IF('Raw Data'!D2408-'Raw Data'!E2408&gt;3, 'Raw Data'!M2408, 0))</f>
        <v/>
      </c>
      <c r="Q2413">
        <f>IF(ISBLANK('Raw Data'!E2408),0,IF(AND('Raw Data'!E2408-'Raw Data'!D2408&lt;4,'Raw Data'!E2408-'Raw Data'!D2408&gt;0),'Raw Data'!L2408,IF(AND('Raw Data'!D2408&gt;'Raw Data'!E2408,'Raw Data'!D2408-'Raw Data'!E2408&gt;0),'Raw Data'!K2408,0)))</f>
        <v/>
      </c>
      <c r="R2413">
        <f>IF(ISBLANK('Raw Data'!K2408),0,IFERROR(IF(MATCH(SMALL('Raw Data'!K2408:N2408,1),L2413:O2413,0),SMALL('Raw Data'!K2408:N2408,1)),0))</f>
        <v/>
      </c>
      <c r="S2413">
        <f>IF(ISBLANK('Raw Data'!K2408),0,IFERROR(IF(MATCH(SMALL('Raw Data'!K2408:N2408,2),L2413:O2413,0),SMALL('Raw Data'!K2408:N2408,2)),0))</f>
        <v/>
      </c>
      <c r="T2413">
        <f>IF(ISBLANK('Raw Data'!K2408),0,IFERROR(IF(MATCH(SMALL('Raw Data'!K2408:N2408,3),L2413:O2413,0),SMALL('Raw Data'!K2408:N2408,3)),0))</f>
        <v/>
      </c>
      <c r="U2413">
        <f>IF(ISBLANK('Raw Data'!K2408),0,IFERROR(IF(MATCH(SMALL('Raw Data'!K2408:N2408,4),L2413:O2413,0),SMALL('Raw Data'!K2408:N2408,4)),0))</f>
        <v/>
      </c>
      <c r="V2413">
        <f>IF(AND('Raw Data'!D2408&lt;3, 'Raw Data'!E2408&lt;3, 'Raw Data'!A2408&gt;0), 'Raw Data'!AF2408, 0)</f>
        <v/>
      </c>
      <c r="W2413">
        <f>IF(AND('Raw Data'!D2408&lt;4, 'Raw Data'!E2408&lt;4, 'Raw Data'!A2408&gt;0), 'Raw Data'!AI2408, 0)</f>
        <v/>
      </c>
      <c r="X2413">
        <f>IF(AND('Raw Data'!D2408&lt;5, 'Raw Data'!E2408&lt;5, 'Raw Data'!A2408&gt;0), 'Raw Data'!AL2408, 0)</f>
        <v/>
      </c>
      <c r="Y2413">
        <f>IF(AND('Raw Data'!D2408&lt;6, 'Raw Data'!E2408&lt;6, 'Raw Data'!A2408&gt;0), 'Raw Data'!AO2408, 0)</f>
        <v/>
      </c>
      <c r="Z2413">
        <f>IF(ISBLANK('Raw Data'!D2408), 0, IF('Raw Data'!D2408-'Raw Data'!E2408&gt;1, 'Raw Data'!AW2408, 0))</f>
        <v/>
      </c>
      <c r="AA2413">
        <f>IF(ISBLANK('Raw Data'!A2408), 0, IF(ABS('Raw Data'!D2408-'Raw Data'!E2408)&lt;2, 'Raw Data'!AX2408, 0))</f>
        <v/>
      </c>
      <c r="AB2413">
        <f>IF(ISBLANK('Raw Data'!D2408), 0, IF('Raw Data'!E2408-'Raw Data'!D2408&gt;1, 'Raw Data'!AY2408, 0))</f>
        <v/>
      </c>
      <c r="AC2413">
        <f>IF(ISBLANK('Raw Data'!D2408), 0, IF('Raw Data'!D2408-'Raw Data'!E2408&gt;2, 'Raw Data'!AZ2408, 0))</f>
        <v/>
      </c>
      <c r="AD2413">
        <f>IF(ISBLANK('Raw Data'!A2408), 0, IF(ABS('Raw Data'!D2408-'Raw Data'!E2408)&lt;3, 'Raw Data'!BA2408, 0))</f>
        <v/>
      </c>
      <c r="AE2413">
        <f>IF(ISBLANK('Raw Data'!D2408), 0, IF('Raw Data'!E2408-'Raw Data'!D2408&gt;2, 'Raw Data'!BB2408, 0))</f>
        <v/>
      </c>
      <c r="AF2413">
        <f>IF(ISBLANK('Raw Data'!D2408), 0, IF('Raw Data'!D2408-'Raw Data'!E2408&gt;3, 'Raw Data'!BC2408, 0))</f>
        <v/>
      </c>
      <c r="AG2413">
        <f>IF(ISBLANK('Raw Data'!A2408), 0, IF(ABS('Raw Data'!D2408-'Raw Data'!E2408)&lt;4, 'Raw Data'!BD2408, 0))</f>
        <v/>
      </c>
      <c r="AH2413">
        <f>IF(ISBLANK('Raw Data'!D2408), 0, IF('Raw Data'!E2408-'Raw Data'!D2408&gt;3, 'Raw Data'!BE2408, 0))</f>
        <v/>
      </c>
      <c r="AI2413">
        <f>IF(SUM('Raw Data'!D2408:E2408)&gt;'Raw Data'!F2408, 'Raw Data'!G2408, 0)</f>
        <v/>
      </c>
      <c r="AJ2413">
        <f>IF(ISBLANK('Raw Data'!D2408), 0, IF(SUM('Raw Data'!D2408:E2408)&lt;'Raw Data'!F2408, 'Raw Data'!H2408, 0))</f>
        <v/>
      </c>
      <c r="AK2413">
        <f>IF(ISBLANK('Raw Data'!A2408), 0, IF(AND('Raw Data'!D2408&lt;3, 'Raw Data'!E2408&lt;3, 'Raw Data'!F2408&lt;BB$2), 'Raw Data'!AF2408, 0))</f>
        <v/>
      </c>
      <c r="AL2413">
        <f>IF(ISBLANK('Raw Data'!A2408), 0, IF(AND('Raw Data'!D2408&lt;4, 'Raw Data'!E2408&lt;4, 'Raw Data'!F2408&lt;BB$2), 'Raw Data'!AI2408, 0))</f>
        <v/>
      </c>
      <c r="AM2413">
        <f>IF(ISBLANK('Raw Data'!A2408), 0, IF(AND('Raw Data'!D2408&lt;5, 'Raw Data'!E2408&lt;5, 'Raw Data'!F2408&lt;BB$2), 'Raw Data'!AL2408, 0))</f>
        <v/>
      </c>
      <c r="AN2413">
        <f>IF(ISBLANK('Raw Data'!A2408), 0, IF(AND('Raw Data'!D2408&lt;6, 'Raw Data'!E2408&lt;6, 'Raw Data'!F2408&lt;BB$2), 'Raw Data'!AO2408, 0))</f>
        <v/>
      </c>
      <c r="AO2413">
        <f>IF(ISBLANK('Raw Data'!A2408), 0, IF(AND('Raw Data'!I2408&lt;Analysis!$BC$2, 'Raw Data'!D2408-'Raw Data'!E2408&gt;1), 'Raw Data'!AW2408, IF(AND('Raw Data'!J2408&lt;Analysis!$BC$2, 'Raw Data'!E2408-'Raw Data'!D2408&gt;1), 'Raw Data'!AY2408, 0)))</f>
        <v/>
      </c>
      <c r="AP2413">
        <f>IF(ISBLANK('Raw Data'!A2408), 0, IF(AND('Raw Data'!I2408&lt;Analysis!$BC$2, 'Raw Data'!D2408-'Raw Data'!E2408&gt;2), 'Raw Data'!AZ2408, IF(AND('Raw Data'!J2408&lt;Analysis!$BC$2, 'Raw Data'!E2408-'Raw Data'!D2408&gt;2), 'Raw Data'!BB2408, 0)))</f>
        <v/>
      </c>
      <c r="AQ2413">
        <f>IF(ISBLANK('Raw Data'!A2408), 0, IF(AND('Raw Data'!I2408&lt;Analysis!$BC$2, 'Raw Data'!D2408-'Raw Data'!E2408&gt;3), 'Raw Data'!BC2408, IF(AND('Raw Data'!J2408&lt;Analysis!$BC$2, 'Raw Data'!E2408-'Raw Data'!D2408&gt;3), 'Raw Data'!BE2408, 0)))</f>
        <v/>
      </c>
      <c r="AR2413">
        <f>IF('Hidden Analysiss'!D2409=1,IF(ABS('Raw Data'!E2408-'Raw Data'!D2408)&lt;2,'Raw Data'!AX2408,0), 0)</f>
        <v/>
      </c>
      <c r="AS2413">
        <f>IF('Hidden Analysiss'!D2409=1,IF(ABS('Raw Data'!E2408-'Raw Data'!D2408)&lt;3,'Raw Data'!BA2408,0), 0)</f>
        <v/>
      </c>
      <c r="AT2413">
        <f>IF('Hidden Analysiss'!D2409=1,IF(ABS('Raw Data'!E2408-'Raw Data'!D2408)&lt;4,'Raw Data'!BD2408,0), 0)</f>
        <v/>
      </c>
      <c r="AU2413">
        <f>IF(AND('Hidden Analysiss'!E2409=1, ABS('Raw Data'!E2408-'Raw Data'!D2408)&lt;2), 'Raw Data'!AX2408, 0)</f>
        <v/>
      </c>
      <c r="AV2413">
        <f>IF(AND('Hidden Analysiss'!E2409=1, ABS('Raw Data'!E2408-'Raw Data'!D2408)&lt;3), 'Raw Data'!BA2408, 0)</f>
        <v/>
      </c>
      <c r="AW2413">
        <f>IF(AND('Hidden Analysiss'!E2409=1, ABS('Raw Data'!E2408-'Raw Data'!D2408)&lt;3), 'Raw Data'!BD2408, 0)</f>
        <v/>
      </c>
    </row>
    <row r="2414">
      <c r="A2414" s="1">
        <f>'Raw Data'!A2409</f>
        <v/>
      </c>
      <c r="B2414">
        <f>IF('Raw Data'!E2409&gt;'Raw Data'!D2409, 'Raw Data'!J2409, 0)</f>
        <v/>
      </c>
      <c r="C2414">
        <f>IF('Raw Data'!D2409&gt;'Raw Data'!E2409, 'Raw Data'!I2409, 0)</f>
        <v/>
      </c>
      <c r="D2414">
        <f>SUM(G2414:H2414)</f>
        <v/>
      </c>
      <c r="E2414">
        <f>IF(AND('Raw Data'!J2409&lt;'Raw Data'!I2409,'Raw Data'!E2409&gt;'Raw Data'!D2409,'Raw Data'!E2409-'Raw Data'!D2409&gt;3),'Raw Data'!N2409,IF(AND('Raw Data'!I2409&lt;'Raw Data'!J2409,'Raw Data'!D2409&gt;'Raw Data'!E2409,'Raw Data'!D2409-'Raw Data'!E2409&gt;3),'Raw Data'!M2409,0))</f>
        <v/>
      </c>
      <c r="F2414">
        <f>IF(AND('Raw Data'!J2409&lt;'Raw Data'!I2409,'Raw Data'!E2409&gt;'Raw Data'!D2409,'Raw Data'!E2409-'Raw Data'!D2409&lt;4),'Raw Data'!L2409,IF(AND('Raw Data'!I2409&lt;'Raw Data'!J2409,'Raw Data'!D2409&gt;'Raw Data'!E2409,'Raw Data'!D2409-'Raw Data'!E2409&lt;4),'Raw Data'!K2409,0))</f>
        <v/>
      </c>
      <c r="G2414">
        <f>IF(AND('Raw Data'!J2409&lt;'Raw Data'!I2409, 'Raw Data'!E2409&gt;'Raw Data'!D2409), 'Raw Data'!J2409, 0)</f>
        <v/>
      </c>
      <c r="H2414">
        <f>IF(AND('Raw Data'!J2409&gt;'Raw Data'!I2409, 'Raw Data'!E2409&lt;'Raw Data'!D2409), 'Raw Data'!I2409, 0)</f>
        <v/>
      </c>
      <c r="I2414">
        <f>SUM(J2414:K2414)</f>
        <v/>
      </c>
      <c r="J2414">
        <f>IF(AND('Raw Data'!J2409&gt;'Raw Data'!I2409, 'Raw Data'!E2409&gt;'Raw Data'!D2409), 'Raw Data'!J2409, 0)</f>
        <v/>
      </c>
      <c r="K2414">
        <f>IF(AND('Raw Data'!I2409&gt;'Raw Data'!J2409, 'Raw Data'!D2409&gt;'Raw Data'!E2409), 'Raw Data'!I2409, 0)</f>
        <v/>
      </c>
      <c r="L2414">
        <f>IF('Raw Data'!E2409-'Raw Data'!D2409&gt;3, 'Raw Data'!N2409, 0)</f>
        <v/>
      </c>
      <c r="M2414">
        <f>IF('Raw Data'!D2409-'Raw Data'!E2409&gt;3, 'Raw Data'!M2409, 0)</f>
        <v/>
      </c>
      <c r="N2414">
        <f>IF(ISBLANK('Raw Data'!D2409),0,IF(AND('Raw Data'!E2409&gt;'Raw Data'!D2409,'Raw Data'!E2409-'Raw Data'!D2409&gt;0,'Raw Data'!E2409-'Raw Data'!D2409&lt;4),'Raw Data'!L2409, 0))</f>
        <v/>
      </c>
      <c r="O2414">
        <f>IF(ISBLANK('Raw Data'!D2409),0,IF(AND('Raw Data'!E2409&gt;'Raw Data'!D2409,'Raw Data'!E2409-'Raw Data'!D2409&gt;0,'Raw Data'!D2409-'Raw Data'!E2409&lt;4),'Raw Data'!K2409, 0))</f>
        <v/>
      </c>
      <c r="P2414">
        <f>IF('Raw Data'!E2409-'Raw Data'!D2409&gt;3, 'Raw Data'!N2409, IF('Raw Data'!D2409-'Raw Data'!E2409&gt;3, 'Raw Data'!M2409, 0))</f>
        <v/>
      </c>
      <c r="Q2414">
        <f>IF(ISBLANK('Raw Data'!E2409),0,IF(AND('Raw Data'!E2409-'Raw Data'!D2409&lt;4,'Raw Data'!E2409-'Raw Data'!D2409&gt;0),'Raw Data'!L2409,IF(AND('Raw Data'!D2409&gt;'Raw Data'!E2409,'Raw Data'!D2409-'Raw Data'!E2409&gt;0),'Raw Data'!K2409,0)))</f>
        <v/>
      </c>
      <c r="R2414">
        <f>IF(ISBLANK('Raw Data'!K2409),0,IFERROR(IF(MATCH(SMALL('Raw Data'!K2409:N2409,1),L2414:O2414,0),SMALL('Raw Data'!K2409:N2409,1)),0))</f>
        <v/>
      </c>
      <c r="S2414">
        <f>IF(ISBLANK('Raw Data'!K2409),0,IFERROR(IF(MATCH(SMALL('Raw Data'!K2409:N2409,2),L2414:O2414,0),SMALL('Raw Data'!K2409:N2409,2)),0))</f>
        <v/>
      </c>
      <c r="T2414">
        <f>IF(ISBLANK('Raw Data'!K2409),0,IFERROR(IF(MATCH(SMALL('Raw Data'!K2409:N2409,3),L2414:O2414,0),SMALL('Raw Data'!K2409:N2409,3)),0))</f>
        <v/>
      </c>
      <c r="U2414">
        <f>IF(ISBLANK('Raw Data'!K2409),0,IFERROR(IF(MATCH(SMALL('Raw Data'!K2409:N2409,4),L2414:O2414,0),SMALL('Raw Data'!K2409:N2409,4)),0))</f>
        <v/>
      </c>
      <c r="V2414">
        <f>IF(AND('Raw Data'!D2409&lt;3, 'Raw Data'!E2409&lt;3, 'Raw Data'!A2409&gt;0), 'Raw Data'!AF2409, 0)</f>
        <v/>
      </c>
      <c r="W2414">
        <f>IF(AND('Raw Data'!D2409&lt;4, 'Raw Data'!E2409&lt;4, 'Raw Data'!A2409&gt;0), 'Raw Data'!AI2409, 0)</f>
        <v/>
      </c>
      <c r="X2414">
        <f>IF(AND('Raw Data'!D2409&lt;5, 'Raw Data'!E2409&lt;5, 'Raw Data'!A2409&gt;0), 'Raw Data'!AL2409, 0)</f>
        <v/>
      </c>
      <c r="Y2414">
        <f>IF(AND('Raw Data'!D2409&lt;6, 'Raw Data'!E2409&lt;6, 'Raw Data'!A2409&gt;0), 'Raw Data'!AO2409, 0)</f>
        <v/>
      </c>
      <c r="Z2414">
        <f>IF(ISBLANK('Raw Data'!D2409), 0, IF('Raw Data'!D2409-'Raw Data'!E2409&gt;1, 'Raw Data'!AW2409, 0))</f>
        <v/>
      </c>
      <c r="AA2414">
        <f>IF(ISBLANK('Raw Data'!A2409), 0, IF(ABS('Raw Data'!D2409-'Raw Data'!E2409)&lt;2, 'Raw Data'!AX2409, 0))</f>
        <v/>
      </c>
      <c r="AB2414">
        <f>IF(ISBLANK('Raw Data'!D2409), 0, IF('Raw Data'!E2409-'Raw Data'!D2409&gt;1, 'Raw Data'!AY2409, 0))</f>
        <v/>
      </c>
      <c r="AC2414">
        <f>IF(ISBLANK('Raw Data'!D2409), 0, IF('Raw Data'!D2409-'Raw Data'!E2409&gt;2, 'Raw Data'!AZ2409, 0))</f>
        <v/>
      </c>
      <c r="AD2414">
        <f>IF(ISBLANK('Raw Data'!A2409), 0, IF(ABS('Raw Data'!D2409-'Raw Data'!E2409)&lt;3, 'Raw Data'!BA2409, 0))</f>
        <v/>
      </c>
      <c r="AE2414">
        <f>IF(ISBLANK('Raw Data'!D2409), 0, IF('Raw Data'!E2409-'Raw Data'!D2409&gt;2, 'Raw Data'!BB2409, 0))</f>
        <v/>
      </c>
      <c r="AF2414">
        <f>IF(ISBLANK('Raw Data'!D2409), 0, IF('Raw Data'!D2409-'Raw Data'!E2409&gt;3, 'Raw Data'!BC2409, 0))</f>
        <v/>
      </c>
      <c r="AG2414">
        <f>IF(ISBLANK('Raw Data'!A2409), 0, IF(ABS('Raw Data'!D2409-'Raw Data'!E2409)&lt;4, 'Raw Data'!BD2409, 0))</f>
        <v/>
      </c>
      <c r="AH2414">
        <f>IF(ISBLANK('Raw Data'!D2409), 0, IF('Raw Data'!E2409-'Raw Data'!D2409&gt;3, 'Raw Data'!BE2409, 0))</f>
        <v/>
      </c>
      <c r="AI2414">
        <f>IF(SUM('Raw Data'!D2409:E2409)&gt;'Raw Data'!F2409, 'Raw Data'!G2409, 0)</f>
        <v/>
      </c>
      <c r="AJ2414">
        <f>IF(ISBLANK('Raw Data'!D2409), 0, IF(SUM('Raw Data'!D2409:E2409)&lt;'Raw Data'!F2409, 'Raw Data'!H2409, 0))</f>
        <v/>
      </c>
      <c r="AK2414">
        <f>IF(ISBLANK('Raw Data'!A2409), 0, IF(AND('Raw Data'!D2409&lt;3, 'Raw Data'!E2409&lt;3, 'Raw Data'!F2409&lt;BB$2), 'Raw Data'!AF2409, 0))</f>
        <v/>
      </c>
      <c r="AL2414">
        <f>IF(ISBLANK('Raw Data'!A2409), 0, IF(AND('Raw Data'!D2409&lt;4, 'Raw Data'!E2409&lt;4, 'Raw Data'!F2409&lt;BB$2), 'Raw Data'!AI2409, 0))</f>
        <v/>
      </c>
      <c r="AM2414">
        <f>IF(ISBLANK('Raw Data'!A2409), 0, IF(AND('Raw Data'!D2409&lt;5, 'Raw Data'!E2409&lt;5, 'Raw Data'!F2409&lt;BB$2), 'Raw Data'!AL2409, 0))</f>
        <v/>
      </c>
      <c r="AN2414">
        <f>IF(ISBLANK('Raw Data'!A2409), 0, IF(AND('Raw Data'!D2409&lt;6, 'Raw Data'!E2409&lt;6, 'Raw Data'!F2409&lt;BB$2), 'Raw Data'!AO2409, 0))</f>
        <v/>
      </c>
      <c r="AO2414">
        <f>IF(ISBLANK('Raw Data'!A2409), 0, IF(AND('Raw Data'!I2409&lt;Analysis!$BC$2, 'Raw Data'!D2409-'Raw Data'!E2409&gt;1), 'Raw Data'!AW2409, IF(AND('Raw Data'!J2409&lt;Analysis!$BC$2, 'Raw Data'!E2409-'Raw Data'!D2409&gt;1), 'Raw Data'!AY2409, 0)))</f>
        <v/>
      </c>
      <c r="AP2414">
        <f>IF(ISBLANK('Raw Data'!A2409), 0, IF(AND('Raw Data'!I2409&lt;Analysis!$BC$2, 'Raw Data'!D2409-'Raw Data'!E2409&gt;2), 'Raw Data'!AZ2409, IF(AND('Raw Data'!J2409&lt;Analysis!$BC$2, 'Raw Data'!E2409-'Raw Data'!D2409&gt;2), 'Raw Data'!BB2409, 0)))</f>
        <v/>
      </c>
      <c r="AQ2414">
        <f>IF(ISBLANK('Raw Data'!A2409), 0, IF(AND('Raw Data'!I2409&lt;Analysis!$BC$2, 'Raw Data'!D2409-'Raw Data'!E2409&gt;3), 'Raw Data'!BC2409, IF(AND('Raw Data'!J2409&lt;Analysis!$BC$2, 'Raw Data'!E2409-'Raw Data'!D2409&gt;3), 'Raw Data'!BE2409, 0)))</f>
        <v/>
      </c>
      <c r="AR2414">
        <f>IF('Hidden Analysiss'!D2410=1,IF(ABS('Raw Data'!E2409-'Raw Data'!D2409)&lt;2,'Raw Data'!AX2409,0), 0)</f>
        <v/>
      </c>
      <c r="AS2414">
        <f>IF('Hidden Analysiss'!D2410=1,IF(ABS('Raw Data'!E2409-'Raw Data'!D2409)&lt;3,'Raw Data'!BA2409,0), 0)</f>
        <v/>
      </c>
      <c r="AT2414">
        <f>IF('Hidden Analysiss'!D2410=1,IF(ABS('Raw Data'!E2409-'Raw Data'!D2409)&lt;4,'Raw Data'!BD2409,0), 0)</f>
        <v/>
      </c>
      <c r="AU2414">
        <f>IF(AND('Hidden Analysiss'!E2410=1, ABS('Raw Data'!E2409-'Raw Data'!D2409)&lt;2), 'Raw Data'!AX2409, 0)</f>
        <v/>
      </c>
      <c r="AV2414">
        <f>IF(AND('Hidden Analysiss'!E2410=1, ABS('Raw Data'!E2409-'Raw Data'!D2409)&lt;3), 'Raw Data'!BA2409, 0)</f>
        <v/>
      </c>
      <c r="AW2414">
        <f>IF(AND('Hidden Analysiss'!E2410=1, ABS('Raw Data'!E2409-'Raw Data'!D2409)&lt;3), 'Raw Data'!BD2409, 0)</f>
        <v/>
      </c>
    </row>
    <row r="2415">
      <c r="A2415" s="1">
        <f>'Raw Data'!A2410</f>
        <v/>
      </c>
      <c r="B2415">
        <f>IF('Raw Data'!E2410&gt;'Raw Data'!D2410, 'Raw Data'!J2410, 0)</f>
        <v/>
      </c>
      <c r="C2415">
        <f>IF('Raw Data'!D2410&gt;'Raw Data'!E2410, 'Raw Data'!I2410, 0)</f>
        <v/>
      </c>
      <c r="D2415">
        <f>SUM(G2415:H2415)</f>
        <v/>
      </c>
      <c r="E2415">
        <f>IF(AND('Raw Data'!J2410&lt;'Raw Data'!I2410,'Raw Data'!E2410&gt;'Raw Data'!D2410,'Raw Data'!E2410-'Raw Data'!D2410&gt;3),'Raw Data'!N2410,IF(AND('Raw Data'!I2410&lt;'Raw Data'!J2410,'Raw Data'!D2410&gt;'Raw Data'!E2410,'Raw Data'!D2410-'Raw Data'!E2410&gt;3),'Raw Data'!M2410,0))</f>
        <v/>
      </c>
      <c r="F2415">
        <f>IF(AND('Raw Data'!J2410&lt;'Raw Data'!I2410,'Raw Data'!E2410&gt;'Raw Data'!D2410,'Raw Data'!E2410-'Raw Data'!D2410&lt;4),'Raw Data'!L2410,IF(AND('Raw Data'!I2410&lt;'Raw Data'!J2410,'Raw Data'!D2410&gt;'Raw Data'!E2410,'Raw Data'!D2410-'Raw Data'!E2410&lt;4),'Raw Data'!K2410,0))</f>
        <v/>
      </c>
      <c r="G2415">
        <f>IF(AND('Raw Data'!J2410&lt;'Raw Data'!I2410, 'Raw Data'!E2410&gt;'Raw Data'!D2410), 'Raw Data'!J2410, 0)</f>
        <v/>
      </c>
      <c r="H2415">
        <f>IF(AND('Raw Data'!J2410&gt;'Raw Data'!I2410, 'Raw Data'!E2410&lt;'Raw Data'!D2410), 'Raw Data'!I2410, 0)</f>
        <v/>
      </c>
      <c r="I2415">
        <f>SUM(J2415:K2415)</f>
        <v/>
      </c>
      <c r="J2415">
        <f>IF(AND('Raw Data'!J2410&gt;'Raw Data'!I2410, 'Raw Data'!E2410&gt;'Raw Data'!D2410), 'Raw Data'!J2410, 0)</f>
        <v/>
      </c>
      <c r="K2415">
        <f>IF(AND('Raw Data'!I2410&gt;'Raw Data'!J2410, 'Raw Data'!D2410&gt;'Raw Data'!E2410), 'Raw Data'!I2410, 0)</f>
        <v/>
      </c>
      <c r="L2415">
        <f>IF('Raw Data'!E2410-'Raw Data'!D2410&gt;3, 'Raw Data'!N2410, 0)</f>
        <v/>
      </c>
      <c r="M2415">
        <f>IF('Raw Data'!D2410-'Raw Data'!E2410&gt;3, 'Raw Data'!M2410, 0)</f>
        <v/>
      </c>
      <c r="N2415">
        <f>IF(ISBLANK('Raw Data'!D2410),0,IF(AND('Raw Data'!E2410&gt;'Raw Data'!D2410,'Raw Data'!E2410-'Raw Data'!D2410&gt;0,'Raw Data'!E2410-'Raw Data'!D2410&lt;4),'Raw Data'!L2410, 0))</f>
        <v/>
      </c>
      <c r="O2415">
        <f>IF(ISBLANK('Raw Data'!D2410),0,IF(AND('Raw Data'!E2410&gt;'Raw Data'!D2410,'Raw Data'!E2410-'Raw Data'!D2410&gt;0,'Raw Data'!D2410-'Raw Data'!E2410&lt;4),'Raw Data'!K2410, 0))</f>
        <v/>
      </c>
      <c r="P2415">
        <f>IF('Raw Data'!E2410-'Raw Data'!D2410&gt;3, 'Raw Data'!N2410, IF('Raw Data'!D2410-'Raw Data'!E2410&gt;3, 'Raw Data'!M2410, 0))</f>
        <v/>
      </c>
      <c r="Q2415">
        <f>IF(ISBLANK('Raw Data'!E2410),0,IF(AND('Raw Data'!E2410-'Raw Data'!D2410&lt;4,'Raw Data'!E2410-'Raw Data'!D2410&gt;0),'Raw Data'!L2410,IF(AND('Raw Data'!D2410&gt;'Raw Data'!E2410,'Raw Data'!D2410-'Raw Data'!E2410&gt;0),'Raw Data'!K2410,0)))</f>
        <v/>
      </c>
      <c r="R2415">
        <f>IF(ISBLANK('Raw Data'!K2410),0,IFERROR(IF(MATCH(SMALL('Raw Data'!K2410:N2410,1),L2415:O2415,0),SMALL('Raw Data'!K2410:N2410,1)),0))</f>
        <v/>
      </c>
      <c r="S2415">
        <f>IF(ISBLANK('Raw Data'!K2410),0,IFERROR(IF(MATCH(SMALL('Raw Data'!K2410:N2410,2),L2415:O2415,0),SMALL('Raw Data'!K2410:N2410,2)),0))</f>
        <v/>
      </c>
      <c r="T2415">
        <f>IF(ISBLANK('Raw Data'!K2410),0,IFERROR(IF(MATCH(SMALL('Raw Data'!K2410:N2410,3),L2415:O2415,0),SMALL('Raw Data'!K2410:N2410,3)),0))</f>
        <v/>
      </c>
      <c r="U2415">
        <f>IF(ISBLANK('Raw Data'!K2410),0,IFERROR(IF(MATCH(SMALL('Raw Data'!K2410:N2410,4),L2415:O2415,0),SMALL('Raw Data'!K2410:N2410,4)),0))</f>
        <v/>
      </c>
      <c r="V2415">
        <f>IF(AND('Raw Data'!D2410&lt;3, 'Raw Data'!E2410&lt;3, 'Raw Data'!A2410&gt;0), 'Raw Data'!AF2410, 0)</f>
        <v/>
      </c>
      <c r="W2415">
        <f>IF(AND('Raw Data'!D2410&lt;4, 'Raw Data'!E2410&lt;4, 'Raw Data'!A2410&gt;0), 'Raw Data'!AI2410, 0)</f>
        <v/>
      </c>
      <c r="X2415">
        <f>IF(AND('Raw Data'!D2410&lt;5, 'Raw Data'!E2410&lt;5, 'Raw Data'!A2410&gt;0), 'Raw Data'!AL2410, 0)</f>
        <v/>
      </c>
      <c r="Y2415">
        <f>IF(AND('Raw Data'!D2410&lt;6, 'Raw Data'!E2410&lt;6, 'Raw Data'!A2410&gt;0), 'Raw Data'!AO2410, 0)</f>
        <v/>
      </c>
      <c r="Z2415">
        <f>IF(ISBLANK('Raw Data'!D2410), 0, IF('Raw Data'!D2410-'Raw Data'!E2410&gt;1, 'Raw Data'!AW2410, 0))</f>
        <v/>
      </c>
      <c r="AA2415">
        <f>IF(ISBLANK('Raw Data'!A2410), 0, IF(ABS('Raw Data'!D2410-'Raw Data'!E2410)&lt;2, 'Raw Data'!AX2410, 0))</f>
        <v/>
      </c>
      <c r="AB2415">
        <f>IF(ISBLANK('Raw Data'!D2410), 0, IF('Raw Data'!E2410-'Raw Data'!D2410&gt;1, 'Raw Data'!AY2410, 0))</f>
        <v/>
      </c>
      <c r="AC2415">
        <f>IF(ISBLANK('Raw Data'!D2410), 0, IF('Raw Data'!D2410-'Raw Data'!E2410&gt;2, 'Raw Data'!AZ2410, 0))</f>
        <v/>
      </c>
      <c r="AD2415">
        <f>IF(ISBLANK('Raw Data'!A2410), 0, IF(ABS('Raw Data'!D2410-'Raw Data'!E2410)&lt;3, 'Raw Data'!BA2410, 0))</f>
        <v/>
      </c>
      <c r="AE2415">
        <f>IF(ISBLANK('Raw Data'!D2410), 0, IF('Raw Data'!E2410-'Raw Data'!D2410&gt;2, 'Raw Data'!BB2410, 0))</f>
        <v/>
      </c>
      <c r="AF2415">
        <f>IF(ISBLANK('Raw Data'!D2410), 0, IF('Raw Data'!D2410-'Raw Data'!E2410&gt;3, 'Raw Data'!BC2410, 0))</f>
        <v/>
      </c>
      <c r="AG2415">
        <f>IF(ISBLANK('Raw Data'!A2410), 0, IF(ABS('Raw Data'!D2410-'Raw Data'!E2410)&lt;4, 'Raw Data'!BD2410, 0))</f>
        <v/>
      </c>
      <c r="AH2415">
        <f>IF(ISBLANK('Raw Data'!D2410), 0, IF('Raw Data'!E2410-'Raw Data'!D2410&gt;3, 'Raw Data'!BE2410, 0))</f>
        <v/>
      </c>
      <c r="AI2415">
        <f>IF(SUM('Raw Data'!D2410:E2410)&gt;'Raw Data'!F2410, 'Raw Data'!G2410, 0)</f>
        <v/>
      </c>
      <c r="AJ2415">
        <f>IF(ISBLANK('Raw Data'!D2410), 0, IF(SUM('Raw Data'!D2410:E2410)&lt;'Raw Data'!F2410, 'Raw Data'!H2410, 0))</f>
        <v/>
      </c>
      <c r="AK2415">
        <f>IF(ISBLANK('Raw Data'!A2410), 0, IF(AND('Raw Data'!D2410&lt;3, 'Raw Data'!E2410&lt;3, 'Raw Data'!F2410&lt;BB$2), 'Raw Data'!AF2410, 0))</f>
        <v/>
      </c>
      <c r="AL2415">
        <f>IF(ISBLANK('Raw Data'!A2410), 0, IF(AND('Raw Data'!D2410&lt;4, 'Raw Data'!E2410&lt;4, 'Raw Data'!F2410&lt;BB$2), 'Raw Data'!AI2410, 0))</f>
        <v/>
      </c>
      <c r="AM2415">
        <f>IF(ISBLANK('Raw Data'!A2410), 0, IF(AND('Raw Data'!D2410&lt;5, 'Raw Data'!E2410&lt;5, 'Raw Data'!F2410&lt;BB$2), 'Raw Data'!AL2410, 0))</f>
        <v/>
      </c>
      <c r="AN2415">
        <f>IF(ISBLANK('Raw Data'!A2410), 0, IF(AND('Raw Data'!D2410&lt;6, 'Raw Data'!E2410&lt;6, 'Raw Data'!F2410&lt;BB$2), 'Raw Data'!AO2410, 0))</f>
        <v/>
      </c>
      <c r="AO2415">
        <f>IF(ISBLANK('Raw Data'!A2410), 0, IF(AND('Raw Data'!I2410&lt;Analysis!$BC$2, 'Raw Data'!D2410-'Raw Data'!E2410&gt;1), 'Raw Data'!AW2410, IF(AND('Raw Data'!J2410&lt;Analysis!$BC$2, 'Raw Data'!E2410-'Raw Data'!D2410&gt;1), 'Raw Data'!AY2410, 0)))</f>
        <v/>
      </c>
      <c r="AP2415">
        <f>IF(ISBLANK('Raw Data'!A2410), 0, IF(AND('Raw Data'!I2410&lt;Analysis!$BC$2, 'Raw Data'!D2410-'Raw Data'!E2410&gt;2), 'Raw Data'!AZ2410, IF(AND('Raw Data'!J2410&lt;Analysis!$BC$2, 'Raw Data'!E2410-'Raw Data'!D2410&gt;2), 'Raw Data'!BB2410, 0)))</f>
        <v/>
      </c>
      <c r="AQ2415">
        <f>IF(ISBLANK('Raw Data'!A2410), 0, IF(AND('Raw Data'!I2410&lt;Analysis!$BC$2, 'Raw Data'!D2410-'Raw Data'!E2410&gt;3), 'Raw Data'!BC2410, IF(AND('Raw Data'!J2410&lt;Analysis!$BC$2, 'Raw Data'!E2410-'Raw Data'!D2410&gt;3), 'Raw Data'!BE2410, 0)))</f>
        <v/>
      </c>
      <c r="AR2415">
        <f>IF('Hidden Analysiss'!D2411=1,IF(ABS('Raw Data'!E2410-'Raw Data'!D2410)&lt;2,'Raw Data'!AX2410,0), 0)</f>
        <v/>
      </c>
      <c r="AS2415">
        <f>IF('Hidden Analysiss'!D2411=1,IF(ABS('Raw Data'!E2410-'Raw Data'!D2410)&lt;3,'Raw Data'!BA2410,0), 0)</f>
        <v/>
      </c>
      <c r="AT2415">
        <f>IF('Hidden Analysiss'!D2411=1,IF(ABS('Raw Data'!E2410-'Raw Data'!D2410)&lt;4,'Raw Data'!BD2410,0), 0)</f>
        <v/>
      </c>
      <c r="AU2415">
        <f>IF(AND('Hidden Analysiss'!E2411=1, ABS('Raw Data'!E2410-'Raw Data'!D2410)&lt;2), 'Raw Data'!AX2410, 0)</f>
        <v/>
      </c>
      <c r="AV2415">
        <f>IF(AND('Hidden Analysiss'!E2411=1, ABS('Raw Data'!E2410-'Raw Data'!D2410)&lt;3), 'Raw Data'!BA2410, 0)</f>
        <v/>
      </c>
      <c r="AW2415">
        <f>IF(AND('Hidden Analysiss'!E2411=1, ABS('Raw Data'!E2410-'Raw Data'!D2410)&lt;3), 'Raw Data'!BD2410, 0)</f>
        <v/>
      </c>
    </row>
    <row r="2416">
      <c r="A2416" s="1">
        <f>'Raw Data'!A2411</f>
        <v/>
      </c>
      <c r="B2416">
        <f>IF('Raw Data'!E2411&gt;'Raw Data'!D2411, 'Raw Data'!J2411, 0)</f>
        <v/>
      </c>
      <c r="C2416">
        <f>IF('Raw Data'!D2411&gt;'Raw Data'!E2411, 'Raw Data'!I2411, 0)</f>
        <v/>
      </c>
      <c r="D2416">
        <f>SUM(G2416:H2416)</f>
        <v/>
      </c>
      <c r="E2416">
        <f>IF(AND('Raw Data'!J2411&lt;'Raw Data'!I2411,'Raw Data'!E2411&gt;'Raw Data'!D2411,'Raw Data'!E2411-'Raw Data'!D2411&gt;3),'Raw Data'!N2411,IF(AND('Raw Data'!I2411&lt;'Raw Data'!J2411,'Raw Data'!D2411&gt;'Raw Data'!E2411,'Raw Data'!D2411-'Raw Data'!E2411&gt;3),'Raw Data'!M2411,0))</f>
        <v/>
      </c>
      <c r="F2416">
        <f>IF(AND('Raw Data'!J2411&lt;'Raw Data'!I2411,'Raw Data'!E2411&gt;'Raw Data'!D2411,'Raw Data'!E2411-'Raw Data'!D2411&lt;4),'Raw Data'!L2411,IF(AND('Raw Data'!I2411&lt;'Raw Data'!J2411,'Raw Data'!D2411&gt;'Raw Data'!E2411,'Raw Data'!D2411-'Raw Data'!E2411&lt;4),'Raw Data'!K2411,0))</f>
        <v/>
      </c>
      <c r="G2416">
        <f>IF(AND('Raw Data'!J2411&lt;'Raw Data'!I2411, 'Raw Data'!E2411&gt;'Raw Data'!D2411), 'Raw Data'!J2411, 0)</f>
        <v/>
      </c>
      <c r="H2416">
        <f>IF(AND('Raw Data'!J2411&gt;'Raw Data'!I2411, 'Raw Data'!E2411&lt;'Raw Data'!D2411), 'Raw Data'!I2411, 0)</f>
        <v/>
      </c>
      <c r="I2416">
        <f>SUM(J2416:K2416)</f>
        <v/>
      </c>
      <c r="J2416">
        <f>IF(AND('Raw Data'!J2411&gt;'Raw Data'!I2411, 'Raw Data'!E2411&gt;'Raw Data'!D2411), 'Raw Data'!J2411, 0)</f>
        <v/>
      </c>
      <c r="K2416">
        <f>IF(AND('Raw Data'!I2411&gt;'Raw Data'!J2411, 'Raw Data'!D2411&gt;'Raw Data'!E2411), 'Raw Data'!I2411, 0)</f>
        <v/>
      </c>
      <c r="L2416">
        <f>IF('Raw Data'!E2411-'Raw Data'!D2411&gt;3, 'Raw Data'!N2411, 0)</f>
        <v/>
      </c>
      <c r="M2416">
        <f>IF('Raw Data'!D2411-'Raw Data'!E2411&gt;3, 'Raw Data'!M2411, 0)</f>
        <v/>
      </c>
      <c r="N2416">
        <f>IF(ISBLANK('Raw Data'!D2411),0,IF(AND('Raw Data'!E2411&gt;'Raw Data'!D2411,'Raw Data'!E2411-'Raw Data'!D2411&gt;0,'Raw Data'!E2411-'Raw Data'!D2411&lt;4),'Raw Data'!L2411, 0))</f>
        <v/>
      </c>
      <c r="O2416">
        <f>IF(ISBLANK('Raw Data'!D2411),0,IF(AND('Raw Data'!E2411&gt;'Raw Data'!D2411,'Raw Data'!E2411-'Raw Data'!D2411&gt;0,'Raw Data'!D2411-'Raw Data'!E2411&lt;4),'Raw Data'!K2411, 0))</f>
        <v/>
      </c>
      <c r="P2416">
        <f>IF('Raw Data'!E2411-'Raw Data'!D2411&gt;3, 'Raw Data'!N2411, IF('Raw Data'!D2411-'Raw Data'!E2411&gt;3, 'Raw Data'!M2411, 0))</f>
        <v/>
      </c>
      <c r="Q2416">
        <f>IF(ISBLANK('Raw Data'!E2411),0,IF(AND('Raw Data'!E2411-'Raw Data'!D2411&lt;4,'Raw Data'!E2411-'Raw Data'!D2411&gt;0),'Raw Data'!L2411,IF(AND('Raw Data'!D2411&gt;'Raw Data'!E2411,'Raw Data'!D2411-'Raw Data'!E2411&gt;0),'Raw Data'!K2411,0)))</f>
        <v/>
      </c>
      <c r="R2416">
        <f>IF(ISBLANK('Raw Data'!K2411),0,IFERROR(IF(MATCH(SMALL('Raw Data'!K2411:N2411,1),L2416:O2416,0),SMALL('Raw Data'!K2411:N2411,1)),0))</f>
        <v/>
      </c>
      <c r="S2416">
        <f>IF(ISBLANK('Raw Data'!K2411),0,IFERROR(IF(MATCH(SMALL('Raw Data'!K2411:N2411,2),L2416:O2416,0),SMALL('Raw Data'!K2411:N2411,2)),0))</f>
        <v/>
      </c>
      <c r="T2416">
        <f>IF(ISBLANK('Raw Data'!K2411),0,IFERROR(IF(MATCH(SMALL('Raw Data'!K2411:N2411,3),L2416:O2416,0),SMALL('Raw Data'!K2411:N2411,3)),0))</f>
        <v/>
      </c>
      <c r="U2416">
        <f>IF(ISBLANK('Raw Data'!K2411),0,IFERROR(IF(MATCH(SMALL('Raw Data'!K2411:N2411,4),L2416:O2416,0),SMALL('Raw Data'!K2411:N2411,4)),0))</f>
        <v/>
      </c>
      <c r="V2416">
        <f>IF(AND('Raw Data'!D2411&lt;3, 'Raw Data'!E2411&lt;3, 'Raw Data'!A2411&gt;0), 'Raw Data'!AF2411, 0)</f>
        <v/>
      </c>
      <c r="W2416">
        <f>IF(AND('Raw Data'!D2411&lt;4, 'Raw Data'!E2411&lt;4, 'Raw Data'!A2411&gt;0), 'Raw Data'!AI2411, 0)</f>
        <v/>
      </c>
      <c r="X2416">
        <f>IF(AND('Raw Data'!D2411&lt;5, 'Raw Data'!E2411&lt;5, 'Raw Data'!A2411&gt;0), 'Raw Data'!AL2411, 0)</f>
        <v/>
      </c>
      <c r="Y2416">
        <f>IF(AND('Raw Data'!D2411&lt;6, 'Raw Data'!E2411&lt;6, 'Raw Data'!A2411&gt;0), 'Raw Data'!AO2411, 0)</f>
        <v/>
      </c>
      <c r="Z2416">
        <f>IF(ISBLANK('Raw Data'!D2411), 0, IF('Raw Data'!D2411-'Raw Data'!E2411&gt;1, 'Raw Data'!AW2411, 0))</f>
        <v/>
      </c>
      <c r="AA2416">
        <f>IF(ISBLANK('Raw Data'!A2411), 0, IF(ABS('Raw Data'!D2411-'Raw Data'!E2411)&lt;2, 'Raw Data'!AX2411, 0))</f>
        <v/>
      </c>
      <c r="AB2416">
        <f>IF(ISBLANK('Raw Data'!D2411), 0, IF('Raw Data'!E2411-'Raw Data'!D2411&gt;1, 'Raw Data'!AY2411, 0))</f>
        <v/>
      </c>
      <c r="AC2416">
        <f>IF(ISBLANK('Raw Data'!D2411), 0, IF('Raw Data'!D2411-'Raw Data'!E2411&gt;2, 'Raw Data'!AZ2411, 0))</f>
        <v/>
      </c>
      <c r="AD2416">
        <f>IF(ISBLANK('Raw Data'!A2411), 0, IF(ABS('Raw Data'!D2411-'Raw Data'!E2411)&lt;3, 'Raw Data'!BA2411, 0))</f>
        <v/>
      </c>
      <c r="AE2416">
        <f>IF(ISBLANK('Raw Data'!D2411), 0, IF('Raw Data'!E2411-'Raw Data'!D2411&gt;2, 'Raw Data'!BB2411, 0))</f>
        <v/>
      </c>
      <c r="AF2416">
        <f>IF(ISBLANK('Raw Data'!D2411), 0, IF('Raw Data'!D2411-'Raw Data'!E2411&gt;3, 'Raw Data'!BC2411, 0))</f>
        <v/>
      </c>
      <c r="AG2416">
        <f>IF(ISBLANK('Raw Data'!A2411), 0, IF(ABS('Raw Data'!D2411-'Raw Data'!E2411)&lt;4, 'Raw Data'!BD2411, 0))</f>
        <v/>
      </c>
      <c r="AH2416">
        <f>IF(ISBLANK('Raw Data'!D2411), 0, IF('Raw Data'!E2411-'Raw Data'!D2411&gt;3, 'Raw Data'!BE2411, 0))</f>
        <v/>
      </c>
      <c r="AI2416">
        <f>IF(SUM('Raw Data'!D2411:E2411)&gt;'Raw Data'!F2411, 'Raw Data'!G2411, 0)</f>
        <v/>
      </c>
      <c r="AJ2416">
        <f>IF(ISBLANK('Raw Data'!D2411), 0, IF(SUM('Raw Data'!D2411:E2411)&lt;'Raw Data'!F2411, 'Raw Data'!H2411, 0))</f>
        <v/>
      </c>
      <c r="AK2416">
        <f>IF(ISBLANK('Raw Data'!A2411), 0, IF(AND('Raw Data'!D2411&lt;3, 'Raw Data'!E2411&lt;3, 'Raw Data'!F2411&lt;BB$2), 'Raw Data'!AF2411, 0))</f>
        <v/>
      </c>
      <c r="AL2416">
        <f>IF(ISBLANK('Raw Data'!A2411), 0, IF(AND('Raw Data'!D2411&lt;4, 'Raw Data'!E2411&lt;4, 'Raw Data'!F2411&lt;BB$2), 'Raw Data'!AI2411, 0))</f>
        <v/>
      </c>
      <c r="AM2416">
        <f>IF(ISBLANK('Raw Data'!A2411), 0, IF(AND('Raw Data'!D2411&lt;5, 'Raw Data'!E2411&lt;5, 'Raw Data'!F2411&lt;BB$2), 'Raw Data'!AL2411, 0))</f>
        <v/>
      </c>
      <c r="AN2416">
        <f>IF(ISBLANK('Raw Data'!A2411), 0, IF(AND('Raw Data'!D2411&lt;6, 'Raw Data'!E2411&lt;6, 'Raw Data'!F2411&lt;BB$2), 'Raw Data'!AO2411, 0))</f>
        <v/>
      </c>
      <c r="AO2416">
        <f>IF(ISBLANK('Raw Data'!A2411), 0, IF(AND('Raw Data'!I2411&lt;Analysis!$BC$2, 'Raw Data'!D2411-'Raw Data'!E2411&gt;1), 'Raw Data'!AW2411, IF(AND('Raw Data'!J2411&lt;Analysis!$BC$2, 'Raw Data'!E2411-'Raw Data'!D2411&gt;1), 'Raw Data'!AY2411, 0)))</f>
        <v/>
      </c>
      <c r="AP2416">
        <f>IF(ISBLANK('Raw Data'!A2411), 0, IF(AND('Raw Data'!I2411&lt;Analysis!$BC$2, 'Raw Data'!D2411-'Raw Data'!E2411&gt;2), 'Raw Data'!AZ2411, IF(AND('Raw Data'!J2411&lt;Analysis!$BC$2, 'Raw Data'!E2411-'Raw Data'!D2411&gt;2), 'Raw Data'!BB2411, 0)))</f>
        <v/>
      </c>
      <c r="AQ2416">
        <f>IF(ISBLANK('Raw Data'!A2411), 0, IF(AND('Raw Data'!I2411&lt;Analysis!$BC$2, 'Raw Data'!D2411-'Raw Data'!E2411&gt;3), 'Raw Data'!BC2411, IF(AND('Raw Data'!J2411&lt;Analysis!$BC$2, 'Raw Data'!E2411-'Raw Data'!D2411&gt;3), 'Raw Data'!BE2411, 0)))</f>
        <v/>
      </c>
      <c r="AR2416">
        <f>IF('Hidden Analysiss'!D2412=1,IF(ABS('Raw Data'!E2411-'Raw Data'!D2411)&lt;2,'Raw Data'!AX2411,0), 0)</f>
        <v/>
      </c>
      <c r="AS2416">
        <f>IF('Hidden Analysiss'!D2412=1,IF(ABS('Raw Data'!E2411-'Raw Data'!D2411)&lt;3,'Raw Data'!BA2411,0), 0)</f>
        <v/>
      </c>
      <c r="AT2416">
        <f>IF('Hidden Analysiss'!D2412=1,IF(ABS('Raw Data'!E2411-'Raw Data'!D2411)&lt;4,'Raw Data'!BD2411,0), 0)</f>
        <v/>
      </c>
      <c r="AU2416">
        <f>IF(AND('Hidden Analysiss'!E2412=1, ABS('Raw Data'!E2411-'Raw Data'!D2411)&lt;2), 'Raw Data'!AX2411, 0)</f>
        <v/>
      </c>
      <c r="AV2416">
        <f>IF(AND('Hidden Analysiss'!E2412=1, ABS('Raw Data'!E2411-'Raw Data'!D2411)&lt;3), 'Raw Data'!BA2411, 0)</f>
        <v/>
      </c>
      <c r="AW2416">
        <f>IF(AND('Hidden Analysiss'!E2412=1, ABS('Raw Data'!E2411-'Raw Data'!D2411)&lt;3), 'Raw Data'!BD2411, 0)</f>
        <v/>
      </c>
    </row>
    <row r="2417">
      <c r="A2417" s="1">
        <f>'Raw Data'!A2412</f>
        <v/>
      </c>
      <c r="B2417">
        <f>IF('Raw Data'!E2412&gt;'Raw Data'!D2412, 'Raw Data'!J2412, 0)</f>
        <v/>
      </c>
      <c r="C2417">
        <f>IF('Raw Data'!D2412&gt;'Raw Data'!E2412, 'Raw Data'!I2412, 0)</f>
        <v/>
      </c>
      <c r="D2417">
        <f>SUM(G2417:H2417)</f>
        <v/>
      </c>
      <c r="E2417">
        <f>IF(AND('Raw Data'!J2412&lt;'Raw Data'!I2412,'Raw Data'!E2412&gt;'Raw Data'!D2412,'Raw Data'!E2412-'Raw Data'!D2412&gt;3),'Raw Data'!N2412,IF(AND('Raw Data'!I2412&lt;'Raw Data'!J2412,'Raw Data'!D2412&gt;'Raw Data'!E2412,'Raw Data'!D2412-'Raw Data'!E2412&gt;3),'Raw Data'!M2412,0))</f>
        <v/>
      </c>
      <c r="F2417">
        <f>IF(AND('Raw Data'!J2412&lt;'Raw Data'!I2412,'Raw Data'!E2412&gt;'Raw Data'!D2412,'Raw Data'!E2412-'Raw Data'!D2412&lt;4),'Raw Data'!L2412,IF(AND('Raw Data'!I2412&lt;'Raw Data'!J2412,'Raw Data'!D2412&gt;'Raw Data'!E2412,'Raw Data'!D2412-'Raw Data'!E2412&lt;4),'Raw Data'!K2412,0))</f>
        <v/>
      </c>
      <c r="G2417">
        <f>IF(AND('Raw Data'!J2412&lt;'Raw Data'!I2412, 'Raw Data'!E2412&gt;'Raw Data'!D2412), 'Raw Data'!J2412, 0)</f>
        <v/>
      </c>
      <c r="H2417">
        <f>IF(AND('Raw Data'!J2412&gt;'Raw Data'!I2412, 'Raw Data'!E2412&lt;'Raw Data'!D2412), 'Raw Data'!I2412, 0)</f>
        <v/>
      </c>
      <c r="I2417">
        <f>SUM(J2417:K2417)</f>
        <v/>
      </c>
      <c r="J2417">
        <f>IF(AND('Raw Data'!J2412&gt;'Raw Data'!I2412, 'Raw Data'!E2412&gt;'Raw Data'!D2412), 'Raw Data'!J2412, 0)</f>
        <v/>
      </c>
      <c r="K2417">
        <f>IF(AND('Raw Data'!I2412&gt;'Raw Data'!J2412, 'Raw Data'!D2412&gt;'Raw Data'!E2412), 'Raw Data'!I2412, 0)</f>
        <v/>
      </c>
      <c r="L2417">
        <f>IF('Raw Data'!E2412-'Raw Data'!D2412&gt;3, 'Raw Data'!N2412, 0)</f>
        <v/>
      </c>
      <c r="M2417">
        <f>IF('Raw Data'!D2412-'Raw Data'!E2412&gt;3, 'Raw Data'!M2412, 0)</f>
        <v/>
      </c>
      <c r="N2417">
        <f>IF(ISBLANK('Raw Data'!D2412),0,IF(AND('Raw Data'!E2412&gt;'Raw Data'!D2412,'Raw Data'!E2412-'Raw Data'!D2412&gt;0,'Raw Data'!E2412-'Raw Data'!D2412&lt;4),'Raw Data'!L2412, 0))</f>
        <v/>
      </c>
      <c r="O2417">
        <f>IF(ISBLANK('Raw Data'!D2412),0,IF(AND('Raw Data'!E2412&gt;'Raw Data'!D2412,'Raw Data'!E2412-'Raw Data'!D2412&gt;0,'Raw Data'!D2412-'Raw Data'!E2412&lt;4),'Raw Data'!K2412, 0))</f>
        <v/>
      </c>
      <c r="P2417">
        <f>IF('Raw Data'!E2412-'Raw Data'!D2412&gt;3, 'Raw Data'!N2412, IF('Raw Data'!D2412-'Raw Data'!E2412&gt;3, 'Raw Data'!M2412, 0))</f>
        <v/>
      </c>
      <c r="Q2417">
        <f>IF(ISBLANK('Raw Data'!E2412),0,IF(AND('Raw Data'!E2412-'Raw Data'!D2412&lt;4,'Raw Data'!E2412-'Raw Data'!D2412&gt;0),'Raw Data'!L2412,IF(AND('Raw Data'!D2412&gt;'Raw Data'!E2412,'Raw Data'!D2412-'Raw Data'!E2412&gt;0),'Raw Data'!K2412,0)))</f>
        <v/>
      </c>
      <c r="R2417">
        <f>IF(ISBLANK('Raw Data'!K2412),0,IFERROR(IF(MATCH(SMALL('Raw Data'!K2412:N2412,1),L2417:O2417,0),SMALL('Raw Data'!K2412:N2412,1)),0))</f>
        <v/>
      </c>
      <c r="S2417">
        <f>IF(ISBLANK('Raw Data'!K2412),0,IFERROR(IF(MATCH(SMALL('Raw Data'!K2412:N2412,2),L2417:O2417,0),SMALL('Raw Data'!K2412:N2412,2)),0))</f>
        <v/>
      </c>
      <c r="T2417">
        <f>IF(ISBLANK('Raw Data'!K2412),0,IFERROR(IF(MATCH(SMALL('Raw Data'!K2412:N2412,3),L2417:O2417,0),SMALL('Raw Data'!K2412:N2412,3)),0))</f>
        <v/>
      </c>
      <c r="U2417">
        <f>IF(ISBLANK('Raw Data'!K2412),0,IFERROR(IF(MATCH(SMALL('Raw Data'!K2412:N2412,4),L2417:O2417,0),SMALL('Raw Data'!K2412:N2412,4)),0))</f>
        <v/>
      </c>
      <c r="V2417">
        <f>IF(AND('Raw Data'!D2412&lt;3, 'Raw Data'!E2412&lt;3, 'Raw Data'!A2412&gt;0), 'Raw Data'!AF2412, 0)</f>
        <v/>
      </c>
      <c r="W2417">
        <f>IF(AND('Raw Data'!D2412&lt;4, 'Raw Data'!E2412&lt;4, 'Raw Data'!A2412&gt;0), 'Raw Data'!AI2412, 0)</f>
        <v/>
      </c>
      <c r="X2417">
        <f>IF(AND('Raw Data'!D2412&lt;5, 'Raw Data'!E2412&lt;5, 'Raw Data'!A2412&gt;0), 'Raw Data'!AL2412, 0)</f>
        <v/>
      </c>
      <c r="Y2417">
        <f>IF(AND('Raw Data'!D2412&lt;6, 'Raw Data'!E2412&lt;6, 'Raw Data'!A2412&gt;0), 'Raw Data'!AO2412, 0)</f>
        <v/>
      </c>
      <c r="Z2417">
        <f>IF(ISBLANK('Raw Data'!D2412), 0, IF('Raw Data'!D2412-'Raw Data'!E2412&gt;1, 'Raw Data'!AW2412, 0))</f>
        <v/>
      </c>
      <c r="AA2417">
        <f>IF(ISBLANK('Raw Data'!A2412), 0, IF(ABS('Raw Data'!D2412-'Raw Data'!E2412)&lt;2, 'Raw Data'!AX2412, 0))</f>
        <v/>
      </c>
      <c r="AB2417">
        <f>IF(ISBLANK('Raw Data'!D2412), 0, IF('Raw Data'!E2412-'Raw Data'!D2412&gt;1, 'Raw Data'!AY2412, 0))</f>
        <v/>
      </c>
      <c r="AC2417">
        <f>IF(ISBLANK('Raw Data'!D2412), 0, IF('Raw Data'!D2412-'Raw Data'!E2412&gt;2, 'Raw Data'!AZ2412, 0))</f>
        <v/>
      </c>
      <c r="AD2417">
        <f>IF(ISBLANK('Raw Data'!A2412), 0, IF(ABS('Raw Data'!D2412-'Raw Data'!E2412)&lt;3, 'Raw Data'!BA2412, 0))</f>
        <v/>
      </c>
      <c r="AE2417">
        <f>IF(ISBLANK('Raw Data'!D2412), 0, IF('Raw Data'!E2412-'Raw Data'!D2412&gt;2, 'Raw Data'!BB2412, 0))</f>
        <v/>
      </c>
      <c r="AF2417">
        <f>IF(ISBLANK('Raw Data'!D2412), 0, IF('Raw Data'!D2412-'Raw Data'!E2412&gt;3, 'Raw Data'!BC2412, 0))</f>
        <v/>
      </c>
      <c r="AG2417">
        <f>IF(ISBLANK('Raw Data'!A2412), 0, IF(ABS('Raw Data'!D2412-'Raw Data'!E2412)&lt;4, 'Raw Data'!BD2412, 0))</f>
        <v/>
      </c>
      <c r="AH2417">
        <f>IF(ISBLANK('Raw Data'!D2412), 0, IF('Raw Data'!E2412-'Raw Data'!D2412&gt;3, 'Raw Data'!BE2412, 0))</f>
        <v/>
      </c>
      <c r="AI2417">
        <f>IF(SUM('Raw Data'!D2412:E2412)&gt;'Raw Data'!F2412, 'Raw Data'!G2412, 0)</f>
        <v/>
      </c>
      <c r="AJ2417">
        <f>IF(ISBLANK('Raw Data'!D2412), 0, IF(SUM('Raw Data'!D2412:E2412)&lt;'Raw Data'!F2412, 'Raw Data'!H2412, 0))</f>
        <v/>
      </c>
      <c r="AK2417">
        <f>IF(ISBLANK('Raw Data'!A2412), 0, IF(AND('Raw Data'!D2412&lt;3, 'Raw Data'!E2412&lt;3, 'Raw Data'!F2412&lt;BB$2), 'Raw Data'!AF2412, 0))</f>
        <v/>
      </c>
      <c r="AL2417">
        <f>IF(ISBLANK('Raw Data'!A2412), 0, IF(AND('Raw Data'!D2412&lt;4, 'Raw Data'!E2412&lt;4, 'Raw Data'!F2412&lt;BB$2), 'Raw Data'!AI2412, 0))</f>
        <v/>
      </c>
      <c r="AM2417">
        <f>IF(ISBLANK('Raw Data'!A2412), 0, IF(AND('Raw Data'!D2412&lt;5, 'Raw Data'!E2412&lt;5, 'Raw Data'!F2412&lt;BB$2), 'Raw Data'!AL2412, 0))</f>
        <v/>
      </c>
      <c r="AN2417">
        <f>IF(ISBLANK('Raw Data'!A2412), 0, IF(AND('Raw Data'!D2412&lt;6, 'Raw Data'!E2412&lt;6, 'Raw Data'!F2412&lt;BB$2), 'Raw Data'!AO2412, 0))</f>
        <v/>
      </c>
      <c r="AO2417">
        <f>IF(ISBLANK('Raw Data'!A2412), 0, IF(AND('Raw Data'!I2412&lt;Analysis!$BC$2, 'Raw Data'!D2412-'Raw Data'!E2412&gt;1), 'Raw Data'!AW2412, IF(AND('Raw Data'!J2412&lt;Analysis!$BC$2, 'Raw Data'!E2412-'Raw Data'!D2412&gt;1), 'Raw Data'!AY2412, 0)))</f>
        <v/>
      </c>
      <c r="AP2417">
        <f>IF(ISBLANK('Raw Data'!A2412), 0, IF(AND('Raw Data'!I2412&lt;Analysis!$BC$2, 'Raw Data'!D2412-'Raw Data'!E2412&gt;2), 'Raw Data'!AZ2412, IF(AND('Raw Data'!J2412&lt;Analysis!$BC$2, 'Raw Data'!E2412-'Raw Data'!D2412&gt;2), 'Raw Data'!BB2412, 0)))</f>
        <v/>
      </c>
      <c r="AQ2417">
        <f>IF(ISBLANK('Raw Data'!A2412), 0, IF(AND('Raw Data'!I2412&lt;Analysis!$BC$2, 'Raw Data'!D2412-'Raw Data'!E2412&gt;3), 'Raw Data'!BC2412, IF(AND('Raw Data'!J2412&lt;Analysis!$BC$2, 'Raw Data'!E2412-'Raw Data'!D2412&gt;3), 'Raw Data'!BE2412, 0)))</f>
        <v/>
      </c>
      <c r="AR2417">
        <f>IF('Hidden Analysiss'!D2413=1,IF(ABS('Raw Data'!E2412-'Raw Data'!D2412)&lt;2,'Raw Data'!AX2412,0), 0)</f>
        <v/>
      </c>
      <c r="AS2417">
        <f>IF('Hidden Analysiss'!D2413=1,IF(ABS('Raw Data'!E2412-'Raw Data'!D2412)&lt;3,'Raw Data'!BA2412,0), 0)</f>
        <v/>
      </c>
      <c r="AT2417">
        <f>IF('Hidden Analysiss'!D2413=1,IF(ABS('Raw Data'!E2412-'Raw Data'!D2412)&lt;4,'Raw Data'!BD2412,0), 0)</f>
        <v/>
      </c>
      <c r="AU2417">
        <f>IF(AND('Hidden Analysiss'!E2413=1, ABS('Raw Data'!E2412-'Raw Data'!D2412)&lt;2), 'Raw Data'!AX2412, 0)</f>
        <v/>
      </c>
      <c r="AV2417">
        <f>IF(AND('Hidden Analysiss'!E2413=1, ABS('Raw Data'!E2412-'Raw Data'!D2412)&lt;3), 'Raw Data'!BA2412, 0)</f>
        <v/>
      </c>
      <c r="AW2417">
        <f>IF(AND('Hidden Analysiss'!E2413=1, ABS('Raw Data'!E2412-'Raw Data'!D2412)&lt;3), 'Raw Data'!BD2412, 0)</f>
        <v/>
      </c>
    </row>
    <row r="2418">
      <c r="A2418" s="1">
        <f>'Raw Data'!A2413</f>
        <v/>
      </c>
      <c r="B2418">
        <f>IF('Raw Data'!E2413&gt;'Raw Data'!D2413, 'Raw Data'!J2413, 0)</f>
        <v/>
      </c>
      <c r="C2418">
        <f>IF('Raw Data'!D2413&gt;'Raw Data'!E2413, 'Raw Data'!I2413, 0)</f>
        <v/>
      </c>
      <c r="D2418">
        <f>SUM(G2418:H2418)</f>
        <v/>
      </c>
      <c r="E2418">
        <f>IF(AND('Raw Data'!J2413&lt;'Raw Data'!I2413,'Raw Data'!E2413&gt;'Raw Data'!D2413,'Raw Data'!E2413-'Raw Data'!D2413&gt;3),'Raw Data'!N2413,IF(AND('Raw Data'!I2413&lt;'Raw Data'!J2413,'Raw Data'!D2413&gt;'Raw Data'!E2413,'Raw Data'!D2413-'Raw Data'!E2413&gt;3),'Raw Data'!M2413,0))</f>
        <v/>
      </c>
      <c r="F2418">
        <f>IF(AND('Raw Data'!J2413&lt;'Raw Data'!I2413,'Raw Data'!E2413&gt;'Raw Data'!D2413,'Raw Data'!E2413-'Raw Data'!D2413&lt;4),'Raw Data'!L2413,IF(AND('Raw Data'!I2413&lt;'Raw Data'!J2413,'Raw Data'!D2413&gt;'Raw Data'!E2413,'Raw Data'!D2413-'Raw Data'!E2413&lt;4),'Raw Data'!K2413,0))</f>
        <v/>
      </c>
      <c r="G2418">
        <f>IF(AND('Raw Data'!J2413&lt;'Raw Data'!I2413, 'Raw Data'!E2413&gt;'Raw Data'!D2413), 'Raw Data'!J2413, 0)</f>
        <v/>
      </c>
      <c r="H2418">
        <f>IF(AND('Raw Data'!J2413&gt;'Raw Data'!I2413, 'Raw Data'!E2413&lt;'Raw Data'!D2413), 'Raw Data'!I2413, 0)</f>
        <v/>
      </c>
      <c r="I2418">
        <f>SUM(J2418:K2418)</f>
        <v/>
      </c>
      <c r="J2418">
        <f>IF(AND('Raw Data'!J2413&gt;'Raw Data'!I2413, 'Raw Data'!E2413&gt;'Raw Data'!D2413), 'Raw Data'!J2413, 0)</f>
        <v/>
      </c>
      <c r="K2418">
        <f>IF(AND('Raw Data'!I2413&gt;'Raw Data'!J2413, 'Raw Data'!D2413&gt;'Raw Data'!E2413), 'Raw Data'!I2413, 0)</f>
        <v/>
      </c>
      <c r="L2418">
        <f>IF('Raw Data'!E2413-'Raw Data'!D2413&gt;3, 'Raw Data'!N2413, 0)</f>
        <v/>
      </c>
      <c r="M2418">
        <f>IF('Raw Data'!D2413-'Raw Data'!E2413&gt;3, 'Raw Data'!M2413, 0)</f>
        <v/>
      </c>
      <c r="N2418">
        <f>IF(ISBLANK('Raw Data'!D2413),0,IF(AND('Raw Data'!E2413&gt;'Raw Data'!D2413,'Raw Data'!E2413-'Raw Data'!D2413&gt;0,'Raw Data'!E2413-'Raw Data'!D2413&lt;4),'Raw Data'!L2413, 0))</f>
        <v/>
      </c>
      <c r="O2418">
        <f>IF(ISBLANK('Raw Data'!D2413),0,IF(AND('Raw Data'!E2413&gt;'Raw Data'!D2413,'Raw Data'!E2413-'Raw Data'!D2413&gt;0,'Raw Data'!D2413-'Raw Data'!E2413&lt;4),'Raw Data'!K2413, 0))</f>
        <v/>
      </c>
      <c r="P2418">
        <f>IF('Raw Data'!E2413-'Raw Data'!D2413&gt;3, 'Raw Data'!N2413, IF('Raw Data'!D2413-'Raw Data'!E2413&gt;3, 'Raw Data'!M2413, 0))</f>
        <v/>
      </c>
      <c r="Q2418">
        <f>IF(ISBLANK('Raw Data'!E2413),0,IF(AND('Raw Data'!E2413-'Raw Data'!D2413&lt;4,'Raw Data'!E2413-'Raw Data'!D2413&gt;0),'Raw Data'!L2413,IF(AND('Raw Data'!D2413&gt;'Raw Data'!E2413,'Raw Data'!D2413-'Raw Data'!E2413&gt;0),'Raw Data'!K2413,0)))</f>
        <v/>
      </c>
      <c r="R2418">
        <f>IF(ISBLANK('Raw Data'!K2413),0,IFERROR(IF(MATCH(SMALL('Raw Data'!K2413:N2413,1),L2418:O2418,0),SMALL('Raw Data'!K2413:N2413,1)),0))</f>
        <v/>
      </c>
      <c r="S2418">
        <f>IF(ISBLANK('Raw Data'!K2413),0,IFERROR(IF(MATCH(SMALL('Raw Data'!K2413:N2413,2),L2418:O2418,0),SMALL('Raw Data'!K2413:N2413,2)),0))</f>
        <v/>
      </c>
      <c r="T2418">
        <f>IF(ISBLANK('Raw Data'!K2413),0,IFERROR(IF(MATCH(SMALL('Raw Data'!K2413:N2413,3),L2418:O2418,0),SMALL('Raw Data'!K2413:N2413,3)),0))</f>
        <v/>
      </c>
      <c r="U2418">
        <f>IF(ISBLANK('Raw Data'!K2413),0,IFERROR(IF(MATCH(SMALL('Raw Data'!K2413:N2413,4),L2418:O2418,0),SMALL('Raw Data'!K2413:N2413,4)),0))</f>
        <v/>
      </c>
      <c r="V2418">
        <f>IF(AND('Raw Data'!D2413&lt;3, 'Raw Data'!E2413&lt;3, 'Raw Data'!A2413&gt;0), 'Raw Data'!AF2413, 0)</f>
        <v/>
      </c>
      <c r="W2418">
        <f>IF(AND('Raw Data'!D2413&lt;4, 'Raw Data'!E2413&lt;4, 'Raw Data'!A2413&gt;0), 'Raw Data'!AI2413, 0)</f>
        <v/>
      </c>
      <c r="X2418">
        <f>IF(AND('Raw Data'!D2413&lt;5, 'Raw Data'!E2413&lt;5, 'Raw Data'!A2413&gt;0), 'Raw Data'!AL2413, 0)</f>
        <v/>
      </c>
      <c r="Y2418">
        <f>IF(AND('Raw Data'!D2413&lt;6, 'Raw Data'!E2413&lt;6, 'Raw Data'!A2413&gt;0), 'Raw Data'!AO2413, 0)</f>
        <v/>
      </c>
      <c r="Z2418">
        <f>IF(ISBLANK('Raw Data'!D2413), 0, IF('Raw Data'!D2413-'Raw Data'!E2413&gt;1, 'Raw Data'!AW2413, 0))</f>
        <v/>
      </c>
      <c r="AA2418">
        <f>IF(ISBLANK('Raw Data'!A2413), 0, IF(ABS('Raw Data'!D2413-'Raw Data'!E2413)&lt;2, 'Raw Data'!AX2413, 0))</f>
        <v/>
      </c>
      <c r="AB2418">
        <f>IF(ISBLANK('Raw Data'!D2413), 0, IF('Raw Data'!E2413-'Raw Data'!D2413&gt;1, 'Raw Data'!AY2413, 0))</f>
        <v/>
      </c>
      <c r="AC2418">
        <f>IF(ISBLANK('Raw Data'!D2413), 0, IF('Raw Data'!D2413-'Raw Data'!E2413&gt;2, 'Raw Data'!AZ2413, 0))</f>
        <v/>
      </c>
      <c r="AD2418">
        <f>IF(ISBLANK('Raw Data'!A2413), 0, IF(ABS('Raw Data'!D2413-'Raw Data'!E2413)&lt;3, 'Raw Data'!BA2413, 0))</f>
        <v/>
      </c>
      <c r="AE2418">
        <f>IF(ISBLANK('Raw Data'!D2413), 0, IF('Raw Data'!E2413-'Raw Data'!D2413&gt;2, 'Raw Data'!BB2413, 0))</f>
        <v/>
      </c>
      <c r="AF2418">
        <f>IF(ISBLANK('Raw Data'!D2413), 0, IF('Raw Data'!D2413-'Raw Data'!E2413&gt;3, 'Raw Data'!BC2413, 0))</f>
        <v/>
      </c>
      <c r="AG2418">
        <f>IF(ISBLANK('Raw Data'!A2413), 0, IF(ABS('Raw Data'!D2413-'Raw Data'!E2413)&lt;4, 'Raw Data'!BD2413, 0))</f>
        <v/>
      </c>
      <c r="AH2418">
        <f>IF(ISBLANK('Raw Data'!D2413), 0, IF('Raw Data'!E2413-'Raw Data'!D2413&gt;3, 'Raw Data'!BE2413, 0))</f>
        <v/>
      </c>
      <c r="AI2418">
        <f>IF(SUM('Raw Data'!D2413:E2413)&gt;'Raw Data'!F2413, 'Raw Data'!G2413, 0)</f>
        <v/>
      </c>
      <c r="AJ2418">
        <f>IF(ISBLANK('Raw Data'!D2413), 0, IF(SUM('Raw Data'!D2413:E2413)&lt;'Raw Data'!F2413, 'Raw Data'!H2413, 0))</f>
        <v/>
      </c>
      <c r="AK2418">
        <f>IF(ISBLANK('Raw Data'!A2413), 0, IF(AND('Raw Data'!D2413&lt;3, 'Raw Data'!E2413&lt;3, 'Raw Data'!F2413&lt;BB$2), 'Raw Data'!AF2413, 0))</f>
        <v/>
      </c>
      <c r="AL2418">
        <f>IF(ISBLANK('Raw Data'!A2413), 0, IF(AND('Raw Data'!D2413&lt;4, 'Raw Data'!E2413&lt;4, 'Raw Data'!F2413&lt;BB$2), 'Raw Data'!AI2413, 0))</f>
        <v/>
      </c>
      <c r="AM2418">
        <f>IF(ISBLANK('Raw Data'!A2413), 0, IF(AND('Raw Data'!D2413&lt;5, 'Raw Data'!E2413&lt;5, 'Raw Data'!F2413&lt;BB$2), 'Raw Data'!AL2413, 0))</f>
        <v/>
      </c>
      <c r="AN2418">
        <f>IF(ISBLANK('Raw Data'!A2413), 0, IF(AND('Raw Data'!D2413&lt;6, 'Raw Data'!E2413&lt;6, 'Raw Data'!F2413&lt;BB$2), 'Raw Data'!AO2413, 0))</f>
        <v/>
      </c>
      <c r="AO2418">
        <f>IF(ISBLANK('Raw Data'!A2413), 0, IF(AND('Raw Data'!I2413&lt;Analysis!$BC$2, 'Raw Data'!D2413-'Raw Data'!E2413&gt;1), 'Raw Data'!AW2413, IF(AND('Raw Data'!J2413&lt;Analysis!$BC$2, 'Raw Data'!E2413-'Raw Data'!D2413&gt;1), 'Raw Data'!AY2413, 0)))</f>
        <v/>
      </c>
      <c r="AP2418">
        <f>IF(ISBLANK('Raw Data'!A2413), 0, IF(AND('Raw Data'!I2413&lt;Analysis!$BC$2, 'Raw Data'!D2413-'Raw Data'!E2413&gt;2), 'Raw Data'!AZ2413, IF(AND('Raw Data'!J2413&lt;Analysis!$BC$2, 'Raw Data'!E2413-'Raw Data'!D2413&gt;2), 'Raw Data'!BB2413, 0)))</f>
        <v/>
      </c>
      <c r="AQ2418">
        <f>IF(ISBLANK('Raw Data'!A2413), 0, IF(AND('Raw Data'!I2413&lt;Analysis!$BC$2, 'Raw Data'!D2413-'Raw Data'!E2413&gt;3), 'Raw Data'!BC2413, IF(AND('Raw Data'!J2413&lt;Analysis!$BC$2, 'Raw Data'!E2413-'Raw Data'!D2413&gt;3), 'Raw Data'!BE2413, 0)))</f>
        <v/>
      </c>
      <c r="AR2418">
        <f>IF('Hidden Analysiss'!D2414=1,IF(ABS('Raw Data'!E2413-'Raw Data'!D2413)&lt;2,'Raw Data'!AX2413,0), 0)</f>
        <v/>
      </c>
      <c r="AS2418">
        <f>IF('Hidden Analysiss'!D2414=1,IF(ABS('Raw Data'!E2413-'Raw Data'!D2413)&lt;3,'Raw Data'!BA2413,0), 0)</f>
        <v/>
      </c>
      <c r="AT2418">
        <f>IF('Hidden Analysiss'!D2414=1,IF(ABS('Raw Data'!E2413-'Raw Data'!D2413)&lt;4,'Raw Data'!BD2413,0), 0)</f>
        <v/>
      </c>
      <c r="AU2418">
        <f>IF(AND('Hidden Analysiss'!E2414=1, ABS('Raw Data'!E2413-'Raw Data'!D2413)&lt;2), 'Raw Data'!AX2413, 0)</f>
        <v/>
      </c>
      <c r="AV2418">
        <f>IF(AND('Hidden Analysiss'!E2414=1, ABS('Raw Data'!E2413-'Raw Data'!D2413)&lt;3), 'Raw Data'!BA2413, 0)</f>
        <v/>
      </c>
      <c r="AW2418">
        <f>IF(AND('Hidden Analysiss'!E2414=1, ABS('Raw Data'!E2413-'Raw Data'!D2413)&lt;3), 'Raw Data'!BD2413, 0)</f>
        <v/>
      </c>
    </row>
    <row r="2419">
      <c r="A2419" s="1">
        <f>'Raw Data'!A2414</f>
        <v/>
      </c>
      <c r="B2419">
        <f>IF('Raw Data'!E2414&gt;'Raw Data'!D2414, 'Raw Data'!J2414, 0)</f>
        <v/>
      </c>
      <c r="C2419">
        <f>IF('Raw Data'!D2414&gt;'Raw Data'!E2414, 'Raw Data'!I2414, 0)</f>
        <v/>
      </c>
      <c r="D2419">
        <f>SUM(G2419:H2419)</f>
        <v/>
      </c>
      <c r="E2419">
        <f>IF(AND('Raw Data'!J2414&lt;'Raw Data'!I2414,'Raw Data'!E2414&gt;'Raw Data'!D2414,'Raw Data'!E2414-'Raw Data'!D2414&gt;3),'Raw Data'!N2414,IF(AND('Raw Data'!I2414&lt;'Raw Data'!J2414,'Raw Data'!D2414&gt;'Raw Data'!E2414,'Raw Data'!D2414-'Raw Data'!E2414&gt;3),'Raw Data'!M2414,0))</f>
        <v/>
      </c>
      <c r="F2419">
        <f>IF(AND('Raw Data'!J2414&lt;'Raw Data'!I2414,'Raw Data'!E2414&gt;'Raw Data'!D2414,'Raw Data'!E2414-'Raw Data'!D2414&lt;4),'Raw Data'!L2414,IF(AND('Raw Data'!I2414&lt;'Raw Data'!J2414,'Raw Data'!D2414&gt;'Raw Data'!E2414,'Raw Data'!D2414-'Raw Data'!E2414&lt;4),'Raw Data'!K2414,0))</f>
        <v/>
      </c>
      <c r="G2419">
        <f>IF(AND('Raw Data'!J2414&lt;'Raw Data'!I2414, 'Raw Data'!E2414&gt;'Raw Data'!D2414), 'Raw Data'!J2414, 0)</f>
        <v/>
      </c>
      <c r="H2419">
        <f>IF(AND('Raw Data'!J2414&gt;'Raw Data'!I2414, 'Raw Data'!E2414&lt;'Raw Data'!D2414), 'Raw Data'!I2414, 0)</f>
        <v/>
      </c>
      <c r="I2419">
        <f>SUM(J2419:K2419)</f>
        <v/>
      </c>
      <c r="J2419">
        <f>IF(AND('Raw Data'!J2414&gt;'Raw Data'!I2414, 'Raw Data'!E2414&gt;'Raw Data'!D2414), 'Raw Data'!J2414, 0)</f>
        <v/>
      </c>
      <c r="K2419">
        <f>IF(AND('Raw Data'!I2414&gt;'Raw Data'!J2414, 'Raw Data'!D2414&gt;'Raw Data'!E2414), 'Raw Data'!I2414, 0)</f>
        <v/>
      </c>
      <c r="L2419">
        <f>IF('Raw Data'!E2414-'Raw Data'!D2414&gt;3, 'Raw Data'!N2414, 0)</f>
        <v/>
      </c>
      <c r="M2419">
        <f>IF('Raw Data'!D2414-'Raw Data'!E2414&gt;3, 'Raw Data'!M2414, 0)</f>
        <v/>
      </c>
      <c r="N2419">
        <f>IF(ISBLANK('Raw Data'!D2414),0,IF(AND('Raw Data'!E2414&gt;'Raw Data'!D2414,'Raw Data'!E2414-'Raw Data'!D2414&gt;0,'Raw Data'!E2414-'Raw Data'!D2414&lt;4),'Raw Data'!L2414, 0))</f>
        <v/>
      </c>
      <c r="O2419">
        <f>IF(ISBLANK('Raw Data'!D2414),0,IF(AND('Raw Data'!E2414&gt;'Raw Data'!D2414,'Raw Data'!E2414-'Raw Data'!D2414&gt;0,'Raw Data'!D2414-'Raw Data'!E2414&lt;4),'Raw Data'!K2414, 0))</f>
        <v/>
      </c>
      <c r="P2419">
        <f>IF('Raw Data'!E2414-'Raw Data'!D2414&gt;3, 'Raw Data'!N2414, IF('Raw Data'!D2414-'Raw Data'!E2414&gt;3, 'Raw Data'!M2414, 0))</f>
        <v/>
      </c>
      <c r="Q2419">
        <f>IF(ISBLANK('Raw Data'!E2414),0,IF(AND('Raw Data'!E2414-'Raw Data'!D2414&lt;4,'Raw Data'!E2414-'Raw Data'!D2414&gt;0),'Raw Data'!L2414,IF(AND('Raw Data'!D2414&gt;'Raw Data'!E2414,'Raw Data'!D2414-'Raw Data'!E2414&gt;0),'Raw Data'!K2414,0)))</f>
        <v/>
      </c>
      <c r="R2419">
        <f>IF(ISBLANK('Raw Data'!K2414),0,IFERROR(IF(MATCH(SMALL('Raw Data'!K2414:N2414,1),L2419:O2419,0),SMALL('Raw Data'!K2414:N2414,1)),0))</f>
        <v/>
      </c>
      <c r="S2419">
        <f>IF(ISBLANK('Raw Data'!K2414),0,IFERROR(IF(MATCH(SMALL('Raw Data'!K2414:N2414,2),L2419:O2419,0),SMALL('Raw Data'!K2414:N2414,2)),0))</f>
        <v/>
      </c>
      <c r="T2419">
        <f>IF(ISBLANK('Raw Data'!K2414),0,IFERROR(IF(MATCH(SMALL('Raw Data'!K2414:N2414,3),L2419:O2419,0),SMALL('Raw Data'!K2414:N2414,3)),0))</f>
        <v/>
      </c>
      <c r="U2419">
        <f>IF(ISBLANK('Raw Data'!K2414),0,IFERROR(IF(MATCH(SMALL('Raw Data'!K2414:N2414,4),L2419:O2419,0),SMALL('Raw Data'!K2414:N2414,4)),0))</f>
        <v/>
      </c>
      <c r="V2419">
        <f>IF(AND('Raw Data'!D2414&lt;3, 'Raw Data'!E2414&lt;3, 'Raw Data'!A2414&gt;0), 'Raw Data'!AF2414, 0)</f>
        <v/>
      </c>
      <c r="W2419">
        <f>IF(AND('Raw Data'!D2414&lt;4, 'Raw Data'!E2414&lt;4, 'Raw Data'!A2414&gt;0), 'Raw Data'!AI2414, 0)</f>
        <v/>
      </c>
      <c r="X2419">
        <f>IF(AND('Raw Data'!D2414&lt;5, 'Raw Data'!E2414&lt;5, 'Raw Data'!A2414&gt;0), 'Raw Data'!AL2414, 0)</f>
        <v/>
      </c>
      <c r="Y2419">
        <f>IF(AND('Raw Data'!D2414&lt;6, 'Raw Data'!E2414&lt;6, 'Raw Data'!A2414&gt;0), 'Raw Data'!AO2414, 0)</f>
        <v/>
      </c>
      <c r="Z2419">
        <f>IF(ISBLANK('Raw Data'!D2414), 0, IF('Raw Data'!D2414-'Raw Data'!E2414&gt;1, 'Raw Data'!AW2414, 0))</f>
        <v/>
      </c>
      <c r="AA2419">
        <f>IF(ISBLANK('Raw Data'!A2414), 0, IF(ABS('Raw Data'!D2414-'Raw Data'!E2414)&lt;2, 'Raw Data'!AX2414, 0))</f>
        <v/>
      </c>
      <c r="AB2419">
        <f>IF(ISBLANK('Raw Data'!D2414), 0, IF('Raw Data'!E2414-'Raw Data'!D2414&gt;1, 'Raw Data'!AY2414, 0))</f>
        <v/>
      </c>
      <c r="AC2419">
        <f>IF(ISBLANK('Raw Data'!D2414), 0, IF('Raw Data'!D2414-'Raw Data'!E2414&gt;2, 'Raw Data'!AZ2414, 0))</f>
        <v/>
      </c>
      <c r="AD2419">
        <f>IF(ISBLANK('Raw Data'!A2414), 0, IF(ABS('Raw Data'!D2414-'Raw Data'!E2414)&lt;3, 'Raw Data'!BA2414, 0))</f>
        <v/>
      </c>
      <c r="AE2419">
        <f>IF(ISBLANK('Raw Data'!D2414), 0, IF('Raw Data'!E2414-'Raw Data'!D2414&gt;2, 'Raw Data'!BB2414, 0))</f>
        <v/>
      </c>
      <c r="AF2419">
        <f>IF(ISBLANK('Raw Data'!D2414), 0, IF('Raw Data'!D2414-'Raw Data'!E2414&gt;3, 'Raw Data'!BC2414, 0))</f>
        <v/>
      </c>
      <c r="AG2419">
        <f>IF(ISBLANK('Raw Data'!A2414), 0, IF(ABS('Raw Data'!D2414-'Raw Data'!E2414)&lt;4, 'Raw Data'!BD2414, 0))</f>
        <v/>
      </c>
      <c r="AH2419">
        <f>IF(ISBLANK('Raw Data'!D2414), 0, IF('Raw Data'!E2414-'Raw Data'!D2414&gt;3, 'Raw Data'!BE2414, 0))</f>
        <v/>
      </c>
      <c r="AI2419">
        <f>IF(SUM('Raw Data'!D2414:E2414)&gt;'Raw Data'!F2414, 'Raw Data'!G2414, 0)</f>
        <v/>
      </c>
      <c r="AJ2419">
        <f>IF(ISBLANK('Raw Data'!D2414), 0, IF(SUM('Raw Data'!D2414:E2414)&lt;'Raw Data'!F2414, 'Raw Data'!H2414, 0))</f>
        <v/>
      </c>
      <c r="AK2419">
        <f>IF(ISBLANK('Raw Data'!A2414), 0, IF(AND('Raw Data'!D2414&lt;3, 'Raw Data'!E2414&lt;3, 'Raw Data'!F2414&lt;BB$2), 'Raw Data'!AF2414, 0))</f>
        <v/>
      </c>
      <c r="AL2419">
        <f>IF(ISBLANK('Raw Data'!A2414), 0, IF(AND('Raw Data'!D2414&lt;4, 'Raw Data'!E2414&lt;4, 'Raw Data'!F2414&lt;BB$2), 'Raw Data'!AI2414, 0))</f>
        <v/>
      </c>
      <c r="AM2419">
        <f>IF(ISBLANK('Raw Data'!A2414), 0, IF(AND('Raw Data'!D2414&lt;5, 'Raw Data'!E2414&lt;5, 'Raw Data'!F2414&lt;BB$2), 'Raw Data'!AL2414, 0))</f>
        <v/>
      </c>
      <c r="AN2419">
        <f>IF(ISBLANK('Raw Data'!A2414), 0, IF(AND('Raw Data'!D2414&lt;6, 'Raw Data'!E2414&lt;6, 'Raw Data'!F2414&lt;BB$2), 'Raw Data'!AO2414, 0))</f>
        <v/>
      </c>
      <c r="AO2419">
        <f>IF(ISBLANK('Raw Data'!A2414), 0, IF(AND('Raw Data'!I2414&lt;Analysis!$BC$2, 'Raw Data'!D2414-'Raw Data'!E2414&gt;1), 'Raw Data'!AW2414, IF(AND('Raw Data'!J2414&lt;Analysis!$BC$2, 'Raw Data'!E2414-'Raw Data'!D2414&gt;1), 'Raw Data'!AY2414, 0)))</f>
        <v/>
      </c>
      <c r="AP2419">
        <f>IF(ISBLANK('Raw Data'!A2414), 0, IF(AND('Raw Data'!I2414&lt;Analysis!$BC$2, 'Raw Data'!D2414-'Raw Data'!E2414&gt;2), 'Raw Data'!AZ2414, IF(AND('Raw Data'!J2414&lt;Analysis!$BC$2, 'Raw Data'!E2414-'Raw Data'!D2414&gt;2), 'Raw Data'!BB2414, 0)))</f>
        <v/>
      </c>
      <c r="AQ2419">
        <f>IF(ISBLANK('Raw Data'!A2414), 0, IF(AND('Raw Data'!I2414&lt;Analysis!$BC$2, 'Raw Data'!D2414-'Raw Data'!E2414&gt;3), 'Raw Data'!BC2414, IF(AND('Raw Data'!J2414&lt;Analysis!$BC$2, 'Raw Data'!E2414-'Raw Data'!D2414&gt;3), 'Raw Data'!BE2414, 0)))</f>
        <v/>
      </c>
      <c r="AR2419">
        <f>IF('Hidden Analysiss'!D2415=1,IF(ABS('Raw Data'!E2414-'Raw Data'!D2414)&lt;2,'Raw Data'!AX2414,0), 0)</f>
        <v/>
      </c>
      <c r="AS2419">
        <f>IF('Hidden Analysiss'!D2415=1,IF(ABS('Raw Data'!E2414-'Raw Data'!D2414)&lt;3,'Raw Data'!BA2414,0), 0)</f>
        <v/>
      </c>
      <c r="AT2419">
        <f>IF('Hidden Analysiss'!D2415=1,IF(ABS('Raw Data'!E2414-'Raw Data'!D2414)&lt;4,'Raw Data'!BD2414,0), 0)</f>
        <v/>
      </c>
      <c r="AU2419">
        <f>IF(AND('Hidden Analysiss'!E2415=1, ABS('Raw Data'!E2414-'Raw Data'!D2414)&lt;2), 'Raw Data'!AX2414, 0)</f>
        <v/>
      </c>
      <c r="AV2419">
        <f>IF(AND('Hidden Analysiss'!E2415=1, ABS('Raw Data'!E2414-'Raw Data'!D2414)&lt;3), 'Raw Data'!BA2414, 0)</f>
        <v/>
      </c>
      <c r="AW2419">
        <f>IF(AND('Hidden Analysiss'!E2415=1, ABS('Raw Data'!E2414-'Raw Data'!D2414)&lt;3), 'Raw Data'!BD2414, 0)</f>
        <v/>
      </c>
    </row>
    <row r="2420">
      <c r="A2420" s="1">
        <f>'Raw Data'!A2415</f>
        <v/>
      </c>
      <c r="B2420">
        <f>IF('Raw Data'!E2415&gt;'Raw Data'!D2415, 'Raw Data'!J2415, 0)</f>
        <v/>
      </c>
      <c r="C2420">
        <f>IF('Raw Data'!D2415&gt;'Raw Data'!E2415, 'Raw Data'!I2415, 0)</f>
        <v/>
      </c>
      <c r="D2420">
        <f>SUM(G2420:H2420)</f>
        <v/>
      </c>
      <c r="E2420">
        <f>IF(AND('Raw Data'!J2415&lt;'Raw Data'!I2415,'Raw Data'!E2415&gt;'Raw Data'!D2415,'Raw Data'!E2415-'Raw Data'!D2415&gt;3),'Raw Data'!N2415,IF(AND('Raw Data'!I2415&lt;'Raw Data'!J2415,'Raw Data'!D2415&gt;'Raw Data'!E2415,'Raw Data'!D2415-'Raw Data'!E2415&gt;3),'Raw Data'!M2415,0))</f>
        <v/>
      </c>
      <c r="F2420">
        <f>IF(AND('Raw Data'!J2415&lt;'Raw Data'!I2415,'Raw Data'!E2415&gt;'Raw Data'!D2415,'Raw Data'!E2415-'Raw Data'!D2415&lt;4),'Raw Data'!L2415,IF(AND('Raw Data'!I2415&lt;'Raw Data'!J2415,'Raw Data'!D2415&gt;'Raw Data'!E2415,'Raw Data'!D2415-'Raw Data'!E2415&lt;4),'Raw Data'!K2415,0))</f>
        <v/>
      </c>
      <c r="G2420">
        <f>IF(AND('Raw Data'!J2415&lt;'Raw Data'!I2415, 'Raw Data'!E2415&gt;'Raw Data'!D2415), 'Raw Data'!J2415, 0)</f>
        <v/>
      </c>
      <c r="H2420">
        <f>IF(AND('Raw Data'!J2415&gt;'Raw Data'!I2415, 'Raw Data'!E2415&lt;'Raw Data'!D2415), 'Raw Data'!I2415, 0)</f>
        <v/>
      </c>
      <c r="I2420">
        <f>SUM(J2420:K2420)</f>
        <v/>
      </c>
      <c r="J2420">
        <f>IF(AND('Raw Data'!J2415&gt;'Raw Data'!I2415, 'Raw Data'!E2415&gt;'Raw Data'!D2415), 'Raw Data'!J2415, 0)</f>
        <v/>
      </c>
      <c r="K2420">
        <f>IF(AND('Raw Data'!I2415&gt;'Raw Data'!J2415, 'Raw Data'!D2415&gt;'Raw Data'!E2415), 'Raw Data'!I2415, 0)</f>
        <v/>
      </c>
      <c r="L2420">
        <f>IF('Raw Data'!E2415-'Raw Data'!D2415&gt;3, 'Raw Data'!N2415, 0)</f>
        <v/>
      </c>
      <c r="M2420">
        <f>IF('Raw Data'!D2415-'Raw Data'!E2415&gt;3, 'Raw Data'!M2415, 0)</f>
        <v/>
      </c>
      <c r="N2420">
        <f>IF(ISBLANK('Raw Data'!D2415),0,IF(AND('Raw Data'!E2415&gt;'Raw Data'!D2415,'Raw Data'!E2415-'Raw Data'!D2415&gt;0,'Raw Data'!E2415-'Raw Data'!D2415&lt;4),'Raw Data'!L2415, 0))</f>
        <v/>
      </c>
      <c r="O2420">
        <f>IF(ISBLANK('Raw Data'!D2415),0,IF(AND('Raw Data'!E2415&gt;'Raw Data'!D2415,'Raw Data'!E2415-'Raw Data'!D2415&gt;0,'Raw Data'!D2415-'Raw Data'!E2415&lt;4),'Raw Data'!K2415, 0))</f>
        <v/>
      </c>
      <c r="P2420">
        <f>IF('Raw Data'!E2415-'Raw Data'!D2415&gt;3, 'Raw Data'!N2415, IF('Raw Data'!D2415-'Raw Data'!E2415&gt;3, 'Raw Data'!M2415, 0))</f>
        <v/>
      </c>
      <c r="Q2420">
        <f>IF(ISBLANK('Raw Data'!E2415),0,IF(AND('Raw Data'!E2415-'Raw Data'!D2415&lt;4,'Raw Data'!E2415-'Raw Data'!D2415&gt;0),'Raw Data'!L2415,IF(AND('Raw Data'!D2415&gt;'Raw Data'!E2415,'Raw Data'!D2415-'Raw Data'!E2415&gt;0),'Raw Data'!K2415,0)))</f>
        <v/>
      </c>
      <c r="R2420">
        <f>IF(ISBLANK('Raw Data'!K2415),0,IFERROR(IF(MATCH(SMALL('Raw Data'!K2415:N2415,1),L2420:O2420,0),SMALL('Raw Data'!K2415:N2415,1)),0))</f>
        <v/>
      </c>
      <c r="S2420">
        <f>IF(ISBLANK('Raw Data'!K2415),0,IFERROR(IF(MATCH(SMALL('Raw Data'!K2415:N2415,2),L2420:O2420,0),SMALL('Raw Data'!K2415:N2415,2)),0))</f>
        <v/>
      </c>
      <c r="T2420">
        <f>IF(ISBLANK('Raw Data'!K2415),0,IFERROR(IF(MATCH(SMALL('Raw Data'!K2415:N2415,3),L2420:O2420,0),SMALL('Raw Data'!K2415:N2415,3)),0))</f>
        <v/>
      </c>
      <c r="U2420">
        <f>IF(ISBLANK('Raw Data'!K2415),0,IFERROR(IF(MATCH(SMALL('Raw Data'!K2415:N2415,4),L2420:O2420,0),SMALL('Raw Data'!K2415:N2415,4)),0))</f>
        <v/>
      </c>
      <c r="V2420">
        <f>IF(AND('Raw Data'!D2415&lt;3, 'Raw Data'!E2415&lt;3, 'Raw Data'!A2415&gt;0), 'Raw Data'!AF2415, 0)</f>
        <v/>
      </c>
      <c r="W2420">
        <f>IF(AND('Raw Data'!D2415&lt;4, 'Raw Data'!E2415&lt;4, 'Raw Data'!A2415&gt;0), 'Raw Data'!AI2415, 0)</f>
        <v/>
      </c>
      <c r="X2420">
        <f>IF(AND('Raw Data'!D2415&lt;5, 'Raw Data'!E2415&lt;5, 'Raw Data'!A2415&gt;0), 'Raw Data'!AL2415, 0)</f>
        <v/>
      </c>
      <c r="Y2420">
        <f>IF(AND('Raw Data'!D2415&lt;6, 'Raw Data'!E2415&lt;6, 'Raw Data'!A2415&gt;0), 'Raw Data'!AO2415, 0)</f>
        <v/>
      </c>
      <c r="Z2420">
        <f>IF(ISBLANK('Raw Data'!D2415), 0, IF('Raw Data'!D2415-'Raw Data'!E2415&gt;1, 'Raw Data'!AW2415, 0))</f>
        <v/>
      </c>
      <c r="AA2420">
        <f>IF(ISBLANK('Raw Data'!A2415), 0, IF(ABS('Raw Data'!D2415-'Raw Data'!E2415)&lt;2, 'Raw Data'!AX2415, 0))</f>
        <v/>
      </c>
      <c r="AB2420">
        <f>IF(ISBLANK('Raw Data'!D2415), 0, IF('Raw Data'!E2415-'Raw Data'!D2415&gt;1, 'Raw Data'!AY2415, 0))</f>
        <v/>
      </c>
      <c r="AC2420">
        <f>IF(ISBLANK('Raw Data'!D2415), 0, IF('Raw Data'!D2415-'Raw Data'!E2415&gt;2, 'Raw Data'!AZ2415, 0))</f>
        <v/>
      </c>
      <c r="AD2420">
        <f>IF(ISBLANK('Raw Data'!A2415), 0, IF(ABS('Raw Data'!D2415-'Raw Data'!E2415)&lt;3, 'Raw Data'!BA2415, 0))</f>
        <v/>
      </c>
      <c r="AE2420">
        <f>IF(ISBLANK('Raw Data'!D2415), 0, IF('Raw Data'!E2415-'Raw Data'!D2415&gt;2, 'Raw Data'!BB2415, 0))</f>
        <v/>
      </c>
      <c r="AF2420">
        <f>IF(ISBLANK('Raw Data'!D2415), 0, IF('Raw Data'!D2415-'Raw Data'!E2415&gt;3, 'Raw Data'!BC2415, 0))</f>
        <v/>
      </c>
      <c r="AG2420">
        <f>IF(ISBLANK('Raw Data'!A2415), 0, IF(ABS('Raw Data'!D2415-'Raw Data'!E2415)&lt;4, 'Raw Data'!BD2415, 0))</f>
        <v/>
      </c>
      <c r="AH2420">
        <f>IF(ISBLANK('Raw Data'!D2415), 0, IF('Raw Data'!E2415-'Raw Data'!D2415&gt;3, 'Raw Data'!BE2415, 0))</f>
        <v/>
      </c>
      <c r="AI2420">
        <f>IF(SUM('Raw Data'!D2415:E2415)&gt;'Raw Data'!F2415, 'Raw Data'!G2415, 0)</f>
        <v/>
      </c>
      <c r="AJ2420">
        <f>IF(ISBLANK('Raw Data'!D2415), 0, IF(SUM('Raw Data'!D2415:E2415)&lt;'Raw Data'!F2415, 'Raw Data'!H2415, 0))</f>
        <v/>
      </c>
      <c r="AK2420">
        <f>IF(ISBLANK('Raw Data'!A2415), 0, IF(AND('Raw Data'!D2415&lt;3, 'Raw Data'!E2415&lt;3, 'Raw Data'!F2415&lt;BB$2), 'Raw Data'!AF2415, 0))</f>
        <v/>
      </c>
      <c r="AL2420">
        <f>IF(ISBLANK('Raw Data'!A2415), 0, IF(AND('Raw Data'!D2415&lt;4, 'Raw Data'!E2415&lt;4, 'Raw Data'!F2415&lt;BB$2), 'Raw Data'!AI2415, 0))</f>
        <v/>
      </c>
      <c r="AM2420">
        <f>IF(ISBLANK('Raw Data'!A2415), 0, IF(AND('Raw Data'!D2415&lt;5, 'Raw Data'!E2415&lt;5, 'Raw Data'!F2415&lt;BB$2), 'Raw Data'!AL2415, 0))</f>
        <v/>
      </c>
      <c r="AN2420">
        <f>IF(ISBLANK('Raw Data'!A2415), 0, IF(AND('Raw Data'!D2415&lt;6, 'Raw Data'!E2415&lt;6, 'Raw Data'!F2415&lt;BB$2), 'Raw Data'!AO2415, 0))</f>
        <v/>
      </c>
      <c r="AO2420">
        <f>IF(ISBLANK('Raw Data'!A2415), 0, IF(AND('Raw Data'!I2415&lt;Analysis!$BC$2, 'Raw Data'!D2415-'Raw Data'!E2415&gt;1), 'Raw Data'!AW2415, IF(AND('Raw Data'!J2415&lt;Analysis!$BC$2, 'Raw Data'!E2415-'Raw Data'!D2415&gt;1), 'Raw Data'!AY2415, 0)))</f>
        <v/>
      </c>
      <c r="AP2420">
        <f>IF(ISBLANK('Raw Data'!A2415), 0, IF(AND('Raw Data'!I2415&lt;Analysis!$BC$2, 'Raw Data'!D2415-'Raw Data'!E2415&gt;2), 'Raw Data'!AZ2415, IF(AND('Raw Data'!J2415&lt;Analysis!$BC$2, 'Raw Data'!E2415-'Raw Data'!D2415&gt;2), 'Raw Data'!BB2415, 0)))</f>
        <v/>
      </c>
      <c r="AQ2420">
        <f>IF(ISBLANK('Raw Data'!A2415), 0, IF(AND('Raw Data'!I2415&lt;Analysis!$BC$2, 'Raw Data'!D2415-'Raw Data'!E2415&gt;3), 'Raw Data'!BC2415, IF(AND('Raw Data'!J2415&lt;Analysis!$BC$2, 'Raw Data'!E2415-'Raw Data'!D2415&gt;3), 'Raw Data'!BE2415, 0)))</f>
        <v/>
      </c>
      <c r="AR2420">
        <f>IF('Hidden Analysiss'!D2416=1,IF(ABS('Raw Data'!E2415-'Raw Data'!D2415)&lt;2,'Raw Data'!AX2415,0), 0)</f>
        <v/>
      </c>
      <c r="AS2420">
        <f>IF('Hidden Analysiss'!D2416=1,IF(ABS('Raw Data'!E2415-'Raw Data'!D2415)&lt;3,'Raw Data'!BA2415,0), 0)</f>
        <v/>
      </c>
      <c r="AT2420">
        <f>IF('Hidden Analysiss'!D2416=1,IF(ABS('Raw Data'!E2415-'Raw Data'!D2415)&lt;4,'Raw Data'!BD2415,0), 0)</f>
        <v/>
      </c>
      <c r="AU2420">
        <f>IF(AND('Hidden Analysiss'!E2416=1, ABS('Raw Data'!E2415-'Raw Data'!D2415)&lt;2), 'Raw Data'!AX2415, 0)</f>
        <v/>
      </c>
      <c r="AV2420">
        <f>IF(AND('Hidden Analysiss'!E2416=1, ABS('Raw Data'!E2415-'Raw Data'!D2415)&lt;3), 'Raw Data'!BA2415, 0)</f>
        <v/>
      </c>
      <c r="AW2420">
        <f>IF(AND('Hidden Analysiss'!E2416=1, ABS('Raw Data'!E2415-'Raw Data'!D2415)&lt;3), 'Raw Data'!BD2415, 0)</f>
        <v/>
      </c>
    </row>
    <row r="2421">
      <c r="A2421" s="1">
        <f>'Raw Data'!A2416</f>
        <v/>
      </c>
      <c r="B2421">
        <f>IF('Raw Data'!E2416&gt;'Raw Data'!D2416, 'Raw Data'!J2416, 0)</f>
        <v/>
      </c>
      <c r="C2421">
        <f>IF('Raw Data'!D2416&gt;'Raw Data'!E2416, 'Raw Data'!I2416, 0)</f>
        <v/>
      </c>
      <c r="D2421">
        <f>SUM(G2421:H2421)</f>
        <v/>
      </c>
      <c r="E2421">
        <f>IF(AND('Raw Data'!J2416&lt;'Raw Data'!I2416,'Raw Data'!E2416&gt;'Raw Data'!D2416,'Raw Data'!E2416-'Raw Data'!D2416&gt;3),'Raw Data'!N2416,IF(AND('Raw Data'!I2416&lt;'Raw Data'!J2416,'Raw Data'!D2416&gt;'Raw Data'!E2416,'Raw Data'!D2416-'Raw Data'!E2416&gt;3),'Raw Data'!M2416,0))</f>
        <v/>
      </c>
      <c r="F2421">
        <f>IF(AND('Raw Data'!J2416&lt;'Raw Data'!I2416,'Raw Data'!E2416&gt;'Raw Data'!D2416,'Raw Data'!E2416-'Raw Data'!D2416&lt;4),'Raw Data'!L2416,IF(AND('Raw Data'!I2416&lt;'Raw Data'!J2416,'Raw Data'!D2416&gt;'Raw Data'!E2416,'Raw Data'!D2416-'Raw Data'!E2416&lt;4),'Raw Data'!K2416,0))</f>
        <v/>
      </c>
      <c r="G2421">
        <f>IF(AND('Raw Data'!J2416&lt;'Raw Data'!I2416, 'Raw Data'!E2416&gt;'Raw Data'!D2416), 'Raw Data'!J2416, 0)</f>
        <v/>
      </c>
      <c r="H2421">
        <f>IF(AND('Raw Data'!J2416&gt;'Raw Data'!I2416, 'Raw Data'!E2416&lt;'Raw Data'!D2416), 'Raw Data'!I2416, 0)</f>
        <v/>
      </c>
      <c r="I2421">
        <f>SUM(J2421:K2421)</f>
        <v/>
      </c>
      <c r="J2421">
        <f>IF(AND('Raw Data'!J2416&gt;'Raw Data'!I2416, 'Raw Data'!E2416&gt;'Raw Data'!D2416), 'Raw Data'!J2416, 0)</f>
        <v/>
      </c>
      <c r="K2421">
        <f>IF(AND('Raw Data'!I2416&gt;'Raw Data'!J2416, 'Raw Data'!D2416&gt;'Raw Data'!E2416), 'Raw Data'!I2416, 0)</f>
        <v/>
      </c>
      <c r="L2421">
        <f>IF('Raw Data'!E2416-'Raw Data'!D2416&gt;3, 'Raw Data'!N2416, 0)</f>
        <v/>
      </c>
      <c r="M2421">
        <f>IF('Raw Data'!D2416-'Raw Data'!E2416&gt;3, 'Raw Data'!M2416, 0)</f>
        <v/>
      </c>
      <c r="N2421">
        <f>IF(ISBLANK('Raw Data'!D2416),0,IF(AND('Raw Data'!E2416&gt;'Raw Data'!D2416,'Raw Data'!E2416-'Raw Data'!D2416&gt;0,'Raw Data'!E2416-'Raw Data'!D2416&lt;4),'Raw Data'!L2416, 0))</f>
        <v/>
      </c>
      <c r="O2421">
        <f>IF(ISBLANK('Raw Data'!D2416),0,IF(AND('Raw Data'!E2416&gt;'Raw Data'!D2416,'Raw Data'!E2416-'Raw Data'!D2416&gt;0,'Raw Data'!D2416-'Raw Data'!E2416&lt;4),'Raw Data'!K2416, 0))</f>
        <v/>
      </c>
      <c r="P2421">
        <f>IF('Raw Data'!E2416-'Raw Data'!D2416&gt;3, 'Raw Data'!N2416, IF('Raw Data'!D2416-'Raw Data'!E2416&gt;3, 'Raw Data'!M2416, 0))</f>
        <v/>
      </c>
      <c r="Q2421">
        <f>IF(ISBLANK('Raw Data'!E2416),0,IF(AND('Raw Data'!E2416-'Raw Data'!D2416&lt;4,'Raw Data'!E2416-'Raw Data'!D2416&gt;0),'Raw Data'!L2416,IF(AND('Raw Data'!D2416&gt;'Raw Data'!E2416,'Raw Data'!D2416-'Raw Data'!E2416&gt;0),'Raw Data'!K2416,0)))</f>
        <v/>
      </c>
      <c r="R2421">
        <f>IF(ISBLANK('Raw Data'!K2416),0,IFERROR(IF(MATCH(SMALL('Raw Data'!K2416:N2416,1),L2421:O2421,0),SMALL('Raw Data'!K2416:N2416,1)),0))</f>
        <v/>
      </c>
      <c r="S2421">
        <f>IF(ISBLANK('Raw Data'!K2416),0,IFERROR(IF(MATCH(SMALL('Raw Data'!K2416:N2416,2),L2421:O2421,0),SMALL('Raw Data'!K2416:N2416,2)),0))</f>
        <v/>
      </c>
      <c r="T2421">
        <f>IF(ISBLANK('Raw Data'!K2416),0,IFERROR(IF(MATCH(SMALL('Raw Data'!K2416:N2416,3),L2421:O2421,0),SMALL('Raw Data'!K2416:N2416,3)),0))</f>
        <v/>
      </c>
      <c r="U2421">
        <f>IF(ISBLANK('Raw Data'!K2416),0,IFERROR(IF(MATCH(SMALL('Raw Data'!K2416:N2416,4),L2421:O2421,0),SMALL('Raw Data'!K2416:N2416,4)),0))</f>
        <v/>
      </c>
      <c r="V2421">
        <f>IF(AND('Raw Data'!D2416&lt;3, 'Raw Data'!E2416&lt;3, 'Raw Data'!A2416&gt;0), 'Raw Data'!AF2416, 0)</f>
        <v/>
      </c>
      <c r="W2421">
        <f>IF(AND('Raw Data'!D2416&lt;4, 'Raw Data'!E2416&lt;4, 'Raw Data'!A2416&gt;0), 'Raw Data'!AI2416, 0)</f>
        <v/>
      </c>
      <c r="X2421">
        <f>IF(AND('Raw Data'!D2416&lt;5, 'Raw Data'!E2416&lt;5, 'Raw Data'!A2416&gt;0), 'Raw Data'!AL2416, 0)</f>
        <v/>
      </c>
      <c r="Y2421">
        <f>IF(AND('Raw Data'!D2416&lt;6, 'Raw Data'!E2416&lt;6, 'Raw Data'!A2416&gt;0), 'Raw Data'!AO2416, 0)</f>
        <v/>
      </c>
      <c r="Z2421">
        <f>IF(ISBLANK('Raw Data'!D2416), 0, IF('Raw Data'!D2416-'Raw Data'!E2416&gt;1, 'Raw Data'!AW2416, 0))</f>
        <v/>
      </c>
      <c r="AA2421">
        <f>IF(ISBLANK('Raw Data'!A2416), 0, IF(ABS('Raw Data'!D2416-'Raw Data'!E2416)&lt;2, 'Raw Data'!AX2416, 0))</f>
        <v/>
      </c>
      <c r="AB2421">
        <f>IF(ISBLANK('Raw Data'!D2416), 0, IF('Raw Data'!E2416-'Raw Data'!D2416&gt;1, 'Raw Data'!AY2416, 0))</f>
        <v/>
      </c>
      <c r="AC2421">
        <f>IF(ISBLANK('Raw Data'!D2416), 0, IF('Raw Data'!D2416-'Raw Data'!E2416&gt;2, 'Raw Data'!AZ2416, 0))</f>
        <v/>
      </c>
      <c r="AD2421">
        <f>IF(ISBLANK('Raw Data'!A2416), 0, IF(ABS('Raw Data'!D2416-'Raw Data'!E2416)&lt;3, 'Raw Data'!BA2416, 0))</f>
        <v/>
      </c>
      <c r="AE2421">
        <f>IF(ISBLANK('Raw Data'!D2416), 0, IF('Raw Data'!E2416-'Raw Data'!D2416&gt;2, 'Raw Data'!BB2416, 0))</f>
        <v/>
      </c>
      <c r="AF2421">
        <f>IF(ISBLANK('Raw Data'!D2416), 0, IF('Raw Data'!D2416-'Raw Data'!E2416&gt;3, 'Raw Data'!BC2416, 0))</f>
        <v/>
      </c>
      <c r="AG2421">
        <f>IF(ISBLANK('Raw Data'!A2416), 0, IF(ABS('Raw Data'!D2416-'Raw Data'!E2416)&lt;4, 'Raw Data'!BD2416, 0))</f>
        <v/>
      </c>
      <c r="AH2421">
        <f>IF(ISBLANK('Raw Data'!D2416), 0, IF('Raw Data'!E2416-'Raw Data'!D2416&gt;3, 'Raw Data'!BE2416, 0))</f>
        <v/>
      </c>
      <c r="AI2421">
        <f>IF(SUM('Raw Data'!D2416:E2416)&gt;'Raw Data'!F2416, 'Raw Data'!G2416, 0)</f>
        <v/>
      </c>
      <c r="AJ2421">
        <f>IF(ISBLANK('Raw Data'!D2416), 0, IF(SUM('Raw Data'!D2416:E2416)&lt;'Raw Data'!F2416, 'Raw Data'!H2416, 0))</f>
        <v/>
      </c>
      <c r="AK2421">
        <f>IF(ISBLANK('Raw Data'!A2416), 0, IF(AND('Raw Data'!D2416&lt;3, 'Raw Data'!E2416&lt;3, 'Raw Data'!F2416&lt;BB$2), 'Raw Data'!AF2416, 0))</f>
        <v/>
      </c>
      <c r="AL2421">
        <f>IF(ISBLANK('Raw Data'!A2416), 0, IF(AND('Raw Data'!D2416&lt;4, 'Raw Data'!E2416&lt;4, 'Raw Data'!F2416&lt;BB$2), 'Raw Data'!AI2416, 0))</f>
        <v/>
      </c>
      <c r="AM2421">
        <f>IF(ISBLANK('Raw Data'!A2416), 0, IF(AND('Raw Data'!D2416&lt;5, 'Raw Data'!E2416&lt;5, 'Raw Data'!F2416&lt;BB$2), 'Raw Data'!AL2416, 0))</f>
        <v/>
      </c>
      <c r="AN2421">
        <f>IF(ISBLANK('Raw Data'!A2416), 0, IF(AND('Raw Data'!D2416&lt;6, 'Raw Data'!E2416&lt;6, 'Raw Data'!F2416&lt;BB$2), 'Raw Data'!AO2416, 0))</f>
        <v/>
      </c>
      <c r="AO2421">
        <f>IF(ISBLANK('Raw Data'!A2416), 0, IF(AND('Raw Data'!I2416&lt;Analysis!$BC$2, 'Raw Data'!D2416-'Raw Data'!E2416&gt;1), 'Raw Data'!AW2416, IF(AND('Raw Data'!J2416&lt;Analysis!$BC$2, 'Raw Data'!E2416-'Raw Data'!D2416&gt;1), 'Raw Data'!AY2416, 0)))</f>
        <v/>
      </c>
      <c r="AP2421">
        <f>IF(ISBLANK('Raw Data'!A2416), 0, IF(AND('Raw Data'!I2416&lt;Analysis!$BC$2, 'Raw Data'!D2416-'Raw Data'!E2416&gt;2), 'Raw Data'!AZ2416, IF(AND('Raw Data'!J2416&lt;Analysis!$BC$2, 'Raw Data'!E2416-'Raw Data'!D2416&gt;2), 'Raw Data'!BB2416, 0)))</f>
        <v/>
      </c>
      <c r="AQ2421">
        <f>IF(ISBLANK('Raw Data'!A2416), 0, IF(AND('Raw Data'!I2416&lt;Analysis!$BC$2, 'Raw Data'!D2416-'Raw Data'!E2416&gt;3), 'Raw Data'!BC2416, IF(AND('Raw Data'!J2416&lt;Analysis!$BC$2, 'Raw Data'!E2416-'Raw Data'!D2416&gt;3), 'Raw Data'!BE2416, 0)))</f>
        <v/>
      </c>
      <c r="AR2421">
        <f>IF('Hidden Analysiss'!D2417=1,IF(ABS('Raw Data'!E2416-'Raw Data'!D2416)&lt;2,'Raw Data'!AX2416,0), 0)</f>
        <v/>
      </c>
      <c r="AS2421">
        <f>IF('Hidden Analysiss'!D2417=1,IF(ABS('Raw Data'!E2416-'Raw Data'!D2416)&lt;3,'Raw Data'!BA2416,0), 0)</f>
        <v/>
      </c>
      <c r="AT2421">
        <f>IF('Hidden Analysiss'!D2417=1,IF(ABS('Raw Data'!E2416-'Raw Data'!D2416)&lt;4,'Raw Data'!BD2416,0), 0)</f>
        <v/>
      </c>
      <c r="AU2421">
        <f>IF(AND('Hidden Analysiss'!E2417=1, ABS('Raw Data'!E2416-'Raw Data'!D2416)&lt;2), 'Raw Data'!AX2416, 0)</f>
        <v/>
      </c>
      <c r="AV2421">
        <f>IF(AND('Hidden Analysiss'!E2417=1, ABS('Raw Data'!E2416-'Raw Data'!D2416)&lt;3), 'Raw Data'!BA2416, 0)</f>
        <v/>
      </c>
      <c r="AW2421">
        <f>IF(AND('Hidden Analysiss'!E2417=1, ABS('Raw Data'!E2416-'Raw Data'!D2416)&lt;3), 'Raw Data'!BD2416, 0)</f>
        <v/>
      </c>
    </row>
    <row r="2422">
      <c r="A2422" s="1">
        <f>'Raw Data'!A2417</f>
        <v/>
      </c>
      <c r="B2422">
        <f>IF('Raw Data'!E2417&gt;'Raw Data'!D2417, 'Raw Data'!J2417, 0)</f>
        <v/>
      </c>
      <c r="C2422">
        <f>IF('Raw Data'!D2417&gt;'Raw Data'!E2417, 'Raw Data'!I2417, 0)</f>
        <v/>
      </c>
      <c r="D2422">
        <f>SUM(G2422:H2422)</f>
        <v/>
      </c>
      <c r="E2422">
        <f>IF(AND('Raw Data'!J2417&lt;'Raw Data'!I2417,'Raw Data'!E2417&gt;'Raw Data'!D2417,'Raw Data'!E2417-'Raw Data'!D2417&gt;3),'Raw Data'!N2417,IF(AND('Raw Data'!I2417&lt;'Raw Data'!J2417,'Raw Data'!D2417&gt;'Raw Data'!E2417,'Raw Data'!D2417-'Raw Data'!E2417&gt;3),'Raw Data'!M2417,0))</f>
        <v/>
      </c>
      <c r="F2422">
        <f>IF(AND('Raw Data'!J2417&lt;'Raw Data'!I2417,'Raw Data'!E2417&gt;'Raw Data'!D2417,'Raw Data'!E2417-'Raw Data'!D2417&lt;4),'Raw Data'!L2417,IF(AND('Raw Data'!I2417&lt;'Raw Data'!J2417,'Raw Data'!D2417&gt;'Raw Data'!E2417,'Raw Data'!D2417-'Raw Data'!E2417&lt;4),'Raw Data'!K2417,0))</f>
        <v/>
      </c>
      <c r="G2422">
        <f>IF(AND('Raw Data'!J2417&lt;'Raw Data'!I2417, 'Raw Data'!E2417&gt;'Raw Data'!D2417), 'Raw Data'!J2417, 0)</f>
        <v/>
      </c>
      <c r="H2422">
        <f>IF(AND('Raw Data'!J2417&gt;'Raw Data'!I2417, 'Raw Data'!E2417&lt;'Raw Data'!D2417), 'Raw Data'!I2417, 0)</f>
        <v/>
      </c>
      <c r="I2422">
        <f>SUM(J2422:K2422)</f>
        <v/>
      </c>
      <c r="J2422">
        <f>IF(AND('Raw Data'!J2417&gt;'Raw Data'!I2417, 'Raw Data'!E2417&gt;'Raw Data'!D2417), 'Raw Data'!J2417, 0)</f>
        <v/>
      </c>
      <c r="K2422">
        <f>IF(AND('Raw Data'!I2417&gt;'Raw Data'!J2417, 'Raw Data'!D2417&gt;'Raw Data'!E2417), 'Raw Data'!I2417, 0)</f>
        <v/>
      </c>
      <c r="L2422">
        <f>IF('Raw Data'!E2417-'Raw Data'!D2417&gt;3, 'Raw Data'!N2417, 0)</f>
        <v/>
      </c>
      <c r="M2422">
        <f>IF('Raw Data'!D2417-'Raw Data'!E2417&gt;3, 'Raw Data'!M2417, 0)</f>
        <v/>
      </c>
      <c r="N2422">
        <f>IF(ISBLANK('Raw Data'!D2417),0,IF(AND('Raw Data'!E2417&gt;'Raw Data'!D2417,'Raw Data'!E2417-'Raw Data'!D2417&gt;0,'Raw Data'!E2417-'Raw Data'!D2417&lt;4),'Raw Data'!L2417, 0))</f>
        <v/>
      </c>
      <c r="O2422">
        <f>IF(ISBLANK('Raw Data'!D2417),0,IF(AND('Raw Data'!E2417&gt;'Raw Data'!D2417,'Raw Data'!E2417-'Raw Data'!D2417&gt;0,'Raw Data'!D2417-'Raw Data'!E2417&lt;4),'Raw Data'!K2417, 0))</f>
        <v/>
      </c>
      <c r="P2422">
        <f>IF('Raw Data'!E2417-'Raw Data'!D2417&gt;3, 'Raw Data'!N2417, IF('Raw Data'!D2417-'Raw Data'!E2417&gt;3, 'Raw Data'!M2417, 0))</f>
        <v/>
      </c>
      <c r="Q2422">
        <f>IF(ISBLANK('Raw Data'!E2417),0,IF(AND('Raw Data'!E2417-'Raw Data'!D2417&lt;4,'Raw Data'!E2417-'Raw Data'!D2417&gt;0),'Raw Data'!L2417,IF(AND('Raw Data'!D2417&gt;'Raw Data'!E2417,'Raw Data'!D2417-'Raw Data'!E2417&gt;0),'Raw Data'!K2417,0)))</f>
        <v/>
      </c>
      <c r="R2422">
        <f>IF(ISBLANK('Raw Data'!K2417),0,IFERROR(IF(MATCH(SMALL('Raw Data'!K2417:N2417,1),L2422:O2422,0),SMALL('Raw Data'!K2417:N2417,1)),0))</f>
        <v/>
      </c>
      <c r="S2422">
        <f>IF(ISBLANK('Raw Data'!K2417),0,IFERROR(IF(MATCH(SMALL('Raw Data'!K2417:N2417,2),L2422:O2422,0),SMALL('Raw Data'!K2417:N2417,2)),0))</f>
        <v/>
      </c>
      <c r="T2422">
        <f>IF(ISBLANK('Raw Data'!K2417),0,IFERROR(IF(MATCH(SMALL('Raw Data'!K2417:N2417,3),L2422:O2422,0),SMALL('Raw Data'!K2417:N2417,3)),0))</f>
        <v/>
      </c>
      <c r="U2422">
        <f>IF(ISBLANK('Raw Data'!K2417),0,IFERROR(IF(MATCH(SMALL('Raw Data'!K2417:N2417,4),L2422:O2422,0),SMALL('Raw Data'!K2417:N2417,4)),0))</f>
        <v/>
      </c>
      <c r="V2422">
        <f>IF(AND('Raw Data'!D2417&lt;3, 'Raw Data'!E2417&lt;3, 'Raw Data'!A2417&gt;0), 'Raw Data'!AF2417, 0)</f>
        <v/>
      </c>
      <c r="W2422">
        <f>IF(AND('Raw Data'!D2417&lt;4, 'Raw Data'!E2417&lt;4, 'Raw Data'!A2417&gt;0), 'Raw Data'!AI2417, 0)</f>
        <v/>
      </c>
      <c r="X2422">
        <f>IF(AND('Raw Data'!D2417&lt;5, 'Raw Data'!E2417&lt;5, 'Raw Data'!A2417&gt;0), 'Raw Data'!AL2417, 0)</f>
        <v/>
      </c>
      <c r="Y2422">
        <f>IF(AND('Raw Data'!D2417&lt;6, 'Raw Data'!E2417&lt;6, 'Raw Data'!A2417&gt;0), 'Raw Data'!AO2417, 0)</f>
        <v/>
      </c>
      <c r="Z2422">
        <f>IF(ISBLANK('Raw Data'!D2417), 0, IF('Raw Data'!D2417-'Raw Data'!E2417&gt;1, 'Raw Data'!AW2417, 0))</f>
        <v/>
      </c>
      <c r="AA2422">
        <f>IF(ISBLANK('Raw Data'!A2417), 0, IF(ABS('Raw Data'!D2417-'Raw Data'!E2417)&lt;2, 'Raw Data'!AX2417, 0))</f>
        <v/>
      </c>
      <c r="AB2422">
        <f>IF(ISBLANK('Raw Data'!D2417), 0, IF('Raw Data'!E2417-'Raw Data'!D2417&gt;1, 'Raw Data'!AY2417, 0))</f>
        <v/>
      </c>
      <c r="AC2422">
        <f>IF(ISBLANK('Raw Data'!D2417), 0, IF('Raw Data'!D2417-'Raw Data'!E2417&gt;2, 'Raw Data'!AZ2417, 0))</f>
        <v/>
      </c>
      <c r="AD2422">
        <f>IF(ISBLANK('Raw Data'!A2417), 0, IF(ABS('Raw Data'!D2417-'Raw Data'!E2417)&lt;3, 'Raw Data'!BA2417, 0))</f>
        <v/>
      </c>
      <c r="AE2422">
        <f>IF(ISBLANK('Raw Data'!D2417), 0, IF('Raw Data'!E2417-'Raw Data'!D2417&gt;2, 'Raw Data'!BB2417, 0))</f>
        <v/>
      </c>
      <c r="AF2422">
        <f>IF(ISBLANK('Raw Data'!D2417), 0, IF('Raw Data'!D2417-'Raw Data'!E2417&gt;3, 'Raw Data'!BC2417, 0))</f>
        <v/>
      </c>
      <c r="AG2422">
        <f>IF(ISBLANK('Raw Data'!A2417), 0, IF(ABS('Raw Data'!D2417-'Raw Data'!E2417)&lt;4, 'Raw Data'!BD2417, 0))</f>
        <v/>
      </c>
      <c r="AH2422">
        <f>IF(ISBLANK('Raw Data'!D2417), 0, IF('Raw Data'!E2417-'Raw Data'!D2417&gt;3, 'Raw Data'!BE2417, 0))</f>
        <v/>
      </c>
      <c r="AI2422">
        <f>IF(SUM('Raw Data'!D2417:E2417)&gt;'Raw Data'!F2417, 'Raw Data'!G2417, 0)</f>
        <v/>
      </c>
      <c r="AJ2422">
        <f>IF(ISBLANK('Raw Data'!D2417), 0, IF(SUM('Raw Data'!D2417:E2417)&lt;'Raw Data'!F2417, 'Raw Data'!H2417, 0))</f>
        <v/>
      </c>
      <c r="AK2422">
        <f>IF(ISBLANK('Raw Data'!A2417), 0, IF(AND('Raw Data'!D2417&lt;3, 'Raw Data'!E2417&lt;3, 'Raw Data'!F2417&lt;BB$2), 'Raw Data'!AF2417, 0))</f>
        <v/>
      </c>
      <c r="AL2422">
        <f>IF(ISBLANK('Raw Data'!A2417), 0, IF(AND('Raw Data'!D2417&lt;4, 'Raw Data'!E2417&lt;4, 'Raw Data'!F2417&lt;BB$2), 'Raw Data'!AI2417, 0))</f>
        <v/>
      </c>
      <c r="AM2422">
        <f>IF(ISBLANK('Raw Data'!A2417), 0, IF(AND('Raw Data'!D2417&lt;5, 'Raw Data'!E2417&lt;5, 'Raw Data'!F2417&lt;BB$2), 'Raw Data'!AL2417, 0))</f>
        <v/>
      </c>
      <c r="AN2422">
        <f>IF(ISBLANK('Raw Data'!A2417), 0, IF(AND('Raw Data'!D2417&lt;6, 'Raw Data'!E2417&lt;6, 'Raw Data'!F2417&lt;BB$2), 'Raw Data'!AO2417, 0))</f>
        <v/>
      </c>
      <c r="AO2422">
        <f>IF(ISBLANK('Raw Data'!A2417), 0, IF(AND('Raw Data'!I2417&lt;Analysis!$BC$2, 'Raw Data'!D2417-'Raw Data'!E2417&gt;1), 'Raw Data'!AW2417, IF(AND('Raw Data'!J2417&lt;Analysis!$BC$2, 'Raw Data'!E2417-'Raw Data'!D2417&gt;1), 'Raw Data'!AY2417, 0)))</f>
        <v/>
      </c>
      <c r="AP2422">
        <f>IF(ISBLANK('Raw Data'!A2417), 0, IF(AND('Raw Data'!I2417&lt;Analysis!$BC$2, 'Raw Data'!D2417-'Raw Data'!E2417&gt;2), 'Raw Data'!AZ2417, IF(AND('Raw Data'!J2417&lt;Analysis!$BC$2, 'Raw Data'!E2417-'Raw Data'!D2417&gt;2), 'Raw Data'!BB2417, 0)))</f>
        <v/>
      </c>
      <c r="AQ2422">
        <f>IF(ISBLANK('Raw Data'!A2417), 0, IF(AND('Raw Data'!I2417&lt;Analysis!$BC$2, 'Raw Data'!D2417-'Raw Data'!E2417&gt;3), 'Raw Data'!BC2417, IF(AND('Raw Data'!J2417&lt;Analysis!$BC$2, 'Raw Data'!E2417-'Raw Data'!D2417&gt;3), 'Raw Data'!BE2417, 0)))</f>
        <v/>
      </c>
      <c r="AR2422">
        <f>IF('Hidden Analysiss'!D2418=1,IF(ABS('Raw Data'!E2417-'Raw Data'!D2417)&lt;2,'Raw Data'!AX2417,0), 0)</f>
        <v/>
      </c>
      <c r="AS2422">
        <f>IF('Hidden Analysiss'!D2418=1,IF(ABS('Raw Data'!E2417-'Raw Data'!D2417)&lt;3,'Raw Data'!BA2417,0), 0)</f>
        <v/>
      </c>
      <c r="AT2422">
        <f>IF('Hidden Analysiss'!D2418=1,IF(ABS('Raw Data'!E2417-'Raw Data'!D2417)&lt;4,'Raw Data'!BD2417,0), 0)</f>
        <v/>
      </c>
      <c r="AU2422">
        <f>IF(AND('Hidden Analysiss'!E2418=1, ABS('Raw Data'!E2417-'Raw Data'!D2417)&lt;2), 'Raw Data'!AX2417, 0)</f>
        <v/>
      </c>
      <c r="AV2422">
        <f>IF(AND('Hidden Analysiss'!E2418=1, ABS('Raw Data'!E2417-'Raw Data'!D2417)&lt;3), 'Raw Data'!BA2417, 0)</f>
        <v/>
      </c>
      <c r="AW2422">
        <f>IF(AND('Hidden Analysiss'!E2418=1, ABS('Raw Data'!E2417-'Raw Data'!D2417)&lt;3), 'Raw Data'!BD2417, 0)</f>
        <v/>
      </c>
    </row>
    <row r="2423">
      <c r="A2423" s="1">
        <f>'Raw Data'!A2418</f>
        <v/>
      </c>
      <c r="B2423">
        <f>IF('Raw Data'!E2418&gt;'Raw Data'!D2418, 'Raw Data'!J2418, 0)</f>
        <v/>
      </c>
      <c r="C2423">
        <f>IF('Raw Data'!D2418&gt;'Raw Data'!E2418, 'Raw Data'!I2418, 0)</f>
        <v/>
      </c>
      <c r="D2423">
        <f>SUM(G2423:H2423)</f>
        <v/>
      </c>
      <c r="E2423">
        <f>IF(AND('Raw Data'!J2418&lt;'Raw Data'!I2418,'Raw Data'!E2418&gt;'Raw Data'!D2418,'Raw Data'!E2418-'Raw Data'!D2418&gt;3),'Raw Data'!N2418,IF(AND('Raw Data'!I2418&lt;'Raw Data'!J2418,'Raw Data'!D2418&gt;'Raw Data'!E2418,'Raw Data'!D2418-'Raw Data'!E2418&gt;3),'Raw Data'!M2418,0))</f>
        <v/>
      </c>
      <c r="F2423">
        <f>IF(AND('Raw Data'!J2418&lt;'Raw Data'!I2418,'Raw Data'!E2418&gt;'Raw Data'!D2418,'Raw Data'!E2418-'Raw Data'!D2418&lt;4),'Raw Data'!L2418,IF(AND('Raw Data'!I2418&lt;'Raw Data'!J2418,'Raw Data'!D2418&gt;'Raw Data'!E2418,'Raw Data'!D2418-'Raw Data'!E2418&lt;4),'Raw Data'!K2418,0))</f>
        <v/>
      </c>
      <c r="G2423">
        <f>IF(AND('Raw Data'!J2418&lt;'Raw Data'!I2418, 'Raw Data'!E2418&gt;'Raw Data'!D2418), 'Raw Data'!J2418, 0)</f>
        <v/>
      </c>
      <c r="H2423">
        <f>IF(AND('Raw Data'!J2418&gt;'Raw Data'!I2418, 'Raw Data'!E2418&lt;'Raw Data'!D2418), 'Raw Data'!I2418, 0)</f>
        <v/>
      </c>
      <c r="I2423">
        <f>SUM(J2423:K2423)</f>
        <v/>
      </c>
      <c r="J2423">
        <f>IF(AND('Raw Data'!J2418&gt;'Raw Data'!I2418, 'Raw Data'!E2418&gt;'Raw Data'!D2418), 'Raw Data'!J2418, 0)</f>
        <v/>
      </c>
      <c r="K2423">
        <f>IF(AND('Raw Data'!I2418&gt;'Raw Data'!J2418, 'Raw Data'!D2418&gt;'Raw Data'!E2418), 'Raw Data'!I2418, 0)</f>
        <v/>
      </c>
      <c r="L2423">
        <f>IF('Raw Data'!E2418-'Raw Data'!D2418&gt;3, 'Raw Data'!N2418, 0)</f>
        <v/>
      </c>
      <c r="M2423">
        <f>IF('Raw Data'!D2418-'Raw Data'!E2418&gt;3, 'Raw Data'!M2418, 0)</f>
        <v/>
      </c>
      <c r="N2423">
        <f>IF(ISBLANK('Raw Data'!D2418),0,IF(AND('Raw Data'!E2418&gt;'Raw Data'!D2418,'Raw Data'!E2418-'Raw Data'!D2418&gt;0,'Raw Data'!E2418-'Raw Data'!D2418&lt;4),'Raw Data'!L2418, 0))</f>
        <v/>
      </c>
      <c r="O2423">
        <f>IF(ISBLANK('Raw Data'!D2418),0,IF(AND('Raw Data'!E2418&gt;'Raw Data'!D2418,'Raw Data'!E2418-'Raw Data'!D2418&gt;0,'Raw Data'!D2418-'Raw Data'!E2418&lt;4),'Raw Data'!K2418, 0))</f>
        <v/>
      </c>
      <c r="P2423">
        <f>IF('Raw Data'!E2418-'Raw Data'!D2418&gt;3, 'Raw Data'!N2418, IF('Raw Data'!D2418-'Raw Data'!E2418&gt;3, 'Raw Data'!M2418, 0))</f>
        <v/>
      </c>
      <c r="Q2423">
        <f>IF(ISBLANK('Raw Data'!E2418),0,IF(AND('Raw Data'!E2418-'Raw Data'!D2418&lt;4,'Raw Data'!E2418-'Raw Data'!D2418&gt;0),'Raw Data'!L2418,IF(AND('Raw Data'!D2418&gt;'Raw Data'!E2418,'Raw Data'!D2418-'Raw Data'!E2418&gt;0),'Raw Data'!K2418,0)))</f>
        <v/>
      </c>
      <c r="R2423">
        <f>IF(ISBLANK('Raw Data'!K2418),0,IFERROR(IF(MATCH(SMALL('Raw Data'!K2418:N2418,1),L2423:O2423,0),SMALL('Raw Data'!K2418:N2418,1)),0))</f>
        <v/>
      </c>
      <c r="S2423">
        <f>IF(ISBLANK('Raw Data'!K2418),0,IFERROR(IF(MATCH(SMALL('Raw Data'!K2418:N2418,2),L2423:O2423,0),SMALL('Raw Data'!K2418:N2418,2)),0))</f>
        <v/>
      </c>
      <c r="T2423">
        <f>IF(ISBLANK('Raw Data'!K2418),0,IFERROR(IF(MATCH(SMALL('Raw Data'!K2418:N2418,3),L2423:O2423,0),SMALL('Raw Data'!K2418:N2418,3)),0))</f>
        <v/>
      </c>
      <c r="U2423">
        <f>IF(ISBLANK('Raw Data'!K2418),0,IFERROR(IF(MATCH(SMALL('Raw Data'!K2418:N2418,4),L2423:O2423,0),SMALL('Raw Data'!K2418:N2418,4)),0))</f>
        <v/>
      </c>
      <c r="V2423">
        <f>IF(AND('Raw Data'!D2418&lt;3, 'Raw Data'!E2418&lt;3, 'Raw Data'!A2418&gt;0), 'Raw Data'!AF2418, 0)</f>
        <v/>
      </c>
      <c r="W2423">
        <f>IF(AND('Raw Data'!D2418&lt;4, 'Raw Data'!E2418&lt;4, 'Raw Data'!A2418&gt;0), 'Raw Data'!AI2418, 0)</f>
        <v/>
      </c>
      <c r="X2423">
        <f>IF(AND('Raw Data'!D2418&lt;5, 'Raw Data'!E2418&lt;5, 'Raw Data'!A2418&gt;0), 'Raw Data'!AL2418, 0)</f>
        <v/>
      </c>
      <c r="Y2423">
        <f>IF(AND('Raw Data'!D2418&lt;6, 'Raw Data'!E2418&lt;6, 'Raw Data'!A2418&gt;0), 'Raw Data'!AO2418, 0)</f>
        <v/>
      </c>
      <c r="Z2423">
        <f>IF(ISBLANK('Raw Data'!D2418), 0, IF('Raw Data'!D2418-'Raw Data'!E2418&gt;1, 'Raw Data'!AW2418, 0))</f>
        <v/>
      </c>
      <c r="AA2423">
        <f>IF(ISBLANK('Raw Data'!A2418), 0, IF(ABS('Raw Data'!D2418-'Raw Data'!E2418)&lt;2, 'Raw Data'!AX2418, 0))</f>
        <v/>
      </c>
      <c r="AB2423">
        <f>IF(ISBLANK('Raw Data'!D2418), 0, IF('Raw Data'!E2418-'Raw Data'!D2418&gt;1, 'Raw Data'!AY2418, 0))</f>
        <v/>
      </c>
      <c r="AC2423">
        <f>IF(ISBLANK('Raw Data'!D2418), 0, IF('Raw Data'!D2418-'Raw Data'!E2418&gt;2, 'Raw Data'!AZ2418, 0))</f>
        <v/>
      </c>
      <c r="AD2423">
        <f>IF(ISBLANK('Raw Data'!A2418), 0, IF(ABS('Raw Data'!D2418-'Raw Data'!E2418)&lt;3, 'Raw Data'!BA2418, 0))</f>
        <v/>
      </c>
      <c r="AE2423">
        <f>IF(ISBLANK('Raw Data'!D2418), 0, IF('Raw Data'!E2418-'Raw Data'!D2418&gt;2, 'Raw Data'!BB2418, 0))</f>
        <v/>
      </c>
      <c r="AF2423">
        <f>IF(ISBLANK('Raw Data'!D2418), 0, IF('Raw Data'!D2418-'Raw Data'!E2418&gt;3, 'Raw Data'!BC2418, 0))</f>
        <v/>
      </c>
      <c r="AG2423">
        <f>IF(ISBLANK('Raw Data'!A2418), 0, IF(ABS('Raw Data'!D2418-'Raw Data'!E2418)&lt;4, 'Raw Data'!BD2418, 0))</f>
        <v/>
      </c>
      <c r="AH2423">
        <f>IF(ISBLANK('Raw Data'!D2418), 0, IF('Raw Data'!E2418-'Raw Data'!D2418&gt;3, 'Raw Data'!BE2418, 0))</f>
        <v/>
      </c>
      <c r="AI2423">
        <f>IF(SUM('Raw Data'!D2418:E2418)&gt;'Raw Data'!F2418, 'Raw Data'!G2418, 0)</f>
        <v/>
      </c>
      <c r="AJ2423">
        <f>IF(ISBLANK('Raw Data'!D2418), 0, IF(SUM('Raw Data'!D2418:E2418)&lt;'Raw Data'!F2418, 'Raw Data'!H2418, 0))</f>
        <v/>
      </c>
      <c r="AK2423">
        <f>IF(ISBLANK('Raw Data'!A2418), 0, IF(AND('Raw Data'!D2418&lt;3, 'Raw Data'!E2418&lt;3, 'Raw Data'!F2418&lt;BB$2), 'Raw Data'!AF2418, 0))</f>
        <v/>
      </c>
      <c r="AL2423">
        <f>IF(ISBLANK('Raw Data'!A2418), 0, IF(AND('Raw Data'!D2418&lt;4, 'Raw Data'!E2418&lt;4, 'Raw Data'!F2418&lt;BB$2), 'Raw Data'!AI2418, 0))</f>
        <v/>
      </c>
      <c r="AM2423">
        <f>IF(ISBLANK('Raw Data'!A2418), 0, IF(AND('Raw Data'!D2418&lt;5, 'Raw Data'!E2418&lt;5, 'Raw Data'!F2418&lt;BB$2), 'Raw Data'!AL2418, 0))</f>
        <v/>
      </c>
      <c r="AN2423">
        <f>IF(ISBLANK('Raw Data'!A2418), 0, IF(AND('Raw Data'!D2418&lt;6, 'Raw Data'!E2418&lt;6, 'Raw Data'!F2418&lt;BB$2), 'Raw Data'!AO2418, 0))</f>
        <v/>
      </c>
      <c r="AO2423">
        <f>IF(ISBLANK('Raw Data'!A2418), 0, IF(AND('Raw Data'!I2418&lt;Analysis!$BC$2, 'Raw Data'!D2418-'Raw Data'!E2418&gt;1), 'Raw Data'!AW2418, IF(AND('Raw Data'!J2418&lt;Analysis!$BC$2, 'Raw Data'!E2418-'Raw Data'!D2418&gt;1), 'Raw Data'!AY2418, 0)))</f>
        <v/>
      </c>
      <c r="AP2423">
        <f>IF(ISBLANK('Raw Data'!A2418), 0, IF(AND('Raw Data'!I2418&lt;Analysis!$BC$2, 'Raw Data'!D2418-'Raw Data'!E2418&gt;2), 'Raw Data'!AZ2418, IF(AND('Raw Data'!J2418&lt;Analysis!$BC$2, 'Raw Data'!E2418-'Raw Data'!D2418&gt;2), 'Raw Data'!BB2418, 0)))</f>
        <v/>
      </c>
      <c r="AQ2423">
        <f>IF(ISBLANK('Raw Data'!A2418), 0, IF(AND('Raw Data'!I2418&lt;Analysis!$BC$2, 'Raw Data'!D2418-'Raw Data'!E2418&gt;3), 'Raw Data'!BC2418, IF(AND('Raw Data'!J2418&lt;Analysis!$BC$2, 'Raw Data'!E2418-'Raw Data'!D2418&gt;3), 'Raw Data'!BE2418, 0)))</f>
        <v/>
      </c>
      <c r="AR2423">
        <f>IF('Hidden Analysiss'!D2419=1,IF(ABS('Raw Data'!E2418-'Raw Data'!D2418)&lt;2,'Raw Data'!AX2418,0), 0)</f>
        <v/>
      </c>
      <c r="AS2423">
        <f>IF('Hidden Analysiss'!D2419=1,IF(ABS('Raw Data'!E2418-'Raw Data'!D2418)&lt;3,'Raw Data'!BA2418,0), 0)</f>
        <v/>
      </c>
      <c r="AT2423">
        <f>IF('Hidden Analysiss'!D2419=1,IF(ABS('Raw Data'!E2418-'Raw Data'!D2418)&lt;4,'Raw Data'!BD2418,0), 0)</f>
        <v/>
      </c>
      <c r="AU2423">
        <f>IF(AND('Hidden Analysiss'!E2419=1, ABS('Raw Data'!E2418-'Raw Data'!D2418)&lt;2), 'Raw Data'!AX2418, 0)</f>
        <v/>
      </c>
      <c r="AV2423">
        <f>IF(AND('Hidden Analysiss'!E2419=1, ABS('Raw Data'!E2418-'Raw Data'!D2418)&lt;3), 'Raw Data'!BA2418, 0)</f>
        <v/>
      </c>
      <c r="AW2423">
        <f>IF(AND('Hidden Analysiss'!E2419=1, ABS('Raw Data'!E2418-'Raw Data'!D2418)&lt;3), 'Raw Data'!BD2418, 0)</f>
        <v/>
      </c>
    </row>
    <row r="2424">
      <c r="A2424" s="1">
        <f>'Raw Data'!A2419</f>
        <v/>
      </c>
      <c r="B2424">
        <f>IF('Raw Data'!E2419&gt;'Raw Data'!D2419, 'Raw Data'!J2419, 0)</f>
        <v/>
      </c>
      <c r="C2424">
        <f>IF('Raw Data'!D2419&gt;'Raw Data'!E2419, 'Raw Data'!I2419, 0)</f>
        <v/>
      </c>
      <c r="D2424">
        <f>SUM(G2424:H2424)</f>
        <v/>
      </c>
      <c r="E2424">
        <f>IF(AND('Raw Data'!J2419&lt;'Raw Data'!I2419,'Raw Data'!E2419&gt;'Raw Data'!D2419,'Raw Data'!E2419-'Raw Data'!D2419&gt;3),'Raw Data'!N2419,IF(AND('Raw Data'!I2419&lt;'Raw Data'!J2419,'Raw Data'!D2419&gt;'Raw Data'!E2419,'Raw Data'!D2419-'Raw Data'!E2419&gt;3),'Raw Data'!M2419,0))</f>
        <v/>
      </c>
      <c r="F2424">
        <f>IF(AND('Raw Data'!J2419&lt;'Raw Data'!I2419,'Raw Data'!E2419&gt;'Raw Data'!D2419,'Raw Data'!E2419-'Raw Data'!D2419&lt;4),'Raw Data'!L2419,IF(AND('Raw Data'!I2419&lt;'Raw Data'!J2419,'Raw Data'!D2419&gt;'Raw Data'!E2419,'Raw Data'!D2419-'Raw Data'!E2419&lt;4),'Raw Data'!K2419,0))</f>
        <v/>
      </c>
      <c r="G2424">
        <f>IF(AND('Raw Data'!J2419&lt;'Raw Data'!I2419, 'Raw Data'!E2419&gt;'Raw Data'!D2419), 'Raw Data'!J2419, 0)</f>
        <v/>
      </c>
      <c r="H2424">
        <f>IF(AND('Raw Data'!J2419&gt;'Raw Data'!I2419, 'Raw Data'!E2419&lt;'Raw Data'!D2419), 'Raw Data'!I2419, 0)</f>
        <v/>
      </c>
      <c r="I2424">
        <f>SUM(J2424:K2424)</f>
        <v/>
      </c>
      <c r="J2424">
        <f>IF(AND('Raw Data'!J2419&gt;'Raw Data'!I2419, 'Raw Data'!E2419&gt;'Raw Data'!D2419), 'Raw Data'!J2419, 0)</f>
        <v/>
      </c>
      <c r="K2424">
        <f>IF(AND('Raw Data'!I2419&gt;'Raw Data'!J2419, 'Raw Data'!D2419&gt;'Raw Data'!E2419), 'Raw Data'!I2419, 0)</f>
        <v/>
      </c>
      <c r="L2424">
        <f>IF('Raw Data'!E2419-'Raw Data'!D2419&gt;3, 'Raw Data'!N2419, 0)</f>
        <v/>
      </c>
      <c r="M2424">
        <f>IF('Raw Data'!D2419-'Raw Data'!E2419&gt;3, 'Raw Data'!M2419, 0)</f>
        <v/>
      </c>
      <c r="N2424">
        <f>IF(ISBLANK('Raw Data'!D2419),0,IF(AND('Raw Data'!E2419&gt;'Raw Data'!D2419,'Raw Data'!E2419-'Raw Data'!D2419&gt;0,'Raw Data'!E2419-'Raw Data'!D2419&lt;4),'Raw Data'!L2419, 0))</f>
        <v/>
      </c>
      <c r="O2424">
        <f>IF(ISBLANK('Raw Data'!D2419),0,IF(AND('Raw Data'!E2419&gt;'Raw Data'!D2419,'Raw Data'!E2419-'Raw Data'!D2419&gt;0,'Raw Data'!D2419-'Raw Data'!E2419&lt;4),'Raw Data'!K2419, 0))</f>
        <v/>
      </c>
      <c r="P2424">
        <f>IF('Raw Data'!E2419-'Raw Data'!D2419&gt;3, 'Raw Data'!N2419, IF('Raw Data'!D2419-'Raw Data'!E2419&gt;3, 'Raw Data'!M2419, 0))</f>
        <v/>
      </c>
      <c r="Q2424">
        <f>IF(ISBLANK('Raw Data'!E2419),0,IF(AND('Raw Data'!E2419-'Raw Data'!D2419&lt;4,'Raw Data'!E2419-'Raw Data'!D2419&gt;0),'Raw Data'!L2419,IF(AND('Raw Data'!D2419&gt;'Raw Data'!E2419,'Raw Data'!D2419-'Raw Data'!E2419&gt;0),'Raw Data'!K2419,0)))</f>
        <v/>
      </c>
      <c r="R2424">
        <f>IF(ISBLANK('Raw Data'!K2419),0,IFERROR(IF(MATCH(SMALL('Raw Data'!K2419:N2419,1),L2424:O2424,0),SMALL('Raw Data'!K2419:N2419,1)),0))</f>
        <v/>
      </c>
      <c r="S2424">
        <f>IF(ISBLANK('Raw Data'!K2419),0,IFERROR(IF(MATCH(SMALL('Raw Data'!K2419:N2419,2),L2424:O2424,0),SMALL('Raw Data'!K2419:N2419,2)),0))</f>
        <v/>
      </c>
      <c r="T2424">
        <f>IF(ISBLANK('Raw Data'!K2419),0,IFERROR(IF(MATCH(SMALL('Raw Data'!K2419:N2419,3),L2424:O2424,0),SMALL('Raw Data'!K2419:N2419,3)),0))</f>
        <v/>
      </c>
      <c r="U2424">
        <f>IF(ISBLANK('Raw Data'!K2419),0,IFERROR(IF(MATCH(SMALL('Raw Data'!K2419:N2419,4),L2424:O2424,0),SMALL('Raw Data'!K2419:N2419,4)),0))</f>
        <v/>
      </c>
      <c r="V2424">
        <f>IF(AND('Raw Data'!D2419&lt;3, 'Raw Data'!E2419&lt;3, 'Raw Data'!A2419&gt;0), 'Raw Data'!AF2419, 0)</f>
        <v/>
      </c>
      <c r="W2424">
        <f>IF(AND('Raw Data'!D2419&lt;4, 'Raw Data'!E2419&lt;4, 'Raw Data'!A2419&gt;0), 'Raw Data'!AI2419, 0)</f>
        <v/>
      </c>
      <c r="X2424">
        <f>IF(AND('Raw Data'!D2419&lt;5, 'Raw Data'!E2419&lt;5, 'Raw Data'!A2419&gt;0), 'Raw Data'!AL2419, 0)</f>
        <v/>
      </c>
      <c r="Y2424">
        <f>IF(AND('Raw Data'!D2419&lt;6, 'Raw Data'!E2419&lt;6, 'Raw Data'!A2419&gt;0), 'Raw Data'!AO2419, 0)</f>
        <v/>
      </c>
      <c r="Z2424">
        <f>IF(ISBLANK('Raw Data'!D2419), 0, IF('Raw Data'!D2419-'Raw Data'!E2419&gt;1, 'Raw Data'!AW2419, 0))</f>
        <v/>
      </c>
      <c r="AA2424">
        <f>IF(ISBLANK('Raw Data'!A2419), 0, IF(ABS('Raw Data'!D2419-'Raw Data'!E2419)&lt;2, 'Raw Data'!AX2419, 0))</f>
        <v/>
      </c>
      <c r="AB2424">
        <f>IF(ISBLANK('Raw Data'!D2419), 0, IF('Raw Data'!E2419-'Raw Data'!D2419&gt;1, 'Raw Data'!AY2419, 0))</f>
        <v/>
      </c>
      <c r="AC2424">
        <f>IF(ISBLANK('Raw Data'!D2419), 0, IF('Raw Data'!D2419-'Raw Data'!E2419&gt;2, 'Raw Data'!AZ2419, 0))</f>
        <v/>
      </c>
      <c r="AD2424">
        <f>IF(ISBLANK('Raw Data'!A2419), 0, IF(ABS('Raw Data'!D2419-'Raw Data'!E2419)&lt;3, 'Raw Data'!BA2419, 0))</f>
        <v/>
      </c>
      <c r="AE2424">
        <f>IF(ISBLANK('Raw Data'!D2419), 0, IF('Raw Data'!E2419-'Raw Data'!D2419&gt;2, 'Raw Data'!BB2419, 0))</f>
        <v/>
      </c>
      <c r="AF2424">
        <f>IF(ISBLANK('Raw Data'!D2419), 0, IF('Raw Data'!D2419-'Raw Data'!E2419&gt;3, 'Raw Data'!BC2419, 0))</f>
        <v/>
      </c>
      <c r="AG2424">
        <f>IF(ISBLANK('Raw Data'!A2419), 0, IF(ABS('Raw Data'!D2419-'Raw Data'!E2419)&lt;4, 'Raw Data'!BD2419, 0))</f>
        <v/>
      </c>
      <c r="AH2424">
        <f>IF(ISBLANK('Raw Data'!D2419), 0, IF('Raw Data'!E2419-'Raw Data'!D2419&gt;3, 'Raw Data'!BE2419, 0))</f>
        <v/>
      </c>
      <c r="AI2424">
        <f>IF(SUM('Raw Data'!D2419:E2419)&gt;'Raw Data'!F2419, 'Raw Data'!G2419, 0)</f>
        <v/>
      </c>
      <c r="AJ2424">
        <f>IF(ISBLANK('Raw Data'!D2419), 0, IF(SUM('Raw Data'!D2419:E2419)&lt;'Raw Data'!F2419, 'Raw Data'!H2419, 0))</f>
        <v/>
      </c>
      <c r="AK2424">
        <f>IF(ISBLANK('Raw Data'!A2419), 0, IF(AND('Raw Data'!D2419&lt;3, 'Raw Data'!E2419&lt;3, 'Raw Data'!F2419&lt;BB$2), 'Raw Data'!AF2419, 0))</f>
        <v/>
      </c>
      <c r="AL2424">
        <f>IF(ISBLANK('Raw Data'!A2419), 0, IF(AND('Raw Data'!D2419&lt;4, 'Raw Data'!E2419&lt;4, 'Raw Data'!F2419&lt;BB$2), 'Raw Data'!AI2419, 0))</f>
        <v/>
      </c>
      <c r="AM2424">
        <f>IF(ISBLANK('Raw Data'!A2419), 0, IF(AND('Raw Data'!D2419&lt;5, 'Raw Data'!E2419&lt;5, 'Raw Data'!F2419&lt;BB$2), 'Raw Data'!AL2419, 0))</f>
        <v/>
      </c>
      <c r="AN2424">
        <f>IF(ISBLANK('Raw Data'!A2419), 0, IF(AND('Raw Data'!D2419&lt;6, 'Raw Data'!E2419&lt;6, 'Raw Data'!F2419&lt;BB$2), 'Raw Data'!AO2419, 0))</f>
        <v/>
      </c>
      <c r="AO2424">
        <f>IF(ISBLANK('Raw Data'!A2419), 0, IF(AND('Raw Data'!I2419&lt;Analysis!$BC$2, 'Raw Data'!D2419-'Raw Data'!E2419&gt;1), 'Raw Data'!AW2419, IF(AND('Raw Data'!J2419&lt;Analysis!$BC$2, 'Raw Data'!E2419-'Raw Data'!D2419&gt;1), 'Raw Data'!AY2419, 0)))</f>
        <v/>
      </c>
      <c r="AP2424">
        <f>IF(ISBLANK('Raw Data'!A2419), 0, IF(AND('Raw Data'!I2419&lt;Analysis!$BC$2, 'Raw Data'!D2419-'Raw Data'!E2419&gt;2), 'Raw Data'!AZ2419, IF(AND('Raw Data'!J2419&lt;Analysis!$BC$2, 'Raw Data'!E2419-'Raw Data'!D2419&gt;2), 'Raw Data'!BB2419, 0)))</f>
        <v/>
      </c>
      <c r="AQ2424">
        <f>IF(ISBLANK('Raw Data'!A2419), 0, IF(AND('Raw Data'!I2419&lt;Analysis!$BC$2, 'Raw Data'!D2419-'Raw Data'!E2419&gt;3), 'Raw Data'!BC2419, IF(AND('Raw Data'!J2419&lt;Analysis!$BC$2, 'Raw Data'!E2419-'Raw Data'!D2419&gt;3), 'Raw Data'!BE2419, 0)))</f>
        <v/>
      </c>
      <c r="AR2424">
        <f>IF('Hidden Analysiss'!D2420=1,IF(ABS('Raw Data'!E2419-'Raw Data'!D2419)&lt;2,'Raw Data'!AX2419,0), 0)</f>
        <v/>
      </c>
      <c r="AS2424">
        <f>IF('Hidden Analysiss'!D2420=1,IF(ABS('Raw Data'!E2419-'Raw Data'!D2419)&lt;3,'Raw Data'!BA2419,0), 0)</f>
        <v/>
      </c>
      <c r="AT2424">
        <f>IF('Hidden Analysiss'!D2420=1,IF(ABS('Raw Data'!E2419-'Raw Data'!D2419)&lt;4,'Raw Data'!BD2419,0), 0)</f>
        <v/>
      </c>
      <c r="AU2424">
        <f>IF(AND('Hidden Analysiss'!E2420=1, ABS('Raw Data'!E2419-'Raw Data'!D2419)&lt;2), 'Raw Data'!AX2419, 0)</f>
        <v/>
      </c>
      <c r="AV2424">
        <f>IF(AND('Hidden Analysiss'!E2420=1, ABS('Raw Data'!E2419-'Raw Data'!D2419)&lt;3), 'Raw Data'!BA2419, 0)</f>
        <v/>
      </c>
      <c r="AW2424">
        <f>IF(AND('Hidden Analysiss'!E2420=1, ABS('Raw Data'!E2419-'Raw Data'!D2419)&lt;3), 'Raw Data'!BD2419, 0)</f>
        <v/>
      </c>
    </row>
    <row r="2425">
      <c r="A2425" s="1">
        <f>'Raw Data'!A2420</f>
        <v/>
      </c>
      <c r="B2425">
        <f>IF('Raw Data'!E2420&gt;'Raw Data'!D2420, 'Raw Data'!J2420, 0)</f>
        <v/>
      </c>
      <c r="C2425">
        <f>IF('Raw Data'!D2420&gt;'Raw Data'!E2420, 'Raw Data'!I2420, 0)</f>
        <v/>
      </c>
      <c r="D2425">
        <f>SUM(G2425:H2425)</f>
        <v/>
      </c>
      <c r="E2425">
        <f>IF(AND('Raw Data'!J2420&lt;'Raw Data'!I2420,'Raw Data'!E2420&gt;'Raw Data'!D2420,'Raw Data'!E2420-'Raw Data'!D2420&gt;3),'Raw Data'!N2420,IF(AND('Raw Data'!I2420&lt;'Raw Data'!J2420,'Raw Data'!D2420&gt;'Raw Data'!E2420,'Raw Data'!D2420-'Raw Data'!E2420&gt;3),'Raw Data'!M2420,0))</f>
        <v/>
      </c>
      <c r="F2425">
        <f>IF(AND('Raw Data'!J2420&lt;'Raw Data'!I2420,'Raw Data'!E2420&gt;'Raw Data'!D2420,'Raw Data'!E2420-'Raw Data'!D2420&lt;4),'Raw Data'!L2420,IF(AND('Raw Data'!I2420&lt;'Raw Data'!J2420,'Raw Data'!D2420&gt;'Raw Data'!E2420,'Raw Data'!D2420-'Raw Data'!E2420&lt;4),'Raw Data'!K2420,0))</f>
        <v/>
      </c>
      <c r="G2425">
        <f>IF(AND('Raw Data'!J2420&lt;'Raw Data'!I2420, 'Raw Data'!E2420&gt;'Raw Data'!D2420), 'Raw Data'!J2420, 0)</f>
        <v/>
      </c>
      <c r="H2425">
        <f>IF(AND('Raw Data'!J2420&gt;'Raw Data'!I2420, 'Raw Data'!E2420&lt;'Raw Data'!D2420), 'Raw Data'!I2420, 0)</f>
        <v/>
      </c>
      <c r="I2425">
        <f>SUM(J2425:K2425)</f>
        <v/>
      </c>
      <c r="J2425">
        <f>IF(AND('Raw Data'!J2420&gt;'Raw Data'!I2420, 'Raw Data'!E2420&gt;'Raw Data'!D2420), 'Raw Data'!J2420, 0)</f>
        <v/>
      </c>
      <c r="K2425">
        <f>IF(AND('Raw Data'!I2420&gt;'Raw Data'!J2420, 'Raw Data'!D2420&gt;'Raw Data'!E2420), 'Raw Data'!I2420, 0)</f>
        <v/>
      </c>
      <c r="L2425">
        <f>IF('Raw Data'!E2420-'Raw Data'!D2420&gt;3, 'Raw Data'!N2420, 0)</f>
        <v/>
      </c>
      <c r="M2425">
        <f>IF('Raw Data'!D2420-'Raw Data'!E2420&gt;3, 'Raw Data'!M2420, 0)</f>
        <v/>
      </c>
      <c r="N2425">
        <f>IF(ISBLANK('Raw Data'!D2420),0,IF(AND('Raw Data'!E2420&gt;'Raw Data'!D2420,'Raw Data'!E2420-'Raw Data'!D2420&gt;0,'Raw Data'!E2420-'Raw Data'!D2420&lt;4),'Raw Data'!L2420, 0))</f>
        <v/>
      </c>
      <c r="O2425">
        <f>IF(ISBLANK('Raw Data'!D2420),0,IF(AND('Raw Data'!E2420&gt;'Raw Data'!D2420,'Raw Data'!E2420-'Raw Data'!D2420&gt;0,'Raw Data'!D2420-'Raw Data'!E2420&lt;4),'Raw Data'!K2420, 0))</f>
        <v/>
      </c>
      <c r="P2425">
        <f>IF('Raw Data'!E2420-'Raw Data'!D2420&gt;3, 'Raw Data'!N2420, IF('Raw Data'!D2420-'Raw Data'!E2420&gt;3, 'Raw Data'!M2420, 0))</f>
        <v/>
      </c>
      <c r="Q2425">
        <f>IF(ISBLANK('Raw Data'!E2420),0,IF(AND('Raw Data'!E2420-'Raw Data'!D2420&lt;4,'Raw Data'!E2420-'Raw Data'!D2420&gt;0),'Raw Data'!L2420,IF(AND('Raw Data'!D2420&gt;'Raw Data'!E2420,'Raw Data'!D2420-'Raw Data'!E2420&gt;0),'Raw Data'!K2420,0)))</f>
        <v/>
      </c>
      <c r="R2425">
        <f>IF(ISBLANK('Raw Data'!K2420),0,IFERROR(IF(MATCH(SMALL('Raw Data'!K2420:N2420,1),L2425:O2425,0),SMALL('Raw Data'!K2420:N2420,1)),0))</f>
        <v/>
      </c>
      <c r="S2425">
        <f>IF(ISBLANK('Raw Data'!K2420),0,IFERROR(IF(MATCH(SMALL('Raw Data'!K2420:N2420,2),L2425:O2425,0),SMALL('Raw Data'!K2420:N2420,2)),0))</f>
        <v/>
      </c>
      <c r="T2425">
        <f>IF(ISBLANK('Raw Data'!K2420),0,IFERROR(IF(MATCH(SMALL('Raw Data'!K2420:N2420,3),L2425:O2425,0),SMALL('Raw Data'!K2420:N2420,3)),0))</f>
        <v/>
      </c>
      <c r="U2425">
        <f>IF(ISBLANK('Raw Data'!K2420),0,IFERROR(IF(MATCH(SMALL('Raw Data'!K2420:N2420,4),L2425:O2425,0),SMALL('Raw Data'!K2420:N2420,4)),0))</f>
        <v/>
      </c>
      <c r="V2425">
        <f>IF(AND('Raw Data'!D2420&lt;3, 'Raw Data'!E2420&lt;3, 'Raw Data'!A2420&gt;0), 'Raw Data'!AF2420, 0)</f>
        <v/>
      </c>
      <c r="W2425">
        <f>IF(AND('Raw Data'!D2420&lt;4, 'Raw Data'!E2420&lt;4, 'Raw Data'!A2420&gt;0), 'Raw Data'!AI2420, 0)</f>
        <v/>
      </c>
      <c r="X2425">
        <f>IF(AND('Raw Data'!D2420&lt;5, 'Raw Data'!E2420&lt;5, 'Raw Data'!A2420&gt;0), 'Raw Data'!AL2420, 0)</f>
        <v/>
      </c>
      <c r="Y2425">
        <f>IF(AND('Raw Data'!D2420&lt;6, 'Raw Data'!E2420&lt;6, 'Raw Data'!A2420&gt;0), 'Raw Data'!AO2420, 0)</f>
        <v/>
      </c>
      <c r="Z2425">
        <f>IF(ISBLANK('Raw Data'!D2420), 0, IF('Raw Data'!D2420-'Raw Data'!E2420&gt;1, 'Raw Data'!AW2420, 0))</f>
        <v/>
      </c>
      <c r="AA2425">
        <f>IF(ISBLANK('Raw Data'!A2420), 0, IF(ABS('Raw Data'!D2420-'Raw Data'!E2420)&lt;2, 'Raw Data'!AX2420, 0))</f>
        <v/>
      </c>
      <c r="AB2425">
        <f>IF(ISBLANK('Raw Data'!D2420), 0, IF('Raw Data'!E2420-'Raw Data'!D2420&gt;1, 'Raw Data'!AY2420, 0))</f>
        <v/>
      </c>
      <c r="AC2425">
        <f>IF(ISBLANK('Raw Data'!D2420), 0, IF('Raw Data'!D2420-'Raw Data'!E2420&gt;2, 'Raw Data'!AZ2420, 0))</f>
        <v/>
      </c>
      <c r="AD2425">
        <f>IF(ISBLANK('Raw Data'!A2420), 0, IF(ABS('Raw Data'!D2420-'Raw Data'!E2420)&lt;3, 'Raw Data'!BA2420, 0))</f>
        <v/>
      </c>
      <c r="AE2425">
        <f>IF(ISBLANK('Raw Data'!D2420), 0, IF('Raw Data'!E2420-'Raw Data'!D2420&gt;2, 'Raw Data'!BB2420, 0))</f>
        <v/>
      </c>
      <c r="AF2425">
        <f>IF(ISBLANK('Raw Data'!D2420), 0, IF('Raw Data'!D2420-'Raw Data'!E2420&gt;3, 'Raw Data'!BC2420, 0))</f>
        <v/>
      </c>
      <c r="AG2425">
        <f>IF(ISBLANK('Raw Data'!A2420), 0, IF(ABS('Raw Data'!D2420-'Raw Data'!E2420)&lt;4, 'Raw Data'!BD2420, 0))</f>
        <v/>
      </c>
      <c r="AH2425">
        <f>IF(ISBLANK('Raw Data'!D2420), 0, IF('Raw Data'!E2420-'Raw Data'!D2420&gt;3, 'Raw Data'!BE2420, 0))</f>
        <v/>
      </c>
      <c r="AI2425">
        <f>IF(SUM('Raw Data'!D2420:E2420)&gt;'Raw Data'!F2420, 'Raw Data'!G2420, 0)</f>
        <v/>
      </c>
      <c r="AJ2425">
        <f>IF(ISBLANK('Raw Data'!D2420), 0, IF(SUM('Raw Data'!D2420:E2420)&lt;'Raw Data'!F2420, 'Raw Data'!H2420, 0))</f>
        <v/>
      </c>
      <c r="AK2425">
        <f>IF(ISBLANK('Raw Data'!A2420), 0, IF(AND('Raw Data'!D2420&lt;3, 'Raw Data'!E2420&lt;3, 'Raw Data'!F2420&lt;BB$2), 'Raw Data'!AF2420, 0))</f>
        <v/>
      </c>
      <c r="AL2425">
        <f>IF(ISBLANK('Raw Data'!A2420), 0, IF(AND('Raw Data'!D2420&lt;4, 'Raw Data'!E2420&lt;4, 'Raw Data'!F2420&lt;BB$2), 'Raw Data'!AI2420, 0))</f>
        <v/>
      </c>
      <c r="AM2425">
        <f>IF(ISBLANK('Raw Data'!A2420), 0, IF(AND('Raw Data'!D2420&lt;5, 'Raw Data'!E2420&lt;5, 'Raw Data'!F2420&lt;BB$2), 'Raw Data'!AL2420, 0))</f>
        <v/>
      </c>
      <c r="AN2425">
        <f>IF(ISBLANK('Raw Data'!A2420), 0, IF(AND('Raw Data'!D2420&lt;6, 'Raw Data'!E2420&lt;6, 'Raw Data'!F2420&lt;BB$2), 'Raw Data'!AO2420, 0))</f>
        <v/>
      </c>
      <c r="AO2425">
        <f>IF(ISBLANK('Raw Data'!A2420), 0, IF(AND('Raw Data'!I2420&lt;Analysis!$BC$2, 'Raw Data'!D2420-'Raw Data'!E2420&gt;1), 'Raw Data'!AW2420, IF(AND('Raw Data'!J2420&lt;Analysis!$BC$2, 'Raw Data'!E2420-'Raw Data'!D2420&gt;1), 'Raw Data'!AY2420, 0)))</f>
        <v/>
      </c>
      <c r="AP2425">
        <f>IF(ISBLANK('Raw Data'!A2420), 0, IF(AND('Raw Data'!I2420&lt;Analysis!$BC$2, 'Raw Data'!D2420-'Raw Data'!E2420&gt;2), 'Raw Data'!AZ2420, IF(AND('Raw Data'!J2420&lt;Analysis!$BC$2, 'Raw Data'!E2420-'Raw Data'!D2420&gt;2), 'Raw Data'!BB2420, 0)))</f>
        <v/>
      </c>
      <c r="AQ2425">
        <f>IF(ISBLANK('Raw Data'!A2420), 0, IF(AND('Raw Data'!I2420&lt;Analysis!$BC$2, 'Raw Data'!D2420-'Raw Data'!E2420&gt;3), 'Raw Data'!BC2420, IF(AND('Raw Data'!J2420&lt;Analysis!$BC$2, 'Raw Data'!E2420-'Raw Data'!D2420&gt;3), 'Raw Data'!BE2420, 0)))</f>
        <v/>
      </c>
      <c r="AR2425">
        <f>IF('Hidden Analysiss'!D2421=1,IF(ABS('Raw Data'!E2420-'Raw Data'!D2420)&lt;2,'Raw Data'!AX2420,0), 0)</f>
        <v/>
      </c>
      <c r="AS2425">
        <f>IF('Hidden Analysiss'!D2421=1,IF(ABS('Raw Data'!E2420-'Raw Data'!D2420)&lt;3,'Raw Data'!BA2420,0), 0)</f>
        <v/>
      </c>
      <c r="AT2425">
        <f>IF('Hidden Analysiss'!D2421=1,IF(ABS('Raw Data'!E2420-'Raw Data'!D2420)&lt;4,'Raw Data'!BD2420,0), 0)</f>
        <v/>
      </c>
      <c r="AU2425">
        <f>IF(AND('Hidden Analysiss'!E2421=1, ABS('Raw Data'!E2420-'Raw Data'!D2420)&lt;2), 'Raw Data'!AX2420, 0)</f>
        <v/>
      </c>
      <c r="AV2425">
        <f>IF(AND('Hidden Analysiss'!E2421=1, ABS('Raw Data'!E2420-'Raw Data'!D2420)&lt;3), 'Raw Data'!BA2420, 0)</f>
        <v/>
      </c>
      <c r="AW2425">
        <f>IF(AND('Hidden Analysiss'!E2421=1, ABS('Raw Data'!E2420-'Raw Data'!D2420)&lt;3), 'Raw Data'!BD2420, 0)</f>
        <v/>
      </c>
    </row>
    <row r="2426">
      <c r="A2426" s="1">
        <f>'Raw Data'!A2421</f>
        <v/>
      </c>
      <c r="B2426">
        <f>IF('Raw Data'!E2421&gt;'Raw Data'!D2421, 'Raw Data'!J2421, 0)</f>
        <v/>
      </c>
      <c r="C2426">
        <f>IF('Raw Data'!D2421&gt;'Raw Data'!E2421, 'Raw Data'!I2421, 0)</f>
        <v/>
      </c>
      <c r="D2426">
        <f>SUM(G2426:H2426)</f>
        <v/>
      </c>
      <c r="E2426">
        <f>IF(AND('Raw Data'!J2421&lt;'Raw Data'!I2421,'Raw Data'!E2421&gt;'Raw Data'!D2421,'Raw Data'!E2421-'Raw Data'!D2421&gt;3),'Raw Data'!N2421,IF(AND('Raw Data'!I2421&lt;'Raw Data'!J2421,'Raw Data'!D2421&gt;'Raw Data'!E2421,'Raw Data'!D2421-'Raw Data'!E2421&gt;3),'Raw Data'!M2421,0))</f>
        <v/>
      </c>
      <c r="F2426">
        <f>IF(AND('Raw Data'!J2421&lt;'Raw Data'!I2421,'Raw Data'!E2421&gt;'Raw Data'!D2421,'Raw Data'!E2421-'Raw Data'!D2421&lt;4),'Raw Data'!L2421,IF(AND('Raw Data'!I2421&lt;'Raw Data'!J2421,'Raw Data'!D2421&gt;'Raw Data'!E2421,'Raw Data'!D2421-'Raw Data'!E2421&lt;4),'Raw Data'!K2421,0))</f>
        <v/>
      </c>
      <c r="G2426">
        <f>IF(AND('Raw Data'!J2421&lt;'Raw Data'!I2421, 'Raw Data'!E2421&gt;'Raw Data'!D2421), 'Raw Data'!J2421, 0)</f>
        <v/>
      </c>
      <c r="H2426">
        <f>IF(AND('Raw Data'!J2421&gt;'Raw Data'!I2421, 'Raw Data'!E2421&lt;'Raw Data'!D2421), 'Raw Data'!I2421, 0)</f>
        <v/>
      </c>
      <c r="I2426">
        <f>SUM(J2426:K2426)</f>
        <v/>
      </c>
      <c r="J2426">
        <f>IF(AND('Raw Data'!J2421&gt;'Raw Data'!I2421, 'Raw Data'!E2421&gt;'Raw Data'!D2421), 'Raw Data'!J2421, 0)</f>
        <v/>
      </c>
      <c r="K2426">
        <f>IF(AND('Raw Data'!I2421&gt;'Raw Data'!J2421, 'Raw Data'!D2421&gt;'Raw Data'!E2421), 'Raw Data'!I2421, 0)</f>
        <v/>
      </c>
      <c r="L2426">
        <f>IF('Raw Data'!E2421-'Raw Data'!D2421&gt;3, 'Raw Data'!N2421, 0)</f>
        <v/>
      </c>
      <c r="M2426">
        <f>IF('Raw Data'!D2421-'Raw Data'!E2421&gt;3, 'Raw Data'!M2421, 0)</f>
        <v/>
      </c>
      <c r="N2426">
        <f>IF(ISBLANK('Raw Data'!D2421),0,IF(AND('Raw Data'!E2421&gt;'Raw Data'!D2421,'Raw Data'!E2421-'Raw Data'!D2421&gt;0,'Raw Data'!E2421-'Raw Data'!D2421&lt;4),'Raw Data'!L2421, 0))</f>
        <v/>
      </c>
      <c r="O2426">
        <f>IF(ISBLANK('Raw Data'!D2421),0,IF(AND('Raw Data'!E2421&gt;'Raw Data'!D2421,'Raw Data'!E2421-'Raw Data'!D2421&gt;0,'Raw Data'!D2421-'Raw Data'!E2421&lt;4),'Raw Data'!K2421, 0))</f>
        <v/>
      </c>
      <c r="P2426">
        <f>IF('Raw Data'!E2421-'Raw Data'!D2421&gt;3, 'Raw Data'!N2421, IF('Raw Data'!D2421-'Raw Data'!E2421&gt;3, 'Raw Data'!M2421, 0))</f>
        <v/>
      </c>
      <c r="Q2426">
        <f>IF(ISBLANK('Raw Data'!E2421),0,IF(AND('Raw Data'!E2421-'Raw Data'!D2421&lt;4,'Raw Data'!E2421-'Raw Data'!D2421&gt;0),'Raw Data'!L2421,IF(AND('Raw Data'!D2421&gt;'Raw Data'!E2421,'Raw Data'!D2421-'Raw Data'!E2421&gt;0),'Raw Data'!K2421,0)))</f>
        <v/>
      </c>
      <c r="R2426">
        <f>IF(ISBLANK('Raw Data'!K2421),0,IFERROR(IF(MATCH(SMALL('Raw Data'!K2421:N2421,1),L2426:O2426,0),SMALL('Raw Data'!K2421:N2421,1)),0))</f>
        <v/>
      </c>
      <c r="S2426">
        <f>IF(ISBLANK('Raw Data'!K2421),0,IFERROR(IF(MATCH(SMALL('Raw Data'!K2421:N2421,2),L2426:O2426,0),SMALL('Raw Data'!K2421:N2421,2)),0))</f>
        <v/>
      </c>
      <c r="T2426">
        <f>IF(ISBLANK('Raw Data'!K2421),0,IFERROR(IF(MATCH(SMALL('Raw Data'!K2421:N2421,3),L2426:O2426,0),SMALL('Raw Data'!K2421:N2421,3)),0))</f>
        <v/>
      </c>
      <c r="U2426">
        <f>IF(ISBLANK('Raw Data'!K2421),0,IFERROR(IF(MATCH(SMALL('Raw Data'!K2421:N2421,4),L2426:O2426,0),SMALL('Raw Data'!K2421:N2421,4)),0))</f>
        <v/>
      </c>
      <c r="V2426">
        <f>IF(AND('Raw Data'!D2421&lt;3, 'Raw Data'!E2421&lt;3, 'Raw Data'!A2421&gt;0), 'Raw Data'!AF2421, 0)</f>
        <v/>
      </c>
      <c r="W2426">
        <f>IF(AND('Raw Data'!D2421&lt;4, 'Raw Data'!E2421&lt;4, 'Raw Data'!A2421&gt;0), 'Raw Data'!AI2421, 0)</f>
        <v/>
      </c>
      <c r="X2426">
        <f>IF(AND('Raw Data'!D2421&lt;5, 'Raw Data'!E2421&lt;5, 'Raw Data'!A2421&gt;0), 'Raw Data'!AL2421, 0)</f>
        <v/>
      </c>
      <c r="Y2426">
        <f>IF(AND('Raw Data'!D2421&lt;6, 'Raw Data'!E2421&lt;6, 'Raw Data'!A2421&gt;0), 'Raw Data'!AO2421, 0)</f>
        <v/>
      </c>
      <c r="Z2426">
        <f>IF(ISBLANK('Raw Data'!D2421), 0, IF('Raw Data'!D2421-'Raw Data'!E2421&gt;1, 'Raw Data'!AW2421, 0))</f>
        <v/>
      </c>
      <c r="AA2426">
        <f>IF(ISBLANK('Raw Data'!A2421), 0, IF(ABS('Raw Data'!D2421-'Raw Data'!E2421)&lt;2, 'Raw Data'!AX2421, 0))</f>
        <v/>
      </c>
      <c r="AB2426">
        <f>IF(ISBLANK('Raw Data'!D2421), 0, IF('Raw Data'!E2421-'Raw Data'!D2421&gt;1, 'Raw Data'!AY2421, 0))</f>
        <v/>
      </c>
      <c r="AC2426">
        <f>IF(ISBLANK('Raw Data'!D2421), 0, IF('Raw Data'!D2421-'Raw Data'!E2421&gt;2, 'Raw Data'!AZ2421, 0))</f>
        <v/>
      </c>
      <c r="AD2426">
        <f>IF(ISBLANK('Raw Data'!A2421), 0, IF(ABS('Raw Data'!D2421-'Raw Data'!E2421)&lt;3, 'Raw Data'!BA2421, 0))</f>
        <v/>
      </c>
      <c r="AE2426">
        <f>IF(ISBLANK('Raw Data'!D2421), 0, IF('Raw Data'!E2421-'Raw Data'!D2421&gt;2, 'Raw Data'!BB2421, 0))</f>
        <v/>
      </c>
      <c r="AF2426">
        <f>IF(ISBLANK('Raw Data'!D2421), 0, IF('Raw Data'!D2421-'Raw Data'!E2421&gt;3, 'Raw Data'!BC2421, 0))</f>
        <v/>
      </c>
      <c r="AG2426">
        <f>IF(ISBLANK('Raw Data'!A2421), 0, IF(ABS('Raw Data'!D2421-'Raw Data'!E2421)&lt;4, 'Raw Data'!BD2421, 0))</f>
        <v/>
      </c>
      <c r="AH2426">
        <f>IF(ISBLANK('Raw Data'!D2421), 0, IF('Raw Data'!E2421-'Raw Data'!D2421&gt;3, 'Raw Data'!BE2421, 0))</f>
        <v/>
      </c>
      <c r="AI2426">
        <f>IF(SUM('Raw Data'!D2421:E2421)&gt;'Raw Data'!F2421, 'Raw Data'!G2421, 0)</f>
        <v/>
      </c>
      <c r="AJ2426">
        <f>IF(ISBLANK('Raw Data'!D2421), 0, IF(SUM('Raw Data'!D2421:E2421)&lt;'Raw Data'!F2421, 'Raw Data'!H2421, 0))</f>
        <v/>
      </c>
      <c r="AK2426">
        <f>IF(ISBLANK('Raw Data'!A2421), 0, IF(AND('Raw Data'!D2421&lt;3, 'Raw Data'!E2421&lt;3, 'Raw Data'!F2421&lt;BB$2), 'Raw Data'!AF2421, 0))</f>
        <v/>
      </c>
      <c r="AL2426">
        <f>IF(ISBLANK('Raw Data'!A2421), 0, IF(AND('Raw Data'!D2421&lt;4, 'Raw Data'!E2421&lt;4, 'Raw Data'!F2421&lt;BB$2), 'Raw Data'!AI2421, 0))</f>
        <v/>
      </c>
      <c r="AM2426">
        <f>IF(ISBLANK('Raw Data'!A2421), 0, IF(AND('Raw Data'!D2421&lt;5, 'Raw Data'!E2421&lt;5, 'Raw Data'!F2421&lt;BB$2), 'Raw Data'!AL2421, 0))</f>
        <v/>
      </c>
      <c r="AN2426">
        <f>IF(ISBLANK('Raw Data'!A2421), 0, IF(AND('Raw Data'!D2421&lt;6, 'Raw Data'!E2421&lt;6, 'Raw Data'!F2421&lt;BB$2), 'Raw Data'!AO2421, 0))</f>
        <v/>
      </c>
      <c r="AO2426">
        <f>IF(ISBLANK('Raw Data'!A2421), 0, IF(AND('Raw Data'!I2421&lt;Analysis!$BC$2, 'Raw Data'!D2421-'Raw Data'!E2421&gt;1), 'Raw Data'!AW2421, IF(AND('Raw Data'!J2421&lt;Analysis!$BC$2, 'Raw Data'!E2421-'Raw Data'!D2421&gt;1), 'Raw Data'!AY2421, 0)))</f>
        <v/>
      </c>
      <c r="AP2426">
        <f>IF(ISBLANK('Raw Data'!A2421), 0, IF(AND('Raw Data'!I2421&lt;Analysis!$BC$2, 'Raw Data'!D2421-'Raw Data'!E2421&gt;2), 'Raw Data'!AZ2421, IF(AND('Raw Data'!J2421&lt;Analysis!$BC$2, 'Raw Data'!E2421-'Raw Data'!D2421&gt;2), 'Raw Data'!BB2421, 0)))</f>
        <v/>
      </c>
      <c r="AQ2426">
        <f>IF(ISBLANK('Raw Data'!A2421), 0, IF(AND('Raw Data'!I2421&lt;Analysis!$BC$2, 'Raw Data'!D2421-'Raw Data'!E2421&gt;3), 'Raw Data'!BC2421, IF(AND('Raw Data'!J2421&lt;Analysis!$BC$2, 'Raw Data'!E2421-'Raw Data'!D2421&gt;3), 'Raw Data'!BE2421, 0)))</f>
        <v/>
      </c>
      <c r="AR2426">
        <f>IF('Hidden Analysiss'!D2422=1,IF(ABS('Raw Data'!E2421-'Raw Data'!D2421)&lt;2,'Raw Data'!AX2421,0), 0)</f>
        <v/>
      </c>
      <c r="AS2426">
        <f>IF('Hidden Analysiss'!D2422=1,IF(ABS('Raw Data'!E2421-'Raw Data'!D2421)&lt;3,'Raw Data'!BA2421,0), 0)</f>
        <v/>
      </c>
      <c r="AT2426">
        <f>IF('Hidden Analysiss'!D2422=1,IF(ABS('Raw Data'!E2421-'Raw Data'!D2421)&lt;4,'Raw Data'!BD2421,0), 0)</f>
        <v/>
      </c>
      <c r="AU2426">
        <f>IF(AND('Hidden Analysiss'!E2422=1, ABS('Raw Data'!E2421-'Raw Data'!D2421)&lt;2), 'Raw Data'!AX2421, 0)</f>
        <v/>
      </c>
      <c r="AV2426">
        <f>IF(AND('Hidden Analysiss'!E2422=1, ABS('Raw Data'!E2421-'Raw Data'!D2421)&lt;3), 'Raw Data'!BA2421, 0)</f>
        <v/>
      </c>
      <c r="AW2426">
        <f>IF(AND('Hidden Analysiss'!E2422=1, ABS('Raw Data'!E2421-'Raw Data'!D2421)&lt;3), 'Raw Data'!BD2421, 0)</f>
        <v/>
      </c>
    </row>
    <row r="2427">
      <c r="A2427" s="1">
        <f>'Raw Data'!A2422</f>
        <v/>
      </c>
      <c r="B2427">
        <f>IF('Raw Data'!E2422&gt;'Raw Data'!D2422, 'Raw Data'!J2422, 0)</f>
        <v/>
      </c>
      <c r="C2427">
        <f>IF('Raw Data'!D2422&gt;'Raw Data'!E2422, 'Raw Data'!I2422, 0)</f>
        <v/>
      </c>
      <c r="D2427">
        <f>SUM(G2427:H2427)</f>
        <v/>
      </c>
      <c r="E2427">
        <f>IF(AND('Raw Data'!J2422&lt;'Raw Data'!I2422,'Raw Data'!E2422&gt;'Raw Data'!D2422,'Raw Data'!E2422-'Raw Data'!D2422&gt;3),'Raw Data'!N2422,IF(AND('Raw Data'!I2422&lt;'Raw Data'!J2422,'Raw Data'!D2422&gt;'Raw Data'!E2422,'Raw Data'!D2422-'Raw Data'!E2422&gt;3),'Raw Data'!M2422,0))</f>
        <v/>
      </c>
      <c r="F2427">
        <f>IF(AND('Raw Data'!J2422&lt;'Raw Data'!I2422,'Raw Data'!E2422&gt;'Raw Data'!D2422,'Raw Data'!E2422-'Raw Data'!D2422&lt;4),'Raw Data'!L2422,IF(AND('Raw Data'!I2422&lt;'Raw Data'!J2422,'Raw Data'!D2422&gt;'Raw Data'!E2422,'Raw Data'!D2422-'Raw Data'!E2422&lt;4),'Raw Data'!K2422,0))</f>
        <v/>
      </c>
      <c r="G2427">
        <f>IF(AND('Raw Data'!J2422&lt;'Raw Data'!I2422, 'Raw Data'!E2422&gt;'Raw Data'!D2422), 'Raw Data'!J2422, 0)</f>
        <v/>
      </c>
      <c r="H2427">
        <f>IF(AND('Raw Data'!J2422&gt;'Raw Data'!I2422, 'Raw Data'!E2422&lt;'Raw Data'!D2422), 'Raw Data'!I2422, 0)</f>
        <v/>
      </c>
      <c r="I2427">
        <f>SUM(J2427:K2427)</f>
        <v/>
      </c>
      <c r="J2427">
        <f>IF(AND('Raw Data'!J2422&gt;'Raw Data'!I2422, 'Raw Data'!E2422&gt;'Raw Data'!D2422), 'Raw Data'!J2422, 0)</f>
        <v/>
      </c>
      <c r="K2427">
        <f>IF(AND('Raw Data'!I2422&gt;'Raw Data'!J2422, 'Raw Data'!D2422&gt;'Raw Data'!E2422), 'Raw Data'!I2422, 0)</f>
        <v/>
      </c>
      <c r="L2427">
        <f>IF('Raw Data'!E2422-'Raw Data'!D2422&gt;3, 'Raw Data'!N2422, 0)</f>
        <v/>
      </c>
      <c r="M2427">
        <f>IF('Raw Data'!D2422-'Raw Data'!E2422&gt;3, 'Raw Data'!M2422, 0)</f>
        <v/>
      </c>
      <c r="N2427">
        <f>IF(ISBLANK('Raw Data'!D2422),0,IF(AND('Raw Data'!E2422&gt;'Raw Data'!D2422,'Raw Data'!E2422-'Raw Data'!D2422&gt;0,'Raw Data'!E2422-'Raw Data'!D2422&lt;4),'Raw Data'!L2422, 0))</f>
        <v/>
      </c>
      <c r="O2427">
        <f>IF(ISBLANK('Raw Data'!D2422),0,IF(AND('Raw Data'!E2422&gt;'Raw Data'!D2422,'Raw Data'!E2422-'Raw Data'!D2422&gt;0,'Raw Data'!D2422-'Raw Data'!E2422&lt;4),'Raw Data'!K2422, 0))</f>
        <v/>
      </c>
      <c r="P2427">
        <f>IF('Raw Data'!E2422-'Raw Data'!D2422&gt;3, 'Raw Data'!N2422, IF('Raw Data'!D2422-'Raw Data'!E2422&gt;3, 'Raw Data'!M2422, 0))</f>
        <v/>
      </c>
      <c r="Q2427">
        <f>IF(ISBLANK('Raw Data'!E2422),0,IF(AND('Raw Data'!E2422-'Raw Data'!D2422&lt;4,'Raw Data'!E2422-'Raw Data'!D2422&gt;0),'Raw Data'!L2422,IF(AND('Raw Data'!D2422&gt;'Raw Data'!E2422,'Raw Data'!D2422-'Raw Data'!E2422&gt;0),'Raw Data'!K2422,0)))</f>
        <v/>
      </c>
      <c r="R2427">
        <f>IF(ISBLANK('Raw Data'!K2422),0,IFERROR(IF(MATCH(SMALL('Raw Data'!K2422:N2422,1),L2427:O2427,0),SMALL('Raw Data'!K2422:N2422,1)),0))</f>
        <v/>
      </c>
      <c r="S2427">
        <f>IF(ISBLANK('Raw Data'!K2422),0,IFERROR(IF(MATCH(SMALL('Raw Data'!K2422:N2422,2),L2427:O2427,0),SMALL('Raw Data'!K2422:N2422,2)),0))</f>
        <v/>
      </c>
      <c r="T2427">
        <f>IF(ISBLANK('Raw Data'!K2422),0,IFERROR(IF(MATCH(SMALL('Raw Data'!K2422:N2422,3),L2427:O2427,0),SMALL('Raw Data'!K2422:N2422,3)),0))</f>
        <v/>
      </c>
      <c r="U2427">
        <f>IF(ISBLANK('Raw Data'!K2422),0,IFERROR(IF(MATCH(SMALL('Raw Data'!K2422:N2422,4),L2427:O2427,0),SMALL('Raw Data'!K2422:N2422,4)),0))</f>
        <v/>
      </c>
      <c r="V2427">
        <f>IF(AND('Raw Data'!D2422&lt;3, 'Raw Data'!E2422&lt;3, 'Raw Data'!A2422&gt;0), 'Raw Data'!AF2422, 0)</f>
        <v/>
      </c>
      <c r="W2427">
        <f>IF(AND('Raw Data'!D2422&lt;4, 'Raw Data'!E2422&lt;4, 'Raw Data'!A2422&gt;0), 'Raw Data'!AI2422, 0)</f>
        <v/>
      </c>
      <c r="X2427">
        <f>IF(AND('Raw Data'!D2422&lt;5, 'Raw Data'!E2422&lt;5, 'Raw Data'!A2422&gt;0), 'Raw Data'!AL2422, 0)</f>
        <v/>
      </c>
      <c r="Y2427">
        <f>IF(AND('Raw Data'!D2422&lt;6, 'Raw Data'!E2422&lt;6, 'Raw Data'!A2422&gt;0), 'Raw Data'!AO2422, 0)</f>
        <v/>
      </c>
      <c r="Z2427">
        <f>IF(ISBLANK('Raw Data'!D2422), 0, IF('Raw Data'!D2422-'Raw Data'!E2422&gt;1, 'Raw Data'!AW2422, 0))</f>
        <v/>
      </c>
      <c r="AA2427">
        <f>IF(ISBLANK('Raw Data'!A2422), 0, IF(ABS('Raw Data'!D2422-'Raw Data'!E2422)&lt;2, 'Raw Data'!AX2422, 0))</f>
        <v/>
      </c>
      <c r="AB2427">
        <f>IF(ISBLANK('Raw Data'!D2422), 0, IF('Raw Data'!E2422-'Raw Data'!D2422&gt;1, 'Raw Data'!AY2422, 0))</f>
        <v/>
      </c>
      <c r="AC2427">
        <f>IF(ISBLANK('Raw Data'!D2422), 0, IF('Raw Data'!D2422-'Raw Data'!E2422&gt;2, 'Raw Data'!AZ2422, 0))</f>
        <v/>
      </c>
      <c r="AD2427">
        <f>IF(ISBLANK('Raw Data'!A2422), 0, IF(ABS('Raw Data'!D2422-'Raw Data'!E2422)&lt;3, 'Raw Data'!BA2422, 0))</f>
        <v/>
      </c>
      <c r="AE2427">
        <f>IF(ISBLANK('Raw Data'!D2422), 0, IF('Raw Data'!E2422-'Raw Data'!D2422&gt;2, 'Raw Data'!BB2422, 0))</f>
        <v/>
      </c>
      <c r="AF2427">
        <f>IF(ISBLANK('Raw Data'!D2422), 0, IF('Raw Data'!D2422-'Raw Data'!E2422&gt;3, 'Raw Data'!BC2422, 0))</f>
        <v/>
      </c>
      <c r="AG2427">
        <f>IF(ISBLANK('Raw Data'!A2422), 0, IF(ABS('Raw Data'!D2422-'Raw Data'!E2422)&lt;4, 'Raw Data'!BD2422, 0))</f>
        <v/>
      </c>
      <c r="AH2427">
        <f>IF(ISBLANK('Raw Data'!D2422), 0, IF('Raw Data'!E2422-'Raw Data'!D2422&gt;3, 'Raw Data'!BE2422, 0))</f>
        <v/>
      </c>
      <c r="AI2427">
        <f>IF(SUM('Raw Data'!D2422:E2422)&gt;'Raw Data'!F2422, 'Raw Data'!G2422, 0)</f>
        <v/>
      </c>
      <c r="AJ2427">
        <f>IF(ISBLANK('Raw Data'!D2422), 0, IF(SUM('Raw Data'!D2422:E2422)&lt;'Raw Data'!F2422, 'Raw Data'!H2422, 0))</f>
        <v/>
      </c>
      <c r="AK2427">
        <f>IF(ISBLANK('Raw Data'!A2422), 0, IF(AND('Raw Data'!D2422&lt;3, 'Raw Data'!E2422&lt;3, 'Raw Data'!F2422&lt;BB$2), 'Raw Data'!AF2422, 0))</f>
        <v/>
      </c>
      <c r="AL2427">
        <f>IF(ISBLANK('Raw Data'!A2422), 0, IF(AND('Raw Data'!D2422&lt;4, 'Raw Data'!E2422&lt;4, 'Raw Data'!F2422&lt;BB$2), 'Raw Data'!AI2422, 0))</f>
        <v/>
      </c>
      <c r="AM2427">
        <f>IF(ISBLANK('Raw Data'!A2422), 0, IF(AND('Raw Data'!D2422&lt;5, 'Raw Data'!E2422&lt;5, 'Raw Data'!F2422&lt;BB$2), 'Raw Data'!AL2422, 0))</f>
        <v/>
      </c>
      <c r="AN2427">
        <f>IF(ISBLANK('Raw Data'!A2422), 0, IF(AND('Raw Data'!D2422&lt;6, 'Raw Data'!E2422&lt;6, 'Raw Data'!F2422&lt;BB$2), 'Raw Data'!AO2422, 0))</f>
        <v/>
      </c>
      <c r="AO2427">
        <f>IF(ISBLANK('Raw Data'!A2422), 0, IF(AND('Raw Data'!I2422&lt;Analysis!$BC$2, 'Raw Data'!D2422-'Raw Data'!E2422&gt;1), 'Raw Data'!AW2422, IF(AND('Raw Data'!J2422&lt;Analysis!$BC$2, 'Raw Data'!E2422-'Raw Data'!D2422&gt;1), 'Raw Data'!AY2422, 0)))</f>
        <v/>
      </c>
      <c r="AP2427">
        <f>IF(ISBLANK('Raw Data'!A2422), 0, IF(AND('Raw Data'!I2422&lt;Analysis!$BC$2, 'Raw Data'!D2422-'Raw Data'!E2422&gt;2), 'Raw Data'!AZ2422, IF(AND('Raw Data'!J2422&lt;Analysis!$BC$2, 'Raw Data'!E2422-'Raw Data'!D2422&gt;2), 'Raw Data'!BB2422, 0)))</f>
        <v/>
      </c>
      <c r="AQ2427">
        <f>IF(ISBLANK('Raw Data'!A2422), 0, IF(AND('Raw Data'!I2422&lt;Analysis!$BC$2, 'Raw Data'!D2422-'Raw Data'!E2422&gt;3), 'Raw Data'!BC2422, IF(AND('Raw Data'!J2422&lt;Analysis!$BC$2, 'Raw Data'!E2422-'Raw Data'!D2422&gt;3), 'Raw Data'!BE2422, 0)))</f>
        <v/>
      </c>
      <c r="AR2427">
        <f>IF('Hidden Analysiss'!D2423=1,IF(ABS('Raw Data'!E2422-'Raw Data'!D2422)&lt;2,'Raw Data'!AX2422,0), 0)</f>
        <v/>
      </c>
      <c r="AS2427">
        <f>IF('Hidden Analysiss'!D2423=1,IF(ABS('Raw Data'!E2422-'Raw Data'!D2422)&lt;3,'Raw Data'!BA2422,0), 0)</f>
        <v/>
      </c>
      <c r="AT2427">
        <f>IF('Hidden Analysiss'!D2423=1,IF(ABS('Raw Data'!E2422-'Raw Data'!D2422)&lt;4,'Raw Data'!BD2422,0), 0)</f>
        <v/>
      </c>
      <c r="AU2427">
        <f>IF(AND('Hidden Analysiss'!E2423=1, ABS('Raw Data'!E2422-'Raw Data'!D2422)&lt;2), 'Raw Data'!AX2422, 0)</f>
        <v/>
      </c>
      <c r="AV2427">
        <f>IF(AND('Hidden Analysiss'!E2423=1, ABS('Raw Data'!E2422-'Raw Data'!D2422)&lt;3), 'Raw Data'!BA2422, 0)</f>
        <v/>
      </c>
      <c r="AW2427">
        <f>IF(AND('Hidden Analysiss'!E2423=1, ABS('Raw Data'!E2422-'Raw Data'!D2422)&lt;3), 'Raw Data'!BD2422, 0)</f>
        <v/>
      </c>
    </row>
    <row r="2428">
      <c r="A2428" s="1">
        <f>'Raw Data'!A2423</f>
        <v/>
      </c>
      <c r="B2428">
        <f>IF('Raw Data'!E2423&gt;'Raw Data'!D2423, 'Raw Data'!J2423, 0)</f>
        <v/>
      </c>
      <c r="C2428">
        <f>IF('Raw Data'!D2423&gt;'Raw Data'!E2423, 'Raw Data'!I2423, 0)</f>
        <v/>
      </c>
      <c r="D2428">
        <f>SUM(G2428:H2428)</f>
        <v/>
      </c>
      <c r="E2428">
        <f>IF(AND('Raw Data'!J2423&lt;'Raw Data'!I2423,'Raw Data'!E2423&gt;'Raw Data'!D2423,'Raw Data'!E2423-'Raw Data'!D2423&gt;3),'Raw Data'!N2423,IF(AND('Raw Data'!I2423&lt;'Raw Data'!J2423,'Raw Data'!D2423&gt;'Raw Data'!E2423,'Raw Data'!D2423-'Raw Data'!E2423&gt;3),'Raw Data'!M2423,0))</f>
        <v/>
      </c>
      <c r="F2428">
        <f>IF(AND('Raw Data'!J2423&lt;'Raw Data'!I2423,'Raw Data'!E2423&gt;'Raw Data'!D2423,'Raw Data'!E2423-'Raw Data'!D2423&lt;4),'Raw Data'!L2423,IF(AND('Raw Data'!I2423&lt;'Raw Data'!J2423,'Raw Data'!D2423&gt;'Raw Data'!E2423,'Raw Data'!D2423-'Raw Data'!E2423&lt;4),'Raw Data'!K2423,0))</f>
        <v/>
      </c>
      <c r="G2428">
        <f>IF(AND('Raw Data'!J2423&lt;'Raw Data'!I2423, 'Raw Data'!E2423&gt;'Raw Data'!D2423), 'Raw Data'!J2423, 0)</f>
        <v/>
      </c>
      <c r="H2428">
        <f>IF(AND('Raw Data'!J2423&gt;'Raw Data'!I2423, 'Raw Data'!E2423&lt;'Raw Data'!D2423), 'Raw Data'!I2423, 0)</f>
        <v/>
      </c>
      <c r="I2428">
        <f>SUM(J2428:K2428)</f>
        <v/>
      </c>
      <c r="J2428">
        <f>IF(AND('Raw Data'!J2423&gt;'Raw Data'!I2423, 'Raw Data'!E2423&gt;'Raw Data'!D2423), 'Raw Data'!J2423, 0)</f>
        <v/>
      </c>
      <c r="K2428">
        <f>IF(AND('Raw Data'!I2423&gt;'Raw Data'!J2423, 'Raw Data'!D2423&gt;'Raw Data'!E2423), 'Raw Data'!I2423, 0)</f>
        <v/>
      </c>
      <c r="L2428">
        <f>IF('Raw Data'!E2423-'Raw Data'!D2423&gt;3, 'Raw Data'!N2423, 0)</f>
        <v/>
      </c>
      <c r="M2428">
        <f>IF('Raw Data'!D2423-'Raw Data'!E2423&gt;3, 'Raw Data'!M2423, 0)</f>
        <v/>
      </c>
      <c r="N2428">
        <f>IF(ISBLANK('Raw Data'!D2423),0,IF(AND('Raw Data'!E2423&gt;'Raw Data'!D2423,'Raw Data'!E2423-'Raw Data'!D2423&gt;0,'Raw Data'!E2423-'Raw Data'!D2423&lt;4),'Raw Data'!L2423, 0))</f>
        <v/>
      </c>
      <c r="O2428">
        <f>IF(ISBLANK('Raw Data'!D2423),0,IF(AND('Raw Data'!E2423&gt;'Raw Data'!D2423,'Raw Data'!E2423-'Raw Data'!D2423&gt;0,'Raw Data'!D2423-'Raw Data'!E2423&lt;4),'Raw Data'!K2423, 0))</f>
        <v/>
      </c>
      <c r="P2428">
        <f>IF('Raw Data'!E2423-'Raw Data'!D2423&gt;3, 'Raw Data'!N2423, IF('Raw Data'!D2423-'Raw Data'!E2423&gt;3, 'Raw Data'!M2423, 0))</f>
        <v/>
      </c>
      <c r="Q2428">
        <f>IF(ISBLANK('Raw Data'!E2423),0,IF(AND('Raw Data'!E2423-'Raw Data'!D2423&lt;4,'Raw Data'!E2423-'Raw Data'!D2423&gt;0),'Raw Data'!L2423,IF(AND('Raw Data'!D2423&gt;'Raw Data'!E2423,'Raw Data'!D2423-'Raw Data'!E2423&gt;0),'Raw Data'!K2423,0)))</f>
        <v/>
      </c>
      <c r="R2428">
        <f>IF(ISBLANK('Raw Data'!K2423),0,IFERROR(IF(MATCH(SMALL('Raw Data'!K2423:N2423,1),L2428:O2428,0),SMALL('Raw Data'!K2423:N2423,1)),0))</f>
        <v/>
      </c>
      <c r="S2428">
        <f>IF(ISBLANK('Raw Data'!K2423),0,IFERROR(IF(MATCH(SMALL('Raw Data'!K2423:N2423,2),L2428:O2428,0),SMALL('Raw Data'!K2423:N2423,2)),0))</f>
        <v/>
      </c>
      <c r="T2428">
        <f>IF(ISBLANK('Raw Data'!K2423),0,IFERROR(IF(MATCH(SMALL('Raw Data'!K2423:N2423,3),L2428:O2428,0),SMALL('Raw Data'!K2423:N2423,3)),0))</f>
        <v/>
      </c>
      <c r="U2428">
        <f>IF(ISBLANK('Raw Data'!K2423),0,IFERROR(IF(MATCH(SMALL('Raw Data'!K2423:N2423,4),L2428:O2428,0),SMALL('Raw Data'!K2423:N2423,4)),0))</f>
        <v/>
      </c>
      <c r="V2428">
        <f>IF(AND('Raw Data'!D2423&lt;3, 'Raw Data'!E2423&lt;3, 'Raw Data'!A2423&gt;0), 'Raw Data'!AF2423, 0)</f>
        <v/>
      </c>
      <c r="W2428">
        <f>IF(AND('Raw Data'!D2423&lt;4, 'Raw Data'!E2423&lt;4, 'Raw Data'!A2423&gt;0), 'Raw Data'!AI2423, 0)</f>
        <v/>
      </c>
      <c r="X2428">
        <f>IF(AND('Raw Data'!D2423&lt;5, 'Raw Data'!E2423&lt;5, 'Raw Data'!A2423&gt;0), 'Raw Data'!AL2423, 0)</f>
        <v/>
      </c>
      <c r="Y2428">
        <f>IF(AND('Raw Data'!D2423&lt;6, 'Raw Data'!E2423&lt;6, 'Raw Data'!A2423&gt;0), 'Raw Data'!AO2423, 0)</f>
        <v/>
      </c>
      <c r="Z2428">
        <f>IF(ISBLANK('Raw Data'!D2423), 0, IF('Raw Data'!D2423-'Raw Data'!E2423&gt;1, 'Raw Data'!AW2423, 0))</f>
        <v/>
      </c>
      <c r="AA2428">
        <f>IF(ISBLANK('Raw Data'!A2423), 0, IF(ABS('Raw Data'!D2423-'Raw Data'!E2423)&lt;2, 'Raw Data'!AX2423, 0))</f>
        <v/>
      </c>
      <c r="AB2428">
        <f>IF(ISBLANK('Raw Data'!D2423), 0, IF('Raw Data'!E2423-'Raw Data'!D2423&gt;1, 'Raw Data'!AY2423, 0))</f>
        <v/>
      </c>
      <c r="AC2428">
        <f>IF(ISBLANK('Raw Data'!D2423), 0, IF('Raw Data'!D2423-'Raw Data'!E2423&gt;2, 'Raw Data'!AZ2423, 0))</f>
        <v/>
      </c>
      <c r="AD2428">
        <f>IF(ISBLANK('Raw Data'!A2423), 0, IF(ABS('Raw Data'!D2423-'Raw Data'!E2423)&lt;3, 'Raw Data'!BA2423, 0))</f>
        <v/>
      </c>
      <c r="AE2428">
        <f>IF(ISBLANK('Raw Data'!D2423), 0, IF('Raw Data'!E2423-'Raw Data'!D2423&gt;2, 'Raw Data'!BB2423, 0))</f>
        <v/>
      </c>
      <c r="AF2428">
        <f>IF(ISBLANK('Raw Data'!D2423), 0, IF('Raw Data'!D2423-'Raw Data'!E2423&gt;3, 'Raw Data'!BC2423, 0))</f>
        <v/>
      </c>
      <c r="AG2428">
        <f>IF(ISBLANK('Raw Data'!A2423), 0, IF(ABS('Raw Data'!D2423-'Raw Data'!E2423)&lt;4, 'Raw Data'!BD2423, 0))</f>
        <v/>
      </c>
      <c r="AH2428">
        <f>IF(ISBLANK('Raw Data'!D2423), 0, IF('Raw Data'!E2423-'Raw Data'!D2423&gt;3, 'Raw Data'!BE2423, 0))</f>
        <v/>
      </c>
      <c r="AI2428">
        <f>IF(SUM('Raw Data'!D2423:E2423)&gt;'Raw Data'!F2423, 'Raw Data'!G2423, 0)</f>
        <v/>
      </c>
      <c r="AJ2428">
        <f>IF(ISBLANK('Raw Data'!D2423), 0, IF(SUM('Raw Data'!D2423:E2423)&lt;'Raw Data'!F2423, 'Raw Data'!H2423, 0))</f>
        <v/>
      </c>
      <c r="AK2428">
        <f>IF(ISBLANK('Raw Data'!A2423), 0, IF(AND('Raw Data'!D2423&lt;3, 'Raw Data'!E2423&lt;3, 'Raw Data'!F2423&lt;BB$2), 'Raw Data'!AF2423, 0))</f>
        <v/>
      </c>
      <c r="AL2428">
        <f>IF(ISBLANK('Raw Data'!A2423), 0, IF(AND('Raw Data'!D2423&lt;4, 'Raw Data'!E2423&lt;4, 'Raw Data'!F2423&lt;BB$2), 'Raw Data'!AI2423, 0))</f>
        <v/>
      </c>
      <c r="AM2428">
        <f>IF(ISBLANK('Raw Data'!A2423), 0, IF(AND('Raw Data'!D2423&lt;5, 'Raw Data'!E2423&lt;5, 'Raw Data'!F2423&lt;BB$2), 'Raw Data'!AL2423, 0))</f>
        <v/>
      </c>
      <c r="AN2428">
        <f>IF(ISBLANK('Raw Data'!A2423), 0, IF(AND('Raw Data'!D2423&lt;6, 'Raw Data'!E2423&lt;6, 'Raw Data'!F2423&lt;BB$2), 'Raw Data'!AO2423, 0))</f>
        <v/>
      </c>
      <c r="AO2428">
        <f>IF(ISBLANK('Raw Data'!A2423), 0, IF(AND('Raw Data'!I2423&lt;Analysis!$BC$2, 'Raw Data'!D2423-'Raw Data'!E2423&gt;1), 'Raw Data'!AW2423, IF(AND('Raw Data'!J2423&lt;Analysis!$BC$2, 'Raw Data'!E2423-'Raw Data'!D2423&gt;1), 'Raw Data'!AY2423, 0)))</f>
        <v/>
      </c>
      <c r="AP2428">
        <f>IF(ISBLANK('Raw Data'!A2423), 0, IF(AND('Raw Data'!I2423&lt;Analysis!$BC$2, 'Raw Data'!D2423-'Raw Data'!E2423&gt;2), 'Raw Data'!AZ2423, IF(AND('Raw Data'!J2423&lt;Analysis!$BC$2, 'Raw Data'!E2423-'Raw Data'!D2423&gt;2), 'Raw Data'!BB2423, 0)))</f>
        <v/>
      </c>
      <c r="AQ2428">
        <f>IF(ISBLANK('Raw Data'!A2423), 0, IF(AND('Raw Data'!I2423&lt;Analysis!$BC$2, 'Raw Data'!D2423-'Raw Data'!E2423&gt;3), 'Raw Data'!BC2423, IF(AND('Raw Data'!J2423&lt;Analysis!$BC$2, 'Raw Data'!E2423-'Raw Data'!D2423&gt;3), 'Raw Data'!BE2423, 0)))</f>
        <v/>
      </c>
      <c r="AR2428">
        <f>IF('Hidden Analysiss'!D2424=1,IF(ABS('Raw Data'!E2423-'Raw Data'!D2423)&lt;2,'Raw Data'!AX2423,0), 0)</f>
        <v/>
      </c>
      <c r="AS2428">
        <f>IF('Hidden Analysiss'!D2424=1,IF(ABS('Raw Data'!E2423-'Raw Data'!D2423)&lt;3,'Raw Data'!BA2423,0), 0)</f>
        <v/>
      </c>
      <c r="AT2428">
        <f>IF('Hidden Analysiss'!D2424=1,IF(ABS('Raw Data'!E2423-'Raw Data'!D2423)&lt;4,'Raw Data'!BD2423,0), 0)</f>
        <v/>
      </c>
      <c r="AU2428">
        <f>IF(AND('Hidden Analysiss'!E2424=1, ABS('Raw Data'!E2423-'Raw Data'!D2423)&lt;2), 'Raw Data'!AX2423, 0)</f>
        <v/>
      </c>
      <c r="AV2428">
        <f>IF(AND('Hidden Analysiss'!E2424=1, ABS('Raw Data'!E2423-'Raw Data'!D2423)&lt;3), 'Raw Data'!BA2423, 0)</f>
        <v/>
      </c>
      <c r="AW2428">
        <f>IF(AND('Hidden Analysiss'!E2424=1, ABS('Raw Data'!E2423-'Raw Data'!D2423)&lt;3), 'Raw Data'!BD2423, 0)</f>
        <v/>
      </c>
    </row>
    <row r="2429">
      <c r="A2429" s="1">
        <f>'Raw Data'!A2424</f>
        <v/>
      </c>
      <c r="B2429">
        <f>IF('Raw Data'!E2424&gt;'Raw Data'!D2424, 'Raw Data'!J2424, 0)</f>
        <v/>
      </c>
      <c r="C2429">
        <f>IF('Raw Data'!D2424&gt;'Raw Data'!E2424, 'Raw Data'!I2424, 0)</f>
        <v/>
      </c>
      <c r="D2429">
        <f>SUM(G2429:H2429)</f>
        <v/>
      </c>
      <c r="E2429">
        <f>IF(AND('Raw Data'!J2424&lt;'Raw Data'!I2424,'Raw Data'!E2424&gt;'Raw Data'!D2424,'Raw Data'!E2424-'Raw Data'!D2424&gt;3),'Raw Data'!N2424,IF(AND('Raw Data'!I2424&lt;'Raw Data'!J2424,'Raw Data'!D2424&gt;'Raw Data'!E2424,'Raw Data'!D2424-'Raw Data'!E2424&gt;3),'Raw Data'!M2424,0))</f>
        <v/>
      </c>
      <c r="F2429">
        <f>IF(AND('Raw Data'!J2424&lt;'Raw Data'!I2424,'Raw Data'!E2424&gt;'Raw Data'!D2424,'Raw Data'!E2424-'Raw Data'!D2424&lt;4),'Raw Data'!L2424,IF(AND('Raw Data'!I2424&lt;'Raw Data'!J2424,'Raw Data'!D2424&gt;'Raw Data'!E2424,'Raw Data'!D2424-'Raw Data'!E2424&lt;4),'Raw Data'!K2424,0))</f>
        <v/>
      </c>
      <c r="G2429">
        <f>IF(AND('Raw Data'!J2424&lt;'Raw Data'!I2424, 'Raw Data'!E2424&gt;'Raw Data'!D2424), 'Raw Data'!J2424, 0)</f>
        <v/>
      </c>
      <c r="H2429">
        <f>IF(AND('Raw Data'!J2424&gt;'Raw Data'!I2424, 'Raw Data'!E2424&lt;'Raw Data'!D2424), 'Raw Data'!I2424, 0)</f>
        <v/>
      </c>
      <c r="I2429">
        <f>SUM(J2429:K2429)</f>
        <v/>
      </c>
      <c r="J2429">
        <f>IF(AND('Raw Data'!J2424&gt;'Raw Data'!I2424, 'Raw Data'!E2424&gt;'Raw Data'!D2424), 'Raw Data'!J2424, 0)</f>
        <v/>
      </c>
      <c r="K2429">
        <f>IF(AND('Raw Data'!I2424&gt;'Raw Data'!J2424, 'Raw Data'!D2424&gt;'Raw Data'!E2424), 'Raw Data'!I2424, 0)</f>
        <v/>
      </c>
      <c r="L2429">
        <f>IF('Raw Data'!E2424-'Raw Data'!D2424&gt;3, 'Raw Data'!N2424, 0)</f>
        <v/>
      </c>
      <c r="M2429">
        <f>IF('Raw Data'!D2424-'Raw Data'!E2424&gt;3, 'Raw Data'!M2424, 0)</f>
        <v/>
      </c>
      <c r="N2429">
        <f>IF(ISBLANK('Raw Data'!D2424),0,IF(AND('Raw Data'!E2424&gt;'Raw Data'!D2424,'Raw Data'!E2424-'Raw Data'!D2424&gt;0,'Raw Data'!E2424-'Raw Data'!D2424&lt;4),'Raw Data'!L2424, 0))</f>
        <v/>
      </c>
      <c r="O2429">
        <f>IF(ISBLANK('Raw Data'!D2424),0,IF(AND('Raw Data'!E2424&gt;'Raw Data'!D2424,'Raw Data'!E2424-'Raw Data'!D2424&gt;0,'Raw Data'!D2424-'Raw Data'!E2424&lt;4),'Raw Data'!K2424, 0))</f>
        <v/>
      </c>
      <c r="P2429">
        <f>IF('Raw Data'!E2424-'Raw Data'!D2424&gt;3, 'Raw Data'!N2424, IF('Raw Data'!D2424-'Raw Data'!E2424&gt;3, 'Raw Data'!M2424, 0))</f>
        <v/>
      </c>
      <c r="Q2429">
        <f>IF(ISBLANK('Raw Data'!E2424),0,IF(AND('Raw Data'!E2424-'Raw Data'!D2424&lt;4,'Raw Data'!E2424-'Raw Data'!D2424&gt;0),'Raw Data'!L2424,IF(AND('Raw Data'!D2424&gt;'Raw Data'!E2424,'Raw Data'!D2424-'Raw Data'!E2424&gt;0),'Raw Data'!K2424,0)))</f>
        <v/>
      </c>
      <c r="R2429">
        <f>IF(ISBLANK('Raw Data'!K2424),0,IFERROR(IF(MATCH(SMALL('Raw Data'!K2424:N2424,1),L2429:O2429,0),SMALL('Raw Data'!K2424:N2424,1)),0))</f>
        <v/>
      </c>
      <c r="S2429">
        <f>IF(ISBLANK('Raw Data'!K2424),0,IFERROR(IF(MATCH(SMALL('Raw Data'!K2424:N2424,2),L2429:O2429,0),SMALL('Raw Data'!K2424:N2424,2)),0))</f>
        <v/>
      </c>
      <c r="T2429">
        <f>IF(ISBLANK('Raw Data'!K2424),0,IFERROR(IF(MATCH(SMALL('Raw Data'!K2424:N2424,3),L2429:O2429,0),SMALL('Raw Data'!K2424:N2424,3)),0))</f>
        <v/>
      </c>
      <c r="U2429">
        <f>IF(ISBLANK('Raw Data'!K2424),0,IFERROR(IF(MATCH(SMALL('Raw Data'!K2424:N2424,4),L2429:O2429,0),SMALL('Raw Data'!K2424:N2424,4)),0))</f>
        <v/>
      </c>
      <c r="V2429">
        <f>IF(AND('Raw Data'!D2424&lt;3, 'Raw Data'!E2424&lt;3, 'Raw Data'!A2424&gt;0), 'Raw Data'!AF2424, 0)</f>
        <v/>
      </c>
      <c r="W2429">
        <f>IF(AND('Raw Data'!D2424&lt;4, 'Raw Data'!E2424&lt;4, 'Raw Data'!A2424&gt;0), 'Raw Data'!AI2424, 0)</f>
        <v/>
      </c>
      <c r="X2429">
        <f>IF(AND('Raw Data'!D2424&lt;5, 'Raw Data'!E2424&lt;5, 'Raw Data'!A2424&gt;0), 'Raw Data'!AL2424, 0)</f>
        <v/>
      </c>
      <c r="Y2429">
        <f>IF(AND('Raw Data'!D2424&lt;6, 'Raw Data'!E2424&lt;6, 'Raw Data'!A2424&gt;0), 'Raw Data'!AO2424, 0)</f>
        <v/>
      </c>
      <c r="Z2429">
        <f>IF(ISBLANK('Raw Data'!D2424), 0, IF('Raw Data'!D2424-'Raw Data'!E2424&gt;1, 'Raw Data'!AW2424, 0))</f>
        <v/>
      </c>
      <c r="AA2429">
        <f>IF(ISBLANK('Raw Data'!A2424), 0, IF(ABS('Raw Data'!D2424-'Raw Data'!E2424)&lt;2, 'Raw Data'!AX2424, 0))</f>
        <v/>
      </c>
      <c r="AB2429">
        <f>IF(ISBLANK('Raw Data'!D2424), 0, IF('Raw Data'!E2424-'Raw Data'!D2424&gt;1, 'Raw Data'!AY2424, 0))</f>
        <v/>
      </c>
      <c r="AC2429">
        <f>IF(ISBLANK('Raw Data'!D2424), 0, IF('Raw Data'!D2424-'Raw Data'!E2424&gt;2, 'Raw Data'!AZ2424, 0))</f>
        <v/>
      </c>
      <c r="AD2429">
        <f>IF(ISBLANK('Raw Data'!A2424), 0, IF(ABS('Raw Data'!D2424-'Raw Data'!E2424)&lt;3, 'Raw Data'!BA2424, 0))</f>
        <v/>
      </c>
      <c r="AE2429">
        <f>IF(ISBLANK('Raw Data'!D2424), 0, IF('Raw Data'!E2424-'Raw Data'!D2424&gt;2, 'Raw Data'!BB2424, 0))</f>
        <v/>
      </c>
      <c r="AF2429">
        <f>IF(ISBLANK('Raw Data'!D2424), 0, IF('Raw Data'!D2424-'Raw Data'!E2424&gt;3, 'Raw Data'!BC2424, 0))</f>
        <v/>
      </c>
      <c r="AG2429">
        <f>IF(ISBLANK('Raw Data'!A2424), 0, IF(ABS('Raw Data'!D2424-'Raw Data'!E2424)&lt;4, 'Raw Data'!BD2424, 0))</f>
        <v/>
      </c>
      <c r="AH2429">
        <f>IF(ISBLANK('Raw Data'!D2424), 0, IF('Raw Data'!E2424-'Raw Data'!D2424&gt;3, 'Raw Data'!BE2424, 0))</f>
        <v/>
      </c>
      <c r="AI2429">
        <f>IF(SUM('Raw Data'!D2424:E2424)&gt;'Raw Data'!F2424, 'Raw Data'!G2424, 0)</f>
        <v/>
      </c>
      <c r="AJ2429">
        <f>IF(ISBLANK('Raw Data'!D2424), 0, IF(SUM('Raw Data'!D2424:E2424)&lt;'Raw Data'!F2424, 'Raw Data'!H2424, 0))</f>
        <v/>
      </c>
      <c r="AK2429">
        <f>IF(ISBLANK('Raw Data'!A2424), 0, IF(AND('Raw Data'!D2424&lt;3, 'Raw Data'!E2424&lt;3, 'Raw Data'!F2424&lt;BB$2), 'Raw Data'!AF2424, 0))</f>
        <v/>
      </c>
      <c r="AL2429">
        <f>IF(ISBLANK('Raw Data'!A2424), 0, IF(AND('Raw Data'!D2424&lt;4, 'Raw Data'!E2424&lt;4, 'Raw Data'!F2424&lt;BB$2), 'Raw Data'!AI2424, 0))</f>
        <v/>
      </c>
      <c r="AM2429">
        <f>IF(ISBLANK('Raw Data'!A2424), 0, IF(AND('Raw Data'!D2424&lt;5, 'Raw Data'!E2424&lt;5, 'Raw Data'!F2424&lt;BB$2), 'Raw Data'!AL2424, 0))</f>
        <v/>
      </c>
      <c r="AN2429">
        <f>IF(ISBLANK('Raw Data'!A2424), 0, IF(AND('Raw Data'!D2424&lt;6, 'Raw Data'!E2424&lt;6, 'Raw Data'!F2424&lt;BB$2), 'Raw Data'!AO2424, 0))</f>
        <v/>
      </c>
      <c r="AO2429">
        <f>IF(ISBLANK('Raw Data'!A2424), 0, IF(AND('Raw Data'!I2424&lt;Analysis!$BC$2, 'Raw Data'!D2424-'Raw Data'!E2424&gt;1), 'Raw Data'!AW2424, IF(AND('Raw Data'!J2424&lt;Analysis!$BC$2, 'Raw Data'!E2424-'Raw Data'!D2424&gt;1), 'Raw Data'!AY2424, 0)))</f>
        <v/>
      </c>
      <c r="AP2429">
        <f>IF(ISBLANK('Raw Data'!A2424), 0, IF(AND('Raw Data'!I2424&lt;Analysis!$BC$2, 'Raw Data'!D2424-'Raw Data'!E2424&gt;2), 'Raw Data'!AZ2424, IF(AND('Raw Data'!J2424&lt;Analysis!$BC$2, 'Raw Data'!E2424-'Raw Data'!D2424&gt;2), 'Raw Data'!BB2424, 0)))</f>
        <v/>
      </c>
      <c r="AQ2429">
        <f>IF(ISBLANK('Raw Data'!A2424), 0, IF(AND('Raw Data'!I2424&lt;Analysis!$BC$2, 'Raw Data'!D2424-'Raw Data'!E2424&gt;3), 'Raw Data'!BC2424, IF(AND('Raw Data'!J2424&lt;Analysis!$BC$2, 'Raw Data'!E2424-'Raw Data'!D2424&gt;3), 'Raw Data'!BE2424, 0)))</f>
        <v/>
      </c>
      <c r="AR2429">
        <f>IF('Hidden Analysiss'!D2425=1,IF(ABS('Raw Data'!E2424-'Raw Data'!D2424)&lt;2,'Raw Data'!AX2424,0), 0)</f>
        <v/>
      </c>
      <c r="AS2429">
        <f>IF('Hidden Analysiss'!D2425=1,IF(ABS('Raw Data'!E2424-'Raw Data'!D2424)&lt;3,'Raw Data'!BA2424,0), 0)</f>
        <v/>
      </c>
      <c r="AT2429">
        <f>IF('Hidden Analysiss'!D2425=1,IF(ABS('Raw Data'!E2424-'Raw Data'!D2424)&lt;4,'Raw Data'!BD2424,0), 0)</f>
        <v/>
      </c>
      <c r="AU2429">
        <f>IF(AND('Hidden Analysiss'!E2425=1, ABS('Raw Data'!E2424-'Raw Data'!D2424)&lt;2), 'Raw Data'!AX2424, 0)</f>
        <v/>
      </c>
      <c r="AV2429">
        <f>IF(AND('Hidden Analysiss'!E2425=1, ABS('Raw Data'!E2424-'Raw Data'!D2424)&lt;3), 'Raw Data'!BA2424, 0)</f>
        <v/>
      </c>
      <c r="AW2429">
        <f>IF(AND('Hidden Analysiss'!E2425=1, ABS('Raw Data'!E2424-'Raw Data'!D2424)&lt;3), 'Raw Data'!BD2424, 0)</f>
        <v/>
      </c>
    </row>
    <row r="2430">
      <c r="A2430" s="1">
        <f>'Raw Data'!A2425</f>
        <v/>
      </c>
      <c r="B2430">
        <f>IF('Raw Data'!E2425&gt;'Raw Data'!D2425, 'Raw Data'!J2425, 0)</f>
        <v/>
      </c>
      <c r="C2430">
        <f>IF('Raw Data'!D2425&gt;'Raw Data'!E2425, 'Raw Data'!I2425, 0)</f>
        <v/>
      </c>
      <c r="D2430">
        <f>SUM(G2430:H2430)</f>
        <v/>
      </c>
      <c r="E2430">
        <f>IF(AND('Raw Data'!J2425&lt;'Raw Data'!I2425,'Raw Data'!E2425&gt;'Raw Data'!D2425,'Raw Data'!E2425-'Raw Data'!D2425&gt;3),'Raw Data'!N2425,IF(AND('Raw Data'!I2425&lt;'Raw Data'!J2425,'Raw Data'!D2425&gt;'Raw Data'!E2425,'Raw Data'!D2425-'Raw Data'!E2425&gt;3),'Raw Data'!M2425,0))</f>
        <v/>
      </c>
      <c r="F2430">
        <f>IF(AND('Raw Data'!J2425&lt;'Raw Data'!I2425,'Raw Data'!E2425&gt;'Raw Data'!D2425,'Raw Data'!E2425-'Raw Data'!D2425&lt;4),'Raw Data'!L2425,IF(AND('Raw Data'!I2425&lt;'Raw Data'!J2425,'Raw Data'!D2425&gt;'Raw Data'!E2425,'Raw Data'!D2425-'Raw Data'!E2425&lt;4),'Raw Data'!K2425,0))</f>
        <v/>
      </c>
      <c r="G2430">
        <f>IF(AND('Raw Data'!J2425&lt;'Raw Data'!I2425, 'Raw Data'!E2425&gt;'Raw Data'!D2425), 'Raw Data'!J2425, 0)</f>
        <v/>
      </c>
      <c r="H2430">
        <f>IF(AND('Raw Data'!J2425&gt;'Raw Data'!I2425, 'Raw Data'!E2425&lt;'Raw Data'!D2425), 'Raw Data'!I2425, 0)</f>
        <v/>
      </c>
      <c r="I2430">
        <f>SUM(J2430:K2430)</f>
        <v/>
      </c>
      <c r="J2430">
        <f>IF(AND('Raw Data'!J2425&gt;'Raw Data'!I2425, 'Raw Data'!E2425&gt;'Raw Data'!D2425), 'Raw Data'!J2425, 0)</f>
        <v/>
      </c>
      <c r="K2430">
        <f>IF(AND('Raw Data'!I2425&gt;'Raw Data'!J2425, 'Raw Data'!D2425&gt;'Raw Data'!E2425), 'Raw Data'!I2425, 0)</f>
        <v/>
      </c>
      <c r="L2430">
        <f>IF('Raw Data'!E2425-'Raw Data'!D2425&gt;3, 'Raw Data'!N2425, 0)</f>
        <v/>
      </c>
      <c r="M2430">
        <f>IF('Raw Data'!D2425-'Raw Data'!E2425&gt;3, 'Raw Data'!M2425, 0)</f>
        <v/>
      </c>
      <c r="N2430">
        <f>IF(ISBLANK('Raw Data'!D2425),0,IF(AND('Raw Data'!E2425&gt;'Raw Data'!D2425,'Raw Data'!E2425-'Raw Data'!D2425&gt;0,'Raw Data'!E2425-'Raw Data'!D2425&lt;4),'Raw Data'!L2425, 0))</f>
        <v/>
      </c>
      <c r="O2430">
        <f>IF(ISBLANK('Raw Data'!D2425),0,IF(AND('Raw Data'!E2425&gt;'Raw Data'!D2425,'Raw Data'!E2425-'Raw Data'!D2425&gt;0,'Raw Data'!D2425-'Raw Data'!E2425&lt;4),'Raw Data'!K2425, 0))</f>
        <v/>
      </c>
      <c r="P2430">
        <f>IF('Raw Data'!E2425-'Raw Data'!D2425&gt;3, 'Raw Data'!N2425, IF('Raw Data'!D2425-'Raw Data'!E2425&gt;3, 'Raw Data'!M2425, 0))</f>
        <v/>
      </c>
      <c r="Q2430">
        <f>IF(ISBLANK('Raw Data'!E2425),0,IF(AND('Raw Data'!E2425-'Raw Data'!D2425&lt;4,'Raw Data'!E2425-'Raw Data'!D2425&gt;0),'Raw Data'!L2425,IF(AND('Raw Data'!D2425&gt;'Raw Data'!E2425,'Raw Data'!D2425-'Raw Data'!E2425&gt;0),'Raw Data'!K2425,0)))</f>
        <v/>
      </c>
      <c r="R2430">
        <f>IF(ISBLANK('Raw Data'!K2425),0,IFERROR(IF(MATCH(SMALL('Raw Data'!K2425:N2425,1),L2430:O2430,0),SMALL('Raw Data'!K2425:N2425,1)),0))</f>
        <v/>
      </c>
      <c r="S2430">
        <f>IF(ISBLANK('Raw Data'!K2425),0,IFERROR(IF(MATCH(SMALL('Raw Data'!K2425:N2425,2),L2430:O2430,0),SMALL('Raw Data'!K2425:N2425,2)),0))</f>
        <v/>
      </c>
      <c r="T2430">
        <f>IF(ISBLANK('Raw Data'!K2425),0,IFERROR(IF(MATCH(SMALL('Raw Data'!K2425:N2425,3),L2430:O2430,0),SMALL('Raw Data'!K2425:N2425,3)),0))</f>
        <v/>
      </c>
      <c r="U2430">
        <f>IF(ISBLANK('Raw Data'!K2425),0,IFERROR(IF(MATCH(SMALL('Raw Data'!K2425:N2425,4),L2430:O2430,0),SMALL('Raw Data'!K2425:N2425,4)),0))</f>
        <v/>
      </c>
      <c r="V2430">
        <f>IF(AND('Raw Data'!D2425&lt;3, 'Raw Data'!E2425&lt;3, 'Raw Data'!A2425&gt;0), 'Raw Data'!AF2425, 0)</f>
        <v/>
      </c>
      <c r="W2430">
        <f>IF(AND('Raw Data'!D2425&lt;4, 'Raw Data'!E2425&lt;4, 'Raw Data'!A2425&gt;0), 'Raw Data'!AI2425, 0)</f>
        <v/>
      </c>
      <c r="X2430">
        <f>IF(AND('Raw Data'!D2425&lt;5, 'Raw Data'!E2425&lt;5, 'Raw Data'!A2425&gt;0), 'Raw Data'!AL2425, 0)</f>
        <v/>
      </c>
      <c r="Y2430">
        <f>IF(AND('Raw Data'!D2425&lt;6, 'Raw Data'!E2425&lt;6, 'Raw Data'!A2425&gt;0), 'Raw Data'!AO2425, 0)</f>
        <v/>
      </c>
      <c r="Z2430">
        <f>IF(ISBLANK('Raw Data'!D2425), 0, IF('Raw Data'!D2425-'Raw Data'!E2425&gt;1, 'Raw Data'!AW2425, 0))</f>
        <v/>
      </c>
      <c r="AA2430">
        <f>IF(ISBLANK('Raw Data'!A2425), 0, IF(ABS('Raw Data'!D2425-'Raw Data'!E2425)&lt;2, 'Raw Data'!AX2425, 0))</f>
        <v/>
      </c>
      <c r="AB2430">
        <f>IF(ISBLANK('Raw Data'!D2425), 0, IF('Raw Data'!E2425-'Raw Data'!D2425&gt;1, 'Raw Data'!AY2425, 0))</f>
        <v/>
      </c>
      <c r="AC2430">
        <f>IF(ISBLANK('Raw Data'!D2425), 0, IF('Raw Data'!D2425-'Raw Data'!E2425&gt;2, 'Raw Data'!AZ2425, 0))</f>
        <v/>
      </c>
      <c r="AD2430">
        <f>IF(ISBLANK('Raw Data'!A2425), 0, IF(ABS('Raw Data'!D2425-'Raw Data'!E2425)&lt;3, 'Raw Data'!BA2425, 0))</f>
        <v/>
      </c>
      <c r="AE2430">
        <f>IF(ISBLANK('Raw Data'!D2425), 0, IF('Raw Data'!E2425-'Raw Data'!D2425&gt;2, 'Raw Data'!BB2425, 0))</f>
        <v/>
      </c>
      <c r="AF2430">
        <f>IF(ISBLANK('Raw Data'!D2425), 0, IF('Raw Data'!D2425-'Raw Data'!E2425&gt;3, 'Raw Data'!BC2425, 0))</f>
        <v/>
      </c>
      <c r="AG2430">
        <f>IF(ISBLANK('Raw Data'!A2425), 0, IF(ABS('Raw Data'!D2425-'Raw Data'!E2425)&lt;4, 'Raw Data'!BD2425, 0))</f>
        <v/>
      </c>
      <c r="AH2430">
        <f>IF(ISBLANK('Raw Data'!D2425), 0, IF('Raw Data'!E2425-'Raw Data'!D2425&gt;3, 'Raw Data'!BE2425, 0))</f>
        <v/>
      </c>
      <c r="AI2430">
        <f>IF(SUM('Raw Data'!D2425:E2425)&gt;'Raw Data'!F2425, 'Raw Data'!G2425, 0)</f>
        <v/>
      </c>
      <c r="AJ2430">
        <f>IF(ISBLANK('Raw Data'!D2425), 0, IF(SUM('Raw Data'!D2425:E2425)&lt;'Raw Data'!F2425, 'Raw Data'!H2425, 0))</f>
        <v/>
      </c>
      <c r="AK2430">
        <f>IF(ISBLANK('Raw Data'!A2425), 0, IF(AND('Raw Data'!D2425&lt;3, 'Raw Data'!E2425&lt;3, 'Raw Data'!F2425&lt;BB$2), 'Raw Data'!AF2425, 0))</f>
        <v/>
      </c>
      <c r="AL2430">
        <f>IF(ISBLANK('Raw Data'!A2425), 0, IF(AND('Raw Data'!D2425&lt;4, 'Raw Data'!E2425&lt;4, 'Raw Data'!F2425&lt;BB$2), 'Raw Data'!AI2425, 0))</f>
        <v/>
      </c>
      <c r="AM2430">
        <f>IF(ISBLANK('Raw Data'!A2425), 0, IF(AND('Raw Data'!D2425&lt;5, 'Raw Data'!E2425&lt;5, 'Raw Data'!F2425&lt;BB$2), 'Raw Data'!AL2425, 0))</f>
        <v/>
      </c>
      <c r="AN2430">
        <f>IF(ISBLANK('Raw Data'!A2425), 0, IF(AND('Raw Data'!D2425&lt;6, 'Raw Data'!E2425&lt;6, 'Raw Data'!F2425&lt;BB$2), 'Raw Data'!AO2425, 0))</f>
        <v/>
      </c>
      <c r="AO2430">
        <f>IF(ISBLANK('Raw Data'!A2425), 0, IF(AND('Raw Data'!I2425&lt;Analysis!$BC$2, 'Raw Data'!D2425-'Raw Data'!E2425&gt;1), 'Raw Data'!AW2425, IF(AND('Raw Data'!J2425&lt;Analysis!$BC$2, 'Raw Data'!E2425-'Raw Data'!D2425&gt;1), 'Raw Data'!AY2425, 0)))</f>
        <v/>
      </c>
      <c r="AP2430">
        <f>IF(ISBLANK('Raw Data'!A2425), 0, IF(AND('Raw Data'!I2425&lt;Analysis!$BC$2, 'Raw Data'!D2425-'Raw Data'!E2425&gt;2), 'Raw Data'!AZ2425, IF(AND('Raw Data'!J2425&lt;Analysis!$BC$2, 'Raw Data'!E2425-'Raw Data'!D2425&gt;2), 'Raw Data'!BB2425, 0)))</f>
        <v/>
      </c>
      <c r="AQ2430">
        <f>IF(ISBLANK('Raw Data'!A2425), 0, IF(AND('Raw Data'!I2425&lt;Analysis!$BC$2, 'Raw Data'!D2425-'Raw Data'!E2425&gt;3), 'Raw Data'!BC2425, IF(AND('Raw Data'!J2425&lt;Analysis!$BC$2, 'Raw Data'!E2425-'Raw Data'!D2425&gt;3), 'Raw Data'!BE2425, 0)))</f>
        <v/>
      </c>
      <c r="AR2430">
        <f>IF('Hidden Analysiss'!D2426=1,IF(ABS('Raw Data'!E2425-'Raw Data'!D2425)&lt;2,'Raw Data'!AX2425,0), 0)</f>
        <v/>
      </c>
      <c r="AS2430">
        <f>IF('Hidden Analysiss'!D2426=1,IF(ABS('Raw Data'!E2425-'Raw Data'!D2425)&lt;3,'Raw Data'!BA2425,0), 0)</f>
        <v/>
      </c>
      <c r="AT2430">
        <f>IF('Hidden Analysiss'!D2426=1,IF(ABS('Raw Data'!E2425-'Raw Data'!D2425)&lt;4,'Raw Data'!BD2425,0), 0)</f>
        <v/>
      </c>
      <c r="AU2430">
        <f>IF(AND('Hidden Analysiss'!E2426=1, ABS('Raw Data'!E2425-'Raw Data'!D2425)&lt;2), 'Raw Data'!AX2425, 0)</f>
        <v/>
      </c>
      <c r="AV2430">
        <f>IF(AND('Hidden Analysiss'!E2426=1, ABS('Raw Data'!E2425-'Raw Data'!D2425)&lt;3), 'Raw Data'!BA2425, 0)</f>
        <v/>
      </c>
      <c r="AW2430">
        <f>IF(AND('Hidden Analysiss'!E2426=1, ABS('Raw Data'!E2425-'Raw Data'!D2425)&lt;3), 'Raw Data'!BD2425, 0)</f>
        <v/>
      </c>
    </row>
    <row r="2431">
      <c r="A2431" s="1">
        <f>'Raw Data'!A2426</f>
        <v/>
      </c>
      <c r="B2431">
        <f>IF('Raw Data'!E2426&gt;'Raw Data'!D2426, 'Raw Data'!J2426, 0)</f>
        <v/>
      </c>
      <c r="C2431">
        <f>IF('Raw Data'!D2426&gt;'Raw Data'!E2426, 'Raw Data'!I2426, 0)</f>
        <v/>
      </c>
      <c r="D2431">
        <f>SUM(G2431:H2431)</f>
        <v/>
      </c>
      <c r="E2431">
        <f>IF(AND('Raw Data'!J2426&lt;'Raw Data'!I2426,'Raw Data'!E2426&gt;'Raw Data'!D2426,'Raw Data'!E2426-'Raw Data'!D2426&gt;3),'Raw Data'!N2426,IF(AND('Raw Data'!I2426&lt;'Raw Data'!J2426,'Raw Data'!D2426&gt;'Raw Data'!E2426,'Raw Data'!D2426-'Raw Data'!E2426&gt;3),'Raw Data'!M2426,0))</f>
        <v/>
      </c>
      <c r="F2431">
        <f>IF(AND('Raw Data'!J2426&lt;'Raw Data'!I2426,'Raw Data'!E2426&gt;'Raw Data'!D2426,'Raw Data'!E2426-'Raw Data'!D2426&lt;4),'Raw Data'!L2426,IF(AND('Raw Data'!I2426&lt;'Raw Data'!J2426,'Raw Data'!D2426&gt;'Raw Data'!E2426,'Raw Data'!D2426-'Raw Data'!E2426&lt;4),'Raw Data'!K2426,0))</f>
        <v/>
      </c>
      <c r="G2431">
        <f>IF(AND('Raw Data'!J2426&lt;'Raw Data'!I2426, 'Raw Data'!E2426&gt;'Raw Data'!D2426), 'Raw Data'!J2426, 0)</f>
        <v/>
      </c>
      <c r="H2431">
        <f>IF(AND('Raw Data'!J2426&gt;'Raw Data'!I2426, 'Raw Data'!E2426&lt;'Raw Data'!D2426), 'Raw Data'!I2426, 0)</f>
        <v/>
      </c>
      <c r="I2431">
        <f>SUM(J2431:K2431)</f>
        <v/>
      </c>
      <c r="J2431">
        <f>IF(AND('Raw Data'!J2426&gt;'Raw Data'!I2426, 'Raw Data'!E2426&gt;'Raw Data'!D2426), 'Raw Data'!J2426, 0)</f>
        <v/>
      </c>
      <c r="K2431">
        <f>IF(AND('Raw Data'!I2426&gt;'Raw Data'!J2426, 'Raw Data'!D2426&gt;'Raw Data'!E2426), 'Raw Data'!I2426, 0)</f>
        <v/>
      </c>
      <c r="L2431">
        <f>IF('Raw Data'!E2426-'Raw Data'!D2426&gt;3, 'Raw Data'!N2426, 0)</f>
        <v/>
      </c>
      <c r="M2431">
        <f>IF('Raw Data'!D2426-'Raw Data'!E2426&gt;3, 'Raw Data'!M2426, 0)</f>
        <v/>
      </c>
      <c r="N2431">
        <f>IF(ISBLANK('Raw Data'!D2426),0,IF(AND('Raw Data'!E2426&gt;'Raw Data'!D2426,'Raw Data'!E2426-'Raw Data'!D2426&gt;0,'Raw Data'!E2426-'Raw Data'!D2426&lt;4),'Raw Data'!L2426, 0))</f>
        <v/>
      </c>
      <c r="O2431">
        <f>IF(ISBLANK('Raw Data'!D2426),0,IF(AND('Raw Data'!E2426&gt;'Raw Data'!D2426,'Raw Data'!E2426-'Raw Data'!D2426&gt;0,'Raw Data'!D2426-'Raw Data'!E2426&lt;4),'Raw Data'!K2426, 0))</f>
        <v/>
      </c>
      <c r="P2431">
        <f>IF('Raw Data'!E2426-'Raw Data'!D2426&gt;3, 'Raw Data'!N2426, IF('Raw Data'!D2426-'Raw Data'!E2426&gt;3, 'Raw Data'!M2426, 0))</f>
        <v/>
      </c>
      <c r="Q2431">
        <f>IF(ISBLANK('Raw Data'!E2426),0,IF(AND('Raw Data'!E2426-'Raw Data'!D2426&lt;4,'Raw Data'!E2426-'Raw Data'!D2426&gt;0),'Raw Data'!L2426,IF(AND('Raw Data'!D2426&gt;'Raw Data'!E2426,'Raw Data'!D2426-'Raw Data'!E2426&gt;0),'Raw Data'!K2426,0)))</f>
        <v/>
      </c>
      <c r="R2431">
        <f>IF(ISBLANK('Raw Data'!K2426),0,IFERROR(IF(MATCH(SMALL('Raw Data'!K2426:N2426,1),L2431:O2431,0),SMALL('Raw Data'!K2426:N2426,1)),0))</f>
        <v/>
      </c>
      <c r="S2431">
        <f>IF(ISBLANK('Raw Data'!K2426),0,IFERROR(IF(MATCH(SMALL('Raw Data'!K2426:N2426,2),L2431:O2431,0),SMALL('Raw Data'!K2426:N2426,2)),0))</f>
        <v/>
      </c>
      <c r="T2431">
        <f>IF(ISBLANK('Raw Data'!K2426),0,IFERROR(IF(MATCH(SMALL('Raw Data'!K2426:N2426,3),L2431:O2431,0),SMALL('Raw Data'!K2426:N2426,3)),0))</f>
        <v/>
      </c>
      <c r="U2431">
        <f>IF(ISBLANK('Raw Data'!K2426),0,IFERROR(IF(MATCH(SMALL('Raw Data'!K2426:N2426,4),L2431:O2431,0),SMALL('Raw Data'!K2426:N2426,4)),0))</f>
        <v/>
      </c>
      <c r="V2431">
        <f>IF(AND('Raw Data'!D2426&lt;3, 'Raw Data'!E2426&lt;3, 'Raw Data'!A2426&gt;0), 'Raw Data'!AF2426, 0)</f>
        <v/>
      </c>
      <c r="W2431">
        <f>IF(AND('Raw Data'!D2426&lt;4, 'Raw Data'!E2426&lt;4, 'Raw Data'!A2426&gt;0), 'Raw Data'!AI2426, 0)</f>
        <v/>
      </c>
      <c r="X2431">
        <f>IF(AND('Raw Data'!D2426&lt;5, 'Raw Data'!E2426&lt;5, 'Raw Data'!A2426&gt;0), 'Raw Data'!AL2426, 0)</f>
        <v/>
      </c>
      <c r="Y2431">
        <f>IF(AND('Raw Data'!D2426&lt;6, 'Raw Data'!E2426&lt;6, 'Raw Data'!A2426&gt;0), 'Raw Data'!AO2426, 0)</f>
        <v/>
      </c>
      <c r="Z2431">
        <f>IF(ISBLANK('Raw Data'!D2426), 0, IF('Raw Data'!D2426-'Raw Data'!E2426&gt;1, 'Raw Data'!AW2426, 0))</f>
        <v/>
      </c>
      <c r="AA2431">
        <f>IF(ISBLANK('Raw Data'!A2426), 0, IF(ABS('Raw Data'!D2426-'Raw Data'!E2426)&lt;2, 'Raw Data'!AX2426, 0))</f>
        <v/>
      </c>
      <c r="AB2431">
        <f>IF(ISBLANK('Raw Data'!D2426), 0, IF('Raw Data'!E2426-'Raw Data'!D2426&gt;1, 'Raw Data'!AY2426, 0))</f>
        <v/>
      </c>
      <c r="AC2431">
        <f>IF(ISBLANK('Raw Data'!D2426), 0, IF('Raw Data'!D2426-'Raw Data'!E2426&gt;2, 'Raw Data'!AZ2426, 0))</f>
        <v/>
      </c>
      <c r="AD2431">
        <f>IF(ISBLANK('Raw Data'!A2426), 0, IF(ABS('Raw Data'!D2426-'Raw Data'!E2426)&lt;3, 'Raw Data'!BA2426, 0))</f>
        <v/>
      </c>
      <c r="AE2431">
        <f>IF(ISBLANK('Raw Data'!D2426), 0, IF('Raw Data'!E2426-'Raw Data'!D2426&gt;2, 'Raw Data'!BB2426, 0))</f>
        <v/>
      </c>
      <c r="AF2431">
        <f>IF(ISBLANK('Raw Data'!D2426), 0, IF('Raw Data'!D2426-'Raw Data'!E2426&gt;3, 'Raw Data'!BC2426, 0))</f>
        <v/>
      </c>
      <c r="AG2431">
        <f>IF(ISBLANK('Raw Data'!A2426), 0, IF(ABS('Raw Data'!D2426-'Raw Data'!E2426)&lt;4, 'Raw Data'!BD2426, 0))</f>
        <v/>
      </c>
      <c r="AH2431">
        <f>IF(ISBLANK('Raw Data'!D2426), 0, IF('Raw Data'!E2426-'Raw Data'!D2426&gt;3, 'Raw Data'!BE2426, 0))</f>
        <v/>
      </c>
      <c r="AI2431">
        <f>IF(SUM('Raw Data'!D2426:E2426)&gt;'Raw Data'!F2426, 'Raw Data'!G2426, 0)</f>
        <v/>
      </c>
      <c r="AJ2431">
        <f>IF(ISBLANK('Raw Data'!D2426), 0, IF(SUM('Raw Data'!D2426:E2426)&lt;'Raw Data'!F2426, 'Raw Data'!H2426, 0))</f>
        <v/>
      </c>
      <c r="AK2431">
        <f>IF(ISBLANK('Raw Data'!A2426), 0, IF(AND('Raw Data'!D2426&lt;3, 'Raw Data'!E2426&lt;3, 'Raw Data'!F2426&lt;BB$2), 'Raw Data'!AF2426, 0))</f>
        <v/>
      </c>
      <c r="AL2431">
        <f>IF(ISBLANK('Raw Data'!A2426), 0, IF(AND('Raw Data'!D2426&lt;4, 'Raw Data'!E2426&lt;4, 'Raw Data'!F2426&lt;BB$2), 'Raw Data'!AI2426, 0))</f>
        <v/>
      </c>
      <c r="AM2431">
        <f>IF(ISBLANK('Raw Data'!A2426), 0, IF(AND('Raw Data'!D2426&lt;5, 'Raw Data'!E2426&lt;5, 'Raw Data'!F2426&lt;BB$2), 'Raw Data'!AL2426, 0))</f>
        <v/>
      </c>
      <c r="AN2431">
        <f>IF(ISBLANK('Raw Data'!A2426), 0, IF(AND('Raw Data'!D2426&lt;6, 'Raw Data'!E2426&lt;6, 'Raw Data'!F2426&lt;BB$2), 'Raw Data'!AO2426, 0))</f>
        <v/>
      </c>
      <c r="AO2431">
        <f>IF(ISBLANK('Raw Data'!A2426), 0, IF(AND('Raw Data'!I2426&lt;Analysis!$BC$2, 'Raw Data'!D2426-'Raw Data'!E2426&gt;1), 'Raw Data'!AW2426, IF(AND('Raw Data'!J2426&lt;Analysis!$BC$2, 'Raw Data'!E2426-'Raw Data'!D2426&gt;1), 'Raw Data'!AY2426, 0)))</f>
        <v/>
      </c>
      <c r="AP2431">
        <f>IF(ISBLANK('Raw Data'!A2426), 0, IF(AND('Raw Data'!I2426&lt;Analysis!$BC$2, 'Raw Data'!D2426-'Raw Data'!E2426&gt;2), 'Raw Data'!AZ2426, IF(AND('Raw Data'!J2426&lt;Analysis!$BC$2, 'Raw Data'!E2426-'Raw Data'!D2426&gt;2), 'Raw Data'!BB2426, 0)))</f>
        <v/>
      </c>
      <c r="AQ2431">
        <f>IF(ISBLANK('Raw Data'!A2426), 0, IF(AND('Raw Data'!I2426&lt;Analysis!$BC$2, 'Raw Data'!D2426-'Raw Data'!E2426&gt;3), 'Raw Data'!BC2426, IF(AND('Raw Data'!J2426&lt;Analysis!$BC$2, 'Raw Data'!E2426-'Raw Data'!D2426&gt;3), 'Raw Data'!BE2426, 0)))</f>
        <v/>
      </c>
      <c r="AR2431">
        <f>IF('Hidden Analysiss'!D2427=1,IF(ABS('Raw Data'!E2426-'Raw Data'!D2426)&lt;2,'Raw Data'!AX2426,0), 0)</f>
        <v/>
      </c>
      <c r="AS2431">
        <f>IF('Hidden Analysiss'!D2427=1,IF(ABS('Raw Data'!E2426-'Raw Data'!D2426)&lt;3,'Raw Data'!BA2426,0), 0)</f>
        <v/>
      </c>
      <c r="AT2431">
        <f>IF('Hidden Analysiss'!D2427=1,IF(ABS('Raw Data'!E2426-'Raw Data'!D2426)&lt;4,'Raw Data'!BD2426,0), 0)</f>
        <v/>
      </c>
      <c r="AU2431">
        <f>IF(AND('Hidden Analysiss'!E2427=1, ABS('Raw Data'!E2426-'Raw Data'!D2426)&lt;2), 'Raw Data'!AX2426, 0)</f>
        <v/>
      </c>
      <c r="AV2431">
        <f>IF(AND('Hidden Analysiss'!E2427=1, ABS('Raw Data'!E2426-'Raw Data'!D2426)&lt;3), 'Raw Data'!BA2426, 0)</f>
        <v/>
      </c>
      <c r="AW2431">
        <f>IF(AND('Hidden Analysiss'!E2427=1, ABS('Raw Data'!E2426-'Raw Data'!D2426)&lt;3), 'Raw Data'!BD2426, 0)</f>
        <v/>
      </c>
    </row>
    <row r="2432">
      <c r="A2432" s="1">
        <f>'Raw Data'!A2427</f>
        <v/>
      </c>
      <c r="B2432">
        <f>IF('Raw Data'!E2427&gt;'Raw Data'!D2427, 'Raw Data'!J2427, 0)</f>
        <v/>
      </c>
      <c r="C2432">
        <f>IF('Raw Data'!D2427&gt;'Raw Data'!E2427, 'Raw Data'!I2427, 0)</f>
        <v/>
      </c>
      <c r="D2432">
        <f>SUM(G2432:H2432)</f>
        <v/>
      </c>
      <c r="E2432">
        <f>IF(AND('Raw Data'!J2427&lt;'Raw Data'!I2427,'Raw Data'!E2427&gt;'Raw Data'!D2427,'Raw Data'!E2427-'Raw Data'!D2427&gt;3),'Raw Data'!N2427,IF(AND('Raw Data'!I2427&lt;'Raw Data'!J2427,'Raw Data'!D2427&gt;'Raw Data'!E2427,'Raw Data'!D2427-'Raw Data'!E2427&gt;3),'Raw Data'!M2427,0))</f>
        <v/>
      </c>
      <c r="F2432">
        <f>IF(AND('Raw Data'!J2427&lt;'Raw Data'!I2427,'Raw Data'!E2427&gt;'Raw Data'!D2427,'Raw Data'!E2427-'Raw Data'!D2427&lt;4),'Raw Data'!L2427,IF(AND('Raw Data'!I2427&lt;'Raw Data'!J2427,'Raw Data'!D2427&gt;'Raw Data'!E2427,'Raw Data'!D2427-'Raw Data'!E2427&lt;4),'Raw Data'!K2427,0))</f>
        <v/>
      </c>
      <c r="G2432">
        <f>IF(AND('Raw Data'!J2427&lt;'Raw Data'!I2427, 'Raw Data'!E2427&gt;'Raw Data'!D2427), 'Raw Data'!J2427, 0)</f>
        <v/>
      </c>
      <c r="H2432">
        <f>IF(AND('Raw Data'!J2427&gt;'Raw Data'!I2427, 'Raw Data'!E2427&lt;'Raw Data'!D2427), 'Raw Data'!I2427, 0)</f>
        <v/>
      </c>
      <c r="I2432">
        <f>SUM(J2432:K2432)</f>
        <v/>
      </c>
      <c r="J2432">
        <f>IF(AND('Raw Data'!J2427&gt;'Raw Data'!I2427, 'Raw Data'!E2427&gt;'Raw Data'!D2427), 'Raw Data'!J2427, 0)</f>
        <v/>
      </c>
      <c r="K2432">
        <f>IF(AND('Raw Data'!I2427&gt;'Raw Data'!J2427, 'Raw Data'!D2427&gt;'Raw Data'!E2427), 'Raw Data'!I2427, 0)</f>
        <v/>
      </c>
      <c r="L2432">
        <f>IF('Raw Data'!E2427-'Raw Data'!D2427&gt;3, 'Raw Data'!N2427, 0)</f>
        <v/>
      </c>
      <c r="M2432">
        <f>IF('Raw Data'!D2427-'Raw Data'!E2427&gt;3, 'Raw Data'!M2427, 0)</f>
        <v/>
      </c>
      <c r="N2432">
        <f>IF(ISBLANK('Raw Data'!D2427),0,IF(AND('Raw Data'!E2427&gt;'Raw Data'!D2427,'Raw Data'!E2427-'Raw Data'!D2427&gt;0,'Raw Data'!E2427-'Raw Data'!D2427&lt;4),'Raw Data'!L2427, 0))</f>
        <v/>
      </c>
      <c r="O2432">
        <f>IF(ISBLANK('Raw Data'!D2427),0,IF(AND('Raw Data'!E2427&gt;'Raw Data'!D2427,'Raw Data'!E2427-'Raw Data'!D2427&gt;0,'Raw Data'!D2427-'Raw Data'!E2427&lt;4),'Raw Data'!K2427, 0))</f>
        <v/>
      </c>
      <c r="P2432">
        <f>IF('Raw Data'!E2427-'Raw Data'!D2427&gt;3, 'Raw Data'!N2427, IF('Raw Data'!D2427-'Raw Data'!E2427&gt;3, 'Raw Data'!M2427, 0))</f>
        <v/>
      </c>
      <c r="Q2432">
        <f>IF(ISBLANK('Raw Data'!E2427),0,IF(AND('Raw Data'!E2427-'Raw Data'!D2427&lt;4,'Raw Data'!E2427-'Raw Data'!D2427&gt;0),'Raw Data'!L2427,IF(AND('Raw Data'!D2427&gt;'Raw Data'!E2427,'Raw Data'!D2427-'Raw Data'!E2427&gt;0),'Raw Data'!K2427,0)))</f>
        <v/>
      </c>
      <c r="R2432">
        <f>IF(ISBLANK('Raw Data'!K2427),0,IFERROR(IF(MATCH(SMALL('Raw Data'!K2427:N2427,1),L2432:O2432,0),SMALL('Raw Data'!K2427:N2427,1)),0))</f>
        <v/>
      </c>
      <c r="S2432">
        <f>IF(ISBLANK('Raw Data'!K2427),0,IFERROR(IF(MATCH(SMALL('Raw Data'!K2427:N2427,2),L2432:O2432,0),SMALL('Raw Data'!K2427:N2427,2)),0))</f>
        <v/>
      </c>
      <c r="T2432">
        <f>IF(ISBLANK('Raw Data'!K2427),0,IFERROR(IF(MATCH(SMALL('Raw Data'!K2427:N2427,3),L2432:O2432,0),SMALL('Raw Data'!K2427:N2427,3)),0))</f>
        <v/>
      </c>
      <c r="U2432">
        <f>IF(ISBLANK('Raw Data'!K2427),0,IFERROR(IF(MATCH(SMALL('Raw Data'!K2427:N2427,4),L2432:O2432,0),SMALL('Raw Data'!K2427:N2427,4)),0))</f>
        <v/>
      </c>
      <c r="V2432">
        <f>IF(AND('Raw Data'!D2427&lt;3, 'Raw Data'!E2427&lt;3, 'Raw Data'!A2427&gt;0), 'Raw Data'!AF2427, 0)</f>
        <v/>
      </c>
      <c r="W2432">
        <f>IF(AND('Raw Data'!D2427&lt;4, 'Raw Data'!E2427&lt;4, 'Raw Data'!A2427&gt;0), 'Raw Data'!AI2427, 0)</f>
        <v/>
      </c>
      <c r="X2432">
        <f>IF(AND('Raw Data'!D2427&lt;5, 'Raw Data'!E2427&lt;5, 'Raw Data'!A2427&gt;0), 'Raw Data'!AL2427, 0)</f>
        <v/>
      </c>
      <c r="Y2432">
        <f>IF(AND('Raw Data'!D2427&lt;6, 'Raw Data'!E2427&lt;6, 'Raw Data'!A2427&gt;0), 'Raw Data'!AO2427, 0)</f>
        <v/>
      </c>
      <c r="Z2432">
        <f>IF(ISBLANK('Raw Data'!D2427), 0, IF('Raw Data'!D2427-'Raw Data'!E2427&gt;1, 'Raw Data'!AW2427, 0))</f>
        <v/>
      </c>
      <c r="AA2432">
        <f>IF(ISBLANK('Raw Data'!A2427), 0, IF(ABS('Raw Data'!D2427-'Raw Data'!E2427)&lt;2, 'Raw Data'!AX2427, 0))</f>
        <v/>
      </c>
      <c r="AB2432">
        <f>IF(ISBLANK('Raw Data'!D2427), 0, IF('Raw Data'!E2427-'Raw Data'!D2427&gt;1, 'Raw Data'!AY2427, 0))</f>
        <v/>
      </c>
      <c r="AC2432">
        <f>IF(ISBLANK('Raw Data'!D2427), 0, IF('Raw Data'!D2427-'Raw Data'!E2427&gt;2, 'Raw Data'!AZ2427, 0))</f>
        <v/>
      </c>
      <c r="AD2432">
        <f>IF(ISBLANK('Raw Data'!A2427), 0, IF(ABS('Raw Data'!D2427-'Raw Data'!E2427)&lt;3, 'Raw Data'!BA2427, 0))</f>
        <v/>
      </c>
      <c r="AE2432">
        <f>IF(ISBLANK('Raw Data'!D2427), 0, IF('Raw Data'!E2427-'Raw Data'!D2427&gt;2, 'Raw Data'!BB2427, 0))</f>
        <v/>
      </c>
      <c r="AF2432">
        <f>IF(ISBLANK('Raw Data'!D2427), 0, IF('Raw Data'!D2427-'Raw Data'!E2427&gt;3, 'Raw Data'!BC2427, 0))</f>
        <v/>
      </c>
      <c r="AG2432">
        <f>IF(ISBLANK('Raw Data'!A2427), 0, IF(ABS('Raw Data'!D2427-'Raw Data'!E2427)&lt;4, 'Raw Data'!BD2427, 0))</f>
        <v/>
      </c>
      <c r="AH2432">
        <f>IF(ISBLANK('Raw Data'!D2427), 0, IF('Raw Data'!E2427-'Raw Data'!D2427&gt;3, 'Raw Data'!BE2427, 0))</f>
        <v/>
      </c>
      <c r="AI2432">
        <f>IF(SUM('Raw Data'!D2427:E2427)&gt;'Raw Data'!F2427, 'Raw Data'!G2427, 0)</f>
        <v/>
      </c>
      <c r="AJ2432">
        <f>IF(ISBLANK('Raw Data'!D2427), 0, IF(SUM('Raw Data'!D2427:E2427)&lt;'Raw Data'!F2427, 'Raw Data'!H2427, 0))</f>
        <v/>
      </c>
      <c r="AK2432">
        <f>IF(ISBLANK('Raw Data'!A2427), 0, IF(AND('Raw Data'!D2427&lt;3, 'Raw Data'!E2427&lt;3, 'Raw Data'!F2427&lt;BB$2), 'Raw Data'!AF2427, 0))</f>
        <v/>
      </c>
      <c r="AL2432">
        <f>IF(ISBLANK('Raw Data'!A2427), 0, IF(AND('Raw Data'!D2427&lt;4, 'Raw Data'!E2427&lt;4, 'Raw Data'!F2427&lt;BB$2), 'Raw Data'!AI2427, 0))</f>
        <v/>
      </c>
      <c r="AM2432">
        <f>IF(ISBLANK('Raw Data'!A2427), 0, IF(AND('Raw Data'!D2427&lt;5, 'Raw Data'!E2427&lt;5, 'Raw Data'!F2427&lt;BB$2), 'Raw Data'!AL2427, 0))</f>
        <v/>
      </c>
      <c r="AN2432">
        <f>IF(ISBLANK('Raw Data'!A2427), 0, IF(AND('Raw Data'!D2427&lt;6, 'Raw Data'!E2427&lt;6, 'Raw Data'!F2427&lt;BB$2), 'Raw Data'!AO2427, 0))</f>
        <v/>
      </c>
      <c r="AO2432">
        <f>IF(ISBLANK('Raw Data'!A2427), 0, IF(AND('Raw Data'!I2427&lt;Analysis!$BC$2, 'Raw Data'!D2427-'Raw Data'!E2427&gt;1), 'Raw Data'!AW2427, IF(AND('Raw Data'!J2427&lt;Analysis!$BC$2, 'Raw Data'!E2427-'Raw Data'!D2427&gt;1), 'Raw Data'!AY2427, 0)))</f>
        <v/>
      </c>
      <c r="AP2432">
        <f>IF(ISBLANK('Raw Data'!A2427), 0, IF(AND('Raw Data'!I2427&lt;Analysis!$BC$2, 'Raw Data'!D2427-'Raw Data'!E2427&gt;2), 'Raw Data'!AZ2427, IF(AND('Raw Data'!J2427&lt;Analysis!$BC$2, 'Raw Data'!E2427-'Raw Data'!D2427&gt;2), 'Raw Data'!BB2427, 0)))</f>
        <v/>
      </c>
      <c r="AQ2432">
        <f>IF(ISBLANK('Raw Data'!A2427), 0, IF(AND('Raw Data'!I2427&lt;Analysis!$BC$2, 'Raw Data'!D2427-'Raw Data'!E2427&gt;3), 'Raw Data'!BC2427, IF(AND('Raw Data'!J2427&lt;Analysis!$BC$2, 'Raw Data'!E2427-'Raw Data'!D2427&gt;3), 'Raw Data'!BE2427, 0)))</f>
        <v/>
      </c>
      <c r="AR2432">
        <f>IF('Hidden Analysiss'!D2428=1,IF(ABS('Raw Data'!E2427-'Raw Data'!D2427)&lt;2,'Raw Data'!AX2427,0), 0)</f>
        <v/>
      </c>
      <c r="AS2432">
        <f>IF('Hidden Analysiss'!D2428=1,IF(ABS('Raw Data'!E2427-'Raw Data'!D2427)&lt;3,'Raw Data'!BA2427,0), 0)</f>
        <v/>
      </c>
      <c r="AT2432">
        <f>IF('Hidden Analysiss'!D2428=1,IF(ABS('Raw Data'!E2427-'Raw Data'!D2427)&lt;4,'Raw Data'!BD2427,0), 0)</f>
        <v/>
      </c>
      <c r="AU2432">
        <f>IF(AND('Hidden Analysiss'!E2428=1, ABS('Raw Data'!E2427-'Raw Data'!D2427)&lt;2), 'Raw Data'!AX2427, 0)</f>
        <v/>
      </c>
      <c r="AV2432">
        <f>IF(AND('Hidden Analysiss'!E2428=1, ABS('Raw Data'!E2427-'Raw Data'!D2427)&lt;3), 'Raw Data'!BA2427, 0)</f>
        <v/>
      </c>
      <c r="AW2432">
        <f>IF(AND('Hidden Analysiss'!E2428=1, ABS('Raw Data'!E2427-'Raw Data'!D2427)&lt;3), 'Raw Data'!BD2427, 0)</f>
        <v/>
      </c>
    </row>
    <row r="2433">
      <c r="A2433" s="1">
        <f>'Raw Data'!A2428</f>
        <v/>
      </c>
      <c r="B2433">
        <f>IF('Raw Data'!E2428&gt;'Raw Data'!D2428, 'Raw Data'!J2428, 0)</f>
        <v/>
      </c>
      <c r="C2433">
        <f>IF('Raw Data'!D2428&gt;'Raw Data'!E2428, 'Raw Data'!I2428, 0)</f>
        <v/>
      </c>
      <c r="D2433">
        <f>SUM(G2433:H2433)</f>
        <v/>
      </c>
      <c r="E2433">
        <f>IF(AND('Raw Data'!J2428&lt;'Raw Data'!I2428,'Raw Data'!E2428&gt;'Raw Data'!D2428,'Raw Data'!E2428-'Raw Data'!D2428&gt;3),'Raw Data'!N2428,IF(AND('Raw Data'!I2428&lt;'Raw Data'!J2428,'Raw Data'!D2428&gt;'Raw Data'!E2428,'Raw Data'!D2428-'Raw Data'!E2428&gt;3),'Raw Data'!M2428,0))</f>
        <v/>
      </c>
      <c r="F2433">
        <f>IF(AND('Raw Data'!J2428&lt;'Raw Data'!I2428,'Raw Data'!E2428&gt;'Raw Data'!D2428,'Raw Data'!E2428-'Raw Data'!D2428&lt;4),'Raw Data'!L2428,IF(AND('Raw Data'!I2428&lt;'Raw Data'!J2428,'Raw Data'!D2428&gt;'Raw Data'!E2428,'Raw Data'!D2428-'Raw Data'!E2428&lt;4),'Raw Data'!K2428,0))</f>
        <v/>
      </c>
      <c r="G2433">
        <f>IF(AND('Raw Data'!J2428&lt;'Raw Data'!I2428, 'Raw Data'!E2428&gt;'Raw Data'!D2428), 'Raw Data'!J2428, 0)</f>
        <v/>
      </c>
      <c r="H2433">
        <f>IF(AND('Raw Data'!J2428&gt;'Raw Data'!I2428, 'Raw Data'!E2428&lt;'Raw Data'!D2428), 'Raw Data'!I2428, 0)</f>
        <v/>
      </c>
      <c r="I2433">
        <f>SUM(J2433:K2433)</f>
        <v/>
      </c>
      <c r="J2433">
        <f>IF(AND('Raw Data'!J2428&gt;'Raw Data'!I2428, 'Raw Data'!E2428&gt;'Raw Data'!D2428), 'Raw Data'!J2428, 0)</f>
        <v/>
      </c>
      <c r="K2433">
        <f>IF(AND('Raw Data'!I2428&gt;'Raw Data'!J2428, 'Raw Data'!D2428&gt;'Raw Data'!E2428), 'Raw Data'!I2428, 0)</f>
        <v/>
      </c>
      <c r="L2433">
        <f>IF('Raw Data'!E2428-'Raw Data'!D2428&gt;3, 'Raw Data'!N2428, 0)</f>
        <v/>
      </c>
      <c r="M2433">
        <f>IF('Raw Data'!D2428-'Raw Data'!E2428&gt;3, 'Raw Data'!M2428, 0)</f>
        <v/>
      </c>
      <c r="N2433">
        <f>IF(ISBLANK('Raw Data'!D2428),0,IF(AND('Raw Data'!E2428&gt;'Raw Data'!D2428,'Raw Data'!E2428-'Raw Data'!D2428&gt;0,'Raw Data'!E2428-'Raw Data'!D2428&lt;4),'Raw Data'!L2428, 0))</f>
        <v/>
      </c>
      <c r="O2433">
        <f>IF(ISBLANK('Raw Data'!D2428),0,IF(AND('Raw Data'!E2428&gt;'Raw Data'!D2428,'Raw Data'!E2428-'Raw Data'!D2428&gt;0,'Raw Data'!D2428-'Raw Data'!E2428&lt;4),'Raw Data'!K2428, 0))</f>
        <v/>
      </c>
      <c r="P2433">
        <f>IF('Raw Data'!E2428-'Raw Data'!D2428&gt;3, 'Raw Data'!N2428, IF('Raw Data'!D2428-'Raw Data'!E2428&gt;3, 'Raw Data'!M2428, 0))</f>
        <v/>
      </c>
      <c r="Q2433">
        <f>IF(ISBLANK('Raw Data'!E2428),0,IF(AND('Raw Data'!E2428-'Raw Data'!D2428&lt;4,'Raw Data'!E2428-'Raw Data'!D2428&gt;0),'Raw Data'!L2428,IF(AND('Raw Data'!D2428&gt;'Raw Data'!E2428,'Raw Data'!D2428-'Raw Data'!E2428&gt;0),'Raw Data'!K2428,0)))</f>
        <v/>
      </c>
      <c r="R2433">
        <f>IF(ISBLANK('Raw Data'!K2428),0,IFERROR(IF(MATCH(SMALL('Raw Data'!K2428:N2428,1),L2433:O2433,0),SMALL('Raw Data'!K2428:N2428,1)),0))</f>
        <v/>
      </c>
      <c r="S2433">
        <f>IF(ISBLANK('Raw Data'!K2428),0,IFERROR(IF(MATCH(SMALL('Raw Data'!K2428:N2428,2),L2433:O2433,0),SMALL('Raw Data'!K2428:N2428,2)),0))</f>
        <v/>
      </c>
      <c r="T2433">
        <f>IF(ISBLANK('Raw Data'!K2428),0,IFERROR(IF(MATCH(SMALL('Raw Data'!K2428:N2428,3),L2433:O2433,0),SMALL('Raw Data'!K2428:N2428,3)),0))</f>
        <v/>
      </c>
      <c r="U2433">
        <f>IF(ISBLANK('Raw Data'!K2428),0,IFERROR(IF(MATCH(SMALL('Raw Data'!K2428:N2428,4),L2433:O2433,0),SMALL('Raw Data'!K2428:N2428,4)),0))</f>
        <v/>
      </c>
      <c r="V2433">
        <f>IF(AND('Raw Data'!D2428&lt;3, 'Raw Data'!E2428&lt;3, 'Raw Data'!A2428&gt;0), 'Raw Data'!AF2428, 0)</f>
        <v/>
      </c>
      <c r="W2433">
        <f>IF(AND('Raw Data'!D2428&lt;4, 'Raw Data'!E2428&lt;4, 'Raw Data'!A2428&gt;0), 'Raw Data'!AI2428, 0)</f>
        <v/>
      </c>
      <c r="X2433">
        <f>IF(AND('Raw Data'!D2428&lt;5, 'Raw Data'!E2428&lt;5, 'Raw Data'!A2428&gt;0), 'Raw Data'!AL2428, 0)</f>
        <v/>
      </c>
      <c r="Y2433">
        <f>IF(AND('Raw Data'!D2428&lt;6, 'Raw Data'!E2428&lt;6, 'Raw Data'!A2428&gt;0), 'Raw Data'!AO2428, 0)</f>
        <v/>
      </c>
      <c r="Z2433">
        <f>IF(ISBLANK('Raw Data'!D2428), 0, IF('Raw Data'!D2428-'Raw Data'!E2428&gt;1, 'Raw Data'!AW2428, 0))</f>
        <v/>
      </c>
      <c r="AA2433">
        <f>IF(ISBLANK('Raw Data'!A2428), 0, IF(ABS('Raw Data'!D2428-'Raw Data'!E2428)&lt;2, 'Raw Data'!AX2428, 0))</f>
        <v/>
      </c>
      <c r="AB2433">
        <f>IF(ISBLANK('Raw Data'!D2428), 0, IF('Raw Data'!E2428-'Raw Data'!D2428&gt;1, 'Raw Data'!AY2428, 0))</f>
        <v/>
      </c>
      <c r="AC2433">
        <f>IF(ISBLANK('Raw Data'!D2428), 0, IF('Raw Data'!D2428-'Raw Data'!E2428&gt;2, 'Raw Data'!AZ2428, 0))</f>
        <v/>
      </c>
      <c r="AD2433">
        <f>IF(ISBLANK('Raw Data'!A2428), 0, IF(ABS('Raw Data'!D2428-'Raw Data'!E2428)&lt;3, 'Raw Data'!BA2428, 0))</f>
        <v/>
      </c>
      <c r="AE2433">
        <f>IF(ISBLANK('Raw Data'!D2428), 0, IF('Raw Data'!E2428-'Raw Data'!D2428&gt;2, 'Raw Data'!BB2428, 0))</f>
        <v/>
      </c>
      <c r="AF2433">
        <f>IF(ISBLANK('Raw Data'!D2428), 0, IF('Raw Data'!D2428-'Raw Data'!E2428&gt;3, 'Raw Data'!BC2428, 0))</f>
        <v/>
      </c>
      <c r="AG2433">
        <f>IF(ISBLANK('Raw Data'!A2428), 0, IF(ABS('Raw Data'!D2428-'Raw Data'!E2428)&lt;4, 'Raw Data'!BD2428, 0))</f>
        <v/>
      </c>
      <c r="AH2433">
        <f>IF(ISBLANK('Raw Data'!D2428), 0, IF('Raw Data'!E2428-'Raw Data'!D2428&gt;3, 'Raw Data'!BE2428, 0))</f>
        <v/>
      </c>
      <c r="AI2433">
        <f>IF(SUM('Raw Data'!D2428:E2428)&gt;'Raw Data'!F2428, 'Raw Data'!G2428, 0)</f>
        <v/>
      </c>
      <c r="AJ2433">
        <f>IF(ISBLANK('Raw Data'!D2428), 0, IF(SUM('Raw Data'!D2428:E2428)&lt;'Raw Data'!F2428, 'Raw Data'!H2428, 0))</f>
        <v/>
      </c>
      <c r="AK2433">
        <f>IF(ISBLANK('Raw Data'!A2428), 0, IF(AND('Raw Data'!D2428&lt;3, 'Raw Data'!E2428&lt;3, 'Raw Data'!F2428&lt;BB$2), 'Raw Data'!AF2428, 0))</f>
        <v/>
      </c>
      <c r="AL2433">
        <f>IF(ISBLANK('Raw Data'!A2428), 0, IF(AND('Raw Data'!D2428&lt;4, 'Raw Data'!E2428&lt;4, 'Raw Data'!F2428&lt;BB$2), 'Raw Data'!AI2428, 0))</f>
        <v/>
      </c>
      <c r="AM2433">
        <f>IF(ISBLANK('Raw Data'!A2428), 0, IF(AND('Raw Data'!D2428&lt;5, 'Raw Data'!E2428&lt;5, 'Raw Data'!F2428&lt;BB$2), 'Raw Data'!AL2428, 0))</f>
        <v/>
      </c>
      <c r="AN2433">
        <f>IF(ISBLANK('Raw Data'!A2428), 0, IF(AND('Raw Data'!D2428&lt;6, 'Raw Data'!E2428&lt;6, 'Raw Data'!F2428&lt;BB$2), 'Raw Data'!AO2428, 0))</f>
        <v/>
      </c>
      <c r="AO2433">
        <f>IF(ISBLANK('Raw Data'!A2428), 0, IF(AND('Raw Data'!I2428&lt;Analysis!$BC$2, 'Raw Data'!D2428-'Raw Data'!E2428&gt;1), 'Raw Data'!AW2428, IF(AND('Raw Data'!J2428&lt;Analysis!$BC$2, 'Raw Data'!E2428-'Raw Data'!D2428&gt;1), 'Raw Data'!AY2428, 0)))</f>
        <v/>
      </c>
      <c r="AP2433">
        <f>IF(ISBLANK('Raw Data'!A2428), 0, IF(AND('Raw Data'!I2428&lt;Analysis!$BC$2, 'Raw Data'!D2428-'Raw Data'!E2428&gt;2), 'Raw Data'!AZ2428, IF(AND('Raw Data'!J2428&lt;Analysis!$BC$2, 'Raw Data'!E2428-'Raw Data'!D2428&gt;2), 'Raw Data'!BB2428, 0)))</f>
        <v/>
      </c>
      <c r="AQ2433">
        <f>IF(ISBLANK('Raw Data'!A2428), 0, IF(AND('Raw Data'!I2428&lt;Analysis!$BC$2, 'Raw Data'!D2428-'Raw Data'!E2428&gt;3), 'Raw Data'!BC2428, IF(AND('Raw Data'!J2428&lt;Analysis!$BC$2, 'Raw Data'!E2428-'Raw Data'!D2428&gt;3), 'Raw Data'!BE2428, 0)))</f>
        <v/>
      </c>
      <c r="AR2433">
        <f>IF('Hidden Analysiss'!D2429=1,IF(ABS('Raw Data'!E2428-'Raw Data'!D2428)&lt;2,'Raw Data'!AX2428,0), 0)</f>
        <v/>
      </c>
      <c r="AS2433">
        <f>IF('Hidden Analysiss'!D2429=1,IF(ABS('Raw Data'!E2428-'Raw Data'!D2428)&lt;3,'Raw Data'!BA2428,0), 0)</f>
        <v/>
      </c>
      <c r="AT2433">
        <f>IF('Hidden Analysiss'!D2429=1,IF(ABS('Raw Data'!E2428-'Raw Data'!D2428)&lt;4,'Raw Data'!BD2428,0), 0)</f>
        <v/>
      </c>
      <c r="AU2433">
        <f>IF(AND('Hidden Analysiss'!E2429=1, ABS('Raw Data'!E2428-'Raw Data'!D2428)&lt;2), 'Raw Data'!AX2428, 0)</f>
        <v/>
      </c>
      <c r="AV2433">
        <f>IF(AND('Hidden Analysiss'!E2429=1, ABS('Raw Data'!E2428-'Raw Data'!D2428)&lt;3), 'Raw Data'!BA2428, 0)</f>
        <v/>
      </c>
      <c r="AW2433">
        <f>IF(AND('Hidden Analysiss'!E2429=1, ABS('Raw Data'!E2428-'Raw Data'!D2428)&lt;3), 'Raw Data'!BD2428, 0)</f>
        <v/>
      </c>
    </row>
    <row r="2434">
      <c r="A2434" s="1">
        <f>'Raw Data'!A2429</f>
        <v/>
      </c>
      <c r="B2434">
        <f>IF('Raw Data'!E2429&gt;'Raw Data'!D2429, 'Raw Data'!J2429, 0)</f>
        <v/>
      </c>
      <c r="C2434">
        <f>IF('Raw Data'!D2429&gt;'Raw Data'!E2429, 'Raw Data'!I2429, 0)</f>
        <v/>
      </c>
      <c r="D2434">
        <f>SUM(G2434:H2434)</f>
        <v/>
      </c>
      <c r="E2434">
        <f>IF(AND('Raw Data'!J2429&lt;'Raw Data'!I2429,'Raw Data'!E2429&gt;'Raw Data'!D2429,'Raw Data'!E2429-'Raw Data'!D2429&gt;3),'Raw Data'!N2429,IF(AND('Raw Data'!I2429&lt;'Raw Data'!J2429,'Raw Data'!D2429&gt;'Raw Data'!E2429,'Raw Data'!D2429-'Raw Data'!E2429&gt;3),'Raw Data'!M2429,0))</f>
        <v/>
      </c>
      <c r="F2434">
        <f>IF(AND('Raw Data'!J2429&lt;'Raw Data'!I2429,'Raw Data'!E2429&gt;'Raw Data'!D2429,'Raw Data'!E2429-'Raw Data'!D2429&lt;4),'Raw Data'!L2429,IF(AND('Raw Data'!I2429&lt;'Raw Data'!J2429,'Raw Data'!D2429&gt;'Raw Data'!E2429,'Raw Data'!D2429-'Raw Data'!E2429&lt;4),'Raw Data'!K2429,0))</f>
        <v/>
      </c>
      <c r="G2434">
        <f>IF(AND('Raw Data'!J2429&lt;'Raw Data'!I2429, 'Raw Data'!E2429&gt;'Raw Data'!D2429), 'Raw Data'!J2429, 0)</f>
        <v/>
      </c>
      <c r="H2434">
        <f>IF(AND('Raw Data'!J2429&gt;'Raw Data'!I2429, 'Raw Data'!E2429&lt;'Raw Data'!D2429), 'Raw Data'!I2429, 0)</f>
        <v/>
      </c>
      <c r="I2434">
        <f>SUM(J2434:K2434)</f>
        <v/>
      </c>
      <c r="J2434">
        <f>IF(AND('Raw Data'!J2429&gt;'Raw Data'!I2429, 'Raw Data'!E2429&gt;'Raw Data'!D2429), 'Raw Data'!J2429, 0)</f>
        <v/>
      </c>
      <c r="K2434">
        <f>IF(AND('Raw Data'!I2429&gt;'Raw Data'!J2429, 'Raw Data'!D2429&gt;'Raw Data'!E2429), 'Raw Data'!I2429, 0)</f>
        <v/>
      </c>
      <c r="L2434">
        <f>IF('Raw Data'!E2429-'Raw Data'!D2429&gt;3, 'Raw Data'!N2429, 0)</f>
        <v/>
      </c>
      <c r="M2434">
        <f>IF('Raw Data'!D2429-'Raw Data'!E2429&gt;3, 'Raw Data'!M2429, 0)</f>
        <v/>
      </c>
      <c r="N2434">
        <f>IF(ISBLANK('Raw Data'!D2429),0,IF(AND('Raw Data'!E2429&gt;'Raw Data'!D2429,'Raw Data'!E2429-'Raw Data'!D2429&gt;0,'Raw Data'!E2429-'Raw Data'!D2429&lt;4),'Raw Data'!L2429, 0))</f>
        <v/>
      </c>
      <c r="O2434">
        <f>IF(ISBLANK('Raw Data'!D2429),0,IF(AND('Raw Data'!E2429&gt;'Raw Data'!D2429,'Raw Data'!E2429-'Raw Data'!D2429&gt;0,'Raw Data'!D2429-'Raw Data'!E2429&lt;4),'Raw Data'!K2429, 0))</f>
        <v/>
      </c>
      <c r="P2434">
        <f>IF('Raw Data'!E2429-'Raw Data'!D2429&gt;3, 'Raw Data'!N2429, IF('Raw Data'!D2429-'Raw Data'!E2429&gt;3, 'Raw Data'!M2429, 0))</f>
        <v/>
      </c>
      <c r="Q2434">
        <f>IF(ISBLANK('Raw Data'!E2429),0,IF(AND('Raw Data'!E2429-'Raw Data'!D2429&lt;4,'Raw Data'!E2429-'Raw Data'!D2429&gt;0),'Raw Data'!L2429,IF(AND('Raw Data'!D2429&gt;'Raw Data'!E2429,'Raw Data'!D2429-'Raw Data'!E2429&gt;0),'Raw Data'!K2429,0)))</f>
        <v/>
      </c>
      <c r="R2434">
        <f>IF(ISBLANK('Raw Data'!K2429),0,IFERROR(IF(MATCH(SMALL('Raw Data'!K2429:N2429,1),L2434:O2434,0),SMALL('Raw Data'!K2429:N2429,1)),0))</f>
        <v/>
      </c>
      <c r="S2434">
        <f>IF(ISBLANK('Raw Data'!K2429),0,IFERROR(IF(MATCH(SMALL('Raw Data'!K2429:N2429,2),L2434:O2434,0),SMALL('Raw Data'!K2429:N2429,2)),0))</f>
        <v/>
      </c>
      <c r="T2434">
        <f>IF(ISBLANK('Raw Data'!K2429),0,IFERROR(IF(MATCH(SMALL('Raw Data'!K2429:N2429,3),L2434:O2434,0),SMALL('Raw Data'!K2429:N2429,3)),0))</f>
        <v/>
      </c>
      <c r="U2434">
        <f>IF(ISBLANK('Raw Data'!K2429),0,IFERROR(IF(MATCH(SMALL('Raw Data'!K2429:N2429,4),L2434:O2434,0),SMALL('Raw Data'!K2429:N2429,4)),0))</f>
        <v/>
      </c>
      <c r="V2434">
        <f>IF(AND('Raw Data'!D2429&lt;3, 'Raw Data'!E2429&lt;3, 'Raw Data'!A2429&gt;0), 'Raw Data'!AF2429, 0)</f>
        <v/>
      </c>
      <c r="W2434">
        <f>IF(AND('Raw Data'!D2429&lt;4, 'Raw Data'!E2429&lt;4, 'Raw Data'!A2429&gt;0), 'Raw Data'!AI2429, 0)</f>
        <v/>
      </c>
      <c r="X2434">
        <f>IF(AND('Raw Data'!D2429&lt;5, 'Raw Data'!E2429&lt;5, 'Raw Data'!A2429&gt;0), 'Raw Data'!AL2429, 0)</f>
        <v/>
      </c>
      <c r="Y2434">
        <f>IF(AND('Raw Data'!D2429&lt;6, 'Raw Data'!E2429&lt;6, 'Raw Data'!A2429&gt;0), 'Raw Data'!AO2429, 0)</f>
        <v/>
      </c>
      <c r="Z2434">
        <f>IF(ISBLANK('Raw Data'!D2429), 0, IF('Raw Data'!D2429-'Raw Data'!E2429&gt;1, 'Raw Data'!AW2429, 0))</f>
        <v/>
      </c>
      <c r="AA2434">
        <f>IF(ISBLANK('Raw Data'!A2429), 0, IF(ABS('Raw Data'!D2429-'Raw Data'!E2429)&lt;2, 'Raw Data'!AX2429, 0))</f>
        <v/>
      </c>
      <c r="AB2434">
        <f>IF(ISBLANK('Raw Data'!D2429), 0, IF('Raw Data'!E2429-'Raw Data'!D2429&gt;1, 'Raw Data'!AY2429, 0))</f>
        <v/>
      </c>
      <c r="AC2434">
        <f>IF(ISBLANK('Raw Data'!D2429), 0, IF('Raw Data'!D2429-'Raw Data'!E2429&gt;2, 'Raw Data'!AZ2429, 0))</f>
        <v/>
      </c>
      <c r="AD2434">
        <f>IF(ISBLANK('Raw Data'!A2429), 0, IF(ABS('Raw Data'!D2429-'Raw Data'!E2429)&lt;3, 'Raw Data'!BA2429, 0))</f>
        <v/>
      </c>
      <c r="AE2434">
        <f>IF(ISBLANK('Raw Data'!D2429), 0, IF('Raw Data'!E2429-'Raw Data'!D2429&gt;2, 'Raw Data'!BB2429, 0))</f>
        <v/>
      </c>
      <c r="AF2434">
        <f>IF(ISBLANK('Raw Data'!D2429), 0, IF('Raw Data'!D2429-'Raw Data'!E2429&gt;3, 'Raw Data'!BC2429, 0))</f>
        <v/>
      </c>
      <c r="AG2434">
        <f>IF(ISBLANK('Raw Data'!A2429), 0, IF(ABS('Raw Data'!D2429-'Raw Data'!E2429)&lt;4, 'Raw Data'!BD2429, 0))</f>
        <v/>
      </c>
      <c r="AH2434">
        <f>IF(ISBLANK('Raw Data'!D2429), 0, IF('Raw Data'!E2429-'Raw Data'!D2429&gt;3, 'Raw Data'!BE2429, 0))</f>
        <v/>
      </c>
      <c r="AI2434">
        <f>IF(SUM('Raw Data'!D2429:E2429)&gt;'Raw Data'!F2429, 'Raw Data'!G2429, 0)</f>
        <v/>
      </c>
      <c r="AJ2434">
        <f>IF(ISBLANK('Raw Data'!D2429), 0, IF(SUM('Raw Data'!D2429:E2429)&lt;'Raw Data'!F2429, 'Raw Data'!H2429, 0))</f>
        <v/>
      </c>
      <c r="AK2434">
        <f>IF(ISBLANK('Raw Data'!A2429), 0, IF(AND('Raw Data'!D2429&lt;3, 'Raw Data'!E2429&lt;3, 'Raw Data'!F2429&lt;BB$2), 'Raw Data'!AF2429, 0))</f>
        <v/>
      </c>
      <c r="AL2434">
        <f>IF(ISBLANK('Raw Data'!A2429), 0, IF(AND('Raw Data'!D2429&lt;4, 'Raw Data'!E2429&lt;4, 'Raw Data'!F2429&lt;BB$2), 'Raw Data'!AI2429, 0))</f>
        <v/>
      </c>
      <c r="AM2434">
        <f>IF(ISBLANK('Raw Data'!A2429), 0, IF(AND('Raw Data'!D2429&lt;5, 'Raw Data'!E2429&lt;5, 'Raw Data'!F2429&lt;BB$2), 'Raw Data'!AL2429, 0))</f>
        <v/>
      </c>
      <c r="AN2434">
        <f>IF(ISBLANK('Raw Data'!A2429), 0, IF(AND('Raw Data'!D2429&lt;6, 'Raw Data'!E2429&lt;6, 'Raw Data'!F2429&lt;BB$2), 'Raw Data'!AO2429, 0))</f>
        <v/>
      </c>
      <c r="AO2434">
        <f>IF(ISBLANK('Raw Data'!A2429), 0, IF(AND('Raw Data'!I2429&lt;Analysis!$BC$2, 'Raw Data'!D2429-'Raw Data'!E2429&gt;1), 'Raw Data'!AW2429, IF(AND('Raw Data'!J2429&lt;Analysis!$BC$2, 'Raw Data'!E2429-'Raw Data'!D2429&gt;1), 'Raw Data'!AY2429, 0)))</f>
        <v/>
      </c>
      <c r="AP2434">
        <f>IF(ISBLANK('Raw Data'!A2429), 0, IF(AND('Raw Data'!I2429&lt;Analysis!$BC$2, 'Raw Data'!D2429-'Raw Data'!E2429&gt;2), 'Raw Data'!AZ2429, IF(AND('Raw Data'!J2429&lt;Analysis!$BC$2, 'Raw Data'!E2429-'Raw Data'!D2429&gt;2), 'Raw Data'!BB2429, 0)))</f>
        <v/>
      </c>
      <c r="AQ2434">
        <f>IF(ISBLANK('Raw Data'!A2429), 0, IF(AND('Raw Data'!I2429&lt;Analysis!$BC$2, 'Raw Data'!D2429-'Raw Data'!E2429&gt;3), 'Raw Data'!BC2429, IF(AND('Raw Data'!J2429&lt;Analysis!$BC$2, 'Raw Data'!E2429-'Raw Data'!D2429&gt;3), 'Raw Data'!BE2429, 0)))</f>
        <v/>
      </c>
      <c r="AR2434">
        <f>IF('Hidden Analysiss'!D2430=1,IF(ABS('Raw Data'!E2429-'Raw Data'!D2429)&lt;2,'Raw Data'!AX2429,0), 0)</f>
        <v/>
      </c>
      <c r="AS2434">
        <f>IF('Hidden Analysiss'!D2430=1,IF(ABS('Raw Data'!E2429-'Raw Data'!D2429)&lt;3,'Raw Data'!BA2429,0), 0)</f>
        <v/>
      </c>
      <c r="AT2434">
        <f>IF('Hidden Analysiss'!D2430=1,IF(ABS('Raw Data'!E2429-'Raw Data'!D2429)&lt;4,'Raw Data'!BD2429,0), 0)</f>
        <v/>
      </c>
      <c r="AU2434">
        <f>IF(AND('Hidden Analysiss'!E2430=1, ABS('Raw Data'!E2429-'Raw Data'!D2429)&lt;2), 'Raw Data'!AX2429, 0)</f>
        <v/>
      </c>
      <c r="AV2434">
        <f>IF(AND('Hidden Analysiss'!E2430=1, ABS('Raw Data'!E2429-'Raw Data'!D2429)&lt;3), 'Raw Data'!BA2429, 0)</f>
        <v/>
      </c>
      <c r="AW2434">
        <f>IF(AND('Hidden Analysiss'!E2430=1, ABS('Raw Data'!E2429-'Raw Data'!D2429)&lt;3), 'Raw Data'!BD2429, 0)</f>
        <v/>
      </c>
    </row>
    <row r="2435">
      <c r="A2435" s="1">
        <f>'Raw Data'!A2430</f>
        <v/>
      </c>
      <c r="B2435">
        <f>IF('Raw Data'!E2430&gt;'Raw Data'!D2430, 'Raw Data'!J2430, 0)</f>
        <v/>
      </c>
      <c r="C2435">
        <f>IF('Raw Data'!D2430&gt;'Raw Data'!E2430, 'Raw Data'!I2430, 0)</f>
        <v/>
      </c>
      <c r="D2435">
        <f>SUM(G2435:H2435)</f>
        <v/>
      </c>
      <c r="E2435">
        <f>IF(AND('Raw Data'!J2430&lt;'Raw Data'!I2430,'Raw Data'!E2430&gt;'Raw Data'!D2430,'Raw Data'!E2430-'Raw Data'!D2430&gt;3),'Raw Data'!N2430,IF(AND('Raw Data'!I2430&lt;'Raw Data'!J2430,'Raw Data'!D2430&gt;'Raw Data'!E2430,'Raw Data'!D2430-'Raw Data'!E2430&gt;3),'Raw Data'!M2430,0))</f>
        <v/>
      </c>
      <c r="F2435">
        <f>IF(AND('Raw Data'!J2430&lt;'Raw Data'!I2430,'Raw Data'!E2430&gt;'Raw Data'!D2430,'Raw Data'!E2430-'Raw Data'!D2430&lt;4),'Raw Data'!L2430,IF(AND('Raw Data'!I2430&lt;'Raw Data'!J2430,'Raw Data'!D2430&gt;'Raw Data'!E2430,'Raw Data'!D2430-'Raw Data'!E2430&lt;4),'Raw Data'!K2430,0))</f>
        <v/>
      </c>
      <c r="G2435">
        <f>IF(AND('Raw Data'!J2430&lt;'Raw Data'!I2430, 'Raw Data'!E2430&gt;'Raw Data'!D2430), 'Raw Data'!J2430, 0)</f>
        <v/>
      </c>
      <c r="H2435">
        <f>IF(AND('Raw Data'!J2430&gt;'Raw Data'!I2430, 'Raw Data'!E2430&lt;'Raw Data'!D2430), 'Raw Data'!I2430, 0)</f>
        <v/>
      </c>
      <c r="I2435">
        <f>SUM(J2435:K2435)</f>
        <v/>
      </c>
      <c r="J2435">
        <f>IF(AND('Raw Data'!J2430&gt;'Raw Data'!I2430, 'Raw Data'!E2430&gt;'Raw Data'!D2430), 'Raw Data'!J2430, 0)</f>
        <v/>
      </c>
      <c r="K2435">
        <f>IF(AND('Raw Data'!I2430&gt;'Raw Data'!J2430, 'Raw Data'!D2430&gt;'Raw Data'!E2430), 'Raw Data'!I2430, 0)</f>
        <v/>
      </c>
      <c r="L2435">
        <f>IF('Raw Data'!E2430-'Raw Data'!D2430&gt;3, 'Raw Data'!N2430, 0)</f>
        <v/>
      </c>
      <c r="M2435">
        <f>IF('Raw Data'!D2430-'Raw Data'!E2430&gt;3, 'Raw Data'!M2430, 0)</f>
        <v/>
      </c>
      <c r="N2435">
        <f>IF(ISBLANK('Raw Data'!D2430),0,IF(AND('Raw Data'!E2430&gt;'Raw Data'!D2430,'Raw Data'!E2430-'Raw Data'!D2430&gt;0,'Raw Data'!E2430-'Raw Data'!D2430&lt;4),'Raw Data'!L2430, 0))</f>
        <v/>
      </c>
      <c r="O2435">
        <f>IF(ISBLANK('Raw Data'!D2430),0,IF(AND('Raw Data'!E2430&gt;'Raw Data'!D2430,'Raw Data'!E2430-'Raw Data'!D2430&gt;0,'Raw Data'!D2430-'Raw Data'!E2430&lt;4),'Raw Data'!K2430, 0))</f>
        <v/>
      </c>
      <c r="P2435">
        <f>IF('Raw Data'!E2430-'Raw Data'!D2430&gt;3, 'Raw Data'!N2430, IF('Raw Data'!D2430-'Raw Data'!E2430&gt;3, 'Raw Data'!M2430, 0))</f>
        <v/>
      </c>
      <c r="Q2435">
        <f>IF(ISBLANK('Raw Data'!E2430),0,IF(AND('Raw Data'!E2430-'Raw Data'!D2430&lt;4,'Raw Data'!E2430-'Raw Data'!D2430&gt;0),'Raw Data'!L2430,IF(AND('Raw Data'!D2430&gt;'Raw Data'!E2430,'Raw Data'!D2430-'Raw Data'!E2430&gt;0),'Raw Data'!K2430,0)))</f>
        <v/>
      </c>
      <c r="R2435">
        <f>IF(ISBLANK('Raw Data'!K2430),0,IFERROR(IF(MATCH(SMALL('Raw Data'!K2430:N2430,1),L2435:O2435,0),SMALL('Raw Data'!K2430:N2430,1)),0))</f>
        <v/>
      </c>
      <c r="S2435">
        <f>IF(ISBLANK('Raw Data'!K2430),0,IFERROR(IF(MATCH(SMALL('Raw Data'!K2430:N2430,2),L2435:O2435,0),SMALL('Raw Data'!K2430:N2430,2)),0))</f>
        <v/>
      </c>
      <c r="T2435">
        <f>IF(ISBLANK('Raw Data'!K2430),0,IFERROR(IF(MATCH(SMALL('Raw Data'!K2430:N2430,3),L2435:O2435,0),SMALL('Raw Data'!K2430:N2430,3)),0))</f>
        <v/>
      </c>
      <c r="U2435">
        <f>IF(ISBLANK('Raw Data'!K2430),0,IFERROR(IF(MATCH(SMALL('Raw Data'!K2430:N2430,4),L2435:O2435,0),SMALL('Raw Data'!K2430:N2430,4)),0))</f>
        <v/>
      </c>
      <c r="V2435">
        <f>IF(AND('Raw Data'!D2430&lt;3, 'Raw Data'!E2430&lt;3, 'Raw Data'!A2430&gt;0), 'Raw Data'!AF2430, 0)</f>
        <v/>
      </c>
      <c r="W2435">
        <f>IF(AND('Raw Data'!D2430&lt;4, 'Raw Data'!E2430&lt;4, 'Raw Data'!A2430&gt;0), 'Raw Data'!AI2430, 0)</f>
        <v/>
      </c>
      <c r="X2435">
        <f>IF(AND('Raw Data'!D2430&lt;5, 'Raw Data'!E2430&lt;5, 'Raw Data'!A2430&gt;0), 'Raw Data'!AL2430, 0)</f>
        <v/>
      </c>
      <c r="Y2435">
        <f>IF(AND('Raw Data'!D2430&lt;6, 'Raw Data'!E2430&lt;6, 'Raw Data'!A2430&gt;0), 'Raw Data'!AO2430, 0)</f>
        <v/>
      </c>
      <c r="Z2435">
        <f>IF(ISBLANK('Raw Data'!D2430), 0, IF('Raw Data'!D2430-'Raw Data'!E2430&gt;1, 'Raw Data'!AW2430, 0))</f>
        <v/>
      </c>
      <c r="AA2435">
        <f>IF(ISBLANK('Raw Data'!A2430), 0, IF(ABS('Raw Data'!D2430-'Raw Data'!E2430)&lt;2, 'Raw Data'!AX2430, 0))</f>
        <v/>
      </c>
      <c r="AB2435">
        <f>IF(ISBLANK('Raw Data'!D2430), 0, IF('Raw Data'!E2430-'Raw Data'!D2430&gt;1, 'Raw Data'!AY2430, 0))</f>
        <v/>
      </c>
      <c r="AC2435">
        <f>IF(ISBLANK('Raw Data'!D2430), 0, IF('Raw Data'!D2430-'Raw Data'!E2430&gt;2, 'Raw Data'!AZ2430, 0))</f>
        <v/>
      </c>
      <c r="AD2435">
        <f>IF(ISBLANK('Raw Data'!A2430), 0, IF(ABS('Raw Data'!D2430-'Raw Data'!E2430)&lt;3, 'Raw Data'!BA2430, 0))</f>
        <v/>
      </c>
      <c r="AE2435">
        <f>IF(ISBLANK('Raw Data'!D2430), 0, IF('Raw Data'!E2430-'Raw Data'!D2430&gt;2, 'Raw Data'!BB2430, 0))</f>
        <v/>
      </c>
      <c r="AF2435">
        <f>IF(ISBLANK('Raw Data'!D2430), 0, IF('Raw Data'!D2430-'Raw Data'!E2430&gt;3, 'Raw Data'!BC2430, 0))</f>
        <v/>
      </c>
      <c r="AG2435">
        <f>IF(ISBLANK('Raw Data'!A2430), 0, IF(ABS('Raw Data'!D2430-'Raw Data'!E2430)&lt;4, 'Raw Data'!BD2430, 0))</f>
        <v/>
      </c>
      <c r="AH2435">
        <f>IF(ISBLANK('Raw Data'!D2430), 0, IF('Raw Data'!E2430-'Raw Data'!D2430&gt;3, 'Raw Data'!BE2430, 0))</f>
        <v/>
      </c>
      <c r="AI2435">
        <f>IF(SUM('Raw Data'!D2430:E2430)&gt;'Raw Data'!F2430, 'Raw Data'!G2430, 0)</f>
        <v/>
      </c>
      <c r="AJ2435">
        <f>IF(ISBLANK('Raw Data'!D2430), 0, IF(SUM('Raw Data'!D2430:E2430)&lt;'Raw Data'!F2430, 'Raw Data'!H2430, 0))</f>
        <v/>
      </c>
      <c r="AK2435">
        <f>IF(ISBLANK('Raw Data'!A2430), 0, IF(AND('Raw Data'!D2430&lt;3, 'Raw Data'!E2430&lt;3, 'Raw Data'!F2430&lt;BB$2), 'Raw Data'!AF2430, 0))</f>
        <v/>
      </c>
      <c r="AL2435">
        <f>IF(ISBLANK('Raw Data'!A2430), 0, IF(AND('Raw Data'!D2430&lt;4, 'Raw Data'!E2430&lt;4, 'Raw Data'!F2430&lt;BB$2), 'Raw Data'!AI2430, 0))</f>
        <v/>
      </c>
      <c r="AM2435">
        <f>IF(ISBLANK('Raw Data'!A2430), 0, IF(AND('Raw Data'!D2430&lt;5, 'Raw Data'!E2430&lt;5, 'Raw Data'!F2430&lt;BB$2), 'Raw Data'!AL2430, 0))</f>
        <v/>
      </c>
      <c r="AN2435">
        <f>IF(ISBLANK('Raw Data'!A2430), 0, IF(AND('Raw Data'!D2430&lt;6, 'Raw Data'!E2430&lt;6, 'Raw Data'!F2430&lt;BB$2), 'Raw Data'!AO2430, 0))</f>
        <v/>
      </c>
      <c r="AO2435">
        <f>IF(ISBLANK('Raw Data'!A2430), 0, IF(AND('Raw Data'!I2430&lt;Analysis!$BC$2, 'Raw Data'!D2430-'Raw Data'!E2430&gt;1), 'Raw Data'!AW2430, IF(AND('Raw Data'!J2430&lt;Analysis!$BC$2, 'Raw Data'!E2430-'Raw Data'!D2430&gt;1), 'Raw Data'!AY2430, 0)))</f>
        <v/>
      </c>
      <c r="AP2435">
        <f>IF(ISBLANK('Raw Data'!A2430), 0, IF(AND('Raw Data'!I2430&lt;Analysis!$BC$2, 'Raw Data'!D2430-'Raw Data'!E2430&gt;2), 'Raw Data'!AZ2430, IF(AND('Raw Data'!J2430&lt;Analysis!$BC$2, 'Raw Data'!E2430-'Raw Data'!D2430&gt;2), 'Raw Data'!BB2430, 0)))</f>
        <v/>
      </c>
      <c r="AQ2435">
        <f>IF(ISBLANK('Raw Data'!A2430), 0, IF(AND('Raw Data'!I2430&lt;Analysis!$BC$2, 'Raw Data'!D2430-'Raw Data'!E2430&gt;3), 'Raw Data'!BC2430, IF(AND('Raw Data'!J2430&lt;Analysis!$BC$2, 'Raw Data'!E2430-'Raw Data'!D2430&gt;3), 'Raw Data'!BE2430, 0)))</f>
        <v/>
      </c>
      <c r="AR2435">
        <f>IF('Hidden Analysiss'!D2431=1,IF(ABS('Raw Data'!E2430-'Raw Data'!D2430)&lt;2,'Raw Data'!AX2430,0), 0)</f>
        <v/>
      </c>
      <c r="AS2435">
        <f>IF('Hidden Analysiss'!D2431=1,IF(ABS('Raw Data'!E2430-'Raw Data'!D2430)&lt;3,'Raw Data'!BA2430,0), 0)</f>
        <v/>
      </c>
      <c r="AT2435">
        <f>IF('Hidden Analysiss'!D2431=1,IF(ABS('Raw Data'!E2430-'Raw Data'!D2430)&lt;4,'Raw Data'!BD2430,0), 0)</f>
        <v/>
      </c>
      <c r="AU2435">
        <f>IF(AND('Hidden Analysiss'!E2431=1, ABS('Raw Data'!E2430-'Raw Data'!D2430)&lt;2), 'Raw Data'!AX2430, 0)</f>
        <v/>
      </c>
      <c r="AV2435">
        <f>IF(AND('Hidden Analysiss'!E2431=1, ABS('Raw Data'!E2430-'Raw Data'!D2430)&lt;3), 'Raw Data'!BA2430, 0)</f>
        <v/>
      </c>
      <c r="AW2435">
        <f>IF(AND('Hidden Analysiss'!E2431=1, ABS('Raw Data'!E2430-'Raw Data'!D2430)&lt;3), 'Raw Data'!BD2430, 0)</f>
        <v/>
      </c>
    </row>
    <row r="2436">
      <c r="A2436" s="1">
        <f>'Raw Data'!A2431</f>
        <v/>
      </c>
      <c r="B2436">
        <f>IF('Raw Data'!E2431&gt;'Raw Data'!D2431, 'Raw Data'!J2431, 0)</f>
        <v/>
      </c>
      <c r="C2436">
        <f>IF('Raw Data'!D2431&gt;'Raw Data'!E2431, 'Raw Data'!I2431, 0)</f>
        <v/>
      </c>
      <c r="D2436">
        <f>SUM(G2436:H2436)</f>
        <v/>
      </c>
      <c r="E2436">
        <f>IF(AND('Raw Data'!J2431&lt;'Raw Data'!I2431,'Raw Data'!E2431&gt;'Raw Data'!D2431,'Raw Data'!E2431-'Raw Data'!D2431&gt;3),'Raw Data'!N2431,IF(AND('Raw Data'!I2431&lt;'Raw Data'!J2431,'Raw Data'!D2431&gt;'Raw Data'!E2431,'Raw Data'!D2431-'Raw Data'!E2431&gt;3),'Raw Data'!M2431,0))</f>
        <v/>
      </c>
      <c r="F2436">
        <f>IF(AND('Raw Data'!J2431&lt;'Raw Data'!I2431,'Raw Data'!E2431&gt;'Raw Data'!D2431,'Raw Data'!E2431-'Raw Data'!D2431&lt;4),'Raw Data'!L2431,IF(AND('Raw Data'!I2431&lt;'Raw Data'!J2431,'Raw Data'!D2431&gt;'Raw Data'!E2431,'Raw Data'!D2431-'Raw Data'!E2431&lt;4),'Raw Data'!K2431,0))</f>
        <v/>
      </c>
      <c r="G2436">
        <f>IF(AND('Raw Data'!J2431&lt;'Raw Data'!I2431, 'Raw Data'!E2431&gt;'Raw Data'!D2431), 'Raw Data'!J2431, 0)</f>
        <v/>
      </c>
      <c r="H2436">
        <f>IF(AND('Raw Data'!J2431&gt;'Raw Data'!I2431, 'Raw Data'!E2431&lt;'Raw Data'!D2431), 'Raw Data'!I2431, 0)</f>
        <v/>
      </c>
      <c r="I2436">
        <f>SUM(J2436:K2436)</f>
        <v/>
      </c>
      <c r="J2436">
        <f>IF(AND('Raw Data'!J2431&gt;'Raw Data'!I2431, 'Raw Data'!E2431&gt;'Raw Data'!D2431), 'Raw Data'!J2431, 0)</f>
        <v/>
      </c>
      <c r="K2436">
        <f>IF(AND('Raw Data'!I2431&gt;'Raw Data'!J2431, 'Raw Data'!D2431&gt;'Raw Data'!E2431), 'Raw Data'!I2431, 0)</f>
        <v/>
      </c>
      <c r="L2436">
        <f>IF('Raw Data'!E2431-'Raw Data'!D2431&gt;3, 'Raw Data'!N2431, 0)</f>
        <v/>
      </c>
      <c r="M2436">
        <f>IF('Raw Data'!D2431-'Raw Data'!E2431&gt;3, 'Raw Data'!M2431, 0)</f>
        <v/>
      </c>
      <c r="N2436">
        <f>IF(ISBLANK('Raw Data'!D2431),0,IF(AND('Raw Data'!E2431&gt;'Raw Data'!D2431,'Raw Data'!E2431-'Raw Data'!D2431&gt;0,'Raw Data'!E2431-'Raw Data'!D2431&lt;4),'Raw Data'!L2431, 0))</f>
        <v/>
      </c>
      <c r="O2436">
        <f>IF(ISBLANK('Raw Data'!D2431),0,IF(AND('Raw Data'!E2431&gt;'Raw Data'!D2431,'Raw Data'!E2431-'Raw Data'!D2431&gt;0,'Raw Data'!D2431-'Raw Data'!E2431&lt;4),'Raw Data'!K2431, 0))</f>
        <v/>
      </c>
      <c r="P2436">
        <f>IF('Raw Data'!E2431-'Raw Data'!D2431&gt;3, 'Raw Data'!N2431, IF('Raw Data'!D2431-'Raw Data'!E2431&gt;3, 'Raw Data'!M2431, 0))</f>
        <v/>
      </c>
      <c r="Q2436">
        <f>IF(ISBLANK('Raw Data'!E2431),0,IF(AND('Raw Data'!E2431-'Raw Data'!D2431&lt;4,'Raw Data'!E2431-'Raw Data'!D2431&gt;0),'Raw Data'!L2431,IF(AND('Raw Data'!D2431&gt;'Raw Data'!E2431,'Raw Data'!D2431-'Raw Data'!E2431&gt;0),'Raw Data'!K2431,0)))</f>
        <v/>
      </c>
      <c r="R2436">
        <f>IF(ISBLANK('Raw Data'!K2431),0,IFERROR(IF(MATCH(SMALL('Raw Data'!K2431:N2431,1),L2436:O2436,0),SMALL('Raw Data'!K2431:N2431,1)),0))</f>
        <v/>
      </c>
      <c r="S2436">
        <f>IF(ISBLANK('Raw Data'!K2431),0,IFERROR(IF(MATCH(SMALL('Raw Data'!K2431:N2431,2),L2436:O2436,0),SMALL('Raw Data'!K2431:N2431,2)),0))</f>
        <v/>
      </c>
      <c r="T2436">
        <f>IF(ISBLANK('Raw Data'!K2431),0,IFERROR(IF(MATCH(SMALL('Raw Data'!K2431:N2431,3),L2436:O2436,0),SMALL('Raw Data'!K2431:N2431,3)),0))</f>
        <v/>
      </c>
      <c r="U2436">
        <f>IF(ISBLANK('Raw Data'!K2431),0,IFERROR(IF(MATCH(SMALL('Raw Data'!K2431:N2431,4),L2436:O2436,0),SMALL('Raw Data'!K2431:N2431,4)),0))</f>
        <v/>
      </c>
      <c r="V2436">
        <f>IF(AND('Raw Data'!D2431&lt;3, 'Raw Data'!E2431&lt;3, 'Raw Data'!A2431&gt;0), 'Raw Data'!AF2431, 0)</f>
        <v/>
      </c>
      <c r="W2436">
        <f>IF(AND('Raw Data'!D2431&lt;4, 'Raw Data'!E2431&lt;4, 'Raw Data'!A2431&gt;0), 'Raw Data'!AI2431, 0)</f>
        <v/>
      </c>
      <c r="X2436">
        <f>IF(AND('Raw Data'!D2431&lt;5, 'Raw Data'!E2431&lt;5, 'Raw Data'!A2431&gt;0), 'Raw Data'!AL2431, 0)</f>
        <v/>
      </c>
      <c r="Y2436">
        <f>IF(AND('Raw Data'!D2431&lt;6, 'Raw Data'!E2431&lt;6, 'Raw Data'!A2431&gt;0), 'Raw Data'!AO2431, 0)</f>
        <v/>
      </c>
      <c r="Z2436">
        <f>IF(ISBLANK('Raw Data'!D2431), 0, IF('Raw Data'!D2431-'Raw Data'!E2431&gt;1, 'Raw Data'!AW2431, 0))</f>
        <v/>
      </c>
      <c r="AA2436">
        <f>IF(ISBLANK('Raw Data'!A2431), 0, IF(ABS('Raw Data'!D2431-'Raw Data'!E2431)&lt;2, 'Raw Data'!AX2431, 0))</f>
        <v/>
      </c>
      <c r="AB2436">
        <f>IF(ISBLANK('Raw Data'!D2431), 0, IF('Raw Data'!E2431-'Raw Data'!D2431&gt;1, 'Raw Data'!AY2431, 0))</f>
        <v/>
      </c>
      <c r="AC2436">
        <f>IF(ISBLANK('Raw Data'!D2431), 0, IF('Raw Data'!D2431-'Raw Data'!E2431&gt;2, 'Raw Data'!AZ2431, 0))</f>
        <v/>
      </c>
      <c r="AD2436">
        <f>IF(ISBLANK('Raw Data'!A2431), 0, IF(ABS('Raw Data'!D2431-'Raw Data'!E2431)&lt;3, 'Raw Data'!BA2431, 0))</f>
        <v/>
      </c>
      <c r="AE2436">
        <f>IF(ISBLANK('Raw Data'!D2431), 0, IF('Raw Data'!E2431-'Raw Data'!D2431&gt;2, 'Raw Data'!BB2431, 0))</f>
        <v/>
      </c>
      <c r="AF2436">
        <f>IF(ISBLANK('Raw Data'!D2431), 0, IF('Raw Data'!D2431-'Raw Data'!E2431&gt;3, 'Raw Data'!BC2431, 0))</f>
        <v/>
      </c>
      <c r="AG2436">
        <f>IF(ISBLANK('Raw Data'!A2431), 0, IF(ABS('Raw Data'!D2431-'Raw Data'!E2431)&lt;4, 'Raw Data'!BD2431, 0))</f>
        <v/>
      </c>
      <c r="AH2436">
        <f>IF(ISBLANK('Raw Data'!D2431), 0, IF('Raw Data'!E2431-'Raw Data'!D2431&gt;3, 'Raw Data'!BE2431, 0))</f>
        <v/>
      </c>
      <c r="AI2436">
        <f>IF(SUM('Raw Data'!D2431:E2431)&gt;'Raw Data'!F2431, 'Raw Data'!G2431, 0)</f>
        <v/>
      </c>
      <c r="AJ2436">
        <f>IF(ISBLANK('Raw Data'!D2431), 0, IF(SUM('Raw Data'!D2431:E2431)&lt;'Raw Data'!F2431, 'Raw Data'!H2431, 0))</f>
        <v/>
      </c>
      <c r="AK2436">
        <f>IF(ISBLANK('Raw Data'!A2431), 0, IF(AND('Raw Data'!D2431&lt;3, 'Raw Data'!E2431&lt;3, 'Raw Data'!F2431&lt;BB$2), 'Raw Data'!AF2431, 0))</f>
        <v/>
      </c>
      <c r="AL2436">
        <f>IF(ISBLANK('Raw Data'!A2431), 0, IF(AND('Raw Data'!D2431&lt;4, 'Raw Data'!E2431&lt;4, 'Raw Data'!F2431&lt;BB$2), 'Raw Data'!AI2431, 0))</f>
        <v/>
      </c>
      <c r="AM2436">
        <f>IF(ISBLANK('Raw Data'!A2431), 0, IF(AND('Raw Data'!D2431&lt;5, 'Raw Data'!E2431&lt;5, 'Raw Data'!F2431&lt;BB$2), 'Raw Data'!AL2431, 0))</f>
        <v/>
      </c>
      <c r="AN2436">
        <f>IF(ISBLANK('Raw Data'!A2431), 0, IF(AND('Raw Data'!D2431&lt;6, 'Raw Data'!E2431&lt;6, 'Raw Data'!F2431&lt;BB$2), 'Raw Data'!AO2431, 0))</f>
        <v/>
      </c>
      <c r="AO2436">
        <f>IF(ISBLANK('Raw Data'!A2431), 0, IF(AND('Raw Data'!I2431&lt;Analysis!$BC$2, 'Raw Data'!D2431-'Raw Data'!E2431&gt;1), 'Raw Data'!AW2431, IF(AND('Raw Data'!J2431&lt;Analysis!$BC$2, 'Raw Data'!E2431-'Raw Data'!D2431&gt;1), 'Raw Data'!AY2431, 0)))</f>
        <v/>
      </c>
      <c r="AP2436">
        <f>IF(ISBLANK('Raw Data'!A2431), 0, IF(AND('Raw Data'!I2431&lt;Analysis!$BC$2, 'Raw Data'!D2431-'Raw Data'!E2431&gt;2), 'Raw Data'!AZ2431, IF(AND('Raw Data'!J2431&lt;Analysis!$BC$2, 'Raw Data'!E2431-'Raw Data'!D2431&gt;2), 'Raw Data'!BB2431, 0)))</f>
        <v/>
      </c>
      <c r="AQ2436">
        <f>IF(ISBLANK('Raw Data'!A2431), 0, IF(AND('Raw Data'!I2431&lt;Analysis!$BC$2, 'Raw Data'!D2431-'Raw Data'!E2431&gt;3), 'Raw Data'!BC2431, IF(AND('Raw Data'!J2431&lt;Analysis!$BC$2, 'Raw Data'!E2431-'Raw Data'!D2431&gt;3), 'Raw Data'!BE2431, 0)))</f>
        <v/>
      </c>
      <c r="AR2436">
        <f>IF('Hidden Analysiss'!D2432=1,IF(ABS('Raw Data'!E2431-'Raw Data'!D2431)&lt;2,'Raw Data'!AX2431,0), 0)</f>
        <v/>
      </c>
      <c r="AS2436">
        <f>IF('Hidden Analysiss'!D2432=1,IF(ABS('Raw Data'!E2431-'Raw Data'!D2431)&lt;3,'Raw Data'!BA2431,0), 0)</f>
        <v/>
      </c>
      <c r="AT2436">
        <f>IF('Hidden Analysiss'!D2432=1,IF(ABS('Raw Data'!E2431-'Raw Data'!D2431)&lt;4,'Raw Data'!BD2431,0), 0)</f>
        <v/>
      </c>
      <c r="AU2436">
        <f>IF(AND('Hidden Analysiss'!E2432=1, ABS('Raw Data'!E2431-'Raw Data'!D2431)&lt;2), 'Raw Data'!AX2431, 0)</f>
        <v/>
      </c>
      <c r="AV2436">
        <f>IF(AND('Hidden Analysiss'!E2432=1, ABS('Raw Data'!E2431-'Raw Data'!D2431)&lt;3), 'Raw Data'!BA2431, 0)</f>
        <v/>
      </c>
      <c r="AW2436">
        <f>IF(AND('Hidden Analysiss'!E2432=1, ABS('Raw Data'!E2431-'Raw Data'!D2431)&lt;3), 'Raw Data'!BD2431, 0)</f>
        <v/>
      </c>
    </row>
    <row r="2437">
      <c r="A2437" s="1">
        <f>'Raw Data'!A2432</f>
        <v/>
      </c>
      <c r="B2437">
        <f>IF('Raw Data'!E2432&gt;'Raw Data'!D2432, 'Raw Data'!J2432, 0)</f>
        <v/>
      </c>
      <c r="C2437">
        <f>IF('Raw Data'!D2432&gt;'Raw Data'!E2432, 'Raw Data'!I2432, 0)</f>
        <v/>
      </c>
      <c r="D2437">
        <f>SUM(G2437:H2437)</f>
        <v/>
      </c>
      <c r="E2437">
        <f>IF(AND('Raw Data'!J2432&lt;'Raw Data'!I2432,'Raw Data'!E2432&gt;'Raw Data'!D2432,'Raw Data'!E2432-'Raw Data'!D2432&gt;3),'Raw Data'!N2432,IF(AND('Raw Data'!I2432&lt;'Raw Data'!J2432,'Raw Data'!D2432&gt;'Raw Data'!E2432,'Raw Data'!D2432-'Raw Data'!E2432&gt;3),'Raw Data'!M2432,0))</f>
        <v/>
      </c>
      <c r="F2437">
        <f>IF(AND('Raw Data'!J2432&lt;'Raw Data'!I2432,'Raw Data'!E2432&gt;'Raw Data'!D2432,'Raw Data'!E2432-'Raw Data'!D2432&lt;4),'Raw Data'!L2432,IF(AND('Raw Data'!I2432&lt;'Raw Data'!J2432,'Raw Data'!D2432&gt;'Raw Data'!E2432,'Raw Data'!D2432-'Raw Data'!E2432&lt;4),'Raw Data'!K2432,0))</f>
        <v/>
      </c>
      <c r="G2437">
        <f>IF(AND('Raw Data'!J2432&lt;'Raw Data'!I2432, 'Raw Data'!E2432&gt;'Raw Data'!D2432), 'Raw Data'!J2432, 0)</f>
        <v/>
      </c>
      <c r="H2437">
        <f>IF(AND('Raw Data'!J2432&gt;'Raw Data'!I2432, 'Raw Data'!E2432&lt;'Raw Data'!D2432), 'Raw Data'!I2432, 0)</f>
        <v/>
      </c>
      <c r="I2437">
        <f>SUM(J2437:K2437)</f>
        <v/>
      </c>
      <c r="J2437">
        <f>IF(AND('Raw Data'!J2432&gt;'Raw Data'!I2432, 'Raw Data'!E2432&gt;'Raw Data'!D2432), 'Raw Data'!J2432, 0)</f>
        <v/>
      </c>
      <c r="K2437">
        <f>IF(AND('Raw Data'!I2432&gt;'Raw Data'!J2432, 'Raw Data'!D2432&gt;'Raw Data'!E2432), 'Raw Data'!I2432, 0)</f>
        <v/>
      </c>
      <c r="L2437">
        <f>IF('Raw Data'!E2432-'Raw Data'!D2432&gt;3, 'Raw Data'!N2432, 0)</f>
        <v/>
      </c>
      <c r="M2437">
        <f>IF('Raw Data'!D2432-'Raw Data'!E2432&gt;3, 'Raw Data'!M2432, 0)</f>
        <v/>
      </c>
      <c r="N2437">
        <f>IF(ISBLANK('Raw Data'!D2432),0,IF(AND('Raw Data'!E2432&gt;'Raw Data'!D2432,'Raw Data'!E2432-'Raw Data'!D2432&gt;0,'Raw Data'!E2432-'Raw Data'!D2432&lt;4),'Raw Data'!L2432, 0))</f>
        <v/>
      </c>
      <c r="O2437">
        <f>IF(ISBLANK('Raw Data'!D2432),0,IF(AND('Raw Data'!E2432&gt;'Raw Data'!D2432,'Raw Data'!E2432-'Raw Data'!D2432&gt;0,'Raw Data'!D2432-'Raw Data'!E2432&lt;4),'Raw Data'!K2432, 0))</f>
        <v/>
      </c>
      <c r="P2437">
        <f>IF('Raw Data'!E2432-'Raw Data'!D2432&gt;3, 'Raw Data'!N2432, IF('Raw Data'!D2432-'Raw Data'!E2432&gt;3, 'Raw Data'!M2432, 0))</f>
        <v/>
      </c>
      <c r="Q2437">
        <f>IF(ISBLANK('Raw Data'!E2432),0,IF(AND('Raw Data'!E2432-'Raw Data'!D2432&lt;4,'Raw Data'!E2432-'Raw Data'!D2432&gt;0),'Raw Data'!L2432,IF(AND('Raw Data'!D2432&gt;'Raw Data'!E2432,'Raw Data'!D2432-'Raw Data'!E2432&gt;0),'Raw Data'!K2432,0)))</f>
        <v/>
      </c>
      <c r="R2437">
        <f>IF(ISBLANK('Raw Data'!K2432),0,IFERROR(IF(MATCH(SMALL('Raw Data'!K2432:N2432,1),L2437:O2437,0),SMALL('Raw Data'!K2432:N2432,1)),0))</f>
        <v/>
      </c>
      <c r="S2437">
        <f>IF(ISBLANK('Raw Data'!K2432),0,IFERROR(IF(MATCH(SMALL('Raw Data'!K2432:N2432,2),L2437:O2437,0),SMALL('Raw Data'!K2432:N2432,2)),0))</f>
        <v/>
      </c>
      <c r="T2437">
        <f>IF(ISBLANK('Raw Data'!K2432),0,IFERROR(IF(MATCH(SMALL('Raw Data'!K2432:N2432,3),L2437:O2437,0),SMALL('Raw Data'!K2432:N2432,3)),0))</f>
        <v/>
      </c>
      <c r="U2437">
        <f>IF(ISBLANK('Raw Data'!K2432),0,IFERROR(IF(MATCH(SMALL('Raw Data'!K2432:N2432,4),L2437:O2437,0),SMALL('Raw Data'!K2432:N2432,4)),0))</f>
        <v/>
      </c>
      <c r="V2437">
        <f>IF(AND('Raw Data'!D2432&lt;3, 'Raw Data'!E2432&lt;3, 'Raw Data'!A2432&gt;0), 'Raw Data'!AF2432, 0)</f>
        <v/>
      </c>
      <c r="W2437">
        <f>IF(AND('Raw Data'!D2432&lt;4, 'Raw Data'!E2432&lt;4, 'Raw Data'!A2432&gt;0), 'Raw Data'!AI2432, 0)</f>
        <v/>
      </c>
      <c r="X2437">
        <f>IF(AND('Raw Data'!D2432&lt;5, 'Raw Data'!E2432&lt;5, 'Raw Data'!A2432&gt;0), 'Raw Data'!AL2432, 0)</f>
        <v/>
      </c>
      <c r="Y2437">
        <f>IF(AND('Raw Data'!D2432&lt;6, 'Raw Data'!E2432&lt;6, 'Raw Data'!A2432&gt;0), 'Raw Data'!AO2432, 0)</f>
        <v/>
      </c>
      <c r="Z2437">
        <f>IF(ISBLANK('Raw Data'!D2432), 0, IF('Raw Data'!D2432-'Raw Data'!E2432&gt;1, 'Raw Data'!AW2432, 0))</f>
        <v/>
      </c>
      <c r="AA2437">
        <f>IF(ISBLANK('Raw Data'!A2432), 0, IF(ABS('Raw Data'!D2432-'Raw Data'!E2432)&lt;2, 'Raw Data'!AX2432, 0))</f>
        <v/>
      </c>
      <c r="AB2437">
        <f>IF(ISBLANK('Raw Data'!D2432), 0, IF('Raw Data'!E2432-'Raw Data'!D2432&gt;1, 'Raw Data'!AY2432, 0))</f>
        <v/>
      </c>
      <c r="AC2437">
        <f>IF(ISBLANK('Raw Data'!D2432), 0, IF('Raw Data'!D2432-'Raw Data'!E2432&gt;2, 'Raw Data'!AZ2432, 0))</f>
        <v/>
      </c>
      <c r="AD2437">
        <f>IF(ISBLANK('Raw Data'!A2432), 0, IF(ABS('Raw Data'!D2432-'Raw Data'!E2432)&lt;3, 'Raw Data'!BA2432, 0))</f>
        <v/>
      </c>
      <c r="AE2437">
        <f>IF(ISBLANK('Raw Data'!D2432), 0, IF('Raw Data'!E2432-'Raw Data'!D2432&gt;2, 'Raw Data'!BB2432, 0))</f>
        <v/>
      </c>
      <c r="AF2437">
        <f>IF(ISBLANK('Raw Data'!D2432), 0, IF('Raw Data'!D2432-'Raw Data'!E2432&gt;3, 'Raw Data'!BC2432, 0))</f>
        <v/>
      </c>
      <c r="AG2437">
        <f>IF(ISBLANK('Raw Data'!A2432), 0, IF(ABS('Raw Data'!D2432-'Raw Data'!E2432)&lt;4, 'Raw Data'!BD2432, 0))</f>
        <v/>
      </c>
      <c r="AH2437">
        <f>IF(ISBLANK('Raw Data'!D2432), 0, IF('Raw Data'!E2432-'Raw Data'!D2432&gt;3, 'Raw Data'!BE2432, 0))</f>
        <v/>
      </c>
      <c r="AI2437">
        <f>IF(SUM('Raw Data'!D2432:E2432)&gt;'Raw Data'!F2432, 'Raw Data'!G2432, 0)</f>
        <v/>
      </c>
      <c r="AJ2437">
        <f>IF(ISBLANK('Raw Data'!D2432), 0, IF(SUM('Raw Data'!D2432:E2432)&lt;'Raw Data'!F2432, 'Raw Data'!H2432, 0))</f>
        <v/>
      </c>
      <c r="AK2437">
        <f>IF(ISBLANK('Raw Data'!A2432), 0, IF(AND('Raw Data'!D2432&lt;3, 'Raw Data'!E2432&lt;3, 'Raw Data'!F2432&lt;BB$2), 'Raw Data'!AF2432, 0))</f>
        <v/>
      </c>
      <c r="AL2437">
        <f>IF(ISBLANK('Raw Data'!A2432), 0, IF(AND('Raw Data'!D2432&lt;4, 'Raw Data'!E2432&lt;4, 'Raw Data'!F2432&lt;BB$2), 'Raw Data'!AI2432, 0))</f>
        <v/>
      </c>
      <c r="AM2437">
        <f>IF(ISBLANK('Raw Data'!A2432), 0, IF(AND('Raw Data'!D2432&lt;5, 'Raw Data'!E2432&lt;5, 'Raw Data'!F2432&lt;BB$2), 'Raw Data'!AL2432, 0))</f>
        <v/>
      </c>
      <c r="AN2437">
        <f>IF(ISBLANK('Raw Data'!A2432), 0, IF(AND('Raw Data'!D2432&lt;6, 'Raw Data'!E2432&lt;6, 'Raw Data'!F2432&lt;BB$2), 'Raw Data'!AO2432, 0))</f>
        <v/>
      </c>
      <c r="AO2437">
        <f>IF(ISBLANK('Raw Data'!A2432), 0, IF(AND('Raw Data'!I2432&lt;Analysis!$BC$2, 'Raw Data'!D2432-'Raw Data'!E2432&gt;1), 'Raw Data'!AW2432, IF(AND('Raw Data'!J2432&lt;Analysis!$BC$2, 'Raw Data'!E2432-'Raw Data'!D2432&gt;1), 'Raw Data'!AY2432, 0)))</f>
        <v/>
      </c>
      <c r="AP2437">
        <f>IF(ISBLANK('Raw Data'!A2432), 0, IF(AND('Raw Data'!I2432&lt;Analysis!$BC$2, 'Raw Data'!D2432-'Raw Data'!E2432&gt;2), 'Raw Data'!AZ2432, IF(AND('Raw Data'!J2432&lt;Analysis!$BC$2, 'Raw Data'!E2432-'Raw Data'!D2432&gt;2), 'Raw Data'!BB2432, 0)))</f>
        <v/>
      </c>
      <c r="AQ2437">
        <f>IF(ISBLANK('Raw Data'!A2432), 0, IF(AND('Raw Data'!I2432&lt;Analysis!$BC$2, 'Raw Data'!D2432-'Raw Data'!E2432&gt;3), 'Raw Data'!BC2432, IF(AND('Raw Data'!J2432&lt;Analysis!$BC$2, 'Raw Data'!E2432-'Raw Data'!D2432&gt;3), 'Raw Data'!BE2432, 0)))</f>
        <v/>
      </c>
      <c r="AR2437">
        <f>IF('Hidden Analysiss'!D2433=1,IF(ABS('Raw Data'!E2432-'Raw Data'!D2432)&lt;2,'Raw Data'!AX2432,0), 0)</f>
        <v/>
      </c>
      <c r="AS2437">
        <f>IF('Hidden Analysiss'!D2433=1,IF(ABS('Raw Data'!E2432-'Raw Data'!D2432)&lt;3,'Raw Data'!BA2432,0), 0)</f>
        <v/>
      </c>
      <c r="AT2437">
        <f>IF('Hidden Analysiss'!D2433=1,IF(ABS('Raw Data'!E2432-'Raw Data'!D2432)&lt;4,'Raw Data'!BD2432,0), 0)</f>
        <v/>
      </c>
      <c r="AU2437">
        <f>IF(AND('Hidden Analysiss'!E2433=1, ABS('Raw Data'!E2432-'Raw Data'!D2432)&lt;2), 'Raw Data'!AX2432, 0)</f>
        <v/>
      </c>
      <c r="AV2437">
        <f>IF(AND('Hidden Analysiss'!E2433=1, ABS('Raw Data'!E2432-'Raw Data'!D2432)&lt;3), 'Raw Data'!BA2432, 0)</f>
        <v/>
      </c>
      <c r="AW2437">
        <f>IF(AND('Hidden Analysiss'!E2433=1, ABS('Raw Data'!E2432-'Raw Data'!D2432)&lt;3), 'Raw Data'!BD2432, 0)</f>
        <v/>
      </c>
    </row>
    <row r="2438">
      <c r="A2438" s="1">
        <f>'Raw Data'!A2433</f>
        <v/>
      </c>
      <c r="B2438">
        <f>IF('Raw Data'!E2433&gt;'Raw Data'!D2433, 'Raw Data'!J2433, 0)</f>
        <v/>
      </c>
      <c r="C2438">
        <f>IF('Raw Data'!D2433&gt;'Raw Data'!E2433, 'Raw Data'!I2433, 0)</f>
        <v/>
      </c>
      <c r="D2438">
        <f>SUM(G2438:H2438)</f>
        <v/>
      </c>
      <c r="E2438">
        <f>IF(AND('Raw Data'!J2433&lt;'Raw Data'!I2433,'Raw Data'!E2433&gt;'Raw Data'!D2433,'Raw Data'!E2433-'Raw Data'!D2433&gt;3),'Raw Data'!N2433,IF(AND('Raw Data'!I2433&lt;'Raw Data'!J2433,'Raw Data'!D2433&gt;'Raw Data'!E2433,'Raw Data'!D2433-'Raw Data'!E2433&gt;3),'Raw Data'!M2433,0))</f>
        <v/>
      </c>
      <c r="F2438">
        <f>IF(AND('Raw Data'!J2433&lt;'Raw Data'!I2433,'Raw Data'!E2433&gt;'Raw Data'!D2433,'Raw Data'!E2433-'Raw Data'!D2433&lt;4),'Raw Data'!L2433,IF(AND('Raw Data'!I2433&lt;'Raw Data'!J2433,'Raw Data'!D2433&gt;'Raw Data'!E2433,'Raw Data'!D2433-'Raw Data'!E2433&lt;4),'Raw Data'!K2433,0))</f>
        <v/>
      </c>
      <c r="G2438">
        <f>IF(AND('Raw Data'!J2433&lt;'Raw Data'!I2433, 'Raw Data'!E2433&gt;'Raw Data'!D2433), 'Raw Data'!J2433, 0)</f>
        <v/>
      </c>
      <c r="H2438">
        <f>IF(AND('Raw Data'!J2433&gt;'Raw Data'!I2433, 'Raw Data'!E2433&lt;'Raw Data'!D2433), 'Raw Data'!I2433, 0)</f>
        <v/>
      </c>
      <c r="I2438">
        <f>SUM(J2438:K2438)</f>
        <v/>
      </c>
      <c r="J2438">
        <f>IF(AND('Raw Data'!J2433&gt;'Raw Data'!I2433, 'Raw Data'!E2433&gt;'Raw Data'!D2433), 'Raw Data'!J2433, 0)</f>
        <v/>
      </c>
      <c r="K2438">
        <f>IF(AND('Raw Data'!I2433&gt;'Raw Data'!J2433, 'Raw Data'!D2433&gt;'Raw Data'!E2433), 'Raw Data'!I2433, 0)</f>
        <v/>
      </c>
      <c r="L2438">
        <f>IF('Raw Data'!E2433-'Raw Data'!D2433&gt;3, 'Raw Data'!N2433, 0)</f>
        <v/>
      </c>
      <c r="M2438">
        <f>IF('Raw Data'!D2433-'Raw Data'!E2433&gt;3, 'Raw Data'!M2433, 0)</f>
        <v/>
      </c>
      <c r="N2438">
        <f>IF(ISBLANK('Raw Data'!D2433),0,IF(AND('Raw Data'!E2433&gt;'Raw Data'!D2433,'Raw Data'!E2433-'Raw Data'!D2433&gt;0,'Raw Data'!E2433-'Raw Data'!D2433&lt;4),'Raw Data'!L2433, 0))</f>
        <v/>
      </c>
      <c r="O2438">
        <f>IF(ISBLANK('Raw Data'!D2433),0,IF(AND('Raw Data'!E2433&gt;'Raw Data'!D2433,'Raw Data'!E2433-'Raw Data'!D2433&gt;0,'Raw Data'!D2433-'Raw Data'!E2433&lt;4),'Raw Data'!K2433, 0))</f>
        <v/>
      </c>
      <c r="P2438">
        <f>IF('Raw Data'!E2433-'Raw Data'!D2433&gt;3, 'Raw Data'!N2433, IF('Raw Data'!D2433-'Raw Data'!E2433&gt;3, 'Raw Data'!M2433, 0))</f>
        <v/>
      </c>
      <c r="Q2438">
        <f>IF(ISBLANK('Raw Data'!E2433),0,IF(AND('Raw Data'!E2433-'Raw Data'!D2433&lt;4,'Raw Data'!E2433-'Raw Data'!D2433&gt;0),'Raw Data'!L2433,IF(AND('Raw Data'!D2433&gt;'Raw Data'!E2433,'Raw Data'!D2433-'Raw Data'!E2433&gt;0),'Raw Data'!K2433,0)))</f>
        <v/>
      </c>
      <c r="R2438">
        <f>IF(ISBLANK('Raw Data'!K2433),0,IFERROR(IF(MATCH(SMALL('Raw Data'!K2433:N2433,1),L2438:O2438,0),SMALL('Raw Data'!K2433:N2433,1)),0))</f>
        <v/>
      </c>
      <c r="S2438">
        <f>IF(ISBLANK('Raw Data'!K2433),0,IFERROR(IF(MATCH(SMALL('Raw Data'!K2433:N2433,2),L2438:O2438,0),SMALL('Raw Data'!K2433:N2433,2)),0))</f>
        <v/>
      </c>
      <c r="T2438">
        <f>IF(ISBLANK('Raw Data'!K2433),0,IFERROR(IF(MATCH(SMALL('Raw Data'!K2433:N2433,3),L2438:O2438,0),SMALL('Raw Data'!K2433:N2433,3)),0))</f>
        <v/>
      </c>
      <c r="U2438">
        <f>IF(ISBLANK('Raw Data'!K2433),0,IFERROR(IF(MATCH(SMALL('Raw Data'!K2433:N2433,4),L2438:O2438,0),SMALL('Raw Data'!K2433:N2433,4)),0))</f>
        <v/>
      </c>
      <c r="V2438">
        <f>IF(AND('Raw Data'!D2433&lt;3, 'Raw Data'!E2433&lt;3, 'Raw Data'!A2433&gt;0), 'Raw Data'!AF2433, 0)</f>
        <v/>
      </c>
      <c r="W2438">
        <f>IF(AND('Raw Data'!D2433&lt;4, 'Raw Data'!E2433&lt;4, 'Raw Data'!A2433&gt;0), 'Raw Data'!AI2433, 0)</f>
        <v/>
      </c>
      <c r="X2438">
        <f>IF(AND('Raw Data'!D2433&lt;5, 'Raw Data'!E2433&lt;5, 'Raw Data'!A2433&gt;0), 'Raw Data'!AL2433, 0)</f>
        <v/>
      </c>
      <c r="Y2438">
        <f>IF(AND('Raw Data'!D2433&lt;6, 'Raw Data'!E2433&lt;6, 'Raw Data'!A2433&gt;0), 'Raw Data'!AO2433, 0)</f>
        <v/>
      </c>
      <c r="Z2438">
        <f>IF(ISBLANK('Raw Data'!D2433), 0, IF('Raw Data'!D2433-'Raw Data'!E2433&gt;1, 'Raw Data'!AW2433, 0))</f>
        <v/>
      </c>
      <c r="AA2438">
        <f>IF(ISBLANK('Raw Data'!A2433), 0, IF(ABS('Raw Data'!D2433-'Raw Data'!E2433)&lt;2, 'Raw Data'!AX2433, 0))</f>
        <v/>
      </c>
      <c r="AB2438">
        <f>IF(ISBLANK('Raw Data'!D2433), 0, IF('Raw Data'!E2433-'Raw Data'!D2433&gt;1, 'Raw Data'!AY2433, 0))</f>
        <v/>
      </c>
      <c r="AC2438">
        <f>IF(ISBLANK('Raw Data'!D2433), 0, IF('Raw Data'!D2433-'Raw Data'!E2433&gt;2, 'Raw Data'!AZ2433, 0))</f>
        <v/>
      </c>
      <c r="AD2438">
        <f>IF(ISBLANK('Raw Data'!A2433), 0, IF(ABS('Raw Data'!D2433-'Raw Data'!E2433)&lt;3, 'Raw Data'!BA2433, 0))</f>
        <v/>
      </c>
      <c r="AE2438">
        <f>IF(ISBLANK('Raw Data'!D2433), 0, IF('Raw Data'!E2433-'Raw Data'!D2433&gt;2, 'Raw Data'!BB2433, 0))</f>
        <v/>
      </c>
      <c r="AF2438">
        <f>IF(ISBLANK('Raw Data'!D2433), 0, IF('Raw Data'!D2433-'Raw Data'!E2433&gt;3, 'Raw Data'!BC2433, 0))</f>
        <v/>
      </c>
      <c r="AG2438">
        <f>IF(ISBLANK('Raw Data'!A2433), 0, IF(ABS('Raw Data'!D2433-'Raw Data'!E2433)&lt;4, 'Raw Data'!BD2433, 0))</f>
        <v/>
      </c>
      <c r="AH2438">
        <f>IF(ISBLANK('Raw Data'!D2433), 0, IF('Raw Data'!E2433-'Raw Data'!D2433&gt;3, 'Raw Data'!BE2433, 0))</f>
        <v/>
      </c>
      <c r="AI2438">
        <f>IF(SUM('Raw Data'!D2433:E2433)&gt;'Raw Data'!F2433, 'Raw Data'!G2433, 0)</f>
        <v/>
      </c>
      <c r="AJ2438">
        <f>IF(ISBLANK('Raw Data'!D2433), 0, IF(SUM('Raw Data'!D2433:E2433)&lt;'Raw Data'!F2433, 'Raw Data'!H2433, 0))</f>
        <v/>
      </c>
      <c r="AK2438">
        <f>IF(ISBLANK('Raw Data'!A2433), 0, IF(AND('Raw Data'!D2433&lt;3, 'Raw Data'!E2433&lt;3, 'Raw Data'!F2433&lt;BB$2), 'Raw Data'!AF2433, 0))</f>
        <v/>
      </c>
      <c r="AL2438">
        <f>IF(ISBLANK('Raw Data'!A2433), 0, IF(AND('Raw Data'!D2433&lt;4, 'Raw Data'!E2433&lt;4, 'Raw Data'!F2433&lt;BB$2), 'Raw Data'!AI2433, 0))</f>
        <v/>
      </c>
      <c r="AM2438">
        <f>IF(ISBLANK('Raw Data'!A2433), 0, IF(AND('Raw Data'!D2433&lt;5, 'Raw Data'!E2433&lt;5, 'Raw Data'!F2433&lt;BB$2), 'Raw Data'!AL2433, 0))</f>
        <v/>
      </c>
      <c r="AN2438">
        <f>IF(ISBLANK('Raw Data'!A2433), 0, IF(AND('Raw Data'!D2433&lt;6, 'Raw Data'!E2433&lt;6, 'Raw Data'!F2433&lt;BB$2), 'Raw Data'!AO2433, 0))</f>
        <v/>
      </c>
      <c r="AO2438">
        <f>IF(ISBLANK('Raw Data'!A2433), 0, IF(AND('Raw Data'!I2433&lt;Analysis!$BC$2, 'Raw Data'!D2433-'Raw Data'!E2433&gt;1), 'Raw Data'!AW2433, IF(AND('Raw Data'!J2433&lt;Analysis!$BC$2, 'Raw Data'!E2433-'Raw Data'!D2433&gt;1), 'Raw Data'!AY2433, 0)))</f>
        <v/>
      </c>
      <c r="AP2438">
        <f>IF(ISBLANK('Raw Data'!A2433), 0, IF(AND('Raw Data'!I2433&lt;Analysis!$BC$2, 'Raw Data'!D2433-'Raw Data'!E2433&gt;2), 'Raw Data'!AZ2433, IF(AND('Raw Data'!J2433&lt;Analysis!$BC$2, 'Raw Data'!E2433-'Raw Data'!D2433&gt;2), 'Raw Data'!BB2433, 0)))</f>
        <v/>
      </c>
      <c r="AQ2438">
        <f>IF(ISBLANK('Raw Data'!A2433), 0, IF(AND('Raw Data'!I2433&lt;Analysis!$BC$2, 'Raw Data'!D2433-'Raw Data'!E2433&gt;3), 'Raw Data'!BC2433, IF(AND('Raw Data'!J2433&lt;Analysis!$BC$2, 'Raw Data'!E2433-'Raw Data'!D2433&gt;3), 'Raw Data'!BE2433, 0)))</f>
        <v/>
      </c>
      <c r="AR2438">
        <f>IF('Hidden Analysiss'!D2434=1,IF(ABS('Raw Data'!E2433-'Raw Data'!D2433)&lt;2,'Raw Data'!AX2433,0), 0)</f>
        <v/>
      </c>
      <c r="AS2438">
        <f>IF('Hidden Analysiss'!D2434=1,IF(ABS('Raw Data'!E2433-'Raw Data'!D2433)&lt;3,'Raw Data'!BA2433,0), 0)</f>
        <v/>
      </c>
      <c r="AT2438">
        <f>IF('Hidden Analysiss'!D2434=1,IF(ABS('Raw Data'!E2433-'Raw Data'!D2433)&lt;4,'Raw Data'!BD2433,0), 0)</f>
        <v/>
      </c>
      <c r="AU2438">
        <f>IF(AND('Hidden Analysiss'!E2434=1, ABS('Raw Data'!E2433-'Raw Data'!D2433)&lt;2), 'Raw Data'!AX2433, 0)</f>
        <v/>
      </c>
      <c r="AV2438">
        <f>IF(AND('Hidden Analysiss'!E2434=1, ABS('Raw Data'!E2433-'Raw Data'!D2433)&lt;3), 'Raw Data'!BA2433, 0)</f>
        <v/>
      </c>
      <c r="AW2438">
        <f>IF(AND('Hidden Analysiss'!E2434=1, ABS('Raw Data'!E2433-'Raw Data'!D2433)&lt;3), 'Raw Data'!BD2433, 0)</f>
        <v/>
      </c>
    </row>
    <row r="2439">
      <c r="A2439" s="1">
        <f>'Raw Data'!A2434</f>
        <v/>
      </c>
      <c r="B2439">
        <f>IF('Raw Data'!E2434&gt;'Raw Data'!D2434, 'Raw Data'!J2434, 0)</f>
        <v/>
      </c>
      <c r="C2439">
        <f>IF('Raw Data'!D2434&gt;'Raw Data'!E2434, 'Raw Data'!I2434, 0)</f>
        <v/>
      </c>
      <c r="D2439">
        <f>SUM(G2439:H2439)</f>
        <v/>
      </c>
      <c r="E2439">
        <f>IF(AND('Raw Data'!J2434&lt;'Raw Data'!I2434,'Raw Data'!E2434&gt;'Raw Data'!D2434,'Raw Data'!E2434-'Raw Data'!D2434&gt;3),'Raw Data'!N2434,IF(AND('Raw Data'!I2434&lt;'Raw Data'!J2434,'Raw Data'!D2434&gt;'Raw Data'!E2434,'Raw Data'!D2434-'Raw Data'!E2434&gt;3),'Raw Data'!M2434,0))</f>
        <v/>
      </c>
      <c r="F2439">
        <f>IF(AND('Raw Data'!J2434&lt;'Raw Data'!I2434,'Raw Data'!E2434&gt;'Raw Data'!D2434,'Raw Data'!E2434-'Raw Data'!D2434&lt;4),'Raw Data'!L2434,IF(AND('Raw Data'!I2434&lt;'Raw Data'!J2434,'Raw Data'!D2434&gt;'Raw Data'!E2434,'Raw Data'!D2434-'Raw Data'!E2434&lt;4),'Raw Data'!K2434,0))</f>
        <v/>
      </c>
      <c r="G2439">
        <f>IF(AND('Raw Data'!J2434&lt;'Raw Data'!I2434, 'Raw Data'!E2434&gt;'Raw Data'!D2434), 'Raw Data'!J2434, 0)</f>
        <v/>
      </c>
      <c r="H2439">
        <f>IF(AND('Raw Data'!J2434&gt;'Raw Data'!I2434, 'Raw Data'!E2434&lt;'Raw Data'!D2434), 'Raw Data'!I2434, 0)</f>
        <v/>
      </c>
      <c r="I2439">
        <f>SUM(J2439:K2439)</f>
        <v/>
      </c>
      <c r="J2439">
        <f>IF(AND('Raw Data'!J2434&gt;'Raw Data'!I2434, 'Raw Data'!E2434&gt;'Raw Data'!D2434), 'Raw Data'!J2434, 0)</f>
        <v/>
      </c>
      <c r="K2439">
        <f>IF(AND('Raw Data'!I2434&gt;'Raw Data'!J2434, 'Raw Data'!D2434&gt;'Raw Data'!E2434), 'Raw Data'!I2434, 0)</f>
        <v/>
      </c>
      <c r="L2439">
        <f>IF('Raw Data'!E2434-'Raw Data'!D2434&gt;3, 'Raw Data'!N2434, 0)</f>
        <v/>
      </c>
      <c r="M2439">
        <f>IF('Raw Data'!D2434-'Raw Data'!E2434&gt;3, 'Raw Data'!M2434, 0)</f>
        <v/>
      </c>
      <c r="N2439">
        <f>IF(ISBLANK('Raw Data'!D2434),0,IF(AND('Raw Data'!E2434&gt;'Raw Data'!D2434,'Raw Data'!E2434-'Raw Data'!D2434&gt;0,'Raw Data'!E2434-'Raw Data'!D2434&lt;4),'Raw Data'!L2434, 0))</f>
        <v/>
      </c>
      <c r="O2439">
        <f>IF(ISBLANK('Raw Data'!D2434),0,IF(AND('Raw Data'!E2434&gt;'Raw Data'!D2434,'Raw Data'!E2434-'Raw Data'!D2434&gt;0,'Raw Data'!D2434-'Raw Data'!E2434&lt;4),'Raw Data'!K2434, 0))</f>
        <v/>
      </c>
      <c r="P2439">
        <f>IF('Raw Data'!E2434-'Raw Data'!D2434&gt;3, 'Raw Data'!N2434, IF('Raw Data'!D2434-'Raw Data'!E2434&gt;3, 'Raw Data'!M2434, 0))</f>
        <v/>
      </c>
      <c r="Q2439">
        <f>IF(ISBLANK('Raw Data'!E2434),0,IF(AND('Raw Data'!E2434-'Raw Data'!D2434&lt;4,'Raw Data'!E2434-'Raw Data'!D2434&gt;0),'Raw Data'!L2434,IF(AND('Raw Data'!D2434&gt;'Raw Data'!E2434,'Raw Data'!D2434-'Raw Data'!E2434&gt;0),'Raw Data'!K2434,0)))</f>
        <v/>
      </c>
      <c r="R2439">
        <f>IF(ISBLANK('Raw Data'!K2434),0,IFERROR(IF(MATCH(SMALL('Raw Data'!K2434:N2434,1),L2439:O2439,0),SMALL('Raw Data'!K2434:N2434,1)),0))</f>
        <v/>
      </c>
      <c r="S2439">
        <f>IF(ISBLANK('Raw Data'!K2434),0,IFERROR(IF(MATCH(SMALL('Raw Data'!K2434:N2434,2),L2439:O2439,0),SMALL('Raw Data'!K2434:N2434,2)),0))</f>
        <v/>
      </c>
      <c r="T2439">
        <f>IF(ISBLANK('Raw Data'!K2434),0,IFERROR(IF(MATCH(SMALL('Raw Data'!K2434:N2434,3),L2439:O2439,0),SMALL('Raw Data'!K2434:N2434,3)),0))</f>
        <v/>
      </c>
      <c r="U2439">
        <f>IF(ISBLANK('Raw Data'!K2434),0,IFERROR(IF(MATCH(SMALL('Raw Data'!K2434:N2434,4),L2439:O2439,0),SMALL('Raw Data'!K2434:N2434,4)),0))</f>
        <v/>
      </c>
      <c r="V2439">
        <f>IF(AND('Raw Data'!D2434&lt;3, 'Raw Data'!E2434&lt;3, 'Raw Data'!A2434&gt;0), 'Raw Data'!AF2434, 0)</f>
        <v/>
      </c>
      <c r="W2439">
        <f>IF(AND('Raw Data'!D2434&lt;4, 'Raw Data'!E2434&lt;4, 'Raw Data'!A2434&gt;0), 'Raw Data'!AI2434, 0)</f>
        <v/>
      </c>
      <c r="X2439">
        <f>IF(AND('Raw Data'!D2434&lt;5, 'Raw Data'!E2434&lt;5, 'Raw Data'!A2434&gt;0), 'Raw Data'!AL2434, 0)</f>
        <v/>
      </c>
      <c r="Y2439">
        <f>IF(AND('Raw Data'!D2434&lt;6, 'Raw Data'!E2434&lt;6, 'Raw Data'!A2434&gt;0), 'Raw Data'!AO2434, 0)</f>
        <v/>
      </c>
      <c r="Z2439">
        <f>IF(ISBLANK('Raw Data'!D2434), 0, IF('Raw Data'!D2434-'Raw Data'!E2434&gt;1, 'Raw Data'!AW2434, 0))</f>
        <v/>
      </c>
      <c r="AA2439">
        <f>IF(ISBLANK('Raw Data'!A2434), 0, IF(ABS('Raw Data'!D2434-'Raw Data'!E2434)&lt;2, 'Raw Data'!AX2434, 0))</f>
        <v/>
      </c>
      <c r="AB2439">
        <f>IF(ISBLANK('Raw Data'!D2434), 0, IF('Raw Data'!E2434-'Raw Data'!D2434&gt;1, 'Raw Data'!AY2434, 0))</f>
        <v/>
      </c>
      <c r="AC2439">
        <f>IF(ISBLANK('Raw Data'!D2434), 0, IF('Raw Data'!D2434-'Raw Data'!E2434&gt;2, 'Raw Data'!AZ2434, 0))</f>
        <v/>
      </c>
      <c r="AD2439">
        <f>IF(ISBLANK('Raw Data'!A2434), 0, IF(ABS('Raw Data'!D2434-'Raw Data'!E2434)&lt;3, 'Raw Data'!BA2434, 0))</f>
        <v/>
      </c>
      <c r="AE2439">
        <f>IF(ISBLANK('Raw Data'!D2434), 0, IF('Raw Data'!E2434-'Raw Data'!D2434&gt;2, 'Raw Data'!BB2434, 0))</f>
        <v/>
      </c>
      <c r="AF2439">
        <f>IF(ISBLANK('Raw Data'!D2434), 0, IF('Raw Data'!D2434-'Raw Data'!E2434&gt;3, 'Raw Data'!BC2434, 0))</f>
        <v/>
      </c>
      <c r="AG2439">
        <f>IF(ISBLANK('Raw Data'!A2434), 0, IF(ABS('Raw Data'!D2434-'Raw Data'!E2434)&lt;4, 'Raw Data'!BD2434, 0))</f>
        <v/>
      </c>
      <c r="AH2439">
        <f>IF(ISBLANK('Raw Data'!D2434), 0, IF('Raw Data'!E2434-'Raw Data'!D2434&gt;3, 'Raw Data'!BE2434, 0))</f>
        <v/>
      </c>
      <c r="AI2439">
        <f>IF(SUM('Raw Data'!D2434:E2434)&gt;'Raw Data'!F2434, 'Raw Data'!G2434, 0)</f>
        <v/>
      </c>
      <c r="AJ2439">
        <f>IF(ISBLANK('Raw Data'!D2434), 0, IF(SUM('Raw Data'!D2434:E2434)&lt;'Raw Data'!F2434, 'Raw Data'!H2434, 0))</f>
        <v/>
      </c>
      <c r="AK2439">
        <f>IF(ISBLANK('Raw Data'!A2434), 0, IF(AND('Raw Data'!D2434&lt;3, 'Raw Data'!E2434&lt;3, 'Raw Data'!F2434&lt;BB$2), 'Raw Data'!AF2434, 0))</f>
        <v/>
      </c>
      <c r="AL2439">
        <f>IF(ISBLANK('Raw Data'!A2434), 0, IF(AND('Raw Data'!D2434&lt;4, 'Raw Data'!E2434&lt;4, 'Raw Data'!F2434&lt;BB$2), 'Raw Data'!AI2434, 0))</f>
        <v/>
      </c>
      <c r="AM2439">
        <f>IF(ISBLANK('Raw Data'!A2434), 0, IF(AND('Raw Data'!D2434&lt;5, 'Raw Data'!E2434&lt;5, 'Raw Data'!F2434&lt;BB$2), 'Raw Data'!AL2434, 0))</f>
        <v/>
      </c>
      <c r="AN2439">
        <f>IF(ISBLANK('Raw Data'!A2434), 0, IF(AND('Raw Data'!D2434&lt;6, 'Raw Data'!E2434&lt;6, 'Raw Data'!F2434&lt;BB$2), 'Raw Data'!AO2434, 0))</f>
        <v/>
      </c>
      <c r="AO2439">
        <f>IF(ISBLANK('Raw Data'!A2434), 0, IF(AND('Raw Data'!I2434&lt;Analysis!$BC$2, 'Raw Data'!D2434-'Raw Data'!E2434&gt;1), 'Raw Data'!AW2434, IF(AND('Raw Data'!J2434&lt;Analysis!$BC$2, 'Raw Data'!E2434-'Raw Data'!D2434&gt;1), 'Raw Data'!AY2434, 0)))</f>
        <v/>
      </c>
      <c r="AP2439">
        <f>IF(ISBLANK('Raw Data'!A2434), 0, IF(AND('Raw Data'!I2434&lt;Analysis!$BC$2, 'Raw Data'!D2434-'Raw Data'!E2434&gt;2), 'Raw Data'!AZ2434, IF(AND('Raw Data'!J2434&lt;Analysis!$BC$2, 'Raw Data'!E2434-'Raw Data'!D2434&gt;2), 'Raw Data'!BB2434, 0)))</f>
        <v/>
      </c>
      <c r="AQ2439">
        <f>IF(ISBLANK('Raw Data'!A2434), 0, IF(AND('Raw Data'!I2434&lt;Analysis!$BC$2, 'Raw Data'!D2434-'Raw Data'!E2434&gt;3), 'Raw Data'!BC2434, IF(AND('Raw Data'!J2434&lt;Analysis!$BC$2, 'Raw Data'!E2434-'Raw Data'!D2434&gt;3), 'Raw Data'!BE2434, 0)))</f>
        <v/>
      </c>
      <c r="AR2439">
        <f>IF('Hidden Analysiss'!D2435=1,IF(ABS('Raw Data'!E2434-'Raw Data'!D2434)&lt;2,'Raw Data'!AX2434,0), 0)</f>
        <v/>
      </c>
      <c r="AS2439">
        <f>IF('Hidden Analysiss'!D2435=1,IF(ABS('Raw Data'!E2434-'Raw Data'!D2434)&lt;3,'Raw Data'!BA2434,0), 0)</f>
        <v/>
      </c>
      <c r="AT2439">
        <f>IF('Hidden Analysiss'!D2435=1,IF(ABS('Raw Data'!E2434-'Raw Data'!D2434)&lt;4,'Raw Data'!BD2434,0), 0)</f>
        <v/>
      </c>
      <c r="AU2439">
        <f>IF(AND('Hidden Analysiss'!E2435=1, ABS('Raw Data'!E2434-'Raw Data'!D2434)&lt;2), 'Raw Data'!AX2434, 0)</f>
        <v/>
      </c>
      <c r="AV2439">
        <f>IF(AND('Hidden Analysiss'!E2435=1, ABS('Raw Data'!E2434-'Raw Data'!D2434)&lt;3), 'Raw Data'!BA2434, 0)</f>
        <v/>
      </c>
      <c r="AW2439">
        <f>IF(AND('Hidden Analysiss'!E2435=1, ABS('Raw Data'!E2434-'Raw Data'!D2434)&lt;3), 'Raw Data'!BD2434, 0)</f>
        <v/>
      </c>
    </row>
    <row r="2440">
      <c r="A2440" s="1">
        <f>'Raw Data'!A2435</f>
        <v/>
      </c>
      <c r="B2440">
        <f>IF('Raw Data'!E2435&gt;'Raw Data'!D2435, 'Raw Data'!J2435, 0)</f>
        <v/>
      </c>
      <c r="C2440">
        <f>IF('Raw Data'!D2435&gt;'Raw Data'!E2435, 'Raw Data'!I2435, 0)</f>
        <v/>
      </c>
      <c r="D2440">
        <f>SUM(G2440:H2440)</f>
        <v/>
      </c>
      <c r="E2440">
        <f>IF(AND('Raw Data'!J2435&lt;'Raw Data'!I2435,'Raw Data'!E2435&gt;'Raw Data'!D2435,'Raw Data'!E2435-'Raw Data'!D2435&gt;3),'Raw Data'!N2435,IF(AND('Raw Data'!I2435&lt;'Raw Data'!J2435,'Raw Data'!D2435&gt;'Raw Data'!E2435,'Raw Data'!D2435-'Raw Data'!E2435&gt;3),'Raw Data'!M2435,0))</f>
        <v/>
      </c>
      <c r="F2440">
        <f>IF(AND('Raw Data'!J2435&lt;'Raw Data'!I2435,'Raw Data'!E2435&gt;'Raw Data'!D2435,'Raw Data'!E2435-'Raw Data'!D2435&lt;4),'Raw Data'!L2435,IF(AND('Raw Data'!I2435&lt;'Raw Data'!J2435,'Raw Data'!D2435&gt;'Raw Data'!E2435,'Raw Data'!D2435-'Raw Data'!E2435&lt;4),'Raw Data'!K2435,0))</f>
        <v/>
      </c>
      <c r="G2440">
        <f>IF(AND('Raw Data'!J2435&lt;'Raw Data'!I2435, 'Raw Data'!E2435&gt;'Raw Data'!D2435), 'Raw Data'!J2435, 0)</f>
        <v/>
      </c>
      <c r="H2440">
        <f>IF(AND('Raw Data'!J2435&gt;'Raw Data'!I2435, 'Raw Data'!E2435&lt;'Raw Data'!D2435), 'Raw Data'!I2435, 0)</f>
        <v/>
      </c>
      <c r="I2440">
        <f>SUM(J2440:K2440)</f>
        <v/>
      </c>
      <c r="J2440">
        <f>IF(AND('Raw Data'!J2435&gt;'Raw Data'!I2435, 'Raw Data'!E2435&gt;'Raw Data'!D2435), 'Raw Data'!J2435, 0)</f>
        <v/>
      </c>
      <c r="K2440">
        <f>IF(AND('Raw Data'!I2435&gt;'Raw Data'!J2435, 'Raw Data'!D2435&gt;'Raw Data'!E2435), 'Raw Data'!I2435, 0)</f>
        <v/>
      </c>
      <c r="L2440">
        <f>IF('Raw Data'!E2435-'Raw Data'!D2435&gt;3, 'Raw Data'!N2435, 0)</f>
        <v/>
      </c>
      <c r="M2440">
        <f>IF('Raw Data'!D2435-'Raw Data'!E2435&gt;3, 'Raw Data'!M2435, 0)</f>
        <v/>
      </c>
      <c r="N2440">
        <f>IF(ISBLANK('Raw Data'!D2435),0,IF(AND('Raw Data'!E2435&gt;'Raw Data'!D2435,'Raw Data'!E2435-'Raw Data'!D2435&gt;0,'Raw Data'!E2435-'Raw Data'!D2435&lt;4),'Raw Data'!L2435, 0))</f>
        <v/>
      </c>
      <c r="O2440">
        <f>IF(ISBLANK('Raw Data'!D2435),0,IF(AND('Raw Data'!E2435&gt;'Raw Data'!D2435,'Raw Data'!E2435-'Raw Data'!D2435&gt;0,'Raw Data'!D2435-'Raw Data'!E2435&lt;4),'Raw Data'!K2435, 0))</f>
        <v/>
      </c>
      <c r="P2440">
        <f>IF('Raw Data'!E2435-'Raw Data'!D2435&gt;3, 'Raw Data'!N2435, IF('Raw Data'!D2435-'Raw Data'!E2435&gt;3, 'Raw Data'!M2435, 0))</f>
        <v/>
      </c>
      <c r="Q2440">
        <f>IF(ISBLANK('Raw Data'!E2435),0,IF(AND('Raw Data'!E2435-'Raw Data'!D2435&lt;4,'Raw Data'!E2435-'Raw Data'!D2435&gt;0),'Raw Data'!L2435,IF(AND('Raw Data'!D2435&gt;'Raw Data'!E2435,'Raw Data'!D2435-'Raw Data'!E2435&gt;0),'Raw Data'!K2435,0)))</f>
        <v/>
      </c>
      <c r="R2440">
        <f>IF(ISBLANK('Raw Data'!K2435),0,IFERROR(IF(MATCH(SMALL('Raw Data'!K2435:N2435,1),L2440:O2440,0),SMALL('Raw Data'!K2435:N2435,1)),0))</f>
        <v/>
      </c>
      <c r="S2440">
        <f>IF(ISBLANK('Raw Data'!K2435),0,IFERROR(IF(MATCH(SMALL('Raw Data'!K2435:N2435,2),L2440:O2440,0),SMALL('Raw Data'!K2435:N2435,2)),0))</f>
        <v/>
      </c>
      <c r="T2440">
        <f>IF(ISBLANK('Raw Data'!K2435),0,IFERROR(IF(MATCH(SMALL('Raw Data'!K2435:N2435,3),L2440:O2440,0),SMALL('Raw Data'!K2435:N2435,3)),0))</f>
        <v/>
      </c>
      <c r="U2440">
        <f>IF(ISBLANK('Raw Data'!K2435),0,IFERROR(IF(MATCH(SMALL('Raw Data'!K2435:N2435,4),L2440:O2440,0),SMALL('Raw Data'!K2435:N2435,4)),0))</f>
        <v/>
      </c>
      <c r="V2440">
        <f>IF(AND('Raw Data'!D2435&lt;3, 'Raw Data'!E2435&lt;3, 'Raw Data'!A2435&gt;0), 'Raw Data'!AF2435, 0)</f>
        <v/>
      </c>
      <c r="W2440">
        <f>IF(AND('Raw Data'!D2435&lt;4, 'Raw Data'!E2435&lt;4, 'Raw Data'!A2435&gt;0), 'Raw Data'!AI2435, 0)</f>
        <v/>
      </c>
      <c r="X2440">
        <f>IF(AND('Raw Data'!D2435&lt;5, 'Raw Data'!E2435&lt;5, 'Raw Data'!A2435&gt;0), 'Raw Data'!AL2435, 0)</f>
        <v/>
      </c>
      <c r="Y2440">
        <f>IF(AND('Raw Data'!D2435&lt;6, 'Raw Data'!E2435&lt;6, 'Raw Data'!A2435&gt;0), 'Raw Data'!AO2435, 0)</f>
        <v/>
      </c>
      <c r="Z2440">
        <f>IF(ISBLANK('Raw Data'!D2435), 0, IF('Raw Data'!D2435-'Raw Data'!E2435&gt;1, 'Raw Data'!AW2435, 0))</f>
        <v/>
      </c>
      <c r="AA2440">
        <f>IF(ISBLANK('Raw Data'!A2435), 0, IF(ABS('Raw Data'!D2435-'Raw Data'!E2435)&lt;2, 'Raw Data'!AX2435, 0))</f>
        <v/>
      </c>
      <c r="AB2440">
        <f>IF(ISBLANK('Raw Data'!D2435), 0, IF('Raw Data'!E2435-'Raw Data'!D2435&gt;1, 'Raw Data'!AY2435, 0))</f>
        <v/>
      </c>
      <c r="AC2440">
        <f>IF(ISBLANK('Raw Data'!D2435), 0, IF('Raw Data'!D2435-'Raw Data'!E2435&gt;2, 'Raw Data'!AZ2435, 0))</f>
        <v/>
      </c>
      <c r="AD2440">
        <f>IF(ISBLANK('Raw Data'!A2435), 0, IF(ABS('Raw Data'!D2435-'Raw Data'!E2435)&lt;3, 'Raw Data'!BA2435, 0))</f>
        <v/>
      </c>
      <c r="AE2440">
        <f>IF(ISBLANK('Raw Data'!D2435), 0, IF('Raw Data'!E2435-'Raw Data'!D2435&gt;2, 'Raw Data'!BB2435, 0))</f>
        <v/>
      </c>
      <c r="AF2440">
        <f>IF(ISBLANK('Raw Data'!D2435), 0, IF('Raw Data'!D2435-'Raw Data'!E2435&gt;3, 'Raw Data'!BC2435, 0))</f>
        <v/>
      </c>
      <c r="AG2440">
        <f>IF(ISBLANK('Raw Data'!A2435), 0, IF(ABS('Raw Data'!D2435-'Raw Data'!E2435)&lt;4, 'Raw Data'!BD2435, 0))</f>
        <v/>
      </c>
      <c r="AH2440">
        <f>IF(ISBLANK('Raw Data'!D2435), 0, IF('Raw Data'!E2435-'Raw Data'!D2435&gt;3, 'Raw Data'!BE2435, 0))</f>
        <v/>
      </c>
      <c r="AI2440">
        <f>IF(SUM('Raw Data'!D2435:E2435)&gt;'Raw Data'!F2435, 'Raw Data'!G2435, 0)</f>
        <v/>
      </c>
      <c r="AJ2440">
        <f>IF(ISBLANK('Raw Data'!D2435), 0, IF(SUM('Raw Data'!D2435:E2435)&lt;'Raw Data'!F2435, 'Raw Data'!H2435, 0))</f>
        <v/>
      </c>
      <c r="AK2440">
        <f>IF(ISBLANK('Raw Data'!A2435), 0, IF(AND('Raw Data'!D2435&lt;3, 'Raw Data'!E2435&lt;3, 'Raw Data'!F2435&lt;BB$2), 'Raw Data'!AF2435, 0))</f>
        <v/>
      </c>
      <c r="AL2440">
        <f>IF(ISBLANK('Raw Data'!A2435), 0, IF(AND('Raw Data'!D2435&lt;4, 'Raw Data'!E2435&lt;4, 'Raw Data'!F2435&lt;BB$2), 'Raw Data'!AI2435, 0))</f>
        <v/>
      </c>
      <c r="AM2440">
        <f>IF(ISBLANK('Raw Data'!A2435), 0, IF(AND('Raw Data'!D2435&lt;5, 'Raw Data'!E2435&lt;5, 'Raw Data'!F2435&lt;BB$2), 'Raw Data'!AL2435, 0))</f>
        <v/>
      </c>
      <c r="AN2440">
        <f>IF(ISBLANK('Raw Data'!A2435), 0, IF(AND('Raw Data'!D2435&lt;6, 'Raw Data'!E2435&lt;6, 'Raw Data'!F2435&lt;BB$2), 'Raw Data'!AO2435, 0))</f>
        <v/>
      </c>
      <c r="AO2440">
        <f>IF(ISBLANK('Raw Data'!A2435), 0, IF(AND('Raw Data'!I2435&lt;Analysis!$BC$2, 'Raw Data'!D2435-'Raw Data'!E2435&gt;1), 'Raw Data'!AW2435, IF(AND('Raw Data'!J2435&lt;Analysis!$BC$2, 'Raw Data'!E2435-'Raw Data'!D2435&gt;1), 'Raw Data'!AY2435, 0)))</f>
        <v/>
      </c>
      <c r="AP2440">
        <f>IF(ISBLANK('Raw Data'!A2435), 0, IF(AND('Raw Data'!I2435&lt;Analysis!$BC$2, 'Raw Data'!D2435-'Raw Data'!E2435&gt;2), 'Raw Data'!AZ2435, IF(AND('Raw Data'!J2435&lt;Analysis!$BC$2, 'Raw Data'!E2435-'Raw Data'!D2435&gt;2), 'Raw Data'!BB2435, 0)))</f>
        <v/>
      </c>
      <c r="AQ2440">
        <f>IF(ISBLANK('Raw Data'!A2435), 0, IF(AND('Raw Data'!I2435&lt;Analysis!$BC$2, 'Raw Data'!D2435-'Raw Data'!E2435&gt;3), 'Raw Data'!BC2435, IF(AND('Raw Data'!J2435&lt;Analysis!$BC$2, 'Raw Data'!E2435-'Raw Data'!D2435&gt;3), 'Raw Data'!BE2435, 0)))</f>
        <v/>
      </c>
      <c r="AR2440">
        <f>IF('Hidden Analysiss'!D2436=1,IF(ABS('Raw Data'!E2435-'Raw Data'!D2435)&lt;2,'Raw Data'!AX2435,0), 0)</f>
        <v/>
      </c>
      <c r="AS2440">
        <f>IF('Hidden Analysiss'!D2436=1,IF(ABS('Raw Data'!E2435-'Raw Data'!D2435)&lt;3,'Raw Data'!BA2435,0), 0)</f>
        <v/>
      </c>
      <c r="AT2440">
        <f>IF('Hidden Analysiss'!D2436=1,IF(ABS('Raw Data'!E2435-'Raw Data'!D2435)&lt;4,'Raw Data'!BD2435,0), 0)</f>
        <v/>
      </c>
      <c r="AU2440">
        <f>IF(AND('Hidden Analysiss'!E2436=1, ABS('Raw Data'!E2435-'Raw Data'!D2435)&lt;2), 'Raw Data'!AX2435, 0)</f>
        <v/>
      </c>
      <c r="AV2440">
        <f>IF(AND('Hidden Analysiss'!E2436=1, ABS('Raw Data'!E2435-'Raw Data'!D2435)&lt;3), 'Raw Data'!BA2435, 0)</f>
        <v/>
      </c>
      <c r="AW2440">
        <f>IF(AND('Hidden Analysiss'!E2436=1, ABS('Raw Data'!E2435-'Raw Data'!D2435)&lt;3), 'Raw Data'!BD2435, 0)</f>
        <v/>
      </c>
    </row>
    <row r="2441">
      <c r="A2441" s="1">
        <f>'Raw Data'!A2436</f>
        <v/>
      </c>
      <c r="B2441">
        <f>IF('Raw Data'!E2436&gt;'Raw Data'!D2436, 'Raw Data'!J2436, 0)</f>
        <v/>
      </c>
      <c r="C2441">
        <f>IF('Raw Data'!D2436&gt;'Raw Data'!E2436, 'Raw Data'!I2436, 0)</f>
        <v/>
      </c>
      <c r="D2441">
        <f>SUM(G2441:H2441)</f>
        <v/>
      </c>
      <c r="E2441">
        <f>IF(AND('Raw Data'!J2436&lt;'Raw Data'!I2436,'Raw Data'!E2436&gt;'Raw Data'!D2436,'Raw Data'!E2436-'Raw Data'!D2436&gt;3),'Raw Data'!N2436,IF(AND('Raw Data'!I2436&lt;'Raw Data'!J2436,'Raw Data'!D2436&gt;'Raw Data'!E2436,'Raw Data'!D2436-'Raw Data'!E2436&gt;3),'Raw Data'!M2436,0))</f>
        <v/>
      </c>
      <c r="F2441">
        <f>IF(AND('Raw Data'!J2436&lt;'Raw Data'!I2436,'Raw Data'!E2436&gt;'Raw Data'!D2436,'Raw Data'!E2436-'Raw Data'!D2436&lt;4),'Raw Data'!L2436,IF(AND('Raw Data'!I2436&lt;'Raw Data'!J2436,'Raw Data'!D2436&gt;'Raw Data'!E2436,'Raw Data'!D2436-'Raw Data'!E2436&lt;4),'Raw Data'!K2436,0))</f>
        <v/>
      </c>
      <c r="G2441">
        <f>IF(AND('Raw Data'!J2436&lt;'Raw Data'!I2436, 'Raw Data'!E2436&gt;'Raw Data'!D2436), 'Raw Data'!J2436, 0)</f>
        <v/>
      </c>
      <c r="H2441">
        <f>IF(AND('Raw Data'!J2436&gt;'Raw Data'!I2436, 'Raw Data'!E2436&lt;'Raw Data'!D2436), 'Raw Data'!I2436, 0)</f>
        <v/>
      </c>
      <c r="I2441">
        <f>SUM(J2441:K2441)</f>
        <v/>
      </c>
      <c r="J2441">
        <f>IF(AND('Raw Data'!J2436&gt;'Raw Data'!I2436, 'Raw Data'!E2436&gt;'Raw Data'!D2436), 'Raw Data'!J2436, 0)</f>
        <v/>
      </c>
      <c r="K2441">
        <f>IF(AND('Raw Data'!I2436&gt;'Raw Data'!J2436, 'Raw Data'!D2436&gt;'Raw Data'!E2436), 'Raw Data'!I2436, 0)</f>
        <v/>
      </c>
      <c r="L2441">
        <f>IF('Raw Data'!E2436-'Raw Data'!D2436&gt;3, 'Raw Data'!N2436, 0)</f>
        <v/>
      </c>
      <c r="M2441">
        <f>IF('Raw Data'!D2436-'Raw Data'!E2436&gt;3, 'Raw Data'!M2436, 0)</f>
        <v/>
      </c>
      <c r="N2441">
        <f>IF(ISBLANK('Raw Data'!D2436),0,IF(AND('Raw Data'!E2436&gt;'Raw Data'!D2436,'Raw Data'!E2436-'Raw Data'!D2436&gt;0,'Raw Data'!E2436-'Raw Data'!D2436&lt;4),'Raw Data'!L2436, 0))</f>
        <v/>
      </c>
      <c r="O2441">
        <f>IF(ISBLANK('Raw Data'!D2436),0,IF(AND('Raw Data'!E2436&gt;'Raw Data'!D2436,'Raw Data'!E2436-'Raw Data'!D2436&gt;0,'Raw Data'!D2436-'Raw Data'!E2436&lt;4),'Raw Data'!K2436, 0))</f>
        <v/>
      </c>
      <c r="P2441">
        <f>IF('Raw Data'!E2436-'Raw Data'!D2436&gt;3, 'Raw Data'!N2436, IF('Raw Data'!D2436-'Raw Data'!E2436&gt;3, 'Raw Data'!M2436, 0))</f>
        <v/>
      </c>
      <c r="Q2441">
        <f>IF(ISBLANK('Raw Data'!E2436),0,IF(AND('Raw Data'!E2436-'Raw Data'!D2436&lt;4,'Raw Data'!E2436-'Raw Data'!D2436&gt;0),'Raw Data'!L2436,IF(AND('Raw Data'!D2436&gt;'Raw Data'!E2436,'Raw Data'!D2436-'Raw Data'!E2436&gt;0),'Raw Data'!K2436,0)))</f>
        <v/>
      </c>
      <c r="R2441">
        <f>IF(ISBLANK('Raw Data'!K2436),0,IFERROR(IF(MATCH(SMALL('Raw Data'!K2436:N2436,1),L2441:O2441,0),SMALL('Raw Data'!K2436:N2436,1)),0))</f>
        <v/>
      </c>
      <c r="S2441">
        <f>IF(ISBLANK('Raw Data'!K2436),0,IFERROR(IF(MATCH(SMALL('Raw Data'!K2436:N2436,2),L2441:O2441,0),SMALL('Raw Data'!K2436:N2436,2)),0))</f>
        <v/>
      </c>
      <c r="T2441">
        <f>IF(ISBLANK('Raw Data'!K2436),0,IFERROR(IF(MATCH(SMALL('Raw Data'!K2436:N2436,3),L2441:O2441,0),SMALL('Raw Data'!K2436:N2436,3)),0))</f>
        <v/>
      </c>
      <c r="U2441">
        <f>IF(ISBLANK('Raw Data'!K2436),0,IFERROR(IF(MATCH(SMALL('Raw Data'!K2436:N2436,4),L2441:O2441,0),SMALL('Raw Data'!K2436:N2436,4)),0))</f>
        <v/>
      </c>
      <c r="V2441">
        <f>IF(AND('Raw Data'!D2436&lt;3, 'Raw Data'!E2436&lt;3, 'Raw Data'!A2436&gt;0), 'Raw Data'!AF2436, 0)</f>
        <v/>
      </c>
      <c r="W2441">
        <f>IF(AND('Raw Data'!D2436&lt;4, 'Raw Data'!E2436&lt;4, 'Raw Data'!A2436&gt;0), 'Raw Data'!AI2436, 0)</f>
        <v/>
      </c>
      <c r="X2441">
        <f>IF(AND('Raw Data'!D2436&lt;5, 'Raw Data'!E2436&lt;5, 'Raw Data'!A2436&gt;0), 'Raw Data'!AL2436, 0)</f>
        <v/>
      </c>
      <c r="Y2441">
        <f>IF(AND('Raw Data'!D2436&lt;6, 'Raw Data'!E2436&lt;6, 'Raw Data'!A2436&gt;0), 'Raw Data'!AO2436, 0)</f>
        <v/>
      </c>
      <c r="Z2441">
        <f>IF(ISBLANK('Raw Data'!D2436), 0, IF('Raw Data'!D2436-'Raw Data'!E2436&gt;1, 'Raw Data'!AW2436, 0))</f>
        <v/>
      </c>
      <c r="AA2441">
        <f>IF(ISBLANK('Raw Data'!A2436), 0, IF(ABS('Raw Data'!D2436-'Raw Data'!E2436)&lt;2, 'Raw Data'!AX2436, 0))</f>
        <v/>
      </c>
      <c r="AB2441">
        <f>IF(ISBLANK('Raw Data'!D2436), 0, IF('Raw Data'!E2436-'Raw Data'!D2436&gt;1, 'Raw Data'!AY2436, 0))</f>
        <v/>
      </c>
      <c r="AC2441">
        <f>IF(ISBLANK('Raw Data'!D2436), 0, IF('Raw Data'!D2436-'Raw Data'!E2436&gt;2, 'Raw Data'!AZ2436, 0))</f>
        <v/>
      </c>
      <c r="AD2441">
        <f>IF(ISBLANK('Raw Data'!A2436), 0, IF(ABS('Raw Data'!D2436-'Raw Data'!E2436)&lt;3, 'Raw Data'!BA2436, 0))</f>
        <v/>
      </c>
      <c r="AE2441">
        <f>IF(ISBLANK('Raw Data'!D2436), 0, IF('Raw Data'!E2436-'Raw Data'!D2436&gt;2, 'Raw Data'!BB2436, 0))</f>
        <v/>
      </c>
      <c r="AF2441">
        <f>IF(ISBLANK('Raw Data'!D2436), 0, IF('Raw Data'!D2436-'Raw Data'!E2436&gt;3, 'Raw Data'!BC2436, 0))</f>
        <v/>
      </c>
      <c r="AG2441">
        <f>IF(ISBLANK('Raw Data'!A2436), 0, IF(ABS('Raw Data'!D2436-'Raw Data'!E2436)&lt;4, 'Raw Data'!BD2436, 0))</f>
        <v/>
      </c>
      <c r="AH2441">
        <f>IF(ISBLANK('Raw Data'!D2436), 0, IF('Raw Data'!E2436-'Raw Data'!D2436&gt;3, 'Raw Data'!BE2436, 0))</f>
        <v/>
      </c>
      <c r="AI2441">
        <f>IF(SUM('Raw Data'!D2436:E2436)&gt;'Raw Data'!F2436, 'Raw Data'!G2436, 0)</f>
        <v/>
      </c>
      <c r="AJ2441">
        <f>IF(ISBLANK('Raw Data'!D2436), 0, IF(SUM('Raw Data'!D2436:E2436)&lt;'Raw Data'!F2436, 'Raw Data'!H2436, 0))</f>
        <v/>
      </c>
      <c r="AK2441">
        <f>IF(ISBLANK('Raw Data'!A2436), 0, IF(AND('Raw Data'!D2436&lt;3, 'Raw Data'!E2436&lt;3, 'Raw Data'!F2436&lt;BB$2), 'Raw Data'!AF2436, 0))</f>
        <v/>
      </c>
      <c r="AL2441">
        <f>IF(ISBLANK('Raw Data'!A2436), 0, IF(AND('Raw Data'!D2436&lt;4, 'Raw Data'!E2436&lt;4, 'Raw Data'!F2436&lt;BB$2), 'Raw Data'!AI2436, 0))</f>
        <v/>
      </c>
      <c r="AM2441">
        <f>IF(ISBLANK('Raw Data'!A2436), 0, IF(AND('Raw Data'!D2436&lt;5, 'Raw Data'!E2436&lt;5, 'Raw Data'!F2436&lt;BB$2), 'Raw Data'!AL2436, 0))</f>
        <v/>
      </c>
      <c r="AN2441">
        <f>IF(ISBLANK('Raw Data'!A2436), 0, IF(AND('Raw Data'!D2436&lt;6, 'Raw Data'!E2436&lt;6, 'Raw Data'!F2436&lt;BB$2), 'Raw Data'!AO2436, 0))</f>
        <v/>
      </c>
      <c r="AO2441">
        <f>IF(ISBLANK('Raw Data'!A2436), 0, IF(AND('Raw Data'!I2436&lt;Analysis!$BC$2, 'Raw Data'!D2436-'Raw Data'!E2436&gt;1), 'Raw Data'!AW2436, IF(AND('Raw Data'!J2436&lt;Analysis!$BC$2, 'Raw Data'!E2436-'Raw Data'!D2436&gt;1), 'Raw Data'!AY2436, 0)))</f>
        <v/>
      </c>
      <c r="AP2441">
        <f>IF(ISBLANK('Raw Data'!A2436), 0, IF(AND('Raw Data'!I2436&lt;Analysis!$BC$2, 'Raw Data'!D2436-'Raw Data'!E2436&gt;2), 'Raw Data'!AZ2436, IF(AND('Raw Data'!J2436&lt;Analysis!$BC$2, 'Raw Data'!E2436-'Raw Data'!D2436&gt;2), 'Raw Data'!BB2436, 0)))</f>
        <v/>
      </c>
      <c r="AQ2441">
        <f>IF(ISBLANK('Raw Data'!A2436), 0, IF(AND('Raw Data'!I2436&lt;Analysis!$BC$2, 'Raw Data'!D2436-'Raw Data'!E2436&gt;3), 'Raw Data'!BC2436, IF(AND('Raw Data'!J2436&lt;Analysis!$BC$2, 'Raw Data'!E2436-'Raw Data'!D2436&gt;3), 'Raw Data'!BE2436, 0)))</f>
        <v/>
      </c>
      <c r="AR2441">
        <f>IF('Hidden Analysiss'!D2437=1,IF(ABS('Raw Data'!E2436-'Raw Data'!D2436)&lt;2,'Raw Data'!AX2436,0), 0)</f>
        <v/>
      </c>
      <c r="AS2441">
        <f>IF('Hidden Analysiss'!D2437=1,IF(ABS('Raw Data'!E2436-'Raw Data'!D2436)&lt;3,'Raw Data'!BA2436,0), 0)</f>
        <v/>
      </c>
      <c r="AT2441">
        <f>IF('Hidden Analysiss'!D2437=1,IF(ABS('Raw Data'!E2436-'Raw Data'!D2436)&lt;4,'Raw Data'!BD2436,0), 0)</f>
        <v/>
      </c>
      <c r="AU2441">
        <f>IF(AND('Hidden Analysiss'!E2437=1, ABS('Raw Data'!E2436-'Raw Data'!D2436)&lt;2), 'Raw Data'!AX2436, 0)</f>
        <v/>
      </c>
      <c r="AV2441">
        <f>IF(AND('Hidden Analysiss'!E2437=1, ABS('Raw Data'!E2436-'Raw Data'!D2436)&lt;3), 'Raw Data'!BA2436, 0)</f>
        <v/>
      </c>
      <c r="AW2441">
        <f>IF(AND('Hidden Analysiss'!E2437=1, ABS('Raw Data'!E2436-'Raw Data'!D2436)&lt;3), 'Raw Data'!BD2436, 0)</f>
        <v/>
      </c>
    </row>
    <row r="2442">
      <c r="A2442" s="1">
        <f>'Raw Data'!A2437</f>
        <v/>
      </c>
      <c r="B2442">
        <f>IF('Raw Data'!E2437&gt;'Raw Data'!D2437, 'Raw Data'!J2437, 0)</f>
        <v/>
      </c>
      <c r="C2442">
        <f>IF('Raw Data'!D2437&gt;'Raw Data'!E2437, 'Raw Data'!I2437, 0)</f>
        <v/>
      </c>
      <c r="D2442">
        <f>SUM(G2442:H2442)</f>
        <v/>
      </c>
      <c r="E2442">
        <f>IF(AND('Raw Data'!J2437&lt;'Raw Data'!I2437,'Raw Data'!E2437&gt;'Raw Data'!D2437,'Raw Data'!E2437-'Raw Data'!D2437&gt;3),'Raw Data'!N2437,IF(AND('Raw Data'!I2437&lt;'Raw Data'!J2437,'Raw Data'!D2437&gt;'Raw Data'!E2437,'Raw Data'!D2437-'Raw Data'!E2437&gt;3),'Raw Data'!M2437,0))</f>
        <v/>
      </c>
      <c r="F2442">
        <f>IF(AND('Raw Data'!J2437&lt;'Raw Data'!I2437,'Raw Data'!E2437&gt;'Raw Data'!D2437,'Raw Data'!E2437-'Raw Data'!D2437&lt;4),'Raw Data'!L2437,IF(AND('Raw Data'!I2437&lt;'Raw Data'!J2437,'Raw Data'!D2437&gt;'Raw Data'!E2437,'Raw Data'!D2437-'Raw Data'!E2437&lt;4),'Raw Data'!K2437,0))</f>
        <v/>
      </c>
      <c r="G2442">
        <f>IF(AND('Raw Data'!J2437&lt;'Raw Data'!I2437, 'Raw Data'!E2437&gt;'Raw Data'!D2437), 'Raw Data'!J2437, 0)</f>
        <v/>
      </c>
      <c r="H2442">
        <f>IF(AND('Raw Data'!J2437&gt;'Raw Data'!I2437, 'Raw Data'!E2437&lt;'Raw Data'!D2437), 'Raw Data'!I2437, 0)</f>
        <v/>
      </c>
      <c r="I2442">
        <f>SUM(J2442:K2442)</f>
        <v/>
      </c>
      <c r="J2442">
        <f>IF(AND('Raw Data'!J2437&gt;'Raw Data'!I2437, 'Raw Data'!E2437&gt;'Raw Data'!D2437), 'Raw Data'!J2437, 0)</f>
        <v/>
      </c>
      <c r="K2442">
        <f>IF(AND('Raw Data'!I2437&gt;'Raw Data'!J2437, 'Raw Data'!D2437&gt;'Raw Data'!E2437), 'Raw Data'!I2437, 0)</f>
        <v/>
      </c>
      <c r="L2442">
        <f>IF('Raw Data'!E2437-'Raw Data'!D2437&gt;3, 'Raw Data'!N2437, 0)</f>
        <v/>
      </c>
      <c r="M2442">
        <f>IF('Raw Data'!D2437-'Raw Data'!E2437&gt;3, 'Raw Data'!M2437, 0)</f>
        <v/>
      </c>
      <c r="N2442">
        <f>IF(ISBLANK('Raw Data'!D2437),0,IF(AND('Raw Data'!E2437&gt;'Raw Data'!D2437,'Raw Data'!E2437-'Raw Data'!D2437&gt;0,'Raw Data'!E2437-'Raw Data'!D2437&lt;4),'Raw Data'!L2437, 0))</f>
        <v/>
      </c>
      <c r="O2442">
        <f>IF(ISBLANK('Raw Data'!D2437),0,IF(AND('Raw Data'!E2437&gt;'Raw Data'!D2437,'Raw Data'!E2437-'Raw Data'!D2437&gt;0,'Raw Data'!D2437-'Raw Data'!E2437&lt;4),'Raw Data'!K2437, 0))</f>
        <v/>
      </c>
      <c r="P2442">
        <f>IF('Raw Data'!E2437-'Raw Data'!D2437&gt;3, 'Raw Data'!N2437, IF('Raw Data'!D2437-'Raw Data'!E2437&gt;3, 'Raw Data'!M2437, 0))</f>
        <v/>
      </c>
      <c r="Q2442">
        <f>IF(ISBLANK('Raw Data'!E2437),0,IF(AND('Raw Data'!E2437-'Raw Data'!D2437&lt;4,'Raw Data'!E2437-'Raw Data'!D2437&gt;0),'Raw Data'!L2437,IF(AND('Raw Data'!D2437&gt;'Raw Data'!E2437,'Raw Data'!D2437-'Raw Data'!E2437&gt;0),'Raw Data'!K2437,0)))</f>
        <v/>
      </c>
      <c r="R2442">
        <f>IF(ISBLANK('Raw Data'!K2437),0,IFERROR(IF(MATCH(SMALL('Raw Data'!K2437:N2437,1),L2442:O2442,0),SMALL('Raw Data'!K2437:N2437,1)),0))</f>
        <v/>
      </c>
      <c r="S2442">
        <f>IF(ISBLANK('Raw Data'!K2437),0,IFERROR(IF(MATCH(SMALL('Raw Data'!K2437:N2437,2),L2442:O2442,0),SMALL('Raw Data'!K2437:N2437,2)),0))</f>
        <v/>
      </c>
      <c r="T2442">
        <f>IF(ISBLANK('Raw Data'!K2437),0,IFERROR(IF(MATCH(SMALL('Raw Data'!K2437:N2437,3),L2442:O2442,0),SMALL('Raw Data'!K2437:N2437,3)),0))</f>
        <v/>
      </c>
      <c r="U2442">
        <f>IF(ISBLANK('Raw Data'!K2437),0,IFERROR(IF(MATCH(SMALL('Raw Data'!K2437:N2437,4),L2442:O2442,0),SMALL('Raw Data'!K2437:N2437,4)),0))</f>
        <v/>
      </c>
      <c r="V2442">
        <f>IF(AND('Raw Data'!D2437&lt;3, 'Raw Data'!E2437&lt;3, 'Raw Data'!A2437&gt;0), 'Raw Data'!AF2437, 0)</f>
        <v/>
      </c>
      <c r="W2442">
        <f>IF(AND('Raw Data'!D2437&lt;4, 'Raw Data'!E2437&lt;4, 'Raw Data'!A2437&gt;0), 'Raw Data'!AI2437, 0)</f>
        <v/>
      </c>
      <c r="X2442">
        <f>IF(AND('Raw Data'!D2437&lt;5, 'Raw Data'!E2437&lt;5, 'Raw Data'!A2437&gt;0), 'Raw Data'!AL2437, 0)</f>
        <v/>
      </c>
      <c r="Y2442">
        <f>IF(AND('Raw Data'!D2437&lt;6, 'Raw Data'!E2437&lt;6, 'Raw Data'!A2437&gt;0), 'Raw Data'!AO2437, 0)</f>
        <v/>
      </c>
      <c r="Z2442">
        <f>IF(ISBLANK('Raw Data'!D2437), 0, IF('Raw Data'!D2437-'Raw Data'!E2437&gt;1, 'Raw Data'!AW2437, 0))</f>
        <v/>
      </c>
      <c r="AA2442">
        <f>IF(ISBLANK('Raw Data'!A2437), 0, IF(ABS('Raw Data'!D2437-'Raw Data'!E2437)&lt;2, 'Raw Data'!AX2437, 0))</f>
        <v/>
      </c>
      <c r="AB2442">
        <f>IF(ISBLANK('Raw Data'!D2437), 0, IF('Raw Data'!E2437-'Raw Data'!D2437&gt;1, 'Raw Data'!AY2437, 0))</f>
        <v/>
      </c>
      <c r="AC2442">
        <f>IF(ISBLANK('Raw Data'!D2437), 0, IF('Raw Data'!D2437-'Raw Data'!E2437&gt;2, 'Raw Data'!AZ2437, 0))</f>
        <v/>
      </c>
      <c r="AD2442">
        <f>IF(ISBLANK('Raw Data'!A2437), 0, IF(ABS('Raw Data'!D2437-'Raw Data'!E2437)&lt;3, 'Raw Data'!BA2437, 0))</f>
        <v/>
      </c>
      <c r="AE2442">
        <f>IF(ISBLANK('Raw Data'!D2437), 0, IF('Raw Data'!E2437-'Raw Data'!D2437&gt;2, 'Raw Data'!BB2437, 0))</f>
        <v/>
      </c>
      <c r="AF2442">
        <f>IF(ISBLANK('Raw Data'!D2437), 0, IF('Raw Data'!D2437-'Raw Data'!E2437&gt;3, 'Raw Data'!BC2437, 0))</f>
        <v/>
      </c>
      <c r="AG2442">
        <f>IF(ISBLANK('Raw Data'!A2437), 0, IF(ABS('Raw Data'!D2437-'Raw Data'!E2437)&lt;4, 'Raw Data'!BD2437, 0))</f>
        <v/>
      </c>
      <c r="AH2442">
        <f>IF(ISBLANK('Raw Data'!D2437), 0, IF('Raw Data'!E2437-'Raw Data'!D2437&gt;3, 'Raw Data'!BE2437, 0))</f>
        <v/>
      </c>
      <c r="AI2442">
        <f>IF(SUM('Raw Data'!D2437:E2437)&gt;'Raw Data'!F2437, 'Raw Data'!G2437, 0)</f>
        <v/>
      </c>
      <c r="AJ2442">
        <f>IF(ISBLANK('Raw Data'!D2437), 0, IF(SUM('Raw Data'!D2437:E2437)&lt;'Raw Data'!F2437, 'Raw Data'!H2437, 0))</f>
        <v/>
      </c>
      <c r="AK2442">
        <f>IF(ISBLANK('Raw Data'!A2437), 0, IF(AND('Raw Data'!D2437&lt;3, 'Raw Data'!E2437&lt;3, 'Raw Data'!F2437&lt;BB$2), 'Raw Data'!AF2437, 0))</f>
        <v/>
      </c>
      <c r="AL2442">
        <f>IF(ISBLANK('Raw Data'!A2437), 0, IF(AND('Raw Data'!D2437&lt;4, 'Raw Data'!E2437&lt;4, 'Raw Data'!F2437&lt;BB$2), 'Raw Data'!AI2437, 0))</f>
        <v/>
      </c>
      <c r="AM2442">
        <f>IF(ISBLANK('Raw Data'!A2437), 0, IF(AND('Raw Data'!D2437&lt;5, 'Raw Data'!E2437&lt;5, 'Raw Data'!F2437&lt;BB$2), 'Raw Data'!AL2437, 0))</f>
        <v/>
      </c>
      <c r="AN2442">
        <f>IF(ISBLANK('Raw Data'!A2437), 0, IF(AND('Raw Data'!D2437&lt;6, 'Raw Data'!E2437&lt;6, 'Raw Data'!F2437&lt;BB$2), 'Raw Data'!AO2437, 0))</f>
        <v/>
      </c>
      <c r="AO2442">
        <f>IF(ISBLANK('Raw Data'!A2437), 0, IF(AND('Raw Data'!I2437&lt;Analysis!$BC$2, 'Raw Data'!D2437-'Raw Data'!E2437&gt;1), 'Raw Data'!AW2437, IF(AND('Raw Data'!J2437&lt;Analysis!$BC$2, 'Raw Data'!E2437-'Raw Data'!D2437&gt;1), 'Raw Data'!AY2437, 0)))</f>
        <v/>
      </c>
      <c r="AP2442">
        <f>IF(ISBLANK('Raw Data'!A2437), 0, IF(AND('Raw Data'!I2437&lt;Analysis!$BC$2, 'Raw Data'!D2437-'Raw Data'!E2437&gt;2), 'Raw Data'!AZ2437, IF(AND('Raw Data'!J2437&lt;Analysis!$BC$2, 'Raw Data'!E2437-'Raw Data'!D2437&gt;2), 'Raw Data'!BB2437, 0)))</f>
        <v/>
      </c>
      <c r="AQ2442">
        <f>IF(ISBLANK('Raw Data'!A2437), 0, IF(AND('Raw Data'!I2437&lt;Analysis!$BC$2, 'Raw Data'!D2437-'Raw Data'!E2437&gt;3), 'Raw Data'!BC2437, IF(AND('Raw Data'!J2437&lt;Analysis!$BC$2, 'Raw Data'!E2437-'Raw Data'!D2437&gt;3), 'Raw Data'!BE2437, 0)))</f>
        <v/>
      </c>
      <c r="AR2442">
        <f>IF('Hidden Analysiss'!D2438=1,IF(ABS('Raw Data'!E2437-'Raw Data'!D2437)&lt;2,'Raw Data'!AX2437,0), 0)</f>
        <v/>
      </c>
      <c r="AS2442">
        <f>IF('Hidden Analysiss'!D2438=1,IF(ABS('Raw Data'!E2437-'Raw Data'!D2437)&lt;3,'Raw Data'!BA2437,0), 0)</f>
        <v/>
      </c>
      <c r="AT2442">
        <f>IF('Hidden Analysiss'!D2438=1,IF(ABS('Raw Data'!E2437-'Raw Data'!D2437)&lt;4,'Raw Data'!BD2437,0), 0)</f>
        <v/>
      </c>
      <c r="AU2442">
        <f>IF(AND('Hidden Analysiss'!E2438=1, ABS('Raw Data'!E2437-'Raw Data'!D2437)&lt;2), 'Raw Data'!AX2437, 0)</f>
        <v/>
      </c>
      <c r="AV2442">
        <f>IF(AND('Hidden Analysiss'!E2438=1, ABS('Raw Data'!E2437-'Raw Data'!D2437)&lt;3), 'Raw Data'!BA2437, 0)</f>
        <v/>
      </c>
      <c r="AW2442">
        <f>IF(AND('Hidden Analysiss'!E2438=1, ABS('Raw Data'!E2437-'Raw Data'!D2437)&lt;3), 'Raw Data'!BD2437, 0)</f>
        <v/>
      </c>
    </row>
    <row r="2443">
      <c r="A2443" s="1">
        <f>'Raw Data'!A2438</f>
        <v/>
      </c>
      <c r="B2443">
        <f>IF('Raw Data'!E2438&gt;'Raw Data'!D2438, 'Raw Data'!J2438, 0)</f>
        <v/>
      </c>
      <c r="C2443">
        <f>IF('Raw Data'!D2438&gt;'Raw Data'!E2438, 'Raw Data'!I2438, 0)</f>
        <v/>
      </c>
      <c r="D2443">
        <f>SUM(G2443:H2443)</f>
        <v/>
      </c>
      <c r="E2443">
        <f>IF(AND('Raw Data'!J2438&lt;'Raw Data'!I2438,'Raw Data'!E2438&gt;'Raw Data'!D2438,'Raw Data'!E2438-'Raw Data'!D2438&gt;3),'Raw Data'!N2438,IF(AND('Raw Data'!I2438&lt;'Raw Data'!J2438,'Raw Data'!D2438&gt;'Raw Data'!E2438,'Raw Data'!D2438-'Raw Data'!E2438&gt;3),'Raw Data'!M2438,0))</f>
        <v/>
      </c>
      <c r="F2443">
        <f>IF(AND('Raw Data'!J2438&lt;'Raw Data'!I2438,'Raw Data'!E2438&gt;'Raw Data'!D2438,'Raw Data'!E2438-'Raw Data'!D2438&lt;4),'Raw Data'!L2438,IF(AND('Raw Data'!I2438&lt;'Raw Data'!J2438,'Raw Data'!D2438&gt;'Raw Data'!E2438,'Raw Data'!D2438-'Raw Data'!E2438&lt;4),'Raw Data'!K2438,0))</f>
        <v/>
      </c>
      <c r="G2443">
        <f>IF(AND('Raw Data'!J2438&lt;'Raw Data'!I2438, 'Raw Data'!E2438&gt;'Raw Data'!D2438), 'Raw Data'!J2438, 0)</f>
        <v/>
      </c>
      <c r="H2443">
        <f>IF(AND('Raw Data'!J2438&gt;'Raw Data'!I2438, 'Raw Data'!E2438&lt;'Raw Data'!D2438), 'Raw Data'!I2438, 0)</f>
        <v/>
      </c>
      <c r="I2443">
        <f>SUM(J2443:K2443)</f>
        <v/>
      </c>
      <c r="J2443">
        <f>IF(AND('Raw Data'!J2438&gt;'Raw Data'!I2438, 'Raw Data'!E2438&gt;'Raw Data'!D2438), 'Raw Data'!J2438, 0)</f>
        <v/>
      </c>
      <c r="K2443">
        <f>IF(AND('Raw Data'!I2438&gt;'Raw Data'!J2438, 'Raw Data'!D2438&gt;'Raw Data'!E2438), 'Raw Data'!I2438, 0)</f>
        <v/>
      </c>
      <c r="L2443">
        <f>IF('Raw Data'!E2438-'Raw Data'!D2438&gt;3, 'Raw Data'!N2438, 0)</f>
        <v/>
      </c>
      <c r="M2443">
        <f>IF('Raw Data'!D2438-'Raw Data'!E2438&gt;3, 'Raw Data'!M2438, 0)</f>
        <v/>
      </c>
      <c r="N2443">
        <f>IF(ISBLANK('Raw Data'!D2438),0,IF(AND('Raw Data'!E2438&gt;'Raw Data'!D2438,'Raw Data'!E2438-'Raw Data'!D2438&gt;0,'Raw Data'!E2438-'Raw Data'!D2438&lt;4),'Raw Data'!L2438, 0))</f>
        <v/>
      </c>
      <c r="O2443">
        <f>IF(ISBLANK('Raw Data'!D2438),0,IF(AND('Raw Data'!E2438&gt;'Raw Data'!D2438,'Raw Data'!E2438-'Raw Data'!D2438&gt;0,'Raw Data'!D2438-'Raw Data'!E2438&lt;4),'Raw Data'!K2438, 0))</f>
        <v/>
      </c>
      <c r="P2443">
        <f>IF('Raw Data'!E2438-'Raw Data'!D2438&gt;3, 'Raw Data'!N2438, IF('Raw Data'!D2438-'Raw Data'!E2438&gt;3, 'Raw Data'!M2438, 0))</f>
        <v/>
      </c>
      <c r="Q2443">
        <f>IF(ISBLANK('Raw Data'!E2438),0,IF(AND('Raw Data'!E2438-'Raw Data'!D2438&lt;4,'Raw Data'!E2438-'Raw Data'!D2438&gt;0),'Raw Data'!L2438,IF(AND('Raw Data'!D2438&gt;'Raw Data'!E2438,'Raw Data'!D2438-'Raw Data'!E2438&gt;0),'Raw Data'!K2438,0)))</f>
        <v/>
      </c>
      <c r="R2443">
        <f>IF(ISBLANK('Raw Data'!K2438),0,IFERROR(IF(MATCH(SMALL('Raw Data'!K2438:N2438,1),L2443:O2443,0),SMALL('Raw Data'!K2438:N2438,1)),0))</f>
        <v/>
      </c>
      <c r="S2443">
        <f>IF(ISBLANK('Raw Data'!K2438),0,IFERROR(IF(MATCH(SMALL('Raw Data'!K2438:N2438,2),L2443:O2443,0),SMALL('Raw Data'!K2438:N2438,2)),0))</f>
        <v/>
      </c>
      <c r="T2443">
        <f>IF(ISBLANK('Raw Data'!K2438),0,IFERROR(IF(MATCH(SMALL('Raw Data'!K2438:N2438,3),L2443:O2443,0),SMALL('Raw Data'!K2438:N2438,3)),0))</f>
        <v/>
      </c>
      <c r="U2443">
        <f>IF(ISBLANK('Raw Data'!K2438),0,IFERROR(IF(MATCH(SMALL('Raw Data'!K2438:N2438,4),L2443:O2443,0),SMALL('Raw Data'!K2438:N2438,4)),0))</f>
        <v/>
      </c>
      <c r="V2443">
        <f>IF(AND('Raw Data'!D2438&lt;3, 'Raw Data'!E2438&lt;3, 'Raw Data'!A2438&gt;0), 'Raw Data'!AF2438, 0)</f>
        <v/>
      </c>
      <c r="W2443">
        <f>IF(AND('Raw Data'!D2438&lt;4, 'Raw Data'!E2438&lt;4, 'Raw Data'!A2438&gt;0), 'Raw Data'!AI2438, 0)</f>
        <v/>
      </c>
      <c r="X2443">
        <f>IF(AND('Raw Data'!D2438&lt;5, 'Raw Data'!E2438&lt;5, 'Raw Data'!A2438&gt;0), 'Raw Data'!AL2438, 0)</f>
        <v/>
      </c>
      <c r="Y2443">
        <f>IF(AND('Raw Data'!D2438&lt;6, 'Raw Data'!E2438&lt;6, 'Raw Data'!A2438&gt;0), 'Raw Data'!AO2438, 0)</f>
        <v/>
      </c>
      <c r="Z2443">
        <f>IF(ISBLANK('Raw Data'!D2438), 0, IF('Raw Data'!D2438-'Raw Data'!E2438&gt;1, 'Raw Data'!AW2438, 0))</f>
        <v/>
      </c>
      <c r="AA2443">
        <f>IF(ISBLANK('Raw Data'!A2438), 0, IF(ABS('Raw Data'!D2438-'Raw Data'!E2438)&lt;2, 'Raw Data'!AX2438, 0))</f>
        <v/>
      </c>
      <c r="AB2443">
        <f>IF(ISBLANK('Raw Data'!D2438), 0, IF('Raw Data'!E2438-'Raw Data'!D2438&gt;1, 'Raw Data'!AY2438, 0))</f>
        <v/>
      </c>
      <c r="AC2443">
        <f>IF(ISBLANK('Raw Data'!D2438), 0, IF('Raw Data'!D2438-'Raw Data'!E2438&gt;2, 'Raw Data'!AZ2438, 0))</f>
        <v/>
      </c>
      <c r="AD2443">
        <f>IF(ISBLANK('Raw Data'!A2438), 0, IF(ABS('Raw Data'!D2438-'Raw Data'!E2438)&lt;3, 'Raw Data'!BA2438, 0))</f>
        <v/>
      </c>
      <c r="AE2443">
        <f>IF(ISBLANK('Raw Data'!D2438), 0, IF('Raw Data'!E2438-'Raw Data'!D2438&gt;2, 'Raw Data'!BB2438, 0))</f>
        <v/>
      </c>
      <c r="AF2443">
        <f>IF(ISBLANK('Raw Data'!D2438), 0, IF('Raw Data'!D2438-'Raw Data'!E2438&gt;3, 'Raw Data'!BC2438, 0))</f>
        <v/>
      </c>
      <c r="AG2443">
        <f>IF(ISBLANK('Raw Data'!A2438), 0, IF(ABS('Raw Data'!D2438-'Raw Data'!E2438)&lt;4, 'Raw Data'!BD2438, 0))</f>
        <v/>
      </c>
      <c r="AH2443">
        <f>IF(ISBLANK('Raw Data'!D2438), 0, IF('Raw Data'!E2438-'Raw Data'!D2438&gt;3, 'Raw Data'!BE2438, 0))</f>
        <v/>
      </c>
      <c r="AI2443">
        <f>IF(SUM('Raw Data'!D2438:E2438)&gt;'Raw Data'!F2438, 'Raw Data'!G2438, 0)</f>
        <v/>
      </c>
      <c r="AJ2443">
        <f>IF(ISBLANK('Raw Data'!D2438), 0, IF(SUM('Raw Data'!D2438:E2438)&lt;'Raw Data'!F2438, 'Raw Data'!H2438, 0))</f>
        <v/>
      </c>
      <c r="AK2443">
        <f>IF(ISBLANK('Raw Data'!A2438), 0, IF(AND('Raw Data'!D2438&lt;3, 'Raw Data'!E2438&lt;3, 'Raw Data'!F2438&lt;BB$2), 'Raw Data'!AF2438, 0))</f>
        <v/>
      </c>
      <c r="AL2443">
        <f>IF(ISBLANK('Raw Data'!A2438), 0, IF(AND('Raw Data'!D2438&lt;4, 'Raw Data'!E2438&lt;4, 'Raw Data'!F2438&lt;BB$2), 'Raw Data'!AI2438, 0))</f>
        <v/>
      </c>
      <c r="AM2443">
        <f>IF(ISBLANK('Raw Data'!A2438), 0, IF(AND('Raw Data'!D2438&lt;5, 'Raw Data'!E2438&lt;5, 'Raw Data'!F2438&lt;BB$2), 'Raw Data'!AL2438, 0))</f>
        <v/>
      </c>
      <c r="AN2443">
        <f>IF(ISBLANK('Raw Data'!A2438), 0, IF(AND('Raw Data'!D2438&lt;6, 'Raw Data'!E2438&lt;6, 'Raw Data'!F2438&lt;BB$2), 'Raw Data'!AO2438, 0))</f>
        <v/>
      </c>
      <c r="AO2443">
        <f>IF(ISBLANK('Raw Data'!A2438), 0, IF(AND('Raw Data'!I2438&lt;Analysis!$BC$2, 'Raw Data'!D2438-'Raw Data'!E2438&gt;1), 'Raw Data'!AW2438, IF(AND('Raw Data'!J2438&lt;Analysis!$BC$2, 'Raw Data'!E2438-'Raw Data'!D2438&gt;1), 'Raw Data'!AY2438, 0)))</f>
        <v/>
      </c>
      <c r="AP2443">
        <f>IF(ISBLANK('Raw Data'!A2438), 0, IF(AND('Raw Data'!I2438&lt;Analysis!$BC$2, 'Raw Data'!D2438-'Raw Data'!E2438&gt;2), 'Raw Data'!AZ2438, IF(AND('Raw Data'!J2438&lt;Analysis!$BC$2, 'Raw Data'!E2438-'Raw Data'!D2438&gt;2), 'Raw Data'!BB2438, 0)))</f>
        <v/>
      </c>
      <c r="AQ2443">
        <f>IF(ISBLANK('Raw Data'!A2438), 0, IF(AND('Raw Data'!I2438&lt;Analysis!$BC$2, 'Raw Data'!D2438-'Raw Data'!E2438&gt;3), 'Raw Data'!BC2438, IF(AND('Raw Data'!J2438&lt;Analysis!$BC$2, 'Raw Data'!E2438-'Raw Data'!D2438&gt;3), 'Raw Data'!BE2438, 0)))</f>
        <v/>
      </c>
      <c r="AR2443">
        <f>IF('Hidden Analysiss'!D2439=1,IF(ABS('Raw Data'!E2438-'Raw Data'!D2438)&lt;2,'Raw Data'!AX2438,0), 0)</f>
        <v/>
      </c>
      <c r="AS2443">
        <f>IF('Hidden Analysiss'!D2439=1,IF(ABS('Raw Data'!E2438-'Raw Data'!D2438)&lt;3,'Raw Data'!BA2438,0), 0)</f>
        <v/>
      </c>
      <c r="AT2443">
        <f>IF('Hidden Analysiss'!D2439=1,IF(ABS('Raw Data'!E2438-'Raw Data'!D2438)&lt;4,'Raw Data'!BD2438,0), 0)</f>
        <v/>
      </c>
      <c r="AU2443">
        <f>IF(AND('Hidden Analysiss'!E2439=1, ABS('Raw Data'!E2438-'Raw Data'!D2438)&lt;2), 'Raw Data'!AX2438, 0)</f>
        <v/>
      </c>
      <c r="AV2443">
        <f>IF(AND('Hidden Analysiss'!E2439=1, ABS('Raw Data'!E2438-'Raw Data'!D2438)&lt;3), 'Raw Data'!BA2438, 0)</f>
        <v/>
      </c>
      <c r="AW2443">
        <f>IF(AND('Hidden Analysiss'!E2439=1, ABS('Raw Data'!E2438-'Raw Data'!D2438)&lt;3), 'Raw Data'!BD2438, 0)</f>
        <v/>
      </c>
    </row>
    <row r="2444">
      <c r="A2444" s="1">
        <f>'Raw Data'!A2439</f>
        <v/>
      </c>
      <c r="B2444">
        <f>IF('Raw Data'!E2439&gt;'Raw Data'!D2439, 'Raw Data'!J2439, 0)</f>
        <v/>
      </c>
      <c r="C2444">
        <f>IF('Raw Data'!D2439&gt;'Raw Data'!E2439, 'Raw Data'!I2439, 0)</f>
        <v/>
      </c>
      <c r="D2444">
        <f>SUM(G2444:H2444)</f>
        <v/>
      </c>
      <c r="E2444">
        <f>IF(AND('Raw Data'!J2439&lt;'Raw Data'!I2439,'Raw Data'!E2439&gt;'Raw Data'!D2439,'Raw Data'!E2439-'Raw Data'!D2439&gt;3),'Raw Data'!N2439,IF(AND('Raw Data'!I2439&lt;'Raw Data'!J2439,'Raw Data'!D2439&gt;'Raw Data'!E2439,'Raw Data'!D2439-'Raw Data'!E2439&gt;3),'Raw Data'!M2439,0))</f>
        <v/>
      </c>
      <c r="F2444">
        <f>IF(AND('Raw Data'!J2439&lt;'Raw Data'!I2439,'Raw Data'!E2439&gt;'Raw Data'!D2439,'Raw Data'!E2439-'Raw Data'!D2439&lt;4),'Raw Data'!L2439,IF(AND('Raw Data'!I2439&lt;'Raw Data'!J2439,'Raw Data'!D2439&gt;'Raw Data'!E2439,'Raw Data'!D2439-'Raw Data'!E2439&lt;4),'Raw Data'!K2439,0))</f>
        <v/>
      </c>
      <c r="G2444">
        <f>IF(AND('Raw Data'!J2439&lt;'Raw Data'!I2439, 'Raw Data'!E2439&gt;'Raw Data'!D2439), 'Raw Data'!J2439, 0)</f>
        <v/>
      </c>
      <c r="H2444">
        <f>IF(AND('Raw Data'!J2439&gt;'Raw Data'!I2439, 'Raw Data'!E2439&lt;'Raw Data'!D2439), 'Raw Data'!I2439, 0)</f>
        <v/>
      </c>
      <c r="I2444">
        <f>SUM(J2444:K2444)</f>
        <v/>
      </c>
      <c r="J2444">
        <f>IF(AND('Raw Data'!J2439&gt;'Raw Data'!I2439, 'Raw Data'!E2439&gt;'Raw Data'!D2439), 'Raw Data'!J2439, 0)</f>
        <v/>
      </c>
      <c r="K2444">
        <f>IF(AND('Raw Data'!I2439&gt;'Raw Data'!J2439, 'Raw Data'!D2439&gt;'Raw Data'!E2439), 'Raw Data'!I2439, 0)</f>
        <v/>
      </c>
      <c r="L2444">
        <f>IF('Raw Data'!E2439-'Raw Data'!D2439&gt;3, 'Raw Data'!N2439, 0)</f>
        <v/>
      </c>
      <c r="M2444">
        <f>IF('Raw Data'!D2439-'Raw Data'!E2439&gt;3, 'Raw Data'!M2439, 0)</f>
        <v/>
      </c>
      <c r="N2444">
        <f>IF(ISBLANK('Raw Data'!D2439),0,IF(AND('Raw Data'!E2439&gt;'Raw Data'!D2439,'Raw Data'!E2439-'Raw Data'!D2439&gt;0,'Raw Data'!E2439-'Raw Data'!D2439&lt;4),'Raw Data'!L2439, 0))</f>
        <v/>
      </c>
      <c r="O2444">
        <f>IF(ISBLANK('Raw Data'!D2439),0,IF(AND('Raw Data'!E2439&gt;'Raw Data'!D2439,'Raw Data'!E2439-'Raw Data'!D2439&gt;0,'Raw Data'!D2439-'Raw Data'!E2439&lt;4),'Raw Data'!K2439, 0))</f>
        <v/>
      </c>
      <c r="P2444">
        <f>IF('Raw Data'!E2439-'Raw Data'!D2439&gt;3, 'Raw Data'!N2439, IF('Raw Data'!D2439-'Raw Data'!E2439&gt;3, 'Raw Data'!M2439, 0))</f>
        <v/>
      </c>
      <c r="Q2444">
        <f>IF(ISBLANK('Raw Data'!E2439),0,IF(AND('Raw Data'!E2439-'Raw Data'!D2439&lt;4,'Raw Data'!E2439-'Raw Data'!D2439&gt;0),'Raw Data'!L2439,IF(AND('Raw Data'!D2439&gt;'Raw Data'!E2439,'Raw Data'!D2439-'Raw Data'!E2439&gt;0),'Raw Data'!K2439,0)))</f>
        <v/>
      </c>
      <c r="R2444">
        <f>IF(ISBLANK('Raw Data'!K2439),0,IFERROR(IF(MATCH(SMALL('Raw Data'!K2439:N2439,1),L2444:O2444,0),SMALL('Raw Data'!K2439:N2439,1)),0))</f>
        <v/>
      </c>
      <c r="S2444">
        <f>IF(ISBLANK('Raw Data'!K2439),0,IFERROR(IF(MATCH(SMALL('Raw Data'!K2439:N2439,2),L2444:O2444,0),SMALL('Raw Data'!K2439:N2439,2)),0))</f>
        <v/>
      </c>
      <c r="T2444">
        <f>IF(ISBLANK('Raw Data'!K2439),0,IFERROR(IF(MATCH(SMALL('Raw Data'!K2439:N2439,3),L2444:O2444,0),SMALL('Raw Data'!K2439:N2439,3)),0))</f>
        <v/>
      </c>
      <c r="U2444">
        <f>IF(ISBLANK('Raw Data'!K2439),0,IFERROR(IF(MATCH(SMALL('Raw Data'!K2439:N2439,4),L2444:O2444,0),SMALL('Raw Data'!K2439:N2439,4)),0))</f>
        <v/>
      </c>
      <c r="V2444">
        <f>IF(AND('Raw Data'!D2439&lt;3, 'Raw Data'!E2439&lt;3, 'Raw Data'!A2439&gt;0), 'Raw Data'!AF2439, 0)</f>
        <v/>
      </c>
      <c r="W2444">
        <f>IF(AND('Raw Data'!D2439&lt;4, 'Raw Data'!E2439&lt;4, 'Raw Data'!A2439&gt;0), 'Raw Data'!AI2439, 0)</f>
        <v/>
      </c>
      <c r="X2444">
        <f>IF(AND('Raw Data'!D2439&lt;5, 'Raw Data'!E2439&lt;5, 'Raw Data'!A2439&gt;0), 'Raw Data'!AL2439, 0)</f>
        <v/>
      </c>
      <c r="Y2444">
        <f>IF(AND('Raw Data'!D2439&lt;6, 'Raw Data'!E2439&lt;6, 'Raw Data'!A2439&gt;0), 'Raw Data'!AO2439, 0)</f>
        <v/>
      </c>
      <c r="Z2444">
        <f>IF(ISBLANK('Raw Data'!D2439), 0, IF('Raw Data'!D2439-'Raw Data'!E2439&gt;1, 'Raw Data'!AW2439, 0))</f>
        <v/>
      </c>
      <c r="AA2444">
        <f>IF(ISBLANK('Raw Data'!A2439), 0, IF(ABS('Raw Data'!D2439-'Raw Data'!E2439)&lt;2, 'Raw Data'!AX2439, 0))</f>
        <v/>
      </c>
      <c r="AB2444">
        <f>IF(ISBLANK('Raw Data'!D2439), 0, IF('Raw Data'!E2439-'Raw Data'!D2439&gt;1, 'Raw Data'!AY2439, 0))</f>
        <v/>
      </c>
      <c r="AC2444">
        <f>IF(ISBLANK('Raw Data'!D2439), 0, IF('Raw Data'!D2439-'Raw Data'!E2439&gt;2, 'Raw Data'!AZ2439, 0))</f>
        <v/>
      </c>
      <c r="AD2444">
        <f>IF(ISBLANK('Raw Data'!A2439), 0, IF(ABS('Raw Data'!D2439-'Raw Data'!E2439)&lt;3, 'Raw Data'!BA2439, 0))</f>
        <v/>
      </c>
      <c r="AE2444">
        <f>IF(ISBLANK('Raw Data'!D2439), 0, IF('Raw Data'!E2439-'Raw Data'!D2439&gt;2, 'Raw Data'!BB2439, 0))</f>
        <v/>
      </c>
      <c r="AF2444">
        <f>IF(ISBLANK('Raw Data'!D2439), 0, IF('Raw Data'!D2439-'Raw Data'!E2439&gt;3, 'Raw Data'!BC2439, 0))</f>
        <v/>
      </c>
      <c r="AG2444">
        <f>IF(ISBLANK('Raw Data'!A2439), 0, IF(ABS('Raw Data'!D2439-'Raw Data'!E2439)&lt;4, 'Raw Data'!BD2439, 0))</f>
        <v/>
      </c>
      <c r="AH2444">
        <f>IF(ISBLANK('Raw Data'!D2439), 0, IF('Raw Data'!E2439-'Raw Data'!D2439&gt;3, 'Raw Data'!BE2439, 0))</f>
        <v/>
      </c>
      <c r="AI2444">
        <f>IF(SUM('Raw Data'!D2439:E2439)&gt;'Raw Data'!F2439, 'Raw Data'!G2439, 0)</f>
        <v/>
      </c>
      <c r="AJ2444">
        <f>IF(ISBLANK('Raw Data'!D2439), 0, IF(SUM('Raw Data'!D2439:E2439)&lt;'Raw Data'!F2439, 'Raw Data'!H2439, 0))</f>
        <v/>
      </c>
      <c r="AK2444">
        <f>IF(ISBLANK('Raw Data'!A2439), 0, IF(AND('Raw Data'!D2439&lt;3, 'Raw Data'!E2439&lt;3, 'Raw Data'!F2439&lt;BB$2), 'Raw Data'!AF2439, 0))</f>
        <v/>
      </c>
      <c r="AL2444">
        <f>IF(ISBLANK('Raw Data'!A2439), 0, IF(AND('Raw Data'!D2439&lt;4, 'Raw Data'!E2439&lt;4, 'Raw Data'!F2439&lt;BB$2), 'Raw Data'!AI2439, 0))</f>
        <v/>
      </c>
      <c r="AM2444">
        <f>IF(ISBLANK('Raw Data'!A2439), 0, IF(AND('Raw Data'!D2439&lt;5, 'Raw Data'!E2439&lt;5, 'Raw Data'!F2439&lt;BB$2), 'Raw Data'!AL2439, 0))</f>
        <v/>
      </c>
      <c r="AN2444">
        <f>IF(ISBLANK('Raw Data'!A2439), 0, IF(AND('Raw Data'!D2439&lt;6, 'Raw Data'!E2439&lt;6, 'Raw Data'!F2439&lt;BB$2), 'Raw Data'!AO2439, 0))</f>
        <v/>
      </c>
      <c r="AO2444">
        <f>IF(ISBLANK('Raw Data'!A2439), 0, IF(AND('Raw Data'!I2439&lt;Analysis!$BC$2, 'Raw Data'!D2439-'Raw Data'!E2439&gt;1), 'Raw Data'!AW2439, IF(AND('Raw Data'!J2439&lt;Analysis!$BC$2, 'Raw Data'!E2439-'Raw Data'!D2439&gt;1), 'Raw Data'!AY2439, 0)))</f>
        <v/>
      </c>
      <c r="AP2444">
        <f>IF(ISBLANK('Raw Data'!A2439), 0, IF(AND('Raw Data'!I2439&lt;Analysis!$BC$2, 'Raw Data'!D2439-'Raw Data'!E2439&gt;2), 'Raw Data'!AZ2439, IF(AND('Raw Data'!J2439&lt;Analysis!$BC$2, 'Raw Data'!E2439-'Raw Data'!D2439&gt;2), 'Raw Data'!BB2439, 0)))</f>
        <v/>
      </c>
      <c r="AQ2444">
        <f>IF(ISBLANK('Raw Data'!A2439), 0, IF(AND('Raw Data'!I2439&lt;Analysis!$BC$2, 'Raw Data'!D2439-'Raw Data'!E2439&gt;3), 'Raw Data'!BC2439, IF(AND('Raw Data'!J2439&lt;Analysis!$BC$2, 'Raw Data'!E2439-'Raw Data'!D2439&gt;3), 'Raw Data'!BE2439, 0)))</f>
        <v/>
      </c>
      <c r="AR2444">
        <f>IF('Hidden Analysiss'!D2440=1,IF(ABS('Raw Data'!E2439-'Raw Data'!D2439)&lt;2,'Raw Data'!AX2439,0), 0)</f>
        <v/>
      </c>
      <c r="AS2444">
        <f>IF('Hidden Analysiss'!D2440=1,IF(ABS('Raw Data'!E2439-'Raw Data'!D2439)&lt;3,'Raw Data'!BA2439,0), 0)</f>
        <v/>
      </c>
      <c r="AT2444">
        <f>IF('Hidden Analysiss'!D2440=1,IF(ABS('Raw Data'!E2439-'Raw Data'!D2439)&lt;4,'Raw Data'!BD2439,0), 0)</f>
        <v/>
      </c>
      <c r="AU2444">
        <f>IF(AND('Hidden Analysiss'!E2440=1, ABS('Raw Data'!E2439-'Raw Data'!D2439)&lt;2), 'Raw Data'!AX2439, 0)</f>
        <v/>
      </c>
      <c r="AV2444">
        <f>IF(AND('Hidden Analysiss'!E2440=1, ABS('Raw Data'!E2439-'Raw Data'!D2439)&lt;3), 'Raw Data'!BA2439, 0)</f>
        <v/>
      </c>
      <c r="AW2444">
        <f>IF(AND('Hidden Analysiss'!E2440=1, ABS('Raw Data'!E2439-'Raw Data'!D2439)&lt;3), 'Raw Data'!BD2439, 0)</f>
        <v/>
      </c>
    </row>
    <row r="2445">
      <c r="A2445" s="1">
        <f>'Raw Data'!A2440</f>
        <v/>
      </c>
      <c r="B2445">
        <f>IF('Raw Data'!E2440&gt;'Raw Data'!D2440, 'Raw Data'!J2440, 0)</f>
        <v/>
      </c>
      <c r="C2445">
        <f>IF('Raw Data'!D2440&gt;'Raw Data'!E2440, 'Raw Data'!I2440, 0)</f>
        <v/>
      </c>
      <c r="D2445">
        <f>SUM(G2445:H2445)</f>
        <v/>
      </c>
      <c r="E2445">
        <f>IF(AND('Raw Data'!J2440&lt;'Raw Data'!I2440,'Raw Data'!E2440&gt;'Raw Data'!D2440,'Raw Data'!E2440-'Raw Data'!D2440&gt;3),'Raw Data'!N2440,IF(AND('Raw Data'!I2440&lt;'Raw Data'!J2440,'Raw Data'!D2440&gt;'Raw Data'!E2440,'Raw Data'!D2440-'Raw Data'!E2440&gt;3),'Raw Data'!M2440,0))</f>
        <v/>
      </c>
      <c r="F2445">
        <f>IF(AND('Raw Data'!J2440&lt;'Raw Data'!I2440,'Raw Data'!E2440&gt;'Raw Data'!D2440,'Raw Data'!E2440-'Raw Data'!D2440&lt;4),'Raw Data'!L2440,IF(AND('Raw Data'!I2440&lt;'Raw Data'!J2440,'Raw Data'!D2440&gt;'Raw Data'!E2440,'Raw Data'!D2440-'Raw Data'!E2440&lt;4),'Raw Data'!K2440,0))</f>
        <v/>
      </c>
      <c r="G2445">
        <f>IF(AND('Raw Data'!J2440&lt;'Raw Data'!I2440, 'Raw Data'!E2440&gt;'Raw Data'!D2440), 'Raw Data'!J2440, 0)</f>
        <v/>
      </c>
      <c r="H2445">
        <f>IF(AND('Raw Data'!J2440&gt;'Raw Data'!I2440, 'Raw Data'!E2440&lt;'Raw Data'!D2440), 'Raw Data'!I2440, 0)</f>
        <v/>
      </c>
      <c r="I2445">
        <f>SUM(J2445:K2445)</f>
        <v/>
      </c>
      <c r="J2445">
        <f>IF(AND('Raw Data'!J2440&gt;'Raw Data'!I2440, 'Raw Data'!E2440&gt;'Raw Data'!D2440), 'Raw Data'!J2440, 0)</f>
        <v/>
      </c>
      <c r="K2445">
        <f>IF(AND('Raw Data'!I2440&gt;'Raw Data'!J2440, 'Raw Data'!D2440&gt;'Raw Data'!E2440), 'Raw Data'!I2440, 0)</f>
        <v/>
      </c>
      <c r="L2445">
        <f>IF('Raw Data'!E2440-'Raw Data'!D2440&gt;3, 'Raw Data'!N2440, 0)</f>
        <v/>
      </c>
      <c r="M2445">
        <f>IF('Raw Data'!D2440-'Raw Data'!E2440&gt;3, 'Raw Data'!M2440, 0)</f>
        <v/>
      </c>
      <c r="N2445">
        <f>IF(ISBLANK('Raw Data'!D2440),0,IF(AND('Raw Data'!E2440&gt;'Raw Data'!D2440,'Raw Data'!E2440-'Raw Data'!D2440&gt;0,'Raw Data'!E2440-'Raw Data'!D2440&lt;4),'Raw Data'!L2440, 0))</f>
        <v/>
      </c>
      <c r="O2445">
        <f>IF(ISBLANK('Raw Data'!D2440),0,IF(AND('Raw Data'!E2440&gt;'Raw Data'!D2440,'Raw Data'!E2440-'Raw Data'!D2440&gt;0,'Raw Data'!D2440-'Raw Data'!E2440&lt;4),'Raw Data'!K2440, 0))</f>
        <v/>
      </c>
      <c r="P2445">
        <f>IF('Raw Data'!E2440-'Raw Data'!D2440&gt;3, 'Raw Data'!N2440, IF('Raw Data'!D2440-'Raw Data'!E2440&gt;3, 'Raw Data'!M2440, 0))</f>
        <v/>
      </c>
      <c r="Q2445">
        <f>IF(ISBLANK('Raw Data'!E2440),0,IF(AND('Raw Data'!E2440-'Raw Data'!D2440&lt;4,'Raw Data'!E2440-'Raw Data'!D2440&gt;0),'Raw Data'!L2440,IF(AND('Raw Data'!D2440&gt;'Raw Data'!E2440,'Raw Data'!D2440-'Raw Data'!E2440&gt;0),'Raw Data'!K2440,0)))</f>
        <v/>
      </c>
      <c r="R2445">
        <f>IF(ISBLANK('Raw Data'!K2440),0,IFERROR(IF(MATCH(SMALL('Raw Data'!K2440:N2440,1),L2445:O2445,0),SMALL('Raw Data'!K2440:N2440,1)),0))</f>
        <v/>
      </c>
      <c r="S2445">
        <f>IF(ISBLANK('Raw Data'!K2440),0,IFERROR(IF(MATCH(SMALL('Raw Data'!K2440:N2440,2),L2445:O2445,0),SMALL('Raw Data'!K2440:N2440,2)),0))</f>
        <v/>
      </c>
      <c r="T2445">
        <f>IF(ISBLANK('Raw Data'!K2440),0,IFERROR(IF(MATCH(SMALL('Raw Data'!K2440:N2440,3),L2445:O2445,0),SMALL('Raw Data'!K2440:N2440,3)),0))</f>
        <v/>
      </c>
      <c r="U2445">
        <f>IF(ISBLANK('Raw Data'!K2440),0,IFERROR(IF(MATCH(SMALL('Raw Data'!K2440:N2440,4),L2445:O2445,0),SMALL('Raw Data'!K2440:N2440,4)),0))</f>
        <v/>
      </c>
      <c r="V2445">
        <f>IF(AND('Raw Data'!D2440&lt;3, 'Raw Data'!E2440&lt;3, 'Raw Data'!A2440&gt;0), 'Raw Data'!AF2440, 0)</f>
        <v/>
      </c>
      <c r="W2445">
        <f>IF(AND('Raw Data'!D2440&lt;4, 'Raw Data'!E2440&lt;4, 'Raw Data'!A2440&gt;0), 'Raw Data'!AI2440, 0)</f>
        <v/>
      </c>
      <c r="X2445">
        <f>IF(AND('Raw Data'!D2440&lt;5, 'Raw Data'!E2440&lt;5, 'Raw Data'!A2440&gt;0), 'Raw Data'!AL2440, 0)</f>
        <v/>
      </c>
      <c r="Y2445">
        <f>IF(AND('Raw Data'!D2440&lt;6, 'Raw Data'!E2440&lt;6, 'Raw Data'!A2440&gt;0), 'Raw Data'!AO2440, 0)</f>
        <v/>
      </c>
      <c r="Z2445">
        <f>IF(ISBLANK('Raw Data'!D2440), 0, IF('Raw Data'!D2440-'Raw Data'!E2440&gt;1, 'Raw Data'!AW2440, 0))</f>
        <v/>
      </c>
      <c r="AA2445">
        <f>IF(ISBLANK('Raw Data'!A2440), 0, IF(ABS('Raw Data'!D2440-'Raw Data'!E2440)&lt;2, 'Raw Data'!AX2440, 0))</f>
        <v/>
      </c>
      <c r="AB2445">
        <f>IF(ISBLANK('Raw Data'!D2440), 0, IF('Raw Data'!E2440-'Raw Data'!D2440&gt;1, 'Raw Data'!AY2440, 0))</f>
        <v/>
      </c>
      <c r="AC2445">
        <f>IF(ISBLANK('Raw Data'!D2440), 0, IF('Raw Data'!D2440-'Raw Data'!E2440&gt;2, 'Raw Data'!AZ2440, 0))</f>
        <v/>
      </c>
      <c r="AD2445">
        <f>IF(ISBLANK('Raw Data'!A2440), 0, IF(ABS('Raw Data'!D2440-'Raw Data'!E2440)&lt;3, 'Raw Data'!BA2440, 0))</f>
        <v/>
      </c>
      <c r="AE2445">
        <f>IF(ISBLANK('Raw Data'!D2440), 0, IF('Raw Data'!E2440-'Raw Data'!D2440&gt;2, 'Raw Data'!BB2440, 0))</f>
        <v/>
      </c>
      <c r="AF2445">
        <f>IF(ISBLANK('Raw Data'!D2440), 0, IF('Raw Data'!D2440-'Raw Data'!E2440&gt;3, 'Raw Data'!BC2440, 0))</f>
        <v/>
      </c>
      <c r="AG2445">
        <f>IF(ISBLANK('Raw Data'!A2440), 0, IF(ABS('Raw Data'!D2440-'Raw Data'!E2440)&lt;4, 'Raw Data'!BD2440, 0))</f>
        <v/>
      </c>
      <c r="AH2445">
        <f>IF(ISBLANK('Raw Data'!D2440), 0, IF('Raw Data'!E2440-'Raw Data'!D2440&gt;3, 'Raw Data'!BE2440, 0))</f>
        <v/>
      </c>
      <c r="AI2445">
        <f>IF(SUM('Raw Data'!D2440:E2440)&gt;'Raw Data'!F2440, 'Raw Data'!G2440, 0)</f>
        <v/>
      </c>
      <c r="AJ2445">
        <f>IF(ISBLANK('Raw Data'!D2440), 0, IF(SUM('Raw Data'!D2440:E2440)&lt;'Raw Data'!F2440, 'Raw Data'!H2440, 0))</f>
        <v/>
      </c>
      <c r="AK2445">
        <f>IF(ISBLANK('Raw Data'!A2440), 0, IF(AND('Raw Data'!D2440&lt;3, 'Raw Data'!E2440&lt;3, 'Raw Data'!F2440&lt;BB$2), 'Raw Data'!AF2440, 0))</f>
        <v/>
      </c>
      <c r="AL2445">
        <f>IF(ISBLANK('Raw Data'!A2440), 0, IF(AND('Raw Data'!D2440&lt;4, 'Raw Data'!E2440&lt;4, 'Raw Data'!F2440&lt;BB$2), 'Raw Data'!AI2440, 0))</f>
        <v/>
      </c>
      <c r="AM2445">
        <f>IF(ISBLANK('Raw Data'!A2440), 0, IF(AND('Raw Data'!D2440&lt;5, 'Raw Data'!E2440&lt;5, 'Raw Data'!F2440&lt;BB$2), 'Raw Data'!AL2440, 0))</f>
        <v/>
      </c>
      <c r="AN2445">
        <f>IF(ISBLANK('Raw Data'!A2440), 0, IF(AND('Raw Data'!D2440&lt;6, 'Raw Data'!E2440&lt;6, 'Raw Data'!F2440&lt;BB$2), 'Raw Data'!AO2440, 0))</f>
        <v/>
      </c>
      <c r="AO2445">
        <f>IF(ISBLANK('Raw Data'!A2440), 0, IF(AND('Raw Data'!I2440&lt;Analysis!$BC$2, 'Raw Data'!D2440-'Raw Data'!E2440&gt;1), 'Raw Data'!AW2440, IF(AND('Raw Data'!J2440&lt;Analysis!$BC$2, 'Raw Data'!E2440-'Raw Data'!D2440&gt;1), 'Raw Data'!AY2440, 0)))</f>
        <v/>
      </c>
      <c r="AP2445">
        <f>IF(ISBLANK('Raw Data'!A2440), 0, IF(AND('Raw Data'!I2440&lt;Analysis!$BC$2, 'Raw Data'!D2440-'Raw Data'!E2440&gt;2), 'Raw Data'!AZ2440, IF(AND('Raw Data'!J2440&lt;Analysis!$BC$2, 'Raw Data'!E2440-'Raw Data'!D2440&gt;2), 'Raw Data'!BB2440, 0)))</f>
        <v/>
      </c>
      <c r="AQ2445">
        <f>IF(ISBLANK('Raw Data'!A2440), 0, IF(AND('Raw Data'!I2440&lt;Analysis!$BC$2, 'Raw Data'!D2440-'Raw Data'!E2440&gt;3), 'Raw Data'!BC2440, IF(AND('Raw Data'!J2440&lt;Analysis!$BC$2, 'Raw Data'!E2440-'Raw Data'!D2440&gt;3), 'Raw Data'!BE2440, 0)))</f>
        <v/>
      </c>
      <c r="AR2445">
        <f>IF('Hidden Analysiss'!D2441=1,IF(ABS('Raw Data'!E2440-'Raw Data'!D2440)&lt;2,'Raw Data'!AX2440,0), 0)</f>
        <v/>
      </c>
      <c r="AS2445">
        <f>IF('Hidden Analysiss'!D2441=1,IF(ABS('Raw Data'!E2440-'Raw Data'!D2440)&lt;3,'Raw Data'!BA2440,0), 0)</f>
        <v/>
      </c>
      <c r="AT2445">
        <f>IF('Hidden Analysiss'!D2441=1,IF(ABS('Raw Data'!E2440-'Raw Data'!D2440)&lt;4,'Raw Data'!BD2440,0), 0)</f>
        <v/>
      </c>
      <c r="AU2445">
        <f>IF(AND('Hidden Analysiss'!E2441=1, ABS('Raw Data'!E2440-'Raw Data'!D2440)&lt;2), 'Raw Data'!AX2440, 0)</f>
        <v/>
      </c>
      <c r="AV2445">
        <f>IF(AND('Hidden Analysiss'!E2441=1, ABS('Raw Data'!E2440-'Raw Data'!D2440)&lt;3), 'Raw Data'!BA2440, 0)</f>
        <v/>
      </c>
      <c r="AW2445">
        <f>IF(AND('Hidden Analysiss'!E2441=1, ABS('Raw Data'!E2440-'Raw Data'!D2440)&lt;3), 'Raw Data'!BD2440, 0)</f>
        <v/>
      </c>
    </row>
    <row r="2446">
      <c r="A2446" s="1">
        <f>'Raw Data'!A2441</f>
        <v/>
      </c>
      <c r="B2446">
        <f>IF('Raw Data'!E2441&gt;'Raw Data'!D2441, 'Raw Data'!J2441, 0)</f>
        <v/>
      </c>
      <c r="C2446">
        <f>IF('Raw Data'!D2441&gt;'Raw Data'!E2441, 'Raw Data'!I2441, 0)</f>
        <v/>
      </c>
      <c r="D2446">
        <f>SUM(G2446:H2446)</f>
        <v/>
      </c>
      <c r="E2446">
        <f>IF(AND('Raw Data'!J2441&lt;'Raw Data'!I2441,'Raw Data'!E2441&gt;'Raw Data'!D2441,'Raw Data'!E2441-'Raw Data'!D2441&gt;3),'Raw Data'!N2441,IF(AND('Raw Data'!I2441&lt;'Raw Data'!J2441,'Raw Data'!D2441&gt;'Raw Data'!E2441,'Raw Data'!D2441-'Raw Data'!E2441&gt;3),'Raw Data'!M2441,0))</f>
        <v/>
      </c>
      <c r="F2446">
        <f>IF(AND('Raw Data'!J2441&lt;'Raw Data'!I2441,'Raw Data'!E2441&gt;'Raw Data'!D2441,'Raw Data'!E2441-'Raw Data'!D2441&lt;4),'Raw Data'!L2441,IF(AND('Raw Data'!I2441&lt;'Raw Data'!J2441,'Raw Data'!D2441&gt;'Raw Data'!E2441,'Raw Data'!D2441-'Raw Data'!E2441&lt;4),'Raw Data'!K2441,0))</f>
        <v/>
      </c>
      <c r="G2446">
        <f>IF(AND('Raw Data'!J2441&lt;'Raw Data'!I2441, 'Raw Data'!E2441&gt;'Raw Data'!D2441), 'Raw Data'!J2441, 0)</f>
        <v/>
      </c>
      <c r="H2446">
        <f>IF(AND('Raw Data'!J2441&gt;'Raw Data'!I2441, 'Raw Data'!E2441&lt;'Raw Data'!D2441), 'Raw Data'!I2441, 0)</f>
        <v/>
      </c>
      <c r="I2446">
        <f>SUM(J2446:K2446)</f>
        <v/>
      </c>
      <c r="J2446">
        <f>IF(AND('Raw Data'!J2441&gt;'Raw Data'!I2441, 'Raw Data'!E2441&gt;'Raw Data'!D2441), 'Raw Data'!J2441, 0)</f>
        <v/>
      </c>
      <c r="K2446">
        <f>IF(AND('Raw Data'!I2441&gt;'Raw Data'!J2441, 'Raw Data'!D2441&gt;'Raw Data'!E2441), 'Raw Data'!I2441, 0)</f>
        <v/>
      </c>
      <c r="L2446">
        <f>IF('Raw Data'!E2441-'Raw Data'!D2441&gt;3, 'Raw Data'!N2441, 0)</f>
        <v/>
      </c>
      <c r="M2446">
        <f>IF('Raw Data'!D2441-'Raw Data'!E2441&gt;3, 'Raw Data'!M2441, 0)</f>
        <v/>
      </c>
      <c r="N2446">
        <f>IF(ISBLANK('Raw Data'!D2441),0,IF(AND('Raw Data'!E2441&gt;'Raw Data'!D2441,'Raw Data'!E2441-'Raw Data'!D2441&gt;0,'Raw Data'!E2441-'Raw Data'!D2441&lt;4),'Raw Data'!L2441, 0))</f>
        <v/>
      </c>
      <c r="O2446">
        <f>IF(ISBLANK('Raw Data'!D2441),0,IF(AND('Raw Data'!E2441&gt;'Raw Data'!D2441,'Raw Data'!E2441-'Raw Data'!D2441&gt;0,'Raw Data'!D2441-'Raw Data'!E2441&lt;4),'Raw Data'!K2441, 0))</f>
        <v/>
      </c>
      <c r="P2446">
        <f>IF('Raw Data'!E2441-'Raw Data'!D2441&gt;3, 'Raw Data'!N2441, IF('Raw Data'!D2441-'Raw Data'!E2441&gt;3, 'Raw Data'!M2441, 0))</f>
        <v/>
      </c>
      <c r="Q2446">
        <f>IF(ISBLANK('Raw Data'!E2441),0,IF(AND('Raw Data'!E2441-'Raw Data'!D2441&lt;4,'Raw Data'!E2441-'Raw Data'!D2441&gt;0),'Raw Data'!L2441,IF(AND('Raw Data'!D2441&gt;'Raw Data'!E2441,'Raw Data'!D2441-'Raw Data'!E2441&gt;0),'Raw Data'!K2441,0)))</f>
        <v/>
      </c>
      <c r="R2446">
        <f>IF(ISBLANK('Raw Data'!K2441),0,IFERROR(IF(MATCH(SMALL('Raw Data'!K2441:N2441,1),L2446:O2446,0),SMALL('Raw Data'!K2441:N2441,1)),0))</f>
        <v/>
      </c>
      <c r="S2446">
        <f>IF(ISBLANK('Raw Data'!K2441),0,IFERROR(IF(MATCH(SMALL('Raw Data'!K2441:N2441,2),L2446:O2446,0),SMALL('Raw Data'!K2441:N2441,2)),0))</f>
        <v/>
      </c>
      <c r="T2446">
        <f>IF(ISBLANK('Raw Data'!K2441),0,IFERROR(IF(MATCH(SMALL('Raw Data'!K2441:N2441,3),L2446:O2446,0),SMALL('Raw Data'!K2441:N2441,3)),0))</f>
        <v/>
      </c>
      <c r="U2446">
        <f>IF(ISBLANK('Raw Data'!K2441),0,IFERROR(IF(MATCH(SMALL('Raw Data'!K2441:N2441,4),L2446:O2446,0),SMALL('Raw Data'!K2441:N2441,4)),0))</f>
        <v/>
      </c>
      <c r="V2446">
        <f>IF(AND('Raw Data'!D2441&lt;3, 'Raw Data'!E2441&lt;3, 'Raw Data'!A2441&gt;0), 'Raw Data'!AF2441, 0)</f>
        <v/>
      </c>
      <c r="W2446">
        <f>IF(AND('Raw Data'!D2441&lt;4, 'Raw Data'!E2441&lt;4, 'Raw Data'!A2441&gt;0), 'Raw Data'!AI2441, 0)</f>
        <v/>
      </c>
      <c r="X2446">
        <f>IF(AND('Raw Data'!D2441&lt;5, 'Raw Data'!E2441&lt;5, 'Raw Data'!A2441&gt;0), 'Raw Data'!AL2441, 0)</f>
        <v/>
      </c>
      <c r="Y2446">
        <f>IF(AND('Raw Data'!D2441&lt;6, 'Raw Data'!E2441&lt;6, 'Raw Data'!A2441&gt;0), 'Raw Data'!AO2441, 0)</f>
        <v/>
      </c>
      <c r="Z2446">
        <f>IF(ISBLANK('Raw Data'!D2441), 0, IF('Raw Data'!D2441-'Raw Data'!E2441&gt;1, 'Raw Data'!AW2441, 0))</f>
        <v/>
      </c>
      <c r="AA2446">
        <f>IF(ISBLANK('Raw Data'!A2441), 0, IF(ABS('Raw Data'!D2441-'Raw Data'!E2441)&lt;2, 'Raw Data'!AX2441, 0))</f>
        <v/>
      </c>
      <c r="AB2446">
        <f>IF(ISBLANK('Raw Data'!D2441), 0, IF('Raw Data'!E2441-'Raw Data'!D2441&gt;1, 'Raw Data'!AY2441, 0))</f>
        <v/>
      </c>
      <c r="AC2446">
        <f>IF(ISBLANK('Raw Data'!D2441), 0, IF('Raw Data'!D2441-'Raw Data'!E2441&gt;2, 'Raw Data'!AZ2441, 0))</f>
        <v/>
      </c>
      <c r="AD2446">
        <f>IF(ISBLANK('Raw Data'!A2441), 0, IF(ABS('Raw Data'!D2441-'Raw Data'!E2441)&lt;3, 'Raw Data'!BA2441, 0))</f>
        <v/>
      </c>
      <c r="AE2446">
        <f>IF(ISBLANK('Raw Data'!D2441), 0, IF('Raw Data'!E2441-'Raw Data'!D2441&gt;2, 'Raw Data'!BB2441, 0))</f>
        <v/>
      </c>
      <c r="AF2446">
        <f>IF(ISBLANK('Raw Data'!D2441), 0, IF('Raw Data'!D2441-'Raw Data'!E2441&gt;3, 'Raw Data'!BC2441, 0))</f>
        <v/>
      </c>
      <c r="AG2446">
        <f>IF(ISBLANK('Raw Data'!A2441), 0, IF(ABS('Raw Data'!D2441-'Raw Data'!E2441)&lt;4, 'Raw Data'!BD2441, 0))</f>
        <v/>
      </c>
      <c r="AH2446">
        <f>IF(ISBLANK('Raw Data'!D2441), 0, IF('Raw Data'!E2441-'Raw Data'!D2441&gt;3, 'Raw Data'!BE2441, 0))</f>
        <v/>
      </c>
      <c r="AI2446">
        <f>IF(SUM('Raw Data'!D2441:E2441)&gt;'Raw Data'!F2441, 'Raw Data'!G2441, 0)</f>
        <v/>
      </c>
      <c r="AJ2446">
        <f>IF(ISBLANK('Raw Data'!D2441), 0, IF(SUM('Raw Data'!D2441:E2441)&lt;'Raw Data'!F2441, 'Raw Data'!H2441, 0))</f>
        <v/>
      </c>
      <c r="AK2446">
        <f>IF(ISBLANK('Raw Data'!A2441), 0, IF(AND('Raw Data'!D2441&lt;3, 'Raw Data'!E2441&lt;3, 'Raw Data'!F2441&lt;BB$2), 'Raw Data'!AF2441, 0))</f>
        <v/>
      </c>
      <c r="AL2446">
        <f>IF(ISBLANK('Raw Data'!A2441), 0, IF(AND('Raw Data'!D2441&lt;4, 'Raw Data'!E2441&lt;4, 'Raw Data'!F2441&lt;BB$2), 'Raw Data'!AI2441, 0))</f>
        <v/>
      </c>
      <c r="AM2446">
        <f>IF(ISBLANK('Raw Data'!A2441), 0, IF(AND('Raw Data'!D2441&lt;5, 'Raw Data'!E2441&lt;5, 'Raw Data'!F2441&lt;BB$2), 'Raw Data'!AL2441, 0))</f>
        <v/>
      </c>
      <c r="AN2446">
        <f>IF(ISBLANK('Raw Data'!A2441), 0, IF(AND('Raw Data'!D2441&lt;6, 'Raw Data'!E2441&lt;6, 'Raw Data'!F2441&lt;BB$2), 'Raw Data'!AO2441, 0))</f>
        <v/>
      </c>
      <c r="AO2446">
        <f>IF(ISBLANK('Raw Data'!A2441), 0, IF(AND('Raw Data'!I2441&lt;Analysis!$BC$2, 'Raw Data'!D2441-'Raw Data'!E2441&gt;1), 'Raw Data'!AW2441, IF(AND('Raw Data'!J2441&lt;Analysis!$BC$2, 'Raw Data'!E2441-'Raw Data'!D2441&gt;1), 'Raw Data'!AY2441, 0)))</f>
        <v/>
      </c>
      <c r="AP2446">
        <f>IF(ISBLANK('Raw Data'!A2441), 0, IF(AND('Raw Data'!I2441&lt;Analysis!$BC$2, 'Raw Data'!D2441-'Raw Data'!E2441&gt;2), 'Raw Data'!AZ2441, IF(AND('Raw Data'!J2441&lt;Analysis!$BC$2, 'Raw Data'!E2441-'Raw Data'!D2441&gt;2), 'Raw Data'!BB2441, 0)))</f>
        <v/>
      </c>
      <c r="AQ2446">
        <f>IF(ISBLANK('Raw Data'!A2441), 0, IF(AND('Raw Data'!I2441&lt;Analysis!$BC$2, 'Raw Data'!D2441-'Raw Data'!E2441&gt;3), 'Raw Data'!BC2441, IF(AND('Raw Data'!J2441&lt;Analysis!$BC$2, 'Raw Data'!E2441-'Raw Data'!D2441&gt;3), 'Raw Data'!BE2441, 0)))</f>
        <v/>
      </c>
      <c r="AR2446">
        <f>IF('Hidden Analysiss'!D2442=1,IF(ABS('Raw Data'!E2441-'Raw Data'!D2441)&lt;2,'Raw Data'!AX2441,0), 0)</f>
        <v/>
      </c>
      <c r="AS2446">
        <f>IF('Hidden Analysiss'!D2442=1,IF(ABS('Raw Data'!E2441-'Raw Data'!D2441)&lt;3,'Raw Data'!BA2441,0), 0)</f>
        <v/>
      </c>
      <c r="AT2446">
        <f>IF('Hidden Analysiss'!D2442=1,IF(ABS('Raw Data'!E2441-'Raw Data'!D2441)&lt;4,'Raw Data'!BD2441,0), 0)</f>
        <v/>
      </c>
      <c r="AU2446">
        <f>IF(AND('Hidden Analysiss'!E2442=1, ABS('Raw Data'!E2441-'Raw Data'!D2441)&lt;2), 'Raw Data'!AX2441, 0)</f>
        <v/>
      </c>
      <c r="AV2446">
        <f>IF(AND('Hidden Analysiss'!E2442=1, ABS('Raw Data'!E2441-'Raw Data'!D2441)&lt;3), 'Raw Data'!BA2441, 0)</f>
        <v/>
      </c>
      <c r="AW2446">
        <f>IF(AND('Hidden Analysiss'!E2442=1, ABS('Raw Data'!E2441-'Raw Data'!D2441)&lt;3), 'Raw Data'!BD2441, 0)</f>
        <v/>
      </c>
    </row>
    <row r="2447">
      <c r="A2447" s="1">
        <f>'Raw Data'!A2442</f>
        <v/>
      </c>
      <c r="B2447">
        <f>IF('Raw Data'!E2442&gt;'Raw Data'!D2442, 'Raw Data'!J2442, 0)</f>
        <v/>
      </c>
      <c r="C2447">
        <f>IF('Raw Data'!D2442&gt;'Raw Data'!E2442, 'Raw Data'!I2442, 0)</f>
        <v/>
      </c>
      <c r="D2447">
        <f>SUM(G2447:H2447)</f>
        <v/>
      </c>
      <c r="E2447">
        <f>IF(AND('Raw Data'!J2442&lt;'Raw Data'!I2442,'Raw Data'!E2442&gt;'Raw Data'!D2442,'Raw Data'!E2442-'Raw Data'!D2442&gt;3),'Raw Data'!N2442,IF(AND('Raw Data'!I2442&lt;'Raw Data'!J2442,'Raw Data'!D2442&gt;'Raw Data'!E2442,'Raw Data'!D2442-'Raw Data'!E2442&gt;3),'Raw Data'!M2442,0))</f>
        <v/>
      </c>
      <c r="F2447">
        <f>IF(AND('Raw Data'!J2442&lt;'Raw Data'!I2442,'Raw Data'!E2442&gt;'Raw Data'!D2442,'Raw Data'!E2442-'Raw Data'!D2442&lt;4),'Raw Data'!L2442,IF(AND('Raw Data'!I2442&lt;'Raw Data'!J2442,'Raw Data'!D2442&gt;'Raw Data'!E2442,'Raw Data'!D2442-'Raw Data'!E2442&lt;4),'Raw Data'!K2442,0))</f>
        <v/>
      </c>
      <c r="G2447">
        <f>IF(AND('Raw Data'!J2442&lt;'Raw Data'!I2442, 'Raw Data'!E2442&gt;'Raw Data'!D2442), 'Raw Data'!J2442, 0)</f>
        <v/>
      </c>
      <c r="H2447">
        <f>IF(AND('Raw Data'!J2442&gt;'Raw Data'!I2442, 'Raw Data'!E2442&lt;'Raw Data'!D2442), 'Raw Data'!I2442, 0)</f>
        <v/>
      </c>
      <c r="I2447">
        <f>SUM(J2447:K2447)</f>
        <v/>
      </c>
      <c r="J2447">
        <f>IF(AND('Raw Data'!J2442&gt;'Raw Data'!I2442, 'Raw Data'!E2442&gt;'Raw Data'!D2442), 'Raw Data'!J2442, 0)</f>
        <v/>
      </c>
      <c r="K2447">
        <f>IF(AND('Raw Data'!I2442&gt;'Raw Data'!J2442, 'Raw Data'!D2442&gt;'Raw Data'!E2442), 'Raw Data'!I2442, 0)</f>
        <v/>
      </c>
      <c r="L2447">
        <f>IF('Raw Data'!E2442-'Raw Data'!D2442&gt;3, 'Raw Data'!N2442, 0)</f>
        <v/>
      </c>
      <c r="M2447">
        <f>IF('Raw Data'!D2442-'Raw Data'!E2442&gt;3, 'Raw Data'!M2442, 0)</f>
        <v/>
      </c>
      <c r="N2447">
        <f>IF(ISBLANK('Raw Data'!D2442),0,IF(AND('Raw Data'!E2442&gt;'Raw Data'!D2442,'Raw Data'!E2442-'Raw Data'!D2442&gt;0,'Raw Data'!E2442-'Raw Data'!D2442&lt;4),'Raw Data'!L2442, 0))</f>
        <v/>
      </c>
      <c r="O2447">
        <f>IF(ISBLANK('Raw Data'!D2442),0,IF(AND('Raw Data'!E2442&gt;'Raw Data'!D2442,'Raw Data'!E2442-'Raw Data'!D2442&gt;0,'Raw Data'!D2442-'Raw Data'!E2442&lt;4),'Raw Data'!K2442, 0))</f>
        <v/>
      </c>
      <c r="P2447">
        <f>IF('Raw Data'!E2442-'Raw Data'!D2442&gt;3, 'Raw Data'!N2442, IF('Raw Data'!D2442-'Raw Data'!E2442&gt;3, 'Raw Data'!M2442, 0))</f>
        <v/>
      </c>
      <c r="Q2447">
        <f>IF(ISBLANK('Raw Data'!E2442),0,IF(AND('Raw Data'!E2442-'Raw Data'!D2442&lt;4,'Raw Data'!E2442-'Raw Data'!D2442&gt;0),'Raw Data'!L2442,IF(AND('Raw Data'!D2442&gt;'Raw Data'!E2442,'Raw Data'!D2442-'Raw Data'!E2442&gt;0),'Raw Data'!K2442,0)))</f>
        <v/>
      </c>
      <c r="R2447">
        <f>IF(ISBLANK('Raw Data'!K2442),0,IFERROR(IF(MATCH(SMALL('Raw Data'!K2442:N2442,1),L2447:O2447,0),SMALL('Raw Data'!K2442:N2442,1)),0))</f>
        <v/>
      </c>
      <c r="S2447">
        <f>IF(ISBLANK('Raw Data'!K2442),0,IFERROR(IF(MATCH(SMALL('Raw Data'!K2442:N2442,2),L2447:O2447,0),SMALL('Raw Data'!K2442:N2442,2)),0))</f>
        <v/>
      </c>
      <c r="T2447">
        <f>IF(ISBLANK('Raw Data'!K2442),0,IFERROR(IF(MATCH(SMALL('Raw Data'!K2442:N2442,3),L2447:O2447,0),SMALL('Raw Data'!K2442:N2442,3)),0))</f>
        <v/>
      </c>
      <c r="U2447">
        <f>IF(ISBLANK('Raw Data'!K2442),0,IFERROR(IF(MATCH(SMALL('Raw Data'!K2442:N2442,4),L2447:O2447,0),SMALL('Raw Data'!K2442:N2442,4)),0))</f>
        <v/>
      </c>
      <c r="V2447">
        <f>IF(AND('Raw Data'!D2442&lt;3, 'Raw Data'!E2442&lt;3, 'Raw Data'!A2442&gt;0), 'Raw Data'!AF2442, 0)</f>
        <v/>
      </c>
      <c r="W2447">
        <f>IF(AND('Raw Data'!D2442&lt;4, 'Raw Data'!E2442&lt;4, 'Raw Data'!A2442&gt;0), 'Raw Data'!AI2442, 0)</f>
        <v/>
      </c>
      <c r="X2447">
        <f>IF(AND('Raw Data'!D2442&lt;5, 'Raw Data'!E2442&lt;5, 'Raw Data'!A2442&gt;0), 'Raw Data'!AL2442, 0)</f>
        <v/>
      </c>
      <c r="Y2447">
        <f>IF(AND('Raw Data'!D2442&lt;6, 'Raw Data'!E2442&lt;6, 'Raw Data'!A2442&gt;0), 'Raw Data'!AO2442, 0)</f>
        <v/>
      </c>
      <c r="Z2447">
        <f>IF(ISBLANK('Raw Data'!D2442), 0, IF('Raw Data'!D2442-'Raw Data'!E2442&gt;1, 'Raw Data'!AW2442, 0))</f>
        <v/>
      </c>
      <c r="AA2447">
        <f>IF(ISBLANK('Raw Data'!A2442), 0, IF(ABS('Raw Data'!D2442-'Raw Data'!E2442)&lt;2, 'Raw Data'!AX2442, 0))</f>
        <v/>
      </c>
      <c r="AB2447">
        <f>IF(ISBLANK('Raw Data'!D2442), 0, IF('Raw Data'!E2442-'Raw Data'!D2442&gt;1, 'Raw Data'!AY2442, 0))</f>
        <v/>
      </c>
      <c r="AC2447">
        <f>IF(ISBLANK('Raw Data'!D2442), 0, IF('Raw Data'!D2442-'Raw Data'!E2442&gt;2, 'Raw Data'!AZ2442, 0))</f>
        <v/>
      </c>
      <c r="AD2447">
        <f>IF(ISBLANK('Raw Data'!A2442), 0, IF(ABS('Raw Data'!D2442-'Raw Data'!E2442)&lt;3, 'Raw Data'!BA2442, 0))</f>
        <v/>
      </c>
      <c r="AE2447">
        <f>IF(ISBLANK('Raw Data'!D2442), 0, IF('Raw Data'!E2442-'Raw Data'!D2442&gt;2, 'Raw Data'!BB2442, 0))</f>
        <v/>
      </c>
      <c r="AF2447">
        <f>IF(ISBLANK('Raw Data'!D2442), 0, IF('Raw Data'!D2442-'Raw Data'!E2442&gt;3, 'Raw Data'!BC2442, 0))</f>
        <v/>
      </c>
      <c r="AG2447">
        <f>IF(ISBLANK('Raw Data'!A2442), 0, IF(ABS('Raw Data'!D2442-'Raw Data'!E2442)&lt;4, 'Raw Data'!BD2442, 0))</f>
        <v/>
      </c>
      <c r="AH2447">
        <f>IF(ISBLANK('Raw Data'!D2442), 0, IF('Raw Data'!E2442-'Raw Data'!D2442&gt;3, 'Raw Data'!BE2442, 0))</f>
        <v/>
      </c>
      <c r="AI2447">
        <f>IF(SUM('Raw Data'!D2442:E2442)&gt;'Raw Data'!F2442, 'Raw Data'!G2442, 0)</f>
        <v/>
      </c>
      <c r="AJ2447">
        <f>IF(ISBLANK('Raw Data'!D2442), 0, IF(SUM('Raw Data'!D2442:E2442)&lt;'Raw Data'!F2442, 'Raw Data'!H2442, 0))</f>
        <v/>
      </c>
      <c r="AK2447">
        <f>IF(ISBLANK('Raw Data'!A2442), 0, IF(AND('Raw Data'!D2442&lt;3, 'Raw Data'!E2442&lt;3, 'Raw Data'!F2442&lt;BB$2), 'Raw Data'!AF2442, 0))</f>
        <v/>
      </c>
      <c r="AL2447">
        <f>IF(ISBLANK('Raw Data'!A2442), 0, IF(AND('Raw Data'!D2442&lt;4, 'Raw Data'!E2442&lt;4, 'Raw Data'!F2442&lt;BB$2), 'Raw Data'!AI2442, 0))</f>
        <v/>
      </c>
      <c r="AM2447">
        <f>IF(ISBLANK('Raw Data'!A2442), 0, IF(AND('Raw Data'!D2442&lt;5, 'Raw Data'!E2442&lt;5, 'Raw Data'!F2442&lt;BB$2), 'Raw Data'!AL2442, 0))</f>
        <v/>
      </c>
      <c r="AN2447">
        <f>IF(ISBLANK('Raw Data'!A2442), 0, IF(AND('Raw Data'!D2442&lt;6, 'Raw Data'!E2442&lt;6, 'Raw Data'!F2442&lt;BB$2), 'Raw Data'!AO2442, 0))</f>
        <v/>
      </c>
      <c r="AO2447">
        <f>IF(ISBLANK('Raw Data'!A2442), 0, IF(AND('Raw Data'!I2442&lt;Analysis!$BC$2, 'Raw Data'!D2442-'Raw Data'!E2442&gt;1), 'Raw Data'!AW2442, IF(AND('Raw Data'!J2442&lt;Analysis!$BC$2, 'Raw Data'!E2442-'Raw Data'!D2442&gt;1), 'Raw Data'!AY2442, 0)))</f>
        <v/>
      </c>
      <c r="AP2447">
        <f>IF(ISBLANK('Raw Data'!A2442), 0, IF(AND('Raw Data'!I2442&lt;Analysis!$BC$2, 'Raw Data'!D2442-'Raw Data'!E2442&gt;2), 'Raw Data'!AZ2442, IF(AND('Raw Data'!J2442&lt;Analysis!$BC$2, 'Raw Data'!E2442-'Raw Data'!D2442&gt;2), 'Raw Data'!BB2442, 0)))</f>
        <v/>
      </c>
      <c r="AQ2447">
        <f>IF(ISBLANK('Raw Data'!A2442), 0, IF(AND('Raw Data'!I2442&lt;Analysis!$BC$2, 'Raw Data'!D2442-'Raw Data'!E2442&gt;3), 'Raw Data'!BC2442, IF(AND('Raw Data'!J2442&lt;Analysis!$BC$2, 'Raw Data'!E2442-'Raw Data'!D2442&gt;3), 'Raw Data'!BE2442, 0)))</f>
        <v/>
      </c>
      <c r="AR2447">
        <f>IF('Hidden Analysiss'!D2443=1,IF(ABS('Raw Data'!E2442-'Raw Data'!D2442)&lt;2,'Raw Data'!AX2442,0), 0)</f>
        <v/>
      </c>
      <c r="AS2447">
        <f>IF('Hidden Analysiss'!D2443=1,IF(ABS('Raw Data'!E2442-'Raw Data'!D2442)&lt;3,'Raw Data'!BA2442,0), 0)</f>
        <v/>
      </c>
      <c r="AT2447">
        <f>IF('Hidden Analysiss'!D2443=1,IF(ABS('Raw Data'!E2442-'Raw Data'!D2442)&lt;4,'Raw Data'!BD2442,0), 0)</f>
        <v/>
      </c>
      <c r="AU2447">
        <f>IF(AND('Hidden Analysiss'!E2443=1, ABS('Raw Data'!E2442-'Raw Data'!D2442)&lt;2), 'Raw Data'!AX2442, 0)</f>
        <v/>
      </c>
      <c r="AV2447">
        <f>IF(AND('Hidden Analysiss'!E2443=1, ABS('Raw Data'!E2442-'Raw Data'!D2442)&lt;3), 'Raw Data'!BA2442, 0)</f>
        <v/>
      </c>
      <c r="AW2447">
        <f>IF(AND('Hidden Analysiss'!E2443=1, ABS('Raw Data'!E2442-'Raw Data'!D2442)&lt;3), 'Raw Data'!BD2442, 0)</f>
        <v/>
      </c>
    </row>
    <row r="2448">
      <c r="A2448" s="1">
        <f>'Raw Data'!A2443</f>
        <v/>
      </c>
      <c r="B2448">
        <f>IF('Raw Data'!E2443&gt;'Raw Data'!D2443, 'Raw Data'!J2443, 0)</f>
        <v/>
      </c>
      <c r="C2448">
        <f>IF('Raw Data'!D2443&gt;'Raw Data'!E2443, 'Raw Data'!I2443, 0)</f>
        <v/>
      </c>
      <c r="D2448">
        <f>SUM(G2448:H2448)</f>
        <v/>
      </c>
      <c r="E2448">
        <f>IF(AND('Raw Data'!J2443&lt;'Raw Data'!I2443,'Raw Data'!E2443&gt;'Raw Data'!D2443,'Raw Data'!E2443-'Raw Data'!D2443&gt;3),'Raw Data'!N2443,IF(AND('Raw Data'!I2443&lt;'Raw Data'!J2443,'Raw Data'!D2443&gt;'Raw Data'!E2443,'Raw Data'!D2443-'Raw Data'!E2443&gt;3),'Raw Data'!M2443,0))</f>
        <v/>
      </c>
      <c r="F2448">
        <f>IF(AND('Raw Data'!J2443&lt;'Raw Data'!I2443,'Raw Data'!E2443&gt;'Raw Data'!D2443,'Raw Data'!E2443-'Raw Data'!D2443&lt;4),'Raw Data'!L2443,IF(AND('Raw Data'!I2443&lt;'Raw Data'!J2443,'Raw Data'!D2443&gt;'Raw Data'!E2443,'Raw Data'!D2443-'Raw Data'!E2443&lt;4),'Raw Data'!K2443,0))</f>
        <v/>
      </c>
      <c r="G2448">
        <f>IF(AND('Raw Data'!J2443&lt;'Raw Data'!I2443, 'Raw Data'!E2443&gt;'Raw Data'!D2443), 'Raw Data'!J2443, 0)</f>
        <v/>
      </c>
      <c r="H2448">
        <f>IF(AND('Raw Data'!J2443&gt;'Raw Data'!I2443, 'Raw Data'!E2443&lt;'Raw Data'!D2443), 'Raw Data'!I2443, 0)</f>
        <v/>
      </c>
      <c r="I2448">
        <f>SUM(J2448:K2448)</f>
        <v/>
      </c>
      <c r="J2448">
        <f>IF(AND('Raw Data'!J2443&gt;'Raw Data'!I2443, 'Raw Data'!E2443&gt;'Raw Data'!D2443), 'Raw Data'!J2443, 0)</f>
        <v/>
      </c>
      <c r="K2448">
        <f>IF(AND('Raw Data'!I2443&gt;'Raw Data'!J2443, 'Raw Data'!D2443&gt;'Raw Data'!E2443), 'Raw Data'!I2443, 0)</f>
        <v/>
      </c>
      <c r="L2448">
        <f>IF('Raw Data'!E2443-'Raw Data'!D2443&gt;3, 'Raw Data'!N2443, 0)</f>
        <v/>
      </c>
      <c r="M2448">
        <f>IF('Raw Data'!D2443-'Raw Data'!E2443&gt;3, 'Raw Data'!M2443, 0)</f>
        <v/>
      </c>
      <c r="N2448">
        <f>IF(ISBLANK('Raw Data'!D2443),0,IF(AND('Raw Data'!E2443&gt;'Raw Data'!D2443,'Raw Data'!E2443-'Raw Data'!D2443&gt;0,'Raw Data'!E2443-'Raw Data'!D2443&lt;4),'Raw Data'!L2443, 0))</f>
        <v/>
      </c>
      <c r="O2448">
        <f>IF(ISBLANK('Raw Data'!D2443),0,IF(AND('Raw Data'!E2443&gt;'Raw Data'!D2443,'Raw Data'!E2443-'Raw Data'!D2443&gt;0,'Raw Data'!D2443-'Raw Data'!E2443&lt;4),'Raw Data'!K2443, 0))</f>
        <v/>
      </c>
      <c r="P2448">
        <f>IF('Raw Data'!E2443-'Raw Data'!D2443&gt;3, 'Raw Data'!N2443, IF('Raw Data'!D2443-'Raw Data'!E2443&gt;3, 'Raw Data'!M2443, 0))</f>
        <v/>
      </c>
      <c r="Q2448">
        <f>IF(ISBLANK('Raw Data'!E2443),0,IF(AND('Raw Data'!E2443-'Raw Data'!D2443&lt;4,'Raw Data'!E2443-'Raw Data'!D2443&gt;0),'Raw Data'!L2443,IF(AND('Raw Data'!D2443&gt;'Raw Data'!E2443,'Raw Data'!D2443-'Raw Data'!E2443&gt;0),'Raw Data'!K2443,0)))</f>
        <v/>
      </c>
      <c r="R2448">
        <f>IF(ISBLANK('Raw Data'!K2443),0,IFERROR(IF(MATCH(SMALL('Raw Data'!K2443:N2443,1),L2448:O2448,0),SMALL('Raw Data'!K2443:N2443,1)),0))</f>
        <v/>
      </c>
      <c r="S2448">
        <f>IF(ISBLANK('Raw Data'!K2443),0,IFERROR(IF(MATCH(SMALL('Raw Data'!K2443:N2443,2),L2448:O2448,0),SMALL('Raw Data'!K2443:N2443,2)),0))</f>
        <v/>
      </c>
      <c r="T2448">
        <f>IF(ISBLANK('Raw Data'!K2443),0,IFERROR(IF(MATCH(SMALL('Raw Data'!K2443:N2443,3),L2448:O2448,0),SMALL('Raw Data'!K2443:N2443,3)),0))</f>
        <v/>
      </c>
      <c r="U2448">
        <f>IF(ISBLANK('Raw Data'!K2443),0,IFERROR(IF(MATCH(SMALL('Raw Data'!K2443:N2443,4),L2448:O2448,0),SMALL('Raw Data'!K2443:N2443,4)),0))</f>
        <v/>
      </c>
      <c r="V2448">
        <f>IF(AND('Raw Data'!D2443&lt;3, 'Raw Data'!E2443&lt;3, 'Raw Data'!A2443&gt;0), 'Raw Data'!AF2443, 0)</f>
        <v/>
      </c>
      <c r="W2448">
        <f>IF(AND('Raw Data'!D2443&lt;4, 'Raw Data'!E2443&lt;4, 'Raw Data'!A2443&gt;0), 'Raw Data'!AI2443, 0)</f>
        <v/>
      </c>
      <c r="X2448">
        <f>IF(AND('Raw Data'!D2443&lt;5, 'Raw Data'!E2443&lt;5, 'Raw Data'!A2443&gt;0), 'Raw Data'!AL2443, 0)</f>
        <v/>
      </c>
      <c r="Y2448">
        <f>IF(AND('Raw Data'!D2443&lt;6, 'Raw Data'!E2443&lt;6, 'Raw Data'!A2443&gt;0), 'Raw Data'!AO2443, 0)</f>
        <v/>
      </c>
      <c r="Z2448">
        <f>IF(ISBLANK('Raw Data'!D2443), 0, IF('Raw Data'!D2443-'Raw Data'!E2443&gt;1, 'Raw Data'!AW2443, 0))</f>
        <v/>
      </c>
      <c r="AA2448">
        <f>IF(ISBLANK('Raw Data'!A2443), 0, IF(ABS('Raw Data'!D2443-'Raw Data'!E2443)&lt;2, 'Raw Data'!AX2443, 0))</f>
        <v/>
      </c>
      <c r="AB2448">
        <f>IF(ISBLANK('Raw Data'!D2443), 0, IF('Raw Data'!E2443-'Raw Data'!D2443&gt;1, 'Raw Data'!AY2443, 0))</f>
        <v/>
      </c>
      <c r="AC2448">
        <f>IF(ISBLANK('Raw Data'!D2443), 0, IF('Raw Data'!D2443-'Raw Data'!E2443&gt;2, 'Raw Data'!AZ2443, 0))</f>
        <v/>
      </c>
      <c r="AD2448">
        <f>IF(ISBLANK('Raw Data'!A2443), 0, IF(ABS('Raw Data'!D2443-'Raw Data'!E2443)&lt;3, 'Raw Data'!BA2443, 0))</f>
        <v/>
      </c>
      <c r="AE2448">
        <f>IF(ISBLANK('Raw Data'!D2443), 0, IF('Raw Data'!E2443-'Raw Data'!D2443&gt;2, 'Raw Data'!BB2443, 0))</f>
        <v/>
      </c>
      <c r="AF2448">
        <f>IF(ISBLANK('Raw Data'!D2443), 0, IF('Raw Data'!D2443-'Raw Data'!E2443&gt;3, 'Raw Data'!BC2443, 0))</f>
        <v/>
      </c>
      <c r="AG2448">
        <f>IF(ISBLANK('Raw Data'!A2443), 0, IF(ABS('Raw Data'!D2443-'Raw Data'!E2443)&lt;4, 'Raw Data'!BD2443, 0))</f>
        <v/>
      </c>
      <c r="AH2448">
        <f>IF(ISBLANK('Raw Data'!D2443), 0, IF('Raw Data'!E2443-'Raw Data'!D2443&gt;3, 'Raw Data'!BE2443, 0))</f>
        <v/>
      </c>
      <c r="AI2448">
        <f>IF(SUM('Raw Data'!D2443:E2443)&gt;'Raw Data'!F2443, 'Raw Data'!G2443, 0)</f>
        <v/>
      </c>
      <c r="AJ2448">
        <f>IF(ISBLANK('Raw Data'!D2443), 0, IF(SUM('Raw Data'!D2443:E2443)&lt;'Raw Data'!F2443, 'Raw Data'!H2443, 0))</f>
        <v/>
      </c>
      <c r="AK2448">
        <f>IF(ISBLANK('Raw Data'!A2443), 0, IF(AND('Raw Data'!D2443&lt;3, 'Raw Data'!E2443&lt;3, 'Raw Data'!F2443&lt;BB$2), 'Raw Data'!AF2443, 0))</f>
        <v/>
      </c>
      <c r="AL2448">
        <f>IF(ISBLANK('Raw Data'!A2443), 0, IF(AND('Raw Data'!D2443&lt;4, 'Raw Data'!E2443&lt;4, 'Raw Data'!F2443&lt;BB$2), 'Raw Data'!AI2443, 0))</f>
        <v/>
      </c>
      <c r="AM2448">
        <f>IF(ISBLANK('Raw Data'!A2443), 0, IF(AND('Raw Data'!D2443&lt;5, 'Raw Data'!E2443&lt;5, 'Raw Data'!F2443&lt;BB$2), 'Raw Data'!AL2443, 0))</f>
        <v/>
      </c>
      <c r="AN2448">
        <f>IF(ISBLANK('Raw Data'!A2443), 0, IF(AND('Raw Data'!D2443&lt;6, 'Raw Data'!E2443&lt;6, 'Raw Data'!F2443&lt;BB$2), 'Raw Data'!AO2443, 0))</f>
        <v/>
      </c>
      <c r="AO2448">
        <f>IF(ISBLANK('Raw Data'!A2443), 0, IF(AND('Raw Data'!I2443&lt;Analysis!$BC$2, 'Raw Data'!D2443-'Raw Data'!E2443&gt;1), 'Raw Data'!AW2443, IF(AND('Raw Data'!J2443&lt;Analysis!$BC$2, 'Raw Data'!E2443-'Raw Data'!D2443&gt;1), 'Raw Data'!AY2443, 0)))</f>
        <v/>
      </c>
      <c r="AP2448">
        <f>IF(ISBLANK('Raw Data'!A2443), 0, IF(AND('Raw Data'!I2443&lt;Analysis!$BC$2, 'Raw Data'!D2443-'Raw Data'!E2443&gt;2), 'Raw Data'!AZ2443, IF(AND('Raw Data'!J2443&lt;Analysis!$BC$2, 'Raw Data'!E2443-'Raw Data'!D2443&gt;2), 'Raw Data'!BB2443, 0)))</f>
        <v/>
      </c>
      <c r="AQ2448">
        <f>IF(ISBLANK('Raw Data'!A2443), 0, IF(AND('Raw Data'!I2443&lt;Analysis!$BC$2, 'Raw Data'!D2443-'Raw Data'!E2443&gt;3), 'Raw Data'!BC2443, IF(AND('Raw Data'!J2443&lt;Analysis!$BC$2, 'Raw Data'!E2443-'Raw Data'!D2443&gt;3), 'Raw Data'!BE2443, 0)))</f>
        <v/>
      </c>
      <c r="AR2448">
        <f>IF('Hidden Analysiss'!D2444=1,IF(ABS('Raw Data'!E2443-'Raw Data'!D2443)&lt;2,'Raw Data'!AX2443,0), 0)</f>
        <v/>
      </c>
      <c r="AS2448">
        <f>IF('Hidden Analysiss'!D2444=1,IF(ABS('Raw Data'!E2443-'Raw Data'!D2443)&lt;3,'Raw Data'!BA2443,0), 0)</f>
        <v/>
      </c>
      <c r="AT2448">
        <f>IF('Hidden Analysiss'!D2444=1,IF(ABS('Raw Data'!E2443-'Raw Data'!D2443)&lt;4,'Raw Data'!BD2443,0), 0)</f>
        <v/>
      </c>
      <c r="AU2448">
        <f>IF(AND('Hidden Analysiss'!E2444=1, ABS('Raw Data'!E2443-'Raw Data'!D2443)&lt;2), 'Raw Data'!AX2443, 0)</f>
        <v/>
      </c>
      <c r="AV2448">
        <f>IF(AND('Hidden Analysiss'!E2444=1, ABS('Raw Data'!E2443-'Raw Data'!D2443)&lt;3), 'Raw Data'!BA2443, 0)</f>
        <v/>
      </c>
      <c r="AW2448">
        <f>IF(AND('Hidden Analysiss'!E2444=1, ABS('Raw Data'!E2443-'Raw Data'!D2443)&lt;3), 'Raw Data'!BD2443, 0)</f>
        <v/>
      </c>
    </row>
    <row r="2449">
      <c r="A2449" s="1">
        <f>'Raw Data'!A2444</f>
        <v/>
      </c>
      <c r="B2449">
        <f>IF('Raw Data'!E2444&gt;'Raw Data'!D2444, 'Raw Data'!J2444, 0)</f>
        <v/>
      </c>
      <c r="C2449">
        <f>IF('Raw Data'!D2444&gt;'Raw Data'!E2444, 'Raw Data'!I2444, 0)</f>
        <v/>
      </c>
      <c r="D2449">
        <f>SUM(G2449:H2449)</f>
        <v/>
      </c>
      <c r="E2449">
        <f>IF(AND('Raw Data'!J2444&lt;'Raw Data'!I2444,'Raw Data'!E2444&gt;'Raw Data'!D2444,'Raw Data'!E2444-'Raw Data'!D2444&gt;3),'Raw Data'!N2444,IF(AND('Raw Data'!I2444&lt;'Raw Data'!J2444,'Raw Data'!D2444&gt;'Raw Data'!E2444,'Raw Data'!D2444-'Raw Data'!E2444&gt;3),'Raw Data'!M2444,0))</f>
        <v/>
      </c>
      <c r="F2449">
        <f>IF(AND('Raw Data'!J2444&lt;'Raw Data'!I2444,'Raw Data'!E2444&gt;'Raw Data'!D2444,'Raw Data'!E2444-'Raw Data'!D2444&lt;4),'Raw Data'!L2444,IF(AND('Raw Data'!I2444&lt;'Raw Data'!J2444,'Raw Data'!D2444&gt;'Raw Data'!E2444,'Raw Data'!D2444-'Raw Data'!E2444&lt;4),'Raw Data'!K2444,0))</f>
        <v/>
      </c>
      <c r="G2449">
        <f>IF(AND('Raw Data'!J2444&lt;'Raw Data'!I2444, 'Raw Data'!E2444&gt;'Raw Data'!D2444), 'Raw Data'!J2444, 0)</f>
        <v/>
      </c>
      <c r="H2449">
        <f>IF(AND('Raw Data'!J2444&gt;'Raw Data'!I2444, 'Raw Data'!E2444&lt;'Raw Data'!D2444), 'Raw Data'!I2444, 0)</f>
        <v/>
      </c>
      <c r="I2449">
        <f>SUM(J2449:K2449)</f>
        <v/>
      </c>
      <c r="J2449">
        <f>IF(AND('Raw Data'!J2444&gt;'Raw Data'!I2444, 'Raw Data'!E2444&gt;'Raw Data'!D2444), 'Raw Data'!J2444, 0)</f>
        <v/>
      </c>
      <c r="K2449">
        <f>IF(AND('Raw Data'!I2444&gt;'Raw Data'!J2444, 'Raw Data'!D2444&gt;'Raw Data'!E2444), 'Raw Data'!I2444, 0)</f>
        <v/>
      </c>
      <c r="L2449">
        <f>IF('Raw Data'!E2444-'Raw Data'!D2444&gt;3, 'Raw Data'!N2444, 0)</f>
        <v/>
      </c>
      <c r="M2449">
        <f>IF('Raw Data'!D2444-'Raw Data'!E2444&gt;3, 'Raw Data'!M2444, 0)</f>
        <v/>
      </c>
      <c r="N2449">
        <f>IF(ISBLANK('Raw Data'!D2444),0,IF(AND('Raw Data'!E2444&gt;'Raw Data'!D2444,'Raw Data'!E2444-'Raw Data'!D2444&gt;0,'Raw Data'!E2444-'Raw Data'!D2444&lt;4),'Raw Data'!L2444, 0))</f>
        <v/>
      </c>
      <c r="O2449">
        <f>IF(ISBLANK('Raw Data'!D2444),0,IF(AND('Raw Data'!E2444&gt;'Raw Data'!D2444,'Raw Data'!E2444-'Raw Data'!D2444&gt;0,'Raw Data'!D2444-'Raw Data'!E2444&lt;4),'Raw Data'!K2444, 0))</f>
        <v/>
      </c>
      <c r="P2449">
        <f>IF('Raw Data'!E2444-'Raw Data'!D2444&gt;3, 'Raw Data'!N2444, IF('Raw Data'!D2444-'Raw Data'!E2444&gt;3, 'Raw Data'!M2444, 0))</f>
        <v/>
      </c>
      <c r="Q2449">
        <f>IF(ISBLANK('Raw Data'!E2444),0,IF(AND('Raw Data'!E2444-'Raw Data'!D2444&lt;4,'Raw Data'!E2444-'Raw Data'!D2444&gt;0),'Raw Data'!L2444,IF(AND('Raw Data'!D2444&gt;'Raw Data'!E2444,'Raw Data'!D2444-'Raw Data'!E2444&gt;0),'Raw Data'!K2444,0)))</f>
        <v/>
      </c>
      <c r="R2449">
        <f>IF(ISBLANK('Raw Data'!K2444),0,IFERROR(IF(MATCH(SMALL('Raw Data'!K2444:N2444,1),L2449:O2449,0),SMALL('Raw Data'!K2444:N2444,1)),0))</f>
        <v/>
      </c>
      <c r="S2449">
        <f>IF(ISBLANK('Raw Data'!K2444),0,IFERROR(IF(MATCH(SMALL('Raw Data'!K2444:N2444,2),L2449:O2449,0),SMALL('Raw Data'!K2444:N2444,2)),0))</f>
        <v/>
      </c>
      <c r="T2449">
        <f>IF(ISBLANK('Raw Data'!K2444),0,IFERROR(IF(MATCH(SMALL('Raw Data'!K2444:N2444,3),L2449:O2449,0),SMALL('Raw Data'!K2444:N2444,3)),0))</f>
        <v/>
      </c>
      <c r="U2449">
        <f>IF(ISBLANK('Raw Data'!K2444),0,IFERROR(IF(MATCH(SMALL('Raw Data'!K2444:N2444,4),L2449:O2449,0),SMALL('Raw Data'!K2444:N2444,4)),0))</f>
        <v/>
      </c>
      <c r="V2449">
        <f>IF(AND('Raw Data'!D2444&lt;3, 'Raw Data'!E2444&lt;3, 'Raw Data'!A2444&gt;0), 'Raw Data'!AF2444, 0)</f>
        <v/>
      </c>
      <c r="W2449">
        <f>IF(AND('Raw Data'!D2444&lt;4, 'Raw Data'!E2444&lt;4, 'Raw Data'!A2444&gt;0), 'Raw Data'!AI2444, 0)</f>
        <v/>
      </c>
      <c r="X2449">
        <f>IF(AND('Raw Data'!D2444&lt;5, 'Raw Data'!E2444&lt;5, 'Raw Data'!A2444&gt;0), 'Raw Data'!AL2444, 0)</f>
        <v/>
      </c>
      <c r="Y2449">
        <f>IF(AND('Raw Data'!D2444&lt;6, 'Raw Data'!E2444&lt;6, 'Raw Data'!A2444&gt;0), 'Raw Data'!AO2444, 0)</f>
        <v/>
      </c>
      <c r="Z2449">
        <f>IF(ISBLANK('Raw Data'!D2444), 0, IF('Raw Data'!D2444-'Raw Data'!E2444&gt;1, 'Raw Data'!AW2444, 0))</f>
        <v/>
      </c>
      <c r="AA2449">
        <f>IF(ISBLANK('Raw Data'!A2444), 0, IF(ABS('Raw Data'!D2444-'Raw Data'!E2444)&lt;2, 'Raw Data'!AX2444, 0))</f>
        <v/>
      </c>
      <c r="AB2449">
        <f>IF(ISBLANK('Raw Data'!D2444), 0, IF('Raw Data'!E2444-'Raw Data'!D2444&gt;1, 'Raw Data'!AY2444, 0))</f>
        <v/>
      </c>
      <c r="AC2449">
        <f>IF(ISBLANK('Raw Data'!D2444), 0, IF('Raw Data'!D2444-'Raw Data'!E2444&gt;2, 'Raw Data'!AZ2444, 0))</f>
        <v/>
      </c>
      <c r="AD2449">
        <f>IF(ISBLANK('Raw Data'!A2444), 0, IF(ABS('Raw Data'!D2444-'Raw Data'!E2444)&lt;3, 'Raw Data'!BA2444, 0))</f>
        <v/>
      </c>
      <c r="AE2449">
        <f>IF(ISBLANK('Raw Data'!D2444), 0, IF('Raw Data'!E2444-'Raw Data'!D2444&gt;2, 'Raw Data'!BB2444, 0))</f>
        <v/>
      </c>
      <c r="AF2449">
        <f>IF(ISBLANK('Raw Data'!D2444), 0, IF('Raw Data'!D2444-'Raw Data'!E2444&gt;3, 'Raw Data'!BC2444, 0))</f>
        <v/>
      </c>
      <c r="AG2449">
        <f>IF(ISBLANK('Raw Data'!A2444), 0, IF(ABS('Raw Data'!D2444-'Raw Data'!E2444)&lt;4, 'Raw Data'!BD2444, 0))</f>
        <v/>
      </c>
      <c r="AH2449">
        <f>IF(ISBLANK('Raw Data'!D2444), 0, IF('Raw Data'!E2444-'Raw Data'!D2444&gt;3, 'Raw Data'!BE2444, 0))</f>
        <v/>
      </c>
      <c r="AI2449">
        <f>IF(SUM('Raw Data'!D2444:E2444)&gt;'Raw Data'!F2444, 'Raw Data'!G2444, 0)</f>
        <v/>
      </c>
      <c r="AJ2449">
        <f>IF(ISBLANK('Raw Data'!D2444), 0, IF(SUM('Raw Data'!D2444:E2444)&lt;'Raw Data'!F2444, 'Raw Data'!H2444, 0))</f>
        <v/>
      </c>
      <c r="AK2449">
        <f>IF(ISBLANK('Raw Data'!A2444), 0, IF(AND('Raw Data'!D2444&lt;3, 'Raw Data'!E2444&lt;3, 'Raw Data'!F2444&lt;BB$2), 'Raw Data'!AF2444, 0))</f>
        <v/>
      </c>
      <c r="AL2449">
        <f>IF(ISBLANK('Raw Data'!A2444), 0, IF(AND('Raw Data'!D2444&lt;4, 'Raw Data'!E2444&lt;4, 'Raw Data'!F2444&lt;BB$2), 'Raw Data'!AI2444, 0))</f>
        <v/>
      </c>
      <c r="AM2449">
        <f>IF(ISBLANK('Raw Data'!A2444), 0, IF(AND('Raw Data'!D2444&lt;5, 'Raw Data'!E2444&lt;5, 'Raw Data'!F2444&lt;BB$2), 'Raw Data'!AL2444, 0))</f>
        <v/>
      </c>
      <c r="AN2449">
        <f>IF(ISBLANK('Raw Data'!A2444), 0, IF(AND('Raw Data'!D2444&lt;6, 'Raw Data'!E2444&lt;6, 'Raw Data'!F2444&lt;BB$2), 'Raw Data'!AO2444, 0))</f>
        <v/>
      </c>
      <c r="AO2449">
        <f>IF(ISBLANK('Raw Data'!A2444), 0, IF(AND('Raw Data'!I2444&lt;Analysis!$BC$2, 'Raw Data'!D2444-'Raw Data'!E2444&gt;1), 'Raw Data'!AW2444, IF(AND('Raw Data'!J2444&lt;Analysis!$BC$2, 'Raw Data'!E2444-'Raw Data'!D2444&gt;1), 'Raw Data'!AY2444, 0)))</f>
        <v/>
      </c>
      <c r="AP2449">
        <f>IF(ISBLANK('Raw Data'!A2444), 0, IF(AND('Raw Data'!I2444&lt;Analysis!$BC$2, 'Raw Data'!D2444-'Raw Data'!E2444&gt;2), 'Raw Data'!AZ2444, IF(AND('Raw Data'!J2444&lt;Analysis!$BC$2, 'Raw Data'!E2444-'Raw Data'!D2444&gt;2), 'Raw Data'!BB2444, 0)))</f>
        <v/>
      </c>
      <c r="AQ2449">
        <f>IF(ISBLANK('Raw Data'!A2444), 0, IF(AND('Raw Data'!I2444&lt;Analysis!$BC$2, 'Raw Data'!D2444-'Raw Data'!E2444&gt;3), 'Raw Data'!BC2444, IF(AND('Raw Data'!J2444&lt;Analysis!$BC$2, 'Raw Data'!E2444-'Raw Data'!D2444&gt;3), 'Raw Data'!BE2444, 0)))</f>
        <v/>
      </c>
      <c r="AR2449">
        <f>IF('Hidden Analysiss'!D2445=1,IF(ABS('Raw Data'!E2444-'Raw Data'!D2444)&lt;2,'Raw Data'!AX2444,0), 0)</f>
        <v/>
      </c>
      <c r="AS2449">
        <f>IF('Hidden Analysiss'!D2445=1,IF(ABS('Raw Data'!E2444-'Raw Data'!D2444)&lt;3,'Raw Data'!BA2444,0), 0)</f>
        <v/>
      </c>
      <c r="AT2449">
        <f>IF('Hidden Analysiss'!D2445=1,IF(ABS('Raw Data'!E2444-'Raw Data'!D2444)&lt;4,'Raw Data'!BD2444,0), 0)</f>
        <v/>
      </c>
      <c r="AU2449">
        <f>IF(AND('Hidden Analysiss'!E2445=1, ABS('Raw Data'!E2444-'Raw Data'!D2444)&lt;2), 'Raw Data'!AX2444, 0)</f>
        <v/>
      </c>
      <c r="AV2449">
        <f>IF(AND('Hidden Analysiss'!E2445=1, ABS('Raw Data'!E2444-'Raw Data'!D2444)&lt;3), 'Raw Data'!BA2444, 0)</f>
        <v/>
      </c>
      <c r="AW2449">
        <f>IF(AND('Hidden Analysiss'!E2445=1, ABS('Raw Data'!E2444-'Raw Data'!D2444)&lt;3), 'Raw Data'!BD2444, 0)</f>
        <v/>
      </c>
    </row>
    <row r="2450">
      <c r="A2450" s="1">
        <f>'Raw Data'!A2445</f>
        <v/>
      </c>
      <c r="B2450">
        <f>IF('Raw Data'!E2445&gt;'Raw Data'!D2445, 'Raw Data'!J2445, 0)</f>
        <v/>
      </c>
      <c r="C2450">
        <f>IF('Raw Data'!D2445&gt;'Raw Data'!E2445, 'Raw Data'!I2445, 0)</f>
        <v/>
      </c>
      <c r="D2450">
        <f>SUM(G2450:H2450)</f>
        <v/>
      </c>
      <c r="E2450">
        <f>IF(AND('Raw Data'!J2445&lt;'Raw Data'!I2445,'Raw Data'!E2445&gt;'Raw Data'!D2445,'Raw Data'!E2445-'Raw Data'!D2445&gt;3),'Raw Data'!N2445,IF(AND('Raw Data'!I2445&lt;'Raw Data'!J2445,'Raw Data'!D2445&gt;'Raw Data'!E2445,'Raw Data'!D2445-'Raw Data'!E2445&gt;3),'Raw Data'!M2445,0))</f>
        <v/>
      </c>
      <c r="F2450">
        <f>IF(AND('Raw Data'!J2445&lt;'Raw Data'!I2445,'Raw Data'!E2445&gt;'Raw Data'!D2445,'Raw Data'!E2445-'Raw Data'!D2445&lt;4),'Raw Data'!L2445,IF(AND('Raw Data'!I2445&lt;'Raw Data'!J2445,'Raw Data'!D2445&gt;'Raw Data'!E2445,'Raw Data'!D2445-'Raw Data'!E2445&lt;4),'Raw Data'!K2445,0))</f>
        <v/>
      </c>
      <c r="G2450">
        <f>IF(AND('Raw Data'!J2445&lt;'Raw Data'!I2445, 'Raw Data'!E2445&gt;'Raw Data'!D2445), 'Raw Data'!J2445, 0)</f>
        <v/>
      </c>
      <c r="H2450">
        <f>IF(AND('Raw Data'!J2445&gt;'Raw Data'!I2445, 'Raw Data'!E2445&lt;'Raw Data'!D2445), 'Raw Data'!I2445, 0)</f>
        <v/>
      </c>
      <c r="I2450">
        <f>SUM(J2450:K2450)</f>
        <v/>
      </c>
      <c r="J2450">
        <f>IF(AND('Raw Data'!J2445&gt;'Raw Data'!I2445, 'Raw Data'!E2445&gt;'Raw Data'!D2445), 'Raw Data'!J2445, 0)</f>
        <v/>
      </c>
      <c r="K2450">
        <f>IF(AND('Raw Data'!I2445&gt;'Raw Data'!J2445, 'Raw Data'!D2445&gt;'Raw Data'!E2445), 'Raw Data'!I2445, 0)</f>
        <v/>
      </c>
      <c r="L2450">
        <f>IF('Raw Data'!E2445-'Raw Data'!D2445&gt;3, 'Raw Data'!N2445, 0)</f>
        <v/>
      </c>
      <c r="M2450">
        <f>IF('Raw Data'!D2445-'Raw Data'!E2445&gt;3, 'Raw Data'!M2445, 0)</f>
        <v/>
      </c>
      <c r="N2450">
        <f>IF(ISBLANK('Raw Data'!D2445),0,IF(AND('Raw Data'!E2445&gt;'Raw Data'!D2445,'Raw Data'!E2445-'Raw Data'!D2445&gt;0,'Raw Data'!E2445-'Raw Data'!D2445&lt;4),'Raw Data'!L2445, 0))</f>
        <v/>
      </c>
      <c r="O2450">
        <f>IF(ISBLANK('Raw Data'!D2445),0,IF(AND('Raw Data'!E2445&gt;'Raw Data'!D2445,'Raw Data'!E2445-'Raw Data'!D2445&gt;0,'Raw Data'!D2445-'Raw Data'!E2445&lt;4),'Raw Data'!K2445, 0))</f>
        <v/>
      </c>
      <c r="P2450">
        <f>IF('Raw Data'!E2445-'Raw Data'!D2445&gt;3, 'Raw Data'!N2445, IF('Raw Data'!D2445-'Raw Data'!E2445&gt;3, 'Raw Data'!M2445, 0))</f>
        <v/>
      </c>
      <c r="Q2450">
        <f>IF(ISBLANK('Raw Data'!E2445),0,IF(AND('Raw Data'!E2445-'Raw Data'!D2445&lt;4,'Raw Data'!E2445-'Raw Data'!D2445&gt;0),'Raw Data'!L2445,IF(AND('Raw Data'!D2445&gt;'Raw Data'!E2445,'Raw Data'!D2445-'Raw Data'!E2445&gt;0),'Raw Data'!K2445,0)))</f>
        <v/>
      </c>
      <c r="R2450">
        <f>IF(ISBLANK('Raw Data'!K2445),0,IFERROR(IF(MATCH(SMALL('Raw Data'!K2445:N2445,1),L2450:O2450,0),SMALL('Raw Data'!K2445:N2445,1)),0))</f>
        <v/>
      </c>
      <c r="S2450">
        <f>IF(ISBLANK('Raw Data'!K2445),0,IFERROR(IF(MATCH(SMALL('Raw Data'!K2445:N2445,2),L2450:O2450,0),SMALL('Raw Data'!K2445:N2445,2)),0))</f>
        <v/>
      </c>
      <c r="T2450">
        <f>IF(ISBLANK('Raw Data'!K2445),0,IFERROR(IF(MATCH(SMALL('Raw Data'!K2445:N2445,3),L2450:O2450,0),SMALL('Raw Data'!K2445:N2445,3)),0))</f>
        <v/>
      </c>
      <c r="U2450">
        <f>IF(ISBLANK('Raw Data'!K2445),0,IFERROR(IF(MATCH(SMALL('Raw Data'!K2445:N2445,4),L2450:O2450,0),SMALL('Raw Data'!K2445:N2445,4)),0))</f>
        <v/>
      </c>
      <c r="V2450">
        <f>IF(AND('Raw Data'!D2445&lt;3, 'Raw Data'!E2445&lt;3, 'Raw Data'!A2445&gt;0), 'Raw Data'!AF2445, 0)</f>
        <v/>
      </c>
      <c r="W2450">
        <f>IF(AND('Raw Data'!D2445&lt;4, 'Raw Data'!E2445&lt;4, 'Raw Data'!A2445&gt;0), 'Raw Data'!AI2445, 0)</f>
        <v/>
      </c>
      <c r="X2450">
        <f>IF(AND('Raw Data'!D2445&lt;5, 'Raw Data'!E2445&lt;5, 'Raw Data'!A2445&gt;0), 'Raw Data'!AL2445, 0)</f>
        <v/>
      </c>
      <c r="Y2450">
        <f>IF(AND('Raw Data'!D2445&lt;6, 'Raw Data'!E2445&lt;6, 'Raw Data'!A2445&gt;0), 'Raw Data'!AO2445, 0)</f>
        <v/>
      </c>
      <c r="Z2450">
        <f>IF(ISBLANK('Raw Data'!D2445), 0, IF('Raw Data'!D2445-'Raw Data'!E2445&gt;1, 'Raw Data'!AW2445, 0))</f>
        <v/>
      </c>
      <c r="AA2450">
        <f>IF(ISBLANK('Raw Data'!A2445), 0, IF(ABS('Raw Data'!D2445-'Raw Data'!E2445)&lt;2, 'Raw Data'!AX2445, 0))</f>
        <v/>
      </c>
      <c r="AB2450">
        <f>IF(ISBLANK('Raw Data'!D2445), 0, IF('Raw Data'!E2445-'Raw Data'!D2445&gt;1, 'Raw Data'!AY2445, 0))</f>
        <v/>
      </c>
      <c r="AC2450">
        <f>IF(ISBLANK('Raw Data'!D2445), 0, IF('Raw Data'!D2445-'Raw Data'!E2445&gt;2, 'Raw Data'!AZ2445, 0))</f>
        <v/>
      </c>
      <c r="AD2450">
        <f>IF(ISBLANK('Raw Data'!A2445), 0, IF(ABS('Raw Data'!D2445-'Raw Data'!E2445)&lt;3, 'Raw Data'!BA2445, 0))</f>
        <v/>
      </c>
      <c r="AE2450">
        <f>IF(ISBLANK('Raw Data'!D2445), 0, IF('Raw Data'!E2445-'Raw Data'!D2445&gt;2, 'Raw Data'!BB2445, 0))</f>
        <v/>
      </c>
      <c r="AF2450">
        <f>IF(ISBLANK('Raw Data'!D2445), 0, IF('Raw Data'!D2445-'Raw Data'!E2445&gt;3, 'Raw Data'!BC2445, 0))</f>
        <v/>
      </c>
      <c r="AG2450">
        <f>IF(ISBLANK('Raw Data'!A2445), 0, IF(ABS('Raw Data'!D2445-'Raw Data'!E2445)&lt;4, 'Raw Data'!BD2445, 0))</f>
        <v/>
      </c>
      <c r="AH2450">
        <f>IF(ISBLANK('Raw Data'!D2445), 0, IF('Raw Data'!E2445-'Raw Data'!D2445&gt;3, 'Raw Data'!BE2445, 0))</f>
        <v/>
      </c>
      <c r="AI2450">
        <f>IF(SUM('Raw Data'!D2445:E2445)&gt;'Raw Data'!F2445, 'Raw Data'!G2445, 0)</f>
        <v/>
      </c>
      <c r="AJ2450">
        <f>IF(ISBLANK('Raw Data'!D2445), 0, IF(SUM('Raw Data'!D2445:E2445)&lt;'Raw Data'!F2445, 'Raw Data'!H2445, 0))</f>
        <v/>
      </c>
      <c r="AK2450">
        <f>IF(ISBLANK('Raw Data'!A2445), 0, IF(AND('Raw Data'!D2445&lt;3, 'Raw Data'!E2445&lt;3, 'Raw Data'!F2445&lt;BB$2), 'Raw Data'!AF2445, 0))</f>
        <v/>
      </c>
      <c r="AL2450">
        <f>IF(ISBLANK('Raw Data'!A2445), 0, IF(AND('Raw Data'!D2445&lt;4, 'Raw Data'!E2445&lt;4, 'Raw Data'!F2445&lt;BB$2), 'Raw Data'!AI2445, 0))</f>
        <v/>
      </c>
      <c r="AM2450">
        <f>IF(ISBLANK('Raw Data'!A2445), 0, IF(AND('Raw Data'!D2445&lt;5, 'Raw Data'!E2445&lt;5, 'Raw Data'!F2445&lt;BB$2), 'Raw Data'!AL2445, 0))</f>
        <v/>
      </c>
      <c r="AN2450">
        <f>IF(ISBLANK('Raw Data'!A2445), 0, IF(AND('Raw Data'!D2445&lt;6, 'Raw Data'!E2445&lt;6, 'Raw Data'!F2445&lt;BB$2), 'Raw Data'!AO2445, 0))</f>
        <v/>
      </c>
      <c r="AO2450">
        <f>IF(ISBLANK('Raw Data'!A2445), 0, IF(AND('Raw Data'!I2445&lt;Analysis!$BC$2, 'Raw Data'!D2445-'Raw Data'!E2445&gt;1), 'Raw Data'!AW2445, IF(AND('Raw Data'!J2445&lt;Analysis!$BC$2, 'Raw Data'!E2445-'Raw Data'!D2445&gt;1), 'Raw Data'!AY2445, 0)))</f>
        <v/>
      </c>
      <c r="AP2450">
        <f>IF(ISBLANK('Raw Data'!A2445), 0, IF(AND('Raw Data'!I2445&lt;Analysis!$BC$2, 'Raw Data'!D2445-'Raw Data'!E2445&gt;2), 'Raw Data'!AZ2445, IF(AND('Raw Data'!J2445&lt;Analysis!$BC$2, 'Raw Data'!E2445-'Raw Data'!D2445&gt;2), 'Raw Data'!BB2445, 0)))</f>
        <v/>
      </c>
      <c r="AQ2450">
        <f>IF(ISBLANK('Raw Data'!A2445), 0, IF(AND('Raw Data'!I2445&lt;Analysis!$BC$2, 'Raw Data'!D2445-'Raw Data'!E2445&gt;3), 'Raw Data'!BC2445, IF(AND('Raw Data'!J2445&lt;Analysis!$BC$2, 'Raw Data'!E2445-'Raw Data'!D2445&gt;3), 'Raw Data'!BE2445, 0)))</f>
        <v/>
      </c>
      <c r="AR2450">
        <f>IF('Hidden Analysiss'!D2446=1,IF(ABS('Raw Data'!E2445-'Raw Data'!D2445)&lt;2,'Raw Data'!AX2445,0), 0)</f>
        <v/>
      </c>
      <c r="AS2450">
        <f>IF('Hidden Analysiss'!D2446=1,IF(ABS('Raw Data'!E2445-'Raw Data'!D2445)&lt;3,'Raw Data'!BA2445,0), 0)</f>
        <v/>
      </c>
      <c r="AT2450">
        <f>IF('Hidden Analysiss'!D2446=1,IF(ABS('Raw Data'!E2445-'Raw Data'!D2445)&lt;4,'Raw Data'!BD2445,0), 0)</f>
        <v/>
      </c>
      <c r="AU2450">
        <f>IF(AND('Hidden Analysiss'!E2446=1, ABS('Raw Data'!E2445-'Raw Data'!D2445)&lt;2), 'Raw Data'!AX2445, 0)</f>
        <v/>
      </c>
      <c r="AV2450">
        <f>IF(AND('Hidden Analysiss'!E2446=1, ABS('Raw Data'!E2445-'Raw Data'!D2445)&lt;3), 'Raw Data'!BA2445, 0)</f>
        <v/>
      </c>
      <c r="AW2450">
        <f>IF(AND('Hidden Analysiss'!E2446=1, ABS('Raw Data'!E2445-'Raw Data'!D2445)&lt;3), 'Raw Data'!BD2445, 0)</f>
        <v/>
      </c>
    </row>
    <row r="2451">
      <c r="A2451" s="1">
        <f>'Raw Data'!A2446</f>
        <v/>
      </c>
      <c r="B2451">
        <f>IF('Raw Data'!E2446&gt;'Raw Data'!D2446, 'Raw Data'!J2446, 0)</f>
        <v/>
      </c>
      <c r="C2451">
        <f>IF('Raw Data'!D2446&gt;'Raw Data'!E2446, 'Raw Data'!I2446, 0)</f>
        <v/>
      </c>
      <c r="D2451">
        <f>SUM(G2451:H2451)</f>
        <v/>
      </c>
      <c r="E2451">
        <f>IF(AND('Raw Data'!J2446&lt;'Raw Data'!I2446,'Raw Data'!E2446&gt;'Raw Data'!D2446,'Raw Data'!E2446-'Raw Data'!D2446&gt;3),'Raw Data'!N2446,IF(AND('Raw Data'!I2446&lt;'Raw Data'!J2446,'Raw Data'!D2446&gt;'Raw Data'!E2446,'Raw Data'!D2446-'Raw Data'!E2446&gt;3),'Raw Data'!M2446,0))</f>
        <v/>
      </c>
      <c r="F2451">
        <f>IF(AND('Raw Data'!J2446&lt;'Raw Data'!I2446,'Raw Data'!E2446&gt;'Raw Data'!D2446,'Raw Data'!E2446-'Raw Data'!D2446&lt;4),'Raw Data'!L2446,IF(AND('Raw Data'!I2446&lt;'Raw Data'!J2446,'Raw Data'!D2446&gt;'Raw Data'!E2446,'Raw Data'!D2446-'Raw Data'!E2446&lt;4),'Raw Data'!K2446,0))</f>
        <v/>
      </c>
      <c r="G2451">
        <f>IF(AND('Raw Data'!J2446&lt;'Raw Data'!I2446, 'Raw Data'!E2446&gt;'Raw Data'!D2446), 'Raw Data'!J2446, 0)</f>
        <v/>
      </c>
      <c r="H2451">
        <f>IF(AND('Raw Data'!J2446&gt;'Raw Data'!I2446, 'Raw Data'!E2446&lt;'Raw Data'!D2446), 'Raw Data'!I2446, 0)</f>
        <v/>
      </c>
      <c r="I2451">
        <f>SUM(J2451:K2451)</f>
        <v/>
      </c>
      <c r="J2451">
        <f>IF(AND('Raw Data'!J2446&gt;'Raw Data'!I2446, 'Raw Data'!E2446&gt;'Raw Data'!D2446), 'Raw Data'!J2446, 0)</f>
        <v/>
      </c>
      <c r="K2451">
        <f>IF(AND('Raw Data'!I2446&gt;'Raw Data'!J2446, 'Raw Data'!D2446&gt;'Raw Data'!E2446), 'Raw Data'!I2446, 0)</f>
        <v/>
      </c>
      <c r="L2451">
        <f>IF('Raw Data'!E2446-'Raw Data'!D2446&gt;3, 'Raw Data'!N2446, 0)</f>
        <v/>
      </c>
      <c r="M2451">
        <f>IF('Raw Data'!D2446-'Raw Data'!E2446&gt;3, 'Raw Data'!M2446, 0)</f>
        <v/>
      </c>
      <c r="N2451">
        <f>IF(ISBLANK('Raw Data'!D2446),0,IF(AND('Raw Data'!E2446&gt;'Raw Data'!D2446,'Raw Data'!E2446-'Raw Data'!D2446&gt;0,'Raw Data'!E2446-'Raw Data'!D2446&lt;4),'Raw Data'!L2446, 0))</f>
        <v/>
      </c>
      <c r="O2451">
        <f>IF(ISBLANK('Raw Data'!D2446),0,IF(AND('Raw Data'!E2446&gt;'Raw Data'!D2446,'Raw Data'!E2446-'Raw Data'!D2446&gt;0,'Raw Data'!D2446-'Raw Data'!E2446&lt;4),'Raw Data'!K2446, 0))</f>
        <v/>
      </c>
      <c r="P2451">
        <f>IF('Raw Data'!E2446-'Raw Data'!D2446&gt;3, 'Raw Data'!N2446, IF('Raw Data'!D2446-'Raw Data'!E2446&gt;3, 'Raw Data'!M2446, 0))</f>
        <v/>
      </c>
      <c r="Q2451">
        <f>IF(ISBLANK('Raw Data'!E2446),0,IF(AND('Raw Data'!E2446-'Raw Data'!D2446&lt;4,'Raw Data'!E2446-'Raw Data'!D2446&gt;0),'Raw Data'!L2446,IF(AND('Raw Data'!D2446&gt;'Raw Data'!E2446,'Raw Data'!D2446-'Raw Data'!E2446&gt;0),'Raw Data'!K2446,0)))</f>
        <v/>
      </c>
      <c r="R2451">
        <f>IF(ISBLANK('Raw Data'!K2446),0,IFERROR(IF(MATCH(SMALL('Raw Data'!K2446:N2446,1),L2451:O2451,0),SMALL('Raw Data'!K2446:N2446,1)),0))</f>
        <v/>
      </c>
      <c r="S2451">
        <f>IF(ISBLANK('Raw Data'!K2446),0,IFERROR(IF(MATCH(SMALL('Raw Data'!K2446:N2446,2),L2451:O2451,0),SMALL('Raw Data'!K2446:N2446,2)),0))</f>
        <v/>
      </c>
      <c r="T2451">
        <f>IF(ISBLANK('Raw Data'!K2446),0,IFERROR(IF(MATCH(SMALL('Raw Data'!K2446:N2446,3),L2451:O2451,0),SMALL('Raw Data'!K2446:N2446,3)),0))</f>
        <v/>
      </c>
      <c r="U2451">
        <f>IF(ISBLANK('Raw Data'!K2446),0,IFERROR(IF(MATCH(SMALL('Raw Data'!K2446:N2446,4),L2451:O2451,0),SMALL('Raw Data'!K2446:N2446,4)),0))</f>
        <v/>
      </c>
      <c r="V2451">
        <f>IF(AND('Raw Data'!D2446&lt;3, 'Raw Data'!E2446&lt;3, 'Raw Data'!A2446&gt;0), 'Raw Data'!AF2446, 0)</f>
        <v/>
      </c>
      <c r="W2451">
        <f>IF(AND('Raw Data'!D2446&lt;4, 'Raw Data'!E2446&lt;4, 'Raw Data'!A2446&gt;0), 'Raw Data'!AI2446, 0)</f>
        <v/>
      </c>
      <c r="X2451">
        <f>IF(AND('Raw Data'!D2446&lt;5, 'Raw Data'!E2446&lt;5, 'Raw Data'!A2446&gt;0), 'Raw Data'!AL2446, 0)</f>
        <v/>
      </c>
      <c r="Y2451">
        <f>IF(AND('Raw Data'!D2446&lt;6, 'Raw Data'!E2446&lt;6, 'Raw Data'!A2446&gt;0), 'Raw Data'!AO2446, 0)</f>
        <v/>
      </c>
      <c r="Z2451">
        <f>IF(ISBLANK('Raw Data'!D2446), 0, IF('Raw Data'!D2446-'Raw Data'!E2446&gt;1, 'Raw Data'!AW2446, 0))</f>
        <v/>
      </c>
      <c r="AA2451">
        <f>IF(ISBLANK('Raw Data'!A2446), 0, IF(ABS('Raw Data'!D2446-'Raw Data'!E2446)&lt;2, 'Raw Data'!AX2446, 0))</f>
        <v/>
      </c>
      <c r="AB2451">
        <f>IF(ISBLANK('Raw Data'!D2446), 0, IF('Raw Data'!E2446-'Raw Data'!D2446&gt;1, 'Raw Data'!AY2446, 0))</f>
        <v/>
      </c>
      <c r="AC2451">
        <f>IF(ISBLANK('Raw Data'!D2446), 0, IF('Raw Data'!D2446-'Raw Data'!E2446&gt;2, 'Raw Data'!AZ2446, 0))</f>
        <v/>
      </c>
      <c r="AD2451">
        <f>IF(ISBLANK('Raw Data'!A2446), 0, IF(ABS('Raw Data'!D2446-'Raw Data'!E2446)&lt;3, 'Raw Data'!BA2446, 0))</f>
        <v/>
      </c>
      <c r="AE2451">
        <f>IF(ISBLANK('Raw Data'!D2446), 0, IF('Raw Data'!E2446-'Raw Data'!D2446&gt;2, 'Raw Data'!BB2446, 0))</f>
        <v/>
      </c>
      <c r="AF2451">
        <f>IF(ISBLANK('Raw Data'!D2446), 0, IF('Raw Data'!D2446-'Raw Data'!E2446&gt;3, 'Raw Data'!BC2446, 0))</f>
        <v/>
      </c>
      <c r="AG2451">
        <f>IF(ISBLANK('Raw Data'!A2446), 0, IF(ABS('Raw Data'!D2446-'Raw Data'!E2446)&lt;4, 'Raw Data'!BD2446, 0))</f>
        <v/>
      </c>
      <c r="AH2451">
        <f>IF(ISBLANK('Raw Data'!D2446), 0, IF('Raw Data'!E2446-'Raw Data'!D2446&gt;3, 'Raw Data'!BE2446, 0))</f>
        <v/>
      </c>
      <c r="AI2451">
        <f>IF(SUM('Raw Data'!D2446:E2446)&gt;'Raw Data'!F2446, 'Raw Data'!G2446, 0)</f>
        <v/>
      </c>
      <c r="AJ2451">
        <f>IF(ISBLANK('Raw Data'!D2446), 0, IF(SUM('Raw Data'!D2446:E2446)&lt;'Raw Data'!F2446, 'Raw Data'!H2446, 0))</f>
        <v/>
      </c>
      <c r="AK2451">
        <f>IF(ISBLANK('Raw Data'!A2446), 0, IF(AND('Raw Data'!D2446&lt;3, 'Raw Data'!E2446&lt;3, 'Raw Data'!F2446&lt;BB$2), 'Raw Data'!AF2446, 0))</f>
        <v/>
      </c>
      <c r="AL2451">
        <f>IF(ISBLANK('Raw Data'!A2446), 0, IF(AND('Raw Data'!D2446&lt;4, 'Raw Data'!E2446&lt;4, 'Raw Data'!F2446&lt;BB$2), 'Raw Data'!AI2446, 0))</f>
        <v/>
      </c>
      <c r="AM2451">
        <f>IF(ISBLANK('Raw Data'!A2446), 0, IF(AND('Raw Data'!D2446&lt;5, 'Raw Data'!E2446&lt;5, 'Raw Data'!F2446&lt;BB$2), 'Raw Data'!AL2446, 0))</f>
        <v/>
      </c>
      <c r="AN2451">
        <f>IF(ISBLANK('Raw Data'!A2446), 0, IF(AND('Raw Data'!D2446&lt;6, 'Raw Data'!E2446&lt;6, 'Raw Data'!F2446&lt;BB$2), 'Raw Data'!AO2446, 0))</f>
        <v/>
      </c>
      <c r="AO2451">
        <f>IF(ISBLANK('Raw Data'!A2446), 0, IF(AND('Raw Data'!I2446&lt;Analysis!$BC$2, 'Raw Data'!D2446-'Raw Data'!E2446&gt;1), 'Raw Data'!AW2446, IF(AND('Raw Data'!J2446&lt;Analysis!$BC$2, 'Raw Data'!E2446-'Raw Data'!D2446&gt;1), 'Raw Data'!AY2446, 0)))</f>
        <v/>
      </c>
      <c r="AP2451">
        <f>IF(ISBLANK('Raw Data'!A2446), 0, IF(AND('Raw Data'!I2446&lt;Analysis!$BC$2, 'Raw Data'!D2446-'Raw Data'!E2446&gt;2), 'Raw Data'!AZ2446, IF(AND('Raw Data'!J2446&lt;Analysis!$BC$2, 'Raw Data'!E2446-'Raw Data'!D2446&gt;2), 'Raw Data'!BB2446, 0)))</f>
        <v/>
      </c>
      <c r="AQ2451">
        <f>IF(ISBLANK('Raw Data'!A2446), 0, IF(AND('Raw Data'!I2446&lt;Analysis!$BC$2, 'Raw Data'!D2446-'Raw Data'!E2446&gt;3), 'Raw Data'!BC2446, IF(AND('Raw Data'!J2446&lt;Analysis!$BC$2, 'Raw Data'!E2446-'Raw Data'!D2446&gt;3), 'Raw Data'!BE2446, 0)))</f>
        <v/>
      </c>
      <c r="AR2451">
        <f>IF('Hidden Analysiss'!D2447=1,IF(ABS('Raw Data'!E2446-'Raw Data'!D2446)&lt;2,'Raw Data'!AX2446,0), 0)</f>
        <v/>
      </c>
      <c r="AS2451">
        <f>IF('Hidden Analysiss'!D2447=1,IF(ABS('Raw Data'!E2446-'Raw Data'!D2446)&lt;3,'Raw Data'!BA2446,0), 0)</f>
        <v/>
      </c>
      <c r="AT2451">
        <f>IF('Hidden Analysiss'!D2447=1,IF(ABS('Raw Data'!E2446-'Raw Data'!D2446)&lt;4,'Raw Data'!BD2446,0), 0)</f>
        <v/>
      </c>
      <c r="AU2451">
        <f>IF(AND('Hidden Analysiss'!E2447=1, ABS('Raw Data'!E2446-'Raw Data'!D2446)&lt;2), 'Raw Data'!AX2446, 0)</f>
        <v/>
      </c>
      <c r="AV2451">
        <f>IF(AND('Hidden Analysiss'!E2447=1, ABS('Raw Data'!E2446-'Raw Data'!D2446)&lt;3), 'Raw Data'!BA2446, 0)</f>
        <v/>
      </c>
      <c r="AW2451">
        <f>IF(AND('Hidden Analysiss'!E2447=1, ABS('Raw Data'!E2446-'Raw Data'!D2446)&lt;3), 'Raw Data'!BD2446, 0)</f>
        <v/>
      </c>
    </row>
    <row r="2452">
      <c r="A2452" s="1">
        <f>'Raw Data'!A2447</f>
        <v/>
      </c>
      <c r="B2452">
        <f>IF('Raw Data'!E2447&gt;'Raw Data'!D2447, 'Raw Data'!J2447, 0)</f>
        <v/>
      </c>
      <c r="C2452">
        <f>IF('Raw Data'!D2447&gt;'Raw Data'!E2447, 'Raw Data'!I2447, 0)</f>
        <v/>
      </c>
      <c r="D2452">
        <f>SUM(G2452:H2452)</f>
        <v/>
      </c>
      <c r="E2452">
        <f>IF(AND('Raw Data'!J2447&lt;'Raw Data'!I2447,'Raw Data'!E2447&gt;'Raw Data'!D2447,'Raw Data'!E2447-'Raw Data'!D2447&gt;3),'Raw Data'!N2447,IF(AND('Raw Data'!I2447&lt;'Raw Data'!J2447,'Raw Data'!D2447&gt;'Raw Data'!E2447,'Raw Data'!D2447-'Raw Data'!E2447&gt;3),'Raw Data'!M2447,0))</f>
        <v/>
      </c>
      <c r="F2452">
        <f>IF(AND('Raw Data'!J2447&lt;'Raw Data'!I2447,'Raw Data'!E2447&gt;'Raw Data'!D2447,'Raw Data'!E2447-'Raw Data'!D2447&lt;4),'Raw Data'!L2447,IF(AND('Raw Data'!I2447&lt;'Raw Data'!J2447,'Raw Data'!D2447&gt;'Raw Data'!E2447,'Raw Data'!D2447-'Raw Data'!E2447&lt;4),'Raw Data'!K2447,0))</f>
        <v/>
      </c>
      <c r="G2452">
        <f>IF(AND('Raw Data'!J2447&lt;'Raw Data'!I2447, 'Raw Data'!E2447&gt;'Raw Data'!D2447), 'Raw Data'!J2447, 0)</f>
        <v/>
      </c>
      <c r="H2452">
        <f>IF(AND('Raw Data'!J2447&gt;'Raw Data'!I2447, 'Raw Data'!E2447&lt;'Raw Data'!D2447), 'Raw Data'!I2447, 0)</f>
        <v/>
      </c>
      <c r="I2452">
        <f>SUM(J2452:K2452)</f>
        <v/>
      </c>
      <c r="J2452">
        <f>IF(AND('Raw Data'!J2447&gt;'Raw Data'!I2447, 'Raw Data'!E2447&gt;'Raw Data'!D2447), 'Raw Data'!J2447, 0)</f>
        <v/>
      </c>
      <c r="K2452">
        <f>IF(AND('Raw Data'!I2447&gt;'Raw Data'!J2447, 'Raw Data'!D2447&gt;'Raw Data'!E2447), 'Raw Data'!I2447, 0)</f>
        <v/>
      </c>
      <c r="L2452">
        <f>IF('Raw Data'!E2447-'Raw Data'!D2447&gt;3, 'Raw Data'!N2447, 0)</f>
        <v/>
      </c>
      <c r="M2452">
        <f>IF('Raw Data'!D2447-'Raw Data'!E2447&gt;3, 'Raw Data'!M2447, 0)</f>
        <v/>
      </c>
      <c r="N2452">
        <f>IF(ISBLANK('Raw Data'!D2447),0,IF(AND('Raw Data'!E2447&gt;'Raw Data'!D2447,'Raw Data'!E2447-'Raw Data'!D2447&gt;0,'Raw Data'!E2447-'Raw Data'!D2447&lt;4),'Raw Data'!L2447, 0))</f>
        <v/>
      </c>
      <c r="O2452">
        <f>IF(ISBLANK('Raw Data'!D2447),0,IF(AND('Raw Data'!E2447&gt;'Raw Data'!D2447,'Raw Data'!E2447-'Raw Data'!D2447&gt;0,'Raw Data'!D2447-'Raw Data'!E2447&lt;4),'Raw Data'!K2447, 0))</f>
        <v/>
      </c>
      <c r="P2452">
        <f>IF('Raw Data'!E2447-'Raw Data'!D2447&gt;3, 'Raw Data'!N2447, IF('Raw Data'!D2447-'Raw Data'!E2447&gt;3, 'Raw Data'!M2447, 0))</f>
        <v/>
      </c>
      <c r="Q2452">
        <f>IF(ISBLANK('Raw Data'!E2447),0,IF(AND('Raw Data'!E2447-'Raw Data'!D2447&lt;4,'Raw Data'!E2447-'Raw Data'!D2447&gt;0),'Raw Data'!L2447,IF(AND('Raw Data'!D2447&gt;'Raw Data'!E2447,'Raw Data'!D2447-'Raw Data'!E2447&gt;0),'Raw Data'!K2447,0)))</f>
        <v/>
      </c>
      <c r="R2452">
        <f>IF(ISBLANK('Raw Data'!K2447),0,IFERROR(IF(MATCH(SMALL('Raw Data'!K2447:N2447,1),L2452:O2452,0),SMALL('Raw Data'!K2447:N2447,1)),0))</f>
        <v/>
      </c>
      <c r="S2452">
        <f>IF(ISBLANK('Raw Data'!K2447),0,IFERROR(IF(MATCH(SMALL('Raw Data'!K2447:N2447,2),L2452:O2452,0),SMALL('Raw Data'!K2447:N2447,2)),0))</f>
        <v/>
      </c>
      <c r="T2452">
        <f>IF(ISBLANK('Raw Data'!K2447),0,IFERROR(IF(MATCH(SMALL('Raw Data'!K2447:N2447,3),L2452:O2452,0),SMALL('Raw Data'!K2447:N2447,3)),0))</f>
        <v/>
      </c>
      <c r="U2452">
        <f>IF(ISBLANK('Raw Data'!K2447),0,IFERROR(IF(MATCH(SMALL('Raw Data'!K2447:N2447,4),L2452:O2452,0),SMALL('Raw Data'!K2447:N2447,4)),0))</f>
        <v/>
      </c>
      <c r="V2452">
        <f>IF(AND('Raw Data'!D2447&lt;3, 'Raw Data'!E2447&lt;3, 'Raw Data'!A2447&gt;0), 'Raw Data'!AF2447, 0)</f>
        <v/>
      </c>
      <c r="W2452">
        <f>IF(AND('Raw Data'!D2447&lt;4, 'Raw Data'!E2447&lt;4, 'Raw Data'!A2447&gt;0), 'Raw Data'!AI2447, 0)</f>
        <v/>
      </c>
      <c r="X2452">
        <f>IF(AND('Raw Data'!D2447&lt;5, 'Raw Data'!E2447&lt;5, 'Raw Data'!A2447&gt;0), 'Raw Data'!AL2447, 0)</f>
        <v/>
      </c>
      <c r="Y2452">
        <f>IF(AND('Raw Data'!D2447&lt;6, 'Raw Data'!E2447&lt;6, 'Raw Data'!A2447&gt;0), 'Raw Data'!AO2447, 0)</f>
        <v/>
      </c>
      <c r="Z2452">
        <f>IF(ISBLANK('Raw Data'!D2447), 0, IF('Raw Data'!D2447-'Raw Data'!E2447&gt;1, 'Raw Data'!AW2447, 0))</f>
        <v/>
      </c>
      <c r="AA2452">
        <f>IF(ISBLANK('Raw Data'!A2447), 0, IF(ABS('Raw Data'!D2447-'Raw Data'!E2447)&lt;2, 'Raw Data'!AX2447, 0))</f>
        <v/>
      </c>
      <c r="AB2452">
        <f>IF(ISBLANK('Raw Data'!D2447), 0, IF('Raw Data'!E2447-'Raw Data'!D2447&gt;1, 'Raw Data'!AY2447, 0))</f>
        <v/>
      </c>
      <c r="AC2452">
        <f>IF(ISBLANK('Raw Data'!D2447), 0, IF('Raw Data'!D2447-'Raw Data'!E2447&gt;2, 'Raw Data'!AZ2447, 0))</f>
        <v/>
      </c>
      <c r="AD2452">
        <f>IF(ISBLANK('Raw Data'!A2447), 0, IF(ABS('Raw Data'!D2447-'Raw Data'!E2447)&lt;3, 'Raw Data'!BA2447, 0))</f>
        <v/>
      </c>
      <c r="AE2452">
        <f>IF(ISBLANK('Raw Data'!D2447), 0, IF('Raw Data'!E2447-'Raw Data'!D2447&gt;2, 'Raw Data'!BB2447, 0))</f>
        <v/>
      </c>
      <c r="AF2452">
        <f>IF(ISBLANK('Raw Data'!D2447), 0, IF('Raw Data'!D2447-'Raw Data'!E2447&gt;3, 'Raw Data'!BC2447, 0))</f>
        <v/>
      </c>
      <c r="AG2452">
        <f>IF(ISBLANK('Raw Data'!A2447), 0, IF(ABS('Raw Data'!D2447-'Raw Data'!E2447)&lt;4, 'Raw Data'!BD2447, 0))</f>
        <v/>
      </c>
      <c r="AH2452">
        <f>IF(ISBLANK('Raw Data'!D2447), 0, IF('Raw Data'!E2447-'Raw Data'!D2447&gt;3, 'Raw Data'!BE2447, 0))</f>
        <v/>
      </c>
      <c r="AI2452">
        <f>IF(SUM('Raw Data'!D2447:E2447)&gt;'Raw Data'!F2447, 'Raw Data'!G2447, 0)</f>
        <v/>
      </c>
      <c r="AJ2452">
        <f>IF(ISBLANK('Raw Data'!D2447), 0, IF(SUM('Raw Data'!D2447:E2447)&lt;'Raw Data'!F2447, 'Raw Data'!H2447, 0))</f>
        <v/>
      </c>
      <c r="AK2452">
        <f>IF(ISBLANK('Raw Data'!A2447), 0, IF(AND('Raw Data'!D2447&lt;3, 'Raw Data'!E2447&lt;3, 'Raw Data'!F2447&lt;BB$2), 'Raw Data'!AF2447, 0))</f>
        <v/>
      </c>
      <c r="AL2452">
        <f>IF(ISBLANK('Raw Data'!A2447), 0, IF(AND('Raw Data'!D2447&lt;4, 'Raw Data'!E2447&lt;4, 'Raw Data'!F2447&lt;BB$2), 'Raw Data'!AI2447, 0))</f>
        <v/>
      </c>
      <c r="AM2452">
        <f>IF(ISBLANK('Raw Data'!A2447), 0, IF(AND('Raw Data'!D2447&lt;5, 'Raw Data'!E2447&lt;5, 'Raw Data'!F2447&lt;BB$2), 'Raw Data'!AL2447, 0))</f>
        <v/>
      </c>
      <c r="AN2452">
        <f>IF(ISBLANK('Raw Data'!A2447), 0, IF(AND('Raw Data'!D2447&lt;6, 'Raw Data'!E2447&lt;6, 'Raw Data'!F2447&lt;BB$2), 'Raw Data'!AO2447, 0))</f>
        <v/>
      </c>
      <c r="AO2452">
        <f>IF(ISBLANK('Raw Data'!A2447), 0, IF(AND('Raw Data'!I2447&lt;Analysis!$BC$2, 'Raw Data'!D2447-'Raw Data'!E2447&gt;1), 'Raw Data'!AW2447, IF(AND('Raw Data'!J2447&lt;Analysis!$BC$2, 'Raw Data'!E2447-'Raw Data'!D2447&gt;1), 'Raw Data'!AY2447, 0)))</f>
        <v/>
      </c>
      <c r="AP2452">
        <f>IF(ISBLANK('Raw Data'!A2447), 0, IF(AND('Raw Data'!I2447&lt;Analysis!$BC$2, 'Raw Data'!D2447-'Raw Data'!E2447&gt;2), 'Raw Data'!AZ2447, IF(AND('Raw Data'!J2447&lt;Analysis!$BC$2, 'Raw Data'!E2447-'Raw Data'!D2447&gt;2), 'Raw Data'!BB2447, 0)))</f>
        <v/>
      </c>
      <c r="AQ2452">
        <f>IF(ISBLANK('Raw Data'!A2447), 0, IF(AND('Raw Data'!I2447&lt;Analysis!$BC$2, 'Raw Data'!D2447-'Raw Data'!E2447&gt;3), 'Raw Data'!BC2447, IF(AND('Raw Data'!J2447&lt;Analysis!$BC$2, 'Raw Data'!E2447-'Raw Data'!D2447&gt;3), 'Raw Data'!BE2447, 0)))</f>
        <v/>
      </c>
      <c r="AR2452">
        <f>IF('Hidden Analysiss'!D2448=1,IF(ABS('Raw Data'!E2447-'Raw Data'!D2447)&lt;2,'Raw Data'!AX2447,0), 0)</f>
        <v/>
      </c>
      <c r="AS2452">
        <f>IF('Hidden Analysiss'!D2448=1,IF(ABS('Raw Data'!E2447-'Raw Data'!D2447)&lt;3,'Raw Data'!BA2447,0), 0)</f>
        <v/>
      </c>
      <c r="AT2452">
        <f>IF('Hidden Analysiss'!D2448=1,IF(ABS('Raw Data'!E2447-'Raw Data'!D2447)&lt;4,'Raw Data'!BD2447,0), 0)</f>
        <v/>
      </c>
      <c r="AU2452">
        <f>IF(AND('Hidden Analysiss'!E2448=1, ABS('Raw Data'!E2447-'Raw Data'!D2447)&lt;2), 'Raw Data'!AX2447, 0)</f>
        <v/>
      </c>
      <c r="AV2452">
        <f>IF(AND('Hidden Analysiss'!E2448=1, ABS('Raw Data'!E2447-'Raw Data'!D2447)&lt;3), 'Raw Data'!BA2447, 0)</f>
        <v/>
      </c>
      <c r="AW2452">
        <f>IF(AND('Hidden Analysiss'!E2448=1, ABS('Raw Data'!E2447-'Raw Data'!D2447)&lt;3), 'Raw Data'!BD2447, 0)</f>
        <v/>
      </c>
    </row>
    <row r="2453">
      <c r="A2453" s="1">
        <f>'Raw Data'!A2448</f>
        <v/>
      </c>
      <c r="B2453">
        <f>IF('Raw Data'!E2448&gt;'Raw Data'!D2448, 'Raw Data'!J2448, 0)</f>
        <v/>
      </c>
      <c r="C2453">
        <f>IF('Raw Data'!D2448&gt;'Raw Data'!E2448, 'Raw Data'!I2448, 0)</f>
        <v/>
      </c>
      <c r="D2453">
        <f>SUM(G2453:H2453)</f>
        <v/>
      </c>
      <c r="E2453">
        <f>IF(AND('Raw Data'!J2448&lt;'Raw Data'!I2448,'Raw Data'!E2448&gt;'Raw Data'!D2448,'Raw Data'!E2448-'Raw Data'!D2448&gt;3),'Raw Data'!N2448,IF(AND('Raw Data'!I2448&lt;'Raw Data'!J2448,'Raw Data'!D2448&gt;'Raw Data'!E2448,'Raw Data'!D2448-'Raw Data'!E2448&gt;3),'Raw Data'!M2448,0))</f>
        <v/>
      </c>
      <c r="F2453">
        <f>IF(AND('Raw Data'!J2448&lt;'Raw Data'!I2448,'Raw Data'!E2448&gt;'Raw Data'!D2448,'Raw Data'!E2448-'Raw Data'!D2448&lt;4),'Raw Data'!L2448,IF(AND('Raw Data'!I2448&lt;'Raw Data'!J2448,'Raw Data'!D2448&gt;'Raw Data'!E2448,'Raw Data'!D2448-'Raw Data'!E2448&lt;4),'Raw Data'!K2448,0))</f>
        <v/>
      </c>
      <c r="G2453">
        <f>IF(AND('Raw Data'!J2448&lt;'Raw Data'!I2448, 'Raw Data'!E2448&gt;'Raw Data'!D2448), 'Raw Data'!J2448, 0)</f>
        <v/>
      </c>
      <c r="H2453">
        <f>IF(AND('Raw Data'!J2448&gt;'Raw Data'!I2448, 'Raw Data'!E2448&lt;'Raw Data'!D2448), 'Raw Data'!I2448, 0)</f>
        <v/>
      </c>
      <c r="I2453">
        <f>SUM(J2453:K2453)</f>
        <v/>
      </c>
      <c r="J2453">
        <f>IF(AND('Raw Data'!J2448&gt;'Raw Data'!I2448, 'Raw Data'!E2448&gt;'Raw Data'!D2448), 'Raw Data'!J2448, 0)</f>
        <v/>
      </c>
      <c r="K2453">
        <f>IF(AND('Raw Data'!I2448&gt;'Raw Data'!J2448, 'Raw Data'!D2448&gt;'Raw Data'!E2448), 'Raw Data'!I2448, 0)</f>
        <v/>
      </c>
      <c r="L2453">
        <f>IF('Raw Data'!E2448-'Raw Data'!D2448&gt;3, 'Raw Data'!N2448, 0)</f>
        <v/>
      </c>
      <c r="M2453">
        <f>IF('Raw Data'!D2448-'Raw Data'!E2448&gt;3, 'Raw Data'!M2448, 0)</f>
        <v/>
      </c>
      <c r="N2453">
        <f>IF(ISBLANK('Raw Data'!D2448),0,IF(AND('Raw Data'!E2448&gt;'Raw Data'!D2448,'Raw Data'!E2448-'Raw Data'!D2448&gt;0,'Raw Data'!E2448-'Raw Data'!D2448&lt;4),'Raw Data'!L2448, 0))</f>
        <v/>
      </c>
      <c r="O2453">
        <f>IF(ISBLANK('Raw Data'!D2448),0,IF(AND('Raw Data'!E2448&gt;'Raw Data'!D2448,'Raw Data'!E2448-'Raw Data'!D2448&gt;0,'Raw Data'!D2448-'Raw Data'!E2448&lt;4),'Raw Data'!K2448, 0))</f>
        <v/>
      </c>
      <c r="P2453">
        <f>IF('Raw Data'!E2448-'Raw Data'!D2448&gt;3, 'Raw Data'!N2448, IF('Raw Data'!D2448-'Raw Data'!E2448&gt;3, 'Raw Data'!M2448, 0))</f>
        <v/>
      </c>
      <c r="Q2453">
        <f>IF(ISBLANK('Raw Data'!E2448),0,IF(AND('Raw Data'!E2448-'Raw Data'!D2448&lt;4,'Raw Data'!E2448-'Raw Data'!D2448&gt;0),'Raw Data'!L2448,IF(AND('Raw Data'!D2448&gt;'Raw Data'!E2448,'Raw Data'!D2448-'Raw Data'!E2448&gt;0),'Raw Data'!K2448,0)))</f>
        <v/>
      </c>
      <c r="R2453">
        <f>IF(ISBLANK('Raw Data'!K2448),0,IFERROR(IF(MATCH(SMALL('Raw Data'!K2448:N2448,1),L2453:O2453,0),SMALL('Raw Data'!K2448:N2448,1)),0))</f>
        <v/>
      </c>
      <c r="S2453">
        <f>IF(ISBLANK('Raw Data'!K2448),0,IFERROR(IF(MATCH(SMALL('Raw Data'!K2448:N2448,2),L2453:O2453,0),SMALL('Raw Data'!K2448:N2448,2)),0))</f>
        <v/>
      </c>
      <c r="T2453">
        <f>IF(ISBLANK('Raw Data'!K2448),0,IFERROR(IF(MATCH(SMALL('Raw Data'!K2448:N2448,3),L2453:O2453,0),SMALL('Raw Data'!K2448:N2448,3)),0))</f>
        <v/>
      </c>
      <c r="U2453">
        <f>IF(ISBLANK('Raw Data'!K2448),0,IFERROR(IF(MATCH(SMALL('Raw Data'!K2448:N2448,4),L2453:O2453,0),SMALL('Raw Data'!K2448:N2448,4)),0))</f>
        <v/>
      </c>
      <c r="V2453">
        <f>IF(AND('Raw Data'!D2448&lt;3, 'Raw Data'!E2448&lt;3, 'Raw Data'!A2448&gt;0), 'Raw Data'!AF2448, 0)</f>
        <v/>
      </c>
      <c r="W2453">
        <f>IF(AND('Raw Data'!D2448&lt;4, 'Raw Data'!E2448&lt;4, 'Raw Data'!A2448&gt;0), 'Raw Data'!AI2448, 0)</f>
        <v/>
      </c>
      <c r="X2453">
        <f>IF(AND('Raw Data'!D2448&lt;5, 'Raw Data'!E2448&lt;5, 'Raw Data'!A2448&gt;0), 'Raw Data'!AL2448, 0)</f>
        <v/>
      </c>
      <c r="Y2453">
        <f>IF(AND('Raw Data'!D2448&lt;6, 'Raw Data'!E2448&lt;6, 'Raw Data'!A2448&gt;0), 'Raw Data'!AO2448, 0)</f>
        <v/>
      </c>
      <c r="Z2453">
        <f>IF(ISBLANK('Raw Data'!D2448), 0, IF('Raw Data'!D2448-'Raw Data'!E2448&gt;1, 'Raw Data'!AW2448, 0))</f>
        <v/>
      </c>
      <c r="AA2453">
        <f>IF(ISBLANK('Raw Data'!A2448), 0, IF(ABS('Raw Data'!D2448-'Raw Data'!E2448)&lt;2, 'Raw Data'!AX2448, 0))</f>
        <v/>
      </c>
      <c r="AB2453">
        <f>IF(ISBLANK('Raw Data'!D2448), 0, IF('Raw Data'!E2448-'Raw Data'!D2448&gt;1, 'Raw Data'!AY2448, 0))</f>
        <v/>
      </c>
      <c r="AC2453">
        <f>IF(ISBLANK('Raw Data'!D2448), 0, IF('Raw Data'!D2448-'Raw Data'!E2448&gt;2, 'Raw Data'!AZ2448, 0))</f>
        <v/>
      </c>
      <c r="AD2453">
        <f>IF(ISBLANK('Raw Data'!A2448), 0, IF(ABS('Raw Data'!D2448-'Raw Data'!E2448)&lt;3, 'Raw Data'!BA2448, 0))</f>
        <v/>
      </c>
      <c r="AE2453">
        <f>IF(ISBLANK('Raw Data'!D2448), 0, IF('Raw Data'!E2448-'Raw Data'!D2448&gt;2, 'Raw Data'!BB2448, 0))</f>
        <v/>
      </c>
      <c r="AF2453">
        <f>IF(ISBLANK('Raw Data'!D2448), 0, IF('Raw Data'!D2448-'Raw Data'!E2448&gt;3, 'Raw Data'!BC2448, 0))</f>
        <v/>
      </c>
      <c r="AG2453">
        <f>IF(ISBLANK('Raw Data'!A2448), 0, IF(ABS('Raw Data'!D2448-'Raw Data'!E2448)&lt;4, 'Raw Data'!BD2448, 0))</f>
        <v/>
      </c>
      <c r="AH2453">
        <f>IF(ISBLANK('Raw Data'!D2448), 0, IF('Raw Data'!E2448-'Raw Data'!D2448&gt;3, 'Raw Data'!BE2448, 0))</f>
        <v/>
      </c>
      <c r="AI2453">
        <f>IF(SUM('Raw Data'!D2448:E2448)&gt;'Raw Data'!F2448, 'Raw Data'!G2448, 0)</f>
        <v/>
      </c>
      <c r="AJ2453">
        <f>IF(ISBLANK('Raw Data'!D2448), 0, IF(SUM('Raw Data'!D2448:E2448)&lt;'Raw Data'!F2448, 'Raw Data'!H2448, 0))</f>
        <v/>
      </c>
      <c r="AK2453">
        <f>IF(ISBLANK('Raw Data'!A2448), 0, IF(AND('Raw Data'!D2448&lt;3, 'Raw Data'!E2448&lt;3, 'Raw Data'!F2448&lt;BB$2), 'Raw Data'!AF2448, 0))</f>
        <v/>
      </c>
      <c r="AL2453">
        <f>IF(ISBLANK('Raw Data'!A2448), 0, IF(AND('Raw Data'!D2448&lt;4, 'Raw Data'!E2448&lt;4, 'Raw Data'!F2448&lt;BB$2), 'Raw Data'!AI2448, 0))</f>
        <v/>
      </c>
      <c r="AM2453">
        <f>IF(ISBLANK('Raw Data'!A2448), 0, IF(AND('Raw Data'!D2448&lt;5, 'Raw Data'!E2448&lt;5, 'Raw Data'!F2448&lt;BB$2), 'Raw Data'!AL2448, 0))</f>
        <v/>
      </c>
      <c r="AN2453">
        <f>IF(ISBLANK('Raw Data'!A2448), 0, IF(AND('Raw Data'!D2448&lt;6, 'Raw Data'!E2448&lt;6, 'Raw Data'!F2448&lt;BB$2), 'Raw Data'!AO2448, 0))</f>
        <v/>
      </c>
      <c r="AO2453">
        <f>IF(ISBLANK('Raw Data'!A2448), 0, IF(AND('Raw Data'!I2448&lt;Analysis!$BC$2, 'Raw Data'!D2448-'Raw Data'!E2448&gt;1), 'Raw Data'!AW2448, IF(AND('Raw Data'!J2448&lt;Analysis!$BC$2, 'Raw Data'!E2448-'Raw Data'!D2448&gt;1), 'Raw Data'!AY2448, 0)))</f>
        <v/>
      </c>
      <c r="AP2453">
        <f>IF(ISBLANK('Raw Data'!A2448), 0, IF(AND('Raw Data'!I2448&lt;Analysis!$BC$2, 'Raw Data'!D2448-'Raw Data'!E2448&gt;2), 'Raw Data'!AZ2448, IF(AND('Raw Data'!J2448&lt;Analysis!$BC$2, 'Raw Data'!E2448-'Raw Data'!D2448&gt;2), 'Raw Data'!BB2448, 0)))</f>
        <v/>
      </c>
      <c r="AQ2453">
        <f>IF(ISBLANK('Raw Data'!A2448), 0, IF(AND('Raw Data'!I2448&lt;Analysis!$BC$2, 'Raw Data'!D2448-'Raw Data'!E2448&gt;3), 'Raw Data'!BC2448, IF(AND('Raw Data'!J2448&lt;Analysis!$BC$2, 'Raw Data'!E2448-'Raw Data'!D2448&gt;3), 'Raw Data'!BE2448, 0)))</f>
        <v/>
      </c>
      <c r="AR2453">
        <f>IF('Hidden Analysiss'!D2449=1,IF(ABS('Raw Data'!E2448-'Raw Data'!D2448)&lt;2,'Raw Data'!AX2448,0), 0)</f>
        <v/>
      </c>
      <c r="AS2453">
        <f>IF('Hidden Analysiss'!D2449=1,IF(ABS('Raw Data'!E2448-'Raw Data'!D2448)&lt;3,'Raw Data'!BA2448,0), 0)</f>
        <v/>
      </c>
      <c r="AT2453">
        <f>IF('Hidden Analysiss'!D2449=1,IF(ABS('Raw Data'!E2448-'Raw Data'!D2448)&lt;4,'Raw Data'!BD2448,0), 0)</f>
        <v/>
      </c>
      <c r="AU2453">
        <f>IF(AND('Hidden Analysiss'!E2449=1, ABS('Raw Data'!E2448-'Raw Data'!D2448)&lt;2), 'Raw Data'!AX2448, 0)</f>
        <v/>
      </c>
      <c r="AV2453">
        <f>IF(AND('Hidden Analysiss'!E2449=1, ABS('Raw Data'!E2448-'Raw Data'!D2448)&lt;3), 'Raw Data'!BA2448, 0)</f>
        <v/>
      </c>
      <c r="AW2453">
        <f>IF(AND('Hidden Analysiss'!E2449=1, ABS('Raw Data'!E2448-'Raw Data'!D2448)&lt;3), 'Raw Data'!BD2448, 0)</f>
        <v/>
      </c>
    </row>
    <row r="2454">
      <c r="A2454" s="1">
        <f>'Raw Data'!A2449</f>
        <v/>
      </c>
      <c r="B2454">
        <f>IF('Raw Data'!E2449&gt;'Raw Data'!D2449, 'Raw Data'!J2449, 0)</f>
        <v/>
      </c>
      <c r="C2454">
        <f>IF('Raw Data'!D2449&gt;'Raw Data'!E2449, 'Raw Data'!I2449, 0)</f>
        <v/>
      </c>
      <c r="D2454">
        <f>SUM(G2454:H2454)</f>
        <v/>
      </c>
      <c r="E2454">
        <f>IF(AND('Raw Data'!J2449&lt;'Raw Data'!I2449,'Raw Data'!E2449&gt;'Raw Data'!D2449,'Raw Data'!E2449-'Raw Data'!D2449&gt;3),'Raw Data'!N2449,IF(AND('Raw Data'!I2449&lt;'Raw Data'!J2449,'Raw Data'!D2449&gt;'Raw Data'!E2449,'Raw Data'!D2449-'Raw Data'!E2449&gt;3),'Raw Data'!M2449,0))</f>
        <v/>
      </c>
      <c r="F2454">
        <f>IF(AND('Raw Data'!J2449&lt;'Raw Data'!I2449,'Raw Data'!E2449&gt;'Raw Data'!D2449,'Raw Data'!E2449-'Raw Data'!D2449&lt;4),'Raw Data'!L2449,IF(AND('Raw Data'!I2449&lt;'Raw Data'!J2449,'Raw Data'!D2449&gt;'Raw Data'!E2449,'Raw Data'!D2449-'Raw Data'!E2449&lt;4),'Raw Data'!K2449,0))</f>
        <v/>
      </c>
      <c r="G2454">
        <f>IF(AND('Raw Data'!J2449&lt;'Raw Data'!I2449, 'Raw Data'!E2449&gt;'Raw Data'!D2449), 'Raw Data'!J2449, 0)</f>
        <v/>
      </c>
      <c r="H2454">
        <f>IF(AND('Raw Data'!J2449&gt;'Raw Data'!I2449, 'Raw Data'!E2449&lt;'Raw Data'!D2449), 'Raw Data'!I2449, 0)</f>
        <v/>
      </c>
      <c r="I2454">
        <f>SUM(J2454:K2454)</f>
        <v/>
      </c>
      <c r="J2454">
        <f>IF(AND('Raw Data'!J2449&gt;'Raw Data'!I2449, 'Raw Data'!E2449&gt;'Raw Data'!D2449), 'Raw Data'!J2449, 0)</f>
        <v/>
      </c>
      <c r="K2454">
        <f>IF(AND('Raw Data'!I2449&gt;'Raw Data'!J2449, 'Raw Data'!D2449&gt;'Raw Data'!E2449), 'Raw Data'!I2449, 0)</f>
        <v/>
      </c>
      <c r="L2454">
        <f>IF('Raw Data'!E2449-'Raw Data'!D2449&gt;3, 'Raw Data'!N2449, 0)</f>
        <v/>
      </c>
      <c r="M2454">
        <f>IF('Raw Data'!D2449-'Raw Data'!E2449&gt;3, 'Raw Data'!M2449, 0)</f>
        <v/>
      </c>
      <c r="N2454">
        <f>IF(ISBLANK('Raw Data'!D2449),0,IF(AND('Raw Data'!E2449&gt;'Raw Data'!D2449,'Raw Data'!E2449-'Raw Data'!D2449&gt;0,'Raw Data'!E2449-'Raw Data'!D2449&lt;4),'Raw Data'!L2449, 0))</f>
        <v/>
      </c>
      <c r="O2454">
        <f>IF(ISBLANK('Raw Data'!D2449),0,IF(AND('Raw Data'!E2449&gt;'Raw Data'!D2449,'Raw Data'!E2449-'Raw Data'!D2449&gt;0,'Raw Data'!D2449-'Raw Data'!E2449&lt;4),'Raw Data'!K2449, 0))</f>
        <v/>
      </c>
      <c r="P2454">
        <f>IF('Raw Data'!E2449-'Raw Data'!D2449&gt;3, 'Raw Data'!N2449, IF('Raw Data'!D2449-'Raw Data'!E2449&gt;3, 'Raw Data'!M2449, 0))</f>
        <v/>
      </c>
      <c r="Q2454">
        <f>IF(ISBLANK('Raw Data'!E2449),0,IF(AND('Raw Data'!E2449-'Raw Data'!D2449&lt;4,'Raw Data'!E2449-'Raw Data'!D2449&gt;0),'Raw Data'!L2449,IF(AND('Raw Data'!D2449&gt;'Raw Data'!E2449,'Raw Data'!D2449-'Raw Data'!E2449&gt;0),'Raw Data'!K2449,0)))</f>
        <v/>
      </c>
      <c r="R2454">
        <f>IF(ISBLANK('Raw Data'!K2449),0,IFERROR(IF(MATCH(SMALL('Raw Data'!K2449:N2449,1),L2454:O2454,0),SMALL('Raw Data'!K2449:N2449,1)),0))</f>
        <v/>
      </c>
      <c r="S2454">
        <f>IF(ISBLANK('Raw Data'!K2449),0,IFERROR(IF(MATCH(SMALL('Raw Data'!K2449:N2449,2),L2454:O2454,0),SMALL('Raw Data'!K2449:N2449,2)),0))</f>
        <v/>
      </c>
      <c r="T2454">
        <f>IF(ISBLANK('Raw Data'!K2449),0,IFERROR(IF(MATCH(SMALL('Raw Data'!K2449:N2449,3),L2454:O2454,0),SMALL('Raw Data'!K2449:N2449,3)),0))</f>
        <v/>
      </c>
      <c r="U2454">
        <f>IF(ISBLANK('Raw Data'!K2449),0,IFERROR(IF(MATCH(SMALL('Raw Data'!K2449:N2449,4),L2454:O2454,0),SMALL('Raw Data'!K2449:N2449,4)),0))</f>
        <v/>
      </c>
      <c r="V2454">
        <f>IF(AND('Raw Data'!D2449&lt;3, 'Raw Data'!E2449&lt;3, 'Raw Data'!A2449&gt;0), 'Raw Data'!AF2449, 0)</f>
        <v/>
      </c>
      <c r="W2454">
        <f>IF(AND('Raw Data'!D2449&lt;4, 'Raw Data'!E2449&lt;4, 'Raw Data'!A2449&gt;0), 'Raw Data'!AI2449, 0)</f>
        <v/>
      </c>
      <c r="X2454">
        <f>IF(AND('Raw Data'!D2449&lt;5, 'Raw Data'!E2449&lt;5, 'Raw Data'!A2449&gt;0), 'Raw Data'!AL2449, 0)</f>
        <v/>
      </c>
      <c r="Y2454">
        <f>IF(AND('Raw Data'!D2449&lt;6, 'Raw Data'!E2449&lt;6, 'Raw Data'!A2449&gt;0), 'Raw Data'!AO2449, 0)</f>
        <v/>
      </c>
      <c r="Z2454">
        <f>IF(ISBLANK('Raw Data'!D2449), 0, IF('Raw Data'!D2449-'Raw Data'!E2449&gt;1, 'Raw Data'!AW2449, 0))</f>
        <v/>
      </c>
      <c r="AA2454">
        <f>IF(ISBLANK('Raw Data'!A2449), 0, IF(ABS('Raw Data'!D2449-'Raw Data'!E2449)&lt;2, 'Raw Data'!AX2449, 0))</f>
        <v/>
      </c>
      <c r="AB2454">
        <f>IF(ISBLANK('Raw Data'!D2449), 0, IF('Raw Data'!E2449-'Raw Data'!D2449&gt;1, 'Raw Data'!AY2449, 0))</f>
        <v/>
      </c>
      <c r="AC2454">
        <f>IF(ISBLANK('Raw Data'!D2449), 0, IF('Raw Data'!D2449-'Raw Data'!E2449&gt;2, 'Raw Data'!AZ2449, 0))</f>
        <v/>
      </c>
      <c r="AD2454">
        <f>IF(ISBLANK('Raw Data'!A2449), 0, IF(ABS('Raw Data'!D2449-'Raw Data'!E2449)&lt;3, 'Raw Data'!BA2449, 0))</f>
        <v/>
      </c>
      <c r="AE2454">
        <f>IF(ISBLANK('Raw Data'!D2449), 0, IF('Raw Data'!E2449-'Raw Data'!D2449&gt;2, 'Raw Data'!BB2449, 0))</f>
        <v/>
      </c>
      <c r="AF2454">
        <f>IF(ISBLANK('Raw Data'!D2449), 0, IF('Raw Data'!D2449-'Raw Data'!E2449&gt;3, 'Raw Data'!BC2449, 0))</f>
        <v/>
      </c>
      <c r="AG2454">
        <f>IF(ISBLANK('Raw Data'!A2449), 0, IF(ABS('Raw Data'!D2449-'Raw Data'!E2449)&lt;4, 'Raw Data'!BD2449, 0))</f>
        <v/>
      </c>
      <c r="AH2454">
        <f>IF(ISBLANK('Raw Data'!D2449), 0, IF('Raw Data'!E2449-'Raw Data'!D2449&gt;3, 'Raw Data'!BE2449, 0))</f>
        <v/>
      </c>
      <c r="AI2454">
        <f>IF(SUM('Raw Data'!D2449:E2449)&gt;'Raw Data'!F2449, 'Raw Data'!G2449, 0)</f>
        <v/>
      </c>
      <c r="AJ2454">
        <f>IF(ISBLANK('Raw Data'!D2449), 0, IF(SUM('Raw Data'!D2449:E2449)&lt;'Raw Data'!F2449, 'Raw Data'!H2449, 0))</f>
        <v/>
      </c>
      <c r="AK2454">
        <f>IF(ISBLANK('Raw Data'!A2449), 0, IF(AND('Raw Data'!D2449&lt;3, 'Raw Data'!E2449&lt;3, 'Raw Data'!F2449&lt;BB$2), 'Raw Data'!AF2449, 0))</f>
        <v/>
      </c>
      <c r="AL2454">
        <f>IF(ISBLANK('Raw Data'!A2449), 0, IF(AND('Raw Data'!D2449&lt;4, 'Raw Data'!E2449&lt;4, 'Raw Data'!F2449&lt;BB$2), 'Raw Data'!AI2449, 0))</f>
        <v/>
      </c>
      <c r="AM2454">
        <f>IF(ISBLANK('Raw Data'!A2449), 0, IF(AND('Raw Data'!D2449&lt;5, 'Raw Data'!E2449&lt;5, 'Raw Data'!F2449&lt;BB$2), 'Raw Data'!AL2449, 0))</f>
        <v/>
      </c>
      <c r="AN2454">
        <f>IF(ISBLANK('Raw Data'!A2449), 0, IF(AND('Raw Data'!D2449&lt;6, 'Raw Data'!E2449&lt;6, 'Raw Data'!F2449&lt;BB$2), 'Raw Data'!AO2449, 0))</f>
        <v/>
      </c>
      <c r="AO2454">
        <f>IF(ISBLANK('Raw Data'!A2449), 0, IF(AND('Raw Data'!I2449&lt;Analysis!$BC$2, 'Raw Data'!D2449-'Raw Data'!E2449&gt;1), 'Raw Data'!AW2449, IF(AND('Raw Data'!J2449&lt;Analysis!$BC$2, 'Raw Data'!E2449-'Raw Data'!D2449&gt;1), 'Raw Data'!AY2449, 0)))</f>
        <v/>
      </c>
      <c r="AP2454">
        <f>IF(ISBLANK('Raw Data'!A2449), 0, IF(AND('Raw Data'!I2449&lt;Analysis!$BC$2, 'Raw Data'!D2449-'Raw Data'!E2449&gt;2), 'Raw Data'!AZ2449, IF(AND('Raw Data'!J2449&lt;Analysis!$BC$2, 'Raw Data'!E2449-'Raw Data'!D2449&gt;2), 'Raw Data'!BB2449, 0)))</f>
        <v/>
      </c>
      <c r="AQ2454">
        <f>IF(ISBLANK('Raw Data'!A2449), 0, IF(AND('Raw Data'!I2449&lt;Analysis!$BC$2, 'Raw Data'!D2449-'Raw Data'!E2449&gt;3), 'Raw Data'!BC2449, IF(AND('Raw Data'!J2449&lt;Analysis!$BC$2, 'Raw Data'!E2449-'Raw Data'!D2449&gt;3), 'Raw Data'!BE2449, 0)))</f>
        <v/>
      </c>
      <c r="AR2454">
        <f>IF('Hidden Analysiss'!D2450=1,IF(ABS('Raw Data'!E2449-'Raw Data'!D2449)&lt;2,'Raw Data'!AX2449,0), 0)</f>
        <v/>
      </c>
      <c r="AS2454">
        <f>IF('Hidden Analysiss'!D2450=1,IF(ABS('Raw Data'!E2449-'Raw Data'!D2449)&lt;3,'Raw Data'!BA2449,0), 0)</f>
        <v/>
      </c>
      <c r="AT2454">
        <f>IF('Hidden Analysiss'!D2450=1,IF(ABS('Raw Data'!E2449-'Raw Data'!D2449)&lt;4,'Raw Data'!BD2449,0), 0)</f>
        <v/>
      </c>
      <c r="AU2454">
        <f>IF(AND('Hidden Analysiss'!E2450=1, ABS('Raw Data'!E2449-'Raw Data'!D2449)&lt;2), 'Raw Data'!AX2449, 0)</f>
        <v/>
      </c>
      <c r="AV2454">
        <f>IF(AND('Hidden Analysiss'!E2450=1, ABS('Raw Data'!E2449-'Raw Data'!D2449)&lt;3), 'Raw Data'!BA2449, 0)</f>
        <v/>
      </c>
      <c r="AW2454">
        <f>IF(AND('Hidden Analysiss'!E2450=1, ABS('Raw Data'!E2449-'Raw Data'!D2449)&lt;3), 'Raw Data'!BD2449, 0)</f>
        <v/>
      </c>
    </row>
    <row r="2455">
      <c r="A2455" s="1">
        <f>'Raw Data'!A2450</f>
        <v/>
      </c>
      <c r="B2455">
        <f>IF('Raw Data'!E2450&gt;'Raw Data'!D2450, 'Raw Data'!J2450, 0)</f>
        <v/>
      </c>
      <c r="C2455">
        <f>IF('Raw Data'!D2450&gt;'Raw Data'!E2450, 'Raw Data'!I2450, 0)</f>
        <v/>
      </c>
      <c r="D2455">
        <f>SUM(G2455:H2455)</f>
        <v/>
      </c>
      <c r="E2455">
        <f>IF(AND('Raw Data'!J2450&lt;'Raw Data'!I2450,'Raw Data'!E2450&gt;'Raw Data'!D2450,'Raw Data'!E2450-'Raw Data'!D2450&gt;3),'Raw Data'!N2450,IF(AND('Raw Data'!I2450&lt;'Raw Data'!J2450,'Raw Data'!D2450&gt;'Raw Data'!E2450,'Raw Data'!D2450-'Raw Data'!E2450&gt;3),'Raw Data'!M2450,0))</f>
        <v/>
      </c>
      <c r="F2455">
        <f>IF(AND('Raw Data'!J2450&lt;'Raw Data'!I2450,'Raw Data'!E2450&gt;'Raw Data'!D2450,'Raw Data'!E2450-'Raw Data'!D2450&lt;4),'Raw Data'!L2450,IF(AND('Raw Data'!I2450&lt;'Raw Data'!J2450,'Raw Data'!D2450&gt;'Raw Data'!E2450,'Raw Data'!D2450-'Raw Data'!E2450&lt;4),'Raw Data'!K2450,0))</f>
        <v/>
      </c>
      <c r="G2455">
        <f>IF(AND('Raw Data'!J2450&lt;'Raw Data'!I2450, 'Raw Data'!E2450&gt;'Raw Data'!D2450), 'Raw Data'!J2450, 0)</f>
        <v/>
      </c>
      <c r="H2455">
        <f>IF(AND('Raw Data'!J2450&gt;'Raw Data'!I2450, 'Raw Data'!E2450&lt;'Raw Data'!D2450), 'Raw Data'!I2450, 0)</f>
        <v/>
      </c>
      <c r="I2455">
        <f>SUM(J2455:K2455)</f>
        <v/>
      </c>
      <c r="J2455">
        <f>IF(AND('Raw Data'!J2450&gt;'Raw Data'!I2450, 'Raw Data'!E2450&gt;'Raw Data'!D2450), 'Raw Data'!J2450, 0)</f>
        <v/>
      </c>
      <c r="K2455">
        <f>IF(AND('Raw Data'!I2450&gt;'Raw Data'!J2450, 'Raw Data'!D2450&gt;'Raw Data'!E2450), 'Raw Data'!I2450, 0)</f>
        <v/>
      </c>
      <c r="L2455">
        <f>IF('Raw Data'!E2450-'Raw Data'!D2450&gt;3, 'Raw Data'!N2450, 0)</f>
        <v/>
      </c>
      <c r="M2455">
        <f>IF('Raw Data'!D2450-'Raw Data'!E2450&gt;3, 'Raw Data'!M2450, 0)</f>
        <v/>
      </c>
      <c r="N2455">
        <f>IF(ISBLANK('Raw Data'!D2450),0,IF(AND('Raw Data'!E2450&gt;'Raw Data'!D2450,'Raw Data'!E2450-'Raw Data'!D2450&gt;0,'Raw Data'!E2450-'Raw Data'!D2450&lt;4),'Raw Data'!L2450, 0))</f>
        <v/>
      </c>
      <c r="O2455">
        <f>IF(ISBLANK('Raw Data'!D2450),0,IF(AND('Raw Data'!E2450&gt;'Raw Data'!D2450,'Raw Data'!E2450-'Raw Data'!D2450&gt;0,'Raw Data'!D2450-'Raw Data'!E2450&lt;4),'Raw Data'!K2450, 0))</f>
        <v/>
      </c>
      <c r="P2455">
        <f>IF('Raw Data'!E2450-'Raw Data'!D2450&gt;3, 'Raw Data'!N2450, IF('Raw Data'!D2450-'Raw Data'!E2450&gt;3, 'Raw Data'!M2450, 0))</f>
        <v/>
      </c>
      <c r="Q2455">
        <f>IF(ISBLANK('Raw Data'!E2450),0,IF(AND('Raw Data'!E2450-'Raw Data'!D2450&lt;4,'Raw Data'!E2450-'Raw Data'!D2450&gt;0),'Raw Data'!L2450,IF(AND('Raw Data'!D2450&gt;'Raw Data'!E2450,'Raw Data'!D2450-'Raw Data'!E2450&gt;0),'Raw Data'!K2450,0)))</f>
        <v/>
      </c>
      <c r="R2455">
        <f>IF(ISBLANK('Raw Data'!K2450),0,IFERROR(IF(MATCH(SMALL('Raw Data'!K2450:N2450,1),L2455:O2455,0),SMALL('Raw Data'!K2450:N2450,1)),0))</f>
        <v/>
      </c>
      <c r="S2455">
        <f>IF(ISBLANK('Raw Data'!K2450),0,IFERROR(IF(MATCH(SMALL('Raw Data'!K2450:N2450,2),L2455:O2455,0),SMALL('Raw Data'!K2450:N2450,2)),0))</f>
        <v/>
      </c>
      <c r="T2455">
        <f>IF(ISBLANK('Raw Data'!K2450),0,IFERROR(IF(MATCH(SMALL('Raw Data'!K2450:N2450,3),L2455:O2455,0),SMALL('Raw Data'!K2450:N2450,3)),0))</f>
        <v/>
      </c>
      <c r="U2455">
        <f>IF(ISBLANK('Raw Data'!K2450),0,IFERROR(IF(MATCH(SMALL('Raw Data'!K2450:N2450,4),L2455:O2455,0),SMALL('Raw Data'!K2450:N2450,4)),0))</f>
        <v/>
      </c>
      <c r="V2455">
        <f>IF(AND('Raw Data'!D2450&lt;3, 'Raw Data'!E2450&lt;3, 'Raw Data'!A2450&gt;0), 'Raw Data'!AF2450, 0)</f>
        <v/>
      </c>
      <c r="W2455">
        <f>IF(AND('Raw Data'!D2450&lt;4, 'Raw Data'!E2450&lt;4, 'Raw Data'!A2450&gt;0), 'Raw Data'!AI2450, 0)</f>
        <v/>
      </c>
      <c r="X2455">
        <f>IF(AND('Raw Data'!D2450&lt;5, 'Raw Data'!E2450&lt;5, 'Raw Data'!A2450&gt;0), 'Raw Data'!AL2450, 0)</f>
        <v/>
      </c>
      <c r="Y2455">
        <f>IF(AND('Raw Data'!D2450&lt;6, 'Raw Data'!E2450&lt;6, 'Raw Data'!A2450&gt;0), 'Raw Data'!AO2450, 0)</f>
        <v/>
      </c>
      <c r="Z2455">
        <f>IF(ISBLANK('Raw Data'!D2450), 0, IF('Raw Data'!D2450-'Raw Data'!E2450&gt;1, 'Raw Data'!AW2450, 0))</f>
        <v/>
      </c>
      <c r="AA2455">
        <f>IF(ISBLANK('Raw Data'!A2450), 0, IF(ABS('Raw Data'!D2450-'Raw Data'!E2450)&lt;2, 'Raw Data'!AX2450, 0))</f>
        <v/>
      </c>
      <c r="AB2455">
        <f>IF(ISBLANK('Raw Data'!D2450), 0, IF('Raw Data'!E2450-'Raw Data'!D2450&gt;1, 'Raw Data'!AY2450, 0))</f>
        <v/>
      </c>
      <c r="AC2455">
        <f>IF(ISBLANK('Raw Data'!D2450), 0, IF('Raw Data'!D2450-'Raw Data'!E2450&gt;2, 'Raw Data'!AZ2450, 0))</f>
        <v/>
      </c>
      <c r="AD2455">
        <f>IF(ISBLANK('Raw Data'!A2450), 0, IF(ABS('Raw Data'!D2450-'Raw Data'!E2450)&lt;3, 'Raw Data'!BA2450, 0))</f>
        <v/>
      </c>
      <c r="AE2455">
        <f>IF(ISBLANK('Raw Data'!D2450), 0, IF('Raw Data'!E2450-'Raw Data'!D2450&gt;2, 'Raw Data'!BB2450, 0))</f>
        <v/>
      </c>
      <c r="AF2455">
        <f>IF(ISBLANK('Raw Data'!D2450), 0, IF('Raw Data'!D2450-'Raw Data'!E2450&gt;3, 'Raw Data'!BC2450, 0))</f>
        <v/>
      </c>
      <c r="AG2455">
        <f>IF(ISBLANK('Raw Data'!A2450), 0, IF(ABS('Raw Data'!D2450-'Raw Data'!E2450)&lt;4, 'Raw Data'!BD2450, 0))</f>
        <v/>
      </c>
      <c r="AH2455">
        <f>IF(ISBLANK('Raw Data'!D2450), 0, IF('Raw Data'!E2450-'Raw Data'!D2450&gt;3, 'Raw Data'!BE2450, 0))</f>
        <v/>
      </c>
      <c r="AI2455">
        <f>IF(SUM('Raw Data'!D2450:E2450)&gt;'Raw Data'!F2450, 'Raw Data'!G2450, 0)</f>
        <v/>
      </c>
      <c r="AJ2455">
        <f>IF(ISBLANK('Raw Data'!D2450), 0, IF(SUM('Raw Data'!D2450:E2450)&lt;'Raw Data'!F2450, 'Raw Data'!H2450, 0))</f>
        <v/>
      </c>
      <c r="AK2455">
        <f>IF(ISBLANK('Raw Data'!A2450), 0, IF(AND('Raw Data'!D2450&lt;3, 'Raw Data'!E2450&lt;3, 'Raw Data'!F2450&lt;BB$2), 'Raw Data'!AF2450, 0))</f>
        <v/>
      </c>
      <c r="AL2455">
        <f>IF(ISBLANK('Raw Data'!A2450), 0, IF(AND('Raw Data'!D2450&lt;4, 'Raw Data'!E2450&lt;4, 'Raw Data'!F2450&lt;BB$2), 'Raw Data'!AI2450, 0))</f>
        <v/>
      </c>
      <c r="AM2455">
        <f>IF(ISBLANK('Raw Data'!A2450), 0, IF(AND('Raw Data'!D2450&lt;5, 'Raw Data'!E2450&lt;5, 'Raw Data'!F2450&lt;BB$2), 'Raw Data'!AL2450, 0))</f>
        <v/>
      </c>
      <c r="AN2455">
        <f>IF(ISBLANK('Raw Data'!A2450), 0, IF(AND('Raw Data'!D2450&lt;6, 'Raw Data'!E2450&lt;6, 'Raw Data'!F2450&lt;BB$2), 'Raw Data'!AO2450, 0))</f>
        <v/>
      </c>
      <c r="AO2455">
        <f>IF(ISBLANK('Raw Data'!A2450), 0, IF(AND('Raw Data'!I2450&lt;Analysis!$BC$2, 'Raw Data'!D2450-'Raw Data'!E2450&gt;1), 'Raw Data'!AW2450, IF(AND('Raw Data'!J2450&lt;Analysis!$BC$2, 'Raw Data'!E2450-'Raw Data'!D2450&gt;1), 'Raw Data'!AY2450, 0)))</f>
        <v/>
      </c>
      <c r="AP2455">
        <f>IF(ISBLANK('Raw Data'!A2450), 0, IF(AND('Raw Data'!I2450&lt;Analysis!$BC$2, 'Raw Data'!D2450-'Raw Data'!E2450&gt;2), 'Raw Data'!AZ2450, IF(AND('Raw Data'!J2450&lt;Analysis!$BC$2, 'Raw Data'!E2450-'Raw Data'!D2450&gt;2), 'Raw Data'!BB2450, 0)))</f>
        <v/>
      </c>
      <c r="AQ2455">
        <f>IF(ISBLANK('Raw Data'!A2450), 0, IF(AND('Raw Data'!I2450&lt;Analysis!$BC$2, 'Raw Data'!D2450-'Raw Data'!E2450&gt;3), 'Raw Data'!BC2450, IF(AND('Raw Data'!J2450&lt;Analysis!$BC$2, 'Raw Data'!E2450-'Raw Data'!D2450&gt;3), 'Raw Data'!BE2450, 0)))</f>
        <v/>
      </c>
      <c r="AR2455">
        <f>IF('Hidden Analysiss'!D2451=1,IF(ABS('Raw Data'!E2450-'Raw Data'!D2450)&lt;2,'Raw Data'!AX2450,0), 0)</f>
        <v/>
      </c>
      <c r="AS2455">
        <f>IF('Hidden Analysiss'!D2451=1,IF(ABS('Raw Data'!E2450-'Raw Data'!D2450)&lt;3,'Raw Data'!BA2450,0), 0)</f>
        <v/>
      </c>
      <c r="AT2455">
        <f>IF('Hidden Analysiss'!D2451=1,IF(ABS('Raw Data'!E2450-'Raw Data'!D2450)&lt;4,'Raw Data'!BD2450,0), 0)</f>
        <v/>
      </c>
      <c r="AU2455">
        <f>IF(AND('Hidden Analysiss'!E2451=1, ABS('Raw Data'!E2450-'Raw Data'!D2450)&lt;2), 'Raw Data'!AX2450, 0)</f>
        <v/>
      </c>
      <c r="AV2455">
        <f>IF(AND('Hidden Analysiss'!E2451=1, ABS('Raw Data'!E2450-'Raw Data'!D2450)&lt;3), 'Raw Data'!BA2450, 0)</f>
        <v/>
      </c>
      <c r="AW2455">
        <f>IF(AND('Hidden Analysiss'!E2451=1, ABS('Raw Data'!E2450-'Raw Data'!D2450)&lt;3), 'Raw Data'!BD2450, 0)</f>
        <v/>
      </c>
    </row>
    <row r="2456">
      <c r="A2456" s="1">
        <f>'Raw Data'!A2451</f>
        <v/>
      </c>
      <c r="B2456">
        <f>IF('Raw Data'!E2451&gt;'Raw Data'!D2451, 'Raw Data'!J2451, 0)</f>
        <v/>
      </c>
      <c r="C2456">
        <f>IF('Raw Data'!D2451&gt;'Raw Data'!E2451, 'Raw Data'!I2451, 0)</f>
        <v/>
      </c>
      <c r="D2456">
        <f>SUM(G2456:H2456)</f>
        <v/>
      </c>
      <c r="E2456">
        <f>IF(AND('Raw Data'!J2451&lt;'Raw Data'!I2451,'Raw Data'!E2451&gt;'Raw Data'!D2451,'Raw Data'!E2451-'Raw Data'!D2451&gt;3),'Raw Data'!N2451,IF(AND('Raw Data'!I2451&lt;'Raw Data'!J2451,'Raw Data'!D2451&gt;'Raw Data'!E2451,'Raw Data'!D2451-'Raw Data'!E2451&gt;3),'Raw Data'!M2451,0))</f>
        <v/>
      </c>
      <c r="F2456">
        <f>IF(AND('Raw Data'!J2451&lt;'Raw Data'!I2451,'Raw Data'!E2451&gt;'Raw Data'!D2451,'Raw Data'!E2451-'Raw Data'!D2451&lt;4),'Raw Data'!L2451,IF(AND('Raw Data'!I2451&lt;'Raw Data'!J2451,'Raw Data'!D2451&gt;'Raw Data'!E2451,'Raw Data'!D2451-'Raw Data'!E2451&lt;4),'Raw Data'!K2451,0))</f>
        <v/>
      </c>
      <c r="G2456">
        <f>IF(AND('Raw Data'!J2451&lt;'Raw Data'!I2451, 'Raw Data'!E2451&gt;'Raw Data'!D2451), 'Raw Data'!J2451, 0)</f>
        <v/>
      </c>
      <c r="H2456">
        <f>IF(AND('Raw Data'!J2451&gt;'Raw Data'!I2451, 'Raw Data'!E2451&lt;'Raw Data'!D2451), 'Raw Data'!I2451, 0)</f>
        <v/>
      </c>
      <c r="I2456">
        <f>SUM(J2456:K2456)</f>
        <v/>
      </c>
      <c r="J2456">
        <f>IF(AND('Raw Data'!J2451&gt;'Raw Data'!I2451, 'Raw Data'!E2451&gt;'Raw Data'!D2451), 'Raw Data'!J2451, 0)</f>
        <v/>
      </c>
      <c r="K2456">
        <f>IF(AND('Raw Data'!I2451&gt;'Raw Data'!J2451, 'Raw Data'!D2451&gt;'Raw Data'!E2451), 'Raw Data'!I2451, 0)</f>
        <v/>
      </c>
      <c r="L2456">
        <f>IF('Raw Data'!E2451-'Raw Data'!D2451&gt;3, 'Raw Data'!N2451, 0)</f>
        <v/>
      </c>
      <c r="M2456">
        <f>IF('Raw Data'!D2451-'Raw Data'!E2451&gt;3, 'Raw Data'!M2451, 0)</f>
        <v/>
      </c>
      <c r="N2456">
        <f>IF(ISBLANK('Raw Data'!D2451),0,IF(AND('Raw Data'!E2451&gt;'Raw Data'!D2451,'Raw Data'!E2451-'Raw Data'!D2451&gt;0,'Raw Data'!E2451-'Raw Data'!D2451&lt;4),'Raw Data'!L2451, 0))</f>
        <v/>
      </c>
      <c r="O2456">
        <f>IF(ISBLANK('Raw Data'!D2451),0,IF(AND('Raw Data'!E2451&gt;'Raw Data'!D2451,'Raw Data'!E2451-'Raw Data'!D2451&gt;0,'Raw Data'!D2451-'Raw Data'!E2451&lt;4),'Raw Data'!K2451, 0))</f>
        <v/>
      </c>
      <c r="P2456">
        <f>IF('Raw Data'!E2451-'Raw Data'!D2451&gt;3, 'Raw Data'!N2451, IF('Raw Data'!D2451-'Raw Data'!E2451&gt;3, 'Raw Data'!M2451, 0))</f>
        <v/>
      </c>
      <c r="Q2456">
        <f>IF(ISBLANK('Raw Data'!E2451),0,IF(AND('Raw Data'!E2451-'Raw Data'!D2451&lt;4,'Raw Data'!E2451-'Raw Data'!D2451&gt;0),'Raw Data'!L2451,IF(AND('Raw Data'!D2451&gt;'Raw Data'!E2451,'Raw Data'!D2451-'Raw Data'!E2451&gt;0),'Raw Data'!K2451,0)))</f>
        <v/>
      </c>
      <c r="R2456">
        <f>IF(ISBLANK('Raw Data'!K2451),0,IFERROR(IF(MATCH(SMALL('Raw Data'!K2451:N2451,1),L2456:O2456,0),SMALL('Raw Data'!K2451:N2451,1)),0))</f>
        <v/>
      </c>
      <c r="S2456">
        <f>IF(ISBLANK('Raw Data'!K2451),0,IFERROR(IF(MATCH(SMALL('Raw Data'!K2451:N2451,2),L2456:O2456,0),SMALL('Raw Data'!K2451:N2451,2)),0))</f>
        <v/>
      </c>
      <c r="T2456">
        <f>IF(ISBLANK('Raw Data'!K2451),0,IFERROR(IF(MATCH(SMALL('Raw Data'!K2451:N2451,3),L2456:O2456,0),SMALL('Raw Data'!K2451:N2451,3)),0))</f>
        <v/>
      </c>
      <c r="U2456">
        <f>IF(ISBLANK('Raw Data'!K2451),0,IFERROR(IF(MATCH(SMALL('Raw Data'!K2451:N2451,4),L2456:O2456,0),SMALL('Raw Data'!K2451:N2451,4)),0))</f>
        <v/>
      </c>
      <c r="V2456">
        <f>IF(AND('Raw Data'!D2451&lt;3, 'Raw Data'!E2451&lt;3, 'Raw Data'!A2451&gt;0), 'Raw Data'!AF2451, 0)</f>
        <v/>
      </c>
      <c r="W2456">
        <f>IF(AND('Raw Data'!D2451&lt;4, 'Raw Data'!E2451&lt;4, 'Raw Data'!A2451&gt;0), 'Raw Data'!AI2451, 0)</f>
        <v/>
      </c>
      <c r="X2456">
        <f>IF(AND('Raw Data'!D2451&lt;5, 'Raw Data'!E2451&lt;5, 'Raw Data'!A2451&gt;0), 'Raw Data'!AL2451, 0)</f>
        <v/>
      </c>
      <c r="Y2456">
        <f>IF(AND('Raw Data'!D2451&lt;6, 'Raw Data'!E2451&lt;6, 'Raw Data'!A2451&gt;0), 'Raw Data'!AO2451, 0)</f>
        <v/>
      </c>
      <c r="Z2456">
        <f>IF(ISBLANK('Raw Data'!D2451), 0, IF('Raw Data'!D2451-'Raw Data'!E2451&gt;1, 'Raw Data'!AW2451, 0))</f>
        <v/>
      </c>
      <c r="AA2456">
        <f>IF(ISBLANK('Raw Data'!A2451), 0, IF(ABS('Raw Data'!D2451-'Raw Data'!E2451)&lt;2, 'Raw Data'!AX2451, 0))</f>
        <v/>
      </c>
      <c r="AB2456">
        <f>IF(ISBLANK('Raw Data'!D2451), 0, IF('Raw Data'!E2451-'Raw Data'!D2451&gt;1, 'Raw Data'!AY2451, 0))</f>
        <v/>
      </c>
      <c r="AC2456">
        <f>IF(ISBLANK('Raw Data'!D2451), 0, IF('Raw Data'!D2451-'Raw Data'!E2451&gt;2, 'Raw Data'!AZ2451, 0))</f>
        <v/>
      </c>
      <c r="AD2456">
        <f>IF(ISBLANK('Raw Data'!A2451), 0, IF(ABS('Raw Data'!D2451-'Raw Data'!E2451)&lt;3, 'Raw Data'!BA2451, 0))</f>
        <v/>
      </c>
      <c r="AE2456">
        <f>IF(ISBLANK('Raw Data'!D2451), 0, IF('Raw Data'!E2451-'Raw Data'!D2451&gt;2, 'Raw Data'!BB2451, 0))</f>
        <v/>
      </c>
      <c r="AF2456">
        <f>IF(ISBLANK('Raw Data'!D2451), 0, IF('Raw Data'!D2451-'Raw Data'!E2451&gt;3, 'Raw Data'!BC2451, 0))</f>
        <v/>
      </c>
      <c r="AG2456">
        <f>IF(ISBLANK('Raw Data'!A2451), 0, IF(ABS('Raw Data'!D2451-'Raw Data'!E2451)&lt;4, 'Raw Data'!BD2451, 0))</f>
        <v/>
      </c>
      <c r="AH2456">
        <f>IF(ISBLANK('Raw Data'!D2451), 0, IF('Raw Data'!E2451-'Raw Data'!D2451&gt;3, 'Raw Data'!BE2451, 0))</f>
        <v/>
      </c>
      <c r="AI2456">
        <f>IF(SUM('Raw Data'!D2451:E2451)&gt;'Raw Data'!F2451, 'Raw Data'!G2451, 0)</f>
        <v/>
      </c>
      <c r="AJ2456">
        <f>IF(ISBLANK('Raw Data'!D2451), 0, IF(SUM('Raw Data'!D2451:E2451)&lt;'Raw Data'!F2451, 'Raw Data'!H2451, 0))</f>
        <v/>
      </c>
      <c r="AK2456">
        <f>IF(ISBLANK('Raw Data'!A2451), 0, IF(AND('Raw Data'!D2451&lt;3, 'Raw Data'!E2451&lt;3, 'Raw Data'!F2451&lt;BB$2), 'Raw Data'!AF2451, 0))</f>
        <v/>
      </c>
      <c r="AL2456">
        <f>IF(ISBLANK('Raw Data'!A2451), 0, IF(AND('Raw Data'!D2451&lt;4, 'Raw Data'!E2451&lt;4, 'Raw Data'!F2451&lt;BB$2), 'Raw Data'!AI2451, 0))</f>
        <v/>
      </c>
      <c r="AM2456">
        <f>IF(ISBLANK('Raw Data'!A2451), 0, IF(AND('Raw Data'!D2451&lt;5, 'Raw Data'!E2451&lt;5, 'Raw Data'!F2451&lt;BB$2), 'Raw Data'!AL2451, 0))</f>
        <v/>
      </c>
      <c r="AN2456">
        <f>IF(ISBLANK('Raw Data'!A2451), 0, IF(AND('Raw Data'!D2451&lt;6, 'Raw Data'!E2451&lt;6, 'Raw Data'!F2451&lt;BB$2), 'Raw Data'!AO2451, 0))</f>
        <v/>
      </c>
      <c r="AO2456">
        <f>IF(ISBLANK('Raw Data'!A2451), 0, IF(AND('Raw Data'!I2451&lt;Analysis!$BC$2, 'Raw Data'!D2451-'Raw Data'!E2451&gt;1), 'Raw Data'!AW2451, IF(AND('Raw Data'!J2451&lt;Analysis!$BC$2, 'Raw Data'!E2451-'Raw Data'!D2451&gt;1), 'Raw Data'!AY2451, 0)))</f>
        <v/>
      </c>
      <c r="AP2456">
        <f>IF(ISBLANK('Raw Data'!A2451), 0, IF(AND('Raw Data'!I2451&lt;Analysis!$BC$2, 'Raw Data'!D2451-'Raw Data'!E2451&gt;2), 'Raw Data'!AZ2451, IF(AND('Raw Data'!J2451&lt;Analysis!$BC$2, 'Raw Data'!E2451-'Raw Data'!D2451&gt;2), 'Raw Data'!BB2451, 0)))</f>
        <v/>
      </c>
      <c r="AQ2456">
        <f>IF(ISBLANK('Raw Data'!A2451), 0, IF(AND('Raw Data'!I2451&lt;Analysis!$BC$2, 'Raw Data'!D2451-'Raw Data'!E2451&gt;3), 'Raw Data'!BC2451, IF(AND('Raw Data'!J2451&lt;Analysis!$BC$2, 'Raw Data'!E2451-'Raw Data'!D2451&gt;3), 'Raw Data'!BE2451, 0)))</f>
        <v/>
      </c>
      <c r="AR2456">
        <f>IF('Hidden Analysiss'!D2452=1,IF(ABS('Raw Data'!E2451-'Raw Data'!D2451)&lt;2,'Raw Data'!AX2451,0), 0)</f>
        <v/>
      </c>
      <c r="AS2456">
        <f>IF('Hidden Analysiss'!D2452=1,IF(ABS('Raw Data'!E2451-'Raw Data'!D2451)&lt;3,'Raw Data'!BA2451,0), 0)</f>
        <v/>
      </c>
      <c r="AT2456">
        <f>IF('Hidden Analysiss'!D2452=1,IF(ABS('Raw Data'!E2451-'Raw Data'!D2451)&lt;4,'Raw Data'!BD2451,0), 0)</f>
        <v/>
      </c>
      <c r="AU2456">
        <f>IF(AND('Hidden Analysiss'!E2452=1, ABS('Raw Data'!E2451-'Raw Data'!D2451)&lt;2), 'Raw Data'!AX2451, 0)</f>
        <v/>
      </c>
      <c r="AV2456">
        <f>IF(AND('Hidden Analysiss'!E2452=1, ABS('Raw Data'!E2451-'Raw Data'!D2451)&lt;3), 'Raw Data'!BA2451, 0)</f>
        <v/>
      </c>
      <c r="AW2456">
        <f>IF(AND('Hidden Analysiss'!E2452=1, ABS('Raw Data'!E2451-'Raw Data'!D2451)&lt;3), 'Raw Data'!BD2451, 0)</f>
        <v/>
      </c>
    </row>
    <row r="2457">
      <c r="A2457" s="1">
        <f>'Raw Data'!A2452</f>
        <v/>
      </c>
      <c r="B2457">
        <f>IF('Raw Data'!E2452&gt;'Raw Data'!D2452, 'Raw Data'!J2452, 0)</f>
        <v/>
      </c>
      <c r="C2457">
        <f>IF('Raw Data'!D2452&gt;'Raw Data'!E2452, 'Raw Data'!I2452, 0)</f>
        <v/>
      </c>
      <c r="D2457">
        <f>SUM(G2457:H2457)</f>
        <v/>
      </c>
      <c r="E2457">
        <f>IF(AND('Raw Data'!J2452&lt;'Raw Data'!I2452,'Raw Data'!E2452&gt;'Raw Data'!D2452,'Raw Data'!E2452-'Raw Data'!D2452&gt;3),'Raw Data'!N2452,IF(AND('Raw Data'!I2452&lt;'Raw Data'!J2452,'Raw Data'!D2452&gt;'Raw Data'!E2452,'Raw Data'!D2452-'Raw Data'!E2452&gt;3),'Raw Data'!M2452,0))</f>
        <v/>
      </c>
      <c r="F2457">
        <f>IF(AND('Raw Data'!J2452&lt;'Raw Data'!I2452,'Raw Data'!E2452&gt;'Raw Data'!D2452,'Raw Data'!E2452-'Raw Data'!D2452&lt;4),'Raw Data'!L2452,IF(AND('Raw Data'!I2452&lt;'Raw Data'!J2452,'Raw Data'!D2452&gt;'Raw Data'!E2452,'Raw Data'!D2452-'Raw Data'!E2452&lt;4),'Raw Data'!K2452,0))</f>
        <v/>
      </c>
      <c r="G2457">
        <f>IF(AND('Raw Data'!J2452&lt;'Raw Data'!I2452, 'Raw Data'!E2452&gt;'Raw Data'!D2452), 'Raw Data'!J2452, 0)</f>
        <v/>
      </c>
      <c r="H2457">
        <f>IF(AND('Raw Data'!J2452&gt;'Raw Data'!I2452, 'Raw Data'!E2452&lt;'Raw Data'!D2452), 'Raw Data'!I2452, 0)</f>
        <v/>
      </c>
      <c r="I2457">
        <f>SUM(J2457:K2457)</f>
        <v/>
      </c>
      <c r="J2457">
        <f>IF(AND('Raw Data'!J2452&gt;'Raw Data'!I2452, 'Raw Data'!E2452&gt;'Raw Data'!D2452), 'Raw Data'!J2452, 0)</f>
        <v/>
      </c>
      <c r="K2457">
        <f>IF(AND('Raw Data'!I2452&gt;'Raw Data'!J2452, 'Raw Data'!D2452&gt;'Raw Data'!E2452), 'Raw Data'!I2452, 0)</f>
        <v/>
      </c>
      <c r="L2457">
        <f>IF('Raw Data'!E2452-'Raw Data'!D2452&gt;3, 'Raw Data'!N2452, 0)</f>
        <v/>
      </c>
      <c r="M2457">
        <f>IF('Raw Data'!D2452-'Raw Data'!E2452&gt;3, 'Raw Data'!M2452, 0)</f>
        <v/>
      </c>
      <c r="N2457">
        <f>IF(ISBLANK('Raw Data'!D2452),0,IF(AND('Raw Data'!E2452&gt;'Raw Data'!D2452,'Raw Data'!E2452-'Raw Data'!D2452&gt;0,'Raw Data'!E2452-'Raw Data'!D2452&lt;4),'Raw Data'!L2452, 0))</f>
        <v/>
      </c>
      <c r="O2457">
        <f>IF(ISBLANK('Raw Data'!D2452),0,IF(AND('Raw Data'!E2452&gt;'Raw Data'!D2452,'Raw Data'!E2452-'Raw Data'!D2452&gt;0,'Raw Data'!D2452-'Raw Data'!E2452&lt;4),'Raw Data'!K2452, 0))</f>
        <v/>
      </c>
      <c r="P2457">
        <f>IF('Raw Data'!E2452-'Raw Data'!D2452&gt;3, 'Raw Data'!N2452, IF('Raw Data'!D2452-'Raw Data'!E2452&gt;3, 'Raw Data'!M2452, 0))</f>
        <v/>
      </c>
      <c r="Q2457">
        <f>IF(ISBLANK('Raw Data'!E2452),0,IF(AND('Raw Data'!E2452-'Raw Data'!D2452&lt;4,'Raw Data'!E2452-'Raw Data'!D2452&gt;0),'Raw Data'!L2452,IF(AND('Raw Data'!D2452&gt;'Raw Data'!E2452,'Raw Data'!D2452-'Raw Data'!E2452&gt;0),'Raw Data'!K2452,0)))</f>
        <v/>
      </c>
      <c r="R2457">
        <f>IF(ISBLANK('Raw Data'!K2452),0,IFERROR(IF(MATCH(SMALL('Raw Data'!K2452:N2452,1),L2457:O2457,0),SMALL('Raw Data'!K2452:N2452,1)),0))</f>
        <v/>
      </c>
      <c r="S2457">
        <f>IF(ISBLANK('Raw Data'!K2452),0,IFERROR(IF(MATCH(SMALL('Raw Data'!K2452:N2452,2),L2457:O2457,0),SMALL('Raw Data'!K2452:N2452,2)),0))</f>
        <v/>
      </c>
      <c r="T2457">
        <f>IF(ISBLANK('Raw Data'!K2452),0,IFERROR(IF(MATCH(SMALL('Raw Data'!K2452:N2452,3),L2457:O2457,0),SMALL('Raw Data'!K2452:N2452,3)),0))</f>
        <v/>
      </c>
      <c r="U2457">
        <f>IF(ISBLANK('Raw Data'!K2452),0,IFERROR(IF(MATCH(SMALL('Raw Data'!K2452:N2452,4),L2457:O2457,0),SMALL('Raw Data'!K2452:N2452,4)),0))</f>
        <v/>
      </c>
      <c r="V2457">
        <f>IF(AND('Raw Data'!D2452&lt;3, 'Raw Data'!E2452&lt;3, 'Raw Data'!A2452&gt;0), 'Raw Data'!AF2452, 0)</f>
        <v/>
      </c>
      <c r="W2457">
        <f>IF(AND('Raw Data'!D2452&lt;4, 'Raw Data'!E2452&lt;4, 'Raw Data'!A2452&gt;0), 'Raw Data'!AI2452, 0)</f>
        <v/>
      </c>
      <c r="X2457">
        <f>IF(AND('Raw Data'!D2452&lt;5, 'Raw Data'!E2452&lt;5, 'Raw Data'!A2452&gt;0), 'Raw Data'!AL2452, 0)</f>
        <v/>
      </c>
      <c r="Y2457">
        <f>IF(AND('Raw Data'!D2452&lt;6, 'Raw Data'!E2452&lt;6, 'Raw Data'!A2452&gt;0), 'Raw Data'!AO2452, 0)</f>
        <v/>
      </c>
      <c r="Z2457">
        <f>IF(ISBLANK('Raw Data'!D2452), 0, IF('Raw Data'!D2452-'Raw Data'!E2452&gt;1, 'Raw Data'!AW2452, 0))</f>
        <v/>
      </c>
      <c r="AA2457">
        <f>IF(ISBLANK('Raw Data'!A2452), 0, IF(ABS('Raw Data'!D2452-'Raw Data'!E2452)&lt;2, 'Raw Data'!AX2452, 0))</f>
        <v/>
      </c>
      <c r="AB2457">
        <f>IF(ISBLANK('Raw Data'!D2452), 0, IF('Raw Data'!E2452-'Raw Data'!D2452&gt;1, 'Raw Data'!AY2452, 0))</f>
        <v/>
      </c>
      <c r="AC2457">
        <f>IF(ISBLANK('Raw Data'!D2452), 0, IF('Raw Data'!D2452-'Raw Data'!E2452&gt;2, 'Raw Data'!AZ2452, 0))</f>
        <v/>
      </c>
      <c r="AD2457">
        <f>IF(ISBLANK('Raw Data'!A2452), 0, IF(ABS('Raw Data'!D2452-'Raw Data'!E2452)&lt;3, 'Raw Data'!BA2452, 0))</f>
        <v/>
      </c>
      <c r="AE2457">
        <f>IF(ISBLANK('Raw Data'!D2452), 0, IF('Raw Data'!E2452-'Raw Data'!D2452&gt;2, 'Raw Data'!BB2452, 0))</f>
        <v/>
      </c>
      <c r="AF2457">
        <f>IF(ISBLANK('Raw Data'!D2452), 0, IF('Raw Data'!D2452-'Raw Data'!E2452&gt;3, 'Raw Data'!BC2452, 0))</f>
        <v/>
      </c>
      <c r="AG2457">
        <f>IF(ISBLANK('Raw Data'!A2452), 0, IF(ABS('Raw Data'!D2452-'Raw Data'!E2452)&lt;4, 'Raw Data'!BD2452, 0))</f>
        <v/>
      </c>
      <c r="AH2457">
        <f>IF(ISBLANK('Raw Data'!D2452), 0, IF('Raw Data'!E2452-'Raw Data'!D2452&gt;3, 'Raw Data'!BE2452, 0))</f>
        <v/>
      </c>
      <c r="AI2457">
        <f>IF(SUM('Raw Data'!D2452:E2452)&gt;'Raw Data'!F2452, 'Raw Data'!G2452, 0)</f>
        <v/>
      </c>
      <c r="AJ2457">
        <f>IF(ISBLANK('Raw Data'!D2452), 0, IF(SUM('Raw Data'!D2452:E2452)&lt;'Raw Data'!F2452, 'Raw Data'!H2452, 0))</f>
        <v/>
      </c>
      <c r="AK2457">
        <f>IF(ISBLANK('Raw Data'!A2452), 0, IF(AND('Raw Data'!D2452&lt;3, 'Raw Data'!E2452&lt;3, 'Raw Data'!F2452&lt;BB$2), 'Raw Data'!AF2452, 0))</f>
        <v/>
      </c>
      <c r="AL2457">
        <f>IF(ISBLANK('Raw Data'!A2452), 0, IF(AND('Raw Data'!D2452&lt;4, 'Raw Data'!E2452&lt;4, 'Raw Data'!F2452&lt;BB$2), 'Raw Data'!AI2452, 0))</f>
        <v/>
      </c>
      <c r="AM2457">
        <f>IF(ISBLANK('Raw Data'!A2452), 0, IF(AND('Raw Data'!D2452&lt;5, 'Raw Data'!E2452&lt;5, 'Raw Data'!F2452&lt;BB$2), 'Raw Data'!AL2452, 0))</f>
        <v/>
      </c>
      <c r="AN2457">
        <f>IF(ISBLANK('Raw Data'!A2452), 0, IF(AND('Raw Data'!D2452&lt;6, 'Raw Data'!E2452&lt;6, 'Raw Data'!F2452&lt;BB$2), 'Raw Data'!AO2452, 0))</f>
        <v/>
      </c>
      <c r="AO2457">
        <f>IF(ISBLANK('Raw Data'!A2452), 0, IF(AND('Raw Data'!I2452&lt;Analysis!$BC$2, 'Raw Data'!D2452-'Raw Data'!E2452&gt;1), 'Raw Data'!AW2452, IF(AND('Raw Data'!J2452&lt;Analysis!$BC$2, 'Raw Data'!E2452-'Raw Data'!D2452&gt;1), 'Raw Data'!AY2452, 0)))</f>
        <v/>
      </c>
      <c r="AP2457">
        <f>IF(ISBLANK('Raw Data'!A2452), 0, IF(AND('Raw Data'!I2452&lt;Analysis!$BC$2, 'Raw Data'!D2452-'Raw Data'!E2452&gt;2), 'Raw Data'!AZ2452, IF(AND('Raw Data'!J2452&lt;Analysis!$BC$2, 'Raw Data'!E2452-'Raw Data'!D2452&gt;2), 'Raw Data'!BB2452, 0)))</f>
        <v/>
      </c>
      <c r="AQ2457">
        <f>IF(ISBLANK('Raw Data'!A2452), 0, IF(AND('Raw Data'!I2452&lt;Analysis!$BC$2, 'Raw Data'!D2452-'Raw Data'!E2452&gt;3), 'Raw Data'!BC2452, IF(AND('Raw Data'!J2452&lt;Analysis!$BC$2, 'Raw Data'!E2452-'Raw Data'!D2452&gt;3), 'Raw Data'!BE2452, 0)))</f>
        <v/>
      </c>
      <c r="AR2457">
        <f>IF('Hidden Analysiss'!D2453=1,IF(ABS('Raw Data'!E2452-'Raw Data'!D2452)&lt;2,'Raw Data'!AX2452,0), 0)</f>
        <v/>
      </c>
      <c r="AS2457">
        <f>IF('Hidden Analysiss'!D2453=1,IF(ABS('Raw Data'!E2452-'Raw Data'!D2452)&lt;3,'Raw Data'!BA2452,0), 0)</f>
        <v/>
      </c>
      <c r="AT2457">
        <f>IF('Hidden Analysiss'!D2453=1,IF(ABS('Raw Data'!E2452-'Raw Data'!D2452)&lt;4,'Raw Data'!BD2452,0), 0)</f>
        <v/>
      </c>
      <c r="AU2457">
        <f>IF(AND('Hidden Analysiss'!E2453=1, ABS('Raw Data'!E2452-'Raw Data'!D2452)&lt;2), 'Raw Data'!AX2452, 0)</f>
        <v/>
      </c>
      <c r="AV2457">
        <f>IF(AND('Hidden Analysiss'!E2453=1, ABS('Raw Data'!E2452-'Raw Data'!D2452)&lt;3), 'Raw Data'!BA2452, 0)</f>
        <v/>
      </c>
      <c r="AW2457">
        <f>IF(AND('Hidden Analysiss'!E2453=1, ABS('Raw Data'!E2452-'Raw Data'!D2452)&lt;3), 'Raw Data'!BD2452, 0)</f>
        <v/>
      </c>
    </row>
    <row r="2458">
      <c r="A2458" s="1">
        <f>'Raw Data'!A2453</f>
        <v/>
      </c>
      <c r="B2458">
        <f>IF('Raw Data'!E2453&gt;'Raw Data'!D2453, 'Raw Data'!J2453, 0)</f>
        <v/>
      </c>
      <c r="C2458">
        <f>IF('Raw Data'!D2453&gt;'Raw Data'!E2453, 'Raw Data'!I2453, 0)</f>
        <v/>
      </c>
      <c r="D2458">
        <f>SUM(G2458:H2458)</f>
        <v/>
      </c>
      <c r="E2458">
        <f>IF(AND('Raw Data'!J2453&lt;'Raw Data'!I2453,'Raw Data'!E2453&gt;'Raw Data'!D2453,'Raw Data'!E2453-'Raw Data'!D2453&gt;3),'Raw Data'!N2453,IF(AND('Raw Data'!I2453&lt;'Raw Data'!J2453,'Raw Data'!D2453&gt;'Raw Data'!E2453,'Raw Data'!D2453-'Raw Data'!E2453&gt;3),'Raw Data'!M2453,0))</f>
        <v/>
      </c>
      <c r="F2458">
        <f>IF(AND('Raw Data'!J2453&lt;'Raw Data'!I2453,'Raw Data'!E2453&gt;'Raw Data'!D2453,'Raw Data'!E2453-'Raw Data'!D2453&lt;4),'Raw Data'!L2453,IF(AND('Raw Data'!I2453&lt;'Raw Data'!J2453,'Raw Data'!D2453&gt;'Raw Data'!E2453,'Raw Data'!D2453-'Raw Data'!E2453&lt;4),'Raw Data'!K2453,0))</f>
        <v/>
      </c>
      <c r="G2458">
        <f>IF(AND('Raw Data'!J2453&lt;'Raw Data'!I2453, 'Raw Data'!E2453&gt;'Raw Data'!D2453), 'Raw Data'!J2453, 0)</f>
        <v/>
      </c>
      <c r="H2458">
        <f>IF(AND('Raw Data'!J2453&gt;'Raw Data'!I2453, 'Raw Data'!E2453&lt;'Raw Data'!D2453), 'Raw Data'!I2453, 0)</f>
        <v/>
      </c>
      <c r="I2458">
        <f>SUM(J2458:K2458)</f>
        <v/>
      </c>
      <c r="J2458">
        <f>IF(AND('Raw Data'!J2453&gt;'Raw Data'!I2453, 'Raw Data'!E2453&gt;'Raw Data'!D2453), 'Raw Data'!J2453, 0)</f>
        <v/>
      </c>
      <c r="K2458">
        <f>IF(AND('Raw Data'!I2453&gt;'Raw Data'!J2453, 'Raw Data'!D2453&gt;'Raw Data'!E2453), 'Raw Data'!I2453, 0)</f>
        <v/>
      </c>
      <c r="L2458">
        <f>IF('Raw Data'!E2453-'Raw Data'!D2453&gt;3, 'Raw Data'!N2453, 0)</f>
        <v/>
      </c>
      <c r="M2458">
        <f>IF('Raw Data'!D2453-'Raw Data'!E2453&gt;3, 'Raw Data'!M2453, 0)</f>
        <v/>
      </c>
      <c r="N2458">
        <f>IF(ISBLANK('Raw Data'!D2453),0,IF(AND('Raw Data'!E2453&gt;'Raw Data'!D2453,'Raw Data'!E2453-'Raw Data'!D2453&gt;0,'Raw Data'!E2453-'Raw Data'!D2453&lt;4),'Raw Data'!L2453, 0))</f>
        <v/>
      </c>
      <c r="O2458">
        <f>IF(ISBLANK('Raw Data'!D2453),0,IF(AND('Raw Data'!E2453&gt;'Raw Data'!D2453,'Raw Data'!E2453-'Raw Data'!D2453&gt;0,'Raw Data'!D2453-'Raw Data'!E2453&lt;4),'Raw Data'!K2453, 0))</f>
        <v/>
      </c>
      <c r="P2458">
        <f>IF('Raw Data'!E2453-'Raw Data'!D2453&gt;3, 'Raw Data'!N2453, IF('Raw Data'!D2453-'Raw Data'!E2453&gt;3, 'Raw Data'!M2453, 0))</f>
        <v/>
      </c>
      <c r="Q2458">
        <f>IF(ISBLANK('Raw Data'!E2453),0,IF(AND('Raw Data'!E2453-'Raw Data'!D2453&lt;4,'Raw Data'!E2453-'Raw Data'!D2453&gt;0),'Raw Data'!L2453,IF(AND('Raw Data'!D2453&gt;'Raw Data'!E2453,'Raw Data'!D2453-'Raw Data'!E2453&gt;0),'Raw Data'!K2453,0)))</f>
        <v/>
      </c>
      <c r="R2458">
        <f>IF(ISBLANK('Raw Data'!K2453),0,IFERROR(IF(MATCH(SMALL('Raw Data'!K2453:N2453,1),L2458:O2458,0),SMALL('Raw Data'!K2453:N2453,1)),0))</f>
        <v/>
      </c>
      <c r="S2458">
        <f>IF(ISBLANK('Raw Data'!K2453),0,IFERROR(IF(MATCH(SMALL('Raw Data'!K2453:N2453,2),L2458:O2458,0),SMALL('Raw Data'!K2453:N2453,2)),0))</f>
        <v/>
      </c>
      <c r="T2458">
        <f>IF(ISBLANK('Raw Data'!K2453),0,IFERROR(IF(MATCH(SMALL('Raw Data'!K2453:N2453,3),L2458:O2458,0),SMALL('Raw Data'!K2453:N2453,3)),0))</f>
        <v/>
      </c>
      <c r="U2458">
        <f>IF(ISBLANK('Raw Data'!K2453),0,IFERROR(IF(MATCH(SMALL('Raw Data'!K2453:N2453,4),L2458:O2458,0),SMALL('Raw Data'!K2453:N2453,4)),0))</f>
        <v/>
      </c>
      <c r="V2458">
        <f>IF(AND('Raw Data'!D2453&lt;3, 'Raw Data'!E2453&lt;3, 'Raw Data'!A2453&gt;0), 'Raw Data'!AF2453, 0)</f>
        <v/>
      </c>
      <c r="W2458">
        <f>IF(AND('Raw Data'!D2453&lt;4, 'Raw Data'!E2453&lt;4, 'Raw Data'!A2453&gt;0), 'Raw Data'!AI2453, 0)</f>
        <v/>
      </c>
      <c r="X2458">
        <f>IF(AND('Raw Data'!D2453&lt;5, 'Raw Data'!E2453&lt;5, 'Raw Data'!A2453&gt;0), 'Raw Data'!AL2453, 0)</f>
        <v/>
      </c>
      <c r="Y2458">
        <f>IF(AND('Raw Data'!D2453&lt;6, 'Raw Data'!E2453&lt;6, 'Raw Data'!A2453&gt;0), 'Raw Data'!AO2453, 0)</f>
        <v/>
      </c>
      <c r="Z2458">
        <f>IF(ISBLANK('Raw Data'!D2453), 0, IF('Raw Data'!D2453-'Raw Data'!E2453&gt;1, 'Raw Data'!AW2453, 0))</f>
        <v/>
      </c>
      <c r="AA2458">
        <f>IF(ISBLANK('Raw Data'!A2453), 0, IF(ABS('Raw Data'!D2453-'Raw Data'!E2453)&lt;2, 'Raw Data'!AX2453, 0))</f>
        <v/>
      </c>
      <c r="AB2458">
        <f>IF(ISBLANK('Raw Data'!D2453), 0, IF('Raw Data'!E2453-'Raw Data'!D2453&gt;1, 'Raw Data'!AY2453, 0))</f>
        <v/>
      </c>
      <c r="AC2458">
        <f>IF(ISBLANK('Raw Data'!D2453), 0, IF('Raw Data'!D2453-'Raw Data'!E2453&gt;2, 'Raw Data'!AZ2453, 0))</f>
        <v/>
      </c>
      <c r="AD2458">
        <f>IF(ISBLANK('Raw Data'!A2453), 0, IF(ABS('Raw Data'!D2453-'Raw Data'!E2453)&lt;3, 'Raw Data'!BA2453, 0))</f>
        <v/>
      </c>
      <c r="AE2458">
        <f>IF(ISBLANK('Raw Data'!D2453), 0, IF('Raw Data'!E2453-'Raw Data'!D2453&gt;2, 'Raw Data'!BB2453, 0))</f>
        <v/>
      </c>
      <c r="AF2458">
        <f>IF(ISBLANK('Raw Data'!D2453), 0, IF('Raw Data'!D2453-'Raw Data'!E2453&gt;3, 'Raw Data'!BC2453, 0))</f>
        <v/>
      </c>
      <c r="AG2458">
        <f>IF(ISBLANK('Raw Data'!A2453), 0, IF(ABS('Raw Data'!D2453-'Raw Data'!E2453)&lt;4, 'Raw Data'!BD2453, 0))</f>
        <v/>
      </c>
      <c r="AH2458">
        <f>IF(ISBLANK('Raw Data'!D2453), 0, IF('Raw Data'!E2453-'Raw Data'!D2453&gt;3, 'Raw Data'!BE2453, 0))</f>
        <v/>
      </c>
      <c r="AI2458">
        <f>IF(SUM('Raw Data'!D2453:E2453)&gt;'Raw Data'!F2453, 'Raw Data'!G2453, 0)</f>
        <v/>
      </c>
      <c r="AJ2458">
        <f>IF(ISBLANK('Raw Data'!D2453), 0, IF(SUM('Raw Data'!D2453:E2453)&lt;'Raw Data'!F2453, 'Raw Data'!H2453, 0))</f>
        <v/>
      </c>
      <c r="AK2458">
        <f>IF(ISBLANK('Raw Data'!A2453), 0, IF(AND('Raw Data'!D2453&lt;3, 'Raw Data'!E2453&lt;3, 'Raw Data'!F2453&lt;BB$2), 'Raw Data'!AF2453, 0))</f>
        <v/>
      </c>
      <c r="AL2458">
        <f>IF(ISBLANK('Raw Data'!A2453), 0, IF(AND('Raw Data'!D2453&lt;4, 'Raw Data'!E2453&lt;4, 'Raw Data'!F2453&lt;BB$2), 'Raw Data'!AI2453, 0))</f>
        <v/>
      </c>
      <c r="AM2458">
        <f>IF(ISBLANK('Raw Data'!A2453), 0, IF(AND('Raw Data'!D2453&lt;5, 'Raw Data'!E2453&lt;5, 'Raw Data'!F2453&lt;BB$2), 'Raw Data'!AL2453, 0))</f>
        <v/>
      </c>
      <c r="AN2458">
        <f>IF(ISBLANK('Raw Data'!A2453), 0, IF(AND('Raw Data'!D2453&lt;6, 'Raw Data'!E2453&lt;6, 'Raw Data'!F2453&lt;BB$2), 'Raw Data'!AO2453, 0))</f>
        <v/>
      </c>
      <c r="AO2458">
        <f>IF(ISBLANK('Raw Data'!A2453), 0, IF(AND('Raw Data'!I2453&lt;Analysis!$BC$2, 'Raw Data'!D2453-'Raw Data'!E2453&gt;1), 'Raw Data'!AW2453, IF(AND('Raw Data'!J2453&lt;Analysis!$BC$2, 'Raw Data'!E2453-'Raw Data'!D2453&gt;1), 'Raw Data'!AY2453, 0)))</f>
        <v/>
      </c>
      <c r="AP2458">
        <f>IF(ISBLANK('Raw Data'!A2453), 0, IF(AND('Raw Data'!I2453&lt;Analysis!$BC$2, 'Raw Data'!D2453-'Raw Data'!E2453&gt;2), 'Raw Data'!AZ2453, IF(AND('Raw Data'!J2453&lt;Analysis!$BC$2, 'Raw Data'!E2453-'Raw Data'!D2453&gt;2), 'Raw Data'!BB2453, 0)))</f>
        <v/>
      </c>
      <c r="AQ2458">
        <f>IF(ISBLANK('Raw Data'!A2453), 0, IF(AND('Raw Data'!I2453&lt;Analysis!$BC$2, 'Raw Data'!D2453-'Raw Data'!E2453&gt;3), 'Raw Data'!BC2453, IF(AND('Raw Data'!J2453&lt;Analysis!$BC$2, 'Raw Data'!E2453-'Raw Data'!D2453&gt;3), 'Raw Data'!BE2453, 0)))</f>
        <v/>
      </c>
      <c r="AR2458">
        <f>IF('Hidden Analysiss'!D2454=1,IF(ABS('Raw Data'!E2453-'Raw Data'!D2453)&lt;2,'Raw Data'!AX2453,0), 0)</f>
        <v/>
      </c>
      <c r="AS2458">
        <f>IF('Hidden Analysiss'!D2454=1,IF(ABS('Raw Data'!E2453-'Raw Data'!D2453)&lt;3,'Raw Data'!BA2453,0), 0)</f>
        <v/>
      </c>
      <c r="AT2458">
        <f>IF('Hidden Analysiss'!D2454=1,IF(ABS('Raw Data'!E2453-'Raw Data'!D2453)&lt;4,'Raw Data'!BD2453,0), 0)</f>
        <v/>
      </c>
      <c r="AU2458">
        <f>IF(AND('Hidden Analysiss'!E2454=1, ABS('Raw Data'!E2453-'Raw Data'!D2453)&lt;2), 'Raw Data'!AX2453, 0)</f>
        <v/>
      </c>
      <c r="AV2458">
        <f>IF(AND('Hidden Analysiss'!E2454=1, ABS('Raw Data'!E2453-'Raw Data'!D2453)&lt;3), 'Raw Data'!BA2453, 0)</f>
        <v/>
      </c>
      <c r="AW2458">
        <f>IF(AND('Hidden Analysiss'!E2454=1, ABS('Raw Data'!E2453-'Raw Data'!D2453)&lt;3), 'Raw Data'!BD2453, 0)</f>
        <v/>
      </c>
    </row>
    <row r="2459">
      <c r="A2459" s="1">
        <f>'Raw Data'!A2454</f>
        <v/>
      </c>
      <c r="B2459">
        <f>IF('Raw Data'!E2454&gt;'Raw Data'!D2454, 'Raw Data'!J2454, 0)</f>
        <v/>
      </c>
      <c r="C2459">
        <f>IF('Raw Data'!D2454&gt;'Raw Data'!E2454, 'Raw Data'!I2454, 0)</f>
        <v/>
      </c>
      <c r="D2459">
        <f>SUM(G2459:H2459)</f>
        <v/>
      </c>
      <c r="E2459">
        <f>IF(AND('Raw Data'!J2454&lt;'Raw Data'!I2454,'Raw Data'!E2454&gt;'Raw Data'!D2454,'Raw Data'!E2454-'Raw Data'!D2454&gt;3),'Raw Data'!N2454,IF(AND('Raw Data'!I2454&lt;'Raw Data'!J2454,'Raw Data'!D2454&gt;'Raw Data'!E2454,'Raw Data'!D2454-'Raw Data'!E2454&gt;3),'Raw Data'!M2454,0))</f>
        <v/>
      </c>
      <c r="F2459">
        <f>IF(AND('Raw Data'!J2454&lt;'Raw Data'!I2454,'Raw Data'!E2454&gt;'Raw Data'!D2454,'Raw Data'!E2454-'Raw Data'!D2454&lt;4),'Raw Data'!L2454,IF(AND('Raw Data'!I2454&lt;'Raw Data'!J2454,'Raw Data'!D2454&gt;'Raw Data'!E2454,'Raw Data'!D2454-'Raw Data'!E2454&lt;4),'Raw Data'!K2454,0))</f>
        <v/>
      </c>
      <c r="G2459">
        <f>IF(AND('Raw Data'!J2454&lt;'Raw Data'!I2454, 'Raw Data'!E2454&gt;'Raw Data'!D2454), 'Raw Data'!J2454, 0)</f>
        <v/>
      </c>
      <c r="H2459">
        <f>IF(AND('Raw Data'!J2454&gt;'Raw Data'!I2454, 'Raw Data'!E2454&lt;'Raw Data'!D2454), 'Raw Data'!I2454, 0)</f>
        <v/>
      </c>
      <c r="I2459">
        <f>SUM(J2459:K2459)</f>
        <v/>
      </c>
      <c r="J2459">
        <f>IF(AND('Raw Data'!J2454&gt;'Raw Data'!I2454, 'Raw Data'!E2454&gt;'Raw Data'!D2454), 'Raw Data'!J2454, 0)</f>
        <v/>
      </c>
      <c r="K2459">
        <f>IF(AND('Raw Data'!I2454&gt;'Raw Data'!J2454, 'Raw Data'!D2454&gt;'Raw Data'!E2454), 'Raw Data'!I2454, 0)</f>
        <v/>
      </c>
      <c r="L2459">
        <f>IF('Raw Data'!E2454-'Raw Data'!D2454&gt;3, 'Raw Data'!N2454, 0)</f>
        <v/>
      </c>
      <c r="M2459">
        <f>IF('Raw Data'!D2454-'Raw Data'!E2454&gt;3, 'Raw Data'!M2454, 0)</f>
        <v/>
      </c>
      <c r="N2459">
        <f>IF(ISBLANK('Raw Data'!D2454),0,IF(AND('Raw Data'!E2454&gt;'Raw Data'!D2454,'Raw Data'!E2454-'Raw Data'!D2454&gt;0,'Raw Data'!E2454-'Raw Data'!D2454&lt;4),'Raw Data'!L2454, 0))</f>
        <v/>
      </c>
      <c r="O2459">
        <f>IF(ISBLANK('Raw Data'!D2454),0,IF(AND('Raw Data'!E2454&gt;'Raw Data'!D2454,'Raw Data'!E2454-'Raw Data'!D2454&gt;0,'Raw Data'!D2454-'Raw Data'!E2454&lt;4),'Raw Data'!K2454, 0))</f>
        <v/>
      </c>
      <c r="P2459">
        <f>IF('Raw Data'!E2454-'Raw Data'!D2454&gt;3, 'Raw Data'!N2454, IF('Raw Data'!D2454-'Raw Data'!E2454&gt;3, 'Raw Data'!M2454, 0))</f>
        <v/>
      </c>
      <c r="Q2459">
        <f>IF(ISBLANK('Raw Data'!E2454),0,IF(AND('Raw Data'!E2454-'Raw Data'!D2454&lt;4,'Raw Data'!E2454-'Raw Data'!D2454&gt;0),'Raw Data'!L2454,IF(AND('Raw Data'!D2454&gt;'Raw Data'!E2454,'Raw Data'!D2454-'Raw Data'!E2454&gt;0),'Raw Data'!K2454,0)))</f>
        <v/>
      </c>
      <c r="R2459">
        <f>IF(ISBLANK('Raw Data'!K2454),0,IFERROR(IF(MATCH(SMALL('Raw Data'!K2454:N2454,1),L2459:O2459,0),SMALL('Raw Data'!K2454:N2454,1)),0))</f>
        <v/>
      </c>
      <c r="S2459">
        <f>IF(ISBLANK('Raw Data'!K2454),0,IFERROR(IF(MATCH(SMALL('Raw Data'!K2454:N2454,2),L2459:O2459,0),SMALL('Raw Data'!K2454:N2454,2)),0))</f>
        <v/>
      </c>
      <c r="T2459">
        <f>IF(ISBLANK('Raw Data'!K2454),0,IFERROR(IF(MATCH(SMALL('Raw Data'!K2454:N2454,3),L2459:O2459,0),SMALL('Raw Data'!K2454:N2454,3)),0))</f>
        <v/>
      </c>
      <c r="U2459">
        <f>IF(ISBLANK('Raw Data'!K2454),0,IFERROR(IF(MATCH(SMALL('Raw Data'!K2454:N2454,4),L2459:O2459,0),SMALL('Raw Data'!K2454:N2454,4)),0))</f>
        <v/>
      </c>
      <c r="V2459">
        <f>IF(AND('Raw Data'!D2454&lt;3, 'Raw Data'!E2454&lt;3, 'Raw Data'!A2454&gt;0), 'Raw Data'!AF2454, 0)</f>
        <v/>
      </c>
      <c r="W2459">
        <f>IF(AND('Raw Data'!D2454&lt;4, 'Raw Data'!E2454&lt;4, 'Raw Data'!A2454&gt;0), 'Raw Data'!AI2454, 0)</f>
        <v/>
      </c>
      <c r="X2459">
        <f>IF(AND('Raw Data'!D2454&lt;5, 'Raw Data'!E2454&lt;5, 'Raw Data'!A2454&gt;0), 'Raw Data'!AL2454, 0)</f>
        <v/>
      </c>
      <c r="Y2459">
        <f>IF(AND('Raw Data'!D2454&lt;6, 'Raw Data'!E2454&lt;6, 'Raw Data'!A2454&gt;0), 'Raw Data'!AO2454, 0)</f>
        <v/>
      </c>
      <c r="Z2459">
        <f>IF(ISBLANK('Raw Data'!D2454), 0, IF('Raw Data'!D2454-'Raw Data'!E2454&gt;1, 'Raw Data'!AW2454, 0))</f>
        <v/>
      </c>
      <c r="AA2459">
        <f>IF(ISBLANK('Raw Data'!A2454), 0, IF(ABS('Raw Data'!D2454-'Raw Data'!E2454)&lt;2, 'Raw Data'!AX2454, 0))</f>
        <v/>
      </c>
      <c r="AB2459">
        <f>IF(ISBLANK('Raw Data'!D2454), 0, IF('Raw Data'!E2454-'Raw Data'!D2454&gt;1, 'Raw Data'!AY2454, 0))</f>
        <v/>
      </c>
      <c r="AC2459">
        <f>IF(ISBLANK('Raw Data'!D2454), 0, IF('Raw Data'!D2454-'Raw Data'!E2454&gt;2, 'Raw Data'!AZ2454, 0))</f>
        <v/>
      </c>
      <c r="AD2459">
        <f>IF(ISBLANK('Raw Data'!A2454), 0, IF(ABS('Raw Data'!D2454-'Raw Data'!E2454)&lt;3, 'Raw Data'!BA2454, 0))</f>
        <v/>
      </c>
      <c r="AE2459">
        <f>IF(ISBLANK('Raw Data'!D2454), 0, IF('Raw Data'!E2454-'Raw Data'!D2454&gt;2, 'Raw Data'!BB2454, 0))</f>
        <v/>
      </c>
      <c r="AF2459">
        <f>IF(ISBLANK('Raw Data'!D2454), 0, IF('Raw Data'!D2454-'Raw Data'!E2454&gt;3, 'Raw Data'!BC2454, 0))</f>
        <v/>
      </c>
      <c r="AG2459">
        <f>IF(ISBLANK('Raw Data'!A2454), 0, IF(ABS('Raw Data'!D2454-'Raw Data'!E2454)&lt;4, 'Raw Data'!BD2454, 0))</f>
        <v/>
      </c>
      <c r="AH2459">
        <f>IF(ISBLANK('Raw Data'!D2454), 0, IF('Raw Data'!E2454-'Raw Data'!D2454&gt;3, 'Raw Data'!BE2454, 0))</f>
        <v/>
      </c>
      <c r="AI2459">
        <f>IF(SUM('Raw Data'!D2454:E2454)&gt;'Raw Data'!F2454, 'Raw Data'!G2454, 0)</f>
        <v/>
      </c>
      <c r="AJ2459">
        <f>IF(ISBLANK('Raw Data'!D2454), 0, IF(SUM('Raw Data'!D2454:E2454)&lt;'Raw Data'!F2454, 'Raw Data'!H2454, 0))</f>
        <v/>
      </c>
      <c r="AK2459">
        <f>IF(ISBLANK('Raw Data'!A2454), 0, IF(AND('Raw Data'!D2454&lt;3, 'Raw Data'!E2454&lt;3, 'Raw Data'!F2454&lt;BB$2), 'Raw Data'!AF2454, 0))</f>
        <v/>
      </c>
      <c r="AL2459">
        <f>IF(ISBLANK('Raw Data'!A2454), 0, IF(AND('Raw Data'!D2454&lt;4, 'Raw Data'!E2454&lt;4, 'Raw Data'!F2454&lt;BB$2), 'Raw Data'!AI2454, 0))</f>
        <v/>
      </c>
      <c r="AM2459">
        <f>IF(ISBLANK('Raw Data'!A2454), 0, IF(AND('Raw Data'!D2454&lt;5, 'Raw Data'!E2454&lt;5, 'Raw Data'!F2454&lt;BB$2), 'Raw Data'!AL2454, 0))</f>
        <v/>
      </c>
      <c r="AN2459">
        <f>IF(ISBLANK('Raw Data'!A2454), 0, IF(AND('Raw Data'!D2454&lt;6, 'Raw Data'!E2454&lt;6, 'Raw Data'!F2454&lt;BB$2), 'Raw Data'!AO2454, 0))</f>
        <v/>
      </c>
      <c r="AO2459">
        <f>IF(ISBLANK('Raw Data'!A2454), 0, IF(AND('Raw Data'!I2454&lt;Analysis!$BC$2, 'Raw Data'!D2454-'Raw Data'!E2454&gt;1), 'Raw Data'!AW2454, IF(AND('Raw Data'!J2454&lt;Analysis!$BC$2, 'Raw Data'!E2454-'Raw Data'!D2454&gt;1), 'Raw Data'!AY2454, 0)))</f>
        <v/>
      </c>
      <c r="AP2459">
        <f>IF(ISBLANK('Raw Data'!A2454), 0, IF(AND('Raw Data'!I2454&lt;Analysis!$BC$2, 'Raw Data'!D2454-'Raw Data'!E2454&gt;2), 'Raw Data'!AZ2454, IF(AND('Raw Data'!J2454&lt;Analysis!$BC$2, 'Raw Data'!E2454-'Raw Data'!D2454&gt;2), 'Raw Data'!BB2454, 0)))</f>
        <v/>
      </c>
      <c r="AQ2459">
        <f>IF(ISBLANK('Raw Data'!A2454), 0, IF(AND('Raw Data'!I2454&lt;Analysis!$BC$2, 'Raw Data'!D2454-'Raw Data'!E2454&gt;3), 'Raw Data'!BC2454, IF(AND('Raw Data'!J2454&lt;Analysis!$BC$2, 'Raw Data'!E2454-'Raw Data'!D2454&gt;3), 'Raw Data'!BE2454, 0)))</f>
        <v/>
      </c>
      <c r="AR2459">
        <f>IF('Hidden Analysiss'!D2455=1,IF(ABS('Raw Data'!E2454-'Raw Data'!D2454)&lt;2,'Raw Data'!AX2454,0), 0)</f>
        <v/>
      </c>
      <c r="AS2459">
        <f>IF('Hidden Analysiss'!D2455=1,IF(ABS('Raw Data'!E2454-'Raw Data'!D2454)&lt;3,'Raw Data'!BA2454,0), 0)</f>
        <v/>
      </c>
      <c r="AT2459">
        <f>IF('Hidden Analysiss'!D2455=1,IF(ABS('Raw Data'!E2454-'Raw Data'!D2454)&lt;4,'Raw Data'!BD2454,0), 0)</f>
        <v/>
      </c>
      <c r="AU2459">
        <f>IF(AND('Hidden Analysiss'!E2455=1, ABS('Raw Data'!E2454-'Raw Data'!D2454)&lt;2), 'Raw Data'!AX2454, 0)</f>
        <v/>
      </c>
      <c r="AV2459">
        <f>IF(AND('Hidden Analysiss'!E2455=1, ABS('Raw Data'!E2454-'Raw Data'!D2454)&lt;3), 'Raw Data'!BA2454, 0)</f>
        <v/>
      </c>
      <c r="AW2459">
        <f>IF(AND('Hidden Analysiss'!E2455=1, ABS('Raw Data'!E2454-'Raw Data'!D2454)&lt;3), 'Raw Data'!BD2454, 0)</f>
        <v/>
      </c>
    </row>
    <row r="2460">
      <c r="A2460" s="1">
        <f>'Raw Data'!A2455</f>
        <v/>
      </c>
      <c r="B2460">
        <f>IF('Raw Data'!E2455&gt;'Raw Data'!D2455, 'Raw Data'!J2455, 0)</f>
        <v/>
      </c>
      <c r="C2460">
        <f>IF('Raw Data'!D2455&gt;'Raw Data'!E2455, 'Raw Data'!I2455, 0)</f>
        <v/>
      </c>
      <c r="D2460">
        <f>SUM(G2460:H2460)</f>
        <v/>
      </c>
      <c r="E2460">
        <f>IF(AND('Raw Data'!J2455&lt;'Raw Data'!I2455,'Raw Data'!E2455&gt;'Raw Data'!D2455,'Raw Data'!E2455-'Raw Data'!D2455&gt;3),'Raw Data'!N2455,IF(AND('Raw Data'!I2455&lt;'Raw Data'!J2455,'Raw Data'!D2455&gt;'Raw Data'!E2455,'Raw Data'!D2455-'Raw Data'!E2455&gt;3),'Raw Data'!M2455,0))</f>
        <v/>
      </c>
      <c r="F2460">
        <f>IF(AND('Raw Data'!J2455&lt;'Raw Data'!I2455,'Raw Data'!E2455&gt;'Raw Data'!D2455,'Raw Data'!E2455-'Raw Data'!D2455&lt;4),'Raw Data'!L2455,IF(AND('Raw Data'!I2455&lt;'Raw Data'!J2455,'Raw Data'!D2455&gt;'Raw Data'!E2455,'Raw Data'!D2455-'Raw Data'!E2455&lt;4),'Raw Data'!K2455,0))</f>
        <v/>
      </c>
      <c r="G2460">
        <f>IF(AND('Raw Data'!J2455&lt;'Raw Data'!I2455, 'Raw Data'!E2455&gt;'Raw Data'!D2455), 'Raw Data'!J2455, 0)</f>
        <v/>
      </c>
      <c r="H2460">
        <f>IF(AND('Raw Data'!J2455&gt;'Raw Data'!I2455, 'Raw Data'!E2455&lt;'Raw Data'!D2455), 'Raw Data'!I2455, 0)</f>
        <v/>
      </c>
      <c r="I2460">
        <f>SUM(J2460:K2460)</f>
        <v/>
      </c>
      <c r="J2460">
        <f>IF(AND('Raw Data'!J2455&gt;'Raw Data'!I2455, 'Raw Data'!E2455&gt;'Raw Data'!D2455), 'Raw Data'!J2455, 0)</f>
        <v/>
      </c>
      <c r="K2460">
        <f>IF(AND('Raw Data'!I2455&gt;'Raw Data'!J2455, 'Raw Data'!D2455&gt;'Raw Data'!E2455), 'Raw Data'!I2455, 0)</f>
        <v/>
      </c>
      <c r="L2460">
        <f>IF('Raw Data'!E2455-'Raw Data'!D2455&gt;3, 'Raw Data'!N2455, 0)</f>
        <v/>
      </c>
      <c r="M2460">
        <f>IF('Raw Data'!D2455-'Raw Data'!E2455&gt;3, 'Raw Data'!M2455, 0)</f>
        <v/>
      </c>
      <c r="N2460">
        <f>IF(ISBLANK('Raw Data'!D2455),0,IF(AND('Raw Data'!E2455&gt;'Raw Data'!D2455,'Raw Data'!E2455-'Raw Data'!D2455&gt;0,'Raw Data'!E2455-'Raw Data'!D2455&lt;4),'Raw Data'!L2455, 0))</f>
        <v/>
      </c>
      <c r="O2460">
        <f>IF(ISBLANK('Raw Data'!D2455),0,IF(AND('Raw Data'!E2455&gt;'Raw Data'!D2455,'Raw Data'!E2455-'Raw Data'!D2455&gt;0,'Raw Data'!D2455-'Raw Data'!E2455&lt;4),'Raw Data'!K2455, 0))</f>
        <v/>
      </c>
      <c r="P2460">
        <f>IF('Raw Data'!E2455-'Raw Data'!D2455&gt;3, 'Raw Data'!N2455, IF('Raw Data'!D2455-'Raw Data'!E2455&gt;3, 'Raw Data'!M2455, 0))</f>
        <v/>
      </c>
      <c r="Q2460">
        <f>IF(ISBLANK('Raw Data'!E2455),0,IF(AND('Raw Data'!E2455-'Raw Data'!D2455&lt;4,'Raw Data'!E2455-'Raw Data'!D2455&gt;0),'Raw Data'!L2455,IF(AND('Raw Data'!D2455&gt;'Raw Data'!E2455,'Raw Data'!D2455-'Raw Data'!E2455&gt;0),'Raw Data'!K2455,0)))</f>
        <v/>
      </c>
      <c r="R2460">
        <f>IF(ISBLANK('Raw Data'!K2455),0,IFERROR(IF(MATCH(SMALL('Raw Data'!K2455:N2455,1),L2460:O2460,0),SMALL('Raw Data'!K2455:N2455,1)),0))</f>
        <v/>
      </c>
      <c r="S2460">
        <f>IF(ISBLANK('Raw Data'!K2455),0,IFERROR(IF(MATCH(SMALL('Raw Data'!K2455:N2455,2),L2460:O2460,0),SMALL('Raw Data'!K2455:N2455,2)),0))</f>
        <v/>
      </c>
      <c r="T2460">
        <f>IF(ISBLANK('Raw Data'!K2455),0,IFERROR(IF(MATCH(SMALL('Raw Data'!K2455:N2455,3),L2460:O2460,0),SMALL('Raw Data'!K2455:N2455,3)),0))</f>
        <v/>
      </c>
      <c r="U2460">
        <f>IF(ISBLANK('Raw Data'!K2455),0,IFERROR(IF(MATCH(SMALL('Raw Data'!K2455:N2455,4),L2460:O2460,0),SMALL('Raw Data'!K2455:N2455,4)),0))</f>
        <v/>
      </c>
      <c r="V2460">
        <f>IF(AND('Raw Data'!D2455&lt;3, 'Raw Data'!E2455&lt;3, 'Raw Data'!A2455&gt;0), 'Raw Data'!AF2455, 0)</f>
        <v/>
      </c>
      <c r="W2460">
        <f>IF(AND('Raw Data'!D2455&lt;4, 'Raw Data'!E2455&lt;4, 'Raw Data'!A2455&gt;0), 'Raw Data'!AI2455, 0)</f>
        <v/>
      </c>
      <c r="X2460">
        <f>IF(AND('Raw Data'!D2455&lt;5, 'Raw Data'!E2455&lt;5, 'Raw Data'!A2455&gt;0), 'Raw Data'!AL2455, 0)</f>
        <v/>
      </c>
      <c r="Y2460">
        <f>IF(AND('Raw Data'!D2455&lt;6, 'Raw Data'!E2455&lt;6, 'Raw Data'!A2455&gt;0), 'Raw Data'!AO2455, 0)</f>
        <v/>
      </c>
      <c r="Z2460">
        <f>IF(ISBLANK('Raw Data'!D2455), 0, IF('Raw Data'!D2455-'Raw Data'!E2455&gt;1, 'Raw Data'!AW2455, 0))</f>
        <v/>
      </c>
      <c r="AA2460">
        <f>IF(ISBLANK('Raw Data'!A2455), 0, IF(ABS('Raw Data'!D2455-'Raw Data'!E2455)&lt;2, 'Raw Data'!AX2455, 0))</f>
        <v/>
      </c>
      <c r="AB2460">
        <f>IF(ISBLANK('Raw Data'!D2455), 0, IF('Raw Data'!E2455-'Raw Data'!D2455&gt;1, 'Raw Data'!AY2455, 0))</f>
        <v/>
      </c>
      <c r="AC2460">
        <f>IF(ISBLANK('Raw Data'!D2455), 0, IF('Raw Data'!D2455-'Raw Data'!E2455&gt;2, 'Raw Data'!AZ2455, 0))</f>
        <v/>
      </c>
      <c r="AD2460">
        <f>IF(ISBLANK('Raw Data'!A2455), 0, IF(ABS('Raw Data'!D2455-'Raw Data'!E2455)&lt;3, 'Raw Data'!BA2455, 0))</f>
        <v/>
      </c>
      <c r="AE2460">
        <f>IF(ISBLANK('Raw Data'!D2455), 0, IF('Raw Data'!E2455-'Raw Data'!D2455&gt;2, 'Raw Data'!BB2455, 0))</f>
        <v/>
      </c>
      <c r="AF2460">
        <f>IF(ISBLANK('Raw Data'!D2455), 0, IF('Raw Data'!D2455-'Raw Data'!E2455&gt;3, 'Raw Data'!BC2455, 0))</f>
        <v/>
      </c>
      <c r="AG2460">
        <f>IF(ISBLANK('Raw Data'!A2455), 0, IF(ABS('Raw Data'!D2455-'Raw Data'!E2455)&lt;4, 'Raw Data'!BD2455, 0))</f>
        <v/>
      </c>
      <c r="AH2460">
        <f>IF(ISBLANK('Raw Data'!D2455), 0, IF('Raw Data'!E2455-'Raw Data'!D2455&gt;3, 'Raw Data'!BE2455, 0))</f>
        <v/>
      </c>
      <c r="AI2460">
        <f>IF(SUM('Raw Data'!D2455:E2455)&gt;'Raw Data'!F2455, 'Raw Data'!G2455, 0)</f>
        <v/>
      </c>
      <c r="AJ2460">
        <f>IF(ISBLANK('Raw Data'!D2455), 0, IF(SUM('Raw Data'!D2455:E2455)&lt;'Raw Data'!F2455, 'Raw Data'!H2455, 0))</f>
        <v/>
      </c>
      <c r="AK2460">
        <f>IF(ISBLANK('Raw Data'!A2455), 0, IF(AND('Raw Data'!D2455&lt;3, 'Raw Data'!E2455&lt;3, 'Raw Data'!F2455&lt;BB$2), 'Raw Data'!AF2455, 0))</f>
        <v/>
      </c>
      <c r="AL2460">
        <f>IF(ISBLANK('Raw Data'!A2455), 0, IF(AND('Raw Data'!D2455&lt;4, 'Raw Data'!E2455&lt;4, 'Raw Data'!F2455&lt;BB$2), 'Raw Data'!AI2455, 0))</f>
        <v/>
      </c>
      <c r="AM2460">
        <f>IF(ISBLANK('Raw Data'!A2455), 0, IF(AND('Raw Data'!D2455&lt;5, 'Raw Data'!E2455&lt;5, 'Raw Data'!F2455&lt;BB$2), 'Raw Data'!AL2455, 0))</f>
        <v/>
      </c>
      <c r="AN2460">
        <f>IF(ISBLANK('Raw Data'!A2455), 0, IF(AND('Raw Data'!D2455&lt;6, 'Raw Data'!E2455&lt;6, 'Raw Data'!F2455&lt;BB$2), 'Raw Data'!AO2455, 0))</f>
        <v/>
      </c>
      <c r="AO2460">
        <f>IF(ISBLANK('Raw Data'!A2455), 0, IF(AND('Raw Data'!I2455&lt;Analysis!$BC$2, 'Raw Data'!D2455-'Raw Data'!E2455&gt;1), 'Raw Data'!AW2455, IF(AND('Raw Data'!J2455&lt;Analysis!$BC$2, 'Raw Data'!E2455-'Raw Data'!D2455&gt;1), 'Raw Data'!AY2455, 0)))</f>
        <v/>
      </c>
      <c r="AP2460">
        <f>IF(ISBLANK('Raw Data'!A2455), 0, IF(AND('Raw Data'!I2455&lt;Analysis!$BC$2, 'Raw Data'!D2455-'Raw Data'!E2455&gt;2), 'Raw Data'!AZ2455, IF(AND('Raw Data'!J2455&lt;Analysis!$BC$2, 'Raw Data'!E2455-'Raw Data'!D2455&gt;2), 'Raw Data'!BB2455, 0)))</f>
        <v/>
      </c>
      <c r="AQ2460">
        <f>IF(ISBLANK('Raw Data'!A2455), 0, IF(AND('Raw Data'!I2455&lt;Analysis!$BC$2, 'Raw Data'!D2455-'Raw Data'!E2455&gt;3), 'Raw Data'!BC2455, IF(AND('Raw Data'!J2455&lt;Analysis!$BC$2, 'Raw Data'!E2455-'Raw Data'!D2455&gt;3), 'Raw Data'!BE2455, 0)))</f>
        <v/>
      </c>
      <c r="AR2460">
        <f>IF('Hidden Analysiss'!D2456=1,IF(ABS('Raw Data'!E2455-'Raw Data'!D2455)&lt;2,'Raw Data'!AX2455,0), 0)</f>
        <v/>
      </c>
      <c r="AS2460">
        <f>IF('Hidden Analysiss'!D2456=1,IF(ABS('Raw Data'!E2455-'Raw Data'!D2455)&lt;3,'Raw Data'!BA2455,0), 0)</f>
        <v/>
      </c>
      <c r="AT2460">
        <f>IF('Hidden Analysiss'!D2456=1,IF(ABS('Raw Data'!E2455-'Raw Data'!D2455)&lt;4,'Raw Data'!BD2455,0), 0)</f>
        <v/>
      </c>
      <c r="AU2460">
        <f>IF(AND('Hidden Analysiss'!E2456=1, ABS('Raw Data'!E2455-'Raw Data'!D2455)&lt;2), 'Raw Data'!AX2455, 0)</f>
        <v/>
      </c>
      <c r="AV2460">
        <f>IF(AND('Hidden Analysiss'!E2456=1, ABS('Raw Data'!E2455-'Raw Data'!D2455)&lt;3), 'Raw Data'!BA2455, 0)</f>
        <v/>
      </c>
      <c r="AW2460">
        <f>IF(AND('Hidden Analysiss'!E2456=1, ABS('Raw Data'!E2455-'Raw Data'!D2455)&lt;3), 'Raw Data'!BD2455, 0)</f>
        <v/>
      </c>
    </row>
    <row r="2461">
      <c r="A2461" s="1">
        <f>'Raw Data'!A2456</f>
        <v/>
      </c>
      <c r="B2461">
        <f>IF('Raw Data'!E2456&gt;'Raw Data'!D2456, 'Raw Data'!J2456, 0)</f>
        <v/>
      </c>
      <c r="C2461">
        <f>IF('Raw Data'!D2456&gt;'Raw Data'!E2456, 'Raw Data'!I2456, 0)</f>
        <v/>
      </c>
      <c r="D2461">
        <f>SUM(G2461:H2461)</f>
        <v/>
      </c>
      <c r="E2461">
        <f>IF(AND('Raw Data'!J2456&lt;'Raw Data'!I2456,'Raw Data'!E2456&gt;'Raw Data'!D2456,'Raw Data'!E2456-'Raw Data'!D2456&gt;3),'Raw Data'!N2456,IF(AND('Raw Data'!I2456&lt;'Raw Data'!J2456,'Raw Data'!D2456&gt;'Raw Data'!E2456,'Raw Data'!D2456-'Raw Data'!E2456&gt;3),'Raw Data'!M2456,0))</f>
        <v/>
      </c>
      <c r="F2461">
        <f>IF(AND('Raw Data'!J2456&lt;'Raw Data'!I2456,'Raw Data'!E2456&gt;'Raw Data'!D2456,'Raw Data'!E2456-'Raw Data'!D2456&lt;4),'Raw Data'!L2456,IF(AND('Raw Data'!I2456&lt;'Raw Data'!J2456,'Raw Data'!D2456&gt;'Raw Data'!E2456,'Raw Data'!D2456-'Raw Data'!E2456&lt;4),'Raw Data'!K2456,0))</f>
        <v/>
      </c>
      <c r="G2461">
        <f>IF(AND('Raw Data'!J2456&lt;'Raw Data'!I2456, 'Raw Data'!E2456&gt;'Raw Data'!D2456), 'Raw Data'!J2456, 0)</f>
        <v/>
      </c>
      <c r="H2461">
        <f>IF(AND('Raw Data'!J2456&gt;'Raw Data'!I2456, 'Raw Data'!E2456&lt;'Raw Data'!D2456), 'Raw Data'!I2456, 0)</f>
        <v/>
      </c>
      <c r="I2461">
        <f>SUM(J2461:K2461)</f>
        <v/>
      </c>
      <c r="J2461">
        <f>IF(AND('Raw Data'!J2456&gt;'Raw Data'!I2456, 'Raw Data'!E2456&gt;'Raw Data'!D2456), 'Raw Data'!J2456, 0)</f>
        <v/>
      </c>
      <c r="K2461">
        <f>IF(AND('Raw Data'!I2456&gt;'Raw Data'!J2456, 'Raw Data'!D2456&gt;'Raw Data'!E2456), 'Raw Data'!I2456, 0)</f>
        <v/>
      </c>
      <c r="L2461">
        <f>IF('Raw Data'!E2456-'Raw Data'!D2456&gt;3, 'Raw Data'!N2456, 0)</f>
        <v/>
      </c>
      <c r="M2461">
        <f>IF('Raw Data'!D2456-'Raw Data'!E2456&gt;3, 'Raw Data'!M2456, 0)</f>
        <v/>
      </c>
      <c r="N2461">
        <f>IF(ISBLANK('Raw Data'!D2456),0,IF(AND('Raw Data'!E2456&gt;'Raw Data'!D2456,'Raw Data'!E2456-'Raw Data'!D2456&gt;0,'Raw Data'!E2456-'Raw Data'!D2456&lt;4),'Raw Data'!L2456, 0))</f>
        <v/>
      </c>
      <c r="O2461">
        <f>IF(ISBLANK('Raw Data'!D2456),0,IF(AND('Raw Data'!E2456&gt;'Raw Data'!D2456,'Raw Data'!E2456-'Raw Data'!D2456&gt;0,'Raw Data'!D2456-'Raw Data'!E2456&lt;4),'Raw Data'!K2456, 0))</f>
        <v/>
      </c>
      <c r="P2461">
        <f>IF('Raw Data'!E2456-'Raw Data'!D2456&gt;3, 'Raw Data'!N2456, IF('Raw Data'!D2456-'Raw Data'!E2456&gt;3, 'Raw Data'!M2456, 0))</f>
        <v/>
      </c>
      <c r="Q2461">
        <f>IF(ISBLANK('Raw Data'!E2456),0,IF(AND('Raw Data'!E2456-'Raw Data'!D2456&lt;4,'Raw Data'!E2456-'Raw Data'!D2456&gt;0),'Raw Data'!L2456,IF(AND('Raw Data'!D2456&gt;'Raw Data'!E2456,'Raw Data'!D2456-'Raw Data'!E2456&gt;0),'Raw Data'!K2456,0)))</f>
        <v/>
      </c>
      <c r="R2461">
        <f>IF(ISBLANK('Raw Data'!K2456),0,IFERROR(IF(MATCH(SMALL('Raw Data'!K2456:N2456,1),L2461:O2461,0),SMALL('Raw Data'!K2456:N2456,1)),0))</f>
        <v/>
      </c>
      <c r="S2461">
        <f>IF(ISBLANK('Raw Data'!K2456),0,IFERROR(IF(MATCH(SMALL('Raw Data'!K2456:N2456,2),L2461:O2461,0),SMALL('Raw Data'!K2456:N2456,2)),0))</f>
        <v/>
      </c>
      <c r="T2461">
        <f>IF(ISBLANK('Raw Data'!K2456),0,IFERROR(IF(MATCH(SMALL('Raw Data'!K2456:N2456,3),L2461:O2461,0),SMALL('Raw Data'!K2456:N2456,3)),0))</f>
        <v/>
      </c>
      <c r="U2461">
        <f>IF(ISBLANK('Raw Data'!K2456),0,IFERROR(IF(MATCH(SMALL('Raw Data'!K2456:N2456,4),L2461:O2461,0),SMALL('Raw Data'!K2456:N2456,4)),0))</f>
        <v/>
      </c>
      <c r="V2461">
        <f>IF(AND('Raw Data'!D2456&lt;3, 'Raw Data'!E2456&lt;3, 'Raw Data'!A2456&gt;0), 'Raw Data'!AF2456, 0)</f>
        <v/>
      </c>
      <c r="W2461">
        <f>IF(AND('Raw Data'!D2456&lt;4, 'Raw Data'!E2456&lt;4, 'Raw Data'!A2456&gt;0), 'Raw Data'!AI2456, 0)</f>
        <v/>
      </c>
      <c r="X2461">
        <f>IF(AND('Raw Data'!D2456&lt;5, 'Raw Data'!E2456&lt;5, 'Raw Data'!A2456&gt;0), 'Raw Data'!AL2456, 0)</f>
        <v/>
      </c>
      <c r="Y2461">
        <f>IF(AND('Raw Data'!D2456&lt;6, 'Raw Data'!E2456&lt;6, 'Raw Data'!A2456&gt;0), 'Raw Data'!AO2456, 0)</f>
        <v/>
      </c>
      <c r="Z2461">
        <f>IF(ISBLANK('Raw Data'!D2456), 0, IF('Raw Data'!D2456-'Raw Data'!E2456&gt;1, 'Raw Data'!AW2456, 0))</f>
        <v/>
      </c>
      <c r="AA2461">
        <f>IF(ISBLANK('Raw Data'!A2456), 0, IF(ABS('Raw Data'!D2456-'Raw Data'!E2456)&lt;2, 'Raw Data'!AX2456, 0))</f>
        <v/>
      </c>
      <c r="AB2461">
        <f>IF(ISBLANK('Raw Data'!D2456), 0, IF('Raw Data'!E2456-'Raw Data'!D2456&gt;1, 'Raw Data'!AY2456, 0))</f>
        <v/>
      </c>
      <c r="AC2461">
        <f>IF(ISBLANK('Raw Data'!D2456), 0, IF('Raw Data'!D2456-'Raw Data'!E2456&gt;2, 'Raw Data'!AZ2456, 0))</f>
        <v/>
      </c>
      <c r="AD2461">
        <f>IF(ISBLANK('Raw Data'!A2456), 0, IF(ABS('Raw Data'!D2456-'Raw Data'!E2456)&lt;3, 'Raw Data'!BA2456, 0))</f>
        <v/>
      </c>
      <c r="AE2461">
        <f>IF(ISBLANK('Raw Data'!D2456), 0, IF('Raw Data'!E2456-'Raw Data'!D2456&gt;2, 'Raw Data'!BB2456, 0))</f>
        <v/>
      </c>
      <c r="AF2461">
        <f>IF(ISBLANK('Raw Data'!D2456), 0, IF('Raw Data'!D2456-'Raw Data'!E2456&gt;3, 'Raw Data'!BC2456, 0))</f>
        <v/>
      </c>
      <c r="AG2461">
        <f>IF(ISBLANK('Raw Data'!A2456), 0, IF(ABS('Raw Data'!D2456-'Raw Data'!E2456)&lt;4, 'Raw Data'!BD2456, 0))</f>
        <v/>
      </c>
      <c r="AH2461">
        <f>IF(ISBLANK('Raw Data'!D2456), 0, IF('Raw Data'!E2456-'Raw Data'!D2456&gt;3, 'Raw Data'!BE2456, 0))</f>
        <v/>
      </c>
      <c r="AI2461">
        <f>IF(SUM('Raw Data'!D2456:E2456)&gt;'Raw Data'!F2456, 'Raw Data'!G2456, 0)</f>
        <v/>
      </c>
      <c r="AJ2461">
        <f>IF(ISBLANK('Raw Data'!D2456), 0, IF(SUM('Raw Data'!D2456:E2456)&lt;'Raw Data'!F2456, 'Raw Data'!H2456, 0))</f>
        <v/>
      </c>
      <c r="AK2461">
        <f>IF(ISBLANK('Raw Data'!A2456), 0, IF(AND('Raw Data'!D2456&lt;3, 'Raw Data'!E2456&lt;3, 'Raw Data'!F2456&lt;BB$2), 'Raw Data'!AF2456, 0))</f>
        <v/>
      </c>
      <c r="AL2461">
        <f>IF(ISBLANK('Raw Data'!A2456), 0, IF(AND('Raw Data'!D2456&lt;4, 'Raw Data'!E2456&lt;4, 'Raw Data'!F2456&lt;BB$2), 'Raw Data'!AI2456, 0))</f>
        <v/>
      </c>
      <c r="AM2461">
        <f>IF(ISBLANK('Raw Data'!A2456), 0, IF(AND('Raw Data'!D2456&lt;5, 'Raw Data'!E2456&lt;5, 'Raw Data'!F2456&lt;BB$2), 'Raw Data'!AL2456, 0))</f>
        <v/>
      </c>
      <c r="AN2461">
        <f>IF(ISBLANK('Raw Data'!A2456), 0, IF(AND('Raw Data'!D2456&lt;6, 'Raw Data'!E2456&lt;6, 'Raw Data'!F2456&lt;BB$2), 'Raw Data'!AO2456, 0))</f>
        <v/>
      </c>
      <c r="AO2461">
        <f>IF(ISBLANK('Raw Data'!A2456), 0, IF(AND('Raw Data'!I2456&lt;Analysis!$BC$2, 'Raw Data'!D2456-'Raw Data'!E2456&gt;1), 'Raw Data'!AW2456, IF(AND('Raw Data'!J2456&lt;Analysis!$BC$2, 'Raw Data'!E2456-'Raw Data'!D2456&gt;1), 'Raw Data'!AY2456, 0)))</f>
        <v/>
      </c>
      <c r="AP2461">
        <f>IF(ISBLANK('Raw Data'!A2456), 0, IF(AND('Raw Data'!I2456&lt;Analysis!$BC$2, 'Raw Data'!D2456-'Raw Data'!E2456&gt;2), 'Raw Data'!AZ2456, IF(AND('Raw Data'!J2456&lt;Analysis!$BC$2, 'Raw Data'!E2456-'Raw Data'!D2456&gt;2), 'Raw Data'!BB2456, 0)))</f>
        <v/>
      </c>
      <c r="AQ2461">
        <f>IF(ISBLANK('Raw Data'!A2456), 0, IF(AND('Raw Data'!I2456&lt;Analysis!$BC$2, 'Raw Data'!D2456-'Raw Data'!E2456&gt;3), 'Raw Data'!BC2456, IF(AND('Raw Data'!J2456&lt;Analysis!$BC$2, 'Raw Data'!E2456-'Raw Data'!D2456&gt;3), 'Raw Data'!BE2456, 0)))</f>
        <v/>
      </c>
      <c r="AR2461">
        <f>IF('Hidden Analysiss'!D2457=1,IF(ABS('Raw Data'!E2456-'Raw Data'!D2456)&lt;2,'Raw Data'!AX2456,0), 0)</f>
        <v/>
      </c>
      <c r="AS2461">
        <f>IF('Hidden Analysiss'!D2457=1,IF(ABS('Raw Data'!E2456-'Raw Data'!D2456)&lt;3,'Raw Data'!BA2456,0), 0)</f>
        <v/>
      </c>
      <c r="AT2461">
        <f>IF('Hidden Analysiss'!D2457=1,IF(ABS('Raw Data'!E2456-'Raw Data'!D2456)&lt;4,'Raw Data'!BD2456,0), 0)</f>
        <v/>
      </c>
      <c r="AU2461">
        <f>IF(AND('Hidden Analysiss'!E2457=1, ABS('Raw Data'!E2456-'Raw Data'!D2456)&lt;2), 'Raw Data'!AX2456, 0)</f>
        <v/>
      </c>
      <c r="AV2461">
        <f>IF(AND('Hidden Analysiss'!E2457=1, ABS('Raw Data'!E2456-'Raw Data'!D2456)&lt;3), 'Raw Data'!BA2456, 0)</f>
        <v/>
      </c>
      <c r="AW2461">
        <f>IF(AND('Hidden Analysiss'!E2457=1, ABS('Raw Data'!E2456-'Raw Data'!D2456)&lt;3), 'Raw Data'!BD2456, 0)</f>
        <v/>
      </c>
    </row>
    <row r="2462">
      <c r="A2462" s="1">
        <f>'Raw Data'!A2457</f>
        <v/>
      </c>
      <c r="B2462">
        <f>IF('Raw Data'!E2457&gt;'Raw Data'!D2457, 'Raw Data'!J2457, 0)</f>
        <v/>
      </c>
      <c r="C2462">
        <f>IF('Raw Data'!D2457&gt;'Raw Data'!E2457, 'Raw Data'!I2457, 0)</f>
        <v/>
      </c>
      <c r="D2462">
        <f>SUM(G2462:H2462)</f>
        <v/>
      </c>
      <c r="E2462">
        <f>IF(AND('Raw Data'!J2457&lt;'Raw Data'!I2457,'Raw Data'!E2457&gt;'Raw Data'!D2457,'Raw Data'!E2457-'Raw Data'!D2457&gt;3),'Raw Data'!N2457,IF(AND('Raw Data'!I2457&lt;'Raw Data'!J2457,'Raw Data'!D2457&gt;'Raw Data'!E2457,'Raw Data'!D2457-'Raw Data'!E2457&gt;3),'Raw Data'!M2457,0))</f>
        <v/>
      </c>
      <c r="F2462">
        <f>IF(AND('Raw Data'!J2457&lt;'Raw Data'!I2457,'Raw Data'!E2457&gt;'Raw Data'!D2457,'Raw Data'!E2457-'Raw Data'!D2457&lt;4),'Raw Data'!L2457,IF(AND('Raw Data'!I2457&lt;'Raw Data'!J2457,'Raw Data'!D2457&gt;'Raw Data'!E2457,'Raw Data'!D2457-'Raw Data'!E2457&lt;4),'Raw Data'!K2457,0))</f>
        <v/>
      </c>
      <c r="G2462">
        <f>IF(AND('Raw Data'!J2457&lt;'Raw Data'!I2457, 'Raw Data'!E2457&gt;'Raw Data'!D2457), 'Raw Data'!J2457, 0)</f>
        <v/>
      </c>
      <c r="H2462">
        <f>IF(AND('Raw Data'!J2457&gt;'Raw Data'!I2457, 'Raw Data'!E2457&lt;'Raw Data'!D2457), 'Raw Data'!I2457, 0)</f>
        <v/>
      </c>
      <c r="I2462">
        <f>SUM(J2462:K2462)</f>
        <v/>
      </c>
      <c r="J2462">
        <f>IF(AND('Raw Data'!J2457&gt;'Raw Data'!I2457, 'Raw Data'!E2457&gt;'Raw Data'!D2457), 'Raw Data'!J2457, 0)</f>
        <v/>
      </c>
      <c r="K2462">
        <f>IF(AND('Raw Data'!I2457&gt;'Raw Data'!J2457, 'Raw Data'!D2457&gt;'Raw Data'!E2457), 'Raw Data'!I2457, 0)</f>
        <v/>
      </c>
      <c r="L2462">
        <f>IF('Raw Data'!E2457-'Raw Data'!D2457&gt;3, 'Raw Data'!N2457, 0)</f>
        <v/>
      </c>
      <c r="M2462">
        <f>IF('Raw Data'!D2457-'Raw Data'!E2457&gt;3, 'Raw Data'!M2457, 0)</f>
        <v/>
      </c>
      <c r="N2462">
        <f>IF(ISBLANK('Raw Data'!D2457),0,IF(AND('Raw Data'!E2457&gt;'Raw Data'!D2457,'Raw Data'!E2457-'Raw Data'!D2457&gt;0,'Raw Data'!E2457-'Raw Data'!D2457&lt;4),'Raw Data'!L2457, 0))</f>
        <v/>
      </c>
      <c r="O2462">
        <f>IF(ISBLANK('Raw Data'!D2457),0,IF(AND('Raw Data'!E2457&gt;'Raw Data'!D2457,'Raw Data'!E2457-'Raw Data'!D2457&gt;0,'Raw Data'!D2457-'Raw Data'!E2457&lt;4),'Raw Data'!K2457, 0))</f>
        <v/>
      </c>
      <c r="P2462">
        <f>IF('Raw Data'!E2457-'Raw Data'!D2457&gt;3, 'Raw Data'!N2457, IF('Raw Data'!D2457-'Raw Data'!E2457&gt;3, 'Raw Data'!M2457, 0))</f>
        <v/>
      </c>
      <c r="Q2462">
        <f>IF(ISBLANK('Raw Data'!E2457),0,IF(AND('Raw Data'!E2457-'Raw Data'!D2457&lt;4,'Raw Data'!E2457-'Raw Data'!D2457&gt;0),'Raw Data'!L2457,IF(AND('Raw Data'!D2457&gt;'Raw Data'!E2457,'Raw Data'!D2457-'Raw Data'!E2457&gt;0),'Raw Data'!K2457,0)))</f>
        <v/>
      </c>
      <c r="R2462">
        <f>IF(ISBLANK('Raw Data'!K2457),0,IFERROR(IF(MATCH(SMALL('Raw Data'!K2457:N2457,1),L2462:O2462,0),SMALL('Raw Data'!K2457:N2457,1)),0))</f>
        <v/>
      </c>
      <c r="S2462">
        <f>IF(ISBLANK('Raw Data'!K2457),0,IFERROR(IF(MATCH(SMALL('Raw Data'!K2457:N2457,2),L2462:O2462,0),SMALL('Raw Data'!K2457:N2457,2)),0))</f>
        <v/>
      </c>
      <c r="T2462">
        <f>IF(ISBLANK('Raw Data'!K2457),0,IFERROR(IF(MATCH(SMALL('Raw Data'!K2457:N2457,3),L2462:O2462,0),SMALL('Raw Data'!K2457:N2457,3)),0))</f>
        <v/>
      </c>
      <c r="U2462">
        <f>IF(ISBLANK('Raw Data'!K2457),0,IFERROR(IF(MATCH(SMALL('Raw Data'!K2457:N2457,4),L2462:O2462,0),SMALL('Raw Data'!K2457:N2457,4)),0))</f>
        <v/>
      </c>
      <c r="V2462">
        <f>IF(AND('Raw Data'!D2457&lt;3, 'Raw Data'!E2457&lt;3, 'Raw Data'!A2457&gt;0), 'Raw Data'!AF2457, 0)</f>
        <v/>
      </c>
      <c r="W2462">
        <f>IF(AND('Raw Data'!D2457&lt;4, 'Raw Data'!E2457&lt;4, 'Raw Data'!A2457&gt;0), 'Raw Data'!AI2457, 0)</f>
        <v/>
      </c>
      <c r="X2462">
        <f>IF(AND('Raw Data'!D2457&lt;5, 'Raw Data'!E2457&lt;5, 'Raw Data'!A2457&gt;0), 'Raw Data'!AL2457, 0)</f>
        <v/>
      </c>
      <c r="Y2462">
        <f>IF(AND('Raw Data'!D2457&lt;6, 'Raw Data'!E2457&lt;6, 'Raw Data'!A2457&gt;0), 'Raw Data'!AO2457, 0)</f>
        <v/>
      </c>
      <c r="Z2462">
        <f>IF(ISBLANK('Raw Data'!D2457), 0, IF('Raw Data'!D2457-'Raw Data'!E2457&gt;1, 'Raw Data'!AW2457, 0))</f>
        <v/>
      </c>
      <c r="AA2462">
        <f>IF(ISBLANK('Raw Data'!A2457), 0, IF(ABS('Raw Data'!D2457-'Raw Data'!E2457)&lt;2, 'Raw Data'!AX2457, 0))</f>
        <v/>
      </c>
      <c r="AB2462">
        <f>IF(ISBLANK('Raw Data'!D2457), 0, IF('Raw Data'!E2457-'Raw Data'!D2457&gt;1, 'Raw Data'!AY2457, 0))</f>
        <v/>
      </c>
      <c r="AC2462">
        <f>IF(ISBLANK('Raw Data'!D2457), 0, IF('Raw Data'!D2457-'Raw Data'!E2457&gt;2, 'Raw Data'!AZ2457, 0))</f>
        <v/>
      </c>
      <c r="AD2462">
        <f>IF(ISBLANK('Raw Data'!A2457), 0, IF(ABS('Raw Data'!D2457-'Raw Data'!E2457)&lt;3, 'Raw Data'!BA2457, 0))</f>
        <v/>
      </c>
      <c r="AE2462">
        <f>IF(ISBLANK('Raw Data'!D2457), 0, IF('Raw Data'!E2457-'Raw Data'!D2457&gt;2, 'Raw Data'!BB2457, 0))</f>
        <v/>
      </c>
      <c r="AF2462">
        <f>IF(ISBLANK('Raw Data'!D2457), 0, IF('Raw Data'!D2457-'Raw Data'!E2457&gt;3, 'Raw Data'!BC2457, 0))</f>
        <v/>
      </c>
      <c r="AG2462">
        <f>IF(ISBLANK('Raw Data'!A2457), 0, IF(ABS('Raw Data'!D2457-'Raw Data'!E2457)&lt;4, 'Raw Data'!BD2457, 0))</f>
        <v/>
      </c>
      <c r="AH2462">
        <f>IF(ISBLANK('Raw Data'!D2457), 0, IF('Raw Data'!E2457-'Raw Data'!D2457&gt;3, 'Raw Data'!BE2457, 0))</f>
        <v/>
      </c>
      <c r="AI2462">
        <f>IF(SUM('Raw Data'!D2457:E2457)&gt;'Raw Data'!F2457, 'Raw Data'!G2457, 0)</f>
        <v/>
      </c>
      <c r="AJ2462">
        <f>IF(ISBLANK('Raw Data'!D2457), 0, IF(SUM('Raw Data'!D2457:E2457)&lt;'Raw Data'!F2457, 'Raw Data'!H2457, 0))</f>
        <v/>
      </c>
      <c r="AK2462">
        <f>IF(ISBLANK('Raw Data'!A2457), 0, IF(AND('Raw Data'!D2457&lt;3, 'Raw Data'!E2457&lt;3, 'Raw Data'!F2457&lt;BB$2), 'Raw Data'!AF2457, 0))</f>
        <v/>
      </c>
      <c r="AL2462">
        <f>IF(ISBLANK('Raw Data'!A2457), 0, IF(AND('Raw Data'!D2457&lt;4, 'Raw Data'!E2457&lt;4, 'Raw Data'!F2457&lt;BB$2), 'Raw Data'!AI2457, 0))</f>
        <v/>
      </c>
      <c r="AM2462">
        <f>IF(ISBLANK('Raw Data'!A2457), 0, IF(AND('Raw Data'!D2457&lt;5, 'Raw Data'!E2457&lt;5, 'Raw Data'!F2457&lt;BB$2), 'Raw Data'!AL2457, 0))</f>
        <v/>
      </c>
      <c r="AN2462">
        <f>IF(ISBLANK('Raw Data'!A2457), 0, IF(AND('Raw Data'!D2457&lt;6, 'Raw Data'!E2457&lt;6, 'Raw Data'!F2457&lt;BB$2), 'Raw Data'!AO2457, 0))</f>
        <v/>
      </c>
      <c r="AO2462">
        <f>IF(ISBLANK('Raw Data'!A2457), 0, IF(AND('Raw Data'!I2457&lt;Analysis!$BC$2, 'Raw Data'!D2457-'Raw Data'!E2457&gt;1), 'Raw Data'!AW2457, IF(AND('Raw Data'!J2457&lt;Analysis!$BC$2, 'Raw Data'!E2457-'Raw Data'!D2457&gt;1), 'Raw Data'!AY2457, 0)))</f>
        <v/>
      </c>
      <c r="AP2462">
        <f>IF(ISBLANK('Raw Data'!A2457), 0, IF(AND('Raw Data'!I2457&lt;Analysis!$BC$2, 'Raw Data'!D2457-'Raw Data'!E2457&gt;2), 'Raw Data'!AZ2457, IF(AND('Raw Data'!J2457&lt;Analysis!$BC$2, 'Raw Data'!E2457-'Raw Data'!D2457&gt;2), 'Raw Data'!BB2457, 0)))</f>
        <v/>
      </c>
      <c r="AQ2462">
        <f>IF(ISBLANK('Raw Data'!A2457), 0, IF(AND('Raw Data'!I2457&lt;Analysis!$BC$2, 'Raw Data'!D2457-'Raw Data'!E2457&gt;3), 'Raw Data'!BC2457, IF(AND('Raw Data'!J2457&lt;Analysis!$BC$2, 'Raw Data'!E2457-'Raw Data'!D2457&gt;3), 'Raw Data'!BE2457, 0)))</f>
        <v/>
      </c>
      <c r="AR2462">
        <f>IF('Hidden Analysiss'!D2458=1,IF(ABS('Raw Data'!E2457-'Raw Data'!D2457)&lt;2,'Raw Data'!AX2457,0), 0)</f>
        <v/>
      </c>
      <c r="AS2462">
        <f>IF('Hidden Analysiss'!D2458=1,IF(ABS('Raw Data'!E2457-'Raw Data'!D2457)&lt;3,'Raw Data'!BA2457,0), 0)</f>
        <v/>
      </c>
      <c r="AT2462">
        <f>IF('Hidden Analysiss'!D2458=1,IF(ABS('Raw Data'!E2457-'Raw Data'!D2457)&lt;4,'Raw Data'!BD2457,0), 0)</f>
        <v/>
      </c>
      <c r="AU2462">
        <f>IF(AND('Hidden Analysiss'!E2458=1, ABS('Raw Data'!E2457-'Raw Data'!D2457)&lt;2), 'Raw Data'!AX2457, 0)</f>
        <v/>
      </c>
      <c r="AV2462">
        <f>IF(AND('Hidden Analysiss'!E2458=1, ABS('Raw Data'!E2457-'Raw Data'!D2457)&lt;3), 'Raw Data'!BA2457, 0)</f>
        <v/>
      </c>
      <c r="AW2462">
        <f>IF(AND('Hidden Analysiss'!E2458=1, ABS('Raw Data'!E2457-'Raw Data'!D2457)&lt;3), 'Raw Data'!BD2457, 0)</f>
        <v/>
      </c>
    </row>
    <row r="2463">
      <c r="A2463" s="1">
        <f>'Raw Data'!A2458</f>
        <v/>
      </c>
      <c r="B2463">
        <f>IF('Raw Data'!E2458&gt;'Raw Data'!D2458, 'Raw Data'!J2458, 0)</f>
        <v/>
      </c>
      <c r="C2463">
        <f>IF('Raw Data'!D2458&gt;'Raw Data'!E2458, 'Raw Data'!I2458, 0)</f>
        <v/>
      </c>
      <c r="D2463">
        <f>SUM(G2463:H2463)</f>
        <v/>
      </c>
      <c r="E2463">
        <f>IF(AND('Raw Data'!J2458&lt;'Raw Data'!I2458,'Raw Data'!E2458&gt;'Raw Data'!D2458,'Raw Data'!E2458-'Raw Data'!D2458&gt;3),'Raw Data'!N2458,IF(AND('Raw Data'!I2458&lt;'Raw Data'!J2458,'Raw Data'!D2458&gt;'Raw Data'!E2458,'Raw Data'!D2458-'Raw Data'!E2458&gt;3),'Raw Data'!M2458,0))</f>
        <v/>
      </c>
      <c r="F2463">
        <f>IF(AND('Raw Data'!J2458&lt;'Raw Data'!I2458,'Raw Data'!E2458&gt;'Raw Data'!D2458,'Raw Data'!E2458-'Raw Data'!D2458&lt;4),'Raw Data'!L2458,IF(AND('Raw Data'!I2458&lt;'Raw Data'!J2458,'Raw Data'!D2458&gt;'Raw Data'!E2458,'Raw Data'!D2458-'Raw Data'!E2458&lt;4),'Raw Data'!K2458,0))</f>
        <v/>
      </c>
      <c r="G2463">
        <f>IF(AND('Raw Data'!J2458&lt;'Raw Data'!I2458, 'Raw Data'!E2458&gt;'Raw Data'!D2458), 'Raw Data'!J2458, 0)</f>
        <v/>
      </c>
      <c r="H2463">
        <f>IF(AND('Raw Data'!J2458&gt;'Raw Data'!I2458, 'Raw Data'!E2458&lt;'Raw Data'!D2458), 'Raw Data'!I2458, 0)</f>
        <v/>
      </c>
      <c r="I2463">
        <f>SUM(J2463:K2463)</f>
        <v/>
      </c>
      <c r="J2463">
        <f>IF(AND('Raw Data'!J2458&gt;'Raw Data'!I2458, 'Raw Data'!E2458&gt;'Raw Data'!D2458), 'Raw Data'!J2458, 0)</f>
        <v/>
      </c>
      <c r="K2463">
        <f>IF(AND('Raw Data'!I2458&gt;'Raw Data'!J2458, 'Raw Data'!D2458&gt;'Raw Data'!E2458), 'Raw Data'!I2458, 0)</f>
        <v/>
      </c>
      <c r="L2463">
        <f>IF('Raw Data'!E2458-'Raw Data'!D2458&gt;3, 'Raw Data'!N2458, 0)</f>
        <v/>
      </c>
      <c r="M2463">
        <f>IF('Raw Data'!D2458-'Raw Data'!E2458&gt;3, 'Raw Data'!M2458, 0)</f>
        <v/>
      </c>
      <c r="N2463">
        <f>IF(ISBLANK('Raw Data'!D2458),0,IF(AND('Raw Data'!E2458&gt;'Raw Data'!D2458,'Raw Data'!E2458-'Raw Data'!D2458&gt;0,'Raw Data'!E2458-'Raw Data'!D2458&lt;4),'Raw Data'!L2458, 0))</f>
        <v/>
      </c>
      <c r="O2463">
        <f>IF(ISBLANK('Raw Data'!D2458),0,IF(AND('Raw Data'!E2458&gt;'Raw Data'!D2458,'Raw Data'!E2458-'Raw Data'!D2458&gt;0,'Raw Data'!D2458-'Raw Data'!E2458&lt;4),'Raw Data'!K2458, 0))</f>
        <v/>
      </c>
      <c r="P2463">
        <f>IF('Raw Data'!E2458-'Raw Data'!D2458&gt;3, 'Raw Data'!N2458, IF('Raw Data'!D2458-'Raw Data'!E2458&gt;3, 'Raw Data'!M2458, 0))</f>
        <v/>
      </c>
      <c r="Q2463">
        <f>IF(ISBLANK('Raw Data'!E2458),0,IF(AND('Raw Data'!E2458-'Raw Data'!D2458&lt;4,'Raw Data'!E2458-'Raw Data'!D2458&gt;0),'Raw Data'!L2458,IF(AND('Raw Data'!D2458&gt;'Raw Data'!E2458,'Raw Data'!D2458-'Raw Data'!E2458&gt;0),'Raw Data'!K2458,0)))</f>
        <v/>
      </c>
      <c r="R2463">
        <f>IF(ISBLANK('Raw Data'!K2458),0,IFERROR(IF(MATCH(SMALL('Raw Data'!K2458:N2458,1),L2463:O2463,0),SMALL('Raw Data'!K2458:N2458,1)),0))</f>
        <v/>
      </c>
      <c r="S2463">
        <f>IF(ISBLANK('Raw Data'!K2458),0,IFERROR(IF(MATCH(SMALL('Raw Data'!K2458:N2458,2),L2463:O2463,0),SMALL('Raw Data'!K2458:N2458,2)),0))</f>
        <v/>
      </c>
      <c r="T2463">
        <f>IF(ISBLANK('Raw Data'!K2458),0,IFERROR(IF(MATCH(SMALL('Raw Data'!K2458:N2458,3),L2463:O2463,0),SMALL('Raw Data'!K2458:N2458,3)),0))</f>
        <v/>
      </c>
      <c r="U2463">
        <f>IF(ISBLANK('Raw Data'!K2458),0,IFERROR(IF(MATCH(SMALL('Raw Data'!K2458:N2458,4),L2463:O2463,0),SMALL('Raw Data'!K2458:N2458,4)),0))</f>
        <v/>
      </c>
      <c r="V2463">
        <f>IF(AND('Raw Data'!D2458&lt;3, 'Raw Data'!E2458&lt;3, 'Raw Data'!A2458&gt;0), 'Raw Data'!AF2458, 0)</f>
        <v/>
      </c>
      <c r="W2463">
        <f>IF(AND('Raw Data'!D2458&lt;4, 'Raw Data'!E2458&lt;4, 'Raw Data'!A2458&gt;0), 'Raw Data'!AI2458, 0)</f>
        <v/>
      </c>
      <c r="X2463">
        <f>IF(AND('Raw Data'!D2458&lt;5, 'Raw Data'!E2458&lt;5, 'Raw Data'!A2458&gt;0), 'Raw Data'!AL2458, 0)</f>
        <v/>
      </c>
      <c r="Y2463">
        <f>IF(AND('Raw Data'!D2458&lt;6, 'Raw Data'!E2458&lt;6, 'Raw Data'!A2458&gt;0), 'Raw Data'!AO2458, 0)</f>
        <v/>
      </c>
      <c r="Z2463">
        <f>IF(ISBLANK('Raw Data'!D2458), 0, IF('Raw Data'!D2458-'Raw Data'!E2458&gt;1, 'Raw Data'!AW2458, 0))</f>
        <v/>
      </c>
      <c r="AA2463">
        <f>IF(ISBLANK('Raw Data'!A2458), 0, IF(ABS('Raw Data'!D2458-'Raw Data'!E2458)&lt;2, 'Raw Data'!AX2458, 0))</f>
        <v/>
      </c>
      <c r="AB2463">
        <f>IF(ISBLANK('Raw Data'!D2458), 0, IF('Raw Data'!E2458-'Raw Data'!D2458&gt;1, 'Raw Data'!AY2458, 0))</f>
        <v/>
      </c>
      <c r="AC2463">
        <f>IF(ISBLANK('Raw Data'!D2458), 0, IF('Raw Data'!D2458-'Raw Data'!E2458&gt;2, 'Raw Data'!AZ2458, 0))</f>
        <v/>
      </c>
      <c r="AD2463">
        <f>IF(ISBLANK('Raw Data'!A2458), 0, IF(ABS('Raw Data'!D2458-'Raw Data'!E2458)&lt;3, 'Raw Data'!BA2458, 0))</f>
        <v/>
      </c>
      <c r="AE2463">
        <f>IF(ISBLANK('Raw Data'!D2458), 0, IF('Raw Data'!E2458-'Raw Data'!D2458&gt;2, 'Raw Data'!BB2458, 0))</f>
        <v/>
      </c>
      <c r="AF2463">
        <f>IF(ISBLANK('Raw Data'!D2458), 0, IF('Raw Data'!D2458-'Raw Data'!E2458&gt;3, 'Raw Data'!BC2458, 0))</f>
        <v/>
      </c>
      <c r="AG2463">
        <f>IF(ISBLANK('Raw Data'!A2458), 0, IF(ABS('Raw Data'!D2458-'Raw Data'!E2458)&lt;4, 'Raw Data'!BD2458, 0))</f>
        <v/>
      </c>
      <c r="AH2463">
        <f>IF(ISBLANK('Raw Data'!D2458), 0, IF('Raw Data'!E2458-'Raw Data'!D2458&gt;3, 'Raw Data'!BE2458, 0))</f>
        <v/>
      </c>
      <c r="AI2463">
        <f>IF(SUM('Raw Data'!D2458:E2458)&gt;'Raw Data'!F2458, 'Raw Data'!G2458, 0)</f>
        <v/>
      </c>
      <c r="AJ2463">
        <f>IF(ISBLANK('Raw Data'!D2458), 0, IF(SUM('Raw Data'!D2458:E2458)&lt;'Raw Data'!F2458, 'Raw Data'!H2458, 0))</f>
        <v/>
      </c>
      <c r="AK2463">
        <f>IF(ISBLANK('Raw Data'!A2458), 0, IF(AND('Raw Data'!D2458&lt;3, 'Raw Data'!E2458&lt;3, 'Raw Data'!F2458&lt;BB$2), 'Raw Data'!AF2458, 0))</f>
        <v/>
      </c>
      <c r="AL2463">
        <f>IF(ISBLANK('Raw Data'!A2458), 0, IF(AND('Raw Data'!D2458&lt;4, 'Raw Data'!E2458&lt;4, 'Raw Data'!F2458&lt;BB$2), 'Raw Data'!AI2458, 0))</f>
        <v/>
      </c>
      <c r="AM2463">
        <f>IF(ISBLANK('Raw Data'!A2458), 0, IF(AND('Raw Data'!D2458&lt;5, 'Raw Data'!E2458&lt;5, 'Raw Data'!F2458&lt;BB$2), 'Raw Data'!AL2458, 0))</f>
        <v/>
      </c>
      <c r="AN2463">
        <f>IF(ISBLANK('Raw Data'!A2458), 0, IF(AND('Raw Data'!D2458&lt;6, 'Raw Data'!E2458&lt;6, 'Raw Data'!F2458&lt;BB$2), 'Raw Data'!AO2458, 0))</f>
        <v/>
      </c>
      <c r="AO2463">
        <f>IF(ISBLANK('Raw Data'!A2458), 0, IF(AND('Raw Data'!I2458&lt;Analysis!$BC$2, 'Raw Data'!D2458-'Raw Data'!E2458&gt;1), 'Raw Data'!AW2458, IF(AND('Raw Data'!J2458&lt;Analysis!$BC$2, 'Raw Data'!E2458-'Raw Data'!D2458&gt;1), 'Raw Data'!AY2458, 0)))</f>
        <v/>
      </c>
      <c r="AP2463">
        <f>IF(ISBLANK('Raw Data'!A2458), 0, IF(AND('Raw Data'!I2458&lt;Analysis!$BC$2, 'Raw Data'!D2458-'Raw Data'!E2458&gt;2), 'Raw Data'!AZ2458, IF(AND('Raw Data'!J2458&lt;Analysis!$BC$2, 'Raw Data'!E2458-'Raw Data'!D2458&gt;2), 'Raw Data'!BB2458, 0)))</f>
        <v/>
      </c>
      <c r="AQ2463">
        <f>IF(ISBLANK('Raw Data'!A2458), 0, IF(AND('Raw Data'!I2458&lt;Analysis!$BC$2, 'Raw Data'!D2458-'Raw Data'!E2458&gt;3), 'Raw Data'!BC2458, IF(AND('Raw Data'!J2458&lt;Analysis!$BC$2, 'Raw Data'!E2458-'Raw Data'!D2458&gt;3), 'Raw Data'!BE2458, 0)))</f>
        <v/>
      </c>
      <c r="AR2463">
        <f>IF('Hidden Analysiss'!D2459=1,IF(ABS('Raw Data'!E2458-'Raw Data'!D2458)&lt;2,'Raw Data'!AX2458,0), 0)</f>
        <v/>
      </c>
      <c r="AS2463">
        <f>IF('Hidden Analysiss'!D2459=1,IF(ABS('Raw Data'!E2458-'Raw Data'!D2458)&lt;3,'Raw Data'!BA2458,0), 0)</f>
        <v/>
      </c>
      <c r="AT2463">
        <f>IF('Hidden Analysiss'!D2459=1,IF(ABS('Raw Data'!E2458-'Raw Data'!D2458)&lt;4,'Raw Data'!BD2458,0), 0)</f>
        <v/>
      </c>
      <c r="AU2463">
        <f>IF(AND('Hidden Analysiss'!E2459=1, ABS('Raw Data'!E2458-'Raw Data'!D2458)&lt;2), 'Raw Data'!AX2458, 0)</f>
        <v/>
      </c>
      <c r="AV2463">
        <f>IF(AND('Hidden Analysiss'!E2459=1, ABS('Raw Data'!E2458-'Raw Data'!D2458)&lt;3), 'Raw Data'!BA2458, 0)</f>
        <v/>
      </c>
      <c r="AW2463">
        <f>IF(AND('Hidden Analysiss'!E2459=1, ABS('Raw Data'!E2458-'Raw Data'!D2458)&lt;3), 'Raw Data'!BD2458, 0)</f>
        <v/>
      </c>
    </row>
    <row r="2464">
      <c r="A2464" s="1">
        <f>'Raw Data'!A2459</f>
        <v/>
      </c>
      <c r="B2464">
        <f>IF('Raw Data'!E2459&gt;'Raw Data'!D2459, 'Raw Data'!J2459, 0)</f>
        <v/>
      </c>
      <c r="C2464">
        <f>IF('Raw Data'!D2459&gt;'Raw Data'!E2459, 'Raw Data'!I2459, 0)</f>
        <v/>
      </c>
      <c r="D2464">
        <f>SUM(G2464:H2464)</f>
        <v/>
      </c>
      <c r="E2464">
        <f>IF(AND('Raw Data'!J2459&lt;'Raw Data'!I2459,'Raw Data'!E2459&gt;'Raw Data'!D2459,'Raw Data'!E2459-'Raw Data'!D2459&gt;3),'Raw Data'!N2459,IF(AND('Raw Data'!I2459&lt;'Raw Data'!J2459,'Raw Data'!D2459&gt;'Raw Data'!E2459,'Raw Data'!D2459-'Raw Data'!E2459&gt;3),'Raw Data'!M2459,0))</f>
        <v/>
      </c>
      <c r="F2464">
        <f>IF(AND('Raw Data'!J2459&lt;'Raw Data'!I2459,'Raw Data'!E2459&gt;'Raw Data'!D2459,'Raw Data'!E2459-'Raw Data'!D2459&lt;4),'Raw Data'!L2459,IF(AND('Raw Data'!I2459&lt;'Raw Data'!J2459,'Raw Data'!D2459&gt;'Raw Data'!E2459,'Raw Data'!D2459-'Raw Data'!E2459&lt;4),'Raw Data'!K2459,0))</f>
        <v/>
      </c>
      <c r="G2464">
        <f>IF(AND('Raw Data'!J2459&lt;'Raw Data'!I2459, 'Raw Data'!E2459&gt;'Raw Data'!D2459), 'Raw Data'!J2459, 0)</f>
        <v/>
      </c>
      <c r="H2464">
        <f>IF(AND('Raw Data'!J2459&gt;'Raw Data'!I2459, 'Raw Data'!E2459&lt;'Raw Data'!D2459), 'Raw Data'!I2459, 0)</f>
        <v/>
      </c>
      <c r="I2464">
        <f>SUM(J2464:K2464)</f>
        <v/>
      </c>
      <c r="J2464">
        <f>IF(AND('Raw Data'!J2459&gt;'Raw Data'!I2459, 'Raw Data'!E2459&gt;'Raw Data'!D2459), 'Raw Data'!J2459, 0)</f>
        <v/>
      </c>
      <c r="K2464">
        <f>IF(AND('Raw Data'!I2459&gt;'Raw Data'!J2459, 'Raw Data'!D2459&gt;'Raw Data'!E2459), 'Raw Data'!I2459, 0)</f>
        <v/>
      </c>
      <c r="L2464">
        <f>IF('Raw Data'!E2459-'Raw Data'!D2459&gt;3, 'Raw Data'!N2459, 0)</f>
        <v/>
      </c>
      <c r="M2464">
        <f>IF('Raw Data'!D2459-'Raw Data'!E2459&gt;3, 'Raw Data'!M2459, 0)</f>
        <v/>
      </c>
      <c r="N2464">
        <f>IF(ISBLANK('Raw Data'!D2459),0,IF(AND('Raw Data'!E2459&gt;'Raw Data'!D2459,'Raw Data'!E2459-'Raw Data'!D2459&gt;0,'Raw Data'!E2459-'Raw Data'!D2459&lt;4),'Raw Data'!L2459, 0))</f>
        <v/>
      </c>
      <c r="O2464">
        <f>IF(ISBLANK('Raw Data'!D2459),0,IF(AND('Raw Data'!E2459&gt;'Raw Data'!D2459,'Raw Data'!E2459-'Raw Data'!D2459&gt;0,'Raw Data'!D2459-'Raw Data'!E2459&lt;4),'Raw Data'!K2459, 0))</f>
        <v/>
      </c>
      <c r="P2464">
        <f>IF('Raw Data'!E2459-'Raw Data'!D2459&gt;3, 'Raw Data'!N2459, IF('Raw Data'!D2459-'Raw Data'!E2459&gt;3, 'Raw Data'!M2459, 0))</f>
        <v/>
      </c>
      <c r="Q2464">
        <f>IF(ISBLANK('Raw Data'!E2459),0,IF(AND('Raw Data'!E2459-'Raw Data'!D2459&lt;4,'Raw Data'!E2459-'Raw Data'!D2459&gt;0),'Raw Data'!L2459,IF(AND('Raw Data'!D2459&gt;'Raw Data'!E2459,'Raw Data'!D2459-'Raw Data'!E2459&gt;0),'Raw Data'!K2459,0)))</f>
        <v/>
      </c>
      <c r="R2464">
        <f>IF(ISBLANK('Raw Data'!K2459),0,IFERROR(IF(MATCH(SMALL('Raw Data'!K2459:N2459,1),L2464:O2464,0),SMALL('Raw Data'!K2459:N2459,1)),0))</f>
        <v/>
      </c>
      <c r="S2464">
        <f>IF(ISBLANK('Raw Data'!K2459),0,IFERROR(IF(MATCH(SMALL('Raw Data'!K2459:N2459,2),L2464:O2464,0),SMALL('Raw Data'!K2459:N2459,2)),0))</f>
        <v/>
      </c>
      <c r="T2464">
        <f>IF(ISBLANK('Raw Data'!K2459),0,IFERROR(IF(MATCH(SMALL('Raw Data'!K2459:N2459,3),L2464:O2464,0),SMALL('Raw Data'!K2459:N2459,3)),0))</f>
        <v/>
      </c>
      <c r="U2464">
        <f>IF(ISBLANK('Raw Data'!K2459),0,IFERROR(IF(MATCH(SMALL('Raw Data'!K2459:N2459,4),L2464:O2464,0),SMALL('Raw Data'!K2459:N2459,4)),0))</f>
        <v/>
      </c>
      <c r="V2464">
        <f>IF(AND('Raw Data'!D2459&lt;3, 'Raw Data'!E2459&lt;3, 'Raw Data'!A2459&gt;0), 'Raw Data'!AF2459, 0)</f>
        <v/>
      </c>
      <c r="W2464">
        <f>IF(AND('Raw Data'!D2459&lt;4, 'Raw Data'!E2459&lt;4, 'Raw Data'!A2459&gt;0), 'Raw Data'!AI2459, 0)</f>
        <v/>
      </c>
      <c r="X2464">
        <f>IF(AND('Raw Data'!D2459&lt;5, 'Raw Data'!E2459&lt;5, 'Raw Data'!A2459&gt;0), 'Raw Data'!AL2459, 0)</f>
        <v/>
      </c>
      <c r="Y2464">
        <f>IF(AND('Raw Data'!D2459&lt;6, 'Raw Data'!E2459&lt;6, 'Raw Data'!A2459&gt;0), 'Raw Data'!AO2459, 0)</f>
        <v/>
      </c>
      <c r="Z2464">
        <f>IF(ISBLANK('Raw Data'!D2459), 0, IF('Raw Data'!D2459-'Raw Data'!E2459&gt;1, 'Raw Data'!AW2459, 0))</f>
        <v/>
      </c>
      <c r="AA2464">
        <f>IF(ISBLANK('Raw Data'!A2459), 0, IF(ABS('Raw Data'!D2459-'Raw Data'!E2459)&lt;2, 'Raw Data'!AX2459, 0))</f>
        <v/>
      </c>
      <c r="AB2464">
        <f>IF(ISBLANK('Raw Data'!D2459), 0, IF('Raw Data'!E2459-'Raw Data'!D2459&gt;1, 'Raw Data'!AY2459, 0))</f>
        <v/>
      </c>
      <c r="AC2464">
        <f>IF(ISBLANK('Raw Data'!D2459), 0, IF('Raw Data'!D2459-'Raw Data'!E2459&gt;2, 'Raw Data'!AZ2459, 0))</f>
        <v/>
      </c>
      <c r="AD2464">
        <f>IF(ISBLANK('Raw Data'!A2459), 0, IF(ABS('Raw Data'!D2459-'Raw Data'!E2459)&lt;3, 'Raw Data'!BA2459, 0))</f>
        <v/>
      </c>
      <c r="AE2464">
        <f>IF(ISBLANK('Raw Data'!D2459), 0, IF('Raw Data'!E2459-'Raw Data'!D2459&gt;2, 'Raw Data'!BB2459, 0))</f>
        <v/>
      </c>
      <c r="AF2464">
        <f>IF(ISBLANK('Raw Data'!D2459), 0, IF('Raw Data'!D2459-'Raw Data'!E2459&gt;3, 'Raw Data'!BC2459, 0))</f>
        <v/>
      </c>
      <c r="AG2464">
        <f>IF(ISBLANK('Raw Data'!A2459), 0, IF(ABS('Raw Data'!D2459-'Raw Data'!E2459)&lt;4, 'Raw Data'!BD2459, 0))</f>
        <v/>
      </c>
      <c r="AH2464">
        <f>IF(ISBLANK('Raw Data'!D2459), 0, IF('Raw Data'!E2459-'Raw Data'!D2459&gt;3, 'Raw Data'!BE2459, 0))</f>
        <v/>
      </c>
      <c r="AI2464">
        <f>IF(SUM('Raw Data'!D2459:E2459)&gt;'Raw Data'!F2459, 'Raw Data'!G2459, 0)</f>
        <v/>
      </c>
      <c r="AJ2464">
        <f>IF(ISBLANK('Raw Data'!D2459), 0, IF(SUM('Raw Data'!D2459:E2459)&lt;'Raw Data'!F2459, 'Raw Data'!H2459, 0))</f>
        <v/>
      </c>
      <c r="AK2464">
        <f>IF(ISBLANK('Raw Data'!A2459), 0, IF(AND('Raw Data'!D2459&lt;3, 'Raw Data'!E2459&lt;3, 'Raw Data'!F2459&lt;BB$2), 'Raw Data'!AF2459, 0))</f>
        <v/>
      </c>
      <c r="AL2464">
        <f>IF(ISBLANK('Raw Data'!A2459), 0, IF(AND('Raw Data'!D2459&lt;4, 'Raw Data'!E2459&lt;4, 'Raw Data'!F2459&lt;BB$2), 'Raw Data'!AI2459, 0))</f>
        <v/>
      </c>
      <c r="AM2464">
        <f>IF(ISBLANK('Raw Data'!A2459), 0, IF(AND('Raw Data'!D2459&lt;5, 'Raw Data'!E2459&lt;5, 'Raw Data'!F2459&lt;BB$2), 'Raw Data'!AL2459, 0))</f>
        <v/>
      </c>
      <c r="AN2464">
        <f>IF(ISBLANK('Raw Data'!A2459), 0, IF(AND('Raw Data'!D2459&lt;6, 'Raw Data'!E2459&lt;6, 'Raw Data'!F2459&lt;BB$2), 'Raw Data'!AO2459, 0))</f>
        <v/>
      </c>
      <c r="AO2464">
        <f>IF(ISBLANK('Raw Data'!A2459), 0, IF(AND('Raw Data'!I2459&lt;Analysis!$BC$2, 'Raw Data'!D2459-'Raw Data'!E2459&gt;1), 'Raw Data'!AW2459, IF(AND('Raw Data'!J2459&lt;Analysis!$BC$2, 'Raw Data'!E2459-'Raw Data'!D2459&gt;1), 'Raw Data'!AY2459, 0)))</f>
        <v/>
      </c>
      <c r="AP2464">
        <f>IF(ISBLANK('Raw Data'!A2459), 0, IF(AND('Raw Data'!I2459&lt;Analysis!$BC$2, 'Raw Data'!D2459-'Raw Data'!E2459&gt;2), 'Raw Data'!AZ2459, IF(AND('Raw Data'!J2459&lt;Analysis!$BC$2, 'Raw Data'!E2459-'Raw Data'!D2459&gt;2), 'Raw Data'!BB2459, 0)))</f>
        <v/>
      </c>
      <c r="AQ2464">
        <f>IF(ISBLANK('Raw Data'!A2459), 0, IF(AND('Raw Data'!I2459&lt;Analysis!$BC$2, 'Raw Data'!D2459-'Raw Data'!E2459&gt;3), 'Raw Data'!BC2459, IF(AND('Raw Data'!J2459&lt;Analysis!$BC$2, 'Raw Data'!E2459-'Raw Data'!D2459&gt;3), 'Raw Data'!BE2459, 0)))</f>
        <v/>
      </c>
      <c r="AR2464">
        <f>IF('Hidden Analysiss'!D2460=1,IF(ABS('Raw Data'!E2459-'Raw Data'!D2459)&lt;2,'Raw Data'!AX2459,0), 0)</f>
        <v/>
      </c>
      <c r="AS2464">
        <f>IF('Hidden Analysiss'!D2460=1,IF(ABS('Raw Data'!E2459-'Raw Data'!D2459)&lt;3,'Raw Data'!BA2459,0), 0)</f>
        <v/>
      </c>
      <c r="AT2464">
        <f>IF('Hidden Analysiss'!D2460=1,IF(ABS('Raw Data'!E2459-'Raw Data'!D2459)&lt;4,'Raw Data'!BD2459,0), 0)</f>
        <v/>
      </c>
      <c r="AU2464">
        <f>IF(AND('Hidden Analysiss'!E2460=1, ABS('Raw Data'!E2459-'Raw Data'!D2459)&lt;2), 'Raw Data'!AX2459, 0)</f>
        <v/>
      </c>
      <c r="AV2464">
        <f>IF(AND('Hidden Analysiss'!E2460=1, ABS('Raw Data'!E2459-'Raw Data'!D2459)&lt;3), 'Raw Data'!BA2459, 0)</f>
        <v/>
      </c>
      <c r="AW2464">
        <f>IF(AND('Hidden Analysiss'!E2460=1, ABS('Raw Data'!E2459-'Raw Data'!D2459)&lt;3), 'Raw Data'!BD2459, 0)</f>
        <v/>
      </c>
    </row>
    <row r="2465">
      <c r="A2465" s="1">
        <f>'Raw Data'!A2460</f>
        <v/>
      </c>
      <c r="B2465">
        <f>IF('Raw Data'!E2460&gt;'Raw Data'!D2460, 'Raw Data'!J2460, 0)</f>
        <v/>
      </c>
      <c r="C2465">
        <f>IF('Raw Data'!D2460&gt;'Raw Data'!E2460, 'Raw Data'!I2460, 0)</f>
        <v/>
      </c>
      <c r="D2465">
        <f>SUM(G2465:H2465)</f>
        <v/>
      </c>
      <c r="E2465">
        <f>IF(AND('Raw Data'!J2460&lt;'Raw Data'!I2460,'Raw Data'!E2460&gt;'Raw Data'!D2460,'Raw Data'!E2460-'Raw Data'!D2460&gt;3),'Raw Data'!N2460,IF(AND('Raw Data'!I2460&lt;'Raw Data'!J2460,'Raw Data'!D2460&gt;'Raw Data'!E2460,'Raw Data'!D2460-'Raw Data'!E2460&gt;3),'Raw Data'!M2460,0))</f>
        <v/>
      </c>
      <c r="F2465">
        <f>IF(AND('Raw Data'!J2460&lt;'Raw Data'!I2460,'Raw Data'!E2460&gt;'Raw Data'!D2460,'Raw Data'!E2460-'Raw Data'!D2460&lt;4),'Raw Data'!L2460,IF(AND('Raw Data'!I2460&lt;'Raw Data'!J2460,'Raw Data'!D2460&gt;'Raw Data'!E2460,'Raw Data'!D2460-'Raw Data'!E2460&lt;4),'Raw Data'!K2460,0))</f>
        <v/>
      </c>
      <c r="G2465">
        <f>IF(AND('Raw Data'!J2460&lt;'Raw Data'!I2460, 'Raw Data'!E2460&gt;'Raw Data'!D2460), 'Raw Data'!J2460, 0)</f>
        <v/>
      </c>
      <c r="H2465">
        <f>IF(AND('Raw Data'!J2460&gt;'Raw Data'!I2460, 'Raw Data'!E2460&lt;'Raw Data'!D2460), 'Raw Data'!I2460, 0)</f>
        <v/>
      </c>
      <c r="I2465">
        <f>SUM(J2465:K2465)</f>
        <v/>
      </c>
      <c r="J2465">
        <f>IF(AND('Raw Data'!J2460&gt;'Raw Data'!I2460, 'Raw Data'!E2460&gt;'Raw Data'!D2460), 'Raw Data'!J2460, 0)</f>
        <v/>
      </c>
      <c r="K2465">
        <f>IF(AND('Raw Data'!I2460&gt;'Raw Data'!J2460, 'Raw Data'!D2460&gt;'Raw Data'!E2460), 'Raw Data'!I2460, 0)</f>
        <v/>
      </c>
      <c r="L2465">
        <f>IF('Raw Data'!E2460-'Raw Data'!D2460&gt;3, 'Raw Data'!N2460, 0)</f>
        <v/>
      </c>
      <c r="M2465">
        <f>IF('Raw Data'!D2460-'Raw Data'!E2460&gt;3, 'Raw Data'!M2460, 0)</f>
        <v/>
      </c>
      <c r="N2465">
        <f>IF(ISBLANK('Raw Data'!D2460),0,IF(AND('Raw Data'!E2460&gt;'Raw Data'!D2460,'Raw Data'!E2460-'Raw Data'!D2460&gt;0,'Raw Data'!E2460-'Raw Data'!D2460&lt;4),'Raw Data'!L2460, 0))</f>
        <v/>
      </c>
      <c r="O2465">
        <f>IF(ISBLANK('Raw Data'!D2460),0,IF(AND('Raw Data'!E2460&gt;'Raw Data'!D2460,'Raw Data'!E2460-'Raw Data'!D2460&gt;0,'Raw Data'!D2460-'Raw Data'!E2460&lt;4),'Raw Data'!K2460, 0))</f>
        <v/>
      </c>
      <c r="P2465">
        <f>IF('Raw Data'!E2460-'Raw Data'!D2460&gt;3, 'Raw Data'!N2460, IF('Raw Data'!D2460-'Raw Data'!E2460&gt;3, 'Raw Data'!M2460, 0))</f>
        <v/>
      </c>
      <c r="Q2465">
        <f>IF(ISBLANK('Raw Data'!E2460),0,IF(AND('Raw Data'!E2460-'Raw Data'!D2460&lt;4,'Raw Data'!E2460-'Raw Data'!D2460&gt;0),'Raw Data'!L2460,IF(AND('Raw Data'!D2460&gt;'Raw Data'!E2460,'Raw Data'!D2460-'Raw Data'!E2460&gt;0),'Raw Data'!K2460,0)))</f>
        <v/>
      </c>
      <c r="R2465">
        <f>IF(ISBLANK('Raw Data'!K2460),0,IFERROR(IF(MATCH(SMALL('Raw Data'!K2460:N2460,1),L2465:O2465,0),SMALL('Raw Data'!K2460:N2460,1)),0))</f>
        <v/>
      </c>
      <c r="S2465">
        <f>IF(ISBLANK('Raw Data'!K2460),0,IFERROR(IF(MATCH(SMALL('Raw Data'!K2460:N2460,2),L2465:O2465,0),SMALL('Raw Data'!K2460:N2460,2)),0))</f>
        <v/>
      </c>
      <c r="T2465">
        <f>IF(ISBLANK('Raw Data'!K2460),0,IFERROR(IF(MATCH(SMALL('Raw Data'!K2460:N2460,3),L2465:O2465,0),SMALL('Raw Data'!K2460:N2460,3)),0))</f>
        <v/>
      </c>
      <c r="U2465">
        <f>IF(ISBLANK('Raw Data'!K2460),0,IFERROR(IF(MATCH(SMALL('Raw Data'!K2460:N2460,4),L2465:O2465,0),SMALL('Raw Data'!K2460:N2460,4)),0))</f>
        <v/>
      </c>
      <c r="V2465">
        <f>IF(AND('Raw Data'!D2460&lt;3, 'Raw Data'!E2460&lt;3, 'Raw Data'!A2460&gt;0), 'Raw Data'!AF2460, 0)</f>
        <v/>
      </c>
      <c r="W2465">
        <f>IF(AND('Raw Data'!D2460&lt;4, 'Raw Data'!E2460&lt;4, 'Raw Data'!A2460&gt;0), 'Raw Data'!AI2460, 0)</f>
        <v/>
      </c>
      <c r="X2465">
        <f>IF(AND('Raw Data'!D2460&lt;5, 'Raw Data'!E2460&lt;5, 'Raw Data'!A2460&gt;0), 'Raw Data'!AL2460, 0)</f>
        <v/>
      </c>
      <c r="Y2465">
        <f>IF(AND('Raw Data'!D2460&lt;6, 'Raw Data'!E2460&lt;6, 'Raw Data'!A2460&gt;0), 'Raw Data'!AO2460, 0)</f>
        <v/>
      </c>
      <c r="Z2465">
        <f>IF(ISBLANK('Raw Data'!D2460), 0, IF('Raw Data'!D2460-'Raw Data'!E2460&gt;1, 'Raw Data'!AW2460, 0))</f>
        <v/>
      </c>
      <c r="AA2465">
        <f>IF(ISBLANK('Raw Data'!A2460), 0, IF(ABS('Raw Data'!D2460-'Raw Data'!E2460)&lt;2, 'Raw Data'!AX2460, 0))</f>
        <v/>
      </c>
      <c r="AB2465">
        <f>IF(ISBLANK('Raw Data'!D2460), 0, IF('Raw Data'!E2460-'Raw Data'!D2460&gt;1, 'Raw Data'!AY2460, 0))</f>
        <v/>
      </c>
      <c r="AC2465">
        <f>IF(ISBLANK('Raw Data'!D2460), 0, IF('Raw Data'!D2460-'Raw Data'!E2460&gt;2, 'Raw Data'!AZ2460, 0))</f>
        <v/>
      </c>
      <c r="AD2465">
        <f>IF(ISBLANK('Raw Data'!A2460), 0, IF(ABS('Raw Data'!D2460-'Raw Data'!E2460)&lt;3, 'Raw Data'!BA2460, 0))</f>
        <v/>
      </c>
      <c r="AE2465">
        <f>IF(ISBLANK('Raw Data'!D2460), 0, IF('Raw Data'!E2460-'Raw Data'!D2460&gt;2, 'Raw Data'!BB2460, 0))</f>
        <v/>
      </c>
      <c r="AF2465">
        <f>IF(ISBLANK('Raw Data'!D2460), 0, IF('Raw Data'!D2460-'Raw Data'!E2460&gt;3, 'Raw Data'!BC2460, 0))</f>
        <v/>
      </c>
      <c r="AG2465">
        <f>IF(ISBLANK('Raw Data'!A2460), 0, IF(ABS('Raw Data'!D2460-'Raw Data'!E2460)&lt;4, 'Raw Data'!BD2460, 0))</f>
        <v/>
      </c>
      <c r="AH2465">
        <f>IF(ISBLANK('Raw Data'!D2460), 0, IF('Raw Data'!E2460-'Raw Data'!D2460&gt;3, 'Raw Data'!BE2460, 0))</f>
        <v/>
      </c>
      <c r="AI2465">
        <f>IF(SUM('Raw Data'!D2460:E2460)&gt;'Raw Data'!F2460, 'Raw Data'!G2460, 0)</f>
        <v/>
      </c>
      <c r="AJ2465">
        <f>IF(ISBLANK('Raw Data'!D2460), 0, IF(SUM('Raw Data'!D2460:E2460)&lt;'Raw Data'!F2460, 'Raw Data'!H2460, 0))</f>
        <v/>
      </c>
      <c r="AK2465">
        <f>IF(ISBLANK('Raw Data'!A2460), 0, IF(AND('Raw Data'!D2460&lt;3, 'Raw Data'!E2460&lt;3, 'Raw Data'!F2460&lt;BB$2), 'Raw Data'!AF2460, 0))</f>
        <v/>
      </c>
      <c r="AL2465">
        <f>IF(ISBLANK('Raw Data'!A2460), 0, IF(AND('Raw Data'!D2460&lt;4, 'Raw Data'!E2460&lt;4, 'Raw Data'!F2460&lt;BB$2), 'Raw Data'!AI2460, 0))</f>
        <v/>
      </c>
      <c r="AM2465">
        <f>IF(ISBLANK('Raw Data'!A2460), 0, IF(AND('Raw Data'!D2460&lt;5, 'Raw Data'!E2460&lt;5, 'Raw Data'!F2460&lt;BB$2), 'Raw Data'!AL2460, 0))</f>
        <v/>
      </c>
      <c r="AN2465">
        <f>IF(ISBLANK('Raw Data'!A2460), 0, IF(AND('Raw Data'!D2460&lt;6, 'Raw Data'!E2460&lt;6, 'Raw Data'!F2460&lt;BB$2), 'Raw Data'!AO2460, 0))</f>
        <v/>
      </c>
      <c r="AO2465">
        <f>IF(ISBLANK('Raw Data'!A2460), 0, IF(AND('Raw Data'!I2460&lt;Analysis!$BC$2, 'Raw Data'!D2460-'Raw Data'!E2460&gt;1), 'Raw Data'!AW2460, IF(AND('Raw Data'!J2460&lt;Analysis!$BC$2, 'Raw Data'!E2460-'Raw Data'!D2460&gt;1), 'Raw Data'!AY2460, 0)))</f>
        <v/>
      </c>
      <c r="AP2465">
        <f>IF(ISBLANK('Raw Data'!A2460), 0, IF(AND('Raw Data'!I2460&lt;Analysis!$BC$2, 'Raw Data'!D2460-'Raw Data'!E2460&gt;2), 'Raw Data'!AZ2460, IF(AND('Raw Data'!J2460&lt;Analysis!$BC$2, 'Raw Data'!E2460-'Raw Data'!D2460&gt;2), 'Raw Data'!BB2460, 0)))</f>
        <v/>
      </c>
      <c r="AQ2465">
        <f>IF(ISBLANK('Raw Data'!A2460), 0, IF(AND('Raw Data'!I2460&lt;Analysis!$BC$2, 'Raw Data'!D2460-'Raw Data'!E2460&gt;3), 'Raw Data'!BC2460, IF(AND('Raw Data'!J2460&lt;Analysis!$BC$2, 'Raw Data'!E2460-'Raw Data'!D2460&gt;3), 'Raw Data'!BE2460, 0)))</f>
        <v/>
      </c>
      <c r="AR2465">
        <f>IF('Hidden Analysiss'!D2461=1,IF(ABS('Raw Data'!E2460-'Raw Data'!D2460)&lt;2,'Raw Data'!AX2460,0), 0)</f>
        <v/>
      </c>
      <c r="AS2465">
        <f>IF('Hidden Analysiss'!D2461=1,IF(ABS('Raw Data'!E2460-'Raw Data'!D2460)&lt;3,'Raw Data'!BA2460,0), 0)</f>
        <v/>
      </c>
      <c r="AT2465">
        <f>IF('Hidden Analysiss'!D2461=1,IF(ABS('Raw Data'!E2460-'Raw Data'!D2460)&lt;4,'Raw Data'!BD2460,0), 0)</f>
        <v/>
      </c>
      <c r="AU2465">
        <f>IF(AND('Hidden Analysiss'!E2461=1, ABS('Raw Data'!E2460-'Raw Data'!D2460)&lt;2), 'Raw Data'!AX2460, 0)</f>
        <v/>
      </c>
      <c r="AV2465">
        <f>IF(AND('Hidden Analysiss'!E2461=1, ABS('Raw Data'!E2460-'Raw Data'!D2460)&lt;3), 'Raw Data'!BA2460, 0)</f>
        <v/>
      </c>
      <c r="AW2465">
        <f>IF(AND('Hidden Analysiss'!E2461=1, ABS('Raw Data'!E2460-'Raw Data'!D2460)&lt;3), 'Raw Data'!BD2460, 0)</f>
        <v/>
      </c>
    </row>
    <row r="2466">
      <c r="A2466" s="1">
        <f>'Raw Data'!A2461</f>
        <v/>
      </c>
      <c r="B2466">
        <f>IF('Raw Data'!E2461&gt;'Raw Data'!D2461, 'Raw Data'!J2461, 0)</f>
        <v/>
      </c>
      <c r="C2466">
        <f>IF('Raw Data'!D2461&gt;'Raw Data'!E2461, 'Raw Data'!I2461, 0)</f>
        <v/>
      </c>
      <c r="D2466">
        <f>SUM(G2466:H2466)</f>
        <v/>
      </c>
      <c r="E2466">
        <f>IF(AND('Raw Data'!J2461&lt;'Raw Data'!I2461,'Raw Data'!E2461&gt;'Raw Data'!D2461,'Raw Data'!E2461-'Raw Data'!D2461&gt;3),'Raw Data'!N2461,IF(AND('Raw Data'!I2461&lt;'Raw Data'!J2461,'Raw Data'!D2461&gt;'Raw Data'!E2461,'Raw Data'!D2461-'Raw Data'!E2461&gt;3),'Raw Data'!M2461,0))</f>
        <v/>
      </c>
      <c r="F2466">
        <f>IF(AND('Raw Data'!J2461&lt;'Raw Data'!I2461,'Raw Data'!E2461&gt;'Raw Data'!D2461,'Raw Data'!E2461-'Raw Data'!D2461&lt;4),'Raw Data'!L2461,IF(AND('Raw Data'!I2461&lt;'Raw Data'!J2461,'Raw Data'!D2461&gt;'Raw Data'!E2461,'Raw Data'!D2461-'Raw Data'!E2461&lt;4),'Raw Data'!K2461,0))</f>
        <v/>
      </c>
      <c r="G2466">
        <f>IF(AND('Raw Data'!J2461&lt;'Raw Data'!I2461, 'Raw Data'!E2461&gt;'Raw Data'!D2461), 'Raw Data'!J2461, 0)</f>
        <v/>
      </c>
      <c r="H2466">
        <f>IF(AND('Raw Data'!J2461&gt;'Raw Data'!I2461, 'Raw Data'!E2461&lt;'Raw Data'!D2461), 'Raw Data'!I2461, 0)</f>
        <v/>
      </c>
      <c r="I2466">
        <f>SUM(J2466:K2466)</f>
        <v/>
      </c>
      <c r="J2466">
        <f>IF(AND('Raw Data'!J2461&gt;'Raw Data'!I2461, 'Raw Data'!E2461&gt;'Raw Data'!D2461), 'Raw Data'!J2461, 0)</f>
        <v/>
      </c>
      <c r="K2466">
        <f>IF(AND('Raw Data'!I2461&gt;'Raw Data'!J2461, 'Raw Data'!D2461&gt;'Raw Data'!E2461), 'Raw Data'!I2461, 0)</f>
        <v/>
      </c>
      <c r="L2466">
        <f>IF('Raw Data'!E2461-'Raw Data'!D2461&gt;3, 'Raw Data'!N2461, 0)</f>
        <v/>
      </c>
      <c r="M2466">
        <f>IF('Raw Data'!D2461-'Raw Data'!E2461&gt;3, 'Raw Data'!M2461, 0)</f>
        <v/>
      </c>
      <c r="N2466">
        <f>IF(ISBLANK('Raw Data'!D2461),0,IF(AND('Raw Data'!E2461&gt;'Raw Data'!D2461,'Raw Data'!E2461-'Raw Data'!D2461&gt;0,'Raw Data'!E2461-'Raw Data'!D2461&lt;4),'Raw Data'!L2461, 0))</f>
        <v/>
      </c>
      <c r="O2466">
        <f>IF(ISBLANK('Raw Data'!D2461),0,IF(AND('Raw Data'!E2461&gt;'Raw Data'!D2461,'Raw Data'!E2461-'Raw Data'!D2461&gt;0,'Raw Data'!D2461-'Raw Data'!E2461&lt;4),'Raw Data'!K2461, 0))</f>
        <v/>
      </c>
      <c r="P2466">
        <f>IF('Raw Data'!E2461-'Raw Data'!D2461&gt;3, 'Raw Data'!N2461, IF('Raw Data'!D2461-'Raw Data'!E2461&gt;3, 'Raw Data'!M2461, 0))</f>
        <v/>
      </c>
      <c r="Q2466">
        <f>IF(ISBLANK('Raw Data'!E2461),0,IF(AND('Raw Data'!E2461-'Raw Data'!D2461&lt;4,'Raw Data'!E2461-'Raw Data'!D2461&gt;0),'Raw Data'!L2461,IF(AND('Raw Data'!D2461&gt;'Raw Data'!E2461,'Raw Data'!D2461-'Raw Data'!E2461&gt;0),'Raw Data'!K2461,0)))</f>
        <v/>
      </c>
      <c r="R2466">
        <f>IF(ISBLANK('Raw Data'!K2461),0,IFERROR(IF(MATCH(SMALL('Raw Data'!K2461:N2461,1),L2466:O2466,0),SMALL('Raw Data'!K2461:N2461,1)),0))</f>
        <v/>
      </c>
      <c r="S2466">
        <f>IF(ISBLANK('Raw Data'!K2461),0,IFERROR(IF(MATCH(SMALL('Raw Data'!K2461:N2461,2),L2466:O2466,0),SMALL('Raw Data'!K2461:N2461,2)),0))</f>
        <v/>
      </c>
      <c r="T2466">
        <f>IF(ISBLANK('Raw Data'!K2461),0,IFERROR(IF(MATCH(SMALL('Raw Data'!K2461:N2461,3),L2466:O2466,0),SMALL('Raw Data'!K2461:N2461,3)),0))</f>
        <v/>
      </c>
      <c r="U2466">
        <f>IF(ISBLANK('Raw Data'!K2461),0,IFERROR(IF(MATCH(SMALL('Raw Data'!K2461:N2461,4),L2466:O2466,0),SMALL('Raw Data'!K2461:N2461,4)),0))</f>
        <v/>
      </c>
      <c r="V2466">
        <f>IF(AND('Raw Data'!D2461&lt;3, 'Raw Data'!E2461&lt;3, 'Raw Data'!A2461&gt;0), 'Raw Data'!AF2461, 0)</f>
        <v/>
      </c>
      <c r="W2466">
        <f>IF(AND('Raw Data'!D2461&lt;4, 'Raw Data'!E2461&lt;4, 'Raw Data'!A2461&gt;0), 'Raw Data'!AI2461, 0)</f>
        <v/>
      </c>
      <c r="X2466">
        <f>IF(AND('Raw Data'!D2461&lt;5, 'Raw Data'!E2461&lt;5, 'Raw Data'!A2461&gt;0), 'Raw Data'!AL2461, 0)</f>
        <v/>
      </c>
      <c r="Y2466">
        <f>IF(AND('Raw Data'!D2461&lt;6, 'Raw Data'!E2461&lt;6, 'Raw Data'!A2461&gt;0), 'Raw Data'!AO2461, 0)</f>
        <v/>
      </c>
      <c r="Z2466">
        <f>IF(ISBLANK('Raw Data'!D2461), 0, IF('Raw Data'!D2461-'Raw Data'!E2461&gt;1, 'Raw Data'!AW2461, 0))</f>
        <v/>
      </c>
      <c r="AA2466">
        <f>IF(ISBLANK('Raw Data'!A2461), 0, IF(ABS('Raw Data'!D2461-'Raw Data'!E2461)&lt;2, 'Raw Data'!AX2461, 0))</f>
        <v/>
      </c>
      <c r="AB2466">
        <f>IF(ISBLANK('Raw Data'!D2461), 0, IF('Raw Data'!E2461-'Raw Data'!D2461&gt;1, 'Raw Data'!AY2461, 0))</f>
        <v/>
      </c>
      <c r="AC2466">
        <f>IF(ISBLANK('Raw Data'!D2461), 0, IF('Raw Data'!D2461-'Raw Data'!E2461&gt;2, 'Raw Data'!AZ2461, 0))</f>
        <v/>
      </c>
      <c r="AD2466">
        <f>IF(ISBLANK('Raw Data'!A2461), 0, IF(ABS('Raw Data'!D2461-'Raw Data'!E2461)&lt;3, 'Raw Data'!BA2461, 0))</f>
        <v/>
      </c>
      <c r="AE2466">
        <f>IF(ISBLANK('Raw Data'!D2461), 0, IF('Raw Data'!E2461-'Raw Data'!D2461&gt;2, 'Raw Data'!BB2461, 0))</f>
        <v/>
      </c>
      <c r="AF2466">
        <f>IF(ISBLANK('Raw Data'!D2461), 0, IF('Raw Data'!D2461-'Raw Data'!E2461&gt;3, 'Raw Data'!BC2461, 0))</f>
        <v/>
      </c>
      <c r="AG2466">
        <f>IF(ISBLANK('Raw Data'!A2461), 0, IF(ABS('Raw Data'!D2461-'Raw Data'!E2461)&lt;4, 'Raw Data'!BD2461, 0))</f>
        <v/>
      </c>
      <c r="AH2466">
        <f>IF(ISBLANK('Raw Data'!D2461), 0, IF('Raw Data'!E2461-'Raw Data'!D2461&gt;3, 'Raw Data'!BE2461, 0))</f>
        <v/>
      </c>
      <c r="AI2466">
        <f>IF(SUM('Raw Data'!D2461:E2461)&gt;'Raw Data'!F2461, 'Raw Data'!G2461, 0)</f>
        <v/>
      </c>
      <c r="AJ2466">
        <f>IF(ISBLANK('Raw Data'!D2461), 0, IF(SUM('Raw Data'!D2461:E2461)&lt;'Raw Data'!F2461, 'Raw Data'!H2461, 0))</f>
        <v/>
      </c>
      <c r="AK2466">
        <f>IF(ISBLANK('Raw Data'!A2461), 0, IF(AND('Raw Data'!D2461&lt;3, 'Raw Data'!E2461&lt;3, 'Raw Data'!F2461&lt;BB$2), 'Raw Data'!AF2461, 0))</f>
        <v/>
      </c>
      <c r="AL2466">
        <f>IF(ISBLANK('Raw Data'!A2461), 0, IF(AND('Raw Data'!D2461&lt;4, 'Raw Data'!E2461&lt;4, 'Raw Data'!F2461&lt;BB$2), 'Raw Data'!AI2461, 0))</f>
        <v/>
      </c>
      <c r="AM2466">
        <f>IF(ISBLANK('Raw Data'!A2461), 0, IF(AND('Raw Data'!D2461&lt;5, 'Raw Data'!E2461&lt;5, 'Raw Data'!F2461&lt;BB$2), 'Raw Data'!AL2461, 0))</f>
        <v/>
      </c>
      <c r="AN2466">
        <f>IF(ISBLANK('Raw Data'!A2461), 0, IF(AND('Raw Data'!D2461&lt;6, 'Raw Data'!E2461&lt;6, 'Raw Data'!F2461&lt;BB$2), 'Raw Data'!AO2461, 0))</f>
        <v/>
      </c>
      <c r="AO2466">
        <f>IF(ISBLANK('Raw Data'!A2461), 0, IF(AND('Raw Data'!I2461&lt;Analysis!$BC$2, 'Raw Data'!D2461-'Raw Data'!E2461&gt;1), 'Raw Data'!AW2461, IF(AND('Raw Data'!J2461&lt;Analysis!$BC$2, 'Raw Data'!E2461-'Raw Data'!D2461&gt;1), 'Raw Data'!AY2461, 0)))</f>
        <v/>
      </c>
      <c r="AP2466">
        <f>IF(ISBLANK('Raw Data'!A2461), 0, IF(AND('Raw Data'!I2461&lt;Analysis!$BC$2, 'Raw Data'!D2461-'Raw Data'!E2461&gt;2), 'Raw Data'!AZ2461, IF(AND('Raw Data'!J2461&lt;Analysis!$BC$2, 'Raw Data'!E2461-'Raw Data'!D2461&gt;2), 'Raw Data'!BB2461, 0)))</f>
        <v/>
      </c>
      <c r="AQ2466">
        <f>IF(ISBLANK('Raw Data'!A2461), 0, IF(AND('Raw Data'!I2461&lt;Analysis!$BC$2, 'Raw Data'!D2461-'Raw Data'!E2461&gt;3), 'Raw Data'!BC2461, IF(AND('Raw Data'!J2461&lt;Analysis!$BC$2, 'Raw Data'!E2461-'Raw Data'!D2461&gt;3), 'Raw Data'!BE2461, 0)))</f>
        <v/>
      </c>
      <c r="AR2466">
        <f>IF('Hidden Analysiss'!D2462=1,IF(ABS('Raw Data'!E2461-'Raw Data'!D2461)&lt;2,'Raw Data'!AX2461,0), 0)</f>
        <v/>
      </c>
      <c r="AS2466">
        <f>IF('Hidden Analysiss'!D2462=1,IF(ABS('Raw Data'!E2461-'Raw Data'!D2461)&lt;3,'Raw Data'!BA2461,0), 0)</f>
        <v/>
      </c>
      <c r="AT2466">
        <f>IF('Hidden Analysiss'!D2462=1,IF(ABS('Raw Data'!E2461-'Raw Data'!D2461)&lt;4,'Raw Data'!BD2461,0), 0)</f>
        <v/>
      </c>
      <c r="AU2466">
        <f>IF(AND('Hidden Analysiss'!E2462=1, ABS('Raw Data'!E2461-'Raw Data'!D2461)&lt;2), 'Raw Data'!AX2461, 0)</f>
        <v/>
      </c>
      <c r="AV2466">
        <f>IF(AND('Hidden Analysiss'!E2462=1, ABS('Raw Data'!E2461-'Raw Data'!D2461)&lt;3), 'Raw Data'!BA2461, 0)</f>
        <v/>
      </c>
      <c r="AW2466">
        <f>IF(AND('Hidden Analysiss'!E2462=1, ABS('Raw Data'!E2461-'Raw Data'!D2461)&lt;3), 'Raw Data'!BD2461, 0)</f>
        <v/>
      </c>
    </row>
    <row r="2467">
      <c r="A2467" s="1">
        <f>'Raw Data'!A2462</f>
        <v/>
      </c>
      <c r="B2467">
        <f>IF('Raw Data'!E2462&gt;'Raw Data'!D2462, 'Raw Data'!J2462, 0)</f>
        <v/>
      </c>
      <c r="C2467">
        <f>IF('Raw Data'!D2462&gt;'Raw Data'!E2462, 'Raw Data'!I2462, 0)</f>
        <v/>
      </c>
      <c r="D2467">
        <f>SUM(G2467:H2467)</f>
        <v/>
      </c>
      <c r="E2467">
        <f>IF(AND('Raw Data'!J2462&lt;'Raw Data'!I2462,'Raw Data'!E2462&gt;'Raw Data'!D2462,'Raw Data'!E2462-'Raw Data'!D2462&gt;3),'Raw Data'!N2462,IF(AND('Raw Data'!I2462&lt;'Raw Data'!J2462,'Raw Data'!D2462&gt;'Raw Data'!E2462,'Raw Data'!D2462-'Raw Data'!E2462&gt;3),'Raw Data'!M2462,0))</f>
        <v/>
      </c>
      <c r="F2467">
        <f>IF(AND('Raw Data'!J2462&lt;'Raw Data'!I2462,'Raw Data'!E2462&gt;'Raw Data'!D2462,'Raw Data'!E2462-'Raw Data'!D2462&lt;4),'Raw Data'!L2462,IF(AND('Raw Data'!I2462&lt;'Raw Data'!J2462,'Raw Data'!D2462&gt;'Raw Data'!E2462,'Raw Data'!D2462-'Raw Data'!E2462&lt;4),'Raw Data'!K2462,0))</f>
        <v/>
      </c>
      <c r="G2467">
        <f>IF(AND('Raw Data'!J2462&lt;'Raw Data'!I2462, 'Raw Data'!E2462&gt;'Raw Data'!D2462), 'Raw Data'!J2462, 0)</f>
        <v/>
      </c>
      <c r="H2467">
        <f>IF(AND('Raw Data'!J2462&gt;'Raw Data'!I2462, 'Raw Data'!E2462&lt;'Raw Data'!D2462), 'Raw Data'!I2462, 0)</f>
        <v/>
      </c>
      <c r="I2467">
        <f>SUM(J2467:K2467)</f>
        <v/>
      </c>
      <c r="J2467">
        <f>IF(AND('Raw Data'!J2462&gt;'Raw Data'!I2462, 'Raw Data'!E2462&gt;'Raw Data'!D2462), 'Raw Data'!J2462, 0)</f>
        <v/>
      </c>
      <c r="K2467">
        <f>IF(AND('Raw Data'!I2462&gt;'Raw Data'!J2462, 'Raw Data'!D2462&gt;'Raw Data'!E2462), 'Raw Data'!I2462, 0)</f>
        <v/>
      </c>
      <c r="L2467">
        <f>IF('Raw Data'!E2462-'Raw Data'!D2462&gt;3, 'Raw Data'!N2462, 0)</f>
        <v/>
      </c>
      <c r="M2467">
        <f>IF('Raw Data'!D2462-'Raw Data'!E2462&gt;3, 'Raw Data'!M2462, 0)</f>
        <v/>
      </c>
      <c r="N2467">
        <f>IF(ISBLANK('Raw Data'!D2462),0,IF(AND('Raw Data'!E2462&gt;'Raw Data'!D2462,'Raw Data'!E2462-'Raw Data'!D2462&gt;0,'Raw Data'!E2462-'Raw Data'!D2462&lt;4),'Raw Data'!L2462, 0))</f>
        <v/>
      </c>
      <c r="O2467">
        <f>IF(ISBLANK('Raw Data'!D2462),0,IF(AND('Raw Data'!E2462&gt;'Raw Data'!D2462,'Raw Data'!E2462-'Raw Data'!D2462&gt;0,'Raw Data'!D2462-'Raw Data'!E2462&lt;4),'Raw Data'!K2462, 0))</f>
        <v/>
      </c>
      <c r="P2467">
        <f>IF('Raw Data'!E2462-'Raw Data'!D2462&gt;3, 'Raw Data'!N2462, IF('Raw Data'!D2462-'Raw Data'!E2462&gt;3, 'Raw Data'!M2462, 0))</f>
        <v/>
      </c>
      <c r="Q2467">
        <f>IF(ISBLANK('Raw Data'!E2462),0,IF(AND('Raw Data'!E2462-'Raw Data'!D2462&lt;4,'Raw Data'!E2462-'Raw Data'!D2462&gt;0),'Raw Data'!L2462,IF(AND('Raw Data'!D2462&gt;'Raw Data'!E2462,'Raw Data'!D2462-'Raw Data'!E2462&gt;0),'Raw Data'!K2462,0)))</f>
        <v/>
      </c>
      <c r="R2467">
        <f>IF(ISBLANK('Raw Data'!K2462),0,IFERROR(IF(MATCH(SMALL('Raw Data'!K2462:N2462,1),L2467:O2467,0),SMALL('Raw Data'!K2462:N2462,1)),0))</f>
        <v/>
      </c>
      <c r="S2467">
        <f>IF(ISBLANK('Raw Data'!K2462),0,IFERROR(IF(MATCH(SMALL('Raw Data'!K2462:N2462,2),L2467:O2467,0),SMALL('Raw Data'!K2462:N2462,2)),0))</f>
        <v/>
      </c>
      <c r="T2467">
        <f>IF(ISBLANK('Raw Data'!K2462),0,IFERROR(IF(MATCH(SMALL('Raw Data'!K2462:N2462,3),L2467:O2467,0),SMALL('Raw Data'!K2462:N2462,3)),0))</f>
        <v/>
      </c>
      <c r="U2467">
        <f>IF(ISBLANK('Raw Data'!K2462),0,IFERROR(IF(MATCH(SMALL('Raw Data'!K2462:N2462,4),L2467:O2467,0),SMALL('Raw Data'!K2462:N2462,4)),0))</f>
        <v/>
      </c>
      <c r="V2467">
        <f>IF(AND('Raw Data'!D2462&lt;3, 'Raw Data'!E2462&lt;3, 'Raw Data'!A2462&gt;0), 'Raw Data'!AF2462, 0)</f>
        <v/>
      </c>
      <c r="W2467">
        <f>IF(AND('Raw Data'!D2462&lt;4, 'Raw Data'!E2462&lt;4, 'Raw Data'!A2462&gt;0), 'Raw Data'!AI2462, 0)</f>
        <v/>
      </c>
      <c r="X2467">
        <f>IF(AND('Raw Data'!D2462&lt;5, 'Raw Data'!E2462&lt;5, 'Raw Data'!A2462&gt;0), 'Raw Data'!AL2462, 0)</f>
        <v/>
      </c>
      <c r="Y2467">
        <f>IF(AND('Raw Data'!D2462&lt;6, 'Raw Data'!E2462&lt;6, 'Raw Data'!A2462&gt;0), 'Raw Data'!AO2462, 0)</f>
        <v/>
      </c>
      <c r="Z2467">
        <f>IF(ISBLANK('Raw Data'!D2462), 0, IF('Raw Data'!D2462-'Raw Data'!E2462&gt;1, 'Raw Data'!AW2462, 0))</f>
        <v/>
      </c>
      <c r="AA2467">
        <f>IF(ISBLANK('Raw Data'!A2462), 0, IF(ABS('Raw Data'!D2462-'Raw Data'!E2462)&lt;2, 'Raw Data'!AX2462, 0))</f>
        <v/>
      </c>
      <c r="AB2467">
        <f>IF(ISBLANK('Raw Data'!D2462), 0, IF('Raw Data'!E2462-'Raw Data'!D2462&gt;1, 'Raw Data'!AY2462, 0))</f>
        <v/>
      </c>
      <c r="AC2467">
        <f>IF(ISBLANK('Raw Data'!D2462), 0, IF('Raw Data'!D2462-'Raw Data'!E2462&gt;2, 'Raw Data'!AZ2462, 0))</f>
        <v/>
      </c>
      <c r="AD2467">
        <f>IF(ISBLANK('Raw Data'!A2462), 0, IF(ABS('Raw Data'!D2462-'Raw Data'!E2462)&lt;3, 'Raw Data'!BA2462, 0))</f>
        <v/>
      </c>
      <c r="AE2467">
        <f>IF(ISBLANK('Raw Data'!D2462), 0, IF('Raw Data'!E2462-'Raw Data'!D2462&gt;2, 'Raw Data'!BB2462, 0))</f>
        <v/>
      </c>
      <c r="AF2467">
        <f>IF(ISBLANK('Raw Data'!D2462), 0, IF('Raw Data'!D2462-'Raw Data'!E2462&gt;3, 'Raw Data'!BC2462, 0))</f>
        <v/>
      </c>
      <c r="AG2467">
        <f>IF(ISBLANK('Raw Data'!A2462), 0, IF(ABS('Raw Data'!D2462-'Raw Data'!E2462)&lt;4, 'Raw Data'!BD2462, 0))</f>
        <v/>
      </c>
      <c r="AH2467">
        <f>IF(ISBLANK('Raw Data'!D2462), 0, IF('Raw Data'!E2462-'Raw Data'!D2462&gt;3, 'Raw Data'!BE2462, 0))</f>
        <v/>
      </c>
      <c r="AI2467">
        <f>IF(SUM('Raw Data'!D2462:E2462)&gt;'Raw Data'!F2462, 'Raw Data'!G2462, 0)</f>
        <v/>
      </c>
      <c r="AJ2467">
        <f>IF(ISBLANK('Raw Data'!D2462), 0, IF(SUM('Raw Data'!D2462:E2462)&lt;'Raw Data'!F2462, 'Raw Data'!H2462, 0))</f>
        <v/>
      </c>
      <c r="AK2467">
        <f>IF(ISBLANK('Raw Data'!A2462), 0, IF(AND('Raw Data'!D2462&lt;3, 'Raw Data'!E2462&lt;3, 'Raw Data'!F2462&lt;BB$2), 'Raw Data'!AF2462, 0))</f>
        <v/>
      </c>
      <c r="AL2467">
        <f>IF(ISBLANK('Raw Data'!A2462), 0, IF(AND('Raw Data'!D2462&lt;4, 'Raw Data'!E2462&lt;4, 'Raw Data'!F2462&lt;BB$2), 'Raw Data'!AI2462, 0))</f>
        <v/>
      </c>
      <c r="AM2467">
        <f>IF(ISBLANK('Raw Data'!A2462), 0, IF(AND('Raw Data'!D2462&lt;5, 'Raw Data'!E2462&lt;5, 'Raw Data'!F2462&lt;BB$2), 'Raw Data'!AL2462, 0))</f>
        <v/>
      </c>
      <c r="AN2467">
        <f>IF(ISBLANK('Raw Data'!A2462), 0, IF(AND('Raw Data'!D2462&lt;6, 'Raw Data'!E2462&lt;6, 'Raw Data'!F2462&lt;BB$2), 'Raw Data'!AO2462, 0))</f>
        <v/>
      </c>
      <c r="AO2467">
        <f>IF(ISBLANK('Raw Data'!A2462), 0, IF(AND('Raw Data'!I2462&lt;Analysis!$BC$2, 'Raw Data'!D2462-'Raw Data'!E2462&gt;1), 'Raw Data'!AW2462, IF(AND('Raw Data'!J2462&lt;Analysis!$BC$2, 'Raw Data'!E2462-'Raw Data'!D2462&gt;1), 'Raw Data'!AY2462, 0)))</f>
        <v/>
      </c>
      <c r="AP2467">
        <f>IF(ISBLANK('Raw Data'!A2462), 0, IF(AND('Raw Data'!I2462&lt;Analysis!$BC$2, 'Raw Data'!D2462-'Raw Data'!E2462&gt;2), 'Raw Data'!AZ2462, IF(AND('Raw Data'!J2462&lt;Analysis!$BC$2, 'Raw Data'!E2462-'Raw Data'!D2462&gt;2), 'Raw Data'!BB2462, 0)))</f>
        <v/>
      </c>
      <c r="AQ2467">
        <f>IF(ISBLANK('Raw Data'!A2462), 0, IF(AND('Raw Data'!I2462&lt;Analysis!$BC$2, 'Raw Data'!D2462-'Raw Data'!E2462&gt;3), 'Raw Data'!BC2462, IF(AND('Raw Data'!J2462&lt;Analysis!$BC$2, 'Raw Data'!E2462-'Raw Data'!D2462&gt;3), 'Raw Data'!BE2462, 0)))</f>
        <v/>
      </c>
      <c r="AR2467">
        <f>IF('Hidden Analysiss'!D2463=1,IF(ABS('Raw Data'!E2462-'Raw Data'!D2462)&lt;2,'Raw Data'!AX2462,0), 0)</f>
        <v/>
      </c>
      <c r="AS2467">
        <f>IF('Hidden Analysiss'!D2463=1,IF(ABS('Raw Data'!E2462-'Raw Data'!D2462)&lt;3,'Raw Data'!BA2462,0), 0)</f>
        <v/>
      </c>
      <c r="AT2467">
        <f>IF('Hidden Analysiss'!D2463=1,IF(ABS('Raw Data'!E2462-'Raw Data'!D2462)&lt;4,'Raw Data'!BD2462,0), 0)</f>
        <v/>
      </c>
      <c r="AU2467">
        <f>IF(AND('Hidden Analysiss'!E2463=1, ABS('Raw Data'!E2462-'Raw Data'!D2462)&lt;2), 'Raw Data'!AX2462, 0)</f>
        <v/>
      </c>
      <c r="AV2467">
        <f>IF(AND('Hidden Analysiss'!E2463=1, ABS('Raw Data'!E2462-'Raw Data'!D2462)&lt;3), 'Raw Data'!BA2462, 0)</f>
        <v/>
      </c>
      <c r="AW2467">
        <f>IF(AND('Hidden Analysiss'!E2463=1, ABS('Raw Data'!E2462-'Raw Data'!D2462)&lt;3), 'Raw Data'!BD2462, 0)</f>
        <v/>
      </c>
    </row>
    <row r="2468">
      <c r="A2468" s="1">
        <f>'Raw Data'!A2463</f>
        <v/>
      </c>
      <c r="B2468">
        <f>IF('Raw Data'!E2463&gt;'Raw Data'!D2463, 'Raw Data'!J2463, 0)</f>
        <v/>
      </c>
      <c r="C2468">
        <f>IF('Raw Data'!D2463&gt;'Raw Data'!E2463, 'Raw Data'!I2463, 0)</f>
        <v/>
      </c>
      <c r="D2468">
        <f>SUM(G2468:H2468)</f>
        <v/>
      </c>
      <c r="E2468">
        <f>IF(AND('Raw Data'!J2463&lt;'Raw Data'!I2463,'Raw Data'!E2463&gt;'Raw Data'!D2463,'Raw Data'!E2463-'Raw Data'!D2463&gt;3),'Raw Data'!N2463,IF(AND('Raw Data'!I2463&lt;'Raw Data'!J2463,'Raw Data'!D2463&gt;'Raw Data'!E2463,'Raw Data'!D2463-'Raw Data'!E2463&gt;3),'Raw Data'!M2463,0))</f>
        <v/>
      </c>
      <c r="F2468">
        <f>IF(AND('Raw Data'!J2463&lt;'Raw Data'!I2463,'Raw Data'!E2463&gt;'Raw Data'!D2463,'Raw Data'!E2463-'Raw Data'!D2463&lt;4),'Raw Data'!L2463,IF(AND('Raw Data'!I2463&lt;'Raw Data'!J2463,'Raw Data'!D2463&gt;'Raw Data'!E2463,'Raw Data'!D2463-'Raw Data'!E2463&lt;4),'Raw Data'!K2463,0))</f>
        <v/>
      </c>
      <c r="G2468">
        <f>IF(AND('Raw Data'!J2463&lt;'Raw Data'!I2463, 'Raw Data'!E2463&gt;'Raw Data'!D2463), 'Raw Data'!J2463, 0)</f>
        <v/>
      </c>
      <c r="H2468">
        <f>IF(AND('Raw Data'!J2463&gt;'Raw Data'!I2463, 'Raw Data'!E2463&lt;'Raw Data'!D2463), 'Raw Data'!I2463, 0)</f>
        <v/>
      </c>
      <c r="I2468">
        <f>SUM(J2468:K2468)</f>
        <v/>
      </c>
      <c r="J2468">
        <f>IF(AND('Raw Data'!J2463&gt;'Raw Data'!I2463, 'Raw Data'!E2463&gt;'Raw Data'!D2463), 'Raw Data'!J2463, 0)</f>
        <v/>
      </c>
      <c r="K2468">
        <f>IF(AND('Raw Data'!I2463&gt;'Raw Data'!J2463, 'Raw Data'!D2463&gt;'Raw Data'!E2463), 'Raw Data'!I2463, 0)</f>
        <v/>
      </c>
      <c r="L2468">
        <f>IF('Raw Data'!E2463-'Raw Data'!D2463&gt;3, 'Raw Data'!N2463, 0)</f>
        <v/>
      </c>
      <c r="M2468">
        <f>IF('Raw Data'!D2463-'Raw Data'!E2463&gt;3, 'Raw Data'!M2463, 0)</f>
        <v/>
      </c>
      <c r="N2468">
        <f>IF(ISBLANK('Raw Data'!D2463),0,IF(AND('Raw Data'!E2463&gt;'Raw Data'!D2463,'Raw Data'!E2463-'Raw Data'!D2463&gt;0,'Raw Data'!E2463-'Raw Data'!D2463&lt;4),'Raw Data'!L2463, 0))</f>
        <v/>
      </c>
      <c r="O2468">
        <f>IF(ISBLANK('Raw Data'!D2463),0,IF(AND('Raw Data'!E2463&gt;'Raw Data'!D2463,'Raw Data'!E2463-'Raw Data'!D2463&gt;0,'Raw Data'!D2463-'Raw Data'!E2463&lt;4),'Raw Data'!K2463, 0))</f>
        <v/>
      </c>
      <c r="P2468">
        <f>IF('Raw Data'!E2463-'Raw Data'!D2463&gt;3, 'Raw Data'!N2463, IF('Raw Data'!D2463-'Raw Data'!E2463&gt;3, 'Raw Data'!M2463, 0))</f>
        <v/>
      </c>
      <c r="Q2468">
        <f>IF(ISBLANK('Raw Data'!E2463),0,IF(AND('Raw Data'!E2463-'Raw Data'!D2463&lt;4,'Raw Data'!E2463-'Raw Data'!D2463&gt;0),'Raw Data'!L2463,IF(AND('Raw Data'!D2463&gt;'Raw Data'!E2463,'Raw Data'!D2463-'Raw Data'!E2463&gt;0),'Raw Data'!K2463,0)))</f>
        <v/>
      </c>
      <c r="R2468">
        <f>IF(ISBLANK('Raw Data'!K2463),0,IFERROR(IF(MATCH(SMALL('Raw Data'!K2463:N2463,1),L2468:O2468,0),SMALL('Raw Data'!K2463:N2463,1)),0))</f>
        <v/>
      </c>
      <c r="S2468">
        <f>IF(ISBLANK('Raw Data'!K2463),0,IFERROR(IF(MATCH(SMALL('Raw Data'!K2463:N2463,2),L2468:O2468,0),SMALL('Raw Data'!K2463:N2463,2)),0))</f>
        <v/>
      </c>
      <c r="T2468">
        <f>IF(ISBLANK('Raw Data'!K2463),0,IFERROR(IF(MATCH(SMALL('Raw Data'!K2463:N2463,3),L2468:O2468,0),SMALL('Raw Data'!K2463:N2463,3)),0))</f>
        <v/>
      </c>
      <c r="U2468">
        <f>IF(ISBLANK('Raw Data'!K2463),0,IFERROR(IF(MATCH(SMALL('Raw Data'!K2463:N2463,4),L2468:O2468,0),SMALL('Raw Data'!K2463:N2463,4)),0))</f>
        <v/>
      </c>
      <c r="V2468">
        <f>IF(AND('Raw Data'!D2463&lt;3, 'Raw Data'!E2463&lt;3, 'Raw Data'!A2463&gt;0), 'Raw Data'!AF2463, 0)</f>
        <v/>
      </c>
      <c r="W2468">
        <f>IF(AND('Raw Data'!D2463&lt;4, 'Raw Data'!E2463&lt;4, 'Raw Data'!A2463&gt;0), 'Raw Data'!AI2463, 0)</f>
        <v/>
      </c>
      <c r="X2468">
        <f>IF(AND('Raw Data'!D2463&lt;5, 'Raw Data'!E2463&lt;5, 'Raw Data'!A2463&gt;0), 'Raw Data'!AL2463, 0)</f>
        <v/>
      </c>
      <c r="Y2468">
        <f>IF(AND('Raw Data'!D2463&lt;6, 'Raw Data'!E2463&lt;6, 'Raw Data'!A2463&gt;0), 'Raw Data'!AO2463, 0)</f>
        <v/>
      </c>
      <c r="Z2468">
        <f>IF(ISBLANK('Raw Data'!D2463), 0, IF('Raw Data'!D2463-'Raw Data'!E2463&gt;1, 'Raw Data'!AW2463, 0))</f>
        <v/>
      </c>
      <c r="AA2468">
        <f>IF(ISBLANK('Raw Data'!A2463), 0, IF(ABS('Raw Data'!D2463-'Raw Data'!E2463)&lt;2, 'Raw Data'!AX2463, 0))</f>
        <v/>
      </c>
      <c r="AB2468">
        <f>IF(ISBLANK('Raw Data'!D2463), 0, IF('Raw Data'!E2463-'Raw Data'!D2463&gt;1, 'Raw Data'!AY2463, 0))</f>
        <v/>
      </c>
      <c r="AC2468">
        <f>IF(ISBLANK('Raw Data'!D2463), 0, IF('Raw Data'!D2463-'Raw Data'!E2463&gt;2, 'Raw Data'!AZ2463, 0))</f>
        <v/>
      </c>
      <c r="AD2468">
        <f>IF(ISBLANK('Raw Data'!A2463), 0, IF(ABS('Raw Data'!D2463-'Raw Data'!E2463)&lt;3, 'Raw Data'!BA2463, 0))</f>
        <v/>
      </c>
      <c r="AE2468">
        <f>IF(ISBLANK('Raw Data'!D2463), 0, IF('Raw Data'!E2463-'Raw Data'!D2463&gt;2, 'Raw Data'!BB2463, 0))</f>
        <v/>
      </c>
      <c r="AF2468">
        <f>IF(ISBLANK('Raw Data'!D2463), 0, IF('Raw Data'!D2463-'Raw Data'!E2463&gt;3, 'Raw Data'!BC2463, 0))</f>
        <v/>
      </c>
      <c r="AG2468">
        <f>IF(ISBLANK('Raw Data'!A2463), 0, IF(ABS('Raw Data'!D2463-'Raw Data'!E2463)&lt;4, 'Raw Data'!BD2463, 0))</f>
        <v/>
      </c>
      <c r="AH2468">
        <f>IF(ISBLANK('Raw Data'!D2463), 0, IF('Raw Data'!E2463-'Raw Data'!D2463&gt;3, 'Raw Data'!BE2463, 0))</f>
        <v/>
      </c>
      <c r="AI2468">
        <f>IF(SUM('Raw Data'!D2463:E2463)&gt;'Raw Data'!F2463, 'Raw Data'!G2463, 0)</f>
        <v/>
      </c>
      <c r="AJ2468">
        <f>IF(ISBLANK('Raw Data'!D2463), 0, IF(SUM('Raw Data'!D2463:E2463)&lt;'Raw Data'!F2463, 'Raw Data'!H2463, 0))</f>
        <v/>
      </c>
      <c r="AK2468">
        <f>IF(ISBLANK('Raw Data'!A2463), 0, IF(AND('Raw Data'!D2463&lt;3, 'Raw Data'!E2463&lt;3, 'Raw Data'!F2463&lt;BB$2), 'Raw Data'!AF2463, 0))</f>
        <v/>
      </c>
      <c r="AL2468">
        <f>IF(ISBLANK('Raw Data'!A2463), 0, IF(AND('Raw Data'!D2463&lt;4, 'Raw Data'!E2463&lt;4, 'Raw Data'!F2463&lt;BB$2), 'Raw Data'!AI2463, 0))</f>
        <v/>
      </c>
      <c r="AM2468">
        <f>IF(ISBLANK('Raw Data'!A2463), 0, IF(AND('Raw Data'!D2463&lt;5, 'Raw Data'!E2463&lt;5, 'Raw Data'!F2463&lt;BB$2), 'Raw Data'!AL2463, 0))</f>
        <v/>
      </c>
      <c r="AN2468">
        <f>IF(ISBLANK('Raw Data'!A2463), 0, IF(AND('Raw Data'!D2463&lt;6, 'Raw Data'!E2463&lt;6, 'Raw Data'!F2463&lt;BB$2), 'Raw Data'!AO2463, 0))</f>
        <v/>
      </c>
      <c r="AO2468">
        <f>IF(ISBLANK('Raw Data'!A2463), 0, IF(AND('Raw Data'!I2463&lt;Analysis!$BC$2, 'Raw Data'!D2463-'Raw Data'!E2463&gt;1), 'Raw Data'!AW2463, IF(AND('Raw Data'!J2463&lt;Analysis!$BC$2, 'Raw Data'!E2463-'Raw Data'!D2463&gt;1), 'Raw Data'!AY2463, 0)))</f>
        <v/>
      </c>
      <c r="AP2468">
        <f>IF(ISBLANK('Raw Data'!A2463), 0, IF(AND('Raw Data'!I2463&lt;Analysis!$BC$2, 'Raw Data'!D2463-'Raw Data'!E2463&gt;2), 'Raw Data'!AZ2463, IF(AND('Raw Data'!J2463&lt;Analysis!$BC$2, 'Raw Data'!E2463-'Raw Data'!D2463&gt;2), 'Raw Data'!BB2463, 0)))</f>
        <v/>
      </c>
      <c r="AQ2468">
        <f>IF(ISBLANK('Raw Data'!A2463), 0, IF(AND('Raw Data'!I2463&lt;Analysis!$BC$2, 'Raw Data'!D2463-'Raw Data'!E2463&gt;3), 'Raw Data'!BC2463, IF(AND('Raw Data'!J2463&lt;Analysis!$BC$2, 'Raw Data'!E2463-'Raw Data'!D2463&gt;3), 'Raw Data'!BE2463, 0)))</f>
        <v/>
      </c>
      <c r="AR2468">
        <f>IF('Hidden Analysiss'!D2464=1,IF(ABS('Raw Data'!E2463-'Raw Data'!D2463)&lt;2,'Raw Data'!AX2463,0), 0)</f>
        <v/>
      </c>
      <c r="AS2468">
        <f>IF('Hidden Analysiss'!D2464=1,IF(ABS('Raw Data'!E2463-'Raw Data'!D2463)&lt;3,'Raw Data'!BA2463,0), 0)</f>
        <v/>
      </c>
      <c r="AT2468">
        <f>IF('Hidden Analysiss'!D2464=1,IF(ABS('Raw Data'!E2463-'Raw Data'!D2463)&lt;4,'Raw Data'!BD2463,0), 0)</f>
        <v/>
      </c>
      <c r="AU2468">
        <f>IF(AND('Hidden Analysiss'!E2464=1, ABS('Raw Data'!E2463-'Raw Data'!D2463)&lt;2), 'Raw Data'!AX2463, 0)</f>
        <v/>
      </c>
      <c r="AV2468">
        <f>IF(AND('Hidden Analysiss'!E2464=1, ABS('Raw Data'!E2463-'Raw Data'!D2463)&lt;3), 'Raw Data'!BA2463, 0)</f>
        <v/>
      </c>
      <c r="AW2468">
        <f>IF(AND('Hidden Analysiss'!E2464=1, ABS('Raw Data'!E2463-'Raw Data'!D2463)&lt;3), 'Raw Data'!BD2463, 0)</f>
        <v/>
      </c>
    </row>
    <row r="2469">
      <c r="A2469" s="1">
        <f>'Raw Data'!A2464</f>
        <v/>
      </c>
      <c r="B2469">
        <f>IF('Raw Data'!E2464&gt;'Raw Data'!D2464, 'Raw Data'!J2464, 0)</f>
        <v/>
      </c>
      <c r="C2469">
        <f>IF('Raw Data'!D2464&gt;'Raw Data'!E2464, 'Raw Data'!I2464, 0)</f>
        <v/>
      </c>
      <c r="D2469">
        <f>SUM(G2469:H2469)</f>
        <v/>
      </c>
      <c r="E2469">
        <f>IF(AND('Raw Data'!J2464&lt;'Raw Data'!I2464,'Raw Data'!E2464&gt;'Raw Data'!D2464,'Raw Data'!E2464-'Raw Data'!D2464&gt;3),'Raw Data'!N2464,IF(AND('Raw Data'!I2464&lt;'Raw Data'!J2464,'Raw Data'!D2464&gt;'Raw Data'!E2464,'Raw Data'!D2464-'Raw Data'!E2464&gt;3),'Raw Data'!M2464,0))</f>
        <v/>
      </c>
      <c r="F2469">
        <f>IF(AND('Raw Data'!J2464&lt;'Raw Data'!I2464,'Raw Data'!E2464&gt;'Raw Data'!D2464,'Raw Data'!E2464-'Raw Data'!D2464&lt;4),'Raw Data'!L2464,IF(AND('Raw Data'!I2464&lt;'Raw Data'!J2464,'Raw Data'!D2464&gt;'Raw Data'!E2464,'Raw Data'!D2464-'Raw Data'!E2464&lt;4),'Raw Data'!K2464,0))</f>
        <v/>
      </c>
      <c r="G2469">
        <f>IF(AND('Raw Data'!J2464&lt;'Raw Data'!I2464, 'Raw Data'!E2464&gt;'Raw Data'!D2464), 'Raw Data'!J2464, 0)</f>
        <v/>
      </c>
      <c r="H2469">
        <f>IF(AND('Raw Data'!J2464&gt;'Raw Data'!I2464, 'Raw Data'!E2464&lt;'Raw Data'!D2464), 'Raw Data'!I2464, 0)</f>
        <v/>
      </c>
      <c r="I2469">
        <f>SUM(J2469:K2469)</f>
        <v/>
      </c>
      <c r="J2469">
        <f>IF(AND('Raw Data'!J2464&gt;'Raw Data'!I2464, 'Raw Data'!E2464&gt;'Raw Data'!D2464), 'Raw Data'!J2464, 0)</f>
        <v/>
      </c>
      <c r="K2469">
        <f>IF(AND('Raw Data'!I2464&gt;'Raw Data'!J2464, 'Raw Data'!D2464&gt;'Raw Data'!E2464), 'Raw Data'!I2464, 0)</f>
        <v/>
      </c>
      <c r="L2469">
        <f>IF('Raw Data'!E2464-'Raw Data'!D2464&gt;3, 'Raw Data'!N2464, 0)</f>
        <v/>
      </c>
      <c r="M2469">
        <f>IF('Raw Data'!D2464-'Raw Data'!E2464&gt;3, 'Raw Data'!M2464, 0)</f>
        <v/>
      </c>
      <c r="N2469">
        <f>IF(ISBLANK('Raw Data'!D2464),0,IF(AND('Raw Data'!E2464&gt;'Raw Data'!D2464,'Raw Data'!E2464-'Raw Data'!D2464&gt;0,'Raw Data'!E2464-'Raw Data'!D2464&lt;4),'Raw Data'!L2464, 0))</f>
        <v/>
      </c>
      <c r="O2469">
        <f>IF(ISBLANK('Raw Data'!D2464),0,IF(AND('Raw Data'!E2464&gt;'Raw Data'!D2464,'Raw Data'!E2464-'Raw Data'!D2464&gt;0,'Raw Data'!D2464-'Raw Data'!E2464&lt;4),'Raw Data'!K2464, 0))</f>
        <v/>
      </c>
      <c r="P2469">
        <f>IF('Raw Data'!E2464-'Raw Data'!D2464&gt;3, 'Raw Data'!N2464, IF('Raw Data'!D2464-'Raw Data'!E2464&gt;3, 'Raw Data'!M2464, 0))</f>
        <v/>
      </c>
      <c r="Q2469">
        <f>IF(ISBLANK('Raw Data'!E2464),0,IF(AND('Raw Data'!E2464-'Raw Data'!D2464&lt;4,'Raw Data'!E2464-'Raw Data'!D2464&gt;0),'Raw Data'!L2464,IF(AND('Raw Data'!D2464&gt;'Raw Data'!E2464,'Raw Data'!D2464-'Raw Data'!E2464&gt;0),'Raw Data'!K2464,0)))</f>
        <v/>
      </c>
      <c r="R2469">
        <f>IF(ISBLANK('Raw Data'!K2464),0,IFERROR(IF(MATCH(SMALL('Raw Data'!K2464:N2464,1),L2469:O2469,0),SMALL('Raw Data'!K2464:N2464,1)),0))</f>
        <v/>
      </c>
      <c r="S2469">
        <f>IF(ISBLANK('Raw Data'!K2464),0,IFERROR(IF(MATCH(SMALL('Raw Data'!K2464:N2464,2),L2469:O2469,0),SMALL('Raw Data'!K2464:N2464,2)),0))</f>
        <v/>
      </c>
      <c r="T2469">
        <f>IF(ISBLANK('Raw Data'!K2464),0,IFERROR(IF(MATCH(SMALL('Raw Data'!K2464:N2464,3),L2469:O2469,0),SMALL('Raw Data'!K2464:N2464,3)),0))</f>
        <v/>
      </c>
      <c r="U2469">
        <f>IF(ISBLANK('Raw Data'!K2464),0,IFERROR(IF(MATCH(SMALL('Raw Data'!K2464:N2464,4),L2469:O2469,0),SMALL('Raw Data'!K2464:N2464,4)),0))</f>
        <v/>
      </c>
      <c r="V2469">
        <f>IF(AND('Raw Data'!D2464&lt;3, 'Raw Data'!E2464&lt;3, 'Raw Data'!A2464&gt;0), 'Raw Data'!AF2464, 0)</f>
        <v/>
      </c>
      <c r="W2469">
        <f>IF(AND('Raw Data'!D2464&lt;4, 'Raw Data'!E2464&lt;4, 'Raw Data'!A2464&gt;0), 'Raw Data'!AI2464, 0)</f>
        <v/>
      </c>
      <c r="X2469">
        <f>IF(AND('Raw Data'!D2464&lt;5, 'Raw Data'!E2464&lt;5, 'Raw Data'!A2464&gt;0), 'Raw Data'!AL2464, 0)</f>
        <v/>
      </c>
      <c r="Y2469">
        <f>IF(AND('Raw Data'!D2464&lt;6, 'Raw Data'!E2464&lt;6, 'Raw Data'!A2464&gt;0), 'Raw Data'!AO2464, 0)</f>
        <v/>
      </c>
      <c r="Z2469">
        <f>IF(ISBLANK('Raw Data'!D2464), 0, IF('Raw Data'!D2464-'Raw Data'!E2464&gt;1, 'Raw Data'!AW2464, 0))</f>
        <v/>
      </c>
      <c r="AA2469">
        <f>IF(ISBLANK('Raw Data'!A2464), 0, IF(ABS('Raw Data'!D2464-'Raw Data'!E2464)&lt;2, 'Raw Data'!AX2464, 0))</f>
        <v/>
      </c>
      <c r="AB2469">
        <f>IF(ISBLANK('Raw Data'!D2464), 0, IF('Raw Data'!E2464-'Raw Data'!D2464&gt;1, 'Raw Data'!AY2464, 0))</f>
        <v/>
      </c>
      <c r="AC2469">
        <f>IF(ISBLANK('Raw Data'!D2464), 0, IF('Raw Data'!D2464-'Raw Data'!E2464&gt;2, 'Raw Data'!AZ2464, 0))</f>
        <v/>
      </c>
      <c r="AD2469">
        <f>IF(ISBLANK('Raw Data'!A2464), 0, IF(ABS('Raw Data'!D2464-'Raw Data'!E2464)&lt;3, 'Raw Data'!BA2464, 0))</f>
        <v/>
      </c>
      <c r="AE2469">
        <f>IF(ISBLANK('Raw Data'!D2464), 0, IF('Raw Data'!E2464-'Raw Data'!D2464&gt;2, 'Raw Data'!BB2464, 0))</f>
        <v/>
      </c>
      <c r="AF2469">
        <f>IF(ISBLANK('Raw Data'!D2464), 0, IF('Raw Data'!D2464-'Raw Data'!E2464&gt;3, 'Raw Data'!BC2464, 0))</f>
        <v/>
      </c>
      <c r="AG2469">
        <f>IF(ISBLANK('Raw Data'!A2464), 0, IF(ABS('Raw Data'!D2464-'Raw Data'!E2464)&lt;4, 'Raw Data'!BD2464, 0))</f>
        <v/>
      </c>
      <c r="AH2469">
        <f>IF(ISBLANK('Raw Data'!D2464), 0, IF('Raw Data'!E2464-'Raw Data'!D2464&gt;3, 'Raw Data'!BE2464, 0))</f>
        <v/>
      </c>
      <c r="AI2469">
        <f>IF(SUM('Raw Data'!D2464:E2464)&gt;'Raw Data'!F2464, 'Raw Data'!G2464, 0)</f>
        <v/>
      </c>
      <c r="AJ2469">
        <f>IF(ISBLANK('Raw Data'!D2464), 0, IF(SUM('Raw Data'!D2464:E2464)&lt;'Raw Data'!F2464, 'Raw Data'!H2464, 0))</f>
        <v/>
      </c>
      <c r="AK2469">
        <f>IF(ISBLANK('Raw Data'!A2464), 0, IF(AND('Raw Data'!D2464&lt;3, 'Raw Data'!E2464&lt;3, 'Raw Data'!F2464&lt;BB$2), 'Raw Data'!AF2464, 0))</f>
        <v/>
      </c>
      <c r="AL2469">
        <f>IF(ISBLANK('Raw Data'!A2464), 0, IF(AND('Raw Data'!D2464&lt;4, 'Raw Data'!E2464&lt;4, 'Raw Data'!F2464&lt;BB$2), 'Raw Data'!AI2464, 0))</f>
        <v/>
      </c>
      <c r="AM2469">
        <f>IF(ISBLANK('Raw Data'!A2464), 0, IF(AND('Raw Data'!D2464&lt;5, 'Raw Data'!E2464&lt;5, 'Raw Data'!F2464&lt;BB$2), 'Raw Data'!AL2464, 0))</f>
        <v/>
      </c>
      <c r="AN2469">
        <f>IF(ISBLANK('Raw Data'!A2464), 0, IF(AND('Raw Data'!D2464&lt;6, 'Raw Data'!E2464&lt;6, 'Raw Data'!F2464&lt;BB$2), 'Raw Data'!AO2464, 0))</f>
        <v/>
      </c>
      <c r="AO2469">
        <f>IF(ISBLANK('Raw Data'!A2464), 0, IF(AND('Raw Data'!I2464&lt;Analysis!$BC$2, 'Raw Data'!D2464-'Raw Data'!E2464&gt;1), 'Raw Data'!AW2464, IF(AND('Raw Data'!J2464&lt;Analysis!$BC$2, 'Raw Data'!E2464-'Raw Data'!D2464&gt;1), 'Raw Data'!AY2464, 0)))</f>
        <v/>
      </c>
      <c r="AP2469">
        <f>IF(ISBLANK('Raw Data'!A2464), 0, IF(AND('Raw Data'!I2464&lt;Analysis!$BC$2, 'Raw Data'!D2464-'Raw Data'!E2464&gt;2), 'Raw Data'!AZ2464, IF(AND('Raw Data'!J2464&lt;Analysis!$BC$2, 'Raw Data'!E2464-'Raw Data'!D2464&gt;2), 'Raw Data'!BB2464, 0)))</f>
        <v/>
      </c>
      <c r="AQ2469">
        <f>IF(ISBLANK('Raw Data'!A2464), 0, IF(AND('Raw Data'!I2464&lt;Analysis!$BC$2, 'Raw Data'!D2464-'Raw Data'!E2464&gt;3), 'Raw Data'!BC2464, IF(AND('Raw Data'!J2464&lt;Analysis!$BC$2, 'Raw Data'!E2464-'Raw Data'!D2464&gt;3), 'Raw Data'!BE2464, 0)))</f>
        <v/>
      </c>
      <c r="AR2469">
        <f>IF('Hidden Analysiss'!D2465=1,IF(ABS('Raw Data'!E2464-'Raw Data'!D2464)&lt;2,'Raw Data'!AX2464,0), 0)</f>
        <v/>
      </c>
      <c r="AS2469">
        <f>IF('Hidden Analysiss'!D2465=1,IF(ABS('Raw Data'!E2464-'Raw Data'!D2464)&lt;3,'Raw Data'!BA2464,0), 0)</f>
        <v/>
      </c>
      <c r="AT2469">
        <f>IF('Hidden Analysiss'!D2465=1,IF(ABS('Raw Data'!E2464-'Raw Data'!D2464)&lt;4,'Raw Data'!BD2464,0), 0)</f>
        <v/>
      </c>
      <c r="AU2469">
        <f>IF(AND('Hidden Analysiss'!E2465=1, ABS('Raw Data'!E2464-'Raw Data'!D2464)&lt;2), 'Raw Data'!AX2464, 0)</f>
        <v/>
      </c>
      <c r="AV2469">
        <f>IF(AND('Hidden Analysiss'!E2465=1, ABS('Raw Data'!E2464-'Raw Data'!D2464)&lt;3), 'Raw Data'!BA2464, 0)</f>
        <v/>
      </c>
      <c r="AW2469">
        <f>IF(AND('Hidden Analysiss'!E2465=1, ABS('Raw Data'!E2464-'Raw Data'!D2464)&lt;3), 'Raw Data'!BD2464, 0)</f>
        <v/>
      </c>
    </row>
    <row r="2470">
      <c r="A2470" s="1">
        <f>'Raw Data'!A2465</f>
        <v/>
      </c>
      <c r="B2470">
        <f>IF('Raw Data'!E2465&gt;'Raw Data'!D2465, 'Raw Data'!J2465, 0)</f>
        <v/>
      </c>
      <c r="C2470">
        <f>IF('Raw Data'!D2465&gt;'Raw Data'!E2465, 'Raw Data'!I2465, 0)</f>
        <v/>
      </c>
      <c r="D2470">
        <f>SUM(G2470:H2470)</f>
        <v/>
      </c>
      <c r="E2470">
        <f>IF(AND('Raw Data'!J2465&lt;'Raw Data'!I2465,'Raw Data'!E2465&gt;'Raw Data'!D2465,'Raw Data'!E2465-'Raw Data'!D2465&gt;3),'Raw Data'!N2465,IF(AND('Raw Data'!I2465&lt;'Raw Data'!J2465,'Raw Data'!D2465&gt;'Raw Data'!E2465,'Raw Data'!D2465-'Raw Data'!E2465&gt;3),'Raw Data'!M2465,0))</f>
        <v/>
      </c>
      <c r="F2470">
        <f>IF(AND('Raw Data'!J2465&lt;'Raw Data'!I2465,'Raw Data'!E2465&gt;'Raw Data'!D2465,'Raw Data'!E2465-'Raw Data'!D2465&lt;4),'Raw Data'!L2465,IF(AND('Raw Data'!I2465&lt;'Raw Data'!J2465,'Raw Data'!D2465&gt;'Raw Data'!E2465,'Raw Data'!D2465-'Raw Data'!E2465&lt;4),'Raw Data'!K2465,0))</f>
        <v/>
      </c>
      <c r="G2470">
        <f>IF(AND('Raw Data'!J2465&lt;'Raw Data'!I2465, 'Raw Data'!E2465&gt;'Raw Data'!D2465), 'Raw Data'!J2465, 0)</f>
        <v/>
      </c>
      <c r="H2470">
        <f>IF(AND('Raw Data'!J2465&gt;'Raw Data'!I2465, 'Raw Data'!E2465&lt;'Raw Data'!D2465), 'Raw Data'!I2465, 0)</f>
        <v/>
      </c>
      <c r="I2470">
        <f>SUM(J2470:K2470)</f>
        <v/>
      </c>
      <c r="J2470">
        <f>IF(AND('Raw Data'!J2465&gt;'Raw Data'!I2465, 'Raw Data'!E2465&gt;'Raw Data'!D2465), 'Raw Data'!J2465, 0)</f>
        <v/>
      </c>
      <c r="K2470">
        <f>IF(AND('Raw Data'!I2465&gt;'Raw Data'!J2465, 'Raw Data'!D2465&gt;'Raw Data'!E2465), 'Raw Data'!I2465, 0)</f>
        <v/>
      </c>
      <c r="L2470">
        <f>IF('Raw Data'!E2465-'Raw Data'!D2465&gt;3, 'Raw Data'!N2465, 0)</f>
        <v/>
      </c>
      <c r="M2470">
        <f>IF('Raw Data'!D2465-'Raw Data'!E2465&gt;3, 'Raw Data'!M2465, 0)</f>
        <v/>
      </c>
      <c r="N2470">
        <f>IF(ISBLANK('Raw Data'!D2465),0,IF(AND('Raw Data'!E2465&gt;'Raw Data'!D2465,'Raw Data'!E2465-'Raw Data'!D2465&gt;0,'Raw Data'!E2465-'Raw Data'!D2465&lt;4),'Raw Data'!L2465, 0))</f>
        <v/>
      </c>
      <c r="O2470">
        <f>IF(ISBLANK('Raw Data'!D2465),0,IF(AND('Raw Data'!E2465&gt;'Raw Data'!D2465,'Raw Data'!E2465-'Raw Data'!D2465&gt;0,'Raw Data'!D2465-'Raw Data'!E2465&lt;4),'Raw Data'!K2465, 0))</f>
        <v/>
      </c>
      <c r="P2470">
        <f>IF('Raw Data'!E2465-'Raw Data'!D2465&gt;3, 'Raw Data'!N2465, IF('Raw Data'!D2465-'Raw Data'!E2465&gt;3, 'Raw Data'!M2465, 0))</f>
        <v/>
      </c>
      <c r="Q2470">
        <f>IF(ISBLANK('Raw Data'!E2465),0,IF(AND('Raw Data'!E2465-'Raw Data'!D2465&lt;4,'Raw Data'!E2465-'Raw Data'!D2465&gt;0),'Raw Data'!L2465,IF(AND('Raw Data'!D2465&gt;'Raw Data'!E2465,'Raw Data'!D2465-'Raw Data'!E2465&gt;0),'Raw Data'!K2465,0)))</f>
        <v/>
      </c>
      <c r="R2470">
        <f>IF(ISBLANK('Raw Data'!K2465),0,IFERROR(IF(MATCH(SMALL('Raw Data'!K2465:N2465,1),L2470:O2470,0),SMALL('Raw Data'!K2465:N2465,1)),0))</f>
        <v/>
      </c>
      <c r="S2470">
        <f>IF(ISBLANK('Raw Data'!K2465),0,IFERROR(IF(MATCH(SMALL('Raw Data'!K2465:N2465,2),L2470:O2470,0),SMALL('Raw Data'!K2465:N2465,2)),0))</f>
        <v/>
      </c>
      <c r="T2470">
        <f>IF(ISBLANK('Raw Data'!K2465),0,IFERROR(IF(MATCH(SMALL('Raw Data'!K2465:N2465,3),L2470:O2470,0),SMALL('Raw Data'!K2465:N2465,3)),0))</f>
        <v/>
      </c>
      <c r="U2470">
        <f>IF(ISBLANK('Raw Data'!K2465),0,IFERROR(IF(MATCH(SMALL('Raw Data'!K2465:N2465,4),L2470:O2470,0),SMALL('Raw Data'!K2465:N2465,4)),0))</f>
        <v/>
      </c>
      <c r="V2470">
        <f>IF(AND('Raw Data'!D2465&lt;3, 'Raw Data'!E2465&lt;3, 'Raw Data'!A2465&gt;0), 'Raw Data'!AF2465, 0)</f>
        <v/>
      </c>
      <c r="W2470">
        <f>IF(AND('Raw Data'!D2465&lt;4, 'Raw Data'!E2465&lt;4, 'Raw Data'!A2465&gt;0), 'Raw Data'!AI2465, 0)</f>
        <v/>
      </c>
      <c r="X2470">
        <f>IF(AND('Raw Data'!D2465&lt;5, 'Raw Data'!E2465&lt;5, 'Raw Data'!A2465&gt;0), 'Raw Data'!AL2465, 0)</f>
        <v/>
      </c>
      <c r="Y2470">
        <f>IF(AND('Raw Data'!D2465&lt;6, 'Raw Data'!E2465&lt;6, 'Raw Data'!A2465&gt;0), 'Raw Data'!AO2465, 0)</f>
        <v/>
      </c>
      <c r="Z2470">
        <f>IF(ISBLANK('Raw Data'!D2465), 0, IF('Raw Data'!D2465-'Raw Data'!E2465&gt;1, 'Raw Data'!AW2465, 0))</f>
        <v/>
      </c>
      <c r="AA2470">
        <f>IF(ISBLANK('Raw Data'!A2465), 0, IF(ABS('Raw Data'!D2465-'Raw Data'!E2465)&lt;2, 'Raw Data'!AX2465, 0))</f>
        <v/>
      </c>
      <c r="AB2470">
        <f>IF(ISBLANK('Raw Data'!D2465), 0, IF('Raw Data'!E2465-'Raw Data'!D2465&gt;1, 'Raw Data'!AY2465, 0))</f>
        <v/>
      </c>
      <c r="AC2470">
        <f>IF(ISBLANK('Raw Data'!D2465), 0, IF('Raw Data'!D2465-'Raw Data'!E2465&gt;2, 'Raw Data'!AZ2465, 0))</f>
        <v/>
      </c>
      <c r="AD2470">
        <f>IF(ISBLANK('Raw Data'!A2465), 0, IF(ABS('Raw Data'!D2465-'Raw Data'!E2465)&lt;3, 'Raw Data'!BA2465, 0))</f>
        <v/>
      </c>
      <c r="AE2470">
        <f>IF(ISBLANK('Raw Data'!D2465), 0, IF('Raw Data'!E2465-'Raw Data'!D2465&gt;2, 'Raw Data'!BB2465, 0))</f>
        <v/>
      </c>
      <c r="AF2470">
        <f>IF(ISBLANK('Raw Data'!D2465), 0, IF('Raw Data'!D2465-'Raw Data'!E2465&gt;3, 'Raw Data'!BC2465, 0))</f>
        <v/>
      </c>
      <c r="AG2470">
        <f>IF(ISBLANK('Raw Data'!A2465), 0, IF(ABS('Raw Data'!D2465-'Raw Data'!E2465)&lt;4, 'Raw Data'!BD2465, 0))</f>
        <v/>
      </c>
      <c r="AH2470">
        <f>IF(ISBLANK('Raw Data'!D2465), 0, IF('Raw Data'!E2465-'Raw Data'!D2465&gt;3, 'Raw Data'!BE2465, 0))</f>
        <v/>
      </c>
      <c r="AI2470">
        <f>IF(SUM('Raw Data'!D2465:E2465)&gt;'Raw Data'!F2465, 'Raw Data'!G2465, 0)</f>
        <v/>
      </c>
      <c r="AJ2470">
        <f>IF(ISBLANK('Raw Data'!D2465), 0, IF(SUM('Raw Data'!D2465:E2465)&lt;'Raw Data'!F2465, 'Raw Data'!H2465, 0))</f>
        <v/>
      </c>
      <c r="AK2470">
        <f>IF(ISBLANK('Raw Data'!A2465), 0, IF(AND('Raw Data'!D2465&lt;3, 'Raw Data'!E2465&lt;3, 'Raw Data'!F2465&lt;BB$2), 'Raw Data'!AF2465, 0))</f>
        <v/>
      </c>
      <c r="AL2470">
        <f>IF(ISBLANK('Raw Data'!A2465), 0, IF(AND('Raw Data'!D2465&lt;4, 'Raw Data'!E2465&lt;4, 'Raw Data'!F2465&lt;BB$2), 'Raw Data'!AI2465, 0))</f>
        <v/>
      </c>
      <c r="AM2470">
        <f>IF(ISBLANK('Raw Data'!A2465), 0, IF(AND('Raw Data'!D2465&lt;5, 'Raw Data'!E2465&lt;5, 'Raw Data'!F2465&lt;BB$2), 'Raw Data'!AL2465, 0))</f>
        <v/>
      </c>
      <c r="AN2470">
        <f>IF(ISBLANK('Raw Data'!A2465), 0, IF(AND('Raw Data'!D2465&lt;6, 'Raw Data'!E2465&lt;6, 'Raw Data'!F2465&lt;BB$2), 'Raw Data'!AO2465, 0))</f>
        <v/>
      </c>
      <c r="AO2470">
        <f>IF(ISBLANK('Raw Data'!A2465), 0, IF(AND('Raw Data'!I2465&lt;Analysis!$BC$2, 'Raw Data'!D2465-'Raw Data'!E2465&gt;1), 'Raw Data'!AW2465, IF(AND('Raw Data'!J2465&lt;Analysis!$BC$2, 'Raw Data'!E2465-'Raw Data'!D2465&gt;1), 'Raw Data'!AY2465, 0)))</f>
        <v/>
      </c>
      <c r="AP2470">
        <f>IF(ISBLANK('Raw Data'!A2465), 0, IF(AND('Raw Data'!I2465&lt;Analysis!$BC$2, 'Raw Data'!D2465-'Raw Data'!E2465&gt;2), 'Raw Data'!AZ2465, IF(AND('Raw Data'!J2465&lt;Analysis!$BC$2, 'Raw Data'!E2465-'Raw Data'!D2465&gt;2), 'Raw Data'!BB2465, 0)))</f>
        <v/>
      </c>
      <c r="AQ2470">
        <f>IF(ISBLANK('Raw Data'!A2465), 0, IF(AND('Raw Data'!I2465&lt;Analysis!$BC$2, 'Raw Data'!D2465-'Raw Data'!E2465&gt;3), 'Raw Data'!BC2465, IF(AND('Raw Data'!J2465&lt;Analysis!$BC$2, 'Raw Data'!E2465-'Raw Data'!D2465&gt;3), 'Raw Data'!BE2465, 0)))</f>
        <v/>
      </c>
      <c r="AR2470">
        <f>IF('Hidden Analysiss'!D2466=1,IF(ABS('Raw Data'!E2465-'Raw Data'!D2465)&lt;2,'Raw Data'!AX2465,0), 0)</f>
        <v/>
      </c>
      <c r="AS2470">
        <f>IF('Hidden Analysiss'!D2466=1,IF(ABS('Raw Data'!E2465-'Raw Data'!D2465)&lt;3,'Raw Data'!BA2465,0), 0)</f>
        <v/>
      </c>
      <c r="AT2470">
        <f>IF('Hidden Analysiss'!D2466=1,IF(ABS('Raw Data'!E2465-'Raw Data'!D2465)&lt;4,'Raw Data'!BD2465,0), 0)</f>
        <v/>
      </c>
      <c r="AU2470">
        <f>IF(AND('Hidden Analysiss'!E2466=1, ABS('Raw Data'!E2465-'Raw Data'!D2465)&lt;2), 'Raw Data'!AX2465, 0)</f>
        <v/>
      </c>
      <c r="AV2470">
        <f>IF(AND('Hidden Analysiss'!E2466=1, ABS('Raw Data'!E2465-'Raw Data'!D2465)&lt;3), 'Raw Data'!BA2465, 0)</f>
        <v/>
      </c>
      <c r="AW2470">
        <f>IF(AND('Hidden Analysiss'!E2466=1, ABS('Raw Data'!E2465-'Raw Data'!D2465)&lt;3), 'Raw Data'!BD2465, 0)</f>
        <v/>
      </c>
    </row>
    <row r="2471">
      <c r="A2471" s="1">
        <f>'Raw Data'!A2466</f>
        <v/>
      </c>
      <c r="B2471">
        <f>IF('Raw Data'!E2466&gt;'Raw Data'!D2466, 'Raw Data'!J2466, 0)</f>
        <v/>
      </c>
      <c r="C2471">
        <f>IF('Raw Data'!D2466&gt;'Raw Data'!E2466, 'Raw Data'!I2466, 0)</f>
        <v/>
      </c>
      <c r="D2471">
        <f>SUM(G2471:H2471)</f>
        <v/>
      </c>
      <c r="E2471">
        <f>IF(AND('Raw Data'!J2466&lt;'Raw Data'!I2466,'Raw Data'!E2466&gt;'Raw Data'!D2466,'Raw Data'!E2466-'Raw Data'!D2466&gt;3),'Raw Data'!N2466,IF(AND('Raw Data'!I2466&lt;'Raw Data'!J2466,'Raw Data'!D2466&gt;'Raw Data'!E2466,'Raw Data'!D2466-'Raw Data'!E2466&gt;3),'Raw Data'!M2466,0))</f>
        <v/>
      </c>
      <c r="F2471">
        <f>IF(AND('Raw Data'!J2466&lt;'Raw Data'!I2466,'Raw Data'!E2466&gt;'Raw Data'!D2466,'Raw Data'!E2466-'Raw Data'!D2466&lt;4),'Raw Data'!L2466,IF(AND('Raw Data'!I2466&lt;'Raw Data'!J2466,'Raw Data'!D2466&gt;'Raw Data'!E2466,'Raw Data'!D2466-'Raw Data'!E2466&lt;4),'Raw Data'!K2466,0))</f>
        <v/>
      </c>
      <c r="G2471">
        <f>IF(AND('Raw Data'!J2466&lt;'Raw Data'!I2466, 'Raw Data'!E2466&gt;'Raw Data'!D2466), 'Raw Data'!J2466, 0)</f>
        <v/>
      </c>
      <c r="H2471">
        <f>IF(AND('Raw Data'!J2466&gt;'Raw Data'!I2466, 'Raw Data'!E2466&lt;'Raw Data'!D2466), 'Raw Data'!I2466, 0)</f>
        <v/>
      </c>
      <c r="I2471">
        <f>SUM(J2471:K2471)</f>
        <v/>
      </c>
      <c r="J2471">
        <f>IF(AND('Raw Data'!J2466&gt;'Raw Data'!I2466, 'Raw Data'!E2466&gt;'Raw Data'!D2466), 'Raw Data'!J2466, 0)</f>
        <v/>
      </c>
      <c r="K2471">
        <f>IF(AND('Raw Data'!I2466&gt;'Raw Data'!J2466, 'Raw Data'!D2466&gt;'Raw Data'!E2466), 'Raw Data'!I2466, 0)</f>
        <v/>
      </c>
      <c r="L2471">
        <f>IF('Raw Data'!E2466-'Raw Data'!D2466&gt;3, 'Raw Data'!N2466, 0)</f>
        <v/>
      </c>
      <c r="M2471">
        <f>IF('Raw Data'!D2466-'Raw Data'!E2466&gt;3, 'Raw Data'!M2466, 0)</f>
        <v/>
      </c>
      <c r="N2471">
        <f>IF(ISBLANK('Raw Data'!D2466),0,IF(AND('Raw Data'!E2466&gt;'Raw Data'!D2466,'Raw Data'!E2466-'Raw Data'!D2466&gt;0,'Raw Data'!E2466-'Raw Data'!D2466&lt;4),'Raw Data'!L2466, 0))</f>
        <v/>
      </c>
      <c r="O2471">
        <f>IF(ISBLANK('Raw Data'!D2466),0,IF(AND('Raw Data'!E2466&gt;'Raw Data'!D2466,'Raw Data'!E2466-'Raw Data'!D2466&gt;0,'Raw Data'!D2466-'Raw Data'!E2466&lt;4),'Raw Data'!K2466, 0))</f>
        <v/>
      </c>
      <c r="P2471">
        <f>IF('Raw Data'!E2466-'Raw Data'!D2466&gt;3, 'Raw Data'!N2466, IF('Raw Data'!D2466-'Raw Data'!E2466&gt;3, 'Raw Data'!M2466, 0))</f>
        <v/>
      </c>
      <c r="Q2471">
        <f>IF(ISBLANK('Raw Data'!E2466),0,IF(AND('Raw Data'!E2466-'Raw Data'!D2466&lt;4,'Raw Data'!E2466-'Raw Data'!D2466&gt;0),'Raw Data'!L2466,IF(AND('Raw Data'!D2466&gt;'Raw Data'!E2466,'Raw Data'!D2466-'Raw Data'!E2466&gt;0),'Raw Data'!K2466,0)))</f>
        <v/>
      </c>
      <c r="R2471">
        <f>IF(ISBLANK('Raw Data'!K2466),0,IFERROR(IF(MATCH(SMALL('Raw Data'!K2466:N2466,1),L2471:O2471,0),SMALL('Raw Data'!K2466:N2466,1)),0))</f>
        <v/>
      </c>
      <c r="S2471">
        <f>IF(ISBLANK('Raw Data'!K2466),0,IFERROR(IF(MATCH(SMALL('Raw Data'!K2466:N2466,2),L2471:O2471,0),SMALL('Raw Data'!K2466:N2466,2)),0))</f>
        <v/>
      </c>
      <c r="T2471">
        <f>IF(ISBLANK('Raw Data'!K2466),0,IFERROR(IF(MATCH(SMALL('Raw Data'!K2466:N2466,3),L2471:O2471,0),SMALL('Raw Data'!K2466:N2466,3)),0))</f>
        <v/>
      </c>
      <c r="U2471">
        <f>IF(ISBLANK('Raw Data'!K2466),0,IFERROR(IF(MATCH(SMALL('Raw Data'!K2466:N2466,4),L2471:O2471,0),SMALL('Raw Data'!K2466:N2466,4)),0))</f>
        <v/>
      </c>
      <c r="V2471">
        <f>IF(AND('Raw Data'!D2466&lt;3, 'Raw Data'!E2466&lt;3, 'Raw Data'!A2466&gt;0), 'Raw Data'!AF2466, 0)</f>
        <v/>
      </c>
      <c r="W2471">
        <f>IF(AND('Raw Data'!D2466&lt;4, 'Raw Data'!E2466&lt;4, 'Raw Data'!A2466&gt;0), 'Raw Data'!AI2466, 0)</f>
        <v/>
      </c>
      <c r="X2471">
        <f>IF(AND('Raw Data'!D2466&lt;5, 'Raw Data'!E2466&lt;5, 'Raw Data'!A2466&gt;0), 'Raw Data'!AL2466, 0)</f>
        <v/>
      </c>
      <c r="Y2471">
        <f>IF(AND('Raw Data'!D2466&lt;6, 'Raw Data'!E2466&lt;6, 'Raw Data'!A2466&gt;0), 'Raw Data'!AO2466, 0)</f>
        <v/>
      </c>
      <c r="Z2471">
        <f>IF(ISBLANK('Raw Data'!D2466), 0, IF('Raw Data'!D2466-'Raw Data'!E2466&gt;1, 'Raw Data'!AW2466, 0))</f>
        <v/>
      </c>
      <c r="AA2471">
        <f>IF(ISBLANK('Raw Data'!A2466), 0, IF(ABS('Raw Data'!D2466-'Raw Data'!E2466)&lt;2, 'Raw Data'!AX2466, 0))</f>
        <v/>
      </c>
      <c r="AB2471">
        <f>IF(ISBLANK('Raw Data'!D2466), 0, IF('Raw Data'!E2466-'Raw Data'!D2466&gt;1, 'Raw Data'!AY2466, 0))</f>
        <v/>
      </c>
      <c r="AC2471">
        <f>IF(ISBLANK('Raw Data'!D2466), 0, IF('Raw Data'!D2466-'Raw Data'!E2466&gt;2, 'Raw Data'!AZ2466, 0))</f>
        <v/>
      </c>
      <c r="AD2471">
        <f>IF(ISBLANK('Raw Data'!A2466), 0, IF(ABS('Raw Data'!D2466-'Raw Data'!E2466)&lt;3, 'Raw Data'!BA2466, 0))</f>
        <v/>
      </c>
      <c r="AE2471">
        <f>IF(ISBLANK('Raw Data'!D2466), 0, IF('Raw Data'!E2466-'Raw Data'!D2466&gt;2, 'Raw Data'!BB2466, 0))</f>
        <v/>
      </c>
      <c r="AF2471">
        <f>IF(ISBLANK('Raw Data'!D2466), 0, IF('Raw Data'!D2466-'Raw Data'!E2466&gt;3, 'Raw Data'!BC2466, 0))</f>
        <v/>
      </c>
      <c r="AG2471">
        <f>IF(ISBLANK('Raw Data'!A2466), 0, IF(ABS('Raw Data'!D2466-'Raw Data'!E2466)&lt;4, 'Raw Data'!BD2466, 0))</f>
        <v/>
      </c>
      <c r="AH2471">
        <f>IF(ISBLANK('Raw Data'!D2466), 0, IF('Raw Data'!E2466-'Raw Data'!D2466&gt;3, 'Raw Data'!BE2466, 0))</f>
        <v/>
      </c>
      <c r="AI2471">
        <f>IF(SUM('Raw Data'!D2466:E2466)&gt;'Raw Data'!F2466, 'Raw Data'!G2466, 0)</f>
        <v/>
      </c>
      <c r="AJ2471">
        <f>IF(ISBLANK('Raw Data'!D2466), 0, IF(SUM('Raw Data'!D2466:E2466)&lt;'Raw Data'!F2466, 'Raw Data'!H2466, 0))</f>
        <v/>
      </c>
      <c r="AK2471">
        <f>IF(ISBLANK('Raw Data'!A2466), 0, IF(AND('Raw Data'!D2466&lt;3, 'Raw Data'!E2466&lt;3, 'Raw Data'!F2466&lt;BB$2), 'Raw Data'!AF2466, 0))</f>
        <v/>
      </c>
      <c r="AL2471">
        <f>IF(ISBLANK('Raw Data'!A2466), 0, IF(AND('Raw Data'!D2466&lt;4, 'Raw Data'!E2466&lt;4, 'Raw Data'!F2466&lt;BB$2), 'Raw Data'!AI2466, 0))</f>
        <v/>
      </c>
      <c r="AM2471">
        <f>IF(ISBLANK('Raw Data'!A2466), 0, IF(AND('Raw Data'!D2466&lt;5, 'Raw Data'!E2466&lt;5, 'Raw Data'!F2466&lt;BB$2), 'Raw Data'!AL2466, 0))</f>
        <v/>
      </c>
      <c r="AN2471">
        <f>IF(ISBLANK('Raw Data'!A2466), 0, IF(AND('Raw Data'!D2466&lt;6, 'Raw Data'!E2466&lt;6, 'Raw Data'!F2466&lt;BB$2), 'Raw Data'!AO2466, 0))</f>
        <v/>
      </c>
      <c r="AO2471">
        <f>IF(ISBLANK('Raw Data'!A2466), 0, IF(AND('Raw Data'!I2466&lt;Analysis!$BC$2, 'Raw Data'!D2466-'Raw Data'!E2466&gt;1), 'Raw Data'!AW2466, IF(AND('Raw Data'!J2466&lt;Analysis!$BC$2, 'Raw Data'!E2466-'Raw Data'!D2466&gt;1), 'Raw Data'!AY2466, 0)))</f>
        <v/>
      </c>
      <c r="AP2471">
        <f>IF(ISBLANK('Raw Data'!A2466), 0, IF(AND('Raw Data'!I2466&lt;Analysis!$BC$2, 'Raw Data'!D2466-'Raw Data'!E2466&gt;2), 'Raw Data'!AZ2466, IF(AND('Raw Data'!J2466&lt;Analysis!$BC$2, 'Raw Data'!E2466-'Raw Data'!D2466&gt;2), 'Raw Data'!BB2466, 0)))</f>
        <v/>
      </c>
      <c r="AQ2471">
        <f>IF(ISBLANK('Raw Data'!A2466), 0, IF(AND('Raw Data'!I2466&lt;Analysis!$BC$2, 'Raw Data'!D2466-'Raw Data'!E2466&gt;3), 'Raw Data'!BC2466, IF(AND('Raw Data'!J2466&lt;Analysis!$BC$2, 'Raw Data'!E2466-'Raw Data'!D2466&gt;3), 'Raw Data'!BE2466, 0)))</f>
        <v/>
      </c>
      <c r="AR2471">
        <f>IF('Hidden Analysiss'!D2467=1,IF(ABS('Raw Data'!E2466-'Raw Data'!D2466)&lt;2,'Raw Data'!AX2466,0), 0)</f>
        <v/>
      </c>
      <c r="AS2471">
        <f>IF('Hidden Analysiss'!D2467=1,IF(ABS('Raw Data'!E2466-'Raw Data'!D2466)&lt;3,'Raw Data'!BA2466,0), 0)</f>
        <v/>
      </c>
      <c r="AT2471">
        <f>IF('Hidden Analysiss'!D2467=1,IF(ABS('Raw Data'!E2466-'Raw Data'!D2466)&lt;4,'Raw Data'!BD2466,0), 0)</f>
        <v/>
      </c>
      <c r="AU2471">
        <f>IF(AND('Hidden Analysiss'!E2467=1, ABS('Raw Data'!E2466-'Raw Data'!D2466)&lt;2), 'Raw Data'!AX2466, 0)</f>
        <v/>
      </c>
      <c r="AV2471">
        <f>IF(AND('Hidden Analysiss'!E2467=1, ABS('Raw Data'!E2466-'Raw Data'!D2466)&lt;3), 'Raw Data'!BA2466, 0)</f>
        <v/>
      </c>
      <c r="AW2471">
        <f>IF(AND('Hidden Analysiss'!E2467=1, ABS('Raw Data'!E2466-'Raw Data'!D2466)&lt;3), 'Raw Data'!BD2466, 0)</f>
        <v/>
      </c>
    </row>
    <row r="2472">
      <c r="A2472" s="1">
        <f>'Raw Data'!A2467</f>
        <v/>
      </c>
      <c r="B2472">
        <f>IF('Raw Data'!E2467&gt;'Raw Data'!D2467, 'Raw Data'!J2467, 0)</f>
        <v/>
      </c>
      <c r="C2472">
        <f>IF('Raw Data'!D2467&gt;'Raw Data'!E2467, 'Raw Data'!I2467, 0)</f>
        <v/>
      </c>
      <c r="D2472">
        <f>SUM(G2472:H2472)</f>
        <v/>
      </c>
      <c r="E2472">
        <f>IF(AND('Raw Data'!J2467&lt;'Raw Data'!I2467,'Raw Data'!E2467&gt;'Raw Data'!D2467,'Raw Data'!E2467-'Raw Data'!D2467&gt;3),'Raw Data'!N2467,IF(AND('Raw Data'!I2467&lt;'Raw Data'!J2467,'Raw Data'!D2467&gt;'Raw Data'!E2467,'Raw Data'!D2467-'Raw Data'!E2467&gt;3),'Raw Data'!M2467,0))</f>
        <v/>
      </c>
      <c r="F2472">
        <f>IF(AND('Raw Data'!J2467&lt;'Raw Data'!I2467,'Raw Data'!E2467&gt;'Raw Data'!D2467,'Raw Data'!E2467-'Raw Data'!D2467&lt;4),'Raw Data'!L2467,IF(AND('Raw Data'!I2467&lt;'Raw Data'!J2467,'Raw Data'!D2467&gt;'Raw Data'!E2467,'Raw Data'!D2467-'Raw Data'!E2467&lt;4),'Raw Data'!K2467,0))</f>
        <v/>
      </c>
      <c r="G2472">
        <f>IF(AND('Raw Data'!J2467&lt;'Raw Data'!I2467, 'Raw Data'!E2467&gt;'Raw Data'!D2467), 'Raw Data'!J2467, 0)</f>
        <v/>
      </c>
      <c r="H2472">
        <f>IF(AND('Raw Data'!J2467&gt;'Raw Data'!I2467, 'Raw Data'!E2467&lt;'Raw Data'!D2467), 'Raw Data'!I2467, 0)</f>
        <v/>
      </c>
      <c r="I2472">
        <f>SUM(J2472:K2472)</f>
        <v/>
      </c>
      <c r="J2472">
        <f>IF(AND('Raw Data'!J2467&gt;'Raw Data'!I2467, 'Raw Data'!E2467&gt;'Raw Data'!D2467), 'Raw Data'!J2467, 0)</f>
        <v/>
      </c>
      <c r="K2472">
        <f>IF(AND('Raw Data'!I2467&gt;'Raw Data'!J2467, 'Raw Data'!D2467&gt;'Raw Data'!E2467), 'Raw Data'!I2467, 0)</f>
        <v/>
      </c>
      <c r="L2472">
        <f>IF('Raw Data'!E2467-'Raw Data'!D2467&gt;3, 'Raw Data'!N2467, 0)</f>
        <v/>
      </c>
      <c r="M2472">
        <f>IF('Raw Data'!D2467-'Raw Data'!E2467&gt;3, 'Raw Data'!M2467, 0)</f>
        <v/>
      </c>
      <c r="N2472">
        <f>IF(ISBLANK('Raw Data'!D2467),0,IF(AND('Raw Data'!E2467&gt;'Raw Data'!D2467,'Raw Data'!E2467-'Raw Data'!D2467&gt;0,'Raw Data'!E2467-'Raw Data'!D2467&lt;4),'Raw Data'!L2467, 0))</f>
        <v/>
      </c>
      <c r="O2472">
        <f>IF(ISBLANK('Raw Data'!D2467),0,IF(AND('Raw Data'!E2467&gt;'Raw Data'!D2467,'Raw Data'!E2467-'Raw Data'!D2467&gt;0,'Raw Data'!D2467-'Raw Data'!E2467&lt;4),'Raw Data'!K2467, 0))</f>
        <v/>
      </c>
      <c r="P2472">
        <f>IF('Raw Data'!E2467-'Raw Data'!D2467&gt;3, 'Raw Data'!N2467, IF('Raw Data'!D2467-'Raw Data'!E2467&gt;3, 'Raw Data'!M2467, 0))</f>
        <v/>
      </c>
      <c r="Q2472">
        <f>IF(ISBLANK('Raw Data'!E2467),0,IF(AND('Raw Data'!E2467-'Raw Data'!D2467&lt;4,'Raw Data'!E2467-'Raw Data'!D2467&gt;0),'Raw Data'!L2467,IF(AND('Raw Data'!D2467&gt;'Raw Data'!E2467,'Raw Data'!D2467-'Raw Data'!E2467&gt;0),'Raw Data'!K2467,0)))</f>
        <v/>
      </c>
      <c r="R2472">
        <f>IF(ISBLANK('Raw Data'!K2467),0,IFERROR(IF(MATCH(SMALL('Raw Data'!K2467:N2467,1),L2472:O2472,0),SMALL('Raw Data'!K2467:N2467,1)),0))</f>
        <v/>
      </c>
      <c r="S2472">
        <f>IF(ISBLANK('Raw Data'!K2467),0,IFERROR(IF(MATCH(SMALL('Raw Data'!K2467:N2467,2),L2472:O2472,0),SMALL('Raw Data'!K2467:N2467,2)),0))</f>
        <v/>
      </c>
      <c r="T2472">
        <f>IF(ISBLANK('Raw Data'!K2467),0,IFERROR(IF(MATCH(SMALL('Raw Data'!K2467:N2467,3),L2472:O2472,0),SMALL('Raw Data'!K2467:N2467,3)),0))</f>
        <v/>
      </c>
      <c r="U2472">
        <f>IF(ISBLANK('Raw Data'!K2467),0,IFERROR(IF(MATCH(SMALL('Raw Data'!K2467:N2467,4),L2472:O2472,0),SMALL('Raw Data'!K2467:N2467,4)),0))</f>
        <v/>
      </c>
      <c r="V2472">
        <f>IF(AND('Raw Data'!D2467&lt;3, 'Raw Data'!E2467&lt;3, 'Raw Data'!A2467&gt;0), 'Raw Data'!AF2467, 0)</f>
        <v/>
      </c>
      <c r="W2472">
        <f>IF(AND('Raw Data'!D2467&lt;4, 'Raw Data'!E2467&lt;4, 'Raw Data'!A2467&gt;0), 'Raw Data'!AI2467, 0)</f>
        <v/>
      </c>
      <c r="X2472">
        <f>IF(AND('Raw Data'!D2467&lt;5, 'Raw Data'!E2467&lt;5, 'Raw Data'!A2467&gt;0), 'Raw Data'!AL2467, 0)</f>
        <v/>
      </c>
      <c r="Y2472">
        <f>IF(AND('Raw Data'!D2467&lt;6, 'Raw Data'!E2467&lt;6, 'Raw Data'!A2467&gt;0), 'Raw Data'!AO2467, 0)</f>
        <v/>
      </c>
      <c r="Z2472">
        <f>IF(ISBLANK('Raw Data'!D2467), 0, IF('Raw Data'!D2467-'Raw Data'!E2467&gt;1, 'Raw Data'!AW2467, 0))</f>
        <v/>
      </c>
      <c r="AA2472">
        <f>IF(ISBLANK('Raw Data'!A2467), 0, IF(ABS('Raw Data'!D2467-'Raw Data'!E2467)&lt;2, 'Raw Data'!AX2467, 0))</f>
        <v/>
      </c>
      <c r="AB2472">
        <f>IF(ISBLANK('Raw Data'!D2467), 0, IF('Raw Data'!E2467-'Raw Data'!D2467&gt;1, 'Raw Data'!AY2467, 0))</f>
        <v/>
      </c>
      <c r="AC2472">
        <f>IF(ISBLANK('Raw Data'!D2467), 0, IF('Raw Data'!D2467-'Raw Data'!E2467&gt;2, 'Raw Data'!AZ2467, 0))</f>
        <v/>
      </c>
      <c r="AD2472">
        <f>IF(ISBLANK('Raw Data'!A2467), 0, IF(ABS('Raw Data'!D2467-'Raw Data'!E2467)&lt;3, 'Raw Data'!BA2467, 0))</f>
        <v/>
      </c>
      <c r="AE2472">
        <f>IF(ISBLANK('Raw Data'!D2467), 0, IF('Raw Data'!E2467-'Raw Data'!D2467&gt;2, 'Raw Data'!BB2467, 0))</f>
        <v/>
      </c>
      <c r="AF2472">
        <f>IF(ISBLANK('Raw Data'!D2467), 0, IF('Raw Data'!D2467-'Raw Data'!E2467&gt;3, 'Raw Data'!BC2467, 0))</f>
        <v/>
      </c>
      <c r="AG2472">
        <f>IF(ISBLANK('Raw Data'!A2467), 0, IF(ABS('Raw Data'!D2467-'Raw Data'!E2467)&lt;4, 'Raw Data'!BD2467, 0))</f>
        <v/>
      </c>
      <c r="AH2472">
        <f>IF(ISBLANK('Raw Data'!D2467), 0, IF('Raw Data'!E2467-'Raw Data'!D2467&gt;3, 'Raw Data'!BE2467, 0))</f>
        <v/>
      </c>
      <c r="AI2472">
        <f>IF(SUM('Raw Data'!D2467:E2467)&gt;'Raw Data'!F2467, 'Raw Data'!G2467, 0)</f>
        <v/>
      </c>
      <c r="AJ2472">
        <f>IF(ISBLANK('Raw Data'!D2467), 0, IF(SUM('Raw Data'!D2467:E2467)&lt;'Raw Data'!F2467, 'Raw Data'!H2467, 0))</f>
        <v/>
      </c>
      <c r="AK2472">
        <f>IF(ISBLANK('Raw Data'!A2467), 0, IF(AND('Raw Data'!D2467&lt;3, 'Raw Data'!E2467&lt;3, 'Raw Data'!F2467&lt;BB$2), 'Raw Data'!AF2467, 0))</f>
        <v/>
      </c>
      <c r="AL2472">
        <f>IF(ISBLANK('Raw Data'!A2467), 0, IF(AND('Raw Data'!D2467&lt;4, 'Raw Data'!E2467&lt;4, 'Raw Data'!F2467&lt;BB$2), 'Raw Data'!AI2467, 0))</f>
        <v/>
      </c>
      <c r="AM2472">
        <f>IF(ISBLANK('Raw Data'!A2467), 0, IF(AND('Raw Data'!D2467&lt;5, 'Raw Data'!E2467&lt;5, 'Raw Data'!F2467&lt;BB$2), 'Raw Data'!AL2467, 0))</f>
        <v/>
      </c>
      <c r="AN2472">
        <f>IF(ISBLANK('Raw Data'!A2467), 0, IF(AND('Raw Data'!D2467&lt;6, 'Raw Data'!E2467&lt;6, 'Raw Data'!F2467&lt;BB$2), 'Raw Data'!AO2467, 0))</f>
        <v/>
      </c>
      <c r="AO2472">
        <f>IF(ISBLANK('Raw Data'!A2467), 0, IF(AND('Raw Data'!I2467&lt;Analysis!$BC$2, 'Raw Data'!D2467-'Raw Data'!E2467&gt;1), 'Raw Data'!AW2467, IF(AND('Raw Data'!J2467&lt;Analysis!$BC$2, 'Raw Data'!E2467-'Raw Data'!D2467&gt;1), 'Raw Data'!AY2467, 0)))</f>
        <v/>
      </c>
      <c r="AP2472">
        <f>IF(ISBLANK('Raw Data'!A2467), 0, IF(AND('Raw Data'!I2467&lt;Analysis!$BC$2, 'Raw Data'!D2467-'Raw Data'!E2467&gt;2), 'Raw Data'!AZ2467, IF(AND('Raw Data'!J2467&lt;Analysis!$BC$2, 'Raw Data'!E2467-'Raw Data'!D2467&gt;2), 'Raw Data'!BB2467, 0)))</f>
        <v/>
      </c>
      <c r="AQ2472">
        <f>IF(ISBLANK('Raw Data'!A2467), 0, IF(AND('Raw Data'!I2467&lt;Analysis!$BC$2, 'Raw Data'!D2467-'Raw Data'!E2467&gt;3), 'Raw Data'!BC2467, IF(AND('Raw Data'!J2467&lt;Analysis!$BC$2, 'Raw Data'!E2467-'Raw Data'!D2467&gt;3), 'Raw Data'!BE2467, 0)))</f>
        <v/>
      </c>
      <c r="AR2472">
        <f>IF('Hidden Analysiss'!D2468=1,IF(ABS('Raw Data'!E2467-'Raw Data'!D2467)&lt;2,'Raw Data'!AX2467,0), 0)</f>
        <v/>
      </c>
      <c r="AS2472">
        <f>IF('Hidden Analysiss'!D2468=1,IF(ABS('Raw Data'!E2467-'Raw Data'!D2467)&lt;3,'Raw Data'!BA2467,0), 0)</f>
        <v/>
      </c>
      <c r="AT2472">
        <f>IF('Hidden Analysiss'!D2468=1,IF(ABS('Raw Data'!E2467-'Raw Data'!D2467)&lt;4,'Raw Data'!BD2467,0), 0)</f>
        <v/>
      </c>
      <c r="AU2472">
        <f>IF(AND('Hidden Analysiss'!E2468=1, ABS('Raw Data'!E2467-'Raw Data'!D2467)&lt;2), 'Raw Data'!AX2467, 0)</f>
        <v/>
      </c>
      <c r="AV2472">
        <f>IF(AND('Hidden Analysiss'!E2468=1, ABS('Raw Data'!E2467-'Raw Data'!D2467)&lt;3), 'Raw Data'!BA2467, 0)</f>
        <v/>
      </c>
      <c r="AW2472">
        <f>IF(AND('Hidden Analysiss'!E2468=1, ABS('Raw Data'!E2467-'Raw Data'!D2467)&lt;3), 'Raw Data'!BD2467, 0)</f>
        <v/>
      </c>
    </row>
    <row r="2473">
      <c r="A2473" s="1">
        <f>'Raw Data'!A2468</f>
        <v/>
      </c>
      <c r="B2473">
        <f>IF('Raw Data'!E2468&gt;'Raw Data'!D2468, 'Raw Data'!J2468, 0)</f>
        <v/>
      </c>
      <c r="C2473">
        <f>IF('Raw Data'!D2468&gt;'Raw Data'!E2468, 'Raw Data'!I2468, 0)</f>
        <v/>
      </c>
      <c r="D2473">
        <f>SUM(G2473:H2473)</f>
        <v/>
      </c>
      <c r="E2473">
        <f>IF(AND('Raw Data'!J2468&lt;'Raw Data'!I2468,'Raw Data'!E2468&gt;'Raw Data'!D2468,'Raw Data'!E2468-'Raw Data'!D2468&gt;3),'Raw Data'!N2468,IF(AND('Raw Data'!I2468&lt;'Raw Data'!J2468,'Raw Data'!D2468&gt;'Raw Data'!E2468,'Raw Data'!D2468-'Raw Data'!E2468&gt;3),'Raw Data'!M2468,0))</f>
        <v/>
      </c>
      <c r="F2473">
        <f>IF(AND('Raw Data'!J2468&lt;'Raw Data'!I2468,'Raw Data'!E2468&gt;'Raw Data'!D2468,'Raw Data'!E2468-'Raw Data'!D2468&lt;4),'Raw Data'!L2468,IF(AND('Raw Data'!I2468&lt;'Raw Data'!J2468,'Raw Data'!D2468&gt;'Raw Data'!E2468,'Raw Data'!D2468-'Raw Data'!E2468&lt;4),'Raw Data'!K2468,0))</f>
        <v/>
      </c>
      <c r="G2473">
        <f>IF(AND('Raw Data'!J2468&lt;'Raw Data'!I2468, 'Raw Data'!E2468&gt;'Raw Data'!D2468), 'Raw Data'!J2468, 0)</f>
        <v/>
      </c>
      <c r="H2473">
        <f>IF(AND('Raw Data'!J2468&gt;'Raw Data'!I2468, 'Raw Data'!E2468&lt;'Raw Data'!D2468), 'Raw Data'!I2468, 0)</f>
        <v/>
      </c>
      <c r="I2473">
        <f>SUM(J2473:K2473)</f>
        <v/>
      </c>
      <c r="J2473">
        <f>IF(AND('Raw Data'!J2468&gt;'Raw Data'!I2468, 'Raw Data'!E2468&gt;'Raw Data'!D2468), 'Raw Data'!J2468, 0)</f>
        <v/>
      </c>
      <c r="K2473">
        <f>IF(AND('Raw Data'!I2468&gt;'Raw Data'!J2468, 'Raw Data'!D2468&gt;'Raw Data'!E2468), 'Raw Data'!I2468, 0)</f>
        <v/>
      </c>
      <c r="L2473">
        <f>IF('Raw Data'!E2468-'Raw Data'!D2468&gt;3, 'Raw Data'!N2468, 0)</f>
        <v/>
      </c>
      <c r="M2473">
        <f>IF('Raw Data'!D2468-'Raw Data'!E2468&gt;3, 'Raw Data'!M2468, 0)</f>
        <v/>
      </c>
      <c r="N2473">
        <f>IF(ISBLANK('Raw Data'!D2468),0,IF(AND('Raw Data'!E2468&gt;'Raw Data'!D2468,'Raw Data'!E2468-'Raw Data'!D2468&gt;0,'Raw Data'!E2468-'Raw Data'!D2468&lt;4),'Raw Data'!L2468, 0))</f>
        <v/>
      </c>
      <c r="O2473">
        <f>IF(ISBLANK('Raw Data'!D2468),0,IF(AND('Raw Data'!E2468&gt;'Raw Data'!D2468,'Raw Data'!E2468-'Raw Data'!D2468&gt;0,'Raw Data'!D2468-'Raw Data'!E2468&lt;4),'Raw Data'!K2468, 0))</f>
        <v/>
      </c>
      <c r="P2473">
        <f>IF('Raw Data'!E2468-'Raw Data'!D2468&gt;3, 'Raw Data'!N2468, IF('Raw Data'!D2468-'Raw Data'!E2468&gt;3, 'Raw Data'!M2468, 0))</f>
        <v/>
      </c>
      <c r="Q2473">
        <f>IF(ISBLANK('Raw Data'!E2468),0,IF(AND('Raw Data'!E2468-'Raw Data'!D2468&lt;4,'Raw Data'!E2468-'Raw Data'!D2468&gt;0),'Raw Data'!L2468,IF(AND('Raw Data'!D2468&gt;'Raw Data'!E2468,'Raw Data'!D2468-'Raw Data'!E2468&gt;0),'Raw Data'!K2468,0)))</f>
        <v/>
      </c>
      <c r="R2473">
        <f>IF(ISBLANK('Raw Data'!K2468),0,IFERROR(IF(MATCH(SMALL('Raw Data'!K2468:N2468,1),L2473:O2473,0),SMALL('Raw Data'!K2468:N2468,1)),0))</f>
        <v/>
      </c>
      <c r="S2473">
        <f>IF(ISBLANK('Raw Data'!K2468),0,IFERROR(IF(MATCH(SMALL('Raw Data'!K2468:N2468,2),L2473:O2473,0),SMALL('Raw Data'!K2468:N2468,2)),0))</f>
        <v/>
      </c>
      <c r="T2473">
        <f>IF(ISBLANK('Raw Data'!K2468),0,IFERROR(IF(MATCH(SMALL('Raw Data'!K2468:N2468,3),L2473:O2473,0),SMALL('Raw Data'!K2468:N2468,3)),0))</f>
        <v/>
      </c>
      <c r="U2473">
        <f>IF(ISBLANK('Raw Data'!K2468),0,IFERROR(IF(MATCH(SMALL('Raw Data'!K2468:N2468,4),L2473:O2473,0),SMALL('Raw Data'!K2468:N2468,4)),0))</f>
        <v/>
      </c>
      <c r="V2473">
        <f>IF(AND('Raw Data'!D2468&lt;3, 'Raw Data'!E2468&lt;3, 'Raw Data'!A2468&gt;0), 'Raw Data'!AF2468, 0)</f>
        <v/>
      </c>
      <c r="W2473">
        <f>IF(AND('Raw Data'!D2468&lt;4, 'Raw Data'!E2468&lt;4, 'Raw Data'!A2468&gt;0), 'Raw Data'!AI2468, 0)</f>
        <v/>
      </c>
      <c r="X2473">
        <f>IF(AND('Raw Data'!D2468&lt;5, 'Raw Data'!E2468&lt;5, 'Raw Data'!A2468&gt;0), 'Raw Data'!AL2468, 0)</f>
        <v/>
      </c>
      <c r="Y2473">
        <f>IF(AND('Raw Data'!D2468&lt;6, 'Raw Data'!E2468&lt;6, 'Raw Data'!A2468&gt;0), 'Raw Data'!AO2468, 0)</f>
        <v/>
      </c>
      <c r="Z2473">
        <f>IF(ISBLANK('Raw Data'!D2468), 0, IF('Raw Data'!D2468-'Raw Data'!E2468&gt;1, 'Raw Data'!AW2468, 0))</f>
        <v/>
      </c>
      <c r="AA2473">
        <f>IF(ISBLANK('Raw Data'!A2468), 0, IF(ABS('Raw Data'!D2468-'Raw Data'!E2468)&lt;2, 'Raw Data'!AX2468, 0))</f>
        <v/>
      </c>
      <c r="AB2473">
        <f>IF(ISBLANK('Raw Data'!D2468), 0, IF('Raw Data'!E2468-'Raw Data'!D2468&gt;1, 'Raw Data'!AY2468, 0))</f>
        <v/>
      </c>
      <c r="AC2473">
        <f>IF(ISBLANK('Raw Data'!D2468), 0, IF('Raw Data'!D2468-'Raw Data'!E2468&gt;2, 'Raw Data'!AZ2468, 0))</f>
        <v/>
      </c>
      <c r="AD2473">
        <f>IF(ISBLANK('Raw Data'!A2468), 0, IF(ABS('Raw Data'!D2468-'Raw Data'!E2468)&lt;3, 'Raw Data'!BA2468, 0))</f>
        <v/>
      </c>
      <c r="AE2473">
        <f>IF(ISBLANK('Raw Data'!D2468), 0, IF('Raw Data'!E2468-'Raw Data'!D2468&gt;2, 'Raw Data'!BB2468, 0))</f>
        <v/>
      </c>
      <c r="AF2473">
        <f>IF(ISBLANK('Raw Data'!D2468), 0, IF('Raw Data'!D2468-'Raw Data'!E2468&gt;3, 'Raw Data'!BC2468, 0))</f>
        <v/>
      </c>
      <c r="AG2473">
        <f>IF(ISBLANK('Raw Data'!A2468), 0, IF(ABS('Raw Data'!D2468-'Raw Data'!E2468)&lt;4, 'Raw Data'!BD2468, 0))</f>
        <v/>
      </c>
      <c r="AH2473">
        <f>IF(ISBLANK('Raw Data'!D2468), 0, IF('Raw Data'!E2468-'Raw Data'!D2468&gt;3, 'Raw Data'!BE2468, 0))</f>
        <v/>
      </c>
      <c r="AI2473">
        <f>IF(SUM('Raw Data'!D2468:E2468)&gt;'Raw Data'!F2468, 'Raw Data'!G2468, 0)</f>
        <v/>
      </c>
      <c r="AJ2473">
        <f>IF(ISBLANK('Raw Data'!D2468), 0, IF(SUM('Raw Data'!D2468:E2468)&lt;'Raw Data'!F2468, 'Raw Data'!H2468, 0))</f>
        <v/>
      </c>
      <c r="AK2473">
        <f>IF(ISBLANK('Raw Data'!A2468), 0, IF(AND('Raw Data'!D2468&lt;3, 'Raw Data'!E2468&lt;3, 'Raw Data'!F2468&lt;BB$2), 'Raw Data'!AF2468, 0))</f>
        <v/>
      </c>
      <c r="AL2473">
        <f>IF(ISBLANK('Raw Data'!A2468), 0, IF(AND('Raw Data'!D2468&lt;4, 'Raw Data'!E2468&lt;4, 'Raw Data'!F2468&lt;BB$2), 'Raw Data'!AI2468, 0))</f>
        <v/>
      </c>
      <c r="AM2473">
        <f>IF(ISBLANK('Raw Data'!A2468), 0, IF(AND('Raw Data'!D2468&lt;5, 'Raw Data'!E2468&lt;5, 'Raw Data'!F2468&lt;BB$2), 'Raw Data'!AL2468, 0))</f>
        <v/>
      </c>
      <c r="AN2473">
        <f>IF(ISBLANK('Raw Data'!A2468), 0, IF(AND('Raw Data'!D2468&lt;6, 'Raw Data'!E2468&lt;6, 'Raw Data'!F2468&lt;BB$2), 'Raw Data'!AO2468, 0))</f>
        <v/>
      </c>
      <c r="AO2473">
        <f>IF(ISBLANK('Raw Data'!A2468), 0, IF(AND('Raw Data'!I2468&lt;Analysis!$BC$2, 'Raw Data'!D2468-'Raw Data'!E2468&gt;1), 'Raw Data'!AW2468, IF(AND('Raw Data'!J2468&lt;Analysis!$BC$2, 'Raw Data'!E2468-'Raw Data'!D2468&gt;1), 'Raw Data'!AY2468, 0)))</f>
        <v/>
      </c>
      <c r="AP2473">
        <f>IF(ISBLANK('Raw Data'!A2468), 0, IF(AND('Raw Data'!I2468&lt;Analysis!$BC$2, 'Raw Data'!D2468-'Raw Data'!E2468&gt;2), 'Raw Data'!AZ2468, IF(AND('Raw Data'!J2468&lt;Analysis!$BC$2, 'Raw Data'!E2468-'Raw Data'!D2468&gt;2), 'Raw Data'!BB2468, 0)))</f>
        <v/>
      </c>
      <c r="AQ2473">
        <f>IF(ISBLANK('Raw Data'!A2468), 0, IF(AND('Raw Data'!I2468&lt;Analysis!$BC$2, 'Raw Data'!D2468-'Raw Data'!E2468&gt;3), 'Raw Data'!BC2468, IF(AND('Raw Data'!J2468&lt;Analysis!$BC$2, 'Raw Data'!E2468-'Raw Data'!D2468&gt;3), 'Raw Data'!BE2468, 0)))</f>
        <v/>
      </c>
      <c r="AR2473">
        <f>IF('Hidden Analysiss'!D2469=1,IF(ABS('Raw Data'!E2468-'Raw Data'!D2468)&lt;2,'Raw Data'!AX2468,0), 0)</f>
        <v/>
      </c>
      <c r="AS2473">
        <f>IF('Hidden Analysiss'!D2469=1,IF(ABS('Raw Data'!E2468-'Raw Data'!D2468)&lt;3,'Raw Data'!BA2468,0), 0)</f>
        <v/>
      </c>
      <c r="AT2473">
        <f>IF('Hidden Analysiss'!D2469=1,IF(ABS('Raw Data'!E2468-'Raw Data'!D2468)&lt;4,'Raw Data'!BD2468,0), 0)</f>
        <v/>
      </c>
      <c r="AU2473">
        <f>IF(AND('Hidden Analysiss'!E2469=1, ABS('Raw Data'!E2468-'Raw Data'!D2468)&lt;2), 'Raw Data'!AX2468, 0)</f>
        <v/>
      </c>
      <c r="AV2473">
        <f>IF(AND('Hidden Analysiss'!E2469=1, ABS('Raw Data'!E2468-'Raw Data'!D2468)&lt;3), 'Raw Data'!BA2468, 0)</f>
        <v/>
      </c>
      <c r="AW2473">
        <f>IF(AND('Hidden Analysiss'!E2469=1, ABS('Raw Data'!E2468-'Raw Data'!D2468)&lt;3), 'Raw Data'!BD2468, 0)</f>
        <v/>
      </c>
    </row>
    <row r="2474">
      <c r="A2474" s="1">
        <f>'Raw Data'!A2469</f>
        <v/>
      </c>
      <c r="B2474">
        <f>IF('Raw Data'!E2469&gt;'Raw Data'!D2469, 'Raw Data'!J2469, 0)</f>
        <v/>
      </c>
      <c r="C2474">
        <f>IF('Raw Data'!D2469&gt;'Raw Data'!E2469, 'Raw Data'!I2469, 0)</f>
        <v/>
      </c>
      <c r="D2474">
        <f>SUM(G2474:H2474)</f>
        <v/>
      </c>
      <c r="E2474">
        <f>IF(AND('Raw Data'!J2469&lt;'Raw Data'!I2469,'Raw Data'!E2469&gt;'Raw Data'!D2469,'Raw Data'!E2469-'Raw Data'!D2469&gt;3),'Raw Data'!N2469,IF(AND('Raw Data'!I2469&lt;'Raw Data'!J2469,'Raw Data'!D2469&gt;'Raw Data'!E2469,'Raw Data'!D2469-'Raw Data'!E2469&gt;3),'Raw Data'!M2469,0))</f>
        <v/>
      </c>
      <c r="F2474">
        <f>IF(AND('Raw Data'!J2469&lt;'Raw Data'!I2469,'Raw Data'!E2469&gt;'Raw Data'!D2469,'Raw Data'!E2469-'Raw Data'!D2469&lt;4),'Raw Data'!L2469,IF(AND('Raw Data'!I2469&lt;'Raw Data'!J2469,'Raw Data'!D2469&gt;'Raw Data'!E2469,'Raw Data'!D2469-'Raw Data'!E2469&lt;4),'Raw Data'!K2469,0))</f>
        <v/>
      </c>
      <c r="G2474">
        <f>IF(AND('Raw Data'!J2469&lt;'Raw Data'!I2469, 'Raw Data'!E2469&gt;'Raw Data'!D2469), 'Raw Data'!J2469, 0)</f>
        <v/>
      </c>
      <c r="H2474">
        <f>IF(AND('Raw Data'!J2469&gt;'Raw Data'!I2469, 'Raw Data'!E2469&lt;'Raw Data'!D2469), 'Raw Data'!I2469, 0)</f>
        <v/>
      </c>
      <c r="I2474">
        <f>SUM(J2474:K2474)</f>
        <v/>
      </c>
      <c r="J2474">
        <f>IF(AND('Raw Data'!J2469&gt;'Raw Data'!I2469, 'Raw Data'!E2469&gt;'Raw Data'!D2469), 'Raw Data'!J2469, 0)</f>
        <v/>
      </c>
      <c r="K2474">
        <f>IF(AND('Raw Data'!I2469&gt;'Raw Data'!J2469, 'Raw Data'!D2469&gt;'Raw Data'!E2469), 'Raw Data'!I2469, 0)</f>
        <v/>
      </c>
      <c r="L2474">
        <f>IF('Raw Data'!E2469-'Raw Data'!D2469&gt;3, 'Raw Data'!N2469, 0)</f>
        <v/>
      </c>
      <c r="M2474">
        <f>IF('Raw Data'!D2469-'Raw Data'!E2469&gt;3, 'Raw Data'!M2469, 0)</f>
        <v/>
      </c>
      <c r="N2474">
        <f>IF(ISBLANK('Raw Data'!D2469),0,IF(AND('Raw Data'!E2469&gt;'Raw Data'!D2469,'Raw Data'!E2469-'Raw Data'!D2469&gt;0,'Raw Data'!E2469-'Raw Data'!D2469&lt;4),'Raw Data'!L2469, 0))</f>
        <v/>
      </c>
      <c r="O2474">
        <f>IF(ISBLANK('Raw Data'!D2469),0,IF(AND('Raw Data'!E2469&gt;'Raw Data'!D2469,'Raw Data'!E2469-'Raw Data'!D2469&gt;0,'Raw Data'!D2469-'Raw Data'!E2469&lt;4),'Raw Data'!K2469, 0))</f>
        <v/>
      </c>
      <c r="P2474">
        <f>IF('Raw Data'!E2469-'Raw Data'!D2469&gt;3, 'Raw Data'!N2469, IF('Raw Data'!D2469-'Raw Data'!E2469&gt;3, 'Raw Data'!M2469, 0))</f>
        <v/>
      </c>
      <c r="Q2474">
        <f>IF(ISBLANK('Raw Data'!E2469),0,IF(AND('Raw Data'!E2469-'Raw Data'!D2469&lt;4,'Raw Data'!E2469-'Raw Data'!D2469&gt;0),'Raw Data'!L2469,IF(AND('Raw Data'!D2469&gt;'Raw Data'!E2469,'Raw Data'!D2469-'Raw Data'!E2469&gt;0),'Raw Data'!K2469,0)))</f>
        <v/>
      </c>
      <c r="R2474">
        <f>IF(ISBLANK('Raw Data'!K2469),0,IFERROR(IF(MATCH(SMALL('Raw Data'!K2469:N2469,1),L2474:O2474,0),SMALL('Raw Data'!K2469:N2469,1)),0))</f>
        <v/>
      </c>
      <c r="S2474">
        <f>IF(ISBLANK('Raw Data'!K2469),0,IFERROR(IF(MATCH(SMALL('Raw Data'!K2469:N2469,2),L2474:O2474,0),SMALL('Raw Data'!K2469:N2469,2)),0))</f>
        <v/>
      </c>
      <c r="T2474">
        <f>IF(ISBLANK('Raw Data'!K2469),0,IFERROR(IF(MATCH(SMALL('Raw Data'!K2469:N2469,3),L2474:O2474,0),SMALL('Raw Data'!K2469:N2469,3)),0))</f>
        <v/>
      </c>
      <c r="U2474">
        <f>IF(ISBLANK('Raw Data'!K2469),0,IFERROR(IF(MATCH(SMALL('Raw Data'!K2469:N2469,4),L2474:O2474,0),SMALL('Raw Data'!K2469:N2469,4)),0))</f>
        <v/>
      </c>
      <c r="V2474">
        <f>IF(AND('Raw Data'!D2469&lt;3, 'Raw Data'!E2469&lt;3, 'Raw Data'!A2469&gt;0), 'Raw Data'!AF2469, 0)</f>
        <v/>
      </c>
      <c r="W2474">
        <f>IF(AND('Raw Data'!D2469&lt;4, 'Raw Data'!E2469&lt;4, 'Raw Data'!A2469&gt;0), 'Raw Data'!AI2469, 0)</f>
        <v/>
      </c>
      <c r="X2474">
        <f>IF(AND('Raw Data'!D2469&lt;5, 'Raw Data'!E2469&lt;5, 'Raw Data'!A2469&gt;0), 'Raw Data'!AL2469, 0)</f>
        <v/>
      </c>
      <c r="Y2474">
        <f>IF(AND('Raw Data'!D2469&lt;6, 'Raw Data'!E2469&lt;6, 'Raw Data'!A2469&gt;0), 'Raw Data'!AO2469, 0)</f>
        <v/>
      </c>
      <c r="Z2474">
        <f>IF(ISBLANK('Raw Data'!D2469), 0, IF('Raw Data'!D2469-'Raw Data'!E2469&gt;1, 'Raw Data'!AW2469, 0))</f>
        <v/>
      </c>
      <c r="AA2474">
        <f>IF(ISBLANK('Raw Data'!A2469), 0, IF(ABS('Raw Data'!D2469-'Raw Data'!E2469)&lt;2, 'Raw Data'!AX2469, 0))</f>
        <v/>
      </c>
      <c r="AB2474">
        <f>IF(ISBLANK('Raw Data'!D2469), 0, IF('Raw Data'!E2469-'Raw Data'!D2469&gt;1, 'Raw Data'!AY2469, 0))</f>
        <v/>
      </c>
      <c r="AC2474">
        <f>IF(ISBLANK('Raw Data'!D2469), 0, IF('Raw Data'!D2469-'Raw Data'!E2469&gt;2, 'Raw Data'!AZ2469, 0))</f>
        <v/>
      </c>
      <c r="AD2474">
        <f>IF(ISBLANK('Raw Data'!A2469), 0, IF(ABS('Raw Data'!D2469-'Raw Data'!E2469)&lt;3, 'Raw Data'!BA2469, 0))</f>
        <v/>
      </c>
      <c r="AE2474">
        <f>IF(ISBLANK('Raw Data'!D2469), 0, IF('Raw Data'!E2469-'Raw Data'!D2469&gt;2, 'Raw Data'!BB2469, 0))</f>
        <v/>
      </c>
      <c r="AF2474">
        <f>IF(ISBLANK('Raw Data'!D2469), 0, IF('Raw Data'!D2469-'Raw Data'!E2469&gt;3, 'Raw Data'!BC2469, 0))</f>
        <v/>
      </c>
      <c r="AG2474">
        <f>IF(ISBLANK('Raw Data'!A2469), 0, IF(ABS('Raw Data'!D2469-'Raw Data'!E2469)&lt;4, 'Raw Data'!BD2469, 0))</f>
        <v/>
      </c>
      <c r="AH2474">
        <f>IF(ISBLANK('Raw Data'!D2469), 0, IF('Raw Data'!E2469-'Raw Data'!D2469&gt;3, 'Raw Data'!BE2469, 0))</f>
        <v/>
      </c>
      <c r="AI2474">
        <f>IF(SUM('Raw Data'!D2469:E2469)&gt;'Raw Data'!F2469, 'Raw Data'!G2469, 0)</f>
        <v/>
      </c>
      <c r="AJ2474">
        <f>IF(ISBLANK('Raw Data'!D2469), 0, IF(SUM('Raw Data'!D2469:E2469)&lt;'Raw Data'!F2469, 'Raw Data'!H2469, 0))</f>
        <v/>
      </c>
      <c r="AK2474">
        <f>IF(ISBLANK('Raw Data'!A2469), 0, IF(AND('Raw Data'!D2469&lt;3, 'Raw Data'!E2469&lt;3, 'Raw Data'!F2469&lt;BB$2), 'Raw Data'!AF2469, 0))</f>
        <v/>
      </c>
      <c r="AL2474">
        <f>IF(ISBLANK('Raw Data'!A2469), 0, IF(AND('Raw Data'!D2469&lt;4, 'Raw Data'!E2469&lt;4, 'Raw Data'!F2469&lt;BB$2), 'Raw Data'!AI2469, 0))</f>
        <v/>
      </c>
      <c r="AM2474">
        <f>IF(ISBLANK('Raw Data'!A2469), 0, IF(AND('Raw Data'!D2469&lt;5, 'Raw Data'!E2469&lt;5, 'Raw Data'!F2469&lt;BB$2), 'Raw Data'!AL2469, 0))</f>
        <v/>
      </c>
      <c r="AN2474">
        <f>IF(ISBLANK('Raw Data'!A2469), 0, IF(AND('Raw Data'!D2469&lt;6, 'Raw Data'!E2469&lt;6, 'Raw Data'!F2469&lt;BB$2), 'Raw Data'!AO2469, 0))</f>
        <v/>
      </c>
      <c r="AO2474">
        <f>IF(ISBLANK('Raw Data'!A2469), 0, IF(AND('Raw Data'!I2469&lt;Analysis!$BC$2, 'Raw Data'!D2469-'Raw Data'!E2469&gt;1), 'Raw Data'!AW2469, IF(AND('Raw Data'!J2469&lt;Analysis!$BC$2, 'Raw Data'!E2469-'Raw Data'!D2469&gt;1), 'Raw Data'!AY2469, 0)))</f>
        <v/>
      </c>
      <c r="AP2474">
        <f>IF(ISBLANK('Raw Data'!A2469), 0, IF(AND('Raw Data'!I2469&lt;Analysis!$BC$2, 'Raw Data'!D2469-'Raw Data'!E2469&gt;2), 'Raw Data'!AZ2469, IF(AND('Raw Data'!J2469&lt;Analysis!$BC$2, 'Raw Data'!E2469-'Raw Data'!D2469&gt;2), 'Raw Data'!BB2469, 0)))</f>
        <v/>
      </c>
      <c r="AQ2474">
        <f>IF(ISBLANK('Raw Data'!A2469), 0, IF(AND('Raw Data'!I2469&lt;Analysis!$BC$2, 'Raw Data'!D2469-'Raw Data'!E2469&gt;3), 'Raw Data'!BC2469, IF(AND('Raw Data'!J2469&lt;Analysis!$BC$2, 'Raw Data'!E2469-'Raw Data'!D2469&gt;3), 'Raw Data'!BE2469, 0)))</f>
        <v/>
      </c>
      <c r="AR2474">
        <f>IF('Hidden Analysiss'!D2470=1,IF(ABS('Raw Data'!E2469-'Raw Data'!D2469)&lt;2,'Raw Data'!AX2469,0), 0)</f>
        <v/>
      </c>
      <c r="AS2474">
        <f>IF('Hidden Analysiss'!D2470=1,IF(ABS('Raw Data'!E2469-'Raw Data'!D2469)&lt;3,'Raw Data'!BA2469,0), 0)</f>
        <v/>
      </c>
      <c r="AT2474">
        <f>IF('Hidden Analysiss'!D2470=1,IF(ABS('Raw Data'!E2469-'Raw Data'!D2469)&lt;4,'Raw Data'!BD2469,0), 0)</f>
        <v/>
      </c>
      <c r="AU2474">
        <f>IF(AND('Hidden Analysiss'!E2470=1, ABS('Raw Data'!E2469-'Raw Data'!D2469)&lt;2), 'Raw Data'!AX2469, 0)</f>
        <v/>
      </c>
      <c r="AV2474">
        <f>IF(AND('Hidden Analysiss'!E2470=1, ABS('Raw Data'!E2469-'Raw Data'!D2469)&lt;3), 'Raw Data'!BA2469, 0)</f>
        <v/>
      </c>
      <c r="AW2474">
        <f>IF(AND('Hidden Analysiss'!E2470=1, ABS('Raw Data'!E2469-'Raw Data'!D2469)&lt;3), 'Raw Data'!BD2469, 0)</f>
        <v/>
      </c>
    </row>
    <row r="2475">
      <c r="A2475" s="1">
        <f>'Raw Data'!A2470</f>
        <v/>
      </c>
      <c r="B2475">
        <f>IF('Raw Data'!E2470&gt;'Raw Data'!D2470, 'Raw Data'!J2470, 0)</f>
        <v/>
      </c>
      <c r="C2475">
        <f>IF('Raw Data'!D2470&gt;'Raw Data'!E2470, 'Raw Data'!I2470, 0)</f>
        <v/>
      </c>
      <c r="D2475">
        <f>SUM(G2475:H2475)</f>
        <v/>
      </c>
      <c r="E2475">
        <f>IF(AND('Raw Data'!J2470&lt;'Raw Data'!I2470,'Raw Data'!E2470&gt;'Raw Data'!D2470,'Raw Data'!E2470-'Raw Data'!D2470&gt;3),'Raw Data'!N2470,IF(AND('Raw Data'!I2470&lt;'Raw Data'!J2470,'Raw Data'!D2470&gt;'Raw Data'!E2470,'Raw Data'!D2470-'Raw Data'!E2470&gt;3),'Raw Data'!M2470,0))</f>
        <v/>
      </c>
      <c r="F2475">
        <f>IF(AND('Raw Data'!J2470&lt;'Raw Data'!I2470,'Raw Data'!E2470&gt;'Raw Data'!D2470,'Raw Data'!E2470-'Raw Data'!D2470&lt;4),'Raw Data'!L2470,IF(AND('Raw Data'!I2470&lt;'Raw Data'!J2470,'Raw Data'!D2470&gt;'Raw Data'!E2470,'Raw Data'!D2470-'Raw Data'!E2470&lt;4),'Raw Data'!K2470,0))</f>
        <v/>
      </c>
      <c r="G2475">
        <f>IF(AND('Raw Data'!J2470&lt;'Raw Data'!I2470, 'Raw Data'!E2470&gt;'Raw Data'!D2470), 'Raw Data'!J2470, 0)</f>
        <v/>
      </c>
      <c r="H2475">
        <f>IF(AND('Raw Data'!J2470&gt;'Raw Data'!I2470, 'Raw Data'!E2470&lt;'Raw Data'!D2470), 'Raw Data'!I2470, 0)</f>
        <v/>
      </c>
      <c r="I2475">
        <f>SUM(J2475:K2475)</f>
        <v/>
      </c>
      <c r="J2475">
        <f>IF(AND('Raw Data'!J2470&gt;'Raw Data'!I2470, 'Raw Data'!E2470&gt;'Raw Data'!D2470), 'Raw Data'!J2470, 0)</f>
        <v/>
      </c>
      <c r="K2475">
        <f>IF(AND('Raw Data'!I2470&gt;'Raw Data'!J2470, 'Raw Data'!D2470&gt;'Raw Data'!E2470), 'Raw Data'!I2470, 0)</f>
        <v/>
      </c>
      <c r="L2475">
        <f>IF('Raw Data'!E2470-'Raw Data'!D2470&gt;3, 'Raw Data'!N2470, 0)</f>
        <v/>
      </c>
      <c r="M2475">
        <f>IF('Raw Data'!D2470-'Raw Data'!E2470&gt;3, 'Raw Data'!M2470, 0)</f>
        <v/>
      </c>
      <c r="N2475">
        <f>IF(ISBLANK('Raw Data'!D2470),0,IF(AND('Raw Data'!E2470&gt;'Raw Data'!D2470,'Raw Data'!E2470-'Raw Data'!D2470&gt;0,'Raw Data'!E2470-'Raw Data'!D2470&lt;4),'Raw Data'!L2470, 0))</f>
        <v/>
      </c>
      <c r="O2475">
        <f>IF(ISBLANK('Raw Data'!D2470),0,IF(AND('Raw Data'!E2470&gt;'Raw Data'!D2470,'Raw Data'!E2470-'Raw Data'!D2470&gt;0,'Raw Data'!D2470-'Raw Data'!E2470&lt;4),'Raw Data'!K2470, 0))</f>
        <v/>
      </c>
      <c r="P2475">
        <f>IF('Raw Data'!E2470-'Raw Data'!D2470&gt;3, 'Raw Data'!N2470, IF('Raw Data'!D2470-'Raw Data'!E2470&gt;3, 'Raw Data'!M2470, 0))</f>
        <v/>
      </c>
      <c r="Q2475">
        <f>IF(ISBLANK('Raw Data'!E2470),0,IF(AND('Raw Data'!E2470-'Raw Data'!D2470&lt;4,'Raw Data'!E2470-'Raw Data'!D2470&gt;0),'Raw Data'!L2470,IF(AND('Raw Data'!D2470&gt;'Raw Data'!E2470,'Raw Data'!D2470-'Raw Data'!E2470&gt;0),'Raw Data'!K2470,0)))</f>
        <v/>
      </c>
      <c r="R2475">
        <f>IF(ISBLANK('Raw Data'!K2470),0,IFERROR(IF(MATCH(SMALL('Raw Data'!K2470:N2470,1),L2475:O2475,0),SMALL('Raw Data'!K2470:N2470,1)),0))</f>
        <v/>
      </c>
      <c r="S2475">
        <f>IF(ISBLANK('Raw Data'!K2470),0,IFERROR(IF(MATCH(SMALL('Raw Data'!K2470:N2470,2),L2475:O2475,0),SMALL('Raw Data'!K2470:N2470,2)),0))</f>
        <v/>
      </c>
      <c r="T2475">
        <f>IF(ISBLANK('Raw Data'!K2470),0,IFERROR(IF(MATCH(SMALL('Raw Data'!K2470:N2470,3),L2475:O2475,0),SMALL('Raw Data'!K2470:N2470,3)),0))</f>
        <v/>
      </c>
      <c r="U2475">
        <f>IF(ISBLANK('Raw Data'!K2470),0,IFERROR(IF(MATCH(SMALL('Raw Data'!K2470:N2470,4),L2475:O2475,0),SMALL('Raw Data'!K2470:N2470,4)),0))</f>
        <v/>
      </c>
      <c r="V2475">
        <f>IF(AND('Raw Data'!D2470&lt;3, 'Raw Data'!E2470&lt;3, 'Raw Data'!A2470&gt;0), 'Raw Data'!AF2470, 0)</f>
        <v/>
      </c>
      <c r="W2475">
        <f>IF(AND('Raw Data'!D2470&lt;4, 'Raw Data'!E2470&lt;4, 'Raw Data'!A2470&gt;0), 'Raw Data'!AI2470, 0)</f>
        <v/>
      </c>
      <c r="X2475">
        <f>IF(AND('Raw Data'!D2470&lt;5, 'Raw Data'!E2470&lt;5, 'Raw Data'!A2470&gt;0), 'Raw Data'!AL2470, 0)</f>
        <v/>
      </c>
      <c r="Y2475">
        <f>IF(AND('Raw Data'!D2470&lt;6, 'Raw Data'!E2470&lt;6, 'Raw Data'!A2470&gt;0), 'Raw Data'!AO2470, 0)</f>
        <v/>
      </c>
      <c r="Z2475">
        <f>IF(ISBLANK('Raw Data'!D2470), 0, IF('Raw Data'!D2470-'Raw Data'!E2470&gt;1, 'Raw Data'!AW2470, 0))</f>
        <v/>
      </c>
      <c r="AA2475">
        <f>IF(ISBLANK('Raw Data'!A2470), 0, IF(ABS('Raw Data'!D2470-'Raw Data'!E2470)&lt;2, 'Raw Data'!AX2470, 0))</f>
        <v/>
      </c>
      <c r="AB2475">
        <f>IF(ISBLANK('Raw Data'!D2470), 0, IF('Raw Data'!E2470-'Raw Data'!D2470&gt;1, 'Raw Data'!AY2470, 0))</f>
        <v/>
      </c>
      <c r="AC2475">
        <f>IF(ISBLANK('Raw Data'!D2470), 0, IF('Raw Data'!D2470-'Raw Data'!E2470&gt;2, 'Raw Data'!AZ2470, 0))</f>
        <v/>
      </c>
      <c r="AD2475">
        <f>IF(ISBLANK('Raw Data'!A2470), 0, IF(ABS('Raw Data'!D2470-'Raw Data'!E2470)&lt;3, 'Raw Data'!BA2470, 0))</f>
        <v/>
      </c>
      <c r="AE2475">
        <f>IF(ISBLANK('Raw Data'!D2470), 0, IF('Raw Data'!E2470-'Raw Data'!D2470&gt;2, 'Raw Data'!BB2470, 0))</f>
        <v/>
      </c>
      <c r="AF2475">
        <f>IF(ISBLANK('Raw Data'!D2470), 0, IF('Raw Data'!D2470-'Raw Data'!E2470&gt;3, 'Raw Data'!BC2470, 0))</f>
        <v/>
      </c>
      <c r="AG2475">
        <f>IF(ISBLANK('Raw Data'!A2470), 0, IF(ABS('Raw Data'!D2470-'Raw Data'!E2470)&lt;4, 'Raw Data'!BD2470, 0))</f>
        <v/>
      </c>
      <c r="AH2475">
        <f>IF(ISBLANK('Raw Data'!D2470), 0, IF('Raw Data'!E2470-'Raw Data'!D2470&gt;3, 'Raw Data'!BE2470, 0))</f>
        <v/>
      </c>
      <c r="AI2475">
        <f>IF(SUM('Raw Data'!D2470:E2470)&gt;'Raw Data'!F2470, 'Raw Data'!G2470, 0)</f>
        <v/>
      </c>
      <c r="AJ2475">
        <f>IF(ISBLANK('Raw Data'!D2470), 0, IF(SUM('Raw Data'!D2470:E2470)&lt;'Raw Data'!F2470, 'Raw Data'!H2470, 0))</f>
        <v/>
      </c>
      <c r="AK2475">
        <f>IF(ISBLANK('Raw Data'!A2470), 0, IF(AND('Raw Data'!D2470&lt;3, 'Raw Data'!E2470&lt;3, 'Raw Data'!F2470&lt;BB$2), 'Raw Data'!AF2470, 0))</f>
        <v/>
      </c>
      <c r="AL2475">
        <f>IF(ISBLANK('Raw Data'!A2470), 0, IF(AND('Raw Data'!D2470&lt;4, 'Raw Data'!E2470&lt;4, 'Raw Data'!F2470&lt;BB$2), 'Raw Data'!AI2470, 0))</f>
        <v/>
      </c>
      <c r="AM2475">
        <f>IF(ISBLANK('Raw Data'!A2470), 0, IF(AND('Raw Data'!D2470&lt;5, 'Raw Data'!E2470&lt;5, 'Raw Data'!F2470&lt;BB$2), 'Raw Data'!AL2470, 0))</f>
        <v/>
      </c>
      <c r="AN2475">
        <f>IF(ISBLANK('Raw Data'!A2470), 0, IF(AND('Raw Data'!D2470&lt;6, 'Raw Data'!E2470&lt;6, 'Raw Data'!F2470&lt;BB$2), 'Raw Data'!AO2470, 0))</f>
        <v/>
      </c>
      <c r="AO2475">
        <f>IF(ISBLANK('Raw Data'!A2470), 0, IF(AND('Raw Data'!I2470&lt;Analysis!$BC$2, 'Raw Data'!D2470-'Raw Data'!E2470&gt;1), 'Raw Data'!AW2470, IF(AND('Raw Data'!J2470&lt;Analysis!$BC$2, 'Raw Data'!E2470-'Raw Data'!D2470&gt;1), 'Raw Data'!AY2470, 0)))</f>
        <v/>
      </c>
      <c r="AP2475">
        <f>IF(ISBLANK('Raw Data'!A2470), 0, IF(AND('Raw Data'!I2470&lt;Analysis!$BC$2, 'Raw Data'!D2470-'Raw Data'!E2470&gt;2), 'Raw Data'!AZ2470, IF(AND('Raw Data'!J2470&lt;Analysis!$BC$2, 'Raw Data'!E2470-'Raw Data'!D2470&gt;2), 'Raw Data'!BB2470, 0)))</f>
        <v/>
      </c>
      <c r="AQ2475">
        <f>IF(ISBLANK('Raw Data'!A2470), 0, IF(AND('Raw Data'!I2470&lt;Analysis!$BC$2, 'Raw Data'!D2470-'Raw Data'!E2470&gt;3), 'Raw Data'!BC2470, IF(AND('Raw Data'!J2470&lt;Analysis!$BC$2, 'Raw Data'!E2470-'Raw Data'!D2470&gt;3), 'Raw Data'!BE2470, 0)))</f>
        <v/>
      </c>
      <c r="AR2475">
        <f>IF('Hidden Analysiss'!D2471=1,IF(ABS('Raw Data'!E2470-'Raw Data'!D2470)&lt;2,'Raw Data'!AX2470,0), 0)</f>
        <v/>
      </c>
      <c r="AS2475">
        <f>IF('Hidden Analysiss'!D2471=1,IF(ABS('Raw Data'!E2470-'Raw Data'!D2470)&lt;3,'Raw Data'!BA2470,0), 0)</f>
        <v/>
      </c>
      <c r="AT2475">
        <f>IF('Hidden Analysiss'!D2471=1,IF(ABS('Raw Data'!E2470-'Raw Data'!D2470)&lt;4,'Raw Data'!BD2470,0), 0)</f>
        <v/>
      </c>
      <c r="AU2475">
        <f>IF(AND('Hidden Analysiss'!E2471=1, ABS('Raw Data'!E2470-'Raw Data'!D2470)&lt;2), 'Raw Data'!AX2470, 0)</f>
        <v/>
      </c>
      <c r="AV2475">
        <f>IF(AND('Hidden Analysiss'!E2471=1, ABS('Raw Data'!E2470-'Raw Data'!D2470)&lt;3), 'Raw Data'!BA2470, 0)</f>
        <v/>
      </c>
      <c r="AW2475">
        <f>IF(AND('Hidden Analysiss'!E2471=1, ABS('Raw Data'!E2470-'Raw Data'!D2470)&lt;3), 'Raw Data'!BD2470, 0)</f>
        <v/>
      </c>
    </row>
    <row r="2476">
      <c r="A2476" s="1">
        <f>'Raw Data'!A2471</f>
        <v/>
      </c>
      <c r="B2476">
        <f>IF('Raw Data'!E2471&gt;'Raw Data'!D2471, 'Raw Data'!J2471, 0)</f>
        <v/>
      </c>
      <c r="C2476">
        <f>IF('Raw Data'!D2471&gt;'Raw Data'!E2471, 'Raw Data'!I2471, 0)</f>
        <v/>
      </c>
      <c r="D2476">
        <f>SUM(G2476:H2476)</f>
        <v/>
      </c>
      <c r="E2476">
        <f>IF(AND('Raw Data'!J2471&lt;'Raw Data'!I2471,'Raw Data'!E2471&gt;'Raw Data'!D2471,'Raw Data'!E2471-'Raw Data'!D2471&gt;3),'Raw Data'!N2471,IF(AND('Raw Data'!I2471&lt;'Raw Data'!J2471,'Raw Data'!D2471&gt;'Raw Data'!E2471,'Raw Data'!D2471-'Raw Data'!E2471&gt;3),'Raw Data'!M2471,0))</f>
        <v/>
      </c>
      <c r="F2476">
        <f>IF(AND('Raw Data'!J2471&lt;'Raw Data'!I2471,'Raw Data'!E2471&gt;'Raw Data'!D2471,'Raw Data'!E2471-'Raw Data'!D2471&lt;4),'Raw Data'!L2471,IF(AND('Raw Data'!I2471&lt;'Raw Data'!J2471,'Raw Data'!D2471&gt;'Raw Data'!E2471,'Raw Data'!D2471-'Raw Data'!E2471&lt;4),'Raw Data'!K2471,0))</f>
        <v/>
      </c>
      <c r="G2476">
        <f>IF(AND('Raw Data'!J2471&lt;'Raw Data'!I2471, 'Raw Data'!E2471&gt;'Raw Data'!D2471), 'Raw Data'!J2471, 0)</f>
        <v/>
      </c>
      <c r="H2476">
        <f>IF(AND('Raw Data'!J2471&gt;'Raw Data'!I2471, 'Raw Data'!E2471&lt;'Raw Data'!D2471), 'Raw Data'!I2471, 0)</f>
        <v/>
      </c>
      <c r="I2476">
        <f>SUM(J2476:K2476)</f>
        <v/>
      </c>
      <c r="J2476">
        <f>IF(AND('Raw Data'!J2471&gt;'Raw Data'!I2471, 'Raw Data'!E2471&gt;'Raw Data'!D2471), 'Raw Data'!J2471, 0)</f>
        <v/>
      </c>
      <c r="K2476">
        <f>IF(AND('Raw Data'!I2471&gt;'Raw Data'!J2471, 'Raw Data'!D2471&gt;'Raw Data'!E2471), 'Raw Data'!I2471, 0)</f>
        <v/>
      </c>
      <c r="L2476">
        <f>IF('Raw Data'!E2471-'Raw Data'!D2471&gt;3, 'Raw Data'!N2471, 0)</f>
        <v/>
      </c>
      <c r="M2476">
        <f>IF('Raw Data'!D2471-'Raw Data'!E2471&gt;3, 'Raw Data'!M2471, 0)</f>
        <v/>
      </c>
      <c r="N2476">
        <f>IF(ISBLANK('Raw Data'!D2471),0,IF(AND('Raw Data'!E2471&gt;'Raw Data'!D2471,'Raw Data'!E2471-'Raw Data'!D2471&gt;0,'Raw Data'!E2471-'Raw Data'!D2471&lt;4),'Raw Data'!L2471, 0))</f>
        <v/>
      </c>
      <c r="O2476">
        <f>IF(ISBLANK('Raw Data'!D2471),0,IF(AND('Raw Data'!E2471&gt;'Raw Data'!D2471,'Raw Data'!E2471-'Raw Data'!D2471&gt;0,'Raw Data'!D2471-'Raw Data'!E2471&lt;4),'Raw Data'!K2471, 0))</f>
        <v/>
      </c>
      <c r="P2476">
        <f>IF('Raw Data'!E2471-'Raw Data'!D2471&gt;3, 'Raw Data'!N2471, IF('Raw Data'!D2471-'Raw Data'!E2471&gt;3, 'Raw Data'!M2471, 0))</f>
        <v/>
      </c>
      <c r="Q2476">
        <f>IF(ISBLANK('Raw Data'!E2471),0,IF(AND('Raw Data'!E2471-'Raw Data'!D2471&lt;4,'Raw Data'!E2471-'Raw Data'!D2471&gt;0),'Raw Data'!L2471,IF(AND('Raw Data'!D2471&gt;'Raw Data'!E2471,'Raw Data'!D2471-'Raw Data'!E2471&gt;0),'Raw Data'!K2471,0)))</f>
        <v/>
      </c>
      <c r="R2476">
        <f>IF(ISBLANK('Raw Data'!K2471),0,IFERROR(IF(MATCH(SMALL('Raw Data'!K2471:N2471,1),L2476:O2476,0),SMALL('Raw Data'!K2471:N2471,1)),0))</f>
        <v/>
      </c>
      <c r="S2476">
        <f>IF(ISBLANK('Raw Data'!K2471),0,IFERROR(IF(MATCH(SMALL('Raw Data'!K2471:N2471,2),L2476:O2476,0),SMALL('Raw Data'!K2471:N2471,2)),0))</f>
        <v/>
      </c>
      <c r="T2476">
        <f>IF(ISBLANK('Raw Data'!K2471),0,IFERROR(IF(MATCH(SMALL('Raw Data'!K2471:N2471,3),L2476:O2476,0),SMALL('Raw Data'!K2471:N2471,3)),0))</f>
        <v/>
      </c>
      <c r="U2476">
        <f>IF(ISBLANK('Raw Data'!K2471),0,IFERROR(IF(MATCH(SMALL('Raw Data'!K2471:N2471,4),L2476:O2476,0),SMALL('Raw Data'!K2471:N2471,4)),0))</f>
        <v/>
      </c>
      <c r="V2476">
        <f>IF(AND('Raw Data'!D2471&lt;3, 'Raw Data'!E2471&lt;3, 'Raw Data'!A2471&gt;0), 'Raw Data'!AF2471, 0)</f>
        <v/>
      </c>
      <c r="W2476">
        <f>IF(AND('Raw Data'!D2471&lt;4, 'Raw Data'!E2471&lt;4, 'Raw Data'!A2471&gt;0), 'Raw Data'!AI2471, 0)</f>
        <v/>
      </c>
      <c r="X2476">
        <f>IF(AND('Raw Data'!D2471&lt;5, 'Raw Data'!E2471&lt;5, 'Raw Data'!A2471&gt;0), 'Raw Data'!AL2471, 0)</f>
        <v/>
      </c>
      <c r="Y2476">
        <f>IF(AND('Raw Data'!D2471&lt;6, 'Raw Data'!E2471&lt;6, 'Raw Data'!A2471&gt;0), 'Raw Data'!AO2471, 0)</f>
        <v/>
      </c>
      <c r="Z2476">
        <f>IF(ISBLANK('Raw Data'!D2471), 0, IF('Raw Data'!D2471-'Raw Data'!E2471&gt;1, 'Raw Data'!AW2471, 0))</f>
        <v/>
      </c>
      <c r="AA2476">
        <f>IF(ISBLANK('Raw Data'!A2471), 0, IF(ABS('Raw Data'!D2471-'Raw Data'!E2471)&lt;2, 'Raw Data'!AX2471, 0))</f>
        <v/>
      </c>
      <c r="AB2476">
        <f>IF(ISBLANK('Raw Data'!D2471), 0, IF('Raw Data'!E2471-'Raw Data'!D2471&gt;1, 'Raw Data'!AY2471, 0))</f>
        <v/>
      </c>
      <c r="AC2476">
        <f>IF(ISBLANK('Raw Data'!D2471), 0, IF('Raw Data'!D2471-'Raw Data'!E2471&gt;2, 'Raw Data'!AZ2471, 0))</f>
        <v/>
      </c>
      <c r="AD2476">
        <f>IF(ISBLANK('Raw Data'!A2471), 0, IF(ABS('Raw Data'!D2471-'Raw Data'!E2471)&lt;3, 'Raw Data'!BA2471, 0))</f>
        <v/>
      </c>
      <c r="AE2476">
        <f>IF(ISBLANK('Raw Data'!D2471), 0, IF('Raw Data'!E2471-'Raw Data'!D2471&gt;2, 'Raw Data'!BB2471, 0))</f>
        <v/>
      </c>
      <c r="AF2476">
        <f>IF(ISBLANK('Raw Data'!D2471), 0, IF('Raw Data'!D2471-'Raw Data'!E2471&gt;3, 'Raw Data'!BC2471, 0))</f>
        <v/>
      </c>
      <c r="AG2476">
        <f>IF(ISBLANK('Raw Data'!A2471), 0, IF(ABS('Raw Data'!D2471-'Raw Data'!E2471)&lt;4, 'Raw Data'!BD2471, 0))</f>
        <v/>
      </c>
      <c r="AH2476">
        <f>IF(ISBLANK('Raw Data'!D2471), 0, IF('Raw Data'!E2471-'Raw Data'!D2471&gt;3, 'Raw Data'!BE2471, 0))</f>
        <v/>
      </c>
      <c r="AI2476">
        <f>IF(SUM('Raw Data'!D2471:E2471)&gt;'Raw Data'!F2471, 'Raw Data'!G2471, 0)</f>
        <v/>
      </c>
      <c r="AJ2476">
        <f>IF(ISBLANK('Raw Data'!D2471), 0, IF(SUM('Raw Data'!D2471:E2471)&lt;'Raw Data'!F2471, 'Raw Data'!H2471, 0))</f>
        <v/>
      </c>
      <c r="AK2476">
        <f>IF(ISBLANK('Raw Data'!A2471), 0, IF(AND('Raw Data'!D2471&lt;3, 'Raw Data'!E2471&lt;3, 'Raw Data'!F2471&lt;BB$2), 'Raw Data'!AF2471, 0))</f>
        <v/>
      </c>
      <c r="AL2476">
        <f>IF(ISBLANK('Raw Data'!A2471), 0, IF(AND('Raw Data'!D2471&lt;4, 'Raw Data'!E2471&lt;4, 'Raw Data'!F2471&lt;BB$2), 'Raw Data'!AI2471, 0))</f>
        <v/>
      </c>
      <c r="AM2476">
        <f>IF(ISBLANK('Raw Data'!A2471), 0, IF(AND('Raw Data'!D2471&lt;5, 'Raw Data'!E2471&lt;5, 'Raw Data'!F2471&lt;BB$2), 'Raw Data'!AL2471, 0))</f>
        <v/>
      </c>
      <c r="AN2476">
        <f>IF(ISBLANK('Raw Data'!A2471), 0, IF(AND('Raw Data'!D2471&lt;6, 'Raw Data'!E2471&lt;6, 'Raw Data'!F2471&lt;BB$2), 'Raw Data'!AO2471, 0))</f>
        <v/>
      </c>
      <c r="AO2476">
        <f>IF(ISBLANK('Raw Data'!A2471), 0, IF(AND('Raw Data'!I2471&lt;Analysis!$BC$2, 'Raw Data'!D2471-'Raw Data'!E2471&gt;1), 'Raw Data'!AW2471, IF(AND('Raw Data'!J2471&lt;Analysis!$BC$2, 'Raw Data'!E2471-'Raw Data'!D2471&gt;1), 'Raw Data'!AY2471, 0)))</f>
        <v/>
      </c>
      <c r="AP2476">
        <f>IF(ISBLANK('Raw Data'!A2471), 0, IF(AND('Raw Data'!I2471&lt;Analysis!$BC$2, 'Raw Data'!D2471-'Raw Data'!E2471&gt;2), 'Raw Data'!AZ2471, IF(AND('Raw Data'!J2471&lt;Analysis!$BC$2, 'Raw Data'!E2471-'Raw Data'!D2471&gt;2), 'Raw Data'!BB2471, 0)))</f>
        <v/>
      </c>
      <c r="AQ2476">
        <f>IF(ISBLANK('Raw Data'!A2471), 0, IF(AND('Raw Data'!I2471&lt;Analysis!$BC$2, 'Raw Data'!D2471-'Raw Data'!E2471&gt;3), 'Raw Data'!BC2471, IF(AND('Raw Data'!J2471&lt;Analysis!$BC$2, 'Raw Data'!E2471-'Raw Data'!D2471&gt;3), 'Raw Data'!BE2471, 0)))</f>
        <v/>
      </c>
      <c r="AR2476">
        <f>IF('Hidden Analysiss'!D2472=1,IF(ABS('Raw Data'!E2471-'Raw Data'!D2471)&lt;2,'Raw Data'!AX2471,0), 0)</f>
        <v/>
      </c>
      <c r="AS2476">
        <f>IF('Hidden Analysiss'!D2472=1,IF(ABS('Raw Data'!E2471-'Raw Data'!D2471)&lt;3,'Raw Data'!BA2471,0), 0)</f>
        <v/>
      </c>
      <c r="AT2476">
        <f>IF('Hidden Analysiss'!D2472=1,IF(ABS('Raw Data'!E2471-'Raw Data'!D2471)&lt;4,'Raw Data'!BD2471,0), 0)</f>
        <v/>
      </c>
      <c r="AU2476">
        <f>IF(AND('Hidden Analysiss'!E2472=1, ABS('Raw Data'!E2471-'Raw Data'!D2471)&lt;2), 'Raw Data'!AX2471, 0)</f>
        <v/>
      </c>
      <c r="AV2476">
        <f>IF(AND('Hidden Analysiss'!E2472=1, ABS('Raw Data'!E2471-'Raw Data'!D2471)&lt;3), 'Raw Data'!BA2471, 0)</f>
        <v/>
      </c>
      <c r="AW2476">
        <f>IF(AND('Hidden Analysiss'!E2472=1, ABS('Raw Data'!E2471-'Raw Data'!D2471)&lt;3), 'Raw Data'!BD2471, 0)</f>
        <v/>
      </c>
    </row>
    <row r="2477">
      <c r="A2477" s="1">
        <f>'Raw Data'!A2472</f>
        <v/>
      </c>
      <c r="B2477">
        <f>IF('Raw Data'!E2472&gt;'Raw Data'!D2472, 'Raw Data'!J2472, 0)</f>
        <v/>
      </c>
      <c r="C2477">
        <f>IF('Raw Data'!D2472&gt;'Raw Data'!E2472, 'Raw Data'!I2472, 0)</f>
        <v/>
      </c>
      <c r="D2477">
        <f>SUM(G2477:H2477)</f>
        <v/>
      </c>
      <c r="E2477">
        <f>IF(AND('Raw Data'!J2472&lt;'Raw Data'!I2472,'Raw Data'!E2472&gt;'Raw Data'!D2472,'Raw Data'!E2472-'Raw Data'!D2472&gt;3),'Raw Data'!N2472,IF(AND('Raw Data'!I2472&lt;'Raw Data'!J2472,'Raw Data'!D2472&gt;'Raw Data'!E2472,'Raw Data'!D2472-'Raw Data'!E2472&gt;3),'Raw Data'!M2472,0))</f>
        <v/>
      </c>
      <c r="F2477">
        <f>IF(AND('Raw Data'!J2472&lt;'Raw Data'!I2472,'Raw Data'!E2472&gt;'Raw Data'!D2472,'Raw Data'!E2472-'Raw Data'!D2472&lt;4),'Raw Data'!L2472,IF(AND('Raw Data'!I2472&lt;'Raw Data'!J2472,'Raw Data'!D2472&gt;'Raw Data'!E2472,'Raw Data'!D2472-'Raw Data'!E2472&lt;4),'Raw Data'!K2472,0))</f>
        <v/>
      </c>
      <c r="G2477">
        <f>IF(AND('Raw Data'!J2472&lt;'Raw Data'!I2472, 'Raw Data'!E2472&gt;'Raw Data'!D2472), 'Raw Data'!J2472, 0)</f>
        <v/>
      </c>
      <c r="H2477">
        <f>IF(AND('Raw Data'!J2472&gt;'Raw Data'!I2472, 'Raw Data'!E2472&lt;'Raw Data'!D2472), 'Raw Data'!I2472, 0)</f>
        <v/>
      </c>
      <c r="I2477">
        <f>SUM(J2477:K2477)</f>
        <v/>
      </c>
      <c r="J2477">
        <f>IF(AND('Raw Data'!J2472&gt;'Raw Data'!I2472, 'Raw Data'!E2472&gt;'Raw Data'!D2472), 'Raw Data'!J2472, 0)</f>
        <v/>
      </c>
      <c r="K2477">
        <f>IF(AND('Raw Data'!I2472&gt;'Raw Data'!J2472, 'Raw Data'!D2472&gt;'Raw Data'!E2472), 'Raw Data'!I2472, 0)</f>
        <v/>
      </c>
      <c r="L2477">
        <f>IF('Raw Data'!E2472-'Raw Data'!D2472&gt;3, 'Raw Data'!N2472, 0)</f>
        <v/>
      </c>
      <c r="M2477">
        <f>IF('Raw Data'!D2472-'Raw Data'!E2472&gt;3, 'Raw Data'!M2472, 0)</f>
        <v/>
      </c>
      <c r="N2477">
        <f>IF(ISBLANK('Raw Data'!D2472),0,IF(AND('Raw Data'!E2472&gt;'Raw Data'!D2472,'Raw Data'!E2472-'Raw Data'!D2472&gt;0,'Raw Data'!E2472-'Raw Data'!D2472&lt;4),'Raw Data'!L2472, 0))</f>
        <v/>
      </c>
      <c r="O2477">
        <f>IF(ISBLANK('Raw Data'!D2472),0,IF(AND('Raw Data'!E2472&gt;'Raw Data'!D2472,'Raw Data'!E2472-'Raw Data'!D2472&gt;0,'Raw Data'!D2472-'Raw Data'!E2472&lt;4),'Raw Data'!K2472, 0))</f>
        <v/>
      </c>
      <c r="P2477">
        <f>IF('Raw Data'!E2472-'Raw Data'!D2472&gt;3, 'Raw Data'!N2472, IF('Raw Data'!D2472-'Raw Data'!E2472&gt;3, 'Raw Data'!M2472, 0))</f>
        <v/>
      </c>
      <c r="Q2477">
        <f>IF(ISBLANK('Raw Data'!E2472),0,IF(AND('Raw Data'!E2472-'Raw Data'!D2472&lt;4,'Raw Data'!E2472-'Raw Data'!D2472&gt;0),'Raw Data'!L2472,IF(AND('Raw Data'!D2472&gt;'Raw Data'!E2472,'Raw Data'!D2472-'Raw Data'!E2472&gt;0),'Raw Data'!K2472,0)))</f>
        <v/>
      </c>
      <c r="R2477">
        <f>IF(ISBLANK('Raw Data'!K2472),0,IFERROR(IF(MATCH(SMALL('Raw Data'!K2472:N2472,1),L2477:O2477,0),SMALL('Raw Data'!K2472:N2472,1)),0))</f>
        <v/>
      </c>
      <c r="S2477">
        <f>IF(ISBLANK('Raw Data'!K2472),0,IFERROR(IF(MATCH(SMALL('Raw Data'!K2472:N2472,2),L2477:O2477,0),SMALL('Raw Data'!K2472:N2472,2)),0))</f>
        <v/>
      </c>
      <c r="T2477">
        <f>IF(ISBLANK('Raw Data'!K2472),0,IFERROR(IF(MATCH(SMALL('Raw Data'!K2472:N2472,3),L2477:O2477,0),SMALL('Raw Data'!K2472:N2472,3)),0))</f>
        <v/>
      </c>
      <c r="U2477">
        <f>IF(ISBLANK('Raw Data'!K2472),0,IFERROR(IF(MATCH(SMALL('Raw Data'!K2472:N2472,4),L2477:O2477,0),SMALL('Raw Data'!K2472:N2472,4)),0))</f>
        <v/>
      </c>
      <c r="V2477">
        <f>IF(AND('Raw Data'!D2472&lt;3, 'Raw Data'!E2472&lt;3, 'Raw Data'!A2472&gt;0), 'Raw Data'!AF2472, 0)</f>
        <v/>
      </c>
      <c r="W2477">
        <f>IF(AND('Raw Data'!D2472&lt;4, 'Raw Data'!E2472&lt;4, 'Raw Data'!A2472&gt;0), 'Raw Data'!AI2472, 0)</f>
        <v/>
      </c>
      <c r="X2477">
        <f>IF(AND('Raw Data'!D2472&lt;5, 'Raw Data'!E2472&lt;5, 'Raw Data'!A2472&gt;0), 'Raw Data'!AL2472, 0)</f>
        <v/>
      </c>
      <c r="Y2477">
        <f>IF(AND('Raw Data'!D2472&lt;6, 'Raw Data'!E2472&lt;6, 'Raw Data'!A2472&gt;0), 'Raw Data'!AO2472, 0)</f>
        <v/>
      </c>
      <c r="Z2477">
        <f>IF(ISBLANK('Raw Data'!D2472), 0, IF('Raw Data'!D2472-'Raw Data'!E2472&gt;1, 'Raw Data'!AW2472, 0))</f>
        <v/>
      </c>
      <c r="AA2477">
        <f>IF(ISBLANK('Raw Data'!A2472), 0, IF(ABS('Raw Data'!D2472-'Raw Data'!E2472)&lt;2, 'Raw Data'!AX2472, 0))</f>
        <v/>
      </c>
      <c r="AB2477">
        <f>IF(ISBLANK('Raw Data'!D2472), 0, IF('Raw Data'!E2472-'Raw Data'!D2472&gt;1, 'Raw Data'!AY2472, 0))</f>
        <v/>
      </c>
      <c r="AC2477">
        <f>IF(ISBLANK('Raw Data'!D2472), 0, IF('Raw Data'!D2472-'Raw Data'!E2472&gt;2, 'Raw Data'!AZ2472, 0))</f>
        <v/>
      </c>
      <c r="AD2477">
        <f>IF(ISBLANK('Raw Data'!A2472), 0, IF(ABS('Raw Data'!D2472-'Raw Data'!E2472)&lt;3, 'Raw Data'!BA2472, 0))</f>
        <v/>
      </c>
      <c r="AE2477">
        <f>IF(ISBLANK('Raw Data'!D2472), 0, IF('Raw Data'!E2472-'Raw Data'!D2472&gt;2, 'Raw Data'!BB2472, 0))</f>
        <v/>
      </c>
      <c r="AF2477">
        <f>IF(ISBLANK('Raw Data'!D2472), 0, IF('Raw Data'!D2472-'Raw Data'!E2472&gt;3, 'Raw Data'!BC2472, 0))</f>
        <v/>
      </c>
      <c r="AG2477">
        <f>IF(ISBLANK('Raw Data'!A2472), 0, IF(ABS('Raw Data'!D2472-'Raw Data'!E2472)&lt;4, 'Raw Data'!BD2472, 0))</f>
        <v/>
      </c>
      <c r="AH2477">
        <f>IF(ISBLANK('Raw Data'!D2472), 0, IF('Raw Data'!E2472-'Raw Data'!D2472&gt;3, 'Raw Data'!BE2472, 0))</f>
        <v/>
      </c>
      <c r="AI2477">
        <f>IF(SUM('Raw Data'!D2472:E2472)&gt;'Raw Data'!F2472, 'Raw Data'!G2472, 0)</f>
        <v/>
      </c>
      <c r="AJ2477">
        <f>IF(ISBLANK('Raw Data'!D2472), 0, IF(SUM('Raw Data'!D2472:E2472)&lt;'Raw Data'!F2472, 'Raw Data'!H2472, 0))</f>
        <v/>
      </c>
      <c r="AK2477">
        <f>IF(ISBLANK('Raw Data'!A2472), 0, IF(AND('Raw Data'!D2472&lt;3, 'Raw Data'!E2472&lt;3, 'Raw Data'!F2472&lt;BB$2), 'Raw Data'!AF2472, 0))</f>
        <v/>
      </c>
      <c r="AL2477">
        <f>IF(ISBLANK('Raw Data'!A2472), 0, IF(AND('Raw Data'!D2472&lt;4, 'Raw Data'!E2472&lt;4, 'Raw Data'!F2472&lt;BB$2), 'Raw Data'!AI2472, 0))</f>
        <v/>
      </c>
      <c r="AM2477">
        <f>IF(ISBLANK('Raw Data'!A2472), 0, IF(AND('Raw Data'!D2472&lt;5, 'Raw Data'!E2472&lt;5, 'Raw Data'!F2472&lt;BB$2), 'Raw Data'!AL2472, 0))</f>
        <v/>
      </c>
      <c r="AN2477">
        <f>IF(ISBLANK('Raw Data'!A2472), 0, IF(AND('Raw Data'!D2472&lt;6, 'Raw Data'!E2472&lt;6, 'Raw Data'!F2472&lt;BB$2), 'Raw Data'!AO2472, 0))</f>
        <v/>
      </c>
      <c r="AO2477">
        <f>IF(ISBLANK('Raw Data'!A2472), 0, IF(AND('Raw Data'!I2472&lt;Analysis!$BC$2, 'Raw Data'!D2472-'Raw Data'!E2472&gt;1), 'Raw Data'!AW2472, IF(AND('Raw Data'!J2472&lt;Analysis!$BC$2, 'Raw Data'!E2472-'Raw Data'!D2472&gt;1), 'Raw Data'!AY2472, 0)))</f>
        <v/>
      </c>
      <c r="AP2477">
        <f>IF(ISBLANK('Raw Data'!A2472), 0, IF(AND('Raw Data'!I2472&lt;Analysis!$BC$2, 'Raw Data'!D2472-'Raw Data'!E2472&gt;2), 'Raw Data'!AZ2472, IF(AND('Raw Data'!J2472&lt;Analysis!$BC$2, 'Raw Data'!E2472-'Raw Data'!D2472&gt;2), 'Raw Data'!BB2472, 0)))</f>
        <v/>
      </c>
      <c r="AQ2477">
        <f>IF(ISBLANK('Raw Data'!A2472), 0, IF(AND('Raw Data'!I2472&lt;Analysis!$BC$2, 'Raw Data'!D2472-'Raw Data'!E2472&gt;3), 'Raw Data'!BC2472, IF(AND('Raw Data'!J2472&lt;Analysis!$BC$2, 'Raw Data'!E2472-'Raw Data'!D2472&gt;3), 'Raw Data'!BE2472, 0)))</f>
        <v/>
      </c>
      <c r="AR2477">
        <f>IF('Hidden Analysiss'!D2473=1,IF(ABS('Raw Data'!E2472-'Raw Data'!D2472)&lt;2,'Raw Data'!AX2472,0), 0)</f>
        <v/>
      </c>
      <c r="AS2477">
        <f>IF('Hidden Analysiss'!D2473=1,IF(ABS('Raw Data'!E2472-'Raw Data'!D2472)&lt;3,'Raw Data'!BA2472,0), 0)</f>
        <v/>
      </c>
      <c r="AT2477">
        <f>IF('Hidden Analysiss'!D2473=1,IF(ABS('Raw Data'!E2472-'Raw Data'!D2472)&lt;4,'Raw Data'!BD2472,0), 0)</f>
        <v/>
      </c>
      <c r="AU2477">
        <f>IF(AND('Hidden Analysiss'!E2473=1, ABS('Raw Data'!E2472-'Raw Data'!D2472)&lt;2), 'Raw Data'!AX2472, 0)</f>
        <v/>
      </c>
      <c r="AV2477">
        <f>IF(AND('Hidden Analysiss'!E2473=1, ABS('Raw Data'!E2472-'Raw Data'!D2472)&lt;3), 'Raw Data'!BA2472, 0)</f>
        <v/>
      </c>
      <c r="AW2477">
        <f>IF(AND('Hidden Analysiss'!E2473=1, ABS('Raw Data'!E2472-'Raw Data'!D2472)&lt;3), 'Raw Data'!BD2472, 0)</f>
        <v/>
      </c>
    </row>
    <row r="2478">
      <c r="A2478" s="1">
        <f>'Raw Data'!A2473</f>
        <v/>
      </c>
      <c r="B2478">
        <f>IF('Raw Data'!E2473&gt;'Raw Data'!D2473, 'Raw Data'!J2473, 0)</f>
        <v/>
      </c>
      <c r="C2478">
        <f>IF('Raw Data'!D2473&gt;'Raw Data'!E2473, 'Raw Data'!I2473, 0)</f>
        <v/>
      </c>
      <c r="D2478">
        <f>SUM(G2478:H2478)</f>
        <v/>
      </c>
      <c r="E2478">
        <f>IF(AND('Raw Data'!J2473&lt;'Raw Data'!I2473,'Raw Data'!E2473&gt;'Raw Data'!D2473,'Raw Data'!E2473-'Raw Data'!D2473&gt;3),'Raw Data'!N2473,IF(AND('Raw Data'!I2473&lt;'Raw Data'!J2473,'Raw Data'!D2473&gt;'Raw Data'!E2473,'Raw Data'!D2473-'Raw Data'!E2473&gt;3),'Raw Data'!M2473,0))</f>
        <v/>
      </c>
      <c r="F2478">
        <f>IF(AND('Raw Data'!J2473&lt;'Raw Data'!I2473,'Raw Data'!E2473&gt;'Raw Data'!D2473,'Raw Data'!E2473-'Raw Data'!D2473&lt;4),'Raw Data'!L2473,IF(AND('Raw Data'!I2473&lt;'Raw Data'!J2473,'Raw Data'!D2473&gt;'Raw Data'!E2473,'Raw Data'!D2473-'Raw Data'!E2473&lt;4),'Raw Data'!K2473,0))</f>
        <v/>
      </c>
      <c r="G2478">
        <f>IF(AND('Raw Data'!J2473&lt;'Raw Data'!I2473, 'Raw Data'!E2473&gt;'Raw Data'!D2473), 'Raw Data'!J2473, 0)</f>
        <v/>
      </c>
      <c r="H2478">
        <f>IF(AND('Raw Data'!J2473&gt;'Raw Data'!I2473, 'Raw Data'!E2473&lt;'Raw Data'!D2473), 'Raw Data'!I2473, 0)</f>
        <v/>
      </c>
      <c r="I2478">
        <f>SUM(J2478:K2478)</f>
        <v/>
      </c>
      <c r="J2478">
        <f>IF(AND('Raw Data'!J2473&gt;'Raw Data'!I2473, 'Raw Data'!E2473&gt;'Raw Data'!D2473), 'Raw Data'!J2473, 0)</f>
        <v/>
      </c>
      <c r="K2478">
        <f>IF(AND('Raw Data'!I2473&gt;'Raw Data'!J2473, 'Raw Data'!D2473&gt;'Raw Data'!E2473), 'Raw Data'!I2473, 0)</f>
        <v/>
      </c>
      <c r="L2478">
        <f>IF('Raw Data'!E2473-'Raw Data'!D2473&gt;3, 'Raw Data'!N2473, 0)</f>
        <v/>
      </c>
      <c r="M2478">
        <f>IF('Raw Data'!D2473-'Raw Data'!E2473&gt;3, 'Raw Data'!M2473, 0)</f>
        <v/>
      </c>
      <c r="N2478">
        <f>IF(ISBLANK('Raw Data'!D2473),0,IF(AND('Raw Data'!E2473&gt;'Raw Data'!D2473,'Raw Data'!E2473-'Raw Data'!D2473&gt;0,'Raw Data'!E2473-'Raw Data'!D2473&lt;4),'Raw Data'!L2473, 0))</f>
        <v/>
      </c>
      <c r="O2478">
        <f>IF(ISBLANK('Raw Data'!D2473),0,IF(AND('Raw Data'!E2473&gt;'Raw Data'!D2473,'Raw Data'!E2473-'Raw Data'!D2473&gt;0,'Raw Data'!D2473-'Raw Data'!E2473&lt;4),'Raw Data'!K2473, 0))</f>
        <v/>
      </c>
      <c r="P2478">
        <f>IF('Raw Data'!E2473-'Raw Data'!D2473&gt;3, 'Raw Data'!N2473, IF('Raw Data'!D2473-'Raw Data'!E2473&gt;3, 'Raw Data'!M2473, 0))</f>
        <v/>
      </c>
      <c r="Q2478">
        <f>IF(ISBLANK('Raw Data'!E2473),0,IF(AND('Raw Data'!E2473-'Raw Data'!D2473&lt;4,'Raw Data'!E2473-'Raw Data'!D2473&gt;0),'Raw Data'!L2473,IF(AND('Raw Data'!D2473&gt;'Raw Data'!E2473,'Raw Data'!D2473-'Raw Data'!E2473&gt;0),'Raw Data'!K2473,0)))</f>
        <v/>
      </c>
      <c r="R2478">
        <f>IF(ISBLANK('Raw Data'!K2473),0,IFERROR(IF(MATCH(SMALL('Raw Data'!K2473:N2473,1),L2478:O2478,0),SMALL('Raw Data'!K2473:N2473,1)),0))</f>
        <v/>
      </c>
      <c r="S2478">
        <f>IF(ISBLANK('Raw Data'!K2473),0,IFERROR(IF(MATCH(SMALL('Raw Data'!K2473:N2473,2),L2478:O2478,0),SMALL('Raw Data'!K2473:N2473,2)),0))</f>
        <v/>
      </c>
      <c r="T2478">
        <f>IF(ISBLANK('Raw Data'!K2473),0,IFERROR(IF(MATCH(SMALL('Raw Data'!K2473:N2473,3),L2478:O2478,0),SMALL('Raw Data'!K2473:N2473,3)),0))</f>
        <v/>
      </c>
      <c r="U2478">
        <f>IF(ISBLANK('Raw Data'!K2473),0,IFERROR(IF(MATCH(SMALL('Raw Data'!K2473:N2473,4),L2478:O2478,0),SMALL('Raw Data'!K2473:N2473,4)),0))</f>
        <v/>
      </c>
      <c r="V2478">
        <f>IF(AND('Raw Data'!D2473&lt;3, 'Raw Data'!E2473&lt;3, 'Raw Data'!A2473&gt;0), 'Raw Data'!AF2473, 0)</f>
        <v/>
      </c>
      <c r="W2478">
        <f>IF(AND('Raw Data'!D2473&lt;4, 'Raw Data'!E2473&lt;4, 'Raw Data'!A2473&gt;0), 'Raw Data'!AI2473, 0)</f>
        <v/>
      </c>
      <c r="X2478">
        <f>IF(AND('Raw Data'!D2473&lt;5, 'Raw Data'!E2473&lt;5, 'Raw Data'!A2473&gt;0), 'Raw Data'!AL2473, 0)</f>
        <v/>
      </c>
      <c r="Y2478">
        <f>IF(AND('Raw Data'!D2473&lt;6, 'Raw Data'!E2473&lt;6, 'Raw Data'!A2473&gt;0), 'Raw Data'!AO2473, 0)</f>
        <v/>
      </c>
      <c r="Z2478">
        <f>IF(ISBLANK('Raw Data'!D2473), 0, IF('Raw Data'!D2473-'Raw Data'!E2473&gt;1, 'Raw Data'!AW2473, 0))</f>
        <v/>
      </c>
      <c r="AA2478">
        <f>IF(ISBLANK('Raw Data'!A2473), 0, IF(ABS('Raw Data'!D2473-'Raw Data'!E2473)&lt;2, 'Raw Data'!AX2473, 0))</f>
        <v/>
      </c>
      <c r="AB2478">
        <f>IF(ISBLANK('Raw Data'!D2473), 0, IF('Raw Data'!E2473-'Raw Data'!D2473&gt;1, 'Raw Data'!AY2473, 0))</f>
        <v/>
      </c>
      <c r="AC2478">
        <f>IF(ISBLANK('Raw Data'!D2473), 0, IF('Raw Data'!D2473-'Raw Data'!E2473&gt;2, 'Raw Data'!AZ2473, 0))</f>
        <v/>
      </c>
      <c r="AD2478">
        <f>IF(ISBLANK('Raw Data'!A2473), 0, IF(ABS('Raw Data'!D2473-'Raw Data'!E2473)&lt;3, 'Raw Data'!BA2473, 0))</f>
        <v/>
      </c>
      <c r="AE2478">
        <f>IF(ISBLANK('Raw Data'!D2473), 0, IF('Raw Data'!E2473-'Raw Data'!D2473&gt;2, 'Raw Data'!BB2473, 0))</f>
        <v/>
      </c>
      <c r="AF2478">
        <f>IF(ISBLANK('Raw Data'!D2473), 0, IF('Raw Data'!D2473-'Raw Data'!E2473&gt;3, 'Raw Data'!BC2473, 0))</f>
        <v/>
      </c>
      <c r="AG2478">
        <f>IF(ISBLANK('Raw Data'!A2473), 0, IF(ABS('Raw Data'!D2473-'Raw Data'!E2473)&lt;4, 'Raw Data'!BD2473, 0))</f>
        <v/>
      </c>
      <c r="AH2478">
        <f>IF(ISBLANK('Raw Data'!D2473), 0, IF('Raw Data'!E2473-'Raw Data'!D2473&gt;3, 'Raw Data'!BE2473, 0))</f>
        <v/>
      </c>
      <c r="AI2478">
        <f>IF(SUM('Raw Data'!D2473:E2473)&gt;'Raw Data'!F2473, 'Raw Data'!G2473, 0)</f>
        <v/>
      </c>
      <c r="AJ2478">
        <f>IF(ISBLANK('Raw Data'!D2473), 0, IF(SUM('Raw Data'!D2473:E2473)&lt;'Raw Data'!F2473, 'Raw Data'!H2473, 0))</f>
        <v/>
      </c>
      <c r="AK2478">
        <f>IF(ISBLANK('Raw Data'!A2473), 0, IF(AND('Raw Data'!D2473&lt;3, 'Raw Data'!E2473&lt;3, 'Raw Data'!F2473&lt;BB$2), 'Raw Data'!AF2473, 0))</f>
        <v/>
      </c>
      <c r="AL2478">
        <f>IF(ISBLANK('Raw Data'!A2473), 0, IF(AND('Raw Data'!D2473&lt;4, 'Raw Data'!E2473&lt;4, 'Raw Data'!F2473&lt;BB$2), 'Raw Data'!AI2473, 0))</f>
        <v/>
      </c>
      <c r="AM2478">
        <f>IF(ISBLANK('Raw Data'!A2473), 0, IF(AND('Raw Data'!D2473&lt;5, 'Raw Data'!E2473&lt;5, 'Raw Data'!F2473&lt;BB$2), 'Raw Data'!AL2473, 0))</f>
        <v/>
      </c>
      <c r="AN2478">
        <f>IF(ISBLANK('Raw Data'!A2473), 0, IF(AND('Raw Data'!D2473&lt;6, 'Raw Data'!E2473&lt;6, 'Raw Data'!F2473&lt;BB$2), 'Raw Data'!AO2473, 0))</f>
        <v/>
      </c>
      <c r="AO2478">
        <f>IF(ISBLANK('Raw Data'!A2473), 0, IF(AND('Raw Data'!I2473&lt;Analysis!$BC$2, 'Raw Data'!D2473-'Raw Data'!E2473&gt;1), 'Raw Data'!AW2473, IF(AND('Raw Data'!J2473&lt;Analysis!$BC$2, 'Raw Data'!E2473-'Raw Data'!D2473&gt;1), 'Raw Data'!AY2473, 0)))</f>
        <v/>
      </c>
      <c r="AP2478">
        <f>IF(ISBLANK('Raw Data'!A2473), 0, IF(AND('Raw Data'!I2473&lt;Analysis!$BC$2, 'Raw Data'!D2473-'Raw Data'!E2473&gt;2), 'Raw Data'!AZ2473, IF(AND('Raw Data'!J2473&lt;Analysis!$BC$2, 'Raw Data'!E2473-'Raw Data'!D2473&gt;2), 'Raw Data'!BB2473, 0)))</f>
        <v/>
      </c>
      <c r="AQ2478">
        <f>IF(ISBLANK('Raw Data'!A2473), 0, IF(AND('Raw Data'!I2473&lt;Analysis!$BC$2, 'Raw Data'!D2473-'Raw Data'!E2473&gt;3), 'Raw Data'!BC2473, IF(AND('Raw Data'!J2473&lt;Analysis!$BC$2, 'Raw Data'!E2473-'Raw Data'!D2473&gt;3), 'Raw Data'!BE2473, 0)))</f>
        <v/>
      </c>
      <c r="AR2478">
        <f>IF('Hidden Analysiss'!D2474=1,IF(ABS('Raw Data'!E2473-'Raw Data'!D2473)&lt;2,'Raw Data'!AX2473,0), 0)</f>
        <v/>
      </c>
      <c r="AS2478">
        <f>IF('Hidden Analysiss'!D2474=1,IF(ABS('Raw Data'!E2473-'Raw Data'!D2473)&lt;3,'Raw Data'!BA2473,0), 0)</f>
        <v/>
      </c>
      <c r="AT2478">
        <f>IF('Hidden Analysiss'!D2474=1,IF(ABS('Raw Data'!E2473-'Raw Data'!D2473)&lt;4,'Raw Data'!BD2473,0), 0)</f>
        <v/>
      </c>
      <c r="AU2478">
        <f>IF(AND('Hidden Analysiss'!E2474=1, ABS('Raw Data'!E2473-'Raw Data'!D2473)&lt;2), 'Raw Data'!AX2473, 0)</f>
        <v/>
      </c>
      <c r="AV2478">
        <f>IF(AND('Hidden Analysiss'!E2474=1, ABS('Raw Data'!E2473-'Raw Data'!D2473)&lt;3), 'Raw Data'!BA2473, 0)</f>
        <v/>
      </c>
      <c r="AW2478">
        <f>IF(AND('Hidden Analysiss'!E2474=1, ABS('Raw Data'!E2473-'Raw Data'!D2473)&lt;3), 'Raw Data'!BD2473, 0)</f>
        <v/>
      </c>
    </row>
    <row r="2479">
      <c r="A2479" s="1">
        <f>'Raw Data'!A2474</f>
        <v/>
      </c>
      <c r="B2479">
        <f>IF('Raw Data'!E2474&gt;'Raw Data'!D2474, 'Raw Data'!J2474, 0)</f>
        <v/>
      </c>
      <c r="C2479">
        <f>IF('Raw Data'!D2474&gt;'Raw Data'!E2474, 'Raw Data'!I2474, 0)</f>
        <v/>
      </c>
      <c r="D2479">
        <f>SUM(G2479:H2479)</f>
        <v/>
      </c>
      <c r="E2479">
        <f>IF(AND('Raw Data'!J2474&lt;'Raw Data'!I2474,'Raw Data'!E2474&gt;'Raw Data'!D2474,'Raw Data'!E2474-'Raw Data'!D2474&gt;3),'Raw Data'!N2474,IF(AND('Raw Data'!I2474&lt;'Raw Data'!J2474,'Raw Data'!D2474&gt;'Raw Data'!E2474,'Raw Data'!D2474-'Raw Data'!E2474&gt;3),'Raw Data'!M2474,0))</f>
        <v/>
      </c>
      <c r="F2479">
        <f>IF(AND('Raw Data'!J2474&lt;'Raw Data'!I2474,'Raw Data'!E2474&gt;'Raw Data'!D2474,'Raw Data'!E2474-'Raw Data'!D2474&lt;4),'Raw Data'!L2474,IF(AND('Raw Data'!I2474&lt;'Raw Data'!J2474,'Raw Data'!D2474&gt;'Raw Data'!E2474,'Raw Data'!D2474-'Raw Data'!E2474&lt;4),'Raw Data'!K2474,0))</f>
        <v/>
      </c>
      <c r="G2479">
        <f>IF(AND('Raw Data'!J2474&lt;'Raw Data'!I2474, 'Raw Data'!E2474&gt;'Raw Data'!D2474), 'Raw Data'!J2474, 0)</f>
        <v/>
      </c>
      <c r="H2479">
        <f>IF(AND('Raw Data'!J2474&gt;'Raw Data'!I2474, 'Raw Data'!E2474&lt;'Raw Data'!D2474), 'Raw Data'!I2474, 0)</f>
        <v/>
      </c>
      <c r="I2479">
        <f>SUM(J2479:K2479)</f>
        <v/>
      </c>
      <c r="J2479">
        <f>IF(AND('Raw Data'!J2474&gt;'Raw Data'!I2474, 'Raw Data'!E2474&gt;'Raw Data'!D2474), 'Raw Data'!J2474, 0)</f>
        <v/>
      </c>
      <c r="K2479">
        <f>IF(AND('Raw Data'!I2474&gt;'Raw Data'!J2474, 'Raw Data'!D2474&gt;'Raw Data'!E2474), 'Raw Data'!I2474, 0)</f>
        <v/>
      </c>
      <c r="L2479">
        <f>IF('Raw Data'!E2474-'Raw Data'!D2474&gt;3, 'Raw Data'!N2474, 0)</f>
        <v/>
      </c>
      <c r="M2479">
        <f>IF('Raw Data'!D2474-'Raw Data'!E2474&gt;3, 'Raw Data'!M2474, 0)</f>
        <v/>
      </c>
      <c r="N2479">
        <f>IF(ISBLANK('Raw Data'!D2474),0,IF(AND('Raw Data'!E2474&gt;'Raw Data'!D2474,'Raw Data'!E2474-'Raw Data'!D2474&gt;0,'Raw Data'!E2474-'Raw Data'!D2474&lt;4),'Raw Data'!L2474, 0))</f>
        <v/>
      </c>
      <c r="O2479">
        <f>IF(ISBLANK('Raw Data'!D2474),0,IF(AND('Raw Data'!E2474&gt;'Raw Data'!D2474,'Raw Data'!E2474-'Raw Data'!D2474&gt;0,'Raw Data'!D2474-'Raw Data'!E2474&lt;4),'Raw Data'!K2474, 0))</f>
        <v/>
      </c>
      <c r="P2479">
        <f>IF('Raw Data'!E2474-'Raw Data'!D2474&gt;3, 'Raw Data'!N2474, IF('Raw Data'!D2474-'Raw Data'!E2474&gt;3, 'Raw Data'!M2474, 0))</f>
        <v/>
      </c>
      <c r="Q2479">
        <f>IF(ISBLANK('Raw Data'!E2474),0,IF(AND('Raw Data'!E2474-'Raw Data'!D2474&lt;4,'Raw Data'!E2474-'Raw Data'!D2474&gt;0),'Raw Data'!L2474,IF(AND('Raw Data'!D2474&gt;'Raw Data'!E2474,'Raw Data'!D2474-'Raw Data'!E2474&gt;0),'Raw Data'!K2474,0)))</f>
        <v/>
      </c>
      <c r="R2479">
        <f>IF(ISBLANK('Raw Data'!K2474),0,IFERROR(IF(MATCH(SMALL('Raw Data'!K2474:N2474,1),L2479:O2479,0),SMALL('Raw Data'!K2474:N2474,1)),0))</f>
        <v/>
      </c>
      <c r="S2479">
        <f>IF(ISBLANK('Raw Data'!K2474),0,IFERROR(IF(MATCH(SMALL('Raw Data'!K2474:N2474,2),L2479:O2479,0),SMALL('Raw Data'!K2474:N2474,2)),0))</f>
        <v/>
      </c>
      <c r="T2479">
        <f>IF(ISBLANK('Raw Data'!K2474),0,IFERROR(IF(MATCH(SMALL('Raw Data'!K2474:N2474,3),L2479:O2479,0),SMALL('Raw Data'!K2474:N2474,3)),0))</f>
        <v/>
      </c>
      <c r="U2479">
        <f>IF(ISBLANK('Raw Data'!K2474),0,IFERROR(IF(MATCH(SMALL('Raw Data'!K2474:N2474,4),L2479:O2479,0),SMALL('Raw Data'!K2474:N2474,4)),0))</f>
        <v/>
      </c>
      <c r="V2479">
        <f>IF(AND('Raw Data'!D2474&lt;3, 'Raw Data'!E2474&lt;3, 'Raw Data'!A2474&gt;0), 'Raw Data'!AF2474, 0)</f>
        <v/>
      </c>
      <c r="W2479">
        <f>IF(AND('Raw Data'!D2474&lt;4, 'Raw Data'!E2474&lt;4, 'Raw Data'!A2474&gt;0), 'Raw Data'!AI2474, 0)</f>
        <v/>
      </c>
      <c r="X2479">
        <f>IF(AND('Raw Data'!D2474&lt;5, 'Raw Data'!E2474&lt;5, 'Raw Data'!A2474&gt;0), 'Raw Data'!AL2474, 0)</f>
        <v/>
      </c>
      <c r="Y2479">
        <f>IF(AND('Raw Data'!D2474&lt;6, 'Raw Data'!E2474&lt;6, 'Raw Data'!A2474&gt;0), 'Raw Data'!AO2474, 0)</f>
        <v/>
      </c>
      <c r="Z2479">
        <f>IF(ISBLANK('Raw Data'!D2474), 0, IF('Raw Data'!D2474-'Raw Data'!E2474&gt;1, 'Raw Data'!AW2474, 0))</f>
        <v/>
      </c>
      <c r="AA2479">
        <f>IF(ISBLANK('Raw Data'!A2474), 0, IF(ABS('Raw Data'!D2474-'Raw Data'!E2474)&lt;2, 'Raw Data'!AX2474, 0))</f>
        <v/>
      </c>
      <c r="AB2479">
        <f>IF(ISBLANK('Raw Data'!D2474), 0, IF('Raw Data'!E2474-'Raw Data'!D2474&gt;1, 'Raw Data'!AY2474, 0))</f>
        <v/>
      </c>
      <c r="AC2479">
        <f>IF(ISBLANK('Raw Data'!D2474), 0, IF('Raw Data'!D2474-'Raw Data'!E2474&gt;2, 'Raw Data'!AZ2474, 0))</f>
        <v/>
      </c>
      <c r="AD2479">
        <f>IF(ISBLANK('Raw Data'!A2474), 0, IF(ABS('Raw Data'!D2474-'Raw Data'!E2474)&lt;3, 'Raw Data'!BA2474, 0))</f>
        <v/>
      </c>
      <c r="AE2479">
        <f>IF(ISBLANK('Raw Data'!D2474), 0, IF('Raw Data'!E2474-'Raw Data'!D2474&gt;2, 'Raw Data'!BB2474, 0))</f>
        <v/>
      </c>
      <c r="AF2479">
        <f>IF(ISBLANK('Raw Data'!D2474), 0, IF('Raw Data'!D2474-'Raw Data'!E2474&gt;3, 'Raw Data'!BC2474, 0))</f>
        <v/>
      </c>
      <c r="AG2479">
        <f>IF(ISBLANK('Raw Data'!A2474), 0, IF(ABS('Raw Data'!D2474-'Raw Data'!E2474)&lt;4, 'Raw Data'!BD2474, 0))</f>
        <v/>
      </c>
      <c r="AH2479">
        <f>IF(ISBLANK('Raw Data'!D2474), 0, IF('Raw Data'!E2474-'Raw Data'!D2474&gt;3, 'Raw Data'!BE2474, 0))</f>
        <v/>
      </c>
      <c r="AI2479">
        <f>IF(SUM('Raw Data'!D2474:E2474)&gt;'Raw Data'!F2474, 'Raw Data'!G2474, 0)</f>
        <v/>
      </c>
      <c r="AJ2479">
        <f>IF(ISBLANK('Raw Data'!D2474), 0, IF(SUM('Raw Data'!D2474:E2474)&lt;'Raw Data'!F2474, 'Raw Data'!H2474, 0))</f>
        <v/>
      </c>
      <c r="AK2479">
        <f>IF(ISBLANK('Raw Data'!A2474), 0, IF(AND('Raw Data'!D2474&lt;3, 'Raw Data'!E2474&lt;3, 'Raw Data'!F2474&lt;BB$2), 'Raw Data'!AF2474, 0))</f>
        <v/>
      </c>
      <c r="AL2479">
        <f>IF(ISBLANK('Raw Data'!A2474), 0, IF(AND('Raw Data'!D2474&lt;4, 'Raw Data'!E2474&lt;4, 'Raw Data'!F2474&lt;BB$2), 'Raw Data'!AI2474, 0))</f>
        <v/>
      </c>
      <c r="AM2479">
        <f>IF(ISBLANK('Raw Data'!A2474), 0, IF(AND('Raw Data'!D2474&lt;5, 'Raw Data'!E2474&lt;5, 'Raw Data'!F2474&lt;BB$2), 'Raw Data'!AL2474, 0))</f>
        <v/>
      </c>
      <c r="AN2479">
        <f>IF(ISBLANK('Raw Data'!A2474), 0, IF(AND('Raw Data'!D2474&lt;6, 'Raw Data'!E2474&lt;6, 'Raw Data'!F2474&lt;BB$2), 'Raw Data'!AO2474, 0))</f>
        <v/>
      </c>
      <c r="AO2479">
        <f>IF(ISBLANK('Raw Data'!A2474), 0, IF(AND('Raw Data'!I2474&lt;Analysis!$BC$2, 'Raw Data'!D2474-'Raw Data'!E2474&gt;1), 'Raw Data'!AW2474, IF(AND('Raw Data'!J2474&lt;Analysis!$BC$2, 'Raw Data'!E2474-'Raw Data'!D2474&gt;1), 'Raw Data'!AY2474, 0)))</f>
        <v/>
      </c>
      <c r="AP2479">
        <f>IF(ISBLANK('Raw Data'!A2474), 0, IF(AND('Raw Data'!I2474&lt;Analysis!$BC$2, 'Raw Data'!D2474-'Raw Data'!E2474&gt;2), 'Raw Data'!AZ2474, IF(AND('Raw Data'!J2474&lt;Analysis!$BC$2, 'Raw Data'!E2474-'Raw Data'!D2474&gt;2), 'Raw Data'!BB2474, 0)))</f>
        <v/>
      </c>
      <c r="AQ2479">
        <f>IF(ISBLANK('Raw Data'!A2474), 0, IF(AND('Raw Data'!I2474&lt;Analysis!$BC$2, 'Raw Data'!D2474-'Raw Data'!E2474&gt;3), 'Raw Data'!BC2474, IF(AND('Raw Data'!J2474&lt;Analysis!$BC$2, 'Raw Data'!E2474-'Raw Data'!D2474&gt;3), 'Raw Data'!BE2474, 0)))</f>
        <v/>
      </c>
      <c r="AR2479">
        <f>IF('Hidden Analysiss'!D2475=1,IF(ABS('Raw Data'!E2474-'Raw Data'!D2474)&lt;2,'Raw Data'!AX2474,0), 0)</f>
        <v/>
      </c>
      <c r="AS2479">
        <f>IF('Hidden Analysiss'!D2475=1,IF(ABS('Raw Data'!E2474-'Raw Data'!D2474)&lt;3,'Raw Data'!BA2474,0), 0)</f>
        <v/>
      </c>
      <c r="AT2479">
        <f>IF('Hidden Analysiss'!D2475=1,IF(ABS('Raw Data'!E2474-'Raw Data'!D2474)&lt;4,'Raw Data'!BD2474,0), 0)</f>
        <v/>
      </c>
      <c r="AU2479">
        <f>IF(AND('Hidden Analysiss'!E2475=1, ABS('Raw Data'!E2474-'Raw Data'!D2474)&lt;2), 'Raw Data'!AX2474, 0)</f>
        <v/>
      </c>
      <c r="AV2479">
        <f>IF(AND('Hidden Analysiss'!E2475=1, ABS('Raw Data'!E2474-'Raw Data'!D2474)&lt;3), 'Raw Data'!BA2474, 0)</f>
        <v/>
      </c>
      <c r="AW2479">
        <f>IF(AND('Hidden Analysiss'!E2475=1, ABS('Raw Data'!E2474-'Raw Data'!D2474)&lt;3), 'Raw Data'!BD2474, 0)</f>
        <v/>
      </c>
    </row>
    <row r="2480">
      <c r="A2480" s="1">
        <f>'Raw Data'!A2475</f>
        <v/>
      </c>
      <c r="B2480">
        <f>IF('Raw Data'!E2475&gt;'Raw Data'!D2475, 'Raw Data'!J2475, 0)</f>
        <v/>
      </c>
      <c r="C2480">
        <f>IF('Raw Data'!D2475&gt;'Raw Data'!E2475, 'Raw Data'!I2475, 0)</f>
        <v/>
      </c>
      <c r="D2480">
        <f>SUM(G2480:H2480)</f>
        <v/>
      </c>
      <c r="E2480">
        <f>IF(AND('Raw Data'!J2475&lt;'Raw Data'!I2475,'Raw Data'!E2475&gt;'Raw Data'!D2475,'Raw Data'!E2475-'Raw Data'!D2475&gt;3),'Raw Data'!N2475,IF(AND('Raw Data'!I2475&lt;'Raw Data'!J2475,'Raw Data'!D2475&gt;'Raw Data'!E2475,'Raw Data'!D2475-'Raw Data'!E2475&gt;3),'Raw Data'!M2475,0))</f>
        <v/>
      </c>
      <c r="F2480">
        <f>IF(AND('Raw Data'!J2475&lt;'Raw Data'!I2475,'Raw Data'!E2475&gt;'Raw Data'!D2475,'Raw Data'!E2475-'Raw Data'!D2475&lt;4),'Raw Data'!L2475,IF(AND('Raw Data'!I2475&lt;'Raw Data'!J2475,'Raw Data'!D2475&gt;'Raw Data'!E2475,'Raw Data'!D2475-'Raw Data'!E2475&lt;4),'Raw Data'!K2475,0))</f>
        <v/>
      </c>
      <c r="G2480">
        <f>IF(AND('Raw Data'!J2475&lt;'Raw Data'!I2475, 'Raw Data'!E2475&gt;'Raw Data'!D2475), 'Raw Data'!J2475, 0)</f>
        <v/>
      </c>
      <c r="H2480">
        <f>IF(AND('Raw Data'!J2475&gt;'Raw Data'!I2475, 'Raw Data'!E2475&lt;'Raw Data'!D2475), 'Raw Data'!I2475, 0)</f>
        <v/>
      </c>
      <c r="I2480">
        <f>SUM(J2480:K2480)</f>
        <v/>
      </c>
      <c r="J2480">
        <f>IF(AND('Raw Data'!J2475&gt;'Raw Data'!I2475, 'Raw Data'!E2475&gt;'Raw Data'!D2475), 'Raw Data'!J2475, 0)</f>
        <v/>
      </c>
      <c r="K2480">
        <f>IF(AND('Raw Data'!I2475&gt;'Raw Data'!J2475, 'Raw Data'!D2475&gt;'Raw Data'!E2475), 'Raw Data'!I2475, 0)</f>
        <v/>
      </c>
      <c r="L2480">
        <f>IF('Raw Data'!E2475-'Raw Data'!D2475&gt;3, 'Raw Data'!N2475, 0)</f>
        <v/>
      </c>
      <c r="M2480">
        <f>IF('Raw Data'!D2475-'Raw Data'!E2475&gt;3, 'Raw Data'!M2475, 0)</f>
        <v/>
      </c>
      <c r="N2480">
        <f>IF(ISBLANK('Raw Data'!D2475),0,IF(AND('Raw Data'!E2475&gt;'Raw Data'!D2475,'Raw Data'!E2475-'Raw Data'!D2475&gt;0,'Raw Data'!E2475-'Raw Data'!D2475&lt;4),'Raw Data'!L2475, 0))</f>
        <v/>
      </c>
      <c r="O2480">
        <f>IF(ISBLANK('Raw Data'!D2475),0,IF(AND('Raw Data'!E2475&gt;'Raw Data'!D2475,'Raw Data'!E2475-'Raw Data'!D2475&gt;0,'Raw Data'!D2475-'Raw Data'!E2475&lt;4),'Raw Data'!K2475, 0))</f>
        <v/>
      </c>
      <c r="P2480">
        <f>IF('Raw Data'!E2475-'Raw Data'!D2475&gt;3, 'Raw Data'!N2475, IF('Raw Data'!D2475-'Raw Data'!E2475&gt;3, 'Raw Data'!M2475, 0))</f>
        <v/>
      </c>
      <c r="Q2480">
        <f>IF(ISBLANK('Raw Data'!E2475),0,IF(AND('Raw Data'!E2475-'Raw Data'!D2475&lt;4,'Raw Data'!E2475-'Raw Data'!D2475&gt;0),'Raw Data'!L2475,IF(AND('Raw Data'!D2475&gt;'Raw Data'!E2475,'Raw Data'!D2475-'Raw Data'!E2475&gt;0),'Raw Data'!K2475,0)))</f>
        <v/>
      </c>
      <c r="R2480">
        <f>IF(ISBLANK('Raw Data'!K2475),0,IFERROR(IF(MATCH(SMALL('Raw Data'!K2475:N2475,1),L2480:O2480,0),SMALL('Raw Data'!K2475:N2475,1)),0))</f>
        <v/>
      </c>
      <c r="S2480">
        <f>IF(ISBLANK('Raw Data'!K2475),0,IFERROR(IF(MATCH(SMALL('Raw Data'!K2475:N2475,2),L2480:O2480,0),SMALL('Raw Data'!K2475:N2475,2)),0))</f>
        <v/>
      </c>
      <c r="T2480">
        <f>IF(ISBLANK('Raw Data'!K2475),0,IFERROR(IF(MATCH(SMALL('Raw Data'!K2475:N2475,3),L2480:O2480,0),SMALL('Raw Data'!K2475:N2475,3)),0))</f>
        <v/>
      </c>
      <c r="U2480">
        <f>IF(ISBLANK('Raw Data'!K2475),0,IFERROR(IF(MATCH(SMALL('Raw Data'!K2475:N2475,4),L2480:O2480,0),SMALL('Raw Data'!K2475:N2475,4)),0))</f>
        <v/>
      </c>
      <c r="V2480">
        <f>IF(AND('Raw Data'!D2475&lt;3, 'Raw Data'!E2475&lt;3, 'Raw Data'!A2475&gt;0), 'Raw Data'!AF2475, 0)</f>
        <v/>
      </c>
      <c r="W2480">
        <f>IF(AND('Raw Data'!D2475&lt;4, 'Raw Data'!E2475&lt;4, 'Raw Data'!A2475&gt;0), 'Raw Data'!AI2475, 0)</f>
        <v/>
      </c>
      <c r="X2480">
        <f>IF(AND('Raw Data'!D2475&lt;5, 'Raw Data'!E2475&lt;5, 'Raw Data'!A2475&gt;0), 'Raw Data'!AL2475, 0)</f>
        <v/>
      </c>
      <c r="Y2480">
        <f>IF(AND('Raw Data'!D2475&lt;6, 'Raw Data'!E2475&lt;6, 'Raw Data'!A2475&gt;0), 'Raw Data'!AO2475, 0)</f>
        <v/>
      </c>
      <c r="Z2480">
        <f>IF(ISBLANK('Raw Data'!D2475), 0, IF('Raw Data'!D2475-'Raw Data'!E2475&gt;1, 'Raw Data'!AW2475, 0))</f>
        <v/>
      </c>
      <c r="AA2480">
        <f>IF(ISBLANK('Raw Data'!A2475), 0, IF(ABS('Raw Data'!D2475-'Raw Data'!E2475)&lt;2, 'Raw Data'!AX2475, 0))</f>
        <v/>
      </c>
      <c r="AB2480">
        <f>IF(ISBLANK('Raw Data'!D2475), 0, IF('Raw Data'!E2475-'Raw Data'!D2475&gt;1, 'Raw Data'!AY2475, 0))</f>
        <v/>
      </c>
      <c r="AC2480">
        <f>IF(ISBLANK('Raw Data'!D2475), 0, IF('Raw Data'!D2475-'Raw Data'!E2475&gt;2, 'Raw Data'!AZ2475, 0))</f>
        <v/>
      </c>
      <c r="AD2480">
        <f>IF(ISBLANK('Raw Data'!A2475), 0, IF(ABS('Raw Data'!D2475-'Raw Data'!E2475)&lt;3, 'Raw Data'!BA2475, 0))</f>
        <v/>
      </c>
      <c r="AE2480">
        <f>IF(ISBLANK('Raw Data'!D2475), 0, IF('Raw Data'!E2475-'Raw Data'!D2475&gt;2, 'Raw Data'!BB2475, 0))</f>
        <v/>
      </c>
      <c r="AF2480">
        <f>IF(ISBLANK('Raw Data'!D2475), 0, IF('Raw Data'!D2475-'Raw Data'!E2475&gt;3, 'Raw Data'!BC2475, 0))</f>
        <v/>
      </c>
      <c r="AG2480">
        <f>IF(ISBLANK('Raw Data'!A2475), 0, IF(ABS('Raw Data'!D2475-'Raw Data'!E2475)&lt;4, 'Raw Data'!BD2475, 0))</f>
        <v/>
      </c>
      <c r="AH2480">
        <f>IF(ISBLANK('Raw Data'!D2475), 0, IF('Raw Data'!E2475-'Raw Data'!D2475&gt;3, 'Raw Data'!BE2475, 0))</f>
        <v/>
      </c>
      <c r="AI2480">
        <f>IF(SUM('Raw Data'!D2475:E2475)&gt;'Raw Data'!F2475, 'Raw Data'!G2475, 0)</f>
        <v/>
      </c>
      <c r="AJ2480">
        <f>IF(ISBLANK('Raw Data'!D2475), 0, IF(SUM('Raw Data'!D2475:E2475)&lt;'Raw Data'!F2475, 'Raw Data'!H2475, 0))</f>
        <v/>
      </c>
      <c r="AK2480">
        <f>IF(ISBLANK('Raw Data'!A2475), 0, IF(AND('Raw Data'!D2475&lt;3, 'Raw Data'!E2475&lt;3, 'Raw Data'!F2475&lt;BB$2), 'Raw Data'!AF2475, 0))</f>
        <v/>
      </c>
      <c r="AL2480">
        <f>IF(ISBLANK('Raw Data'!A2475), 0, IF(AND('Raw Data'!D2475&lt;4, 'Raw Data'!E2475&lt;4, 'Raw Data'!F2475&lt;BB$2), 'Raw Data'!AI2475, 0))</f>
        <v/>
      </c>
      <c r="AM2480">
        <f>IF(ISBLANK('Raw Data'!A2475), 0, IF(AND('Raw Data'!D2475&lt;5, 'Raw Data'!E2475&lt;5, 'Raw Data'!F2475&lt;BB$2), 'Raw Data'!AL2475, 0))</f>
        <v/>
      </c>
      <c r="AN2480">
        <f>IF(ISBLANK('Raw Data'!A2475), 0, IF(AND('Raw Data'!D2475&lt;6, 'Raw Data'!E2475&lt;6, 'Raw Data'!F2475&lt;BB$2), 'Raw Data'!AO2475, 0))</f>
        <v/>
      </c>
      <c r="AO2480">
        <f>IF(ISBLANK('Raw Data'!A2475), 0, IF(AND('Raw Data'!I2475&lt;Analysis!$BC$2, 'Raw Data'!D2475-'Raw Data'!E2475&gt;1), 'Raw Data'!AW2475, IF(AND('Raw Data'!J2475&lt;Analysis!$BC$2, 'Raw Data'!E2475-'Raw Data'!D2475&gt;1), 'Raw Data'!AY2475, 0)))</f>
        <v/>
      </c>
      <c r="AP2480">
        <f>IF(ISBLANK('Raw Data'!A2475), 0, IF(AND('Raw Data'!I2475&lt;Analysis!$BC$2, 'Raw Data'!D2475-'Raw Data'!E2475&gt;2), 'Raw Data'!AZ2475, IF(AND('Raw Data'!J2475&lt;Analysis!$BC$2, 'Raw Data'!E2475-'Raw Data'!D2475&gt;2), 'Raw Data'!BB2475, 0)))</f>
        <v/>
      </c>
      <c r="AQ2480">
        <f>IF(ISBLANK('Raw Data'!A2475), 0, IF(AND('Raw Data'!I2475&lt;Analysis!$BC$2, 'Raw Data'!D2475-'Raw Data'!E2475&gt;3), 'Raw Data'!BC2475, IF(AND('Raw Data'!J2475&lt;Analysis!$BC$2, 'Raw Data'!E2475-'Raw Data'!D2475&gt;3), 'Raw Data'!BE2475, 0)))</f>
        <v/>
      </c>
      <c r="AR2480">
        <f>IF('Hidden Analysiss'!D2476=1,IF(ABS('Raw Data'!E2475-'Raw Data'!D2475)&lt;2,'Raw Data'!AX2475,0), 0)</f>
        <v/>
      </c>
      <c r="AS2480">
        <f>IF('Hidden Analysiss'!D2476=1,IF(ABS('Raw Data'!E2475-'Raw Data'!D2475)&lt;3,'Raw Data'!BA2475,0), 0)</f>
        <v/>
      </c>
      <c r="AT2480">
        <f>IF('Hidden Analysiss'!D2476=1,IF(ABS('Raw Data'!E2475-'Raw Data'!D2475)&lt;4,'Raw Data'!BD2475,0), 0)</f>
        <v/>
      </c>
      <c r="AU2480">
        <f>IF(AND('Hidden Analysiss'!E2476=1, ABS('Raw Data'!E2475-'Raw Data'!D2475)&lt;2), 'Raw Data'!AX2475, 0)</f>
        <v/>
      </c>
      <c r="AV2480">
        <f>IF(AND('Hidden Analysiss'!E2476=1, ABS('Raw Data'!E2475-'Raw Data'!D2475)&lt;3), 'Raw Data'!BA2475, 0)</f>
        <v/>
      </c>
      <c r="AW2480">
        <f>IF(AND('Hidden Analysiss'!E2476=1, ABS('Raw Data'!E2475-'Raw Data'!D2475)&lt;3), 'Raw Data'!BD2475, 0)</f>
        <v/>
      </c>
    </row>
    <row r="2481">
      <c r="A2481" s="1">
        <f>'Raw Data'!A2476</f>
        <v/>
      </c>
      <c r="B2481">
        <f>IF('Raw Data'!E2476&gt;'Raw Data'!D2476, 'Raw Data'!J2476, 0)</f>
        <v/>
      </c>
      <c r="C2481">
        <f>IF('Raw Data'!D2476&gt;'Raw Data'!E2476, 'Raw Data'!I2476, 0)</f>
        <v/>
      </c>
      <c r="D2481">
        <f>SUM(G2481:H2481)</f>
        <v/>
      </c>
      <c r="E2481">
        <f>IF(AND('Raw Data'!J2476&lt;'Raw Data'!I2476,'Raw Data'!E2476&gt;'Raw Data'!D2476,'Raw Data'!E2476-'Raw Data'!D2476&gt;3),'Raw Data'!N2476,IF(AND('Raw Data'!I2476&lt;'Raw Data'!J2476,'Raw Data'!D2476&gt;'Raw Data'!E2476,'Raw Data'!D2476-'Raw Data'!E2476&gt;3),'Raw Data'!M2476,0))</f>
        <v/>
      </c>
      <c r="F2481">
        <f>IF(AND('Raw Data'!J2476&lt;'Raw Data'!I2476,'Raw Data'!E2476&gt;'Raw Data'!D2476,'Raw Data'!E2476-'Raw Data'!D2476&lt;4),'Raw Data'!L2476,IF(AND('Raw Data'!I2476&lt;'Raw Data'!J2476,'Raw Data'!D2476&gt;'Raw Data'!E2476,'Raw Data'!D2476-'Raw Data'!E2476&lt;4),'Raw Data'!K2476,0))</f>
        <v/>
      </c>
      <c r="G2481">
        <f>IF(AND('Raw Data'!J2476&lt;'Raw Data'!I2476, 'Raw Data'!E2476&gt;'Raw Data'!D2476), 'Raw Data'!J2476, 0)</f>
        <v/>
      </c>
      <c r="H2481">
        <f>IF(AND('Raw Data'!J2476&gt;'Raw Data'!I2476, 'Raw Data'!E2476&lt;'Raw Data'!D2476), 'Raw Data'!I2476, 0)</f>
        <v/>
      </c>
      <c r="I2481">
        <f>SUM(J2481:K2481)</f>
        <v/>
      </c>
      <c r="J2481">
        <f>IF(AND('Raw Data'!J2476&gt;'Raw Data'!I2476, 'Raw Data'!E2476&gt;'Raw Data'!D2476), 'Raw Data'!J2476, 0)</f>
        <v/>
      </c>
      <c r="K2481">
        <f>IF(AND('Raw Data'!I2476&gt;'Raw Data'!J2476, 'Raw Data'!D2476&gt;'Raw Data'!E2476), 'Raw Data'!I2476, 0)</f>
        <v/>
      </c>
      <c r="L2481">
        <f>IF('Raw Data'!E2476-'Raw Data'!D2476&gt;3, 'Raw Data'!N2476, 0)</f>
        <v/>
      </c>
      <c r="M2481">
        <f>IF('Raw Data'!D2476-'Raw Data'!E2476&gt;3, 'Raw Data'!M2476, 0)</f>
        <v/>
      </c>
      <c r="N2481">
        <f>IF(ISBLANK('Raw Data'!D2476),0,IF(AND('Raw Data'!E2476&gt;'Raw Data'!D2476,'Raw Data'!E2476-'Raw Data'!D2476&gt;0,'Raw Data'!E2476-'Raw Data'!D2476&lt;4),'Raw Data'!L2476, 0))</f>
        <v/>
      </c>
      <c r="O2481">
        <f>IF(ISBLANK('Raw Data'!D2476),0,IF(AND('Raw Data'!E2476&gt;'Raw Data'!D2476,'Raw Data'!E2476-'Raw Data'!D2476&gt;0,'Raw Data'!D2476-'Raw Data'!E2476&lt;4),'Raw Data'!K2476, 0))</f>
        <v/>
      </c>
      <c r="P2481">
        <f>IF('Raw Data'!E2476-'Raw Data'!D2476&gt;3, 'Raw Data'!N2476, IF('Raw Data'!D2476-'Raw Data'!E2476&gt;3, 'Raw Data'!M2476, 0))</f>
        <v/>
      </c>
      <c r="Q2481">
        <f>IF(ISBLANK('Raw Data'!E2476),0,IF(AND('Raw Data'!E2476-'Raw Data'!D2476&lt;4,'Raw Data'!E2476-'Raw Data'!D2476&gt;0),'Raw Data'!L2476,IF(AND('Raw Data'!D2476&gt;'Raw Data'!E2476,'Raw Data'!D2476-'Raw Data'!E2476&gt;0),'Raw Data'!K2476,0)))</f>
        <v/>
      </c>
      <c r="R2481">
        <f>IF(ISBLANK('Raw Data'!K2476),0,IFERROR(IF(MATCH(SMALL('Raw Data'!K2476:N2476,1),L2481:O2481,0),SMALL('Raw Data'!K2476:N2476,1)),0))</f>
        <v/>
      </c>
      <c r="S2481">
        <f>IF(ISBLANK('Raw Data'!K2476),0,IFERROR(IF(MATCH(SMALL('Raw Data'!K2476:N2476,2),L2481:O2481,0),SMALL('Raw Data'!K2476:N2476,2)),0))</f>
        <v/>
      </c>
      <c r="T2481">
        <f>IF(ISBLANK('Raw Data'!K2476),0,IFERROR(IF(MATCH(SMALL('Raw Data'!K2476:N2476,3),L2481:O2481,0),SMALL('Raw Data'!K2476:N2476,3)),0))</f>
        <v/>
      </c>
      <c r="U2481">
        <f>IF(ISBLANK('Raw Data'!K2476),0,IFERROR(IF(MATCH(SMALL('Raw Data'!K2476:N2476,4),L2481:O2481,0),SMALL('Raw Data'!K2476:N2476,4)),0))</f>
        <v/>
      </c>
      <c r="V2481">
        <f>IF(AND('Raw Data'!D2476&lt;3, 'Raw Data'!E2476&lt;3, 'Raw Data'!A2476&gt;0), 'Raw Data'!AF2476, 0)</f>
        <v/>
      </c>
      <c r="W2481">
        <f>IF(AND('Raw Data'!D2476&lt;4, 'Raw Data'!E2476&lt;4, 'Raw Data'!A2476&gt;0), 'Raw Data'!AI2476, 0)</f>
        <v/>
      </c>
      <c r="X2481">
        <f>IF(AND('Raw Data'!D2476&lt;5, 'Raw Data'!E2476&lt;5, 'Raw Data'!A2476&gt;0), 'Raw Data'!AL2476, 0)</f>
        <v/>
      </c>
      <c r="Y2481">
        <f>IF(AND('Raw Data'!D2476&lt;6, 'Raw Data'!E2476&lt;6, 'Raw Data'!A2476&gt;0), 'Raw Data'!AO2476, 0)</f>
        <v/>
      </c>
      <c r="Z2481">
        <f>IF(ISBLANK('Raw Data'!D2476), 0, IF('Raw Data'!D2476-'Raw Data'!E2476&gt;1, 'Raw Data'!AW2476, 0))</f>
        <v/>
      </c>
      <c r="AA2481">
        <f>IF(ISBLANK('Raw Data'!A2476), 0, IF(ABS('Raw Data'!D2476-'Raw Data'!E2476)&lt;2, 'Raw Data'!AX2476, 0))</f>
        <v/>
      </c>
      <c r="AB2481">
        <f>IF(ISBLANK('Raw Data'!D2476), 0, IF('Raw Data'!E2476-'Raw Data'!D2476&gt;1, 'Raw Data'!AY2476, 0))</f>
        <v/>
      </c>
      <c r="AC2481">
        <f>IF(ISBLANK('Raw Data'!D2476), 0, IF('Raw Data'!D2476-'Raw Data'!E2476&gt;2, 'Raw Data'!AZ2476, 0))</f>
        <v/>
      </c>
      <c r="AD2481">
        <f>IF(ISBLANK('Raw Data'!A2476), 0, IF(ABS('Raw Data'!D2476-'Raw Data'!E2476)&lt;3, 'Raw Data'!BA2476, 0))</f>
        <v/>
      </c>
      <c r="AE2481">
        <f>IF(ISBLANK('Raw Data'!D2476), 0, IF('Raw Data'!E2476-'Raw Data'!D2476&gt;2, 'Raw Data'!BB2476, 0))</f>
        <v/>
      </c>
      <c r="AF2481">
        <f>IF(ISBLANK('Raw Data'!D2476), 0, IF('Raw Data'!D2476-'Raw Data'!E2476&gt;3, 'Raw Data'!BC2476, 0))</f>
        <v/>
      </c>
      <c r="AG2481">
        <f>IF(ISBLANK('Raw Data'!A2476), 0, IF(ABS('Raw Data'!D2476-'Raw Data'!E2476)&lt;4, 'Raw Data'!BD2476, 0))</f>
        <v/>
      </c>
      <c r="AH2481">
        <f>IF(ISBLANK('Raw Data'!D2476), 0, IF('Raw Data'!E2476-'Raw Data'!D2476&gt;3, 'Raw Data'!BE2476, 0))</f>
        <v/>
      </c>
      <c r="AI2481">
        <f>IF(SUM('Raw Data'!D2476:E2476)&gt;'Raw Data'!F2476, 'Raw Data'!G2476, 0)</f>
        <v/>
      </c>
      <c r="AJ2481">
        <f>IF(ISBLANK('Raw Data'!D2476), 0, IF(SUM('Raw Data'!D2476:E2476)&lt;'Raw Data'!F2476, 'Raw Data'!H2476, 0))</f>
        <v/>
      </c>
      <c r="AK2481">
        <f>IF(ISBLANK('Raw Data'!A2476), 0, IF(AND('Raw Data'!D2476&lt;3, 'Raw Data'!E2476&lt;3, 'Raw Data'!F2476&lt;BB$2), 'Raw Data'!AF2476, 0))</f>
        <v/>
      </c>
      <c r="AL2481">
        <f>IF(ISBLANK('Raw Data'!A2476), 0, IF(AND('Raw Data'!D2476&lt;4, 'Raw Data'!E2476&lt;4, 'Raw Data'!F2476&lt;BB$2), 'Raw Data'!AI2476, 0))</f>
        <v/>
      </c>
      <c r="AM2481">
        <f>IF(ISBLANK('Raw Data'!A2476), 0, IF(AND('Raw Data'!D2476&lt;5, 'Raw Data'!E2476&lt;5, 'Raw Data'!F2476&lt;BB$2), 'Raw Data'!AL2476, 0))</f>
        <v/>
      </c>
      <c r="AN2481">
        <f>IF(ISBLANK('Raw Data'!A2476), 0, IF(AND('Raw Data'!D2476&lt;6, 'Raw Data'!E2476&lt;6, 'Raw Data'!F2476&lt;BB$2), 'Raw Data'!AO2476, 0))</f>
        <v/>
      </c>
      <c r="AO2481">
        <f>IF(ISBLANK('Raw Data'!A2476), 0, IF(AND('Raw Data'!I2476&lt;Analysis!$BC$2, 'Raw Data'!D2476-'Raw Data'!E2476&gt;1), 'Raw Data'!AW2476, IF(AND('Raw Data'!J2476&lt;Analysis!$BC$2, 'Raw Data'!E2476-'Raw Data'!D2476&gt;1), 'Raw Data'!AY2476, 0)))</f>
        <v/>
      </c>
      <c r="AP2481">
        <f>IF(ISBLANK('Raw Data'!A2476), 0, IF(AND('Raw Data'!I2476&lt;Analysis!$BC$2, 'Raw Data'!D2476-'Raw Data'!E2476&gt;2), 'Raw Data'!AZ2476, IF(AND('Raw Data'!J2476&lt;Analysis!$BC$2, 'Raw Data'!E2476-'Raw Data'!D2476&gt;2), 'Raw Data'!BB2476, 0)))</f>
        <v/>
      </c>
      <c r="AQ2481">
        <f>IF(ISBLANK('Raw Data'!A2476), 0, IF(AND('Raw Data'!I2476&lt;Analysis!$BC$2, 'Raw Data'!D2476-'Raw Data'!E2476&gt;3), 'Raw Data'!BC2476, IF(AND('Raw Data'!J2476&lt;Analysis!$BC$2, 'Raw Data'!E2476-'Raw Data'!D2476&gt;3), 'Raw Data'!BE2476, 0)))</f>
        <v/>
      </c>
      <c r="AR2481">
        <f>IF('Hidden Analysiss'!D2477=1,IF(ABS('Raw Data'!E2476-'Raw Data'!D2476)&lt;2,'Raw Data'!AX2476,0), 0)</f>
        <v/>
      </c>
      <c r="AS2481">
        <f>IF('Hidden Analysiss'!D2477=1,IF(ABS('Raw Data'!E2476-'Raw Data'!D2476)&lt;3,'Raw Data'!BA2476,0), 0)</f>
        <v/>
      </c>
      <c r="AT2481">
        <f>IF('Hidden Analysiss'!D2477=1,IF(ABS('Raw Data'!E2476-'Raw Data'!D2476)&lt;4,'Raw Data'!BD2476,0), 0)</f>
        <v/>
      </c>
      <c r="AU2481">
        <f>IF(AND('Hidden Analysiss'!E2477=1, ABS('Raw Data'!E2476-'Raw Data'!D2476)&lt;2), 'Raw Data'!AX2476, 0)</f>
        <v/>
      </c>
      <c r="AV2481">
        <f>IF(AND('Hidden Analysiss'!E2477=1, ABS('Raw Data'!E2476-'Raw Data'!D2476)&lt;3), 'Raw Data'!BA2476, 0)</f>
        <v/>
      </c>
      <c r="AW2481">
        <f>IF(AND('Hidden Analysiss'!E2477=1, ABS('Raw Data'!E2476-'Raw Data'!D2476)&lt;3), 'Raw Data'!BD2476, 0)</f>
        <v/>
      </c>
    </row>
    <row r="2482">
      <c r="A2482" s="1">
        <f>'Raw Data'!A2477</f>
        <v/>
      </c>
      <c r="B2482">
        <f>IF('Raw Data'!E2477&gt;'Raw Data'!D2477, 'Raw Data'!J2477, 0)</f>
        <v/>
      </c>
      <c r="C2482">
        <f>IF('Raw Data'!D2477&gt;'Raw Data'!E2477, 'Raw Data'!I2477, 0)</f>
        <v/>
      </c>
      <c r="D2482">
        <f>SUM(G2482:H2482)</f>
        <v/>
      </c>
      <c r="E2482">
        <f>IF(AND('Raw Data'!J2477&lt;'Raw Data'!I2477,'Raw Data'!E2477&gt;'Raw Data'!D2477,'Raw Data'!E2477-'Raw Data'!D2477&gt;3),'Raw Data'!N2477,IF(AND('Raw Data'!I2477&lt;'Raw Data'!J2477,'Raw Data'!D2477&gt;'Raw Data'!E2477,'Raw Data'!D2477-'Raw Data'!E2477&gt;3),'Raw Data'!M2477,0))</f>
        <v/>
      </c>
      <c r="F2482">
        <f>IF(AND('Raw Data'!J2477&lt;'Raw Data'!I2477,'Raw Data'!E2477&gt;'Raw Data'!D2477,'Raw Data'!E2477-'Raw Data'!D2477&lt;4),'Raw Data'!L2477,IF(AND('Raw Data'!I2477&lt;'Raw Data'!J2477,'Raw Data'!D2477&gt;'Raw Data'!E2477,'Raw Data'!D2477-'Raw Data'!E2477&lt;4),'Raw Data'!K2477,0))</f>
        <v/>
      </c>
      <c r="G2482">
        <f>IF(AND('Raw Data'!J2477&lt;'Raw Data'!I2477, 'Raw Data'!E2477&gt;'Raw Data'!D2477), 'Raw Data'!J2477, 0)</f>
        <v/>
      </c>
      <c r="H2482">
        <f>IF(AND('Raw Data'!J2477&gt;'Raw Data'!I2477, 'Raw Data'!E2477&lt;'Raw Data'!D2477), 'Raw Data'!I2477, 0)</f>
        <v/>
      </c>
      <c r="I2482">
        <f>SUM(J2482:K2482)</f>
        <v/>
      </c>
      <c r="J2482">
        <f>IF(AND('Raw Data'!J2477&gt;'Raw Data'!I2477, 'Raw Data'!E2477&gt;'Raw Data'!D2477), 'Raw Data'!J2477, 0)</f>
        <v/>
      </c>
      <c r="K2482">
        <f>IF(AND('Raw Data'!I2477&gt;'Raw Data'!J2477, 'Raw Data'!D2477&gt;'Raw Data'!E2477), 'Raw Data'!I2477, 0)</f>
        <v/>
      </c>
      <c r="L2482">
        <f>IF('Raw Data'!E2477-'Raw Data'!D2477&gt;3, 'Raw Data'!N2477, 0)</f>
        <v/>
      </c>
      <c r="M2482">
        <f>IF('Raw Data'!D2477-'Raw Data'!E2477&gt;3, 'Raw Data'!M2477, 0)</f>
        <v/>
      </c>
      <c r="N2482">
        <f>IF(ISBLANK('Raw Data'!D2477),0,IF(AND('Raw Data'!E2477&gt;'Raw Data'!D2477,'Raw Data'!E2477-'Raw Data'!D2477&gt;0,'Raw Data'!E2477-'Raw Data'!D2477&lt;4),'Raw Data'!L2477, 0))</f>
        <v/>
      </c>
      <c r="O2482">
        <f>IF(ISBLANK('Raw Data'!D2477),0,IF(AND('Raw Data'!E2477&gt;'Raw Data'!D2477,'Raw Data'!E2477-'Raw Data'!D2477&gt;0,'Raw Data'!D2477-'Raw Data'!E2477&lt;4),'Raw Data'!K2477, 0))</f>
        <v/>
      </c>
      <c r="P2482">
        <f>IF('Raw Data'!E2477-'Raw Data'!D2477&gt;3, 'Raw Data'!N2477, IF('Raw Data'!D2477-'Raw Data'!E2477&gt;3, 'Raw Data'!M2477, 0))</f>
        <v/>
      </c>
      <c r="Q2482">
        <f>IF(ISBLANK('Raw Data'!E2477),0,IF(AND('Raw Data'!E2477-'Raw Data'!D2477&lt;4,'Raw Data'!E2477-'Raw Data'!D2477&gt;0),'Raw Data'!L2477,IF(AND('Raw Data'!D2477&gt;'Raw Data'!E2477,'Raw Data'!D2477-'Raw Data'!E2477&gt;0),'Raw Data'!K2477,0)))</f>
        <v/>
      </c>
      <c r="R2482">
        <f>IF(ISBLANK('Raw Data'!K2477),0,IFERROR(IF(MATCH(SMALL('Raw Data'!K2477:N2477,1),L2482:O2482,0),SMALL('Raw Data'!K2477:N2477,1)),0))</f>
        <v/>
      </c>
      <c r="S2482">
        <f>IF(ISBLANK('Raw Data'!K2477),0,IFERROR(IF(MATCH(SMALL('Raw Data'!K2477:N2477,2),L2482:O2482,0),SMALL('Raw Data'!K2477:N2477,2)),0))</f>
        <v/>
      </c>
      <c r="T2482">
        <f>IF(ISBLANK('Raw Data'!K2477),0,IFERROR(IF(MATCH(SMALL('Raw Data'!K2477:N2477,3),L2482:O2482,0),SMALL('Raw Data'!K2477:N2477,3)),0))</f>
        <v/>
      </c>
      <c r="U2482">
        <f>IF(ISBLANK('Raw Data'!K2477),0,IFERROR(IF(MATCH(SMALL('Raw Data'!K2477:N2477,4),L2482:O2482,0),SMALL('Raw Data'!K2477:N2477,4)),0))</f>
        <v/>
      </c>
      <c r="V2482">
        <f>IF(AND('Raw Data'!D2477&lt;3, 'Raw Data'!E2477&lt;3, 'Raw Data'!A2477&gt;0), 'Raw Data'!AF2477, 0)</f>
        <v/>
      </c>
      <c r="W2482">
        <f>IF(AND('Raw Data'!D2477&lt;4, 'Raw Data'!E2477&lt;4, 'Raw Data'!A2477&gt;0), 'Raw Data'!AI2477, 0)</f>
        <v/>
      </c>
      <c r="X2482">
        <f>IF(AND('Raw Data'!D2477&lt;5, 'Raw Data'!E2477&lt;5, 'Raw Data'!A2477&gt;0), 'Raw Data'!AL2477, 0)</f>
        <v/>
      </c>
      <c r="Y2482">
        <f>IF(AND('Raw Data'!D2477&lt;6, 'Raw Data'!E2477&lt;6, 'Raw Data'!A2477&gt;0), 'Raw Data'!AO2477, 0)</f>
        <v/>
      </c>
      <c r="Z2482">
        <f>IF(ISBLANK('Raw Data'!D2477), 0, IF('Raw Data'!D2477-'Raw Data'!E2477&gt;1, 'Raw Data'!AW2477, 0))</f>
        <v/>
      </c>
      <c r="AA2482">
        <f>IF(ISBLANK('Raw Data'!A2477), 0, IF(ABS('Raw Data'!D2477-'Raw Data'!E2477)&lt;2, 'Raw Data'!AX2477, 0))</f>
        <v/>
      </c>
      <c r="AB2482">
        <f>IF(ISBLANK('Raw Data'!D2477), 0, IF('Raw Data'!E2477-'Raw Data'!D2477&gt;1, 'Raw Data'!AY2477, 0))</f>
        <v/>
      </c>
      <c r="AC2482">
        <f>IF(ISBLANK('Raw Data'!D2477), 0, IF('Raw Data'!D2477-'Raw Data'!E2477&gt;2, 'Raw Data'!AZ2477, 0))</f>
        <v/>
      </c>
      <c r="AD2482">
        <f>IF(ISBLANK('Raw Data'!A2477), 0, IF(ABS('Raw Data'!D2477-'Raw Data'!E2477)&lt;3, 'Raw Data'!BA2477, 0))</f>
        <v/>
      </c>
      <c r="AE2482">
        <f>IF(ISBLANK('Raw Data'!D2477), 0, IF('Raw Data'!E2477-'Raw Data'!D2477&gt;2, 'Raw Data'!BB2477, 0))</f>
        <v/>
      </c>
      <c r="AF2482">
        <f>IF(ISBLANK('Raw Data'!D2477), 0, IF('Raw Data'!D2477-'Raw Data'!E2477&gt;3, 'Raw Data'!BC2477, 0))</f>
        <v/>
      </c>
      <c r="AG2482">
        <f>IF(ISBLANK('Raw Data'!A2477), 0, IF(ABS('Raw Data'!D2477-'Raw Data'!E2477)&lt;4, 'Raw Data'!BD2477, 0))</f>
        <v/>
      </c>
      <c r="AH2482">
        <f>IF(ISBLANK('Raw Data'!D2477), 0, IF('Raw Data'!E2477-'Raw Data'!D2477&gt;3, 'Raw Data'!BE2477, 0))</f>
        <v/>
      </c>
      <c r="AI2482">
        <f>IF(SUM('Raw Data'!D2477:E2477)&gt;'Raw Data'!F2477, 'Raw Data'!G2477, 0)</f>
        <v/>
      </c>
      <c r="AJ2482">
        <f>IF(ISBLANK('Raw Data'!D2477), 0, IF(SUM('Raw Data'!D2477:E2477)&lt;'Raw Data'!F2477, 'Raw Data'!H2477, 0))</f>
        <v/>
      </c>
      <c r="AK2482">
        <f>IF(ISBLANK('Raw Data'!A2477), 0, IF(AND('Raw Data'!D2477&lt;3, 'Raw Data'!E2477&lt;3, 'Raw Data'!F2477&lt;BB$2), 'Raw Data'!AF2477, 0))</f>
        <v/>
      </c>
      <c r="AL2482">
        <f>IF(ISBLANK('Raw Data'!A2477), 0, IF(AND('Raw Data'!D2477&lt;4, 'Raw Data'!E2477&lt;4, 'Raw Data'!F2477&lt;BB$2), 'Raw Data'!AI2477, 0))</f>
        <v/>
      </c>
      <c r="AM2482">
        <f>IF(ISBLANK('Raw Data'!A2477), 0, IF(AND('Raw Data'!D2477&lt;5, 'Raw Data'!E2477&lt;5, 'Raw Data'!F2477&lt;BB$2), 'Raw Data'!AL2477, 0))</f>
        <v/>
      </c>
      <c r="AN2482">
        <f>IF(ISBLANK('Raw Data'!A2477), 0, IF(AND('Raw Data'!D2477&lt;6, 'Raw Data'!E2477&lt;6, 'Raw Data'!F2477&lt;BB$2), 'Raw Data'!AO2477, 0))</f>
        <v/>
      </c>
      <c r="AO2482">
        <f>IF(ISBLANK('Raw Data'!A2477), 0, IF(AND('Raw Data'!I2477&lt;Analysis!$BC$2, 'Raw Data'!D2477-'Raw Data'!E2477&gt;1), 'Raw Data'!AW2477, IF(AND('Raw Data'!J2477&lt;Analysis!$BC$2, 'Raw Data'!E2477-'Raw Data'!D2477&gt;1), 'Raw Data'!AY2477, 0)))</f>
        <v/>
      </c>
      <c r="AP2482">
        <f>IF(ISBLANK('Raw Data'!A2477), 0, IF(AND('Raw Data'!I2477&lt;Analysis!$BC$2, 'Raw Data'!D2477-'Raw Data'!E2477&gt;2), 'Raw Data'!AZ2477, IF(AND('Raw Data'!J2477&lt;Analysis!$BC$2, 'Raw Data'!E2477-'Raw Data'!D2477&gt;2), 'Raw Data'!BB2477, 0)))</f>
        <v/>
      </c>
      <c r="AQ2482">
        <f>IF(ISBLANK('Raw Data'!A2477), 0, IF(AND('Raw Data'!I2477&lt;Analysis!$BC$2, 'Raw Data'!D2477-'Raw Data'!E2477&gt;3), 'Raw Data'!BC2477, IF(AND('Raw Data'!J2477&lt;Analysis!$BC$2, 'Raw Data'!E2477-'Raw Data'!D2477&gt;3), 'Raw Data'!BE2477, 0)))</f>
        <v/>
      </c>
      <c r="AR2482">
        <f>IF('Hidden Analysiss'!D2478=1,IF(ABS('Raw Data'!E2477-'Raw Data'!D2477)&lt;2,'Raw Data'!AX2477,0), 0)</f>
        <v/>
      </c>
      <c r="AS2482">
        <f>IF('Hidden Analysiss'!D2478=1,IF(ABS('Raw Data'!E2477-'Raw Data'!D2477)&lt;3,'Raw Data'!BA2477,0), 0)</f>
        <v/>
      </c>
      <c r="AT2482">
        <f>IF('Hidden Analysiss'!D2478=1,IF(ABS('Raw Data'!E2477-'Raw Data'!D2477)&lt;4,'Raw Data'!BD2477,0), 0)</f>
        <v/>
      </c>
      <c r="AU2482">
        <f>IF(AND('Hidden Analysiss'!E2478=1, ABS('Raw Data'!E2477-'Raw Data'!D2477)&lt;2), 'Raw Data'!AX2477, 0)</f>
        <v/>
      </c>
      <c r="AV2482">
        <f>IF(AND('Hidden Analysiss'!E2478=1, ABS('Raw Data'!E2477-'Raw Data'!D2477)&lt;3), 'Raw Data'!BA2477, 0)</f>
        <v/>
      </c>
      <c r="AW2482">
        <f>IF(AND('Hidden Analysiss'!E2478=1, ABS('Raw Data'!E2477-'Raw Data'!D2477)&lt;3), 'Raw Data'!BD2477, 0)</f>
        <v/>
      </c>
    </row>
    <row r="2483">
      <c r="A2483" s="1">
        <f>'Raw Data'!A2478</f>
        <v/>
      </c>
      <c r="B2483">
        <f>IF('Raw Data'!E2478&gt;'Raw Data'!D2478, 'Raw Data'!J2478, 0)</f>
        <v/>
      </c>
      <c r="C2483">
        <f>IF('Raw Data'!D2478&gt;'Raw Data'!E2478, 'Raw Data'!I2478, 0)</f>
        <v/>
      </c>
      <c r="D2483">
        <f>SUM(G2483:H2483)</f>
        <v/>
      </c>
      <c r="E2483">
        <f>IF(AND('Raw Data'!J2478&lt;'Raw Data'!I2478,'Raw Data'!E2478&gt;'Raw Data'!D2478,'Raw Data'!E2478-'Raw Data'!D2478&gt;3),'Raw Data'!N2478,IF(AND('Raw Data'!I2478&lt;'Raw Data'!J2478,'Raw Data'!D2478&gt;'Raw Data'!E2478,'Raw Data'!D2478-'Raw Data'!E2478&gt;3),'Raw Data'!M2478,0))</f>
        <v/>
      </c>
      <c r="F2483">
        <f>IF(AND('Raw Data'!J2478&lt;'Raw Data'!I2478,'Raw Data'!E2478&gt;'Raw Data'!D2478,'Raw Data'!E2478-'Raw Data'!D2478&lt;4),'Raw Data'!L2478,IF(AND('Raw Data'!I2478&lt;'Raw Data'!J2478,'Raw Data'!D2478&gt;'Raw Data'!E2478,'Raw Data'!D2478-'Raw Data'!E2478&lt;4),'Raw Data'!K2478,0))</f>
        <v/>
      </c>
      <c r="G2483">
        <f>IF(AND('Raw Data'!J2478&lt;'Raw Data'!I2478, 'Raw Data'!E2478&gt;'Raw Data'!D2478), 'Raw Data'!J2478, 0)</f>
        <v/>
      </c>
      <c r="H2483">
        <f>IF(AND('Raw Data'!J2478&gt;'Raw Data'!I2478, 'Raw Data'!E2478&lt;'Raw Data'!D2478), 'Raw Data'!I2478, 0)</f>
        <v/>
      </c>
      <c r="I2483">
        <f>SUM(J2483:K2483)</f>
        <v/>
      </c>
      <c r="J2483">
        <f>IF(AND('Raw Data'!J2478&gt;'Raw Data'!I2478, 'Raw Data'!E2478&gt;'Raw Data'!D2478), 'Raw Data'!J2478, 0)</f>
        <v/>
      </c>
      <c r="K2483">
        <f>IF(AND('Raw Data'!I2478&gt;'Raw Data'!J2478, 'Raw Data'!D2478&gt;'Raw Data'!E2478), 'Raw Data'!I2478, 0)</f>
        <v/>
      </c>
      <c r="L2483">
        <f>IF('Raw Data'!E2478-'Raw Data'!D2478&gt;3, 'Raw Data'!N2478, 0)</f>
        <v/>
      </c>
      <c r="M2483">
        <f>IF('Raw Data'!D2478-'Raw Data'!E2478&gt;3, 'Raw Data'!M2478, 0)</f>
        <v/>
      </c>
      <c r="N2483">
        <f>IF(ISBLANK('Raw Data'!D2478),0,IF(AND('Raw Data'!E2478&gt;'Raw Data'!D2478,'Raw Data'!E2478-'Raw Data'!D2478&gt;0,'Raw Data'!E2478-'Raw Data'!D2478&lt;4),'Raw Data'!L2478, 0))</f>
        <v/>
      </c>
      <c r="O2483">
        <f>IF(ISBLANK('Raw Data'!D2478),0,IF(AND('Raw Data'!E2478&gt;'Raw Data'!D2478,'Raw Data'!E2478-'Raw Data'!D2478&gt;0,'Raw Data'!D2478-'Raw Data'!E2478&lt;4),'Raw Data'!K2478, 0))</f>
        <v/>
      </c>
      <c r="P2483">
        <f>IF('Raw Data'!E2478-'Raw Data'!D2478&gt;3, 'Raw Data'!N2478, IF('Raw Data'!D2478-'Raw Data'!E2478&gt;3, 'Raw Data'!M2478, 0))</f>
        <v/>
      </c>
      <c r="Q2483">
        <f>IF(ISBLANK('Raw Data'!E2478),0,IF(AND('Raw Data'!E2478-'Raw Data'!D2478&lt;4,'Raw Data'!E2478-'Raw Data'!D2478&gt;0),'Raw Data'!L2478,IF(AND('Raw Data'!D2478&gt;'Raw Data'!E2478,'Raw Data'!D2478-'Raw Data'!E2478&gt;0),'Raw Data'!K2478,0)))</f>
        <v/>
      </c>
      <c r="R2483">
        <f>IF(ISBLANK('Raw Data'!K2478),0,IFERROR(IF(MATCH(SMALL('Raw Data'!K2478:N2478,1),L2483:O2483,0),SMALL('Raw Data'!K2478:N2478,1)),0))</f>
        <v/>
      </c>
      <c r="S2483">
        <f>IF(ISBLANK('Raw Data'!K2478),0,IFERROR(IF(MATCH(SMALL('Raw Data'!K2478:N2478,2),L2483:O2483,0),SMALL('Raw Data'!K2478:N2478,2)),0))</f>
        <v/>
      </c>
      <c r="T2483">
        <f>IF(ISBLANK('Raw Data'!K2478),0,IFERROR(IF(MATCH(SMALL('Raw Data'!K2478:N2478,3),L2483:O2483,0),SMALL('Raw Data'!K2478:N2478,3)),0))</f>
        <v/>
      </c>
      <c r="U2483">
        <f>IF(ISBLANK('Raw Data'!K2478),0,IFERROR(IF(MATCH(SMALL('Raw Data'!K2478:N2478,4),L2483:O2483,0),SMALL('Raw Data'!K2478:N2478,4)),0))</f>
        <v/>
      </c>
      <c r="V2483">
        <f>IF(AND('Raw Data'!D2478&lt;3, 'Raw Data'!E2478&lt;3, 'Raw Data'!A2478&gt;0), 'Raw Data'!AF2478, 0)</f>
        <v/>
      </c>
      <c r="W2483">
        <f>IF(AND('Raw Data'!D2478&lt;4, 'Raw Data'!E2478&lt;4, 'Raw Data'!A2478&gt;0), 'Raw Data'!AI2478, 0)</f>
        <v/>
      </c>
      <c r="X2483">
        <f>IF(AND('Raw Data'!D2478&lt;5, 'Raw Data'!E2478&lt;5, 'Raw Data'!A2478&gt;0), 'Raw Data'!AL2478, 0)</f>
        <v/>
      </c>
      <c r="Y2483">
        <f>IF(AND('Raw Data'!D2478&lt;6, 'Raw Data'!E2478&lt;6, 'Raw Data'!A2478&gt;0), 'Raw Data'!AO2478, 0)</f>
        <v/>
      </c>
      <c r="Z2483">
        <f>IF(ISBLANK('Raw Data'!D2478), 0, IF('Raw Data'!D2478-'Raw Data'!E2478&gt;1, 'Raw Data'!AW2478, 0))</f>
        <v/>
      </c>
      <c r="AA2483">
        <f>IF(ISBLANK('Raw Data'!A2478), 0, IF(ABS('Raw Data'!D2478-'Raw Data'!E2478)&lt;2, 'Raw Data'!AX2478, 0))</f>
        <v/>
      </c>
      <c r="AB2483">
        <f>IF(ISBLANK('Raw Data'!D2478), 0, IF('Raw Data'!E2478-'Raw Data'!D2478&gt;1, 'Raw Data'!AY2478, 0))</f>
        <v/>
      </c>
      <c r="AC2483">
        <f>IF(ISBLANK('Raw Data'!D2478), 0, IF('Raw Data'!D2478-'Raw Data'!E2478&gt;2, 'Raw Data'!AZ2478, 0))</f>
        <v/>
      </c>
      <c r="AD2483">
        <f>IF(ISBLANK('Raw Data'!A2478), 0, IF(ABS('Raw Data'!D2478-'Raw Data'!E2478)&lt;3, 'Raw Data'!BA2478, 0))</f>
        <v/>
      </c>
      <c r="AE2483">
        <f>IF(ISBLANK('Raw Data'!D2478), 0, IF('Raw Data'!E2478-'Raw Data'!D2478&gt;2, 'Raw Data'!BB2478, 0))</f>
        <v/>
      </c>
      <c r="AF2483">
        <f>IF(ISBLANK('Raw Data'!D2478), 0, IF('Raw Data'!D2478-'Raw Data'!E2478&gt;3, 'Raw Data'!BC2478, 0))</f>
        <v/>
      </c>
      <c r="AG2483">
        <f>IF(ISBLANK('Raw Data'!A2478), 0, IF(ABS('Raw Data'!D2478-'Raw Data'!E2478)&lt;4, 'Raw Data'!BD2478, 0))</f>
        <v/>
      </c>
      <c r="AH2483">
        <f>IF(ISBLANK('Raw Data'!D2478), 0, IF('Raw Data'!E2478-'Raw Data'!D2478&gt;3, 'Raw Data'!BE2478, 0))</f>
        <v/>
      </c>
      <c r="AI2483">
        <f>IF(SUM('Raw Data'!D2478:E2478)&gt;'Raw Data'!F2478, 'Raw Data'!G2478, 0)</f>
        <v/>
      </c>
      <c r="AJ2483">
        <f>IF(ISBLANK('Raw Data'!D2478), 0, IF(SUM('Raw Data'!D2478:E2478)&lt;'Raw Data'!F2478, 'Raw Data'!H2478, 0))</f>
        <v/>
      </c>
      <c r="AK2483">
        <f>IF(ISBLANK('Raw Data'!A2478), 0, IF(AND('Raw Data'!D2478&lt;3, 'Raw Data'!E2478&lt;3, 'Raw Data'!F2478&lt;BB$2), 'Raw Data'!AF2478, 0))</f>
        <v/>
      </c>
      <c r="AL2483">
        <f>IF(ISBLANK('Raw Data'!A2478), 0, IF(AND('Raw Data'!D2478&lt;4, 'Raw Data'!E2478&lt;4, 'Raw Data'!F2478&lt;BB$2), 'Raw Data'!AI2478, 0))</f>
        <v/>
      </c>
      <c r="AM2483">
        <f>IF(ISBLANK('Raw Data'!A2478), 0, IF(AND('Raw Data'!D2478&lt;5, 'Raw Data'!E2478&lt;5, 'Raw Data'!F2478&lt;BB$2), 'Raw Data'!AL2478, 0))</f>
        <v/>
      </c>
      <c r="AN2483">
        <f>IF(ISBLANK('Raw Data'!A2478), 0, IF(AND('Raw Data'!D2478&lt;6, 'Raw Data'!E2478&lt;6, 'Raw Data'!F2478&lt;BB$2), 'Raw Data'!AO2478, 0))</f>
        <v/>
      </c>
      <c r="AO2483">
        <f>IF(ISBLANK('Raw Data'!A2478), 0, IF(AND('Raw Data'!I2478&lt;Analysis!$BC$2, 'Raw Data'!D2478-'Raw Data'!E2478&gt;1), 'Raw Data'!AW2478, IF(AND('Raw Data'!J2478&lt;Analysis!$BC$2, 'Raw Data'!E2478-'Raw Data'!D2478&gt;1), 'Raw Data'!AY2478, 0)))</f>
        <v/>
      </c>
      <c r="AP2483">
        <f>IF(ISBLANK('Raw Data'!A2478), 0, IF(AND('Raw Data'!I2478&lt;Analysis!$BC$2, 'Raw Data'!D2478-'Raw Data'!E2478&gt;2), 'Raw Data'!AZ2478, IF(AND('Raw Data'!J2478&lt;Analysis!$BC$2, 'Raw Data'!E2478-'Raw Data'!D2478&gt;2), 'Raw Data'!BB2478, 0)))</f>
        <v/>
      </c>
      <c r="AQ2483">
        <f>IF(ISBLANK('Raw Data'!A2478), 0, IF(AND('Raw Data'!I2478&lt;Analysis!$BC$2, 'Raw Data'!D2478-'Raw Data'!E2478&gt;3), 'Raw Data'!BC2478, IF(AND('Raw Data'!J2478&lt;Analysis!$BC$2, 'Raw Data'!E2478-'Raw Data'!D2478&gt;3), 'Raw Data'!BE2478, 0)))</f>
        <v/>
      </c>
      <c r="AR2483">
        <f>IF('Hidden Analysiss'!D2479=1,IF(ABS('Raw Data'!E2478-'Raw Data'!D2478)&lt;2,'Raw Data'!AX2478,0), 0)</f>
        <v/>
      </c>
      <c r="AS2483">
        <f>IF('Hidden Analysiss'!D2479=1,IF(ABS('Raw Data'!E2478-'Raw Data'!D2478)&lt;3,'Raw Data'!BA2478,0), 0)</f>
        <v/>
      </c>
      <c r="AT2483">
        <f>IF('Hidden Analysiss'!D2479=1,IF(ABS('Raw Data'!E2478-'Raw Data'!D2478)&lt;4,'Raw Data'!BD2478,0), 0)</f>
        <v/>
      </c>
      <c r="AU2483">
        <f>IF(AND('Hidden Analysiss'!E2479=1, ABS('Raw Data'!E2478-'Raw Data'!D2478)&lt;2), 'Raw Data'!AX2478, 0)</f>
        <v/>
      </c>
      <c r="AV2483">
        <f>IF(AND('Hidden Analysiss'!E2479=1, ABS('Raw Data'!E2478-'Raw Data'!D2478)&lt;3), 'Raw Data'!BA2478, 0)</f>
        <v/>
      </c>
      <c r="AW2483">
        <f>IF(AND('Hidden Analysiss'!E2479=1, ABS('Raw Data'!E2478-'Raw Data'!D2478)&lt;3), 'Raw Data'!BD2478, 0)</f>
        <v/>
      </c>
    </row>
    <row r="2484">
      <c r="A2484" s="1">
        <f>'Raw Data'!A2479</f>
        <v/>
      </c>
      <c r="B2484">
        <f>IF('Raw Data'!E2479&gt;'Raw Data'!D2479, 'Raw Data'!J2479, 0)</f>
        <v/>
      </c>
      <c r="C2484">
        <f>IF('Raw Data'!D2479&gt;'Raw Data'!E2479, 'Raw Data'!I2479, 0)</f>
        <v/>
      </c>
      <c r="D2484">
        <f>SUM(G2484:H2484)</f>
        <v/>
      </c>
      <c r="E2484">
        <f>IF(AND('Raw Data'!J2479&lt;'Raw Data'!I2479,'Raw Data'!E2479&gt;'Raw Data'!D2479,'Raw Data'!E2479-'Raw Data'!D2479&gt;3),'Raw Data'!N2479,IF(AND('Raw Data'!I2479&lt;'Raw Data'!J2479,'Raw Data'!D2479&gt;'Raw Data'!E2479,'Raw Data'!D2479-'Raw Data'!E2479&gt;3),'Raw Data'!M2479,0))</f>
        <v/>
      </c>
      <c r="F2484">
        <f>IF(AND('Raw Data'!J2479&lt;'Raw Data'!I2479,'Raw Data'!E2479&gt;'Raw Data'!D2479,'Raw Data'!E2479-'Raw Data'!D2479&lt;4),'Raw Data'!L2479,IF(AND('Raw Data'!I2479&lt;'Raw Data'!J2479,'Raw Data'!D2479&gt;'Raw Data'!E2479,'Raw Data'!D2479-'Raw Data'!E2479&lt;4),'Raw Data'!K2479,0))</f>
        <v/>
      </c>
      <c r="G2484">
        <f>IF(AND('Raw Data'!J2479&lt;'Raw Data'!I2479, 'Raw Data'!E2479&gt;'Raw Data'!D2479), 'Raw Data'!J2479, 0)</f>
        <v/>
      </c>
      <c r="H2484">
        <f>IF(AND('Raw Data'!J2479&gt;'Raw Data'!I2479, 'Raw Data'!E2479&lt;'Raw Data'!D2479), 'Raw Data'!I2479, 0)</f>
        <v/>
      </c>
      <c r="I2484">
        <f>SUM(J2484:K2484)</f>
        <v/>
      </c>
      <c r="J2484">
        <f>IF(AND('Raw Data'!J2479&gt;'Raw Data'!I2479, 'Raw Data'!E2479&gt;'Raw Data'!D2479), 'Raw Data'!J2479, 0)</f>
        <v/>
      </c>
      <c r="K2484">
        <f>IF(AND('Raw Data'!I2479&gt;'Raw Data'!J2479, 'Raw Data'!D2479&gt;'Raw Data'!E2479), 'Raw Data'!I2479, 0)</f>
        <v/>
      </c>
      <c r="L2484">
        <f>IF('Raw Data'!E2479-'Raw Data'!D2479&gt;3, 'Raw Data'!N2479, 0)</f>
        <v/>
      </c>
      <c r="M2484">
        <f>IF('Raw Data'!D2479-'Raw Data'!E2479&gt;3, 'Raw Data'!M2479, 0)</f>
        <v/>
      </c>
      <c r="N2484">
        <f>IF(ISBLANK('Raw Data'!D2479),0,IF(AND('Raw Data'!E2479&gt;'Raw Data'!D2479,'Raw Data'!E2479-'Raw Data'!D2479&gt;0,'Raw Data'!E2479-'Raw Data'!D2479&lt;4),'Raw Data'!L2479, 0))</f>
        <v/>
      </c>
      <c r="O2484">
        <f>IF(ISBLANK('Raw Data'!D2479),0,IF(AND('Raw Data'!E2479&gt;'Raw Data'!D2479,'Raw Data'!E2479-'Raw Data'!D2479&gt;0,'Raw Data'!D2479-'Raw Data'!E2479&lt;4),'Raw Data'!K2479, 0))</f>
        <v/>
      </c>
      <c r="P2484">
        <f>IF('Raw Data'!E2479-'Raw Data'!D2479&gt;3, 'Raw Data'!N2479, IF('Raw Data'!D2479-'Raw Data'!E2479&gt;3, 'Raw Data'!M2479, 0))</f>
        <v/>
      </c>
      <c r="Q2484">
        <f>IF(ISBLANK('Raw Data'!E2479),0,IF(AND('Raw Data'!E2479-'Raw Data'!D2479&lt;4,'Raw Data'!E2479-'Raw Data'!D2479&gt;0),'Raw Data'!L2479,IF(AND('Raw Data'!D2479&gt;'Raw Data'!E2479,'Raw Data'!D2479-'Raw Data'!E2479&gt;0),'Raw Data'!K2479,0)))</f>
        <v/>
      </c>
      <c r="R2484">
        <f>IF(ISBLANK('Raw Data'!K2479),0,IFERROR(IF(MATCH(SMALL('Raw Data'!K2479:N2479,1),L2484:O2484,0),SMALL('Raw Data'!K2479:N2479,1)),0))</f>
        <v/>
      </c>
      <c r="S2484">
        <f>IF(ISBLANK('Raw Data'!K2479),0,IFERROR(IF(MATCH(SMALL('Raw Data'!K2479:N2479,2),L2484:O2484,0),SMALL('Raw Data'!K2479:N2479,2)),0))</f>
        <v/>
      </c>
      <c r="T2484">
        <f>IF(ISBLANK('Raw Data'!K2479),0,IFERROR(IF(MATCH(SMALL('Raw Data'!K2479:N2479,3),L2484:O2484,0),SMALL('Raw Data'!K2479:N2479,3)),0))</f>
        <v/>
      </c>
      <c r="U2484">
        <f>IF(ISBLANK('Raw Data'!K2479),0,IFERROR(IF(MATCH(SMALL('Raw Data'!K2479:N2479,4),L2484:O2484,0),SMALL('Raw Data'!K2479:N2479,4)),0))</f>
        <v/>
      </c>
      <c r="V2484">
        <f>IF(AND('Raw Data'!D2479&lt;3, 'Raw Data'!E2479&lt;3, 'Raw Data'!A2479&gt;0), 'Raw Data'!AF2479, 0)</f>
        <v/>
      </c>
      <c r="W2484">
        <f>IF(AND('Raw Data'!D2479&lt;4, 'Raw Data'!E2479&lt;4, 'Raw Data'!A2479&gt;0), 'Raw Data'!AI2479, 0)</f>
        <v/>
      </c>
      <c r="X2484">
        <f>IF(AND('Raw Data'!D2479&lt;5, 'Raw Data'!E2479&lt;5, 'Raw Data'!A2479&gt;0), 'Raw Data'!AL2479, 0)</f>
        <v/>
      </c>
      <c r="Y2484">
        <f>IF(AND('Raw Data'!D2479&lt;6, 'Raw Data'!E2479&lt;6, 'Raw Data'!A2479&gt;0), 'Raw Data'!AO2479, 0)</f>
        <v/>
      </c>
      <c r="Z2484">
        <f>IF(ISBLANK('Raw Data'!D2479), 0, IF('Raw Data'!D2479-'Raw Data'!E2479&gt;1, 'Raw Data'!AW2479, 0))</f>
        <v/>
      </c>
      <c r="AA2484">
        <f>IF(ISBLANK('Raw Data'!A2479), 0, IF(ABS('Raw Data'!D2479-'Raw Data'!E2479)&lt;2, 'Raw Data'!AX2479, 0))</f>
        <v/>
      </c>
      <c r="AB2484">
        <f>IF(ISBLANK('Raw Data'!D2479), 0, IF('Raw Data'!E2479-'Raw Data'!D2479&gt;1, 'Raw Data'!AY2479, 0))</f>
        <v/>
      </c>
      <c r="AC2484">
        <f>IF(ISBLANK('Raw Data'!D2479), 0, IF('Raw Data'!D2479-'Raw Data'!E2479&gt;2, 'Raw Data'!AZ2479, 0))</f>
        <v/>
      </c>
      <c r="AD2484">
        <f>IF(ISBLANK('Raw Data'!A2479), 0, IF(ABS('Raw Data'!D2479-'Raw Data'!E2479)&lt;3, 'Raw Data'!BA2479, 0))</f>
        <v/>
      </c>
      <c r="AE2484">
        <f>IF(ISBLANK('Raw Data'!D2479), 0, IF('Raw Data'!E2479-'Raw Data'!D2479&gt;2, 'Raw Data'!BB2479, 0))</f>
        <v/>
      </c>
      <c r="AF2484">
        <f>IF(ISBLANK('Raw Data'!D2479), 0, IF('Raw Data'!D2479-'Raw Data'!E2479&gt;3, 'Raw Data'!BC2479, 0))</f>
        <v/>
      </c>
      <c r="AG2484">
        <f>IF(ISBLANK('Raw Data'!A2479), 0, IF(ABS('Raw Data'!D2479-'Raw Data'!E2479)&lt;4, 'Raw Data'!BD2479, 0))</f>
        <v/>
      </c>
      <c r="AH2484">
        <f>IF(ISBLANK('Raw Data'!D2479), 0, IF('Raw Data'!E2479-'Raw Data'!D2479&gt;3, 'Raw Data'!BE2479, 0))</f>
        <v/>
      </c>
      <c r="AI2484">
        <f>IF(SUM('Raw Data'!D2479:E2479)&gt;'Raw Data'!F2479, 'Raw Data'!G2479, 0)</f>
        <v/>
      </c>
      <c r="AJ2484">
        <f>IF(ISBLANK('Raw Data'!D2479), 0, IF(SUM('Raw Data'!D2479:E2479)&lt;'Raw Data'!F2479, 'Raw Data'!H2479, 0))</f>
        <v/>
      </c>
      <c r="AK2484">
        <f>IF(ISBLANK('Raw Data'!A2479), 0, IF(AND('Raw Data'!D2479&lt;3, 'Raw Data'!E2479&lt;3, 'Raw Data'!F2479&lt;BB$2), 'Raw Data'!AF2479, 0))</f>
        <v/>
      </c>
      <c r="AL2484">
        <f>IF(ISBLANK('Raw Data'!A2479), 0, IF(AND('Raw Data'!D2479&lt;4, 'Raw Data'!E2479&lt;4, 'Raw Data'!F2479&lt;BB$2), 'Raw Data'!AI2479, 0))</f>
        <v/>
      </c>
      <c r="AM2484">
        <f>IF(ISBLANK('Raw Data'!A2479), 0, IF(AND('Raw Data'!D2479&lt;5, 'Raw Data'!E2479&lt;5, 'Raw Data'!F2479&lt;BB$2), 'Raw Data'!AL2479, 0))</f>
        <v/>
      </c>
      <c r="AN2484">
        <f>IF(ISBLANK('Raw Data'!A2479), 0, IF(AND('Raw Data'!D2479&lt;6, 'Raw Data'!E2479&lt;6, 'Raw Data'!F2479&lt;BB$2), 'Raw Data'!AO2479, 0))</f>
        <v/>
      </c>
      <c r="AO2484">
        <f>IF(ISBLANK('Raw Data'!A2479), 0, IF(AND('Raw Data'!I2479&lt;Analysis!$BC$2, 'Raw Data'!D2479-'Raw Data'!E2479&gt;1), 'Raw Data'!AW2479, IF(AND('Raw Data'!J2479&lt;Analysis!$BC$2, 'Raw Data'!E2479-'Raw Data'!D2479&gt;1), 'Raw Data'!AY2479, 0)))</f>
        <v/>
      </c>
      <c r="AP2484">
        <f>IF(ISBLANK('Raw Data'!A2479), 0, IF(AND('Raw Data'!I2479&lt;Analysis!$BC$2, 'Raw Data'!D2479-'Raw Data'!E2479&gt;2), 'Raw Data'!AZ2479, IF(AND('Raw Data'!J2479&lt;Analysis!$BC$2, 'Raw Data'!E2479-'Raw Data'!D2479&gt;2), 'Raw Data'!BB2479, 0)))</f>
        <v/>
      </c>
      <c r="AQ2484">
        <f>IF(ISBLANK('Raw Data'!A2479), 0, IF(AND('Raw Data'!I2479&lt;Analysis!$BC$2, 'Raw Data'!D2479-'Raw Data'!E2479&gt;3), 'Raw Data'!BC2479, IF(AND('Raw Data'!J2479&lt;Analysis!$BC$2, 'Raw Data'!E2479-'Raw Data'!D2479&gt;3), 'Raw Data'!BE2479, 0)))</f>
        <v/>
      </c>
      <c r="AR2484">
        <f>IF('Hidden Analysiss'!D2480=1,IF(ABS('Raw Data'!E2479-'Raw Data'!D2479)&lt;2,'Raw Data'!AX2479,0), 0)</f>
        <v/>
      </c>
      <c r="AS2484">
        <f>IF('Hidden Analysiss'!D2480=1,IF(ABS('Raw Data'!E2479-'Raw Data'!D2479)&lt;3,'Raw Data'!BA2479,0), 0)</f>
        <v/>
      </c>
      <c r="AT2484">
        <f>IF('Hidden Analysiss'!D2480=1,IF(ABS('Raw Data'!E2479-'Raw Data'!D2479)&lt;4,'Raw Data'!BD2479,0), 0)</f>
        <v/>
      </c>
      <c r="AU2484">
        <f>IF(AND('Hidden Analysiss'!E2480=1, ABS('Raw Data'!E2479-'Raw Data'!D2479)&lt;2), 'Raw Data'!AX2479, 0)</f>
        <v/>
      </c>
      <c r="AV2484">
        <f>IF(AND('Hidden Analysiss'!E2480=1, ABS('Raw Data'!E2479-'Raw Data'!D2479)&lt;3), 'Raw Data'!BA2479, 0)</f>
        <v/>
      </c>
      <c r="AW2484">
        <f>IF(AND('Hidden Analysiss'!E2480=1, ABS('Raw Data'!E2479-'Raw Data'!D2479)&lt;3), 'Raw Data'!BD2479, 0)</f>
        <v/>
      </c>
    </row>
    <row r="2485">
      <c r="A2485" s="1">
        <f>'Raw Data'!A2480</f>
        <v/>
      </c>
      <c r="B2485">
        <f>IF('Raw Data'!E2480&gt;'Raw Data'!D2480, 'Raw Data'!J2480, 0)</f>
        <v/>
      </c>
      <c r="C2485">
        <f>IF('Raw Data'!D2480&gt;'Raw Data'!E2480, 'Raw Data'!I2480, 0)</f>
        <v/>
      </c>
      <c r="D2485">
        <f>SUM(G2485:H2485)</f>
        <v/>
      </c>
      <c r="E2485">
        <f>IF(AND('Raw Data'!J2480&lt;'Raw Data'!I2480,'Raw Data'!E2480&gt;'Raw Data'!D2480,'Raw Data'!E2480-'Raw Data'!D2480&gt;3),'Raw Data'!N2480,IF(AND('Raw Data'!I2480&lt;'Raw Data'!J2480,'Raw Data'!D2480&gt;'Raw Data'!E2480,'Raw Data'!D2480-'Raw Data'!E2480&gt;3),'Raw Data'!M2480,0))</f>
        <v/>
      </c>
      <c r="F2485">
        <f>IF(AND('Raw Data'!J2480&lt;'Raw Data'!I2480,'Raw Data'!E2480&gt;'Raw Data'!D2480,'Raw Data'!E2480-'Raw Data'!D2480&lt;4),'Raw Data'!L2480,IF(AND('Raw Data'!I2480&lt;'Raw Data'!J2480,'Raw Data'!D2480&gt;'Raw Data'!E2480,'Raw Data'!D2480-'Raw Data'!E2480&lt;4),'Raw Data'!K2480,0))</f>
        <v/>
      </c>
      <c r="G2485">
        <f>IF(AND('Raw Data'!J2480&lt;'Raw Data'!I2480, 'Raw Data'!E2480&gt;'Raw Data'!D2480), 'Raw Data'!J2480, 0)</f>
        <v/>
      </c>
      <c r="H2485">
        <f>IF(AND('Raw Data'!J2480&gt;'Raw Data'!I2480, 'Raw Data'!E2480&lt;'Raw Data'!D2480), 'Raw Data'!I2480, 0)</f>
        <v/>
      </c>
      <c r="I2485">
        <f>SUM(J2485:K2485)</f>
        <v/>
      </c>
      <c r="J2485">
        <f>IF(AND('Raw Data'!J2480&gt;'Raw Data'!I2480, 'Raw Data'!E2480&gt;'Raw Data'!D2480), 'Raw Data'!J2480, 0)</f>
        <v/>
      </c>
      <c r="K2485">
        <f>IF(AND('Raw Data'!I2480&gt;'Raw Data'!J2480, 'Raw Data'!D2480&gt;'Raw Data'!E2480), 'Raw Data'!I2480, 0)</f>
        <v/>
      </c>
      <c r="L2485">
        <f>IF('Raw Data'!E2480-'Raw Data'!D2480&gt;3, 'Raw Data'!N2480, 0)</f>
        <v/>
      </c>
      <c r="M2485">
        <f>IF('Raw Data'!D2480-'Raw Data'!E2480&gt;3, 'Raw Data'!M2480, 0)</f>
        <v/>
      </c>
      <c r="N2485">
        <f>IF(ISBLANK('Raw Data'!D2480),0,IF(AND('Raw Data'!E2480&gt;'Raw Data'!D2480,'Raw Data'!E2480-'Raw Data'!D2480&gt;0,'Raw Data'!E2480-'Raw Data'!D2480&lt;4),'Raw Data'!L2480, 0))</f>
        <v/>
      </c>
      <c r="O2485">
        <f>IF(ISBLANK('Raw Data'!D2480),0,IF(AND('Raw Data'!E2480&gt;'Raw Data'!D2480,'Raw Data'!E2480-'Raw Data'!D2480&gt;0,'Raw Data'!D2480-'Raw Data'!E2480&lt;4),'Raw Data'!K2480, 0))</f>
        <v/>
      </c>
      <c r="P2485">
        <f>IF('Raw Data'!E2480-'Raw Data'!D2480&gt;3, 'Raw Data'!N2480, IF('Raw Data'!D2480-'Raw Data'!E2480&gt;3, 'Raw Data'!M2480, 0))</f>
        <v/>
      </c>
      <c r="Q2485">
        <f>IF(ISBLANK('Raw Data'!E2480),0,IF(AND('Raw Data'!E2480-'Raw Data'!D2480&lt;4,'Raw Data'!E2480-'Raw Data'!D2480&gt;0),'Raw Data'!L2480,IF(AND('Raw Data'!D2480&gt;'Raw Data'!E2480,'Raw Data'!D2480-'Raw Data'!E2480&gt;0),'Raw Data'!K2480,0)))</f>
        <v/>
      </c>
      <c r="R2485">
        <f>IF(ISBLANK('Raw Data'!K2480),0,IFERROR(IF(MATCH(SMALL('Raw Data'!K2480:N2480,1),L2485:O2485,0),SMALL('Raw Data'!K2480:N2480,1)),0))</f>
        <v/>
      </c>
      <c r="S2485">
        <f>IF(ISBLANK('Raw Data'!K2480),0,IFERROR(IF(MATCH(SMALL('Raw Data'!K2480:N2480,2),L2485:O2485,0),SMALL('Raw Data'!K2480:N2480,2)),0))</f>
        <v/>
      </c>
      <c r="T2485">
        <f>IF(ISBLANK('Raw Data'!K2480),0,IFERROR(IF(MATCH(SMALL('Raw Data'!K2480:N2480,3),L2485:O2485,0),SMALL('Raw Data'!K2480:N2480,3)),0))</f>
        <v/>
      </c>
      <c r="U2485">
        <f>IF(ISBLANK('Raw Data'!K2480),0,IFERROR(IF(MATCH(SMALL('Raw Data'!K2480:N2480,4),L2485:O2485,0),SMALL('Raw Data'!K2480:N2480,4)),0))</f>
        <v/>
      </c>
      <c r="V2485">
        <f>IF(AND('Raw Data'!D2480&lt;3, 'Raw Data'!E2480&lt;3, 'Raw Data'!A2480&gt;0), 'Raw Data'!AF2480, 0)</f>
        <v/>
      </c>
      <c r="W2485">
        <f>IF(AND('Raw Data'!D2480&lt;4, 'Raw Data'!E2480&lt;4, 'Raw Data'!A2480&gt;0), 'Raw Data'!AI2480, 0)</f>
        <v/>
      </c>
      <c r="X2485">
        <f>IF(AND('Raw Data'!D2480&lt;5, 'Raw Data'!E2480&lt;5, 'Raw Data'!A2480&gt;0), 'Raw Data'!AL2480, 0)</f>
        <v/>
      </c>
      <c r="Y2485">
        <f>IF(AND('Raw Data'!D2480&lt;6, 'Raw Data'!E2480&lt;6, 'Raw Data'!A2480&gt;0), 'Raw Data'!AO2480, 0)</f>
        <v/>
      </c>
      <c r="Z2485">
        <f>IF(ISBLANK('Raw Data'!D2480), 0, IF('Raw Data'!D2480-'Raw Data'!E2480&gt;1, 'Raw Data'!AW2480, 0))</f>
        <v/>
      </c>
      <c r="AA2485">
        <f>IF(ISBLANK('Raw Data'!A2480), 0, IF(ABS('Raw Data'!D2480-'Raw Data'!E2480)&lt;2, 'Raw Data'!AX2480, 0))</f>
        <v/>
      </c>
      <c r="AB2485">
        <f>IF(ISBLANK('Raw Data'!D2480), 0, IF('Raw Data'!E2480-'Raw Data'!D2480&gt;1, 'Raw Data'!AY2480, 0))</f>
        <v/>
      </c>
      <c r="AC2485">
        <f>IF(ISBLANK('Raw Data'!D2480), 0, IF('Raw Data'!D2480-'Raw Data'!E2480&gt;2, 'Raw Data'!AZ2480, 0))</f>
        <v/>
      </c>
      <c r="AD2485">
        <f>IF(ISBLANK('Raw Data'!A2480), 0, IF(ABS('Raw Data'!D2480-'Raw Data'!E2480)&lt;3, 'Raw Data'!BA2480, 0))</f>
        <v/>
      </c>
      <c r="AE2485">
        <f>IF(ISBLANK('Raw Data'!D2480), 0, IF('Raw Data'!E2480-'Raw Data'!D2480&gt;2, 'Raw Data'!BB2480, 0))</f>
        <v/>
      </c>
      <c r="AF2485">
        <f>IF(ISBLANK('Raw Data'!D2480), 0, IF('Raw Data'!D2480-'Raw Data'!E2480&gt;3, 'Raw Data'!BC2480, 0))</f>
        <v/>
      </c>
      <c r="AG2485">
        <f>IF(ISBLANK('Raw Data'!A2480), 0, IF(ABS('Raw Data'!D2480-'Raw Data'!E2480)&lt;4, 'Raw Data'!BD2480, 0))</f>
        <v/>
      </c>
      <c r="AH2485">
        <f>IF(ISBLANK('Raw Data'!D2480), 0, IF('Raw Data'!E2480-'Raw Data'!D2480&gt;3, 'Raw Data'!BE2480, 0))</f>
        <v/>
      </c>
      <c r="AI2485">
        <f>IF(SUM('Raw Data'!D2480:E2480)&gt;'Raw Data'!F2480, 'Raw Data'!G2480, 0)</f>
        <v/>
      </c>
      <c r="AJ2485">
        <f>IF(ISBLANK('Raw Data'!D2480), 0, IF(SUM('Raw Data'!D2480:E2480)&lt;'Raw Data'!F2480, 'Raw Data'!H2480, 0))</f>
        <v/>
      </c>
      <c r="AK2485">
        <f>IF(ISBLANK('Raw Data'!A2480), 0, IF(AND('Raw Data'!D2480&lt;3, 'Raw Data'!E2480&lt;3, 'Raw Data'!F2480&lt;BB$2), 'Raw Data'!AF2480, 0))</f>
        <v/>
      </c>
      <c r="AL2485">
        <f>IF(ISBLANK('Raw Data'!A2480), 0, IF(AND('Raw Data'!D2480&lt;4, 'Raw Data'!E2480&lt;4, 'Raw Data'!F2480&lt;BB$2), 'Raw Data'!AI2480, 0))</f>
        <v/>
      </c>
      <c r="AM2485">
        <f>IF(ISBLANK('Raw Data'!A2480), 0, IF(AND('Raw Data'!D2480&lt;5, 'Raw Data'!E2480&lt;5, 'Raw Data'!F2480&lt;BB$2), 'Raw Data'!AL2480, 0))</f>
        <v/>
      </c>
      <c r="AN2485">
        <f>IF(ISBLANK('Raw Data'!A2480), 0, IF(AND('Raw Data'!D2480&lt;6, 'Raw Data'!E2480&lt;6, 'Raw Data'!F2480&lt;BB$2), 'Raw Data'!AO2480, 0))</f>
        <v/>
      </c>
      <c r="AO2485">
        <f>IF(ISBLANK('Raw Data'!A2480), 0, IF(AND('Raw Data'!I2480&lt;Analysis!$BC$2, 'Raw Data'!D2480-'Raw Data'!E2480&gt;1), 'Raw Data'!AW2480, IF(AND('Raw Data'!J2480&lt;Analysis!$BC$2, 'Raw Data'!E2480-'Raw Data'!D2480&gt;1), 'Raw Data'!AY2480, 0)))</f>
        <v/>
      </c>
      <c r="AP2485">
        <f>IF(ISBLANK('Raw Data'!A2480), 0, IF(AND('Raw Data'!I2480&lt;Analysis!$BC$2, 'Raw Data'!D2480-'Raw Data'!E2480&gt;2), 'Raw Data'!AZ2480, IF(AND('Raw Data'!J2480&lt;Analysis!$BC$2, 'Raw Data'!E2480-'Raw Data'!D2480&gt;2), 'Raw Data'!BB2480, 0)))</f>
        <v/>
      </c>
      <c r="AQ2485">
        <f>IF(ISBLANK('Raw Data'!A2480), 0, IF(AND('Raw Data'!I2480&lt;Analysis!$BC$2, 'Raw Data'!D2480-'Raw Data'!E2480&gt;3), 'Raw Data'!BC2480, IF(AND('Raw Data'!J2480&lt;Analysis!$BC$2, 'Raw Data'!E2480-'Raw Data'!D2480&gt;3), 'Raw Data'!BE2480, 0)))</f>
        <v/>
      </c>
      <c r="AR2485">
        <f>IF('Hidden Analysiss'!D2481=1,IF(ABS('Raw Data'!E2480-'Raw Data'!D2480)&lt;2,'Raw Data'!AX2480,0), 0)</f>
        <v/>
      </c>
      <c r="AS2485">
        <f>IF('Hidden Analysiss'!D2481=1,IF(ABS('Raw Data'!E2480-'Raw Data'!D2480)&lt;3,'Raw Data'!BA2480,0), 0)</f>
        <v/>
      </c>
      <c r="AT2485">
        <f>IF('Hidden Analysiss'!D2481=1,IF(ABS('Raw Data'!E2480-'Raw Data'!D2480)&lt;4,'Raw Data'!BD2480,0), 0)</f>
        <v/>
      </c>
      <c r="AU2485">
        <f>IF(AND('Hidden Analysiss'!E2481=1, ABS('Raw Data'!E2480-'Raw Data'!D2480)&lt;2), 'Raw Data'!AX2480, 0)</f>
        <v/>
      </c>
      <c r="AV2485">
        <f>IF(AND('Hidden Analysiss'!E2481=1, ABS('Raw Data'!E2480-'Raw Data'!D2480)&lt;3), 'Raw Data'!BA2480, 0)</f>
        <v/>
      </c>
      <c r="AW2485">
        <f>IF(AND('Hidden Analysiss'!E2481=1, ABS('Raw Data'!E2480-'Raw Data'!D2480)&lt;3), 'Raw Data'!BD2480, 0)</f>
        <v/>
      </c>
    </row>
    <row r="2486">
      <c r="A2486" s="1">
        <f>'Raw Data'!A2481</f>
        <v/>
      </c>
      <c r="B2486">
        <f>IF('Raw Data'!E2481&gt;'Raw Data'!D2481, 'Raw Data'!J2481, 0)</f>
        <v/>
      </c>
      <c r="C2486">
        <f>IF('Raw Data'!D2481&gt;'Raw Data'!E2481, 'Raw Data'!I2481, 0)</f>
        <v/>
      </c>
      <c r="D2486">
        <f>SUM(G2486:H2486)</f>
        <v/>
      </c>
      <c r="E2486">
        <f>IF(AND('Raw Data'!J2481&lt;'Raw Data'!I2481,'Raw Data'!E2481&gt;'Raw Data'!D2481,'Raw Data'!E2481-'Raw Data'!D2481&gt;3),'Raw Data'!N2481,IF(AND('Raw Data'!I2481&lt;'Raw Data'!J2481,'Raw Data'!D2481&gt;'Raw Data'!E2481,'Raw Data'!D2481-'Raw Data'!E2481&gt;3),'Raw Data'!M2481,0))</f>
        <v/>
      </c>
      <c r="F2486">
        <f>IF(AND('Raw Data'!J2481&lt;'Raw Data'!I2481,'Raw Data'!E2481&gt;'Raw Data'!D2481,'Raw Data'!E2481-'Raw Data'!D2481&lt;4),'Raw Data'!L2481,IF(AND('Raw Data'!I2481&lt;'Raw Data'!J2481,'Raw Data'!D2481&gt;'Raw Data'!E2481,'Raw Data'!D2481-'Raw Data'!E2481&lt;4),'Raw Data'!K2481,0))</f>
        <v/>
      </c>
      <c r="G2486">
        <f>IF(AND('Raw Data'!J2481&lt;'Raw Data'!I2481, 'Raw Data'!E2481&gt;'Raw Data'!D2481), 'Raw Data'!J2481, 0)</f>
        <v/>
      </c>
      <c r="H2486">
        <f>IF(AND('Raw Data'!J2481&gt;'Raw Data'!I2481, 'Raw Data'!E2481&lt;'Raw Data'!D2481), 'Raw Data'!I2481, 0)</f>
        <v/>
      </c>
      <c r="I2486">
        <f>SUM(J2486:K2486)</f>
        <v/>
      </c>
      <c r="J2486">
        <f>IF(AND('Raw Data'!J2481&gt;'Raw Data'!I2481, 'Raw Data'!E2481&gt;'Raw Data'!D2481), 'Raw Data'!J2481, 0)</f>
        <v/>
      </c>
      <c r="K2486">
        <f>IF(AND('Raw Data'!I2481&gt;'Raw Data'!J2481, 'Raw Data'!D2481&gt;'Raw Data'!E2481), 'Raw Data'!I2481, 0)</f>
        <v/>
      </c>
      <c r="L2486">
        <f>IF('Raw Data'!E2481-'Raw Data'!D2481&gt;3, 'Raw Data'!N2481, 0)</f>
        <v/>
      </c>
      <c r="M2486">
        <f>IF('Raw Data'!D2481-'Raw Data'!E2481&gt;3, 'Raw Data'!M2481, 0)</f>
        <v/>
      </c>
      <c r="N2486">
        <f>IF(ISBLANK('Raw Data'!D2481),0,IF(AND('Raw Data'!E2481&gt;'Raw Data'!D2481,'Raw Data'!E2481-'Raw Data'!D2481&gt;0,'Raw Data'!E2481-'Raw Data'!D2481&lt;4),'Raw Data'!L2481, 0))</f>
        <v/>
      </c>
      <c r="O2486">
        <f>IF(ISBLANK('Raw Data'!D2481),0,IF(AND('Raw Data'!E2481&gt;'Raw Data'!D2481,'Raw Data'!E2481-'Raw Data'!D2481&gt;0,'Raw Data'!D2481-'Raw Data'!E2481&lt;4),'Raw Data'!K2481, 0))</f>
        <v/>
      </c>
      <c r="P2486">
        <f>IF('Raw Data'!E2481-'Raw Data'!D2481&gt;3, 'Raw Data'!N2481, IF('Raw Data'!D2481-'Raw Data'!E2481&gt;3, 'Raw Data'!M2481, 0))</f>
        <v/>
      </c>
      <c r="Q2486">
        <f>IF(ISBLANK('Raw Data'!E2481),0,IF(AND('Raw Data'!E2481-'Raw Data'!D2481&lt;4,'Raw Data'!E2481-'Raw Data'!D2481&gt;0),'Raw Data'!L2481,IF(AND('Raw Data'!D2481&gt;'Raw Data'!E2481,'Raw Data'!D2481-'Raw Data'!E2481&gt;0),'Raw Data'!K2481,0)))</f>
        <v/>
      </c>
      <c r="R2486">
        <f>IF(ISBLANK('Raw Data'!K2481),0,IFERROR(IF(MATCH(SMALL('Raw Data'!K2481:N2481,1),L2486:O2486,0),SMALL('Raw Data'!K2481:N2481,1)),0))</f>
        <v/>
      </c>
      <c r="S2486">
        <f>IF(ISBLANK('Raw Data'!K2481),0,IFERROR(IF(MATCH(SMALL('Raw Data'!K2481:N2481,2),L2486:O2486,0),SMALL('Raw Data'!K2481:N2481,2)),0))</f>
        <v/>
      </c>
      <c r="T2486">
        <f>IF(ISBLANK('Raw Data'!K2481),0,IFERROR(IF(MATCH(SMALL('Raw Data'!K2481:N2481,3),L2486:O2486,0),SMALL('Raw Data'!K2481:N2481,3)),0))</f>
        <v/>
      </c>
      <c r="U2486">
        <f>IF(ISBLANK('Raw Data'!K2481),0,IFERROR(IF(MATCH(SMALL('Raw Data'!K2481:N2481,4),L2486:O2486,0),SMALL('Raw Data'!K2481:N2481,4)),0))</f>
        <v/>
      </c>
      <c r="V2486">
        <f>IF(AND('Raw Data'!D2481&lt;3, 'Raw Data'!E2481&lt;3, 'Raw Data'!A2481&gt;0), 'Raw Data'!AF2481, 0)</f>
        <v/>
      </c>
      <c r="W2486">
        <f>IF(AND('Raw Data'!D2481&lt;4, 'Raw Data'!E2481&lt;4, 'Raw Data'!A2481&gt;0), 'Raw Data'!AI2481, 0)</f>
        <v/>
      </c>
      <c r="X2486">
        <f>IF(AND('Raw Data'!D2481&lt;5, 'Raw Data'!E2481&lt;5, 'Raw Data'!A2481&gt;0), 'Raw Data'!AL2481, 0)</f>
        <v/>
      </c>
      <c r="Y2486">
        <f>IF(AND('Raw Data'!D2481&lt;6, 'Raw Data'!E2481&lt;6, 'Raw Data'!A2481&gt;0), 'Raw Data'!AO2481, 0)</f>
        <v/>
      </c>
      <c r="Z2486">
        <f>IF(ISBLANK('Raw Data'!D2481), 0, IF('Raw Data'!D2481-'Raw Data'!E2481&gt;1, 'Raw Data'!AW2481, 0))</f>
        <v/>
      </c>
      <c r="AA2486">
        <f>IF(ISBLANK('Raw Data'!A2481), 0, IF(ABS('Raw Data'!D2481-'Raw Data'!E2481)&lt;2, 'Raw Data'!AX2481, 0))</f>
        <v/>
      </c>
      <c r="AB2486">
        <f>IF(ISBLANK('Raw Data'!D2481), 0, IF('Raw Data'!E2481-'Raw Data'!D2481&gt;1, 'Raw Data'!AY2481, 0))</f>
        <v/>
      </c>
      <c r="AC2486">
        <f>IF(ISBLANK('Raw Data'!D2481), 0, IF('Raw Data'!D2481-'Raw Data'!E2481&gt;2, 'Raw Data'!AZ2481, 0))</f>
        <v/>
      </c>
      <c r="AD2486">
        <f>IF(ISBLANK('Raw Data'!A2481), 0, IF(ABS('Raw Data'!D2481-'Raw Data'!E2481)&lt;3, 'Raw Data'!BA2481, 0))</f>
        <v/>
      </c>
      <c r="AE2486">
        <f>IF(ISBLANK('Raw Data'!D2481), 0, IF('Raw Data'!E2481-'Raw Data'!D2481&gt;2, 'Raw Data'!BB2481, 0))</f>
        <v/>
      </c>
      <c r="AF2486">
        <f>IF(ISBLANK('Raw Data'!D2481), 0, IF('Raw Data'!D2481-'Raw Data'!E2481&gt;3, 'Raw Data'!BC2481, 0))</f>
        <v/>
      </c>
      <c r="AG2486">
        <f>IF(ISBLANK('Raw Data'!A2481), 0, IF(ABS('Raw Data'!D2481-'Raw Data'!E2481)&lt;4, 'Raw Data'!BD2481, 0))</f>
        <v/>
      </c>
      <c r="AH2486">
        <f>IF(ISBLANK('Raw Data'!D2481), 0, IF('Raw Data'!E2481-'Raw Data'!D2481&gt;3, 'Raw Data'!BE2481, 0))</f>
        <v/>
      </c>
      <c r="AI2486">
        <f>IF(SUM('Raw Data'!D2481:E2481)&gt;'Raw Data'!F2481, 'Raw Data'!G2481, 0)</f>
        <v/>
      </c>
      <c r="AJ2486">
        <f>IF(ISBLANK('Raw Data'!D2481), 0, IF(SUM('Raw Data'!D2481:E2481)&lt;'Raw Data'!F2481, 'Raw Data'!H2481, 0))</f>
        <v/>
      </c>
      <c r="AK2486">
        <f>IF(ISBLANK('Raw Data'!A2481), 0, IF(AND('Raw Data'!D2481&lt;3, 'Raw Data'!E2481&lt;3, 'Raw Data'!F2481&lt;BB$2), 'Raw Data'!AF2481, 0))</f>
        <v/>
      </c>
      <c r="AL2486">
        <f>IF(ISBLANK('Raw Data'!A2481), 0, IF(AND('Raw Data'!D2481&lt;4, 'Raw Data'!E2481&lt;4, 'Raw Data'!F2481&lt;BB$2), 'Raw Data'!AI2481, 0))</f>
        <v/>
      </c>
      <c r="AM2486">
        <f>IF(ISBLANK('Raw Data'!A2481), 0, IF(AND('Raw Data'!D2481&lt;5, 'Raw Data'!E2481&lt;5, 'Raw Data'!F2481&lt;BB$2), 'Raw Data'!AL2481, 0))</f>
        <v/>
      </c>
      <c r="AN2486">
        <f>IF(ISBLANK('Raw Data'!A2481), 0, IF(AND('Raw Data'!D2481&lt;6, 'Raw Data'!E2481&lt;6, 'Raw Data'!F2481&lt;BB$2), 'Raw Data'!AO2481, 0))</f>
        <v/>
      </c>
      <c r="AO2486">
        <f>IF(ISBLANK('Raw Data'!A2481), 0, IF(AND('Raw Data'!I2481&lt;Analysis!$BC$2, 'Raw Data'!D2481-'Raw Data'!E2481&gt;1), 'Raw Data'!AW2481, IF(AND('Raw Data'!J2481&lt;Analysis!$BC$2, 'Raw Data'!E2481-'Raw Data'!D2481&gt;1), 'Raw Data'!AY2481, 0)))</f>
        <v/>
      </c>
      <c r="AP2486">
        <f>IF(ISBLANK('Raw Data'!A2481), 0, IF(AND('Raw Data'!I2481&lt;Analysis!$BC$2, 'Raw Data'!D2481-'Raw Data'!E2481&gt;2), 'Raw Data'!AZ2481, IF(AND('Raw Data'!J2481&lt;Analysis!$BC$2, 'Raw Data'!E2481-'Raw Data'!D2481&gt;2), 'Raw Data'!BB2481, 0)))</f>
        <v/>
      </c>
      <c r="AQ2486">
        <f>IF(ISBLANK('Raw Data'!A2481), 0, IF(AND('Raw Data'!I2481&lt;Analysis!$BC$2, 'Raw Data'!D2481-'Raw Data'!E2481&gt;3), 'Raw Data'!BC2481, IF(AND('Raw Data'!J2481&lt;Analysis!$BC$2, 'Raw Data'!E2481-'Raw Data'!D2481&gt;3), 'Raw Data'!BE2481, 0)))</f>
        <v/>
      </c>
      <c r="AR2486">
        <f>IF('Hidden Analysiss'!D2482=1,IF(ABS('Raw Data'!E2481-'Raw Data'!D2481)&lt;2,'Raw Data'!AX2481,0), 0)</f>
        <v/>
      </c>
      <c r="AS2486">
        <f>IF('Hidden Analysiss'!D2482=1,IF(ABS('Raw Data'!E2481-'Raw Data'!D2481)&lt;3,'Raw Data'!BA2481,0), 0)</f>
        <v/>
      </c>
      <c r="AT2486">
        <f>IF('Hidden Analysiss'!D2482=1,IF(ABS('Raw Data'!E2481-'Raw Data'!D2481)&lt;4,'Raw Data'!BD2481,0), 0)</f>
        <v/>
      </c>
      <c r="AU2486">
        <f>IF(AND('Hidden Analysiss'!E2482=1, ABS('Raw Data'!E2481-'Raw Data'!D2481)&lt;2), 'Raw Data'!AX2481, 0)</f>
        <v/>
      </c>
      <c r="AV2486">
        <f>IF(AND('Hidden Analysiss'!E2482=1, ABS('Raw Data'!E2481-'Raw Data'!D2481)&lt;3), 'Raw Data'!BA2481, 0)</f>
        <v/>
      </c>
      <c r="AW2486">
        <f>IF(AND('Hidden Analysiss'!E2482=1, ABS('Raw Data'!E2481-'Raw Data'!D2481)&lt;3), 'Raw Data'!BD2481, 0)</f>
        <v/>
      </c>
    </row>
    <row r="2487">
      <c r="A2487" s="1">
        <f>'Raw Data'!A2482</f>
        <v/>
      </c>
      <c r="B2487">
        <f>IF('Raw Data'!E2482&gt;'Raw Data'!D2482, 'Raw Data'!J2482, 0)</f>
        <v/>
      </c>
      <c r="C2487">
        <f>IF('Raw Data'!D2482&gt;'Raw Data'!E2482, 'Raw Data'!I2482, 0)</f>
        <v/>
      </c>
      <c r="D2487">
        <f>SUM(G2487:H2487)</f>
        <v/>
      </c>
      <c r="E2487">
        <f>IF(AND('Raw Data'!J2482&lt;'Raw Data'!I2482,'Raw Data'!E2482&gt;'Raw Data'!D2482,'Raw Data'!E2482-'Raw Data'!D2482&gt;3),'Raw Data'!N2482,IF(AND('Raw Data'!I2482&lt;'Raw Data'!J2482,'Raw Data'!D2482&gt;'Raw Data'!E2482,'Raw Data'!D2482-'Raw Data'!E2482&gt;3),'Raw Data'!M2482,0))</f>
        <v/>
      </c>
      <c r="F2487">
        <f>IF(AND('Raw Data'!J2482&lt;'Raw Data'!I2482,'Raw Data'!E2482&gt;'Raw Data'!D2482,'Raw Data'!E2482-'Raw Data'!D2482&lt;4),'Raw Data'!L2482,IF(AND('Raw Data'!I2482&lt;'Raw Data'!J2482,'Raw Data'!D2482&gt;'Raw Data'!E2482,'Raw Data'!D2482-'Raw Data'!E2482&lt;4),'Raw Data'!K2482,0))</f>
        <v/>
      </c>
      <c r="G2487">
        <f>IF(AND('Raw Data'!J2482&lt;'Raw Data'!I2482, 'Raw Data'!E2482&gt;'Raw Data'!D2482), 'Raw Data'!J2482, 0)</f>
        <v/>
      </c>
      <c r="H2487">
        <f>IF(AND('Raw Data'!J2482&gt;'Raw Data'!I2482, 'Raw Data'!E2482&lt;'Raw Data'!D2482), 'Raw Data'!I2482, 0)</f>
        <v/>
      </c>
      <c r="I2487">
        <f>SUM(J2487:K2487)</f>
        <v/>
      </c>
      <c r="J2487">
        <f>IF(AND('Raw Data'!J2482&gt;'Raw Data'!I2482, 'Raw Data'!E2482&gt;'Raw Data'!D2482), 'Raw Data'!J2482, 0)</f>
        <v/>
      </c>
      <c r="K2487">
        <f>IF(AND('Raw Data'!I2482&gt;'Raw Data'!J2482, 'Raw Data'!D2482&gt;'Raw Data'!E2482), 'Raw Data'!I2482, 0)</f>
        <v/>
      </c>
      <c r="L2487">
        <f>IF('Raw Data'!E2482-'Raw Data'!D2482&gt;3, 'Raw Data'!N2482, 0)</f>
        <v/>
      </c>
      <c r="M2487">
        <f>IF('Raw Data'!D2482-'Raw Data'!E2482&gt;3, 'Raw Data'!M2482, 0)</f>
        <v/>
      </c>
      <c r="N2487">
        <f>IF(ISBLANK('Raw Data'!D2482),0,IF(AND('Raw Data'!E2482&gt;'Raw Data'!D2482,'Raw Data'!E2482-'Raw Data'!D2482&gt;0,'Raw Data'!E2482-'Raw Data'!D2482&lt;4),'Raw Data'!L2482, 0))</f>
        <v/>
      </c>
      <c r="O2487">
        <f>IF(ISBLANK('Raw Data'!D2482),0,IF(AND('Raw Data'!E2482&gt;'Raw Data'!D2482,'Raw Data'!E2482-'Raw Data'!D2482&gt;0,'Raw Data'!D2482-'Raw Data'!E2482&lt;4),'Raw Data'!K2482, 0))</f>
        <v/>
      </c>
      <c r="P2487">
        <f>IF('Raw Data'!E2482-'Raw Data'!D2482&gt;3, 'Raw Data'!N2482, IF('Raw Data'!D2482-'Raw Data'!E2482&gt;3, 'Raw Data'!M2482, 0))</f>
        <v/>
      </c>
      <c r="Q2487">
        <f>IF(ISBLANK('Raw Data'!E2482),0,IF(AND('Raw Data'!E2482-'Raw Data'!D2482&lt;4,'Raw Data'!E2482-'Raw Data'!D2482&gt;0),'Raw Data'!L2482,IF(AND('Raw Data'!D2482&gt;'Raw Data'!E2482,'Raw Data'!D2482-'Raw Data'!E2482&gt;0),'Raw Data'!K2482,0)))</f>
        <v/>
      </c>
      <c r="R2487">
        <f>IF(ISBLANK('Raw Data'!K2482),0,IFERROR(IF(MATCH(SMALL('Raw Data'!K2482:N2482,1),L2487:O2487,0),SMALL('Raw Data'!K2482:N2482,1)),0))</f>
        <v/>
      </c>
      <c r="S2487">
        <f>IF(ISBLANK('Raw Data'!K2482),0,IFERROR(IF(MATCH(SMALL('Raw Data'!K2482:N2482,2),L2487:O2487,0),SMALL('Raw Data'!K2482:N2482,2)),0))</f>
        <v/>
      </c>
      <c r="T2487">
        <f>IF(ISBLANK('Raw Data'!K2482),0,IFERROR(IF(MATCH(SMALL('Raw Data'!K2482:N2482,3),L2487:O2487,0),SMALL('Raw Data'!K2482:N2482,3)),0))</f>
        <v/>
      </c>
      <c r="U2487">
        <f>IF(ISBLANK('Raw Data'!K2482),0,IFERROR(IF(MATCH(SMALL('Raw Data'!K2482:N2482,4),L2487:O2487,0),SMALL('Raw Data'!K2482:N2482,4)),0))</f>
        <v/>
      </c>
      <c r="V2487">
        <f>IF(AND('Raw Data'!D2482&lt;3, 'Raw Data'!E2482&lt;3, 'Raw Data'!A2482&gt;0), 'Raw Data'!AF2482, 0)</f>
        <v/>
      </c>
      <c r="W2487">
        <f>IF(AND('Raw Data'!D2482&lt;4, 'Raw Data'!E2482&lt;4, 'Raw Data'!A2482&gt;0), 'Raw Data'!AI2482, 0)</f>
        <v/>
      </c>
      <c r="X2487">
        <f>IF(AND('Raw Data'!D2482&lt;5, 'Raw Data'!E2482&lt;5, 'Raw Data'!A2482&gt;0), 'Raw Data'!AL2482, 0)</f>
        <v/>
      </c>
      <c r="Y2487">
        <f>IF(AND('Raw Data'!D2482&lt;6, 'Raw Data'!E2482&lt;6, 'Raw Data'!A2482&gt;0), 'Raw Data'!AO2482, 0)</f>
        <v/>
      </c>
      <c r="Z2487">
        <f>IF(ISBLANK('Raw Data'!D2482), 0, IF('Raw Data'!D2482-'Raw Data'!E2482&gt;1, 'Raw Data'!AW2482, 0))</f>
        <v/>
      </c>
      <c r="AA2487">
        <f>IF(ISBLANK('Raw Data'!A2482), 0, IF(ABS('Raw Data'!D2482-'Raw Data'!E2482)&lt;2, 'Raw Data'!AX2482, 0))</f>
        <v/>
      </c>
      <c r="AB2487">
        <f>IF(ISBLANK('Raw Data'!D2482), 0, IF('Raw Data'!E2482-'Raw Data'!D2482&gt;1, 'Raw Data'!AY2482, 0))</f>
        <v/>
      </c>
      <c r="AC2487">
        <f>IF(ISBLANK('Raw Data'!D2482), 0, IF('Raw Data'!D2482-'Raw Data'!E2482&gt;2, 'Raw Data'!AZ2482, 0))</f>
        <v/>
      </c>
      <c r="AD2487">
        <f>IF(ISBLANK('Raw Data'!A2482), 0, IF(ABS('Raw Data'!D2482-'Raw Data'!E2482)&lt;3, 'Raw Data'!BA2482, 0))</f>
        <v/>
      </c>
      <c r="AE2487">
        <f>IF(ISBLANK('Raw Data'!D2482), 0, IF('Raw Data'!E2482-'Raw Data'!D2482&gt;2, 'Raw Data'!BB2482, 0))</f>
        <v/>
      </c>
      <c r="AF2487">
        <f>IF(ISBLANK('Raw Data'!D2482), 0, IF('Raw Data'!D2482-'Raw Data'!E2482&gt;3, 'Raw Data'!BC2482, 0))</f>
        <v/>
      </c>
      <c r="AG2487">
        <f>IF(ISBLANK('Raw Data'!A2482), 0, IF(ABS('Raw Data'!D2482-'Raw Data'!E2482)&lt;4, 'Raw Data'!BD2482, 0))</f>
        <v/>
      </c>
      <c r="AH2487">
        <f>IF(ISBLANK('Raw Data'!D2482), 0, IF('Raw Data'!E2482-'Raw Data'!D2482&gt;3, 'Raw Data'!BE2482, 0))</f>
        <v/>
      </c>
      <c r="AI2487">
        <f>IF(SUM('Raw Data'!D2482:E2482)&gt;'Raw Data'!F2482, 'Raw Data'!G2482, 0)</f>
        <v/>
      </c>
      <c r="AJ2487">
        <f>IF(ISBLANK('Raw Data'!D2482), 0, IF(SUM('Raw Data'!D2482:E2482)&lt;'Raw Data'!F2482, 'Raw Data'!H2482, 0))</f>
        <v/>
      </c>
      <c r="AK2487">
        <f>IF(ISBLANK('Raw Data'!A2482), 0, IF(AND('Raw Data'!D2482&lt;3, 'Raw Data'!E2482&lt;3, 'Raw Data'!F2482&lt;BB$2), 'Raw Data'!AF2482, 0))</f>
        <v/>
      </c>
      <c r="AL2487">
        <f>IF(ISBLANK('Raw Data'!A2482), 0, IF(AND('Raw Data'!D2482&lt;4, 'Raw Data'!E2482&lt;4, 'Raw Data'!F2482&lt;BB$2), 'Raw Data'!AI2482, 0))</f>
        <v/>
      </c>
      <c r="AM2487">
        <f>IF(ISBLANK('Raw Data'!A2482), 0, IF(AND('Raw Data'!D2482&lt;5, 'Raw Data'!E2482&lt;5, 'Raw Data'!F2482&lt;BB$2), 'Raw Data'!AL2482, 0))</f>
        <v/>
      </c>
      <c r="AN2487">
        <f>IF(ISBLANK('Raw Data'!A2482), 0, IF(AND('Raw Data'!D2482&lt;6, 'Raw Data'!E2482&lt;6, 'Raw Data'!F2482&lt;BB$2), 'Raw Data'!AO2482, 0))</f>
        <v/>
      </c>
      <c r="AO2487">
        <f>IF(ISBLANK('Raw Data'!A2482), 0, IF(AND('Raw Data'!I2482&lt;Analysis!$BC$2, 'Raw Data'!D2482-'Raw Data'!E2482&gt;1), 'Raw Data'!AW2482, IF(AND('Raw Data'!J2482&lt;Analysis!$BC$2, 'Raw Data'!E2482-'Raw Data'!D2482&gt;1), 'Raw Data'!AY2482, 0)))</f>
        <v/>
      </c>
      <c r="AP2487">
        <f>IF(ISBLANK('Raw Data'!A2482), 0, IF(AND('Raw Data'!I2482&lt;Analysis!$BC$2, 'Raw Data'!D2482-'Raw Data'!E2482&gt;2), 'Raw Data'!AZ2482, IF(AND('Raw Data'!J2482&lt;Analysis!$BC$2, 'Raw Data'!E2482-'Raw Data'!D2482&gt;2), 'Raw Data'!BB2482, 0)))</f>
        <v/>
      </c>
      <c r="AQ2487">
        <f>IF(ISBLANK('Raw Data'!A2482), 0, IF(AND('Raw Data'!I2482&lt;Analysis!$BC$2, 'Raw Data'!D2482-'Raw Data'!E2482&gt;3), 'Raw Data'!BC2482, IF(AND('Raw Data'!J2482&lt;Analysis!$BC$2, 'Raw Data'!E2482-'Raw Data'!D2482&gt;3), 'Raw Data'!BE2482, 0)))</f>
        <v/>
      </c>
      <c r="AR2487">
        <f>IF('Hidden Analysiss'!D2483=1,IF(ABS('Raw Data'!E2482-'Raw Data'!D2482)&lt;2,'Raw Data'!AX2482,0), 0)</f>
        <v/>
      </c>
      <c r="AS2487">
        <f>IF('Hidden Analysiss'!D2483=1,IF(ABS('Raw Data'!E2482-'Raw Data'!D2482)&lt;3,'Raw Data'!BA2482,0), 0)</f>
        <v/>
      </c>
      <c r="AT2487">
        <f>IF('Hidden Analysiss'!D2483=1,IF(ABS('Raw Data'!E2482-'Raw Data'!D2482)&lt;4,'Raw Data'!BD2482,0), 0)</f>
        <v/>
      </c>
      <c r="AU2487">
        <f>IF(AND('Hidden Analysiss'!E2483=1, ABS('Raw Data'!E2482-'Raw Data'!D2482)&lt;2), 'Raw Data'!AX2482, 0)</f>
        <v/>
      </c>
      <c r="AV2487">
        <f>IF(AND('Hidden Analysiss'!E2483=1, ABS('Raw Data'!E2482-'Raw Data'!D2482)&lt;3), 'Raw Data'!BA2482, 0)</f>
        <v/>
      </c>
      <c r="AW2487">
        <f>IF(AND('Hidden Analysiss'!E2483=1, ABS('Raw Data'!E2482-'Raw Data'!D2482)&lt;3), 'Raw Data'!BD2482, 0)</f>
        <v/>
      </c>
    </row>
    <row r="2488">
      <c r="A2488" s="1">
        <f>'Raw Data'!A2483</f>
        <v/>
      </c>
      <c r="B2488">
        <f>IF('Raw Data'!E2483&gt;'Raw Data'!D2483, 'Raw Data'!J2483, 0)</f>
        <v/>
      </c>
      <c r="C2488">
        <f>IF('Raw Data'!D2483&gt;'Raw Data'!E2483, 'Raw Data'!I2483, 0)</f>
        <v/>
      </c>
      <c r="D2488">
        <f>SUM(G2488:H2488)</f>
        <v/>
      </c>
      <c r="E2488">
        <f>IF(AND('Raw Data'!J2483&lt;'Raw Data'!I2483,'Raw Data'!E2483&gt;'Raw Data'!D2483,'Raw Data'!E2483-'Raw Data'!D2483&gt;3),'Raw Data'!N2483,IF(AND('Raw Data'!I2483&lt;'Raw Data'!J2483,'Raw Data'!D2483&gt;'Raw Data'!E2483,'Raw Data'!D2483-'Raw Data'!E2483&gt;3),'Raw Data'!M2483,0))</f>
        <v/>
      </c>
      <c r="F2488">
        <f>IF(AND('Raw Data'!J2483&lt;'Raw Data'!I2483,'Raw Data'!E2483&gt;'Raw Data'!D2483,'Raw Data'!E2483-'Raw Data'!D2483&lt;4),'Raw Data'!L2483,IF(AND('Raw Data'!I2483&lt;'Raw Data'!J2483,'Raw Data'!D2483&gt;'Raw Data'!E2483,'Raw Data'!D2483-'Raw Data'!E2483&lt;4),'Raw Data'!K2483,0))</f>
        <v/>
      </c>
      <c r="G2488">
        <f>IF(AND('Raw Data'!J2483&lt;'Raw Data'!I2483, 'Raw Data'!E2483&gt;'Raw Data'!D2483), 'Raw Data'!J2483, 0)</f>
        <v/>
      </c>
      <c r="H2488">
        <f>IF(AND('Raw Data'!J2483&gt;'Raw Data'!I2483, 'Raw Data'!E2483&lt;'Raw Data'!D2483), 'Raw Data'!I2483, 0)</f>
        <v/>
      </c>
      <c r="I2488">
        <f>SUM(J2488:K2488)</f>
        <v/>
      </c>
      <c r="J2488">
        <f>IF(AND('Raw Data'!J2483&gt;'Raw Data'!I2483, 'Raw Data'!E2483&gt;'Raw Data'!D2483), 'Raw Data'!J2483, 0)</f>
        <v/>
      </c>
      <c r="K2488">
        <f>IF(AND('Raw Data'!I2483&gt;'Raw Data'!J2483, 'Raw Data'!D2483&gt;'Raw Data'!E2483), 'Raw Data'!I2483, 0)</f>
        <v/>
      </c>
      <c r="L2488">
        <f>IF('Raw Data'!E2483-'Raw Data'!D2483&gt;3, 'Raw Data'!N2483, 0)</f>
        <v/>
      </c>
      <c r="M2488">
        <f>IF('Raw Data'!D2483-'Raw Data'!E2483&gt;3, 'Raw Data'!M2483, 0)</f>
        <v/>
      </c>
      <c r="N2488">
        <f>IF(ISBLANK('Raw Data'!D2483),0,IF(AND('Raw Data'!E2483&gt;'Raw Data'!D2483,'Raw Data'!E2483-'Raw Data'!D2483&gt;0,'Raw Data'!E2483-'Raw Data'!D2483&lt;4),'Raw Data'!L2483, 0))</f>
        <v/>
      </c>
      <c r="O2488">
        <f>IF(ISBLANK('Raw Data'!D2483),0,IF(AND('Raw Data'!E2483&gt;'Raw Data'!D2483,'Raw Data'!E2483-'Raw Data'!D2483&gt;0,'Raw Data'!D2483-'Raw Data'!E2483&lt;4),'Raw Data'!K2483, 0))</f>
        <v/>
      </c>
      <c r="P2488">
        <f>IF('Raw Data'!E2483-'Raw Data'!D2483&gt;3, 'Raw Data'!N2483, IF('Raw Data'!D2483-'Raw Data'!E2483&gt;3, 'Raw Data'!M2483, 0))</f>
        <v/>
      </c>
      <c r="Q2488">
        <f>IF(ISBLANK('Raw Data'!E2483),0,IF(AND('Raw Data'!E2483-'Raw Data'!D2483&lt;4,'Raw Data'!E2483-'Raw Data'!D2483&gt;0),'Raw Data'!L2483,IF(AND('Raw Data'!D2483&gt;'Raw Data'!E2483,'Raw Data'!D2483-'Raw Data'!E2483&gt;0),'Raw Data'!K2483,0)))</f>
        <v/>
      </c>
      <c r="R2488">
        <f>IF(ISBLANK('Raw Data'!K2483),0,IFERROR(IF(MATCH(SMALL('Raw Data'!K2483:N2483,1),L2488:O2488,0),SMALL('Raw Data'!K2483:N2483,1)),0))</f>
        <v/>
      </c>
      <c r="S2488">
        <f>IF(ISBLANK('Raw Data'!K2483),0,IFERROR(IF(MATCH(SMALL('Raw Data'!K2483:N2483,2),L2488:O2488,0),SMALL('Raw Data'!K2483:N2483,2)),0))</f>
        <v/>
      </c>
      <c r="T2488">
        <f>IF(ISBLANK('Raw Data'!K2483),0,IFERROR(IF(MATCH(SMALL('Raw Data'!K2483:N2483,3),L2488:O2488,0),SMALL('Raw Data'!K2483:N2483,3)),0))</f>
        <v/>
      </c>
      <c r="U2488">
        <f>IF(ISBLANK('Raw Data'!K2483),0,IFERROR(IF(MATCH(SMALL('Raw Data'!K2483:N2483,4),L2488:O2488,0),SMALL('Raw Data'!K2483:N2483,4)),0))</f>
        <v/>
      </c>
      <c r="V2488">
        <f>IF(AND('Raw Data'!D2483&lt;3, 'Raw Data'!E2483&lt;3, 'Raw Data'!A2483&gt;0), 'Raw Data'!AF2483, 0)</f>
        <v/>
      </c>
      <c r="W2488">
        <f>IF(AND('Raw Data'!D2483&lt;4, 'Raw Data'!E2483&lt;4, 'Raw Data'!A2483&gt;0), 'Raw Data'!AI2483, 0)</f>
        <v/>
      </c>
      <c r="X2488">
        <f>IF(AND('Raw Data'!D2483&lt;5, 'Raw Data'!E2483&lt;5, 'Raw Data'!A2483&gt;0), 'Raw Data'!AL2483, 0)</f>
        <v/>
      </c>
      <c r="Y2488">
        <f>IF(AND('Raw Data'!D2483&lt;6, 'Raw Data'!E2483&lt;6, 'Raw Data'!A2483&gt;0), 'Raw Data'!AO2483, 0)</f>
        <v/>
      </c>
      <c r="Z2488">
        <f>IF(ISBLANK('Raw Data'!D2483), 0, IF('Raw Data'!D2483-'Raw Data'!E2483&gt;1, 'Raw Data'!AW2483, 0))</f>
        <v/>
      </c>
      <c r="AA2488">
        <f>IF(ISBLANK('Raw Data'!A2483), 0, IF(ABS('Raw Data'!D2483-'Raw Data'!E2483)&lt;2, 'Raw Data'!AX2483, 0))</f>
        <v/>
      </c>
      <c r="AB2488">
        <f>IF(ISBLANK('Raw Data'!D2483), 0, IF('Raw Data'!E2483-'Raw Data'!D2483&gt;1, 'Raw Data'!AY2483, 0))</f>
        <v/>
      </c>
      <c r="AC2488">
        <f>IF(ISBLANK('Raw Data'!D2483), 0, IF('Raw Data'!D2483-'Raw Data'!E2483&gt;2, 'Raw Data'!AZ2483, 0))</f>
        <v/>
      </c>
      <c r="AD2488">
        <f>IF(ISBLANK('Raw Data'!A2483), 0, IF(ABS('Raw Data'!D2483-'Raw Data'!E2483)&lt;3, 'Raw Data'!BA2483, 0))</f>
        <v/>
      </c>
      <c r="AE2488">
        <f>IF(ISBLANK('Raw Data'!D2483), 0, IF('Raw Data'!E2483-'Raw Data'!D2483&gt;2, 'Raw Data'!BB2483, 0))</f>
        <v/>
      </c>
      <c r="AF2488">
        <f>IF(ISBLANK('Raw Data'!D2483), 0, IF('Raw Data'!D2483-'Raw Data'!E2483&gt;3, 'Raw Data'!BC2483, 0))</f>
        <v/>
      </c>
      <c r="AG2488">
        <f>IF(ISBLANK('Raw Data'!A2483), 0, IF(ABS('Raw Data'!D2483-'Raw Data'!E2483)&lt;4, 'Raw Data'!BD2483, 0))</f>
        <v/>
      </c>
      <c r="AH2488">
        <f>IF(ISBLANK('Raw Data'!D2483), 0, IF('Raw Data'!E2483-'Raw Data'!D2483&gt;3, 'Raw Data'!BE2483, 0))</f>
        <v/>
      </c>
      <c r="AI2488">
        <f>IF(SUM('Raw Data'!D2483:E2483)&gt;'Raw Data'!F2483, 'Raw Data'!G2483, 0)</f>
        <v/>
      </c>
      <c r="AJ2488">
        <f>IF(ISBLANK('Raw Data'!D2483), 0, IF(SUM('Raw Data'!D2483:E2483)&lt;'Raw Data'!F2483, 'Raw Data'!H2483, 0))</f>
        <v/>
      </c>
      <c r="AK2488">
        <f>IF(ISBLANK('Raw Data'!A2483), 0, IF(AND('Raw Data'!D2483&lt;3, 'Raw Data'!E2483&lt;3, 'Raw Data'!F2483&lt;BB$2), 'Raw Data'!AF2483, 0))</f>
        <v/>
      </c>
      <c r="AL2488">
        <f>IF(ISBLANK('Raw Data'!A2483), 0, IF(AND('Raw Data'!D2483&lt;4, 'Raw Data'!E2483&lt;4, 'Raw Data'!F2483&lt;BB$2), 'Raw Data'!AI2483, 0))</f>
        <v/>
      </c>
      <c r="AM2488">
        <f>IF(ISBLANK('Raw Data'!A2483), 0, IF(AND('Raw Data'!D2483&lt;5, 'Raw Data'!E2483&lt;5, 'Raw Data'!F2483&lt;BB$2), 'Raw Data'!AL2483, 0))</f>
        <v/>
      </c>
      <c r="AN2488">
        <f>IF(ISBLANK('Raw Data'!A2483), 0, IF(AND('Raw Data'!D2483&lt;6, 'Raw Data'!E2483&lt;6, 'Raw Data'!F2483&lt;BB$2), 'Raw Data'!AO2483, 0))</f>
        <v/>
      </c>
      <c r="AO2488">
        <f>IF(ISBLANK('Raw Data'!A2483), 0, IF(AND('Raw Data'!I2483&lt;Analysis!$BC$2, 'Raw Data'!D2483-'Raw Data'!E2483&gt;1), 'Raw Data'!AW2483, IF(AND('Raw Data'!J2483&lt;Analysis!$BC$2, 'Raw Data'!E2483-'Raw Data'!D2483&gt;1), 'Raw Data'!AY2483, 0)))</f>
        <v/>
      </c>
      <c r="AP2488">
        <f>IF(ISBLANK('Raw Data'!A2483), 0, IF(AND('Raw Data'!I2483&lt;Analysis!$BC$2, 'Raw Data'!D2483-'Raw Data'!E2483&gt;2), 'Raw Data'!AZ2483, IF(AND('Raw Data'!J2483&lt;Analysis!$BC$2, 'Raw Data'!E2483-'Raw Data'!D2483&gt;2), 'Raw Data'!BB2483, 0)))</f>
        <v/>
      </c>
      <c r="AQ2488">
        <f>IF(ISBLANK('Raw Data'!A2483), 0, IF(AND('Raw Data'!I2483&lt;Analysis!$BC$2, 'Raw Data'!D2483-'Raw Data'!E2483&gt;3), 'Raw Data'!BC2483, IF(AND('Raw Data'!J2483&lt;Analysis!$BC$2, 'Raw Data'!E2483-'Raw Data'!D2483&gt;3), 'Raw Data'!BE2483, 0)))</f>
        <v/>
      </c>
      <c r="AR2488">
        <f>IF('Hidden Analysiss'!D2484=1,IF(ABS('Raw Data'!E2483-'Raw Data'!D2483)&lt;2,'Raw Data'!AX2483,0), 0)</f>
        <v/>
      </c>
      <c r="AS2488">
        <f>IF('Hidden Analysiss'!D2484=1,IF(ABS('Raw Data'!E2483-'Raw Data'!D2483)&lt;3,'Raw Data'!BA2483,0), 0)</f>
        <v/>
      </c>
      <c r="AT2488">
        <f>IF('Hidden Analysiss'!D2484=1,IF(ABS('Raw Data'!E2483-'Raw Data'!D2483)&lt;4,'Raw Data'!BD2483,0), 0)</f>
        <v/>
      </c>
      <c r="AU2488">
        <f>IF(AND('Hidden Analysiss'!E2484=1, ABS('Raw Data'!E2483-'Raw Data'!D2483)&lt;2), 'Raw Data'!AX2483, 0)</f>
        <v/>
      </c>
      <c r="AV2488">
        <f>IF(AND('Hidden Analysiss'!E2484=1, ABS('Raw Data'!E2483-'Raw Data'!D2483)&lt;3), 'Raw Data'!BA2483, 0)</f>
        <v/>
      </c>
      <c r="AW2488">
        <f>IF(AND('Hidden Analysiss'!E2484=1, ABS('Raw Data'!E2483-'Raw Data'!D2483)&lt;3), 'Raw Data'!BD2483, 0)</f>
        <v/>
      </c>
    </row>
    <row r="2489">
      <c r="A2489" s="1">
        <f>'Raw Data'!A2484</f>
        <v/>
      </c>
      <c r="B2489">
        <f>IF('Raw Data'!E2484&gt;'Raw Data'!D2484, 'Raw Data'!J2484, 0)</f>
        <v/>
      </c>
      <c r="C2489">
        <f>IF('Raw Data'!D2484&gt;'Raw Data'!E2484, 'Raw Data'!I2484, 0)</f>
        <v/>
      </c>
      <c r="D2489">
        <f>SUM(G2489:H2489)</f>
        <v/>
      </c>
      <c r="E2489">
        <f>IF(AND('Raw Data'!J2484&lt;'Raw Data'!I2484,'Raw Data'!E2484&gt;'Raw Data'!D2484,'Raw Data'!E2484-'Raw Data'!D2484&gt;3),'Raw Data'!N2484,IF(AND('Raw Data'!I2484&lt;'Raw Data'!J2484,'Raw Data'!D2484&gt;'Raw Data'!E2484,'Raw Data'!D2484-'Raw Data'!E2484&gt;3),'Raw Data'!M2484,0))</f>
        <v/>
      </c>
      <c r="F2489">
        <f>IF(AND('Raw Data'!J2484&lt;'Raw Data'!I2484,'Raw Data'!E2484&gt;'Raw Data'!D2484,'Raw Data'!E2484-'Raw Data'!D2484&lt;4),'Raw Data'!L2484,IF(AND('Raw Data'!I2484&lt;'Raw Data'!J2484,'Raw Data'!D2484&gt;'Raw Data'!E2484,'Raw Data'!D2484-'Raw Data'!E2484&lt;4),'Raw Data'!K2484,0))</f>
        <v/>
      </c>
      <c r="G2489">
        <f>IF(AND('Raw Data'!J2484&lt;'Raw Data'!I2484, 'Raw Data'!E2484&gt;'Raw Data'!D2484), 'Raw Data'!J2484, 0)</f>
        <v/>
      </c>
      <c r="H2489">
        <f>IF(AND('Raw Data'!J2484&gt;'Raw Data'!I2484, 'Raw Data'!E2484&lt;'Raw Data'!D2484), 'Raw Data'!I2484, 0)</f>
        <v/>
      </c>
      <c r="I2489">
        <f>SUM(J2489:K2489)</f>
        <v/>
      </c>
      <c r="J2489">
        <f>IF(AND('Raw Data'!J2484&gt;'Raw Data'!I2484, 'Raw Data'!E2484&gt;'Raw Data'!D2484), 'Raw Data'!J2484, 0)</f>
        <v/>
      </c>
      <c r="K2489">
        <f>IF(AND('Raw Data'!I2484&gt;'Raw Data'!J2484, 'Raw Data'!D2484&gt;'Raw Data'!E2484), 'Raw Data'!I2484, 0)</f>
        <v/>
      </c>
      <c r="L2489">
        <f>IF('Raw Data'!E2484-'Raw Data'!D2484&gt;3, 'Raw Data'!N2484, 0)</f>
        <v/>
      </c>
      <c r="M2489">
        <f>IF('Raw Data'!D2484-'Raw Data'!E2484&gt;3, 'Raw Data'!M2484, 0)</f>
        <v/>
      </c>
      <c r="N2489">
        <f>IF(ISBLANK('Raw Data'!D2484),0,IF(AND('Raw Data'!E2484&gt;'Raw Data'!D2484,'Raw Data'!E2484-'Raw Data'!D2484&gt;0,'Raw Data'!E2484-'Raw Data'!D2484&lt;4),'Raw Data'!L2484, 0))</f>
        <v/>
      </c>
      <c r="O2489">
        <f>IF(ISBLANK('Raw Data'!D2484),0,IF(AND('Raw Data'!E2484&gt;'Raw Data'!D2484,'Raw Data'!E2484-'Raw Data'!D2484&gt;0,'Raw Data'!D2484-'Raw Data'!E2484&lt;4),'Raw Data'!K2484, 0))</f>
        <v/>
      </c>
      <c r="P2489">
        <f>IF('Raw Data'!E2484-'Raw Data'!D2484&gt;3, 'Raw Data'!N2484, IF('Raw Data'!D2484-'Raw Data'!E2484&gt;3, 'Raw Data'!M2484, 0))</f>
        <v/>
      </c>
      <c r="Q2489">
        <f>IF(ISBLANK('Raw Data'!E2484),0,IF(AND('Raw Data'!E2484-'Raw Data'!D2484&lt;4,'Raw Data'!E2484-'Raw Data'!D2484&gt;0),'Raw Data'!L2484,IF(AND('Raw Data'!D2484&gt;'Raw Data'!E2484,'Raw Data'!D2484-'Raw Data'!E2484&gt;0),'Raw Data'!K2484,0)))</f>
        <v/>
      </c>
      <c r="R2489">
        <f>IF(ISBLANK('Raw Data'!K2484),0,IFERROR(IF(MATCH(SMALL('Raw Data'!K2484:N2484,1),L2489:O2489,0),SMALL('Raw Data'!K2484:N2484,1)),0))</f>
        <v/>
      </c>
      <c r="S2489">
        <f>IF(ISBLANK('Raw Data'!K2484),0,IFERROR(IF(MATCH(SMALL('Raw Data'!K2484:N2484,2),L2489:O2489,0),SMALL('Raw Data'!K2484:N2484,2)),0))</f>
        <v/>
      </c>
      <c r="T2489">
        <f>IF(ISBLANK('Raw Data'!K2484),0,IFERROR(IF(MATCH(SMALL('Raw Data'!K2484:N2484,3),L2489:O2489,0),SMALL('Raw Data'!K2484:N2484,3)),0))</f>
        <v/>
      </c>
      <c r="U2489">
        <f>IF(ISBLANK('Raw Data'!K2484),0,IFERROR(IF(MATCH(SMALL('Raw Data'!K2484:N2484,4),L2489:O2489,0),SMALL('Raw Data'!K2484:N2484,4)),0))</f>
        <v/>
      </c>
      <c r="V2489">
        <f>IF(AND('Raw Data'!D2484&lt;3, 'Raw Data'!E2484&lt;3, 'Raw Data'!A2484&gt;0), 'Raw Data'!AF2484, 0)</f>
        <v/>
      </c>
      <c r="W2489">
        <f>IF(AND('Raw Data'!D2484&lt;4, 'Raw Data'!E2484&lt;4, 'Raw Data'!A2484&gt;0), 'Raw Data'!AI2484, 0)</f>
        <v/>
      </c>
      <c r="X2489">
        <f>IF(AND('Raw Data'!D2484&lt;5, 'Raw Data'!E2484&lt;5, 'Raw Data'!A2484&gt;0), 'Raw Data'!AL2484, 0)</f>
        <v/>
      </c>
      <c r="Y2489">
        <f>IF(AND('Raw Data'!D2484&lt;6, 'Raw Data'!E2484&lt;6, 'Raw Data'!A2484&gt;0), 'Raw Data'!AO2484, 0)</f>
        <v/>
      </c>
      <c r="Z2489">
        <f>IF(ISBLANK('Raw Data'!D2484), 0, IF('Raw Data'!D2484-'Raw Data'!E2484&gt;1, 'Raw Data'!AW2484, 0))</f>
        <v/>
      </c>
      <c r="AA2489">
        <f>IF(ISBLANK('Raw Data'!A2484), 0, IF(ABS('Raw Data'!D2484-'Raw Data'!E2484)&lt;2, 'Raw Data'!AX2484, 0))</f>
        <v/>
      </c>
      <c r="AB2489">
        <f>IF(ISBLANK('Raw Data'!D2484), 0, IF('Raw Data'!E2484-'Raw Data'!D2484&gt;1, 'Raw Data'!AY2484, 0))</f>
        <v/>
      </c>
      <c r="AC2489">
        <f>IF(ISBLANK('Raw Data'!D2484), 0, IF('Raw Data'!D2484-'Raw Data'!E2484&gt;2, 'Raw Data'!AZ2484, 0))</f>
        <v/>
      </c>
      <c r="AD2489">
        <f>IF(ISBLANK('Raw Data'!A2484), 0, IF(ABS('Raw Data'!D2484-'Raw Data'!E2484)&lt;3, 'Raw Data'!BA2484, 0))</f>
        <v/>
      </c>
      <c r="AE2489">
        <f>IF(ISBLANK('Raw Data'!D2484), 0, IF('Raw Data'!E2484-'Raw Data'!D2484&gt;2, 'Raw Data'!BB2484, 0))</f>
        <v/>
      </c>
      <c r="AF2489">
        <f>IF(ISBLANK('Raw Data'!D2484), 0, IF('Raw Data'!D2484-'Raw Data'!E2484&gt;3, 'Raw Data'!BC2484, 0))</f>
        <v/>
      </c>
      <c r="AG2489">
        <f>IF(ISBLANK('Raw Data'!A2484), 0, IF(ABS('Raw Data'!D2484-'Raw Data'!E2484)&lt;4, 'Raw Data'!BD2484, 0))</f>
        <v/>
      </c>
      <c r="AH2489">
        <f>IF(ISBLANK('Raw Data'!D2484), 0, IF('Raw Data'!E2484-'Raw Data'!D2484&gt;3, 'Raw Data'!BE2484, 0))</f>
        <v/>
      </c>
      <c r="AI2489">
        <f>IF(SUM('Raw Data'!D2484:E2484)&gt;'Raw Data'!F2484, 'Raw Data'!G2484, 0)</f>
        <v/>
      </c>
      <c r="AJ2489">
        <f>IF(ISBLANK('Raw Data'!D2484), 0, IF(SUM('Raw Data'!D2484:E2484)&lt;'Raw Data'!F2484, 'Raw Data'!H2484, 0))</f>
        <v/>
      </c>
      <c r="AK2489">
        <f>IF(ISBLANK('Raw Data'!A2484), 0, IF(AND('Raw Data'!D2484&lt;3, 'Raw Data'!E2484&lt;3, 'Raw Data'!F2484&lt;BB$2), 'Raw Data'!AF2484, 0))</f>
        <v/>
      </c>
      <c r="AL2489">
        <f>IF(ISBLANK('Raw Data'!A2484), 0, IF(AND('Raw Data'!D2484&lt;4, 'Raw Data'!E2484&lt;4, 'Raw Data'!F2484&lt;BB$2), 'Raw Data'!AI2484, 0))</f>
        <v/>
      </c>
      <c r="AM2489">
        <f>IF(ISBLANK('Raw Data'!A2484), 0, IF(AND('Raw Data'!D2484&lt;5, 'Raw Data'!E2484&lt;5, 'Raw Data'!F2484&lt;BB$2), 'Raw Data'!AL2484, 0))</f>
        <v/>
      </c>
      <c r="AN2489">
        <f>IF(ISBLANK('Raw Data'!A2484), 0, IF(AND('Raw Data'!D2484&lt;6, 'Raw Data'!E2484&lt;6, 'Raw Data'!F2484&lt;BB$2), 'Raw Data'!AO2484, 0))</f>
        <v/>
      </c>
      <c r="AO2489">
        <f>IF(ISBLANK('Raw Data'!A2484), 0, IF(AND('Raw Data'!I2484&lt;Analysis!$BC$2, 'Raw Data'!D2484-'Raw Data'!E2484&gt;1), 'Raw Data'!AW2484, IF(AND('Raw Data'!J2484&lt;Analysis!$BC$2, 'Raw Data'!E2484-'Raw Data'!D2484&gt;1), 'Raw Data'!AY2484, 0)))</f>
        <v/>
      </c>
      <c r="AP2489">
        <f>IF(ISBLANK('Raw Data'!A2484), 0, IF(AND('Raw Data'!I2484&lt;Analysis!$BC$2, 'Raw Data'!D2484-'Raw Data'!E2484&gt;2), 'Raw Data'!AZ2484, IF(AND('Raw Data'!J2484&lt;Analysis!$BC$2, 'Raw Data'!E2484-'Raw Data'!D2484&gt;2), 'Raw Data'!BB2484, 0)))</f>
        <v/>
      </c>
      <c r="AQ2489">
        <f>IF(ISBLANK('Raw Data'!A2484), 0, IF(AND('Raw Data'!I2484&lt;Analysis!$BC$2, 'Raw Data'!D2484-'Raw Data'!E2484&gt;3), 'Raw Data'!BC2484, IF(AND('Raw Data'!J2484&lt;Analysis!$BC$2, 'Raw Data'!E2484-'Raw Data'!D2484&gt;3), 'Raw Data'!BE2484, 0)))</f>
        <v/>
      </c>
      <c r="AR2489">
        <f>IF('Hidden Analysiss'!D2485=1,IF(ABS('Raw Data'!E2484-'Raw Data'!D2484)&lt;2,'Raw Data'!AX2484,0), 0)</f>
        <v/>
      </c>
      <c r="AS2489">
        <f>IF('Hidden Analysiss'!D2485=1,IF(ABS('Raw Data'!E2484-'Raw Data'!D2484)&lt;3,'Raw Data'!BA2484,0), 0)</f>
        <v/>
      </c>
      <c r="AT2489">
        <f>IF('Hidden Analysiss'!D2485=1,IF(ABS('Raw Data'!E2484-'Raw Data'!D2484)&lt;4,'Raw Data'!BD2484,0), 0)</f>
        <v/>
      </c>
      <c r="AU2489">
        <f>IF(AND('Hidden Analysiss'!E2485=1, ABS('Raw Data'!E2484-'Raw Data'!D2484)&lt;2), 'Raw Data'!AX2484, 0)</f>
        <v/>
      </c>
      <c r="AV2489">
        <f>IF(AND('Hidden Analysiss'!E2485=1, ABS('Raw Data'!E2484-'Raw Data'!D2484)&lt;3), 'Raw Data'!BA2484, 0)</f>
        <v/>
      </c>
      <c r="AW2489">
        <f>IF(AND('Hidden Analysiss'!E2485=1, ABS('Raw Data'!E2484-'Raw Data'!D2484)&lt;3), 'Raw Data'!BD2484, 0)</f>
        <v/>
      </c>
    </row>
    <row r="2490">
      <c r="A2490" s="1">
        <f>'Raw Data'!A2485</f>
        <v/>
      </c>
      <c r="B2490">
        <f>IF('Raw Data'!E2485&gt;'Raw Data'!D2485, 'Raw Data'!J2485, 0)</f>
        <v/>
      </c>
      <c r="C2490">
        <f>IF('Raw Data'!D2485&gt;'Raw Data'!E2485, 'Raw Data'!I2485, 0)</f>
        <v/>
      </c>
      <c r="D2490">
        <f>SUM(G2490:H2490)</f>
        <v/>
      </c>
      <c r="E2490">
        <f>IF(AND('Raw Data'!J2485&lt;'Raw Data'!I2485,'Raw Data'!E2485&gt;'Raw Data'!D2485,'Raw Data'!E2485-'Raw Data'!D2485&gt;3),'Raw Data'!N2485,IF(AND('Raw Data'!I2485&lt;'Raw Data'!J2485,'Raw Data'!D2485&gt;'Raw Data'!E2485,'Raw Data'!D2485-'Raw Data'!E2485&gt;3),'Raw Data'!M2485,0))</f>
        <v/>
      </c>
      <c r="F2490">
        <f>IF(AND('Raw Data'!J2485&lt;'Raw Data'!I2485,'Raw Data'!E2485&gt;'Raw Data'!D2485,'Raw Data'!E2485-'Raw Data'!D2485&lt;4),'Raw Data'!L2485,IF(AND('Raw Data'!I2485&lt;'Raw Data'!J2485,'Raw Data'!D2485&gt;'Raw Data'!E2485,'Raw Data'!D2485-'Raw Data'!E2485&lt;4),'Raw Data'!K2485,0))</f>
        <v/>
      </c>
      <c r="G2490">
        <f>IF(AND('Raw Data'!J2485&lt;'Raw Data'!I2485, 'Raw Data'!E2485&gt;'Raw Data'!D2485), 'Raw Data'!J2485, 0)</f>
        <v/>
      </c>
      <c r="H2490">
        <f>IF(AND('Raw Data'!J2485&gt;'Raw Data'!I2485, 'Raw Data'!E2485&lt;'Raw Data'!D2485), 'Raw Data'!I2485, 0)</f>
        <v/>
      </c>
      <c r="I2490">
        <f>SUM(J2490:K2490)</f>
        <v/>
      </c>
      <c r="J2490">
        <f>IF(AND('Raw Data'!J2485&gt;'Raw Data'!I2485, 'Raw Data'!E2485&gt;'Raw Data'!D2485), 'Raw Data'!J2485, 0)</f>
        <v/>
      </c>
      <c r="K2490">
        <f>IF(AND('Raw Data'!I2485&gt;'Raw Data'!J2485, 'Raw Data'!D2485&gt;'Raw Data'!E2485), 'Raw Data'!I2485, 0)</f>
        <v/>
      </c>
      <c r="L2490">
        <f>IF('Raw Data'!E2485-'Raw Data'!D2485&gt;3, 'Raw Data'!N2485, 0)</f>
        <v/>
      </c>
      <c r="M2490">
        <f>IF('Raw Data'!D2485-'Raw Data'!E2485&gt;3, 'Raw Data'!M2485, 0)</f>
        <v/>
      </c>
      <c r="N2490">
        <f>IF(ISBLANK('Raw Data'!D2485),0,IF(AND('Raw Data'!E2485&gt;'Raw Data'!D2485,'Raw Data'!E2485-'Raw Data'!D2485&gt;0,'Raw Data'!E2485-'Raw Data'!D2485&lt;4),'Raw Data'!L2485, 0))</f>
        <v/>
      </c>
      <c r="O2490">
        <f>IF(ISBLANK('Raw Data'!D2485),0,IF(AND('Raw Data'!E2485&gt;'Raw Data'!D2485,'Raw Data'!E2485-'Raw Data'!D2485&gt;0,'Raw Data'!D2485-'Raw Data'!E2485&lt;4),'Raw Data'!K2485, 0))</f>
        <v/>
      </c>
      <c r="P2490">
        <f>IF('Raw Data'!E2485-'Raw Data'!D2485&gt;3, 'Raw Data'!N2485, IF('Raw Data'!D2485-'Raw Data'!E2485&gt;3, 'Raw Data'!M2485, 0))</f>
        <v/>
      </c>
      <c r="Q2490">
        <f>IF(ISBLANK('Raw Data'!E2485),0,IF(AND('Raw Data'!E2485-'Raw Data'!D2485&lt;4,'Raw Data'!E2485-'Raw Data'!D2485&gt;0),'Raw Data'!L2485,IF(AND('Raw Data'!D2485&gt;'Raw Data'!E2485,'Raw Data'!D2485-'Raw Data'!E2485&gt;0),'Raw Data'!K2485,0)))</f>
        <v/>
      </c>
      <c r="R2490">
        <f>IF(ISBLANK('Raw Data'!K2485),0,IFERROR(IF(MATCH(SMALL('Raw Data'!K2485:N2485,1),L2490:O2490,0),SMALL('Raw Data'!K2485:N2485,1)),0))</f>
        <v/>
      </c>
      <c r="S2490">
        <f>IF(ISBLANK('Raw Data'!K2485),0,IFERROR(IF(MATCH(SMALL('Raw Data'!K2485:N2485,2),L2490:O2490,0),SMALL('Raw Data'!K2485:N2485,2)),0))</f>
        <v/>
      </c>
      <c r="T2490">
        <f>IF(ISBLANK('Raw Data'!K2485),0,IFERROR(IF(MATCH(SMALL('Raw Data'!K2485:N2485,3),L2490:O2490,0),SMALL('Raw Data'!K2485:N2485,3)),0))</f>
        <v/>
      </c>
      <c r="U2490">
        <f>IF(ISBLANK('Raw Data'!K2485),0,IFERROR(IF(MATCH(SMALL('Raw Data'!K2485:N2485,4),L2490:O2490,0),SMALL('Raw Data'!K2485:N2485,4)),0))</f>
        <v/>
      </c>
      <c r="V2490">
        <f>IF(AND('Raw Data'!D2485&lt;3, 'Raw Data'!E2485&lt;3, 'Raw Data'!A2485&gt;0), 'Raw Data'!AF2485, 0)</f>
        <v/>
      </c>
      <c r="W2490">
        <f>IF(AND('Raw Data'!D2485&lt;4, 'Raw Data'!E2485&lt;4, 'Raw Data'!A2485&gt;0), 'Raw Data'!AI2485, 0)</f>
        <v/>
      </c>
      <c r="X2490">
        <f>IF(AND('Raw Data'!D2485&lt;5, 'Raw Data'!E2485&lt;5, 'Raw Data'!A2485&gt;0), 'Raw Data'!AL2485, 0)</f>
        <v/>
      </c>
      <c r="Y2490">
        <f>IF(AND('Raw Data'!D2485&lt;6, 'Raw Data'!E2485&lt;6, 'Raw Data'!A2485&gt;0), 'Raw Data'!AO2485, 0)</f>
        <v/>
      </c>
      <c r="Z2490">
        <f>IF(ISBLANK('Raw Data'!D2485), 0, IF('Raw Data'!D2485-'Raw Data'!E2485&gt;1, 'Raw Data'!AW2485, 0))</f>
        <v/>
      </c>
      <c r="AA2490">
        <f>IF(ISBLANK('Raw Data'!A2485), 0, IF(ABS('Raw Data'!D2485-'Raw Data'!E2485)&lt;2, 'Raw Data'!AX2485, 0))</f>
        <v/>
      </c>
      <c r="AB2490">
        <f>IF(ISBLANK('Raw Data'!D2485), 0, IF('Raw Data'!E2485-'Raw Data'!D2485&gt;1, 'Raw Data'!AY2485, 0))</f>
        <v/>
      </c>
      <c r="AC2490">
        <f>IF(ISBLANK('Raw Data'!D2485), 0, IF('Raw Data'!D2485-'Raw Data'!E2485&gt;2, 'Raw Data'!AZ2485, 0))</f>
        <v/>
      </c>
      <c r="AD2490">
        <f>IF(ISBLANK('Raw Data'!A2485), 0, IF(ABS('Raw Data'!D2485-'Raw Data'!E2485)&lt;3, 'Raw Data'!BA2485, 0))</f>
        <v/>
      </c>
      <c r="AE2490">
        <f>IF(ISBLANK('Raw Data'!D2485), 0, IF('Raw Data'!E2485-'Raw Data'!D2485&gt;2, 'Raw Data'!BB2485, 0))</f>
        <v/>
      </c>
      <c r="AF2490">
        <f>IF(ISBLANK('Raw Data'!D2485), 0, IF('Raw Data'!D2485-'Raw Data'!E2485&gt;3, 'Raw Data'!BC2485, 0))</f>
        <v/>
      </c>
      <c r="AG2490">
        <f>IF(ISBLANK('Raw Data'!A2485), 0, IF(ABS('Raw Data'!D2485-'Raw Data'!E2485)&lt;4, 'Raw Data'!BD2485, 0))</f>
        <v/>
      </c>
      <c r="AH2490">
        <f>IF(ISBLANK('Raw Data'!D2485), 0, IF('Raw Data'!E2485-'Raw Data'!D2485&gt;3, 'Raw Data'!BE2485, 0))</f>
        <v/>
      </c>
      <c r="AI2490">
        <f>IF(SUM('Raw Data'!D2485:E2485)&gt;'Raw Data'!F2485, 'Raw Data'!G2485, 0)</f>
        <v/>
      </c>
      <c r="AJ2490">
        <f>IF(ISBLANK('Raw Data'!D2485), 0, IF(SUM('Raw Data'!D2485:E2485)&lt;'Raw Data'!F2485, 'Raw Data'!H2485, 0))</f>
        <v/>
      </c>
      <c r="AK2490">
        <f>IF(ISBLANK('Raw Data'!A2485), 0, IF(AND('Raw Data'!D2485&lt;3, 'Raw Data'!E2485&lt;3, 'Raw Data'!F2485&lt;BB$2), 'Raw Data'!AF2485, 0))</f>
        <v/>
      </c>
      <c r="AL2490">
        <f>IF(ISBLANK('Raw Data'!A2485), 0, IF(AND('Raw Data'!D2485&lt;4, 'Raw Data'!E2485&lt;4, 'Raw Data'!F2485&lt;BB$2), 'Raw Data'!AI2485, 0))</f>
        <v/>
      </c>
      <c r="AM2490">
        <f>IF(ISBLANK('Raw Data'!A2485), 0, IF(AND('Raw Data'!D2485&lt;5, 'Raw Data'!E2485&lt;5, 'Raw Data'!F2485&lt;BB$2), 'Raw Data'!AL2485, 0))</f>
        <v/>
      </c>
      <c r="AN2490">
        <f>IF(ISBLANK('Raw Data'!A2485), 0, IF(AND('Raw Data'!D2485&lt;6, 'Raw Data'!E2485&lt;6, 'Raw Data'!F2485&lt;BB$2), 'Raw Data'!AO2485, 0))</f>
        <v/>
      </c>
      <c r="AO2490">
        <f>IF(ISBLANK('Raw Data'!A2485), 0, IF(AND('Raw Data'!I2485&lt;Analysis!$BC$2, 'Raw Data'!D2485-'Raw Data'!E2485&gt;1), 'Raw Data'!AW2485, IF(AND('Raw Data'!J2485&lt;Analysis!$BC$2, 'Raw Data'!E2485-'Raw Data'!D2485&gt;1), 'Raw Data'!AY2485, 0)))</f>
        <v/>
      </c>
      <c r="AP2490">
        <f>IF(ISBLANK('Raw Data'!A2485), 0, IF(AND('Raw Data'!I2485&lt;Analysis!$BC$2, 'Raw Data'!D2485-'Raw Data'!E2485&gt;2), 'Raw Data'!AZ2485, IF(AND('Raw Data'!J2485&lt;Analysis!$BC$2, 'Raw Data'!E2485-'Raw Data'!D2485&gt;2), 'Raw Data'!BB2485, 0)))</f>
        <v/>
      </c>
      <c r="AQ2490">
        <f>IF(ISBLANK('Raw Data'!A2485), 0, IF(AND('Raw Data'!I2485&lt;Analysis!$BC$2, 'Raw Data'!D2485-'Raw Data'!E2485&gt;3), 'Raw Data'!BC2485, IF(AND('Raw Data'!J2485&lt;Analysis!$BC$2, 'Raw Data'!E2485-'Raw Data'!D2485&gt;3), 'Raw Data'!BE2485, 0)))</f>
        <v/>
      </c>
      <c r="AR2490">
        <f>IF('Hidden Analysiss'!D2486=1,IF(ABS('Raw Data'!E2485-'Raw Data'!D2485)&lt;2,'Raw Data'!AX2485,0), 0)</f>
        <v/>
      </c>
      <c r="AS2490">
        <f>IF('Hidden Analysiss'!D2486=1,IF(ABS('Raw Data'!E2485-'Raw Data'!D2485)&lt;3,'Raw Data'!BA2485,0), 0)</f>
        <v/>
      </c>
      <c r="AT2490">
        <f>IF('Hidden Analysiss'!D2486=1,IF(ABS('Raw Data'!E2485-'Raw Data'!D2485)&lt;4,'Raw Data'!BD2485,0), 0)</f>
        <v/>
      </c>
      <c r="AU2490">
        <f>IF(AND('Hidden Analysiss'!E2486=1, ABS('Raw Data'!E2485-'Raw Data'!D2485)&lt;2), 'Raw Data'!AX2485, 0)</f>
        <v/>
      </c>
      <c r="AV2490">
        <f>IF(AND('Hidden Analysiss'!E2486=1, ABS('Raw Data'!E2485-'Raw Data'!D2485)&lt;3), 'Raw Data'!BA2485, 0)</f>
        <v/>
      </c>
      <c r="AW2490">
        <f>IF(AND('Hidden Analysiss'!E2486=1, ABS('Raw Data'!E2485-'Raw Data'!D2485)&lt;3), 'Raw Data'!BD2485, 0)</f>
        <v/>
      </c>
    </row>
    <row r="2491">
      <c r="A2491" s="1">
        <f>'Raw Data'!A2486</f>
        <v/>
      </c>
      <c r="B2491">
        <f>IF('Raw Data'!E2486&gt;'Raw Data'!D2486, 'Raw Data'!J2486, 0)</f>
        <v/>
      </c>
      <c r="C2491">
        <f>IF('Raw Data'!D2486&gt;'Raw Data'!E2486, 'Raw Data'!I2486, 0)</f>
        <v/>
      </c>
      <c r="D2491">
        <f>SUM(G2491:H2491)</f>
        <v/>
      </c>
      <c r="E2491">
        <f>IF(AND('Raw Data'!J2486&lt;'Raw Data'!I2486,'Raw Data'!E2486&gt;'Raw Data'!D2486,'Raw Data'!E2486-'Raw Data'!D2486&gt;3),'Raw Data'!N2486,IF(AND('Raw Data'!I2486&lt;'Raw Data'!J2486,'Raw Data'!D2486&gt;'Raw Data'!E2486,'Raw Data'!D2486-'Raw Data'!E2486&gt;3),'Raw Data'!M2486,0))</f>
        <v/>
      </c>
      <c r="F2491">
        <f>IF(AND('Raw Data'!J2486&lt;'Raw Data'!I2486,'Raw Data'!E2486&gt;'Raw Data'!D2486,'Raw Data'!E2486-'Raw Data'!D2486&lt;4),'Raw Data'!L2486,IF(AND('Raw Data'!I2486&lt;'Raw Data'!J2486,'Raw Data'!D2486&gt;'Raw Data'!E2486,'Raw Data'!D2486-'Raw Data'!E2486&lt;4),'Raw Data'!K2486,0))</f>
        <v/>
      </c>
      <c r="G2491">
        <f>IF(AND('Raw Data'!J2486&lt;'Raw Data'!I2486, 'Raw Data'!E2486&gt;'Raw Data'!D2486), 'Raw Data'!J2486, 0)</f>
        <v/>
      </c>
      <c r="H2491">
        <f>IF(AND('Raw Data'!J2486&gt;'Raw Data'!I2486, 'Raw Data'!E2486&lt;'Raw Data'!D2486), 'Raw Data'!I2486, 0)</f>
        <v/>
      </c>
      <c r="I2491">
        <f>SUM(J2491:K2491)</f>
        <v/>
      </c>
      <c r="J2491">
        <f>IF(AND('Raw Data'!J2486&gt;'Raw Data'!I2486, 'Raw Data'!E2486&gt;'Raw Data'!D2486), 'Raw Data'!J2486, 0)</f>
        <v/>
      </c>
      <c r="K2491">
        <f>IF(AND('Raw Data'!I2486&gt;'Raw Data'!J2486, 'Raw Data'!D2486&gt;'Raw Data'!E2486), 'Raw Data'!I2486, 0)</f>
        <v/>
      </c>
      <c r="L2491">
        <f>IF('Raw Data'!E2486-'Raw Data'!D2486&gt;3, 'Raw Data'!N2486, 0)</f>
        <v/>
      </c>
      <c r="M2491">
        <f>IF('Raw Data'!D2486-'Raw Data'!E2486&gt;3, 'Raw Data'!M2486, 0)</f>
        <v/>
      </c>
      <c r="N2491">
        <f>IF(ISBLANK('Raw Data'!D2486),0,IF(AND('Raw Data'!E2486&gt;'Raw Data'!D2486,'Raw Data'!E2486-'Raw Data'!D2486&gt;0,'Raw Data'!E2486-'Raw Data'!D2486&lt;4),'Raw Data'!L2486, 0))</f>
        <v/>
      </c>
      <c r="O2491">
        <f>IF(ISBLANK('Raw Data'!D2486),0,IF(AND('Raw Data'!E2486&gt;'Raw Data'!D2486,'Raw Data'!E2486-'Raw Data'!D2486&gt;0,'Raw Data'!D2486-'Raw Data'!E2486&lt;4),'Raw Data'!K2486, 0))</f>
        <v/>
      </c>
      <c r="P2491">
        <f>IF('Raw Data'!E2486-'Raw Data'!D2486&gt;3, 'Raw Data'!N2486, IF('Raw Data'!D2486-'Raw Data'!E2486&gt;3, 'Raw Data'!M2486, 0))</f>
        <v/>
      </c>
      <c r="Q2491">
        <f>IF(ISBLANK('Raw Data'!E2486),0,IF(AND('Raw Data'!E2486-'Raw Data'!D2486&lt;4,'Raw Data'!E2486-'Raw Data'!D2486&gt;0),'Raw Data'!L2486,IF(AND('Raw Data'!D2486&gt;'Raw Data'!E2486,'Raw Data'!D2486-'Raw Data'!E2486&gt;0),'Raw Data'!K2486,0)))</f>
        <v/>
      </c>
      <c r="R2491">
        <f>IF(ISBLANK('Raw Data'!K2486),0,IFERROR(IF(MATCH(SMALL('Raw Data'!K2486:N2486,1),L2491:O2491,0),SMALL('Raw Data'!K2486:N2486,1)),0))</f>
        <v/>
      </c>
      <c r="S2491">
        <f>IF(ISBLANK('Raw Data'!K2486),0,IFERROR(IF(MATCH(SMALL('Raw Data'!K2486:N2486,2),L2491:O2491,0),SMALL('Raw Data'!K2486:N2486,2)),0))</f>
        <v/>
      </c>
      <c r="T2491">
        <f>IF(ISBLANK('Raw Data'!K2486),0,IFERROR(IF(MATCH(SMALL('Raw Data'!K2486:N2486,3),L2491:O2491,0),SMALL('Raw Data'!K2486:N2486,3)),0))</f>
        <v/>
      </c>
      <c r="U2491">
        <f>IF(ISBLANK('Raw Data'!K2486),0,IFERROR(IF(MATCH(SMALL('Raw Data'!K2486:N2486,4),L2491:O2491,0),SMALL('Raw Data'!K2486:N2486,4)),0))</f>
        <v/>
      </c>
      <c r="V2491">
        <f>IF(AND('Raw Data'!D2486&lt;3, 'Raw Data'!E2486&lt;3, 'Raw Data'!A2486&gt;0), 'Raw Data'!AF2486, 0)</f>
        <v/>
      </c>
      <c r="W2491">
        <f>IF(AND('Raw Data'!D2486&lt;4, 'Raw Data'!E2486&lt;4, 'Raw Data'!A2486&gt;0), 'Raw Data'!AI2486, 0)</f>
        <v/>
      </c>
      <c r="X2491">
        <f>IF(AND('Raw Data'!D2486&lt;5, 'Raw Data'!E2486&lt;5, 'Raw Data'!A2486&gt;0), 'Raw Data'!AL2486, 0)</f>
        <v/>
      </c>
      <c r="Y2491">
        <f>IF(AND('Raw Data'!D2486&lt;6, 'Raw Data'!E2486&lt;6, 'Raw Data'!A2486&gt;0), 'Raw Data'!AO2486, 0)</f>
        <v/>
      </c>
      <c r="Z2491">
        <f>IF(ISBLANK('Raw Data'!D2486), 0, IF('Raw Data'!D2486-'Raw Data'!E2486&gt;1, 'Raw Data'!AW2486, 0))</f>
        <v/>
      </c>
      <c r="AA2491">
        <f>IF(ISBLANK('Raw Data'!A2486), 0, IF(ABS('Raw Data'!D2486-'Raw Data'!E2486)&lt;2, 'Raw Data'!AX2486, 0))</f>
        <v/>
      </c>
      <c r="AB2491">
        <f>IF(ISBLANK('Raw Data'!D2486), 0, IF('Raw Data'!E2486-'Raw Data'!D2486&gt;1, 'Raw Data'!AY2486, 0))</f>
        <v/>
      </c>
      <c r="AC2491">
        <f>IF(ISBLANK('Raw Data'!D2486), 0, IF('Raw Data'!D2486-'Raw Data'!E2486&gt;2, 'Raw Data'!AZ2486, 0))</f>
        <v/>
      </c>
      <c r="AD2491">
        <f>IF(ISBLANK('Raw Data'!A2486), 0, IF(ABS('Raw Data'!D2486-'Raw Data'!E2486)&lt;3, 'Raw Data'!BA2486, 0))</f>
        <v/>
      </c>
      <c r="AE2491">
        <f>IF(ISBLANK('Raw Data'!D2486), 0, IF('Raw Data'!E2486-'Raw Data'!D2486&gt;2, 'Raw Data'!BB2486, 0))</f>
        <v/>
      </c>
      <c r="AF2491">
        <f>IF(ISBLANK('Raw Data'!D2486), 0, IF('Raw Data'!D2486-'Raw Data'!E2486&gt;3, 'Raw Data'!BC2486, 0))</f>
        <v/>
      </c>
      <c r="AG2491">
        <f>IF(ISBLANK('Raw Data'!A2486), 0, IF(ABS('Raw Data'!D2486-'Raw Data'!E2486)&lt;4, 'Raw Data'!BD2486, 0))</f>
        <v/>
      </c>
      <c r="AH2491">
        <f>IF(ISBLANK('Raw Data'!D2486), 0, IF('Raw Data'!E2486-'Raw Data'!D2486&gt;3, 'Raw Data'!BE2486, 0))</f>
        <v/>
      </c>
      <c r="AI2491">
        <f>IF(SUM('Raw Data'!D2486:E2486)&gt;'Raw Data'!F2486, 'Raw Data'!G2486, 0)</f>
        <v/>
      </c>
      <c r="AJ2491">
        <f>IF(ISBLANK('Raw Data'!D2486), 0, IF(SUM('Raw Data'!D2486:E2486)&lt;'Raw Data'!F2486, 'Raw Data'!H2486, 0))</f>
        <v/>
      </c>
      <c r="AK2491">
        <f>IF(ISBLANK('Raw Data'!A2486), 0, IF(AND('Raw Data'!D2486&lt;3, 'Raw Data'!E2486&lt;3, 'Raw Data'!F2486&lt;BB$2), 'Raw Data'!AF2486, 0))</f>
        <v/>
      </c>
      <c r="AL2491">
        <f>IF(ISBLANK('Raw Data'!A2486), 0, IF(AND('Raw Data'!D2486&lt;4, 'Raw Data'!E2486&lt;4, 'Raw Data'!F2486&lt;BB$2), 'Raw Data'!AI2486, 0))</f>
        <v/>
      </c>
      <c r="AM2491">
        <f>IF(ISBLANK('Raw Data'!A2486), 0, IF(AND('Raw Data'!D2486&lt;5, 'Raw Data'!E2486&lt;5, 'Raw Data'!F2486&lt;BB$2), 'Raw Data'!AL2486, 0))</f>
        <v/>
      </c>
      <c r="AN2491">
        <f>IF(ISBLANK('Raw Data'!A2486), 0, IF(AND('Raw Data'!D2486&lt;6, 'Raw Data'!E2486&lt;6, 'Raw Data'!F2486&lt;BB$2), 'Raw Data'!AO2486, 0))</f>
        <v/>
      </c>
      <c r="AO2491">
        <f>IF(ISBLANK('Raw Data'!A2486), 0, IF(AND('Raw Data'!I2486&lt;Analysis!$BC$2, 'Raw Data'!D2486-'Raw Data'!E2486&gt;1), 'Raw Data'!AW2486, IF(AND('Raw Data'!J2486&lt;Analysis!$BC$2, 'Raw Data'!E2486-'Raw Data'!D2486&gt;1), 'Raw Data'!AY2486, 0)))</f>
        <v/>
      </c>
      <c r="AP2491">
        <f>IF(ISBLANK('Raw Data'!A2486), 0, IF(AND('Raw Data'!I2486&lt;Analysis!$BC$2, 'Raw Data'!D2486-'Raw Data'!E2486&gt;2), 'Raw Data'!AZ2486, IF(AND('Raw Data'!J2486&lt;Analysis!$BC$2, 'Raw Data'!E2486-'Raw Data'!D2486&gt;2), 'Raw Data'!BB2486, 0)))</f>
        <v/>
      </c>
      <c r="AQ2491">
        <f>IF(ISBLANK('Raw Data'!A2486), 0, IF(AND('Raw Data'!I2486&lt;Analysis!$BC$2, 'Raw Data'!D2486-'Raw Data'!E2486&gt;3), 'Raw Data'!BC2486, IF(AND('Raw Data'!J2486&lt;Analysis!$BC$2, 'Raw Data'!E2486-'Raw Data'!D2486&gt;3), 'Raw Data'!BE2486, 0)))</f>
        <v/>
      </c>
      <c r="AR2491">
        <f>IF('Hidden Analysiss'!D2487=1,IF(ABS('Raw Data'!E2486-'Raw Data'!D2486)&lt;2,'Raw Data'!AX2486,0), 0)</f>
        <v/>
      </c>
      <c r="AS2491">
        <f>IF('Hidden Analysiss'!D2487=1,IF(ABS('Raw Data'!E2486-'Raw Data'!D2486)&lt;3,'Raw Data'!BA2486,0), 0)</f>
        <v/>
      </c>
      <c r="AT2491">
        <f>IF('Hidden Analysiss'!D2487=1,IF(ABS('Raw Data'!E2486-'Raw Data'!D2486)&lt;4,'Raw Data'!BD2486,0), 0)</f>
        <v/>
      </c>
      <c r="AU2491">
        <f>IF(AND('Hidden Analysiss'!E2487=1, ABS('Raw Data'!E2486-'Raw Data'!D2486)&lt;2), 'Raw Data'!AX2486, 0)</f>
        <v/>
      </c>
      <c r="AV2491">
        <f>IF(AND('Hidden Analysiss'!E2487=1, ABS('Raw Data'!E2486-'Raw Data'!D2486)&lt;3), 'Raw Data'!BA2486, 0)</f>
        <v/>
      </c>
      <c r="AW2491">
        <f>IF(AND('Hidden Analysiss'!E2487=1, ABS('Raw Data'!E2486-'Raw Data'!D2486)&lt;3), 'Raw Data'!BD2486, 0)</f>
        <v/>
      </c>
    </row>
    <row r="2492">
      <c r="A2492" s="1">
        <f>'Raw Data'!A2487</f>
        <v/>
      </c>
      <c r="B2492">
        <f>IF('Raw Data'!E2487&gt;'Raw Data'!D2487, 'Raw Data'!J2487, 0)</f>
        <v/>
      </c>
      <c r="C2492">
        <f>IF('Raw Data'!D2487&gt;'Raw Data'!E2487, 'Raw Data'!I2487, 0)</f>
        <v/>
      </c>
      <c r="D2492">
        <f>SUM(G2492:H2492)</f>
        <v/>
      </c>
      <c r="E2492">
        <f>IF(AND('Raw Data'!J2487&lt;'Raw Data'!I2487,'Raw Data'!E2487&gt;'Raw Data'!D2487,'Raw Data'!E2487-'Raw Data'!D2487&gt;3),'Raw Data'!N2487,IF(AND('Raw Data'!I2487&lt;'Raw Data'!J2487,'Raw Data'!D2487&gt;'Raw Data'!E2487,'Raw Data'!D2487-'Raw Data'!E2487&gt;3),'Raw Data'!M2487,0))</f>
        <v/>
      </c>
      <c r="F2492">
        <f>IF(AND('Raw Data'!J2487&lt;'Raw Data'!I2487,'Raw Data'!E2487&gt;'Raw Data'!D2487,'Raw Data'!E2487-'Raw Data'!D2487&lt;4),'Raw Data'!L2487,IF(AND('Raw Data'!I2487&lt;'Raw Data'!J2487,'Raw Data'!D2487&gt;'Raw Data'!E2487,'Raw Data'!D2487-'Raw Data'!E2487&lt;4),'Raw Data'!K2487,0))</f>
        <v/>
      </c>
      <c r="G2492">
        <f>IF(AND('Raw Data'!J2487&lt;'Raw Data'!I2487, 'Raw Data'!E2487&gt;'Raw Data'!D2487), 'Raw Data'!J2487, 0)</f>
        <v/>
      </c>
      <c r="H2492">
        <f>IF(AND('Raw Data'!J2487&gt;'Raw Data'!I2487, 'Raw Data'!E2487&lt;'Raw Data'!D2487), 'Raw Data'!I2487, 0)</f>
        <v/>
      </c>
      <c r="I2492">
        <f>SUM(J2492:K2492)</f>
        <v/>
      </c>
      <c r="J2492">
        <f>IF(AND('Raw Data'!J2487&gt;'Raw Data'!I2487, 'Raw Data'!E2487&gt;'Raw Data'!D2487), 'Raw Data'!J2487, 0)</f>
        <v/>
      </c>
      <c r="K2492">
        <f>IF(AND('Raw Data'!I2487&gt;'Raw Data'!J2487, 'Raw Data'!D2487&gt;'Raw Data'!E2487), 'Raw Data'!I2487, 0)</f>
        <v/>
      </c>
      <c r="L2492">
        <f>IF('Raw Data'!E2487-'Raw Data'!D2487&gt;3, 'Raw Data'!N2487, 0)</f>
        <v/>
      </c>
      <c r="M2492">
        <f>IF('Raw Data'!D2487-'Raw Data'!E2487&gt;3, 'Raw Data'!M2487, 0)</f>
        <v/>
      </c>
      <c r="N2492">
        <f>IF(ISBLANK('Raw Data'!D2487),0,IF(AND('Raw Data'!E2487&gt;'Raw Data'!D2487,'Raw Data'!E2487-'Raw Data'!D2487&gt;0,'Raw Data'!E2487-'Raw Data'!D2487&lt;4),'Raw Data'!L2487, 0))</f>
        <v/>
      </c>
      <c r="O2492">
        <f>IF(ISBLANK('Raw Data'!D2487),0,IF(AND('Raw Data'!E2487&gt;'Raw Data'!D2487,'Raw Data'!E2487-'Raw Data'!D2487&gt;0,'Raw Data'!D2487-'Raw Data'!E2487&lt;4),'Raw Data'!K2487, 0))</f>
        <v/>
      </c>
      <c r="P2492">
        <f>IF('Raw Data'!E2487-'Raw Data'!D2487&gt;3, 'Raw Data'!N2487, IF('Raw Data'!D2487-'Raw Data'!E2487&gt;3, 'Raw Data'!M2487, 0))</f>
        <v/>
      </c>
      <c r="Q2492">
        <f>IF(ISBLANK('Raw Data'!E2487),0,IF(AND('Raw Data'!E2487-'Raw Data'!D2487&lt;4,'Raw Data'!E2487-'Raw Data'!D2487&gt;0),'Raw Data'!L2487,IF(AND('Raw Data'!D2487&gt;'Raw Data'!E2487,'Raw Data'!D2487-'Raw Data'!E2487&gt;0),'Raw Data'!K2487,0)))</f>
        <v/>
      </c>
      <c r="R2492">
        <f>IF(ISBLANK('Raw Data'!K2487),0,IFERROR(IF(MATCH(SMALL('Raw Data'!K2487:N2487,1),L2492:O2492,0),SMALL('Raw Data'!K2487:N2487,1)),0))</f>
        <v/>
      </c>
      <c r="S2492">
        <f>IF(ISBLANK('Raw Data'!K2487),0,IFERROR(IF(MATCH(SMALL('Raw Data'!K2487:N2487,2),L2492:O2492,0),SMALL('Raw Data'!K2487:N2487,2)),0))</f>
        <v/>
      </c>
      <c r="T2492">
        <f>IF(ISBLANK('Raw Data'!K2487),0,IFERROR(IF(MATCH(SMALL('Raw Data'!K2487:N2487,3),L2492:O2492,0),SMALL('Raw Data'!K2487:N2487,3)),0))</f>
        <v/>
      </c>
      <c r="U2492">
        <f>IF(ISBLANK('Raw Data'!K2487),0,IFERROR(IF(MATCH(SMALL('Raw Data'!K2487:N2487,4),L2492:O2492,0),SMALL('Raw Data'!K2487:N2487,4)),0))</f>
        <v/>
      </c>
      <c r="V2492">
        <f>IF(AND('Raw Data'!D2487&lt;3, 'Raw Data'!E2487&lt;3, 'Raw Data'!A2487&gt;0), 'Raw Data'!AF2487, 0)</f>
        <v/>
      </c>
      <c r="W2492">
        <f>IF(AND('Raw Data'!D2487&lt;4, 'Raw Data'!E2487&lt;4, 'Raw Data'!A2487&gt;0), 'Raw Data'!AI2487, 0)</f>
        <v/>
      </c>
      <c r="X2492">
        <f>IF(AND('Raw Data'!D2487&lt;5, 'Raw Data'!E2487&lt;5, 'Raw Data'!A2487&gt;0), 'Raw Data'!AL2487, 0)</f>
        <v/>
      </c>
      <c r="Y2492">
        <f>IF(AND('Raw Data'!D2487&lt;6, 'Raw Data'!E2487&lt;6, 'Raw Data'!A2487&gt;0), 'Raw Data'!AO2487, 0)</f>
        <v/>
      </c>
      <c r="Z2492">
        <f>IF(ISBLANK('Raw Data'!D2487), 0, IF('Raw Data'!D2487-'Raw Data'!E2487&gt;1, 'Raw Data'!AW2487, 0))</f>
        <v/>
      </c>
      <c r="AA2492">
        <f>IF(ISBLANK('Raw Data'!A2487), 0, IF(ABS('Raw Data'!D2487-'Raw Data'!E2487)&lt;2, 'Raw Data'!AX2487, 0))</f>
        <v/>
      </c>
      <c r="AB2492">
        <f>IF(ISBLANK('Raw Data'!D2487), 0, IF('Raw Data'!E2487-'Raw Data'!D2487&gt;1, 'Raw Data'!AY2487, 0))</f>
        <v/>
      </c>
      <c r="AC2492">
        <f>IF(ISBLANK('Raw Data'!D2487), 0, IF('Raw Data'!D2487-'Raw Data'!E2487&gt;2, 'Raw Data'!AZ2487, 0))</f>
        <v/>
      </c>
      <c r="AD2492">
        <f>IF(ISBLANK('Raw Data'!A2487), 0, IF(ABS('Raw Data'!D2487-'Raw Data'!E2487)&lt;3, 'Raw Data'!BA2487, 0))</f>
        <v/>
      </c>
      <c r="AE2492">
        <f>IF(ISBLANK('Raw Data'!D2487), 0, IF('Raw Data'!E2487-'Raw Data'!D2487&gt;2, 'Raw Data'!BB2487, 0))</f>
        <v/>
      </c>
      <c r="AF2492">
        <f>IF(ISBLANK('Raw Data'!D2487), 0, IF('Raw Data'!D2487-'Raw Data'!E2487&gt;3, 'Raw Data'!BC2487, 0))</f>
        <v/>
      </c>
      <c r="AG2492">
        <f>IF(ISBLANK('Raw Data'!A2487), 0, IF(ABS('Raw Data'!D2487-'Raw Data'!E2487)&lt;4, 'Raw Data'!BD2487, 0))</f>
        <v/>
      </c>
      <c r="AH2492">
        <f>IF(ISBLANK('Raw Data'!D2487), 0, IF('Raw Data'!E2487-'Raw Data'!D2487&gt;3, 'Raw Data'!BE2487, 0))</f>
        <v/>
      </c>
      <c r="AI2492">
        <f>IF(SUM('Raw Data'!D2487:E2487)&gt;'Raw Data'!F2487, 'Raw Data'!G2487, 0)</f>
        <v/>
      </c>
      <c r="AJ2492">
        <f>IF(ISBLANK('Raw Data'!D2487), 0, IF(SUM('Raw Data'!D2487:E2487)&lt;'Raw Data'!F2487, 'Raw Data'!H2487, 0))</f>
        <v/>
      </c>
      <c r="AK2492">
        <f>IF(ISBLANK('Raw Data'!A2487), 0, IF(AND('Raw Data'!D2487&lt;3, 'Raw Data'!E2487&lt;3, 'Raw Data'!F2487&lt;BB$2), 'Raw Data'!AF2487, 0))</f>
        <v/>
      </c>
      <c r="AL2492">
        <f>IF(ISBLANK('Raw Data'!A2487), 0, IF(AND('Raw Data'!D2487&lt;4, 'Raw Data'!E2487&lt;4, 'Raw Data'!F2487&lt;BB$2), 'Raw Data'!AI2487, 0))</f>
        <v/>
      </c>
      <c r="AM2492">
        <f>IF(ISBLANK('Raw Data'!A2487), 0, IF(AND('Raw Data'!D2487&lt;5, 'Raw Data'!E2487&lt;5, 'Raw Data'!F2487&lt;BB$2), 'Raw Data'!AL2487, 0))</f>
        <v/>
      </c>
      <c r="AN2492">
        <f>IF(ISBLANK('Raw Data'!A2487), 0, IF(AND('Raw Data'!D2487&lt;6, 'Raw Data'!E2487&lt;6, 'Raw Data'!F2487&lt;BB$2), 'Raw Data'!AO2487, 0))</f>
        <v/>
      </c>
      <c r="AO2492">
        <f>IF(ISBLANK('Raw Data'!A2487), 0, IF(AND('Raw Data'!I2487&lt;Analysis!$BC$2, 'Raw Data'!D2487-'Raw Data'!E2487&gt;1), 'Raw Data'!AW2487, IF(AND('Raw Data'!J2487&lt;Analysis!$BC$2, 'Raw Data'!E2487-'Raw Data'!D2487&gt;1), 'Raw Data'!AY2487, 0)))</f>
        <v/>
      </c>
      <c r="AP2492">
        <f>IF(ISBLANK('Raw Data'!A2487), 0, IF(AND('Raw Data'!I2487&lt;Analysis!$BC$2, 'Raw Data'!D2487-'Raw Data'!E2487&gt;2), 'Raw Data'!AZ2487, IF(AND('Raw Data'!J2487&lt;Analysis!$BC$2, 'Raw Data'!E2487-'Raw Data'!D2487&gt;2), 'Raw Data'!BB2487, 0)))</f>
        <v/>
      </c>
      <c r="AQ2492">
        <f>IF(ISBLANK('Raw Data'!A2487), 0, IF(AND('Raw Data'!I2487&lt;Analysis!$BC$2, 'Raw Data'!D2487-'Raw Data'!E2487&gt;3), 'Raw Data'!BC2487, IF(AND('Raw Data'!J2487&lt;Analysis!$BC$2, 'Raw Data'!E2487-'Raw Data'!D2487&gt;3), 'Raw Data'!BE2487, 0)))</f>
        <v/>
      </c>
      <c r="AR2492">
        <f>IF('Hidden Analysiss'!D2488=1,IF(ABS('Raw Data'!E2487-'Raw Data'!D2487)&lt;2,'Raw Data'!AX2487,0), 0)</f>
        <v/>
      </c>
      <c r="AS2492">
        <f>IF('Hidden Analysiss'!D2488=1,IF(ABS('Raw Data'!E2487-'Raw Data'!D2487)&lt;3,'Raw Data'!BA2487,0), 0)</f>
        <v/>
      </c>
      <c r="AT2492">
        <f>IF('Hidden Analysiss'!D2488=1,IF(ABS('Raw Data'!E2487-'Raw Data'!D2487)&lt;4,'Raw Data'!BD2487,0), 0)</f>
        <v/>
      </c>
      <c r="AU2492">
        <f>IF(AND('Hidden Analysiss'!E2488=1, ABS('Raw Data'!E2487-'Raw Data'!D2487)&lt;2), 'Raw Data'!AX2487, 0)</f>
        <v/>
      </c>
      <c r="AV2492">
        <f>IF(AND('Hidden Analysiss'!E2488=1, ABS('Raw Data'!E2487-'Raw Data'!D2487)&lt;3), 'Raw Data'!BA2487, 0)</f>
        <v/>
      </c>
      <c r="AW2492">
        <f>IF(AND('Hidden Analysiss'!E2488=1, ABS('Raw Data'!E2487-'Raw Data'!D2487)&lt;3), 'Raw Data'!BD2487, 0)</f>
        <v/>
      </c>
    </row>
    <row r="2493">
      <c r="A2493" s="1">
        <f>'Raw Data'!A2488</f>
        <v/>
      </c>
      <c r="B2493">
        <f>IF('Raw Data'!E2488&gt;'Raw Data'!D2488, 'Raw Data'!J2488, 0)</f>
        <v/>
      </c>
      <c r="C2493">
        <f>IF('Raw Data'!D2488&gt;'Raw Data'!E2488, 'Raw Data'!I2488, 0)</f>
        <v/>
      </c>
      <c r="D2493">
        <f>SUM(G2493:H2493)</f>
        <v/>
      </c>
      <c r="E2493">
        <f>IF(AND('Raw Data'!J2488&lt;'Raw Data'!I2488,'Raw Data'!E2488&gt;'Raw Data'!D2488,'Raw Data'!E2488-'Raw Data'!D2488&gt;3),'Raw Data'!N2488,IF(AND('Raw Data'!I2488&lt;'Raw Data'!J2488,'Raw Data'!D2488&gt;'Raw Data'!E2488,'Raw Data'!D2488-'Raw Data'!E2488&gt;3),'Raw Data'!M2488,0))</f>
        <v/>
      </c>
      <c r="F2493">
        <f>IF(AND('Raw Data'!J2488&lt;'Raw Data'!I2488,'Raw Data'!E2488&gt;'Raw Data'!D2488,'Raw Data'!E2488-'Raw Data'!D2488&lt;4),'Raw Data'!L2488,IF(AND('Raw Data'!I2488&lt;'Raw Data'!J2488,'Raw Data'!D2488&gt;'Raw Data'!E2488,'Raw Data'!D2488-'Raw Data'!E2488&lt;4),'Raw Data'!K2488,0))</f>
        <v/>
      </c>
      <c r="G2493">
        <f>IF(AND('Raw Data'!J2488&lt;'Raw Data'!I2488, 'Raw Data'!E2488&gt;'Raw Data'!D2488), 'Raw Data'!J2488, 0)</f>
        <v/>
      </c>
      <c r="H2493">
        <f>IF(AND('Raw Data'!J2488&gt;'Raw Data'!I2488, 'Raw Data'!E2488&lt;'Raw Data'!D2488), 'Raw Data'!I2488, 0)</f>
        <v/>
      </c>
      <c r="I2493">
        <f>SUM(J2493:K2493)</f>
        <v/>
      </c>
      <c r="J2493">
        <f>IF(AND('Raw Data'!J2488&gt;'Raw Data'!I2488, 'Raw Data'!E2488&gt;'Raw Data'!D2488), 'Raw Data'!J2488, 0)</f>
        <v/>
      </c>
      <c r="K2493">
        <f>IF(AND('Raw Data'!I2488&gt;'Raw Data'!J2488, 'Raw Data'!D2488&gt;'Raw Data'!E2488), 'Raw Data'!I2488, 0)</f>
        <v/>
      </c>
      <c r="L2493">
        <f>IF('Raw Data'!E2488-'Raw Data'!D2488&gt;3, 'Raw Data'!N2488, 0)</f>
        <v/>
      </c>
      <c r="M2493">
        <f>IF('Raw Data'!D2488-'Raw Data'!E2488&gt;3, 'Raw Data'!M2488, 0)</f>
        <v/>
      </c>
      <c r="N2493">
        <f>IF(ISBLANK('Raw Data'!D2488),0,IF(AND('Raw Data'!E2488&gt;'Raw Data'!D2488,'Raw Data'!E2488-'Raw Data'!D2488&gt;0,'Raw Data'!E2488-'Raw Data'!D2488&lt;4),'Raw Data'!L2488, 0))</f>
        <v/>
      </c>
      <c r="O2493">
        <f>IF(ISBLANK('Raw Data'!D2488),0,IF(AND('Raw Data'!E2488&gt;'Raw Data'!D2488,'Raw Data'!E2488-'Raw Data'!D2488&gt;0,'Raw Data'!D2488-'Raw Data'!E2488&lt;4),'Raw Data'!K2488, 0))</f>
        <v/>
      </c>
      <c r="P2493">
        <f>IF('Raw Data'!E2488-'Raw Data'!D2488&gt;3, 'Raw Data'!N2488, IF('Raw Data'!D2488-'Raw Data'!E2488&gt;3, 'Raw Data'!M2488, 0))</f>
        <v/>
      </c>
      <c r="Q2493">
        <f>IF(ISBLANK('Raw Data'!E2488),0,IF(AND('Raw Data'!E2488-'Raw Data'!D2488&lt;4,'Raw Data'!E2488-'Raw Data'!D2488&gt;0),'Raw Data'!L2488,IF(AND('Raw Data'!D2488&gt;'Raw Data'!E2488,'Raw Data'!D2488-'Raw Data'!E2488&gt;0),'Raw Data'!K2488,0)))</f>
        <v/>
      </c>
      <c r="R2493">
        <f>IF(ISBLANK('Raw Data'!K2488),0,IFERROR(IF(MATCH(SMALL('Raw Data'!K2488:N2488,1),L2493:O2493,0),SMALL('Raw Data'!K2488:N2488,1)),0))</f>
        <v/>
      </c>
      <c r="S2493">
        <f>IF(ISBLANK('Raw Data'!K2488),0,IFERROR(IF(MATCH(SMALL('Raw Data'!K2488:N2488,2),L2493:O2493,0),SMALL('Raw Data'!K2488:N2488,2)),0))</f>
        <v/>
      </c>
      <c r="T2493">
        <f>IF(ISBLANK('Raw Data'!K2488),0,IFERROR(IF(MATCH(SMALL('Raw Data'!K2488:N2488,3),L2493:O2493,0),SMALL('Raw Data'!K2488:N2488,3)),0))</f>
        <v/>
      </c>
      <c r="U2493">
        <f>IF(ISBLANK('Raw Data'!K2488),0,IFERROR(IF(MATCH(SMALL('Raw Data'!K2488:N2488,4),L2493:O2493,0),SMALL('Raw Data'!K2488:N2488,4)),0))</f>
        <v/>
      </c>
      <c r="V2493">
        <f>IF(AND('Raw Data'!D2488&lt;3, 'Raw Data'!E2488&lt;3, 'Raw Data'!A2488&gt;0), 'Raw Data'!AF2488, 0)</f>
        <v/>
      </c>
      <c r="W2493">
        <f>IF(AND('Raw Data'!D2488&lt;4, 'Raw Data'!E2488&lt;4, 'Raw Data'!A2488&gt;0), 'Raw Data'!AI2488, 0)</f>
        <v/>
      </c>
      <c r="X2493">
        <f>IF(AND('Raw Data'!D2488&lt;5, 'Raw Data'!E2488&lt;5, 'Raw Data'!A2488&gt;0), 'Raw Data'!AL2488, 0)</f>
        <v/>
      </c>
      <c r="Y2493">
        <f>IF(AND('Raw Data'!D2488&lt;6, 'Raw Data'!E2488&lt;6, 'Raw Data'!A2488&gt;0), 'Raw Data'!AO2488, 0)</f>
        <v/>
      </c>
      <c r="Z2493">
        <f>IF(ISBLANK('Raw Data'!D2488), 0, IF('Raw Data'!D2488-'Raw Data'!E2488&gt;1, 'Raw Data'!AW2488, 0))</f>
        <v/>
      </c>
      <c r="AA2493">
        <f>IF(ISBLANK('Raw Data'!A2488), 0, IF(ABS('Raw Data'!D2488-'Raw Data'!E2488)&lt;2, 'Raw Data'!AX2488, 0))</f>
        <v/>
      </c>
      <c r="AB2493">
        <f>IF(ISBLANK('Raw Data'!D2488), 0, IF('Raw Data'!E2488-'Raw Data'!D2488&gt;1, 'Raw Data'!AY2488, 0))</f>
        <v/>
      </c>
      <c r="AC2493">
        <f>IF(ISBLANK('Raw Data'!D2488), 0, IF('Raw Data'!D2488-'Raw Data'!E2488&gt;2, 'Raw Data'!AZ2488, 0))</f>
        <v/>
      </c>
      <c r="AD2493">
        <f>IF(ISBLANK('Raw Data'!A2488), 0, IF(ABS('Raw Data'!D2488-'Raw Data'!E2488)&lt;3, 'Raw Data'!BA2488, 0))</f>
        <v/>
      </c>
      <c r="AE2493">
        <f>IF(ISBLANK('Raw Data'!D2488), 0, IF('Raw Data'!E2488-'Raw Data'!D2488&gt;2, 'Raw Data'!BB2488, 0))</f>
        <v/>
      </c>
      <c r="AF2493">
        <f>IF(ISBLANK('Raw Data'!D2488), 0, IF('Raw Data'!D2488-'Raw Data'!E2488&gt;3, 'Raw Data'!BC2488, 0))</f>
        <v/>
      </c>
      <c r="AG2493">
        <f>IF(ISBLANK('Raw Data'!A2488), 0, IF(ABS('Raw Data'!D2488-'Raw Data'!E2488)&lt;4, 'Raw Data'!BD2488, 0))</f>
        <v/>
      </c>
      <c r="AH2493">
        <f>IF(ISBLANK('Raw Data'!D2488), 0, IF('Raw Data'!E2488-'Raw Data'!D2488&gt;3, 'Raw Data'!BE2488, 0))</f>
        <v/>
      </c>
      <c r="AI2493">
        <f>IF(SUM('Raw Data'!D2488:E2488)&gt;'Raw Data'!F2488, 'Raw Data'!G2488, 0)</f>
        <v/>
      </c>
      <c r="AJ2493">
        <f>IF(ISBLANK('Raw Data'!D2488), 0, IF(SUM('Raw Data'!D2488:E2488)&lt;'Raw Data'!F2488, 'Raw Data'!H2488, 0))</f>
        <v/>
      </c>
      <c r="AK2493">
        <f>IF(ISBLANK('Raw Data'!A2488), 0, IF(AND('Raw Data'!D2488&lt;3, 'Raw Data'!E2488&lt;3, 'Raw Data'!F2488&lt;BB$2), 'Raw Data'!AF2488, 0))</f>
        <v/>
      </c>
      <c r="AL2493">
        <f>IF(ISBLANK('Raw Data'!A2488), 0, IF(AND('Raw Data'!D2488&lt;4, 'Raw Data'!E2488&lt;4, 'Raw Data'!F2488&lt;BB$2), 'Raw Data'!AI2488, 0))</f>
        <v/>
      </c>
      <c r="AM2493">
        <f>IF(ISBLANK('Raw Data'!A2488), 0, IF(AND('Raw Data'!D2488&lt;5, 'Raw Data'!E2488&lt;5, 'Raw Data'!F2488&lt;BB$2), 'Raw Data'!AL2488, 0))</f>
        <v/>
      </c>
      <c r="AN2493">
        <f>IF(ISBLANK('Raw Data'!A2488), 0, IF(AND('Raw Data'!D2488&lt;6, 'Raw Data'!E2488&lt;6, 'Raw Data'!F2488&lt;BB$2), 'Raw Data'!AO2488, 0))</f>
        <v/>
      </c>
      <c r="AO2493">
        <f>IF(ISBLANK('Raw Data'!A2488), 0, IF(AND('Raw Data'!I2488&lt;Analysis!$BC$2, 'Raw Data'!D2488-'Raw Data'!E2488&gt;1), 'Raw Data'!AW2488, IF(AND('Raw Data'!J2488&lt;Analysis!$BC$2, 'Raw Data'!E2488-'Raw Data'!D2488&gt;1), 'Raw Data'!AY2488, 0)))</f>
        <v/>
      </c>
      <c r="AP2493">
        <f>IF(ISBLANK('Raw Data'!A2488), 0, IF(AND('Raw Data'!I2488&lt;Analysis!$BC$2, 'Raw Data'!D2488-'Raw Data'!E2488&gt;2), 'Raw Data'!AZ2488, IF(AND('Raw Data'!J2488&lt;Analysis!$BC$2, 'Raw Data'!E2488-'Raw Data'!D2488&gt;2), 'Raw Data'!BB2488, 0)))</f>
        <v/>
      </c>
      <c r="AQ2493">
        <f>IF(ISBLANK('Raw Data'!A2488), 0, IF(AND('Raw Data'!I2488&lt;Analysis!$BC$2, 'Raw Data'!D2488-'Raw Data'!E2488&gt;3), 'Raw Data'!BC2488, IF(AND('Raw Data'!J2488&lt;Analysis!$BC$2, 'Raw Data'!E2488-'Raw Data'!D2488&gt;3), 'Raw Data'!BE2488, 0)))</f>
        <v/>
      </c>
      <c r="AR2493">
        <f>IF('Hidden Analysiss'!D2489=1,IF(ABS('Raw Data'!E2488-'Raw Data'!D2488)&lt;2,'Raw Data'!AX2488,0), 0)</f>
        <v/>
      </c>
      <c r="AS2493">
        <f>IF('Hidden Analysiss'!D2489=1,IF(ABS('Raw Data'!E2488-'Raw Data'!D2488)&lt;3,'Raw Data'!BA2488,0), 0)</f>
        <v/>
      </c>
      <c r="AT2493">
        <f>IF('Hidden Analysiss'!D2489=1,IF(ABS('Raw Data'!E2488-'Raw Data'!D2488)&lt;4,'Raw Data'!BD2488,0), 0)</f>
        <v/>
      </c>
      <c r="AU2493">
        <f>IF(AND('Hidden Analysiss'!E2489=1, ABS('Raw Data'!E2488-'Raw Data'!D2488)&lt;2), 'Raw Data'!AX2488, 0)</f>
        <v/>
      </c>
      <c r="AV2493">
        <f>IF(AND('Hidden Analysiss'!E2489=1, ABS('Raw Data'!E2488-'Raw Data'!D2488)&lt;3), 'Raw Data'!BA2488, 0)</f>
        <v/>
      </c>
      <c r="AW2493">
        <f>IF(AND('Hidden Analysiss'!E2489=1, ABS('Raw Data'!E2488-'Raw Data'!D2488)&lt;3), 'Raw Data'!BD2488, 0)</f>
        <v/>
      </c>
    </row>
    <row r="2494">
      <c r="A2494" s="1">
        <f>'Raw Data'!A2489</f>
        <v/>
      </c>
      <c r="B2494">
        <f>IF('Raw Data'!E2489&gt;'Raw Data'!D2489, 'Raw Data'!J2489, 0)</f>
        <v/>
      </c>
      <c r="C2494">
        <f>IF('Raw Data'!D2489&gt;'Raw Data'!E2489, 'Raw Data'!I2489, 0)</f>
        <v/>
      </c>
      <c r="D2494">
        <f>SUM(G2494:H2494)</f>
        <v/>
      </c>
      <c r="E2494">
        <f>IF(AND('Raw Data'!J2489&lt;'Raw Data'!I2489,'Raw Data'!E2489&gt;'Raw Data'!D2489,'Raw Data'!E2489-'Raw Data'!D2489&gt;3),'Raw Data'!N2489,IF(AND('Raw Data'!I2489&lt;'Raw Data'!J2489,'Raw Data'!D2489&gt;'Raw Data'!E2489,'Raw Data'!D2489-'Raw Data'!E2489&gt;3),'Raw Data'!M2489,0))</f>
        <v/>
      </c>
      <c r="F2494">
        <f>IF(AND('Raw Data'!J2489&lt;'Raw Data'!I2489,'Raw Data'!E2489&gt;'Raw Data'!D2489,'Raw Data'!E2489-'Raw Data'!D2489&lt;4),'Raw Data'!L2489,IF(AND('Raw Data'!I2489&lt;'Raw Data'!J2489,'Raw Data'!D2489&gt;'Raw Data'!E2489,'Raw Data'!D2489-'Raw Data'!E2489&lt;4),'Raw Data'!K2489,0))</f>
        <v/>
      </c>
      <c r="G2494">
        <f>IF(AND('Raw Data'!J2489&lt;'Raw Data'!I2489, 'Raw Data'!E2489&gt;'Raw Data'!D2489), 'Raw Data'!J2489, 0)</f>
        <v/>
      </c>
      <c r="H2494">
        <f>IF(AND('Raw Data'!J2489&gt;'Raw Data'!I2489, 'Raw Data'!E2489&lt;'Raw Data'!D2489), 'Raw Data'!I2489, 0)</f>
        <v/>
      </c>
      <c r="I2494">
        <f>SUM(J2494:K2494)</f>
        <v/>
      </c>
      <c r="J2494">
        <f>IF(AND('Raw Data'!J2489&gt;'Raw Data'!I2489, 'Raw Data'!E2489&gt;'Raw Data'!D2489), 'Raw Data'!J2489, 0)</f>
        <v/>
      </c>
      <c r="K2494">
        <f>IF(AND('Raw Data'!I2489&gt;'Raw Data'!J2489, 'Raw Data'!D2489&gt;'Raw Data'!E2489), 'Raw Data'!I2489, 0)</f>
        <v/>
      </c>
      <c r="L2494">
        <f>IF('Raw Data'!E2489-'Raw Data'!D2489&gt;3, 'Raw Data'!N2489, 0)</f>
        <v/>
      </c>
      <c r="M2494">
        <f>IF('Raw Data'!D2489-'Raw Data'!E2489&gt;3, 'Raw Data'!M2489, 0)</f>
        <v/>
      </c>
      <c r="N2494">
        <f>IF(ISBLANK('Raw Data'!D2489),0,IF(AND('Raw Data'!E2489&gt;'Raw Data'!D2489,'Raw Data'!E2489-'Raw Data'!D2489&gt;0,'Raw Data'!E2489-'Raw Data'!D2489&lt;4),'Raw Data'!L2489, 0))</f>
        <v/>
      </c>
      <c r="O2494">
        <f>IF(ISBLANK('Raw Data'!D2489),0,IF(AND('Raw Data'!E2489&gt;'Raw Data'!D2489,'Raw Data'!E2489-'Raw Data'!D2489&gt;0,'Raw Data'!D2489-'Raw Data'!E2489&lt;4),'Raw Data'!K2489, 0))</f>
        <v/>
      </c>
      <c r="P2494">
        <f>IF('Raw Data'!E2489-'Raw Data'!D2489&gt;3, 'Raw Data'!N2489, IF('Raw Data'!D2489-'Raw Data'!E2489&gt;3, 'Raw Data'!M2489, 0))</f>
        <v/>
      </c>
      <c r="Q2494">
        <f>IF(ISBLANK('Raw Data'!E2489),0,IF(AND('Raw Data'!E2489-'Raw Data'!D2489&lt;4,'Raw Data'!E2489-'Raw Data'!D2489&gt;0),'Raw Data'!L2489,IF(AND('Raw Data'!D2489&gt;'Raw Data'!E2489,'Raw Data'!D2489-'Raw Data'!E2489&gt;0),'Raw Data'!K2489,0)))</f>
        <v/>
      </c>
      <c r="R2494">
        <f>IF(ISBLANK('Raw Data'!K2489),0,IFERROR(IF(MATCH(SMALL('Raw Data'!K2489:N2489,1),L2494:O2494,0),SMALL('Raw Data'!K2489:N2489,1)),0))</f>
        <v/>
      </c>
      <c r="S2494">
        <f>IF(ISBLANK('Raw Data'!K2489),0,IFERROR(IF(MATCH(SMALL('Raw Data'!K2489:N2489,2),L2494:O2494,0),SMALL('Raw Data'!K2489:N2489,2)),0))</f>
        <v/>
      </c>
      <c r="T2494">
        <f>IF(ISBLANK('Raw Data'!K2489),0,IFERROR(IF(MATCH(SMALL('Raw Data'!K2489:N2489,3),L2494:O2494,0),SMALL('Raw Data'!K2489:N2489,3)),0))</f>
        <v/>
      </c>
      <c r="U2494">
        <f>IF(ISBLANK('Raw Data'!K2489),0,IFERROR(IF(MATCH(SMALL('Raw Data'!K2489:N2489,4),L2494:O2494,0),SMALL('Raw Data'!K2489:N2489,4)),0))</f>
        <v/>
      </c>
      <c r="V2494">
        <f>IF(AND('Raw Data'!D2489&lt;3, 'Raw Data'!E2489&lt;3, 'Raw Data'!A2489&gt;0), 'Raw Data'!AF2489, 0)</f>
        <v/>
      </c>
      <c r="W2494">
        <f>IF(AND('Raw Data'!D2489&lt;4, 'Raw Data'!E2489&lt;4, 'Raw Data'!A2489&gt;0), 'Raw Data'!AI2489, 0)</f>
        <v/>
      </c>
      <c r="X2494">
        <f>IF(AND('Raw Data'!D2489&lt;5, 'Raw Data'!E2489&lt;5, 'Raw Data'!A2489&gt;0), 'Raw Data'!AL2489, 0)</f>
        <v/>
      </c>
      <c r="Y2494">
        <f>IF(AND('Raw Data'!D2489&lt;6, 'Raw Data'!E2489&lt;6, 'Raw Data'!A2489&gt;0), 'Raw Data'!AO2489, 0)</f>
        <v/>
      </c>
      <c r="Z2494">
        <f>IF(ISBLANK('Raw Data'!D2489), 0, IF('Raw Data'!D2489-'Raw Data'!E2489&gt;1, 'Raw Data'!AW2489, 0))</f>
        <v/>
      </c>
      <c r="AA2494">
        <f>IF(ISBLANK('Raw Data'!A2489), 0, IF(ABS('Raw Data'!D2489-'Raw Data'!E2489)&lt;2, 'Raw Data'!AX2489, 0))</f>
        <v/>
      </c>
      <c r="AB2494">
        <f>IF(ISBLANK('Raw Data'!D2489), 0, IF('Raw Data'!E2489-'Raw Data'!D2489&gt;1, 'Raw Data'!AY2489, 0))</f>
        <v/>
      </c>
      <c r="AC2494">
        <f>IF(ISBLANK('Raw Data'!D2489), 0, IF('Raw Data'!D2489-'Raw Data'!E2489&gt;2, 'Raw Data'!AZ2489, 0))</f>
        <v/>
      </c>
      <c r="AD2494">
        <f>IF(ISBLANK('Raw Data'!A2489), 0, IF(ABS('Raw Data'!D2489-'Raw Data'!E2489)&lt;3, 'Raw Data'!BA2489, 0))</f>
        <v/>
      </c>
      <c r="AE2494">
        <f>IF(ISBLANK('Raw Data'!D2489), 0, IF('Raw Data'!E2489-'Raw Data'!D2489&gt;2, 'Raw Data'!BB2489, 0))</f>
        <v/>
      </c>
      <c r="AF2494">
        <f>IF(ISBLANK('Raw Data'!D2489), 0, IF('Raw Data'!D2489-'Raw Data'!E2489&gt;3, 'Raw Data'!BC2489, 0))</f>
        <v/>
      </c>
      <c r="AG2494">
        <f>IF(ISBLANK('Raw Data'!A2489), 0, IF(ABS('Raw Data'!D2489-'Raw Data'!E2489)&lt;4, 'Raw Data'!BD2489, 0))</f>
        <v/>
      </c>
      <c r="AH2494">
        <f>IF(ISBLANK('Raw Data'!D2489), 0, IF('Raw Data'!E2489-'Raw Data'!D2489&gt;3, 'Raw Data'!BE2489, 0))</f>
        <v/>
      </c>
      <c r="AI2494">
        <f>IF(SUM('Raw Data'!D2489:E2489)&gt;'Raw Data'!F2489, 'Raw Data'!G2489, 0)</f>
        <v/>
      </c>
      <c r="AJ2494">
        <f>IF(ISBLANK('Raw Data'!D2489), 0, IF(SUM('Raw Data'!D2489:E2489)&lt;'Raw Data'!F2489, 'Raw Data'!H2489, 0))</f>
        <v/>
      </c>
      <c r="AK2494">
        <f>IF(ISBLANK('Raw Data'!A2489), 0, IF(AND('Raw Data'!D2489&lt;3, 'Raw Data'!E2489&lt;3, 'Raw Data'!F2489&lt;BB$2), 'Raw Data'!AF2489, 0))</f>
        <v/>
      </c>
      <c r="AL2494">
        <f>IF(ISBLANK('Raw Data'!A2489), 0, IF(AND('Raw Data'!D2489&lt;4, 'Raw Data'!E2489&lt;4, 'Raw Data'!F2489&lt;BB$2), 'Raw Data'!AI2489, 0))</f>
        <v/>
      </c>
      <c r="AM2494">
        <f>IF(ISBLANK('Raw Data'!A2489), 0, IF(AND('Raw Data'!D2489&lt;5, 'Raw Data'!E2489&lt;5, 'Raw Data'!F2489&lt;BB$2), 'Raw Data'!AL2489, 0))</f>
        <v/>
      </c>
      <c r="AN2494">
        <f>IF(ISBLANK('Raw Data'!A2489), 0, IF(AND('Raw Data'!D2489&lt;6, 'Raw Data'!E2489&lt;6, 'Raw Data'!F2489&lt;BB$2), 'Raw Data'!AO2489, 0))</f>
        <v/>
      </c>
      <c r="AO2494">
        <f>IF(ISBLANK('Raw Data'!A2489), 0, IF(AND('Raw Data'!I2489&lt;Analysis!$BC$2, 'Raw Data'!D2489-'Raw Data'!E2489&gt;1), 'Raw Data'!AW2489, IF(AND('Raw Data'!J2489&lt;Analysis!$BC$2, 'Raw Data'!E2489-'Raw Data'!D2489&gt;1), 'Raw Data'!AY2489, 0)))</f>
        <v/>
      </c>
      <c r="AP2494">
        <f>IF(ISBLANK('Raw Data'!A2489), 0, IF(AND('Raw Data'!I2489&lt;Analysis!$BC$2, 'Raw Data'!D2489-'Raw Data'!E2489&gt;2), 'Raw Data'!AZ2489, IF(AND('Raw Data'!J2489&lt;Analysis!$BC$2, 'Raw Data'!E2489-'Raw Data'!D2489&gt;2), 'Raw Data'!BB2489, 0)))</f>
        <v/>
      </c>
      <c r="AQ2494">
        <f>IF(ISBLANK('Raw Data'!A2489), 0, IF(AND('Raw Data'!I2489&lt;Analysis!$BC$2, 'Raw Data'!D2489-'Raw Data'!E2489&gt;3), 'Raw Data'!BC2489, IF(AND('Raw Data'!J2489&lt;Analysis!$BC$2, 'Raw Data'!E2489-'Raw Data'!D2489&gt;3), 'Raw Data'!BE2489, 0)))</f>
        <v/>
      </c>
      <c r="AR2494">
        <f>IF('Hidden Analysiss'!D2490=1,IF(ABS('Raw Data'!E2489-'Raw Data'!D2489)&lt;2,'Raw Data'!AX2489,0), 0)</f>
        <v/>
      </c>
      <c r="AS2494">
        <f>IF('Hidden Analysiss'!D2490=1,IF(ABS('Raw Data'!E2489-'Raw Data'!D2489)&lt;3,'Raw Data'!BA2489,0), 0)</f>
        <v/>
      </c>
      <c r="AT2494">
        <f>IF('Hidden Analysiss'!D2490=1,IF(ABS('Raw Data'!E2489-'Raw Data'!D2489)&lt;4,'Raw Data'!BD2489,0), 0)</f>
        <v/>
      </c>
      <c r="AU2494">
        <f>IF(AND('Hidden Analysiss'!E2490=1, ABS('Raw Data'!E2489-'Raw Data'!D2489)&lt;2), 'Raw Data'!AX2489, 0)</f>
        <v/>
      </c>
      <c r="AV2494">
        <f>IF(AND('Hidden Analysiss'!E2490=1, ABS('Raw Data'!E2489-'Raw Data'!D2489)&lt;3), 'Raw Data'!BA2489, 0)</f>
        <v/>
      </c>
      <c r="AW2494">
        <f>IF(AND('Hidden Analysiss'!E2490=1, ABS('Raw Data'!E2489-'Raw Data'!D2489)&lt;3), 'Raw Data'!BD2489, 0)</f>
        <v/>
      </c>
    </row>
    <row r="2495">
      <c r="A2495" s="1">
        <f>'Raw Data'!A2490</f>
        <v/>
      </c>
      <c r="B2495">
        <f>IF('Raw Data'!E2490&gt;'Raw Data'!D2490, 'Raw Data'!J2490, 0)</f>
        <v/>
      </c>
      <c r="C2495">
        <f>IF('Raw Data'!D2490&gt;'Raw Data'!E2490, 'Raw Data'!I2490, 0)</f>
        <v/>
      </c>
      <c r="D2495">
        <f>SUM(G2495:H2495)</f>
        <v/>
      </c>
      <c r="E2495">
        <f>IF(AND('Raw Data'!J2490&lt;'Raw Data'!I2490,'Raw Data'!E2490&gt;'Raw Data'!D2490,'Raw Data'!E2490-'Raw Data'!D2490&gt;3),'Raw Data'!N2490,IF(AND('Raw Data'!I2490&lt;'Raw Data'!J2490,'Raw Data'!D2490&gt;'Raw Data'!E2490,'Raw Data'!D2490-'Raw Data'!E2490&gt;3),'Raw Data'!M2490,0))</f>
        <v/>
      </c>
      <c r="F2495">
        <f>IF(AND('Raw Data'!J2490&lt;'Raw Data'!I2490,'Raw Data'!E2490&gt;'Raw Data'!D2490,'Raw Data'!E2490-'Raw Data'!D2490&lt;4),'Raw Data'!L2490,IF(AND('Raw Data'!I2490&lt;'Raw Data'!J2490,'Raw Data'!D2490&gt;'Raw Data'!E2490,'Raw Data'!D2490-'Raw Data'!E2490&lt;4),'Raw Data'!K2490,0))</f>
        <v/>
      </c>
      <c r="G2495">
        <f>IF(AND('Raw Data'!J2490&lt;'Raw Data'!I2490, 'Raw Data'!E2490&gt;'Raw Data'!D2490), 'Raw Data'!J2490, 0)</f>
        <v/>
      </c>
      <c r="H2495">
        <f>IF(AND('Raw Data'!J2490&gt;'Raw Data'!I2490, 'Raw Data'!E2490&lt;'Raw Data'!D2490), 'Raw Data'!I2490, 0)</f>
        <v/>
      </c>
      <c r="I2495">
        <f>SUM(J2495:K2495)</f>
        <v/>
      </c>
      <c r="J2495">
        <f>IF(AND('Raw Data'!J2490&gt;'Raw Data'!I2490, 'Raw Data'!E2490&gt;'Raw Data'!D2490), 'Raw Data'!J2490, 0)</f>
        <v/>
      </c>
      <c r="K2495">
        <f>IF(AND('Raw Data'!I2490&gt;'Raw Data'!J2490, 'Raw Data'!D2490&gt;'Raw Data'!E2490), 'Raw Data'!I2490, 0)</f>
        <v/>
      </c>
      <c r="L2495">
        <f>IF('Raw Data'!E2490-'Raw Data'!D2490&gt;3, 'Raw Data'!N2490, 0)</f>
        <v/>
      </c>
      <c r="M2495">
        <f>IF('Raw Data'!D2490-'Raw Data'!E2490&gt;3, 'Raw Data'!M2490, 0)</f>
        <v/>
      </c>
      <c r="N2495">
        <f>IF(ISBLANK('Raw Data'!D2490),0,IF(AND('Raw Data'!E2490&gt;'Raw Data'!D2490,'Raw Data'!E2490-'Raw Data'!D2490&gt;0,'Raw Data'!E2490-'Raw Data'!D2490&lt;4),'Raw Data'!L2490, 0))</f>
        <v/>
      </c>
      <c r="O2495">
        <f>IF(ISBLANK('Raw Data'!D2490),0,IF(AND('Raw Data'!E2490&gt;'Raw Data'!D2490,'Raw Data'!E2490-'Raw Data'!D2490&gt;0,'Raw Data'!D2490-'Raw Data'!E2490&lt;4),'Raw Data'!K2490, 0))</f>
        <v/>
      </c>
      <c r="P2495">
        <f>IF('Raw Data'!E2490-'Raw Data'!D2490&gt;3, 'Raw Data'!N2490, IF('Raw Data'!D2490-'Raw Data'!E2490&gt;3, 'Raw Data'!M2490, 0))</f>
        <v/>
      </c>
      <c r="Q2495">
        <f>IF(ISBLANK('Raw Data'!E2490),0,IF(AND('Raw Data'!E2490-'Raw Data'!D2490&lt;4,'Raw Data'!E2490-'Raw Data'!D2490&gt;0),'Raw Data'!L2490,IF(AND('Raw Data'!D2490&gt;'Raw Data'!E2490,'Raw Data'!D2490-'Raw Data'!E2490&gt;0),'Raw Data'!K2490,0)))</f>
        <v/>
      </c>
      <c r="R2495">
        <f>IF(ISBLANK('Raw Data'!K2490),0,IFERROR(IF(MATCH(SMALL('Raw Data'!K2490:N2490,1),L2495:O2495,0),SMALL('Raw Data'!K2490:N2490,1)),0))</f>
        <v/>
      </c>
      <c r="S2495">
        <f>IF(ISBLANK('Raw Data'!K2490),0,IFERROR(IF(MATCH(SMALL('Raw Data'!K2490:N2490,2),L2495:O2495,0),SMALL('Raw Data'!K2490:N2490,2)),0))</f>
        <v/>
      </c>
      <c r="T2495">
        <f>IF(ISBLANK('Raw Data'!K2490),0,IFERROR(IF(MATCH(SMALL('Raw Data'!K2490:N2490,3),L2495:O2495,0),SMALL('Raw Data'!K2490:N2490,3)),0))</f>
        <v/>
      </c>
      <c r="U2495">
        <f>IF(ISBLANK('Raw Data'!K2490),0,IFERROR(IF(MATCH(SMALL('Raw Data'!K2490:N2490,4),L2495:O2495,0),SMALL('Raw Data'!K2490:N2490,4)),0))</f>
        <v/>
      </c>
      <c r="V2495">
        <f>IF(AND('Raw Data'!D2490&lt;3, 'Raw Data'!E2490&lt;3, 'Raw Data'!A2490&gt;0), 'Raw Data'!AF2490, 0)</f>
        <v/>
      </c>
      <c r="W2495">
        <f>IF(AND('Raw Data'!D2490&lt;4, 'Raw Data'!E2490&lt;4, 'Raw Data'!A2490&gt;0), 'Raw Data'!AI2490, 0)</f>
        <v/>
      </c>
      <c r="X2495">
        <f>IF(AND('Raw Data'!D2490&lt;5, 'Raw Data'!E2490&lt;5, 'Raw Data'!A2490&gt;0), 'Raw Data'!AL2490, 0)</f>
        <v/>
      </c>
      <c r="Y2495">
        <f>IF(AND('Raw Data'!D2490&lt;6, 'Raw Data'!E2490&lt;6, 'Raw Data'!A2490&gt;0), 'Raw Data'!AO2490, 0)</f>
        <v/>
      </c>
      <c r="Z2495">
        <f>IF(ISBLANK('Raw Data'!D2490), 0, IF('Raw Data'!D2490-'Raw Data'!E2490&gt;1, 'Raw Data'!AW2490, 0))</f>
        <v/>
      </c>
      <c r="AA2495">
        <f>IF(ISBLANK('Raw Data'!A2490), 0, IF(ABS('Raw Data'!D2490-'Raw Data'!E2490)&lt;2, 'Raw Data'!AX2490, 0))</f>
        <v/>
      </c>
      <c r="AB2495">
        <f>IF(ISBLANK('Raw Data'!D2490), 0, IF('Raw Data'!E2490-'Raw Data'!D2490&gt;1, 'Raw Data'!AY2490, 0))</f>
        <v/>
      </c>
      <c r="AC2495">
        <f>IF(ISBLANK('Raw Data'!D2490), 0, IF('Raw Data'!D2490-'Raw Data'!E2490&gt;2, 'Raw Data'!AZ2490, 0))</f>
        <v/>
      </c>
      <c r="AD2495">
        <f>IF(ISBLANK('Raw Data'!A2490), 0, IF(ABS('Raw Data'!D2490-'Raw Data'!E2490)&lt;3, 'Raw Data'!BA2490, 0))</f>
        <v/>
      </c>
      <c r="AE2495">
        <f>IF(ISBLANK('Raw Data'!D2490), 0, IF('Raw Data'!E2490-'Raw Data'!D2490&gt;2, 'Raw Data'!BB2490, 0))</f>
        <v/>
      </c>
      <c r="AF2495">
        <f>IF(ISBLANK('Raw Data'!D2490), 0, IF('Raw Data'!D2490-'Raw Data'!E2490&gt;3, 'Raw Data'!BC2490, 0))</f>
        <v/>
      </c>
      <c r="AG2495">
        <f>IF(ISBLANK('Raw Data'!A2490), 0, IF(ABS('Raw Data'!D2490-'Raw Data'!E2490)&lt;4, 'Raw Data'!BD2490, 0))</f>
        <v/>
      </c>
      <c r="AH2495">
        <f>IF(ISBLANK('Raw Data'!D2490), 0, IF('Raw Data'!E2490-'Raw Data'!D2490&gt;3, 'Raw Data'!BE2490, 0))</f>
        <v/>
      </c>
      <c r="AI2495">
        <f>IF(SUM('Raw Data'!D2490:E2490)&gt;'Raw Data'!F2490, 'Raw Data'!G2490, 0)</f>
        <v/>
      </c>
      <c r="AJ2495">
        <f>IF(ISBLANK('Raw Data'!D2490), 0, IF(SUM('Raw Data'!D2490:E2490)&lt;'Raw Data'!F2490, 'Raw Data'!H2490, 0))</f>
        <v/>
      </c>
      <c r="AK2495">
        <f>IF(ISBLANK('Raw Data'!A2490), 0, IF(AND('Raw Data'!D2490&lt;3, 'Raw Data'!E2490&lt;3, 'Raw Data'!F2490&lt;BB$2), 'Raw Data'!AF2490, 0))</f>
        <v/>
      </c>
      <c r="AL2495">
        <f>IF(ISBLANK('Raw Data'!A2490), 0, IF(AND('Raw Data'!D2490&lt;4, 'Raw Data'!E2490&lt;4, 'Raw Data'!F2490&lt;BB$2), 'Raw Data'!AI2490, 0))</f>
        <v/>
      </c>
      <c r="AM2495">
        <f>IF(ISBLANK('Raw Data'!A2490), 0, IF(AND('Raw Data'!D2490&lt;5, 'Raw Data'!E2490&lt;5, 'Raw Data'!F2490&lt;BB$2), 'Raw Data'!AL2490, 0))</f>
        <v/>
      </c>
      <c r="AN2495">
        <f>IF(ISBLANK('Raw Data'!A2490), 0, IF(AND('Raw Data'!D2490&lt;6, 'Raw Data'!E2490&lt;6, 'Raw Data'!F2490&lt;BB$2), 'Raw Data'!AO2490, 0))</f>
        <v/>
      </c>
      <c r="AO2495">
        <f>IF(ISBLANK('Raw Data'!A2490), 0, IF(AND('Raw Data'!I2490&lt;Analysis!$BC$2, 'Raw Data'!D2490-'Raw Data'!E2490&gt;1), 'Raw Data'!AW2490, IF(AND('Raw Data'!J2490&lt;Analysis!$BC$2, 'Raw Data'!E2490-'Raw Data'!D2490&gt;1), 'Raw Data'!AY2490, 0)))</f>
        <v/>
      </c>
      <c r="AP2495">
        <f>IF(ISBLANK('Raw Data'!A2490), 0, IF(AND('Raw Data'!I2490&lt;Analysis!$BC$2, 'Raw Data'!D2490-'Raw Data'!E2490&gt;2), 'Raw Data'!AZ2490, IF(AND('Raw Data'!J2490&lt;Analysis!$BC$2, 'Raw Data'!E2490-'Raw Data'!D2490&gt;2), 'Raw Data'!BB2490, 0)))</f>
        <v/>
      </c>
      <c r="AQ2495">
        <f>IF(ISBLANK('Raw Data'!A2490), 0, IF(AND('Raw Data'!I2490&lt;Analysis!$BC$2, 'Raw Data'!D2490-'Raw Data'!E2490&gt;3), 'Raw Data'!BC2490, IF(AND('Raw Data'!J2490&lt;Analysis!$BC$2, 'Raw Data'!E2490-'Raw Data'!D2490&gt;3), 'Raw Data'!BE2490, 0)))</f>
        <v/>
      </c>
      <c r="AR2495">
        <f>IF('Hidden Analysiss'!D2491=1,IF(ABS('Raw Data'!E2490-'Raw Data'!D2490)&lt;2,'Raw Data'!AX2490,0), 0)</f>
        <v/>
      </c>
      <c r="AS2495">
        <f>IF('Hidden Analysiss'!D2491=1,IF(ABS('Raw Data'!E2490-'Raw Data'!D2490)&lt;3,'Raw Data'!BA2490,0), 0)</f>
        <v/>
      </c>
      <c r="AT2495">
        <f>IF('Hidden Analysiss'!D2491=1,IF(ABS('Raw Data'!E2490-'Raw Data'!D2490)&lt;4,'Raw Data'!BD2490,0), 0)</f>
        <v/>
      </c>
      <c r="AU2495">
        <f>IF(AND('Hidden Analysiss'!E2491=1, ABS('Raw Data'!E2490-'Raw Data'!D2490)&lt;2), 'Raw Data'!AX2490, 0)</f>
        <v/>
      </c>
      <c r="AV2495">
        <f>IF(AND('Hidden Analysiss'!E2491=1, ABS('Raw Data'!E2490-'Raw Data'!D2490)&lt;3), 'Raw Data'!BA2490, 0)</f>
        <v/>
      </c>
      <c r="AW2495">
        <f>IF(AND('Hidden Analysiss'!E2491=1, ABS('Raw Data'!E2490-'Raw Data'!D2490)&lt;3), 'Raw Data'!BD2490, 0)</f>
        <v/>
      </c>
    </row>
    <row r="2496">
      <c r="A2496" s="1">
        <f>'Raw Data'!A2491</f>
        <v/>
      </c>
      <c r="B2496">
        <f>IF('Raw Data'!E2491&gt;'Raw Data'!D2491, 'Raw Data'!J2491, 0)</f>
        <v/>
      </c>
      <c r="C2496">
        <f>IF('Raw Data'!D2491&gt;'Raw Data'!E2491, 'Raw Data'!I2491, 0)</f>
        <v/>
      </c>
      <c r="D2496">
        <f>SUM(G2496:H2496)</f>
        <v/>
      </c>
      <c r="E2496">
        <f>IF(AND('Raw Data'!J2491&lt;'Raw Data'!I2491,'Raw Data'!E2491&gt;'Raw Data'!D2491,'Raw Data'!E2491-'Raw Data'!D2491&gt;3),'Raw Data'!N2491,IF(AND('Raw Data'!I2491&lt;'Raw Data'!J2491,'Raw Data'!D2491&gt;'Raw Data'!E2491,'Raw Data'!D2491-'Raw Data'!E2491&gt;3),'Raw Data'!M2491,0))</f>
        <v/>
      </c>
      <c r="F2496">
        <f>IF(AND('Raw Data'!J2491&lt;'Raw Data'!I2491,'Raw Data'!E2491&gt;'Raw Data'!D2491,'Raw Data'!E2491-'Raw Data'!D2491&lt;4),'Raw Data'!L2491,IF(AND('Raw Data'!I2491&lt;'Raw Data'!J2491,'Raw Data'!D2491&gt;'Raw Data'!E2491,'Raw Data'!D2491-'Raw Data'!E2491&lt;4),'Raw Data'!K2491,0))</f>
        <v/>
      </c>
      <c r="G2496">
        <f>IF(AND('Raw Data'!J2491&lt;'Raw Data'!I2491, 'Raw Data'!E2491&gt;'Raw Data'!D2491), 'Raw Data'!J2491, 0)</f>
        <v/>
      </c>
      <c r="H2496">
        <f>IF(AND('Raw Data'!J2491&gt;'Raw Data'!I2491, 'Raw Data'!E2491&lt;'Raw Data'!D2491), 'Raw Data'!I2491, 0)</f>
        <v/>
      </c>
      <c r="I2496">
        <f>SUM(J2496:K2496)</f>
        <v/>
      </c>
      <c r="J2496">
        <f>IF(AND('Raw Data'!J2491&gt;'Raw Data'!I2491, 'Raw Data'!E2491&gt;'Raw Data'!D2491), 'Raw Data'!J2491, 0)</f>
        <v/>
      </c>
      <c r="K2496">
        <f>IF(AND('Raw Data'!I2491&gt;'Raw Data'!J2491, 'Raw Data'!D2491&gt;'Raw Data'!E2491), 'Raw Data'!I2491, 0)</f>
        <v/>
      </c>
      <c r="L2496">
        <f>IF('Raw Data'!E2491-'Raw Data'!D2491&gt;3, 'Raw Data'!N2491, 0)</f>
        <v/>
      </c>
      <c r="M2496">
        <f>IF('Raw Data'!D2491-'Raw Data'!E2491&gt;3, 'Raw Data'!M2491, 0)</f>
        <v/>
      </c>
      <c r="N2496">
        <f>IF(ISBLANK('Raw Data'!D2491),0,IF(AND('Raw Data'!E2491&gt;'Raw Data'!D2491,'Raw Data'!E2491-'Raw Data'!D2491&gt;0,'Raw Data'!E2491-'Raw Data'!D2491&lt;4),'Raw Data'!L2491, 0))</f>
        <v/>
      </c>
      <c r="O2496">
        <f>IF(ISBLANK('Raw Data'!D2491),0,IF(AND('Raw Data'!E2491&gt;'Raw Data'!D2491,'Raw Data'!E2491-'Raw Data'!D2491&gt;0,'Raw Data'!D2491-'Raw Data'!E2491&lt;4),'Raw Data'!K2491, 0))</f>
        <v/>
      </c>
      <c r="P2496">
        <f>IF('Raw Data'!E2491-'Raw Data'!D2491&gt;3, 'Raw Data'!N2491, IF('Raw Data'!D2491-'Raw Data'!E2491&gt;3, 'Raw Data'!M2491, 0))</f>
        <v/>
      </c>
      <c r="Q2496">
        <f>IF(ISBLANK('Raw Data'!E2491),0,IF(AND('Raw Data'!E2491-'Raw Data'!D2491&lt;4,'Raw Data'!E2491-'Raw Data'!D2491&gt;0),'Raw Data'!L2491,IF(AND('Raw Data'!D2491&gt;'Raw Data'!E2491,'Raw Data'!D2491-'Raw Data'!E2491&gt;0),'Raw Data'!K2491,0)))</f>
        <v/>
      </c>
      <c r="R2496">
        <f>IF(ISBLANK('Raw Data'!K2491),0,IFERROR(IF(MATCH(SMALL('Raw Data'!K2491:N2491,1),L2496:O2496,0),SMALL('Raw Data'!K2491:N2491,1)),0))</f>
        <v/>
      </c>
      <c r="S2496">
        <f>IF(ISBLANK('Raw Data'!K2491),0,IFERROR(IF(MATCH(SMALL('Raw Data'!K2491:N2491,2),L2496:O2496,0),SMALL('Raw Data'!K2491:N2491,2)),0))</f>
        <v/>
      </c>
      <c r="T2496">
        <f>IF(ISBLANK('Raw Data'!K2491),0,IFERROR(IF(MATCH(SMALL('Raw Data'!K2491:N2491,3),L2496:O2496,0),SMALL('Raw Data'!K2491:N2491,3)),0))</f>
        <v/>
      </c>
      <c r="U2496">
        <f>IF(ISBLANK('Raw Data'!K2491),0,IFERROR(IF(MATCH(SMALL('Raw Data'!K2491:N2491,4),L2496:O2496,0),SMALL('Raw Data'!K2491:N2491,4)),0))</f>
        <v/>
      </c>
      <c r="V2496">
        <f>IF(AND('Raw Data'!D2491&lt;3, 'Raw Data'!E2491&lt;3, 'Raw Data'!A2491&gt;0), 'Raw Data'!AF2491, 0)</f>
        <v/>
      </c>
      <c r="W2496">
        <f>IF(AND('Raw Data'!D2491&lt;4, 'Raw Data'!E2491&lt;4, 'Raw Data'!A2491&gt;0), 'Raw Data'!AI2491, 0)</f>
        <v/>
      </c>
      <c r="X2496">
        <f>IF(AND('Raw Data'!D2491&lt;5, 'Raw Data'!E2491&lt;5, 'Raw Data'!A2491&gt;0), 'Raw Data'!AL2491, 0)</f>
        <v/>
      </c>
      <c r="Y2496">
        <f>IF(AND('Raw Data'!D2491&lt;6, 'Raw Data'!E2491&lt;6, 'Raw Data'!A2491&gt;0), 'Raw Data'!AO2491, 0)</f>
        <v/>
      </c>
      <c r="Z2496">
        <f>IF(ISBLANK('Raw Data'!D2491), 0, IF('Raw Data'!D2491-'Raw Data'!E2491&gt;1, 'Raw Data'!AW2491, 0))</f>
        <v/>
      </c>
      <c r="AA2496">
        <f>IF(ISBLANK('Raw Data'!A2491), 0, IF(ABS('Raw Data'!D2491-'Raw Data'!E2491)&lt;2, 'Raw Data'!AX2491, 0))</f>
        <v/>
      </c>
      <c r="AB2496">
        <f>IF(ISBLANK('Raw Data'!D2491), 0, IF('Raw Data'!E2491-'Raw Data'!D2491&gt;1, 'Raw Data'!AY2491, 0))</f>
        <v/>
      </c>
      <c r="AC2496">
        <f>IF(ISBLANK('Raw Data'!D2491), 0, IF('Raw Data'!D2491-'Raw Data'!E2491&gt;2, 'Raw Data'!AZ2491, 0))</f>
        <v/>
      </c>
      <c r="AD2496">
        <f>IF(ISBLANK('Raw Data'!A2491), 0, IF(ABS('Raw Data'!D2491-'Raw Data'!E2491)&lt;3, 'Raw Data'!BA2491, 0))</f>
        <v/>
      </c>
      <c r="AE2496">
        <f>IF(ISBLANK('Raw Data'!D2491), 0, IF('Raw Data'!E2491-'Raw Data'!D2491&gt;2, 'Raw Data'!BB2491, 0))</f>
        <v/>
      </c>
      <c r="AF2496">
        <f>IF(ISBLANK('Raw Data'!D2491), 0, IF('Raw Data'!D2491-'Raw Data'!E2491&gt;3, 'Raw Data'!BC2491, 0))</f>
        <v/>
      </c>
      <c r="AG2496">
        <f>IF(ISBLANK('Raw Data'!A2491), 0, IF(ABS('Raw Data'!D2491-'Raw Data'!E2491)&lt;4, 'Raw Data'!BD2491, 0))</f>
        <v/>
      </c>
      <c r="AH2496">
        <f>IF(ISBLANK('Raw Data'!D2491), 0, IF('Raw Data'!E2491-'Raw Data'!D2491&gt;3, 'Raw Data'!BE2491, 0))</f>
        <v/>
      </c>
      <c r="AI2496">
        <f>IF(SUM('Raw Data'!D2491:E2491)&gt;'Raw Data'!F2491, 'Raw Data'!G2491, 0)</f>
        <v/>
      </c>
      <c r="AJ2496">
        <f>IF(ISBLANK('Raw Data'!D2491), 0, IF(SUM('Raw Data'!D2491:E2491)&lt;'Raw Data'!F2491, 'Raw Data'!H2491, 0))</f>
        <v/>
      </c>
      <c r="AK2496">
        <f>IF(ISBLANK('Raw Data'!A2491), 0, IF(AND('Raw Data'!D2491&lt;3, 'Raw Data'!E2491&lt;3, 'Raw Data'!F2491&lt;BB$2), 'Raw Data'!AF2491, 0))</f>
        <v/>
      </c>
      <c r="AL2496">
        <f>IF(ISBLANK('Raw Data'!A2491), 0, IF(AND('Raw Data'!D2491&lt;4, 'Raw Data'!E2491&lt;4, 'Raw Data'!F2491&lt;BB$2), 'Raw Data'!AI2491, 0))</f>
        <v/>
      </c>
      <c r="AM2496">
        <f>IF(ISBLANK('Raw Data'!A2491), 0, IF(AND('Raw Data'!D2491&lt;5, 'Raw Data'!E2491&lt;5, 'Raw Data'!F2491&lt;BB$2), 'Raw Data'!AL2491, 0))</f>
        <v/>
      </c>
      <c r="AN2496">
        <f>IF(ISBLANK('Raw Data'!A2491), 0, IF(AND('Raw Data'!D2491&lt;6, 'Raw Data'!E2491&lt;6, 'Raw Data'!F2491&lt;BB$2), 'Raw Data'!AO2491, 0))</f>
        <v/>
      </c>
      <c r="AO2496">
        <f>IF(ISBLANK('Raw Data'!A2491), 0, IF(AND('Raw Data'!I2491&lt;Analysis!$BC$2, 'Raw Data'!D2491-'Raw Data'!E2491&gt;1), 'Raw Data'!AW2491, IF(AND('Raw Data'!J2491&lt;Analysis!$BC$2, 'Raw Data'!E2491-'Raw Data'!D2491&gt;1), 'Raw Data'!AY2491, 0)))</f>
        <v/>
      </c>
      <c r="AP2496">
        <f>IF(ISBLANK('Raw Data'!A2491), 0, IF(AND('Raw Data'!I2491&lt;Analysis!$BC$2, 'Raw Data'!D2491-'Raw Data'!E2491&gt;2), 'Raw Data'!AZ2491, IF(AND('Raw Data'!J2491&lt;Analysis!$BC$2, 'Raw Data'!E2491-'Raw Data'!D2491&gt;2), 'Raw Data'!BB2491, 0)))</f>
        <v/>
      </c>
      <c r="AQ2496">
        <f>IF(ISBLANK('Raw Data'!A2491), 0, IF(AND('Raw Data'!I2491&lt;Analysis!$BC$2, 'Raw Data'!D2491-'Raw Data'!E2491&gt;3), 'Raw Data'!BC2491, IF(AND('Raw Data'!J2491&lt;Analysis!$BC$2, 'Raw Data'!E2491-'Raw Data'!D2491&gt;3), 'Raw Data'!BE2491, 0)))</f>
        <v/>
      </c>
      <c r="AR2496">
        <f>IF('Hidden Analysiss'!D2492=1,IF(ABS('Raw Data'!E2491-'Raw Data'!D2491)&lt;2,'Raw Data'!AX2491,0), 0)</f>
        <v/>
      </c>
      <c r="AS2496">
        <f>IF('Hidden Analysiss'!D2492=1,IF(ABS('Raw Data'!E2491-'Raw Data'!D2491)&lt;3,'Raw Data'!BA2491,0), 0)</f>
        <v/>
      </c>
      <c r="AT2496">
        <f>IF('Hidden Analysiss'!D2492=1,IF(ABS('Raw Data'!E2491-'Raw Data'!D2491)&lt;4,'Raw Data'!BD2491,0), 0)</f>
        <v/>
      </c>
      <c r="AU2496">
        <f>IF(AND('Hidden Analysiss'!E2492=1, ABS('Raw Data'!E2491-'Raw Data'!D2491)&lt;2), 'Raw Data'!AX2491, 0)</f>
        <v/>
      </c>
      <c r="AV2496">
        <f>IF(AND('Hidden Analysiss'!E2492=1, ABS('Raw Data'!E2491-'Raw Data'!D2491)&lt;3), 'Raw Data'!BA2491, 0)</f>
        <v/>
      </c>
      <c r="AW2496">
        <f>IF(AND('Hidden Analysiss'!E2492=1, ABS('Raw Data'!E2491-'Raw Data'!D2491)&lt;3), 'Raw Data'!BD2491, 0)</f>
        <v/>
      </c>
    </row>
    <row r="2497">
      <c r="A2497" s="1">
        <f>'Raw Data'!A2492</f>
        <v/>
      </c>
      <c r="B2497">
        <f>IF('Raw Data'!E2492&gt;'Raw Data'!D2492, 'Raw Data'!J2492, 0)</f>
        <v/>
      </c>
      <c r="C2497">
        <f>IF('Raw Data'!D2492&gt;'Raw Data'!E2492, 'Raw Data'!I2492, 0)</f>
        <v/>
      </c>
      <c r="D2497">
        <f>SUM(G2497:H2497)</f>
        <v/>
      </c>
      <c r="E2497">
        <f>IF(AND('Raw Data'!J2492&lt;'Raw Data'!I2492,'Raw Data'!E2492&gt;'Raw Data'!D2492,'Raw Data'!E2492-'Raw Data'!D2492&gt;3),'Raw Data'!N2492,IF(AND('Raw Data'!I2492&lt;'Raw Data'!J2492,'Raw Data'!D2492&gt;'Raw Data'!E2492,'Raw Data'!D2492-'Raw Data'!E2492&gt;3),'Raw Data'!M2492,0))</f>
        <v/>
      </c>
      <c r="F2497">
        <f>IF(AND('Raw Data'!J2492&lt;'Raw Data'!I2492,'Raw Data'!E2492&gt;'Raw Data'!D2492,'Raw Data'!E2492-'Raw Data'!D2492&lt;4),'Raw Data'!L2492,IF(AND('Raw Data'!I2492&lt;'Raw Data'!J2492,'Raw Data'!D2492&gt;'Raw Data'!E2492,'Raw Data'!D2492-'Raw Data'!E2492&lt;4),'Raw Data'!K2492,0))</f>
        <v/>
      </c>
      <c r="G2497">
        <f>IF(AND('Raw Data'!J2492&lt;'Raw Data'!I2492, 'Raw Data'!E2492&gt;'Raw Data'!D2492), 'Raw Data'!J2492, 0)</f>
        <v/>
      </c>
      <c r="H2497">
        <f>IF(AND('Raw Data'!J2492&gt;'Raw Data'!I2492, 'Raw Data'!E2492&lt;'Raw Data'!D2492), 'Raw Data'!I2492, 0)</f>
        <v/>
      </c>
      <c r="I2497">
        <f>SUM(J2497:K2497)</f>
        <v/>
      </c>
      <c r="J2497">
        <f>IF(AND('Raw Data'!J2492&gt;'Raw Data'!I2492, 'Raw Data'!E2492&gt;'Raw Data'!D2492), 'Raw Data'!J2492, 0)</f>
        <v/>
      </c>
      <c r="K2497">
        <f>IF(AND('Raw Data'!I2492&gt;'Raw Data'!J2492, 'Raw Data'!D2492&gt;'Raw Data'!E2492), 'Raw Data'!I2492, 0)</f>
        <v/>
      </c>
      <c r="L2497">
        <f>IF('Raw Data'!E2492-'Raw Data'!D2492&gt;3, 'Raw Data'!N2492, 0)</f>
        <v/>
      </c>
      <c r="M2497">
        <f>IF('Raw Data'!D2492-'Raw Data'!E2492&gt;3, 'Raw Data'!M2492, 0)</f>
        <v/>
      </c>
      <c r="N2497">
        <f>IF(ISBLANK('Raw Data'!D2492),0,IF(AND('Raw Data'!E2492&gt;'Raw Data'!D2492,'Raw Data'!E2492-'Raw Data'!D2492&gt;0,'Raw Data'!E2492-'Raw Data'!D2492&lt;4),'Raw Data'!L2492, 0))</f>
        <v/>
      </c>
      <c r="O2497">
        <f>IF(ISBLANK('Raw Data'!D2492),0,IF(AND('Raw Data'!E2492&gt;'Raw Data'!D2492,'Raw Data'!E2492-'Raw Data'!D2492&gt;0,'Raw Data'!D2492-'Raw Data'!E2492&lt;4),'Raw Data'!K2492, 0))</f>
        <v/>
      </c>
      <c r="P2497">
        <f>IF('Raw Data'!E2492-'Raw Data'!D2492&gt;3, 'Raw Data'!N2492, IF('Raw Data'!D2492-'Raw Data'!E2492&gt;3, 'Raw Data'!M2492, 0))</f>
        <v/>
      </c>
      <c r="Q2497">
        <f>IF(ISBLANK('Raw Data'!E2492),0,IF(AND('Raw Data'!E2492-'Raw Data'!D2492&lt;4,'Raw Data'!E2492-'Raw Data'!D2492&gt;0),'Raw Data'!L2492,IF(AND('Raw Data'!D2492&gt;'Raw Data'!E2492,'Raw Data'!D2492-'Raw Data'!E2492&gt;0),'Raw Data'!K2492,0)))</f>
        <v/>
      </c>
      <c r="R2497">
        <f>IF(ISBLANK('Raw Data'!K2492),0,IFERROR(IF(MATCH(SMALL('Raw Data'!K2492:N2492,1),L2497:O2497,0),SMALL('Raw Data'!K2492:N2492,1)),0))</f>
        <v/>
      </c>
      <c r="S2497">
        <f>IF(ISBLANK('Raw Data'!K2492),0,IFERROR(IF(MATCH(SMALL('Raw Data'!K2492:N2492,2),L2497:O2497,0),SMALL('Raw Data'!K2492:N2492,2)),0))</f>
        <v/>
      </c>
      <c r="T2497">
        <f>IF(ISBLANK('Raw Data'!K2492),0,IFERROR(IF(MATCH(SMALL('Raw Data'!K2492:N2492,3),L2497:O2497,0),SMALL('Raw Data'!K2492:N2492,3)),0))</f>
        <v/>
      </c>
      <c r="U2497">
        <f>IF(ISBLANK('Raw Data'!K2492),0,IFERROR(IF(MATCH(SMALL('Raw Data'!K2492:N2492,4),L2497:O2497,0),SMALL('Raw Data'!K2492:N2492,4)),0))</f>
        <v/>
      </c>
      <c r="V2497">
        <f>IF(AND('Raw Data'!D2492&lt;3, 'Raw Data'!E2492&lt;3, 'Raw Data'!A2492&gt;0), 'Raw Data'!AF2492, 0)</f>
        <v/>
      </c>
      <c r="W2497">
        <f>IF(AND('Raw Data'!D2492&lt;4, 'Raw Data'!E2492&lt;4, 'Raw Data'!A2492&gt;0), 'Raw Data'!AI2492, 0)</f>
        <v/>
      </c>
      <c r="X2497">
        <f>IF(AND('Raw Data'!D2492&lt;5, 'Raw Data'!E2492&lt;5, 'Raw Data'!A2492&gt;0), 'Raw Data'!AL2492, 0)</f>
        <v/>
      </c>
      <c r="Y2497">
        <f>IF(AND('Raw Data'!D2492&lt;6, 'Raw Data'!E2492&lt;6, 'Raw Data'!A2492&gt;0), 'Raw Data'!AO2492, 0)</f>
        <v/>
      </c>
      <c r="Z2497">
        <f>IF(ISBLANK('Raw Data'!D2492), 0, IF('Raw Data'!D2492-'Raw Data'!E2492&gt;1, 'Raw Data'!AW2492, 0))</f>
        <v/>
      </c>
      <c r="AA2497">
        <f>IF(ISBLANK('Raw Data'!A2492), 0, IF(ABS('Raw Data'!D2492-'Raw Data'!E2492)&lt;2, 'Raw Data'!AX2492, 0))</f>
        <v/>
      </c>
      <c r="AB2497">
        <f>IF(ISBLANK('Raw Data'!D2492), 0, IF('Raw Data'!E2492-'Raw Data'!D2492&gt;1, 'Raw Data'!AY2492, 0))</f>
        <v/>
      </c>
      <c r="AC2497">
        <f>IF(ISBLANK('Raw Data'!D2492), 0, IF('Raw Data'!D2492-'Raw Data'!E2492&gt;2, 'Raw Data'!AZ2492, 0))</f>
        <v/>
      </c>
      <c r="AD2497">
        <f>IF(ISBLANK('Raw Data'!A2492), 0, IF(ABS('Raw Data'!D2492-'Raw Data'!E2492)&lt;3, 'Raw Data'!BA2492, 0))</f>
        <v/>
      </c>
      <c r="AE2497">
        <f>IF(ISBLANK('Raw Data'!D2492), 0, IF('Raw Data'!E2492-'Raw Data'!D2492&gt;2, 'Raw Data'!BB2492, 0))</f>
        <v/>
      </c>
      <c r="AF2497">
        <f>IF(ISBLANK('Raw Data'!D2492), 0, IF('Raw Data'!D2492-'Raw Data'!E2492&gt;3, 'Raw Data'!BC2492, 0))</f>
        <v/>
      </c>
      <c r="AG2497">
        <f>IF(ISBLANK('Raw Data'!A2492), 0, IF(ABS('Raw Data'!D2492-'Raw Data'!E2492)&lt;4, 'Raw Data'!BD2492, 0))</f>
        <v/>
      </c>
      <c r="AH2497">
        <f>IF(ISBLANK('Raw Data'!D2492), 0, IF('Raw Data'!E2492-'Raw Data'!D2492&gt;3, 'Raw Data'!BE2492, 0))</f>
        <v/>
      </c>
      <c r="AI2497">
        <f>IF(SUM('Raw Data'!D2492:E2492)&gt;'Raw Data'!F2492, 'Raw Data'!G2492, 0)</f>
        <v/>
      </c>
      <c r="AJ2497">
        <f>IF(ISBLANK('Raw Data'!D2492), 0, IF(SUM('Raw Data'!D2492:E2492)&lt;'Raw Data'!F2492, 'Raw Data'!H2492, 0))</f>
        <v/>
      </c>
      <c r="AK2497">
        <f>IF(ISBLANK('Raw Data'!A2492), 0, IF(AND('Raw Data'!D2492&lt;3, 'Raw Data'!E2492&lt;3, 'Raw Data'!F2492&lt;BB$2), 'Raw Data'!AF2492, 0))</f>
        <v/>
      </c>
      <c r="AL2497">
        <f>IF(ISBLANK('Raw Data'!A2492), 0, IF(AND('Raw Data'!D2492&lt;4, 'Raw Data'!E2492&lt;4, 'Raw Data'!F2492&lt;BB$2), 'Raw Data'!AI2492, 0))</f>
        <v/>
      </c>
      <c r="AM2497">
        <f>IF(ISBLANK('Raw Data'!A2492), 0, IF(AND('Raw Data'!D2492&lt;5, 'Raw Data'!E2492&lt;5, 'Raw Data'!F2492&lt;BB$2), 'Raw Data'!AL2492, 0))</f>
        <v/>
      </c>
      <c r="AN2497">
        <f>IF(ISBLANK('Raw Data'!A2492), 0, IF(AND('Raw Data'!D2492&lt;6, 'Raw Data'!E2492&lt;6, 'Raw Data'!F2492&lt;BB$2), 'Raw Data'!AO2492, 0))</f>
        <v/>
      </c>
      <c r="AO2497">
        <f>IF(ISBLANK('Raw Data'!A2492), 0, IF(AND('Raw Data'!I2492&lt;Analysis!$BC$2, 'Raw Data'!D2492-'Raw Data'!E2492&gt;1), 'Raw Data'!AW2492, IF(AND('Raw Data'!J2492&lt;Analysis!$BC$2, 'Raw Data'!E2492-'Raw Data'!D2492&gt;1), 'Raw Data'!AY2492, 0)))</f>
        <v/>
      </c>
      <c r="AP2497">
        <f>IF(ISBLANK('Raw Data'!A2492), 0, IF(AND('Raw Data'!I2492&lt;Analysis!$BC$2, 'Raw Data'!D2492-'Raw Data'!E2492&gt;2), 'Raw Data'!AZ2492, IF(AND('Raw Data'!J2492&lt;Analysis!$BC$2, 'Raw Data'!E2492-'Raw Data'!D2492&gt;2), 'Raw Data'!BB2492, 0)))</f>
        <v/>
      </c>
      <c r="AQ2497">
        <f>IF(ISBLANK('Raw Data'!A2492), 0, IF(AND('Raw Data'!I2492&lt;Analysis!$BC$2, 'Raw Data'!D2492-'Raw Data'!E2492&gt;3), 'Raw Data'!BC2492, IF(AND('Raw Data'!J2492&lt;Analysis!$BC$2, 'Raw Data'!E2492-'Raw Data'!D2492&gt;3), 'Raw Data'!BE2492, 0)))</f>
        <v/>
      </c>
      <c r="AR2497">
        <f>IF('Hidden Analysiss'!D2493=1,IF(ABS('Raw Data'!E2492-'Raw Data'!D2492)&lt;2,'Raw Data'!AX2492,0), 0)</f>
        <v/>
      </c>
      <c r="AS2497">
        <f>IF('Hidden Analysiss'!D2493=1,IF(ABS('Raw Data'!E2492-'Raw Data'!D2492)&lt;3,'Raw Data'!BA2492,0), 0)</f>
        <v/>
      </c>
      <c r="AT2497">
        <f>IF('Hidden Analysiss'!D2493=1,IF(ABS('Raw Data'!E2492-'Raw Data'!D2492)&lt;4,'Raw Data'!BD2492,0), 0)</f>
        <v/>
      </c>
      <c r="AU2497">
        <f>IF(AND('Hidden Analysiss'!E2493=1, ABS('Raw Data'!E2492-'Raw Data'!D2492)&lt;2), 'Raw Data'!AX2492, 0)</f>
        <v/>
      </c>
      <c r="AV2497">
        <f>IF(AND('Hidden Analysiss'!E2493=1, ABS('Raw Data'!E2492-'Raw Data'!D2492)&lt;3), 'Raw Data'!BA2492, 0)</f>
        <v/>
      </c>
      <c r="AW2497">
        <f>IF(AND('Hidden Analysiss'!E2493=1, ABS('Raw Data'!E2492-'Raw Data'!D2492)&lt;3), 'Raw Data'!BD2492, 0)</f>
        <v/>
      </c>
    </row>
    <row r="2498">
      <c r="A2498" s="1">
        <f>'Raw Data'!A2493</f>
        <v/>
      </c>
      <c r="B2498">
        <f>IF('Raw Data'!E2493&gt;'Raw Data'!D2493, 'Raw Data'!J2493, 0)</f>
        <v/>
      </c>
      <c r="C2498">
        <f>IF('Raw Data'!D2493&gt;'Raw Data'!E2493, 'Raw Data'!I2493, 0)</f>
        <v/>
      </c>
      <c r="D2498">
        <f>SUM(G2498:H2498)</f>
        <v/>
      </c>
      <c r="E2498">
        <f>IF(AND('Raw Data'!J2493&lt;'Raw Data'!I2493,'Raw Data'!E2493&gt;'Raw Data'!D2493,'Raw Data'!E2493-'Raw Data'!D2493&gt;3),'Raw Data'!N2493,IF(AND('Raw Data'!I2493&lt;'Raw Data'!J2493,'Raw Data'!D2493&gt;'Raw Data'!E2493,'Raw Data'!D2493-'Raw Data'!E2493&gt;3),'Raw Data'!M2493,0))</f>
        <v/>
      </c>
      <c r="F2498">
        <f>IF(AND('Raw Data'!J2493&lt;'Raw Data'!I2493,'Raw Data'!E2493&gt;'Raw Data'!D2493,'Raw Data'!E2493-'Raw Data'!D2493&lt;4),'Raw Data'!L2493,IF(AND('Raw Data'!I2493&lt;'Raw Data'!J2493,'Raw Data'!D2493&gt;'Raw Data'!E2493,'Raw Data'!D2493-'Raw Data'!E2493&lt;4),'Raw Data'!K2493,0))</f>
        <v/>
      </c>
      <c r="G2498">
        <f>IF(AND('Raw Data'!J2493&lt;'Raw Data'!I2493, 'Raw Data'!E2493&gt;'Raw Data'!D2493), 'Raw Data'!J2493, 0)</f>
        <v/>
      </c>
      <c r="H2498">
        <f>IF(AND('Raw Data'!J2493&gt;'Raw Data'!I2493, 'Raw Data'!E2493&lt;'Raw Data'!D2493), 'Raw Data'!I2493, 0)</f>
        <v/>
      </c>
      <c r="I2498">
        <f>SUM(J2498:K2498)</f>
        <v/>
      </c>
      <c r="J2498">
        <f>IF(AND('Raw Data'!J2493&gt;'Raw Data'!I2493, 'Raw Data'!E2493&gt;'Raw Data'!D2493), 'Raw Data'!J2493, 0)</f>
        <v/>
      </c>
      <c r="K2498">
        <f>IF(AND('Raw Data'!I2493&gt;'Raw Data'!J2493, 'Raw Data'!D2493&gt;'Raw Data'!E2493), 'Raw Data'!I2493, 0)</f>
        <v/>
      </c>
      <c r="L2498">
        <f>IF('Raw Data'!E2493-'Raw Data'!D2493&gt;3, 'Raw Data'!N2493, 0)</f>
        <v/>
      </c>
      <c r="M2498">
        <f>IF('Raw Data'!D2493-'Raw Data'!E2493&gt;3, 'Raw Data'!M2493, 0)</f>
        <v/>
      </c>
      <c r="N2498">
        <f>IF(ISBLANK('Raw Data'!D2493),0,IF(AND('Raw Data'!E2493&gt;'Raw Data'!D2493,'Raw Data'!E2493-'Raw Data'!D2493&gt;0,'Raw Data'!E2493-'Raw Data'!D2493&lt;4),'Raw Data'!L2493, 0))</f>
        <v/>
      </c>
      <c r="O2498">
        <f>IF(ISBLANK('Raw Data'!D2493),0,IF(AND('Raw Data'!E2493&gt;'Raw Data'!D2493,'Raw Data'!E2493-'Raw Data'!D2493&gt;0,'Raw Data'!D2493-'Raw Data'!E2493&lt;4),'Raw Data'!K2493, 0))</f>
        <v/>
      </c>
      <c r="P2498">
        <f>IF('Raw Data'!E2493-'Raw Data'!D2493&gt;3, 'Raw Data'!N2493, IF('Raw Data'!D2493-'Raw Data'!E2493&gt;3, 'Raw Data'!M2493, 0))</f>
        <v/>
      </c>
      <c r="Q2498">
        <f>IF(ISBLANK('Raw Data'!E2493),0,IF(AND('Raw Data'!E2493-'Raw Data'!D2493&lt;4,'Raw Data'!E2493-'Raw Data'!D2493&gt;0),'Raw Data'!L2493,IF(AND('Raw Data'!D2493&gt;'Raw Data'!E2493,'Raw Data'!D2493-'Raw Data'!E2493&gt;0),'Raw Data'!K2493,0)))</f>
        <v/>
      </c>
      <c r="R2498">
        <f>IF(ISBLANK('Raw Data'!K2493),0,IFERROR(IF(MATCH(SMALL('Raw Data'!K2493:N2493,1),L2498:O2498,0),SMALL('Raw Data'!K2493:N2493,1)),0))</f>
        <v/>
      </c>
      <c r="S2498">
        <f>IF(ISBLANK('Raw Data'!K2493),0,IFERROR(IF(MATCH(SMALL('Raw Data'!K2493:N2493,2),L2498:O2498,0),SMALL('Raw Data'!K2493:N2493,2)),0))</f>
        <v/>
      </c>
      <c r="T2498">
        <f>IF(ISBLANK('Raw Data'!K2493),0,IFERROR(IF(MATCH(SMALL('Raw Data'!K2493:N2493,3),L2498:O2498,0),SMALL('Raw Data'!K2493:N2493,3)),0))</f>
        <v/>
      </c>
      <c r="U2498">
        <f>IF(ISBLANK('Raw Data'!K2493),0,IFERROR(IF(MATCH(SMALL('Raw Data'!K2493:N2493,4),L2498:O2498,0),SMALL('Raw Data'!K2493:N2493,4)),0))</f>
        <v/>
      </c>
      <c r="V2498">
        <f>IF(AND('Raw Data'!D2493&lt;3, 'Raw Data'!E2493&lt;3, 'Raw Data'!A2493&gt;0), 'Raw Data'!AF2493, 0)</f>
        <v/>
      </c>
      <c r="W2498">
        <f>IF(AND('Raw Data'!D2493&lt;4, 'Raw Data'!E2493&lt;4, 'Raw Data'!A2493&gt;0), 'Raw Data'!AI2493, 0)</f>
        <v/>
      </c>
      <c r="X2498">
        <f>IF(AND('Raw Data'!D2493&lt;5, 'Raw Data'!E2493&lt;5, 'Raw Data'!A2493&gt;0), 'Raw Data'!AL2493, 0)</f>
        <v/>
      </c>
      <c r="Y2498">
        <f>IF(AND('Raw Data'!D2493&lt;6, 'Raw Data'!E2493&lt;6, 'Raw Data'!A2493&gt;0), 'Raw Data'!AO2493, 0)</f>
        <v/>
      </c>
      <c r="Z2498">
        <f>IF(ISBLANK('Raw Data'!D2493), 0, IF('Raw Data'!D2493-'Raw Data'!E2493&gt;1, 'Raw Data'!AW2493, 0))</f>
        <v/>
      </c>
      <c r="AA2498">
        <f>IF(ISBLANK('Raw Data'!A2493), 0, IF(ABS('Raw Data'!D2493-'Raw Data'!E2493)&lt;2, 'Raw Data'!AX2493, 0))</f>
        <v/>
      </c>
      <c r="AB2498">
        <f>IF(ISBLANK('Raw Data'!D2493), 0, IF('Raw Data'!E2493-'Raw Data'!D2493&gt;1, 'Raw Data'!AY2493, 0))</f>
        <v/>
      </c>
      <c r="AC2498">
        <f>IF(ISBLANK('Raw Data'!D2493), 0, IF('Raw Data'!D2493-'Raw Data'!E2493&gt;2, 'Raw Data'!AZ2493, 0))</f>
        <v/>
      </c>
      <c r="AD2498">
        <f>IF(ISBLANK('Raw Data'!A2493), 0, IF(ABS('Raw Data'!D2493-'Raw Data'!E2493)&lt;3, 'Raw Data'!BA2493, 0))</f>
        <v/>
      </c>
      <c r="AE2498">
        <f>IF(ISBLANK('Raw Data'!D2493), 0, IF('Raw Data'!E2493-'Raw Data'!D2493&gt;2, 'Raw Data'!BB2493, 0))</f>
        <v/>
      </c>
      <c r="AF2498">
        <f>IF(ISBLANK('Raw Data'!D2493), 0, IF('Raw Data'!D2493-'Raw Data'!E2493&gt;3, 'Raw Data'!BC2493, 0))</f>
        <v/>
      </c>
      <c r="AG2498">
        <f>IF(ISBLANK('Raw Data'!A2493), 0, IF(ABS('Raw Data'!D2493-'Raw Data'!E2493)&lt;4, 'Raw Data'!BD2493, 0))</f>
        <v/>
      </c>
      <c r="AH2498">
        <f>IF(ISBLANK('Raw Data'!D2493), 0, IF('Raw Data'!E2493-'Raw Data'!D2493&gt;3, 'Raw Data'!BE2493, 0))</f>
        <v/>
      </c>
      <c r="AI2498">
        <f>IF(SUM('Raw Data'!D2493:E2493)&gt;'Raw Data'!F2493, 'Raw Data'!G2493, 0)</f>
        <v/>
      </c>
      <c r="AJ2498">
        <f>IF(ISBLANK('Raw Data'!D2493), 0, IF(SUM('Raw Data'!D2493:E2493)&lt;'Raw Data'!F2493, 'Raw Data'!H2493, 0))</f>
        <v/>
      </c>
      <c r="AK2498">
        <f>IF(ISBLANK('Raw Data'!A2493), 0, IF(AND('Raw Data'!D2493&lt;3, 'Raw Data'!E2493&lt;3, 'Raw Data'!F2493&lt;BB$2), 'Raw Data'!AF2493, 0))</f>
        <v/>
      </c>
      <c r="AL2498">
        <f>IF(ISBLANK('Raw Data'!A2493), 0, IF(AND('Raw Data'!D2493&lt;4, 'Raw Data'!E2493&lt;4, 'Raw Data'!F2493&lt;BB$2), 'Raw Data'!AI2493, 0))</f>
        <v/>
      </c>
      <c r="AM2498">
        <f>IF(ISBLANK('Raw Data'!A2493), 0, IF(AND('Raw Data'!D2493&lt;5, 'Raw Data'!E2493&lt;5, 'Raw Data'!F2493&lt;BB$2), 'Raw Data'!AL2493, 0))</f>
        <v/>
      </c>
      <c r="AN2498">
        <f>IF(ISBLANK('Raw Data'!A2493), 0, IF(AND('Raw Data'!D2493&lt;6, 'Raw Data'!E2493&lt;6, 'Raw Data'!F2493&lt;BB$2), 'Raw Data'!AO2493, 0))</f>
        <v/>
      </c>
      <c r="AO2498">
        <f>IF(ISBLANK('Raw Data'!A2493), 0, IF(AND('Raw Data'!I2493&lt;Analysis!$BC$2, 'Raw Data'!D2493-'Raw Data'!E2493&gt;1), 'Raw Data'!AW2493, IF(AND('Raw Data'!J2493&lt;Analysis!$BC$2, 'Raw Data'!E2493-'Raw Data'!D2493&gt;1), 'Raw Data'!AY2493, 0)))</f>
        <v/>
      </c>
      <c r="AP2498">
        <f>IF(ISBLANK('Raw Data'!A2493), 0, IF(AND('Raw Data'!I2493&lt;Analysis!$BC$2, 'Raw Data'!D2493-'Raw Data'!E2493&gt;2), 'Raw Data'!AZ2493, IF(AND('Raw Data'!J2493&lt;Analysis!$BC$2, 'Raw Data'!E2493-'Raw Data'!D2493&gt;2), 'Raw Data'!BB2493, 0)))</f>
        <v/>
      </c>
      <c r="AQ2498">
        <f>IF(ISBLANK('Raw Data'!A2493), 0, IF(AND('Raw Data'!I2493&lt;Analysis!$BC$2, 'Raw Data'!D2493-'Raw Data'!E2493&gt;3), 'Raw Data'!BC2493, IF(AND('Raw Data'!J2493&lt;Analysis!$BC$2, 'Raw Data'!E2493-'Raw Data'!D2493&gt;3), 'Raw Data'!BE2493, 0)))</f>
        <v/>
      </c>
      <c r="AR2498">
        <f>IF('Hidden Analysiss'!D2494=1,IF(ABS('Raw Data'!E2493-'Raw Data'!D2493)&lt;2,'Raw Data'!AX2493,0), 0)</f>
        <v/>
      </c>
      <c r="AS2498">
        <f>IF('Hidden Analysiss'!D2494=1,IF(ABS('Raw Data'!E2493-'Raw Data'!D2493)&lt;3,'Raw Data'!BA2493,0), 0)</f>
        <v/>
      </c>
      <c r="AT2498">
        <f>IF('Hidden Analysiss'!D2494=1,IF(ABS('Raw Data'!E2493-'Raw Data'!D2493)&lt;4,'Raw Data'!BD2493,0), 0)</f>
        <v/>
      </c>
      <c r="AU2498">
        <f>IF(AND('Hidden Analysiss'!E2494=1, ABS('Raw Data'!E2493-'Raw Data'!D2493)&lt;2), 'Raw Data'!AX2493, 0)</f>
        <v/>
      </c>
      <c r="AV2498">
        <f>IF(AND('Hidden Analysiss'!E2494=1, ABS('Raw Data'!E2493-'Raw Data'!D2493)&lt;3), 'Raw Data'!BA2493, 0)</f>
        <v/>
      </c>
      <c r="AW2498">
        <f>IF(AND('Hidden Analysiss'!E2494=1, ABS('Raw Data'!E2493-'Raw Data'!D2493)&lt;3), 'Raw Data'!BD2493, 0)</f>
        <v/>
      </c>
    </row>
    <row r="2499">
      <c r="A2499" s="1">
        <f>'Raw Data'!A2494</f>
        <v/>
      </c>
      <c r="B2499">
        <f>IF('Raw Data'!E2494&gt;'Raw Data'!D2494, 'Raw Data'!J2494, 0)</f>
        <v/>
      </c>
      <c r="C2499">
        <f>IF('Raw Data'!D2494&gt;'Raw Data'!E2494, 'Raw Data'!I2494, 0)</f>
        <v/>
      </c>
      <c r="D2499">
        <f>SUM(G2499:H2499)</f>
        <v/>
      </c>
      <c r="E2499">
        <f>IF(AND('Raw Data'!J2494&lt;'Raw Data'!I2494,'Raw Data'!E2494&gt;'Raw Data'!D2494,'Raw Data'!E2494-'Raw Data'!D2494&gt;3),'Raw Data'!N2494,IF(AND('Raw Data'!I2494&lt;'Raw Data'!J2494,'Raw Data'!D2494&gt;'Raw Data'!E2494,'Raw Data'!D2494-'Raw Data'!E2494&gt;3),'Raw Data'!M2494,0))</f>
        <v/>
      </c>
      <c r="F2499">
        <f>IF(AND('Raw Data'!J2494&lt;'Raw Data'!I2494,'Raw Data'!E2494&gt;'Raw Data'!D2494,'Raw Data'!E2494-'Raw Data'!D2494&lt;4),'Raw Data'!L2494,IF(AND('Raw Data'!I2494&lt;'Raw Data'!J2494,'Raw Data'!D2494&gt;'Raw Data'!E2494,'Raw Data'!D2494-'Raw Data'!E2494&lt;4),'Raw Data'!K2494,0))</f>
        <v/>
      </c>
      <c r="G2499">
        <f>IF(AND('Raw Data'!J2494&lt;'Raw Data'!I2494, 'Raw Data'!E2494&gt;'Raw Data'!D2494), 'Raw Data'!J2494, 0)</f>
        <v/>
      </c>
      <c r="H2499">
        <f>IF(AND('Raw Data'!J2494&gt;'Raw Data'!I2494, 'Raw Data'!E2494&lt;'Raw Data'!D2494), 'Raw Data'!I2494, 0)</f>
        <v/>
      </c>
      <c r="I2499">
        <f>SUM(J2499:K2499)</f>
        <v/>
      </c>
      <c r="J2499">
        <f>IF(AND('Raw Data'!J2494&gt;'Raw Data'!I2494, 'Raw Data'!E2494&gt;'Raw Data'!D2494), 'Raw Data'!J2494, 0)</f>
        <v/>
      </c>
      <c r="K2499">
        <f>IF(AND('Raw Data'!I2494&gt;'Raw Data'!J2494, 'Raw Data'!D2494&gt;'Raw Data'!E2494), 'Raw Data'!I2494, 0)</f>
        <v/>
      </c>
      <c r="L2499">
        <f>IF('Raw Data'!E2494-'Raw Data'!D2494&gt;3, 'Raw Data'!N2494, 0)</f>
        <v/>
      </c>
      <c r="M2499">
        <f>IF('Raw Data'!D2494-'Raw Data'!E2494&gt;3, 'Raw Data'!M2494, 0)</f>
        <v/>
      </c>
      <c r="N2499">
        <f>IF(ISBLANK('Raw Data'!D2494),0,IF(AND('Raw Data'!E2494&gt;'Raw Data'!D2494,'Raw Data'!E2494-'Raw Data'!D2494&gt;0,'Raw Data'!E2494-'Raw Data'!D2494&lt;4),'Raw Data'!L2494, 0))</f>
        <v/>
      </c>
      <c r="O2499">
        <f>IF(ISBLANK('Raw Data'!D2494),0,IF(AND('Raw Data'!E2494&gt;'Raw Data'!D2494,'Raw Data'!E2494-'Raw Data'!D2494&gt;0,'Raw Data'!D2494-'Raw Data'!E2494&lt;4),'Raw Data'!K2494, 0))</f>
        <v/>
      </c>
      <c r="P2499">
        <f>IF('Raw Data'!E2494-'Raw Data'!D2494&gt;3, 'Raw Data'!N2494, IF('Raw Data'!D2494-'Raw Data'!E2494&gt;3, 'Raw Data'!M2494, 0))</f>
        <v/>
      </c>
      <c r="Q2499">
        <f>IF(ISBLANK('Raw Data'!E2494),0,IF(AND('Raw Data'!E2494-'Raw Data'!D2494&lt;4,'Raw Data'!E2494-'Raw Data'!D2494&gt;0),'Raw Data'!L2494,IF(AND('Raw Data'!D2494&gt;'Raw Data'!E2494,'Raw Data'!D2494-'Raw Data'!E2494&gt;0),'Raw Data'!K2494,0)))</f>
        <v/>
      </c>
      <c r="R2499">
        <f>IF(ISBLANK('Raw Data'!K2494),0,IFERROR(IF(MATCH(SMALL('Raw Data'!K2494:N2494,1),L2499:O2499,0),SMALL('Raw Data'!K2494:N2494,1)),0))</f>
        <v/>
      </c>
      <c r="S2499">
        <f>IF(ISBLANK('Raw Data'!K2494),0,IFERROR(IF(MATCH(SMALL('Raw Data'!K2494:N2494,2),L2499:O2499,0),SMALL('Raw Data'!K2494:N2494,2)),0))</f>
        <v/>
      </c>
      <c r="T2499">
        <f>IF(ISBLANK('Raw Data'!K2494),0,IFERROR(IF(MATCH(SMALL('Raw Data'!K2494:N2494,3),L2499:O2499,0),SMALL('Raw Data'!K2494:N2494,3)),0))</f>
        <v/>
      </c>
      <c r="U2499">
        <f>IF(ISBLANK('Raw Data'!K2494),0,IFERROR(IF(MATCH(SMALL('Raw Data'!K2494:N2494,4),L2499:O2499,0),SMALL('Raw Data'!K2494:N2494,4)),0))</f>
        <v/>
      </c>
      <c r="V2499">
        <f>IF(AND('Raw Data'!D2494&lt;3, 'Raw Data'!E2494&lt;3, 'Raw Data'!A2494&gt;0), 'Raw Data'!AF2494, 0)</f>
        <v/>
      </c>
      <c r="W2499">
        <f>IF(AND('Raw Data'!D2494&lt;4, 'Raw Data'!E2494&lt;4, 'Raw Data'!A2494&gt;0), 'Raw Data'!AI2494, 0)</f>
        <v/>
      </c>
      <c r="X2499">
        <f>IF(AND('Raw Data'!D2494&lt;5, 'Raw Data'!E2494&lt;5, 'Raw Data'!A2494&gt;0), 'Raw Data'!AL2494, 0)</f>
        <v/>
      </c>
      <c r="Y2499">
        <f>IF(AND('Raw Data'!D2494&lt;6, 'Raw Data'!E2494&lt;6, 'Raw Data'!A2494&gt;0), 'Raw Data'!AO2494, 0)</f>
        <v/>
      </c>
      <c r="Z2499">
        <f>IF(ISBLANK('Raw Data'!D2494), 0, IF('Raw Data'!D2494-'Raw Data'!E2494&gt;1, 'Raw Data'!AW2494, 0))</f>
        <v/>
      </c>
      <c r="AA2499">
        <f>IF(ISBLANK('Raw Data'!A2494), 0, IF(ABS('Raw Data'!D2494-'Raw Data'!E2494)&lt;2, 'Raw Data'!AX2494, 0))</f>
        <v/>
      </c>
      <c r="AB2499">
        <f>IF(ISBLANK('Raw Data'!D2494), 0, IF('Raw Data'!E2494-'Raw Data'!D2494&gt;1, 'Raw Data'!AY2494, 0))</f>
        <v/>
      </c>
      <c r="AC2499">
        <f>IF(ISBLANK('Raw Data'!D2494), 0, IF('Raw Data'!D2494-'Raw Data'!E2494&gt;2, 'Raw Data'!AZ2494, 0))</f>
        <v/>
      </c>
      <c r="AD2499">
        <f>IF(ISBLANK('Raw Data'!A2494), 0, IF(ABS('Raw Data'!D2494-'Raw Data'!E2494)&lt;3, 'Raw Data'!BA2494, 0))</f>
        <v/>
      </c>
      <c r="AE2499">
        <f>IF(ISBLANK('Raw Data'!D2494), 0, IF('Raw Data'!E2494-'Raw Data'!D2494&gt;2, 'Raw Data'!BB2494, 0))</f>
        <v/>
      </c>
      <c r="AF2499">
        <f>IF(ISBLANK('Raw Data'!D2494), 0, IF('Raw Data'!D2494-'Raw Data'!E2494&gt;3, 'Raw Data'!BC2494, 0))</f>
        <v/>
      </c>
      <c r="AG2499">
        <f>IF(ISBLANK('Raw Data'!A2494), 0, IF(ABS('Raw Data'!D2494-'Raw Data'!E2494)&lt;4, 'Raw Data'!BD2494, 0))</f>
        <v/>
      </c>
      <c r="AH2499">
        <f>IF(ISBLANK('Raw Data'!D2494), 0, IF('Raw Data'!E2494-'Raw Data'!D2494&gt;3, 'Raw Data'!BE2494, 0))</f>
        <v/>
      </c>
      <c r="AI2499">
        <f>IF(SUM('Raw Data'!D2494:E2494)&gt;'Raw Data'!F2494, 'Raw Data'!G2494, 0)</f>
        <v/>
      </c>
      <c r="AJ2499">
        <f>IF(ISBLANK('Raw Data'!D2494), 0, IF(SUM('Raw Data'!D2494:E2494)&lt;'Raw Data'!F2494, 'Raw Data'!H2494, 0))</f>
        <v/>
      </c>
      <c r="AK2499">
        <f>IF(ISBLANK('Raw Data'!A2494), 0, IF(AND('Raw Data'!D2494&lt;3, 'Raw Data'!E2494&lt;3, 'Raw Data'!F2494&lt;BB$2), 'Raw Data'!AF2494, 0))</f>
        <v/>
      </c>
      <c r="AL2499">
        <f>IF(ISBLANK('Raw Data'!A2494), 0, IF(AND('Raw Data'!D2494&lt;4, 'Raw Data'!E2494&lt;4, 'Raw Data'!F2494&lt;BB$2), 'Raw Data'!AI2494, 0))</f>
        <v/>
      </c>
      <c r="AM2499">
        <f>IF(ISBLANK('Raw Data'!A2494), 0, IF(AND('Raw Data'!D2494&lt;5, 'Raw Data'!E2494&lt;5, 'Raw Data'!F2494&lt;BB$2), 'Raw Data'!AL2494, 0))</f>
        <v/>
      </c>
      <c r="AN2499">
        <f>IF(ISBLANK('Raw Data'!A2494), 0, IF(AND('Raw Data'!D2494&lt;6, 'Raw Data'!E2494&lt;6, 'Raw Data'!F2494&lt;BB$2), 'Raw Data'!AO2494, 0))</f>
        <v/>
      </c>
      <c r="AO2499">
        <f>IF(ISBLANK('Raw Data'!A2494), 0, IF(AND('Raw Data'!I2494&lt;Analysis!$BC$2, 'Raw Data'!D2494-'Raw Data'!E2494&gt;1), 'Raw Data'!AW2494, IF(AND('Raw Data'!J2494&lt;Analysis!$BC$2, 'Raw Data'!E2494-'Raw Data'!D2494&gt;1), 'Raw Data'!AY2494, 0)))</f>
        <v/>
      </c>
      <c r="AP2499">
        <f>IF(ISBLANK('Raw Data'!A2494), 0, IF(AND('Raw Data'!I2494&lt;Analysis!$BC$2, 'Raw Data'!D2494-'Raw Data'!E2494&gt;2), 'Raw Data'!AZ2494, IF(AND('Raw Data'!J2494&lt;Analysis!$BC$2, 'Raw Data'!E2494-'Raw Data'!D2494&gt;2), 'Raw Data'!BB2494, 0)))</f>
        <v/>
      </c>
      <c r="AQ2499">
        <f>IF(ISBLANK('Raw Data'!A2494), 0, IF(AND('Raw Data'!I2494&lt;Analysis!$BC$2, 'Raw Data'!D2494-'Raw Data'!E2494&gt;3), 'Raw Data'!BC2494, IF(AND('Raw Data'!J2494&lt;Analysis!$BC$2, 'Raw Data'!E2494-'Raw Data'!D2494&gt;3), 'Raw Data'!BE2494, 0)))</f>
        <v/>
      </c>
      <c r="AR2499">
        <f>IF('Hidden Analysiss'!D2495=1,IF(ABS('Raw Data'!E2494-'Raw Data'!D2494)&lt;2,'Raw Data'!AX2494,0), 0)</f>
        <v/>
      </c>
      <c r="AS2499">
        <f>IF('Hidden Analysiss'!D2495=1,IF(ABS('Raw Data'!E2494-'Raw Data'!D2494)&lt;3,'Raw Data'!BA2494,0), 0)</f>
        <v/>
      </c>
      <c r="AT2499">
        <f>IF('Hidden Analysiss'!D2495=1,IF(ABS('Raw Data'!E2494-'Raw Data'!D2494)&lt;4,'Raw Data'!BD2494,0), 0)</f>
        <v/>
      </c>
      <c r="AU2499">
        <f>IF(AND('Hidden Analysiss'!E2495=1, ABS('Raw Data'!E2494-'Raw Data'!D2494)&lt;2), 'Raw Data'!AX2494, 0)</f>
        <v/>
      </c>
      <c r="AV2499">
        <f>IF(AND('Hidden Analysiss'!E2495=1, ABS('Raw Data'!E2494-'Raw Data'!D2494)&lt;3), 'Raw Data'!BA2494, 0)</f>
        <v/>
      </c>
      <c r="AW2499">
        <f>IF(AND('Hidden Analysiss'!E2495=1, ABS('Raw Data'!E2494-'Raw Data'!D2494)&lt;3), 'Raw Data'!BD2494, 0)</f>
        <v/>
      </c>
    </row>
    <row r="2500">
      <c r="A2500" s="1">
        <f>'Raw Data'!A2495</f>
        <v/>
      </c>
      <c r="B2500">
        <f>IF('Raw Data'!E2495&gt;'Raw Data'!D2495, 'Raw Data'!J2495, 0)</f>
        <v/>
      </c>
      <c r="C2500">
        <f>IF('Raw Data'!D2495&gt;'Raw Data'!E2495, 'Raw Data'!I2495, 0)</f>
        <v/>
      </c>
      <c r="D2500">
        <f>SUM(G2500:H2500)</f>
        <v/>
      </c>
      <c r="E2500">
        <f>IF(AND('Raw Data'!J2495&lt;'Raw Data'!I2495,'Raw Data'!E2495&gt;'Raw Data'!D2495,'Raw Data'!E2495-'Raw Data'!D2495&gt;3),'Raw Data'!N2495,IF(AND('Raw Data'!I2495&lt;'Raw Data'!J2495,'Raw Data'!D2495&gt;'Raw Data'!E2495,'Raw Data'!D2495-'Raw Data'!E2495&gt;3),'Raw Data'!M2495,0))</f>
        <v/>
      </c>
      <c r="F2500">
        <f>IF(AND('Raw Data'!J2495&lt;'Raw Data'!I2495,'Raw Data'!E2495&gt;'Raw Data'!D2495,'Raw Data'!E2495-'Raw Data'!D2495&lt;4),'Raw Data'!L2495,IF(AND('Raw Data'!I2495&lt;'Raw Data'!J2495,'Raw Data'!D2495&gt;'Raw Data'!E2495,'Raw Data'!D2495-'Raw Data'!E2495&lt;4),'Raw Data'!K2495,0))</f>
        <v/>
      </c>
      <c r="G2500">
        <f>IF(AND('Raw Data'!J2495&lt;'Raw Data'!I2495, 'Raw Data'!E2495&gt;'Raw Data'!D2495), 'Raw Data'!J2495, 0)</f>
        <v/>
      </c>
      <c r="H2500">
        <f>IF(AND('Raw Data'!J2495&gt;'Raw Data'!I2495, 'Raw Data'!E2495&lt;'Raw Data'!D2495), 'Raw Data'!I2495, 0)</f>
        <v/>
      </c>
      <c r="I2500">
        <f>SUM(J2500:K2500)</f>
        <v/>
      </c>
      <c r="J2500">
        <f>IF(AND('Raw Data'!J2495&gt;'Raw Data'!I2495, 'Raw Data'!E2495&gt;'Raw Data'!D2495), 'Raw Data'!J2495, 0)</f>
        <v/>
      </c>
      <c r="K2500">
        <f>IF(AND('Raw Data'!I2495&gt;'Raw Data'!J2495, 'Raw Data'!D2495&gt;'Raw Data'!E2495), 'Raw Data'!I2495, 0)</f>
        <v/>
      </c>
      <c r="L2500">
        <f>IF('Raw Data'!E2495-'Raw Data'!D2495&gt;3, 'Raw Data'!N2495, 0)</f>
        <v/>
      </c>
      <c r="M2500">
        <f>IF('Raw Data'!D2495-'Raw Data'!E2495&gt;3, 'Raw Data'!M2495, 0)</f>
        <v/>
      </c>
      <c r="N2500">
        <f>IF(ISBLANK('Raw Data'!D2495),0,IF(AND('Raw Data'!E2495&gt;'Raw Data'!D2495,'Raw Data'!E2495-'Raw Data'!D2495&gt;0,'Raw Data'!E2495-'Raw Data'!D2495&lt;4),'Raw Data'!L2495, 0))</f>
        <v/>
      </c>
      <c r="O2500">
        <f>IF(ISBLANK('Raw Data'!D2495),0,IF(AND('Raw Data'!E2495&gt;'Raw Data'!D2495,'Raw Data'!E2495-'Raw Data'!D2495&gt;0,'Raw Data'!D2495-'Raw Data'!E2495&lt;4),'Raw Data'!K2495, 0))</f>
        <v/>
      </c>
      <c r="P2500">
        <f>IF('Raw Data'!E2495-'Raw Data'!D2495&gt;3, 'Raw Data'!N2495, IF('Raw Data'!D2495-'Raw Data'!E2495&gt;3, 'Raw Data'!M2495, 0))</f>
        <v/>
      </c>
      <c r="Q2500">
        <f>IF(ISBLANK('Raw Data'!E2495),0,IF(AND('Raw Data'!E2495-'Raw Data'!D2495&lt;4,'Raw Data'!E2495-'Raw Data'!D2495&gt;0),'Raw Data'!L2495,IF(AND('Raw Data'!D2495&gt;'Raw Data'!E2495,'Raw Data'!D2495-'Raw Data'!E2495&gt;0),'Raw Data'!K2495,0)))</f>
        <v/>
      </c>
      <c r="R2500">
        <f>IF(ISBLANK('Raw Data'!K2495),0,IFERROR(IF(MATCH(SMALL('Raw Data'!K2495:N2495,1),L2500:O2500,0),SMALL('Raw Data'!K2495:N2495,1)),0))</f>
        <v/>
      </c>
      <c r="S2500">
        <f>IF(ISBLANK('Raw Data'!K2495),0,IFERROR(IF(MATCH(SMALL('Raw Data'!K2495:N2495,2),L2500:O2500,0),SMALL('Raw Data'!K2495:N2495,2)),0))</f>
        <v/>
      </c>
      <c r="T2500">
        <f>IF(ISBLANK('Raw Data'!K2495),0,IFERROR(IF(MATCH(SMALL('Raw Data'!K2495:N2495,3),L2500:O2500,0),SMALL('Raw Data'!K2495:N2495,3)),0))</f>
        <v/>
      </c>
      <c r="U2500">
        <f>IF(ISBLANK('Raw Data'!K2495),0,IFERROR(IF(MATCH(SMALL('Raw Data'!K2495:N2495,4),L2500:O2500,0),SMALL('Raw Data'!K2495:N2495,4)),0))</f>
        <v/>
      </c>
      <c r="V2500">
        <f>IF(AND('Raw Data'!D2495&lt;3, 'Raw Data'!E2495&lt;3, 'Raw Data'!A2495&gt;0), 'Raw Data'!AF2495, 0)</f>
        <v/>
      </c>
      <c r="W2500">
        <f>IF(AND('Raw Data'!D2495&lt;4, 'Raw Data'!E2495&lt;4, 'Raw Data'!A2495&gt;0), 'Raw Data'!AI2495, 0)</f>
        <v/>
      </c>
      <c r="X2500">
        <f>IF(AND('Raw Data'!D2495&lt;5, 'Raw Data'!E2495&lt;5, 'Raw Data'!A2495&gt;0), 'Raw Data'!AL2495, 0)</f>
        <v/>
      </c>
      <c r="Y2500">
        <f>IF(AND('Raw Data'!D2495&lt;6, 'Raw Data'!E2495&lt;6, 'Raw Data'!A2495&gt;0), 'Raw Data'!AO2495, 0)</f>
        <v/>
      </c>
      <c r="Z2500">
        <f>IF(ISBLANK('Raw Data'!D2495), 0, IF('Raw Data'!D2495-'Raw Data'!E2495&gt;1, 'Raw Data'!AW2495, 0))</f>
        <v/>
      </c>
      <c r="AA2500">
        <f>IF(ISBLANK('Raw Data'!A2495), 0, IF(ABS('Raw Data'!D2495-'Raw Data'!E2495)&lt;2, 'Raw Data'!AX2495, 0))</f>
        <v/>
      </c>
      <c r="AB2500">
        <f>IF(ISBLANK('Raw Data'!D2495), 0, IF('Raw Data'!E2495-'Raw Data'!D2495&gt;1, 'Raw Data'!AY2495, 0))</f>
        <v/>
      </c>
      <c r="AC2500">
        <f>IF(ISBLANK('Raw Data'!D2495), 0, IF('Raw Data'!D2495-'Raw Data'!E2495&gt;2, 'Raw Data'!AZ2495, 0))</f>
        <v/>
      </c>
      <c r="AD2500">
        <f>IF(ISBLANK('Raw Data'!A2495), 0, IF(ABS('Raw Data'!D2495-'Raw Data'!E2495)&lt;3, 'Raw Data'!BA2495, 0))</f>
        <v/>
      </c>
      <c r="AE2500">
        <f>IF(ISBLANK('Raw Data'!D2495), 0, IF('Raw Data'!E2495-'Raw Data'!D2495&gt;2, 'Raw Data'!BB2495, 0))</f>
        <v/>
      </c>
      <c r="AF2500">
        <f>IF(ISBLANK('Raw Data'!D2495), 0, IF('Raw Data'!D2495-'Raw Data'!E2495&gt;3, 'Raw Data'!BC2495, 0))</f>
        <v/>
      </c>
      <c r="AG2500">
        <f>IF(ISBLANK('Raw Data'!A2495), 0, IF(ABS('Raw Data'!D2495-'Raw Data'!E2495)&lt;4, 'Raw Data'!BD2495, 0))</f>
        <v/>
      </c>
      <c r="AH2500">
        <f>IF(ISBLANK('Raw Data'!D2495), 0, IF('Raw Data'!E2495-'Raw Data'!D2495&gt;3, 'Raw Data'!BE2495, 0))</f>
        <v/>
      </c>
      <c r="AI2500">
        <f>IF(SUM('Raw Data'!D2495:E2495)&gt;'Raw Data'!F2495, 'Raw Data'!G2495, 0)</f>
        <v/>
      </c>
      <c r="AJ2500">
        <f>IF(ISBLANK('Raw Data'!D2495), 0, IF(SUM('Raw Data'!D2495:E2495)&lt;'Raw Data'!F2495, 'Raw Data'!H2495, 0))</f>
        <v/>
      </c>
      <c r="AK2500">
        <f>IF(ISBLANK('Raw Data'!A2495), 0, IF(AND('Raw Data'!D2495&lt;3, 'Raw Data'!E2495&lt;3, 'Raw Data'!F2495&lt;BB$2), 'Raw Data'!AF2495, 0))</f>
        <v/>
      </c>
      <c r="AL2500">
        <f>IF(ISBLANK('Raw Data'!A2495), 0, IF(AND('Raw Data'!D2495&lt;4, 'Raw Data'!E2495&lt;4, 'Raw Data'!F2495&lt;BB$2), 'Raw Data'!AI2495, 0))</f>
        <v/>
      </c>
      <c r="AM2500">
        <f>IF(ISBLANK('Raw Data'!A2495), 0, IF(AND('Raw Data'!D2495&lt;5, 'Raw Data'!E2495&lt;5, 'Raw Data'!F2495&lt;BB$2), 'Raw Data'!AL2495, 0))</f>
        <v/>
      </c>
      <c r="AN2500">
        <f>IF(ISBLANK('Raw Data'!A2495), 0, IF(AND('Raw Data'!D2495&lt;6, 'Raw Data'!E2495&lt;6, 'Raw Data'!F2495&lt;BB$2), 'Raw Data'!AO2495, 0))</f>
        <v/>
      </c>
      <c r="AO2500">
        <f>IF(ISBLANK('Raw Data'!A2495), 0, IF(AND('Raw Data'!I2495&lt;Analysis!$BC$2, 'Raw Data'!D2495-'Raw Data'!E2495&gt;1), 'Raw Data'!AW2495, IF(AND('Raw Data'!J2495&lt;Analysis!$BC$2, 'Raw Data'!E2495-'Raw Data'!D2495&gt;1), 'Raw Data'!AY2495, 0)))</f>
        <v/>
      </c>
      <c r="AP2500">
        <f>IF(ISBLANK('Raw Data'!A2495), 0, IF(AND('Raw Data'!I2495&lt;Analysis!$BC$2, 'Raw Data'!D2495-'Raw Data'!E2495&gt;2), 'Raw Data'!AZ2495, IF(AND('Raw Data'!J2495&lt;Analysis!$BC$2, 'Raw Data'!E2495-'Raw Data'!D2495&gt;2), 'Raw Data'!BB2495, 0)))</f>
        <v/>
      </c>
      <c r="AQ2500">
        <f>IF(ISBLANK('Raw Data'!A2495), 0, IF(AND('Raw Data'!I2495&lt;Analysis!$BC$2, 'Raw Data'!D2495-'Raw Data'!E2495&gt;3), 'Raw Data'!BC2495, IF(AND('Raw Data'!J2495&lt;Analysis!$BC$2, 'Raw Data'!E2495-'Raw Data'!D2495&gt;3), 'Raw Data'!BE2495, 0)))</f>
        <v/>
      </c>
      <c r="AR2500">
        <f>IF('Hidden Analysiss'!D2496=1,IF(ABS('Raw Data'!E2495-'Raw Data'!D2495)&lt;2,'Raw Data'!AX2495,0), 0)</f>
        <v/>
      </c>
      <c r="AS2500">
        <f>IF('Hidden Analysiss'!D2496=1,IF(ABS('Raw Data'!E2495-'Raw Data'!D2495)&lt;3,'Raw Data'!BA2495,0), 0)</f>
        <v/>
      </c>
      <c r="AT2500">
        <f>IF('Hidden Analysiss'!D2496=1,IF(ABS('Raw Data'!E2495-'Raw Data'!D2495)&lt;4,'Raw Data'!BD2495,0), 0)</f>
        <v/>
      </c>
      <c r="AU2500">
        <f>IF(AND('Hidden Analysiss'!E2496=1, ABS('Raw Data'!E2495-'Raw Data'!D2495)&lt;2), 'Raw Data'!AX2495, 0)</f>
        <v/>
      </c>
      <c r="AV2500">
        <f>IF(AND('Hidden Analysiss'!E2496=1, ABS('Raw Data'!E2495-'Raw Data'!D2495)&lt;3), 'Raw Data'!BA2495, 0)</f>
        <v/>
      </c>
      <c r="AW2500">
        <f>IF(AND('Hidden Analysiss'!E2496=1, ABS('Raw Data'!E2495-'Raw Data'!D2495)&lt;3), 'Raw Data'!BD2495, 0)</f>
        <v/>
      </c>
    </row>
    <row r="2501">
      <c r="A2501" s="1">
        <f>'Raw Data'!A2496</f>
        <v/>
      </c>
      <c r="B2501">
        <f>IF('Raw Data'!E2496&gt;'Raw Data'!D2496, 'Raw Data'!J2496, 0)</f>
        <v/>
      </c>
      <c r="C2501">
        <f>IF('Raw Data'!D2496&gt;'Raw Data'!E2496, 'Raw Data'!I2496, 0)</f>
        <v/>
      </c>
      <c r="D2501">
        <f>SUM(G2501:H2501)</f>
        <v/>
      </c>
      <c r="E2501">
        <f>IF(AND('Raw Data'!J2496&lt;'Raw Data'!I2496,'Raw Data'!E2496&gt;'Raw Data'!D2496,'Raw Data'!E2496-'Raw Data'!D2496&gt;3),'Raw Data'!N2496,IF(AND('Raw Data'!I2496&lt;'Raw Data'!J2496,'Raw Data'!D2496&gt;'Raw Data'!E2496,'Raw Data'!D2496-'Raw Data'!E2496&gt;3),'Raw Data'!M2496,0))</f>
        <v/>
      </c>
      <c r="F2501">
        <f>IF(AND('Raw Data'!J2496&lt;'Raw Data'!I2496,'Raw Data'!E2496&gt;'Raw Data'!D2496,'Raw Data'!E2496-'Raw Data'!D2496&lt;4),'Raw Data'!L2496,IF(AND('Raw Data'!I2496&lt;'Raw Data'!J2496,'Raw Data'!D2496&gt;'Raw Data'!E2496,'Raw Data'!D2496-'Raw Data'!E2496&lt;4),'Raw Data'!K2496,0))</f>
        <v/>
      </c>
      <c r="G2501">
        <f>IF(AND('Raw Data'!J2496&lt;'Raw Data'!I2496, 'Raw Data'!E2496&gt;'Raw Data'!D2496), 'Raw Data'!J2496, 0)</f>
        <v/>
      </c>
      <c r="H2501">
        <f>IF(AND('Raw Data'!J2496&gt;'Raw Data'!I2496, 'Raw Data'!E2496&lt;'Raw Data'!D2496), 'Raw Data'!I2496, 0)</f>
        <v/>
      </c>
      <c r="I2501">
        <f>SUM(J2501:K2501)</f>
        <v/>
      </c>
      <c r="J2501">
        <f>IF(AND('Raw Data'!J2496&gt;'Raw Data'!I2496, 'Raw Data'!E2496&gt;'Raw Data'!D2496), 'Raw Data'!J2496, 0)</f>
        <v/>
      </c>
      <c r="K2501">
        <f>IF(AND('Raw Data'!I2496&gt;'Raw Data'!J2496, 'Raw Data'!D2496&gt;'Raw Data'!E2496), 'Raw Data'!I2496, 0)</f>
        <v/>
      </c>
      <c r="L2501">
        <f>IF('Raw Data'!E2496-'Raw Data'!D2496&gt;3, 'Raw Data'!N2496, 0)</f>
        <v/>
      </c>
      <c r="M2501">
        <f>IF('Raw Data'!D2496-'Raw Data'!E2496&gt;3, 'Raw Data'!M2496, 0)</f>
        <v/>
      </c>
      <c r="N2501">
        <f>IF(ISBLANK('Raw Data'!D2496),0,IF(AND('Raw Data'!E2496&gt;'Raw Data'!D2496,'Raw Data'!E2496-'Raw Data'!D2496&gt;0,'Raw Data'!E2496-'Raw Data'!D2496&lt;4),'Raw Data'!L2496, 0))</f>
        <v/>
      </c>
      <c r="O2501">
        <f>IF(ISBLANK('Raw Data'!D2496),0,IF(AND('Raw Data'!E2496&gt;'Raw Data'!D2496,'Raw Data'!E2496-'Raw Data'!D2496&gt;0,'Raw Data'!D2496-'Raw Data'!E2496&lt;4),'Raw Data'!K2496, 0))</f>
        <v/>
      </c>
      <c r="P2501">
        <f>IF('Raw Data'!E2496-'Raw Data'!D2496&gt;3, 'Raw Data'!N2496, IF('Raw Data'!D2496-'Raw Data'!E2496&gt;3, 'Raw Data'!M2496, 0))</f>
        <v/>
      </c>
      <c r="Q2501">
        <f>IF(ISBLANK('Raw Data'!E2496),0,IF(AND('Raw Data'!E2496-'Raw Data'!D2496&lt;4,'Raw Data'!E2496-'Raw Data'!D2496&gt;0),'Raw Data'!L2496,IF(AND('Raw Data'!D2496&gt;'Raw Data'!E2496,'Raw Data'!D2496-'Raw Data'!E2496&gt;0),'Raw Data'!K2496,0)))</f>
        <v/>
      </c>
      <c r="R2501">
        <f>IF(ISBLANK('Raw Data'!K2496),0,IFERROR(IF(MATCH(SMALL('Raw Data'!K2496:N2496,1),L2501:O2501,0),SMALL('Raw Data'!K2496:N2496,1)),0))</f>
        <v/>
      </c>
      <c r="S2501">
        <f>IF(ISBLANK('Raw Data'!K2496),0,IFERROR(IF(MATCH(SMALL('Raw Data'!K2496:N2496,2),L2501:O2501,0),SMALL('Raw Data'!K2496:N2496,2)),0))</f>
        <v/>
      </c>
      <c r="T2501">
        <f>IF(ISBLANK('Raw Data'!K2496),0,IFERROR(IF(MATCH(SMALL('Raw Data'!K2496:N2496,3),L2501:O2501,0),SMALL('Raw Data'!K2496:N2496,3)),0))</f>
        <v/>
      </c>
      <c r="U2501">
        <f>IF(ISBLANK('Raw Data'!K2496),0,IFERROR(IF(MATCH(SMALL('Raw Data'!K2496:N2496,4),L2501:O2501,0),SMALL('Raw Data'!K2496:N2496,4)),0))</f>
        <v/>
      </c>
      <c r="V2501">
        <f>IF(AND('Raw Data'!D2496&lt;3, 'Raw Data'!E2496&lt;3, 'Raw Data'!A2496&gt;0), 'Raw Data'!AF2496, 0)</f>
        <v/>
      </c>
      <c r="W2501">
        <f>IF(AND('Raw Data'!D2496&lt;4, 'Raw Data'!E2496&lt;4, 'Raw Data'!A2496&gt;0), 'Raw Data'!AI2496, 0)</f>
        <v/>
      </c>
      <c r="X2501">
        <f>IF(AND('Raw Data'!D2496&lt;5, 'Raw Data'!E2496&lt;5, 'Raw Data'!A2496&gt;0), 'Raw Data'!AL2496, 0)</f>
        <v/>
      </c>
      <c r="Y2501">
        <f>IF(AND('Raw Data'!D2496&lt;6, 'Raw Data'!E2496&lt;6, 'Raw Data'!A2496&gt;0), 'Raw Data'!AO2496, 0)</f>
        <v/>
      </c>
      <c r="Z2501">
        <f>IF(ISBLANK('Raw Data'!D2496), 0, IF('Raw Data'!D2496-'Raw Data'!E2496&gt;1, 'Raw Data'!AW2496, 0))</f>
        <v/>
      </c>
      <c r="AA2501">
        <f>IF(ISBLANK('Raw Data'!A2496), 0, IF(ABS('Raw Data'!D2496-'Raw Data'!E2496)&lt;2, 'Raw Data'!AX2496, 0))</f>
        <v/>
      </c>
      <c r="AB2501">
        <f>IF(ISBLANK('Raw Data'!D2496), 0, IF('Raw Data'!E2496-'Raw Data'!D2496&gt;1, 'Raw Data'!AY2496, 0))</f>
        <v/>
      </c>
      <c r="AC2501">
        <f>IF(ISBLANK('Raw Data'!D2496), 0, IF('Raw Data'!D2496-'Raw Data'!E2496&gt;2, 'Raw Data'!AZ2496, 0))</f>
        <v/>
      </c>
      <c r="AD2501">
        <f>IF(ISBLANK('Raw Data'!A2496), 0, IF(ABS('Raw Data'!D2496-'Raw Data'!E2496)&lt;3, 'Raw Data'!BA2496, 0))</f>
        <v/>
      </c>
      <c r="AE2501">
        <f>IF(ISBLANK('Raw Data'!D2496), 0, IF('Raw Data'!E2496-'Raw Data'!D2496&gt;2, 'Raw Data'!BB2496, 0))</f>
        <v/>
      </c>
      <c r="AF2501">
        <f>IF(ISBLANK('Raw Data'!D2496), 0, IF('Raw Data'!D2496-'Raw Data'!E2496&gt;3, 'Raw Data'!BC2496, 0))</f>
        <v/>
      </c>
      <c r="AG2501">
        <f>IF(ISBLANK('Raw Data'!A2496), 0, IF(ABS('Raw Data'!D2496-'Raw Data'!E2496)&lt;4, 'Raw Data'!BD2496, 0))</f>
        <v/>
      </c>
      <c r="AH2501">
        <f>IF(ISBLANK('Raw Data'!D2496), 0, IF('Raw Data'!E2496-'Raw Data'!D2496&gt;3, 'Raw Data'!BE2496, 0))</f>
        <v/>
      </c>
      <c r="AI2501">
        <f>IF(SUM('Raw Data'!D2496:E2496)&gt;'Raw Data'!F2496, 'Raw Data'!G2496, 0)</f>
        <v/>
      </c>
      <c r="AJ2501">
        <f>IF(ISBLANK('Raw Data'!D2496), 0, IF(SUM('Raw Data'!D2496:E2496)&lt;'Raw Data'!F2496, 'Raw Data'!H2496, 0))</f>
        <v/>
      </c>
      <c r="AK2501">
        <f>IF(ISBLANK('Raw Data'!A2496), 0, IF(AND('Raw Data'!D2496&lt;3, 'Raw Data'!E2496&lt;3, 'Raw Data'!F2496&lt;BB$2), 'Raw Data'!AF2496, 0))</f>
        <v/>
      </c>
      <c r="AL2501">
        <f>IF(ISBLANK('Raw Data'!A2496), 0, IF(AND('Raw Data'!D2496&lt;4, 'Raw Data'!E2496&lt;4, 'Raw Data'!F2496&lt;BB$2), 'Raw Data'!AI2496, 0))</f>
        <v/>
      </c>
      <c r="AM2501">
        <f>IF(ISBLANK('Raw Data'!A2496), 0, IF(AND('Raw Data'!D2496&lt;5, 'Raw Data'!E2496&lt;5, 'Raw Data'!F2496&lt;BB$2), 'Raw Data'!AL2496, 0))</f>
        <v/>
      </c>
      <c r="AN2501">
        <f>IF(ISBLANK('Raw Data'!A2496), 0, IF(AND('Raw Data'!D2496&lt;6, 'Raw Data'!E2496&lt;6, 'Raw Data'!F2496&lt;BB$2), 'Raw Data'!AO2496, 0))</f>
        <v/>
      </c>
      <c r="AO2501">
        <f>IF(ISBLANK('Raw Data'!A2496), 0, IF(AND('Raw Data'!I2496&lt;Analysis!$BC$2, 'Raw Data'!D2496-'Raw Data'!E2496&gt;1), 'Raw Data'!AW2496, IF(AND('Raw Data'!J2496&lt;Analysis!$BC$2, 'Raw Data'!E2496-'Raw Data'!D2496&gt;1), 'Raw Data'!AY2496, 0)))</f>
        <v/>
      </c>
      <c r="AP2501">
        <f>IF(ISBLANK('Raw Data'!A2496), 0, IF(AND('Raw Data'!I2496&lt;Analysis!$BC$2, 'Raw Data'!D2496-'Raw Data'!E2496&gt;2), 'Raw Data'!AZ2496, IF(AND('Raw Data'!J2496&lt;Analysis!$BC$2, 'Raw Data'!E2496-'Raw Data'!D2496&gt;2), 'Raw Data'!BB2496, 0)))</f>
        <v/>
      </c>
      <c r="AQ2501">
        <f>IF(ISBLANK('Raw Data'!A2496), 0, IF(AND('Raw Data'!I2496&lt;Analysis!$BC$2, 'Raw Data'!D2496-'Raw Data'!E2496&gt;3), 'Raw Data'!BC2496, IF(AND('Raw Data'!J2496&lt;Analysis!$BC$2, 'Raw Data'!E2496-'Raw Data'!D2496&gt;3), 'Raw Data'!BE2496, 0)))</f>
        <v/>
      </c>
      <c r="AR2501">
        <f>IF('Hidden Analysiss'!D2497=1,IF(ABS('Raw Data'!E2496-'Raw Data'!D2496)&lt;2,'Raw Data'!AX2496,0), 0)</f>
        <v/>
      </c>
      <c r="AS2501">
        <f>IF('Hidden Analysiss'!D2497=1,IF(ABS('Raw Data'!E2496-'Raw Data'!D2496)&lt;3,'Raw Data'!BA2496,0), 0)</f>
        <v/>
      </c>
      <c r="AT2501">
        <f>IF('Hidden Analysiss'!D2497=1,IF(ABS('Raw Data'!E2496-'Raw Data'!D2496)&lt;4,'Raw Data'!BD2496,0), 0)</f>
        <v/>
      </c>
      <c r="AU2501">
        <f>IF(AND('Hidden Analysiss'!E2497=1, ABS('Raw Data'!E2496-'Raw Data'!D2496)&lt;2), 'Raw Data'!AX2496, 0)</f>
        <v/>
      </c>
      <c r="AV2501">
        <f>IF(AND('Hidden Analysiss'!E2497=1, ABS('Raw Data'!E2496-'Raw Data'!D2496)&lt;3), 'Raw Data'!BA2496, 0)</f>
        <v/>
      </c>
      <c r="AW2501">
        <f>IF(AND('Hidden Analysiss'!E2497=1, ABS('Raw Data'!E2496-'Raw Data'!D2496)&lt;3), 'Raw Data'!BD2496, 0)</f>
        <v/>
      </c>
    </row>
    <row r="2502">
      <c r="A2502" s="1">
        <f>'Raw Data'!A2497</f>
        <v/>
      </c>
      <c r="B2502">
        <f>IF('Raw Data'!E2497&gt;'Raw Data'!D2497, 'Raw Data'!J2497, 0)</f>
        <v/>
      </c>
      <c r="C2502">
        <f>IF('Raw Data'!D2497&gt;'Raw Data'!E2497, 'Raw Data'!I2497, 0)</f>
        <v/>
      </c>
      <c r="D2502">
        <f>SUM(G2502:H2502)</f>
        <v/>
      </c>
      <c r="E2502">
        <f>IF(AND('Raw Data'!J2497&lt;'Raw Data'!I2497,'Raw Data'!E2497&gt;'Raw Data'!D2497,'Raw Data'!E2497-'Raw Data'!D2497&gt;3),'Raw Data'!N2497,IF(AND('Raw Data'!I2497&lt;'Raw Data'!J2497,'Raw Data'!D2497&gt;'Raw Data'!E2497,'Raw Data'!D2497-'Raw Data'!E2497&gt;3),'Raw Data'!M2497,0))</f>
        <v/>
      </c>
      <c r="F2502">
        <f>IF(AND('Raw Data'!J2497&lt;'Raw Data'!I2497,'Raw Data'!E2497&gt;'Raw Data'!D2497,'Raw Data'!E2497-'Raw Data'!D2497&lt;4),'Raw Data'!L2497,IF(AND('Raw Data'!I2497&lt;'Raw Data'!J2497,'Raw Data'!D2497&gt;'Raw Data'!E2497,'Raw Data'!D2497-'Raw Data'!E2497&lt;4),'Raw Data'!K2497,0))</f>
        <v/>
      </c>
      <c r="G2502">
        <f>IF(AND('Raw Data'!J2497&lt;'Raw Data'!I2497, 'Raw Data'!E2497&gt;'Raw Data'!D2497), 'Raw Data'!J2497, 0)</f>
        <v/>
      </c>
      <c r="H2502">
        <f>IF(AND('Raw Data'!J2497&gt;'Raw Data'!I2497, 'Raw Data'!E2497&lt;'Raw Data'!D2497), 'Raw Data'!I2497, 0)</f>
        <v/>
      </c>
      <c r="I2502">
        <f>SUM(J2502:K2502)</f>
        <v/>
      </c>
      <c r="J2502">
        <f>IF(AND('Raw Data'!J2497&gt;'Raw Data'!I2497, 'Raw Data'!E2497&gt;'Raw Data'!D2497), 'Raw Data'!J2497, 0)</f>
        <v/>
      </c>
      <c r="K2502">
        <f>IF(AND('Raw Data'!I2497&gt;'Raw Data'!J2497, 'Raw Data'!D2497&gt;'Raw Data'!E2497), 'Raw Data'!I2497, 0)</f>
        <v/>
      </c>
      <c r="L2502">
        <f>IF('Raw Data'!E2497-'Raw Data'!D2497&gt;3, 'Raw Data'!N2497, 0)</f>
        <v/>
      </c>
      <c r="M2502">
        <f>IF('Raw Data'!D2497-'Raw Data'!E2497&gt;3, 'Raw Data'!M2497, 0)</f>
        <v/>
      </c>
      <c r="N2502">
        <f>IF(ISBLANK('Raw Data'!D2497),0,IF(AND('Raw Data'!E2497&gt;'Raw Data'!D2497,'Raw Data'!E2497-'Raw Data'!D2497&gt;0,'Raw Data'!E2497-'Raw Data'!D2497&lt;4),'Raw Data'!L2497, 0))</f>
        <v/>
      </c>
      <c r="O2502">
        <f>IF(ISBLANK('Raw Data'!D2497),0,IF(AND('Raw Data'!E2497&gt;'Raw Data'!D2497,'Raw Data'!E2497-'Raw Data'!D2497&gt;0,'Raw Data'!D2497-'Raw Data'!E2497&lt;4),'Raw Data'!K2497, 0))</f>
        <v/>
      </c>
      <c r="P2502">
        <f>IF('Raw Data'!E2497-'Raw Data'!D2497&gt;3, 'Raw Data'!N2497, IF('Raw Data'!D2497-'Raw Data'!E2497&gt;3, 'Raw Data'!M2497, 0))</f>
        <v/>
      </c>
      <c r="Q2502">
        <f>IF(ISBLANK('Raw Data'!E2497),0,IF(AND('Raw Data'!E2497-'Raw Data'!D2497&lt;4,'Raw Data'!E2497-'Raw Data'!D2497&gt;0),'Raw Data'!L2497,IF(AND('Raw Data'!D2497&gt;'Raw Data'!E2497,'Raw Data'!D2497-'Raw Data'!E2497&gt;0),'Raw Data'!K2497,0)))</f>
        <v/>
      </c>
      <c r="R2502">
        <f>IF(ISBLANK('Raw Data'!K2497),0,IFERROR(IF(MATCH(SMALL('Raw Data'!K2497:N2497,1),L2502:O2502,0),SMALL('Raw Data'!K2497:N2497,1)),0))</f>
        <v/>
      </c>
      <c r="S2502">
        <f>IF(ISBLANK('Raw Data'!K2497),0,IFERROR(IF(MATCH(SMALL('Raw Data'!K2497:N2497,2),L2502:O2502,0),SMALL('Raw Data'!K2497:N2497,2)),0))</f>
        <v/>
      </c>
      <c r="T2502">
        <f>IF(ISBLANK('Raw Data'!K2497),0,IFERROR(IF(MATCH(SMALL('Raw Data'!K2497:N2497,3),L2502:O2502,0),SMALL('Raw Data'!K2497:N2497,3)),0))</f>
        <v/>
      </c>
      <c r="U2502">
        <f>IF(ISBLANK('Raw Data'!K2497),0,IFERROR(IF(MATCH(SMALL('Raw Data'!K2497:N2497,4),L2502:O2502,0),SMALL('Raw Data'!K2497:N2497,4)),0))</f>
        <v/>
      </c>
      <c r="V2502">
        <f>IF(AND('Raw Data'!D2497&lt;3, 'Raw Data'!E2497&lt;3, 'Raw Data'!A2497&gt;0), 'Raw Data'!AF2497, 0)</f>
        <v/>
      </c>
      <c r="W2502">
        <f>IF(AND('Raw Data'!D2497&lt;4, 'Raw Data'!E2497&lt;4, 'Raw Data'!A2497&gt;0), 'Raw Data'!AI2497, 0)</f>
        <v/>
      </c>
      <c r="X2502">
        <f>IF(AND('Raw Data'!D2497&lt;5, 'Raw Data'!E2497&lt;5, 'Raw Data'!A2497&gt;0), 'Raw Data'!AL2497, 0)</f>
        <v/>
      </c>
      <c r="Y2502">
        <f>IF(AND('Raw Data'!D2497&lt;6, 'Raw Data'!E2497&lt;6, 'Raw Data'!A2497&gt;0), 'Raw Data'!AO2497, 0)</f>
        <v/>
      </c>
      <c r="Z2502">
        <f>IF(ISBLANK('Raw Data'!D2497), 0, IF('Raw Data'!D2497-'Raw Data'!E2497&gt;1, 'Raw Data'!AW2497, 0))</f>
        <v/>
      </c>
      <c r="AA2502">
        <f>IF(ISBLANK('Raw Data'!A2497), 0, IF(ABS('Raw Data'!D2497-'Raw Data'!E2497)&lt;2, 'Raw Data'!AX2497, 0))</f>
        <v/>
      </c>
      <c r="AB2502">
        <f>IF(ISBLANK('Raw Data'!D2497), 0, IF('Raw Data'!E2497-'Raw Data'!D2497&gt;1, 'Raw Data'!AY2497, 0))</f>
        <v/>
      </c>
      <c r="AC2502">
        <f>IF(ISBLANK('Raw Data'!D2497), 0, IF('Raw Data'!D2497-'Raw Data'!E2497&gt;2, 'Raw Data'!AZ2497, 0))</f>
        <v/>
      </c>
      <c r="AD2502">
        <f>IF(ISBLANK('Raw Data'!A2497), 0, IF(ABS('Raw Data'!D2497-'Raw Data'!E2497)&lt;3, 'Raw Data'!BA2497, 0))</f>
        <v/>
      </c>
      <c r="AE2502">
        <f>IF(ISBLANK('Raw Data'!D2497), 0, IF('Raw Data'!E2497-'Raw Data'!D2497&gt;2, 'Raw Data'!BB2497, 0))</f>
        <v/>
      </c>
      <c r="AF2502">
        <f>IF(ISBLANK('Raw Data'!D2497), 0, IF('Raw Data'!D2497-'Raw Data'!E2497&gt;3, 'Raw Data'!BC2497, 0))</f>
        <v/>
      </c>
      <c r="AG2502">
        <f>IF(ISBLANK('Raw Data'!A2497), 0, IF(ABS('Raw Data'!D2497-'Raw Data'!E2497)&lt;4, 'Raw Data'!BD2497, 0))</f>
        <v/>
      </c>
      <c r="AH2502">
        <f>IF(ISBLANK('Raw Data'!D2497), 0, IF('Raw Data'!E2497-'Raw Data'!D2497&gt;3, 'Raw Data'!BE2497, 0))</f>
        <v/>
      </c>
      <c r="AI2502">
        <f>IF(SUM('Raw Data'!D2497:E2497)&gt;'Raw Data'!F2497, 'Raw Data'!G2497, 0)</f>
        <v/>
      </c>
      <c r="AJ2502">
        <f>IF(ISBLANK('Raw Data'!D2497), 0, IF(SUM('Raw Data'!D2497:E2497)&lt;'Raw Data'!F2497, 'Raw Data'!H2497, 0))</f>
        <v/>
      </c>
      <c r="AK2502">
        <f>IF(ISBLANK('Raw Data'!A2497), 0, IF(AND('Raw Data'!D2497&lt;3, 'Raw Data'!E2497&lt;3, 'Raw Data'!F2497&lt;BB$2), 'Raw Data'!AF2497, 0))</f>
        <v/>
      </c>
      <c r="AL2502">
        <f>IF(ISBLANK('Raw Data'!A2497), 0, IF(AND('Raw Data'!D2497&lt;4, 'Raw Data'!E2497&lt;4, 'Raw Data'!F2497&lt;BB$2), 'Raw Data'!AI2497, 0))</f>
        <v/>
      </c>
      <c r="AM2502">
        <f>IF(ISBLANK('Raw Data'!A2497), 0, IF(AND('Raw Data'!D2497&lt;5, 'Raw Data'!E2497&lt;5, 'Raw Data'!F2497&lt;BB$2), 'Raw Data'!AL2497, 0))</f>
        <v/>
      </c>
      <c r="AN2502">
        <f>IF(ISBLANK('Raw Data'!A2497), 0, IF(AND('Raw Data'!D2497&lt;6, 'Raw Data'!E2497&lt;6, 'Raw Data'!F2497&lt;BB$2), 'Raw Data'!AO2497, 0))</f>
        <v/>
      </c>
      <c r="AO2502">
        <f>IF(ISBLANK('Raw Data'!A2497), 0, IF(AND('Raw Data'!I2497&lt;Analysis!$BC$2, 'Raw Data'!D2497-'Raw Data'!E2497&gt;1), 'Raw Data'!AW2497, IF(AND('Raw Data'!J2497&lt;Analysis!$BC$2, 'Raw Data'!E2497-'Raw Data'!D2497&gt;1), 'Raw Data'!AY2497, 0)))</f>
        <v/>
      </c>
      <c r="AP2502">
        <f>IF(ISBLANK('Raw Data'!A2497), 0, IF(AND('Raw Data'!I2497&lt;Analysis!$BC$2, 'Raw Data'!D2497-'Raw Data'!E2497&gt;2), 'Raw Data'!AZ2497, IF(AND('Raw Data'!J2497&lt;Analysis!$BC$2, 'Raw Data'!E2497-'Raw Data'!D2497&gt;2), 'Raw Data'!BB2497, 0)))</f>
        <v/>
      </c>
      <c r="AQ2502">
        <f>IF(ISBLANK('Raw Data'!A2497), 0, IF(AND('Raw Data'!I2497&lt;Analysis!$BC$2, 'Raw Data'!D2497-'Raw Data'!E2497&gt;3), 'Raw Data'!BC2497, IF(AND('Raw Data'!J2497&lt;Analysis!$BC$2, 'Raw Data'!E2497-'Raw Data'!D2497&gt;3), 'Raw Data'!BE2497, 0)))</f>
        <v/>
      </c>
      <c r="AR2502">
        <f>IF('Hidden Analysiss'!D2498=1,IF(ABS('Raw Data'!E2497-'Raw Data'!D2497)&lt;2,'Raw Data'!AX2497,0), 0)</f>
        <v/>
      </c>
      <c r="AS2502">
        <f>IF('Hidden Analysiss'!D2498=1,IF(ABS('Raw Data'!E2497-'Raw Data'!D2497)&lt;3,'Raw Data'!BA2497,0), 0)</f>
        <v/>
      </c>
      <c r="AT2502">
        <f>IF('Hidden Analysiss'!D2498=1,IF(ABS('Raw Data'!E2497-'Raw Data'!D2497)&lt;4,'Raw Data'!BD2497,0), 0)</f>
        <v/>
      </c>
      <c r="AU2502">
        <f>IF(AND('Hidden Analysiss'!E2498=1, ABS('Raw Data'!E2497-'Raw Data'!D2497)&lt;2), 'Raw Data'!AX2497, 0)</f>
        <v/>
      </c>
      <c r="AV2502">
        <f>IF(AND('Hidden Analysiss'!E2498=1, ABS('Raw Data'!E2497-'Raw Data'!D2497)&lt;3), 'Raw Data'!BA2497, 0)</f>
        <v/>
      </c>
      <c r="AW2502">
        <f>IF(AND('Hidden Analysiss'!E2498=1, ABS('Raw Data'!E2497-'Raw Data'!D2497)&lt;3), 'Raw Data'!BD2497, 0)</f>
        <v/>
      </c>
    </row>
    <row r="2503">
      <c r="A2503" s="1">
        <f>'Raw Data'!A2498</f>
        <v/>
      </c>
      <c r="B2503">
        <f>IF('Raw Data'!E2498&gt;'Raw Data'!D2498, 'Raw Data'!J2498, 0)</f>
        <v/>
      </c>
      <c r="C2503">
        <f>IF('Raw Data'!D2498&gt;'Raw Data'!E2498, 'Raw Data'!I2498, 0)</f>
        <v/>
      </c>
      <c r="D2503">
        <f>SUM(G2503:H2503)</f>
        <v/>
      </c>
      <c r="E2503">
        <f>IF(AND('Raw Data'!J2498&lt;'Raw Data'!I2498,'Raw Data'!E2498&gt;'Raw Data'!D2498,'Raw Data'!E2498-'Raw Data'!D2498&gt;3),'Raw Data'!N2498,IF(AND('Raw Data'!I2498&lt;'Raw Data'!J2498,'Raw Data'!D2498&gt;'Raw Data'!E2498,'Raw Data'!D2498-'Raw Data'!E2498&gt;3),'Raw Data'!M2498,0))</f>
        <v/>
      </c>
      <c r="F2503">
        <f>IF(AND('Raw Data'!J2498&lt;'Raw Data'!I2498,'Raw Data'!E2498&gt;'Raw Data'!D2498,'Raw Data'!E2498-'Raw Data'!D2498&lt;4),'Raw Data'!L2498,IF(AND('Raw Data'!I2498&lt;'Raw Data'!J2498,'Raw Data'!D2498&gt;'Raw Data'!E2498,'Raw Data'!D2498-'Raw Data'!E2498&lt;4),'Raw Data'!K2498,0))</f>
        <v/>
      </c>
      <c r="G2503">
        <f>IF(AND('Raw Data'!J2498&lt;'Raw Data'!I2498, 'Raw Data'!E2498&gt;'Raw Data'!D2498), 'Raw Data'!J2498, 0)</f>
        <v/>
      </c>
      <c r="H2503">
        <f>IF(AND('Raw Data'!J2498&gt;'Raw Data'!I2498, 'Raw Data'!E2498&lt;'Raw Data'!D2498), 'Raw Data'!I2498, 0)</f>
        <v/>
      </c>
      <c r="I2503">
        <f>SUM(J2503:K2503)</f>
        <v/>
      </c>
      <c r="J2503">
        <f>IF(AND('Raw Data'!J2498&gt;'Raw Data'!I2498, 'Raw Data'!E2498&gt;'Raw Data'!D2498), 'Raw Data'!J2498, 0)</f>
        <v/>
      </c>
      <c r="K2503">
        <f>IF(AND('Raw Data'!I2498&gt;'Raw Data'!J2498, 'Raw Data'!D2498&gt;'Raw Data'!E2498), 'Raw Data'!I2498, 0)</f>
        <v/>
      </c>
      <c r="L2503">
        <f>IF('Raw Data'!E2498-'Raw Data'!D2498&gt;3, 'Raw Data'!N2498, 0)</f>
        <v/>
      </c>
      <c r="M2503">
        <f>IF('Raw Data'!D2498-'Raw Data'!E2498&gt;3, 'Raw Data'!M2498, 0)</f>
        <v/>
      </c>
      <c r="N2503">
        <f>IF(ISBLANK('Raw Data'!D2498),0,IF(AND('Raw Data'!E2498&gt;'Raw Data'!D2498,'Raw Data'!E2498-'Raw Data'!D2498&gt;0,'Raw Data'!E2498-'Raw Data'!D2498&lt;4),'Raw Data'!L2498, 0))</f>
        <v/>
      </c>
      <c r="O2503">
        <f>IF(ISBLANK('Raw Data'!D2498),0,IF(AND('Raw Data'!E2498&gt;'Raw Data'!D2498,'Raw Data'!E2498-'Raw Data'!D2498&gt;0,'Raw Data'!D2498-'Raw Data'!E2498&lt;4),'Raw Data'!K2498, 0))</f>
        <v/>
      </c>
      <c r="P2503">
        <f>IF('Raw Data'!E2498-'Raw Data'!D2498&gt;3, 'Raw Data'!N2498, IF('Raw Data'!D2498-'Raw Data'!E2498&gt;3, 'Raw Data'!M2498, 0))</f>
        <v/>
      </c>
      <c r="Q2503">
        <f>IF(ISBLANK('Raw Data'!E2498),0,IF(AND('Raw Data'!E2498-'Raw Data'!D2498&lt;4,'Raw Data'!E2498-'Raw Data'!D2498&gt;0),'Raw Data'!L2498,IF(AND('Raw Data'!D2498&gt;'Raw Data'!E2498,'Raw Data'!D2498-'Raw Data'!E2498&gt;0),'Raw Data'!K2498,0)))</f>
        <v/>
      </c>
      <c r="R2503">
        <f>IF(ISBLANK('Raw Data'!K2498),0,IFERROR(IF(MATCH(SMALL('Raw Data'!K2498:N2498,1),L2503:O2503,0),SMALL('Raw Data'!K2498:N2498,1)),0))</f>
        <v/>
      </c>
      <c r="S2503">
        <f>IF(ISBLANK('Raw Data'!K2498),0,IFERROR(IF(MATCH(SMALL('Raw Data'!K2498:N2498,2),L2503:O2503,0),SMALL('Raw Data'!K2498:N2498,2)),0))</f>
        <v/>
      </c>
      <c r="T2503">
        <f>IF(ISBLANK('Raw Data'!K2498),0,IFERROR(IF(MATCH(SMALL('Raw Data'!K2498:N2498,3),L2503:O2503,0),SMALL('Raw Data'!K2498:N2498,3)),0))</f>
        <v/>
      </c>
      <c r="U2503">
        <f>IF(ISBLANK('Raw Data'!K2498),0,IFERROR(IF(MATCH(SMALL('Raw Data'!K2498:N2498,4),L2503:O2503,0),SMALL('Raw Data'!K2498:N2498,4)),0))</f>
        <v/>
      </c>
      <c r="V2503">
        <f>IF(AND('Raw Data'!D2498&lt;3, 'Raw Data'!E2498&lt;3, 'Raw Data'!A2498&gt;0), 'Raw Data'!AF2498, 0)</f>
        <v/>
      </c>
      <c r="W2503">
        <f>IF(AND('Raw Data'!D2498&lt;4, 'Raw Data'!E2498&lt;4, 'Raw Data'!A2498&gt;0), 'Raw Data'!AI2498, 0)</f>
        <v/>
      </c>
      <c r="X2503">
        <f>IF(AND('Raw Data'!D2498&lt;5, 'Raw Data'!E2498&lt;5, 'Raw Data'!A2498&gt;0), 'Raw Data'!AL2498, 0)</f>
        <v/>
      </c>
      <c r="Y2503">
        <f>IF(AND('Raw Data'!D2498&lt;6, 'Raw Data'!E2498&lt;6, 'Raw Data'!A2498&gt;0), 'Raw Data'!AO2498, 0)</f>
        <v/>
      </c>
      <c r="Z2503">
        <f>IF(ISBLANK('Raw Data'!D2498), 0, IF('Raw Data'!D2498-'Raw Data'!E2498&gt;1, 'Raw Data'!AW2498, 0))</f>
        <v/>
      </c>
      <c r="AA2503">
        <f>IF(ISBLANK('Raw Data'!A2498), 0, IF(ABS('Raw Data'!D2498-'Raw Data'!E2498)&lt;2, 'Raw Data'!AX2498, 0))</f>
        <v/>
      </c>
      <c r="AB2503">
        <f>IF(ISBLANK('Raw Data'!D2498), 0, IF('Raw Data'!E2498-'Raw Data'!D2498&gt;1, 'Raw Data'!AY2498, 0))</f>
        <v/>
      </c>
      <c r="AC2503">
        <f>IF(ISBLANK('Raw Data'!D2498), 0, IF('Raw Data'!D2498-'Raw Data'!E2498&gt;2, 'Raw Data'!AZ2498, 0))</f>
        <v/>
      </c>
      <c r="AD2503">
        <f>IF(ISBLANK('Raw Data'!A2498), 0, IF(ABS('Raw Data'!D2498-'Raw Data'!E2498)&lt;3, 'Raw Data'!BA2498, 0))</f>
        <v/>
      </c>
      <c r="AE2503">
        <f>IF(ISBLANK('Raw Data'!D2498), 0, IF('Raw Data'!E2498-'Raw Data'!D2498&gt;2, 'Raw Data'!BB2498, 0))</f>
        <v/>
      </c>
      <c r="AF2503">
        <f>IF(ISBLANK('Raw Data'!D2498), 0, IF('Raw Data'!D2498-'Raw Data'!E2498&gt;3, 'Raw Data'!BC2498, 0))</f>
        <v/>
      </c>
      <c r="AG2503">
        <f>IF(ISBLANK('Raw Data'!A2498), 0, IF(ABS('Raw Data'!D2498-'Raw Data'!E2498)&lt;4, 'Raw Data'!BD2498, 0))</f>
        <v/>
      </c>
      <c r="AH2503">
        <f>IF(ISBLANK('Raw Data'!D2498), 0, IF('Raw Data'!E2498-'Raw Data'!D2498&gt;3, 'Raw Data'!BE2498, 0))</f>
        <v/>
      </c>
      <c r="AI2503">
        <f>IF(SUM('Raw Data'!D2498:E2498)&gt;'Raw Data'!F2498, 'Raw Data'!G2498, 0)</f>
        <v/>
      </c>
      <c r="AJ2503">
        <f>IF(ISBLANK('Raw Data'!D2498), 0, IF(SUM('Raw Data'!D2498:E2498)&lt;'Raw Data'!F2498, 'Raw Data'!H2498, 0))</f>
        <v/>
      </c>
      <c r="AK2503">
        <f>IF(ISBLANK('Raw Data'!A2498), 0, IF(AND('Raw Data'!D2498&lt;3, 'Raw Data'!E2498&lt;3, 'Raw Data'!F2498&lt;BB$2), 'Raw Data'!AF2498, 0))</f>
        <v/>
      </c>
      <c r="AL2503">
        <f>IF(ISBLANK('Raw Data'!A2498), 0, IF(AND('Raw Data'!D2498&lt;4, 'Raw Data'!E2498&lt;4, 'Raw Data'!F2498&lt;BB$2), 'Raw Data'!AI2498, 0))</f>
        <v/>
      </c>
      <c r="AM2503">
        <f>IF(ISBLANK('Raw Data'!A2498), 0, IF(AND('Raw Data'!D2498&lt;5, 'Raw Data'!E2498&lt;5, 'Raw Data'!F2498&lt;BB$2), 'Raw Data'!AL2498, 0))</f>
        <v/>
      </c>
      <c r="AN2503">
        <f>IF(ISBLANK('Raw Data'!A2498), 0, IF(AND('Raw Data'!D2498&lt;6, 'Raw Data'!E2498&lt;6, 'Raw Data'!F2498&lt;BB$2), 'Raw Data'!AO2498, 0))</f>
        <v/>
      </c>
      <c r="AO2503">
        <f>IF(ISBLANK('Raw Data'!A2498), 0, IF(AND('Raw Data'!I2498&lt;Analysis!$BC$2, 'Raw Data'!D2498-'Raw Data'!E2498&gt;1), 'Raw Data'!AW2498, IF(AND('Raw Data'!J2498&lt;Analysis!$BC$2, 'Raw Data'!E2498-'Raw Data'!D2498&gt;1), 'Raw Data'!AY2498, 0)))</f>
        <v/>
      </c>
      <c r="AP2503">
        <f>IF(ISBLANK('Raw Data'!A2498), 0, IF(AND('Raw Data'!I2498&lt;Analysis!$BC$2, 'Raw Data'!D2498-'Raw Data'!E2498&gt;2), 'Raw Data'!AZ2498, IF(AND('Raw Data'!J2498&lt;Analysis!$BC$2, 'Raw Data'!E2498-'Raw Data'!D2498&gt;2), 'Raw Data'!BB2498, 0)))</f>
        <v/>
      </c>
      <c r="AQ2503">
        <f>IF(ISBLANK('Raw Data'!A2498), 0, IF(AND('Raw Data'!I2498&lt;Analysis!$BC$2, 'Raw Data'!D2498-'Raw Data'!E2498&gt;3), 'Raw Data'!BC2498, IF(AND('Raw Data'!J2498&lt;Analysis!$BC$2, 'Raw Data'!E2498-'Raw Data'!D2498&gt;3), 'Raw Data'!BE2498, 0)))</f>
        <v/>
      </c>
      <c r="AR2503">
        <f>IF('Hidden Analysiss'!D2499=1,IF(ABS('Raw Data'!E2498-'Raw Data'!D2498)&lt;2,'Raw Data'!AX2498,0), 0)</f>
        <v/>
      </c>
      <c r="AS2503">
        <f>IF('Hidden Analysiss'!D2499=1,IF(ABS('Raw Data'!E2498-'Raw Data'!D2498)&lt;3,'Raw Data'!BA2498,0), 0)</f>
        <v/>
      </c>
      <c r="AT2503">
        <f>IF('Hidden Analysiss'!D2499=1,IF(ABS('Raw Data'!E2498-'Raw Data'!D2498)&lt;4,'Raw Data'!BD2498,0), 0)</f>
        <v/>
      </c>
      <c r="AU2503">
        <f>IF(AND('Hidden Analysiss'!E2499=1, ABS('Raw Data'!E2498-'Raw Data'!D2498)&lt;2), 'Raw Data'!AX2498, 0)</f>
        <v/>
      </c>
      <c r="AV2503">
        <f>IF(AND('Hidden Analysiss'!E2499=1, ABS('Raw Data'!E2498-'Raw Data'!D2498)&lt;3), 'Raw Data'!BA2498, 0)</f>
        <v/>
      </c>
      <c r="AW2503">
        <f>IF(AND('Hidden Analysiss'!E2499=1, ABS('Raw Data'!E2498-'Raw Data'!D2498)&lt;3), 'Raw Data'!BD2498, 0)</f>
        <v/>
      </c>
    </row>
    <row r="2504">
      <c r="A2504" s="1">
        <f>'Raw Data'!A2499</f>
        <v/>
      </c>
      <c r="B2504">
        <f>IF('Raw Data'!E2499&gt;'Raw Data'!D2499, 'Raw Data'!J2499, 0)</f>
        <v/>
      </c>
      <c r="C2504">
        <f>IF('Raw Data'!D2499&gt;'Raw Data'!E2499, 'Raw Data'!I2499, 0)</f>
        <v/>
      </c>
      <c r="D2504">
        <f>SUM(G2504:H2504)</f>
        <v/>
      </c>
      <c r="E2504">
        <f>IF(AND('Raw Data'!J2499&lt;'Raw Data'!I2499,'Raw Data'!E2499&gt;'Raw Data'!D2499,'Raw Data'!E2499-'Raw Data'!D2499&gt;3),'Raw Data'!N2499,IF(AND('Raw Data'!I2499&lt;'Raw Data'!J2499,'Raw Data'!D2499&gt;'Raw Data'!E2499,'Raw Data'!D2499-'Raw Data'!E2499&gt;3),'Raw Data'!M2499,0))</f>
        <v/>
      </c>
      <c r="F2504">
        <f>IF(AND('Raw Data'!J2499&lt;'Raw Data'!I2499,'Raw Data'!E2499&gt;'Raw Data'!D2499,'Raw Data'!E2499-'Raw Data'!D2499&lt;4),'Raw Data'!L2499,IF(AND('Raw Data'!I2499&lt;'Raw Data'!J2499,'Raw Data'!D2499&gt;'Raw Data'!E2499,'Raw Data'!D2499-'Raw Data'!E2499&lt;4),'Raw Data'!K2499,0))</f>
        <v/>
      </c>
      <c r="G2504">
        <f>IF(AND('Raw Data'!J2499&lt;'Raw Data'!I2499, 'Raw Data'!E2499&gt;'Raw Data'!D2499), 'Raw Data'!J2499, 0)</f>
        <v/>
      </c>
      <c r="H2504">
        <f>IF(AND('Raw Data'!J2499&gt;'Raw Data'!I2499, 'Raw Data'!E2499&lt;'Raw Data'!D2499), 'Raw Data'!I2499, 0)</f>
        <v/>
      </c>
      <c r="I2504">
        <f>SUM(J2504:K2504)</f>
        <v/>
      </c>
      <c r="J2504">
        <f>IF(AND('Raw Data'!J2499&gt;'Raw Data'!I2499, 'Raw Data'!E2499&gt;'Raw Data'!D2499), 'Raw Data'!J2499, 0)</f>
        <v/>
      </c>
      <c r="K2504">
        <f>IF(AND('Raw Data'!I2499&gt;'Raw Data'!J2499, 'Raw Data'!D2499&gt;'Raw Data'!E2499), 'Raw Data'!I2499, 0)</f>
        <v/>
      </c>
      <c r="L2504">
        <f>IF('Raw Data'!E2499-'Raw Data'!D2499&gt;3, 'Raw Data'!N2499, 0)</f>
        <v/>
      </c>
      <c r="M2504">
        <f>IF('Raw Data'!D2499-'Raw Data'!E2499&gt;3, 'Raw Data'!M2499, 0)</f>
        <v/>
      </c>
      <c r="N2504">
        <f>IF(ISBLANK('Raw Data'!D2499),0,IF(AND('Raw Data'!E2499&gt;'Raw Data'!D2499,'Raw Data'!E2499-'Raw Data'!D2499&gt;0,'Raw Data'!E2499-'Raw Data'!D2499&lt;4),'Raw Data'!L2499, 0))</f>
        <v/>
      </c>
      <c r="O2504">
        <f>IF(ISBLANK('Raw Data'!D2499),0,IF(AND('Raw Data'!E2499&gt;'Raw Data'!D2499,'Raw Data'!E2499-'Raw Data'!D2499&gt;0,'Raw Data'!D2499-'Raw Data'!E2499&lt;4),'Raw Data'!K2499, 0))</f>
        <v/>
      </c>
      <c r="P2504">
        <f>IF('Raw Data'!E2499-'Raw Data'!D2499&gt;3, 'Raw Data'!N2499, IF('Raw Data'!D2499-'Raw Data'!E2499&gt;3, 'Raw Data'!M2499, 0))</f>
        <v/>
      </c>
      <c r="Q2504">
        <f>IF(ISBLANK('Raw Data'!E2499),0,IF(AND('Raw Data'!E2499-'Raw Data'!D2499&lt;4,'Raw Data'!E2499-'Raw Data'!D2499&gt;0),'Raw Data'!L2499,IF(AND('Raw Data'!D2499&gt;'Raw Data'!E2499,'Raw Data'!D2499-'Raw Data'!E2499&gt;0),'Raw Data'!K2499,0)))</f>
        <v/>
      </c>
      <c r="R2504">
        <f>IF(ISBLANK('Raw Data'!K2499),0,IFERROR(IF(MATCH(SMALL('Raw Data'!K2499:N2499,1),L2504:O2504,0),SMALL('Raw Data'!K2499:N2499,1)),0))</f>
        <v/>
      </c>
      <c r="S2504">
        <f>IF(ISBLANK('Raw Data'!K2499),0,IFERROR(IF(MATCH(SMALL('Raw Data'!K2499:N2499,2),L2504:O2504,0),SMALL('Raw Data'!K2499:N2499,2)),0))</f>
        <v/>
      </c>
      <c r="T2504">
        <f>IF(ISBLANK('Raw Data'!K2499),0,IFERROR(IF(MATCH(SMALL('Raw Data'!K2499:N2499,3),L2504:O2504,0),SMALL('Raw Data'!K2499:N2499,3)),0))</f>
        <v/>
      </c>
      <c r="U2504">
        <f>IF(ISBLANK('Raw Data'!K2499),0,IFERROR(IF(MATCH(SMALL('Raw Data'!K2499:N2499,4),L2504:O2504,0),SMALL('Raw Data'!K2499:N2499,4)),0))</f>
        <v/>
      </c>
      <c r="V2504">
        <f>IF(AND('Raw Data'!D2499&lt;3, 'Raw Data'!E2499&lt;3, 'Raw Data'!A2499&gt;0), 'Raw Data'!AF2499, 0)</f>
        <v/>
      </c>
      <c r="W2504">
        <f>IF(AND('Raw Data'!D2499&lt;4, 'Raw Data'!E2499&lt;4, 'Raw Data'!A2499&gt;0), 'Raw Data'!AI2499, 0)</f>
        <v/>
      </c>
      <c r="X2504">
        <f>IF(AND('Raw Data'!D2499&lt;5, 'Raw Data'!E2499&lt;5, 'Raw Data'!A2499&gt;0), 'Raw Data'!AL2499, 0)</f>
        <v/>
      </c>
      <c r="Y2504">
        <f>IF(AND('Raw Data'!D2499&lt;6, 'Raw Data'!E2499&lt;6, 'Raw Data'!A2499&gt;0), 'Raw Data'!AO2499, 0)</f>
        <v/>
      </c>
      <c r="Z2504">
        <f>IF(ISBLANK('Raw Data'!D2499), 0, IF('Raw Data'!D2499-'Raw Data'!E2499&gt;1, 'Raw Data'!AW2499, 0))</f>
        <v/>
      </c>
      <c r="AA2504">
        <f>IF(ISBLANK('Raw Data'!A2499), 0, IF(ABS('Raw Data'!D2499-'Raw Data'!E2499)&lt;2, 'Raw Data'!AX2499, 0))</f>
        <v/>
      </c>
      <c r="AB2504">
        <f>IF(ISBLANK('Raw Data'!D2499), 0, IF('Raw Data'!E2499-'Raw Data'!D2499&gt;1, 'Raw Data'!AY2499, 0))</f>
        <v/>
      </c>
      <c r="AC2504">
        <f>IF(ISBLANK('Raw Data'!D2499), 0, IF('Raw Data'!D2499-'Raw Data'!E2499&gt;2, 'Raw Data'!AZ2499, 0))</f>
        <v/>
      </c>
      <c r="AD2504">
        <f>IF(ISBLANK('Raw Data'!A2499), 0, IF(ABS('Raw Data'!D2499-'Raw Data'!E2499)&lt;3, 'Raw Data'!BA2499, 0))</f>
        <v/>
      </c>
      <c r="AE2504">
        <f>IF(ISBLANK('Raw Data'!D2499), 0, IF('Raw Data'!E2499-'Raw Data'!D2499&gt;2, 'Raw Data'!BB2499, 0))</f>
        <v/>
      </c>
      <c r="AF2504">
        <f>IF(ISBLANK('Raw Data'!D2499), 0, IF('Raw Data'!D2499-'Raw Data'!E2499&gt;3, 'Raw Data'!BC2499, 0))</f>
        <v/>
      </c>
      <c r="AG2504">
        <f>IF(ISBLANK('Raw Data'!A2499), 0, IF(ABS('Raw Data'!D2499-'Raw Data'!E2499)&lt;4, 'Raw Data'!BD2499, 0))</f>
        <v/>
      </c>
      <c r="AH2504">
        <f>IF(ISBLANK('Raw Data'!D2499), 0, IF('Raw Data'!E2499-'Raw Data'!D2499&gt;3, 'Raw Data'!BE2499, 0))</f>
        <v/>
      </c>
      <c r="AI2504">
        <f>IF(SUM('Raw Data'!D2499:E2499)&gt;'Raw Data'!F2499, 'Raw Data'!G2499, 0)</f>
        <v/>
      </c>
      <c r="AJ2504">
        <f>IF(ISBLANK('Raw Data'!D2499), 0, IF(SUM('Raw Data'!D2499:E2499)&lt;'Raw Data'!F2499, 'Raw Data'!H2499, 0))</f>
        <v/>
      </c>
      <c r="AK2504">
        <f>IF(ISBLANK('Raw Data'!A2499), 0, IF(AND('Raw Data'!D2499&lt;3, 'Raw Data'!E2499&lt;3, 'Raw Data'!F2499&lt;BB$2), 'Raw Data'!AF2499, 0))</f>
        <v/>
      </c>
      <c r="AL2504">
        <f>IF(ISBLANK('Raw Data'!A2499), 0, IF(AND('Raw Data'!D2499&lt;4, 'Raw Data'!E2499&lt;4, 'Raw Data'!F2499&lt;BB$2), 'Raw Data'!AI2499, 0))</f>
        <v/>
      </c>
      <c r="AM2504">
        <f>IF(ISBLANK('Raw Data'!A2499), 0, IF(AND('Raw Data'!D2499&lt;5, 'Raw Data'!E2499&lt;5, 'Raw Data'!F2499&lt;BB$2), 'Raw Data'!AL2499, 0))</f>
        <v/>
      </c>
      <c r="AN2504">
        <f>IF(ISBLANK('Raw Data'!A2499), 0, IF(AND('Raw Data'!D2499&lt;6, 'Raw Data'!E2499&lt;6, 'Raw Data'!F2499&lt;BB$2), 'Raw Data'!AO2499, 0))</f>
        <v/>
      </c>
      <c r="AO2504">
        <f>IF(ISBLANK('Raw Data'!A2499), 0, IF(AND('Raw Data'!I2499&lt;Analysis!$BC$2, 'Raw Data'!D2499-'Raw Data'!E2499&gt;1), 'Raw Data'!AW2499, IF(AND('Raw Data'!J2499&lt;Analysis!$BC$2, 'Raw Data'!E2499-'Raw Data'!D2499&gt;1), 'Raw Data'!AY2499, 0)))</f>
        <v/>
      </c>
      <c r="AP2504">
        <f>IF(ISBLANK('Raw Data'!A2499), 0, IF(AND('Raw Data'!I2499&lt;Analysis!$BC$2, 'Raw Data'!D2499-'Raw Data'!E2499&gt;2), 'Raw Data'!AZ2499, IF(AND('Raw Data'!J2499&lt;Analysis!$BC$2, 'Raw Data'!E2499-'Raw Data'!D2499&gt;2), 'Raw Data'!BB2499, 0)))</f>
        <v/>
      </c>
      <c r="AQ2504">
        <f>IF(ISBLANK('Raw Data'!A2499), 0, IF(AND('Raw Data'!I2499&lt;Analysis!$BC$2, 'Raw Data'!D2499-'Raw Data'!E2499&gt;3), 'Raw Data'!BC2499, IF(AND('Raw Data'!J2499&lt;Analysis!$BC$2, 'Raw Data'!E2499-'Raw Data'!D2499&gt;3), 'Raw Data'!BE2499, 0)))</f>
        <v/>
      </c>
      <c r="AR2504">
        <f>IF('Hidden Analysiss'!D2500=1,IF(ABS('Raw Data'!E2499-'Raw Data'!D2499)&lt;2,'Raw Data'!AX2499,0), 0)</f>
        <v/>
      </c>
      <c r="AS2504">
        <f>IF('Hidden Analysiss'!D2500=1,IF(ABS('Raw Data'!E2499-'Raw Data'!D2499)&lt;3,'Raw Data'!BA2499,0), 0)</f>
        <v/>
      </c>
      <c r="AT2504">
        <f>IF('Hidden Analysiss'!D2500=1,IF(ABS('Raw Data'!E2499-'Raw Data'!D2499)&lt;4,'Raw Data'!BD2499,0), 0)</f>
        <v/>
      </c>
      <c r="AU2504">
        <f>IF(AND('Hidden Analysiss'!E2500=1, ABS('Raw Data'!E2499-'Raw Data'!D2499)&lt;2), 'Raw Data'!AX2499, 0)</f>
        <v/>
      </c>
      <c r="AV2504">
        <f>IF(AND('Hidden Analysiss'!E2500=1, ABS('Raw Data'!E2499-'Raw Data'!D2499)&lt;3), 'Raw Data'!BA2499, 0)</f>
        <v/>
      </c>
      <c r="AW2504">
        <f>IF(AND('Hidden Analysiss'!E2500=1, ABS('Raw Data'!E2499-'Raw Data'!D2499)&lt;3), 'Raw Data'!BD2499, 0)</f>
        <v/>
      </c>
    </row>
    <row r="2505">
      <c r="A2505" s="1">
        <f>'Raw Data'!A2500</f>
        <v/>
      </c>
      <c r="B2505">
        <f>IF('Raw Data'!E2500&gt;'Raw Data'!D2500, 'Raw Data'!J2500, 0)</f>
        <v/>
      </c>
      <c r="C2505">
        <f>IF('Raw Data'!D2500&gt;'Raw Data'!E2500, 'Raw Data'!I2500, 0)</f>
        <v/>
      </c>
      <c r="D2505">
        <f>SUM(G2505:H2505)</f>
        <v/>
      </c>
      <c r="E2505">
        <f>IF(AND('Raw Data'!J2500&lt;'Raw Data'!I2500,'Raw Data'!E2500&gt;'Raw Data'!D2500,'Raw Data'!E2500-'Raw Data'!D2500&gt;3),'Raw Data'!N2500,IF(AND('Raw Data'!I2500&lt;'Raw Data'!J2500,'Raw Data'!D2500&gt;'Raw Data'!E2500,'Raw Data'!D2500-'Raw Data'!E2500&gt;3),'Raw Data'!M2500,0))</f>
        <v/>
      </c>
      <c r="F2505">
        <f>IF(AND('Raw Data'!J2500&lt;'Raw Data'!I2500,'Raw Data'!E2500&gt;'Raw Data'!D2500,'Raw Data'!E2500-'Raw Data'!D2500&lt;4),'Raw Data'!L2500,IF(AND('Raw Data'!I2500&lt;'Raw Data'!J2500,'Raw Data'!D2500&gt;'Raw Data'!E2500,'Raw Data'!D2500-'Raw Data'!E2500&lt;4),'Raw Data'!K2500,0))</f>
        <v/>
      </c>
      <c r="G2505">
        <f>IF(AND('Raw Data'!J2500&lt;'Raw Data'!I2500, 'Raw Data'!E2500&gt;'Raw Data'!D2500), 'Raw Data'!J2500, 0)</f>
        <v/>
      </c>
      <c r="H2505">
        <f>IF(AND('Raw Data'!J2500&gt;'Raw Data'!I2500, 'Raw Data'!E2500&lt;'Raw Data'!D2500), 'Raw Data'!I2500, 0)</f>
        <v/>
      </c>
      <c r="I2505">
        <f>SUM(J2505:K2505)</f>
        <v/>
      </c>
      <c r="J2505">
        <f>IF(AND('Raw Data'!J2500&gt;'Raw Data'!I2500, 'Raw Data'!E2500&gt;'Raw Data'!D2500), 'Raw Data'!J2500, 0)</f>
        <v/>
      </c>
      <c r="K2505">
        <f>IF(AND('Raw Data'!I2500&gt;'Raw Data'!J2500, 'Raw Data'!D2500&gt;'Raw Data'!E2500), 'Raw Data'!I2500, 0)</f>
        <v/>
      </c>
      <c r="L2505">
        <f>IF('Raw Data'!E2500-'Raw Data'!D2500&gt;3, 'Raw Data'!N2500, 0)</f>
        <v/>
      </c>
      <c r="M2505">
        <f>IF('Raw Data'!D2500-'Raw Data'!E2500&gt;3, 'Raw Data'!M2500, 0)</f>
        <v/>
      </c>
      <c r="N2505">
        <f>IF(ISBLANK('Raw Data'!D2500),0,IF(AND('Raw Data'!E2500&gt;'Raw Data'!D2500,'Raw Data'!E2500-'Raw Data'!D2500&gt;0,'Raw Data'!E2500-'Raw Data'!D2500&lt;4),'Raw Data'!L2500, 0))</f>
        <v/>
      </c>
      <c r="O2505">
        <f>IF(ISBLANK('Raw Data'!D2500),0,IF(AND('Raw Data'!E2500&gt;'Raw Data'!D2500,'Raw Data'!E2500-'Raw Data'!D2500&gt;0,'Raw Data'!D2500-'Raw Data'!E2500&lt;4),'Raw Data'!K2500, 0))</f>
        <v/>
      </c>
      <c r="P2505">
        <f>IF('Raw Data'!E2500-'Raw Data'!D2500&gt;3, 'Raw Data'!N2500, IF('Raw Data'!D2500-'Raw Data'!E2500&gt;3, 'Raw Data'!M2500, 0))</f>
        <v/>
      </c>
      <c r="Q2505">
        <f>IF(ISBLANK('Raw Data'!E2500),0,IF(AND('Raw Data'!E2500-'Raw Data'!D2500&lt;4,'Raw Data'!E2500-'Raw Data'!D2500&gt;0),'Raw Data'!L2500,IF(AND('Raw Data'!D2500&gt;'Raw Data'!E2500,'Raw Data'!D2500-'Raw Data'!E2500&gt;0),'Raw Data'!K2500,0)))</f>
        <v/>
      </c>
      <c r="R2505">
        <f>IF(ISBLANK('Raw Data'!K2500),0,IFERROR(IF(MATCH(SMALL('Raw Data'!K2500:N2500,1),L2505:O2505,0),SMALL('Raw Data'!K2500:N2500,1)),0))</f>
        <v/>
      </c>
      <c r="S2505">
        <f>IF(ISBLANK('Raw Data'!K2500),0,IFERROR(IF(MATCH(SMALL('Raw Data'!K2500:N2500,2),L2505:O2505,0),SMALL('Raw Data'!K2500:N2500,2)),0))</f>
        <v/>
      </c>
      <c r="T2505">
        <f>IF(ISBLANK('Raw Data'!K2500),0,IFERROR(IF(MATCH(SMALL('Raw Data'!K2500:N2500,3),L2505:O2505,0),SMALL('Raw Data'!K2500:N2500,3)),0))</f>
        <v/>
      </c>
      <c r="U2505">
        <f>IF(ISBLANK('Raw Data'!K2500),0,IFERROR(IF(MATCH(SMALL('Raw Data'!K2500:N2500,4),L2505:O2505,0),SMALL('Raw Data'!K2500:N2500,4)),0))</f>
        <v/>
      </c>
      <c r="V2505">
        <f>IF(AND('Raw Data'!D2500&lt;3, 'Raw Data'!E2500&lt;3, 'Raw Data'!A2500&gt;0), 'Raw Data'!AF2500, 0)</f>
        <v/>
      </c>
      <c r="W2505">
        <f>IF(AND('Raw Data'!D2500&lt;4, 'Raw Data'!E2500&lt;4, 'Raw Data'!A2500&gt;0), 'Raw Data'!AI2500, 0)</f>
        <v/>
      </c>
      <c r="X2505">
        <f>IF(AND('Raw Data'!D2500&lt;5, 'Raw Data'!E2500&lt;5, 'Raw Data'!A2500&gt;0), 'Raw Data'!AL2500, 0)</f>
        <v/>
      </c>
      <c r="Y2505">
        <f>IF(AND('Raw Data'!D2500&lt;6, 'Raw Data'!E2500&lt;6, 'Raw Data'!A2500&gt;0), 'Raw Data'!AO2500, 0)</f>
        <v/>
      </c>
      <c r="Z2505">
        <f>IF(ISBLANK('Raw Data'!D2500), 0, IF('Raw Data'!D2500-'Raw Data'!E2500&gt;1, 'Raw Data'!AW2500, 0))</f>
        <v/>
      </c>
      <c r="AA2505">
        <f>IF(ISBLANK('Raw Data'!A2500), 0, IF(ABS('Raw Data'!D2500-'Raw Data'!E2500)&lt;2, 'Raw Data'!AX2500, 0))</f>
        <v/>
      </c>
      <c r="AB2505">
        <f>IF(ISBLANK('Raw Data'!D2500), 0, IF('Raw Data'!E2500-'Raw Data'!D2500&gt;1, 'Raw Data'!AY2500, 0))</f>
        <v/>
      </c>
      <c r="AC2505">
        <f>IF(ISBLANK('Raw Data'!D2500), 0, IF('Raw Data'!D2500-'Raw Data'!E2500&gt;2, 'Raw Data'!AZ2500, 0))</f>
        <v/>
      </c>
      <c r="AD2505">
        <f>IF(ISBLANK('Raw Data'!A2500), 0, IF(ABS('Raw Data'!D2500-'Raw Data'!E2500)&lt;3, 'Raw Data'!BA2500, 0))</f>
        <v/>
      </c>
      <c r="AE2505">
        <f>IF(ISBLANK('Raw Data'!D2500), 0, IF('Raw Data'!E2500-'Raw Data'!D2500&gt;2, 'Raw Data'!BB2500, 0))</f>
        <v/>
      </c>
      <c r="AF2505">
        <f>IF(ISBLANK('Raw Data'!D2500), 0, IF('Raw Data'!D2500-'Raw Data'!E2500&gt;3, 'Raw Data'!BC2500, 0))</f>
        <v/>
      </c>
      <c r="AG2505">
        <f>IF(ISBLANK('Raw Data'!A2500), 0, IF(ABS('Raw Data'!D2500-'Raw Data'!E2500)&lt;4, 'Raw Data'!BD2500, 0))</f>
        <v/>
      </c>
      <c r="AH2505">
        <f>IF(ISBLANK('Raw Data'!D2500), 0, IF('Raw Data'!E2500-'Raw Data'!D2500&gt;3, 'Raw Data'!BE2500, 0))</f>
        <v/>
      </c>
      <c r="AI2505">
        <f>IF(SUM('Raw Data'!D2500:E2500)&gt;'Raw Data'!F2500, 'Raw Data'!G2500, 0)</f>
        <v/>
      </c>
      <c r="AJ2505">
        <f>IF(ISBLANK('Raw Data'!D2500), 0, IF(SUM('Raw Data'!D2500:E2500)&lt;'Raw Data'!F2500, 'Raw Data'!H2500, 0))</f>
        <v/>
      </c>
      <c r="AK2505">
        <f>IF(ISBLANK('Raw Data'!A2500), 0, IF(AND('Raw Data'!D2500&lt;3, 'Raw Data'!E2500&lt;3, 'Raw Data'!F2500&lt;BB$2), 'Raw Data'!AF2500, 0))</f>
        <v/>
      </c>
      <c r="AL2505">
        <f>IF(ISBLANK('Raw Data'!A2500), 0, IF(AND('Raw Data'!D2500&lt;4, 'Raw Data'!E2500&lt;4, 'Raw Data'!F2500&lt;BB$2), 'Raw Data'!AI2500, 0))</f>
        <v/>
      </c>
      <c r="AM2505">
        <f>IF(ISBLANK('Raw Data'!A2500), 0, IF(AND('Raw Data'!D2500&lt;5, 'Raw Data'!E2500&lt;5, 'Raw Data'!F2500&lt;BB$2), 'Raw Data'!AL2500, 0))</f>
        <v/>
      </c>
      <c r="AN2505">
        <f>IF(ISBLANK('Raw Data'!A2500), 0, IF(AND('Raw Data'!D2500&lt;6, 'Raw Data'!E2500&lt;6, 'Raw Data'!F2500&lt;BB$2), 'Raw Data'!AO2500, 0))</f>
        <v/>
      </c>
      <c r="AO2505">
        <f>IF(ISBLANK('Raw Data'!A2500), 0, IF(AND('Raw Data'!I2500&lt;Analysis!$BC$2, 'Raw Data'!D2500-'Raw Data'!E2500&gt;1), 'Raw Data'!AW2500, IF(AND('Raw Data'!J2500&lt;Analysis!$BC$2, 'Raw Data'!E2500-'Raw Data'!D2500&gt;1), 'Raw Data'!AY2500, 0)))</f>
        <v/>
      </c>
      <c r="AP2505">
        <f>IF(ISBLANK('Raw Data'!A2500), 0, IF(AND('Raw Data'!I2500&lt;Analysis!$BC$2, 'Raw Data'!D2500-'Raw Data'!E2500&gt;2), 'Raw Data'!AZ2500, IF(AND('Raw Data'!J2500&lt;Analysis!$BC$2, 'Raw Data'!E2500-'Raw Data'!D2500&gt;2), 'Raw Data'!BB2500, 0)))</f>
        <v/>
      </c>
      <c r="AQ2505">
        <f>IF(ISBLANK('Raw Data'!A2500), 0, IF(AND('Raw Data'!I2500&lt;Analysis!$BC$2, 'Raw Data'!D2500-'Raw Data'!E2500&gt;3), 'Raw Data'!BC2500, IF(AND('Raw Data'!J2500&lt;Analysis!$BC$2, 'Raw Data'!E2500-'Raw Data'!D2500&gt;3), 'Raw Data'!BE2500, 0)))</f>
        <v/>
      </c>
      <c r="AR2505">
        <f>IF('Hidden Analysiss'!D2501=1,IF(ABS('Raw Data'!E2500-'Raw Data'!D2500)&lt;2,'Raw Data'!AX2500,0), 0)</f>
        <v/>
      </c>
      <c r="AS2505">
        <f>IF('Hidden Analysiss'!D2501=1,IF(ABS('Raw Data'!E2500-'Raw Data'!D2500)&lt;3,'Raw Data'!BA2500,0), 0)</f>
        <v/>
      </c>
      <c r="AT2505">
        <f>IF('Hidden Analysiss'!D2501=1,IF(ABS('Raw Data'!E2500-'Raw Data'!D2500)&lt;4,'Raw Data'!BD2500,0), 0)</f>
        <v/>
      </c>
      <c r="AU2505">
        <f>IF(AND('Hidden Analysiss'!E2501=1, ABS('Raw Data'!E2500-'Raw Data'!D2500)&lt;2), 'Raw Data'!AX2500, 0)</f>
        <v/>
      </c>
      <c r="AV2505">
        <f>IF(AND('Hidden Analysiss'!E2501=1, ABS('Raw Data'!E2500-'Raw Data'!D2500)&lt;3), 'Raw Data'!BA2500, 0)</f>
        <v/>
      </c>
      <c r="AW2505">
        <f>IF(AND('Hidden Analysiss'!E2501=1, ABS('Raw Data'!E2500-'Raw Data'!D2500)&lt;3), 'Raw Data'!BD2500, 0)</f>
        <v/>
      </c>
    </row>
    <row r="2506">
      <c r="A2506" s="1">
        <f>'Raw Data'!A2501</f>
        <v/>
      </c>
      <c r="B2506">
        <f>IF('Raw Data'!E2501&gt;'Raw Data'!D2501, 'Raw Data'!J2501, 0)</f>
        <v/>
      </c>
      <c r="C2506">
        <f>IF('Raw Data'!D2501&gt;'Raw Data'!E2501, 'Raw Data'!I2501, 0)</f>
        <v/>
      </c>
      <c r="D2506">
        <f>SUM(G2506:H2506)</f>
        <v/>
      </c>
      <c r="E2506">
        <f>IF(AND('Raw Data'!J2501&lt;'Raw Data'!I2501,'Raw Data'!E2501&gt;'Raw Data'!D2501,'Raw Data'!E2501-'Raw Data'!D2501&gt;3),'Raw Data'!N2501,IF(AND('Raw Data'!I2501&lt;'Raw Data'!J2501,'Raw Data'!D2501&gt;'Raw Data'!E2501,'Raw Data'!D2501-'Raw Data'!E2501&gt;3),'Raw Data'!M2501,0))</f>
        <v/>
      </c>
      <c r="F2506">
        <f>IF(AND('Raw Data'!J2501&lt;'Raw Data'!I2501,'Raw Data'!E2501&gt;'Raw Data'!D2501,'Raw Data'!E2501-'Raw Data'!D2501&lt;4),'Raw Data'!L2501,IF(AND('Raw Data'!I2501&lt;'Raw Data'!J2501,'Raw Data'!D2501&gt;'Raw Data'!E2501,'Raw Data'!D2501-'Raw Data'!E2501&lt;4),'Raw Data'!K2501,0))</f>
        <v/>
      </c>
      <c r="G2506">
        <f>IF(AND('Raw Data'!J2501&lt;'Raw Data'!I2501, 'Raw Data'!E2501&gt;'Raw Data'!D2501), 'Raw Data'!J2501, 0)</f>
        <v/>
      </c>
      <c r="H2506">
        <f>IF(AND('Raw Data'!J2501&gt;'Raw Data'!I2501, 'Raw Data'!E2501&lt;'Raw Data'!D2501), 'Raw Data'!I2501, 0)</f>
        <v/>
      </c>
      <c r="I2506">
        <f>SUM(J2506:K2506)</f>
        <v/>
      </c>
      <c r="J2506">
        <f>IF(AND('Raw Data'!J2501&gt;'Raw Data'!I2501, 'Raw Data'!E2501&gt;'Raw Data'!D2501), 'Raw Data'!J2501, 0)</f>
        <v/>
      </c>
      <c r="K2506">
        <f>IF(AND('Raw Data'!I2501&gt;'Raw Data'!J2501, 'Raw Data'!D2501&gt;'Raw Data'!E2501), 'Raw Data'!I2501, 0)</f>
        <v/>
      </c>
      <c r="L2506">
        <f>IF('Raw Data'!E2501-'Raw Data'!D2501&gt;3, 'Raw Data'!N2501, 0)</f>
        <v/>
      </c>
      <c r="M2506">
        <f>IF('Raw Data'!D2501-'Raw Data'!E2501&gt;3, 'Raw Data'!M2501, 0)</f>
        <v/>
      </c>
      <c r="N2506">
        <f>IF(ISBLANK('Raw Data'!D2501),0,IF(AND('Raw Data'!E2501&gt;'Raw Data'!D2501,'Raw Data'!E2501-'Raw Data'!D2501&gt;0,'Raw Data'!E2501-'Raw Data'!D2501&lt;4),'Raw Data'!L2501, 0))</f>
        <v/>
      </c>
      <c r="O2506">
        <f>IF(ISBLANK('Raw Data'!D2501),0,IF(AND('Raw Data'!E2501&gt;'Raw Data'!D2501,'Raw Data'!E2501-'Raw Data'!D2501&gt;0,'Raw Data'!D2501-'Raw Data'!E2501&lt;4),'Raw Data'!K2501, 0))</f>
        <v/>
      </c>
      <c r="P2506">
        <f>IF('Raw Data'!E2501-'Raw Data'!D2501&gt;3, 'Raw Data'!N2501, IF('Raw Data'!D2501-'Raw Data'!E2501&gt;3, 'Raw Data'!M2501, 0))</f>
        <v/>
      </c>
      <c r="Q2506">
        <f>IF(ISBLANK('Raw Data'!E2501),0,IF(AND('Raw Data'!E2501-'Raw Data'!D2501&lt;4,'Raw Data'!E2501-'Raw Data'!D2501&gt;0),'Raw Data'!L2501,IF(AND('Raw Data'!D2501&gt;'Raw Data'!E2501,'Raw Data'!D2501-'Raw Data'!E2501&gt;0),'Raw Data'!K2501,0)))</f>
        <v/>
      </c>
      <c r="R2506">
        <f>IF(ISBLANK('Raw Data'!K2501),0,IFERROR(IF(MATCH(SMALL('Raw Data'!K2501:N2501,1),L2506:O2506,0),SMALL('Raw Data'!K2501:N2501,1)),0))</f>
        <v/>
      </c>
      <c r="S2506">
        <f>IF(ISBLANK('Raw Data'!K2501),0,IFERROR(IF(MATCH(SMALL('Raw Data'!K2501:N2501,2),L2506:O2506,0),SMALL('Raw Data'!K2501:N2501,2)),0))</f>
        <v/>
      </c>
      <c r="T2506">
        <f>IF(ISBLANK('Raw Data'!K2501),0,IFERROR(IF(MATCH(SMALL('Raw Data'!K2501:N2501,3),L2506:O2506,0),SMALL('Raw Data'!K2501:N2501,3)),0))</f>
        <v/>
      </c>
      <c r="U2506">
        <f>IF(ISBLANK('Raw Data'!K2501),0,IFERROR(IF(MATCH(SMALL('Raw Data'!K2501:N2501,4),L2506:O2506,0),SMALL('Raw Data'!K2501:N2501,4)),0))</f>
        <v/>
      </c>
      <c r="V2506">
        <f>IF(AND('Raw Data'!D2501&lt;3, 'Raw Data'!E2501&lt;3, 'Raw Data'!A2501&gt;0), 'Raw Data'!AF2501, 0)</f>
        <v/>
      </c>
      <c r="W2506">
        <f>IF(AND('Raw Data'!D2501&lt;4, 'Raw Data'!E2501&lt;4, 'Raw Data'!A2501&gt;0), 'Raw Data'!AI2501, 0)</f>
        <v/>
      </c>
      <c r="X2506">
        <f>IF(AND('Raw Data'!D2501&lt;5, 'Raw Data'!E2501&lt;5, 'Raw Data'!A2501&gt;0), 'Raw Data'!AL2501, 0)</f>
        <v/>
      </c>
      <c r="Y2506">
        <f>IF(AND('Raw Data'!D2501&lt;6, 'Raw Data'!E2501&lt;6, 'Raw Data'!A2501&gt;0), 'Raw Data'!AO2501, 0)</f>
        <v/>
      </c>
      <c r="Z2506">
        <f>IF(ISBLANK('Raw Data'!D2501), 0, IF('Raw Data'!D2501-'Raw Data'!E2501&gt;1, 'Raw Data'!AW2501, 0))</f>
        <v/>
      </c>
      <c r="AA2506">
        <f>IF(ISBLANK('Raw Data'!A2501), 0, IF(ABS('Raw Data'!D2501-'Raw Data'!E2501)&lt;2, 'Raw Data'!AX2501, 0))</f>
        <v/>
      </c>
      <c r="AB2506">
        <f>IF(ISBLANK('Raw Data'!D2501), 0, IF('Raw Data'!E2501-'Raw Data'!D2501&gt;1, 'Raw Data'!AY2501, 0))</f>
        <v/>
      </c>
      <c r="AC2506">
        <f>IF(ISBLANK('Raw Data'!D2501), 0, IF('Raw Data'!D2501-'Raw Data'!E2501&gt;2, 'Raw Data'!AZ2501, 0))</f>
        <v/>
      </c>
      <c r="AD2506">
        <f>IF(ISBLANK('Raw Data'!A2501), 0, IF(ABS('Raw Data'!D2501-'Raw Data'!E2501)&lt;3, 'Raw Data'!BA2501, 0))</f>
        <v/>
      </c>
      <c r="AE2506">
        <f>IF(ISBLANK('Raw Data'!D2501), 0, IF('Raw Data'!E2501-'Raw Data'!D2501&gt;2, 'Raw Data'!BB2501, 0))</f>
        <v/>
      </c>
      <c r="AF2506">
        <f>IF(ISBLANK('Raw Data'!D2501), 0, IF('Raw Data'!D2501-'Raw Data'!E2501&gt;3, 'Raw Data'!BC2501, 0))</f>
        <v/>
      </c>
      <c r="AG2506">
        <f>IF(ISBLANK('Raw Data'!A2501), 0, IF(ABS('Raw Data'!D2501-'Raw Data'!E2501)&lt;4, 'Raw Data'!BD2501, 0))</f>
        <v/>
      </c>
      <c r="AH2506">
        <f>IF(ISBLANK('Raw Data'!D2501), 0, IF('Raw Data'!E2501-'Raw Data'!D2501&gt;3, 'Raw Data'!BE2501, 0))</f>
        <v/>
      </c>
      <c r="AI2506">
        <f>IF(SUM('Raw Data'!D2501:E2501)&gt;'Raw Data'!F2501, 'Raw Data'!G2501, 0)</f>
        <v/>
      </c>
      <c r="AJ2506">
        <f>IF(ISBLANK('Raw Data'!D2501), 0, IF(SUM('Raw Data'!D2501:E2501)&lt;'Raw Data'!F2501, 'Raw Data'!H2501, 0))</f>
        <v/>
      </c>
      <c r="AK2506">
        <f>IF(ISBLANK('Raw Data'!A2501), 0, IF(AND('Raw Data'!D2501&lt;3, 'Raw Data'!E2501&lt;3, 'Raw Data'!F2501&lt;BB$2), 'Raw Data'!AF2501, 0))</f>
        <v/>
      </c>
      <c r="AL2506">
        <f>IF(ISBLANK('Raw Data'!A2501), 0, IF(AND('Raw Data'!D2501&lt;4, 'Raw Data'!E2501&lt;4, 'Raw Data'!F2501&lt;BB$2), 'Raw Data'!AI2501, 0))</f>
        <v/>
      </c>
      <c r="AM2506">
        <f>IF(ISBLANK('Raw Data'!A2501), 0, IF(AND('Raw Data'!D2501&lt;5, 'Raw Data'!E2501&lt;5, 'Raw Data'!F2501&lt;BB$2), 'Raw Data'!AL2501, 0))</f>
        <v/>
      </c>
      <c r="AN2506">
        <f>IF(ISBLANK('Raw Data'!A2501), 0, IF(AND('Raw Data'!D2501&lt;6, 'Raw Data'!E2501&lt;6, 'Raw Data'!F2501&lt;BB$2), 'Raw Data'!AO2501, 0))</f>
        <v/>
      </c>
      <c r="AO2506">
        <f>IF(ISBLANK('Raw Data'!A2501), 0, IF(AND('Raw Data'!I2501&lt;Analysis!$BC$2, 'Raw Data'!D2501-'Raw Data'!E2501&gt;1), 'Raw Data'!AW2501, IF(AND('Raw Data'!J2501&lt;Analysis!$BC$2, 'Raw Data'!E2501-'Raw Data'!D2501&gt;1), 'Raw Data'!AY2501, 0)))</f>
        <v/>
      </c>
      <c r="AP2506">
        <f>IF(ISBLANK('Raw Data'!A2501), 0, IF(AND('Raw Data'!I2501&lt;Analysis!$BC$2, 'Raw Data'!D2501-'Raw Data'!E2501&gt;2), 'Raw Data'!AZ2501, IF(AND('Raw Data'!J2501&lt;Analysis!$BC$2, 'Raw Data'!E2501-'Raw Data'!D2501&gt;2), 'Raw Data'!BB2501, 0)))</f>
        <v/>
      </c>
      <c r="AQ2506">
        <f>IF(ISBLANK('Raw Data'!A2501), 0, IF(AND('Raw Data'!I2501&lt;Analysis!$BC$2, 'Raw Data'!D2501-'Raw Data'!E2501&gt;3), 'Raw Data'!BC2501, IF(AND('Raw Data'!J2501&lt;Analysis!$BC$2, 'Raw Data'!E2501-'Raw Data'!D2501&gt;3), 'Raw Data'!BE2501, 0)))</f>
        <v/>
      </c>
      <c r="AR2506">
        <f>IF('Hidden Analysiss'!D2502=1,IF(ABS('Raw Data'!E2501-'Raw Data'!D2501)&lt;2,'Raw Data'!AX2501,0), 0)</f>
        <v/>
      </c>
      <c r="AS2506">
        <f>IF('Hidden Analysiss'!D2502=1,IF(ABS('Raw Data'!E2501-'Raw Data'!D2501)&lt;3,'Raw Data'!BA2501,0), 0)</f>
        <v/>
      </c>
      <c r="AT2506">
        <f>IF('Hidden Analysiss'!D2502=1,IF(ABS('Raw Data'!E2501-'Raw Data'!D2501)&lt;4,'Raw Data'!BD2501,0), 0)</f>
        <v/>
      </c>
      <c r="AU2506">
        <f>IF(AND('Hidden Analysiss'!E2502=1, ABS('Raw Data'!E2501-'Raw Data'!D2501)&lt;2), 'Raw Data'!AX2501, 0)</f>
        <v/>
      </c>
      <c r="AV2506">
        <f>IF(AND('Hidden Analysiss'!E2502=1, ABS('Raw Data'!E2501-'Raw Data'!D2501)&lt;3), 'Raw Data'!BA2501, 0)</f>
        <v/>
      </c>
      <c r="AW2506">
        <f>IF(AND('Hidden Analysiss'!E2502=1, ABS('Raw Data'!E2501-'Raw Data'!D2501)&lt;3), 'Raw Data'!BD2501, 0)</f>
        <v/>
      </c>
    </row>
    <row r="2507">
      <c r="A2507" s="1">
        <f>'Raw Data'!A2502</f>
        <v/>
      </c>
      <c r="B2507">
        <f>IF('Raw Data'!E2502&gt;'Raw Data'!D2502, 'Raw Data'!J2502, 0)</f>
        <v/>
      </c>
      <c r="C2507">
        <f>IF('Raw Data'!D2502&gt;'Raw Data'!E2502, 'Raw Data'!I2502, 0)</f>
        <v/>
      </c>
      <c r="D2507">
        <f>SUM(G2507:H2507)</f>
        <v/>
      </c>
      <c r="E2507">
        <f>IF(AND('Raw Data'!J2502&lt;'Raw Data'!I2502,'Raw Data'!E2502&gt;'Raw Data'!D2502,'Raw Data'!E2502-'Raw Data'!D2502&gt;3),'Raw Data'!N2502,IF(AND('Raw Data'!I2502&lt;'Raw Data'!J2502,'Raw Data'!D2502&gt;'Raw Data'!E2502,'Raw Data'!D2502-'Raw Data'!E2502&gt;3),'Raw Data'!M2502,0))</f>
        <v/>
      </c>
      <c r="F2507">
        <f>IF(AND('Raw Data'!J2502&lt;'Raw Data'!I2502,'Raw Data'!E2502&gt;'Raw Data'!D2502,'Raw Data'!E2502-'Raw Data'!D2502&lt;4),'Raw Data'!L2502,IF(AND('Raw Data'!I2502&lt;'Raw Data'!J2502,'Raw Data'!D2502&gt;'Raw Data'!E2502,'Raw Data'!D2502-'Raw Data'!E2502&lt;4),'Raw Data'!K2502,0))</f>
        <v/>
      </c>
      <c r="G2507">
        <f>IF(AND('Raw Data'!J2502&lt;'Raw Data'!I2502, 'Raw Data'!E2502&gt;'Raw Data'!D2502), 'Raw Data'!J2502, 0)</f>
        <v/>
      </c>
      <c r="H2507">
        <f>IF(AND('Raw Data'!J2502&gt;'Raw Data'!I2502, 'Raw Data'!E2502&lt;'Raw Data'!D2502), 'Raw Data'!I2502, 0)</f>
        <v/>
      </c>
      <c r="I2507">
        <f>SUM(J2507:K2507)</f>
        <v/>
      </c>
      <c r="J2507">
        <f>IF(AND('Raw Data'!J2502&gt;'Raw Data'!I2502, 'Raw Data'!E2502&gt;'Raw Data'!D2502), 'Raw Data'!J2502, 0)</f>
        <v/>
      </c>
      <c r="K2507">
        <f>IF(AND('Raw Data'!I2502&gt;'Raw Data'!J2502, 'Raw Data'!D2502&gt;'Raw Data'!E2502), 'Raw Data'!I2502, 0)</f>
        <v/>
      </c>
      <c r="L2507">
        <f>IF('Raw Data'!E2502-'Raw Data'!D2502&gt;3, 'Raw Data'!N2502, 0)</f>
        <v/>
      </c>
      <c r="M2507">
        <f>IF('Raw Data'!D2502-'Raw Data'!E2502&gt;3, 'Raw Data'!M2502, 0)</f>
        <v/>
      </c>
      <c r="N2507">
        <f>IF(ISBLANK('Raw Data'!D2502),0,IF(AND('Raw Data'!E2502&gt;'Raw Data'!D2502,'Raw Data'!E2502-'Raw Data'!D2502&gt;0,'Raw Data'!E2502-'Raw Data'!D2502&lt;4),'Raw Data'!L2502, 0))</f>
        <v/>
      </c>
      <c r="O2507">
        <f>IF(ISBLANK('Raw Data'!D2502),0,IF(AND('Raw Data'!E2502&gt;'Raw Data'!D2502,'Raw Data'!E2502-'Raw Data'!D2502&gt;0,'Raw Data'!D2502-'Raw Data'!E2502&lt;4),'Raw Data'!K2502, 0))</f>
        <v/>
      </c>
      <c r="P2507">
        <f>IF('Raw Data'!E2502-'Raw Data'!D2502&gt;3, 'Raw Data'!N2502, IF('Raw Data'!D2502-'Raw Data'!E2502&gt;3, 'Raw Data'!M2502, 0))</f>
        <v/>
      </c>
      <c r="Q2507">
        <f>IF(ISBLANK('Raw Data'!E2502),0,IF(AND('Raw Data'!E2502-'Raw Data'!D2502&lt;4,'Raw Data'!E2502-'Raw Data'!D2502&gt;0),'Raw Data'!L2502,IF(AND('Raw Data'!D2502&gt;'Raw Data'!E2502,'Raw Data'!D2502-'Raw Data'!E2502&gt;0),'Raw Data'!K2502,0)))</f>
        <v/>
      </c>
      <c r="R2507">
        <f>IF(ISBLANK('Raw Data'!K2502),0,IFERROR(IF(MATCH(SMALL('Raw Data'!K2502:N2502,1),L2507:O2507,0),SMALL('Raw Data'!K2502:N2502,1)),0))</f>
        <v/>
      </c>
      <c r="S2507">
        <f>IF(ISBLANK('Raw Data'!K2502),0,IFERROR(IF(MATCH(SMALL('Raw Data'!K2502:N2502,2),L2507:O2507,0),SMALL('Raw Data'!K2502:N2502,2)),0))</f>
        <v/>
      </c>
      <c r="T2507">
        <f>IF(ISBLANK('Raw Data'!K2502),0,IFERROR(IF(MATCH(SMALL('Raw Data'!K2502:N2502,3),L2507:O2507,0),SMALL('Raw Data'!K2502:N2502,3)),0))</f>
        <v/>
      </c>
      <c r="U2507">
        <f>IF(ISBLANK('Raw Data'!K2502),0,IFERROR(IF(MATCH(SMALL('Raw Data'!K2502:N2502,4),L2507:O2507,0),SMALL('Raw Data'!K2502:N2502,4)),0))</f>
        <v/>
      </c>
      <c r="V2507">
        <f>IF(AND('Raw Data'!D2502&lt;3, 'Raw Data'!E2502&lt;3, 'Raw Data'!A2502&gt;0), 'Raw Data'!AF2502, 0)</f>
        <v/>
      </c>
      <c r="W2507">
        <f>IF(AND('Raw Data'!D2502&lt;4, 'Raw Data'!E2502&lt;4, 'Raw Data'!A2502&gt;0), 'Raw Data'!AI2502, 0)</f>
        <v/>
      </c>
      <c r="X2507">
        <f>IF(AND('Raw Data'!D2502&lt;5, 'Raw Data'!E2502&lt;5, 'Raw Data'!A2502&gt;0), 'Raw Data'!AL2502, 0)</f>
        <v/>
      </c>
      <c r="Y2507">
        <f>IF(AND('Raw Data'!D2502&lt;6, 'Raw Data'!E2502&lt;6, 'Raw Data'!A2502&gt;0), 'Raw Data'!AO2502, 0)</f>
        <v/>
      </c>
      <c r="Z2507">
        <f>IF(ISBLANK('Raw Data'!D2502), 0, IF('Raw Data'!D2502-'Raw Data'!E2502&gt;1, 'Raw Data'!AW2502, 0))</f>
        <v/>
      </c>
      <c r="AA2507">
        <f>IF(ISBLANK('Raw Data'!A2502), 0, IF(ABS('Raw Data'!D2502-'Raw Data'!E2502)&lt;2, 'Raw Data'!AX2502, 0))</f>
        <v/>
      </c>
      <c r="AB2507">
        <f>IF(ISBLANK('Raw Data'!D2502), 0, IF('Raw Data'!E2502-'Raw Data'!D2502&gt;1, 'Raw Data'!AY2502, 0))</f>
        <v/>
      </c>
      <c r="AC2507">
        <f>IF(ISBLANK('Raw Data'!D2502), 0, IF('Raw Data'!D2502-'Raw Data'!E2502&gt;2, 'Raw Data'!AZ2502, 0))</f>
        <v/>
      </c>
      <c r="AD2507">
        <f>IF(ISBLANK('Raw Data'!A2502), 0, IF(ABS('Raw Data'!D2502-'Raw Data'!E2502)&lt;3, 'Raw Data'!BA2502, 0))</f>
        <v/>
      </c>
      <c r="AE2507">
        <f>IF(ISBLANK('Raw Data'!D2502), 0, IF('Raw Data'!E2502-'Raw Data'!D2502&gt;2, 'Raw Data'!BB2502, 0))</f>
        <v/>
      </c>
      <c r="AF2507">
        <f>IF(ISBLANK('Raw Data'!D2502), 0, IF('Raw Data'!D2502-'Raw Data'!E2502&gt;3, 'Raw Data'!BC2502, 0))</f>
        <v/>
      </c>
      <c r="AG2507">
        <f>IF(ISBLANK('Raw Data'!A2502), 0, IF(ABS('Raw Data'!D2502-'Raw Data'!E2502)&lt;4, 'Raw Data'!BD2502, 0))</f>
        <v/>
      </c>
      <c r="AH2507">
        <f>IF(ISBLANK('Raw Data'!D2502), 0, IF('Raw Data'!E2502-'Raw Data'!D2502&gt;3, 'Raw Data'!BE2502, 0))</f>
        <v/>
      </c>
      <c r="AI2507">
        <f>IF(SUM('Raw Data'!D2502:E2502)&gt;'Raw Data'!F2502, 'Raw Data'!G2502, 0)</f>
        <v/>
      </c>
      <c r="AJ2507">
        <f>IF(ISBLANK('Raw Data'!D2502), 0, IF(SUM('Raw Data'!D2502:E2502)&lt;'Raw Data'!F2502, 'Raw Data'!H2502, 0))</f>
        <v/>
      </c>
      <c r="AK2507">
        <f>IF(ISBLANK('Raw Data'!A2502), 0, IF(AND('Raw Data'!D2502&lt;3, 'Raw Data'!E2502&lt;3, 'Raw Data'!F2502&lt;BB$2), 'Raw Data'!AF2502, 0))</f>
        <v/>
      </c>
      <c r="AL2507">
        <f>IF(ISBLANK('Raw Data'!A2502), 0, IF(AND('Raw Data'!D2502&lt;4, 'Raw Data'!E2502&lt;4, 'Raw Data'!F2502&lt;BB$2), 'Raw Data'!AI2502, 0))</f>
        <v/>
      </c>
      <c r="AM2507">
        <f>IF(ISBLANK('Raw Data'!A2502), 0, IF(AND('Raw Data'!D2502&lt;5, 'Raw Data'!E2502&lt;5, 'Raw Data'!F2502&lt;BB$2), 'Raw Data'!AL2502, 0))</f>
        <v/>
      </c>
      <c r="AN2507">
        <f>IF(ISBLANK('Raw Data'!A2502), 0, IF(AND('Raw Data'!D2502&lt;6, 'Raw Data'!E2502&lt;6, 'Raw Data'!F2502&lt;BB$2), 'Raw Data'!AO2502, 0))</f>
        <v/>
      </c>
      <c r="AO2507">
        <f>IF(ISBLANK('Raw Data'!A2502), 0, IF(AND('Raw Data'!I2502&lt;Analysis!$BC$2, 'Raw Data'!D2502-'Raw Data'!E2502&gt;1), 'Raw Data'!AW2502, IF(AND('Raw Data'!J2502&lt;Analysis!$BC$2, 'Raw Data'!E2502-'Raw Data'!D2502&gt;1), 'Raw Data'!AY2502, 0)))</f>
        <v/>
      </c>
      <c r="AP2507">
        <f>IF(ISBLANK('Raw Data'!A2502), 0, IF(AND('Raw Data'!I2502&lt;Analysis!$BC$2, 'Raw Data'!D2502-'Raw Data'!E2502&gt;2), 'Raw Data'!AZ2502, IF(AND('Raw Data'!J2502&lt;Analysis!$BC$2, 'Raw Data'!E2502-'Raw Data'!D2502&gt;2), 'Raw Data'!BB2502, 0)))</f>
        <v/>
      </c>
      <c r="AQ2507">
        <f>IF(ISBLANK('Raw Data'!A2502), 0, IF(AND('Raw Data'!I2502&lt;Analysis!$BC$2, 'Raw Data'!D2502-'Raw Data'!E2502&gt;3), 'Raw Data'!BC2502, IF(AND('Raw Data'!J2502&lt;Analysis!$BC$2, 'Raw Data'!E2502-'Raw Data'!D2502&gt;3), 'Raw Data'!BE2502, 0)))</f>
        <v/>
      </c>
      <c r="AR2507">
        <f>IF('Hidden Analysiss'!D2503=1,IF(ABS('Raw Data'!E2502-'Raw Data'!D2502)&lt;2,'Raw Data'!AX2502,0), 0)</f>
        <v/>
      </c>
      <c r="AS2507">
        <f>IF('Hidden Analysiss'!D2503=1,IF(ABS('Raw Data'!E2502-'Raw Data'!D2502)&lt;3,'Raw Data'!BA2502,0), 0)</f>
        <v/>
      </c>
      <c r="AT2507">
        <f>IF('Hidden Analysiss'!D2503=1,IF(ABS('Raw Data'!E2502-'Raw Data'!D2502)&lt;4,'Raw Data'!BD2502,0), 0)</f>
        <v/>
      </c>
      <c r="AU2507">
        <f>IF(AND('Hidden Analysiss'!E2503=1, ABS('Raw Data'!E2502-'Raw Data'!D2502)&lt;2), 'Raw Data'!AX2502, 0)</f>
        <v/>
      </c>
      <c r="AV2507">
        <f>IF(AND('Hidden Analysiss'!E2503=1, ABS('Raw Data'!E2502-'Raw Data'!D2502)&lt;3), 'Raw Data'!BA2502, 0)</f>
        <v/>
      </c>
      <c r="AW2507">
        <f>IF(AND('Hidden Analysiss'!E2503=1, ABS('Raw Data'!E2502-'Raw Data'!D2502)&lt;3), 'Raw Data'!BD2502, 0)</f>
        <v/>
      </c>
    </row>
    <row r="2508">
      <c r="A2508" s="1">
        <f>'Raw Data'!A2503</f>
        <v/>
      </c>
      <c r="B2508">
        <f>IF('Raw Data'!E2503&gt;'Raw Data'!D2503, 'Raw Data'!J2503, 0)</f>
        <v/>
      </c>
      <c r="C2508">
        <f>IF('Raw Data'!D2503&gt;'Raw Data'!E2503, 'Raw Data'!I2503, 0)</f>
        <v/>
      </c>
      <c r="D2508">
        <f>SUM(G2508:H2508)</f>
        <v/>
      </c>
      <c r="E2508">
        <f>IF(AND('Raw Data'!J2503&lt;'Raw Data'!I2503,'Raw Data'!E2503&gt;'Raw Data'!D2503,'Raw Data'!E2503-'Raw Data'!D2503&gt;3),'Raw Data'!N2503,IF(AND('Raw Data'!I2503&lt;'Raw Data'!J2503,'Raw Data'!D2503&gt;'Raw Data'!E2503,'Raw Data'!D2503-'Raw Data'!E2503&gt;3),'Raw Data'!M2503,0))</f>
        <v/>
      </c>
      <c r="F2508">
        <f>IF(AND('Raw Data'!J2503&lt;'Raw Data'!I2503,'Raw Data'!E2503&gt;'Raw Data'!D2503,'Raw Data'!E2503-'Raw Data'!D2503&lt;4),'Raw Data'!L2503,IF(AND('Raw Data'!I2503&lt;'Raw Data'!J2503,'Raw Data'!D2503&gt;'Raw Data'!E2503,'Raw Data'!D2503-'Raw Data'!E2503&lt;4),'Raw Data'!K2503,0))</f>
        <v/>
      </c>
      <c r="G2508">
        <f>IF(AND('Raw Data'!J2503&lt;'Raw Data'!I2503, 'Raw Data'!E2503&gt;'Raw Data'!D2503), 'Raw Data'!J2503, 0)</f>
        <v/>
      </c>
      <c r="H2508">
        <f>IF(AND('Raw Data'!J2503&gt;'Raw Data'!I2503, 'Raw Data'!E2503&lt;'Raw Data'!D2503), 'Raw Data'!I2503, 0)</f>
        <v/>
      </c>
      <c r="I2508">
        <f>SUM(J2508:K2508)</f>
        <v/>
      </c>
      <c r="J2508">
        <f>IF(AND('Raw Data'!J2503&gt;'Raw Data'!I2503, 'Raw Data'!E2503&gt;'Raw Data'!D2503), 'Raw Data'!J2503, 0)</f>
        <v/>
      </c>
      <c r="K2508">
        <f>IF(AND('Raw Data'!I2503&gt;'Raw Data'!J2503, 'Raw Data'!D2503&gt;'Raw Data'!E2503), 'Raw Data'!I2503, 0)</f>
        <v/>
      </c>
      <c r="L2508">
        <f>IF('Raw Data'!E2503-'Raw Data'!D2503&gt;3, 'Raw Data'!N2503, 0)</f>
        <v/>
      </c>
      <c r="M2508">
        <f>IF('Raw Data'!D2503-'Raw Data'!E2503&gt;3, 'Raw Data'!M2503, 0)</f>
        <v/>
      </c>
      <c r="N2508">
        <f>IF(ISBLANK('Raw Data'!D2503),0,IF(AND('Raw Data'!E2503&gt;'Raw Data'!D2503,'Raw Data'!E2503-'Raw Data'!D2503&gt;0,'Raw Data'!E2503-'Raw Data'!D2503&lt;4),'Raw Data'!L2503, 0))</f>
        <v/>
      </c>
      <c r="O2508">
        <f>IF(ISBLANK('Raw Data'!D2503),0,IF(AND('Raw Data'!E2503&gt;'Raw Data'!D2503,'Raw Data'!E2503-'Raw Data'!D2503&gt;0,'Raw Data'!D2503-'Raw Data'!E2503&lt;4),'Raw Data'!K2503, 0))</f>
        <v/>
      </c>
      <c r="P2508">
        <f>IF('Raw Data'!E2503-'Raw Data'!D2503&gt;3, 'Raw Data'!N2503, IF('Raw Data'!D2503-'Raw Data'!E2503&gt;3, 'Raw Data'!M2503, 0))</f>
        <v/>
      </c>
      <c r="Q2508">
        <f>IF(ISBLANK('Raw Data'!E2503),0,IF(AND('Raw Data'!E2503-'Raw Data'!D2503&lt;4,'Raw Data'!E2503-'Raw Data'!D2503&gt;0),'Raw Data'!L2503,IF(AND('Raw Data'!D2503&gt;'Raw Data'!E2503,'Raw Data'!D2503-'Raw Data'!E2503&gt;0),'Raw Data'!K2503,0)))</f>
        <v/>
      </c>
      <c r="R2508">
        <f>IF(ISBLANK('Raw Data'!K2503),0,IFERROR(IF(MATCH(SMALL('Raw Data'!K2503:N2503,1),L2508:O2508,0),SMALL('Raw Data'!K2503:N2503,1)),0))</f>
        <v/>
      </c>
      <c r="S2508">
        <f>IF(ISBLANK('Raw Data'!K2503),0,IFERROR(IF(MATCH(SMALL('Raw Data'!K2503:N2503,2),L2508:O2508,0),SMALL('Raw Data'!K2503:N2503,2)),0))</f>
        <v/>
      </c>
      <c r="T2508">
        <f>IF(ISBLANK('Raw Data'!K2503),0,IFERROR(IF(MATCH(SMALL('Raw Data'!K2503:N2503,3),L2508:O2508,0),SMALL('Raw Data'!K2503:N2503,3)),0))</f>
        <v/>
      </c>
      <c r="U2508">
        <f>IF(ISBLANK('Raw Data'!K2503),0,IFERROR(IF(MATCH(SMALL('Raw Data'!K2503:N2503,4),L2508:O2508,0),SMALL('Raw Data'!K2503:N2503,4)),0))</f>
        <v/>
      </c>
      <c r="V2508">
        <f>IF(AND('Raw Data'!D2503&lt;3, 'Raw Data'!E2503&lt;3, 'Raw Data'!A2503&gt;0), 'Raw Data'!AF2503, 0)</f>
        <v/>
      </c>
      <c r="W2508">
        <f>IF(AND('Raw Data'!D2503&lt;4, 'Raw Data'!E2503&lt;4, 'Raw Data'!A2503&gt;0), 'Raw Data'!AI2503, 0)</f>
        <v/>
      </c>
      <c r="X2508">
        <f>IF(AND('Raw Data'!D2503&lt;5, 'Raw Data'!E2503&lt;5, 'Raw Data'!A2503&gt;0), 'Raw Data'!AL2503, 0)</f>
        <v/>
      </c>
      <c r="Y2508">
        <f>IF(AND('Raw Data'!D2503&lt;6, 'Raw Data'!E2503&lt;6, 'Raw Data'!A2503&gt;0), 'Raw Data'!AO2503, 0)</f>
        <v/>
      </c>
      <c r="Z2508">
        <f>IF(ISBLANK('Raw Data'!D2503), 0, IF('Raw Data'!D2503-'Raw Data'!E2503&gt;1, 'Raw Data'!AW2503, 0))</f>
        <v/>
      </c>
      <c r="AA2508">
        <f>IF(ISBLANK('Raw Data'!A2503), 0, IF(ABS('Raw Data'!D2503-'Raw Data'!E2503)&lt;2, 'Raw Data'!AX2503, 0))</f>
        <v/>
      </c>
      <c r="AB2508">
        <f>IF(ISBLANK('Raw Data'!D2503), 0, IF('Raw Data'!E2503-'Raw Data'!D2503&gt;1, 'Raw Data'!AY2503, 0))</f>
        <v/>
      </c>
      <c r="AC2508">
        <f>IF(ISBLANK('Raw Data'!D2503), 0, IF('Raw Data'!D2503-'Raw Data'!E2503&gt;2, 'Raw Data'!AZ2503, 0))</f>
        <v/>
      </c>
      <c r="AD2508">
        <f>IF(ISBLANK('Raw Data'!A2503), 0, IF(ABS('Raw Data'!D2503-'Raw Data'!E2503)&lt;3, 'Raw Data'!BA2503, 0))</f>
        <v/>
      </c>
      <c r="AE2508">
        <f>IF(ISBLANK('Raw Data'!D2503), 0, IF('Raw Data'!E2503-'Raw Data'!D2503&gt;2, 'Raw Data'!BB2503, 0))</f>
        <v/>
      </c>
      <c r="AF2508">
        <f>IF(ISBLANK('Raw Data'!D2503), 0, IF('Raw Data'!D2503-'Raw Data'!E2503&gt;3, 'Raw Data'!BC2503, 0))</f>
        <v/>
      </c>
      <c r="AG2508">
        <f>IF(ISBLANK('Raw Data'!A2503), 0, IF(ABS('Raw Data'!D2503-'Raw Data'!E2503)&lt;4, 'Raw Data'!BD2503, 0))</f>
        <v/>
      </c>
      <c r="AH2508">
        <f>IF(ISBLANK('Raw Data'!D2503), 0, IF('Raw Data'!E2503-'Raw Data'!D2503&gt;3, 'Raw Data'!BE2503, 0))</f>
        <v/>
      </c>
      <c r="AI2508">
        <f>IF(SUM('Raw Data'!D2503:E2503)&gt;'Raw Data'!F2503, 'Raw Data'!G2503, 0)</f>
        <v/>
      </c>
      <c r="AJ2508">
        <f>IF(ISBLANK('Raw Data'!D2503), 0, IF(SUM('Raw Data'!D2503:E2503)&lt;'Raw Data'!F2503, 'Raw Data'!H2503, 0))</f>
        <v/>
      </c>
      <c r="AK2508">
        <f>IF(ISBLANK('Raw Data'!A2503), 0, IF(AND('Raw Data'!D2503&lt;3, 'Raw Data'!E2503&lt;3, 'Raw Data'!F2503&lt;BB$2), 'Raw Data'!AF2503, 0))</f>
        <v/>
      </c>
      <c r="AL2508">
        <f>IF(ISBLANK('Raw Data'!A2503), 0, IF(AND('Raw Data'!D2503&lt;4, 'Raw Data'!E2503&lt;4, 'Raw Data'!F2503&lt;BB$2), 'Raw Data'!AI2503, 0))</f>
        <v/>
      </c>
      <c r="AM2508">
        <f>IF(ISBLANK('Raw Data'!A2503), 0, IF(AND('Raw Data'!D2503&lt;5, 'Raw Data'!E2503&lt;5, 'Raw Data'!F2503&lt;BB$2), 'Raw Data'!AL2503, 0))</f>
        <v/>
      </c>
      <c r="AN2508">
        <f>IF(ISBLANK('Raw Data'!A2503), 0, IF(AND('Raw Data'!D2503&lt;6, 'Raw Data'!E2503&lt;6, 'Raw Data'!F2503&lt;BB$2), 'Raw Data'!AO2503, 0))</f>
        <v/>
      </c>
      <c r="AO2508">
        <f>IF(ISBLANK('Raw Data'!A2503), 0, IF(AND('Raw Data'!I2503&lt;Analysis!$BC$2, 'Raw Data'!D2503-'Raw Data'!E2503&gt;1), 'Raw Data'!AW2503, IF(AND('Raw Data'!J2503&lt;Analysis!$BC$2, 'Raw Data'!E2503-'Raw Data'!D2503&gt;1), 'Raw Data'!AY2503, 0)))</f>
        <v/>
      </c>
      <c r="AP2508">
        <f>IF(ISBLANK('Raw Data'!A2503), 0, IF(AND('Raw Data'!I2503&lt;Analysis!$BC$2, 'Raw Data'!D2503-'Raw Data'!E2503&gt;2), 'Raw Data'!AZ2503, IF(AND('Raw Data'!J2503&lt;Analysis!$BC$2, 'Raw Data'!E2503-'Raw Data'!D2503&gt;2), 'Raw Data'!BB2503, 0)))</f>
        <v/>
      </c>
      <c r="AQ2508">
        <f>IF(ISBLANK('Raw Data'!A2503), 0, IF(AND('Raw Data'!I2503&lt;Analysis!$BC$2, 'Raw Data'!D2503-'Raw Data'!E2503&gt;3), 'Raw Data'!BC2503, IF(AND('Raw Data'!J2503&lt;Analysis!$BC$2, 'Raw Data'!E2503-'Raw Data'!D2503&gt;3), 'Raw Data'!BE2503, 0)))</f>
        <v/>
      </c>
      <c r="AR2508">
        <f>IF('Hidden Analysiss'!D2504=1,IF(ABS('Raw Data'!E2503-'Raw Data'!D2503)&lt;2,'Raw Data'!AX2503,0), 0)</f>
        <v/>
      </c>
      <c r="AS2508">
        <f>IF('Hidden Analysiss'!D2504=1,IF(ABS('Raw Data'!E2503-'Raw Data'!D2503)&lt;3,'Raw Data'!BA2503,0), 0)</f>
        <v/>
      </c>
      <c r="AT2508">
        <f>IF('Hidden Analysiss'!D2504=1,IF(ABS('Raw Data'!E2503-'Raw Data'!D2503)&lt;4,'Raw Data'!BD2503,0), 0)</f>
        <v/>
      </c>
      <c r="AU2508">
        <f>IF(AND('Hidden Analysiss'!E2504=1, ABS('Raw Data'!E2503-'Raw Data'!D2503)&lt;2), 'Raw Data'!AX2503, 0)</f>
        <v/>
      </c>
      <c r="AV2508">
        <f>IF(AND('Hidden Analysiss'!E2504=1, ABS('Raw Data'!E2503-'Raw Data'!D2503)&lt;3), 'Raw Data'!BA2503, 0)</f>
        <v/>
      </c>
      <c r="AW2508">
        <f>IF(AND('Hidden Analysiss'!E2504=1, ABS('Raw Data'!E2503-'Raw Data'!D2503)&lt;3), 'Raw Data'!BD2503, 0)</f>
        <v/>
      </c>
    </row>
    <row r="2509">
      <c r="A2509" s="1">
        <f>'Raw Data'!A2504</f>
        <v/>
      </c>
      <c r="B2509">
        <f>IF('Raw Data'!E2504&gt;'Raw Data'!D2504, 'Raw Data'!J2504, 0)</f>
        <v/>
      </c>
      <c r="C2509">
        <f>IF('Raw Data'!D2504&gt;'Raw Data'!E2504, 'Raw Data'!I2504, 0)</f>
        <v/>
      </c>
      <c r="D2509">
        <f>SUM(G2509:H2509)</f>
        <v/>
      </c>
      <c r="E2509">
        <f>IF(AND('Raw Data'!J2504&lt;'Raw Data'!I2504,'Raw Data'!E2504&gt;'Raw Data'!D2504,'Raw Data'!E2504-'Raw Data'!D2504&gt;3),'Raw Data'!N2504,IF(AND('Raw Data'!I2504&lt;'Raw Data'!J2504,'Raw Data'!D2504&gt;'Raw Data'!E2504,'Raw Data'!D2504-'Raw Data'!E2504&gt;3),'Raw Data'!M2504,0))</f>
        <v/>
      </c>
      <c r="F2509">
        <f>IF(AND('Raw Data'!J2504&lt;'Raw Data'!I2504,'Raw Data'!E2504&gt;'Raw Data'!D2504,'Raw Data'!E2504-'Raw Data'!D2504&lt;4),'Raw Data'!L2504,IF(AND('Raw Data'!I2504&lt;'Raw Data'!J2504,'Raw Data'!D2504&gt;'Raw Data'!E2504,'Raw Data'!D2504-'Raw Data'!E2504&lt;4),'Raw Data'!K2504,0))</f>
        <v/>
      </c>
      <c r="G2509">
        <f>IF(AND('Raw Data'!J2504&lt;'Raw Data'!I2504, 'Raw Data'!E2504&gt;'Raw Data'!D2504), 'Raw Data'!J2504, 0)</f>
        <v/>
      </c>
      <c r="H2509">
        <f>IF(AND('Raw Data'!J2504&gt;'Raw Data'!I2504, 'Raw Data'!E2504&lt;'Raw Data'!D2504), 'Raw Data'!I2504, 0)</f>
        <v/>
      </c>
      <c r="I2509">
        <f>SUM(J2509:K2509)</f>
        <v/>
      </c>
      <c r="J2509">
        <f>IF(AND('Raw Data'!J2504&gt;'Raw Data'!I2504, 'Raw Data'!E2504&gt;'Raw Data'!D2504), 'Raw Data'!J2504, 0)</f>
        <v/>
      </c>
      <c r="K2509">
        <f>IF(AND('Raw Data'!I2504&gt;'Raw Data'!J2504, 'Raw Data'!D2504&gt;'Raw Data'!E2504), 'Raw Data'!I2504, 0)</f>
        <v/>
      </c>
      <c r="L2509">
        <f>IF('Raw Data'!E2504-'Raw Data'!D2504&gt;3, 'Raw Data'!N2504, 0)</f>
        <v/>
      </c>
      <c r="M2509">
        <f>IF('Raw Data'!D2504-'Raw Data'!E2504&gt;3, 'Raw Data'!M2504, 0)</f>
        <v/>
      </c>
      <c r="N2509">
        <f>IF(ISBLANK('Raw Data'!D2504),0,IF(AND('Raw Data'!E2504&gt;'Raw Data'!D2504,'Raw Data'!E2504-'Raw Data'!D2504&gt;0,'Raw Data'!E2504-'Raw Data'!D2504&lt;4),'Raw Data'!L2504, 0))</f>
        <v/>
      </c>
      <c r="O2509">
        <f>IF(ISBLANK('Raw Data'!D2504),0,IF(AND('Raw Data'!E2504&gt;'Raw Data'!D2504,'Raw Data'!E2504-'Raw Data'!D2504&gt;0,'Raw Data'!D2504-'Raw Data'!E2504&lt;4),'Raw Data'!K2504, 0))</f>
        <v/>
      </c>
      <c r="P2509">
        <f>IF('Raw Data'!E2504-'Raw Data'!D2504&gt;3, 'Raw Data'!N2504, IF('Raw Data'!D2504-'Raw Data'!E2504&gt;3, 'Raw Data'!M2504, 0))</f>
        <v/>
      </c>
      <c r="Q2509">
        <f>IF(ISBLANK('Raw Data'!E2504),0,IF(AND('Raw Data'!E2504-'Raw Data'!D2504&lt;4,'Raw Data'!E2504-'Raw Data'!D2504&gt;0),'Raw Data'!L2504,IF(AND('Raw Data'!D2504&gt;'Raw Data'!E2504,'Raw Data'!D2504-'Raw Data'!E2504&gt;0),'Raw Data'!K2504,0)))</f>
        <v/>
      </c>
      <c r="R2509">
        <f>IF(ISBLANK('Raw Data'!K2504),0,IFERROR(IF(MATCH(SMALL('Raw Data'!K2504:N2504,1),L2509:O2509,0),SMALL('Raw Data'!K2504:N2504,1)),0))</f>
        <v/>
      </c>
      <c r="S2509">
        <f>IF(ISBLANK('Raw Data'!K2504),0,IFERROR(IF(MATCH(SMALL('Raw Data'!K2504:N2504,2),L2509:O2509,0),SMALL('Raw Data'!K2504:N2504,2)),0))</f>
        <v/>
      </c>
      <c r="T2509">
        <f>IF(ISBLANK('Raw Data'!K2504),0,IFERROR(IF(MATCH(SMALL('Raw Data'!K2504:N2504,3),L2509:O2509,0),SMALL('Raw Data'!K2504:N2504,3)),0))</f>
        <v/>
      </c>
      <c r="U2509">
        <f>IF(ISBLANK('Raw Data'!K2504),0,IFERROR(IF(MATCH(SMALL('Raw Data'!K2504:N2504,4),L2509:O2509,0),SMALL('Raw Data'!K2504:N2504,4)),0))</f>
        <v/>
      </c>
      <c r="V2509">
        <f>IF(AND('Raw Data'!D2504&lt;3, 'Raw Data'!E2504&lt;3, 'Raw Data'!A2504&gt;0), 'Raw Data'!AF2504, 0)</f>
        <v/>
      </c>
      <c r="W2509">
        <f>IF(AND('Raw Data'!D2504&lt;4, 'Raw Data'!E2504&lt;4, 'Raw Data'!A2504&gt;0), 'Raw Data'!AI2504, 0)</f>
        <v/>
      </c>
      <c r="X2509">
        <f>IF(AND('Raw Data'!D2504&lt;5, 'Raw Data'!E2504&lt;5, 'Raw Data'!A2504&gt;0), 'Raw Data'!AL2504, 0)</f>
        <v/>
      </c>
      <c r="Y2509">
        <f>IF(AND('Raw Data'!D2504&lt;6, 'Raw Data'!E2504&lt;6, 'Raw Data'!A2504&gt;0), 'Raw Data'!AO2504, 0)</f>
        <v/>
      </c>
      <c r="Z2509">
        <f>IF(ISBLANK('Raw Data'!D2504), 0, IF('Raw Data'!D2504-'Raw Data'!E2504&gt;1, 'Raw Data'!AW2504, 0))</f>
        <v/>
      </c>
      <c r="AA2509">
        <f>IF(ISBLANK('Raw Data'!A2504), 0, IF(ABS('Raw Data'!D2504-'Raw Data'!E2504)&lt;2, 'Raw Data'!AX2504, 0))</f>
        <v/>
      </c>
      <c r="AB2509">
        <f>IF(ISBLANK('Raw Data'!D2504), 0, IF('Raw Data'!E2504-'Raw Data'!D2504&gt;1, 'Raw Data'!AY2504, 0))</f>
        <v/>
      </c>
      <c r="AC2509">
        <f>IF(ISBLANK('Raw Data'!D2504), 0, IF('Raw Data'!D2504-'Raw Data'!E2504&gt;2, 'Raw Data'!AZ2504, 0))</f>
        <v/>
      </c>
      <c r="AD2509">
        <f>IF(ISBLANK('Raw Data'!A2504), 0, IF(ABS('Raw Data'!D2504-'Raw Data'!E2504)&lt;3, 'Raw Data'!BA2504, 0))</f>
        <v/>
      </c>
      <c r="AE2509">
        <f>IF(ISBLANK('Raw Data'!D2504), 0, IF('Raw Data'!E2504-'Raw Data'!D2504&gt;2, 'Raw Data'!BB2504, 0))</f>
        <v/>
      </c>
      <c r="AF2509">
        <f>IF(ISBLANK('Raw Data'!D2504), 0, IF('Raw Data'!D2504-'Raw Data'!E2504&gt;3, 'Raw Data'!BC2504, 0))</f>
        <v/>
      </c>
      <c r="AG2509">
        <f>IF(ISBLANK('Raw Data'!A2504), 0, IF(ABS('Raw Data'!D2504-'Raw Data'!E2504)&lt;4, 'Raw Data'!BD2504, 0))</f>
        <v/>
      </c>
      <c r="AH2509">
        <f>IF(ISBLANK('Raw Data'!D2504), 0, IF('Raw Data'!E2504-'Raw Data'!D2504&gt;3, 'Raw Data'!BE2504, 0))</f>
        <v/>
      </c>
      <c r="AI2509">
        <f>IF(SUM('Raw Data'!D2504:E2504)&gt;'Raw Data'!F2504, 'Raw Data'!G2504, 0)</f>
        <v/>
      </c>
      <c r="AJ2509">
        <f>IF(ISBLANK('Raw Data'!D2504), 0, IF(SUM('Raw Data'!D2504:E2504)&lt;'Raw Data'!F2504, 'Raw Data'!H2504, 0))</f>
        <v/>
      </c>
      <c r="AK2509">
        <f>IF(ISBLANK('Raw Data'!A2504), 0, IF(AND('Raw Data'!D2504&lt;3, 'Raw Data'!E2504&lt;3, 'Raw Data'!F2504&lt;BB$2), 'Raw Data'!AF2504, 0))</f>
        <v/>
      </c>
      <c r="AL2509">
        <f>IF(ISBLANK('Raw Data'!A2504), 0, IF(AND('Raw Data'!D2504&lt;4, 'Raw Data'!E2504&lt;4, 'Raw Data'!F2504&lt;BB$2), 'Raw Data'!AI2504, 0))</f>
        <v/>
      </c>
      <c r="AM2509">
        <f>IF(ISBLANK('Raw Data'!A2504), 0, IF(AND('Raw Data'!D2504&lt;5, 'Raw Data'!E2504&lt;5, 'Raw Data'!F2504&lt;BB$2), 'Raw Data'!AL2504, 0))</f>
        <v/>
      </c>
      <c r="AN2509">
        <f>IF(ISBLANK('Raw Data'!A2504), 0, IF(AND('Raw Data'!D2504&lt;6, 'Raw Data'!E2504&lt;6, 'Raw Data'!F2504&lt;BB$2), 'Raw Data'!AO2504, 0))</f>
        <v/>
      </c>
      <c r="AO2509">
        <f>IF(ISBLANK('Raw Data'!A2504), 0, IF(AND('Raw Data'!I2504&lt;Analysis!$BC$2, 'Raw Data'!D2504-'Raw Data'!E2504&gt;1), 'Raw Data'!AW2504, IF(AND('Raw Data'!J2504&lt;Analysis!$BC$2, 'Raw Data'!E2504-'Raw Data'!D2504&gt;1), 'Raw Data'!AY2504, 0)))</f>
        <v/>
      </c>
      <c r="AP2509">
        <f>IF(ISBLANK('Raw Data'!A2504), 0, IF(AND('Raw Data'!I2504&lt;Analysis!$BC$2, 'Raw Data'!D2504-'Raw Data'!E2504&gt;2), 'Raw Data'!AZ2504, IF(AND('Raw Data'!J2504&lt;Analysis!$BC$2, 'Raw Data'!E2504-'Raw Data'!D2504&gt;2), 'Raw Data'!BB2504, 0)))</f>
        <v/>
      </c>
      <c r="AQ2509">
        <f>IF(ISBLANK('Raw Data'!A2504), 0, IF(AND('Raw Data'!I2504&lt;Analysis!$BC$2, 'Raw Data'!D2504-'Raw Data'!E2504&gt;3), 'Raw Data'!BC2504, IF(AND('Raw Data'!J2504&lt;Analysis!$BC$2, 'Raw Data'!E2504-'Raw Data'!D2504&gt;3), 'Raw Data'!BE2504, 0)))</f>
        <v/>
      </c>
      <c r="AR2509">
        <f>IF('Hidden Analysiss'!D2505=1,IF(ABS('Raw Data'!E2504-'Raw Data'!D2504)&lt;2,'Raw Data'!AX2504,0), 0)</f>
        <v/>
      </c>
      <c r="AS2509">
        <f>IF('Hidden Analysiss'!D2505=1,IF(ABS('Raw Data'!E2504-'Raw Data'!D2504)&lt;3,'Raw Data'!BA2504,0), 0)</f>
        <v/>
      </c>
      <c r="AT2509">
        <f>IF('Hidden Analysiss'!D2505=1,IF(ABS('Raw Data'!E2504-'Raw Data'!D2504)&lt;4,'Raw Data'!BD2504,0), 0)</f>
        <v/>
      </c>
      <c r="AU2509">
        <f>IF(AND('Hidden Analysiss'!E2505=1, ABS('Raw Data'!E2504-'Raw Data'!D2504)&lt;2), 'Raw Data'!AX2504, 0)</f>
        <v/>
      </c>
      <c r="AV2509">
        <f>IF(AND('Hidden Analysiss'!E2505=1, ABS('Raw Data'!E2504-'Raw Data'!D2504)&lt;3), 'Raw Data'!BA2504, 0)</f>
        <v/>
      </c>
      <c r="AW2509">
        <f>IF(AND('Hidden Analysiss'!E2505=1, ABS('Raw Data'!E2504-'Raw Data'!D2504)&lt;3), 'Raw Data'!BD2504, 0)</f>
        <v/>
      </c>
    </row>
    <row r="2510">
      <c r="A2510" s="1">
        <f>'Raw Data'!A2505</f>
        <v/>
      </c>
      <c r="B2510">
        <f>IF('Raw Data'!E2505&gt;'Raw Data'!D2505, 'Raw Data'!J2505, 0)</f>
        <v/>
      </c>
      <c r="C2510">
        <f>IF('Raw Data'!D2505&gt;'Raw Data'!E2505, 'Raw Data'!I2505, 0)</f>
        <v/>
      </c>
      <c r="D2510">
        <f>SUM(G2510:H2510)</f>
        <v/>
      </c>
      <c r="E2510">
        <f>IF(AND('Raw Data'!J2505&lt;'Raw Data'!I2505,'Raw Data'!E2505&gt;'Raw Data'!D2505,'Raw Data'!E2505-'Raw Data'!D2505&gt;3),'Raw Data'!N2505,IF(AND('Raw Data'!I2505&lt;'Raw Data'!J2505,'Raw Data'!D2505&gt;'Raw Data'!E2505,'Raw Data'!D2505-'Raw Data'!E2505&gt;3),'Raw Data'!M2505,0))</f>
        <v/>
      </c>
      <c r="F2510">
        <f>IF(AND('Raw Data'!J2505&lt;'Raw Data'!I2505,'Raw Data'!E2505&gt;'Raw Data'!D2505,'Raw Data'!E2505-'Raw Data'!D2505&lt;4),'Raw Data'!L2505,IF(AND('Raw Data'!I2505&lt;'Raw Data'!J2505,'Raw Data'!D2505&gt;'Raw Data'!E2505,'Raw Data'!D2505-'Raw Data'!E2505&lt;4),'Raw Data'!K2505,0))</f>
        <v/>
      </c>
      <c r="G2510">
        <f>IF(AND('Raw Data'!J2505&lt;'Raw Data'!I2505, 'Raw Data'!E2505&gt;'Raw Data'!D2505), 'Raw Data'!J2505, 0)</f>
        <v/>
      </c>
      <c r="H2510">
        <f>IF(AND('Raw Data'!J2505&gt;'Raw Data'!I2505, 'Raw Data'!E2505&lt;'Raw Data'!D2505), 'Raw Data'!I2505, 0)</f>
        <v/>
      </c>
      <c r="I2510">
        <f>SUM(J2510:K2510)</f>
        <v/>
      </c>
      <c r="J2510">
        <f>IF(AND('Raw Data'!J2505&gt;'Raw Data'!I2505, 'Raw Data'!E2505&gt;'Raw Data'!D2505), 'Raw Data'!J2505, 0)</f>
        <v/>
      </c>
      <c r="K2510">
        <f>IF(AND('Raw Data'!I2505&gt;'Raw Data'!J2505, 'Raw Data'!D2505&gt;'Raw Data'!E2505), 'Raw Data'!I2505, 0)</f>
        <v/>
      </c>
      <c r="L2510">
        <f>IF('Raw Data'!E2505-'Raw Data'!D2505&gt;3, 'Raw Data'!N2505, 0)</f>
        <v/>
      </c>
      <c r="M2510">
        <f>IF('Raw Data'!D2505-'Raw Data'!E2505&gt;3, 'Raw Data'!M2505, 0)</f>
        <v/>
      </c>
      <c r="N2510">
        <f>IF(ISBLANK('Raw Data'!D2505),0,IF(AND('Raw Data'!E2505&gt;'Raw Data'!D2505,'Raw Data'!E2505-'Raw Data'!D2505&gt;0,'Raw Data'!E2505-'Raw Data'!D2505&lt;4),'Raw Data'!L2505, 0))</f>
        <v/>
      </c>
      <c r="O2510">
        <f>IF(ISBLANK('Raw Data'!D2505),0,IF(AND('Raw Data'!E2505&gt;'Raw Data'!D2505,'Raw Data'!E2505-'Raw Data'!D2505&gt;0,'Raw Data'!D2505-'Raw Data'!E2505&lt;4),'Raw Data'!K2505, 0))</f>
        <v/>
      </c>
      <c r="P2510">
        <f>IF('Raw Data'!E2505-'Raw Data'!D2505&gt;3, 'Raw Data'!N2505, IF('Raw Data'!D2505-'Raw Data'!E2505&gt;3, 'Raw Data'!M2505, 0))</f>
        <v/>
      </c>
      <c r="Q2510">
        <f>IF(ISBLANK('Raw Data'!E2505),0,IF(AND('Raw Data'!E2505-'Raw Data'!D2505&lt;4,'Raw Data'!E2505-'Raw Data'!D2505&gt;0),'Raw Data'!L2505,IF(AND('Raw Data'!D2505&gt;'Raw Data'!E2505,'Raw Data'!D2505-'Raw Data'!E2505&gt;0),'Raw Data'!K2505,0)))</f>
        <v/>
      </c>
      <c r="R2510">
        <f>IF(ISBLANK('Raw Data'!K2505),0,IFERROR(IF(MATCH(SMALL('Raw Data'!K2505:N2505,1),L2510:O2510,0),SMALL('Raw Data'!K2505:N2505,1)),0))</f>
        <v/>
      </c>
      <c r="S2510">
        <f>IF(ISBLANK('Raw Data'!K2505),0,IFERROR(IF(MATCH(SMALL('Raw Data'!K2505:N2505,2),L2510:O2510,0),SMALL('Raw Data'!K2505:N2505,2)),0))</f>
        <v/>
      </c>
      <c r="T2510">
        <f>IF(ISBLANK('Raw Data'!K2505),0,IFERROR(IF(MATCH(SMALL('Raw Data'!K2505:N2505,3),L2510:O2510,0),SMALL('Raw Data'!K2505:N2505,3)),0))</f>
        <v/>
      </c>
      <c r="U2510">
        <f>IF(ISBLANK('Raw Data'!K2505),0,IFERROR(IF(MATCH(SMALL('Raw Data'!K2505:N2505,4),L2510:O2510,0),SMALL('Raw Data'!K2505:N2505,4)),0))</f>
        <v/>
      </c>
      <c r="V2510">
        <f>IF(AND('Raw Data'!D2505&lt;3, 'Raw Data'!E2505&lt;3, 'Raw Data'!A2505&gt;0), 'Raw Data'!AF2505, 0)</f>
        <v/>
      </c>
      <c r="W2510">
        <f>IF(AND('Raw Data'!D2505&lt;4, 'Raw Data'!E2505&lt;4, 'Raw Data'!A2505&gt;0), 'Raw Data'!AI2505, 0)</f>
        <v/>
      </c>
      <c r="X2510">
        <f>IF(AND('Raw Data'!D2505&lt;5, 'Raw Data'!E2505&lt;5, 'Raw Data'!A2505&gt;0), 'Raw Data'!AL2505, 0)</f>
        <v/>
      </c>
      <c r="Y2510">
        <f>IF(AND('Raw Data'!D2505&lt;6, 'Raw Data'!E2505&lt;6, 'Raw Data'!A2505&gt;0), 'Raw Data'!AO2505, 0)</f>
        <v/>
      </c>
      <c r="Z2510">
        <f>IF(ISBLANK('Raw Data'!D2505), 0, IF('Raw Data'!D2505-'Raw Data'!E2505&gt;1, 'Raw Data'!AW2505, 0))</f>
        <v/>
      </c>
      <c r="AA2510">
        <f>IF(ISBLANK('Raw Data'!A2505), 0, IF(ABS('Raw Data'!D2505-'Raw Data'!E2505)&lt;2, 'Raw Data'!AX2505, 0))</f>
        <v/>
      </c>
      <c r="AB2510">
        <f>IF(ISBLANK('Raw Data'!D2505), 0, IF('Raw Data'!E2505-'Raw Data'!D2505&gt;1, 'Raw Data'!AY2505, 0))</f>
        <v/>
      </c>
      <c r="AC2510">
        <f>IF(ISBLANK('Raw Data'!D2505), 0, IF('Raw Data'!D2505-'Raw Data'!E2505&gt;2, 'Raw Data'!AZ2505, 0))</f>
        <v/>
      </c>
      <c r="AD2510">
        <f>IF(ISBLANK('Raw Data'!A2505), 0, IF(ABS('Raw Data'!D2505-'Raw Data'!E2505)&lt;3, 'Raw Data'!BA2505, 0))</f>
        <v/>
      </c>
      <c r="AE2510">
        <f>IF(ISBLANK('Raw Data'!D2505), 0, IF('Raw Data'!E2505-'Raw Data'!D2505&gt;2, 'Raw Data'!BB2505, 0))</f>
        <v/>
      </c>
      <c r="AF2510">
        <f>IF(ISBLANK('Raw Data'!D2505), 0, IF('Raw Data'!D2505-'Raw Data'!E2505&gt;3, 'Raw Data'!BC2505, 0))</f>
        <v/>
      </c>
      <c r="AG2510">
        <f>IF(ISBLANK('Raw Data'!A2505), 0, IF(ABS('Raw Data'!D2505-'Raw Data'!E2505)&lt;4, 'Raw Data'!BD2505, 0))</f>
        <v/>
      </c>
      <c r="AH2510">
        <f>IF(ISBLANK('Raw Data'!D2505), 0, IF('Raw Data'!E2505-'Raw Data'!D2505&gt;3, 'Raw Data'!BE2505, 0))</f>
        <v/>
      </c>
      <c r="AI2510">
        <f>IF(SUM('Raw Data'!D2505:E2505)&gt;'Raw Data'!F2505, 'Raw Data'!G2505, 0)</f>
        <v/>
      </c>
      <c r="AJ2510">
        <f>IF(ISBLANK('Raw Data'!D2505), 0, IF(SUM('Raw Data'!D2505:E2505)&lt;'Raw Data'!F2505, 'Raw Data'!H2505, 0))</f>
        <v/>
      </c>
      <c r="AK2510">
        <f>IF(ISBLANK('Raw Data'!A2505), 0, IF(AND('Raw Data'!D2505&lt;3, 'Raw Data'!E2505&lt;3, 'Raw Data'!F2505&lt;BB$2), 'Raw Data'!AF2505, 0))</f>
        <v/>
      </c>
      <c r="AL2510">
        <f>IF(ISBLANK('Raw Data'!A2505), 0, IF(AND('Raw Data'!D2505&lt;4, 'Raw Data'!E2505&lt;4, 'Raw Data'!F2505&lt;BB$2), 'Raw Data'!AI2505, 0))</f>
        <v/>
      </c>
      <c r="AM2510">
        <f>IF(ISBLANK('Raw Data'!A2505), 0, IF(AND('Raw Data'!D2505&lt;5, 'Raw Data'!E2505&lt;5, 'Raw Data'!F2505&lt;BB$2), 'Raw Data'!AL2505, 0))</f>
        <v/>
      </c>
      <c r="AN2510">
        <f>IF(ISBLANK('Raw Data'!A2505), 0, IF(AND('Raw Data'!D2505&lt;6, 'Raw Data'!E2505&lt;6, 'Raw Data'!F2505&lt;BB$2), 'Raw Data'!AO2505, 0))</f>
        <v/>
      </c>
      <c r="AO2510">
        <f>IF(ISBLANK('Raw Data'!A2505), 0, IF(AND('Raw Data'!I2505&lt;Analysis!$BC$2, 'Raw Data'!D2505-'Raw Data'!E2505&gt;1), 'Raw Data'!AW2505, IF(AND('Raw Data'!J2505&lt;Analysis!$BC$2, 'Raw Data'!E2505-'Raw Data'!D2505&gt;1), 'Raw Data'!AY2505, 0)))</f>
        <v/>
      </c>
      <c r="AP2510">
        <f>IF(ISBLANK('Raw Data'!A2505), 0, IF(AND('Raw Data'!I2505&lt;Analysis!$BC$2, 'Raw Data'!D2505-'Raw Data'!E2505&gt;2), 'Raw Data'!AZ2505, IF(AND('Raw Data'!J2505&lt;Analysis!$BC$2, 'Raw Data'!E2505-'Raw Data'!D2505&gt;2), 'Raw Data'!BB2505, 0)))</f>
        <v/>
      </c>
      <c r="AQ2510">
        <f>IF(ISBLANK('Raw Data'!A2505), 0, IF(AND('Raw Data'!I2505&lt;Analysis!$BC$2, 'Raw Data'!D2505-'Raw Data'!E2505&gt;3), 'Raw Data'!BC2505, IF(AND('Raw Data'!J2505&lt;Analysis!$BC$2, 'Raw Data'!E2505-'Raw Data'!D2505&gt;3), 'Raw Data'!BE2505, 0)))</f>
        <v/>
      </c>
      <c r="AR2510">
        <f>IF('Hidden Analysiss'!D2506=1,IF(ABS('Raw Data'!E2505-'Raw Data'!D2505)&lt;2,'Raw Data'!AX2505,0), 0)</f>
        <v/>
      </c>
      <c r="AS2510">
        <f>IF('Hidden Analysiss'!D2506=1,IF(ABS('Raw Data'!E2505-'Raw Data'!D2505)&lt;3,'Raw Data'!BA2505,0), 0)</f>
        <v/>
      </c>
      <c r="AT2510">
        <f>IF('Hidden Analysiss'!D2506=1,IF(ABS('Raw Data'!E2505-'Raw Data'!D2505)&lt;4,'Raw Data'!BD2505,0), 0)</f>
        <v/>
      </c>
      <c r="AU2510">
        <f>IF(AND('Hidden Analysiss'!E2506=1, ABS('Raw Data'!E2505-'Raw Data'!D2505)&lt;2), 'Raw Data'!AX2505, 0)</f>
        <v/>
      </c>
      <c r="AV2510">
        <f>IF(AND('Hidden Analysiss'!E2506=1, ABS('Raw Data'!E2505-'Raw Data'!D2505)&lt;3), 'Raw Data'!BA2505, 0)</f>
        <v/>
      </c>
      <c r="AW2510">
        <f>IF(AND('Hidden Analysiss'!E2506=1, ABS('Raw Data'!E2505-'Raw Data'!D2505)&lt;3), 'Raw Data'!BD2505, 0)</f>
        <v/>
      </c>
    </row>
    <row r="2511">
      <c r="A2511" s="1">
        <f>'Raw Data'!A2506</f>
        <v/>
      </c>
      <c r="B2511">
        <f>IF('Raw Data'!E2506&gt;'Raw Data'!D2506, 'Raw Data'!J2506, 0)</f>
        <v/>
      </c>
      <c r="C2511">
        <f>IF('Raw Data'!D2506&gt;'Raw Data'!E2506, 'Raw Data'!I2506, 0)</f>
        <v/>
      </c>
      <c r="D2511">
        <f>SUM(G2511:H2511)</f>
        <v/>
      </c>
      <c r="E2511">
        <f>IF(AND('Raw Data'!J2506&lt;'Raw Data'!I2506,'Raw Data'!E2506&gt;'Raw Data'!D2506,'Raw Data'!E2506-'Raw Data'!D2506&gt;3),'Raw Data'!N2506,IF(AND('Raw Data'!I2506&lt;'Raw Data'!J2506,'Raw Data'!D2506&gt;'Raw Data'!E2506,'Raw Data'!D2506-'Raw Data'!E2506&gt;3),'Raw Data'!M2506,0))</f>
        <v/>
      </c>
      <c r="F2511">
        <f>IF(AND('Raw Data'!J2506&lt;'Raw Data'!I2506,'Raw Data'!E2506&gt;'Raw Data'!D2506,'Raw Data'!E2506-'Raw Data'!D2506&lt;4),'Raw Data'!L2506,IF(AND('Raw Data'!I2506&lt;'Raw Data'!J2506,'Raw Data'!D2506&gt;'Raw Data'!E2506,'Raw Data'!D2506-'Raw Data'!E2506&lt;4),'Raw Data'!K2506,0))</f>
        <v/>
      </c>
      <c r="G2511">
        <f>IF(AND('Raw Data'!J2506&lt;'Raw Data'!I2506, 'Raw Data'!E2506&gt;'Raw Data'!D2506), 'Raw Data'!J2506, 0)</f>
        <v/>
      </c>
      <c r="H2511">
        <f>IF(AND('Raw Data'!J2506&gt;'Raw Data'!I2506, 'Raw Data'!E2506&lt;'Raw Data'!D2506), 'Raw Data'!I2506, 0)</f>
        <v/>
      </c>
      <c r="I2511">
        <f>SUM(J2511:K2511)</f>
        <v/>
      </c>
      <c r="J2511">
        <f>IF(AND('Raw Data'!J2506&gt;'Raw Data'!I2506, 'Raw Data'!E2506&gt;'Raw Data'!D2506), 'Raw Data'!J2506, 0)</f>
        <v/>
      </c>
      <c r="K2511">
        <f>IF(AND('Raw Data'!I2506&gt;'Raw Data'!J2506, 'Raw Data'!D2506&gt;'Raw Data'!E2506), 'Raw Data'!I2506, 0)</f>
        <v/>
      </c>
      <c r="L2511">
        <f>IF('Raw Data'!E2506-'Raw Data'!D2506&gt;3, 'Raw Data'!N2506, 0)</f>
        <v/>
      </c>
      <c r="M2511">
        <f>IF('Raw Data'!D2506-'Raw Data'!E2506&gt;3, 'Raw Data'!M2506, 0)</f>
        <v/>
      </c>
      <c r="N2511">
        <f>IF(ISBLANK('Raw Data'!D2506),0,IF(AND('Raw Data'!E2506&gt;'Raw Data'!D2506,'Raw Data'!E2506-'Raw Data'!D2506&gt;0,'Raw Data'!E2506-'Raw Data'!D2506&lt;4),'Raw Data'!L2506, 0))</f>
        <v/>
      </c>
      <c r="O2511">
        <f>IF(ISBLANK('Raw Data'!D2506),0,IF(AND('Raw Data'!E2506&gt;'Raw Data'!D2506,'Raw Data'!E2506-'Raw Data'!D2506&gt;0,'Raw Data'!D2506-'Raw Data'!E2506&lt;4),'Raw Data'!K2506, 0))</f>
        <v/>
      </c>
      <c r="P2511">
        <f>IF('Raw Data'!E2506-'Raw Data'!D2506&gt;3, 'Raw Data'!N2506, IF('Raw Data'!D2506-'Raw Data'!E2506&gt;3, 'Raw Data'!M2506, 0))</f>
        <v/>
      </c>
      <c r="Q2511">
        <f>IF(ISBLANK('Raw Data'!E2506),0,IF(AND('Raw Data'!E2506-'Raw Data'!D2506&lt;4,'Raw Data'!E2506-'Raw Data'!D2506&gt;0),'Raw Data'!L2506,IF(AND('Raw Data'!D2506&gt;'Raw Data'!E2506,'Raw Data'!D2506-'Raw Data'!E2506&gt;0),'Raw Data'!K2506,0)))</f>
        <v/>
      </c>
      <c r="R2511">
        <f>IF(ISBLANK('Raw Data'!K2506),0,IFERROR(IF(MATCH(SMALL('Raw Data'!K2506:N2506,1),L2511:O2511,0),SMALL('Raw Data'!K2506:N2506,1)),0))</f>
        <v/>
      </c>
      <c r="S2511">
        <f>IF(ISBLANK('Raw Data'!K2506),0,IFERROR(IF(MATCH(SMALL('Raw Data'!K2506:N2506,2),L2511:O2511,0),SMALL('Raw Data'!K2506:N2506,2)),0))</f>
        <v/>
      </c>
      <c r="T2511">
        <f>IF(ISBLANK('Raw Data'!K2506),0,IFERROR(IF(MATCH(SMALL('Raw Data'!K2506:N2506,3),L2511:O2511,0),SMALL('Raw Data'!K2506:N2506,3)),0))</f>
        <v/>
      </c>
      <c r="U2511">
        <f>IF(ISBLANK('Raw Data'!K2506),0,IFERROR(IF(MATCH(SMALL('Raw Data'!K2506:N2506,4),L2511:O2511,0),SMALL('Raw Data'!K2506:N2506,4)),0))</f>
        <v/>
      </c>
      <c r="V2511">
        <f>IF(AND('Raw Data'!D2506&lt;3, 'Raw Data'!E2506&lt;3, 'Raw Data'!A2506&gt;0), 'Raw Data'!AF2506, 0)</f>
        <v/>
      </c>
      <c r="W2511">
        <f>IF(AND('Raw Data'!D2506&lt;4, 'Raw Data'!E2506&lt;4, 'Raw Data'!A2506&gt;0), 'Raw Data'!AI2506, 0)</f>
        <v/>
      </c>
      <c r="X2511">
        <f>IF(AND('Raw Data'!D2506&lt;5, 'Raw Data'!E2506&lt;5, 'Raw Data'!A2506&gt;0), 'Raw Data'!AL2506, 0)</f>
        <v/>
      </c>
      <c r="Y2511">
        <f>IF(AND('Raw Data'!D2506&lt;6, 'Raw Data'!E2506&lt;6, 'Raw Data'!A2506&gt;0), 'Raw Data'!AO2506, 0)</f>
        <v/>
      </c>
      <c r="Z2511">
        <f>IF(ISBLANK('Raw Data'!D2506), 0, IF('Raw Data'!D2506-'Raw Data'!E2506&gt;1, 'Raw Data'!AW2506, 0))</f>
        <v/>
      </c>
      <c r="AA2511">
        <f>IF(ISBLANK('Raw Data'!A2506), 0, IF(ABS('Raw Data'!D2506-'Raw Data'!E2506)&lt;2, 'Raw Data'!AX2506, 0))</f>
        <v/>
      </c>
      <c r="AB2511">
        <f>IF(ISBLANK('Raw Data'!D2506), 0, IF('Raw Data'!E2506-'Raw Data'!D2506&gt;1, 'Raw Data'!AY2506, 0))</f>
        <v/>
      </c>
      <c r="AC2511">
        <f>IF(ISBLANK('Raw Data'!D2506), 0, IF('Raw Data'!D2506-'Raw Data'!E2506&gt;2, 'Raw Data'!AZ2506, 0))</f>
        <v/>
      </c>
      <c r="AD2511">
        <f>IF(ISBLANK('Raw Data'!A2506), 0, IF(ABS('Raw Data'!D2506-'Raw Data'!E2506)&lt;3, 'Raw Data'!BA2506, 0))</f>
        <v/>
      </c>
      <c r="AE2511">
        <f>IF(ISBLANK('Raw Data'!D2506), 0, IF('Raw Data'!E2506-'Raw Data'!D2506&gt;2, 'Raw Data'!BB2506, 0))</f>
        <v/>
      </c>
      <c r="AF2511">
        <f>IF(ISBLANK('Raw Data'!D2506), 0, IF('Raw Data'!D2506-'Raw Data'!E2506&gt;3, 'Raw Data'!BC2506, 0))</f>
        <v/>
      </c>
      <c r="AG2511">
        <f>IF(ISBLANK('Raw Data'!A2506), 0, IF(ABS('Raw Data'!D2506-'Raw Data'!E2506)&lt;4, 'Raw Data'!BD2506, 0))</f>
        <v/>
      </c>
      <c r="AH2511">
        <f>IF(ISBLANK('Raw Data'!D2506), 0, IF('Raw Data'!E2506-'Raw Data'!D2506&gt;3, 'Raw Data'!BE2506, 0))</f>
        <v/>
      </c>
      <c r="AI2511">
        <f>IF(SUM('Raw Data'!D2506:E2506)&gt;'Raw Data'!F2506, 'Raw Data'!G2506, 0)</f>
        <v/>
      </c>
      <c r="AJ2511">
        <f>IF(ISBLANK('Raw Data'!D2506), 0, IF(SUM('Raw Data'!D2506:E2506)&lt;'Raw Data'!F2506, 'Raw Data'!H2506, 0))</f>
        <v/>
      </c>
      <c r="AK2511">
        <f>IF(ISBLANK('Raw Data'!A2506), 0, IF(AND('Raw Data'!D2506&lt;3, 'Raw Data'!E2506&lt;3, 'Raw Data'!F2506&lt;BB$2), 'Raw Data'!AF2506, 0))</f>
        <v/>
      </c>
      <c r="AL2511">
        <f>IF(ISBLANK('Raw Data'!A2506), 0, IF(AND('Raw Data'!D2506&lt;4, 'Raw Data'!E2506&lt;4, 'Raw Data'!F2506&lt;BB$2), 'Raw Data'!AI2506, 0))</f>
        <v/>
      </c>
      <c r="AM2511">
        <f>IF(ISBLANK('Raw Data'!A2506), 0, IF(AND('Raw Data'!D2506&lt;5, 'Raw Data'!E2506&lt;5, 'Raw Data'!F2506&lt;BB$2), 'Raw Data'!AL2506, 0))</f>
        <v/>
      </c>
      <c r="AN2511">
        <f>IF(ISBLANK('Raw Data'!A2506), 0, IF(AND('Raw Data'!D2506&lt;6, 'Raw Data'!E2506&lt;6, 'Raw Data'!F2506&lt;BB$2), 'Raw Data'!AO2506, 0))</f>
        <v/>
      </c>
      <c r="AO2511">
        <f>IF(ISBLANK('Raw Data'!A2506), 0, IF(AND('Raw Data'!I2506&lt;Analysis!$BC$2, 'Raw Data'!D2506-'Raw Data'!E2506&gt;1), 'Raw Data'!AW2506, IF(AND('Raw Data'!J2506&lt;Analysis!$BC$2, 'Raw Data'!E2506-'Raw Data'!D2506&gt;1), 'Raw Data'!AY2506, 0)))</f>
        <v/>
      </c>
      <c r="AP2511">
        <f>IF(ISBLANK('Raw Data'!A2506), 0, IF(AND('Raw Data'!I2506&lt;Analysis!$BC$2, 'Raw Data'!D2506-'Raw Data'!E2506&gt;2), 'Raw Data'!AZ2506, IF(AND('Raw Data'!J2506&lt;Analysis!$BC$2, 'Raw Data'!E2506-'Raw Data'!D2506&gt;2), 'Raw Data'!BB2506, 0)))</f>
        <v/>
      </c>
      <c r="AQ2511">
        <f>IF(ISBLANK('Raw Data'!A2506), 0, IF(AND('Raw Data'!I2506&lt;Analysis!$BC$2, 'Raw Data'!D2506-'Raw Data'!E2506&gt;3), 'Raw Data'!BC2506, IF(AND('Raw Data'!J2506&lt;Analysis!$BC$2, 'Raw Data'!E2506-'Raw Data'!D2506&gt;3), 'Raw Data'!BE2506, 0)))</f>
        <v/>
      </c>
      <c r="AR2511">
        <f>IF('Hidden Analysiss'!D2507=1,IF(ABS('Raw Data'!E2506-'Raw Data'!D2506)&lt;2,'Raw Data'!AX2506,0), 0)</f>
        <v/>
      </c>
      <c r="AS2511">
        <f>IF('Hidden Analysiss'!D2507=1,IF(ABS('Raw Data'!E2506-'Raw Data'!D2506)&lt;3,'Raw Data'!BA2506,0), 0)</f>
        <v/>
      </c>
      <c r="AT2511">
        <f>IF('Hidden Analysiss'!D2507=1,IF(ABS('Raw Data'!E2506-'Raw Data'!D2506)&lt;4,'Raw Data'!BD2506,0), 0)</f>
        <v/>
      </c>
      <c r="AU2511">
        <f>IF(AND('Hidden Analysiss'!E2507=1, ABS('Raw Data'!E2506-'Raw Data'!D2506)&lt;2), 'Raw Data'!AX2506, 0)</f>
        <v/>
      </c>
      <c r="AV2511">
        <f>IF(AND('Hidden Analysiss'!E2507=1, ABS('Raw Data'!E2506-'Raw Data'!D2506)&lt;3), 'Raw Data'!BA2506, 0)</f>
        <v/>
      </c>
      <c r="AW2511">
        <f>IF(AND('Hidden Analysiss'!E2507=1, ABS('Raw Data'!E2506-'Raw Data'!D2506)&lt;3), 'Raw Data'!BD2506, 0)</f>
        <v/>
      </c>
    </row>
    <row r="2512">
      <c r="A2512" s="1">
        <f>'Raw Data'!A2507</f>
        <v/>
      </c>
      <c r="B2512">
        <f>IF('Raw Data'!E2507&gt;'Raw Data'!D2507, 'Raw Data'!J2507, 0)</f>
        <v/>
      </c>
      <c r="C2512">
        <f>IF('Raw Data'!D2507&gt;'Raw Data'!E2507, 'Raw Data'!I2507, 0)</f>
        <v/>
      </c>
      <c r="D2512">
        <f>SUM(G2512:H2512)</f>
        <v/>
      </c>
      <c r="E2512">
        <f>IF(AND('Raw Data'!J2507&lt;'Raw Data'!I2507,'Raw Data'!E2507&gt;'Raw Data'!D2507,'Raw Data'!E2507-'Raw Data'!D2507&gt;3),'Raw Data'!N2507,IF(AND('Raw Data'!I2507&lt;'Raw Data'!J2507,'Raw Data'!D2507&gt;'Raw Data'!E2507,'Raw Data'!D2507-'Raw Data'!E2507&gt;3),'Raw Data'!M2507,0))</f>
        <v/>
      </c>
      <c r="F2512">
        <f>IF(AND('Raw Data'!J2507&lt;'Raw Data'!I2507,'Raw Data'!E2507&gt;'Raw Data'!D2507,'Raw Data'!E2507-'Raw Data'!D2507&lt;4),'Raw Data'!L2507,IF(AND('Raw Data'!I2507&lt;'Raw Data'!J2507,'Raw Data'!D2507&gt;'Raw Data'!E2507,'Raw Data'!D2507-'Raw Data'!E2507&lt;4),'Raw Data'!K2507,0))</f>
        <v/>
      </c>
      <c r="G2512">
        <f>IF(AND('Raw Data'!J2507&lt;'Raw Data'!I2507, 'Raw Data'!E2507&gt;'Raw Data'!D2507), 'Raw Data'!J2507, 0)</f>
        <v/>
      </c>
      <c r="H2512">
        <f>IF(AND('Raw Data'!J2507&gt;'Raw Data'!I2507, 'Raw Data'!E2507&lt;'Raw Data'!D2507), 'Raw Data'!I2507, 0)</f>
        <v/>
      </c>
      <c r="I2512">
        <f>SUM(J2512:K2512)</f>
        <v/>
      </c>
      <c r="J2512">
        <f>IF(AND('Raw Data'!J2507&gt;'Raw Data'!I2507, 'Raw Data'!E2507&gt;'Raw Data'!D2507), 'Raw Data'!J2507, 0)</f>
        <v/>
      </c>
      <c r="K2512">
        <f>IF(AND('Raw Data'!I2507&gt;'Raw Data'!J2507, 'Raw Data'!D2507&gt;'Raw Data'!E2507), 'Raw Data'!I2507, 0)</f>
        <v/>
      </c>
      <c r="L2512">
        <f>IF('Raw Data'!E2507-'Raw Data'!D2507&gt;3, 'Raw Data'!N2507, 0)</f>
        <v/>
      </c>
      <c r="M2512">
        <f>IF('Raw Data'!D2507-'Raw Data'!E2507&gt;3, 'Raw Data'!M2507, 0)</f>
        <v/>
      </c>
      <c r="N2512">
        <f>IF(ISBLANK('Raw Data'!D2507),0,IF(AND('Raw Data'!E2507&gt;'Raw Data'!D2507,'Raw Data'!E2507-'Raw Data'!D2507&gt;0,'Raw Data'!E2507-'Raw Data'!D2507&lt;4),'Raw Data'!L2507, 0))</f>
        <v/>
      </c>
      <c r="O2512">
        <f>IF(ISBLANK('Raw Data'!D2507),0,IF(AND('Raw Data'!E2507&gt;'Raw Data'!D2507,'Raw Data'!E2507-'Raw Data'!D2507&gt;0,'Raw Data'!D2507-'Raw Data'!E2507&lt;4),'Raw Data'!K2507, 0))</f>
        <v/>
      </c>
      <c r="P2512">
        <f>IF('Raw Data'!E2507-'Raw Data'!D2507&gt;3, 'Raw Data'!N2507, IF('Raw Data'!D2507-'Raw Data'!E2507&gt;3, 'Raw Data'!M2507, 0))</f>
        <v/>
      </c>
      <c r="Q2512">
        <f>IF(ISBLANK('Raw Data'!E2507),0,IF(AND('Raw Data'!E2507-'Raw Data'!D2507&lt;4,'Raw Data'!E2507-'Raw Data'!D2507&gt;0),'Raw Data'!L2507,IF(AND('Raw Data'!D2507&gt;'Raw Data'!E2507,'Raw Data'!D2507-'Raw Data'!E2507&gt;0),'Raw Data'!K2507,0)))</f>
        <v/>
      </c>
      <c r="R2512">
        <f>IF(ISBLANK('Raw Data'!K2507),0,IFERROR(IF(MATCH(SMALL('Raw Data'!K2507:N2507,1),L2512:O2512,0),SMALL('Raw Data'!K2507:N2507,1)),0))</f>
        <v/>
      </c>
      <c r="S2512">
        <f>IF(ISBLANK('Raw Data'!K2507),0,IFERROR(IF(MATCH(SMALL('Raw Data'!K2507:N2507,2),L2512:O2512,0),SMALL('Raw Data'!K2507:N2507,2)),0))</f>
        <v/>
      </c>
      <c r="T2512">
        <f>IF(ISBLANK('Raw Data'!K2507),0,IFERROR(IF(MATCH(SMALL('Raw Data'!K2507:N2507,3),L2512:O2512,0),SMALL('Raw Data'!K2507:N2507,3)),0))</f>
        <v/>
      </c>
      <c r="U2512">
        <f>IF(ISBLANK('Raw Data'!K2507),0,IFERROR(IF(MATCH(SMALL('Raw Data'!K2507:N2507,4),L2512:O2512,0),SMALL('Raw Data'!K2507:N2507,4)),0))</f>
        <v/>
      </c>
      <c r="V2512">
        <f>IF(AND('Raw Data'!D2507&lt;3, 'Raw Data'!E2507&lt;3, 'Raw Data'!A2507&gt;0), 'Raw Data'!AF2507, 0)</f>
        <v/>
      </c>
      <c r="W2512">
        <f>IF(AND('Raw Data'!D2507&lt;4, 'Raw Data'!E2507&lt;4, 'Raw Data'!A2507&gt;0), 'Raw Data'!AI2507, 0)</f>
        <v/>
      </c>
      <c r="X2512">
        <f>IF(AND('Raw Data'!D2507&lt;5, 'Raw Data'!E2507&lt;5, 'Raw Data'!A2507&gt;0), 'Raw Data'!AL2507, 0)</f>
        <v/>
      </c>
      <c r="Y2512">
        <f>IF(AND('Raw Data'!D2507&lt;6, 'Raw Data'!E2507&lt;6, 'Raw Data'!A2507&gt;0), 'Raw Data'!AO2507, 0)</f>
        <v/>
      </c>
      <c r="Z2512">
        <f>IF(ISBLANK('Raw Data'!D2507), 0, IF('Raw Data'!D2507-'Raw Data'!E2507&gt;1, 'Raw Data'!AW2507, 0))</f>
        <v/>
      </c>
      <c r="AA2512">
        <f>IF(ISBLANK('Raw Data'!A2507), 0, IF(ABS('Raw Data'!D2507-'Raw Data'!E2507)&lt;2, 'Raw Data'!AX2507, 0))</f>
        <v/>
      </c>
      <c r="AB2512">
        <f>IF(ISBLANK('Raw Data'!D2507), 0, IF('Raw Data'!E2507-'Raw Data'!D2507&gt;1, 'Raw Data'!AY2507, 0))</f>
        <v/>
      </c>
      <c r="AC2512">
        <f>IF(ISBLANK('Raw Data'!D2507), 0, IF('Raw Data'!D2507-'Raw Data'!E2507&gt;2, 'Raw Data'!AZ2507, 0))</f>
        <v/>
      </c>
      <c r="AD2512">
        <f>IF(ISBLANK('Raw Data'!A2507), 0, IF(ABS('Raw Data'!D2507-'Raw Data'!E2507)&lt;3, 'Raw Data'!BA2507, 0))</f>
        <v/>
      </c>
      <c r="AE2512">
        <f>IF(ISBLANK('Raw Data'!D2507), 0, IF('Raw Data'!E2507-'Raw Data'!D2507&gt;2, 'Raw Data'!BB2507, 0))</f>
        <v/>
      </c>
      <c r="AF2512">
        <f>IF(ISBLANK('Raw Data'!D2507), 0, IF('Raw Data'!D2507-'Raw Data'!E2507&gt;3, 'Raw Data'!BC2507, 0))</f>
        <v/>
      </c>
      <c r="AG2512">
        <f>IF(ISBLANK('Raw Data'!A2507), 0, IF(ABS('Raw Data'!D2507-'Raw Data'!E2507)&lt;4, 'Raw Data'!BD2507, 0))</f>
        <v/>
      </c>
      <c r="AH2512">
        <f>IF(ISBLANK('Raw Data'!D2507), 0, IF('Raw Data'!E2507-'Raw Data'!D2507&gt;3, 'Raw Data'!BE2507, 0))</f>
        <v/>
      </c>
      <c r="AI2512">
        <f>IF(SUM('Raw Data'!D2507:E2507)&gt;'Raw Data'!F2507, 'Raw Data'!G2507, 0)</f>
        <v/>
      </c>
      <c r="AJ2512">
        <f>IF(ISBLANK('Raw Data'!D2507), 0, IF(SUM('Raw Data'!D2507:E2507)&lt;'Raw Data'!F2507, 'Raw Data'!H2507, 0))</f>
        <v/>
      </c>
      <c r="AK2512">
        <f>IF(ISBLANK('Raw Data'!A2507), 0, IF(AND('Raw Data'!D2507&lt;3, 'Raw Data'!E2507&lt;3, 'Raw Data'!F2507&lt;BB$2), 'Raw Data'!AF2507, 0))</f>
        <v/>
      </c>
      <c r="AL2512">
        <f>IF(ISBLANK('Raw Data'!A2507), 0, IF(AND('Raw Data'!D2507&lt;4, 'Raw Data'!E2507&lt;4, 'Raw Data'!F2507&lt;BB$2), 'Raw Data'!AI2507, 0))</f>
        <v/>
      </c>
      <c r="AM2512">
        <f>IF(ISBLANK('Raw Data'!A2507), 0, IF(AND('Raw Data'!D2507&lt;5, 'Raw Data'!E2507&lt;5, 'Raw Data'!F2507&lt;BB$2), 'Raw Data'!AL2507, 0))</f>
        <v/>
      </c>
      <c r="AN2512">
        <f>IF(ISBLANK('Raw Data'!A2507), 0, IF(AND('Raw Data'!D2507&lt;6, 'Raw Data'!E2507&lt;6, 'Raw Data'!F2507&lt;BB$2), 'Raw Data'!AO2507, 0))</f>
        <v/>
      </c>
      <c r="AO2512">
        <f>IF(ISBLANK('Raw Data'!A2507), 0, IF(AND('Raw Data'!I2507&lt;Analysis!$BC$2, 'Raw Data'!D2507-'Raw Data'!E2507&gt;1), 'Raw Data'!AW2507, IF(AND('Raw Data'!J2507&lt;Analysis!$BC$2, 'Raw Data'!E2507-'Raw Data'!D2507&gt;1), 'Raw Data'!AY2507, 0)))</f>
        <v/>
      </c>
      <c r="AP2512">
        <f>IF(ISBLANK('Raw Data'!A2507), 0, IF(AND('Raw Data'!I2507&lt;Analysis!$BC$2, 'Raw Data'!D2507-'Raw Data'!E2507&gt;2), 'Raw Data'!AZ2507, IF(AND('Raw Data'!J2507&lt;Analysis!$BC$2, 'Raw Data'!E2507-'Raw Data'!D2507&gt;2), 'Raw Data'!BB2507, 0)))</f>
        <v/>
      </c>
      <c r="AQ2512">
        <f>IF(ISBLANK('Raw Data'!A2507), 0, IF(AND('Raw Data'!I2507&lt;Analysis!$BC$2, 'Raw Data'!D2507-'Raw Data'!E2507&gt;3), 'Raw Data'!BC2507, IF(AND('Raw Data'!J2507&lt;Analysis!$BC$2, 'Raw Data'!E2507-'Raw Data'!D2507&gt;3), 'Raw Data'!BE2507, 0)))</f>
        <v/>
      </c>
      <c r="AR2512">
        <f>IF('Hidden Analysiss'!D2508=1,IF(ABS('Raw Data'!E2507-'Raw Data'!D2507)&lt;2,'Raw Data'!AX2507,0), 0)</f>
        <v/>
      </c>
      <c r="AS2512">
        <f>IF('Hidden Analysiss'!D2508=1,IF(ABS('Raw Data'!E2507-'Raw Data'!D2507)&lt;3,'Raw Data'!BA2507,0), 0)</f>
        <v/>
      </c>
      <c r="AT2512">
        <f>IF('Hidden Analysiss'!D2508=1,IF(ABS('Raw Data'!E2507-'Raw Data'!D2507)&lt;4,'Raw Data'!BD2507,0), 0)</f>
        <v/>
      </c>
      <c r="AU2512">
        <f>IF(AND('Hidden Analysiss'!E2508=1, ABS('Raw Data'!E2507-'Raw Data'!D2507)&lt;2), 'Raw Data'!AX2507, 0)</f>
        <v/>
      </c>
      <c r="AV2512">
        <f>IF(AND('Hidden Analysiss'!E2508=1, ABS('Raw Data'!E2507-'Raw Data'!D2507)&lt;3), 'Raw Data'!BA2507, 0)</f>
        <v/>
      </c>
      <c r="AW2512">
        <f>IF(AND('Hidden Analysiss'!E2508=1, ABS('Raw Data'!E2507-'Raw Data'!D2507)&lt;3), 'Raw Data'!BD2507, 0)</f>
        <v/>
      </c>
    </row>
    <row r="2513">
      <c r="A2513" s="1">
        <f>'Raw Data'!A2508</f>
        <v/>
      </c>
      <c r="B2513">
        <f>IF('Raw Data'!E2508&gt;'Raw Data'!D2508, 'Raw Data'!J2508, 0)</f>
        <v/>
      </c>
      <c r="C2513">
        <f>IF('Raw Data'!D2508&gt;'Raw Data'!E2508, 'Raw Data'!I2508, 0)</f>
        <v/>
      </c>
      <c r="D2513">
        <f>SUM(G2513:H2513)</f>
        <v/>
      </c>
      <c r="E2513">
        <f>IF(AND('Raw Data'!J2508&lt;'Raw Data'!I2508,'Raw Data'!E2508&gt;'Raw Data'!D2508,'Raw Data'!E2508-'Raw Data'!D2508&gt;3),'Raw Data'!N2508,IF(AND('Raw Data'!I2508&lt;'Raw Data'!J2508,'Raw Data'!D2508&gt;'Raw Data'!E2508,'Raw Data'!D2508-'Raw Data'!E2508&gt;3),'Raw Data'!M2508,0))</f>
        <v/>
      </c>
      <c r="F2513">
        <f>IF(AND('Raw Data'!J2508&lt;'Raw Data'!I2508,'Raw Data'!E2508&gt;'Raw Data'!D2508,'Raw Data'!E2508-'Raw Data'!D2508&lt;4),'Raw Data'!L2508,IF(AND('Raw Data'!I2508&lt;'Raw Data'!J2508,'Raw Data'!D2508&gt;'Raw Data'!E2508,'Raw Data'!D2508-'Raw Data'!E2508&lt;4),'Raw Data'!K2508,0))</f>
        <v/>
      </c>
      <c r="G2513">
        <f>IF(AND('Raw Data'!J2508&lt;'Raw Data'!I2508, 'Raw Data'!E2508&gt;'Raw Data'!D2508), 'Raw Data'!J2508, 0)</f>
        <v/>
      </c>
      <c r="H2513">
        <f>IF(AND('Raw Data'!J2508&gt;'Raw Data'!I2508, 'Raw Data'!E2508&lt;'Raw Data'!D2508), 'Raw Data'!I2508, 0)</f>
        <v/>
      </c>
      <c r="I2513">
        <f>SUM(J2513:K2513)</f>
        <v/>
      </c>
      <c r="J2513">
        <f>IF(AND('Raw Data'!J2508&gt;'Raw Data'!I2508, 'Raw Data'!E2508&gt;'Raw Data'!D2508), 'Raw Data'!J2508, 0)</f>
        <v/>
      </c>
      <c r="K2513">
        <f>IF(AND('Raw Data'!I2508&gt;'Raw Data'!J2508, 'Raw Data'!D2508&gt;'Raw Data'!E2508), 'Raw Data'!I2508, 0)</f>
        <v/>
      </c>
      <c r="L2513">
        <f>IF('Raw Data'!E2508-'Raw Data'!D2508&gt;3, 'Raw Data'!N2508, 0)</f>
        <v/>
      </c>
      <c r="M2513">
        <f>IF('Raw Data'!D2508-'Raw Data'!E2508&gt;3, 'Raw Data'!M2508, 0)</f>
        <v/>
      </c>
      <c r="N2513">
        <f>IF(ISBLANK('Raw Data'!D2508),0,IF(AND('Raw Data'!E2508&gt;'Raw Data'!D2508,'Raw Data'!E2508-'Raw Data'!D2508&gt;0,'Raw Data'!E2508-'Raw Data'!D2508&lt;4),'Raw Data'!L2508, 0))</f>
        <v/>
      </c>
      <c r="O2513">
        <f>IF(ISBLANK('Raw Data'!D2508),0,IF(AND('Raw Data'!E2508&gt;'Raw Data'!D2508,'Raw Data'!E2508-'Raw Data'!D2508&gt;0,'Raw Data'!D2508-'Raw Data'!E2508&lt;4),'Raw Data'!K2508, 0))</f>
        <v/>
      </c>
      <c r="P2513">
        <f>IF('Raw Data'!E2508-'Raw Data'!D2508&gt;3, 'Raw Data'!N2508, IF('Raw Data'!D2508-'Raw Data'!E2508&gt;3, 'Raw Data'!M2508, 0))</f>
        <v/>
      </c>
      <c r="Q2513">
        <f>IF(ISBLANK('Raw Data'!E2508),0,IF(AND('Raw Data'!E2508-'Raw Data'!D2508&lt;4,'Raw Data'!E2508-'Raw Data'!D2508&gt;0),'Raw Data'!L2508,IF(AND('Raw Data'!D2508&gt;'Raw Data'!E2508,'Raw Data'!D2508-'Raw Data'!E2508&gt;0),'Raw Data'!K2508,0)))</f>
        <v/>
      </c>
      <c r="R2513">
        <f>IF(ISBLANK('Raw Data'!K2508),0,IFERROR(IF(MATCH(SMALL('Raw Data'!K2508:N2508,1),L2513:O2513,0),SMALL('Raw Data'!K2508:N2508,1)),0))</f>
        <v/>
      </c>
      <c r="S2513">
        <f>IF(ISBLANK('Raw Data'!K2508),0,IFERROR(IF(MATCH(SMALL('Raw Data'!K2508:N2508,2),L2513:O2513,0),SMALL('Raw Data'!K2508:N2508,2)),0))</f>
        <v/>
      </c>
      <c r="T2513">
        <f>IF(ISBLANK('Raw Data'!K2508),0,IFERROR(IF(MATCH(SMALL('Raw Data'!K2508:N2508,3),L2513:O2513,0),SMALL('Raw Data'!K2508:N2508,3)),0))</f>
        <v/>
      </c>
      <c r="U2513">
        <f>IF(ISBLANK('Raw Data'!K2508),0,IFERROR(IF(MATCH(SMALL('Raw Data'!K2508:N2508,4),L2513:O2513,0),SMALL('Raw Data'!K2508:N2508,4)),0))</f>
        <v/>
      </c>
      <c r="V2513">
        <f>IF(AND('Raw Data'!D2508&lt;3, 'Raw Data'!E2508&lt;3, 'Raw Data'!A2508&gt;0), 'Raw Data'!AF2508, 0)</f>
        <v/>
      </c>
      <c r="W2513">
        <f>IF(AND('Raw Data'!D2508&lt;4, 'Raw Data'!E2508&lt;4, 'Raw Data'!A2508&gt;0), 'Raw Data'!AI2508, 0)</f>
        <v/>
      </c>
      <c r="X2513">
        <f>IF(AND('Raw Data'!D2508&lt;5, 'Raw Data'!E2508&lt;5, 'Raw Data'!A2508&gt;0), 'Raw Data'!AL2508, 0)</f>
        <v/>
      </c>
      <c r="Y2513">
        <f>IF(AND('Raw Data'!D2508&lt;6, 'Raw Data'!E2508&lt;6, 'Raw Data'!A2508&gt;0), 'Raw Data'!AO2508, 0)</f>
        <v/>
      </c>
      <c r="Z2513">
        <f>IF(ISBLANK('Raw Data'!D2508), 0, IF('Raw Data'!D2508-'Raw Data'!E2508&gt;1, 'Raw Data'!AW2508, 0))</f>
        <v/>
      </c>
      <c r="AA2513">
        <f>IF(ISBLANK('Raw Data'!A2508), 0, IF(ABS('Raw Data'!D2508-'Raw Data'!E2508)&lt;2, 'Raw Data'!AX2508, 0))</f>
        <v/>
      </c>
      <c r="AB2513">
        <f>IF(ISBLANK('Raw Data'!D2508), 0, IF('Raw Data'!E2508-'Raw Data'!D2508&gt;1, 'Raw Data'!AY2508, 0))</f>
        <v/>
      </c>
      <c r="AC2513">
        <f>IF(ISBLANK('Raw Data'!D2508), 0, IF('Raw Data'!D2508-'Raw Data'!E2508&gt;2, 'Raw Data'!AZ2508, 0))</f>
        <v/>
      </c>
      <c r="AD2513">
        <f>IF(ISBLANK('Raw Data'!A2508), 0, IF(ABS('Raw Data'!D2508-'Raw Data'!E2508)&lt;3, 'Raw Data'!BA2508, 0))</f>
        <v/>
      </c>
      <c r="AE2513">
        <f>IF(ISBLANK('Raw Data'!D2508), 0, IF('Raw Data'!E2508-'Raw Data'!D2508&gt;2, 'Raw Data'!BB2508, 0))</f>
        <v/>
      </c>
      <c r="AF2513">
        <f>IF(ISBLANK('Raw Data'!D2508), 0, IF('Raw Data'!D2508-'Raw Data'!E2508&gt;3, 'Raw Data'!BC2508, 0))</f>
        <v/>
      </c>
      <c r="AG2513">
        <f>IF(ISBLANK('Raw Data'!A2508), 0, IF(ABS('Raw Data'!D2508-'Raw Data'!E2508)&lt;4, 'Raw Data'!BD2508, 0))</f>
        <v/>
      </c>
      <c r="AH2513">
        <f>IF(ISBLANK('Raw Data'!D2508), 0, IF('Raw Data'!E2508-'Raw Data'!D2508&gt;3, 'Raw Data'!BE2508, 0))</f>
        <v/>
      </c>
      <c r="AI2513">
        <f>IF(SUM('Raw Data'!D2508:E2508)&gt;'Raw Data'!F2508, 'Raw Data'!G2508, 0)</f>
        <v/>
      </c>
      <c r="AJ2513">
        <f>IF(ISBLANK('Raw Data'!D2508), 0, IF(SUM('Raw Data'!D2508:E2508)&lt;'Raw Data'!F2508, 'Raw Data'!H2508, 0))</f>
        <v/>
      </c>
      <c r="AK2513">
        <f>IF(ISBLANK('Raw Data'!A2508), 0, IF(AND('Raw Data'!D2508&lt;3, 'Raw Data'!E2508&lt;3, 'Raw Data'!F2508&lt;BB$2), 'Raw Data'!AF2508, 0))</f>
        <v/>
      </c>
      <c r="AL2513">
        <f>IF(ISBLANK('Raw Data'!A2508), 0, IF(AND('Raw Data'!D2508&lt;4, 'Raw Data'!E2508&lt;4, 'Raw Data'!F2508&lt;BB$2), 'Raw Data'!AI2508, 0))</f>
        <v/>
      </c>
      <c r="AM2513">
        <f>IF(ISBLANK('Raw Data'!A2508), 0, IF(AND('Raw Data'!D2508&lt;5, 'Raw Data'!E2508&lt;5, 'Raw Data'!F2508&lt;BB$2), 'Raw Data'!AL2508, 0))</f>
        <v/>
      </c>
      <c r="AN2513">
        <f>IF(ISBLANK('Raw Data'!A2508), 0, IF(AND('Raw Data'!D2508&lt;6, 'Raw Data'!E2508&lt;6, 'Raw Data'!F2508&lt;BB$2), 'Raw Data'!AO2508, 0))</f>
        <v/>
      </c>
      <c r="AO2513">
        <f>IF(ISBLANK('Raw Data'!A2508), 0, IF(AND('Raw Data'!I2508&lt;Analysis!$BC$2, 'Raw Data'!D2508-'Raw Data'!E2508&gt;1), 'Raw Data'!AW2508, IF(AND('Raw Data'!J2508&lt;Analysis!$BC$2, 'Raw Data'!E2508-'Raw Data'!D2508&gt;1), 'Raw Data'!AY2508, 0)))</f>
        <v/>
      </c>
      <c r="AP2513">
        <f>IF(ISBLANK('Raw Data'!A2508), 0, IF(AND('Raw Data'!I2508&lt;Analysis!$BC$2, 'Raw Data'!D2508-'Raw Data'!E2508&gt;2), 'Raw Data'!AZ2508, IF(AND('Raw Data'!J2508&lt;Analysis!$BC$2, 'Raw Data'!E2508-'Raw Data'!D2508&gt;2), 'Raw Data'!BB2508, 0)))</f>
        <v/>
      </c>
      <c r="AQ2513">
        <f>IF(ISBLANK('Raw Data'!A2508), 0, IF(AND('Raw Data'!I2508&lt;Analysis!$BC$2, 'Raw Data'!D2508-'Raw Data'!E2508&gt;3), 'Raw Data'!BC2508, IF(AND('Raw Data'!J2508&lt;Analysis!$BC$2, 'Raw Data'!E2508-'Raw Data'!D2508&gt;3), 'Raw Data'!BE2508, 0)))</f>
        <v/>
      </c>
      <c r="AR2513">
        <f>IF('Hidden Analysiss'!D2509=1,IF(ABS('Raw Data'!E2508-'Raw Data'!D2508)&lt;2,'Raw Data'!AX2508,0), 0)</f>
        <v/>
      </c>
      <c r="AS2513">
        <f>IF('Hidden Analysiss'!D2509=1,IF(ABS('Raw Data'!E2508-'Raw Data'!D2508)&lt;3,'Raw Data'!BA2508,0), 0)</f>
        <v/>
      </c>
      <c r="AT2513">
        <f>IF('Hidden Analysiss'!D2509=1,IF(ABS('Raw Data'!E2508-'Raw Data'!D2508)&lt;4,'Raw Data'!BD2508,0), 0)</f>
        <v/>
      </c>
      <c r="AU2513">
        <f>IF(AND('Hidden Analysiss'!E2509=1, ABS('Raw Data'!E2508-'Raw Data'!D2508)&lt;2), 'Raw Data'!AX2508, 0)</f>
        <v/>
      </c>
      <c r="AV2513">
        <f>IF(AND('Hidden Analysiss'!E2509=1, ABS('Raw Data'!E2508-'Raw Data'!D2508)&lt;3), 'Raw Data'!BA2508, 0)</f>
        <v/>
      </c>
      <c r="AW2513">
        <f>IF(AND('Hidden Analysiss'!E2509=1, ABS('Raw Data'!E2508-'Raw Data'!D2508)&lt;3), 'Raw Data'!BD2508, 0)</f>
        <v/>
      </c>
    </row>
    <row r="2514">
      <c r="A2514" s="1">
        <f>'Raw Data'!A2509</f>
        <v/>
      </c>
      <c r="B2514">
        <f>IF('Raw Data'!E2509&gt;'Raw Data'!D2509, 'Raw Data'!J2509, 0)</f>
        <v/>
      </c>
      <c r="C2514">
        <f>IF('Raw Data'!D2509&gt;'Raw Data'!E2509, 'Raw Data'!I2509, 0)</f>
        <v/>
      </c>
      <c r="D2514">
        <f>SUM(G2514:H2514)</f>
        <v/>
      </c>
      <c r="E2514">
        <f>IF(AND('Raw Data'!J2509&lt;'Raw Data'!I2509,'Raw Data'!E2509&gt;'Raw Data'!D2509,'Raw Data'!E2509-'Raw Data'!D2509&gt;3),'Raw Data'!N2509,IF(AND('Raw Data'!I2509&lt;'Raw Data'!J2509,'Raw Data'!D2509&gt;'Raw Data'!E2509,'Raw Data'!D2509-'Raw Data'!E2509&gt;3),'Raw Data'!M2509,0))</f>
        <v/>
      </c>
      <c r="F2514">
        <f>IF(AND('Raw Data'!J2509&lt;'Raw Data'!I2509,'Raw Data'!E2509&gt;'Raw Data'!D2509,'Raw Data'!E2509-'Raw Data'!D2509&lt;4),'Raw Data'!L2509,IF(AND('Raw Data'!I2509&lt;'Raw Data'!J2509,'Raw Data'!D2509&gt;'Raw Data'!E2509,'Raw Data'!D2509-'Raw Data'!E2509&lt;4),'Raw Data'!K2509,0))</f>
        <v/>
      </c>
      <c r="G2514">
        <f>IF(AND('Raw Data'!J2509&lt;'Raw Data'!I2509, 'Raw Data'!E2509&gt;'Raw Data'!D2509), 'Raw Data'!J2509, 0)</f>
        <v/>
      </c>
      <c r="H2514">
        <f>IF(AND('Raw Data'!J2509&gt;'Raw Data'!I2509, 'Raw Data'!E2509&lt;'Raw Data'!D2509), 'Raw Data'!I2509, 0)</f>
        <v/>
      </c>
      <c r="I2514">
        <f>SUM(J2514:K2514)</f>
        <v/>
      </c>
      <c r="J2514">
        <f>IF(AND('Raw Data'!J2509&gt;'Raw Data'!I2509, 'Raw Data'!E2509&gt;'Raw Data'!D2509), 'Raw Data'!J2509, 0)</f>
        <v/>
      </c>
      <c r="K2514">
        <f>IF(AND('Raw Data'!I2509&gt;'Raw Data'!J2509, 'Raw Data'!D2509&gt;'Raw Data'!E2509), 'Raw Data'!I2509, 0)</f>
        <v/>
      </c>
      <c r="L2514">
        <f>IF('Raw Data'!E2509-'Raw Data'!D2509&gt;3, 'Raw Data'!N2509, 0)</f>
        <v/>
      </c>
      <c r="M2514">
        <f>IF('Raw Data'!D2509-'Raw Data'!E2509&gt;3, 'Raw Data'!M2509, 0)</f>
        <v/>
      </c>
      <c r="N2514">
        <f>IF(ISBLANK('Raw Data'!D2509),0,IF(AND('Raw Data'!E2509&gt;'Raw Data'!D2509,'Raw Data'!E2509-'Raw Data'!D2509&gt;0,'Raw Data'!E2509-'Raw Data'!D2509&lt;4),'Raw Data'!L2509, 0))</f>
        <v/>
      </c>
      <c r="O2514">
        <f>IF(ISBLANK('Raw Data'!D2509),0,IF(AND('Raw Data'!E2509&gt;'Raw Data'!D2509,'Raw Data'!E2509-'Raw Data'!D2509&gt;0,'Raw Data'!D2509-'Raw Data'!E2509&lt;4),'Raw Data'!K2509, 0))</f>
        <v/>
      </c>
      <c r="P2514">
        <f>IF('Raw Data'!E2509-'Raw Data'!D2509&gt;3, 'Raw Data'!N2509, IF('Raw Data'!D2509-'Raw Data'!E2509&gt;3, 'Raw Data'!M2509, 0))</f>
        <v/>
      </c>
      <c r="Q2514">
        <f>IF(ISBLANK('Raw Data'!E2509),0,IF(AND('Raw Data'!E2509-'Raw Data'!D2509&lt;4,'Raw Data'!E2509-'Raw Data'!D2509&gt;0),'Raw Data'!L2509,IF(AND('Raw Data'!D2509&gt;'Raw Data'!E2509,'Raw Data'!D2509-'Raw Data'!E2509&gt;0),'Raw Data'!K2509,0)))</f>
        <v/>
      </c>
      <c r="R2514">
        <f>IF(ISBLANK('Raw Data'!K2509),0,IFERROR(IF(MATCH(SMALL('Raw Data'!K2509:N2509,1),L2514:O2514,0),SMALL('Raw Data'!K2509:N2509,1)),0))</f>
        <v/>
      </c>
      <c r="S2514">
        <f>IF(ISBLANK('Raw Data'!K2509),0,IFERROR(IF(MATCH(SMALL('Raw Data'!K2509:N2509,2),L2514:O2514,0),SMALL('Raw Data'!K2509:N2509,2)),0))</f>
        <v/>
      </c>
      <c r="T2514">
        <f>IF(ISBLANK('Raw Data'!K2509),0,IFERROR(IF(MATCH(SMALL('Raw Data'!K2509:N2509,3),L2514:O2514,0),SMALL('Raw Data'!K2509:N2509,3)),0))</f>
        <v/>
      </c>
      <c r="U2514">
        <f>IF(ISBLANK('Raw Data'!K2509),0,IFERROR(IF(MATCH(SMALL('Raw Data'!K2509:N2509,4),L2514:O2514,0),SMALL('Raw Data'!K2509:N2509,4)),0))</f>
        <v/>
      </c>
      <c r="V2514">
        <f>IF(AND('Raw Data'!D2509&lt;3, 'Raw Data'!E2509&lt;3, 'Raw Data'!A2509&gt;0), 'Raw Data'!AF2509, 0)</f>
        <v/>
      </c>
      <c r="W2514">
        <f>IF(AND('Raw Data'!D2509&lt;4, 'Raw Data'!E2509&lt;4, 'Raw Data'!A2509&gt;0), 'Raw Data'!AI2509, 0)</f>
        <v/>
      </c>
      <c r="X2514">
        <f>IF(AND('Raw Data'!D2509&lt;5, 'Raw Data'!E2509&lt;5, 'Raw Data'!A2509&gt;0), 'Raw Data'!AL2509, 0)</f>
        <v/>
      </c>
      <c r="Y2514">
        <f>IF(AND('Raw Data'!D2509&lt;6, 'Raw Data'!E2509&lt;6, 'Raw Data'!A2509&gt;0), 'Raw Data'!AO2509, 0)</f>
        <v/>
      </c>
      <c r="Z2514">
        <f>IF(ISBLANK('Raw Data'!D2509), 0, IF('Raw Data'!D2509-'Raw Data'!E2509&gt;1, 'Raw Data'!AW2509, 0))</f>
        <v/>
      </c>
      <c r="AA2514">
        <f>IF(ISBLANK('Raw Data'!A2509), 0, IF(ABS('Raw Data'!D2509-'Raw Data'!E2509)&lt;2, 'Raw Data'!AX2509, 0))</f>
        <v/>
      </c>
      <c r="AB2514">
        <f>IF(ISBLANK('Raw Data'!D2509), 0, IF('Raw Data'!E2509-'Raw Data'!D2509&gt;1, 'Raw Data'!AY2509, 0))</f>
        <v/>
      </c>
      <c r="AC2514">
        <f>IF(ISBLANK('Raw Data'!D2509), 0, IF('Raw Data'!D2509-'Raw Data'!E2509&gt;2, 'Raw Data'!AZ2509, 0))</f>
        <v/>
      </c>
      <c r="AD2514">
        <f>IF(ISBLANK('Raw Data'!A2509), 0, IF(ABS('Raw Data'!D2509-'Raw Data'!E2509)&lt;3, 'Raw Data'!BA2509, 0))</f>
        <v/>
      </c>
      <c r="AE2514">
        <f>IF(ISBLANK('Raw Data'!D2509), 0, IF('Raw Data'!E2509-'Raw Data'!D2509&gt;2, 'Raw Data'!BB2509, 0))</f>
        <v/>
      </c>
      <c r="AF2514">
        <f>IF(ISBLANK('Raw Data'!D2509), 0, IF('Raw Data'!D2509-'Raw Data'!E2509&gt;3, 'Raw Data'!BC2509, 0))</f>
        <v/>
      </c>
      <c r="AG2514">
        <f>IF(ISBLANK('Raw Data'!A2509), 0, IF(ABS('Raw Data'!D2509-'Raw Data'!E2509)&lt;4, 'Raw Data'!BD2509, 0))</f>
        <v/>
      </c>
      <c r="AH2514">
        <f>IF(ISBLANK('Raw Data'!D2509), 0, IF('Raw Data'!E2509-'Raw Data'!D2509&gt;3, 'Raw Data'!BE2509, 0))</f>
        <v/>
      </c>
      <c r="AI2514">
        <f>IF(SUM('Raw Data'!D2509:E2509)&gt;'Raw Data'!F2509, 'Raw Data'!G2509, 0)</f>
        <v/>
      </c>
      <c r="AJ2514">
        <f>IF(ISBLANK('Raw Data'!D2509), 0, IF(SUM('Raw Data'!D2509:E2509)&lt;'Raw Data'!F2509, 'Raw Data'!H2509, 0))</f>
        <v/>
      </c>
      <c r="AK2514">
        <f>IF(ISBLANK('Raw Data'!A2509), 0, IF(AND('Raw Data'!D2509&lt;3, 'Raw Data'!E2509&lt;3, 'Raw Data'!F2509&lt;BB$2), 'Raw Data'!AF2509, 0))</f>
        <v/>
      </c>
      <c r="AL2514">
        <f>IF(ISBLANK('Raw Data'!A2509), 0, IF(AND('Raw Data'!D2509&lt;4, 'Raw Data'!E2509&lt;4, 'Raw Data'!F2509&lt;BB$2), 'Raw Data'!AI2509, 0))</f>
        <v/>
      </c>
      <c r="AM2514">
        <f>IF(ISBLANK('Raw Data'!A2509), 0, IF(AND('Raw Data'!D2509&lt;5, 'Raw Data'!E2509&lt;5, 'Raw Data'!F2509&lt;BB$2), 'Raw Data'!AL2509, 0))</f>
        <v/>
      </c>
      <c r="AN2514">
        <f>IF(ISBLANK('Raw Data'!A2509), 0, IF(AND('Raw Data'!D2509&lt;6, 'Raw Data'!E2509&lt;6, 'Raw Data'!F2509&lt;BB$2), 'Raw Data'!AO2509, 0))</f>
        <v/>
      </c>
      <c r="AO2514">
        <f>IF(ISBLANK('Raw Data'!A2509), 0, IF(AND('Raw Data'!I2509&lt;Analysis!$BC$2, 'Raw Data'!D2509-'Raw Data'!E2509&gt;1), 'Raw Data'!AW2509, IF(AND('Raw Data'!J2509&lt;Analysis!$BC$2, 'Raw Data'!E2509-'Raw Data'!D2509&gt;1), 'Raw Data'!AY2509, 0)))</f>
        <v/>
      </c>
      <c r="AP2514">
        <f>IF(ISBLANK('Raw Data'!A2509), 0, IF(AND('Raw Data'!I2509&lt;Analysis!$BC$2, 'Raw Data'!D2509-'Raw Data'!E2509&gt;2), 'Raw Data'!AZ2509, IF(AND('Raw Data'!J2509&lt;Analysis!$BC$2, 'Raw Data'!E2509-'Raw Data'!D2509&gt;2), 'Raw Data'!BB2509, 0)))</f>
        <v/>
      </c>
      <c r="AQ2514">
        <f>IF(ISBLANK('Raw Data'!A2509), 0, IF(AND('Raw Data'!I2509&lt;Analysis!$BC$2, 'Raw Data'!D2509-'Raw Data'!E2509&gt;3), 'Raw Data'!BC2509, IF(AND('Raw Data'!J2509&lt;Analysis!$BC$2, 'Raw Data'!E2509-'Raw Data'!D2509&gt;3), 'Raw Data'!BE2509, 0)))</f>
        <v/>
      </c>
      <c r="AR2514">
        <f>IF('Hidden Analysiss'!D2510=1,IF(ABS('Raw Data'!E2509-'Raw Data'!D2509)&lt;2,'Raw Data'!AX2509,0), 0)</f>
        <v/>
      </c>
      <c r="AS2514">
        <f>IF('Hidden Analysiss'!D2510=1,IF(ABS('Raw Data'!E2509-'Raw Data'!D2509)&lt;3,'Raw Data'!BA2509,0), 0)</f>
        <v/>
      </c>
      <c r="AT2514">
        <f>IF('Hidden Analysiss'!D2510=1,IF(ABS('Raw Data'!E2509-'Raw Data'!D2509)&lt;4,'Raw Data'!BD2509,0), 0)</f>
        <v/>
      </c>
      <c r="AU2514">
        <f>IF(AND('Hidden Analysiss'!E2510=1, ABS('Raw Data'!E2509-'Raw Data'!D2509)&lt;2), 'Raw Data'!AX2509, 0)</f>
        <v/>
      </c>
      <c r="AV2514">
        <f>IF(AND('Hidden Analysiss'!E2510=1, ABS('Raw Data'!E2509-'Raw Data'!D2509)&lt;3), 'Raw Data'!BA2509, 0)</f>
        <v/>
      </c>
      <c r="AW2514">
        <f>IF(AND('Hidden Analysiss'!E2510=1, ABS('Raw Data'!E2509-'Raw Data'!D2509)&lt;3), 'Raw Data'!BD2509, 0)</f>
        <v/>
      </c>
    </row>
    <row r="2515">
      <c r="A2515" s="1">
        <f>'Raw Data'!A2510</f>
        <v/>
      </c>
      <c r="B2515">
        <f>IF('Raw Data'!E2510&gt;'Raw Data'!D2510, 'Raw Data'!J2510, 0)</f>
        <v/>
      </c>
      <c r="C2515">
        <f>IF('Raw Data'!D2510&gt;'Raw Data'!E2510, 'Raw Data'!I2510, 0)</f>
        <v/>
      </c>
      <c r="D2515">
        <f>SUM(G2515:H2515)</f>
        <v/>
      </c>
      <c r="E2515">
        <f>IF(AND('Raw Data'!J2510&lt;'Raw Data'!I2510,'Raw Data'!E2510&gt;'Raw Data'!D2510,'Raw Data'!E2510-'Raw Data'!D2510&gt;3),'Raw Data'!N2510,IF(AND('Raw Data'!I2510&lt;'Raw Data'!J2510,'Raw Data'!D2510&gt;'Raw Data'!E2510,'Raw Data'!D2510-'Raw Data'!E2510&gt;3),'Raw Data'!M2510,0))</f>
        <v/>
      </c>
      <c r="F2515">
        <f>IF(AND('Raw Data'!J2510&lt;'Raw Data'!I2510,'Raw Data'!E2510&gt;'Raw Data'!D2510,'Raw Data'!E2510-'Raw Data'!D2510&lt;4),'Raw Data'!L2510,IF(AND('Raw Data'!I2510&lt;'Raw Data'!J2510,'Raw Data'!D2510&gt;'Raw Data'!E2510,'Raw Data'!D2510-'Raw Data'!E2510&lt;4),'Raw Data'!K2510,0))</f>
        <v/>
      </c>
      <c r="G2515">
        <f>IF(AND('Raw Data'!J2510&lt;'Raw Data'!I2510, 'Raw Data'!E2510&gt;'Raw Data'!D2510), 'Raw Data'!J2510, 0)</f>
        <v/>
      </c>
      <c r="H2515">
        <f>IF(AND('Raw Data'!J2510&gt;'Raw Data'!I2510, 'Raw Data'!E2510&lt;'Raw Data'!D2510), 'Raw Data'!I2510, 0)</f>
        <v/>
      </c>
      <c r="I2515">
        <f>SUM(J2515:K2515)</f>
        <v/>
      </c>
      <c r="J2515">
        <f>IF(AND('Raw Data'!J2510&gt;'Raw Data'!I2510, 'Raw Data'!E2510&gt;'Raw Data'!D2510), 'Raw Data'!J2510, 0)</f>
        <v/>
      </c>
      <c r="K2515">
        <f>IF(AND('Raw Data'!I2510&gt;'Raw Data'!J2510, 'Raw Data'!D2510&gt;'Raw Data'!E2510), 'Raw Data'!I2510, 0)</f>
        <v/>
      </c>
      <c r="L2515">
        <f>IF('Raw Data'!E2510-'Raw Data'!D2510&gt;3, 'Raw Data'!N2510, 0)</f>
        <v/>
      </c>
      <c r="M2515">
        <f>IF('Raw Data'!D2510-'Raw Data'!E2510&gt;3, 'Raw Data'!M2510, 0)</f>
        <v/>
      </c>
      <c r="N2515">
        <f>IF(ISBLANK('Raw Data'!D2510),0,IF(AND('Raw Data'!E2510&gt;'Raw Data'!D2510,'Raw Data'!E2510-'Raw Data'!D2510&gt;0,'Raw Data'!E2510-'Raw Data'!D2510&lt;4),'Raw Data'!L2510, 0))</f>
        <v/>
      </c>
      <c r="O2515">
        <f>IF(ISBLANK('Raw Data'!D2510),0,IF(AND('Raw Data'!E2510&gt;'Raw Data'!D2510,'Raw Data'!E2510-'Raw Data'!D2510&gt;0,'Raw Data'!D2510-'Raw Data'!E2510&lt;4),'Raw Data'!K2510, 0))</f>
        <v/>
      </c>
      <c r="P2515">
        <f>IF('Raw Data'!E2510-'Raw Data'!D2510&gt;3, 'Raw Data'!N2510, IF('Raw Data'!D2510-'Raw Data'!E2510&gt;3, 'Raw Data'!M2510, 0))</f>
        <v/>
      </c>
      <c r="Q2515">
        <f>IF(ISBLANK('Raw Data'!E2510),0,IF(AND('Raw Data'!E2510-'Raw Data'!D2510&lt;4,'Raw Data'!E2510-'Raw Data'!D2510&gt;0),'Raw Data'!L2510,IF(AND('Raw Data'!D2510&gt;'Raw Data'!E2510,'Raw Data'!D2510-'Raw Data'!E2510&gt;0),'Raw Data'!K2510,0)))</f>
        <v/>
      </c>
      <c r="R2515">
        <f>IF(ISBLANK('Raw Data'!K2510),0,IFERROR(IF(MATCH(SMALL('Raw Data'!K2510:N2510,1),L2515:O2515,0),SMALL('Raw Data'!K2510:N2510,1)),0))</f>
        <v/>
      </c>
      <c r="S2515">
        <f>IF(ISBLANK('Raw Data'!K2510),0,IFERROR(IF(MATCH(SMALL('Raw Data'!K2510:N2510,2),L2515:O2515,0),SMALL('Raw Data'!K2510:N2510,2)),0))</f>
        <v/>
      </c>
      <c r="T2515">
        <f>IF(ISBLANK('Raw Data'!K2510),0,IFERROR(IF(MATCH(SMALL('Raw Data'!K2510:N2510,3),L2515:O2515,0),SMALL('Raw Data'!K2510:N2510,3)),0))</f>
        <v/>
      </c>
      <c r="U2515">
        <f>IF(ISBLANK('Raw Data'!K2510),0,IFERROR(IF(MATCH(SMALL('Raw Data'!K2510:N2510,4),L2515:O2515,0),SMALL('Raw Data'!K2510:N2510,4)),0))</f>
        <v/>
      </c>
      <c r="V2515">
        <f>IF(AND('Raw Data'!D2510&lt;3, 'Raw Data'!E2510&lt;3, 'Raw Data'!A2510&gt;0), 'Raw Data'!AF2510, 0)</f>
        <v/>
      </c>
      <c r="W2515">
        <f>IF(AND('Raw Data'!D2510&lt;4, 'Raw Data'!E2510&lt;4, 'Raw Data'!A2510&gt;0), 'Raw Data'!AI2510, 0)</f>
        <v/>
      </c>
      <c r="X2515">
        <f>IF(AND('Raw Data'!D2510&lt;5, 'Raw Data'!E2510&lt;5, 'Raw Data'!A2510&gt;0), 'Raw Data'!AL2510, 0)</f>
        <v/>
      </c>
      <c r="Y2515">
        <f>IF(AND('Raw Data'!D2510&lt;6, 'Raw Data'!E2510&lt;6, 'Raw Data'!A2510&gt;0), 'Raw Data'!AO2510, 0)</f>
        <v/>
      </c>
      <c r="Z2515">
        <f>IF(ISBLANK('Raw Data'!D2510), 0, IF('Raw Data'!D2510-'Raw Data'!E2510&gt;1, 'Raw Data'!AW2510, 0))</f>
        <v/>
      </c>
      <c r="AA2515">
        <f>IF(ISBLANK('Raw Data'!A2510), 0, IF(ABS('Raw Data'!D2510-'Raw Data'!E2510)&lt;2, 'Raw Data'!AX2510, 0))</f>
        <v/>
      </c>
      <c r="AB2515">
        <f>IF(ISBLANK('Raw Data'!D2510), 0, IF('Raw Data'!E2510-'Raw Data'!D2510&gt;1, 'Raw Data'!AY2510, 0))</f>
        <v/>
      </c>
      <c r="AC2515">
        <f>IF(ISBLANK('Raw Data'!D2510), 0, IF('Raw Data'!D2510-'Raw Data'!E2510&gt;2, 'Raw Data'!AZ2510, 0))</f>
        <v/>
      </c>
      <c r="AD2515">
        <f>IF(ISBLANK('Raw Data'!A2510), 0, IF(ABS('Raw Data'!D2510-'Raw Data'!E2510)&lt;3, 'Raw Data'!BA2510, 0))</f>
        <v/>
      </c>
      <c r="AE2515">
        <f>IF(ISBLANK('Raw Data'!D2510), 0, IF('Raw Data'!E2510-'Raw Data'!D2510&gt;2, 'Raw Data'!BB2510, 0))</f>
        <v/>
      </c>
      <c r="AF2515">
        <f>IF(ISBLANK('Raw Data'!D2510), 0, IF('Raw Data'!D2510-'Raw Data'!E2510&gt;3, 'Raw Data'!BC2510, 0))</f>
        <v/>
      </c>
      <c r="AG2515">
        <f>IF(ISBLANK('Raw Data'!A2510), 0, IF(ABS('Raw Data'!D2510-'Raw Data'!E2510)&lt;4, 'Raw Data'!BD2510, 0))</f>
        <v/>
      </c>
      <c r="AH2515">
        <f>IF(ISBLANK('Raw Data'!D2510), 0, IF('Raw Data'!E2510-'Raw Data'!D2510&gt;3, 'Raw Data'!BE2510, 0))</f>
        <v/>
      </c>
      <c r="AI2515">
        <f>IF(SUM('Raw Data'!D2510:E2510)&gt;'Raw Data'!F2510, 'Raw Data'!G2510, 0)</f>
        <v/>
      </c>
      <c r="AJ2515">
        <f>IF(ISBLANK('Raw Data'!D2510), 0, IF(SUM('Raw Data'!D2510:E2510)&lt;'Raw Data'!F2510, 'Raw Data'!H2510, 0))</f>
        <v/>
      </c>
      <c r="AK2515">
        <f>IF(ISBLANK('Raw Data'!A2510), 0, IF(AND('Raw Data'!D2510&lt;3, 'Raw Data'!E2510&lt;3, 'Raw Data'!F2510&lt;BB$2), 'Raw Data'!AF2510, 0))</f>
        <v/>
      </c>
      <c r="AL2515">
        <f>IF(ISBLANK('Raw Data'!A2510), 0, IF(AND('Raw Data'!D2510&lt;4, 'Raw Data'!E2510&lt;4, 'Raw Data'!F2510&lt;BB$2), 'Raw Data'!AI2510, 0))</f>
        <v/>
      </c>
      <c r="AM2515">
        <f>IF(ISBLANK('Raw Data'!A2510), 0, IF(AND('Raw Data'!D2510&lt;5, 'Raw Data'!E2510&lt;5, 'Raw Data'!F2510&lt;BB$2), 'Raw Data'!AL2510, 0))</f>
        <v/>
      </c>
      <c r="AN2515">
        <f>IF(ISBLANK('Raw Data'!A2510), 0, IF(AND('Raw Data'!D2510&lt;6, 'Raw Data'!E2510&lt;6, 'Raw Data'!F2510&lt;BB$2), 'Raw Data'!AO2510, 0))</f>
        <v/>
      </c>
      <c r="AO2515">
        <f>IF(ISBLANK('Raw Data'!A2510), 0, IF(AND('Raw Data'!I2510&lt;Analysis!$BC$2, 'Raw Data'!D2510-'Raw Data'!E2510&gt;1), 'Raw Data'!AW2510, IF(AND('Raw Data'!J2510&lt;Analysis!$BC$2, 'Raw Data'!E2510-'Raw Data'!D2510&gt;1), 'Raw Data'!AY2510, 0)))</f>
        <v/>
      </c>
      <c r="AP2515">
        <f>IF(ISBLANK('Raw Data'!A2510), 0, IF(AND('Raw Data'!I2510&lt;Analysis!$BC$2, 'Raw Data'!D2510-'Raw Data'!E2510&gt;2), 'Raw Data'!AZ2510, IF(AND('Raw Data'!J2510&lt;Analysis!$BC$2, 'Raw Data'!E2510-'Raw Data'!D2510&gt;2), 'Raw Data'!BB2510, 0)))</f>
        <v/>
      </c>
      <c r="AQ2515">
        <f>IF(ISBLANK('Raw Data'!A2510), 0, IF(AND('Raw Data'!I2510&lt;Analysis!$BC$2, 'Raw Data'!D2510-'Raw Data'!E2510&gt;3), 'Raw Data'!BC2510, IF(AND('Raw Data'!J2510&lt;Analysis!$BC$2, 'Raw Data'!E2510-'Raw Data'!D2510&gt;3), 'Raw Data'!BE2510, 0)))</f>
        <v/>
      </c>
      <c r="AR2515">
        <f>IF('Hidden Analysiss'!D2511=1,IF(ABS('Raw Data'!E2510-'Raw Data'!D2510)&lt;2,'Raw Data'!AX2510,0), 0)</f>
        <v/>
      </c>
      <c r="AS2515">
        <f>IF('Hidden Analysiss'!D2511=1,IF(ABS('Raw Data'!E2510-'Raw Data'!D2510)&lt;3,'Raw Data'!BA2510,0), 0)</f>
        <v/>
      </c>
      <c r="AT2515">
        <f>IF('Hidden Analysiss'!D2511=1,IF(ABS('Raw Data'!E2510-'Raw Data'!D2510)&lt;4,'Raw Data'!BD2510,0), 0)</f>
        <v/>
      </c>
      <c r="AU2515">
        <f>IF(AND('Hidden Analysiss'!E2511=1, ABS('Raw Data'!E2510-'Raw Data'!D2510)&lt;2), 'Raw Data'!AX2510, 0)</f>
        <v/>
      </c>
      <c r="AV2515">
        <f>IF(AND('Hidden Analysiss'!E2511=1, ABS('Raw Data'!E2510-'Raw Data'!D2510)&lt;3), 'Raw Data'!BA2510, 0)</f>
        <v/>
      </c>
      <c r="AW2515">
        <f>IF(AND('Hidden Analysiss'!E2511=1, ABS('Raw Data'!E2510-'Raw Data'!D2510)&lt;3), 'Raw Data'!BD2510, 0)</f>
        <v/>
      </c>
    </row>
    <row r="2516">
      <c r="A2516" s="1">
        <f>'Raw Data'!A2511</f>
        <v/>
      </c>
      <c r="B2516">
        <f>IF('Raw Data'!E2511&gt;'Raw Data'!D2511, 'Raw Data'!J2511, 0)</f>
        <v/>
      </c>
      <c r="C2516">
        <f>IF('Raw Data'!D2511&gt;'Raw Data'!E2511, 'Raw Data'!I2511, 0)</f>
        <v/>
      </c>
      <c r="D2516">
        <f>SUM(G2516:H2516)</f>
        <v/>
      </c>
      <c r="E2516">
        <f>IF(AND('Raw Data'!J2511&lt;'Raw Data'!I2511,'Raw Data'!E2511&gt;'Raw Data'!D2511,'Raw Data'!E2511-'Raw Data'!D2511&gt;3),'Raw Data'!N2511,IF(AND('Raw Data'!I2511&lt;'Raw Data'!J2511,'Raw Data'!D2511&gt;'Raw Data'!E2511,'Raw Data'!D2511-'Raw Data'!E2511&gt;3),'Raw Data'!M2511,0))</f>
        <v/>
      </c>
      <c r="F2516">
        <f>IF(AND('Raw Data'!J2511&lt;'Raw Data'!I2511,'Raw Data'!E2511&gt;'Raw Data'!D2511,'Raw Data'!E2511-'Raw Data'!D2511&lt;4),'Raw Data'!L2511,IF(AND('Raw Data'!I2511&lt;'Raw Data'!J2511,'Raw Data'!D2511&gt;'Raw Data'!E2511,'Raw Data'!D2511-'Raw Data'!E2511&lt;4),'Raw Data'!K2511,0))</f>
        <v/>
      </c>
      <c r="G2516">
        <f>IF(AND('Raw Data'!J2511&lt;'Raw Data'!I2511, 'Raw Data'!E2511&gt;'Raw Data'!D2511), 'Raw Data'!J2511, 0)</f>
        <v/>
      </c>
      <c r="H2516">
        <f>IF(AND('Raw Data'!J2511&gt;'Raw Data'!I2511, 'Raw Data'!E2511&lt;'Raw Data'!D2511), 'Raw Data'!I2511, 0)</f>
        <v/>
      </c>
      <c r="I2516">
        <f>SUM(J2516:K2516)</f>
        <v/>
      </c>
      <c r="J2516">
        <f>IF(AND('Raw Data'!J2511&gt;'Raw Data'!I2511, 'Raw Data'!E2511&gt;'Raw Data'!D2511), 'Raw Data'!J2511, 0)</f>
        <v/>
      </c>
      <c r="K2516">
        <f>IF(AND('Raw Data'!I2511&gt;'Raw Data'!J2511, 'Raw Data'!D2511&gt;'Raw Data'!E2511), 'Raw Data'!I2511, 0)</f>
        <v/>
      </c>
      <c r="L2516">
        <f>IF('Raw Data'!E2511-'Raw Data'!D2511&gt;3, 'Raw Data'!N2511, 0)</f>
        <v/>
      </c>
      <c r="M2516">
        <f>IF('Raw Data'!D2511-'Raw Data'!E2511&gt;3, 'Raw Data'!M2511, 0)</f>
        <v/>
      </c>
      <c r="N2516">
        <f>IF(ISBLANK('Raw Data'!D2511),0,IF(AND('Raw Data'!E2511&gt;'Raw Data'!D2511,'Raw Data'!E2511-'Raw Data'!D2511&gt;0,'Raw Data'!E2511-'Raw Data'!D2511&lt;4),'Raw Data'!L2511, 0))</f>
        <v/>
      </c>
      <c r="O2516">
        <f>IF(ISBLANK('Raw Data'!D2511),0,IF(AND('Raw Data'!E2511&gt;'Raw Data'!D2511,'Raw Data'!E2511-'Raw Data'!D2511&gt;0,'Raw Data'!D2511-'Raw Data'!E2511&lt;4),'Raw Data'!K2511, 0))</f>
        <v/>
      </c>
      <c r="P2516">
        <f>IF('Raw Data'!E2511-'Raw Data'!D2511&gt;3, 'Raw Data'!N2511, IF('Raw Data'!D2511-'Raw Data'!E2511&gt;3, 'Raw Data'!M2511, 0))</f>
        <v/>
      </c>
      <c r="Q2516">
        <f>IF(ISBLANK('Raw Data'!E2511),0,IF(AND('Raw Data'!E2511-'Raw Data'!D2511&lt;4,'Raw Data'!E2511-'Raw Data'!D2511&gt;0),'Raw Data'!L2511,IF(AND('Raw Data'!D2511&gt;'Raw Data'!E2511,'Raw Data'!D2511-'Raw Data'!E2511&gt;0),'Raw Data'!K2511,0)))</f>
        <v/>
      </c>
      <c r="R2516">
        <f>IF(ISBLANK('Raw Data'!K2511),0,IFERROR(IF(MATCH(SMALL('Raw Data'!K2511:N2511,1),L2516:O2516,0),SMALL('Raw Data'!K2511:N2511,1)),0))</f>
        <v/>
      </c>
      <c r="S2516">
        <f>IF(ISBLANK('Raw Data'!K2511),0,IFERROR(IF(MATCH(SMALL('Raw Data'!K2511:N2511,2),L2516:O2516,0),SMALL('Raw Data'!K2511:N2511,2)),0))</f>
        <v/>
      </c>
      <c r="T2516">
        <f>IF(ISBLANK('Raw Data'!K2511),0,IFERROR(IF(MATCH(SMALL('Raw Data'!K2511:N2511,3),L2516:O2516,0),SMALL('Raw Data'!K2511:N2511,3)),0))</f>
        <v/>
      </c>
      <c r="U2516">
        <f>IF(ISBLANK('Raw Data'!K2511),0,IFERROR(IF(MATCH(SMALL('Raw Data'!K2511:N2511,4),L2516:O2516,0),SMALL('Raw Data'!K2511:N2511,4)),0))</f>
        <v/>
      </c>
      <c r="V2516">
        <f>IF(AND('Raw Data'!D2511&lt;3, 'Raw Data'!E2511&lt;3, 'Raw Data'!A2511&gt;0), 'Raw Data'!AF2511, 0)</f>
        <v/>
      </c>
      <c r="W2516">
        <f>IF(AND('Raw Data'!D2511&lt;4, 'Raw Data'!E2511&lt;4, 'Raw Data'!A2511&gt;0), 'Raw Data'!AI2511, 0)</f>
        <v/>
      </c>
      <c r="X2516">
        <f>IF(AND('Raw Data'!D2511&lt;5, 'Raw Data'!E2511&lt;5, 'Raw Data'!A2511&gt;0), 'Raw Data'!AL2511, 0)</f>
        <v/>
      </c>
      <c r="Y2516">
        <f>IF(AND('Raw Data'!D2511&lt;6, 'Raw Data'!E2511&lt;6, 'Raw Data'!A2511&gt;0), 'Raw Data'!AO2511, 0)</f>
        <v/>
      </c>
      <c r="Z2516">
        <f>IF(ISBLANK('Raw Data'!D2511), 0, IF('Raw Data'!D2511-'Raw Data'!E2511&gt;1, 'Raw Data'!AW2511, 0))</f>
        <v/>
      </c>
      <c r="AA2516">
        <f>IF(ISBLANK('Raw Data'!A2511), 0, IF(ABS('Raw Data'!D2511-'Raw Data'!E2511)&lt;2, 'Raw Data'!AX2511, 0))</f>
        <v/>
      </c>
      <c r="AB2516">
        <f>IF(ISBLANK('Raw Data'!D2511), 0, IF('Raw Data'!E2511-'Raw Data'!D2511&gt;1, 'Raw Data'!AY2511, 0))</f>
        <v/>
      </c>
      <c r="AC2516">
        <f>IF(ISBLANK('Raw Data'!D2511), 0, IF('Raw Data'!D2511-'Raw Data'!E2511&gt;2, 'Raw Data'!AZ2511, 0))</f>
        <v/>
      </c>
      <c r="AD2516">
        <f>IF(ISBLANK('Raw Data'!A2511), 0, IF(ABS('Raw Data'!D2511-'Raw Data'!E2511)&lt;3, 'Raw Data'!BA2511, 0))</f>
        <v/>
      </c>
      <c r="AE2516">
        <f>IF(ISBLANK('Raw Data'!D2511), 0, IF('Raw Data'!E2511-'Raw Data'!D2511&gt;2, 'Raw Data'!BB2511, 0))</f>
        <v/>
      </c>
      <c r="AF2516">
        <f>IF(ISBLANK('Raw Data'!D2511), 0, IF('Raw Data'!D2511-'Raw Data'!E2511&gt;3, 'Raw Data'!BC2511, 0))</f>
        <v/>
      </c>
      <c r="AG2516">
        <f>IF(ISBLANK('Raw Data'!A2511), 0, IF(ABS('Raw Data'!D2511-'Raw Data'!E2511)&lt;4, 'Raw Data'!BD2511, 0))</f>
        <v/>
      </c>
      <c r="AH2516">
        <f>IF(ISBLANK('Raw Data'!D2511), 0, IF('Raw Data'!E2511-'Raw Data'!D2511&gt;3, 'Raw Data'!BE2511, 0))</f>
        <v/>
      </c>
      <c r="AI2516">
        <f>IF(SUM('Raw Data'!D2511:E2511)&gt;'Raw Data'!F2511, 'Raw Data'!G2511, 0)</f>
        <v/>
      </c>
      <c r="AJ2516">
        <f>IF(ISBLANK('Raw Data'!D2511), 0, IF(SUM('Raw Data'!D2511:E2511)&lt;'Raw Data'!F2511, 'Raw Data'!H2511, 0))</f>
        <v/>
      </c>
      <c r="AK2516">
        <f>IF(ISBLANK('Raw Data'!A2511), 0, IF(AND('Raw Data'!D2511&lt;3, 'Raw Data'!E2511&lt;3, 'Raw Data'!F2511&lt;BB$2), 'Raw Data'!AF2511, 0))</f>
        <v/>
      </c>
      <c r="AL2516">
        <f>IF(ISBLANK('Raw Data'!A2511), 0, IF(AND('Raw Data'!D2511&lt;4, 'Raw Data'!E2511&lt;4, 'Raw Data'!F2511&lt;BB$2), 'Raw Data'!AI2511, 0))</f>
        <v/>
      </c>
      <c r="AM2516">
        <f>IF(ISBLANK('Raw Data'!A2511), 0, IF(AND('Raw Data'!D2511&lt;5, 'Raw Data'!E2511&lt;5, 'Raw Data'!F2511&lt;BB$2), 'Raw Data'!AL2511, 0))</f>
        <v/>
      </c>
      <c r="AN2516">
        <f>IF(ISBLANK('Raw Data'!A2511), 0, IF(AND('Raw Data'!D2511&lt;6, 'Raw Data'!E2511&lt;6, 'Raw Data'!F2511&lt;BB$2), 'Raw Data'!AO2511, 0))</f>
        <v/>
      </c>
      <c r="AO2516">
        <f>IF(ISBLANK('Raw Data'!A2511), 0, IF(AND('Raw Data'!I2511&lt;Analysis!$BC$2, 'Raw Data'!D2511-'Raw Data'!E2511&gt;1), 'Raw Data'!AW2511, IF(AND('Raw Data'!J2511&lt;Analysis!$BC$2, 'Raw Data'!E2511-'Raw Data'!D2511&gt;1), 'Raw Data'!AY2511, 0)))</f>
        <v/>
      </c>
      <c r="AP2516">
        <f>IF(ISBLANK('Raw Data'!A2511), 0, IF(AND('Raw Data'!I2511&lt;Analysis!$BC$2, 'Raw Data'!D2511-'Raw Data'!E2511&gt;2), 'Raw Data'!AZ2511, IF(AND('Raw Data'!J2511&lt;Analysis!$BC$2, 'Raw Data'!E2511-'Raw Data'!D2511&gt;2), 'Raw Data'!BB2511, 0)))</f>
        <v/>
      </c>
      <c r="AQ2516">
        <f>IF(ISBLANK('Raw Data'!A2511), 0, IF(AND('Raw Data'!I2511&lt;Analysis!$BC$2, 'Raw Data'!D2511-'Raw Data'!E2511&gt;3), 'Raw Data'!BC2511, IF(AND('Raw Data'!J2511&lt;Analysis!$BC$2, 'Raw Data'!E2511-'Raw Data'!D2511&gt;3), 'Raw Data'!BE2511, 0)))</f>
        <v/>
      </c>
      <c r="AR2516">
        <f>IF('Hidden Analysiss'!D2512=1,IF(ABS('Raw Data'!E2511-'Raw Data'!D2511)&lt;2,'Raw Data'!AX2511,0), 0)</f>
        <v/>
      </c>
      <c r="AS2516">
        <f>IF('Hidden Analysiss'!D2512=1,IF(ABS('Raw Data'!E2511-'Raw Data'!D2511)&lt;3,'Raw Data'!BA2511,0), 0)</f>
        <v/>
      </c>
      <c r="AT2516">
        <f>IF('Hidden Analysiss'!D2512=1,IF(ABS('Raw Data'!E2511-'Raw Data'!D2511)&lt;4,'Raw Data'!BD2511,0), 0)</f>
        <v/>
      </c>
      <c r="AU2516">
        <f>IF(AND('Hidden Analysiss'!E2512=1, ABS('Raw Data'!E2511-'Raw Data'!D2511)&lt;2), 'Raw Data'!AX2511, 0)</f>
        <v/>
      </c>
      <c r="AV2516">
        <f>IF(AND('Hidden Analysiss'!E2512=1, ABS('Raw Data'!E2511-'Raw Data'!D2511)&lt;3), 'Raw Data'!BA2511, 0)</f>
        <v/>
      </c>
      <c r="AW2516">
        <f>IF(AND('Hidden Analysiss'!E2512=1, ABS('Raw Data'!E2511-'Raw Data'!D2511)&lt;3), 'Raw Data'!BD2511, 0)</f>
        <v/>
      </c>
    </row>
    <row r="2517">
      <c r="A2517" s="1">
        <f>'Raw Data'!A2512</f>
        <v/>
      </c>
      <c r="B2517">
        <f>IF('Raw Data'!E2512&gt;'Raw Data'!D2512, 'Raw Data'!J2512, 0)</f>
        <v/>
      </c>
      <c r="C2517">
        <f>IF('Raw Data'!D2512&gt;'Raw Data'!E2512, 'Raw Data'!I2512, 0)</f>
        <v/>
      </c>
      <c r="D2517">
        <f>SUM(G2517:H2517)</f>
        <v/>
      </c>
      <c r="E2517">
        <f>IF(AND('Raw Data'!J2512&lt;'Raw Data'!I2512,'Raw Data'!E2512&gt;'Raw Data'!D2512,'Raw Data'!E2512-'Raw Data'!D2512&gt;3),'Raw Data'!N2512,IF(AND('Raw Data'!I2512&lt;'Raw Data'!J2512,'Raw Data'!D2512&gt;'Raw Data'!E2512,'Raw Data'!D2512-'Raw Data'!E2512&gt;3),'Raw Data'!M2512,0))</f>
        <v/>
      </c>
      <c r="F2517">
        <f>IF(AND('Raw Data'!J2512&lt;'Raw Data'!I2512,'Raw Data'!E2512&gt;'Raw Data'!D2512,'Raw Data'!E2512-'Raw Data'!D2512&lt;4),'Raw Data'!L2512,IF(AND('Raw Data'!I2512&lt;'Raw Data'!J2512,'Raw Data'!D2512&gt;'Raw Data'!E2512,'Raw Data'!D2512-'Raw Data'!E2512&lt;4),'Raw Data'!K2512,0))</f>
        <v/>
      </c>
      <c r="G2517">
        <f>IF(AND('Raw Data'!J2512&lt;'Raw Data'!I2512, 'Raw Data'!E2512&gt;'Raw Data'!D2512), 'Raw Data'!J2512, 0)</f>
        <v/>
      </c>
      <c r="H2517">
        <f>IF(AND('Raw Data'!J2512&gt;'Raw Data'!I2512, 'Raw Data'!E2512&lt;'Raw Data'!D2512), 'Raw Data'!I2512, 0)</f>
        <v/>
      </c>
      <c r="I2517">
        <f>SUM(J2517:K2517)</f>
        <v/>
      </c>
      <c r="J2517">
        <f>IF(AND('Raw Data'!J2512&gt;'Raw Data'!I2512, 'Raw Data'!E2512&gt;'Raw Data'!D2512), 'Raw Data'!J2512, 0)</f>
        <v/>
      </c>
      <c r="K2517">
        <f>IF(AND('Raw Data'!I2512&gt;'Raw Data'!J2512, 'Raw Data'!D2512&gt;'Raw Data'!E2512), 'Raw Data'!I2512, 0)</f>
        <v/>
      </c>
      <c r="L2517">
        <f>IF('Raw Data'!E2512-'Raw Data'!D2512&gt;3, 'Raw Data'!N2512, 0)</f>
        <v/>
      </c>
      <c r="M2517">
        <f>IF('Raw Data'!D2512-'Raw Data'!E2512&gt;3, 'Raw Data'!M2512, 0)</f>
        <v/>
      </c>
      <c r="N2517">
        <f>IF(ISBLANK('Raw Data'!D2512),0,IF(AND('Raw Data'!E2512&gt;'Raw Data'!D2512,'Raw Data'!E2512-'Raw Data'!D2512&gt;0,'Raw Data'!E2512-'Raw Data'!D2512&lt;4),'Raw Data'!L2512, 0))</f>
        <v/>
      </c>
      <c r="O2517">
        <f>IF(ISBLANK('Raw Data'!D2512),0,IF(AND('Raw Data'!E2512&gt;'Raw Data'!D2512,'Raw Data'!E2512-'Raw Data'!D2512&gt;0,'Raw Data'!D2512-'Raw Data'!E2512&lt;4),'Raw Data'!K2512, 0))</f>
        <v/>
      </c>
      <c r="P2517">
        <f>IF('Raw Data'!E2512-'Raw Data'!D2512&gt;3, 'Raw Data'!N2512, IF('Raw Data'!D2512-'Raw Data'!E2512&gt;3, 'Raw Data'!M2512, 0))</f>
        <v/>
      </c>
      <c r="Q2517">
        <f>IF(ISBLANK('Raw Data'!E2512),0,IF(AND('Raw Data'!E2512-'Raw Data'!D2512&lt;4,'Raw Data'!E2512-'Raw Data'!D2512&gt;0),'Raw Data'!L2512,IF(AND('Raw Data'!D2512&gt;'Raw Data'!E2512,'Raw Data'!D2512-'Raw Data'!E2512&gt;0),'Raw Data'!K2512,0)))</f>
        <v/>
      </c>
      <c r="R2517">
        <f>IF(ISBLANK('Raw Data'!K2512),0,IFERROR(IF(MATCH(SMALL('Raw Data'!K2512:N2512,1),L2517:O2517,0),SMALL('Raw Data'!K2512:N2512,1)),0))</f>
        <v/>
      </c>
      <c r="S2517">
        <f>IF(ISBLANK('Raw Data'!K2512),0,IFERROR(IF(MATCH(SMALL('Raw Data'!K2512:N2512,2),L2517:O2517,0),SMALL('Raw Data'!K2512:N2512,2)),0))</f>
        <v/>
      </c>
      <c r="T2517">
        <f>IF(ISBLANK('Raw Data'!K2512),0,IFERROR(IF(MATCH(SMALL('Raw Data'!K2512:N2512,3),L2517:O2517,0),SMALL('Raw Data'!K2512:N2512,3)),0))</f>
        <v/>
      </c>
      <c r="U2517">
        <f>IF(ISBLANK('Raw Data'!K2512),0,IFERROR(IF(MATCH(SMALL('Raw Data'!K2512:N2512,4),L2517:O2517,0),SMALL('Raw Data'!K2512:N2512,4)),0))</f>
        <v/>
      </c>
      <c r="V2517">
        <f>IF(AND('Raw Data'!D2512&lt;3, 'Raw Data'!E2512&lt;3, 'Raw Data'!A2512&gt;0), 'Raw Data'!AF2512, 0)</f>
        <v/>
      </c>
      <c r="W2517">
        <f>IF(AND('Raw Data'!D2512&lt;4, 'Raw Data'!E2512&lt;4, 'Raw Data'!A2512&gt;0), 'Raw Data'!AI2512, 0)</f>
        <v/>
      </c>
      <c r="X2517">
        <f>IF(AND('Raw Data'!D2512&lt;5, 'Raw Data'!E2512&lt;5, 'Raw Data'!A2512&gt;0), 'Raw Data'!AL2512, 0)</f>
        <v/>
      </c>
      <c r="Y2517">
        <f>IF(AND('Raw Data'!D2512&lt;6, 'Raw Data'!E2512&lt;6, 'Raw Data'!A2512&gt;0), 'Raw Data'!AO2512, 0)</f>
        <v/>
      </c>
      <c r="Z2517">
        <f>IF(ISBLANK('Raw Data'!D2512), 0, IF('Raw Data'!D2512-'Raw Data'!E2512&gt;1, 'Raw Data'!AW2512, 0))</f>
        <v/>
      </c>
      <c r="AA2517">
        <f>IF(ISBLANK('Raw Data'!A2512), 0, IF(ABS('Raw Data'!D2512-'Raw Data'!E2512)&lt;2, 'Raw Data'!AX2512, 0))</f>
        <v/>
      </c>
      <c r="AB2517">
        <f>IF(ISBLANK('Raw Data'!D2512), 0, IF('Raw Data'!E2512-'Raw Data'!D2512&gt;1, 'Raw Data'!AY2512, 0))</f>
        <v/>
      </c>
      <c r="AC2517">
        <f>IF(ISBLANK('Raw Data'!D2512), 0, IF('Raw Data'!D2512-'Raw Data'!E2512&gt;2, 'Raw Data'!AZ2512, 0))</f>
        <v/>
      </c>
      <c r="AD2517">
        <f>IF(ISBLANK('Raw Data'!A2512), 0, IF(ABS('Raw Data'!D2512-'Raw Data'!E2512)&lt;3, 'Raw Data'!BA2512, 0))</f>
        <v/>
      </c>
      <c r="AE2517">
        <f>IF(ISBLANK('Raw Data'!D2512), 0, IF('Raw Data'!E2512-'Raw Data'!D2512&gt;2, 'Raw Data'!BB2512, 0))</f>
        <v/>
      </c>
      <c r="AF2517">
        <f>IF(ISBLANK('Raw Data'!D2512), 0, IF('Raw Data'!D2512-'Raw Data'!E2512&gt;3, 'Raw Data'!BC2512, 0))</f>
        <v/>
      </c>
      <c r="AG2517">
        <f>IF(ISBLANK('Raw Data'!A2512), 0, IF(ABS('Raw Data'!D2512-'Raw Data'!E2512)&lt;4, 'Raw Data'!BD2512, 0))</f>
        <v/>
      </c>
      <c r="AH2517">
        <f>IF(ISBLANK('Raw Data'!D2512), 0, IF('Raw Data'!E2512-'Raw Data'!D2512&gt;3, 'Raw Data'!BE2512, 0))</f>
        <v/>
      </c>
      <c r="AI2517">
        <f>IF(SUM('Raw Data'!D2512:E2512)&gt;'Raw Data'!F2512, 'Raw Data'!G2512, 0)</f>
        <v/>
      </c>
      <c r="AJ2517">
        <f>IF(ISBLANK('Raw Data'!D2512), 0, IF(SUM('Raw Data'!D2512:E2512)&lt;'Raw Data'!F2512, 'Raw Data'!H2512, 0))</f>
        <v/>
      </c>
      <c r="AK2517">
        <f>IF(ISBLANK('Raw Data'!A2512), 0, IF(AND('Raw Data'!D2512&lt;3, 'Raw Data'!E2512&lt;3, 'Raw Data'!F2512&lt;BB$2), 'Raw Data'!AF2512, 0))</f>
        <v/>
      </c>
      <c r="AL2517">
        <f>IF(ISBLANK('Raw Data'!A2512), 0, IF(AND('Raw Data'!D2512&lt;4, 'Raw Data'!E2512&lt;4, 'Raw Data'!F2512&lt;BB$2), 'Raw Data'!AI2512, 0))</f>
        <v/>
      </c>
      <c r="AM2517">
        <f>IF(ISBLANK('Raw Data'!A2512), 0, IF(AND('Raw Data'!D2512&lt;5, 'Raw Data'!E2512&lt;5, 'Raw Data'!F2512&lt;BB$2), 'Raw Data'!AL2512, 0))</f>
        <v/>
      </c>
      <c r="AN2517">
        <f>IF(ISBLANK('Raw Data'!A2512), 0, IF(AND('Raw Data'!D2512&lt;6, 'Raw Data'!E2512&lt;6, 'Raw Data'!F2512&lt;BB$2), 'Raw Data'!AO2512, 0))</f>
        <v/>
      </c>
      <c r="AO2517">
        <f>IF(ISBLANK('Raw Data'!A2512), 0, IF(AND('Raw Data'!I2512&lt;Analysis!$BC$2, 'Raw Data'!D2512-'Raw Data'!E2512&gt;1), 'Raw Data'!AW2512, IF(AND('Raw Data'!J2512&lt;Analysis!$BC$2, 'Raw Data'!E2512-'Raw Data'!D2512&gt;1), 'Raw Data'!AY2512, 0)))</f>
        <v/>
      </c>
      <c r="AP2517">
        <f>IF(ISBLANK('Raw Data'!A2512), 0, IF(AND('Raw Data'!I2512&lt;Analysis!$BC$2, 'Raw Data'!D2512-'Raw Data'!E2512&gt;2), 'Raw Data'!AZ2512, IF(AND('Raw Data'!J2512&lt;Analysis!$BC$2, 'Raw Data'!E2512-'Raw Data'!D2512&gt;2), 'Raw Data'!BB2512, 0)))</f>
        <v/>
      </c>
      <c r="AQ2517">
        <f>IF(ISBLANK('Raw Data'!A2512), 0, IF(AND('Raw Data'!I2512&lt;Analysis!$BC$2, 'Raw Data'!D2512-'Raw Data'!E2512&gt;3), 'Raw Data'!BC2512, IF(AND('Raw Data'!J2512&lt;Analysis!$BC$2, 'Raw Data'!E2512-'Raw Data'!D2512&gt;3), 'Raw Data'!BE2512, 0)))</f>
        <v/>
      </c>
      <c r="AR2517">
        <f>IF('Hidden Analysiss'!D2513=1,IF(ABS('Raw Data'!E2512-'Raw Data'!D2512)&lt;2,'Raw Data'!AX2512,0), 0)</f>
        <v/>
      </c>
      <c r="AS2517">
        <f>IF('Hidden Analysiss'!D2513=1,IF(ABS('Raw Data'!E2512-'Raw Data'!D2512)&lt;3,'Raw Data'!BA2512,0), 0)</f>
        <v/>
      </c>
      <c r="AT2517">
        <f>IF('Hidden Analysiss'!D2513=1,IF(ABS('Raw Data'!E2512-'Raw Data'!D2512)&lt;4,'Raw Data'!BD2512,0), 0)</f>
        <v/>
      </c>
      <c r="AU2517">
        <f>IF(AND('Hidden Analysiss'!E2513=1, ABS('Raw Data'!E2512-'Raw Data'!D2512)&lt;2), 'Raw Data'!AX2512, 0)</f>
        <v/>
      </c>
      <c r="AV2517">
        <f>IF(AND('Hidden Analysiss'!E2513=1, ABS('Raw Data'!E2512-'Raw Data'!D2512)&lt;3), 'Raw Data'!BA2512, 0)</f>
        <v/>
      </c>
      <c r="AW2517">
        <f>IF(AND('Hidden Analysiss'!E2513=1, ABS('Raw Data'!E2512-'Raw Data'!D2512)&lt;3), 'Raw Data'!BD2512, 0)</f>
        <v/>
      </c>
    </row>
    <row r="2518">
      <c r="A2518" s="1">
        <f>'Raw Data'!A2513</f>
        <v/>
      </c>
      <c r="B2518">
        <f>IF('Raw Data'!E2513&gt;'Raw Data'!D2513, 'Raw Data'!J2513, 0)</f>
        <v/>
      </c>
      <c r="C2518">
        <f>IF('Raw Data'!D2513&gt;'Raw Data'!E2513, 'Raw Data'!I2513, 0)</f>
        <v/>
      </c>
      <c r="D2518">
        <f>SUM(G2518:H2518)</f>
        <v/>
      </c>
      <c r="E2518">
        <f>IF(AND('Raw Data'!J2513&lt;'Raw Data'!I2513,'Raw Data'!E2513&gt;'Raw Data'!D2513,'Raw Data'!E2513-'Raw Data'!D2513&gt;3),'Raw Data'!N2513,IF(AND('Raw Data'!I2513&lt;'Raw Data'!J2513,'Raw Data'!D2513&gt;'Raw Data'!E2513,'Raw Data'!D2513-'Raw Data'!E2513&gt;3),'Raw Data'!M2513,0))</f>
        <v/>
      </c>
      <c r="F2518">
        <f>IF(AND('Raw Data'!J2513&lt;'Raw Data'!I2513,'Raw Data'!E2513&gt;'Raw Data'!D2513,'Raw Data'!E2513-'Raw Data'!D2513&lt;4),'Raw Data'!L2513,IF(AND('Raw Data'!I2513&lt;'Raw Data'!J2513,'Raw Data'!D2513&gt;'Raw Data'!E2513,'Raw Data'!D2513-'Raw Data'!E2513&lt;4),'Raw Data'!K2513,0))</f>
        <v/>
      </c>
      <c r="G2518">
        <f>IF(AND('Raw Data'!J2513&lt;'Raw Data'!I2513, 'Raw Data'!E2513&gt;'Raw Data'!D2513), 'Raw Data'!J2513, 0)</f>
        <v/>
      </c>
      <c r="H2518">
        <f>IF(AND('Raw Data'!J2513&gt;'Raw Data'!I2513, 'Raw Data'!E2513&lt;'Raw Data'!D2513), 'Raw Data'!I2513, 0)</f>
        <v/>
      </c>
      <c r="I2518">
        <f>SUM(J2518:K2518)</f>
        <v/>
      </c>
      <c r="J2518">
        <f>IF(AND('Raw Data'!J2513&gt;'Raw Data'!I2513, 'Raw Data'!E2513&gt;'Raw Data'!D2513), 'Raw Data'!J2513, 0)</f>
        <v/>
      </c>
      <c r="K2518">
        <f>IF(AND('Raw Data'!I2513&gt;'Raw Data'!J2513, 'Raw Data'!D2513&gt;'Raw Data'!E2513), 'Raw Data'!I2513, 0)</f>
        <v/>
      </c>
      <c r="L2518">
        <f>IF('Raw Data'!E2513-'Raw Data'!D2513&gt;3, 'Raw Data'!N2513, 0)</f>
        <v/>
      </c>
      <c r="M2518">
        <f>IF('Raw Data'!D2513-'Raw Data'!E2513&gt;3, 'Raw Data'!M2513, 0)</f>
        <v/>
      </c>
      <c r="N2518">
        <f>IF(ISBLANK('Raw Data'!D2513),0,IF(AND('Raw Data'!E2513&gt;'Raw Data'!D2513,'Raw Data'!E2513-'Raw Data'!D2513&gt;0,'Raw Data'!E2513-'Raw Data'!D2513&lt;4),'Raw Data'!L2513, 0))</f>
        <v/>
      </c>
      <c r="O2518">
        <f>IF(ISBLANK('Raw Data'!D2513),0,IF(AND('Raw Data'!E2513&gt;'Raw Data'!D2513,'Raw Data'!E2513-'Raw Data'!D2513&gt;0,'Raw Data'!D2513-'Raw Data'!E2513&lt;4),'Raw Data'!K2513, 0))</f>
        <v/>
      </c>
      <c r="P2518">
        <f>IF('Raw Data'!E2513-'Raw Data'!D2513&gt;3, 'Raw Data'!N2513, IF('Raw Data'!D2513-'Raw Data'!E2513&gt;3, 'Raw Data'!M2513, 0))</f>
        <v/>
      </c>
      <c r="Q2518">
        <f>IF(ISBLANK('Raw Data'!E2513),0,IF(AND('Raw Data'!E2513-'Raw Data'!D2513&lt;4,'Raw Data'!E2513-'Raw Data'!D2513&gt;0),'Raw Data'!L2513,IF(AND('Raw Data'!D2513&gt;'Raw Data'!E2513,'Raw Data'!D2513-'Raw Data'!E2513&gt;0),'Raw Data'!K2513,0)))</f>
        <v/>
      </c>
      <c r="R2518">
        <f>IF(ISBLANK('Raw Data'!K2513),0,IFERROR(IF(MATCH(SMALL('Raw Data'!K2513:N2513,1),L2518:O2518,0),SMALL('Raw Data'!K2513:N2513,1)),0))</f>
        <v/>
      </c>
      <c r="S2518">
        <f>IF(ISBLANK('Raw Data'!K2513),0,IFERROR(IF(MATCH(SMALL('Raw Data'!K2513:N2513,2),L2518:O2518,0),SMALL('Raw Data'!K2513:N2513,2)),0))</f>
        <v/>
      </c>
      <c r="T2518">
        <f>IF(ISBLANK('Raw Data'!K2513),0,IFERROR(IF(MATCH(SMALL('Raw Data'!K2513:N2513,3),L2518:O2518,0),SMALL('Raw Data'!K2513:N2513,3)),0))</f>
        <v/>
      </c>
      <c r="U2518">
        <f>IF(ISBLANK('Raw Data'!K2513),0,IFERROR(IF(MATCH(SMALL('Raw Data'!K2513:N2513,4),L2518:O2518,0),SMALL('Raw Data'!K2513:N2513,4)),0))</f>
        <v/>
      </c>
      <c r="V2518">
        <f>IF(AND('Raw Data'!D2513&lt;3, 'Raw Data'!E2513&lt;3, 'Raw Data'!A2513&gt;0), 'Raw Data'!AF2513, 0)</f>
        <v/>
      </c>
      <c r="W2518">
        <f>IF(AND('Raw Data'!D2513&lt;4, 'Raw Data'!E2513&lt;4, 'Raw Data'!A2513&gt;0), 'Raw Data'!AI2513, 0)</f>
        <v/>
      </c>
      <c r="X2518">
        <f>IF(AND('Raw Data'!D2513&lt;5, 'Raw Data'!E2513&lt;5, 'Raw Data'!A2513&gt;0), 'Raw Data'!AL2513, 0)</f>
        <v/>
      </c>
      <c r="Y2518">
        <f>IF(AND('Raw Data'!D2513&lt;6, 'Raw Data'!E2513&lt;6, 'Raw Data'!A2513&gt;0), 'Raw Data'!AO2513, 0)</f>
        <v/>
      </c>
      <c r="Z2518">
        <f>IF(ISBLANK('Raw Data'!D2513), 0, IF('Raw Data'!D2513-'Raw Data'!E2513&gt;1, 'Raw Data'!AW2513, 0))</f>
        <v/>
      </c>
      <c r="AA2518">
        <f>IF(ISBLANK('Raw Data'!A2513), 0, IF(ABS('Raw Data'!D2513-'Raw Data'!E2513)&lt;2, 'Raw Data'!AX2513, 0))</f>
        <v/>
      </c>
      <c r="AB2518">
        <f>IF(ISBLANK('Raw Data'!D2513), 0, IF('Raw Data'!E2513-'Raw Data'!D2513&gt;1, 'Raw Data'!AY2513, 0))</f>
        <v/>
      </c>
      <c r="AC2518">
        <f>IF(ISBLANK('Raw Data'!D2513), 0, IF('Raw Data'!D2513-'Raw Data'!E2513&gt;2, 'Raw Data'!AZ2513, 0))</f>
        <v/>
      </c>
      <c r="AD2518">
        <f>IF(ISBLANK('Raw Data'!A2513), 0, IF(ABS('Raw Data'!D2513-'Raw Data'!E2513)&lt;3, 'Raw Data'!BA2513, 0))</f>
        <v/>
      </c>
      <c r="AE2518">
        <f>IF(ISBLANK('Raw Data'!D2513), 0, IF('Raw Data'!E2513-'Raw Data'!D2513&gt;2, 'Raw Data'!BB2513, 0))</f>
        <v/>
      </c>
      <c r="AF2518">
        <f>IF(ISBLANK('Raw Data'!D2513), 0, IF('Raw Data'!D2513-'Raw Data'!E2513&gt;3, 'Raw Data'!BC2513, 0))</f>
        <v/>
      </c>
      <c r="AG2518">
        <f>IF(ISBLANK('Raw Data'!A2513), 0, IF(ABS('Raw Data'!D2513-'Raw Data'!E2513)&lt;4, 'Raw Data'!BD2513, 0))</f>
        <v/>
      </c>
      <c r="AH2518">
        <f>IF(ISBLANK('Raw Data'!D2513), 0, IF('Raw Data'!E2513-'Raw Data'!D2513&gt;3, 'Raw Data'!BE2513, 0))</f>
        <v/>
      </c>
      <c r="AI2518">
        <f>IF(SUM('Raw Data'!D2513:E2513)&gt;'Raw Data'!F2513, 'Raw Data'!G2513, 0)</f>
        <v/>
      </c>
      <c r="AJ2518">
        <f>IF(ISBLANK('Raw Data'!D2513), 0, IF(SUM('Raw Data'!D2513:E2513)&lt;'Raw Data'!F2513, 'Raw Data'!H2513, 0))</f>
        <v/>
      </c>
      <c r="AK2518">
        <f>IF(ISBLANK('Raw Data'!A2513), 0, IF(AND('Raw Data'!D2513&lt;3, 'Raw Data'!E2513&lt;3, 'Raw Data'!F2513&lt;BB$2), 'Raw Data'!AF2513, 0))</f>
        <v/>
      </c>
      <c r="AL2518">
        <f>IF(ISBLANK('Raw Data'!A2513), 0, IF(AND('Raw Data'!D2513&lt;4, 'Raw Data'!E2513&lt;4, 'Raw Data'!F2513&lt;BB$2), 'Raw Data'!AI2513, 0))</f>
        <v/>
      </c>
      <c r="AM2518">
        <f>IF(ISBLANK('Raw Data'!A2513), 0, IF(AND('Raw Data'!D2513&lt;5, 'Raw Data'!E2513&lt;5, 'Raw Data'!F2513&lt;BB$2), 'Raw Data'!AL2513, 0))</f>
        <v/>
      </c>
      <c r="AN2518">
        <f>IF(ISBLANK('Raw Data'!A2513), 0, IF(AND('Raw Data'!D2513&lt;6, 'Raw Data'!E2513&lt;6, 'Raw Data'!F2513&lt;BB$2), 'Raw Data'!AO2513, 0))</f>
        <v/>
      </c>
      <c r="AO2518">
        <f>IF(ISBLANK('Raw Data'!A2513), 0, IF(AND('Raw Data'!I2513&lt;Analysis!$BC$2, 'Raw Data'!D2513-'Raw Data'!E2513&gt;1), 'Raw Data'!AW2513, IF(AND('Raw Data'!J2513&lt;Analysis!$BC$2, 'Raw Data'!E2513-'Raw Data'!D2513&gt;1), 'Raw Data'!AY2513, 0)))</f>
        <v/>
      </c>
      <c r="AP2518">
        <f>IF(ISBLANK('Raw Data'!A2513), 0, IF(AND('Raw Data'!I2513&lt;Analysis!$BC$2, 'Raw Data'!D2513-'Raw Data'!E2513&gt;2), 'Raw Data'!AZ2513, IF(AND('Raw Data'!J2513&lt;Analysis!$BC$2, 'Raw Data'!E2513-'Raw Data'!D2513&gt;2), 'Raw Data'!BB2513, 0)))</f>
        <v/>
      </c>
      <c r="AQ2518">
        <f>IF(ISBLANK('Raw Data'!A2513), 0, IF(AND('Raw Data'!I2513&lt;Analysis!$BC$2, 'Raw Data'!D2513-'Raw Data'!E2513&gt;3), 'Raw Data'!BC2513, IF(AND('Raw Data'!J2513&lt;Analysis!$BC$2, 'Raw Data'!E2513-'Raw Data'!D2513&gt;3), 'Raw Data'!BE2513, 0)))</f>
        <v/>
      </c>
      <c r="AR2518">
        <f>IF('Hidden Analysiss'!D2514=1,IF(ABS('Raw Data'!E2513-'Raw Data'!D2513)&lt;2,'Raw Data'!AX2513,0), 0)</f>
        <v/>
      </c>
      <c r="AS2518">
        <f>IF('Hidden Analysiss'!D2514=1,IF(ABS('Raw Data'!E2513-'Raw Data'!D2513)&lt;3,'Raw Data'!BA2513,0), 0)</f>
        <v/>
      </c>
      <c r="AT2518">
        <f>IF('Hidden Analysiss'!D2514=1,IF(ABS('Raw Data'!E2513-'Raw Data'!D2513)&lt;4,'Raw Data'!BD2513,0), 0)</f>
        <v/>
      </c>
      <c r="AU2518">
        <f>IF(AND('Hidden Analysiss'!E2514=1, ABS('Raw Data'!E2513-'Raw Data'!D2513)&lt;2), 'Raw Data'!AX2513, 0)</f>
        <v/>
      </c>
      <c r="AV2518">
        <f>IF(AND('Hidden Analysiss'!E2514=1, ABS('Raw Data'!E2513-'Raw Data'!D2513)&lt;3), 'Raw Data'!BA2513, 0)</f>
        <v/>
      </c>
      <c r="AW2518">
        <f>IF(AND('Hidden Analysiss'!E2514=1, ABS('Raw Data'!E2513-'Raw Data'!D2513)&lt;3), 'Raw Data'!BD2513, 0)</f>
        <v/>
      </c>
    </row>
    <row r="2519">
      <c r="A2519" s="1">
        <f>'Raw Data'!A2514</f>
        <v/>
      </c>
      <c r="B2519">
        <f>IF('Raw Data'!E2514&gt;'Raw Data'!D2514, 'Raw Data'!J2514, 0)</f>
        <v/>
      </c>
      <c r="C2519">
        <f>IF('Raw Data'!D2514&gt;'Raw Data'!E2514, 'Raw Data'!I2514, 0)</f>
        <v/>
      </c>
      <c r="D2519">
        <f>SUM(G2519:H2519)</f>
        <v/>
      </c>
      <c r="E2519">
        <f>IF(AND('Raw Data'!J2514&lt;'Raw Data'!I2514,'Raw Data'!E2514&gt;'Raw Data'!D2514,'Raw Data'!E2514-'Raw Data'!D2514&gt;3),'Raw Data'!N2514,IF(AND('Raw Data'!I2514&lt;'Raw Data'!J2514,'Raw Data'!D2514&gt;'Raw Data'!E2514,'Raw Data'!D2514-'Raw Data'!E2514&gt;3),'Raw Data'!M2514,0))</f>
        <v/>
      </c>
      <c r="F2519">
        <f>IF(AND('Raw Data'!J2514&lt;'Raw Data'!I2514,'Raw Data'!E2514&gt;'Raw Data'!D2514,'Raw Data'!E2514-'Raw Data'!D2514&lt;4),'Raw Data'!L2514,IF(AND('Raw Data'!I2514&lt;'Raw Data'!J2514,'Raw Data'!D2514&gt;'Raw Data'!E2514,'Raw Data'!D2514-'Raw Data'!E2514&lt;4),'Raw Data'!K2514,0))</f>
        <v/>
      </c>
      <c r="G2519">
        <f>IF(AND('Raw Data'!J2514&lt;'Raw Data'!I2514, 'Raw Data'!E2514&gt;'Raw Data'!D2514), 'Raw Data'!J2514, 0)</f>
        <v/>
      </c>
      <c r="H2519">
        <f>IF(AND('Raw Data'!J2514&gt;'Raw Data'!I2514, 'Raw Data'!E2514&lt;'Raw Data'!D2514), 'Raw Data'!I2514, 0)</f>
        <v/>
      </c>
      <c r="I2519">
        <f>SUM(J2519:K2519)</f>
        <v/>
      </c>
      <c r="J2519">
        <f>IF(AND('Raw Data'!J2514&gt;'Raw Data'!I2514, 'Raw Data'!E2514&gt;'Raw Data'!D2514), 'Raw Data'!J2514, 0)</f>
        <v/>
      </c>
      <c r="K2519">
        <f>IF(AND('Raw Data'!I2514&gt;'Raw Data'!J2514, 'Raw Data'!D2514&gt;'Raw Data'!E2514), 'Raw Data'!I2514, 0)</f>
        <v/>
      </c>
      <c r="L2519">
        <f>IF('Raw Data'!E2514-'Raw Data'!D2514&gt;3, 'Raw Data'!N2514, 0)</f>
        <v/>
      </c>
      <c r="M2519">
        <f>IF('Raw Data'!D2514-'Raw Data'!E2514&gt;3, 'Raw Data'!M2514, 0)</f>
        <v/>
      </c>
      <c r="N2519">
        <f>IF(ISBLANK('Raw Data'!D2514),0,IF(AND('Raw Data'!E2514&gt;'Raw Data'!D2514,'Raw Data'!E2514-'Raw Data'!D2514&gt;0,'Raw Data'!E2514-'Raw Data'!D2514&lt;4),'Raw Data'!L2514, 0))</f>
        <v/>
      </c>
      <c r="O2519">
        <f>IF(ISBLANK('Raw Data'!D2514),0,IF(AND('Raw Data'!E2514&gt;'Raw Data'!D2514,'Raw Data'!E2514-'Raw Data'!D2514&gt;0,'Raw Data'!D2514-'Raw Data'!E2514&lt;4),'Raw Data'!K2514, 0))</f>
        <v/>
      </c>
      <c r="P2519">
        <f>IF('Raw Data'!E2514-'Raw Data'!D2514&gt;3, 'Raw Data'!N2514, IF('Raw Data'!D2514-'Raw Data'!E2514&gt;3, 'Raw Data'!M2514, 0))</f>
        <v/>
      </c>
      <c r="Q2519">
        <f>IF(ISBLANK('Raw Data'!E2514),0,IF(AND('Raw Data'!E2514-'Raw Data'!D2514&lt;4,'Raw Data'!E2514-'Raw Data'!D2514&gt;0),'Raw Data'!L2514,IF(AND('Raw Data'!D2514&gt;'Raw Data'!E2514,'Raw Data'!D2514-'Raw Data'!E2514&gt;0),'Raw Data'!K2514,0)))</f>
        <v/>
      </c>
      <c r="R2519">
        <f>IF(ISBLANK('Raw Data'!K2514),0,IFERROR(IF(MATCH(SMALL('Raw Data'!K2514:N2514,1),L2519:O2519,0),SMALL('Raw Data'!K2514:N2514,1)),0))</f>
        <v/>
      </c>
      <c r="S2519">
        <f>IF(ISBLANK('Raw Data'!K2514),0,IFERROR(IF(MATCH(SMALL('Raw Data'!K2514:N2514,2),L2519:O2519,0),SMALL('Raw Data'!K2514:N2514,2)),0))</f>
        <v/>
      </c>
      <c r="T2519">
        <f>IF(ISBLANK('Raw Data'!K2514),0,IFERROR(IF(MATCH(SMALL('Raw Data'!K2514:N2514,3),L2519:O2519,0),SMALL('Raw Data'!K2514:N2514,3)),0))</f>
        <v/>
      </c>
      <c r="U2519">
        <f>IF(ISBLANK('Raw Data'!K2514),0,IFERROR(IF(MATCH(SMALL('Raw Data'!K2514:N2514,4),L2519:O2519,0),SMALL('Raw Data'!K2514:N2514,4)),0))</f>
        <v/>
      </c>
      <c r="V2519">
        <f>IF(AND('Raw Data'!D2514&lt;3, 'Raw Data'!E2514&lt;3, 'Raw Data'!A2514&gt;0), 'Raw Data'!AF2514, 0)</f>
        <v/>
      </c>
      <c r="W2519">
        <f>IF(AND('Raw Data'!D2514&lt;4, 'Raw Data'!E2514&lt;4, 'Raw Data'!A2514&gt;0), 'Raw Data'!AI2514, 0)</f>
        <v/>
      </c>
      <c r="X2519">
        <f>IF(AND('Raw Data'!D2514&lt;5, 'Raw Data'!E2514&lt;5, 'Raw Data'!A2514&gt;0), 'Raw Data'!AL2514, 0)</f>
        <v/>
      </c>
      <c r="Y2519">
        <f>IF(AND('Raw Data'!D2514&lt;6, 'Raw Data'!E2514&lt;6, 'Raw Data'!A2514&gt;0), 'Raw Data'!AO2514, 0)</f>
        <v/>
      </c>
      <c r="Z2519">
        <f>IF(ISBLANK('Raw Data'!D2514), 0, IF('Raw Data'!D2514-'Raw Data'!E2514&gt;1, 'Raw Data'!AW2514, 0))</f>
        <v/>
      </c>
      <c r="AA2519">
        <f>IF(ISBLANK('Raw Data'!A2514), 0, IF(ABS('Raw Data'!D2514-'Raw Data'!E2514)&lt;2, 'Raw Data'!AX2514, 0))</f>
        <v/>
      </c>
      <c r="AB2519">
        <f>IF(ISBLANK('Raw Data'!D2514), 0, IF('Raw Data'!E2514-'Raw Data'!D2514&gt;1, 'Raw Data'!AY2514, 0))</f>
        <v/>
      </c>
      <c r="AC2519">
        <f>IF(ISBLANK('Raw Data'!D2514), 0, IF('Raw Data'!D2514-'Raw Data'!E2514&gt;2, 'Raw Data'!AZ2514, 0))</f>
        <v/>
      </c>
      <c r="AD2519">
        <f>IF(ISBLANK('Raw Data'!A2514), 0, IF(ABS('Raw Data'!D2514-'Raw Data'!E2514)&lt;3, 'Raw Data'!BA2514, 0))</f>
        <v/>
      </c>
      <c r="AE2519">
        <f>IF(ISBLANK('Raw Data'!D2514), 0, IF('Raw Data'!E2514-'Raw Data'!D2514&gt;2, 'Raw Data'!BB2514, 0))</f>
        <v/>
      </c>
      <c r="AF2519">
        <f>IF(ISBLANK('Raw Data'!D2514), 0, IF('Raw Data'!D2514-'Raw Data'!E2514&gt;3, 'Raw Data'!BC2514, 0))</f>
        <v/>
      </c>
      <c r="AG2519">
        <f>IF(ISBLANK('Raw Data'!A2514), 0, IF(ABS('Raw Data'!D2514-'Raw Data'!E2514)&lt;4, 'Raw Data'!BD2514, 0))</f>
        <v/>
      </c>
      <c r="AH2519">
        <f>IF(ISBLANK('Raw Data'!D2514), 0, IF('Raw Data'!E2514-'Raw Data'!D2514&gt;3, 'Raw Data'!BE2514, 0))</f>
        <v/>
      </c>
      <c r="AI2519">
        <f>IF(SUM('Raw Data'!D2514:E2514)&gt;'Raw Data'!F2514, 'Raw Data'!G2514, 0)</f>
        <v/>
      </c>
      <c r="AJ2519">
        <f>IF(ISBLANK('Raw Data'!D2514), 0, IF(SUM('Raw Data'!D2514:E2514)&lt;'Raw Data'!F2514, 'Raw Data'!H2514, 0))</f>
        <v/>
      </c>
      <c r="AK2519">
        <f>IF(ISBLANK('Raw Data'!A2514), 0, IF(AND('Raw Data'!D2514&lt;3, 'Raw Data'!E2514&lt;3, 'Raw Data'!F2514&lt;BB$2), 'Raw Data'!AF2514, 0))</f>
        <v/>
      </c>
      <c r="AL2519">
        <f>IF(ISBLANK('Raw Data'!A2514), 0, IF(AND('Raw Data'!D2514&lt;4, 'Raw Data'!E2514&lt;4, 'Raw Data'!F2514&lt;BB$2), 'Raw Data'!AI2514, 0))</f>
        <v/>
      </c>
      <c r="AM2519">
        <f>IF(ISBLANK('Raw Data'!A2514), 0, IF(AND('Raw Data'!D2514&lt;5, 'Raw Data'!E2514&lt;5, 'Raw Data'!F2514&lt;BB$2), 'Raw Data'!AL2514, 0))</f>
        <v/>
      </c>
      <c r="AN2519">
        <f>IF(ISBLANK('Raw Data'!A2514), 0, IF(AND('Raw Data'!D2514&lt;6, 'Raw Data'!E2514&lt;6, 'Raw Data'!F2514&lt;BB$2), 'Raw Data'!AO2514, 0))</f>
        <v/>
      </c>
      <c r="AO2519">
        <f>IF(ISBLANK('Raw Data'!A2514), 0, IF(AND('Raw Data'!I2514&lt;Analysis!$BC$2, 'Raw Data'!D2514-'Raw Data'!E2514&gt;1), 'Raw Data'!AW2514, IF(AND('Raw Data'!J2514&lt;Analysis!$BC$2, 'Raw Data'!E2514-'Raw Data'!D2514&gt;1), 'Raw Data'!AY2514, 0)))</f>
        <v/>
      </c>
      <c r="AP2519">
        <f>IF(ISBLANK('Raw Data'!A2514), 0, IF(AND('Raw Data'!I2514&lt;Analysis!$BC$2, 'Raw Data'!D2514-'Raw Data'!E2514&gt;2), 'Raw Data'!AZ2514, IF(AND('Raw Data'!J2514&lt;Analysis!$BC$2, 'Raw Data'!E2514-'Raw Data'!D2514&gt;2), 'Raw Data'!BB2514, 0)))</f>
        <v/>
      </c>
      <c r="AQ2519">
        <f>IF(ISBLANK('Raw Data'!A2514), 0, IF(AND('Raw Data'!I2514&lt;Analysis!$BC$2, 'Raw Data'!D2514-'Raw Data'!E2514&gt;3), 'Raw Data'!BC2514, IF(AND('Raw Data'!J2514&lt;Analysis!$BC$2, 'Raw Data'!E2514-'Raw Data'!D2514&gt;3), 'Raw Data'!BE2514, 0)))</f>
        <v/>
      </c>
      <c r="AR2519">
        <f>IF('Hidden Analysiss'!D2515=1,IF(ABS('Raw Data'!E2514-'Raw Data'!D2514)&lt;2,'Raw Data'!AX2514,0), 0)</f>
        <v/>
      </c>
      <c r="AS2519">
        <f>IF('Hidden Analysiss'!D2515=1,IF(ABS('Raw Data'!E2514-'Raw Data'!D2514)&lt;3,'Raw Data'!BA2514,0), 0)</f>
        <v/>
      </c>
      <c r="AT2519">
        <f>IF('Hidden Analysiss'!D2515=1,IF(ABS('Raw Data'!E2514-'Raw Data'!D2514)&lt;4,'Raw Data'!BD2514,0), 0)</f>
        <v/>
      </c>
      <c r="AU2519">
        <f>IF(AND('Hidden Analysiss'!E2515=1, ABS('Raw Data'!E2514-'Raw Data'!D2514)&lt;2), 'Raw Data'!AX2514, 0)</f>
        <v/>
      </c>
      <c r="AV2519">
        <f>IF(AND('Hidden Analysiss'!E2515=1, ABS('Raw Data'!E2514-'Raw Data'!D2514)&lt;3), 'Raw Data'!BA2514, 0)</f>
        <v/>
      </c>
      <c r="AW2519">
        <f>IF(AND('Hidden Analysiss'!E2515=1, ABS('Raw Data'!E2514-'Raw Data'!D2514)&lt;3), 'Raw Data'!BD2514, 0)</f>
        <v/>
      </c>
    </row>
    <row r="2520">
      <c r="A2520" s="1">
        <f>'Raw Data'!A2515</f>
        <v/>
      </c>
      <c r="B2520">
        <f>IF('Raw Data'!E2515&gt;'Raw Data'!D2515, 'Raw Data'!J2515, 0)</f>
        <v/>
      </c>
      <c r="C2520">
        <f>IF('Raw Data'!D2515&gt;'Raw Data'!E2515, 'Raw Data'!I2515, 0)</f>
        <v/>
      </c>
      <c r="D2520">
        <f>SUM(G2520:H2520)</f>
        <v/>
      </c>
      <c r="E2520">
        <f>IF(AND('Raw Data'!J2515&lt;'Raw Data'!I2515,'Raw Data'!E2515&gt;'Raw Data'!D2515,'Raw Data'!E2515-'Raw Data'!D2515&gt;3),'Raw Data'!N2515,IF(AND('Raw Data'!I2515&lt;'Raw Data'!J2515,'Raw Data'!D2515&gt;'Raw Data'!E2515,'Raw Data'!D2515-'Raw Data'!E2515&gt;3),'Raw Data'!M2515,0))</f>
        <v/>
      </c>
      <c r="F2520">
        <f>IF(AND('Raw Data'!J2515&lt;'Raw Data'!I2515,'Raw Data'!E2515&gt;'Raw Data'!D2515,'Raw Data'!E2515-'Raw Data'!D2515&lt;4),'Raw Data'!L2515,IF(AND('Raw Data'!I2515&lt;'Raw Data'!J2515,'Raw Data'!D2515&gt;'Raw Data'!E2515,'Raw Data'!D2515-'Raw Data'!E2515&lt;4),'Raw Data'!K2515,0))</f>
        <v/>
      </c>
      <c r="G2520">
        <f>IF(AND('Raw Data'!J2515&lt;'Raw Data'!I2515, 'Raw Data'!E2515&gt;'Raw Data'!D2515), 'Raw Data'!J2515, 0)</f>
        <v/>
      </c>
      <c r="H2520">
        <f>IF(AND('Raw Data'!J2515&gt;'Raw Data'!I2515, 'Raw Data'!E2515&lt;'Raw Data'!D2515), 'Raw Data'!I2515, 0)</f>
        <v/>
      </c>
      <c r="I2520">
        <f>SUM(J2520:K2520)</f>
        <v/>
      </c>
      <c r="J2520">
        <f>IF(AND('Raw Data'!J2515&gt;'Raw Data'!I2515, 'Raw Data'!E2515&gt;'Raw Data'!D2515), 'Raw Data'!J2515, 0)</f>
        <v/>
      </c>
      <c r="K2520">
        <f>IF(AND('Raw Data'!I2515&gt;'Raw Data'!J2515, 'Raw Data'!D2515&gt;'Raw Data'!E2515), 'Raw Data'!I2515, 0)</f>
        <v/>
      </c>
      <c r="L2520">
        <f>IF('Raw Data'!E2515-'Raw Data'!D2515&gt;3, 'Raw Data'!N2515, 0)</f>
        <v/>
      </c>
      <c r="M2520">
        <f>IF('Raw Data'!D2515-'Raw Data'!E2515&gt;3, 'Raw Data'!M2515, 0)</f>
        <v/>
      </c>
      <c r="N2520">
        <f>IF(ISBLANK('Raw Data'!D2515),0,IF(AND('Raw Data'!E2515&gt;'Raw Data'!D2515,'Raw Data'!E2515-'Raw Data'!D2515&gt;0,'Raw Data'!E2515-'Raw Data'!D2515&lt;4),'Raw Data'!L2515, 0))</f>
        <v/>
      </c>
      <c r="O2520">
        <f>IF(ISBLANK('Raw Data'!D2515),0,IF(AND('Raw Data'!E2515&gt;'Raw Data'!D2515,'Raw Data'!E2515-'Raw Data'!D2515&gt;0,'Raw Data'!D2515-'Raw Data'!E2515&lt;4),'Raw Data'!K2515, 0))</f>
        <v/>
      </c>
      <c r="P2520">
        <f>IF('Raw Data'!E2515-'Raw Data'!D2515&gt;3, 'Raw Data'!N2515, IF('Raw Data'!D2515-'Raw Data'!E2515&gt;3, 'Raw Data'!M2515, 0))</f>
        <v/>
      </c>
      <c r="Q2520">
        <f>IF(ISBLANK('Raw Data'!E2515),0,IF(AND('Raw Data'!E2515-'Raw Data'!D2515&lt;4,'Raw Data'!E2515-'Raw Data'!D2515&gt;0),'Raw Data'!L2515,IF(AND('Raw Data'!D2515&gt;'Raw Data'!E2515,'Raw Data'!D2515-'Raw Data'!E2515&gt;0),'Raw Data'!K2515,0)))</f>
        <v/>
      </c>
      <c r="R2520">
        <f>IF(ISBLANK('Raw Data'!K2515),0,IFERROR(IF(MATCH(SMALL('Raw Data'!K2515:N2515,1),L2520:O2520,0),SMALL('Raw Data'!K2515:N2515,1)),0))</f>
        <v/>
      </c>
      <c r="S2520">
        <f>IF(ISBLANK('Raw Data'!K2515),0,IFERROR(IF(MATCH(SMALL('Raw Data'!K2515:N2515,2),L2520:O2520,0),SMALL('Raw Data'!K2515:N2515,2)),0))</f>
        <v/>
      </c>
      <c r="T2520">
        <f>IF(ISBLANK('Raw Data'!K2515),0,IFERROR(IF(MATCH(SMALL('Raw Data'!K2515:N2515,3),L2520:O2520,0),SMALL('Raw Data'!K2515:N2515,3)),0))</f>
        <v/>
      </c>
      <c r="U2520">
        <f>IF(ISBLANK('Raw Data'!K2515),0,IFERROR(IF(MATCH(SMALL('Raw Data'!K2515:N2515,4),L2520:O2520,0),SMALL('Raw Data'!K2515:N2515,4)),0))</f>
        <v/>
      </c>
      <c r="V2520">
        <f>IF(AND('Raw Data'!D2515&lt;3, 'Raw Data'!E2515&lt;3, 'Raw Data'!A2515&gt;0), 'Raw Data'!AF2515, 0)</f>
        <v/>
      </c>
      <c r="W2520">
        <f>IF(AND('Raw Data'!D2515&lt;4, 'Raw Data'!E2515&lt;4, 'Raw Data'!A2515&gt;0), 'Raw Data'!AI2515, 0)</f>
        <v/>
      </c>
      <c r="X2520">
        <f>IF(AND('Raw Data'!D2515&lt;5, 'Raw Data'!E2515&lt;5, 'Raw Data'!A2515&gt;0), 'Raw Data'!AL2515, 0)</f>
        <v/>
      </c>
      <c r="Y2520">
        <f>IF(AND('Raw Data'!D2515&lt;6, 'Raw Data'!E2515&lt;6, 'Raw Data'!A2515&gt;0), 'Raw Data'!AO2515, 0)</f>
        <v/>
      </c>
      <c r="Z2520">
        <f>IF(ISBLANK('Raw Data'!D2515), 0, IF('Raw Data'!D2515-'Raw Data'!E2515&gt;1, 'Raw Data'!AW2515, 0))</f>
        <v/>
      </c>
      <c r="AA2520">
        <f>IF(ISBLANK('Raw Data'!A2515), 0, IF(ABS('Raw Data'!D2515-'Raw Data'!E2515)&lt;2, 'Raw Data'!AX2515, 0))</f>
        <v/>
      </c>
      <c r="AB2520">
        <f>IF(ISBLANK('Raw Data'!D2515), 0, IF('Raw Data'!E2515-'Raw Data'!D2515&gt;1, 'Raw Data'!AY2515, 0))</f>
        <v/>
      </c>
      <c r="AC2520">
        <f>IF(ISBLANK('Raw Data'!D2515), 0, IF('Raw Data'!D2515-'Raw Data'!E2515&gt;2, 'Raw Data'!AZ2515, 0))</f>
        <v/>
      </c>
      <c r="AD2520">
        <f>IF(ISBLANK('Raw Data'!A2515), 0, IF(ABS('Raw Data'!D2515-'Raw Data'!E2515)&lt;3, 'Raw Data'!BA2515, 0))</f>
        <v/>
      </c>
      <c r="AE2520">
        <f>IF(ISBLANK('Raw Data'!D2515), 0, IF('Raw Data'!E2515-'Raw Data'!D2515&gt;2, 'Raw Data'!BB2515, 0))</f>
        <v/>
      </c>
      <c r="AF2520">
        <f>IF(ISBLANK('Raw Data'!D2515), 0, IF('Raw Data'!D2515-'Raw Data'!E2515&gt;3, 'Raw Data'!BC2515, 0))</f>
        <v/>
      </c>
      <c r="AG2520">
        <f>IF(ISBLANK('Raw Data'!A2515), 0, IF(ABS('Raw Data'!D2515-'Raw Data'!E2515)&lt;4, 'Raw Data'!BD2515, 0))</f>
        <v/>
      </c>
      <c r="AH2520">
        <f>IF(ISBLANK('Raw Data'!D2515), 0, IF('Raw Data'!E2515-'Raw Data'!D2515&gt;3, 'Raw Data'!BE2515, 0))</f>
        <v/>
      </c>
      <c r="AI2520">
        <f>IF(SUM('Raw Data'!D2515:E2515)&gt;'Raw Data'!F2515, 'Raw Data'!G2515, 0)</f>
        <v/>
      </c>
      <c r="AJ2520">
        <f>IF(ISBLANK('Raw Data'!D2515), 0, IF(SUM('Raw Data'!D2515:E2515)&lt;'Raw Data'!F2515, 'Raw Data'!H2515, 0))</f>
        <v/>
      </c>
      <c r="AK2520">
        <f>IF(ISBLANK('Raw Data'!A2515), 0, IF(AND('Raw Data'!D2515&lt;3, 'Raw Data'!E2515&lt;3, 'Raw Data'!F2515&lt;BB$2), 'Raw Data'!AF2515, 0))</f>
        <v/>
      </c>
      <c r="AL2520">
        <f>IF(ISBLANK('Raw Data'!A2515), 0, IF(AND('Raw Data'!D2515&lt;4, 'Raw Data'!E2515&lt;4, 'Raw Data'!F2515&lt;BB$2), 'Raw Data'!AI2515, 0))</f>
        <v/>
      </c>
      <c r="AM2520">
        <f>IF(ISBLANK('Raw Data'!A2515), 0, IF(AND('Raw Data'!D2515&lt;5, 'Raw Data'!E2515&lt;5, 'Raw Data'!F2515&lt;BB$2), 'Raw Data'!AL2515, 0))</f>
        <v/>
      </c>
      <c r="AN2520">
        <f>IF(ISBLANK('Raw Data'!A2515), 0, IF(AND('Raw Data'!D2515&lt;6, 'Raw Data'!E2515&lt;6, 'Raw Data'!F2515&lt;BB$2), 'Raw Data'!AO2515, 0))</f>
        <v/>
      </c>
      <c r="AO2520">
        <f>IF(ISBLANK('Raw Data'!A2515), 0, IF(AND('Raw Data'!I2515&lt;Analysis!$BC$2, 'Raw Data'!D2515-'Raw Data'!E2515&gt;1), 'Raw Data'!AW2515, IF(AND('Raw Data'!J2515&lt;Analysis!$BC$2, 'Raw Data'!E2515-'Raw Data'!D2515&gt;1), 'Raw Data'!AY2515, 0)))</f>
        <v/>
      </c>
      <c r="AP2520">
        <f>IF(ISBLANK('Raw Data'!A2515), 0, IF(AND('Raw Data'!I2515&lt;Analysis!$BC$2, 'Raw Data'!D2515-'Raw Data'!E2515&gt;2), 'Raw Data'!AZ2515, IF(AND('Raw Data'!J2515&lt;Analysis!$BC$2, 'Raw Data'!E2515-'Raw Data'!D2515&gt;2), 'Raw Data'!BB2515, 0)))</f>
        <v/>
      </c>
      <c r="AQ2520">
        <f>IF(ISBLANK('Raw Data'!A2515), 0, IF(AND('Raw Data'!I2515&lt;Analysis!$BC$2, 'Raw Data'!D2515-'Raw Data'!E2515&gt;3), 'Raw Data'!BC2515, IF(AND('Raw Data'!J2515&lt;Analysis!$BC$2, 'Raw Data'!E2515-'Raw Data'!D2515&gt;3), 'Raw Data'!BE2515, 0)))</f>
        <v/>
      </c>
      <c r="AR2520">
        <f>IF('Hidden Analysiss'!D2516=1,IF(ABS('Raw Data'!E2515-'Raw Data'!D2515)&lt;2,'Raw Data'!AX2515,0), 0)</f>
        <v/>
      </c>
      <c r="AS2520">
        <f>IF('Hidden Analysiss'!D2516=1,IF(ABS('Raw Data'!E2515-'Raw Data'!D2515)&lt;3,'Raw Data'!BA2515,0), 0)</f>
        <v/>
      </c>
      <c r="AT2520">
        <f>IF('Hidden Analysiss'!D2516=1,IF(ABS('Raw Data'!E2515-'Raw Data'!D2515)&lt;4,'Raw Data'!BD2515,0), 0)</f>
        <v/>
      </c>
      <c r="AU2520">
        <f>IF(AND('Hidden Analysiss'!E2516=1, ABS('Raw Data'!E2515-'Raw Data'!D2515)&lt;2), 'Raw Data'!AX2515, 0)</f>
        <v/>
      </c>
      <c r="AV2520">
        <f>IF(AND('Hidden Analysiss'!E2516=1, ABS('Raw Data'!E2515-'Raw Data'!D2515)&lt;3), 'Raw Data'!BA2515, 0)</f>
        <v/>
      </c>
      <c r="AW2520">
        <f>IF(AND('Hidden Analysiss'!E2516=1, ABS('Raw Data'!E2515-'Raw Data'!D2515)&lt;3), 'Raw Data'!BD2515, 0)</f>
        <v/>
      </c>
    </row>
    <row r="2521">
      <c r="A2521" s="1">
        <f>'Raw Data'!A2516</f>
        <v/>
      </c>
      <c r="B2521">
        <f>IF('Raw Data'!E2516&gt;'Raw Data'!D2516, 'Raw Data'!J2516, 0)</f>
        <v/>
      </c>
      <c r="C2521">
        <f>IF('Raw Data'!D2516&gt;'Raw Data'!E2516, 'Raw Data'!I2516, 0)</f>
        <v/>
      </c>
      <c r="D2521">
        <f>SUM(G2521:H2521)</f>
        <v/>
      </c>
      <c r="E2521">
        <f>IF(AND('Raw Data'!J2516&lt;'Raw Data'!I2516,'Raw Data'!E2516&gt;'Raw Data'!D2516,'Raw Data'!E2516-'Raw Data'!D2516&gt;3),'Raw Data'!N2516,IF(AND('Raw Data'!I2516&lt;'Raw Data'!J2516,'Raw Data'!D2516&gt;'Raw Data'!E2516,'Raw Data'!D2516-'Raw Data'!E2516&gt;3),'Raw Data'!M2516,0))</f>
        <v/>
      </c>
      <c r="F2521">
        <f>IF(AND('Raw Data'!J2516&lt;'Raw Data'!I2516,'Raw Data'!E2516&gt;'Raw Data'!D2516,'Raw Data'!E2516-'Raw Data'!D2516&lt;4),'Raw Data'!L2516,IF(AND('Raw Data'!I2516&lt;'Raw Data'!J2516,'Raw Data'!D2516&gt;'Raw Data'!E2516,'Raw Data'!D2516-'Raw Data'!E2516&lt;4),'Raw Data'!K2516,0))</f>
        <v/>
      </c>
      <c r="G2521">
        <f>IF(AND('Raw Data'!J2516&lt;'Raw Data'!I2516, 'Raw Data'!E2516&gt;'Raw Data'!D2516), 'Raw Data'!J2516, 0)</f>
        <v/>
      </c>
      <c r="H2521">
        <f>IF(AND('Raw Data'!J2516&gt;'Raw Data'!I2516, 'Raw Data'!E2516&lt;'Raw Data'!D2516), 'Raw Data'!I2516, 0)</f>
        <v/>
      </c>
      <c r="I2521">
        <f>SUM(J2521:K2521)</f>
        <v/>
      </c>
      <c r="J2521">
        <f>IF(AND('Raw Data'!J2516&gt;'Raw Data'!I2516, 'Raw Data'!E2516&gt;'Raw Data'!D2516), 'Raw Data'!J2516, 0)</f>
        <v/>
      </c>
      <c r="K2521">
        <f>IF(AND('Raw Data'!I2516&gt;'Raw Data'!J2516, 'Raw Data'!D2516&gt;'Raw Data'!E2516), 'Raw Data'!I2516, 0)</f>
        <v/>
      </c>
      <c r="L2521">
        <f>IF('Raw Data'!E2516-'Raw Data'!D2516&gt;3, 'Raw Data'!N2516, 0)</f>
        <v/>
      </c>
      <c r="M2521">
        <f>IF('Raw Data'!D2516-'Raw Data'!E2516&gt;3, 'Raw Data'!M2516, 0)</f>
        <v/>
      </c>
      <c r="N2521">
        <f>IF(ISBLANK('Raw Data'!D2516),0,IF(AND('Raw Data'!E2516&gt;'Raw Data'!D2516,'Raw Data'!E2516-'Raw Data'!D2516&gt;0,'Raw Data'!E2516-'Raw Data'!D2516&lt;4),'Raw Data'!L2516, 0))</f>
        <v/>
      </c>
      <c r="O2521">
        <f>IF(ISBLANK('Raw Data'!D2516),0,IF(AND('Raw Data'!E2516&gt;'Raw Data'!D2516,'Raw Data'!E2516-'Raw Data'!D2516&gt;0,'Raw Data'!D2516-'Raw Data'!E2516&lt;4),'Raw Data'!K2516, 0))</f>
        <v/>
      </c>
      <c r="P2521">
        <f>IF('Raw Data'!E2516-'Raw Data'!D2516&gt;3, 'Raw Data'!N2516, IF('Raw Data'!D2516-'Raw Data'!E2516&gt;3, 'Raw Data'!M2516, 0))</f>
        <v/>
      </c>
      <c r="Q2521">
        <f>IF(ISBLANK('Raw Data'!E2516),0,IF(AND('Raw Data'!E2516-'Raw Data'!D2516&lt;4,'Raw Data'!E2516-'Raw Data'!D2516&gt;0),'Raw Data'!L2516,IF(AND('Raw Data'!D2516&gt;'Raw Data'!E2516,'Raw Data'!D2516-'Raw Data'!E2516&gt;0),'Raw Data'!K2516,0)))</f>
        <v/>
      </c>
      <c r="R2521">
        <f>IF(ISBLANK('Raw Data'!K2516),0,IFERROR(IF(MATCH(SMALL('Raw Data'!K2516:N2516,1),L2521:O2521,0),SMALL('Raw Data'!K2516:N2516,1)),0))</f>
        <v/>
      </c>
      <c r="S2521">
        <f>IF(ISBLANK('Raw Data'!K2516),0,IFERROR(IF(MATCH(SMALL('Raw Data'!K2516:N2516,2),L2521:O2521,0),SMALL('Raw Data'!K2516:N2516,2)),0))</f>
        <v/>
      </c>
      <c r="T2521">
        <f>IF(ISBLANK('Raw Data'!K2516),0,IFERROR(IF(MATCH(SMALL('Raw Data'!K2516:N2516,3),L2521:O2521,0),SMALL('Raw Data'!K2516:N2516,3)),0))</f>
        <v/>
      </c>
      <c r="U2521">
        <f>IF(ISBLANK('Raw Data'!K2516),0,IFERROR(IF(MATCH(SMALL('Raw Data'!K2516:N2516,4),L2521:O2521,0),SMALL('Raw Data'!K2516:N2516,4)),0))</f>
        <v/>
      </c>
      <c r="V2521">
        <f>IF(AND('Raw Data'!D2516&lt;3, 'Raw Data'!E2516&lt;3, 'Raw Data'!A2516&gt;0), 'Raw Data'!AF2516, 0)</f>
        <v/>
      </c>
      <c r="W2521">
        <f>IF(AND('Raw Data'!D2516&lt;4, 'Raw Data'!E2516&lt;4, 'Raw Data'!A2516&gt;0), 'Raw Data'!AI2516, 0)</f>
        <v/>
      </c>
      <c r="X2521">
        <f>IF(AND('Raw Data'!D2516&lt;5, 'Raw Data'!E2516&lt;5, 'Raw Data'!A2516&gt;0), 'Raw Data'!AL2516, 0)</f>
        <v/>
      </c>
      <c r="Y2521">
        <f>IF(AND('Raw Data'!D2516&lt;6, 'Raw Data'!E2516&lt;6, 'Raw Data'!A2516&gt;0), 'Raw Data'!AO2516, 0)</f>
        <v/>
      </c>
      <c r="Z2521">
        <f>IF(ISBLANK('Raw Data'!D2516), 0, IF('Raw Data'!D2516-'Raw Data'!E2516&gt;1, 'Raw Data'!AW2516, 0))</f>
        <v/>
      </c>
      <c r="AA2521">
        <f>IF(ISBLANK('Raw Data'!A2516), 0, IF(ABS('Raw Data'!D2516-'Raw Data'!E2516)&lt;2, 'Raw Data'!AX2516, 0))</f>
        <v/>
      </c>
      <c r="AB2521">
        <f>IF(ISBLANK('Raw Data'!D2516), 0, IF('Raw Data'!E2516-'Raw Data'!D2516&gt;1, 'Raw Data'!AY2516, 0))</f>
        <v/>
      </c>
      <c r="AC2521">
        <f>IF(ISBLANK('Raw Data'!D2516), 0, IF('Raw Data'!D2516-'Raw Data'!E2516&gt;2, 'Raw Data'!AZ2516, 0))</f>
        <v/>
      </c>
      <c r="AD2521">
        <f>IF(ISBLANK('Raw Data'!A2516), 0, IF(ABS('Raw Data'!D2516-'Raw Data'!E2516)&lt;3, 'Raw Data'!BA2516, 0))</f>
        <v/>
      </c>
      <c r="AE2521">
        <f>IF(ISBLANK('Raw Data'!D2516), 0, IF('Raw Data'!E2516-'Raw Data'!D2516&gt;2, 'Raw Data'!BB2516, 0))</f>
        <v/>
      </c>
      <c r="AF2521">
        <f>IF(ISBLANK('Raw Data'!D2516), 0, IF('Raw Data'!D2516-'Raw Data'!E2516&gt;3, 'Raw Data'!BC2516, 0))</f>
        <v/>
      </c>
      <c r="AG2521">
        <f>IF(ISBLANK('Raw Data'!A2516), 0, IF(ABS('Raw Data'!D2516-'Raw Data'!E2516)&lt;4, 'Raw Data'!BD2516, 0))</f>
        <v/>
      </c>
      <c r="AH2521">
        <f>IF(ISBLANK('Raw Data'!D2516), 0, IF('Raw Data'!E2516-'Raw Data'!D2516&gt;3, 'Raw Data'!BE2516, 0))</f>
        <v/>
      </c>
      <c r="AI2521">
        <f>IF(SUM('Raw Data'!D2516:E2516)&gt;'Raw Data'!F2516, 'Raw Data'!G2516, 0)</f>
        <v/>
      </c>
      <c r="AJ2521">
        <f>IF(ISBLANK('Raw Data'!D2516), 0, IF(SUM('Raw Data'!D2516:E2516)&lt;'Raw Data'!F2516, 'Raw Data'!H2516, 0))</f>
        <v/>
      </c>
      <c r="AK2521">
        <f>IF(ISBLANK('Raw Data'!A2516), 0, IF(AND('Raw Data'!D2516&lt;3, 'Raw Data'!E2516&lt;3, 'Raw Data'!F2516&lt;BB$2), 'Raw Data'!AF2516, 0))</f>
        <v/>
      </c>
      <c r="AL2521">
        <f>IF(ISBLANK('Raw Data'!A2516), 0, IF(AND('Raw Data'!D2516&lt;4, 'Raw Data'!E2516&lt;4, 'Raw Data'!F2516&lt;BB$2), 'Raw Data'!AI2516, 0))</f>
        <v/>
      </c>
      <c r="AM2521">
        <f>IF(ISBLANK('Raw Data'!A2516), 0, IF(AND('Raw Data'!D2516&lt;5, 'Raw Data'!E2516&lt;5, 'Raw Data'!F2516&lt;BB$2), 'Raw Data'!AL2516, 0))</f>
        <v/>
      </c>
      <c r="AN2521">
        <f>IF(ISBLANK('Raw Data'!A2516), 0, IF(AND('Raw Data'!D2516&lt;6, 'Raw Data'!E2516&lt;6, 'Raw Data'!F2516&lt;BB$2), 'Raw Data'!AO2516, 0))</f>
        <v/>
      </c>
      <c r="AO2521">
        <f>IF(ISBLANK('Raw Data'!A2516), 0, IF(AND('Raw Data'!I2516&lt;Analysis!$BC$2, 'Raw Data'!D2516-'Raw Data'!E2516&gt;1), 'Raw Data'!AW2516, IF(AND('Raw Data'!J2516&lt;Analysis!$BC$2, 'Raw Data'!E2516-'Raw Data'!D2516&gt;1), 'Raw Data'!AY2516, 0)))</f>
        <v/>
      </c>
      <c r="AP2521">
        <f>IF(ISBLANK('Raw Data'!A2516), 0, IF(AND('Raw Data'!I2516&lt;Analysis!$BC$2, 'Raw Data'!D2516-'Raw Data'!E2516&gt;2), 'Raw Data'!AZ2516, IF(AND('Raw Data'!J2516&lt;Analysis!$BC$2, 'Raw Data'!E2516-'Raw Data'!D2516&gt;2), 'Raw Data'!BB2516, 0)))</f>
        <v/>
      </c>
      <c r="AQ2521">
        <f>IF(ISBLANK('Raw Data'!A2516), 0, IF(AND('Raw Data'!I2516&lt;Analysis!$BC$2, 'Raw Data'!D2516-'Raw Data'!E2516&gt;3), 'Raw Data'!BC2516, IF(AND('Raw Data'!J2516&lt;Analysis!$BC$2, 'Raw Data'!E2516-'Raw Data'!D2516&gt;3), 'Raw Data'!BE2516, 0)))</f>
        <v/>
      </c>
      <c r="AR2521">
        <f>IF('Hidden Analysiss'!D2517=1,IF(ABS('Raw Data'!E2516-'Raw Data'!D2516)&lt;2,'Raw Data'!AX2516,0), 0)</f>
        <v/>
      </c>
      <c r="AS2521">
        <f>IF('Hidden Analysiss'!D2517=1,IF(ABS('Raw Data'!E2516-'Raw Data'!D2516)&lt;3,'Raw Data'!BA2516,0), 0)</f>
        <v/>
      </c>
      <c r="AT2521">
        <f>IF('Hidden Analysiss'!D2517=1,IF(ABS('Raw Data'!E2516-'Raw Data'!D2516)&lt;4,'Raw Data'!BD2516,0), 0)</f>
        <v/>
      </c>
      <c r="AU2521">
        <f>IF(AND('Hidden Analysiss'!E2517=1, ABS('Raw Data'!E2516-'Raw Data'!D2516)&lt;2), 'Raw Data'!AX2516, 0)</f>
        <v/>
      </c>
      <c r="AV2521">
        <f>IF(AND('Hidden Analysiss'!E2517=1, ABS('Raw Data'!E2516-'Raw Data'!D2516)&lt;3), 'Raw Data'!BA2516, 0)</f>
        <v/>
      </c>
      <c r="AW2521">
        <f>IF(AND('Hidden Analysiss'!E2517=1, ABS('Raw Data'!E2516-'Raw Data'!D2516)&lt;3), 'Raw Data'!BD2516, 0)</f>
        <v/>
      </c>
    </row>
    <row r="2522">
      <c r="A2522" s="1">
        <f>'Raw Data'!A2517</f>
        <v/>
      </c>
      <c r="B2522">
        <f>IF('Raw Data'!E2517&gt;'Raw Data'!D2517, 'Raw Data'!J2517, 0)</f>
        <v/>
      </c>
      <c r="C2522">
        <f>IF('Raw Data'!D2517&gt;'Raw Data'!E2517, 'Raw Data'!I2517, 0)</f>
        <v/>
      </c>
      <c r="D2522">
        <f>SUM(G2522:H2522)</f>
        <v/>
      </c>
      <c r="E2522">
        <f>IF(AND('Raw Data'!J2517&lt;'Raw Data'!I2517,'Raw Data'!E2517&gt;'Raw Data'!D2517,'Raw Data'!E2517-'Raw Data'!D2517&gt;3),'Raw Data'!N2517,IF(AND('Raw Data'!I2517&lt;'Raw Data'!J2517,'Raw Data'!D2517&gt;'Raw Data'!E2517,'Raw Data'!D2517-'Raw Data'!E2517&gt;3),'Raw Data'!M2517,0))</f>
        <v/>
      </c>
      <c r="F2522">
        <f>IF(AND('Raw Data'!J2517&lt;'Raw Data'!I2517,'Raw Data'!E2517&gt;'Raw Data'!D2517,'Raw Data'!E2517-'Raw Data'!D2517&lt;4),'Raw Data'!L2517,IF(AND('Raw Data'!I2517&lt;'Raw Data'!J2517,'Raw Data'!D2517&gt;'Raw Data'!E2517,'Raw Data'!D2517-'Raw Data'!E2517&lt;4),'Raw Data'!K2517,0))</f>
        <v/>
      </c>
      <c r="G2522">
        <f>IF(AND('Raw Data'!J2517&lt;'Raw Data'!I2517, 'Raw Data'!E2517&gt;'Raw Data'!D2517), 'Raw Data'!J2517, 0)</f>
        <v/>
      </c>
      <c r="H2522">
        <f>IF(AND('Raw Data'!J2517&gt;'Raw Data'!I2517, 'Raw Data'!E2517&lt;'Raw Data'!D2517), 'Raw Data'!I2517, 0)</f>
        <v/>
      </c>
      <c r="I2522">
        <f>SUM(J2522:K2522)</f>
        <v/>
      </c>
      <c r="J2522">
        <f>IF(AND('Raw Data'!J2517&gt;'Raw Data'!I2517, 'Raw Data'!E2517&gt;'Raw Data'!D2517), 'Raw Data'!J2517, 0)</f>
        <v/>
      </c>
      <c r="K2522">
        <f>IF(AND('Raw Data'!I2517&gt;'Raw Data'!J2517, 'Raw Data'!D2517&gt;'Raw Data'!E2517), 'Raw Data'!I2517, 0)</f>
        <v/>
      </c>
      <c r="L2522">
        <f>IF('Raw Data'!E2517-'Raw Data'!D2517&gt;3, 'Raw Data'!N2517, 0)</f>
        <v/>
      </c>
      <c r="M2522">
        <f>IF('Raw Data'!D2517-'Raw Data'!E2517&gt;3, 'Raw Data'!M2517, 0)</f>
        <v/>
      </c>
      <c r="N2522">
        <f>IF(ISBLANK('Raw Data'!D2517),0,IF(AND('Raw Data'!E2517&gt;'Raw Data'!D2517,'Raw Data'!E2517-'Raw Data'!D2517&gt;0,'Raw Data'!E2517-'Raw Data'!D2517&lt;4),'Raw Data'!L2517, 0))</f>
        <v/>
      </c>
      <c r="O2522">
        <f>IF(ISBLANK('Raw Data'!D2517),0,IF(AND('Raw Data'!E2517&gt;'Raw Data'!D2517,'Raw Data'!E2517-'Raw Data'!D2517&gt;0,'Raw Data'!D2517-'Raw Data'!E2517&lt;4),'Raw Data'!K2517, 0))</f>
        <v/>
      </c>
      <c r="P2522">
        <f>IF('Raw Data'!E2517-'Raw Data'!D2517&gt;3, 'Raw Data'!N2517, IF('Raw Data'!D2517-'Raw Data'!E2517&gt;3, 'Raw Data'!M2517, 0))</f>
        <v/>
      </c>
      <c r="Q2522">
        <f>IF(ISBLANK('Raw Data'!E2517),0,IF(AND('Raw Data'!E2517-'Raw Data'!D2517&lt;4,'Raw Data'!E2517-'Raw Data'!D2517&gt;0),'Raw Data'!L2517,IF(AND('Raw Data'!D2517&gt;'Raw Data'!E2517,'Raw Data'!D2517-'Raw Data'!E2517&gt;0),'Raw Data'!K2517,0)))</f>
        <v/>
      </c>
      <c r="R2522">
        <f>IF(ISBLANK('Raw Data'!K2517),0,IFERROR(IF(MATCH(SMALL('Raw Data'!K2517:N2517,1),L2522:O2522,0),SMALL('Raw Data'!K2517:N2517,1)),0))</f>
        <v/>
      </c>
      <c r="S2522">
        <f>IF(ISBLANK('Raw Data'!K2517),0,IFERROR(IF(MATCH(SMALL('Raw Data'!K2517:N2517,2),L2522:O2522,0),SMALL('Raw Data'!K2517:N2517,2)),0))</f>
        <v/>
      </c>
      <c r="T2522">
        <f>IF(ISBLANK('Raw Data'!K2517),0,IFERROR(IF(MATCH(SMALL('Raw Data'!K2517:N2517,3),L2522:O2522,0),SMALL('Raw Data'!K2517:N2517,3)),0))</f>
        <v/>
      </c>
      <c r="U2522">
        <f>IF(ISBLANK('Raw Data'!K2517),0,IFERROR(IF(MATCH(SMALL('Raw Data'!K2517:N2517,4),L2522:O2522,0),SMALL('Raw Data'!K2517:N2517,4)),0))</f>
        <v/>
      </c>
      <c r="V2522">
        <f>IF(AND('Raw Data'!D2517&lt;3, 'Raw Data'!E2517&lt;3, 'Raw Data'!A2517&gt;0), 'Raw Data'!AF2517, 0)</f>
        <v/>
      </c>
      <c r="W2522">
        <f>IF(AND('Raw Data'!D2517&lt;4, 'Raw Data'!E2517&lt;4, 'Raw Data'!A2517&gt;0), 'Raw Data'!AI2517, 0)</f>
        <v/>
      </c>
      <c r="X2522">
        <f>IF(AND('Raw Data'!D2517&lt;5, 'Raw Data'!E2517&lt;5, 'Raw Data'!A2517&gt;0), 'Raw Data'!AL2517, 0)</f>
        <v/>
      </c>
      <c r="Y2522">
        <f>IF(AND('Raw Data'!D2517&lt;6, 'Raw Data'!E2517&lt;6, 'Raw Data'!A2517&gt;0), 'Raw Data'!AO2517, 0)</f>
        <v/>
      </c>
      <c r="Z2522">
        <f>IF(ISBLANK('Raw Data'!D2517), 0, IF('Raw Data'!D2517-'Raw Data'!E2517&gt;1, 'Raw Data'!AW2517, 0))</f>
        <v/>
      </c>
      <c r="AA2522">
        <f>IF(ISBLANK('Raw Data'!A2517), 0, IF(ABS('Raw Data'!D2517-'Raw Data'!E2517)&lt;2, 'Raw Data'!AX2517, 0))</f>
        <v/>
      </c>
      <c r="AB2522">
        <f>IF(ISBLANK('Raw Data'!D2517), 0, IF('Raw Data'!E2517-'Raw Data'!D2517&gt;1, 'Raw Data'!AY2517, 0))</f>
        <v/>
      </c>
      <c r="AC2522">
        <f>IF(ISBLANK('Raw Data'!D2517), 0, IF('Raw Data'!D2517-'Raw Data'!E2517&gt;2, 'Raw Data'!AZ2517, 0))</f>
        <v/>
      </c>
      <c r="AD2522">
        <f>IF(ISBLANK('Raw Data'!A2517), 0, IF(ABS('Raw Data'!D2517-'Raw Data'!E2517)&lt;3, 'Raw Data'!BA2517, 0))</f>
        <v/>
      </c>
      <c r="AE2522">
        <f>IF(ISBLANK('Raw Data'!D2517), 0, IF('Raw Data'!E2517-'Raw Data'!D2517&gt;2, 'Raw Data'!BB2517, 0))</f>
        <v/>
      </c>
      <c r="AF2522">
        <f>IF(ISBLANK('Raw Data'!D2517), 0, IF('Raw Data'!D2517-'Raw Data'!E2517&gt;3, 'Raw Data'!BC2517, 0))</f>
        <v/>
      </c>
      <c r="AG2522">
        <f>IF(ISBLANK('Raw Data'!A2517), 0, IF(ABS('Raw Data'!D2517-'Raw Data'!E2517)&lt;4, 'Raw Data'!BD2517, 0))</f>
        <v/>
      </c>
      <c r="AH2522">
        <f>IF(ISBLANK('Raw Data'!D2517), 0, IF('Raw Data'!E2517-'Raw Data'!D2517&gt;3, 'Raw Data'!BE2517, 0))</f>
        <v/>
      </c>
      <c r="AI2522">
        <f>IF(SUM('Raw Data'!D2517:E2517)&gt;'Raw Data'!F2517, 'Raw Data'!G2517, 0)</f>
        <v/>
      </c>
      <c r="AJ2522">
        <f>IF(ISBLANK('Raw Data'!D2517), 0, IF(SUM('Raw Data'!D2517:E2517)&lt;'Raw Data'!F2517, 'Raw Data'!H2517, 0))</f>
        <v/>
      </c>
      <c r="AK2522">
        <f>IF(ISBLANK('Raw Data'!A2517), 0, IF(AND('Raw Data'!D2517&lt;3, 'Raw Data'!E2517&lt;3, 'Raw Data'!F2517&lt;BB$2), 'Raw Data'!AF2517, 0))</f>
        <v/>
      </c>
      <c r="AL2522">
        <f>IF(ISBLANK('Raw Data'!A2517), 0, IF(AND('Raw Data'!D2517&lt;4, 'Raw Data'!E2517&lt;4, 'Raw Data'!F2517&lt;BB$2), 'Raw Data'!AI2517, 0))</f>
        <v/>
      </c>
      <c r="AM2522">
        <f>IF(ISBLANK('Raw Data'!A2517), 0, IF(AND('Raw Data'!D2517&lt;5, 'Raw Data'!E2517&lt;5, 'Raw Data'!F2517&lt;BB$2), 'Raw Data'!AL2517, 0))</f>
        <v/>
      </c>
      <c r="AN2522">
        <f>IF(ISBLANK('Raw Data'!A2517), 0, IF(AND('Raw Data'!D2517&lt;6, 'Raw Data'!E2517&lt;6, 'Raw Data'!F2517&lt;BB$2), 'Raw Data'!AO2517, 0))</f>
        <v/>
      </c>
      <c r="AO2522">
        <f>IF(ISBLANK('Raw Data'!A2517), 0, IF(AND('Raw Data'!I2517&lt;Analysis!$BC$2, 'Raw Data'!D2517-'Raw Data'!E2517&gt;1), 'Raw Data'!AW2517, IF(AND('Raw Data'!J2517&lt;Analysis!$BC$2, 'Raw Data'!E2517-'Raw Data'!D2517&gt;1), 'Raw Data'!AY2517, 0)))</f>
        <v/>
      </c>
      <c r="AP2522">
        <f>IF(ISBLANK('Raw Data'!A2517), 0, IF(AND('Raw Data'!I2517&lt;Analysis!$BC$2, 'Raw Data'!D2517-'Raw Data'!E2517&gt;2), 'Raw Data'!AZ2517, IF(AND('Raw Data'!J2517&lt;Analysis!$BC$2, 'Raw Data'!E2517-'Raw Data'!D2517&gt;2), 'Raw Data'!BB2517, 0)))</f>
        <v/>
      </c>
      <c r="AQ2522">
        <f>IF(ISBLANK('Raw Data'!A2517), 0, IF(AND('Raw Data'!I2517&lt;Analysis!$BC$2, 'Raw Data'!D2517-'Raw Data'!E2517&gt;3), 'Raw Data'!BC2517, IF(AND('Raw Data'!J2517&lt;Analysis!$BC$2, 'Raw Data'!E2517-'Raw Data'!D2517&gt;3), 'Raw Data'!BE2517, 0)))</f>
        <v/>
      </c>
      <c r="AR2522">
        <f>IF('Hidden Analysiss'!D2518=1,IF(ABS('Raw Data'!E2517-'Raw Data'!D2517)&lt;2,'Raw Data'!AX2517,0), 0)</f>
        <v/>
      </c>
      <c r="AS2522">
        <f>IF('Hidden Analysiss'!D2518=1,IF(ABS('Raw Data'!E2517-'Raw Data'!D2517)&lt;3,'Raw Data'!BA2517,0), 0)</f>
        <v/>
      </c>
      <c r="AT2522">
        <f>IF('Hidden Analysiss'!D2518=1,IF(ABS('Raw Data'!E2517-'Raw Data'!D2517)&lt;4,'Raw Data'!BD2517,0), 0)</f>
        <v/>
      </c>
      <c r="AU2522">
        <f>IF(AND('Hidden Analysiss'!E2518=1, ABS('Raw Data'!E2517-'Raw Data'!D2517)&lt;2), 'Raw Data'!AX2517, 0)</f>
        <v/>
      </c>
      <c r="AV2522">
        <f>IF(AND('Hidden Analysiss'!E2518=1, ABS('Raw Data'!E2517-'Raw Data'!D2517)&lt;3), 'Raw Data'!BA2517, 0)</f>
        <v/>
      </c>
      <c r="AW2522">
        <f>IF(AND('Hidden Analysiss'!E2518=1, ABS('Raw Data'!E2517-'Raw Data'!D2517)&lt;3), 'Raw Data'!BD2517, 0)</f>
        <v/>
      </c>
    </row>
    <row r="2523">
      <c r="A2523" s="1">
        <f>'Raw Data'!A2518</f>
        <v/>
      </c>
      <c r="B2523">
        <f>IF('Raw Data'!E2518&gt;'Raw Data'!D2518, 'Raw Data'!J2518, 0)</f>
        <v/>
      </c>
      <c r="C2523">
        <f>IF('Raw Data'!D2518&gt;'Raw Data'!E2518, 'Raw Data'!I2518, 0)</f>
        <v/>
      </c>
      <c r="D2523">
        <f>SUM(G2523:H2523)</f>
        <v/>
      </c>
      <c r="E2523">
        <f>IF(AND('Raw Data'!J2518&lt;'Raw Data'!I2518,'Raw Data'!E2518&gt;'Raw Data'!D2518,'Raw Data'!E2518-'Raw Data'!D2518&gt;3),'Raw Data'!N2518,IF(AND('Raw Data'!I2518&lt;'Raw Data'!J2518,'Raw Data'!D2518&gt;'Raw Data'!E2518,'Raw Data'!D2518-'Raw Data'!E2518&gt;3),'Raw Data'!M2518,0))</f>
        <v/>
      </c>
      <c r="F2523">
        <f>IF(AND('Raw Data'!J2518&lt;'Raw Data'!I2518,'Raw Data'!E2518&gt;'Raw Data'!D2518,'Raw Data'!E2518-'Raw Data'!D2518&lt;4),'Raw Data'!L2518,IF(AND('Raw Data'!I2518&lt;'Raw Data'!J2518,'Raw Data'!D2518&gt;'Raw Data'!E2518,'Raw Data'!D2518-'Raw Data'!E2518&lt;4),'Raw Data'!K2518,0))</f>
        <v/>
      </c>
      <c r="G2523">
        <f>IF(AND('Raw Data'!J2518&lt;'Raw Data'!I2518, 'Raw Data'!E2518&gt;'Raw Data'!D2518), 'Raw Data'!J2518, 0)</f>
        <v/>
      </c>
      <c r="H2523">
        <f>IF(AND('Raw Data'!J2518&gt;'Raw Data'!I2518, 'Raw Data'!E2518&lt;'Raw Data'!D2518), 'Raw Data'!I2518, 0)</f>
        <v/>
      </c>
      <c r="I2523">
        <f>SUM(J2523:K2523)</f>
        <v/>
      </c>
      <c r="J2523">
        <f>IF(AND('Raw Data'!J2518&gt;'Raw Data'!I2518, 'Raw Data'!E2518&gt;'Raw Data'!D2518), 'Raw Data'!J2518, 0)</f>
        <v/>
      </c>
      <c r="K2523">
        <f>IF(AND('Raw Data'!I2518&gt;'Raw Data'!J2518, 'Raw Data'!D2518&gt;'Raw Data'!E2518), 'Raw Data'!I2518, 0)</f>
        <v/>
      </c>
      <c r="L2523">
        <f>IF('Raw Data'!E2518-'Raw Data'!D2518&gt;3, 'Raw Data'!N2518, 0)</f>
        <v/>
      </c>
      <c r="M2523">
        <f>IF('Raw Data'!D2518-'Raw Data'!E2518&gt;3, 'Raw Data'!M2518, 0)</f>
        <v/>
      </c>
      <c r="N2523">
        <f>IF(ISBLANK('Raw Data'!D2518),0,IF(AND('Raw Data'!E2518&gt;'Raw Data'!D2518,'Raw Data'!E2518-'Raw Data'!D2518&gt;0,'Raw Data'!E2518-'Raw Data'!D2518&lt;4),'Raw Data'!L2518, 0))</f>
        <v/>
      </c>
      <c r="O2523">
        <f>IF(ISBLANK('Raw Data'!D2518),0,IF(AND('Raw Data'!E2518&gt;'Raw Data'!D2518,'Raw Data'!E2518-'Raw Data'!D2518&gt;0,'Raw Data'!D2518-'Raw Data'!E2518&lt;4),'Raw Data'!K2518, 0))</f>
        <v/>
      </c>
      <c r="P2523">
        <f>IF('Raw Data'!E2518-'Raw Data'!D2518&gt;3, 'Raw Data'!N2518, IF('Raw Data'!D2518-'Raw Data'!E2518&gt;3, 'Raw Data'!M2518, 0))</f>
        <v/>
      </c>
      <c r="Q2523">
        <f>IF(ISBLANK('Raw Data'!E2518),0,IF(AND('Raw Data'!E2518-'Raw Data'!D2518&lt;4,'Raw Data'!E2518-'Raw Data'!D2518&gt;0),'Raw Data'!L2518,IF(AND('Raw Data'!D2518&gt;'Raw Data'!E2518,'Raw Data'!D2518-'Raw Data'!E2518&gt;0),'Raw Data'!K2518,0)))</f>
        <v/>
      </c>
      <c r="R2523">
        <f>IF(ISBLANK('Raw Data'!K2518),0,IFERROR(IF(MATCH(SMALL('Raw Data'!K2518:N2518,1),L2523:O2523,0),SMALL('Raw Data'!K2518:N2518,1)),0))</f>
        <v/>
      </c>
      <c r="S2523">
        <f>IF(ISBLANK('Raw Data'!K2518),0,IFERROR(IF(MATCH(SMALL('Raw Data'!K2518:N2518,2),L2523:O2523,0),SMALL('Raw Data'!K2518:N2518,2)),0))</f>
        <v/>
      </c>
      <c r="T2523">
        <f>IF(ISBLANK('Raw Data'!K2518),0,IFERROR(IF(MATCH(SMALL('Raw Data'!K2518:N2518,3),L2523:O2523,0),SMALL('Raw Data'!K2518:N2518,3)),0))</f>
        <v/>
      </c>
      <c r="U2523">
        <f>IF(ISBLANK('Raw Data'!K2518),0,IFERROR(IF(MATCH(SMALL('Raw Data'!K2518:N2518,4),L2523:O2523,0),SMALL('Raw Data'!K2518:N2518,4)),0))</f>
        <v/>
      </c>
      <c r="V2523">
        <f>IF(AND('Raw Data'!D2518&lt;3, 'Raw Data'!E2518&lt;3, 'Raw Data'!A2518&gt;0), 'Raw Data'!AF2518, 0)</f>
        <v/>
      </c>
      <c r="W2523">
        <f>IF(AND('Raw Data'!D2518&lt;4, 'Raw Data'!E2518&lt;4, 'Raw Data'!A2518&gt;0), 'Raw Data'!AI2518, 0)</f>
        <v/>
      </c>
      <c r="X2523">
        <f>IF(AND('Raw Data'!D2518&lt;5, 'Raw Data'!E2518&lt;5, 'Raw Data'!A2518&gt;0), 'Raw Data'!AL2518, 0)</f>
        <v/>
      </c>
      <c r="Y2523">
        <f>IF(AND('Raw Data'!D2518&lt;6, 'Raw Data'!E2518&lt;6, 'Raw Data'!A2518&gt;0), 'Raw Data'!AO2518, 0)</f>
        <v/>
      </c>
      <c r="Z2523">
        <f>IF(ISBLANK('Raw Data'!D2518), 0, IF('Raw Data'!D2518-'Raw Data'!E2518&gt;1, 'Raw Data'!AW2518, 0))</f>
        <v/>
      </c>
      <c r="AA2523">
        <f>IF(ISBLANK('Raw Data'!A2518), 0, IF(ABS('Raw Data'!D2518-'Raw Data'!E2518)&lt;2, 'Raw Data'!AX2518, 0))</f>
        <v/>
      </c>
      <c r="AB2523">
        <f>IF(ISBLANK('Raw Data'!D2518), 0, IF('Raw Data'!E2518-'Raw Data'!D2518&gt;1, 'Raw Data'!AY2518, 0))</f>
        <v/>
      </c>
      <c r="AC2523">
        <f>IF(ISBLANK('Raw Data'!D2518), 0, IF('Raw Data'!D2518-'Raw Data'!E2518&gt;2, 'Raw Data'!AZ2518, 0))</f>
        <v/>
      </c>
      <c r="AD2523">
        <f>IF(ISBLANK('Raw Data'!A2518), 0, IF(ABS('Raw Data'!D2518-'Raw Data'!E2518)&lt;3, 'Raw Data'!BA2518, 0))</f>
        <v/>
      </c>
      <c r="AE2523">
        <f>IF(ISBLANK('Raw Data'!D2518), 0, IF('Raw Data'!E2518-'Raw Data'!D2518&gt;2, 'Raw Data'!BB2518, 0))</f>
        <v/>
      </c>
      <c r="AF2523">
        <f>IF(ISBLANK('Raw Data'!D2518), 0, IF('Raw Data'!D2518-'Raw Data'!E2518&gt;3, 'Raw Data'!BC2518, 0))</f>
        <v/>
      </c>
      <c r="AG2523">
        <f>IF(ISBLANK('Raw Data'!A2518), 0, IF(ABS('Raw Data'!D2518-'Raw Data'!E2518)&lt;4, 'Raw Data'!BD2518, 0))</f>
        <v/>
      </c>
      <c r="AH2523">
        <f>IF(ISBLANK('Raw Data'!D2518), 0, IF('Raw Data'!E2518-'Raw Data'!D2518&gt;3, 'Raw Data'!BE2518, 0))</f>
        <v/>
      </c>
      <c r="AI2523">
        <f>IF(SUM('Raw Data'!D2518:E2518)&gt;'Raw Data'!F2518, 'Raw Data'!G2518, 0)</f>
        <v/>
      </c>
      <c r="AJ2523">
        <f>IF(ISBLANK('Raw Data'!D2518), 0, IF(SUM('Raw Data'!D2518:E2518)&lt;'Raw Data'!F2518, 'Raw Data'!H2518, 0))</f>
        <v/>
      </c>
      <c r="AK2523">
        <f>IF(ISBLANK('Raw Data'!A2518), 0, IF(AND('Raw Data'!D2518&lt;3, 'Raw Data'!E2518&lt;3, 'Raw Data'!F2518&lt;BB$2), 'Raw Data'!AF2518, 0))</f>
        <v/>
      </c>
      <c r="AL2523">
        <f>IF(ISBLANK('Raw Data'!A2518), 0, IF(AND('Raw Data'!D2518&lt;4, 'Raw Data'!E2518&lt;4, 'Raw Data'!F2518&lt;BB$2), 'Raw Data'!AI2518, 0))</f>
        <v/>
      </c>
      <c r="AM2523">
        <f>IF(ISBLANK('Raw Data'!A2518), 0, IF(AND('Raw Data'!D2518&lt;5, 'Raw Data'!E2518&lt;5, 'Raw Data'!F2518&lt;BB$2), 'Raw Data'!AL2518, 0))</f>
        <v/>
      </c>
      <c r="AN2523">
        <f>IF(ISBLANK('Raw Data'!A2518), 0, IF(AND('Raw Data'!D2518&lt;6, 'Raw Data'!E2518&lt;6, 'Raw Data'!F2518&lt;BB$2), 'Raw Data'!AO2518, 0))</f>
        <v/>
      </c>
      <c r="AO2523">
        <f>IF(ISBLANK('Raw Data'!A2518), 0, IF(AND('Raw Data'!I2518&lt;Analysis!$BC$2, 'Raw Data'!D2518-'Raw Data'!E2518&gt;1), 'Raw Data'!AW2518, IF(AND('Raw Data'!J2518&lt;Analysis!$BC$2, 'Raw Data'!E2518-'Raw Data'!D2518&gt;1), 'Raw Data'!AY2518, 0)))</f>
        <v/>
      </c>
      <c r="AP2523">
        <f>IF(ISBLANK('Raw Data'!A2518), 0, IF(AND('Raw Data'!I2518&lt;Analysis!$BC$2, 'Raw Data'!D2518-'Raw Data'!E2518&gt;2), 'Raw Data'!AZ2518, IF(AND('Raw Data'!J2518&lt;Analysis!$BC$2, 'Raw Data'!E2518-'Raw Data'!D2518&gt;2), 'Raw Data'!BB2518, 0)))</f>
        <v/>
      </c>
      <c r="AQ2523">
        <f>IF(ISBLANK('Raw Data'!A2518), 0, IF(AND('Raw Data'!I2518&lt;Analysis!$BC$2, 'Raw Data'!D2518-'Raw Data'!E2518&gt;3), 'Raw Data'!BC2518, IF(AND('Raw Data'!J2518&lt;Analysis!$BC$2, 'Raw Data'!E2518-'Raw Data'!D2518&gt;3), 'Raw Data'!BE2518, 0)))</f>
        <v/>
      </c>
      <c r="AR2523">
        <f>IF('Hidden Analysiss'!D2519=1,IF(ABS('Raw Data'!E2518-'Raw Data'!D2518)&lt;2,'Raw Data'!AX2518,0), 0)</f>
        <v/>
      </c>
      <c r="AS2523">
        <f>IF('Hidden Analysiss'!D2519=1,IF(ABS('Raw Data'!E2518-'Raw Data'!D2518)&lt;3,'Raw Data'!BA2518,0), 0)</f>
        <v/>
      </c>
      <c r="AT2523">
        <f>IF('Hidden Analysiss'!D2519=1,IF(ABS('Raw Data'!E2518-'Raw Data'!D2518)&lt;4,'Raw Data'!BD2518,0), 0)</f>
        <v/>
      </c>
      <c r="AU2523">
        <f>IF(AND('Hidden Analysiss'!E2519=1, ABS('Raw Data'!E2518-'Raw Data'!D2518)&lt;2), 'Raw Data'!AX2518, 0)</f>
        <v/>
      </c>
      <c r="AV2523">
        <f>IF(AND('Hidden Analysiss'!E2519=1, ABS('Raw Data'!E2518-'Raw Data'!D2518)&lt;3), 'Raw Data'!BA2518, 0)</f>
        <v/>
      </c>
      <c r="AW2523">
        <f>IF(AND('Hidden Analysiss'!E2519=1, ABS('Raw Data'!E2518-'Raw Data'!D2518)&lt;3), 'Raw Data'!BD2518, 0)</f>
        <v/>
      </c>
    </row>
    <row r="2524">
      <c r="A2524" s="1">
        <f>'Raw Data'!A2519</f>
        <v/>
      </c>
      <c r="B2524">
        <f>IF('Raw Data'!E2519&gt;'Raw Data'!D2519, 'Raw Data'!J2519, 0)</f>
        <v/>
      </c>
      <c r="C2524">
        <f>IF('Raw Data'!D2519&gt;'Raw Data'!E2519, 'Raw Data'!I2519, 0)</f>
        <v/>
      </c>
      <c r="D2524">
        <f>SUM(G2524:H2524)</f>
        <v/>
      </c>
      <c r="E2524">
        <f>IF(AND('Raw Data'!J2519&lt;'Raw Data'!I2519,'Raw Data'!E2519&gt;'Raw Data'!D2519,'Raw Data'!E2519-'Raw Data'!D2519&gt;3),'Raw Data'!N2519,IF(AND('Raw Data'!I2519&lt;'Raw Data'!J2519,'Raw Data'!D2519&gt;'Raw Data'!E2519,'Raw Data'!D2519-'Raw Data'!E2519&gt;3),'Raw Data'!M2519,0))</f>
        <v/>
      </c>
      <c r="F2524">
        <f>IF(AND('Raw Data'!J2519&lt;'Raw Data'!I2519,'Raw Data'!E2519&gt;'Raw Data'!D2519,'Raw Data'!E2519-'Raw Data'!D2519&lt;4),'Raw Data'!L2519,IF(AND('Raw Data'!I2519&lt;'Raw Data'!J2519,'Raw Data'!D2519&gt;'Raw Data'!E2519,'Raw Data'!D2519-'Raw Data'!E2519&lt;4),'Raw Data'!K2519,0))</f>
        <v/>
      </c>
      <c r="G2524">
        <f>IF(AND('Raw Data'!J2519&lt;'Raw Data'!I2519, 'Raw Data'!E2519&gt;'Raw Data'!D2519), 'Raw Data'!J2519, 0)</f>
        <v/>
      </c>
      <c r="H2524">
        <f>IF(AND('Raw Data'!J2519&gt;'Raw Data'!I2519, 'Raw Data'!E2519&lt;'Raw Data'!D2519), 'Raw Data'!I2519, 0)</f>
        <v/>
      </c>
      <c r="I2524">
        <f>SUM(J2524:K2524)</f>
        <v/>
      </c>
      <c r="J2524">
        <f>IF(AND('Raw Data'!J2519&gt;'Raw Data'!I2519, 'Raw Data'!E2519&gt;'Raw Data'!D2519), 'Raw Data'!J2519, 0)</f>
        <v/>
      </c>
      <c r="K2524">
        <f>IF(AND('Raw Data'!I2519&gt;'Raw Data'!J2519, 'Raw Data'!D2519&gt;'Raw Data'!E2519), 'Raw Data'!I2519, 0)</f>
        <v/>
      </c>
      <c r="L2524">
        <f>IF('Raw Data'!E2519-'Raw Data'!D2519&gt;3, 'Raw Data'!N2519, 0)</f>
        <v/>
      </c>
      <c r="M2524">
        <f>IF('Raw Data'!D2519-'Raw Data'!E2519&gt;3, 'Raw Data'!M2519, 0)</f>
        <v/>
      </c>
      <c r="N2524">
        <f>IF(ISBLANK('Raw Data'!D2519),0,IF(AND('Raw Data'!E2519&gt;'Raw Data'!D2519,'Raw Data'!E2519-'Raw Data'!D2519&gt;0,'Raw Data'!E2519-'Raw Data'!D2519&lt;4),'Raw Data'!L2519, 0))</f>
        <v/>
      </c>
      <c r="O2524">
        <f>IF(ISBLANK('Raw Data'!D2519),0,IF(AND('Raw Data'!E2519&gt;'Raw Data'!D2519,'Raw Data'!E2519-'Raw Data'!D2519&gt;0,'Raw Data'!D2519-'Raw Data'!E2519&lt;4),'Raw Data'!K2519, 0))</f>
        <v/>
      </c>
      <c r="P2524">
        <f>IF('Raw Data'!E2519-'Raw Data'!D2519&gt;3, 'Raw Data'!N2519, IF('Raw Data'!D2519-'Raw Data'!E2519&gt;3, 'Raw Data'!M2519, 0))</f>
        <v/>
      </c>
      <c r="Q2524">
        <f>IF(ISBLANK('Raw Data'!E2519),0,IF(AND('Raw Data'!E2519-'Raw Data'!D2519&lt;4,'Raw Data'!E2519-'Raw Data'!D2519&gt;0),'Raw Data'!L2519,IF(AND('Raw Data'!D2519&gt;'Raw Data'!E2519,'Raw Data'!D2519-'Raw Data'!E2519&gt;0),'Raw Data'!K2519,0)))</f>
        <v/>
      </c>
      <c r="R2524">
        <f>IF(ISBLANK('Raw Data'!K2519),0,IFERROR(IF(MATCH(SMALL('Raw Data'!K2519:N2519,1),L2524:O2524,0),SMALL('Raw Data'!K2519:N2519,1)),0))</f>
        <v/>
      </c>
      <c r="S2524">
        <f>IF(ISBLANK('Raw Data'!K2519),0,IFERROR(IF(MATCH(SMALL('Raw Data'!K2519:N2519,2),L2524:O2524,0),SMALL('Raw Data'!K2519:N2519,2)),0))</f>
        <v/>
      </c>
      <c r="T2524">
        <f>IF(ISBLANK('Raw Data'!K2519),0,IFERROR(IF(MATCH(SMALL('Raw Data'!K2519:N2519,3),L2524:O2524,0),SMALL('Raw Data'!K2519:N2519,3)),0))</f>
        <v/>
      </c>
      <c r="U2524">
        <f>IF(ISBLANK('Raw Data'!K2519),0,IFERROR(IF(MATCH(SMALL('Raw Data'!K2519:N2519,4),L2524:O2524,0),SMALL('Raw Data'!K2519:N2519,4)),0))</f>
        <v/>
      </c>
      <c r="V2524">
        <f>IF(AND('Raw Data'!D2519&lt;3, 'Raw Data'!E2519&lt;3, 'Raw Data'!A2519&gt;0), 'Raw Data'!AF2519, 0)</f>
        <v/>
      </c>
      <c r="W2524">
        <f>IF(AND('Raw Data'!D2519&lt;4, 'Raw Data'!E2519&lt;4, 'Raw Data'!A2519&gt;0), 'Raw Data'!AI2519, 0)</f>
        <v/>
      </c>
      <c r="X2524">
        <f>IF(AND('Raw Data'!D2519&lt;5, 'Raw Data'!E2519&lt;5, 'Raw Data'!A2519&gt;0), 'Raw Data'!AL2519, 0)</f>
        <v/>
      </c>
      <c r="Y2524">
        <f>IF(AND('Raw Data'!D2519&lt;6, 'Raw Data'!E2519&lt;6, 'Raw Data'!A2519&gt;0), 'Raw Data'!AO2519, 0)</f>
        <v/>
      </c>
      <c r="Z2524">
        <f>IF(ISBLANK('Raw Data'!D2519), 0, IF('Raw Data'!D2519-'Raw Data'!E2519&gt;1, 'Raw Data'!AW2519, 0))</f>
        <v/>
      </c>
      <c r="AA2524">
        <f>IF(ISBLANK('Raw Data'!A2519), 0, IF(ABS('Raw Data'!D2519-'Raw Data'!E2519)&lt;2, 'Raw Data'!AX2519, 0))</f>
        <v/>
      </c>
      <c r="AB2524">
        <f>IF(ISBLANK('Raw Data'!D2519), 0, IF('Raw Data'!E2519-'Raw Data'!D2519&gt;1, 'Raw Data'!AY2519, 0))</f>
        <v/>
      </c>
      <c r="AC2524">
        <f>IF(ISBLANK('Raw Data'!D2519), 0, IF('Raw Data'!D2519-'Raw Data'!E2519&gt;2, 'Raw Data'!AZ2519, 0))</f>
        <v/>
      </c>
      <c r="AD2524">
        <f>IF(ISBLANK('Raw Data'!A2519), 0, IF(ABS('Raw Data'!D2519-'Raw Data'!E2519)&lt;3, 'Raw Data'!BA2519, 0))</f>
        <v/>
      </c>
      <c r="AE2524">
        <f>IF(ISBLANK('Raw Data'!D2519), 0, IF('Raw Data'!E2519-'Raw Data'!D2519&gt;2, 'Raw Data'!BB2519, 0))</f>
        <v/>
      </c>
      <c r="AF2524">
        <f>IF(ISBLANK('Raw Data'!D2519), 0, IF('Raw Data'!D2519-'Raw Data'!E2519&gt;3, 'Raw Data'!BC2519, 0))</f>
        <v/>
      </c>
      <c r="AG2524">
        <f>IF(ISBLANK('Raw Data'!A2519), 0, IF(ABS('Raw Data'!D2519-'Raw Data'!E2519)&lt;4, 'Raw Data'!BD2519, 0))</f>
        <v/>
      </c>
      <c r="AH2524">
        <f>IF(ISBLANK('Raw Data'!D2519), 0, IF('Raw Data'!E2519-'Raw Data'!D2519&gt;3, 'Raw Data'!BE2519, 0))</f>
        <v/>
      </c>
      <c r="AI2524">
        <f>IF(SUM('Raw Data'!D2519:E2519)&gt;'Raw Data'!F2519, 'Raw Data'!G2519, 0)</f>
        <v/>
      </c>
      <c r="AJ2524">
        <f>IF(ISBLANK('Raw Data'!D2519), 0, IF(SUM('Raw Data'!D2519:E2519)&lt;'Raw Data'!F2519, 'Raw Data'!H2519, 0))</f>
        <v/>
      </c>
      <c r="AK2524">
        <f>IF(ISBLANK('Raw Data'!A2519), 0, IF(AND('Raw Data'!D2519&lt;3, 'Raw Data'!E2519&lt;3, 'Raw Data'!F2519&lt;BB$2), 'Raw Data'!AF2519, 0))</f>
        <v/>
      </c>
      <c r="AL2524">
        <f>IF(ISBLANK('Raw Data'!A2519), 0, IF(AND('Raw Data'!D2519&lt;4, 'Raw Data'!E2519&lt;4, 'Raw Data'!F2519&lt;BB$2), 'Raw Data'!AI2519, 0))</f>
        <v/>
      </c>
      <c r="AM2524">
        <f>IF(ISBLANK('Raw Data'!A2519), 0, IF(AND('Raw Data'!D2519&lt;5, 'Raw Data'!E2519&lt;5, 'Raw Data'!F2519&lt;BB$2), 'Raw Data'!AL2519, 0))</f>
        <v/>
      </c>
      <c r="AN2524">
        <f>IF(ISBLANK('Raw Data'!A2519), 0, IF(AND('Raw Data'!D2519&lt;6, 'Raw Data'!E2519&lt;6, 'Raw Data'!F2519&lt;BB$2), 'Raw Data'!AO2519, 0))</f>
        <v/>
      </c>
      <c r="AO2524">
        <f>IF(ISBLANK('Raw Data'!A2519), 0, IF(AND('Raw Data'!I2519&lt;Analysis!$BC$2, 'Raw Data'!D2519-'Raw Data'!E2519&gt;1), 'Raw Data'!AW2519, IF(AND('Raw Data'!J2519&lt;Analysis!$BC$2, 'Raw Data'!E2519-'Raw Data'!D2519&gt;1), 'Raw Data'!AY2519, 0)))</f>
        <v/>
      </c>
      <c r="AP2524">
        <f>IF(ISBLANK('Raw Data'!A2519), 0, IF(AND('Raw Data'!I2519&lt;Analysis!$BC$2, 'Raw Data'!D2519-'Raw Data'!E2519&gt;2), 'Raw Data'!AZ2519, IF(AND('Raw Data'!J2519&lt;Analysis!$BC$2, 'Raw Data'!E2519-'Raw Data'!D2519&gt;2), 'Raw Data'!BB2519, 0)))</f>
        <v/>
      </c>
      <c r="AQ2524">
        <f>IF(ISBLANK('Raw Data'!A2519), 0, IF(AND('Raw Data'!I2519&lt;Analysis!$BC$2, 'Raw Data'!D2519-'Raw Data'!E2519&gt;3), 'Raw Data'!BC2519, IF(AND('Raw Data'!J2519&lt;Analysis!$BC$2, 'Raw Data'!E2519-'Raw Data'!D2519&gt;3), 'Raw Data'!BE2519, 0)))</f>
        <v/>
      </c>
      <c r="AR2524">
        <f>IF('Hidden Analysiss'!D2520=1,IF(ABS('Raw Data'!E2519-'Raw Data'!D2519)&lt;2,'Raw Data'!AX2519,0), 0)</f>
        <v/>
      </c>
      <c r="AS2524">
        <f>IF('Hidden Analysiss'!D2520=1,IF(ABS('Raw Data'!E2519-'Raw Data'!D2519)&lt;3,'Raw Data'!BA2519,0), 0)</f>
        <v/>
      </c>
      <c r="AT2524">
        <f>IF('Hidden Analysiss'!D2520=1,IF(ABS('Raw Data'!E2519-'Raw Data'!D2519)&lt;4,'Raw Data'!BD2519,0), 0)</f>
        <v/>
      </c>
      <c r="AU2524">
        <f>IF(AND('Hidden Analysiss'!E2520=1, ABS('Raw Data'!E2519-'Raw Data'!D2519)&lt;2), 'Raw Data'!AX2519, 0)</f>
        <v/>
      </c>
      <c r="AV2524">
        <f>IF(AND('Hidden Analysiss'!E2520=1, ABS('Raw Data'!E2519-'Raw Data'!D2519)&lt;3), 'Raw Data'!BA2519, 0)</f>
        <v/>
      </c>
      <c r="AW2524">
        <f>IF(AND('Hidden Analysiss'!E2520=1, ABS('Raw Data'!E2519-'Raw Data'!D2519)&lt;3), 'Raw Data'!BD2519, 0)</f>
        <v/>
      </c>
    </row>
    <row r="2525">
      <c r="A2525" s="1">
        <f>'Raw Data'!A2520</f>
        <v/>
      </c>
      <c r="B2525">
        <f>IF('Raw Data'!E2520&gt;'Raw Data'!D2520, 'Raw Data'!J2520, 0)</f>
        <v/>
      </c>
      <c r="C2525">
        <f>IF('Raw Data'!D2520&gt;'Raw Data'!E2520, 'Raw Data'!I2520, 0)</f>
        <v/>
      </c>
      <c r="D2525">
        <f>SUM(G2525:H2525)</f>
        <v/>
      </c>
      <c r="E2525">
        <f>IF(AND('Raw Data'!J2520&lt;'Raw Data'!I2520,'Raw Data'!E2520&gt;'Raw Data'!D2520,'Raw Data'!E2520-'Raw Data'!D2520&gt;3),'Raw Data'!N2520,IF(AND('Raw Data'!I2520&lt;'Raw Data'!J2520,'Raw Data'!D2520&gt;'Raw Data'!E2520,'Raw Data'!D2520-'Raw Data'!E2520&gt;3),'Raw Data'!M2520,0))</f>
        <v/>
      </c>
      <c r="F2525">
        <f>IF(AND('Raw Data'!J2520&lt;'Raw Data'!I2520,'Raw Data'!E2520&gt;'Raw Data'!D2520,'Raw Data'!E2520-'Raw Data'!D2520&lt;4),'Raw Data'!L2520,IF(AND('Raw Data'!I2520&lt;'Raw Data'!J2520,'Raw Data'!D2520&gt;'Raw Data'!E2520,'Raw Data'!D2520-'Raw Data'!E2520&lt;4),'Raw Data'!K2520,0))</f>
        <v/>
      </c>
      <c r="G2525">
        <f>IF(AND('Raw Data'!J2520&lt;'Raw Data'!I2520, 'Raw Data'!E2520&gt;'Raw Data'!D2520), 'Raw Data'!J2520, 0)</f>
        <v/>
      </c>
      <c r="H2525">
        <f>IF(AND('Raw Data'!J2520&gt;'Raw Data'!I2520, 'Raw Data'!E2520&lt;'Raw Data'!D2520), 'Raw Data'!I2520, 0)</f>
        <v/>
      </c>
      <c r="I2525">
        <f>SUM(J2525:K2525)</f>
        <v/>
      </c>
      <c r="J2525">
        <f>IF(AND('Raw Data'!J2520&gt;'Raw Data'!I2520, 'Raw Data'!E2520&gt;'Raw Data'!D2520), 'Raw Data'!J2520, 0)</f>
        <v/>
      </c>
      <c r="K2525">
        <f>IF(AND('Raw Data'!I2520&gt;'Raw Data'!J2520, 'Raw Data'!D2520&gt;'Raw Data'!E2520), 'Raw Data'!I2520, 0)</f>
        <v/>
      </c>
      <c r="L2525">
        <f>IF('Raw Data'!E2520-'Raw Data'!D2520&gt;3, 'Raw Data'!N2520, 0)</f>
        <v/>
      </c>
      <c r="M2525">
        <f>IF('Raw Data'!D2520-'Raw Data'!E2520&gt;3, 'Raw Data'!M2520, 0)</f>
        <v/>
      </c>
      <c r="N2525">
        <f>IF(ISBLANK('Raw Data'!D2520),0,IF(AND('Raw Data'!E2520&gt;'Raw Data'!D2520,'Raw Data'!E2520-'Raw Data'!D2520&gt;0,'Raw Data'!E2520-'Raw Data'!D2520&lt;4),'Raw Data'!L2520, 0))</f>
        <v/>
      </c>
      <c r="O2525">
        <f>IF(ISBLANK('Raw Data'!D2520),0,IF(AND('Raw Data'!E2520&gt;'Raw Data'!D2520,'Raw Data'!E2520-'Raw Data'!D2520&gt;0,'Raw Data'!D2520-'Raw Data'!E2520&lt;4),'Raw Data'!K2520, 0))</f>
        <v/>
      </c>
      <c r="P2525">
        <f>IF('Raw Data'!E2520-'Raw Data'!D2520&gt;3, 'Raw Data'!N2520, IF('Raw Data'!D2520-'Raw Data'!E2520&gt;3, 'Raw Data'!M2520, 0))</f>
        <v/>
      </c>
      <c r="Q2525">
        <f>IF(ISBLANK('Raw Data'!E2520),0,IF(AND('Raw Data'!E2520-'Raw Data'!D2520&lt;4,'Raw Data'!E2520-'Raw Data'!D2520&gt;0),'Raw Data'!L2520,IF(AND('Raw Data'!D2520&gt;'Raw Data'!E2520,'Raw Data'!D2520-'Raw Data'!E2520&gt;0),'Raw Data'!K2520,0)))</f>
        <v/>
      </c>
      <c r="R2525">
        <f>IF(ISBLANK('Raw Data'!K2520),0,IFERROR(IF(MATCH(SMALL('Raw Data'!K2520:N2520,1),L2525:O2525,0),SMALL('Raw Data'!K2520:N2520,1)),0))</f>
        <v/>
      </c>
      <c r="S2525">
        <f>IF(ISBLANK('Raw Data'!K2520),0,IFERROR(IF(MATCH(SMALL('Raw Data'!K2520:N2520,2),L2525:O2525,0),SMALL('Raw Data'!K2520:N2520,2)),0))</f>
        <v/>
      </c>
      <c r="T2525">
        <f>IF(ISBLANK('Raw Data'!K2520),0,IFERROR(IF(MATCH(SMALL('Raw Data'!K2520:N2520,3),L2525:O2525,0),SMALL('Raw Data'!K2520:N2520,3)),0))</f>
        <v/>
      </c>
      <c r="U2525">
        <f>IF(ISBLANK('Raw Data'!K2520),0,IFERROR(IF(MATCH(SMALL('Raw Data'!K2520:N2520,4),L2525:O2525,0),SMALL('Raw Data'!K2520:N2520,4)),0))</f>
        <v/>
      </c>
      <c r="V2525">
        <f>IF(AND('Raw Data'!D2520&lt;3, 'Raw Data'!E2520&lt;3, 'Raw Data'!A2520&gt;0), 'Raw Data'!AF2520, 0)</f>
        <v/>
      </c>
      <c r="W2525">
        <f>IF(AND('Raw Data'!D2520&lt;4, 'Raw Data'!E2520&lt;4, 'Raw Data'!A2520&gt;0), 'Raw Data'!AI2520, 0)</f>
        <v/>
      </c>
      <c r="X2525">
        <f>IF(AND('Raw Data'!D2520&lt;5, 'Raw Data'!E2520&lt;5, 'Raw Data'!A2520&gt;0), 'Raw Data'!AL2520, 0)</f>
        <v/>
      </c>
      <c r="Y2525">
        <f>IF(AND('Raw Data'!D2520&lt;6, 'Raw Data'!E2520&lt;6, 'Raw Data'!A2520&gt;0), 'Raw Data'!AO2520, 0)</f>
        <v/>
      </c>
      <c r="Z2525">
        <f>IF(ISBLANK('Raw Data'!D2520), 0, IF('Raw Data'!D2520-'Raw Data'!E2520&gt;1, 'Raw Data'!AW2520, 0))</f>
        <v/>
      </c>
      <c r="AA2525">
        <f>IF(ISBLANK('Raw Data'!A2520), 0, IF(ABS('Raw Data'!D2520-'Raw Data'!E2520)&lt;2, 'Raw Data'!AX2520, 0))</f>
        <v/>
      </c>
      <c r="AB2525">
        <f>IF(ISBLANK('Raw Data'!D2520), 0, IF('Raw Data'!E2520-'Raw Data'!D2520&gt;1, 'Raw Data'!AY2520, 0))</f>
        <v/>
      </c>
      <c r="AC2525">
        <f>IF(ISBLANK('Raw Data'!D2520), 0, IF('Raw Data'!D2520-'Raw Data'!E2520&gt;2, 'Raw Data'!AZ2520, 0))</f>
        <v/>
      </c>
      <c r="AD2525">
        <f>IF(ISBLANK('Raw Data'!A2520), 0, IF(ABS('Raw Data'!D2520-'Raw Data'!E2520)&lt;3, 'Raw Data'!BA2520, 0))</f>
        <v/>
      </c>
      <c r="AE2525">
        <f>IF(ISBLANK('Raw Data'!D2520), 0, IF('Raw Data'!E2520-'Raw Data'!D2520&gt;2, 'Raw Data'!BB2520, 0))</f>
        <v/>
      </c>
      <c r="AF2525">
        <f>IF(ISBLANK('Raw Data'!D2520), 0, IF('Raw Data'!D2520-'Raw Data'!E2520&gt;3, 'Raw Data'!BC2520, 0))</f>
        <v/>
      </c>
      <c r="AG2525">
        <f>IF(ISBLANK('Raw Data'!A2520), 0, IF(ABS('Raw Data'!D2520-'Raw Data'!E2520)&lt;4, 'Raw Data'!BD2520, 0))</f>
        <v/>
      </c>
      <c r="AH2525">
        <f>IF(ISBLANK('Raw Data'!D2520), 0, IF('Raw Data'!E2520-'Raw Data'!D2520&gt;3, 'Raw Data'!BE2520, 0))</f>
        <v/>
      </c>
      <c r="AI2525">
        <f>IF(SUM('Raw Data'!D2520:E2520)&gt;'Raw Data'!F2520, 'Raw Data'!G2520, 0)</f>
        <v/>
      </c>
      <c r="AJ2525">
        <f>IF(ISBLANK('Raw Data'!D2520), 0, IF(SUM('Raw Data'!D2520:E2520)&lt;'Raw Data'!F2520, 'Raw Data'!H2520, 0))</f>
        <v/>
      </c>
      <c r="AK2525">
        <f>IF(ISBLANK('Raw Data'!A2520), 0, IF(AND('Raw Data'!D2520&lt;3, 'Raw Data'!E2520&lt;3, 'Raw Data'!F2520&lt;BB$2), 'Raw Data'!AF2520, 0))</f>
        <v/>
      </c>
      <c r="AL2525">
        <f>IF(ISBLANK('Raw Data'!A2520), 0, IF(AND('Raw Data'!D2520&lt;4, 'Raw Data'!E2520&lt;4, 'Raw Data'!F2520&lt;BB$2), 'Raw Data'!AI2520, 0))</f>
        <v/>
      </c>
      <c r="AM2525">
        <f>IF(ISBLANK('Raw Data'!A2520), 0, IF(AND('Raw Data'!D2520&lt;5, 'Raw Data'!E2520&lt;5, 'Raw Data'!F2520&lt;BB$2), 'Raw Data'!AL2520, 0))</f>
        <v/>
      </c>
      <c r="AN2525">
        <f>IF(ISBLANK('Raw Data'!A2520), 0, IF(AND('Raw Data'!D2520&lt;6, 'Raw Data'!E2520&lt;6, 'Raw Data'!F2520&lt;BB$2), 'Raw Data'!AO2520, 0))</f>
        <v/>
      </c>
      <c r="AO2525">
        <f>IF(ISBLANK('Raw Data'!A2520), 0, IF(AND('Raw Data'!I2520&lt;Analysis!$BC$2, 'Raw Data'!D2520-'Raw Data'!E2520&gt;1), 'Raw Data'!AW2520, IF(AND('Raw Data'!J2520&lt;Analysis!$BC$2, 'Raw Data'!E2520-'Raw Data'!D2520&gt;1), 'Raw Data'!AY2520, 0)))</f>
        <v/>
      </c>
      <c r="AP2525">
        <f>IF(ISBLANK('Raw Data'!A2520), 0, IF(AND('Raw Data'!I2520&lt;Analysis!$BC$2, 'Raw Data'!D2520-'Raw Data'!E2520&gt;2), 'Raw Data'!AZ2520, IF(AND('Raw Data'!J2520&lt;Analysis!$BC$2, 'Raw Data'!E2520-'Raw Data'!D2520&gt;2), 'Raw Data'!BB2520, 0)))</f>
        <v/>
      </c>
      <c r="AQ2525">
        <f>IF(ISBLANK('Raw Data'!A2520), 0, IF(AND('Raw Data'!I2520&lt;Analysis!$BC$2, 'Raw Data'!D2520-'Raw Data'!E2520&gt;3), 'Raw Data'!BC2520, IF(AND('Raw Data'!J2520&lt;Analysis!$BC$2, 'Raw Data'!E2520-'Raw Data'!D2520&gt;3), 'Raw Data'!BE2520, 0)))</f>
        <v/>
      </c>
      <c r="AR2525">
        <f>IF('Hidden Analysiss'!D2521=1,IF(ABS('Raw Data'!E2520-'Raw Data'!D2520)&lt;2,'Raw Data'!AX2520,0), 0)</f>
        <v/>
      </c>
      <c r="AS2525">
        <f>IF('Hidden Analysiss'!D2521=1,IF(ABS('Raw Data'!E2520-'Raw Data'!D2520)&lt;3,'Raw Data'!BA2520,0), 0)</f>
        <v/>
      </c>
      <c r="AT2525">
        <f>IF('Hidden Analysiss'!D2521=1,IF(ABS('Raw Data'!E2520-'Raw Data'!D2520)&lt;4,'Raw Data'!BD2520,0), 0)</f>
        <v/>
      </c>
      <c r="AU2525">
        <f>IF(AND('Hidden Analysiss'!E2521=1, ABS('Raw Data'!E2520-'Raw Data'!D2520)&lt;2), 'Raw Data'!AX2520, 0)</f>
        <v/>
      </c>
      <c r="AV2525">
        <f>IF(AND('Hidden Analysiss'!E2521=1, ABS('Raw Data'!E2520-'Raw Data'!D2520)&lt;3), 'Raw Data'!BA2520, 0)</f>
        <v/>
      </c>
      <c r="AW2525">
        <f>IF(AND('Hidden Analysiss'!E2521=1, ABS('Raw Data'!E2520-'Raw Data'!D2520)&lt;3), 'Raw Data'!BD2520, 0)</f>
        <v/>
      </c>
    </row>
    <row r="2526">
      <c r="A2526" s="1">
        <f>'Raw Data'!A2521</f>
        <v/>
      </c>
      <c r="B2526">
        <f>IF('Raw Data'!E2521&gt;'Raw Data'!D2521, 'Raw Data'!J2521, 0)</f>
        <v/>
      </c>
      <c r="C2526">
        <f>IF('Raw Data'!D2521&gt;'Raw Data'!E2521, 'Raw Data'!I2521, 0)</f>
        <v/>
      </c>
      <c r="D2526">
        <f>SUM(G2526:H2526)</f>
        <v/>
      </c>
      <c r="E2526">
        <f>IF(AND('Raw Data'!J2521&lt;'Raw Data'!I2521,'Raw Data'!E2521&gt;'Raw Data'!D2521,'Raw Data'!E2521-'Raw Data'!D2521&gt;3),'Raw Data'!N2521,IF(AND('Raw Data'!I2521&lt;'Raw Data'!J2521,'Raw Data'!D2521&gt;'Raw Data'!E2521,'Raw Data'!D2521-'Raw Data'!E2521&gt;3),'Raw Data'!M2521,0))</f>
        <v/>
      </c>
      <c r="F2526">
        <f>IF(AND('Raw Data'!J2521&lt;'Raw Data'!I2521,'Raw Data'!E2521&gt;'Raw Data'!D2521,'Raw Data'!E2521-'Raw Data'!D2521&lt;4),'Raw Data'!L2521,IF(AND('Raw Data'!I2521&lt;'Raw Data'!J2521,'Raw Data'!D2521&gt;'Raw Data'!E2521,'Raw Data'!D2521-'Raw Data'!E2521&lt;4),'Raw Data'!K2521,0))</f>
        <v/>
      </c>
      <c r="G2526">
        <f>IF(AND('Raw Data'!J2521&lt;'Raw Data'!I2521, 'Raw Data'!E2521&gt;'Raw Data'!D2521), 'Raw Data'!J2521, 0)</f>
        <v/>
      </c>
      <c r="H2526">
        <f>IF(AND('Raw Data'!J2521&gt;'Raw Data'!I2521, 'Raw Data'!E2521&lt;'Raw Data'!D2521), 'Raw Data'!I2521, 0)</f>
        <v/>
      </c>
      <c r="I2526">
        <f>SUM(J2526:K2526)</f>
        <v/>
      </c>
      <c r="J2526">
        <f>IF(AND('Raw Data'!J2521&gt;'Raw Data'!I2521, 'Raw Data'!E2521&gt;'Raw Data'!D2521), 'Raw Data'!J2521, 0)</f>
        <v/>
      </c>
      <c r="K2526">
        <f>IF(AND('Raw Data'!I2521&gt;'Raw Data'!J2521, 'Raw Data'!D2521&gt;'Raw Data'!E2521), 'Raw Data'!I2521, 0)</f>
        <v/>
      </c>
      <c r="L2526">
        <f>IF('Raw Data'!E2521-'Raw Data'!D2521&gt;3, 'Raw Data'!N2521, 0)</f>
        <v/>
      </c>
      <c r="M2526">
        <f>IF('Raw Data'!D2521-'Raw Data'!E2521&gt;3, 'Raw Data'!M2521, 0)</f>
        <v/>
      </c>
      <c r="N2526">
        <f>IF(ISBLANK('Raw Data'!D2521),0,IF(AND('Raw Data'!E2521&gt;'Raw Data'!D2521,'Raw Data'!E2521-'Raw Data'!D2521&gt;0,'Raw Data'!E2521-'Raw Data'!D2521&lt;4),'Raw Data'!L2521, 0))</f>
        <v/>
      </c>
      <c r="O2526">
        <f>IF(ISBLANK('Raw Data'!D2521),0,IF(AND('Raw Data'!E2521&gt;'Raw Data'!D2521,'Raw Data'!E2521-'Raw Data'!D2521&gt;0,'Raw Data'!D2521-'Raw Data'!E2521&lt;4),'Raw Data'!K2521, 0))</f>
        <v/>
      </c>
      <c r="P2526">
        <f>IF('Raw Data'!E2521-'Raw Data'!D2521&gt;3, 'Raw Data'!N2521, IF('Raw Data'!D2521-'Raw Data'!E2521&gt;3, 'Raw Data'!M2521, 0))</f>
        <v/>
      </c>
      <c r="Q2526">
        <f>IF(ISBLANK('Raw Data'!E2521),0,IF(AND('Raw Data'!E2521-'Raw Data'!D2521&lt;4,'Raw Data'!E2521-'Raw Data'!D2521&gt;0),'Raw Data'!L2521,IF(AND('Raw Data'!D2521&gt;'Raw Data'!E2521,'Raw Data'!D2521-'Raw Data'!E2521&gt;0),'Raw Data'!K2521,0)))</f>
        <v/>
      </c>
      <c r="R2526">
        <f>IF(ISBLANK('Raw Data'!K2521),0,IFERROR(IF(MATCH(SMALL('Raw Data'!K2521:N2521,1),L2526:O2526,0),SMALL('Raw Data'!K2521:N2521,1)),0))</f>
        <v/>
      </c>
      <c r="S2526">
        <f>IF(ISBLANK('Raw Data'!K2521),0,IFERROR(IF(MATCH(SMALL('Raw Data'!K2521:N2521,2),L2526:O2526,0),SMALL('Raw Data'!K2521:N2521,2)),0))</f>
        <v/>
      </c>
      <c r="T2526">
        <f>IF(ISBLANK('Raw Data'!K2521),0,IFERROR(IF(MATCH(SMALL('Raw Data'!K2521:N2521,3),L2526:O2526,0),SMALL('Raw Data'!K2521:N2521,3)),0))</f>
        <v/>
      </c>
      <c r="U2526">
        <f>IF(ISBLANK('Raw Data'!K2521),0,IFERROR(IF(MATCH(SMALL('Raw Data'!K2521:N2521,4),L2526:O2526,0),SMALL('Raw Data'!K2521:N2521,4)),0))</f>
        <v/>
      </c>
      <c r="V2526">
        <f>IF(AND('Raw Data'!D2521&lt;3, 'Raw Data'!E2521&lt;3, 'Raw Data'!A2521&gt;0), 'Raw Data'!AF2521, 0)</f>
        <v/>
      </c>
      <c r="W2526">
        <f>IF(AND('Raw Data'!D2521&lt;4, 'Raw Data'!E2521&lt;4, 'Raw Data'!A2521&gt;0), 'Raw Data'!AI2521, 0)</f>
        <v/>
      </c>
      <c r="X2526">
        <f>IF(AND('Raw Data'!D2521&lt;5, 'Raw Data'!E2521&lt;5, 'Raw Data'!A2521&gt;0), 'Raw Data'!AL2521, 0)</f>
        <v/>
      </c>
      <c r="Y2526">
        <f>IF(AND('Raw Data'!D2521&lt;6, 'Raw Data'!E2521&lt;6, 'Raw Data'!A2521&gt;0), 'Raw Data'!AO2521, 0)</f>
        <v/>
      </c>
      <c r="Z2526">
        <f>IF(ISBLANK('Raw Data'!D2521), 0, IF('Raw Data'!D2521-'Raw Data'!E2521&gt;1, 'Raw Data'!AW2521, 0))</f>
        <v/>
      </c>
      <c r="AA2526">
        <f>IF(ISBLANK('Raw Data'!A2521), 0, IF(ABS('Raw Data'!D2521-'Raw Data'!E2521)&lt;2, 'Raw Data'!AX2521, 0))</f>
        <v/>
      </c>
      <c r="AB2526">
        <f>IF(ISBLANK('Raw Data'!D2521), 0, IF('Raw Data'!E2521-'Raw Data'!D2521&gt;1, 'Raw Data'!AY2521, 0))</f>
        <v/>
      </c>
      <c r="AC2526">
        <f>IF(ISBLANK('Raw Data'!D2521), 0, IF('Raw Data'!D2521-'Raw Data'!E2521&gt;2, 'Raw Data'!AZ2521, 0))</f>
        <v/>
      </c>
      <c r="AD2526">
        <f>IF(ISBLANK('Raw Data'!A2521), 0, IF(ABS('Raw Data'!D2521-'Raw Data'!E2521)&lt;3, 'Raw Data'!BA2521, 0))</f>
        <v/>
      </c>
      <c r="AE2526">
        <f>IF(ISBLANK('Raw Data'!D2521), 0, IF('Raw Data'!E2521-'Raw Data'!D2521&gt;2, 'Raw Data'!BB2521, 0))</f>
        <v/>
      </c>
      <c r="AF2526">
        <f>IF(ISBLANK('Raw Data'!D2521), 0, IF('Raw Data'!D2521-'Raw Data'!E2521&gt;3, 'Raw Data'!BC2521, 0))</f>
        <v/>
      </c>
      <c r="AG2526">
        <f>IF(ISBLANK('Raw Data'!A2521), 0, IF(ABS('Raw Data'!D2521-'Raw Data'!E2521)&lt;4, 'Raw Data'!BD2521, 0))</f>
        <v/>
      </c>
      <c r="AH2526">
        <f>IF(ISBLANK('Raw Data'!D2521), 0, IF('Raw Data'!E2521-'Raw Data'!D2521&gt;3, 'Raw Data'!BE2521, 0))</f>
        <v/>
      </c>
      <c r="AI2526">
        <f>IF(SUM('Raw Data'!D2521:E2521)&gt;'Raw Data'!F2521, 'Raw Data'!G2521, 0)</f>
        <v/>
      </c>
      <c r="AJ2526">
        <f>IF(ISBLANK('Raw Data'!D2521), 0, IF(SUM('Raw Data'!D2521:E2521)&lt;'Raw Data'!F2521, 'Raw Data'!H2521, 0))</f>
        <v/>
      </c>
      <c r="AK2526">
        <f>IF(ISBLANK('Raw Data'!A2521), 0, IF(AND('Raw Data'!D2521&lt;3, 'Raw Data'!E2521&lt;3, 'Raw Data'!F2521&lt;BB$2), 'Raw Data'!AF2521, 0))</f>
        <v/>
      </c>
      <c r="AL2526">
        <f>IF(ISBLANK('Raw Data'!A2521), 0, IF(AND('Raw Data'!D2521&lt;4, 'Raw Data'!E2521&lt;4, 'Raw Data'!F2521&lt;BB$2), 'Raw Data'!AI2521, 0))</f>
        <v/>
      </c>
      <c r="AM2526">
        <f>IF(ISBLANK('Raw Data'!A2521), 0, IF(AND('Raw Data'!D2521&lt;5, 'Raw Data'!E2521&lt;5, 'Raw Data'!F2521&lt;BB$2), 'Raw Data'!AL2521, 0))</f>
        <v/>
      </c>
      <c r="AN2526">
        <f>IF(ISBLANK('Raw Data'!A2521), 0, IF(AND('Raw Data'!D2521&lt;6, 'Raw Data'!E2521&lt;6, 'Raw Data'!F2521&lt;BB$2), 'Raw Data'!AO2521, 0))</f>
        <v/>
      </c>
      <c r="AO2526">
        <f>IF(ISBLANK('Raw Data'!A2521), 0, IF(AND('Raw Data'!I2521&lt;Analysis!$BC$2, 'Raw Data'!D2521-'Raw Data'!E2521&gt;1), 'Raw Data'!AW2521, IF(AND('Raw Data'!J2521&lt;Analysis!$BC$2, 'Raw Data'!E2521-'Raw Data'!D2521&gt;1), 'Raw Data'!AY2521, 0)))</f>
        <v/>
      </c>
      <c r="AP2526">
        <f>IF(ISBLANK('Raw Data'!A2521), 0, IF(AND('Raw Data'!I2521&lt;Analysis!$BC$2, 'Raw Data'!D2521-'Raw Data'!E2521&gt;2), 'Raw Data'!AZ2521, IF(AND('Raw Data'!J2521&lt;Analysis!$BC$2, 'Raw Data'!E2521-'Raw Data'!D2521&gt;2), 'Raw Data'!BB2521, 0)))</f>
        <v/>
      </c>
      <c r="AQ2526">
        <f>IF(ISBLANK('Raw Data'!A2521), 0, IF(AND('Raw Data'!I2521&lt;Analysis!$BC$2, 'Raw Data'!D2521-'Raw Data'!E2521&gt;3), 'Raw Data'!BC2521, IF(AND('Raw Data'!J2521&lt;Analysis!$BC$2, 'Raw Data'!E2521-'Raw Data'!D2521&gt;3), 'Raw Data'!BE2521, 0)))</f>
        <v/>
      </c>
      <c r="AR2526">
        <f>IF('Hidden Analysiss'!D2522=1,IF(ABS('Raw Data'!E2521-'Raw Data'!D2521)&lt;2,'Raw Data'!AX2521,0), 0)</f>
        <v/>
      </c>
      <c r="AS2526">
        <f>IF('Hidden Analysiss'!D2522=1,IF(ABS('Raw Data'!E2521-'Raw Data'!D2521)&lt;3,'Raw Data'!BA2521,0), 0)</f>
        <v/>
      </c>
      <c r="AT2526">
        <f>IF('Hidden Analysiss'!D2522=1,IF(ABS('Raw Data'!E2521-'Raw Data'!D2521)&lt;4,'Raw Data'!BD2521,0), 0)</f>
        <v/>
      </c>
      <c r="AU2526">
        <f>IF(AND('Hidden Analysiss'!E2522=1, ABS('Raw Data'!E2521-'Raw Data'!D2521)&lt;2), 'Raw Data'!AX2521, 0)</f>
        <v/>
      </c>
      <c r="AV2526">
        <f>IF(AND('Hidden Analysiss'!E2522=1, ABS('Raw Data'!E2521-'Raw Data'!D2521)&lt;3), 'Raw Data'!BA2521, 0)</f>
        <v/>
      </c>
      <c r="AW2526">
        <f>IF(AND('Hidden Analysiss'!E2522=1, ABS('Raw Data'!E2521-'Raw Data'!D2521)&lt;3), 'Raw Data'!BD2521, 0)</f>
        <v/>
      </c>
    </row>
    <row r="2527">
      <c r="A2527" s="1">
        <f>'Raw Data'!A2522</f>
        <v/>
      </c>
      <c r="B2527">
        <f>IF('Raw Data'!E2522&gt;'Raw Data'!D2522, 'Raw Data'!J2522, 0)</f>
        <v/>
      </c>
      <c r="C2527">
        <f>IF('Raw Data'!D2522&gt;'Raw Data'!E2522, 'Raw Data'!I2522, 0)</f>
        <v/>
      </c>
      <c r="D2527">
        <f>SUM(G2527:H2527)</f>
        <v/>
      </c>
      <c r="E2527">
        <f>IF(AND('Raw Data'!J2522&lt;'Raw Data'!I2522,'Raw Data'!E2522&gt;'Raw Data'!D2522,'Raw Data'!E2522-'Raw Data'!D2522&gt;3),'Raw Data'!N2522,IF(AND('Raw Data'!I2522&lt;'Raw Data'!J2522,'Raw Data'!D2522&gt;'Raw Data'!E2522,'Raw Data'!D2522-'Raw Data'!E2522&gt;3),'Raw Data'!M2522,0))</f>
        <v/>
      </c>
      <c r="F2527">
        <f>IF(AND('Raw Data'!J2522&lt;'Raw Data'!I2522,'Raw Data'!E2522&gt;'Raw Data'!D2522,'Raw Data'!E2522-'Raw Data'!D2522&lt;4),'Raw Data'!L2522,IF(AND('Raw Data'!I2522&lt;'Raw Data'!J2522,'Raw Data'!D2522&gt;'Raw Data'!E2522,'Raw Data'!D2522-'Raw Data'!E2522&lt;4),'Raw Data'!K2522,0))</f>
        <v/>
      </c>
      <c r="G2527">
        <f>IF(AND('Raw Data'!J2522&lt;'Raw Data'!I2522, 'Raw Data'!E2522&gt;'Raw Data'!D2522), 'Raw Data'!J2522, 0)</f>
        <v/>
      </c>
      <c r="H2527">
        <f>IF(AND('Raw Data'!J2522&gt;'Raw Data'!I2522, 'Raw Data'!E2522&lt;'Raw Data'!D2522), 'Raw Data'!I2522, 0)</f>
        <v/>
      </c>
      <c r="I2527">
        <f>SUM(J2527:K2527)</f>
        <v/>
      </c>
      <c r="J2527">
        <f>IF(AND('Raw Data'!J2522&gt;'Raw Data'!I2522, 'Raw Data'!E2522&gt;'Raw Data'!D2522), 'Raw Data'!J2522, 0)</f>
        <v/>
      </c>
      <c r="K2527">
        <f>IF(AND('Raw Data'!I2522&gt;'Raw Data'!J2522, 'Raw Data'!D2522&gt;'Raw Data'!E2522), 'Raw Data'!I2522, 0)</f>
        <v/>
      </c>
      <c r="L2527">
        <f>IF('Raw Data'!E2522-'Raw Data'!D2522&gt;3, 'Raw Data'!N2522, 0)</f>
        <v/>
      </c>
      <c r="M2527">
        <f>IF('Raw Data'!D2522-'Raw Data'!E2522&gt;3, 'Raw Data'!M2522, 0)</f>
        <v/>
      </c>
      <c r="N2527">
        <f>IF(ISBLANK('Raw Data'!D2522),0,IF(AND('Raw Data'!E2522&gt;'Raw Data'!D2522,'Raw Data'!E2522-'Raw Data'!D2522&gt;0,'Raw Data'!E2522-'Raw Data'!D2522&lt;4),'Raw Data'!L2522, 0))</f>
        <v/>
      </c>
      <c r="O2527">
        <f>IF(ISBLANK('Raw Data'!D2522),0,IF(AND('Raw Data'!E2522&gt;'Raw Data'!D2522,'Raw Data'!E2522-'Raw Data'!D2522&gt;0,'Raw Data'!D2522-'Raw Data'!E2522&lt;4),'Raw Data'!K2522, 0))</f>
        <v/>
      </c>
      <c r="P2527">
        <f>IF('Raw Data'!E2522-'Raw Data'!D2522&gt;3, 'Raw Data'!N2522, IF('Raw Data'!D2522-'Raw Data'!E2522&gt;3, 'Raw Data'!M2522, 0))</f>
        <v/>
      </c>
      <c r="Q2527">
        <f>IF(ISBLANK('Raw Data'!E2522),0,IF(AND('Raw Data'!E2522-'Raw Data'!D2522&lt;4,'Raw Data'!E2522-'Raw Data'!D2522&gt;0),'Raw Data'!L2522,IF(AND('Raw Data'!D2522&gt;'Raw Data'!E2522,'Raw Data'!D2522-'Raw Data'!E2522&gt;0),'Raw Data'!K2522,0)))</f>
        <v/>
      </c>
      <c r="R2527">
        <f>IF(ISBLANK('Raw Data'!K2522),0,IFERROR(IF(MATCH(SMALL('Raw Data'!K2522:N2522,1),L2527:O2527,0),SMALL('Raw Data'!K2522:N2522,1)),0))</f>
        <v/>
      </c>
      <c r="S2527">
        <f>IF(ISBLANK('Raw Data'!K2522),0,IFERROR(IF(MATCH(SMALL('Raw Data'!K2522:N2522,2),L2527:O2527,0),SMALL('Raw Data'!K2522:N2522,2)),0))</f>
        <v/>
      </c>
      <c r="T2527">
        <f>IF(ISBLANK('Raw Data'!K2522),0,IFERROR(IF(MATCH(SMALL('Raw Data'!K2522:N2522,3),L2527:O2527,0),SMALL('Raw Data'!K2522:N2522,3)),0))</f>
        <v/>
      </c>
      <c r="U2527">
        <f>IF(ISBLANK('Raw Data'!K2522),0,IFERROR(IF(MATCH(SMALL('Raw Data'!K2522:N2522,4),L2527:O2527,0),SMALL('Raw Data'!K2522:N2522,4)),0))</f>
        <v/>
      </c>
      <c r="V2527">
        <f>IF(AND('Raw Data'!D2522&lt;3, 'Raw Data'!E2522&lt;3, 'Raw Data'!A2522&gt;0), 'Raw Data'!AF2522, 0)</f>
        <v/>
      </c>
      <c r="W2527">
        <f>IF(AND('Raw Data'!D2522&lt;4, 'Raw Data'!E2522&lt;4, 'Raw Data'!A2522&gt;0), 'Raw Data'!AI2522, 0)</f>
        <v/>
      </c>
      <c r="X2527">
        <f>IF(AND('Raw Data'!D2522&lt;5, 'Raw Data'!E2522&lt;5, 'Raw Data'!A2522&gt;0), 'Raw Data'!AL2522, 0)</f>
        <v/>
      </c>
      <c r="Y2527">
        <f>IF(AND('Raw Data'!D2522&lt;6, 'Raw Data'!E2522&lt;6, 'Raw Data'!A2522&gt;0), 'Raw Data'!AO2522, 0)</f>
        <v/>
      </c>
      <c r="Z2527">
        <f>IF(ISBLANK('Raw Data'!D2522), 0, IF('Raw Data'!D2522-'Raw Data'!E2522&gt;1, 'Raw Data'!AW2522, 0))</f>
        <v/>
      </c>
      <c r="AA2527">
        <f>IF(ISBLANK('Raw Data'!A2522), 0, IF(ABS('Raw Data'!D2522-'Raw Data'!E2522)&lt;2, 'Raw Data'!AX2522, 0))</f>
        <v/>
      </c>
      <c r="AB2527">
        <f>IF(ISBLANK('Raw Data'!D2522), 0, IF('Raw Data'!E2522-'Raw Data'!D2522&gt;1, 'Raw Data'!AY2522, 0))</f>
        <v/>
      </c>
      <c r="AC2527">
        <f>IF(ISBLANK('Raw Data'!D2522), 0, IF('Raw Data'!D2522-'Raw Data'!E2522&gt;2, 'Raw Data'!AZ2522, 0))</f>
        <v/>
      </c>
      <c r="AD2527">
        <f>IF(ISBLANK('Raw Data'!A2522), 0, IF(ABS('Raw Data'!D2522-'Raw Data'!E2522)&lt;3, 'Raw Data'!BA2522, 0))</f>
        <v/>
      </c>
      <c r="AE2527">
        <f>IF(ISBLANK('Raw Data'!D2522), 0, IF('Raw Data'!E2522-'Raw Data'!D2522&gt;2, 'Raw Data'!BB2522, 0))</f>
        <v/>
      </c>
      <c r="AF2527">
        <f>IF(ISBLANK('Raw Data'!D2522), 0, IF('Raw Data'!D2522-'Raw Data'!E2522&gt;3, 'Raw Data'!BC2522, 0))</f>
        <v/>
      </c>
      <c r="AG2527">
        <f>IF(ISBLANK('Raw Data'!A2522), 0, IF(ABS('Raw Data'!D2522-'Raw Data'!E2522)&lt;4, 'Raw Data'!BD2522, 0))</f>
        <v/>
      </c>
      <c r="AH2527">
        <f>IF(ISBLANK('Raw Data'!D2522), 0, IF('Raw Data'!E2522-'Raw Data'!D2522&gt;3, 'Raw Data'!BE2522, 0))</f>
        <v/>
      </c>
      <c r="AI2527">
        <f>IF(SUM('Raw Data'!D2522:E2522)&gt;'Raw Data'!F2522, 'Raw Data'!G2522, 0)</f>
        <v/>
      </c>
      <c r="AJ2527">
        <f>IF(ISBLANK('Raw Data'!D2522), 0, IF(SUM('Raw Data'!D2522:E2522)&lt;'Raw Data'!F2522, 'Raw Data'!H2522, 0))</f>
        <v/>
      </c>
      <c r="AK2527">
        <f>IF(ISBLANK('Raw Data'!A2522), 0, IF(AND('Raw Data'!D2522&lt;3, 'Raw Data'!E2522&lt;3, 'Raw Data'!F2522&lt;BB$2), 'Raw Data'!AF2522, 0))</f>
        <v/>
      </c>
      <c r="AL2527">
        <f>IF(ISBLANK('Raw Data'!A2522), 0, IF(AND('Raw Data'!D2522&lt;4, 'Raw Data'!E2522&lt;4, 'Raw Data'!F2522&lt;BB$2), 'Raw Data'!AI2522, 0))</f>
        <v/>
      </c>
      <c r="AM2527">
        <f>IF(ISBLANK('Raw Data'!A2522), 0, IF(AND('Raw Data'!D2522&lt;5, 'Raw Data'!E2522&lt;5, 'Raw Data'!F2522&lt;BB$2), 'Raw Data'!AL2522, 0))</f>
        <v/>
      </c>
      <c r="AN2527">
        <f>IF(ISBLANK('Raw Data'!A2522), 0, IF(AND('Raw Data'!D2522&lt;6, 'Raw Data'!E2522&lt;6, 'Raw Data'!F2522&lt;BB$2), 'Raw Data'!AO2522, 0))</f>
        <v/>
      </c>
      <c r="AO2527">
        <f>IF(ISBLANK('Raw Data'!A2522), 0, IF(AND('Raw Data'!I2522&lt;Analysis!$BC$2, 'Raw Data'!D2522-'Raw Data'!E2522&gt;1), 'Raw Data'!AW2522, IF(AND('Raw Data'!J2522&lt;Analysis!$BC$2, 'Raw Data'!E2522-'Raw Data'!D2522&gt;1), 'Raw Data'!AY2522, 0)))</f>
        <v/>
      </c>
      <c r="AP2527">
        <f>IF(ISBLANK('Raw Data'!A2522), 0, IF(AND('Raw Data'!I2522&lt;Analysis!$BC$2, 'Raw Data'!D2522-'Raw Data'!E2522&gt;2), 'Raw Data'!AZ2522, IF(AND('Raw Data'!J2522&lt;Analysis!$BC$2, 'Raw Data'!E2522-'Raw Data'!D2522&gt;2), 'Raw Data'!BB2522, 0)))</f>
        <v/>
      </c>
      <c r="AQ2527">
        <f>IF(ISBLANK('Raw Data'!A2522), 0, IF(AND('Raw Data'!I2522&lt;Analysis!$BC$2, 'Raw Data'!D2522-'Raw Data'!E2522&gt;3), 'Raw Data'!BC2522, IF(AND('Raw Data'!J2522&lt;Analysis!$BC$2, 'Raw Data'!E2522-'Raw Data'!D2522&gt;3), 'Raw Data'!BE2522, 0)))</f>
        <v/>
      </c>
      <c r="AR2527">
        <f>IF('Hidden Analysiss'!D2523=1,IF(ABS('Raw Data'!E2522-'Raw Data'!D2522)&lt;2,'Raw Data'!AX2522,0), 0)</f>
        <v/>
      </c>
      <c r="AS2527">
        <f>IF('Hidden Analysiss'!D2523=1,IF(ABS('Raw Data'!E2522-'Raw Data'!D2522)&lt;3,'Raw Data'!BA2522,0), 0)</f>
        <v/>
      </c>
      <c r="AT2527">
        <f>IF('Hidden Analysiss'!D2523=1,IF(ABS('Raw Data'!E2522-'Raw Data'!D2522)&lt;4,'Raw Data'!BD2522,0), 0)</f>
        <v/>
      </c>
      <c r="AU2527">
        <f>IF(AND('Hidden Analysiss'!E2523=1, ABS('Raw Data'!E2522-'Raw Data'!D2522)&lt;2), 'Raw Data'!AX2522, 0)</f>
        <v/>
      </c>
      <c r="AV2527">
        <f>IF(AND('Hidden Analysiss'!E2523=1, ABS('Raw Data'!E2522-'Raw Data'!D2522)&lt;3), 'Raw Data'!BA2522, 0)</f>
        <v/>
      </c>
      <c r="AW2527">
        <f>IF(AND('Hidden Analysiss'!E2523=1, ABS('Raw Data'!E2522-'Raw Data'!D2522)&lt;3), 'Raw Data'!BD2522, 0)</f>
        <v/>
      </c>
    </row>
    <row r="2528">
      <c r="A2528" s="1">
        <f>'Raw Data'!A2523</f>
        <v/>
      </c>
      <c r="B2528">
        <f>IF('Raw Data'!E2523&gt;'Raw Data'!D2523, 'Raw Data'!J2523, 0)</f>
        <v/>
      </c>
      <c r="C2528">
        <f>IF('Raw Data'!D2523&gt;'Raw Data'!E2523, 'Raw Data'!I2523, 0)</f>
        <v/>
      </c>
      <c r="D2528">
        <f>SUM(G2528:H2528)</f>
        <v/>
      </c>
      <c r="E2528">
        <f>IF(AND('Raw Data'!J2523&lt;'Raw Data'!I2523,'Raw Data'!E2523&gt;'Raw Data'!D2523,'Raw Data'!E2523-'Raw Data'!D2523&gt;3),'Raw Data'!N2523,IF(AND('Raw Data'!I2523&lt;'Raw Data'!J2523,'Raw Data'!D2523&gt;'Raw Data'!E2523,'Raw Data'!D2523-'Raw Data'!E2523&gt;3),'Raw Data'!M2523,0))</f>
        <v/>
      </c>
      <c r="F2528">
        <f>IF(AND('Raw Data'!J2523&lt;'Raw Data'!I2523,'Raw Data'!E2523&gt;'Raw Data'!D2523,'Raw Data'!E2523-'Raw Data'!D2523&lt;4),'Raw Data'!L2523,IF(AND('Raw Data'!I2523&lt;'Raw Data'!J2523,'Raw Data'!D2523&gt;'Raw Data'!E2523,'Raw Data'!D2523-'Raw Data'!E2523&lt;4),'Raw Data'!K2523,0))</f>
        <v/>
      </c>
      <c r="G2528">
        <f>IF(AND('Raw Data'!J2523&lt;'Raw Data'!I2523, 'Raw Data'!E2523&gt;'Raw Data'!D2523), 'Raw Data'!J2523, 0)</f>
        <v/>
      </c>
      <c r="H2528">
        <f>IF(AND('Raw Data'!J2523&gt;'Raw Data'!I2523, 'Raw Data'!E2523&lt;'Raw Data'!D2523), 'Raw Data'!I2523, 0)</f>
        <v/>
      </c>
      <c r="I2528">
        <f>SUM(J2528:K2528)</f>
        <v/>
      </c>
      <c r="J2528">
        <f>IF(AND('Raw Data'!J2523&gt;'Raw Data'!I2523, 'Raw Data'!E2523&gt;'Raw Data'!D2523), 'Raw Data'!J2523, 0)</f>
        <v/>
      </c>
      <c r="K2528">
        <f>IF(AND('Raw Data'!I2523&gt;'Raw Data'!J2523, 'Raw Data'!D2523&gt;'Raw Data'!E2523), 'Raw Data'!I2523, 0)</f>
        <v/>
      </c>
      <c r="L2528">
        <f>IF('Raw Data'!E2523-'Raw Data'!D2523&gt;3, 'Raw Data'!N2523, 0)</f>
        <v/>
      </c>
      <c r="M2528">
        <f>IF('Raw Data'!D2523-'Raw Data'!E2523&gt;3, 'Raw Data'!M2523, 0)</f>
        <v/>
      </c>
      <c r="N2528">
        <f>IF(ISBLANK('Raw Data'!D2523),0,IF(AND('Raw Data'!E2523&gt;'Raw Data'!D2523,'Raw Data'!E2523-'Raw Data'!D2523&gt;0,'Raw Data'!E2523-'Raw Data'!D2523&lt;4),'Raw Data'!L2523, 0))</f>
        <v/>
      </c>
      <c r="O2528">
        <f>IF(ISBLANK('Raw Data'!D2523),0,IF(AND('Raw Data'!E2523&gt;'Raw Data'!D2523,'Raw Data'!E2523-'Raw Data'!D2523&gt;0,'Raw Data'!D2523-'Raw Data'!E2523&lt;4),'Raw Data'!K2523, 0))</f>
        <v/>
      </c>
      <c r="P2528">
        <f>IF('Raw Data'!E2523-'Raw Data'!D2523&gt;3, 'Raw Data'!N2523, IF('Raw Data'!D2523-'Raw Data'!E2523&gt;3, 'Raw Data'!M2523, 0))</f>
        <v/>
      </c>
      <c r="Q2528">
        <f>IF(ISBLANK('Raw Data'!E2523),0,IF(AND('Raw Data'!E2523-'Raw Data'!D2523&lt;4,'Raw Data'!E2523-'Raw Data'!D2523&gt;0),'Raw Data'!L2523,IF(AND('Raw Data'!D2523&gt;'Raw Data'!E2523,'Raw Data'!D2523-'Raw Data'!E2523&gt;0),'Raw Data'!K2523,0)))</f>
        <v/>
      </c>
      <c r="R2528">
        <f>IF(ISBLANK('Raw Data'!K2523),0,IFERROR(IF(MATCH(SMALL('Raw Data'!K2523:N2523,1),L2528:O2528,0),SMALL('Raw Data'!K2523:N2523,1)),0))</f>
        <v/>
      </c>
      <c r="S2528">
        <f>IF(ISBLANK('Raw Data'!K2523),0,IFERROR(IF(MATCH(SMALL('Raw Data'!K2523:N2523,2),L2528:O2528,0),SMALL('Raw Data'!K2523:N2523,2)),0))</f>
        <v/>
      </c>
      <c r="T2528">
        <f>IF(ISBLANK('Raw Data'!K2523),0,IFERROR(IF(MATCH(SMALL('Raw Data'!K2523:N2523,3),L2528:O2528,0),SMALL('Raw Data'!K2523:N2523,3)),0))</f>
        <v/>
      </c>
      <c r="U2528">
        <f>IF(ISBLANK('Raw Data'!K2523),0,IFERROR(IF(MATCH(SMALL('Raw Data'!K2523:N2523,4),L2528:O2528,0),SMALL('Raw Data'!K2523:N2523,4)),0))</f>
        <v/>
      </c>
      <c r="V2528">
        <f>IF(AND('Raw Data'!D2523&lt;3, 'Raw Data'!E2523&lt;3, 'Raw Data'!A2523&gt;0), 'Raw Data'!AF2523, 0)</f>
        <v/>
      </c>
      <c r="W2528">
        <f>IF(AND('Raw Data'!D2523&lt;4, 'Raw Data'!E2523&lt;4, 'Raw Data'!A2523&gt;0), 'Raw Data'!AI2523, 0)</f>
        <v/>
      </c>
      <c r="X2528">
        <f>IF(AND('Raw Data'!D2523&lt;5, 'Raw Data'!E2523&lt;5, 'Raw Data'!A2523&gt;0), 'Raw Data'!AL2523, 0)</f>
        <v/>
      </c>
      <c r="Y2528">
        <f>IF(AND('Raw Data'!D2523&lt;6, 'Raw Data'!E2523&lt;6, 'Raw Data'!A2523&gt;0), 'Raw Data'!AO2523, 0)</f>
        <v/>
      </c>
      <c r="Z2528">
        <f>IF(ISBLANK('Raw Data'!D2523), 0, IF('Raw Data'!D2523-'Raw Data'!E2523&gt;1, 'Raw Data'!AW2523, 0))</f>
        <v/>
      </c>
      <c r="AA2528">
        <f>IF(ISBLANK('Raw Data'!A2523), 0, IF(ABS('Raw Data'!D2523-'Raw Data'!E2523)&lt;2, 'Raw Data'!AX2523, 0))</f>
        <v/>
      </c>
      <c r="AB2528">
        <f>IF(ISBLANK('Raw Data'!D2523), 0, IF('Raw Data'!E2523-'Raw Data'!D2523&gt;1, 'Raw Data'!AY2523, 0))</f>
        <v/>
      </c>
      <c r="AC2528">
        <f>IF(ISBLANK('Raw Data'!D2523), 0, IF('Raw Data'!D2523-'Raw Data'!E2523&gt;2, 'Raw Data'!AZ2523, 0))</f>
        <v/>
      </c>
      <c r="AD2528">
        <f>IF(ISBLANK('Raw Data'!A2523), 0, IF(ABS('Raw Data'!D2523-'Raw Data'!E2523)&lt;3, 'Raw Data'!BA2523, 0))</f>
        <v/>
      </c>
      <c r="AE2528">
        <f>IF(ISBLANK('Raw Data'!D2523), 0, IF('Raw Data'!E2523-'Raw Data'!D2523&gt;2, 'Raw Data'!BB2523, 0))</f>
        <v/>
      </c>
      <c r="AF2528">
        <f>IF(ISBLANK('Raw Data'!D2523), 0, IF('Raw Data'!D2523-'Raw Data'!E2523&gt;3, 'Raw Data'!BC2523, 0))</f>
        <v/>
      </c>
      <c r="AG2528">
        <f>IF(ISBLANK('Raw Data'!A2523), 0, IF(ABS('Raw Data'!D2523-'Raw Data'!E2523)&lt;4, 'Raw Data'!BD2523, 0))</f>
        <v/>
      </c>
      <c r="AH2528">
        <f>IF(ISBLANK('Raw Data'!D2523), 0, IF('Raw Data'!E2523-'Raw Data'!D2523&gt;3, 'Raw Data'!BE2523, 0))</f>
        <v/>
      </c>
      <c r="AI2528">
        <f>IF(SUM('Raw Data'!D2523:E2523)&gt;'Raw Data'!F2523, 'Raw Data'!G2523, 0)</f>
        <v/>
      </c>
      <c r="AJ2528">
        <f>IF(ISBLANK('Raw Data'!D2523), 0, IF(SUM('Raw Data'!D2523:E2523)&lt;'Raw Data'!F2523, 'Raw Data'!H2523, 0))</f>
        <v/>
      </c>
      <c r="AK2528">
        <f>IF(ISBLANK('Raw Data'!A2523), 0, IF(AND('Raw Data'!D2523&lt;3, 'Raw Data'!E2523&lt;3, 'Raw Data'!F2523&lt;BB$2), 'Raw Data'!AF2523, 0))</f>
        <v/>
      </c>
      <c r="AL2528">
        <f>IF(ISBLANK('Raw Data'!A2523), 0, IF(AND('Raw Data'!D2523&lt;4, 'Raw Data'!E2523&lt;4, 'Raw Data'!F2523&lt;BB$2), 'Raw Data'!AI2523, 0))</f>
        <v/>
      </c>
      <c r="AM2528">
        <f>IF(ISBLANK('Raw Data'!A2523), 0, IF(AND('Raw Data'!D2523&lt;5, 'Raw Data'!E2523&lt;5, 'Raw Data'!F2523&lt;BB$2), 'Raw Data'!AL2523, 0))</f>
        <v/>
      </c>
      <c r="AN2528">
        <f>IF(ISBLANK('Raw Data'!A2523), 0, IF(AND('Raw Data'!D2523&lt;6, 'Raw Data'!E2523&lt;6, 'Raw Data'!F2523&lt;BB$2), 'Raw Data'!AO2523, 0))</f>
        <v/>
      </c>
      <c r="AO2528">
        <f>IF(ISBLANK('Raw Data'!A2523), 0, IF(AND('Raw Data'!I2523&lt;Analysis!$BC$2, 'Raw Data'!D2523-'Raw Data'!E2523&gt;1), 'Raw Data'!AW2523, IF(AND('Raw Data'!J2523&lt;Analysis!$BC$2, 'Raw Data'!E2523-'Raw Data'!D2523&gt;1), 'Raw Data'!AY2523, 0)))</f>
        <v/>
      </c>
      <c r="AP2528">
        <f>IF(ISBLANK('Raw Data'!A2523), 0, IF(AND('Raw Data'!I2523&lt;Analysis!$BC$2, 'Raw Data'!D2523-'Raw Data'!E2523&gt;2), 'Raw Data'!AZ2523, IF(AND('Raw Data'!J2523&lt;Analysis!$BC$2, 'Raw Data'!E2523-'Raw Data'!D2523&gt;2), 'Raw Data'!BB2523, 0)))</f>
        <v/>
      </c>
      <c r="AQ2528">
        <f>IF(ISBLANK('Raw Data'!A2523), 0, IF(AND('Raw Data'!I2523&lt;Analysis!$BC$2, 'Raw Data'!D2523-'Raw Data'!E2523&gt;3), 'Raw Data'!BC2523, IF(AND('Raw Data'!J2523&lt;Analysis!$BC$2, 'Raw Data'!E2523-'Raw Data'!D2523&gt;3), 'Raw Data'!BE2523, 0)))</f>
        <v/>
      </c>
      <c r="AR2528">
        <f>IF('Hidden Analysiss'!D2524=1,IF(ABS('Raw Data'!E2523-'Raw Data'!D2523)&lt;2,'Raw Data'!AX2523,0), 0)</f>
        <v/>
      </c>
      <c r="AS2528">
        <f>IF('Hidden Analysiss'!D2524=1,IF(ABS('Raw Data'!E2523-'Raw Data'!D2523)&lt;3,'Raw Data'!BA2523,0), 0)</f>
        <v/>
      </c>
      <c r="AT2528">
        <f>IF('Hidden Analysiss'!D2524=1,IF(ABS('Raw Data'!E2523-'Raw Data'!D2523)&lt;4,'Raw Data'!BD2523,0), 0)</f>
        <v/>
      </c>
      <c r="AU2528">
        <f>IF(AND('Hidden Analysiss'!E2524=1, ABS('Raw Data'!E2523-'Raw Data'!D2523)&lt;2), 'Raw Data'!AX2523, 0)</f>
        <v/>
      </c>
      <c r="AV2528">
        <f>IF(AND('Hidden Analysiss'!E2524=1, ABS('Raw Data'!E2523-'Raw Data'!D2523)&lt;3), 'Raw Data'!BA2523, 0)</f>
        <v/>
      </c>
      <c r="AW2528">
        <f>IF(AND('Hidden Analysiss'!E2524=1, ABS('Raw Data'!E2523-'Raw Data'!D2523)&lt;3), 'Raw Data'!BD2523, 0)</f>
        <v/>
      </c>
    </row>
    <row r="2529">
      <c r="A2529" s="1">
        <f>'Raw Data'!A2524</f>
        <v/>
      </c>
      <c r="B2529">
        <f>IF('Raw Data'!E2524&gt;'Raw Data'!D2524, 'Raw Data'!J2524, 0)</f>
        <v/>
      </c>
      <c r="C2529">
        <f>IF('Raw Data'!D2524&gt;'Raw Data'!E2524, 'Raw Data'!I2524, 0)</f>
        <v/>
      </c>
      <c r="D2529">
        <f>SUM(G2529:H2529)</f>
        <v/>
      </c>
      <c r="E2529">
        <f>IF(AND('Raw Data'!J2524&lt;'Raw Data'!I2524,'Raw Data'!E2524&gt;'Raw Data'!D2524,'Raw Data'!E2524-'Raw Data'!D2524&gt;3),'Raw Data'!N2524,IF(AND('Raw Data'!I2524&lt;'Raw Data'!J2524,'Raw Data'!D2524&gt;'Raw Data'!E2524,'Raw Data'!D2524-'Raw Data'!E2524&gt;3),'Raw Data'!M2524,0))</f>
        <v/>
      </c>
      <c r="F2529">
        <f>IF(AND('Raw Data'!J2524&lt;'Raw Data'!I2524,'Raw Data'!E2524&gt;'Raw Data'!D2524,'Raw Data'!E2524-'Raw Data'!D2524&lt;4),'Raw Data'!L2524,IF(AND('Raw Data'!I2524&lt;'Raw Data'!J2524,'Raw Data'!D2524&gt;'Raw Data'!E2524,'Raw Data'!D2524-'Raw Data'!E2524&lt;4),'Raw Data'!K2524,0))</f>
        <v/>
      </c>
      <c r="G2529">
        <f>IF(AND('Raw Data'!J2524&lt;'Raw Data'!I2524, 'Raw Data'!E2524&gt;'Raw Data'!D2524), 'Raw Data'!J2524, 0)</f>
        <v/>
      </c>
      <c r="H2529">
        <f>IF(AND('Raw Data'!J2524&gt;'Raw Data'!I2524, 'Raw Data'!E2524&lt;'Raw Data'!D2524), 'Raw Data'!I2524, 0)</f>
        <v/>
      </c>
      <c r="I2529">
        <f>SUM(J2529:K2529)</f>
        <v/>
      </c>
      <c r="J2529">
        <f>IF(AND('Raw Data'!J2524&gt;'Raw Data'!I2524, 'Raw Data'!E2524&gt;'Raw Data'!D2524), 'Raw Data'!J2524, 0)</f>
        <v/>
      </c>
      <c r="K2529">
        <f>IF(AND('Raw Data'!I2524&gt;'Raw Data'!J2524, 'Raw Data'!D2524&gt;'Raw Data'!E2524), 'Raw Data'!I2524, 0)</f>
        <v/>
      </c>
      <c r="L2529">
        <f>IF('Raw Data'!E2524-'Raw Data'!D2524&gt;3, 'Raw Data'!N2524, 0)</f>
        <v/>
      </c>
      <c r="M2529">
        <f>IF('Raw Data'!D2524-'Raw Data'!E2524&gt;3, 'Raw Data'!M2524, 0)</f>
        <v/>
      </c>
      <c r="N2529">
        <f>IF(ISBLANK('Raw Data'!D2524),0,IF(AND('Raw Data'!E2524&gt;'Raw Data'!D2524,'Raw Data'!E2524-'Raw Data'!D2524&gt;0,'Raw Data'!E2524-'Raw Data'!D2524&lt;4),'Raw Data'!L2524, 0))</f>
        <v/>
      </c>
      <c r="O2529">
        <f>IF(ISBLANK('Raw Data'!D2524),0,IF(AND('Raw Data'!E2524&gt;'Raw Data'!D2524,'Raw Data'!E2524-'Raw Data'!D2524&gt;0,'Raw Data'!D2524-'Raw Data'!E2524&lt;4),'Raw Data'!K2524, 0))</f>
        <v/>
      </c>
      <c r="P2529">
        <f>IF('Raw Data'!E2524-'Raw Data'!D2524&gt;3, 'Raw Data'!N2524, IF('Raw Data'!D2524-'Raw Data'!E2524&gt;3, 'Raw Data'!M2524, 0))</f>
        <v/>
      </c>
      <c r="Q2529">
        <f>IF(ISBLANK('Raw Data'!E2524),0,IF(AND('Raw Data'!E2524-'Raw Data'!D2524&lt;4,'Raw Data'!E2524-'Raw Data'!D2524&gt;0),'Raw Data'!L2524,IF(AND('Raw Data'!D2524&gt;'Raw Data'!E2524,'Raw Data'!D2524-'Raw Data'!E2524&gt;0),'Raw Data'!K2524,0)))</f>
        <v/>
      </c>
      <c r="R2529">
        <f>IF(ISBLANK('Raw Data'!K2524),0,IFERROR(IF(MATCH(SMALL('Raw Data'!K2524:N2524,1),L2529:O2529,0),SMALL('Raw Data'!K2524:N2524,1)),0))</f>
        <v/>
      </c>
      <c r="S2529">
        <f>IF(ISBLANK('Raw Data'!K2524),0,IFERROR(IF(MATCH(SMALL('Raw Data'!K2524:N2524,2),L2529:O2529,0),SMALL('Raw Data'!K2524:N2524,2)),0))</f>
        <v/>
      </c>
      <c r="T2529">
        <f>IF(ISBLANK('Raw Data'!K2524),0,IFERROR(IF(MATCH(SMALL('Raw Data'!K2524:N2524,3),L2529:O2529,0),SMALL('Raw Data'!K2524:N2524,3)),0))</f>
        <v/>
      </c>
      <c r="U2529">
        <f>IF(ISBLANK('Raw Data'!K2524),0,IFERROR(IF(MATCH(SMALL('Raw Data'!K2524:N2524,4),L2529:O2529,0),SMALL('Raw Data'!K2524:N2524,4)),0))</f>
        <v/>
      </c>
      <c r="V2529">
        <f>IF(AND('Raw Data'!D2524&lt;3, 'Raw Data'!E2524&lt;3, 'Raw Data'!A2524&gt;0), 'Raw Data'!AF2524, 0)</f>
        <v/>
      </c>
      <c r="W2529">
        <f>IF(AND('Raw Data'!D2524&lt;4, 'Raw Data'!E2524&lt;4, 'Raw Data'!A2524&gt;0), 'Raw Data'!AI2524, 0)</f>
        <v/>
      </c>
      <c r="X2529">
        <f>IF(AND('Raw Data'!D2524&lt;5, 'Raw Data'!E2524&lt;5, 'Raw Data'!A2524&gt;0), 'Raw Data'!AL2524, 0)</f>
        <v/>
      </c>
      <c r="Y2529">
        <f>IF(AND('Raw Data'!D2524&lt;6, 'Raw Data'!E2524&lt;6, 'Raw Data'!A2524&gt;0), 'Raw Data'!AO2524, 0)</f>
        <v/>
      </c>
      <c r="Z2529">
        <f>IF(ISBLANK('Raw Data'!D2524), 0, IF('Raw Data'!D2524-'Raw Data'!E2524&gt;1, 'Raw Data'!AW2524, 0))</f>
        <v/>
      </c>
      <c r="AA2529">
        <f>IF(ISBLANK('Raw Data'!A2524), 0, IF(ABS('Raw Data'!D2524-'Raw Data'!E2524)&lt;2, 'Raw Data'!AX2524, 0))</f>
        <v/>
      </c>
      <c r="AB2529">
        <f>IF(ISBLANK('Raw Data'!D2524), 0, IF('Raw Data'!E2524-'Raw Data'!D2524&gt;1, 'Raw Data'!AY2524, 0))</f>
        <v/>
      </c>
      <c r="AC2529">
        <f>IF(ISBLANK('Raw Data'!D2524), 0, IF('Raw Data'!D2524-'Raw Data'!E2524&gt;2, 'Raw Data'!AZ2524, 0))</f>
        <v/>
      </c>
      <c r="AD2529">
        <f>IF(ISBLANK('Raw Data'!A2524), 0, IF(ABS('Raw Data'!D2524-'Raw Data'!E2524)&lt;3, 'Raw Data'!BA2524, 0))</f>
        <v/>
      </c>
      <c r="AE2529">
        <f>IF(ISBLANK('Raw Data'!D2524), 0, IF('Raw Data'!E2524-'Raw Data'!D2524&gt;2, 'Raw Data'!BB2524, 0))</f>
        <v/>
      </c>
      <c r="AF2529">
        <f>IF(ISBLANK('Raw Data'!D2524), 0, IF('Raw Data'!D2524-'Raw Data'!E2524&gt;3, 'Raw Data'!BC2524, 0))</f>
        <v/>
      </c>
      <c r="AG2529">
        <f>IF(ISBLANK('Raw Data'!A2524), 0, IF(ABS('Raw Data'!D2524-'Raw Data'!E2524)&lt;4, 'Raw Data'!BD2524, 0))</f>
        <v/>
      </c>
      <c r="AH2529">
        <f>IF(ISBLANK('Raw Data'!D2524), 0, IF('Raw Data'!E2524-'Raw Data'!D2524&gt;3, 'Raw Data'!BE2524, 0))</f>
        <v/>
      </c>
      <c r="AI2529">
        <f>IF(SUM('Raw Data'!D2524:E2524)&gt;'Raw Data'!F2524, 'Raw Data'!G2524, 0)</f>
        <v/>
      </c>
      <c r="AJ2529">
        <f>IF(ISBLANK('Raw Data'!D2524), 0, IF(SUM('Raw Data'!D2524:E2524)&lt;'Raw Data'!F2524, 'Raw Data'!H2524, 0))</f>
        <v/>
      </c>
      <c r="AK2529">
        <f>IF(ISBLANK('Raw Data'!A2524), 0, IF(AND('Raw Data'!D2524&lt;3, 'Raw Data'!E2524&lt;3, 'Raw Data'!F2524&lt;BB$2), 'Raw Data'!AF2524, 0))</f>
        <v/>
      </c>
      <c r="AL2529">
        <f>IF(ISBLANK('Raw Data'!A2524), 0, IF(AND('Raw Data'!D2524&lt;4, 'Raw Data'!E2524&lt;4, 'Raw Data'!F2524&lt;BB$2), 'Raw Data'!AI2524, 0))</f>
        <v/>
      </c>
      <c r="AM2529">
        <f>IF(ISBLANK('Raw Data'!A2524), 0, IF(AND('Raw Data'!D2524&lt;5, 'Raw Data'!E2524&lt;5, 'Raw Data'!F2524&lt;BB$2), 'Raw Data'!AL2524, 0))</f>
        <v/>
      </c>
      <c r="AN2529">
        <f>IF(ISBLANK('Raw Data'!A2524), 0, IF(AND('Raw Data'!D2524&lt;6, 'Raw Data'!E2524&lt;6, 'Raw Data'!F2524&lt;BB$2), 'Raw Data'!AO2524, 0))</f>
        <v/>
      </c>
      <c r="AO2529">
        <f>IF(ISBLANK('Raw Data'!A2524), 0, IF(AND('Raw Data'!I2524&lt;Analysis!$BC$2, 'Raw Data'!D2524-'Raw Data'!E2524&gt;1), 'Raw Data'!AW2524, IF(AND('Raw Data'!J2524&lt;Analysis!$BC$2, 'Raw Data'!E2524-'Raw Data'!D2524&gt;1), 'Raw Data'!AY2524, 0)))</f>
        <v/>
      </c>
      <c r="AP2529">
        <f>IF(ISBLANK('Raw Data'!A2524), 0, IF(AND('Raw Data'!I2524&lt;Analysis!$BC$2, 'Raw Data'!D2524-'Raw Data'!E2524&gt;2), 'Raw Data'!AZ2524, IF(AND('Raw Data'!J2524&lt;Analysis!$BC$2, 'Raw Data'!E2524-'Raw Data'!D2524&gt;2), 'Raw Data'!BB2524, 0)))</f>
        <v/>
      </c>
      <c r="AQ2529">
        <f>IF(ISBLANK('Raw Data'!A2524), 0, IF(AND('Raw Data'!I2524&lt;Analysis!$BC$2, 'Raw Data'!D2524-'Raw Data'!E2524&gt;3), 'Raw Data'!BC2524, IF(AND('Raw Data'!J2524&lt;Analysis!$BC$2, 'Raw Data'!E2524-'Raw Data'!D2524&gt;3), 'Raw Data'!BE2524, 0)))</f>
        <v/>
      </c>
      <c r="AR2529">
        <f>IF('Hidden Analysiss'!D2525=1,IF(ABS('Raw Data'!E2524-'Raw Data'!D2524)&lt;2,'Raw Data'!AX2524,0), 0)</f>
        <v/>
      </c>
      <c r="AS2529">
        <f>IF('Hidden Analysiss'!D2525=1,IF(ABS('Raw Data'!E2524-'Raw Data'!D2524)&lt;3,'Raw Data'!BA2524,0), 0)</f>
        <v/>
      </c>
      <c r="AT2529">
        <f>IF('Hidden Analysiss'!D2525=1,IF(ABS('Raw Data'!E2524-'Raw Data'!D2524)&lt;4,'Raw Data'!BD2524,0), 0)</f>
        <v/>
      </c>
      <c r="AU2529">
        <f>IF(AND('Hidden Analysiss'!E2525=1, ABS('Raw Data'!E2524-'Raw Data'!D2524)&lt;2), 'Raw Data'!AX2524, 0)</f>
        <v/>
      </c>
      <c r="AV2529">
        <f>IF(AND('Hidden Analysiss'!E2525=1, ABS('Raw Data'!E2524-'Raw Data'!D2524)&lt;3), 'Raw Data'!BA2524, 0)</f>
        <v/>
      </c>
      <c r="AW2529">
        <f>IF(AND('Hidden Analysiss'!E2525=1, ABS('Raw Data'!E2524-'Raw Data'!D2524)&lt;3), 'Raw Data'!BD2524, 0)</f>
        <v/>
      </c>
    </row>
    <row r="2530">
      <c r="A2530" s="1">
        <f>'Raw Data'!A2525</f>
        <v/>
      </c>
      <c r="B2530">
        <f>IF('Raw Data'!E2525&gt;'Raw Data'!D2525, 'Raw Data'!J2525, 0)</f>
        <v/>
      </c>
      <c r="C2530">
        <f>IF('Raw Data'!D2525&gt;'Raw Data'!E2525, 'Raw Data'!I2525, 0)</f>
        <v/>
      </c>
      <c r="D2530">
        <f>SUM(G2530:H2530)</f>
        <v/>
      </c>
      <c r="E2530">
        <f>IF(AND('Raw Data'!J2525&lt;'Raw Data'!I2525,'Raw Data'!E2525&gt;'Raw Data'!D2525,'Raw Data'!E2525-'Raw Data'!D2525&gt;3),'Raw Data'!N2525,IF(AND('Raw Data'!I2525&lt;'Raw Data'!J2525,'Raw Data'!D2525&gt;'Raw Data'!E2525,'Raw Data'!D2525-'Raw Data'!E2525&gt;3),'Raw Data'!M2525,0))</f>
        <v/>
      </c>
      <c r="F2530">
        <f>IF(AND('Raw Data'!J2525&lt;'Raw Data'!I2525,'Raw Data'!E2525&gt;'Raw Data'!D2525,'Raw Data'!E2525-'Raw Data'!D2525&lt;4),'Raw Data'!L2525,IF(AND('Raw Data'!I2525&lt;'Raw Data'!J2525,'Raw Data'!D2525&gt;'Raw Data'!E2525,'Raw Data'!D2525-'Raw Data'!E2525&lt;4),'Raw Data'!K2525,0))</f>
        <v/>
      </c>
      <c r="G2530">
        <f>IF(AND('Raw Data'!J2525&lt;'Raw Data'!I2525, 'Raw Data'!E2525&gt;'Raw Data'!D2525), 'Raw Data'!J2525, 0)</f>
        <v/>
      </c>
      <c r="H2530">
        <f>IF(AND('Raw Data'!J2525&gt;'Raw Data'!I2525, 'Raw Data'!E2525&lt;'Raw Data'!D2525), 'Raw Data'!I2525, 0)</f>
        <v/>
      </c>
      <c r="I2530">
        <f>SUM(J2530:K2530)</f>
        <v/>
      </c>
      <c r="J2530">
        <f>IF(AND('Raw Data'!J2525&gt;'Raw Data'!I2525, 'Raw Data'!E2525&gt;'Raw Data'!D2525), 'Raw Data'!J2525, 0)</f>
        <v/>
      </c>
      <c r="K2530">
        <f>IF(AND('Raw Data'!I2525&gt;'Raw Data'!J2525, 'Raw Data'!D2525&gt;'Raw Data'!E2525), 'Raw Data'!I2525, 0)</f>
        <v/>
      </c>
      <c r="L2530">
        <f>IF('Raw Data'!E2525-'Raw Data'!D2525&gt;3, 'Raw Data'!N2525, 0)</f>
        <v/>
      </c>
      <c r="M2530">
        <f>IF('Raw Data'!D2525-'Raw Data'!E2525&gt;3, 'Raw Data'!M2525, 0)</f>
        <v/>
      </c>
      <c r="N2530">
        <f>IF(ISBLANK('Raw Data'!D2525),0,IF(AND('Raw Data'!E2525&gt;'Raw Data'!D2525,'Raw Data'!E2525-'Raw Data'!D2525&gt;0,'Raw Data'!E2525-'Raw Data'!D2525&lt;4),'Raw Data'!L2525, 0))</f>
        <v/>
      </c>
      <c r="O2530">
        <f>IF(ISBLANK('Raw Data'!D2525),0,IF(AND('Raw Data'!E2525&gt;'Raw Data'!D2525,'Raw Data'!E2525-'Raw Data'!D2525&gt;0,'Raw Data'!D2525-'Raw Data'!E2525&lt;4),'Raw Data'!K2525, 0))</f>
        <v/>
      </c>
      <c r="P2530">
        <f>IF('Raw Data'!E2525-'Raw Data'!D2525&gt;3, 'Raw Data'!N2525, IF('Raw Data'!D2525-'Raw Data'!E2525&gt;3, 'Raw Data'!M2525, 0))</f>
        <v/>
      </c>
      <c r="Q2530">
        <f>IF(ISBLANK('Raw Data'!E2525),0,IF(AND('Raw Data'!E2525-'Raw Data'!D2525&lt;4,'Raw Data'!E2525-'Raw Data'!D2525&gt;0),'Raw Data'!L2525,IF(AND('Raw Data'!D2525&gt;'Raw Data'!E2525,'Raw Data'!D2525-'Raw Data'!E2525&gt;0),'Raw Data'!K2525,0)))</f>
        <v/>
      </c>
      <c r="R2530">
        <f>IF(ISBLANK('Raw Data'!K2525),0,IFERROR(IF(MATCH(SMALL('Raw Data'!K2525:N2525,1),L2530:O2530,0),SMALL('Raw Data'!K2525:N2525,1)),0))</f>
        <v/>
      </c>
      <c r="S2530">
        <f>IF(ISBLANK('Raw Data'!K2525),0,IFERROR(IF(MATCH(SMALL('Raw Data'!K2525:N2525,2),L2530:O2530,0),SMALL('Raw Data'!K2525:N2525,2)),0))</f>
        <v/>
      </c>
      <c r="T2530">
        <f>IF(ISBLANK('Raw Data'!K2525),0,IFERROR(IF(MATCH(SMALL('Raw Data'!K2525:N2525,3),L2530:O2530,0),SMALL('Raw Data'!K2525:N2525,3)),0))</f>
        <v/>
      </c>
      <c r="U2530">
        <f>IF(ISBLANK('Raw Data'!K2525),0,IFERROR(IF(MATCH(SMALL('Raw Data'!K2525:N2525,4),L2530:O2530,0),SMALL('Raw Data'!K2525:N2525,4)),0))</f>
        <v/>
      </c>
      <c r="V2530">
        <f>IF(AND('Raw Data'!D2525&lt;3, 'Raw Data'!E2525&lt;3, 'Raw Data'!A2525&gt;0), 'Raw Data'!AF2525, 0)</f>
        <v/>
      </c>
      <c r="W2530">
        <f>IF(AND('Raw Data'!D2525&lt;4, 'Raw Data'!E2525&lt;4, 'Raw Data'!A2525&gt;0), 'Raw Data'!AI2525, 0)</f>
        <v/>
      </c>
      <c r="X2530">
        <f>IF(AND('Raw Data'!D2525&lt;5, 'Raw Data'!E2525&lt;5, 'Raw Data'!A2525&gt;0), 'Raw Data'!AL2525, 0)</f>
        <v/>
      </c>
      <c r="Y2530">
        <f>IF(AND('Raw Data'!D2525&lt;6, 'Raw Data'!E2525&lt;6, 'Raw Data'!A2525&gt;0), 'Raw Data'!AO2525, 0)</f>
        <v/>
      </c>
      <c r="Z2530">
        <f>IF(ISBLANK('Raw Data'!D2525), 0, IF('Raw Data'!D2525-'Raw Data'!E2525&gt;1, 'Raw Data'!AW2525, 0))</f>
        <v/>
      </c>
      <c r="AA2530">
        <f>IF(ISBLANK('Raw Data'!A2525), 0, IF(ABS('Raw Data'!D2525-'Raw Data'!E2525)&lt;2, 'Raw Data'!AX2525, 0))</f>
        <v/>
      </c>
      <c r="AB2530">
        <f>IF(ISBLANK('Raw Data'!D2525), 0, IF('Raw Data'!E2525-'Raw Data'!D2525&gt;1, 'Raw Data'!AY2525, 0))</f>
        <v/>
      </c>
      <c r="AC2530">
        <f>IF(ISBLANK('Raw Data'!D2525), 0, IF('Raw Data'!D2525-'Raw Data'!E2525&gt;2, 'Raw Data'!AZ2525, 0))</f>
        <v/>
      </c>
      <c r="AD2530">
        <f>IF(ISBLANK('Raw Data'!A2525), 0, IF(ABS('Raw Data'!D2525-'Raw Data'!E2525)&lt;3, 'Raw Data'!BA2525, 0))</f>
        <v/>
      </c>
      <c r="AE2530">
        <f>IF(ISBLANK('Raw Data'!D2525), 0, IF('Raw Data'!E2525-'Raw Data'!D2525&gt;2, 'Raw Data'!BB2525, 0))</f>
        <v/>
      </c>
      <c r="AF2530">
        <f>IF(ISBLANK('Raw Data'!D2525), 0, IF('Raw Data'!D2525-'Raw Data'!E2525&gt;3, 'Raw Data'!BC2525, 0))</f>
        <v/>
      </c>
      <c r="AG2530">
        <f>IF(ISBLANK('Raw Data'!A2525), 0, IF(ABS('Raw Data'!D2525-'Raw Data'!E2525)&lt;4, 'Raw Data'!BD2525, 0))</f>
        <v/>
      </c>
      <c r="AH2530">
        <f>IF(ISBLANK('Raw Data'!D2525), 0, IF('Raw Data'!E2525-'Raw Data'!D2525&gt;3, 'Raw Data'!BE2525, 0))</f>
        <v/>
      </c>
      <c r="AI2530">
        <f>IF(SUM('Raw Data'!D2525:E2525)&gt;'Raw Data'!F2525, 'Raw Data'!G2525, 0)</f>
        <v/>
      </c>
      <c r="AJ2530">
        <f>IF(ISBLANK('Raw Data'!D2525), 0, IF(SUM('Raw Data'!D2525:E2525)&lt;'Raw Data'!F2525, 'Raw Data'!H2525, 0))</f>
        <v/>
      </c>
      <c r="AK2530">
        <f>IF(ISBLANK('Raw Data'!A2525), 0, IF(AND('Raw Data'!D2525&lt;3, 'Raw Data'!E2525&lt;3, 'Raw Data'!F2525&lt;BB$2), 'Raw Data'!AF2525, 0))</f>
        <v/>
      </c>
      <c r="AL2530">
        <f>IF(ISBLANK('Raw Data'!A2525), 0, IF(AND('Raw Data'!D2525&lt;4, 'Raw Data'!E2525&lt;4, 'Raw Data'!F2525&lt;BB$2), 'Raw Data'!AI2525, 0))</f>
        <v/>
      </c>
      <c r="AM2530">
        <f>IF(ISBLANK('Raw Data'!A2525), 0, IF(AND('Raw Data'!D2525&lt;5, 'Raw Data'!E2525&lt;5, 'Raw Data'!F2525&lt;BB$2), 'Raw Data'!AL2525, 0))</f>
        <v/>
      </c>
      <c r="AN2530">
        <f>IF(ISBLANK('Raw Data'!A2525), 0, IF(AND('Raw Data'!D2525&lt;6, 'Raw Data'!E2525&lt;6, 'Raw Data'!F2525&lt;BB$2), 'Raw Data'!AO2525, 0))</f>
        <v/>
      </c>
      <c r="AO2530">
        <f>IF(ISBLANK('Raw Data'!A2525), 0, IF(AND('Raw Data'!I2525&lt;Analysis!$BC$2, 'Raw Data'!D2525-'Raw Data'!E2525&gt;1), 'Raw Data'!AW2525, IF(AND('Raw Data'!J2525&lt;Analysis!$BC$2, 'Raw Data'!E2525-'Raw Data'!D2525&gt;1), 'Raw Data'!AY2525, 0)))</f>
        <v/>
      </c>
      <c r="AP2530">
        <f>IF(ISBLANK('Raw Data'!A2525), 0, IF(AND('Raw Data'!I2525&lt;Analysis!$BC$2, 'Raw Data'!D2525-'Raw Data'!E2525&gt;2), 'Raw Data'!AZ2525, IF(AND('Raw Data'!J2525&lt;Analysis!$BC$2, 'Raw Data'!E2525-'Raw Data'!D2525&gt;2), 'Raw Data'!BB2525, 0)))</f>
        <v/>
      </c>
      <c r="AQ2530">
        <f>IF(ISBLANK('Raw Data'!A2525), 0, IF(AND('Raw Data'!I2525&lt;Analysis!$BC$2, 'Raw Data'!D2525-'Raw Data'!E2525&gt;3), 'Raw Data'!BC2525, IF(AND('Raw Data'!J2525&lt;Analysis!$BC$2, 'Raw Data'!E2525-'Raw Data'!D2525&gt;3), 'Raw Data'!BE2525, 0)))</f>
        <v/>
      </c>
      <c r="AR2530">
        <f>IF('Hidden Analysiss'!D2526=1,IF(ABS('Raw Data'!E2525-'Raw Data'!D2525)&lt;2,'Raw Data'!AX2525,0), 0)</f>
        <v/>
      </c>
      <c r="AS2530">
        <f>IF('Hidden Analysiss'!D2526=1,IF(ABS('Raw Data'!E2525-'Raw Data'!D2525)&lt;3,'Raw Data'!BA2525,0), 0)</f>
        <v/>
      </c>
      <c r="AT2530">
        <f>IF('Hidden Analysiss'!D2526=1,IF(ABS('Raw Data'!E2525-'Raw Data'!D2525)&lt;4,'Raw Data'!BD2525,0), 0)</f>
        <v/>
      </c>
      <c r="AU2530">
        <f>IF(AND('Hidden Analysiss'!E2526=1, ABS('Raw Data'!E2525-'Raw Data'!D2525)&lt;2), 'Raw Data'!AX2525, 0)</f>
        <v/>
      </c>
      <c r="AV2530">
        <f>IF(AND('Hidden Analysiss'!E2526=1, ABS('Raw Data'!E2525-'Raw Data'!D2525)&lt;3), 'Raw Data'!BA2525, 0)</f>
        <v/>
      </c>
      <c r="AW2530">
        <f>IF(AND('Hidden Analysiss'!E2526=1, ABS('Raw Data'!E2525-'Raw Data'!D2525)&lt;3), 'Raw Data'!BD2525, 0)</f>
        <v/>
      </c>
    </row>
    <row r="2531">
      <c r="A2531" s="1">
        <f>'Raw Data'!A2526</f>
        <v/>
      </c>
      <c r="B2531">
        <f>IF('Raw Data'!E2526&gt;'Raw Data'!D2526, 'Raw Data'!J2526, 0)</f>
        <v/>
      </c>
      <c r="C2531">
        <f>IF('Raw Data'!D2526&gt;'Raw Data'!E2526, 'Raw Data'!I2526, 0)</f>
        <v/>
      </c>
      <c r="D2531">
        <f>SUM(G2531:H2531)</f>
        <v/>
      </c>
      <c r="E2531">
        <f>IF(AND('Raw Data'!J2526&lt;'Raw Data'!I2526,'Raw Data'!E2526&gt;'Raw Data'!D2526,'Raw Data'!E2526-'Raw Data'!D2526&gt;3),'Raw Data'!N2526,IF(AND('Raw Data'!I2526&lt;'Raw Data'!J2526,'Raw Data'!D2526&gt;'Raw Data'!E2526,'Raw Data'!D2526-'Raw Data'!E2526&gt;3),'Raw Data'!M2526,0))</f>
        <v/>
      </c>
      <c r="F2531">
        <f>IF(AND('Raw Data'!J2526&lt;'Raw Data'!I2526,'Raw Data'!E2526&gt;'Raw Data'!D2526,'Raw Data'!E2526-'Raw Data'!D2526&lt;4),'Raw Data'!L2526,IF(AND('Raw Data'!I2526&lt;'Raw Data'!J2526,'Raw Data'!D2526&gt;'Raw Data'!E2526,'Raw Data'!D2526-'Raw Data'!E2526&lt;4),'Raw Data'!K2526,0))</f>
        <v/>
      </c>
      <c r="G2531">
        <f>IF(AND('Raw Data'!J2526&lt;'Raw Data'!I2526, 'Raw Data'!E2526&gt;'Raw Data'!D2526), 'Raw Data'!J2526, 0)</f>
        <v/>
      </c>
      <c r="H2531">
        <f>IF(AND('Raw Data'!J2526&gt;'Raw Data'!I2526, 'Raw Data'!E2526&lt;'Raw Data'!D2526), 'Raw Data'!I2526, 0)</f>
        <v/>
      </c>
      <c r="I2531">
        <f>SUM(J2531:K2531)</f>
        <v/>
      </c>
      <c r="J2531">
        <f>IF(AND('Raw Data'!J2526&gt;'Raw Data'!I2526, 'Raw Data'!E2526&gt;'Raw Data'!D2526), 'Raw Data'!J2526, 0)</f>
        <v/>
      </c>
      <c r="K2531">
        <f>IF(AND('Raw Data'!I2526&gt;'Raw Data'!J2526, 'Raw Data'!D2526&gt;'Raw Data'!E2526), 'Raw Data'!I2526, 0)</f>
        <v/>
      </c>
      <c r="L2531">
        <f>IF('Raw Data'!E2526-'Raw Data'!D2526&gt;3, 'Raw Data'!N2526, 0)</f>
        <v/>
      </c>
      <c r="M2531">
        <f>IF('Raw Data'!D2526-'Raw Data'!E2526&gt;3, 'Raw Data'!M2526, 0)</f>
        <v/>
      </c>
      <c r="N2531">
        <f>IF(ISBLANK('Raw Data'!D2526),0,IF(AND('Raw Data'!E2526&gt;'Raw Data'!D2526,'Raw Data'!E2526-'Raw Data'!D2526&gt;0,'Raw Data'!E2526-'Raw Data'!D2526&lt;4),'Raw Data'!L2526, 0))</f>
        <v/>
      </c>
      <c r="O2531">
        <f>IF(ISBLANK('Raw Data'!D2526),0,IF(AND('Raw Data'!E2526&gt;'Raw Data'!D2526,'Raw Data'!E2526-'Raw Data'!D2526&gt;0,'Raw Data'!D2526-'Raw Data'!E2526&lt;4),'Raw Data'!K2526, 0))</f>
        <v/>
      </c>
      <c r="P2531">
        <f>IF('Raw Data'!E2526-'Raw Data'!D2526&gt;3, 'Raw Data'!N2526, IF('Raw Data'!D2526-'Raw Data'!E2526&gt;3, 'Raw Data'!M2526, 0))</f>
        <v/>
      </c>
      <c r="Q2531">
        <f>IF(ISBLANK('Raw Data'!E2526),0,IF(AND('Raw Data'!E2526-'Raw Data'!D2526&lt;4,'Raw Data'!E2526-'Raw Data'!D2526&gt;0),'Raw Data'!L2526,IF(AND('Raw Data'!D2526&gt;'Raw Data'!E2526,'Raw Data'!D2526-'Raw Data'!E2526&gt;0),'Raw Data'!K2526,0)))</f>
        <v/>
      </c>
      <c r="R2531">
        <f>IF(ISBLANK('Raw Data'!K2526),0,IFERROR(IF(MATCH(SMALL('Raw Data'!K2526:N2526,1),L2531:O2531,0),SMALL('Raw Data'!K2526:N2526,1)),0))</f>
        <v/>
      </c>
      <c r="S2531">
        <f>IF(ISBLANK('Raw Data'!K2526),0,IFERROR(IF(MATCH(SMALL('Raw Data'!K2526:N2526,2),L2531:O2531,0),SMALL('Raw Data'!K2526:N2526,2)),0))</f>
        <v/>
      </c>
      <c r="T2531">
        <f>IF(ISBLANK('Raw Data'!K2526),0,IFERROR(IF(MATCH(SMALL('Raw Data'!K2526:N2526,3),L2531:O2531,0),SMALL('Raw Data'!K2526:N2526,3)),0))</f>
        <v/>
      </c>
      <c r="U2531">
        <f>IF(ISBLANK('Raw Data'!K2526),0,IFERROR(IF(MATCH(SMALL('Raw Data'!K2526:N2526,4),L2531:O2531,0),SMALL('Raw Data'!K2526:N2526,4)),0))</f>
        <v/>
      </c>
      <c r="V2531">
        <f>IF(AND('Raw Data'!D2526&lt;3, 'Raw Data'!E2526&lt;3, 'Raw Data'!A2526&gt;0), 'Raw Data'!AF2526, 0)</f>
        <v/>
      </c>
      <c r="W2531">
        <f>IF(AND('Raw Data'!D2526&lt;4, 'Raw Data'!E2526&lt;4, 'Raw Data'!A2526&gt;0), 'Raw Data'!AI2526, 0)</f>
        <v/>
      </c>
      <c r="X2531">
        <f>IF(AND('Raw Data'!D2526&lt;5, 'Raw Data'!E2526&lt;5, 'Raw Data'!A2526&gt;0), 'Raw Data'!AL2526, 0)</f>
        <v/>
      </c>
      <c r="Y2531">
        <f>IF(AND('Raw Data'!D2526&lt;6, 'Raw Data'!E2526&lt;6, 'Raw Data'!A2526&gt;0), 'Raw Data'!AO2526, 0)</f>
        <v/>
      </c>
      <c r="Z2531">
        <f>IF(ISBLANK('Raw Data'!D2526), 0, IF('Raw Data'!D2526-'Raw Data'!E2526&gt;1, 'Raw Data'!AW2526, 0))</f>
        <v/>
      </c>
      <c r="AA2531">
        <f>IF(ISBLANK('Raw Data'!A2526), 0, IF(ABS('Raw Data'!D2526-'Raw Data'!E2526)&lt;2, 'Raw Data'!AX2526, 0))</f>
        <v/>
      </c>
      <c r="AB2531">
        <f>IF(ISBLANK('Raw Data'!D2526), 0, IF('Raw Data'!E2526-'Raw Data'!D2526&gt;1, 'Raw Data'!AY2526, 0))</f>
        <v/>
      </c>
      <c r="AC2531">
        <f>IF(ISBLANK('Raw Data'!D2526), 0, IF('Raw Data'!D2526-'Raw Data'!E2526&gt;2, 'Raw Data'!AZ2526, 0))</f>
        <v/>
      </c>
      <c r="AD2531">
        <f>IF(ISBLANK('Raw Data'!A2526), 0, IF(ABS('Raw Data'!D2526-'Raw Data'!E2526)&lt;3, 'Raw Data'!BA2526, 0))</f>
        <v/>
      </c>
      <c r="AE2531">
        <f>IF(ISBLANK('Raw Data'!D2526), 0, IF('Raw Data'!E2526-'Raw Data'!D2526&gt;2, 'Raw Data'!BB2526, 0))</f>
        <v/>
      </c>
      <c r="AF2531">
        <f>IF(ISBLANK('Raw Data'!D2526), 0, IF('Raw Data'!D2526-'Raw Data'!E2526&gt;3, 'Raw Data'!BC2526, 0))</f>
        <v/>
      </c>
      <c r="AG2531">
        <f>IF(ISBLANK('Raw Data'!A2526), 0, IF(ABS('Raw Data'!D2526-'Raw Data'!E2526)&lt;4, 'Raw Data'!BD2526, 0))</f>
        <v/>
      </c>
      <c r="AH2531">
        <f>IF(ISBLANK('Raw Data'!D2526), 0, IF('Raw Data'!E2526-'Raw Data'!D2526&gt;3, 'Raw Data'!BE2526, 0))</f>
        <v/>
      </c>
      <c r="AI2531">
        <f>IF(SUM('Raw Data'!D2526:E2526)&gt;'Raw Data'!F2526, 'Raw Data'!G2526, 0)</f>
        <v/>
      </c>
      <c r="AJ2531">
        <f>IF(ISBLANK('Raw Data'!D2526), 0, IF(SUM('Raw Data'!D2526:E2526)&lt;'Raw Data'!F2526, 'Raw Data'!H2526, 0))</f>
        <v/>
      </c>
      <c r="AK2531">
        <f>IF(ISBLANK('Raw Data'!A2526), 0, IF(AND('Raw Data'!D2526&lt;3, 'Raw Data'!E2526&lt;3, 'Raw Data'!F2526&lt;BB$2), 'Raw Data'!AF2526, 0))</f>
        <v/>
      </c>
      <c r="AL2531">
        <f>IF(ISBLANK('Raw Data'!A2526), 0, IF(AND('Raw Data'!D2526&lt;4, 'Raw Data'!E2526&lt;4, 'Raw Data'!F2526&lt;BB$2), 'Raw Data'!AI2526, 0))</f>
        <v/>
      </c>
      <c r="AM2531">
        <f>IF(ISBLANK('Raw Data'!A2526), 0, IF(AND('Raw Data'!D2526&lt;5, 'Raw Data'!E2526&lt;5, 'Raw Data'!F2526&lt;BB$2), 'Raw Data'!AL2526, 0))</f>
        <v/>
      </c>
      <c r="AN2531">
        <f>IF(ISBLANK('Raw Data'!A2526), 0, IF(AND('Raw Data'!D2526&lt;6, 'Raw Data'!E2526&lt;6, 'Raw Data'!F2526&lt;BB$2), 'Raw Data'!AO2526, 0))</f>
        <v/>
      </c>
      <c r="AO2531">
        <f>IF(ISBLANK('Raw Data'!A2526), 0, IF(AND('Raw Data'!I2526&lt;Analysis!$BC$2, 'Raw Data'!D2526-'Raw Data'!E2526&gt;1), 'Raw Data'!AW2526, IF(AND('Raw Data'!J2526&lt;Analysis!$BC$2, 'Raw Data'!E2526-'Raw Data'!D2526&gt;1), 'Raw Data'!AY2526, 0)))</f>
        <v/>
      </c>
      <c r="AP2531">
        <f>IF(ISBLANK('Raw Data'!A2526), 0, IF(AND('Raw Data'!I2526&lt;Analysis!$BC$2, 'Raw Data'!D2526-'Raw Data'!E2526&gt;2), 'Raw Data'!AZ2526, IF(AND('Raw Data'!J2526&lt;Analysis!$BC$2, 'Raw Data'!E2526-'Raw Data'!D2526&gt;2), 'Raw Data'!BB2526, 0)))</f>
        <v/>
      </c>
      <c r="AQ2531">
        <f>IF(ISBLANK('Raw Data'!A2526), 0, IF(AND('Raw Data'!I2526&lt;Analysis!$BC$2, 'Raw Data'!D2526-'Raw Data'!E2526&gt;3), 'Raw Data'!BC2526, IF(AND('Raw Data'!J2526&lt;Analysis!$BC$2, 'Raw Data'!E2526-'Raw Data'!D2526&gt;3), 'Raw Data'!BE2526, 0)))</f>
        <v/>
      </c>
      <c r="AR2531">
        <f>IF('Hidden Analysiss'!D2527=1,IF(ABS('Raw Data'!E2526-'Raw Data'!D2526)&lt;2,'Raw Data'!AX2526,0), 0)</f>
        <v/>
      </c>
      <c r="AS2531">
        <f>IF('Hidden Analysiss'!D2527=1,IF(ABS('Raw Data'!E2526-'Raw Data'!D2526)&lt;3,'Raw Data'!BA2526,0), 0)</f>
        <v/>
      </c>
      <c r="AT2531">
        <f>IF('Hidden Analysiss'!D2527=1,IF(ABS('Raw Data'!E2526-'Raw Data'!D2526)&lt;4,'Raw Data'!BD2526,0), 0)</f>
        <v/>
      </c>
      <c r="AU2531">
        <f>IF(AND('Hidden Analysiss'!E2527=1, ABS('Raw Data'!E2526-'Raw Data'!D2526)&lt;2), 'Raw Data'!AX2526, 0)</f>
        <v/>
      </c>
      <c r="AV2531">
        <f>IF(AND('Hidden Analysiss'!E2527=1, ABS('Raw Data'!E2526-'Raw Data'!D2526)&lt;3), 'Raw Data'!BA2526, 0)</f>
        <v/>
      </c>
      <c r="AW2531">
        <f>IF(AND('Hidden Analysiss'!E2527=1, ABS('Raw Data'!E2526-'Raw Data'!D2526)&lt;3), 'Raw Data'!BD2526, 0)</f>
        <v/>
      </c>
    </row>
    <row r="2532">
      <c r="A2532" s="1">
        <f>'Raw Data'!A2527</f>
        <v/>
      </c>
      <c r="B2532">
        <f>IF('Raw Data'!E2527&gt;'Raw Data'!D2527, 'Raw Data'!J2527, 0)</f>
        <v/>
      </c>
      <c r="C2532">
        <f>IF('Raw Data'!D2527&gt;'Raw Data'!E2527, 'Raw Data'!I2527, 0)</f>
        <v/>
      </c>
      <c r="D2532">
        <f>SUM(G2532:H2532)</f>
        <v/>
      </c>
      <c r="E2532">
        <f>IF(AND('Raw Data'!J2527&lt;'Raw Data'!I2527,'Raw Data'!E2527&gt;'Raw Data'!D2527,'Raw Data'!E2527-'Raw Data'!D2527&gt;3),'Raw Data'!N2527,IF(AND('Raw Data'!I2527&lt;'Raw Data'!J2527,'Raw Data'!D2527&gt;'Raw Data'!E2527,'Raw Data'!D2527-'Raw Data'!E2527&gt;3),'Raw Data'!M2527,0))</f>
        <v/>
      </c>
      <c r="F2532">
        <f>IF(AND('Raw Data'!J2527&lt;'Raw Data'!I2527,'Raw Data'!E2527&gt;'Raw Data'!D2527,'Raw Data'!E2527-'Raw Data'!D2527&lt;4),'Raw Data'!L2527,IF(AND('Raw Data'!I2527&lt;'Raw Data'!J2527,'Raw Data'!D2527&gt;'Raw Data'!E2527,'Raw Data'!D2527-'Raw Data'!E2527&lt;4),'Raw Data'!K2527,0))</f>
        <v/>
      </c>
      <c r="G2532">
        <f>IF(AND('Raw Data'!J2527&lt;'Raw Data'!I2527, 'Raw Data'!E2527&gt;'Raw Data'!D2527), 'Raw Data'!J2527, 0)</f>
        <v/>
      </c>
      <c r="H2532">
        <f>IF(AND('Raw Data'!J2527&gt;'Raw Data'!I2527, 'Raw Data'!E2527&lt;'Raw Data'!D2527), 'Raw Data'!I2527, 0)</f>
        <v/>
      </c>
      <c r="I2532">
        <f>SUM(J2532:K2532)</f>
        <v/>
      </c>
      <c r="J2532">
        <f>IF(AND('Raw Data'!J2527&gt;'Raw Data'!I2527, 'Raw Data'!E2527&gt;'Raw Data'!D2527), 'Raw Data'!J2527, 0)</f>
        <v/>
      </c>
      <c r="K2532">
        <f>IF(AND('Raw Data'!I2527&gt;'Raw Data'!J2527, 'Raw Data'!D2527&gt;'Raw Data'!E2527), 'Raw Data'!I2527, 0)</f>
        <v/>
      </c>
      <c r="L2532">
        <f>IF('Raw Data'!E2527-'Raw Data'!D2527&gt;3, 'Raw Data'!N2527, 0)</f>
        <v/>
      </c>
      <c r="M2532">
        <f>IF('Raw Data'!D2527-'Raw Data'!E2527&gt;3, 'Raw Data'!M2527, 0)</f>
        <v/>
      </c>
      <c r="N2532">
        <f>IF(ISBLANK('Raw Data'!D2527),0,IF(AND('Raw Data'!E2527&gt;'Raw Data'!D2527,'Raw Data'!E2527-'Raw Data'!D2527&gt;0,'Raw Data'!E2527-'Raw Data'!D2527&lt;4),'Raw Data'!L2527, 0))</f>
        <v/>
      </c>
      <c r="O2532">
        <f>IF(ISBLANK('Raw Data'!D2527),0,IF(AND('Raw Data'!E2527&gt;'Raw Data'!D2527,'Raw Data'!E2527-'Raw Data'!D2527&gt;0,'Raw Data'!D2527-'Raw Data'!E2527&lt;4),'Raw Data'!K2527, 0))</f>
        <v/>
      </c>
      <c r="P2532">
        <f>IF('Raw Data'!E2527-'Raw Data'!D2527&gt;3, 'Raw Data'!N2527, IF('Raw Data'!D2527-'Raw Data'!E2527&gt;3, 'Raw Data'!M2527, 0))</f>
        <v/>
      </c>
      <c r="Q2532">
        <f>IF(ISBLANK('Raw Data'!E2527),0,IF(AND('Raw Data'!E2527-'Raw Data'!D2527&lt;4,'Raw Data'!E2527-'Raw Data'!D2527&gt;0),'Raw Data'!L2527,IF(AND('Raw Data'!D2527&gt;'Raw Data'!E2527,'Raw Data'!D2527-'Raw Data'!E2527&gt;0),'Raw Data'!K2527,0)))</f>
        <v/>
      </c>
      <c r="R2532">
        <f>IF(ISBLANK('Raw Data'!K2527),0,IFERROR(IF(MATCH(SMALL('Raw Data'!K2527:N2527,1),L2532:O2532,0),SMALL('Raw Data'!K2527:N2527,1)),0))</f>
        <v/>
      </c>
      <c r="S2532">
        <f>IF(ISBLANK('Raw Data'!K2527),0,IFERROR(IF(MATCH(SMALL('Raw Data'!K2527:N2527,2),L2532:O2532,0),SMALL('Raw Data'!K2527:N2527,2)),0))</f>
        <v/>
      </c>
      <c r="T2532">
        <f>IF(ISBLANK('Raw Data'!K2527),0,IFERROR(IF(MATCH(SMALL('Raw Data'!K2527:N2527,3),L2532:O2532,0),SMALL('Raw Data'!K2527:N2527,3)),0))</f>
        <v/>
      </c>
      <c r="U2532">
        <f>IF(ISBLANK('Raw Data'!K2527),0,IFERROR(IF(MATCH(SMALL('Raw Data'!K2527:N2527,4),L2532:O2532,0),SMALL('Raw Data'!K2527:N2527,4)),0))</f>
        <v/>
      </c>
      <c r="V2532">
        <f>IF(AND('Raw Data'!D2527&lt;3, 'Raw Data'!E2527&lt;3, 'Raw Data'!A2527&gt;0), 'Raw Data'!AF2527, 0)</f>
        <v/>
      </c>
      <c r="W2532">
        <f>IF(AND('Raw Data'!D2527&lt;4, 'Raw Data'!E2527&lt;4, 'Raw Data'!A2527&gt;0), 'Raw Data'!AI2527, 0)</f>
        <v/>
      </c>
      <c r="X2532">
        <f>IF(AND('Raw Data'!D2527&lt;5, 'Raw Data'!E2527&lt;5, 'Raw Data'!A2527&gt;0), 'Raw Data'!AL2527, 0)</f>
        <v/>
      </c>
      <c r="Y2532">
        <f>IF(AND('Raw Data'!D2527&lt;6, 'Raw Data'!E2527&lt;6, 'Raw Data'!A2527&gt;0), 'Raw Data'!AO2527, 0)</f>
        <v/>
      </c>
      <c r="Z2532">
        <f>IF(ISBLANK('Raw Data'!D2527), 0, IF('Raw Data'!D2527-'Raw Data'!E2527&gt;1, 'Raw Data'!AW2527, 0))</f>
        <v/>
      </c>
      <c r="AA2532">
        <f>IF(ISBLANK('Raw Data'!A2527), 0, IF(ABS('Raw Data'!D2527-'Raw Data'!E2527)&lt;2, 'Raw Data'!AX2527, 0))</f>
        <v/>
      </c>
      <c r="AB2532">
        <f>IF(ISBLANK('Raw Data'!D2527), 0, IF('Raw Data'!E2527-'Raw Data'!D2527&gt;1, 'Raw Data'!AY2527, 0))</f>
        <v/>
      </c>
      <c r="AC2532">
        <f>IF(ISBLANK('Raw Data'!D2527), 0, IF('Raw Data'!D2527-'Raw Data'!E2527&gt;2, 'Raw Data'!AZ2527, 0))</f>
        <v/>
      </c>
      <c r="AD2532">
        <f>IF(ISBLANK('Raw Data'!A2527), 0, IF(ABS('Raw Data'!D2527-'Raw Data'!E2527)&lt;3, 'Raw Data'!BA2527, 0))</f>
        <v/>
      </c>
      <c r="AE2532">
        <f>IF(ISBLANK('Raw Data'!D2527), 0, IF('Raw Data'!E2527-'Raw Data'!D2527&gt;2, 'Raw Data'!BB2527, 0))</f>
        <v/>
      </c>
      <c r="AF2532">
        <f>IF(ISBLANK('Raw Data'!D2527), 0, IF('Raw Data'!D2527-'Raw Data'!E2527&gt;3, 'Raw Data'!BC2527, 0))</f>
        <v/>
      </c>
      <c r="AG2532">
        <f>IF(ISBLANK('Raw Data'!A2527), 0, IF(ABS('Raw Data'!D2527-'Raw Data'!E2527)&lt;4, 'Raw Data'!BD2527, 0))</f>
        <v/>
      </c>
      <c r="AH2532">
        <f>IF(ISBLANK('Raw Data'!D2527), 0, IF('Raw Data'!E2527-'Raw Data'!D2527&gt;3, 'Raw Data'!BE2527, 0))</f>
        <v/>
      </c>
      <c r="AI2532">
        <f>IF(SUM('Raw Data'!D2527:E2527)&gt;'Raw Data'!F2527, 'Raw Data'!G2527, 0)</f>
        <v/>
      </c>
      <c r="AJ2532">
        <f>IF(ISBLANK('Raw Data'!D2527), 0, IF(SUM('Raw Data'!D2527:E2527)&lt;'Raw Data'!F2527, 'Raw Data'!H2527, 0))</f>
        <v/>
      </c>
      <c r="AK2532">
        <f>IF(ISBLANK('Raw Data'!A2527), 0, IF(AND('Raw Data'!D2527&lt;3, 'Raw Data'!E2527&lt;3, 'Raw Data'!F2527&lt;BB$2), 'Raw Data'!AF2527, 0))</f>
        <v/>
      </c>
      <c r="AL2532">
        <f>IF(ISBLANK('Raw Data'!A2527), 0, IF(AND('Raw Data'!D2527&lt;4, 'Raw Data'!E2527&lt;4, 'Raw Data'!F2527&lt;BB$2), 'Raw Data'!AI2527, 0))</f>
        <v/>
      </c>
      <c r="AM2532">
        <f>IF(ISBLANK('Raw Data'!A2527), 0, IF(AND('Raw Data'!D2527&lt;5, 'Raw Data'!E2527&lt;5, 'Raw Data'!F2527&lt;BB$2), 'Raw Data'!AL2527, 0))</f>
        <v/>
      </c>
      <c r="AN2532">
        <f>IF(ISBLANK('Raw Data'!A2527), 0, IF(AND('Raw Data'!D2527&lt;6, 'Raw Data'!E2527&lt;6, 'Raw Data'!F2527&lt;BB$2), 'Raw Data'!AO2527, 0))</f>
        <v/>
      </c>
      <c r="AO2532">
        <f>IF(ISBLANK('Raw Data'!A2527), 0, IF(AND('Raw Data'!I2527&lt;Analysis!$BC$2, 'Raw Data'!D2527-'Raw Data'!E2527&gt;1), 'Raw Data'!AW2527, IF(AND('Raw Data'!J2527&lt;Analysis!$BC$2, 'Raw Data'!E2527-'Raw Data'!D2527&gt;1), 'Raw Data'!AY2527, 0)))</f>
        <v/>
      </c>
      <c r="AP2532">
        <f>IF(ISBLANK('Raw Data'!A2527), 0, IF(AND('Raw Data'!I2527&lt;Analysis!$BC$2, 'Raw Data'!D2527-'Raw Data'!E2527&gt;2), 'Raw Data'!AZ2527, IF(AND('Raw Data'!J2527&lt;Analysis!$BC$2, 'Raw Data'!E2527-'Raw Data'!D2527&gt;2), 'Raw Data'!BB2527, 0)))</f>
        <v/>
      </c>
      <c r="AQ2532">
        <f>IF(ISBLANK('Raw Data'!A2527), 0, IF(AND('Raw Data'!I2527&lt;Analysis!$BC$2, 'Raw Data'!D2527-'Raw Data'!E2527&gt;3), 'Raw Data'!BC2527, IF(AND('Raw Data'!J2527&lt;Analysis!$BC$2, 'Raw Data'!E2527-'Raw Data'!D2527&gt;3), 'Raw Data'!BE2527, 0)))</f>
        <v/>
      </c>
      <c r="AR2532">
        <f>IF('Hidden Analysiss'!D2528=1,IF(ABS('Raw Data'!E2527-'Raw Data'!D2527)&lt;2,'Raw Data'!AX2527,0), 0)</f>
        <v/>
      </c>
      <c r="AS2532">
        <f>IF('Hidden Analysiss'!D2528=1,IF(ABS('Raw Data'!E2527-'Raw Data'!D2527)&lt;3,'Raw Data'!BA2527,0), 0)</f>
        <v/>
      </c>
      <c r="AT2532">
        <f>IF('Hidden Analysiss'!D2528=1,IF(ABS('Raw Data'!E2527-'Raw Data'!D2527)&lt;4,'Raw Data'!BD2527,0), 0)</f>
        <v/>
      </c>
      <c r="AU2532">
        <f>IF(AND('Hidden Analysiss'!E2528=1, ABS('Raw Data'!E2527-'Raw Data'!D2527)&lt;2), 'Raw Data'!AX2527, 0)</f>
        <v/>
      </c>
      <c r="AV2532">
        <f>IF(AND('Hidden Analysiss'!E2528=1, ABS('Raw Data'!E2527-'Raw Data'!D2527)&lt;3), 'Raw Data'!BA2527, 0)</f>
        <v/>
      </c>
      <c r="AW2532">
        <f>IF(AND('Hidden Analysiss'!E2528=1, ABS('Raw Data'!E2527-'Raw Data'!D2527)&lt;3), 'Raw Data'!BD2527, 0)</f>
        <v/>
      </c>
    </row>
    <row r="2533">
      <c r="A2533" s="1">
        <f>'Raw Data'!A2528</f>
        <v/>
      </c>
      <c r="B2533">
        <f>IF('Raw Data'!E2528&gt;'Raw Data'!D2528, 'Raw Data'!J2528, 0)</f>
        <v/>
      </c>
      <c r="C2533">
        <f>IF('Raw Data'!D2528&gt;'Raw Data'!E2528, 'Raw Data'!I2528, 0)</f>
        <v/>
      </c>
      <c r="D2533">
        <f>SUM(G2533:H2533)</f>
        <v/>
      </c>
      <c r="E2533">
        <f>IF(AND('Raw Data'!J2528&lt;'Raw Data'!I2528,'Raw Data'!E2528&gt;'Raw Data'!D2528,'Raw Data'!E2528-'Raw Data'!D2528&gt;3),'Raw Data'!N2528,IF(AND('Raw Data'!I2528&lt;'Raw Data'!J2528,'Raw Data'!D2528&gt;'Raw Data'!E2528,'Raw Data'!D2528-'Raw Data'!E2528&gt;3),'Raw Data'!M2528,0))</f>
        <v/>
      </c>
      <c r="F2533">
        <f>IF(AND('Raw Data'!J2528&lt;'Raw Data'!I2528,'Raw Data'!E2528&gt;'Raw Data'!D2528,'Raw Data'!E2528-'Raw Data'!D2528&lt;4),'Raw Data'!L2528,IF(AND('Raw Data'!I2528&lt;'Raw Data'!J2528,'Raw Data'!D2528&gt;'Raw Data'!E2528,'Raw Data'!D2528-'Raw Data'!E2528&lt;4),'Raw Data'!K2528,0))</f>
        <v/>
      </c>
      <c r="G2533">
        <f>IF(AND('Raw Data'!J2528&lt;'Raw Data'!I2528, 'Raw Data'!E2528&gt;'Raw Data'!D2528), 'Raw Data'!J2528, 0)</f>
        <v/>
      </c>
      <c r="H2533">
        <f>IF(AND('Raw Data'!J2528&gt;'Raw Data'!I2528, 'Raw Data'!E2528&lt;'Raw Data'!D2528), 'Raw Data'!I2528, 0)</f>
        <v/>
      </c>
      <c r="I2533">
        <f>SUM(J2533:K2533)</f>
        <v/>
      </c>
      <c r="J2533">
        <f>IF(AND('Raw Data'!J2528&gt;'Raw Data'!I2528, 'Raw Data'!E2528&gt;'Raw Data'!D2528), 'Raw Data'!J2528, 0)</f>
        <v/>
      </c>
      <c r="K2533">
        <f>IF(AND('Raw Data'!I2528&gt;'Raw Data'!J2528, 'Raw Data'!D2528&gt;'Raw Data'!E2528), 'Raw Data'!I2528, 0)</f>
        <v/>
      </c>
      <c r="L2533">
        <f>IF('Raw Data'!E2528-'Raw Data'!D2528&gt;3, 'Raw Data'!N2528, 0)</f>
        <v/>
      </c>
      <c r="M2533">
        <f>IF('Raw Data'!D2528-'Raw Data'!E2528&gt;3, 'Raw Data'!M2528, 0)</f>
        <v/>
      </c>
      <c r="N2533">
        <f>IF(ISBLANK('Raw Data'!D2528),0,IF(AND('Raw Data'!E2528&gt;'Raw Data'!D2528,'Raw Data'!E2528-'Raw Data'!D2528&gt;0,'Raw Data'!E2528-'Raw Data'!D2528&lt;4),'Raw Data'!L2528, 0))</f>
        <v/>
      </c>
      <c r="O2533">
        <f>IF(ISBLANK('Raw Data'!D2528),0,IF(AND('Raw Data'!E2528&gt;'Raw Data'!D2528,'Raw Data'!E2528-'Raw Data'!D2528&gt;0,'Raw Data'!D2528-'Raw Data'!E2528&lt;4),'Raw Data'!K2528, 0))</f>
        <v/>
      </c>
      <c r="P2533">
        <f>IF('Raw Data'!E2528-'Raw Data'!D2528&gt;3, 'Raw Data'!N2528, IF('Raw Data'!D2528-'Raw Data'!E2528&gt;3, 'Raw Data'!M2528, 0))</f>
        <v/>
      </c>
      <c r="Q2533">
        <f>IF(ISBLANK('Raw Data'!E2528),0,IF(AND('Raw Data'!E2528-'Raw Data'!D2528&lt;4,'Raw Data'!E2528-'Raw Data'!D2528&gt;0),'Raw Data'!L2528,IF(AND('Raw Data'!D2528&gt;'Raw Data'!E2528,'Raw Data'!D2528-'Raw Data'!E2528&gt;0),'Raw Data'!K2528,0)))</f>
        <v/>
      </c>
      <c r="R2533">
        <f>IF(ISBLANK('Raw Data'!K2528),0,IFERROR(IF(MATCH(SMALL('Raw Data'!K2528:N2528,1),L2533:O2533,0),SMALL('Raw Data'!K2528:N2528,1)),0))</f>
        <v/>
      </c>
      <c r="S2533">
        <f>IF(ISBLANK('Raw Data'!K2528),0,IFERROR(IF(MATCH(SMALL('Raw Data'!K2528:N2528,2),L2533:O2533,0),SMALL('Raw Data'!K2528:N2528,2)),0))</f>
        <v/>
      </c>
      <c r="T2533">
        <f>IF(ISBLANK('Raw Data'!K2528),0,IFERROR(IF(MATCH(SMALL('Raw Data'!K2528:N2528,3),L2533:O2533,0),SMALL('Raw Data'!K2528:N2528,3)),0))</f>
        <v/>
      </c>
      <c r="U2533">
        <f>IF(ISBLANK('Raw Data'!K2528),0,IFERROR(IF(MATCH(SMALL('Raw Data'!K2528:N2528,4),L2533:O2533,0),SMALL('Raw Data'!K2528:N2528,4)),0))</f>
        <v/>
      </c>
      <c r="V2533">
        <f>IF(AND('Raw Data'!D2528&lt;3, 'Raw Data'!E2528&lt;3, 'Raw Data'!A2528&gt;0), 'Raw Data'!AF2528, 0)</f>
        <v/>
      </c>
      <c r="W2533">
        <f>IF(AND('Raw Data'!D2528&lt;4, 'Raw Data'!E2528&lt;4, 'Raw Data'!A2528&gt;0), 'Raw Data'!AI2528, 0)</f>
        <v/>
      </c>
      <c r="X2533">
        <f>IF(AND('Raw Data'!D2528&lt;5, 'Raw Data'!E2528&lt;5, 'Raw Data'!A2528&gt;0), 'Raw Data'!AL2528, 0)</f>
        <v/>
      </c>
      <c r="Y2533">
        <f>IF(AND('Raw Data'!D2528&lt;6, 'Raw Data'!E2528&lt;6, 'Raw Data'!A2528&gt;0), 'Raw Data'!AO2528, 0)</f>
        <v/>
      </c>
      <c r="Z2533">
        <f>IF(ISBLANK('Raw Data'!D2528), 0, IF('Raw Data'!D2528-'Raw Data'!E2528&gt;1, 'Raw Data'!AW2528, 0))</f>
        <v/>
      </c>
      <c r="AA2533">
        <f>IF(ISBLANK('Raw Data'!A2528), 0, IF(ABS('Raw Data'!D2528-'Raw Data'!E2528)&lt;2, 'Raw Data'!AX2528, 0))</f>
        <v/>
      </c>
      <c r="AB2533">
        <f>IF(ISBLANK('Raw Data'!D2528), 0, IF('Raw Data'!E2528-'Raw Data'!D2528&gt;1, 'Raw Data'!AY2528, 0))</f>
        <v/>
      </c>
      <c r="AC2533">
        <f>IF(ISBLANK('Raw Data'!D2528), 0, IF('Raw Data'!D2528-'Raw Data'!E2528&gt;2, 'Raw Data'!AZ2528, 0))</f>
        <v/>
      </c>
      <c r="AD2533">
        <f>IF(ISBLANK('Raw Data'!A2528), 0, IF(ABS('Raw Data'!D2528-'Raw Data'!E2528)&lt;3, 'Raw Data'!BA2528, 0))</f>
        <v/>
      </c>
      <c r="AE2533">
        <f>IF(ISBLANK('Raw Data'!D2528), 0, IF('Raw Data'!E2528-'Raw Data'!D2528&gt;2, 'Raw Data'!BB2528, 0))</f>
        <v/>
      </c>
      <c r="AF2533">
        <f>IF(ISBLANK('Raw Data'!D2528), 0, IF('Raw Data'!D2528-'Raw Data'!E2528&gt;3, 'Raw Data'!BC2528, 0))</f>
        <v/>
      </c>
      <c r="AG2533">
        <f>IF(ISBLANK('Raw Data'!A2528), 0, IF(ABS('Raw Data'!D2528-'Raw Data'!E2528)&lt;4, 'Raw Data'!BD2528, 0))</f>
        <v/>
      </c>
      <c r="AH2533">
        <f>IF(ISBLANK('Raw Data'!D2528), 0, IF('Raw Data'!E2528-'Raw Data'!D2528&gt;3, 'Raw Data'!BE2528, 0))</f>
        <v/>
      </c>
      <c r="AI2533">
        <f>IF(SUM('Raw Data'!D2528:E2528)&gt;'Raw Data'!F2528, 'Raw Data'!G2528, 0)</f>
        <v/>
      </c>
      <c r="AJ2533">
        <f>IF(ISBLANK('Raw Data'!D2528), 0, IF(SUM('Raw Data'!D2528:E2528)&lt;'Raw Data'!F2528, 'Raw Data'!H2528, 0))</f>
        <v/>
      </c>
      <c r="AK2533">
        <f>IF(ISBLANK('Raw Data'!A2528), 0, IF(AND('Raw Data'!D2528&lt;3, 'Raw Data'!E2528&lt;3, 'Raw Data'!F2528&lt;BB$2), 'Raw Data'!AF2528, 0))</f>
        <v/>
      </c>
      <c r="AL2533">
        <f>IF(ISBLANK('Raw Data'!A2528), 0, IF(AND('Raw Data'!D2528&lt;4, 'Raw Data'!E2528&lt;4, 'Raw Data'!F2528&lt;BB$2), 'Raw Data'!AI2528, 0))</f>
        <v/>
      </c>
      <c r="AM2533">
        <f>IF(ISBLANK('Raw Data'!A2528), 0, IF(AND('Raw Data'!D2528&lt;5, 'Raw Data'!E2528&lt;5, 'Raw Data'!F2528&lt;BB$2), 'Raw Data'!AL2528, 0))</f>
        <v/>
      </c>
      <c r="AN2533">
        <f>IF(ISBLANK('Raw Data'!A2528), 0, IF(AND('Raw Data'!D2528&lt;6, 'Raw Data'!E2528&lt;6, 'Raw Data'!F2528&lt;BB$2), 'Raw Data'!AO2528, 0))</f>
        <v/>
      </c>
      <c r="AO2533">
        <f>IF(ISBLANK('Raw Data'!A2528), 0, IF(AND('Raw Data'!I2528&lt;Analysis!$BC$2, 'Raw Data'!D2528-'Raw Data'!E2528&gt;1), 'Raw Data'!AW2528, IF(AND('Raw Data'!J2528&lt;Analysis!$BC$2, 'Raw Data'!E2528-'Raw Data'!D2528&gt;1), 'Raw Data'!AY2528, 0)))</f>
        <v/>
      </c>
      <c r="AP2533">
        <f>IF(ISBLANK('Raw Data'!A2528), 0, IF(AND('Raw Data'!I2528&lt;Analysis!$BC$2, 'Raw Data'!D2528-'Raw Data'!E2528&gt;2), 'Raw Data'!AZ2528, IF(AND('Raw Data'!J2528&lt;Analysis!$BC$2, 'Raw Data'!E2528-'Raw Data'!D2528&gt;2), 'Raw Data'!BB2528, 0)))</f>
        <v/>
      </c>
      <c r="AQ2533">
        <f>IF(ISBLANK('Raw Data'!A2528), 0, IF(AND('Raw Data'!I2528&lt;Analysis!$BC$2, 'Raw Data'!D2528-'Raw Data'!E2528&gt;3), 'Raw Data'!BC2528, IF(AND('Raw Data'!J2528&lt;Analysis!$BC$2, 'Raw Data'!E2528-'Raw Data'!D2528&gt;3), 'Raw Data'!BE2528, 0)))</f>
        <v/>
      </c>
      <c r="AR2533">
        <f>IF('Hidden Analysiss'!D2529=1,IF(ABS('Raw Data'!E2528-'Raw Data'!D2528)&lt;2,'Raw Data'!AX2528,0), 0)</f>
        <v/>
      </c>
      <c r="AS2533">
        <f>IF('Hidden Analysiss'!D2529=1,IF(ABS('Raw Data'!E2528-'Raw Data'!D2528)&lt;3,'Raw Data'!BA2528,0), 0)</f>
        <v/>
      </c>
      <c r="AT2533">
        <f>IF('Hidden Analysiss'!D2529=1,IF(ABS('Raw Data'!E2528-'Raw Data'!D2528)&lt;4,'Raw Data'!BD2528,0), 0)</f>
        <v/>
      </c>
      <c r="AU2533">
        <f>IF(AND('Hidden Analysiss'!E2529=1, ABS('Raw Data'!E2528-'Raw Data'!D2528)&lt;2), 'Raw Data'!AX2528, 0)</f>
        <v/>
      </c>
      <c r="AV2533">
        <f>IF(AND('Hidden Analysiss'!E2529=1, ABS('Raw Data'!E2528-'Raw Data'!D2528)&lt;3), 'Raw Data'!BA2528, 0)</f>
        <v/>
      </c>
      <c r="AW2533">
        <f>IF(AND('Hidden Analysiss'!E2529=1, ABS('Raw Data'!E2528-'Raw Data'!D2528)&lt;3), 'Raw Data'!BD2528, 0)</f>
        <v/>
      </c>
    </row>
    <row r="2534">
      <c r="A2534" s="1">
        <f>'Raw Data'!A2529</f>
        <v/>
      </c>
      <c r="B2534">
        <f>IF('Raw Data'!E2529&gt;'Raw Data'!D2529, 'Raw Data'!J2529, 0)</f>
        <v/>
      </c>
      <c r="C2534">
        <f>IF('Raw Data'!D2529&gt;'Raw Data'!E2529, 'Raw Data'!I2529, 0)</f>
        <v/>
      </c>
      <c r="D2534">
        <f>SUM(G2534:H2534)</f>
        <v/>
      </c>
      <c r="E2534">
        <f>IF(AND('Raw Data'!J2529&lt;'Raw Data'!I2529,'Raw Data'!E2529&gt;'Raw Data'!D2529,'Raw Data'!E2529-'Raw Data'!D2529&gt;3),'Raw Data'!N2529,IF(AND('Raw Data'!I2529&lt;'Raw Data'!J2529,'Raw Data'!D2529&gt;'Raw Data'!E2529,'Raw Data'!D2529-'Raw Data'!E2529&gt;3),'Raw Data'!M2529,0))</f>
        <v/>
      </c>
      <c r="F2534">
        <f>IF(AND('Raw Data'!J2529&lt;'Raw Data'!I2529,'Raw Data'!E2529&gt;'Raw Data'!D2529,'Raw Data'!E2529-'Raw Data'!D2529&lt;4),'Raw Data'!L2529,IF(AND('Raw Data'!I2529&lt;'Raw Data'!J2529,'Raw Data'!D2529&gt;'Raw Data'!E2529,'Raw Data'!D2529-'Raw Data'!E2529&lt;4),'Raw Data'!K2529,0))</f>
        <v/>
      </c>
      <c r="G2534">
        <f>IF(AND('Raw Data'!J2529&lt;'Raw Data'!I2529, 'Raw Data'!E2529&gt;'Raw Data'!D2529), 'Raw Data'!J2529, 0)</f>
        <v/>
      </c>
      <c r="H2534">
        <f>IF(AND('Raw Data'!J2529&gt;'Raw Data'!I2529, 'Raw Data'!E2529&lt;'Raw Data'!D2529), 'Raw Data'!I2529, 0)</f>
        <v/>
      </c>
      <c r="I2534">
        <f>SUM(J2534:K2534)</f>
        <v/>
      </c>
      <c r="J2534">
        <f>IF(AND('Raw Data'!J2529&gt;'Raw Data'!I2529, 'Raw Data'!E2529&gt;'Raw Data'!D2529), 'Raw Data'!J2529, 0)</f>
        <v/>
      </c>
      <c r="K2534">
        <f>IF(AND('Raw Data'!I2529&gt;'Raw Data'!J2529, 'Raw Data'!D2529&gt;'Raw Data'!E2529), 'Raw Data'!I2529, 0)</f>
        <v/>
      </c>
      <c r="L2534">
        <f>IF('Raw Data'!E2529-'Raw Data'!D2529&gt;3, 'Raw Data'!N2529, 0)</f>
        <v/>
      </c>
      <c r="M2534">
        <f>IF('Raw Data'!D2529-'Raw Data'!E2529&gt;3, 'Raw Data'!M2529, 0)</f>
        <v/>
      </c>
      <c r="N2534">
        <f>IF(ISBLANK('Raw Data'!D2529),0,IF(AND('Raw Data'!E2529&gt;'Raw Data'!D2529,'Raw Data'!E2529-'Raw Data'!D2529&gt;0,'Raw Data'!E2529-'Raw Data'!D2529&lt;4),'Raw Data'!L2529, 0))</f>
        <v/>
      </c>
      <c r="O2534">
        <f>IF(ISBLANK('Raw Data'!D2529),0,IF(AND('Raw Data'!E2529&gt;'Raw Data'!D2529,'Raw Data'!E2529-'Raw Data'!D2529&gt;0,'Raw Data'!D2529-'Raw Data'!E2529&lt;4),'Raw Data'!K2529, 0))</f>
        <v/>
      </c>
      <c r="P2534">
        <f>IF('Raw Data'!E2529-'Raw Data'!D2529&gt;3, 'Raw Data'!N2529, IF('Raw Data'!D2529-'Raw Data'!E2529&gt;3, 'Raw Data'!M2529, 0))</f>
        <v/>
      </c>
      <c r="Q2534">
        <f>IF(ISBLANK('Raw Data'!E2529),0,IF(AND('Raw Data'!E2529-'Raw Data'!D2529&lt;4,'Raw Data'!E2529-'Raw Data'!D2529&gt;0),'Raw Data'!L2529,IF(AND('Raw Data'!D2529&gt;'Raw Data'!E2529,'Raw Data'!D2529-'Raw Data'!E2529&gt;0),'Raw Data'!K2529,0)))</f>
        <v/>
      </c>
      <c r="R2534">
        <f>IF(ISBLANK('Raw Data'!K2529),0,IFERROR(IF(MATCH(SMALL('Raw Data'!K2529:N2529,1),L2534:O2534,0),SMALL('Raw Data'!K2529:N2529,1)),0))</f>
        <v/>
      </c>
      <c r="S2534">
        <f>IF(ISBLANK('Raw Data'!K2529),0,IFERROR(IF(MATCH(SMALL('Raw Data'!K2529:N2529,2),L2534:O2534,0),SMALL('Raw Data'!K2529:N2529,2)),0))</f>
        <v/>
      </c>
      <c r="T2534">
        <f>IF(ISBLANK('Raw Data'!K2529),0,IFERROR(IF(MATCH(SMALL('Raw Data'!K2529:N2529,3),L2534:O2534,0),SMALL('Raw Data'!K2529:N2529,3)),0))</f>
        <v/>
      </c>
      <c r="U2534">
        <f>IF(ISBLANK('Raw Data'!K2529),0,IFERROR(IF(MATCH(SMALL('Raw Data'!K2529:N2529,4),L2534:O2534,0),SMALL('Raw Data'!K2529:N2529,4)),0))</f>
        <v/>
      </c>
      <c r="V2534">
        <f>IF(AND('Raw Data'!D2529&lt;3, 'Raw Data'!E2529&lt;3, 'Raw Data'!A2529&gt;0), 'Raw Data'!AF2529, 0)</f>
        <v/>
      </c>
      <c r="W2534">
        <f>IF(AND('Raw Data'!D2529&lt;4, 'Raw Data'!E2529&lt;4, 'Raw Data'!A2529&gt;0), 'Raw Data'!AI2529, 0)</f>
        <v/>
      </c>
      <c r="X2534">
        <f>IF(AND('Raw Data'!D2529&lt;5, 'Raw Data'!E2529&lt;5, 'Raw Data'!A2529&gt;0), 'Raw Data'!AL2529, 0)</f>
        <v/>
      </c>
      <c r="Y2534">
        <f>IF(AND('Raw Data'!D2529&lt;6, 'Raw Data'!E2529&lt;6, 'Raw Data'!A2529&gt;0), 'Raw Data'!AO2529, 0)</f>
        <v/>
      </c>
      <c r="Z2534">
        <f>IF(ISBLANK('Raw Data'!D2529), 0, IF('Raw Data'!D2529-'Raw Data'!E2529&gt;1, 'Raw Data'!AW2529, 0))</f>
        <v/>
      </c>
      <c r="AA2534">
        <f>IF(ISBLANK('Raw Data'!A2529), 0, IF(ABS('Raw Data'!D2529-'Raw Data'!E2529)&lt;2, 'Raw Data'!AX2529, 0))</f>
        <v/>
      </c>
      <c r="AB2534">
        <f>IF(ISBLANK('Raw Data'!D2529), 0, IF('Raw Data'!E2529-'Raw Data'!D2529&gt;1, 'Raw Data'!AY2529, 0))</f>
        <v/>
      </c>
      <c r="AC2534">
        <f>IF(ISBLANK('Raw Data'!D2529), 0, IF('Raw Data'!D2529-'Raw Data'!E2529&gt;2, 'Raw Data'!AZ2529, 0))</f>
        <v/>
      </c>
      <c r="AD2534">
        <f>IF(ISBLANK('Raw Data'!A2529), 0, IF(ABS('Raw Data'!D2529-'Raw Data'!E2529)&lt;3, 'Raw Data'!BA2529, 0))</f>
        <v/>
      </c>
      <c r="AE2534">
        <f>IF(ISBLANK('Raw Data'!D2529), 0, IF('Raw Data'!E2529-'Raw Data'!D2529&gt;2, 'Raw Data'!BB2529, 0))</f>
        <v/>
      </c>
      <c r="AF2534">
        <f>IF(ISBLANK('Raw Data'!D2529), 0, IF('Raw Data'!D2529-'Raw Data'!E2529&gt;3, 'Raw Data'!BC2529, 0))</f>
        <v/>
      </c>
      <c r="AG2534">
        <f>IF(ISBLANK('Raw Data'!A2529), 0, IF(ABS('Raw Data'!D2529-'Raw Data'!E2529)&lt;4, 'Raw Data'!BD2529, 0))</f>
        <v/>
      </c>
      <c r="AH2534">
        <f>IF(ISBLANK('Raw Data'!D2529), 0, IF('Raw Data'!E2529-'Raw Data'!D2529&gt;3, 'Raw Data'!BE2529, 0))</f>
        <v/>
      </c>
      <c r="AI2534">
        <f>IF(SUM('Raw Data'!D2529:E2529)&gt;'Raw Data'!F2529, 'Raw Data'!G2529, 0)</f>
        <v/>
      </c>
      <c r="AJ2534">
        <f>IF(ISBLANK('Raw Data'!D2529), 0, IF(SUM('Raw Data'!D2529:E2529)&lt;'Raw Data'!F2529, 'Raw Data'!H2529, 0))</f>
        <v/>
      </c>
      <c r="AK2534">
        <f>IF(ISBLANK('Raw Data'!A2529), 0, IF(AND('Raw Data'!D2529&lt;3, 'Raw Data'!E2529&lt;3, 'Raw Data'!F2529&lt;BB$2), 'Raw Data'!AF2529, 0))</f>
        <v/>
      </c>
      <c r="AL2534">
        <f>IF(ISBLANK('Raw Data'!A2529), 0, IF(AND('Raw Data'!D2529&lt;4, 'Raw Data'!E2529&lt;4, 'Raw Data'!F2529&lt;BB$2), 'Raw Data'!AI2529, 0))</f>
        <v/>
      </c>
      <c r="AM2534">
        <f>IF(ISBLANK('Raw Data'!A2529), 0, IF(AND('Raw Data'!D2529&lt;5, 'Raw Data'!E2529&lt;5, 'Raw Data'!F2529&lt;BB$2), 'Raw Data'!AL2529, 0))</f>
        <v/>
      </c>
      <c r="AN2534">
        <f>IF(ISBLANK('Raw Data'!A2529), 0, IF(AND('Raw Data'!D2529&lt;6, 'Raw Data'!E2529&lt;6, 'Raw Data'!F2529&lt;BB$2), 'Raw Data'!AO2529, 0))</f>
        <v/>
      </c>
      <c r="AO2534">
        <f>IF(ISBLANK('Raw Data'!A2529), 0, IF(AND('Raw Data'!I2529&lt;Analysis!$BC$2, 'Raw Data'!D2529-'Raw Data'!E2529&gt;1), 'Raw Data'!AW2529, IF(AND('Raw Data'!J2529&lt;Analysis!$BC$2, 'Raw Data'!E2529-'Raw Data'!D2529&gt;1), 'Raw Data'!AY2529, 0)))</f>
        <v/>
      </c>
      <c r="AP2534">
        <f>IF(ISBLANK('Raw Data'!A2529), 0, IF(AND('Raw Data'!I2529&lt;Analysis!$BC$2, 'Raw Data'!D2529-'Raw Data'!E2529&gt;2), 'Raw Data'!AZ2529, IF(AND('Raw Data'!J2529&lt;Analysis!$BC$2, 'Raw Data'!E2529-'Raw Data'!D2529&gt;2), 'Raw Data'!BB2529, 0)))</f>
        <v/>
      </c>
      <c r="AQ2534">
        <f>IF(ISBLANK('Raw Data'!A2529), 0, IF(AND('Raw Data'!I2529&lt;Analysis!$BC$2, 'Raw Data'!D2529-'Raw Data'!E2529&gt;3), 'Raw Data'!BC2529, IF(AND('Raw Data'!J2529&lt;Analysis!$BC$2, 'Raw Data'!E2529-'Raw Data'!D2529&gt;3), 'Raw Data'!BE2529, 0)))</f>
        <v/>
      </c>
      <c r="AR2534">
        <f>IF('Hidden Analysiss'!D2530=1,IF(ABS('Raw Data'!E2529-'Raw Data'!D2529)&lt;2,'Raw Data'!AX2529,0), 0)</f>
        <v/>
      </c>
      <c r="AS2534">
        <f>IF('Hidden Analysiss'!D2530=1,IF(ABS('Raw Data'!E2529-'Raw Data'!D2529)&lt;3,'Raw Data'!BA2529,0), 0)</f>
        <v/>
      </c>
      <c r="AT2534">
        <f>IF('Hidden Analysiss'!D2530=1,IF(ABS('Raw Data'!E2529-'Raw Data'!D2529)&lt;4,'Raw Data'!BD2529,0), 0)</f>
        <v/>
      </c>
      <c r="AU2534">
        <f>IF(AND('Hidden Analysiss'!E2530=1, ABS('Raw Data'!E2529-'Raw Data'!D2529)&lt;2), 'Raw Data'!AX2529, 0)</f>
        <v/>
      </c>
      <c r="AV2534">
        <f>IF(AND('Hidden Analysiss'!E2530=1, ABS('Raw Data'!E2529-'Raw Data'!D2529)&lt;3), 'Raw Data'!BA2529, 0)</f>
        <v/>
      </c>
      <c r="AW2534">
        <f>IF(AND('Hidden Analysiss'!E2530=1, ABS('Raw Data'!E2529-'Raw Data'!D2529)&lt;3), 'Raw Data'!BD2529, 0)</f>
        <v/>
      </c>
    </row>
    <row r="2535">
      <c r="A2535" s="1">
        <f>'Raw Data'!A2530</f>
        <v/>
      </c>
      <c r="B2535">
        <f>IF('Raw Data'!E2530&gt;'Raw Data'!D2530, 'Raw Data'!J2530, 0)</f>
        <v/>
      </c>
      <c r="C2535">
        <f>IF('Raw Data'!D2530&gt;'Raw Data'!E2530, 'Raw Data'!I2530, 0)</f>
        <v/>
      </c>
      <c r="D2535">
        <f>SUM(G2535:H2535)</f>
        <v/>
      </c>
      <c r="E2535">
        <f>IF(AND('Raw Data'!J2530&lt;'Raw Data'!I2530,'Raw Data'!E2530&gt;'Raw Data'!D2530,'Raw Data'!E2530-'Raw Data'!D2530&gt;3),'Raw Data'!N2530,IF(AND('Raw Data'!I2530&lt;'Raw Data'!J2530,'Raw Data'!D2530&gt;'Raw Data'!E2530,'Raw Data'!D2530-'Raw Data'!E2530&gt;3),'Raw Data'!M2530,0))</f>
        <v/>
      </c>
      <c r="F2535">
        <f>IF(AND('Raw Data'!J2530&lt;'Raw Data'!I2530,'Raw Data'!E2530&gt;'Raw Data'!D2530,'Raw Data'!E2530-'Raw Data'!D2530&lt;4),'Raw Data'!L2530,IF(AND('Raw Data'!I2530&lt;'Raw Data'!J2530,'Raw Data'!D2530&gt;'Raw Data'!E2530,'Raw Data'!D2530-'Raw Data'!E2530&lt;4),'Raw Data'!K2530,0))</f>
        <v/>
      </c>
      <c r="G2535">
        <f>IF(AND('Raw Data'!J2530&lt;'Raw Data'!I2530, 'Raw Data'!E2530&gt;'Raw Data'!D2530), 'Raw Data'!J2530, 0)</f>
        <v/>
      </c>
      <c r="H2535">
        <f>IF(AND('Raw Data'!J2530&gt;'Raw Data'!I2530, 'Raw Data'!E2530&lt;'Raw Data'!D2530), 'Raw Data'!I2530, 0)</f>
        <v/>
      </c>
      <c r="I2535">
        <f>SUM(J2535:K2535)</f>
        <v/>
      </c>
      <c r="J2535">
        <f>IF(AND('Raw Data'!J2530&gt;'Raw Data'!I2530, 'Raw Data'!E2530&gt;'Raw Data'!D2530), 'Raw Data'!J2530, 0)</f>
        <v/>
      </c>
      <c r="K2535">
        <f>IF(AND('Raw Data'!I2530&gt;'Raw Data'!J2530, 'Raw Data'!D2530&gt;'Raw Data'!E2530), 'Raw Data'!I2530, 0)</f>
        <v/>
      </c>
      <c r="L2535">
        <f>IF('Raw Data'!E2530-'Raw Data'!D2530&gt;3, 'Raw Data'!N2530, 0)</f>
        <v/>
      </c>
      <c r="M2535">
        <f>IF('Raw Data'!D2530-'Raw Data'!E2530&gt;3, 'Raw Data'!M2530, 0)</f>
        <v/>
      </c>
      <c r="N2535">
        <f>IF(ISBLANK('Raw Data'!D2530),0,IF(AND('Raw Data'!E2530&gt;'Raw Data'!D2530,'Raw Data'!E2530-'Raw Data'!D2530&gt;0,'Raw Data'!E2530-'Raw Data'!D2530&lt;4),'Raw Data'!L2530, 0))</f>
        <v/>
      </c>
      <c r="O2535">
        <f>IF(ISBLANK('Raw Data'!D2530),0,IF(AND('Raw Data'!E2530&gt;'Raw Data'!D2530,'Raw Data'!E2530-'Raw Data'!D2530&gt;0,'Raw Data'!D2530-'Raw Data'!E2530&lt;4),'Raw Data'!K2530, 0))</f>
        <v/>
      </c>
      <c r="P2535">
        <f>IF('Raw Data'!E2530-'Raw Data'!D2530&gt;3, 'Raw Data'!N2530, IF('Raw Data'!D2530-'Raw Data'!E2530&gt;3, 'Raw Data'!M2530, 0))</f>
        <v/>
      </c>
      <c r="Q2535">
        <f>IF(ISBLANK('Raw Data'!E2530),0,IF(AND('Raw Data'!E2530-'Raw Data'!D2530&lt;4,'Raw Data'!E2530-'Raw Data'!D2530&gt;0),'Raw Data'!L2530,IF(AND('Raw Data'!D2530&gt;'Raw Data'!E2530,'Raw Data'!D2530-'Raw Data'!E2530&gt;0),'Raw Data'!K2530,0)))</f>
        <v/>
      </c>
      <c r="R2535">
        <f>IF(ISBLANK('Raw Data'!K2530),0,IFERROR(IF(MATCH(SMALL('Raw Data'!K2530:N2530,1),L2535:O2535,0),SMALL('Raw Data'!K2530:N2530,1)),0))</f>
        <v/>
      </c>
      <c r="S2535">
        <f>IF(ISBLANK('Raw Data'!K2530),0,IFERROR(IF(MATCH(SMALL('Raw Data'!K2530:N2530,2),L2535:O2535,0),SMALL('Raw Data'!K2530:N2530,2)),0))</f>
        <v/>
      </c>
      <c r="T2535">
        <f>IF(ISBLANK('Raw Data'!K2530),0,IFERROR(IF(MATCH(SMALL('Raw Data'!K2530:N2530,3),L2535:O2535,0),SMALL('Raw Data'!K2530:N2530,3)),0))</f>
        <v/>
      </c>
      <c r="U2535">
        <f>IF(ISBLANK('Raw Data'!K2530),0,IFERROR(IF(MATCH(SMALL('Raw Data'!K2530:N2530,4),L2535:O2535,0),SMALL('Raw Data'!K2530:N2530,4)),0))</f>
        <v/>
      </c>
      <c r="V2535">
        <f>IF(AND('Raw Data'!D2530&lt;3, 'Raw Data'!E2530&lt;3, 'Raw Data'!A2530&gt;0), 'Raw Data'!AF2530, 0)</f>
        <v/>
      </c>
      <c r="W2535">
        <f>IF(AND('Raw Data'!D2530&lt;4, 'Raw Data'!E2530&lt;4, 'Raw Data'!A2530&gt;0), 'Raw Data'!AI2530, 0)</f>
        <v/>
      </c>
      <c r="X2535">
        <f>IF(AND('Raw Data'!D2530&lt;5, 'Raw Data'!E2530&lt;5, 'Raw Data'!A2530&gt;0), 'Raw Data'!AL2530, 0)</f>
        <v/>
      </c>
      <c r="Y2535">
        <f>IF(AND('Raw Data'!D2530&lt;6, 'Raw Data'!E2530&lt;6, 'Raw Data'!A2530&gt;0), 'Raw Data'!AO2530, 0)</f>
        <v/>
      </c>
      <c r="Z2535">
        <f>IF(ISBLANK('Raw Data'!D2530), 0, IF('Raw Data'!D2530-'Raw Data'!E2530&gt;1, 'Raw Data'!AW2530, 0))</f>
        <v/>
      </c>
      <c r="AA2535">
        <f>IF(ISBLANK('Raw Data'!A2530), 0, IF(ABS('Raw Data'!D2530-'Raw Data'!E2530)&lt;2, 'Raw Data'!AX2530, 0))</f>
        <v/>
      </c>
      <c r="AB2535">
        <f>IF(ISBLANK('Raw Data'!D2530), 0, IF('Raw Data'!E2530-'Raw Data'!D2530&gt;1, 'Raw Data'!AY2530, 0))</f>
        <v/>
      </c>
      <c r="AC2535">
        <f>IF(ISBLANK('Raw Data'!D2530), 0, IF('Raw Data'!D2530-'Raw Data'!E2530&gt;2, 'Raw Data'!AZ2530, 0))</f>
        <v/>
      </c>
      <c r="AD2535">
        <f>IF(ISBLANK('Raw Data'!A2530), 0, IF(ABS('Raw Data'!D2530-'Raw Data'!E2530)&lt;3, 'Raw Data'!BA2530, 0))</f>
        <v/>
      </c>
      <c r="AE2535">
        <f>IF(ISBLANK('Raw Data'!D2530), 0, IF('Raw Data'!E2530-'Raw Data'!D2530&gt;2, 'Raw Data'!BB2530, 0))</f>
        <v/>
      </c>
      <c r="AF2535">
        <f>IF(ISBLANK('Raw Data'!D2530), 0, IF('Raw Data'!D2530-'Raw Data'!E2530&gt;3, 'Raw Data'!BC2530, 0))</f>
        <v/>
      </c>
      <c r="AG2535">
        <f>IF(ISBLANK('Raw Data'!A2530), 0, IF(ABS('Raw Data'!D2530-'Raw Data'!E2530)&lt;4, 'Raw Data'!BD2530, 0))</f>
        <v/>
      </c>
      <c r="AH2535">
        <f>IF(ISBLANK('Raw Data'!D2530), 0, IF('Raw Data'!E2530-'Raw Data'!D2530&gt;3, 'Raw Data'!BE2530, 0))</f>
        <v/>
      </c>
      <c r="AI2535">
        <f>IF(SUM('Raw Data'!D2530:E2530)&gt;'Raw Data'!F2530, 'Raw Data'!G2530, 0)</f>
        <v/>
      </c>
      <c r="AJ2535">
        <f>IF(ISBLANK('Raw Data'!D2530), 0, IF(SUM('Raw Data'!D2530:E2530)&lt;'Raw Data'!F2530, 'Raw Data'!H2530, 0))</f>
        <v/>
      </c>
      <c r="AK2535">
        <f>IF(ISBLANK('Raw Data'!A2530), 0, IF(AND('Raw Data'!D2530&lt;3, 'Raw Data'!E2530&lt;3, 'Raw Data'!F2530&lt;BB$2), 'Raw Data'!AF2530, 0))</f>
        <v/>
      </c>
      <c r="AL2535">
        <f>IF(ISBLANK('Raw Data'!A2530), 0, IF(AND('Raw Data'!D2530&lt;4, 'Raw Data'!E2530&lt;4, 'Raw Data'!F2530&lt;BB$2), 'Raw Data'!AI2530, 0))</f>
        <v/>
      </c>
      <c r="AM2535">
        <f>IF(ISBLANK('Raw Data'!A2530), 0, IF(AND('Raw Data'!D2530&lt;5, 'Raw Data'!E2530&lt;5, 'Raw Data'!F2530&lt;BB$2), 'Raw Data'!AL2530, 0))</f>
        <v/>
      </c>
      <c r="AN2535">
        <f>IF(ISBLANK('Raw Data'!A2530), 0, IF(AND('Raw Data'!D2530&lt;6, 'Raw Data'!E2530&lt;6, 'Raw Data'!F2530&lt;BB$2), 'Raw Data'!AO2530, 0))</f>
        <v/>
      </c>
      <c r="AO2535">
        <f>IF(ISBLANK('Raw Data'!A2530), 0, IF(AND('Raw Data'!I2530&lt;Analysis!$BC$2, 'Raw Data'!D2530-'Raw Data'!E2530&gt;1), 'Raw Data'!AW2530, IF(AND('Raw Data'!J2530&lt;Analysis!$BC$2, 'Raw Data'!E2530-'Raw Data'!D2530&gt;1), 'Raw Data'!AY2530, 0)))</f>
        <v/>
      </c>
      <c r="AP2535">
        <f>IF(ISBLANK('Raw Data'!A2530), 0, IF(AND('Raw Data'!I2530&lt;Analysis!$BC$2, 'Raw Data'!D2530-'Raw Data'!E2530&gt;2), 'Raw Data'!AZ2530, IF(AND('Raw Data'!J2530&lt;Analysis!$BC$2, 'Raw Data'!E2530-'Raw Data'!D2530&gt;2), 'Raw Data'!BB2530, 0)))</f>
        <v/>
      </c>
      <c r="AQ2535">
        <f>IF(ISBLANK('Raw Data'!A2530), 0, IF(AND('Raw Data'!I2530&lt;Analysis!$BC$2, 'Raw Data'!D2530-'Raw Data'!E2530&gt;3), 'Raw Data'!BC2530, IF(AND('Raw Data'!J2530&lt;Analysis!$BC$2, 'Raw Data'!E2530-'Raw Data'!D2530&gt;3), 'Raw Data'!BE2530, 0)))</f>
        <v/>
      </c>
      <c r="AR2535">
        <f>IF('Hidden Analysiss'!D2531=1,IF(ABS('Raw Data'!E2530-'Raw Data'!D2530)&lt;2,'Raw Data'!AX2530,0), 0)</f>
        <v/>
      </c>
      <c r="AS2535">
        <f>IF('Hidden Analysiss'!D2531=1,IF(ABS('Raw Data'!E2530-'Raw Data'!D2530)&lt;3,'Raw Data'!BA2530,0), 0)</f>
        <v/>
      </c>
      <c r="AT2535">
        <f>IF('Hidden Analysiss'!D2531=1,IF(ABS('Raw Data'!E2530-'Raw Data'!D2530)&lt;4,'Raw Data'!BD2530,0), 0)</f>
        <v/>
      </c>
      <c r="AU2535">
        <f>IF(AND('Hidden Analysiss'!E2531=1, ABS('Raw Data'!E2530-'Raw Data'!D2530)&lt;2), 'Raw Data'!AX2530, 0)</f>
        <v/>
      </c>
      <c r="AV2535">
        <f>IF(AND('Hidden Analysiss'!E2531=1, ABS('Raw Data'!E2530-'Raw Data'!D2530)&lt;3), 'Raw Data'!BA2530, 0)</f>
        <v/>
      </c>
      <c r="AW2535">
        <f>IF(AND('Hidden Analysiss'!E2531=1, ABS('Raw Data'!E2530-'Raw Data'!D2530)&lt;3), 'Raw Data'!BD2530, 0)</f>
        <v/>
      </c>
    </row>
    <row r="2536">
      <c r="A2536" s="1">
        <f>'Raw Data'!A2531</f>
        <v/>
      </c>
      <c r="B2536">
        <f>IF('Raw Data'!E2531&gt;'Raw Data'!D2531, 'Raw Data'!J2531, 0)</f>
        <v/>
      </c>
      <c r="C2536">
        <f>IF('Raw Data'!D2531&gt;'Raw Data'!E2531, 'Raw Data'!I2531, 0)</f>
        <v/>
      </c>
      <c r="D2536">
        <f>SUM(G2536:H2536)</f>
        <v/>
      </c>
      <c r="E2536">
        <f>IF(AND('Raw Data'!J2531&lt;'Raw Data'!I2531,'Raw Data'!E2531&gt;'Raw Data'!D2531,'Raw Data'!E2531-'Raw Data'!D2531&gt;3),'Raw Data'!N2531,IF(AND('Raw Data'!I2531&lt;'Raw Data'!J2531,'Raw Data'!D2531&gt;'Raw Data'!E2531,'Raw Data'!D2531-'Raw Data'!E2531&gt;3),'Raw Data'!M2531,0))</f>
        <v/>
      </c>
      <c r="F2536">
        <f>IF(AND('Raw Data'!J2531&lt;'Raw Data'!I2531,'Raw Data'!E2531&gt;'Raw Data'!D2531,'Raw Data'!E2531-'Raw Data'!D2531&lt;4),'Raw Data'!L2531,IF(AND('Raw Data'!I2531&lt;'Raw Data'!J2531,'Raw Data'!D2531&gt;'Raw Data'!E2531,'Raw Data'!D2531-'Raw Data'!E2531&lt;4),'Raw Data'!K2531,0))</f>
        <v/>
      </c>
      <c r="G2536">
        <f>IF(AND('Raw Data'!J2531&lt;'Raw Data'!I2531, 'Raw Data'!E2531&gt;'Raw Data'!D2531), 'Raw Data'!J2531, 0)</f>
        <v/>
      </c>
      <c r="H2536">
        <f>IF(AND('Raw Data'!J2531&gt;'Raw Data'!I2531, 'Raw Data'!E2531&lt;'Raw Data'!D2531), 'Raw Data'!I2531, 0)</f>
        <v/>
      </c>
      <c r="I2536">
        <f>SUM(J2536:K2536)</f>
        <v/>
      </c>
      <c r="J2536">
        <f>IF(AND('Raw Data'!J2531&gt;'Raw Data'!I2531, 'Raw Data'!E2531&gt;'Raw Data'!D2531), 'Raw Data'!J2531, 0)</f>
        <v/>
      </c>
      <c r="K2536">
        <f>IF(AND('Raw Data'!I2531&gt;'Raw Data'!J2531, 'Raw Data'!D2531&gt;'Raw Data'!E2531), 'Raw Data'!I2531, 0)</f>
        <v/>
      </c>
      <c r="L2536">
        <f>IF('Raw Data'!E2531-'Raw Data'!D2531&gt;3, 'Raw Data'!N2531, 0)</f>
        <v/>
      </c>
      <c r="M2536">
        <f>IF('Raw Data'!D2531-'Raw Data'!E2531&gt;3, 'Raw Data'!M2531, 0)</f>
        <v/>
      </c>
      <c r="N2536">
        <f>IF(ISBLANK('Raw Data'!D2531),0,IF(AND('Raw Data'!E2531&gt;'Raw Data'!D2531,'Raw Data'!E2531-'Raw Data'!D2531&gt;0,'Raw Data'!E2531-'Raw Data'!D2531&lt;4),'Raw Data'!L2531, 0))</f>
        <v/>
      </c>
      <c r="O2536">
        <f>IF(ISBLANK('Raw Data'!D2531),0,IF(AND('Raw Data'!E2531&gt;'Raw Data'!D2531,'Raw Data'!E2531-'Raw Data'!D2531&gt;0,'Raw Data'!D2531-'Raw Data'!E2531&lt;4),'Raw Data'!K2531, 0))</f>
        <v/>
      </c>
      <c r="P2536">
        <f>IF('Raw Data'!E2531-'Raw Data'!D2531&gt;3, 'Raw Data'!N2531, IF('Raw Data'!D2531-'Raw Data'!E2531&gt;3, 'Raw Data'!M2531, 0))</f>
        <v/>
      </c>
      <c r="Q2536">
        <f>IF(ISBLANK('Raw Data'!E2531),0,IF(AND('Raw Data'!E2531-'Raw Data'!D2531&lt;4,'Raw Data'!E2531-'Raw Data'!D2531&gt;0),'Raw Data'!L2531,IF(AND('Raw Data'!D2531&gt;'Raw Data'!E2531,'Raw Data'!D2531-'Raw Data'!E2531&gt;0),'Raw Data'!K2531,0)))</f>
        <v/>
      </c>
      <c r="R2536">
        <f>IF(ISBLANK('Raw Data'!K2531),0,IFERROR(IF(MATCH(SMALL('Raw Data'!K2531:N2531,1),L2536:O2536,0),SMALL('Raw Data'!K2531:N2531,1)),0))</f>
        <v/>
      </c>
      <c r="S2536">
        <f>IF(ISBLANK('Raw Data'!K2531),0,IFERROR(IF(MATCH(SMALL('Raw Data'!K2531:N2531,2),L2536:O2536,0),SMALL('Raw Data'!K2531:N2531,2)),0))</f>
        <v/>
      </c>
      <c r="T2536">
        <f>IF(ISBLANK('Raw Data'!K2531),0,IFERROR(IF(MATCH(SMALL('Raw Data'!K2531:N2531,3),L2536:O2536,0),SMALL('Raw Data'!K2531:N2531,3)),0))</f>
        <v/>
      </c>
      <c r="U2536">
        <f>IF(ISBLANK('Raw Data'!K2531),0,IFERROR(IF(MATCH(SMALL('Raw Data'!K2531:N2531,4),L2536:O2536,0),SMALL('Raw Data'!K2531:N2531,4)),0))</f>
        <v/>
      </c>
      <c r="V2536">
        <f>IF(AND('Raw Data'!D2531&lt;3, 'Raw Data'!E2531&lt;3, 'Raw Data'!A2531&gt;0), 'Raw Data'!AF2531, 0)</f>
        <v/>
      </c>
      <c r="W2536">
        <f>IF(AND('Raw Data'!D2531&lt;4, 'Raw Data'!E2531&lt;4, 'Raw Data'!A2531&gt;0), 'Raw Data'!AI2531, 0)</f>
        <v/>
      </c>
      <c r="X2536">
        <f>IF(AND('Raw Data'!D2531&lt;5, 'Raw Data'!E2531&lt;5, 'Raw Data'!A2531&gt;0), 'Raw Data'!AL2531, 0)</f>
        <v/>
      </c>
      <c r="Y2536">
        <f>IF(AND('Raw Data'!D2531&lt;6, 'Raw Data'!E2531&lt;6, 'Raw Data'!A2531&gt;0), 'Raw Data'!AO2531, 0)</f>
        <v/>
      </c>
      <c r="Z2536">
        <f>IF(ISBLANK('Raw Data'!D2531), 0, IF('Raw Data'!D2531-'Raw Data'!E2531&gt;1, 'Raw Data'!AW2531, 0))</f>
        <v/>
      </c>
      <c r="AA2536">
        <f>IF(ISBLANK('Raw Data'!A2531), 0, IF(ABS('Raw Data'!D2531-'Raw Data'!E2531)&lt;2, 'Raw Data'!AX2531, 0))</f>
        <v/>
      </c>
      <c r="AB2536">
        <f>IF(ISBLANK('Raw Data'!D2531), 0, IF('Raw Data'!E2531-'Raw Data'!D2531&gt;1, 'Raw Data'!AY2531, 0))</f>
        <v/>
      </c>
      <c r="AC2536">
        <f>IF(ISBLANK('Raw Data'!D2531), 0, IF('Raw Data'!D2531-'Raw Data'!E2531&gt;2, 'Raw Data'!AZ2531, 0))</f>
        <v/>
      </c>
      <c r="AD2536">
        <f>IF(ISBLANK('Raw Data'!A2531), 0, IF(ABS('Raw Data'!D2531-'Raw Data'!E2531)&lt;3, 'Raw Data'!BA2531, 0))</f>
        <v/>
      </c>
      <c r="AE2536">
        <f>IF(ISBLANK('Raw Data'!D2531), 0, IF('Raw Data'!E2531-'Raw Data'!D2531&gt;2, 'Raw Data'!BB2531, 0))</f>
        <v/>
      </c>
      <c r="AF2536">
        <f>IF(ISBLANK('Raw Data'!D2531), 0, IF('Raw Data'!D2531-'Raw Data'!E2531&gt;3, 'Raw Data'!BC2531, 0))</f>
        <v/>
      </c>
      <c r="AG2536">
        <f>IF(ISBLANK('Raw Data'!A2531), 0, IF(ABS('Raw Data'!D2531-'Raw Data'!E2531)&lt;4, 'Raw Data'!BD2531, 0))</f>
        <v/>
      </c>
      <c r="AH2536">
        <f>IF(ISBLANK('Raw Data'!D2531), 0, IF('Raw Data'!E2531-'Raw Data'!D2531&gt;3, 'Raw Data'!BE2531, 0))</f>
        <v/>
      </c>
      <c r="AI2536">
        <f>IF(SUM('Raw Data'!D2531:E2531)&gt;'Raw Data'!F2531, 'Raw Data'!G2531, 0)</f>
        <v/>
      </c>
      <c r="AJ2536">
        <f>IF(ISBLANK('Raw Data'!D2531), 0, IF(SUM('Raw Data'!D2531:E2531)&lt;'Raw Data'!F2531, 'Raw Data'!H2531, 0))</f>
        <v/>
      </c>
      <c r="AK2536">
        <f>IF(ISBLANK('Raw Data'!A2531), 0, IF(AND('Raw Data'!D2531&lt;3, 'Raw Data'!E2531&lt;3, 'Raw Data'!F2531&lt;BB$2), 'Raw Data'!AF2531, 0))</f>
        <v/>
      </c>
      <c r="AL2536">
        <f>IF(ISBLANK('Raw Data'!A2531), 0, IF(AND('Raw Data'!D2531&lt;4, 'Raw Data'!E2531&lt;4, 'Raw Data'!F2531&lt;BB$2), 'Raw Data'!AI2531, 0))</f>
        <v/>
      </c>
      <c r="AM2536">
        <f>IF(ISBLANK('Raw Data'!A2531), 0, IF(AND('Raw Data'!D2531&lt;5, 'Raw Data'!E2531&lt;5, 'Raw Data'!F2531&lt;BB$2), 'Raw Data'!AL2531, 0))</f>
        <v/>
      </c>
      <c r="AN2536">
        <f>IF(ISBLANK('Raw Data'!A2531), 0, IF(AND('Raw Data'!D2531&lt;6, 'Raw Data'!E2531&lt;6, 'Raw Data'!F2531&lt;BB$2), 'Raw Data'!AO2531, 0))</f>
        <v/>
      </c>
      <c r="AO2536">
        <f>IF(ISBLANK('Raw Data'!A2531), 0, IF(AND('Raw Data'!I2531&lt;Analysis!$BC$2, 'Raw Data'!D2531-'Raw Data'!E2531&gt;1), 'Raw Data'!AW2531, IF(AND('Raw Data'!J2531&lt;Analysis!$BC$2, 'Raw Data'!E2531-'Raw Data'!D2531&gt;1), 'Raw Data'!AY2531, 0)))</f>
        <v/>
      </c>
      <c r="AP2536">
        <f>IF(ISBLANK('Raw Data'!A2531), 0, IF(AND('Raw Data'!I2531&lt;Analysis!$BC$2, 'Raw Data'!D2531-'Raw Data'!E2531&gt;2), 'Raw Data'!AZ2531, IF(AND('Raw Data'!J2531&lt;Analysis!$BC$2, 'Raw Data'!E2531-'Raw Data'!D2531&gt;2), 'Raw Data'!BB2531, 0)))</f>
        <v/>
      </c>
      <c r="AQ2536">
        <f>IF(ISBLANK('Raw Data'!A2531), 0, IF(AND('Raw Data'!I2531&lt;Analysis!$BC$2, 'Raw Data'!D2531-'Raw Data'!E2531&gt;3), 'Raw Data'!BC2531, IF(AND('Raw Data'!J2531&lt;Analysis!$BC$2, 'Raw Data'!E2531-'Raw Data'!D2531&gt;3), 'Raw Data'!BE2531, 0)))</f>
        <v/>
      </c>
      <c r="AR2536">
        <f>IF('Hidden Analysiss'!D2532=1,IF(ABS('Raw Data'!E2531-'Raw Data'!D2531)&lt;2,'Raw Data'!AX2531,0), 0)</f>
        <v/>
      </c>
      <c r="AS2536">
        <f>IF('Hidden Analysiss'!D2532=1,IF(ABS('Raw Data'!E2531-'Raw Data'!D2531)&lt;3,'Raw Data'!BA2531,0), 0)</f>
        <v/>
      </c>
      <c r="AT2536">
        <f>IF('Hidden Analysiss'!D2532=1,IF(ABS('Raw Data'!E2531-'Raw Data'!D2531)&lt;4,'Raw Data'!BD2531,0), 0)</f>
        <v/>
      </c>
      <c r="AU2536">
        <f>IF(AND('Hidden Analysiss'!E2532=1, ABS('Raw Data'!E2531-'Raw Data'!D2531)&lt;2), 'Raw Data'!AX2531, 0)</f>
        <v/>
      </c>
      <c r="AV2536">
        <f>IF(AND('Hidden Analysiss'!E2532=1, ABS('Raw Data'!E2531-'Raw Data'!D2531)&lt;3), 'Raw Data'!BA2531, 0)</f>
        <v/>
      </c>
      <c r="AW2536">
        <f>IF(AND('Hidden Analysiss'!E2532=1, ABS('Raw Data'!E2531-'Raw Data'!D2531)&lt;3), 'Raw Data'!BD2531, 0)</f>
        <v/>
      </c>
    </row>
    <row r="2537">
      <c r="A2537" s="1">
        <f>'Raw Data'!A2532</f>
        <v/>
      </c>
      <c r="B2537">
        <f>IF('Raw Data'!E2532&gt;'Raw Data'!D2532, 'Raw Data'!J2532, 0)</f>
        <v/>
      </c>
      <c r="C2537">
        <f>IF('Raw Data'!D2532&gt;'Raw Data'!E2532, 'Raw Data'!I2532, 0)</f>
        <v/>
      </c>
      <c r="D2537">
        <f>SUM(G2537:H2537)</f>
        <v/>
      </c>
      <c r="E2537">
        <f>IF(AND('Raw Data'!J2532&lt;'Raw Data'!I2532,'Raw Data'!E2532&gt;'Raw Data'!D2532,'Raw Data'!E2532-'Raw Data'!D2532&gt;3),'Raw Data'!N2532,IF(AND('Raw Data'!I2532&lt;'Raw Data'!J2532,'Raw Data'!D2532&gt;'Raw Data'!E2532,'Raw Data'!D2532-'Raw Data'!E2532&gt;3),'Raw Data'!M2532,0))</f>
        <v/>
      </c>
      <c r="F2537">
        <f>IF(AND('Raw Data'!J2532&lt;'Raw Data'!I2532,'Raw Data'!E2532&gt;'Raw Data'!D2532,'Raw Data'!E2532-'Raw Data'!D2532&lt;4),'Raw Data'!L2532,IF(AND('Raw Data'!I2532&lt;'Raw Data'!J2532,'Raw Data'!D2532&gt;'Raw Data'!E2532,'Raw Data'!D2532-'Raw Data'!E2532&lt;4),'Raw Data'!K2532,0))</f>
        <v/>
      </c>
      <c r="G2537">
        <f>IF(AND('Raw Data'!J2532&lt;'Raw Data'!I2532, 'Raw Data'!E2532&gt;'Raw Data'!D2532), 'Raw Data'!J2532, 0)</f>
        <v/>
      </c>
      <c r="H2537">
        <f>IF(AND('Raw Data'!J2532&gt;'Raw Data'!I2532, 'Raw Data'!E2532&lt;'Raw Data'!D2532), 'Raw Data'!I2532, 0)</f>
        <v/>
      </c>
      <c r="I2537">
        <f>SUM(J2537:K2537)</f>
        <v/>
      </c>
      <c r="J2537">
        <f>IF(AND('Raw Data'!J2532&gt;'Raw Data'!I2532, 'Raw Data'!E2532&gt;'Raw Data'!D2532), 'Raw Data'!J2532, 0)</f>
        <v/>
      </c>
      <c r="K2537">
        <f>IF(AND('Raw Data'!I2532&gt;'Raw Data'!J2532, 'Raw Data'!D2532&gt;'Raw Data'!E2532), 'Raw Data'!I2532, 0)</f>
        <v/>
      </c>
      <c r="L2537">
        <f>IF('Raw Data'!E2532-'Raw Data'!D2532&gt;3, 'Raw Data'!N2532, 0)</f>
        <v/>
      </c>
      <c r="M2537">
        <f>IF('Raw Data'!D2532-'Raw Data'!E2532&gt;3, 'Raw Data'!M2532, 0)</f>
        <v/>
      </c>
      <c r="N2537">
        <f>IF(ISBLANK('Raw Data'!D2532),0,IF(AND('Raw Data'!E2532&gt;'Raw Data'!D2532,'Raw Data'!E2532-'Raw Data'!D2532&gt;0,'Raw Data'!E2532-'Raw Data'!D2532&lt;4),'Raw Data'!L2532, 0))</f>
        <v/>
      </c>
      <c r="O2537">
        <f>IF(ISBLANK('Raw Data'!D2532),0,IF(AND('Raw Data'!E2532&gt;'Raw Data'!D2532,'Raw Data'!E2532-'Raw Data'!D2532&gt;0,'Raw Data'!D2532-'Raw Data'!E2532&lt;4),'Raw Data'!K2532, 0))</f>
        <v/>
      </c>
      <c r="P2537">
        <f>IF('Raw Data'!E2532-'Raw Data'!D2532&gt;3, 'Raw Data'!N2532, IF('Raw Data'!D2532-'Raw Data'!E2532&gt;3, 'Raw Data'!M2532, 0))</f>
        <v/>
      </c>
      <c r="Q2537">
        <f>IF(ISBLANK('Raw Data'!E2532),0,IF(AND('Raw Data'!E2532-'Raw Data'!D2532&lt;4,'Raw Data'!E2532-'Raw Data'!D2532&gt;0),'Raw Data'!L2532,IF(AND('Raw Data'!D2532&gt;'Raw Data'!E2532,'Raw Data'!D2532-'Raw Data'!E2532&gt;0),'Raw Data'!K2532,0)))</f>
        <v/>
      </c>
      <c r="R2537">
        <f>IF(ISBLANK('Raw Data'!K2532),0,IFERROR(IF(MATCH(SMALL('Raw Data'!K2532:N2532,1),L2537:O2537,0),SMALL('Raw Data'!K2532:N2532,1)),0))</f>
        <v/>
      </c>
      <c r="S2537">
        <f>IF(ISBLANK('Raw Data'!K2532),0,IFERROR(IF(MATCH(SMALL('Raw Data'!K2532:N2532,2),L2537:O2537,0),SMALL('Raw Data'!K2532:N2532,2)),0))</f>
        <v/>
      </c>
      <c r="T2537">
        <f>IF(ISBLANK('Raw Data'!K2532),0,IFERROR(IF(MATCH(SMALL('Raw Data'!K2532:N2532,3),L2537:O2537,0),SMALL('Raw Data'!K2532:N2532,3)),0))</f>
        <v/>
      </c>
      <c r="U2537">
        <f>IF(ISBLANK('Raw Data'!K2532),0,IFERROR(IF(MATCH(SMALL('Raw Data'!K2532:N2532,4),L2537:O2537,0),SMALL('Raw Data'!K2532:N2532,4)),0))</f>
        <v/>
      </c>
      <c r="V2537">
        <f>IF(AND('Raw Data'!D2532&lt;3, 'Raw Data'!E2532&lt;3, 'Raw Data'!A2532&gt;0), 'Raw Data'!AF2532, 0)</f>
        <v/>
      </c>
      <c r="W2537">
        <f>IF(AND('Raw Data'!D2532&lt;4, 'Raw Data'!E2532&lt;4, 'Raw Data'!A2532&gt;0), 'Raw Data'!AI2532, 0)</f>
        <v/>
      </c>
      <c r="X2537">
        <f>IF(AND('Raw Data'!D2532&lt;5, 'Raw Data'!E2532&lt;5, 'Raw Data'!A2532&gt;0), 'Raw Data'!AL2532, 0)</f>
        <v/>
      </c>
      <c r="Y2537">
        <f>IF(AND('Raw Data'!D2532&lt;6, 'Raw Data'!E2532&lt;6, 'Raw Data'!A2532&gt;0), 'Raw Data'!AO2532, 0)</f>
        <v/>
      </c>
      <c r="Z2537">
        <f>IF(ISBLANK('Raw Data'!D2532), 0, IF('Raw Data'!D2532-'Raw Data'!E2532&gt;1, 'Raw Data'!AW2532, 0))</f>
        <v/>
      </c>
      <c r="AA2537">
        <f>IF(ISBLANK('Raw Data'!A2532), 0, IF(ABS('Raw Data'!D2532-'Raw Data'!E2532)&lt;2, 'Raw Data'!AX2532, 0))</f>
        <v/>
      </c>
      <c r="AB2537">
        <f>IF(ISBLANK('Raw Data'!D2532), 0, IF('Raw Data'!E2532-'Raw Data'!D2532&gt;1, 'Raw Data'!AY2532, 0))</f>
        <v/>
      </c>
      <c r="AC2537">
        <f>IF(ISBLANK('Raw Data'!D2532), 0, IF('Raw Data'!D2532-'Raw Data'!E2532&gt;2, 'Raw Data'!AZ2532, 0))</f>
        <v/>
      </c>
      <c r="AD2537">
        <f>IF(ISBLANK('Raw Data'!A2532), 0, IF(ABS('Raw Data'!D2532-'Raw Data'!E2532)&lt;3, 'Raw Data'!BA2532, 0))</f>
        <v/>
      </c>
      <c r="AE2537">
        <f>IF(ISBLANK('Raw Data'!D2532), 0, IF('Raw Data'!E2532-'Raw Data'!D2532&gt;2, 'Raw Data'!BB2532, 0))</f>
        <v/>
      </c>
      <c r="AF2537">
        <f>IF(ISBLANK('Raw Data'!D2532), 0, IF('Raw Data'!D2532-'Raw Data'!E2532&gt;3, 'Raw Data'!BC2532, 0))</f>
        <v/>
      </c>
      <c r="AG2537">
        <f>IF(ISBLANK('Raw Data'!A2532), 0, IF(ABS('Raw Data'!D2532-'Raw Data'!E2532)&lt;4, 'Raw Data'!BD2532, 0))</f>
        <v/>
      </c>
      <c r="AH2537">
        <f>IF(ISBLANK('Raw Data'!D2532), 0, IF('Raw Data'!E2532-'Raw Data'!D2532&gt;3, 'Raw Data'!BE2532, 0))</f>
        <v/>
      </c>
      <c r="AI2537">
        <f>IF(SUM('Raw Data'!D2532:E2532)&gt;'Raw Data'!F2532, 'Raw Data'!G2532, 0)</f>
        <v/>
      </c>
      <c r="AJ2537">
        <f>IF(ISBLANK('Raw Data'!D2532), 0, IF(SUM('Raw Data'!D2532:E2532)&lt;'Raw Data'!F2532, 'Raw Data'!H2532, 0))</f>
        <v/>
      </c>
      <c r="AK2537">
        <f>IF(ISBLANK('Raw Data'!A2532), 0, IF(AND('Raw Data'!D2532&lt;3, 'Raw Data'!E2532&lt;3, 'Raw Data'!F2532&lt;BB$2), 'Raw Data'!AF2532, 0))</f>
        <v/>
      </c>
      <c r="AL2537">
        <f>IF(ISBLANK('Raw Data'!A2532), 0, IF(AND('Raw Data'!D2532&lt;4, 'Raw Data'!E2532&lt;4, 'Raw Data'!F2532&lt;BB$2), 'Raw Data'!AI2532, 0))</f>
        <v/>
      </c>
      <c r="AM2537">
        <f>IF(ISBLANK('Raw Data'!A2532), 0, IF(AND('Raw Data'!D2532&lt;5, 'Raw Data'!E2532&lt;5, 'Raw Data'!F2532&lt;BB$2), 'Raw Data'!AL2532, 0))</f>
        <v/>
      </c>
      <c r="AN2537">
        <f>IF(ISBLANK('Raw Data'!A2532), 0, IF(AND('Raw Data'!D2532&lt;6, 'Raw Data'!E2532&lt;6, 'Raw Data'!F2532&lt;BB$2), 'Raw Data'!AO2532, 0))</f>
        <v/>
      </c>
      <c r="AO2537">
        <f>IF(ISBLANK('Raw Data'!A2532), 0, IF(AND('Raw Data'!I2532&lt;Analysis!$BC$2, 'Raw Data'!D2532-'Raw Data'!E2532&gt;1), 'Raw Data'!AW2532, IF(AND('Raw Data'!J2532&lt;Analysis!$BC$2, 'Raw Data'!E2532-'Raw Data'!D2532&gt;1), 'Raw Data'!AY2532, 0)))</f>
        <v/>
      </c>
      <c r="AP2537">
        <f>IF(ISBLANK('Raw Data'!A2532), 0, IF(AND('Raw Data'!I2532&lt;Analysis!$BC$2, 'Raw Data'!D2532-'Raw Data'!E2532&gt;2), 'Raw Data'!AZ2532, IF(AND('Raw Data'!J2532&lt;Analysis!$BC$2, 'Raw Data'!E2532-'Raw Data'!D2532&gt;2), 'Raw Data'!BB2532, 0)))</f>
        <v/>
      </c>
      <c r="AQ2537">
        <f>IF(ISBLANK('Raw Data'!A2532), 0, IF(AND('Raw Data'!I2532&lt;Analysis!$BC$2, 'Raw Data'!D2532-'Raw Data'!E2532&gt;3), 'Raw Data'!BC2532, IF(AND('Raw Data'!J2532&lt;Analysis!$BC$2, 'Raw Data'!E2532-'Raw Data'!D2532&gt;3), 'Raw Data'!BE2532, 0)))</f>
        <v/>
      </c>
      <c r="AR2537">
        <f>IF('Hidden Analysiss'!D2533=1,IF(ABS('Raw Data'!E2532-'Raw Data'!D2532)&lt;2,'Raw Data'!AX2532,0), 0)</f>
        <v/>
      </c>
      <c r="AS2537">
        <f>IF('Hidden Analysiss'!D2533=1,IF(ABS('Raw Data'!E2532-'Raw Data'!D2532)&lt;3,'Raw Data'!BA2532,0), 0)</f>
        <v/>
      </c>
      <c r="AT2537">
        <f>IF('Hidden Analysiss'!D2533=1,IF(ABS('Raw Data'!E2532-'Raw Data'!D2532)&lt;4,'Raw Data'!BD2532,0), 0)</f>
        <v/>
      </c>
      <c r="AU2537">
        <f>IF(AND('Hidden Analysiss'!E2533=1, ABS('Raw Data'!E2532-'Raw Data'!D2532)&lt;2), 'Raw Data'!AX2532, 0)</f>
        <v/>
      </c>
      <c r="AV2537">
        <f>IF(AND('Hidden Analysiss'!E2533=1, ABS('Raw Data'!E2532-'Raw Data'!D2532)&lt;3), 'Raw Data'!BA2532, 0)</f>
        <v/>
      </c>
      <c r="AW2537">
        <f>IF(AND('Hidden Analysiss'!E2533=1, ABS('Raw Data'!E2532-'Raw Data'!D2532)&lt;3), 'Raw Data'!BD2532, 0)</f>
        <v/>
      </c>
    </row>
    <row r="2538">
      <c r="A2538" s="1">
        <f>'Raw Data'!A2533</f>
        <v/>
      </c>
      <c r="B2538">
        <f>IF('Raw Data'!E2533&gt;'Raw Data'!D2533, 'Raw Data'!J2533, 0)</f>
        <v/>
      </c>
      <c r="C2538">
        <f>IF('Raw Data'!D2533&gt;'Raw Data'!E2533, 'Raw Data'!I2533, 0)</f>
        <v/>
      </c>
      <c r="D2538">
        <f>SUM(G2538:H2538)</f>
        <v/>
      </c>
      <c r="E2538">
        <f>IF(AND('Raw Data'!J2533&lt;'Raw Data'!I2533,'Raw Data'!E2533&gt;'Raw Data'!D2533,'Raw Data'!E2533-'Raw Data'!D2533&gt;3),'Raw Data'!N2533,IF(AND('Raw Data'!I2533&lt;'Raw Data'!J2533,'Raw Data'!D2533&gt;'Raw Data'!E2533,'Raw Data'!D2533-'Raw Data'!E2533&gt;3),'Raw Data'!M2533,0))</f>
        <v/>
      </c>
      <c r="F2538">
        <f>IF(AND('Raw Data'!J2533&lt;'Raw Data'!I2533,'Raw Data'!E2533&gt;'Raw Data'!D2533,'Raw Data'!E2533-'Raw Data'!D2533&lt;4),'Raw Data'!L2533,IF(AND('Raw Data'!I2533&lt;'Raw Data'!J2533,'Raw Data'!D2533&gt;'Raw Data'!E2533,'Raw Data'!D2533-'Raw Data'!E2533&lt;4),'Raw Data'!K2533,0))</f>
        <v/>
      </c>
      <c r="G2538">
        <f>IF(AND('Raw Data'!J2533&lt;'Raw Data'!I2533, 'Raw Data'!E2533&gt;'Raw Data'!D2533), 'Raw Data'!J2533, 0)</f>
        <v/>
      </c>
      <c r="H2538">
        <f>IF(AND('Raw Data'!J2533&gt;'Raw Data'!I2533, 'Raw Data'!E2533&lt;'Raw Data'!D2533), 'Raw Data'!I2533, 0)</f>
        <v/>
      </c>
      <c r="I2538">
        <f>SUM(J2538:K2538)</f>
        <v/>
      </c>
      <c r="J2538">
        <f>IF(AND('Raw Data'!J2533&gt;'Raw Data'!I2533, 'Raw Data'!E2533&gt;'Raw Data'!D2533), 'Raw Data'!J2533, 0)</f>
        <v/>
      </c>
      <c r="K2538">
        <f>IF(AND('Raw Data'!I2533&gt;'Raw Data'!J2533, 'Raw Data'!D2533&gt;'Raw Data'!E2533), 'Raw Data'!I2533, 0)</f>
        <v/>
      </c>
      <c r="L2538">
        <f>IF('Raw Data'!E2533-'Raw Data'!D2533&gt;3, 'Raw Data'!N2533, 0)</f>
        <v/>
      </c>
      <c r="M2538">
        <f>IF('Raw Data'!D2533-'Raw Data'!E2533&gt;3, 'Raw Data'!M2533, 0)</f>
        <v/>
      </c>
      <c r="N2538">
        <f>IF(ISBLANK('Raw Data'!D2533),0,IF(AND('Raw Data'!E2533&gt;'Raw Data'!D2533,'Raw Data'!E2533-'Raw Data'!D2533&gt;0,'Raw Data'!E2533-'Raw Data'!D2533&lt;4),'Raw Data'!L2533, 0))</f>
        <v/>
      </c>
      <c r="O2538">
        <f>IF(ISBLANK('Raw Data'!D2533),0,IF(AND('Raw Data'!E2533&gt;'Raw Data'!D2533,'Raw Data'!E2533-'Raw Data'!D2533&gt;0,'Raw Data'!D2533-'Raw Data'!E2533&lt;4),'Raw Data'!K2533, 0))</f>
        <v/>
      </c>
      <c r="P2538">
        <f>IF('Raw Data'!E2533-'Raw Data'!D2533&gt;3, 'Raw Data'!N2533, IF('Raw Data'!D2533-'Raw Data'!E2533&gt;3, 'Raw Data'!M2533, 0))</f>
        <v/>
      </c>
      <c r="Q2538">
        <f>IF(ISBLANK('Raw Data'!E2533),0,IF(AND('Raw Data'!E2533-'Raw Data'!D2533&lt;4,'Raw Data'!E2533-'Raw Data'!D2533&gt;0),'Raw Data'!L2533,IF(AND('Raw Data'!D2533&gt;'Raw Data'!E2533,'Raw Data'!D2533-'Raw Data'!E2533&gt;0),'Raw Data'!K2533,0)))</f>
        <v/>
      </c>
      <c r="R2538">
        <f>IF(ISBLANK('Raw Data'!K2533),0,IFERROR(IF(MATCH(SMALL('Raw Data'!K2533:N2533,1),L2538:O2538,0),SMALL('Raw Data'!K2533:N2533,1)),0))</f>
        <v/>
      </c>
      <c r="S2538">
        <f>IF(ISBLANK('Raw Data'!K2533),0,IFERROR(IF(MATCH(SMALL('Raw Data'!K2533:N2533,2),L2538:O2538,0),SMALL('Raw Data'!K2533:N2533,2)),0))</f>
        <v/>
      </c>
      <c r="T2538">
        <f>IF(ISBLANK('Raw Data'!K2533),0,IFERROR(IF(MATCH(SMALL('Raw Data'!K2533:N2533,3),L2538:O2538,0),SMALL('Raw Data'!K2533:N2533,3)),0))</f>
        <v/>
      </c>
      <c r="U2538">
        <f>IF(ISBLANK('Raw Data'!K2533),0,IFERROR(IF(MATCH(SMALL('Raw Data'!K2533:N2533,4),L2538:O2538,0),SMALL('Raw Data'!K2533:N2533,4)),0))</f>
        <v/>
      </c>
      <c r="V2538">
        <f>IF(AND('Raw Data'!D2533&lt;3, 'Raw Data'!E2533&lt;3, 'Raw Data'!A2533&gt;0), 'Raw Data'!AF2533, 0)</f>
        <v/>
      </c>
      <c r="W2538">
        <f>IF(AND('Raw Data'!D2533&lt;4, 'Raw Data'!E2533&lt;4, 'Raw Data'!A2533&gt;0), 'Raw Data'!AI2533, 0)</f>
        <v/>
      </c>
      <c r="X2538">
        <f>IF(AND('Raw Data'!D2533&lt;5, 'Raw Data'!E2533&lt;5, 'Raw Data'!A2533&gt;0), 'Raw Data'!AL2533, 0)</f>
        <v/>
      </c>
      <c r="Y2538">
        <f>IF(AND('Raw Data'!D2533&lt;6, 'Raw Data'!E2533&lt;6, 'Raw Data'!A2533&gt;0), 'Raw Data'!AO2533, 0)</f>
        <v/>
      </c>
      <c r="Z2538">
        <f>IF(ISBLANK('Raw Data'!D2533), 0, IF('Raw Data'!D2533-'Raw Data'!E2533&gt;1, 'Raw Data'!AW2533, 0))</f>
        <v/>
      </c>
      <c r="AA2538">
        <f>IF(ISBLANK('Raw Data'!A2533), 0, IF(ABS('Raw Data'!D2533-'Raw Data'!E2533)&lt;2, 'Raw Data'!AX2533, 0))</f>
        <v/>
      </c>
      <c r="AB2538">
        <f>IF(ISBLANK('Raw Data'!D2533), 0, IF('Raw Data'!E2533-'Raw Data'!D2533&gt;1, 'Raw Data'!AY2533, 0))</f>
        <v/>
      </c>
      <c r="AC2538">
        <f>IF(ISBLANK('Raw Data'!D2533), 0, IF('Raw Data'!D2533-'Raw Data'!E2533&gt;2, 'Raw Data'!AZ2533, 0))</f>
        <v/>
      </c>
      <c r="AD2538">
        <f>IF(ISBLANK('Raw Data'!A2533), 0, IF(ABS('Raw Data'!D2533-'Raw Data'!E2533)&lt;3, 'Raw Data'!BA2533, 0))</f>
        <v/>
      </c>
      <c r="AE2538">
        <f>IF(ISBLANK('Raw Data'!D2533), 0, IF('Raw Data'!E2533-'Raw Data'!D2533&gt;2, 'Raw Data'!BB2533, 0))</f>
        <v/>
      </c>
      <c r="AF2538">
        <f>IF(ISBLANK('Raw Data'!D2533), 0, IF('Raw Data'!D2533-'Raw Data'!E2533&gt;3, 'Raw Data'!BC2533, 0))</f>
        <v/>
      </c>
      <c r="AG2538">
        <f>IF(ISBLANK('Raw Data'!A2533), 0, IF(ABS('Raw Data'!D2533-'Raw Data'!E2533)&lt;4, 'Raw Data'!BD2533, 0))</f>
        <v/>
      </c>
      <c r="AH2538">
        <f>IF(ISBLANK('Raw Data'!D2533), 0, IF('Raw Data'!E2533-'Raw Data'!D2533&gt;3, 'Raw Data'!BE2533, 0))</f>
        <v/>
      </c>
      <c r="AI2538">
        <f>IF(SUM('Raw Data'!D2533:E2533)&gt;'Raw Data'!F2533, 'Raw Data'!G2533, 0)</f>
        <v/>
      </c>
      <c r="AJ2538">
        <f>IF(ISBLANK('Raw Data'!D2533), 0, IF(SUM('Raw Data'!D2533:E2533)&lt;'Raw Data'!F2533, 'Raw Data'!H2533, 0))</f>
        <v/>
      </c>
      <c r="AK2538">
        <f>IF(ISBLANK('Raw Data'!A2533), 0, IF(AND('Raw Data'!D2533&lt;3, 'Raw Data'!E2533&lt;3, 'Raw Data'!F2533&lt;BB$2), 'Raw Data'!AF2533, 0))</f>
        <v/>
      </c>
      <c r="AL2538">
        <f>IF(ISBLANK('Raw Data'!A2533), 0, IF(AND('Raw Data'!D2533&lt;4, 'Raw Data'!E2533&lt;4, 'Raw Data'!F2533&lt;BB$2), 'Raw Data'!AI2533, 0))</f>
        <v/>
      </c>
      <c r="AM2538">
        <f>IF(ISBLANK('Raw Data'!A2533), 0, IF(AND('Raw Data'!D2533&lt;5, 'Raw Data'!E2533&lt;5, 'Raw Data'!F2533&lt;BB$2), 'Raw Data'!AL2533, 0))</f>
        <v/>
      </c>
      <c r="AN2538">
        <f>IF(ISBLANK('Raw Data'!A2533), 0, IF(AND('Raw Data'!D2533&lt;6, 'Raw Data'!E2533&lt;6, 'Raw Data'!F2533&lt;BB$2), 'Raw Data'!AO2533, 0))</f>
        <v/>
      </c>
      <c r="AO2538">
        <f>IF(ISBLANK('Raw Data'!A2533), 0, IF(AND('Raw Data'!I2533&lt;Analysis!$BC$2, 'Raw Data'!D2533-'Raw Data'!E2533&gt;1), 'Raw Data'!AW2533, IF(AND('Raw Data'!J2533&lt;Analysis!$BC$2, 'Raw Data'!E2533-'Raw Data'!D2533&gt;1), 'Raw Data'!AY2533, 0)))</f>
        <v/>
      </c>
      <c r="AP2538">
        <f>IF(ISBLANK('Raw Data'!A2533), 0, IF(AND('Raw Data'!I2533&lt;Analysis!$BC$2, 'Raw Data'!D2533-'Raw Data'!E2533&gt;2), 'Raw Data'!AZ2533, IF(AND('Raw Data'!J2533&lt;Analysis!$BC$2, 'Raw Data'!E2533-'Raw Data'!D2533&gt;2), 'Raw Data'!BB2533, 0)))</f>
        <v/>
      </c>
      <c r="AQ2538">
        <f>IF(ISBLANK('Raw Data'!A2533), 0, IF(AND('Raw Data'!I2533&lt;Analysis!$BC$2, 'Raw Data'!D2533-'Raw Data'!E2533&gt;3), 'Raw Data'!BC2533, IF(AND('Raw Data'!J2533&lt;Analysis!$BC$2, 'Raw Data'!E2533-'Raw Data'!D2533&gt;3), 'Raw Data'!BE2533, 0)))</f>
        <v/>
      </c>
      <c r="AR2538">
        <f>IF('Hidden Analysiss'!D2534=1,IF(ABS('Raw Data'!E2533-'Raw Data'!D2533)&lt;2,'Raw Data'!AX2533,0), 0)</f>
        <v/>
      </c>
      <c r="AS2538">
        <f>IF('Hidden Analysiss'!D2534=1,IF(ABS('Raw Data'!E2533-'Raw Data'!D2533)&lt;3,'Raw Data'!BA2533,0), 0)</f>
        <v/>
      </c>
      <c r="AT2538">
        <f>IF('Hidden Analysiss'!D2534=1,IF(ABS('Raw Data'!E2533-'Raw Data'!D2533)&lt;4,'Raw Data'!BD2533,0), 0)</f>
        <v/>
      </c>
      <c r="AU2538">
        <f>IF(AND('Hidden Analysiss'!E2534=1, ABS('Raw Data'!E2533-'Raw Data'!D2533)&lt;2), 'Raw Data'!AX2533, 0)</f>
        <v/>
      </c>
      <c r="AV2538">
        <f>IF(AND('Hidden Analysiss'!E2534=1, ABS('Raw Data'!E2533-'Raw Data'!D2533)&lt;3), 'Raw Data'!BA2533, 0)</f>
        <v/>
      </c>
      <c r="AW2538">
        <f>IF(AND('Hidden Analysiss'!E2534=1, ABS('Raw Data'!E2533-'Raw Data'!D2533)&lt;3), 'Raw Data'!BD2533, 0)</f>
        <v/>
      </c>
    </row>
    <row r="2539">
      <c r="A2539" s="1">
        <f>'Raw Data'!A2534</f>
        <v/>
      </c>
      <c r="B2539">
        <f>IF('Raw Data'!E2534&gt;'Raw Data'!D2534, 'Raw Data'!J2534, 0)</f>
        <v/>
      </c>
      <c r="C2539">
        <f>IF('Raw Data'!D2534&gt;'Raw Data'!E2534, 'Raw Data'!I2534, 0)</f>
        <v/>
      </c>
      <c r="D2539">
        <f>SUM(G2539:H2539)</f>
        <v/>
      </c>
      <c r="E2539">
        <f>IF(AND('Raw Data'!J2534&lt;'Raw Data'!I2534,'Raw Data'!E2534&gt;'Raw Data'!D2534,'Raw Data'!E2534-'Raw Data'!D2534&gt;3),'Raw Data'!N2534,IF(AND('Raw Data'!I2534&lt;'Raw Data'!J2534,'Raw Data'!D2534&gt;'Raw Data'!E2534,'Raw Data'!D2534-'Raw Data'!E2534&gt;3),'Raw Data'!M2534,0))</f>
        <v/>
      </c>
      <c r="F2539">
        <f>IF(AND('Raw Data'!J2534&lt;'Raw Data'!I2534,'Raw Data'!E2534&gt;'Raw Data'!D2534,'Raw Data'!E2534-'Raw Data'!D2534&lt;4),'Raw Data'!L2534,IF(AND('Raw Data'!I2534&lt;'Raw Data'!J2534,'Raw Data'!D2534&gt;'Raw Data'!E2534,'Raw Data'!D2534-'Raw Data'!E2534&lt;4),'Raw Data'!K2534,0))</f>
        <v/>
      </c>
      <c r="G2539">
        <f>IF(AND('Raw Data'!J2534&lt;'Raw Data'!I2534, 'Raw Data'!E2534&gt;'Raw Data'!D2534), 'Raw Data'!J2534, 0)</f>
        <v/>
      </c>
      <c r="H2539">
        <f>IF(AND('Raw Data'!J2534&gt;'Raw Data'!I2534, 'Raw Data'!E2534&lt;'Raw Data'!D2534), 'Raw Data'!I2534, 0)</f>
        <v/>
      </c>
      <c r="I2539">
        <f>SUM(J2539:K2539)</f>
        <v/>
      </c>
      <c r="J2539">
        <f>IF(AND('Raw Data'!J2534&gt;'Raw Data'!I2534, 'Raw Data'!E2534&gt;'Raw Data'!D2534), 'Raw Data'!J2534, 0)</f>
        <v/>
      </c>
      <c r="K2539">
        <f>IF(AND('Raw Data'!I2534&gt;'Raw Data'!J2534, 'Raw Data'!D2534&gt;'Raw Data'!E2534), 'Raw Data'!I2534, 0)</f>
        <v/>
      </c>
      <c r="L2539">
        <f>IF('Raw Data'!E2534-'Raw Data'!D2534&gt;3, 'Raw Data'!N2534, 0)</f>
        <v/>
      </c>
      <c r="M2539">
        <f>IF('Raw Data'!D2534-'Raw Data'!E2534&gt;3, 'Raw Data'!M2534, 0)</f>
        <v/>
      </c>
      <c r="N2539">
        <f>IF(ISBLANK('Raw Data'!D2534),0,IF(AND('Raw Data'!E2534&gt;'Raw Data'!D2534,'Raw Data'!E2534-'Raw Data'!D2534&gt;0,'Raw Data'!E2534-'Raw Data'!D2534&lt;4),'Raw Data'!L2534, 0))</f>
        <v/>
      </c>
      <c r="O2539">
        <f>IF(ISBLANK('Raw Data'!D2534),0,IF(AND('Raw Data'!E2534&gt;'Raw Data'!D2534,'Raw Data'!E2534-'Raw Data'!D2534&gt;0,'Raw Data'!D2534-'Raw Data'!E2534&lt;4),'Raw Data'!K2534, 0))</f>
        <v/>
      </c>
      <c r="P2539">
        <f>IF('Raw Data'!E2534-'Raw Data'!D2534&gt;3, 'Raw Data'!N2534, IF('Raw Data'!D2534-'Raw Data'!E2534&gt;3, 'Raw Data'!M2534, 0))</f>
        <v/>
      </c>
      <c r="Q2539">
        <f>IF(ISBLANK('Raw Data'!E2534),0,IF(AND('Raw Data'!E2534-'Raw Data'!D2534&lt;4,'Raw Data'!E2534-'Raw Data'!D2534&gt;0),'Raw Data'!L2534,IF(AND('Raw Data'!D2534&gt;'Raw Data'!E2534,'Raw Data'!D2534-'Raw Data'!E2534&gt;0),'Raw Data'!K2534,0)))</f>
        <v/>
      </c>
      <c r="R2539">
        <f>IF(ISBLANK('Raw Data'!K2534),0,IFERROR(IF(MATCH(SMALL('Raw Data'!K2534:N2534,1),L2539:O2539,0),SMALL('Raw Data'!K2534:N2534,1)),0))</f>
        <v/>
      </c>
      <c r="S2539">
        <f>IF(ISBLANK('Raw Data'!K2534),0,IFERROR(IF(MATCH(SMALL('Raw Data'!K2534:N2534,2),L2539:O2539,0),SMALL('Raw Data'!K2534:N2534,2)),0))</f>
        <v/>
      </c>
      <c r="T2539">
        <f>IF(ISBLANK('Raw Data'!K2534),0,IFERROR(IF(MATCH(SMALL('Raw Data'!K2534:N2534,3),L2539:O2539,0),SMALL('Raw Data'!K2534:N2534,3)),0))</f>
        <v/>
      </c>
      <c r="U2539">
        <f>IF(ISBLANK('Raw Data'!K2534),0,IFERROR(IF(MATCH(SMALL('Raw Data'!K2534:N2534,4),L2539:O2539,0),SMALL('Raw Data'!K2534:N2534,4)),0))</f>
        <v/>
      </c>
      <c r="V2539">
        <f>IF(AND('Raw Data'!D2534&lt;3, 'Raw Data'!E2534&lt;3, 'Raw Data'!A2534&gt;0), 'Raw Data'!AF2534, 0)</f>
        <v/>
      </c>
      <c r="W2539">
        <f>IF(AND('Raw Data'!D2534&lt;4, 'Raw Data'!E2534&lt;4, 'Raw Data'!A2534&gt;0), 'Raw Data'!AI2534, 0)</f>
        <v/>
      </c>
      <c r="X2539">
        <f>IF(AND('Raw Data'!D2534&lt;5, 'Raw Data'!E2534&lt;5, 'Raw Data'!A2534&gt;0), 'Raw Data'!AL2534, 0)</f>
        <v/>
      </c>
      <c r="Y2539">
        <f>IF(AND('Raw Data'!D2534&lt;6, 'Raw Data'!E2534&lt;6, 'Raw Data'!A2534&gt;0), 'Raw Data'!AO2534, 0)</f>
        <v/>
      </c>
      <c r="Z2539">
        <f>IF(ISBLANK('Raw Data'!D2534), 0, IF('Raw Data'!D2534-'Raw Data'!E2534&gt;1, 'Raw Data'!AW2534, 0))</f>
        <v/>
      </c>
      <c r="AA2539">
        <f>IF(ISBLANK('Raw Data'!A2534), 0, IF(ABS('Raw Data'!D2534-'Raw Data'!E2534)&lt;2, 'Raw Data'!AX2534, 0))</f>
        <v/>
      </c>
      <c r="AB2539">
        <f>IF(ISBLANK('Raw Data'!D2534), 0, IF('Raw Data'!E2534-'Raw Data'!D2534&gt;1, 'Raw Data'!AY2534, 0))</f>
        <v/>
      </c>
      <c r="AC2539">
        <f>IF(ISBLANK('Raw Data'!D2534), 0, IF('Raw Data'!D2534-'Raw Data'!E2534&gt;2, 'Raw Data'!AZ2534, 0))</f>
        <v/>
      </c>
      <c r="AD2539">
        <f>IF(ISBLANK('Raw Data'!A2534), 0, IF(ABS('Raw Data'!D2534-'Raw Data'!E2534)&lt;3, 'Raw Data'!BA2534, 0))</f>
        <v/>
      </c>
      <c r="AE2539">
        <f>IF(ISBLANK('Raw Data'!D2534), 0, IF('Raw Data'!E2534-'Raw Data'!D2534&gt;2, 'Raw Data'!BB2534, 0))</f>
        <v/>
      </c>
      <c r="AF2539">
        <f>IF(ISBLANK('Raw Data'!D2534), 0, IF('Raw Data'!D2534-'Raw Data'!E2534&gt;3, 'Raw Data'!BC2534, 0))</f>
        <v/>
      </c>
      <c r="AG2539">
        <f>IF(ISBLANK('Raw Data'!A2534), 0, IF(ABS('Raw Data'!D2534-'Raw Data'!E2534)&lt;4, 'Raw Data'!BD2534, 0))</f>
        <v/>
      </c>
      <c r="AH2539">
        <f>IF(ISBLANK('Raw Data'!D2534), 0, IF('Raw Data'!E2534-'Raw Data'!D2534&gt;3, 'Raw Data'!BE2534, 0))</f>
        <v/>
      </c>
      <c r="AI2539">
        <f>IF(SUM('Raw Data'!D2534:E2534)&gt;'Raw Data'!F2534, 'Raw Data'!G2534, 0)</f>
        <v/>
      </c>
      <c r="AJ2539">
        <f>IF(ISBLANK('Raw Data'!D2534), 0, IF(SUM('Raw Data'!D2534:E2534)&lt;'Raw Data'!F2534, 'Raw Data'!H2534, 0))</f>
        <v/>
      </c>
      <c r="AK2539">
        <f>IF(ISBLANK('Raw Data'!A2534), 0, IF(AND('Raw Data'!D2534&lt;3, 'Raw Data'!E2534&lt;3, 'Raw Data'!F2534&lt;BB$2), 'Raw Data'!AF2534, 0))</f>
        <v/>
      </c>
      <c r="AL2539">
        <f>IF(ISBLANK('Raw Data'!A2534), 0, IF(AND('Raw Data'!D2534&lt;4, 'Raw Data'!E2534&lt;4, 'Raw Data'!F2534&lt;BB$2), 'Raw Data'!AI2534, 0))</f>
        <v/>
      </c>
      <c r="AM2539">
        <f>IF(ISBLANK('Raw Data'!A2534), 0, IF(AND('Raw Data'!D2534&lt;5, 'Raw Data'!E2534&lt;5, 'Raw Data'!F2534&lt;BB$2), 'Raw Data'!AL2534, 0))</f>
        <v/>
      </c>
      <c r="AN2539">
        <f>IF(ISBLANK('Raw Data'!A2534), 0, IF(AND('Raw Data'!D2534&lt;6, 'Raw Data'!E2534&lt;6, 'Raw Data'!F2534&lt;BB$2), 'Raw Data'!AO2534, 0))</f>
        <v/>
      </c>
      <c r="AO2539">
        <f>IF(ISBLANK('Raw Data'!A2534), 0, IF(AND('Raw Data'!I2534&lt;Analysis!$BC$2, 'Raw Data'!D2534-'Raw Data'!E2534&gt;1), 'Raw Data'!AW2534, IF(AND('Raw Data'!J2534&lt;Analysis!$BC$2, 'Raw Data'!E2534-'Raw Data'!D2534&gt;1), 'Raw Data'!AY2534, 0)))</f>
        <v/>
      </c>
      <c r="AP2539">
        <f>IF(ISBLANK('Raw Data'!A2534), 0, IF(AND('Raw Data'!I2534&lt;Analysis!$BC$2, 'Raw Data'!D2534-'Raw Data'!E2534&gt;2), 'Raw Data'!AZ2534, IF(AND('Raw Data'!J2534&lt;Analysis!$BC$2, 'Raw Data'!E2534-'Raw Data'!D2534&gt;2), 'Raw Data'!BB2534, 0)))</f>
        <v/>
      </c>
      <c r="AQ2539">
        <f>IF(ISBLANK('Raw Data'!A2534), 0, IF(AND('Raw Data'!I2534&lt;Analysis!$BC$2, 'Raw Data'!D2534-'Raw Data'!E2534&gt;3), 'Raw Data'!BC2534, IF(AND('Raw Data'!J2534&lt;Analysis!$BC$2, 'Raw Data'!E2534-'Raw Data'!D2534&gt;3), 'Raw Data'!BE2534, 0)))</f>
        <v/>
      </c>
      <c r="AR2539">
        <f>IF('Hidden Analysiss'!D2535=1,IF(ABS('Raw Data'!E2534-'Raw Data'!D2534)&lt;2,'Raw Data'!AX2534,0), 0)</f>
        <v/>
      </c>
      <c r="AS2539">
        <f>IF('Hidden Analysiss'!D2535=1,IF(ABS('Raw Data'!E2534-'Raw Data'!D2534)&lt;3,'Raw Data'!BA2534,0), 0)</f>
        <v/>
      </c>
      <c r="AT2539">
        <f>IF('Hidden Analysiss'!D2535=1,IF(ABS('Raw Data'!E2534-'Raw Data'!D2534)&lt;4,'Raw Data'!BD2534,0), 0)</f>
        <v/>
      </c>
      <c r="AU2539">
        <f>IF(AND('Hidden Analysiss'!E2535=1, ABS('Raw Data'!E2534-'Raw Data'!D2534)&lt;2), 'Raw Data'!AX2534, 0)</f>
        <v/>
      </c>
      <c r="AV2539">
        <f>IF(AND('Hidden Analysiss'!E2535=1, ABS('Raw Data'!E2534-'Raw Data'!D2534)&lt;3), 'Raw Data'!BA2534, 0)</f>
        <v/>
      </c>
      <c r="AW2539">
        <f>IF(AND('Hidden Analysiss'!E2535=1, ABS('Raw Data'!E2534-'Raw Data'!D2534)&lt;3), 'Raw Data'!BD2534, 0)</f>
        <v/>
      </c>
    </row>
    <row r="2540">
      <c r="A2540" s="1">
        <f>'Raw Data'!A2535</f>
        <v/>
      </c>
      <c r="B2540">
        <f>IF('Raw Data'!E2535&gt;'Raw Data'!D2535, 'Raw Data'!J2535, 0)</f>
        <v/>
      </c>
      <c r="C2540">
        <f>IF('Raw Data'!D2535&gt;'Raw Data'!E2535, 'Raw Data'!I2535, 0)</f>
        <v/>
      </c>
      <c r="D2540">
        <f>SUM(G2540:H2540)</f>
        <v/>
      </c>
      <c r="E2540">
        <f>IF(AND('Raw Data'!J2535&lt;'Raw Data'!I2535,'Raw Data'!E2535&gt;'Raw Data'!D2535,'Raw Data'!E2535-'Raw Data'!D2535&gt;3),'Raw Data'!N2535,IF(AND('Raw Data'!I2535&lt;'Raw Data'!J2535,'Raw Data'!D2535&gt;'Raw Data'!E2535,'Raw Data'!D2535-'Raw Data'!E2535&gt;3),'Raw Data'!M2535,0))</f>
        <v/>
      </c>
      <c r="F2540">
        <f>IF(AND('Raw Data'!J2535&lt;'Raw Data'!I2535,'Raw Data'!E2535&gt;'Raw Data'!D2535,'Raw Data'!E2535-'Raw Data'!D2535&lt;4),'Raw Data'!L2535,IF(AND('Raw Data'!I2535&lt;'Raw Data'!J2535,'Raw Data'!D2535&gt;'Raw Data'!E2535,'Raw Data'!D2535-'Raw Data'!E2535&lt;4),'Raw Data'!K2535,0))</f>
        <v/>
      </c>
      <c r="G2540">
        <f>IF(AND('Raw Data'!J2535&lt;'Raw Data'!I2535, 'Raw Data'!E2535&gt;'Raw Data'!D2535), 'Raw Data'!J2535, 0)</f>
        <v/>
      </c>
      <c r="H2540">
        <f>IF(AND('Raw Data'!J2535&gt;'Raw Data'!I2535, 'Raw Data'!E2535&lt;'Raw Data'!D2535), 'Raw Data'!I2535, 0)</f>
        <v/>
      </c>
      <c r="I2540">
        <f>SUM(J2540:K2540)</f>
        <v/>
      </c>
      <c r="J2540">
        <f>IF(AND('Raw Data'!J2535&gt;'Raw Data'!I2535, 'Raw Data'!E2535&gt;'Raw Data'!D2535), 'Raw Data'!J2535, 0)</f>
        <v/>
      </c>
      <c r="K2540">
        <f>IF(AND('Raw Data'!I2535&gt;'Raw Data'!J2535, 'Raw Data'!D2535&gt;'Raw Data'!E2535), 'Raw Data'!I2535, 0)</f>
        <v/>
      </c>
      <c r="L2540">
        <f>IF('Raw Data'!E2535-'Raw Data'!D2535&gt;3, 'Raw Data'!N2535, 0)</f>
        <v/>
      </c>
      <c r="M2540">
        <f>IF('Raw Data'!D2535-'Raw Data'!E2535&gt;3, 'Raw Data'!M2535, 0)</f>
        <v/>
      </c>
      <c r="N2540">
        <f>IF(ISBLANK('Raw Data'!D2535),0,IF(AND('Raw Data'!E2535&gt;'Raw Data'!D2535,'Raw Data'!E2535-'Raw Data'!D2535&gt;0,'Raw Data'!E2535-'Raw Data'!D2535&lt;4),'Raw Data'!L2535, 0))</f>
        <v/>
      </c>
      <c r="O2540">
        <f>IF(ISBLANK('Raw Data'!D2535),0,IF(AND('Raw Data'!E2535&gt;'Raw Data'!D2535,'Raw Data'!E2535-'Raw Data'!D2535&gt;0,'Raw Data'!D2535-'Raw Data'!E2535&lt;4),'Raw Data'!K2535, 0))</f>
        <v/>
      </c>
      <c r="P2540">
        <f>IF('Raw Data'!E2535-'Raw Data'!D2535&gt;3, 'Raw Data'!N2535, IF('Raw Data'!D2535-'Raw Data'!E2535&gt;3, 'Raw Data'!M2535, 0))</f>
        <v/>
      </c>
      <c r="Q2540">
        <f>IF(ISBLANK('Raw Data'!E2535),0,IF(AND('Raw Data'!E2535-'Raw Data'!D2535&lt;4,'Raw Data'!E2535-'Raw Data'!D2535&gt;0),'Raw Data'!L2535,IF(AND('Raw Data'!D2535&gt;'Raw Data'!E2535,'Raw Data'!D2535-'Raw Data'!E2535&gt;0),'Raw Data'!K2535,0)))</f>
        <v/>
      </c>
      <c r="R2540">
        <f>IF(ISBLANK('Raw Data'!K2535),0,IFERROR(IF(MATCH(SMALL('Raw Data'!K2535:N2535,1),L2540:O2540,0),SMALL('Raw Data'!K2535:N2535,1)),0))</f>
        <v/>
      </c>
      <c r="S2540">
        <f>IF(ISBLANK('Raw Data'!K2535),0,IFERROR(IF(MATCH(SMALL('Raw Data'!K2535:N2535,2),L2540:O2540,0),SMALL('Raw Data'!K2535:N2535,2)),0))</f>
        <v/>
      </c>
      <c r="T2540">
        <f>IF(ISBLANK('Raw Data'!K2535),0,IFERROR(IF(MATCH(SMALL('Raw Data'!K2535:N2535,3),L2540:O2540,0),SMALL('Raw Data'!K2535:N2535,3)),0))</f>
        <v/>
      </c>
      <c r="U2540">
        <f>IF(ISBLANK('Raw Data'!K2535),0,IFERROR(IF(MATCH(SMALL('Raw Data'!K2535:N2535,4),L2540:O2540,0),SMALL('Raw Data'!K2535:N2535,4)),0))</f>
        <v/>
      </c>
      <c r="V2540">
        <f>IF(AND('Raw Data'!D2535&lt;3, 'Raw Data'!E2535&lt;3, 'Raw Data'!A2535&gt;0), 'Raw Data'!AF2535, 0)</f>
        <v/>
      </c>
      <c r="W2540">
        <f>IF(AND('Raw Data'!D2535&lt;4, 'Raw Data'!E2535&lt;4, 'Raw Data'!A2535&gt;0), 'Raw Data'!AI2535, 0)</f>
        <v/>
      </c>
      <c r="X2540">
        <f>IF(AND('Raw Data'!D2535&lt;5, 'Raw Data'!E2535&lt;5, 'Raw Data'!A2535&gt;0), 'Raw Data'!AL2535, 0)</f>
        <v/>
      </c>
      <c r="Y2540">
        <f>IF(AND('Raw Data'!D2535&lt;6, 'Raw Data'!E2535&lt;6, 'Raw Data'!A2535&gt;0), 'Raw Data'!AO2535, 0)</f>
        <v/>
      </c>
      <c r="Z2540">
        <f>IF(ISBLANK('Raw Data'!D2535), 0, IF('Raw Data'!D2535-'Raw Data'!E2535&gt;1, 'Raw Data'!AW2535, 0))</f>
        <v/>
      </c>
      <c r="AA2540">
        <f>IF(ISBLANK('Raw Data'!A2535), 0, IF(ABS('Raw Data'!D2535-'Raw Data'!E2535)&lt;2, 'Raw Data'!AX2535, 0))</f>
        <v/>
      </c>
      <c r="AB2540">
        <f>IF(ISBLANK('Raw Data'!D2535), 0, IF('Raw Data'!E2535-'Raw Data'!D2535&gt;1, 'Raw Data'!AY2535, 0))</f>
        <v/>
      </c>
      <c r="AC2540">
        <f>IF(ISBLANK('Raw Data'!D2535), 0, IF('Raw Data'!D2535-'Raw Data'!E2535&gt;2, 'Raw Data'!AZ2535, 0))</f>
        <v/>
      </c>
      <c r="AD2540">
        <f>IF(ISBLANK('Raw Data'!A2535), 0, IF(ABS('Raw Data'!D2535-'Raw Data'!E2535)&lt;3, 'Raw Data'!BA2535, 0))</f>
        <v/>
      </c>
      <c r="AE2540">
        <f>IF(ISBLANK('Raw Data'!D2535), 0, IF('Raw Data'!E2535-'Raw Data'!D2535&gt;2, 'Raw Data'!BB2535, 0))</f>
        <v/>
      </c>
      <c r="AF2540">
        <f>IF(ISBLANK('Raw Data'!D2535), 0, IF('Raw Data'!D2535-'Raw Data'!E2535&gt;3, 'Raw Data'!BC2535, 0))</f>
        <v/>
      </c>
      <c r="AG2540">
        <f>IF(ISBLANK('Raw Data'!A2535), 0, IF(ABS('Raw Data'!D2535-'Raw Data'!E2535)&lt;4, 'Raw Data'!BD2535, 0))</f>
        <v/>
      </c>
      <c r="AH2540">
        <f>IF(ISBLANK('Raw Data'!D2535), 0, IF('Raw Data'!E2535-'Raw Data'!D2535&gt;3, 'Raw Data'!BE2535, 0))</f>
        <v/>
      </c>
      <c r="AI2540">
        <f>IF(SUM('Raw Data'!D2535:E2535)&gt;'Raw Data'!F2535, 'Raw Data'!G2535, 0)</f>
        <v/>
      </c>
      <c r="AJ2540">
        <f>IF(ISBLANK('Raw Data'!D2535), 0, IF(SUM('Raw Data'!D2535:E2535)&lt;'Raw Data'!F2535, 'Raw Data'!H2535, 0))</f>
        <v/>
      </c>
      <c r="AK2540">
        <f>IF(ISBLANK('Raw Data'!A2535), 0, IF(AND('Raw Data'!D2535&lt;3, 'Raw Data'!E2535&lt;3, 'Raw Data'!F2535&lt;BB$2), 'Raw Data'!AF2535, 0))</f>
        <v/>
      </c>
      <c r="AL2540">
        <f>IF(ISBLANK('Raw Data'!A2535), 0, IF(AND('Raw Data'!D2535&lt;4, 'Raw Data'!E2535&lt;4, 'Raw Data'!F2535&lt;BB$2), 'Raw Data'!AI2535, 0))</f>
        <v/>
      </c>
      <c r="AM2540">
        <f>IF(ISBLANK('Raw Data'!A2535), 0, IF(AND('Raw Data'!D2535&lt;5, 'Raw Data'!E2535&lt;5, 'Raw Data'!F2535&lt;BB$2), 'Raw Data'!AL2535, 0))</f>
        <v/>
      </c>
      <c r="AN2540">
        <f>IF(ISBLANK('Raw Data'!A2535), 0, IF(AND('Raw Data'!D2535&lt;6, 'Raw Data'!E2535&lt;6, 'Raw Data'!F2535&lt;BB$2), 'Raw Data'!AO2535, 0))</f>
        <v/>
      </c>
      <c r="AO2540">
        <f>IF(ISBLANK('Raw Data'!A2535), 0, IF(AND('Raw Data'!I2535&lt;Analysis!$BC$2, 'Raw Data'!D2535-'Raw Data'!E2535&gt;1), 'Raw Data'!AW2535, IF(AND('Raw Data'!J2535&lt;Analysis!$BC$2, 'Raw Data'!E2535-'Raw Data'!D2535&gt;1), 'Raw Data'!AY2535, 0)))</f>
        <v/>
      </c>
      <c r="AP2540">
        <f>IF(ISBLANK('Raw Data'!A2535), 0, IF(AND('Raw Data'!I2535&lt;Analysis!$BC$2, 'Raw Data'!D2535-'Raw Data'!E2535&gt;2), 'Raw Data'!AZ2535, IF(AND('Raw Data'!J2535&lt;Analysis!$BC$2, 'Raw Data'!E2535-'Raw Data'!D2535&gt;2), 'Raw Data'!BB2535, 0)))</f>
        <v/>
      </c>
      <c r="AQ2540">
        <f>IF(ISBLANK('Raw Data'!A2535), 0, IF(AND('Raw Data'!I2535&lt;Analysis!$BC$2, 'Raw Data'!D2535-'Raw Data'!E2535&gt;3), 'Raw Data'!BC2535, IF(AND('Raw Data'!J2535&lt;Analysis!$BC$2, 'Raw Data'!E2535-'Raw Data'!D2535&gt;3), 'Raw Data'!BE2535, 0)))</f>
        <v/>
      </c>
      <c r="AR2540">
        <f>IF('Hidden Analysiss'!D2536=1,IF(ABS('Raw Data'!E2535-'Raw Data'!D2535)&lt;2,'Raw Data'!AX2535,0), 0)</f>
        <v/>
      </c>
      <c r="AS2540">
        <f>IF('Hidden Analysiss'!D2536=1,IF(ABS('Raw Data'!E2535-'Raw Data'!D2535)&lt;3,'Raw Data'!BA2535,0), 0)</f>
        <v/>
      </c>
      <c r="AT2540">
        <f>IF('Hidden Analysiss'!D2536=1,IF(ABS('Raw Data'!E2535-'Raw Data'!D2535)&lt;4,'Raw Data'!BD2535,0), 0)</f>
        <v/>
      </c>
      <c r="AU2540">
        <f>IF(AND('Hidden Analysiss'!E2536=1, ABS('Raw Data'!E2535-'Raw Data'!D2535)&lt;2), 'Raw Data'!AX2535, 0)</f>
        <v/>
      </c>
      <c r="AV2540">
        <f>IF(AND('Hidden Analysiss'!E2536=1, ABS('Raw Data'!E2535-'Raw Data'!D2535)&lt;3), 'Raw Data'!BA2535, 0)</f>
        <v/>
      </c>
      <c r="AW2540">
        <f>IF(AND('Hidden Analysiss'!E2536=1, ABS('Raw Data'!E2535-'Raw Data'!D2535)&lt;3), 'Raw Data'!BD2535, 0)</f>
        <v/>
      </c>
    </row>
    <row r="2541">
      <c r="A2541" s="1">
        <f>'Raw Data'!A2536</f>
        <v/>
      </c>
      <c r="B2541">
        <f>IF('Raw Data'!E2536&gt;'Raw Data'!D2536, 'Raw Data'!J2536, 0)</f>
        <v/>
      </c>
      <c r="C2541">
        <f>IF('Raw Data'!D2536&gt;'Raw Data'!E2536, 'Raw Data'!I2536, 0)</f>
        <v/>
      </c>
      <c r="D2541">
        <f>SUM(G2541:H2541)</f>
        <v/>
      </c>
      <c r="E2541">
        <f>IF(AND('Raw Data'!J2536&lt;'Raw Data'!I2536,'Raw Data'!E2536&gt;'Raw Data'!D2536,'Raw Data'!E2536-'Raw Data'!D2536&gt;3),'Raw Data'!N2536,IF(AND('Raw Data'!I2536&lt;'Raw Data'!J2536,'Raw Data'!D2536&gt;'Raw Data'!E2536,'Raw Data'!D2536-'Raw Data'!E2536&gt;3),'Raw Data'!M2536,0))</f>
        <v/>
      </c>
      <c r="F2541">
        <f>IF(AND('Raw Data'!J2536&lt;'Raw Data'!I2536,'Raw Data'!E2536&gt;'Raw Data'!D2536,'Raw Data'!E2536-'Raw Data'!D2536&lt;4),'Raw Data'!L2536,IF(AND('Raw Data'!I2536&lt;'Raw Data'!J2536,'Raw Data'!D2536&gt;'Raw Data'!E2536,'Raw Data'!D2536-'Raw Data'!E2536&lt;4),'Raw Data'!K2536,0))</f>
        <v/>
      </c>
      <c r="G2541">
        <f>IF(AND('Raw Data'!J2536&lt;'Raw Data'!I2536, 'Raw Data'!E2536&gt;'Raw Data'!D2536), 'Raw Data'!J2536, 0)</f>
        <v/>
      </c>
      <c r="H2541">
        <f>IF(AND('Raw Data'!J2536&gt;'Raw Data'!I2536, 'Raw Data'!E2536&lt;'Raw Data'!D2536), 'Raw Data'!I2536, 0)</f>
        <v/>
      </c>
      <c r="I2541">
        <f>SUM(J2541:K2541)</f>
        <v/>
      </c>
      <c r="J2541">
        <f>IF(AND('Raw Data'!J2536&gt;'Raw Data'!I2536, 'Raw Data'!E2536&gt;'Raw Data'!D2536), 'Raw Data'!J2536, 0)</f>
        <v/>
      </c>
      <c r="K2541">
        <f>IF(AND('Raw Data'!I2536&gt;'Raw Data'!J2536, 'Raw Data'!D2536&gt;'Raw Data'!E2536), 'Raw Data'!I2536, 0)</f>
        <v/>
      </c>
      <c r="L2541">
        <f>IF('Raw Data'!E2536-'Raw Data'!D2536&gt;3, 'Raw Data'!N2536, 0)</f>
        <v/>
      </c>
      <c r="M2541">
        <f>IF('Raw Data'!D2536-'Raw Data'!E2536&gt;3, 'Raw Data'!M2536, 0)</f>
        <v/>
      </c>
      <c r="N2541">
        <f>IF(ISBLANK('Raw Data'!D2536),0,IF(AND('Raw Data'!E2536&gt;'Raw Data'!D2536,'Raw Data'!E2536-'Raw Data'!D2536&gt;0,'Raw Data'!E2536-'Raw Data'!D2536&lt;4),'Raw Data'!L2536, 0))</f>
        <v/>
      </c>
      <c r="O2541">
        <f>IF(ISBLANK('Raw Data'!D2536),0,IF(AND('Raw Data'!E2536&gt;'Raw Data'!D2536,'Raw Data'!E2536-'Raw Data'!D2536&gt;0,'Raw Data'!D2536-'Raw Data'!E2536&lt;4),'Raw Data'!K2536, 0))</f>
        <v/>
      </c>
      <c r="P2541">
        <f>IF('Raw Data'!E2536-'Raw Data'!D2536&gt;3, 'Raw Data'!N2536, IF('Raw Data'!D2536-'Raw Data'!E2536&gt;3, 'Raw Data'!M2536, 0))</f>
        <v/>
      </c>
      <c r="Q2541">
        <f>IF(ISBLANK('Raw Data'!E2536),0,IF(AND('Raw Data'!E2536-'Raw Data'!D2536&lt;4,'Raw Data'!E2536-'Raw Data'!D2536&gt;0),'Raw Data'!L2536,IF(AND('Raw Data'!D2536&gt;'Raw Data'!E2536,'Raw Data'!D2536-'Raw Data'!E2536&gt;0),'Raw Data'!K2536,0)))</f>
        <v/>
      </c>
      <c r="R2541">
        <f>IF(ISBLANK('Raw Data'!K2536),0,IFERROR(IF(MATCH(SMALL('Raw Data'!K2536:N2536,1),L2541:O2541,0),SMALL('Raw Data'!K2536:N2536,1)),0))</f>
        <v/>
      </c>
      <c r="S2541">
        <f>IF(ISBLANK('Raw Data'!K2536),0,IFERROR(IF(MATCH(SMALL('Raw Data'!K2536:N2536,2),L2541:O2541,0),SMALL('Raw Data'!K2536:N2536,2)),0))</f>
        <v/>
      </c>
      <c r="T2541">
        <f>IF(ISBLANK('Raw Data'!K2536),0,IFERROR(IF(MATCH(SMALL('Raw Data'!K2536:N2536,3),L2541:O2541,0),SMALL('Raw Data'!K2536:N2536,3)),0))</f>
        <v/>
      </c>
      <c r="U2541">
        <f>IF(ISBLANK('Raw Data'!K2536),0,IFERROR(IF(MATCH(SMALL('Raw Data'!K2536:N2536,4),L2541:O2541,0),SMALL('Raw Data'!K2536:N2536,4)),0))</f>
        <v/>
      </c>
      <c r="V2541">
        <f>IF(AND('Raw Data'!D2536&lt;3, 'Raw Data'!E2536&lt;3, 'Raw Data'!A2536&gt;0), 'Raw Data'!AF2536, 0)</f>
        <v/>
      </c>
      <c r="W2541">
        <f>IF(AND('Raw Data'!D2536&lt;4, 'Raw Data'!E2536&lt;4, 'Raw Data'!A2536&gt;0), 'Raw Data'!AI2536, 0)</f>
        <v/>
      </c>
      <c r="X2541">
        <f>IF(AND('Raw Data'!D2536&lt;5, 'Raw Data'!E2536&lt;5, 'Raw Data'!A2536&gt;0), 'Raw Data'!AL2536, 0)</f>
        <v/>
      </c>
      <c r="Y2541">
        <f>IF(AND('Raw Data'!D2536&lt;6, 'Raw Data'!E2536&lt;6, 'Raw Data'!A2536&gt;0), 'Raw Data'!AO2536, 0)</f>
        <v/>
      </c>
      <c r="Z2541">
        <f>IF(ISBLANK('Raw Data'!D2536), 0, IF('Raw Data'!D2536-'Raw Data'!E2536&gt;1, 'Raw Data'!AW2536, 0))</f>
        <v/>
      </c>
      <c r="AA2541">
        <f>IF(ISBLANK('Raw Data'!A2536), 0, IF(ABS('Raw Data'!D2536-'Raw Data'!E2536)&lt;2, 'Raw Data'!AX2536, 0))</f>
        <v/>
      </c>
      <c r="AB2541">
        <f>IF(ISBLANK('Raw Data'!D2536), 0, IF('Raw Data'!E2536-'Raw Data'!D2536&gt;1, 'Raw Data'!AY2536, 0))</f>
        <v/>
      </c>
      <c r="AC2541">
        <f>IF(ISBLANK('Raw Data'!D2536), 0, IF('Raw Data'!D2536-'Raw Data'!E2536&gt;2, 'Raw Data'!AZ2536, 0))</f>
        <v/>
      </c>
      <c r="AD2541">
        <f>IF(ISBLANK('Raw Data'!A2536), 0, IF(ABS('Raw Data'!D2536-'Raw Data'!E2536)&lt;3, 'Raw Data'!BA2536, 0))</f>
        <v/>
      </c>
      <c r="AE2541">
        <f>IF(ISBLANK('Raw Data'!D2536), 0, IF('Raw Data'!E2536-'Raw Data'!D2536&gt;2, 'Raw Data'!BB2536, 0))</f>
        <v/>
      </c>
      <c r="AF2541">
        <f>IF(ISBLANK('Raw Data'!D2536), 0, IF('Raw Data'!D2536-'Raw Data'!E2536&gt;3, 'Raw Data'!BC2536, 0))</f>
        <v/>
      </c>
      <c r="AG2541">
        <f>IF(ISBLANK('Raw Data'!A2536), 0, IF(ABS('Raw Data'!D2536-'Raw Data'!E2536)&lt;4, 'Raw Data'!BD2536, 0))</f>
        <v/>
      </c>
      <c r="AH2541">
        <f>IF(ISBLANK('Raw Data'!D2536), 0, IF('Raw Data'!E2536-'Raw Data'!D2536&gt;3, 'Raw Data'!BE2536, 0))</f>
        <v/>
      </c>
      <c r="AI2541">
        <f>IF(SUM('Raw Data'!D2536:E2536)&gt;'Raw Data'!F2536, 'Raw Data'!G2536, 0)</f>
        <v/>
      </c>
      <c r="AJ2541">
        <f>IF(ISBLANK('Raw Data'!D2536), 0, IF(SUM('Raw Data'!D2536:E2536)&lt;'Raw Data'!F2536, 'Raw Data'!H2536, 0))</f>
        <v/>
      </c>
      <c r="AK2541">
        <f>IF(ISBLANK('Raw Data'!A2536), 0, IF(AND('Raw Data'!D2536&lt;3, 'Raw Data'!E2536&lt;3, 'Raw Data'!F2536&lt;BB$2), 'Raw Data'!AF2536, 0))</f>
        <v/>
      </c>
      <c r="AL2541">
        <f>IF(ISBLANK('Raw Data'!A2536), 0, IF(AND('Raw Data'!D2536&lt;4, 'Raw Data'!E2536&lt;4, 'Raw Data'!F2536&lt;BB$2), 'Raw Data'!AI2536, 0))</f>
        <v/>
      </c>
      <c r="AM2541">
        <f>IF(ISBLANK('Raw Data'!A2536), 0, IF(AND('Raw Data'!D2536&lt;5, 'Raw Data'!E2536&lt;5, 'Raw Data'!F2536&lt;BB$2), 'Raw Data'!AL2536, 0))</f>
        <v/>
      </c>
      <c r="AN2541">
        <f>IF(ISBLANK('Raw Data'!A2536), 0, IF(AND('Raw Data'!D2536&lt;6, 'Raw Data'!E2536&lt;6, 'Raw Data'!F2536&lt;BB$2), 'Raw Data'!AO2536, 0))</f>
        <v/>
      </c>
      <c r="AO2541">
        <f>IF(ISBLANK('Raw Data'!A2536), 0, IF(AND('Raw Data'!I2536&lt;Analysis!$BC$2, 'Raw Data'!D2536-'Raw Data'!E2536&gt;1), 'Raw Data'!AW2536, IF(AND('Raw Data'!J2536&lt;Analysis!$BC$2, 'Raw Data'!E2536-'Raw Data'!D2536&gt;1), 'Raw Data'!AY2536, 0)))</f>
        <v/>
      </c>
      <c r="AP2541">
        <f>IF(ISBLANK('Raw Data'!A2536), 0, IF(AND('Raw Data'!I2536&lt;Analysis!$BC$2, 'Raw Data'!D2536-'Raw Data'!E2536&gt;2), 'Raw Data'!AZ2536, IF(AND('Raw Data'!J2536&lt;Analysis!$BC$2, 'Raw Data'!E2536-'Raw Data'!D2536&gt;2), 'Raw Data'!BB2536, 0)))</f>
        <v/>
      </c>
      <c r="AQ2541">
        <f>IF(ISBLANK('Raw Data'!A2536), 0, IF(AND('Raw Data'!I2536&lt;Analysis!$BC$2, 'Raw Data'!D2536-'Raw Data'!E2536&gt;3), 'Raw Data'!BC2536, IF(AND('Raw Data'!J2536&lt;Analysis!$BC$2, 'Raw Data'!E2536-'Raw Data'!D2536&gt;3), 'Raw Data'!BE2536, 0)))</f>
        <v/>
      </c>
      <c r="AR2541">
        <f>IF('Hidden Analysiss'!D2537=1,IF(ABS('Raw Data'!E2536-'Raw Data'!D2536)&lt;2,'Raw Data'!AX2536,0), 0)</f>
        <v/>
      </c>
      <c r="AS2541">
        <f>IF('Hidden Analysiss'!D2537=1,IF(ABS('Raw Data'!E2536-'Raw Data'!D2536)&lt;3,'Raw Data'!BA2536,0), 0)</f>
        <v/>
      </c>
      <c r="AT2541">
        <f>IF('Hidden Analysiss'!D2537=1,IF(ABS('Raw Data'!E2536-'Raw Data'!D2536)&lt;4,'Raw Data'!BD2536,0), 0)</f>
        <v/>
      </c>
      <c r="AU2541">
        <f>IF(AND('Hidden Analysiss'!E2537=1, ABS('Raw Data'!E2536-'Raw Data'!D2536)&lt;2), 'Raw Data'!AX2536, 0)</f>
        <v/>
      </c>
      <c r="AV2541">
        <f>IF(AND('Hidden Analysiss'!E2537=1, ABS('Raw Data'!E2536-'Raw Data'!D2536)&lt;3), 'Raw Data'!BA2536, 0)</f>
        <v/>
      </c>
      <c r="AW2541">
        <f>IF(AND('Hidden Analysiss'!E2537=1, ABS('Raw Data'!E2536-'Raw Data'!D2536)&lt;3), 'Raw Data'!BD2536, 0)</f>
        <v/>
      </c>
    </row>
    <row r="2542">
      <c r="A2542" s="1">
        <f>'Raw Data'!A2537</f>
        <v/>
      </c>
      <c r="B2542">
        <f>IF('Raw Data'!E2537&gt;'Raw Data'!D2537, 'Raw Data'!J2537, 0)</f>
        <v/>
      </c>
      <c r="C2542">
        <f>IF('Raw Data'!D2537&gt;'Raw Data'!E2537, 'Raw Data'!I2537, 0)</f>
        <v/>
      </c>
      <c r="D2542">
        <f>SUM(G2542:H2542)</f>
        <v/>
      </c>
      <c r="E2542">
        <f>IF(AND('Raw Data'!J2537&lt;'Raw Data'!I2537,'Raw Data'!E2537&gt;'Raw Data'!D2537,'Raw Data'!E2537-'Raw Data'!D2537&gt;3),'Raw Data'!N2537,IF(AND('Raw Data'!I2537&lt;'Raw Data'!J2537,'Raw Data'!D2537&gt;'Raw Data'!E2537,'Raw Data'!D2537-'Raw Data'!E2537&gt;3),'Raw Data'!M2537,0))</f>
        <v/>
      </c>
      <c r="F2542">
        <f>IF(AND('Raw Data'!J2537&lt;'Raw Data'!I2537,'Raw Data'!E2537&gt;'Raw Data'!D2537,'Raw Data'!E2537-'Raw Data'!D2537&lt;4),'Raw Data'!L2537,IF(AND('Raw Data'!I2537&lt;'Raw Data'!J2537,'Raw Data'!D2537&gt;'Raw Data'!E2537,'Raw Data'!D2537-'Raw Data'!E2537&lt;4),'Raw Data'!K2537,0))</f>
        <v/>
      </c>
      <c r="G2542">
        <f>IF(AND('Raw Data'!J2537&lt;'Raw Data'!I2537, 'Raw Data'!E2537&gt;'Raw Data'!D2537), 'Raw Data'!J2537, 0)</f>
        <v/>
      </c>
      <c r="H2542">
        <f>IF(AND('Raw Data'!J2537&gt;'Raw Data'!I2537, 'Raw Data'!E2537&lt;'Raw Data'!D2537), 'Raw Data'!I2537, 0)</f>
        <v/>
      </c>
      <c r="I2542">
        <f>SUM(J2542:K2542)</f>
        <v/>
      </c>
      <c r="J2542">
        <f>IF(AND('Raw Data'!J2537&gt;'Raw Data'!I2537, 'Raw Data'!E2537&gt;'Raw Data'!D2537), 'Raw Data'!J2537, 0)</f>
        <v/>
      </c>
      <c r="K2542">
        <f>IF(AND('Raw Data'!I2537&gt;'Raw Data'!J2537, 'Raw Data'!D2537&gt;'Raw Data'!E2537), 'Raw Data'!I2537, 0)</f>
        <v/>
      </c>
      <c r="L2542">
        <f>IF('Raw Data'!E2537-'Raw Data'!D2537&gt;3, 'Raw Data'!N2537, 0)</f>
        <v/>
      </c>
      <c r="M2542">
        <f>IF('Raw Data'!D2537-'Raw Data'!E2537&gt;3, 'Raw Data'!M2537, 0)</f>
        <v/>
      </c>
      <c r="N2542">
        <f>IF(ISBLANK('Raw Data'!D2537),0,IF(AND('Raw Data'!E2537&gt;'Raw Data'!D2537,'Raw Data'!E2537-'Raw Data'!D2537&gt;0,'Raw Data'!E2537-'Raw Data'!D2537&lt;4),'Raw Data'!L2537, 0))</f>
        <v/>
      </c>
      <c r="O2542">
        <f>IF(ISBLANK('Raw Data'!D2537),0,IF(AND('Raw Data'!E2537&gt;'Raw Data'!D2537,'Raw Data'!E2537-'Raw Data'!D2537&gt;0,'Raw Data'!D2537-'Raw Data'!E2537&lt;4),'Raw Data'!K2537, 0))</f>
        <v/>
      </c>
      <c r="P2542">
        <f>IF('Raw Data'!E2537-'Raw Data'!D2537&gt;3, 'Raw Data'!N2537, IF('Raw Data'!D2537-'Raw Data'!E2537&gt;3, 'Raw Data'!M2537, 0))</f>
        <v/>
      </c>
      <c r="Q2542">
        <f>IF(ISBLANK('Raw Data'!E2537),0,IF(AND('Raw Data'!E2537-'Raw Data'!D2537&lt;4,'Raw Data'!E2537-'Raw Data'!D2537&gt;0),'Raw Data'!L2537,IF(AND('Raw Data'!D2537&gt;'Raw Data'!E2537,'Raw Data'!D2537-'Raw Data'!E2537&gt;0),'Raw Data'!K2537,0)))</f>
        <v/>
      </c>
      <c r="R2542">
        <f>IF(ISBLANK('Raw Data'!K2537),0,IFERROR(IF(MATCH(SMALL('Raw Data'!K2537:N2537,1),L2542:O2542,0),SMALL('Raw Data'!K2537:N2537,1)),0))</f>
        <v/>
      </c>
      <c r="S2542">
        <f>IF(ISBLANK('Raw Data'!K2537),0,IFERROR(IF(MATCH(SMALL('Raw Data'!K2537:N2537,2),L2542:O2542,0),SMALL('Raw Data'!K2537:N2537,2)),0))</f>
        <v/>
      </c>
      <c r="T2542">
        <f>IF(ISBLANK('Raw Data'!K2537),0,IFERROR(IF(MATCH(SMALL('Raw Data'!K2537:N2537,3),L2542:O2542,0),SMALL('Raw Data'!K2537:N2537,3)),0))</f>
        <v/>
      </c>
      <c r="U2542">
        <f>IF(ISBLANK('Raw Data'!K2537),0,IFERROR(IF(MATCH(SMALL('Raw Data'!K2537:N2537,4),L2542:O2542,0),SMALL('Raw Data'!K2537:N2537,4)),0))</f>
        <v/>
      </c>
      <c r="V2542">
        <f>IF(AND('Raw Data'!D2537&lt;3, 'Raw Data'!E2537&lt;3, 'Raw Data'!A2537&gt;0), 'Raw Data'!AF2537, 0)</f>
        <v/>
      </c>
      <c r="W2542">
        <f>IF(AND('Raw Data'!D2537&lt;4, 'Raw Data'!E2537&lt;4, 'Raw Data'!A2537&gt;0), 'Raw Data'!AI2537, 0)</f>
        <v/>
      </c>
      <c r="X2542">
        <f>IF(AND('Raw Data'!D2537&lt;5, 'Raw Data'!E2537&lt;5, 'Raw Data'!A2537&gt;0), 'Raw Data'!AL2537, 0)</f>
        <v/>
      </c>
      <c r="Y2542">
        <f>IF(AND('Raw Data'!D2537&lt;6, 'Raw Data'!E2537&lt;6, 'Raw Data'!A2537&gt;0), 'Raw Data'!AO2537, 0)</f>
        <v/>
      </c>
      <c r="Z2542">
        <f>IF(ISBLANK('Raw Data'!D2537), 0, IF('Raw Data'!D2537-'Raw Data'!E2537&gt;1, 'Raw Data'!AW2537, 0))</f>
        <v/>
      </c>
      <c r="AA2542">
        <f>IF(ISBLANK('Raw Data'!A2537), 0, IF(ABS('Raw Data'!D2537-'Raw Data'!E2537)&lt;2, 'Raw Data'!AX2537, 0))</f>
        <v/>
      </c>
      <c r="AB2542">
        <f>IF(ISBLANK('Raw Data'!D2537), 0, IF('Raw Data'!E2537-'Raw Data'!D2537&gt;1, 'Raw Data'!AY2537, 0))</f>
        <v/>
      </c>
      <c r="AC2542">
        <f>IF(ISBLANK('Raw Data'!D2537), 0, IF('Raw Data'!D2537-'Raw Data'!E2537&gt;2, 'Raw Data'!AZ2537, 0))</f>
        <v/>
      </c>
      <c r="AD2542">
        <f>IF(ISBLANK('Raw Data'!A2537), 0, IF(ABS('Raw Data'!D2537-'Raw Data'!E2537)&lt;3, 'Raw Data'!BA2537, 0))</f>
        <v/>
      </c>
      <c r="AE2542">
        <f>IF(ISBLANK('Raw Data'!D2537), 0, IF('Raw Data'!E2537-'Raw Data'!D2537&gt;2, 'Raw Data'!BB2537, 0))</f>
        <v/>
      </c>
      <c r="AF2542">
        <f>IF(ISBLANK('Raw Data'!D2537), 0, IF('Raw Data'!D2537-'Raw Data'!E2537&gt;3, 'Raw Data'!BC2537, 0))</f>
        <v/>
      </c>
      <c r="AG2542">
        <f>IF(ISBLANK('Raw Data'!A2537), 0, IF(ABS('Raw Data'!D2537-'Raw Data'!E2537)&lt;4, 'Raw Data'!BD2537, 0))</f>
        <v/>
      </c>
      <c r="AH2542">
        <f>IF(ISBLANK('Raw Data'!D2537), 0, IF('Raw Data'!E2537-'Raw Data'!D2537&gt;3, 'Raw Data'!BE2537, 0))</f>
        <v/>
      </c>
      <c r="AI2542">
        <f>IF(SUM('Raw Data'!D2537:E2537)&gt;'Raw Data'!F2537, 'Raw Data'!G2537, 0)</f>
        <v/>
      </c>
      <c r="AJ2542">
        <f>IF(ISBLANK('Raw Data'!D2537), 0, IF(SUM('Raw Data'!D2537:E2537)&lt;'Raw Data'!F2537, 'Raw Data'!H2537, 0))</f>
        <v/>
      </c>
      <c r="AK2542">
        <f>IF(ISBLANK('Raw Data'!A2537), 0, IF(AND('Raw Data'!D2537&lt;3, 'Raw Data'!E2537&lt;3, 'Raw Data'!F2537&lt;BB$2), 'Raw Data'!AF2537, 0))</f>
        <v/>
      </c>
      <c r="AL2542">
        <f>IF(ISBLANK('Raw Data'!A2537), 0, IF(AND('Raw Data'!D2537&lt;4, 'Raw Data'!E2537&lt;4, 'Raw Data'!F2537&lt;BB$2), 'Raw Data'!AI2537, 0))</f>
        <v/>
      </c>
      <c r="AM2542">
        <f>IF(ISBLANK('Raw Data'!A2537), 0, IF(AND('Raw Data'!D2537&lt;5, 'Raw Data'!E2537&lt;5, 'Raw Data'!F2537&lt;BB$2), 'Raw Data'!AL2537, 0))</f>
        <v/>
      </c>
      <c r="AN2542">
        <f>IF(ISBLANK('Raw Data'!A2537), 0, IF(AND('Raw Data'!D2537&lt;6, 'Raw Data'!E2537&lt;6, 'Raw Data'!F2537&lt;BB$2), 'Raw Data'!AO2537, 0))</f>
        <v/>
      </c>
      <c r="AO2542">
        <f>IF(ISBLANK('Raw Data'!A2537), 0, IF(AND('Raw Data'!I2537&lt;Analysis!$BC$2, 'Raw Data'!D2537-'Raw Data'!E2537&gt;1), 'Raw Data'!AW2537, IF(AND('Raw Data'!J2537&lt;Analysis!$BC$2, 'Raw Data'!E2537-'Raw Data'!D2537&gt;1), 'Raw Data'!AY2537, 0)))</f>
        <v/>
      </c>
      <c r="AP2542">
        <f>IF(ISBLANK('Raw Data'!A2537), 0, IF(AND('Raw Data'!I2537&lt;Analysis!$BC$2, 'Raw Data'!D2537-'Raw Data'!E2537&gt;2), 'Raw Data'!AZ2537, IF(AND('Raw Data'!J2537&lt;Analysis!$BC$2, 'Raw Data'!E2537-'Raw Data'!D2537&gt;2), 'Raw Data'!BB2537, 0)))</f>
        <v/>
      </c>
      <c r="AQ2542">
        <f>IF(ISBLANK('Raw Data'!A2537), 0, IF(AND('Raw Data'!I2537&lt;Analysis!$BC$2, 'Raw Data'!D2537-'Raw Data'!E2537&gt;3), 'Raw Data'!BC2537, IF(AND('Raw Data'!J2537&lt;Analysis!$BC$2, 'Raw Data'!E2537-'Raw Data'!D2537&gt;3), 'Raw Data'!BE2537, 0)))</f>
        <v/>
      </c>
      <c r="AR2542">
        <f>IF('Hidden Analysiss'!D2538=1,IF(ABS('Raw Data'!E2537-'Raw Data'!D2537)&lt;2,'Raw Data'!AX2537,0), 0)</f>
        <v/>
      </c>
      <c r="AS2542">
        <f>IF('Hidden Analysiss'!D2538=1,IF(ABS('Raw Data'!E2537-'Raw Data'!D2537)&lt;3,'Raw Data'!BA2537,0), 0)</f>
        <v/>
      </c>
      <c r="AT2542">
        <f>IF('Hidden Analysiss'!D2538=1,IF(ABS('Raw Data'!E2537-'Raw Data'!D2537)&lt;4,'Raw Data'!BD2537,0), 0)</f>
        <v/>
      </c>
      <c r="AU2542">
        <f>IF(AND('Hidden Analysiss'!E2538=1, ABS('Raw Data'!E2537-'Raw Data'!D2537)&lt;2), 'Raw Data'!AX2537, 0)</f>
        <v/>
      </c>
      <c r="AV2542">
        <f>IF(AND('Hidden Analysiss'!E2538=1, ABS('Raw Data'!E2537-'Raw Data'!D2537)&lt;3), 'Raw Data'!BA2537, 0)</f>
        <v/>
      </c>
      <c r="AW2542">
        <f>IF(AND('Hidden Analysiss'!E2538=1, ABS('Raw Data'!E2537-'Raw Data'!D2537)&lt;3), 'Raw Data'!BD2537, 0)</f>
        <v/>
      </c>
    </row>
    <row r="2543">
      <c r="A2543" s="1">
        <f>'Raw Data'!A2538</f>
        <v/>
      </c>
      <c r="B2543">
        <f>IF('Raw Data'!E2538&gt;'Raw Data'!D2538, 'Raw Data'!J2538, 0)</f>
        <v/>
      </c>
      <c r="C2543">
        <f>IF('Raw Data'!D2538&gt;'Raw Data'!E2538, 'Raw Data'!I2538, 0)</f>
        <v/>
      </c>
      <c r="D2543">
        <f>SUM(G2543:H2543)</f>
        <v/>
      </c>
      <c r="E2543">
        <f>IF(AND('Raw Data'!J2538&lt;'Raw Data'!I2538,'Raw Data'!E2538&gt;'Raw Data'!D2538,'Raw Data'!E2538-'Raw Data'!D2538&gt;3),'Raw Data'!N2538,IF(AND('Raw Data'!I2538&lt;'Raw Data'!J2538,'Raw Data'!D2538&gt;'Raw Data'!E2538,'Raw Data'!D2538-'Raw Data'!E2538&gt;3),'Raw Data'!M2538,0))</f>
        <v/>
      </c>
      <c r="F2543">
        <f>IF(AND('Raw Data'!J2538&lt;'Raw Data'!I2538,'Raw Data'!E2538&gt;'Raw Data'!D2538,'Raw Data'!E2538-'Raw Data'!D2538&lt;4),'Raw Data'!L2538,IF(AND('Raw Data'!I2538&lt;'Raw Data'!J2538,'Raw Data'!D2538&gt;'Raw Data'!E2538,'Raw Data'!D2538-'Raw Data'!E2538&lt;4),'Raw Data'!K2538,0))</f>
        <v/>
      </c>
      <c r="G2543">
        <f>IF(AND('Raw Data'!J2538&lt;'Raw Data'!I2538, 'Raw Data'!E2538&gt;'Raw Data'!D2538), 'Raw Data'!J2538, 0)</f>
        <v/>
      </c>
      <c r="H2543">
        <f>IF(AND('Raw Data'!J2538&gt;'Raw Data'!I2538, 'Raw Data'!E2538&lt;'Raw Data'!D2538), 'Raw Data'!I2538, 0)</f>
        <v/>
      </c>
      <c r="I2543">
        <f>SUM(J2543:K2543)</f>
        <v/>
      </c>
      <c r="J2543">
        <f>IF(AND('Raw Data'!J2538&gt;'Raw Data'!I2538, 'Raw Data'!E2538&gt;'Raw Data'!D2538), 'Raw Data'!J2538, 0)</f>
        <v/>
      </c>
      <c r="K2543">
        <f>IF(AND('Raw Data'!I2538&gt;'Raw Data'!J2538, 'Raw Data'!D2538&gt;'Raw Data'!E2538), 'Raw Data'!I2538, 0)</f>
        <v/>
      </c>
      <c r="L2543">
        <f>IF('Raw Data'!E2538-'Raw Data'!D2538&gt;3, 'Raw Data'!N2538, 0)</f>
        <v/>
      </c>
      <c r="M2543">
        <f>IF('Raw Data'!D2538-'Raw Data'!E2538&gt;3, 'Raw Data'!M2538, 0)</f>
        <v/>
      </c>
      <c r="N2543">
        <f>IF(ISBLANK('Raw Data'!D2538),0,IF(AND('Raw Data'!E2538&gt;'Raw Data'!D2538,'Raw Data'!E2538-'Raw Data'!D2538&gt;0,'Raw Data'!E2538-'Raw Data'!D2538&lt;4),'Raw Data'!L2538, 0))</f>
        <v/>
      </c>
      <c r="O2543">
        <f>IF(ISBLANK('Raw Data'!D2538),0,IF(AND('Raw Data'!E2538&gt;'Raw Data'!D2538,'Raw Data'!E2538-'Raw Data'!D2538&gt;0,'Raw Data'!D2538-'Raw Data'!E2538&lt;4),'Raw Data'!K2538, 0))</f>
        <v/>
      </c>
      <c r="P2543">
        <f>IF('Raw Data'!E2538-'Raw Data'!D2538&gt;3, 'Raw Data'!N2538, IF('Raw Data'!D2538-'Raw Data'!E2538&gt;3, 'Raw Data'!M2538, 0))</f>
        <v/>
      </c>
      <c r="Q2543">
        <f>IF(ISBLANK('Raw Data'!E2538),0,IF(AND('Raw Data'!E2538-'Raw Data'!D2538&lt;4,'Raw Data'!E2538-'Raw Data'!D2538&gt;0),'Raw Data'!L2538,IF(AND('Raw Data'!D2538&gt;'Raw Data'!E2538,'Raw Data'!D2538-'Raw Data'!E2538&gt;0),'Raw Data'!K2538,0)))</f>
        <v/>
      </c>
      <c r="R2543">
        <f>IF(ISBLANK('Raw Data'!K2538),0,IFERROR(IF(MATCH(SMALL('Raw Data'!K2538:N2538,1),L2543:O2543,0),SMALL('Raw Data'!K2538:N2538,1)),0))</f>
        <v/>
      </c>
      <c r="S2543">
        <f>IF(ISBLANK('Raw Data'!K2538),0,IFERROR(IF(MATCH(SMALL('Raw Data'!K2538:N2538,2),L2543:O2543,0),SMALL('Raw Data'!K2538:N2538,2)),0))</f>
        <v/>
      </c>
      <c r="T2543">
        <f>IF(ISBLANK('Raw Data'!K2538),0,IFERROR(IF(MATCH(SMALL('Raw Data'!K2538:N2538,3),L2543:O2543,0),SMALL('Raw Data'!K2538:N2538,3)),0))</f>
        <v/>
      </c>
      <c r="U2543">
        <f>IF(ISBLANK('Raw Data'!K2538),0,IFERROR(IF(MATCH(SMALL('Raw Data'!K2538:N2538,4),L2543:O2543,0),SMALL('Raw Data'!K2538:N2538,4)),0))</f>
        <v/>
      </c>
      <c r="V2543">
        <f>IF(AND('Raw Data'!D2538&lt;3, 'Raw Data'!E2538&lt;3, 'Raw Data'!A2538&gt;0), 'Raw Data'!AF2538, 0)</f>
        <v/>
      </c>
      <c r="W2543">
        <f>IF(AND('Raw Data'!D2538&lt;4, 'Raw Data'!E2538&lt;4, 'Raw Data'!A2538&gt;0), 'Raw Data'!AI2538, 0)</f>
        <v/>
      </c>
      <c r="X2543">
        <f>IF(AND('Raw Data'!D2538&lt;5, 'Raw Data'!E2538&lt;5, 'Raw Data'!A2538&gt;0), 'Raw Data'!AL2538, 0)</f>
        <v/>
      </c>
      <c r="Y2543">
        <f>IF(AND('Raw Data'!D2538&lt;6, 'Raw Data'!E2538&lt;6, 'Raw Data'!A2538&gt;0), 'Raw Data'!AO2538, 0)</f>
        <v/>
      </c>
      <c r="Z2543">
        <f>IF(ISBLANK('Raw Data'!D2538), 0, IF('Raw Data'!D2538-'Raw Data'!E2538&gt;1, 'Raw Data'!AW2538, 0))</f>
        <v/>
      </c>
      <c r="AA2543">
        <f>IF(ISBLANK('Raw Data'!A2538), 0, IF(ABS('Raw Data'!D2538-'Raw Data'!E2538)&lt;2, 'Raw Data'!AX2538, 0))</f>
        <v/>
      </c>
      <c r="AB2543">
        <f>IF(ISBLANK('Raw Data'!D2538), 0, IF('Raw Data'!E2538-'Raw Data'!D2538&gt;1, 'Raw Data'!AY2538, 0))</f>
        <v/>
      </c>
      <c r="AC2543">
        <f>IF(ISBLANK('Raw Data'!D2538), 0, IF('Raw Data'!D2538-'Raw Data'!E2538&gt;2, 'Raw Data'!AZ2538, 0))</f>
        <v/>
      </c>
      <c r="AD2543">
        <f>IF(ISBLANK('Raw Data'!A2538), 0, IF(ABS('Raw Data'!D2538-'Raw Data'!E2538)&lt;3, 'Raw Data'!BA2538, 0))</f>
        <v/>
      </c>
      <c r="AE2543">
        <f>IF(ISBLANK('Raw Data'!D2538), 0, IF('Raw Data'!E2538-'Raw Data'!D2538&gt;2, 'Raw Data'!BB2538, 0))</f>
        <v/>
      </c>
      <c r="AF2543">
        <f>IF(ISBLANK('Raw Data'!D2538), 0, IF('Raw Data'!D2538-'Raw Data'!E2538&gt;3, 'Raw Data'!BC2538, 0))</f>
        <v/>
      </c>
      <c r="AG2543">
        <f>IF(ISBLANK('Raw Data'!A2538), 0, IF(ABS('Raw Data'!D2538-'Raw Data'!E2538)&lt;4, 'Raw Data'!BD2538, 0))</f>
        <v/>
      </c>
      <c r="AH2543">
        <f>IF(ISBLANK('Raw Data'!D2538), 0, IF('Raw Data'!E2538-'Raw Data'!D2538&gt;3, 'Raw Data'!BE2538, 0))</f>
        <v/>
      </c>
      <c r="AI2543">
        <f>IF(SUM('Raw Data'!D2538:E2538)&gt;'Raw Data'!F2538, 'Raw Data'!G2538, 0)</f>
        <v/>
      </c>
      <c r="AJ2543">
        <f>IF(ISBLANK('Raw Data'!D2538), 0, IF(SUM('Raw Data'!D2538:E2538)&lt;'Raw Data'!F2538, 'Raw Data'!H2538, 0))</f>
        <v/>
      </c>
      <c r="AK2543">
        <f>IF(ISBLANK('Raw Data'!A2538), 0, IF(AND('Raw Data'!D2538&lt;3, 'Raw Data'!E2538&lt;3, 'Raw Data'!F2538&lt;BB$2), 'Raw Data'!AF2538, 0))</f>
        <v/>
      </c>
      <c r="AL2543">
        <f>IF(ISBLANK('Raw Data'!A2538), 0, IF(AND('Raw Data'!D2538&lt;4, 'Raw Data'!E2538&lt;4, 'Raw Data'!F2538&lt;BB$2), 'Raw Data'!AI2538, 0))</f>
        <v/>
      </c>
      <c r="AM2543">
        <f>IF(ISBLANK('Raw Data'!A2538), 0, IF(AND('Raw Data'!D2538&lt;5, 'Raw Data'!E2538&lt;5, 'Raw Data'!F2538&lt;BB$2), 'Raw Data'!AL2538, 0))</f>
        <v/>
      </c>
      <c r="AN2543">
        <f>IF(ISBLANK('Raw Data'!A2538), 0, IF(AND('Raw Data'!D2538&lt;6, 'Raw Data'!E2538&lt;6, 'Raw Data'!F2538&lt;BB$2), 'Raw Data'!AO2538, 0))</f>
        <v/>
      </c>
      <c r="AO2543">
        <f>IF(ISBLANK('Raw Data'!A2538), 0, IF(AND('Raw Data'!I2538&lt;Analysis!$BC$2, 'Raw Data'!D2538-'Raw Data'!E2538&gt;1), 'Raw Data'!AW2538, IF(AND('Raw Data'!J2538&lt;Analysis!$BC$2, 'Raw Data'!E2538-'Raw Data'!D2538&gt;1), 'Raw Data'!AY2538, 0)))</f>
        <v/>
      </c>
      <c r="AP2543">
        <f>IF(ISBLANK('Raw Data'!A2538), 0, IF(AND('Raw Data'!I2538&lt;Analysis!$BC$2, 'Raw Data'!D2538-'Raw Data'!E2538&gt;2), 'Raw Data'!AZ2538, IF(AND('Raw Data'!J2538&lt;Analysis!$BC$2, 'Raw Data'!E2538-'Raw Data'!D2538&gt;2), 'Raw Data'!BB2538, 0)))</f>
        <v/>
      </c>
      <c r="AQ2543">
        <f>IF(ISBLANK('Raw Data'!A2538), 0, IF(AND('Raw Data'!I2538&lt;Analysis!$BC$2, 'Raw Data'!D2538-'Raw Data'!E2538&gt;3), 'Raw Data'!BC2538, IF(AND('Raw Data'!J2538&lt;Analysis!$BC$2, 'Raw Data'!E2538-'Raw Data'!D2538&gt;3), 'Raw Data'!BE2538, 0)))</f>
        <v/>
      </c>
      <c r="AR2543">
        <f>IF('Hidden Analysiss'!D2539=1,IF(ABS('Raw Data'!E2538-'Raw Data'!D2538)&lt;2,'Raw Data'!AX2538,0), 0)</f>
        <v/>
      </c>
      <c r="AS2543">
        <f>IF('Hidden Analysiss'!D2539=1,IF(ABS('Raw Data'!E2538-'Raw Data'!D2538)&lt;3,'Raw Data'!BA2538,0), 0)</f>
        <v/>
      </c>
      <c r="AT2543">
        <f>IF('Hidden Analysiss'!D2539=1,IF(ABS('Raw Data'!E2538-'Raw Data'!D2538)&lt;4,'Raw Data'!BD2538,0), 0)</f>
        <v/>
      </c>
      <c r="AU2543">
        <f>IF(AND('Hidden Analysiss'!E2539=1, ABS('Raw Data'!E2538-'Raw Data'!D2538)&lt;2), 'Raw Data'!AX2538, 0)</f>
        <v/>
      </c>
      <c r="AV2543">
        <f>IF(AND('Hidden Analysiss'!E2539=1, ABS('Raw Data'!E2538-'Raw Data'!D2538)&lt;3), 'Raw Data'!BA2538, 0)</f>
        <v/>
      </c>
      <c r="AW2543">
        <f>IF(AND('Hidden Analysiss'!E2539=1, ABS('Raw Data'!E2538-'Raw Data'!D2538)&lt;3), 'Raw Data'!BD2538, 0)</f>
        <v/>
      </c>
    </row>
    <row r="2544">
      <c r="A2544" s="1">
        <f>'Raw Data'!A2539</f>
        <v/>
      </c>
      <c r="B2544">
        <f>IF('Raw Data'!E2539&gt;'Raw Data'!D2539, 'Raw Data'!J2539, 0)</f>
        <v/>
      </c>
      <c r="C2544">
        <f>IF('Raw Data'!D2539&gt;'Raw Data'!E2539, 'Raw Data'!I2539, 0)</f>
        <v/>
      </c>
      <c r="D2544">
        <f>SUM(G2544:H2544)</f>
        <v/>
      </c>
      <c r="E2544">
        <f>IF(AND('Raw Data'!J2539&lt;'Raw Data'!I2539,'Raw Data'!E2539&gt;'Raw Data'!D2539,'Raw Data'!E2539-'Raw Data'!D2539&gt;3),'Raw Data'!N2539,IF(AND('Raw Data'!I2539&lt;'Raw Data'!J2539,'Raw Data'!D2539&gt;'Raw Data'!E2539,'Raw Data'!D2539-'Raw Data'!E2539&gt;3),'Raw Data'!M2539,0))</f>
        <v/>
      </c>
      <c r="F2544">
        <f>IF(AND('Raw Data'!J2539&lt;'Raw Data'!I2539,'Raw Data'!E2539&gt;'Raw Data'!D2539,'Raw Data'!E2539-'Raw Data'!D2539&lt;4),'Raw Data'!L2539,IF(AND('Raw Data'!I2539&lt;'Raw Data'!J2539,'Raw Data'!D2539&gt;'Raw Data'!E2539,'Raw Data'!D2539-'Raw Data'!E2539&lt;4),'Raw Data'!K2539,0))</f>
        <v/>
      </c>
      <c r="G2544">
        <f>IF(AND('Raw Data'!J2539&lt;'Raw Data'!I2539, 'Raw Data'!E2539&gt;'Raw Data'!D2539), 'Raw Data'!J2539, 0)</f>
        <v/>
      </c>
      <c r="H2544">
        <f>IF(AND('Raw Data'!J2539&gt;'Raw Data'!I2539, 'Raw Data'!E2539&lt;'Raw Data'!D2539), 'Raw Data'!I2539, 0)</f>
        <v/>
      </c>
      <c r="I2544">
        <f>SUM(J2544:K2544)</f>
        <v/>
      </c>
      <c r="J2544">
        <f>IF(AND('Raw Data'!J2539&gt;'Raw Data'!I2539, 'Raw Data'!E2539&gt;'Raw Data'!D2539), 'Raw Data'!J2539, 0)</f>
        <v/>
      </c>
      <c r="K2544">
        <f>IF(AND('Raw Data'!I2539&gt;'Raw Data'!J2539, 'Raw Data'!D2539&gt;'Raw Data'!E2539), 'Raw Data'!I2539, 0)</f>
        <v/>
      </c>
      <c r="L2544">
        <f>IF('Raw Data'!E2539-'Raw Data'!D2539&gt;3, 'Raw Data'!N2539, 0)</f>
        <v/>
      </c>
      <c r="M2544">
        <f>IF('Raw Data'!D2539-'Raw Data'!E2539&gt;3, 'Raw Data'!M2539, 0)</f>
        <v/>
      </c>
      <c r="N2544">
        <f>IF(ISBLANK('Raw Data'!D2539),0,IF(AND('Raw Data'!E2539&gt;'Raw Data'!D2539,'Raw Data'!E2539-'Raw Data'!D2539&gt;0,'Raw Data'!E2539-'Raw Data'!D2539&lt;4),'Raw Data'!L2539, 0))</f>
        <v/>
      </c>
      <c r="O2544">
        <f>IF(ISBLANK('Raw Data'!D2539),0,IF(AND('Raw Data'!E2539&gt;'Raw Data'!D2539,'Raw Data'!E2539-'Raw Data'!D2539&gt;0,'Raw Data'!D2539-'Raw Data'!E2539&lt;4),'Raw Data'!K2539, 0))</f>
        <v/>
      </c>
      <c r="P2544">
        <f>IF('Raw Data'!E2539-'Raw Data'!D2539&gt;3, 'Raw Data'!N2539, IF('Raw Data'!D2539-'Raw Data'!E2539&gt;3, 'Raw Data'!M2539, 0))</f>
        <v/>
      </c>
      <c r="Q2544">
        <f>IF(ISBLANK('Raw Data'!E2539),0,IF(AND('Raw Data'!E2539-'Raw Data'!D2539&lt;4,'Raw Data'!E2539-'Raw Data'!D2539&gt;0),'Raw Data'!L2539,IF(AND('Raw Data'!D2539&gt;'Raw Data'!E2539,'Raw Data'!D2539-'Raw Data'!E2539&gt;0),'Raw Data'!K2539,0)))</f>
        <v/>
      </c>
      <c r="R2544">
        <f>IF(ISBLANK('Raw Data'!K2539),0,IFERROR(IF(MATCH(SMALL('Raw Data'!K2539:N2539,1),L2544:O2544,0),SMALL('Raw Data'!K2539:N2539,1)),0))</f>
        <v/>
      </c>
      <c r="S2544">
        <f>IF(ISBLANK('Raw Data'!K2539),0,IFERROR(IF(MATCH(SMALL('Raw Data'!K2539:N2539,2),L2544:O2544,0),SMALL('Raw Data'!K2539:N2539,2)),0))</f>
        <v/>
      </c>
      <c r="T2544">
        <f>IF(ISBLANK('Raw Data'!K2539),0,IFERROR(IF(MATCH(SMALL('Raw Data'!K2539:N2539,3),L2544:O2544,0),SMALL('Raw Data'!K2539:N2539,3)),0))</f>
        <v/>
      </c>
      <c r="U2544">
        <f>IF(ISBLANK('Raw Data'!K2539),0,IFERROR(IF(MATCH(SMALL('Raw Data'!K2539:N2539,4),L2544:O2544,0),SMALL('Raw Data'!K2539:N2539,4)),0))</f>
        <v/>
      </c>
      <c r="V2544">
        <f>IF(AND('Raw Data'!D2539&lt;3, 'Raw Data'!E2539&lt;3, 'Raw Data'!A2539&gt;0), 'Raw Data'!AF2539, 0)</f>
        <v/>
      </c>
      <c r="W2544">
        <f>IF(AND('Raw Data'!D2539&lt;4, 'Raw Data'!E2539&lt;4, 'Raw Data'!A2539&gt;0), 'Raw Data'!AI2539, 0)</f>
        <v/>
      </c>
      <c r="X2544">
        <f>IF(AND('Raw Data'!D2539&lt;5, 'Raw Data'!E2539&lt;5, 'Raw Data'!A2539&gt;0), 'Raw Data'!AL2539, 0)</f>
        <v/>
      </c>
      <c r="Y2544">
        <f>IF(AND('Raw Data'!D2539&lt;6, 'Raw Data'!E2539&lt;6, 'Raw Data'!A2539&gt;0), 'Raw Data'!AO2539, 0)</f>
        <v/>
      </c>
      <c r="Z2544">
        <f>IF(ISBLANK('Raw Data'!D2539), 0, IF('Raw Data'!D2539-'Raw Data'!E2539&gt;1, 'Raw Data'!AW2539, 0))</f>
        <v/>
      </c>
      <c r="AA2544">
        <f>IF(ISBLANK('Raw Data'!A2539), 0, IF(ABS('Raw Data'!D2539-'Raw Data'!E2539)&lt;2, 'Raw Data'!AX2539, 0))</f>
        <v/>
      </c>
      <c r="AB2544">
        <f>IF(ISBLANK('Raw Data'!D2539), 0, IF('Raw Data'!E2539-'Raw Data'!D2539&gt;1, 'Raw Data'!AY2539, 0))</f>
        <v/>
      </c>
      <c r="AC2544">
        <f>IF(ISBLANK('Raw Data'!D2539), 0, IF('Raw Data'!D2539-'Raw Data'!E2539&gt;2, 'Raw Data'!AZ2539, 0))</f>
        <v/>
      </c>
      <c r="AD2544">
        <f>IF(ISBLANK('Raw Data'!A2539), 0, IF(ABS('Raw Data'!D2539-'Raw Data'!E2539)&lt;3, 'Raw Data'!BA2539, 0))</f>
        <v/>
      </c>
      <c r="AE2544">
        <f>IF(ISBLANK('Raw Data'!D2539), 0, IF('Raw Data'!E2539-'Raw Data'!D2539&gt;2, 'Raw Data'!BB2539, 0))</f>
        <v/>
      </c>
      <c r="AF2544">
        <f>IF(ISBLANK('Raw Data'!D2539), 0, IF('Raw Data'!D2539-'Raw Data'!E2539&gt;3, 'Raw Data'!BC2539, 0))</f>
        <v/>
      </c>
      <c r="AG2544">
        <f>IF(ISBLANK('Raw Data'!A2539), 0, IF(ABS('Raw Data'!D2539-'Raw Data'!E2539)&lt;4, 'Raw Data'!BD2539, 0))</f>
        <v/>
      </c>
      <c r="AH2544">
        <f>IF(ISBLANK('Raw Data'!D2539), 0, IF('Raw Data'!E2539-'Raw Data'!D2539&gt;3, 'Raw Data'!BE2539, 0))</f>
        <v/>
      </c>
      <c r="AI2544">
        <f>IF(SUM('Raw Data'!D2539:E2539)&gt;'Raw Data'!F2539, 'Raw Data'!G2539, 0)</f>
        <v/>
      </c>
      <c r="AJ2544">
        <f>IF(ISBLANK('Raw Data'!D2539), 0, IF(SUM('Raw Data'!D2539:E2539)&lt;'Raw Data'!F2539, 'Raw Data'!H2539, 0))</f>
        <v/>
      </c>
      <c r="AK2544">
        <f>IF(ISBLANK('Raw Data'!A2539), 0, IF(AND('Raw Data'!D2539&lt;3, 'Raw Data'!E2539&lt;3, 'Raw Data'!F2539&lt;BB$2), 'Raw Data'!AF2539, 0))</f>
        <v/>
      </c>
      <c r="AL2544">
        <f>IF(ISBLANK('Raw Data'!A2539), 0, IF(AND('Raw Data'!D2539&lt;4, 'Raw Data'!E2539&lt;4, 'Raw Data'!F2539&lt;BB$2), 'Raw Data'!AI2539, 0))</f>
        <v/>
      </c>
      <c r="AM2544">
        <f>IF(ISBLANK('Raw Data'!A2539), 0, IF(AND('Raw Data'!D2539&lt;5, 'Raw Data'!E2539&lt;5, 'Raw Data'!F2539&lt;BB$2), 'Raw Data'!AL2539, 0))</f>
        <v/>
      </c>
      <c r="AN2544">
        <f>IF(ISBLANK('Raw Data'!A2539), 0, IF(AND('Raw Data'!D2539&lt;6, 'Raw Data'!E2539&lt;6, 'Raw Data'!F2539&lt;BB$2), 'Raw Data'!AO2539, 0))</f>
        <v/>
      </c>
      <c r="AO2544">
        <f>IF(ISBLANK('Raw Data'!A2539), 0, IF(AND('Raw Data'!I2539&lt;Analysis!$BC$2, 'Raw Data'!D2539-'Raw Data'!E2539&gt;1), 'Raw Data'!AW2539, IF(AND('Raw Data'!J2539&lt;Analysis!$BC$2, 'Raw Data'!E2539-'Raw Data'!D2539&gt;1), 'Raw Data'!AY2539, 0)))</f>
        <v/>
      </c>
      <c r="AP2544">
        <f>IF(ISBLANK('Raw Data'!A2539), 0, IF(AND('Raw Data'!I2539&lt;Analysis!$BC$2, 'Raw Data'!D2539-'Raw Data'!E2539&gt;2), 'Raw Data'!AZ2539, IF(AND('Raw Data'!J2539&lt;Analysis!$BC$2, 'Raw Data'!E2539-'Raw Data'!D2539&gt;2), 'Raw Data'!BB2539, 0)))</f>
        <v/>
      </c>
      <c r="AQ2544">
        <f>IF(ISBLANK('Raw Data'!A2539), 0, IF(AND('Raw Data'!I2539&lt;Analysis!$BC$2, 'Raw Data'!D2539-'Raw Data'!E2539&gt;3), 'Raw Data'!BC2539, IF(AND('Raw Data'!J2539&lt;Analysis!$BC$2, 'Raw Data'!E2539-'Raw Data'!D2539&gt;3), 'Raw Data'!BE2539, 0)))</f>
        <v/>
      </c>
      <c r="AR2544">
        <f>IF('Hidden Analysiss'!D2540=1,IF(ABS('Raw Data'!E2539-'Raw Data'!D2539)&lt;2,'Raw Data'!AX2539,0), 0)</f>
        <v/>
      </c>
      <c r="AS2544">
        <f>IF('Hidden Analysiss'!D2540=1,IF(ABS('Raw Data'!E2539-'Raw Data'!D2539)&lt;3,'Raw Data'!BA2539,0), 0)</f>
        <v/>
      </c>
      <c r="AT2544">
        <f>IF('Hidden Analysiss'!D2540=1,IF(ABS('Raw Data'!E2539-'Raw Data'!D2539)&lt;4,'Raw Data'!BD2539,0), 0)</f>
        <v/>
      </c>
      <c r="AU2544">
        <f>IF(AND('Hidden Analysiss'!E2540=1, ABS('Raw Data'!E2539-'Raw Data'!D2539)&lt;2), 'Raw Data'!AX2539, 0)</f>
        <v/>
      </c>
      <c r="AV2544">
        <f>IF(AND('Hidden Analysiss'!E2540=1, ABS('Raw Data'!E2539-'Raw Data'!D2539)&lt;3), 'Raw Data'!BA2539, 0)</f>
        <v/>
      </c>
      <c r="AW2544">
        <f>IF(AND('Hidden Analysiss'!E2540=1, ABS('Raw Data'!E2539-'Raw Data'!D2539)&lt;3), 'Raw Data'!BD2539, 0)</f>
        <v/>
      </c>
    </row>
    <row r="2545">
      <c r="A2545" s="1">
        <f>'Raw Data'!A2540</f>
        <v/>
      </c>
      <c r="B2545">
        <f>IF('Raw Data'!E2540&gt;'Raw Data'!D2540, 'Raw Data'!J2540, 0)</f>
        <v/>
      </c>
      <c r="C2545">
        <f>IF('Raw Data'!D2540&gt;'Raw Data'!E2540, 'Raw Data'!I2540, 0)</f>
        <v/>
      </c>
      <c r="D2545">
        <f>SUM(G2545:H2545)</f>
        <v/>
      </c>
      <c r="E2545">
        <f>IF(AND('Raw Data'!J2540&lt;'Raw Data'!I2540,'Raw Data'!E2540&gt;'Raw Data'!D2540,'Raw Data'!E2540-'Raw Data'!D2540&gt;3),'Raw Data'!N2540,IF(AND('Raw Data'!I2540&lt;'Raw Data'!J2540,'Raw Data'!D2540&gt;'Raw Data'!E2540,'Raw Data'!D2540-'Raw Data'!E2540&gt;3),'Raw Data'!M2540,0))</f>
        <v/>
      </c>
      <c r="F2545">
        <f>IF(AND('Raw Data'!J2540&lt;'Raw Data'!I2540,'Raw Data'!E2540&gt;'Raw Data'!D2540,'Raw Data'!E2540-'Raw Data'!D2540&lt;4),'Raw Data'!L2540,IF(AND('Raw Data'!I2540&lt;'Raw Data'!J2540,'Raw Data'!D2540&gt;'Raw Data'!E2540,'Raw Data'!D2540-'Raw Data'!E2540&lt;4),'Raw Data'!K2540,0))</f>
        <v/>
      </c>
      <c r="G2545">
        <f>IF(AND('Raw Data'!J2540&lt;'Raw Data'!I2540, 'Raw Data'!E2540&gt;'Raw Data'!D2540), 'Raw Data'!J2540, 0)</f>
        <v/>
      </c>
      <c r="H2545">
        <f>IF(AND('Raw Data'!J2540&gt;'Raw Data'!I2540, 'Raw Data'!E2540&lt;'Raw Data'!D2540), 'Raw Data'!I2540, 0)</f>
        <v/>
      </c>
      <c r="I2545">
        <f>SUM(J2545:K2545)</f>
        <v/>
      </c>
      <c r="J2545">
        <f>IF(AND('Raw Data'!J2540&gt;'Raw Data'!I2540, 'Raw Data'!E2540&gt;'Raw Data'!D2540), 'Raw Data'!J2540, 0)</f>
        <v/>
      </c>
      <c r="K2545">
        <f>IF(AND('Raw Data'!I2540&gt;'Raw Data'!J2540, 'Raw Data'!D2540&gt;'Raw Data'!E2540), 'Raw Data'!I2540, 0)</f>
        <v/>
      </c>
      <c r="L2545">
        <f>IF('Raw Data'!E2540-'Raw Data'!D2540&gt;3, 'Raw Data'!N2540, 0)</f>
        <v/>
      </c>
      <c r="M2545">
        <f>IF('Raw Data'!D2540-'Raw Data'!E2540&gt;3, 'Raw Data'!M2540, 0)</f>
        <v/>
      </c>
      <c r="N2545">
        <f>IF(ISBLANK('Raw Data'!D2540),0,IF(AND('Raw Data'!E2540&gt;'Raw Data'!D2540,'Raw Data'!E2540-'Raw Data'!D2540&gt;0,'Raw Data'!E2540-'Raw Data'!D2540&lt;4),'Raw Data'!L2540, 0))</f>
        <v/>
      </c>
      <c r="O2545">
        <f>IF(ISBLANK('Raw Data'!D2540),0,IF(AND('Raw Data'!E2540&gt;'Raw Data'!D2540,'Raw Data'!E2540-'Raw Data'!D2540&gt;0,'Raw Data'!D2540-'Raw Data'!E2540&lt;4),'Raw Data'!K2540, 0))</f>
        <v/>
      </c>
      <c r="P2545">
        <f>IF('Raw Data'!E2540-'Raw Data'!D2540&gt;3, 'Raw Data'!N2540, IF('Raw Data'!D2540-'Raw Data'!E2540&gt;3, 'Raw Data'!M2540, 0))</f>
        <v/>
      </c>
      <c r="Q2545">
        <f>IF(ISBLANK('Raw Data'!E2540),0,IF(AND('Raw Data'!E2540-'Raw Data'!D2540&lt;4,'Raw Data'!E2540-'Raw Data'!D2540&gt;0),'Raw Data'!L2540,IF(AND('Raw Data'!D2540&gt;'Raw Data'!E2540,'Raw Data'!D2540-'Raw Data'!E2540&gt;0),'Raw Data'!K2540,0)))</f>
        <v/>
      </c>
      <c r="R2545">
        <f>IF(ISBLANK('Raw Data'!K2540),0,IFERROR(IF(MATCH(SMALL('Raw Data'!K2540:N2540,1),L2545:O2545,0),SMALL('Raw Data'!K2540:N2540,1)),0))</f>
        <v/>
      </c>
      <c r="S2545">
        <f>IF(ISBLANK('Raw Data'!K2540),0,IFERROR(IF(MATCH(SMALL('Raw Data'!K2540:N2540,2),L2545:O2545,0),SMALL('Raw Data'!K2540:N2540,2)),0))</f>
        <v/>
      </c>
      <c r="T2545">
        <f>IF(ISBLANK('Raw Data'!K2540),0,IFERROR(IF(MATCH(SMALL('Raw Data'!K2540:N2540,3),L2545:O2545,0),SMALL('Raw Data'!K2540:N2540,3)),0))</f>
        <v/>
      </c>
      <c r="U2545">
        <f>IF(ISBLANK('Raw Data'!K2540),0,IFERROR(IF(MATCH(SMALL('Raw Data'!K2540:N2540,4),L2545:O2545,0),SMALL('Raw Data'!K2540:N2540,4)),0))</f>
        <v/>
      </c>
      <c r="V2545">
        <f>IF(AND('Raw Data'!D2540&lt;3, 'Raw Data'!E2540&lt;3, 'Raw Data'!A2540&gt;0), 'Raw Data'!AF2540, 0)</f>
        <v/>
      </c>
      <c r="W2545">
        <f>IF(AND('Raw Data'!D2540&lt;4, 'Raw Data'!E2540&lt;4, 'Raw Data'!A2540&gt;0), 'Raw Data'!AI2540, 0)</f>
        <v/>
      </c>
      <c r="X2545">
        <f>IF(AND('Raw Data'!D2540&lt;5, 'Raw Data'!E2540&lt;5, 'Raw Data'!A2540&gt;0), 'Raw Data'!AL2540, 0)</f>
        <v/>
      </c>
      <c r="Y2545">
        <f>IF(AND('Raw Data'!D2540&lt;6, 'Raw Data'!E2540&lt;6, 'Raw Data'!A2540&gt;0), 'Raw Data'!AO2540, 0)</f>
        <v/>
      </c>
      <c r="Z2545">
        <f>IF(ISBLANK('Raw Data'!D2540), 0, IF('Raw Data'!D2540-'Raw Data'!E2540&gt;1, 'Raw Data'!AW2540, 0))</f>
        <v/>
      </c>
      <c r="AA2545">
        <f>IF(ISBLANK('Raw Data'!A2540), 0, IF(ABS('Raw Data'!D2540-'Raw Data'!E2540)&lt;2, 'Raw Data'!AX2540, 0))</f>
        <v/>
      </c>
      <c r="AB2545">
        <f>IF(ISBLANK('Raw Data'!D2540), 0, IF('Raw Data'!E2540-'Raw Data'!D2540&gt;1, 'Raw Data'!AY2540, 0))</f>
        <v/>
      </c>
      <c r="AC2545">
        <f>IF(ISBLANK('Raw Data'!D2540), 0, IF('Raw Data'!D2540-'Raw Data'!E2540&gt;2, 'Raw Data'!AZ2540, 0))</f>
        <v/>
      </c>
      <c r="AD2545">
        <f>IF(ISBLANK('Raw Data'!A2540), 0, IF(ABS('Raw Data'!D2540-'Raw Data'!E2540)&lt;3, 'Raw Data'!BA2540, 0))</f>
        <v/>
      </c>
      <c r="AE2545">
        <f>IF(ISBLANK('Raw Data'!D2540), 0, IF('Raw Data'!E2540-'Raw Data'!D2540&gt;2, 'Raw Data'!BB2540, 0))</f>
        <v/>
      </c>
      <c r="AF2545">
        <f>IF(ISBLANK('Raw Data'!D2540), 0, IF('Raw Data'!D2540-'Raw Data'!E2540&gt;3, 'Raw Data'!BC2540, 0))</f>
        <v/>
      </c>
      <c r="AG2545">
        <f>IF(ISBLANK('Raw Data'!A2540), 0, IF(ABS('Raw Data'!D2540-'Raw Data'!E2540)&lt;4, 'Raw Data'!BD2540, 0))</f>
        <v/>
      </c>
      <c r="AH2545">
        <f>IF(ISBLANK('Raw Data'!D2540), 0, IF('Raw Data'!E2540-'Raw Data'!D2540&gt;3, 'Raw Data'!BE2540, 0))</f>
        <v/>
      </c>
      <c r="AI2545">
        <f>IF(SUM('Raw Data'!D2540:E2540)&gt;'Raw Data'!F2540, 'Raw Data'!G2540, 0)</f>
        <v/>
      </c>
      <c r="AJ2545">
        <f>IF(ISBLANK('Raw Data'!D2540), 0, IF(SUM('Raw Data'!D2540:E2540)&lt;'Raw Data'!F2540, 'Raw Data'!H2540, 0))</f>
        <v/>
      </c>
      <c r="AK2545">
        <f>IF(ISBLANK('Raw Data'!A2540), 0, IF(AND('Raw Data'!D2540&lt;3, 'Raw Data'!E2540&lt;3, 'Raw Data'!F2540&lt;BB$2), 'Raw Data'!AF2540, 0))</f>
        <v/>
      </c>
      <c r="AL2545">
        <f>IF(ISBLANK('Raw Data'!A2540), 0, IF(AND('Raw Data'!D2540&lt;4, 'Raw Data'!E2540&lt;4, 'Raw Data'!F2540&lt;BB$2), 'Raw Data'!AI2540, 0))</f>
        <v/>
      </c>
      <c r="AM2545">
        <f>IF(ISBLANK('Raw Data'!A2540), 0, IF(AND('Raw Data'!D2540&lt;5, 'Raw Data'!E2540&lt;5, 'Raw Data'!F2540&lt;BB$2), 'Raw Data'!AL2540, 0))</f>
        <v/>
      </c>
      <c r="AN2545">
        <f>IF(ISBLANK('Raw Data'!A2540), 0, IF(AND('Raw Data'!D2540&lt;6, 'Raw Data'!E2540&lt;6, 'Raw Data'!F2540&lt;BB$2), 'Raw Data'!AO2540, 0))</f>
        <v/>
      </c>
      <c r="AO2545">
        <f>IF(ISBLANK('Raw Data'!A2540), 0, IF(AND('Raw Data'!I2540&lt;Analysis!$BC$2, 'Raw Data'!D2540-'Raw Data'!E2540&gt;1), 'Raw Data'!AW2540, IF(AND('Raw Data'!J2540&lt;Analysis!$BC$2, 'Raw Data'!E2540-'Raw Data'!D2540&gt;1), 'Raw Data'!AY2540, 0)))</f>
        <v/>
      </c>
      <c r="AP2545">
        <f>IF(ISBLANK('Raw Data'!A2540), 0, IF(AND('Raw Data'!I2540&lt;Analysis!$BC$2, 'Raw Data'!D2540-'Raw Data'!E2540&gt;2), 'Raw Data'!AZ2540, IF(AND('Raw Data'!J2540&lt;Analysis!$BC$2, 'Raw Data'!E2540-'Raw Data'!D2540&gt;2), 'Raw Data'!BB2540, 0)))</f>
        <v/>
      </c>
      <c r="AQ2545">
        <f>IF(ISBLANK('Raw Data'!A2540), 0, IF(AND('Raw Data'!I2540&lt;Analysis!$BC$2, 'Raw Data'!D2540-'Raw Data'!E2540&gt;3), 'Raw Data'!BC2540, IF(AND('Raw Data'!J2540&lt;Analysis!$BC$2, 'Raw Data'!E2540-'Raw Data'!D2540&gt;3), 'Raw Data'!BE2540, 0)))</f>
        <v/>
      </c>
      <c r="AR2545">
        <f>IF('Hidden Analysiss'!D2541=1,IF(ABS('Raw Data'!E2540-'Raw Data'!D2540)&lt;2,'Raw Data'!AX2540,0), 0)</f>
        <v/>
      </c>
      <c r="AS2545">
        <f>IF('Hidden Analysiss'!D2541=1,IF(ABS('Raw Data'!E2540-'Raw Data'!D2540)&lt;3,'Raw Data'!BA2540,0), 0)</f>
        <v/>
      </c>
      <c r="AT2545">
        <f>IF('Hidden Analysiss'!D2541=1,IF(ABS('Raw Data'!E2540-'Raw Data'!D2540)&lt;4,'Raw Data'!BD2540,0), 0)</f>
        <v/>
      </c>
      <c r="AU2545">
        <f>IF(AND('Hidden Analysiss'!E2541=1, ABS('Raw Data'!E2540-'Raw Data'!D2540)&lt;2), 'Raw Data'!AX2540, 0)</f>
        <v/>
      </c>
      <c r="AV2545">
        <f>IF(AND('Hidden Analysiss'!E2541=1, ABS('Raw Data'!E2540-'Raw Data'!D2540)&lt;3), 'Raw Data'!BA2540, 0)</f>
        <v/>
      </c>
      <c r="AW2545">
        <f>IF(AND('Hidden Analysiss'!E2541=1, ABS('Raw Data'!E2540-'Raw Data'!D2540)&lt;3), 'Raw Data'!BD2540, 0)</f>
        <v/>
      </c>
    </row>
    <row r="2546">
      <c r="A2546" s="1">
        <f>'Raw Data'!A2541</f>
        <v/>
      </c>
      <c r="B2546">
        <f>IF('Raw Data'!E2541&gt;'Raw Data'!D2541, 'Raw Data'!J2541, 0)</f>
        <v/>
      </c>
      <c r="C2546">
        <f>IF('Raw Data'!D2541&gt;'Raw Data'!E2541, 'Raw Data'!I2541, 0)</f>
        <v/>
      </c>
      <c r="D2546">
        <f>SUM(G2546:H2546)</f>
        <v/>
      </c>
      <c r="E2546">
        <f>IF(AND('Raw Data'!J2541&lt;'Raw Data'!I2541,'Raw Data'!E2541&gt;'Raw Data'!D2541,'Raw Data'!E2541-'Raw Data'!D2541&gt;3),'Raw Data'!N2541,IF(AND('Raw Data'!I2541&lt;'Raw Data'!J2541,'Raw Data'!D2541&gt;'Raw Data'!E2541,'Raw Data'!D2541-'Raw Data'!E2541&gt;3),'Raw Data'!M2541,0))</f>
        <v/>
      </c>
      <c r="F2546">
        <f>IF(AND('Raw Data'!J2541&lt;'Raw Data'!I2541,'Raw Data'!E2541&gt;'Raw Data'!D2541,'Raw Data'!E2541-'Raw Data'!D2541&lt;4),'Raw Data'!L2541,IF(AND('Raw Data'!I2541&lt;'Raw Data'!J2541,'Raw Data'!D2541&gt;'Raw Data'!E2541,'Raw Data'!D2541-'Raw Data'!E2541&lt;4),'Raw Data'!K2541,0))</f>
        <v/>
      </c>
      <c r="G2546">
        <f>IF(AND('Raw Data'!J2541&lt;'Raw Data'!I2541, 'Raw Data'!E2541&gt;'Raw Data'!D2541), 'Raw Data'!J2541, 0)</f>
        <v/>
      </c>
      <c r="H2546">
        <f>IF(AND('Raw Data'!J2541&gt;'Raw Data'!I2541, 'Raw Data'!E2541&lt;'Raw Data'!D2541), 'Raw Data'!I2541, 0)</f>
        <v/>
      </c>
      <c r="I2546">
        <f>SUM(J2546:K2546)</f>
        <v/>
      </c>
      <c r="J2546">
        <f>IF(AND('Raw Data'!J2541&gt;'Raw Data'!I2541, 'Raw Data'!E2541&gt;'Raw Data'!D2541), 'Raw Data'!J2541, 0)</f>
        <v/>
      </c>
      <c r="K2546">
        <f>IF(AND('Raw Data'!I2541&gt;'Raw Data'!J2541, 'Raw Data'!D2541&gt;'Raw Data'!E2541), 'Raw Data'!I2541, 0)</f>
        <v/>
      </c>
      <c r="L2546">
        <f>IF('Raw Data'!E2541-'Raw Data'!D2541&gt;3, 'Raw Data'!N2541, 0)</f>
        <v/>
      </c>
      <c r="M2546">
        <f>IF('Raw Data'!D2541-'Raw Data'!E2541&gt;3, 'Raw Data'!M2541, 0)</f>
        <v/>
      </c>
      <c r="N2546">
        <f>IF(ISBLANK('Raw Data'!D2541),0,IF(AND('Raw Data'!E2541&gt;'Raw Data'!D2541,'Raw Data'!E2541-'Raw Data'!D2541&gt;0,'Raw Data'!E2541-'Raw Data'!D2541&lt;4),'Raw Data'!L2541, 0))</f>
        <v/>
      </c>
      <c r="O2546">
        <f>IF(ISBLANK('Raw Data'!D2541),0,IF(AND('Raw Data'!E2541&gt;'Raw Data'!D2541,'Raw Data'!E2541-'Raw Data'!D2541&gt;0,'Raw Data'!D2541-'Raw Data'!E2541&lt;4),'Raw Data'!K2541, 0))</f>
        <v/>
      </c>
      <c r="P2546">
        <f>IF('Raw Data'!E2541-'Raw Data'!D2541&gt;3, 'Raw Data'!N2541, IF('Raw Data'!D2541-'Raw Data'!E2541&gt;3, 'Raw Data'!M2541, 0))</f>
        <v/>
      </c>
      <c r="Q2546">
        <f>IF(ISBLANK('Raw Data'!E2541),0,IF(AND('Raw Data'!E2541-'Raw Data'!D2541&lt;4,'Raw Data'!E2541-'Raw Data'!D2541&gt;0),'Raw Data'!L2541,IF(AND('Raw Data'!D2541&gt;'Raw Data'!E2541,'Raw Data'!D2541-'Raw Data'!E2541&gt;0),'Raw Data'!K2541,0)))</f>
        <v/>
      </c>
      <c r="R2546">
        <f>IF(ISBLANK('Raw Data'!K2541),0,IFERROR(IF(MATCH(SMALL('Raw Data'!K2541:N2541,1),L2546:O2546,0),SMALL('Raw Data'!K2541:N2541,1)),0))</f>
        <v/>
      </c>
      <c r="S2546">
        <f>IF(ISBLANK('Raw Data'!K2541),0,IFERROR(IF(MATCH(SMALL('Raw Data'!K2541:N2541,2),L2546:O2546,0),SMALL('Raw Data'!K2541:N2541,2)),0))</f>
        <v/>
      </c>
      <c r="T2546">
        <f>IF(ISBLANK('Raw Data'!K2541),0,IFERROR(IF(MATCH(SMALL('Raw Data'!K2541:N2541,3),L2546:O2546,0),SMALL('Raw Data'!K2541:N2541,3)),0))</f>
        <v/>
      </c>
      <c r="U2546">
        <f>IF(ISBLANK('Raw Data'!K2541),0,IFERROR(IF(MATCH(SMALL('Raw Data'!K2541:N2541,4),L2546:O2546,0),SMALL('Raw Data'!K2541:N2541,4)),0))</f>
        <v/>
      </c>
      <c r="V2546">
        <f>IF(AND('Raw Data'!D2541&lt;3, 'Raw Data'!E2541&lt;3, 'Raw Data'!A2541&gt;0), 'Raw Data'!AF2541, 0)</f>
        <v/>
      </c>
      <c r="W2546">
        <f>IF(AND('Raw Data'!D2541&lt;4, 'Raw Data'!E2541&lt;4, 'Raw Data'!A2541&gt;0), 'Raw Data'!AI2541, 0)</f>
        <v/>
      </c>
      <c r="X2546">
        <f>IF(AND('Raw Data'!D2541&lt;5, 'Raw Data'!E2541&lt;5, 'Raw Data'!A2541&gt;0), 'Raw Data'!AL2541, 0)</f>
        <v/>
      </c>
      <c r="Y2546">
        <f>IF(AND('Raw Data'!D2541&lt;6, 'Raw Data'!E2541&lt;6, 'Raw Data'!A2541&gt;0), 'Raw Data'!AO2541, 0)</f>
        <v/>
      </c>
      <c r="Z2546">
        <f>IF(ISBLANK('Raw Data'!D2541), 0, IF('Raw Data'!D2541-'Raw Data'!E2541&gt;1, 'Raw Data'!AW2541, 0))</f>
        <v/>
      </c>
      <c r="AA2546">
        <f>IF(ISBLANK('Raw Data'!A2541), 0, IF(ABS('Raw Data'!D2541-'Raw Data'!E2541)&lt;2, 'Raw Data'!AX2541, 0))</f>
        <v/>
      </c>
      <c r="AB2546">
        <f>IF(ISBLANK('Raw Data'!D2541), 0, IF('Raw Data'!E2541-'Raw Data'!D2541&gt;1, 'Raw Data'!AY2541, 0))</f>
        <v/>
      </c>
      <c r="AC2546">
        <f>IF(ISBLANK('Raw Data'!D2541), 0, IF('Raw Data'!D2541-'Raw Data'!E2541&gt;2, 'Raw Data'!AZ2541, 0))</f>
        <v/>
      </c>
      <c r="AD2546">
        <f>IF(ISBLANK('Raw Data'!A2541), 0, IF(ABS('Raw Data'!D2541-'Raw Data'!E2541)&lt;3, 'Raw Data'!BA2541, 0))</f>
        <v/>
      </c>
      <c r="AE2546">
        <f>IF(ISBLANK('Raw Data'!D2541), 0, IF('Raw Data'!E2541-'Raw Data'!D2541&gt;2, 'Raw Data'!BB2541, 0))</f>
        <v/>
      </c>
      <c r="AF2546">
        <f>IF(ISBLANK('Raw Data'!D2541), 0, IF('Raw Data'!D2541-'Raw Data'!E2541&gt;3, 'Raw Data'!BC2541, 0))</f>
        <v/>
      </c>
      <c r="AG2546">
        <f>IF(ISBLANK('Raw Data'!A2541), 0, IF(ABS('Raw Data'!D2541-'Raw Data'!E2541)&lt;4, 'Raw Data'!BD2541, 0))</f>
        <v/>
      </c>
      <c r="AH2546">
        <f>IF(ISBLANK('Raw Data'!D2541), 0, IF('Raw Data'!E2541-'Raw Data'!D2541&gt;3, 'Raw Data'!BE2541, 0))</f>
        <v/>
      </c>
      <c r="AI2546">
        <f>IF(SUM('Raw Data'!D2541:E2541)&gt;'Raw Data'!F2541, 'Raw Data'!G2541, 0)</f>
        <v/>
      </c>
      <c r="AJ2546">
        <f>IF(ISBLANK('Raw Data'!D2541), 0, IF(SUM('Raw Data'!D2541:E2541)&lt;'Raw Data'!F2541, 'Raw Data'!H2541, 0))</f>
        <v/>
      </c>
      <c r="AK2546">
        <f>IF(ISBLANK('Raw Data'!A2541), 0, IF(AND('Raw Data'!D2541&lt;3, 'Raw Data'!E2541&lt;3, 'Raw Data'!F2541&lt;BB$2), 'Raw Data'!AF2541, 0))</f>
        <v/>
      </c>
      <c r="AL2546">
        <f>IF(ISBLANK('Raw Data'!A2541), 0, IF(AND('Raw Data'!D2541&lt;4, 'Raw Data'!E2541&lt;4, 'Raw Data'!F2541&lt;BB$2), 'Raw Data'!AI2541, 0))</f>
        <v/>
      </c>
      <c r="AM2546">
        <f>IF(ISBLANK('Raw Data'!A2541), 0, IF(AND('Raw Data'!D2541&lt;5, 'Raw Data'!E2541&lt;5, 'Raw Data'!F2541&lt;BB$2), 'Raw Data'!AL2541, 0))</f>
        <v/>
      </c>
      <c r="AN2546">
        <f>IF(ISBLANK('Raw Data'!A2541), 0, IF(AND('Raw Data'!D2541&lt;6, 'Raw Data'!E2541&lt;6, 'Raw Data'!F2541&lt;BB$2), 'Raw Data'!AO2541, 0))</f>
        <v/>
      </c>
      <c r="AO2546">
        <f>IF(ISBLANK('Raw Data'!A2541), 0, IF(AND('Raw Data'!I2541&lt;Analysis!$BC$2, 'Raw Data'!D2541-'Raw Data'!E2541&gt;1), 'Raw Data'!AW2541, IF(AND('Raw Data'!J2541&lt;Analysis!$BC$2, 'Raw Data'!E2541-'Raw Data'!D2541&gt;1), 'Raw Data'!AY2541, 0)))</f>
        <v/>
      </c>
      <c r="AP2546">
        <f>IF(ISBLANK('Raw Data'!A2541), 0, IF(AND('Raw Data'!I2541&lt;Analysis!$BC$2, 'Raw Data'!D2541-'Raw Data'!E2541&gt;2), 'Raw Data'!AZ2541, IF(AND('Raw Data'!J2541&lt;Analysis!$BC$2, 'Raw Data'!E2541-'Raw Data'!D2541&gt;2), 'Raw Data'!BB2541, 0)))</f>
        <v/>
      </c>
      <c r="AQ2546">
        <f>IF(ISBLANK('Raw Data'!A2541), 0, IF(AND('Raw Data'!I2541&lt;Analysis!$BC$2, 'Raw Data'!D2541-'Raw Data'!E2541&gt;3), 'Raw Data'!BC2541, IF(AND('Raw Data'!J2541&lt;Analysis!$BC$2, 'Raw Data'!E2541-'Raw Data'!D2541&gt;3), 'Raw Data'!BE2541, 0)))</f>
        <v/>
      </c>
      <c r="AR2546">
        <f>IF('Hidden Analysiss'!D2542=1,IF(ABS('Raw Data'!E2541-'Raw Data'!D2541)&lt;2,'Raw Data'!AX2541,0), 0)</f>
        <v/>
      </c>
      <c r="AS2546">
        <f>IF('Hidden Analysiss'!D2542=1,IF(ABS('Raw Data'!E2541-'Raw Data'!D2541)&lt;3,'Raw Data'!BA2541,0), 0)</f>
        <v/>
      </c>
      <c r="AT2546">
        <f>IF('Hidden Analysiss'!D2542=1,IF(ABS('Raw Data'!E2541-'Raw Data'!D2541)&lt;4,'Raw Data'!BD2541,0), 0)</f>
        <v/>
      </c>
      <c r="AU2546">
        <f>IF(AND('Hidden Analysiss'!E2542=1, ABS('Raw Data'!E2541-'Raw Data'!D2541)&lt;2), 'Raw Data'!AX2541, 0)</f>
        <v/>
      </c>
      <c r="AV2546">
        <f>IF(AND('Hidden Analysiss'!E2542=1, ABS('Raw Data'!E2541-'Raw Data'!D2541)&lt;3), 'Raw Data'!BA2541, 0)</f>
        <v/>
      </c>
      <c r="AW2546">
        <f>IF(AND('Hidden Analysiss'!E2542=1, ABS('Raw Data'!E2541-'Raw Data'!D2541)&lt;3), 'Raw Data'!BD2541, 0)</f>
        <v/>
      </c>
    </row>
    <row r="2547">
      <c r="A2547" s="1">
        <f>'Raw Data'!A2542</f>
        <v/>
      </c>
      <c r="B2547">
        <f>IF('Raw Data'!E2542&gt;'Raw Data'!D2542, 'Raw Data'!J2542, 0)</f>
        <v/>
      </c>
      <c r="C2547">
        <f>IF('Raw Data'!D2542&gt;'Raw Data'!E2542, 'Raw Data'!I2542, 0)</f>
        <v/>
      </c>
      <c r="D2547">
        <f>SUM(G2547:H2547)</f>
        <v/>
      </c>
      <c r="E2547">
        <f>IF(AND('Raw Data'!J2542&lt;'Raw Data'!I2542,'Raw Data'!E2542&gt;'Raw Data'!D2542,'Raw Data'!E2542-'Raw Data'!D2542&gt;3),'Raw Data'!N2542,IF(AND('Raw Data'!I2542&lt;'Raw Data'!J2542,'Raw Data'!D2542&gt;'Raw Data'!E2542,'Raw Data'!D2542-'Raw Data'!E2542&gt;3),'Raw Data'!M2542,0))</f>
        <v/>
      </c>
      <c r="F2547">
        <f>IF(AND('Raw Data'!J2542&lt;'Raw Data'!I2542,'Raw Data'!E2542&gt;'Raw Data'!D2542,'Raw Data'!E2542-'Raw Data'!D2542&lt;4),'Raw Data'!L2542,IF(AND('Raw Data'!I2542&lt;'Raw Data'!J2542,'Raw Data'!D2542&gt;'Raw Data'!E2542,'Raw Data'!D2542-'Raw Data'!E2542&lt;4),'Raw Data'!K2542,0))</f>
        <v/>
      </c>
      <c r="G2547">
        <f>IF(AND('Raw Data'!J2542&lt;'Raw Data'!I2542, 'Raw Data'!E2542&gt;'Raw Data'!D2542), 'Raw Data'!J2542, 0)</f>
        <v/>
      </c>
      <c r="H2547">
        <f>IF(AND('Raw Data'!J2542&gt;'Raw Data'!I2542, 'Raw Data'!E2542&lt;'Raw Data'!D2542), 'Raw Data'!I2542, 0)</f>
        <v/>
      </c>
      <c r="I2547">
        <f>SUM(J2547:K2547)</f>
        <v/>
      </c>
      <c r="J2547">
        <f>IF(AND('Raw Data'!J2542&gt;'Raw Data'!I2542, 'Raw Data'!E2542&gt;'Raw Data'!D2542), 'Raw Data'!J2542, 0)</f>
        <v/>
      </c>
      <c r="K2547">
        <f>IF(AND('Raw Data'!I2542&gt;'Raw Data'!J2542, 'Raw Data'!D2542&gt;'Raw Data'!E2542), 'Raw Data'!I2542, 0)</f>
        <v/>
      </c>
      <c r="L2547">
        <f>IF('Raw Data'!E2542-'Raw Data'!D2542&gt;3, 'Raw Data'!N2542, 0)</f>
        <v/>
      </c>
      <c r="M2547">
        <f>IF('Raw Data'!D2542-'Raw Data'!E2542&gt;3, 'Raw Data'!M2542, 0)</f>
        <v/>
      </c>
      <c r="N2547">
        <f>IF(ISBLANK('Raw Data'!D2542),0,IF(AND('Raw Data'!E2542&gt;'Raw Data'!D2542,'Raw Data'!E2542-'Raw Data'!D2542&gt;0,'Raw Data'!E2542-'Raw Data'!D2542&lt;4),'Raw Data'!L2542, 0))</f>
        <v/>
      </c>
      <c r="O2547">
        <f>IF(ISBLANK('Raw Data'!D2542),0,IF(AND('Raw Data'!E2542&gt;'Raw Data'!D2542,'Raw Data'!E2542-'Raw Data'!D2542&gt;0,'Raw Data'!D2542-'Raw Data'!E2542&lt;4),'Raw Data'!K2542, 0))</f>
        <v/>
      </c>
      <c r="P2547">
        <f>IF('Raw Data'!E2542-'Raw Data'!D2542&gt;3, 'Raw Data'!N2542, IF('Raw Data'!D2542-'Raw Data'!E2542&gt;3, 'Raw Data'!M2542, 0))</f>
        <v/>
      </c>
      <c r="Q2547">
        <f>IF(ISBLANK('Raw Data'!E2542),0,IF(AND('Raw Data'!E2542-'Raw Data'!D2542&lt;4,'Raw Data'!E2542-'Raw Data'!D2542&gt;0),'Raw Data'!L2542,IF(AND('Raw Data'!D2542&gt;'Raw Data'!E2542,'Raw Data'!D2542-'Raw Data'!E2542&gt;0),'Raw Data'!K2542,0)))</f>
        <v/>
      </c>
      <c r="R2547">
        <f>IF(ISBLANK('Raw Data'!K2542),0,IFERROR(IF(MATCH(SMALL('Raw Data'!K2542:N2542,1),L2547:O2547,0),SMALL('Raw Data'!K2542:N2542,1)),0))</f>
        <v/>
      </c>
      <c r="S2547">
        <f>IF(ISBLANK('Raw Data'!K2542),0,IFERROR(IF(MATCH(SMALL('Raw Data'!K2542:N2542,2),L2547:O2547,0),SMALL('Raw Data'!K2542:N2542,2)),0))</f>
        <v/>
      </c>
      <c r="T2547">
        <f>IF(ISBLANK('Raw Data'!K2542),0,IFERROR(IF(MATCH(SMALL('Raw Data'!K2542:N2542,3),L2547:O2547,0),SMALL('Raw Data'!K2542:N2542,3)),0))</f>
        <v/>
      </c>
      <c r="U2547">
        <f>IF(ISBLANK('Raw Data'!K2542),0,IFERROR(IF(MATCH(SMALL('Raw Data'!K2542:N2542,4),L2547:O2547,0),SMALL('Raw Data'!K2542:N2542,4)),0))</f>
        <v/>
      </c>
      <c r="V2547">
        <f>IF(AND('Raw Data'!D2542&lt;3, 'Raw Data'!E2542&lt;3, 'Raw Data'!A2542&gt;0), 'Raw Data'!AF2542, 0)</f>
        <v/>
      </c>
      <c r="W2547">
        <f>IF(AND('Raw Data'!D2542&lt;4, 'Raw Data'!E2542&lt;4, 'Raw Data'!A2542&gt;0), 'Raw Data'!AI2542, 0)</f>
        <v/>
      </c>
      <c r="X2547">
        <f>IF(AND('Raw Data'!D2542&lt;5, 'Raw Data'!E2542&lt;5, 'Raw Data'!A2542&gt;0), 'Raw Data'!AL2542, 0)</f>
        <v/>
      </c>
      <c r="Y2547">
        <f>IF(AND('Raw Data'!D2542&lt;6, 'Raw Data'!E2542&lt;6, 'Raw Data'!A2542&gt;0), 'Raw Data'!AO2542, 0)</f>
        <v/>
      </c>
      <c r="Z2547">
        <f>IF(ISBLANK('Raw Data'!D2542), 0, IF('Raw Data'!D2542-'Raw Data'!E2542&gt;1, 'Raw Data'!AW2542, 0))</f>
        <v/>
      </c>
      <c r="AA2547">
        <f>IF(ISBLANK('Raw Data'!A2542), 0, IF(ABS('Raw Data'!D2542-'Raw Data'!E2542)&lt;2, 'Raw Data'!AX2542, 0))</f>
        <v/>
      </c>
      <c r="AB2547">
        <f>IF(ISBLANK('Raw Data'!D2542), 0, IF('Raw Data'!E2542-'Raw Data'!D2542&gt;1, 'Raw Data'!AY2542, 0))</f>
        <v/>
      </c>
      <c r="AC2547">
        <f>IF(ISBLANK('Raw Data'!D2542), 0, IF('Raw Data'!D2542-'Raw Data'!E2542&gt;2, 'Raw Data'!AZ2542, 0))</f>
        <v/>
      </c>
      <c r="AD2547">
        <f>IF(ISBLANK('Raw Data'!A2542), 0, IF(ABS('Raw Data'!D2542-'Raw Data'!E2542)&lt;3, 'Raw Data'!BA2542, 0))</f>
        <v/>
      </c>
      <c r="AE2547">
        <f>IF(ISBLANK('Raw Data'!D2542), 0, IF('Raw Data'!E2542-'Raw Data'!D2542&gt;2, 'Raw Data'!BB2542, 0))</f>
        <v/>
      </c>
      <c r="AF2547">
        <f>IF(ISBLANK('Raw Data'!D2542), 0, IF('Raw Data'!D2542-'Raw Data'!E2542&gt;3, 'Raw Data'!BC2542, 0))</f>
        <v/>
      </c>
      <c r="AG2547">
        <f>IF(ISBLANK('Raw Data'!A2542), 0, IF(ABS('Raw Data'!D2542-'Raw Data'!E2542)&lt;4, 'Raw Data'!BD2542, 0))</f>
        <v/>
      </c>
      <c r="AH2547">
        <f>IF(ISBLANK('Raw Data'!D2542), 0, IF('Raw Data'!E2542-'Raw Data'!D2542&gt;3, 'Raw Data'!BE2542, 0))</f>
        <v/>
      </c>
      <c r="AI2547">
        <f>IF(SUM('Raw Data'!D2542:E2542)&gt;'Raw Data'!F2542, 'Raw Data'!G2542, 0)</f>
        <v/>
      </c>
      <c r="AJ2547">
        <f>IF(ISBLANK('Raw Data'!D2542), 0, IF(SUM('Raw Data'!D2542:E2542)&lt;'Raw Data'!F2542, 'Raw Data'!H2542, 0))</f>
        <v/>
      </c>
      <c r="AK2547">
        <f>IF(ISBLANK('Raw Data'!A2542), 0, IF(AND('Raw Data'!D2542&lt;3, 'Raw Data'!E2542&lt;3, 'Raw Data'!F2542&lt;BB$2), 'Raw Data'!AF2542, 0))</f>
        <v/>
      </c>
      <c r="AL2547">
        <f>IF(ISBLANK('Raw Data'!A2542), 0, IF(AND('Raw Data'!D2542&lt;4, 'Raw Data'!E2542&lt;4, 'Raw Data'!F2542&lt;BB$2), 'Raw Data'!AI2542, 0))</f>
        <v/>
      </c>
      <c r="AM2547">
        <f>IF(ISBLANK('Raw Data'!A2542), 0, IF(AND('Raw Data'!D2542&lt;5, 'Raw Data'!E2542&lt;5, 'Raw Data'!F2542&lt;BB$2), 'Raw Data'!AL2542, 0))</f>
        <v/>
      </c>
      <c r="AN2547">
        <f>IF(ISBLANK('Raw Data'!A2542), 0, IF(AND('Raw Data'!D2542&lt;6, 'Raw Data'!E2542&lt;6, 'Raw Data'!F2542&lt;BB$2), 'Raw Data'!AO2542, 0))</f>
        <v/>
      </c>
      <c r="AO2547">
        <f>IF(ISBLANK('Raw Data'!A2542), 0, IF(AND('Raw Data'!I2542&lt;Analysis!$BC$2, 'Raw Data'!D2542-'Raw Data'!E2542&gt;1), 'Raw Data'!AW2542, IF(AND('Raw Data'!J2542&lt;Analysis!$BC$2, 'Raw Data'!E2542-'Raw Data'!D2542&gt;1), 'Raw Data'!AY2542, 0)))</f>
        <v/>
      </c>
      <c r="AP2547">
        <f>IF(ISBLANK('Raw Data'!A2542), 0, IF(AND('Raw Data'!I2542&lt;Analysis!$BC$2, 'Raw Data'!D2542-'Raw Data'!E2542&gt;2), 'Raw Data'!AZ2542, IF(AND('Raw Data'!J2542&lt;Analysis!$BC$2, 'Raw Data'!E2542-'Raw Data'!D2542&gt;2), 'Raw Data'!BB2542, 0)))</f>
        <v/>
      </c>
      <c r="AQ2547">
        <f>IF(ISBLANK('Raw Data'!A2542), 0, IF(AND('Raw Data'!I2542&lt;Analysis!$BC$2, 'Raw Data'!D2542-'Raw Data'!E2542&gt;3), 'Raw Data'!BC2542, IF(AND('Raw Data'!J2542&lt;Analysis!$BC$2, 'Raw Data'!E2542-'Raw Data'!D2542&gt;3), 'Raw Data'!BE2542, 0)))</f>
        <v/>
      </c>
      <c r="AR2547">
        <f>IF('Hidden Analysiss'!D2543=1,IF(ABS('Raw Data'!E2542-'Raw Data'!D2542)&lt;2,'Raw Data'!AX2542,0), 0)</f>
        <v/>
      </c>
      <c r="AS2547">
        <f>IF('Hidden Analysiss'!D2543=1,IF(ABS('Raw Data'!E2542-'Raw Data'!D2542)&lt;3,'Raw Data'!BA2542,0), 0)</f>
        <v/>
      </c>
      <c r="AT2547">
        <f>IF('Hidden Analysiss'!D2543=1,IF(ABS('Raw Data'!E2542-'Raw Data'!D2542)&lt;4,'Raw Data'!BD2542,0), 0)</f>
        <v/>
      </c>
      <c r="AU2547">
        <f>IF(AND('Hidden Analysiss'!E2543=1, ABS('Raw Data'!E2542-'Raw Data'!D2542)&lt;2), 'Raw Data'!AX2542, 0)</f>
        <v/>
      </c>
      <c r="AV2547">
        <f>IF(AND('Hidden Analysiss'!E2543=1, ABS('Raw Data'!E2542-'Raw Data'!D2542)&lt;3), 'Raw Data'!BA2542, 0)</f>
        <v/>
      </c>
      <c r="AW2547">
        <f>IF(AND('Hidden Analysiss'!E2543=1, ABS('Raw Data'!E2542-'Raw Data'!D2542)&lt;3), 'Raw Data'!BD2542, 0)</f>
        <v/>
      </c>
    </row>
    <row r="2548">
      <c r="A2548" s="1">
        <f>'Raw Data'!A2543</f>
        <v/>
      </c>
      <c r="B2548">
        <f>IF('Raw Data'!E2543&gt;'Raw Data'!D2543, 'Raw Data'!J2543, 0)</f>
        <v/>
      </c>
      <c r="C2548">
        <f>IF('Raw Data'!D2543&gt;'Raw Data'!E2543, 'Raw Data'!I2543, 0)</f>
        <v/>
      </c>
      <c r="D2548">
        <f>SUM(G2548:H2548)</f>
        <v/>
      </c>
      <c r="E2548">
        <f>IF(AND('Raw Data'!J2543&lt;'Raw Data'!I2543,'Raw Data'!E2543&gt;'Raw Data'!D2543,'Raw Data'!E2543-'Raw Data'!D2543&gt;3),'Raw Data'!N2543,IF(AND('Raw Data'!I2543&lt;'Raw Data'!J2543,'Raw Data'!D2543&gt;'Raw Data'!E2543,'Raw Data'!D2543-'Raw Data'!E2543&gt;3),'Raw Data'!M2543,0))</f>
        <v/>
      </c>
      <c r="F2548">
        <f>IF(AND('Raw Data'!J2543&lt;'Raw Data'!I2543,'Raw Data'!E2543&gt;'Raw Data'!D2543,'Raw Data'!E2543-'Raw Data'!D2543&lt;4),'Raw Data'!L2543,IF(AND('Raw Data'!I2543&lt;'Raw Data'!J2543,'Raw Data'!D2543&gt;'Raw Data'!E2543,'Raw Data'!D2543-'Raw Data'!E2543&lt;4),'Raw Data'!K2543,0))</f>
        <v/>
      </c>
      <c r="G2548">
        <f>IF(AND('Raw Data'!J2543&lt;'Raw Data'!I2543, 'Raw Data'!E2543&gt;'Raw Data'!D2543), 'Raw Data'!J2543, 0)</f>
        <v/>
      </c>
      <c r="H2548">
        <f>IF(AND('Raw Data'!J2543&gt;'Raw Data'!I2543, 'Raw Data'!E2543&lt;'Raw Data'!D2543), 'Raw Data'!I2543, 0)</f>
        <v/>
      </c>
      <c r="I2548">
        <f>SUM(J2548:K2548)</f>
        <v/>
      </c>
      <c r="J2548">
        <f>IF(AND('Raw Data'!J2543&gt;'Raw Data'!I2543, 'Raw Data'!E2543&gt;'Raw Data'!D2543), 'Raw Data'!J2543, 0)</f>
        <v/>
      </c>
      <c r="K2548">
        <f>IF(AND('Raw Data'!I2543&gt;'Raw Data'!J2543, 'Raw Data'!D2543&gt;'Raw Data'!E2543), 'Raw Data'!I2543, 0)</f>
        <v/>
      </c>
      <c r="L2548">
        <f>IF('Raw Data'!E2543-'Raw Data'!D2543&gt;3, 'Raw Data'!N2543, 0)</f>
        <v/>
      </c>
      <c r="M2548">
        <f>IF('Raw Data'!D2543-'Raw Data'!E2543&gt;3, 'Raw Data'!M2543, 0)</f>
        <v/>
      </c>
      <c r="N2548">
        <f>IF(ISBLANK('Raw Data'!D2543),0,IF(AND('Raw Data'!E2543&gt;'Raw Data'!D2543,'Raw Data'!E2543-'Raw Data'!D2543&gt;0,'Raw Data'!E2543-'Raw Data'!D2543&lt;4),'Raw Data'!L2543, 0))</f>
        <v/>
      </c>
      <c r="O2548">
        <f>IF(ISBLANK('Raw Data'!D2543),0,IF(AND('Raw Data'!E2543&gt;'Raw Data'!D2543,'Raw Data'!E2543-'Raw Data'!D2543&gt;0,'Raw Data'!D2543-'Raw Data'!E2543&lt;4),'Raw Data'!K2543, 0))</f>
        <v/>
      </c>
      <c r="P2548">
        <f>IF('Raw Data'!E2543-'Raw Data'!D2543&gt;3, 'Raw Data'!N2543, IF('Raw Data'!D2543-'Raw Data'!E2543&gt;3, 'Raw Data'!M2543, 0))</f>
        <v/>
      </c>
      <c r="Q2548">
        <f>IF(ISBLANK('Raw Data'!E2543),0,IF(AND('Raw Data'!E2543-'Raw Data'!D2543&lt;4,'Raw Data'!E2543-'Raw Data'!D2543&gt;0),'Raw Data'!L2543,IF(AND('Raw Data'!D2543&gt;'Raw Data'!E2543,'Raw Data'!D2543-'Raw Data'!E2543&gt;0),'Raw Data'!K2543,0)))</f>
        <v/>
      </c>
      <c r="R2548">
        <f>IF(ISBLANK('Raw Data'!K2543),0,IFERROR(IF(MATCH(SMALL('Raw Data'!K2543:N2543,1),L2548:O2548,0),SMALL('Raw Data'!K2543:N2543,1)),0))</f>
        <v/>
      </c>
      <c r="S2548">
        <f>IF(ISBLANK('Raw Data'!K2543),0,IFERROR(IF(MATCH(SMALL('Raw Data'!K2543:N2543,2),L2548:O2548,0),SMALL('Raw Data'!K2543:N2543,2)),0))</f>
        <v/>
      </c>
      <c r="T2548">
        <f>IF(ISBLANK('Raw Data'!K2543),0,IFERROR(IF(MATCH(SMALL('Raw Data'!K2543:N2543,3),L2548:O2548,0),SMALL('Raw Data'!K2543:N2543,3)),0))</f>
        <v/>
      </c>
      <c r="U2548">
        <f>IF(ISBLANK('Raw Data'!K2543),0,IFERROR(IF(MATCH(SMALL('Raw Data'!K2543:N2543,4),L2548:O2548,0),SMALL('Raw Data'!K2543:N2543,4)),0))</f>
        <v/>
      </c>
      <c r="V2548">
        <f>IF(AND('Raw Data'!D2543&lt;3, 'Raw Data'!E2543&lt;3, 'Raw Data'!A2543&gt;0), 'Raw Data'!AF2543, 0)</f>
        <v/>
      </c>
      <c r="W2548">
        <f>IF(AND('Raw Data'!D2543&lt;4, 'Raw Data'!E2543&lt;4, 'Raw Data'!A2543&gt;0), 'Raw Data'!AI2543, 0)</f>
        <v/>
      </c>
      <c r="X2548">
        <f>IF(AND('Raw Data'!D2543&lt;5, 'Raw Data'!E2543&lt;5, 'Raw Data'!A2543&gt;0), 'Raw Data'!AL2543, 0)</f>
        <v/>
      </c>
      <c r="Y2548">
        <f>IF(AND('Raw Data'!D2543&lt;6, 'Raw Data'!E2543&lt;6, 'Raw Data'!A2543&gt;0), 'Raw Data'!AO2543, 0)</f>
        <v/>
      </c>
      <c r="Z2548">
        <f>IF(ISBLANK('Raw Data'!D2543), 0, IF('Raw Data'!D2543-'Raw Data'!E2543&gt;1, 'Raw Data'!AW2543, 0))</f>
        <v/>
      </c>
      <c r="AA2548">
        <f>IF(ISBLANK('Raw Data'!A2543), 0, IF(ABS('Raw Data'!D2543-'Raw Data'!E2543)&lt;2, 'Raw Data'!AX2543, 0))</f>
        <v/>
      </c>
      <c r="AB2548">
        <f>IF(ISBLANK('Raw Data'!D2543), 0, IF('Raw Data'!E2543-'Raw Data'!D2543&gt;1, 'Raw Data'!AY2543, 0))</f>
        <v/>
      </c>
      <c r="AC2548">
        <f>IF(ISBLANK('Raw Data'!D2543), 0, IF('Raw Data'!D2543-'Raw Data'!E2543&gt;2, 'Raw Data'!AZ2543, 0))</f>
        <v/>
      </c>
      <c r="AD2548">
        <f>IF(ISBLANK('Raw Data'!A2543), 0, IF(ABS('Raw Data'!D2543-'Raw Data'!E2543)&lt;3, 'Raw Data'!BA2543, 0))</f>
        <v/>
      </c>
      <c r="AE2548">
        <f>IF(ISBLANK('Raw Data'!D2543), 0, IF('Raw Data'!E2543-'Raw Data'!D2543&gt;2, 'Raw Data'!BB2543, 0))</f>
        <v/>
      </c>
      <c r="AF2548">
        <f>IF(ISBLANK('Raw Data'!D2543), 0, IF('Raw Data'!D2543-'Raw Data'!E2543&gt;3, 'Raw Data'!BC2543, 0))</f>
        <v/>
      </c>
      <c r="AG2548">
        <f>IF(ISBLANK('Raw Data'!A2543), 0, IF(ABS('Raw Data'!D2543-'Raw Data'!E2543)&lt;4, 'Raw Data'!BD2543, 0))</f>
        <v/>
      </c>
      <c r="AH2548">
        <f>IF(ISBLANK('Raw Data'!D2543), 0, IF('Raw Data'!E2543-'Raw Data'!D2543&gt;3, 'Raw Data'!BE2543, 0))</f>
        <v/>
      </c>
      <c r="AI2548">
        <f>IF(SUM('Raw Data'!D2543:E2543)&gt;'Raw Data'!F2543, 'Raw Data'!G2543, 0)</f>
        <v/>
      </c>
      <c r="AJ2548">
        <f>IF(ISBLANK('Raw Data'!D2543), 0, IF(SUM('Raw Data'!D2543:E2543)&lt;'Raw Data'!F2543, 'Raw Data'!H2543, 0))</f>
        <v/>
      </c>
      <c r="AK2548">
        <f>IF(ISBLANK('Raw Data'!A2543), 0, IF(AND('Raw Data'!D2543&lt;3, 'Raw Data'!E2543&lt;3, 'Raw Data'!F2543&lt;BB$2), 'Raw Data'!AF2543, 0))</f>
        <v/>
      </c>
      <c r="AL2548">
        <f>IF(ISBLANK('Raw Data'!A2543), 0, IF(AND('Raw Data'!D2543&lt;4, 'Raw Data'!E2543&lt;4, 'Raw Data'!F2543&lt;BB$2), 'Raw Data'!AI2543, 0))</f>
        <v/>
      </c>
      <c r="AM2548">
        <f>IF(ISBLANK('Raw Data'!A2543), 0, IF(AND('Raw Data'!D2543&lt;5, 'Raw Data'!E2543&lt;5, 'Raw Data'!F2543&lt;BB$2), 'Raw Data'!AL2543, 0))</f>
        <v/>
      </c>
      <c r="AN2548">
        <f>IF(ISBLANK('Raw Data'!A2543), 0, IF(AND('Raw Data'!D2543&lt;6, 'Raw Data'!E2543&lt;6, 'Raw Data'!F2543&lt;BB$2), 'Raw Data'!AO2543, 0))</f>
        <v/>
      </c>
      <c r="AO2548">
        <f>IF(ISBLANK('Raw Data'!A2543), 0, IF(AND('Raw Data'!I2543&lt;Analysis!$BC$2, 'Raw Data'!D2543-'Raw Data'!E2543&gt;1), 'Raw Data'!AW2543, IF(AND('Raw Data'!J2543&lt;Analysis!$BC$2, 'Raw Data'!E2543-'Raw Data'!D2543&gt;1), 'Raw Data'!AY2543, 0)))</f>
        <v/>
      </c>
      <c r="AP2548">
        <f>IF(ISBLANK('Raw Data'!A2543), 0, IF(AND('Raw Data'!I2543&lt;Analysis!$BC$2, 'Raw Data'!D2543-'Raw Data'!E2543&gt;2), 'Raw Data'!AZ2543, IF(AND('Raw Data'!J2543&lt;Analysis!$BC$2, 'Raw Data'!E2543-'Raw Data'!D2543&gt;2), 'Raw Data'!BB2543, 0)))</f>
        <v/>
      </c>
      <c r="AQ2548">
        <f>IF(ISBLANK('Raw Data'!A2543), 0, IF(AND('Raw Data'!I2543&lt;Analysis!$BC$2, 'Raw Data'!D2543-'Raw Data'!E2543&gt;3), 'Raw Data'!BC2543, IF(AND('Raw Data'!J2543&lt;Analysis!$BC$2, 'Raw Data'!E2543-'Raw Data'!D2543&gt;3), 'Raw Data'!BE2543, 0)))</f>
        <v/>
      </c>
      <c r="AR2548">
        <f>IF('Hidden Analysiss'!D2544=1,IF(ABS('Raw Data'!E2543-'Raw Data'!D2543)&lt;2,'Raw Data'!AX2543,0), 0)</f>
        <v/>
      </c>
      <c r="AS2548">
        <f>IF('Hidden Analysiss'!D2544=1,IF(ABS('Raw Data'!E2543-'Raw Data'!D2543)&lt;3,'Raw Data'!BA2543,0), 0)</f>
        <v/>
      </c>
      <c r="AT2548">
        <f>IF('Hidden Analysiss'!D2544=1,IF(ABS('Raw Data'!E2543-'Raw Data'!D2543)&lt;4,'Raw Data'!BD2543,0), 0)</f>
        <v/>
      </c>
      <c r="AU2548">
        <f>IF(AND('Hidden Analysiss'!E2544=1, ABS('Raw Data'!E2543-'Raw Data'!D2543)&lt;2), 'Raw Data'!AX2543, 0)</f>
        <v/>
      </c>
      <c r="AV2548">
        <f>IF(AND('Hidden Analysiss'!E2544=1, ABS('Raw Data'!E2543-'Raw Data'!D2543)&lt;3), 'Raw Data'!BA2543, 0)</f>
        <v/>
      </c>
      <c r="AW2548">
        <f>IF(AND('Hidden Analysiss'!E2544=1, ABS('Raw Data'!E2543-'Raw Data'!D2543)&lt;3), 'Raw Data'!BD2543, 0)</f>
        <v/>
      </c>
    </row>
    <row r="2549">
      <c r="A2549" s="1">
        <f>'Raw Data'!A2544</f>
        <v/>
      </c>
      <c r="B2549">
        <f>IF('Raw Data'!E2544&gt;'Raw Data'!D2544, 'Raw Data'!J2544, 0)</f>
        <v/>
      </c>
      <c r="C2549">
        <f>IF('Raw Data'!D2544&gt;'Raw Data'!E2544, 'Raw Data'!I2544, 0)</f>
        <v/>
      </c>
      <c r="D2549">
        <f>SUM(G2549:H2549)</f>
        <v/>
      </c>
      <c r="E2549">
        <f>IF(AND('Raw Data'!J2544&lt;'Raw Data'!I2544,'Raw Data'!E2544&gt;'Raw Data'!D2544,'Raw Data'!E2544-'Raw Data'!D2544&gt;3),'Raw Data'!N2544,IF(AND('Raw Data'!I2544&lt;'Raw Data'!J2544,'Raw Data'!D2544&gt;'Raw Data'!E2544,'Raw Data'!D2544-'Raw Data'!E2544&gt;3),'Raw Data'!M2544,0))</f>
        <v/>
      </c>
      <c r="F2549">
        <f>IF(AND('Raw Data'!J2544&lt;'Raw Data'!I2544,'Raw Data'!E2544&gt;'Raw Data'!D2544,'Raw Data'!E2544-'Raw Data'!D2544&lt;4),'Raw Data'!L2544,IF(AND('Raw Data'!I2544&lt;'Raw Data'!J2544,'Raw Data'!D2544&gt;'Raw Data'!E2544,'Raw Data'!D2544-'Raw Data'!E2544&lt;4),'Raw Data'!K2544,0))</f>
        <v/>
      </c>
      <c r="G2549">
        <f>IF(AND('Raw Data'!J2544&lt;'Raw Data'!I2544, 'Raw Data'!E2544&gt;'Raw Data'!D2544), 'Raw Data'!J2544, 0)</f>
        <v/>
      </c>
      <c r="H2549">
        <f>IF(AND('Raw Data'!J2544&gt;'Raw Data'!I2544, 'Raw Data'!E2544&lt;'Raw Data'!D2544), 'Raw Data'!I2544, 0)</f>
        <v/>
      </c>
      <c r="I2549">
        <f>SUM(J2549:K2549)</f>
        <v/>
      </c>
      <c r="J2549">
        <f>IF(AND('Raw Data'!J2544&gt;'Raw Data'!I2544, 'Raw Data'!E2544&gt;'Raw Data'!D2544), 'Raw Data'!J2544, 0)</f>
        <v/>
      </c>
      <c r="K2549">
        <f>IF(AND('Raw Data'!I2544&gt;'Raw Data'!J2544, 'Raw Data'!D2544&gt;'Raw Data'!E2544), 'Raw Data'!I2544, 0)</f>
        <v/>
      </c>
      <c r="L2549">
        <f>IF('Raw Data'!E2544-'Raw Data'!D2544&gt;3, 'Raw Data'!N2544, 0)</f>
        <v/>
      </c>
      <c r="M2549">
        <f>IF('Raw Data'!D2544-'Raw Data'!E2544&gt;3, 'Raw Data'!M2544, 0)</f>
        <v/>
      </c>
      <c r="N2549">
        <f>IF(ISBLANK('Raw Data'!D2544),0,IF(AND('Raw Data'!E2544&gt;'Raw Data'!D2544,'Raw Data'!E2544-'Raw Data'!D2544&gt;0,'Raw Data'!E2544-'Raw Data'!D2544&lt;4),'Raw Data'!L2544, 0))</f>
        <v/>
      </c>
      <c r="O2549">
        <f>IF(ISBLANK('Raw Data'!D2544),0,IF(AND('Raw Data'!E2544&gt;'Raw Data'!D2544,'Raw Data'!E2544-'Raw Data'!D2544&gt;0,'Raw Data'!D2544-'Raw Data'!E2544&lt;4),'Raw Data'!K2544, 0))</f>
        <v/>
      </c>
      <c r="P2549">
        <f>IF('Raw Data'!E2544-'Raw Data'!D2544&gt;3, 'Raw Data'!N2544, IF('Raw Data'!D2544-'Raw Data'!E2544&gt;3, 'Raw Data'!M2544, 0))</f>
        <v/>
      </c>
      <c r="Q2549">
        <f>IF(ISBLANK('Raw Data'!E2544),0,IF(AND('Raw Data'!E2544-'Raw Data'!D2544&lt;4,'Raw Data'!E2544-'Raw Data'!D2544&gt;0),'Raw Data'!L2544,IF(AND('Raw Data'!D2544&gt;'Raw Data'!E2544,'Raw Data'!D2544-'Raw Data'!E2544&gt;0),'Raw Data'!K2544,0)))</f>
        <v/>
      </c>
      <c r="R2549">
        <f>IF(ISBLANK('Raw Data'!K2544),0,IFERROR(IF(MATCH(SMALL('Raw Data'!K2544:N2544,1),L2549:O2549,0),SMALL('Raw Data'!K2544:N2544,1)),0))</f>
        <v/>
      </c>
      <c r="S2549">
        <f>IF(ISBLANK('Raw Data'!K2544),0,IFERROR(IF(MATCH(SMALL('Raw Data'!K2544:N2544,2),L2549:O2549,0),SMALL('Raw Data'!K2544:N2544,2)),0))</f>
        <v/>
      </c>
      <c r="T2549">
        <f>IF(ISBLANK('Raw Data'!K2544),0,IFERROR(IF(MATCH(SMALL('Raw Data'!K2544:N2544,3),L2549:O2549,0),SMALL('Raw Data'!K2544:N2544,3)),0))</f>
        <v/>
      </c>
      <c r="U2549">
        <f>IF(ISBLANK('Raw Data'!K2544),0,IFERROR(IF(MATCH(SMALL('Raw Data'!K2544:N2544,4),L2549:O2549,0),SMALL('Raw Data'!K2544:N2544,4)),0))</f>
        <v/>
      </c>
      <c r="V2549">
        <f>IF(AND('Raw Data'!D2544&lt;3, 'Raw Data'!E2544&lt;3, 'Raw Data'!A2544&gt;0), 'Raw Data'!AF2544, 0)</f>
        <v/>
      </c>
      <c r="W2549">
        <f>IF(AND('Raw Data'!D2544&lt;4, 'Raw Data'!E2544&lt;4, 'Raw Data'!A2544&gt;0), 'Raw Data'!AI2544, 0)</f>
        <v/>
      </c>
      <c r="X2549">
        <f>IF(AND('Raw Data'!D2544&lt;5, 'Raw Data'!E2544&lt;5, 'Raw Data'!A2544&gt;0), 'Raw Data'!AL2544, 0)</f>
        <v/>
      </c>
      <c r="Y2549">
        <f>IF(AND('Raw Data'!D2544&lt;6, 'Raw Data'!E2544&lt;6, 'Raw Data'!A2544&gt;0), 'Raw Data'!AO2544, 0)</f>
        <v/>
      </c>
      <c r="Z2549">
        <f>IF(ISBLANK('Raw Data'!D2544), 0, IF('Raw Data'!D2544-'Raw Data'!E2544&gt;1, 'Raw Data'!AW2544, 0))</f>
        <v/>
      </c>
      <c r="AA2549">
        <f>IF(ISBLANK('Raw Data'!A2544), 0, IF(ABS('Raw Data'!D2544-'Raw Data'!E2544)&lt;2, 'Raw Data'!AX2544, 0))</f>
        <v/>
      </c>
      <c r="AB2549">
        <f>IF(ISBLANK('Raw Data'!D2544), 0, IF('Raw Data'!E2544-'Raw Data'!D2544&gt;1, 'Raw Data'!AY2544, 0))</f>
        <v/>
      </c>
      <c r="AC2549">
        <f>IF(ISBLANK('Raw Data'!D2544), 0, IF('Raw Data'!D2544-'Raw Data'!E2544&gt;2, 'Raw Data'!AZ2544, 0))</f>
        <v/>
      </c>
      <c r="AD2549">
        <f>IF(ISBLANK('Raw Data'!A2544), 0, IF(ABS('Raw Data'!D2544-'Raw Data'!E2544)&lt;3, 'Raw Data'!BA2544, 0))</f>
        <v/>
      </c>
      <c r="AE2549">
        <f>IF(ISBLANK('Raw Data'!D2544), 0, IF('Raw Data'!E2544-'Raw Data'!D2544&gt;2, 'Raw Data'!BB2544, 0))</f>
        <v/>
      </c>
      <c r="AF2549">
        <f>IF(ISBLANK('Raw Data'!D2544), 0, IF('Raw Data'!D2544-'Raw Data'!E2544&gt;3, 'Raw Data'!BC2544, 0))</f>
        <v/>
      </c>
      <c r="AG2549">
        <f>IF(ISBLANK('Raw Data'!A2544), 0, IF(ABS('Raw Data'!D2544-'Raw Data'!E2544)&lt;4, 'Raw Data'!BD2544, 0))</f>
        <v/>
      </c>
      <c r="AH2549">
        <f>IF(ISBLANK('Raw Data'!D2544), 0, IF('Raw Data'!E2544-'Raw Data'!D2544&gt;3, 'Raw Data'!BE2544, 0))</f>
        <v/>
      </c>
      <c r="AI2549">
        <f>IF(SUM('Raw Data'!D2544:E2544)&gt;'Raw Data'!F2544, 'Raw Data'!G2544, 0)</f>
        <v/>
      </c>
      <c r="AJ2549">
        <f>IF(ISBLANK('Raw Data'!D2544), 0, IF(SUM('Raw Data'!D2544:E2544)&lt;'Raw Data'!F2544, 'Raw Data'!H2544, 0))</f>
        <v/>
      </c>
      <c r="AK2549">
        <f>IF(ISBLANK('Raw Data'!A2544), 0, IF(AND('Raw Data'!D2544&lt;3, 'Raw Data'!E2544&lt;3, 'Raw Data'!F2544&lt;BB$2), 'Raw Data'!AF2544, 0))</f>
        <v/>
      </c>
      <c r="AL2549">
        <f>IF(ISBLANK('Raw Data'!A2544), 0, IF(AND('Raw Data'!D2544&lt;4, 'Raw Data'!E2544&lt;4, 'Raw Data'!F2544&lt;BB$2), 'Raw Data'!AI2544, 0))</f>
        <v/>
      </c>
      <c r="AM2549">
        <f>IF(ISBLANK('Raw Data'!A2544), 0, IF(AND('Raw Data'!D2544&lt;5, 'Raw Data'!E2544&lt;5, 'Raw Data'!F2544&lt;BB$2), 'Raw Data'!AL2544, 0))</f>
        <v/>
      </c>
      <c r="AN2549">
        <f>IF(ISBLANK('Raw Data'!A2544), 0, IF(AND('Raw Data'!D2544&lt;6, 'Raw Data'!E2544&lt;6, 'Raw Data'!F2544&lt;BB$2), 'Raw Data'!AO2544, 0))</f>
        <v/>
      </c>
      <c r="AO2549">
        <f>IF(ISBLANK('Raw Data'!A2544), 0, IF(AND('Raw Data'!I2544&lt;Analysis!$BC$2, 'Raw Data'!D2544-'Raw Data'!E2544&gt;1), 'Raw Data'!AW2544, IF(AND('Raw Data'!J2544&lt;Analysis!$BC$2, 'Raw Data'!E2544-'Raw Data'!D2544&gt;1), 'Raw Data'!AY2544, 0)))</f>
        <v/>
      </c>
      <c r="AP2549">
        <f>IF(ISBLANK('Raw Data'!A2544), 0, IF(AND('Raw Data'!I2544&lt;Analysis!$BC$2, 'Raw Data'!D2544-'Raw Data'!E2544&gt;2), 'Raw Data'!AZ2544, IF(AND('Raw Data'!J2544&lt;Analysis!$BC$2, 'Raw Data'!E2544-'Raw Data'!D2544&gt;2), 'Raw Data'!BB2544, 0)))</f>
        <v/>
      </c>
      <c r="AQ2549">
        <f>IF(ISBLANK('Raw Data'!A2544), 0, IF(AND('Raw Data'!I2544&lt;Analysis!$BC$2, 'Raw Data'!D2544-'Raw Data'!E2544&gt;3), 'Raw Data'!BC2544, IF(AND('Raw Data'!J2544&lt;Analysis!$BC$2, 'Raw Data'!E2544-'Raw Data'!D2544&gt;3), 'Raw Data'!BE2544, 0)))</f>
        <v/>
      </c>
      <c r="AR2549">
        <f>IF('Hidden Analysiss'!D2545=1,IF(ABS('Raw Data'!E2544-'Raw Data'!D2544)&lt;2,'Raw Data'!AX2544,0), 0)</f>
        <v/>
      </c>
      <c r="AS2549">
        <f>IF('Hidden Analysiss'!D2545=1,IF(ABS('Raw Data'!E2544-'Raw Data'!D2544)&lt;3,'Raw Data'!BA2544,0), 0)</f>
        <v/>
      </c>
      <c r="AT2549">
        <f>IF('Hidden Analysiss'!D2545=1,IF(ABS('Raw Data'!E2544-'Raw Data'!D2544)&lt;4,'Raw Data'!BD2544,0), 0)</f>
        <v/>
      </c>
      <c r="AU2549">
        <f>IF(AND('Hidden Analysiss'!E2545=1, ABS('Raw Data'!E2544-'Raw Data'!D2544)&lt;2), 'Raw Data'!AX2544, 0)</f>
        <v/>
      </c>
      <c r="AV2549">
        <f>IF(AND('Hidden Analysiss'!E2545=1, ABS('Raw Data'!E2544-'Raw Data'!D2544)&lt;3), 'Raw Data'!BA2544, 0)</f>
        <v/>
      </c>
      <c r="AW2549">
        <f>IF(AND('Hidden Analysiss'!E2545=1, ABS('Raw Data'!E2544-'Raw Data'!D2544)&lt;3), 'Raw Data'!BD2544, 0)</f>
        <v/>
      </c>
    </row>
    <row r="2550">
      <c r="A2550" s="1">
        <f>'Raw Data'!A2545</f>
        <v/>
      </c>
      <c r="B2550">
        <f>IF('Raw Data'!E2545&gt;'Raw Data'!D2545, 'Raw Data'!J2545, 0)</f>
        <v/>
      </c>
      <c r="C2550">
        <f>IF('Raw Data'!D2545&gt;'Raw Data'!E2545, 'Raw Data'!I2545, 0)</f>
        <v/>
      </c>
      <c r="D2550">
        <f>SUM(G2550:H2550)</f>
        <v/>
      </c>
      <c r="E2550">
        <f>IF(AND('Raw Data'!J2545&lt;'Raw Data'!I2545,'Raw Data'!E2545&gt;'Raw Data'!D2545,'Raw Data'!E2545-'Raw Data'!D2545&gt;3),'Raw Data'!N2545,IF(AND('Raw Data'!I2545&lt;'Raw Data'!J2545,'Raw Data'!D2545&gt;'Raw Data'!E2545,'Raw Data'!D2545-'Raw Data'!E2545&gt;3),'Raw Data'!M2545,0))</f>
        <v/>
      </c>
      <c r="F2550">
        <f>IF(AND('Raw Data'!J2545&lt;'Raw Data'!I2545,'Raw Data'!E2545&gt;'Raw Data'!D2545,'Raw Data'!E2545-'Raw Data'!D2545&lt;4),'Raw Data'!L2545,IF(AND('Raw Data'!I2545&lt;'Raw Data'!J2545,'Raw Data'!D2545&gt;'Raw Data'!E2545,'Raw Data'!D2545-'Raw Data'!E2545&lt;4),'Raw Data'!K2545,0))</f>
        <v/>
      </c>
      <c r="G2550">
        <f>IF(AND('Raw Data'!J2545&lt;'Raw Data'!I2545, 'Raw Data'!E2545&gt;'Raw Data'!D2545), 'Raw Data'!J2545, 0)</f>
        <v/>
      </c>
      <c r="H2550">
        <f>IF(AND('Raw Data'!J2545&gt;'Raw Data'!I2545, 'Raw Data'!E2545&lt;'Raw Data'!D2545), 'Raw Data'!I2545, 0)</f>
        <v/>
      </c>
      <c r="I2550">
        <f>SUM(J2550:K2550)</f>
        <v/>
      </c>
      <c r="J2550">
        <f>IF(AND('Raw Data'!J2545&gt;'Raw Data'!I2545, 'Raw Data'!E2545&gt;'Raw Data'!D2545), 'Raw Data'!J2545, 0)</f>
        <v/>
      </c>
      <c r="K2550">
        <f>IF(AND('Raw Data'!I2545&gt;'Raw Data'!J2545, 'Raw Data'!D2545&gt;'Raw Data'!E2545), 'Raw Data'!I2545, 0)</f>
        <v/>
      </c>
      <c r="L2550">
        <f>IF('Raw Data'!E2545-'Raw Data'!D2545&gt;3, 'Raw Data'!N2545, 0)</f>
        <v/>
      </c>
      <c r="M2550">
        <f>IF('Raw Data'!D2545-'Raw Data'!E2545&gt;3, 'Raw Data'!M2545, 0)</f>
        <v/>
      </c>
      <c r="N2550">
        <f>IF(ISBLANK('Raw Data'!D2545),0,IF(AND('Raw Data'!E2545&gt;'Raw Data'!D2545,'Raw Data'!E2545-'Raw Data'!D2545&gt;0,'Raw Data'!E2545-'Raw Data'!D2545&lt;4),'Raw Data'!L2545, 0))</f>
        <v/>
      </c>
      <c r="O2550">
        <f>IF(ISBLANK('Raw Data'!D2545),0,IF(AND('Raw Data'!E2545&gt;'Raw Data'!D2545,'Raw Data'!E2545-'Raw Data'!D2545&gt;0,'Raw Data'!D2545-'Raw Data'!E2545&lt;4),'Raw Data'!K2545, 0))</f>
        <v/>
      </c>
      <c r="P2550">
        <f>IF('Raw Data'!E2545-'Raw Data'!D2545&gt;3, 'Raw Data'!N2545, IF('Raw Data'!D2545-'Raw Data'!E2545&gt;3, 'Raw Data'!M2545, 0))</f>
        <v/>
      </c>
      <c r="Q2550">
        <f>IF(ISBLANK('Raw Data'!E2545),0,IF(AND('Raw Data'!E2545-'Raw Data'!D2545&lt;4,'Raw Data'!E2545-'Raw Data'!D2545&gt;0),'Raw Data'!L2545,IF(AND('Raw Data'!D2545&gt;'Raw Data'!E2545,'Raw Data'!D2545-'Raw Data'!E2545&gt;0),'Raw Data'!K2545,0)))</f>
        <v/>
      </c>
      <c r="R2550">
        <f>IF(ISBLANK('Raw Data'!K2545),0,IFERROR(IF(MATCH(SMALL('Raw Data'!K2545:N2545,1),L2550:O2550,0),SMALL('Raw Data'!K2545:N2545,1)),0))</f>
        <v/>
      </c>
      <c r="S2550">
        <f>IF(ISBLANK('Raw Data'!K2545),0,IFERROR(IF(MATCH(SMALL('Raw Data'!K2545:N2545,2),L2550:O2550,0),SMALL('Raw Data'!K2545:N2545,2)),0))</f>
        <v/>
      </c>
      <c r="T2550">
        <f>IF(ISBLANK('Raw Data'!K2545),0,IFERROR(IF(MATCH(SMALL('Raw Data'!K2545:N2545,3),L2550:O2550,0),SMALL('Raw Data'!K2545:N2545,3)),0))</f>
        <v/>
      </c>
      <c r="U2550">
        <f>IF(ISBLANK('Raw Data'!K2545),0,IFERROR(IF(MATCH(SMALL('Raw Data'!K2545:N2545,4),L2550:O2550,0),SMALL('Raw Data'!K2545:N2545,4)),0))</f>
        <v/>
      </c>
      <c r="V2550">
        <f>IF(AND('Raw Data'!D2545&lt;3, 'Raw Data'!E2545&lt;3, 'Raw Data'!A2545&gt;0), 'Raw Data'!AF2545, 0)</f>
        <v/>
      </c>
      <c r="W2550">
        <f>IF(AND('Raw Data'!D2545&lt;4, 'Raw Data'!E2545&lt;4, 'Raw Data'!A2545&gt;0), 'Raw Data'!AI2545, 0)</f>
        <v/>
      </c>
      <c r="X2550">
        <f>IF(AND('Raw Data'!D2545&lt;5, 'Raw Data'!E2545&lt;5, 'Raw Data'!A2545&gt;0), 'Raw Data'!AL2545, 0)</f>
        <v/>
      </c>
      <c r="Y2550">
        <f>IF(AND('Raw Data'!D2545&lt;6, 'Raw Data'!E2545&lt;6, 'Raw Data'!A2545&gt;0), 'Raw Data'!AO2545, 0)</f>
        <v/>
      </c>
      <c r="Z2550">
        <f>IF(ISBLANK('Raw Data'!D2545), 0, IF('Raw Data'!D2545-'Raw Data'!E2545&gt;1, 'Raw Data'!AW2545, 0))</f>
        <v/>
      </c>
      <c r="AA2550">
        <f>IF(ISBLANK('Raw Data'!A2545), 0, IF(ABS('Raw Data'!D2545-'Raw Data'!E2545)&lt;2, 'Raw Data'!AX2545, 0))</f>
        <v/>
      </c>
      <c r="AB2550">
        <f>IF(ISBLANK('Raw Data'!D2545), 0, IF('Raw Data'!E2545-'Raw Data'!D2545&gt;1, 'Raw Data'!AY2545, 0))</f>
        <v/>
      </c>
      <c r="AC2550">
        <f>IF(ISBLANK('Raw Data'!D2545), 0, IF('Raw Data'!D2545-'Raw Data'!E2545&gt;2, 'Raw Data'!AZ2545, 0))</f>
        <v/>
      </c>
      <c r="AD2550">
        <f>IF(ISBLANK('Raw Data'!A2545), 0, IF(ABS('Raw Data'!D2545-'Raw Data'!E2545)&lt;3, 'Raw Data'!BA2545, 0))</f>
        <v/>
      </c>
      <c r="AE2550">
        <f>IF(ISBLANK('Raw Data'!D2545), 0, IF('Raw Data'!E2545-'Raw Data'!D2545&gt;2, 'Raw Data'!BB2545, 0))</f>
        <v/>
      </c>
      <c r="AF2550">
        <f>IF(ISBLANK('Raw Data'!D2545), 0, IF('Raw Data'!D2545-'Raw Data'!E2545&gt;3, 'Raw Data'!BC2545, 0))</f>
        <v/>
      </c>
      <c r="AG2550">
        <f>IF(ISBLANK('Raw Data'!A2545), 0, IF(ABS('Raw Data'!D2545-'Raw Data'!E2545)&lt;4, 'Raw Data'!BD2545, 0))</f>
        <v/>
      </c>
      <c r="AH2550">
        <f>IF(ISBLANK('Raw Data'!D2545), 0, IF('Raw Data'!E2545-'Raw Data'!D2545&gt;3, 'Raw Data'!BE2545, 0))</f>
        <v/>
      </c>
      <c r="AI2550">
        <f>IF(SUM('Raw Data'!D2545:E2545)&gt;'Raw Data'!F2545, 'Raw Data'!G2545, 0)</f>
        <v/>
      </c>
      <c r="AJ2550">
        <f>IF(ISBLANK('Raw Data'!D2545), 0, IF(SUM('Raw Data'!D2545:E2545)&lt;'Raw Data'!F2545, 'Raw Data'!H2545, 0))</f>
        <v/>
      </c>
      <c r="AK2550">
        <f>IF(ISBLANK('Raw Data'!A2545), 0, IF(AND('Raw Data'!D2545&lt;3, 'Raw Data'!E2545&lt;3, 'Raw Data'!F2545&lt;BB$2), 'Raw Data'!AF2545, 0))</f>
        <v/>
      </c>
      <c r="AL2550">
        <f>IF(ISBLANK('Raw Data'!A2545), 0, IF(AND('Raw Data'!D2545&lt;4, 'Raw Data'!E2545&lt;4, 'Raw Data'!F2545&lt;BB$2), 'Raw Data'!AI2545, 0))</f>
        <v/>
      </c>
      <c r="AM2550">
        <f>IF(ISBLANK('Raw Data'!A2545), 0, IF(AND('Raw Data'!D2545&lt;5, 'Raw Data'!E2545&lt;5, 'Raw Data'!F2545&lt;BB$2), 'Raw Data'!AL2545, 0))</f>
        <v/>
      </c>
      <c r="AN2550">
        <f>IF(ISBLANK('Raw Data'!A2545), 0, IF(AND('Raw Data'!D2545&lt;6, 'Raw Data'!E2545&lt;6, 'Raw Data'!F2545&lt;BB$2), 'Raw Data'!AO2545, 0))</f>
        <v/>
      </c>
      <c r="AO2550">
        <f>IF(ISBLANK('Raw Data'!A2545), 0, IF(AND('Raw Data'!I2545&lt;Analysis!$BC$2, 'Raw Data'!D2545-'Raw Data'!E2545&gt;1), 'Raw Data'!AW2545, IF(AND('Raw Data'!J2545&lt;Analysis!$BC$2, 'Raw Data'!E2545-'Raw Data'!D2545&gt;1), 'Raw Data'!AY2545, 0)))</f>
        <v/>
      </c>
      <c r="AP2550">
        <f>IF(ISBLANK('Raw Data'!A2545), 0, IF(AND('Raw Data'!I2545&lt;Analysis!$BC$2, 'Raw Data'!D2545-'Raw Data'!E2545&gt;2), 'Raw Data'!AZ2545, IF(AND('Raw Data'!J2545&lt;Analysis!$BC$2, 'Raw Data'!E2545-'Raw Data'!D2545&gt;2), 'Raw Data'!BB2545, 0)))</f>
        <v/>
      </c>
      <c r="AQ2550">
        <f>IF(ISBLANK('Raw Data'!A2545), 0, IF(AND('Raw Data'!I2545&lt;Analysis!$BC$2, 'Raw Data'!D2545-'Raw Data'!E2545&gt;3), 'Raw Data'!BC2545, IF(AND('Raw Data'!J2545&lt;Analysis!$BC$2, 'Raw Data'!E2545-'Raw Data'!D2545&gt;3), 'Raw Data'!BE2545, 0)))</f>
        <v/>
      </c>
      <c r="AR2550">
        <f>IF('Hidden Analysiss'!D2546=1,IF(ABS('Raw Data'!E2545-'Raw Data'!D2545)&lt;2,'Raw Data'!AX2545,0), 0)</f>
        <v/>
      </c>
      <c r="AS2550">
        <f>IF('Hidden Analysiss'!D2546=1,IF(ABS('Raw Data'!E2545-'Raw Data'!D2545)&lt;3,'Raw Data'!BA2545,0), 0)</f>
        <v/>
      </c>
      <c r="AT2550">
        <f>IF('Hidden Analysiss'!D2546=1,IF(ABS('Raw Data'!E2545-'Raw Data'!D2545)&lt;4,'Raw Data'!BD2545,0), 0)</f>
        <v/>
      </c>
      <c r="AU2550">
        <f>IF(AND('Hidden Analysiss'!E2546=1, ABS('Raw Data'!E2545-'Raw Data'!D2545)&lt;2), 'Raw Data'!AX2545, 0)</f>
        <v/>
      </c>
      <c r="AV2550">
        <f>IF(AND('Hidden Analysiss'!E2546=1, ABS('Raw Data'!E2545-'Raw Data'!D2545)&lt;3), 'Raw Data'!BA2545, 0)</f>
        <v/>
      </c>
      <c r="AW2550">
        <f>IF(AND('Hidden Analysiss'!E2546=1, ABS('Raw Data'!E2545-'Raw Data'!D2545)&lt;3), 'Raw Data'!BD2545, 0)</f>
        <v/>
      </c>
    </row>
    <row r="2551">
      <c r="A2551" s="1">
        <f>'Raw Data'!A2546</f>
        <v/>
      </c>
      <c r="B2551">
        <f>IF('Raw Data'!E2546&gt;'Raw Data'!D2546, 'Raw Data'!J2546, 0)</f>
        <v/>
      </c>
      <c r="C2551">
        <f>IF('Raw Data'!D2546&gt;'Raw Data'!E2546, 'Raw Data'!I2546, 0)</f>
        <v/>
      </c>
      <c r="D2551">
        <f>SUM(G2551:H2551)</f>
        <v/>
      </c>
      <c r="E2551">
        <f>IF(AND('Raw Data'!J2546&lt;'Raw Data'!I2546,'Raw Data'!E2546&gt;'Raw Data'!D2546,'Raw Data'!E2546-'Raw Data'!D2546&gt;3),'Raw Data'!N2546,IF(AND('Raw Data'!I2546&lt;'Raw Data'!J2546,'Raw Data'!D2546&gt;'Raw Data'!E2546,'Raw Data'!D2546-'Raw Data'!E2546&gt;3),'Raw Data'!M2546,0))</f>
        <v/>
      </c>
      <c r="F2551">
        <f>IF(AND('Raw Data'!J2546&lt;'Raw Data'!I2546,'Raw Data'!E2546&gt;'Raw Data'!D2546,'Raw Data'!E2546-'Raw Data'!D2546&lt;4),'Raw Data'!L2546,IF(AND('Raw Data'!I2546&lt;'Raw Data'!J2546,'Raw Data'!D2546&gt;'Raw Data'!E2546,'Raw Data'!D2546-'Raw Data'!E2546&lt;4),'Raw Data'!K2546,0))</f>
        <v/>
      </c>
      <c r="G2551">
        <f>IF(AND('Raw Data'!J2546&lt;'Raw Data'!I2546, 'Raw Data'!E2546&gt;'Raw Data'!D2546), 'Raw Data'!J2546, 0)</f>
        <v/>
      </c>
      <c r="H2551">
        <f>IF(AND('Raw Data'!J2546&gt;'Raw Data'!I2546, 'Raw Data'!E2546&lt;'Raw Data'!D2546), 'Raw Data'!I2546, 0)</f>
        <v/>
      </c>
      <c r="I2551">
        <f>SUM(J2551:K2551)</f>
        <v/>
      </c>
      <c r="J2551">
        <f>IF(AND('Raw Data'!J2546&gt;'Raw Data'!I2546, 'Raw Data'!E2546&gt;'Raw Data'!D2546), 'Raw Data'!J2546, 0)</f>
        <v/>
      </c>
      <c r="K2551">
        <f>IF(AND('Raw Data'!I2546&gt;'Raw Data'!J2546, 'Raw Data'!D2546&gt;'Raw Data'!E2546), 'Raw Data'!I2546, 0)</f>
        <v/>
      </c>
      <c r="L2551">
        <f>IF('Raw Data'!E2546-'Raw Data'!D2546&gt;3, 'Raw Data'!N2546, 0)</f>
        <v/>
      </c>
      <c r="M2551">
        <f>IF('Raw Data'!D2546-'Raw Data'!E2546&gt;3, 'Raw Data'!M2546, 0)</f>
        <v/>
      </c>
      <c r="N2551">
        <f>IF(ISBLANK('Raw Data'!D2546),0,IF(AND('Raw Data'!E2546&gt;'Raw Data'!D2546,'Raw Data'!E2546-'Raw Data'!D2546&gt;0,'Raw Data'!E2546-'Raw Data'!D2546&lt;4),'Raw Data'!L2546, 0))</f>
        <v/>
      </c>
      <c r="O2551">
        <f>IF(ISBLANK('Raw Data'!D2546),0,IF(AND('Raw Data'!E2546&gt;'Raw Data'!D2546,'Raw Data'!E2546-'Raw Data'!D2546&gt;0,'Raw Data'!D2546-'Raw Data'!E2546&lt;4),'Raw Data'!K2546, 0))</f>
        <v/>
      </c>
      <c r="P2551">
        <f>IF('Raw Data'!E2546-'Raw Data'!D2546&gt;3, 'Raw Data'!N2546, IF('Raw Data'!D2546-'Raw Data'!E2546&gt;3, 'Raw Data'!M2546, 0))</f>
        <v/>
      </c>
      <c r="Q2551">
        <f>IF(ISBLANK('Raw Data'!E2546),0,IF(AND('Raw Data'!E2546-'Raw Data'!D2546&lt;4,'Raw Data'!E2546-'Raw Data'!D2546&gt;0),'Raw Data'!L2546,IF(AND('Raw Data'!D2546&gt;'Raw Data'!E2546,'Raw Data'!D2546-'Raw Data'!E2546&gt;0),'Raw Data'!K2546,0)))</f>
        <v/>
      </c>
      <c r="R2551">
        <f>IF(ISBLANK('Raw Data'!K2546),0,IFERROR(IF(MATCH(SMALL('Raw Data'!K2546:N2546,1),L2551:O2551,0),SMALL('Raw Data'!K2546:N2546,1)),0))</f>
        <v/>
      </c>
      <c r="S2551">
        <f>IF(ISBLANK('Raw Data'!K2546),0,IFERROR(IF(MATCH(SMALL('Raw Data'!K2546:N2546,2),L2551:O2551,0),SMALL('Raw Data'!K2546:N2546,2)),0))</f>
        <v/>
      </c>
      <c r="T2551">
        <f>IF(ISBLANK('Raw Data'!K2546),0,IFERROR(IF(MATCH(SMALL('Raw Data'!K2546:N2546,3),L2551:O2551,0),SMALL('Raw Data'!K2546:N2546,3)),0))</f>
        <v/>
      </c>
      <c r="U2551">
        <f>IF(ISBLANK('Raw Data'!K2546),0,IFERROR(IF(MATCH(SMALL('Raw Data'!K2546:N2546,4),L2551:O2551,0),SMALL('Raw Data'!K2546:N2546,4)),0))</f>
        <v/>
      </c>
      <c r="V2551">
        <f>IF(AND('Raw Data'!D2546&lt;3, 'Raw Data'!E2546&lt;3, 'Raw Data'!A2546&gt;0), 'Raw Data'!AF2546, 0)</f>
        <v/>
      </c>
      <c r="W2551">
        <f>IF(AND('Raw Data'!D2546&lt;4, 'Raw Data'!E2546&lt;4, 'Raw Data'!A2546&gt;0), 'Raw Data'!AI2546, 0)</f>
        <v/>
      </c>
      <c r="X2551">
        <f>IF(AND('Raw Data'!D2546&lt;5, 'Raw Data'!E2546&lt;5, 'Raw Data'!A2546&gt;0), 'Raw Data'!AL2546, 0)</f>
        <v/>
      </c>
      <c r="Y2551">
        <f>IF(AND('Raw Data'!D2546&lt;6, 'Raw Data'!E2546&lt;6, 'Raw Data'!A2546&gt;0), 'Raw Data'!AO2546, 0)</f>
        <v/>
      </c>
      <c r="Z2551">
        <f>IF(ISBLANK('Raw Data'!D2546), 0, IF('Raw Data'!D2546-'Raw Data'!E2546&gt;1, 'Raw Data'!AW2546, 0))</f>
        <v/>
      </c>
      <c r="AA2551">
        <f>IF(ISBLANK('Raw Data'!A2546), 0, IF(ABS('Raw Data'!D2546-'Raw Data'!E2546)&lt;2, 'Raw Data'!AX2546, 0))</f>
        <v/>
      </c>
      <c r="AB2551">
        <f>IF(ISBLANK('Raw Data'!D2546), 0, IF('Raw Data'!E2546-'Raw Data'!D2546&gt;1, 'Raw Data'!AY2546, 0))</f>
        <v/>
      </c>
      <c r="AC2551">
        <f>IF(ISBLANK('Raw Data'!D2546), 0, IF('Raw Data'!D2546-'Raw Data'!E2546&gt;2, 'Raw Data'!AZ2546, 0))</f>
        <v/>
      </c>
      <c r="AD2551">
        <f>IF(ISBLANK('Raw Data'!A2546), 0, IF(ABS('Raw Data'!D2546-'Raw Data'!E2546)&lt;3, 'Raw Data'!BA2546, 0))</f>
        <v/>
      </c>
      <c r="AE2551">
        <f>IF(ISBLANK('Raw Data'!D2546), 0, IF('Raw Data'!E2546-'Raw Data'!D2546&gt;2, 'Raw Data'!BB2546, 0))</f>
        <v/>
      </c>
      <c r="AF2551">
        <f>IF(ISBLANK('Raw Data'!D2546), 0, IF('Raw Data'!D2546-'Raw Data'!E2546&gt;3, 'Raw Data'!BC2546, 0))</f>
        <v/>
      </c>
      <c r="AG2551">
        <f>IF(ISBLANK('Raw Data'!A2546), 0, IF(ABS('Raw Data'!D2546-'Raw Data'!E2546)&lt;4, 'Raw Data'!BD2546, 0))</f>
        <v/>
      </c>
      <c r="AH2551">
        <f>IF(ISBLANK('Raw Data'!D2546), 0, IF('Raw Data'!E2546-'Raw Data'!D2546&gt;3, 'Raw Data'!BE2546, 0))</f>
        <v/>
      </c>
      <c r="AI2551">
        <f>IF(SUM('Raw Data'!D2546:E2546)&gt;'Raw Data'!F2546, 'Raw Data'!G2546, 0)</f>
        <v/>
      </c>
      <c r="AJ2551">
        <f>IF(ISBLANK('Raw Data'!D2546), 0, IF(SUM('Raw Data'!D2546:E2546)&lt;'Raw Data'!F2546, 'Raw Data'!H2546, 0))</f>
        <v/>
      </c>
      <c r="AK2551">
        <f>IF(ISBLANK('Raw Data'!A2546), 0, IF(AND('Raw Data'!D2546&lt;3, 'Raw Data'!E2546&lt;3, 'Raw Data'!F2546&lt;BB$2), 'Raw Data'!AF2546, 0))</f>
        <v/>
      </c>
      <c r="AL2551">
        <f>IF(ISBLANK('Raw Data'!A2546), 0, IF(AND('Raw Data'!D2546&lt;4, 'Raw Data'!E2546&lt;4, 'Raw Data'!F2546&lt;BB$2), 'Raw Data'!AI2546, 0))</f>
        <v/>
      </c>
      <c r="AM2551">
        <f>IF(ISBLANK('Raw Data'!A2546), 0, IF(AND('Raw Data'!D2546&lt;5, 'Raw Data'!E2546&lt;5, 'Raw Data'!F2546&lt;BB$2), 'Raw Data'!AL2546, 0))</f>
        <v/>
      </c>
      <c r="AN2551">
        <f>IF(ISBLANK('Raw Data'!A2546), 0, IF(AND('Raw Data'!D2546&lt;6, 'Raw Data'!E2546&lt;6, 'Raw Data'!F2546&lt;BB$2), 'Raw Data'!AO2546, 0))</f>
        <v/>
      </c>
      <c r="AO2551">
        <f>IF(ISBLANK('Raw Data'!A2546), 0, IF(AND('Raw Data'!I2546&lt;Analysis!$BC$2, 'Raw Data'!D2546-'Raw Data'!E2546&gt;1), 'Raw Data'!AW2546, IF(AND('Raw Data'!J2546&lt;Analysis!$BC$2, 'Raw Data'!E2546-'Raw Data'!D2546&gt;1), 'Raw Data'!AY2546, 0)))</f>
        <v/>
      </c>
      <c r="AP2551">
        <f>IF(ISBLANK('Raw Data'!A2546), 0, IF(AND('Raw Data'!I2546&lt;Analysis!$BC$2, 'Raw Data'!D2546-'Raw Data'!E2546&gt;2), 'Raw Data'!AZ2546, IF(AND('Raw Data'!J2546&lt;Analysis!$BC$2, 'Raw Data'!E2546-'Raw Data'!D2546&gt;2), 'Raw Data'!BB2546, 0)))</f>
        <v/>
      </c>
      <c r="AQ2551">
        <f>IF(ISBLANK('Raw Data'!A2546), 0, IF(AND('Raw Data'!I2546&lt;Analysis!$BC$2, 'Raw Data'!D2546-'Raw Data'!E2546&gt;3), 'Raw Data'!BC2546, IF(AND('Raw Data'!J2546&lt;Analysis!$BC$2, 'Raw Data'!E2546-'Raw Data'!D2546&gt;3), 'Raw Data'!BE2546, 0)))</f>
        <v/>
      </c>
      <c r="AR2551">
        <f>IF('Hidden Analysiss'!D2547=1,IF(ABS('Raw Data'!E2546-'Raw Data'!D2546)&lt;2,'Raw Data'!AX2546,0), 0)</f>
        <v/>
      </c>
      <c r="AS2551">
        <f>IF('Hidden Analysiss'!D2547=1,IF(ABS('Raw Data'!E2546-'Raw Data'!D2546)&lt;3,'Raw Data'!BA2546,0), 0)</f>
        <v/>
      </c>
      <c r="AT2551">
        <f>IF('Hidden Analysiss'!D2547=1,IF(ABS('Raw Data'!E2546-'Raw Data'!D2546)&lt;4,'Raw Data'!BD2546,0), 0)</f>
        <v/>
      </c>
      <c r="AU2551">
        <f>IF(AND('Hidden Analysiss'!E2547=1, ABS('Raw Data'!E2546-'Raw Data'!D2546)&lt;2), 'Raw Data'!AX2546, 0)</f>
        <v/>
      </c>
      <c r="AV2551">
        <f>IF(AND('Hidden Analysiss'!E2547=1, ABS('Raw Data'!E2546-'Raw Data'!D2546)&lt;3), 'Raw Data'!BA2546, 0)</f>
        <v/>
      </c>
      <c r="AW2551">
        <f>IF(AND('Hidden Analysiss'!E2547=1, ABS('Raw Data'!E2546-'Raw Data'!D2546)&lt;3), 'Raw Data'!BD2546, 0)</f>
        <v/>
      </c>
    </row>
    <row r="2552">
      <c r="A2552" s="1">
        <f>'Raw Data'!A2547</f>
        <v/>
      </c>
      <c r="B2552">
        <f>IF('Raw Data'!E2547&gt;'Raw Data'!D2547, 'Raw Data'!J2547, 0)</f>
        <v/>
      </c>
      <c r="C2552">
        <f>IF('Raw Data'!D2547&gt;'Raw Data'!E2547, 'Raw Data'!I2547, 0)</f>
        <v/>
      </c>
      <c r="D2552">
        <f>SUM(G2552:H2552)</f>
        <v/>
      </c>
      <c r="E2552">
        <f>IF(AND('Raw Data'!J2547&lt;'Raw Data'!I2547,'Raw Data'!E2547&gt;'Raw Data'!D2547,'Raw Data'!E2547-'Raw Data'!D2547&gt;3),'Raw Data'!N2547,IF(AND('Raw Data'!I2547&lt;'Raw Data'!J2547,'Raw Data'!D2547&gt;'Raw Data'!E2547,'Raw Data'!D2547-'Raw Data'!E2547&gt;3),'Raw Data'!M2547,0))</f>
        <v/>
      </c>
      <c r="F2552">
        <f>IF(AND('Raw Data'!J2547&lt;'Raw Data'!I2547,'Raw Data'!E2547&gt;'Raw Data'!D2547,'Raw Data'!E2547-'Raw Data'!D2547&lt;4),'Raw Data'!L2547,IF(AND('Raw Data'!I2547&lt;'Raw Data'!J2547,'Raw Data'!D2547&gt;'Raw Data'!E2547,'Raw Data'!D2547-'Raw Data'!E2547&lt;4),'Raw Data'!K2547,0))</f>
        <v/>
      </c>
      <c r="G2552">
        <f>IF(AND('Raw Data'!J2547&lt;'Raw Data'!I2547, 'Raw Data'!E2547&gt;'Raw Data'!D2547), 'Raw Data'!J2547, 0)</f>
        <v/>
      </c>
      <c r="H2552">
        <f>IF(AND('Raw Data'!J2547&gt;'Raw Data'!I2547, 'Raw Data'!E2547&lt;'Raw Data'!D2547), 'Raw Data'!I2547, 0)</f>
        <v/>
      </c>
      <c r="I2552">
        <f>SUM(J2552:K2552)</f>
        <v/>
      </c>
      <c r="J2552">
        <f>IF(AND('Raw Data'!J2547&gt;'Raw Data'!I2547, 'Raw Data'!E2547&gt;'Raw Data'!D2547), 'Raw Data'!J2547, 0)</f>
        <v/>
      </c>
      <c r="K2552">
        <f>IF(AND('Raw Data'!I2547&gt;'Raw Data'!J2547, 'Raw Data'!D2547&gt;'Raw Data'!E2547), 'Raw Data'!I2547, 0)</f>
        <v/>
      </c>
      <c r="L2552">
        <f>IF('Raw Data'!E2547-'Raw Data'!D2547&gt;3, 'Raw Data'!N2547, 0)</f>
        <v/>
      </c>
      <c r="M2552">
        <f>IF('Raw Data'!D2547-'Raw Data'!E2547&gt;3, 'Raw Data'!M2547, 0)</f>
        <v/>
      </c>
      <c r="N2552">
        <f>IF(ISBLANK('Raw Data'!D2547),0,IF(AND('Raw Data'!E2547&gt;'Raw Data'!D2547,'Raw Data'!E2547-'Raw Data'!D2547&gt;0,'Raw Data'!E2547-'Raw Data'!D2547&lt;4),'Raw Data'!L2547, 0))</f>
        <v/>
      </c>
      <c r="O2552">
        <f>IF(ISBLANK('Raw Data'!D2547),0,IF(AND('Raw Data'!E2547&gt;'Raw Data'!D2547,'Raw Data'!E2547-'Raw Data'!D2547&gt;0,'Raw Data'!D2547-'Raw Data'!E2547&lt;4),'Raw Data'!K2547, 0))</f>
        <v/>
      </c>
      <c r="P2552">
        <f>IF('Raw Data'!E2547-'Raw Data'!D2547&gt;3, 'Raw Data'!N2547, IF('Raw Data'!D2547-'Raw Data'!E2547&gt;3, 'Raw Data'!M2547, 0))</f>
        <v/>
      </c>
      <c r="Q2552">
        <f>IF(ISBLANK('Raw Data'!E2547),0,IF(AND('Raw Data'!E2547-'Raw Data'!D2547&lt;4,'Raw Data'!E2547-'Raw Data'!D2547&gt;0),'Raw Data'!L2547,IF(AND('Raw Data'!D2547&gt;'Raw Data'!E2547,'Raw Data'!D2547-'Raw Data'!E2547&gt;0),'Raw Data'!K2547,0)))</f>
        <v/>
      </c>
      <c r="R2552">
        <f>IF(ISBLANK('Raw Data'!K2547),0,IFERROR(IF(MATCH(SMALL('Raw Data'!K2547:N2547,1),L2552:O2552,0),SMALL('Raw Data'!K2547:N2547,1)),0))</f>
        <v/>
      </c>
      <c r="S2552">
        <f>IF(ISBLANK('Raw Data'!K2547),0,IFERROR(IF(MATCH(SMALL('Raw Data'!K2547:N2547,2),L2552:O2552,0),SMALL('Raw Data'!K2547:N2547,2)),0))</f>
        <v/>
      </c>
      <c r="T2552">
        <f>IF(ISBLANK('Raw Data'!K2547),0,IFERROR(IF(MATCH(SMALL('Raw Data'!K2547:N2547,3),L2552:O2552,0),SMALL('Raw Data'!K2547:N2547,3)),0))</f>
        <v/>
      </c>
      <c r="U2552">
        <f>IF(ISBLANK('Raw Data'!K2547),0,IFERROR(IF(MATCH(SMALL('Raw Data'!K2547:N2547,4),L2552:O2552,0),SMALL('Raw Data'!K2547:N2547,4)),0))</f>
        <v/>
      </c>
      <c r="V2552">
        <f>IF(AND('Raw Data'!D2547&lt;3, 'Raw Data'!E2547&lt;3, 'Raw Data'!A2547&gt;0), 'Raw Data'!AF2547, 0)</f>
        <v/>
      </c>
      <c r="W2552">
        <f>IF(AND('Raw Data'!D2547&lt;4, 'Raw Data'!E2547&lt;4, 'Raw Data'!A2547&gt;0), 'Raw Data'!AI2547, 0)</f>
        <v/>
      </c>
      <c r="X2552">
        <f>IF(AND('Raw Data'!D2547&lt;5, 'Raw Data'!E2547&lt;5, 'Raw Data'!A2547&gt;0), 'Raw Data'!AL2547, 0)</f>
        <v/>
      </c>
      <c r="Y2552">
        <f>IF(AND('Raw Data'!D2547&lt;6, 'Raw Data'!E2547&lt;6, 'Raw Data'!A2547&gt;0), 'Raw Data'!AO2547, 0)</f>
        <v/>
      </c>
      <c r="Z2552">
        <f>IF(ISBLANK('Raw Data'!D2547), 0, IF('Raw Data'!D2547-'Raw Data'!E2547&gt;1, 'Raw Data'!AW2547, 0))</f>
        <v/>
      </c>
      <c r="AA2552">
        <f>IF(ISBLANK('Raw Data'!A2547), 0, IF(ABS('Raw Data'!D2547-'Raw Data'!E2547)&lt;2, 'Raw Data'!AX2547, 0))</f>
        <v/>
      </c>
      <c r="AB2552">
        <f>IF(ISBLANK('Raw Data'!D2547), 0, IF('Raw Data'!E2547-'Raw Data'!D2547&gt;1, 'Raw Data'!AY2547, 0))</f>
        <v/>
      </c>
      <c r="AC2552">
        <f>IF(ISBLANK('Raw Data'!D2547), 0, IF('Raw Data'!D2547-'Raw Data'!E2547&gt;2, 'Raw Data'!AZ2547, 0))</f>
        <v/>
      </c>
      <c r="AD2552">
        <f>IF(ISBLANK('Raw Data'!A2547), 0, IF(ABS('Raw Data'!D2547-'Raw Data'!E2547)&lt;3, 'Raw Data'!BA2547, 0))</f>
        <v/>
      </c>
      <c r="AE2552">
        <f>IF(ISBLANK('Raw Data'!D2547), 0, IF('Raw Data'!E2547-'Raw Data'!D2547&gt;2, 'Raw Data'!BB2547, 0))</f>
        <v/>
      </c>
      <c r="AF2552">
        <f>IF(ISBLANK('Raw Data'!D2547), 0, IF('Raw Data'!D2547-'Raw Data'!E2547&gt;3, 'Raw Data'!BC2547, 0))</f>
        <v/>
      </c>
      <c r="AG2552">
        <f>IF(ISBLANK('Raw Data'!A2547), 0, IF(ABS('Raw Data'!D2547-'Raw Data'!E2547)&lt;4, 'Raw Data'!BD2547, 0))</f>
        <v/>
      </c>
      <c r="AH2552">
        <f>IF(ISBLANK('Raw Data'!D2547), 0, IF('Raw Data'!E2547-'Raw Data'!D2547&gt;3, 'Raw Data'!BE2547, 0))</f>
        <v/>
      </c>
      <c r="AI2552">
        <f>IF(SUM('Raw Data'!D2547:E2547)&gt;'Raw Data'!F2547, 'Raw Data'!G2547, 0)</f>
        <v/>
      </c>
      <c r="AJ2552">
        <f>IF(ISBLANK('Raw Data'!D2547), 0, IF(SUM('Raw Data'!D2547:E2547)&lt;'Raw Data'!F2547, 'Raw Data'!H2547, 0))</f>
        <v/>
      </c>
      <c r="AK2552">
        <f>IF(ISBLANK('Raw Data'!A2547), 0, IF(AND('Raw Data'!D2547&lt;3, 'Raw Data'!E2547&lt;3, 'Raw Data'!F2547&lt;BB$2), 'Raw Data'!AF2547, 0))</f>
        <v/>
      </c>
      <c r="AL2552">
        <f>IF(ISBLANK('Raw Data'!A2547), 0, IF(AND('Raw Data'!D2547&lt;4, 'Raw Data'!E2547&lt;4, 'Raw Data'!F2547&lt;BB$2), 'Raw Data'!AI2547, 0))</f>
        <v/>
      </c>
      <c r="AM2552">
        <f>IF(ISBLANK('Raw Data'!A2547), 0, IF(AND('Raw Data'!D2547&lt;5, 'Raw Data'!E2547&lt;5, 'Raw Data'!F2547&lt;BB$2), 'Raw Data'!AL2547, 0))</f>
        <v/>
      </c>
      <c r="AN2552">
        <f>IF(ISBLANK('Raw Data'!A2547), 0, IF(AND('Raw Data'!D2547&lt;6, 'Raw Data'!E2547&lt;6, 'Raw Data'!F2547&lt;BB$2), 'Raw Data'!AO2547, 0))</f>
        <v/>
      </c>
      <c r="AO2552">
        <f>IF(ISBLANK('Raw Data'!A2547), 0, IF(AND('Raw Data'!I2547&lt;Analysis!$BC$2, 'Raw Data'!D2547-'Raw Data'!E2547&gt;1), 'Raw Data'!AW2547, IF(AND('Raw Data'!J2547&lt;Analysis!$BC$2, 'Raw Data'!E2547-'Raw Data'!D2547&gt;1), 'Raw Data'!AY2547, 0)))</f>
        <v/>
      </c>
      <c r="AP2552">
        <f>IF(ISBLANK('Raw Data'!A2547), 0, IF(AND('Raw Data'!I2547&lt;Analysis!$BC$2, 'Raw Data'!D2547-'Raw Data'!E2547&gt;2), 'Raw Data'!AZ2547, IF(AND('Raw Data'!J2547&lt;Analysis!$BC$2, 'Raw Data'!E2547-'Raw Data'!D2547&gt;2), 'Raw Data'!BB2547, 0)))</f>
        <v/>
      </c>
      <c r="AQ2552">
        <f>IF(ISBLANK('Raw Data'!A2547), 0, IF(AND('Raw Data'!I2547&lt;Analysis!$BC$2, 'Raw Data'!D2547-'Raw Data'!E2547&gt;3), 'Raw Data'!BC2547, IF(AND('Raw Data'!J2547&lt;Analysis!$BC$2, 'Raw Data'!E2547-'Raw Data'!D2547&gt;3), 'Raw Data'!BE2547, 0)))</f>
        <v/>
      </c>
      <c r="AR2552">
        <f>IF('Hidden Analysiss'!D2548=1,IF(ABS('Raw Data'!E2547-'Raw Data'!D2547)&lt;2,'Raw Data'!AX2547,0), 0)</f>
        <v/>
      </c>
      <c r="AS2552">
        <f>IF('Hidden Analysiss'!D2548=1,IF(ABS('Raw Data'!E2547-'Raw Data'!D2547)&lt;3,'Raw Data'!BA2547,0), 0)</f>
        <v/>
      </c>
      <c r="AT2552">
        <f>IF('Hidden Analysiss'!D2548=1,IF(ABS('Raw Data'!E2547-'Raw Data'!D2547)&lt;4,'Raw Data'!BD2547,0), 0)</f>
        <v/>
      </c>
      <c r="AU2552">
        <f>IF(AND('Hidden Analysiss'!E2548=1, ABS('Raw Data'!E2547-'Raw Data'!D2547)&lt;2), 'Raw Data'!AX2547, 0)</f>
        <v/>
      </c>
      <c r="AV2552">
        <f>IF(AND('Hidden Analysiss'!E2548=1, ABS('Raw Data'!E2547-'Raw Data'!D2547)&lt;3), 'Raw Data'!BA2547, 0)</f>
        <v/>
      </c>
      <c r="AW2552">
        <f>IF(AND('Hidden Analysiss'!E2548=1, ABS('Raw Data'!E2547-'Raw Data'!D2547)&lt;3), 'Raw Data'!BD2547, 0)</f>
        <v/>
      </c>
    </row>
    <row r="2553">
      <c r="A2553" s="1">
        <f>'Raw Data'!A2548</f>
        <v/>
      </c>
      <c r="B2553">
        <f>IF('Raw Data'!E2548&gt;'Raw Data'!D2548, 'Raw Data'!J2548, 0)</f>
        <v/>
      </c>
      <c r="C2553">
        <f>IF('Raw Data'!D2548&gt;'Raw Data'!E2548, 'Raw Data'!I2548, 0)</f>
        <v/>
      </c>
      <c r="D2553">
        <f>SUM(G2553:H2553)</f>
        <v/>
      </c>
      <c r="E2553">
        <f>IF(AND('Raw Data'!J2548&lt;'Raw Data'!I2548,'Raw Data'!E2548&gt;'Raw Data'!D2548,'Raw Data'!E2548-'Raw Data'!D2548&gt;3),'Raw Data'!N2548,IF(AND('Raw Data'!I2548&lt;'Raw Data'!J2548,'Raw Data'!D2548&gt;'Raw Data'!E2548,'Raw Data'!D2548-'Raw Data'!E2548&gt;3),'Raw Data'!M2548,0))</f>
        <v/>
      </c>
      <c r="F2553">
        <f>IF(AND('Raw Data'!J2548&lt;'Raw Data'!I2548,'Raw Data'!E2548&gt;'Raw Data'!D2548,'Raw Data'!E2548-'Raw Data'!D2548&lt;4),'Raw Data'!L2548,IF(AND('Raw Data'!I2548&lt;'Raw Data'!J2548,'Raw Data'!D2548&gt;'Raw Data'!E2548,'Raw Data'!D2548-'Raw Data'!E2548&lt;4),'Raw Data'!K2548,0))</f>
        <v/>
      </c>
      <c r="G2553">
        <f>IF(AND('Raw Data'!J2548&lt;'Raw Data'!I2548, 'Raw Data'!E2548&gt;'Raw Data'!D2548), 'Raw Data'!J2548, 0)</f>
        <v/>
      </c>
      <c r="H2553">
        <f>IF(AND('Raw Data'!J2548&gt;'Raw Data'!I2548, 'Raw Data'!E2548&lt;'Raw Data'!D2548), 'Raw Data'!I2548, 0)</f>
        <v/>
      </c>
      <c r="I2553">
        <f>SUM(J2553:K2553)</f>
        <v/>
      </c>
      <c r="J2553">
        <f>IF(AND('Raw Data'!J2548&gt;'Raw Data'!I2548, 'Raw Data'!E2548&gt;'Raw Data'!D2548), 'Raw Data'!J2548, 0)</f>
        <v/>
      </c>
      <c r="K2553">
        <f>IF(AND('Raw Data'!I2548&gt;'Raw Data'!J2548, 'Raw Data'!D2548&gt;'Raw Data'!E2548), 'Raw Data'!I2548, 0)</f>
        <v/>
      </c>
      <c r="L2553">
        <f>IF('Raw Data'!E2548-'Raw Data'!D2548&gt;3, 'Raw Data'!N2548, 0)</f>
        <v/>
      </c>
      <c r="M2553">
        <f>IF('Raw Data'!D2548-'Raw Data'!E2548&gt;3, 'Raw Data'!M2548, 0)</f>
        <v/>
      </c>
      <c r="N2553">
        <f>IF(ISBLANK('Raw Data'!D2548),0,IF(AND('Raw Data'!E2548&gt;'Raw Data'!D2548,'Raw Data'!E2548-'Raw Data'!D2548&gt;0,'Raw Data'!E2548-'Raw Data'!D2548&lt;4),'Raw Data'!L2548, 0))</f>
        <v/>
      </c>
      <c r="O2553">
        <f>IF(ISBLANK('Raw Data'!D2548),0,IF(AND('Raw Data'!E2548&gt;'Raw Data'!D2548,'Raw Data'!E2548-'Raw Data'!D2548&gt;0,'Raw Data'!D2548-'Raw Data'!E2548&lt;4),'Raw Data'!K2548, 0))</f>
        <v/>
      </c>
      <c r="P2553">
        <f>IF('Raw Data'!E2548-'Raw Data'!D2548&gt;3, 'Raw Data'!N2548, IF('Raw Data'!D2548-'Raw Data'!E2548&gt;3, 'Raw Data'!M2548, 0))</f>
        <v/>
      </c>
      <c r="Q2553">
        <f>IF(ISBLANK('Raw Data'!E2548),0,IF(AND('Raw Data'!E2548-'Raw Data'!D2548&lt;4,'Raw Data'!E2548-'Raw Data'!D2548&gt;0),'Raw Data'!L2548,IF(AND('Raw Data'!D2548&gt;'Raw Data'!E2548,'Raw Data'!D2548-'Raw Data'!E2548&gt;0),'Raw Data'!K2548,0)))</f>
        <v/>
      </c>
      <c r="R2553">
        <f>IF(ISBLANK('Raw Data'!K2548),0,IFERROR(IF(MATCH(SMALL('Raw Data'!K2548:N2548,1),L2553:O2553,0),SMALL('Raw Data'!K2548:N2548,1)),0))</f>
        <v/>
      </c>
      <c r="S2553">
        <f>IF(ISBLANK('Raw Data'!K2548),0,IFERROR(IF(MATCH(SMALL('Raw Data'!K2548:N2548,2),L2553:O2553,0),SMALL('Raw Data'!K2548:N2548,2)),0))</f>
        <v/>
      </c>
      <c r="T2553">
        <f>IF(ISBLANK('Raw Data'!K2548),0,IFERROR(IF(MATCH(SMALL('Raw Data'!K2548:N2548,3),L2553:O2553,0),SMALL('Raw Data'!K2548:N2548,3)),0))</f>
        <v/>
      </c>
      <c r="U2553">
        <f>IF(ISBLANK('Raw Data'!K2548),0,IFERROR(IF(MATCH(SMALL('Raw Data'!K2548:N2548,4),L2553:O2553,0),SMALL('Raw Data'!K2548:N2548,4)),0))</f>
        <v/>
      </c>
      <c r="V2553">
        <f>IF(AND('Raw Data'!D2548&lt;3, 'Raw Data'!E2548&lt;3, 'Raw Data'!A2548&gt;0), 'Raw Data'!AF2548, 0)</f>
        <v/>
      </c>
      <c r="W2553">
        <f>IF(AND('Raw Data'!D2548&lt;4, 'Raw Data'!E2548&lt;4, 'Raw Data'!A2548&gt;0), 'Raw Data'!AI2548, 0)</f>
        <v/>
      </c>
      <c r="X2553">
        <f>IF(AND('Raw Data'!D2548&lt;5, 'Raw Data'!E2548&lt;5, 'Raw Data'!A2548&gt;0), 'Raw Data'!AL2548, 0)</f>
        <v/>
      </c>
      <c r="Y2553">
        <f>IF(AND('Raw Data'!D2548&lt;6, 'Raw Data'!E2548&lt;6, 'Raw Data'!A2548&gt;0), 'Raw Data'!AO2548, 0)</f>
        <v/>
      </c>
      <c r="Z2553">
        <f>IF(ISBLANK('Raw Data'!D2548), 0, IF('Raw Data'!D2548-'Raw Data'!E2548&gt;1, 'Raw Data'!AW2548, 0))</f>
        <v/>
      </c>
      <c r="AA2553">
        <f>IF(ISBLANK('Raw Data'!A2548), 0, IF(ABS('Raw Data'!D2548-'Raw Data'!E2548)&lt;2, 'Raw Data'!AX2548, 0))</f>
        <v/>
      </c>
      <c r="AB2553">
        <f>IF(ISBLANK('Raw Data'!D2548), 0, IF('Raw Data'!E2548-'Raw Data'!D2548&gt;1, 'Raw Data'!AY2548, 0))</f>
        <v/>
      </c>
      <c r="AC2553">
        <f>IF(ISBLANK('Raw Data'!D2548), 0, IF('Raw Data'!D2548-'Raw Data'!E2548&gt;2, 'Raw Data'!AZ2548, 0))</f>
        <v/>
      </c>
      <c r="AD2553">
        <f>IF(ISBLANK('Raw Data'!A2548), 0, IF(ABS('Raw Data'!D2548-'Raw Data'!E2548)&lt;3, 'Raw Data'!BA2548, 0))</f>
        <v/>
      </c>
      <c r="AE2553">
        <f>IF(ISBLANK('Raw Data'!D2548), 0, IF('Raw Data'!E2548-'Raw Data'!D2548&gt;2, 'Raw Data'!BB2548, 0))</f>
        <v/>
      </c>
      <c r="AF2553">
        <f>IF(ISBLANK('Raw Data'!D2548), 0, IF('Raw Data'!D2548-'Raw Data'!E2548&gt;3, 'Raw Data'!BC2548, 0))</f>
        <v/>
      </c>
      <c r="AG2553">
        <f>IF(ISBLANK('Raw Data'!A2548), 0, IF(ABS('Raw Data'!D2548-'Raw Data'!E2548)&lt;4, 'Raw Data'!BD2548, 0))</f>
        <v/>
      </c>
      <c r="AH2553">
        <f>IF(ISBLANK('Raw Data'!D2548), 0, IF('Raw Data'!E2548-'Raw Data'!D2548&gt;3, 'Raw Data'!BE2548, 0))</f>
        <v/>
      </c>
      <c r="AI2553">
        <f>IF(SUM('Raw Data'!D2548:E2548)&gt;'Raw Data'!F2548, 'Raw Data'!G2548, 0)</f>
        <v/>
      </c>
      <c r="AJ2553">
        <f>IF(ISBLANK('Raw Data'!D2548), 0, IF(SUM('Raw Data'!D2548:E2548)&lt;'Raw Data'!F2548, 'Raw Data'!H2548, 0))</f>
        <v/>
      </c>
      <c r="AK2553">
        <f>IF(ISBLANK('Raw Data'!A2548), 0, IF(AND('Raw Data'!D2548&lt;3, 'Raw Data'!E2548&lt;3, 'Raw Data'!F2548&lt;BB$2), 'Raw Data'!AF2548, 0))</f>
        <v/>
      </c>
      <c r="AL2553">
        <f>IF(ISBLANK('Raw Data'!A2548), 0, IF(AND('Raw Data'!D2548&lt;4, 'Raw Data'!E2548&lt;4, 'Raw Data'!F2548&lt;BB$2), 'Raw Data'!AI2548, 0))</f>
        <v/>
      </c>
      <c r="AM2553">
        <f>IF(ISBLANK('Raw Data'!A2548), 0, IF(AND('Raw Data'!D2548&lt;5, 'Raw Data'!E2548&lt;5, 'Raw Data'!F2548&lt;BB$2), 'Raw Data'!AL2548, 0))</f>
        <v/>
      </c>
      <c r="AN2553">
        <f>IF(ISBLANK('Raw Data'!A2548), 0, IF(AND('Raw Data'!D2548&lt;6, 'Raw Data'!E2548&lt;6, 'Raw Data'!F2548&lt;BB$2), 'Raw Data'!AO2548, 0))</f>
        <v/>
      </c>
      <c r="AO2553">
        <f>IF(ISBLANK('Raw Data'!A2548), 0, IF(AND('Raw Data'!I2548&lt;Analysis!$BC$2, 'Raw Data'!D2548-'Raw Data'!E2548&gt;1), 'Raw Data'!AW2548, IF(AND('Raw Data'!J2548&lt;Analysis!$BC$2, 'Raw Data'!E2548-'Raw Data'!D2548&gt;1), 'Raw Data'!AY2548, 0)))</f>
        <v/>
      </c>
      <c r="AP2553">
        <f>IF(ISBLANK('Raw Data'!A2548), 0, IF(AND('Raw Data'!I2548&lt;Analysis!$BC$2, 'Raw Data'!D2548-'Raw Data'!E2548&gt;2), 'Raw Data'!AZ2548, IF(AND('Raw Data'!J2548&lt;Analysis!$BC$2, 'Raw Data'!E2548-'Raw Data'!D2548&gt;2), 'Raw Data'!BB2548, 0)))</f>
        <v/>
      </c>
      <c r="AQ2553">
        <f>IF(ISBLANK('Raw Data'!A2548), 0, IF(AND('Raw Data'!I2548&lt;Analysis!$BC$2, 'Raw Data'!D2548-'Raw Data'!E2548&gt;3), 'Raw Data'!BC2548, IF(AND('Raw Data'!J2548&lt;Analysis!$BC$2, 'Raw Data'!E2548-'Raw Data'!D2548&gt;3), 'Raw Data'!BE2548, 0)))</f>
        <v/>
      </c>
      <c r="AR2553">
        <f>IF('Hidden Analysiss'!D2549=1,IF(ABS('Raw Data'!E2548-'Raw Data'!D2548)&lt;2,'Raw Data'!AX2548,0), 0)</f>
        <v/>
      </c>
      <c r="AS2553">
        <f>IF('Hidden Analysiss'!D2549=1,IF(ABS('Raw Data'!E2548-'Raw Data'!D2548)&lt;3,'Raw Data'!BA2548,0), 0)</f>
        <v/>
      </c>
      <c r="AT2553">
        <f>IF('Hidden Analysiss'!D2549=1,IF(ABS('Raw Data'!E2548-'Raw Data'!D2548)&lt;4,'Raw Data'!BD2548,0), 0)</f>
        <v/>
      </c>
      <c r="AU2553">
        <f>IF(AND('Hidden Analysiss'!E2549=1, ABS('Raw Data'!E2548-'Raw Data'!D2548)&lt;2), 'Raw Data'!AX2548, 0)</f>
        <v/>
      </c>
      <c r="AV2553">
        <f>IF(AND('Hidden Analysiss'!E2549=1, ABS('Raw Data'!E2548-'Raw Data'!D2548)&lt;3), 'Raw Data'!BA2548, 0)</f>
        <v/>
      </c>
      <c r="AW2553">
        <f>IF(AND('Hidden Analysiss'!E2549=1, ABS('Raw Data'!E2548-'Raw Data'!D2548)&lt;3), 'Raw Data'!BD2548, 0)</f>
        <v/>
      </c>
    </row>
    <row r="2554">
      <c r="A2554" s="1">
        <f>'Raw Data'!A2549</f>
        <v/>
      </c>
      <c r="B2554">
        <f>IF('Raw Data'!E2549&gt;'Raw Data'!D2549, 'Raw Data'!J2549, 0)</f>
        <v/>
      </c>
      <c r="C2554">
        <f>IF('Raw Data'!D2549&gt;'Raw Data'!E2549, 'Raw Data'!I2549, 0)</f>
        <v/>
      </c>
      <c r="D2554">
        <f>SUM(G2554:H2554)</f>
        <v/>
      </c>
      <c r="E2554">
        <f>IF(AND('Raw Data'!J2549&lt;'Raw Data'!I2549,'Raw Data'!E2549&gt;'Raw Data'!D2549,'Raw Data'!E2549-'Raw Data'!D2549&gt;3),'Raw Data'!N2549,IF(AND('Raw Data'!I2549&lt;'Raw Data'!J2549,'Raw Data'!D2549&gt;'Raw Data'!E2549,'Raw Data'!D2549-'Raw Data'!E2549&gt;3),'Raw Data'!M2549,0))</f>
        <v/>
      </c>
      <c r="F2554">
        <f>IF(AND('Raw Data'!J2549&lt;'Raw Data'!I2549,'Raw Data'!E2549&gt;'Raw Data'!D2549,'Raw Data'!E2549-'Raw Data'!D2549&lt;4),'Raw Data'!L2549,IF(AND('Raw Data'!I2549&lt;'Raw Data'!J2549,'Raw Data'!D2549&gt;'Raw Data'!E2549,'Raw Data'!D2549-'Raw Data'!E2549&lt;4),'Raw Data'!K2549,0))</f>
        <v/>
      </c>
      <c r="G2554">
        <f>IF(AND('Raw Data'!J2549&lt;'Raw Data'!I2549, 'Raw Data'!E2549&gt;'Raw Data'!D2549), 'Raw Data'!J2549, 0)</f>
        <v/>
      </c>
      <c r="H2554">
        <f>IF(AND('Raw Data'!J2549&gt;'Raw Data'!I2549, 'Raw Data'!E2549&lt;'Raw Data'!D2549), 'Raw Data'!I2549, 0)</f>
        <v/>
      </c>
      <c r="I2554">
        <f>SUM(J2554:K2554)</f>
        <v/>
      </c>
      <c r="J2554">
        <f>IF(AND('Raw Data'!J2549&gt;'Raw Data'!I2549, 'Raw Data'!E2549&gt;'Raw Data'!D2549), 'Raw Data'!J2549, 0)</f>
        <v/>
      </c>
      <c r="K2554">
        <f>IF(AND('Raw Data'!I2549&gt;'Raw Data'!J2549, 'Raw Data'!D2549&gt;'Raw Data'!E2549), 'Raw Data'!I2549, 0)</f>
        <v/>
      </c>
      <c r="L2554">
        <f>IF('Raw Data'!E2549-'Raw Data'!D2549&gt;3, 'Raw Data'!N2549, 0)</f>
        <v/>
      </c>
      <c r="M2554">
        <f>IF('Raw Data'!D2549-'Raw Data'!E2549&gt;3, 'Raw Data'!M2549, 0)</f>
        <v/>
      </c>
      <c r="N2554">
        <f>IF(ISBLANK('Raw Data'!D2549),0,IF(AND('Raw Data'!E2549&gt;'Raw Data'!D2549,'Raw Data'!E2549-'Raw Data'!D2549&gt;0,'Raw Data'!E2549-'Raw Data'!D2549&lt;4),'Raw Data'!L2549, 0))</f>
        <v/>
      </c>
      <c r="O2554">
        <f>IF(ISBLANK('Raw Data'!D2549),0,IF(AND('Raw Data'!E2549&gt;'Raw Data'!D2549,'Raw Data'!E2549-'Raw Data'!D2549&gt;0,'Raw Data'!D2549-'Raw Data'!E2549&lt;4),'Raw Data'!K2549, 0))</f>
        <v/>
      </c>
      <c r="P2554">
        <f>IF('Raw Data'!E2549-'Raw Data'!D2549&gt;3, 'Raw Data'!N2549, IF('Raw Data'!D2549-'Raw Data'!E2549&gt;3, 'Raw Data'!M2549, 0))</f>
        <v/>
      </c>
      <c r="Q2554">
        <f>IF(ISBLANK('Raw Data'!E2549),0,IF(AND('Raw Data'!E2549-'Raw Data'!D2549&lt;4,'Raw Data'!E2549-'Raw Data'!D2549&gt;0),'Raw Data'!L2549,IF(AND('Raw Data'!D2549&gt;'Raw Data'!E2549,'Raw Data'!D2549-'Raw Data'!E2549&gt;0),'Raw Data'!K2549,0)))</f>
        <v/>
      </c>
      <c r="R2554">
        <f>IF(ISBLANK('Raw Data'!K2549),0,IFERROR(IF(MATCH(SMALL('Raw Data'!K2549:N2549,1),L2554:O2554,0),SMALL('Raw Data'!K2549:N2549,1)),0))</f>
        <v/>
      </c>
      <c r="S2554">
        <f>IF(ISBLANK('Raw Data'!K2549),0,IFERROR(IF(MATCH(SMALL('Raw Data'!K2549:N2549,2),L2554:O2554,0),SMALL('Raw Data'!K2549:N2549,2)),0))</f>
        <v/>
      </c>
      <c r="T2554">
        <f>IF(ISBLANK('Raw Data'!K2549),0,IFERROR(IF(MATCH(SMALL('Raw Data'!K2549:N2549,3),L2554:O2554,0),SMALL('Raw Data'!K2549:N2549,3)),0))</f>
        <v/>
      </c>
      <c r="U2554">
        <f>IF(ISBLANK('Raw Data'!K2549),0,IFERROR(IF(MATCH(SMALL('Raw Data'!K2549:N2549,4),L2554:O2554,0),SMALL('Raw Data'!K2549:N2549,4)),0))</f>
        <v/>
      </c>
      <c r="V2554">
        <f>IF(AND('Raw Data'!D2549&lt;3, 'Raw Data'!E2549&lt;3, 'Raw Data'!A2549&gt;0), 'Raw Data'!AF2549, 0)</f>
        <v/>
      </c>
      <c r="W2554">
        <f>IF(AND('Raw Data'!D2549&lt;4, 'Raw Data'!E2549&lt;4, 'Raw Data'!A2549&gt;0), 'Raw Data'!AI2549, 0)</f>
        <v/>
      </c>
      <c r="X2554">
        <f>IF(AND('Raw Data'!D2549&lt;5, 'Raw Data'!E2549&lt;5, 'Raw Data'!A2549&gt;0), 'Raw Data'!AL2549, 0)</f>
        <v/>
      </c>
      <c r="Y2554">
        <f>IF(AND('Raw Data'!D2549&lt;6, 'Raw Data'!E2549&lt;6, 'Raw Data'!A2549&gt;0), 'Raw Data'!AO2549, 0)</f>
        <v/>
      </c>
      <c r="Z2554">
        <f>IF(ISBLANK('Raw Data'!D2549), 0, IF('Raw Data'!D2549-'Raw Data'!E2549&gt;1, 'Raw Data'!AW2549, 0))</f>
        <v/>
      </c>
      <c r="AA2554">
        <f>IF(ISBLANK('Raw Data'!A2549), 0, IF(ABS('Raw Data'!D2549-'Raw Data'!E2549)&lt;2, 'Raw Data'!AX2549, 0))</f>
        <v/>
      </c>
      <c r="AB2554">
        <f>IF(ISBLANK('Raw Data'!D2549), 0, IF('Raw Data'!E2549-'Raw Data'!D2549&gt;1, 'Raw Data'!AY2549, 0))</f>
        <v/>
      </c>
      <c r="AC2554">
        <f>IF(ISBLANK('Raw Data'!D2549), 0, IF('Raw Data'!D2549-'Raw Data'!E2549&gt;2, 'Raw Data'!AZ2549, 0))</f>
        <v/>
      </c>
      <c r="AD2554">
        <f>IF(ISBLANK('Raw Data'!A2549), 0, IF(ABS('Raw Data'!D2549-'Raw Data'!E2549)&lt;3, 'Raw Data'!BA2549, 0))</f>
        <v/>
      </c>
      <c r="AE2554">
        <f>IF(ISBLANK('Raw Data'!D2549), 0, IF('Raw Data'!E2549-'Raw Data'!D2549&gt;2, 'Raw Data'!BB2549, 0))</f>
        <v/>
      </c>
      <c r="AF2554">
        <f>IF(ISBLANK('Raw Data'!D2549), 0, IF('Raw Data'!D2549-'Raw Data'!E2549&gt;3, 'Raw Data'!BC2549, 0))</f>
        <v/>
      </c>
      <c r="AG2554">
        <f>IF(ISBLANK('Raw Data'!A2549), 0, IF(ABS('Raw Data'!D2549-'Raw Data'!E2549)&lt;4, 'Raw Data'!BD2549, 0))</f>
        <v/>
      </c>
      <c r="AH2554">
        <f>IF(ISBLANK('Raw Data'!D2549), 0, IF('Raw Data'!E2549-'Raw Data'!D2549&gt;3, 'Raw Data'!BE2549, 0))</f>
        <v/>
      </c>
      <c r="AI2554">
        <f>IF(SUM('Raw Data'!D2549:E2549)&gt;'Raw Data'!F2549, 'Raw Data'!G2549, 0)</f>
        <v/>
      </c>
      <c r="AJ2554">
        <f>IF(ISBLANK('Raw Data'!D2549), 0, IF(SUM('Raw Data'!D2549:E2549)&lt;'Raw Data'!F2549, 'Raw Data'!H2549, 0))</f>
        <v/>
      </c>
      <c r="AK2554">
        <f>IF(ISBLANK('Raw Data'!A2549), 0, IF(AND('Raw Data'!D2549&lt;3, 'Raw Data'!E2549&lt;3, 'Raw Data'!F2549&lt;BB$2), 'Raw Data'!AF2549, 0))</f>
        <v/>
      </c>
      <c r="AL2554">
        <f>IF(ISBLANK('Raw Data'!A2549), 0, IF(AND('Raw Data'!D2549&lt;4, 'Raw Data'!E2549&lt;4, 'Raw Data'!F2549&lt;BB$2), 'Raw Data'!AI2549, 0))</f>
        <v/>
      </c>
      <c r="AM2554">
        <f>IF(ISBLANK('Raw Data'!A2549), 0, IF(AND('Raw Data'!D2549&lt;5, 'Raw Data'!E2549&lt;5, 'Raw Data'!F2549&lt;BB$2), 'Raw Data'!AL2549, 0))</f>
        <v/>
      </c>
      <c r="AN2554">
        <f>IF(ISBLANK('Raw Data'!A2549), 0, IF(AND('Raw Data'!D2549&lt;6, 'Raw Data'!E2549&lt;6, 'Raw Data'!F2549&lt;BB$2), 'Raw Data'!AO2549, 0))</f>
        <v/>
      </c>
      <c r="AO2554">
        <f>IF(ISBLANK('Raw Data'!A2549), 0, IF(AND('Raw Data'!I2549&lt;Analysis!$BC$2, 'Raw Data'!D2549-'Raw Data'!E2549&gt;1), 'Raw Data'!AW2549, IF(AND('Raw Data'!J2549&lt;Analysis!$BC$2, 'Raw Data'!E2549-'Raw Data'!D2549&gt;1), 'Raw Data'!AY2549, 0)))</f>
        <v/>
      </c>
      <c r="AP2554">
        <f>IF(ISBLANK('Raw Data'!A2549), 0, IF(AND('Raw Data'!I2549&lt;Analysis!$BC$2, 'Raw Data'!D2549-'Raw Data'!E2549&gt;2), 'Raw Data'!AZ2549, IF(AND('Raw Data'!J2549&lt;Analysis!$BC$2, 'Raw Data'!E2549-'Raw Data'!D2549&gt;2), 'Raw Data'!BB2549, 0)))</f>
        <v/>
      </c>
      <c r="AQ2554">
        <f>IF(ISBLANK('Raw Data'!A2549), 0, IF(AND('Raw Data'!I2549&lt;Analysis!$BC$2, 'Raw Data'!D2549-'Raw Data'!E2549&gt;3), 'Raw Data'!BC2549, IF(AND('Raw Data'!J2549&lt;Analysis!$BC$2, 'Raw Data'!E2549-'Raw Data'!D2549&gt;3), 'Raw Data'!BE2549, 0)))</f>
        <v/>
      </c>
      <c r="AR2554">
        <f>IF('Hidden Analysiss'!D2550=1,IF(ABS('Raw Data'!E2549-'Raw Data'!D2549)&lt;2,'Raw Data'!AX2549,0), 0)</f>
        <v/>
      </c>
      <c r="AS2554">
        <f>IF('Hidden Analysiss'!D2550=1,IF(ABS('Raw Data'!E2549-'Raw Data'!D2549)&lt;3,'Raw Data'!BA2549,0), 0)</f>
        <v/>
      </c>
      <c r="AT2554">
        <f>IF('Hidden Analysiss'!D2550=1,IF(ABS('Raw Data'!E2549-'Raw Data'!D2549)&lt;4,'Raw Data'!BD2549,0), 0)</f>
        <v/>
      </c>
      <c r="AU2554">
        <f>IF(AND('Hidden Analysiss'!E2550=1, ABS('Raw Data'!E2549-'Raw Data'!D2549)&lt;2), 'Raw Data'!AX2549, 0)</f>
        <v/>
      </c>
      <c r="AV2554">
        <f>IF(AND('Hidden Analysiss'!E2550=1, ABS('Raw Data'!E2549-'Raw Data'!D2549)&lt;3), 'Raw Data'!BA2549, 0)</f>
        <v/>
      </c>
      <c r="AW2554">
        <f>IF(AND('Hidden Analysiss'!E2550=1, ABS('Raw Data'!E2549-'Raw Data'!D2549)&lt;3), 'Raw Data'!BD2549, 0)</f>
        <v/>
      </c>
    </row>
    <row r="2555">
      <c r="A2555" s="1">
        <f>'Raw Data'!A2550</f>
        <v/>
      </c>
      <c r="B2555">
        <f>IF('Raw Data'!E2550&gt;'Raw Data'!D2550, 'Raw Data'!J2550, 0)</f>
        <v/>
      </c>
      <c r="C2555">
        <f>IF('Raw Data'!D2550&gt;'Raw Data'!E2550, 'Raw Data'!I2550, 0)</f>
        <v/>
      </c>
      <c r="D2555">
        <f>SUM(G2555:H2555)</f>
        <v/>
      </c>
      <c r="E2555">
        <f>IF(AND('Raw Data'!J2550&lt;'Raw Data'!I2550,'Raw Data'!E2550&gt;'Raw Data'!D2550,'Raw Data'!E2550-'Raw Data'!D2550&gt;3),'Raw Data'!N2550,IF(AND('Raw Data'!I2550&lt;'Raw Data'!J2550,'Raw Data'!D2550&gt;'Raw Data'!E2550,'Raw Data'!D2550-'Raw Data'!E2550&gt;3),'Raw Data'!M2550,0))</f>
        <v/>
      </c>
      <c r="F2555">
        <f>IF(AND('Raw Data'!J2550&lt;'Raw Data'!I2550,'Raw Data'!E2550&gt;'Raw Data'!D2550,'Raw Data'!E2550-'Raw Data'!D2550&lt;4),'Raw Data'!L2550,IF(AND('Raw Data'!I2550&lt;'Raw Data'!J2550,'Raw Data'!D2550&gt;'Raw Data'!E2550,'Raw Data'!D2550-'Raw Data'!E2550&lt;4),'Raw Data'!K2550,0))</f>
        <v/>
      </c>
      <c r="G2555">
        <f>IF(AND('Raw Data'!J2550&lt;'Raw Data'!I2550, 'Raw Data'!E2550&gt;'Raw Data'!D2550), 'Raw Data'!J2550, 0)</f>
        <v/>
      </c>
      <c r="H2555">
        <f>IF(AND('Raw Data'!J2550&gt;'Raw Data'!I2550, 'Raw Data'!E2550&lt;'Raw Data'!D2550), 'Raw Data'!I2550, 0)</f>
        <v/>
      </c>
      <c r="I2555">
        <f>SUM(J2555:K2555)</f>
        <v/>
      </c>
      <c r="J2555">
        <f>IF(AND('Raw Data'!J2550&gt;'Raw Data'!I2550, 'Raw Data'!E2550&gt;'Raw Data'!D2550), 'Raw Data'!J2550, 0)</f>
        <v/>
      </c>
      <c r="K2555">
        <f>IF(AND('Raw Data'!I2550&gt;'Raw Data'!J2550, 'Raw Data'!D2550&gt;'Raw Data'!E2550), 'Raw Data'!I2550, 0)</f>
        <v/>
      </c>
      <c r="L2555">
        <f>IF('Raw Data'!E2550-'Raw Data'!D2550&gt;3, 'Raw Data'!N2550, 0)</f>
        <v/>
      </c>
      <c r="M2555">
        <f>IF('Raw Data'!D2550-'Raw Data'!E2550&gt;3, 'Raw Data'!M2550, 0)</f>
        <v/>
      </c>
      <c r="N2555">
        <f>IF(ISBLANK('Raw Data'!D2550),0,IF(AND('Raw Data'!E2550&gt;'Raw Data'!D2550,'Raw Data'!E2550-'Raw Data'!D2550&gt;0,'Raw Data'!E2550-'Raw Data'!D2550&lt;4),'Raw Data'!L2550, 0))</f>
        <v/>
      </c>
      <c r="O2555">
        <f>IF(ISBLANK('Raw Data'!D2550),0,IF(AND('Raw Data'!E2550&gt;'Raw Data'!D2550,'Raw Data'!E2550-'Raw Data'!D2550&gt;0,'Raw Data'!D2550-'Raw Data'!E2550&lt;4),'Raw Data'!K2550, 0))</f>
        <v/>
      </c>
      <c r="P2555">
        <f>IF('Raw Data'!E2550-'Raw Data'!D2550&gt;3, 'Raw Data'!N2550, IF('Raw Data'!D2550-'Raw Data'!E2550&gt;3, 'Raw Data'!M2550, 0))</f>
        <v/>
      </c>
      <c r="Q2555">
        <f>IF(ISBLANK('Raw Data'!E2550),0,IF(AND('Raw Data'!E2550-'Raw Data'!D2550&lt;4,'Raw Data'!E2550-'Raw Data'!D2550&gt;0),'Raw Data'!L2550,IF(AND('Raw Data'!D2550&gt;'Raw Data'!E2550,'Raw Data'!D2550-'Raw Data'!E2550&gt;0),'Raw Data'!K2550,0)))</f>
        <v/>
      </c>
      <c r="R2555">
        <f>IF(ISBLANK('Raw Data'!K2550),0,IFERROR(IF(MATCH(SMALL('Raw Data'!K2550:N2550,1),L2555:O2555,0),SMALL('Raw Data'!K2550:N2550,1)),0))</f>
        <v/>
      </c>
      <c r="S2555">
        <f>IF(ISBLANK('Raw Data'!K2550),0,IFERROR(IF(MATCH(SMALL('Raw Data'!K2550:N2550,2),L2555:O2555,0),SMALL('Raw Data'!K2550:N2550,2)),0))</f>
        <v/>
      </c>
      <c r="T2555">
        <f>IF(ISBLANK('Raw Data'!K2550),0,IFERROR(IF(MATCH(SMALL('Raw Data'!K2550:N2550,3),L2555:O2555,0),SMALL('Raw Data'!K2550:N2550,3)),0))</f>
        <v/>
      </c>
      <c r="U2555">
        <f>IF(ISBLANK('Raw Data'!K2550),0,IFERROR(IF(MATCH(SMALL('Raw Data'!K2550:N2550,4),L2555:O2555,0),SMALL('Raw Data'!K2550:N2550,4)),0))</f>
        <v/>
      </c>
      <c r="V2555">
        <f>IF(AND('Raw Data'!D2550&lt;3, 'Raw Data'!E2550&lt;3, 'Raw Data'!A2550&gt;0), 'Raw Data'!AF2550, 0)</f>
        <v/>
      </c>
      <c r="W2555">
        <f>IF(AND('Raw Data'!D2550&lt;4, 'Raw Data'!E2550&lt;4, 'Raw Data'!A2550&gt;0), 'Raw Data'!AI2550, 0)</f>
        <v/>
      </c>
      <c r="X2555">
        <f>IF(AND('Raw Data'!D2550&lt;5, 'Raw Data'!E2550&lt;5, 'Raw Data'!A2550&gt;0), 'Raw Data'!AL2550, 0)</f>
        <v/>
      </c>
      <c r="Y2555">
        <f>IF(AND('Raw Data'!D2550&lt;6, 'Raw Data'!E2550&lt;6, 'Raw Data'!A2550&gt;0), 'Raw Data'!AO2550, 0)</f>
        <v/>
      </c>
      <c r="Z2555">
        <f>IF(ISBLANK('Raw Data'!D2550), 0, IF('Raw Data'!D2550-'Raw Data'!E2550&gt;1, 'Raw Data'!AW2550, 0))</f>
        <v/>
      </c>
      <c r="AA2555">
        <f>IF(ISBLANK('Raw Data'!A2550), 0, IF(ABS('Raw Data'!D2550-'Raw Data'!E2550)&lt;2, 'Raw Data'!AX2550, 0))</f>
        <v/>
      </c>
      <c r="AB2555">
        <f>IF(ISBLANK('Raw Data'!D2550), 0, IF('Raw Data'!E2550-'Raw Data'!D2550&gt;1, 'Raw Data'!AY2550, 0))</f>
        <v/>
      </c>
      <c r="AC2555">
        <f>IF(ISBLANK('Raw Data'!D2550), 0, IF('Raw Data'!D2550-'Raw Data'!E2550&gt;2, 'Raw Data'!AZ2550, 0))</f>
        <v/>
      </c>
      <c r="AD2555">
        <f>IF(ISBLANK('Raw Data'!A2550), 0, IF(ABS('Raw Data'!D2550-'Raw Data'!E2550)&lt;3, 'Raw Data'!BA2550, 0))</f>
        <v/>
      </c>
      <c r="AE2555">
        <f>IF(ISBLANK('Raw Data'!D2550), 0, IF('Raw Data'!E2550-'Raw Data'!D2550&gt;2, 'Raw Data'!BB2550, 0))</f>
        <v/>
      </c>
      <c r="AF2555">
        <f>IF(ISBLANK('Raw Data'!D2550), 0, IF('Raw Data'!D2550-'Raw Data'!E2550&gt;3, 'Raw Data'!BC2550, 0))</f>
        <v/>
      </c>
      <c r="AG2555">
        <f>IF(ISBLANK('Raw Data'!A2550), 0, IF(ABS('Raw Data'!D2550-'Raw Data'!E2550)&lt;4, 'Raw Data'!BD2550, 0))</f>
        <v/>
      </c>
      <c r="AH2555">
        <f>IF(ISBLANK('Raw Data'!D2550), 0, IF('Raw Data'!E2550-'Raw Data'!D2550&gt;3, 'Raw Data'!BE2550, 0))</f>
        <v/>
      </c>
      <c r="AI2555">
        <f>IF(SUM('Raw Data'!D2550:E2550)&gt;'Raw Data'!F2550, 'Raw Data'!G2550, 0)</f>
        <v/>
      </c>
      <c r="AJ2555">
        <f>IF(ISBLANK('Raw Data'!D2550), 0, IF(SUM('Raw Data'!D2550:E2550)&lt;'Raw Data'!F2550, 'Raw Data'!H2550, 0))</f>
        <v/>
      </c>
      <c r="AK2555">
        <f>IF(ISBLANK('Raw Data'!A2550), 0, IF(AND('Raw Data'!D2550&lt;3, 'Raw Data'!E2550&lt;3, 'Raw Data'!F2550&lt;BB$2), 'Raw Data'!AF2550, 0))</f>
        <v/>
      </c>
      <c r="AL2555">
        <f>IF(ISBLANK('Raw Data'!A2550), 0, IF(AND('Raw Data'!D2550&lt;4, 'Raw Data'!E2550&lt;4, 'Raw Data'!F2550&lt;BB$2), 'Raw Data'!AI2550, 0))</f>
        <v/>
      </c>
      <c r="AM2555">
        <f>IF(ISBLANK('Raw Data'!A2550), 0, IF(AND('Raw Data'!D2550&lt;5, 'Raw Data'!E2550&lt;5, 'Raw Data'!F2550&lt;BB$2), 'Raw Data'!AL2550, 0))</f>
        <v/>
      </c>
      <c r="AN2555">
        <f>IF(ISBLANK('Raw Data'!A2550), 0, IF(AND('Raw Data'!D2550&lt;6, 'Raw Data'!E2550&lt;6, 'Raw Data'!F2550&lt;BB$2), 'Raw Data'!AO2550, 0))</f>
        <v/>
      </c>
      <c r="AO2555">
        <f>IF(ISBLANK('Raw Data'!A2550), 0, IF(AND('Raw Data'!I2550&lt;Analysis!$BC$2, 'Raw Data'!D2550-'Raw Data'!E2550&gt;1), 'Raw Data'!AW2550, IF(AND('Raw Data'!J2550&lt;Analysis!$BC$2, 'Raw Data'!E2550-'Raw Data'!D2550&gt;1), 'Raw Data'!AY2550, 0)))</f>
        <v/>
      </c>
      <c r="AP2555">
        <f>IF(ISBLANK('Raw Data'!A2550), 0, IF(AND('Raw Data'!I2550&lt;Analysis!$BC$2, 'Raw Data'!D2550-'Raw Data'!E2550&gt;2), 'Raw Data'!AZ2550, IF(AND('Raw Data'!J2550&lt;Analysis!$BC$2, 'Raw Data'!E2550-'Raw Data'!D2550&gt;2), 'Raw Data'!BB2550, 0)))</f>
        <v/>
      </c>
      <c r="AQ2555">
        <f>IF(ISBLANK('Raw Data'!A2550), 0, IF(AND('Raw Data'!I2550&lt;Analysis!$BC$2, 'Raw Data'!D2550-'Raw Data'!E2550&gt;3), 'Raw Data'!BC2550, IF(AND('Raw Data'!J2550&lt;Analysis!$BC$2, 'Raw Data'!E2550-'Raw Data'!D2550&gt;3), 'Raw Data'!BE2550, 0)))</f>
        <v/>
      </c>
      <c r="AR2555">
        <f>IF('Hidden Analysiss'!D2551=1,IF(ABS('Raw Data'!E2550-'Raw Data'!D2550)&lt;2,'Raw Data'!AX2550,0), 0)</f>
        <v/>
      </c>
      <c r="AS2555">
        <f>IF('Hidden Analysiss'!D2551=1,IF(ABS('Raw Data'!E2550-'Raw Data'!D2550)&lt;3,'Raw Data'!BA2550,0), 0)</f>
        <v/>
      </c>
      <c r="AT2555">
        <f>IF('Hidden Analysiss'!D2551=1,IF(ABS('Raw Data'!E2550-'Raw Data'!D2550)&lt;4,'Raw Data'!BD2550,0), 0)</f>
        <v/>
      </c>
      <c r="AU2555">
        <f>IF(AND('Hidden Analysiss'!E2551=1, ABS('Raw Data'!E2550-'Raw Data'!D2550)&lt;2), 'Raw Data'!AX2550, 0)</f>
        <v/>
      </c>
      <c r="AV2555">
        <f>IF(AND('Hidden Analysiss'!E2551=1, ABS('Raw Data'!E2550-'Raw Data'!D2550)&lt;3), 'Raw Data'!BA2550, 0)</f>
        <v/>
      </c>
      <c r="AW2555">
        <f>IF(AND('Hidden Analysiss'!E2551=1, ABS('Raw Data'!E2550-'Raw Data'!D2550)&lt;3), 'Raw Data'!BD2550, 0)</f>
        <v/>
      </c>
    </row>
    <row r="2556">
      <c r="A2556" s="1">
        <f>'Raw Data'!A2551</f>
        <v/>
      </c>
      <c r="B2556">
        <f>IF('Raw Data'!E2551&gt;'Raw Data'!D2551, 'Raw Data'!J2551, 0)</f>
        <v/>
      </c>
      <c r="C2556">
        <f>IF('Raw Data'!D2551&gt;'Raw Data'!E2551, 'Raw Data'!I2551, 0)</f>
        <v/>
      </c>
      <c r="D2556">
        <f>SUM(G2556:H2556)</f>
        <v/>
      </c>
      <c r="E2556">
        <f>IF(AND('Raw Data'!J2551&lt;'Raw Data'!I2551,'Raw Data'!E2551&gt;'Raw Data'!D2551,'Raw Data'!E2551-'Raw Data'!D2551&gt;3),'Raw Data'!N2551,IF(AND('Raw Data'!I2551&lt;'Raw Data'!J2551,'Raw Data'!D2551&gt;'Raw Data'!E2551,'Raw Data'!D2551-'Raw Data'!E2551&gt;3),'Raw Data'!M2551,0))</f>
        <v/>
      </c>
      <c r="F2556">
        <f>IF(AND('Raw Data'!J2551&lt;'Raw Data'!I2551,'Raw Data'!E2551&gt;'Raw Data'!D2551,'Raw Data'!E2551-'Raw Data'!D2551&lt;4),'Raw Data'!L2551,IF(AND('Raw Data'!I2551&lt;'Raw Data'!J2551,'Raw Data'!D2551&gt;'Raw Data'!E2551,'Raw Data'!D2551-'Raw Data'!E2551&lt;4),'Raw Data'!K2551,0))</f>
        <v/>
      </c>
      <c r="G2556">
        <f>IF(AND('Raw Data'!J2551&lt;'Raw Data'!I2551, 'Raw Data'!E2551&gt;'Raw Data'!D2551), 'Raw Data'!J2551, 0)</f>
        <v/>
      </c>
      <c r="H2556">
        <f>IF(AND('Raw Data'!J2551&gt;'Raw Data'!I2551, 'Raw Data'!E2551&lt;'Raw Data'!D2551), 'Raw Data'!I2551, 0)</f>
        <v/>
      </c>
      <c r="I2556">
        <f>SUM(J2556:K2556)</f>
        <v/>
      </c>
      <c r="J2556">
        <f>IF(AND('Raw Data'!J2551&gt;'Raw Data'!I2551, 'Raw Data'!E2551&gt;'Raw Data'!D2551), 'Raw Data'!J2551, 0)</f>
        <v/>
      </c>
      <c r="K2556">
        <f>IF(AND('Raw Data'!I2551&gt;'Raw Data'!J2551, 'Raw Data'!D2551&gt;'Raw Data'!E2551), 'Raw Data'!I2551, 0)</f>
        <v/>
      </c>
      <c r="L2556">
        <f>IF('Raw Data'!E2551-'Raw Data'!D2551&gt;3, 'Raw Data'!N2551, 0)</f>
        <v/>
      </c>
      <c r="M2556">
        <f>IF('Raw Data'!D2551-'Raw Data'!E2551&gt;3, 'Raw Data'!M2551, 0)</f>
        <v/>
      </c>
      <c r="N2556">
        <f>IF(ISBLANK('Raw Data'!D2551),0,IF(AND('Raw Data'!E2551&gt;'Raw Data'!D2551,'Raw Data'!E2551-'Raw Data'!D2551&gt;0,'Raw Data'!E2551-'Raw Data'!D2551&lt;4),'Raw Data'!L2551, 0))</f>
        <v/>
      </c>
      <c r="O2556">
        <f>IF(ISBLANK('Raw Data'!D2551),0,IF(AND('Raw Data'!E2551&gt;'Raw Data'!D2551,'Raw Data'!E2551-'Raw Data'!D2551&gt;0,'Raw Data'!D2551-'Raw Data'!E2551&lt;4),'Raw Data'!K2551, 0))</f>
        <v/>
      </c>
      <c r="P2556">
        <f>IF('Raw Data'!E2551-'Raw Data'!D2551&gt;3, 'Raw Data'!N2551, IF('Raw Data'!D2551-'Raw Data'!E2551&gt;3, 'Raw Data'!M2551, 0))</f>
        <v/>
      </c>
      <c r="Q2556">
        <f>IF(ISBLANK('Raw Data'!E2551),0,IF(AND('Raw Data'!E2551-'Raw Data'!D2551&lt;4,'Raw Data'!E2551-'Raw Data'!D2551&gt;0),'Raw Data'!L2551,IF(AND('Raw Data'!D2551&gt;'Raw Data'!E2551,'Raw Data'!D2551-'Raw Data'!E2551&gt;0),'Raw Data'!K2551,0)))</f>
        <v/>
      </c>
      <c r="R2556">
        <f>IF(ISBLANK('Raw Data'!K2551),0,IFERROR(IF(MATCH(SMALL('Raw Data'!K2551:N2551,1),L2556:O2556,0),SMALL('Raw Data'!K2551:N2551,1)),0))</f>
        <v/>
      </c>
      <c r="S2556">
        <f>IF(ISBLANK('Raw Data'!K2551),0,IFERROR(IF(MATCH(SMALL('Raw Data'!K2551:N2551,2),L2556:O2556,0),SMALL('Raw Data'!K2551:N2551,2)),0))</f>
        <v/>
      </c>
      <c r="T2556">
        <f>IF(ISBLANK('Raw Data'!K2551),0,IFERROR(IF(MATCH(SMALL('Raw Data'!K2551:N2551,3),L2556:O2556,0),SMALL('Raw Data'!K2551:N2551,3)),0))</f>
        <v/>
      </c>
      <c r="U2556">
        <f>IF(ISBLANK('Raw Data'!K2551),0,IFERROR(IF(MATCH(SMALL('Raw Data'!K2551:N2551,4),L2556:O2556,0),SMALL('Raw Data'!K2551:N2551,4)),0))</f>
        <v/>
      </c>
      <c r="V2556">
        <f>IF(AND('Raw Data'!D2551&lt;3, 'Raw Data'!E2551&lt;3, 'Raw Data'!A2551&gt;0), 'Raw Data'!AF2551, 0)</f>
        <v/>
      </c>
      <c r="W2556">
        <f>IF(AND('Raw Data'!D2551&lt;4, 'Raw Data'!E2551&lt;4, 'Raw Data'!A2551&gt;0), 'Raw Data'!AI2551, 0)</f>
        <v/>
      </c>
      <c r="X2556">
        <f>IF(AND('Raw Data'!D2551&lt;5, 'Raw Data'!E2551&lt;5, 'Raw Data'!A2551&gt;0), 'Raw Data'!AL2551, 0)</f>
        <v/>
      </c>
      <c r="Y2556">
        <f>IF(AND('Raw Data'!D2551&lt;6, 'Raw Data'!E2551&lt;6, 'Raw Data'!A2551&gt;0), 'Raw Data'!AO2551, 0)</f>
        <v/>
      </c>
      <c r="Z2556">
        <f>IF(ISBLANK('Raw Data'!D2551), 0, IF('Raw Data'!D2551-'Raw Data'!E2551&gt;1, 'Raw Data'!AW2551, 0))</f>
        <v/>
      </c>
      <c r="AA2556">
        <f>IF(ISBLANK('Raw Data'!A2551), 0, IF(ABS('Raw Data'!D2551-'Raw Data'!E2551)&lt;2, 'Raw Data'!AX2551, 0))</f>
        <v/>
      </c>
      <c r="AB2556">
        <f>IF(ISBLANK('Raw Data'!D2551), 0, IF('Raw Data'!E2551-'Raw Data'!D2551&gt;1, 'Raw Data'!AY2551, 0))</f>
        <v/>
      </c>
      <c r="AC2556">
        <f>IF(ISBLANK('Raw Data'!D2551), 0, IF('Raw Data'!D2551-'Raw Data'!E2551&gt;2, 'Raw Data'!AZ2551, 0))</f>
        <v/>
      </c>
      <c r="AD2556">
        <f>IF(ISBLANK('Raw Data'!A2551), 0, IF(ABS('Raw Data'!D2551-'Raw Data'!E2551)&lt;3, 'Raw Data'!BA2551, 0))</f>
        <v/>
      </c>
      <c r="AE2556">
        <f>IF(ISBLANK('Raw Data'!D2551), 0, IF('Raw Data'!E2551-'Raw Data'!D2551&gt;2, 'Raw Data'!BB2551, 0))</f>
        <v/>
      </c>
      <c r="AF2556">
        <f>IF(ISBLANK('Raw Data'!D2551), 0, IF('Raw Data'!D2551-'Raw Data'!E2551&gt;3, 'Raw Data'!BC2551, 0))</f>
        <v/>
      </c>
      <c r="AG2556">
        <f>IF(ISBLANK('Raw Data'!A2551), 0, IF(ABS('Raw Data'!D2551-'Raw Data'!E2551)&lt;4, 'Raw Data'!BD2551, 0))</f>
        <v/>
      </c>
      <c r="AH2556">
        <f>IF(ISBLANK('Raw Data'!D2551), 0, IF('Raw Data'!E2551-'Raw Data'!D2551&gt;3, 'Raw Data'!BE2551, 0))</f>
        <v/>
      </c>
      <c r="AI2556">
        <f>IF(SUM('Raw Data'!D2551:E2551)&gt;'Raw Data'!F2551, 'Raw Data'!G2551, 0)</f>
        <v/>
      </c>
      <c r="AJ2556">
        <f>IF(ISBLANK('Raw Data'!D2551), 0, IF(SUM('Raw Data'!D2551:E2551)&lt;'Raw Data'!F2551, 'Raw Data'!H2551, 0))</f>
        <v/>
      </c>
      <c r="AK2556">
        <f>IF(ISBLANK('Raw Data'!A2551), 0, IF(AND('Raw Data'!D2551&lt;3, 'Raw Data'!E2551&lt;3, 'Raw Data'!F2551&lt;BB$2), 'Raw Data'!AF2551, 0))</f>
        <v/>
      </c>
      <c r="AL2556">
        <f>IF(ISBLANK('Raw Data'!A2551), 0, IF(AND('Raw Data'!D2551&lt;4, 'Raw Data'!E2551&lt;4, 'Raw Data'!F2551&lt;BB$2), 'Raw Data'!AI2551, 0))</f>
        <v/>
      </c>
      <c r="AM2556">
        <f>IF(ISBLANK('Raw Data'!A2551), 0, IF(AND('Raw Data'!D2551&lt;5, 'Raw Data'!E2551&lt;5, 'Raw Data'!F2551&lt;BB$2), 'Raw Data'!AL2551, 0))</f>
        <v/>
      </c>
      <c r="AN2556">
        <f>IF(ISBLANK('Raw Data'!A2551), 0, IF(AND('Raw Data'!D2551&lt;6, 'Raw Data'!E2551&lt;6, 'Raw Data'!F2551&lt;BB$2), 'Raw Data'!AO2551, 0))</f>
        <v/>
      </c>
      <c r="AO2556">
        <f>IF(ISBLANK('Raw Data'!A2551), 0, IF(AND('Raw Data'!I2551&lt;Analysis!$BC$2, 'Raw Data'!D2551-'Raw Data'!E2551&gt;1), 'Raw Data'!AW2551, IF(AND('Raw Data'!J2551&lt;Analysis!$BC$2, 'Raw Data'!E2551-'Raw Data'!D2551&gt;1), 'Raw Data'!AY2551, 0)))</f>
        <v/>
      </c>
      <c r="AP2556">
        <f>IF(ISBLANK('Raw Data'!A2551), 0, IF(AND('Raw Data'!I2551&lt;Analysis!$BC$2, 'Raw Data'!D2551-'Raw Data'!E2551&gt;2), 'Raw Data'!AZ2551, IF(AND('Raw Data'!J2551&lt;Analysis!$BC$2, 'Raw Data'!E2551-'Raw Data'!D2551&gt;2), 'Raw Data'!BB2551, 0)))</f>
        <v/>
      </c>
      <c r="AQ2556">
        <f>IF(ISBLANK('Raw Data'!A2551), 0, IF(AND('Raw Data'!I2551&lt;Analysis!$BC$2, 'Raw Data'!D2551-'Raw Data'!E2551&gt;3), 'Raw Data'!BC2551, IF(AND('Raw Data'!J2551&lt;Analysis!$BC$2, 'Raw Data'!E2551-'Raw Data'!D2551&gt;3), 'Raw Data'!BE2551, 0)))</f>
        <v/>
      </c>
      <c r="AR2556">
        <f>IF('Hidden Analysiss'!D2552=1,IF(ABS('Raw Data'!E2551-'Raw Data'!D2551)&lt;2,'Raw Data'!AX2551,0), 0)</f>
        <v/>
      </c>
      <c r="AS2556">
        <f>IF('Hidden Analysiss'!D2552=1,IF(ABS('Raw Data'!E2551-'Raw Data'!D2551)&lt;3,'Raw Data'!BA2551,0), 0)</f>
        <v/>
      </c>
      <c r="AT2556">
        <f>IF('Hidden Analysiss'!D2552=1,IF(ABS('Raw Data'!E2551-'Raw Data'!D2551)&lt;4,'Raw Data'!BD2551,0), 0)</f>
        <v/>
      </c>
      <c r="AU2556">
        <f>IF(AND('Hidden Analysiss'!E2552=1, ABS('Raw Data'!E2551-'Raw Data'!D2551)&lt;2), 'Raw Data'!AX2551, 0)</f>
        <v/>
      </c>
      <c r="AV2556">
        <f>IF(AND('Hidden Analysiss'!E2552=1, ABS('Raw Data'!E2551-'Raw Data'!D2551)&lt;3), 'Raw Data'!BA2551, 0)</f>
        <v/>
      </c>
      <c r="AW2556">
        <f>IF(AND('Hidden Analysiss'!E2552=1, ABS('Raw Data'!E2551-'Raw Data'!D2551)&lt;3), 'Raw Data'!BD2551, 0)</f>
        <v/>
      </c>
    </row>
    <row r="2557">
      <c r="A2557" s="1">
        <f>'Raw Data'!A2552</f>
        <v/>
      </c>
      <c r="B2557">
        <f>IF('Raw Data'!E2552&gt;'Raw Data'!D2552, 'Raw Data'!J2552, 0)</f>
        <v/>
      </c>
      <c r="C2557">
        <f>IF('Raw Data'!D2552&gt;'Raw Data'!E2552, 'Raw Data'!I2552, 0)</f>
        <v/>
      </c>
      <c r="D2557">
        <f>SUM(G2557:H2557)</f>
        <v/>
      </c>
      <c r="E2557">
        <f>IF(AND('Raw Data'!J2552&lt;'Raw Data'!I2552,'Raw Data'!E2552&gt;'Raw Data'!D2552,'Raw Data'!E2552-'Raw Data'!D2552&gt;3),'Raw Data'!N2552,IF(AND('Raw Data'!I2552&lt;'Raw Data'!J2552,'Raw Data'!D2552&gt;'Raw Data'!E2552,'Raw Data'!D2552-'Raw Data'!E2552&gt;3),'Raw Data'!M2552,0))</f>
        <v/>
      </c>
      <c r="F2557">
        <f>IF(AND('Raw Data'!J2552&lt;'Raw Data'!I2552,'Raw Data'!E2552&gt;'Raw Data'!D2552,'Raw Data'!E2552-'Raw Data'!D2552&lt;4),'Raw Data'!L2552,IF(AND('Raw Data'!I2552&lt;'Raw Data'!J2552,'Raw Data'!D2552&gt;'Raw Data'!E2552,'Raw Data'!D2552-'Raw Data'!E2552&lt;4),'Raw Data'!K2552,0))</f>
        <v/>
      </c>
      <c r="G2557">
        <f>IF(AND('Raw Data'!J2552&lt;'Raw Data'!I2552, 'Raw Data'!E2552&gt;'Raw Data'!D2552), 'Raw Data'!J2552, 0)</f>
        <v/>
      </c>
      <c r="H2557">
        <f>IF(AND('Raw Data'!J2552&gt;'Raw Data'!I2552, 'Raw Data'!E2552&lt;'Raw Data'!D2552), 'Raw Data'!I2552, 0)</f>
        <v/>
      </c>
      <c r="I2557">
        <f>SUM(J2557:K2557)</f>
        <v/>
      </c>
      <c r="J2557">
        <f>IF(AND('Raw Data'!J2552&gt;'Raw Data'!I2552, 'Raw Data'!E2552&gt;'Raw Data'!D2552), 'Raw Data'!J2552, 0)</f>
        <v/>
      </c>
      <c r="K2557">
        <f>IF(AND('Raw Data'!I2552&gt;'Raw Data'!J2552, 'Raw Data'!D2552&gt;'Raw Data'!E2552), 'Raw Data'!I2552, 0)</f>
        <v/>
      </c>
      <c r="L2557">
        <f>IF('Raw Data'!E2552-'Raw Data'!D2552&gt;3, 'Raw Data'!N2552, 0)</f>
        <v/>
      </c>
      <c r="M2557">
        <f>IF('Raw Data'!D2552-'Raw Data'!E2552&gt;3, 'Raw Data'!M2552, 0)</f>
        <v/>
      </c>
      <c r="N2557">
        <f>IF(ISBLANK('Raw Data'!D2552),0,IF(AND('Raw Data'!E2552&gt;'Raw Data'!D2552,'Raw Data'!E2552-'Raw Data'!D2552&gt;0,'Raw Data'!E2552-'Raw Data'!D2552&lt;4),'Raw Data'!L2552, 0))</f>
        <v/>
      </c>
      <c r="O2557">
        <f>IF(ISBLANK('Raw Data'!D2552),0,IF(AND('Raw Data'!E2552&gt;'Raw Data'!D2552,'Raw Data'!E2552-'Raw Data'!D2552&gt;0,'Raw Data'!D2552-'Raw Data'!E2552&lt;4),'Raw Data'!K2552, 0))</f>
        <v/>
      </c>
      <c r="P2557">
        <f>IF('Raw Data'!E2552-'Raw Data'!D2552&gt;3, 'Raw Data'!N2552, IF('Raw Data'!D2552-'Raw Data'!E2552&gt;3, 'Raw Data'!M2552, 0))</f>
        <v/>
      </c>
      <c r="Q2557">
        <f>IF(ISBLANK('Raw Data'!E2552),0,IF(AND('Raw Data'!E2552-'Raw Data'!D2552&lt;4,'Raw Data'!E2552-'Raw Data'!D2552&gt;0),'Raw Data'!L2552,IF(AND('Raw Data'!D2552&gt;'Raw Data'!E2552,'Raw Data'!D2552-'Raw Data'!E2552&gt;0),'Raw Data'!K2552,0)))</f>
        <v/>
      </c>
      <c r="R2557">
        <f>IF(ISBLANK('Raw Data'!K2552),0,IFERROR(IF(MATCH(SMALL('Raw Data'!K2552:N2552,1),L2557:O2557,0),SMALL('Raw Data'!K2552:N2552,1)),0))</f>
        <v/>
      </c>
      <c r="S2557">
        <f>IF(ISBLANK('Raw Data'!K2552),0,IFERROR(IF(MATCH(SMALL('Raw Data'!K2552:N2552,2),L2557:O2557,0),SMALL('Raw Data'!K2552:N2552,2)),0))</f>
        <v/>
      </c>
      <c r="T2557">
        <f>IF(ISBLANK('Raw Data'!K2552),0,IFERROR(IF(MATCH(SMALL('Raw Data'!K2552:N2552,3),L2557:O2557,0),SMALL('Raw Data'!K2552:N2552,3)),0))</f>
        <v/>
      </c>
      <c r="U2557">
        <f>IF(ISBLANK('Raw Data'!K2552),0,IFERROR(IF(MATCH(SMALL('Raw Data'!K2552:N2552,4),L2557:O2557,0),SMALL('Raw Data'!K2552:N2552,4)),0))</f>
        <v/>
      </c>
      <c r="V2557">
        <f>IF(AND('Raw Data'!D2552&lt;3, 'Raw Data'!E2552&lt;3, 'Raw Data'!A2552&gt;0), 'Raw Data'!AF2552, 0)</f>
        <v/>
      </c>
      <c r="W2557">
        <f>IF(AND('Raw Data'!D2552&lt;4, 'Raw Data'!E2552&lt;4, 'Raw Data'!A2552&gt;0), 'Raw Data'!AI2552, 0)</f>
        <v/>
      </c>
      <c r="X2557">
        <f>IF(AND('Raw Data'!D2552&lt;5, 'Raw Data'!E2552&lt;5, 'Raw Data'!A2552&gt;0), 'Raw Data'!AL2552, 0)</f>
        <v/>
      </c>
      <c r="Y2557">
        <f>IF(AND('Raw Data'!D2552&lt;6, 'Raw Data'!E2552&lt;6, 'Raw Data'!A2552&gt;0), 'Raw Data'!AO2552, 0)</f>
        <v/>
      </c>
      <c r="Z2557">
        <f>IF(ISBLANK('Raw Data'!D2552), 0, IF('Raw Data'!D2552-'Raw Data'!E2552&gt;1, 'Raw Data'!AW2552, 0))</f>
        <v/>
      </c>
      <c r="AA2557">
        <f>IF(ISBLANK('Raw Data'!A2552), 0, IF(ABS('Raw Data'!D2552-'Raw Data'!E2552)&lt;2, 'Raw Data'!AX2552, 0))</f>
        <v/>
      </c>
      <c r="AB2557">
        <f>IF(ISBLANK('Raw Data'!D2552), 0, IF('Raw Data'!E2552-'Raw Data'!D2552&gt;1, 'Raw Data'!AY2552, 0))</f>
        <v/>
      </c>
      <c r="AC2557">
        <f>IF(ISBLANK('Raw Data'!D2552), 0, IF('Raw Data'!D2552-'Raw Data'!E2552&gt;2, 'Raw Data'!AZ2552, 0))</f>
        <v/>
      </c>
      <c r="AD2557">
        <f>IF(ISBLANK('Raw Data'!A2552), 0, IF(ABS('Raw Data'!D2552-'Raw Data'!E2552)&lt;3, 'Raw Data'!BA2552, 0))</f>
        <v/>
      </c>
      <c r="AE2557">
        <f>IF(ISBLANK('Raw Data'!D2552), 0, IF('Raw Data'!E2552-'Raw Data'!D2552&gt;2, 'Raw Data'!BB2552, 0))</f>
        <v/>
      </c>
      <c r="AF2557">
        <f>IF(ISBLANK('Raw Data'!D2552), 0, IF('Raw Data'!D2552-'Raw Data'!E2552&gt;3, 'Raw Data'!BC2552, 0))</f>
        <v/>
      </c>
      <c r="AG2557">
        <f>IF(ISBLANK('Raw Data'!A2552), 0, IF(ABS('Raw Data'!D2552-'Raw Data'!E2552)&lt;4, 'Raw Data'!BD2552, 0))</f>
        <v/>
      </c>
      <c r="AH2557">
        <f>IF(ISBLANK('Raw Data'!D2552), 0, IF('Raw Data'!E2552-'Raw Data'!D2552&gt;3, 'Raw Data'!BE2552, 0))</f>
        <v/>
      </c>
      <c r="AI2557">
        <f>IF(SUM('Raw Data'!D2552:E2552)&gt;'Raw Data'!F2552, 'Raw Data'!G2552, 0)</f>
        <v/>
      </c>
      <c r="AJ2557">
        <f>IF(ISBLANK('Raw Data'!D2552), 0, IF(SUM('Raw Data'!D2552:E2552)&lt;'Raw Data'!F2552, 'Raw Data'!H2552, 0))</f>
        <v/>
      </c>
      <c r="AK2557">
        <f>IF(ISBLANK('Raw Data'!A2552), 0, IF(AND('Raw Data'!D2552&lt;3, 'Raw Data'!E2552&lt;3, 'Raw Data'!F2552&lt;BB$2), 'Raw Data'!AF2552, 0))</f>
        <v/>
      </c>
      <c r="AL2557">
        <f>IF(ISBLANK('Raw Data'!A2552), 0, IF(AND('Raw Data'!D2552&lt;4, 'Raw Data'!E2552&lt;4, 'Raw Data'!F2552&lt;BB$2), 'Raw Data'!AI2552, 0))</f>
        <v/>
      </c>
      <c r="AM2557">
        <f>IF(ISBLANK('Raw Data'!A2552), 0, IF(AND('Raw Data'!D2552&lt;5, 'Raw Data'!E2552&lt;5, 'Raw Data'!F2552&lt;BB$2), 'Raw Data'!AL2552, 0))</f>
        <v/>
      </c>
      <c r="AN2557">
        <f>IF(ISBLANK('Raw Data'!A2552), 0, IF(AND('Raw Data'!D2552&lt;6, 'Raw Data'!E2552&lt;6, 'Raw Data'!F2552&lt;BB$2), 'Raw Data'!AO2552, 0))</f>
        <v/>
      </c>
      <c r="AO2557">
        <f>IF(ISBLANK('Raw Data'!A2552), 0, IF(AND('Raw Data'!I2552&lt;Analysis!$BC$2, 'Raw Data'!D2552-'Raw Data'!E2552&gt;1), 'Raw Data'!AW2552, IF(AND('Raw Data'!J2552&lt;Analysis!$BC$2, 'Raw Data'!E2552-'Raw Data'!D2552&gt;1), 'Raw Data'!AY2552, 0)))</f>
        <v/>
      </c>
      <c r="AP2557">
        <f>IF(ISBLANK('Raw Data'!A2552), 0, IF(AND('Raw Data'!I2552&lt;Analysis!$BC$2, 'Raw Data'!D2552-'Raw Data'!E2552&gt;2), 'Raw Data'!AZ2552, IF(AND('Raw Data'!J2552&lt;Analysis!$BC$2, 'Raw Data'!E2552-'Raw Data'!D2552&gt;2), 'Raw Data'!BB2552, 0)))</f>
        <v/>
      </c>
      <c r="AQ2557">
        <f>IF(ISBLANK('Raw Data'!A2552), 0, IF(AND('Raw Data'!I2552&lt;Analysis!$BC$2, 'Raw Data'!D2552-'Raw Data'!E2552&gt;3), 'Raw Data'!BC2552, IF(AND('Raw Data'!J2552&lt;Analysis!$BC$2, 'Raw Data'!E2552-'Raw Data'!D2552&gt;3), 'Raw Data'!BE2552, 0)))</f>
        <v/>
      </c>
      <c r="AR2557">
        <f>IF('Hidden Analysiss'!D2553=1,IF(ABS('Raw Data'!E2552-'Raw Data'!D2552)&lt;2,'Raw Data'!AX2552,0), 0)</f>
        <v/>
      </c>
      <c r="AS2557">
        <f>IF('Hidden Analysiss'!D2553=1,IF(ABS('Raw Data'!E2552-'Raw Data'!D2552)&lt;3,'Raw Data'!BA2552,0), 0)</f>
        <v/>
      </c>
      <c r="AT2557">
        <f>IF('Hidden Analysiss'!D2553=1,IF(ABS('Raw Data'!E2552-'Raw Data'!D2552)&lt;4,'Raw Data'!BD2552,0), 0)</f>
        <v/>
      </c>
      <c r="AU2557">
        <f>IF(AND('Hidden Analysiss'!E2553=1, ABS('Raw Data'!E2552-'Raw Data'!D2552)&lt;2), 'Raw Data'!AX2552, 0)</f>
        <v/>
      </c>
      <c r="AV2557">
        <f>IF(AND('Hidden Analysiss'!E2553=1, ABS('Raw Data'!E2552-'Raw Data'!D2552)&lt;3), 'Raw Data'!BA2552, 0)</f>
        <v/>
      </c>
      <c r="AW2557">
        <f>IF(AND('Hidden Analysiss'!E2553=1, ABS('Raw Data'!E2552-'Raw Data'!D2552)&lt;3), 'Raw Data'!BD2552, 0)</f>
        <v/>
      </c>
    </row>
    <row r="2558">
      <c r="A2558" s="1">
        <f>'Raw Data'!A2553</f>
        <v/>
      </c>
      <c r="B2558">
        <f>IF('Raw Data'!E2553&gt;'Raw Data'!D2553, 'Raw Data'!J2553, 0)</f>
        <v/>
      </c>
      <c r="C2558">
        <f>IF('Raw Data'!D2553&gt;'Raw Data'!E2553, 'Raw Data'!I2553, 0)</f>
        <v/>
      </c>
      <c r="D2558">
        <f>SUM(G2558:H2558)</f>
        <v/>
      </c>
      <c r="E2558">
        <f>IF(AND('Raw Data'!J2553&lt;'Raw Data'!I2553,'Raw Data'!E2553&gt;'Raw Data'!D2553,'Raw Data'!E2553-'Raw Data'!D2553&gt;3),'Raw Data'!N2553,IF(AND('Raw Data'!I2553&lt;'Raw Data'!J2553,'Raw Data'!D2553&gt;'Raw Data'!E2553,'Raw Data'!D2553-'Raw Data'!E2553&gt;3),'Raw Data'!M2553,0))</f>
        <v/>
      </c>
      <c r="F2558">
        <f>IF(AND('Raw Data'!J2553&lt;'Raw Data'!I2553,'Raw Data'!E2553&gt;'Raw Data'!D2553,'Raw Data'!E2553-'Raw Data'!D2553&lt;4),'Raw Data'!L2553,IF(AND('Raw Data'!I2553&lt;'Raw Data'!J2553,'Raw Data'!D2553&gt;'Raw Data'!E2553,'Raw Data'!D2553-'Raw Data'!E2553&lt;4),'Raw Data'!K2553,0))</f>
        <v/>
      </c>
      <c r="G2558">
        <f>IF(AND('Raw Data'!J2553&lt;'Raw Data'!I2553, 'Raw Data'!E2553&gt;'Raw Data'!D2553), 'Raw Data'!J2553, 0)</f>
        <v/>
      </c>
      <c r="H2558">
        <f>IF(AND('Raw Data'!J2553&gt;'Raw Data'!I2553, 'Raw Data'!E2553&lt;'Raw Data'!D2553), 'Raw Data'!I2553, 0)</f>
        <v/>
      </c>
      <c r="I2558">
        <f>SUM(J2558:K2558)</f>
        <v/>
      </c>
      <c r="J2558">
        <f>IF(AND('Raw Data'!J2553&gt;'Raw Data'!I2553, 'Raw Data'!E2553&gt;'Raw Data'!D2553), 'Raw Data'!J2553, 0)</f>
        <v/>
      </c>
      <c r="K2558">
        <f>IF(AND('Raw Data'!I2553&gt;'Raw Data'!J2553, 'Raw Data'!D2553&gt;'Raw Data'!E2553), 'Raw Data'!I2553, 0)</f>
        <v/>
      </c>
      <c r="L2558">
        <f>IF('Raw Data'!E2553-'Raw Data'!D2553&gt;3, 'Raw Data'!N2553, 0)</f>
        <v/>
      </c>
      <c r="M2558">
        <f>IF('Raw Data'!D2553-'Raw Data'!E2553&gt;3, 'Raw Data'!M2553, 0)</f>
        <v/>
      </c>
      <c r="N2558">
        <f>IF(ISBLANK('Raw Data'!D2553),0,IF(AND('Raw Data'!E2553&gt;'Raw Data'!D2553,'Raw Data'!E2553-'Raw Data'!D2553&gt;0,'Raw Data'!E2553-'Raw Data'!D2553&lt;4),'Raw Data'!L2553, 0))</f>
        <v/>
      </c>
      <c r="O2558">
        <f>IF(ISBLANK('Raw Data'!D2553),0,IF(AND('Raw Data'!E2553&gt;'Raw Data'!D2553,'Raw Data'!E2553-'Raw Data'!D2553&gt;0,'Raw Data'!D2553-'Raw Data'!E2553&lt;4),'Raw Data'!K2553, 0))</f>
        <v/>
      </c>
      <c r="P2558">
        <f>IF('Raw Data'!E2553-'Raw Data'!D2553&gt;3, 'Raw Data'!N2553, IF('Raw Data'!D2553-'Raw Data'!E2553&gt;3, 'Raw Data'!M2553, 0))</f>
        <v/>
      </c>
      <c r="Q2558">
        <f>IF(ISBLANK('Raw Data'!E2553),0,IF(AND('Raw Data'!E2553-'Raw Data'!D2553&lt;4,'Raw Data'!E2553-'Raw Data'!D2553&gt;0),'Raw Data'!L2553,IF(AND('Raw Data'!D2553&gt;'Raw Data'!E2553,'Raw Data'!D2553-'Raw Data'!E2553&gt;0),'Raw Data'!K2553,0)))</f>
        <v/>
      </c>
      <c r="R2558">
        <f>IF(ISBLANK('Raw Data'!K2553),0,IFERROR(IF(MATCH(SMALL('Raw Data'!K2553:N2553,1),L2558:O2558,0),SMALL('Raw Data'!K2553:N2553,1)),0))</f>
        <v/>
      </c>
      <c r="S2558">
        <f>IF(ISBLANK('Raw Data'!K2553),0,IFERROR(IF(MATCH(SMALL('Raw Data'!K2553:N2553,2),L2558:O2558,0),SMALL('Raw Data'!K2553:N2553,2)),0))</f>
        <v/>
      </c>
      <c r="T2558">
        <f>IF(ISBLANK('Raw Data'!K2553),0,IFERROR(IF(MATCH(SMALL('Raw Data'!K2553:N2553,3),L2558:O2558,0),SMALL('Raw Data'!K2553:N2553,3)),0))</f>
        <v/>
      </c>
      <c r="U2558">
        <f>IF(ISBLANK('Raw Data'!K2553),0,IFERROR(IF(MATCH(SMALL('Raw Data'!K2553:N2553,4),L2558:O2558,0),SMALL('Raw Data'!K2553:N2553,4)),0))</f>
        <v/>
      </c>
      <c r="V2558">
        <f>IF(AND('Raw Data'!D2553&lt;3, 'Raw Data'!E2553&lt;3, 'Raw Data'!A2553&gt;0), 'Raw Data'!AF2553, 0)</f>
        <v/>
      </c>
      <c r="W2558">
        <f>IF(AND('Raw Data'!D2553&lt;4, 'Raw Data'!E2553&lt;4, 'Raw Data'!A2553&gt;0), 'Raw Data'!AI2553, 0)</f>
        <v/>
      </c>
      <c r="X2558">
        <f>IF(AND('Raw Data'!D2553&lt;5, 'Raw Data'!E2553&lt;5, 'Raw Data'!A2553&gt;0), 'Raw Data'!AL2553, 0)</f>
        <v/>
      </c>
      <c r="Y2558">
        <f>IF(AND('Raw Data'!D2553&lt;6, 'Raw Data'!E2553&lt;6, 'Raw Data'!A2553&gt;0), 'Raw Data'!AO2553, 0)</f>
        <v/>
      </c>
      <c r="Z2558">
        <f>IF(ISBLANK('Raw Data'!D2553), 0, IF('Raw Data'!D2553-'Raw Data'!E2553&gt;1, 'Raw Data'!AW2553, 0))</f>
        <v/>
      </c>
      <c r="AA2558">
        <f>IF(ISBLANK('Raw Data'!A2553), 0, IF(ABS('Raw Data'!D2553-'Raw Data'!E2553)&lt;2, 'Raw Data'!AX2553, 0))</f>
        <v/>
      </c>
      <c r="AB2558">
        <f>IF(ISBLANK('Raw Data'!D2553), 0, IF('Raw Data'!E2553-'Raw Data'!D2553&gt;1, 'Raw Data'!AY2553, 0))</f>
        <v/>
      </c>
      <c r="AC2558">
        <f>IF(ISBLANK('Raw Data'!D2553), 0, IF('Raw Data'!D2553-'Raw Data'!E2553&gt;2, 'Raw Data'!AZ2553, 0))</f>
        <v/>
      </c>
      <c r="AD2558">
        <f>IF(ISBLANK('Raw Data'!A2553), 0, IF(ABS('Raw Data'!D2553-'Raw Data'!E2553)&lt;3, 'Raw Data'!BA2553, 0))</f>
        <v/>
      </c>
      <c r="AE2558">
        <f>IF(ISBLANK('Raw Data'!D2553), 0, IF('Raw Data'!E2553-'Raw Data'!D2553&gt;2, 'Raw Data'!BB2553, 0))</f>
        <v/>
      </c>
      <c r="AF2558">
        <f>IF(ISBLANK('Raw Data'!D2553), 0, IF('Raw Data'!D2553-'Raw Data'!E2553&gt;3, 'Raw Data'!BC2553, 0))</f>
        <v/>
      </c>
      <c r="AG2558">
        <f>IF(ISBLANK('Raw Data'!A2553), 0, IF(ABS('Raw Data'!D2553-'Raw Data'!E2553)&lt;4, 'Raw Data'!BD2553, 0))</f>
        <v/>
      </c>
      <c r="AH2558">
        <f>IF(ISBLANK('Raw Data'!D2553), 0, IF('Raw Data'!E2553-'Raw Data'!D2553&gt;3, 'Raw Data'!BE2553, 0))</f>
        <v/>
      </c>
      <c r="AI2558">
        <f>IF(SUM('Raw Data'!D2553:E2553)&gt;'Raw Data'!F2553, 'Raw Data'!G2553, 0)</f>
        <v/>
      </c>
      <c r="AJ2558">
        <f>IF(ISBLANK('Raw Data'!D2553), 0, IF(SUM('Raw Data'!D2553:E2553)&lt;'Raw Data'!F2553, 'Raw Data'!H2553, 0))</f>
        <v/>
      </c>
      <c r="AK2558">
        <f>IF(ISBLANK('Raw Data'!A2553), 0, IF(AND('Raw Data'!D2553&lt;3, 'Raw Data'!E2553&lt;3, 'Raw Data'!F2553&lt;BB$2), 'Raw Data'!AF2553, 0))</f>
        <v/>
      </c>
      <c r="AL2558">
        <f>IF(ISBLANK('Raw Data'!A2553), 0, IF(AND('Raw Data'!D2553&lt;4, 'Raw Data'!E2553&lt;4, 'Raw Data'!F2553&lt;BB$2), 'Raw Data'!AI2553, 0))</f>
        <v/>
      </c>
      <c r="AM2558">
        <f>IF(ISBLANK('Raw Data'!A2553), 0, IF(AND('Raw Data'!D2553&lt;5, 'Raw Data'!E2553&lt;5, 'Raw Data'!F2553&lt;BB$2), 'Raw Data'!AL2553, 0))</f>
        <v/>
      </c>
      <c r="AN2558">
        <f>IF(ISBLANK('Raw Data'!A2553), 0, IF(AND('Raw Data'!D2553&lt;6, 'Raw Data'!E2553&lt;6, 'Raw Data'!F2553&lt;BB$2), 'Raw Data'!AO2553, 0))</f>
        <v/>
      </c>
      <c r="AO2558">
        <f>IF(ISBLANK('Raw Data'!A2553), 0, IF(AND('Raw Data'!I2553&lt;Analysis!$BC$2, 'Raw Data'!D2553-'Raw Data'!E2553&gt;1), 'Raw Data'!AW2553, IF(AND('Raw Data'!J2553&lt;Analysis!$BC$2, 'Raw Data'!E2553-'Raw Data'!D2553&gt;1), 'Raw Data'!AY2553, 0)))</f>
        <v/>
      </c>
      <c r="AP2558">
        <f>IF(ISBLANK('Raw Data'!A2553), 0, IF(AND('Raw Data'!I2553&lt;Analysis!$BC$2, 'Raw Data'!D2553-'Raw Data'!E2553&gt;2), 'Raw Data'!AZ2553, IF(AND('Raw Data'!J2553&lt;Analysis!$BC$2, 'Raw Data'!E2553-'Raw Data'!D2553&gt;2), 'Raw Data'!BB2553, 0)))</f>
        <v/>
      </c>
      <c r="AQ2558">
        <f>IF(ISBLANK('Raw Data'!A2553), 0, IF(AND('Raw Data'!I2553&lt;Analysis!$BC$2, 'Raw Data'!D2553-'Raw Data'!E2553&gt;3), 'Raw Data'!BC2553, IF(AND('Raw Data'!J2553&lt;Analysis!$BC$2, 'Raw Data'!E2553-'Raw Data'!D2553&gt;3), 'Raw Data'!BE2553, 0)))</f>
        <v/>
      </c>
      <c r="AR2558">
        <f>IF('Hidden Analysiss'!D2554=1,IF(ABS('Raw Data'!E2553-'Raw Data'!D2553)&lt;2,'Raw Data'!AX2553,0), 0)</f>
        <v/>
      </c>
      <c r="AS2558">
        <f>IF('Hidden Analysiss'!D2554=1,IF(ABS('Raw Data'!E2553-'Raw Data'!D2553)&lt;3,'Raw Data'!BA2553,0), 0)</f>
        <v/>
      </c>
      <c r="AT2558">
        <f>IF('Hidden Analysiss'!D2554=1,IF(ABS('Raw Data'!E2553-'Raw Data'!D2553)&lt;4,'Raw Data'!BD2553,0), 0)</f>
        <v/>
      </c>
      <c r="AU2558">
        <f>IF(AND('Hidden Analysiss'!E2554=1, ABS('Raw Data'!E2553-'Raw Data'!D2553)&lt;2), 'Raw Data'!AX2553, 0)</f>
        <v/>
      </c>
      <c r="AV2558">
        <f>IF(AND('Hidden Analysiss'!E2554=1, ABS('Raw Data'!E2553-'Raw Data'!D2553)&lt;3), 'Raw Data'!BA2553, 0)</f>
        <v/>
      </c>
      <c r="AW2558">
        <f>IF(AND('Hidden Analysiss'!E2554=1, ABS('Raw Data'!E2553-'Raw Data'!D2553)&lt;3), 'Raw Data'!BD2553, 0)</f>
        <v/>
      </c>
    </row>
    <row r="2559">
      <c r="A2559" s="1">
        <f>'Raw Data'!A2554</f>
        <v/>
      </c>
      <c r="B2559">
        <f>IF('Raw Data'!E2554&gt;'Raw Data'!D2554, 'Raw Data'!J2554, 0)</f>
        <v/>
      </c>
      <c r="C2559">
        <f>IF('Raw Data'!D2554&gt;'Raw Data'!E2554, 'Raw Data'!I2554, 0)</f>
        <v/>
      </c>
      <c r="D2559">
        <f>SUM(G2559:H2559)</f>
        <v/>
      </c>
      <c r="E2559">
        <f>IF(AND('Raw Data'!J2554&lt;'Raw Data'!I2554,'Raw Data'!E2554&gt;'Raw Data'!D2554,'Raw Data'!E2554-'Raw Data'!D2554&gt;3),'Raw Data'!N2554,IF(AND('Raw Data'!I2554&lt;'Raw Data'!J2554,'Raw Data'!D2554&gt;'Raw Data'!E2554,'Raw Data'!D2554-'Raw Data'!E2554&gt;3),'Raw Data'!M2554,0))</f>
        <v/>
      </c>
      <c r="F2559">
        <f>IF(AND('Raw Data'!J2554&lt;'Raw Data'!I2554,'Raw Data'!E2554&gt;'Raw Data'!D2554,'Raw Data'!E2554-'Raw Data'!D2554&lt;4),'Raw Data'!L2554,IF(AND('Raw Data'!I2554&lt;'Raw Data'!J2554,'Raw Data'!D2554&gt;'Raw Data'!E2554,'Raw Data'!D2554-'Raw Data'!E2554&lt;4),'Raw Data'!K2554,0))</f>
        <v/>
      </c>
      <c r="G2559">
        <f>IF(AND('Raw Data'!J2554&lt;'Raw Data'!I2554, 'Raw Data'!E2554&gt;'Raw Data'!D2554), 'Raw Data'!J2554, 0)</f>
        <v/>
      </c>
      <c r="H2559">
        <f>IF(AND('Raw Data'!J2554&gt;'Raw Data'!I2554, 'Raw Data'!E2554&lt;'Raw Data'!D2554), 'Raw Data'!I2554, 0)</f>
        <v/>
      </c>
      <c r="I2559">
        <f>SUM(J2559:K2559)</f>
        <v/>
      </c>
      <c r="J2559">
        <f>IF(AND('Raw Data'!J2554&gt;'Raw Data'!I2554, 'Raw Data'!E2554&gt;'Raw Data'!D2554), 'Raw Data'!J2554, 0)</f>
        <v/>
      </c>
      <c r="K2559">
        <f>IF(AND('Raw Data'!I2554&gt;'Raw Data'!J2554, 'Raw Data'!D2554&gt;'Raw Data'!E2554), 'Raw Data'!I2554, 0)</f>
        <v/>
      </c>
      <c r="L2559">
        <f>IF('Raw Data'!E2554-'Raw Data'!D2554&gt;3, 'Raw Data'!N2554, 0)</f>
        <v/>
      </c>
      <c r="M2559">
        <f>IF('Raw Data'!D2554-'Raw Data'!E2554&gt;3, 'Raw Data'!M2554, 0)</f>
        <v/>
      </c>
      <c r="N2559">
        <f>IF(ISBLANK('Raw Data'!D2554),0,IF(AND('Raw Data'!E2554&gt;'Raw Data'!D2554,'Raw Data'!E2554-'Raw Data'!D2554&gt;0,'Raw Data'!E2554-'Raw Data'!D2554&lt;4),'Raw Data'!L2554, 0))</f>
        <v/>
      </c>
      <c r="O2559">
        <f>IF(ISBLANK('Raw Data'!D2554),0,IF(AND('Raw Data'!E2554&gt;'Raw Data'!D2554,'Raw Data'!E2554-'Raw Data'!D2554&gt;0,'Raw Data'!D2554-'Raw Data'!E2554&lt;4),'Raw Data'!K2554, 0))</f>
        <v/>
      </c>
      <c r="P2559">
        <f>IF('Raw Data'!E2554-'Raw Data'!D2554&gt;3, 'Raw Data'!N2554, IF('Raw Data'!D2554-'Raw Data'!E2554&gt;3, 'Raw Data'!M2554, 0))</f>
        <v/>
      </c>
      <c r="Q2559">
        <f>IF(ISBLANK('Raw Data'!E2554),0,IF(AND('Raw Data'!E2554-'Raw Data'!D2554&lt;4,'Raw Data'!E2554-'Raw Data'!D2554&gt;0),'Raw Data'!L2554,IF(AND('Raw Data'!D2554&gt;'Raw Data'!E2554,'Raw Data'!D2554-'Raw Data'!E2554&gt;0),'Raw Data'!K2554,0)))</f>
        <v/>
      </c>
      <c r="R2559">
        <f>IF(ISBLANK('Raw Data'!K2554),0,IFERROR(IF(MATCH(SMALL('Raw Data'!K2554:N2554,1),L2559:O2559,0),SMALL('Raw Data'!K2554:N2554,1)),0))</f>
        <v/>
      </c>
      <c r="S2559">
        <f>IF(ISBLANK('Raw Data'!K2554),0,IFERROR(IF(MATCH(SMALL('Raw Data'!K2554:N2554,2),L2559:O2559,0),SMALL('Raw Data'!K2554:N2554,2)),0))</f>
        <v/>
      </c>
      <c r="T2559">
        <f>IF(ISBLANK('Raw Data'!K2554),0,IFERROR(IF(MATCH(SMALL('Raw Data'!K2554:N2554,3),L2559:O2559,0),SMALL('Raw Data'!K2554:N2554,3)),0))</f>
        <v/>
      </c>
      <c r="U2559">
        <f>IF(ISBLANK('Raw Data'!K2554),0,IFERROR(IF(MATCH(SMALL('Raw Data'!K2554:N2554,4),L2559:O2559,0),SMALL('Raw Data'!K2554:N2554,4)),0))</f>
        <v/>
      </c>
      <c r="V2559">
        <f>IF(AND('Raw Data'!D2554&lt;3, 'Raw Data'!E2554&lt;3, 'Raw Data'!A2554&gt;0), 'Raw Data'!AF2554, 0)</f>
        <v/>
      </c>
      <c r="W2559">
        <f>IF(AND('Raw Data'!D2554&lt;4, 'Raw Data'!E2554&lt;4, 'Raw Data'!A2554&gt;0), 'Raw Data'!AI2554, 0)</f>
        <v/>
      </c>
      <c r="X2559">
        <f>IF(AND('Raw Data'!D2554&lt;5, 'Raw Data'!E2554&lt;5, 'Raw Data'!A2554&gt;0), 'Raw Data'!AL2554, 0)</f>
        <v/>
      </c>
      <c r="Y2559">
        <f>IF(AND('Raw Data'!D2554&lt;6, 'Raw Data'!E2554&lt;6, 'Raw Data'!A2554&gt;0), 'Raw Data'!AO2554, 0)</f>
        <v/>
      </c>
      <c r="Z2559">
        <f>IF(ISBLANK('Raw Data'!D2554), 0, IF('Raw Data'!D2554-'Raw Data'!E2554&gt;1, 'Raw Data'!AW2554, 0))</f>
        <v/>
      </c>
      <c r="AA2559">
        <f>IF(ISBLANK('Raw Data'!A2554), 0, IF(ABS('Raw Data'!D2554-'Raw Data'!E2554)&lt;2, 'Raw Data'!AX2554, 0))</f>
        <v/>
      </c>
      <c r="AB2559">
        <f>IF(ISBLANK('Raw Data'!D2554), 0, IF('Raw Data'!E2554-'Raw Data'!D2554&gt;1, 'Raw Data'!AY2554, 0))</f>
        <v/>
      </c>
      <c r="AC2559">
        <f>IF(ISBLANK('Raw Data'!D2554), 0, IF('Raw Data'!D2554-'Raw Data'!E2554&gt;2, 'Raw Data'!AZ2554, 0))</f>
        <v/>
      </c>
      <c r="AD2559">
        <f>IF(ISBLANK('Raw Data'!A2554), 0, IF(ABS('Raw Data'!D2554-'Raw Data'!E2554)&lt;3, 'Raw Data'!BA2554, 0))</f>
        <v/>
      </c>
      <c r="AE2559">
        <f>IF(ISBLANK('Raw Data'!D2554), 0, IF('Raw Data'!E2554-'Raw Data'!D2554&gt;2, 'Raw Data'!BB2554, 0))</f>
        <v/>
      </c>
      <c r="AF2559">
        <f>IF(ISBLANK('Raw Data'!D2554), 0, IF('Raw Data'!D2554-'Raw Data'!E2554&gt;3, 'Raw Data'!BC2554, 0))</f>
        <v/>
      </c>
      <c r="AG2559">
        <f>IF(ISBLANK('Raw Data'!A2554), 0, IF(ABS('Raw Data'!D2554-'Raw Data'!E2554)&lt;4, 'Raw Data'!BD2554, 0))</f>
        <v/>
      </c>
      <c r="AH2559">
        <f>IF(ISBLANK('Raw Data'!D2554), 0, IF('Raw Data'!E2554-'Raw Data'!D2554&gt;3, 'Raw Data'!BE2554, 0))</f>
        <v/>
      </c>
      <c r="AI2559">
        <f>IF(SUM('Raw Data'!D2554:E2554)&gt;'Raw Data'!F2554, 'Raw Data'!G2554, 0)</f>
        <v/>
      </c>
      <c r="AJ2559">
        <f>IF(ISBLANK('Raw Data'!D2554), 0, IF(SUM('Raw Data'!D2554:E2554)&lt;'Raw Data'!F2554, 'Raw Data'!H2554, 0))</f>
        <v/>
      </c>
      <c r="AK2559">
        <f>IF(ISBLANK('Raw Data'!A2554), 0, IF(AND('Raw Data'!D2554&lt;3, 'Raw Data'!E2554&lt;3, 'Raw Data'!F2554&lt;BB$2), 'Raw Data'!AF2554, 0))</f>
        <v/>
      </c>
      <c r="AL2559">
        <f>IF(ISBLANK('Raw Data'!A2554), 0, IF(AND('Raw Data'!D2554&lt;4, 'Raw Data'!E2554&lt;4, 'Raw Data'!F2554&lt;BB$2), 'Raw Data'!AI2554, 0))</f>
        <v/>
      </c>
      <c r="AM2559">
        <f>IF(ISBLANK('Raw Data'!A2554), 0, IF(AND('Raw Data'!D2554&lt;5, 'Raw Data'!E2554&lt;5, 'Raw Data'!F2554&lt;BB$2), 'Raw Data'!AL2554, 0))</f>
        <v/>
      </c>
      <c r="AN2559">
        <f>IF(ISBLANK('Raw Data'!A2554), 0, IF(AND('Raw Data'!D2554&lt;6, 'Raw Data'!E2554&lt;6, 'Raw Data'!F2554&lt;BB$2), 'Raw Data'!AO2554, 0))</f>
        <v/>
      </c>
      <c r="AO2559">
        <f>IF(ISBLANK('Raw Data'!A2554), 0, IF(AND('Raw Data'!I2554&lt;Analysis!$BC$2, 'Raw Data'!D2554-'Raw Data'!E2554&gt;1), 'Raw Data'!AW2554, IF(AND('Raw Data'!J2554&lt;Analysis!$BC$2, 'Raw Data'!E2554-'Raw Data'!D2554&gt;1), 'Raw Data'!AY2554, 0)))</f>
        <v/>
      </c>
      <c r="AP2559">
        <f>IF(ISBLANK('Raw Data'!A2554), 0, IF(AND('Raw Data'!I2554&lt;Analysis!$BC$2, 'Raw Data'!D2554-'Raw Data'!E2554&gt;2), 'Raw Data'!AZ2554, IF(AND('Raw Data'!J2554&lt;Analysis!$BC$2, 'Raw Data'!E2554-'Raw Data'!D2554&gt;2), 'Raw Data'!BB2554, 0)))</f>
        <v/>
      </c>
      <c r="AQ2559">
        <f>IF(ISBLANK('Raw Data'!A2554), 0, IF(AND('Raw Data'!I2554&lt;Analysis!$BC$2, 'Raw Data'!D2554-'Raw Data'!E2554&gt;3), 'Raw Data'!BC2554, IF(AND('Raw Data'!J2554&lt;Analysis!$BC$2, 'Raw Data'!E2554-'Raw Data'!D2554&gt;3), 'Raw Data'!BE2554, 0)))</f>
        <v/>
      </c>
      <c r="AR2559">
        <f>IF('Hidden Analysiss'!D2555=1,IF(ABS('Raw Data'!E2554-'Raw Data'!D2554)&lt;2,'Raw Data'!AX2554,0), 0)</f>
        <v/>
      </c>
      <c r="AS2559">
        <f>IF('Hidden Analysiss'!D2555=1,IF(ABS('Raw Data'!E2554-'Raw Data'!D2554)&lt;3,'Raw Data'!BA2554,0), 0)</f>
        <v/>
      </c>
      <c r="AT2559">
        <f>IF('Hidden Analysiss'!D2555=1,IF(ABS('Raw Data'!E2554-'Raw Data'!D2554)&lt;4,'Raw Data'!BD2554,0), 0)</f>
        <v/>
      </c>
      <c r="AU2559">
        <f>IF(AND('Hidden Analysiss'!E2555=1, ABS('Raw Data'!E2554-'Raw Data'!D2554)&lt;2), 'Raw Data'!AX2554, 0)</f>
        <v/>
      </c>
      <c r="AV2559">
        <f>IF(AND('Hidden Analysiss'!E2555=1, ABS('Raw Data'!E2554-'Raw Data'!D2554)&lt;3), 'Raw Data'!BA2554, 0)</f>
        <v/>
      </c>
      <c r="AW2559">
        <f>IF(AND('Hidden Analysiss'!E2555=1, ABS('Raw Data'!E2554-'Raw Data'!D2554)&lt;3), 'Raw Data'!BD2554, 0)</f>
        <v/>
      </c>
    </row>
    <row r="2560">
      <c r="A2560" s="1">
        <f>'Raw Data'!A2555</f>
        <v/>
      </c>
      <c r="B2560">
        <f>IF('Raw Data'!E2555&gt;'Raw Data'!D2555, 'Raw Data'!J2555, 0)</f>
        <v/>
      </c>
      <c r="C2560">
        <f>IF('Raw Data'!D2555&gt;'Raw Data'!E2555, 'Raw Data'!I2555, 0)</f>
        <v/>
      </c>
      <c r="D2560">
        <f>SUM(G2560:H2560)</f>
        <v/>
      </c>
      <c r="E2560">
        <f>IF(AND('Raw Data'!J2555&lt;'Raw Data'!I2555,'Raw Data'!E2555&gt;'Raw Data'!D2555,'Raw Data'!E2555-'Raw Data'!D2555&gt;3),'Raw Data'!N2555,IF(AND('Raw Data'!I2555&lt;'Raw Data'!J2555,'Raw Data'!D2555&gt;'Raw Data'!E2555,'Raw Data'!D2555-'Raw Data'!E2555&gt;3),'Raw Data'!M2555,0))</f>
        <v/>
      </c>
      <c r="F2560">
        <f>IF(AND('Raw Data'!J2555&lt;'Raw Data'!I2555,'Raw Data'!E2555&gt;'Raw Data'!D2555,'Raw Data'!E2555-'Raw Data'!D2555&lt;4),'Raw Data'!L2555,IF(AND('Raw Data'!I2555&lt;'Raw Data'!J2555,'Raw Data'!D2555&gt;'Raw Data'!E2555,'Raw Data'!D2555-'Raw Data'!E2555&lt;4),'Raw Data'!K2555,0))</f>
        <v/>
      </c>
      <c r="G2560">
        <f>IF(AND('Raw Data'!J2555&lt;'Raw Data'!I2555, 'Raw Data'!E2555&gt;'Raw Data'!D2555), 'Raw Data'!J2555, 0)</f>
        <v/>
      </c>
      <c r="H2560">
        <f>IF(AND('Raw Data'!J2555&gt;'Raw Data'!I2555, 'Raw Data'!E2555&lt;'Raw Data'!D2555), 'Raw Data'!I2555, 0)</f>
        <v/>
      </c>
      <c r="I2560">
        <f>SUM(J2560:K2560)</f>
        <v/>
      </c>
      <c r="J2560">
        <f>IF(AND('Raw Data'!J2555&gt;'Raw Data'!I2555, 'Raw Data'!E2555&gt;'Raw Data'!D2555), 'Raw Data'!J2555, 0)</f>
        <v/>
      </c>
      <c r="K2560">
        <f>IF(AND('Raw Data'!I2555&gt;'Raw Data'!J2555, 'Raw Data'!D2555&gt;'Raw Data'!E2555), 'Raw Data'!I2555, 0)</f>
        <v/>
      </c>
      <c r="L2560">
        <f>IF('Raw Data'!E2555-'Raw Data'!D2555&gt;3, 'Raw Data'!N2555, 0)</f>
        <v/>
      </c>
      <c r="M2560">
        <f>IF('Raw Data'!D2555-'Raw Data'!E2555&gt;3, 'Raw Data'!M2555, 0)</f>
        <v/>
      </c>
      <c r="N2560">
        <f>IF(ISBLANK('Raw Data'!D2555),0,IF(AND('Raw Data'!E2555&gt;'Raw Data'!D2555,'Raw Data'!E2555-'Raw Data'!D2555&gt;0,'Raw Data'!E2555-'Raw Data'!D2555&lt;4),'Raw Data'!L2555, 0))</f>
        <v/>
      </c>
      <c r="O2560">
        <f>IF(ISBLANK('Raw Data'!D2555),0,IF(AND('Raw Data'!E2555&gt;'Raw Data'!D2555,'Raw Data'!E2555-'Raw Data'!D2555&gt;0,'Raw Data'!D2555-'Raw Data'!E2555&lt;4),'Raw Data'!K2555, 0))</f>
        <v/>
      </c>
      <c r="P2560">
        <f>IF('Raw Data'!E2555-'Raw Data'!D2555&gt;3, 'Raw Data'!N2555, IF('Raw Data'!D2555-'Raw Data'!E2555&gt;3, 'Raw Data'!M2555, 0))</f>
        <v/>
      </c>
      <c r="Q2560">
        <f>IF(ISBLANK('Raw Data'!E2555),0,IF(AND('Raw Data'!E2555-'Raw Data'!D2555&lt;4,'Raw Data'!E2555-'Raw Data'!D2555&gt;0),'Raw Data'!L2555,IF(AND('Raw Data'!D2555&gt;'Raw Data'!E2555,'Raw Data'!D2555-'Raw Data'!E2555&gt;0),'Raw Data'!K2555,0)))</f>
        <v/>
      </c>
      <c r="R2560">
        <f>IF(ISBLANK('Raw Data'!K2555),0,IFERROR(IF(MATCH(SMALL('Raw Data'!K2555:N2555,1),L2560:O2560,0),SMALL('Raw Data'!K2555:N2555,1)),0))</f>
        <v/>
      </c>
      <c r="S2560">
        <f>IF(ISBLANK('Raw Data'!K2555),0,IFERROR(IF(MATCH(SMALL('Raw Data'!K2555:N2555,2),L2560:O2560,0),SMALL('Raw Data'!K2555:N2555,2)),0))</f>
        <v/>
      </c>
      <c r="T2560">
        <f>IF(ISBLANK('Raw Data'!K2555),0,IFERROR(IF(MATCH(SMALL('Raw Data'!K2555:N2555,3),L2560:O2560,0),SMALL('Raw Data'!K2555:N2555,3)),0))</f>
        <v/>
      </c>
      <c r="U2560">
        <f>IF(ISBLANK('Raw Data'!K2555),0,IFERROR(IF(MATCH(SMALL('Raw Data'!K2555:N2555,4),L2560:O2560,0),SMALL('Raw Data'!K2555:N2555,4)),0))</f>
        <v/>
      </c>
      <c r="V2560">
        <f>IF(AND('Raw Data'!D2555&lt;3, 'Raw Data'!E2555&lt;3, 'Raw Data'!A2555&gt;0), 'Raw Data'!AF2555, 0)</f>
        <v/>
      </c>
      <c r="W2560">
        <f>IF(AND('Raw Data'!D2555&lt;4, 'Raw Data'!E2555&lt;4, 'Raw Data'!A2555&gt;0), 'Raw Data'!AI2555, 0)</f>
        <v/>
      </c>
      <c r="X2560">
        <f>IF(AND('Raw Data'!D2555&lt;5, 'Raw Data'!E2555&lt;5, 'Raw Data'!A2555&gt;0), 'Raw Data'!AL2555, 0)</f>
        <v/>
      </c>
      <c r="Y2560">
        <f>IF(AND('Raw Data'!D2555&lt;6, 'Raw Data'!E2555&lt;6, 'Raw Data'!A2555&gt;0), 'Raw Data'!AO2555, 0)</f>
        <v/>
      </c>
      <c r="Z2560">
        <f>IF(ISBLANK('Raw Data'!D2555), 0, IF('Raw Data'!D2555-'Raw Data'!E2555&gt;1, 'Raw Data'!AW2555, 0))</f>
        <v/>
      </c>
      <c r="AA2560">
        <f>IF(ISBLANK('Raw Data'!A2555), 0, IF(ABS('Raw Data'!D2555-'Raw Data'!E2555)&lt;2, 'Raw Data'!AX2555, 0))</f>
        <v/>
      </c>
      <c r="AB2560">
        <f>IF(ISBLANK('Raw Data'!D2555), 0, IF('Raw Data'!E2555-'Raw Data'!D2555&gt;1, 'Raw Data'!AY2555, 0))</f>
        <v/>
      </c>
      <c r="AC2560">
        <f>IF(ISBLANK('Raw Data'!D2555), 0, IF('Raw Data'!D2555-'Raw Data'!E2555&gt;2, 'Raw Data'!AZ2555, 0))</f>
        <v/>
      </c>
      <c r="AD2560">
        <f>IF(ISBLANK('Raw Data'!A2555), 0, IF(ABS('Raw Data'!D2555-'Raw Data'!E2555)&lt;3, 'Raw Data'!BA2555, 0))</f>
        <v/>
      </c>
      <c r="AE2560">
        <f>IF(ISBLANK('Raw Data'!D2555), 0, IF('Raw Data'!E2555-'Raw Data'!D2555&gt;2, 'Raw Data'!BB2555, 0))</f>
        <v/>
      </c>
      <c r="AF2560">
        <f>IF(ISBLANK('Raw Data'!D2555), 0, IF('Raw Data'!D2555-'Raw Data'!E2555&gt;3, 'Raw Data'!BC2555, 0))</f>
        <v/>
      </c>
      <c r="AG2560">
        <f>IF(ISBLANK('Raw Data'!A2555), 0, IF(ABS('Raw Data'!D2555-'Raw Data'!E2555)&lt;4, 'Raw Data'!BD2555, 0))</f>
        <v/>
      </c>
      <c r="AH2560">
        <f>IF(ISBLANK('Raw Data'!D2555), 0, IF('Raw Data'!E2555-'Raw Data'!D2555&gt;3, 'Raw Data'!BE2555, 0))</f>
        <v/>
      </c>
      <c r="AI2560">
        <f>IF(SUM('Raw Data'!D2555:E2555)&gt;'Raw Data'!F2555, 'Raw Data'!G2555, 0)</f>
        <v/>
      </c>
      <c r="AJ2560">
        <f>IF(ISBLANK('Raw Data'!D2555), 0, IF(SUM('Raw Data'!D2555:E2555)&lt;'Raw Data'!F2555, 'Raw Data'!H2555, 0))</f>
        <v/>
      </c>
      <c r="AK2560">
        <f>IF(ISBLANK('Raw Data'!A2555), 0, IF(AND('Raw Data'!D2555&lt;3, 'Raw Data'!E2555&lt;3, 'Raw Data'!F2555&lt;BB$2), 'Raw Data'!AF2555, 0))</f>
        <v/>
      </c>
      <c r="AL2560">
        <f>IF(ISBLANK('Raw Data'!A2555), 0, IF(AND('Raw Data'!D2555&lt;4, 'Raw Data'!E2555&lt;4, 'Raw Data'!F2555&lt;BB$2), 'Raw Data'!AI2555, 0))</f>
        <v/>
      </c>
      <c r="AM2560">
        <f>IF(ISBLANK('Raw Data'!A2555), 0, IF(AND('Raw Data'!D2555&lt;5, 'Raw Data'!E2555&lt;5, 'Raw Data'!F2555&lt;BB$2), 'Raw Data'!AL2555, 0))</f>
        <v/>
      </c>
      <c r="AN2560">
        <f>IF(ISBLANK('Raw Data'!A2555), 0, IF(AND('Raw Data'!D2555&lt;6, 'Raw Data'!E2555&lt;6, 'Raw Data'!F2555&lt;BB$2), 'Raw Data'!AO2555, 0))</f>
        <v/>
      </c>
      <c r="AO2560">
        <f>IF(ISBLANK('Raw Data'!A2555), 0, IF(AND('Raw Data'!I2555&lt;Analysis!$BC$2, 'Raw Data'!D2555-'Raw Data'!E2555&gt;1), 'Raw Data'!AW2555, IF(AND('Raw Data'!J2555&lt;Analysis!$BC$2, 'Raw Data'!E2555-'Raw Data'!D2555&gt;1), 'Raw Data'!AY2555, 0)))</f>
        <v/>
      </c>
      <c r="AP2560">
        <f>IF(ISBLANK('Raw Data'!A2555), 0, IF(AND('Raw Data'!I2555&lt;Analysis!$BC$2, 'Raw Data'!D2555-'Raw Data'!E2555&gt;2), 'Raw Data'!AZ2555, IF(AND('Raw Data'!J2555&lt;Analysis!$BC$2, 'Raw Data'!E2555-'Raw Data'!D2555&gt;2), 'Raw Data'!BB2555, 0)))</f>
        <v/>
      </c>
      <c r="AQ2560">
        <f>IF(ISBLANK('Raw Data'!A2555), 0, IF(AND('Raw Data'!I2555&lt;Analysis!$BC$2, 'Raw Data'!D2555-'Raw Data'!E2555&gt;3), 'Raw Data'!BC2555, IF(AND('Raw Data'!J2555&lt;Analysis!$BC$2, 'Raw Data'!E2555-'Raw Data'!D2555&gt;3), 'Raw Data'!BE2555, 0)))</f>
        <v/>
      </c>
      <c r="AR2560">
        <f>IF('Hidden Analysiss'!D2556=1,IF(ABS('Raw Data'!E2555-'Raw Data'!D2555)&lt;2,'Raw Data'!AX2555,0), 0)</f>
        <v/>
      </c>
      <c r="AS2560">
        <f>IF('Hidden Analysiss'!D2556=1,IF(ABS('Raw Data'!E2555-'Raw Data'!D2555)&lt;3,'Raw Data'!BA2555,0), 0)</f>
        <v/>
      </c>
      <c r="AT2560">
        <f>IF('Hidden Analysiss'!D2556=1,IF(ABS('Raw Data'!E2555-'Raw Data'!D2555)&lt;4,'Raw Data'!BD2555,0), 0)</f>
        <v/>
      </c>
      <c r="AU2560">
        <f>IF(AND('Hidden Analysiss'!E2556=1, ABS('Raw Data'!E2555-'Raw Data'!D2555)&lt;2), 'Raw Data'!AX2555, 0)</f>
        <v/>
      </c>
      <c r="AV2560">
        <f>IF(AND('Hidden Analysiss'!E2556=1, ABS('Raw Data'!E2555-'Raw Data'!D2555)&lt;3), 'Raw Data'!BA2555, 0)</f>
        <v/>
      </c>
      <c r="AW2560">
        <f>IF(AND('Hidden Analysiss'!E2556=1, ABS('Raw Data'!E2555-'Raw Data'!D2555)&lt;3), 'Raw Data'!BD2555, 0)</f>
        <v/>
      </c>
    </row>
    <row r="2561">
      <c r="A2561" s="1">
        <f>'Raw Data'!A2556</f>
        <v/>
      </c>
      <c r="B2561">
        <f>IF('Raw Data'!E2556&gt;'Raw Data'!D2556, 'Raw Data'!J2556, 0)</f>
        <v/>
      </c>
      <c r="C2561">
        <f>IF('Raw Data'!D2556&gt;'Raw Data'!E2556, 'Raw Data'!I2556, 0)</f>
        <v/>
      </c>
      <c r="D2561">
        <f>SUM(G2561:H2561)</f>
        <v/>
      </c>
      <c r="E2561">
        <f>IF(AND('Raw Data'!J2556&lt;'Raw Data'!I2556,'Raw Data'!E2556&gt;'Raw Data'!D2556,'Raw Data'!E2556-'Raw Data'!D2556&gt;3),'Raw Data'!N2556,IF(AND('Raw Data'!I2556&lt;'Raw Data'!J2556,'Raw Data'!D2556&gt;'Raw Data'!E2556,'Raw Data'!D2556-'Raw Data'!E2556&gt;3),'Raw Data'!M2556,0))</f>
        <v/>
      </c>
      <c r="F2561">
        <f>IF(AND('Raw Data'!J2556&lt;'Raw Data'!I2556,'Raw Data'!E2556&gt;'Raw Data'!D2556,'Raw Data'!E2556-'Raw Data'!D2556&lt;4),'Raw Data'!L2556,IF(AND('Raw Data'!I2556&lt;'Raw Data'!J2556,'Raw Data'!D2556&gt;'Raw Data'!E2556,'Raw Data'!D2556-'Raw Data'!E2556&lt;4),'Raw Data'!K2556,0))</f>
        <v/>
      </c>
      <c r="G2561">
        <f>IF(AND('Raw Data'!J2556&lt;'Raw Data'!I2556, 'Raw Data'!E2556&gt;'Raw Data'!D2556), 'Raw Data'!J2556, 0)</f>
        <v/>
      </c>
      <c r="H2561">
        <f>IF(AND('Raw Data'!J2556&gt;'Raw Data'!I2556, 'Raw Data'!E2556&lt;'Raw Data'!D2556), 'Raw Data'!I2556, 0)</f>
        <v/>
      </c>
      <c r="I2561">
        <f>SUM(J2561:K2561)</f>
        <v/>
      </c>
      <c r="J2561">
        <f>IF(AND('Raw Data'!J2556&gt;'Raw Data'!I2556, 'Raw Data'!E2556&gt;'Raw Data'!D2556), 'Raw Data'!J2556, 0)</f>
        <v/>
      </c>
      <c r="K2561">
        <f>IF(AND('Raw Data'!I2556&gt;'Raw Data'!J2556, 'Raw Data'!D2556&gt;'Raw Data'!E2556), 'Raw Data'!I2556, 0)</f>
        <v/>
      </c>
      <c r="L2561">
        <f>IF('Raw Data'!E2556-'Raw Data'!D2556&gt;3, 'Raw Data'!N2556, 0)</f>
        <v/>
      </c>
      <c r="M2561">
        <f>IF('Raw Data'!D2556-'Raw Data'!E2556&gt;3, 'Raw Data'!M2556, 0)</f>
        <v/>
      </c>
      <c r="N2561">
        <f>IF(ISBLANK('Raw Data'!D2556),0,IF(AND('Raw Data'!E2556&gt;'Raw Data'!D2556,'Raw Data'!E2556-'Raw Data'!D2556&gt;0,'Raw Data'!E2556-'Raw Data'!D2556&lt;4),'Raw Data'!L2556, 0))</f>
        <v/>
      </c>
      <c r="O2561">
        <f>IF(ISBLANK('Raw Data'!D2556),0,IF(AND('Raw Data'!E2556&gt;'Raw Data'!D2556,'Raw Data'!E2556-'Raw Data'!D2556&gt;0,'Raw Data'!D2556-'Raw Data'!E2556&lt;4),'Raw Data'!K2556, 0))</f>
        <v/>
      </c>
      <c r="P2561">
        <f>IF('Raw Data'!E2556-'Raw Data'!D2556&gt;3, 'Raw Data'!N2556, IF('Raw Data'!D2556-'Raw Data'!E2556&gt;3, 'Raw Data'!M2556, 0))</f>
        <v/>
      </c>
      <c r="Q2561">
        <f>IF(ISBLANK('Raw Data'!E2556),0,IF(AND('Raw Data'!E2556-'Raw Data'!D2556&lt;4,'Raw Data'!E2556-'Raw Data'!D2556&gt;0),'Raw Data'!L2556,IF(AND('Raw Data'!D2556&gt;'Raw Data'!E2556,'Raw Data'!D2556-'Raw Data'!E2556&gt;0),'Raw Data'!K2556,0)))</f>
        <v/>
      </c>
      <c r="R2561">
        <f>IF(ISBLANK('Raw Data'!K2556),0,IFERROR(IF(MATCH(SMALL('Raw Data'!K2556:N2556,1),L2561:O2561,0),SMALL('Raw Data'!K2556:N2556,1)),0))</f>
        <v/>
      </c>
      <c r="S2561">
        <f>IF(ISBLANK('Raw Data'!K2556),0,IFERROR(IF(MATCH(SMALL('Raw Data'!K2556:N2556,2),L2561:O2561,0),SMALL('Raw Data'!K2556:N2556,2)),0))</f>
        <v/>
      </c>
      <c r="T2561">
        <f>IF(ISBLANK('Raw Data'!K2556),0,IFERROR(IF(MATCH(SMALL('Raw Data'!K2556:N2556,3),L2561:O2561,0),SMALL('Raw Data'!K2556:N2556,3)),0))</f>
        <v/>
      </c>
      <c r="U2561">
        <f>IF(ISBLANK('Raw Data'!K2556),0,IFERROR(IF(MATCH(SMALL('Raw Data'!K2556:N2556,4),L2561:O2561,0),SMALL('Raw Data'!K2556:N2556,4)),0))</f>
        <v/>
      </c>
      <c r="V2561">
        <f>IF(AND('Raw Data'!D2556&lt;3, 'Raw Data'!E2556&lt;3, 'Raw Data'!A2556&gt;0), 'Raw Data'!AF2556, 0)</f>
        <v/>
      </c>
      <c r="W2561">
        <f>IF(AND('Raw Data'!D2556&lt;4, 'Raw Data'!E2556&lt;4, 'Raw Data'!A2556&gt;0), 'Raw Data'!AI2556, 0)</f>
        <v/>
      </c>
      <c r="X2561">
        <f>IF(AND('Raw Data'!D2556&lt;5, 'Raw Data'!E2556&lt;5, 'Raw Data'!A2556&gt;0), 'Raw Data'!AL2556, 0)</f>
        <v/>
      </c>
      <c r="Y2561">
        <f>IF(AND('Raw Data'!D2556&lt;6, 'Raw Data'!E2556&lt;6, 'Raw Data'!A2556&gt;0), 'Raw Data'!AO2556, 0)</f>
        <v/>
      </c>
      <c r="Z2561">
        <f>IF(ISBLANK('Raw Data'!D2556), 0, IF('Raw Data'!D2556-'Raw Data'!E2556&gt;1, 'Raw Data'!AW2556, 0))</f>
        <v/>
      </c>
      <c r="AA2561">
        <f>IF(ISBLANK('Raw Data'!A2556), 0, IF(ABS('Raw Data'!D2556-'Raw Data'!E2556)&lt;2, 'Raw Data'!AX2556, 0))</f>
        <v/>
      </c>
      <c r="AB2561">
        <f>IF(ISBLANK('Raw Data'!D2556), 0, IF('Raw Data'!E2556-'Raw Data'!D2556&gt;1, 'Raw Data'!AY2556, 0))</f>
        <v/>
      </c>
      <c r="AC2561">
        <f>IF(ISBLANK('Raw Data'!D2556), 0, IF('Raw Data'!D2556-'Raw Data'!E2556&gt;2, 'Raw Data'!AZ2556, 0))</f>
        <v/>
      </c>
      <c r="AD2561">
        <f>IF(ISBLANK('Raw Data'!A2556), 0, IF(ABS('Raw Data'!D2556-'Raw Data'!E2556)&lt;3, 'Raw Data'!BA2556, 0))</f>
        <v/>
      </c>
      <c r="AE2561">
        <f>IF(ISBLANK('Raw Data'!D2556), 0, IF('Raw Data'!E2556-'Raw Data'!D2556&gt;2, 'Raw Data'!BB2556, 0))</f>
        <v/>
      </c>
      <c r="AF2561">
        <f>IF(ISBLANK('Raw Data'!D2556), 0, IF('Raw Data'!D2556-'Raw Data'!E2556&gt;3, 'Raw Data'!BC2556, 0))</f>
        <v/>
      </c>
      <c r="AG2561">
        <f>IF(ISBLANK('Raw Data'!A2556), 0, IF(ABS('Raw Data'!D2556-'Raw Data'!E2556)&lt;4, 'Raw Data'!BD2556, 0))</f>
        <v/>
      </c>
      <c r="AH2561">
        <f>IF(ISBLANK('Raw Data'!D2556), 0, IF('Raw Data'!E2556-'Raw Data'!D2556&gt;3, 'Raw Data'!BE2556, 0))</f>
        <v/>
      </c>
      <c r="AI2561">
        <f>IF(SUM('Raw Data'!D2556:E2556)&gt;'Raw Data'!F2556, 'Raw Data'!G2556, 0)</f>
        <v/>
      </c>
      <c r="AJ2561">
        <f>IF(ISBLANK('Raw Data'!D2556), 0, IF(SUM('Raw Data'!D2556:E2556)&lt;'Raw Data'!F2556, 'Raw Data'!H2556, 0))</f>
        <v/>
      </c>
      <c r="AK2561">
        <f>IF(ISBLANK('Raw Data'!A2556), 0, IF(AND('Raw Data'!D2556&lt;3, 'Raw Data'!E2556&lt;3, 'Raw Data'!F2556&lt;BB$2), 'Raw Data'!AF2556, 0))</f>
        <v/>
      </c>
      <c r="AL2561">
        <f>IF(ISBLANK('Raw Data'!A2556), 0, IF(AND('Raw Data'!D2556&lt;4, 'Raw Data'!E2556&lt;4, 'Raw Data'!F2556&lt;BB$2), 'Raw Data'!AI2556, 0))</f>
        <v/>
      </c>
      <c r="AM2561">
        <f>IF(ISBLANK('Raw Data'!A2556), 0, IF(AND('Raw Data'!D2556&lt;5, 'Raw Data'!E2556&lt;5, 'Raw Data'!F2556&lt;BB$2), 'Raw Data'!AL2556, 0))</f>
        <v/>
      </c>
      <c r="AN2561">
        <f>IF(ISBLANK('Raw Data'!A2556), 0, IF(AND('Raw Data'!D2556&lt;6, 'Raw Data'!E2556&lt;6, 'Raw Data'!F2556&lt;BB$2), 'Raw Data'!AO2556, 0))</f>
        <v/>
      </c>
      <c r="AO2561">
        <f>IF(ISBLANK('Raw Data'!A2556), 0, IF(AND('Raw Data'!I2556&lt;Analysis!$BC$2, 'Raw Data'!D2556-'Raw Data'!E2556&gt;1), 'Raw Data'!AW2556, IF(AND('Raw Data'!J2556&lt;Analysis!$BC$2, 'Raw Data'!E2556-'Raw Data'!D2556&gt;1), 'Raw Data'!AY2556, 0)))</f>
        <v/>
      </c>
      <c r="AP2561">
        <f>IF(ISBLANK('Raw Data'!A2556), 0, IF(AND('Raw Data'!I2556&lt;Analysis!$BC$2, 'Raw Data'!D2556-'Raw Data'!E2556&gt;2), 'Raw Data'!AZ2556, IF(AND('Raw Data'!J2556&lt;Analysis!$BC$2, 'Raw Data'!E2556-'Raw Data'!D2556&gt;2), 'Raw Data'!BB2556, 0)))</f>
        <v/>
      </c>
      <c r="AQ2561">
        <f>IF(ISBLANK('Raw Data'!A2556), 0, IF(AND('Raw Data'!I2556&lt;Analysis!$BC$2, 'Raw Data'!D2556-'Raw Data'!E2556&gt;3), 'Raw Data'!BC2556, IF(AND('Raw Data'!J2556&lt;Analysis!$BC$2, 'Raw Data'!E2556-'Raw Data'!D2556&gt;3), 'Raw Data'!BE2556, 0)))</f>
        <v/>
      </c>
      <c r="AR2561">
        <f>IF('Hidden Analysiss'!D2557=1,IF(ABS('Raw Data'!E2556-'Raw Data'!D2556)&lt;2,'Raw Data'!AX2556,0), 0)</f>
        <v/>
      </c>
      <c r="AS2561">
        <f>IF('Hidden Analysiss'!D2557=1,IF(ABS('Raw Data'!E2556-'Raw Data'!D2556)&lt;3,'Raw Data'!BA2556,0), 0)</f>
        <v/>
      </c>
      <c r="AT2561">
        <f>IF('Hidden Analysiss'!D2557=1,IF(ABS('Raw Data'!E2556-'Raw Data'!D2556)&lt;4,'Raw Data'!BD2556,0), 0)</f>
        <v/>
      </c>
      <c r="AU2561">
        <f>IF(AND('Hidden Analysiss'!E2557=1, ABS('Raw Data'!E2556-'Raw Data'!D2556)&lt;2), 'Raw Data'!AX2556, 0)</f>
        <v/>
      </c>
      <c r="AV2561">
        <f>IF(AND('Hidden Analysiss'!E2557=1, ABS('Raw Data'!E2556-'Raw Data'!D2556)&lt;3), 'Raw Data'!BA2556, 0)</f>
        <v/>
      </c>
      <c r="AW2561">
        <f>IF(AND('Hidden Analysiss'!E2557=1, ABS('Raw Data'!E2556-'Raw Data'!D2556)&lt;3), 'Raw Data'!BD2556, 0)</f>
        <v/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63"/>
  <sheetViews>
    <sheetView zoomScale="70" zoomScaleNormal="70" workbookViewId="0">
      <selection activeCell="I8" sqref="I8"/>
    </sheetView>
  </sheetViews>
  <sheetFormatPr baseColWidth="8" defaultRowHeight="14.4"/>
  <sheetData>
    <row r="1">
      <c r="A1" s="9" t="inlineStr">
        <is>
          <t>Favourite BW</t>
        </is>
      </c>
      <c r="C1" s="9" t="inlineStr">
        <is>
          <t>Favourite LW</t>
        </is>
      </c>
      <c r="E1" s="9" t="inlineStr">
        <is>
          <t>First Outcome</t>
        </is>
      </c>
      <c r="I1" s="9" t="inlineStr">
        <is>
          <t>Second Outcome</t>
        </is>
      </c>
      <c r="M1" s="9" t="inlineStr">
        <is>
          <t>Third Outcome</t>
        </is>
      </c>
      <c r="Q1" s="9" t="inlineStr">
        <is>
          <t>Fourth Outcome</t>
        </is>
      </c>
      <c r="S1" t="inlineStr">
        <is>
          <t>Underdog BW</t>
        </is>
      </c>
      <c r="U1" t="inlineStr">
        <is>
          <t>Underdog LW</t>
        </is>
      </c>
    </row>
    <row r="2">
      <c r="A2" s="4" t="inlineStr">
        <is>
          <t>Home Fave</t>
        </is>
      </c>
      <c r="B2" s="4" t="inlineStr">
        <is>
          <t>Away Face</t>
        </is>
      </c>
      <c r="C2" s="4" t="inlineStr">
        <is>
          <t>Home Fave</t>
        </is>
      </c>
      <c r="D2" s="4" t="inlineStr">
        <is>
          <t>Away Fave</t>
        </is>
      </c>
      <c r="E2" s="4" t="inlineStr">
        <is>
          <t>Home Big Win</t>
        </is>
      </c>
      <c r="F2" s="4" t="inlineStr">
        <is>
          <t>Away Big Win</t>
        </is>
      </c>
      <c r="G2" s="4" t="inlineStr">
        <is>
          <t>Home Little Win</t>
        </is>
      </c>
      <c r="H2" s="4" t="inlineStr">
        <is>
          <t>Away Little Win</t>
        </is>
      </c>
      <c r="I2" s="4" t="inlineStr">
        <is>
          <t>Home Big Win</t>
        </is>
      </c>
      <c r="J2" s="4" t="inlineStr">
        <is>
          <t>Away Big Win</t>
        </is>
      </c>
      <c r="K2" s="4" t="inlineStr">
        <is>
          <t>Home Little Win</t>
        </is>
      </c>
      <c r="L2" s="4" t="inlineStr">
        <is>
          <t>Away Little Win</t>
        </is>
      </c>
      <c r="M2" s="4" t="inlineStr">
        <is>
          <t>Home Big Win</t>
        </is>
      </c>
      <c r="N2" s="4" t="inlineStr">
        <is>
          <t>Away Big Win</t>
        </is>
      </c>
      <c r="O2" s="4" t="inlineStr">
        <is>
          <t>Home Little Win</t>
        </is>
      </c>
      <c r="P2" s="4" t="inlineStr">
        <is>
          <t>Away Little Win</t>
        </is>
      </c>
      <c r="Q2" t="inlineStr">
        <is>
          <t>Home Big Win</t>
        </is>
      </c>
      <c r="R2" t="inlineStr">
        <is>
          <t>Away Big Win</t>
        </is>
      </c>
      <c r="S2" s="4" t="inlineStr">
        <is>
          <t>Home UD BW</t>
        </is>
      </c>
      <c r="T2" s="4" t="inlineStr">
        <is>
          <t>Away UD BW</t>
        </is>
      </c>
      <c r="U2" s="4" t="inlineStr">
        <is>
          <t>Home UD LW</t>
        </is>
      </c>
      <c r="V2" s="4" t="inlineStr">
        <is>
          <t>Away UD LW</t>
        </is>
      </c>
    </row>
    <row r="3">
      <c r="Q3">
        <f>'Raw Data'!$R$2</f>
        <v/>
      </c>
      <c r="R3">
        <f>'Raw Data'!$R$2</f>
        <v/>
      </c>
    </row>
    <row r="4">
      <c r="Q4">
        <f>COUNTIF(Q8:Q2563, "&gt;0")</f>
        <v/>
      </c>
      <c r="R4">
        <f>COUNTIF(R8:R2563, "&gt;0")</f>
        <v/>
      </c>
    </row>
    <row r="5">
      <c r="Q5">
        <f>SUM(Q8:Q2563)</f>
        <v/>
      </c>
      <c r="R5">
        <f>SUM(R8:R2563)</f>
        <v/>
      </c>
    </row>
    <row r="6">
      <c r="Q6">
        <f>Q5/Q3</f>
        <v/>
      </c>
      <c r="R6">
        <f>R5/R3</f>
        <v/>
      </c>
    </row>
    <row r="7">
      <c r="A7" s="4">
        <f>A2</f>
        <v/>
      </c>
      <c r="B7" s="4">
        <f>B2</f>
        <v/>
      </c>
      <c r="C7" s="4">
        <f>C2</f>
        <v/>
      </c>
      <c r="D7" s="4">
        <f>D2</f>
        <v/>
      </c>
      <c r="E7" s="4">
        <f>E2</f>
        <v/>
      </c>
      <c r="F7" s="4">
        <f>F2</f>
        <v/>
      </c>
      <c r="G7" s="4">
        <f>G2</f>
        <v/>
      </c>
      <c r="H7" s="4">
        <f>H2</f>
        <v/>
      </c>
      <c r="I7" s="4">
        <f>I2</f>
        <v/>
      </c>
      <c r="J7" s="4">
        <f>J2</f>
        <v/>
      </c>
      <c r="K7" s="4">
        <f>K2</f>
        <v/>
      </c>
      <c r="L7" s="4">
        <f>L2</f>
        <v/>
      </c>
      <c r="M7" s="4">
        <f>M2</f>
        <v/>
      </c>
      <c r="N7" s="4">
        <f>N2</f>
        <v/>
      </c>
      <c r="O7" s="4">
        <f>O2</f>
        <v/>
      </c>
      <c r="P7" s="4">
        <f>P2</f>
        <v/>
      </c>
      <c r="Q7" s="4">
        <f>Q2</f>
        <v/>
      </c>
      <c r="R7" s="4">
        <f>R2</f>
        <v/>
      </c>
      <c r="S7" s="4">
        <f>S2</f>
        <v/>
      </c>
      <c r="T7" s="4">
        <f>T2</f>
        <v/>
      </c>
      <c r="U7" s="4">
        <f>U2</f>
        <v/>
      </c>
      <c r="V7" s="4">
        <f>V2</f>
        <v/>
      </c>
    </row>
    <row r="8">
      <c r="A8">
        <f>IF(AND('Raw Data'!F2&lt;'Raw Data'!C2, 'Raw Data'!P2&gt;'Raw Data'!O2, 'Raw Data'!P2-'Raw Data'!O2&gt;3), 'Raw Data'!J2, 0)</f>
        <v/>
      </c>
      <c r="B8">
        <f>IF(AND('Raw Data'!C2&lt;'Raw Data'!F2, 'Raw Data'!O2&gt;'Raw Data'!P2, 'Raw Data'!O2-'Raw Data'!P2&gt;3), 'Raw Data'!I2, 0)</f>
        <v/>
      </c>
      <c r="C8">
        <f>IF(AND('Raw Data'!F2&lt;'Raw Data'!C2, 'Raw Data'!P2&gt;'Raw Data'!O2, 'Raw Data'!P2-'Raw Data'!O2&lt;4), 'Raw Data'!H2, 0)</f>
        <v/>
      </c>
      <c r="D8">
        <f>IF(AND('Raw Data'!C2&lt;'Raw Data'!F2, 'Raw Data'!O2&gt;'Raw Data'!P2, 'Raw Data'!O2-'Raw Data'!P2&lt;4), 'Raw Data'!G2, 0)</f>
        <v/>
      </c>
      <c r="E8">
        <f>IF(ISBLANK('Raw Data'!J2), 0, IF(AND(4=MATCH(LARGE('Raw Data'!G2:J2, 4), 'Raw Data'!G2:J2, 0), 'Raw Data'!P2-'Raw Data'!O2&gt;3), 'Raw Data'!J2, 0))</f>
        <v/>
      </c>
      <c r="F8">
        <f>IF(ISBLANK('Raw Data'!J2), 0, IF(AND(3=MATCH(LARGE('Raw Data'!G2:J2, 4), 'Raw Data'!G2:J2, 0), 'Raw Data'!O2-'Raw Data'!P2&gt;3), 'Raw Data'!I2, 0))</f>
        <v/>
      </c>
      <c r="G8">
        <f>IF(ISBLANK('Raw Data'!J2), 0, IF(AND(2=MATCH(LARGE('Raw Data'!G2:J2, 4), 'Raw Data'!G2:J2, 0), AND('Raw Data'!P2-'Raw Data'!O2&lt;4, 'Raw Data'!P2-'Raw Data'!O2&gt;0)), 'Raw Data'!H2, 0))</f>
        <v/>
      </c>
      <c r="H8">
        <f>IF(ISBLANK('Raw Data'!J2), 0, IF(AND(1=MATCH(LARGE('Raw Data'!G2:J2, 4), 'Raw Data'!G2:J2, 0), AND('Raw Data'!O2-'Raw Data'!P2&lt;4, 'Raw Data'!O2-'Raw Data'!P2&gt;0)), 'Raw Data'!G2, 0))</f>
        <v/>
      </c>
      <c r="I8">
        <f>IF(ISBLANK('Raw Data'!J2), 0, IF(AND(4=MATCH(LARGE('Raw Data'!G2:J2, 3), 'Raw Data'!G2:J2, 0), 'Raw Data'!P2-'Raw Data'!O2&gt;3), 'Raw Data'!J2, 0))</f>
        <v/>
      </c>
      <c r="J8">
        <f>IF(ISBLANK('Raw Data'!J2), 0, IF(AND(3=MATCH(LARGE('Raw Data'!G2:J2, 3), 'Raw Data'!G2:J2, 0), 'Raw Data'!O2-'Raw Data'!P2&gt;3), 'Raw Data'!I2, 0))</f>
        <v/>
      </c>
      <c r="K8">
        <f>IF(ISBLANK('Raw Data'!J2), 0, IF(AND(2=MATCH(LARGE('Raw Data'!G2:J2, 3), 'Raw Data'!G2:J2, 0), AND('Raw Data'!P2-'Raw Data'!O2&lt;4, 'Raw Data'!P2-'Raw Data'!O2&gt;0)), 'Raw Data'!H2, 0))</f>
        <v/>
      </c>
      <c r="L8">
        <f>IF(ISBLANK('Raw Data'!J2), 0, IF(AND(1=MATCH(LARGE('Raw Data'!G2:J2, 3), 'Raw Data'!G2:J2, 0), AND('Raw Data'!O2-'Raw Data'!P2&lt;4, 'Raw Data'!O2-'Raw Data'!P2&gt;0)), 'Raw Data'!G2, 0))</f>
        <v/>
      </c>
      <c r="M8">
        <f>IF(ISBLANK('Raw Data'!J2), 0, IF(AND(4=MATCH(LARGE('Raw Data'!G2:J2, 2), 'Raw Data'!G2:J2, 0), 'Raw Data'!P2-'Raw Data'!O2&gt;3), 'Raw Data'!J2, 0))</f>
        <v/>
      </c>
      <c r="N8">
        <f>IF(ISBLANK('Raw Data'!J2), 0, IF(AND(3=MATCH(LARGE('Raw Data'!G2:J2, 2), 'Raw Data'!G2:J2, 0), 'Raw Data'!O2-'Raw Data'!P2&gt;3), 'Raw Data'!I2, 0))</f>
        <v/>
      </c>
      <c r="O8">
        <f>IF(ISBLANK('Raw Data'!J2), 0, IF(AND(2=MATCH(LARGE('Raw Data'!G2:J2, 2), 'Raw Data'!G2:J2, 0), AND('Raw Data'!P2-'Raw Data'!O2&lt;4, 'Raw Data'!P2-'Raw Data'!O2&gt;0)), 'Raw Data'!H2, 0))</f>
        <v/>
      </c>
      <c r="P8">
        <f>IF(ISBLANK('Raw Data'!J2), 0, IF(AND(1=MATCH(LARGE('Raw Data'!G2:J2, 2), 'Raw Data'!G2:J2, 0), AND('Raw Data'!O2-'Raw Data'!P2&lt;4, 'Raw Data'!O2-'Raw Data'!P2&gt;0)), 'Raw Data'!G2, 0))</f>
        <v/>
      </c>
      <c r="Q8">
        <f>IF(ISBLANK('Raw Data'!J2), 0, IF(AND(4=MATCH(LARGE('Raw Data'!G2:J2, 1), 'Raw Data'!G2:J2, 0), 'Raw Data'!P2-'Raw Data'!O2&gt;3), 'Raw Data'!J2, 0))</f>
        <v/>
      </c>
      <c r="R8">
        <f>IF(ISBLANK('Raw Data'!J2), 0, IF(AND(3=MATCH(LARGE('Raw Data'!G2:J2, 1), 'Raw Data'!G2:J2, 0), 'Raw Data'!O2-'Raw Data'!P2&gt;3), 'Raw Data'!I2, 0))</f>
        <v/>
      </c>
      <c r="S8">
        <f>IF(AND('Raw Data'!P2-'Raw Data'!O2&gt;4, 'Raw Data'!F2&lt;'Raw Data'!C2), 'Raw Data'!J2, 0)</f>
        <v/>
      </c>
      <c r="T8">
        <f>IF(AND('Raw Data'!O2-'Raw Data'!P2&gt;4, 'Raw Data'!F2&gt;'Raw Data'!C2), 'Raw Data'!I2, 0)</f>
        <v/>
      </c>
      <c r="U8">
        <f>IF(AND('Raw Data'!P2-'Raw Data'!O2&lt;3, 'Raw Data'!P2&gt;'Raw Data'!O2, 'Raw Data'!F2&lt;'Raw Data'!C2), 'Raw Data'!H2, 0)</f>
        <v/>
      </c>
      <c r="V8">
        <f>IF(AND('Raw Data'!P2-'Raw Data'!O2&lt;3, 'Raw Data'!P2&gt;'Raw Data'!O2, 'Raw Data'!F2&gt;'Raw Data'!C2), 'Raw Data'!G2, 0)</f>
        <v/>
      </c>
    </row>
    <row r="9">
      <c r="A9">
        <f>IF(AND('Raw Data'!F3&lt;'Raw Data'!C3, 'Raw Data'!P3&gt;'Raw Data'!O3, 'Raw Data'!P3-'Raw Data'!O3&gt;3), 'Raw Data'!J3, 0)</f>
        <v/>
      </c>
      <c r="B9">
        <f>IF(AND('Raw Data'!C3&lt;'Raw Data'!F3, 'Raw Data'!O3&gt;'Raw Data'!P3, 'Raw Data'!O3-'Raw Data'!P3&gt;3), 'Raw Data'!I3, 0)</f>
        <v/>
      </c>
      <c r="C9">
        <f>IF(AND('Raw Data'!F3&lt;'Raw Data'!C3, 'Raw Data'!P3&gt;'Raw Data'!O3, 'Raw Data'!P3-'Raw Data'!O3&lt;4), 'Raw Data'!H3, 0)</f>
        <v/>
      </c>
      <c r="D9">
        <f>IF(AND('Raw Data'!C3&lt;'Raw Data'!F3, 'Raw Data'!O3&gt;'Raw Data'!P3, 'Raw Data'!O3-'Raw Data'!P3&lt;4), 'Raw Data'!G3, 0)</f>
        <v/>
      </c>
      <c r="E9">
        <f>IF(ISBLANK('Raw Data'!J3), 0, IF(AND(4=MATCH(LARGE('Raw Data'!G3:J3, 4), 'Raw Data'!G3:J3, 0), 'Raw Data'!P3-'Raw Data'!O3&gt;3), 'Raw Data'!J3, 0))</f>
        <v/>
      </c>
      <c r="F9">
        <f>IF(ISBLANK('Raw Data'!J3), 0, IF(AND(3=MATCH(LARGE('Raw Data'!G3:J3, 4), 'Raw Data'!G3:J3, 0), 'Raw Data'!O3-'Raw Data'!P3&gt;3), 'Raw Data'!I3, 0))</f>
        <v/>
      </c>
      <c r="G9">
        <f>IF(ISBLANK('Raw Data'!J3), 0, IF(AND(2=MATCH(LARGE('Raw Data'!G3:J3, 4), 'Raw Data'!G3:J3, 0), AND('Raw Data'!P3-'Raw Data'!O3&lt;4, 'Raw Data'!P3-'Raw Data'!O3&gt;0)), 'Raw Data'!H3, 0))</f>
        <v/>
      </c>
      <c r="H9">
        <f>IF(ISBLANK('Raw Data'!J3), 0, IF(AND(1=MATCH(LARGE('Raw Data'!G3:J3, 4), 'Raw Data'!G3:J3, 0), AND('Raw Data'!O3-'Raw Data'!P3&lt;4, 'Raw Data'!O3-'Raw Data'!P3&gt;0)), 'Raw Data'!G3, 0))</f>
        <v/>
      </c>
      <c r="I9">
        <f>IF(ISBLANK('Raw Data'!J3), 0, IF(AND(4=MATCH(LARGE('Raw Data'!G3:J3, 3), 'Raw Data'!G3:J3, 0), 'Raw Data'!P3-'Raw Data'!O3&gt;3), 'Raw Data'!J3, 0))</f>
        <v/>
      </c>
      <c r="J9">
        <f>IF(ISBLANK('Raw Data'!J3), 0, IF(AND(3=MATCH(LARGE('Raw Data'!G3:J3, 3), 'Raw Data'!G3:J3, 0), 'Raw Data'!O3-'Raw Data'!P3&gt;3), 'Raw Data'!I3, 0))</f>
        <v/>
      </c>
      <c r="K9">
        <f>IF(ISBLANK('Raw Data'!J3), 0, IF(AND(2=MATCH(LARGE('Raw Data'!G3:J3, 3), 'Raw Data'!G3:J3, 0), AND('Raw Data'!P3-'Raw Data'!O3&lt;4, 'Raw Data'!P3-'Raw Data'!O3&gt;0)), 'Raw Data'!H3, 0))</f>
        <v/>
      </c>
      <c r="L9">
        <f>IF(ISBLANK('Raw Data'!J3), 0, IF(AND(1=MATCH(LARGE('Raw Data'!G3:J3, 3), 'Raw Data'!G3:J3, 0), AND('Raw Data'!O3-'Raw Data'!P3&lt;4, 'Raw Data'!O3-'Raw Data'!P3&gt;0)), 'Raw Data'!G3, 0))</f>
        <v/>
      </c>
      <c r="M9">
        <f>IF(ISBLANK('Raw Data'!J3), 0, IF(AND(4=MATCH(LARGE('Raw Data'!G3:J3, 2), 'Raw Data'!G3:J3, 0), 'Raw Data'!P3-'Raw Data'!O3&gt;3), 'Raw Data'!J3, 0))</f>
        <v/>
      </c>
      <c r="N9">
        <f>IF(ISBLANK('Raw Data'!J3), 0, IF(AND(3=MATCH(LARGE('Raw Data'!G3:J3, 2), 'Raw Data'!G3:J3, 0), 'Raw Data'!O3-'Raw Data'!P3&gt;3), 'Raw Data'!I3, 0))</f>
        <v/>
      </c>
      <c r="O9">
        <f>IF(ISBLANK('Raw Data'!J3), 0, IF(AND(2=MATCH(LARGE('Raw Data'!G3:J3, 2), 'Raw Data'!G3:J3, 0), AND('Raw Data'!P3-'Raw Data'!O3&lt;4, 'Raw Data'!P3-'Raw Data'!O3&gt;0)), 'Raw Data'!H3, 0))</f>
        <v/>
      </c>
      <c r="P9">
        <f>IF(ISBLANK('Raw Data'!J3), 0, IF(AND(1=MATCH(LARGE('Raw Data'!G3:J3, 2), 'Raw Data'!G3:J3, 0), AND('Raw Data'!O3-'Raw Data'!P3&lt;4, 'Raw Data'!O3-'Raw Data'!P3&gt;0)), 'Raw Data'!G3, 0))</f>
        <v/>
      </c>
      <c r="Q9">
        <f>IF(ISBLANK('Raw Data'!J3), 0, IF(AND(4=MATCH(LARGE('Raw Data'!G3:J3, 1), 'Raw Data'!G3:J3, 0), 'Raw Data'!P3-'Raw Data'!O3&gt;3), 'Raw Data'!J3, 0))</f>
        <v/>
      </c>
      <c r="R9">
        <f>IF(ISBLANK('Raw Data'!J3), 0, IF(AND(3=MATCH(LARGE('Raw Data'!G3:J3, 1), 'Raw Data'!G3:J3, 0), 'Raw Data'!O3-'Raw Data'!P3&gt;3), 'Raw Data'!I3, 0))</f>
        <v/>
      </c>
      <c r="S9">
        <f>IF(AND('Raw Data'!P3-'Raw Data'!O3&gt;4, 'Raw Data'!F3&lt;'Raw Data'!C3), 'Raw Data'!J3, 0)</f>
        <v/>
      </c>
      <c r="T9">
        <f>IF(AND('Raw Data'!O3-'Raw Data'!P3&gt;4, 'Raw Data'!F3&gt;'Raw Data'!C3), 'Raw Data'!I3, 0)</f>
        <v/>
      </c>
      <c r="U9">
        <f>IF(AND('Raw Data'!P3-'Raw Data'!O3&lt;3, 'Raw Data'!P3&gt;'Raw Data'!O3, 'Raw Data'!F3&lt;'Raw Data'!C3), 'Raw Data'!H3, 0)</f>
        <v/>
      </c>
      <c r="V9">
        <f>IF(AND('Raw Data'!P3-'Raw Data'!O3&lt;3, 'Raw Data'!P3&gt;'Raw Data'!O3, 'Raw Data'!F3&gt;'Raw Data'!C3), 'Raw Data'!G3, 0)</f>
        <v/>
      </c>
    </row>
    <row r="10">
      <c r="A10">
        <f>IF(AND('Raw Data'!F4&lt;'Raw Data'!C4, 'Raw Data'!P4&gt;'Raw Data'!O4, 'Raw Data'!P4-'Raw Data'!O4&gt;3), 'Raw Data'!J4, 0)</f>
        <v/>
      </c>
      <c r="B10">
        <f>IF(AND('Raw Data'!C4&lt;'Raw Data'!F4, 'Raw Data'!O4&gt;'Raw Data'!P4, 'Raw Data'!O4-'Raw Data'!P4&gt;3), 'Raw Data'!I4, 0)</f>
        <v/>
      </c>
      <c r="C10">
        <f>IF(AND('Raw Data'!F4&lt;'Raw Data'!C4, 'Raw Data'!P4&gt;'Raw Data'!O4, 'Raw Data'!P4-'Raw Data'!O4&lt;4), 'Raw Data'!H4, 0)</f>
        <v/>
      </c>
      <c r="D10">
        <f>IF(AND('Raw Data'!C4&lt;'Raw Data'!F4, 'Raw Data'!O4&gt;'Raw Data'!P4, 'Raw Data'!O4-'Raw Data'!P4&lt;4), 'Raw Data'!G4, 0)</f>
        <v/>
      </c>
      <c r="E10">
        <f>IF(ISBLANK('Raw Data'!J4), 0, IF(AND(4=MATCH(LARGE('Raw Data'!G4:J4, 4), 'Raw Data'!G4:J4, 0), 'Raw Data'!P4-'Raw Data'!O4&gt;3), 'Raw Data'!J4, 0))</f>
        <v/>
      </c>
      <c r="F10">
        <f>IF(ISBLANK('Raw Data'!J4), 0, IF(AND(3=MATCH(LARGE('Raw Data'!G4:J4, 4), 'Raw Data'!G4:J4, 0), 'Raw Data'!O4-'Raw Data'!P4&gt;3), 'Raw Data'!I4, 0))</f>
        <v/>
      </c>
      <c r="G10">
        <f>IF(ISBLANK('Raw Data'!J4), 0, IF(AND(2=MATCH(LARGE('Raw Data'!G4:J4, 4), 'Raw Data'!G4:J4, 0), AND('Raw Data'!P4-'Raw Data'!O4&lt;4, 'Raw Data'!P4-'Raw Data'!O4&gt;0)), 'Raw Data'!H4, 0))</f>
        <v/>
      </c>
      <c r="H10">
        <f>IF(ISBLANK('Raw Data'!J4), 0, IF(AND(1=MATCH(LARGE('Raw Data'!G4:J4, 4), 'Raw Data'!G4:J4, 0), AND('Raw Data'!O4-'Raw Data'!P4&lt;4, 'Raw Data'!O4-'Raw Data'!P4&gt;0)), 'Raw Data'!G4, 0))</f>
        <v/>
      </c>
      <c r="I10">
        <f>IF(ISBLANK('Raw Data'!J4), 0, IF(AND(4=MATCH(LARGE('Raw Data'!G4:J4, 3), 'Raw Data'!G4:J4, 0), 'Raw Data'!P4-'Raw Data'!O4&gt;3), 'Raw Data'!J4, 0))</f>
        <v/>
      </c>
      <c r="J10">
        <f>IF(ISBLANK('Raw Data'!J4), 0, IF(AND(3=MATCH(LARGE('Raw Data'!G4:J4, 3), 'Raw Data'!G4:J4, 0), 'Raw Data'!O4-'Raw Data'!P4&gt;3), 'Raw Data'!I4, 0))</f>
        <v/>
      </c>
      <c r="K10">
        <f>IF(ISBLANK('Raw Data'!J4), 0, IF(AND(2=MATCH(LARGE('Raw Data'!G4:J4, 3), 'Raw Data'!G4:J4, 0), AND('Raw Data'!P4-'Raw Data'!O4&lt;4, 'Raw Data'!P4-'Raw Data'!O4&gt;0)), 'Raw Data'!H4, 0))</f>
        <v/>
      </c>
      <c r="L10">
        <f>IF(ISBLANK('Raw Data'!J4), 0, IF(AND(1=MATCH(LARGE('Raw Data'!G4:J4, 3), 'Raw Data'!G4:J4, 0), AND('Raw Data'!O4-'Raw Data'!P4&lt;4, 'Raw Data'!O4-'Raw Data'!P4&gt;0)), 'Raw Data'!G4, 0))</f>
        <v/>
      </c>
      <c r="M10">
        <f>IF(ISBLANK('Raw Data'!J4), 0, IF(AND(4=MATCH(LARGE('Raw Data'!G4:J4, 2), 'Raw Data'!G4:J4, 0), 'Raw Data'!P4-'Raw Data'!O4&gt;3), 'Raw Data'!J4, 0))</f>
        <v/>
      </c>
      <c r="N10">
        <f>IF(ISBLANK('Raw Data'!J4), 0, IF(AND(3=MATCH(LARGE('Raw Data'!G4:J4, 2), 'Raw Data'!G4:J4, 0), 'Raw Data'!O4-'Raw Data'!P4&gt;3), 'Raw Data'!I4, 0))</f>
        <v/>
      </c>
      <c r="O10">
        <f>IF(ISBLANK('Raw Data'!J4), 0, IF(AND(2=MATCH(LARGE('Raw Data'!G4:J4, 2), 'Raw Data'!G4:J4, 0), AND('Raw Data'!P4-'Raw Data'!O4&lt;4, 'Raw Data'!P4-'Raw Data'!O4&gt;0)), 'Raw Data'!H4, 0))</f>
        <v/>
      </c>
      <c r="P10">
        <f>IF(ISBLANK('Raw Data'!J4), 0, IF(AND(1=MATCH(LARGE('Raw Data'!G4:J4, 2), 'Raw Data'!G4:J4, 0), AND('Raw Data'!O4-'Raw Data'!P4&lt;4, 'Raw Data'!O4-'Raw Data'!P4&gt;0)), 'Raw Data'!G4, 0))</f>
        <v/>
      </c>
      <c r="Q10">
        <f>IF(ISBLANK('Raw Data'!J4), 0, IF(AND(4=MATCH(LARGE('Raw Data'!G4:J4, 1), 'Raw Data'!G4:J4, 0), 'Raw Data'!P4-'Raw Data'!O4&gt;3), 'Raw Data'!J4, 0))</f>
        <v/>
      </c>
      <c r="R10">
        <f>IF(ISBLANK('Raw Data'!J4), 0, IF(AND(3=MATCH(LARGE('Raw Data'!G4:J4, 1), 'Raw Data'!G4:J4, 0), 'Raw Data'!O4-'Raw Data'!P4&gt;3), 'Raw Data'!I4, 0))</f>
        <v/>
      </c>
      <c r="S10">
        <f>IF(AND('Raw Data'!P4-'Raw Data'!O4&gt;4, 'Raw Data'!F4&lt;'Raw Data'!C4), 'Raw Data'!J4, 0)</f>
        <v/>
      </c>
      <c r="T10">
        <f>IF(AND('Raw Data'!O4-'Raw Data'!P4&gt;4, 'Raw Data'!F4&gt;'Raw Data'!C4), 'Raw Data'!I4, 0)</f>
        <v/>
      </c>
      <c r="U10">
        <f>IF(AND('Raw Data'!P4-'Raw Data'!O4&lt;3, 'Raw Data'!P4&gt;'Raw Data'!O4, 'Raw Data'!F4&lt;'Raw Data'!C4), 'Raw Data'!H4, 0)</f>
        <v/>
      </c>
      <c r="V10">
        <f>IF(AND('Raw Data'!P4-'Raw Data'!O4&lt;3, 'Raw Data'!P4&gt;'Raw Data'!O4, 'Raw Data'!F4&gt;'Raw Data'!C4), 'Raw Data'!G4, 0)</f>
        <v/>
      </c>
    </row>
    <row r="11">
      <c r="A11">
        <f>IF(AND('Raw Data'!F5&lt;'Raw Data'!C5, 'Raw Data'!P5&gt;'Raw Data'!O5, 'Raw Data'!P5-'Raw Data'!O5&gt;3), 'Raw Data'!J5, 0)</f>
        <v/>
      </c>
      <c r="B11">
        <f>IF(AND('Raw Data'!C5&lt;'Raw Data'!F5, 'Raw Data'!O5&gt;'Raw Data'!P5, 'Raw Data'!O5-'Raw Data'!P5&gt;3), 'Raw Data'!I5, 0)</f>
        <v/>
      </c>
      <c r="C11">
        <f>IF(AND('Raw Data'!F5&lt;'Raw Data'!C5, 'Raw Data'!P5&gt;'Raw Data'!O5, 'Raw Data'!P5-'Raw Data'!O5&lt;4), 'Raw Data'!H5, 0)</f>
        <v/>
      </c>
      <c r="D11">
        <f>IF(AND('Raw Data'!C5&lt;'Raw Data'!F5, 'Raw Data'!O5&gt;'Raw Data'!P5, 'Raw Data'!O5-'Raw Data'!P5&lt;4), 'Raw Data'!G5, 0)</f>
        <v/>
      </c>
      <c r="E11">
        <f>IF(ISBLANK('Raw Data'!J5), 0, IF(AND(4=MATCH(LARGE('Raw Data'!G5:J5, 4), 'Raw Data'!G5:J5, 0), 'Raw Data'!P5-'Raw Data'!O5&gt;3), 'Raw Data'!J5, 0))</f>
        <v/>
      </c>
      <c r="F11">
        <f>IF(ISBLANK('Raw Data'!J5), 0, IF(AND(3=MATCH(LARGE('Raw Data'!G5:J5, 4), 'Raw Data'!G5:J5, 0), 'Raw Data'!O5-'Raw Data'!P5&gt;3), 'Raw Data'!I5, 0))</f>
        <v/>
      </c>
      <c r="G11">
        <f>IF(ISBLANK('Raw Data'!J5), 0, IF(AND(2=MATCH(LARGE('Raw Data'!G5:J5, 4), 'Raw Data'!G5:J5, 0), AND('Raw Data'!P5-'Raw Data'!O5&lt;4, 'Raw Data'!P5-'Raw Data'!O5&gt;0)), 'Raw Data'!H5, 0))</f>
        <v/>
      </c>
      <c r="H11">
        <f>IF(ISBLANK('Raw Data'!J5), 0, IF(AND(1=MATCH(LARGE('Raw Data'!G5:J5, 4), 'Raw Data'!G5:J5, 0), AND('Raw Data'!O5-'Raw Data'!P5&lt;4, 'Raw Data'!O5-'Raw Data'!P5&gt;0)), 'Raw Data'!G5, 0))</f>
        <v/>
      </c>
      <c r="I11">
        <f>IF(ISBLANK('Raw Data'!J5), 0, IF(AND(4=MATCH(LARGE('Raw Data'!G5:J5, 3), 'Raw Data'!G5:J5, 0), 'Raw Data'!P5-'Raw Data'!O5&gt;3), 'Raw Data'!J5, 0))</f>
        <v/>
      </c>
      <c r="J11">
        <f>IF(ISBLANK('Raw Data'!J5), 0, IF(AND(3=MATCH(LARGE('Raw Data'!G5:J5, 3), 'Raw Data'!G5:J5, 0), 'Raw Data'!O5-'Raw Data'!P5&gt;3), 'Raw Data'!I5, 0))</f>
        <v/>
      </c>
      <c r="K11">
        <f>IF(ISBLANK('Raw Data'!J5), 0, IF(AND(2=MATCH(LARGE('Raw Data'!G5:J5, 3), 'Raw Data'!G5:J5, 0), AND('Raw Data'!P5-'Raw Data'!O5&lt;4, 'Raw Data'!P5-'Raw Data'!O5&gt;0)), 'Raw Data'!H5, 0))</f>
        <v/>
      </c>
      <c r="L11">
        <f>IF(ISBLANK('Raw Data'!J5), 0, IF(AND(1=MATCH(LARGE('Raw Data'!G5:J5, 3), 'Raw Data'!G5:J5, 0), AND('Raw Data'!O5-'Raw Data'!P5&lt;4, 'Raw Data'!O5-'Raw Data'!P5&gt;0)), 'Raw Data'!G5, 0))</f>
        <v/>
      </c>
      <c r="M11">
        <f>IF(ISBLANK('Raw Data'!J5), 0, IF(AND(4=MATCH(LARGE('Raw Data'!G5:J5, 2), 'Raw Data'!G5:J5, 0), 'Raw Data'!P5-'Raw Data'!O5&gt;3), 'Raw Data'!J5, 0))</f>
        <v/>
      </c>
      <c r="N11">
        <f>IF(ISBLANK('Raw Data'!J5), 0, IF(AND(3=MATCH(LARGE('Raw Data'!G5:J5, 2), 'Raw Data'!G5:J5, 0), 'Raw Data'!O5-'Raw Data'!P5&gt;3), 'Raw Data'!I5, 0))</f>
        <v/>
      </c>
      <c r="O11">
        <f>IF(ISBLANK('Raw Data'!J5), 0, IF(AND(2=MATCH(LARGE('Raw Data'!G5:J5, 2), 'Raw Data'!G5:J5, 0), AND('Raw Data'!P5-'Raw Data'!O5&lt;4, 'Raw Data'!P5-'Raw Data'!O5&gt;0)), 'Raw Data'!H5, 0))</f>
        <v/>
      </c>
      <c r="P11">
        <f>IF(ISBLANK('Raw Data'!J5), 0, IF(AND(1=MATCH(LARGE('Raw Data'!G5:J5, 2), 'Raw Data'!G5:J5, 0), AND('Raw Data'!O5-'Raw Data'!P5&lt;4, 'Raw Data'!O5-'Raw Data'!P5&gt;0)), 'Raw Data'!G5, 0))</f>
        <v/>
      </c>
      <c r="Q11">
        <f>IF(ISBLANK('Raw Data'!J5), 0, IF(AND(4=MATCH(LARGE('Raw Data'!G5:J5, 1), 'Raw Data'!G5:J5, 0), 'Raw Data'!P5-'Raw Data'!O5&gt;3), 'Raw Data'!J5, 0))</f>
        <v/>
      </c>
      <c r="R11">
        <f>IF(ISBLANK('Raw Data'!J5), 0, IF(AND(3=MATCH(LARGE('Raw Data'!G5:J5, 1), 'Raw Data'!G5:J5, 0), 'Raw Data'!O5-'Raw Data'!P5&gt;3), 'Raw Data'!I5, 0))</f>
        <v/>
      </c>
      <c r="S11">
        <f>IF(AND('Raw Data'!P5-'Raw Data'!O5&gt;4, 'Raw Data'!F5&lt;'Raw Data'!C5), 'Raw Data'!J5, 0)</f>
        <v/>
      </c>
      <c r="T11">
        <f>IF(AND('Raw Data'!O5-'Raw Data'!P5&gt;4, 'Raw Data'!F5&gt;'Raw Data'!C5), 'Raw Data'!I5, 0)</f>
        <v/>
      </c>
      <c r="U11">
        <f>IF(AND('Raw Data'!P5-'Raw Data'!O5&lt;3, 'Raw Data'!P5&gt;'Raw Data'!O5, 'Raw Data'!F5&lt;'Raw Data'!C5), 'Raw Data'!H5, 0)</f>
        <v/>
      </c>
      <c r="V11">
        <f>IF(AND('Raw Data'!P5-'Raw Data'!O5&lt;3, 'Raw Data'!P5&gt;'Raw Data'!O5, 'Raw Data'!F5&gt;'Raw Data'!C5), 'Raw Data'!G5, 0)</f>
        <v/>
      </c>
    </row>
    <row r="12">
      <c r="A12">
        <f>IF(AND('Raw Data'!F6&lt;'Raw Data'!C6, 'Raw Data'!P6&gt;'Raw Data'!O6, 'Raw Data'!P6-'Raw Data'!O6&gt;3), 'Raw Data'!J6, 0)</f>
        <v/>
      </c>
      <c r="B12">
        <f>IF(AND('Raw Data'!C6&lt;'Raw Data'!F6, 'Raw Data'!O6&gt;'Raw Data'!P6, 'Raw Data'!O6-'Raw Data'!P6&gt;3), 'Raw Data'!I6, 0)</f>
        <v/>
      </c>
      <c r="C12">
        <f>IF(AND('Raw Data'!F6&lt;'Raw Data'!C6, 'Raw Data'!P6&gt;'Raw Data'!O6, 'Raw Data'!P6-'Raw Data'!O6&lt;4), 'Raw Data'!H6, 0)</f>
        <v/>
      </c>
      <c r="D12">
        <f>IF(AND('Raw Data'!C6&lt;'Raw Data'!F6, 'Raw Data'!O6&gt;'Raw Data'!P6, 'Raw Data'!O6-'Raw Data'!P6&lt;4), 'Raw Data'!G6, 0)</f>
        <v/>
      </c>
      <c r="E12">
        <f>IF(ISBLANK('Raw Data'!J6), 0, IF(AND(4=MATCH(LARGE('Raw Data'!G6:J6, 4), 'Raw Data'!G6:J6, 0), 'Raw Data'!P6-'Raw Data'!O6&gt;3), 'Raw Data'!J6, 0))</f>
        <v/>
      </c>
      <c r="F12">
        <f>IF(ISBLANK('Raw Data'!J6), 0, IF(AND(3=MATCH(LARGE('Raw Data'!G6:J6, 4), 'Raw Data'!G6:J6, 0), 'Raw Data'!O6-'Raw Data'!P6&gt;3), 'Raw Data'!I6, 0))</f>
        <v/>
      </c>
      <c r="G12">
        <f>IF(ISBLANK('Raw Data'!J6), 0, IF(AND(2=MATCH(LARGE('Raw Data'!G6:J6, 4), 'Raw Data'!G6:J6, 0), AND('Raw Data'!P6-'Raw Data'!O6&lt;4, 'Raw Data'!P6-'Raw Data'!O6&gt;0)), 'Raw Data'!H6, 0))</f>
        <v/>
      </c>
      <c r="H12">
        <f>IF(ISBLANK('Raw Data'!J6), 0, IF(AND(1=MATCH(LARGE('Raw Data'!G6:J6, 4), 'Raw Data'!G6:J6, 0), AND('Raw Data'!O6-'Raw Data'!P6&lt;4, 'Raw Data'!O6-'Raw Data'!P6&gt;0)), 'Raw Data'!G6, 0))</f>
        <v/>
      </c>
      <c r="I12">
        <f>IF(ISBLANK('Raw Data'!J6), 0, IF(AND(4=MATCH(LARGE('Raw Data'!G6:J6, 3), 'Raw Data'!G6:J6, 0), 'Raw Data'!P6-'Raw Data'!O6&gt;3), 'Raw Data'!J6, 0))</f>
        <v/>
      </c>
      <c r="J12">
        <f>IF(ISBLANK('Raw Data'!J6), 0, IF(AND(3=MATCH(LARGE('Raw Data'!G6:J6, 3), 'Raw Data'!G6:J6, 0), 'Raw Data'!O6-'Raw Data'!P6&gt;3), 'Raw Data'!I6, 0))</f>
        <v/>
      </c>
      <c r="K12">
        <f>IF(ISBLANK('Raw Data'!J6), 0, IF(AND(2=MATCH(LARGE('Raw Data'!G6:J6, 3), 'Raw Data'!G6:J6, 0), AND('Raw Data'!P6-'Raw Data'!O6&lt;4, 'Raw Data'!P6-'Raw Data'!O6&gt;0)), 'Raw Data'!H6, 0))</f>
        <v/>
      </c>
      <c r="L12">
        <f>IF(ISBLANK('Raw Data'!J6), 0, IF(AND(1=MATCH(LARGE('Raw Data'!G6:J6, 3), 'Raw Data'!G6:J6, 0), AND('Raw Data'!O6-'Raw Data'!P6&lt;4, 'Raw Data'!O6-'Raw Data'!P6&gt;0)), 'Raw Data'!G6, 0))</f>
        <v/>
      </c>
      <c r="M12">
        <f>IF(ISBLANK('Raw Data'!J6), 0, IF(AND(4=MATCH(LARGE('Raw Data'!G6:J6, 2), 'Raw Data'!G6:J6, 0), 'Raw Data'!P6-'Raw Data'!O6&gt;3), 'Raw Data'!J6, 0))</f>
        <v/>
      </c>
      <c r="N12">
        <f>IF(ISBLANK('Raw Data'!J6), 0, IF(AND(3=MATCH(LARGE('Raw Data'!G6:J6, 2), 'Raw Data'!G6:J6, 0), 'Raw Data'!O6-'Raw Data'!P6&gt;3), 'Raw Data'!I6, 0))</f>
        <v/>
      </c>
      <c r="O12">
        <f>IF(ISBLANK('Raw Data'!J6), 0, IF(AND(2=MATCH(LARGE('Raw Data'!G6:J6, 2), 'Raw Data'!G6:J6, 0), AND('Raw Data'!P6-'Raw Data'!O6&lt;4, 'Raw Data'!P6-'Raw Data'!O6&gt;0)), 'Raw Data'!H6, 0))</f>
        <v/>
      </c>
      <c r="P12">
        <f>IF(ISBLANK('Raw Data'!J6), 0, IF(AND(1=MATCH(LARGE('Raw Data'!G6:J6, 2), 'Raw Data'!G6:J6, 0), AND('Raw Data'!O6-'Raw Data'!P6&lt;4, 'Raw Data'!O6-'Raw Data'!P6&gt;0)), 'Raw Data'!G6, 0))</f>
        <v/>
      </c>
      <c r="Q12">
        <f>IF(ISBLANK('Raw Data'!J6), 0, IF(AND(4=MATCH(LARGE('Raw Data'!G6:J6, 1), 'Raw Data'!G6:J6, 0), 'Raw Data'!P6-'Raw Data'!O6&gt;3), 'Raw Data'!J6, 0))</f>
        <v/>
      </c>
      <c r="R12">
        <f>IF(ISBLANK('Raw Data'!J6), 0, IF(AND(3=MATCH(LARGE('Raw Data'!G6:J6, 1), 'Raw Data'!G6:J6, 0), 'Raw Data'!O6-'Raw Data'!P6&gt;3), 'Raw Data'!I6, 0))</f>
        <v/>
      </c>
      <c r="S12">
        <f>IF(AND('Raw Data'!P6-'Raw Data'!O6&gt;4, 'Raw Data'!F6&lt;'Raw Data'!C6), 'Raw Data'!J6, 0)</f>
        <v/>
      </c>
      <c r="T12">
        <f>IF(AND('Raw Data'!O6-'Raw Data'!P6&gt;4, 'Raw Data'!F6&gt;'Raw Data'!C6), 'Raw Data'!I6, 0)</f>
        <v/>
      </c>
      <c r="U12">
        <f>IF(AND('Raw Data'!P6-'Raw Data'!O6&lt;3, 'Raw Data'!P6&gt;'Raw Data'!O6, 'Raw Data'!F6&lt;'Raw Data'!C6), 'Raw Data'!H6, 0)</f>
        <v/>
      </c>
      <c r="V12">
        <f>IF(AND('Raw Data'!P6-'Raw Data'!O6&lt;3, 'Raw Data'!P6&gt;'Raw Data'!O6, 'Raw Data'!F6&gt;'Raw Data'!C6), 'Raw Data'!G6, 0)</f>
        <v/>
      </c>
    </row>
    <row r="13">
      <c r="A13">
        <f>IF(AND('Raw Data'!F7&lt;'Raw Data'!C7, 'Raw Data'!P7&gt;'Raw Data'!O7, 'Raw Data'!P7-'Raw Data'!O7&gt;3), 'Raw Data'!J7, 0)</f>
        <v/>
      </c>
      <c r="B13">
        <f>IF(AND('Raw Data'!C7&lt;'Raw Data'!F7, 'Raw Data'!O7&gt;'Raw Data'!P7, 'Raw Data'!O7-'Raw Data'!P7&gt;3), 'Raw Data'!I7, 0)</f>
        <v/>
      </c>
      <c r="C13">
        <f>IF(AND('Raw Data'!F7&lt;'Raw Data'!C7, 'Raw Data'!P7&gt;'Raw Data'!O7, 'Raw Data'!P7-'Raw Data'!O7&lt;4), 'Raw Data'!H7, 0)</f>
        <v/>
      </c>
      <c r="D13">
        <f>IF(AND('Raw Data'!C7&lt;'Raw Data'!F7, 'Raw Data'!O7&gt;'Raw Data'!P7, 'Raw Data'!O7-'Raw Data'!P7&lt;4), 'Raw Data'!G7, 0)</f>
        <v/>
      </c>
      <c r="E13">
        <f>IF(ISBLANK('Raw Data'!J7), 0, IF(AND(4=MATCH(LARGE('Raw Data'!G7:J7, 4), 'Raw Data'!G7:J7, 0), 'Raw Data'!P7-'Raw Data'!O7&gt;3), 'Raw Data'!J7, 0))</f>
        <v/>
      </c>
      <c r="F13">
        <f>IF(ISBLANK('Raw Data'!J7), 0, IF(AND(3=MATCH(LARGE('Raw Data'!G7:J7, 4), 'Raw Data'!G7:J7, 0), 'Raw Data'!O7-'Raw Data'!P7&gt;3), 'Raw Data'!I7, 0))</f>
        <v/>
      </c>
      <c r="G13">
        <f>IF(ISBLANK('Raw Data'!J7), 0, IF(AND(2=MATCH(LARGE('Raw Data'!G7:J7, 4), 'Raw Data'!G7:J7, 0), AND('Raw Data'!P7-'Raw Data'!O7&lt;4, 'Raw Data'!P7-'Raw Data'!O7&gt;0)), 'Raw Data'!H7, 0))</f>
        <v/>
      </c>
      <c r="H13">
        <f>IF(ISBLANK('Raw Data'!J7), 0, IF(AND(1=MATCH(LARGE('Raw Data'!G7:J7, 4), 'Raw Data'!G7:J7, 0), AND('Raw Data'!O7-'Raw Data'!P7&lt;4, 'Raw Data'!O7-'Raw Data'!P7&gt;0)), 'Raw Data'!G7, 0))</f>
        <v/>
      </c>
      <c r="I13">
        <f>IF(ISBLANK('Raw Data'!J7), 0, IF(AND(4=MATCH(LARGE('Raw Data'!G7:J7, 3), 'Raw Data'!G7:J7, 0), 'Raw Data'!P7-'Raw Data'!O7&gt;3), 'Raw Data'!J7, 0))</f>
        <v/>
      </c>
      <c r="J13">
        <f>IF(ISBLANK('Raw Data'!J7), 0, IF(AND(3=MATCH(LARGE('Raw Data'!G7:J7, 3), 'Raw Data'!G7:J7, 0), 'Raw Data'!O7-'Raw Data'!P7&gt;3), 'Raw Data'!I7, 0))</f>
        <v/>
      </c>
      <c r="K13">
        <f>IF(ISBLANK('Raw Data'!J7), 0, IF(AND(2=MATCH(LARGE('Raw Data'!G7:J7, 3), 'Raw Data'!G7:J7, 0), AND('Raw Data'!P7-'Raw Data'!O7&lt;4, 'Raw Data'!P7-'Raw Data'!O7&gt;0)), 'Raw Data'!H7, 0))</f>
        <v/>
      </c>
      <c r="L13">
        <f>IF(ISBLANK('Raw Data'!J7), 0, IF(AND(1=MATCH(LARGE('Raw Data'!G7:J7, 3), 'Raw Data'!G7:J7, 0), AND('Raw Data'!O7-'Raw Data'!P7&lt;4, 'Raw Data'!O7-'Raw Data'!P7&gt;0)), 'Raw Data'!G7, 0))</f>
        <v/>
      </c>
      <c r="M13">
        <f>IF(ISBLANK('Raw Data'!J7), 0, IF(AND(4=MATCH(LARGE('Raw Data'!G7:J7, 2), 'Raw Data'!G7:J7, 0), 'Raw Data'!P7-'Raw Data'!O7&gt;3), 'Raw Data'!J7, 0))</f>
        <v/>
      </c>
      <c r="N13">
        <f>IF(ISBLANK('Raw Data'!J7), 0, IF(AND(3=MATCH(LARGE('Raw Data'!G7:J7, 2), 'Raw Data'!G7:J7, 0), 'Raw Data'!O7-'Raw Data'!P7&gt;3), 'Raw Data'!I7, 0))</f>
        <v/>
      </c>
      <c r="O13">
        <f>IF(ISBLANK('Raw Data'!J7), 0, IF(AND(2=MATCH(LARGE('Raw Data'!G7:J7, 2), 'Raw Data'!G7:J7, 0), AND('Raw Data'!P7-'Raw Data'!O7&lt;4, 'Raw Data'!P7-'Raw Data'!O7&gt;0)), 'Raw Data'!H7, 0))</f>
        <v/>
      </c>
      <c r="P13">
        <f>IF(ISBLANK('Raw Data'!J7), 0, IF(AND(1=MATCH(LARGE('Raw Data'!G7:J7, 2), 'Raw Data'!G7:J7, 0), AND('Raw Data'!O7-'Raw Data'!P7&lt;4, 'Raw Data'!O7-'Raw Data'!P7&gt;0)), 'Raw Data'!G7, 0))</f>
        <v/>
      </c>
      <c r="Q13">
        <f>IF(ISBLANK('Raw Data'!J7), 0, IF(AND(4=MATCH(LARGE('Raw Data'!G7:J7, 1), 'Raw Data'!G7:J7, 0), 'Raw Data'!P7-'Raw Data'!O7&gt;3), 'Raw Data'!J7, 0))</f>
        <v/>
      </c>
      <c r="R13">
        <f>IF(ISBLANK('Raw Data'!J7), 0, IF(AND(3=MATCH(LARGE('Raw Data'!G7:J7, 1), 'Raw Data'!G7:J7, 0), 'Raw Data'!O7-'Raw Data'!P7&gt;3), 'Raw Data'!I7, 0))</f>
        <v/>
      </c>
      <c r="S13">
        <f>IF(AND('Raw Data'!P7-'Raw Data'!O7&gt;4, 'Raw Data'!F7&lt;'Raw Data'!C7), 'Raw Data'!J7, 0)</f>
        <v/>
      </c>
      <c r="T13">
        <f>IF(AND('Raw Data'!O7-'Raw Data'!P7&gt;4, 'Raw Data'!F7&gt;'Raw Data'!C7), 'Raw Data'!I7, 0)</f>
        <v/>
      </c>
      <c r="U13">
        <f>IF(AND('Raw Data'!P7-'Raw Data'!O7&lt;3, 'Raw Data'!P7&gt;'Raw Data'!O7, 'Raw Data'!F7&lt;'Raw Data'!C7), 'Raw Data'!H7, 0)</f>
        <v/>
      </c>
      <c r="V13">
        <f>IF(AND('Raw Data'!P7-'Raw Data'!O7&lt;3, 'Raw Data'!P7&gt;'Raw Data'!O7, 'Raw Data'!F7&gt;'Raw Data'!C7), 'Raw Data'!G7, 0)</f>
        <v/>
      </c>
    </row>
    <row r="14">
      <c r="A14">
        <f>IF(AND('Raw Data'!F8&lt;'Raw Data'!C8, 'Raw Data'!P8&gt;'Raw Data'!O8, 'Raw Data'!P8-'Raw Data'!O8&gt;3), 'Raw Data'!J8, 0)</f>
        <v/>
      </c>
      <c r="B14">
        <f>IF(AND('Raw Data'!C8&lt;'Raw Data'!F8, 'Raw Data'!O8&gt;'Raw Data'!P8, 'Raw Data'!O8-'Raw Data'!P8&gt;3), 'Raw Data'!I8, 0)</f>
        <v/>
      </c>
      <c r="C14">
        <f>IF(AND('Raw Data'!F8&lt;'Raw Data'!C8, 'Raw Data'!P8&gt;'Raw Data'!O8, 'Raw Data'!P8-'Raw Data'!O8&lt;4), 'Raw Data'!H8, 0)</f>
        <v/>
      </c>
      <c r="D14">
        <f>IF(AND('Raw Data'!C8&lt;'Raw Data'!F8, 'Raw Data'!O8&gt;'Raw Data'!P8, 'Raw Data'!O8-'Raw Data'!P8&lt;4), 'Raw Data'!G8, 0)</f>
        <v/>
      </c>
      <c r="E14">
        <f>IF(ISBLANK('Raw Data'!J8), 0, IF(AND(4=MATCH(LARGE('Raw Data'!G8:J8, 4), 'Raw Data'!G8:J8, 0), 'Raw Data'!P8-'Raw Data'!O8&gt;3), 'Raw Data'!J8, 0))</f>
        <v/>
      </c>
      <c r="F14">
        <f>IF(ISBLANK('Raw Data'!J8), 0, IF(AND(3=MATCH(LARGE('Raw Data'!G8:J8, 4), 'Raw Data'!G8:J8, 0), 'Raw Data'!O8-'Raw Data'!P8&gt;3), 'Raw Data'!I8, 0))</f>
        <v/>
      </c>
      <c r="G14">
        <f>IF(ISBLANK('Raw Data'!J8), 0, IF(AND(2=MATCH(LARGE('Raw Data'!G8:J8, 4), 'Raw Data'!G8:J8, 0), AND('Raw Data'!P8-'Raw Data'!O8&lt;4, 'Raw Data'!P8-'Raw Data'!O8&gt;0)), 'Raw Data'!H8, 0))</f>
        <v/>
      </c>
      <c r="H14">
        <f>IF(ISBLANK('Raw Data'!J8), 0, IF(AND(1=MATCH(LARGE('Raw Data'!G8:J8, 4), 'Raw Data'!G8:J8, 0), AND('Raw Data'!O8-'Raw Data'!P8&lt;4, 'Raw Data'!O8-'Raw Data'!P8&gt;0)), 'Raw Data'!G8, 0))</f>
        <v/>
      </c>
      <c r="I14">
        <f>IF(ISBLANK('Raw Data'!J8), 0, IF(AND(4=MATCH(LARGE('Raw Data'!G8:J8, 3), 'Raw Data'!G8:J8, 0), 'Raw Data'!P8-'Raw Data'!O8&gt;3), 'Raw Data'!J8, 0))</f>
        <v/>
      </c>
      <c r="J14">
        <f>IF(ISBLANK('Raw Data'!J8), 0, IF(AND(3=MATCH(LARGE('Raw Data'!G8:J8, 3), 'Raw Data'!G8:J8, 0), 'Raw Data'!O8-'Raw Data'!P8&gt;3), 'Raw Data'!I8, 0))</f>
        <v/>
      </c>
      <c r="K14">
        <f>IF(ISBLANK('Raw Data'!J8), 0, IF(AND(2=MATCH(LARGE('Raw Data'!G8:J8, 3), 'Raw Data'!G8:J8, 0), AND('Raw Data'!P8-'Raw Data'!O8&lt;4, 'Raw Data'!P8-'Raw Data'!O8&gt;0)), 'Raw Data'!H8, 0))</f>
        <v/>
      </c>
      <c r="L14">
        <f>IF(ISBLANK('Raw Data'!J8), 0, IF(AND(1=MATCH(LARGE('Raw Data'!G8:J8, 3), 'Raw Data'!G8:J8, 0), AND('Raw Data'!O8-'Raw Data'!P8&lt;4, 'Raw Data'!O8-'Raw Data'!P8&gt;0)), 'Raw Data'!G8, 0))</f>
        <v/>
      </c>
      <c r="M14">
        <f>IF(ISBLANK('Raw Data'!J8), 0, IF(AND(4=MATCH(LARGE('Raw Data'!G8:J8, 2), 'Raw Data'!G8:J8, 0), 'Raw Data'!P8-'Raw Data'!O8&gt;3), 'Raw Data'!J8, 0))</f>
        <v/>
      </c>
      <c r="N14">
        <f>IF(ISBLANK('Raw Data'!J8), 0, IF(AND(3=MATCH(LARGE('Raw Data'!G8:J8, 2), 'Raw Data'!G8:J8, 0), 'Raw Data'!O8-'Raw Data'!P8&gt;3), 'Raw Data'!I8, 0))</f>
        <v/>
      </c>
      <c r="O14">
        <f>IF(ISBLANK('Raw Data'!J8), 0, IF(AND(2=MATCH(LARGE('Raw Data'!G8:J8, 2), 'Raw Data'!G8:J8, 0), AND('Raw Data'!P8-'Raw Data'!O8&lt;4, 'Raw Data'!P8-'Raw Data'!O8&gt;0)), 'Raw Data'!H8, 0))</f>
        <v/>
      </c>
      <c r="P14">
        <f>IF(ISBLANK('Raw Data'!J8), 0, IF(AND(1=MATCH(LARGE('Raw Data'!G8:J8, 2), 'Raw Data'!G8:J8, 0), AND('Raw Data'!O8-'Raw Data'!P8&lt;4, 'Raw Data'!O8-'Raw Data'!P8&gt;0)), 'Raw Data'!G8, 0))</f>
        <v/>
      </c>
      <c r="Q14">
        <f>IF(ISBLANK('Raw Data'!J8), 0, IF(AND(4=MATCH(LARGE('Raw Data'!G8:J8, 1), 'Raw Data'!G8:J8, 0), 'Raw Data'!P8-'Raw Data'!O8&gt;3), 'Raw Data'!J8, 0))</f>
        <v/>
      </c>
      <c r="R14">
        <f>IF(ISBLANK('Raw Data'!J8), 0, IF(AND(3=MATCH(LARGE('Raw Data'!G8:J8, 1), 'Raw Data'!G8:J8, 0), 'Raw Data'!O8-'Raw Data'!P8&gt;3), 'Raw Data'!I8, 0))</f>
        <v/>
      </c>
      <c r="S14">
        <f>IF(AND('Raw Data'!P8-'Raw Data'!O8&gt;4, 'Raw Data'!F8&lt;'Raw Data'!C8), 'Raw Data'!J8, 0)</f>
        <v/>
      </c>
      <c r="T14">
        <f>IF(AND('Raw Data'!O8-'Raw Data'!P8&gt;4, 'Raw Data'!F8&gt;'Raw Data'!C8), 'Raw Data'!I8, 0)</f>
        <v/>
      </c>
      <c r="U14">
        <f>IF(AND('Raw Data'!P8-'Raw Data'!O8&lt;3, 'Raw Data'!P8&gt;'Raw Data'!O8, 'Raw Data'!F8&lt;'Raw Data'!C8), 'Raw Data'!H8, 0)</f>
        <v/>
      </c>
      <c r="V14">
        <f>IF(AND('Raw Data'!P8-'Raw Data'!O8&lt;3, 'Raw Data'!P8&gt;'Raw Data'!O8, 'Raw Data'!F8&gt;'Raw Data'!C8), 'Raw Data'!G8, 0)</f>
        <v/>
      </c>
    </row>
    <row r="15">
      <c r="A15">
        <f>IF(AND('Raw Data'!F9&lt;'Raw Data'!C9, 'Raw Data'!P9&gt;'Raw Data'!O9, 'Raw Data'!P9-'Raw Data'!O9&gt;3), 'Raw Data'!J9, 0)</f>
        <v/>
      </c>
      <c r="B15">
        <f>IF(AND('Raw Data'!C9&lt;'Raw Data'!F9, 'Raw Data'!O9&gt;'Raw Data'!P9, 'Raw Data'!O9-'Raw Data'!P9&gt;3), 'Raw Data'!I9, 0)</f>
        <v/>
      </c>
      <c r="C15">
        <f>IF(AND('Raw Data'!F9&lt;'Raw Data'!C9, 'Raw Data'!P9&gt;'Raw Data'!O9, 'Raw Data'!P9-'Raw Data'!O9&lt;4), 'Raw Data'!H9, 0)</f>
        <v/>
      </c>
      <c r="D15">
        <f>IF(AND('Raw Data'!C9&lt;'Raw Data'!F9, 'Raw Data'!O9&gt;'Raw Data'!P9, 'Raw Data'!O9-'Raw Data'!P9&lt;4), 'Raw Data'!G9, 0)</f>
        <v/>
      </c>
      <c r="E15">
        <f>IF(ISBLANK('Raw Data'!J9), 0, IF(AND(4=MATCH(LARGE('Raw Data'!G9:J9, 4), 'Raw Data'!G9:J9, 0), 'Raw Data'!P9-'Raw Data'!O9&gt;3), 'Raw Data'!J9, 0))</f>
        <v/>
      </c>
      <c r="F15">
        <f>IF(ISBLANK('Raw Data'!J9), 0, IF(AND(3=MATCH(LARGE('Raw Data'!G9:J9, 4), 'Raw Data'!G9:J9, 0), 'Raw Data'!O9-'Raw Data'!P9&gt;3), 'Raw Data'!I9, 0))</f>
        <v/>
      </c>
      <c r="G15">
        <f>IF(ISBLANK('Raw Data'!J9), 0, IF(AND(2=MATCH(LARGE('Raw Data'!G9:J9, 4), 'Raw Data'!G9:J9, 0), AND('Raw Data'!P9-'Raw Data'!O9&lt;4, 'Raw Data'!P9-'Raw Data'!O9&gt;0)), 'Raw Data'!H9, 0))</f>
        <v/>
      </c>
      <c r="H15">
        <f>IF(ISBLANK('Raw Data'!J9), 0, IF(AND(1=MATCH(LARGE('Raw Data'!G9:J9, 4), 'Raw Data'!G9:J9, 0), AND('Raw Data'!O9-'Raw Data'!P9&lt;4, 'Raw Data'!O9-'Raw Data'!P9&gt;0)), 'Raw Data'!G9, 0))</f>
        <v/>
      </c>
      <c r="I15">
        <f>IF(ISBLANK('Raw Data'!J9), 0, IF(AND(4=MATCH(LARGE('Raw Data'!G9:J9, 3), 'Raw Data'!G9:J9, 0), 'Raw Data'!P9-'Raw Data'!O9&gt;3), 'Raw Data'!J9, 0))</f>
        <v/>
      </c>
      <c r="J15">
        <f>IF(ISBLANK('Raw Data'!J9), 0, IF(AND(3=MATCH(LARGE('Raw Data'!G9:J9, 3), 'Raw Data'!G9:J9, 0), 'Raw Data'!O9-'Raw Data'!P9&gt;3), 'Raw Data'!I9, 0))</f>
        <v/>
      </c>
      <c r="K15">
        <f>IF(ISBLANK('Raw Data'!J9), 0, IF(AND(2=MATCH(LARGE('Raw Data'!G9:J9, 3), 'Raw Data'!G9:J9, 0), AND('Raw Data'!P9-'Raw Data'!O9&lt;4, 'Raw Data'!P9-'Raw Data'!O9&gt;0)), 'Raw Data'!H9, 0))</f>
        <v/>
      </c>
      <c r="L15">
        <f>IF(ISBLANK('Raw Data'!J9), 0, IF(AND(1=MATCH(LARGE('Raw Data'!G9:J9, 3), 'Raw Data'!G9:J9, 0), AND('Raw Data'!O9-'Raw Data'!P9&lt;4, 'Raw Data'!O9-'Raw Data'!P9&gt;0)), 'Raw Data'!G9, 0))</f>
        <v/>
      </c>
      <c r="M15">
        <f>IF(ISBLANK('Raw Data'!J9), 0, IF(AND(4=MATCH(LARGE('Raw Data'!G9:J9, 2), 'Raw Data'!G9:J9, 0), 'Raw Data'!P9-'Raw Data'!O9&gt;3), 'Raw Data'!J9, 0))</f>
        <v/>
      </c>
      <c r="N15">
        <f>IF(ISBLANK('Raw Data'!J9), 0, IF(AND(3=MATCH(LARGE('Raw Data'!G9:J9, 2), 'Raw Data'!G9:J9, 0), 'Raw Data'!O9-'Raw Data'!P9&gt;3), 'Raw Data'!I9, 0))</f>
        <v/>
      </c>
      <c r="O15">
        <f>IF(ISBLANK('Raw Data'!J9), 0, IF(AND(2=MATCH(LARGE('Raw Data'!G9:J9, 2), 'Raw Data'!G9:J9, 0), AND('Raw Data'!P9-'Raw Data'!O9&lt;4, 'Raw Data'!P9-'Raw Data'!O9&gt;0)), 'Raw Data'!H9, 0))</f>
        <v/>
      </c>
      <c r="P15">
        <f>IF(ISBLANK('Raw Data'!J9), 0, IF(AND(1=MATCH(LARGE('Raw Data'!G9:J9, 2), 'Raw Data'!G9:J9, 0), AND('Raw Data'!O9-'Raw Data'!P9&lt;4, 'Raw Data'!O9-'Raw Data'!P9&gt;0)), 'Raw Data'!G9, 0))</f>
        <v/>
      </c>
      <c r="Q15">
        <f>IF(ISBLANK('Raw Data'!J9), 0, IF(AND(4=MATCH(LARGE('Raw Data'!G9:J9, 1), 'Raw Data'!G9:J9, 0), 'Raw Data'!P9-'Raw Data'!O9&gt;3), 'Raw Data'!J9, 0))</f>
        <v/>
      </c>
      <c r="R15">
        <f>IF(ISBLANK('Raw Data'!J9), 0, IF(AND(3=MATCH(LARGE('Raw Data'!G9:J9, 1), 'Raw Data'!G9:J9, 0), 'Raw Data'!O9-'Raw Data'!P9&gt;3), 'Raw Data'!I9, 0))</f>
        <v/>
      </c>
      <c r="S15">
        <f>IF(AND('Raw Data'!P9-'Raw Data'!O9&gt;4, 'Raw Data'!F9&lt;'Raw Data'!C9), 'Raw Data'!J9, 0)</f>
        <v/>
      </c>
      <c r="T15">
        <f>IF(AND('Raw Data'!O9-'Raw Data'!P9&gt;4, 'Raw Data'!F9&gt;'Raw Data'!C9), 'Raw Data'!I9, 0)</f>
        <v/>
      </c>
      <c r="U15">
        <f>IF(AND('Raw Data'!P9-'Raw Data'!O9&lt;3, 'Raw Data'!P9&gt;'Raw Data'!O9, 'Raw Data'!F9&lt;'Raw Data'!C9), 'Raw Data'!H9, 0)</f>
        <v/>
      </c>
      <c r="V15">
        <f>IF(AND('Raw Data'!P9-'Raw Data'!O9&lt;3, 'Raw Data'!P9&gt;'Raw Data'!O9, 'Raw Data'!F9&gt;'Raw Data'!C9), 'Raw Data'!G9, 0)</f>
        <v/>
      </c>
    </row>
    <row r="16">
      <c r="A16">
        <f>IF(AND('Raw Data'!F10&lt;'Raw Data'!C10, 'Raw Data'!P10&gt;'Raw Data'!O10, 'Raw Data'!P10-'Raw Data'!O10&gt;3), 'Raw Data'!J10, 0)</f>
        <v/>
      </c>
      <c r="B16">
        <f>IF(AND('Raw Data'!C10&lt;'Raw Data'!F10, 'Raw Data'!O10&gt;'Raw Data'!P10, 'Raw Data'!O10-'Raw Data'!P10&gt;3), 'Raw Data'!I10, 0)</f>
        <v/>
      </c>
      <c r="C16">
        <f>IF(AND('Raw Data'!F10&lt;'Raw Data'!C10, 'Raw Data'!P10&gt;'Raw Data'!O10, 'Raw Data'!P10-'Raw Data'!O10&lt;4), 'Raw Data'!H10, 0)</f>
        <v/>
      </c>
      <c r="D16">
        <f>IF(AND('Raw Data'!C10&lt;'Raw Data'!F10, 'Raw Data'!O10&gt;'Raw Data'!P10, 'Raw Data'!O10-'Raw Data'!P10&lt;4), 'Raw Data'!G10, 0)</f>
        <v/>
      </c>
      <c r="E16">
        <f>IF(ISBLANK('Raw Data'!J10), 0, IF(AND(4=MATCH(LARGE('Raw Data'!G10:J10, 4), 'Raw Data'!G10:J10, 0), 'Raw Data'!P10-'Raw Data'!O10&gt;3), 'Raw Data'!J10, 0))</f>
        <v/>
      </c>
      <c r="F16">
        <f>IF(ISBLANK('Raw Data'!J10), 0, IF(AND(3=MATCH(LARGE('Raw Data'!G10:J10, 4), 'Raw Data'!G10:J10, 0), 'Raw Data'!O10-'Raw Data'!P10&gt;3), 'Raw Data'!I10, 0))</f>
        <v/>
      </c>
      <c r="G16">
        <f>IF(ISBLANK('Raw Data'!J10), 0, IF(AND(2=MATCH(LARGE('Raw Data'!G10:J10, 4), 'Raw Data'!G10:J10, 0), AND('Raw Data'!P10-'Raw Data'!O10&lt;4, 'Raw Data'!P10-'Raw Data'!O10&gt;0)), 'Raw Data'!H10, 0))</f>
        <v/>
      </c>
      <c r="H16">
        <f>IF(ISBLANK('Raw Data'!J10), 0, IF(AND(1=MATCH(LARGE('Raw Data'!G10:J10, 4), 'Raw Data'!G10:J10, 0), AND('Raw Data'!O10-'Raw Data'!P10&lt;4, 'Raw Data'!O10-'Raw Data'!P10&gt;0)), 'Raw Data'!G10, 0))</f>
        <v/>
      </c>
      <c r="I16">
        <f>IF(ISBLANK('Raw Data'!J10), 0, IF(AND(4=MATCH(LARGE('Raw Data'!G10:J10, 3), 'Raw Data'!G10:J10, 0), 'Raw Data'!P10-'Raw Data'!O10&gt;3), 'Raw Data'!J10, 0))</f>
        <v/>
      </c>
      <c r="J16">
        <f>IF(ISBLANK('Raw Data'!J10), 0, IF(AND(3=MATCH(LARGE('Raw Data'!G10:J10, 3), 'Raw Data'!G10:J10, 0), 'Raw Data'!O10-'Raw Data'!P10&gt;3), 'Raw Data'!I10, 0))</f>
        <v/>
      </c>
      <c r="K16">
        <f>IF(ISBLANK('Raw Data'!J10), 0, IF(AND(2=MATCH(LARGE('Raw Data'!G10:J10, 3), 'Raw Data'!G10:J10, 0), AND('Raw Data'!P10-'Raw Data'!O10&lt;4, 'Raw Data'!P10-'Raw Data'!O10&gt;0)), 'Raw Data'!H10, 0))</f>
        <v/>
      </c>
      <c r="L16">
        <f>IF(ISBLANK('Raw Data'!J10), 0, IF(AND(1=MATCH(LARGE('Raw Data'!G10:J10, 3), 'Raw Data'!G10:J10, 0), AND('Raw Data'!O10-'Raw Data'!P10&lt;4, 'Raw Data'!O10-'Raw Data'!P10&gt;0)), 'Raw Data'!G10, 0))</f>
        <v/>
      </c>
      <c r="M16">
        <f>IF(ISBLANK('Raw Data'!J10), 0, IF(AND(4=MATCH(LARGE('Raw Data'!G10:J10, 2), 'Raw Data'!G10:J10, 0), 'Raw Data'!P10-'Raw Data'!O10&gt;3), 'Raw Data'!J10, 0))</f>
        <v/>
      </c>
      <c r="N16">
        <f>IF(ISBLANK('Raw Data'!J10), 0, IF(AND(3=MATCH(LARGE('Raw Data'!G10:J10, 2), 'Raw Data'!G10:J10, 0), 'Raw Data'!O10-'Raw Data'!P10&gt;3), 'Raw Data'!I10, 0))</f>
        <v/>
      </c>
      <c r="O16">
        <f>IF(ISBLANK('Raw Data'!J10), 0, IF(AND(2=MATCH(LARGE('Raw Data'!G10:J10, 2), 'Raw Data'!G10:J10, 0), AND('Raw Data'!P10-'Raw Data'!O10&lt;4, 'Raw Data'!P10-'Raw Data'!O10&gt;0)), 'Raw Data'!H10, 0))</f>
        <v/>
      </c>
      <c r="P16">
        <f>IF(ISBLANK('Raw Data'!J10), 0, IF(AND(1=MATCH(LARGE('Raw Data'!G10:J10, 2), 'Raw Data'!G10:J10, 0), AND('Raw Data'!O10-'Raw Data'!P10&lt;4, 'Raw Data'!O10-'Raw Data'!P10&gt;0)), 'Raw Data'!G10, 0))</f>
        <v/>
      </c>
      <c r="Q16">
        <f>IF(ISBLANK('Raw Data'!J10), 0, IF(AND(4=MATCH(LARGE('Raw Data'!G10:J10, 1), 'Raw Data'!G10:J10, 0), 'Raw Data'!P10-'Raw Data'!O10&gt;3), 'Raw Data'!J10, 0))</f>
        <v/>
      </c>
      <c r="R16">
        <f>IF(ISBLANK('Raw Data'!J10), 0, IF(AND(3=MATCH(LARGE('Raw Data'!G10:J10, 1), 'Raw Data'!G10:J10, 0), 'Raw Data'!O10-'Raw Data'!P10&gt;3), 'Raw Data'!I10, 0))</f>
        <v/>
      </c>
      <c r="S16">
        <f>IF(AND('Raw Data'!P10-'Raw Data'!O10&gt;4, 'Raw Data'!F10&lt;'Raw Data'!C10), 'Raw Data'!J10, 0)</f>
        <v/>
      </c>
      <c r="T16">
        <f>IF(AND('Raw Data'!O10-'Raw Data'!P10&gt;4, 'Raw Data'!F10&gt;'Raw Data'!C10), 'Raw Data'!I10, 0)</f>
        <v/>
      </c>
      <c r="U16">
        <f>IF(AND('Raw Data'!P10-'Raw Data'!O10&lt;3, 'Raw Data'!P10&gt;'Raw Data'!O10, 'Raw Data'!F10&lt;'Raw Data'!C10), 'Raw Data'!H10, 0)</f>
        <v/>
      </c>
      <c r="V16">
        <f>IF(AND('Raw Data'!P10-'Raw Data'!O10&lt;3, 'Raw Data'!P10&gt;'Raw Data'!O10, 'Raw Data'!F10&gt;'Raw Data'!C10), 'Raw Data'!G10, 0)</f>
        <v/>
      </c>
    </row>
    <row r="17">
      <c r="A17">
        <f>IF(AND('Raw Data'!#REF!&lt;'Raw Data'!#REF!, 'Raw Data'!#REF!&gt;'Raw Data'!#REF!, 'Raw Data'!#REF!-'Raw Data'!#REF!&gt;3), 'Raw Data'!#REF!, 0)</f>
        <v/>
      </c>
      <c r="B17">
        <f>IF(AND('Raw Data'!#REF!&lt;'Raw Data'!#REF!, 'Raw Data'!#REF!&gt;'Raw Data'!#REF!, 'Raw Data'!#REF!-'Raw Data'!#REF!&gt;3), 'Raw Data'!#REF!, 0)</f>
        <v/>
      </c>
      <c r="C17">
        <f>IF(AND('Raw Data'!#REF!&lt;'Raw Data'!#REF!, 'Raw Data'!#REF!&gt;'Raw Data'!#REF!, 'Raw Data'!#REF!-'Raw Data'!#REF!&lt;4), 'Raw Data'!#REF!, 0)</f>
        <v/>
      </c>
      <c r="D17">
        <f>IF(AND('Raw Data'!#REF!&lt;'Raw Data'!#REF!, 'Raw Data'!#REF!&gt;'Raw Data'!#REF!, 'Raw Data'!#REF!-'Raw Data'!#REF!&lt;4), 'Raw Data'!#REF!, 0)</f>
        <v/>
      </c>
      <c r="E17">
        <f>IF(ISBLANK('Raw Data'!#REF!), 0, IF(AND(4=MATCH(LARGE('Raw Data'!#REF!, 4), 'Raw Data'!#REF!, 0), 'Raw Data'!#REF!-'Raw Data'!#REF!&gt;3), 'Raw Data'!#REF!, 0))</f>
        <v/>
      </c>
      <c r="F17">
        <f>IF(ISBLANK('Raw Data'!#REF!), 0, IF(AND(3=MATCH(LARGE('Raw Data'!#REF!, 4), 'Raw Data'!#REF!, 0), 'Raw Data'!#REF!-'Raw Data'!#REF!&gt;3), 'Raw Data'!#REF!, 0))</f>
        <v/>
      </c>
      <c r="G17">
        <f>IF(ISBLANK('Raw Data'!#REF!), 0, IF(AND(2=MATCH(LARGE('Raw Data'!#REF!, 4), 'Raw Data'!#REF!, 0), AND('Raw Data'!#REF!-'Raw Data'!#REF!&lt;4, 'Raw Data'!#REF!-'Raw Data'!#REF!&gt;0)), 'Raw Data'!#REF!, 0))</f>
        <v/>
      </c>
      <c r="H17">
        <f>IF(ISBLANK('Raw Data'!#REF!), 0, IF(AND(1=MATCH(LARGE('Raw Data'!#REF!, 4), 'Raw Data'!#REF!, 0), AND('Raw Data'!#REF!-'Raw Data'!#REF!&lt;4, 'Raw Data'!#REF!-'Raw Data'!#REF!&gt;0)), 'Raw Data'!#REF!, 0))</f>
        <v/>
      </c>
      <c r="I17">
        <f>IF(ISBLANK('Raw Data'!#REF!), 0, IF(AND(4=MATCH(LARGE('Raw Data'!#REF!, 3), 'Raw Data'!#REF!, 0), 'Raw Data'!#REF!-'Raw Data'!#REF!&gt;3), 'Raw Data'!#REF!, 0))</f>
        <v/>
      </c>
      <c r="J17">
        <f>IF(ISBLANK('Raw Data'!#REF!), 0, IF(AND(3=MATCH(LARGE('Raw Data'!#REF!, 3), 'Raw Data'!#REF!, 0), 'Raw Data'!#REF!-'Raw Data'!#REF!&gt;3), 'Raw Data'!#REF!, 0))</f>
        <v/>
      </c>
      <c r="K17">
        <f>IF(ISBLANK('Raw Data'!#REF!), 0, IF(AND(2=MATCH(LARGE('Raw Data'!#REF!, 3), 'Raw Data'!#REF!, 0), AND('Raw Data'!#REF!-'Raw Data'!#REF!&lt;4, 'Raw Data'!#REF!-'Raw Data'!#REF!&gt;0)), 'Raw Data'!#REF!, 0))</f>
        <v/>
      </c>
      <c r="L17">
        <f>IF(ISBLANK('Raw Data'!#REF!), 0, IF(AND(1=MATCH(LARGE('Raw Data'!#REF!, 3), 'Raw Data'!#REF!, 0), AND('Raw Data'!#REF!-'Raw Data'!#REF!&lt;4, 'Raw Data'!#REF!-'Raw Data'!#REF!&gt;0)), 'Raw Data'!#REF!, 0))</f>
        <v/>
      </c>
      <c r="M17">
        <f>IF(ISBLANK('Raw Data'!#REF!), 0, IF(AND(4=MATCH(LARGE('Raw Data'!#REF!, 2), 'Raw Data'!#REF!, 0), 'Raw Data'!#REF!-'Raw Data'!#REF!&gt;3), 'Raw Data'!#REF!, 0))</f>
        <v/>
      </c>
      <c r="N17">
        <f>IF(ISBLANK('Raw Data'!#REF!), 0, IF(AND(3=MATCH(LARGE('Raw Data'!#REF!, 2), 'Raw Data'!#REF!, 0), 'Raw Data'!#REF!-'Raw Data'!#REF!&gt;3), 'Raw Data'!#REF!, 0))</f>
        <v/>
      </c>
      <c r="O17">
        <f>IF(ISBLANK('Raw Data'!#REF!), 0, IF(AND(2=MATCH(LARGE('Raw Data'!#REF!, 2), 'Raw Data'!#REF!, 0), AND('Raw Data'!#REF!-'Raw Data'!#REF!&lt;4, 'Raw Data'!#REF!-'Raw Data'!#REF!&gt;0)), 'Raw Data'!#REF!, 0))</f>
        <v/>
      </c>
      <c r="P17">
        <f>IF(ISBLANK('Raw Data'!#REF!), 0, IF(AND(1=MATCH(LARGE('Raw Data'!#REF!, 2), 'Raw Data'!#REF!, 0), AND('Raw Data'!#REF!-'Raw Data'!#REF!&lt;4, 'Raw Data'!#REF!-'Raw Data'!#REF!&gt;0)), 'Raw Data'!#REF!, 0))</f>
        <v/>
      </c>
      <c r="Q17">
        <f>IF(ISBLANK('Raw Data'!#REF!), 0, IF(AND(4=MATCH(LARGE('Raw Data'!#REF!, 1), 'Raw Data'!#REF!, 0), 'Raw Data'!#REF!-'Raw Data'!#REF!&gt;3), 'Raw Data'!#REF!, 0))</f>
        <v/>
      </c>
      <c r="R17">
        <f>IF(ISBLANK('Raw Data'!#REF!), 0, IF(AND(3=MATCH(LARGE('Raw Data'!#REF!, 1), 'Raw Data'!#REF!, 0), 'Raw Data'!#REF!-'Raw Data'!#REF!&gt;3), 'Raw Data'!#REF!, 0))</f>
        <v/>
      </c>
      <c r="S17">
        <f>IF(AND('Raw Data'!#REF!-'Raw Data'!#REF!&gt;4, 'Raw Data'!#REF!&lt;'Raw Data'!#REF!), 'Raw Data'!#REF!, 0)</f>
        <v/>
      </c>
      <c r="T17">
        <f>IF(AND('Raw Data'!#REF!-'Raw Data'!#REF!&gt;4, 'Raw Data'!#REF!&gt;'Raw Data'!#REF!), 'Raw Data'!#REF!, 0)</f>
        <v/>
      </c>
      <c r="U17">
        <f>IF(AND('Raw Data'!#REF!-'Raw Data'!#REF!&lt;3, 'Raw Data'!#REF!&gt;'Raw Data'!#REF!, 'Raw Data'!#REF!&lt;'Raw Data'!#REF!), 'Raw Data'!#REF!, 0)</f>
        <v/>
      </c>
      <c r="V17">
        <f>IF(AND('Raw Data'!#REF!-'Raw Data'!#REF!&lt;3, 'Raw Data'!#REF!&gt;'Raw Data'!#REF!, 'Raw Data'!#REF!&gt;'Raw Data'!#REF!), 'Raw Data'!#REF!, 0)</f>
        <v/>
      </c>
    </row>
    <row r="18">
      <c r="A18">
        <f>IF(AND('Raw Data'!F11&lt;'Raw Data'!C11, 'Raw Data'!P11&gt;'Raw Data'!O11, 'Raw Data'!P11-'Raw Data'!O11&gt;3), 'Raw Data'!J11, 0)</f>
        <v/>
      </c>
      <c r="B18">
        <f>IF(AND('Raw Data'!C11&lt;'Raw Data'!F11, 'Raw Data'!O11&gt;'Raw Data'!P11, 'Raw Data'!O11-'Raw Data'!P11&gt;3), 'Raw Data'!I11, 0)</f>
        <v/>
      </c>
      <c r="C18">
        <f>IF(AND('Raw Data'!F11&lt;'Raw Data'!C11, 'Raw Data'!P11&gt;'Raw Data'!O11, 'Raw Data'!P11-'Raw Data'!O11&lt;4), 'Raw Data'!H11, 0)</f>
        <v/>
      </c>
      <c r="D18">
        <f>IF(AND('Raw Data'!C11&lt;'Raw Data'!F11, 'Raw Data'!O11&gt;'Raw Data'!P11, 'Raw Data'!O11-'Raw Data'!P11&lt;4), 'Raw Data'!G11, 0)</f>
        <v/>
      </c>
      <c r="E18">
        <f>IF(ISBLANK('Raw Data'!J11), 0, IF(AND(4=MATCH(LARGE('Raw Data'!G11:J11, 4), 'Raw Data'!G11:J11, 0), 'Raw Data'!P11-'Raw Data'!O11&gt;3), 'Raw Data'!J11, 0))</f>
        <v/>
      </c>
      <c r="F18">
        <f>IF(ISBLANK('Raw Data'!J11), 0, IF(AND(3=MATCH(LARGE('Raw Data'!G11:J11, 4), 'Raw Data'!G11:J11, 0), 'Raw Data'!O11-'Raw Data'!P11&gt;3), 'Raw Data'!I11, 0))</f>
        <v/>
      </c>
      <c r="G18">
        <f>IF(ISBLANK('Raw Data'!J11), 0, IF(AND(2=MATCH(LARGE('Raw Data'!G11:J11, 4), 'Raw Data'!G11:J11, 0), AND('Raw Data'!P11-'Raw Data'!O11&lt;4, 'Raw Data'!P11-'Raw Data'!O11&gt;0)), 'Raw Data'!H11, 0))</f>
        <v/>
      </c>
      <c r="H18">
        <f>IF(ISBLANK('Raw Data'!J11), 0, IF(AND(1=MATCH(LARGE('Raw Data'!G11:J11, 4), 'Raw Data'!G11:J11, 0), AND('Raw Data'!O11-'Raw Data'!P11&lt;4, 'Raw Data'!O11-'Raw Data'!P11&gt;0)), 'Raw Data'!G11, 0))</f>
        <v/>
      </c>
      <c r="I18">
        <f>IF(ISBLANK('Raw Data'!J11), 0, IF(AND(4=MATCH(LARGE('Raw Data'!G11:J11, 3), 'Raw Data'!G11:J11, 0), 'Raw Data'!P11-'Raw Data'!O11&gt;3), 'Raw Data'!J11, 0))</f>
        <v/>
      </c>
      <c r="J18">
        <f>IF(ISBLANK('Raw Data'!J11), 0, IF(AND(3=MATCH(LARGE('Raw Data'!G11:J11, 3), 'Raw Data'!G11:J11, 0), 'Raw Data'!O11-'Raw Data'!P11&gt;3), 'Raw Data'!I11, 0))</f>
        <v/>
      </c>
      <c r="K18">
        <f>IF(ISBLANK('Raw Data'!J11), 0, IF(AND(2=MATCH(LARGE('Raw Data'!G11:J11, 3), 'Raw Data'!G11:J11, 0), AND('Raw Data'!P11-'Raw Data'!O11&lt;4, 'Raw Data'!P11-'Raw Data'!O11&gt;0)), 'Raw Data'!H11, 0))</f>
        <v/>
      </c>
      <c r="L18">
        <f>IF(ISBLANK('Raw Data'!J11), 0, IF(AND(1=MATCH(LARGE('Raw Data'!G11:J11, 3), 'Raw Data'!G11:J11, 0), AND('Raw Data'!O11-'Raw Data'!P11&lt;4, 'Raw Data'!O11-'Raw Data'!P11&gt;0)), 'Raw Data'!G11, 0))</f>
        <v/>
      </c>
      <c r="M18">
        <f>IF(ISBLANK('Raw Data'!J11), 0, IF(AND(4=MATCH(LARGE('Raw Data'!G11:J11, 2), 'Raw Data'!G11:J11, 0), 'Raw Data'!P11-'Raw Data'!O11&gt;3), 'Raw Data'!J11, 0))</f>
        <v/>
      </c>
      <c r="N18">
        <f>IF(ISBLANK('Raw Data'!J11), 0, IF(AND(3=MATCH(LARGE('Raw Data'!G11:J11, 2), 'Raw Data'!G11:J11, 0), 'Raw Data'!O11-'Raw Data'!P11&gt;3), 'Raw Data'!I11, 0))</f>
        <v/>
      </c>
      <c r="O18">
        <f>IF(ISBLANK('Raw Data'!J11), 0, IF(AND(2=MATCH(LARGE('Raw Data'!G11:J11, 2), 'Raw Data'!G11:J11, 0), AND('Raw Data'!P11-'Raw Data'!O11&lt;4, 'Raw Data'!P11-'Raw Data'!O11&gt;0)), 'Raw Data'!H11, 0))</f>
        <v/>
      </c>
      <c r="P18">
        <f>IF(ISBLANK('Raw Data'!J11), 0, IF(AND(1=MATCH(LARGE('Raw Data'!G11:J11, 2), 'Raw Data'!G11:J11, 0), AND('Raw Data'!O11-'Raw Data'!P11&lt;4, 'Raw Data'!O11-'Raw Data'!P11&gt;0)), 'Raw Data'!G11, 0))</f>
        <v/>
      </c>
      <c r="Q18">
        <f>IF(ISBLANK('Raw Data'!J11), 0, IF(AND(4=MATCH(LARGE('Raw Data'!G11:J11, 1), 'Raw Data'!G11:J11, 0), 'Raw Data'!P11-'Raw Data'!O11&gt;3), 'Raw Data'!J11, 0))</f>
        <v/>
      </c>
      <c r="R18">
        <f>IF(ISBLANK('Raw Data'!J11), 0, IF(AND(3=MATCH(LARGE('Raw Data'!G11:J11, 1), 'Raw Data'!G11:J11, 0), 'Raw Data'!O11-'Raw Data'!P11&gt;3), 'Raw Data'!I11, 0))</f>
        <v/>
      </c>
      <c r="S18">
        <f>IF(AND('Raw Data'!P11-'Raw Data'!O11&gt;4, 'Raw Data'!F11&lt;'Raw Data'!C11), 'Raw Data'!J11, 0)</f>
        <v/>
      </c>
      <c r="T18">
        <f>IF(AND('Raw Data'!O11-'Raw Data'!P11&gt;4, 'Raw Data'!F11&gt;'Raw Data'!C11), 'Raw Data'!I11, 0)</f>
        <v/>
      </c>
      <c r="U18">
        <f>IF(AND('Raw Data'!P11-'Raw Data'!O11&lt;3, 'Raw Data'!P11&gt;'Raw Data'!O11, 'Raw Data'!F11&lt;'Raw Data'!C11), 'Raw Data'!H11, 0)</f>
        <v/>
      </c>
      <c r="V18">
        <f>IF(AND('Raw Data'!P11-'Raw Data'!O11&lt;3, 'Raw Data'!P11&gt;'Raw Data'!O11, 'Raw Data'!F11&gt;'Raw Data'!C11), 'Raw Data'!G11, 0)</f>
        <v/>
      </c>
    </row>
    <row r="19">
      <c r="A19">
        <f>IF(AND('Raw Data'!F12&lt;'Raw Data'!C12, 'Raw Data'!P12&gt;'Raw Data'!O12, 'Raw Data'!P12-'Raw Data'!O12&gt;3), 'Raw Data'!J12, 0)</f>
        <v/>
      </c>
      <c r="B19">
        <f>IF(AND('Raw Data'!C12&lt;'Raw Data'!F12, 'Raw Data'!O12&gt;'Raw Data'!P12, 'Raw Data'!O12-'Raw Data'!P12&gt;3), 'Raw Data'!I12, 0)</f>
        <v/>
      </c>
      <c r="C19">
        <f>IF(AND('Raw Data'!F12&lt;'Raw Data'!C12, 'Raw Data'!P12&gt;'Raw Data'!O12, 'Raw Data'!P12-'Raw Data'!O12&lt;4), 'Raw Data'!H12, 0)</f>
        <v/>
      </c>
      <c r="D19">
        <f>IF(AND('Raw Data'!C12&lt;'Raw Data'!F12, 'Raw Data'!O12&gt;'Raw Data'!P12, 'Raw Data'!O12-'Raw Data'!P12&lt;4), 'Raw Data'!G12, 0)</f>
        <v/>
      </c>
      <c r="E19">
        <f>IF(ISBLANK('Raw Data'!J12), 0, IF(AND(4=MATCH(LARGE('Raw Data'!G12:J12, 4), 'Raw Data'!G12:J12, 0), 'Raw Data'!P12-'Raw Data'!O12&gt;3), 'Raw Data'!J12, 0))</f>
        <v/>
      </c>
      <c r="F19">
        <f>IF(ISBLANK('Raw Data'!J12), 0, IF(AND(3=MATCH(LARGE('Raw Data'!G12:J12, 4), 'Raw Data'!G12:J12, 0), 'Raw Data'!O12-'Raw Data'!P12&gt;3), 'Raw Data'!I12, 0))</f>
        <v/>
      </c>
      <c r="G19">
        <f>IF(ISBLANK('Raw Data'!J12), 0, IF(AND(2=MATCH(LARGE('Raw Data'!G12:J12, 4), 'Raw Data'!G12:J12, 0), AND('Raw Data'!P12-'Raw Data'!O12&lt;4, 'Raw Data'!P12-'Raw Data'!O12&gt;0)), 'Raw Data'!H12, 0))</f>
        <v/>
      </c>
      <c r="H19">
        <f>IF(ISBLANK('Raw Data'!J12), 0, IF(AND(1=MATCH(LARGE('Raw Data'!G12:J12, 4), 'Raw Data'!G12:J12, 0), AND('Raw Data'!O12-'Raw Data'!P12&lt;4, 'Raw Data'!O12-'Raw Data'!P12&gt;0)), 'Raw Data'!G12, 0))</f>
        <v/>
      </c>
      <c r="I19">
        <f>IF(ISBLANK('Raw Data'!J12), 0, IF(AND(4=MATCH(LARGE('Raw Data'!G12:J12, 3), 'Raw Data'!G12:J12, 0), 'Raw Data'!P12-'Raw Data'!O12&gt;3), 'Raw Data'!J12, 0))</f>
        <v/>
      </c>
      <c r="J19">
        <f>IF(ISBLANK('Raw Data'!J12), 0, IF(AND(3=MATCH(LARGE('Raw Data'!G12:J12, 3), 'Raw Data'!G12:J12, 0), 'Raw Data'!O12-'Raw Data'!P12&gt;3), 'Raw Data'!I12, 0))</f>
        <v/>
      </c>
      <c r="K19">
        <f>IF(ISBLANK('Raw Data'!J12), 0, IF(AND(2=MATCH(LARGE('Raw Data'!G12:J12, 3), 'Raw Data'!G12:J12, 0), AND('Raw Data'!P12-'Raw Data'!O12&lt;4, 'Raw Data'!P12-'Raw Data'!O12&gt;0)), 'Raw Data'!H12, 0))</f>
        <v/>
      </c>
      <c r="L19">
        <f>IF(ISBLANK('Raw Data'!J12), 0, IF(AND(1=MATCH(LARGE('Raw Data'!G12:J12, 3), 'Raw Data'!G12:J12, 0), AND('Raw Data'!O12-'Raw Data'!P12&lt;4, 'Raw Data'!O12-'Raw Data'!P12&gt;0)), 'Raw Data'!G12, 0))</f>
        <v/>
      </c>
      <c r="M19">
        <f>IF(ISBLANK('Raw Data'!J12), 0, IF(AND(4=MATCH(LARGE('Raw Data'!G12:J12, 2), 'Raw Data'!G12:J12, 0), 'Raw Data'!P12-'Raw Data'!O12&gt;3), 'Raw Data'!J12, 0))</f>
        <v/>
      </c>
      <c r="N19">
        <f>IF(ISBLANK('Raw Data'!J12), 0, IF(AND(3=MATCH(LARGE('Raw Data'!G12:J12, 2), 'Raw Data'!G12:J12, 0), 'Raw Data'!O12-'Raw Data'!P12&gt;3), 'Raw Data'!I12, 0))</f>
        <v/>
      </c>
      <c r="O19">
        <f>IF(ISBLANK('Raw Data'!J12), 0, IF(AND(2=MATCH(LARGE('Raw Data'!G12:J12, 2), 'Raw Data'!G12:J12, 0), AND('Raw Data'!P12-'Raw Data'!O12&lt;4, 'Raw Data'!P12-'Raw Data'!O12&gt;0)), 'Raw Data'!H12, 0))</f>
        <v/>
      </c>
      <c r="P19">
        <f>IF(ISBLANK('Raw Data'!J12), 0, IF(AND(1=MATCH(LARGE('Raw Data'!G12:J12, 2), 'Raw Data'!G12:J12, 0), AND('Raw Data'!O12-'Raw Data'!P12&lt;4, 'Raw Data'!O12-'Raw Data'!P12&gt;0)), 'Raw Data'!G12, 0))</f>
        <v/>
      </c>
      <c r="Q19">
        <f>IF(ISBLANK('Raw Data'!J12), 0, IF(AND(4=MATCH(LARGE('Raw Data'!G12:J12, 1), 'Raw Data'!G12:J12, 0), 'Raw Data'!P12-'Raw Data'!O12&gt;3), 'Raw Data'!J12, 0))</f>
        <v/>
      </c>
      <c r="R19">
        <f>IF(ISBLANK('Raw Data'!J12), 0, IF(AND(3=MATCH(LARGE('Raw Data'!G12:J12, 1), 'Raw Data'!G12:J12, 0), 'Raw Data'!O12-'Raw Data'!P12&gt;3), 'Raw Data'!I12, 0))</f>
        <v/>
      </c>
      <c r="S19">
        <f>IF(AND('Raw Data'!P12-'Raw Data'!O12&gt;4, 'Raw Data'!F12&lt;'Raw Data'!C12), 'Raw Data'!J12, 0)</f>
        <v/>
      </c>
      <c r="T19">
        <f>IF(AND('Raw Data'!O12-'Raw Data'!P12&gt;4, 'Raw Data'!F12&gt;'Raw Data'!C12), 'Raw Data'!I12, 0)</f>
        <v/>
      </c>
      <c r="U19">
        <f>IF(AND('Raw Data'!P12-'Raw Data'!O12&lt;3, 'Raw Data'!P12&gt;'Raw Data'!O12, 'Raw Data'!F12&lt;'Raw Data'!C12), 'Raw Data'!H12, 0)</f>
        <v/>
      </c>
      <c r="V19">
        <f>IF(AND('Raw Data'!P12-'Raw Data'!O12&lt;3, 'Raw Data'!P12&gt;'Raw Data'!O12, 'Raw Data'!F12&gt;'Raw Data'!C12), 'Raw Data'!G12, 0)</f>
        <v/>
      </c>
    </row>
    <row r="20">
      <c r="A20">
        <f>IF(AND('Raw Data'!F13&lt;'Raw Data'!C13, 'Raw Data'!P13&gt;'Raw Data'!O13, 'Raw Data'!P13-'Raw Data'!O13&gt;3), 'Raw Data'!J13, 0)</f>
        <v/>
      </c>
      <c r="B20">
        <f>IF(AND('Raw Data'!C13&lt;'Raw Data'!F13, 'Raw Data'!O13&gt;'Raw Data'!P13, 'Raw Data'!O13-'Raw Data'!P13&gt;3), 'Raw Data'!I13, 0)</f>
        <v/>
      </c>
      <c r="C20">
        <f>IF(AND('Raw Data'!F13&lt;'Raw Data'!C13, 'Raw Data'!P13&gt;'Raw Data'!O13, 'Raw Data'!P13-'Raw Data'!O13&lt;4), 'Raw Data'!H13, 0)</f>
        <v/>
      </c>
      <c r="D20">
        <f>IF(AND('Raw Data'!C13&lt;'Raw Data'!F13, 'Raw Data'!O13&gt;'Raw Data'!P13, 'Raw Data'!O13-'Raw Data'!P13&lt;4), 'Raw Data'!G13, 0)</f>
        <v/>
      </c>
      <c r="E20">
        <f>IF(ISBLANK('Raw Data'!J13), 0, IF(AND(4=MATCH(LARGE('Raw Data'!G13:J13, 4), 'Raw Data'!G13:J13, 0), 'Raw Data'!P13-'Raw Data'!O13&gt;3), 'Raw Data'!J13, 0))</f>
        <v/>
      </c>
      <c r="F20">
        <f>IF(ISBLANK('Raw Data'!J13), 0, IF(AND(3=MATCH(LARGE('Raw Data'!G13:J13, 4), 'Raw Data'!G13:J13, 0), 'Raw Data'!O13-'Raw Data'!P13&gt;3), 'Raw Data'!I13, 0))</f>
        <v/>
      </c>
      <c r="G20">
        <f>IF(ISBLANK('Raw Data'!J13), 0, IF(AND(2=MATCH(LARGE('Raw Data'!G13:J13, 4), 'Raw Data'!G13:J13, 0), AND('Raw Data'!P13-'Raw Data'!O13&lt;4, 'Raw Data'!P13-'Raw Data'!O13&gt;0)), 'Raw Data'!H13, 0))</f>
        <v/>
      </c>
      <c r="H20">
        <f>IF(ISBLANK('Raw Data'!J13), 0, IF(AND(1=MATCH(LARGE('Raw Data'!G13:J13, 4), 'Raw Data'!G13:J13, 0), AND('Raw Data'!O13-'Raw Data'!P13&lt;4, 'Raw Data'!O13-'Raw Data'!P13&gt;0)), 'Raw Data'!G13, 0))</f>
        <v/>
      </c>
      <c r="I20">
        <f>IF(ISBLANK('Raw Data'!J13), 0, IF(AND(4=MATCH(LARGE('Raw Data'!G13:J13, 3), 'Raw Data'!G13:J13, 0), 'Raw Data'!P13-'Raw Data'!O13&gt;3), 'Raw Data'!J13, 0))</f>
        <v/>
      </c>
      <c r="J20">
        <f>IF(ISBLANK('Raw Data'!J13), 0, IF(AND(3=MATCH(LARGE('Raw Data'!G13:J13, 3), 'Raw Data'!G13:J13, 0), 'Raw Data'!O13-'Raw Data'!P13&gt;3), 'Raw Data'!I13, 0))</f>
        <v/>
      </c>
      <c r="K20">
        <f>IF(ISBLANK('Raw Data'!J13), 0, IF(AND(2=MATCH(LARGE('Raw Data'!G13:J13, 3), 'Raw Data'!G13:J13, 0), AND('Raw Data'!P13-'Raw Data'!O13&lt;4, 'Raw Data'!P13-'Raw Data'!O13&gt;0)), 'Raw Data'!H13, 0))</f>
        <v/>
      </c>
      <c r="L20">
        <f>IF(ISBLANK('Raw Data'!J13), 0, IF(AND(1=MATCH(LARGE('Raw Data'!G13:J13, 3), 'Raw Data'!G13:J13, 0), AND('Raw Data'!O13-'Raw Data'!P13&lt;4, 'Raw Data'!O13-'Raw Data'!P13&gt;0)), 'Raw Data'!G13, 0))</f>
        <v/>
      </c>
      <c r="M20">
        <f>IF(ISBLANK('Raw Data'!J13), 0, IF(AND(4=MATCH(LARGE('Raw Data'!G13:J13, 2), 'Raw Data'!G13:J13, 0), 'Raw Data'!P13-'Raw Data'!O13&gt;3), 'Raw Data'!J13, 0))</f>
        <v/>
      </c>
      <c r="N20">
        <f>IF(ISBLANK('Raw Data'!J13), 0, IF(AND(3=MATCH(LARGE('Raw Data'!G13:J13, 2), 'Raw Data'!G13:J13, 0), 'Raw Data'!O13-'Raw Data'!P13&gt;3), 'Raw Data'!I13, 0))</f>
        <v/>
      </c>
      <c r="O20">
        <f>IF(ISBLANK('Raw Data'!J13), 0, IF(AND(2=MATCH(LARGE('Raw Data'!G13:J13, 2), 'Raw Data'!G13:J13, 0), AND('Raw Data'!P13-'Raw Data'!O13&lt;4, 'Raw Data'!P13-'Raw Data'!O13&gt;0)), 'Raw Data'!H13, 0))</f>
        <v/>
      </c>
      <c r="P20">
        <f>IF(ISBLANK('Raw Data'!J13), 0, IF(AND(1=MATCH(LARGE('Raw Data'!G13:J13, 2), 'Raw Data'!G13:J13, 0), AND('Raw Data'!O13-'Raw Data'!P13&lt;4, 'Raw Data'!O13-'Raw Data'!P13&gt;0)), 'Raw Data'!G13, 0))</f>
        <v/>
      </c>
      <c r="Q20">
        <f>IF(ISBLANK('Raw Data'!J13), 0, IF(AND(4=MATCH(LARGE('Raw Data'!G13:J13, 1), 'Raw Data'!G13:J13, 0), 'Raw Data'!P13-'Raw Data'!O13&gt;3), 'Raw Data'!J13, 0))</f>
        <v/>
      </c>
      <c r="R20">
        <f>IF(ISBLANK('Raw Data'!J13), 0, IF(AND(3=MATCH(LARGE('Raw Data'!G13:J13, 1), 'Raw Data'!G13:J13, 0), 'Raw Data'!O13-'Raw Data'!P13&gt;3), 'Raw Data'!I13, 0))</f>
        <v/>
      </c>
      <c r="S20">
        <f>IF(AND('Raw Data'!P13-'Raw Data'!O13&gt;4, 'Raw Data'!F13&lt;'Raw Data'!C13), 'Raw Data'!J13, 0)</f>
        <v/>
      </c>
      <c r="T20">
        <f>IF(AND('Raw Data'!O13-'Raw Data'!P13&gt;4, 'Raw Data'!F13&gt;'Raw Data'!C13), 'Raw Data'!I13, 0)</f>
        <v/>
      </c>
      <c r="U20">
        <f>IF(AND('Raw Data'!P13-'Raw Data'!O13&lt;3, 'Raw Data'!P13&gt;'Raw Data'!O13, 'Raw Data'!F13&lt;'Raw Data'!C13), 'Raw Data'!H13, 0)</f>
        <v/>
      </c>
      <c r="V20">
        <f>IF(AND('Raw Data'!P13-'Raw Data'!O13&lt;3, 'Raw Data'!P13&gt;'Raw Data'!O13, 'Raw Data'!F13&gt;'Raw Data'!C13), 'Raw Data'!G13, 0)</f>
        <v/>
      </c>
    </row>
    <row r="21">
      <c r="A21">
        <f>IF(AND('Raw Data'!F14&lt;'Raw Data'!C14, 'Raw Data'!P14&gt;'Raw Data'!O14, 'Raw Data'!P14-'Raw Data'!O14&gt;3), 'Raw Data'!J14, 0)</f>
        <v/>
      </c>
      <c r="B21">
        <f>IF(AND('Raw Data'!C14&lt;'Raw Data'!F14, 'Raw Data'!O14&gt;'Raw Data'!P14, 'Raw Data'!O14-'Raw Data'!P14&gt;3), 'Raw Data'!I14, 0)</f>
        <v/>
      </c>
      <c r="C21">
        <f>IF(AND('Raw Data'!F14&lt;'Raw Data'!C14, 'Raw Data'!P14&gt;'Raw Data'!O14, 'Raw Data'!P14-'Raw Data'!O14&lt;4), 'Raw Data'!H14, 0)</f>
        <v/>
      </c>
      <c r="D21">
        <f>IF(AND('Raw Data'!C14&lt;'Raw Data'!F14, 'Raw Data'!O14&gt;'Raw Data'!P14, 'Raw Data'!O14-'Raw Data'!P14&lt;4), 'Raw Data'!G14, 0)</f>
        <v/>
      </c>
      <c r="E21">
        <f>IF(ISBLANK('Raw Data'!J14), 0, IF(AND(4=MATCH(LARGE('Raw Data'!G14:J14, 4), 'Raw Data'!G14:J14, 0), 'Raw Data'!P14-'Raw Data'!O14&gt;3), 'Raw Data'!J14, 0))</f>
        <v/>
      </c>
      <c r="F21">
        <f>IF(ISBLANK('Raw Data'!J14), 0, IF(AND(3=MATCH(LARGE('Raw Data'!G14:J14, 4), 'Raw Data'!G14:J14, 0), 'Raw Data'!O14-'Raw Data'!P14&gt;3), 'Raw Data'!I14, 0))</f>
        <v/>
      </c>
      <c r="G21">
        <f>IF(ISBLANK('Raw Data'!J14), 0, IF(AND(2=MATCH(LARGE('Raw Data'!G14:J14, 4), 'Raw Data'!G14:J14, 0), AND('Raw Data'!P14-'Raw Data'!O14&lt;4, 'Raw Data'!P14-'Raw Data'!O14&gt;0)), 'Raw Data'!H14, 0))</f>
        <v/>
      </c>
      <c r="H21">
        <f>IF(ISBLANK('Raw Data'!J14), 0, IF(AND(1=MATCH(LARGE('Raw Data'!G14:J14, 4), 'Raw Data'!G14:J14, 0), AND('Raw Data'!O14-'Raw Data'!P14&lt;4, 'Raw Data'!O14-'Raw Data'!P14&gt;0)), 'Raw Data'!G14, 0))</f>
        <v/>
      </c>
      <c r="I21">
        <f>IF(ISBLANK('Raw Data'!J14), 0, IF(AND(4=MATCH(LARGE('Raw Data'!G14:J14, 3), 'Raw Data'!G14:J14, 0), 'Raw Data'!P14-'Raw Data'!O14&gt;3), 'Raw Data'!J14, 0))</f>
        <v/>
      </c>
      <c r="J21">
        <f>IF(ISBLANK('Raw Data'!J14), 0, IF(AND(3=MATCH(LARGE('Raw Data'!G14:J14, 3), 'Raw Data'!G14:J14, 0), 'Raw Data'!O14-'Raw Data'!P14&gt;3), 'Raw Data'!I14, 0))</f>
        <v/>
      </c>
      <c r="K21">
        <f>IF(ISBLANK('Raw Data'!J14), 0, IF(AND(2=MATCH(LARGE('Raw Data'!G14:J14, 3), 'Raw Data'!G14:J14, 0), AND('Raw Data'!P14-'Raw Data'!O14&lt;4, 'Raw Data'!P14-'Raw Data'!O14&gt;0)), 'Raw Data'!H14, 0))</f>
        <v/>
      </c>
      <c r="L21">
        <f>IF(ISBLANK('Raw Data'!J14), 0, IF(AND(1=MATCH(LARGE('Raw Data'!G14:J14, 3), 'Raw Data'!G14:J14, 0), AND('Raw Data'!O14-'Raw Data'!P14&lt;4, 'Raw Data'!O14-'Raw Data'!P14&gt;0)), 'Raw Data'!G14, 0))</f>
        <v/>
      </c>
      <c r="M21">
        <f>IF(ISBLANK('Raw Data'!J14), 0, IF(AND(4=MATCH(LARGE('Raw Data'!G14:J14, 2), 'Raw Data'!G14:J14, 0), 'Raw Data'!P14-'Raw Data'!O14&gt;3), 'Raw Data'!J14, 0))</f>
        <v/>
      </c>
      <c r="N21">
        <f>IF(ISBLANK('Raw Data'!J14), 0, IF(AND(3=MATCH(LARGE('Raw Data'!G14:J14, 2), 'Raw Data'!G14:J14, 0), 'Raw Data'!O14-'Raw Data'!P14&gt;3), 'Raw Data'!I14, 0))</f>
        <v/>
      </c>
      <c r="O21">
        <f>IF(ISBLANK('Raw Data'!J14), 0, IF(AND(2=MATCH(LARGE('Raw Data'!G14:J14, 2), 'Raw Data'!G14:J14, 0), AND('Raw Data'!P14-'Raw Data'!O14&lt;4, 'Raw Data'!P14-'Raw Data'!O14&gt;0)), 'Raw Data'!H14, 0))</f>
        <v/>
      </c>
      <c r="P21">
        <f>IF(ISBLANK('Raw Data'!J14), 0, IF(AND(1=MATCH(LARGE('Raw Data'!G14:J14, 2), 'Raw Data'!G14:J14, 0), AND('Raw Data'!O14-'Raw Data'!P14&lt;4, 'Raw Data'!O14-'Raw Data'!P14&gt;0)), 'Raw Data'!G14, 0))</f>
        <v/>
      </c>
      <c r="Q21">
        <f>IF(ISBLANK('Raw Data'!J14), 0, IF(AND(4=MATCH(LARGE('Raw Data'!G14:J14, 1), 'Raw Data'!G14:J14, 0), 'Raw Data'!P14-'Raw Data'!O14&gt;3), 'Raw Data'!J14, 0))</f>
        <v/>
      </c>
      <c r="R21">
        <f>IF(ISBLANK('Raw Data'!J14), 0, IF(AND(3=MATCH(LARGE('Raw Data'!G14:J14, 1), 'Raw Data'!G14:J14, 0), 'Raw Data'!O14-'Raw Data'!P14&gt;3), 'Raw Data'!I14, 0))</f>
        <v/>
      </c>
      <c r="S21">
        <f>IF(AND('Raw Data'!P14-'Raw Data'!O14&gt;4, 'Raw Data'!F14&lt;'Raw Data'!C14), 'Raw Data'!J14, 0)</f>
        <v/>
      </c>
      <c r="T21">
        <f>IF(AND('Raw Data'!O14-'Raw Data'!P14&gt;4, 'Raw Data'!F14&gt;'Raw Data'!C14), 'Raw Data'!I14, 0)</f>
        <v/>
      </c>
      <c r="U21">
        <f>IF(AND('Raw Data'!P14-'Raw Data'!O14&lt;3, 'Raw Data'!P14&gt;'Raw Data'!O14, 'Raw Data'!F14&lt;'Raw Data'!C14), 'Raw Data'!H14, 0)</f>
        <v/>
      </c>
      <c r="V21">
        <f>IF(AND('Raw Data'!P14-'Raw Data'!O14&lt;3, 'Raw Data'!P14&gt;'Raw Data'!O14, 'Raw Data'!F14&gt;'Raw Data'!C14), 'Raw Data'!G14, 0)</f>
        <v/>
      </c>
    </row>
    <row r="22">
      <c r="A22">
        <f>IF(AND('Raw Data'!F15&lt;'Raw Data'!C15, 'Raw Data'!P15&gt;'Raw Data'!O15, 'Raw Data'!P15-'Raw Data'!O15&gt;3), 'Raw Data'!J15, 0)</f>
        <v/>
      </c>
      <c r="B22">
        <f>IF(AND('Raw Data'!C15&lt;'Raw Data'!F15, 'Raw Data'!O15&gt;'Raw Data'!P15, 'Raw Data'!O15-'Raw Data'!P15&gt;3), 'Raw Data'!I15, 0)</f>
        <v/>
      </c>
      <c r="C22">
        <f>IF(AND('Raw Data'!F15&lt;'Raw Data'!C15, 'Raw Data'!P15&gt;'Raw Data'!O15, 'Raw Data'!P15-'Raw Data'!O15&lt;4), 'Raw Data'!H15, 0)</f>
        <v/>
      </c>
      <c r="D22">
        <f>IF(AND('Raw Data'!C15&lt;'Raw Data'!F15, 'Raw Data'!O15&gt;'Raw Data'!P15, 'Raw Data'!O15-'Raw Data'!P15&lt;4), 'Raw Data'!G15, 0)</f>
        <v/>
      </c>
      <c r="E22">
        <f>IF(ISBLANK('Raw Data'!J15), 0, IF(AND(4=MATCH(LARGE('Raw Data'!G15:J15, 4), 'Raw Data'!G15:J15, 0), 'Raw Data'!P15-'Raw Data'!O15&gt;3), 'Raw Data'!J15, 0))</f>
        <v/>
      </c>
      <c r="F22">
        <f>IF(ISBLANK('Raw Data'!J15), 0, IF(AND(3=MATCH(LARGE('Raw Data'!G15:J15, 4), 'Raw Data'!G15:J15, 0), 'Raw Data'!O15-'Raw Data'!P15&gt;3), 'Raw Data'!I15, 0))</f>
        <v/>
      </c>
      <c r="G22">
        <f>IF(ISBLANK('Raw Data'!J15), 0, IF(AND(2=MATCH(LARGE('Raw Data'!G15:J15, 4), 'Raw Data'!G15:J15, 0), AND('Raw Data'!P15-'Raw Data'!O15&lt;4, 'Raw Data'!P15-'Raw Data'!O15&gt;0)), 'Raw Data'!H15, 0))</f>
        <v/>
      </c>
      <c r="H22">
        <f>IF(ISBLANK('Raw Data'!J15), 0, IF(AND(1=MATCH(LARGE('Raw Data'!G15:J15, 4), 'Raw Data'!G15:J15, 0), AND('Raw Data'!O15-'Raw Data'!P15&lt;4, 'Raw Data'!O15-'Raw Data'!P15&gt;0)), 'Raw Data'!G15, 0))</f>
        <v/>
      </c>
      <c r="I22">
        <f>IF(ISBLANK('Raw Data'!J15), 0, IF(AND(4=MATCH(LARGE('Raw Data'!G15:J15, 3), 'Raw Data'!G15:J15, 0), 'Raw Data'!P15-'Raw Data'!O15&gt;3), 'Raw Data'!J15, 0))</f>
        <v/>
      </c>
      <c r="J22">
        <f>IF(ISBLANK('Raw Data'!J15), 0, IF(AND(3=MATCH(LARGE('Raw Data'!G15:J15, 3), 'Raw Data'!G15:J15, 0), 'Raw Data'!O15-'Raw Data'!P15&gt;3), 'Raw Data'!I15, 0))</f>
        <v/>
      </c>
      <c r="K22">
        <f>IF(ISBLANK('Raw Data'!J15), 0, IF(AND(2=MATCH(LARGE('Raw Data'!G15:J15, 3), 'Raw Data'!G15:J15, 0), AND('Raw Data'!P15-'Raw Data'!O15&lt;4, 'Raw Data'!P15-'Raw Data'!O15&gt;0)), 'Raw Data'!H15, 0))</f>
        <v/>
      </c>
      <c r="L22">
        <f>IF(ISBLANK('Raw Data'!J15), 0, IF(AND(1=MATCH(LARGE('Raw Data'!G15:J15, 3), 'Raw Data'!G15:J15, 0), AND('Raw Data'!O15-'Raw Data'!P15&lt;4, 'Raw Data'!O15-'Raw Data'!P15&gt;0)), 'Raw Data'!G15, 0))</f>
        <v/>
      </c>
      <c r="M22">
        <f>IF(ISBLANK('Raw Data'!J15), 0, IF(AND(4=MATCH(LARGE('Raw Data'!G15:J15, 2), 'Raw Data'!G15:J15, 0), 'Raw Data'!P15-'Raw Data'!O15&gt;3), 'Raw Data'!J15, 0))</f>
        <v/>
      </c>
      <c r="N22">
        <f>IF(ISBLANK('Raw Data'!J15), 0, IF(AND(3=MATCH(LARGE('Raw Data'!G15:J15, 2), 'Raw Data'!G15:J15, 0), 'Raw Data'!O15-'Raw Data'!P15&gt;3), 'Raw Data'!I15, 0))</f>
        <v/>
      </c>
      <c r="O22">
        <f>IF(ISBLANK('Raw Data'!J15), 0, IF(AND(2=MATCH(LARGE('Raw Data'!G15:J15, 2), 'Raw Data'!G15:J15, 0), AND('Raw Data'!P15-'Raw Data'!O15&lt;4, 'Raw Data'!P15-'Raw Data'!O15&gt;0)), 'Raw Data'!H15, 0))</f>
        <v/>
      </c>
      <c r="P22">
        <f>IF(ISBLANK('Raw Data'!J15), 0, IF(AND(1=MATCH(LARGE('Raw Data'!G15:J15, 2), 'Raw Data'!G15:J15, 0), AND('Raw Data'!O15-'Raw Data'!P15&lt;4, 'Raw Data'!O15-'Raw Data'!P15&gt;0)), 'Raw Data'!G15, 0))</f>
        <v/>
      </c>
      <c r="Q22">
        <f>IF(ISBLANK('Raw Data'!J15), 0, IF(AND(4=MATCH(LARGE('Raw Data'!G15:J15, 1), 'Raw Data'!G15:J15, 0), 'Raw Data'!P15-'Raw Data'!O15&gt;3), 'Raw Data'!J15, 0))</f>
        <v/>
      </c>
      <c r="R22">
        <f>IF(ISBLANK('Raw Data'!J15), 0, IF(AND(3=MATCH(LARGE('Raw Data'!G15:J15, 1), 'Raw Data'!G15:J15, 0), 'Raw Data'!O15-'Raw Data'!P15&gt;3), 'Raw Data'!I15, 0))</f>
        <v/>
      </c>
      <c r="S22">
        <f>IF(AND('Raw Data'!P15-'Raw Data'!O15&gt;4, 'Raw Data'!F15&lt;'Raw Data'!C15), 'Raw Data'!J15, 0)</f>
        <v/>
      </c>
      <c r="T22">
        <f>IF(AND('Raw Data'!O15-'Raw Data'!P15&gt;4, 'Raw Data'!F15&gt;'Raw Data'!C15), 'Raw Data'!I15, 0)</f>
        <v/>
      </c>
      <c r="U22">
        <f>IF(AND('Raw Data'!P15-'Raw Data'!O15&lt;3, 'Raw Data'!P15&gt;'Raw Data'!O15, 'Raw Data'!F15&lt;'Raw Data'!C15), 'Raw Data'!H15, 0)</f>
        <v/>
      </c>
      <c r="V22">
        <f>IF(AND('Raw Data'!P15-'Raw Data'!O15&lt;3, 'Raw Data'!P15&gt;'Raw Data'!O15, 'Raw Data'!F15&gt;'Raw Data'!C15), 'Raw Data'!G15, 0)</f>
        <v/>
      </c>
    </row>
    <row r="23">
      <c r="A23">
        <f>IF(AND('Raw Data'!F16&lt;'Raw Data'!C16, 'Raw Data'!P16&gt;'Raw Data'!O16, 'Raw Data'!P16-'Raw Data'!O16&gt;3), 'Raw Data'!J16, 0)</f>
        <v/>
      </c>
      <c r="B23">
        <f>IF(AND('Raw Data'!C16&lt;'Raw Data'!F16, 'Raw Data'!O16&gt;'Raw Data'!P16, 'Raw Data'!O16-'Raw Data'!P16&gt;3), 'Raw Data'!I16, 0)</f>
        <v/>
      </c>
      <c r="C23">
        <f>IF(AND('Raw Data'!F16&lt;'Raw Data'!C16, 'Raw Data'!P16&gt;'Raw Data'!O16, 'Raw Data'!P16-'Raw Data'!O16&lt;4), 'Raw Data'!H16, 0)</f>
        <v/>
      </c>
      <c r="D23">
        <f>IF(AND('Raw Data'!C16&lt;'Raw Data'!F16, 'Raw Data'!O16&gt;'Raw Data'!P16, 'Raw Data'!O16-'Raw Data'!P16&lt;4), 'Raw Data'!G16, 0)</f>
        <v/>
      </c>
      <c r="E23">
        <f>IF(ISBLANK('Raw Data'!J16), 0, IF(AND(4=MATCH(LARGE('Raw Data'!G16:J16, 4), 'Raw Data'!G16:J16, 0), 'Raw Data'!P16-'Raw Data'!O16&gt;3), 'Raw Data'!J16, 0))</f>
        <v/>
      </c>
      <c r="F23">
        <f>IF(ISBLANK('Raw Data'!J16), 0, IF(AND(3=MATCH(LARGE('Raw Data'!G16:J16, 4), 'Raw Data'!G16:J16, 0), 'Raw Data'!O16-'Raw Data'!P16&gt;3), 'Raw Data'!I16, 0))</f>
        <v/>
      </c>
      <c r="G23">
        <f>IF(ISBLANK('Raw Data'!J16), 0, IF(AND(2=MATCH(LARGE('Raw Data'!G16:J16, 4), 'Raw Data'!G16:J16, 0), AND('Raw Data'!P16-'Raw Data'!O16&lt;4, 'Raw Data'!P16-'Raw Data'!O16&gt;0)), 'Raw Data'!H16, 0))</f>
        <v/>
      </c>
      <c r="H23">
        <f>IF(ISBLANK('Raw Data'!J16), 0, IF(AND(1=MATCH(LARGE('Raw Data'!G16:J16, 4), 'Raw Data'!G16:J16, 0), AND('Raw Data'!O16-'Raw Data'!P16&lt;4, 'Raw Data'!O16-'Raw Data'!P16&gt;0)), 'Raw Data'!G16, 0))</f>
        <v/>
      </c>
      <c r="I23">
        <f>IF(ISBLANK('Raw Data'!J16), 0, IF(AND(4=MATCH(LARGE('Raw Data'!G16:J16, 3), 'Raw Data'!G16:J16, 0), 'Raw Data'!P16-'Raw Data'!O16&gt;3), 'Raw Data'!J16, 0))</f>
        <v/>
      </c>
      <c r="J23">
        <f>IF(ISBLANK('Raw Data'!J16), 0, IF(AND(3=MATCH(LARGE('Raw Data'!G16:J16, 3), 'Raw Data'!G16:J16, 0), 'Raw Data'!O16-'Raw Data'!P16&gt;3), 'Raw Data'!I16, 0))</f>
        <v/>
      </c>
      <c r="K23">
        <f>IF(ISBLANK('Raw Data'!J16), 0, IF(AND(2=MATCH(LARGE('Raw Data'!G16:J16, 3), 'Raw Data'!G16:J16, 0), AND('Raw Data'!P16-'Raw Data'!O16&lt;4, 'Raw Data'!P16-'Raw Data'!O16&gt;0)), 'Raw Data'!H16, 0))</f>
        <v/>
      </c>
      <c r="L23">
        <f>IF(ISBLANK('Raw Data'!J16), 0, IF(AND(1=MATCH(LARGE('Raw Data'!G16:J16, 3), 'Raw Data'!G16:J16, 0), AND('Raw Data'!O16-'Raw Data'!P16&lt;4, 'Raw Data'!O16-'Raw Data'!P16&gt;0)), 'Raw Data'!G16, 0))</f>
        <v/>
      </c>
      <c r="M23">
        <f>IF(ISBLANK('Raw Data'!J16), 0, IF(AND(4=MATCH(LARGE('Raw Data'!G16:J16, 2), 'Raw Data'!G16:J16, 0), 'Raw Data'!P16-'Raw Data'!O16&gt;3), 'Raw Data'!J16, 0))</f>
        <v/>
      </c>
      <c r="N23">
        <f>IF(ISBLANK('Raw Data'!J16), 0, IF(AND(3=MATCH(LARGE('Raw Data'!G16:J16, 2), 'Raw Data'!G16:J16, 0), 'Raw Data'!O16-'Raw Data'!P16&gt;3), 'Raw Data'!I16, 0))</f>
        <v/>
      </c>
      <c r="O23">
        <f>IF(ISBLANK('Raw Data'!J16), 0, IF(AND(2=MATCH(LARGE('Raw Data'!G16:J16, 2), 'Raw Data'!G16:J16, 0), AND('Raw Data'!P16-'Raw Data'!O16&lt;4, 'Raw Data'!P16-'Raw Data'!O16&gt;0)), 'Raw Data'!H16, 0))</f>
        <v/>
      </c>
      <c r="P23">
        <f>IF(ISBLANK('Raw Data'!J16), 0, IF(AND(1=MATCH(LARGE('Raw Data'!G16:J16, 2), 'Raw Data'!G16:J16, 0), AND('Raw Data'!O16-'Raw Data'!P16&lt;4, 'Raw Data'!O16-'Raw Data'!P16&gt;0)), 'Raw Data'!G16, 0))</f>
        <v/>
      </c>
      <c r="Q23">
        <f>IF(ISBLANK('Raw Data'!J16), 0, IF(AND(4=MATCH(LARGE('Raw Data'!G16:J16, 1), 'Raw Data'!G16:J16, 0), 'Raw Data'!P16-'Raw Data'!O16&gt;3), 'Raw Data'!J16, 0))</f>
        <v/>
      </c>
      <c r="R23">
        <f>IF(ISBLANK('Raw Data'!J16), 0, IF(AND(3=MATCH(LARGE('Raw Data'!G16:J16, 1), 'Raw Data'!G16:J16, 0), 'Raw Data'!O16-'Raw Data'!P16&gt;3), 'Raw Data'!I16, 0))</f>
        <v/>
      </c>
      <c r="S23">
        <f>IF(AND('Raw Data'!P16-'Raw Data'!O16&gt;4, 'Raw Data'!F16&lt;'Raw Data'!C16), 'Raw Data'!J16, 0)</f>
        <v/>
      </c>
      <c r="T23">
        <f>IF(AND('Raw Data'!O16-'Raw Data'!P16&gt;4, 'Raw Data'!F16&gt;'Raw Data'!C16), 'Raw Data'!I16, 0)</f>
        <v/>
      </c>
      <c r="U23">
        <f>IF(AND('Raw Data'!P16-'Raw Data'!O16&lt;3, 'Raw Data'!P16&gt;'Raw Data'!O16, 'Raw Data'!F16&lt;'Raw Data'!C16), 'Raw Data'!H16, 0)</f>
        <v/>
      </c>
      <c r="V23">
        <f>IF(AND('Raw Data'!P16-'Raw Data'!O16&lt;3, 'Raw Data'!P16&gt;'Raw Data'!O16, 'Raw Data'!F16&gt;'Raw Data'!C16), 'Raw Data'!G16, 0)</f>
        <v/>
      </c>
    </row>
    <row r="24">
      <c r="A24">
        <f>IF(AND('Raw Data'!F17&lt;'Raw Data'!C17, 'Raw Data'!P17&gt;'Raw Data'!O17, 'Raw Data'!P17-'Raw Data'!O17&gt;3), 'Raw Data'!J17, 0)</f>
        <v/>
      </c>
      <c r="B24">
        <f>IF(AND('Raw Data'!C17&lt;'Raw Data'!F17, 'Raw Data'!O17&gt;'Raw Data'!P17, 'Raw Data'!O17-'Raw Data'!P17&gt;3), 'Raw Data'!I17, 0)</f>
        <v/>
      </c>
      <c r="C24">
        <f>IF(AND('Raw Data'!F17&lt;'Raw Data'!C17, 'Raw Data'!P17&gt;'Raw Data'!O17, 'Raw Data'!P17-'Raw Data'!O17&lt;4), 'Raw Data'!H17, 0)</f>
        <v/>
      </c>
      <c r="D24">
        <f>IF(AND('Raw Data'!C17&lt;'Raw Data'!F17, 'Raw Data'!O17&gt;'Raw Data'!P17, 'Raw Data'!O17-'Raw Data'!P17&lt;4), 'Raw Data'!G17, 0)</f>
        <v/>
      </c>
      <c r="E24">
        <f>IF(ISBLANK('Raw Data'!J17), 0, IF(AND(4=MATCH(LARGE('Raw Data'!G17:J17, 4), 'Raw Data'!G17:J17, 0), 'Raw Data'!P17-'Raw Data'!O17&gt;3), 'Raw Data'!J17, 0))</f>
        <v/>
      </c>
      <c r="F24">
        <f>IF(ISBLANK('Raw Data'!J17), 0, IF(AND(3=MATCH(LARGE('Raw Data'!G17:J17, 4), 'Raw Data'!G17:J17, 0), 'Raw Data'!O17-'Raw Data'!P17&gt;3), 'Raw Data'!I17, 0))</f>
        <v/>
      </c>
      <c r="G24">
        <f>IF(ISBLANK('Raw Data'!J17), 0, IF(AND(2=MATCH(LARGE('Raw Data'!G17:J17, 4), 'Raw Data'!G17:J17, 0), AND('Raw Data'!P17-'Raw Data'!O17&lt;4, 'Raw Data'!P17-'Raw Data'!O17&gt;0)), 'Raw Data'!H17, 0))</f>
        <v/>
      </c>
      <c r="H24">
        <f>IF(ISBLANK('Raw Data'!J17), 0, IF(AND(1=MATCH(LARGE('Raw Data'!G17:J17, 4), 'Raw Data'!G17:J17, 0), AND('Raw Data'!O17-'Raw Data'!P17&lt;4, 'Raw Data'!O17-'Raw Data'!P17&gt;0)), 'Raw Data'!G17, 0))</f>
        <v/>
      </c>
      <c r="I24">
        <f>IF(ISBLANK('Raw Data'!J17), 0, IF(AND(4=MATCH(LARGE('Raw Data'!G17:J17, 3), 'Raw Data'!G17:J17, 0), 'Raw Data'!P17-'Raw Data'!O17&gt;3), 'Raw Data'!J17, 0))</f>
        <v/>
      </c>
      <c r="J24">
        <f>IF(ISBLANK('Raw Data'!J17), 0, IF(AND(3=MATCH(LARGE('Raw Data'!G17:J17, 3), 'Raw Data'!G17:J17, 0), 'Raw Data'!O17-'Raw Data'!P17&gt;3), 'Raw Data'!I17, 0))</f>
        <v/>
      </c>
      <c r="K24">
        <f>IF(ISBLANK('Raw Data'!J17), 0, IF(AND(2=MATCH(LARGE('Raw Data'!G17:J17, 3), 'Raw Data'!G17:J17, 0), AND('Raw Data'!P17-'Raw Data'!O17&lt;4, 'Raw Data'!P17-'Raw Data'!O17&gt;0)), 'Raw Data'!H17, 0))</f>
        <v/>
      </c>
      <c r="L24">
        <f>IF(ISBLANK('Raw Data'!J17), 0, IF(AND(1=MATCH(LARGE('Raw Data'!G17:J17, 3), 'Raw Data'!G17:J17, 0), AND('Raw Data'!O17-'Raw Data'!P17&lt;4, 'Raw Data'!O17-'Raw Data'!P17&gt;0)), 'Raw Data'!G17, 0))</f>
        <v/>
      </c>
      <c r="M24">
        <f>IF(ISBLANK('Raw Data'!J17), 0, IF(AND(4=MATCH(LARGE('Raw Data'!G17:J17, 2), 'Raw Data'!G17:J17, 0), 'Raw Data'!P17-'Raw Data'!O17&gt;3), 'Raw Data'!J17, 0))</f>
        <v/>
      </c>
      <c r="N24">
        <f>IF(ISBLANK('Raw Data'!J17), 0, IF(AND(3=MATCH(LARGE('Raw Data'!G17:J17, 2), 'Raw Data'!G17:J17, 0), 'Raw Data'!O17-'Raw Data'!P17&gt;3), 'Raw Data'!I17, 0))</f>
        <v/>
      </c>
      <c r="O24">
        <f>IF(ISBLANK('Raw Data'!J17), 0, IF(AND(2=MATCH(LARGE('Raw Data'!G17:J17, 2), 'Raw Data'!G17:J17, 0), AND('Raw Data'!P17-'Raw Data'!O17&lt;4, 'Raw Data'!P17-'Raw Data'!O17&gt;0)), 'Raw Data'!H17, 0))</f>
        <v/>
      </c>
      <c r="P24">
        <f>IF(ISBLANK('Raw Data'!J17), 0, IF(AND(1=MATCH(LARGE('Raw Data'!G17:J17, 2), 'Raw Data'!G17:J17, 0), AND('Raw Data'!O17-'Raw Data'!P17&lt;4, 'Raw Data'!O17-'Raw Data'!P17&gt;0)), 'Raw Data'!G17, 0))</f>
        <v/>
      </c>
      <c r="Q24">
        <f>IF(ISBLANK('Raw Data'!J17), 0, IF(AND(4=MATCH(LARGE('Raw Data'!G17:J17, 1), 'Raw Data'!G17:J17, 0), 'Raw Data'!P17-'Raw Data'!O17&gt;3), 'Raw Data'!J17, 0))</f>
        <v/>
      </c>
      <c r="R24">
        <f>IF(ISBLANK('Raw Data'!J17), 0, IF(AND(3=MATCH(LARGE('Raw Data'!G17:J17, 1), 'Raw Data'!G17:J17, 0), 'Raw Data'!O17-'Raw Data'!P17&gt;3), 'Raw Data'!I17, 0))</f>
        <v/>
      </c>
      <c r="S24">
        <f>IF(AND('Raw Data'!P17-'Raw Data'!O17&gt;4, 'Raw Data'!F17&lt;'Raw Data'!C17), 'Raw Data'!J17, 0)</f>
        <v/>
      </c>
      <c r="T24">
        <f>IF(AND('Raw Data'!O17-'Raw Data'!P17&gt;4, 'Raw Data'!F17&gt;'Raw Data'!C17), 'Raw Data'!I17, 0)</f>
        <v/>
      </c>
      <c r="U24">
        <f>IF(AND('Raw Data'!P17-'Raw Data'!O17&lt;3, 'Raw Data'!P17&gt;'Raw Data'!O17, 'Raw Data'!F17&lt;'Raw Data'!C17), 'Raw Data'!H17, 0)</f>
        <v/>
      </c>
      <c r="V24">
        <f>IF(AND('Raw Data'!P17-'Raw Data'!O17&lt;3, 'Raw Data'!P17&gt;'Raw Data'!O17, 'Raw Data'!F17&gt;'Raw Data'!C17), 'Raw Data'!G17, 0)</f>
        <v/>
      </c>
    </row>
    <row r="25">
      <c r="A25">
        <f>IF(AND('Raw Data'!F18&lt;'Raw Data'!C18, 'Raw Data'!P18&gt;'Raw Data'!O18, 'Raw Data'!P18-'Raw Data'!O18&gt;3), 'Raw Data'!J18, 0)</f>
        <v/>
      </c>
      <c r="B25">
        <f>IF(AND('Raw Data'!C18&lt;'Raw Data'!F18, 'Raw Data'!O18&gt;'Raw Data'!P18, 'Raw Data'!O18-'Raw Data'!P18&gt;3), 'Raw Data'!I18, 0)</f>
        <v/>
      </c>
      <c r="C25">
        <f>IF(AND('Raw Data'!F18&lt;'Raw Data'!C18, 'Raw Data'!P18&gt;'Raw Data'!O18, 'Raw Data'!P18-'Raw Data'!O18&lt;4), 'Raw Data'!H18, 0)</f>
        <v/>
      </c>
      <c r="D25">
        <f>IF(AND('Raw Data'!C18&lt;'Raw Data'!F18, 'Raw Data'!O18&gt;'Raw Data'!P18, 'Raw Data'!O18-'Raw Data'!P18&lt;4), 'Raw Data'!G18, 0)</f>
        <v/>
      </c>
      <c r="E25">
        <f>IF(ISBLANK('Raw Data'!J18), 0, IF(AND(4=MATCH(LARGE('Raw Data'!G18:J18, 4), 'Raw Data'!G18:J18, 0), 'Raw Data'!P18-'Raw Data'!O18&gt;3), 'Raw Data'!J18, 0))</f>
        <v/>
      </c>
      <c r="F25">
        <f>IF(ISBLANK('Raw Data'!J18), 0, IF(AND(3=MATCH(LARGE('Raw Data'!G18:J18, 4), 'Raw Data'!G18:J18, 0), 'Raw Data'!O18-'Raw Data'!P18&gt;3), 'Raw Data'!I18, 0))</f>
        <v/>
      </c>
      <c r="G25">
        <f>IF(ISBLANK('Raw Data'!J18), 0, IF(AND(2=MATCH(LARGE('Raw Data'!G18:J18, 4), 'Raw Data'!G18:J18, 0), AND('Raw Data'!P18-'Raw Data'!O18&lt;4, 'Raw Data'!P18-'Raw Data'!O18&gt;0)), 'Raw Data'!H18, 0))</f>
        <v/>
      </c>
      <c r="H25">
        <f>IF(ISBLANK('Raw Data'!J18), 0, IF(AND(1=MATCH(LARGE('Raw Data'!G18:J18, 4), 'Raw Data'!G18:J18, 0), AND('Raw Data'!O18-'Raw Data'!P18&lt;4, 'Raw Data'!O18-'Raw Data'!P18&gt;0)), 'Raw Data'!G18, 0))</f>
        <v/>
      </c>
      <c r="I25">
        <f>IF(ISBLANK('Raw Data'!J18), 0, IF(AND(4=MATCH(LARGE('Raw Data'!G18:J18, 3), 'Raw Data'!G18:J18, 0), 'Raw Data'!P18-'Raw Data'!O18&gt;3), 'Raw Data'!J18, 0))</f>
        <v/>
      </c>
      <c r="J25">
        <f>IF(ISBLANK('Raw Data'!J18), 0, IF(AND(3=MATCH(LARGE('Raw Data'!G18:J18, 3), 'Raw Data'!G18:J18, 0), 'Raw Data'!O18-'Raw Data'!P18&gt;3), 'Raw Data'!I18, 0))</f>
        <v/>
      </c>
      <c r="K25">
        <f>IF(ISBLANK('Raw Data'!J18), 0, IF(AND(2=MATCH(LARGE('Raw Data'!G18:J18, 3), 'Raw Data'!G18:J18, 0), AND('Raw Data'!P18-'Raw Data'!O18&lt;4, 'Raw Data'!P18-'Raw Data'!O18&gt;0)), 'Raw Data'!H18, 0))</f>
        <v/>
      </c>
      <c r="L25">
        <f>IF(ISBLANK('Raw Data'!J18), 0, IF(AND(1=MATCH(LARGE('Raw Data'!G18:J18, 3), 'Raw Data'!G18:J18, 0), AND('Raw Data'!O18-'Raw Data'!P18&lt;4, 'Raw Data'!O18-'Raw Data'!P18&gt;0)), 'Raw Data'!G18, 0))</f>
        <v/>
      </c>
      <c r="M25">
        <f>IF(ISBLANK('Raw Data'!J18), 0, IF(AND(4=MATCH(LARGE('Raw Data'!G18:J18, 2), 'Raw Data'!G18:J18, 0), 'Raw Data'!P18-'Raw Data'!O18&gt;3), 'Raw Data'!J18, 0))</f>
        <v/>
      </c>
      <c r="N25">
        <f>IF(ISBLANK('Raw Data'!J18), 0, IF(AND(3=MATCH(LARGE('Raw Data'!G18:J18, 2), 'Raw Data'!G18:J18, 0), 'Raw Data'!O18-'Raw Data'!P18&gt;3), 'Raw Data'!I18, 0))</f>
        <v/>
      </c>
      <c r="O25">
        <f>IF(ISBLANK('Raw Data'!J18), 0, IF(AND(2=MATCH(LARGE('Raw Data'!G18:J18, 2), 'Raw Data'!G18:J18, 0), AND('Raw Data'!P18-'Raw Data'!O18&lt;4, 'Raw Data'!P18-'Raw Data'!O18&gt;0)), 'Raw Data'!H18, 0))</f>
        <v/>
      </c>
      <c r="P25">
        <f>IF(ISBLANK('Raw Data'!J18), 0, IF(AND(1=MATCH(LARGE('Raw Data'!G18:J18, 2), 'Raw Data'!G18:J18, 0), AND('Raw Data'!O18-'Raw Data'!P18&lt;4, 'Raw Data'!O18-'Raw Data'!P18&gt;0)), 'Raw Data'!G18, 0))</f>
        <v/>
      </c>
      <c r="Q25">
        <f>IF(ISBLANK('Raw Data'!J18), 0, IF(AND(4=MATCH(LARGE('Raw Data'!G18:J18, 1), 'Raw Data'!G18:J18, 0), 'Raw Data'!P18-'Raw Data'!O18&gt;3), 'Raw Data'!J18, 0))</f>
        <v/>
      </c>
      <c r="R25">
        <f>IF(ISBLANK('Raw Data'!J18), 0, IF(AND(3=MATCH(LARGE('Raw Data'!G18:J18, 1), 'Raw Data'!G18:J18, 0), 'Raw Data'!O18-'Raw Data'!P18&gt;3), 'Raw Data'!I18, 0))</f>
        <v/>
      </c>
      <c r="S25">
        <f>IF(AND('Raw Data'!P18-'Raw Data'!O18&gt;4, 'Raw Data'!F18&lt;'Raw Data'!C18), 'Raw Data'!J18, 0)</f>
        <v/>
      </c>
      <c r="T25">
        <f>IF(AND('Raw Data'!O18-'Raw Data'!P18&gt;4, 'Raw Data'!F18&gt;'Raw Data'!C18), 'Raw Data'!I18, 0)</f>
        <v/>
      </c>
      <c r="U25">
        <f>IF(AND('Raw Data'!P18-'Raw Data'!O18&lt;3, 'Raw Data'!P18&gt;'Raw Data'!O18, 'Raw Data'!F18&lt;'Raw Data'!C18), 'Raw Data'!H18, 0)</f>
        <v/>
      </c>
      <c r="V25">
        <f>IF(AND('Raw Data'!P18-'Raw Data'!O18&lt;3, 'Raw Data'!P18&gt;'Raw Data'!O18, 'Raw Data'!F18&gt;'Raw Data'!C18), 'Raw Data'!G18, 0)</f>
        <v/>
      </c>
    </row>
    <row r="26">
      <c r="A26">
        <f>IF(AND('Raw Data'!F19&lt;'Raw Data'!C19, 'Raw Data'!P19&gt;'Raw Data'!O19, 'Raw Data'!P19-'Raw Data'!O19&gt;3), 'Raw Data'!J19, 0)</f>
        <v/>
      </c>
      <c r="B26">
        <f>IF(AND('Raw Data'!C19&lt;'Raw Data'!F19, 'Raw Data'!O19&gt;'Raw Data'!P19, 'Raw Data'!O19-'Raw Data'!P19&gt;3), 'Raw Data'!I19, 0)</f>
        <v/>
      </c>
      <c r="C26">
        <f>IF(AND('Raw Data'!F19&lt;'Raw Data'!C19, 'Raw Data'!P19&gt;'Raw Data'!O19, 'Raw Data'!P19-'Raw Data'!O19&lt;4), 'Raw Data'!H19, 0)</f>
        <v/>
      </c>
      <c r="D26">
        <f>IF(AND('Raw Data'!C19&lt;'Raw Data'!F19, 'Raw Data'!O19&gt;'Raw Data'!P19, 'Raw Data'!O19-'Raw Data'!P19&lt;4), 'Raw Data'!G19, 0)</f>
        <v/>
      </c>
      <c r="E26">
        <f>IF(ISBLANK('Raw Data'!J19), 0, IF(AND(4=MATCH(LARGE('Raw Data'!G19:J19, 4), 'Raw Data'!G19:J19, 0), 'Raw Data'!P19-'Raw Data'!O19&gt;3), 'Raw Data'!J19, 0))</f>
        <v/>
      </c>
      <c r="F26">
        <f>IF(ISBLANK('Raw Data'!J19), 0, IF(AND(3=MATCH(LARGE('Raw Data'!G19:J19, 4), 'Raw Data'!G19:J19, 0), 'Raw Data'!O19-'Raw Data'!P19&gt;3), 'Raw Data'!I19, 0))</f>
        <v/>
      </c>
      <c r="G26">
        <f>IF(ISBLANK('Raw Data'!J19), 0, IF(AND(2=MATCH(LARGE('Raw Data'!G19:J19, 4), 'Raw Data'!G19:J19, 0), AND('Raw Data'!P19-'Raw Data'!O19&lt;4, 'Raw Data'!P19-'Raw Data'!O19&gt;0)), 'Raw Data'!H19, 0))</f>
        <v/>
      </c>
      <c r="H26">
        <f>IF(ISBLANK('Raw Data'!J19), 0, IF(AND(1=MATCH(LARGE('Raw Data'!G19:J19, 4), 'Raw Data'!G19:J19, 0), AND('Raw Data'!O19-'Raw Data'!P19&lt;4, 'Raw Data'!O19-'Raw Data'!P19&gt;0)), 'Raw Data'!G19, 0))</f>
        <v/>
      </c>
      <c r="I26">
        <f>IF(ISBLANK('Raw Data'!J19), 0, IF(AND(4=MATCH(LARGE('Raw Data'!G19:J19, 3), 'Raw Data'!G19:J19, 0), 'Raw Data'!P19-'Raw Data'!O19&gt;3), 'Raw Data'!J19, 0))</f>
        <v/>
      </c>
      <c r="J26">
        <f>IF(ISBLANK('Raw Data'!J19), 0, IF(AND(3=MATCH(LARGE('Raw Data'!G19:J19, 3), 'Raw Data'!G19:J19, 0), 'Raw Data'!O19-'Raw Data'!P19&gt;3), 'Raw Data'!I19, 0))</f>
        <v/>
      </c>
      <c r="K26">
        <f>IF(ISBLANK('Raw Data'!J19), 0, IF(AND(2=MATCH(LARGE('Raw Data'!G19:J19, 3), 'Raw Data'!G19:J19, 0), AND('Raw Data'!P19-'Raw Data'!O19&lt;4, 'Raw Data'!P19-'Raw Data'!O19&gt;0)), 'Raw Data'!H19, 0))</f>
        <v/>
      </c>
      <c r="L26">
        <f>IF(ISBLANK('Raw Data'!J19), 0, IF(AND(1=MATCH(LARGE('Raw Data'!G19:J19, 3), 'Raw Data'!G19:J19, 0), AND('Raw Data'!O19-'Raw Data'!P19&lt;4, 'Raw Data'!O19-'Raw Data'!P19&gt;0)), 'Raw Data'!G19, 0))</f>
        <v/>
      </c>
      <c r="M26">
        <f>IF(ISBLANK('Raw Data'!J19), 0, IF(AND(4=MATCH(LARGE('Raw Data'!G19:J19, 2), 'Raw Data'!G19:J19, 0), 'Raw Data'!P19-'Raw Data'!O19&gt;3), 'Raw Data'!J19, 0))</f>
        <v/>
      </c>
      <c r="N26">
        <f>IF(ISBLANK('Raw Data'!J19), 0, IF(AND(3=MATCH(LARGE('Raw Data'!G19:J19, 2), 'Raw Data'!G19:J19, 0), 'Raw Data'!O19-'Raw Data'!P19&gt;3), 'Raw Data'!I19, 0))</f>
        <v/>
      </c>
      <c r="O26">
        <f>IF(ISBLANK('Raw Data'!J19), 0, IF(AND(2=MATCH(LARGE('Raw Data'!G19:J19, 2), 'Raw Data'!G19:J19, 0), AND('Raw Data'!P19-'Raw Data'!O19&lt;4, 'Raw Data'!P19-'Raw Data'!O19&gt;0)), 'Raw Data'!H19, 0))</f>
        <v/>
      </c>
      <c r="P26">
        <f>IF(ISBLANK('Raw Data'!J19), 0, IF(AND(1=MATCH(LARGE('Raw Data'!G19:J19, 2), 'Raw Data'!G19:J19, 0), AND('Raw Data'!O19-'Raw Data'!P19&lt;4, 'Raw Data'!O19-'Raw Data'!P19&gt;0)), 'Raw Data'!G19, 0))</f>
        <v/>
      </c>
      <c r="Q26">
        <f>IF(ISBLANK('Raw Data'!J19), 0, IF(AND(4=MATCH(LARGE('Raw Data'!G19:J19, 1), 'Raw Data'!G19:J19, 0), 'Raw Data'!P19-'Raw Data'!O19&gt;3), 'Raw Data'!J19, 0))</f>
        <v/>
      </c>
      <c r="R26">
        <f>IF(ISBLANK('Raw Data'!J19), 0, IF(AND(3=MATCH(LARGE('Raw Data'!G19:J19, 1), 'Raw Data'!G19:J19, 0), 'Raw Data'!O19-'Raw Data'!P19&gt;3), 'Raw Data'!I19, 0))</f>
        <v/>
      </c>
      <c r="S26">
        <f>IF(AND('Raw Data'!P19-'Raw Data'!O19&gt;4, 'Raw Data'!F19&lt;'Raw Data'!C19), 'Raw Data'!J19, 0)</f>
        <v/>
      </c>
      <c r="T26">
        <f>IF(AND('Raw Data'!O19-'Raw Data'!P19&gt;4, 'Raw Data'!F19&gt;'Raw Data'!C19), 'Raw Data'!I19, 0)</f>
        <v/>
      </c>
      <c r="U26">
        <f>IF(AND('Raw Data'!P19-'Raw Data'!O19&lt;3, 'Raw Data'!P19&gt;'Raw Data'!O19, 'Raw Data'!F19&lt;'Raw Data'!C19), 'Raw Data'!H19, 0)</f>
        <v/>
      </c>
      <c r="V26">
        <f>IF(AND('Raw Data'!P19-'Raw Data'!O19&lt;3, 'Raw Data'!P19&gt;'Raw Data'!O19, 'Raw Data'!F19&gt;'Raw Data'!C19), 'Raw Data'!G19, 0)</f>
        <v/>
      </c>
    </row>
    <row r="27">
      <c r="A27">
        <f>IF(AND('Raw Data'!F20&lt;'Raw Data'!C20, 'Raw Data'!P20&gt;'Raw Data'!O20, 'Raw Data'!P20-'Raw Data'!O20&gt;3), 'Raw Data'!J20, 0)</f>
        <v/>
      </c>
      <c r="B27">
        <f>IF(AND('Raw Data'!C20&lt;'Raw Data'!F20, 'Raw Data'!O20&gt;'Raw Data'!P20, 'Raw Data'!O20-'Raw Data'!P20&gt;3), 'Raw Data'!I20, 0)</f>
        <v/>
      </c>
      <c r="C27">
        <f>IF(AND('Raw Data'!F20&lt;'Raw Data'!C20, 'Raw Data'!P20&gt;'Raw Data'!O20, 'Raw Data'!P20-'Raw Data'!O20&lt;4), 'Raw Data'!H20, 0)</f>
        <v/>
      </c>
      <c r="D27">
        <f>IF(AND('Raw Data'!C20&lt;'Raw Data'!F20, 'Raw Data'!O20&gt;'Raw Data'!P20, 'Raw Data'!O20-'Raw Data'!P20&lt;4), 'Raw Data'!G20, 0)</f>
        <v/>
      </c>
      <c r="E27">
        <f>IF(ISBLANK('Raw Data'!J20), 0, IF(AND(4=MATCH(LARGE('Raw Data'!G20:J20, 4), 'Raw Data'!G20:J20, 0), 'Raw Data'!P20-'Raw Data'!O20&gt;3), 'Raw Data'!J20, 0))</f>
        <v/>
      </c>
      <c r="F27">
        <f>IF(ISBLANK('Raw Data'!J20), 0, IF(AND(3=MATCH(LARGE('Raw Data'!G20:J20, 4), 'Raw Data'!G20:J20, 0), 'Raw Data'!O20-'Raw Data'!P20&gt;3), 'Raw Data'!I20, 0))</f>
        <v/>
      </c>
      <c r="G27">
        <f>IF(ISBLANK('Raw Data'!J20), 0, IF(AND(2=MATCH(LARGE('Raw Data'!G20:J20, 4), 'Raw Data'!G20:J20, 0), AND('Raw Data'!P20-'Raw Data'!O20&lt;4, 'Raw Data'!P20-'Raw Data'!O20&gt;0)), 'Raw Data'!H20, 0))</f>
        <v/>
      </c>
      <c r="H27">
        <f>IF(ISBLANK('Raw Data'!J20), 0, IF(AND(1=MATCH(LARGE('Raw Data'!G20:J20, 4), 'Raw Data'!G20:J20, 0), AND('Raw Data'!O20-'Raw Data'!P20&lt;4, 'Raw Data'!O20-'Raw Data'!P20&gt;0)), 'Raw Data'!G20, 0))</f>
        <v/>
      </c>
      <c r="I27">
        <f>IF(ISBLANK('Raw Data'!J20), 0, IF(AND(4=MATCH(LARGE('Raw Data'!G20:J20, 3), 'Raw Data'!G20:J20, 0), 'Raw Data'!P20-'Raw Data'!O20&gt;3), 'Raw Data'!J20, 0))</f>
        <v/>
      </c>
      <c r="J27">
        <f>IF(ISBLANK('Raw Data'!J20), 0, IF(AND(3=MATCH(LARGE('Raw Data'!G20:J20, 3), 'Raw Data'!G20:J20, 0), 'Raw Data'!O20-'Raw Data'!P20&gt;3), 'Raw Data'!I20, 0))</f>
        <v/>
      </c>
      <c r="K27">
        <f>IF(ISBLANK('Raw Data'!J20), 0, IF(AND(2=MATCH(LARGE('Raw Data'!G20:J20, 3), 'Raw Data'!G20:J20, 0), AND('Raw Data'!P20-'Raw Data'!O20&lt;4, 'Raw Data'!P20-'Raw Data'!O20&gt;0)), 'Raw Data'!H20, 0))</f>
        <v/>
      </c>
      <c r="L27">
        <f>IF(ISBLANK('Raw Data'!J20), 0, IF(AND(1=MATCH(LARGE('Raw Data'!G20:J20, 3), 'Raw Data'!G20:J20, 0), AND('Raw Data'!O20-'Raw Data'!P20&lt;4, 'Raw Data'!O20-'Raw Data'!P20&gt;0)), 'Raw Data'!G20, 0))</f>
        <v/>
      </c>
      <c r="M27">
        <f>IF(ISBLANK('Raw Data'!J20), 0, IF(AND(4=MATCH(LARGE('Raw Data'!G20:J20, 2), 'Raw Data'!G20:J20, 0), 'Raw Data'!P20-'Raw Data'!O20&gt;3), 'Raw Data'!J20, 0))</f>
        <v/>
      </c>
      <c r="N27">
        <f>IF(ISBLANK('Raw Data'!J20), 0, IF(AND(3=MATCH(LARGE('Raw Data'!G20:J20, 2), 'Raw Data'!G20:J20, 0), 'Raw Data'!O20-'Raw Data'!P20&gt;3), 'Raw Data'!I20, 0))</f>
        <v/>
      </c>
      <c r="O27">
        <f>IF(ISBLANK('Raw Data'!J20), 0, IF(AND(2=MATCH(LARGE('Raw Data'!G20:J20, 2), 'Raw Data'!G20:J20, 0), AND('Raw Data'!P20-'Raw Data'!O20&lt;4, 'Raw Data'!P20-'Raw Data'!O20&gt;0)), 'Raw Data'!H20, 0))</f>
        <v/>
      </c>
      <c r="P27">
        <f>IF(ISBLANK('Raw Data'!J20), 0, IF(AND(1=MATCH(LARGE('Raw Data'!G20:J20, 2), 'Raw Data'!G20:J20, 0), AND('Raw Data'!O20-'Raw Data'!P20&lt;4, 'Raw Data'!O20-'Raw Data'!P20&gt;0)), 'Raw Data'!G20, 0))</f>
        <v/>
      </c>
      <c r="Q27">
        <f>IF(ISBLANK('Raw Data'!J20), 0, IF(AND(4=MATCH(LARGE('Raw Data'!G20:J20, 1), 'Raw Data'!G20:J20, 0), 'Raw Data'!P20-'Raw Data'!O20&gt;3), 'Raw Data'!J20, 0))</f>
        <v/>
      </c>
      <c r="R27">
        <f>IF(ISBLANK('Raw Data'!J20), 0, IF(AND(3=MATCH(LARGE('Raw Data'!G20:J20, 1), 'Raw Data'!G20:J20, 0), 'Raw Data'!O20-'Raw Data'!P20&gt;3), 'Raw Data'!I20, 0))</f>
        <v/>
      </c>
      <c r="S27">
        <f>IF(AND('Raw Data'!P20-'Raw Data'!O20&gt;4, 'Raw Data'!F20&lt;'Raw Data'!C20), 'Raw Data'!J20, 0)</f>
        <v/>
      </c>
      <c r="T27">
        <f>IF(AND('Raw Data'!O20-'Raw Data'!P20&gt;4, 'Raw Data'!F20&gt;'Raw Data'!C20), 'Raw Data'!I20, 0)</f>
        <v/>
      </c>
      <c r="U27">
        <f>IF(AND('Raw Data'!P20-'Raw Data'!O20&lt;3, 'Raw Data'!P20&gt;'Raw Data'!O20, 'Raw Data'!F20&lt;'Raw Data'!C20), 'Raw Data'!H20, 0)</f>
        <v/>
      </c>
      <c r="V27">
        <f>IF(AND('Raw Data'!P20-'Raw Data'!O20&lt;3, 'Raw Data'!P20&gt;'Raw Data'!O20, 'Raw Data'!F20&gt;'Raw Data'!C20), 'Raw Data'!G20, 0)</f>
        <v/>
      </c>
    </row>
    <row r="28">
      <c r="A28">
        <f>IF(AND('Raw Data'!F21&lt;'Raw Data'!C21, 'Raw Data'!P21&gt;'Raw Data'!O21, 'Raw Data'!P21-'Raw Data'!O21&gt;3), 'Raw Data'!J21, 0)</f>
        <v/>
      </c>
      <c r="B28">
        <f>IF(AND('Raw Data'!C21&lt;'Raw Data'!F21, 'Raw Data'!O21&gt;'Raw Data'!P21, 'Raw Data'!O21-'Raw Data'!P21&gt;3), 'Raw Data'!I21, 0)</f>
        <v/>
      </c>
      <c r="C28">
        <f>IF(AND('Raw Data'!F21&lt;'Raw Data'!C21, 'Raw Data'!P21&gt;'Raw Data'!O21, 'Raw Data'!P21-'Raw Data'!O21&lt;4), 'Raw Data'!H21, 0)</f>
        <v/>
      </c>
      <c r="D28">
        <f>IF(AND('Raw Data'!C21&lt;'Raw Data'!F21, 'Raw Data'!O21&gt;'Raw Data'!P21, 'Raw Data'!O21-'Raw Data'!P21&lt;4), 'Raw Data'!G21, 0)</f>
        <v/>
      </c>
      <c r="E28">
        <f>IF(ISBLANK('Raw Data'!J21), 0, IF(AND(4=MATCH(LARGE('Raw Data'!G21:J21, 4), 'Raw Data'!G21:J21, 0), 'Raw Data'!P21-'Raw Data'!O21&gt;3), 'Raw Data'!J21, 0))</f>
        <v/>
      </c>
      <c r="F28">
        <f>IF(ISBLANK('Raw Data'!J21), 0, IF(AND(3=MATCH(LARGE('Raw Data'!G21:J21, 4), 'Raw Data'!G21:J21, 0), 'Raw Data'!O21-'Raw Data'!P21&gt;3), 'Raw Data'!I21, 0))</f>
        <v/>
      </c>
      <c r="G28">
        <f>IF(ISBLANK('Raw Data'!J21), 0, IF(AND(2=MATCH(LARGE('Raw Data'!G21:J21, 4), 'Raw Data'!G21:J21, 0), AND('Raw Data'!P21-'Raw Data'!O21&lt;4, 'Raw Data'!P21-'Raw Data'!O21&gt;0)), 'Raw Data'!H21, 0))</f>
        <v/>
      </c>
      <c r="H28">
        <f>IF(ISBLANK('Raw Data'!J21), 0, IF(AND(1=MATCH(LARGE('Raw Data'!G21:J21, 4), 'Raw Data'!G21:J21, 0), AND('Raw Data'!O21-'Raw Data'!P21&lt;4, 'Raw Data'!O21-'Raw Data'!P21&gt;0)), 'Raw Data'!G21, 0))</f>
        <v/>
      </c>
      <c r="I28">
        <f>IF(ISBLANK('Raw Data'!J21), 0, IF(AND(4=MATCH(LARGE('Raw Data'!G21:J21, 3), 'Raw Data'!G21:J21, 0), 'Raw Data'!P21-'Raw Data'!O21&gt;3), 'Raw Data'!J21, 0))</f>
        <v/>
      </c>
      <c r="J28">
        <f>IF(ISBLANK('Raw Data'!J21), 0, IF(AND(3=MATCH(LARGE('Raw Data'!G21:J21, 3), 'Raw Data'!G21:J21, 0), 'Raw Data'!O21-'Raw Data'!P21&gt;3), 'Raw Data'!I21, 0))</f>
        <v/>
      </c>
      <c r="K28">
        <f>IF(ISBLANK('Raw Data'!J21), 0, IF(AND(2=MATCH(LARGE('Raw Data'!G21:J21, 3), 'Raw Data'!G21:J21, 0), AND('Raw Data'!P21-'Raw Data'!O21&lt;4, 'Raw Data'!P21-'Raw Data'!O21&gt;0)), 'Raw Data'!H21, 0))</f>
        <v/>
      </c>
      <c r="L28">
        <f>IF(ISBLANK('Raw Data'!J21), 0, IF(AND(1=MATCH(LARGE('Raw Data'!G21:J21, 3), 'Raw Data'!G21:J21, 0), AND('Raw Data'!O21-'Raw Data'!P21&lt;4, 'Raw Data'!O21-'Raw Data'!P21&gt;0)), 'Raw Data'!G21, 0))</f>
        <v/>
      </c>
      <c r="M28">
        <f>IF(ISBLANK('Raw Data'!J21), 0, IF(AND(4=MATCH(LARGE('Raw Data'!G21:J21, 2), 'Raw Data'!G21:J21, 0), 'Raw Data'!P21-'Raw Data'!O21&gt;3), 'Raw Data'!J21, 0))</f>
        <v/>
      </c>
      <c r="N28">
        <f>IF(ISBLANK('Raw Data'!J21), 0, IF(AND(3=MATCH(LARGE('Raw Data'!G21:J21, 2), 'Raw Data'!G21:J21, 0), 'Raw Data'!O21-'Raw Data'!P21&gt;3), 'Raw Data'!I21, 0))</f>
        <v/>
      </c>
      <c r="O28">
        <f>IF(ISBLANK('Raw Data'!J21), 0, IF(AND(2=MATCH(LARGE('Raw Data'!G21:J21, 2), 'Raw Data'!G21:J21, 0), AND('Raw Data'!P21-'Raw Data'!O21&lt;4, 'Raw Data'!P21-'Raw Data'!O21&gt;0)), 'Raw Data'!H21, 0))</f>
        <v/>
      </c>
      <c r="P28">
        <f>IF(ISBLANK('Raw Data'!J21), 0, IF(AND(1=MATCH(LARGE('Raw Data'!G21:J21, 2), 'Raw Data'!G21:J21, 0), AND('Raw Data'!O21-'Raw Data'!P21&lt;4, 'Raw Data'!O21-'Raw Data'!P21&gt;0)), 'Raw Data'!G21, 0))</f>
        <v/>
      </c>
      <c r="Q28">
        <f>IF(ISBLANK('Raw Data'!J21), 0, IF(AND(4=MATCH(LARGE('Raw Data'!G21:J21, 1), 'Raw Data'!G21:J21, 0), 'Raw Data'!P21-'Raw Data'!O21&gt;3), 'Raw Data'!J21, 0))</f>
        <v/>
      </c>
      <c r="R28">
        <f>IF(ISBLANK('Raw Data'!J21), 0, IF(AND(3=MATCH(LARGE('Raw Data'!G21:J21, 1), 'Raw Data'!G21:J21, 0), 'Raw Data'!O21-'Raw Data'!P21&gt;3), 'Raw Data'!I21, 0))</f>
        <v/>
      </c>
      <c r="S28">
        <f>IF(AND('Raw Data'!P21-'Raw Data'!O21&gt;4, 'Raw Data'!F21&lt;'Raw Data'!C21), 'Raw Data'!J21, 0)</f>
        <v/>
      </c>
      <c r="T28">
        <f>IF(AND('Raw Data'!O21-'Raw Data'!P21&gt;4, 'Raw Data'!F21&gt;'Raw Data'!C21), 'Raw Data'!I21, 0)</f>
        <v/>
      </c>
      <c r="U28">
        <f>IF(AND('Raw Data'!P21-'Raw Data'!O21&lt;3, 'Raw Data'!P21&gt;'Raw Data'!O21, 'Raw Data'!F21&lt;'Raw Data'!C21), 'Raw Data'!H21, 0)</f>
        <v/>
      </c>
      <c r="V28">
        <f>IF(AND('Raw Data'!P21-'Raw Data'!O21&lt;3, 'Raw Data'!P21&gt;'Raw Data'!O21, 'Raw Data'!F21&gt;'Raw Data'!C21), 'Raw Data'!G21, 0)</f>
        <v/>
      </c>
    </row>
    <row r="29">
      <c r="A29">
        <f>IF(AND('Raw Data'!F22&lt;'Raw Data'!C22, 'Raw Data'!P22&gt;'Raw Data'!O22, 'Raw Data'!P22-'Raw Data'!O22&gt;3), 'Raw Data'!J22, 0)</f>
        <v/>
      </c>
      <c r="B29">
        <f>IF(AND('Raw Data'!C22&lt;'Raw Data'!F22, 'Raw Data'!O22&gt;'Raw Data'!P22, 'Raw Data'!O22-'Raw Data'!P22&gt;3), 'Raw Data'!I22, 0)</f>
        <v/>
      </c>
      <c r="C29">
        <f>IF(AND('Raw Data'!F22&lt;'Raw Data'!C22, 'Raw Data'!P22&gt;'Raw Data'!O22, 'Raw Data'!P22-'Raw Data'!O22&lt;4), 'Raw Data'!H22, 0)</f>
        <v/>
      </c>
      <c r="D29">
        <f>IF(AND('Raw Data'!C22&lt;'Raw Data'!F22, 'Raw Data'!O22&gt;'Raw Data'!P22, 'Raw Data'!O22-'Raw Data'!P22&lt;4), 'Raw Data'!G22, 0)</f>
        <v/>
      </c>
      <c r="E29">
        <f>IF(ISBLANK('Raw Data'!J22), 0, IF(AND(4=MATCH(LARGE('Raw Data'!G22:J22, 4), 'Raw Data'!G22:J22, 0), 'Raw Data'!P22-'Raw Data'!O22&gt;3), 'Raw Data'!J22, 0))</f>
        <v/>
      </c>
      <c r="F29">
        <f>IF(ISBLANK('Raw Data'!J22), 0, IF(AND(3=MATCH(LARGE('Raw Data'!G22:J22, 4), 'Raw Data'!G22:J22, 0), 'Raw Data'!O22-'Raw Data'!P22&gt;3), 'Raw Data'!I22, 0))</f>
        <v/>
      </c>
      <c r="G29">
        <f>IF(ISBLANK('Raw Data'!J22), 0, IF(AND(2=MATCH(LARGE('Raw Data'!G22:J22, 4), 'Raw Data'!G22:J22, 0), AND('Raw Data'!P22-'Raw Data'!O22&lt;4, 'Raw Data'!P22-'Raw Data'!O22&gt;0)), 'Raw Data'!H22, 0))</f>
        <v/>
      </c>
      <c r="H29">
        <f>IF(ISBLANK('Raw Data'!J22), 0, IF(AND(1=MATCH(LARGE('Raw Data'!G22:J22, 4), 'Raw Data'!G22:J22, 0), AND('Raw Data'!O22-'Raw Data'!P22&lt;4, 'Raw Data'!O22-'Raw Data'!P22&gt;0)), 'Raw Data'!G22, 0))</f>
        <v/>
      </c>
      <c r="I29">
        <f>IF(ISBLANK('Raw Data'!J22), 0, IF(AND(4=MATCH(LARGE('Raw Data'!G22:J22, 3), 'Raw Data'!G22:J22, 0), 'Raw Data'!P22-'Raw Data'!O22&gt;3), 'Raw Data'!J22, 0))</f>
        <v/>
      </c>
      <c r="J29">
        <f>IF(ISBLANK('Raw Data'!J22), 0, IF(AND(3=MATCH(LARGE('Raw Data'!G22:J22, 3), 'Raw Data'!G22:J22, 0), 'Raw Data'!O22-'Raw Data'!P22&gt;3), 'Raw Data'!I22, 0))</f>
        <v/>
      </c>
      <c r="K29">
        <f>IF(ISBLANK('Raw Data'!J22), 0, IF(AND(2=MATCH(LARGE('Raw Data'!G22:J22, 3), 'Raw Data'!G22:J22, 0), AND('Raw Data'!P22-'Raw Data'!O22&lt;4, 'Raw Data'!P22-'Raw Data'!O22&gt;0)), 'Raw Data'!H22, 0))</f>
        <v/>
      </c>
      <c r="L29">
        <f>IF(ISBLANK('Raw Data'!J22), 0, IF(AND(1=MATCH(LARGE('Raw Data'!G22:J22, 3), 'Raw Data'!G22:J22, 0), AND('Raw Data'!O22-'Raw Data'!P22&lt;4, 'Raw Data'!O22-'Raw Data'!P22&gt;0)), 'Raw Data'!G22, 0))</f>
        <v/>
      </c>
      <c r="M29">
        <f>IF(ISBLANK('Raw Data'!J22), 0, IF(AND(4=MATCH(LARGE('Raw Data'!G22:J22, 2), 'Raw Data'!G22:J22, 0), 'Raw Data'!P22-'Raw Data'!O22&gt;3), 'Raw Data'!J22, 0))</f>
        <v/>
      </c>
      <c r="N29">
        <f>IF(ISBLANK('Raw Data'!J22), 0, IF(AND(3=MATCH(LARGE('Raw Data'!G22:J22, 2), 'Raw Data'!G22:J22, 0), 'Raw Data'!O22-'Raw Data'!P22&gt;3), 'Raw Data'!I22, 0))</f>
        <v/>
      </c>
      <c r="O29">
        <f>IF(ISBLANK('Raw Data'!J22), 0, IF(AND(2=MATCH(LARGE('Raw Data'!G22:J22, 2), 'Raw Data'!G22:J22, 0), AND('Raw Data'!P22-'Raw Data'!O22&lt;4, 'Raw Data'!P22-'Raw Data'!O22&gt;0)), 'Raw Data'!H22, 0))</f>
        <v/>
      </c>
      <c r="P29">
        <f>IF(ISBLANK('Raw Data'!J22), 0, IF(AND(1=MATCH(LARGE('Raw Data'!G22:J22, 2), 'Raw Data'!G22:J22, 0), AND('Raw Data'!O22-'Raw Data'!P22&lt;4, 'Raw Data'!O22-'Raw Data'!P22&gt;0)), 'Raw Data'!G22, 0))</f>
        <v/>
      </c>
      <c r="Q29">
        <f>IF(ISBLANK('Raw Data'!J22), 0, IF(AND(4=MATCH(LARGE('Raw Data'!G22:J22, 1), 'Raw Data'!G22:J22, 0), 'Raw Data'!P22-'Raw Data'!O22&gt;3), 'Raw Data'!J22, 0))</f>
        <v/>
      </c>
      <c r="R29">
        <f>IF(ISBLANK('Raw Data'!J22), 0, IF(AND(3=MATCH(LARGE('Raw Data'!G22:J22, 1), 'Raw Data'!G22:J22, 0), 'Raw Data'!O22-'Raw Data'!P22&gt;3), 'Raw Data'!I22, 0))</f>
        <v/>
      </c>
      <c r="S29">
        <f>IF(AND('Raw Data'!P22-'Raw Data'!O22&gt;4, 'Raw Data'!F22&lt;'Raw Data'!C22), 'Raw Data'!J22, 0)</f>
        <v/>
      </c>
      <c r="T29">
        <f>IF(AND('Raw Data'!O22-'Raw Data'!P22&gt;4, 'Raw Data'!F22&gt;'Raw Data'!C22), 'Raw Data'!I22, 0)</f>
        <v/>
      </c>
      <c r="U29">
        <f>IF(AND('Raw Data'!P22-'Raw Data'!O22&lt;3, 'Raw Data'!P22&gt;'Raw Data'!O22, 'Raw Data'!F22&lt;'Raw Data'!C22), 'Raw Data'!H22, 0)</f>
        <v/>
      </c>
      <c r="V29">
        <f>IF(AND('Raw Data'!P22-'Raw Data'!O22&lt;3, 'Raw Data'!P22&gt;'Raw Data'!O22, 'Raw Data'!F22&gt;'Raw Data'!C22), 'Raw Data'!G22, 0)</f>
        <v/>
      </c>
    </row>
    <row r="30">
      <c r="A30">
        <f>IF(AND('Raw Data'!F23&lt;'Raw Data'!C23, 'Raw Data'!P23&gt;'Raw Data'!O23, 'Raw Data'!P23-'Raw Data'!O23&gt;3), 'Raw Data'!J23, 0)</f>
        <v/>
      </c>
      <c r="B30">
        <f>IF(AND('Raw Data'!C23&lt;'Raw Data'!F23, 'Raw Data'!O23&gt;'Raw Data'!P23, 'Raw Data'!O23-'Raw Data'!P23&gt;3), 'Raw Data'!I23, 0)</f>
        <v/>
      </c>
      <c r="C30">
        <f>IF(AND('Raw Data'!F23&lt;'Raw Data'!C23, 'Raw Data'!P23&gt;'Raw Data'!O23, 'Raw Data'!P23-'Raw Data'!O23&lt;4), 'Raw Data'!H23, 0)</f>
        <v/>
      </c>
      <c r="D30">
        <f>IF(AND('Raw Data'!C23&lt;'Raw Data'!F23, 'Raw Data'!O23&gt;'Raw Data'!P23, 'Raw Data'!O23-'Raw Data'!P23&lt;4), 'Raw Data'!G23, 0)</f>
        <v/>
      </c>
      <c r="E30">
        <f>IF(ISBLANK('Raw Data'!J23), 0, IF(AND(4=MATCH(LARGE('Raw Data'!G23:J23, 4), 'Raw Data'!G23:J23, 0), 'Raw Data'!P23-'Raw Data'!O23&gt;3), 'Raw Data'!J23, 0))</f>
        <v/>
      </c>
      <c r="F30">
        <f>IF(ISBLANK('Raw Data'!J23), 0, IF(AND(3=MATCH(LARGE('Raw Data'!G23:J23, 4), 'Raw Data'!G23:J23, 0), 'Raw Data'!O23-'Raw Data'!P23&gt;3), 'Raw Data'!I23, 0))</f>
        <v/>
      </c>
      <c r="G30">
        <f>IF(ISBLANK('Raw Data'!J23), 0, IF(AND(2=MATCH(LARGE('Raw Data'!G23:J23, 4), 'Raw Data'!G23:J23, 0), AND('Raw Data'!P23-'Raw Data'!O23&lt;4, 'Raw Data'!P23-'Raw Data'!O23&gt;0)), 'Raw Data'!H23, 0))</f>
        <v/>
      </c>
      <c r="H30">
        <f>IF(ISBLANK('Raw Data'!J23), 0, IF(AND(1=MATCH(LARGE('Raw Data'!G23:J23, 4), 'Raw Data'!G23:J23, 0), AND('Raw Data'!O23-'Raw Data'!P23&lt;4, 'Raw Data'!O23-'Raw Data'!P23&gt;0)), 'Raw Data'!G23, 0))</f>
        <v/>
      </c>
      <c r="I30">
        <f>IF(ISBLANK('Raw Data'!J23), 0, IF(AND(4=MATCH(LARGE('Raw Data'!G23:J23, 3), 'Raw Data'!G23:J23, 0), 'Raw Data'!P23-'Raw Data'!O23&gt;3), 'Raw Data'!J23, 0))</f>
        <v/>
      </c>
      <c r="J30">
        <f>IF(ISBLANK('Raw Data'!J23), 0, IF(AND(3=MATCH(LARGE('Raw Data'!G23:J23, 3), 'Raw Data'!G23:J23, 0), 'Raw Data'!O23-'Raw Data'!P23&gt;3), 'Raw Data'!I23, 0))</f>
        <v/>
      </c>
      <c r="K30">
        <f>IF(ISBLANK('Raw Data'!J23), 0, IF(AND(2=MATCH(LARGE('Raw Data'!G23:J23, 3), 'Raw Data'!G23:J23, 0), AND('Raw Data'!P23-'Raw Data'!O23&lt;4, 'Raw Data'!P23-'Raw Data'!O23&gt;0)), 'Raw Data'!H23, 0))</f>
        <v/>
      </c>
      <c r="L30">
        <f>IF(ISBLANK('Raw Data'!J23), 0, IF(AND(1=MATCH(LARGE('Raw Data'!G23:J23, 3), 'Raw Data'!G23:J23, 0), AND('Raw Data'!O23-'Raw Data'!P23&lt;4, 'Raw Data'!O23-'Raw Data'!P23&gt;0)), 'Raw Data'!G23, 0))</f>
        <v/>
      </c>
      <c r="M30">
        <f>IF(ISBLANK('Raw Data'!J23), 0, IF(AND(4=MATCH(LARGE('Raw Data'!G23:J23, 2), 'Raw Data'!G23:J23, 0), 'Raw Data'!P23-'Raw Data'!O23&gt;3), 'Raw Data'!J23, 0))</f>
        <v/>
      </c>
      <c r="N30">
        <f>IF(ISBLANK('Raw Data'!J23), 0, IF(AND(3=MATCH(LARGE('Raw Data'!G23:J23, 2), 'Raw Data'!G23:J23, 0), 'Raw Data'!O23-'Raw Data'!P23&gt;3), 'Raw Data'!I23, 0))</f>
        <v/>
      </c>
      <c r="O30">
        <f>IF(ISBLANK('Raw Data'!J23), 0, IF(AND(2=MATCH(LARGE('Raw Data'!G23:J23, 2), 'Raw Data'!G23:J23, 0), AND('Raw Data'!P23-'Raw Data'!O23&lt;4, 'Raw Data'!P23-'Raw Data'!O23&gt;0)), 'Raw Data'!H23, 0))</f>
        <v/>
      </c>
      <c r="P30">
        <f>IF(ISBLANK('Raw Data'!J23), 0, IF(AND(1=MATCH(LARGE('Raw Data'!G23:J23, 2), 'Raw Data'!G23:J23, 0), AND('Raw Data'!O23-'Raw Data'!P23&lt;4, 'Raw Data'!O23-'Raw Data'!P23&gt;0)), 'Raw Data'!G23, 0))</f>
        <v/>
      </c>
      <c r="Q30">
        <f>IF(ISBLANK('Raw Data'!J23), 0, IF(AND(4=MATCH(LARGE('Raw Data'!G23:J23, 1), 'Raw Data'!G23:J23, 0), 'Raw Data'!P23-'Raw Data'!O23&gt;3), 'Raw Data'!J23, 0))</f>
        <v/>
      </c>
      <c r="R30">
        <f>IF(ISBLANK('Raw Data'!J23), 0, IF(AND(3=MATCH(LARGE('Raw Data'!G23:J23, 1), 'Raw Data'!G23:J23, 0), 'Raw Data'!O23-'Raw Data'!P23&gt;3), 'Raw Data'!I23, 0))</f>
        <v/>
      </c>
      <c r="S30">
        <f>IF(AND('Raw Data'!P23-'Raw Data'!O23&gt;4, 'Raw Data'!F23&lt;'Raw Data'!C23), 'Raw Data'!J23, 0)</f>
        <v/>
      </c>
      <c r="T30">
        <f>IF(AND('Raw Data'!O23-'Raw Data'!P23&gt;4, 'Raw Data'!F23&gt;'Raw Data'!C23), 'Raw Data'!I23, 0)</f>
        <v/>
      </c>
      <c r="U30">
        <f>IF(AND('Raw Data'!P23-'Raw Data'!O23&lt;3, 'Raw Data'!P23&gt;'Raw Data'!O23, 'Raw Data'!F23&lt;'Raw Data'!C23), 'Raw Data'!H23, 0)</f>
        <v/>
      </c>
      <c r="V30">
        <f>IF(AND('Raw Data'!P23-'Raw Data'!O23&lt;3, 'Raw Data'!P23&gt;'Raw Data'!O23, 'Raw Data'!F23&gt;'Raw Data'!C23), 'Raw Data'!G23, 0)</f>
        <v/>
      </c>
    </row>
    <row r="31">
      <c r="A31">
        <f>IF(AND('Raw Data'!F24&lt;'Raw Data'!C24, 'Raw Data'!P24&gt;'Raw Data'!O24, 'Raw Data'!P24-'Raw Data'!O24&gt;3), 'Raw Data'!J24, 0)</f>
        <v/>
      </c>
      <c r="B31">
        <f>IF(AND('Raw Data'!C24&lt;'Raw Data'!F24, 'Raw Data'!O24&gt;'Raw Data'!P24, 'Raw Data'!O24-'Raw Data'!P24&gt;3), 'Raw Data'!I24, 0)</f>
        <v/>
      </c>
      <c r="C31">
        <f>IF(AND('Raw Data'!F24&lt;'Raw Data'!C24, 'Raw Data'!P24&gt;'Raw Data'!O24, 'Raw Data'!P24-'Raw Data'!O24&lt;4), 'Raw Data'!H24, 0)</f>
        <v/>
      </c>
      <c r="D31">
        <f>IF(AND('Raw Data'!C24&lt;'Raw Data'!F24, 'Raw Data'!O24&gt;'Raw Data'!P24, 'Raw Data'!O24-'Raw Data'!P24&lt;4), 'Raw Data'!G24, 0)</f>
        <v/>
      </c>
      <c r="E31">
        <f>IF(ISBLANK('Raw Data'!J24), 0, IF(AND(4=MATCH(LARGE('Raw Data'!G24:J24, 4), 'Raw Data'!G24:J24, 0), 'Raw Data'!P24-'Raw Data'!O24&gt;3), 'Raw Data'!J24, 0))</f>
        <v/>
      </c>
      <c r="F31">
        <f>IF(ISBLANK('Raw Data'!J24), 0, IF(AND(3=MATCH(LARGE('Raw Data'!G24:J24, 4), 'Raw Data'!G24:J24, 0), 'Raw Data'!O24-'Raw Data'!P24&gt;3), 'Raw Data'!I24, 0))</f>
        <v/>
      </c>
      <c r="G31">
        <f>IF(ISBLANK('Raw Data'!J24), 0, IF(AND(2=MATCH(LARGE('Raw Data'!G24:J24, 4), 'Raw Data'!G24:J24, 0), AND('Raw Data'!P24-'Raw Data'!O24&lt;4, 'Raw Data'!P24-'Raw Data'!O24&gt;0)), 'Raw Data'!H24, 0))</f>
        <v/>
      </c>
      <c r="H31">
        <f>IF(ISBLANK('Raw Data'!J24), 0, IF(AND(1=MATCH(LARGE('Raw Data'!G24:J24, 4), 'Raw Data'!G24:J24, 0), AND('Raw Data'!O24-'Raw Data'!P24&lt;4, 'Raw Data'!O24-'Raw Data'!P24&gt;0)), 'Raw Data'!G24, 0))</f>
        <v/>
      </c>
      <c r="I31">
        <f>IF(ISBLANK('Raw Data'!J24), 0, IF(AND(4=MATCH(LARGE('Raw Data'!G24:J24, 3), 'Raw Data'!G24:J24, 0), 'Raw Data'!P24-'Raw Data'!O24&gt;3), 'Raw Data'!J24, 0))</f>
        <v/>
      </c>
      <c r="J31">
        <f>IF(ISBLANK('Raw Data'!J24), 0, IF(AND(3=MATCH(LARGE('Raw Data'!G24:J24, 3), 'Raw Data'!G24:J24, 0), 'Raw Data'!O24-'Raw Data'!P24&gt;3), 'Raw Data'!I24, 0))</f>
        <v/>
      </c>
      <c r="K31">
        <f>IF(ISBLANK('Raw Data'!J24), 0, IF(AND(2=MATCH(LARGE('Raw Data'!G24:J24, 3), 'Raw Data'!G24:J24, 0), AND('Raw Data'!P24-'Raw Data'!O24&lt;4, 'Raw Data'!P24-'Raw Data'!O24&gt;0)), 'Raw Data'!H24, 0))</f>
        <v/>
      </c>
      <c r="L31">
        <f>IF(ISBLANK('Raw Data'!J24), 0, IF(AND(1=MATCH(LARGE('Raw Data'!G24:J24, 3), 'Raw Data'!G24:J24, 0), AND('Raw Data'!O24-'Raw Data'!P24&lt;4, 'Raw Data'!O24-'Raw Data'!P24&gt;0)), 'Raw Data'!G24, 0))</f>
        <v/>
      </c>
      <c r="M31">
        <f>IF(ISBLANK('Raw Data'!J24), 0, IF(AND(4=MATCH(LARGE('Raw Data'!G24:J24, 2), 'Raw Data'!G24:J24, 0), 'Raw Data'!P24-'Raw Data'!O24&gt;3), 'Raw Data'!J24, 0))</f>
        <v/>
      </c>
      <c r="N31">
        <f>IF(ISBLANK('Raw Data'!J24), 0, IF(AND(3=MATCH(LARGE('Raw Data'!G24:J24, 2), 'Raw Data'!G24:J24, 0), 'Raw Data'!O24-'Raw Data'!P24&gt;3), 'Raw Data'!I24, 0))</f>
        <v/>
      </c>
      <c r="O31">
        <f>IF(ISBLANK('Raw Data'!J24), 0, IF(AND(2=MATCH(LARGE('Raw Data'!G24:J24, 2), 'Raw Data'!G24:J24, 0), AND('Raw Data'!P24-'Raw Data'!O24&lt;4, 'Raw Data'!P24-'Raw Data'!O24&gt;0)), 'Raw Data'!H24, 0))</f>
        <v/>
      </c>
      <c r="P31">
        <f>IF(ISBLANK('Raw Data'!J24), 0, IF(AND(1=MATCH(LARGE('Raw Data'!G24:J24, 2), 'Raw Data'!G24:J24, 0), AND('Raw Data'!O24-'Raw Data'!P24&lt;4, 'Raw Data'!O24-'Raw Data'!P24&gt;0)), 'Raw Data'!G24, 0))</f>
        <v/>
      </c>
      <c r="Q31">
        <f>IF(ISBLANK('Raw Data'!J24), 0, IF(AND(4=MATCH(LARGE('Raw Data'!G24:J24, 1), 'Raw Data'!G24:J24, 0), 'Raw Data'!P24-'Raw Data'!O24&gt;3), 'Raw Data'!J24, 0))</f>
        <v/>
      </c>
      <c r="R31">
        <f>IF(ISBLANK('Raw Data'!J24), 0, IF(AND(3=MATCH(LARGE('Raw Data'!G24:J24, 1), 'Raw Data'!G24:J24, 0), 'Raw Data'!O24-'Raw Data'!P24&gt;3), 'Raw Data'!I24, 0))</f>
        <v/>
      </c>
      <c r="S31">
        <f>IF(AND('Raw Data'!P24-'Raw Data'!O24&gt;4, 'Raw Data'!F24&lt;'Raw Data'!C24), 'Raw Data'!J24, 0)</f>
        <v/>
      </c>
      <c r="T31">
        <f>IF(AND('Raw Data'!O24-'Raw Data'!P24&gt;4, 'Raw Data'!F24&gt;'Raw Data'!C24), 'Raw Data'!I24, 0)</f>
        <v/>
      </c>
      <c r="U31">
        <f>IF(AND('Raw Data'!P24-'Raw Data'!O24&lt;3, 'Raw Data'!P24&gt;'Raw Data'!O24, 'Raw Data'!F24&lt;'Raw Data'!C24), 'Raw Data'!H24, 0)</f>
        <v/>
      </c>
      <c r="V31">
        <f>IF(AND('Raw Data'!P24-'Raw Data'!O24&lt;3, 'Raw Data'!P24&gt;'Raw Data'!O24, 'Raw Data'!F24&gt;'Raw Data'!C24), 'Raw Data'!G24, 0)</f>
        <v/>
      </c>
    </row>
    <row r="32">
      <c r="A32">
        <f>IF(AND('Raw Data'!F25&lt;'Raw Data'!C25, 'Raw Data'!P25&gt;'Raw Data'!O25, 'Raw Data'!P25-'Raw Data'!O25&gt;3), 'Raw Data'!J25, 0)</f>
        <v/>
      </c>
      <c r="B32">
        <f>IF(AND('Raw Data'!C25&lt;'Raw Data'!F25, 'Raw Data'!O25&gt;'Raw Data'!P25, 'Raw Data'!O25-'Raw Data'!P25&gt;3), 'Raw Data'!I25, 0)</f>
        <v/>
      </c>
      <c r="C32">
        <f>IF(AND('Raw Data'!F25&lt;'Raw Data'!C25, 'Raw Data'!P25&gt;'Raw Data'!O25, 'Raw Data'!P25-'Raw Data'!O25&lt;4), 'Raw Data'!H25, 0)</f>
        <v/>
      </c>
      <c r="D32">
        <f>IF(AND('Raw Data'!C25&lt;'Raw Data'!F25, 'Raw Data'!O25&gt;'Raw Data'!P25, 'Raw Data'!O25-'Raw Data'!P25&lt;4), 'Raw Data'!G25, 0)</f>
        <v/>
      </c>
      <c r="E32">
        <f>IF(ISBLANK('Raw Data'!J25), 0, IF(AND(4=MATCH(LARGE('Raw Data'!G25:J25, 4), 'Raw Data'!G25:J25, 0), 'Raw Data'!P25-'Raw Data'!O25&gt;3), 'Raw Data'!J25, 0))</f>
        <v/>
      </c>
      <c r="F32">
        <f>IF(ISBLANK('Raw Data'!J25), 0, IF(AND(3=MATCH(LARGE('Raw Data'!G25:J25, 4), 'Raw Data'!G25:J25, 0), 'Raw Data'!O25-'Raw Data'!P25&gt;3), 'Raw Data'!I25, 0))</f>
        <v/>
      </c>
      <c r="G32">
        <f>IF(ISBLANK('Raw Data'!J25), 0, IF(AND(2=MATCH(LARGE('Raw Data'!G25:J25, 4), 'Raw Data'!G25:J25, 0), AND('Raw Data'!P25-'Raw Data'!O25&lt;4, 'Raw Data'!P25-'Raw Data'!O25&gt;0)), 'Raw Data'!H25, 0))</f>
        <v/>
      </c>
      <c r="H32">
        <f>IF(ISBLANK('Raw Data'!J25), 0, IF(AND(1=MATCH(LARGE('Raw Data'!G25:J25, 4), 'Raw Data'!G25:J25, 0), AND('Raw Data'!O25-'Raw Data'!P25&lt;4, 'Raw Data'!O25-'Raw Data'!P25&gt;0)), 'Raw Data'!G25, 0))</f>
        <v/>
      </c>
      <c r="I32">
        <f>IF(ISBLANK('Raw Data'!J25), 0, IF(AND(4=MATCH(LARGE('Raw Data'!G25:J25, 3), 'Raw Data'!G25:J25, 0), 'Raw Data'!P25-'Raw Data'!O25&gt;3), 'Raw Data'!J25, 0))</f>
        <v/>
      </c>
      <c r="J32">
        <f>IF(ISBLANK('Raw Data'!J25), 0, IF(AND(3=MATCH(LARGE('Raw Data'!G25:J25, 3), 'Raw Data'!G25:J25, 0), 'Raw Data'!O25-'Raw Data'!P25&gt;3), 'Raw Data'!I25, 0))</f>
        <v/>
      </c>
      <c r="K32">
        <f>IF(ISBLANK('Raw Data'!J25), 0, IF(AND(2=MATCH(LARGE('Raw Data'!G25:J25, 3), 'Raw Data'!G25:J25, 0), AND('Raw Data'!P25-'Raw Data'!O25&lt;4, 'Raw Data'!P25-'Raw Data'!O25&gt;0)), 'Raw Data'!H25, 0))</f>
        <v/>
      </c>
      <c r="L32">
        <f>IF(ISBLANK('Raw Data'!J25), 0, IF(AND(1=MATCH(LARGE('Raw Data'!G25:J25, 3), 'Raw Data'!G25:J25, 0), AND('Raw Data'!O25-'Raw Data'!P25&lt;4, 'Raw Data'!O25-'Raw Data'!P25&gt;0)), 'Raw Data'!G25, 0))</f>
        <v/>
      </c>
      <c r="M32">
        <f>IF(ISBLANK('Raw Data'!J25), 0, IF(AND(4=MATCH(LARGE('Raw Data'!G25:J25, 2), 'Raw Data'!G25:J25, 0), 'Raw Data'!P25-'Raw Data'!O25&gt;3), 'Raw Data'!J25, 0))</f>
        <v/>
      </c>
      <c r="N32">
        <f>IF(ISBLANK('Raw Data'!J25), 0, IF(AND(3=MATCH(LARGE('Raw Data'!G25:J25, 2), 'Raw Data'!G25:J25, 0), 'Raw Data'!O25-'Raw Data'!P25&gt;3), 'Raw Data'!I25, 0))</f>
        <v/>
      </c>
      <c r="O32">
        <f>IF(ISBLANK('Raw Data'!J25), 0, IF(AND(2=MATCH(LARGE('Raw Data'!G25:J25, 2), 'Raw Data'!G25:J25, 0), AND('Raw Data'!P25-'Raw Data'!O25&lt;4, 'Raw Data'!P25-'Raw Data'!O25&gt;0)), 'Raw Data'!H25, 0))</f>
        <v/>
      </c>
      <c r="P32">
        <f>IF(ISBLANK('Raw Data'!J25), 0, IF(AND(1=MATCH(LARGE('Raw Data'!G25:J25, 2), 'Raw Data'!G25:J25, 0), AND('Raw Data'!O25-'Raw Data'!P25&lt;4, 'Raw Data'!O25-'Raw Data'!P25&gt;0)), 'Raw Data'!G25, 0))</f>
        <v/>
      </c>
      <c r="Q32">
        <f>IF(ISBLANK('Raw Data'!J25), 0, IF(AND(4=MATCH(LARGE('Raw Data'!G25:J25, 1), 'Raw Data'!G25:J25, 0), 'Raw Data'!P25-'Raw Data'!O25&gt;3), 'Raw Data'!J25, 0))</f>
        <v/>
      </c>
      <c r="R32">
        <f>IF(ISBLANK('Raw Data'!J25), 0, IF(AND(3=MATCH(LARGE('Raw Data'!G25:J25, 1), 'Raw Data'!G25:J25, 0), 'Raw Data'!O25-'Raw Data'!P25&gt;3), 'Raw Data'!I25, 0))</f>
        <v/>
      </c>
      <c r="S32">
        <f>IF(AND('Raw Data'!P25-'Raw Data'!O25&gt;4, 'Raw Data'!F25&lt;'Raw Data'!C25), 'Raw Data'!J25, 0)</f>
        <v/>
      </c>
      <c r="T32">
        <f>IF(AND('Raw Data'!O25-'Raw Data'!P25&gt;4, 'Raw Data'!F25&gt;'Raw Data'!C25), 'Raw Data'!I25, 0)</f>
        <v/>
      </c>
      <c r="U32">
        <f>IF(AND('Raw Data'!P25-'Raw Data'!O25&lt;3, 'Raw Data'!P25&gt;'Raw Data'!O25, 'Raw Data'!F25&lt;'Raw Data'!C25), 'Raw Data'!H25, 0)</f>
        <v/>
      </c>
      <c r="V32">
        <f>IF(AND('Raw Data'!P25-'Raw Data'!O25&lt;3, 'Raw Data'!P25&gt;'Raw Data'!O25, 'Raw Data'!F25&gt;'Raw Data'!C25), 'Raw Data'!G25, 0)</f>
        <v/>
      </c>
    </row>
    <row r="33">
      <c r="A33">
        <f>IF(AND('Raw Data'!F26&lt;'Raw Data'!C26, 'Raw Data'!P26&gt;'Raw Data'!O26, 'Raw Data'!P26-'Raw Data'!O26&gt;3), 'Raw Data'!J26, 0)</f>
        <v/>
      </c>
      <c r="B33">
        <f>IF(AND('Raw Data'!C26&lt;'Raw Data'!F26, 'Raw Data'!O26&gt;'Raw Data'!P26, 'Raw Data'!O26-'Raw Data'!P26&gt;3), 'Raw Data'!I26, 0)</f>
        <v/>
      </c>
      <c r="C33">
        <f>IF(AND('Raw Data'!F26&lt;'Raw Data'!C26, 'Raw Data'!P26&gt;'Raw Data'!O26, 'Raw Data'!P26-'Raw Data'!O26&lt;4), 'Raw Data'!H26, 0)</f>
        <v/>
      </c>
      <c r="D33">
        <f>IF(AND('Raw Data'!C26&lt;'Raw Data'!F26, 'Raw Data'!O26&gt;'Raw Data'!P26, 'Raw Data'!O26-'Raw Data'!P26&lt;4), 'Raw Data'!G26, 0)</f>
        <v/>
      </c>
      <c r="E33">
        <f>IF(ISBLANK('Raw Data'!J26), 0, IF(AND(4=MATCH(LARGE('Raw Data'!G26:J26, 4), 'Raw Data'!G26:J26, 0), 'Raw Data'!P26-'Raw Data'!O26&gt;3), 'Raw Data'!J26, 0))</f>
        <v/>
      </c>
      <c r="F33">
        <f>IF(ISBLANK('Raw Data'!J26), 0, IF(AND(3=MATCH(LARGE('Raw Data'!G26:J26, 4), 'Raw Data'!G26:J26, 0), 'Raw Data'!O26-'Raw Data'!P26&gt;3), 'Raw Data'!I26, 0))</f>
        <v/>
      </c>
      <c r="G33">
        <f>IF(ISBLANK('Raw Data'!J26), 0, IF(AND(2=MATCH(LARGE('Raw Data'!G26:J26, 4), 'Raw Data'!G26:J26, 0), AND('Raw Data'!P26-'Raw Data'!O26&lt;4, 'Raw Data'!P26-'Raw Data'!O26&gt;0)), 'Raw Data'!H26, 0))</f>
        <v/>
      </c>
      <c r="H33">
        <f>IF(ISBLANK('Raw Data'!J26), 0, IF(AND(1=MATCH(LARGE('Raw Data'!G26:J26, 4), 'Raw Data'!G26:J26, 0), AND('Raw Data'!O26-'Raw Data'!P26&lt;4, 'Raw Data'!O26-'Raw Data'!P26&gt;0)), 'Raw Data'!G26, 0))</f>
        <v/>
      </c>
      <c r="I33">
        <f>IF(ISBLANK('Raw Data'!J26), 0, IF(AND(4=MATCH(LARGE('Raw Data'!G26:J26, 3), 'Raw Data'!G26:J26, 0), 'Raw Data'!P26-'Raw Data'!O26&gt;3), 'Raw Data'!J26, 0))</f>
        <v/>
      </c>
      <c r="J33">
        <f>IF(ISBLANK('Raw Data'!J26), 0, IF(AND(3=MATCH(LARGE('Raw Data'!G26:J26, 3), 'Raw Data'!G26:J26, 0), 'Raw Data'!O26-'Raw Data'!P26&gt;3), 'Raw Data'!I26, 0))</f>
        <v/>
      </c>
      <c r="K33">
        <f>IF(ISBLANK('Raw Data'!J26), 0, IF(AND(2=MATCH(LARGE('Raw Data'!G26:J26, 3), 'Raw Data'!G26:J26, 0), AND('Raw Data'!P26-'Raw Data'!O26&lt;4, 'Raw Data'!P26-'Raw Data'!O26&gt;0)), 'Raw Data'!H26, 0))</f>
        <v/>
      </c>
      <c r="L33">
        <f>IF(ISBLANK('Raw Data'!J26), 0, IF(AND(1=MATCH(LARGE('Raw Data'!G26:J26, 3), 'Raw Data'!G26:J26, 0), AND('Raw Data'!O26-'Raw Data'!P26&lt;4, 'Raw Data'!O26-'Raw Data'!P26&gt;0)), 'Raw Data'!G26, 0))</f>
        <v/>
      </c>
      <c r="M33">
        <f>IF(ISBLANK('Raw Data'!J26), 0, IF(AND(4=MATCH(LARGE('Raw Data'!G26:J26, 2), 'Raw Data'!G26:J26, 0), 'Raw Data'!P26-'Raw Data'!O26&gt;3), 'Raw Data'!J26, 0))</f>
        <v/>
      </c>
      <c r="N33">
        <f>IF(ISBLANK('Raw Data'!J26), 0, IF(AND(3=MATCH(LARGE('Raw Data'!G26:J26, 2), 'Raw Data'!G26:J26, 0), 'Raw Data'!O26-'Raw Data'!P26&gt;3), 'Raw Data'!I26, 0))</f>
        <v/>
      </c>
      <c r="O33">
        <f>IF(ISBLANK('Raw Data'!J26), 0, IF(AND(2=MATCH(LARGE('Raw Data'!G26:J26, 2), 'Raw Data'!G26:J26, 0), AND('Raw Data'!P26-'Raw Data'!O26&lt;4, 'Raw Data'!P26-'Raw Data'!O26&gt;0)), 'Raw Data'!H26, 0))</f>
        <v/>
      </c>
      <c r="P33">
        <f>IF(ISBLANK('Raw Data'!J26), 0, IF(AND(1=MATCH(LARGE('Raw Data'!G26:J26, 2), 'Raw Data'!G26:J26, 0), AND('Raw Data'!O26-'Raw Data'!P26&lt;4, 'Raw Data'!O26-'Raw Data'!P26&gt;0)), 'Raw Data'!G26, 0))</f>
        <v/>
      </c>
      <c r="Q33">
        <f>IF(ISBLANK('Raw Data'!J26), 0, IF(AND(4=MATCH(LARGE('Raw Data'!G26:J26, 1), 'Raw Data'!G26:J26, 0), 'Raw Data'!P26-'Raw Data'!O26&gt;3), 'Raw Data'!J26, 0))</f>
        <v/>
      </c>
      <c r="R33">
        <f>IF(ISBLANK('Raw Data'!J26), 0, IF(AND(3=MATCH(LARGE('Raw Data'!G26:J26, 1), 'Raw Data'!G26:J26, 0), 'Raw Data'!O26-'Raw Data'!P26&gt;3), 'Raw Data'!I26, 0))</f>
        <v/>
      </c>
      <c r="S33">
        <f>IF(AND('Raw Data'!P26-'Raw Data'!O26&gt;4, 'Raw Data'!F26&lt;'Raw Data'!C26), 'Raw Data'!J26, 0)</f>
        <v/>
      </c>
      <c r="T33">
        <f>IF(AND('Raw Data'!O26-'Raw Data'!P26&gt;4, 'Raw Data'!F26&gt;'Raw Data'!C26), 'Raw Data'!I26, 0)</f>
        <v/>
      </c>
      <c r="U33">
        <f>IF(AND('Raw Data'!P26-'Raw Data'!O26&lt;3, 'Raw Data'!P26&gt;'Raw Data'!O26, 'Raw Data'!F26&lt;'Raw Data'!C26), 'Raw Data'!H26, 0)</f>
        <v/>
      </c>
      <c r="V33">
        <f>IF(AND('Raw Data'!P26-'Raw Data'!O26&lt;3, 'Raw Data'!P26&gt;'Raw Data'!O26, 'Raw Data'!F26&gt;'Raw Data'!C26), 'Raw Data'!G26, 0)</f>
        <v/>
      </c>
    </row>
    <row r="34">
      <c r="A34">
        <f>IF(AND('Raw Data'!F27&lt;'Raw Data'!C27, 'Raw Data'!P27&gt;'Raw Data'!O27, 'Raw Data'!P27-'Raw Data'!O27&gt;3), 'Raw Data'!J27, 0)</f>
        <v/>
      </c>
      <c r="B34">
        <f>IF(AND('Raw Data'!C27&lt;'Raw Data'!F27, 'Raw Data'!O27&gt;'Raw Data'!P27, 'Raw Data'!O27-'Raw Data'!P27&gt;3), 'Raw Data'!I27, 0)</f>
        <v/>
      </c>
      <c r="C34">
        <f>IF(AND('Raw Data'!F27&lt;'Raw Data'!C27, 'Raw Data'!P27&gt;'Raw Data'!O27, 'Raw Data'!P27-'Raw Data'!O27&lt;4), 'Raw Data'!H27, 0)</f>
        <v/>
      </c>
      <c r="D34">
        <f>IF(AND('Raw Data'!C27&lt;'Raw Data'!F27, 'Raw Data'!O27&gt;'Raw Data'!P27, 'Raw Data'!O27-'Raw Data'!P27&lt;4), 'Raw Data'!G27, 0)</f>
        <v/>
      </c>
      <c r="E34">
        <f>IF(ISBLANK('Raw Data'!J27), 0, IF(AND(4=MATCH(LARGE('Raw Data'!G27:J27, 4), 'Raw Data'!G27:J27, 0), 'Raw Data'!P27-'Raw Data'!O27&gt;3), 'Raw Data'!J27, 0))</f>
        <v/>
      </c>
      <c r="F34">
        <f>IF(ISBLANK('Raw Data'!J27), 0, IF(AND(3=MATCH(LARGE('Raw Data'!G27:J27, 4), 'Raw Data'!G27:J27, 0), 'Raw Data'!O27-'Raw Data'!P27&gt;3), 'Raw Data'!I27, 0))</f>
        <v/>
      </c>
      <c r="G34">
        <f>IF(ISBLANK('Raw Data'!J27), 0, IF(AND(2=MATCH(LARGE('Raw Data'!G27:J27, 4), 'Raw Data'!G27:J27, 0), AND('Raw Data'!P27-'Raw Data'!O27&lt;4, 'Raw Data'!P27-'Raw Data'!O27&gt;0)), 'Raw Data'!H27, 0))</f>
        <v/>
      </c>
      <c r="H34">
        <f>IF(ISBLANK('Raw Data'!J27), 0, IF(AND(1=MATCH(LARGE('Raw Data'!G27:J27, 4), 'Raw Data'!G27:J27, 0), AND('Raw Data'!O27-'Raw Data'!P27&lt;4, 'Raw Data'!O27-'Raw Data'!P27&gt;0)), 'Raw Data'!G27, 0))</f>
        <v/>
      </c>
      <c r="I34">
        <f>IF(ISBLANK('Raw Data'!J27), 0, IF(AND(4=MATCH(LARGE('Raw Data'!G27:J27, 3), 'Raw Data'!G27:J27, 0), 'Raw Data'!P27-'Raw Data'!O27&gt;3), 'Raw Data'!J27, 0))</f>
        <v/>
      </c>
      <c r="J34">
        <f>IF(ISBLANK('Raw Data'!J27), 0, IF(AND(3=MATCH(LARGE('Raw Data'!G27:J27, 3), 'Raw Data'!G27:J27, 0), 'Raw Data'!O27-'Raw Data'!P27&gt;3), 'Raw Data'!I27, 0))</f>
        <v/>
      </c>
      <c r="K34">
        <f>IF(ISBLANK('Raw Data'!J27), 0, IF(AND(2=MATCH(LARGE('Raw Data'!G27:J27, 3), 'Raw Data'!G27:J27, 0), AND('Raw Data'!P27-'Raw Data'!O27&lt;4, 'Raw Data'!P27-'Raw Data'!O27&gt;0)), 'Raw Data'!H27, 0))</f>
        <v/>
      </c>
      <c r="L34">
        <f>IF(ISBLANK('Raw Data'!J27), 0, IF(AND(1=MATCH(LARGE('Raw Data'!G27:J27, 3), 'Raw Data'!G27:J27, 0), AND('Raw Data'!O27-'Raw Data'!P27&lt;4, 'Raw Data'!O27-'Raw Data'!P27&gt;0)), 'Raw Data'!G27, 0))</f>
        <v/>
      </c>
      <c r="M34">
        <f>IF(ISBLANK('Raw Data'!J27), 0, IF(AND(4=MATCH(LARGE('Raw Data'!G27:J27, 2), 'Raw Data'!G27:J27, 0), 'Raw Data'!P27-'Raw Data'!O27&gt;3), 'Raw Data'!J27, 0))</f>
        <v/>
      </c>
      <c r="N34">
        <f>IF(ISBLANK('Raw Data'!J27), 0, IF(AND(3=MATCH(LARGE('Raw Data'!G27:J27, 2), 'Raw Data'!G27:J27, 0), 'Raw Data'!O27-'Raw Data'!P27&gt;3), 'Raw Data'!I27, 0))</f>
        <v/>
      </c>
      <c r="O34">
        <f>IF(ISBLANK('Raw Data'!J27), 0, IF(AND(2=MATCH(LARGE('Raw Data'!G27:J27, 2), 'Raw Data'!G27:J27, 0), AND('Raw Data'!P27-'Raw Data'!O27&lt;4, 'Raw Data'!P27-'Raw Data'!O27&gt;0)), 'Raw Data'!H27, 0))</f>
        <v/>
      </c>
      <c r="P34">
        <f>IF(ISBLANK('Raw Data'!J27), 0, IF(AND(1=MATCH(LARGE('Raw Data'!G27:J27, 2), 'Raw Data'!G27:J27, 0), AND('Raw Data'!O27-'Raw Data'!P27&lt;4, 'Raw Data'!O27-'Raw Data'!P27&gt;0)), 'Raw Data'!G27, 0))</f>
        <v/>
      </c>
      <c r="Q34">
        <f>IF(ISBLANK('Raw Data'!J27), 0, IF(AND(4=MATCH(LARGE('Raw Data'!G27:J27, 1), 'Raw Data'!G27:J27, 0), 'Raw Data'!P27-'Raw Data'!O27&gt;3), 'Raw Data'!J27, 0))</f>
        <v/>
      </c>
      <c r="R34">
        <f>IF(ISBLANK('Raw Data'!J27), 0, IF(AND(3=MATCH(LARGE('Raw Data'!G27:J27, 1), 'Raw Data'!G27:J27, 0), 'Raw Data'!O27-'Raw Data'!P27&gt;3), 'Raw Data'!I27, 0))</f>
        <v/>
      </c>
      <c r="S34">
        <f>IF(AND('Raw Data'!P27-'Raw Data'!O27&gt;4, 'Raw Data'!F27&lt;'Raw Data'!C27), 'Raw Data'!J27, 0)</f>
        <v/>
      </c>
      <c r="T34">
        <f>IF(AND('Raw Data'!O27-'Raw Data'!P27&gt;4, 'Raw Data'!F27&gt;'Raw Data'!C27), 'Raw Data'!I27, 0)</f>
        <v/>
      </c>
      <c r="U34">
        <f>IF(AND('Raw Data'!P27-'Raw Data'!O27&lt;3, 'Raw Data'!P27&gt;'Raw Data'!O27, 'Raw Data'!F27&lt;'Raw Data'!C27), 'Raw Data'!H27, 0)</f>
        <v/>
      </c>
      <c r="V34">
        <f>IF(AND('Raw Data'!P27-'Raw Data'!O27&lt;3, 'Raw Data'!P27&gt;'Raw Data'!O27, 'Raw Data'!F27&gt;'Raw Data'!C27), 'Raw Data'!G27, 0)</f>
        <v/>
      </c>
    </row>
    <row r="35">
      <c r="A35">
        <f>IF(AND('Raw Data'!F28&lt;'Raw Data'!C28, 'Raw Data'!P28&gt;'Raw Data'!O28, 'Raw Data'!P28-'Raw Data'!O28&gt;3), 'Raw Data'!J28, 0)</f>
        <v/>
      </c>
      <c r="B35">
        <f>IF(AND('Raw Data'!C28&lt;'Raw Data'!F28, 'Raw Data'!O28&gt;'Raw Data'!P28, 'Raw Data'!O28-'Raw Data'!P28&gt;3), 'Raw Data'!I28, 0)</f>
        <v/>
      </c>
      <c r="C35">
        <f>IF(AND('Raw Data'!F28&lt;'Raw Data'!C28, 'Raw Data'!P28&gt;'Raw Data'!O28, 'Raw Data'!P28-'Raw Data'!O28&lt;4), 'Raw Data'!H28, 0)</f>
        <v/>
      </c>
      <c r="D35">
        <f>IF(AND('Raw Data'!C28&lt;'Raw Data'!F28, 'Raw Data'!O28&gt;'Raw Data'!P28, 'Raw Data'!O28-'Raw Data'!P28&lt;4), 'Raw Data'!G28, 0)</f>
        <v/>
      </c>
      <c r="E35">
        <f>IF(ISBLANK('Raw Data'!J28), 0, IF(AND(4=MATCH(LARGE('Raw Data'!G28:J28, 4), 'Raw Data'!G28:J28, 0), 'Raw Data'!P28-'Raw Data'!O28&gt;3), 'Raw Data'!J28, 0))</f>
        <v/>
      </c>
      <c r="F35">
        <f>IF(ISBLANK('Raw Data'!J28), 0, IF(AND(3=MATCH(LARGE('Raw Data'!G28:J28, 4), 'Raw Data'!G28:J28, 0), 'Raw Data'!O28-'Raw Data'!P28&gt;3), 'Raw Data'!I28, 0))</f>
        <v/>
      </c>
      <c r="G35">
        <f>IF(ISBLANK('Raw Data'!J28), 0, IF(AND(2=MATCH(LARGE('Raw Data'!G28:J28, 4), 'Raw Data'!G28:J28, 0), AND('Raw Data'!P28-'Raw Data'!O28&lt;4, 'Raw Data'!P28-'Raw Data'!O28&gt;0)), 'Raw Data'!H28, 0))</f>
        <v/>
      </c>
      <c r="H35">
        <f>IF(ISBLANK('Raw Data'!J28), 0, IF(AND(1=MATCH(LARGE('Raw Data'!G28:J28, 4), 'Raw Data'!G28:J28, 0), AND('Raw Data'!O28-'Raw Data'!P28&lt;4, 'Raw Data'!O28-'Raw Data'!P28&gt;0)), 'Raw Data'!G28, 0))</f>
        <v/>
      </c>
      <c r="I35">
        <f>IF(ISBLANK('Raw Data'!J28), 0, IF(AND(4=MATCH(LARGE('Raw Data'!G28:J28, 3), 'Raw Data'!G28:J28, 0), 'Raw Data'!P28-'Raw Data'!O28&gt;3), 'Raw Data'!J28, 0))</f>
        <v/>
      </c>
      <c r="J35">
        <f>IF(ISBLANK('Raw Data'!J28), 0, IF(AND(3=MATCH(LARGE('Raw Data'!G28:J28, 3), 'Raw Data'!G28:J28, 0), 'Raw Data'!O28-'Raw Data'!P28&gt;3), 'Raw Data'!I28, 0))</f>
        <v/>
      </c>
      <c r="K35">
        <f>IF(ISBLANK('Raw Data'!J28), 0, IF(AND(2=MATCH(LARGE('Raw Data'!G28:J28, 3), 'Raw Data'!G28:J28, 0), AND('Raw Data'!P28-'Raw Data'!O28&lt;4, 'Raw Data'!P28-'Raw Data'!O28&gt;0)), 'Raw Data'!H28, 0))</f>
        <v/>
      </c>
      <c r="L35">
        <f>IF(ISBLANK('Raw Data'!J28), 0, IF(AND(1=MATCH(LARGE('Raw Data'!G28:J28, 3), 'Raw Data'!G28:J28, 0), AND('Raw Data'!O28-'Raw Data'!P28&lt;4, 'Raw Data'!O28-'Raw Data'!P28&gt;0)), 'Raw Data'!G28, 0))</f>
        <v/>
      </c>
      <c r="M35">
        <f>IF(ISBLANK('Raw Data'!J28), 0, IF(AND(4=MATCH(LARGE('Raw Data'!G28:J28, 2), 'Raw Data'!G28:J28, 0), 'Raw Data'!P28-'Raw Data'!O28&gt;3), 'Raw Data'!J28, 0))</f>
        <v/>
      </c>
      <c r="N35">
        <f>IF(ISBLANK('Raw Data'!J28), 0, IF(AND(3=MATCH(LARGE('Raw Data'!G28:J28, 2), 'Raw Data'!G28:J28, 0), 'Raw Data'!O28-'Raw Data'!P28&gt;3), 'Raw Data'!I28, 0))</f>
        <v/>
      </c>
      <c r="O35">
        <f>IF(ISBLANK('Raw Data'!J28), 0, IF(AND(2=MATCH(LARGE('Raw Data'!G28:J28, 2), 'Raw Data'!G28:J28, 0), AND('Raw Data'!P28-'Raw Data'!O28&lt;4, 'Raw Data'!P28-'Raw Data'!O28&gt;0)), 'Raw Data'!H28, 0))</f>
        <v/>
      </c>
      <c r="P35">
        <f>IF(ISBLANK('Raw Data'!J28), 0, IF(AND(1=MATCH(LARGE('Raw Data'!G28:J28, 2), 'Raw Data'!G28:J28, 0), AND('Raw Data'!O28-'Raw Data'!P28&lt;4, 'Raw Data'!O28-'Raw Data'!P28&gt;0)), 'Raw Data'!G28, 0))</f>
        <v/>
      </c>
      <c r="Q35">
        <f>IF(ISBLANK('Raw Data'!J28), 0, IF(AND(4=MATCH(LARGE('Raw Data'!G28:J28, 1), 'Raw Data'!G28:J28, 0), 'Raw Data'!P28-'Raw Data'!O28&gt;3), 'Raw Data'!J28, 0))</f>
        <v/>
      </c>
      <c r="R35">
        <f>IF(ISBLANK('Raw Data'!J28), 0, IF(AND(3=MATCH(LARGE('Raw Data'!G28:J28, 1), 'Raw Data'!G28:J28, 0), 'Raw Data'!O28-'Raw Data'!P28&gt;3), 'Raw Data'!I28, 0))</f>
        <v/>
      </c>
      <c r="S35">
        <f>IF(AND('Raw Data'!P28-'Raw Data'!O28&gt;4, 'Raw Data'!F28&lt;'Raw Data'!C28), 'Raw Data'!J28, 0)</f>
        <v/>
      </c>
      <c r="T35">
        <f>IF(AND('Raw Data'!O28-'Raw Data'!P28&gt;4, 'Raw Data'!F28&gt;'Raw Data'!C28), 'Raw Data'!I28, 0)</f>
        <v/>
      </c>
      <c r="U35">
        <f>IF(AND('Raw Data'!P28-'Raw Data'!O28&lt;3, 'Raw Data'!P28&gt;'Raw Data'!O28, 'Raw Data'!F28&lt;'Raw Data'!C28), 'Raw Data'!H28, 0)</f>
        <v/>
      </c>
      <c r="V35">
        <f>IF(AND('Raw Data'!P28-'Raw Data'!O28&lt;3, 'Raw Data'!P28&gt;'Raw Data'!O28, 'Raw Data'!F28&gt;'Raw Data'!C28), 'Raw Data'!G28, 0)</f>
        <v/>
      </c>
    </row>
    <row r="36">
      <c r="A36">
        <f>IF(AND('Raw Data'!F29&lt;'Raw Data'!C29, 'Raw Data'!P29&gt;'Raw Data'!O29, 'Raw Data'!P29-'Raw Data'!O29&gt;3), 'Raw Data'!J29, 0)</f>
        <v/>
      </c>
      <c r="B36">
        <f>IF(AND('Raw Data'!C29&lt;'Raw Data'!F29, 'Raw Data'!O29&gt;'Raw Data'!P29, 'Raw Data'!O29-'Raw Data'!P29&gt;3), 'Raw Data'!I29, 0)</f>
        <v/>
      </c>
      <c r="C36">
        <f>IF(AND('Raw Data'!F29&lt;'Raw Data'!C29, 'Raw Data'!P29&gt;'Raw Data'!O29, 'Raw Data'!P29-'Raw Data'!O29&lt;4), 'Raw Data'!H29, 0)</f>
        <v/>
      </c>
      <c r="D36">
        <f>IF(AND('Raw Data'!C29&lt;'Raw Data'!F29, 'Raw Data'!O29&gt;'Raw Data'!P29, 'Raw Data'!O29-'Raw Data'!P29&lt;4), 'Raw Data'!G29, 0)</f>
        <v/>
      </c>
      <c r="E36">
        <f>IF(ISBLANK('Raw Data'!J29), 0, IF(AND(4=MATCH(LARGE('Raw Data'!G29:J29, 4), 'Raw Data'!G29:J29, 0), 'Raw Data'!P29-'Raw Data'!O29&gt;3), 'Raw Data'!J29, 0))</f>
        <v/>
      </c>
      <c r="F36">
        <f>IF(ISBLANK('Raw Data'!J29), 0, IF(AND(3=MATCH(LARGE('Raw Data'!G29:J29, 4), 'Raw Data'!G29:J29, 0), 'Raw Data'!O29-'Raw Data'!P29&gt;3), 'Raw Data'!I29, 0))</f>
        <v/>
      </c>
      <c r="G36">
        <f>IF(ISBLANK('Raw Data'!J29), 0, IF(AND(2=MATCH(LARGE('Raw Data'!G29:J29, 4), 'Raw Data'!G29:J29, 0), AND('Raw Data'!P29-'Raw Data'!O29&lt;4, 'Raw Data'!P29-'Raw Data'!O29&gt;0)), 'Raw Data'!H29, 0))</f>
        <v/>
      </c>
      <c r="H36">
        <f>IF(ISBLANK('Raw Data'!J29), 0, IF(AND(1=MATCH(LARGE('Raw Data'!G29:J29, 4), 'Raw Data'!G29:J29, 0), AND('Raw Data'!O29-'Raw Data'!P29&lt;4, 'Raw Data'!O29-'Raw Data'!P29&gt;0)), 'Raw Data'!G29, 0))</f>
        <v/>
      </c>
      <c r="I36">
        <f>IF(ISBLANK('Raw Data'!J29), 0, IF(AND(4=MATCH(LARGE('Raw Data'!G29:J29, 3), 'Raw Data'!G29:J29, 0), 'Raw Data'!P29-'Raw Data'!O29&gt;3), 'Raw Data'!J29, 0))</f>
        <v/>
      </c>
      <c r="J36">
        <f>IF(ISBLANK('Raw Data'!J29), 0, IF(AND(3=MATCH(LARGE('Raw Data'!G29:J29, 3), 'Raw Data'!G29:J29, 0), 'Raw Data'!O29-'Raw Data'!P29&gt;3), 'Raw Data'!I29, 0))</f>
        <v/>
      </c>
      <c r="K36">
        <f>IF(ISBLANK('Raw Data'!J29), 0, IF(AND(2=MATCH(LARGE('Raw Data'!G29:J29, 3), 'Raw Data'!G29:J29, 0), AND('Raw Data'!P29-'Raw Data'!O29&lt;4, 'Raw Data'!P29-'Raw Data'!O29&gt;0)), 'Raw Data'!H29, 0))</f>
        <v/>
      </c>
      <c r="L36">
        <f>IF(ISBLANK('Raw Data'!J29), 0, IF(AND(1=MATCH(LARGE('Raw Data'!G29:J29, 3), 'Raw Data'!G29:J29, 0), AND('Raw Data'!O29-'Raw Data'!P29&lt;4, 'Raw Data'!O29-'Raw Data'!P29&gt;0)), 'Raw Data'!G29, 0))</f>
        <v/>
      </c>
      <c r="M36">
        <f>IF(ISBLANK('Raw Data'!J29), 0, IF(AND(4=MATCH(LARGE('Raw Data'!G29:J29, 2), 'Raw Data'!G29:J29, 0), 'Raw Data'!P29-'Raw Data'!O29&gt;3), 'Raw Data'!J29, 0))</f>
        <v/>
      </c>
      <c r="N36">
        <f>IF(ISBLANK('Raw Data'!J29), 0, IF(AND(3=MATCH(LARGE('Raw Data'!G29:J29, 2), 'Raw Data'!G29:J29, 0), 'Raw Data'!O29-'Raw Data'!P29&gt;3), 'Raw Data'!I29, 0))</f>
        <v/>
      </c>
      <c r="O36">
        <f>IF(ISBLANK('Raw Data'!J29), 0, IF(AND(2=MATCH(LARGE('Raw Data'!G29:J29, 2), 'Raw Data'!G29:J29, 0), AND('Raw Data'!P29-'Raw Data'!O29&lt;4, 'Raw Data'!P29-'Raw Data'!O29&gt;0)), 'Raw Data'!H29, 0))</f>
        <v/>
      </c>
      <c r="P36">
        <f>IF(ISBLANK('Raw Data'!J29), 0, IF(AND(1=MATCH(LARGE('Raw Data'!G29:J29, 2), 'Raw Data'!G29:J29, 0), AND('Raw Data'!O29-'Raw Data'!P29&lt;4, 'Raw Data'!O29-'Raw Data'!P29&gt;0)), 'Raw Data'!G29, 0))</f>
        <v/>
      </c>
      <c r="Q36">
        <f>IF(ISBLANK('Raw Data'!J29), 0, IF(AND(4=MATCH(LARGE('Raw Data'!G29:J29, 1), 'Raw Data'!G29:J29, 0), 'Raw Data'!P29-'Raw Data'!O29&gt;3), 'Raw Data'!J29, 0))</f>
        <v/>
      </c>
      <c r="R36">
        <f>IF(ISBLANK('Raw Data'!J29), 0, IF(AND(3=MATCH(LARGE('Raw Data'!G29:J29, 1), 'Raw Data'!G29:J29, 0), 'Raw Data'!O29-'Raw Data'!P29&gt;3), 'Raw Data'!I29, 0))</f>
        <v/>
      </c>
      <c r="S36">
        <f>IF(AND('Raw Data'!P29-'Raw Data'!O29&gt;4, 'Raw Data'!F29&lt;'Raw Data'!C29), 'Raw Data'!J29, 0)</f>
        <v/>
      </c>
      <c r="T36">
        <f>IF(AND('Raw Data'!O29-'Raw Data'!P29&gt;4, 'Raw Data'!F29&gt;'Raw Data'!C29), 'Raw Data'!I29, 0)</f>
        <v/>
      </c>
      <c r="U36">
        <f>IF(AND('Raw Data'!P29-'Raw Data'!O29&lt;3, 'Raw Data'!P29&gt;'Raw Data'!O29, 'Raw Data'!F29&lt;'Raw Data'!C29), 'Raw Data'!H29, 0)</f>
        <v/>
      </c>
      <c r="V36">
        <f>IF(AND('Raw Data'!P29-'Raw Data'!O29&lt;3, 'Raw Data'!P29&gt;'Raw Data'!O29, 'Raw Data'!F29&gt;'Raw Data'!C29), 'Raw Data'!G29, 0)</f>
        <v/>
      </c>
    </row>
    <row r="37">
      <c r="A37">
        <f>IF(AND('Raw Data'!F30&lt;'Raw Data'!C30, 'Raw Data'!P30&gt;'Raw Data'!O30, 'Raw Data'!P30-'Raw Data'!O30&gt;3), 'Raw Data'!J30, 0)</f>
        <v/>
      </c>
      <c r="B37">
        <f>IF(AND('Raw Data'!C30&lt;'Raw Data'!F30, 'Raw Data'!O30&gt;'Raw Data'!P30, 'Raw Data'!O30-'Raw Data'!P30&gt;3), 'Raw Data'!I30, 0)</f>
        <v/>
      </c>
      <c r="C37">
        <f>IF(AND('Raw Data'!F30&lt;'Raw Data'!C30, 'Raw Data'!P30&gt;'Raw Data'!O30, 'Raw Data'!P30-'Raw Data'!O30&lt;4), 'Raw Data'!H30, 0)</f>
        <v/>
      </c>
      <c r="D37">
        <f>IF(AND('Raw Data'!C30&lt;'Raw Data'!F30, 'Raw Data'!O30&gt;'Raw Data'!P30, 'Raw Data'!O30-'Raw Data'!P30&lt;4), 'Raw Data'!G30, 0)</f>
        <v/>
      </c>
      <c r="E37">
        <f>IF(ISBLANK('Raw Data'!J30), 0, IF(AND(4=MATCH(LARGE('Raw Data'!G30:J30, 4), 'Raw Data'!G30:J30, 0), 'Raw Data'!P30-'Raw Data'!O30&gt;3), 'Raw Data'!J30, 0))</f>
        <v/>
      </c>
      <c r="F37">
        <f>IF(ISBLANK('Raw Data'!J30), 0, IF(AND(3=MATCH(LARGE('Raw Data'!G30:J30, 4), 'Raw Data'!G30:J30, 0), 'Raw Data'!O30-'Raw Data'!P30&gt;3), 'Raw Data'!I30, 0))</f>
        <v/>
      </c>
      <c r="G37">
        <f>IF(ISBLANK('Raw Data'!J30), 0, IF(AND(2=MATCH(LARGE('Raw Data'!G30:J30, 4), 'Raw Data'!G30:J30, 0), AND('Raw Data'!P30-'Raw Data'!O30&lt;4, 'Raw Data'!P30-'Raw Data'!O30&gt;0)), 'Raw Data'!H30, 0))</f>
        <v/>
      </c>
      <c r="H37">
        <f>IF(ISBLANK('Raw Data'!J30), 0, IF(AND(1=MATCH(LARGE('Raw Data'!G30:J30, 4), 'Raw Data'!G30:J30, 0), AND('Raw Data'!O30-'Raw Data'!P30&lt;4, 'Raw Data'!O30-'Raw Data'!P30&gt;0)), 'Raw Data'!G30, 0))</f>
        <v/>
      </c>
      <c r="I37">
        <f>IF(ISBLANK('Raw Data'!J30), 0, IF(AND(4=MATCH(LARGE('Raw Data'!G30:J30, 3), 'Raw Data'!G30:J30, 0), 'Raw Data'!P30-'Raw Data'!O30&gt;3), 'Raw Data'!J30, 0))</f>
        <v/>
      </c>
      <c r="J37">
        <f>IF(ISBLANK('Raw Data'!J30), 0, IF(AND(3=MATCH(LARGE('Raw Data'!G30:J30, 3), 'Raw Data'!G30:J30, 0), 'Raw Data'!O30-'Raw Data'!P30&gt;3), 'Raw Data'!I30, 0))</f>
        <v/>
      </c>
      <c r="K37">
        <f>IF(ISBLANK('Raw Data'!J30), 0, IF(AND(2=MATCH(LARGE('Raw Data'!G30:J30, 3), 'Raw Data'!G30:J30, 0), AND('Raw Data'!P30-'Raw Data'!O30&lt;4, 'Raw Data'!P30-'Raw Data'!O30&gt;0)), 'Raw Data'!H30, 0))</f>
        <v/>
      </c>
      <c r="L37">
        <f>IF(ISBLANK('Raw Data'!J30), 0, IF(AND(1=MATCH(LARGE('Raw Data'!G30:J30, 3), 'Raw Data'!G30:J30, 0), AND('Raw Data'!O30-'Raw Data'!P30&lt;4, 'Raw Data'!O30-'Raw Data'!P30&gt;0)), 'Raw Data'!G30, 0))</f>
        <v/>
      </c>
      <c r="M37">
        <f>IF(ISBLANK('Raw Data'!J30), 0, IF(AND(4=MATCH(LARGE('Raw Data'!G30:J30, 2), 'Raw Data'!G30:J30, 0), 'Raw Data'!P30-'Raw Data'!O30&gt;3), 'Raw Data'!J30, 0))</f>
        <v/>
      </c>
      <c r="N37">
        <f>IF(ISBLANK('Raw Data'!J30), 0, IF(AND(3=MATCH(LARGE('Raw Data'!G30:J30, 2), 'Raw Data'!G30:J30, 0), 'Raw Data'!O30-'Raw Data'!P30&gt;3), 'Raw Data'!I30, 0))</f>
        <v/>
      </c>
      <c r="O37">
        <f>IF(ISBLANK('Raw Data'!J30), 0, IF(AND(2=MATCH(LARGE('Raw Data'!G30:J30, 2), 'Raw Data'!G30:J30, 0), AND('Raw Data'!P30-'Raw Data'!O30&lt;4, 'Raw Data'!P30-'Raw Data'!O30&gt;0)), 'Raw Data'!H30, 0))</f>
        <v/>
      </c>
      <c r="P37">
        <f>IF(ISBLANK('Raw Data'!J30), 0, IF(AND(1=MATCH(LARGE('Raw Data'!G30:J30, 2), 'Raw Data'!G30:J30, 0), AND('Raw Data'!O30-'Raw Data'!P30&lt;4, 'Raw Data'!O30-'Raw Data'!P30&gt;0)), 'Raw Data'!G30, 0))</f>
        <v/>
      </c>
      <c r="Q37">
        <f>IF(ISBLANK('Raw Data'!J30), 0, IF(AND(4=MATCH(LARGE('Raw Data'!G30:J30, 1), 'Raw Data'!G30:J30, 0), 'Raw Data'!P30-'Raw Data'!O30&gt;3), 'Raw Data'!J30, 0))</f>
        <v/>
      </c>
      <c r="R37">
        <f>IF(ISBLANK('Raw Data'!J30), 0, IF(AND(3=MATCH(LARGE('Raw Data'!G30:J30, 1), 'Raw Data'!G30:J30, 0), 'Raw Data'!O30-'Raw Data'!P30&gt;3), 'Raw Data'!I30, 0))</f>
        <v/>
      </c>
      <c r="S37">
        <f>IF(AND('Raw Data'!P30-'Raw Data'!O30&gt;4, 'Raw Data'!F30&lt;'Raw Data'!C30), 'Raw Data'!J30, 0)</f>
        <v/>
      </c>
      <c r="T37">
        <f>IF(AND('Raw Data'!O30-'Raw Data'!P30&gt;4, 'Raw Data'!F30&gt;'Raw Data'!C30), 'Raw Data'!I30, 0)</f>
        <v/>
      </c>
      <c r="U37">
        <f>IF(AND('Raw Data'!P30-'Raw Data'!O30&lt;3, 'Raw Data'!P30&gt;'Raw Data'!O30, 'Raw Data'!F30&lt;'Raw Data'!C30), 'Raw Data'!H30, 0)</f>
        <v/>
      </c>
      <c r="V37">
        <f>IF(AND('Raw Data'!P30-'Raw Data'!O30&lt;3, 'Raw Data'!P30&gt;'Raw Data'!O30, 'Raw Data'!F30&gt;'Raw Data'!C30), 'Raw Data'!G30, 0)</f>
        <v/>
      </c>
    </row>
    <row r="38">
      <c r="A38">
        <f>IF(AND('Raw Data'!F31&lt;'Raw Data'!C31, 'Raw Data'!P31&gt;'Raw Data'!O31, 'Raw Data'!P31-'Raw Data'!O31&gt;3), 'Raw Data'!J31, 0)</f>
        <v/>
      </c>
      <c r="B38">
        <f>IF(AND('Raw Data'!C31&lt;'Raw Data'!F31, 'Raw Data'!O31&gt;'Raw Data'!P31, 'Raw Data'!O31-'Raw Data'!P31&gt;3), 'Raw Data'!I31, 0)</f>
        <v/>
      </c>
      <c r="C38">
        <f>IF(AND('Raw Data'!F31&lt;'Raw Data'!C31, 'Raw Data'!P31&gt;'Raw Data'!O31, 'Raw Data'!P31-'Raw Data'!O31&lt;4), 'Raw Data'!H31, 0)</f>
        <v/>
      </c>
      <c r="D38">
        <f>IF(AND('Raw Data'!C31&lt;'Raw Data'!F31, 'Raw Data'!O31&gt;'Raw Data'!P31, 'Raw Data'!O31-'Raw Data'!P31&lt;4), 'Raw Data'!G31, 0)</f>
        <v/>
      </c>
      <c r="E38">
        <f>IF(ISBLANK('Raw Data'!J31), 0, IF(AND(4=MATCH(LARGE('Raw Data'!G31:J31, 4), 'Raw Data'!G31:J31, 0), 'Raw Data'!P31-'Raw Data'!O31&gt;3), 'Raw Data'!J31, 0))</f>
        <v/>
      </c>
      <c r="F38">
        <f>IF(ISBLANK('Raw Data'!J31), 0, IF(AND(3=MATCH(LARGE('Raw Data'!G31:J31, 4), 'Raw Data'!G31:J31, 0), 'Raw Data'!O31-'Raw Data'!P31&gt;3), 'Raw Data'!I31, 0))</f>
        <v/>
      </c>
      <c r="G38">
        <f>IF(ISBLANK('Raw Data'!J31), 0, IF(AND(2=MATCH(LARGE('Raw Data'!G31:J31, 4), 'Raw Data'!G31:J31, 0), AND('Raw Data'!P31-'Raw Data'!O31&lt;4, 'Raw Data'!P31-'Raw Data'!O31&gt;0)), 'Raw Data'!H31, 0))</f>
        <v/>
      </c>
      <c r="H38">
        <f>IF(ISBLANK('Raw Data'!J31), 0, IF(AND(1=MATCH(LARGE('Raw Data'!G31:J31, 4), 'Raw Data'!G31:J31, 0), AND('Raw Data'!O31-'Raw Data'!P31&lt;4, 'Raw Data'!O31-'Raw Data'!P31&gt;0)), 'Raw Data'!G31, 0))</f>
        <v/>
      </c>
      <c r="I38">
        <f>IF(ISBLANK('Raw Data'!J31), 0, IF(AND(4=MATCH(LARGE('Raw Data'!G31:J31, 3), 'Raw Data'!G31:J31, 0), 'Raw Data'!P31-'Raw Data'!O31&gt;3), 'Raw Data'!J31, 0))</f>
        <v/>
      </c>
      <c r="J38">
        <f>IF(ISBLANK('Raw Data'!J31), 0, IF(AND(3=MATCH(LARGE('Raw Data'!G31:J31, 3), 'Raw Data'!G31:J31, 0), 'Raw Data'!O31-'Raw Data'!P31&gt;3), 'Raw Data'!I31, 0))</f>
        <v/>
      </c>
      <c r="K38">
        <f>IF(ISBLANK('Raw Data'!J31), 0, IF(AND(2=MATCH(LARGE('Raw Data'!G31:J31, 3), 'Raw Data'!G31:J31, 0), AND('Raw Data'!P31-'Raw Data'!O31&lt;4, 'Raw Data'!P31-'Raw Data'!O31&gt;0)), 'Raw Data'!H31, 0))</f>
        <v/>
      </c>
      <c r="L38">
        <f>IF(ISBLANK('Raw Data'!J31), 0, IF(AND(1=MATCH(LARGE('Raw Data'!G31:J31, 3), 'Raw Data'!G31:J31, 0), AND('Raw Data'!O31-'Raw Data'!P31&lt;4, 'Raw Data'!O31-'Raw Data'!P31&gt;0)), 'Raw Data'!G31, 0))</f>
        <v/>
      </c>
      <c r="M38">
        <f>IF(ISBLANK('Raw Data'!J31), 0, IF(AND(4=MATCH(LARGE('Raw Data'!G31:J31, 2), 'Raw Data'!G31:J31, 0), 'Raw Data'!P31-'Raw Data'!O31&gt;3), 'Raw Data'!J31, 0))</f>
        <v/>
      </c>
      <c r="N38">
        <f>IF(ISBLANK('Raw Data'!J31), 0, IF(AND(3=MATCH(LARGE('Raw Data'!G31:J31, 2), 'Raw Data'!G31:J31, 0), 'Raw Data'!O31-'Raw Data'!P31&gt;3), 'Raw Data'!I31, 0))</f>
        <v/>
      </c>
      <c r="O38">
        <f>IF(ISBLANK('Raw Data'!J31), 0, IF(AND(2=MATCH(LARGE('Raw Data'!G31:J31, 2), 'Raw Data'!G31:J31, 0), AND('Raw Data'!P31-'Raw Data'!O31&lt;4, 'Raw Data'!P31-'Raw Data'!O31&gt;0)), 'Raw Data'!H31, 0))</f>
        <v/>
      </c>
      <c r="P38">
        <f>IF(ISBLANK('Raw Data'!J31), 0, IF(AND(1=MATCH(LARGE('Raw Data'!G31:J31, 2), 'Raw Data'!G31:J31, 0), AND('Raw Data'!O31-'Raw Data'!P31&lt;4, 'Raw Data'!O31-'Raw Data'!P31&gt;0)), 'Raw Data'!G31, 0))</f>
        <v/>
      </c>
      <c r="Q38">
        <f>IF(ISBLANK('Raw Data'!J31), 0, IF(AND(4=MATCH(LARGE('Raw Data'!G31:J31, 1), 'Raw Data'!G31:J31, 0), 'Raw Data'!P31-'Raw Data'!O31&gt;3), 'Raw Data'!J31, 0))</f>
        <v/>
      </c>
      <c r="R38">
        <f>IF(ISBLANK('Raw Data'!J31), 0, IF(AND(3=MATCH(LARGE('Raw Data'!G31:J31, 1), 'Raw Data'!G31:J31, 0), 'Raw Data'!O31-'Raw Data'!P31&gt;3), 'Raw Data'!I31, 0))</f>
        <v/>
      </c>
      <c r="S38">
        <f>IF(AND('Raw Data'!P31-'Raw Data'!O31&gt;4, 'Raw Data'!F31&lt;'Raw Data'!C31), 'Raw Data'!J31, 0)</f>
        <v/>
      </c>
      <c r="T38">
        <f>IF(AND('Raw Data'!O31-'Raw Data'!P31&gt;4, 'Raw Data'!F31&gt;'Raw Data'!C31), 'Raw Data'!I31, 0)</f>
        <v/>
      </c>
      <c r="U38">
        <f>IF(AND('Raw Data'!P31-'Raw Data'!O31&lt;3, 'Raw Data'!P31&gt;'Raw Data'!O31, 'Raw Data'!F31&lt;'Raw Data'!C31), 'Raw Data'!H31, 0)</f>
        <v/>
      </c>
      <c r="V38">
        <f>IF(AND('Raw Data'!P31-'Raw Data'!O31&lt;3, 'Raw Data'!P31&gt;'Raw Data'!O31, 'Raw Data'!F31&gt;'Raw Data'!C31), 'Raw Data'!G31, 0)</f>
        <v/>
      </c>
    </row>
    <row r="39">
      <c r="A39">
        <f>IF(AND('Raw Data'!F32&lt;'Raw Data'!C32, 'Raw Data'!P32&gt;'Raw Data'!O32, 'Raw Data'!P32-'Raw Data'!O32&gt;3), 'Raw Data'!J32, 0)</f>
        <v/>
      </c>
      <c r="B39">
        <f>IF(AND('Raw Data'!C32&lt;'Raw Data'!F32, 'Raw Data'!O32&gt;'Raw Data'!P32, 'Raw Data'!O32-'Raw Data'!P32&gt;3), 'Raw Data'!I32, 0)</f>
        <v/>
      </c>
      <c r="C39">
        <f>IF(AND('Raw Data'!F32&lt;'Raw Data'!C32, 'Raw Data'!P32&gt;'Raw Data'!O32, 'Raw Data'!P32-'Raw Data'!O32&lt;4), 'Raw Data'!H32, 0)</f>
        <v/>
      </c>
      <c r="D39">
        <f>IF(AND('Raw Data'!C32&lt;'Raw Data'!F32, 'Raw Data'!O32&gt;'Raw Data'!P32, 'Raw Data'!O32-'Raw Data'!P32&lt;4), 'Raw Data'!G32, 0)</f>
        <v/>
      </c>
      <c r="E39">
        <f>IF(ISBLANK('Raw Data'!J32), 0, IF(AND(4=MATCH(LARGE('Raw Data'!G32:J32, 4), 'Raw Data'!G32:J32, 0), 'Raw Data'!P32-'Raw Data'!O32&gt;3), 'Raw Data'!J32, 0))</f>
        <v/>
      </c>
      <c r="F39">
        <f>IF(ISBLANK('Raw Data'!J32), 0, IF(AND(3=MATCH(LARGE('Raw Data'!G32:J32, 4), 'Raw Data'!G32:J32, 0), 'Raw Data'!O32-'Raw Data'!P32&gt;3), 'Raw Data'!I32, 0))</f>
        <v/>
      </c>
      <c r="G39">
        <f>IF(ISBLANK('Raw Data'!J32), 0, IF(AND(2=MATCH(LARGE('Raw Data'!G32:J32, 4), 'Raw Data'!G32:J32, 0), AND('Raw Data'!P32-'Raw Data'!O32&lt;4, 'Raw Data'!P32-'Raw Data'!O32&gt;0)), 'Raw Data'!H32, 0))</f>
        <v/>
      </c>
      <c r="H39">
        <f>IF(ISBLANK('Raw Data'!J32), 0, IF(AND(1=MATCH(LARGE('Raw Data'!G32:J32, 4), 'Raw Data'!G32:J32, 0), AND('Raw Data'!O32-'Raw Data'!P32&lt;4, 'Raw Data'!O32-'Raw Data'!P32&gt;0)), 'Raw Data'!G32, 0))</f>
        <v/>
      </c>
      <c r="I39">
        <f>IF(ISBLANK('Raw Data'!J32), 0, IF(AND(4=MATCH(LARGE('Raw Data'!G32:J32, 3), 'Raw Data'!G32:J32, 0), 'Raw Data'!P32-'Raw Data'!O32&gt;3), 'Raw Data'!J32, 0))</f>
        <v/>
      </c>
      <c r="J39">
        <f>IF(ISBLANK('Raw Data'!J32), 0, IF(AND(3=MATCH(LARGE('Raw Data'!G32:J32, 3), 'Raw Data'!G32:J32, 0), 'Raw Data'!O32-'Raw Data'!P32&gt;3), 'Raw Data'!I32, 0))</f>
        <v/>
      </c>
      <c r="K39">
        <f>IF(ISBLANK('Raw Data'!J32), 0, IF(AND(2=MATCH(LARGE('Raw Data'!G32:J32, 3), 'Raw Data'!G32:J32, 0), AND('Raw Data'!P32-'Raw Data'!O32&lt;4, 'Raw Data'!P32-'Raw Data'!O32&gt;0)), 'Raw Data'!H32, 0))</f>
        <v/>
      </c>
      <c r="L39">
        <f>IF(ISBLANK('Raw Data'!J32), 0, IF(AND(1=MATCH(LARGE('Raw Data'!G32:J32, 3), 'Raw Data'!G32:J32, 0), AND('Raw Data'!O32-'Raw Data'!P32&lt;4, 'Raw Data'!O32-'Raw Data'!P32&gt;0)), 'Raw Data'!G32, 0))</f>
        <v/>
      </c>
      <c r="M39">
        <f>IF(ISBLANK('Raw Data'!J32), 0, IF(AND(4=MATCH(LARGE('Raw Data'!G32:J32, 2), 'Raw Data'!G32:J32, 0), 'Raw Data'!P32-'Raw Data'!O32&gt;3), 'Raw Data'!J32, 0))</f>
        <v/>
      </c>
      <c r="N39">
        <f>IF(ISBLANK('Raw Data'!J32), 0, IF(AND(3=MATCH(LARGE('Raw Data'!G32:J32, 2), 'Raw Data'!G32:J32, 0), 'Raw Data'!O32-'Raw Data'!P32&gt;3), 'Raw Data'!I32, 0))</f>
        <v/>
      </c>
      <c r="O39">
        <f>IF(ISBLANK('Raw Data'!J32), 0, IF(AND(2=MATCH(LARGE('Raw Data'!G32:J32, 2), 'Raw Data'!G32:J32, 0), AND('Raw Data'!P32-'Raw Data'!O32&lt;4, 'Raw Data'!P32-'Raw Data'!O32&gt;0)), 'Raw Data'!H32, 0))</f>
        <v/>
      </c>
      <c r="P39">
        <f>IF(ISBLANK('Raw Data'!J32), 0, IF(AND(1=MATCH(LARGE('Raw Data'!G32:J32, 2), 'Raw Data'!G32:J32, 0), AND('Raw Data'!O32-'Raw Data'!P32&lt;4, 'Raw Data'!O32-'Raw Data'!P32&gt;0)), 'Raw Data'!G32, 0))</f>
        <v/>
      </c>
      <c r="Q39">
        <f>IF(ISBLANK('Raw Data'!J32), 0, IF(AND(4=MATCH(LARGE('Raw Data'!G32:J32, 1), 'Raw Data'!G32:J32, 0), 'Raw Data'!P32-'Raw Data'!O32&gt;3), 'Raw Data'!J32, 0))</f>
        <v/>
      </c>
      <c r="R39">
        <f>IF(ISBLANK('Raw Data'!J32), 0, IF(AND(3=MATCH(LARGE('Raw Data'!G32:J32, 1), 'Raw Data'!G32:J32, 0), 'Raw Data'!O32-'Raw Data'!P32&gt;3), 'Raw Data'!I32, 0))</f>
        <v/>
      </c>
      <c r="S39">
        <f>IF(AND('Raw Data'!P32-'Raw Data'!O32&gt;4, 'Raw Data'!F32&lt;'Raw Data'!C32), 'Raw Data'!J32, 0)</f>
        <v/>
      </c>
      <c r="T39">
        <f>IF(AND('Raw Data'!O32-'Raw Data'!P32&gt;4, 'Raw Data'!F32&gt;'Raw Data'!C32), 'Raw Data'!I32, 0)</f>
        <v/>
      </c>
      <c r="U39">
        <f>IF(AND('Raw Data'!P32-'Raw Data'!O32&lt;3, 'Raw Data'!P32&gt;'Raw Data'!O32, 'Raw Data'!F32&lt;'Raw Data'!C32), 'Raw Data'!H32, 0)</f>
        <v/>
      </c>
      <c r="V39">
        <f>IF(AND('Raw Data'!P32-'Raw Data'!O32&lt;3, 'Raw Data'!P32&gt;'Raw Data'!O32, 'Raw Data'!F32&gt;'Raw Data'!C32), 'Raw Data'!G32, 0)</f>
        <v/>
      </c>
    </row>
    <row r="40">
      <c r="A40">
        <f>IF(AND('Raw Data'!F33&lt;'Raw Data'!C33, 'Raw Data'!P33&gt;'Raw Data'!O33, 'Raw Data'!P33-'Raw Data'!O33&gt;3), 'Raw Data'!J33, 0)</f>
        <v/>
      </c>
      <c r="B40">
        <f>IF(AND('Raw Data'!C33&lt;'Raw Data'!F33, 'Raw Data'!O33&gt;'Raw Data'!P33, 'Raw Data'!O33-'Raw Data'!P33&gt;3), 'Raw Data'!I33, 0)</f>
        <v/>
      </c>
      <c r="C40">
        <f>IF(AND('Raw Data'!F33&lt;'Raw Data'!C33, 'Raw Data'!P33&gt;'Raw Data'!O33, 'Raw Data'!P33-'Raw Data'!O33&lt;4), 'Raw Data'!H33, 0)</f>
        <v/>
      </c>
      <c r="D40">
        <f>IF(AND('Raw Data'!C33&lt;'Raw Data'!F33, 'Raw Data'!O33&gt;'Raw Data'!P33, 'Raw Data'!O33-'Raw Data'!P33&lt;4), 'Raw Data'!G33, 0)</f>
        <v/>
      </c>
      <c r="E40">
        <f>IF(ISBLANK('Raw Data'!J33), 0, IF(AND(4=MATCH(LARGE('Raw Data'!G33:J33, 4), 'Raw Data'!G33:J33, 0), 'Raw Data'!P33-'Raw Data'!O33&gt;3), 'Raw Data'!J33, 0))</f>
        <v/>
      </c>
      <c r="F40">
        <f>IF(ISBLANK('Raw Data'!J33), 0, IF(AND(3=MATCH(LARGE('Raw Data'!G33:J33, 4), 'Raw Data'!G33:J33, 0), 'Raw Data'!O33-'Raw Data'!P33&gt;3), 'Raw Data'!I33, 0))</f>
        <v/>
      </c>
      <c r="G40">
        <f>IF(ISBLANK('Raw Data'!J33), 0, IF(AND(2=MATCH(LARGE('Raw Data'!G33:J33, 4), 'Raw Data'!G33:J33, 0), AND('Raw Data'!P33-'Raw Data'!O33&lt;4, 'Raw Data'!P33-'Raw Data'!O33&gt;0)), 'Raw Data'!H33, 0))</f>
        <v/>
      </c>
      <c r="H40">
        <f>IF(ISBLANK('Raw Data'!J33), 0, IF(AND(1=MATCH(LARGE('Raw Data'!G33:J33, 4), 'Raw Data'!G33:J33, 0), AND('Raw Data'!O33-'Raw Data'!P33&lt;4, 'Raw Data'!O33-'Raw Data'!P33&gt;0)), 'Raw Data'!G33, 0))</f>
        <v/>
      </c>
      <c r="I40">
        <f>IF(ISBLANK('Raw Data'!J33), 0, IF(AND(4=MATCH(LARGE('Raw Data'!G33:J33, 3), 'Raw Data'!G33:J33, 0), 'Raw Data'!P33-'Raw Data'!O33&gt;3), 'Raw Data'!J33, 0))</f>
        <v/>
      </c>
      <c r="J40">
        <f>IF(ISBLANK('Raw Data'!J33), 0, IF(AND(3=MATCH(LARGE('Raw Data'!G33:J33, 3), 'Raw Data'!G33:J33, 0), 'Raw Data'!O33-'Raw Data'!P33&gt;3), 'Raw Data'!I33, 0))</f>
        <v/>
      </c>
      <c r="K40">
        <f>IF(ISBLANK('Raw Data'!J33), 0, IF(AND(2=MATCH(LARGE('Raw Data'!G33:J33, 3), 'Raw Data'!G33:J33, 0), AND('Raw Data'!P33-'Raw Data'!O33&lt;4, 'Raw Data'!P33-'Raw Data'!O33&gt;0)), 'Raw Data'!H33, 0))</f>
        <v/>
      </c>
      <c r="L40">
        <f>IF(ISBLANK('Raw Data'!J33), 0, IF(AND(1=MATCH(LARGE('Raw Data'!G33:J33, 3), 'Raw Data'!G33:J33, 0), AND('Raw Data'!O33-'Raw Data'!P33&lt;4, 'Raw Data'!O33-'Raw Data'!P33&gt;0)), 'Raw Data'!G33, 0))</f>
        <v/>
      </c>
      <c r="M40">
        <f>IF(ISBLANK('Raw Data'!J33), 0, IF(AND(4=MATCH(LARGE('Raw Data'!G33:J33, 2), 'Raw Data'!G33:J33, 0), 'Raw Data'!P33-'Raw Data'!O33&gt;3), 'Raw Data'!J33, 0))</f>
        <v/>
      </c>
      <c r="N40">
        <f>IF(ISBLANK('Raw Data'!J33), 0, IF(AND(3=MATCH(LARGE('Raw Data'!G33:J33, 2), 'Raw Data'!G33:J33, 0), 'Raw Data'!O33-'Raw Data'!P33&gt;3), 'Raw Data'!I33, 0))</f>
        <v/>
      </c>
      <c r="O40">
        <f>IF(ISBLANK('Raw Data'!J33), 0, IF(AND(2=MATCH(LARGE('Raw Data'!G33:J33, 2), 'Raw Data'!G33:J33, 0), AND('Raw Data'!P33-'Raw Data'!O33&lt;4, 'Raw Data'!P33-'Raw Data'!O33&gt;0)), 'Raw Data'!H33, 0))</f>
        <v/>
      </c>
      <c r="P40">
        <f>IF(ISBLANK('Raw Data'!J33), 0, IF(AND(1=MATCH(LARGE('Raw Data'!G33:J33, 2), 'Raw Data'!G33:J33, 0), AND('Raw Data'!O33-'Raw Data'!P33&lt;4, 'Raw Data'!O33-'Raw Data'!P33&gt;0)), 'Raw Data'!G33, 0))</f>
        <v/>
      </c>
      <c r="Q40">
        <f>IF(ISBLANK('Raw Data'!J33), 0, IF(AND(4=MATCH(LARGE('Raw Data'!G33:J33, 1), 'Raw Data'!G33:J33, 0), 'Raw Data'!P33-'Raw Data'!O33&gt;3), 'Raw Data'!J33, 0))</f>
        <v/>
      </c>
      <c r="R40">
        <f>IF(ISBLANK('Raw Data'!J33), 0, IF(AND(3=MATCH(LARGE('Raw Data'!G33:J33, 1), 'Raw Data'!G33:J33, 0), 'Raw Data'!O33-'Raw Data'!P33&gt;3), 'Raw Data'!I33, 0))</f>
        <v/>
      </c>
      <c r="S40">
        <f>IF(AND('Raw Data'!P33-'Raw Data'!O33&gt;4, 'Raw Data'!F33&lt;'Raw Data'!C33), 'Raw Data'!J33, 0)</f>
        <v/>
      </c>
      <c r="T40">
        <f>IF(AND('Raw Data'!O33-'Raw Data'!P33&gt;4, 'Raw Data'!F33&gt;'Raw Data'!C33), 'Raw Data'!I33, 0)</f>
        <v/>
      </c>
      <c r="U40">
        <f>IF(AND('Raw Data'!P33-'Raw Data'!O33&lt;3, 'Raw Data'!P33&gt;'Raw Data'!O33, 'Raw Data'!F33&lt;'Raw Data'!C33), 'Raw Data'!H33, 0)</f>
        <v/>
      </c>
      <c r="V40">
        <f>IF(AND('Raw Data'!P33-'Raw Data'!O33&lt;3, 'Raw Data'!P33&gt;'Raw Data'!O33, 'Raw Data'!F33&gt;'Raw Data'!C33), 'Raw Data'!G33, 0)</f>
        <v/>
      </c>
    </row>
    <row r="41">
      <c r="A41">
        <f>IF(AND('Raw Data'!F34&lt;'Raw Data'!C34, 'Raw Data'!P34&gt;'Raw Data'!O34, 'Raw Data'!P34-'Raw Data'!O34&gt;3), 'Raw Data'!J34, 0)</f>
        <v/>
      </c>
      <c r="B41">
        <f>IF(AND('Raw Data'!C34&lt;'Raw Data'!F34, 'Raw Data'!O34&gt;'Raw Data'!P34, 'Raw Data'!O34-'Raw Data'!P34&gt;3), 'Raw Data'!I34, 0)</f>
        <v/>
      </c>
      <c r="C41">
        <f>IF(AND('Raw Data'!F34&lt;'Raw Data'!C34, 'Raw Data'!P34&gt;'Raw Data'!O34, 'Raw Data'!P34-'Raw Data'!O34&lt;4), 'Raw Data'!H34, 0)</f>
        <v/>
      </c>
      <c r="D41">
        <f>IF(AND('Raw Data'!C34&lt;'Raw Data'!F34, 'Raw Data'!O34&gt;'Raw Data'!P34, 'Raw Data'!O34-'Raw Data'!P34&lt;4), 'Raw Data'!G34, 0)</f>
        <v/>
      </c>
      <c r="E41">
        <f>IF(ISBLANK('Raw Data'!J34), 0, IF(AND(4=MATCH(LARGE('Raw Data'!G34:J34, 4), 'Raw Data'!G34:J34, 0), 'Raw Data'!P34-'Raw Data'!O34&gt;3), 'Raw Data'!J34, 0))</f>
        <v/>
      </c>
      <c r="F41">
        <f>IF(ISBLANK('Raw Data'!J34), 0, IF(AND(3=MATCH(LARGE('Raw Data'!G34:J34, 4), 'Raw Data'!G34:J34, 0), 'Raw Data'!O34-'Raw Data'!P34&gt;3), 'Raw Data'!I34, 0))</f>
        <v/>
      </c>
      <c r="G41">
        <f>IF(ISBLANK('Raw Data'!J34), 0, IF(AND(2=MATCH(LARGE('Raw Data'!G34:J34, 4), 'Raw Data'!G34:J34, 0), AND('Raw Data'!P34-'Raw Data'!O34&lt;4, 'Raw Data'!P34-'Raw Data'!O34&gt;0)), 'Raw Data'!H34, 0))</f>
        <v/>
      </c>
      <c r="H41">
        <f>IF(ISBLANK('Raw Data'!J34), 0, IF(AND(1=MATCH(LARGE('Raw Data'!G34:J34, 4), 'Raw Data'!G34:J34, 0), AND('Raw Data'!O34-'Raw Data'!P34&lt;4, 'Raw Data'!O34-'Raw Data'!P34&gt;0)), 'Raw Data'!G34, 0))</f>
        <v/>
      </c>
      <c r="I41">
        <f>IF(ISBLANK('Raw Data'!J34), 0, IF(AND(4=MATCH(LARGE('Raw Data'!G34:J34, 3), 'Raw Data'!G34:J34, 0), 'Raw Data'!P34-'Raw Data'!O34&gt;3), 'Raw Data'!J34, 0))</f>
        <v/>
      </c>
      <c r="J41">
        <f>IF(ISBLANK('Raw Data'!J34), 0, IF(AND(3=MATCH(LARGE('Raw Data'!G34:J34, 3), 'Raw Data'!G34:J34, 0), 'Raw Data'!O34-'Raw Data'!P34&gt;3), 'Raw Data'!I34, 0))</f>
        <v/>
      </c>
      <c r="K41">
        <f>IF(ISBLANK('Raw Data'!J34), 0, IF(AND(2=MATCH(LARGE('Raw Data'!G34:J34, 3), 'Raw Data'!G34:J34, 0), AND('Raw Data'!P34-'Raw Data'!O34&lt;4, 'Raw Data'!P34-'Raw Data'!O34&gt;0)), 'Raw Data'!H34, 0))</f>
        <v/>
      </c>
      <c r="L41">
        <f>IF(ISBLANK('Raw Data'!J34), 0, IF(AND(1=MATCH(LARGE('Raw Data'!G34:J34, 3), 'Raw Data'!G34:J34, 0), AND('Raw Data'!O34-'Raw Data'!P34&lt;4, 'Raw Data'!O34-'Raw Data'!P34&gt;0)), 'Raw Data'!G34, 0))</f>
        <v/>
      </c>
      <c r="M41">
        <f>IF(ISBLANK('Raw Data'!J34), 0, IF(AND(4=MATCH(LARGE('Raw Data'!G34:J34, 2), 'Raw Data'!G34:J34, 0), 'Raw Data'!P34-'Raw Data'!O34&gt;3), 'Raw Data'!J34, 0))</f>
        <v/>
      </c>
      <c r="N41">
        <f>IF(ISBLANK('Raw Data'!J34), 0, IF(AND(3=MATCH(LARGE('Raw Data'!G34:J34, 2), 'Raw Data'!G34:J34, 0), 'Raw Data'!O34-'Raw Data'!P34&gt;3), 'Raw Data'!I34, 0))</f>
        <v/>
      </c>
      <c r="O41">
        <f>IF(ISBLANK('Raw Data'!J34), 0, IF(AND(2=MATCH(LARGE('Raw Data'!G34:J34, 2), 'Raw Data'!G34:J34, 0), AND('Raw Data'!P34-'Raw Data'!O34&lt;4, 'Raw Data'!P34-'Raw Data'!O34&gt;0)), 'Raw Data'!H34, 0))</f>
        <v/>
      </c>
      <c r="P41">
        <f>IF(ISBLANK('Raw Data'!J34), 0, IF(AND(1=MATCH(LARGE('Raw Data'!G34:J34, 2), 'Raw Data'!G34:J34, 0), AND('Raw Data'!O34-'Raw Data'!P34&lt;4, 'Raw Data'!O34-'Raw Data'!P34&gt;0)), 'Raw Data'!G34, 0))</f>
        <v/>
      </c>
      <c r="Q41">
        <f>IF(ISBLANK('Raw Data'!J34), 0, IF(AND(4=MATCH(LARGE('Raw Data'!G34:J34, 1), 'Raw Data'!G34:J34, 0), 'Raw Data'!P34-'Raw Data'!O34&gt;3), 'Raw Data'!J34, 0))</f>
        <v/>
      </c>
      <c r="R41">
        <f>IF(ISBLANK('Raw Data'!J34), 0, IF(AND(3=MATCH(LARGE('Raw Data'!G34:J34, 1), 'Raw Data'!G34:J34, 0), 'Raw Data'!O34-'Raw Data'!P34&gt;3), 'Raw Data'!I34, 0))</f>
        <v/>
      </c>
      <c r="S41">
        <f>IF(AND('Raw Data'!P34-'Raw Data'!O34&gt;4, 'Raw Data'!F34&lt;'Raw Data'!C34), 'Raw Data'!J34, 0)</f>
        <v/>
      </c>
      <c r="T41">
        <f>IF(AND('Raw Data'!O34-'Raw Data'!P34&gt;4, 'Raw Data'!F34&gt;'Raw Data'!C34), 'Raw Data'!I34, 0)</f>
        <v/>
      </c>
      <c r="U41">
        <f>IF(AND('Raw Data'!P34-'Raw Data'!O34&lt;3, 'Raw Data'!P34&gt;'Raw Data'!O34, 'Raw Data'!F34&lt;'Raw Data'!C34), 'Raw Data'!H34, 0)</f>
        <v/>
      </c>
      <c r="V41">
        <f>IF(AND('Raw Data'!P34-'Raw Data'!O34&lt;3, 'Raw Data'!P34&gt;'Raw Data'!O34, 'Raw Data'!F34&gt;'Raw Data'!C34), 'Raw Data'!G34, 0)</f>
        <v/>
      </c>
    </row>
    <row r="42">
      <c r="A42">
        <f>IF(AND('Raw Data'!F35&lt;'Raw Data'!C35, 'Raw Data'!P35&gt;'Raw Data'!O35, 'Raw Data'!P35-'Raw Data'!O35&gt;3), 'Raw Data'!J35, 0)</f>
        <v/>
      </c>
      <c r="B42">
        <f>IF(AND('Raw Data'!C35&lt;'Raw Data'!F35, 'Raw Data'!O35&gt;'Raw Data'!P35, 'Raw Data'!O35-'Raw Data'!P35&gt;3), 'Raw Data'!I35, 0)</f>
        <v/>
      </c>
      <c r="C42">
        <f>IF(AND('Raw Data'!F35&lt;'Raw Data'!C35, 'Raw Data'!P35&gt;'Raw Data'!O35, 'Raw Data'!P35-'Raw Data'!O35&lt;4), 'Raw Data'!H35, 0)</f>
        <v/>
      </c>
      <c r="D42">
        <f>IF(AND('Raw Data'!C35&lt;'Raw Data'!F35, 'Raw Data'!O35&gt;'Raw Data'!P35, 'Raw Data'!O35-'Raw Data'!P35&lt;4), 'Raw Data'!G35, 0)</f>
        <v/>
      </c>
      <c r="E42">
        <f>IF(ISBLANK('Raw Data'!J35), 0, IF(AND(4=MATCH(LARGE('Raw Data'!G35:J35, 4), 'Raw Data'!G35:J35, 0), 'Raw Data'!P35-'Raw Data'!O35&gt;3), 'Raw Data'!J35, 0))</f>
        <v/>
      </c>
      <c r="F42">
        <f>IF(ISBLANK('Raw Data'!J35), 0, IF(AND(3=MATCH(LARGE('Raw Data'!G35:J35, 4), 'Raw Data'!G35:J35, 0), 'Raw Data'!O35-'Raw Data'!P35&gt;3), 'Raw Data'!I35, 0))</f>
        <v/>
      </c>
      <c r="G42">
        <f>IF(ISBLANK('Raw Data'!J35), 0, IF(AND(2=MATCH(LARGE('Raw Data'!G35:J35, 4), 'Raw Data'!G35:J35, 0), AND('Raw Data'!P35-'Raw Data'!O35&lt;4, 'Raw Data'!P35-'Raw Data'!O35&gt;0)), 'Raw Data'!H35, 0))</f>
        <v/>
      </c>
      <c r="H42">
        <f>IF(ISBLANK('Raw Data'!J35), 0, IF(AND(1=MATCH(LARGE('Raw Data'!G35:J35, 4), 'Raw Data'!G35:J35, 0), AND('Raw Data'!O35-'Raw Data'!P35&lt;4, 'Raw Data'!O35-'Raw Data'!P35&gt;0)), 'Raw Data'!G35, 0))</f>
        <v/>
      </c>
      <c r="I42">
        <f>IF(ISBLANK('Raw Data'!J35), 0, IF(AND(4=MATCH(LARGE('Raw Data'!G35:J35, 3), 'Raw Data'!G35:J35, 0), 'Raw Data'!P35-'Raw Data'!O35&gt;3), 'Raw Data'!J35, 0))</f>
        <v/>
      </c>
      <c r="J42">
        <f>IF(ISBLANK('Raw Data'!J35), 0, IF(AND(3=MATCH(LARGE('Raw Data'!G35:J35, 3), 'Raw Data'!G35:J35, 0), 'Raw Data'!O35-'Raw Data'!P35&gt;3), 'Raw Data'!I35, 0))</f>
        <v/>
      </c>
      <c r="K42">
        <f>IF(ISBLANK('Raw Data'!J35), 0, IF(AND(2=MATCH(LARGE('Raw Data'!G35:J35, 3), 'Raw Data'!G35:J35, 0), AND('Raw Data'!P35-'Raw Data'!O35&lt;4, 'Raw Data'!P35-'Raw Data'!O35&gt;0)), 'Raw Data'!H35, 0))</f>
        <v/>
      </c>
      <c r="L42">
        <f>IF(ISBLANK('Raw Data'!J35), 0, IF(AND(1=MATCH(LARGE('Raw Data'!G35:J35, 3), 'Raw Data'!G35:J35, 0), AND('Raw Data'!O35-'Raw Data'!P35&lt;4, 'Raw Data'!O35-'Raw Data'!P35&gt;0)), 'Raw Data'!G35, 0))</f>
        <v/>
      </c>
      <c r="M42">
        <f>IF(ISBLANK('Raw Data'!J35), 0, IF(AND(4=MATCH(LARGE('Raw Data'!G35:J35, 2), 'Raw Data'!G35:J35, 0), 'Raw Data'!P35-'Raw Data'!O35&gt;3), 'Raw Data'!J35, 0))</f>
        <v/>
      </c>
      <c r="N42">
        <f>IF(ISBLANK('Raw Data'!J35), 0, IF(AND(3=MATCH(LARGE('Raw Data'!G35:J35, 2), 'Raw Data'!G35:J35, 0), 'Raw Data'!O35-'Raw Data'!P35&gt;3), 'Raw Data'!I35, 0))</f>
        <v/>
      </c>
      <c r="O42">
        <f>IF(ISBLANK('Raw Data'!J35), 0, IF(AND(2=MATCH(LARGE('Raw Data'!G35:J35, 2), 'Raw Data'!G35:J35, 0), AND('Raw Data'!P35-'Raw Data'!O35&lt;4, 'Raw Data'!P35-'Raw Data'!O35&gt;0)), 'Raw Data'!H35, 0))</f>
        <v/>
      </c>
      <c r="P42">
        <f>IF(ISBLANK('Raw Data'!J35), 0, IF(AND(1=MATCH(LARGE('Raw Data'!G35:J35, 2), 'Raw Data'!G35:J35, 0), AND('Raw Data'!O35-'Raw Data'!P35&lt;4, 'Raw Data'!O35-'Raw Data'!P35&gt;0)), 'Raw Data'!G35, 0))</f>
        <v/>
      </c>
      <c r="Q42">
        <f>IF(ISBLANK('Raw Data'!J35), 0, IF(AND(4=MATCH(LARGE('Raw Data'!G35:J35, 1), 'Raw Data'!G35:J35, 0), 'Raw Data'!P35-'Raw Data'!O35&gt;3), 'Raw Data'!J35, 0))</f>
        <v/>
      </c>
      <c r="R42">
        <f>IF(ISBLANK('Raw Data'!J35), 0, IF(AND(3=MATCH(LARGE('Raw Data'!G35:J35, 1), 'Raw Data'!G35:J35, 0), 'Raw Data'!O35-'Raw Data'!P35&gt;3), 'Raw Data'!I35, 0))</f>
        <v/>
      </c>
      <c r="S42">
        <f>IF(AND('Raw Data'!P35-'Raw Data'!O35&gt;4, 'Raw Data'!F35&lt;'Raw Data'!C35), 'Raw Data'!J35, 0)</f>
        <v/>
      </c>
      <c r="T42">
        <f>IF(AND('Raw Data'!O35-'Raw Data'!P35&gt;4, 'Raw Data'!F35&gt;'Raw Data'!C35), 'Raw Data'!I35, 0)</f>
        <v/>
      </c>
      <c r="U42">
        <f>IF(AND('Raw Data'!P35-'Raw Data'!O35&lt;3, 'Raw Data'!P35&gt;'Raw Data'!O35, 'Raw Data'!F35&lt;'Raw Data'!C35), 'Raw Data'!H35, 0)</f>
        <v/>
      </c>
      <c r="V42">
        <f>IF(AND('Raw Data'!P35-'Raw Data'!O35&lt;3, 'Raw Data'!P35&gt;'Raw Data'!O35, 'Raw Data'!F35&gt;'Raw Data'!C35), 'Raw Data'!G35, 0)</f>
        <v/>
      </c>
    </row>
    <row r="43">
      <c r="A43">
        <f>IF(AND('Raw Data'!F36&lt;'Raw Data'!C36, 'Raw Data'!P36&gt;'Raw Data'!O36, 'Raw Data'!P36-'Raw Data'!O36&gt;3), 'Raw Data'!J36, 0)</f>
        <v/>
      </c>
      <c r="B43">
        <f>IF(AND('Raw Data'!C36&lt;'Raw Data'!F36, 'Raw Data'!O36&gt;'Raw Data'!P36, 'Raw Data'!O36-'Raw Data'!P36&gt;3), 'Raw Data'!I36, 0)</f>
        <v/>
      </c>
      <c r="C43">
        <f>IF(AND('Raw Data'!F36&lt;'Raw Data'!C36, 'Raw Data'!P36&gt;'Raw Data'!O36, 'Raw Data'!P36-'Raw Data'!O36&lt;4), 'Raw Data'!H36, 0)</f>
        <v/>
      </c>
      <c r="D43">
        <f>IF(AND('Raw Data'!C36&lt;'Raw Data'!F36, 'Raw Data'!O36&gt;'Raw Data'!P36, 'Raw Data'!O36-'Raw Data'!P36&lt;4), 'Raw Data'!G36, 0)</f>
        <v/>
      </c>
      <c r="E43">
        <f>IF(ISBLANK('Raw Data'!J36), 0, IF(AND(4=MATCH(LARGE('Raw Data'!G36:J36, 4), 'Raw Data'!G36:J36, 0), 'Raw Data'!P36-'Raw Data'!O36&gt;3), 'Raw Data'!J36, 0))</f>
        <v/>
      </c>
      <c r="F43">
        <f>IF(ISBLANK('Raw Data'!J36), 0, IF(AND(3=MATCH(LARGE('Raw Data'!G36:J36, 4), 'Raw Data'!G36:J36, 0), 'Raw Data'!O36-'Raw Data'!P36&gt;3), 'Raw Data'!I36, 0))</f>
        <v/>
      </c>
      <c r="G43">
        <f>IF(ISBLANK('Raw Data'!J36), 0, IF(AND(2=MATCH(LARGE('Raw Data'!G36:J36, 4), 'Raw Data'!G36:J36, 0), AND('Raw Data'!P36-'Raw Data'!O36&lt;4, 'Raw Data'!P36-'Raw Data'!O36&gt;0)), 'Raw Data'!H36, 0))</f>
        <v/>
      </c>
      <c r="H43">
        <f>IF(ISBLANK('Raw Data'!J36), 0, IF(AND(1=MATCH(LARGE('Raw Data'!G36:J36, 4), 'Raw Data'!G36:J36, 0), AND('Raw Data'!O36-'Raw Data'!P36&lt;4, 'Raw Data'!O36-'Raw Data'!P36&gt;0)), 'Raw Data'!G36, 0))</f>
        <v/>
      </c>
      <c r="I43">
        <f>IF(ISBLANK('Raw Data'!J36), 0, IF(AND(4=MATCH(LARGE('Raw Data'!G36:J36, 3), 'Raw Data'!G36:J36, 0), 'Raw Data'!P36-'Raw Data'!O36&gt;3), 'Raw Data'!J36, 0))</f>
        <v/>
      </c>
      <c r="J43">
        <f>IF(ISBLANK('Raw Data'!J36), 0, IF(AND(3=MATCH(LARGE('Raw Data'!G36:J36, 3), 'Raw Data'!G36:J36, 0), 'Raw Data'!O36-'Raw Data'!P36&gt;3), 'Raw Data'!I36, 0))</f>
        <v/>
      </c>
      <c r="K43">
        <f>IF(ISBLANK('Raw Data'!J36), 0, IF(AND(2=MATCH(LARGE('Raw Data'!G36:J36, 3), 'Raw Data'!G36:J36, 0), AND('Raw Data'!P36-'Raw Data'!O36&lt;4, 'Raw Data'!P36-'Raw Data'!O36&gt;0)), 'Raw Data'!H36, 0))</f>
        <v/>
      </c>
      <c r="L43">
        <f>IF(ISBLANK('Raw Data'!J36), 0, IF(AND(1=MATCH(LARGE('Raw Data'!G36:J36, 3), 'Raw Data'!G36:J36, 0), AND('Raw Data'!O36-'Raw Data'!P36&lt;4, 'Raw Data'!O36-'Raw Data'!P36&gt;0)), 'Raw Data'!G36, 0))</f>
        <v/>
      </c>
      <c r="M43">
        <f>IF(ISBLANK('Raw Data'!J36), 0, IF(AND(4=MATCH(LARGE('Raw Data'!G36:J36, 2), 'Raw Data'!G36:J36, 0), 'Raw Data'!P36-'Raw Data'!O36&gt;3), 'Raw Data'!J36, 0))</f>
        <v/>
      </c>
      <c r="N43">
        <f>IF(ISBLANK('Raw Data'!J36), 0, IF(AND(3=MATCH(LARGE('Raw Data'!G36:J36, 2), 'Raw Data'!G36:J36, 0), 'Raw Data'!O36-'Raw Data'!P36&gt;3), 'Raw Data'!I36, 0))</f>
        <v/>
      </c>
      <c r="O43">
        <f>IF(ISBLANK('Raw Data'!J36), 0, IF(AND(2=MATCH(LARGE('Raw Data'!G36:J36, 2), 'Raw Data'!G36:J36, 0), AND('Raw Data'!P36-'Raw Data'!O36&lt;4, 'Raw Data'!P36-'Raw Data'!O36&gt;0)), 'Raw Data'!H36, 0))</f>
        <v/>
      </c>
      <c r="P43">
        <f>IF(ISBLANK('Raw Data'!J36), 0, IF(AND(1=MATCH(LARGE('Raw Data'!G36:J36, 2), 'Raw Data'!G36:J36, 0), AND('Raw Data'!O36-'Raw Data'!P36&lt;4, 'Raw Data'!O36-'Raw Data'!P36&gt;0)), 'Raw Data'!G36, 0))</f>
        <v/>
      </c>
      <c r="Q43">
        <f>IF(ISBLANK('Raw Data'!J36), 0, IF(AND(4=MATCH(LARGE('Raw Data'!G36:J36, 1), 'Raw Data'!G36:J36, 0), 'Raw Data'!P36-'Raw Data'!O36&gt;3), 'Raw Data'!J36, 0))</f>
        <v/>
      </c>
      <c r="R43">
        <f>IF(ISBLANK('Raw Data'!J36), 0, IF(AND(3=MATCH(LARGE('Raw Data'!G36:J36, 1), 'Raw Data'!G36:J36, 0), 'Raw Data'!O36-'Raw Data'!P36&gt;3), 'Raw Data'!I36, 0))</f>
        <v/>
      </c>
      <c r="S43">
        <f>IF(AND('Raw Data'!P36-'Raw Data'!O36&gt;4, 'Raw Data'!F36&lt;'Raw Data'!C36), 'Raw Data'!J36, 0)</f>
        <v/>
      </c>
      <c r="T43">
        <f>IF(AND('Raw Data'!O36-'Raw Data'!P36&gt;4, 'Raw Data'!F36&gt;'Raw Data'!C36), 'Raw Data'!I36, 0)</f>
        <v/>
      </c>
      <c r="U43">
        <f>IF(AND('Raw Data'!P36-'Raw Data'!O36&lt;3, 'Raw Data'!P36&gt;'Raw Data'!O36, 'Raw Data'!F36&lt;'Raw Data'!C36), 'Raw Data'!H36, 0)</f>
        <v/>
      </c>
      <c r="V43">
        <f>IF(AND('Raw Data'!P36-'Raw Data'!O36&lt;3, 'Raw Data'!P36&gt;'Raw Data'!O36, 'Raw Data'!F36&gt;'Raw Data'!C36), 'Raw Data'!G36, 0)</f>
        <v/>
      </c>
    </row>
    <row r="44">
      <c r="A44">
        <f>IF(AND('Raw Data'!F37&lt;'Raw Data'!C37, 'Raw Data'!P37&gt;'Raw Data'!O37, 'Raw Data'!P37-'Raw Data'!O37&gt;3), 'Raw Data'!J37, 0)</f>
        <v/>
      </c>
      <c r="B44">
        <f>IF(AND('Raw Data'!C37&lt;'Raw Data'!F37, 'Raw Data'!O37&gt;'Raw Data'!P37, 'Raw Data'!O37-'Raw Data'!P37&gt;3), 'Raw Data'!I37, 0)</f>
        <v/>
      </c>
      <c r="C44">
        <f>IF(AND('Raw Data'!F37&lt;'Raw Data'!C37, 'Raw Data'!P37&gt;'Raw Data'!O37, 'Raw Data'!P37-'Raw Data'!O37&lt;4), 'Raw Data'!H37, 0)</f>
        <v/>
      </c>
      <c r="D44">
        <f>IF(AND('Raw Data'!C37&lt;'Raw Data'!F37, 'Raw Data'!O37&gt;'Raw Data'!P37, 'Raw Data'!O37-'Raw Data'!P37&lt;4), 'Raw Data'!G37, 0)</f>
        <v/>
      </c>
      <c r="E44">
        <f>IF(ISBLANK('Raw Data'!J37), 0, IF(AND(4=MATCH(LARGE('Raw Data'!G37:J37, 4), 'Raw Data'!G37:J37, 0), 'Raw Data'!P37-'Raw Data'!O37&gt;3), 'Raw Data'!J37, 0))</f>
        <v/>
      </c>
      <c r="F44">
        <f>IF(ISBLANK('Raw Data'!J37), 0, IF(AND(3=MATCH(LARGE('Raw Data'!G37:J37, 4), 'Raw Data'!G37:J37, 0), 'Raw Data'!O37-'Raw Data'!P37&gt;3), 'Raw Data'!I37, 0))</f>
        <v/>
      </c>
      <c r="G44">
        <f>IF(ISBLANK('Raw Data'!J37), 0, IF(AND(2=MATCH(LARGE('Raw Data'!G37:J37, 4), 'Raw Data'!G37:J37, 0), AND('Raw Data'!P37-'Raw Data'!O37&lt;4, 'Raw Data'!P37-'Raw Data'!O37&gt;0)), 'Raw Data'!H37, 0))</f>
        <v/>
      </c>
      <c r="H44">
        <f>IF(ISBLANK('Raw Data'!J37), 0, IF(AND(1=MATCH(LARGE('Raw Data'!G37:J37, 4), 'Raw Data'!G37:J37, 0), AND('Raw Data'!O37-'Raw Data'!P37&lt;4, 'Raw Data'!O37-'Raw Data'!P37&gt;0)), 'Raw Data'!G37, 0))</f>
        <v/>
      </c>
      <c r="I44">
        <f>IF(ISBLANK('Raw Data'!J37), 0, IF(AND(4=MATCH(LARGE('Raw Data'!G37:J37, 3), 'Raw Data'!G37:J37, 0), 'Raw Data'!P37-'Raw Data'!O37&gt;3), 'Raw Data'!J37, 0))</f>
        <v/>
      </c>
      <c r="J44">
        <f>IF(ISBLANK('Raw Data'!J37), 0, IF(AND(3=MATCH(LARGE('Raw Data'!G37:J37, 3), 'Raw Data'!G37:J37, 0), 'Raw Data'!O37-'Raw Data'!P37&gt;3), 'Raw Data'!I37, 0))</f>
        <v/>
      </c>
      <c r="K44">
        <f>IF(ISBLANK('Raw Data'!J37), 0, IF(AND(2=MATCH(LARGE('Raw Data'!G37:J37, 3), 'Raw Data'!G37:J37, 0), AND('Raw Data'!P37-'Raw Data'!O37&lt;4, 'Raw Data'!P37-'Raw Data'!O37&gt;0)), 'Raw Data'!H37, 0))</f>
        <v/>
      </c>
      <c r="L44">
        <f>IF(ISBLANK('Raw Data'!J37), 0, IF(AND(1=MATCH(LARGE('Raw Data'!G37:J37, 3), 'Raw Data'!G37:J37, 0), AND('Raw Data'!O37-'Raw Data'!P37&lt;4, 'Raw Data'!O37-'Raw Data'!P37&gt;0)), 'Raw Data'!G37, 0))</f>
        <v/>
      </c>
      <c r="M44">
        <f>IF(ISBLANK('Raw Data'!J37), 0, IF(AND(4=MATCH(LARGE('Raw Data'!G37:J37, 2), 'Raw Data'!G37:J37, 0), 'Raw Data'!P37-'Raw Data'!O37&gt;3), 'Raw Data'!J37, 0))</f>
        <v/>
      </c>
      <c r="N44">
        <f>IF(ISBLANK('Raw Data'!J37), 0, IF(AND(3=MATCH(LARGE('Raw Data'!G37:J37, 2), 'Raw Data'!G37:J37, 0), 'Raw Data'!O37-'Raw Data'!P37&gt;3), 'Raw Data'!I37, 0))</f>
        <v/>
      </c>
      <c r="O44">
        <f>IF(ISBLANK('Raw Data'!J37), 0, IF(AND(2=MATCH(LARGE('Raw Data'!G37:J37, 2), 'Raw Data'!G37:J37, 0), AND('Raw Data'!P37-'Raw Data'!O37&lt;4, 'Raw Data'!P37-'Raw Data'!O37&gt;0)), 'Raw Data'!H37, 0))</f>
        <v/>
      </c>
      <c r="P44">
        <f>IF(ISBLANK('Raw Data'!J37), 0, IF(AND(1=MATCH(LARGE('Raw Data'!G37:J37, 2), 'Raw Data'!G37:J37, 0), AND('Raw Data'!O37-'Raw Data'!P37&lt;4, 'Raw Data'!O37-'Raw Data'!P37&gt;0)), 'Raw Data'!G37, 0))</f>
        <v/>
      </c>
      <c r="Q44">
        <f>IF(ISBLANK('Raw Data'!J37), 0, IF(AND(4=MATCH(LARGE('Raw Data'!G37:J37, 1), 'Raw Data'!G37:J37, 0), 'Raw Data'!P37-'Raw Data'!O37&gt;3), 'Raw Data'!J37, 0))</f>
        <v/>
      </c>
      <c r="R44">
        <f>IF(ISBLANK('Raw Data'!J37), 0, IF(AND(3=MATCH(LARGE('Raw Data'!G37:J37, 1), 'Raw Data'!G37:J37, 0), 'Raw Data'!O37-'Raw Data'!P37&gt;3), 'Raw Data'!I37, 0))</f>
        <v/>
      </c>
      <c r="S44">
        <f>IF(AND('Raw Data'!P37-'Raw Data'!O37&gt;4, 'Raw Data'!F37&lt;'Raw Data'!C37), 'Raw Data'!J37, 0)</f>
        <v/>
      </c>
      <c r="T44">
        <f>IF(AND('Raw Data'!O37-'Raw Data'!P37&gt;4, 'Raw Data'!F37&gt;'Raw Data'!C37), 'Raw Data'!I37, 0)</f>
        <v/>
      </c>
      <c r="U44">
        <f>IF(AND('Raw Data'!P37-'Raw Data'!O37&lt;3, 'Raw Data'!P37&gt;'Raw Data'!O37, 'Raw Data'!F37&lt;'Raw Data'!C37), 'Raw Data'!H37, 0)</f>
        <v/>
      </c>
      <c r="V44">
        <f>IF(AND('Raw Data'!P37-'Raw Data'!O37&lt;3, 'Raw Data'!P37&gt;'Raw Data'!O37, 'Raw Data'!F37&gt;'Raw Data'!C37), 'Raw Data'!G37, 0)</f>
        <v/>
      </c>
    </row>
    <row r="45">
      <c r="A45">
        <f>IF(AND('Raw Data'!F38&lt;'Raw Data'!C38, 'Raw Data'!P38&gt;'Raw Data'!O38, 'Raw Data'!P38-'Raw Data'!O38&gt;3), 'Raw Data'!J38, 0)</f>
        <v/>
      </c>
      <c r="B45">
        <f>IF(AND('Raw Data'!C38&lt;'Raw Data'!F38, 'Raw Data'!O38&gt;'Raw Data'!P38, 'Raw Data'!O38-'Raw Data'!P38&gt;3), 'Raw Data'!I38, 0)</f>
        <v/>
      </c>
      <c r="C45">
        <f>IF(AND('Raw Data'!F38&lt;'Raw Data'!C38, 'Raw Data'!P38&gt;'Raw Data'!O38, 'Raw Data'!P38-'Raw Data'!O38&lt;4), 'Raw Data'!H38, 0)</f>
        <v/>
      </c>
      <c r="D45">
        <f>IF(AND('Raw Data'!C38&lt;'Raw Data'!F38, 'Raw Data'!O38&gt;'Raw Data'!P38, 'Raw Data'!O38-'Raw Data'!P38&lt;4), 'Raw Data'!G38, 0)</f>
        <v/>
      </c>
      <c r="E45">
        <f>IF(ISBLANK('Raw Data'!J38), 0, IF(AND(4=MATCH(LARGE('Raw Data'!G38:J38, 4), 'Raw Data'!G38:J38, 0), 'Raw Data'!P38-'Raw Data'!O38&gt;3), 'Raw Data'!J38, 0))</f>
        <v/>
      </c>
      <c r="F45">
        <f>IF(ISBLANK('Raw Data'!J38), 0, IF(AND(3=MATCH(LARGE('Raw Data'!G38:J38, 4), 'Raw Data'!G38:J38, 0), 'Raw Data'!O38-'Raw Data'!P38&gt;3), 'Raw Data'!I38, 0))</f>
        <v/>
      </c>
      <c r="G45">
        <f>IF(ISBLANK('Raw Data'!J38), 0, IF(AND(2=MATCH(LARGE('Raw Data'!G38:J38, 4), 'Raw Data'!G38:J38, 0), AND('Raw Data'!P38-'Raw Data'!O38&lt;4, 'Raw Data'!P38-'Raw Data'!O38&gt;0)), 'Raw Data'!H38, 0))</f>
        <v/>
      </c>
      <c r="H45">
        <f>IF(ISBLANK('Raw Data'!J38), 0, IF(AND(1=MATCH(LARGE('Raw Data'!G38:J38, 4), 'Raw Data'!G38:J38, 0), AND('Raw Data'!O38-'Raw Data'!P38&lt;4, 'Raw Data'!O38-'Raw Data'!P38&gt;0)), 'Raw Data'!G38, 0))</f>
        <v/>
      </c>
      <c r="I45">
        <f>IF(ISBLANK('Raw Data'!J38), 0, IF(AND(4=MATCH(LARGE('Raw Data'!G38:J38, 3), 'Raw Data'!G38:J38, 0), 'Raw Data'!P38-'Raw Data'!O38&gt;3), 'Raw Data'!J38, 0))</f>
        <v/>
      </c>
      <c r="J45">
        <f>IF(ISBLANK('Raw Data'!J38), 0, IF(AND(3=MATCH(LARGE('Raw Data'!G38:J38, 3), 'Raw Data'!G38:J38, 0), 'Raw Data'!O38-'Raw Data'!P38&gt;3), 'Raw Data'!I38, 0))</f>
        <v/>
      </c>
      <c r="K45">
        <f>IF(ISBLANK('Raw Data'!J38), 0, IF(AND(2=MATCH(LARGE('Raw Data'!G38:J38, 3), 'Raw Data'!G38:J38, 0), AND('Raw Data'!P38-'Raw Data'!O38&lt;4, 'Raw Data'!P38-'Raw Data'!O38&gt;0)), 'Raw Data'!H38, 0))</f>
        <v/>
      </c>
      <c r="L45">
        <f>IF(ISBLANK('Raw Data'!J38), 0, IF(AND(1=MATCH(LARGE('Raw Data'!G38:J38, 3), 'Raw Data'!G38:J38, 0), AND('Raw Data'!O38-'Raw Data'!P38&lt;4, 'Raw Data'!O38-'Raw Data'!P38&gt;0)), 'Raw Data'!G38, 0))</f>
        <v/>
      </c>
      <c r="M45">
        <f>IF(ISBLANK('Raw Data'!J38), 0, IF(AND(4=MATCH(LARGE('Raw Data'!G38:J38, 2), 'Raw Data'!G38:J38, 0), 'Raw Data'!P38-'Raw Data'!O38&gt;3), 'Raw Data'!J38, 0))</f>
        <v/>
      </c>
      <c r="N45">
        <f>IF(ISBLANK('Raw Data'!J38), 0, IF(AND(3=MATCH(LARGE('Raw Data'!G38:J38, 2), 'Raw Data'!G38:J38, 0), 'Raw Data'!O38-'Raw Data'!P38&gt;3), 'Raw Data'!I38, 0))</f>
        <v/>
      </c>
      <c r="O45">
        <f>IF(ISBLANK('Raw Data'!J38), 0, IF(AND(2=MATCH(LARGE('Raw Data'!G38:J38, 2), 'Raw Data'!G38:J38, 0), AND('Raw Data'!P38-'Raw Data'!O38&lt;4, 'Raw Data'!P38-'Raw Data'!O38&gt;0)), 'Raw Data'!H38, 0))</f>
        <v/>
      </c>
      <c r="P45">
        <f>IF(ISBLANK('Raw Data'!J38), 0, IF(AND(1=MATCH(LARGE('Raw Data'!G38:J38, 2), 'Raw Data'!G38:J38, 0), AND('Raw Data'!O38-'Raw Data'!P38&lt;4, 'Raw Data'!O38-'Raw Data'!P38&gt;0)), 'Raw Data'!G38, 0))</f>
        <v/>
      </c>
      <c r="Q45">
        <f>IF(ISBLANK('Raw Data'!J38), 0, IF(AND(4=MATCH(LARGE('Raw Data'!G38:J38, 1), 'Raw Data'!G38:J38, 0), 'Raw Data'!P38-'Raw Data'!O38&gt;3), 'Raw Data'!J38, 0))</f>
        <v/>
      </c>
      <c r="R45">
        <f>IF(ISBLANK('Raw Data'!J38), 0, IF(AND(3=MATCH(LARGE('Raw Data'!G38:J38, 1), 'Raw Data'!G38:J38, 0), 'Raw Data'!O38-'Raw Data'!P38&gt;3), 'Raw Data'!I38, 0))</f>
        <v/>
      </c>
      <c r="S45">
        <f>IF(AND('Raw Data'!P38-'Raw Data'!O38&gt;4, 'Raw Data'!F38&lt;'Raw Data'!C38), 'Raw Data'!J38, 0)</f>
        <v/>
      </c>
      <c r="T45">
        <f>IF(AND('Raw Data'!O38-'Raw Data'!P38&gt;4, 'Raw Data'!F38&gt;'Raw Data'!C38), 'Raw Data'!I38, 0)</f>
        <v/>
      </c>
      <c r="U45">
        <f>IF(AND('Raw Data'!P38-'Raw Data'!O38&lt;3, 'Raw Data'!P38&gt;'Raw Data'!O38, 'Raw Data'!F38&lt;'Raw Data'!C38), 'Raw Data'!H38, 0)</f>
        <v/>
      </c>
      <c r="V45">
        <f>IF(AND('Raw Data'!P38-'Raw Data'!O38&lt;3, 'Raw Data'!P38&gt;'Raw Data'!O38, 'Raw Data'!F38&gt;'Raw Data'!C38), 'Raw Data'!G38, 0)</f>
        <v/>
      </c>
    </row>
    <row r="46">
      <c r="A46">
        <f>IF(AND('Raw Data'!F39&lt;'Raw Data'!C39, 'Raw Data'!P39&gt;'Raw Data'!O39, 'Raw Data'!P39-'Raw Data'!O39&gt;3), 'Raw Data'!J39, 0)</f>
        <v/>
      </c>
      <c r="B46">
        <f>IF(AND('Raw Data'!C39&lt;'Raw Data'!F39, 'Raw Data'!O39&gt;'Raw Data'!P39, 'Raw Data'!O39-'Raw Data'!P39&gt;3), 'Raw Data'!I39, 0)</f>
        <v/>
      </c>
      <c r="C46">
        <f>IF(AND('Raw Data'!F39&lt;'Raw Data'!C39, 'Raw Data'!P39&gt;'Raw Data'!O39, 'Raw Data'!P39-'Raw Data'!O39&lt;4), 'Raw Data'!H39, 0)</f>
        <v/>
      </c>
      <c r="D46">
        <f>IF(AND('Raw Data'!C39&lt;'Raw Data'!F39, 'Raw Data'!O39&gt;'Raw Data'!P39, 'Raw Data'!O39-'Raw Data'!P39&lt;4), 'Raw Data'!G39, 0)</f>
        <v/>
      </c>
      <c r="E46">
        <f>IF(ISBLANK('Raw Data'!J39), 0, IF(AND(4=MATCH(LARGE('Raw Data'!G39:J39, 4), 'Raw Data'!G39:J39, 0), 'Raw Data'!P39-'Raw Data'!O39&gt;3), 'Raw Data'!J39, 0))</f>
        <v/>
      </c>
      <c r="F46">
        <f>IF(ISBLANK('Raw Data'!J39), 0, IF(AND(3=MATCH(LARGE('Raw Data'!G39:J39, 4), 'Raw Data'!G39:J39, 0), 'Raw Data'!O39-'Raw Data'!P39&gt;3), 'Raw Data'!I39, 0))</f>
        <v/>
      </c>
      <c r="G46">
        <f>IF(ISBLANK('Raw Data'!J39), 0, IF(AND(2=MATCH(LARGE('Raw Data'!G39:J39, 4), 'Raw Data'!G39:J39, 0), AND('Raw Data'!P39-'Raw Data'!O39&lt;4, 'Raw Data'!P39-'Raw Data'!O39&gt;0)), 'Raw Data'!H39, 0))</f>
        <v/>
      </c>
      <c r="H46">
        <f>IF(ISBLANK('Raw Data'!J39), 0, IF(AND(1=MATCH(LARGE('Raw Data'!G39:J39, 4), 'Raw Data'!G39:J39, 0), AND('Raw Data'!O39-'Raw Data'!P39&lt;4, 'Raw Data'!O39-'Raw Data'!P39&gt;0)), 'Raw Data'!G39, 0))</f>
        <v/>
      </c>
      <c r="I46">
        <f>IF(ISBLANK('Raw Data'!J39), 0, IF(AND(4=MATCH(LARGE('Raw Data'!G39:J39, 3), 'Raw Data'!G39:J39, 0), 'Raw Data'!P39-'Raw Data'!O39&gt;3), 'Raw Data'!J39, 0))</f>
        <v/>
      </c>
      <c r="J46">
        <f>IF(ISBLANK('Raw Data'!J39), 0, IF(AND(3=MATCH(LARGE('Raw Data'!G39:J39, 3), 'Raw Data'!G39:J39, 0), 'Raw Data'!O39-'Raw Data'!P39&gt;3), 'Raw Data'!I39, 0))</f>
        <v/>
      </c>
      <c r="K46">
        <f>IF(ISBLANK('Raw Data'!J39), 0, IF(AND(2=MATCH(LARGE('Raw Data'!G39:J39, 3), 'Raw Data'!G39:J39, 0), AND('Raw Data'!P39-'Raw Data'!O39&lt;4, 'Raw Data'!P39-'Raw Data'!O39&gt;0)), 'Raw Data'!H39, 0))</f>
        <v/>
      </c>
      <c r="L46">
        <f>IF(ISBLANK('Raw Data'!J39), 0, IF(AND(1=MATCH(LARGE('Raw Data'!G39:J39, 3), 'Raw Data'!G39:J39, 0), AND('Raw Data'!O39-'Raw Data'!P39&lt;4, 'Raw Data'!O39-'Raw Data'!P39&gt;0)), 'Raw Data'!G39, 0))</f>
        <v/>
      </c>
      <c r="M46">
        <f>IF(ISBLANK('Raw Data'!J39), 0, IF(AND(4=MATCH(LARGE('Raw Data'!G39:J39, 2), 'Raw Data'!G39:J39, 0), 'Raw Data'!P39-'Raw Data'!O39&gt;3), 'Raw Data'!J39, 0))</f>
        <v/>
      </c>
      <c r="N46">
        <f>IF(ISBLANK('Raw Data'!J39), 0, IF(AND(3=MATCH(LARGE('Raw Data'!G39:J39, 2), 'Raw Data'!G39:J39, 0), 'Raw Data'!O39-'Raw Data'!P39&gt;3), 'Raw Data'!I39, 0))</f>
        <v/>
      </c>
      <c r="O46">
        <f>IF(ISBLANK('Raw Data'!J39), 0, IF(AND(2=MATCH(LARGE('Raw Data'!G39:J39, 2), 'Raw Data'!G39:J39, 0), AND('Raw Data'!P39-'Raw Data'!O39&lt;4, 'Raw Data'!P39-'Raw Data'!O39&gt;0)), 'Raw Data'!H39, 0))</f>
        <v/>
      </c>
      <c r="P46">
        <f>IF(ISBLANK('Raw Data'!J39), 0, IF(AND(1=MATCH(LARGE('Raw Data'!G39:J39, 2), 'Raw Data'!G39:J39, 0), AND('Raw Data'!O39-'Raw Data'!P39&lt;4, 'Raw Data'!O39-'Raw Data'!P39&gt;0)), 'Raw Data'!G39, 0))</f>
        <v/>
      </c>
      <c r="Q46">
        <f>IF(ISBLANK('Raw Data'!J39), 0, IF(AND(4=MATCH(LARGE('Raw Data'!G39:J39, 1), 'Raw Data'!G39:J39, 0), 'Raw Data'!P39-'Raw Data'!O39&gt;3), 'Raw Data'!J39, 0))</f>
        <v/>
      </c>
      <c r="R46">
        <f>IF(ISBLANK('Raw Data'!J39), 0, IF(AND(3=MATCH(LARGE('Raw Data'!G39:J39, 1), 'Raw Data'!G39:J39, 0), 'Raw Data'!O39-'Raw Data'!P39&gt;3), 'Raw Data'!I39, 0))</f>
        <v/>
      </c>
      <c r="S46">
        <f>IF(AND('Raw Data'!P39-'Raw Data'!O39&gt;4, 'Raw Data'!F39&lt;'Raw Data'!C39), 'Raw Data'!J39, 0)</f>
        <v/>
      </c>
      <c r="T46">
        <f>IF(AND('Raw Data'!O39-'Raw Data'!P39&gt;4, 'Raw Data'!F39&gt;'Raw Data'!C39), 'Raw Data'!I39, 0)</f>
        <v/>
      </c>
      <c r="U46">
        <f>IF(AND('Raw Data'!P39-'Raw Data'!O39&lt;3, 'Raw Data'!P39&gt;'Raw Data'!O39, 'Raw Data'!F39&lt;'Raw Data'!C39), 'Raw Data'!H39, 0)</f>
        <v/>
      </c>
      <c r="V46">
        <f>IF(AND('Raw Data'!P39-'Raw Data'!O39&lt;3, 'Raw Data'!P39&gt;'Raw Data'!O39, 'Raw Data'!F39&gt;'Raw Data'!C39), 'Raw Data'!G39, 0)</f>
        <v/>
      </c>
    </row>
    <row r="47">
      <c r="A47">
        <f>IF(AND('Raw Data'!F40&lt;'Raw Data'!C40, 'Raw Data'!P40&gt;'Raw Data'!O40, 'Raw Data'!P40-'Raw Data'!O40&gt;3), 'Raw Data'!J40, 0)</f>
        <v/>
      </c>
      <c r="B47">
        <f>IF(AND('Raw Data'!C40&lt;'Raw Data'!F40, 'Raw Data'!O40&gt;'Raw Data'!P40, 'Raw Data'!O40-'Raw Data'!P40&gt;3), 'Raw Data'!I40, 0)</f>
        <v/>
      </c>
      <c r="C47">
        <f>IF(AND('Raw Data'!F40&lt;'Raw Data'!C40, 'Raw Data'!P40&gt;'Raw Data'!O40, 'Raw Data'!P40-'Raw Data'!O40&lt;4), 'Raw Data'!H40, 0)</f>
        <v/>
      </c>
      <c r="D47">
        <f>IF(AND('Raw Data'!C40&lt;'Raw Data'!F40, 'Raw Data'!O40&gt;'Raw Data'!P40, 'Raw Data'!O40-'Raw Data'!P40&lt;4), 'Raw Data'!G40, 0)</f>
        <v/>
      </c>
      <c r="E47">
        <f>IF(ISBLANK('Raw Data'!J40), 0, IF(AND(4=MATCH(LARGE('Raw Data'!G40:J40, 4), 'Raw Data'!G40:J40, 0), 'Raw Data'!P40-'Raw Data'!O40&gt;3), 'Raw Data'!J40, 0))</f>
        <v/>
      </c>
      <c r="F47">
        <f>IF(ISBLANK('Raw Data'!J40), 0, IF(AND(3=MATCH(LARGE('Raw Data'!G40:J40, 4), 'Raw Data'!G40:J40, 0), 'Raw Data'!O40-'Raw Data'!P40&gt;3), 'Raw Data'!I40, 0))</f>
        <v/>
      </c>
      <c r="G47">
        <f>IF(ISBLANK('Raw Data'!J40), 0, IF(AND(2=MATCH(LARGE('Raw Data'!G40:J40, 4), 'Raw Data'!G40:J40, 0), AND('Raw Data'!P40-'Raw Data'!O40&lt;4, 'Raw Data'!P40-'Raw Data'!O40&gt;0)), 'Raw Data'!H40, 0))</f>
        <v/>
      </c>
      <c r="H47">
        <f>IF(ISBLANK('Raw Data'!J40), 0, IF(AND(1=MATCH(LARGE('Raw Data'!G40:J40, 4), 'Raw Data'!G40:J40, 0), AND('Raw Data'!O40-'Raw Data'!P40&lt;4, 'Raw Data'!O40-'Raw Data'!P40&gt;0)), 'Raw Data'!G40, 0))</f>
        <v/>
      </c>
      <c r="I47">
        <f>IF(ISBLANK('Raw Data'!J40), 0, IF(AND(4=MATCH(LARGE('Raw Data'!G40:J40, 3), 'Raw Data'!G40:J40, 0), 'Raw Data'!P40-'Raw Data'!O40&gt;3), 'Raw Data'!J40, 0))</f>
        <v/>
      </c>
      <c r="J47">
        <f>IF(ISBLANK('Raw Data'!J40), 0, IF(AND(3=MATCH(LARGE('Raw Data'!G40:J40, 3), 'Raw Data'!G40:J40, 0), 'Raw Data'!O40-'Raw Data'!P40&gt;3), 'Raw Data'!I40, 0))</f>
        <v/>
      </c>
      <c r="K47">
        <f>IF(ISBLANK('Raw Data'!J40), 0, IF(AND(2=MATCH(LARGE('Raw Data'!G40:J40, 3), 'Raw Data'!G40:J40, 0), AND('Raw Data'!P40-'Raw Data'!O40&lt;4, 'Raw Data'!P40-'Raw Data'!O40&gt;0)), 'Raw Data'!H40, 0))</f>
        <v/>
      </c>
      <c r="L47">
        <f>IF(ISBLANK('Raw Data'!J40), 0, IF(AND(1=MATCH(LARGE('Raw Data'!G40:J40, 3), 'Raw Data'!G40:J40, 0), AND('Raw Data'!O40-'Raw Data'!P40&lt;4, 'Raw Data'!O40-'Raw Data'!P40&gt;0)), 'Raw Data'!G40, 0))</f>
        <v/>
      </c>
      <c r="M47">
        <f>IF(ISBLANK('Raw Data'!J40), 0, IF(AND(4=MATCH(LARGE('Raw Data'!G40:J40, 2), 'Raw Data'!G40:J40, 0), 'Raw Data'!P40-'Raw Data'!O40&gt;3), 'Raw Data'!J40, 0))</f>
        <v/>
      </c>
      <c r="N47">
        <f>IF(ISBLANK('Raw Data'!J40), 0, IF(AND(3=MATCH(LARGE('Raw Data'!G40:J40, 2), 'Raw Data'!G40:J40, 0), 'Raw Data'!O40-'Raw Data'!P40&gt;3), 'Raw Data'!I40, 0))</f>
        <v/>
      </c>
      <c r="O47">
        <f>IF(ISBLANK('Raw Data'!J40), 0, IF(AND(2=MATCH(LARGE('Raw Data'!G40:J40, 2), 'Raw Data'!G40:J40, 0), AND('Raw Data'!P40-'Raw Data'!O40&lt;4, 'Raw Data'!P40-'Raw Data'!O40&gt;0)), 'Raw Data'!H40, 0))</f>
        <v/>
      </c>
      <c r="P47">
        <f>IF(ISBLANK('Raw Data'!J40), 0, IF(AND(1=MATCH(LARGE('Raw Data'!G40:J40, 2), 'Raw Data'!G40:J40, 0), AND('Raw Data'!O40-'Raw Data'!P40&lt;4, 'Raw Data'!O40-'Raw Data'!P40&gt;0)), 'Raw Data'!G40, 0))</f>
        <v/>
      </c>
      <c r="Q47">
        <f>IF(ISBLANK('Raw Data'!J40), 0, IF(AND(4=MATCH(LARGE('Raw Data'!G40:J40, 1), 'Raw Data'!G40:J40, 0), 'Raw Data'!P40-'Raw Data'!O40&gt;3), 'Raw Data'!J40, 0))</f>
        <v/>
      </c>
      <c r="R47">
        <f>IF(ISBLANK('Raw Data'!J40), 0, IF(AND(3=MATCH(LARGE('Raw Data'!G40:J40, 1), 'Raw Data'!G40:J40, 0), 'Raw Data'!O40-'Raw Data'!P40&gt;3), 'Raw Data'!I40, 0))</f>
        <v/>
      </c>
      <c r="S47">
        <f>IF(AND('Raw Data'!P40-'Raw Data'!O40&gt;4, 'Raw Data'!F40&lt;'Raw Data'!C40), 'Raw Data'!J40, 0)</f>
        <v/>
      </c>
      <c r="T47">
        <f>IF(AND('Raw Data'!O40-'Raw Data'!P40&gt;4, 'Raw Data'!F40&gt;'Raw Data'!C40), 'Raw Data'!I40, 0)</f>
        <v/>
      </c>
      <c r="U47">
        <f>IF(AND('Raw Data'!P40-'Raw Data'!O40&lt;3, 'Raw Data'!P40&gt;'Raw Data'!O40, 'Raw Data'!F40&lt;'Raw Data'!C40), 'Raw Data'!H40, 0)</f>
        <v/>
      </c>
      <c r="V47">
        <f>IF(AND('Raw Data'!P40-'Raw Data'!O40&lt;3, 'Raw Data'!P40&gt;'Raw Data'!O40, 'Raw Data'!F40&gt;'Raw Data'!C40), 'Raw Data'!G40, 0)</f>
        <v/>
      </c>
    </row>
    <row r="48">
      <c r="A48">
        <f>IF(AND('Raw Data'!F41&lt;'Raw Data'!C41, 'Raw Data'!P41&gt;'Raw Data'!O41, 'Raw Data'!P41-'Raw Data'!O41&gt;3), 'Raw Data'!J41, 0)</f>
        <v/>
      </c>
      <c r="B48">
        <f>IF(AND('Raw Data'!C41&lt;'Raw Data'!F41, 'Raw Data'!O41&gt;'Raw Data'!P41, 'Raw Data'!O41-'Raw Data'!P41&gt;3), 'Raw Data'!I41, 0)</f>
        <v/>
      </c>
      <c r="C48">
        <f>IF(AND('Raw Data'!F41&lt;'Raw Data'!C41, 'Raw Data'!P41&gt;'Raw Data'!O41, 'Raw Data'!P41-'Raw Data'!O41&lt;4), 'Raw Data'!H41, 0)</f>
        <v/>
      </c>
      <c r="D48">
        <f>IF(AND('Raw Data'!C41&lt;'Raw Data'!F41, 'Raw Data'!O41&gt;'Raw Data'!P41, 'Raw Data'!O41-'Raw Data'!P41&lt;4), 'Raw Data'!G41, 0)</f>
        <v/>
      </c>
      <c r="E48">
        <f>IF(ISBLANK('Raw Data'!J41), 0, IF(AND(4=MATCH(LARGE('Raw Data'!G41:J41, 4), 'Raw Data'!G41:J41, 0), 'Raw Data'!P41-'Raw Data'!O41&gt;3), 'Raw Data'!J41, 0))</f>
        <v/>
      </c>
      <c r="F48">
        <f>IF(ISBLANK('Raw Data'!J41), 0, IF(AND(3=MATCH(LARGE('Raw Data'!G41:J41, 4), 'Raw Data'!G41:J41, 0), 'Raw Data'!O41-'Raw Data'!P41&gt;3), 'Raw Data'!I41, 0))</f>
        <v/>
      </c>
      <c r="G48">
        <f>IF(ISBLANK('Raw Data'!J41), 0, IF(AND(2=MATCH(LARGE('Raw Data'!G41:J41, 4), 'Raw Data'!G41:J41, 0), AND('Raw Data'!P41-'Raw Data'!O41&lt;4, 'Raw Data'!P41-'Raw Data'!O41&gt;0)), 'Raw Data'!H41, 0))</f>
        <v/>
      </c>
      <c r="H48">
        <f>IF(ISBLANK('Raw Data'!J41), 0, IF(AND(1=MATCH(LARGE('Raw Data'!G41:J41, 4), 'Raw Data'!G41:J41, 0), AND('Raw Data'!O41-'Raw Data'!P41&lt;4, 'Raw Data'!O41-'Raw Data'!P41&gt;0)), 'Raw Data'!G41, 0))</f>
        <v/>
      </c>
      <c r="I48">
        <f>IF(ISBLANK('Raw Data'!J41), 0, IF(AND(4=MATCH(LARGE('Raw Data'!G41:J41, 3), 'Raw Data'!G41:J41, 0), 'Raw Data'!P41-'Raw Data'!O41&gt;3), 'Raw Data'!J41, 0))</f>
        <v/>
      </c>
      <c r="J48">
        <f>IF(ISBLANK('Raw Data'!J41), 0, IF(AND(3=MATCH(LARGE('Raw Data'!G41:J41, 3), 'Raw Data'!G41:J41, 0), 'Raw Data'!O41-'Raw Data'!P41&gt;3), 'Raw Data'!I41, 0))</f>
        <v/>
      </c>
      <c r="K48">
        <f>IF(ISBLANK('Raw Data'!J41), 0, IF(AND(2=MATCH(LARGE('Raw Data'!G41:J41, 3), 'Raw Data'!G41:J41, 0), AND('Raw Data'!P41-'Raw Data'!O41&lt;4, 'Raw Data'!P41-'Raw Data'!O41&gt;0)), 'Raw Data'!H41, 0))</f>
        <v/>
      </c>
      <c r="L48">
        <f>IF(ISBLANK('Raw Data'!J41), 0, IF(AND(1=MATCH(LARGE('Raw Data'!G41:J41, 3), 'Raw Data'!G41:J41, 0), AND('Raw Data'!O41-'Raw Data'!P41&lt;4, 'Raw Data'!O41-'Raw Data'!P41&gt;0)), 'Raw Data'!G41, 0))</f>
        <v/>
      </c>
      <c r="M48">
        <f>IF(ISBLANK('Raw Data'!J41), 0, IF(AND(4=MATCH(LARGE('Raw Data'!G41:J41, 2), 'Raw Data'!G41:J41, 0), 'Raw Data'!P41-'Raw Data'!O41&gt;3), 'Raw Data'!J41, 0))</f>
        <v/>
      </c>
      <c r="N48">
        <f>IF(ISBLANK('Raw Data'!J41), 0, IF(AND(3=MATCH(LARGE('Raw Data'!G41:J41, 2), 'Raw Data'!G41:J41, 0), 'Raw Data'!O41-'Raw Data'!P41&gt;3), 'Raw Data'!I41, 0))</f>
        <v/>
      </c>
      <c r="O48">
        <f>IF(ISBLANK('Raw Data'!J41), 0, IF(AND(2=MATCH(LARGE('Raw Data'!G41:J41, 2), 'Raw Data'!G41:J41, 0), AND('Raw Data'!P41-'Raw Data'!O41&lt;4, 'Raw Data'!P41-'Raw Data'!O41&gt;0)), 'Raw Data'!H41, 0))</f>
        <v/>
      </c>
      <c r="P48">
        <f>IF(ISBLANK('Raw Data'!J41), 0, IF(AND(1=MATCH(LARGE('Raw Data'!G41:J41, 2), 'Raw Data'!G41:J41, 0), AND('Raw Data'!O41-'Raw Data'!P41&lt;4, 'Raw Data'!O41-'Raw Data'!P41&gt;0)), 'Raw Data'!G41, 0))</f>
        <v/>
      </c>
      <c r="Q48">
        <f>IF(ISBLANK('Raw Data'!J41), 0, IF(AND(4=MATCH(LARGE('Raw Data'!G41:J41, 1), 'Raw Data'!G41:J41, 0), 'Raw Data'!P41-'Raw Data'!O41&gt;3), 'Raw Data'!J41, 0))</f>
        <v/>
      </c>
      <c r="R48">
        <f>IF(ISBLANK('Raw Data'!J41), 0, IF(AND(3=MATCH(LARGE('Raw Data'!G41:J41, 1), 'Raw Data'!G41:J41, 0), 'Raw Data'!O41-'Raw Data'!P41&gt;3), 'Raw Data'!I41, 0))</f>
        <v/>
      </c>
      <c r="S48">
        <f>IF(AND('Raw Data'!P41-'Raw Data'!O41&gt;4, 'Raw Data'!F41&lt;'Raw Data'!C41), 'Raw Data'!J41, 0)</f>
        <v/>
      </c>
      <c r="T48">
        <f>IF(AND('Raw Data'!O41-'Raw Data'!P41&gt;4, 'Raw Data'!F41&gt;'Raw Data'!C41), 'Raw Data'!I41, 0)</f>
        <v/>
      </c>
      <c r="U48">
        <f>IF(AND('Raw Data'!P41-'Raw Data'!O41&lt;3, 'Raw Data'!P41&gt;'Raw Data'!O41, 'Raw Data'!F41&lt;'Raw Data'!C41), 'Raw Data'!H41, 0)</f>
        <v/>
      </c>
      <c r="V48">
        <f>IF(AND('Raw Data'!P41-'Raw Data'!O41&lt;3, 'Raw Data'!P41&gt;'Raw Data'!O41, 'Raw Data'!F41&gt;'Raw Data'!C41), 'Raw Data'!G41, 0)</f>
        <v/>
      </c>
    </row>
    <row r="49">
      <c r="A49">
        <f>IF(AND('Raw Data'!F42&lt;'Raw Data'!C42, 'Raw Data'!P42&gt;'Raw Data'!O42, 'Raw Data'!P42-'Raw Data'!O42&gt;3), 'Raw Data'!J42, 0)</f>
        <v/>
      </c>
      <c r="B49">
        <f>IF(AND('Raw Data'!C42&lt;'Raw Data'!F42, 'Raw Data'!O42&gt;'Raw Data'!P42, 'Raw Data'!O42-'Raw Data'!P42&gt;3), 'Raw Data'!I42, 0)</f>
        <v/>
      </c>
      <c r="C49">
        <f>IF(AND('Raw Data'!F42&lt;'Raw Data'!C42, 'Raw Data'!P42&gt;'Raw Data'!O42, 'Raw Data'!P42-'Raw Data'!O42&lt;4), 'Raw Data'!H42, 0)</f>
        <v/>
      </c>
      <c r="D49">
        <f>IF(AND('Raw Data'!C42&lt;'Raw Data'!F42, 'Raw Data'!O42&gt;'Raw Data'!P42, 'Raw Data'!O42-'Raw Data'!P42&lt;4), 'Raw Data'!G42, 0)</f>
        <v/>
      </c>
      <c r="E49">
        <f>IF(ISBLANK('Raw Data'!J42), 0, IF(AND(4=MATCH(LARGE('Raw Data'!G42:J42, 4), 'Raw Data'!G42:J42, 0), 'Raw Data'!P42-'Raw Data'!O42&gt;3), 'Raw Data'!J42, 0))</f>
        <v/>
      </c>
      <c r="F49">
        <f>IF(ISBLANK('Raw Data'!J42), 0, IF(AND(3=MATCH(LARGE('Raw Data'!G42:J42, 4), 'Raw Data'!G42:J42, 0), 'Raw Data'!O42-'Raw Data'!P42&gt;3), 'Raw Data'!I42, 0))</f>
        <v/>
      </c>
      <c r="G49">
        <f>IF(ISBLANK('Raw Data'!J42), 0, IF(AND(2=MATCH(LARGE('Raw Data'!G42:J42, 4), 'Raw Data'!G42:J42, 0), AND('Raw Data'!P42-'Raw Data'!O42&lt;4, 'Raw Data'!P42-'Raw Data'!O42&gt;0)), 'Raw Data'!H42, 0))</f>
        <v/>
      </c>
      <c r="H49">
        <f>IF(ISBLANK('Raw Data'!J42), 0, IF(AND(1=MATCH(LARGE('Raw Data'!G42:J42, 4), 'Raw Data'!G42:J42, 0), AND('Raw Data'!O42-'Raw Data'!P42&lt;4, 'Raw Data'!O42-'Raw Data'!P42&gt;0)), 'Raw Data'!G42, 0))</f>
        <v/>
      </c>
      <c r="I49">
        <f>IF(ISBLANK('Raw Data'!J42), 0, IF(AND(4=MATCH(LARGE('Raw Data'!G42:J42, 3), 'Raw Data'!G42:J42, 0), 'Raw Data'!P42-'Raw Data'!O42&gt;3), 'Raw Data'!J42, 0))</f>
        <v/>
      </c>
      <c r="J49">
        <f>IF(ISBLANK('Raw Data'!J42), 0, IF(AND(3=MATCH(LARGE('Raw Data'!G42:J42, 3), 'Raw Data'!G42:J42, 0), 'Raw Data'!O42-'Raw Data'!P42&gt;3), 'Raw Data'!I42, 0))</f>
        <v/>
      </c>
      <c r="K49">
        <f>IF(ISBLANK('Raw Data'!J42), 0, IF(AND(2=MATCH(LARGE('Raw Data'!G42:J42, 3), 'Raw Data'!G42:J42, 0), AND('Raw Data'!P42-'Raw Data'!O42&lt;4, 'Raw Data'!P42-'Raw Data'!O42&gt;0)), 'Raw Data'!H42, 0))</f>
        <v/>
      </c>
      <c r="L49">
        <f>IF(ISBLANK('Raw Data'!J42), 0, IF(AND(1=MATCH(LARGE('Raw Data'!G42:J42, 3), 'Raw Data'!G42:J42, 0), AND('Raw Data'!O42-'Raw Data'!P42&lt;4, 'Raw Data'!O42-'Raw Data'!P42&gt;0)), 'Raw Data'!G42, 0))</f>
        <v/>
      </c>
      <c r="M49">
        <f>IF(ISBLANK('Raw Data'!J42), 0, IF(AND(4=MATCH(LARGE('Raw Data'!G42:J42, 2), 'Raw Data'!G42:J42, 0), 'Raw Data'!P42-'Raw Data'!O42&gt;3), 'Raw Data'!J42, 0))</f>
        <v/>
      </c>
      <c r="N49">
        <f>IF(ISBLANK('Raw Data'!J42), 0, IF(AND(3=MATCH(LARGE('Raw Data'!G42:J42, 2), 'Raw Data'!G42:J42, 0), 'Raw Data'!O42-'Raw Data'!P42&gt;3), 'Raw Data'!I42, 0))</f>
        <v/>
      </c>
      <c r="O49">
        <f>IF(ISBLANK('Raw Data'!J42), 0, IF(AND(2=MATCH(LARGE('Raw Data'!G42:J42, 2), 'Raw Data'!G42:J42, 0), AND('Raw Data'!P42-'Raw Data'!O42&lt;4, 'Raw Data'!P42-'Raw Data'!O42&gt;0)), 'Raw Data'!H42, 0))</f>
        <v/>
      </c>
      <c r="P49">
        <f>IF(ISBLANK('Raw Data'!J42), 0, IF(AND(1=MATCH(LARGE('Raw Data'!G42:J42, 2), 'Raw Data'!G42:J42, 0), AND('Raw Data'!O42-'Raw Data'!P42&lt;4, 'Raw Data'!O42-'Raw Data'!P42&gt;0)), 'Raw Data'!G42, 0))</f>
        <v/>
      </c>
      <c r="Q49">
        <f>IF(ISBLANK('Raw Data'!J42), 0, IF(AND(4=MATCH(LARGE('Raw Data'!G42:J42, 1), 'Raw Data'!G42:J42, 0), 'Raw Data'!P42-'Raw Data'!O42&gt;3), 'Raw Data'!J42, 0))</f>
        <v/>
      </c>
      <c r="R49">
        <f>IF(ISBLANK('Raw Data'!J42), 0, IF(AND(3=MATCH(LARGE('Raw Data'!G42:J42, 1), 'Raw Data'!G42:J42, 0), 'Raw Data'!O42-'Raw Data'!P42&gt;3), 'Raw Data'!I42, 0))</f>
        <v/>
      </c>
      <c r="S49">
        <f>IF(AND('Raw Data'!P42-'Raw Data'!O42&gt;4, 'Raw Data'!F42&lt;'Raw Data'!C42), 'Raw Data'!J42, 0)</f>
        <v/>
      </c>
      <c r="T49">
        <f>IF(AND('Raw Data'!O42-'Raw Data'!P42&gt;4, 'Raw Data'!F42&gt;'Raw Data'!C42), 'Raw Data'!I42, 0)</f>
        <v/>
      </c>
      <c r="U49">
        <f>IF(AND('Raw Data'!P42-'Raw Data'!O42&lt;3, 'Raw Data'!P42&gt;'Raw Data'!O42, 'Raw Data'!F42&lt;'Raw Data'!C42), 'Raw Data'!H42, 0)</f>
        <v/>
      </c>
      <c r="V49">
        <f>IF(AND('Raw Data'!P42-'Raw Data'!O42&lt;3, 'Raw Data'!P42&gt;'Raw Data'!O42, 'Raw Data'!F42&gt;'Raw Data'!C42), 'Raw Data'!G42, 0)</f>
        <v/>
      </c>
    </row>
    <row r="50">
      <c r="A50">
        <f>IF(AND('Raw Data'!F43&lt;'Raw Data'!C43, 'Raw Data'!P43&gt;'Raw Data'!O43, 'Raw Data'!P43-'Raw Data'!O43&gt;3), 'Raw Data'!J43, 0)</f>
        <v/>
      </c>
      <c r="B50">
        <f>IF(AND('Raw Data'!C43&lt;'Raw Data'!F43, 'Raw Data'!O43&gt;'Raw Data'!P43, 'Raw Data'!O43-'Raw Data'!P43&gt;3), 'Raw Data'!I43, 0)</f>
        <v/>
      </c>
      <c r="C50">
        <f>IF(AND('Raw Data'!F43&lt;'Raw Data'!C43, 'Raw Data'!P43&gt;'Raw Data'!O43, 'Raw Data'!P43-'Raw Data'!O43&lt;4), 'Raw Data'!H43, 0)</f>
        <v/>
      </c>
      <c r="D50">
        <f>IF(AND('Raw Data'!C43&lt;'Raw Data'!F43, 'Raw Data'!O43&gt;'Raw Data'!P43, 'Raw Data'!O43-'Raw Data'!P43&lt;4), 'Raw Data'!G43, 0)</f>
        <v/>
      </c>
      <c r="E50">
        <f>IF(ISBLANK('Raw Data'!J43), 0, IF(AND(4=MATCH(LARGE('Raw Data'!G43:J43, 4), 'Raw Data'!G43:J43, 0), 'Raw Data'!P43-'Raw Data'!O43&gt;3), 'Raw Data'!J43, 0))</f>
        <v/>
      </c>
      <c r="F50">
        <f>IF(ISBLANK('Raw Data'!J43), 0, IF(AND(3=MATCH(LARGE('Raw Data'!G43:J43, 4), 'Raw Data'!G43:J43, 0), 'Raw Data'!O43-'Raw Data'!P43&gt;3), 'Raw Data'!I43, 0))</f>
        <v/>
      </c>
      <c r="G50">
        <f>IF(ISBLANK('Raw Data'!J43), 0, IF(AND(2=MATCH(LARGE('Raw Data'!G43:J43, 4), 'Raw Data'!G43:J43, 0), AND('Raw Data'!P43-'Raw Data'!O43&lt;4, 'Raw Data'!P43-'Raw Data'!O43&gt;0)), 'Raw Data'!H43, 0))</f>
        <v/>
      </c>
      <c r="H50">
        <f>IF(ISBLANK('Raw Data'!J43), 0, IF(AND(1=MATCH(LARGE('Raw Data'!G43:J43, 4), 'Raw Data'!G43:J43, 0), AND('Raw Data'!O43-'Raw Data'!P43&lt;4, 'Raw Data'!O43-'Raw Data'!P43&gt;0)), 'Raw Data'!G43, 0))</f>
        <v/>
      </c>
      <c r="I50">
        <f>IF(ISBLANK('Raw Data'!J43), 0, IF(AND(4=MATCH(LARGE('Raw Data'!G43:J43, 3), 'Raw Data'!G43:J43, 0), 'Raw Data'!P43-'Raw Data'!O43&gt;3), 'Raw Data'!J43, 0))</f>
        <v/>
      </c>
      <c r="J50">
        <f>IF(ISBLANK('Raw Data'!J43), 0, IF(AND(3=MATCH(LARGE('Raw Data'!G43:J43, 3), 'Raw Data'!G43:J43, 0), 'Raw Data'!O43-'Raw Data'!P43&gt;3), 'Raw Data'!I43, 0))</f>
        <v/>
      </c>
      <c r="K50">
        <f>IF(ISBLANK('Raw Data'!J43), 0, IF(AND(2=MATCH(LARGE('Raw Data'!G43:J43, 3), 'Raw Data'!G43:J43, 0), AND('Raw Data'!P43-'Raw Data'!O43&lt;4, 'Raw Data'!P43-'Raw Data'!O43&gt;0)), 'Raw Data'!H43, 0))</f>
        <v/>
      </c>
      <c r="L50">
        <f>IF(ISBLANK('Raw Data'!J43), 0, IF(AND(1=MATCH(LARGE('Raw Data'!G43:J43, 3), 'Raw Data'!G43:J43, 0), AND('Raw Data'!O43-'Raw Data'!P43&lt;4, 'Raw Data'!O43-'Raw Data'!P43&gt;0)), 'Raw Data'!G43, 0))</f>
        <v/>
      </c>
      <c r="M50">
        <f>IF(ISBLANK('Raw Data'!J43), 0, IF(AND(4=MATCH(LARGE('Raw Data'!G43:J43, 2), 'Raw Data'!G43:J43, 0), 'Raw Data'!P43-'Raw Data'!O43&gt;3), 'Raw Data'!J43, 0))</f>
        <v/>
      </c>
      <c r="N50">
        <f>IF(ISBLANK('Raw Data'!J43), 0, IF(AND(3=MATCH(LARGE('Raw Data'!G43:J43, 2), 'Raw Data'!G43:J43, 0), 'Raw Data'!O43-'Raw Data'!P43&gt;3), 'Raw Data'!I43, 0))</f>
        <v/>
      </c>
      <c r="O50">
        <f>IF(ISBLANK('Raw Data'!J43), 0, IF(AND(2=MATCH(LARGE('Raw Data'!G43:J43, 2), 'Raw Data'!G43:J43, 0), AND('Raw Data'!P43-'Raw Data'!O43&lt;4, 'Raw Data'!P43-'Raw Data'!O43&gt;0)), 'Raw Data'!H43, 0))</f>
        <v/>
      </c>
      <c r="P50">
        <f>IF(ISBLANK('Raw Data'!J43), 0, IF(AND(1=MATCH(LARGE('Raw Data'!G43:J43, 2), 'Raw Data'!G43:J43, 0), AND('Raw Data'!O43-'Raw Data'!P43&lt;4, 'Raw Data'!O43-'Raw Data'!P43&gt;0)), 'Raw Data'!G43, 0))</f>
        <v/>
      </c>
      <c r="Q50">
        <f>IF(ISBLANK('Raw Data'!J43), 0, IF(AND(4=MATCH(LARGE('Raw Data'!G43:J43, 1), 'Raw Data'!G43:J43, 0), 'Raw Data'!P43-'Raw Data'!O43&gt;3), 'Raw Data'!J43, 0))</f>
        <v/>
      </c>
      <c r="R50">
        <f>IF(ISBLANK('Raw Data'!J43), 0, IF(AND(3=MATCH(LARGE('Raw Data'!G43:J43, 1), 'Raw Data'!G43:J43, 0), 'Raw Data'!O43-'Raw Data'!P43&gt;3), 'Raw Data'!I43, 0))</f>
        <v/>
      </c>
      <c r="S50">
        <f>IF(AND('Raw Data'!P43-'Raw Data'!O43&gt;4, 'Raw Data'!F43&lt;'Raw Data'!C43), 'Raw Data'!J43, 0)</f>
        <v/>
      </c>
      <c r="T50">
        <f>IF(AND('Raw Data'!O43-'Raw Data'!P43&gt;4, 'Raw Data'!F43&gt;'Raw Data'!C43), 'Raw Data'!I43, 0)</f>
        <v/>
      </c>
      <c r="U50">
        <f>IF(AND('Raw Data'!P43-'Raw Data'!O43&lt;3, 'Raw Data'!P43&gt;'Raw Data'!O43, 'Raw Data'!F43&lt;'Raw Data'!C43), 'Raw Data'!H43, 0)</f>
        <v/>
      </c>
      <c r="V50">
        <f>IF(AND('Raw Data'!P43-'Raw Data'!O43&lt;3, 'Raw Data'!P43&gt;'Raw Data'!O43, 'Raw Data'!F43&gt;'Raw Data'!C43), 'Raw Data'!G43, 0)</f>
        <v/>
      </c>
    </row>
    <row r="51">
      <c r="A51">
        <f>IF(AND('Raw Data'!F44&lt;'Raw Data'!C44, 'Raw Data'!P44&gt;'Raw Data'!O44, 'Raw Data'!P44-'Raw Data'!O44&gt;3), 'Raw Data'!J44, 0)</f>
        <v/>
      </c>
      <c r="B51">
        <f>IF(AND('Raw Data'!C44&lt;'Raw Data'!F44, 'Raw Data'!O44&gt;'Raw Data'!P44, 'Raw Data'!O44-'Raw Data'!P44&gt;3), 'Raw Data'!I44, 0)</f>
        <v/>
      </c>
      <c r="C51">
        <f>IF(AND('Raw Data'!F44&lt;'Raw Data'!C44, 'Raw Data'!P44&gt;'Raw Data'!O44, 'Raw Data'!P44-'Raw Data'!O44&lt;4), 'Raw Data'!H44, 0)</f>
        <v/>
      </c>
      <c r="D51">
        <f>IF(AND('Raw Data'!C44&lt;'Raw Data'!F44, 'Raw Data'!O44&gt;'Raw Data'!P44, 'Raw Data'!O44-'Raw Data'!P44&lt;4), 'Raw Data'!G44, 0)</f>
        <v/>
      </c>
      <c r="E51">
        <f>IF(ISBLANK('Raw Data'!J44), 0, IF(AND(4=MATCH(LARGE('Raw Data'!G44:J44, 4), 'Raw Data'!G44:J44, 0), 'Raw Data'!P44-'Raw Data'!O44&gt;3), 'Raw Data'!J44, 0))</f>
        <v/>
      </c>
      <c r="F51">
        <f>IF(ISBLANK('Raw Data'!J44), 0, IF(AND(3=MATCH(LARGE('Raw Data'!G44:J44, 4), 'Raw Data'!G44:J44, 0), 'Raw Data'!O44-'Raw Data'!P44&gt;3), 'Raw Data'!I44, 0))</f>
        <v/>
      </c>
      <c r="G51">
        <f>IF(ISBLANK('Raw Data'!J44), 0, IF(AND(2=MATCH(LARGE('Raw Data'!G44:J44, 4), 'Raw Data'!G44:J44, 0), AND('Raw Data'!P44-'Raw Data'!O44&lt;4, 'Raw Data'!P44-'Raw Data'!O44&gt;0)), 'Raw Data'!H44, 0))</f>
        <v/>
      </c>
      <c r="H51">
        <f>IF(ISBLANK('Raw Data'!J44), 0, IF(AND(1=MATCH(LARGE('Raw Data'!G44:J44, 4), 'Raw Data'!G44:J44, 0), AND('Raw Data'!O44-'Raw Data'!P44&lt;4, 'Raw Data'!O44-'Raw Data'!P44&gt;0)), 'Raw Data'!G44, 0))</f>
        <v/>
      </c>
      <c r="I51">
        <f>IF(ISBLANK('Raw Data'!J44), 0, IF(AND(4=MATCH(LARGE('Raw Data'!G44:J44, 3), 'Raw Data'!G44:J44, 0), 'Raw Data'!P44-'Raw Data'!O44&gt;3), 'Raw Data'!J44, 0))</f>
        <v/>
      </c>
      <c r="J51">
        <f>IF(ISBLANK('Raw Data'!J44), 0, IF(AND(3=MATCH(LARGE('Raw Data'!G44:J44, 3), 'Raw Data'!G44:J44, 0), 'Raw Data'!O44-'Raw Data'!P44&gt;3), 'Raw Data'!I44, 0))</f>
        <v/>
      </c>
      <c r="K51">
        <f>IF(ISBLANK('Raw Data'!J44), 0, IF(AND(2=MATCH(LARGE('Raw Data'!G44:J44, 3), 'Raw Data'!G44:J44, 0), AND('Raw Data'!P44-'Raw Data'!O44&lt;4, 'Raw Data'!P44-'Raw Data'!O44&gt;0)), 'Raw Data'!H44, 0))</f>
        <v/>
      </c>
      <c r="L51">
        <f>IF(ISBLANK('Raw Data'!J44), 0, IF(AND(1=MATCH(LARGE('Raw Data'!G44:J44, 3), 'Raw Data'!G44:J44, 0), AND('Raw Data'!O44-'Raw Data'!P44&lt;4, 'Raw Data'!O44-'Raw Data'!P44&gt;0)), 'Raw Data'!G44, 0))</f>
        <v/>
      </c>
      <c r="M51">
        <f>IF(ISBLANK('Raw Data'!J44), 0, IF(AND(4=MATCH(LARGE('Raw Data'!G44:J44, 2), 'Raw Data'!G44:J44, 0), 'Raw Data'!P44-'Raw Data'!O44&gt;3), 'Raw Data'!J44, 0))</f>
        <v/>
      </c>
      <c r="N51">
        <f>IF(ISBLANK('Raw Data'!J44), 0, IF(AND(3=MATCH(LARGE('Raw Data'!G44:J44, 2), 'Raw Data'!G44:J44, 0), 'Raw Data'!O44-'Raw Data'!P44&gt;3), 'Raw Data'!I44, 0))</f>
        <v/>
      </c>
      <c r="O51">
        <f>IF(ISBLANK('Raw Data'!J44), 0, IF(AND(2=MATCH(LARGE('Raw Data'!G44:J44, 2), 'Raw Data'!G44:J44, 0), AND('Raw Data'!P44-'Raw Data'!O44&lt;4, 'Raw Data'!P44-'Raw Data'!O44&gt;0)), 'Raw Data'!H44, 0))</f>
        <v/>
      </c>
      <c r="P51">
        <f>IF(ISBLANK('Raw Data'!J44), 0, IF(AND(1=MATCH(LARGE('Raw Data'!G44:J44, 2), 'Raw Data'!G44:J44, 0), AND('Raw Data'!O44-'Raw Data'!P44&lt;4, 'Raw Data'!O44-'Raw Data'!P44&gt;0)), 'Raw Data'!G44, 0))</f>
        <v/>
      </c>
      <c r="Q51">
        <f>IF(ISBLANK('Raw Data'!J44), 0, IF(AND(4=MATCH(LARGE('Raw Data'!G44:J44, 1), 'Raw Data'!G44:J44, 0), 'Raw Data'!P44-'Raw Data'!O44&gt;3), 'Raw Data'!J44, 0))</f>
        <v/>
      </c>
      <c r="R51">
        <f>IF(ISBLANK('Raw Data'!J44), 0, IF(AND(3=MATCH(LARGE('Raw Data'!G44:J44, 1), 'Raw Data'!G44:J44, 0), 'Raw Data'!O44-'Raw Data'!P44&gt;3), 'Raw Data'!I44, 0))</f>
        <v/>
      </c>
      <c r="S51">
        <f>IF(AND('Raw Data'!P44-'Raw Data'!O44&gt;4, 'Raw Data'!F44&lt;'Raw Data'!C44), 'Raw Data'!J44, 0)</f>
        <v/>
      </c>
      <c r="T51">
        <f>IF(AND('Raw Data'!O44-'Raw Data'!P44&gt;4, 'Raw Data'!F44&gt;'Raw Data'!C44), 'Raw Data'!I44, 0)</f>
        <v/>
      </c>
      <c r="U51">
        <f>IF(AND('Raw Data'!P44-'Raw Data'!O44&lt;3, 'Raw Data'!P44&gt;'Raw Data'!O44, 'Raw Data'!F44&lt;'Raw Data'!C44), 'Raw Data'!H44, 0)</f>
        <v/>
      </c>
      <c r="V51">
        <f>IF(AND('Raw Data'!P44-'Raw Data'!O44&lt;3, 'Raw Data'!P44&gt;'Raw Data'!O44, 'Raw Data'!F44&gt;'Raw Data'!C44), 'Raw Data'!G44, 0)</f>
        <v/>
      </c>
    </row>
    <row r="52">
      <c r="A52">
        <f>IF(AND('Raw Data'!F45&lt;'Raw Data'!C45, 'Raw Data'!P45&gt;'Raw Data'!O45, 'Raw Data'!P45-'Raw Data'!O45&gt;3), 'Raw Data'!J45, 0)</f>
        <v/>
      </c>
      <c r="B52">
        <f>IF(AND('Raw Data'!C45&lt;'Raw Data'!F45, 'Raw Data'!O45&gt;'Raw Data'!P45, 'Raw Data'!O45-'Raw Data'!P45&gt;3), 'Raw Data'!I45, 0)</f>
        <v/>
      </c>
      <c r="C52">
        <f>IF(AND('Raw Data'!F45&lt;'Raw Data'!C45, 'Raw Data'!P45&gt;'Raw Data'!O45, 'Raw Data'!P45-'Raw Data'!O45&lt;4), 'Raw Data'!H45, 0)</f>
        <v/>
      </c>
      <c r="D52">
        <f>IF(AND('Raw Data'!C45&lt;'Raw Data'!F45, 'Raw Data'!O45&gt;'Raw Data'!P45, 'Raw Data'!O45-'Raw Data'!P45&lt;4), 'Raw Data'!G45, 0)</f>
        <v/>
      </c>
      <c r="E52">
        <f>IF(ISBLANK('Raw Data'!J45), 0, IF(AND(4=MATCH(LARGE('Raw Data'!G45:J45, 4), 'Raw Data'!G45:J45, 0), 'Raw Data'!P45-'Raw Data'!O45&gt;3), 'Raw Data'!J45, 0))</f>
        <v/>
      </c>
      <c r="F52">
        <f>IF(ISBLANK('Raw Data'!J45), 0, IF(AND(3=MATCH(LARGE('Raw Data'!G45:J45, 4), 'Raw Data'!G45:J45, 0), 'Raw Data'!O45-'Raw Data'!P45&gt;3), 'Raw Data'!I45, 0))</f>
        <v/>
      </c>
      <c r="G52">
        <f>IF(ISBLANK('Raw Data'!J45), 0, IF(AND(2=MATCH(LARGE('Raw Data'!G45:J45, 4), 'Raw Data'!G45:J45, 0), AND('Raw Data'!P45-'Raw Data'!O45&lt;4, 'Raw Data'!P45-'Raw Data'!O45&gt;0)), 'Raw Data'!H45, 0))</f>
        <v/>
      </c>
      <c r="H52">
        <f>IF(ISBLANK('Raw Data'!J45), 0, IF(AND(1=MATCH(LARGE('Raw Data'!G45:J45, 4), 'Raw Data'!G45:J45, 0), AND('Raw Data'!O45-'Raw Data'!P45&lt;4, 'Raw Data'!O45-'Raw Data'!P45&gt;0)), 'Raw Data'!G45, 0))</f>
        <v/>
      </c>
      <c r="I52">
        <f>IF(ISBLANK('Raw Data'!J45), 0, IF(AND(4=MATCH(LARGE('Raw Data'!G45:J45, 3), 'Raw Data'!G45:J45, 0), 'Raw Data'!P45-'Raw Data'!O45&gt;3), 'Raw Data'!J45, 0))</f>
        <v/>
      </c>
      <c r="J52">
        <f>IF(ISBLANK('Raw Data'!J45), 0, IF(AND(3=MATCH(LARGE('Raw Data'!G45:J45, 3), 'Raw Data'!G45:J45, 0), 'Raw Data'!O45-'Raw Data'!P45&gt;3), 'Raw Data'!I45, 0))</f>
        <v/>
      </c>
      <c r="K52">
        <f>IF(ISBLANK('Raw Data'!J45), 0, IF(AND(2=MATCH(LARGE('Raw Data'!G45:J45, 3), 'Raw Data'!G45:J45, 0), AND('Raw Data'!P45-'Raw Data'!O45&lt;4, 'Raw Data'!P45-'Raw Data'!O45&gt;0)), 'Raw Data'!H45, 0))</f>
        <v/>
      </c>
      <c r="L52">
        <f>IF(ISBLANK('Raw Data'!J45), 0, IF(AND(1=MATCH(LARGE('Raw Data'!G45:J45, 3), 'Raw Data'!G45:J45, 0), AND('Raw Data'!O45-'Raw Data'!P45&lt;4, 'Raw Data'!O45-'Raw Data'!P45&gt;0)), 'Raw Data'!G45, 0))</f>
        <v/>
      </c>
      <c r="M52">
        <f>IF(ISBLANK('Raw Data'!J45), 0, IF(AND(4=MATCH(LARGE('Raw Data'!G45:J45, 2), 'Raw Data'!G45:J45, 0), 'Raw Data'!P45-'Raw Data'!O45&gt;3), 'Raw Data'!J45, 0))</f>
        <v/>
      </c>
      <c r="N52">
        <f>IF(ISBLANK('Raw Data'!J45), 0, IF(AND(3=MATCH(LARGE('Raw Data'!G45:J45, 2), 'Raw Data'!G45:J45, 0), 'Raw Data'!O45-'Raw Data'!P45&gt;3), 'Raw Data'!I45, 0))</f>
        <v/>
      </c>
      <c r="O52">
        <f>IF(ISBLANK('Raw Data'!J45), 0, IF(AND(2=MATCH(LARGE('Raw Data'!G45:J45, 2), 'Raw Data'!G45:J45, 0), AND('Raw Data'!P45-'Raw Data'!O45&lt;4, 'Raw Data'!P45-'Raw Data'!O45&gt;0)), 'Raw Data'!H45, 0))</f>
        <v/>
      </c>
      <c r="P52">
        <f>IF(ISBLANK('Raw Data'!J45), 0, IF(AND(1=MATCH(LARGE('Raw Data'!G45:J45, 2), 'Raw Data'!G45:J45, 0), AND('Raw Data'!O45-'Raw Data'!P45&lt;4, 'Raw Data'!O45-'Raw Data'!P45&gt;0)), 'Raw Data'!G45, 0))</f>
        <v/>
      </c>
      <c r="Q52">
        <f>IF(ISBLANK('Raw Data'!J45), 0, IF(AND(4=MATCH(LARGE('Raw Data'!G45:J45, 1), 'Raw Data'!G45:J45, 0), 'Raw Data'!P45-'Raw Data'!O45&gt;3), 'Raw Data'!J45, 0))</f>
        <v/>
      </c>
      <c r="R52">
        <f>IF(ISBLANK('Raw Data'!J45), 0, IF(AND(3=MATCH(LARGE('Raw Data'!G45:J45, 1), 'Raw Data'!G45:J45, 0), 'Raw Data'!O45-'Raw Data'!P45&gt;3), 'Raw Data'!I45, 0))</f>
        <v/>
      </c>
      <c r="S52">
        <f>IF(AND('Raw Data'!P45-'Raw Data'!O45&gt;4, 'Raw Data'!F45&lt;'Raw Data'!C45), 'Raw Data'!J45, 0)</f>
        <v/>
      </c>
      <c r="T52">
        <f>IF(AND('Raw Data'!O45-'Raw Data'!P45&gt;4, 'Raw Data'!F45&gt;'Raw Data'!C45), 'Raw Data'!I45, 0)</f>
        <v/>
      </c>
      <c r="U52">
        <f>IF(AND('Raw Data'!P45-'Raw Data'!O45&lt;3, 'Raw Data'!P45&gt;'Raw Data'!O45, 'Raw Data'!F45&lt;'Raw Data'!C45), 'Raw Data'!H45, 0)</f>
        <v/>
      </c>
      <c r="V52">
        <f>IF(AND('Raw Data'!P45-'Raw Data'!O45&lt;3, 'Raw Data'!P45&gt;'Raw Data'!O45, 'Raw Data'!F45&gt;'Raw Data'!C45), 'Raw Data'!G45, 0)</f>
        <v/>
      </c>
    </row>
    <row r="53">
      <c r="A53">
        <f>IF(AND('Raw Data'!F46&lt;'Raw Data'!C46, 'Raw Data'!P46&gt;'Raw Data'!O46, 'Raw Data'!P46-'Raw Data'!O46&gt;3), 'Raw Data'!J46, 0)</f>
        <v/>
      </c>
      <c r="B53">
        <f>IF(AND('Raw Data'!C46&lt;'Raw Data'!F46, 'Raw Data'!O46&gt;'Raw Data'!P46, 'Raw Data'!O46-'Raw Data'!P46&gt;3), 'Raw Data'!I46, 0)</f>
        <v/>
      </c>
      <c r="C53">
        <f>IF(AND('Raw Data'!F46&lt;'Raw Data'!C46, 'Raw Data'!P46&gt;'Raw Data'!O46, 'Raw Data'!P46-'Raw Data'!O46&lt;4), 'Raw Data'!H46, 0)</f>
        <v/>
      </c>
      <c r="D53">
        <f>IF(AND('Raw Data'!C46&lt;'Raw Data'!F46, 'Raw Data'!O46&gt;'Raw Data'!P46, 'Raw Data'!O46-'Raw Data'!P46&lt;4), 'Raw Data'!G46, 0)</f>
        <v/>
      </c>
      <c r="E53">
        <f>IF(ISBLANK('Raw Data'!J46), 0, IF(AND(4=MATCH(LARGE('Raw Data'!G46:J46, 4), 'Raw Data'!G46:J46, 0), 'Raw Data'!P46-'Raw Data'!O46&gt;3), 'Raw Data'!J46, 0))</f>
        <v/>
      </c>
      <c r="F53">
        <f>IF(ISBLANK('Raw Data'!J46), 0, IF(AND(3=MATCH(LARGE('Raw Data'!G46:J46, 4), 'Raw Data'!G46:J46, 0), 'Raw Data'!O46-'Raw Data'!P46&gt;3), 'Raw Data'!I46, 0))</f>
        <v/>
      </c>
      <c r="G53">
        <f>IF(ISBLANK('Raw Data'!J46), 0, IF(AND(2=MATCH(LARGE('Raw Data'!G46:J46, 4), 'Raw Data'!G46:J46, 0), AND('Raw Data'!P46-'Raw Data'!O46&lt;4, 'Raw Data'!P46-'Raw Data'!O46&gt;0)), 'Raw Data'!H46, 0))</f>
        <v/>
      </c>
      <c r="H53">
        <f>IF(ISBLANK('Raw Data'!J46), 0, IF(AND(1=MATCH(LARGE('Raw Data'!G46:J46, 4), 'Raw Data'!G46:J46, 0), AND('Raw Data'!O46-'Raw Data'!P46&lt;4, 'Raw Data'!O46-'Raw Data'!P46&gt;0)), 'Raw Data'!G46, 0))</f>
        <v/>
      </c>
      <c r="I53">
        <f>IF(ISBLANK('Raw Data'!J46), 0, IF(AND(4=MATCH(LARGE('Raw Data'!G46:J46, 3), 'Raw Data'!G46:J46, 0), 'Raw Data'!P46-'Raw Data'!O46&gt;3), 'Raw Data'!J46, 0))</f>
        <v/>
      </c>
      <c r="J53">
        <f>IF(ISBLANK('Raw Data'!J46), 0, IF(AND(3=MATCH(LARGE('Raw Data'!G46:J46, 3), 'Raw Data'!G46:J46, 0), 'Raw Data'!O46-'Raw Data'!P46&gt;3), 'Raw Data'!I46, 0))</f>
        <v/>
      </c>
      <c r="K53">
        <f>IF(ISBLANK('Raw Data'!J46), 0, IF(AND(2=MATCH(LARGE('Raw Data'!G46:J46, 3), 'Raw Data'!G46:J46, 0), AND('Raw Data'!P46-'Raw Data'!O46&lt;4, 'Raw Data'!P46-'Raw Data'!O46&gt;0)), 'Raw Data'!H46, 0))</f>
        <v/>
      </c>
      <c r="L53">
        <f>IF(ISBLANK('Raw Data'!J46), 0, IF(AND(1=MATCH(LARGE('Raw Data'!G46:J46, 3), 'Raw Data'!G46:J46, 0), AND('Raw Data'!O46-'Raw Data'!P46&lt;4, 'Raw Data'!O46-'Raw Data'!P46&gt;0)), 'Raw Data'!G46, 0))</f>
        <v/>
      </c>
      <c r="M53">
        <f>IF(ISBLANK('Raw Data'!J46), 0, IF(AND(4=MATCH(LARGE('Raw Data'!G46:J46, 2), 'Raw Data'!G46:J46, 0), 'Raw Data'!P46-'Raw Data'!O46&gt;3), 'Raw Data'!J46, 0))</f>
        <v/>
      </c>
      <c r="N53">
        <f>IF(ISBLANK('Raw Data'!J46), 0, IF(AND(3=MATCH(LARGE('Raw Data'!G46:J46, 2), 'Raw Data'!G46:J46, 0), 'Raw Data'!O46-'Raw Data'!P46&gt;3), 'Raw Data'!I46, 0))</f>
        <v/>
      </c>
      <c r="O53">
        <f>IF(ISBLANK('Raw Data'!J46), 0, IF(AND(2=MATCH(LARGE('Raw Data'!G46:J46, 2), 'Raw Data'!G46:J46, 0), AND('Raw Data'!P46-'Raw Data'!O46&lt;4, 'Raw Data'!P46-'Raw Data'!O46&gt;0)), 'Raw Data'!H46, 0))</f>
        <v/>
      </c>
      <c r="P53">
        <f>IF(ISBLANK('Raw Data'!J46), 0, IF(AND(1=MATCH(LARGE('Raw Data'!G46:J46, 2), 'Raw Data'!G46:J46, 0), AND('Raw Data'!O46-'Raw Data'!P46&lt;4, 'Raw Data'!O46-'Raw Data'!P46&gt;0)), 'Raw Data'!G46, 0))</f>
        <v/>
      </c>
      <c r="Q53">
        <f>IF(ISBLANK('Raw Data'!J46), 0, IF(AND(4=MATCH(LARGE('Raw Data'!G46:J46, 1), 'Raw Data'!G46:J46, 0), 'Raw Data'!P46-'Raw Data'!O46&gt;3), 'Raw Data'!J46, 0))</f>
        <v/>
      </c>
      <c r="R53">
        <f>IF(ISBLANK('Raw Data'!J46), 0, IF(AND(3=MATCH(LARGE('Raw Data'!G46:J46, 1), 'Raw Data'!G46:J46, 0), 'Raw Data'!O46-'Raw Data'!P46&gt;3), 'Raw Data'!I46, 0))</f>
        <v/>
      </c>
      <c r="S53">
        <f>IF(AND('Raw Data'!P46-'Raw Data'!O46&gt;4, 'Raw Data'!F46&lt;'Raw Data'!C46), 'Raw Data'!J46, 0)</f>
        <v/>
      </c>
      <c r="T53">
        <f>IF(AND('Raw Data'!O46-'Raw Data'!P46&gt;4, 'Raw Data'!F46&gt;'Raw Data'!C46), 'Raw Data'!I46, 0)</f>
        <v/>
      </c>
      <c r="U53">
        <f>IF(AND('Raw Data'!P46-'Raw Data'!O46&lt;3, 'Raw Data'!P46&gt;'Raw Data'!O46, 'Raw Data'!F46&lt;'Raw Data'!C46), 'Raw Data'!H46, 0)</f>
        <v/>
      </c>
      <c r="V53">
        <f>IF(AND('Raw Data'!P46-'Raw Data'!O46&lt;3, 'Raw Data'!P46&gt;'Raw Data'!O46, 'Raw Data'!F46&gt;'Raw Data'!C46), 'Raw Data'!G46, 0)</f>
        <v/>
      </c>
    </row>
    <row r="54">
      <c r="A54">
        <f>IF(AND('Raw Data'!F47&lt;'Raw Data'!C47, 'Raw Data'!P47&gt;'Raw Data'!O47, 'Raw Data'!P47-'Raw Data'!O47&gt;3), 'Raw Data'!J47, 0)</f>
        <v/>
      </c>
      <c r="B54">
        <f>IF(AND('Raw Data'!C47&lt;'Raw Data'!F47, 'Raw Data'!O47&gt;'Raw Data'!P47, 'Raw Data'!O47-'Raw Data'!P47&gt;3), 'Raw Data'!I47, 0)</f>
        <v/>
      </c>
      <c r="C54">
        <f>IF(AND('Raw Data'!F47&lt;'Raw Data'!C47, 'Raw Data'!P47&gt;'Raw Data'!O47, 'Raw Data'!P47-'Raw Data'!O47&lt;4), 'Raw Data'!H47, 0)</f>
        <v/>
      </c>
      <c r="D54">
        <f>IF(AND('Raw Data'!C47&lt;'Raw Data'!F47, 'Raw Data'!O47&gt;'Raw Data'!P47, 'Raw Data'!O47-'Raw Data'!P47&lt;4), 'Raw Data'!G47, 0)</f>
        <v/>
      </c>
      <c r="E54">
        <f>IF(ISBLANK('Raw Data'!J47), 0, IF(AND(4=MATCH(LARGE('Raw Data'!G47:J47, 4), 'Raw Data'!G47:J47, 0), 'Raw Data'!P47-'Raw Data'!O47&gt;3), 'Raw Data'!J47, 0))</f>
        <v/>
      </c>
      <c r="F54">
        <f>IF(ISBLANK('Raw Data'!J47), 0, IF(AND(3=MATCH(LARGE('Raw Data'!G47:J47, 4), 'Raw Data'!G47:J47, 0), 'Raw Data'!O47-'Raw Data'!P47&gt;3), 'Raw Data'!I47, 0))</f>
        <v/>
      </c>
      <c r="G54">
        <f>IF(ISBLANK('Raw Data'!J47), 0, IF(AND(2=MATCH(LARGE('Raw Data'!G47:J47, 4), 'Raw Data'!G47:J47, 0), AND('Raw Data'!P47-'Raw Data'!O47&lt;4, 'Raw Data'!P47-'Raw Data'!O47&gt;0)), 'Raw Data'!H47, 0))</f>
        <v/>
      </c>
      <c r="H54">
        <f>IF(ISBLANK('Raw Data'!J47), 0, IF(AND(1=MATCH(LARGE('Raw Data'!G47:J47, 4), 'Raw Data'!G47:J47, 0), AND('Raw Data'!O47-'Raw Data'!P47&lt;4, 'Raw Data'!O47-'Raw Data'!P47&gt;0)), 'Raw Data'!G47, 0))</f>
        <v/>
      </c>
      <c r="I54">
        <f>IF(ISBLANK('Raw Data'!J47), 0, IF(AND(4=MATCH(LARGE('Raw Data'!G47:J47, 3), 'Raw Data'!G47:J47, 0), 'Raw Data'!P47-'Raw Data'!O47&gt;3), 'Raw Data'!J47, 0))</f>
        <v/>
      </c>
      <c r="J54">
        <f>IF(ISBLANK('Raw Data'!J47), 0, IF(AND(3=MATCH(LARGE('Raw Data'!G47:J47, 3), 'Raw Data'!G47:J47, 0), 'Raw Data'!O47-'Raw Data'!P47&gt;3), 'Raw Data'!I47, 0))</f>
        <v/>
      </c>
      <c r="K54">
        <f>IF(ISBLANK('Raw Data'!J47), 0, IF(AND(2=MATCH(LARGE('Raw Data'!G47:J47, 3), 'Raw Data'!G47:J47, 0), AND('Raw Data'!P47-'Raw Data'!O47&lt;4, 'Raw Data'!P47-'Raw Data'!O47&gt;0)), 'Raw Data'!H47, 0))</f>
        <v/>
      </c>
      <c r="L54">
        <f>IF(ISBLANK('Raw Data'!J47), 0, IF(AND(1=MATCH(LARGE('Raw Data'!G47:J47, 3), 'Raw Data'!G47:J47, 0), AND('Raw Data'!O47-'Raw Data'!P47&lt;4, 'Raw Data'!O47-'Raw Data'!P47&gt;0)), 'Raw Data'!G47, 0))</f>
        <v/>
      </c>
      <c r="M54">
        <f>IF(ISBLANK('Raw Data'!J47), 0, IF(AND(4=MATCH(LARGE('Raw Data'!G47:J47, 2), 'Raw Data'!G47:J47, 0), 'Raw Data'!P47-'Raw Data'!O47&gt;3), 'Raw Data'!J47, 0))</f>
        <v/>
      </c>
      <c r="N54">
        <f>IF(ISBLANK('Raw Data'!J47), 0, IF(AND(3=MATCH(LARGE('Raw Data'!G47:J47, 2), 'Raw Data'!G47:J47, 0), 'Raw Data'!O47-'Raw Data'!P47&gt;3), 'Raw Data'!I47, 0))</f>
        <v/>
      </c>
      <c r="O54">
        <f>IF(ISBLANK('Raw Data'!J47), 0, IF(AND(2=MATCH(LARGE('Raw Data'!G47:J47, 2), 'Raw Data'!G47:J47, 0), AND('Raw Data'!P47-'Raw Data'!O47&lt;4, 'Raw Data'!P47-'Raw Data'!O47&gt;0)), 'Raw Data'!H47, 0))</f>
        <v/>
      </c>
      <c r="P54">
        <f>IF(ISBLANK('Raw Data'!J47), 0, IF(AND(1=MATCH(LARGE('Raw Data'!G47:J47, 2), 'Raw Data'!G47:J47, 0), AND('Raw Data'!O47-'Raw Data'!P47&lt;4, 'Raw Data'!O47-'Raw Data'!P47&gt;0)), 'Raw Data'!G47, 0))</f>
        <v/>
      </c>
      <c r="Q54">
        <f>IF(ISBLANK('Raw Data'!J47), 0, IF(AND(4=MATCH(LARGE('Raw Data'!G47:J47, 1), 'Raw Data'!G47:J47, 0), 'Raw Data'!P47-'Raw Data'!O47&gt;3), 'Raw Data'!J47, 0))</f>
        <v/>
      </c>
      <c r="R54">
        <f>IF(ISBLANK('Raw Data'!J47), 0, IF(AND(3=MATCH(LARGE('Raw Data'!G47:J47, 1), 'Raw Data'!G47:J47, 0), 'Raw Data'!O47-'Raw Data'!P47&gt;3), 'Raw Data'!I47, 0))</f>
        <v/>
      </c>
      <c r="S54">
        <f>IF(AND('Raw Data'!P47-'Raw Data'!O47&gt;4, 'Raw Data'!F47&lt;'Raw Data'!C47), 'Raw Data'!J47, 0)</f>
        <v/>
      </c>
      <c r="T54">
        <f>IF(AND('Raw Data'!O47-'Raw Data'!P47&gt;4, 'Raw Data'!F47&gt;'Raw Data'!C47), 'Raw Data'!I47, 0)</f>
        <v/>
      </c>
      <c r="U54">
        <f>IF(AND('Raw Data'!P47-'Raw Data'!O47&lt;3, 'Raw Data'!P47&gt;'Raw Data'!O47, 'Raw Data'!F47&lt;'Raw Data'!C47), 'Raw Data'!H47, 0)</f>
        <v/>
      </c>
      <c r="V54">
        <f>IF(AND('Raw Data'!P47-'Raw Data'!O47&lt;3, 'Raw Data'!P47&gt;'Raw Data'!O47, 'Raw Data'!F47&gt;'Raw Data'!C47), 'Raw Data'!G47, 0)</f>
        <v/>
      </c>
    </row>
    <row r="55">
      <c r="A55">
        <f>IF(AND('Raw Data'!F48&lt;'Raw Data'!C48, 'Raw Data'!P48&gt;'Raw Data'!O48, 'Raw Data'!P48-'Raw Data'!O48&gt;3), 'Raw Data'!J48, 0)</f>
        <v/>
      </c>
      <c r="B55">
        <f>IF(AND('Raw Data'!C48&lt;'Raw Data'!F48, 'Raw Data'!O48&gt;'Raw Data'!P48, 'Raw Data'!O48-'Raw Data'!P48&gt;3), 'Raw Data'!I48, 0)</f>
        <v/>
      </c>
      <c r="C55">
        <f>IF(AND('Raw Data'!F48&lt;'Raw Data'!C48, 'Raw Data'!P48&gt;'Raw Data'!O48, 'Raw Data'!P48-'Raw Data'!O48&lt;4), 'Raw Data'!H48, 0)</f>
        <v/>
      </c>
      <c r="D55">
        <f>IF(AND('Raw Data'!C48&lt;'Raw Data'!F48, 'Raw Data'!O48&gt;'Raw Data'!P48, 'Raw Data'!O48-'Raw Data'!P48&lt;4), 'Raw Data'!G48, 0)</f>
        <v/>
      </c>
      <c r="E55">
        <f>IF(ISBLANK('Raw Data'!J48), 0, IF(AND(4=MATCH(LARGE('Raw Data'!G48:J48, 4), 'Raw Data'!G48:J48, 0), 'Raw Data'!P48-'Raw Data'!O48&gt;3), 'Raw Data'!J48, 0))</f>
        <v/>
      </c>
      <c r="F55">
        <f>IF(ISBLANK('Raw Data'!J48), 0, IF(AND(3=MATCH(LARGE('Raw Data'!G48:J48, 4), 'Raw Data'!G48:J48, 0), 'Raw Data'!O48-'Raw Data'!P48&gt;3), 'Raw Data'!I48, 0))</f>
        <v/>
      </c>
      <c r="G55">
        <f>IF(ISBLANK('Raw Data'!J48), 0, IF(AND(2=MATCH(LARGE('Raw Data'!G48:J48, 4), 'Raw Data'!G48:J48, 0), AND('Raw Data'!P48-'Raw Data'!O48&lt;4, 'Raw Data'!P48-'Raw Data'!O48&gt;0)), 'Raw Data'!H48, 0))</f>
        <v/>
      </c>
      <c r="H55">
        <f>IF(ISBLANK('Raw Data'!J48), 0, IF(AND(1=MATCH(LARGE('Raw Data'!G48:J48, 4), 'Raw Data'!G48:J48, 0), AND('Raw Data'!O48-'Raw Data'!P48&lt;4, 'Raw Data'!O48-'Raw Data'!P48&gt;0)), 'Raw Data'!G48, 0))</f>
        <v/>
      </c>
      <c r="I55">
        <f>IF(ISBLANK('Raw Data'!J48), 0, IF(AND(4=MATCH(LARGE('Raw Data'!G48:J48, 3), 'Raw Data'!G48:J48, 0), 'Raw Data'!P48-'Raw Data'!O48&gt;3), 'Raw Data'!J48, 0))</f>
        <v/>
      </c>
      <c r="J55">
        <f>IF(ISBLANK('Raw Data'!J48), 0, IF(AND(3=MATCH(LARGE('Raw Data'!G48:J48, 3), 'Raw Data'!G48:J48, 0), 'Raw Data'!O48-'Raw Data'!P48&gt;3), 'Raw Data'!I48, 0))</f>
        <v/>
      </c>
      <c r="K55">
        <f>IF(ISBLANK('Raw Data'!J48), 0, IF(AND(2=MATCH(LARGE('Raw Data'!G48:J48, 3), 'Raw Data'!G48:J48, 0), AND('Raw Data'!P48-'Raw Data'!O48&lt;4, 'Raw Data'!P48-'Raw Data'!O48&gt;0)), 'Raw Data'!H48, 0))</f>
        <v/>
      </c>
      <c r="L55">
        <f>IF(ISBLANK('Raw Data'!J48), 0, IF(AND(1=MATCH(LARGE('Raw Data'!G48:J48, 3), 'Raw Data'!G48:J48, 0), AND('Raw Data'!O48-'Raw Data'!P48&lt;4, 'Raw Data'!O48-'Raw Data'!P48&gt;0)), 'Raw Data'!G48, 0))</f>
        <v/>
      </c>
      <c r="M55">
        <f>IF(ISBLANK('Raw Data'!J48), 0, IF(AND(4=MATCH(LARGE('Raw Data'!G48:J48, 2), 'Raw Data'!G48:J48, 0), 'Raw Data'!P48-'Raw Data'!O48&gt;3), 'Raw Data'!J48, 0))</f>
        <v/>
      </c>
      <c r="N55">
        <f>IF(ISBLANK('Raw Data'!J48), 0, IF(AND(3=MATCH(LARGE('Raw Data'!G48:J48, 2), 'Raw Data'!G48:J48, 0), 'Raw Data'!O48-'Raw Data'!P48&gt;3), 'Raw Data'!I48, 0))</f>
        <v/>
      </c>
      <c r="O55">
        <f>IF(ISBLANK('Raw Data'!J48), 0, IF(AND(2=MATCH(LARGE('Raw Data'!G48:J48, 2), 'Raw Data'!G48:J48, 0), AND('Raw Data'!P48-'Raw Data'!O48&lt;4, 'Raw Data'!P48-'Raw Data'!O48&gt;0)), 'Raw Data'!H48, 0))</f>
        <v/>
      </c>
      <c r="P55">
        <f>IF(ISBLANK('Raw Data'!J48), 0, IF(AND(1=MATCH(LARGE('Raw Data'!G48:J48, 2), 'Raw Data'!G48:J48, 0), AND('Raw Data'!O48-'Raw Data'!P48&lt;4, 'Raw Data'!O48-'Raw Data'!P48&gt;0)), 'Raw Data'!G48, 0))</f>
        <v/>
      </c>
      <c r="Q55">
        <f>IF(ISBLANK('Raw Data'!J48), 0, IF(AND(4=MATCH(LARGE('Raw Data'!G48:J48, 1), 'Raw Data'!G48:J48, 0), 'Raw Data'!P48-'Raw Data'!O48&gt;3), 'Raw Data'!J48, 0))</f>
        <v/>
      </c>
      <c r="R55">
        <f>IF(ISBLANK('Raw Data'!J48), 0, IF(AND(3=MATCH(LARGE('Raw Data'!G48:J48, 1), 'Raw Data'!G48:J48, 0), 'Raw Data'!O48-'Raw Data'!P48&gt;3), 'Raw Data'!I48, 0))</f>
        <v/>
      </c>
      <c r="S55">
        <f>IF(AND('Raw Data'!P48-'Raw Data'!O48&gt;4, 'Raw Data'!F48&lt;'Raw Data'!C48), 'Raw Data'!J48, 0)</f>
        <v/>
      </c>
      <c r="T55">
        <f>IF(AND('Raw Data'!O48-'Raw Data'!P48&gt;4, 'Raw Data'!F48&gt;'Raw Data'!C48), 'Raw Data'!I48, 0)</f>
        <v/>
      </c>
      <c r="U55">
        <f>IF(AND('Raw Data'!P48-'Raw Data'!O48&lt;3, 'Raw Data'!P48&gt;'Raw Data'!O48, 'Raw Data'!F48&lt;'Raw Data'!C48), 'Raw Data'!H48, 0)</f>
        <v/>
      </c>
      <c r="V55">
        <f>IF(AND('Raw Data'!P48-'Raw Data'!O48&lt;3, 'Raw Data'!P48&gt;'Raw Data'!O48, 'Raw Data'!F48&gt;'Raw Data'!C48), 'Raw Data'!G48, 0)</f>
        <v/>
      </c>
    </row>
    <row r="56">
      <c r="A56">
        <f>IF(AND('Raw Data'!F49&lt;'Raw Data'!C49, 'Raw Data'!P49&gt;'Raw Data'!O49, 'Raw Data'!P49-'Raw Data'!O49&gt;3), 'Raw Data'!J49, 0)</f>
        <v/>
      </c>
      <c r="B56">
        <f>IF(AND('Raw Data'!C49&lt;'Raw Data'!F49, 'Raw Data'!O49&gt;'Raw Data'!P49, 'Raw Data'!O49-'Raw Data'!P49&gt;3), 'Raw Data'!I49, 0)</f>
        <v/>
      </c>
      <c r="C56">
        <f>IF(AND('Raw Data'!F49&lt;'Raw Data'!C49, 'Raw Data'!P49&gt;'Raw Data'!O49, 'Raw Data'!P49-'Raw Data'!O49&lt;4), 'Raw Data'!H49, 0)</f>
        <v/>
      </c>
      <c r="D56">
        <f>IF(AND('Raw Data'!C49&lt;'Raw Data'!F49, 'Raw Data'!O49&gt;'Raw Data'!P49, 'Raw Data'!O49-'Raw Data'!P49&lt;4), 'Raw Data'!G49, 0)</f>
        <v/>
      </c>
      <c r="E56">
        <f>IF(ISBLANK('Raw Data'!J49), 0, IF(AND(4=MATCH(LARGE('Raw Data'!G49:J49, 4), 'Raw Data'!G49:J49, 0), 'Raw Data'!P49-'Raw Data'!O49&gt;3), 'Raw Data'!J49, 0))</f>
        <v/>
      </c>
      <c r="F56">
        <f>IF(ISBLANK('Raw Data'!J49), 0, IF(AND(3=MATCH(LARGE('Raw Data'!G49:J49, 4), 'Raw Data'!G49:J49, 0), 'Raw Data'!O49-'Raw Data'!P49&gt;3), 'Raw Data'!I49, 0))</f>
        <v/>
      </c>
      <c r="G56">
        <f>IF(ISBLANK('Raw Data'!J49), 0, IF(AND(2=MATCH(LARGE('Raw Data'!G49:J49, 4), 'Raw Data'!G49:J49, 0), AND('Raw Data'!P49-'Raw Data'!O49&lt;4, 'Raw Data'!P49-'Raw Data'!O49&gt;0)), 'Raw Data'!H49, 0))</f>
        <v/>
      </c>
      <c r="H56">
        <f>IF(ISBLANK('Raw Data'!J49), 0, IF(AND(1=MATCH(LARGE('Raw Data'!G49:J49, 4), 'Raw Data'!G49:J49, 0), AND('Raw Data'!O49-'Raw Data'!P49&lt;4, 'Raw Data'!O49-'Raw Data'!P49&gt;0)), 'Raw Data'!G49, 0))</f>
        <v/>
      </c>
      <c r="I56">
        <f>IF(ISBLANK('Raw Data'!J49), 0, IF(AND(4=MATCH(LARGE('Raw Data'!G49:J49, 3), 'Raw Data'!G49:J49, 0), 'Raw Data'!P49-'Raw Data'!O49&gt;3), 'Raw Data'!J49, 0))</f>
        <v/>
      </c>
      <c r="J56">
        <f>IF(ISBLANK('Raw Data'!J49), 0, IF(AND(3=MATCH(LARGE('Raw Data'!G49:J49, 3), 'Raw Data'!G49:J49, 0), 'Raw Data'!O49-'Raw Data'!P49&gt;3), 'Raw Data'!I49, 0))</f>
        <v/>
      </c>
      <c r="K56">
        <f>IF(ISBLANK('Raw Data'!J49), 0, IF(AND(2=MATCH(LARGE('Raw Data'!G49:J49, 3), 'Raw Data'!G49:J49, 0), AND('Raw Data'!P49-'Raw Data'!O49&lt;4, 'Raw Data'!P49-'Raw Data'!O49&gt;0)), 'Raw Data'!H49, 0))</f>
        <v/>
      </c>
      <c r="L56">
        <f>IF(ISBLANK('Raw Data'!J49), 0, IF(AND(1=MATCH(LARGE('Raw Data'!G49:J49, 3), 'Raw Data'!G49:J49, 0), AND('Raw Data'!O49-'Raw Data'!P49&lt;4, 'Raw Data'!O49-'Raw Data'!P49&gt;0)), 'Raw Data'!G49, 0))</f>
        <v/>
      </c>
      <c r="M56">
        <f>IF(ISBLANK('Raw Data'!J49), 0, IF(AND(4=MATCH(LARGE('Raw Data'!G49:J49, 2), 'Raw Data'!G49:J49, 0), 'Raw Data'!P49-'Raw Data'!O49&gt;3), 'Raw Data'!J49, 0))</f>
        <v/>
      </c>
      <c r="N56">
        <f>IF(ISBLANK('Raw Data'!J49), 0, IF(AND(3=MATCH(LARGE('Raw Data'!G49:J49, 2), 'Raw Data'!G49:J49, 0), 'Raw Data'!O49-'Raw Data'!P49&gt;3), 'Raw Data'!I49, 0))</f>
        <v/>
      </c>
      <c r="O56">
        <f>IF(ISBLANK('Raw Data'!J49), 0, IF(AND(2=MATCH(LARGE('Raw Data'!G49:J49, 2), 'Raw Data'!G49:J49, 0), AND('Raw Data'!P49-'Raw Data'!O49&lt;4, 'Raw Data'!P49-'Raw Data'!O49&gt;0)), 'Raw Data'!H49, 0))</f>
        <v/>
      </c>
      <c r="P56">
        <f>IF(ISBLANK('Raw Data'!J49), 0, IF(AND(1=MATCH(LARGE('Raw Data'!G49:J49, 2), 'Raw Data'!G49:J49, 0), AND('Raw Data'!O49-'Raw Data'!P49&lt;4, 'Raw Data'!O49-'Raw Data'!P49&gt;0)), 'Raw Data'!G49, 0))</f>
        <v/>
      </c>
      <c r="Q56">
        <f>IF(ISBLANK('Raw Data'!J49), 0, IF(AND(4=MATCH(LARGE('Raw Data'!G49:J49, 1), 'Raw Data'!G49:J49, 0), 'Raw Data'!P49-'Raw Data'!O49&gt;3), 'Raw Data'!J49, 0))</f>
        <v/>
      </c>
      <c r="R56">
        <f>IF(ISBLANK('Raw Data'!J49), 0, IF(AND(3=MATCH(LARGE('Raw Data'!G49:J49, 1), 'Raw Data'!G49:J49, 0), 'Raw Data'!O49-'Raw Data'!P49&gt;3), 'Raw Data'!I49, 0))</f>
        <v/>
      </c>
      <c r="S56">
        <f>IF(AND('Raw Data'!P49-'Raw Data'!O49&gt;4, 'Raw Data'!F49&lt;'Raw Data'!C49), 'Raw Data'!J49, 0)</f>
        <v/>
      </c>
      <c r="T56">
        <f>IF(AND('Raw Data'!O49-'Raw Data'!P49&gt;4, 'Raw Data'!F49&gt;'Raw Data'!C49), 'Raw Data'!I49, 0)</f>
        <v/>
      </c>
      <c r="U56">
        <f>IF(AND('Raw Data'!P49-'Raw Data'!O49&lt;3, 'Raw Data'!P49&gt;'Raw Data'!O49, 'Raw Data'!F49&lt;'Raw Data'!C49), 'Raw Data'!H49, 0)</f>
        <v/>
      </c>
      <c r="V56">
        <f>IF(AND('Raw Data'!P49-'Raw Data'!O49&lt;3, 'Raw Data'!P49&gt;'Raw Data'!O49, 'Raw Data'!F49&gt;'Raw Data'!C49), 'Raw Data'!G49, 0)</f>
        <v/>
      </c>
    </row>
    <row r="57">
      <c r="A57">
        <f>IF(AND('Raw Data'!F50&lt;'Raw Data'!C50, 'Raw Data'!P50&gt;'Raw Data'!O50, 'Raw Data'!P50-'Raw Data'!O50&gt;3), 'Raw Data'!J50, 0)</f>
        <v/>
      </c>
      <c r="B57">
        <f>IF(AND('Raw Data'!C50&lt;'Raw Data'!F50, 'Raw Data'!O50&gt;'Raw Data'!P50, 'Raw Data'!O50-'Raw Data'!P50&gt;3), 'Raw Data'!I50, 0)</f>
        <v/>
      </c>
      <c r="C57">
        <f>IF(AND('Raw Data'!F50&lt;'Raw Data'!C50, 'Raw Data'!P50&gt;'Raw Data'!O50, 'Raw Data'!P50-'Raw Data'!O50&lt;4), 'Raw Data'!H50, 0)</f>
        <v/>
      </c>
      <c r="D57">
        <f>IF(AND('Raw Data'!C50&lt;'Raw Data'!F50, 'Raw Data'!O50&gt;'Raw Data'!P50, 'Raw Data'!O50-'Raw Data'!P50&lt;4), 'Raw Data'!G50, 0)</f>
        <v/>
      </c>
      <c r="E57">
        <f>IF(ISBLANK('Raw Data'!J50), 0, IF(AND(4=MATCH(LARGE('Raw Data'!G50:J50, 4), 'Raw Data'!G50:J50, 0), 'Raw Data'!P50-'Raw Data'!O50&gt;3), 'Raw Data'!J50, 0))</f>
        <v/>
      </c>
      <c r="F57">
        <f>IF(ISBLANK('Raw Data'!J50), 0, IF(AND(3=MATCH(LARGE('Raw Data'!G50:J50, 4), 'Raw Data'!G50:J50, 0), 'Raw Data'!O50-'Raw Data'!P50&gt;3), 'Raw Data'!I50, 0))</f>
        <v/>
      </c>
      <c r="G57">
        <f>IF(ISBLANK('Raw Data'!J50), 0, IF(AND(2=MATCH(LARGE('Raw Data'!G50:J50, 4), 'Raw Data'!G50:J50, 0), AND('Raw Data'!P50-'Raw Data'!O50&lt;4, 'Raw Data'!P50-'Raw Data'!O50&gt;0)), 'Raw Data'!H50, 0))</f>
        <v/>
      </c>
      <c r="H57">
        <f>IF(ISBLANK('Raw Data'!J50), 0, IF(AND(1=MATCH(LARGE('Raw Data'!G50:J50, 4), 'Raw Data'!G50:J50, 0), AND('Raw Data'!O50-'Raw Data'!P50&lt;4, 'Raw Data'!O50-'Raw Data'!P50&gt;0)), 'Raw Data'!G50, 0))</f>
        <v/>
      </c>
      <c r="I57">
        <f>IF(ISBLANK('Raw Data'!J50), 0, IF(AND(4=MATCH(LARGE('Raw Data'!G50:J50, 3), 'Raw Data'!G50:J50, 0), 'Raw Data'!P50-'Raw Data'!O50&gt;3), 'Raw Data'!J50, 0))</f>
        <v/>
      </c>
      <c r="J57">
        <f>IF(ISBLANK('Raw Data'!J50), 0, IF(AND(3=MATCH(LARGE('Raw Data'!G50:J50, 3), 'Raw Data'!G50:J50, 0), 'Raw Data'!O50-'Raw Data'!P50&gt;3), 'Raw Data'!I50, 0))</f>
        <v/>
      </c>
      <c r="K57">
        <f>IF(ISBLANK('Raw Data'!J50), 0, IF(AND(2=MATCH(LARGE('Raw Data'!G50:J50, 3), 'Raw Data'!G50:J50, 0), AND('Raw Data'!P50-'Raw Data'!O50&lt;4, 'Raw Data'!P50-'Raw Data'!O50&gt;0)), 'Raw Data'!H50, 0))</f>
        <v/>
      </c>
      <c r="L57">
        <f>IF(ISBLANK('Raw Data'!J50), 0, IF(AND(1=MATCH(LARGE('Raw Data'!G50:J50, 3), 'Raw Data'!G50:J50, 0), AND('Raw Data'!O50-'Raw Data'!P50&lt;4, 'Raw Data'!O50-'Raw Data'!P50&gt;0)), 'Raw Data'!G50, 0))</f>
        <v/>
      </c>
      <c r="M57">
        <f>IF(ISBLANK('Raw Data'!J50), 0, IF(AND(4=MATCH(LARGE('Raw Data'!G50:J50, 2), 'Raw Data'!G50:J50, 0), 'Raw Data'!P50-'Raw Data'!O50&gt;3), 'Raw Data'!J50, 0))</f>
        <v/>
      </c>
      <c r="N57">
        <f>IF(ISBLANK('Raw Data'!J50), 0, IF(AND(3=MATCH(LARGE('Raw Data'!G50:J50, 2), 'Raw Data'!G50:J50, 0), 'Raw Data'!O50-'Raw Data'!P50&gt;3), 'Raw Data'!I50, 0))</f>
        <v/>
      </c>
      <c r="O57">
        <f>IF(ISBLANK('Raw Data'!J50), 0, IF(AND(2=MATCH(LARGE('Raw Data'!G50:J50, 2), 'Raw Data'!G50:J50, 0), AND('Raw Data'!P50-'Raw Data'!O50&lt;4, 'Raw Data'!P50-'Raw Data'!O50&gt;0)), 'Raw Data'!H50, 0))</f>
        <v/>
      </c>
      <c r="P57">
        <f>IF(ISBLANK('Raw Data'!J50), 0, IF(AND(1=MATCH(LARGE('Raw Data'!G50:J50, 2), 'Raw Data'!G50:J50, 0), AND('Raw Data'!O50-'Raw Data'!P50&lt;4, 'Raw Data'!O50-'Raw Data'!P50&gt;0)), 'Raw Data'!G50, 0))</f>
        <v/>
      </c>
      <c r="Q57">
        <f>IF(ISBLANK('Raw Data'!J50), 0, IF(AND(4=MATCH(LARGE('Raw Data'!G50:J50, 1), 'Raw Data'!G50:J50, 0), 'Raw Data'!P50-'Raw Data'!O50&gt;3), 'Raw Data'!J50, 0))</f>
        <v/>
      </c>
      <c r="R57">
        <f>IF(ISBLANK('Raw Data'!J50), 0, IF(AND(3=MATCH(LARGE('Raw Data'!G50:J50, 1), 'Raw Data'!G50:J50, 0), 'Raw Data'!O50-'Raw Data'!P50&gt;3), 'Raw Data'!I50, 0))</f>
        <v/>
      </c>
      <c r="S57">
        <f>IF(AND('Raw Data'!P50-'Raw Data'!O50&gt;4, 'Raw Data'!F50&lt;'Raw Data'!C50), 'Raw Data'!J50, 0)</f>
        <v/>
      </c>
      <c r="T57">
        <f>IF(AND('Raw Data'!O50-'Raw Data'!P50&gt;4, 'Raw Data'!F50&gt;'Raw Data'!C50), 'Raw Data'!I50, 0)</f>
        <v/>
      </c>
      <c r="U57">
        <f>IF(AND('Raw Data'!P50-'Raw Data'!O50&lt;3, 'Raw Data'!P50&gt;'Raw Data'!O50, 'Raw Data'!F50&lt;'Raw Data'!C50), 'Raw Data'!H50, 0)</f>
        <v/>
      </c>
      <c r="V57">
        <f>IF(AND('Raw Data'!P50-'Raw Data'!O50&lt;3, 'Raw Data'!P50&gt;'Raw Data'!O50, 'Raw Data'!F50&gt;'Raw Data'!C50), 'Raw Data'!G50, 0)</f>
        <v/>
      </c>
    </row>
    <row r="58">
      <c r="A58">
        <f>IF(AND('Raw Data'!F51&lt;'Raw Data'!C51, 'Raw Data'!P51&gt;'Raw Data'!O51, 'Raw Data'!P51-'Raw Data'!O51&gt;3), 'Raw Data'!J51, 0)</f>
        <v/>
      </c>
      <c r="B58">
        <f>IF(AND('Raw Data'!C51&lt;'Raw Data'!F51, 'Raw Data'!O51&gt;'Raw Data'!P51, 'Raw Data'!O51-'Raw Data'!P51&gt;3), 'Raw Data'!I51, 0)</f>
        <v/>
      </c>
      <c r="C58">
        <f>IF(AND('Raw Data'!F51&lt;'Raw Data'!C51, 'Raw Data'!P51&gt;'Raw Data'!O51, 'Raw Data'!P51-'Raw Data'!O51&lt;4), 'Raw Data'!H51, 0)</f>
        <v/>
      </c>
      <c r="D58">
        <f>IF(AND('Raw Data'!C51&lt;'Raw Data'!F51, 'Raw Data'!O51&gt;'Raw Data'!P51, 'Raw Data'!O51-'Raw Data'!P51&lt;4), 'Raw Data'!G51, 0)</f>
        <v/>
      </c>
      <c r="E58">
        <f>IF(ISBLANK('Raw Data'!J51), 0, IF(AND(4=MATCH(LARGE('Raw Data'!G51:J51, 4), 'Raw Data'!G51:J51, 0), 'Raw Data'!P51-'Raw Data'!O51&gt;3), 'Raw Data'!J51, 0))</f>
        <v/>
      </c>
      <c r="F58">
        <f>IF(ISBLANK('Raw Data'!J51), 0, IF(AND(3=MATCH(LARGE('Raw Data'!G51:J51, 4), 'Raw Data'!G51:J51, 0), 'Raw Data'!O51-'Raw Data'!P51&gt;3), 'Raw Data'!I51, 0))</f>
        <v/>
      </c>
      <c r="G58">
        <f>IF(ISBLANK('Raw Data'!J51), 0, IF(AND(2=MATCH(LARGE('Raw Data'!G51:J51, 4), 'Raw Data'!G51:J51, 0), AND('Raw Data'!P51-'Raw Data'!O51&lt;4, 'Raw Data'!P51-'Raw Data'!O51&gt;0)), 'Raw Data'!H51, 0))</f>
        <v/>
      </c>
      <c r="H58">
        <f>IF(ISBLANK('Raw Data'!J51), 0, IF(AND(1=MATCH(LARGE('Raw Data'!G51:J51, 4), 'Raw Data'!G51:J51, 0), AND('Raw Data'!O51-'Raw Data'!P51&lt;4, 'Raw Data'!O51-'Raw Data'!P51&gt;0)), 'Raw Data'!G51, 0))</f>
        <v/>
      </c>
      <c r="I58">
        <f>IF(ISBLANK('Raw Data'!J51), 0, IF(AND(4=MATCH(LARGE('Raw Data'!G51:J51, 3), 'Raw Data'!G51:J51, 0), 'Raw Data'!P51-'Raw Data'!O51&gt;3), 'Raw Data'!J51, 0))</f>
        <v/>
      </c>
      <c r="J58">
        <f>IF(ISBLANK('Raw Data'!J51), 0, IF(AND(3=MATCH(LARGE('Raw Data'!G51:J51, 3), 'Raw Data'!G51:J51, 0), 'Raw Data'!O51-'Raw Data'!P51&gt;3), 'Raw Data'!I51, 0))</f>
        <v/>
      </c>
      <c r="K58">
        <f>IF(ISBLANK('Raw Data'!J51), 0, IF(AND(2=MATCH(LARGE('Raw Data'!G51:J51, 3), 'Raw Data'!G51:J51, 0), AND('Raw Data'!P51-'Raw Data'!O51&lt;4, 'Raw Data'!P51-'Raw Data'!O51&gt;0)), 'Raw Data'!H51, 0))</f>
        <v/>
      </c>
      <c r="L58">
        <f>IF(ISBLANK('Raw Data'!J51), 0, IF(AND(1=MATCH(LARGE('Raw Data'!G51:J51, 3), 'Raw Data'!G51:J51, 0), AND('Raw Data'!O51-'Raw Data'!P51&lt;4, 'Raw Data'!O51-'Raw Data'!P51&gt;0)), 'Raw Data'!G51, 0))</f>
        <v/>
      </c>
      <c r="M58">
        <f>IF(ISBLANK('Raw Data'!J51), 0, IF(AND(4=MATCH(LARGE('Raw Data'!G51:J51, 2), 'Raw Data'!G51:J51, 0), 'Raw Data'!P51-'Raw Data'!O51&gt;3), 'Raw Data'!J51, 0))</f>
        <v/>
      </c>
      <c r="N58">
        <f>IF(ISBLANK('Raw Data'!J51), 0, IF(AND(3=MATCH(LARGE('Raw Data'!G51:J51, 2), 'Raw Data'!G51:J51, 0), 'Raw Data'!O51-'Raw Data'!P51&gt;3), 'Raw Data'!I51, 0))</f>
        <v/>
      </c>
      <c r="O58">
        <f>IF(ISBLANK('Raw Data'!J51), 0, IF(AND(2=MATCH(LARGE('Raw Data'!G51:J51, 2), 'Raw Data'!G51:J51, 0), AND('Raw Data'!P51-'Raw Data'!O51&lt;4, 'Raw Data'!P51-'Raw Data'!O51&gt;0)), 'Raw Data'!H51, 0))</f>
        <v/>
      </c>
      <c r="P58">
        <f>IF(ISBLANK('Raw Data'!J51), 0, IF(AND(1=MATCH(LARGE('Raw Data'!G51:J51, 2), 'Raw Data'!G51:J51, 0), AND('Raw Data'!O51-'Raw Data'!P51&lt;4, 'Raw Data'!O51-'Raw Data'!P51&gt;0)), 'Raw Data'!G51, 0))</f>
        <v/>
      </c>
      <c r="Q58">
        <f>IF(ISBLANK('Raw Data'!J51), 0, IF(AND(4=MATCH(LARGE('Raw Data'!G51:J51, 1), 'Raw Data'!G51:J51, 0), 'Raw Data'!P51-'Raw Data'!O51&gt;3), 'Raw Data'!J51, 0))</f>
        <v/>
      </c>
      <c r="R58">
        <f>IF(ISBLANK('Raw Data'!J51), 0, IF(AND(3=MATCH(LARGE('Raw Data'!G51:J51, 1), 'Raw Data'!G51:J51, 0), 'Raw Data'!O51-'Raw Data'!P51&gt;3), 'Raw Data'!I51, 0))</f>
        <v/>
      </c>
      <c r="S58">
        <f>IF(AND('Raw Data'!P51-'Raw Data'!O51&gt;4, 'Raw Data'!F51&lt;'Raw Data'!C51), 'Raw Data'!J51, 0)</f>
        <v/>
      </c>
      <c r="T58">
        <f>IF(AND('Raw Data'!O51-'Raw Data'!P51&gt;4, 'Raw Data'!F51&gt;'Raw Data'!C51), 'Raw Data'!I51, 0)</f>
        <v/>
      </c>
      <c r="U58">
        <f>IF(AND('Raw Data'!P51-'Raw Data'!O51&lt;3, 'Raw Data'!P51&gt;'Raw Data'!O51, 'Raw Data'!F51&lt;'Raw Data'!C51), 'Raw Data'!H51, 0)</f>
        <v/>
      </c>
      <c r="V58">
        <f>IF(AND('Raw Data'!P51-'Raw Data'!O51&lt;3, 'Raw Data'!P51&gt;'Raw Data'!O51, 'Raw Data'!F51&gt;'Raw Data'!C51), 'Raw Data'!G51, 0)</f>
        <v/>
      </c>
    </row>
    <row r="59">
      <c r="A59">
        <f>IF(AND('Raw Data'!F52&lt;'Raw Data'!C52, 'Raw Data'!P52&gt;'Raw Data'!O52, 'Raw Data'!P52-'Raw Data'!O52&gt;3), 'Raw Data'!J52, 0)</f>
        <v/>
      </c>
      <c r="B59">
        <f>IF(AND('Raw Data'!C52&lt;'Raw Data'!F52, 'Raw Data'!O52&gt;'Raw Data'!P52, 'Raw Data'!O52-'Raw Data'!P52&gt;3), 'Raw Data'!I52, 0)</f>
        <v/>
      </c>
      <c r="C59">
        <f>IF(AND('Raw Data'!F52&lt;'Raw Data'!C52, 'Raw Data'!P52&gt;'Raw Data'!O52, 'Raw Data'!P52-'Raw Data'!O52&lt;4), 'Raw Data'!H52, 0)</f>
        <v/>
      </c>
      <c r="D59">
        <f>IF(AND('Raw Data'!C52&lt;'Raw Data'!F52, 'Raw Data'!O52&gt;'Raw Data'!P52, 'Raw Data'!O52-'Raw Data'!P52&lt;4), 'Raw Data'!G52, 0)</f>
        <v/>
      </c>
      <c r="E59">
        <f>IF(ISBLANK('Raw Data'!J52), 0, IF(AND(4=MATCH(LARGE('Raw Data'!G52:J52, 4), 'Raw Data'!G52:J52, 0), 'Raw Data'!P52-'Raw Data'!O52&gt;3), 'Raw Data'!J52, 0))</f>
        <v/>
      </c>
      <c r="F59">
        <f>IF(ISBLANK('Raw Data'!J52), 0, IF(AND(3=MATCH(LARGE('Raw Data'!G52:J52, 4), 'Raw Data'!G52:J52, 0), 'Raw Data'!O52-'Raw Data'!P52&gt;3), 'Raw Data'!I52, 0))</f>
        <v/>
      </c>
      <c r="G59">
        <f>IF(ISBLANK('Raw Data'!J52), 0, IF(AND(2=MATCH(LARGE('Raw Data'!G52:J52, 4), 'Raw Data'!G52:J52, 0), AND('Raw Data'!P52-'Raw Data'!O52&lt;4, 'Raw Data'!P52-'Raw Data'!O52&gt;0)), 'Raw Data'!H52, 0))</f>
        <v/>
      </c>
      <c r="H59">
        <f>IF(ISBLANK('Raw Data'!J52), 0, IF(AND(1=MATCH(LARGE('Raw Data'!G52:J52, 4), 'Raw Data'!G52:J52, 0), AND('Raw Data'!O52-'Raw Data'!P52&lt;4, 'Raw Data'!O52-'Raw Data'!P52&gt;0)), 'Raw Data'!G52, 0))</f>
        <v/>
      </c>
      <c r="I59">
        <f>IF(ISBLANK('Raw Data'!J52), 0, IF(AND(4=MATCH(LARGE('Raw Data'!G52:J52, 3), 'Raw Data'!G52:J52, 0), 'Raw Data'!P52-'Raw Data'!O52&gt;3), 'Raw Data'!J52, 0))</f>
        <v/>
      </c>
      <c r="J59">
        <f>IF(ISBLANK('Raw Data'!J52), 0, IF(AND(3=MATCH(LARGE('Raw Data'!G52:J52, 3), 'Raw Data'!G52:J52, 0), 'Raw Data'!O52-'Raw Data'!P52&gt;3), 'Raw Data'!I52, 0))</f>
        <v/>
      </c>
      <c r="K59">
        <f>IF(ISBLANK('Raw Data'!J52), 0, IF(AND(2=MATCH(LARGE('Raw Data'!G52:J52, 3), 'Raw Data'!G52:J52, 0), AND('Raw Data'!P52-'Raw Data'!O52&lt;4, 'Raw Data'!P52-'Raw Data'!O52&gt;0)), 'Raw Data'!H52, 0))</f>
        <v/>
      </c>
      <c r="L59">
        <f>IF(ISBLANK('Raw Data'!J52), 0, IF(AND(1=MATCH(LARGE('Raw Data'!G52:J52, 3), 'Raw Data'!G52:J52, 0), AND('Raw Data'!O52-'Raw Data'!P52&lt;4, 'Raw Data'!O52-'Raw Data'!P52&gt;0)), 'Raw Data'!G52, 0))</f>
        <v/>
      </c>
      <c r="M59">
        <f>IF(ISBLANK('Raw Data'!J52), 0, IF(AND(4=MATCH(LARGE('Raw Data'!G52:J52, 2), 'Raw Data'!G52:J52, 0), 'Raw Data'!P52-'Raw Data'!O52&gt;3), 'Raw Data'!J52, 0))</f>
        <v/>
      </c>
      <c r="N59">
        <f>IF(ISBLANK('Raw Data'!J52), 0, IF(AND(3=MATCH(LARGE('Raw Data'!G52:J52, 2), 'Raw Data'!G52:J52, 0), 'Raw Data'!O52-'Raw Data'!P52&gt;3), 'Raw Data'!I52, 0))</f>
        <v/>
      </c>
      <c r="O59">
        <f>IF(ISBLANK('Raw Data'!J52), 0, IF(AND(2=MATCH(LARGE('Raw Data'!G52:J52, 2), 'Raw Data'!G52:J52, 0), AND('Raw Data'!P52-'Raw Data'!O52&lt;4, 'Raw Data'!P52-'Raw Data'!O52&gt;0)), 'Raw Data'!H52, 0))</f>
        <v/>
      </c>
      <c r="P59">
        <f>IF(ISBLANK('Raw Data'!J52), 0, IF(AND(1=MATCH(LARGE('Raw Data'!G52:J52, 2), 'Raw Data'!G52:J52, 0), AND('Raw Data'!O52-'Raw Data'!P52&lt;4, 'Raw Data'!O52-'Raw Data'!P52&gt;0)), 'Raw Data'!G52, 0))</f>
        <v/>
      </c>
      <c r="Q59">
        <f>IF(ISBLANK('Raw Data'!J52), 0, IF(AND(4=MATCH(LARGE('Raw Data'!G52:J52, 1), 'Raw Data'!G52:J52, 0), 'Raw Data'!P52-'Raw Data'!O52&gt;3), 'Raw Data'!J52, 0))</f>
        <v/>
      </c>
      <c r="R59">
        <f>IF(ISBLANK('Raw Data'!J52), 0, IF(AND(3=MATCH(LARGE('Raw Data'!G52:J52, 1), 'Raw Data'!G52:J52, 0), 'Raw Data'!O52-'Raw Data'!P52&gt;3), 'Raw Data'!I52, 0))</f>
        <v/>
      </c>
      <c r="S59">
        <f>IF(AND('Raw Data'!P52-'Raw Data'!O52&gt;4, 'Raw Data'!F52&lt;'Raw Data'!C52), 'Raw Data'!J52, 0)</f>
        <v/>
      </c>
      <c r="T59">
        <f>IF(AND('Raw Data'!O52-'Raw Data'!P52&gt;4, 'Raw Data'!F52&gt;'Raw Data'!C52), 'Raw Data'!I52, 0)</f>
        <v/>
      </c>
      <c r="U59">
        <f>IF(AND('Raw Data'!P52-'Raw Data'!O52&lt;3, 'Raw Data'!P52&gt;'Raw Data'!O52, 'Raw Data'!F52&lt;'Raw Data'!C52), 'Raw Data'!H52, 0)</f>
        <v/>
      </c>
      <c r="V59">
        <f>IF(AND('Raw Data'!P52-'Raw Data'!O52&lt;3, 'Raw Data'!P52&gt;'Raw Data'!O52, 'Raw Data'!F52&gt;'Raw Data'!C52), 'Raw Data'!G52, 0)</f>
        <v/>
      </c>
    </row>
    <row r="60">
      <c r="A60">
        <f>IF(AND('Raw Data'!F53&lt;'Raw Data'!C53, 'Raw Data'!P53&gt;'Raw Data'!O53, 'Raw Data'!P53-'Raw Data'!O53&gt;3), 'Raw Data'!J53, 0)</f>
        <v/>
      </c>
      <c r="B60">
        <f>IF(AND('Raw Data'!C53&lt;'Raw Data'!F53, 'Raw Data'!O53&gt;'Raw Data'!P53, 'Raw Data'!O53-'Raw Data'!P53&gt;3), 'Raw Data'!I53, 0)</f>
        <v/>
      </c>
      <c r="C60">
        <f>IF(AND('Raw Data'!F53&lt;'Raw Data'!C53, 'Raw Data'!P53&gt;'Raw Data'!O53, 'Raw Data'!P53-'Raw Data'!O53&lt;4), 'Raw Data'!H53, 0)</f>
        <v/>
      </c>
      <c r="D60">
        <f>IF(AND('Raw Data'!C53&lt;'Raw Data'!F53, 'Raw Data'!O53&gt;'Raw Data'!P53, 'Raw Data'!O53-'Raw Data'!P53&lt;4), 'Raw Data'!G53, 0)</f>
        <v/>
      </c>
      <c r="E60">
        <f>IF(ISBLANK('Raw Data'!J53), 0, IF(AND(4=MATCH(LARGE('Raw Data'!G53:J53, 4), 'Raw Data'!G53:J53, 0), 'Raw Data'!P53-'Raw Data'!O53&gt;3), 'Raw Data'!J53, 0))</f>
        <v/>
      </c>
      <c r="F60">
        <f>IF(ISBLANK('Raw Data'!J53), 0, IF(AND(3=MATCH(LARGE('Raw Data'!G53:J53, 4), 'Raw Data'!G53:J53, 0), 'Raw Data'!O53-'Raw Data'!P53&gt;3), 'Raw Data'!I53, 0))</f>
        <v/>
      </c>
      <c r="G60">
        <f>IF(ISBLANK('Raw Data'!J53), 0, IF(AND(2=MATCH(LARGE('Raw Data'!G53:J53, 4), 'Raw Data'!G53:J53, 0), AND('Raw Data'!P53-'Raw Data'!O53&lt;4, 'Raw Data'!P53-'Raw Data'!O53&gt;0)), 'Raw Data'!H53, 0))</f>
        <v/>
      </c>
      <c r="H60">
        <f>IF(ISBLANK('Raw Data'!J53), 0, IF(AND(1=MATCH(LARGE('Raw Data'!G53:J53, 4), 'Raw Data'!G53:J53, 0), AND('Raw Data'!O53-'Raw Data'!P53&lt;4, 'Raw Data'!O53-'Raw Data'!P53&gt;0)), 'Raw Data'!G53, 0))</f>
        <v/>
      </c>
      <c r="I60">
        <f>IF(ISBLANK('Raw Data'!J53), 0, IF(AND(4=MATCH(LARGE('Raw Data'!G53:J53, 3), 'Raw Data'!G53:J53, 0), 'Raw Data'!P53-'Raw Data'!O53&gt;3), 'Raw Data'!J53, 0))</f>
        <v/>
      </c>
      <c r="J60">
        <f>IF(ISBLANK('Raw Data'!J53), 0, IF(AND(3=MATCH(LARGE('Raw Data'!G53:J53, 3), 'Raw Data'!G53:J53, 0), 'Raw Data'!O53-'Raw Data'!P53&gt;3), 'Raw Data'!I53, 0))</f>
        <v/>
      </c>
      <c r="K60">
        <f>IF(ISBLANK('Raw Data'!J53), 0, IF(AND(2=MATCH(LARGE('Raw Data'!G53:J53, 3), 'Raw Data'!G53:J53, 0), AND('Raw Data'!P53-'Raw Data'!O53&lt;4, 'Raw Data'!P53-'Raw Data'!O53&gt;0)), 'Raw Data'!H53, 0))</f>
        <v/>
      </c>
      <c r="L60">
        <f>IF(ISBLANK('Raw Data'!J53), 0, IF(AND(1=MATCH(LARGE('Raw Data'!G53:J53, 3), 'Raw Data'!G53:J53, 0), AND('Raw Data'!O53-'Raw Data'!P53&lt;4, 'Raw Data'!O53-'Raw Data'!P53&gt;0)), 'Raw Data'!G53, 0))</f>
        <v/>
      </c>
      <c r="M60">
        <f>IF(ISBLANK('Raw Data'!J53), 0, IF(AND(4=MATCH(LARGE('Raw Data'!G53:J53, 2), 'Raw Data'!G53:J53, 0), 'Raw Data'!P53-'Raw Data'!O53&gt;3), 'Raw Data'!J53, 0))</f>
        <v/>
      </c>
      <c r="N60">
        <f>IF(ISBLANK('Raw Data'!J53), 0, IF(AND(3=MATCH(LARGE('Raw Data'!G53:J53, 2), 'Raw Data'!G53:J53, 0), 'Raw Data'!O53-'Raw Data'!P53&gt;3), 'Raw Data'!I53, 0))</f>
        <v/>
      </c>
      <c r="O60">
        <f>IF(ISBLANK('Raw Data'!J53), 0, IF(AND(2=MATCH(LARGE('Raw Data'!G53:J53, 2), 'Raw Data'!G53:J53, 0), AND('Raw Data'!P53-'Raw Data'!O53&lt;4, 'Raw Data'!P53-'Raw Data'!O53&gt;0)), 'Raw Data'!H53, 0))</f>
        <v/>
      </c>
      <c r="P60">
        <f>IF(ISBLANK('Raw Data'!J53), 0, IF(AND(1=MATCH(LARGE('Raw Data'!G53:J53, 2), 'Raw Data'!G53:J53, 0), AND('Raw Data'!O53-'Raw Data'!P53&lt;4, 'Raw Data'!O53-'Raw Data'!P53&gt;0)), 'Raw Data'!G53, 0))</f>
        <v/>
      </c>
      <c r="Q60">
        <f>IF(ISBLANK('Raw Data'!J53), 0, IF(AND(4=MATCH(LARGE('Raw Data'!G53:J53, 1), 'Raw Data'!G53:J53, 0), 'Raw Data'!P53-'Raw Data'!O53&gt;3), 'Raw Data'!J53, 0))</f>
        <v/>
      </c>
      <c r="R60">
        <f>IF(ISBLANK('Raw Data'!J53), 0, IF(AND(3=MATCH(LARGE('Raw Data'!G53:J53, 1), 'Raw Data'!G53:J53, 0), 'Raw Data'!O53-'Raw Data'!P53&gt;3), 'Raw Data'!I53, 0))</f>
        <v/>
      </c>
      <c r="S60">
        <f>IF(AND('Raw Data'!P53-'Raw Data'!O53&gt;4, 'Raw Data'!F53&lt;'Raw Data'!C53), 'Raw Data'!J53, 0)</f>
        <v/>
      </c>
      <c r="T60">
        <f>IF(AND('Raw Data'!O53-'Raw Data'!P53&gt;4, 'Raw Data'!F53&gt;'Raw Data'!C53), 'Raw Data'!I53, 0)</f>
        <v/>
      </c>
      <c r="U60">
        <f>IF(AND('Raw Data'!P53-'Raw Data'!O53&lt;3, 'Raw Data'!P53&gt;'Raw Data'!O53, 'Raw Data'!F53&lt;'Raw Data'!C53), 'Raw Data'!H53, 0)</f>
        <v/>
      </c>
      <c r="V60">
        <f>IF(AND('Raw Data'!P53-'Raw Data'!O53&lt;3, 'Raw Data'!P53&gt;'Raw Data'!O53, 'Raw Data'!F53&gt;'Raw Data'!C53), 'Raw Data'!G53, 0)</f>
        <v/>
      </c>
    </row>
    <row r="61">
      <c r="A61">
        <f>IF(AND('Raw Data'!F54&lt;'Raw Data'!C54, 'Raw Data'!P54&gt;'Raw Data'!O54, 'Raw Data'!P54-'Raw Data'!O54&gt;3), 'Raw Data'!J54, 0)</f>
        <v/>
      </c>
      <c r="B61">
        <f>IF(AND('Raw Data'!C54&lt;'Raw Data'!F54, 'Raw Data'!O54&gt;'Raw Data'!P54, 'Raw Data'!O54-'Raw Data'!P54&gt;3), 'Raw Data'!I54, 0)</f>
        <v/>
      </c>
      <c r="C61">
        <f>IF(AND('Raw Data'!F54&lt;'Raw Data'!C54, 'Raw Data'!P54&gt;'Raw Data'!O54, 'Raw Data'!P54-'Raw Data'!O54&lt;4), 'Raw Data'!H54, 0)</f>
        <v/>
      </c>
      <c r="D61">
        <f>IF(AND('Raw Data'!C54&lt;'Raw Data'!F54, 'Raw Data'!O54&gt;'Raw Data'!P54, 'Raw Data'!O54-'Raw Data'!P54&lt;4), 'Raw Data'!G54, 0)</f>
        <v/>
      </c>
      <c r="E61">
        <f>IF(ISBLANK('Raw Data'!J54), 0, IF(AND(4=MATCH(LARGE('Raw Data'!G54:J54, 4), 'Raw Data'!G54:J54, 0), 'Raw Data'!P54-'Raw Data'!O54&gt;3), 'Raw Data'!J54, 0))</f>
        <v/>
      </c>
      <c r="F61">
        <f>IF(ISBLANK('Raw Data'!J54), 0, IF(AND(3=MATCH(LARGE('Raw Data'!G54:J54, 4), 'Raw Data'!G54:J54, 0), 'Raw Data'!O54-'Raw Data'!P54&gt;3), 'Raw Data'!I54, 0))</f>
        <v/>
      </c>
      <c r="G61">
        <f>IF(ISBLANK('Raw Data'!J54), 0, IF(AND(2=MATCH(LARGE('Raw Data'!G54:J54, 4), 'Raw Data'!G54:J54, 0), AND('Raw Data'!P54-'Raw Data'!O54&lt;4, 'Raw Data'!P54-'Raw Data'!O54&gt;0)), 'Raw Data'!H54, 0))</f>
        <v/>
      </c>
      <c r="H61">
        <f>IF(ISBLANK('Raw Data'!J54), 0, IF(AND(1=MATCH(LARGE('Raw Data'!G54:J54, 4), 'Raw Data'!G54:J54, 0), AND('Raw Data'!O54-'Raw Data'!P54&lt;4, 'Raw Data'!O54-'Raw Data'!P54&gt;0)), 'Raw Data'!G54, 0))</f>
        <v/>
      </c>
      <c r="I61">
        <f>IF(ISBLANK('Raw Data'!J54), 0, IF(AND(4=MATCH(LARGE('Raw Data'!G54:J54, 3), 'Raw Data'!G54:J54, 0), 'Raw Data'!P54-'Raw Data'!O54&gt;3), 'Raw Data'!J54, 0))</f>
        <v/>
      </c>
      <c r="J61">
        <f>IF(ISBLANK('Raw Data'!J54), 0, IF(AND(3=MATCH(LARGE('Raw Data'!G54:J54, 3), 'Raw Data'!G54:J54, 0), 'Raw Data'!O54-'Raw Data'!P54&gt;3), 'Raw Data'!I54, 0))</f>
        <v/>
      </c>
      <c r="K61">
        <f>IF(ISBLANK('Raw Data'!J54), 0, IF(AND(2=MATCH(LARGE('Raw Data'!G54:J54, 3), 'Raw Data'!G54:J54, 0), AND('Raw Data'!P54-'Raw Data'!O54&lt;4, 'Raw Data'!P54-'Raw Data'!O54&gt;0)), 'Raw Data'!H54, 0))</f>
        <v/>
      </c>
      <c r="L61">
        <f>IF(ISBLANK('Raw Data'!J54), 0, IF(AND(1=MATCH(LARGE('Raw Data'!G54:J54, 3), 'Raw Data'!G54:J54, 0), AND('Raw Data'!O54-'Raw Data'!P54&lt;4, 'Raw Data'!O54-'Raw Data'!P54&gt;0)), 'Raw Data'!G54, 0))</f>
        <v/>
      </c>
      <c r="M61">
        <f>IF(ISBLANK('Raw Data'!J54), 0, IF(AND(4=MATCH(LARGE('Raw Data'!G54:J54, 2), 'Raw Data'!G54:J54, 0), 'Raw Data'!P54-'Raw Data'!O54&gt;3), 'Raw Data'!J54, 0))</f>
        <v/>
      </c>
      <c r="N61">
        <f>IF(ISBLANK('Raw Data'!J54), 0, IF(AND(3=MATCH(LARGE('Raw Data'!G54:J54, 2), 'Raw Data'!G54:J54, 0), 'Raw Data'!O54-'Raw Data'!P54&gt;3), 'Raw Data'!I54, 0))</f>
        <v/>
      </c>
      <c r="O61">
        <f>IF(ISBLANK('Raw Data'!J54), 0, IF(AND(2=MATCH(LARGE('Raw Data'!G54:J54, 2), 'Raw Data'!G54:J54, 0), AND('Raw Data'!P54-'Raw Data'!O54&lt;4, 'Raw Data'!P54-'Raw Data'!O54&gt;0)), 'Raw Data'!H54, 0))</f>
        <v/>
      </c>
      <c r="P61">
        <f>IF(ISBLANK('Raw Data'!J54), 0, IF(AND(1=MATCH(LARGE('Raw Data'!G54:J54, 2), 'Raw Data'!G54:J54, 0), AND('Raw Data'!O54-'Raw Data'!P54&lt;4, 'Raw Data'!O54-'Raw Data'!P54&gt;0)), 'Raw Data'!G54, 0))</f>
        <v/>
      </c>
      <c r="Q61">
        <f>IF(ISBLANK('Raw Data'!J54), 0, IF(AND(4=MATCH(LARGE('Raw Data'!G54:J54, 1), 'Raw Data'!G54:J54, 0), 'Raw Data'!P54-'Raw Data'!O54&gt;3), 'Raw Data'!J54, 0))</f>
        <v/>
      </c>
      <c r="R61">
        <f>IF(ISBLANK('Raw Data'!J54), 0, IF(AND(3=MATCH(LARGE('Raw Data'!G54:J54, 1), 'Raw Data'!G54:J54, 0), 'Raw Data'!O54-'Raw Data'!P54&gt;3), 'Raw Data'!I54, 0))</f>
        <v/>
      </c>
      <c r="S61">
        <f>IF(AND('Raw Data'!P54-'Raw Data'!O54&gt;4, 'Raw Data'!F54&lt;'Raw Data'!C54), 'Raw Data'!J54, 0)</f>
        <v/>
      </c>
      <c r="T61">
        <f>IF(AND('Raw Data'!O54-'Raw Data'!P54&gt;4, 'Raw Data'!F54&gt;'Raw Data'!C54), 'Raw Data'!I54, 0)</f>
        <v/>
      </c>
      <c r="U61">
        <f>IF(AND('Raw Data'!P54-'Raw Data'!O54&lt;3, 'Raw Data'!P54&gt;'Raw Data'!O54, 'Raw Data'!F54&lt;'Raw Data'!C54), 'Raw Data'!H54, 0)</f>
        <v/>
      </c>
      <c r="V61">
        <f>IF(AND('Raw Data'!P54-'Raw Data'!O54&lt;3, 'Raw Data'!P54&gt;'Raw Data'!O54, 'Raw Data'!F54&gt;'Raw Data'!C54), 'Raw Data'!G54, 0)</f>
        <v/>
      </c>
    </row>
    <row r="62">
      <c r="A62">
        <f>IF(AND('Raw Data'!F55&lt;'Raw Data'!C55, 'Raw Data'!P55&gt;'Raw Data'!O55, 'Raw Data'!P55-'Raw Data'!O55&gt;3), 'Raw Data'!J55, 0)</f>
        <v/>
      </c>
      <c r="B62">
        <f>IF(AND('Raw Data'!C55&lt;'Raw Data'!F55, 'Raw Data'!O55&gt;'Raw Data'!P55, 'Raw Data'!O55-'Raw Data'!P55&gt;3), 'Raw Data'!I55, 0)</f>
        <v/>
      </c>
      <c r="C62">
        <f>IF(AND('Raw Data'!F55&lt;'Raw Data'!C55, 'Raw Data'!P55&gt;'Raw Data'!O55, 'Raw Data'!P55-'Raw Data'!O55&lt;4), 'Raw Data'!H55, 0)</f>
        <v/>
      </c>
      <c r="D62">
        <f>IF(AND('Raw Data'!C55&lt;'Raw Data'!F55, 'Raw Data'!O55&gt;'Raw Data'!P55, 'Raw Data'!O55-'Raw Data'!P55&lt;4), 'Raw Data'!G55, 0)</f>
        <v/>
      </c>
      <c r="E62">
        <f>IF(ISBLANK('Raw Data'!J55), 0, IF(AND(4=MATCH(LARGE('Raw Data'!G55:J55, 4), 'Raw Data'!G55:J55, 0), 'Raw Data'!P55-'Raw Data'!O55&gt;3), 'Raw Data'!J55, 0))</f>
        <v/>
      </c>
      <c r="F62">
        <f>IF(ISBLANK('Raw Data'!J55), 0, IF(AND(3=MATCH(LARGE('Raw Data'!G55:J55, 4), 'Raw Data'!G55:J55, 0), 'Raw Data'!O55-'Raw Data'!P55&gt;3), 'Raw Data'!I55, 0))</f>
        <v/>
      </c>
      <c r="G62">
        <f>IF(ISBLANK('Raw Data'!J55), 0, IF(AND(2=MATCH(LARGE('Raw Data'!G55:J55, 4), 'Raw Data'!G55:J55, 0), AND('Raw Data'!P55-'Raw Data'!O55&lt;4, 'Raw Data'!P55-'Raw Data'!O55&gt;0)), 'Raw Data'!H55, 0))</f>
        <v/>
      </c>
      <c r="H62">
        <f>IF(ISBLANK('Raw Data'!J55), 0, IF(AND(1=MATCH(LARGE('Raw Data'!G55:J55, 4), 'Raw Data'!G55:J55, 0), AND('Raw Data'!O55-'Raw Data'!P55&lt;4, 'Raw Data'!O55-'Raw Data'!P55&gt;0)), 'Raw Data'!G55, 0))</f>
        <v/>
      </c>
      <c r="I62">
        <f>IF(ISBLANK('Raw Data'!J55), 0, IF(AND(4=MATCH(LARGE('Raw Data'!G55:J55, 3), 'Raw Data'!G55:J55, 0), 'Raw Data'!P55-'Raw Data'!O55&gt;3), 'Raw Data'!J55, 0))</f>
        <v/>
      </c>
      <c r="J62">
        <f>IF(ISBLANK('Raw Data'!J55), 0, IF(AND(3=MATCH(LARGE('Raw Data'!G55:J55, 3), 'Raw Data'!G55:J55, 0), 'Raw Data'!O55-'Raw Data'!P55&gt;3), 'Raw Data'!I55, 0))</f>
        <v/>
      </c>
      <c r="K62">
        <f>IF(ISBLANK('Raw Data'!J55), 0, IF(AND(2=MATCH(LARGE('Raw Data'!G55:J55, 3), 'Raw Data'!G55:J55, 0), AND('Raw Data'!P55-'Raw Data'!O55&lt;4, 'Raw Data'!P55-'Raw Data'!O55&gt;0)), 'Raw Data'!H55, 0))</f>
        <v/>
      </c>
      <c r="L62">
        <f>IF(ISBLANK('Raw Data'!J55), 0, IF(AND(1=MATCH(LARGE('Raw Data'!G55:J55, 3), 'Raw Data'!G55:J55, 0), AND('Raw Data'!O55-'Raw Data'!P55&lt;4, 'Raw Data'!O55-'Raw Data'!P55&gt;0)), 'Raw Data'!G55, 0))</f>
        <v/>
      </c>
      <c r="M62">
        <f>IF(ISBLANK('Raw Data'!J55), 0, IF(AND(4=MATCH(LARGE('Raw Data'!G55:J55, 2), 'Raw Data'!G55:J55, 0), 'Raw Data'!P55-'Raw Data'!O55&gt;3), 'Raw Data'!J55, 0))</f>
        <v/>
      </c>
      <c r="N62">
        <f>IF(ISBLANK('Raw Data'!J55), 0, IF(AND(3=MATCH(LARGE('Raw Data'!G55:J55, 2), 'Raw Data'!G55:J55, 0), 'Raw Data'!O55-'Raw Data'!P55&gt;3), 'Raw Data'!I55, 0))</f>
        <v/>
      </c>
      <c r="O62">
        <f>IF(ISBLANK('Raw Data'!J55), 0, IF(AND(2=MATCH(LARGE('Raw Data'!G55:J55, 2), 'Raw Data'!G55:J55, 0), AND('Raw Data'!P55-'Raw Data'!O55&lt;4, 'Raw Data'!P55-'Raw Data'!O55&gt;0)), 'Raw Data'!H55, 0))</f>
        <v/>
      </c>
      <c r="P62">
        <f>IF(ISBLANK('Raw Data'!J55), 0, IF(AND(1=MATCH(LARGE('Raw Data'!G55:J55, 2), 'Raw Data'!G55:J55, 0), AND('Raw Data'!O55-'Raw Data'!P55&lt;4, 'Raw Data'!O55-'Raw Data'!P55&gt;0)), 'Raw Data'!G55, 0))</f>
        <v/>
      </c>
      <c r="Q62">
        <f>IF(ISBLANK('Raw Data'!J55), 0, IF(AND(4=MATCH(LARGE('Raw Data'!G55:J55, 1), 'Raw Data'!G55:J55, 0), 'Raw Data'!P55-'Raw Data'!O55&gt;3), 'Raw Data'!J55, 0))</f>
        <v/>
      </c>
      <c r="R62">
        <f>IF(ISBLANK('Raw Data'!J55), 0, IF(AND(3=MATCH(LARGE('Raw Data'!G55:J55, 1), 'Raw Data'!G55:J55, 0), 'Raw Data'!O55-'Raw Data'!P55&gt;3), 'Raw Data'!I55, 0))</f>
        <v/>
      </c>
      <c r="S62">
        <f>IF(AND('Raw Data'!P55-'Raw Data'!O55&gt;4, 'Raw Data'!F55&lt;'Raw Data'!C55), 'Raw Data'!J55, 0)</f>
        <v/>
      </c>
      <c r="T62">
        <f>IF(AND('Raw Data'!O55-'Raw Data'!P55&gt;4, 'Raw Data'!F55&gt;'Raw Data'!C55), 'Raw Data'!I55, 0)</f>
        <v/>
      </c>
      <c r="U62">
        <f>IF(AND('Raw Data'!P55-'Raw Data'!O55&lt;3, 'Raw Data'!P55&gt;'Raw Data'!O55, 'Raw Data'!F55&lt;'Raw Data'!C55), 'Raw Data'!H55, 0)</f>
        <v/>
      </c>
      <c r="V62">
        <f>IF(AND('Raw Data'!P55-'Raw Data'!O55&lt;3, 'Raw Data'!P55&gt;'Raw Data'!O55, 'Raw Data'!F55&gt;'Raw Data'!C55), 'Raw Data'!G55, 0)</f>
        <v/>
      </c>
    </row>
    <row r="63">
      <c r="A63">
        <f>IF(AND('Raw Data'!F56&lt;'Raw Data'!C56, 'Raw Data'!P56&gt;'Raw Data'!O56, 'Raw Data'!P56-'Raw Data'!O56&gt;3), 'Raw Data'!J56, 0)</f>
        <v/>
      </c>
      <c r="B63">
        <f>IF(AND('Raw Data'!C56&lt;'Raw Data'!F56, 'Raw Data'!O56&gt;'Raw Data'!P56, 'Raw Data'!O56-'Raw Data'!P56&gt;3), 'Raw Data'!I56, 0)</f>
        <v/>
      </c>
      <c r="C63">
        <f>IF(AND('Raw Data'!F56&lt;'Raw Data'!C56, 'Raw Data'!P56&gt;'Raw Data'!O56, 'Raw Data'!P56-'Raw Data'!O56&lt;4), 'Raw Data'!H56, 0)</f>
        <v/>
      </c>
      <c r="D63">
        <f>IF(AND('Raw Data'!C56&lt;'Raw Data'!F56, 'Raw Data'!O56&gt;'Raw Data'!P56, 'Raw Data'!O56-'Raw Data'!P56&lt;4), 'Raw Data'!G56, 0)</f>
        <v/>
      </c>
      <c r="E63">
        <f>IF(ISBLANK('Raw Data'!J56), 0, IF(AND(4=MATCH(LARGE('Raw Data'!G56:J56, 4), 'Raw Data'!G56:J56, 0), 'Raw Data'!P56-'Raw Data'!O56&gt;3), 'Raw Data'!J56, 0))</f>
        <v/>
      </c>
      <c r="F63">
        <f>IF(ISBLANK('Raw Data'!J56), 0, IF(AND(3=MATCH(LARGE('Raw Data'!G56:J56, 4), 'Raw Data'!G56:J56, 0), 'Raw Data'!O56-'Raw Data'!P56&gt;3), 'Raw Data'!I56, 0))</f>
        <v/>
      </c>
      <c r="G63">
        <f>IF(ISBLANK('Raw Data'!J56), 0, IF(AND(2=MATCH(LARGE('Raw Data'!G56:J56, 4), 'Raw Data'!G56:J56, 0), AND('Raw Data'!P56-'Raw Data'!O56&lt;4, 'Raw Data'!P56-'Raw Data'!O56&gt;0)), 'Raw Data'!H56, 0))</f>
        <v/>
      </c>
      <c r="H63">
        <f>IF(ISBLANK('Raw Data'!J56), 0, IF(AND(1=MATCH(LARGE('Raw Data'!G56:J56, 4), 'Raw Data'!G56:J56, 0), AND('Raw Data'!O56-'Raw Data'!P56&lt;4, 'Raw Data'!O56-'Raw Data'!P56&gt;0)), 'Raw Data'!G56, 0))</f>
        <v/>
      </c>
      <c r="I63">
        <f>IF(ISBLANK('Raw Data'!J56), 0, IF(AND(4=MATCH(LARGE('Raw Data'!G56:J56, 3), 'Raw Data'!G56:J56, 0), 'Raw Data'!P56-'Raw Data'!O56&gt;3), 'Raw Data'!J56, 0))</f>
        <v/>
      </c>
      <c r="J63">
        <f>IF(ISBLANK('Raw Data'!J56), 0, IF(AND(3=MATCH(LARGE('Raw Data'!G56:J56, 3), 'Raw Data'!G56:J56, 0), 'Raw Data'!O56-'Raw Data'!P56&gt;3), 'Raw Data'!I56, 0))</f>
        <v/>
      </c>
      <c r="K63">
        <f>IF(ISBLANK('Raw Data'!J56), 0, IF(AND(2=MATCH(LARGE('Raw Data'!G56:J56, 3), 'Raw Data'!G56:J56, 0), AND('Raw Data'!P56-'Raw Data'!O56&lt;4, 'Raw Data'!P56-'Raw Data'!O56&gt;0)), 'Raw Data'!H56, 0))</f>
        <v/>
      </c>
      <c r="L63">
        <f>IF(ISBLANK('Raw Data'!J56), 0, IF(AND(1=MATCH(LARGE('Raw Data'!G56:J56, 3), 'Raw Data'!G56:J56, 0), AND('Raw Data'!O56-'Raw Data'!P56&lt;4, 'Raw Data'!O56-'Raw Data'!P56&gt;0)), 'Raw Data'!G56, 0))</f>
        <v/>
      </c>
      <c r="M63">
        <f>IF(ISBLANK('Raw Data'!J56), 0, IF(AND(4=MATCH(LARGE('Raw Data'!G56:J56, 2), 'Raw Data'!G56:J56, 0), 'Raw Data'!P56-'Raw Data'!O56&gt;3), 'Raw Data'!J56, 0))</f>
        <v/>
      </c>
      <c r="N63">
        <f>IF(ISBLANK('Raw Data'!J56), 0, IF(AND(3=MATCH(LARGE('Raw Data'!G56:J56, 2), 'Raw Data'!G56:J56, 0), 'Raw Data'!O56-'Raw Data'!P56&gt;3), 'Raw Data'!I56, 0))</f>
        <v/>
      </c>
      <c r="O63">
        <f>IF(ISBLANK('Raw Data'!J56), 0, IF(AND(2=MATCH(LARGE('Raw Data'!G56:J56, 2), 'Raw Data'!G56:J56, 0), AND('Raw Data'!P56-'Raw Data'!O56&lt;4, 'Raw Data'!P56-'Raw Data'!O56&gt;0)), 'Raw Data'!H56, 0))</f>
        <v/>
      </c>
      <c r="P63">
        <f>IF(ISBLANK('Raw Data'!J56), 0, IF(AND(1=MATCH(LARGE('Raw Data'!G56:J56, 2), 'Raw Data'!G56:J56, 0), AND('Raw Data'!O56-'Raw Data'!P56&lt;4, 'Raw Data'!O56-'Raw Data'!P56&gt;0)), 'Raw Data'!G56, 0))</f>
        <v/>
      </c>
      <c r="Q63">
        <f>IF(ISBLANK('Raw Data'!J56), 0, IF(AND(4=MATCH(LARGE('Raw Data'!G56:J56, 1), 'Raw Data'!G56:J56, 0), 'Raw Data'!P56-'Raw Data'!O56&gt;3), 'Raw Data'!J56, 0))</f>
        <v/>
      </c>
      <c r="R63">
        <f>IF(ISBLANK('Raw Data'!J56), 0, IF(AND(3=MATCH(LARGE('Raw Data'!G56:J56, 1), 'Raw Data'!G56:J56, 0), 'Raw Data'!O56-'Raw Data'!P56&gt;3), 'Raw Data'!I56, 0))</f>
        <v/>
      </c>
      <c r="S63">
        <f>IF(AND('Raw Data'!P56-'Raw Data'!O56&gt;4, 'Raw Data'!F56&lt;'Raw Data'!C56), 'Raw Data'!J56, 0)</f>
        <v/>
      </c>
      <c r="T63">
        <f>IF(AND('Raw Data'!O56-'Raw Data'!P56&gt;4, 'Raw Data'!F56&gt;'Raw Data'!C56), 'Raw Data'!I56, 0)</f>
        <v/>
      </c>
      <c r="U63">
        <f>IF(AND('Raw Data'!P56-'Raw Data'!O56&lt;3, 'Raw Data'!P56&gt;'Raw Data'!O56, 'Raw Data'!F56&lt;'Raw Data'!C56), 'Raw Data'!H56, 0)</f>
        <v/>
      </c>
      <c r="V63">
        <f>IF(AND('Raw Data'!P56-'Raw Data'!O56&lt;3, 'Raw Data'!P56&gt;'Raw Data'!O56, 'Raw Data'!F56&gt;'Raw Data'!C56), 'Raw Data'!G56, 0)</f>
        <v/>
      </c>
    </row>
    <row r="64">
      <c r="A64">
        <f>IF(AND('Raw Data'!F57&lt;'Raw Data'!C57, 'Raw Data'!P57&gt;'Raw Data'!O57, 'Raw Data'!P57-'Raw Data'!O57&gt;3), 'Raw Data'!J57, 0)</f>
        <v/>
      </c>
      <c r="B64">
        <f>IF(AND('Raw Data'!C57&lt;'Raw Data'!F57, 'Raw Data'!O57&gt;'Raw Data'!P57, 'Raw Data'!O57-'Raw Data'!P57&gt;3), 'Raw Data'!I57, 0)</f>
        <v/>
      </c>
      <c r="C64">
        <f>IF(AND('Raw Data'!F57&lt;'Raw Data'!C57, 'Raw Data'!P57&gt;'Raw Data'!O57, 'Raw Data'!P57-'Raw Data'!O57&lt;4), 'Raw Data'!H57, 0)</f>
        <v/>
      </c>
      <c r="D64">
        <f>IF(AND('Raw Data'!C57&lt;'Raw Data'!F57, 'Raw Data'!O57&gt;'Raw Data'!P57, 'Raw Data'!O57-'Raw Data'!P57&lt;4), 'Raw Data'!G57, 0)</f>
        <v/>
      </c>
      <c r="E64">
        <f>IF(ISBLANK('Raw Data'!J57), 0, IF(AND(4=MATCH(LARGE('Raw Data'!G57:J57, 4), 'Raw Data'!G57:J57, 0), 'Raw Data'!P57-'Raw Data'!O57&gt;3), 'Raw Data'!J57, 0))</f>
        <v/>
      </c>
      <c r="F64">
        <f>IF(ISBLANK('Raw Data'!J57), 0, IF(AND(3=MATCH(LARGE('Raw Data'!G57:J57, 4), 'Raw Data'!G57:J57, 0), 'Raw Data'!O57-'Raw Data'!P57&gt;3), 'Raw Data'!I57, 0))</f>
        <v/>
      </c>
      <c r="G64">
        <f>IF(ISBLANK('Raw Data'!J57), 0, IF(AND(2=MATCH(LARGE('Raw Data'!G57:J57, 4), 'Raw Data'!G57:J57, 0), AND('Raw Data'!P57-'Raw Data'!O57&lt;4, 'Raw Data'!P57-'Raw Data'!O57&gt;0)), 'Raw Data'!H57, 0))</f>
        <v/>
      </c>
      <c r="H64">
        <f>IF(ISBLANK('Raw Data'!J57), 0, IF(AND(1=MATCH(LARGE('Raw Data'!G57:J57, 4), 'Raw Data'!G57:J57, 0), AND('Raw Data'!O57-'Raw Data'!P57&lt;4, 'Raw Data'!O57-'Raw Data'!P57&gt;0)), 'Raw Data'!G57, 0))</f>
        <v/>
      </c>
      <c r="I64">
        <f>IF(ISBLANK('Raw Data'!J57), 0, IF(AND(4=MATCH(LARGE('Raw Data'!G57:J57, 3), 'Raw Data'!G57:J57, 0), 'Raw Data'!P57-'Raw Data'!O57&gt;3), 'Raw Data'!J57, 0))</f>
        <v/>
      </c>
      <c r="J64">
        <f>IF(ISBLANK('Raw Data'!J57), 0, IF(AND(3=MATCH(LARGE('Raw Data'!G57:J57, 3), 'Raw Data'!G57:J57, 0), 'Raw Data'!O57-'Raw Data'!P57&gt;3), 'Raw Data'!I57, 0))</f>
        <v/>
      </c>
      <c r="K64">
        <f>IF(ISBLANK('Raw Data'!J57), 0, IF(AND(2=MATCH(LARGE('Raw Data'!G57:J57, 3), 'Raw Data'!G57:J57, 0), AND('Raw Data'!P57-'Raw Data'!O57&lt;4, 'Raw Data'!P57-'Raw Data'!O57&gt;0)), 'Raw Data'!H57, 0))</f>
        <v/>
      </c>
      <c r="L64">
        <f>IF(ISBLANK('Raw Data'!J57), 0, IF(AND(1=MATCH(LARGE('Raw Data'!G57:J57, 3), 'Raw Data'!G57:J57, 0), AND('Raw Data'!O57-'Raw Data'!P57&lt;4, 'Raw Data'!O57-'Raw Data'!P57&gt;0)), 'Raw Data'!G57, 0))</f>
        <v/>
      </c>
      <c r="M64">
        <f>IF(ISBLANK('Raw Data'!J57), 0, IF(AND(4=MATCH(LARGE('Raw Data'!G57:J57, 2), 'Raw Data'!G57:J57, 0), 'Raw Data'!P57-'Raw Data'!O57&gt;3), 'Raw Data'!J57, 0))</f>
        <v/>
      </c>
      <c r="N64">
        <f>IF(ISBLANK('Raw Data'!J57), 0, IF(AND(3=MATCH(LARGE('Raw Data'!G57:J57, 2), 'Raw Data'!G57:J57, 0), 'Raw Data'!O57-'Raw Data'!P57&gt;3), 'Raw Data'!I57, 0))</f>
        <v/>
      </c>
      <c r="O64">
        <f>IF(ISBLANK('Raw Data'!J57), 0, IF(AND(2=MATCH(LARGE('Raw Data'!G57:J57, 2), 'Raw Data'!G57:J57, 0), AND('Raw Data'!P57-'Raw Data'!O57&lt;4, 'Raw Data'!P57-'Raw Data'!O57&gt;0)), 'Raw Data'!H57, 0))</f>
        <v/>
      </c>
      <c r="P64">
        <f>IF(ISBLANK('Raw Data'!J57), 0, IF(AND(1=MATCH(LARGE('Raw Data'!G57:J57, 2), 'Raw Data'!G57:J57, 0), AND('Raw Data'!O57-'Raw Data'!P57&lt;4, 'Raw Data'!O57-'Raw Data'!P57&gt;0)), 'Raw Data'!G57, 0))</f>
        <v/>
      </c>
      <c r="Q64">
        <f>IF(ISBLANK('Raw Data'!J57), 0, IF(AND(4=MATCH(LARGE('Raw Data'!G57:J57, 1), 'Raw Data'!G57:J57, 0), 'Raw Data'!P57-'Raw Data'!O57&gt;3), 'Raw Data'!J57, 0))</f>
        <v/>
      </c>
      <c r="R64">
        <f>IF(ISBLANK('Raw Data'!J57), 0, IF(AND(3=MATCH(LARGE('Raw Data'!G57:J57, 1), 'Raw Data'!G57:J57, 0), 'Raw Data'!O57-'Raw Data'!P57&gt;3), 'Raw Data'!I57, 0))</f>
        <v/>
      </c>
      <c r="S64">
        <f>IF(AND('Raw Data'!P57-'Raw Data'!O57&gt;4, 'Raw Data'!F57&lt;'Raw Data'!C57), 'Raw Data'!J57, 0)</f>
        <v/>
      </c>
      <c r="T64">
        <f>IF(AND('Raw Data'!O57-'Raw Data'!P57&gt;4, 'Raw Data'!F57&gt;'Raw Data'!C57), 'Raw Data'!I57, 0)</f>
        <v/>
      </c>
      <c r="U64">
        <f>IF(AND('Raw Data'!P57-'Raw Data'!O57&lt;3, 'Raw Data'!P57&gt;'Raw Data'!O57, 'Raw Data'!F57&lt;'Raw Data'!C57), 'Raw Data'!H57, 0)</f>
        <v/>
      </c>
      <c r="V64">
        <f>IF(AND('Raw Data'!P57-'Raw Data'!O57&lt;3, 'Raw Data'!P57&gt;'Raw Data'!O57, 'Raw Data'!F57&gt;'Raw Data'!C57), 'Raw Data'!G57, 0)</f>
        <v/>
      </c>
    </row>
    <row r="65">
      <c r="A65">
        <f>IF(AND('Raw Data'!F58&lt;'Raw Data'!C58, 'Raw Data'!P58&gt;'Raw Data'!O58, 'Raw Data'!P58-'Raw Data'!O58&gt;3), 'Raw Data'!J58, 0)</f>
        <v/>
      </c>
      <c r="B65">
        <f>IF(AND('Raw Data'!C58&lt;'Raw Data'!F58, 'Raw Data'!O58&gt;'Raw Data'!P58, 'Raw Data'!O58-'Raw Data'!P58&gt;3), 'Raw Data'!I58, 0)</f>
        <v/>
      </c>
      <c r="C65">
        <f>IF(AND('Raw Data'!F58&lt;'Raw Data'!C58, 'Raw Data'!P58&gt;'Raw Data'!O58, 'Raw Data'!P58-'Raw Data'!O58&lt;4), 'Raw Data'!H58, 0)</f>
        <v/>
      </c>
      <c r="D65">
        <f>IF(AND('Raw Data'!C58&lt;'Raw Data'!F58, 'Raw Data'!O58&gt;'Raw Data'!P58, 'Raw Data'!O58-'Raw Data'!P58&lt;4), 'Raw Data'!G58, 0)</f>
        <v/>
      </c>
      <c r="E65">
        <f>IF(ISBLANK('Raw Data'!J58), 0, IF(AND(4=MATCH(LARGE('Raw Data'!G58:J58, 4), 'Raw Data'!G58:J58, 0), 'Raw Data'!P58-'Raw Data'!O58&gt;3), 'Raw Data'!J58, 0))</f>
        <v/>
      </c>
      <c r="F65">
        <f>IF(ISBLANK('Raw Data'!J58), 0, IF(AND(3=MATCH(LARGE('Raw Data'!G58:J58, 4), 'Raw Data'!G58:J58, 0), 'Raw Data'!O58-'Raw Data'!P58&gt;3), 'Raw Data'!I58, 0))</f>
        <v/>
      </c>
      <c r="G65">
        <f>IF(ISBLANK('Raw Data'!J58), 0, IF(AND(2=MATCH(LARGE('Raw Data'!G58:J58, 4), 'Raw Data'!G58:J58, 0), AND('Raw Data'!P58-'Raw Data'!O58&lt;4, 'Raw Data'!P58-'Raw Data'!O58&gt;0)), 'Raw Data'!H58, 0))</f>
        <v/>
      </c>
      <c r="H65">
        <f>IF(ISBLANK('Raw Data'!J58), 0, IF(AND(1=MATCH(LARGE('Raw Data'!G58:J58, 4), 'Raw Data'!G58:J58, 0), AND('Raw Data'!O58-'Raw Data'!P58&lt;4, 'Raw Data'!O58-'Raw Data'!P58&gt;0)), 'Raw Data'!G58, 0))</f>
        <v/>
      </c>
      <c r="I65">
        <f>IF(ISBLANK('Raw Data'!J58), 0, IF(AND(4=MATCH(LARGE('Raw Data'!G58:J58, 3), 'Raw Data'!G58:J58, 0), 'Raw Data'!P58-'Raw Data'!O58&gt;3), 'Raw Data'!J58, 0))</f>
        <v/>
      </c>
      <c r="J65">
        <f>IF(ISBLANK('Raw Data'!J58), 0, IF(AND(3=MATCH(LARGE('Raw Data'!G58:J58, 3), 'Raw Data'!G58:J58, 0), 'Raw Data'!O58-'Raw Data'!P58&gt;3), 'Raw Data'!I58, 0))</f>
        <v/>
      </c>
      <c r="K65">
        <f>IF(ISBLANK('Raw Data'!J58), 0, IF(AND(2=MATCH(LARGE('Raw Data'!G58:J58, 3), 'Raw Data'!G58:J58, 0), AND('Raw Data'!P58-'Raw Data'!O58&lt;4, 'Raw Data'!P58-'Raw Data'!O58&gt;0)), 'Raw Data'!H58, 0))</f>
        <v/>
      </c>
      <c r="L65">
        <f>IF(ISBLANK('Raw Data'!J58), 0, IF(AND(1=MATCH(LARGE('Raw Data'!G58:J58, 3), 'Raw Data'!G58:J58, 0), AND('Raw Data'!O58-'Raw Data'!P58&lt;4, 'Raw Data'!O58-'Raw Data'!P58&gt;0)), 'Raw Data'!G58, 0))</f>
        <v/>
      </c>
      <c r="M65">
        <f>IF(ISBLANK('Raw Data'!J58), 0, IF(AND(4=MATCH(LARGE('Raw Data'!G58:J58, 2), 'Raw Data'!G58:J58, 0), 'Raw Data'!P58-'Raw Data'!O58&gt;3), 'Raw Data'!J58, 0))</f>
        <v/>
      </c>
      <c r="N65">
        <f>IF(ISBLANK('Raw Data'!J58), 0, IF(AND(3=MATCH(LARGE('Raw Data'!G58:J58, 2), 'Raw Data'!G58:J58, 0), 'Raw Data'!O58-'Raw Data'!P58&gt;3), 'Raw Data'!I58, 0))</f>
        <v/>
      </c>
      <c r="O65">
        <f>IF(ISBLANK('Raw Data'!J58), 0, IF(AND(2=MATCH(LARGE('Raw Data'!G58:J58, 2), 'Raw Data'!G58:J58, 0), AND('Raw Data'!P58-'Raw Data'!O58&lt;4, 'Raw Data'!P58-'Raw Data'!O58&gt;0)), 'Raw Data'!H58, 0))</f>
        <v/>
      </c>
      <c r="P65">
        <f>IF(ISBLANK('Raw Data'!J58), 0, IF(AND(1=MATCH(LARGE('Raw Data'!G58:J58, 2), 'Raw Data'!G58:J58, 0), AND('Raw Data'!O58-'Raw Data'!P58&lt;4, 'Raw Data'!O58-'Raw Data'!P58&gt;0)), 'Raw Data'!G58, 0))</f>
        <v/>
      </c>
      <c r="Q65">
        <f>IF(ISBLANK('Raw Data'!J58), 0, IF(AND(4=MATCH(LARGE('Raw Data'!G58:J58, 1), 'Raw Data'!G58:J58, 0), 'Raw Data'!P58-'Raw Data'!O58&gt;3), 'Raw Data'!J58, 0))</f>
        <v/>
      </c>
      <c r="R65">
        <f>IF(ISBLANK('Raw Data'!J58), 0, IF(AND(3=MATCH(LARGE('Raw Data'!G58:J58, 1), 'Raw Data'!G58:J58, 0), 'Raw Data'!O58-'Raw Data'!P58&gt;3), 'Raw Data'!I58, 0))</f>
        <v/>
      </c>
      <c r="S65">
        <f>IF(AND('Raw Data'!P58-'Raw Data'!O58&gt;4, 'Raw Data'!F58&lt;'Raw Data'!C58), 'Raw Data'!J58, 0)</f>
        <v/>
      </c>
      <c r="T65">
        <f>IF(AND('Raw Data'!O58-'Raw Data'!P58&gt;4, 'Raw Data'!F58&gt;'Raw Data'!C58), 'Raw Data'!I58, 0)</f>
        <v/>
      </c>
      <c r="U65">
        <f>IF(AND('Raw Data'!P58-'Raw Data'!O58&lt;3, 'Raw Data'!P58&gt;'Raw Data'!O58, 'Raw Data'!F58&lt;'Raw Data'!C58), 'Raw Data'!H58, 0)</f>
        <v/>
      </c>
      <c r="V65">
        <f>IF(AND('Raw Data'!P58-'Raw Data'!O58&lt;3, 'Raw Data'!P58&gt;'Raw Data'!O58, 'Raw Data'!F58&gt;'Raw Data'!C58), 'Raw Data'!G58, 0)</f>
        <v/>
      </c>
    </row>
    <row r="66">
      <c r="A66">
        <f>IF(AND('Raw Data'!F59&lt;'Raw Data'!C59, 'Raw Data'!P59&gt;'Raw Data'!O59, 'Raw Data'!P59-'Raw Data'!O59&gt;3), 'Raw Data'!J59, 0)</f>
        <v/>
      </c>
      <c r="B66">
        <f>IF(AND('Raw Data'!C59&lt;'Raw Data'!F59, 'Raw Data'!O59&gt;'Raw Data'!P59, 'Raw Data'!O59-'Raw Data'!P59&gt;3), 'Raw Data'!I59, 0)</f>
        <v/>
      </c>
      <c r="C66">
        <f>IF(AND('Raw Data'!F59&lt;'Raw Data'!C59, 'Raw Data'!P59&gt;'Raw Data'!O59, 'Raw Data'!P59-'Raw Data'!O59&lt;4), 'Raw Data'!H59, 0)</f>
        <v/>
      </c>
      <c r="D66">
        <f>IF(AND('Raw Data'!C59&lt;'Raw Data'!F59, 'Raw Data'!O59&gt;'Raw Data'!P59, 'Raw Data'!O59-'Raw Data'!P59&lt;4), 'Raw Data'!G59, 0)</f>
        <v/>
      </c>
      <c r="E66">
        <f>IF(ISBLANK('Raw Data'!J59), 0, IF(AND(4=MATCH(LARGE('Raw Data'!G59:J59, 4), 'Raw Data'!G59:J59, 0), 'Raw Data'!P59-'Raw Data'!O59&gt;3), 'Raw Data'!J59, 0))</f>
        <v/>
      </c>
      <c r="F66">
        <f>IF(ISBLANK('Raw Data'!J59), 0, IF(AND(3=MATCH(LARGE('Raw Data'!G59:J59, 4), 'Raw Data'!G59:J59, 0), 'Raw Data'!O59-'Raw Data'!P59&gt;3), 'Raw Data'!I59, 0))</f>
        <v/>
      </c>
      <c r="G66">
        <f>IF(ISBLANK('Raw Data'!J59), 0, IF(AND(2=MATCH(LARGE('Raw Data'!G59:J59, 4), 'Raw Data'!G59:J59, 0), AND('Raw Data'!P59-'Raw Data'!O59&lt;4, 'Raw Data'!P59-'Raw Data'!O59&gt;0)), 'Raw Data'!H59, 0))</f>
        <v/>
      </c>
      <c r="H66">
        <f>IF(ISBLANK('Raw Data'!J59), 0, IF(AND(1=MATCH(LARGE('Raw Data'!G59:J59, 4), 'Raw Data'!G59:J59, 0), AND('Raw Data'!O59-'Raw Data'!P59&lt;4, 'Raw Data'!O59-'Raw Data'!P59&gt;0)), 'Raw Data'!G59, 0))</f>
        <v/>
      </c>
      <c r="I66">
        <f>IF(ISBLANK('Raw Data'!J59), 0, IF(AND(4=MATCH(LARGE('Raw Data'!G59:J59, 3), 'Raw Data'!G59:J59, 0), 'Raw Data'!P59-'Raw Data'!O59&gt;3), 'Raw Data'!J59, 0))</f>
        <v/>
      </c>
      <c r="J66">
        <f>IF(ISBLANK('Raw Data'!J59), 0, IF(AND(3=MATCH(LARGE('Raw Data'!G59:J59, 3), 'Raw Data'!G59:J59, 0), 'Raw Data'!O59-'Raw Data'!P59&gt;3), 'Raw Data'!I59, 0))</f>
        <v/>
      </c>
      <c r="K66">
        <f>IF(ISBLANK('Raw Data'!J59), 0, IF(AND(2=MATCH(LARGE('Raw Data'!G59:J59, 3), 'Raw Data'!G59:J59, 0), AND('Raw Data'!P59-'Raw Data'!O59&lt;4, 'Raw Data'!P59-'Raw Data'!O59&gt;0)), 'Raw Data'!H59, 0))</f>
        <v/>
      </c>
      <c r="L66">
        <f>IF(ISBLANK('Raw Data'!J59), 0, IF(AND(1=MATCH(LARGE('Raw Data'!G59:J59, 3), 'Raw Data'!G59:J59, 0), AND('Raw Data'!O59-'Raw Data'!P59&lt;4, 'Raw Data'!O59-'Raw Data'!P59&gt;0)), 'Raw Data'!G59, 0))</f>
        <v/>
      </c>
      <c r="M66">
        <f>IF(ISBLANK('Raw Data'!J59), 0, IF(AND(4=MATCH(LARGE('Raw Data'!G59:J59, 2), 'Raw Data'!G59:J59, 0), 'Raw Data'!P59-'Raw Data'!O59&gt;3), 'Raw Data'!J59, 0))</f>
        <v/>
      </c>
      <c r="N66">
        <f>IF(ISBLANK('Raw Data'!J59), 0, IF(AND(3=MATCH(LARGE('Raw Data'!G59:J59, 2), 'Raw Data'!G59:J59, 0), 'Raw Data'!O59-'Raw Data'!P59&gt;3), 'Raw Data'!I59, 0))</f>
        <v/>
      </c>
      <c r="O66">
        <f>IF(ISBLANK('Raw Data'!J59), 0, IF(AND(2=MATCH(LARGE('Raw Data'!G59:J59, 2), 'Raw Data'!G59:J59, 0), AND('Raw Data'!P59-'Raw Data'!O59&lt;4, 'Raw Data'!P59-'Raw Data'!O59&gt;0)), 'Raw Data'!H59, 0))</f>
        <v/>
      </c>
      <c r="P66">
        <f>IF(ISBLANK('Raw Data'!J59), 0, IF(AND(1=MATCH(LARGE('Raw Data'!G59:J59, 2), 'Raw Data'!G59:J59, 0), AND('Raw Data'!O59-'Raw Data'!P59&lt;4, 'Raw Data'!O59-'Raw Data'!P59&gt;0)), 'Raw Data'!G59, 0))</f>
        <v/>
      </c>
      <c r="Q66">
        <f>IF(ISBLANK('Raw Data'!J59), 0, IF(AND(4=MATCH(LARGE('Raw Data'!G59:J59, 1), 'Raw Data'!G59:J59, 0), 'Raw Data'!P59-'Raw Data'!O59&gt;3), 'Raw Data'!J59, 0))</f>
        <v/>
      </c>
      <c r="R66">
        <f>IF(ISBLANK('Raw Data'!J59), 0, IF(AND(3=MATCH(LARGE('Raw Data'!G59:J59, 1), 'Raw Data'!G59:J59, 0), 'Raw Data'!O59-'Raw Data'!P59&gt;3), 'Raw Data'!I59, 0))</f>
        <v/>
      </c>
      <c r="S66">
        <f>IF(AND('Raw Data'!P59-'Raw Data'!O59&gt;4, 'Raw Data'!F59&lt;'Raw Data'!C59), 'Raw Data'!J59, 0)</f>
        <v/>
      </c>
      <c r="T66">
        <f>IF(AND('Raw Data'!O59-'Raw Data'!P59&gt;4, 'Raw Data'!F59&gt;'Raw Data'!C59), 'Raw Data'!I59, 0)</f>
        <v/>
      </c>
      <c r="U66">
        <f>IF(AND('Raw Data'!P59-'Raw Data'!O59&lt;3, 'Raw Data'!P59&gt;'Raw Data'!O59, 'Raw Data'!F59&lt;'Raw Data'!C59), 'Raw Data'!H59, 0)</f>
        <v/>
      </c>
      <c r="V66">
        <f>IF(AND('Raw Data'!P59-'Raw Data'!O59&lt;3, 'Raw Data'!P59&gt;'Raw Data'!O59, 'Raw Data'!F59&gt;'Raw Data'!C59), 'Raw Data'!G59, 0)</f>
        <v/>
      </c>
    </row>
    <row r="67">
      <c r="A67">
        <f>IF(AND('Raw Data'!F60&lt;'Raw Data'!C60, 'Raw Data'!P60&gt;'Raw Data'!O60, 'Raw Data'!P60-'Raw Data'!O60&gt;3), 'Raw Data'!J60, 0)</f>
        <v/>
      </c>
      <c r="B67">
        <f>IF(AND('Raw Data'!C60&lt;'Raw Data'!F60, 'Raw Data'!O60&gt;'Raw Data'!P60, 'Raw Data'!O60-'Raw Data'!P60&gt;3), 'Raw Data'!I60, 0)</f>
        <v/>
      </c>
      <c r="C67">
        <f>IF(AND('Raw Data'!F60&lt;'Raw Data'!C60, 'Raw Data'!P60&gt;'Raw Data'!O60, 'Raw Data'!P60-'Raw Data'!O60&lt;4), 'Raw Data'!H60, 0)</f>
        <v/>
      </c>
      <c r="D67">
        <f>IF(AND('Raw Data'!C60&lt;'Raw Data'!F60, 'Raw Data'!O60&gt;'Raw Data'!P60, 'Raw Data'!O60-'Raw Data'!P60&lt;4), 'Raw Data'!G60, 0)</f>
        <v/>
      </c>
      <c r="E67">
        <f>IF(ISBLANK('Raw Data'!J60), 0, IF(AND(4=MATCH(LARGE('Raw Data'!G60:J60, 4), 'Raw Data'!G60:J60, 0), 'Raw Data'!P60-'Raw Data'!O60&gt;3), 'Raw Data'!J60, 0))</f>
        <v/>
      </c>
      <c r="F67">
        <f>IF(ISBLANK('Raw Data'!J60), 0, IF(AND(3=MATCH(LARGE('Raw Data'!G60:J60, 4), 'Raw Data'!G60:J60, 0), 'Raw Data'!O60-'Raw Data'!P60&gt;3), 'Raw Data'!I60, 0))</f>
        <v/>
      </c>
      <c r="G67">
        <f>IF(ISBLANK('Raw Data'!J60), 0, IF(AND(2=MATCH(LARGE('Raw Data'!G60:J60, 4), 'Raw Data'!G60:J60, 0), AND('Raw Data'!P60-'Raw Data'!O60&lt;4, 'Raw Data'!P60-'Raw Data'!O60&gt;0)), 'Raw Data'!H60, 0))</f>
        <v/>
      </c>
      <c r="H67">
        <f>IF(ISBLANK('Raw Data'!J60), 0, IF(AND(1=MATCH(LARGE('Raw Data'!G60:J60, 4), 'Raw Data'!G60:J60, 0), AND('Raw Data'!O60-'Raw Data'!P60&lt;4, 'Raw Data'!O60-'Raw Data'!P60&gt;0)), 'Raw Data'!G60, 0))</f>
        <v/>
      </c>
      <c r="I67">
        <f>IF(ISBLANK('Raw Data'!J60), 0, IF(AND(4=MATCH(LARGE('Raw Data'!G60:J60, 3), 'Raw Data'!G60:J60, 0), 'Raw Data'!P60-'Raw Data'!O60&gt;3), 'Raw Data'!J60, 0))</f>
        <v/>
      </c>
      <c r="J67">
        <f>IF(ISBLANK('Raw Data'!J60), 0, IF(AND(3=MATCH(LARGE('Raw Data'!G60:J60, 3), 'Raw Data'!G60:J60, 0), 'Raw Data'!O60-'Raw Data'!P60&gt;3), 'Raw Data'!I60, 0))</f>
        <v/>
      </c>
      <c r="K67">
        <f>IF(ISBLANK('Raw Data'!J60), 0, IF(AND(2=MATCH(LARGE('Raw Data'!G60:J60, 3), 'Raw Data'!G60:J60, 0), AND('Raw Data'!P60-'Raw Data'!O60&lt;4, 'Raw Data'!P60-'Raw Data'!O60&gt;0)), 'Raw Data'!H60, 0))</f>
        <v/>
      </c>
      <c r="L67">
        <f>IF(ISBLANK('Raw Data'!J60), 0, IF(AND(1=MATCH(LARGE('Raw Data'!G60:J60, 3), 'Raw Data'!G60:J60, 0), AND('Raw Data'!O60-'Raw Data'!P60&lt;4, 'Raw Data'!O60-'Raw Data'!P60&gt;0)), 'Raw Data'!G60, 0))</f>
        <v/>
      </c>
      <c r="M67">
        <f>IF(ISBLANK('Raw Data'!J60), 0, IF(AND(4=MATCH(LARGE('Raw Data'!G60:J60, 2), 'Raw Data'!G60:J60, 0), 'Raw Data'!P60-'Raw Data'!O60&gt;3), 'Raw Data'!J60, 0))</f>
        <v/>
      </c>
      <c r="N67">
        <f>IF(ISBLANK('Raw Data'!J60), 0, IF(AND(3=MATCH(LARGE('Raw Data'!G60:J60, 2), 'Raw Data'!G60:J60, 0), 'Raw Data'!O60-'Raw Data'!P60&gt;3), 'Raw Data'!I60, 0))</f>
        <v/>
      </c>
      <c r="O67">
        <f>IF(ISBLANK('Raw Data'!J60), 0, IF(AND(2=MATCH(LARGE('Raw Data'!G60:J60, 2), 'Raw Data'!G60:J60, 0), AND('Raw Data'!P60-'Raw Data'!O60&lt;4, 'Raw Data'!P60-'Raw Data'!O60&gt;0)), 'Raw Data'!H60, 0))</f>
        <v/>
      </c>
      <c r="P67">
        <f>IF(ISBLANK('Raw Data'!J60), 0, IF(AND(1=MATCH(LARGE('Raw Data'!G60:J60, 2), 'Raw Data'!G60:J60, 0), AND('Raw Data'!O60-'Raw Data'!P60&lt;4, 'Raw Data'!O60-'Raw Data'!P60&gt;0)), 'Raw Data'!G60, 0))</f>
        <v/>
      </c>
      <c r="Q67">
        <f>IF(ISBLANK('Raw Data'!J60), 0, IF(AND(4=MATCH(LARGE('Raw Data'!G60:J60, 1), 'Raw Data'!G60:J60, 0), 'Raw Data'!P60-'Raw Data'!O60&gt;3), 'Raw Data'!J60, 0))</f>
        <v/>
      </c>
      <c r="R67">
        <f>IF(ISBLANK('Raw Data'!J60), 0, IF(AND(3=MATCH(LARGE('Raw Data'!G60:J60, 1), 'Raw Data'!G60:J60, 0), 'Raw Data'!O60-'Raw Data'!P60&gt;3), 'Raw Data'!I60, 0))</f>
        <v/>
      </c>
      <c r="S67">
        <f>IF(AND('Raw Data'!P60-'Raw Data'!O60&gt;4, 'Raw Data'!F60&lt;'Raw Data'!C60), 'Raw Data'!J60, 0)</f>
        <v/>
      </c>
      <c r="T67">
        <f>IF(AND('Raw Data'!O60-'Raw Data'!P60&gt;4, 'Raw Data'!F60&gt;'Raw Data'!C60), 'Raw Data'!I60, 0)</f>
        <v/>
      </c>
      <c r="U67">
        <f>IF(AND('Raw Data'!P60-'Raw Data'!O60&lt;3, 'Raw Data'!P60&gt;'Raw Data'!O60, 'Raw Data'!F60&lt;'Raw Data'!C60), 'Raw Data'!H60, 0)</f>
        <v/>
      </c>
      <c r="V67">
        <f>IF(AND('Raw Data'!P60-'Raw Data'!O60&lt;3, 'Raw Data'!P60&gt;'Raw Data'!O60, 'Raw Data'!F60&gt;'Raw Data'!C60), 'Raw Data'!G60, 0)</f>
        <v/>
      </c>
    </row>
    <row r="68">
      <c r="A68">
        <f>IF(AND('Raw Data'!F61&lt;'Raw Data'!C61, 'Raw Data'!P61&gt;'Raw Data'!O61, 'Raw Data'!P61-'Raw Data'!O61&gt;3), 'Raw Data'!J61, 0)</f>
        <v/>
      </c>
      <c r="B68">
        <f>IF(AND('Raw Data'!C61&lt;'Raw Data'!F61, 'Raw Data'!O61&gt;'Raw Data'!P61, 'Raw Data'!O61-'Raw Data'!P61&gt;3), 'Raw Data'!I61, 0)</f>
        <v/>
      </c>
      <c r="C68">
        <f>IF(AND('Raw Data'!F61&lt;'Raw Data'!C61, 'Raw Data'!P61&gt;'Raw Data'!O61, 'Raw Data'!P61-'Raw Data'!O61&lt;4), 'Raw Data'!H61, 0)</f>
        <v/>
      </c>
      <c r="D68">
        <f>IF(AND('Raw Data'!C61&lt;'Raw Data'!F61, 'Raw Data'!O61&gt;'Raw Data'!P61, 'Raw Data'!O61-'Raw Data'!P61&lt;4), 'Raw Data'!G61, 0)</f>
        <v/>
      </c>
      <c r="E68">
        <f>IF(ISBLANK('Raw Data'!J61), 0, IF(AND(4=MATCH(LARGE('Raw Data'!G61:J61, 4), 'Raw Data'!G61:J61, 0), 'Raw Data'!P61-'Raw Data'!O61&gt;3), 'Raw Data'!J61, 0))</f>
        <v/>
      </c>
      <c r="F68">
        <f>IF(ISBLANK('Raw Data'!J61), 0, IF(AND(3=MATCH(LARGE('Raw Data'!G61:J61, 4), 'Raw Data'!G61:J61, 0), 'Raw Data'!O61-'Raw Data'!P61&gt;3), 'Raw Data'!I61, 0))</f>
        <v/>
      </c>
      <c r="G68">
        <f>IF(ISBLANK('Raw Data'!J61), 0, IF(AND(2=MATCH(LARGE('Raw Data'!G61:J61, 4), 'Raw Data'!G61:J61, 0), AND('Raw Data'!P61-'Raw Data'!O61&lt;4, 'Raw Data'!P61-'Raw Data'!O61&gt;0)), 'Raw Data'!H61, 0))</f>
        <v/>
      </c>
      <c r="H68">
        <f>IF(ISBLANK('Raw Data'!J61), 0, IF(AND(1=MATCH(LARGE('Raw Data'!G61:J61, 4), 'Raw Data'!G61:J61, 0), AND('Raw Data'!O61-'Raw Data'!P61&lt;4, 'Raw Data'!O61-'Raw Data'!P61&gt;0)), 'Raw Data'!G61, 0))</f>
        <v/>
      </c>
      <c r="I68">
        <f>IF(ISBLANK('Raw Data'!J61), 0, IF(AND(4=MATCH(LARGE('Raw Data'!G61:J61, 3), 'Raw Data'!G61:J61, 0), 'Raw Data'!P61-'Raw Data'!O61&gt;3), 'Raw Data'!J61, 0))</f>
        <v/>
      </c>
      <c r="J68">
        <f>IF(ISBLANK('Raw Data'!J61), 0, IF(AND(3=MATCH(LARGE('Raw Data'!G61:J61, 3), 'Raw Data'!G61:J61, 0), 'Raw Data'!O61-'Raw Data'!P61&gt;3), 'Raw Data'!I61, 0))</f>
        <v/>
      </c>
      <c r="K68">
        <f>IF(ISBLANK('Raw Data'!J61), 0, IF(AND(2=MATCH(LARGE('Raw Data'!G61:J61, 3), 'Raw Data'!G61:J61, 0), AND('Raw Data'!P61-'Raw Data'!O61&lt;4, 'Raw Data'!P61-'Raw Data'!O61&gt;0)), 'Raw Data'!H61, 0))</f>
        <v/>
      </c>
      <c r="L68">
        <f>IF(ISBLANK('Raw Data'!J61), 0, IF(AND(1=MATCH(LARGE('Raw Data'!G61:J61, 3), 'Raw Data'!G61:J61, 0), AND('Raw Data'!O61-'Raw Data'!P61&lt;4, 'Raw Data'!O61-'Raw Data'!P61&gt;0)), 'Raw Data'!G61, 0))</f>
        <v/>
      </c>
      <c r="M68">
        <f>IF(ISBLANK('Raw Data'!J61), 0, IF(AND(4=MATCH(LARGE('Raw Data'!G61:J61, 2), 'Raw Data'!G61:J61, 0), 'Raw Data'!P61-'Raw Data'!O61&gt;3), 'Raw Data'!J61, 0))</f>
        <v/>
      </c>
      <c r="N68">
        <f>IF(ISBLANK('Raw Data'!J61), 0, IF(AND(3=MATCH(LARGE('Raw Data'!G61:J61, 2), 'Raw Data'!G61:J61, 0), 'Raw Data'!O61-'Raw Data'!P61&gt;3), 'Raw Data'!I61, 0))</f>
        <v/>
      </c>
      <c r="O68">
        <f>IF(ISBLANK('Raw Data'!J61), 0, IF(AND(2=MATCH(LARGE('Raw Data'!G61:J61, 2), 'Raw Data'!G61:J61, 0), AND('Raw Data'!P61-'Raw Data'!O61&lt;4, 'Raw Data'!P61-'Raw Data'!O61&gt;0)), 'Raw Data'!H61, 0))</f>
        <v/>
      </c>
      <c r="P68">
        <f>IF(ISBLANK('Raw Data'!J61), 0, IF(AND(1=MATCH(LARGE('Raw Data'!G61:J61, 2), 'Raw Data'!G61:J61, 0), AND('Raw Data'!O61-'Raw Data'!P61&lt;4, 'Raw Data'!O61-'Raw Data'!P61&gt;0)), 'Raw Data'!G61, 0))</f>
        <v/>
      </c>
      <c r="Q68">
        <f>IF(ISBLANK('Raw Data'!J61), 0, IF(AND(4=MATCH(LARGE('Raw Data'!G61:J61, 1), 'Raw Data'!G61:J61, 0), 'Raw Data'!P61-'Raw Data'!O61&gt;3), 'Raw Data'!J61, 0))</f>
        <v/>
      </c>
      <c r="R68">
        <f>IF(ISBLANK('Raw Data'!J61), 0, IF(AND(3=MATCH(LARGE('Raw Data'!G61:J61, 1), 'Raw Data'!G61:J61, 0), 'Raw Data'!O61-'Raw Data'!P61&gt;3), 'Raw Data'!I61, 0))</f>
        <v/>
      </c>
      <c r="S68">
        <f>IF(AND('Raw Data'!P61-'Raw Data'!O61&gt;4, 'Raw Data'!F61&lt;'Raw Data'!C61), 'Raw Data'!J61, 0)</f>
        <v/>
      </c>
      <c r="T68">
        <f>IF(AND('Raw Data'!O61-'Raw Data'!P61&gt;4, 'Raw Data'!F61&gt;'Raw Data'!C61), 'Raw Data'!I61, 0)</f>
        <v/>
      </c>
      <c r="U68">
        <f>IF(AND('Raw Data'!P61-'Raw Data'!O61&lt;3, 'Raw Data'!P61&gt;'Raw Data'!O61, 'Raw Data'!F61&lt;'Raw Data'!C61), 'Raw Data'!H61, 0)</f>
        <v/>
      </c>
      <c r="V68">
        <f>IF(AND('Raw Data'!P61-'Raw Data'!O61&lt;3, 'Raw Data'!P61&gt;'Raw Data'!O61, 'Raw Data'!F61&gt;'Raw Data'!C61), 'Raw Data'!G61, 0)</f>
        <v/>
      </c>
    </row>
    <row r="69">
      <c r="A69">
        <f>IF(AND('Raw Data'!F62&lt;'Raw Data'!C62, 'Raw Data'!P62&gt;'Raw Data'!O62, 'Raw Data'!P62-'Raw Data'!O62&gt;3), 'Raw Data'!J62, 0)</f>
        <v/>
      </c>
      <c r="B69">
        <f>IF(AND('Raw Data'!C62&lt;'Raw Data'!F62, 'Raw Data'!O62&gt;'Raw Data'!P62, 'Raw Data'!O62-'Raw Data'!P62&gt;3), 'Raw Data'!I62, 0)</f>
        <v/>
      </c>
      <c r="C69">
        <f>IF(AND('Raw Data'!F62&lt;'Raw Data'!C62, 'Raw Data'!P62&gt;'Raw Data'!O62, 'Raw Data'!P62-'Raw Data'!O62&lt;4), 'Raw Data'!H62, 0)</f>
        <v/>
      </c>
      <c r="D69">
        <f>IF(AND('Raw Data'!C62&lt;'Raw Data'!F62, 'Raw Data'!O62&gt;'Raw Data'!P62, 'Raw Data'!O62-'Raw Data'!P62&lt;4), 'Raw Data'!G62, 0)</f>
        <v/>
      </c>
      <c r="E69">
        <f>IF(ISBLANK('Raw Data'!J62), 0, IF(AND(4=MATCH(LARGE('Raw Data'!G62:J62, 4), 'Raw Data'!G62:J62, 0), 'Raw Data'!P62-'Raw Data'!O62&gt;3), 'Raw Data'!J62, 0))</f>
        <v/>
      </c>
      <c r="F69">
        <f>IF(ISBLANK('Raw Data'!J62), 0, IF(AND(3=MATCH(LARGE('Raw Data'!G62:J62, 4), 'Raw Data'!G62:J62, 0), 'Raw Data'!O62-'Raw Data'!P62&gt;3), 'Raw Data'!I62, 0))</f>
        <v/>
      </c>
      <c r="G69">
        <f>IF(ISBLANK('Raw Data'!J62), 0, IF(AND(2=MATCH(LARGE('Raw Data'!G62:J62, 4), 'Raw Data'!G62:J62, 0), AND('Raw Data'!P62-'Raw Data'!O62&lt;4, 'Raw Data'!P62-'Raw Data'!O62&gt;0)), 'Raw Data'!H62, 0))</f>
        <v/>
      </c>
      <c r="H69">
        <f>IF(ISBLANK('Raw Data'!J62), 0, IF(AND(1=MATCH(LARGE('Raw Data'!G62:J62, 4), 'Raw Data'!G62:J62, 0), AND('Raw Data'!O62-'Raw Data'!P62&lt;4, 'Raw Data'!O62-'Raw Data'!P62&gt;0)), 'Raw Data'!G62, 0))</f>
        <v/>
      </c>
      <c r="I69">
        <f>IF(ISBLANK('Raw Data'!J62), 0, IF(AND(4=MATCH(LARGE('Raw Data'!G62:J62, 3), 'Raw Data'!G62:J62, 0), 'Raw Data'!P62-'Raw Data'!O62&gt;3), 'Raw Data'!J62, 0))</f>
        <v/>
      </c>
      <c r="J69">
        <f>IF(ISBLANK('Raw Data'!J62), 0, IF(AND(3=MATCH(LARGE('Raw Data'!G62:J62, 3), 'Raw Data'!G62:J62, 0), 'Raw Data'!O62-'Raw Data'!P62&gt;3), 'Raw Data'!I62, 0))</f>
        <v/>
      </c>
      <c r="K69">
        <f>IF(ISBLANK('Raw Data'!J62), 0, IF(AND(2=MATCH(LARGE('Raw Data'!G62:J62, 3), 'Raw Data'!G62:J62, 0), AND('Raw Data'!P62-'Raw Data'!O62&lt;4, 'Raw Data'!P62-'Raw Data'!O62&gt;0)), 'Raw Data'!H62, 0))</f>
        <v/>
      </c>
      <c r="L69">
        <f>IF(ISBLANK('Raw Data'!J62), 0, IF(AND(1=MATCH(LARGE('Raw Data'!G62:J62, 3), 'Raw Data'!G62:J62, 0), AND('Raw Data'!O62-'Raw Data'!P62&lt;4, 'Raw Data'!O62-'Raw Data'!P62&gt;0)), 'Raw Data'!G62, 0))</f>
        <v/>
      </c>
      <c r="M69">
        <f>IF(ISBLANK('Raw Data'!J62), 0, IF(AND(4=MATCH(LARGE('Raw Data'!G62:J62, 2), 'Raw Data'!G62:J62, 0), 'Raw Data'!P62-'Raw Data'!O62&gt;3), 'Raw Data'!J62, 0))</f>
        <v/>
      </c>
      <c r="N69">
        <f>IF(ISBLANK('Raw Data'!J62), 0, IF(AND(3=MATCH(LARGE('Raw Data'!G62:J62, 2), 'Raw Data'!G62:J62, 0), 'Raw Data'!O62-'Raw Data'!P62&gt;3), 'Raw Data'!I62, 0))</f>
        <v/>
      </c>
      <c r="O69">
        <f>IF(ISBLANK('Raw Data'!J62), 0, IF(AND(2=MATCH(LARGE('Raw Data'!G62:J62, 2), 'Raw Data'!G62:J62, 0), AND('Raw Data'!P62-'Raw Data'!O62&lt;4, 'Raw Data'!P62-'Raw Data'!O62&gt;0)), 'Raw Data'!H62, 0))</f>
        <v/>
      </c>
      <c r="P69">
        <f>IF(ISBLANK('Raw Data'!J62), 0, IF(AND(1=MATCH(LARGE('Raw Data'!G62:J62, 2), 'Raw Data'!G62:J62, 0), AND('Raw Data'!O62-'Raw Data'!P62&lt;4, 'Raw Data'!O62-'Raw Data'!P62&gt;0)), 'Raw Data'!G62, 0))</f>
        <v/>
      </c>
      <c r="Q69">
        <f>IF(ISBLANK('Raw Data'!J62), 0, IF(AND(4=MATCH(LARGE('Raw Data'!G62:J62, 1), 'Raw Data'!G62:J62, 0), 'Raw Data'!P62-'Raw Data'!O62&gt;3), 'Raw Data'!J62, 0))</f>
        <v/>
      </c>
      <c r="R69">
        <f>IF(ISBLANK('Raw Data'!J62), 0, IF(AND(3=MATCH(LARGE('Raw Data'!G62:J62, 1), 'Raw Data'!G62:J62, 0), 'Raw Data'!O62-'Raw Data'!P62&gt;3), 'Raw Data'!I62, 0))</f>
        <v/>
      </c>
      <c r="S69">
        <f>IF(AND('Raw Data'!P62-'Raw Data'!O62&gt;4, 'Raw Data'!F62&lt;'Raw Data'!C62), 'Raw Data'!J62, 0)</f>
        <v/>
      </c>
      <c r="T69">
        <f>IF(AND('Raw Data'!O62-'Raw Data'!P62&gt;4, 'Raw Data'!F62&gt;'Raw Data'!C62), 'Raw Data'!I62, 0)</f>
        <v/>
      </c>
      <c r="U69">
        <f>IF(AND('Raw Data'!P62-'Raw Data'!O62&lt;3, 'Raw Data'!P62&gt;'Raw Data'!O62, 'Raw Data'!F62&lt;'Raw Data'!C62), 'Raw Data'!H62, 0)</f>
        <v/>
      </c>
      <c r="V69">
        <f>IF(AND('Raw Data'!P62-'Raw Data'!O62&lt;3, 'Raw Data'!P62&gt;'Raw Data'!O62, 'Raw Data'!F62&gt;'Raw Data'!C62), 'Raw Data'!G62, 0)</f>
        <v/>
      </c>
    </row>
    <row r="70">
      <c r="A70">
        <f>IF(AND('Raw Data'!F63&lt;'Raw Data'!C63, 'Raw Data'!P63&gt;'Raw Data'!O63, 'Raw Data'!P63-'Raw Data'!O63&gt;3), 'Raw Data'!J63, 0)</f>
        <v/>
      </c>
      <c r="B70">
        <f>IF(AND('Raw Data'!C63&lt;'Raw Data'!F63, 'Raw Data'!O63&gt;'Raw Data'!P63, 'Raw Data'!O63-'Raw Data'!P63&gt;3), 'Raw Data'!I63, 0)</f>
        <v/>
      </c>
      <c r="C70">
        <f>IF(AND('Raw Data'!F63&lt;'Raw Data'!C63, 'Raw Data'!P63&gt;'Raw Data'!O63, 'Raw Data'!P63-'Raw Data'!O63&lt;4), 'Raw Data'!H63, 0)</f>
        <v/>
      </c>
      <c r="D70">
        <f>IF(AND('Raw Data'!C63&lt;'Raw Data'!F63, 'Raw Data'!O63&gt;'Raw Data'!P63, 'Raw Data'!O63-'Raw Data'!P63&lt;4), 'Raw Data'!G63, 0)</f>
        <v/>
      </c>
      <c r="E70">
        <f>IF(ISBLANK('Raw Data'!J63), 0, IF(AND(4=MATCH(LARGE('Raw Data'!G63:J63, 4), 'Raw Data'!G63:J63, 0), 'Raw Data'!P63-'Raw Data'!O63&gt;3), 'Raw Data'!J63, 0))</f>
        <v/>
      </c>
      <c r="F70">
        <f>IF(ISBLANK('Raw Data'!J63), 0, IF(AND(3=MATCH(LARGE('Raw Data'!G63:J63, 4), 'Raw Data'!G63:J63, 0), 'Raw Data'!O63-'Raw Data'!P63&gt;3), 'Raw Data'!I63, 0))</f>
        <v/>
      </c>
      <c r="G70">
        <f>IF(ISBLANK('Raw Data'!J63), 0, IF(AND(2=MATCH(LARGE('Raw Data'!G63:J63, 4), 'Raw Data'!G63:J63, 0), AND('Raw Data'!P63-'Raw Data'!O63&lt;4, 'Raw Data'!P63-'Raw Data'!O63&gt;0)), 'Raw Data'!H63, 0))</f>
        <v/>
      </c>
      <c r="H70">
        <f>IF(ISBLANK('Raw Data'!J63), 0, IF(AND(1=MATCH(LARGE('Raw Data'!G63:J63, 4), 'Raw Data'!G63:J63, 0), AND('Raw Data'!O63-'Raw Data'!P63&lt;4, 'Raw Data'!O63-'Raw Data'!P63&gt;0)), 'Raw Data'!G63, 0))</f>
        <v/>
      </c>
      <c r="I70">
        <f>IF(ISBLANK('Raw Data'!J63), 0, IF(AND(4=MATCH(LARGE('Raw Data'!G63:J63, 3), 'Raw Data'!G63:J63, 0), 'Raw Data'!P63-'Raw Data'!O63&gt;3), 'Raw Data'!J63, 0))</f>
        <v/>
      </c>
      <c r="J70">
        <f>IF(ISBLANK('Raw Data'!J63), 0, IF(AND(3=MATCH(LARGE('Raw Data'!G63:J63, 3), 'Raw Data'!G63:J63, 0), 'Raw Data'!O63-'Raw Data'!P63&gt;3), 'Raw Data'!I63, 0))</f>
        <v/>
      </c>
      <c r="K70">
        <f>IF(ISBLANK('Raw Data'!J63), 0, IF(AND(2=MATCH(LARGE('Raw Data'!G63:J63, 3), 'Raw Data'!G63:J63, 0), AND('Raw Data'!P63-'Raw Data'!O63&lt;4, 'Raw Data'!P63-'Raw Data'!O63&gt;0)), 'Raw Data'!H63, 0))</f>
        <v/>
      </c>
      <c r="L70">
        <f>IF(ISBLANK('Raw Data'!J63), 0, IF(AND(1=MATCH(LARGE('Raw Data'!G63:J63, 3), 'Raw Data'!G63:J63, 0), AND('Raw Data'!O63-'Raw Data'!P63&lt;4, 'Raw Data'!O63-'Raw Data'!P63&gt;0)), 'Raw Data'!G63, 0))</f>
        <v/>
      </c>
      <c r="M70">
        <f>IF(ISBLANK('Raw Data'!J63), 0, IF(AND(4=MATCH(LARGE('Raw Data'!G63:J63, 2), 'Raw Data'!G63:J63, 0), 'Raw Data'!P63-'Raw Data'!O63&gt;3), 'Raw Data'!J63, 0))</f>
        <v/>
      </c>
      <c r="N70">
        <f>IF(ISBLANK('Raw Data'!J63), 0, IF(AND(3=MATCH(LARGE('Raw Data'!G63:J63, 2), 'Raw Data'!G63:J63, 0), 'Raw Data'!O63-'Raw Data'!P63&gt;3), 'Raw Data'!I63, 0))</f>
        <v/>
      </c>
      <c r="O70">
        <f>IF(ISBLANK('Raw Data'!J63), 0, IF(AND(2=MATCH(LARGE('Raw Data'!G63:J63, 2), 'Raw Data'!G63:J63, 0), AND('Raw Data'!P63-'Raw Data'!O63&lt;4, 'Raw Data'!P63-'Raw Data'!O63&gt;0)), 'Raw Data'!H63, 0))</f>
        <v/>
      </c>
      <c r="P70">
        <f>IF(ISBLANK('Raw Data'!J63), 0, IF(AND(1=MATCH(LARGE('Raw Data'!G63:J63, 2), 'Raw Data'!G63:J63, 0), AND('Raw Data'!O63-'Raw Data'!P63&lt;4, 'Raw Data'!O63-'Raw Data'!P63&gt;0)), 'Raw Data'!G63, 0))</f>
        <v/>
      </c>
      <c r="Q70">
        <f>IF(ISBLANK('Raw Data'!J63), 0, IF(AND(4=MATCH(LARGE('Raw Data'!G63:J63, 1), 'Raw Data'!G63:J63, 0), 'Raw Data'!P63-'Raw Data'!O63&gt;3), 'Raw Data'!J63, 0))</f>
        <v/>
      </c>
      <c r="R70">
        <f>IF(ISBLANK('Raw Data'!J63), 0, IF(AND(3=MATCH(LARGE('Raw Data'!G63:J63, 1), 'Raw Data'!G63:J63, 0), 'Raw Data'!O63-'Raw Data'!P63&gt;3), 'Raw Data'!I63, 0))</f>
        <v/>
      </c>
      <c r="S70">
        <f>IF(AND('Raw Data'!P63-'Raw Data'!O63&gt;4, 'Raw Data'!F63&lt;'Raw Data'!C63), 'Raw Data'!J63, 0)</f>
        <v/>
      </c>
      <c r="T70">
        <f>IF(AND('Raw Data'!O63-'Raw Data'!P63&gt;4, 'Raw Data'!F63&gt;'Raw Data'!C63), 'Raw Data'!I63, 0)</f>
        <v/>
      </c>
      <c r="U70">
        <f>IF(AND('Raw Data'!P63-'Raw Data'!O63&lt;3, 'Raw Data'!P63&gt;'Raw Data'!O63, 'Raw Data'!F63&lt;'Raw Data'!C63), 'Raw Data'!H63, 0)</f>
        <v/>
      </c>
      <c r="V70">
        <f>IF(AND('Raw Data'!P63-'Raw Data'!O63&lt;3, 'Raw Data'!P63&gt;'Raw Data'!O63, 'Raw Data'!F63&gt;'Raw Data'!C63), 'Raw Data'!G63, 0)</f>
        <v/>
      </c>
    </row>
    <row r="71">
      <c r="A71">
        <f>IF(AND('Raw Data'!F64&lt;'Raw Data'!C64, 'Raw Data'!P64&gt;'Raw Data'!O64, 'Raw Data'!P64-'Raw Data'!O64&gt;3), 'Raw Data'!J64, 0)</f>
        <v/>
      </c>
      <c r="B71">
        <f>IF(AND('Raw Data'!C64&lt;'Raw Data'!F64, 'Raw Data'!O64&gt;'Raw Data'!P64, 'Raw Data'!O64-'Raw Data'!P64&gt;3), 'Raw Data'!I64, 0)</f>
        <v/>
      </c>
      <c r="C71">
        <f>IF(AND('Raw Data'!F64&lt;'Raw Data'!C64, 'Raw Data'!P64&gt;'Raw Data'!O64, 'Raw Data'!P64-'Raw Data'!O64&lt;4), 'Raw Data'!H64, 0)</f>
        <v/>
      </c>
      <c r="D71">
        <f>IF(AND('Raw Data'!C64&lt;'Raw Data'!F64, 'Raw Data'!O64&gt;'Raw Data'!P64, 'Raw Data'!O64-'Raw Data'!P64&lt;4), 'Raw Data'!G64, 0)</f>
        <v/>
      </c>
      <c r="E71">
        <f>IF(ISBLANK('Raw Data'!J64), 0, IF(AND(4=MATCH(LARGE('Raw Data'!G64:J64, 4), 'Raw Data'!G64:J64, 0), 'Raw Data'!P64-'Raw Data'!O64&gt;3), 'Raw Data'!J64, 0))</f>
        <v/>
      </c>
      <c r="F71">
        <f>IF(ISBLANK('Raw Data'!J64), 0, IF(AND(3=MATCH(LARGE('Raw Data'!G64:J64, 4), 'Raw Data'!G64:J64, 0), 'Raw Data'!O64-'Raw Data'!P64&gt;3), 'Raw Data'!I64, 0))</f>
        <v/>
      </c>
      <c r="G71">
        <f>IF(ISBLANK('Raw Data'!J64), 0, IF(AND(2=MATCH(LARGE('Raw Data'!G64:J64, 4), 'Raw Data'!G64:J64, 0), AND('Raw Data'!P64-'Raw Data'!O64&lt;4, 'Raw Data'!P64-'Raw Data'!O64&gt;0)), 'Raw Data'!H64, 0))</f>
        <v/>
      </c>
      <c r="H71">
        <f>IF(ISBLANK('Raw Data'!J64), 0, IF(AND(1=MATCH(LARGE('Raw Data'!G64:J64, 4), 'Raw Data'!G64:J64, 0), AND('Raw Data'!O64-'Raw Data'!P64&lt;4, 'Raw Data'!O64-'Raw Data'!P64&gt;0)), 'Raw Data'!G64, 0))</f>
        <v/>
      </c>
      <c r="I71">
        <f>IF(ISBLANK('Raw Data'!J64), 0, IF(AND(4=MATCH(LARGE('Raw Data'!G64:J64, 3), 'Raw Data'!G64:J64, 0), 'Raw Data'!P64-'Raw Data'!O64&gt;3), 'Raw Data'!J64, 0))</f>
        <v/>
      </c>
      <c r="J71">
        <f>IF(ISBLANK('Raw Data'!J64), 0, IF(AND(3=MATCH(LARGE('Raw Data'!G64:J64, 3), 'Raw Data'!G64:J64, 0), 'Raw Data'!O64-'Raw Data'!P64&gt;3), 'Raw Data'!I64, 0))</f>
        <v/>
      </c>
      <c r="K71">
        <f>IF(ISBLANK('Raw Data'!J64), 0, IF(AND(2=MATCH(LARGE('Raw Data'!G64:J64, 3), 'Raw Data'!G64:J64, 0), AND('Raw Data'!P64-'Raw Data'!O64&lt;4, 'Raw Data'!P64-'Raw Data'!O64&gt;0)), 'Raw Data'!H64, 0))</f>
        <v/>
      </c>
      <c r="L71">
        <f>IF(ISBLANK('Raw Data'!J64), 0, IF(AND(1=MATCH(LARGE('Raw Data'!G64:J64, 3), 'Raw Data'!G64:J64, 0), AND('Raw Data'!O64-'Raw Data'!P64&lt;4, 'Raw Data'!O64-'Raw Data'!P64&gt;0)), 'Raw Data'!G64, 0))</f>
        <v/>
      </c>
      <c r="M71">
        <f>IF(ISBLANK('Raw Data'!J64), 0, IF(AND(4=MATCH(LARGE('Raw Data'!G64:J64, 2), 'Raw Data'!G64:J64, 0), 'Raw Data'!P64-'Raw Data'!O64&gt;3), 'Raw Data'!J64, 0))</f>
        <v/>
      </c>
      <c r="N71">
        <f>IF(ISBLANK('Raw Data'!J64), 0, IF(AND(3=MATCH(LARGE('Raw Data'!G64:J64, 2), 'Raw Data'!G64:J64, 0), 'Raw Data'!O64-'Raw Data'!P64&gt;3), 'Raw Data'!I64, 0))</f>
        <v/>
      </c>
      <c r="O71">
        <f>IF(ISBLANK('Raw Data'!J64), 0, IF(AND(2=MATCH(LARGE('Raw Data'!G64:J64, 2), 'Raw Data'!G64:J64, 0), AND('Raw Data'!P64-'Raw Data'!O64&lt;4, 'Raw Data'!P64-'Raw Data'!O64&gt;0)), 'Raw Data'!H64, 0))</f>
        <v/>
      </c>
      <c r="P71">
        <f>IF(ISBLANK('Raw Data'!J64), 0, IF(AND(1=MATCH(LARGE('Raw Data'!G64:J64, 2), 'Raw Data'!G64:J64, 0), AND('Raw Data'!O64-'Raw Data'!P64&lt;4, 'Raw Data'!O64-'Raw Data'!P64&gt;0)), 'Raw Data'!G64, 0))</f>
        <v/>
      </c>
      <c r="Q71">
        <f>IF(ISBLANK('Raw Data'!J64), 0, IF(AND(4=MATCH(LARGE('Raw Data'!G64:J64, 1), 'Raw Data'!G64:J64, 0), 'Raw Data'!P64-'Raw Data'!O64&gt;3), 'Raw Data'!J64, 0))</f>
        <v/>
      </c>
      <c r="R71">
        <f>IF(ISBLANK('Raw Data'!J64), 0, IF(AND(3=MATCH(LARGE('Raw Data'!G64:J64, 1), 'Raw Data'!G64:J64, 0), 'Raw Data'!O64-'Raw Data'!P64&gt;3), 'Raw Data'!I64, 0))</f>
        <v/>
      </c>
      <c r="S71">
        <f>IF(AND('Raw Data'!P64-'Raw Data'!O64&gt;4, 'Raw Data'!F64&lt;'Raw Data'!C64), 'Raw Data'!J64, 0)</f>
        <v/>
      </c>
      <c r="T71">
        <f>IF(AND('Raw Data'!O64-'Raw Data'!P64&gt;4, 'Raw Data'!F64&gt;'Raw Data'!C64), 'Raw Data'!I64, 0)</f>
        <v/>
      </c>
      <c r="U71">
        <f>IF(AND('Raw Data'!P64-'Raw Data'!O64&lt;3, 'Raw Data'!P64&gt;'Raw Data'!O64, 'Raw Data'!F64&lt;'Raw Data'!C64), 'Raw Data'!H64, 0)</f>
        <v/>
      </c>
      <c r="V71">
        <f>IF(AND('Raw Data'!P64-'Raw Data'!O64&lt;3, 'Raw Data'!P64&gt;'Raw Data'!O64, 'Raw Data'!F64&gt;'Raw Data'!C64), 'Raw Data'!G64, 0)</f>
        <v/>
      </c>
    </row>
    <row r="72">
      <c r="A72">
        <f>IF(AND('Raw Data'!F65&lt;'Raw Data'!C65, 'Raw Data'!P65&gt;'Raw Data'!O65, 'Raw Data'!P65-'Raw Data'!O65&gt;3), 'Raw Data'!J65, 0)</f>
        <v/>
      </c>
      <c r="B72">
        <f>IF(AND('Raw Data'!C65&lt;'Raw Data'!F65, 'Raw Data'!O65&gt;'Raw Data'!P65, 'Raw Data'!O65-'Raw Data'!P65&gt;3), 'Raw Data'!I65, 0)</f>
        <v/>
      </c>
      <c r="C72">
        <f>IF(AND('Raw Data'!F65&lt;'Raw Data'!C65, 'Raw Data'!P65&gt;'Raw Data'!O65, 'Raw Data'!P65-'Raw Data'!O65&lt;4), 'Raw Data'!H65, 0)</f>
        <v/>
      </c>
      <c r="D72">
        <f>IF(AND('Raw Data'!C65&lt;'Raw Data'!F65, 'Raw Data'!O65&gt;'Raw Data'!P65, 'Raw Data'!O65-'Raw Data'!P65&lt;4), 'Raw Data'!G65, 0)</f>
        <v/>
      </c>
      <c r="E72">
        <f>IF(ISBLANK('Raw Data'!J65), 0, IF(AND(4=MATCH(LARGE('Raw Data'!G65:J65, 4), 'Raw Data'!G65:J65, 0), 'Raw Data'!P65-'Raw Data'!O65&gt;3), 'Raw Data'!J65, 0))</f>
        <v/>
      </c>
      <c r="F72">
        <f>IF(ISBLANK('Raw Data'!J65), 0, IF(AND(3=MATCH(LARGE('Raw Data'!G65:J65, 4), 'Raw Data'!G65:J65, 0), 'Raw Data'!O65-'Raw Data'!P65&gt;3), 'Raw Data'!I65, 0))</f>
        <v/>
      </c>
      <c r="G72">
        <f>IF(ISBLANK('Raw Data'!J65), 0, IF(AND(2=MATCH(LARGE('Raw Data'!G65:J65, 4), 'Raw Data'!G65:J65, 0), AND('Raw Data'!P65-'Raw Data'!O65&lt;4, 'Raw Data'!P65-'Raw Data'!O65&gt;0)), 'Raw Data'!H65, 0))</f>
        <v/>
      </c>
      <c r="H72">
        <f>IF(ISBLANK('Raw Data'!J65), 0, IF(AND(1=MATCH(LARGE('Raw Data'!G65:J65, 4), 'Raw Data'!G65:J65, 0), AND('Raw Data'!O65-'Raw Data'!P65&lt;4, 'Raw Data'!O65-'Raw Data'!P65&gt;0)), 'Raw Data'!G65, 0))</f>
        <v/>
      </c>
      <c r="I72">
        <f>IF(ISBLANK('Raw Data'!J65), 0, IF(AND(4=MATCH(LARGE('Raw Data'!G65:J65, 3), 'Raw Data'!G65:J65, 0), 'Raw Data'!P65-'Raw Data'!O65&gt;3), 'Raw Data'!J65, 0))</f>
        <v/>
      </c>
      <c r="J72">
        <f>IF(ISBLANK('Raw Data'!J65), 0, IF(AND(3=MATCH(LARGE('Raw Data'!G65:J65, 3), 'Raw Data'!G65:J65, 0), 'Raw Data'!O65-'Raw Data'!P65&gt;3), 'Raw Data'!I65, 0))</f>
        <v/>
      </c>
      <c r="K72">
        <f>IF(ISBLANK('Raw Data'!J65), 0, IF(AND(2=MATCH(LARGE('Raw Data'!G65:J65, 3), 'Raw Data'!G65:J65, 0), AND('Raw Data'!P65-'Raw Data'!O65&lt;4, 'Raw Data'!P65-'Raw Data'!O65&gt;0)), 'Raw Data'!H65, 0))</f>
        <v/>
      </c>
      <c r="L72">
        <f>IF(ISBLANK('Raw Data'!J65), 0, IF(AND(1=MATCH(LARGE('Raw Data'!G65:J65, 3), 'Raw Data'!G65:J65, 0), AND('Raw Data'!O65-'Raw Data'!P65&lt;4, 'Raw Data'!O65-'Raw Data'!P65&gt;0)), 'Raw Data'!G65, 0))</f>
        <v/>
      </c>
      <c r="M72">
        <f>IF(ISBLANK('Raw Data'!J65), 0, IF(AND(4=MATCH(LARGE('Raw Data'!G65:J65, 2), 'Raw Data'!G65:J65, 0), 'Raw Data'!P65-'Raw Data'!O65&gt;3), 'Raw Data'!J65, 0))</f>
        <v/>
      </c>
      <c r="N72">
        <f>IF(ISBLANK('Raw Data'!J65), 0, IF(AND(3=MATCH(LARGE('Raw Data'!G65:J65, 2), 'Raw Data'!G65:J65, 0), 'Raw Data'!O65-'Raw Data'!P65&gt;3), 'Raw Data'!I65, 0))</f>
        <v/>
      </c>
      <c r="O72">
        <f>IF(ISBLANK('Raw Data'!J65), 0, IF(AND(2=MATCH(LARGE('Raw Data'!G65:J65, 2), 'Raw Data'!G65:J65, 0), AND('Raw Data'!P65-'Raw Data'!O65&lt;4, 'Raw Data'!P65-'Raw Data'!O65&gt;0)), 'Raw Data'!H65, 0))</f>
        <v/>
      </c>
      <c r="P72">
        <f>IF(ISBLANK('Raw Data'!J65), 0, IF(AND(1=MATCH(LARGE('Raw Data'!G65:J65, 2), 'Raw Data'!G65:J65, 0), AND('Raw Data'!O65-'Raw Data'!P65&lt;4, 'Raw Data'!O65-'Raw Data'!P65&gt;0)), 'Raw Data'!G65, 0))</f>
        <v/>
      </c>
      <c r="Q72">
        <f>IF(ISBLANK('Raw Data'!J65), 0, IF(AND(4=MATCH(LARGE('Raw Data'!G65:J65, 1), 'Raw Data'!G65:J65, 0), 'Raw Data'!P65-'Raw Data'!O65&gt;3), 'Raw Data'!J65, 0))</f>
        <v/>
      </c>
      <c r="R72">
        <f>IF(ISBLANK('Raw Data'!J65), 0, IF(AND(3=MATCH(LARGE('Raw Data'!G65:J65, 1), 'Raw Data'!G65:J65, 0), 'Raw Data'!O65-'Raw Data'!P65&gt;3), 'Raw Data'!I65, 0))</f>
        <v/>
      </c>
      <c r="S72">
        <f>IF(AND('Raw Data'!P65-'Raw Data'!O65&gt;4, 'Raw Data'!F65&lt;'Raw Data'!C65), 'Raw Data'!J65, 0)</f>
        <v/>
      </c>
      <c r="T72">
        <f>IF(AND('Raw Data'!O65-'Raw Data'!P65&gt;4, 'Raw Data'!F65&gt;'Raw Data'!C65), 'Raw Data'!I65, 0)</f>
        <v/>
      </c>
      <c r="U72">
        <f>IF(AND('Raw Data'!P65-'Raw Data'!O65&lt;3, 'Raw Data'!P65&gt;'Raw Data'!O65, 'Raw Data'!F65&lt;'Raw Data'!C65), 'Raw Data'!H65, 0)</f>
        <v/>
      </c>
      <c r="V72">
        <f>IF(AND('Raw Data'!P65-'Raw Data'!O65&lt;3, 'Raw Data'!P65&gt;'Raw Data'!O65, 'Raw Data'!F65&gt;'Raw Data'!C65), 'Raw Data'!G65, 0)</f>
        <v/>
      </c>
    </row>
    <row r="73">
      <c r="A73">
        <f>IF(AND('Raw Data'!F66&lt;'Raw Data'!C66, 'Raw Data'!P66&gt;'Raw Data'!O66, 'Raw Data'!P66-'Raw Data'!O66&gt;3), 'Raw Data'!J66, 0)</f>
        <v/>
      </c>
      <c r="B73">
        <f>IF(AND('Raw Data'!C66&lt;'Raw Data'!F66, 'Raw Data'!O66&gt;'Raw Data'!P66, 'Raw Data'!O66-'Raw Data'!P66&gt;3), 'Raw Data'!I66, 0)</f>
        <v/>
      </c>
      <c r="C73">
        <f>IF(AND('Raw Data'!F66&lt;'Raw Data'!C66, 'Raw Data'!P66&gt;'Raw Data'!O66, 'Raw Data'!P66-'Raw Data'!O66&lt;4), 'Raw Data'!H66, 0)</f>
        <v/>
      </c>
      <c r="D73">
        <f>IF(AND('Raw Data'!C66&lt;'Raw Data'!F66, 'Raw Data'!O66&gt;'Raw Data'!P66, 'Raw Data'!O66-'Raw Data'!P66&lt;4), 'Raw Data'!G66, 0)</f>
        <v/>
      </c>
      <c r="E73">
        <f>IF(ISBLANK('Raw Data'!J66), 0, IF(AND(4=MATCH(LARGE('Raw Data'!G66:J66, 4), 'Raw Data'!G66:J66, 0), 'Raw Data'!P66-'Raw Data'!O66&gt;3), 'Raw Data'!J66, 0))</f>
        <v/>
      </c>
      <c r="F73">
        <f>IF(ISBLANK('Raw Data'!J66), 0, IF(AND(3=MATCH(LARGE('Raw Data'!G66:J66, 4), 'Raw Data'!G66:J66, 0), 'Raw Data'!O66-'Raw Data'!P66&gt;3), 'Raw Data'!I66, 0))</f>
        <v/>
      </c>
      <c r="G73">
        <f>IF(ISBLANK('Raw Data'!J66), 0, IF(AND(2=MATCH(LARGE('Raw Data'!G66:J66, 4), 'Raw Data'!G66:J66, 0), AND('Raw Data'!P66-'Raw Data'!O66&lt;4, 'Raw Data'!P66-'Raw Data'!O66&gt;0)), 'Raw Data'!H66, 0))</f>
        <v/>
      </c>
      <c r="H73">
        <f>IF(ISBLANK('Raw Data'!J66), 0, IF(AND(1=MATCH(LARGE('Raw Data'!G66:J66, 4), 'Raw Data'!G66:J66, 0), AND('Raw Data'!O66-'Raw Data'!P66&lt;4, 'Raw Data'!O66-'Raw Data'!P66&gt;0)), 'Raw Data'!G66, 0))</f>
        <v/>
      </c>
      <c r="I73">
        <f>IF(ISBLANK('Raw Data'!J66), 0, IF(AND(4=MATCH(LARGE('Raw Data'!G66:J66, 3), 'Raw Data'!G66:J66, 0), 'Raw Data'!P66-'Raw Data'!O66&gt;3), 'Raw Data'!J66, 0))</f>
        <v/>
      </c>
      <c r="J73">
        <f>IF(ISBLANK('Raw Data'!J66), 0, IF(AND(3=MATCH(LARGE('Raw Data'!G66:J66, 3), 'Raw Data'!G66:J66, 0), 'Raw Data'!O66-'Raw Data'!P66&gt;3), 'Raw Data'!I66, 0))</f>
        <v/>
      </c>
      <c r="K73">
        <f>IF(ISBLANK('Raw Data'!J66), 0, IF(AND(2=MATCH(LARGE('Raw Data'!G66:J66, 3), 'Raw Data'!G66:J66, 0), AND('Raw Data'!P66-'Raw Data'!O66&lt;4, 'Raw Data'!P66-'Raw Data'!O66&gt;0)), 'Raw Data'!H66, 0))</f>
        <v/>
      </c>
      <c r="L73">
        <f>IF(ISBLANK('Raw Data'!J66), 0, IF(AND(1=MATCH(LARGE('Raw Data'!G66:J66, 3), 'Raw Data'!G66:J66, 0), AND('Raw Data'!O66-'Raw Data'!P66&lt;4, 'Raw Data'!O66-'Raw Data'!P66&gt;0)), 'Raw Data'!G66, 0))</f>
        <v/>
      </c>
      <c r="M73">
        <f>IF(ISBLANK('Raw Data'!J66), 0, IF(AND(4=MATCH(LARGE('Raw Data'!G66:J66, 2), 'Raw Data'!G66:J66, 0), 'Raw Data'!P66-'Raw Data'!O66&gt;3), 'Raw Data'!J66, 0))</f>
        <v/>
      </c>
      <c r="N73">
        <f>IF(ISBLANK('Raw Data'!J66), 0, IF(AND(3=MATCH(LARGE('Raw Data'!G66:J66, 2), 'Raw Data'!G66:J66, 0), 'Raw Data'!O66-'Raw Data'!P66&gt;3), 'Raw Data'!I66, 0))</f>
        <v/>
      </c>
      <c r="O73">
        <f>IF(ISBLANK('Raw Data'!J66), 0, IF(AND(2=MATCH(LARGE('Raw Data'!G66:J66, 2), 'Raw Data'!G66:J66, 0), AND('Raw Data'!P66-'Raw Data'!O66&lt;4, 'Raw Data'!P66-'Raw Data'!O66&gt;0)), 'Raw Data'!H66, 0))</f>
        <v/>
      </c>
      <c r="P73">
        <f>IF(ISBLANK('Raw Data'!J66), 0, IF(AND(1=MATCH(LARGE('Raw Data'!G66:J66, 2), 'Raw Data'!G66:J66, 0), AND('Raw Data'!O66-'Raw Data'!P66&lt;4, 'Raw Data'!O66-'Raw Data'!P66&gt;0)), 'Raw Data'!G66, 0))</f>
        <v/>
      </c>
      <c r="Q73">
        <f>IF(ISBLANK('Raw Data'!J66), 0, IF(AND(4=MATCH(LARGE('Raw Data'!G66:J66, 1), 'Raw Data'!G66:J66, 0), 'Raw Data'!P66-'Raw Data'!O66&gt;3), 'Raw Data'!J66, 0))</f>
        <v/>
      </c>
      <c r="R73">
        <f>IF(ISBLANK('Raw Data'!J66), 0, IF(AND(3=MATCH(LARGE('Raw Data'!G66:J66, 1), 'Raw Data'!G66:J66, 0), 'Raw Data'!O66-'Raw Data'!P66&gt;3), 'Raw Data'!I66, 0))</f>
        <v/>
      </c>
      <c r="S73">
        <f>IF(AND('Raw Data'!P66-'Raw Data'!O66&gt;4, 'Raw Data'!F66&lt;'Raw Data'!C66), 'Raw Data'!J66, 0)</f>
        <v/>
      </c>
      <c r="T73">
        <f>IF(AND('Raw Data'!O66-'Raw Data'!P66&gt;4, 'Raw Data'!F66&gt;'Raw Data'!C66), 'Raw Data'!I66, 0)</f>
        <v/>
      </c>
      <c r="U73">
        <f>IF(AND('Raw Data'!P66-'Raw Data'!O66&lt;3, 'Raw Data'!P66&gt;'Raw Data'!O66, 'Raw Data'!F66&lt;'Raw Data'!C66), 'Raw Data'!H66, 0)</f>
        <v/>
      </c>
      <c r="V73">
        <f>IF(AND('Raw Data'!P66-'Raw Data'!O66&lt;3, 'Raw Data'!P66&gt;'Raw Data'!O66, 'Raw Data'!F66&gt;'Raw Data'!C66), 'Raw Data'!G66, 0)</f>
        <v/>
      </c>
    </row>
    <row r="74">
      <c r="A74">
        <f>IF(AND('Raw Data'!F67&lt;'Raw Data'!C67, 'Raw Data'!P67&gt;'Raw Data'!O67, 'Raw Data'!P67-'Raw Data'!O67&gt;3), 'Raw Data'!J67, 0)</f>
        <v/>
      </c>
      <c r="B74">
        <f>IF(AND('Raw Data'!C67&lt;'Raw Data'!F67, 'Raw Data'!O67&gt;'Raw Data'!P67, 'Raw Data'!O67-'Raw Data'!P67&gt;3), 'Raw Data'!I67, 0)</f>
        <v/>
      </c>
      <c r="C74">
        <f>IF(AND('Raw Data'!F67&lt;'Raw Data'!C67, 'Raw Data'!P67&gt;'Raw Data'!O67, 'Raw Data'!P67-'Raw Data'!O67&lt;4), 'Raw Data'!H67, 0)</f>
        <v/>
      </c>
      <c r="D74">
        <f>IF(AND('Raw Data'!C67&lt;'Raw Data'!F67, 'Raw Data'!O67&gt;'Raw Data'!P67, 'Raw Data'!O67-'Raw Data'!P67&lt;4), 'Raw Data'!G67, 0)</f>
        <v/>
      </c>
      <c r="E74">
        <f>IF(ISBLANK('Raw Data'!J67), 0, IF(AND(4=MATCH(LARGE('Raw Data'!G67:J67, 4), 'Raw Data'!G67:J67, 0), 'Raw Data'!P67-'Raw Data'!O67&gt;3), 'Raw Data'!J67, 0))</f>
        <v/>
      </c>
      <c r="F74">
        <f>IF(ISBLANK('Raw Data'!J67), 0, IF(AND(3=MATCH(LARGE('Raw Data'!G67:J67, 4), 'Raw Data'!G67:J67, 0), 'Raw Data'!O67-'Raw Data'!P67&gt;3), 'Raw Data'!I67, 0))</f>
        <v/>
      </c>
      <c r="G74">
        <f>IF(ISBLANK('Raw Data'!J67), 0, IF(AND(2=MATCH(LARGE('Raw Data'!G67:J67, 4), 'Raw Data'!G67:J67, 0), AND('Raw Data'!P67-'Raw Data'!O67&lt;4, 'Raw Data'!P67-'Raw Data'!O67&gt;0)), 'Raw Data'!H67, 0))</f>
        <v/>
      </c>
      <c r="H74">
        <f>IF(ISBLANK('Raw Data'!J67), 0, IF(AND(1=MATCH(LARGE('Raw Data'!G67:J67, 4), 'Raw Data'!G67:J67, 0), AND('Raw Data'!O67-'Raw Data'!P67&lt;4, 'Raw Data'!O67-'Raw Data'!P67&gt;0)), 'Raw Data'!G67, 0))</f>
        <v/>
      </c>
      <c r="I74">
        <f>IF(ISBLANK('Raw Data'!J67), 0, IF(AND(4=MATCH(LARGE('Raw Data'!G67:J67, 3), 'Raw Data'!G67:J67, 0), 'Raw Data'!P67-'Raw Data'!O67&gt;3), 'Raw Data'!J67, 0))</f>
        <v/>
      </c>
      <c r="J74">
        <f>IF(ISBLANK('Raw Data'!J67), 0, IF(AND(3=MATCH(LARGE('Raw Data'!G67:J67, 3), 'Raw Data'!G67:J67, 0), 'Raw Data'!O67-'Raw Data'!P67&gt;3), 'Raw Data'!I67, 0))</f>
        <v/>
      </c>
      <c r="K74">
        <f>IF(ISBLANK('Raw Data'!J67), 0, IF(AND(2=MATCH(LARGE('Raw Data'!G67:J67, 3), 'Raw Data'!G67:J67, 0), AND('Raw Data'!P67-'Raw Data'!O67&lt;4, 'Raw Data'!P67-'Raw Data'!O67&gt;0)), 'Raw Data'!H67, 0))</f>
        <v/>
      </c>
      <c r="L74">
        <f>IF(ISBLANK('Raw Data'!J67), 0, IF(AND(1=MATCH(LARGE('Raw Data'!G67:J67, 3), 'Raw Data'!G67:J67, 0), AND('Raw Data'!O67-'Raw Data'!P67&lt;4, 'Raw Data'!O67-'Raw Data'!P67&gt;0)), 'Raw Data'!G67, 0))</f>
        <v/>
      </c>
      <c r="M74">
        <f>IF(ISBLANK('Raw Data'!J67), 0, IF(AND(4=MATCH(LARGE('Raw Data'!G67:J67, 2), 'Raw Data'!G67:J67, 0), 'Raw Data'!P67-'Raw Data'!O67&gt;3), 'Raw Data'!J67, 0))</f>
        <v/>
      </c>
      <c r="N74">
        <f>IF(ISBLANK('Raw Data'!J67), 0, IF(AND(3=MATCH(LARGE('Raw Data'!G67:J67, 2), 'Raw Data'!G67:J67, 0), 'Raw Data'!O67-'Raw Data'!P67&gt;3), 'Raw Data'!I67, 0))</f>
        <v/>
      </c>
      <c r="O74">
        <f>IF(ISBLANK('Raw Data'!J67), 0, IF(AND(2=MATCH(LARGE('Raw Data'!G67:J67, 2), 'Raw Data'!G67:J67, 0), AND('Raw Data'!P67-'Raw Data'!O67&lt;4, 'Raw Data'!P67-'Raw Data'!O67&gt;0)), 'Raw Data'!H67, 0))</f>
        <v/>
      </c>
      <c r="P74">
        <f>IF(ISBLANK('Raw Data'!J67), 0, IF(AND(1=MATCH(LARGE('Raw Data'!G67:J67, 2), 'Raw Data'!G67:J67, 0), AND('Raw Data'!O67-'Raw Data'!P67&lt;4, 'Raw Data'!O67-'Raw Data'!P67&gt;0)), 'Raw Data'!G67, 0))</f>
        <v/>
      </c>
      <c r="Q74">
        <f>IF(ISBLANK('Raw Data'!J67), 0, IF(AND(4=MATCH(LARGE('Raw Data'!G67:J67, 1), 'Raw Data'!G67:J67, 0), 'Raw Data'!P67-'Raw Data'!O67&gt;3), 'Raw Data'!J67, 0))</f>
        <v/>
      </c>
      <c r="R74">
        <f>IF(ISBLANK('Raw Data'!J67), 0, IF(AND(3=MATCH(LARGE('Raw Data'!G67:J67, 1), 'Raw Data'!G67:J67, 0), 'Raw Data'!O67-'Raw Data'!P67&gt;3), 'Raw Data'!I67, 0))</f>
        <v/>
      </c>
      <c r="S74">
        <f>IF(AND('Raw Data'!P67-'Raw Data'!O67&gt;4, 'Raw Data'!F67&lt;'Raw Data'!C67), 'Raw Data'!J67, 0)</f>
        <v/>
      </c>
      <c r="T74">
        <f>IF(AND('Raw Data'!O67-'Raw Data'!P67&gt;4, 'Raw Data'!F67&gt;'Raw Data'!C67), 'Raw Data'!I67, 0)</f>
        <v/>
      </c>
      <c r="U74">
        <f>IF(AND('Raw Data'!P67-'Raw Data'!O67&lt;3, 'Raw Data'!P67&gt;'Raw Data'!O67, 'Raw Data'!F67&lt;'Raw Data'!C67), 'Raw Data'!H67, 0)</f>
        <v/>
      </c>
      <c r="V74">
        <f>IF(AND('Raw Data'!P67-'Raw Data'!O67&lt;3, 'Raw Data'!P67&gt;'Raw Data'!O67, 'Raw Data'!F67&gt;'Raw Data'!C67), 'Raw Data'!G67, 0)</f>
        <v/>
      </c>
    </row>
    <row r="75">
      <c r="A75">
        <f>IF(AND('Raw Data'!F68&lt;'Raw Data'!C68, 'Raw Data'!P68&gt;'Raw Data'!O68, 'Raw Data'!P68-'Raw Data'!O68&gt;3), 'Raw Data'!J68, 0)</f>
        <v/>
      </c>
      <c r="B75">
        <f>IF(AND('Raw Data'!C68&lt;'Raw Data'!F68, 'Raw Data'!O68&gt;'Raw Data'!P68, 'Raw Data'!O68-'Raw Data'!P68&gt;3), 'Raw Data'!I68, 0)</f>
        <v/>
      </c>
      <c r="C75">
        <f>IF(AND('Raw Data'!F68&lt;'Raw Data'!C68, 'Raw Data'!P68&gt;'Raw Data'!O68, 'Raw Data'!P68-'Raw Data'!O68&lt;4), 'Raw Data'!H68, 0)</f>
        <v/>
      </c>
      <c r="D75">
        <f>IF(AND('Raw Data'!C68&lt;'Raw Data'!F68, 'Raw Data'!O68&gt;'Raw Data'!P68, 'Raw Data'!O68-'Raw Data'!P68&lt;4), 'Raw Data'!G68, 0)</f>
        <v/>
      </c>
      <c r="E75">
        <f>IF(ISBLANK('Raw Data'!J68), 0, IF(AND(4=MATCH(LARGE('Raw Data'!G68:J68, 4), 'Raw Data'!G68:J68, 0), 'Raw Data'!P68-'Raw Data'!O68&gt;3), 'Raw Data'!J68, 0))</f>
        <v/>
      </c>
      <c r="F75">
        <f>IF(ISBLANK('Raw Data'!J68), 0, IF(AND(3=MATCH(LARGE('Raw Data'!G68:J68, 4), 'Raw Data'!G68:J68, 0), 'Raw Data'!O68-'Raw Data'!P68&gt;3), 'Raw Data'!I68, 0))</f>
        <v/>
      </c>
      <c r="G75">
        <f>IF(ISBLANK('Raw Data'!J68), 0, IF(AND(2=MATCH(LARGE('Raw Data'!G68:J68, 4), 'Raw Data'!G68:J68, 0), AND('Raw Data'!P68-'Raw Data'!O68&lt;4, 'Raw Data'!P68-'Raw Data'!O68&gt;0)), 'Raw Data'!H68, 0))</f>
        <v/>
      </c>
      <c r="H75">
        <f>IF(ISBLANK('Raw Data'!J68), 0, IF(AND(1=MATCH(LARGE('Raw Data'!G68:J68, 4), 'Raw Data'!G68:J68, 0), AND('Raw Data'!O68-'Raw Data'!P68&lt;4, 'Raw Data'!O68-'Raw Data'!P68&gt;0)), 'Raw Data'!G68, 0))</f>
        <v/>
      </c>
      <c r="I75">
        <f>IF(ISBLANK('Raw Data'!J68), 0, IF(AND(4=MATCH(LARGE('Raw Data'!G68:J68, 3), 'Raw Data'!G68:J68, 0), 'Raw Data'!P68-'Raw Data'!O68&gt;3), 'Raw Data'!J68, 0))</f>
        <v/>
      </c>
      <c r="J75">
        <f>IF(ISBLANK('Raw Data'!J68), 0, IF(AND(3=MATCH(LARGE('Raw Data'!G68:J68, 3), 'Raw Data'!G68:J68, 0), 'Raw Data'!O68-'Raw Data'!P68&gt;3), 'Raw Data'!I68, 0))</f>
        <v/>
      </c>
      <c r="K75">
        <f>IF(ISBLANK('Raw Data'!J68), 0, IF(AND(2=MATCH(LARGE('Raw Data'!G68:J68, 3), 'Raw Data'!G68:J68, 0), AND('Raw Data'!P68-'Raw Data'!O68&lt;4, 'Raw Data'!P68-'Raw Data'!O68&gt;0)), 'Raw Data'!H68, 0))</f>
        <v/>
      </c>
      <c r="L75">
        <f>IF(ISBLANK('Raw Data'!J68), 0, IF(AND(1=MATCH(LARGE('Raw Data'!G68:J68, 3), 'Raw Data'!G68:J68, 0), AND('Raw Data'!O68-'Raw Data'!P68&lt;4, 'Raw Data'!O68-'Raw Data'!P68&gt;0)), 'Raw Data'!G68, 0))</f>
        <v/>
      </c>
      <c r="M75">
        <f>IF(ISBLANK('Raw Data'!J68), 0, IF(AND(4=MATCH(LARGE('Raw Data'!G68:J68, 2), 'Raw Data'!G68:J68, 0), 'Raw Data'!P68-'Raw Data'!O68&gt;3), 'Raw Data'!J68, 0))</f>
        <v/>
      </c>
      <c r="N75">
        <f>IF(ISBLANK('Raw Data'!J68), 0, IF(AND(3=MATCH(LARGE('Raw Data'!G68:J68, 2), 'Raw Data'!G68:J68, 0), 'Raw Data'!O68-'Raw Data'!P68&gt;3), 'Raw Data'!I68, 0))</f>
        <v/>
      </c>
      <c r="O75">
        <f>IF(ISBLANK('Raw Data'!J68), 0, IF(AND(2=MATCH(LARGE('Raw Data'!G68:J68, 2), 'Raw Data'!G68:J68, 0), AND('Raw Data'!P68-'Raw Data'!O68&lt;4, 'Raw Data'!P68-'Raw Data'!O68&gt;0)), 'Raw Data'!H68, 0))</f>
        <v/>
      </c>
      <c r="P75">
        <f>IF(ISBLANK('Raw Data'!J68), 0, IF(AND(1=MATCH(LARGE('Raw Data'!G68:J68, 2), 'Raw Data'!G68:J68, 0), AND('Raw Data'!O68-'Raw Data'!P68&lt;4, 'Raw Data'!O68-'Raw Data'!P68&gt;0)), 'Raw Data'!G68, 0))</f>
        <v/>
      </c>
      <c r="Q75">
        <f>IF(ISBLANK('Raw Data'!J68), 0, IF(AND(4=MATCH(LARGE('Raw Data'!G68:J68, 1), 'Raw Data'!G68:J68, 0), 'Raw Data'!P68-'Raw Data'!O68&gt;3), 'Raw Data'!J68, 0))</f>
        <v/>
      </c>
      <c r="R75">
        <f>IF(ISBLANK('Raw Data'!J68), 0, IF(AND(3=MATCH(LARGE('Raw Data'!G68:J68, 1), 'Raw Data'!G68:J68, 0), 'Raw Data'!O68-'Raw Data'!P68&gt;3), 'Raw Data'!I68, 0))</f>
        <v/>
      </c>
      <c r="S75">
        <f>IF(AND('Raw Data'!P68-'Raw Data'!O68&gt;4, 'Raw Data'!F68&lt;'Raw Data'!C68), 'Raw Data'!J68, 0)</f>
        <v/>
      </c>
      <c r="T75">
        <f>IF(AND('Raw Data'!O68-'Raw Data'!P68&gt;4, 'Raw Data'!F68&gt;'Raw Data'!C68), 'Raw Data'!I68, 0)</f>
        <v/>
      </c>
      <c r="U75">
        <f>IF(AND('Raw Data'!P68-'Raw Data'!O68&lt;3, 'Raw Data'!P68&gt;'Raw Data'!O68, 'Raw Data'!F68&lt;'Raw Data'!C68), 'Raw Data'!H68, 0)</f>
        <v/>
      </c>
      <c r="V75">
        <f>IF(AND('Raw Data'!P68-'Raw Data'!O68&lt;3, 'Raw Data'!P68&gt;'Raw Data'!O68, 'Raw Data'!F68&gt;'Raw Data'!C68), 'Raw Data'!G68, 0)</f>
        <v/>
      </c>
    </row>
    <row r="76">
      <c r="A76">
        <f>IF(AND('Raw Data'!F69&lt;'Raw Data'!C69, 'Raw Data'!P69&gt;'Raw Data'!O69, 'Raw Data'!P69-'Raw Data'!O69&gt;3), 'Raw Data'!J69, 0)</f>
        <v/>
      </c>
      <c r="B76">
        <f>IF(AND('Raw Data'!C69&lt;'Raw Data'!F69, 'Raw Data'!O69&gt;'Raw Data'!P69, 'Raw Data'!O69-'Raw Data'!P69&gt;3), 'Raw Data'!I69, 0)</f>
        <v/>
      </c>
      <c r="C76">
        <f>IF(AND('Raw Data'!F69&lt;'Raw Data'!C69, 'Raw Data'!P69&gt;'Raw Data'!O69, 'Raw Data'!P69-'Raw Data'!O69&lt;4), 'Raw Data'!H69, 0)</f>
        <v/>
      </c>
      <c r="D76">
        <f>IF(AND('Raw Data'!C69&lt;'Raw Data'!F69, 'Raw Data'!O69&gt;'Raw Data'!P69, 'Raw Data'!O69-'Raw Data'!P69&lt;4), 'Raw Data'!G69, 0)</f>
        <v/>
      </c>
      <c r="E76">
        <f>IF(ISBLANK('Raw Data'!J69), 0, IF(AND(4=MATCH(LARGE('Raw Data'!G69:J69, 4), 'Raw Data'!G69:J69, 0), 'Raw Data'!P69-'Raw Data'!O69&gt;3), 'Raw Data'!J69, 0))</f>
        <v/>
      </c>
      <c r="F76">
        <f>IF(ISBLANK('Raw Data'!J69), 0, IF(AND(3=MATCH(LARGE('Raw Data'!G69:J69, 4), 'Raw Data'!G69:J69, 0), 'Raw Data'!O69-'Raw Data'!P69&gt;3), 'Raw Data'!I69, 0))</f>
        <v/>
      </c>
      <c r="G76">
        <f>IF(ISBLANK('Raw Data'!J69), 0, IF(AND(2=MATCH(LARGE('Raw Data'!G69:J69, 4), 'Raw Data'!G69:J69, 0), AND('Raw Data'!P69-'Raw Data'!O69&lt;4, 'Raw Data'!P69-'Raw Data'!O69&gt;0)), 'Raw Data'!H69, 0))</f>
        <v/>
      </c>
      <c r="H76">
        <f>IF(ISBLANK('Raw Data'!J69), 0, IF(AND(1=MATCH(LARGE('Raw Data'!G69:J69, 4), 'Raw Data'!G69:J69, 0), AND('Raw Data'!O69-'Raw Data'!P69&lt;4, 'Raw Data'!O69-'Raw Data'!P69&gt;0)), 'Raw Data'!G69, 0))</f>
        <v/>
      </c>
      <c r="I76">
        <f>IF(ISBLANK('Raw Data'!J69), 0, IF(AND(4=MATCH(LARGE('Raw Data'!G69:J69, 3), 'Raw Data'!G69:J69, 0), 'Raw Data'!P69-'Raw Data'!O69&gt;3), 'Raw Data'!J69, 0))</f>
        <v/>
      </c>
      <c r="J76">
        <f>IF(ISBLANK('Raw Data'!J69), 0, IF(AND(3=MATCH(LARGE('Raw Data'!G69:J69, 3), 'Raw Data'!G69:J69, 0), 'Raw Data'!O69-'Raw Data'!P69&gt;3), 'Raw Data'!I69, 0))</f>
        <v/>
      </c>
      <c r="K76">
        <f>IF(ISBLANK('Raw Data'!J69), 0, IF(AND(2=MATCH(LARGE('Raw Data'!G69:J69, 3), 'Raw Data'!G69:J69, 0), AND('Raw Data'!P69-'Raw Data'!O69&lt;4, 'Raw Data'!P69-'Raw Data'!O69&gt;0)), 'Raw Data'!H69, 0))</f>
        <v/>
      </c>
      <c r="L76">
        <f>IF(ISBLANK('Raw Data'!J69), 0, IF(AND(1=MATCH(LARGE('Raw Data'!G69:J69, 3), 'Raw Data'!G69:J69, 0), AND('Raw Data'!O69-'Raw Data'!P69&lt;4, 'Raw Data'!O69-'Raw Data'!P69&gt;0)), 'Raw Data'!G69, 0))</f>
        <v/>
      </c>
      <c r="M76">
        <f>IF(ISBLANK('Raw Data'!J69), 0, IF(AND(4=MATCH(LARGE('Raw Data'!G69:J69, 2), 'Raw Data'!G69:J69, 0), 'Raw Data'!P69-'Raw Data'!O69&gt;3), 'Raw Data'!J69, 0))</f>
        <v/>
      </c>
      <c r="N76">
        <f>IF(ISBLANK('Raw Data'!J69), 0, IF(AND(3=MATCH(LARGE('Raw Data'!G69:J69, 2), 'Raw Data'!G69:J69, 0), 'Raw Data'!O69-'Raw Data'!P69&gt;3), 'Raw Data'!I69, 0))</f>
        <v/>
      </c>
      <c r="O76">
        <f>IF(ISBLANK('Raw Data'!J69), 0, IF(AND(2=MATCH(LARGE('Raw Data'!G69:J69, 2), 'Raw Data'!G69:J69, 0), AND('Raw Data'!P69-'Raw Data'!O69&lt;4, 'Raw Data'!P69-'Raw Data'!O69&gt;0)), 'Raw Data'!H69, 0))</f>
        <v/>
      </c>
      <c r="P76">
        <f>IF(ISBLANK('Raw Data'!J69), 0, IF(AND(1=MATCH(LARGE('Raw Data'!G69:J69, 2), 'Raw Data'!G69:J69, 0), AND('Raw Data'!O69-'Raw Data'!P69&lt;4, 'Raw Data'!O69-'Raw Data'!P69&gt;0)), 'Raw Data'!G69, 0))</f>
        <v/>
      </c>
      <c r="Q76">
        <f>IF(ISBLANK('Raw Data'!J69), 0, IF(AND(4=MATCH(LARGE('Raw Data'!G69:J69, 1), 'Raw Data'!G69:J69, 0), 'Raw Data'!P69-'Raw Data'!O69&gt;3), 'Raw Data'!J69, 0))</f>
        <v/>
      </c>
      <c r="R76">
        <f>IF(ISBLANK('Raw Data'!J69), 0, IF(AND(3=MATCH(LARGE('Raw Data'!G69:J69, 1), 'Raw Data'!G69:J69, 0), 'Raw Data'!O69-'Raw Data'!P69&gt;3), 'Raw Data'!I69, 0))</f>
        <v/>
      </c>
      <c r="S76">
        <f>IF(AND('Raw Data'!P69-'Raw Data'!O69&gt;4, 'Raw Data'!F69&lt;'Raw Data'!C69), 'Raw Data'!J69, 0)</f>
        <v/>
      </c>
      <c r="T76">
        <f>IF(AND('Raw Data'!O69-'Raw Data'!P69&gt;4, 'Raw Data'!F69&gt;'Raw Data'!C69), 'Raw Data'!I69, 0)</f>
        <v/>
      </c>
      <c r="U76">
        <f>IF(AND('Raw Data'!P69-'Raw Data'!O69&lt;3, 'Raw Data'!P69&gt;'Raw Data'!O69, 'Raw Data'!F69&lt;'Raw Data'!C69), 'Raw Data'!H69, 0)</f>
        <v/>
      </c>
      <c r="V76">
        <f>IF(AND('Raw Data'!P69-'Raw Data'!O69&lt;3, 'Raw Data'!P69&gt;'Raw Data'!O69, 'Raw Data'!F69&gt;'Raw Data'!C69), 'Raw Data'!G69, 0)</f>
        <v/>
      </c>
    </row>
    <row r="77">
      <c r="A77">
        <f>IF(AND('Raw Data'!F70&lt;'Raw Data'!C70, 'Raw Data'!P70&gt;'Raw Data'!O70, 'Raw Data'!P70-'Raw Data'!O70&gt;3), 'Raw Data'!J70, 0)</f>
        <v/>
      </c>
      <c r="B77">
        <f>IF(AND('Raw Data'!C70&lt;'Raw Data'!F70, 'Raw Data'!O70&gt;'Raw Data'!P70, 'Raw Data'!O70-'Raw Data'!P70&gt;3), 'Raw Data'!I70, 0)</f>
        <v/>
      </c>
      <c r="C77">
        <f>IF(AND('Raw Data'!F70&lt;'Raw Data'!C70, 'Raw Data'!P70&gt;'Raw Data'!O70, 'Raw Data'!P70-'Raw Data'!O70&lt;4), 'Raw Data'!H70, 0)</f>
        <v/>
      </c>
      <c r="D77">
        <f>IF(AND('Raw Data'!C70&lt;'Raw Data'!F70, 'Raw Data'!O70&gt;'Raw Data'!P70, 'Raw Data'!O70-'Raw Data'!P70&lt;4), 'Raw Data'!G70, 0)</f>
        <v/>
      </c>
      <c r="E77">
        <f>IF(ISBLANK('Raw Data'!J70), 0, IF(AND(4=MATCH(LARGE('Raw Data'!G70:J70, 4), 'Raw Data'!G70:J70, 0), 'Raw Data'!P70-'Raw Data'!O70&gt;3), 'Raw Data'!J70, 0))</f>
        <v/>
      </c>
      <c r="F77">
        <f>IF(ISBLANK('Raw Data'!J70), 0, IF(AND(3=MATCH(LARGE('Raw Data'!G70:J70, 4), 'Raw Data'!G70:J70, 0), 'Raw Data'!O70-'Raw Data'!P70&gt;3), 'Raw Data'!I70, 0))</f>
        <v/>
      </c>
      <c r="G77">
        <f>IF(ISBLANK('Raw Data'!J70), 0, IF(AND(2=MATCH(LARGE('Raw Data'!G70:J70, 4), 'Raw Data'!G70:J70, 0), AND('Raw Data'!P70-'Raw Data'!O70&lt;4, 'Raw Data'!P70-'Raw Data'!O70&gt;0)), 'Raw Data'!H70, 0))</f>
        <v/>
      </c>
      <c r="H77">
        <f>IF(ISBLANK('Raw Data'!J70), 0, IF(AND(1=MATCH(LARGE('Raw Data'!G70:J70, 4), 'Raw Data'!G70:J70, 0), AND('Raw Data'!O70-'Raw Data'!P70&lt;4, 'Raw Data'!O70-'Raw Data'!P70&gt;0)), 'Raw Data'!G70, 0))</f>
        <v/>
      </c>
      <c r="I77">
        <f>IF(ISBLANK('Raw Data'!J70), 0, IF(AND(4=MATCH(LARGE('Raw Data'!G70:J70, 3), 'Raw Data'!G70:J70, 0), 'Raw Data'!P70-'Raw Data'!O70&gt;3), 'Raw Data'!J70, 0))</f>
        <v/>
      </c>
      <c r="J77">
        <f>IF(ISBLANK('Raw Data'!J70), 0, IF(AND(3=MATCH(LARGE('Raw Data'!G70:J70, 3), 'Raw Data'!G70:J70, 0), 'Raw Data'!O70-'Raw Data'!P70&gt;3), 'Raw Data'!I70, 0))</f>
        <v/>
      </c>
      <c r="K77">
        <f>IF(ISBLANK('Raw Data'!J70), 0, IF(AND(2=MATCH(LARGE('Raw Data'!G70:J70, 3), 'Raw Data'!G70:J70, 0), AND('Raw Data'!P70-'Raw Data'!O70&lt;4, 'Raw Data'!P70-'Raw Data'!O70&gt;0)), 'Raw Data'!H70, 0))</f>
        <v/>
      </c>
      <c r="L77">
        <f>IF(ISBLANK('Raw Data'!J70), 0, IF(AND(1=MATCH(LARGE('Raw Data'!G70:J70, 3), 'Raw Data'!G70:J70, 0), AND('Raw Data'!O70-'Raw Data'!P70&lt;4, 'Raw Data'!O70-'Raw Data'!P70&gt;0)), 'Raw Data'!G70, 0))</f>
        <v/>
      </c>
      <c r="M77">
        <f>IF(ISBLANK('Raw Data'!J70), 0, IF(AND(4=MATCH(LARGE('Raw Data'!G70:J70, 2), 'Raw Data'!G70:J70, 0), 'Raw Data'!P70-'Raw Data'!O70&gt;3), 'Raw Data'!J70, 0))</f>
        <v/>
      </c>
      <c r="N77">
        <f>IF(ISBLANK('Raw Data'!J70), 0, IF(AND(3=MATCH(LARGE('Raw Data'!G70:J70, 2), 'Raw Data'!G70:J70, 0), 'Raw Data'!O70-'Raw Data'!P70&gt;3), 'Raw Data'!I70, 0))</f>
        <v/>
      </c>
      <c r="O77">
        <f>IF(ISBLANK('Raw Data'!J70), 0, IF(AND(2=MATCH(LARGE('Raw Data'!G70:J70, 2), 'Raw Data'!G70:J70, 0), AND('Raw Data'!P70-'Raw Data'!O70&lt;4, 'Raw Data'!P70-'Raw Data'!O70&gt;0)), 'Raw Data'!H70, 0))</f>
        <v/>
      </c>
      <c r="P77">
        <f>IF(ISBLANK('Raw Data'!J70), 0, IF(AND(1=MATCH(LARGE('Raw Data'!G70:J70, 2), 'Raw Data'!G70:J70, 0), AND('Raw Data'!O70-'Raw Data'!P70&lt;4, 'Raw Data'!O70-'Raw Data'!P70&gt;0)), 'Raw Data'!G70, 0))</f>
        <v/>
      </c>
      <c r="Q77">
        <f>IF(ISBLANK('Raw Data'!J70), 0, IF(AND(4=MATCH(LARGE('Raw Data'!G70:J70, 1), 'Raw Data'!G70:J70, 0), 'Raw Data'!P70-'Raw Data'!O70&gt;3), 'Raw Data'!J70, 0))</f>
        <v/>
      </c>
      <c r="R77">
        <f>IF(ISBLANK('Raw Data'!J70), 0, IF(AND(3=MATCH(LARGE('Raw Data'!G70:J70, 1), 'Raw Data'!G70:J70, 0), 'Raw Data'!O70-'Raw Data'!P70&gt;3), 'Raw Data'!I70, 0))</f>
        <v/>
      </c>
      <c r="S77">
        <f>IF(AND('Raw Data'!P70-'Raw Data'!O70&gt;4, 'Raw Data'!F70&lt;'Raw Data'!C70), 'Raw Data'!J70, 0)</f>
        <v/>
      </c>
      <c r="T77">
        <f>IF(AND('Raw Data'!O70-'Raw Data'!P70&gt;4, 'Raw Data'!F70&gt;'Raw Data'!C70), 'Raw Data'!I70, 0)</f>
        <v/>
      </c>
      <c r="U77">
        <f>IF(AND('Raw Data'!P70-'Raw Data'!O70&lt;3, 'Raw Data'!P70&gt;'Raw Data'!O70, 'Raw Data'!F70&lt;'Raw Data'!C70), 'Raw Data'!H70, 0)</f>
        <v/>
      </c>
      <c r="V77">
        <f>IF(AND('Raw Data'!P70-'Raw Data'!O70&lt;3, 'Raw Data'!P70&gt;'Raw Data'!O70, 'Raw Data'!F70&gt;'Raw Data'!C70), 'Raw Data'!G70, 0)</f>
        <v/>
      </c>
    </row>
    <row r="78">
      <c r="A78">
        <f>IF(AND('Raw Data'!F71&lt;'Raw Data'!C71, 'Raw Data'!P71&gt;'Raw Data'!O71, 'Raw Data'!P71-'Raw Data'!O71&gt;3), 'Raw Data'!J71, 0)</f>
        <v/>
      </c>
      <c r="B78">
        <f>IF(AND('Raw Data'!C71&lt;'Raw Data'!F71, 'Raw Data'!O71&gt;'Raw Data'!P71, 'Raw Data'!O71-'Raw Data'!P71&gt;3), 'Raw Data'!I71, 0)</f>
        <v/>
      </c>
      <c r="C78">
        <f>IF(AND('Raw Data'!F71&lt;'Raw Data'!C71, 'Raw Data'!P71&gt;'Raw Data'!O71, 'Raw Data'!P71-'Raw Data'!O71&lt;4), 'Raw Data'!H71, 0)</f>
        <v/>
      </c>
      <c r="D78">
        <f>IF(AND('Raw Data'!C71&lt;'Raw Data'!F71, 'Raw Data'!O71&gt;'Raw Data'!P71, 'Raw Data'!O71-'Raw Data'!P71&lt;4), 'Raw Data'!G71, 0)</f>
        <v/>
      </c>
      <c r="E78">
        <f>IF(ISBLANK('Raw Data'!J71), 0, IF(AND(4=MATCH(LARGE('Raw Data'!G71:J71, 4), 'Raw Data'!G71:J71, 0), 'Raw Data'!P71-'Raw Data'!O71&gt;3), 'Raw Data'!J71, 0))</f>
        <v/>
      </c>
      <c r="F78">
        <f>IF(ISBLANK('Raw Data'!J71), 0, IF(AND(3=MATCH(LARGE('Raw Data'!G71:J71, 4), 'Raw Data'!G71:J71, 0), 'Raw Data'!O71-'Raw Data'!P71&gt;3), 'Raw Data'!I71, 0))</f>
        <v/>
      </c>
      <c r="G78">
        <f>IF(ISBLANK('Raw Data'!J71), 0, IF(AND(2=MATCH(LARGE('Raw Data'!G71:J71, 4), 'Raw Data'!G71:J71, 0), AND('Raw Data'!P71-'Raw Data'!O71&lt;4, 'Raw Data'!P71-'Raw Data'!O71&gt;0)), 'Raw Data'!H71, 0))</f>
        <v/>
      </c>
      <c r="H78">
        <f>IF(ISBLANK('Raw Data'!J71), 0, IF(AND(1=MATCH(LARGE('Raw Data'!G71:J71, 4), 'Raw Data'!G71:J71, 0), AND('Raw Data'!O71-'Raw Data'!P71&lt;4, 'Raw Data'!O71-'Raw Data'!P71&gt;0)), 'Raw Data'!G71, 0))</f>
        <v/>
      </c>
      <c r="I78">
        <f>IF(ISBLANK('Raw Data'!J71), 0, IF(AND(4=MATCH(LARGE('Raw Data'!G71:J71, 3), 'Raw Data'!G71:J71, 0), 'Raw Data'!P71-'Raw Data'!O71&gt;3), 'Raw Data'!J71, 0))</f>
        <v/>
      </c>
      <c r="J78">
        <f>IF(ISBLANK('Raw Data'!J71), 0, IF(AND(3=MATCH(LARGE('Raw Data'!G71:J71, 3), 'Raw Data'!G71:J71, 0), 'Raw Data'!O71-'Raw Data'!P71&gt;3), 'Raw Data'!I71, 0))</f>
        <v/>
      </c>
      <c r="K78">
        <f>IF(ISBLANK('Raw Data'!J71), 0, IF(AND(2=MATCH(LARGE('Raw Data'!G71:J71, 3), 'Raw Data'!G71:J71, 0), AND('Raw Data'!P71-'Raw Data'!O71&lt;4, 'Raw Data'!P71-'Raw Data'!O71&gt;0)), 'Raw Data'!H71, 0))</f>
        <v/>
      </c>
      <c r="L78">
        <f>IF(ISBLANK('Raw Data'!J71), 0, IF(AND(1=MATCH(LARGE('Raw Data'!G71:J71, 3), 'Raw Data'!G71:J71, 0), AND('Raw Data'!O71-'Raw Data'!P71&lt;4, 'Raw Data'!O71-'Raw Data'!P71&gt;0)), 'Raw Data'!G71, 0))</f>
        <v/>
      </c>
      <c r="M78">
        <f>IF(ISBLANK('Raw Data'!J71), 0, IF(AND(4=MATCH(LARGE('Raw Data'!G71:J71, 2), 'Raw Data'!G71:J71, 0), 'Raw Data'!P71-'Raw Data'!O71&gt;3), 'Raw Data'!J71, 0))</f>
        <v/>
      </c>
      <c r="N78">
        <f>IF(ISBLANK('Raw Data'!J71), 0, IF(AND(3=MATCH(LARGE('Raw Data'!G71:J71, 2), 'Raw Data'!G71:J71, 0), 'Raw Data'!O71-'Raw Data'!P71&gt;3), 'Raw Data'!I71, 0))</f>
        <v/>
      </c>
      <c r="O78">
        <f>IF(ISBLANK('Raw Data'!J71), 0, IF(AND(2=MATCH(LARGE('Raw Data'!G71:J71, 2), 'Raw Data'!G71:J71, 0), AND('Raw Data'!P71-'Raw Data'!O71&lt;4, 'Raw Data'!P71-'Raw Data'!O71&gt;0)), 'Raw Data'!H71, 0))</f>
        <v/>
      </c>
      <c r="P78">
        <f>IF(ISBLANK('Raw Data'!J71), 0, IF(AND(1=MATCH(LARGE('Raw Data'!G71:J71, 2), 'Raw Data'!G71:J71, 0), AND('Raw Data'!O71-'Raw Data'!P71&lt;4, 'Raw Data'!O71-'Raw Data'!P71&gt;0)), 'Raw Data'!G71, 0))</f>
        <v/>
      </c>
      <c r="Q78">
        <f>IF(ISBLANK('Raw Data'!J71), 0, IF(AND(4=MATCH(LARGE('Raw Data'!G71:J71, 1), 'Raw Data'!G71:J71, 0), 'Raw Data'!P71-'Raw Data'!O71&gt;3), 'Raw Data'!J71, 0))</f>
        <v/>
      </c>
      <c r="R78">
        <f>IF(ISBLANK('Raw Data'!J71), 0, IF(AND(3=MATCH(LARGE('Raw Data'!G71:J71, 1), 'Raw Data'!G71:J71, 0), 'Raw Data'!O71-'Raw Data'!P71&gt;3), 'Raw Data'!I71, 0))</f>
        <v/>
      </c>
      <c r="S78">
        <f>IF(AND('Raw Data'!P71-'Raw Data'!O71&gt;4, 'Raw Data'!F71&lt;'Raw Data'!C71), 'Raw Data'!J71, 0)</f>
        <v/>
      </c>
      <c r="T78">
        <f>IF(AND('Raw Data'!O71-'Raw Data'!P71&gt;4, 'Raw Data'!F71&gt;'Raw Data'!C71), 'Raw Data'!I71, 0)</f>
        <v/>
      </c>
      <c r="U78">
        <f>IF(AND('Raw Data'!P71-'Raw Data'!O71&lt;3, 'Raw Data'!P71&gt;'Raw Data'!O71, 'Raw Data'!F71&lt;'Raw Data'!C71), 'Raw Data'!H71, 0)</f>
        <v/>
      </c>
      <c r="V78">
        <f>IF(AND('Raw Data'!P71-'Raw Data'!O71&lt;3, 'Raw Data'!P71&gt;'Raw Data'!O71, 'Raw Data'!F71&gt;'Raw Data'!C71), 'Raw Data'!G71, 0)</f>
        <v/>
      </c>
    </row>
    <row r="79">
      <c r="A79">
        <f>IF(AND('Raw Data'!F72&lt;'Raw Data'!C72, 'Raw Data'!P72&gt;'Raw Data'!O72, 'Raw Data'!P72-'Raw Data'!O72&gt;3), 'Raw Data'!J72, 0)</f>
        <v/>
      </c>
      <c r="B79">
        <f>IF(AND('Raw Data'!C72&lt;'Raw Data'!F72, 'Raw Data'!O72&gt;'Raw Data'!P72, 'Raw Data'!O72-'Raw Data'!P72&gt;3), 'Raw Data'!I72, 0)</f>
        <v/>
      </c>
      <c r="C79">
        <f>IF(AND('Raw Data'!F72&lt;'Raw Data'!C72, 'Raw Data'!P72&gt;'Raw Data'!O72, 'Raw Data'!P72-'Raw Data'!O72&lt;4), 'Raw Data'!H72, 0)</f>
        <v/>
      </c>
      <c r="D79">
        <f>IF(AND('Raw Data'!C72&lt;'Raw Data'!F72, 'Raw Data'!O72&gt;'Raw Data'!P72, 'Raw Data'!O72-'Raw Data'!P72&lt;4), 'Raw Data'!G72, 0)</f>
        <v/>
      </c>
      <c r="E79">
        <f>IF(ISBLANK('Raw Data'!J72), 0, IF(AND(4=MATCH(LARGE('Raw Data'!G72:J72, 4), 'Raw Data'!G72:J72, 0), 'Raw Data'!P72-'Raw Data'!O72&gt;3), 'Raw Data'!J72, 0))</f>
        <v/>
      </c>
      <c r="F79">
        <f>IF(ISBLANK('Raw Data'!J72), 0, IF(AND(3=MATCH(LARGE('Raw Data'!G72:J72, 4), 'Raw Data'!G72:J72, 0), 'Raw Data'!O72-'Raw Data'!P72&gt;3), 'Raw Data'!I72, 0))</f>
        <v/>
      </c>
      <c r="G79">
        <f>IF(ISBLANK('Raw Data'!J72), 0, IF(AND(2=MATCH(LARGE('Raw Data'!G72:J72, 4), 'Raw Data'!G72:J72, 0), AND('Raw Data'!P72-'Raw Data'!O72&lt;4, 'Raw Data'!P72-'Raw Data'!O72&gt;0)), 'Raw Data'!H72, 0))</f>
        <v/>
      </c>
      <c r="H79">
        <f>IF(ISBLANK('Raw Data'!J72), 0, IF(AND(1=MATCH(LARGE('Raw Data'!G72:J72, 4), 'Raw Data'!G72:J72, 0), AND('Raw Data'!O72-'Raw Data'!P72&lt;4, 'Raw Data'!O72-'Raw Data'!P72&gt;0)), 'Raw Data'!G72, 0))</f>
        <v/>
      </c>
      <c r="I79">
        <f>IF(ISBLANK('Raw Data'!J72), 0, IF(AND(4=MATCH(LARGE('Raw Data'!G72:J72, 3), 'Raw Data'!G72:J72, 0), 'Raw Data'!P72-'Raw Data'!O72&gt;3), 'Raw Data'!J72, 0))</f>
        <v/>
      </c>
      <c r="J79">
        <f>IF(ISBLANK('Raw Data'!J72), 0, IF(AND(3=MATCH(LARGE('Raw Data'!G72:J72, 3), 'Raw Data'!G72:J72, 0), 'Raw Data'!O72-'Raw Data'!P72&gt;3), 'Raw Data'!I72, 0))</f>
        <v/>
      </c>
      <c r="K79">
        <f>IF(ISBLANK('Raw Data'!J72), 0, IF(AND(2=MATCH(LARGE('Raw Data'!G72:J72, 3), 'Raw Data'!G72:J72, 0), AND('Raw Data'!P72-'Raw Data'!O72&lt;4, 'Raw Data'!P72-'Raw Data'!O72&gt;0)), 'Raw Data'!H72, 0))</f>
        <v/>
      </c>
      <c r="L79">
        <f>IF(ISBLANK('Raw Data'!J72), 0, IF(AND(1=MATCH(LARGE('Raw Data'!G72:J72, 3), 'Raw Data'!G72:J72, 0), AND('Raw Data'!O72-'Raw Data'!P72&lt;4, 'Raw Data'!O72-'Raw Data'!P72&gt;0)), 'Raw Data'!G72, 0))</f>
        <v/>
      </c>
      <c r="M79">
        <f>IF(ISBLANK('Raw Data'!J72), 0, IF(AND(4=MATCH(LARGE('Raw Data'!G72:J72, 2), 'Raw Data'!G72:J72, 0), 'Raw Data'!P72-'Raw Data'!O72&gt;3), 'Raw Data'!J72, 0))</f>
        <v/>
      </c>
      <c r="N79">
        <f>IF(ISBLANK('Raw Data'!J72), 0, IF(AND(3=MATCH(LARGE('Raw Data'!G72:J72, 2), 'Raw Data'!G72:J72, 0), 'Raw Data'!O72-'Raw Data'!P72&gt;3), 'Raw Data'!I72, 0))</f>
        <v/>
      </c>
      <c r="O79">
        <f>IF(ISBLANK('Raw Data'!J72), 0, IF(AND(2=MATCH(LARGE('Raw Data'!G72:J72, 2), 'Raw Data'!G72:J72, 0), AND('Raw Data'!P72-'Raw Data'!O72&lt;4, 'Raw Data'!P72-'Raw Data'!O72&gt;0)), 'Raw Data'!H72, 0))</f>
        <v/>
      </c>
      <c r="P79">
        <f>IF(ISBLANK('Raw Data'!J72), 0, IF(AND(1=MATCH(LARGE('Raw Data'!G72:J72, 2), 'Raw Data'!G72:J72, 0), AND('Raw Data'!O72-'Raw Data'!P72&lt;4, 'Raw Data'!O72-'Raw Data'!P72&gt;0)), 'Raw Data'!G72, 0))</f>
        <v/>
      </c>
      <c r="Q79">
        <f>IF(ISBLANK('Raw Data'!J72), 0, IF(AND(4=MATCH(LARGE('Raw Data'!G72:J72, 1), 'Raw Data'!G72:J72, 0), 'Raw Data'!P72-'Raw Data'!O72&gt;3), 'Raw Data'!J72, 0))</f>
        <v/>
      </c>
      <c r="R79">
        <f>IF(ISBLANK('Raw Data'!J72), 0, IF(AND(3=MATCH(LARGE('Raw Data'!G72:J72, 1), 'Raw Data'!G72:J72, 0), 'Raw Data'!O72-'Raw Data'!P72&gt;3), 'Raw Data'!I72, 0))</f>
        <v/>
      </c>
      <c r="S79">
        <f>IF(AND('Raw Data'!P72-'Raw Data'!O72&gt;4, 'Raw Data'!F72&lt;'Raw Data'!C72), 'Raw Data'!J72, 0)</f>
        <v/>
      </c>
      <c r="T79">
        <f>IF(AND('Raw Data'!O72-'Raw Data'!P72&gt;4, 'Raw Data'!F72&gt;'Raw Data'!C72), 'Raw Data'!I72, 0)</f>
        <v/>
      </c>
      <c r="U79">
        <f>IF(AND('Raw Data'!P72-'Raw Data'!O72&lt;3, 'Raw Data'!P72&gt;'Raw Data'!O72, 'Raw Data'!F72&lt;'Raw Data'!C72), 'Raw Data'!H72, 0)</f>
        <v/>
      </c>
      <c r="V79">
        <f>IF(AND('Raw Data'!P72-'Raw Data'!O72&lt;3, 'Raw Data'!P72&gt;'Raw Data'!O72, 'Raw Data'!F72&gt;'Raw Data'!C72), 'Raw Data'!G72, 0)</f>
        <v/>
      </c>
    </row>
    <row r="80">
      <c r="A80">
        <f>IF(AND('Raw Data'!F73&lt;'Raw Data'!C73, 'Raw Data'!P73&gt;'Raw Data'!O73, 'Raw Data'!P73-'Raw Data'!O73&gt;3), 'Raw Data'!J73, 0)</f>
        <v/>
      </c>
      <c r="B80">
        <f>IF(AND('Raw Data'!C73&lt;'Raw Data'!F73, 'Raw Data'!O73&gt;'Raw Data'!P73, 'Raw Data'!O73-'Raw Data'!P73&gt;3), 'Raw Data'!I73, 0)</f>
        <v/>
      </c>
      <c r="C80">
        <f>IF(AND('Raw Data'!F73&lt;'Raw Data'!C73, 'Raw Data'!P73&gt;'Raw Data'!O73, 'Raw Data'!P73-'Raw Data'!O73&lt;4), 'Raw Data'!H73, 0)</f>
        <v/>
      </c>
      <c r="D80">
        <f>IF(AND('Raw Data'!C73&lt;'Raw Data'!F73, 'Raw Data'!O73&gt;'Raw Data'!P73, 'Raw Data'!O73-'Raw Data'!P73&lt;4), 'Raw Data'!G73, 0)</f>
        <v/>
      </c>
      <c r="E80">
        <f>IF(ISBLANK('Raw Data'!J73), 0, IF(AND(4=MATCH(LARGE('Raw Data'!G73:J73, 4), 'Raw Data'!G73:J73, 0), 'Raw Data'!P73-'Raw Data'!O73&gt;3), 'Raw Data'!J73, 0))</f>
        <v/>
      </c>
      <c r="F80">
        <f>IF(ISBLANK('Raw Data'!J73), 0, IF(AND(3=MATCH(LARGE('Raw Data'!G73:J73, 4), 'Raw Data'!G73:J73, 0), 'Raw Data'!O73-'Raw Data'!P73&gt;3), 'Raw Data'!I73, 0))</f>
        <v/>
      </c>
      <c r="G80">
        <f>IF(ISBLANK('Raw Data'!J73), 0, IF(AND(2=MATCH(LARGE('Raw Data'!G73:J73, 4), 'Raw Data'!G73:J73, 0), AND('Raw Data'!P73-'Raw Data'!O73&lt;4, 'Raw Data'!P73-'Raw Data'!O73&gt;0)), 'Raw Data'!H73, 0))</f>
        <v/>
      </c>
      <c r="H80">
        <f>IF(ISBLANK('Raw Data'!J73), 0, IF(AND(1=MATCH(LARGE('Raw Data'!G73:J73, 4), 'Raw Data'!G73:J73, 0), AND('Raw Data'!O73-'Raw Data'!P73&lt;4, 'Raw Data'!O73-'Raw Data'!P73&gt;0)), 'Raw Data'!G73, 0))</f>
        <v/>
      </c>
      <c r="I80">
        <f>IF(ISBLANK('Raw Data'!J73), 0, IF(AND(4=MATCH(LARGE('Raw Data'!G73:J73, 3), 'Raw Data'!G73:J73, 0), 'Raw Data'!P73-'Raw Data'!O73&gt;3), 'Raw Data'!J73, 0))</f>
        <v/>
      </c>
      <c r="J80">
        <f>IF(ISBLANK('Raw Data'!J73), 0, IF(AND(3=MATCH(LARGE('Raw Data'!G73:J73, 3), 'Raw Data'!G73:J73, 0), 'Raw Data'!O73-'Raw Data'!P73&gt;3), 'Raw Data'!I73, 0))</f>
        <v/>
      </c>
      <c r="K80">
        <f>IF(ISBLANK('Raw Data'!J73), 0, IF(AND(2=MATCH(LARGE('Raw Data'!G73:J73, 3), 'Raw Data'!G73:J73, 0), AND('Raw Data'!P73-'Raw Data'!O73&lt;4, 'Raw Data'!P73-'Raw Data'!O73&gt;0)), 'Raw Data'!H73, 0))</f>
        <v/>
      </c>
      <c r="L80">
        <f>IF(ISBLANK('Raw Data'!J73), 0, IF(AND(1=MATCH(LARGE('Raw Data'!G73:J73, 3), 'Raw Data'!G73:J73, 0), AND('Raw Data'!O73-'Raw Data'!P73&lt;4, 'Raw Data'!O73-'Raw Data'!P73&gt;0)), 'Raw Data'!G73, 0))</f>
        <v/>
      </c>
      <c r="M80">
        <f>IF(ISBLANK('Raw Data'!J73), 0, IF(AND(4=MATCH(LARGE('Raw Data'!G73:J73, 2), 'Raw Data'!G73:J73, 0), 'Raw Data'!P73-'Raw Data'!O73&gt;3), 'Raw Data'!J73, 0))</f>
        <v/>
      </c>
      <c r="N80">
        <f>IF(ISBLANK('Raw Data'!J73), 0, IF(AND(3=MATCH(LARGE('Raw Data'!G73:J73, 2), 'Raw Data'!G73:J73, 0), 'Raw Data'!O73-'Raw Data'!P73&gt;3), 'Raw Data'!I73, 0))</f>
        <v/>
      </c>
      <c r="O80">
        <f>IF(ISBLANK('Raw Data'!J73), 0, IF(AND(2=MATCH(LARGE('Raw Data'!G73:J73, 2), 'Raw Data'!G73:J73, 0), AND('Raw Data'!P73-'Raw Data'!O73&lt;4, 'Raw Data'!P73-'Raw Data'!O73&gt;0)), 'Raw Data'!H73, 0))</f>
        <v/>
      </c>
      <c r="P80">
        <f>IF(ISBLANK('Raw Data'!J73), 0, IF(AND(1=MATCH(LARGE('Raw Data'!G73:J73, 2), 'Raw Data'!G73:J73, 0), AND('Raw Data'!O73-'Raw Data'!P73&lt;4, 'Raw Data'!O73-'Raw Data'!P73&gt;0)), 'Raw Data'!G73, 0))</f>
        <v/>
      </c>
      <c r="Q80">
        <f>IF(ISBLANK('Raw Data'!J73), 0, IF(AND(4=MATCH(LARGE('Raw Data'!G73:J73, 1), 'Raw Data'!G73:J73, 0), 'Raw Data'!P73-'Raw Data'!O73&gt;3), 'Raw Data'!J73, 0))</f>
        <v/>
      </c>
      <c r="R80">
        <f>IF(ISBLANK('Raw Data'!J73), 0, IF(AND(3=MATCH(LARGE('Raw Data'!G73:J73, 1), 'Raw Data'!G73:J73, 0), 'Raw Data'!O73-'Raw Data'!P73&gt;3), 'Raw Data'!I73, 0))</f>
        <v/>
      </c>
      <c r="S80">
        <f>IF(AND('Raw Data'!P73-'Raw Data'!O73&gt;4, 'Raw Data'!F73&lt;'Raw Data'!C73), 'Raw Data'!J73, 0)</f>
        <v/>
      </c>
      <c r="T80">
        <f>IF(AND('Raw Data'!O73-'Raw Data'!P73&gt;4, 'Raw Data'!F73&gt;'Raw Data'!C73), 'Raw Data'!I73, 0)</f>
        <v/>
      </c>
      <c r="U80">
        <f>IF(AND('Raw Data'!P73-'Raw Data'!O73&lt;3, 'Raw Data'!P73&gt;'Raw Data'!O73, 'Raw Data'!F73&lt;'Raw Data'!C73), 'Raw Data'!H73, 0)</f>
        <v/>
      </c>
      <c r="V80">
        <f>IF(AND('Raw Data'!P73-'Raw Data'!O73&lt;3, 'Raw Data'!P73&gt;'Raw Data'!O73, 'Raw Data'!F73&gt;'Raw Data'!C73), 'Raw Data'!G73, 0)</f>
        <v/>
      </c>
    </row>
    <row r="81">
      <c r="A81">
        <f>IF(AND('Raw Data'!F74&lt;'Raw Data'!C74, 'Raw Data'!P74&gt;'Raw Data'!O74, 'Raw Data'!P74-'Raw Data'!O74&gt;3), 'Raw Data'!J74, 0)</f>
        <v/>
      </c>
      <c r="B81">
        <f>IF(AND('Raw Data'!C74&lt;'Raw Data'!F74, 'Raw Data'!O74&gt;'Raw Data'!P74, 'Raw Data'!O74-'Raw Data'!P74&gt;3), 'Raw Data'!I74, 0)</f>
        <v/>
      </c>
      <c r="C81">
        <f>IF(AND('Raw Data'!F74&lt;'Raw Data'!C74, 'Raw Data'!P74&gt;'Raw Data'!O74, 'Raw Data'!P74-'Raw Data'!O74&lt;4), 'Raw Data'!H74, 0)</f>
        <v/>
      </c>
      <c r="D81">
        <f>IF(AND('Raw Data'!C74&lt;'Raw Data'!F74, 'Raw Data'!O74&gt;'Raw Data'!P74, 'Raw Data'!O74-'Raw Data'!P74&lt;4), 'Raw Data'!G74, 0)</f>
        <v/>
      </c>
      <c r="E81">
        <f>IF(ISBLANK('Raw Data'!J74), 0, IF(AND(4=MATCH(LARGE('Raw Data'!G74:J74, 4), 'Raw Data'!G74:J74, 0), 'Raw Data'!P74-'Raw Data'!O74&gt;3), 'Raw Data'!J74, 0))</f>
        <v/>
      </c>
      <c r="F81">
        <f>IF(ISBLANK('Raw Data'!J74), 0, IF(AND(3=MATCH(LARGE('Raw Data'!G74:J74, 4), 'Raw Data'!G74:J74, 0), 'Raw Data'!O74-'Raw Data'!P74&gt;3), 'Raw Data'!I74, 0))</f>
        <v/>
      </c>
      <c r="G81">
        <f>IF(ISBLANK('Raw Data'!J74), 0, IF(AND(2=MATCH(LARGE('Raw Data'!G74:J74, 4), 'Raw Data'!G74:J74, 0), AND('Raw Data'!P74-'Raw Data'!O74&lt;4, 'Raw Data'!P74-'Raw Data'!O74&gt;0)), 'Raw Data'!H74, 0))</f>
        <v/>
      </c>
      <c r="H81">
        <f>IF(ISBLANK('Raw Data'!J74), 0, IF(AND(1=MATCH(LARGE('Raw Data'!G74:J74, 4), 'Raw Data'!G74:J74, 0), AND('Raw Data'!O74-'Raw Data'!P74&lt;4, 'Raw Data'!O74-'Raw Data'!P74&gt;0)), 'Raw Data'!G74, 0))</f>
        <v/>
      </c>
      <c r="I81">
        <f>IF(ISBLANK('Raw Data'!J74), 0, IF(AND(4=MATCH(LARGE('Raw Data'!G74:J74, 3), 'Raw Data'!G74:J74, 0), 'Raw Data'!P74-'Raw Data'!O74&gt;3), 'Raw Data'!J74, 0))</f>
        <v/>
      </c>
      <c r="J81">
        <f>IF(ISBLANK('Raw Data'!J74), 0, IF(AND(3=MATCH(LARGE('Raw Data'!G74:J74, 3), 'Raw Data'!G74:J74, 0), 'Raw Data'!O74-'Raw Data'!P74&gt;3), 'Raw Data'!I74, 0))</f>
        <v/>
      </c>
      <c r="K81">
        <f>IF(ISBLANK('Raw Data'!J74), 0, IF(AND(2=MATCH(LARGE('Raw Data'!G74:J74, 3), 'Raw Data'!G74:J74, 0), AND('Raw Data'!P74-'Raw Data'!O74&lt;4, 'Raw Data'!P74-'Raw Data'!O74&gt;0)), 'Raw Data'!H74, 0))</f>
        <v/>
      </c>
      <c r="L81">
        <f>IF(ISBLANK('Raw Data'!J74), 0, IF(AND(1=MATCH(LARGE('Raw Data'!G74:J74, 3), 'Raw Data'!G74:J74, 0), AND('Raw Data'!O74-'Raw Data'!P74&lt;4, 'Raw Data'!O74-'Raw Data'!P74&gt;0)), 'Raw Data'!G74, 0))</f>
        <v/>
      </c>
      <c r="M81">
        <f>IF(ISBLANK('Raw Data'!J74), 0, IF(AND(4=MATCH(LARGE('Raw Data'!G74:J74, 2), 'Raw Data'!G74:J74, 0), 'Raw Data'!P74-'Raw Data'!O74&gt;3), 'Raw Data'!J74, 0))</f>
        <v/>
      </c>
      <c r="N81">
        <f>IF(ISBLANK('Raw Data'!J74), 0, IF(AND(3=MATCH(LARGE('Raw Data'!G74:J74, 2), 'Raw Data'!G74:J74, 0), 'Raw Data'!O74-'Raw Data'!P74&gt;3), 'Raw Data'!I74, 0))</f>
        <v/>
      </c>
      <c r="O81">
        <f>IF(ISBLANK('Raw Data'!J74), 0, IF(AND(2=MATCH(LARGE('Raw Data'!G74:J74, 2), 'Raw Data'!G74:J74, 0), AND('Raw Data'!P74-'Raw Data'!O74&lt;4, 'Raw Data'!P74-'Raw Data'!O74&gt;0)), 'Raw Data'!H74, 0))</f>
        <v/>
      </c>
      <c r="P81">
        <f>IF(ISBLANK('Raw Data'!J74), 0, IF(AND(1=MATCH(LARGE('Raw Data'!G74:J74, 2), 'Raw Data'!G74:J74, 0), AND('Raw Data'!O74-'Raw Data'!P74&lt;4, 'Raw Data'!O74-'Raw Data'!P74&gt;0)), 'Raw Data'!G74, 0))</f>
        <v/>
      </c>
      <c r="Q81">
        <f>IF(ISBLANK('Raw Data'!J74), 0, IF(AND(4=MATCH(LARGE('Raw Data'!G74:J74, 1), 'Raw Data'!G74:J74, 0), 'Raw Data'!P74-'Raw Data'!O74&gt;3), 'Raw Data'!J74, 0))</f>
        <v/>
      </c>
      <c r="R81">
        <f>IF(ISBLANK('Raw Data'!J74), 0, IF(AND(3=MATCH(LARGE('Raw Data'!G74:J74, 1), 'Raw Data'!G74:J74, 0), 'Raw Data'!O74-'Raw Data'!P74&gt;3), 'Raw Data'!I74, 0))</f>
        <v/>
      </c>
      <c r="S81">
        <f>IF(AND('Raw Data'!P74-'Raw Data'!O74&gt;4, 'Raw Data'!F74&lt;'Raw Data'!C74), 'Raw Data'!J74, 0)</f>
        <v/>
      </c>
      <c r="T81">
        <f>IF(AND('Raw Data'!O74-'Raw Data'!P74&gt;4, 'Raw Data'!F74&gt;'Raw Data'!C74), 'Raw Data'!I74, 0)</f>
        <v/>
      </c>
      <c r="U81">
        <f>IF(AND('Raw Data'!P74-'Raw Data'!O74&lt;3, 'Raw Data'!P74&gt;'Raw Data'!O74, 'Raw Data'!F74&lt;'Raw Data'!C74), 'Raw Data'!H74, 0)</f>
        <v/>
      </c>
      <c r="V81">
        <f>IF(AND('Raw Data'!P74-'Raw Data'!O74&lt;3, 'Raw Data'!P74&gt;'Raw Data'!O74, 'Raw Data'!F74&gt;'Raw Data'!C74), 'Raw Data'!G74, 0)</f>
        <v/>
      </c>
    </row>
    <row r="82">
      <c r="A82">
        <f>IF(AND('Raw Data'!F75&lt;'Raw Data'!C75, 'Raw Data'!P75&gt;'Raw Data'!O75, 'Raw Data'!P75-'Raw Data'!O75&gt;3), 'Raw Data'!J75, 0)</f>
        <v/>
      </c>
      <c r="B82">
        <f>IF(AND('Raw Data'!C75&lt;'Raw Data'!F75, 'Raw Data'!O75&gt;'Raw Data'!P75, 'Raw Data'!O75-'Raw Data'!P75&gt;3), 'Raw Data'!I75, 0)</f>
        <v/>
      </c>
      <c r="C82">
        <f>IF(AND('Raw Data'!F75&lt;'Raw Data'!C75, 'Raw Data'!P75&gt;'Raw Data'!O75, 'Raw Data'!P75-'Raw Data'!O75&lt;4), 'Raw Data'!H75, 0)</f>
        <v/>
      </c>
      <c r="D82">
        <f>IF(AND('Raw Data'!C75&lt;'Raw Data'!F75, 'Raw Data'!O75&gt;'Raw Data'!P75, 'Raw Data'!O75-'Raw Data'!P75&lt;4), 'Raw Data'!G75, 0)</f>
        <v/>
      </c>
      <c r="E82">
        <f>IF(ISBLANK('Raw Data'!J75), 0, IF(AND(4=MATCH(LARGE('Raw Data'!G75:J75, 4), 'Raw Data'!G75:J75, 0), 'Raw Data'!P75-'Raw Data'!O75&gt;3), 'Raw Data'!J75, 0))</f>
        <v/>
      </c>
      <c r="F82">
        <f>IF(ISBLANK('Raw Data'!J75), 0, IF(AND(3=MATCH(LARGE('Raw Data'!G75:J75, 4), 'Raw Data'!G75:J75, 0), 'Raw Data'!O75-'Raw Data'!P75&gt;3), 'Raw Data'!I75, 0))</f>
        <v/>
      </c>
      <c r="G82">
        <f>IF(ISBLANK('Raw Data'!J75), 0, IF(AND(2=MATCH(LARGE('Raw Data'!G75:J75, 4), 'Raw Data'!G75:J75, 0), AND('Raw Data'!P75-'Raw Data'!O75&lt;4, 'Raw Data'!P75-'Raw Data'!O75&gt;0)), 'Raw Data'!H75, 0))</f>
        <v/>
      </c>
      <c r="H82">
        <f>IF(ISBLANK('Raw Data'!J75), 0, IF(AND(1=MATCH(LARGE('Raw Data'!G75:J75, 4), 'Raw Data'!G75:J75, 0), AND('Raw Data'!O75-'Raw Data'!P75&lt;4, 'Raw Data'!O75-'Raw Data'!P75&gt;0)), 'Raw Data'!G75, 0))</f>
        <v/>
      </c>
      <c r="I82">
        <f>IF(ISBLANK('Raw Data'!J75), 0, IF(AND(4=MATCH(LARGE('Raw Data'!G75:J75, 3), 'Raw Data'!G75:J75, 0), 'Raw Data'!P75-'Raw Data'!O75&gt;3), 'Raw Data'!J75, 0))</f>
        <v/>
      </c>
      <c r="J82">
        <f>IF(ISBLANK('Raw Data'!J75), 0, IF(AND(3=MATCH(LARGE('Raw Data'!G75:J75, 3), 'Raw Data'!G75:J75, 0), 'Raw Data'!O75-'Raw Data'!P75&gt;3), 'Raw Data'!I75, 0))</f>
        <v/>
      </c>
      <c r="K82">
        <f>IF(ISBLANK('Raw Data'!J75), 0, IF(AND(2=MATCH(LARGE('Raw Data'!G75:J75, 3), 'Raw Data'!G75:J75, 0), AND('Raw Data'!P75-'Raw Data'!O75&lt;4, 'Raw Data'!P75-'Raw Data'!O75&gt;0)), 'Raw Data'!H75, 0))</f>
        <v/>
      </c>
      <c r="L82">
        <f>IF(ISBLANK('Raw Data'!J75), 0, IF(AND(1=MATCH(LARGE('Raw Data'!G75:J75, 3), 'Raw Data'!G75:J75, 0), AND('Raw Data'!O75-'Raw Data'!P75&lt;4, 'Raw Data'!O75-'Raw Data'!P75&gt;0)), 'Raw Data'!G75, 0))</f>
        <v/>
      </c>
      <c r="M82">
        <f>IF(ISBLANK('Raw Data'!J75), 0, IF(AND(4=MATCH(LARGE('Raw Data'!G75:J75, 2), 'Raw Data'!G75:J75, 0), 'Raw Data'!P75-'Raw Data'!O75&gt;3), 'Raw Data'!J75, 0))</f>
        <v/>
      </c>
      <c r="N82">
        <f>IF(ISBLANK('Raw Data'!J75), 0, IF(AND(3=MATCH(LARGE('Raw Data'!G75:J75, 2), 'Raw Data'!G75:J75, 0), 'Raw Data'!O75-'Raw Data'!P75&gt;3), 'Raw Data'!I75, 0))</f>
        <v/>
      </c>
      <c r="O82">
        <f>IF(ISBLANK('Raw Data'!J75), 0, IF(AND(2=MATCH(LARGE('Raw Data'!G75:J75, 2), 'Raw Data'!G75:J75, 0), AND('Raw Data'!P75-'Raw Data'!O75&lt;4, 'Raw Data'!P75-'Raw Data'!O75&gt;0)), 'Raw Data'!H75, 0))</f>
        <v/>
      </c>
      <c r="P82">
        <f>IF(ISBLANK('Raw Data'!J75), 0, IF(AND(1=MATCH(LARGE('Raw Data'!G75:J75, 2), 'Raw Data'!G75:J75, 0), AND('Raw Data'!O75-'Raw Data'!P75&lt;4, 'Raw Data'!O75-'Raw Data'!P75&gt;0)), 'Raw Data'!G75, 0))</f>
        <v/>
      </c>
      <c r="Q82">
        <f>IF(ISBLANK('Raw Data'!J75), 0, IF(AND(4=MATCH(LARGE('Raw Data'!G75:J75, 1), 'Raw Data'!G75:J75, 0), 'Raw Data'!P75-'Raw Data'!O75&gt;3), 'Raw Data'!J75, 0))</f>
        <v/>
      </c>
      <c r="R82">
        <f>IF(ISBLANK('Raw Data'!J75), 0, IF(AND(3=MATCH(LARGE('Raw Data'!G75:J75, 1), 'Raw Data'!G75:J75, 0), 'Raw Data'!O75-'Raw Data'!P75&gt;3), 'Raw Data'!I75, 0))</f>
        <v/>
      </c>
      <c r="S82">
        <f>IF(AND('Raw Data'!P75-'Raw Data'!O75&gt;4, 'Raw Data'!F75&lt;'Raw Data'!C75), 'Raw Data'!J75, 0)</f>
        <v/>
      </c>
      <c r="T82">
        <f>IF(AND('Raw Data'!O75-'Raw Data'!P75&gt;4, 'Raw Data'!F75&gt;'Raw Data'!C75), 'Raw Data'!I75, 0)</f>
        <v/>
      </c>
      <c r="U82">
        <f>IF(AND('Raw Data'!P75-'Raw Data'!O75&lt;3, 'Raw Data'!P75&gt;'Raw Data'!O75, 'Raw Data'!F75&lt;'Raw Data'!C75), 'Raw Data'!H75, 0)</f>
        <v/>
      </c>
      <c r="V82">
        <f>IF(AND('Raw Data'!P75-'Raw Data'!O75&lt;3, 'Raw Data'!P75&gt;'Raw Data'!O75, 'Raw Data'!F75&gt;'Raw Data'!C75), 'Raw Data'!G75, 0)</f>
        <v/>
      </c>
    </row>
    <row r="83">
      <c r="A83">
        <f>IF(AND('Raw Data'!F76&lt;'Raw Data'!C76, 'Raw Data'!P76&gt;'Raw Data'!O76, 'Raw Data'!P76-'Raw Data'!O76&gt;3), 'Raw Data'!J76, 0)</f>
        <v/>
      </c>
      <c r="B83">
        <f>IF(AND('Raw Data'!C76&lt;'Raw Data'!F76, 'Raw Data'!O76&gt;'Raw Data'!P76, 'Raw Data'!O76-'Raw Data'!P76&gt;3), 'Raw Data'!I76, 0)</f>
        <v/>
      </c>
      <c r="C83">
        <f>IF(AND('Raw Data'!F76&lt;'Raw Data'!C76, 'Raw Data'!P76&gt;'Raw Data'!O76, 'Raw Data'!P76-'Raw Data'!O76&lt;4), 'Raw Data'!H76, 0)</f>
        <v/>
      </c>
      <c r="D83">
        <f>IF(AND('Raw Data'!C76&lt;'Raw Data'!F76, 'Raw Data'!O76&gt;'Raw Data'!P76, 'Raw Data'!O76-'Raw Data'!P76&lt;4), 'Raw Data'!G76, 0)</f>
        <v/>
      </c>
      <c r="E83">
        <f>IF(ISBLANK('Raw Data'!J76), 0, IF(AND(4=MATCH(LARGE('Raw Data'!G76:J76, 4), 'Raw Data'!G76:J76, 0), 'Raw Data'!P76-'Raw Data'!O76&gt;3), 'Raw Data'!J76, 0))</f>
        <v/>
      </c>
      <c r="F83">
        <f>IF(ISBLANK('Raw Data'!J76), 0, IF(AND(3=MATCH(LARGE('Raw Data'!G76:J76, 4), 'Raw Data'!G76:J76, 0), 'Raw Data'!O76-'Raw Data'!P76&gt;3), 'Raw Data'!I76, 0))</f>
        <v/>
      </c>
      <c r="G83">
        <f>IF(ISBLANK('Raw Data'!J76), 0, IF(AND(2=MATCH(LARGE('Raw Data'!G76:J76, 4), 'Raw Data'!G76:J76, 0), AND('Raw Data'!P76-'Raw Data'!O76&lt;4, 'Raw Data'!P76-'Raw Data'!O76&gt;0)), 'Raw Data'!H76, 0))</f>
        <v/>
      </c>
      <c r="H83">
        <f>IF(ISBLANK('Raw Data'!J76), 0, IF(AND(1=MATCH(LARGE('Raw Data'!G76:J76, 4), 'Raw Data'!G76:J76, 0), AND('Raw Data'!O76-'Raw Data'!P76&lt;4, 'Raw Data'!O76-'Raw Data'!P76&gt;0)), 'Raw Data'!G76, 0))</f>
        <v/>
      </c>
      <c r="I83">
        <f>IF(ISBLANK('Raw Data'!J76), 0, IF(AND(4=MATCH(LARGE('Raw Data'!G76:J76, 3), 'Raw Data'!G76:J76, 0), 'Raw Data'!P76-'Raw Data'!O76&gt;3), 'Raw Data'!J76, 0))</f>
        <v/>
      </c>
      <c r="J83">
        <f>IF(ISBLANK('Raw Data'!J76), 0, IF(AND(3=MATCH(LARGE('Raw Data'!G76:J76, 3), 'Raw Data'!G76:J76, 0), 'Raw Data'!O76-'Raw Data'!P76&gt;3), 'Raw Data'!I76, 0))</f>
        <v/>
      </c>
      <c r="K83">
        <f>IF(ISBLANK('Raw Data'!J76), 0, IF(AND(2=MATCH(LARGE('Raw Data'!G76:J76, 3), 'Raw Data'!G76:J76, 0), AND('Raw Data'!P76-'Raw Data'!O76&lt;4, 'Raw Data'!P76-'Raw Data'!O76&gt;0)), 'Raw Data'!H76, 0))</f>
        <v/>
      </c>
      <c r="L83">
        <f>IF(ISBLANK('Raw Data'!J76), 0, IF(AND(1=MATCH(LARGE('Raw Data'!G76:J76, 3), 'Raw Data'!G76:J76, 0), AND('Raw Data'!O76-'Raw Data'!P76&lt;4, 'Raw Data'!O76-'Raw Data'!P76&gt;0)), 'Raw Data'!G76, 0))</f>
        <v/>
      </c>
      <c r="M83">
        <f>IF(ISBLANK('Raw Data'!J76), 0, IF(AND(4=MATCH(LARGE('Raw Data'!G76:J76, 2), 'Raw Data'!G76:J76, 0), 'Raw Data'!P76-'Raw Data'!O76&gt;3), 'Raw Data'!J76, 0))</f>
        <v/>
      </c>
      <c r="N83">
        <f>IF(ISBLANK('Raw Data'!J76), 0, IF(AND(3=MATCH(LARGE('Raw Data'!G76:J76, 2), 'Raw Data'!G76:J76, 0), 'Raw Data'!O76-'Raw Data'!P76&gt;3), 'Raw Data'!I76, 0))</f>
        <v/>
      </c>
      <c r="O83">
        <f>IF(ISBLANK('Raw Data'!J76), 0, IF(AND(2=MATCH(LARGE('Raw Data'!G76:J76, 2), 'Raw Data'!G76:J76, 0), AND('Raw Data'!P76-'Raw Data'!O76&lt;4, 'Raw Data'!P76-'Raw Data'!O76&gt;0)), 'Raw Data'!H76, 0))</f>
        <v/>
      </c>
      <c r="P83">
        <f>IF(ISBLANK('Raw Data'!J76), 0, IF(AND(1=MATCH(LARGE('Raw Data'!G76:J76, 2), 'Raw Data'!G76:J76, 0), AND('Raw Data'!O76-'Raw Data'!P76&lt;4, 'Raw Data'!O76-'Raw Data'!P76&gt;0)), 'Raw Data'!G76, 0))</f>
        <v/>
      </c>
      <c r="Q83">
        <f>IF(ISBLANK('Raw Data'!J76), 0, IF(AND(4=MATCH(LARGE('Raw Data'!G76:J76, 1), 'Raw Data'!G76:J76, 0), 'Raw Data'!P76-'Raw Data'!O76&gt;3), 'Raw Data'!J76, 0))</f>
        <v/>
      </c>
      <c r="R83">
        <f>IF(ISBLANK('Raw Data'!J76), 0, IF(AND(3=MATCH(LARGE('Raw Data'!G76:J76, 1), 'Raw Data'!G76:J76, 0), 'Raw Data'!O76-'Raw Data'!P76&gt;3), 'Raw Data'!I76, 0))</f>
        <v/>
      </c>
      <c r="S83">
        <f>IF(AND('Raw Data'!P76-'Raw Data'!O76&gt;4, 'Raw Data'!F76&lt;'Raw Data'!C76), 'Raw Data'!J76, 0)</f>
        <v/>
      </c>
      <c r="T83">
        <f>IF(AND('Raw Data'!O76-'Raw Data'!P76&gt;4, 'Raw Data'!F76&gt;'Raw Data'!C76), 'Raw Data'!I76, 0)</f>
        <v/>
      </c>
      <c r="U83">
        <f>IF(AND('Raw Data'!P76-'Raw Data'!O76&lt;3, 'Raw Data'!P76&gt;'Raw Data'!O76, 'Raw Data'!F76&lt;'Raw Data'!C76), 'Raw Data'!H76, 0)</f>
        <v/>
      </c>
      <c r="V83">
        <f>IF(AND('Raw Data'!P76-'Raw Data'!O76&lt;3, 'Raw Data'!P76&gt;'Raw Data'!O76, 'Raw Data'!F76&gt;'Raw Data'!C76), 'Raw Data'!G76, 0)</f>
        <v/>
      </c>
    </row>
    <row r="84">
      <c r="A84">
        <f>IF(AND('Raw Data'!F77&lt;'Raw Data'!C77, 'Raw Data'!P77&gt;'Raw Data'!O77, 'Raw Data'!P77-'Raw Data'!O77&gt;3), 'Raw Data'!J77, 0)</f>
        <v/>
      </c>
      <c r="B84">
        <f>IF(AND('Raw Data'!C77&lt;'Raw Data'!F77, 'Raw Data'!O77&gt;'Raw Data'!P77, 'Raw Data'!O77-'Raw Data'!P77&gt;3), 'Raw Data'!I77, 0)</f>
        <v/>
      </c>
      <c r="C84">
        <f>IF(AND('Raw Data'!F77&lt;'Raw Data'!C77, 'Raw Data'!P77&gt;'Raw Data'!O77, 'Raw Data'!P77-'Raw Data'!O77&lt;4), 'Raw Data'!H77, 0)</f>
        <v/>
      </c>
      <c r="D84">
        <f>IF(AND('Raw Data'!C77&lt;'Raw Data'!F77, 'Raw Data'!O77&gt;'Raw Data'!P77, 'Raw Data'!O77-'Raw Data'!P77&lt;4), 'Raw Data'!G77, 0)</f>
        <v/>
      </c>
      <c r="E84">
        <f>IF(ISBLANK('Raw Data'!J77), 0, IF(AND(4=MATCH(LARGE('Raw Data'!G77:J77, 4), 'Raw Data'!G77:J77, 0), 'Raw Data'!P77-'Raw Data'!O77&gt;3), 'Raw Data'!J77, 0))</f>
        <v/>
      </c>
      <c r="F84">
        <f>IF(ISBLANK('Raw Data'!J77), 0, IF(AND(3=MATCH(LARGE('Raw Data'!G77:J77, 4), 'Raw Data'!G77:J77, 0), 'Raw Data'!O77-'Raw Data'!P77&gt;3), 'Raw Data'!I77, 0))</f>
        <v/>
      </c>
      <c r="G84">
        <f>IF(ISBLANK('Raw Data'!J77), 0, IF(AND(2=MATCH(LARGE('Raw Data'!G77:J77, 4), 'Raw Data'!G77:J77, 0), AND('Raw Data'!P77-'Raw Data'!O77&lt;4, 'Raw Data'!P77-'Raw Data'!O77&gt;0)), 'Raw Data'!H77, 0))</f>
        <v/>
      </c>
      <c r="H84">
        <f>IF(ISBLANK('Raw Data'!J77), 0, IF(AND(1=MATCH(LARGE('Raw Data'!G77:J77, 4), 'Raw Data'!G77:J77, 0), AND('Raw Data'!O77-'Raw Data'!P77&lt;4, 'Raw Data'!O77-'Raw Data'!P77&gt;0)), 'Raw Data'!G77, 0))</f>
        <v/>
      </c>
      <c r="I84">
        <f>IF(ISBLANK('Raw Data'!J77), 0, IF(AND(4=MATCH(LARGE('Raw Data'!G77:J77, 3), 'Raw Data'!G77:J77, 0), 'Raw Data'!P77-'Raw Data'!O77&gt;3), 'Raw Data'!J77, 0))</f>
        <v/>
      </c>
      <c r="J84">
        <f>IF(ISBLANK('Raw Data'!J77), 0, IF(AND(3=MATCH(LARGE('Raw Data'!G77:J77, 3), 'Raw Data'!G77:J77, 0), 'Raw Data'!O77-'Raw Data'!P77&gt;3), 'Raw Data'!I77, 0))</f>
        <v/>
      </c>
      <c r="K84">
        <f>IF(ISBLANK('Raw Data'!J77), 0, IF(AND(2=MATCH(LARGE('Raw Data'!G77:J77, 3), 'Raw Data'!G77:J77, 0), AND('Raw Data'!P77-'Raw Data'!O77&lt;4, 'Raw Data'!P77-'Raw Data'!O77&gt;0)), 'Raw Data'!H77, 0))</f>
        <v/>
      </c>
      <c r="L84">
        <f>IF(ISBLANK('Raw Data'!J77), 0, IF(AND(1=MATCH(LARGE('Raw Data'!G77:J77, 3), 'Raw Data'!G77:J77, 0), AND('Raw Data'!O77-'Raw Data'!P77&lt;4, 'Raw Data'!O77-'Raw Data'!P77&gt;0)), 'Raw Data'!G77, 0))</f>
        <v/>
      </c>
      <c r="M84">
        <f>IF(ISBLANK('Raw Data'!J77), 0, IF(AND(4=MATCH(LARGE('Raw Data'!G77:J77, 2), 'Raw Data'!G77:J77, 0), 'Raw Data'!P77-'Raw Data'!O77&gt;3), 'Raw Data'!J77, 0))</f>
        <v/>
      </c>
      <c r="N84">
        <f>IF(ISBLANK('Raw Data'!J77), 0, IF(AND(3=MATCH(LARGE('Raw Data'!G77:J77, 2), 'Raw Data'!G77:J77, 0), 'Raw Data'!O77-'Raw Data'!P77&gt;3), 'Raw Data'!I77, 0))</f>
        <v/>
      </c>
      <c r="O84">
        <f>IF(ISBLANK('Raw Data'!J77), 0, IF(AND(2=MATCH(LARGE('Raw Data'!G77:J77, 2), 'Raw Data'!G77:J77, 0), AND('Raw Data'!P77-'Raw Data'!O77&lt;4, 'Raw Data'!P77-'Raw Data'!O77&gt;0)), 'Raw Data'!H77, 0))</f>
        <v/>
      </c>
      <c r="P84">
        <f>IF(ISBLANK('Raw Data'!J77), 0, IF(AND(1=MATCH(LARGE('Raw Data'!G77:J77, 2), 'Raw Data'!G77:J77, 0), AND('Raw Data'!O77-'Raw Data'!P77&lt;4, 'Raw Data'!O77-'Raw Data'!P77&gt;0)), 'Raw Data'!G77, 0))</f>
        <v/>
      </c>
      <c r="Q84">
        <f>IF(ISBLANK('Raw Data'!J77), 0, IF(AND(4=MATCH(LARGE('Raw Data'!G77:J77, 1), 'Raw Data'!G77:J77, 0), 'Raw Data'!P77-'Raw Data'!O77&gt;3), 'Raw Data'!J77, 0))</f>
        <v/>
      </c>
      <c r="R84">
        <f>IF(ISBLANK('Raw Data'!J77), 0, IF(AND(3=MATCH(LARGE('Raw Data'!G77:J77, 1), 'Raw Data'!G77:J77, 0), 'Raw Data'!O77-'Raw Data'!P77&gt;3), 'Raw Data'!I77, 0))</f>
        <v/>
      </c>
      <c r="S84">
        <f>IF(AND('Raw Data'!P77-'Raw Data'!O77&gt;4, 'Raw Data'!F77&lt;'Raw Data'!C77), 'Raw Data'!J77, 0)</f>
        <v/>
      </c>
      <c r="T84">
        <f>IF(AND('Raw Data'!O77-'Raw Data'!P77&gt;4, 'Raw Data'!F77&gt;'Raw Data'!C77), 'Raw Data'!I77, 0)</f>
        <v/>
      </c>
      <c r="U84">
        <f>IF(AND('Raw Data'!P77-'Raw Data'!O77&lt;3, 'Raw Data'!P77&gt;'Raw Data'!O77, 'Raw Data'!F77&lt;'Raw Data'!C77), 'Raw Data'!H77, 0)</f>
        <v/>
      </c>
      <c r="V84">
        <f>IF(AND('Raw Data'!P77-'Raw Data'!O77&lt;3, 'Raw Data'!P77&gt;'Raw Data'!O77, 'Raw Data'!F77&gt;'Raw Data'!C77), 'Raw Data'!G77, 0)</f>
        <v/>
      </c>
    </row>
    <row r="85">
      <c r="A85">
        <f>IF(AND('Raw Data'!F78&lt;'Raw Data'!C78, 'Raw Data'!P78&gt;'Raw Data'!O78, 'Raw Data'!P78-'Raw Data'!O78&gt;3), 'Raw Data'!J78, 0)</f>
        <v/>
      </c>
      <c r="B85">
        <f>IF(AND('Raw Data'!C78&lt;'Raw Data'!F78, 'Raw Data'!O78&gt;'Raw Data'!P78, 'Raw Data'!O78-'Raw Data'!P78&gt;3), 'Raw Data'!I78, 0)</f>
        <v/>
      </c>
      <c r="C85">
        <f>IF(AND('Raw Data'!F78&lt;'Raw Data'!C78, 'Raw Data'!P78&gt;'Raw Data'!O78, 'Raw Data'!P78-'Raw Data'!O78&lt;4), 'Raw Data'!H78, 0)</f>
        <v/>
      </c>
      <c r="D85">
        <f>IF(AND('Raw Data'!C78&lt;'Raw Data'!F78, 'Raw Data'!O78&gt;'Raw Data'!P78, 'Raw Data'!O78-'Raw Data'!P78&lt;4), 'Raw Data'!G78, 0)</f>
        <v/>
      </c>
      <c r="E85">
        <f>IF(ISBLANK('Raw Data'!J78), 0, IF(AND(4=MATCH(LARGE('Raw Data'!G78:J78, 4), 'Raw Data'!G78:J78, 0), 'Raw Data'!P78-'Raw Data'!O78&gt;3), 'Raw Data'!J78, 0))</f>
        <v/>
      </c>
      <c r="F85">
        <f>IF(ISBLANK('Raw Data'!J78), 0, IF(AND(3=MATCH(LARGE('Raw Data'!G78:J78, 4), 'Raw Data'!G78:J78, 0), 'Raw Data'!O78-'Raw Data'!P78&gt;3), 'Raw Data'!I78, 0))</f>
        <v/>
      </c>
      <c r="G85">
        <f>IF(ISBLANK('Raw Data'!J78), 0, IF(AND(2=MATCH(LARGE('Raw Data'!G78:J78, 4), 'Raw Data'!G78:J78, 0), AND('Raw Data'!P78-'Raw Data'!O78&lt;4, 'Raw Data'!P78-'Raw Data'!O78&gt;0)), 'Raw Data'!H78, 0))</f>
        <v/>
      </c>
      <c r="H85">
        <f>IF(ISBLANK('Raw Data'!J78), 0, IF(AND(1=MATCH(LARGE('Raw Data'!G78:J78, 4), 'Raw Data'!G78:J78, 0), AND('Raw Data'!O78-'Raw Data'!P78&lt;4, 'Raw Data'!O78-'Raw Data'!P78&gt;0)), 'Raw Data'!G78, 0))</f>
        <v/>
      </c>
      <c r="I85">
        <f>IF(ISBLANK('Raw Data'!J78), 0, IF(AND(4=MATCH(LARGE('Raw Data'!G78:J78, 3), 'Raw Data'!G78:J78, 0), 'Raw Data'!P78-'Raw Data'!O78&gt;3), 'Raw Data'!J78, 0))</f>
        <v/>
      </c>
      <c r="J85">
        <f>IF(ISBLANK('Raw Data'!J78), 0, IF(AND(3=MATCH(LARGE('Raw Data'!G78:J78, 3), 'Raw Data'!G78:J78, 0), 'Raw Data'!O78-'Raw Data'!P78&gt;3), 'Raw Data'!I78, 0))</f>
        <v/>
      </c>
      <c r="K85">
        <f>IF(ISBLANK('Raw Data'!J78), 0, IF(AND(2=MATCH(LARGE('Raw Data'!G78:J78, 3), 'Raw Data'!G78:J78, 0), AND('Raw Data'!P78-'Raw Data'!O78&lt;4, 'Raw Data'!P78-'Raw Data'!O78&gt;0)), 'Raw Data'!H78, 0))</f>
        <v/>
      </c>
      <c r="L85">
        <f>IF(ISBLANK('Raw Data'!J78), 0, IF(AND(1=MATCH(LARGE('Raw Data'!G78:J78, 3), 'Raw Data'!G78:J78, 0), AND('Raw Data'!O78-'Raw Data'!P78&lt;4, 'Raw Data'!O78-'Raw Data'!P78&gt;0)), 'Raw Data'!G78, 0))</f>
        <v/>
      </c>
      <c r="M85">
        <f>IF(ISBLANK('Raw Data'!J78), 0, IF(AND(4=MATCH(LARGE('Raw Data'!G78:J78, 2), 'Raw Data'!G78:J78, 0), 'Raw Data'!P78-'Raw Data'!O78&gt;3), 'Raw Data'!J78, 0))</f>
        <v/>
      </c>
      <c r="N85">
        <f>IF(ISBLANK('Raw Data'!J78), 0, IF(AND(3=MATCH(LARGE('Raw Data'!G78:J78, 2), 'Raw Data'!G78:J78, 0), 'Raw Data'!O78-'Raw Data'!P78&gt;3), 'Raw Data'!I78, 0))</f>
        <v/>
      </c>
      <c r="O85">
        <f>IF(ISBLANK('Raw Data'!J78), 0, IF(AND(2=MATCH(LARGE('Raw Data'!G78:J78, 2), 'Raw Data'!G78:J78, 0), AND('Raw Data'!P78-'Raw Data'!O78&lt;4, 'Raw Data'!P78-'Raw Data'!O78&gt;0)), 'Raw Data'!H78, 0))</f>
        <v/>
      </c>
      <c r="P85">
        <f>IF(ISBLANK('Raw Data'!J78), 0, IF(AND(1=MATCH(LARGE('Raw Data'!G78:J78, 2), 'Raw Data'!G78:J78, 0), AND('Raw Data'!O78-'Raw Data'!P78&lt;4, 'Raw Data'!O78-'Raw Data'!P78&gt;0)), 'Raw Data'!G78, 0))</f>
        <v/>
      </c>
      <c r="Q85">
        <f>IF(ISBLANK('Raw Data'!J78), 0, IF(AND(4=MATCH(LARGE('Raw Data'!G78:J78, 1), 'Raw Data'!G78:J78, 0), 'Raw Data'!P78-'Raw Data'!O78&gt;3), 'Raw Data'!J78, 0))</f>
        <v/>
      </c>
      <c r="R85">
        <f>IF(ISBLANK('Raw Data'!J78), 0, IF(AND(3=MATCH(LARGE('Raw Data'!G78:J78, 1), 'Raw Data'!G78:J78, 0), 'Raw Data'!O78-'Raw Data'!P78&gt;3), 'Raw Data'!I78, 0))</f>
        <v/>
      </c>
      <c r="S85">
        <f>IF(AND('Raw Data'!P78-'Raw Data'!O78&gt;4, 'Raw Data'!F78&lt;'Raw Data'!C78), 'Raw Data'!J78, 0)</f>
        <v/>
      </c>
      <c r="T85">
        <f>IF(AND('Raw Data'!O78-'Raw Data'!P78&gt;4, 'Raw Data'!F78&gt;'Raw Data'!C78), 'Raw Data'!I78, 0)</f>
        <v/>
      </c>
      <c r="U85">
        <f>IF(AND('Raw Data'!P78-'Raw Data'!O78&lt;3, 'Raw Data'!P78&gt;'Raw Data'!O78, 'Raw Data'!F78&lt;'Raw Data'!C78), 'Raw Data'!H78, 0)</f>
        <v/>
      </c>
      <c r="V85">
        <f>IF(AND('Raw Data'!P78-'Raw Data'!O78&lt;3, 'Raw Data'!P78&gt;'Raw Data'!O78, 'Raw Data'!F78&gt;'Raw Data'!C78), 'Raw Data'!G78, 0)</f>
        <v/>
      </c>
    </row>
    <row r="86">
      <c r="A86">
        <f>IF(AND('Raw Data'!F79&lt;'Raw Data'!C79, 'Raw Data'!P79&gt;'Raw Data'!O79, 'Raw Data'!P79-'Raw Data'!O79&gt;3), 'Raw Data'!J79, 0)</f>
        <v/>
      </c>
      <c r="B86">
        <f>IF(AND('Raw Data'!C79&lt;'Raw Data'!F79, 'Raw Data'!O79&gt;'Raw Data'!P79, 'Raw Data'!O79-'Raw Data'!P79&gt;3), 'Raw Data'!I79, 0)</f>
        <v/>
      </c>
      <c r="C86">
        <f>IF(AND('Raw Data'!F79&lt;'Raw Data'!C79, 'Raw Data'!P79&gt;'Raw Data'!O79, 'Raw Data'!P79-'Raw Data'!O79&lt;4), 'Raw Data'!H79, 0)</f>
        <v/>
      </c>
      <c r="D86">
        <f>IF(AND('Raw Data'!C79&lt;'Raw Data'!F79, 'Raw Data'!O79&gt;'Raw Data'!P79, 'Raw Data'!O79-'Raw Data'!P79&lt;4), 'Raw Data'!G79, 0)</f>
        <v/>
      </c>
      <c r="E86">
        <f>IF(ISBLANK('Raw Data'!J79), 0, IF(AND(4=MATCH(LARGE('Raw Data'!G79:J79, 4), 'Raw Data'!G79:J79, 0), 'Raw Data'!P79-'Raw Data'!O79&gt;3), 'Raw Data'!J79, 0))</f>
        <v/>
      </c>
      <c r="F86">
        <f>IF(ISBLANK('Raw Data'!J79), 0, IF(AND(3=MATCH(LARGE('Raw Data'!G79:J79, 4), 'Raw Data'!G79:J79, 0), 'Raw Data'!O79-'Raw Data'!P79&gt;3), 'Raw Data'!I79, 0))</f>
        <v/>
      </c>
      <c r="G86">
        <f>IF(ISBLANK('Raw Data'!J79), 0, IF(AND(2=MATCH(LARGE('Raw Data'!G79:J79, 4), 'Raw Data'!G79:J79, 0), AND('Raw Data'!P79-'Raw Data'!O79&lt;4, 'Raw Data'!P79-'Raw Data'!O79&gt;0)), 'Raw Data'!H79, 0))</f>
        <v/>
      </c>
      <c r="H86">
        <f>IF(ISBLANK('Raw Data'!J79), 0, IF(AND(1=MATCH(LARGE('Raw Data'!G79:J79, 4), 'Raw Data'!G79:J79, 0), AND('Raw Data'!O79-'Raw Data'!P79&lt;4, 'Raw Data'!O79-'Raw Data'!P79&gt;0)), 'Raw Data'!G79, 0))</f>
        <v/>
      </c>
      <c r="I86">
        <f>IF(ISBLANK('Raw Data'!J79), 0, IF(AND(4=MATCH(LARGE('Raw Data'!G79:J79, 3), 'Raw Data'!G79:J79, 0), 'Raw Data'!P79-'Raw Data'!O79&gt;3), 'Raw Data'!J79, 0))</f>
        <v/>
      </c>
      <c r="J86">
        <f>IF(ISBLANK('Raw Data'!J79), 0, IF(AND(3=MATCH(LARGE('Raw Data'!G79:J79, 3), 'Raw Data'!G79:J79, 0), 'Raw Data'!O79-'Raw Data'!P79&gt;3), 'Raw Data'!I79, 0))</f>
        <v/>
      </c>
      <c r="K86">
        <f>IF(ISBLANK('Raw Data'!J79), 0, IF(AND(2=MATCH(LARGE('Raw Data'!G79:J79, 3), 'Raw Data'!G79:J79, 0), AND('Raw Data'!P79-'Raw Data'!O79&lt;4, 'Raw Data'!P79-'Raw Data'!O79&gt;0)), 'Raw Data'!H79, 0))</f>
        <v/>
      </c>
      <c r="L86">
        <f>IF(ISBLANK('Raw Data'!J79), 0, IF(AND(1=MATCH(LARGE('Raw Data'!G79:J79, 3), 'Raw Data'!G79:J79, 0), AND('Raw Data'!O79-'Raw Data'!P79&lt;4, 'Raw Data'!O79-'Raw Data'!P79&gt;0)), 'Raw Data'!G79, 0))</f>
        <v/>
      </c>
      <c r="M86">
        <f>IF(ISBLANK('Raw Data'!J79), 0, IF(AND(4=MATCH(LARGE('Raw Data'!G79:J79, 2), 'Raw Data'!G79:J79, 0), 'Raw Data'!P79-'Raw Data'!O79&gt;3), 'Raw Data'!J79, 0))</f>
        <v/>
      </c>
      <c r="N86">
        <f>IF(ISBLANK('Raw Data'!J79), 0, IF(AND(3=MATCH(LARGE('Raw Data'!G79:J79, 2), 'Raw Data'!G79:J79, 0), 'Raw Data'!O79-'Raw Data'!P79&gt;3), 'Raw Data'!I79, 0))</f>
        <v/>
      </c>
      <c r="O86">
        <f>IF(ISBLANK('Raw Data'!J79), 0, IF(AND(2=MATCH(LARGE('Raw Data'!G79:J79, 2), 'Raw Data'!G79:J79, 0), AND('Raw Data'!P79-'Raw Data'!O79&lt;4, 'Raw Data'!P79-'Raw Data'!O79&gt;0)), 'Raw Data'!H79, 0))</f>
        <v/>
      </c>
      <c r="P86">
        <f>IF(ISBLANK('Raw Data'!J79), 0, IF(AND(1=MATCH(LARGE('Raw Data'!G79:J79, 2), 'Raw Data'!G79:J79, 0), AND('Raw Data'!O79-'Raw Data'!P79&lt;4, 'Raw Data'!O79-'Raw Data'!P79&gt;0)), 'Raw Data'!G79, 0))</f>
        <v/>
      </c>
      <c r="Q86">
        <f>IF(ISBLANK('Raw Data'!J79), 0, IF(AND(4=MATCH(LARGE('Raw Data'!G79:J79, 1), 'Raw Data'!G79:J79, 0), 'Raw Data'!P79-'Raw Data'!O79&gt;3), 'Raw Data'!J79, 0))</f>
        <v/>
      </c>
      <c r="R86">
        <f>IF(ISBLANK('Raw Data'!J79), 0, IF(AND(3=MATCH(LARGE('Raw Data'!G79:J79, 1), 'Raw Data'!G79:J79, 0), 'Raw Data'!O79-'Raw Data'!P79&gt;3), 'Raw Data'!I79, 0))</f>
        <v/>
      </c>
      <c r="S86">
        <f>IF(AND('Raw Data'!P79-'Raw Data'!O79&gt;4, 'Raw Data'!F79&lt;'Raw Data'!C79), 'Raw Data'!J79, 0)</f>
        <v/>
      </c>
      <c r="T86">
        <f>IF(AND('Raw Data'!O79-'Raw Data'!P79&gt;4, 'Raw Data'!F79&gt;'Raw Data'!C79), 'Raw Data'!I79, 0)</f>
        <v/>
      </c>
      <c r="U86">
        <f>IF(AND('Raw Data'!P79-'Raw Data'!O79&lt;3, 'Raw Data'!P79&gt;'Raw Data'!O79, 'Raw Data'!F79&lt;'Raw Data'!C79), 'Raw Data'!H79, 0)</f>
        <v/>
      </c>
      <c r="V86">
        <f>IF(AND('Raw Data'!P79-'Raw Data'!O79&lt;3, 'Raw Data'!P79&gt;'Raw Data'!O79, 'Raw Data'!F79&gt;'Raw Data'!C79), 'Raw Data'!G79, 0)</f>
        <v/>
      </c>
    </row>
    <row r="87">
      <c r="A87">
        <f>IF(AND('Raw Data'!F80&lt;'Raw Data'!C80, 'Raw Data'!P80&gt;'Raw Data'!O80, 'Raw Data'!P80-'Raw Data'!O80&gt;3), 'Raw Data'!J80, 0)</f>
        <v/>
      </c>
      <c r="B87">
        <f>IF(AND('Raw Data'!C80&lt;'Raw Data'!F80, 'Raw Data'!O80&gt;'Raw Data'!P80, 'Raw Data'!O80-'Raw Data'!P80&gt;3), 'Raw Data'!I80, 0)</f>
        <v/>
      </c>
      <c r="C87">
        <f>IF(AND('Raw Data'!F80&lt;'Raw Data'!C80, 'Raw Data'!P80&gt;'Raw Data'!O80, 'Raw Data'!P80-'Raw Data'!O80&lt;4), 'Raw Data'!H80, 0)</f>
        <v/>
      </c>
      <c r="D87">
        <f>IF(AND('Raw Data'!C80&lt;'Raw Data'!F80, 'Raw Data'!O80&gt;'Raw Data'!P80, 'Raw Data'!O80-'Raw Data'!P80&lt;4), 'Raw Data'!G80, 0)</f>
        <v/>
      </c>
      <c r="E87">
        <f>IF(ISBLANK('Raw Data'!J80), 0, IF(AND(4=MATCH(LARGE('Raw Data'!G80:J80, 4), 'Raw Data'!G80:J80, 0), 'Raw Data'!P80-'Raw Data'!O80&gt;3), 'Raw Data'!J80, 0))</f>
        <v/>
      </c>
      <c r="F87">
        <f>IF(ISBLANK('Raw Data'!J80), 0, IF(AND(3=MATCH(LARGE('Raw Data'!G80:J80, 4), 'Raw Data'!G80:J80, 0), 'Raw Data'!O80-'Raw Data'!P80&gt;3), 'Raw Data'!I80, 0))</f>
        <v/>
      </c>
      <c r="G87">
        <f>IF(ISBLANK('Raw Data'!J80), 0, IF(AND(2=MATCH(LARGE('Raw Data'!G80:J80, 4), 'Raw Data'!G80:J80, 0), AND('Raw Data'!P80-'Raw Data'!O80&lt;4, 'Raw Data'!P80-'Raw Data'!O80&gt;0)), 'Raw Data'!H80, 0))</f>
        <v/>
      </c>
      <c r="H87">
        <f>IF(ISBLANK('Raw Data'!J80), 0, IF(AND(1=MATCH(LARGE('Raw Data'!G80:J80, 4), 'Raw Data'!G80:J80, 0), AND('Raw Data'!O80-'Raw Data'!P80&lt;4, 'Raw Data'!O80-'Raw Data'!P80&gt;0)), 'Raw Data'!G80, 0))</f>
        <v/>
      </c>
      <c r="I87">
        <f>IF(ISBLANK('Raw Data'!J80), 0, IF(AND(4=MATCH(LARGE('Raw Data'!G80:J80, 3), 'Raw Data'!G80:J80, 0), 'Raw Data'!P80-'Raw Data'!O80&gt;3), 'Raw Data'!J80, 0))</f>
        <v/>
      </c>
      <c r="J87">
        <f>IF(ISBLANK('Raw Data'!J80), 0, IF(AND(3=MATCH(LARGE('Raw Data'!G80:J80, 3), 'Raw Data'!G80:J80, 0), 'Raw Data'!O80-'Raw Data'!P80&gt;3), 'Raw Data'!I80, 0))</f>
        <v/>
      </c>
      <c r="K87">
        <f>IF(ISBLANK('Raw Data'!J80), 0, IF(AND(2=MATCH(LARGE('Raw Data'!G80:J80, 3), 'Raw Data'!G80:J80, 0), AND('Raw Data'!P80-'Raw Data'!O80&lt;4, 'Raw Data'!P80-'Raw Data'!O80&gt;0)), 'Raw Data'!H80, 0))</f>
        <v/>
      </c>
      <c r="L87">
        <f>IF(ISBLANK('Raw Data'!J80), 0, IF(AND(1=MATCH(LARGE('Raw Data'!G80:J80, 3), 'Raw Data'!G80:J80, 0), AND('Raw Data'!O80-'Raw Data'!P80&lt;4, 'Raw Data'!O80-'Raw Data'!P80&gt;0)), 'Raw Data'!G80, 0))</f>
        <v/>
      </c>
      <c r="M87">
        <f>IF(ISBLANK('Raw Data'!J80), 0, IF(AND(4=MATCH(LARGE('Raw Data'!G80:J80, 2), 'Raw Data'!G80:J80, 0), 'Raw Data'!P80-'Raw Data'!O80&gt;3), 'Raw Data'!J80, 0))</f>
        <v/>
      </c>
      <c r="N87">
        <f>IF(ISBLANK('Raw Data'!J80), 0, IF(AND(3=MATCH(LARGE('Raw Data'!G80:J80, 2), 'Raw Data'!G80:J80, 0), 'Raw Data'!O80-'Raw Data'!P80&gt;3), 'Raw Data'!I80, 0))</f>
        <v/>
      </c>
      <c r="O87">
        <f>IF(ISBLANK('Raw Data'!J80), 0, IF(AND(2=MATCH(LARGE('Raw Data'!G80:J80, 2), 'Raw Data'!G80:J80, 0), AND('Raw Data'!P80-'Raw Data'!O80&lt;4, 'Raw Data'!P80-'Raw Data'!O80&gt;0)), 'Raw Data'!H80, 0))</f>
        <v/>
      </c>
      <c r="P87">
        <f>IF(ISBLANK('Raw Data'!J80), 0, IF(AND(1=MATCH(LARGE('Raw Data'!G80:J80, 2), 'Raw Data'!G80:J80, 0), AND('Raw Data'!O80-'Raw Data'!P80&lt;4, 'Raw Data'!O80-'Raw Data'!P80&gt;0)), 'Raw Data'!G80, 0))</f>
        <v/>
      </c>
      <c r="Q87">
        <f>IF(ISBLANK('Raw Data'!J80), 0, IF(AND(4=MATCH(LARGE('Raw Data'!G80:J80, 1), 'Raw Data'!G80:J80, 0), 'Raw Data'!P80-'Raw Data'!O80&gt;3), 'Raw Data'!J80, 0))</f>
        <v/>
      </c>
      <c r="R87">
        <f>IF(ISBLANK('Raw Data'!J80), 0, IF(AND(3=MATCH(LARGE('Raw Data'!G80:J80, 1), 'Raw Data'!G80:J80, 0), 'Raw Data'!O80-'Raw Data'!P80&gt;3), 'Raw Data'!I80, 0))</f>
        <v/>
      </c>
      <c r="S87">
        <f>IF(AND('Raw Data'!P80-'Raw Data'!O80&gt;4, 'Raw Data'!F80&lt;'Raw Data'!C80), 'Raw Data'!J80, 0)</f>
        <v/>
      </c>
      <c r="T87">
        <f>IF(AND('Raw Data'!O80-'Raw Data'!P80&gt;4, 'Raw Data'!F80&gt;'Raw Data'!C80), 'Raw Data'!I80, 0)</f>
        <v/>
      </c>
      <c r="U87">
        <f>IF(AND('Raw Data'!P80-'Raw Data'!O80&lt;3, 'Raw Data'!P80&gt;'Raw Data'!O80, 'Raw Data'!F80&lt;'Raw Data'!C80), 'Raw Data'!H80, 0)</f>
        <v/>
      </c>
      <c r="V87">
        <f>IF(AND('Raw Data'!P80-'Raw Data'!O80&lt;3, 'Raw Data'!P80&gt;'Raw Data'!O80, 'Raw Data'!F80&gt;'Raw Data'!C80), 'Raw Data'!G80, 0)</f>
        <v/>
      </c>
    </row>
    <row r="88">
      <c r="A88">
        <f>IF(AND('Raw Data'!F81&lt;'Raw Data'!C81, 'Raw Data'!P81&gt;'Raw Data'!O81, 'Raw Data'!P81-'Raw Data'!O81&gt;3), 'Raw Data'!J81, 0)</f>
        <v/>
      </c>
      <c r="B88">
        <f>IF(AND('Raw Data'!C81&lt;'Raw Data'!F81, 'Raw Data'!O81&gt;'Raw Data'!P81, 'Raw Data'!O81-'Raw Data'!P81&gt;3), 'Raw Data'!I81, 0)</f>
        <v/>
      </c>
      <c r="C88">
        <f>IF(AND('Raw Data'!F81&lt;'Raw Data'!C81, 'Raw Data'!P81&gt;'Raw Data'!O81, 'Raw Data'!P81-'Raw Data'!O81&lt;4), 'Raw Data'!H81, 0)</f>
        <v/>
      </c>
      <c r="D88">
        <f>IF(AND('Raw Data'!C81&lt;'Raw Data'!F81, 'Raw Data'!O81&gt;'Raw Data'!P81, 'Raw Data'!O81-'Raw Data'!P81&lt;4), 'Raw Data'!G81, 0)</f>
        <v/>
      </c>
      <c r="E88">
        <f>IF(ISBLANK('Raw Data'!J81), 0, IF(AND(4=MATCH(LARGE('Raw Data'!G81:J81, 4), 'Raw Data'!G81:J81, 0), 'Raw Data'!P81-'Raw Data'!O81&gt;3), 'Raw Data'!J81, 0))</f>
        <v/>
      </c>
      <c r="F88">
        <f>IF(ISBLANK('Raw Data'!J81), 0, IF(AND(3=MATCH(LARGE('Raw Data'!G81:J81, 4), 'Raw Data'!G81:J81, 0), 'Raw Data'!O81-'Raw Data'!P81&gt;3), 'Raw Data'!I81, 0))</f>
        <v/>
      </c>
      <c r="G88">
        <f>IF(ISBLANK('Raw Data'!J81), 0, IF(AND(2=MATCH(LARGE('Raw Data'!G81:J81, 4), 'Raw Data'!G81:J81, 0), AND('Raw Data'!P81-'Raw Data'!O81&lt;4, 'Raw Data'!P81-'Raw Data'!O81&gt;0)), 'Raw Data'!H81, 0))</f>
        <v/>
      </c>
      <c r="H88">
        <f>IF(ISBLANK('Raw Data'!J81), 0, IF(AND(1=MATCH(LARGE('Raw Data'!G81:J81, 4), 'Raw Data'!G81:J81, 0), AND('Raw Data'!O81-'Raw Data'!P81&lt;4, 'Raw Data'!O81-'Raw Data'!P81&gt;0)), 'Raw Data'!G81, 0))</f>
        <v/>
      </c>
      <c r="I88">
        <f>IF(ISBLANK('Raw Data'!J81), 0, IF(AND(4=MATCH(LARGE('Raw Data'!G81:J81, 3), 'Raw Data'!G81:J81, 0), 'Raw Data'!P81-'Raw Data'!O81&gt;3), 'Raw Data'!J81, 0))</f>
        <v/>
      </c>
      <c r="J88">
        <f>IF(ISBLANK('Raw Data'!J81), 0, IF(AND(3=MATCH(LARGE('Raw Data'!G81:J81, 3), 'Raw Data'!G81:J81, 0), 'Raw Data'!O81-'Raw Data'!P81&gt;3), 'Raw Data'!I81, 0))</f>
        <v/>
      </c>
      <c r="K88">
        <f>IF(ISBLANK('Raw Data'!J81), 0, IF(AND(2=MATCH(LARGE('Raw Data'!G81:J81, 3), 'Raw Data'!G81:J81, 0), AND('Raw Data'!P81-'Raw Data'!O81&lt;4, 'Raw Data'!P81-'Raw Data'!O81&gt;0)), 'Raw Data'!H81, 0))</f>
        <v/>
      </c>
      <c r="L88">
        <f>IF(ISBLANK('Raw Data'!J81), 0, IF(AND(1=MATCH(LARGE('Raw Data'!G81:J81, 3), 'Raw Data'!G81:J81, 0), AND('Raw Data'!O81-'Raw Data'!P81&lt;4, 'Raw Data'!O81-'Raw Data'!P81&gt;0)), 'Raw Data'!G81, 0))</f>
        <v/>
      </c>
      <c r="M88">
        <f>IF(ISBLANK('Raw Data'!J81), 0, IF(AND(4=MATCH(LARGE('Raw Data'!G81:J81, 2), 'Raw Data'!G81:J81, 0), 'Raw Data'!P81-'Raw Data'!O81&gt;3), 'Raw Data'!J81, 0))</f>
        <v/>
      </c>
      <c r="N88">
        <f>IF(ISBLANK('Raw Data'!J81), 0, IF(AND(3=MATCH(LARGE('Raw Data'!G81:J81, 2), 'Raw Data'!G81:J81, 0), 'Raw Data'!O81-'Raw Data'!P81&gt;3), 'Raw Data'!I81, 0))</f>
        <v/>
      </c>
      <c r="O88">
        <f>IF(ISBLANK('Raw Data'!J81), 0, IF(AND(2=MATCH(LARGE('Raw Data'!G81:J81, 2), 'Raw Data'!G81:J81, 0), AND('Raw Data'!P81-'Raw Data'!O81&lt;4, 'Raw Data'!P81-'Raw Data'!O81&gt;0)), 'Raw Data'!H81, 0))</f>
        <v/>
      </c>
      <c r="P88">
        <f>IF(ISBLANK('Raw Data'!J81), 0, IF(AND(1=MATCH(LARGE('Raw Data'!G81:J81, 2), 'Raw Data'!G81:J81, 0), AND('Raw Data'!O81-'Raw Data'!P81&lt;4, 'Raw Data'!O81-'Raw Data'!P81&gt;0)), 'Raw Data'!G81, 0))</f>
        <v/>
      </c>
      <c r="Q88">
        <f>IF(ISBLANK('Raw Data'!J81), 0, IF(AND(4=MATCH(LARGE('Raw Data'!G81:J81, 1), 'Raw Data'!G81:J81, 0), 'Raw Data'!P81-'Raw Data'!O81&gt;3), 'Raw Data'!J81, 0))</f>
        <v/>
      </c>
      <c r="R88">
        <f>IF(ISBLANK('Raw Data'!J81), 0, IF(AND(3=MATCH(LARGE('Raw Data'!G81:J81, 1), 'Raw Data'!G81:J81, 0), 'Raw Data'!O81-'Raw Data'!P81&gt;3), 'Raw Data'!I81, 0))</f>
        <v/>
      </c>
      <c r="S88">
        <f>IF(AND('Raw Data'!P81-'Raw Data'!O81&gt;4, 'Raw Data'!F81&lt;'Raw Data'!C81), 'Raw Data'!J81, 0)</f>
        <v/>
      </c>
      <c r="T88">
        <f>IF(AND('Raw Data'!O81-'Raw Data'!P81&gt;4, 'Raw Data'!F81&gt;'Raw Data'!C81), 'Raw Data'!I81, 0)</f>
        <v/>
      </c>
      <c r="U88">
        <f>IF(AND('Raw Data'!P81-'Raw Data'!O81&lt;3, 'Raw Data'!P81&gt;'Raw Data'!O81, 'Raw Data'!F81&lt;'Raw Data'!C81), 'Raw Data'!H81, 0)</f>
        <v/>
      </c>
      <c r="V88">
        <f>IF(AND('Raw Data'!P81-'Raw Data'!O81&lt;3, 'Raw Data'!P81&gt;'Raw Data'!O81, 'Raw Data'!F81&gt;'Raw Data'!C81), 'Raw Data'!G81, 0)</f>
        <v/>
      </c>
    </row>
    <row r="89">
      <c r="A89">
        <f>IF(AND('Raw Data'!F82&lt;'Raw Data'!C82, 'Raw Data'!P82&gt;'Raw Data'!O82, 'Raw Data'!P82-'Raw Data'!O82&gt;3), 'Raw Data'!J82, 0)</f>
        <v/>
      </c>
      <c r="B89">
        <f>IF(AND('Raw Data'!C82&lt;'Raw Data'!F82, 'Raw Data'!O82&gt;'Raw Data'!P82, 'Raw Data'!O82-'Raw Data'!P82&gt;3), 'Raw Data'!I82, 0)</f>
        <v/>
      </c>
      <c r="C89">
        <f>IF(AND('Raw Data'!F82&lt;'Raw Data'!C82, 'Raw Data'!P82&gt;'Raw Data'!O82, 'Raw Data'!P82-'Raw Data'!O82&lt;4), 'Raw Data'!H82, 0)</f>
        <v/>
      </c>
      <c r="D89">
        <f>IF(AND('Raw Data'!C82&lt;'Raw Data'!F82, 'Raw Data'!O82&gt;'Raw Data'!P82, 'Raw Data'!O82-'Raw Data'!P82&lt;4), 'Raw Data'!G82, 0)</f>
        <v/>
      </c>
      <c r="E89">
        <f>IF(ISBLANK('Raw Data'!J82), 0, IF(AND(4=MATCH(LARGE('Raw Data'!G82:J82, 4), 'Raw Data'!G82:J82, 0), 'Raw Data'!P82-'Raw Data'!O82&gt;3), 'Raw Data'!J82, 0))</f>
        <v/>
      </c>
      <c r="F89">
        <f>IF(ISBLANK('Raw Data'!J82), 0, IF(AND(3=MATCH(LARGE('Raw Data'!G82:J82, 4), 'Raw Data'!G82:J82, 0), 'Raw Data'!O82-'Raw Data'!P82&gt;3), 'Raw Data'!I82, 0))</f>
        <v/>
      </c>
      <c r="G89">
        <f>IF(ISBLANK('Raw Data'!J82), 0, IF(AND(2=MATCH(LARGE('Raw Data'!G82:J82, 4), 'Raw Data'!G82:J82, 0), AND('Raw Data'!P82-'Raw Data'!O82&lt;4, 'Raw Data'!P82-'Raw Data'!O82&gt;0)), 'Raw Data'!H82, 0))</f>
        <v/>
      </c>
      <c r="H89">
        <f>IF(ISBLANK('Raw Data'!J82), 0, IF(AND(1=MATCH(LARGE('Raw Data'!G82:J82, 4), 'Raw Data'!G82:J82, 0), AND('Raw Data'!O82-'Raw Data'!P82&lt;4, 'Raw Data'!O82-'Raw Data'!P82&gt;0)), 'Raw Data'!G82, 0))</f>
        <v/>
      </c>
      <c r="I89">
        <f>IF(ISBLANK('Raw Data'!J82), 0, IF(AND(4=MATCH(LARGE('Raw Data'!G82:J82, 3), 'Raw Data'!G82:J82, 0), 'Raw Data'!P82-'Raw Data'!O82&gt;3), 'Raw Data'!J82, 0))</f>
        <v/>
      </c>
      <c r="J89">
        <f>IF(ISBLANK('Raw Data'!J82), 0, IF(AND(3=MATCH(LARGE('Raw Data'!G82:J82, 3), 'Raw Data'!G82:J82, 0), 'Raw Data'!O82-'Raw Data'!P82&gt;3), 'Raw Data'!I82, 0))</f>
        <v/>
      </c>
      <c r="K89">
        <f>IF(ISBLANK('Raw Data'!J82), 0, IF(AND(2=MATCH(LARGE('Raw Data'!G82:J82, 3), 'Raw Data'!G82:J82, 0), AND('Raw Data'!P82-'Raw Data'!O82&lt;4, 'Raw Data'!P82-'Raw Data'!O82&gt;0)), 'Raw Data'!H82, 0))</f>
        <v/>
      </c>
      <c r="L89">
        <f>IF(ISBLANK('Raw Data'!J82), 0, IF(AND(1=MATCH(LARGE('Raw Data'!G82:J82, 3), 'Raw Data'!G82:J82, 0), AND('Raw Data'!O82-'Raw Data'!P82&lt;4, 'Raw Data'!O82-'Raw Data'!P82&gt;0)), 'Raw Data'!G82, 0))</f>
        <v/>
      </c>
      <c r="M89">
        <f>IF(ISBLANK('Raw Data'!J82), 0, IF(AND(4=MATCH(LARGE('Raw Data'!G82:J82, 2), 'Raw Data'!G82:J82, 0), 'Raw Data'!P82-'Raw Data'!O82&gt;3), 'Raw Data'!J82, 0))</f>
        <v/>
      </c>
      <c r="N89">
        <f>IF(ISBLANK('Raw Data'!J82), 0, IF(AND(3=MATCH(LARGE('Raw Data'!G82:J82, 2), 'Raw Data'!G82:J82, 0), 'Raw Data'!O82-'Raw Data'!P82&gt;3), 'Raw Data'!I82, 0))</f>
        <v/>
      </c>
      <c r="O89">
        <f>IF(ISBLANK('Raw Data'!J82), 0, IF(AND(2=MATCH(LARGE('Raw Data'!G82:J82, 2), 'Raw Data'!G82:J82, 0), AND('Raw Data'!P82-'Raw Data'!O82&lt;4, 'Raw Data'!P82-'Raw Data'!O82&gt;0)), 'Raw Data'!H82, 0))</f>
        <v/>
      </c>
      <c r="P89">
        <f>IF(ISBLANK('Raw Data'!J82), 0, IF(AND(1=MATCH(LARGE('Raw Data'!G82:J82, 2), 'Raw Data'!G82:J82, 0), AND('Raw Data'!O82-'Raw Data'!P82&lt;4, 'Raw Data'!O82-'Raw Data'!P82&gt;0)), 'Raw Data'!G82, 0))</f>
        <v/>
      </c>
      <c r="Q89">
        <f>IF(ISBLANK('Raw Data'!J82), 0, IF(AND(4=MATCH(LARGE('Raw Data'!G82:J82, 1), 'Raw Data'!G82:J82, 0), 'Raw Data'!P82-'Raw Data'!O82&gt;3), 'Raw Data'!J82, 0))</f>
        <v/>
      </c>
      <c r="R89">
        <f>IF(ISBLANK('Raw Data'!J82), 0, IF(AND(3=MATCH(LARGE('Raw Data'!G82:J82, 1), 'Raw Data'!G82:J82, 0), 'Raw Data'!O82-'Raw Data'!P82&gt;3), 'Raw Data'!I82, 0))</f>
        <v/>
      </c>
      <c r="S89">
        <f>IF(AND('Raw Data'!P82-'Raw Data'!O82&gt;4, 'Raw Data'!F82&lt;'Raw Data'!C82), 'Raw Data'!J82, 0)</f>
        <v/>
      </c>
      <c r="T89">
        <f>IF(AND('Raw Data'!O82-'Raw Data'!P82&gt;4, 'Raw Data'!F82&gt;'Raw Data'!C82), 'Raw Data'!I82, 0)</f>
        <v/>
      </c>
      <c r="U89">
        <f>IF(AND('Raw Data'!P82-'Raw Data'!O82&lt;3, 'Raw Data'!P82&gt;'Raw Data'!O82, 'Raw Data'!F82&lt;'Raw Data'!C82), 'Raw Data'!H82, 0)</f>
        <v/>
      </c>
      <c r="V89">
        <f>IF(AND('Raw Data'!P82-'Raw Data'!O82&lt;3, 'Raw Data'!P82&gt;'Raw Data'!O82, 'Raw Data'!F82&gt;'Raw Data'!C82), 'Raw Data'!G82, 0)</f>
        <v/>
      </c>
    </row>
    <row r="90">
      <c r="A90">
        <f>IF(AND('Raw Data'!F83&lt;'Raw Data'!C83, 'Raw Data'!P83&gt;'Raw Data'!O83, 'Raw Data'!P83-'Raw Data'!O83&gt;3), 'Raw Data'!J83, 0)</f>
        <v/>
      </c>
      <c r="B90">
        <f>IF(AND('Raw Data'!C83&lt;'Raw Data'!F83, 'Raw Data'!O83&gt;'Raw Data'!P83, 'Raw Data'!O83-'Raw Data'!P83&gt;3), 'Raw Data'!I83, 0)</f>
        <v/>
      </c>
      <c r="C90">
        <f>IF(AND('Raw Data'!F83&lt;'Raw Data'!C83, 'Raw Data'!P83&gt;'Raw Data'!O83, 'Raw Data'!P83-'Raw Data'!O83&lt;4), 'Raw Data'!H83, 0)</f>
        <v/>
      </c>
      <c r="D90">
        <f>IF(AND('Raw Data'!C83&lt;'Raw Data'!F83, 'Raw Data'!O83&gt;'Raw Data'!P83, 'Raw Data'!O83-'Raw Data'!P83&lt;4), 'Raw Data'!G83, 0)</f>
        <v/>
      </c>
      <c r="E90">
        <f>IF(ISBLANK('Raw Data'!J83), 0, IF(AND(4=MATCH(LARGE('Raw Data'!G83:J83, 4), 'Raw Data'!G83:J83, 0), 'Raw Data'!P83-'Raw Data'!O83&gt;3), 'Raw Data'!J83, 0))</f>
        <v/>
      </c>
      <c r="F90">
        <f>IF(ISBLANK('Raw Data'!J83), 0, IF(AND(3=MATCH(LARGE('Raw Data'!G83:J83, 4), 'Raw Data'!G83:J83, 0), 'Raw Data'!O83-'Raw Data'!P83&gt;3), 'Raw Data'!I83, 0))</f>
        <v/>
      </c>
      <c r="G90">
        <f>IF(ISBLANK('Raw Data'!J83), 0, IF(AND(2=MATCH(LARGE('Raw Data'!G83:J83, 4), 'Raw Data'!G83:J83, 0), AND('Raw Data'!P83-'Raw Data'!O83&lt;4, 'Raw Data'!P83-'Raw Data'!O83&gt;0)), 'Raw Data'!H83, 0))</f>
        <v/>
      </c>
      <c r="H90">
        <f>IF(ISBLANK('Raw Data'!J83), 0, IF(AND(1=MATCH(LARGE('Raw Data'!G83:J83, 4), 'Raw Data'!G83:J83, 0), AND('Raw Data'!O83-'Raw Data'!P83&lt;4, 'Raw Data'!O83-'Raw Data'!P83&gt;0)), 'Raw Data'!G83, 0))</f>
        <v/>
      </c>
      <c r="I90">
        <f>IF(ISBLANK('Raw Data'!J83), 0, IF(AND(4=MATCH(LARGE('Raw Data'!G83:J83, 3), 'Raw Data'!G83:J83, 0), 'Raw Data'!P83-'Raw Data'!O83&gt;3), 'Raw Data'!J83, 0))</f>
        <v/>
      </c>
      <c r="J90">
        <f>IF(ISBLANK('Raw Data'!J83), 0, IF(AND(3=MATCH(LARGE('Raw Data'!G83:J83, 3), 'Raw Data'!G83:J83, 0), 'Raw Data'!O83-'Raw Data'!P83&gt;3), 'Raw Data'!I83, 0))</f>
        <v/>
      </c>
      <c r="K90">
        <f>IF(ISBLANK('Raw Data'!J83), 0, IF(AND(2=MATCH(LARGE('Raw Data'!G83:J83, 3), 'Raw Data'!G83:J83, 0), AND('Raw Data'!P83-'Raw Data'!O83&lt;4, 'Raw Data'!P83-'Raw Data'!O83&gt;0)), 'Raw Data'!H83, 0))</f>
        <v/>
      </c>
      <c r="L90">
        <f>IF(ISBLANK('Raw Data'!J83), 0, IF(AND(1=MATCH(LARGE('Raw Data'!G83:J83, 3), 'Raw Data'!G83:J83, 0), AND('Raw Data'!O83-'Raw Data'!P83&lt;4, 'Raw Data'!O83-'Raw Data'!P83&gt;0)), 'Raw Data'!G83, 0))</f>
        <v/>
      </c>
      <c r="M90">
        <f>IF(ISBLANK('Raw Data'!J83), 0, IF(AND(4=MATCH(LARGE('Raw Data'!G83:J83, 2), 'Raw Data'!G83:J83, 0), 'Raw Data'!P83-'Raw Data'!O83&gt;3), 'Raw Data'!J83, 0))</f>
        <v/>
      </c>
      <c r="N90">
        <f>IF(ISBLANK('Raw Data'!J83), 0, IF(AND(3=MATCH(LARGE('Raw Data'!G83:J83, 2), 'Raw Data'!G83:J83, 0), 'Raw Data'!O83-'Raw Data'!P83&gt;3), 'Raw Data'!I83, 0))</f>
        <v/>
      </c>
      <c r="O90">
        <f>IF(ISBLANK('Raw Data'!J83), 0, IF(AND(2=MATCH(LARGE('Raw Data'!G83:J83, 2), 'Raw Data'!G83:J83, 0), AND('Raw Data'!P83-'Raw Data'!O83&lt;4, 'Raw Data'!P83-'Raw Data'!O83&gt;0)), 'Raw Data'!H83, 0))</f>
        <v/>
      </c>
      <c r="P90">
        <f>IF(ISBLANK('Raw Data'!J83), 0, IF(AND(1=MATCH(LARGE('Raw Data'!G83:J83, 2), 'Raw Data'!G83:J83, 0), AND('Raw Data'!O83-'Raw Data'!P83&lt;4, 'Raw Data'!O83-'Raw Data'!P83&gt;0)), 'Raw Data'!G83, 0))</f>
        <v/>
      </c>
      <c r="Q90">
        <f>IF(ISBLANK('Raw Data'!J83), 0, IF(AND(4=MATCH(LARGE('Raw Data'!G83:J83, 1), 'Raw Data'!G83:J83, 0), 'Raw Data'!P83-'Raw Data'!O83&gt;3), 'Raw Data'!J83, 0))</f>
        <v/>
      </c>
      <c r="R90">
        <f>IF(ISBLANK('Raw Data'!J83), 0, IF(AND(3=MATCH(LARGE('Raw Data'!G83:J83, 1), 'Raw Data'!G83:J83, 0), 'Raw Data'!O83-'Raw Data'!P83&gt;3), 'Raw Data'!I83, 0))</f>
        <v/>
      </c>
      <c r="S90">
        <f>IF(AND('Raw Data'!P83-'Raw Data'!O83&gt;4, 'Raw Data'!F83&lt;'Raw Data'!C83), 'Raw Data'!J83, 0)</f>
        <v/>
      </c>
      <c r="T90">
        <f>IF(AND('Raw Data'!O83-'Raw Data'!P83&gt;4, 'Raw Data'!F83&gt;'Raw Data'!C83), 'Raw Data'!I83, 0)</f>
        <v/>
      </c>
      <c r="U90">
        <f>IF(AND('Raw Data'!P83-'Raw Data'!O83&lt;3, 'Raw Data'!P83&gt;'Raw Data'!O83, 'Raw Data'!F83&lt;'Raw Data'!C83), 'Raw Data'!H83, 0)</f>
        <v/>
      </c>
      <c r="V90">
        <f>IF(AND('Raw Data'!P83-'Raw Data'!O83&lt;3, 'Raw Data'!P83&gt;'Raw Data'!O83, 'Raw Data'!F83&gt;'Raw Data'!C83), 'Raw Data'!G83, 0)</f>
        <v/>
      </c>
    </row>
    <row r="91">
      <c r="A91">
        <f>IF(AND('Raw Data'!F84&lt;'Raw Data'!C84, 'Raw Data'!P84&gt;'Raw Data'!O84, 'Raw Data'!P84-'Raw Data'!O84&gt;3), 'Raw Data'!J84, 0)</f>
        <v/>
      </c>
      <c r="B91">
        <f>IF(AND('Raw Data'!C84&lt;'Raw Data'!F84, 'Raw Data'!O84&gt;'Raw Data'!P84, 'Raw Data'!O84-'Raw Data'!P84&gt;3), 'Raw Data'!I84, 0)</f>
        <v/>
      </c>
      <c r="C91">
        <f>IF(AND('Raw Data'!F84&lt;'Raw Data'!C84, 'Raw Data'!P84&gt;'Raw Data'!O84, 'Raw Data'!P84-'Raw Data'!O84&lt;4), 'Raw Data'!H84, 0)</f>
        <v/>
      </c>
      <c r="D91">
        <f>IF(AND('Raw Data'!C84&lt;'Raw Data'!F84, 'Raw Data'!O84&gt;'Raw Data'!P84, 'Raw Data'!O84-'Raw Data'!P84&lt;4), 'Raw Data'!G84, 0)</f>
        <v/>
      </c>
      <c r="E91">
        <f>IF(ISBLANK('Raw Data'!J84), 0, IF(AND(4=MATCH(LARGE('Raw Data'!G84:J84, 4), 'Raw Data'!G84:J84, 0), 'Raw Data'!P84-'Raw Data'!O84&gt;3), 'Raw Data'!J84, 0))</f>
        <v/>
      </c>
      <c r="F91">
        <f>IF(ISBLANK('Raw Data'!J84), 0, IF(AND(3=MATCH(LARGE('Raw Data'!G84:J84, 4), 'Raw Data'!G84:J84, 0), 'Raw Data'!O84-'Raw Data'!P84&gt;3), 'Raw Data'!I84, 0))</f>
        <v/>
      </c>
      <c r="G91">
        <f>IF(ISBLANK('Raw Data'!J84), 0, IF(AND(2=MATCH(LARGE('Raw Data'!G84:J84, 4), 'Raw Data'!G84:J84, 0), AND('Raw Data'!P84-'Raw Data'!O84&lt;4, 'Raw Data'!P84-'Raw Data'!O84&gt;0)), 'Raw Data'!H84, 0))</f>
        <v/>
      </c>
      <c r="H91">
        <f>IF(ISBLANK('Raw Data'!J84), 0, IF(AND(1=MATCH(LARGE('Raw Data'!G84:J84, 4), 'Raw Data'!G84:J84, 0), AND('Raw Data'!O84-'Raw Data'!P84&lt;4, 'Raw Data'!O84-'Raw Data'!P84&gt;0)), 'Raw Data'!G84, 0))</f>
        <v/>
      </c>
      <c r="I91">
        <f>IF(ISBLANK('Raw Data'!J84), 0, IF(AND(4=MATCH(LARGE('Raw Data'!G84:J84, 3), 'Raw Data'!G84:J84, 0), 'Raw Data'!P84-'Raw Data'!O84&gt;3), 'Raw Data'!J84, 0))</f>
        <v/>
      </c>
      <c r="J91">
        <f>IF(ISBLANK('Raw Data'!J84), 0, IF(AND(3=MATCH(LARGE('Raw Data'!G84:J84, 3), 'Raw Data'!G84:J84, 0), 'Raw Data'!O84-'Raw Data'!P84&gt;3), 'Raw Data'!I84, 0))</f>
        <v/>
      </c>
      <c r="K91">
        <f>IF(ISBLANK('Raw Data'!J84), 0, IF(AND(2=MATCH(LARGE('Raw Data'!G84:J84, 3), 'Raw Data'!G84:J84, 0), AND('Raw Data'!P84-'Raw Data'!O84&lt;4, 'Raw Data'!P84-'Raw Data'!O84&gt;0)), 'Raw Data'!H84, 0))</f>
        <v/>
      </c>
      <c r="L91">
        <f>IF(ISBLANK('Raw Data'!J84), 0, IF(AND(1=MATCH(LARGE('Raw Data'!G84:J84, 3), 'Raw Data'!G84:J84, 0), AND('Raw Data'!O84-'Raw Data'!P84&lt;4, 'Raw Data'!O84-'Raw Data'!P84&gt;0)), 'Raw Data'!G84, 0))</f>
        <v/>
      </c>
      <c r="M91">
        <f>IF(ISBLANK('Raw Data'!J84), 0, IF(AND(4=MATCH(LARGE('Raw Data'!G84:J84, 2), 'Raw Data'!G84:J84, 0), 'Raw Data'!P84-'Raw Data'!O84&gt;3), 'Raw Data'!J84, 0))</f>
        <v/>
      </c>
      <c r="N91">
        <f>IF(ISBLANK('Raw Data'!J84), 0, IF(AND(3=MATCH(LARGE('Raw Data'!G84:J84, 2), 'Raw Data'!G84:J84, 0), 'Raw Data'!O84-'Raw Data'!P84&gt;3), 'Raw Data'!I84, 0))</f>
        <v/>
      </c>
      <c r="O91">
        <f>IF(ISBLANK('Raw Data'!J84), 0, IF(AND(2=MATCH(LARGE('Raw Data'!G84:J84, 2), 'Raw Data'!G84:J84, 0), AND('Raw Data'!P84-'Raw Data'!O84&lt;4, 'Raw Data'!P84-'Raw Data'!O84&gt;0)), 'Raw Data'!H84, 0))</f>
        <v/>
      </c>
      <c r="P91">
        <f>IF(ISBLANK('Raw Data'!J84), 0, IF(AND(1=MATCH(LARGE('Raw Data'!G84:J84, 2), 'Raw Data'!G84:J84, 0), AND('Raw Data'!O84-'Raw Data'!P84&lt;4, 'Raw Data'!O84-'Raw Data'!P84&gt;0)), 'Raw Data'!G84, 0))</f>
        <v/>
      </c>
      <c r="Q91">
        <f>IF(ISBLANK('Raw Data'!J84), 0, IF(AND(4=MATCH(LARGE('Raw Data'!G84:J84, 1), 'Raw Data'!G84:J84, 0), 'Raw Data'!P84-'Raw Data'!O84&gt;3), 'Raw Data'!J84, 0))</f>
        <v/>
      </c>
      <c r="R91">
        <f>IF(ISBLANK('Raw Data'!J84), 0, IF(AND(3=MATCH(LARGE('Raw Data'!G84:J84, 1), 'Raw Data'!G84:J84, 0), 'Raw Data'!O84-'Raw Data'!P84&gt;3), 'Raw Data'!I84, 0))</f>
        <v/>
      </c>
      <c r="S91">
        <f>IF(AND('Raw Data'!P84-'Raw Data'!O84&gt;4, 'Raw Data'!F84&lt;'Raw Data'!C84), 'Raw Data'!J84, 0)</f>
        <v/>
      </c>
      <c r="T91">
        <f>IF(AND('Raw Data'!O84-'Raw Data'!P84&gt;4, 'Raw Data'!F84&gt;'Raw Data'!C84), 'Raw Data'!I84, 0)</f>
        <v/>
      </c>
      <c r="U91">
        <f>IF(AND('Raw Data'!P84-'Raw Data'!O84&lt;3, 'Raw Data'!P84&gt;'Raw Data'!O84, 'Raw Data'!F84&lt;'Raw Data'!C84), 'Raw Data'!H84, 0)</f>
        <v/>
      </c>
      <c r="V91">
        <f>IF(AND('Raw Data'!P84-'Raw Data'!O84&lt;3, 'Raw Data'!P84&gt;'Raw Data'!O84, 'Raw Data'!F84&gt;'Raw Data'!C84), 'Raw Data'!G84, 0)</f>
        <v/>
      </c>
    </row>
    <row r="92">
      <c r="A92">
        <f>IF(AND('Raw Data'!F85&lt;'Raw Data'!C85, 'Raw Data'!P85&gt;'Raw Data'!O85, 'Raw Data'!P85-'Raw Data'!O85&gt;3), 'Raw Data'!J85, 0)</f>
        <v/>
      </c>
      <c r="B92">
        <f>IF(AND('Raw Data'!C85&lt;'Raw Data'!F85, 'Raw Data'!O85&gt;'Raw Data'!P85, 'Raw Data'!O85-'Raw Data'!P85&gt;3), 'Raw Data'!I85, 0)</f>
        <v/>
      </c>
      <c r="C92">
        <f>IF(AND('Raw Data'!F85&lt;'Raw Data'!C85, 'Raw Data'!P85&gt;'Raw Data'!O85, 'Raw Data'!P85-'Raw Data'!O85&lt;4), 'Raw Data'!H85, 0)</f>
        <v/>
      </c>
      <c r="D92">
        <f>IF(AND('Raw Data'!C85&lt;'Raw Data'!F85, 'Raw Data'!O85&gt;'Raw Data'!P85, 'Raw Data'!O85-'Raw Data'!P85&lt;4), 'Raw Data'!G85, 0)</f>
        <v/>
      </c>
      <c r="E92">
        <f>IF(ISBLANK('Raw Data'!J85), 0, IF(AND(4=MATCH(LARGE('Raw Data'!G85:J85, 4), 'Raw Data'!G85:J85, 0), 'Raw Data'!P85-'Raw Data'!O85&gt;3), 'Raw Data'!J85, 0))</f>
        <v/>
      </c>
      <c r="F92">
        <f>IF(ISBLANK('Raw Data'!J85), 0, IF(AND(3=MATCH(LARGE('Raw Data'!G85:J85, 4), 'Raw Data'!G85:J85, 0), 'Raw Data'!O85-'Raw Data'!P85&gt;3), 'Raw Data'!I85, 0))</f>
        <v/>
      </c>
      <c r="G92">
        <f>IF(ISBLANK('Raw Data'!J85), 0, IF(AND(2=MATCH(LARGE('Raw Data'!G85:J85, 4), 'Raw Data'!G85:J85, 0), AND('Raw Data'!P85-'Raw Data'!O85&lt;4, 'Raw Data'!P85-'Raw Data'!O85&gt;0)), 'Raw Data'!H85, 0))</f>
        <v/>
      </c>
      <c r="H92">
        <f>IF(ISBLANK('Raw Data'!J85), 0, IF(AND(1=MATCH(LARGE('Raw Data'!G85:J85, 4), 'Raw Data'!G85:J85, 0), AND('Raw Data'!O85-'Raw Data'!P85&lt;4, 'Raw Data'!O85-'Raw Data'!P85&gt;0)), 'Raw Data'!G85, 0))</f>
        <v/>
      </c>
      <c r="I92">
        <f>IF(ISBLANK('Raw Data'!J85), 0, IF(AND(4=MATCH(LARGE('Raw Data'!G85:J85, 3), 'Raw Data'!G85:J85, 0), 'Raw Data'!P85-'Raw Data'!O85&gt;3), 'Raw Data'!J85, 0))</f>
        <v/>
      </c>
      <c r="J92">
        <f>IF(ISBLANK('Raw Data'!J85), 0, IF(AND(3=MATCH(LARGE('Raw Data'!G85:J85, 3), 'Raw Data'!G85:J85, 0), 'Raw Data'!O85-'Raw Data'!P85&gt;3), 'Raw Data'!I85, 0))</f>
        <v/>
      </c>
      <c r="K92">
        <f>IF(ISBLANK('Raw Data'!J85), 0, IF(AND(2=MATCH(LARGE('Raw Data'!G85:J85, 3), 'Raw Data'!G85:J85, 0), AND('Raw Data'!P85-'Raw Data'!O85&lt;4, 'Raw Data'!P85-'Raw Data'!O85&gt;0)), 'Raw Data'!H85, 0))</f>
        <v/>
      </c>
      <c r="L92">
        <f>IF(ISBLANK('Raw Data'!J85), 0, IF(AND(1=MATCH(LARGE('Raw Data'!G85:J85, 3), 'Raw Data'!G85:J85, 0), AND('Raw Data'!O85-'Raw Data'!P85&lt;4, 'Raw Data'!O85-'Raw Data'!P85&gt;0)), 'Raw Data'!G85, 0))</f>
        <v/>
      </c>
      <c r="M92">
        <f>IF(ISBLANK('Raw Data'!J85), 0, IF(AND(4=MATCH(LARGE('Raw Data'!G85:J85, 2), 'Raw Data'!G85:J85, 0), 'Raw Data'!P85-'Raw Data'!O85&gt;3), 'Raw Data'!J85, 0))</f>
        <v/>
      </c>
      <c r="N92">
        <f>IF(ISBLANK('Raw Data'!J85), 0, IF(AND(3=MATCH(LARGE('Raw Data'!G85:J85, 2), 'Raw Data'!G85:J85, 0), 'Raw Data'!O85-'Raw Data'!P85&gt;3), 'Raw Data'!I85, 0))</f>
        <v/>
      </c>
      <c r="O92">
        <f>IF(ISBLANK('Raw Data'!J85), 0, IF(AND(2=MATCH(LARGE('Raw Data'!G85:J85, 2), 'Raw Data'!G85:J85, 0), AND('Raw Data'!P85-'Raw Data'!O85&lt;4, 'Raw Data'!P85-'Raw Data'!O85&gt;0)), 'Raw Data'!H85, 0))</f>
        <v/>
      </c>
      <c r="P92">
        <f>IF(ISBLANK('Raw Data'!J85), 0, IF(AND(1=MATCH(LARGE('Raw Data'!G85:J85, 2), 'Raw Data'!G85:J85, 0), AND('Raw Data'!O85-'Raw Data'!P85&lt;4, 'Raw Data'!O85-'Raw Data'!P85&gt;0)), 'Raw Data'!G85, 0))</f>
        <v/>
      </c>
      <c r="Q92">
        <f>IF(ISBLANK('Raw Data'!J85), 0, IF(AND(4=MATCH(LARGE('Raw Data'!G85:J85, 1), 'Raw Data'!G85:J85, 0), 'Raw Data'!P85-'Raw Data'!O85&gt;3), 'Raw Data'!J85, 0))</f>
        <v/>
      </c>
      <c r="R92">
        <f>IF(ISBLANK('Raw Data'!J85), 0, IF(AND(3=MATCH(LARGE('Raw Data'!G85:J85, 1), 'Raw Data'!G85:J85, 0), 'Raw Data'!O85-'Raw Data'!P85&gt;3), 'Raw Data'!I85, 0))</f>
        <v/>
      </c>
      <c r="S92">
        <f>IF(AND('Raw Data'!P85-'Raw Data'!O85&gt;4, 'Raw Data'!F85&lt;'Raw Data'!C85), 'Raw Data'!J85, 0)</f>
        <v/>
      </c>
      <c r="T92">
        <f>IF(AND('Raw Data'!O85-'Raw Data'!P85&gt;4, 'Raw Data'!F85&gt;'Raw Data'!C85), 'Raw Data'!I85, 0)</f>
        <v/>
      </c>
      <c r="U92">
        <f>IF(AND('Raw Data'!P85-'Raw Data'!O85&lt;3, 'Raw Data'!P85&gt;'Raw Data'!O85, 'Raw Data'!F85&lt;'Raw Data'!C85), 'Raw Data'!H85, 0)</f>
        <v/>
      </c>
      <c r="V92">
        <f>IF(AND('Raw Data'!P85-'Raw Data'!O85&lt;3, 'Raw Data'!P85&gt;'Raw Data'!O85, 'Raw Data'!F85&gt;'Raw Data'!C85), 'Raw Data'!G85, 0)</f>
        <v/>
      </c>
    </row>
    <row r="93">
      <c r="A93">
        <f>IF(AND('Raw Data'!F86&lt;'Raw Data'!C86, 'Raw Data'!P86&gt;'Raw Data'!O86, 'Raw Data'!P86-'Raw Data'!O86&gt;3), 'Raw Data'!J86, 0)</f>
        <v/>
      </c>
      <c r="B93">
        <f>IF(AND('Raw Data'!C86&lt;'Raw Data'!F86, 'Raw Data'!O86&gt;'Raw Data'!P86, 'Raw Data'!O86-'Raw Data'!P86&gt;3), 'Raw Data'!I86, 0)</f>
        <v/>
      </c>
      <c r="C93">
        <f>IF(AND('Raw Data'!F86&lt;'Raw Data'!C86, 'Raw Data'!P86&gt;'Raw Data'!O86, 'Raw Data'!P86-'Raw Data'!O86&lt;4), 'Raw Data'!H86, 0)</f>
        <v/>
      </c>
      <c r="D93">
        <f>IF(AND('Raw Data'!C86&lt;'Raw Data'!F86, 'Raw Data'!O86&gt;'Raw Data'!P86, 'Raw Data'!O86-'Raw Data'!P86&lt;4), 'Raw Data'!G86, 0)</f>
        <v/>
      </c>
      <c r="E93">
        <f>IF(ISBLANK('Raw Data'!J86), 0, IF(AND(4=MATCH(LARGE('Raw Data'!G86:J86, 4), 'Raw Data'!G86:J86, 0), 'Raw Data'!P86-'Raw Data'!O86&gt;3), 'Raw Data'!J86, 0))</f>
        <v/>
      </c>
      <c r="F93">
        <f>IF(ISBLANK('Raw Data'!J86), 0, IF(AND(3=MATCH(LARGE('Raw Data'!G86:J86, 4), 'Raw Data'!G86:J86, 0), 'Raw Data'!O86-'Raw Data'!P86&gt;3), 'Raw Data'!I86, 0))</f>
        <v/>
      </c>
      <c r="G93">
        <f>IF(ISBLANK('Raw Data'!J86), 0, IF(AND(2=MATCH(LARGE('Raw Data'!G86:J86, 4), 'Raw Data'!G86:J86, 0), AND('Raw Data'!P86-'Raw Data'!O86&lt;4, 'Raw Data'!P86-'Raw Data'!O86&gt;0)), 'Raw Data'!H86, 0))</f>
        <v/>
      </c>
      <c r="H93">
        <f>IF(ISBLANK('Raw Data'!J86), 0, IF(AND(1=MATCH(LARGE('Raw Data'!G86:J86, 4), 'Raw Data'!G86:J86, 0), AND('Raw Data'!O86-'Raw Data'!P86&lt;4, 'Raw Data'!O86-'Raw Data'!P86&gt;0)), 'Raw Data'!G86, 0))</f>
        <v/>
      </c>
      <c r="I93">
        <f>IF(ISBLANK('Raw Data'!J86), 0, IF(AND(4=MATCH(LARGE('Raw Data'!G86:J86, 3), 'Raw Data'!G86:J86, 0), 'Raw Data'!P86-'Raw Data'!O86&gt;3), 'Raw Data'!J86, 0))</f>
        <v/>
      </c>
      <c r="J93">
        <f>IF(ISBLANK('Raw Data'!J86), 0, IF(AND(3=MATCH(LARGE('Raw Data'!G86:J86, 3), 'Raw Data'!G86:J86, 0), 'Raw Data'!O86-'Raw Data'!P86&gt;3), 'Raw Data'!I86, 0))</f>
        <v/>
      </c>
      <c r="K93">
        <f>IF(ISBLANK('Raw Data'!J86), 0, IF(AND(2=MATCH(LARGE('Raw Data'!G86:J86, 3), 'Raw Data'!G86:J86, 0), AND('Raw Data'!P86-'Raw Data'!O86&lt;4, 'Raw Data'!P86-'Raw Data'!O86&gt;0)), 'Raw Data'!H86, 0))</f>
        <v/>
      </c>
      <c r="L93">
        <f>IF(ISBLANK('Raw Data'!J86), 0, IF(AND(1=MATCH(LARGE('Raw Data'!G86:J86, 3), 'Raw Data'!G86:J86, 0), AND('Raw Data'!O86-'Raw Data'!P86&lt;4, 'Raw Data'!O86-'Raw Data'!P86&gt;0)), 'Raw Data'!G86, 0))</f>
        <v/>
      </c>
      <c r="M93">
        <f>IF(ISBLANK('Raw Data'!J86), 0, IF(AND(4=MATCH(LARGE('Raw Data'!G86:J86, 2), 'Raw Data'!G86:J86, 0), 'Raw Data'!P86-'Raw Data'!O86&gt;3), 'Raw Data'!J86, 0))</f>
        <v/>
      </c>
      <c r="N93">
        <f>IF(ISBLANK('Raw Data'!J86), 0, IF(AND(3=MATCH(LARGE('Raw Data'!G86:J86, 2), 'Raw Data'!G86:J86, 0), 'Raw Data'!O86-'Raw Data'!P86&gt;3), 'Raw Data'!I86, 0))</f>
        <v/>
      </c>
      <c r="O93">
        <f>IF(ISBLANK('Raw Data'!J86), 0, IF(AND(2=MATCH(LARGE('Raw Data'!G86:J86, 2), 'Raw Data'!G86:J86, 0), AND('Raw Data'!P86-'Raw Data'!O86&lt;4, 'Raw Data'!P86-'Raw Data'!O86&gt;0)), 'Raw Data'!H86, 0))</f>
        <v/>
      </c>
      <c r="P93">
        <f>IF(ISBLANK('Raw Data'!J86), 0, IF(AND(1=MATCH(LARGE('Raw Data'!G86:J86, 2), 'Raw Data'!G86:J86, 0), AND('Raw Data'!O86-'Raw Data'!P86&lt;4, 'Raw Data'!O86-'Raw Data'!P86&gt;0)), 'Raw Data'!G86, 0))</f>
        <v/>
      </c>
      <c r="Q93">
        <f>IF(ISBLANK('Raw Data'!J86), 0, IF(AND(4=MATCH(LARGE('Raw Data'!G86:J86, 1), 'Raw Data'!G86:J86, 0), 'Raw Data'!P86-'Raw Data'!O86&gt;3), 'Raw Data'!J86, 0))</f>
        <v/>
      </c>
      <c r="R93">
        <f>IF(ISBLANK('Raw Data'!J86), 0, IF(AND(3=MATCH(LARGE('Raw Data'!G86:J86, 1), 'Raw Data'!G86:J86, 0), 'Raw Data'!O86-'Raw Data'!P86&gt;3), 'Raw Data'!I86, 0))</f>
        <v/>
      </c>
      <c r="S93">
        <f>IF(AND('Raw Data'!P86-'Raw Data'!O86&gt;4, 'Raw Data'!F86&lt;'Raw Data'!C86), 'Raw Data'!J86, 0)</f>
        <v/>
      </c>
      <c r="T93">
        <f>IF(AND('Raw Data'!O86-'Raw Data'!P86&gt;4, 'Raw Data'!F86&gt;'Raw Data'!C86), 'Raw Data'!I86, 0)</f>
        <v/>
      </c>
      <c r="U93">
        <f>IF(AND('Raw Data'!P86-'Raw Data'!O86&lt;3, 'Raw Data'!P86&gt;'Raw Data'!O86, 'Raw Data'!F86&lt;'Raw Data'!C86), 'Raw Data'!H86, 0)</f>
        <v/>
      </c>
      <c r="V93">
        <f>IF(AND('Raw Data'!P86-'Raw Data'!O86&lt;3, 'Raw Data'!P86&gt;'Raw Data'!O86, 'Raw Data'!F86&gt;'Raw Data'!C86), 'Raw Data'!G86, 0)</f>
        <v/>
      </c>
    </row>
    <row r="94">
      <c r="A94">
        <f>IF(AND('Raw Data'!F87&lt;'Raw Data'!C87, 'Raw Data'!P87&gt;'Raw Data'!O87, 'Raw Data'!P87-'Raw Data'!O87&gt;3), 'Raw Data'!J87, 0)</f>
        <v/>
      </c>
      <c r="B94">
        <f>IF(AND('Raw Data'!C87&lt;'Raw Data'!F87, 'Raw Data'!O87&gt;'Raw Data'!P87, 'Raw Data'!O87-'Raw Data'!P87&gt;3), 'Raw Data'!I87, 0)</f>
        <v/>
      </c>
      <c r="C94">
        <f>IF(AND('Raw Data'!F87&lt;'Raw Data'!C87, 'Raw Data'!P87&gt;'Raw Data'!O87, 'Raw Data'!P87-'Raw Data'!O87&lt;4), 'Raw Data'!H87, 0)</f>
        <v/>
      </c>
      <c r="D94">
        <f>IF(AND('Raw Data'!C87&lt;'Raw Data'!F87, 'Raw Data'!O87&gt;'Raw Data'!P87, 'Raw Data'!O87-'Raw Data'!P87&lt;4), 'Raw Data'!G87, 0)</f>
        <v/>
      </c>
      <c r="E94">
        <f>IF(ISBLANK('Raw Data'!J87), 0, IF(AND(4=MATCH(LARGE('Raw Data'!G87:J87, 4), 'Raw Data'!G87:J87, 0), 'Raw Data'!P87-'Raw Data'!O87&gt;3), 'Raw Data'!J87, 0))</f>
        <v/>
      </c>
      <c r="F94">
        <f>IF(ISBLANK('Raw Data'!J87), 0, IF(AND(3=MATCH(LARGE('Raw Data'!G87:J87, 4), 'Raw Data'!G87:J87, 0), 'Raw Data'!O87-'Raw Data'!P87&gt;3), 'Raw Data'!I87, 0))</f>
        <v/>
      </c>
      <c r="G94">
        <f>IF(ISBLANK('Raw Data'!J87), 0, IF(AND(2=MATCH(LARGE('Raw Data'!G87:J87, 4), 'Raw Data'!G87:J87, 0), AND('Raw Data'!P87-'Raw Data'!O87&lt;4, 'Raw Data'!P87-'Raw Data'!O87&gt;0)), 'Raw Data'!H87, 0))</f>
        <v/>
      </c>
      <c r="H94">
        <f>IF(ISBLANK('Raw Data'!J87), 0, IF(AND(1=MATCH(LARGE('Raw Data'!G87:J87, 4), 'Raw Data'!G87:J87, 0), AND('Raw Data'!O87-'Raw Data'!P87&lt;4, 'Raw Data'!O87-'Raw Data'!P87&gt;0)), 'Raw Data'!G87, 0))</f>
        <v/>
      </c>
      <c r="I94">
        <f>IF(ISBLANK('Raw Data'!J87), 0, IF(AND(4=MATCH(LARGE('Raw Data'!G87:J87, 3), 'Raw Data'!G87:J87, 0), 'Raw Data'!P87-'Raw Data'!O87&gt;3), 'Raw Data'!J87, 0))</f>
        <v/>
      </c>
      <c r="J94">
        <f>IF(ISBLANK('Raw Data'!J87), 0, IF(AND(3=MATCH(LARGE('Raw Data'!G87:J87, 3), 'Raw Data'!G87:J87, 0), 'Raw Data'!O87-'Raw Data'!P87&gt;3), 'Raw Data'!I87, 0))</f>
        <v/>
      </c>
      <c r="K94">
        <f>IF(ISBLANK('Raw Data'!J87), 0, IF(AND(2=MATCH(LARGE('Raw Data'!G87:J87, 3), 'Raw Data'!G87:J87, 0), AND('Raw Data'!P87-'Raw Data'!O87&lt;4, 'Raw Data'!P87-'Raw Data'!O87&gt;0)), 'Raw Data'!H87, 0))</f>
        <v/>
      </c>
      <c r="L94">
        <f>IF(ISBLANK('Raw Data'!J87), 0, IF(AND(1=MATCH(LARGE('Raw Data'!G87:J87, 3), 'Raw Data'!G87:J87, 0), AND('Raw Data'!O87-'Raw Data'!P87&lt;4, 'Raw Data'!O87-'Raw Data'!P87&gt;0)), 'Raw Data'!G87, 0))</f>
        <v/>
      </c>
      <c r="M94">
        <f>IF(ISBLANK('Raw Data'!J87), 0, IF(AND(4=MATCH(LARGE('Raw Data'!G87:J87, 2), 'Raw Data'!G87:J87, 0), 'Raw Data'!P87-'Raw Data'!O87&gt;3), 'Raw Data'!J87, 0))</f>
        <v/>
      </c>
      <c r="N94">
        <f>IF(ISBLANK('Raw Data'!J87), 0, IF(AND(3=MATCH(LARGE('Raw Data'!G87:J87, 2), 'Raw Data'!G87:J87, 0), 'Raw Data'!O87-'Raw Data'!P87&gt;3), 'Raw Data'!I87, 0))</f>
        <v/>
      </c>
      <c r="O94">
        <f>IF(ISBLANK('Raw Data'!J87), 0, IF(AND(2=MATCH(LARGE('Raw Data'!G87:J87, 2), 'Raw Data'!G87:J87, 0), AND('Raw Data'!P87-'Raw Data'!O87&lt;4, 'Raw Data'!P87-'Raw Data'!O87&gt;0)), 'Raw Data'!H87, 0))</f>
        <v/>
      </c>
      <c r="P94">
        <f>IF(ISBLANK('Raw Data'!J87), 0, IF(AND(1=MATCH(LARGE('Raw Data'!G87:J87, 2), 'Raw Data'!G87:J87, 0), AND('Raw Data'!O87-'Raw Data'!P87&lt;4, 'Raw Data'!O87-'Raw Data'!P87&gt;0)), 'Raw Data'!G87, 0))</f>
        <v/>
      </c>
      <c r="Q94">
        <f>IF(ISBLANK('Raw Data'!J87), 0, IF(AND(4=MATCH(LARGE('Raw Data'!G87:J87, 1), 'Raw Data'!G87:J87, 0), 'Raw Data'!P87-'Raw Data'!O87&gt;3), 'Raw Data'!J87, 0))</f>
        <v/>
      </c>
      <c r="R94">
        <f>IF(ISBLANK('Raw Data'!J87), 0, IF(AND(3=MATCH(LARGE('Raw Data'!G87:J87, 1), 'Raw Data'!G87:J87, 0), 'Raw Data'!O87-'Raw Data'!P87&gt;3), 'Raw Data'!I87, 0))</f>
        <v/>
      </c>
      <c r="S94">
        <f>IF(AND('Raw Data'!P87-'Raw Data'!O87&gt;4, 'Raw Data'!F87&lt;'Raw Data'!C87), 'Raw Data'!J87, 0)</f>
        <v/>
      </c>
      <c r="T94">
        <f>IF(AND('Raw Data'!O87-'Raw Data'!P87&gt;4, 'Raw Data'!F87&gt;'Raw Data'!C87), 'Raw Data'!I87, 0)</f>
        <v/>
      </c>
      <c r="U94">
        <f>IF(AND('Raw Data'!P87-'Raw Data'!O87&lt;3, 'Raw Data'!P87&gt;'Raw Data'!O87, 'Raw Data'!F87&lt;'Raw Data'!C87), 'Raw Data'!H87, 0)</f>
        <v/>
      </c>
      <c r="V94">
        <f>IF(AND('Raw Data'!P87-'Raw Data'!O87&lt;3, 'Raw Data'!P87&gt;'Raw Data'!O87, 'Raw Data'!F87&gt;'Raw Data'!C87), 'Raw Data'!G87, 0)</f>
        <v/>
      </c>
    </row>
    <row r="95">
      <c r="A95">
        <f>IF(AND('Raw Data'!F88&lt;'Raw Data'!C88, 'Raw Data'!P88&gt;'Raw Data'!O88, 'Raw Data'!P88-'Raw Data'!O88&gt;3), 'Raw Data'!J88, 0)</f>
        <v/>
      </c>
      <c r="B95">
        <f>IF(AND('Raw Data'!C88&lt;'Raw Data'!F88, 'Raw Data'!O88&gt;'Raw Data'!P88, 'Raw Data'!O88-'Raw Data'!P88&gt;3), 'Raw Data'!I88, 0)</f>
        <v/>
      </c>
      <c r="C95">
        <f>IF(AND('Raw Data'!F88&lt;'Raw Data'!C88, 'Raw Data'!P88&gt;'Raw Data'!O88, 'Raw Data'!P88-'Raw Data'!O88&lt;4), 'Raw Data'!H88, 0)</f>
        <v/>
      </c>
      <c r="D95">
        <f>IF(AND('Raw Data'!C88&lt;'Raw Data'!F88, 'Raw Data'!O88&gt;'Raw Data'!P88, 'Raw Data'!O88-'Raw Data'!P88&lt;4), 'Raw Data'!G88, 0)</f>
        <v/>
      </c>
      <c r="E95">
        <f>IF(ISBLANK('Raw Data'!J88), 0, IF(AND(4=MATCH(LARGE('Raw Data'!G88:J88, 4), 'Raw Data'!G88:J88, 0), 'Raw Data'!P88-'Raw Data'!O88&gt;3), 'Raw Data'!J88, 0))</f>
        <v/>
      </c>
      <c r="F95">
        <f>IF(ISBLANK('Raw Data'!J88), 0, IF(AND(3=MATCH(LARGE('Raw Data'!G88:J88, 4), 'Raw Data'!G88:J88, 0), 'Raw Data'!O88-'Raw Data'!P88&gt;3), 'Raw Data'!I88, 0))</f>
        <v/>
      </c>
      <c r="G95">
        <f>IF(ISBLANK('Raw Data'!J88), 0, IF(AND(2=MATCH(LARGE('Raw Data'!G88:J88, 4), 'Raw Data'!G88:J88, 0), AND('Raw Data'!P88-'Raw Data'!O88&lt;4, 'Raw Data'!P88-'Raw Data'!O88&gt;0)), 'Raw Data'!H88, 0))</f>
        <v/>
      </c>
      <c r="H95">
        <f>IF(ISBLANK('Raw Data'!J88), 0, IF(AND(1=MATCH(LARGE('Raw Data'!G88:J88, 4), 'Raw Data'!G88:J88, 0), AND('Raw Data'!O88-'Raw Data'!P88&lt;4, 'Raw Data'!O88-'Raw Data'!P88&gt;0)), 'Raw Data'!G88, 0))</f>
        <v/>
      </c>
      <c r="I95">
        <f>IF(ISBLANK('Raw Data'!J88), 0, IF(AND(4=MATCH(LARGE('Raw Data'!G88:J88, 3), 'Raw Data'!G88:J88, 0), 'Raw Data'!P88-'Raw Data'!O88&gt;3), 'Raw Data'!J88, 0))</f>
        <v/>
      </c>
      <c r="J95">
        <f>IF(ISBLANK('Raw Data'!J88), 0, IF(AND(3=MATCH(LARGE('Raw Data'!G88:J88, 3), 'Raw Data'!G88:J88, 0), 'Raw Data'!O88-'Raw Data'!P88&gt;3), 'Raw Data'!I88, 0))</f>
        <v/>
      </c>
      <c r="K95">
        <f>IF(ISBLANK('Raw Data'!J88), 0, IF(AND(2=MATCH(LARGE('Raw Data'!G88:J88, 3), 'Raw Data'!G88:J88, 0), AND('Raw Data'!P88-'Raw Data'!O88&lt;4, 'Raw Data'!P88-'Raw Data'!O88&gt;0)), 'Raw Data'!H88, 0))</f>
        <v/>
      </c>
      <c r="L95">
        <f>IF(ISBLANK('Raw Data'!J88), 0, IF(AND(1=MATCH(LARGE('Raw Data'!G88:J88, 3), 'Raw Data'!G88:J88, 0), AND('Raw Data'!O88-'Raw Data'!P88&lt;4, 'Raw Data'!O88-'Raw Data'!P88&gt;0)), 'Raw Data'!G88, 0))</f>
        <v/>
      </c>
      <c r="M95">
        <f>IF(ISBLANK('Raw Data'!J88), 0, IF(AND(4=MATCH(LARGE('Raw Data'!G88:J88, 2), 'Raw Data'!G88:J88, 0), 'Raw Data'!P88-'Raw Data'!O88&gt;3), 'Raw Data'!J88, 0))</f>
        <v/>
      </c>
      <c r="N95">
        <f>IF(ISBLANK('Raw Data'!J88), 0, IF(AND(3=MATCH(LARGE('Raw Data'!G88:J88, 2), 'Raw Data'!G88:J88, 0), 'Raw Data'!O88-'Raw Data'!P88&gt;3), 'Raw Data'!I88, 0))</f>
        <v/>
      </c>
      <c r="O95">
        <f>IF(ISBLANK('Raw Data'!J88), 0, IF(AND(2=MATCH(LARGE('Raw Data'!G88:J88, 2), 'Raw Data'!G88:J88, 0), AND('Raw Data'!P88-'Raw Data'!O88&lt;4, 'Raw Data'!P88-'Raw Data'!O88&gt;0)), 'Raw Data'!H88, 0))</f>
        <v/>
      </c>
      <c r="P95">
        <f>IF(ISBLANK('Raw Data'!J88), 0, IF(AND(1=MATCH(LARGE('Raw Data'!G88:J88, 2), 'Raw Data'!G88:J88, 0), AND('Raw Data'!O88-'Raw Data'!P88&lt;4, 'Raw Data'!O88-'Raw Data'!P88&gt;0)), 'Raw Data'!G88, 0))</f>
        <v/>
      </c>
      <c r="Q95">
        <f>IF(ISBLANK('Raw Data'!J88), 0, IF(AND(4=MATCH(LARGE('Raw Data'!G88:J88, 1), 'Raw Data'!G88:J88, 0), 'Raw Data'!P88-'Raw Data'!O88&gt;3), 'Raw Data'!J88, 0))</f>
        <v/>
      </c>
      <c r="R95">
        <f>IF(ISBLANK('Raw Data'!J88), 0, IF(AND(3=MATCH(LARGE('Raw Data'!G88:J88, 1), 'Raw Data'!G88:J88, 0), 'Raw Data'!O88-'Raw Data'!P88&gt;3), 'Raw Data'!I88, 0))</f>
        <v/>
      </c>
      <c r="S95">
        <f>IF(AND('Raw Data'!P88-'Raw Data'!O88&gt;4, 'Raw Data'!F88&lt;'Raw Data'!C88), 'Raw Data'!J88, 0)</f>
        <v/>
      </c>
      <c r="T95">
        <f>IF(AND('Raw Data'!O88-'Raw Data'!P88&gt;4, 'Raw Data'!F88&gt;'Raw Data'!C88), 'Raw Data'!I88, 0)</f>
        <v/>
      </c>
      <c r="U95">
        <f>IF(AND('Raw Data'!P88-'Raw Data'!O88&lt;3, 'Raw Data'!P88&gt;'Raw Data'!O88, 'Raw Data'!F88&lt;'Raw Data'!C88), 'Raw Data'!H88, 0)</f>
        <v/>
      </c>
      <c r="V95">
        <f>IF(AND('Raw Data'!P88-'Raw Data'!O88&lt;3, 'Raw Data'!P88&gt;'Raw Data'!O88, 'Raw Data'!F88&gt;'Raw Data'!C88), 'Raw Data'!G88, 0)</f>
        <v/>
      </c>
    </row>
    <row r="96">
      <c r="A96">
        <f>IF(AND('Raw Data'!F89&lt;'Raw Data'!C89, 'Raw Data'!P89&gt;'Raw Data'!O89, 'Raw Data'!P89-'Raw Data'!O89&gt;3), 'Raw Data'!J89, 0)</f>
        <v/>
      </c>
      <c r="B96">
        <f>IF(AND('Raw Data'!C89&lt;'Raw Data'!F89, 'Raw Data'!O89&gt;'Raw Data'!P89, 'Raw Data'!O89-'Raw Data'!P89&gt;3), 'Raw Data'!I89, 0)</f>
        <v/>
      </c>
      <c r="C96">
        <f>IF(AND('Raw Data'!F89&lt;'Raw Data'!C89, 'Raw Data'!P89&gt;'Raw Data'!O89, 'Raw Data'!P89-'Raw Data'!O89&lt;4), 'Raw Data'!H89, 0)</f>
        <v/>
      </c>
      <c r="D96">
        <f>IF(AND('Raw Data'!C89&lt;'Raw Data'!F89, 'Raw Data'!O89&gt;'Raw Data'!P89, 'Raw Data'!O89-'Raw Data'!P89&lt;4), 'Raw Data'!G89, 0)</f>
        <v/>
      </c>
      <c r="E96">
        <f>IF(ISBLANK('Raw Data'!J89), 0, IF(AND(4=MATCH(LARGE('Raw Data'!G89:J89, 4), 'Raw Data'!G89:J89, 0), 'Raw Data'!P89-'Raw Data'!O89&gt;3), 'Raw Data'!J89, 0))</f>
        <v/>
      </c>
      <c r="F96">
        <f>IF(ISBLANK('Raw Data'!J89), 0, IF(AND(3=MATCH(LARGE('Raw Data'!G89:J89, 4), 'Raw Data'!G89:J89, 0), 'Raw Data'!O89-'Raw Data'!P89&gt;3), 'Raw Data'!I89, 0))</f>
        <v/>
      </c>
      <c r="G96">
        <f>IF(ISBLANK('Raw Data'!J89), 0, IF(AND(2=MATCH(LARGE('Raw Data'!G89:J89, 4), 'Raw Data'!G89:J89, 0), AND('Raw Data'!P89-'Raw Data'!O89&lt;4, 'Raw Data'!P89-'Raw Data'!O89&gt;0)), 'Raw Data'!H89, 0))</f>
        <v/>
      </c>
      <c r="H96">
        <f>IF(ISBLANK('Raw Data'!J89), 0, IF(AND(1=MATCH(LARGE('Raw Data'!G89:J89, 4), 'Raw Data'!G89:J89, 0), AND('Raw Data'!O89-'Raw Data'!P89&lt;4, 'Raw Data'!O89-'Raw Data'!P89&gt;0)), 'Raw Data'!G89, 0))</f>
        <v/>
      </c>
      <c r="I96">
        <f>IF(ISBLANK('Raw Data'!J89), 0, IF(AND(4=MATCH(LARGE('Raw Data'!G89:J89, 3), 'Raw Data'!G89:J89, 0), 'Raw Data'!P89-'Raw Data'!O89&gt;3), 'Raw Data'!J89, 0))</f>
        <v/>
      </c>
      <c r="J96">
        <f>IF(ISBLANK('Raw Data'!J89), 0, IF(AND(3=MATCH(LARGE('Raw Data'!G89:J89, 3), 'Raw Data'!G89:J89, 0), 'Raw Data'!O89-'Raw Data'!P89&gt;3), 'Raw Data'!I89, 0))</f>
        <v/>
      </c>
      <c r="K96">
        <f>IF(ISBLANK('Raw Data'!J89), 0, IF(AND(2=MATCH(LARGE('Raw Data'!G89:J89, 3), 'Raw Data'!G89:J89, 0), AND('Raw Data'!P89-'Raw Data'!O89&lt;4, 'Raw Data'!P89-'Raw Data'!O89&gt;0)), 'Raw Data'!H89, 0))</f>
        <v/>
      </c>
      <c r="L96">
        <f>IF(ISBLANK('Raw Data'!J89), 0, IF(AND(1=MATCH(LARGE('Raw Data'!G89:J89, 3), 'Raw Data'!G89:J89, 0), AND('Raw Data'!O89-'Raw Data'!P89&lt;4, 'Raw Data'!O89-'Raw Data'!P89&gt;0)), 'Raw Data'!G89, 0))</f>
        <v/>
      </c>
      <c r="M96">
        <f>IF(ISBLANK('Raw Data'!J89), 0, IF(AND(4=MATCH(LARGE('Raw Data'!G89:J89, 2), 'Raw Data'!G89:J89, 0), 'Raw Data'!P89-'Raw Data'!O89&gt;3), 'Raw Data'!J89, 0))</f>
        <v/>
      </c>
      <c r="N96">
        <f>IF(ISBLANK('Raw Data'!J89), 0, IF(AND(3=MATCH(LARGE('Raw Data'!G89:J89, 2), 'Raw Data'!G89:J89, 0), 'Raw Data'!O89-'Raw Data'!P89&gt;3), 'Raw Data'!I89, 0))</f>
        <v/>
      </c>
      <c r="O96">
        <f>IF(ISBLANK('Raw Data'!J89), 0, IF(AND(2=MATCH(LARGE('Raw Data'!G89:J89, 2), 'Raw Data'!G89:J89, 0), AND('Raw Data'!P89-'Raw Data'!O89&lt;4, 'Raw Data'!P89-'Raw Data'!O89&gt;0)), 'Raw Data'!H89, 0))</f>
        <v/>
      </c>
      <c r="P96">
        <f>IF(ISBLANK('Raw Data'!J89), 0, IF(AND(1=MATCH(LARGE('Raw Data'!G89:J89, 2), 'Raw Data'!G89:J89, 0), AND('Raw Data'!O89-'Raw Data'!P89&lt;4, 'Raw Data'!O89-'Raw Data'!P89&gt;0)), 'Raw Data'!G89, 0))</f>
        <v/>
      </c>
      <c r="Q96">
        <f>IF(ISBLANK('Raw Data'!J89), 0, IF(AND(4=MATCH(LARGE('Raw Data'!G89:J89, 1), 'Raw Data'!G89:J89, 0), 'Raw Data'!P89-'Raw Data'!O89&gt;3), 'Raw Data'!J89, 0))</f>
        <v/>
      </c>
      <c r="R96">
        <f>IF(ISBLANK('Raw Data'!J89), 0, IF(AND(3=MATCH(LARGE('Raw Data'!G89:J89, 1), 'Raw Data'!G89:J89, 0), 'Raw Data'!O89-'Raw Data'!P89&gt;3), 'Raw Data'!I89, 0))</f>
        <v/>
      </c>
      <c r="S96">
        <f>IF(AND('Raw Data'!P89-'Raw Data'!O89&gt;4, 'Raw Data'!F89&lt;'Raw Data'!C89), 'Raw Data'!J89, 0)</f>
        <v/>
      </c>
      <c r="T96">
        <f>IF(AND('Raw Data'!O89-'Raw Data'!P89&gt;4, 'Raw Data'!F89&gt;'Raw Data'!C89), 'Raw Data'!I89, 0)</f>
        <v/>
      </c>
      <c r="U96">
        <f>IF(AND('Raw Data'!P89-'Raw Data'!O89&lt;3, 'Raw Data'!P89&gt;'Raw Data'!O89, 'Raw Data'!F89&lt;'Raw Data'!C89), 'Raw Data'!H89, 0)</f>
        <v/>
      </c>
      <c r="V96">
        <f>IF(AND('Raw Data'!P89-'Raw Data'!O89&lt;3, 'Raw Data'!P89&gt;'Raw Data'!O89, 'Raw Data'!F89&gt;'Raw Data'!C89), 'Raw Data'!G89, 0)</f>
        <v/>
      </c>
    </row>
    <row r="97">
      <c r="A97">
        <f>IF(AND('Raw Data'!F90&lt;'Raw Data'!C90, 'Raw Data'!P90&gt;'Raw Data'!O90, 'Raw Data'!P90-'Raw Data'!O90&gt;3), 'Raw Data'!J90, 0)</f>
        <v/>
      </c>
      <c r="B97">
        <f>IF(AND('Raw Data'!C90&lt;'Raw Data'!F90, 'Raw Data'!O90&gt;'Raw Data'!P90, 'Raw Data'!O90-'Raw Data'!P90&gt;3), 'Raw Data'!I90, 0)</f>
        <v/>
      </c>
      <c r="C97">
        <f>IF(AND('Raw Data'!F90&lt;'Raw Data'!C90, 'Raw Data'!P90&gt;'Raw Data'!O90, 'Raw Data'!P90-'Raw Data'!O90&lt;4), 'Raw Data'!H90, 0)</f>
        <v/>
      </c>
      <c r="D97">
        <f>IF(AND('Raw Data'!C90&lt;'Raw Data'!F90, 'Raw Data'!O90&gt;'Raw Data'!P90, 'Raw Data'!O90-'Raw Data'!P90&lt;4), 'Raw Data'!G90, 0)</f>
        <v/>
      </c>
      <c r="E97">
        <f>IF(ISBLANK('Raw Data'!J90), 0, IF(AND(4=MATCH(LARGE('Raw Data'!G90:J90, 4), 'Raw Data'!G90:J90, 0), 'Raw Data'!P90-'Raw Data'!O90&gt;3), 'Raw Data'!J90, 0))</f>
        <v/>
      </c>
      <c r="F97">
        <f>IF(ISBLANK('Raw Data'!J90), 0, IF(AND(3=MATCH(LARGE('Raw Data'!G90:J90, 4), 'Raw Data'!G90:J90, 0), 'Raw Data'!O90-'Raw Data'!P90&gt;3), 'Raw Data'!I90, 0))</f>
        <v/>
      </c>
      <c r="G97">
        <f>IF(ISBLANK('Raw Data'!J90), 0, IF(AND(2=MATCH(LARGE('Raw Data'!G90:J90, 4), 'Raw Data'!G90:J90, 0), AND('Raw Data'!P90-'Raw Data'!O90&lt;4, 'Raw Data'!P90-'Raw Data'!O90&gt;0)), 'Raw Data'!H90, 0))</f>
        <v/>
      </c>
      <c r="H97">
        <f>IF(ISBLANK('Raw Data'!J90), 0, IF(AND(1=MATCH(LARGE('Raw Data'!G90:J90, 4), 'Raw Data'!G90:J90, 0), AND('Raw Data'!O90-'Raw Data'!P90&lt;4, 'Raw Data'!O90-'Raw Data'!P90&gt;0)), 'Raw Data'!G90, 0))</f>
        <v/>
      </c>
      <c r="I97">
        <f>IF(ISBLANK('Raw Data'!J90), 0, IF(AND(4=MATCH(LARGE('Raw Data'!G90:J90, 3), 'Raw Data'!G90:J90, 0), 'Raw Data'!P90-'Raw Data'!O90&gt;3), 'Raw Data'!J90, 0))</f>
        <v/>
      </c>
      <c r="J97">
        <f>IF(ISBLANK('Raw Data'!J90), 0, IF(AND(3=MATCH(LARGE('Raw Data'!G90:J90, 3), 'Raw Data'!G90:J90, 0), 'Raw Data'!O90-'Raw Data'!P90&gt;3), 'Raw Data'!I90, 0))</f>
        <v/>
      </c>
      <c r="K97">
        <f>IF(ISBLANK('Raw Data'!J90), 0, IF(AND(2=MATCH(LARGE('Raw Data'!G90:J90, 3), 'Raw Data'!G90:J90, 0), AND('Raw Data'!P90-'Raw Data'!O90&lt;4, 'Raw Data'!P90-'Raw Data'!O90&gt;0)), 'Raw Data'!H90, 0))</f>
        <v/>
      </c>
      <c r="L97">
        <f>IF(ISBLANK('Raw Data'!J90), 0, IF(AND(1=MATCH(LARGE('Raw Data'!G90:J90, 3), 'Raw Data'!G90:J90, 0), AND('Raw Data'!O90-'Raw Data'!P90&lt;4, 'Raw Data'!O90-'Raw Data'!P90&gt;0)), 'Raw Data'!G90, 0))</f>
        <v/>
      </c>
      <c r="M97">
        <f>IF(ISBLANK('Raw Data'!J90), 0, IF(AND(4=MATCH(LARGE('Raw Data'!G90:J90, 2), 'Raw Data'!G90:J90, 0), 'Raw Data'!P90-'Raw Data'!O90&gt;3), 'Raw Data'!J90, 0))</f>
        <v/>
      </c>
      <c r="N97">
        <f>IF(ISBLANK('Raw Data'!J90), 0, IF(AND(3=MATCH(LARGE('Raw Data'!G90:J90, 2), 'Raw Data'!G90:J90, 0), 'Raw Data'!O90-'Raw Data'!P90&gt;3), 'Raw Data'!I90, 0))</f>
        <v/>
      </c>
      <c r="O97">
        <f>IF(ISBLANK('Raw Data'!J90), 0, IF(AND(2=MATCH(LARGE('Raw Data'!G90:J90, 2), 'Raw Data'!G90:J90, 0), AND('Raw Data'!P90-'Raw Data'!O90&lt;4, 'Raw Data'!P90-'Raw Data'!O90&gt;0)), 'Raw Data'!H90, 0))</f>
        <v/>
      </c>
      <c r="P97">
        <f>IF(ISBLANK('Raw Data'!J90), 0, IF(AND(1=MATCH(LARGE('Raw Data'!G90:J90, 2), 'Raw Data'!G90:J90, 0), AND('Raw Data'!O90-'Raw Data'!P90&lt;4, 'Raw Data'!O90-'Raw Data'!P90&gt;0)), 'Raw Data'!G90, 0))</f>
        <v/>
      </c>
      <c r="Q97">
        <f>IF(ISBLANK('Raw Data'!J90), 0, IF(AND(4=MATCH(LARGE('Raw Data'!G90:J90, 1), 'Raw Data'!G90:J90, 0), 'Raw Data'!P90-'Raw Data'!O90&gt;3), 'Raw Data'!J90, 0))</f>
        <v/>
      </c>
      <c r="R97">
        <f>IF(ISBLANK('Raw Data'!J90), 0, IF(AND(3=MATCH(LARGE('Raw Data'!G90:J90, 1), 'Raw Data'!G90:J90, 0), 'Raw Data'!O90-'Raw Data'!P90&gt;3), 'Raw Data'!I90, 0))</f>
        <v/>
      </c>
      <c r="S97">
        <f>IF(AND('Raw Data'!P90-'Raw Data'!O90&gt;4, 'Raw Data'!F90&lt;'Raw Data'!C90), 'Raw Data'!J90, 0)</f>
        <v/>
      </c>
      <c r="T97">
        <f>IF(AND('Raw Data'!O90-'Raw Data'!P90&gt;4, 'Raw Data'!F90&gt;'Raw Data'!C90), 'Raw Data'!I90, 0)</f>
        <v/>
      </c>
      <c r="U97">
        <f>IF(AND('Raw Data'!P90-'Raw Data'!O90&lt;3, 'Raw Data'!P90&gt;'Raw Data'!O90, 'Raw Data'!F90&lt;'Raw Data'!C90), 'Raw Data'!H90, 0)</f>
        <v/>
      </c>
      <c r="V97">
        <f>IF(AND('Raw Data'!P90-'Raw Data'!O90&lt;3, 'Raw Data'!P90&gt;'Raw Data'!O90, 'Raw Data'!F90&gt;'Raw Data'!C90), 'Raw Data'!G90, 0)</f>
        <v/>
      </c>
    </row>
    <row r="98">
      <c r="A98">
        <f>IF(AND('Raw Data'!F91&lt;'Raw Data'!C91, 'Raw Data'!P91&gt;'Raw Data'!O91, 'Raw Data'!P91-'Raw Data'!O91&gt;3), 'Raw Data'!J91, 0)</f>
        <v/>
      </c>
      <c r="B98">
        <f>IF(AND('Raw Data'!C91&lt;'Raw Data'!F91, 'Raw Data'!O91&gt;'Raw Data'!P91, 'Raw Data'!O91-'Raw Data'!P91&gt;3), 'Raw Data'!I91, 0)</f>
        <v/>
      </c>
      <c r="C98">
        <f>IF(AND('Raw Data'!F91&lt;'Raw Data'!C91, 'Raw Data'!P91&gt;'Raw Data'!O91, 'Raw Data'!P91-'Raw Data'!O91&lt;4), 'Raw Data'!H91, 0)</f>
        <v/>
      </c>
      <c r="D98">
        <f>IF(AND('Raw Data'!C91&lt;'Raw Data'!F91, 'Raw Data'!O91&gt;'Raw Data'!P91, 'Raw Data'!O91-'Raw Data'!P91&lt;4), 'Raw Data'!G91, 0)</f>
        <v/>
      </c>
      <c r="E98">
        <f>IF(ISBLANK('Raw Data'!J91), 0, IF(AND(4=MATCH(LARGE('Raw Data'!G91:J91, 4), 'Raw Data'!G91:J91, 0), 'Raw Data'!P91-'Raw Data'!O91&gt;3), 'Raw Data'!J91, 0))</f>
        <v/>
      </c>
      <c r="F98">
        <f>IF(ISBLANK('Raw Data'!J91), 0, IF(AND(3=MATCH(LARGE('Raw Data'!G91:J91, 4), 'Raw Data'!G91:J91, 0), 'Raw Data'!O91-'Raw Data'!P91&gt;3), 'Raw Data'!I91, 0))</f>
        <v/>
      </c>
      <c r="G98">
        <f>IF(ISBLANK('Raw Data'!J91), 0, IF(AND(2=MATCH(LARGE('Raw Data'!G91:J91, 4), 'Raw Data'!G91:J91, 0), AND('Raw Data'!P91-'Raw Data'!O91&lt;4, 'Raw Data'!P91-'Raw Data'!O91&gt;0)), 'Raw Data'!H91, 0))</f>
        <v/>
      </c>
      <c r="H98">
        <f>IF(ISBLANK('Raw Data'!J91), 0, IF(AND(1=MATCH(LARGE('Raw Data'!G91:J91, 4), 'Raw Data'!G91:J91, 0), AND('Raw Data'!O91-'Raw Data'!P91&lt;4, 'Raw Data'!O91-'Raw Data'!P91&gt;0)), 'Raw Data'!G91, 0))</f>
        <v/>
      </c>
      <c r="I98">
        <f>IF(ISBLANK('Raw Data'!J91), 0, IF(AND(4=MATCH(LARGE('Raw Data'!G91:J91, 3), 'Raw Data'!G91:J91, 0), 'Raw Data'!P91-'Raw Data'!O91&gt;3), 'Raw Data'!J91, 0))</f>
        <v/>
      </c>
      <c r="J98">
        <f>IF(ISBLANK('Raw Data'!J91), 0, IF(AND(3=MATCH(LARGE('Raw Data'!G91:J91, 3), 'Raw Data'!G91:J91, 0), 'Raw Data'!O91-'Raw Data'!P91&gt;3), 'Raw Data'!I91, 0))</f>
        <v/>
      </c>
      <c r="K98">
        <f>IF(ISBLANK('Raw Data'!J91), 0, IF(AND(2=MATCH(LARGE('Raw Data'!G91:J91, 3), 'Raw Data'!G91:J91, 0), AND('Raw Data'!P91-'Raw Data'!O91&lt;4, 'Raw Data'!P91-'Raw Data'!O91&gt;0)), 'Raw Data'!H91, 0))</f>
        <v/>
      </c>
      <c r="L98">
        <f>IF(ISBLANK('Raw Data'!J91), 0, IF(AND(1=MATCH(LARGE('Raw Data'!G91:J91, 3), 'Raw Data'!G91:J91, 0), AND('Raw Data'!O91-'Raw Data'!P91&lt;4, 'Raw Data'!O91-'Raw Data'!P91&gt;0)), 'Raw Data'!G91, 0))</f>
        <v/>
      </c>
      <c r="M98">
        <f>IF(ISBLANK('Raw Data'!J91), 0, IF(AND(4=MATCH(LARGE('Raw Data'!G91:J91, 2), 'Raw Data'!G91:J91, 0), 'Raw Data'!P91-'Raw Data'!O91&gt;3), 'Raw Data'!J91, 0))</f>
        <v/>
      </c>
      <c r="N98">
        <f>IF(ISBLANK('Raw Data'!J91), 0, IF(AND(3=MATCH(LARGE('Raw Data'!G91:J91, 2), 'Raw Data'!G91:J91, 0), 'Raw Data'!O91-'Raw Data'!P91&gt;3), 'Raw Data'!I91, 0))</f>
        <v/>
      </c>
      <c r="O98">
        <f>IF(ISBLANK('Raw Data'!J91), 0, IF(AND(2=MATCH(LARGE('Raw Data'!G91:J91, 2), 'Raw Data'!G91:J91, 0), AND('Raw Data'!P91-'Raw Data'!O91&lt;4, 'Raw Data'!P91-'Raw Data'!O91&gt;0)), 'Raw Data'!H91, 0))</f>
        <v/>
      </c>
      <c r="P98">
        <f>IF(ISBLANK('Raw Data'!J91), 0, IF(AND(1=MATCH(LARGE('Raw Data'!G91:J91, 2), 'Raw Data'!G91:J91, 0), AND('Raw Data'!O91-'Raw Data'!P91&lt;4, 'Raw Data'!O91-'Raw Data'!P91&gt;0)), 'Raw Data'!G91, 0))</f>
        <v/>
      </c>
      <c r="Q98">
        <f>IF(ISBLANK('Raw Data'!J91), 0, IF(AND(4=MATCH(LARGE('Raw Data'!G91:J91, 1), 'Raw Data'!G91:J91, 0), 'Raw Data'!P91-'Raw Data'!O91&gt;3), 'Raw Data'!J91, 0))</f>
        <v/>
      </c>
      <c r="R98">
        <f>IF(ISBLANK('Raw Data'!J91), 0, IF(AND(3=MATCH(LARGE('Raw Data'!G91:J91, 1), 'Raw Data'!G91:J91, 0), 'Raw Data'!O91-'Raw Data'!P91&gt;3), 'Raw Data'!I91, 0))</f>
        <v/>
      </c>
      <c r="S98">
        <f>IF(AND('Raw Data'!P91-'Raw Data'!O91&gt;4, 'Raw Data'!F91&lt;'Raw Data'!C91), 'Raw Data'!J91, 0)</f>
        <v/>
      </c>
      <c r="T98">
        <f>IF(AND('Raw Data'!O91-'Raw Data'!P91&gt;4, 'Raw Data'!F91&gt;'Raw Data'!C91), 'Raw Data'!I91, 0)</f>
        <v/>
      </c>
      <c r="U98">
        <f>IF(AND('Raw Data'!P91-'Raw Data'!O91&lt;3, 'Raw Data'!P91&gt;'Raw Data'!O91, 'Raw Data'!F91&lt;'Raw Data'!C91), 'Raw Data'!H91, 0)</f>
        <v/>
      </c>
      <c r="V98">
        <f>IF(AND('Raw Data'!P91-'Raw Data'!O91&lt;3, 'Raw Data'!P91&gt;'Raw Data'!O91, 'Raw Data'!F91&gt;'Raw Data'!C91), 'Raw Data'!G91, 0)</f>
        <v/>
      </c>
    </row>
    <row r="99">
      <c r="A99">
        <f>IF(AND('Raw Data'!F92&lt;'Raw Data'!C92, 'Raw Data'!P92&gt;'Raw Data'!O92, 'Raw Data'!P92-'Raw Data'!O92&gt;3), 'Raw Data'!J92, 0)</f>
        <v/>
      </c>
      <c r="B99">
        <f>IF(AND('Raw Data'!C92&lt;'Raw Data'!F92, 'Raw Data'!O92&gt;'Raw Data'!P92, 'Raw Data'!O92-'Raw Data'!P92&gt;3), 'Raw Data'!I92, 0)</f>
        <v/>
      </c>
      <c r="C99">
        <f>IF(AND('Raw Data'!F92&lt;'Raw Data'!C92, 'Raw Data'!P92&gt;'Raw Data'!O92, 'Raw Data'!P92-'Raw Data'!O92&lt;4), 'Raw Data'!H92, 0)</f>
        <v/>
      </c>
      <c r="D99">
        <f>IF(AND('Raw Data'!C92&lt;'Raw Data'!F92, 'Raw Data'!O92&gt;'Raw Data'!P92, 'Raw Data'!O92-'Raw Data'!P92&lt;4), 'Raw Data'!G92, 0)</f>
        <v/>
      </c>
      <c r="E99">
        <f>IF(ISBLANK('Raw Data'!J92), 0, IF(AND(4=MATCH(LARGE('Raw Data'!G92:J92, 4), 'Raw Data'!G92:J92, 0), 'Raw Data'!P92-'Raw Data'!O92&gt;3), 'Raw Data'!J92, 0))</f>
        <v/>
      </c>
      <c r="F99">
        <f>IF(ISBLANK('Raw Data'!J92), 0, IF(AND(3=MATCH(LARGE('Raw Data'!G92:J92, 4), 'Raw Data'!G92:J92, 0), 'Raw Data'!O92-'Raw Data'!P92&gt;3), 'Raw Data'!I92, 0))</f>
        <v/>
      </c>
      <c r="G99">
        <f>IF(ISBLANK('Raw Data'!J92), 0, IF(AND(2=MATCH(LARGE('Raw Data'!G92:J92, 4), 'Raw Data'!G92:J92, 0), AND('Raw Data'!P92-'Raw Data'!O92&lt;4, 'Raw Data'!P92-'Raw Data'!O92&gt;0)), 'Raw Data'!H92, 0))</f>
        <v/>
      </c>
      <c r="H99">
        <f>IF(ISBLANK('Raw Data'!J92), 0, IF(AND(1=MATCH(LARGE('Raw Data'!G92:J92, 4), 'Raw Data'!G92:J92, 0), AND('Raw Data'!O92-'Raw Data'!P92&lt;4, 'Raw Data'!O92-'Raw Data'!P92&gt;0)), 'Raw Data'!G92, 0))</f>
        <v/>
      </c>
      <c r="I99">
        <f>IF(ISBLANK('Raw Data'!J92), 0, IF(AND(4=MATCH(LARGE('Raw Data'!G92:J92, 3), 'Raw Data'!G92:J92, 0), 'Raw Data'!P92-'Raw Data'!O92&gt;3), 'Raw Data'!J92, 0))</f>
        <v/>
      </c>
      <c r="J99">
        <f>IF(ISBLANK('Raw Data'!J92), 0, IF(AND(3=MATCH(LARGE('Raw Data'!G92:J92, 3), 'Raw Data'!G92:J92, 0), 'Raw Data'!O92-'Raw Data'!P92&gt;3), 'Raw Data'!I92, 0))</f>
        <v/>
      </c>
      <c r="K99">
        <f>IF(ISBLANK('Raw Data'!J92), 0, IF(AND(2=MATCH(LARGE('Raw Data'!G92:J92, 3), 'Raw Data'!G92:J92, 0), AND('Raw Data'!P92-'Raw Data'!O92&lt;4, 'Raw Data'!P92-'Raw Data'!O92&gt;0)), 'Raw Data'!H92, 0))</f>
        <v/>
      </c>
      <c r="L99">
        <f>IF(ISBLANK('Raw Data'!J92), 0, IF(AND(1=MATCH(LARGE('Raw Data'!G92:J92, 3), 'Raw Data'!G92:J92, 0), AND('Raw Data'!O92-'Raw Data'!P92&lt;4, 'Raw Data'!O92-'Raw Data'!P92&gt;0)), 'Raw Data'!G92, 0))</f>
        <v/>
      </c>
      <c r="M99">
        <f>IF(ISBLANK('Raw Data'!J92), 0, IF(AND(4=MATCH(LARGE('Raw Data'!G92:J92, 2), 'Raw Data'!G92:J92, 0), 'Raw Data'!P92-'Raw Data'!O92&gt;3), 'Raw Data'!J92, 0))</f>
        <v/>
      </c>
      <c r="N99">
        <f>IF(ISBLANK('Raw Data'!J92), 0, IF(AND(3=MATCH(LARGE('Raw Data'!G92:J92, 2), 'Raw Data'!G92:J92, 0), 'Raw Data'!O92-'Raw Data'!P92&gt;3), 'Raw Data'!I92, 0))</f>
        <v/>
      </c>
      <c r="O99">
        <f>IF(ISBLANK('Raw Data'!J92), 0, IF(AND(2=MATCH(LARGE('Raw Data'!G92:J92, 2), 'Raw Data'!G92:J92, 0), AND('Raw Data'!P92-'Raw Data'!O92&lt;4, 'Raw Data'!P92-'Raw Data'!O92&gt;0)), 'Raw Data'!H92, 0))</f>
        <v/>
      </c>
      <c r="P99">
        <f>IF(ISBLANK('Raw Data'!J92), 0, IF(AND(1=MATCH(LARGE('Raw Data'!G92:J92, 2), 'Raw Data'!G92:J92, 0), AND('Raw Data'!O92-'Raw Data'!P92&lt;4, 'Raw Data'!O92-'Raw Data'!P92&gt;0)), 'Raw Data'!G92, 0))</f>
        <v/>
      </c>
      <c r="Q99">
        <f>IF(ISBLANK('Raw Data'!J92), 0, IF(AND(4=MATCH(LARGE('Raw Data'!G92:J92, 1), 'Raw Data'!G92:J92, 0), 'Raw Data'!P92-'Raw Data'!O92&gt;3), 'Raw Data'!J92, 0))</f>
        <v/>
      </c>
      <c r="R99">
        <f>IF(ISBLANK('Raw Data'!J92), 0, IF(AND(3=MATCH(LARGE('Raw Data'!G92:J92, 1), 'Raw Data'!G92:J92, 0), 'Raw Data'!O92-'Raw Data'!P92&gt;3), 'Raw Data'!I92, 0))</f>
        <v/>
      </c>
      <c r="S99">
        <f>IF(AND('Raw Data'!P92-'Raw Data'!O92&gt;4, 'Raw Data'!F92&lt;'Raw Data'!C92), 'Raw Data'!J92, 0)</f>
        <v/>
      </c>
      <c r="T99">
        <f>IF(AND('Raw Data'!O92-'Raw Data'!P92&gt;4, 'Raw Data'!F92&gt;'Raw Data'!C92), 'Raw Data'!I92, 0)</f>
        <v/>
      </c>
      <c r="U99">
        <f>IF(AND('Raw Data'!P92-'Raw Data'!O92&lt;3, 'Raw Data'!P92&gt;'Raw Data'!O92, 'Raw Data'!F92&lt;'Raw Data'!C92), 'Raw Data'!H92, 0)</f>
        <v/>
      </c>
      <c r="V99">
        <f>IF(AND('Raw Data'!P92-'Raw Data'!O92&lt;3, 'Raw Data'!P92&gt;'Raw Data'!O92, 'Raw Data'!F92&gt;'Raw Data'!C92), 'Raw Data'!G92, 0)</f>
        <v/>
      </c>
    </row>
    <row r="100">
      <c r="A100">
        <f>IF(AND('Raw Data'!F93&lt;'Raw Data'!C93, 'Raw Data'!P93&gt;'Raw Data'!O93, 'Raw Data'!P93-'Raw Data'!O93&gt;3), 'Raw Data'!J93, 0)</f>
        <v/>
      </c>
      <c r="B100">
        <f>IF(AND('Raw Data'!C93&lt;'Raw Data'!F93, 'Raw Data'!O93&gt;'Raw Data'!P93, 'Raw Data'!O93-'Raw Data'!P93&gt;3), 'Raw Data'!I93, 0)</f>
        <v/>
      </c>
      <c r="C100">
        <f>IF(AND('Raw Data'!F93&lt;'Raw Data'!C93, 'Raw Data'!P93&gt;'Raw Data'!O93, 'Raw Data'!P93-'Raw Data'!O93&lt;4), 'Raw Data'!H93, 0)</f>
        <v/>
      </c>
      <c r="D100">
        <f>IF(AND('Raw Data'!C93&lt;'Raw Data'!F93, 'Raw Data'!O93&gt;'Raw Data'!P93, 'Raw Data'!O93-'Raw Data'!P93&lt;4), 'Raw Data'!G93, 0)</f>
        <v/>
      </c>
      <c r="E100">
        <f>IF(ISBLANK('Raw Data'!J93), 0, IF(AND(4=MATCH(LARGE('Raw Data'!G93:J93, 4), 'Raw Data'!G93:J93, 0), 'Raw Data'!P93-'Raw Data'!O93&gt;3), 'Raw Data'!J93, 0))</f>
        <v/>
      </c>
      <c r="F100">
        <f>IF(ISBLANK('Raw Data'!J93), 0, IF(AND(3=MATCH(LARGE('Raw Data'!G93:J93, 4), 'Raw Data'!G93:J93, 0), 'Raw Data'!O93-'Raw Data'!P93&gt;3), 'Raw Data'!I93, 0))</f>
        <v/>
      </c>
      <c r="G100">
        <f>IF(ISBLANK('Raw Data'!J93), 0, IF(AND(2=MATCH(LARGE('Raw Data'!G93:J93, 4), 'Raw Data'!G93:J93, 0), AND('Raw Data'!P93-'Raw Data'!O93&lt;4, 'Raw Data'!P93-'Raw Data'!O93&gt;0)), 'Raw Data'!H93, 0))</f>
        <v/>
      </c>
      <c r="H100">
        <f>IF(ISBLANK('Raw Data'!J93), 0, IF(AND(1=MATCH(LARGE('Raw Data'!G93:J93, 4), 'Raw Data'!G93:J93, 0), AND('Raw Data'!O93-'Raw Data'!P93&lt;4, 'Raw Data'!O93-'Raw Data'!P93&gt;0)), 'Raw Data'!G93, 0))</f>
        <v/>
      </c>
      <c r="I100">
        <f>IF(ISBLANK('Raw Data'!J93), 0, IF(AND(4=MATCH(LARGE('Raw Data'!G93:J93, 3), 'Raw Data'!G93:J93, 0), 'Raw Data'!P93-'Raw Data'!O93&gt;3), 'Raw Data'!J93, 0))</f>
        <v/>
      </c>
      <c r="J100">
        <f>IF(ISBLANK('Raw Data'!J93), 0, IF(AND(3=MATCH(LARGE('Raw Data'!G93:J93, 3), 'Raw Data'!G93:J93, 0), 'Raw Data'!O93-'Raw Data'!P93&gt;3), 'Raw Data'!I93, 0))</f>
        <v/>
      </c>
      <c r="K100">
        <f>IF(ISBLANK('Raw Data'!J93), 0, IF(AND(2=MATCH(LARGE('Raw Data'!G93:J93, 3), 'Raw Data'!G93:J93, 0), AND('Raw Data'!P93-'Raw Data'!O93&lt;4, 'Raw Data'!P93-'Raw Data'!O93&gt;0)), 'Raw Data'!H93, 0))</f>
        <v/>
      </c>
      <c r="L100">
        <f>IF(ISBLANK('Raw Data'!J93), 0, IF(AND(1=MATCH(LARGE('Raw Data'!G93:J93, 3), 'Raw Data'!G93:J93, 0), AND('Raw Data'!O93-'Raw Data'!P93&lt;4, 'Raw Data'!O93-'Raw Data'!P93&gt;0)), 'Raw Data'!G93, 0))</f>
        <v/>
      </c>
      <c r="M100">
        <f>IF(ISBLANK('Raw Data'!J93), 0, IF(AND(4=MATCH(LARGE('Raw Data'!G93:J93, 2), 'Raw Data'!G93:J93, 0), 'Raw Data'!P93-'Raw Data'!O93&gt;3), 'Raw Data'!J93, 0))</f>
        <v/>
      </c>
      <c r="N100">
        <f>IF(ISBLANK('Raw Data'!J93), 0, IF(AND(3=MATCH(LARGE('Raw Data'!G93:J93, 2), 'Raw Data'!G93:J93, 0), 'Raw Data'!O93-'Raw Data'!P93&gt;3), 'Raw Data'!I93, 0))</f>
        <v/>
      </c>
      <c r="O100">
        <f>IF(ISBLANK('Raw Data'!J93), 0, IF(AND(2=MATCH(LARGE('Raw Data'!G93:J93, 2), 'Raw Data'!G93:J93, 0), AND('Raw Data'!P93-'Raw Data'!O93&lt;4, 'Raw Data'!P93-'Raw Data'!O93&gt;0)), 'Raw Data'!H93, 0))</f>
        <v/>
      </c>
      <c r="P100">
        <f>IF(ISBLANK('Raw Data'!J93), 0, IF(AND(1=MATCH(LARGE('Raw Data'!G93:J93, 2), 'Raw Data'!G93:J93, 0), AND('Raw Data'!O93-'Raw Data'!P93&lt;4, 'Raw Data'!O93-'Raw Data'!P93&gt;0)), 'Raw Data'!G93, 0))</f>
        <v/>
      </c>
      <c r="Q100">
        <f>IF(ISBLANK('Raw Data'!J93), 0, IF(AND(4=MATCH(LARGE('Raw Data'!G93:J93, 1), 'Raw Data'!G93:J93, 0), 'Raw Data'!P93-'Raw Data'!O93&gt;3), 'Raw Data'!J93, 0))</f>
        <v/>
      </c>
      <c r="R100">
        <f>IF(ISBLANK('Raw Data'!J93), 0, IF(AND(3=MATCH(LARGE('Raw Data'!G93:J93, 1), 'Raw Data'!G93:J93, 0), 'Raw Data'!O93-'Raw Data'!P93&gt;3), 'Raw Data'!I93, 0))</f>
        <v/>
      </c>
      <c r="S100">
        <f>IF(AND('Raw Data'!P93-'Raw Data'!O93&gt;4, 'Raw Data'!F93&lt;'Raw Data'!C93), 'Raw Data'!J93, 0)</f>
        <v/>
      </c>
      <c r="T100">
        <f>IF(AND('Raw Data'!O93-'Raw Data'!P93&gt;4, 'Raw Data'!F93&gt;'Raw Data'!C93), 'Raw Data'!I93, 0)</f>
        <v/>
      </c>
      <c r="U100">
        <f>IF(AND('Raw Data'!P93-'Raw Data'!O93&lt;3, 'Raw Data'!P93&gt;'Raw Data'!O93, 'Raw Data'!F93&lt;'Raw Data'!C93), 'Raw Data'!H93, 0)</f>
        <v/>
      </c>
      <c r="V100">
        <f>IF(AND('Raw Data'!P93-'Raw Data'!O93&lt;3, 'Raw Data'!P93&gt;'Raw Data'!O93, 'Raw Data'!F93&gt;'Raw Data'!C93), 'Raw Data'!G93, 0)</f>
        <v/>
      </c>
    </row>
    <row r="101">
      <c r="A101">
        <f>IF(AND('Raw Data'!F94&lt;'Raw Data'!C94, 'Raw Data'!P94&gt;'Raw Data'!O94, 'Raw Data'!P94-'Raw Data'!O94&gt;3), 'Raw Data'!J94, 0)</f>
        <v/>
      </c>
      <c r="B101">
        <f>IF(AND('Raw Data'!C94&lt;'Raw Data'!F94, 'Raw Data'!O94&gt;'Raw Data'!P94, 'Raw Data'!O94-'Raw Data'!P94&gt;3), 'Raw Data'!I94, 0)</f>
        <v/>
      </c>
      <c r="C101">
        <f>IF(AND('Raw Data'!F94&lt;'Raw Data'!C94, 'Raw Data'!P94&gt;'Raw Data'!O94, 'Raw Data'!P94-'Raw Data'!O94&lt;4), 'Raw Data'!H94, 0)</f>
        <v/>
      </c>
      <c r="D101">
        <f>IF(AND('Raw Data'!C94&lt;'Raw Data'!F94, 'Raw Data'!O94&gt;'Raw Data'!P94, 'Raw Data'!O94-'Raw Data'!P94&lt;4), 'Raw Data'!G94, 0)</f>
        <v/>
      </c>
      <c r="E101">
        <f>IF(ISBLANK('Raw Data'!J94), 0, IF(AND(4=MATCH(LARGE('Raw Data'!G94:J94, 4), 'Raw Data'!G94:J94, 0), 'Raw Data'!P94-'Raw Data'!O94&gt;3), 'Raw Data'!J94, 0))</f>
        <v/>
      </c>
      <c r="F101">
        <f>IF(ISBLANK('Raw Data'!J94), 0, IF(AND(3=MATCH(LARGE('Raw Data'!G94:J94, 4), 'Raw Data'!G94:J94, 0), 'Raw Data'!O94-'Raw Data'!P94&gt;3), 'Raw Data'!I94, 0))</f>
        <v/>
      </c>
      <c r="G101">
        <f>IF(ISBLANK('Raw Data'!J94), 0, IF(AND(2=MATCH(LARGE('Raw Data'!G94:J94, 4), 'Raw Data'!G94:J94, 0), AND('Raw Data'!P94-'Raw Data'!O94&lt;4, 'Raw Data'!P94-'Raw Data'!O94&gt;0)), 'Raw Data'!H94, 0))</f>
        <v/>
      </c>
      <c r="H101">
        <f>IF(ISBLANK('Raw Data'!J94), 0, IF(AND(1=MATCH(LARGE('Raw Data'!G94:J94, 4), 'Raw Data'!G94:J94, 0), AND('Raw Data'!O94-'Raw Data'!P94&lt;4, 'Raw Data'!O94-'Raw Data'!P94&gt;0)), 'Raw Data'!G94, 0))</f>
        <v/>
      </c>
      <c r="I101">
        <f>IF(ISBLANK('Raw Data'!J94), 0, IF(AND(4=MATCH(LARGE('Raw Data'!G94:J94, 3), 'Raw Data'!G94:J94, 0), 'Raw Data'!P94-'Raw Data'!O94&gt;3), 'Raw Data'!J94, 0))</f>
        <v/>
      </c>
      <c r="J101">
        <f>IF(ISBLANK('Raw Data'!J94), 0, IF(AND(3=MATCH(LARGE('Raw Data'!G94:J94, 3), 'Raw Data'!G94:J94, 0), 'Raw Data'!O94-'Raw Data'!P94&gt;3), 'Raw Data'!I94, 0))</f>
        <v/>
      </c>
      <c r="K101">
        <f>IF(ISBLANK('Raw Data'!J94), 0, IF(AND(2=MATCH(LARGE('Raw Data'!G94:J94, 3), 'Raw Data'!G94:J94, 0), AND('Raw Data'!P94-'Raw Data'!O94&lt;4, 'Raw Data'!P94-'Raw Data'!O94&gt;0)), 'Raw Data'!H94, 0))</f>
        <v/>
      </c>
      <c r="L101">
        <f>IF(ISBLANK('Raw Data'!J94), 0, IF(AND(1=MATCH(LARGE('Raw Data'!G94:J94, 3), 'Raw Data'!G94:J94, 0), AND('Raw Data'!O94-'Raw Data'!P94&lt;4, 'Raw Data'!O94-'Raw Data'!P94&gt;0)), 'Raw Data'!G94, 0))</f>
        <v/>
      </c>
      <c r="M101">
        <f>IF(ISBLANK('Raw Data'!J94), 0, IF(AND(4=MATCH(LARGE('Raw Data'!G94:J94, 2), 'Raw Data'!G94:J94, 0), 'Raw Data'!P94-'Raw Data'!O94&gt;3), 'Raw Data'!J94, 0))</f>
        <v/>
      </c>
      <c r="N101">
        <f>IF(ISBLANK('Raw Data'!J94), 0, IF(AND(3=MATCH(LARGE('Raw Data'!G94:J94, 2), 'Raw Data'!G94:J94, 0), 'Raw Data'!O94-'Raw Data'!P94&gt;3), 'Raw Data'!I94, 0))</f>
        <v/>
      </c>
      <c r="O101">
        <f>IF(ISBLANK('Raw Data'!J94), 0, IF(AND(2=MATCH(LARGE('Raw Data'!G94:J94, 2), 'Raw Data'!G94:J94, 0), AND('Raw Data'!P94-'Raw Data'!O94&lt;4, 'Raw Data'!P94-'Raw Data'!O94&gt;0)), 'Raw Data'!H94, 0))</f>
        <v/>
      </c>
      <c r="P101">
        <f>IF(ISBLANK('Raw Data'!J94), 0, IF(AND(1=MATCH(LARGE('Raw Data'!G94:J94, 2), 'Raw Data'!G94:J94, 0), AND('Raw Data'!O94-'Raw Data'!P94&lt;4, 'Raw Data'!O94-'Raw Data'!P94&gt;0)), 'Raw Data'!G94, 0))</f>
        <v/>
      </c>
      <c r="Q101">
        <f>IF(ISBLANK('Raw Data'!J94), 0, IF(AND(4=MATCH(LARGE('Raw Data'!G94:J94, 1), 'Raw Data'!G94:J94, 0), 'Raw Data'!P94-'Raw Data'!O94&gt;3), 'Raw Data'!J94, 0))</f>
        <v/>
      </c>
      <c r="R101">
        <f>IF(ISBLANK('Raw Data'!J94), 0, IF(AND(3=MATCH(LARGE('Raw Data'!G94:J94, 1), 'Raw Data'!G94:J94, 0), 'Raw Data'!O94-'Raw Data'!P94&gt;3), 'Raw Data'!I94, 0))</f>
        <v/>
      </c>
      <c r="S101">
        <f>IF(AND('Raw Data'!P94-'Raw Data'!O94&gt;4, 'Raw Data'!F94&lt;'Raw Data'!C94), 'Raw Data'!J94, 0)</f>
        <v/>
      </c>
      <c r="T101">
        <f>IF(AND('Raw Data'!O94-'Raw Data'!P94&gt;4, 'Raw Data'!F94&gt;'Raw Data'!C94), 'Raw Data'!I94, 0)</f>
        <v/>
      </c>
      <c r="U101">
        <f>IF(AND('Raw Data'!P94-'Raw Data'!O94&lt;3, 'Raw Data'!P94&gt;'Raw Data'!O94, 'Raw Data'!F94&lt;'Raw Data'!C94), 'Raw Data'!H94, 0)</f>
        <v/>
      </c>
      <c r="V101">
        <f>IF(AND('Raw Data'!P94-'Raw Data'!O94&lt;3, 'Raw Data'!P94&gt;'Raw Data'!O94, 'Raw Data'!F94&gt;'Raw Data'!C94), 'Raw Data'!G94, 0)</f>
        <v/>
      </c>
    </row>
    <row r="102">
      <c r="A102">
        <f>IF(AND('Raw Data'!F95&lt;'Raw Data'!C95, 'Raw Data'!P95&gt;'Raw Data'!O95, 'Raw Data'!P95-'Raw Data'!O95&gt;3), 'Raw Data'!J95, 0)</f>
        <v/>
      </c>
      <c r="B102">
        <f>IF(AND('Raw Data'!C95&lt;'Raw Data'!F95, 'Raw Data'!O95&gt;'Raw Data'!P95, 'Raw Data'!O95-'Raw Data'!P95&gt;3), 'Raw Data'!I95, 0)</f>
        <v/>
      </c>
      <c r="C102">
        <f>IF(AND('Raw Data'!F95&lt;'Raw Data'!C95, 'Raw Data'!P95&gt;'Raw Data'!O95, 'Raw Data'!P95-'Raw Data'!O95&lt;4), 'Raw Data'!H95, 0)</f>
        <v/>
      </c>
      <c r="D102">
        <f>IF(AND('Raw Data'!C95&lt;'Raw Data'!F95, 'Raw Data'!O95&gt;'Raw Data'!P95, 'Raw Data'!O95-'Raw Data'!P95&lt;4), 'Raw Data'!G95, 0)</f>
        <v/>
      </c>
      <c r="E102">
        <f>IF(ISBLANK('Raw Data'!J95), 0, IF(AND(4=MATCH(LARGE('Raw Data'!G95:J95, 4), 'Raw Data'!G95:J95, 0), 'Raw Data'!P95-'Raw Data'!O95&gt;3), 'Raw Data'!J95, 0))</f>
        <v/>
      </c>
      <c r="F102">
        <f>IF(ISBLANK('Raw Data'!J95), 0, IF(AND(3=MATCH(LARGE('Raw Data'!G95:J95, 4), 'Raw Data'!G95:J95, 0), 'Raw Data'!O95-'Raw Data'!P95&gt;3), 'Raw Data'!I95, 0))</f>
        <v/>
      </c>
      <c r="G102">
        <f>IF(ISBLANK('Raw Data'!J95), 0, IF(AND(2=MATCH(LARGE('Raw Data'!G95:J95, 4), 'Raw Data'!G95:J95, 0), AND('Raw Data'!P95-'Raw Data'!O95&lt;4, 'Raw Data'!P95-'Raw Data'!O95&gt;0)), 'Raw Data'!H95, 0))</f>
        <v/>
      </c>
      <c r="H102">
        <f>IF(ISBLANK('Raw Data'!J95), 0, IF(AND(1=MATCH(LARGE('Raw Data'!G95:J95, 4), 'Raw Data'!G95:J95, 0), AND('Raw Data'!O95-'Raw Data'!P95&lt;4, 'Raw Data'!O95-'Raw Data'!P95&gt;0)), 'Raw Data'!G95, 0))</f>
        <v/>
      </c>
      <c r="I102">
        <f>IF(ISBLANK('Raw Data'!J95), 0, IF(AND(4=MATCH(LARGE('Raw Data'!G95:J95, 3), 'Raw Data'!G95:J95, 0), 'Raw Data'!P95-'Raw Data'!O95&gt;3), 'Raw Data'!J95, 0))</f>
        <v/>
      </c>
      <c r="J102">
        <f>IF(ISBLANK('Raw Data'!J95), 0, IF(AND(3=MATCH(LARGE('Raw Data'!G95:J95, 3), 'Raw Data'!G95:J95, 0), 'Raw Data'!O95-'Raw Data'!P95&gt;3), 'Raw Data'!I95, 0))</f>
        <v/>
      </c>
      <c r="K102">
        <f>IF(ISBLANK('Raw Data'!J95), 0, IF(AND(2=MATCH(LARGE('Raw Data'!G95:J95, 3), 'Raw Data'!G95:J95, 0), AND('Raw Data'!P95-'Raw Data'!O95&lt;4, 'Raw Data'!P95-'Raw Data'!O95&gt;0)), 'Raw Data'!H95, 0))</f>
        <v/>
      </c>
      <c r="L102">
        <f>IF(ISBLANK('Raw Data'!J95), 0, IF(AND(1=MATCH(LARGE('Raw Data'!G95:J95, 3), 'Raw Data'!G95:J95, 0), AND('Raw Data'!O95-'Raw Data'!P95&lt;4, 'Raw Data'!O95-'Raw Data'!P95&gt;0)), 'Raw Data'!G95, 0))</f>
        <v/>
      </c>
      <c r="M102">
        <f>IF(ISBLANK('Raw Data'!J95), 0, IF(AND(4=MATCH(LARGE('Raw Data'!G95:J95, 2), 'Raw Data'!G95:J95, 0), 'Raw Data'!P95-'Raw Data'!O95&gt;3), 'Raw Data'!J95, 0))</f>
        <v/>
      </c>
      <c r="N102">
        <f>IF(ISBLANK('Raw Data'!J95), 0, IF(AND(3=MATCH(LARGE('Raw Data'!G95:J95, 2), 'Raw Data'!G95:J95, 0), 'Raw Data'!O95-'Raw Data'!P95&gt;3), 'Raw Data'!I95, 0))</f>
        <v/>
      </c>
      <c r="O102">
        <f>IF(ISBLANK('Raw Data'!J95), 0, IF(AND(2=MATCH(LARGE('Raw Data'!G95:J95, 2), 'Raw Data'!G95:J95, 0), AND('Raw Data'!P95-'Raw Data'!O95&lt;4, 'Raw Data'!P95-'Raw Data'!O95&gt;0)), 'Raw Data'!H95, 0))</f>
        <v/>
      </c>
      <c r="P102">
        <f>IF(ISBLANK('Raw Data'!J95), 0, IF(AND(1=MATCH(LARGE('Raw Data'!G95:J95, 2), 'Raw Data'!G95:J95, 0), AND('Raw Data'!O95-'Raw Data'!P95&lt;4, 'Raw Data'!O95-'Raw Data'!P95&gt;0)), 'Raw Data'!G95, 0))</f>
        <v/>
      </c>
      <c r="Q102">
        <f>IF(ISBLANK('Raw Data'!J95), 0, IF(AND(4=MATCH(LARGE('Raw Data'!G95:J95, 1), 'Raw Data'!G95:J95, 0), 'Raw Data'!P95-'Raw Data'!O95&gt;3), 'Raw Data'!J95, 0))</f>
        <v/>
      </c>
      <c r="R102">
        <f>IF(ISBLANK('Raw Data'!J95), 0, IF(AND(3=MATCH(LARGE('Raw Data'!G95:J95, 1), 'Raw Data'!G95:J95, 0), 'Raw Data'!O95-'Raw Data'!P95&gt;3), 'Raw Data'!I95, 0))</f>
        <v/>
      </c>
      <c r="S102">
        <f>IF(AND('Raw Data'!P95-'Raw Data'!O95&gt;4, 'Raw Data'!F95&lt;'Raw Data'!C95), 'Raw Data'!J95, 0)</f>
        <v/>
      </c>
      <c r="T102">
        <f>IF(AND('Raw Data'!O95-'Raw Data'!P95&gt;4, 'Raw Data'!F95&gt;'Raw Data'!C95), 'Raw Data'!I95, 0)</f>
        <v/>
      </c>
      <c r="U102">
        <f>IF(AND('Raw Data'!P95-'Raw Data'!O95&lt;3, 'Raw Data'!P95&gt;'Raw Data'!O95, 'Raw Data'!F95&lt;'Raw Data'!C95), 'Raw Data'!H95, 0)</f>
        <v/>
      </c>
      <c r="V102">
        <f>IF(AND('Raw Data'!P95-'Raw Data'!O95&lt;3, 'Raw Data'!P95&gt;'Raw Data'!O95, 'Raw Data'!F95&gt;'Raw Data'!C95), 'Raw Data'!G95, 0)</f>
        <v/>
      </c>
    </row>
    <row r="103">
      <c r="A103">
        <f>IF(AND('Raw Data'!F96&lt;'Raw Data'!C96, 'Raw Data'!P96&gt;'Raw Data'!O96, 'Raw Data'!P96-'Raw Data'!O96&gt;3), 'Raw Data'!J96, 0)</f>
        <v/>
      </c>
      <c r="B103">
        <f>IF(AND('Raw Data'!C96&lt;'Raw Data'!F96, 'Raw Data'!O96&gt;'Raw Data'!P96, 'Raw Data'!O96-'Raw Data'!P96&gt;3), 'Raw Data'!I96, 0)</f>
        <v/>
      </c>
      <c r="C103">
        <f>IF(AND('Raw Data'!F96&lt;'Raw Data'!C96, 'Raw Data'!P96&gt;'Raw Data'!O96, 'Raw Data'!P96-'Raw Data'!O96&lt;4), 'Raw Data'!H96, 0)</f>
        <v/>
      </c>
      <c r="D103">
        <f>IF(AND('Raw Data'!C96&lt;'Raw Data'!F96, 'Raw Data'!O96&gt;'Raw Data'!P96, 'Raw Data'!O96-'Raw Data'!P96&lt;4), 'Raw Data'!G96, 0)</f>
        <v/>
      </c>
      <c r="E103">
        <f>IF(ISBLANK('Raw Data'!J96), 0, IF(AND(4=MATCH(LARGE('Raw Data'!G96:J96, 4), 'Raw Data'!G96:J96, 0), 'Raw Data'!P96-'Raw Data'!O96&gt;3), 'Raw Data'!J96, 0))</f>
        <v/>
      </c>
      <c r="F103">
        <f>IF(ISBLANK('Raw Data'!J96), 0, IF(AND(3=MATCH(LARGE('Raw Data'!G96:J96, 4), 'Raw Data'!G96:J96, 0), 'Raw Data'!O96-'Raw Data'!P96&gt;3), 'Raw Data'!I96, 0))</f>
        <v/>
      </c>
      <c r="G103">
        <f>IF(ISBLANK('Raw Data'!J96), 0, IF(AND(2=MATCH(LARGE('Raw Data'!G96:J96, 4), 'Raw Data'!G96:J96, 0), AND('Raw Data'!P96-'Raw Data'!O96&lt;4, 'Raw Data'!P96-'Raw Data'!O96&gt;0)), 'Raw Data'!H96, 0))</f>
        <v/>
      </c>
      <c r="H103">
        <f>IF(ISBLANK('Raw Data'!J96), 0, IF(AND(1=MATCH(LARGE('Raw Data'!G96:J96, 4), 'Raw Data'!G96:J96, 0), AND('Raw Data'!O96-'Raw Data'!P96&lt;4, 'Raw Data'!O96-'Raw Data'!P96&gt;0)), 'Raw Data'!G96, 0))</f>
        <v/>
      </c>
      <c r="I103">
        <f>IF(ISBLANK('Raw Data'!J96), 0, IF(AND(4=MATCH(LARGE('Raw Data'!G96:J96, 3), 'Raw Data'!G96:J96, 0), 'Raw Data'!P96-'Raw Data'!O96&gt;3), 'Raw Data'!J96, 0))</f>
        <v/>
      </c>
      <c r="J103">
        <f>IF(ISBLANK('Raw Data'!J96), 0, IF(AND(3=MATCH(LARGE('Raw Data'!G96:J96, 3), 'Raw Data'!G96:J96, 0), 'Raw Data'!O96-'Raw Data'!P96&gt;3), 'Raw Data'!I96, 0))</f>
        <v/>
      </c>
      <c r="K103">
        <f>IF(ISBLANK('Raw Data'!J96), 0, IF(AND(2=MATCH(LARGE('Raw Data'!G96:J96, 3), 'Raw Data'!G96:J96, 0), AND('Raw Data'!P96-'Raw Data'!O96&lt;4, 'Raw Data'!P96-'Raw Data'!O96&gt;0)), 'Raw Data'!H96, 0))</f>
        <v/>
      </c>
      <c r="L103">
        <f>IF(ISBLANK('Raw Data'!J96), 0, IF(AND(1=MATCH(LARGE('Raw Data'!G96:J96, 3), 'Raw Data'!G96:J96, 0), AND('Raw Data'!O96-'Raw Data'!P96&lt;4, 'Raw Data'!O96-'Raw Data'!P96&gt;0)), 'Raw Data'!G96, 0))</f>
        <v/>
      </c>
      <c r="M103">
        <f>IF(ISBLANK('Raw Data'!J96), 0, IF(AND(4=MATCH(LARGE('Raw Data'!G96:J96, 2), 'Raw Data'!G96:J96, 0), 'Raw Data'!P96-'Raw Data'!O96&gt;3), 'Raw Data'!J96, 0))</f>
        <v/>
      </c>
      <c r="N103">
        <f>IF(ISBLANK('Raw Data'!J96), 0, IF(AND(3=MATCH(LARGE('Raw Data'!G96:J96, 2), 'Raw Data'!G96:J96, 0), 'Raw Data'!O96-'Raw Data'!P96&gt;3), 'Raw Data'!I96, 0))</f>
        <v/>
      </c>
      <c r="O103">
        <f>IF(ISBLANK('Raw Data'!J96), 0, IF(AND(2=MATCH(LARGE('Raw Data'!G96:J96, 2), 'Raw Data'!G96:J96, 0), AND('Raw Data'!P96-'Raw Data'!O96&lt;4, 'Raw Data'!P96-'Raw Data'!O96&gt;0)), 'Raw Data'!H96, 0))</f>
        <v/>
      </c>
      <c r="P103">
        <f>IF(ISBLANK('Raw Data'!J96), 0, IF(AND(1=MATCH(LARGE('Raw Data'!G96:J96, 2), 'Raw Data'!G96:J96, 0), AND('Raw Data'!O96-'Raw Data'!P96&lt;4, 'Raw Data'!O96-'Raw Data'!P96&gt;0)), 'Raw Data'!G96, 0))</f>
        <v/>
      </c>
      <c r="Q103">
        <f>IF(ISBLANK('Raw Data'!J96), 0, IF(AND(4=MATCH(LARGE('Raw Data'!G96:J96, 1), 'Raw Data'!G96:J96, 0), 'Raw Data'!P96-'Raw Data'!O96&gt;3), 'Raw Data'!J96, 0))</f>
        <v/>
      </c>
      <c r="R103">
        <f>IF(ISBLANK('Raw Data'!J96), 0, IF(AND(3=MATCH(LARGE('Raw Data'!G96:J96, 1), 'Raw Data'!G96:J96, 0), 'Raw Data'!O96-'Raw Data'!P96&gt;3), 'Raw Data'!I96, 0))</f>
        <v/>
      </c>
      <c r="S103">
        <f>IF(AND('Raw Data'!P96-'Raw Data'!O96&gt;4, 'Raw Data'!F96&lt;'Raw Data'!C96), 'Raw Data'!J96, 0)</f>
        <v/>
      </c>
      <c r="T103">
        <f>IF(AND('Raw Data'!O96-'Raw Data'!P96&gt;4, 'Raw Data'!F96&gt;'Raw Data'!C96), 'Raw Data'!I96, 0)</f>
        <v/>
      </c>
      <c r="U103">
        <f>IF(AND('Raw Data'!P96-'Raw Data'!O96&lt;3, 'Raw Data'!P96&gt;'Raw Data'!O96, 'Raw Data'!F96&lt;'Raw Data'!C96), 'Raw Data'!H96, 0)</f>
        <v/>
      </c>
      <c r="V103">
        <f>IF(AND('Raw Data'!P96-'Raw Data'!O96&lt;3, 'Raw Data'!P96&gt;'Raw Data'!O96, 'Raw Data'!F96&gt;'Raw Data'!C96), 'Raw Data'!G96, 0)</f>
        <v/>
      </c>
    </row>
    <row r="104">
      <c r="A104">
        <f>IF(AND('Raw Data'!F97&lt;'Raw Data'!C97, 'Raw Data'!P97&gt;'Raw Data'!O97, 'Raw Data'!P97-'Raw Data'!O97&gt;3), 'Raw Data'!J97, 0)</f>
        <v/>
      </c>
      <c r="B104">
        <f>IF(AND('Raw Data'!C97&lt;'Raw Data'!F97, 'Raw Data'!O97&gt;'Raw Data'!P97, 'Raw Data'!O97-'Raw Data'!P97&gt;3), 'Raw Data'!I97, 0)</f>
        <v/>
      </c>
      <c r="C104">
        <f>IF(AND('Raw Data'!F97&lt;'Raw Data'!C97, 'Raw Data'!P97&gt;'Raw Data'!O97, 'Raw Data'!P97-'Raw Data'!O97&lt;4), 'Raw Data'!H97, 0)</f>
        <v/>
      </c>
      <c r="D104">
        <f>IF(AND('Raw Data'!C97&lt;'Raw Data'!F97, 'Raw Data'!O97&gt;'Raw Data'!P97, 'Raw Data'!O97-'Raw Data'!P97&lt;4), 'Raw Data'!G97, 0)</f>
        <v/>
      </c>
      <c r="E104">
        <f>IF(ISBLANK('Raw Data'!J97), 0, IF(AND(4=MATCH(LARGE('Raw Data'!G97:J97, 4), 'Raw Data'!G97:J97, 0), 'Raw Data'!P97-'Raw Data'!O97&gt;3), 'Raw Data'!J97, 0))</f>
        <v/>
      </c>
      <c r="F104">
        <f>IF(ISBLANK('Raw Data'!J97), 0, IF(AND(3=MATCH(LARGE('Raw Data'!G97:J97, 4), 'Raw Data'!G97:J97, 0), 'Raw Data'!O97-'Raw Data'!P97&gt;3), 'Raw Data'!I97, 0))</f>
        <v/>
      </c>
      <c r="G104">
        <f>IF(ISBLANK('Raw Data'!J97), 0, IF(AND(2=MATCH(LARGE('Raw Data'!G97:J97, 4), 'Raw Data'!G97:J97, 0), AND('Raw Data'!P97-'Raw Data'!O97&lt;4, 'Raw Data'!P97-'Raw Data'!O97&gt;0)), 'Raw Data'!H97, 0))</f>
        <v/>
      </c>
      <c r="H104">
        <f>IF(ISBLANK('Raw Data'!J97), 0, IF(AND(1=MATCH(LARGE('Raw Data'!G97:J97, 4), 'Raw Data'!G97:J97, 0), AND('Raw Data'!O97-'Raw Data'!P97&lt;4, 'Raw Data'!O97-'Raw Data'!P97&gt;0)), 'Raw Data'!G97, 0))</f>
        <v/>
      </c>
      <c r="I104">
        <f>IF(ISBLANK('Raw Data'!J97), 0, IF(AND(4=MATCH(LARGE('Raw Data'!G97:J97, 3), 'Raw Data'!G97:J97, 0), 'Raw Data'!P97-'Raw Data'!O97&gt;3), 'Raw Data'!J97, 0))</f>
        <v/>
      </c>
      <c r="J104">
        <f>IF(ISBLANK('Raw Data'!J97), 0, IF(AND(3=MATCH(LARGE('Raw Data'!G97:J97, 3), 'Raw Data'!G97:J97, 0), 'Raw Data'!O97-'Raw Data'!P97&gt;3), 'Raw Data'!I97, 0))</f>
        <v/>
      </c>
      <c r="K104">
        <f>IF(ISBLANK('Raw Data'!J97), 0, IF(AND(2=MATCH(LARGE('Raw Data'!G97:J97, 3), 'Raw Data'!G97:J97, 0), AND('Raw Data'!P97-'Raw Data'!O97&lt;4, 'Raw Data'!P97-'Raw Data'!O97&gt;0)), 'Raw Data'!H97, 0))</f>
        <v/>
      </c>
      <c r="L104">
        <f>IF(ISBLANK('Raw Data'!J97), 0, IF(AND(1=MATCH(LARGE('Raw Data'!G97:J97, 3), 'Raw Data'!G97:J97, 0), AND('Raw Data'!O97-'Raw Data'!P97&lt;4, 'Raw Data'!O97-'Raw Data'!P97&gt;0)), 'Raw Data'!G97, 0))</f>
        <v/>
      </c>
      <c r="M104">
        <f>IF(ISBLANK('Raw Data'!J97), 0, IF(AND(4=MATCH(LARGE('Raw Data'!G97:J97, 2), 'Raw Data'!G97:J97, 0), 'Raw Data'!P97-'Raw Data'!O97&gt;3), 'Raw Data'!J97, 0))</f>
        <v/>
      </c>
      <c r="N104">
        <f>IF(ISBLANK('Raw Data'!J97), 0, IF(AND(3=MATCH(LARGE('Raw Data'!G97:J97, 2), 'Raw Data'!G97:J97, 0), 'Raw Data'!O97-'Raw Data'!P97&gt;3), 'Raw Data'!I97, 0))</f>
        <v/>
      </c>
      <c r="O104">
        <f>IF(ISBLANK('Raw Data'!J97), 0, IF(AND(2=MATCH(LARGE('Raw Data'!G97:J97, 2), 'Raw Data'!G97:J97, 0), AND('Raw Data'!P97-'Raw Data'!O97&lt;4, 'Raw Data'!P97-'Raw Data'!O97&gt;0)), 'Raw Data'!H97, 0))</f>
        <v/>
      </c>
      <c r="P104">
        <f>IF(ISBLANK('Raw Data'!J97), 0, IF(AND(1=MATCH(LARGE('Raw Data'!G97:J97, 2), 'Raw Data'!G97:J97, 0), AND('Raw Data'!O97-'Raw Data'!P97&lt;4, 'Raw Data'!O97-'Raw Data'!P97&gt;0)), 'Raw Data'!G97, 0))</f>
        <v/>
      </c>
      <c r="Q104">
        <f>IF(ISBLANK('Raw Data'!J97), 0, IF(AND(4=MATCH(LARGE('Raw Data'!G97:J97, 1), 'Raw Data'!G97:J97, 0), 'Raw Data'!P97-'Raw Data'!O97&gt;3), 'Raw Data'!J97, 0))</f>
        <v/>
      </c>
      <c r="R104">
        <f>IF(ISBLANK('Raw Data'!J97), 0, IF(AND(3=MATCH(LARGE('Raw Data'!G97:J97, 1), 'Raw Data'!G97:J97, 0), 'Raw Data'!O97-'Raw Data'!P97&gt;3), 'Raw Data'!I97, 0))</f>
        <v/>
      </c>
      <c r="S104">
        <f>IF(AND('Raw Data'!P97-'Raw Data'!O97&gt;4, 'Raw Data'!F97&lt;'Raw Data'!C97), 'Raw Data'!J97, 0)</f>
        <v/>
      </c>
      <c r="T104">
        <f>IF(AND('Raw Data'!O97-'Raw Data'!P97&gt;4, 'Raw Data'!F97&gt;'Raw Data'!C97), 'Raw Data'!I97, 0)</f>
        <v/>
      </c>
      <c r="U104">
        <f>IF(AND('Raw Data'!P97-'Raw Data'!O97&lt;3, 'Raw Data'!P97&gt;'Raw Data'!O97, 'Raw Data'!F97&lt;'Raw Data'!C97), 'Raw Data'!H97, 0)</f>
        <v/>
      </c>
      <c r="V104">
        <f>IF(AND('Raw Data'!P97-'Raw Data'!O97&lt;3, 'Raw Data'!P97&gt;'Raw Data'!O97, 'Raw Data'!F97&gt;'Raw Data'!C97), 'Raw Data'!G97, 0)</f>
        <v/>
      </c>
    </row>
    <row r="105">
      <c r="A105">
        <f>IF(AND('Raw Data'!F98&lt;'Raw Data'!C98, 'Raw Data'!P98&gt;'Raw Data'!O98, 'Raw Data'!P98-'Raw Data'!O98&gt;3), 'Raw Data'!J98, 0)</f>
        <v/>
      </c>
      <c r="B105">
        <f>IF(AND('Raw Data'!C98&lt;'Raw Data'!F98, 'Raw Data'!O98&gt;'Raw Data'!P98, 'Raw Data'!O98-'Raw Data'!P98&gt;3), 'Raw Data'!I98, 0)</f>
        <v/>
      </c>
      <c r="C105">
        <f>IF(AND('Raw Data'!F98&lt;'Raw Data'!C98, 'Raw Data'!P98&gt;'Raw Data'!O98, 'Raw Data'!P98-'Raw Data'!O98&lt;4), 'Raw Data'!H98, 0)</f>
        <v/>
      </c>
      <c r="D105">
        <f>IF(AND('Raw Data'!C98&lt;'Raw Data'!F98, 'Raw Data'!O98&gt;'Raw Data'!P98, 'Raw Data'!O98-'Raw Data'!P98&lt;4), 'Raw Data'!G98, 0)</f>
        <v/>
      </c>
      <c r="E105">
        <f>IF(ISBLANK('Raw Data'!J98), 0, IF(AND(4=MATCH(LARGE('Raw Data'!G98:J98, 4), 'Raw Data'!G98:J98, 0), 'Raw Data'!P98-'Raw Data'!O98&gt;3), 'Raw Data'!J98, 0))</f>
        <v/>
      </c>
      <c r="F105">
        <f>IF(ISBLANK('Raw Data'!J98), 0, IF(AND(3=MATCH(LARGE('Raw Data'!G98:J98, 4), 'Raw Data'!G98:J98, 0), 'Raw Data'!O98-'Raw Data'!P98&gt;3), 'Raw Data'!I98, 0))</f>
        <v/>
      </c>
      <c r="G105">
        <f>IF(ISBLANK('Raw Data'!J98), 0, IF(AND(2=MATCH(LARGE('Raw Data'!G98:J98, 4), 'Raw Data'!G98:J98, 0), AND('Raw Data'!P98-'Raw Data'!O98&lt;4, 'Raw Data'!P98-'Raw Data'!O98&gt;0)), 'Raw Data'!H98, 0))</f>
        <v/>
      </c>
      <c r="H105">
        <f>IF(ISBLANK('Raw Data'!J98), 0, IF(AND(1=MATCH(LARGE('Raw Data'!G98:J98, 4), 'Raw Data'!G98:J98, 0), AND('Raw Data'!O98-'Raw Data'!P98&lt;4, 'Raw Data'!O98-'Raw Data'!P98&gt;0)), 'Raw Data'!G98, 0))</f>
        <v/>
      </c>
      <c r="I105">
        <f>IF(ISBLANK('Raw Data'!J98), 0, IF(AND(4=MATCH(LARGE('Raw Data'!G98:J98, 3), 'Raw Data'!G98:J98, 0), 'Raw Data'!P98-'Raw Data'!O98&gt;3), 'Raw Data'!J98, 0))</f>
        <v/>
      </c>
      <c r="J105">
        <f>IF(ISBLANK('Raw Data'!J98), 0, IF(AND(3=MATCH(LARGE('Raw Data'!G98:J98, 3), 'Raw Data'!G98:J98, 0), 'Raw Data'!O98-'Raw Data'!P98&gt;3), 'Raw Data'!I98, 0))</f>
        <v/>
      </c>
      <c r="K105">
        <f>IF(ISBLANK('Raw Data'!J98), 0, IF(AND(2=MATCH(LARGE('Raw Data'!G98:J98, 3), 'Raw Data'!G98:J98, 0), AND('Raw Data'!P98-'Raw Data'!O98&lt;4, 'Raw Data'!P98-'Raw Data'!O98&gt;0)), 'Raw Data'!H98, 0))</f>
        <v/>
      </c>
      <c r="L105">
        <f>IF(ISBLANK('Raw Data'!J98), 0, IF(AND(1=MATCH(LARGE('Raw Data'!G98:J98, 3), 'Raw Data'!G98:J98, 0), AND('Raw Data'!O98-'Raw Data'!P98&lt;4, 'Raw Data'!O98-'Raw Data'!P98&gt;0)), 'Raw Data'!G98, 0))</f>
        <v/>
      </c>
      <c r="M105">
        <f>IF(ISBLANK('Raw Data'!J98), 0, IF(AND(4=MATCH(LARGE('Raw Data'!G98:J98, 2), 'Raw Data'!G98:J98, 0), 'Raw Data'!P98-'Raw Data'!O98&gt;3), 'Raw Data'!J98, 0))</f>
        <v/>
      </c>
      <c r="N105">
        <f>IF(ISBLANK('Raw Data'!J98), 0, IF(AND(3=MATCH(LARGE('Raw Data'!G98:J98, 2), 'Raw Data'!G98:J98, 0), 'Raw Data'!O98-'Raw Data'!P98&gt;3), 'Raw Data'!I98, 0))</f>
        <v/>
      </c>
      <c r="O105">
        <f>IF(ISBLANK('Raw Data'!J98), 0, IF(AND(2=MATCH(LARGE('Raw Data'!G98:J98, 2), 'Raw Data'!G98:J98, 0), AND('Raw Data'!P98-'Raw Data'!O98&lt;4, 'Raw Data'!P98-'Raw Data'!O98&gt;0)), 'Raw Data'!H98, 0))</f>
        <v/>
      </c>
      <c r="P105">
        <f>IF(ISBLANK('Raw Data'!J98), 0, IF(AND(1=MATCH(LARGE('Raw Data'!G98:J98, 2), 'Raw Data'!G98:J98, 0), AND('Raw Data'!O98-'Raw Data'!P98&lt;4, 'Raw Data'!O98-'Raw Data'!P98&gt;0)), 'Raw Data'!G98, 0))</f>
        <v/>
      </c>
      <c r="Q105">
        <f>IF(ISBLANK('Raw Data'!J98), 0, IF(AND(4=MATCH(LARGE('Raw Data'!G98:J98, 1), 'Raw Data'!G98:J98, 0), 'Raw Data'!P98-'Raw Data'!O98&gt;3), 'Raw Data'!J98, 0))</f>
        <v/>
      </c>
      <c r="R105">
        <f>IF(ISBLANK('Raw Data'!J98), 0, IF(AND(3=MATCH(LARGE('Raw Data'!G98:J98, 1), 'Raw Data'!G98:J98, 0), 'Raw Data'!O98-'Raw Data'!P98&gt;3), 'Raw Data'!I98, 0))</f>
        <v/>
      </c>
      <c r="S105">
        <f>IF(AND('Raw Data'!P98-'Raw Data'!O98&gt;4, 'Raw Data'!F98&lt;'Raw Data'!C98), 'Raw Data'!J98, 0)</f>
        <v/>
      </c>
      <c r="T105">
        <f>IF(AND('Raw Data'!O98-'Raw Data'!P98&gt;4, 'Raw Data'!F98&gt;'Raw Data'!C98), 'Raw Data'!I98, 0)</f>
        <v/>
      </c>
      <c r="U105">
        <f>IF(AND('Raw Data'!P98-'Raw Data'!O98&lt;3, 'Raw Data'!P98&gt;'Raw Data'!O98, 'Raw Data'!F98&lt;'Raw Data'!C98), 'Raw Data'!H98, 0)</f>
        <v/>
      </c>
      <c r="V105">
        <f>IF(AND('Raw Data'!P98-'Raw Data'!O98&lt;3, 'Raw Data'!P98&gt;'Raw Data'!O98, 'Raw Data'!F98&gt;'Raw Data'!C98), 'Raw Data'!G98, 0)</f>
        <v/>
      </c>
    </row>
    <row r="106">
      <c r="A106">
        <f>IF(AND('Raw Data'!F99&lt;'Raw Data'!C99, 'Raw Data'!P99&gt;'Raw Data'!O99, 'Raw Data'!P99-'Raw Data'!O99&gt;3), 'Raw Data'!J99, 0)</f>
        <v/>
      </c>
      <c r="B106">
        <f>IF(AND('Raw Data'!C99&lt;'Raw Data'!F99, 'Raw Data'!O99&gt;'Raw Data'!P99, 'Raw Data'!O99-'Raw Data'!P99&gt;3), 'Raw Data'!I99, 0)</f>
        <v/>
      </c>
      <c r="C106">
        <f>IF(AND('Raw Data'!F99&lt;'Raw Data'!C99, 'Raw Data'!P99&gt;'Raw Data'!O99, 'Raw Data'!P99-'Raw Data'!O99&lt;4), 'Raw Data'!H99, 0)</f>
        <v/>
      </c>
      <c r="D106">
        <f>IF(AND('Raw Data'!C99&lt;'Raw Data'!F99, 'Raw Data'!O99&gt;'Raw Data'!P99, 'Raw Data'!O99-'Raw Data'!P99&lt;4), 'Raw Data'!G99, 0)</f>
        <v/>
      </c>
      <c r="E106">
        <f>IF(ISBLANK('Raw Data'!J99), 0, IF(AND(4=MATCH(LARGE('Raw Data'!G99:J99, 4), 'Raw Data'!G99:J99, 0), 'Raw Data'!P99-'Raw Data'!O99&gt;3), 'Raw Data'!J99, 0))</f>
        <v/>
      </c>
      <c r="F106">
        <f>IF(ISBLANK('Raw Data'!J99), 0, IF(AND(3=MATCH(LARGE('Raw Data'!G99:J99, 4), 'Raw Data'!G99:J99, 0), 'Raw Data'!O99-'Raw Data'!P99&gt;3), 'Raw Data'!I99, 0))</f>
        <v/>
      </c>
      <c r="G106">
        <f>IF(ISBLANK('Raw Data'!J99), 0, IF(AND(2=MATCH(LARGE('Raw Data'!G99:J99, 4), 'Raw Data'!G99:J99, 0), AND('Raw Data'!P99-'Raw Data'!O99&lt;4, 'Raw Data'!P99-'Raw Data'!O99&gt;0)), 'Raw Data'!H99, 0))</f>
        <v/>
      </c>
      <c r="H106">
        <f>IF(ISBLANK('Raw Data'!J99), 0, IF(AND(1=MATCH(LARGE('Raw Data'!G99:J99, 4), 'Raw Data'!G99:J99, 0), AND('Raw Data'!O99-'Raw Data'!P99&lt;4, 'Raw Data'!O99-'Raw Data'!P99&gt;0)), 'Raw Data'!G99, 0))</f>
        <v/>
      </c>
      <c r="I106">
        <f>IF(ISBLANK('Raw Data'!J99), 0, IF(AND(4=MATCH(LARGE('Raw Data'!G99:J99, 3), 'Raw Data'!G99:J99, 0), 'Raw Data'!P99-'Raw Data'!O99&gt;3), 'Raw Data'!J99, 0))</f>
        <v/>
      </c>
      <c r="J106">
        <f>IF(ISBLANK('Raw Data'!J99), 0, IF(AND(3=MATCH(LARGE('Raw Data'!G99:J99, 3), 'Raw Data'!G99:J99, 0), 'Raw Data'!O99-'Raw Data'!P99&gt;3), 'Raw Data'!I99, 0))</f>
        <v/>
      </c>
      <c r="K106">
        <f>IF(ISBLANK('Raw Data'!J99), 0, IF(AND(2=MATCH(LARGE('Raw Data'!G99:J99, 3), 'Raw Data'!G99:J99, 0), AND('Raw Data'!P99-'Raw Data'!O99&lt;4, 'Raw Data'!P99-'Raw Data'!O99&gt;0)), 'Raw Data'!H99, 0))</f>
        <v/>
      </c>
      <c r="L106">
        <f>IF(ISBLANK('Raw Data'!J99), 0, IF(AND(1=MATCH(LARGE('Raw Data'!G99:J99, 3), 'Raw Data'!G99:J99, 0), AND('Raw Data'!O99-'Raw Data'!P99&lt;4, 'Raw Data'!O99-'Raw Data'!P99&gt;0)), 'Raw Data'!G99, 0))</f>
        <v/>
      </c>
      <c r="M106">
        <f>IF(ISBLANK('Raw Data'!J99), 0, IF(AND(4=MATCH(LARGE('Raw Data'!G99:J99, 2), 'Raw Data'!G99:J99, 0), 'Raw Data'!P99-'Raw Data'!O99&gt;3), 'Raw Data'!J99, 0))</f>
        <v/>
      </c>
      <c r="N106">
        <f>IF(ISBLANK('Raw Data'!J99), 0, IF(AND(3=MATCH(LARGE('Raw Data'!G99:J99, 2), 'Raw Data'!G99:J99, 0), 'Raw Data'!O99-'Raw Data'!P99&gt;3), 'Raw Data'!I99, 0))</f>
        <v/>
      </c>
      <c r="O106">
        <f>IF(ISBLANK('Raw Data'!J99), 0, IF(AND(2=MATCH(LARGE('Raw Data'!G99:J99, 2), 'Raw Data'!G99:J99, 0), AND('Raw Data'!P99-'Raw Data'!O99&lt;4, 'Raw Data'!P99-'Raw Data'!O99&gt;0)), 'Raw Data'!H99, 0))</f>
        <v/>
      </c>
      <c r="P106">
        <f>IF(ISBLANK('Raw Data'!J99), 0, IF(AND(1=MATCH(LARGE('Raw Data'!G99:J99, 2), 'Raw Data'!G99:J99, 0), AND('Raw Data'!O99-'Raw Data'!P99&lt;4, 'Raw Data'!O99-'Raw Data'!P99&gt;0)), 'Raw Data'!G99, 0))</f>
        <v/>
      </c>
      <c r="Q106">
        <f>IF(ISBLANK('Raw Data'!J99), 0, IF(AND(4=MATCH(LARGE('Raw Data'!G99:J99, 1), 'Raw Data'!G99:J99, 0), 'Raw Data'!P99-'Raw Data'!O99&gt;3), 'Raw Data'!J99, 0))</f>
        <v/>
      </c>
      <c r="R106">
        <f>IF(ISBLANK('Raw Data'!J99), 0, IF(AND(3=MATCH(LARGE('Raw Data'!G99:J99, 1), 'Raw Data'!G99:J99, 0), 'Raw Data'!O99-'Raw Data'!P99&gt;3), 'Raw Data'!I99, 0))</f>
        <v/>
      </c>
      <c r="S106">
        <f>IF(AND('Raw Data'!P99-'Raw Data'!O99&gt;4, 'Raw Data'!F99&lt;'Raw Data'!C99), 'Raw Data'!J99, 0)</f>
        <v/>
      </c>
      <c r="T106">
        <f>IF(AND('Raw Data'!O99-'Raw Data'!P99&gt;4, 'Raw Data'!F99&gt;'Raw Data'!C99), 'Raw Data'!I99, 0)</f>
        <v/>
      </c>
      <c r="U106">
        <f>IF(AND('Raw Data'!P99-'Raw Data'!O99&lt;3, 'Raw Data'!P99&gt;'Raw Data'!O99, 'Raw Data'!F99&lt;'Raw Data'!C99), 'Raw Data'!H99, 0)</f>
        <v/>
      </c>
      <c r="V106">
        <f>IF(AND('Raw Data'!P99-'Raw Data'!O99&lt;3, 'Raw Data'!P99&gt;'Raw Data'!O99, 'Raw Data'!F99&gt;'Raw Data'!C99), 'Raw Data'!G99, 0)</f>
        <v/>
      </c>
    </row>
    <row r="107">
      <c r="A107">
        <f>IF(AND('Raw Data'!F100&lt;'Raw Data'!C100, 'Raw Data'!P100&gt;'Raw Data'!O100, 'Raw Data'!P100-'Raw Data'!O100&gt;3), 'Raw Data'!J100, 0)</f>
        <v/>
      </c>
      <c r="B107">
        <f>IF(AND('Raw Data'!C100&lt;'Raw Data'!F100, 'Raw Data'!O100&gt;'Raw Data'!P100, 'Raw Data'!O100-'Raw Data'!P100&gt;3), 'Raw Data'!I100, 0)</f>
        <v/>
      </c>
      <c r="C107">
        <f>IF(AND('Raw Data'!F100&lt;'Raw Data'!C100, 'Raw Data'!P100&gt;'Raw Data'!O100, 'Raw Data'!P100-'Raw Data'!O100&lt;4), 'Raw Data'!H100, 0)</f>
        <v/>
      </c>
      <c r="D107">
        <f>IF(AND('Raw Data'!C100&lt;'Raw Data'!F100, 'Raw Data'!O100&gt;'Raw Data'!P100, 'Raw Data'!O100-'Raw Data'!P100&lt;4), 'Raw Data'!G100, 0)</f>
        <v/>
      </c>
      <c r="E107">
        <f>IF(ISBLANK('Raw Data'!J100), 0, IF(AND(4=MATCH(LARGE('Raw Data'!G100:J100, 4), 'Raw Data'!G100:J100, 0), 'Raw Data'!P100-'Raw Data'!O100&gt;3), 'Raw Data'!J100, 0))</f>
        <v/>
      </c>
      <c r="F107">
        <f>IF(ISBLANK('Raw Data'!J100), 0, IF(AND(3=MATCH(LARGE('Raw Data'!G100:J100, 4), 'Raw Data'!G100:J100, 0), 'Raw Data'!O100-'Raw Data'!P100&gt;3), 'Raw Data'!I100, 0))</f>
        <v/>
      </c>
      <c r="G107">
        <f>IF(ISBLANK('Raw Data'!J100), 0, IF(AND(2=MATCH(LARGE('Raw Data'!G100:J100, 4), 'Raw Data'!G100:J100, 0), AND('Raw Data'!P100-'Raw Data'!O100&lt;4, 'Raw Data'!P100-'Raw Data'!O100&gt;0)), 'Raw Data'!H100, 0))</f>
        <v/>
      </c>
      <c r="H107">
        <f>IF(ISBLANK('Raw Data'!J100), 0, IF(AND(1=MATCH(LARGE('Raw Data'!G100:J100, 4), 'Raw Data'!G100:J100, 0), AND('Raw Data'!O100-'Raw Data'!P100&lt;4, 'Raw Data'!O100-'Raw Data'!P100&gt;0)), 'Raw Data'!G100, 0))</f>
        <v/>
      </c>
      <c r="I107">
        <f>IF(ISBLANK('Raw Data'!J100), 0, IF(AND(4=MATCH(LARGE('Raw Data'!G100:J100, 3), 'Raw Data'!G100:J100, 0), 'Raw Data'!P100-'Raw Data'!O100&gt;3), 'Raw Data'!J100, 0))</f>
        <v/>
      </c>
      <c r="J107">
        <f>IF(ISBLANK('Raw Data'!J100), 0, IF(AND(3=MATCH(LARGE('Raw Data'!G100:J100, 3), 'Raw Data'!G100:J100, 0), 'Raw Data'!O100-'Raw Data'!P100&gt;3), 'Raw Data'!I100, 0))</f>
        <v/>
      </c>
      <c r="K107">
        <f>IF(ISBLANK('Raw Data'!J100), 0, IF(AND(2=MATCH(LARGE('Raw Data'!G100:J100, 3), 'Raw Data'!G100:J100, 0), AND('Raw Data'!P100-'Raw Data'!O100&lt;4, 'Raw Data'!P100-'Raw Data'!O100&gt;0)), 'Raw Data'!H100, 0))</f>
        <v/>
      </c>
      <c r="L107">
        <f>IF(ISBLANK('Raw Data'!J100), 0, IF(AND(1=MATCH(LARGE('Raw Data'!G100:J100, 3), 'Raw Data'!G100:J100, 0), AND('Raw Data'!O100-'Raw Data'!P100&lt;4, 'Raw Data'!O100-'Raw Data'!P100&gt;0)), 'Raw Data'!G100, 0))</f>
        <v/>
      </c>
      <c r="M107">
        <f>IF(ISBLANK('Raw Data'!J100), 0, IF(AND(4=MATCH(LARGE('Raw Data'!G100:J100, 2), 'Raw Data'!G100:J100, 0), 'Raw Data'!P100-'Raw Data'!O100&gt;3), 'Raw Data'!J100, 0))</f>
        <v/>
      </c>
      <c r="N107">
        <f>IF(ISBLANK('Raw Data'!J100), 0, IF(AND(3=MATCH(LARGE('Raw Data'!G100:J100, 2), 'Raw Data'!G100:J100, 0), 'Raw Data'!O100-'Raw Data'!P100&gt;3), 'Raw Data'!I100, 0))</f>
        <v/>
      </c>
      <c r="O107">
        <f>IF(ISBLANK('Raw Data'!J100), 0, IF(AND(2=MATCH(LARGE('Raw Data'!G100:J100, 2), 'Raw Data'!G100:J100, 0), AND('Raw Data'!P100-'Raw Data'!O100&lt;4, 'Raw Data'!P100-'Raw Data'!O100&gt;0)), 'Raw Data'!H100, 0))</f>
        <v/>
      </c>
      <c r="P107">
        <f>IF(ISBLANK('Raw Data'!J100), 0, IF(AND(1=MATCH(LARGE('Raw Data'!G100:J100, 2), 'Raw Data'!G100:J100, 0), AND('Raw Data'!O100-'Raw Data'!P100&lt;4, 'Raw Data'!O100-'Raw Data'!P100&gt;0)), 'Raw Data'!G100, 0))</f>
        <v/>
      </c>
      <c r="Q107">
        <f>IF(ISBLANK('Raw Data'!J100), 0, IF(AND(4=MATCH(LARGE('Raw Data'!G100:J100, 1), 'Raw Data'!G100:J100, 0), 'Raw Data'!P100-'Raw Data'!O100&gt;3), 'Raw Data'!J100, 0))</f>
        <v/>
      </c>
      <c r="R107">
        <f>IF(ISBLANK('Raw Data'!J100), 0, IF(AND(3=MATCH(LARGE('Raw Data'!G100:J100, 1), 'Raw Data'!G100:J100, 0), 'Raw Data'!O100-'Raw Data'!P100&gt;3), 'Raw Data'!I100, 0))</f>
        <v/>
      </c>
      <c r="S107">
        <f>IF(AND('Raw Data'!P100-'Raw Data'!O100&gt;4, 'Raw Data'!F100&lt;'Raw Data'!C100), 'Raw Data'!J100, 0)</f>
        <v/>
      </c>
      <c r="T107">
        <f>IF(AND('Raw Data'!O100-'Raw Data'!P100&gt;4, 'Raw Data'!F100&gt;'Raw Data'!C100), 'Raw Data'!I100, 0)</f>
        <v/>
      </c>
      <c r="U107">
        <f>IF(AND('Raw Data'!P100-'Raw Data'!O100&lt;3, 'Raw Data'!P100&gt;'Raw Data'!O100, 'Raw Data'!F100&lt;'Raw Data'!C100), 'Raw Data'!H100, 0)</f>
        <v/>
      </c>
      <c r="V107">
        <f>IF(AND('Raw Data'!P100-'Raw Data'!O100&lt;3, 'Raw Data'!P100&gt;'Raw Data'!O100, 'Raw Data'!F100&gt;'Raw Data'!C100), 'Raw Data'!G100, 0)</f>
        <v/>
      </c>
    </row>
    <row r="108">
      <c r="A108">
        <f>IF(AND('Raw Data'!F101&lt;'Raw Data'!C101, 'Raw Data'!P101&gt;'Raw Data'!O101, 'Raw Data'!P101-'Raw Data'!O101&gt;3), 'Raw Data'!J101, 0)</f>
        <v/>
      </c>
      <c r="B108">
        <f>IF(AND('Raw Data'!C101&lt;'Raw Data'!F101, 'Raw Data'!O101&gt;'Raw Data'!P101, 'Raw Data'!O101-'Raw Data'!P101&gt;3), 'Raw Data'!I101, 0)</f>
        <v/>
      </c>
      <c r="C108">
        <f>IF(AND('Raw Data'!F101&lt;'Raw Data'!C101, 'Raw Data'!P101&gt;'Raw Data'!O101, 'Raw Data'!P101-'Raw Data'!O101&lt;4), 'Raw Data'!H101, 0)</f>
        <v/>
      </c>
      <c r="D108">
        <f>IF(AND('Raw Data'!C101&lt;'Raw Data'!F101, 'Raw Data'!O101&gt;'Raw Data'!P101, 'Raw Data'!O101-'Raw Data'!P101&lt;4), 'Raw Data'!G101, 0)</f>
        <v/>
      </c>
      <c r="E108">
        <f>IF(ISBLANK('Raw Data'!J101), 0, IF(AND(4=MATCH(LARGE('Raw Data'!G101:J101, 4), 'Raw Data'!G101:J101, 0), 'Raw Data'!P101-'Raw Data'!O101&gt;3), 'Raw Data'!J101, 0))</f>
        <v/>
      </c>
      <c r="F108">
        <f>IF(ISBLANK('Raw Data'!J101), 0, IF(AND(3=MATCH(LARGE('Raw Data'!G101:J101, 4), 'Raw Data'!G101:J101, 0), 'Raw Data'!O101-'Raw Data'!P101&gt;3), 'Raw Data'!I101, 0))</f>
        <v/>
      </c>
      <c r="G108">
        <f>IF(ISBLANK('Raw Data'!J101), 0, IF(AND(2=MATCH(LARGE('Raw Data'!G101:J101, 4), 'Raw Data'!G101:J101, 0), AND('Raw Data'!P101-'Raw Data'!O101&lt;4, 'Raw Data'!P101-'Raw Data'!O101&gt;0)), 'Raw Data'!H101, 0))</f>
        <v/>
      </c>
      <c r="H108">
        <f>IF(ISBLANK('Raw Data'!J101), 0, IF(AND(1=MATCH(LARGE('Raw Data'!G101:J101, 4), 'Raw Data'!G101:J101, 0), AND('Raw Data'!O101-'Raw Data'!P101&lt;4, 'Raw Data'!O101-'Raw Data'!P101&gt;0)), 'Raw Data'!G101, 0))</f>
        <v/>
      </c>
      <c r="I108">
        <f>IF(ISBLANK('Raw Data'!J101), 0, IF(AND(4=MATCH(LARGE('Raw Data'!G101:J101, 3), 'Raw Data'!G101:J101, 0), 'Raw Data'!P101-'Raw Data'!O101&gt;3), 'Raw Data'!J101, 0))</f>
        <v/>
      </c>
      <c r="J108">
        <f>IF(ISBLANK('Raw Data'!J101), 0, IF(AND(3=MATCH(LARGE('Raw Data'!G101:J101, 3), 'Raw Data'!G101:J101, 0), 'Raw Data'!O101-'Raw Data'!P101&gt;3), 'Raw Data'!I101, 0))</f>
        <v/>
      </c>
      <c r="K108">
        <f>IF(ISBLANK('Raw Data'!J101), 0, IF(AND(2=MATCH(LARGE('Raw Data'!G101:J101, 3), 'Raw Data'!G101:J101, 0), AND('Raw Data'!P101-'Raw Data'!O101&lt;4, 'Raw Data'!P101-'Raw Data'!O101&gt;0)), 'Raw Data'!H101, 0))</f>
        <v/>
      </c>
      <c r="L108">
        <f>IF(ISBLANK('Raw Data'!J101), 0, IF(AND(1=MATCH(LARGE('Raw Data'!G101:J101, 3), 'Raw Data'!G101:J101, 0), AND('Raw Data'!O101-'Raw Data'!P101&lt;4, 'Raw Data'!O101-'Raw Data'!P101&gt;0)), 'Raw Data'!G101, 0))</f>
        <v/>
      </c>
      <c r="M108">
        <f>IF(ISBLANK('Raw Data'!J101), 0, IF(AND(4=MATCH(LARGE('Raw Data'!G101:J101, 2), 'Raw Data'!G101:J101, 0), 'Raw Data'!P101-'Raw Data'!O101&gt;3), 'Raw Data'!J101, 0))</f>
        <v/>
      </c>
      <c r="N108">
        <f>IF(ISBLANK('Raw Data'!J101), 0, IF(AND(3=MATCH(LARGE('Raw Data'!G101:J101, 2), 'Raw Data'!G101:J101, 0), 'Raw Data'!O101-'Raw Data'!P101&gt;3), 'Raw Data'!I101, 0))</f>
        <v/>
      </c>
      <c r="O108">
        <f>IF(ISBLANK('Raw Data'!J101), 0, IF(AND(2=MATCH(LARGE('Raw Data'!G101:J101, 2), 'Raw Data'!G101:J101, 0), AND('Raw Data'!P101-'Raw Data'!O101&lt;4, 'Raw Data'!P101-'Raw Data'!O101&gt;0)), 'Raw Data'!H101, 0))</f>
        <v/>
      </c>
      <c r="P108">
        <f>IF(ISBLANK('Raw Data'!J101), 0, IF(AND(1=MATCH(LARGE('Raw Data'!G101:J101, 2), 'Raw Data'!G101:J101, 0), AND('Raw Data'!O101-'Raw Data'!P101&lt;4, 'Raw Data'!O101-'Raw Data'!P101&gt;0)), 'Raw Data'!G101, 0))</f>
        <v/>
      </c>
      <c r="Q108">
        <f>IF(ISBLANK('Raw Data'!J101), 0, IF(AND(4=MATCH(LARGE('Raw Data'!G101:J101, 1), 'Raw Data'!G101:J101, 0), 'Raw Data'!P101-'Raw Data'!O101&gt;3), 'Raw Data'!J101, 0))</f>
        <v/>
      </c>
      <c r="R108">
        <f>IF(ISBLANK('Raw Data'!J101), 0, IF(AND(3=MATCH(LARGE('Raw Data'!G101:J101, 1), 'Raw Data'!G101:J101, 0), 'Raw Data'!O101-'Raw Data'!P101&gt;3), 'Raw Data'!I101, 0))</f>
        <v/>
      </c>
      <c r="S108">
        <f>IF(AND('Raw Data'!P101-'Raw Data'!O101&gt;4, 'Raw Data'!F101&lt;'Raw Data'!C101), 'Raw Data'!J101, 0)</f>
        <v/>
      </c>
      <c r="T108">
        <f>IF(AND('Raw Data'!O101-'Raw Data'!P101&gt;4, 'Raw Data'!F101&gt;'Raw Data'!C101), 'Raw Data'!I101, 0)</f>
        <v/>
      </c>
      <c r="U108">
        <f>IF(AND('Raw Data'!P101-'Raw Data'!O101&lt;3, 'Raw Data'!P101&gt;'Raw Data'!O101, 'Raw Data'!F101&lt;'Raw Data'!C101), 'Raw Data'!H101, 0)</f>
        <v/>
      </c>
      <c r="V108">
        <f>IF(AND('Raw Data'!P101-'Raw Data'!O101&lt;3, 'Raw Data'!P101&gt;'Raw Data'!O101, 'Raw Data'!F101&gt;'Raw Data'!C101), 'Raw Data'!G101, 0)</f>
        <v/>
      </c>
    </row>
    <row r="109">
      <c r="A109">
        <f>IF(AND('Raw Data'!F102&lt;'Raw Data'!C102, 'Raw Data'!P102&gt;'Raw Data'!O102, 'Raw Data'!P102-'Raw Data'!O102&gt;3), 'Raw Data'!J102, 0)</f>
        <v/>
      </c>
      <c r="B109">
        <f>IF(AND('Raw Data'!C102&lt;'Raw Data'!F102, 'Raw Data'!O102&gt;'Raw Data'!P102, 'Raw Data'!O102-'Raw Data'!P102&gt;3), 'Raw Data'!I102, 0)</f>
        <v/>
      </c>
      <c r="C109">
        <f>IF(AND('Raw Data'!F102&lt;'Raw Data'!C102, 'Raw Data'!P102&gt;'Raw Data'!O102, 'Raw Data'!P102-'Raw Data'!O102&lt;4), 'Raw Data'!H102, 0)</f>
        <v/>
      </c>
      <c r="D109">
        <f>IF(AND('Raw Data'!C102&lt;'Raw Data'!F102, 'Raw Data'!O102&gt;'Raw Data'!P102, 'Raw Data'!O102-'Raw Data'!P102&lt;4), 'Raw Data'!G102, 0)</f>
        <v/>
      </c>
      <c r="E109">
        <f>IF(ISBLANK('Raw Data'!J102), 0, IF(AND(4=MATCH(LARGE('Raw Data'!G102:J102, 4), 'Raw Data'!G102:J102, 0), 'Raw Data'!P102-'Raw Data'!O102&gt;3), 'Raw Data'!J102, 0))</f>
        <v/>
      </c>
      <c r="F109">
        <f>IF(ISBLANK('Raw Data'!J102), 0, IF(AND(3=MATCH(LARGE('Raw Data'!G102:J102, 4), 'Raw Data'!G102:J102, 0), 'Raw Data'!O102-'Raw Data'!P102&gt;3), 'Raw Data'!I102, 0))</f>
        <v/>
      </c>
      <c r="G109">
        <f>IF(ISBLANK('Raw Data'!J102), 0, IF(AND(2=MATCH(LARGE('Raw Data'!G102:J102, 4), 'Raw Data'!G102:J102, 0), AND('Raw Data'!P102-'Raw Data'!O102&lt;4, 'Raw Data'!P102-'Raw Data'!O102&gt;0)), 'Raw Data'!H102, 0))</f>
        <v/>
      </c>
      <c r="H109">
        <f>IF(ISBLANK('Raw Data'!J102), 0, IF(AND(1=MATCH(LARGE('Raw Data'!G102:J102, 4), 'Raw Data'!G102:J102, 0), AND('Raw Data'!O102-'Raw Data'!P102&lt;4, 'Raw Data'!O102-'Raw Data'!P102&gt;0)), 'Raw Data'!G102, 0))</f>
        <v/>
      </c>
      <c r="I109">
        <f>IF(ISBLANK('Raw Data'!J102), 0, IF(AND(4=MATCH(LARGE('Raw Data'!G102:J102, 3), 'Raw Data'!G102:J102, 0), 'Raw Data'!P102-'Raw Data'!O102&gt;3), 'Raw Data'!J102, 0))</f>
        <v/>
      </c>
      <c r="J109">
        <f>IF(ISBLANK('Raw Data'!J102), 0, IF(AND(3=MATCH(LARGE('Raw Data'!G102:J102, 3), 'Raw Data'!G102:J102, 0), 'Raw Data'!O102-'Raw Data'!P102&gt;3), 'Raw Data'!I102, 0))</f>
        <v/>
      </c>
      <c r="K109">
        <f>IF(ISBLANK('Raw Data'!J102), 0, IF(AND(2=MATCH(LARGE('Raw Data'!G102:J102, 3), 'Raw Data'!G102:J102, 0), AND('Raw Data'!P102-'Raw Data'!O102&lt;4, 'Raw Data'!P102-'Raw Data'!O102&gt;0)), 'Raw Data'!H102, 0))</f>
        <v/>
      </c>
      <c r="L109">
        <f>IF(ISBLANK('Raw Data'!J102), 0, IF(AND(1=MATCH(LARGE('Raw Data'!G102:J102, 3), 'Raw Data'!G102:J102, 0), AND('Raw Data'!O102-'Raw Data'!P102&lt;4, 'Raw Data'!O102-'Raw Data'!P102&gt;0)), 'Raw Data'!G102, 0))</f>
        <v/>
      </c>
      <c r="M109">
        <f>IF(ISBLANK('Raw Data'!J102), 0, IF(AND(4=MATCH(LARGE('Raw Data'!G102:J102, 2), 'Raw Data'!G102:J102, 0), 'Raw Data'!P102-'Raw Data'!O102&gt;3), 'Raw Data'!J102, 0))</f>
        <v/>
      </c>
      <c r="N109">
        <f>IF(ISBLANK('Raw Data'!J102), 0, IF(AND(3=MATCH(LARGE('Raw Data'!G102:J102, 2), 'Raw Data'!G102:J102, 0), 'Raw Data'!O102-'Raw Data'!P102&gt;3), 'Raw Data'!I102, 0))</f>
        <v/>
      </c>
      <c r="O109">
        <f>IF(ISBLANK('Raw Data'!J102), 0, IF(AND(2=MATCH(LARGE('Raw Data'!G102:J102, 2), 'Raw Data'!G102:J102, 0), AND('Raw Data'!P102-'Raw Data'!O102&lt;4, 'Raw Data'!P102-'Raw Data'!O102&gt;0)), 'Raw Data'!H102, 0))</f>
        <v/>
      </c>
      <c r="P109">
        <f>IF(ISBLANK('Raw Data'!J102), 0, IF(AND(1=MATCH(LARGE('Raw Data'!G102:J102, 2), 'Raw Data'!G102:J102, 0), AND('Raw Data'!O102-'Raw Data'!P102&lt;4, 'Raw Data'!O102-'Raw Data'!P102&gt;0)), 'Raw Data'!G102, 0))</f>
        <v/>
      </c>
      <c r="Q109">
        <f>IF(ISBLANK('Raw Data'!J102), 0, IF(AND(4=MATCH(LARGE('Raw Data'!G102:J102, 1), 'Raw Data'!G102:J102, 0), 'Raw Data'!P102-'Raw Data'!O102&gt;3), 'Raw Data'!J102, 0))</f>
        <v/>
      </c>
      <c r="R109">
        <f>IF(ISBLANK('Raw Data'!J102), 0, IF(AND(3=MATCH(LARGE('Raw Data'!G102:J102, 1), 'Raw Data'!G102:J102, 0), 'Raw Data'!O102-'Raw Data'!P102&gt;3), 'Raw Data'!I102, 0))</f>
        <v/>
      </c>
      <c r="S109">
        <f>IF(AND('Raw Data'!P102-'Raw Data'!O102&gt;4, 'Raw Data'!F102&lt;'Raw Data'!C102), 'Raw Data'!J102, 0)</f>
        <v/>
      </c>
      <c r="T109">
        <f>IF(AND('Raw Data'!O102-'Raw Data'!P102&gt;4, 'Raw Data'!F102&gt;'Raw Data'!C102), 'Raw Data'!I102, 0)</f>
        <v/>
      </c>
      <c r="U109">
        <f>IF(AND('Raw Data'!P102-'Raw Data'!O102&lt;3, 'Raw Data'!P102&gt;'Raw Data'!O102, 'Raw Data'!F102&lt;'Raw Data'!C102), 'Raw Data'!H102, 0)</f>
        <v/>
      </c>
      <c r="V109">
        <f>IF(AND('Raw Data'!P102-'Raw Data'!O102&lt;3, 'Raw Data'!P102&gt;'Raw Data'!O102, 'Raw Data'!F102&gt;'Raw Data'!C102), 'Raw Data'!G102, 0)</f>
        <v/>
      </c>
    </row>
    <row r="110">
      <c r="A110">
        <f>IF(AND('Raw Data'!F103&lt;'Raw Data'!C103, 'Raw Data'!P103&gt;'Raw Data'!O103, 'Raw Data'!P103-'Raw Data'!O103&gt;3), 'Raw Data'!J103, 0)</f>
        <v/>
      </c>
      <c r="B110">
        <f>IF(AND('Raw Data'!C103&lt;'Raw Data'!F103, 'Raw Data'!O103&gt;'Raw Data'!P103, 'Raw Data'!O103-'Raw Data'!P103&gt;3), 'Raw Data'!I103, 0)</f>
        <v/>
      </c>
      <c r="C110">
        <f>IF(AND('Raw Data'!F103&lt;'Raw Data'!C103, 'Raw Data'!P103&gt;'Raw Data'!O103, 'Raw Data'!P103-'Raw Data'!O103&lt;4), 'Raw Data'!H103, 0)</f>
        <v/>
      </c>
      <c r="D110">
        <f>IF(AND('Raw Data'!C103&lt;'Raw Data'!F103, 'Raw Data'!O103&gt;'Raw Data'!P103, 'Raw Data'!O103-'Raw Data'!P103&lt;4), 'Raw Data'!G103, 0)</f>
        <v/>
      </c>
      <c r="E110">
        <f>IF(ISBLANK('Raw Data'!J103), 0, IF(AND(4=MATCH(LARGE('Raw Data'!G103:J103, 4), 'Raw Data'!G103:J103, 0), 'Raw Data'!P103-'Raw Data'!O103&gt;3), 'Raw Data'!J103, 0))</f>
        <v/>
      </c>
      <c r="F110">
        <f>IF(ISBLANK('Raw Data'!J103), 0, IF(AND(3=MATCH(LARGE('Raw Data'!G103:J103, 4), 'Raw Data'!G103:J103, 0), 'Raw Data'!O103-'Raw Data'!P103&gt;3), 'Raw Data'!I103, 0))</f>
        <v/>
      </c>
      <c r="G110">
        <f>IF(ISBLANK('Raw Data'!J103), 0, IF(AND(2=MATCH(LARGE('Raw Data'!G103:J103, 4), 'Raw Data'!G103:J103, 0), AND('Raw Data'!P103-'Raw Data'!O103&lt;4, 'Raw Data'!P103-'Raw Data'!O103&gt;0)), 'Raw Data'!H103, 0))</f>
        <v/>
      </c>
      <c r="H110">
        <f>IF(ISBLANK('Raw Data'!J103), 0, IF(AND(1=MATCH(LARGE('Raw Data'!G103:J103, 4), 'Raw Data'!G103:J103, 0), AND('Raw Data'!O103-'Raw Data'!P103&lt;4, 'Raw Data'!O103-'Raw Data'!P103&gt;0)), 'Raw Data'!G103, 0))</f>
        <v/>
      </c>
      <c r="I110">
        <f>IF(ISBLANK('Raw Data'!J103), 0, IF(AND(4=MATCH(LARGE('Raw Data'!G103:J103, 3), 'Raw Data'!G103:J103, 0), 'Raw Data'!P103-'Raw Data'!O103&gt;3), 'Raw Data'!J103, 0))</f>
        <v/>
      </c>
      <c r="J110">
        <f>IF(ISBLANK('Raw Data'!J103), 0, IF(AND(3=MATCH(LARGE('Raw Data'!G103:J103, 3), 'Raw Data'!G103:J103, 0), 'Raw Data'!O103-'Raw Data'!P103&gt;3), 'Raw Data'!I103, 0))</f>
        <v/>
      </c>
      <c r="K110">
        <f>IF(ISBLANK('Raw Data'!J103), 0, IF(AND(2=MATCH(LARGE('Raw Data'!G103:J103, 3), 'Raw Data'!G103:J103, 0), AND('Raw Data'!P103-'Raw Data'!O103&lt;4, 'Raw Data'!P103-'Raw Data'!O103&gt;0)), 'Raw Data'!H103, 0))</f>
        <v/>
      </c>
      <c r="L110">
        <f>IF(ISBLANK('Raw Data'!J103), 0, IF(AND(1=MATCH(LARGE('Raw Data'!G103:J103, 3), 'Raw Data'!G103:J103, 0), AND('Raw Data'!O103-'Raw Data'!P103&lt;4, 'Raw Data'!O103-'Raw Data'!P103&gt;0)), 'Raw Data'!G103, 0))</f>
        <v/>
      </c>
      <c r="M110">
        <f>IF(ISBLANK('Raw Data'!J103), 0, IF(AND(4=MATCH(LARGE('Raw Data'!G103:J103, 2), 'Raw Data'!G103:J103, 0), 'Raw Data'!P103-'Raw Data'!O103&gt;3), 'Raw Data'!J103, 0))</f>
        <v/>
      </c>
      <c r="N110">
        <f>IF(ISBLANK('Raw Data'!J103), 0, IF(AND(3=MATCH(LARGE('Raw Data'!G103:J103, 2), 'Raw Data'!G103:J103, 0), 'Raw Data'!O103-'Raw Data'!P103&gt;3), 'Raw Data'!I103, 0))</f>
        <v/>
      </c>
      <c r="O110">
        <f>IF(ISBLANK('Raw Data'!J103), 0, IF(AND(2=MATCH(LARGE('Raw Data'!G103:J103, 2), 'Raw Data'!G103:J103, 0), AND('Raw Data'!P103-'Raw Data'!O103&lt;4, 'Raw Data'!P103-'Raw Data'!O103&gt;0)), 'Raw Data'!H103, 0))</f>
        <v/>
      </c>
      <c r="P110">
        <f>IF(ISBLANK('Raw Data'!J103), 0, IF(AND(1=MATCH(LARGE('Raw Data'!G103:J103, 2), 'Raw Data'!G103:J103, 0), AND('Raw Data'!O103-'Raw Data'!P103&lt;4, 'Raw Data'!O103-'Raw Data'!P103&gt;0)), 'Raw Data'!G103, 0))</f>
        <v/>
      </c>
      <c r="Q110">
        <f>IF(ISBLANK('Raw Data'!J103), 0, IF(AND(4=MATCH(LARGE('Raw Data'!G103:J103, 1), 'Raw Data'!G103:J103, 0), 'Raw Data'!P103-'Raw Data'!O103&gt;3), 'Raw Data'!J103, 0))</f>
        <v/>
      </c>
      <c r="R110">
        <f>IF(ISBLANK('Raw Data'!J103), 0, IF(AND(3=MATCH(LARGE('Raw Data'!G103:J103, 1), 'Raw Data'!G103:J103, 0), 'Raw Data'!O103-'Raw Data'!P103&gt;3), 'Raw Data'!I103, 0))</f>
        <v/>
      </c>
      <c r="S110">
        <f>IF(AND('Raw Data'!P103-'Raw Data'!O103&gt;4, 'Raw Data'!F103&lt;'Raw Data'!C103), 'Raw Data'!J103, 0)</f>
        <v/>
      </c>
      <c r="T110">
        <f>IF(AND('Raw Data'!O103-'Raw Data'!P103&gt;4, 'Raw Data'!F103&gt;'Raw Data'!C103), 'Raw Data'!I103, 0)</f>
        <v/>
      </c>
      <c r="U110">
        <f>IF(AND('Raw Data'!P103-'Raw Data'!O103&lt;3, 'Raw Data'!P103&gt;'Raw Data'!O103, 'Raw Data'!F103&lt;'Raw Data'!C103), 'Raw Data'!H103, 0)</f>
        <v/>
      </c>
      <c r="V110">
        <f>IF(AND('Raw Data'!P103-'Raw Data'!O103&lt;3, 'Raw Data'!P103&gt;'Raw Data'!O103, 'Raw Data'!F103&gt;'Raw Data'!C103), 'Raw Data'!G103, 0)</f>
        <v/>
      </c>
    </row>
    <row r="111">
      <c r="A111">
        <f>IF(AND('Raw Data'!F104&lt;'Raw Data'!C104, 'Raw Data'!P104&gt;'Raw Data'!O104, 'Raw Data'!P104-'Raw Data'!O104&gt;3), 'Raw Data'!J104, 0)</f>
        <v/>
      </c>
      <c r="B111">
        <f>IF(AND('Raw Data'!C104&lt;'Raw Data'!F104, 'Raw Data'!O104&gt;'Raw Data'!P104, 'Raw Data'!O104-'Raw Data'!P104&gt;3), 'Raw Data'!I104, 0)</f>
        <v/>
      </c>
      <c r="C111">
        <f>IF(AND('Raw Data'!F104&lt;'Raw Data'!C104, 'Raw Data'!P104&gt;'Raw Data'!O104, 'Raw Data'!P104-'Raw Data'!O104&lt;4), 'Raw Data'!H104, 0)</f>
        <v/>
      </c>
      <c r="D111">
        <f>IF(AND('Raw Data'!C104&lt;'Raw Data'!F104, 'Raw Data'!O104&gt;'Raw Data'!P104, 'Raw Data'!O104-'Raw Data'!P104&lt;4), 'Raw Data'!G104, 0)</f>
        <v/>
      </c>
      <c r="E111">
        <f>IF(ISBLANK('Raw Data'!J104), 0, IF(AND(4=MATCH(LARGE('Raw Data'!G104:J104, 4), 'Raw Data'!G104:J104, 0), 'Raw Data'!P104-'Raw Data'!O104&gt;3), 'Raw Data'!J104, 0))</f>
        <v/>
      </c>
      <c r="F111">
        <f>IF(ISBLANK('Raw Data'!J104), 0, IF(AND(3=MATCH(LARGE('Raw Data'!G104:J104, 4), 'Raw Data'!G104:J104, 0), 'Raw Data'!O104-'Raw Data'!P104&gt;3), 'Raw Data'!I104, 0))</f>
        <v/>
      </c>
      <c r="G111">
        <f>IF(ISBLANK('Raw Data'!J104), 0, IF(AND(2=MATCH(LARGE('Raw Data'!G104:J104, 4), 'Raw Data'!G104:J104, 0), AND('Raw Data'!P104-'Raw Data'!O104&lt;4, 'Raw Data'!P104-'Raw Data'!O104&gt;0)), 'Raw Data'!H104, 0))</f>
        <v/>
      </c>
      <c r="H111">
        <f>IF(ISBLANK('Raw Data'!J104), 0, IF(AND(1=MATCH(LARGE('Raw Data'!G104:J104, 4), 'Raw Data'!G104:J104, 0), AND('Raw Data'!O104-'Raw Data'!P104&lt;4, 'Raw Data'!O104-'Raw Data'!P104&gt;0)), 'Raw Data'!G104, 0))</f>
        <v/>
      </c>
      <c r="I111">
        <f>IF(ISBLANK('Raw Data'!J104), 0, IF(AND(4=MATCH(LARGE('Raw Data'!G104:J104, 3), 'Raw Data'!G104:J104, 0), 'Raw Data'!P104-'Raw Data'!O104&gt;3), 'Raw Data'!J104, 0))</f>
        <v/>
      </c>
      <c r="J111">
        <f>IF(ISBLANK('Raw Data'!J104), 0, IF(AND(3=MATCH(LARGE('Raw Data'!G104:J104, 3), 'Raw Data'!G104:J104, 0), 'Raw Data'!O104-'Raw Data'!P104&gt;3), 'Raw Data'!I104, 0))</f>
        <v/>
      </c>
      <c r="K111">
        <f>IF(ISBLANK('Raw Data'!J104), 0, IF(AND(2=MATCH(LARGE('Raw Data'!G104:J104, 3), 'Raw Data'!G104:J104, 0), AND('Raw Data'!P104-'Raw Data'!O104&lt;4, 'Raw Data'!P104-'Raw Data'!O104&gt;0)), 'Raw Data'!H104, 0))</f>
        <v/>
      </c>
      <c r="L111">
        <f>IF(ISBLANK('Raw Data'!J104), 0, IF(AND(1=MATCH(LARGE('Raw Data'!G104:J104, 3), 'Raw Data'!G104:J104, 0), AND('Raw Data'!O104-'Raw Data'!P104&lt;4, 'Raw Data'!O104-'Raw Data'!P104&gt;0)), 'Raw Data'!G104, 0))</f>
        <v/>
      </c>
      <c r="M111">
        <f>IF(ISBLANK('Raw Data'!J104), 0, IF(AND(4=MATCH(LARGE('Raw Data'!G104:J104, 2), 'Raw Data'!G104:J104, 0), 'Raw Data'!P104-'Raw Data'!O104&gt;3), 'Raw Data'!J104, 0))</f>
        <v/>
      </c>
      <c r="N111">
        <f>IF(ISBLANK('Raw Data'!J104), 0, IF(AND(3=MATCH(LARGE('Raw Data'!G104:J104, 2), 'Raw Data'!G104:J104, 0), 'Raw Data'!O104-'Raw Data'!P104&gt;3), 'Raw Data'!I104, 0))</f>
        <v/>
      </c>
      <c r="O111">
        <f>IF(ISBLANK('Raw Data'!J104), 0, IF(AND(2=MATCH(LARGE('Raw Data'!G104:J104, 2), 'Raw Data'!G104:J104, 0), AND('Raw Data'!P104-'Raw Data'!O104&lt;4, 'Raw Data'!P104-'Raw Data'!O104&gt;0)), 'Raw Data'!H104, 0))</f>
        <v/>
      </c>
      <c r="P111">
        <f>IF(ISBLANK('Raw Data'!J104), 0, IF(AND(1=MATCH(LARGE('Raw Data'!G104:J104, 2), 'Raw Data'!G104:J104, 0), AND('Raw Data'!O104-'Raw Data'!P104&lt;4, 'Raw Data'!O104-'Raw Data'!P104&gt;0)), 'Raw Data'!G104, 0))</f>
        <v/>
      </c>
      <c r="Q111">
        <f>IF(ISBLANK('Raw Data'!J104), 0, IF(AND(4=MATCH(LARGE('Raw Data'!G104:J104, 1), 'Raw Data'!G104:J104, 0), 'Raw Data'!P104-'Raw Data'!O104&gt;3), 'Raw Data'!J104, 0))</f>
        <v/>
      </c>
      <c r="R111">
        <f>IF(ISBLANK('Raw Data'!J104), 0, IF(AND(3=MATCH(LARGE('Raw Data'!G104:J104, 1), 'Raw Data'!G104:J104, 0), 'Raw Data'!O104-'Raw Data'!P104&gt;3), 'Raw Data'!I104, 0))</f>
        <v/>
      </c>
      <c r="S111">
        <f>IF(AND('Raw Data'!P104-'Raw Data'!O104&gt;4, 'Raw Data'!F104&lt;'Raw Data'!C104), 'Raw Data'!J104, 0)</f>
        <v/>
      </c>
      <c r="T111">
        <f>IF(AND('Raw Data'!O104-'Raw Data'!P104&gt;4, 'Raw Data'!F104&gt;'Raw Data'!C104), 'Raw Data'!I104, 0)</f>
        <v/>
      </c>
      <c r="U111">
        <f>IF(AND('Raw Data'!P104-'Raw Data'!O104&lt;3, 'Raw Data'!P104&gt;'Raw Data'!O104, 'Raw Data'!F104&lt;'Raw Data'!C104), 'Raw Data'!H104, 0)</f>
        <v/>
      </c>
      <c r="V111">
        <f>IF(AND('Raw Data'!P104-'Raw Data'!O104&lt;3, 'Raw Data'!P104&gt;'Raw Data'!O104, 'Raw Data'!F104&gt;'Raw Data'!C104), 'Raw Data'!G104, 0)</f>
        <v/>
      </c>
    </row>
    <row r="112">
      <c r="A112">
        <f>IF(AND('Raw Data'!F105&lt;'Raw Data'!C105, 'Raw Data'!P105&gt;'Raw Data'!O105, 'Raw Data'!P105-'Raw Data'!O105&gt;3), 'Raw Data'!J105, 0)</f>
        <v/>
      </c>
      <c r="B112">
        <f>IF(AND('Raw Data'!C105&lt;'Raw Data'!F105, 'Raw Data'!O105&gt;'Raw Data'!P105, 'Raw Data'!O105-'Raw Data'!P105&gt;3), 'Raw Data'!I105, 0)</f>
        <v/>
      </c>
      <c r="C112">
        <f>IF(AND('Raw Data'!F105&lt;'Raw Data'!C105, 'Raw Data'!P105&gt;'Raw Data'!O105, 'Raw Data'!P105-'Raw Data'!O105&lt;4), 'Raw Data'!H105, 0)</f>
        <v/>
      </c>
      <c r="D112">
        <f>IF(AND('Raw Data'!C105&lt;'Raw Data'!F105, 'Raw Data'!O105&gt;'Raw Data'!P105, 'Raw Data'!O105-'Raw Data'!P105&lt;4), 'Raw Data'!G105, 0)</f>
        <v/>
      </c>
      <c r="E112">
        <f>IF(ISBLANK('Raw Data'!J105), 0, IF(AND(4=MATCH(LARGE('Raw Data'!G105:J105, 4), 'Raw Data'!G105:J105, 0), 'Raw Data'!P105-'Raw Data'!O105&gt;3), 'Raw Data'!J105, 0))</f>
        <v/>
      </c>
      <c r="F112">
        <f>IF(ISBLANK('Raw Data'!J105), 0, IF(AND(3=MATCH(LARGE('Raw Data'!G105:J105, 4), 'Raw Data'!G105:J105, 0), 'Raw Data'!O105-'Raw Data'!P105&gt;3), 'Raw Data'!I105, 0))</f>
        <v/>
      </c>
      <c r="G112">
        <f>IF(ISBLANK('Raw Data'!J105), 0, IF(AND(2=MATCH(LARGE('Raw Data'!G105:J105, 4), 'Raw Data'!G105:J105, 0), AND('Raw Data'!P105-'Raw Data'!O105&lt;4, 'Raw Data'!P105-'Raw Data'!O105&gt;0)), 'Raw Data'!H105, 0))</f>
        <v/>
      </c>
      <c r="H112">
        <f>IF(ISBLANK('Raw Data'!J105), 0, IF(AND(1=MATCH(LARGE('Raw Data'!G105:J105, 4), 'Raw Data'!G105:J105, 0), AND('Raw Data'!O105-'Raw Data'!P105&lt;4, 'Raw Data'!O105-'Raw Data'!P105&gt;0)), 'Raw Data'!G105, 0))</f>
        <v/>
      </c>
      <c r="I112">
        <f>IF(ISBLANK('Raw Data'!J105), 0, IF(AND(4=MATCH(LARGE('Raw Data'!G105:J105, 3), 'Raw Data'!G105:J105, 0), 'Raw Data'!P105-'Raw Data'!O105&gt;3), 'Raw Data'!J105, 0))</f>
        <v/>
      </c>
      <c r="J112">
        <f>IF(ISBLANK('Raw Data'!J105), 0, IF(AND(3=MATCH(LARGE('Raw Data'!G105:J105, 3), 'Raw Data'!G105:J105, 0), 'Raw Data'!O105-'Raw Data'!P105&gt;3), 'Raw Data'!I105, 0))</f>
        <v/>
      </c>
      <c r="K112">
        <f>IF(ISBLANK('Raw Data'!J105), 0, IF(AND(2=MATCH(LARGE('Raw Data'!G105:J105, 3), 'Raw Data'!G105:J105, 0), AND('Raw Data'!P105-'Raw Data'!O105&lt;4, 'Raw Data'!P105-'Raw Data'!O105&gt;0)), 'Raw Data'!H105, 0))</f>
        <v/>
      </c>
      <c r="L112">
        <f>IF(ISBLANK('Raw Data'!J105), 0, IF(AND(1=MATCH(LARGE('Raw Data'!G105:J105, 3), 'Raw Data'!G105:J105, 0), AND('Raw Data'!O105-'Raw Data'!P105&lt;4, 'Raw Data'!O105-'Raw Data'!P105&gt;0)), 'Raw Data'!G105, 0))</f>
        <v/>
      </c>
      <c r="M112">
        <f>IF(ISBLANK('Raw Data'!J105), 0, IF(AND(4=MATCH(LARGE('Raw Data'!G105:J105, 2), 'Raw Data'!G105:J105, 0), 'Raw Data'!P105-'Raw Data'!O105&gt;3), 'Raw Data'!J105, 0))</f>
        <v/>
      </c>
      <c r="N112">
        <f>IF(ISBLANK('Raw Data'!J105), 0, IF(AND(3=MATCH(LARGE('Raw Data'!G105:J105, 2), 'Raw Data'!G105:J105, 0), 'Raw Data'!O105-'Raw Data'!P105&gt;3), 'Raw Data'!I105, 0))</f>
        <v/>
      </c>
      <c r="O112">
        <f>IF(ISBLANK('Raw Data'!J105), 0, IF(AND(2=MATCH(LARGE('Raw Data'!G105:J105, 2), 'Raw Data'!G105:J105, 0), AND('Raw Data'!P105-'Raw Data'!O105&lt;4, 'Raw Data'!P105-'Raw Data'!O105&gt;0)), 'Raw Data'!H105, 0))</f>
        <v/>
      </c>
      <c r="P112">
        <f>IF(ISBLANK('Raw Data'!J105), 0, IF(AND(1=MATCH(LARGE('Raw Data'!G105:J105, 2), 'Raw Data'!G105:J105, 0), AND('Raw Data'!O105-'Raw Data'!P105&lt;4, 'Raw Data'!O105-'Raw Data'!P105&gt;0)), 'Raw Data'!G105, 0))</f>
        <v/>
      </c>
      <c r="Q112">
        <f>IF(ISBLANK('Raw Data'!J105), 0, IF(AND(4=MATCH(LARGE('Raw Data'!G105:J105, 1), 'Raw Data'!G105:J105, 0), 'Raw Data'!P105-'Raw Data'!O105&gt;3), 'Raw Data'!J105, 0))</f>
        <v/>
      </c>
      <c r="R112">
        <f>IF(ISBLANK('Raw Data'!J105), 0, IF(AND(3=MATCH(LARGE('Raw Data'!G105:J105, 1), 'Raw Data'!G105:J105, 0), 'Raw Data'!O105-'Raw Data'!P105&gt;3), 'Raw Data'!I105, 0))</f>
        <v/>
      </c>
      <c r="S112">
        <f>IF(AND('Raw Data'!P105-'Raw Data'!O105&gt;4, 'Raw Data'!F105&lt;'Raw Data'!C105), 'Raw Data'!J105, 0)</f>
        <v/>
      </c>
      <c r="T112">
        <f>IF(AND('Raw Data'!O105-'Raw Data'!P105&gt;4, 'Raw Data'!F105&gt;'Raw Data'!C105), 'Raw Data'!I105, 0)</f>
        <v/>
      </c>
      <c r="U112">
        <f>IF(AND('Raw Data'!P105-'Raw Data'!O105&lt;3, 'Raw Data'!P105&gt;'Raw Data'!O105, 'Raw Data'!F105&lt;'Raw Data'!C105), 'Raw Data'!H105, 0)</f>
        <v/>
      </c>
      <c r="V112">
        <f>IF(AND('Raw Data'!P105-'Raw Data'!O105&lt;3, 'Raw Data'!P105&gt;'Raw Data'!O105, 'Raw Data'!F105&gt;'Raw Data'!C105), 'Raw Data'!G105, 0)</f>
        <v/>
      </c>
    </row>
    <row r="113">
      <c r="A113">
        <f>IF(AND('Raw Data'!F106&lt;'Raw Data'!C106, 'Raw Data'!P106&gt;'Raw Data'!O106, 'Raw Data'!P106-'Raw Data'!O106&gt;3), 'Raw Data'!J106, 0)</f>
        <v/>
      </c>
      <c r="B113">
        <f>IF(AND('Raw Data'!C106&lt;'Raw Data'!F106, 'Raw Data'!O106&gt;'Raw Data'!P106, 'Raw Data'!O106-'Raw Data'!P106&gt;3), 'Raw Data'!I106, 0)</f>
        <v/>
      </c>
      <c r="C113">
        <f>IF(AND('Raw Data'!F106&lt;'Raw Data'!C106, 'Raw Data'!P106&gt;'Raw Data'!O106, 'Raw Data'!P106-'Raw Data'!O106&lt;4), 'Raw Data'!H106, 0)</f>
        <v/>
      </c>
      <c r="D113">
        <f>IF(AND('Raw Data'!C106&lt;'Raw Data'!F106, 'Raw Data'!O106&gt;'Raw Data'!P106, 'Raw Data'!O106-'Raw Data'!P106&lt;4), 'Raw Data'!G106, 0)</f>
        <v/>
      </c>
      <c r="E113">
        <f>IF(ISBLANK('Raw Data'!J106), 0, IF(AND(4=MATCH(LARGE('Raw Data'!G106:J106, 4), 'Raw Data'!G106:J106, 0), 'Raw Data'!P106-'Raw Data'!O106&gt;3), 'Raw Data'!J106, 0))</f>
        <v/>
      </c>
      <c r="F113">
        <f>IF(ISBLANK('Raw Data'!J106), 0, IF(AND(3=MATCH(LARGE('Raw Data'!G106:J106, 4), 'Raw Data'!G106:J106, 0), 'Raw Data'!O106-'Raw Data'!P106&gt;3), 'Raw Data'!I106, 0))</f>
        <v/>
      </c>
      <c r="G113">
        <f>IF(ISBLANK('Raw Data'!J106), 0, IF(AND(2=MATCH(LARGE('Raw Data'!G106:J106, 4), 'Raw Data'!G106:J106, 0), AND('Raw Data'!P106-'Raw Data'!O106&lt;4, 'Raw Data'!P106-'Raw Data'!O106&gt;0)), 'Raw Data'!H106, 0))</f>
        <v/>
      </c>
      <c r="H113">
        <f>IF(ISBLANK('Raw Data'!J106), 0, IF(AND(1=MATCH(LARGE('Raw Data'!G106:J106, 4), 'Raw Data'!G106:J106, 0), AND('Raw Data'!O106-'Raw Data'!P106&lt;4, 'Raw Data'!O106-'Raw Data'!P106&gt;0)), 'Raw Data'!G106, 0))</f>
        <v/>
      </c>
      <c r="I113">
        <f>IF(ISBLANK('Raw Data'!J106), 0, IF(AND(4=MATCH(LARGE('Raw Data'!G106:J106, 3), 'Raw Data'!G106:J106, 0), 'Raw Data'!P106-'Raw Data'!O106&gt;3), 'Raw Data'!J106, 0))</f>
        <v/>
      </c>
      <c r="J113">
        <f>IF(ISBLANK('Raw Data'!J106), 0, IF(AND(3=MATCH(LARGE('Raw Data'!G106:J106, 3), 'Raw Data'!G106:J106, 0), 'Raw Data'!O106-'Raw Data'!P106&gt;3), 'Raw Data'!I106, 0))</f>
        <v/>
      </c>
      <c r="K113">
        <f>IF(ISBLANK('Raw Data'!J106), 0, IF(AND(2=MATCH(LARGE('Raw Data'!G106:J106, 3), 'Raw Data'!G106:J106, 0), AND('Raw Data'!P106-'Raw Data'!O106&lt;4, 'Raw Data'!P106-'Raw Data'!O106&gt;0)), 'Raw Data'!H106, 0))</f>
        <v/>
      </c>
      <c r="L113">
        <f>IF(ISBLANK('Raw Data'!J106), 0, IF(AND(1=MATCH(LARGE('Raw Data'!G106:J106, 3), 'Raw Data'!G106:J106, 0), AND('Raw Data'!O106-'Raw Data'!P106&lt;4, 'Raw Data'!O106-'Raw Data'!P106&gt;0)), 'Raw Data'!G106, 0))</f>
        <v/>
      </c>
      <c r="M113">
        <f>IF(ISBLANK('Raw Data'!J106), 0, IF(AND(4=MATCH(LARGE('Raw Data'!G106:J106, 2), 'Raw Data'!G106:J106, 0), 'Raw Data'!P106-'Raw Data'!O106&gt;3), 'Raw Data'!J106, 0))</f>
        <v/>
      </c>
      <c r="N113">
        <f>IF(ISBLANK('Raw Data'!J106), 0, IF(AND(3=MATCH(LARGE('Raw Data'!G106:J106, 2), 'Raw Data'!G106:J106, 0), 'Raw Data'!O106-'Raw Data'!P106&gt;3), 'Raw Data'!I106, 0))</f>
        <v/>
      </c>
      <c r="O113">
        <f>IF(ISBLANK('Raw Data'!J106), 0, IF(AND(2=MATCH(LARGE('Raw Data'!G106:J106, 2), 'Raw Data'!G106:J106, 0), AND('Raw Data'!P106-'Raw Data'!O106&lt;4, 'Raw Data'!P106-'Raw Data'!O106&gt;0)), 'Raw Data'!H106, 0))</f>
        <v/>
      </c>
      <c r="P113">
        <f>IF(ISBLANK('Raw Data'!J106), 0, IF(AND(1=MATCH(LARGE('Raw Data'!G106:J106, 2), 'Raw Data'!G106:J106, 0), AND('Raw Data'!O106-'Raw Data'!P106&lt;4, 'Raw Data'!O106-'Raw Data'!P106&gt;0)), 'Raw Data'!G106, 0))</f>
        <v/>
      </c>
      <c r="Q113">
        <f>IF(ISBLANK('Raw Data'!J106), 0, IF(AND(4=MATCH(LARGE('Raw Data'!G106:J106, 1), 'Raw Data'!G106:J106, 0), 'Raw Data'!P106-'Raw Data'!O106&gt;3), 'Raw Data'!J106, 0))</f>
        <v/>
      </c>
      <c r="R113">
        <f>IF(ISBLANK('Raw Data'!J106), 0, IF(AND(3=MATCH(LARGE('Raw Data'!G106:J106, 1), 'Raw Data'!G106:J106, 0), 'Raw Data'!O106-'Raw Data'!P106&gt;3), 'Raw Data'!I106, 0))</f>
        <v/>
      </c>
      <c r="S113">
        <f>IF(AND('Raw Data'!P106-'Raw Data'!O106&gt;4, 'Raw Data'!F106&lt;'Raw Data'!C106), 'Raw Data'!J106, 0)</f>
        <v/>
      </c>
      <c r="T113">
        <f>IF(AND('Raw Data'!O106-'Raw Data'!P106&gt;4, 'Raw Data'!F106&gt;'Raw Data'!C106), 'Raw Data'!I106, 0)</f>
        <v/>
      </c>
      <c r="U113">
        <f>IF(AND('Raw Data'!P106-'Raw Data'!O106&lt;3, 'Raw Data'!P106&gt;'Raw Data'!O106, 'Raw Data'!F106&lt;'Raw Data'!C106), 'Raw Data'!H106, 0)</f>
        <v/>
      </c>
      <c r="V113">
        <f>IF(AND('Raw Data'!P106-'Raw Data'!O106&lt;3, 'Raw Data'!P106&gt;'Raw Data'!O106, 'Raw Data'!F106&gt;'Raw Data'!C106), 'Raw Data'!G106, 0)</f>
        <v/>
      </c>
    </row>
    <row r="114">
      <c r="A114">
        <f>IF(AND('Raw Data'!F107&lt;'Raw Data'!C107, 'Raw Data'!P107&gt;'Raw Data'!O107, 'Raw Data'!P107-'Raw Data'!O107&gt;3), 'Raw Data'!J107, 0)</f>
        <v/>
      </c>
      <c r="B114">
        <f>IF(AND('Raw Data'!C107&lt;'Raw Data'!F107, 'Raw Data'!O107&gt;'Raw Data'!P107, 'Raw Data'!O107-'Raw Data'!P107&gt;3), 'Raw Data'!I107, 0)</f>
        <v/>
      </c>
      <c r="C114">
        <f>IF(AND('Raw Data'!F107&lt;'Raw Data'!C107, 'Raw Data'!P107&gt;'Raw Data'!O107, 'Raw Data'!P107-'Raw Data'!O107&lt;4), 'Raw Data'!H107, 0)</f>
        <v/>
      </c>
      <c r="D114">
        <f>IF(AND('Raw Data'!C107&lt;'Raw Data'!F107, 'Raw Data'!O107&gt;'Raw Data'!P107, 'Raw Data'!O107-'Raw Data'!P107&lt;4), 'Raw Data'!G107, 0)</f>
        <v/>
      </c>
      <c r="E114">
        <f>IF(ISBLANK('Raw Data'!J107), 0, IF(AND(4=MATCH(LARGE('Raw Data'!G107:J107, 4), 'Raw Data'!G107:J107, 0), 'Raw Data'!P107-'Raw Data'!O107&gt;3), 'Raw Data'!J107, 0))</f>
        <v/>
      </c>
      <c r="F114">
        <f>IF(ISBLANK('Raw Data'!J107), 0, IF(AND(3=MATCH(LARGE('Raw Data'!G107:J107, 4), 'Raw Data'!G107:J107, 0), 'Raw Data'!O107-'Raw Data'!P107&gt;3), 'Raw Data'!I107, 0))</f>
        <v/>
      </c>
      <c r="G114">
        <f>IF(ISBLANK('Raw Data'!J107), 0, IF(AND(2=MATCH(LARGE('Raw Data'!G107:J107, 4), 'Raw Data'!G107:J107, 0), AND('Raw Data'!P107-'Raw Data'!O107&lt;4, 'Raw Data'!P107-'Raw Data'!O107&gt;0)), 'Raw Data'!H107, 0))</f>
        <v/>
      </c>
      <c r="H114">
        <f>IF(ISBLANK('Raw Data'!J107), 0, IF(AND(1=MATCH(LARGE('Raw Data'!G107:J107, 4), 'Raw Data'!G107:J107, 0), AND('Raw Data'!O107-'Raw Data'!P107&lt;4, 'Raw Data'!O107-'Raw Data'!P107&gt;0)), 'Raw Data'!G107, 0))</f>
        <v/>
      </c>
      <c r="I114">
        <f>IF(ISBLANK('Raw Data'!J107), 0, IF(AND(4=MATCH(LARGE('Raw Data'!G107:J107, 3), 'Raw Data'!G107:J107, 0), 'Raw Data'!P107-'Raw Data'!O107&gt;3), 'Raw Data'!J107, 0))</f>
        <v/>
      </c>
      <c r="J114">
        <f>IF(ISBLANK('Raw Data'!J107), 0, IF(AND(3=MATCH(LARGE('Raw Data'!G107:J107, 3), 'Raw Data'!G107:J107, 0), 'Raw Data'!O107-'Raw Data'!P107&gt;3), 'Raw Data'!I107, 0))</f>
        <v/>
      </c>
      <c r="K114">
        <f>IF(ISBLANK('Raw Data'!J107), 0, IF(AND(2=MATCH(LARGE('Raw Data'!G107:J107, 3), 'Raw Data'!G107:J107, 0), AND('Raw Data'!P107-'Raw Data'!O107&lt;4, 'Raw Data'!P107-'Raw Data'!O107&gt;0)), 'Raw Data'!H107, 0))</f>
        <v/>
      </c>
      <c r="L114">
        <f>IF(ISBLANK('Raw Data'!J107), 0, IF(AND(1=MATCH(LARGE('Raw Data'!G107:J107, 3), 'Raw Data'!G107:J107, 0), AND('Raw Data'!O107-'Raw Data'!P107&lt;4, 'Raw Data'!O107-'Raw Data'!P107&gt;0)), 'Raw Data'!G107, 0))</f>
        <v/>
      </c>
      <c r="M114">
        <f>IF(ISBLANK('Raw Data'!J107), 0, IF(AND(4=MATCH(LARGE('Raw Data'!G107:J107, 2), 'Raw Data'!G107:J107, 0), 'Raw Data'!P107-'Raw Data'!O107&gt;3), 'Raw Data'!J107, 0))</f>
        <v/>
      </c>
      <c r="N114">
        <f>IF(ISBLANK('Raw Data'!J107), 0, IF(AND(3=MATCH(LARGE('Raw Data'!G107:J107, 2), 'Raw Data'!G107:J107, 0), 'Raw Data'!O107-'Raw Data'!P107&gt;3), 'Raw Data'!I107, 0))</f>
        <v/>
      </c>
      <c r="O114">
        <f>IF(ISBLANK('Raw Data'!J107), 0, IF(AND(2=MATCH(LARGE('Raw Data'!G107:J107, 2), 'Raw Data'!G107:J107, 0), AND('Raw Data'!P107-'Raw Data'!O107&lt;4, 'Raw Data'!P107-'Raw Data'!O107&gt;0)), 'Raw Data'!H107, 0))</f>
        <v/>
      </c>
      <c r="P114">
        <f>IF(ISBLANK('Raw Data'!J107), 0, IF(AND(1=MATCH(LARGE('Raw Data'!G107:J107, 2), 'Raw Data'!G107:J107, 0), AND('Raw Data'!O107-'Raw Data'!P107&lt;4, 'Raw Data'!O107-'Raw Data'!P107&gt;0)), 'Raw Data'!G107, 0))</f>
        <v/>
      </c>
      <c r="Q114">
        <f>IF(ISBLANK('Raw Data'!J107), 0, IF(AND(4=MATCH(LARGE('Raw Data'!G107:J107, 1), 'Raw Data'!G107:J107, 0), 'Raw Data'!P107-'Raw Data'!O107&gt;3), 'Raw Data'!J107, 0))</f>
        <v/>
      </c>
      <c r="R114">
        <f>IF(ISBLANK('Raw Data'!J107), 0, IF(AND(3=MATCH(LARGE('Raw Data'!G107:J107, 1), 'Raw Data'!G107:J107, 0), 'Raw Data'!O107-'Raw Data'!P107&gt;3), 'Raw Data'!I107, 0))</f>
        <v/>
      </c>
      <c r="S114">
        <f>IF(AND('Raw Data'!P107-'Raw Data'!O107&gt;4, 'Raw Data'!F107&lt;'Raw Data'!C107), 'Raw Data'!J107, 0)</f>
        <v/>
      </c>
      <c r="T114">
        <f>IF(AND('Raw Data'!O107-'Raw Data'!P107&gt;4, 'Raw Data'!F107&gt;'Raw Data'!C107), 'Raw Data'!I107, 0)</f>
        <v/>
      </c>
      <c r="U114">
        <f>IF(AND('Raw Data'!P107-'Raw Data'!O107&lt;3, 'Raw Data'!P107&gt;'Raw Data'!O107, 'Raw Data'!F107&lt;'Raw Data'!C107), 'Raw Data'!H107, 0)</f>
        <v/>
      </c>
      <c r="V114">
        <f>IF(AND('Raw Data'!P107-'Raw Data'!O107&lt;3, 'Raw Data'!P107&gt;'Raw Data'!O107, 'Raw Data'!F107&gt;'Raw Data'!C107), 'Raw Data'!G107, 0)</f>
        <v/>
      </c>
    </row>
    <row r="115">
      <c r="A115">
        <f>IF(AND('Raw Data'!F108&lt;'Raw Data'!C108, 'Raw Data'!P108&gt;'Raw Data'!O108, 'Raw Data'!P108-'Raw Data'!O108&gt;3), 'Raw Data'!J108, 0)</f>
        <v/>
      </c>
      <c r="B115">
        <f>IF(AND('Raw Data'!C108&lt;'Raw Data'!F108, 'Raw Data'!O108&gt;'Raw Data'!P108, 'Raw Data'!O108-'Raw Data'!P108&gt;3), 'Raw Data'!I108, 0)</f>
        <v/>
      </c>
      <c r="C115">
        <f>IF(AND('Raw Data'!F108&lt;'Raw Data'!C108, 'Raw Data'!P108&gt;'Raw Data'!O108, 'Raw Data'!P108-'Raw Data'!O108&lt;4), 'Raw Data'!H108, 0)</f>
        <v/>
      </c>
      <c r="D115">
        <f>IF(AND('Raw Data'!C108&lt;'Raw Data'!F108, 'Raw Data'!O108&gt;'Raw Data'!P108, 'Raw Data'!O108-'Raw Data'!P108&lt;4), 'Raw Data'!G108, 0)</f>
        <v/>
      </c>
      <c r="E115">
        <f>IF(ISBLANK('Raw Data'!J108), 0, IF(AND(4=MATCH(LARGE('Raw Data'!G108:J108, 4), 'Raw Data'!G108:J108, 0), 'Raw Data'!P108-'Raw Data'!O108&gt;3), 'Raw Data'!J108, 0))</f>
        <v/>
      </c>
      <c r="F115">
        <f>IF(ISBLANK('Raw Data'!J108), 0, IF(AND(3=MATCH(LARGE('Raw Data'!G108:J108, 4), 'Raw Data'!G108:J108, 0), 'Raw Data'!O108-'Raw Data'!P108&gt;3), 'Raw Data'!I108, 0))</f>
        <v/>
      </c>
      <c r="G115">
        <f>IF(ISBLANK('Raw Data'!J108), 0, IF(AND(2=MATCH(LARGE('Raw Data'!G108:J108, 4), 'Raw Data'!G108:J108, 0), AND('Raw Data'!P108-'Raw Data'!O108&lt;4, 'Raw Data'!P108-'Raw Data'!O108&gt;0)), 'Raw Data'!H108, 0))</f>
        <v/>
      </c>
      <c r="H115">
        <f>IF(ISBLANK('Raw Data'!J108), 0, IF(AND(1=MATCH(LARGE('Raw Data'!G108:J108, 4), 'Raw Data'!G108:J108, 0), AND('Raw Data'!O108-'Raw Data'!P108&lt;4, 'Raw Data'!O108-'Raw Data'!P108&gt;0)), 'Raw Data'!G108, 0))</f>
        <v/>
      </c>
      <c r="I115">
        <f>IF(ISBLANK('Raw Data'!J108), 0, IF(AND(4=MATCH(LARGE('Raw Data'!G108:J108, 3), 'Raw Data'!G108:J108, 0), 'Raw Data'!P108-'Raw Data'!O108&gt;3), 'Raw Data'!J108, 0))</f>
        <v/>
      </c>
      <c r="J115">
        <f>IF(ISBLANK('Raw Data'!J108), 0, IF(AND(3=MATCH(LARGE('Raw Data'!G108:J108, 3), 'Raw Data'!G108:J108, 0), 'Raw Data'!O108-'Raw Data'!P108&gt;3), 'Raw Data'!I108, 0))</f>
        <v/>
      </c>
      <c r="K115">
        <f>IF(ISBLANK('Raw Data'!J108), 0, IF(AND(2=MATCH(LARGE('Raw Data'!G108:J108, 3), 'Raw Data'!G108:J108, 0), AND('Raw Data'!P108-'Raw Data'!O108&lt;4, 'Raw Data'!P108-'Raw Data'!O108&gt;0)), 'Raw Data'!H108, 0))</f>
        <v/>
      </c>
      <c r="L115">
        <f>IF(ISBLANK('Raw Data'!J108), 0, IF(AND(1=MATCH(LARGE('Raw Data'!G108:J108, 3), 'Raw Data'!G108:J108, 0), AND('Raw Data'!O108-'Raw Data'!P108&lt;4, 'Raw Data'!O108-'Raw Data'!P108&gt;0)), 'Raw Data'!G108, 0))</f>
        <v/>
      </c>
      <c r="M115">
        <f>IF(ISBLANK('Raw Data'!J108), 0, IF(AND(4=MATCH(LARGE('Raw Data'!G108:J108, 2), 'Raw Data'!G108:J108, 0), 'Raw Data'!P108-'Raw Data'!O108&gt;3), 'Raw Data'!J108, 0))</f>
        <v/>
      </c>
      <c r="N115">
        <f>IF(ISBLANK('Raw Data'!J108), 0, IF(AND(3=MATCH(LARGE('Raw Data'!G108:J108, 2), 'Raw Data'!G108:J108, 0), 'Raw Data'!O108-'Raw Data'!P108&gt;3), 'Raw Data'!I108, 0))</f>
        <v/>
      </c>
      <c r="O115">
        <f>IF(ISBLANK('Raw Data'!J108), 0, IF(AND(2=MATCH(LARGE('Raw Data'!G108:J108, 2), 'Raw Data'!G108:J108, 0), AND('Raw Data'!P108-'Raw Data'!O108&lt;4, 'Raw Data'!P108-'Raw Data'!O108&gt;0)), 'Raw Data'!H108, 0))</f>
        <v/>
      </c>
      <c r="P115">
        <f>IF(ISBLANK('Raw Data'!J108), 0, IF(AND(1=MATCH(LARGE('Raw Data'!G108:J108, 2), 'Raw Data'!G108:J108, 0), AND('Raw Data'!O108-'Raw Data'!P108&lt;4, 'Raw Data'!O108-'Raw Data'!P108&gt;0)), 'Raw Data'!G108, 0))</f>
        <v/>
      </c>
      <c r="Q115">
        <f>IF(ISBLANK('Raw Data'!J108), 0, IF(AND(4=MATCH(LARGE('Raw Data'!G108:J108, 1), 'Raw Data'!G108:J108, 0), 'Raw Data'!P108-'Raw Data'!O108&gt;3), 'Raw Data'!J108, 0))</f>
        <v/>
      </c>
      <c r="R115">
        <f>IF(ISBLANK('Raw Data'!J108), 0, IF(AND(3=MATCH(LARGE('Raw Data'!G108:J108, 1), 'Raw Data'!G108:J108, 0), 'Raw Data'!O108-'Raw Data'!P108&gt;3), 'Raw Data'!I108, 0))</f>
        <v/>
      </c>
      <c r="S115">
        <f>IF(AND('Raw Data'!P108-'Raw Data'!O108&gt;4, 'Raw Data'!F108&lt;'Raw Data'!C108), 'Raw Data'!J108, 0)</f>
        <v/>
      </c>
      <c r="T115">
        <f>IF(AND('Raw Data'!O108-'Raw Data'!P108&gt;4, 'Raw Data'!F108&gt;'Raw Data'!C108), 'Raw Data'!I108, 0)</f>
        <v/>
      </c>
      <c r="U115">
        <f>IF(AND('Raw Data'!P108-'Raw Data'!O108&lt;3, 'Raw Data'!P108&gt;'Raw Data'!O108, 'Raw Data'!F108&lt;'Raw Data'!C108), 'Raw Data'!H108, 0)</f>
        <v/>
      </c>
      <c r="V115">
        <f>IF(AND('Raw Data'!P108-'Raw Data'!O108&lt;3, 'Raw Data'!P108&gt;'Raw Data'!O108, 'Raw Data'!F108&gt;'Raw Data'!C108), 'Raw Data'!G108, 0)</f>
        <v/>
      </c>
    </row>
    <row r="116">
      <c r="A116">
        <f>IF(AND('Raw Data'!F109&lt;'Raw Data'!C109, 'Raw Data'!P109&gt;'Raw Data'!O109, 'Raw Data'!P109-'Raw Data'!O109&gt;3), 'Raw Data'!J109, 0)</f>
        <v/>
      </c>
      <c r="B116">
        <f>IF(AND('Raw Data'!C109&lt;'Raw Data'!F109, 'Raw Data'!O109&gt;'Raw Data'!P109, 'Raw Data'!O109-'Raw Data'!P109&gt;3), 'Raw Data'!I109, 0)</f>
        <v/>
      </c>
      <c r="C116">
        <f>IF(AND('Raw Data'!F109&lt;'Raw Data'!C109, 'Raw Data'!P109&gt;'Raw Data'!O109, 'Raw Data'!P109-'Raw Data'!O109&lt;4), 'Raw Data'!H109, 0)</f>
        <v/>
      </c>
      <c r="D116">
        <f>IF(AND('Raw Data'!C109&lt;'Raw Data'!F109, 'Raw Data'!O109&gt;'Raw Data'!P109, 'Raw Data'!O109-'Raw Data'!P109&lt;4), 'Raw Data'!G109, 0)</f>
        <v/>
      </c>
      <c r="E116">
        <f>IF(ISBLANK('Raw Data'!J109), 0, IF(AND(4=MATCH(LARGE('Raw Data'!G109:J109, 4), 'Raw Data'!G109:J109, 0), 'Raw Data'!P109-'Raw Data'!O109&gt;3), 'Raw Data'!J109, 0))</f>
        <v/>
      </c>
      <c r="F116">
        <f>IF(ISBLANK('Raw Data'!J109), 0, IF(AND(3=MATCH(LARGE('Raw Data'!G109:J109, 4), 'Raw Data'!G109:J109, 0), 'Raw Data'!O109-'Raw Data'!P109&gt;3), 'Raw Data'!I109, 0))</f>
        <v/>
      </c>
      <c r="G116">
        <f>IF(ISBLANK('Raw Data'!J109), 0, IF(AND(2=MATCH(LARGE('Raw Data'!G109:J109, 4), 'Raw Data'!G109:J109, 0), AND('Raw Data'!P109-'Raw Data'!O109&lt;4, 'Raw Data'!P109-'Raw Data'!O109&gt;0)), 'Raw Data'!H109, 0))</f>
        <v/>
      </c>
      <c r="H116">
        <f>IF(ISBLANK('Raw Data'!J109), 0, IF(AND(1=MATCH(LARGE('Raw Data'!G109:J109, 4), 'Raw Data'!G109:J109, 0), AND('Raw Data'!O109-'Raw Data'!P109&lt;4, 'Raw Data'!O109-'Raw Data'!P109&gt;0)), 'Raw Data'!G109, 0))</f>
        <v/>
      </c>
      <c r="I116">
        <f>IF(ISBLANK('Raw Data'!J109), 0, IF(AND(4=MATCH(LARGE('Raw Data'!G109:J109, 3), 'Raw Data'!G109:J109, 0), 'Raw Data'!P109-'Raw Data'!O109&gt;3), 'Raw Data'!J109, 0))</f>
        <v/>
      </c>
      <c r="J116">
        <f>IF(ISBLANK('Raw Data'!J109), 0, IF(AND(3=MATCH(LARGE('Raw Data'!G109:J109, 3), 'Raw Data'!G109:J109, 0), 'Raw Data'!O109-'Raw Data'!P109&gt;3), 'Raw Data'!I109, 0))</f>
        <v/>
      </c>
      <c r="K116">
        <f>IF(ISBLANK('Raw Data'!J109), 0, IF(AND(2=MATCH(LARGE('Raw Data'!G109:J109, 3), 'Raw Data'!G109:J109, 0), AND('Raw Data'!P109-'Raw Data'!O109&lt;4, 'Raw Data'!P109-'Raw Data'!O109&gt;0)), 'Raw Data'!H109, 0))</f>
        <v/>
      </c>
      <c r="L116">
        <f>IF(ISBLANK('Raw Data'!J109), 0, IF(AND(1=MATCH(LARGE('Raw Data'!G109:J109, 3), 'Raw Data'!G109:J109, 0), AND('Raw Data'!O109-'Raw Data'!P109&lt;4, 'Raw Data'!O109-'Raw Data'!P109&gt;0)), 'Raw Data'!G109, 0))</f>
        <v/>
      </c>
      <c r="M116">
        <f>IF(ISBLANK('Raw Data'!J109), 0, IF(AND(4=MATCH(LARGE('Raw Data'!G109:J109, 2), 'Raw Data'!G109:J109, 0), 'Raw Data'!P109-'Raw Data'!O109&gt;3), 'Raw Data'!J109, 0))</f>
        <v/>
      </c>
      <c r="N116">
        <f>IF(ISBLANK('Raw Data'!J109), 0, IF(AND(3=MATCH(LARGE('Raw Data'!G109:J109, 2), 'Raw Data'!G109:J109, 0), 'Raw Data'!O109-'Raw Data'!P109&gt;3), 'Raw Data'!I109, 0))</f>
        <v/>
      </c>
      <c r="O116">
        <f>IF(ISBLANK('Raw Data'!J109), 0, IF(AND(2=MATCH(LARGE('Raw Data'!G109:J109, 2), 'Raw Data'!G109:J109, 0), AND('Raw Data'!P109-'Raw Data'!O109&lt;4, 'Raw Data'!P109-'Raw Data'!O109&gt;0)), 'Raw Data'!H109, 0))</f>
        <v/>
      </c>
      <c r="P116">
        <f>IF(ISBLANK('Raw Data'!J109), 0, IF(AND(1=MATCH(LARGE('Raw Data'!G109:J109, 2), 'Raw Data'!G109:J109, 0), AND('Raw Data'!O109-'Raw Data'!P109&lt;4, 'Raw Data'!O109-'Raw Data'!P109&gt;0)), 'Raw Data'!G109, 0))</f>
        <v/>
      </c>
      <c r="Q116">
        <f>IF(ISBLANK('Raw Data'!J109), 0, IF(AND(4=MATCH(LARGE('Raw Data'!G109:J109, 1), 'Raw Data'!G109:J109, 0), 'Raw Data'!P109-'Raw Data'!O109&gt;3), 'Raw Data'!J109, 0))</f>
        <v/>
      </c>
      <c r="R116">
        <f>IF(ISBLANK('Raw Data'!J109), 0, IF(AND(3=MATCH(LARGE('Raw Data'!G109:J109, 1), 'Raw Data'!G109:J109, 0), 'Raw Data'!O109-'Raw Data'!P109&gt;3), 'Raw Data'!I109, 0))</f>
        <v/>
      </c>
      <c r="S116">
        <f>IF(AND('Raw Data'!P109-'Raw Data'!O109&gt;4, 'Raw Data'!F109&lt;'Raw Data'!C109), 'Raw Data'!J109, 0)</f>
        <v/>
      </c>
      <c r="T116">
        <f>IF(AND('Raw Data'!O109-'Raw Data'!P109&gt;4, 'Raw Data'!F109&gt;'Raw Data'!C109), 'Raw Data'!I109, 0)</f>
        <v/>
      </c>
      <c r="U116">
        <f>IF(AND('Raw Data'!P109-'Raw Data'!O109&lt;3, 'Raw Data'!P109&gt;'Raw Data'!O109, 'Raw Data'!F109&lt;'Raw Data'!C109), 'Raw Data'!H109, 0)</f>
        <v/>
      </c>
      <c r="V116">
        <f>IF(AND('Raw Data'!P109-'Raw Data'!O109&lt;3, 'Raw Data'!P109&gt;'Raw Data'!O109, 'Raw Data'!F109&gt;'Raw Data'!C109), 'Raw Data'!G109, 0)</f>
        <v/>
      </c>
    </row>
    <row r="117">
      <c r="A117">
        <f>IF(AND('Raw Data'!F110&lt;'Raw Data'!C110, 'Raw Data'!P110&gt;'Raw Data'!O110, 'Raw Data'!P110-'Raw Data'!O110&gt;3), 'Raw Data'!J110, 0)</f>
        <v/>
      </c>
      <c r="B117">
        <f>IF(AND('Raw Data'!C110&lt;'Raw Data'!F110, 'Raw Data'!O110&gt;'Raw Data'!P110, 'Raw Data'!O110-'Raw Data'!P110&gt;3), 'Raw Data'!I110, 0)</f>
        <v/>
      </c>
      <c r="C117">
        <f>IF(AND('Raw Data'!F110&lt;'Raw Data'!C110, 'Raw Data'!P110&gt;'Raw Data'!O110, 'Raw Data'!P110-'Raw Data'!O110&lt;4), 'Raw Data'!H110, 0)</f>
        <v/>
      </c>
      <c r="D117">
        <f>IF(AND('Raw Data'!C110&lt;'Raw Data'!F110, 'Raw Data'!O110&gt;'Raw Data'!P110, 'Raw Data'!O110-'Raw Data'!P110&lt;4), 'Raw Data'!G110, 0)</f>
        <v/>
      </c>
      <c r="E117">
        <f>IF(ISBLANK('Raw Data'!J110), 0, IF(AND(4=MATCH(LARGE('Raw Data'!G110:J110, 4), 'Raw Data'!G110:J110, 0), 'Raw Data'!P110-'Raw Data'!O110&gt;3), 'Raw Data'!J110, 0))</f>
        <v/>
      </c>
      <c r="F117">
        <f>IF(ISBLANK('Raw Data'!J110), 0, IF(AND(3=MATCH(LARGE('Raw Data'!G110:J110, 4), 'Raw Data'!G110:J110, 0), 'Raw Data'!O110-'Raw Data'!P110&gt;3), 'Raw Data'!I110, 0))</f>
        <v/>
      </c>
      <c r="G117">
        <f>IF(ISBLANK('Raw Data'!J110), 0, IF(AND(2=MATCH(LARGE('Raw Data'!G110:J110, 4), 'Raw Data'!G110:J110, 0), AND('Raw Data'!P110-'Raw Data'!O110&lt;4, 'Raw Data'!P110-'Raw Data'!O110&gt;0)), 'Raw Data'!H110, 0))</f>
        <v/>
      </c>
      <c r="H117">
        <f>IF(ISBLANK('Raw Data'!J110), 0, IF(AND(1=MATCH(LARGE('Raw Data'!G110:J110, 4), 'Raw Data'!G110:J110, 0), AND('Raw Data'!O110-'Raw Data'!P110&lt;4, 'Raw Data'!O110-'Raw Data'!P110&gt;0)), 'Raw Data'!G110, 0))</f>
        <v/>
      </c>
      <c r="I117">
        <f>IF(ISBLANK('Raw Data'!J110), 0, IF(AND(4=MATCH(LARGE('Raw Data'!G110:J110, 3), 'Raw Data'!G110:J110, 0), 'Raw Data'!P110-'Raw Data'!O110&gt;3), 'Raw Data'!J110, 0))</f>
        <v/>
      </c>
      <c r="J117">
        <f>IF(ISBLANK('Raw Data'!J110), 0, IF(AND(3=MATCH(LARGE('Raw Data'!G110:J110, 3), 'Raw Data'!G110:J110, 0), 'Raw Data'!O110-'Raw Data'!P110&gt;3), 'Raw Data'!I110, 0))</f>
        <v/>
      </c>
      <c r="K117">
        <f>IF(ISBLANK('Raw Data'!J110), 0, IF(AND(2=MATCH(LARGE('Raw Data'!G110:J110, 3), 'Raw Data'!G110:J110, 0), AND('Raw Data'!P110-'Raw Data'!O110&lt;4, 'Raw Data'!P110-'Raw Data'!O110&gt;0)), 'Raw Data'!H110, 0))</f>
        <v/>
      </c>
      <c r="L117">
        <f>IF(ISBLANK('Raw Data'!J110), 0, IF(AND(1=MATCH(LARGE('Raw Data'!G110:J110, 3), 'Raw Data'!G110:J110, 0), AND('Raw Data'!O110-'Raw Data'!P110&lt;4, 'Raw Data'!O110-'Raw Data'!P110&gt;0)), 'Raw Data'!G110, 0))</f>
        <v/>
      </c>
      <c r="M117">
        <f>IF(ISBLANK('Raw Data'!J110), 0, IF(AND(4=MATCH(LARGE('Raw Data'!G110:J110, 2), 'Raw Data'!G110:J110, 0), 'Raw Data'!P110-'Raw Data'!O110&gt;3), 'Raw Data'!J110, 0))</f>
        <v/>
      </c>
      <c r="N117">
        <f>IF(ISBLANK('Raw Data'!J110), 0, IF(AND(3=MATCH(LARGE('Raw Data'!G110:J110, 2), 'Raw Data'!G110:J110, 0), 'Raw Data'!O110-'Raw Data'!P110&gt;3), 'Raw Data'!I110, 0))</f>
        <v/>
      </c>
      <c r="O117">
        <f>IF(ISBLANK('Raw Data'!J110), 0, IF(AND(2=MATCH(LARGE('Raw Data'!G110:J110, 2), 'Raw Data'!G110:J110, 0), AND('Raw Data'!P110-'Raw Data'!O110&lt;4, 'Raw Data'!P110-'Raw Data'!O110&gt;0)), 'Raw Data'!H110, 0))</f>
        <v/>
      </c>
      <c r="P117">
        <f>IF(ISBLANK('Raw Data'!J110), 0, IF(AND(1=MATCH(LARGE('Raw Data'!G110:J110, 2), 'Raw Data'!G110:J110, 0), AND('Raw Data'!O110-'Raw Data'!P110&lt;4, 'Raw Data'!O110-'Raw Data'!P110&gt;0)), 'Raw Data'!G110, 0))</f>
        <v/>
      </c>
      <c r="Q117">
        <f>IF(ISBLANK('Raw Data'!J110), 0, IF(AND(4=MATCH(LARGE('Raw Data'!G110:J110, 1), 'Raw Data'!G110:J110, 0), 'Raw Data'!P110-'Raw Data'!O110&gt;3), 'Raw Data'!J110, 0))</f>
        <v/>
      </c>
      <c r="R117">
        <f>IF(ISBLANK('Raw Data'!J110), 0, IF(AND(3=MATCH(LARGE('Raw Data'!G110:J110, 1), 'Raw Data'!G110:J110, 0), 'Raw Data'!O110-'Raw Data'!P110&gt;3), 'Raw Data'!I110, 0))</f>
        <v/>
      </c>
      <c r="S117">
        <f>IF(AND('Raw Data'!P110-'Raw Data'!O110&gt;4, 'Raw Data'!F110&lt;'Raw Data'!C110), 'Raw Data'!J110, 0)</f>
        <v/>
      </c>
      <c r="T117">
        <f>IF(AND('Raw Data'!O110-'Raw Data'!P110&gt;4, 'Raw Data'!F110&gt;'Raw Data'!C110), 'Raw Data'!I110, 0)</f>
        <v/>
      </c>
      <c r="U117">
        <f>IF(AND('Raw Data'!P110-'Raw Data'!O110&lt;3, 'Raw Data'!P110&gt;'Raw Data'!O110, 'Raw Data'!F110&lt;'Raw Data'!C110), 'Raw Data'!H110, 0)</f>
        <v/>
      </c>
      <c r="V117">
        <f>IF(AND('Raw Data'!P110-'Raw Data'!O110&lt;3, 'Raw Data'!P110&gt;'Raw Data'!O110, 'Raw Data'!F110&gt;'Raw Data'!C110), 'Raw Data'!G110, 0)</f>
        <v/>
      </c>
    </row>
    <row r="118">
      <c r="A118">
        <f>IF(AND('Raw Data'!F111&lt;'Raw Data'!C111, 'Raw Data'!P111&gt;'Raw Data'!O111, 'Raw Data'!P111-'Raw Data'!O111&gt;3), 'Raw Data'!J111, 0)</f>
        <v/>
      </c>
      <c r="B118">
        <f>IF(AND('Raw Data'!C111&lt;'Raw Data'!F111, 'Raw Data'!O111&gt;'Raw Data'!P111, 'Raw Data'!O111-'Raw Data'!P111&gt;3), 'Raw Data'!I111, 0)</f>
        <v/>
      </c>
      <c r="C118">
        <f>IF(AND('Raw Data'!F111&lt;'Raw Data'!C111, 'Raw Data'!P111&gt;'Raw Data'!O111, 'Raw Data'!P111-'Raw Data'!O111&lt;4), 'Raw Data'!H111, 0)</f>
        <v/>
      </c>
      <c r="D118">
        <f>IF(AND('Raw Data'!C111&lt;'Raw Data'!F111, 'Raw Data'!O111&gt;'Raw Data'!P111, 'Raw Data'!O111-'Raw Data'!P111&lt;4), 'Raw Data'!G111, 0)</f>
        <v/>
      </c>
      <c r="E118">
        <f>IF(ISBLANK('Raw Data'!J111), 0, IF(AND(4=MATCH(LARGE('Raw Data'!G111:J111, 4), 'Raw Data'!G111:J111, 0), 'Raw Data'!P111-'Raw Data'!O111&gt;3), 'Raw Data'!J111, 0))</f>
        <v/>
      </c>
      <c r="F118">
        <f>IF(ISBLANK('Raw Data'!J111), 0, IF(AND(3=MATCH(LARGE('Raw Data'!G111:J111, 4), 'Raw Data'!G111:J111, 0), 'Raw Data'!O111-'Raw Data'!P111&gt;3), 'Raw Data'!I111, 0))</f>
        <v/>
      </c>
      <c r="G118">
        <f>IF(ISBLANK('Raw Data'!J111), 0, IF(AND(2=MATCH(LARGE('Raw Data'!G111:J111, 4), 'Raw Data'!G111:J111, 0), AND('Raw Data'!P111-'Raw Data'!O111&lt;4, 'Raw Data'!P111-'Raw Data'!O111&gt;0)), 'Raw Data'!H111, 0))</f>
        <v/>
      </c>
      <c r="H118">
        <f>IF(ISBLANK('Raw Data'!J111), 0, IF(AND(1=MATCH(LARGE('Raw Data'!G111:J111, 4), 'Raw Data'!G111:J111, 0), AND('Raw Data'!O111-'Raw Data'!P111&lt;4, 'Raw Data'!O111-'Raw Data'!P111&gt;0)), 'Raw Data'!G111, 0))</f>
        <v/>
      </c>
      <c r="I118">
        <f>IF(ISBLANK('Raw Data'!J111), 0, IF(AND(4=MATCH(LARGE('Raw Data'!G111:J111, 3), 'Raw Data'!G111:J111, 0), 'Raw Data'!P111-'Raw Data'!O111&gt;3), 'Raw Data'!J111, 0))</f>
        <v/>
      </c>
      <c r="J118">
        <f>IF(ISBLANK('Raw Data'!J111), 0, IF(AND(3=MATCH(LARGE('Raw Data'!G111:J111, 3), 'Raw Data'!G111:J111, 0), 'Raw Data'!O111-'Raw Data'!P111&gt;3), 'Raw Data'!I111, 0))</f>
        <v/>
      </c>
      <c r="K118">
        <f>IF(ISBLANK('Raw Data'!J111), 0, IF(AND(2=MATCH(LARGE('Raw Data'!G111:J111, 3), 'Raw Data'!G111:J111, 0), AND('Raw Data'!P111-'Raw Data'!O111&lt;4, 'Raw Data'!P111-'Raw Data'!O111&gt;0)), 'Raw Data'!H111, 0))</f>
        <v/>
      </c>
      <c r="L118">
        <f>IF(ISBLANK('Raw Data'!J111), 0, IF(AND(1=MATCH(LARGE('Raw Data'!G111:J111, 3), 'Raw Data'!G111:J111, 0), AND('Raw Data'!O111-'Raw Data'!P111&lt;4, 'Raw Data'!O111-'Raw Data'!P111&gt;0)), 'Raw Data'!G111, 0))</f>
        <v/>
      </c>
      <c r="M118">
        <f>IF(ISBLANK('Raw Data'!J111), 0, IF(AND(4=MATCH(LARGE('Raw Data'!G111:J111, 2), 'Raw Data'!G111:J111, 0), 'Raw Data'!P111-'Raw Data'!O111&gt;3), 'Raw Data'!J111, 0))</f>
        <v/>
      </c>
      <c r="N118">
        <f>IF(ISBLANK('Raw Data'!J111), 0, IF(AND(3=MATCH(LARGE('Raw Data'!G111:J111, 2), 'Raw Data'!G111:J111, 0), 'Raw Data'!O111-'Raw Data'!P111&gt;3), 'Raw Data'!I111, 0))</f>
        <v/>
      </c>
      <c r="O118">
        <f>IF(ISBLANK('Raw Data'!J111), 0, IF(AND(2=MATCH(LARGE('Raw Data'!G111:J111, 2), 'Raw Data'!G111:J111, 0), AND('Raw Data'!P111-'Raw Data'!O111&lt;4, 'Raw Data'!P111-'Raw Data'!O111&gt;0)), 'Raw Data'!H111, 0))</f>
        <v/>
      </c>
      <c r="P118">
        <f>IF(ISBLANK('Raw Data'!J111), 0, IF(AND(1=MATCH(LARGE('Raw Data'!G111:J111, 2), 'Raw Data'!G111:J111, 0), AND('Raw Data'!O111-'Raw Data'!P111&lt;4, 'Raw Data'!O111-'Raw Data'!P111&gt;0)), 'Raw Data'!G111, 0))</f>
        <v/>
      </c>
      <c r="Q118">
        <f>IF(ISBLANK('Raw Data'!J111), 0, IF(AND(4=MATCH(LARGE('Raw Data'!G111:J111, 1), 'Raw Data'!G111:J111, 0), 'Raw Data'!P111-'Raw Data'!O111&gt;3), 'Raw Data'!J111, 0))</f>
        <v/>
      </c>
      <c r="R118">
        <f>IF(ISBLANK('Raw Data'!J111), 0, IF(AND(3=MATCH(LARGE('Raw Data'!G111:J111, 1), 'Raw Data'!G111:J111, 0), 'Raw Data'!O111-'Raw Data'!P111&gt;3), 'Raw Data'!I111, 0))</f>
        <v/>
      </c>
      <c r="S118">
        <f>IF(AND('Raw Data'!P111-'Raw Data'!O111&gt;4, 'Raw Data'!F111&lt;'Raw Data'!C111), 'Raw Data'!J111, 0)</f>
        <v/>
      </c>
      <c r="T118">
        <f>IF(AND('Raw Data'!O111-'Raw Data'!P111&gt;4, 'Raw Data'!F111&gt;'Raw Data'!C111), 'Raw Data'!I111, 0)</f>
        <v/>
      </c>
      <c r="U118">
        <f>IF(AND('Raw Data'!P111-'Raw Data'!O111&lt;3, 'Raw Data'!P111&gt;'Raw Data'!O111, 'Raw Data'!F111&lt;'Raw Data'!C111), 'Raw Data'!H111, 0)</f>
        <v/>
      </c>
      <c r="V118">
        <f>IF(AND('Raw Data'!P111-'Raw Data'!O111&lt;3, 'Raw Data'!P111&gt;'Raw Data'!O111, 'Raw Data'!F111&gt;'Raw Data'!C111), 'Raw Data'!G111, 0)</f>
        <v/>
      </c>
    </row>
    <row r="119">
      <c r="A119">
        <f>IF(AND('Raw Data'!F112&lt;'Raw Data'!C112, 'Raw Data'!P112&gt;'Raw Data'!O112, 'Raw Data'!P112-'Raw Data'!O112&gt;3), 'Raw Data'!J112, 0)</f>
        <v/>
      </c>
      <c r="B119">
        <f>IF(AND('Raw Data'!C112&lt;'Raw Data'!F112, 'Raw Data'!O112&gt;'Raw Data'!P112, 'Raw Data'!O112-'Raw Data'!P112&gt;3), 'Raw Data'!I112, 0)</f>
        <v/>
      </c>
      <c r="C119">
        <f>IF(AND('Raw Data'!F112&lt;'Raw Data'!C112, 'Raw Data'!P112&gt;'Raw Data'!O112, 'Raw Data'!P112-'Raw Data'!O112&lt;4), 'Raw Data'!H112, 0)</f>
        <v/>
      </c>
      <c r="D119">
        <f>IF(AND('Raw Data'!C112&lt;'Raw Data'!F112, 'Raw Data'!O112&gt;'Raw Data'!P112, 'Raw Data'!O112-'Raw Data'!P112&lt;4), 'Raw Data'!G112, 0)</f>
        <v/>
      </c>
      <c r="E119">
        <f>IF(ISBLANK('Raw Data'!J112), 0, IF(AND(4=MATCH(LARGE('Raw Data'!G112:J112, 4), 'Raw Data'!G112:J112, 0), 'Raw Data'!P112-'Raw Data'!O112&gt;3), 'Raw Data'!J112, 0))</f>
        <v/>
      </c>
      <c r="F119">
        <f>IF(ISBLANK('Raw Data'!J112), 0, IF(AND(3=MATCH(LARGE('Raw Data'!G112:J112, 4), 'Raw Data'!G112:J112, 0), 'Raw Data'!O112-'Raw Data'!P112&gt;3), 'Raw Data'!I112, 0))</f>
        <v/>
      </c>
      <c r="G119">
        <f>IF(ISBLANK('Raw Data'!J112), 0, IF(AND(2=MATCH(LARGE('Raw Data'!G112:J112, 4), 'Raw Data'!G112:J112, 0), AND('Raw Data'!P112-'Raw Data'!O112&lt;4, 'Raw Data'!P112-'Raw Data'!O112&gt;0)), 'Raw Data'!H112, 0))</f>
        <v/>
      </c>
      <c r="H119">
        <f>IF(ISBLANK('Raw Data'!J112), 0, IF(AND(1=MATCH(LARGE('Raw Data'!G112:J112, 4), 'Raw Data'!G112:J112, 0), AND('Raw Data'!O112-'Raw Data'!P112&lt;4, 'Raw Data'!O112-'Raw Data'!P112&gt;0)), 'Raw Data'!G112, 0))</f>
        <v/>
      </c>
      <c r="I119">
        <f>IF(ISBLANK('Raw Data'!J112), 0, IF(AND(4=MATCH(LARGE('Raw Data'!G112:J112, 3), 'Raw Data'!G112:J112, 0), 'Raw Data'!P112-'Raw Data'!O112&gt;3), 'Raw Data'!J112, 0))</f>
        <v/>
      </c>
      <c r="J119">
        <f>IF(ISBLANK('Raw Data'!J112), 0, IF(AND(3=MATCH(LARGE('Raw Data'!G112:J112, 3), 'Raw Data'!G112:J112, 0), 'Raw Data'!O112-'Raw Data'!P112&gt;3), 'Raw Data'!I112, 0))</f>
        <v/>
      </c>
      <c r="K119">
        <f>IF(ISBLANK('Raw Data'!J112), 0, IF(AND(2=MATCH(LARGE('Raw Data'!G112:J112, 3), 'Raw Data'!G112:J112, 0), AND('Raw Data'!P112-'Raw Data'!O112&lt;4, 'Raw Data'!P112-'Raw Data'!O112&gt;0)), 'Raw Data'!H112, 0))</f>
        <v/>
      </c>
      <c r="L119">
        <f>IF(ISBLANK('Raw Data'!J112), 0, IF(AND(1=MATCH(LARGE('Raw Data'!G112:J112, 3), 'Raw Data'!G112:J112, 0), AND('Raw Data'!O112-'Raw Data'!P112&lt;4, 'Raw Data'!O112-'Raw Data'!P112&gt;0)), 'Raw Data'!G112, 0))</f>
        <v/>
      </c>
      <c r="M119">
        <f>IF(ISBLANK('Raw Data'!J112), 0, IF(AND(4=MATCH(LARGE('Raw Data'!G112:J112, 2), 'Raw Data'!G112:J112, 0), 'Raw Data'!P112-'Raw Data'!O112&gt;3), 'Raw Data'!J112, 0))</f>
        <v/>
      </c>
      <c r="N119">
        <f>IF(ISBLANK('Raw Data'!J112), 0, IF(AND(3=MATCH(LARGE('Raw Data'!G112:J112, 2), 'Raw Data'!G112:J112, 0), 'Raw Data'!O112-'Raw Data'!P112&gt;3), 'Raw Data'!I112, 0))</f>
        <v/>
      </c>
      <c r="O119">
        <f>IF(ISBLANK('Raw Data'!J112), 0, IF(AND(2=MATCH(LARGE('Raw Data'!G112:J112, 2), 'Raw Data'!G112:J112, 0), AND('Raw Data'!P112-'Raw Data'!O112&lt;4, 'Raw Data'!P112-'Raw Data'!O112&gt;0)), 'Raw Data'!H112, 0))</f>
        <v/>
      </c>
      <c r="P119">
        <f>IF(ISBLANK('Raw Data'!J112), 0, IF(AND(1=MATCH(LARGE('Raw Data'!G112:J112, 2), 'Raw Data'!G112:J112, 0), AND('Raw Data'!O112-'Raw Data'!P112&lt;4, 'Raw Data'!O112-'Raw Data'!P112&gt;0)), 'Raw Data'!G112, 0))</f>
        <v/>
      </c>
      <c r="Q119">
        <f>IF(ISBLANK('Raw Data'!J112), 0, IF(AND(4=MATCH(LARGE('Raw Data'!G112:J112, 1), 'Raw Data'!G112:J112, 0), 'Raw Data'!P112-'Raw Data'!O112&gt;3), 'Raw Data'!J112, 0))</f>
        <v/>
      </c>
      <c r="R119">
        <f>IF(ISBLANK('Raw Data'!J112), 0, IF(AND(3=MATCH(LARGE('Raw Data'!G112:J112, 1), 'Raw Data'!G112:J112, 0), 'Raw Data'!O112-'Raw Data'!P112&gt;3), 'Raw Data'!I112, 0))</f>
        <v/>
      </c>
      <c r="S119">
        <f>IF(AND('Raw Data'!P112-'Raw Data'!O112&gt;4, 'Raw Data'!F112&lt;'Raw Data'!C112), 'Raw Data'!J112, 0)</f>
        <v/>
      </c>
      <c r="T119">
        <f>IF(AND('Raw Data'!O112-'Raw Data'!P112&gt;4, 'Raw Data'!F112&gt;'Raw Data'!C112), 'Raw Data'!I112, 0)</f>
        <v/>
      </c>
      <c r="U119">
        <f>IF(AND('Raw Data'!P112-'Raw Data'!O112&lt;3, 'Raw Data'!P112&gt;'Raw Data'!O112, 'Raw Data'!F112&lt;'Raw Data'!C112), 'Raw Data'!H112, 0)</f>
        <v/>
      </c>
      <c r="V119">
        <f>IF(AND('Raw Data'!P112-'Raw Data'!O112&lt;3, 'Raw Data'!P112&gt;'Raw Data'!O112, 'Raw Data'!F112&gt;'Raw Data'!C112), 'Raw Data'!G112, 0)</f>
        <v/>
      </c>
    </row>
    <row r="120">
      <c r="A120">
        <f>IF(AND('Raw Data'!F113&lt;'Raw Data'!C113, 'Raw Data'!P113&gt;'Raw Data'!O113, 'Raw Data'!P113-'Raw Data'!O113&gt;3), 'Raw Data'!J113, 0)</f>
        <v/>
      </c>
      <c r="B120">
        <f>IF(AND('Raw Data'!C113&lt;'Raw Data'!F113, 'Raw Data'!O113&gt;'Raw Data'!P113, 'Raw Data'!O113-'Raw Data'!P113&gt;3), 'Raw Data'!I113, 0)</f>
        <v/>
      </c>
      <c r="C120">
        <f>IF(AND('Raw Data'!F113&lt;'Raw Data'!C113, 'Raw Data'!P113&gt;'Raw Data'!O113, 'Raw Data'!P113-'Raw Data'!O113&lt;4), 'Raw Data'!H113, 0)</f>
        <v/>
      </c>
      <c r="D120">
        <f>IF(AND('Raw Data'!C113&lt;'Raw Data'!F113, 'Raw Data'!O113&gt;'Raw Data'!P113, 'Raw Data'!O113-'Raw Data'!P113&lt;4), 'Raw Data'!G113, 0)</f>
        <v/>
      </c>
      <c r="E120">
        <f>IF(ISBLANK('Raw Data'!J113), 0, IF(AND(4=MATCH(LARGE('Raw Data'!G113:J113, 4), 'Raw Data'!G113:J113, 0), 'Raw Data'!P113-'Raw Data'!O113&gt;3), 'Raw Data'!J113, 0))</f>
        <v/>
      </c>
      <c r="F120">
        <f>IF(ISBLANK('Raw Data'!J113), 0, IF(AND(3=MATCH(LARGE('Raw Data'!G113:J113, 4), 'Raw Data'!G113:J113, 0), 'Raw Data'!O113-'Raw Data'!P113&gt;3), 'Raw Data'!I113, 0))</f>
        <v/>
      </c>
      <c r="G120">
        <f>IF(ISBLANK('Raw Data'!J113), 0, IF(AND(2=MATCH(LARGE('Raw Data'!G113:J113, 4), 'Raw Data'!G113:J113, 0), AND('Raw Data'!P113-'Raw Data'!O113&lt;4, 'Raw Data'!P113-'Raw Data'!O113&gt;0)), 'Raw Data'!H113, 0))</f>
        <v/>
      </c>
      <c r="H120">
        <f>IF(ISBLANK('Raw Data'!J113), 0, IF(AND(1=MATCH(LARGE('Raw Data'!G113:J113, 4), 'Raw Data'!G113:J113, 0), AND('Raw Data'!O113-'Raw Data'!P113&lt;4, 'Raw Data'!O113-'Raw Data'!P113&gt;0)), 'Raw Data'!G113, 0))</f>
        <v/>
      </c>
      <c r="I120">
        <f>IF(ISBLANK('Raw Data'!J113), 0, IF(AND(4=MATCH(LARGE('Raw Data'!G113:J113, 3), 'Raw Data'!G113:J113, 0), 'Raw Data'!P113-'Raw Data'!O113&gt;3), 'Raw Data'!J113, 0))</f>
        <v/>
      </c>
      <c r="J120">
        <f>IF(ISBLANK('Raw Data'!J113), 0, IF(AND(3=MATCH(LARGE('Raw Data'!G113:J113, 3), 'Raw Data'!G113:J113, 0), 'Raw Data'!O113-'Raw Data'!P113&gt;3), 'Raw Data'!I113, 0))</f>
        <v/>
      </c>
      <c r="K120">
        <f>IF(ISBLANK('Raw Data'!J113), 0, IF(AND(2=MATCH(LARGE('Raw Data'!G113:J113, 3), 'Raw Data'!G113:J113, 0), AND('Raw Data'!P113-'Raw Data'!O113&lt;4, 'Raw Data'!P113-'Raw Data'!O113&gt;0)), 'Raw Data'!H113, 0))</f>
        <v/>
      </c>
      <c r="L120">
        <f>IF(ISBLANK('Raw Data'!J113), 0, IF(AND(1=MATCH(LARGE('Raw Data'!G113:J113, 3), 'Raw Data'!G113:J113, 0), AND('Raw Data'!O113-'Raw Data'!P113&lt;4, 'Raw Data'!O113-'Raw Data'!P113&gt;0)), 'Raw Data'!G113, 0))</f>
        <v/>
      </c>
      <c r="M120">
        <f>IF(ISBLANK('Raw Data'!J113), 0, IF(AND(4=MATCH(LARGE('Raw Data'!G113:J113, 2), 'Raw Data'!G113:J113, 0), 'Raw Data'!P113-'Raw Data'!O113&gt;3), 'Raw Data'!J113, 0))</f>
        <v/>
      </c>
      <c r="N120">
        <f>IF(ISBLANK('Raw Data'!J113), 0, IF(AND(3=MATCH(LARGE('Raw Data'!G113:J113, 2), 'Raw Data'!G113:J113, 0), 'Raw Data'!O113-'Raw Data'!P113&gt;3), 'Raw Data'!I113, 0))</f>
        <v/>
      </c>
      <c r="O120">
        <f>IF(ISBLANK('Raw Data'!J113), 0, IF(AND(2=MATCH(LARGE('Raw Data'!G113:J113, 2), 'Raw Data'!G113:J113, 0), AND('Raw Data'!P113-'Raw Data'!O113&lt;4, 'Raw Data'!P113-'Raw Data'!O113&gt;0)), 'Raw Data'!H113, 0))</f>
        <v/>
      </c>
      <c r="P120">
        <f>IF(ISBLANK('Raw Data'!J113), 0, IF(AND(1=MATCH(LARGE('Raw Data'!G113:J113, 2), 'Raw Data'!G113:J113, 0), AND('Raw Data'!O113-'Raw Data'!P113&lt;4, 'Raw Data'!O113-'Raw Data'!P113&gt;0)), 'Raw Data'!G113, 0))</f>
        <v/>
      </c>
      <c r="Q120">
        <f>IF(ISBLANK('Raw Data'!J113), 0, IF(AND(4=MATCH(LARGE('Raw Data'!G113:J113, 1), 'Raw Data'!G113:J113, 0), 'Raw Data'!P113-'Raw Data'!O113&gt;3), 'Raw Data'!J113, 0))</f>
        <v/>
      </c>
      <c r="R120">
        <f>IF(ISBLANK('Raw Data'!J113), 0, IF(AND(3=MATCH(LARGE('Raw Data'!G113:J113, 1), 'Raw Data'!G113:J113, 0), 'Raw Data'!O113-'Raw Data'!P113&gt;3), 'Raw Data'!I113, 0))</f>
        <v/>
      </c>
      <c r="S120">
        <f>IF(AND('Raw Data'!P113-'Raw Data'!O113&gt;4, 'Raw Data'!F113&lt;'Raw Data'!C113), 'Raw Data'!J113, 0)</f>
        <v/>
      </c>
      <c r="T120">
        <f>IF(AND('Raw Data'!O113-'Raw Data'!P113&gt;4, 'Raw Data'!F113&gt;'Raw Data'!C113), 'Raw Data'!I113, 0)</f>
        <v/>
      </c>
      <c r="U120">
        <f>IF(AND('Raw Data'!P113-'Raw Data'!O113&lt;3, 'Raw Data'!P113&gt;'Raw Data'!O113, 'Raw Data'!F113&lt;'Raw Data'!C113), 'Raw Data'!H113, 0)</f>
        <v/>
      </c>
      <c r="V120">
        <f>IF(AND('Raw Data'!P113-'Raw Data'!O113&lt;3, 'Raw Data'!P113&gt;'Raw Data'!O113, 'Raw Data'!F113&gt;'Raw Data'!C113), 'Raw Data'!G113, 0)</f>
        <v/>
      </c>
    </row>
    <row r="121">
      <c r="A121">
        <f>IF(AND('Raw Data'!F114&lt;'Raw Data'!C114, 'Raw Data'!P114&gt;'Raw Data'!O114, 'Raw Data'!P114-'Raw Data'!O114&gt;3), 'Raw Data'!J114, 0)</f>
        <v/>
      </c>
      <c r="B121">
        <f>IF(AND('Raw Data'!C114&lt;'Raw Data'!F114, 'Raw Data'!O114&gt;'Raw Data'!P114, 'Raw Data'!O114-'Raw Data'!P114&gt;3), 'Raw Data'!I114, 0)</f>
        <v/>
      </c>
      <c r="C121">
        <f>IF(AND('Raw Data'!F114&lt;'Raw Data'!C114, 'Raw Data'!P114&gt;'Raw Data'!O114, 'Raw Data'!P114-'Raw Data'!O114&lt;4), 'Raw Data'!H114, 0)</f>
        <v/>
      </c>
      <c r="D121">
        <f>IF(AND('Raw Data'!C114&lt;'Raw Data'!F114, 'Raw Data'!O114&gt;'Raw Data'!P114, 'Raw Data'!O114-'Raw Data'!P114&lt;4), 'Raw Data'!G114, 0)</f>
        <v/>
      </c>
      <c r="E121">
        <f>IF(ISBLANK('Raw Data'!J114), 0, IF(AND(4=MATCH(LARGE('Raw Data'!G114:J114, 4), 'Raw Data'!G114:J114, 0), 'Raw Data'!P114-'Raw Data'!O114&gt;3), 'Raw Data'!J114, 0))</f>
        <v/>
      </c>
      <c r="F121">
        <f>IF(ISBLANK('Raw Data'!J114), 0, IF(AND(3=MATCH(LARGE('Raw Data'!G114:J114, 4), 'Raw Data'!G114:J114, 0), 'Raw Data'!O114-'Raw Data'!P114&gt;3), 'Raw Data'!I114, 0))</f>
        <v/>
      </c>
      <c r="G121">
        <f>IF(ISBLANK('Raw Data'!J114), 0, IF(AND(2=MATCH(LARGE('Raw Data'!G114:J114, 4), 'Raw Data'!G114:J114, 0), AND('Raw Data'!P114-'Raw Data'!O114&lt;4, 'Raw Data'!P114-'Raw Data'!O114&gt;0)), 'Raw Data'!H114, 0))</f>
        <v/>
      </c>
      <c r="H121">
        <f>IF(ISBLANK('Raw Data'!J114), 0, IF(AND(1=MATCH(LARGE('Raw Data'!G114:J114, 4), 'Raw Data'!G114:J114, 0), AND('Raw Data'!O114-'Raw Data'!P114&lt;4, 'Raw Data'!O114-'Raw Data'!P114&gt;0)), 'Raw Data'!G114, 0))</f>
        <v/>
      </c>
      <c r="I121">
        <f>IF(ISBLANK('Raw Data'!J114), 0, IF(AND(4=MATCH(LARGE('Raw Data'!G114:J114, 3), 'Raw Data'!G114:J114, 0), 'Raw Data'!P114-'Raw Data'!O114&gt;3), 'Raw Data'!J114, 0))</f>
        <v/>
      </c>
      <c r="J121">
        <f>IF(ISBLANK('Raw Data'!J114), 0, IF(AND(3=MATCH(LARGE('Raw Data'!G114:J114, 3), 'Raw Data'!G114:J114, 0), 'Raw Data'!O114-'Raw Data'!P114&gt;3), 'Raw Data'!I114, 0))</f>
        <v/>
      </c>
      <c r="K121">
        <f>IF(ISBLANK('Raw Data'!J114), 0, IF(AND(2=MATCH(LARGE('Raw Data'!G114:J114, 3), 'Raw Data'!G114:J114, 0), AND('Raw Data'!P114-'Raw Data'!O114&lt;4, 'Raw Data'!P114-'Raw Data'!O114&gt;0)), 'Raw Data'!H114, 0))</f>
        <v/>
      </c>
      <c r="L121">
        <f>IF(ISBLANK('Raw Data'!J114), 0, IF(AND(1=MATCH(LARGE('Raw Data'!G114:J114, 3), 'Raw Data'!G114:J114, 0), AND('Raw Data'!O114-'Raw Data'!P114&lt;4, 'Raw Data'!O114-'Raw Data'!P114&gt;0)), 'Raw Data'!G114, 0))</f>
        <v/>
      </c>
      <c r="M121">
        <f>IF(ISBLANK('Raw Data'!J114), 0, IF(AND(4=MATCH(LARGE('Raw Data'!G114:J114, 2), 'Raw Data'!G114:J114, 0), 'Raw Data'!P114-'Raw Data'!O114&gt;3), 'Raw Data'!J114, 0))</f>
        <v/>
      </c>
      <c r="N121">
        <f>IF(ISBLANK('Raw Data'!J114), 0, IF(AND(3=MATCH(LARGE('Raw Data'!G114:J114, 2), 'Raw Data'!G114:J114, 0), 'Raw Data'!O114-'Raw Data'!P114&gt;3), 'Raw Data'!I114, 0))</f>
        <v/>
      </c>
      <c r="O121">
        <f>IF(ISBLANK('Raw Data'!J114), 0, IF(AND(2=MATCH(LARGE('Raw Data'!G114:J114, 2), 'Raw Data'!G114:J114, 0), AND('Raw Data'!P114-'Raw Data'!O114&lt;4, 'Raw Data'!P114-'Raw Data'!O114&gt;0)), 'Raw Data'!H114, 0))</f>
        <v/>
      </c>
      <c r="P121">
        <f>IF(ISBLANK('Raw Data'!J114), 0, IF(AND(1=MATCH(LARGE('Raw Data'!G114:J114, 2), 'Raw Data'!G114:J114, 0), AND('Raw Data'!O114-'Raw Data'!P114&lt;4, 'Raw Data'!O114-'Raw Data'!P114&gt;0)), 'Raw Data'!G114, 0))</f>
        <v/>
      </c>
      <c r="Q121">
        <f>IF(ISBLANK('Raw Data'!J114), 0, IF(AND(4=MATCH(LARGE('Raw Data'!G114:J114, 1), 'Raw Data'!G114:J114, 0), 'Raw Data'!P114-'Raw Data'!O114&gt;3), 'Raw Data'!J114, 0))</f>
        <v/>
      </c>
      <c r="R121">
        <f>IF(ISBLANK('Raw Data'!J114), 0, IF(AND(3=MATCH(LARGE('Raw Data'!G114:J114, 1), 'Raw Data'!G114:J114, 0), 'Raw Data'!O114-'Raw Data'!P114&gt;3), 'Raw Data'!I114, 0))</f>
        <v/>
      </c>
      <c r="S121">
        <f>IF(AND('Raw Data'!P114-'Raw Data'!O114&gt;4, 'Raw Data'!F114&lt;'Raw Data'!C114), 'Raw Data'!J114, 0)</f>
        <v/>
      </c>
      <c r="T121">
        <f>IF(AND('Raw Data'!O114-'Raw Data'!P114&gt;4, 'Raw Data'!F114&gt;'Raw Data'!C114), 'Raw Data'!I114, 0)</f>
        <v/>
      </c>
      <c r="U121">
        <f>IF(AND('Raw Data'!P114-'Raw Data'!O114&lt;3, 'Raw Data'!P114&gt;'Raw Data'!O114, 'Raw Data'!F114&lt;'Raw Data'!C114), 'Raw Data'!H114, 0)</f>
        <v/>
      </c>
      <c r="V121">
        <f>IF(AND('Raw Data'!P114-'Raw Data'!O114&lt;3, 'Raw Data'!P114&gt;'Raw Data'!O114, 'Raw Data'!F114&gt;'Raw Data'!C114), 'Raw Data'!G114, 0)</f>
        <v/>
      </c>
    </row>
    <row r="122">
      <c r="A122">
        <f>IF(AND('Raw Data'!F115&lt;'Raw Data'!C115, 'Raw Data'!P115&gt;'Raw Data'!O115, 'Raw Data'!P115-'Raw Data'!O115&gt;3), 'Raw Data'!J115, 0)</f>
        <v/>
      </c>
      <c r="B122">
        <f>IF(AND('Raw Data'!C115&lt;'Raw Data'!F115, 'Raw Data'!O115&gt;'Raw Data'!P115, 'Raw Data'!O115-'Raw Data'!P115&gt;3), 'Raw Data'!I115, 0)</f>
        <v/>
      </c>
      <c r="C122">
        <f>IF(AND('Raw Data'!F115&lt;'Raw Data'!C115, 'Raw Data'!P115&gt;'Raw Data'!O115, 'Raw Data'!P115-'Raw Data'!O115&lt;4), 'Raw Data'!H115, 0)</f>
        <v/>
      </c>
      <c r="D122">
        <f>IF(AND('Raw Data'!C115&lt;'Raw Data'!F115, 'Raw Data'!O115&gt;'Raw Data'!P115, 'Raw Data'!O115-'Raw Data'!P115&lt;4), 'Raw Data'!G115, 0)</f>
        <v/>
      </c>
      <c r="E122">
        <f>IF(ISBLANK('Raw Data'!J115), 0, IF(AND(4=MATCH(LARGE('Raw Data'!G115:J115, 4), 'Raw Data'!G115:J115, 0), 'Raw Data'!P115-'Raw Data'!O115&gt;3), 'Raw Data'!J115, 0))</f>
        <v/>
      </c>
      <c r="F122">
        <f>IF(ISBLANK('Raw Data'!J115), 0, IF(AND(3=MATCH(LARGE('Raw Data'!G115:J115, 4), 'Raw Data'!G115:J115, 0), 'Raw Data'!O115-'Raw Data'!P115&gt;3), 'Raw Data'!I115, 0))</f>
        <v/>
      </c>
      <c r="G122">
        <f>IF(ISBLANK('Raw Data'!J115), 0, IF(AND(2=MATCH(LARGE('Raw Data'!G115:J115, 4), 'Raw Data'!G115:J115, 0), AND('Raw Data'!P115-'Raw Data'!O115&lt;4, 'Raw Data'!P115-'Raw Data'!O115&gt;0)), 'Raw Data'!H115, 0))</f>
        <v/>
      </c>
      <c r="H122">
        <f>IF(ISBLANK('Raw Data'!J115), 0, IF(AND(1=MATCH(LARGE('Raw Data'!G115:J115, 4), 'Raw Data'!G115:J115, 0), AND('Raw Data'!O115-'Raw Data'!P115&lt;4, 'Raw Data'!O115-'Raw Data'!P115&gt;0)), 'Raw Data'!G115, 0))</f>
        <v/>
      </c>
      <c r="I122">
        <f>IF(ISBLANK('Raw Data'!J115), 0, IF(AND(4=MATCH(LARGE('Raw Data'!G115:J115, 3), 'Raw Data'!G115:J115, 0), 'Raw Data'!P115-'Raw Data'!O115&gt;3), 'Raw Data'!J115, 0))</f>
        <v/>
      </c>
      <c r="J122">
        <f>IF(ISBLANK('Raw Data'!J115), 0, IF(AND(3=MATCH(LARGE('Raw Data'!G115:J115, 3), 'Raw Data'!G115:J115, 0), 'Raw Data'!O115-'Raw Data'!P115&gt;3), 'Raw Data'!I115, 0))</f>
        <v/>
      </c>
      <c r="K122">
        <f>IF(ISBLANK('Raw Data'!J115), 0, IF(AND(2=MATCH(LARGE('Raw Data'!G115:J115, 3), 'Raw Data'!G115:J115, 0), AND('Raw Data'!P115-'Raw Data'!O115&lt;4, 'Raw Data'!P115-'Raw Data'!O115&gt;0)), 'Raw Data'!H115, 0))</f>
        <v/>
      </c>
      <c r="L122">
        <f>IF(ISBLANK('Raw Data'!J115), 0, IF(AND(1=MATCH(LARGE('Raw Data'!G115:J115, 3), 'Raw Data'!G115:J115, 0), AND('Raw Data'!O115-'Raw Data'!P115&lt;4, 'Raw Data'!O115-'Raw Data'!P115&gt;0)), 'Raw Data'!G115, 0))</f>
        <v/>
      </c>
      <c r="M122">
        <f>IF(ISBLANK('Raw Data'!J115), 0, IF(AND(4=MATCH(LARGE('Raw Data'!G115:J115, 2), 'Raw Data'!G115:J115, 0), 'Raw Data'!P115-'Raw Data'!O115&gt;3), 'Raw Data'!J115, 0))</f>
        <v/>
      </c>
      <c r="N122">
        <f>IF(ISBLANK('Raw Data'!J115), 0, IF(AND(3=MATCH(LARGE('Raw Data'!G115:J115, 2), 'Raw Data'!G115:J115, 0), 'Raw Data'!O115-'Raw Data'!P115&gt;3), 'Raw Data'!I115, 0))</f>
        <v/>
      </c>
      <c r="O122">
        <f>IF(ISBLANK('Raw Data'!J115), 0, IF(AND(2=MATCH(LARGE('Raw Data'!G115:J115, 2), 'Raw Data'!G115:J115, 0), AND('Raw Data'!P115-'Raw Data'!O115&lt;4, 'Raw Data'!P115-'Raw Data'!O115&gt;0)), 'Raw Data'!H115, 0))</f>
        <v/>
      </c>
      <c r="P122">
        <f>IF(ISBLANK('Raw Data'!J115), 0, IF(AND(1=MATCH(LARGE('Raw Data'!G115:J115, 2), 'Raw Data'!G115:J115, 0), AND('Raw Data'!O115-'Raw Data'!P115&lt;4, 'Raw Data'!O115-'Raw Data'!P115&gt;0)), 'Raw Data'!G115, 0))</f>
        <v/>
      </c>
      <c r="Q122">
        <f>IF(ISBLANK('Raw Data'!J115), 0, IF(AND(4=MATCH(LARGE('Raw Data'!G115:J115, 1), 'Raw Data'!G115:J115, 0), 'Raw Data'!P115-'Raw Data'!O115&gt;3), 'Raw Data'!J115, 0))</f>
        <v/>
      </c>
      <c r="R122">
        <f>IF(ISBLANK('Raw Data'!J115), 0, IF(AND(3=MATCH(LARGE('Raw Data'!G115:J115, 1), 'Raw Data'!G115:J115, 0), 'Raw Data'!O115-'Raw Data'!P115&gt;3), 'Raw Data'!I115, 0))</f>
        <v/>
      </c>
      <c r="S122">
        <f>IF(AND('Raw Data'!P115-'Raw Data'!O115&gt;4, 'Raw Data'!F115&lt;'Raw Data'!C115), 'Raw Data'!J115, 0)</f>
        <v/>
      </c>
      <c r="T122">
        <f>IF(AND('Raw Data'!O115-'Raw Data'!P115&gt;4, 'Raw Data'!F115&gt;'Raw Data'!C115), 'Raw Data'!I115, 0)</f>
        <v/>
      </c>
      <c r="U122">
        <f>IF(AND('Raw Data'!P115-'Raw Data'!O115&lt;3, 'Raw Data'!P115&gt;'Raw Data'!O115, 'Raw Data'!F115&lt;'Raw Data'!C115), 'Raw Data'!H115, 0)</f>
        <v/>
      </c>
      <c r="V122">
        <f>IF(AND('Raw Data'!P115-'Raw Data'!O115&lt;3, 'Raw Data'!P115&gt;'Raw Data'!O115, 'Raw Data'!F115&gt;'Raw Data'!C115), 'Raw Data'!G115, 0)</f>
        <v/>
      </c>
    </row>
    <row r="123">
      <c r="A123">
        <f>IF(AND('Raw Data'!F116&lt;'Raw Data'!C116, 'Raw Data'!P116&gt;'Raw Data'!O116, 'Raw Data'!P116-'Raw Data'!O116&gt;3), 'Raw Data'!J116, 0)</f>
        <v/>
      </c>
      <c r="B123">
        <f>IF(AND('Raw Data'!C116&lt;'Raw Data'!F116, 'Raw Data'!O116&gt;'Raw Data'!P116, 'Raw Data'!O116-'Raw Data'!P116&gt;3), 'Raw Data'!I116, 0)</f>
        <v/>
      </c>
      <c r="C123">
        <f>IF(AND('Raw Data'!F116&lt;'Raw Data'!C116, 'Raw Data'!P116&gt;'Raw Data'!O116, 'Raw Data'!P116-'Raw Data'!O116&lt;4), 'Raw Data'!H116, 0)</f>
        <v/>
      </c>
      <c r="D123">
        <f>IF(AND('Raw Data'!C116&lt;'Raw Data'!F116, 'Raw Data'!O116&gt;'Raw Data'!P116, 'Raw Data'!O116-'Raw Data'!P116&lt;4), 'Raw Data'!G116, 0)</f>
        <v/>
      </c>
      <c r="E123">
        <f>IF(ISBLANK('Raw Data'!J116), 0, IF(AND(4=MATCH(LARGE('Raw Data'!G116:J116, 4), 'Raw Data'!G116:J116, 0), 'Raw Data'!P116-'Raw Data'!O116&gt;3), 'Raw Data'!J116, 0))</f>
        <v/>
      </c>
      <c r="F123">
        <f>IF(ISBLANK('Raw Data'!J116), 0, IF(AND(3=MATCH(LARGE('Raw Data'!G116:J116, 4), 'Raw Data'!G116:J116, 0), 'Raw Data'!O116-'Raw Data'!P116&gt;3), 'Raw Data'!I116, 0))</f>
        <v/>
      </c>
      <c r="G123">
        <f>IF(ISBLANK('Raw Data'!J116), 0, IF(AND(2=MATCH(LARGE('Raw Data'!G116:J116, 4), 'Raw Data'!G116:J116, 0), AND('Raw Data'!P116-'Raw Data'!O116&lt;4, 'Raw Data'!P116-'Raw Data'!O116&gt;0)), 'Raw Data'!H116, 0))</f>
        <v/>
      </c>
      <c r="H123">
        <f>IF(ISBLANK('Raw Data'!J116), 0, IF(AND(1=MATCH(LARGE('Raw Data'!G116:J116, 4), 'Raw Data'!G116:J116, 0), AND('Raw Data'!O116-'Raw Data'!P116&lt;4, 'Raw Data'!O116-'Raw Data'!P116&gt;0)), 'Raw Data'!G116, 0))</f>
        <v/>
      </c>
      <c r="I123">
        <f>IF(ISBLANK('Raw Data'!J116), 0, IF(AND(4=MATCH(LARGE('Raw Data'!G116:J116, 3), 'Raw Data'!G116:J116, 0), 'Raw Data'!P116-'Raw Data'!O116&gt;3), 'Raw Data'!J116, 0))</f>
        <v/>
      </c>
      <c r="J123">
        <f>IF(ISBLANK('Raw Data'!J116), 0, IF(AND(3=MATCH(LARGE('Raw Data'!G116:J116, 3), 'Raw Data'!G116:J116, 0), 'Raw Data'!O116-'Raw Data'!P116&gt;3), 'Raw Data'!I116, 0))</f>
        <v/>
      </c>
      <c r="K123">
        <f>IF(ISBLANK('Raw Data'!J116), 0, IF(AND(2=MATCH(LARGE('Raw Data'!G116:J116, 3), 'Raw Data'!G116:J116, 0), AND('Raw Data'!P116-'Raw Data'!O116&lt;4, 'Raw Data'!P116-'Raw Data'!O116&gt;0)), 'Raw Data'!H116, 0))</f>
        <v/>
      </c>
      <c r="L123">
        <f>IF(ISBLANK('Raw Data'!J116), 0, IF(AND(1=MATCH(LARGE('Raw Data'!G116:J116, 3), 'Raw Data'!G116:J116, 0), AND('Raw Data'!O116-'Raw Data'!P116&lt;4, 'Raw Data'!O116-'Raw Data'!P116&gt;0)), 'Raw Data'!G116, 0))</f>
        <v/>
      </c>
      <c r="M123">
        <f>IF(ISBLANK('Raw Data'!J116), 0, IF(AND(4=MATCH(LARGE('Raw Data'!G116:J116, 2), 'Raw Data'!G116:J116, 0), 'Raw Data'!P116-'Raw Data'!O116&gt;3), 'Raw Data'!J116, 0))</f>
        <v/>
      </c>
      <c r="N123">
        <f>IF(ISBLANK('Raw Data'!J116), 0, IF(AND(3=MATCH(LARGE('Raw Data'!G116:J116, 2), 'Raw Data'!G116:J116, 0), 'Raw Data'!O116-'Raw Data'!P116&gt;3), 'Raw Data'!I116, 0))</f>
        <v/>
      </c>
      <c r="O123">
        <f>IF(ISBLANK('Raw Data'!J116), 0, IF(AND(2=MATCH(LARGE('Raw Data'!G116:J116, 2), 'Raw Data'!G116:J116, 0), AND('Raw Data'!P116-'Raw Data'!O116&lt;4, 'Raw Data'!P116-'Raw Data'!O116&gt;0)), 'Raw Data'!H116, 0))</f>
        <v/>
      </c>
      <c r="P123">
        <f>IF(ISBLANK('Raw Data'!J116), 0, IF(AND(1=MATCH(LARGE('Raw Data'!G116:J116, 2), 'Raw Data'!G116:J116, 0), AND('Raw Data'!O116-'Raw Data'!P116&lt;4, 'Raw Data'!O116-'Raw Data'!P116&gt;0)), 'Raw Data'!G116, 0))</f>
        <v/>
      </c>
      <c r="Q123">
        <f>IF(ISBLANK('Raw Data'!J116), 0, IF(AND(4=MATCH(LARGE('Raw Data'!G116:J116, 1), 'Raw Data'!G116:J116, 0), 'Raw Data'!P116-'Raw Data'!O116&gt;3), 'Raw Data'!J116, 0))</f>
        <v/>
      </c>
      <c r="R123">
        <f>IF(ISBLANK('Raw Data'!J116), 0, IF(AND(3=MATCH(LARGE('Raw Data'!G116:J116, 1), 'Raw Data'!G116:J116, 0), 'Raw Data'!O116-'Raw Data'!P116&gt;3), 'Raw Data'!I116, 0))</f>
        <v/>
      </c>
      <c r="S123">
        <f>IF(AND('Raw Data'!P116-'Raw Data'!O116&gt;4, 'Raw Data'!F116&lt;'Raw Data'!C116), 'Raw Data'!J116, 0)</f>
        <v/>
      </c>
      <c r="T123">
        <f>IF(AND('Raw Data'!O116-'Raw Data'!P116&gt;4, 'Raw Data'!F116&gt;'Raw Data'!C116), 'Raw Data'!I116, 0)</f>
        <v/>
      </c>
      <c r="U123">
        <f>IF(AND('Raw Data'!P116-'Raw Data'!O116&lt;3, 'Raw Data'!P116&gt;'Raw Data'!O116, 'Raw Data'!F116&lt;'Raw Data'!C116), 'Raw Data'!H116, 0)</f>
        <v/>
      </c>
      <c r="V123">
        <f>IF(AND('Raw Data'!P116-'Raw Data'!O116&lt;3, 'Raw Data'!P116&gt;'Raw Data'!O116, 'Raw Data'!F116&gt;'Raw Data'!C116), 'Raw Data'!G116, 0)</f>
        <v/>
      </c>
    </row>
    <row r="124">
      <c r="A124">
        <f>IF(AND('Raw Data'!F117&lt;'Raw Data'!C117, 'Raw Data'!P117&gt;'Raw Data'!O117, 'Raw Data'!P117-'Raw Data'!O117&gt;3), 'Raw Data'!J117, 0)</f>
        <v/>
      </c>
      <c r="B124">
        <f>IF(AND('Raw Data'!C117&lt;'Raw Data'!F117, 'Raw Data'!O117&gt;'Raw Data'!P117, 'Raw Data'!O117-'Raw Data'!P117&gt;3), 'Raw Data'!I117, 0)</f>
        <v/>
      </c>
      <c r="C124">
        <f>IF(AND('Raw Data'!F117&lt;'Raw Data'!C117, 'Raw Data'!P117&gt;'Raw Data'!O117, 'Raw Data'!P117-'Raw Data'!O117&lt;4), 'Raw Data'!H117, 0)</f>
        <v/>
      </c>
      <c r="D124">
        <f>IF(AND('Raw Data'!C117&lt;'Raw Data'!F117, 'Raw Data'!O117&gt;'Raw Data'!P117, 'Raw Data'!O117-'Raw Data'!P117&lt;4), 'Raw Data'!G117, 0)</f>
        <v/>
      </c>
      <c r="E124">
        <f>IF(ISBLANK('Raw Data'!J117), 0, IF(AND(4=MATCH(LARGE('Raw Data'!G117:J117, 4), 'Raw Data'!G117:J117, 0), 'Raw Data'!P117-'Raw Data'!O117&gt;3), 'Raw Data'!J117, 0))</f>
        <v/>
      </c>
      <c r="F124">
        <f>IF(ISBLANK('Raw Data'!J117), 0, IF(AND(3=MATCH(LARGE('Raw Data'!G117:J117, 4), 'Raw Data'!G117:J117, 0), 'Raw Data'!O117-'Raw Data'!P117&gt;3), 'Raw Data'!I117, 0))</f>
        <v/>
      </c>
      <c r="G124">
        <f>IF(ISBLANK('Raw Data'!J117), 0, IF(AND(2=MATCH(LARGE('Raw Data'!G117:J117, 4), 'Raw Data'!G117:J117, 0), AND('Raw Data'!P117-'Raw Data'!O117&lt;4, 'Raw Data'!P117-'Raw Data'!O117&gt;0)), 'Raw Data'!H117, 0))</f>
        <v/>
      </c>
      <c r="H124">
        <f>IF(ISBLANK('Raw Data'!J117), 0, IF(AND(1=MATCH(LARGE('Raw Data'!G117:J117, 4), 'Raw Data'!G117:J117, 0), AND('Raw Data'!O117-'Raw Data'!P117&lt;4, 'Raw Data'!O117-'Raw Data'!P117&gt;0)), 'Raw Data'!G117, 0))</f>
        <v/>
      </c>
      <c r="I124">
        <f>IF(ISBLANK('Raw Data'!J117), 0, IF(AND(4=MATCH(LARGE('Raw Data'!G117:J117, 3), 'Raw Data'!G117:J117, 0), 'Raw Data'!P117-'Raw Data'!O117&gt;3), 'Raw Data'!J117, 0))</f>
        <v/>
      </c>
      <c r="J124">
        <f>IF(ISBLANK('Raw Data'!J117), 0, IF(AND(3=MATCH(LARGE('Raw Data'!G117:J117, 3), 'Raw Data'!G117:J117, 0), 'Raw Data'!O117-'Raw Data'!P117&gt;3), 'Raw Data'!I117, 0))</f>
        <v/>
      </c>
      <c r="K124">
        <f>IF(ISBLANK('Raw Data'!J117), 0, IF(AND(2=MATCH(LARGE('Raw Data'!G117:J117, 3), 'Raw Data'!G117:J117, 0), AND('Raw Data'!P117-'Raw Data'!O117&lt;4, 'Raw Data'!P117-'Raw Data'!O117&gt;0)), 'Raw Data'!H117, 0))</f>
        <v/>
      </c>
      <c r="L124">
        <f>IF(ISBLANK('Raw Data'!J117), 0, IF(AND(1=MATCH(LARGE('Raw Data'!G117:J117, 3), 'Raw Data'!G117:J117, 0), AND('Raw Data'!O117-'Raw Data'!P117&lt;4, 'Raw Data'!O117-'Raw Data'!P117&gt;0)), 'Raw Data'!G117, 0))</f>
        <v/>
      </c>
      <c r="M124">
        <f>IF(ISBLANK('Raw Data'!J117), 0, IF(AND(4=MATCH(LARGE('Raw Data'!G117:J117, 2), 'Raw Data'!G117:J117, 0), 'Raw Data'!P117-'Raw Data'!O117&gt;3), 'Raw Data'!J117, 0))</f>
        <v/>
      </c>
      <c r="N124">
        <f>IF(ISBLANK('Raw Data'!J117), 0, IF(AND(3=MATCH(LARGE('Raw Data'!G117:J117, 2), 'Raw Data'!G117:J117, 0), 'Raw Data'!O117-'Raw Data'!P117&gt;3), 'Raw Data'!I117, 0))</f>
        <v/>
      </c>
      <c r="O124">
        <f>IF(ISBLANK('Raw Data'!J117), 0, IF(AND(2=MATCH(LARGE('Raw Data'!G117:J117, 2), 'Raw Data'!G117:J117, 0), AND('Raw Data'!P117-'Raw Data'!O117&lt;4, 'Raw Data'!P117-'Raw Data'!O117&gt;0)), 'Raw Data'!H117, 0))</f>
        <v/>
      </c>
      <c r="P124">
        <f>IF(ISBLANK('Raw Data'!J117), 0, IF(AND(1=MATCH(LARGE('Raw Data'!G117:J117, 2), 'Raw Data'!G117:J117, 0), AND('Raw Data'!O117-'Raw Data'!P117&lt;4, 'Raw Data'!O117-'Raw Data'!P117&gt;0)), 'Raw Data'!G117, 0))</f>
        <v/>
      </c>
      <c r="Q124">
        <f>IF(ISBLANK('Raw Data'!J117), 0, IF(AND(4=MATCH(LARGE('Raw Data'!G117:J117, 1), 'Raw Data'!G117:J117, 0), 'Raw Data'!P117-'Raw Data'!O117&gt;3), 'Raw Data'!J117, 0))</f>
        <v/>
      </c>
      <c r="R124">
        <f>IF(ISBLANK('Raw Data'!J117), 0, IF(AND(3=MATCH(LARGE('Raw Data'!G117:J117, 1), 'Raw Data'!G117:J117, 0), 'Raw Data'!O117-'Raw Data'!P117&gt;3), 'Raw Data'!I117, 0))</f>
        <v/>
      </c>
      <c r="S124">
        <f>IF(AND('Raw Data'!P117-'Raw Data'!O117&gt;4, 'Raw Data'!F117&lt;'Raw Data'!C117), 'Raw Data'!J117, 0)</f>
        <v/>
      </c>
      <c r="T124">
        <f>IF(AND('Raw Data'!O117-'Raw Data'!P117&gt;4, 'Raw Data'!F117&gt;'Raw Data'!C117), 'Raw Data'!I117, 0)</f>
        <v/>
      </c>
      <c r="U124">
        <f>IF(AND('Raw Data'!P117-'Raw Data'!O117&lt;3, 'Raw Data'!P117&gt;'Raw Data'!O117, 'Raw Data'!F117&lt;'Raw Data'!C117), 'Raw Data'!H117, 0)</f>
        <v/>
      </c>
      <c r="V124">
        <f>IF(AND('Raw Data'!P117-'Raw Data'!O117&lt;3, 'Raw Data'!P117&gt;'Raw Data'!O117, 'Raw Data'!F117&gt;'Raw Data'!C117), 'Raw Data'!G117, 0)</f>
        <v/>
      </c>
    </row>
    <row r="125">
      <c r="A125">
        <f>IF(AND('Raw Data'!F118&lt;'Raw Data'!C118, 'Raw Data'!P118&gt;'Raw Data'!O118, 'Raw Data'!P118-'Raw Data'!O118&gt;3), 'Raw Data'!J118, 0)</f>
        <v/>
      </c>
      <c r="B125">
        <f>IF(AND('Raw Data'!C118&lt;'Raw Data'!F118, 'Raw Data'!O118&gt;'Raw Data'!P118, 'Raw Data'!O118-'Raw Data'!P118&gt;3), 'Raw Data'!I118, 0)</f>
        <v/>
      </c>
      <c r="C125">
        <f>IF(AND('Raw Data'!F118&lt;'Raw Data'!C118, 'Raw Data'!P118&gt;'Raw Data'!O118, 'Raw Data'!P118-'Raw Data'!O118&lt;4), 'Raw Data'!H118, 0)</f>
        <v/>
      </c>
      <c r="D125">
        <f>IF(AND('Raw Data'!C118&lt;'Raw Data'!F118, 'Raw Data'!O118&gt;'Raw Data'!P118, 'Raw Data'!O118-'Raw Data'!P118&lt;4), 'Raw Data'!G118, 0)</f>
        <v/>
      </c>
      <c r="E125">
        <f>IF(ISBLANK('Raw Data'!J118), 0, IF(AND(4=MATCH(LARGE('Raw Data'!G118:J118, 4), 'Raw Data'!G118:J118, 0), 'Raw Data'!P118-'Raw Data'!O118&gt;3), 'Raw Data'!J118, 0))</f>
        <v/>
      </c>
      <c r="F125">
        <f>IF(ISBLANK('Raw Data'!J118), 0, IF(AND(3=MATCH(LARGE('Raw Data'!G118:J118, 4), 'Raw Data'!G118:J118, 0), 'Raw Data'!O118-'Raw Data'!P118&gt;3), 'Raw Data'!I118, 0))</f>
        <v/>
      </c>
      <c r="G125">
        <f>IF(ISBLANK('Raw Data'!J118), 0, IF(AND(2=MATCH(LARGE('Raw Data'!G118:J118, 4), 'Raw Data'!G118:J118, 0), AND('Raw Data'!P118-'Raw Data'!O118&lt;4, 'Raw Data'!P118-'Raw Data'!O118&gt;0)), 'Raw Data'!H118, 0))</f>
        <v/>
      </c>
      <c r="H125">
        <f>IF(ISBLANK('Raw Data'!J118), 0, IF(AND(1=MATCH(LARGE('Raw Data'!G118:J118, 4), 'Raw Data'!G118:J118, 0), AND('Raw Data'!O118-'Raw Data'!P118&lt;4, 'Raw Data'!O118-'Raw Data'!P118&gt;0)), 'Raw Data'!G118, 0))</f>
        <v/>
      </c>
      <c r="I125">
        <f>IF(ISBLANK('Raw Data'!J118), 0, IF(AND(4=MATCH(LARGE('Raw Data'!G118:J118, 3), 'Raw Data'!G118:J118, 0), 'Raw Data'!P118-'Raw Data'!O118&gt;3), 'Raw Data'!J118, 0))</f>
        <v/>
      </c>
      <c r="J125">
        <f>IF(ISBLANK('Raw Data'!J118), 0, IF(AND(3=MATCH(LARGE('Raw Data'!G118:J118, 3), 'Raw Data'!G118:J118, 0), 'Raw Data'!O118-'Raw Data'!P118&gt;3), 'Raw Data'!I118, 0))</f>
        <v/>
      </c>
      <c r="K125">
        <f>IF(ISBLANK('Raw Data'!J118), 0, IF(AND(2=MATCH(LARGE('Raw Data'!G118:J118, 3), 'Raw Data'!G118:J118, 0), AND('Raw Data'!P118-'Raw Data'!O118&lt;4, 'Raw Data'!P118-'Raw Data'!O118&gt;0)), 'Raw Data'!H118, 0))</f>
        <v/>
      </c>
      <c r="L125">
        <f>IF(ISBLANK('Raw Data'!J118), 0, IF(AND(1=MATCH(LARGE('Raw Data'!G118:J118, 3), 'Raw Data'!G118:J118, 0), AND('Raw Data'!O118-'Raw Data'!P118&lt;4, 'Raw Data'!O118-'Raw Data'!P118&gt;0)), 'Raw Data'!G118, 0))</f>
        <v/>
      </c>
      <c r="M125">
        <f>IF(ISBLANK('Raw Data'!J118), 0, IF(AND(4=MATCH(LARGE('Raw Data'!G118:J118, 2), 'Raw Data'!G118:J118, 0), 'Raw Data'!P118-'Raw Data'!O118&gt;3), 'Raw Data'!J118, 0))</f>
        <v/>
      </c>
      <c r="N125">
        <f>IF(ISBLANK('Raw Data'!J118), 0, IF(AND(3=MATCH(LARGE('Raw Data'!G118:J118, 2), 'Raw Data'!G118:J118, 0), 'Raw Data'!O118-'Raw Data'!P118&gt;3), 'Raw Data'!I118, 0))</f>
        <v/>
      </c>
      <c r="O125">
        <f>IF(ISBLANK('Raw Data'!J118), 0, IF(AND(2=MATCH(LARGE('Raw Data'!G118:J118, 2), 'Raw Data'!G118:J118, 0), AND('Raw Data'!P118-'Raw Data'!O118&lt;4, 'Raw Data'!P118-'Raw Data'!O118&gt;0)), 'Raw Data'!H118, 0))</f>
        <v/>
      </c>
      <c r="P125">
        <f>IF(ISBLANK('Raw Data'!J118), 0, IF(AND(1=MATCH(LARGE('Raw Data'!G118:J118, 2), 'Raw Data'!G118:J118, 0), AND('Raw Data'!O118-'Raw Data'!P118&lt;4, 'Raw Data'!O118-'Raw Data'!P118&gt;0)), 'Raw Data'!G118, 0))</f>
        <v/>
      </c>
      <c r="Q125">
        <f>IF(ISBLANK('Raw Data'!J118), 0, IF(AND(4=MATCH(LARGE('Raw Data'!G118:J118, 1), 'Raw Data'!G118:J118, 0), 'Raw Data'!P118-'Raw Data'!O118&gt;3), 'Raw Data'!J118, 0))</f>
        <v/>
      </c>
      <c r="R125">
        <f>IF(ISBLANK('Raw Data'!J118), 0, IF(AND(3=MATCH(LARGE('Raw Data'!G118:J118, 1), 'Raw Data'!G118:J118, 0), 'Raw Data'!O118-'Raw Data'!P118&gt;3), 'Raw Data'!I118, 0))</f>
        <v/>
      </c>
      <c r="S125">
        <f>IF(AND('Raw Data'!P118-'Raw Data'!O118&gt;4, 'Raw Data'!F118&lt;'Raw Data'!C118), 'Raw Data'!J118, 0)</f>
        <v/>
      </c>
      <c r="T125">
        <f>IF(AND('Raw Data'!O118-'Raw Data'!P118&gt;4, 'Raw Data'!F118&gt;'Raw Data'!C118), 'Raw Data'!I118, 0)</f>
        <v/>
      </c>
      <c r="U125">
        <f>IF(AND('Raw Data'!P118-'Raw Data'!O118&lt;3, 'Raw Data'!P118&gt;'Raw Data'!O118, 'Raw Data'!F118&lt;'Raw Data'!C118), 'Raw Data'!H118, 0)</f>
        <v/>
      </c>
      <c r="V125">
        <f>IF(AND('Raw Data'!P118-'Raw Data'!O118&lt;3, 'Raw Data'!P118&gt;'Raw Data'!O118, 'Raw Data'!F118&gt;'Raw Data'!C118), 'Raw Data'!G118, 0)</f>
        <v/>
      </c>
    </row>
    <row r="126">
      <c r="A126">
        <f>IF(AND('Raw Data'!F119&lt;'Raw Data'!C119, 'Raw Data'!P119&gt;'Raw Data'!O119, 'Raw Data'!P119-'Raw Data'!O119&gt;3), 'Raw Data'!J119, 0)</f>
        <v/>
      </c>
      <c r="B126">
        <f>IF(AND('Raw Data'!C119&lt;'Raw Data'!F119, 'Raw Data'!O119&gt;'Raw Data'!P119, 'Raw Data'!O119-'Raw Data'!P119&gt;3), 'Raw Data'!I119, 0)</f>
        <v/>
      </c>
      <c r="C126">
        <f>IF(AND('Raw Data'!F119&lt;'Raw Data'!C119, 'Raw Data'!P119&gt;'Raw Data'!O119, 'Raw Data'!P119-'Raw Data'!O119&lt;4), 'Raw Data'!H119, 0)</f>
        <v/>
      </c>
      <c r="D126">
        <f>IF(AND('Raw Data'!C119&lt;'Raw Data'!F119, 'Raw Data'!O119&gt;'Raw Data'!P119, 'Raw Data'!O119-'Raw Data'!P119&lt;4), 'Raw Data'!G119, 0)</f>
        <v/>
      </c>
      <c r="E126">
        <f>IF(ISBLANK('Raw Data'!J119), 0, IF(AND(4=MATCH(LARGE('Raw Data'!G119:J119, 4), 'Raw Data'!G119:J119, 0), 'Raw Data'!P119-'Raw Data'!O119&gt;3), 'Raw Data'!J119, 0))</f>
        <v/>
      </c>
      <c r="F126">
        <f>IF(ISBLANK('Raw Data'!J119), 0, IF(AND(3=MATCH(LARGE('Raw Data'!G119:J119, 4), 'Raw Data'!G119:J119, 0), 'Raw Data'!O119-'Raw Data'!P119&gt;3), 'Raw Data'!I119, 0))</f>
        <v/>
      </c>
      <c r="G126">
        <f>IF(ISBLANK('Raw Data'!J119), 0, IF(AND(2=MATCH(LARGE('Raw Data'!G119:J119, 4), 'Raw Data'!G119:J119, 0), AND('Raw Data'!P119-'Raw Data'!O119&lt;4, 'Raw Data'!P119-'Raw Data'!O119&gt;0)), 'Raw Data'!H119, 0))</f>
        <v/>
      </c>
      <c r="H126">
        <f>IF(ISBLANK('Raw Data'!J119), 0, IF(AND(1=MATCH(LARGE('Raw Data'!G119:J119, 4), 'Raw Data'!G119:J119, 0), AND('Raw Data'!O119-'Raw Data'!P119&lt;4, 'Raw Data'!O119-'Raw Data'!P119&gt;0)), 'Raw Data'!G119, 0))</f>
        <v/>
      </c>
      <c r="I126">
        <f>IF(ISBLANK('Raw Data'!J119), 0, IF(AND(4=MATCH(LARGE('Raw Data'!G119:J119, 3), 'Raw Data'!G119:J119, 0), 'Raw Data'!P119-'Raw Data'!O119&gt;3), 'Raw Data'!J119, 0))</f>
        <v/>
      </c>
      <c r="J126">
        <f>IF(ISBLANK('Raw Data'!J119), 0, IF(AND(3=MATCH(LARGE('Raw Data'!G119:J119, 3), 'Raw Data'!G119:J119, 0), 'Raw Data'!O119-'Raw Data'!P119&gt;3), 'Raw Data'!I119, 0))</f>
        <v/>
      </c>
      <c r="K126">
        <f>IF(ISBLANK('Raw Data'!J119), 0, IF(AND(2=MATCH(LARGE('Raw Data'!G119:J119, 3), 'Raw Data'!G119:J119, 0), AND('Raw Data'!P119-'Raw Data'!O119&lt;4, 'Raw Data'!P119-'Raw Data'!O119&gt;0)), 'Raw Data'!H119, 0))</f>
        <v/>
      </c>
      <c r="L126">
        <f>IF(ISBLANK('Raw Data'!J119), 0, IF(AND(1=MATCH(LARGE('Raw Data'!G119:J119, 3), 'Raw Data'!G119:J119, 0), AND('Raw Data'!O119-'Raw Data'!P119&lt;4, 'Raw Data'!O119-'Raw Data'!P119&gt;0)), 'Raw Data'!G119, 0))</f>
        <v/>
      </c>
      <c r="M126">
        <f>IF(ISBLANK('Raw Data'!J119), 0, IF(AND(4=MATCH(LARGE('Raw Data'!G119:J119, 2), 'Raw Data'!G119:J119, 0), 'Raw Data'!P119-'Raw Data'!O119&gt;3), 'Raw Data'!J119, 0))</f>
        <v/>
      </c>
      <c r="N126">
        <f>IF(ISBLANK('Raw Data'!J119), 0, IF(AND(3=MATCH(LARGE('Raw Data'!G119:J119, 2), 'Raw Data'!G119:J119, 0), 'Raw Data'!O119-'Raw Data'!P119&gt;3), 'Raw Data'!I119, 0))</f>
        <v/>
      </c>
      <c r="O126">
        <f>IF(ISBLANK('Raw Data'!J119), 0, IF(AND(2=MATCH(LARGE('Raw Data'!G119:J119, 2), 'Raw Data'!G119:J119, 0), AND('Raw Data'!P119-'Raw Data'!O119&lt;4, 'Raw Data'!P119-'Raw Data'!O119&gt;0)), 'Raw Data'!H119, 0))</f>
        <v/>
      </c>
      <c r="P126">
        <f>IF(ISBLANK('Raw Data'!J119), 0, IF(AND(1=MATCH(LARGE('Raw Data'!G119:J119, 2), 'Raw Data'!G119:J119, 0), AND('Raw Data'!O119-'Raw Data'!P119&lt;4, 'Raw Data'!O119-'Raw Data'!P119&gt;0)), 'Raw Data'!G119, 0))</f>
        <v/>
      </c>
      <c r="Q126">
        <f>IF(ISBLANK('Raw Data'!J119), 0, IF(AND(4=MATCH(LARGE('Raw Data'!G119:J119, 1), 'Raw Data'!G119:J119, 0), 'Raw Data'!P119-'Raw Data'!O119&gt;3), 'Raw Data'!J119, 0))</f>
        <v/>
      </c>
      <c r="R126">
        <f>IF(ISBLANK('Raw Data'!J119), 0, IF(AND(3=MATCH(LARGE('Raw Data'!G119:J119, 1), 'Raw Data'!G119:J119, 0), 'Raw Data'!O119-'Raw Data'!P119&gt;3), 'Raw Data'!I119, 0))</f>
        <v/>
      </c>
      <c r="S126">
        <f>IF(AND('Raw Data'!P119-'Raw Data'!O119&gt;4, 'Raw Data'!F119&lt;'Raw Data'!C119), 'Raw Data'!J119, 0)</f>
        <v/>
      </c>
      <c r="T126">
        <f>IF(AND('Raw Data'!O119-'Raw Data'!P119&gt;4, 'Raw Data'!F119&gt;'Raw Data'!C119), 'Raw Data'!I119, 0)</f>
        <v/>
      </c>
      <c r="U126">
        <f>IF(AND('Raw Data'!P119-'Raw Data'!O119&lt;3, 'Raw Data'!P119&gt;'Raw Data'!O119, 'Raw Data'!F119&lt;'Raw Data'!C119), 'Raw Data'!H119, 0)</f>
        <v/>
      </c>
      <c r="V126">
        <f>IF(AND('Raw Data'!P119-'Raw Data'!O119&lt;3, 'Raw Data'!P119&gt;'Raw Data'!O119, 'Raw Data'!F119&gt;'Raw Data'!C119), 'Raw Data'!G119, 0)</f>
        <v/>
      </c>
    </row>
    <row r="127">
      <c r="A127">
        <f>IF(AND('Raw Data'!F120&lt;'Raw Data'!C120, 'Raw Data'!P120&gt;'Raw Data'!O120, 'Raw Data'!P120-'Raw Data'!O120&gt;3), 'Raw Data'!J120, 0)</f>
        <v/>
      </c>
      <c r="B127">
        <f>IF(AND('Raw Data'!C120&lt;'Raw Data'!F120, 'Raw Data'!O120&gt;'Raw Data'!P120, 'Raw Data'!O120-'Raw Data'!P120&gt;3), 'Raw Data'!I120, 0)</f>
        <v/>
      </c>
      <c r="C127">
        <f>IF(AND('Raw Data'!F120&lt;'Raw Data'!C120, 'Raw Data'!P120&gt;'Raw Data'!O120, 'Raw Data'!P120-'Raw Data'!O120&lt;4), 'Raw Data'!H120, 0)</f>
        <v/>
      </c>
      <c r="D127">
        <f>IF(AND('Raw Data'!C120&lt;'Raw Data'!F120, 'Raw Data'!O120&gt;'Raw Data'!P120, 'Raw Data'!O120-'Raw Data'!P120&lt;4), 'Raw Data'!G120, 0)</f>
        <v/>
      </c>
      <c r="E127">
        <f>IF(ISBLANK('Raw Data'!J120), 0, IF(AND(4=MATCH(LARGE('Raw Data'!G120:J120, 4), 'Raw Data'!G120:J120, 0), 'Raw Data'!P120-'Raw Data'!O120&gt;3), 'Raw Data'!J120, 0))</f>
        <v/>
      </c>
      <c r="F127">
        <f>IF(ISBLANK('Raw Data'!J120), 0, IF(AND(3=MATCH(LARGE('Raw Data'!G120:J120, 4), 'Raw Data'!G120:J120, 0), 'Raw Data'!O120-'Raw Data'!P120&gt;3), 'Raw Data'!I120, 0))</f>
        <v/>
      </c>
      <c r="G127">
        <f>IF(ISBLANK('Raw Data'!J120), 0, IF(AND(2=MATCH(LARGE('Raw Data'!G120:J120, 4), 'Raw Data'!G120:J120, 0), AND('Raw Data'!P120-'Raw Data'!O120&lt;4, 'Raw Data'!P120-'Raw Data'!O120&gt;0)), 'Raw Data'!H120, 0))</f>
        <v/>
      </c>
      <c r="H127">
        <f>IF(ISBLANK('Raw Data'!J120), 0, IF(AND(1=MATCH(LARGE('Raw Data'!G120:J120, 4), 'Raw Data'!G120:J120, 0), AND('Raw Data'!O120-'Raw Data'!P120&lt;4, 'Raw Data'!O120-'Raw Data'!P120&gt;0)), 'Raw Data'!G120, 0))</f>
        <v/>
      </c>
      <c r="I127">
        <f>IF(ISBLANK('Raw Data'!J120), 0, IF(AND(4=MATCH(LARGE('Raw Data'!G120:J120, 3), 'Raw Data'!G120:J120, 0), 'Raw Data'!P120-'Raw Data'!O120&gt;3), 'Raw Data'!J120, 0))</f>
        <v/>
      </c>
      <c r="J127">
        <f>IF(ISBLANK('Raw Data'!J120), 0, IF(AND(3=MATCH(LARGE('Raw Data'!G120:J120, 3), 'Raw Data'!G120:J120, 0), 'Raw Data'!O120-'Raw Data'!P120&gt;3), 'Raw Data'!I120, 0))</f>
        <v/>
      </c>
      <c r="K127">
        <f>IF(ISBLANK('Raw Data'!J120), 0, IF(AND(2=MATCH(LARGE('Raw Data'!G120:J120, 3), 'Raw Data'!G120:J120, 0), AND('Raw Data'!P120-'Raw Data'!O120&lt;4, 'Raw Data'!P120-'Raw Data'!O120&gt;0)), 'Raw Data'!H120, 0))</f>
        <v/>
      </c>
      <c r="L127">
        <f>IF(ISBLANK('Raw Data'!J120), 0, IF(AND(1=MATCH(LARGE('Raw Data'!G120:J120, 3), 'Raw Data'!G120:J120, 0), AND('Raw Data'!O120-'Raw Data'!P120&lt;4, 'Raw Data'!O120-'Raw Data'!P120&gt;0)), 'Raw Data'!G120, 0))</f>
        <v/>
      </c>
      <c r="M127">
        <f>IF(ISBLANK('Raw Data'!J120), 0, IF(AND(4=MATCH(LARGE('Raw Data'!G120:J120, 2), 'Raw Data'!G120:J120, 0), 'Raw Data'!P120-'Raw Data'!O120&gt;3), 'Raw Data'!J120, 0))</f>
        <v/>
      </c>
      <c r="N127">
        <f>IF(ISBLANK('Raw Data'!J120), 0, IF(AND(3=MATCH(LARGE('Raw Data'!G120:J120, 2), 'Raw Data'!G120:J120, 0), 'Raw Data'!O120-'Raw Data'!P120&gt;3), 'Raw Data'!I120, 0))</f>
        <v/>
      </c>
      <c r="O127">
        <f>IF(ISBLANK('Raw Data'!J120), 0, IF(AND(2=MATCH(LARGE('Raw Data'!G120:J120, 2), 'Raw Data'!G120:J120, 0), AND('Raw Data'!P120-'Raw Data'!O120&lt;4, 'Raw Data'!P120-'Raw Data'!O120&gt;0)), 'Raw Data'!H120, 0))</f>
        <v/>
      </c>
      <c r="P127">
        <f>IF(ISBLANK('Raw Data'!J120), 0, IF(AND(1=MATCH(LARGE('Raw Data'!G120:J120, 2), 'Raw Data'!G120:J120, 0), AND('Raw Data'!O120-'Raw Data'!P120&lt;4, 'Raw Data'!O120-'Raw Data'!P120&gt;0)), 'Raw Data'!G120, 0))</f>
        <v/>
      </c>
      <c r="Q127">
        <f>IF(ISBLANK('Raw Data'!J120), 0, IF(AND(4=MATCH(LARGE('Raw Data'!G120:J120, 1), 'Raw Data'!G120:J120, 0), 'Raw Data'!P120-'Raw Data'!O120&gt;3), 'Raw Data'!J120, 0))</f>
        <v/>
      </c>
      <c r="R127">
        <f>IF(ISBLANK('Raw Data'!J120), 0, IF(AND(3=MATCH(LARGE('Raw Data'!G120:J120, 1), 'Raw Data'!G120:J120, 0), 'Raw Data'!O120-'Raw Data'!P120&gt;3), 'Raw Data'!I120, 0))</f>
        <v/>
      </c>
      <c r="S127">
        <f>IF(AND('Raw Data'!P120-'Raw Data'!O120&gt;4, 'Raw Data'!F120&lt;'Raw Data'!C120), 'Raw Data'!J120, 0)</f>
        <v/>
      </c>
      <c r="T127">
        <f>IF(AND('Raw Data'!O120-'Raw Data'!P120&gt;4, 'Raw Data'!F120&gt;'Raw Data'!C120), 'Raw Data'!I120, 0)</f>
        <v/>
      </c>
      <c r="U127">
        <f>IF(AND('Raw Data'!P120-'Raw Data'!O120&lt;3, 'Raw Data'!P120&gt;'Raw Data'!O120, 'Raw Data'!F120&lt;'Raw Data'!C120), 'Raw Data'!H120, 0)</f>
        <v/>
      </c>
      <c r="V127">
        <f>IF(AND('Raw Data'!P120-'Raw Data'!O120&lt;3, 'Raw Data'!P120&gt;'Raw Data'!O120, 'Raw Data'!F120&gt;'Raw Data'!C120), 'Raw Data'!G120, 0)</f>
        <v/>
      </c>
    </row>
    <row r="128">
      <c r="A128">
        <f>IF(AND('Raw Data'!F121&lt;'Raw Data'!C121, 'Raw Data'!P121&gt;'Raw Data'!O121, 'Raw Data'!P121-'Raw Data'!O121&gt;3), 'Raw Data'!J121, 0)</f>
        <v/>
      </c>
      <c r="B128">
        <f>IF(AND('Raw Data'!C121&lt;'Raw Data'!F121, 'Raw Data'!O121&gt;'Raw Data'!P121, 'Raw Data'!O121-'Raw Data'!P121&gt;3), 'Raw Data'!I121, 0)</f>
        <v/>
      </c>
      <c r="C128">
        <f>IF(AND('Raw Data'!F121&lt;'Raw Data'!C121, 'Raw Data'!P121&gt;'Raw Data'!O121, 'Raw Data'!P121-'Raw Data'!O121&lt;4), 'Raw Data'!H121, 0)</f>
        <v/>
      </c>
      <c r="D128">
        <f>IF(AND('Raw Data'!C121&lt;'Raw Data'!F121, 'Raw Data'!O121&gt;'Raw Data'!P121, 'Raw Data'!O121-'Raw Data'!P121&lt;4), 'Raw Data'!G121, 0)</f>
        <v/>
      </c>
      <c r="E128">
        <f>IF(ISBLANK('Raw Data'!J121), 0, IF(AND(4=MATCH(LARGE('Raw Data'!G121:J121, 4), 'Raw Data'!G121:J121, 0), 'Raw Data'!P121-'Raw Data'!O121&gt;3), 'Raw Data'!J121, 0))</f>
        <v/>
      </c>
      <c r="F128">
        <f>IF(ISBLANK('Raw Data'!J121), 0, IF(AND(3=MATCH(LARGE('Raw Data'!G121:J121, 4), 'Raw Data'!G121:J121, 0), 'Raw Data'!O121-'Raw Data'!P121&gt;3), 'Raw Data'!I121, 0))</f>
        <v/>
      </c>
      <c r="G128">
        <f>IF(ISBLANK('Raw Data'!J121), 0, IF(AND(2=MATCH(LARGE('Raw Data'!G121:J121, 4), 'Raw Data'!G121:J121, 0), AND('Raw Data'!P121-'Raw Data'!O121&lt;4, 'Raw Data'!P121-'Raw Data'!O121&gt;0)), 'Raw Data'!H121, 0))</f>
        <v/>
      </c>
      <c r="H128">
        <f>IF(ISBLANK('Raw Data'!J121), 0, IF(AND(1=MATCH(LARGE('Raw Data'!G121:J121, 4), 'Raw Data'!G121:J121, 0), AND('Raw Data'!O121-'Raw Data'!P121&lt;4, 'Raw Data'!O121-'Raw Data'!P121&gt;0)), 'Raw Data'!G121, 0))</f>
        <v/>
      </c>
      <c r="I128">
        <f>IF(ISBLANK('Raw Data'!J121), 0, IF(AND(4=MATCH(LARGE('Raw Data'!G121:J121, 3), 'Raw Data'!G121:J121, 0), 'Raw Data'!P121-'Raw Data'!O121&gt;3), 'Raw Data'!J121, 0))</f>
        <v/>
      </c>
      <c r="J128">
        <f>IF(ISBLANK('Raw Data'!J121), 0, IF(AND(3=MATCH(LARGE('Raw Data'!G121:J121, 3), 'Raw Data'!G121:J121, 0), 'Raw Data'!O121-'Raw Data'!P121&gt;3), 'Raw Data'!I121, 0))</f>
        <v/>
      </c>
      <c r="K128">
        <f>IF(ISBLANK('Raw Data'!J121), 0, IF(AND(2=MATCH(LARGE('Raw Data'!G121:J121, 3), 'Raw Data'!G121:J121, 0), AND('Raw Data'!P121-'Raw Data'!O121&lt;4, 'Raw Data'!P121-'Raw Data'!O121&gt;0)), 'Raw Data'!H121, 0))</f>
        <v/>
      </c>
      <c r="L128">
        <f>IF(ISBLANK('Raw Data'!J121), 0, IF(AND(1=MATCH(LARGE('Raw Data'!G121:J121, 3), 'Raw Data'!G121:J121, 0), AND('Raw Data'!O121-'Raw Data'!P121&lt;4, 'Raw Data'!O121-'Raw Data'!P121&gt;0)), 'Raw Data'!G121, 0))</f>
        <v/>
      </c>
      <c r="M128">
        <f>IF(ISBLANK('Raw Data'!J121), 0, IF(AND(4=MATCH(LARGE('Raw Data'!G121:J121, 2), 'Raw Data'!G121:J121, 0), 'Raw Data'!P121-'Raw Data'!O121&gt;3), 'Raw Data'!J121, 0))</f>
        <v/>
      </c>
      <c r="N128">
        <f>IF(ISBLANK('Raw Data'!J121), 0, IF(AND(3=MATCH(LARGE('Raw Data'!G121:J121, 2), 'Raw Data'!G121:J121, 0), 'Raw Data'!O121-'Raw Data'!P121&gt;3), 'Raw Data'!I121, 0))</f>
        <v/>
      </c>
      <c r="O128">
        <f>IF(ISBLANK('Raw Data'!J121), 0, IF(AND(2=MATCH(LARGE('Raw Data'!G121:J121, 2), 'Raw Data'!G121:J121, 0), AND('Raw Data'!P121-'Raw Data'!O121&lt;4, 'Raw Data'!P121-'Raw Data'!O121&gt;0)), 'Raw Data'!H121, 0))</f>
        <v/>
      </c>
      <c r="P128">
        <f>IF(ISBLANK('Raw Data'!J121), 0, IF(AND(1=MATCH(LARGE('Raw Data'!G121:J121, 2), 'Raw Data'!G121:J121, 0), AND('Raw Data'!O121-'Raw Data'!P121&lt;4, 'Raw Data'!O121-'Raw Data'!P121&gt;0)), 'Raw Data'!G121, 0))</f>
        <v/>
      </c>
      <c r="Q128">
        <f>IF(ISBLANK('Raw Data'!J121), 0, IF(AND(4=MATCH(LARGE('Raw Data'!G121:J121, 1), 'Raw Data'!G121:J121, 0), 'Raw Data'!P121-'Raw Data'!O121&gt;3), 'Raw Data'!J121, 0))</f>
        <v/>
      </c>
      <c r="R128">
        <f>IF(ISBLANK('Raw Data'!J121), 0, IF(AND(3=MATCH(LARGE('Raw Data'!G121:J121, 1), 'Raw Data'!G121:J121, 0), 'Raw Data'!O121-'Raw Data'!P121&gt;3), 'Raw Data'!I121, 0))</f>
        <v/>
      </c>
      <c r="S128">
        <f>IF(AND('Raw Data'!P121-'Raw Data'!O121&gt;4, 'Raw Data'!F121&lt;'Raw Data'!C121), 'Raw Data'!J121, 0)</f>
        <v/>
      </c>
      <c r="T128">
        <f>IF(AND('Raw Data'!O121-'Raw Data'!P121&gt;4, 'Raw Data'!F121&gt;'Raw Data'!C121), 'Raw Data'!I121, 0)</f>
        <v/>
      </c>
      <c r="U128">
        <f>IF(AND('Raw Data'!P121-'Raw Data'!O121&lt;3, 'Raw Data'!P121&gt;'Raw Data'!O121, 'Raw Data'!F121&lt;'Raw Data'!C121), 'Raw Data'!H121, 0)</f>
        <v/>
      </c>
      <c r="V128">
        <f>IF(AND('Raw Data'!P121-'Raw Data'!O121&lt;3, 'Raw Data'!P121&gt;'Raw Data'!O121, 'Raw Data'!F121&gt;'Raw Data'!C121), 'Raw Data'!G121, 0)</f>
        <v/>
      </c>
    </row>
    <row r="129">
      <c r="A129">
        <f>IF(AND('Raw Data'!F122&lt;'Raw Data'!C122, 'Raw Data'!P122&gt;'Raw Data'!O122, 'Raw Data'!P122-'Raw Data'!O122&gt;3), 'Raw Data'!J122, 0)</f>
        <v/>
      </c>
      <c r="B129">
        <f>IF(AND('Raw Data'!C122&lt;'Raw Data'!F122, 'Raw Data'!O122&gt;'Raw Data'!P122, 'Raw Data'!O122-'Raw Data'!P122&gt;3), 'Raw Data'!I122, 0)</f>
        <v/>
      </c>
      <c r="C129">
        <f>IF(AND('Raw Data'!F122&lt;'Raw Data'!C122, 'Raw Data'!P122&gt;'Raw Data'!O122, 'Raw Data'!P122-'Raw Data'!O122&lt;4), 'Raw Data'!H122, 0)</f>
        <v/>
      </c>
      <c r="D129">
        <f>IF(AND('Raw Data'!C122&lt;'Raw Data'!F122, 'Raw Data'!O122&gt;'Raw Data'!P122, 'Raw Data'!O122-'Raw Data'!P122&lt;4), 'Raw Data'!G122, 0)</f>
        <v/>
      </c>
      <c r="E129">
        <f>IF(ISBLANK('Raw Data'!J122), 0, IF(AND(4=MATCH(LARGE('Raw Data'!G122:J122, 4), 'Raw Data'!G122:J122, 0), 'Raw Data'!P122-'Raw Data'!O122&gt;3), 'Raw Data'!J122, 0))</f>
        <v/>
      </c>
      <c r="F129">
        <f>IF(ISBLANK('Raw Data'!J122), 0, IF(AND(3=MATCH(LARGE('Raw Data'!G122:J122, 4), 'Raw Data'!G122:J122, 0), 'Raw Data'!O122-'Raw Data'!P122&gt;3), 'Raw Data'!I122, 0))</f>
        <v/>
      </c>
      <c r="G129">
        <f>IF(ISBLANK('Raw Data'!J122), 0, IF(AND(2=MATCH(LARGE('Raw Data'!G122:J122, 4), 'Raw Data'!G122:J122, 0), AND('Raw Data'!P122-'Raw Data'!O122&lt;4, 'Raw Data'!P122-'Raw Data'!O122&gt;0)), 'Raw Data'!H122, 0))</f>
        <v/>
      </c>
      <c r="H129">
        <f>IF(ISBLANK('Raw Data'!J122), 0, IF(AND(1=MATCH(LARGE('Raw Data'!G122:J122, 4), 'Raw Data'!G122:J122, 0), AND('Raw Data'!O122-'Raw Data'!P122&lt;4, 'Raw Data'!O122-'Raw Data'!P122&gt;0)), 'Raw Data'!G122, 0))</f>
        <v/>
      </c>
      <c r="I129">
        <f>IF(ISBLANK('Raw Data'!J122), 0, IF(AND(4=MATCH(LARGE('Raw Data'!G122:J122, 3), 'Raw Data'!G122:J122, 0), 'Raw Data'!P122-'Raw Data'!O122&gt;3), 'Raw Data'!J122, 0))</f>
        <v/>
      </c>
      <c r="J129">
        <f>IF(ISBLANK('Raw Data'!J122), 0, IF(AND(3=MATCH(LARGE('Raw Data'!G122:J122, 3), 'Raw Data'!G122:J122, 0), 'Raw Data'!O122-'Raw Data'!P122&gt;3), 'Raw Data'!I122, 0))</f>
        <v/>
      </c>
      <c r="K129">
        <f>IF(ISBLANK('Raw Data'!J122), 0, IF(AND(2=MATCH(LARGE('Raw Data'!G122:J122, 3), 'Raw Data'!G122:J122, 0), AND('Raw Data'!P122-'Raw Data'!O122&lt;4, 'Raw Data'!P122-'Raw Data'!O122&gt;0)), 'Raw Data'!H122, 0))</f>
        <v/>
      </c>
      <c r="L129">
        <f>IF(ISBLANK('Raw Data'!J122), 0, IF(AND(1=MATCH(LARGE('Raw Data'!G122:J122, 3), 'Raw Data'!G122:J122, 0), AND('Raw Data'!O122-'Raw Data'!P122&lt;4, 'Raw Data'!O122-'Raw Data'!P122&gt;0)), 'Raw Data'!G122, 0))</f>
        <v/>
      </c>
      <c r="M129">
        <f>IF(ISBLANK('Raw Data'!J122), 0, IF(AND(4=MATCH(LARGE('Raw Data'!G122:J122, 2), 'Raw Data'!G122:J122, 0), 'Raw Data'!P122-'Raw Data'!O122&gt;3), 'Raw Data'!J122, 0))</f>
        <v/>
      </c>
      <c r="N129">
        <f>IF(ISBLANK('Raw Data'!J122), 0, IF(AND(3=MATCH(LARGE('Raw Data'!G122:J122, 2), 'Raw Data'!G122:J122, 0), 'Raw Data'!O122-'Raw Data'!P122&gt;3), 'Raw Data'!I122, 0))</f>
        <v/>
      </c>
      <c r="O129">
        <f>IF(ISBLANK('Raw Data'!J122), 0, IF(AND(2=MATCH(LARGE('Raw Data'!G122:J122, 2), 'Raw Data'!G122:J122, 0), AND('Raw Data'!P122-'Raw Data'!O122&lt;4, 'Raw Data'!P122-'Raw Data'!O122&gt;0)), 'Raw Data'!H122, 0))</f>
        <v/>
      </c>
      <c r="P129">
        <f>IF(ISBLANK('Raw Data'!J122), 0, IF(AND(1=MATCH(LARGE('Raw Data'!G122:J122, 2), 'Raw Data'!G122:J122, 0), AND('Raw Data'!O122-'Raw Data'!P122&lt;4, 'Raw Data'!O122-'Raw Data'!P122&gt;0)), 'Raw Data'!G122, 0))</f>
        <v/>
      </c>
      <c r="Q129">
        <f>IF(ISBLANK('Raw Data'!J122), 0, IF(AND(4=MATCH(LARGE('Raw Data'!G122:J122, 1), 'Raw Data'!G122:J122, 0), 'Raw Data'!P122-'Raw Data'!O122&gt;3), 'Raw Data'!J122, 0))</f>
        <v/>
      </c>
      <c r="R129">
        <f>IF(ISBLANK('Raw Data'!J122), 0, IF(AND(3=MATCH(LARGE('Raw Data'!G122:J122, 1), 'Raw Data'!G122:J122, 0), 'Raw Data'!O122-'Raw Data'!P122&gt;3), 'Raw Data'!I122, 0))</f>
        <v/>
      </c>
      <c r="S129">
        <f>IF(AND('Raw Data'!P122-'Raw Data'!O122&gt;4, 'Raw Data'!F122&lt;'Raw Data'!C122), 'Raw Data'!J122, 0)</f>
        <v/>
      </c>
      <c r="T129">
        <f>IF(AND('Raw Data'!O122-'Raw Data'!P122&gt;4, 'Raw Data'!F122&gt;'Raw Data'!C122), 'Raw Data'!I122, 0)</f>
        <v/>
      </c>
      <c r="U129">
        <f>IF(AND('Raw Data'!P122-'Raw Data'!O122&lt;3, 'Raw Data'!P122&gt;'Raw Data'!O122, 'Raw Data'!F122&lt;'Raw Data'!C122), 'Raw Data'!H122, 0)</f>
        <v/>
      </c>
      <c r="V129">
        <f>IF(AND('Raw Data'!P122-'Raw Data'!O122&lt;3, 'Raw Data'!P122&gt;'Raw Data'!O122, 'Raw Data'!F122&gt;'Raw Data'!C122), 'Raw Data'!G122, 0)</f>
        <v/>
      </c>
    </row>
    <row r="130">
      <c r="A130">
        <f>IF(AND('Raw Data'!F123&lt;'Raw Data'!C123, 'Raw Data'!P123&gt;'Raw Data'!O123, 'Raw Data'!P123-'Raw Data'!O123&gt;3), 'Raw Data'!J123, 0)</f>
        <v/>
      </c>
      <c r="B130">
        <f>IF(AND('Raw Data'!C123&lt;'Raw Data'!F123, 'Raw Data'!O123&gt;'Raw Data'!P123, 'Raw Data'!O123-'Raw Data'!P123&gt;3), 'Raw Data'!I123, 0)</f>
        <v/>
      </c>
      <c r="C130">
        <f>IF(AND('Raw Data'!F123&lt;'Raw Data'!C123, 'Raw Data'!P123&gt;'Raw Data'!O123, 'Raw Data'!P123-'Raw Data'!O123&lt;4), 'Raw Data'!H123, 0)</f>
        <v/>
      </c>
      <c r="D130">
        <f>IF(AND('Raw Data'!C123&lt;'Raw Data'!F123, 'Raw Data'!O123&gt;'Raw Data'!P123, 'Raw Data'!O123-'Raw Data'!P123&lt;4), 'Raw Data'!G123, 0)</f>
        <v/>
      </c>
      <c r="E130">
        <f>IF(ISBLANK('Raw Data'!J123), 0, IF(AND(4=MATCH(LARGE('Raw Data'!G123:J123, 4), 'Raw Data'!G123:J123, 0), 'Raw Data'!P123-'Raw Data'!O123&gt;3), 'Raw Data'!J123, 0))</f>
        <v/>
      </c>
      <c r="F130">
        <f>IF(ISBLANK('Raw Data'!J123), 0, IF(AND(3=MATCH(LARGE('Raw Data'!G123:J123, 4), 'Raw Data'!G123:J123, 0), 'Raw Data'!O123-'Raw Data'!P123&gt;3), 'Raw Data'!I123, 0))</f>
        <v/>
      </c>
      <c r="G130">
        <f>IF(ISBLANK('Raw Data'!J123), 0, IF(AND(2=MATCH(LARGE('Raw Data'!G123:J123, 4), 'Raw Data'!G123:J123, 0), AND('Raw Data'!P123-'Raw Data'!O123&lt;4, 'Raw Data'!P123-'Raw Data'!O123&gt;0)), 'Raw Data'!H123, 0))</f>
        <v/>
      </c>
      <c r="H130">
        <f>IF(ISBLANK('Raw Data'!J123), 0, IF(AND(1=MATCH(LARGE('Raw Data'!G123:J123, 4), 'Raw Data'!G123:J123, 0), AND('Raw Data'!O123-'Raw Data'!P123&lt;4, 'Raw Data'!O123-'Raw Data'!P123&gt;0)), 'Raw Data'!G123, 0))</f>
        <v/>
      </c>
      <c r="I130">
        <f>IF(ISBLANK('Raw Data'!J123), 0, IF(AND(4=MATCH(LARGE('Raw Data'!G123:J123, 3), 'Raw Data'!G123:J123, 0), 'Raw Data'!P123-'Raw Data'!O123&gt;3), 'Raw Data'!J123, 0))</f>
        <v/>
      </c>
      <c r="J130">
        <f>IF(ISBLANK('Raw Data'!J123), 0, IF(AND(3=MATCH(LARGE('Raw Data'!G123:J123, 3), 'Raw Data'!G123:J123, 0), 'Raw Data'!O123-'Raw Data'!P123&gt;3), 'Raw Data'!I123, 0))</f>
        <v/>
      </c>
      <c r="K130">
        <f>IF(ISBLANK('Raw Data'!J123), 0, IF(AND(2=MATCH(LARGE('Raw Data'!G123:J123, 3), 'Raw Data'!G123:J123, 0), AND('Raw Data'!P123-'Raw Data'!O123&lt;4, 'Raw Data'!P123-'Raw Data'!O123&gt;0)), 'Raw Data'!H123, 0))</f>
        <v/>
      </c>
      <c r="L130">
        <f>IF(ISBLANK('Raw Data'!J123), 0, IF(AND(1=MATCH(LARGE('Raw Data'!G123:J123, 3), 'Raw Data'!G123:J123, 0), AND('Raw Data'!O123-'Raw Data'!P123&lt;4, 'Raw Data'!O123-'Raw Data'!P123&gt;0)), 'Raw Data'!G123, 0))</f>
        <v/>
      </c>
      <c r="M130">
        <f>IF(ISBLANK('Raw Data'!J123), 0, IF(AND(4=MATCH(LARGE('Raw Data'!G123:J123, 2), 'Raw Data'!G123:J123, 0), 'Raw Data'!P123-'Raw Data'!O123&gt;3), 'Raw Data'!J123, 0))</f>
        <v/>
      </c>
      <c r="N130">
        <f>IF(ISBLANK('Raw Data'!J123), 0, IF(AND(3=MATCH(LARGE('Raw Data'!G123:J123, 2), 'Raw Data'!G123:J123, 0), 'Raw Data'!O123-'Raw Data'!P123&gt;3), 'Raw Data'!I123, 0))</f>
        <v/>
      </c>
      <c r="O130">
        <f>IF(ISBLANK('Raw Data'!J123), 0, IF(AND(2=MATCH(LARGE('Raw Data'!G123:J123, 2), 'Raw Data'!G123:J123, 0), AND('Raw Data'!P123-'Raw Data'!O123&lt;4, 'Raw Data'!P123-'Raw Data'!O123&gt;0)), 'Raw Data'!H123, 0))</f>
        <v/>
      </c>
      <c r="P130">
        <f>IF(ISBLANK('Raw Data'!J123), 0, IF(AND(1=MATCH(LARGE('Raw Data'!G123:J123, 2), 'Raw Data'!G123:J123, 0), AND('Raw Data'!O123-'Raw Data'!P123&lt;4, 'Raw Data'!O123-'Raw Data'!P123&gt;0)), 'Raw Data'!G123, 0))</f>
        <v/>
      </c>
      <c r="Q130">
        <f>IF(ISBLANK('Raw Data'!J123), 0, IF(AND(4=MATCH(LARGE('Raw Data'!G123:J123, 1), 'Raw Data'!G123:J123, 0), 'Raw Data'!P123-'Raw Data'!O123&gt;3), 'Raw Data'!J123, 0))</f>
        <v/>
      </c>
      <c r="R130">
        <f>IF(ISBLANK('Raw Data'!J123), 0, IF(AND(3=MATCH(LARGE('Raw Data'!G123:J123, 1), 'Raw Data'!G123:J123, 0), 'Raw Data'!O123-'Raw Data'!P123&gt;3), 'Raw Data'!I123, 0))</f>
        <v/>
      </c>
      <c r="S130">
        <f>IF(AND('Raw Data'!P123-'Raw Data'!O123&gt;4, 'Raw Data'!F123&lt;'Raw Data'!C123), 'Raw Data'!J123, 0)</f>
        <v/>
      </c>
      <c r="T130">
        <f>IF(AND('Raw Data'!O123-'Raw Data'!P123&gt;4, 'Raw Data'!F123&gt;'Raw Data'!C123), 'Raw Data'!I123, 0)</f>
        <v/>
      </c>
      <c r="U130">
        <f>IF(AND('Raw Data'!P123-'Raw Data'!O123&lt;3, 'Raw Data'!P123&gt;'Raw Data'!O123, 'Raw Data'!F123&lt;'Raw Data'!C123), 'Raw Data'!H123, 0)</f>
        <v/>
      </c>
      <c r="V130">
        <f>IF(AND('Raw Data'!P123-'Raw Data'!O123&lt;3, 'Raw Data'!P123&gt;'Raw Data'!O123, 'Raw Data'!F123&gt;'Raw Data'!C123), 'Raw Data'!G123, 0)</f>
        <v/>
      </c>
    </row>
    <row r="131">
      <c r="A131">
        <f>IF(AND('Raw Data'!F124&lt;'Raw Data'!C124, 'Raw Data'!P124&gt;'Raw Data'!O124, 'Raw Data'!P124-'Raw Data'!O124&gt;3), 'Raw Data'!J124, 0)</f>
        <v/>
      </c>
      <c r="B131">
        <f>IF(AND('Raw Data'!C124&lt;'Raw Data'!F124, 'Raw Data'!O124&gt;'Raw Data'!P124, 'Raw Data'!O124-'Raw Data'!P124&gt;3), 'Raw Data'!I124, 0)</f>
        <v/>
      </c>
      <c r="C131">
        <f>IF(AND('Raw Data'!F124&lt;'Raw Data'!C124, 'Raw Data'!P124&gt;'Raw Data'!O124, 'Raw Data'!P124-'Raw Data'!O124&lt;4), 'Raw Data'!H124, 0)</f>
        <v/>
      </c>
      <c r="D131">
        <f>IF(AND('Raw Data'!C124&lt;'Raw Data'!F124, 'Raw Data'!O124&gt;'Raw Data'!P124, 'Raw Data'!O124-'Raw Data'!P124&lt;4), 'Raw Data'!G124, 0)</f>
        <v/>
      </c>
      <c r="E131">
        <f>IF(ISBLANK('Raw Data'!J124), 0, IF(AND(4=MATCH(LARGE('Raw Data'!G124:J124, 4), 'Raw Data'!G124:J124, 0), 'Raw Data'!P124-'Raw Data'!O124&gt;3), 'Raw Data'!J124, 0))</f>
        <v/>
      </c>
      <c r="F131">
        <f>IF(ISBLANK('Raw Data'!J124), 0, IF(AND(3=MATCH(LARGE('Raw Data'!G124:J124, 4), 'Raw Data'!G124:J124, 0), 'Raw Data'!O124-'Raw Data'!P124&gt;3), 'Raw Data'!I124, 0))</f>
        <v/>
      </c>
      <c r="G131">
        <f>IF(ISBLANK('Raw Data'!J124), 0, IF(AND(2=MATCH(LARGE('Raw Data'!G124:J124, 4), 'Raw Data'!G124:J124, 0), AND('Raw Data'!P124-'Raw Data'!O124&lt;4, 'Raw Data'!P124-'Raw Data'!O124&gt;0)), 'Raw Data'!H124, 0))</f>
        <v/>
      </c>
      <c r="H131">
        <f>IF(ISBLANK('Raw Data'!J124), 0, IF(AND(1=MATCH(LARGE('Raw Data'!G124:J124, 4), 'Raw Data'!G124:J124, 0), AND('Raw Data'!O124-'Raw Data'!P124&lt;4, 'Raw Data'!O124-'Raw Data'!P124&gt;0)), 'Raw Data'!G124, 0))</f>
        <v/>
      </c>
      <c r="I131">
        <f>IF(ISBLANK('Raw Data'!J124), 0, IF(AND(4=MATCH(LARGE('Raw Data'!G124:J124, 3), 'Raw Data'!G124:J124, 0), 'Raw Data'!P124-'Raw Data'!O124&gt;3), 'Raw Data'!J124, 0))</f>
        <v/>
      </c>
      <c r="J131">
        <f>IF(ISBLANK('Raw Data'!J124), 0, IF(AND(3=MATCH(LARGE('Raw Data'!G124:J124, 3), 'Raw Data'!G124:J124, 0), 'Raw Data'!O124-'Raw Data'!P124&gt;3), 'Raw Data'!I124, 0))</f>
        <v/>
      </c>
      <c r="K131">
        <f>IF(ISBLANK('Raw Data'!J124), 0, IF(AND(2=MATCH(LARGE('Raw Data'!G124:J124, 3), 'Raw Data'!G124:J124, 0), AND('Raw Data'!P124-'Raw Data'!O124&lt;4, 'Raw Data'!P124-'Raw Data'!O124&gt;0)), 'Raw Data'!H124, 0))</f>
        <v/>
      </c>
      <c r="L131">
        <f>IF(ISBLANK('Raw Data'!J124), 0, IF(AND(1=MATCH(LARGE('Raw Data'!G124:J124, 3), 'Raw Data'!G124:J124, 0), AND('Raw Data'!O124-'Raw Data'!P124&lt;4, 'Raw Data'!O124-'Raw Data'!P124&gt;0)), 'Raw Data'!G124, 0))</f>
        <v/>
      </c>
      <c r="M131">
        <f>IF(ISBLANK('Raw Data'!J124), 0, IF(AND(4=MATCH(LARGE('Raw Data'!G124:J124, 2), 'Raw Data'!G124:J124, 0), 'Raw Data'!P124-'Raw Data'!O124&gt;3), 'Raw Data'!J124, 0))</f>
        <v/>
      </c>
      <c r="N131">
        <f>IF(ISBLANK('Raw Data'!J124), 0, IF(AND(3=MATCH(LARGE('Raw Data'!G124:J124, 2), 'Raw Data'!G124:J124, 0), 'Raw Data'!O124-'Raw Data'!P124&gt;3), 'Raw Data'!I124, 0))</f>
        <v/>
      </c>
      <c r="O131">
        <f>IF(ISBLANK('Raw Data'!J124), 0, IF(AND(2=MATCH(LARGE('Raw Data'!G124:J124, 2), 'Raw Data'!G124:J124, 0), AND('Raw Data'!P124-'Raw Data'!O124&lt;4, 'Raw Data'!P124-'Raw Data'!O124&gt;0)), 'Raw Data'!H124, 0))</f>
        <v/>
      </c>
      <c r="P131">
        <f>IF(ISBLANK('Raw Data'!J124), 0, IF(AND(1=MATCH(LARGE('Raw Data'!G124:J124, 2), 'Raw Data'!G124:J124, 0), AND('Raw Data'!O124-'Raw Data'!P124&lt;4, 'Raw Data'!O124-'Raw Data'!P124&gt;0)), 'Raw Data'!G124, 0))</f>
        <v/>
      </c>
      <c r="Q131">
        <f>IF(ISBLANK('Raw Data'!J124), 0, IF(AND(4=MATCH(LARGE('Raw Data'!G124:J124, 1), 'Raw Data'!G124:J124, 0), 'Raw Data'!P124-'Raw Data'!O124&gt;3), 'Raw Data'!J124, 0))</f>
        <v/>
      </c>
      <c r="R131">
        <f>IF(ISBLANK('Raw Data'!J124), 0, IF(AND(3=MATCH(LARGE('Raw Data'!G124:J124, 1), 'Raw Data'!G124:J124, 0), 'Raw Data'!O124-'Raw Data'!P124&gt;3), 'Raw Data'!I124, 0))</f>
        <v/>
      </c>
      <c r="S131">
        <f>IF(AND('Raw Data'!P124-'Raw Data'!O124&gt;4, 'Raw Data'!F124&lt;'Raw Data'!C124), 'Raw Data'!J124, 0)</f>
        <v/>
      </c>
      <c r="T131">
        <f>IF(AND('Raw Data'!O124-'Raw Data'!P124&gt;4, 'Raw Data'!F124&gt;'Raw Data'!C124), 'Raw Data'!I124, 0)</f>
        <v/>
      </c>
      <c r="U131">
        <f>IF(AND('Raw Data'!P124-'Raw Data'!O124&lt;3, 'Raw Data'!P124&gt;'Raw Data'!O124, 'Raw Data'!F124&lt;'Raw Data'!C124), 'Raw Data'!H124, 0)</f>
        <v/>
      </c>
      <c r="V131">
        <f>IF(AND('Raw Data'!P124-'Raw Data'!O124&lt;3, 'Raw Data'!P124&gt;'Raw Data'!O124, 'Raw Data'!F124&gt;'Raw Data'!C124), 'Raw Data'!G124, 0)</f>
        <v/>
      </c>
    </row>
    <row r="132">
      <c r="A132">
        <f>IF(AND('Raw Data'!F125&lt;'Raw Data'!C125, 'Raw Data'!P125&gt;'Raw Data'!O125, 'Raw Data'!P125-'Raw Data'!O125&gt;3), 'Raw Data'!J125, 0)</f>
        <v/>
      </c>
      <c r="B132">
        <f>IF(AND('Raw Data'!C125&lt;'Raw Data'!F125, 'Raw Data'!O125&gt;'Raw Data'!P125, 'Raw Data'!O125-'Raw Data'!P125&gt;3), 'Raw Data'!I125, 0)</f>
        <v/>
      </c>
      <c r="C132">
        <f>IF(AND('Raw Data'!F125&lt;'Raw Data'!C125, 'Raw Data'!P125&gt;'Raw Data'!O125, 'Raw Data'!P125-'Raw Data'!O125&lt;4), 'Raw Data'!H125, 0)</f>
        <v/>
      </c>
      <c r="D132">
        <f>IF(AND('Raw Data'!C125&lt;'Raw Data'!F125, 'Raw Data'!O125&gt;'Raw Data'!P125, 'Raw Data'!O125-'Raw Data'!P125&lt;4), 'Raw Data'!G125, 0)</f>
        <v/>
      </c>
      <c r="E132">
        <f>IF(ISBLANK('Raw Data'!J125), 0, IF(AND(4=MATCH(LARGE('Raw Data'!G125:J125, 4), 'Raw Data'!G125:J125, 0), 'Raw Data'!P125-'Raw Data'!O125&gt;3), 'Raw Data'!J125, 0))</f>
        <v/>
      </c>
      <c r="F132">
        <f>IF(ISBLANK('Raw Data'!J125), 0, IF(AND(3=MATCH(LARGE('Raw Data'!G125:J125, 4), 'Raw Data'!G125:J125, 0), 'Raw Data'!O125-'Raw Data'!P125&gt;3), 'Raw Data'!I125, 0))</f>
        <v/>
      </c>
      <c r="G132">
        <f>IF(ISBLANK('Raw Data'!J125), 0, IF(AND(2=MATCH(LARGE('Raw Data'!G125:J125, 4), 'Raw Data'!G125:J125, 0), AND('Raw Data'!P125-'Raw Data'!O125&lt;4, 'Raw Data'!P125-'Raw Data'!O125&gt;0)), 'Raw Data'!H125, 0))</f>
        <v/>
      </c>
      <c r="H132">
        <f>IF(ISBLANK('Raw Data'!J125), 0, IF(AND(1=MATCH(LARGE('Raw Data'!G125:J125, 4), 'Raw Data'!G125:J125, 0), AND('Raw Data'!O125-'Raw Data'!P125&lt;4, 'Raw Data'!O125-'Raw Data'!P125&gt;0)), 'Raw Data'!G125, 0))</f>
        <v/>
      </c>
      <c r="I132">
        <f>IF(ISBLANK('Raw Data'!J125), 0, IF(AND(4=MATCH(LARGE('Raw Data'!G125:J125, 3), 'Raw Data'!G125:J125, 0), 'Raw Data'!P125-'Raw Data'!O125&gt;3), 'Raw Data'!J125, 0))</f>
        <v/>
      </c>
      <c r="J132">
        <f>IF(ISBLANK('Raw Data'!J125), 0, IF(AND(3=MATCH(LARGE('Raw Data'!G125:J125, 3), 'Raw Data'!G125:J125, 0), 'Raw Data'!O125-'Raw Data'!P125&gt;3), 'Raw Data'!I125, 0))</f>
        <v/>
      </c>
      <c r="K132">
        <f>IF(ISBLANK('Raw Data'!J125), 0, IF(AND(2=MATCH(LARGE('Raw Data'!G125:J125, 3), 'Raw Data'!G125:J125, 0), AND('Raw Data'!P125-'Raw Data'!O125&lt;4, 'Raw Data'!P125-'Raw Data'!O125&gt;0)), 'Raw Data'!H125, 0))</f>
        <v/>
      </c>
      <c r="L132">
        <f>IF(ISBLANK('Raw Data'!J125), 0, IF(AND(1=MATCH(LARGE('Raw Data'!G125:J125, 3), 'Raw Data'!G125:J125, 0), AND('Raw Data'!O125-'Raw Data'!P125&lt;4, 'Raw Data'!O125-'Raw Data'!P125&gt;0)), 'Raw Data'!G125, 0))</f>
        <v/>
      </c>
      <c r="M132">
        <f>IF(ISBLANK('Raw Data'!J125), 0, IF(AND(4=MATCH(LARGE('Raw Data'!G125:J125, 2), 'Raw Data'!G125:J125, 0), 'Raw Data'!P125-'Raw Data'!O125&gt;3), 'Raw Data'!J125, 0))</f>
        <v/>
      </c>
      <c r="N132">
        <f>IF(ISBLANK('Raw Data'!J125), 0, IF(AND(3=MATCH(LARGE('Raw Data'!G125:J125, 2), 'Raw Data'!G125:J125, 0), 'Raw Data'!O125-'Raw Data'!P125&gt;3), 'Raw Data'!I125, 0))</f>
        <v/>
      </c>
      <c r="O132">
        <f>IF(ISBLANK('Raw Data'!J125), 0, IF(AND(2=MATCH(LARGE('Raw Data'!G125:J125, 2), 'Raw Data'!G125:J125, 0), AND('Raw Data'!P125-'Raw Data'!O125&lt;4, 'Raw Data'!P125-'Raw Data'!O125&gt;0)), 'Raw Data'!H125, 0))</f>
        <v/>
      </c>
      <c r="P132">
        <f>IF(ISBLANK('Raw Data'!J125), 0, IF(AND(1=MATCH(LARGE('Raw Data'!G125:J125, 2), 'Raw Data'!G125:J125, 0), AND('Raw Data'!O125-'Raw Data'!P125&lt;4, 'Raw Data'!O125-'Raw Data'!P125&gt;0)), 'Raw Data'!G125, 0))</f>
        <v/>
      </c>
      <c r="Q132">
        <f>IF(ISBLANK('Raw Data'!J125), 0, IF(AND(4=MATCH(LARGE('Raw Data'!G125:J125, 1), 'Raw Data'!G125:J125, 0), 'Raw Data'!P125-'Raw Data'!O125&gt;3), 'Raw Data'!J125, 0))</f>
        <v/>
      </c>
      <c r="R132">
        <f>IF(ISBLANK('Raw Data'!J125), 0, IF(AND(3=MATCH(LARGE('Raw Data'!G125:J125, 1), 'Raw Data'!G125:J125, 0), 'Raw Data'!O125-'Raw Data'!P125&gt;3), 'Raw Data'!I125, 0))</f>
        <v/>
      </c>
      <c r="S132">
        <f>IF(AND('Raw Data'!P125-'Raw Data'!O125&gt;4, 'Raw Data'!F125&lt;'Raw Data'!C125), 'Raw Data'!J125, 0)</f>
        <v/>
      </c>
      <c r="T132">
        <f>IF(AND('Raw Data'!O125-'Raw Data'!P125&gt;4, 'Raw Data'!F125&gt;'Raw Data'!C125), 'Raw Data'!I125, 0)</f>
        <v/>
      </c>
      <c r="U132">
        <f>IF(AND('Raw Data'!P125-'Raw Data'!O125&lt;3, 'Raw Data'!P125&gt;'Raw Data'!O125, 'Raw Data'!F125&lt;'Raw Data'!C125), 'Raw Data'!H125, 0)</f>
        <v/>
      </c>
      <c r="V132">
        <f>IF(AND('Raw Data'!P125-'Raw Data'!O125&lt;3, 'Raw Data'!P125&gt;'Raw Data'!O125, 'Raw Data'!F125&gt;'Raw Data'!C125), 'Raw Data'!G125, 0)</f>
        <v/>
      </c>
    </row>
    <row r="133">
      <c r="A133">
        <f>IF(AND('Raw Data'!F126&lt;'Raw Data'!C126, 'Raw Data'!P126&gt;'Raw Data'!O126, 'Raw Data'!P126-'Raw Data'!O126&gt;3), 'Raw Data'!J126, 0)</f>
        <v/>
      </c>
      <c r="B133">
        <f>IF(AND('Raw Data'!C126&lt;'Raw Data'!F126, 'Raw Data'!O126&gt;'Raw Data'!P126, 'Raw Data'!O126-'Raw Data'!P126&gt;3), 'Raw Data'!I126, 0)</f>
        <v/>
      </c>
      <c r="C133">
        <f>IF(AND('Raw Data'!F126&lt;'Raw Data'!C126, 'Raw Data'!P126&gt;'Raw Data'!O126, 'Raw Data'!P126-'Raw Data'!O126&lt;4), 'Raw Data'!H126, 0)</f>
        <v/>
      </c>
      <c r="D133">
        <f>IF(AND('Raw Data'!C126&lt;'Raw Data'!F126, 'Raw Data'!O126&gt;'Raw Data'!P126, 'Raw Data'!O126-'Raw Data'!P126&lt;4), 'Raw Data'!G126, 0)</f>
        <v/>
      </c>
      <c r="E133">
        <f>IF(ISBLANK('Raw Data'!J126), 0, IF(AND(4=MATCH(LARGE('Raw Data'!G126:J126, 4), 'Raw Data'!G126:J126, 0), 'Raw Data'!P126-'Raw Data'!O126&gt;3), 'Raw Data'!J126, 0))</f>
        <v/>
      </c>
      <c r="F133">
        <f>IF(ISBLANK('Raw Data'!J126), 0, IF(AND(3=MATCH(LARGE('Raw Data'!G126:J126, 4), 'Raw Data'!G126:J126, 0), 'Raw Data'!O126-'Raw Data'!P126&gt;3), 'Raw Data'!I126, 0))</f>
        <v/>
      </c>
      <c r="G133">
        <f>IF(ISBLANK('Raw Data'!J126), 0, IF(AND(2=MATCH(LARGE('Raw Data'!G126:J126, 4), 'Raw Data'!G126:J126, 0), AND('Raw Data'!P126-'Raw Data'!O126&lt;4, 'Raw Data'!P126-'Raw Data'!O126&gt;0)), 'Raw Data'!H126, 0))</f>
        <v/>
      </c>
      <c r="H133">
        <f>IF(ISBLANK('Raw Data'!J126), 0, IF(AND(1=MATCH(LARGE('Raw Data'!G126:J126, 4), 'Raw Data'!G126:J126, 0), AND('Raw Data'!O126-'Raw Data'!P126&lt;4, 'Raw Data'!O126-'Raw Data'!P126&gt;0)), 'Raw Data'!G126, 0))</f>
        <v/>
      </c>
      <c r="I133">
        <f>IF(ISBLANK('Raw Data'!J126), 0, IF(AND(4=MATCH(LARGE('Raw Data'!G126:J126, 3), 'Raw Data'!G126:J126, 0), 'Raw Data'!P126-'Raw Data'!O126&gt;3), 'Raw Data'!J126, 0))</f>
        <v/>
      </c>
      <c r="J133">
        <f>IF(ISBLANK('Raw Data'!J126), 0, IF(AND(3=MATCH(LARGE('Raw Data'!G126:J126, 3), 'Raw Data'!G126:J126, 0), 'Raw Data'!O126-'Raw Data'!P126&gt;3), 'Raw Data'!I126, 0))</f>
        <v/>
      </c>
      <c r="K133">
        <f>IF(ISBLANK('Raw Data'!J126), 0, IF(AND(2=MATCH(LARGE('Raw Data'!G126:J126, 3), 'Raw Data'!G126:J126, 0), AND('Raw Data'!P126-'Raw Data'!O126&lt;4, 'Raw Data'!P126-'Raw Data'!O126&gt;0)), 'Raw Data'!H126, 0))</f>
        <v/>
      </c>
      <c r="L133">
        <f>IF(ISBLANK('Raw Data'!J126), 0, IF(AND(1=MATCH(LARGE('Raw Data'!G126:J126, 3), 'Raw Data'!G126:J126, 0), AND('Raw Data'!O126-'Raw Data'!P126&lt;4, 'Raw Data'!O126-'Raw Data'!P126&gt;0)), 'Raw Data'!G126, 0))</f>
        <v/>
      </c>
      <c r="M133">
        <f>IF(ISBLANK('Raw Data'!J126), 0, IF(AND(4=MATCH(LARGE('Raw Data'!G126:J126, 2), 'Raw Data'!G126:J126, 0), 'Raw Data'!P126-'Raw Data'!O126&gt;3), 'Raw Data'!J126, 0))</f>
        <v/>
      </c>
      <c r="N133">
        <f>IF(ISBLANK('Raw Data'!J126), 0, IF(AND(3=MATCH(LARGE('Raw Data'!G126:J126, 2), 'Raw Data'!G126:J126, 0), 'Raw Data'!O126-'Raw Data'!P126&gt;3), 'Raw Data'!I126, 0))</f>
        <v/>
      </c>
      <c r="O133">
        <f>IF(ISBLANK('Raw Data'!J126), 0, IF(AND(2=MATCH(LARGE('Raw Data'!G126:J126, 2), 'Raw Data'!G126:J126, 0), AND('Raw Data'!P126-'Raw Data'!O126&lt;4, 'Raw Data'!P126-'Raw Data'!O126&gt;0)), 'Raw Data'!H126, 0))</f>
        <v/>
      </c>
      <c r="P133">
        <f>IF(ISBLANK('Raw Data'!J126), 0, IF(AND(1=MATCH(LARGE('Raw Data'!G126:J126, 2), 'Raw Data'!G126:J126, 0), AND('Raw Data'!O126-'Raw Data'!P126&lt;4, 'Raw Data'!O126-'Raw Data'!P126&gt;0)), 'Raw Data'!G126, 0))</f>
        <v/>
      </c>
      <c r="Q133">
        <f>IF(ISBLANK('Raw Data'!J126), 0, IF(AND(4=MATCH(LARGE('Raw Data'!G126:J126, 1), 'Raw Data'!G126:J126, 0), 'Raw Data'!P126-'Raw Data'!O126&gt;3), 'Raw Data'!J126, 0))</f>
        <v/>
      </c>
      <c r="R133">
        <f>IF(ISBLANK('Raw Data'!J126), 0, IF(AND(3=MATCH(LARGE('Raw Data'!G126:J126, 1), 'Raw Data'!G126:J126, 0), 'Raw Data'!O126-'Raw Data'!P126&gt;3), 'Raw Data'!I126, 0))</f>
        <v/>
      </c>
      <c r="S133">
        <f>IF(AND('Raw Data'!P126-'Raw Data'!O126&gt;4, 'Raw Data'!F126&lt;'Raw Data'!C126), 'Raw Data'!J126, 0)</f>
        <v/>
      </c>
      <c r="T133">
        <f>IF(AND('Raw Data'!O126-'Raw Data'!P126&gt;4, 'Raw Data'!F126&gt;'Raw Data'!C126), 'Raw Data'!I126, 0)</f>
        <v/>
      </c>
      <c r="U133">
        <f>IF(AND('Raw Data'!P126-'Raw Data'!O126&lt;3, 'Raw Data'!P126&gt;'Raw Data'!O126, 'Raw Data'!F126&lt;'Raw Data'!C126), 'Raw Data'!H126, 0)</f>
        <v/>
      </c>
      <c r="V133">
        <f>IF(AND('Raw Data'!P126-'Raw Data'!O126&lt;3, 'Raw Data'!P126&gt;'Raw Data'!O126, 'Raw Data'!F126&gt;'Raw Data'!C126), 'Raw Data'!G126, 0)</f>
        <v/>
      </c>
    </row>
    <row r="134">
      <c r="A134">
        <f>IF(AND('Raw Data'!F127&lt;'Raw Data'!C127, 'Raw Data'!P127&gt;'Raw Data'!O127, 'Raw Data'!P127-'Raw Data'!O127&gt;3), 'Raw Data'!J127, 0)</f>
        <v/>
      </c>
      <c r="B134">
        <f>IF(AND('Raw Data'!C127&lt;'Raw Data'!F127, 'Raw Data'!O127&gt;'Raw Data'!P127, 'Raw Data'!O127-'Raw Data'!P127&gt;3), 'Raw Data'!I127, 0)</f>
        <v/>
      </c>
      <c r="C134">
        <f>IF(AND('Raw Data'!F127&lt;'Raw Data'!C127, 'Raw Data'!P127&gt;'Raw Data'!O127, 'Raw Data'!P127-'Raw Data'!O127&lt;4), 'Raw Data'!H127, 0)</f>
        <v/>
      </c>
      <c r="D134">
        <f>IF(AND('Raw Data'!C127&lt;'Raw Data'!F127, 'Raw Data'!O127&gt;'Raw Data'!P127, 'Raw Data'!O127-'Raw Data'!P127&lt;4), 'Raw Data'!G127, 0)</f>
        <v/>
      </c>
      <c r="E134">
        <f>IF(ISBLANK('Raw Data'!J127), 0, IF(AND(4=MATCH(LARGE('Raw Data'!G127:J127, 4), 'Raw Data'!G127:J127, 0), 'Raw Data'!P127-'Raw Data'!O127&gt;3), 'Raw Data'!J127, 0))</f>
        <v/>
      </c>
      <c r="F134">
        <f>IF(ISBLANK('Raw Data'!J127), 0, IF(AND(3=MATCH(LARGE('Raw Data'!G127:J127, 4), 'Raw Data'!G127:J127, 0), 'Raw Data'!O127-'Raw Data'!P127&gt;3), 'Raw Data'!I127, 0))</f>
        <v/>
      </c>
      <c r="G134">
        <f>IF(ISBLANK('Raw Data'!J127), 0, IF(AND(2=MATCH(LARGE('Raw Data'!G127:J127, 4), 'Raw Data'!G127:J127, 0), AND('Raw Data'!P127-'Raw Data'!O127&lt;4, 'Raw Data'!P127-'Raw Data'!O127&gt;0)), 'Raw Data'!H127, 0))</f>
        <v/>
      </c>
      <c r="H134">
        <f>IF(ISBLANK('Raw Data'!J127), 0, IF(AND(1=MATCH(LARGE('Raw Data'!G127:J127, 4), 'Raw Data'!G127:J127, 0), AND('Raw Data'!O127-'Raw Data'!P127&lt;4, 'Raw Data'!O127-'Raw Data'!P127&gt;0)), 'Raw Data'!G127, 0))</f>
        <v/>
      </c>
      <c r="I134">
        <f>IF(ISBLANK('Raw Data'!J127), 0, IF(AND(4=MATCH(LARGE('Raw Data'!G127:J127, 3), 'Raw Data'!G127:J127, 0), 'Raw Data'!P127-'Raw Data'!O127&gt;3), 'Raw Data'!J127, 0))</f>
        <v/>
      </c>
      <c r="J134">
        <f>IF(ISBLANK('Raw Data'!J127), 0, IF(AND(3=MATCH(LARGE('Raw Data'!G127:J127, 3), 'Raw Data'!G127:J127, 0), 'Raw Data'!O127-'Raw Data'!P127&gt;3), 'Raw Data'!I127, 0))</f>
        <v/>
      </c>
      <c r="K134">
        <f>IF(ISBLANK('Raw Data'!J127), 0, IF(AND(2=MATCH(LARGE('Raw Data'!G127:J127, 3), 'Raw Data'!G127:J127, 0), AND('Raw Data'!P127-'Raw Data'!O127&lt;4, 'Raw Data'!P127-'Raw Data'!O127&gt;0)), 'Raw Data'!H127, 0))</f>
        <v/>
      </c>
      <c r="L134">
        <f>IF(ISBLANK('Raw Data'!J127), 0, IF(AND(1=MATCH(LARGE('Raw Data'!G127:J127, 3), 'Raw Data'!G127:J127, 0), AND('Raw Data'!O127-'Raw Data'!P127&lt;4, 'Raw Data'!O127-'Raw Data'!P127&gt;0)), 'Raw Data'!G127, 0))</f>
        <v/>
      </c>
      <c r="M134">
        <f>IF(ISBLANK('Raw Data'!J127), 0, IF(AND(4=MATCH(LARGE('Raw Data'!G127:J127, 2), 'Raw Data'!G127:J127, 0), 'Raw Data'!P127-'Raw Data'!O127&gt;3), 'Raw Data'!J127, 0))</f>
        <v/>
      </c>
      <c r="N134">
        <f>IF(ISBLANK('Raw Data'!J127), 0, IF(AND(3=MATCH(LARGE('Raw Data'!G127:J127, 2), 'Raw Data'!G127:J127, 0), 'Raw Data'!O127-'Raw Data'!P127&gt;3), 'Raw Data'!I127, 0))</f>
        <v/>
      </c>
      <c r="O134">
        <f>IF(ISBLANK('Raw Data'!J127), 0, IF(AND(2=MATCH(LARGE('Raw Data'!G127:J127, 2), 'Raw Data'!G127:J127, 0), AND('Raw Data'!P127-'Raw Data'!O127&lt;4, 'Raw Data'!P127-'Raw Data'!O127&gt;0)), 'Raw Data'!H127, 0))</f>
        <v/>
      </c>
      <c r="P134">
        <f>IF(ISBLANK('Raw Data'!J127), 0, IF(AND(1=MATCH(LARGE('Raw Data'!G127:J127, 2), 'Raw Data'!G127:J127, 0), AND('Raw Data'!O127-'Raw Data'!P127&lt;4, 'Raw Data'!O127-'Raw Data'!P127&gt;0)), 'Raw Data'!G127, 0))</f>
        <v/>
      </c>
      <c r="Q134">
        <f>IF(ISBLANK('Raw Data'!J127), 0, IF(AND(4=MATCH(LARGE('Raw Data'!G127:J127, 1), 'Raw Data'!G127:J127, 0), 'Raw Data'!P127-'Raw Data'!O127&gt;3), 'Raw Data'!J127, 0))</f>
        <v/>
      </c>
      <c r="R134">
        <f>IF(ISBLANK('Raw Data'!J127), 0, IF(AND(3=MATCH(LARGE('Raw Data'!G127:J127, 1), 'Raw Data'!G127:J127, 0), 'Raw Data'!O127-'Raw Data'!P127&gt;3), 'Raw Data'!I127, 0))</f>
        <v/>
      </c>
      <c r="S134">
        <f>IF(AND('Raw Data'!P127-'Raw Data'!O127&gt;4, 'Raw Data'!F127&lt;'Raw Data'!C127), 'Raw Data'!J127, 0)</f>
        <v/>
      </c>
      <c r="T134">
        <f>IF(AND('Raw Data'!O127-'Raw Data'!P127&gt;4, 'Raw Data'!F127&gt;'Raw Data'!C127), 'Raw Data'!I127, 0)</f>
        <v/>
      </c>
      <c r="U134">
        <f>IF(AND('Raw Data'!P127-'Raw Data'!O127&lt;3, 'Raw Data'!P127&gt;'Raw Data'!O127, 'Raw Data'!F127&lt;'Raw Data'!C127), 'Raw Data'!H127, 0)</f>
        <v/>
      </c>
      <c r="V134">
        <f>IF(AND('Raw Data'!P127-'Raw Data'!O127&lt;3, 'Raw Data'!P127&gt;'Raw Data'!O127, 'Raw Data'!F127&gt;'Raw Data'!C127), 'Raw Data'!G127, 0)</f>
        <v/>
      </c>
    </row>
    <row r="135">
      <c r="A135">
        <f>IF(AND('Raw Data'!F128&lt;'Raw Data'!C128, 'Raw Data'!P128&gt;'Raw Data'!O128, 'Raw Data'!P128-'Raw Data'!O128&gt;3), 'Raw Data'!J128, 0)</f>
        <v/>
      </c>
      <c r="B135">
        <f>IF(AND('Raw Data'!C128&lt;'Raw Data'!F128, 'Raw Data'!O128&gt;'Raw Data'!P128, 'Raw Data'!O128-'Raw Data'!P128&gt;3), 'Raw Data'!I128, 0)</f>
        <v/>
      </c>
      <c r="C135">
        <f>IF(AND('Raw Data'!F128&lt;'Raw Data'!C128, 'Raw Data'!P128&gt;'Raw Data'!O128, 'Raw Data'!P128-'Raw Data'!O128&lt;4), 'Raw Data'!H128, 0)</f>
        <v/>
      </c>
      <c r="D135">
        <f>IF(AND('Raw Data'!C128&lt;'Raw Data'!F128, 'Raw Data'!O128&gt;'Raw Data'!P128, 'Raw Data'!O128-'Raw Data'!P128&lt;4), 'Raw Data'!G128, 0)</f>
        <v/>
      </c>
      <c r="E135">
        <f>IF(ISBLANK('Raw Data'!J128), 0, IF(AND(4=MATCH(LARGE('Raw Data'!G128:J128, 4), 'Raw Data'!G128:J128, 0), 'Raw Data'!P128-'Raw Data'!O128&gt;3), 'Raw Data'!J128, 0))</f>
        <v/>
      </c>
      <c r="F135">
        <f>IF(ISBLANK('Raw Data'!J128), 0, IF(AND(3=MATCH(LARGE('Raw Data'!G128:J128, 4), 'Raw Data'!G128:J128, 0), 'Raw Data'!O128-'Raw Data'!P128&gt;3), 'Raw Data'!I128, 0))</f>
        <v/>
      </c>
      <c r="G135">
        <f>IF(ISBLANK('Raw Data'!J128), 0, IF(AND(2=MATCH(LARGE('Raw Data'!G128:J128, 4), 'Raw Data'!G128:J128, 0), AND('Raw Data'!P128-'Raw Data'!O128&lt;4, 'Raw Data'!P128-'Raw Data'!O128&gt;0)), 'Raw Data'!H128, 0))</f>
        <v/>
      </c>
      <c r="H135">
        <f>IF(ISBLANK('Raw Data'!J128), 0, IF(AND(1=MATCH(LARGE('Raw Data'!G128:J128, 4), 'Raw Data'!G128:J128, 0), AND('Raw Data'!O128-'Raw Data'!P128&lt;4, 'Raw Data'!O128-'Raw Data'!P128&gt;0)), 'Raw Data'!G128, 0))</f>
        <v/>
      </c>
      <c r="I135">
        <f>IF(ISBLANK('Raw Data'!J128), 0, IF(AND(4=MATCH(LARGE('Raw Data'!G128:J128, 3), 'Raw Data'!G128:J128, 0), 'Raw Data'!P128-'Raw Data'!O128&gt;3), 'Raw Data'!J128, 0))</f>
        <v/>
      </c>
      <c r="J135">
        <f>IF(ISBLANK('Raw Data'!J128), 0, IF(AND(3=MATCH(LARGE('Raw Data'!G128:J128, 3), 'Raw Data'!G128:J128, 0), 'Raw Data'!O128-'Raw Data'!P128&gt;3), 'Raw Data'!I128, 0))</f>
        <v/>
      </c>
      <c r="K135">
        <f>IF(ISBLANK('Raw Data'!J128), 0, IF(AND(2=MATCH(LARGE('Raw Data'!G128:J128, 3), 'Raw Data'!G128:J128, 0), AND('Raw Data'!P128-'Raw Data'!O128&lt;4, 'Raw Data'!P128-'Raw Data'!O128&gt;0)), 'Raw Data'!H128, 0))</f>
        <v/>
      </c>
      <c r="L135">
        <f>IF(ISBLANK('Raw Data'!J128), 0, IF(AND(1=MATCH(LARGE('Raw Data'!G128:J128, 3), 'Raw Data'!G128:J128, 0), AND('Raw Data'!O128-'Raw Data'!P128&lt;4, 'Raw Data'!O128-'Raw Data'!P128&gt;0)), 'Raw Data'!G128, 0))</f>
        <v/>
      </c>
      <c r="M135">
        <f>IF(ISBLANK('Raw Data'!J128), 0, IF(AND(4=MATCH(LARGE('Raw Data'!G128:J128, 2), 'Raw Data'!G128:J128, 0), 'Raw Data'!P128-'Raw Data'!O128&gt;3), 'Raw Data'!J128, 0))</f>
        <v/>
      </c>
      <c r="N135">
        <f>IF(ISBLANK('Raw Data'!J128), 0, IF(AND(3=MATCH(LARGE('Raw Data'!G128:J128, 2), 'Raw Data'!G128:J128, 0), 'Raw Data'!O128-'Raw Data'!P128&gt;3), 'Raw Data'!I128, 0))</f>
        <v/>
      </c>
      <c r="O135">
        <f>IF(ISBLANK('Raw Data'!J128), 0, IF(AND(2=MATCH(LARGE('Raw Data'!G128:J128, 2), 'Raw Data'!G128:J128, 0), AND('Raw Data'!P128-'Raw Data'!O128&lt;4, 'Raw Data'!P128-'Raw Data'!O128&gt;0)), 'Raw Data'!H128, 0))</f>
        <v/>
      </c>
      <c r="P135">
        <f>IF(ISBLANK('Raw Data'!J128), 0, IF(AND(1=MATCH(LARGE('Raw Data'!G128:J128, 2), 'Raw Data'!G128:J128, 0), AND('Raw Data'!O128-'Raw Data'!P128&lt;4, 'Raw Data'!O128-'Raw Data'!P128&gt;0)), 'Raw Data'!G128, 0))</f>
        <v/>
      </c>
      <c r="Q135">
        <f>IF(ISBLANK('Raw Data'!J128), 0, IF(AND(4=MATCH(LARGE('Raw Data'!G128:J128, 1), 'Raw Data'!G128:J128, 0), 'Raw Data'!P128-'Raw Data'!O128&gt;3), 'Raw Data'!J128, 0))</f>
        <v/>
      </c>
      <c r="R135">
        <f>IF(ISBLANK('Raw Data'!J128), 0, IF(AND(3=MATCH(LARGE('Raw Data'!G128:J128, 1), 'Raw Data'!G128:J128, 0), 'Raw Data'!O128-'Raw Data'!P128&gt;3), 'Raw Data'!I128, 0))</f>
        <v/>
      </c>
      <c r="S135">
        <f>IF(AND('Raw Data'!P128-'Raw Data'!O128&gt;4, 'Raw Data'!F128&lt;'Raw Data'!C128), 'Raw Data'!J128, 0)</f>
        <v/>
      </c>
      <c r="T135">
        <f>IF(AND('Raw Data'!O128-'Raw Data'!P128&gt;4, 'Raw Data'!F128&gt;'Raw Data'!C128), 'Raw Data'!I128, 0)</f>
        <v/>
      </c>
      <c r="U135">
        <f>IF(AND('Raw Data'!P128-'Raw Data'!O128&lt;3, 'Raw Data'!P128&gt;'Raw Data'!O128, 'Raw Data'!F128&lt;'Raw Data'!C128), 'Raw Data'!H128, 0)</f>
        <v/>
      </c>
      <c r="V135">
        <f>IF(AND('Raw Data'!P128-'Raw Data'!O128&lt;3, 'Raw Data'!P128&gt;'Raw Data'!O128, 'Raw Data'!F128&gt;'Raw Data'!C128), 'Raw Data'!G128, 0)</f>
        <v/>
      </c>
    </row>
    <row r="136">
      <c r="A136">
        <f>IF(AND('Raw Data'!F129&lt;'Raw Data'!C129, 'Raw Data'!P129&gt;'Raw Data'!O129, 'Raw Data'!P129-'Raw Data'!O129&gt;3), 'Raw Data'!J129, 0)</f>
        <v/>
      </c>
      <c r="B136">
        <f>IF(AND('Raw Data'!C129&lt;'Raw Data'!F129, 'Raw Data'!O129&gt;'Raw Data'!P129, 'Raw Data'!O129-'Raw Data'!P129&gt;3), 'Raw Data'!I129, 0)</f>
        <v/>
      </c>
      <c r="C136">
        <f>IF(AND('Raw Data'!F129&lt;'Raw Data'!C129, 'Raw Data'!P129&gt;'Raw Data'!O129, 'Raw Data'!P129-'Raw Data'!O129&lt;4), 'Raw Data'!H129, 0)</f>
        <v/>
      </c>
      <c r="D136">
        <f>IF(AND('Raw Data'!C129&lt;'Raw Data'!F129, 'Raw Data'!O129&gt;'Raw Data'!P129, 'Raw Data'!O129-'Raw Data'!P129&lt;4), 'Raw Data'!G129, 0)</f>
        <v/>
      </c>
      <c r="E136">
        <f>IF(ISBLANK('Raw Data'!J129), 0, IF(AND(4=MATCH(LARGE('Raw Data'!G129:J129, 4), 'Raw Data'!G129:J129, 0), 'Raw Data'!P129-'Raw Data'!O129&gt;3), 'Raw Data'!J129, 0))</f>
        <v/>
      </c>
      <c r="F136">
        <f>IF(ISBLANK('Raw Data'!J129), 0, IF(AND(3=MATCH(LARGE('Raw Data'!G129:J129, 4), 'Raw Data'!G129:J129, 0), 'Raw Data'!O129-'Raw Data'!P129&gt;3), 'Raw Data'!I129, 0))</f>
        <v/>
      </c>
      <c r="G136">
        <f>IF(ISBLANK('Raw Data'!J129), 0, IF(AND(2=MATCH(LARGE('Raw Data'!G129:J129, 4), 'Raw Data'!G129:J129, 0), AND('Raw Data'!P129-'Raw Data'!O129&lt;4, 'Raw Data'!P129-'Raw Data'!O129&gt;0)), 'Raw Data'!H129, 0))</f>
        <v/>
      </c>
      <c r="H136">
        <f>IF(ISBLANK('Raw Data'!J129), 0, IF(AND(1=MATCH(LARGE('Raw Data'!G129:J129, 4), 'Raw Data'!G129:J129, 0), AND('Raw Data'!O129-'Raw Data'!P129&lt;4, 'Raw Data'!O129-'Raw Data'!P129&gt;0)), 'Raw Data'!G129, 0))</f>
        <v/>
      </c>
      <c r="I136">
        <f>IF(ISBLANK('Raw Data'!J129), 0, IF(AND(4=MATCH(LARGE('Raw Data'!G129:J129, 3), 'Raw Data'!G129:J129, 0), 'Raw Data'!P129-'Raw Data'!O129&gt;3), 'Raw Data'!J129, 0))</f>
        <v/>
      </c>
      <c r="J136">
        <f>IF(ISBLANK('Raw Data'!J129), 0, IF(AND(3=MATCH(LARGE('Raw Data'!G129:J129, 3), 'Raw Data'!G129:J129, 0), 'Raw Data'!O129-'Raw Data'!P129&gt;3), 'Raw Data'!I129, 0))</f>
        <v/>
      </c>
      <c r="K136">
        <f>IF(ISBLANK('Raw Data'!J129), 0, IF(AND(2=MATCH(LARGE('Raw Data'!G129:J129, 3), 'Raw Data'!G129:J129, 0), AND('Raw Data'!P129-'Raw Data'!O129&lt;4, 'Raw Data'!P129-'Raw Data'!O129&gt;0)), 'Raw Data'!H129, 0))</f>
        <v/>
      </c>
      <c r="L136">
        <f>IF(ISBLANK('Raw Data'!J129), 0, IF(AND(1=MATCH(LARGE('Raw Data'!G129:J129, 3), 'Raw Data'!G129:J129, 0), AND('Raw Data'!O129-'Raw Data'!P129&lt;4, 'Raw Data'!O129-'Raw Data'!P129&gt;0)), 'Raw Data'!G129, 0))</f>
        <v/>
      </c>
      <c r="M136">
        <f>IF(ISBLANK('Raw Data'!J129), 0, IF(AND(4=MATCH(LARGE('Raw Data'!G129:J129, 2), 'Raw Data'!G129:J129, 0), 'Raw Data'!P129-'Raw Data'!O129&gt;3), 'Raw Data'!J129, 0))</f>
        <v/>
      </c>
      <c r="N136">
        <f>IF(ISBLANK('Raw Data'!J129), 0, IF(AND(3=MATCH(LARGE('Raw Data'!G129:J129, 2), 'Raw Data'!G129:J129, 0), 'Raw Data'!O129-'Raw Data'!P129&gt;3), 'Raw Data'!I129, 0))</f>
        <v/>
      </c>
      <c r="O136">
        <f>IF(ISBLANK('Raw Data'!J129), 0, IF(AND(2=MATCH(LARGE('Raw Data'!G129:J129, 2), 'Raw Data'!G129:J129, 0), AND('Raw Data'!P129-'Raw Data'!O129&lt;4, 'Raw Data'!P129-'Raw Data'!O129&gt;0)), 'Raw Data'!H129, 0))</f>
        <v/>
      </c>
      <c r="P136">
        <f>IF(ISBLANK('Raw Data'!J129), 0, IF(AND(1=MATCH(LARGE('Raw Data'!G129:J129, 2), 'Raw Data'!G129:J129, 0), AND('Raw Data'!O129-'Raw Data'!P129&lt;4, 'Raw Data'!O129-'Raw Data'!P129&gt;0)), 'Raw Data'!G129, 0))</f>
        <v/>
      </c>
      <c r="Q136">
        <f>IF(ISBLANK('Raw Data'!J129), 0, IF(AND(4=MATCH(LARGE('Raw Data'!G129:J129, 1), 'Raw Data'!G129:J129, 0), 'Raw Data'!P129-'Raw Data'!O129&gt;3), 'Raw Data'!J129, 0))</f>
        <v/>
      </c>
      <c r="R136">
        <f>IF(ISBLANK('Raw Data'!J129), 0, IF(AND(3=MATCH(LARGE('Raw Data'!G129:J129, 1), 'Raw Data'!G129:J129, 0), 'Raw Data'!O129-'Raw Data'!P129&gt;3), 'Raw Data'!I129, 0))</f>
        <v/>
      </c>
      <c r="S136">
        <f>IF(AND('Raw Data'!P129-'Raw Data'!O129&gt;4, 'Raw Data'!F129&lt;'Raw Data'!C129), 'Raw Data'!J129, 0)</f>
        <v/>
      </c>
      <c r="T136">
        <f>IF(AND('Raw Data'!O129-'Raw Data'!P129&gt;4, 'Raw Data'!F129&gt;'Raw Data'!C129), 'Raw Data'!I129, 0)</f>
        <v/>
      </c>
      <c r="U136">
        <f>IF(AND('Raw Data'!P129-'Raw Data'!O129&lt;3, 'Raw Data'!P129&gt;'Raw Data'!O129, 'Raw Data'!F129&lt;'Raw Data'!C129), 'Raw Data'!H129, 0)</f>
        <v/>
      </c>
      <c r="V136">
        <f>IF(AND('Raw Data'!P129-'Raw Data'!O129&lt;3, 'Raw Data'!P129&gt;'Raw Data'!O129, 'Raw Data'!F129&gt;'Raw Data'!C129), 'Raw Data'!G129, 0)</f>
        <v/>
      </c>
    </row>
    <row r="137">
      <c r="A137">
        <f>IF(AND('Raw Data'!F130&lt;'Raw Data'!C130, 'Raw Data'!P130&gt;'Raw Data'!O130, 'Raw Data'!P130-'Raw Data'!O130&gt;3), 'Raw Data'!J130, 0)</f>
        <v/>
      </c>
      <c r="B137">
        <f>IF(AND('Raw Data'!C130&lt;'Raw Data'!F130, 'Raw Data'!O130&gt;'Raw Data'!P130, 'Raw Data'!O130-'Raw Data'!P130&gt;3), 'Raw Data'!I130, 0)</f>
        <v/>
      </c>
      <c r="C137">
        <f>IF(AND('Raw Data'!F130&lt;'Raw Data'!C130, 'Raw Data'!P130&gt;'Raw Data'!O130, 'Raw Data'!P130-'Raw Data'!O130&lt;4), 'Raw Data'!H130, 0)</f>
        <v/>
      </c>
      <c r="D137">
        <f>IF(AND('Raw Data'!C130&lt;'Raw Data'!F130, 'Raw Data'!O130&gt;'Raw Data'!P130, 'Raw Data'!O130-'Raw Data'!P130&lt;4), 'Raw Data'!G130, 0)</f>
        <v/>
      </c>
      <c r="E137">
        <f>IF(ISBLANK('Raw Data'!J130), 0, IF(AND(4=MATCH(LARGE('Raw Data'!G130:J130, 4), 'Raw Data'!G130:J130, 0), 'Raw Data'!P130-'Raw Data'!O130&gt;3), 'Raw Data'!J130, 0))</f>
        <v/>
      </c>
      <c r="F137">
        <f>IF(ISBLANK('Raw Data'!J130), 0, IF(AND(3=MATCH(LARGE('Raw Data'!G130:J130, 4), 'Raw Data'!G130:J130, 0), 'Raw Data'!O130-'Raw Data'!P130&gt;3), 'Raw Data'!I130, 0))</f>
        <v/>
      </c>
      <c r="G137">
        <f>IF(ISBLANK('Raw Data'!J130), 0, IF(AND(2=MATCH(LARGE('Raw Data'!G130:J130, 4), 'Raw Data'!G130:J130, 0), AND('Raw Data'!P130-'Raw Data'!O130&lt;4, 'Raw Data'!P130-'Raw Data'!O130&gt;0)), 'Raw Data'!H130, 0))</f>
        <v/>
      </c>
      <c r="H137">
        <f>IF(ISBLANK('Raw Data'!J130), 0, IF(AND(1=MATCH(LARGE('Raw Data'!G130:J130, 4), 'Raw Data'!G130:J130, 0), AND('Raw Data'!O130-'Raw Data'!P130&lt;4, 'Raw Data'!O130-'Raw Data'!P130&gt;0)), 'Raw Data'!G130, 0))</f>
        <v/>
      </c>
      <c r="I137">
        <f>IF(ISBLANK('Raw Data'!J130), 0, IF(AND(4=MATCH(LARGE('Raw Data'!G130:J130, 3), 'Raw Data'!G130:J130, 0), 'Raw Data'!P130-'Raw Data'!O130&gt;3), 'Raw Data'!J130, 0))</f>
        <v/>
      </c>
      <c r="J137">
        <f>IF(ISBLANK('Raw Data'!J130), 0, IF(AND(3=MATCH(LARGE('Raw Data'!G130:J130, 3), 'Raw Data'!G130:J130, 0), 'Raw Data'!O130-'Raw Data'!P130&gt;3), 'Raw Data'!I130, 0))</f>
        <v/>
      </c>
      <c r="K137">
        <f>IF(ISBLANK('Raw Data'!J130), 0, IF(AND(2=MATCH(LARGE('Raw Data'!G130:J130, 3), 'Raw Data'!G130:J130, 0), AND('Raw Data'!P130-'Raw Data'!O130&lt;4, 'Raw Data'!P130-'Raw Data'!O130&gt;0)), 'Raw Data'!H130, 0))</f>
        <v/>
      </c>
      <c r="L137">
        <f>IF(ISBLANK('Raw Data'!J130), 0, IF(AND(1=MATCH(LARGE('Raw Data'!G130:J130, 3), 'Raw Data'!G130:J130, 0), AND('Raw Data'!O130-'Raw Data'!P130&lt;4, 'Raw Data'!O130-'Raw Data'!P130&gt;0)), 'Raw Data'!G130, 0))</f>
        <v/>
      </c>
      <c r="M137">
        <f>IF(ISBLANK('Raw Data'!J130), 0, IF(AND(4=MATCH(LARGE('Raw Data'!G130:J130, 2), 'Raw Data'!G130:J130, 0), 'Raw Data'!P130-'Raw Data'!O130&gt;3), 'Raw Data'!J130, 0))</f>
        <v/>
      </c>
      <c r="N137">
        <f>IF(ISBLANK('Raw Data'!J130), 0, IF(AND(3=MATCH(LARGE('Raw Data'!G130:J130, 2), 'Raw Data'!G130:J130, 0), 'Raw Data'!O130-'Raw Data'!P130&gt;3), 'Raw Data'!I130, 0))</f>
        <v/>
      </c>
      <c r="O137">
        <f>IF(ISBLANK('Raw Data'!J130), 0, IF(AND(2=MATCH(LARGE('Raw Data'!G130:J130, 2), 'Raw Data'!G130:J130, 0), AND('Raw Data'!P130-'Raw Data'!O130&lt;4, 'Raw Data'!P130-'Raw Data'!O130&gt;0)), 'Raw Data'!H130, 0))</f>
        <v/>
      </c>
      <c r="P137">
        <f>IF(ISBLANK('Raw Data'!J130), 0, IF(AND(1=MATCH(LARGE('Raw Data'!G130:J130, 2), 'Raw Data'!G130:J130, 0), AND('Raw Data'!O130-'Raw Data'!P130&lt;4, 'Raw Data'!O130-'Raw Data'!P130&gt;0)), 'Raw Data'!G130, 0))</f>
        <v/>
      </c>
      <c r="Q137">
        <f>IF(ISBLANK('Raw Data'!J130), 0, IF(AND(4=MATCH(LARGE('Raw Data'!G130:J130, 1), 'Raw Data'!G130:J130, 0), 'Raw Data'!P130-'Raw Data'!O130&gt;3), 'Raw Data'!J130, 0))</f>
        <v/>
      </c>
      <c r="R137">
        <f>IF(ISBLANK('Raw Data'!J130), 0, IF(AND(3=MATCH(LARGE('Raw Data'!G130:J130, 1), 'Raw Data'!G130:J130, 0), 'Raw Data'!O130-'Raw Data'!P130&gt;3), 'Raw Data'!I130, 0))</f>
        <v/>
      </c>
      <c r="S137">
        <f>IF(AND('Raw Data'!P130-'Raw Data'!O130&gt;4, 'Raw Data'!F130&lt;'Raw Data'!C130), 'Raw Data'!J130, 0)</f>
        <v/>
      </c>
      <c r="T137">
        <f>IF(AND('Raw Data'!O130-'Raw Data'!P130&gt;4, 'Raw Data'!F130&gt;'Raw Data'!C130), 'Raw Data'!I130, 0)</f>
        <v/>
      </c>
      <c r="U137">
        <f>IF(AND('Raw Data'!P130-'Raw Data'!O130&lt;3, 'Raw Data'!P130&gt;'Raw Data'!O130, 'Raw Data'!F130&lt;'Raw Data'!C130), 'Raw Data'!H130, 0)</f>
        <v/>
      </c>
      <c r="V137">
        <f>IF(AND('Raw Data'!P130-'Raw Data'!O130&lt;3, 'Raw Data'!P130&gt;'Raw Data'!O130, 'Raw Data'!F130&gt;'Raw Data'!C130), 'Raw Data'!G130, 0)</f>
        <v/>
      </c>
    </row>
    <row r="138">
      <c r="A138">
        <f>IF(AND('Raw Data'!F131&lt;'Raw Data'!C131, 'Raw Data'!P131&gt;'Raw Data'!O131, 'Raw Data'!P131-'Raw Data'!O131&gt;3), 'Raw Data'!J131, 0)</f>
        <v/>
      </c>
      <c r="B138">
        <f>IF(AND('Raw Data'!C131&lt;'Raw Data'!F131, 'Raw Data'!O131&gt;'Raw Data'!P131, 'Raw Data'!O131-'Raw Data'!P131&gt;3), 'Raw Data'!I131, 0)</f>
        <v/>
      </c>
      <c r="C138">
        <f>IF(AND('Raw Data'!F131&lt;'Raw Data'!C131, 'Raw Data'!P131&gt;'Raw Data'!O131, 'Raw Data'!P131-'Raw Data'!O131&lt;4), 'Raw Data'!H131, 0)</f>
        <v/>
      </c>
      <c r="D138">
        <f>IF(AND('Raw Data'!C131&lt;'Raw Data'!F131, 'Raw Data'!O131&gt;'Raw Data'!P131, 'Raw Data'!O131-'Raw Data'!P131&lt;4), 'Raw Data'!G131, 0)</f>
        <v/>
      </c>
      <c r="E138">
        <f>IF(ISBLANK('Raw Data'!J131), 0, IF(AND(4=MATCH(LARGE('Raw Data'!G131:J131, 4), 'Raw Data'!G131:J131, 0), 'Raw Data'!P131-'Raw Data'!O131&gt;3), 'Raw Data'!J131, 0))</f>
        <v/>
      </c>
      <c r="F138">
        <f>IF(ISBLANK('Raw Data'!J131), 0, IF(AND(3=MATCH(LARGE('Raw Data'!G131:J131, 4), 'Raw Data'!G131:J131, 0), 'Raw Data'!O131-'Raw Data'!P131&gt;3), 'Raw Data'!I131, 0))</f>
        <v/>
      </c>
      <c r="G138">
        <f>IF(ISBLANK('Raw Data'!J131), 0, IF(AND(2=MATCH(LARGE('Raw Data'!G131:J131, 4), 'Raw Data'!G131:J131, 0), AND('Raw Data'!P131-'Raw Data'!O131&lt;4, 'Raw Data'!P131-'Raw Data'!O131&gt;0)), 'Raw Data'!H131, 0))</f>
        <v/>
      </c>
      <c r="H138">
        <f>IF(ISBLANK('Raw Data'!J131), 0, IF(AND(1=MATCH(LARGE('Raw Data'!G131:J131, 4), 'Raw Data'!G131:J131, 0), AND('Raw Data'!O131-'Raw Data'!P131&lt;4, 'Raw Data'!O131-'Raw Data'!P131&gt;0)), 'Raw Data'!G131, 0))</f>
        <v/>
      </c>
      <c r="I138">
        <f>IF(ISBLANK('Raw Data'!J131), 0, IF(AND(4=MATCH(LARGE('Raw Data'!G131:J131, 3), 'Raw Data'!G131:J131, 0), 'Raw Data'!P131-'Raw Data'!O131&gt;3), 'Raw Data'!J131, 0))</f>
        <v/>
      </c>
      <c r="J138">
        <f>IF(ISBLANK('Raw Data'!J131), 0, IF(AND(3=MATCH(LARGE('Raw Data'!G131:J131, 3), 'Raw Data'!G131:J131, 0), 'Raw Data'!O131-'Raw Data'!P131&gt;3), 'Raw Data'!I131, 0))</f>
        <v/>
      </c>
      <c r="K138">
        <f>IF(ISBLANK('Raw Data'!J131), 0, IF(AND(2=MATCH(LARGE('Raw Data'!G131:J131, 3), 'Raw Data'!G131:J131, 0), AND('Raw Data'!P131-'Raw Data'!O131&lt;4, 'Raw Data'!P131-'Raw Data'!O131&gt;0)), 'Raw Data'!H131, 0))</f>
        <v/>
      </c>
      <c r="L138">
        <f>IF(ISBLANK('Raw Data'!J131), 0, IF(AND(1=MATCH(LARGE('Raw Data'!G131:J131, 3), 'Raw Data'!G131:J131, 0), AND('Raw Data'!O131-'Raw Data'!P131&lt;4, 'Raw Data'!O131-'Raw Data'!P131&gt;0)), 'Raw Data'!G131, 0))</f>
        <v/>
      </c>
      <c r="M138">
        <f>IF(ISBLANK('Raw Data'!J131), 0, IF(AND(4=MATCH(LARGE('Raw Data'!G131:J131, 2), 'Raw Data'!G131:J131, 0), 'Raw Data'!P131-'Raw Data'!O131&gt;3), 'Raw Data'!J131, 0))</f>
        <v/>
      </c>
      <c r="N138">
        <f>IF(ISBLANK('Raw Data'!J131), 0, IF(AND(3=MATCH(LARGE('Raw Data'!G131:J131, 2), 'Raw Data'!G131:J131, 0), 'Raw Data'!O131-'Raw Data'!P131&gt;3), 'Raw Data'!I131, 0))</f>
        <v/>
      </c>
      <c r="O138">
        <f>IF(ISBLANK('Raw Data'!J131), 0, IF(AND(2=MATCH(LARGE('Raw Data'!G131:J131, 2), 'Raw Data'!G131:J131, 0), AND('Raw Data'!P131-'Raw Data'!O131&lt;4, 'Raw Data'!P131-'Raw Data'!O131&gt;0)), 'Raw Data'!H131, 0))</f>
        <v/>
      </c>
      <c r="P138">
        <f>IF(ISBLANK('Raw Data'!J131), 0, IF(AND(1=MATCH(LARGE('Raw Data'!G131:J131, 2), 'Raw Data'!G131:J131, 0), AND('Raw Data'!O131-'Raw Data'!P131&lt;4, 'Raw Data'!O131-'Raw Data'!P131&gt;0)), 'Raw Data'!G131, 0))</f>
        <v/>
      </c>
      <c r="Q138">
        <f>IF(ISBLANK('Raw Data'!J131), 0, IF(AND(4=MATCH(LARGE('Raw Data'!G131:J131, 1), 'Raw Data'!G131:J131, 0), 'Raw Data'!P131-'Raw Data'!O131&gt;3), 'Raw Data'!J131, 0))</f>
        <v/>
      </c>
      <c r="R138">
        <f>IF(ISBLANK('Raw Data'!J131), 0, IF(AND(3=MATCH(LARGE('Raw Data'!G131:J131, 1), 'Raw Data'!G131:J131, 0), 'Raw Data'!O131-'Raw Data'!P131&gt;3), 'Raw Data'!I131, 0))</f>
        <v/>
      </c>
      <c r="S138">
        <f>IF(AND('Raw Data'!P131-'Raw Data'!O131&gt;4, 'Raw Data'!F131&lt;'Raw Data'!C131), 'Raw Data'!J131, 0)</f>
        <v/>
      </c>
      <c r="T138">
        <f>IF(AND('Raw Data'!O131-'Raw Data'!P131&gt;4, 'Raw Data'!F131&gt;'Raw Data'!C131), 'Raw Data'!I131, 0)</f>
        <v/>
      </c>
      <c r="U138">
        <f>IF(AND('Raw Data'!P131-'Raw Data'!O131&lt;3, 'Raw Data'!P131&gt;'Raw Data'!O131, 'Raw Data'!F131&lt;'Raw Data'!C131), 'Raw Data'!H131, 0)</f>
        <v/>
      </c>
      <c r="V138">
        <f>IF(AND('Raw Data'!P131-'Raw Data'!O131&lt;3, 'Raw Data'!P131&gt;'Raw Data'!O131, 'Raw Data'!F131&gt;'Raw Data'!C131), 'Raw Data'!G131, 0)</f>
        <v/>
      </c>
    </row>
    <row r="139">
      <c r="A139">
        <f>IF(AND('Raw Data'!F132&lt;'Raw Data'!C132, 'Raw Data'!P132&gt;'Raw Data'!O132, 'Raw Data'!P132-'Raw Data'!O132&gt;3), 'Raw Data'!J132, 0)</f>
        <v/>
      </c>
      <c r="B139">
        <f>IF(AND('Raw Data'!C132&lt;'Raw Data'!F132, 'Raw Data'!O132&gt;'Raw Data'!P132, 'Raw Data'!O132-'Raw Data'!P132&gt;3), 'Raw Data'!I132, 0)</f>
        <v/>
      </c>
      <c r="C139">
        <f>IF(AND('Raw Data'!F132&lt;'Raw Data'!C132, 'Raw Data'!P132&gt;'Raw Data'!O132, 'Raw Data'!P132-'Raw Data'!O132&lt;4), 'Raw Data'!H132, 0)</f>
        <v/>
      </c>
      <c r="D139">
        <f>IF(AND('Raw Data'!C132&lt;'Raw Data'!F132, 'Raw Data'!O132&gt;'Raw Data'!P132, 'Raw Data'!O132-'Raw Data'!P132&lt;4), 'Raw Data'!G132, 0)</f>
        <v/>
      </c>
      <c r="E139">
        <f>IF(ISBLANK('Raw Data'!J132), 0, IF(AND(4=MATCH(LARGE('Raw Data'!G132:J132, 4), 'Raw Data'!G132:J132, 0), 'Raw Data'!P132-'Raw Data'!O132&gt;3), 'Raw Data'!J132, 0))</f>
        <v/>
      </c>
      <c r="F139">
        <f>IF(ISBLANK('Raw Data'!J132), 0, IF(AND(3=MATCH(LARGE('Raw Data'!G132:J132, 4), 'Raw Data'!G132:J132, 0), 'Raw Data'!O132-'Raw Data'!P132&gt;3), 'Raw Data'!I132, 0))</f>
        <v/>
      </c>
      <c r="G139">
        <f>IF(ISBLANK('Raw Data'!J132), 0, IF(AND(2=MATCH(LARGE('Raw Data'!G132:J132, 4), 'Raw Data'!G132:J132, 0), AND('Raw Data'!P132-'Raw Data'!O132&lt;4, 'Raw Data'!P132-'Raw Data'!O132&gt;0)), 'Raw Data'!H132, 0))</f>
        <v/>
      </c>
      <c r="H139">
        <f>IF(ISBLANK('Raw Data'!J132), 0, IF(AND(1=MATCH(LARGE('Raw Data'!G132:J132, 4), 'Raw Data'!G132:J132, 0), AND('Raw Data'!O132-'Raw Data'!P132&lt;4, 'Raw Data'!O132-'Raw Data'!P132&gt;0)), 'Raw Data'!G132, 0))</f>
        <v/>
      </c>
      <c r="I139">
        <f>IF(ISBLANK('Raw Data'!J132), 0, IF(AND(4=MATCH(LARGE('Raw Data'!G132:J132, 3), 'Raw Data'!G132:J132, 0), 'Raw Data'!P132-'Raw Data'!O132&gt;3), 'Raw Data'!J132, 0))</f>
        <v/>
      </c>
      <c r="J139">
        <f>IF(ISBLANK('Raw Data'!J132), 0, IF(AND(3=MATCH(LARGE('Raw Data'!G132:J132, 3), 'Raw Data'!G132:J132, 0), 'Raw Data'!O132-'Raw Data'!P132&gt;3), 'Raw Data'!I132, 0))</f>
        <v/>
      </c>
      <c r="K139">
        <f>IF(ISBLANK('Raw Data'!J132), 0, IF(AND(2=MATCH(LARGE('Raw Data'!G132:J132, 3), 'Raw Data'!G132:J132, 0), AND('Raw Data'!P132-'Raw Data'!O132&lt;4, 'Raw Data'!P132-'Raw Data'!O132&gt;0)), 'Raw Data'!H132, 0))</f>
        <v/>
      </c>
      <c r="L139">
        <f>IF(ISBLANK('Raw Data'!J132), 0, IF(AND(1=MATCH(LARGE('Raw Data'!G132:J132, 3), 'Raw Data'!G132:J132, 0), AND('Raw Data'!O132-'Raw Data'!P132&lt;4, 'Raw Data'!O132-'Raw Data'!P132&gt;0)), 'Raw Data'!G132, 0))</f>
        <v/>
      </c>
      <c r="M139">
        <f>IF(ISBLANK('Raw Data'!J132), 0, IF(AND(4=MATCH(LARGE('Raw Data'!G132:J132, 2), 'Raw Data'!G132:J132, 0), 'Raw Data'!P132-'Raw Data'!O132&gt;3), 'Raw Data'!J132, 0))</f>
        <v/>
      </c>
      <c r="N139">
        <f>IF(ISBLANK('Raw Data'!J132), 0, IF(AND(3=MATCH(LARGE('Raw Data'!G132:J132, 2), 'Raw Data'!G132:J132, 0), 'Raw Data'!O132-'Raw Data'!P132&gt;3), 'Raw Data'!I132, 0))</f>
        <v/>
      </c>
      <c r="O139">
        <f>IF(ISBLANK('Raw Data'!J132), 0, IF(AND(2=MATCH(LARGE('Raw Data'!G132:J132, 2), 'Raw Data'!G132:J132, 0), AND('Raw Data'!P132-'Raw Data'!O132&lt;4, 'Raw Data'!P132-'Raw Data'!O132&gt;0)), 'Raw Data'!H132, 0))</f>
        <v/>
      </c>
      <c r="P139">
        <f>IF(ISBLANK('Raw Data'!J132), 0, IF(AND(1=MATCH(LARGE('Raw Data'!G132:J132, 2), 'Raw Data'!G132:J132, 0), AND('Raw Data'!O132-'Raw Data'!P132&lt;4, 'Raw Data'!O132-'Raw Data'!P132&gt;0)), 'Raw Data'!G132, 0))</f>
        <v/>
      </c>
      <c r="Q139">
        <f>IF(ISBLANK('Raw Data'!J132), 0, IF(AND(4=MATCH(LARGE('Raw Data'!G132:J132, 1), 'Raw Data'!G132:J132, 0), 'Raw Data'!P132-'Raw Data'!O132&gt;3), 'Raw Data'!J132, 0))</f>
        <v/>
      </c>
      <c r="R139">
        <f>IF(ISBLANK('Raw Data'!J132), 0, IF(AND(3=MATCH(LARGE('Raw Data'!G132:J132, 1), 'Raw Data'!G132:J132, 0), 'Raw Data'!O132-'Raw Data'!P132&gt;3), 'Raw Data'!I132, 0))</f>
        <v/>
      </c>
      <c r="S139">
        <f>IF(AND('Raw Data'!P132-'Raw Data'!O132&gt;4, 'Raw Data'!F132&lt;'Raw Data'!C132), 'Raw Data'!J132, 0)</f>
        <v/>
      </c>
      <c r="T139">
        <f>IF(AND('Raw Data'!O132-'Raw Data'!P132&gt;4, 'Raw Data'!F132&gt;'Raw Data'!C132), 'Raw Data'!I132, 0)</f>
        <v/>
      </c>
      <c r="U139">
        <f>IF(AND('Raw Data'!P132-'Raw Data'!O132&lt;3, 'Raw Data'!P132&gt;'Raw Data'!O132, 'Raw Data'!F132&lt;'Raw Data'!C132), 'Raw Data'!H132, 0)</f>
        <v/>
      </c>
      <c r="V139">
        <f>IF(AND('Raw Data'!P132-'Raw Data'!O132&lt;3, 'Raw Data'!P132&gt;'Raw Data'!O132, 'Raw Data'!F132&gt;'Raw Data'!C132), 'Raw Data'!G132, 0)</f>
        <v/>
      </c>
    </row>
    <row r="140">
      <c r="A140">
        <f>IF(AND('Raw Data'!F133&lt;'Raw Data'!C133, 'Raw Data'!P133&gt;'Raw Data'!O133, 'Raw Data'!P133-'Raw Data'!O133&gt;3), 'Raw Data'!J133, 0)</f>
        <v/>
      </c>
      <c r="B140">
        <f>IF(AND('Raw Data'!C133&lt;'Raw Data'!F133, 'Raw Data'!O133&gt;'Raw Data'!P133, 'Raw Data'!O133-'Raw Data'!P133&gt;3), 'Raw Data'!I133, 0)</f>
        <v/>
      </c>
      <c r="C140">
        <f>IF(AND('Raw Data'!F133&lt;'Raw Data'!C133, 'Raw Data'!P133&gt;'Raw Data'!O133, 'Raw Data'!P133-'Raw Data'!O133&lt;4), 'Raw Data'!H133, 0)</f>
        <v/>
      </c>
      <c r="D140">
        <f>IF(AND('Raw Data'!C133&lt;'Raw Data'!F133, 'Raw Data'!O133&gt;'Raw Data'!P133, 'Raw Data'!O133-'Raw Data'!P133&lt;4), 'Raw Data'!G133, 0)</f>
        <v/>
      </c>
      <c r="E140">
        <f>IF(ISBLANK('Raw Data'!J133), 0, IF(AND(4=MATCH(LARGE('Raw Data'!G133:J133, 4), 'Raw Data'!G133:J133, 0), 'Raw Data'!P133-'Raw Data'!O133&gt;3), 'Raw Data'!J133, 0))</f>
        <v/>
      </c>
      <c r="F140">
        <f>IF(ISBLANK('Raw Data'!J133), 0, IF(AND(3=MATCH(LARGE('Raw Data'!G133:J133, 4), 'Raw Data'!G133:J133, 0), 'Raw Data'!O133-'Raw Data'!P133&gt;3), 'Raw Data'!I133, 0))</f>
        <v/>
      </c>
      <c r="G140">
        <f>IF(ISBLANK('Raw Data'!J133), 0, IF(AND(2=MATCH(LARGE('Raw Data'!G133:J133, 4), 'Raw Data'!G133:J133, 0), AND('Raw Data'!P133-'Raw Data'!O133&lt;4, 'Raw Data'!P133-'Raw Data'!O133&gt;0)), 'Raw Data'!H133, 0))</f>
        <v/>
      </c>
      <c r="H140">
        <f>IF(ISBLANK('Raw Data'!J133), 0, IF(AND(1=MATCH(LARGE('Raw Data'!G133:J133, 4), 'Raw Data'!G133:J133, 0), AND('Raw Data'!O133-'Raw Data'!P133&lt;4, 'Raw Data'!O133-'Raw Data'!P133&gt;0)), 'Raw Data'!G133, 0))</f>
        <v/>
      </c>
      <c r="I140">
        <f>IF(ISBLANK('Raw Data'!J133), 0, IF(AND(4=MATCH(LARGE('Raw Data'!G133:J133, 3), 'Raw Data'!G133:J133, 0), 'Raw Data'!P133-'Raw Data'!O133&gt;3), 'Raw Data'!J133, 0))</f>
        <v/>
      </c>
      <c r="J140">
        <f>IF(ISBLANK('Raw Data'!J133), 0, IF(AND(3=MATCH(LARGE('Raw Data'!G133:J133, 3), 'Raw Data'!G133:J133, 0), 'Raw Data'!O133-'Raw Data'!P133&gt;3), 'Raw Data'!I133, 0))</f>
        <v/>
      </c>
      <c r="K140">
        <f>IF(ISBLANK('Raw Data'!J133), 0, IF(AND(2=MATCH(LARGE('Raw Data'!G133:J133, 3), 'Raw Data'!G133:J133, 0), AND('Raw Data'!P133-'Raw Data'!O133&lt;4, 'Raw Data'!P133-'Raw Data'!O133&gt;0)), 'Raw Data'!H133, 0))</f>
        <v/>
      </c>
      <c r="L140">
        <f>IF(ISBLANK('Raw Data'!J133), 0, IF(AND(1=MATCH(LARGE('Raw Data'!G133:J133, 3), 'Raw Data'!G133:J133, 0), AND('Raw Data'!O133-'Raw Data'!P133&lt;4, 'Raw Data'!O133-'Raw Data'!P133&gt;0)), 'Raw Data'!G133, 0))</f>
        <v/>
      </c>
      <c r="M140">
        <f>IF(ISBLANK('Raw Data'!J133), 0, IF(AND(4=MATCH(LARGE('Raw Data'!G133:J133, 2), 'Raw Data'!G133:J133, 0), 'Raw Data'!P133-'Raw Data'!O133&gt;3), 'Raw Data'!J133, 0))</f>
        <v/>
      </c>
      <c r="N140">
        <f>IF(ISBLANK('Raw Data'!J133), 0, IF(AND(3=MATCH(LARGE('Raw Data'!G133:J133, 2), 'Raw Data'!G133:J133, 0), 'Raw Data'!O133-'Raw Data'!P133&gt;3), 'Raw Data'!I133, 0))</f>
        <v/>
      </c>
      <c r="O140">
        <f>IF(ISBLANK('Raw Data'!J133), 0, IF(AND(2=MATCH(LARGE('Raw Data'!G133:J133, 2), 'Raw Data'!G133:J133, 0), AND('Raw Data'!P133-'Raw Data'!O133&lt;4, 'Raw Data'!P133-'Raw Data'!O133&gt;0)), 'Raw Data'!H133, 0))</f>
        <v/>
      </c>
      <c r="P140">
        <f>IF(ISBLANK('Raw Data'!J133), 0, IF(AND(1=MATCH(LARGE('Raw Data'!G133:J133, 2), 'Raw Data'!G133:J133, 0), AND('Raw Data'!O133-'Raw Data'!P133&lt;4, 'Raw Data'!O133-'Raw Data'!P133&gt;0)), 'Raw Data'!G133, 0))</f>
        <v/>
      </c>
      <c r="Q140">
        <f>IF(ISBLANK('Raw Data'!J133), 0, IF(AND(4=MATCH(LARGE('Raw Data'!G133:J133, 1), 'Raw Data'!G133:J133, 0), 'Raw Data'!P133-'Raw Data'!O133&gt;3), 'Raw Data'!J133, 0))</f>
        <v/>
      </c>
      <c r="R140">
        <f>IF(ISBLANK('Raw Data'!J133), 0, IF(AND(3=MATCH(LARGE('Raw Data'!G133:J133, 1), 'Raw Data'!G133:J133, 0), 'Raw Data'!O133-'Raw Data'!P133&gt;3), 'Raw Data'!I133, 0))</f>
        <v/>
      </c>
      <c r="S140">
        <f>IF(AND('Raw Data'!P133-'Raw Data'!O133&gt;4, 'Raw Data'!F133&lt;'Raw Data'!C133), 'Raw Data'!J133, 0)</f>
        <v/>
      </c>
      <c r="T140">
        <f>IF(AND('Raw Data'!O133-'Raw Data'!P133&gt;4, 'Raw Data'!F133&gt;'Raw Data'!C133), 'Raw Data'!I133, 0)</f>
        <v/>
      </c>
      <c r="U140">
        <f>IF(AND('Raw Data'!P133-'Raw Data'!O133&lt;3, 'Raw Data'!P133&gt;'Raw Data'!O133, 'Raw Data'!F133&lt;'Raw Data'!C133), 'Raw Data'!H133, 0)</f>
        <v/>
      </c>
      <c r="V140">
        <f>IF(AND('Raw Data'!P133-'Raw Data'!O133&lt;3, 'Raw Data'!P133&gt;'Raw Data'!O133, 'Raw Data'!F133&gt;'Raw Data'!C133), 'Raw Data'!G133, 0)</f>
        <v/>
      </c>
    </row>
    <row r="141">
      <c r="A141">
        <f>IF(AND('Raw Data'!F134&lt;'Raw Data'!C134, 'Raw Data'!P134&gt;'Raw Data'!O134, 'Raw Data'!P134-'Raw Data'!O134&gt;3), 'Raw Data'!J134, 0)</f>
        <v/>
      </c>
      <c r="B141">
        <f>IF(AND('Raw Data'!C134&lt;'Raw Data'!F134, 'Raw Data'!O134&gt;'Raw Data'!P134, 'Raw Data'!O134-'Raw Data'!P134&gt;3), 'Raw Data'!I134, 0)</f>
        <v/>
      </c>
      <c r="C141">
        <f>IF(AND('Raw Data'!F134&lt;'Raw Data'!C134, 'Raw Data'!P134&gt;'Raw Data'!O134, 'Raw Data'!P134-'Raw Data'!O134&lt;4), 'Raw Data'!H134, 0)</f>
        <v/>
      </c>
      <c r="D141">
        <f>IF(AND('Raw Data'!C134&lt;'Raw Data'!F134, 'Raw Data'!O134&gt;'Raw Data'!P134, 'Raw Data'!O134-'Raw Data'!P134&lt;4), 'Raw Data'!G134, 0)</f>
        <v/>
      </c>
      <c r="E141">
        <f>IF(ISBLANK('Raw Data'!J134), 0, IF(AND(4=MATCH(LARGE('Raw Data'!G134:J134, 4), 'Raw Data'!G134:J134, 0), 'Raw Data'!P134-'Raw Data'!O134&gt;3), 'Raw Data'!J134, 0))</f>
        <v/>
      </c>
      <c r="F141">
        <f>IF(ISBLANK('Raw Data'!J134), 0, IF(AND(3=MATCH(LARGE('Raw Data'!G134:J134, 4), 'Raw Data'!G134:J134, 0), 'Raw Data'!O134-'Raw Data'!P134&gt;3), 'Raw Data'!I134, 0))</f>
        <v/>
      </c>
      <c r="G141">
        <f>IF(ISBLANK('Raw Data'!J134), 0, IF(AND(2=MATCH(LARGE('Raw Data'!G134:J134, 4), 'Raw Data'!G134:J134, 0), AND('Raw Data'!P134-'Raw Data'!O134&lt;4, 'Raw Data'!P134-'Raw Data'!O134&gt;0)), 'Raw Data'!H134, 0))</f>
        <v/>
      </c>
      <c r="H141">
        <f>IF(ISBLANK('Raw Data'!J134), 0, IF(AND(1=MATCH(LARGE('Raw Data'!G134:J134, 4), 'Raw Data'!G134:J134, 0), AND('Raw Data'!O134-'Raw Data'!P134&lt;4, 'Raw Data'!O134-'Raw Data'!P134&gt;0)), 'Raw Data'!G134, 0))</f>
        <v/>
      </c>
      <c r="I141">
        <f>IF(ISBLANK('Raw Data'!J134), 0, IF(AND(4=MATCH(LARGE('Raw Data'!G134:J134, 3), 'Raw Data'!G134:J134, 0), 'Raw Data'!P134-'Raw Data'!O134&gt;3), 'Raw Data'!J134, 0))</f>
        <v/>
      </c>
      <c r="J141">
        <f>IF(ISBLANK('Raw Data'!J134), 0, IF(AND(3=MATCH(LARGE('Raw Data'!G134:J134, 3), 'Raw Data'!G134:J134, 0), 'Raw Data'!O134-'Raw Data'!P134&gt;3), 'Raw Data'!I134, 0))</f>
        <v/>
      </c>
      <c r="K141">
        <f>IF(ISBLANK('Raw Data'!J134), 0, IF(AND(2=MATCH(LARGE('Raw Data'!G134:J134, 3), 'Raw Data'!G134:J134, 0), AND('Raw Data'!P134-'Raw Data'!O134&lt;4, 'Raw Data'!P134-'Raw Data'!O134&gt;0)), 'Raw Data'!H134, 0))</f>
        <v/>
      </c>
      <c r="L141">
        <f>IF(ISBLANK('Raw Data'!J134), 0, IF(AND(1=MATCH(LARGE('Raw Data'!G134:J134, 3), 'Raw Data'!G134:J134, 0), AND('Raw Data'!O134-'Raw Data'!P134&lt;4, 'Raw Data'!O134-'Raw Data'!P134&gt;0)), 'Raw Data'!G134, 0))</f>
        <v/>
      </c>
      <c r="M141">
        <f>IF(ISBLANK('Raw Data'!J134), 0, IF(AND(4=MATCH(LARGE('Raw Data'!G134:J134, 2), 'Raw Data'!G134:J134, 0), 'Raw Data'!P134-'Raw Data'!O134&gt;3), 'Raw Data'!J134, 0))</f>
        <v/>
      </c>
      <c r="N141">
        <f>IF(ISBLANK('Raw Data'!J134), 0, IF(AND(3=MATCH(LARGE('Raw Data'!G134:J134, 2), 'Raw Data'!G134:J134, 0), 'Raw Data'!O134-'Raw Data'!P134&gt;3), 'Raw Data'!I134, 0))</f>
        <v/>
      </c>
      <c r="O141">
        <f>IF(ISBLANK('Raw Data'!J134), 0, IF(AND(2=MATCH(LARGE('Raw Data'!G134:J134, 2), 'Raw Data'!G134:J134, 0), AND('Raw Data'!P134-'Raw Data'!O134&lt;4, 'Raw Data'!P134-'Raw Data'!O134&gt;0)), 'Raw Data'!H134, 0))</f>
        <v/>
      </c>
      <c r="P141">
        <f>IF(ISBLANK('Raw Data'!J134), 0, IF(AND(1=MATCH(LARGE('Raw Data'!G134:J134, 2), 'Raw Data'!G134:J134, 0), AND('Raw Data'!O134-'Raw Data'!P134&lt;4, 'Raw Data'!O134-'Raw Data'!P134&gt;0)), 'Raw Data'!G134, 0))</f>
        <v/>
      </c>
      <c r="Q141">
        <f>IF(ISBLANK('Raw Data'!J134), 0, IF(AND(4=MATCH(LARGE('Raw Data'!G134:J134, 1), 'Raw Data'!G134:J134, 0), 'Raw Data'!P134-'Raw Data'!O134&gt;3), 'Raw Data'!J134, 0))</f>
        <v/>
      </c>
      <c r="R141">
        <f>IF(ISBLANK('Raw Data'!J134), 0, IF(AND(3=MATCH(LARGE('Raw Data'!G134:J134, 1), 'Raw Data'!G134:J134, 0), 'Raw Data'!O134-'Raw Data'!P134&gt;3), 'Raw Data'!I134, 0))</f>
        <v/>
      </c>
      <c r="S141">
        <f>IF(AND('Raw Data'!P134-'Raw Data'!O134&gt;4, 'Raw Data'!F134&lt;'Raw Data'!C134), 'Raw Data'!J134, 0)</f>
        <v/>
      </c>
      <c r="T141">
        <f>IF(AND('Raw Data'!O134-'Raw Data'!P134&gt;4, 'Raw Data'!F134&gt;'Raw Data'!C134), 'Raw Data'!I134, 0)</f>
        <v/>
      </c>
      <c r="U141">
        <f>IF(AND('Raw Data'!P134-'Raw Data'!O134&lt;3, 'Raw Data'!P134&gt;'Raw Data'!O134, 'Raw Data'!F134&lt;'Raw Data'!C134), 'Raw Data'!H134, 0)</f>
        <v/>
      </c>
      <c r="V141">
        <f>IF(AND('Raw Data'!P134-'Raw Data'!O134&lt;3, 'Raw Data'!P134&gt;'Raw Data'!O134, 'Raw Data'!F134&gt;'Raw Data'!C134), 'Raw Data'!G134, 0)</f>
        <v/>
      </c>
    </row>
    <row r="142">
      <c r="A142">
        <f>IF(AND('Raw Data'!F135&lt;'Raw Data'!C135, 'Raw Data'!P135&gt;'Raw Data'!O135, 'Raw Data'!P135-'Raw Data'!O135&gt;3), 'Raw Data'!J135, 0)</f>
        <v/>
      </c>
      <c r="B142">
        <f>IF(AND('Raw Data'!C135&lt;'Raw Data'!F135, 'Raw Data'!O135&gt;'Raw Data'!P135, 'Raw Data'!O135-'Raw Data'!P135&gt;3), 'Raw Data'!I135, 0)</f>
        <v/>
      </c>
      <c r="C142">
        <f>IF(AND('Raw Data'!F135&lt;'Raw Data'!C135, 'Raw Data'!P135&gt;'Raw Data'!O135, 'Raw Data'!P135-'Raw Data'!O135&lt;4), 'Raw Data'!H135, 0)</f>
        <v/>
      </c>
      <c r="D142">
        <f>IF(AND('Raw Data'!C135&lt;'Raw Data'!F135, 'Raw Data'!O135&gt;'Raw Data'!P135, 'Raw Data'!O135-'Raw Data'!P135&lt;4), 'Raw Data'!G135, 0)</f>
        <v/>
      </c>
      <c r="E142">
        <f>IF(ISBLANK('Raw Data'!J135), 0, IF(AND(4=MATCH(LARGE('Raw Data'!G135:J135, 4), 'Raw Data'!G135:J135, 0), 'Raw Data'!P135-'Raw Data'!O135&gt;3), 'Raw Data'!J135, 0))</f>
        <v/>
      </c>
      <c r="F142">
        <f>IF(ISBLANK('Raw Data'!J135), 0, IF(AND(3=MATCH(LARGE('Raw Data'!G135:J135, 4), 'Raw Data'!G135:J135, 0), 'Raw Data'!O135-'Raw Data'!P135&gt;3), 'Raw Data'!I135, 0))</f>
        <v/>
      </c>
      <c r="G142">
        <f>IF(ISBLANK('Raw Data'!J135), 0, IF(AND(2=MATCH(LARGE('Raw Data'!G135:J135, 4), 'Raw Data'!G135:J135, 0), AND('Raw Data'!P135-'Raw Data'!O135&lt;4, 'Raw Data'!P135-'Raw Data'!O135&gt;0)), 'Raw Data'!H135, 0))</f>
        <v/>
      </c>
      <c r="H142">
        <f>IF(ISBLANK('Raw Data'!J135), 0, IF(AND(1=MATCH(LARGE('Raw Data'!G135:J135, 4), 'Raw Data'!G135:J135, 0), AND('Raw Data'!O135-'Raw Data'!P135&lt;4, 'Raw Data'!O135-'Raw Data'!P135&gt;0)), 'Raw Data'!G135, 0))</f>
        <v/>
      </c>
      <c r="I142">
        <f>IF(ISBLANK('Raw Data'!J135), 0, IF(AND(4=MATCH(LARGE('Raw Data'!G135:J135, 3), 'Raw Data'!G135:J135, 0), 'Raw Data'!P135-'Raw Data'!O135&gt;3), 'Raw Data'!J135, 0))</f>
        <v/>
      </c>
      <c r="J142">
        <f>IF(ISBLANK('Raw Data'!J135), 0, IF(AND(3=MATCH(LARGE('Raw Data'!G135:J135, 3), 'Raw Data'!G135:J135, 0), 'Raw Data'!O135-'Raw Data'!P135&gt;3), 'Raw Data'!I135, 0))</f>
        <v/>
      </c>
      <c r="K142">
        <f>IF(ISBLANK('Raw Data'!J135), 0, IF(AND(2=MATCH(LARGE('Raw Data'!G135:J135, 3), 'Raw Data'!G135:J135, 0), AND('Raw Data'!P135-'Raw Data'!O135&lt;4, 'Raw Data'!P135-'Raw Data'!O135&gt;0)), 'Raw Data'!H135, 0))</f>
        <v/>
      </c>
      <c r="L142">
        <f>IF(ISBLANK('Raw Data'!J135), 0, IF(AND(1=MATCH(LARGE('Raw Data'!G135:J135, 3), 'Raw Data'!G135:J135, 0), AND('Raw Data'!O135-'Raw Data'!P135&lt;4, 'Raw Data'!O135-'Raw Data'!P135&gt;0)), 'Raw Data'!G135, 0))</f>
        <v/>
      </c>
      <c r="M142">
        <f>IF(ISBLANK('Raw Data'!J135), 0, IF(AND(4=MATCH(LARGE('Raw Data'!G135:J135, 2), 'Raw Data'!G135:J135, 0), 'Raw Data'!P135-'Raw Data'!O135&gt;3), 'Raw Data'!J135, 0))</f>
        <v/>
      </c>
      <c r="N142">
        <f>IF(ISBLANK('Raw Data'!J135), 0, IF(AND(3=MATCH(LARGE('Raw Data'!G135:J135, 2), 'Raw Data'!G135:J135, 0), 'Raw Data'!O135-'Raw Data'!P135&gt;3), 'Raw Data'!I135, 0))</f>
        <v/>
      </c>
      <c r="O142">
        <f>IF(ISBLANK('Raw Data'!J135), 0, IF(AND(2=MATCH(LARGE('Raw Data'!G135:J135, 2), 'Raw Data'!G135:J135, 0), AND('Raw Data'!P135-'Raw Data'!O135&lt;4, 'Raw Data'!P135-'Raw Data'!O135&gt;0)), 'Raw Data'!H135, 0))</f>
        <v/>
      </c>
      <c r="P142">
        <f>IF(ISBLANK('Raw Data'!J135), 0, IF(AND(1=MATCH(LARGE('Raw Data'!G135:J135, 2), 'Raw Data'!G135:J135, 0), AND('Raw Data'!O135-'Raw Data'!P135&lt;4, 'Raw Data'!O135-'Raw Data'!P135&gt;0)), 'Raw Data'!G135, 0))</f>
        <v/>
      </c>
      <c r="Q142">
        <f>IF(ISBLANK('Raw Data'!J135), 0, IF(AND(4=MATCH(LARGE('Raw Data'!G135:J135, 1), 'Raw Data'!G135:J135, 0), 'Raw Data'!P135-'Raw Data'!O135&gt;3), 'Raw Data'!J135, 0))</f>
        <v/>
      </c>
      <c r="R142">
        <f>IF(ISBLANK('Raw Data'!J135), 0, IF(AND(3=MATCH(LARGE('Raw Data'!G135:J135, 1), 'Raw Data'!G135:J135, 0), 'Raw Data'!O135-'Raw Data'!P135&gt;3), 'Raw Data'!I135, 0))</f>
        <v/>
      </c>
      <c r="S142">
        <f>IF(AND('Raw Data'!P135-'Raw Data'!O135&gt;4, 'Raw Data'!F135&lt;'Raw Data'!C135), 'Raw Data'!J135, 0)</f>
        <v/>
      </c>
      <c r="T142">
        <f>IF(AND('Raw Data'!O135-'Raw Data'!P135&gt;4, 'Raw Data'!F135&gt;'Raw Data'!C135), 'Raw Data'!I135, 0)</f>
        <v/>
      </c>
      <c r="U142">
        <f>IF(AND('Raw Data'!P135-'Raw Data'!O135&lt;3, 'Raw Data'!P135&gt;'Raw Data'!O135, 'Raw Data'!F135&lt;'Raw Data'!C135), 'Raw Data'!H135, 0)</f>
        <v/>
      </c>
      <c r="V142">
        <f>IF(AND('Raw Data'!P135-'Raw Data'!O135&lt;3, 'Raw Data'!P135&gt;'Raw Data'!O135, 'Raw Data'!F135&gt;'Raw Data'!C135), 'Raw Data'!G135, 0)</f>
        <v/>
      </c>
    </row>
    <row r="143">
      <c r="A143">
        <f>IF(AND('Raw Data'!F136&lt;'Raw Data'!C136, 'Raw Data'!P136&gt;'Raw Data'!O136, 'Raw Data'!P136-'Raw Data'!O136&gt;3), 'Raw Data'!J136, 0)</f>
        <v/>
      </c>
      <c r="B143">
        <f>IF(AND('Raw Data'!C136&lt;'Raw Data'!F136, 'Raw Data'!O136&gt;'Raw Data'!P136, 'Raw Data'!O136-'Raw Data'!P136&gt;3), 'Raw Data'!I136, 0)</f>
        <v/>
      </c>
      <c r="C143">
        <f>IF(AND('Raw Data'!F136&lt;'Raw Data'!C136, 'Raw Data'!P136&gt;'Raw Data'!O136, 'Raw Data'!P136-'Raw Data'!O136&lt;4), 'Raw Data'!H136, 0)</f>
        <v/>
      </c>
      <c r="D143">
        <f>IF(AND('Raw Data'!C136&lt;'Raw Data'!F136, 'Raw Data'!O136&gt;'Raw Data'!P136, 'Raw Data'!O136-'Raw Data'!P136&lt;4), 'Raw Data'!G136, 0)</f>
        <v/>
      </c>
      <c r="E143">
        <f>IF(ISBLANK('Raw Data'!J136), 0, IF(AND(4=MATCH(LARGE('Raw Data'!G136:J136, 4), 'Raw Data'!G136:J136, 0), 'Raw Data'!P136-'Raw Data'!O136&gt;3), 'Raw Data'!J136, 0))</f>
        <v/>
      </c>
      <c r="F143">
        <f>IF(ISBLANK('Raw Data'!J136), 0, IF(AND(3=MATCH(LARGE('Raw Data'!G136:J136, 4), 'Raw Data'!G136:J136, 0), 'Raw Data'!O136-'Raw Data'!P136&gt;3), 'Raw Data'!I136, 0))</f>
        <v/>
      </c>
      <c r="G143">
        <f>IF(ISBLANK('Raw Data'!J136), 0, IF(AND(2=MATCH(LARGE('Raw Data'!G136:J136, 4), 'Raw Data'!G136:J136, 0), AND('Raw Data'!P136-'Raw Data'!O136&lt;4, 'Raw Data'!P136-'Raw Data'!O136&gt;0)), 'Raw Data'!H136, 0))</f>
        <v/>
      </c>
      <c r="H143">
        <f>IF(ISBLANK('Raw Data'!J136), 0, IF(AND(1=MATCH(LARGE('Raw Data'!G136:J136, 4), 'Raw Data'!G136:J136, 0), AND('Raw Data'!O136-'Raw Data'!P136&lt;4, 'Raw Data'!O136-'Raw Data'!P136&gt;0)), 'Raw Data'!G136, 0))</f>
        <v/>
      </c>
      <c r="I143">
        <f>IF(ISBLANK('Raw Data'!J136), 0, IF(AND(4=MATCH(LARGE('Raw Data'!G136:J136, 3), 'Raw Data'!G136:J136, 0), 'Raw Data'!P136-'Raw Data'!O136&gt;3), 'Raw Data'!J136, 0))</f>
        <v/>
      </c>
      <c r="J143">
        <f>IF(ISBLANK('Raw Data'!J136), 0, IF(AND(3=MATCH(LARGE('Raw Data'!G136:J136, 3), 'Raw Data'!G136:J136, 0), 'Raw Data'!O136-'Raw Data'!P136&gt;3), 'Raw Data'!I136, 0))</f>
        <v/>
      </c>
      <c r="K143">
        <f>IF(ISBLANK('Raw Data'!J136), 0, IF(AND(2=MATCH(LARGE('Raw Data'!G136:J136, 3), 'Raw Data'!G136:J136, 0), AND('Raw Data'!P136-'Raw Data'!O136&lt;4, 'Raw Data'!P136-'Raw Data'!O136&gt;0)), 'Raw Data'!H136, 0))</f>
        <v/>
      </c>
      <c r="L143">
        <f>IF(ISBLANK('Raw Data'!J136), 0, IF(AND(1=MATCH(LARGE('Raw Data'!G136:J136, 3), 'Raw Data'!G136:J136, 0), AND('Raw Data'!O136-'Raw Data'!P136&lt;4, 'Raw Data'!O136-'Raw Data'!P136&gt;0)), 'Raw Data'!G136, 0))</f>
        <v/>
      </c>
      <c r="M143">
        <f>IF(ISBLANK('Raw Data'!J136), 0, IF(AND(4=MATCH(LARGE('Raw Data'!G136:J136, 2), 'Raw Data'!G136:J136, 0), 'Raw Data'!P136-'Raw Data'!O136&gt;3), 'Raw Data'!J136, 0))</f>
        <v/>
      </c>
      <c r="N143">
        <f>IF(ISBLANK('Raw Data'!J136), 0, IF(AND(3=MATCH(LARGE('Raw Data'!G136:J136, 2), 'Raw Data'!G136:J136, 0), 'Raw Data'!O136-'Raw Data'!P136&gt;3), 'Raw Data'!I136, 0))</f>
        <v/>
      </c>
      <c r="O143">
        <f>IF(ISBLANK('Raw Data'!J136), 0, IF(AND(2=MATCH(LARGE('Raw Data'!G136:J136, 2), 'Raw Data'!G136:J136, 0), AND('Raw Data'!P136-'Raw Data'!O136&lt;4, 'Raw Data'!P136-'Raw Data'!O136&gt;0)), 'Raw Data'!H136, 0))</f>
        <v/>
      </c>
      <c r="P143">
        <f>IF(ISBLANK('Raw Data'!J136), 0, IF(AND(1=MATCH(LARGE('Raw Data'!G136:J136, 2), 'Raw Data'!G136:J136, 0), AND('Raw Data'!O136-'Raw Data'!P136&lt;4, 'Raw Data'!O136-'Raw Data'!P136&gt;0)), 'Raw Data'!G136, 0))</f>
        <v/>
      </c>
      <c r="Q143">
        <f>IF(ISBLANK('Raw Data'!J136), 0, IF(AND(4=MATCH(LARGE('Raw Data'!G136:J136, 1), 'Raw Data'!G136:J136, 0), 'Raw Data'!P136-'Raw Data'!O136&gt;3), 'Raw Data'!J136, 0))</f>
        <v/>
      </c>
      <c r="R143">
        <f>IF(ISBLANK('Raw Data'!J136), 0, IF(AND(3=MATCH(LARGE('Raw Data'!G136:J136, 1), 'Raw Data'!G136:J136, 0), 'Raw Data'!O136-'Raw Data'!P136&gt;3), 'Raw Data'!I136, 0))</f>
        <v/>
      </c>
      <c r="S143">
        <f>IF(AND('Raw Data'!P136-'Raw Data'!O136&gt;4, 'Raw Data'!F136&lt;'Raw Data'!C136), 'Raw Data'!J136, 0)</f>
        <v/>
      </c>
      <c r="T143">
        <f>IF(AND('Raw Data'!O136-'Raw Data'!P136&gt;4, 'Raw Data'!F136&gt;'Raw Data'!C136), 'Raw Data'!I136, 0)</f>
        <v/>
      </c>
      <c r="U143">
        <f>IF(AND('Raw Data'!P136-'Raw Data'!O136&lt;3, 'Raw Data'!P136&gt;'Raw Data'!O136, 'Raw Data'!F136&lt;'Raw Data'!C136), 'Raw Data'!H136, 0)</f>
        <v/>
      </c>
      <c r="V143">
        <f>IF(AND('Raw Data'!P136-'Raw Data'!O136&lt;3, 'Raw Data'!P136&gt;'Raw Data'!O136, 'Raw Data'!F136&gt;'Raw Data'!C136), 'Raw Data'!G136, 0)</f>
        <v/>
      </c>
    </row>
    <row r="144">
      <c r="A144">
        <f>IF(AND('Raw Data'!F137&lt;'Raw Data'!C137, 'Raw Data'!P137&gt;'Raw Data'!O137, 'Raw Data'!P137-'Raw Data'!O137&gt;3), 'Raw Data'!J137, 0)</f>
        <v/>
      </c>
      <c r="B144">
        <f>IF(AND('Raw Data'!C137&lt;'Raw Data'!F137, 'Raw Data'!O137&gt;'Raw Data'!P137, 'Raw Data'!O137-'Raw Data'!P137&gt;3), 'Raw Data'!I137, 0)</f>
        <v/>
      </c>
      <c r="C144">
        <f>IF(AND('Raw Data'!F137&lt;'Raw Data'!C137, 'Raw Data'!P137&gt;'Raw Data'!O137, 'Raw Data'!P137-'Raw Data'!O137&lt;4), 'Raw Data'!H137, 0)</f>
        <v/>
      </c>
      <c r="D144">
        <f>IF(AND('Raw Data'!C137&lt;'Raw Data'!F137, 'Raw Data'!O137&gt;'Raw Data'!P137, 'Raw Data'!O137-'Raw Data'!P137&lt;4), 'Raw Data'!G137, 0)</f>
        <v/>
      </c>
      <c r="E144">
        <f>IF(ISBLANK('Raw Data'!J137), 0, IF(AND(4=MATCH(LARGE('Raw Data'!G137:J137, 4), 'Raw Data'!G137:J137, 0), 'Raw Data'!P137-'Raw Data'!O137&gt;3), 'Raw Data'!J137, 0))</f>
        <v/>
      </c>
      <c r="F144">
        <f>IF(ISBLANK('Raw Data'!J137), 0, IF(AND(3=MATCH(LARGE('Raw Data'!G137:J137, 4), 'Raw Data'!G137:J137, 0), 'Raw Data'!O137-'Raw Data'!P137&gt;3), 'Raw Data'!I137, 0))</f>
        <v/>
      </c>
      <c r="G144">
        <f>IF(ISBLANK('Raw Data'!J137), 0, IF(AND(2=MATCH(LARGE('Raw Data'!G137:J137, 4), 'Raw Data'!G137:J137, 0), AND('Raw Data'!P137-'Raw Data'!O137&lt;4, 'Raw Data'!P137-'Raw Data'!O137&gt;0)), 'Raw Data'!H137, 0))</f>
        <v/>
      </c>
      <c r="H144">
        <f>IF(ISBLANK('Raw Data'!J137), 0, IF(AND(1=MATCH(LARGE('Raw Data'!G137:J137, 4), 'Raw Data'!G137:J137, 0), AND('Raw Data'!O137-'Raw Data'!P137&lt;4, 'Raw Data'!O137-'Raw Data'!P137&gt;0)), 'Raw Data'!G137, 0))</f>
        <v/>
      </c>
      <c r="I144">
        <f>IF(ISBLANK('Raw Data'!J137), 0, IF(AND(4=MATCH(LARGE('Raw Data'!G137:J137, 3), 'Raw Data'!G137:J137, 0), 'Raw Data'!P137-'Raw Data'!O137&gt;3), 'Raw Data'!J137, 0))</f>
        <v/>
      </c>
      <c r="J144">
        <f>IF(ISBLANK('Raw Data'!J137), 0, IF(AND(3=MATCH(LARGE('Raw Data'!G137:J137, 3), 'Raw Data'!G137:J137, 0), 'Raw Data'!O137-'Raw Data'!P137&gt;3), 'Raw Data'!I137, 0))</f>
        <v/>
      </c>
      <c r="K144">
        <f>IF(ISBLANK('Raw Data'!J137), 0, IF(AND(2=MATCH(LARGE('Raw Data'!G137:J137, 3), 'Raw Data'!G137:J137, 0), AND('Raw Data'!P137-'Raw Data'!O137&lt;4, 'Raw Data'!P137-'Raw Data'!O137&gt;0)), 'Raw Data'!H137, 0))</f>
        <v/>
      </c>
      <c r="L144">
        <f>IF(ISBLANK('Raw Data'!J137), 0, IF(AND(1=MATCH(LARGE('Raw Data'!G137:J137, 3), 'Raw Data'!G137:J137, 0), AND('Raw Data'!O137-'Raw Data'!P137&lt;4, 'Raw Data'!O137-'Raw Data'!P137&gt;0)), 'Raw Data'!G137, 0))</f>
        <v/>
      </c>
      <c r="M144">
        <f>IF(ISBLANK('Raw Data'!J137), 0, IF(AND(4=MATCH(LARGE('Raw Data'!G137:J137, 2), 'Raw Data'!G137:J137, 0), 'Raw Data'!P137-'Raw Data'!O137&gt;3), 'Raw Data'!J137, 0))</f>
        <v/>
      </c>
      <c r="N144">
        <f>IF(ISBLANK('Raw Data'!J137), 0, IF(AND(3=MATCH(LARGE('Raw Data'!G137:J137, 2), 'Raw Data'!G137:J137, 0), 'Raw Data'!O137-'Raw Data'!P137&gt;3), 'Raw Data'!I137, 0))</f>
        <v/>
      </c>
      <c r="O144">
        <f>IF(ISBLANK('Raw Data'!J137), 0, IF(AND(2=MATCH(LARGE('Raw Data'!G137:J137, 2), 'Raw Data'!G137:J137, 0), AND('Raw Data'!P137-'Raw Data'!O137&lt;4, 'Raw Data'!P137-'Raw Data'!O137&gt;0)), 'Raw Data'!H137, 0))</f>
        <v/>
      </c>
      <c r="P144">
        <f>IF(ISBLANK('Raw Data'!J137), 0, IF(AND(1=MATCH(LARGE('Raw Data'!G137:J137, 2), 'Raw Data'!G137:J137, 0), AND('Raw Data'!O137-'Raw Data'!P137&lt;4, 'Raw Data'!O137-'Raw Data'!P137&gt;0)), 'Raw Data'!G137, 0))</f>
        <v/>
      </c>
      <c r="Q144">
        <f>IF(ISBLANK('Raw Data'!J137), 0, IF(AND(4=MATCH(LARGE('Raw Data'!G137:J137, 1), 'Raw Data'!G137:J137, 0), 'Raw Data'!P137-'Raw Data'!O137&gt;3), 'Raw Data'!J137, 0))</f>
        <v/>
      </c>
      <c r="R144">
        <f>IF(ISBLANK('Raw Data'!J137), 0, IF(AND(3=MATCH(LARGE('Raw Data'!G137:J137, 1), 'Raw Data'!G137:J137, 0), 'Raw Data'!O137-'Raw Data'!P137&gt;3), 'Raw Data'!I137, 0))</f>
        <v/>
      </c>
      <c r="S144">
        <f>IF(AND('Raw Data'!P137-'Raw Data'!O137&gt;4, 'Raw Data'!F137&lt;'Raw Data'!C137), 'Raw Data'!J137, 0)</f>
        <v/>
      </c>
      <c r="T144">
        <f>IF(AND('Raw Data'!O137-'Raw Data'!P137&gt;4, 'Raw Data'!F137&gt;'Raw Data'!C137), 'Raw Data'!I137, 0)</f>
        <v/>
      </c>
      <c r="U144">
        <f>IF(AND('Raw Data'!P137-'Raw Data'!O137&lt;3, 'Raw Data'!P137&gt;'Raw Data'!O137, 'Raw Data'!F137&lt;'Raw Data'!C137), 'Raw Data'!H137, 0)</f>
        <v/>
      </c>
      <c r="V144">
        <f>IF(AND('Raw Data'!P137-'Raw Data'!O137&lt;3, 'Raw Data'!P137&gt;'Raw Data'!O137, 'Raw Data'!F137&gt;'Raw Data'!C137), 'Raw Data'!G137, 0)</f>
        <v/>
      </c>
    </row>
    <row r="145">
      <c r="A145">
        <f>IF(AND('Raw Data'!F138&lt;'Raw Data'!C138, 'Raw Data'!P138&gt;'Raw Data'!O138, 'Raw Data'!P138-'Raw Data'!O138&gt;3), 'Raw Data'!J138, 0)</f>
        <v/>
      </c>
      <c r="B145">
        <f>IF(AND('Raw Data'!C138&lt;'Raw Data'!F138, 'Raw Data'!O138&gt;'Raw Data'!P138, 'Raw Data'!O138-'Raw Data'!P138&gt;3), 'Raw Data'!I138, 0)</f>
        <v/>
      </c>
      <c r="C145">
        <f>IF(AND('Raw Data'!F138&lt;'Raw Data'!C138, 'Raw Data'!P138&gt;'Raw Data'!O138, 'Raw Data'!P138-'Raw Data'!O138&lt;4), 'Raw Data'!H138, 0)</f>
        <v/>
      </c>
      <c r="D145">
        <f>IF(AND('Raw Data'!C138&lt;'Raw Data'!F138, 'Raw Data'!O138&gt;'Raw Data'!P138, 'Raw Data'!O138-'Raw Data'!P138&lt;4), 'Raw Data'!G138, 0)</f>
        <v/>
      </c>
      <c r="E145">
        <f>IF(ISBLANK('Raw Data'!J138), 0, IF(AND(4=MATCH(LARGE('Raw Data'!G138:J138, 4), 'Raw Data'!G138:J138, 0), 'Raw Data'!P138-'Raw Data'!O138&gt;3), 'Raw Data'!J138, 0))</f>
        <v/>
      </c>
      <c r="F145">
        <f>IF(ISBLANK('Raw Data'!J138), 0, IF(AND(3=MATCH(LARGE('Raw Data'!G138:J138, 4), 'Raw Data'!G138:J138, 0), 'Raw Data'!O138-'Raw Data'!P138&gt;3), 'Raw Data'!I138, 0))</f>
        <v/>
      </c>
      <c r="G145">
        <f>IF(ISBLANK('Raw Data'!J138), 0, IF(AND(2=MATCH(LARGE('Raw Data'!G138:J138, 4), 'Raw Data'!G138:J138, 0), AND('Raw Data'!P138-'Raw Data'!O138&lt;4, 'Raw Data'!P138-'Raw Data'!O138&gt;0)), 'Raw Data'!H138, 0))</f>
        <v/>
      </c>
      <c r="H145">
        <f>IF(ISBLANK('Raw Data'!J138), 0, IF(AND(1=MATCH(LARGE('Raw Data'!G138:J138, 4), 'Raw Data'!G138:J138, 0), AND('Raw Data'!O138-'Raw Data'!P138&lt;4, 'Raw Data'!O138-'Raw Data'!P138&gt;0)), 'Raw Data'!G138, 0))</f>
        <v/>
      </c>
      <c r="I145">
        <f>IF(ISBLANK('Raw Data'!J138), 0, IF(AND(4=MATCH(LARGE('Raw Data'!G138:J138, 3), 'Raw Data'!G138:J138, 0), 'Raw Data'!P138-'Raw Data'!O138&gt;3), 'Raw Data'!J138, 0))</f>
        <v/>
      </c>
      <c r="J145">
        <f>IF(ISBLANK('Raw Data'!J138), 0, IF(AND(3=MATCH(LARGE('Raw Data'!G138:J138, 3), 'Raw Data'!G138:J138, 0), 'Raw Data'!O138-'Raw Data'!P138&gt;3), 'Raw Data'!I138, 0))</f>
        <v/>
      </c>
      <c r="K145">
        <f>IF(ISBLANK('Raw Data'!J138), 0, IF(AND(2=MATCH(LARGE('Raw Data'!G138:J138, 3), 'Raw Data'!G138:J138, 0), AND('Raw Data'!P138-'Raw Data'!O138&lt;4, 'Raw Data'!P138-'Raw Data'!O138&gt;0)), 'Raw Data'!H138, 0))</f>
        <v/>
      </c>
      <c r="L145">
        <f>IF(ISBLANK('Raw Data'!J138), 0, IF(AND(1=MATCH(LARGE('Raw Data'!G138:J138, 3), 'Raw Data'!G138:J138, 0), AND('Raw Data'!O138-'Raw Data'!P138&lt;4, 'Raw Data'!O138-'Raw Data'!P138&gt;0)), 'Raw Data'!G138, 0))</f>
        <v/>
      </c>
      <c r="M145">
        <f>IF(ISBLANK('Raw Data'!J138), 0, IF(AND(4=MATCH(LARGE('Raw Data'!G138:J138, 2), 'Raw Data'!G138:J138, 0), 'Raw Data'!P138-'Raw Data'!O138&gt;3), 'Raw Data'!J138, 0))</f>
        <v/>
      </c>
      <c r="N145">
        <f>IF(ISBLANK('Raw Data'!J138), 0, IF(AND(3=MATCH(LARGE('Raw Data'!G138:J138, 2), 'Raw Data'!G138:J138, 0), 'Raw Data'!O138-'Raw Data'!P138&gt;3), 'Raw Data'!I138, 0))</f>
        <v/>
      </c>
      <c r="O145">
        <f>IF(ISBLANK('Raw Data'!J138), 0, IF(AND(2=MATCH(LARGE('Raw Data'!G138:J138, 2), 'Raw Data'!G138:J138, 0), AND('Raw Data'!P138-'Raw Data'!O138&lt;4, 'Raw Data'!P138-'Raw Data'!O138&gt;0)), 'Raw Data'!H138, 0))</f>
        <v/>
      </c>
      <c r="P145">
        <f>IF(ISBLANK('Raw Data'!J138), 0, IF(AND(1=MATCH(LARGE('Raw Data'!G138:J138, 2), 'Raw Data'!G138:J138, 0), AND('Raw Data'!O138-'Raw Data'!P138&lt;4, 'Raw Data'!O138-'Raw Data'!P138&gt;0)), 'Raw Data'!G138, 0))</f>
        <v/>
      </c>
      <c r="Q145">
        <f>IF(ISBLANK('Raw Data'!J138), 0, IF(AND(4=MATCH(LARGE('Raw Data'!G138:J138, 1), 'Raw Data'!G138:J138, 0), 'Raw Data'!P138-'Raw Data'!O138&gt;3), 'Raw Data'!J138, 0))</f>
        <v/>
      </c>
      <c r="R145">
        <f>IF(ISBLANK('Raw Data'!J138), 0, IF(AND(3=MATCH(LARGE('Raw Data'!G138:J138, 1), 'Raw Data'!G138:J138, 0), 'Raw Data'!O138-'Raw Data'!P138&gt;3), 'Raw Data'!I138, 0))</f>
        <v/>
      </c>
      <c r="S145">
        <f>IF(AND('Raw Data'!P138-'Raw Data'!O138&gt;4, 'Raw Data'!F138&lt;'Raw Data'!C138), 'Raw Data'!J138, 0)</f>
        <v/>
      </c>
      <c r="T145">
        <f>IF(AND('Raw Data'!O138-'Raw Data'!P138&gt;4, 'Raw Data'!F138&gt;'Raw Data'!C138), 'Raw Data'!I138, 0)</f>
        <v/>
      </c>
      <c r="U145">
        <f>IF(AND('Raw Data'!P138-'Raw Data'!O138&lt;3, 'Raw Data'!P138&gt;'Raw Data'!O138, 'Raw Data'!F138&lt;'Raw Data'!C138), 'Raw Data'!H138, 0)</f>
        <v/>
      </c>
      <c r="V145">
        <f>IF(AND('Raw Data'!P138-'Raw Data'!O138&lt;3, 'Raw Data'!P138&gt;'Raw Data'!O138, 'Raw Data'!F138&gt;'Raw Data'!C138), 'Raw Data'!G138, 0)</f>
        <v/>
      </c>
    </row>
    <row r="146">
      <c r="A146">
        <f>IF(AND('Raw Data'!F139&lt;'Raw Data'!C139, 'Raw Data'!P139&gt;'Raw Data'!O139, 'Raw Data'!P139-'Raw Data'!O139&gt;3), 'Raw Data'!J139, 0)</f>
        <v/>
      </c>
      <c r="B146">
        <f>IF(AND('Raw Data'!C139&lt;'Raw Data'!F139, 'Raw Data'!O139&gt;'Raw Data'!P139, 'Raw Data'!O139-'Raw Data'!P139&gt;3), 'Raw Data'!I139, 0)</f>
        <v/>
      </c>
      <c r="C146">
        <f>IF(AND('Raw Data'!F139&lt;'Raw Data'!C139, 'Raw Data'!P139&gt;'Raw Data'!O139, 'Raw Data'!P139-'Raw Data'!O139&lt;4), 'Raw Data'!H139, 0)</f>
        <v/>
      </c>
      <c r="D146">
        <f>IF(AND('Raw Data'!C139&lt;'Raw Data'!F139, 'Raw Data'!O139&gt;'Raw Data'!P139, 'Raw Data'!O139-'Raw Data'!P139&lt;4), 'Raw Data'!G139, 0)</f>
        <v/>
      </c>
      <c r="E146">
        <f>IF(ISBLANK('Raw Data'!J139), 0, IF(AND(4=MATCH(LARGE('Raw Data'!G139:J139, 4), 'Raw Data'!G139:J139, 0), 'Raw Data'!P139-'Raw Data'!O139&gt;3), 'Raw Data'!J139, 0))</f>
        <v/>
      </c>
      <c r="F146">
        <f>IF(ISBLANK('Raw Data'!J139), 0, IF(AND(3=MATCH(LARGE('Raw Data'!G139:J139, 4), 'Raw Data'!G139:J139, 0), 'Raw Data'!O139-'Raw Data'!P139&gt;3), 'Raw Data'!I139, 0))</f>
        <v/>
      </c>
      <c r="G146">
        <f>IF(ISBLANK('Raw Data'!J139), 0, IF(AND(2=MATCH(LARGE('Raw Data'!G139:J139, 4), 'Raw Data'!G139:J139, 0), AND('Raw Data'!P139-'Raw Data'!O139&lt;4, 'Raw Data'!P139-'Raw Data'!O139&gt;0)), 'Raw Data'!H139, 0))</f>
        <v/>
      </c>
      <c r="H146">
        <f>IF(ISBLANK('Raw Data'!J139), 0, IF(AND(1=MATCH(LARGE('Raw Data'!G139:J139, 4), 'Raw Data'!G139:J139, 0), AND('Raw Data'!O139-'Raw Data'!P139&lt;4, 'Raw Data'!O139-'Raw Data'!P139&gt;0)), 'Raw Data'!G139, 0))</f>
        <v/>
      </c>
      <c r="I146">
        <f>IF(ISBLANK('Raw Data'!J139), 0, IF(AND(4=MATCH(LARGE('Raw Data'!G139:J139, 3), 'Raw Data'!G139:J139, 0), 'Raw Data'!P139-'Raw Data'!O139&gt;3), 'Raw Data'!J139, 0))</f>
        <v/>
      </c>
      <c r="J146">
        <f>IF(ISBLANK('Raw Data'!J139), 0, IF(AND(3=MATCH(LARGE('Raw Data'!G139:J139, 3), 'Raw Data'!G139:J139, 0), 'Raw Data'!O139-'Raw Data'!P139&gt;3), 'Raw Data'!I139, 0))</f>
        <v/>
      </c>
      <c r="K146">
        <f>IF(ISBLANK('Raw Data'!J139), 0, IF(AND(2=MATCH(LARGE('Raw Data'!G139:J139, 3), 'Raw Data'!G139:J139, 0), AND('Raw Data'!P139-'Raw Data'!O139&lt;4, 'Raw Data'!P139-'Raw Data'!O139&gt;0)), 'Raw Data'!H139, 0))</f>
        <v/>
      </c>
      <c r="L146">
        <f>IF(ISBLANK('Raw Data'!J139), 0, IF(AND(1=MATCH(LARGE('Raw Data'!G139:J139, 3), 'Raw Data'!G139:J139, 0), AND('Raw Data'!O139-'Raw Data'!P139&lt;4, 'Raw Data'!O139-'Raw Data'!P139&gt;0)), 'Raw Data'!G139, 0))</f>
        <v/>
      </c>
      <c r="M146">
        <f>IF(ISBLANK('Raw Data'!J139), 0, IF(AND(4=MATCH(LARGE('Raw Data'!G139:J139, 2), 'Raw Data'!G139:J139, 0), 'Raw Data'!P139-'Raw Data'!O139&gt;3), 'Raw Data'!J139, 0))</f>
        <v/>
      </c>
      <c r="N146">
        <f>IF(ISBLANK('Raw Data'!J139), 0, IF(AND(3=MATCH(LARGE('Raw Data'!G139:J139, 2), 'Raw Data'!G139:J139, 0), 'Raw Data'!O139-'Raw Data'!P139&gt;3), 'Raw Data'!I139, 0))</f>
        <v/>
      </c>
      <c r="O146">
        <f>IF(ISBLANK('Raw Data'!J139), 0, IF(AND(2=MATCH(LARGE('Raw Data'!G139:J139, 2), 'Raw Data'!G139:J139, 0), AND('Raw Data'!P139-'Raw Data'!O139&lt;4, 'Raw Data'!P139-'Raw Data'!O139&gt;0)), 'Raw Data'!H139, 0))</f>
        <v/>
      </c>
      <c r="P146">
        <f>IF(ISBLANK('Raw Data'!J139), 0, IF(AND(1=MATCH(LARGE('Raw Data'!G139:J139, 2), 'Raw Data'!G139:J139, 0), AND('Raw Data'!O139-'Raw Data'!P139&lt;4, 'Raw Data'!O139-'Raw Data'!P139&gt;0)), 'Raw Data'!G139, 0))</f>
        <v/>
      </c>
      <c r="Q146">
        <f>IF(ISBLANK('Raw Data'!J139), 0, IF(AND(4=MATCH(LARGE('Raw Data'!G139:J139, 1), 'Raw Data'!G139:J139, 0), 'Raw Data'!P139-'Raw Data'!O139&gt;3), 'Raw Data'!J139, 0))</f>
        <v/>
      </c>
      <c r="R146">
        <f>IF(ISBLANK('Raw Data'!J139), 0, IF(AND(3=MATCH(LARGE('Raw Data'!G139:J139, 1), 'Raw Data'!G139:J139, 0), 'Raw Data'!O139-'Raw Data'!P139&gt;3), 'Raw Data'!I139, 0))</f>
        <v/>
      </c>
      <c r="S146">
        <f>IF(AND('Raw Data'!P139-'Raw Data'!O139&gt;4, 'Raw Data'!F139&lt;'Raw Data'!C139), 'Raw Data'!J139, 0)</f>
        <v/>
      </c>
      <c r="T146">
        <f>IF(AND('Raw Data'!O139-'Raw Data'!P139&gt;4, 'Raw Data'!F139&gt;'Raw Data'!C139), 'Raw Data'!I139, 0)</f>
        <v/>
      </c>
      <c r="U146">
        <f>IF(AND('Raw Data'!P139-'Raw Data'!O139&lt;3, 'Raw Data'!P139&gt;'Raw Data'!O139, 'Raw Data'!F139&lt;'Raw Data'!C139), 'Raw Data'!H139, 0)</f>
        <v/>
      </c>
      <c r="V146">
        <f>IF(AND('Raw Data'!P139-'Raw Data'!O139&lt;3, 'Raw Data'!P139&gt;'Raw Data'!O139, 'Raw Data'!F139&gt;'Raw Data'!C139), 'Raw Data'!G139, 0)</f>
        <v/>
      </c>
    </row>
    <row r="147">
      <c r="A147">
        <f>IF(AND('Raw Data'!F140&lt;'Raw Data'!C140, 'Raw Data'!P140&gt;'Raw Data'!O140, 'Raw Data'!P140-'Raw Data'!O140&gt;3), 'Raw Data'!J140, 0)</f>
        <v/>
      </c>
      <c r="B147">
        <f>IF(AND('Raw Data'!C140&lt;'Raw Data'!F140, 'Raw Data'!O140&gt;'Raw Data'!P140, 'Raw Data'!O140-'Raw Data'!P140&gt;3), 'Raw Data'!I140, 0)</f>
        <v/>
      </c>
      <c r="C147">
        <f>IF(AND('Raw Data'!F140&lt;'Raw Data'!C140, 'Raw Data'!P140&gt;'Raw Data'!O140, 'Raw Data'!P140-'Raw Data'!O140&lt;4), 'Raw Data'!H140, 0)</f>
        <v/>
      </c>
      <c r="D147">
        <f>IF(AND('Raw Data'!C140&lt;'Raw Data'!F140, 'Raw Data'!O140&gt;'Raw Data'!P140, 'Raw Data'!O140-'Raw Data'!P140&lt;4), 'Raw Data'!G140, 0)</f>
        <v/>
      </c>
      <c r="E147">
        <f>IF(ISBLANK('Raw Data'!J140), 0, IF(AND(4=MATCH(LARGE('Raw Data'!G140:J140, 4), 'Raw Data'!G140:J140, 0), 'Raw Data'!P140-'Raw Data'!O140&gt;3), 'Raw Data'!J140, 0))</f>
        <v/>
      </c>
      <c r="F147">
        <f>IF(ISBLANK('Raw Data'!J140), 0, IF(AND(3=MATCH(LARGE('Raw Data'!G140:J140, 4), 'Raw Data'!G140:J140, 0), 'Raw Data'!O140-'Raw Data'!P140&gt;3), 'Raw Data'!I140, 0))</f>
        <v/>
      </c>
      <c r="G147">
        <f>IF(ISBLANK('Raw Data'!J140), 0, IF(AND(2=MATCH(LARGE('Raw Data'!G140:J140, 4), 'Raw Data'!G140:J140, 0), AND('Raw Data'!P140-'Raw Data'!O140&lt;4, 'Raw Data'!P140-'Raw Data'!O140&gt;0)), 'Raw Data'!H140, 0))</f>
        <v/>
      </c>
      <c r="H147">
        <f>IF(ISBLANK('Raw Data'!J140), 0, IF(AND(1=MATCH(LARGE('Raw Data'!G140:J140, 4), 'Raw Data'!G140:J140, 0), AND('Raw Data'!O140-'Raw Data'!P140&lt;4, 'Raw Data'!O140-'Raw Data'!P140&gt;0)), 'Raw Data'!G140, 0))</f>
        <v/>
      </c>
      <c r="I147">
        <f>IF(ISBLANK('Raw Data'!J140), 0, IF(AND(4=MATCH(LARGE('Raw Data'!G140:J140, 3), 'Raw Data'!G140:J140, 0), 'Raw Data'!P140-'Raw Data'!O140&gt;3), 'Raw Data'!J140, 0))</f>
        <v/>
      </c>
      <c r="J147">
        <f>IF(ISBLANK('Raw Data'!J140), 0, IF(AND(3=MATCH(LARGE('Raw Data'!G140:J140, 3), 'Raw Data'!G140:J140, 0), 'Raw Data'!O140-'Raw Data'!P140&gt;3), 'Raw Data'!I140, 0))</f>
        <v/>
      </c>
      <c r="K147">
        <f>IF(ISBLANK('Raw Data'!J140), 0, IF(AND(2=MATCH(LARGE('Raw Data'!G140:J140, 3), 'Raw Data'!G140:J140, 0), AND('Raw Data'!P140-'Raw Data'!O140&lt;4, 'Raw Data'!P140-'Raw Data'!O140&gt;0)), 'Raw Data'!H140, 0))</f>
        <v/>
      </c>
      <c r="L147">
        <f>IF(ISBLANK('Raw Data'!J140), 0, IF(AND(1=MATCH(LARGE('Raw Data'!G140:J140, 3), 'Raw Data'!G140:J140, 0), AND('Raw Data'!O140-'Raw Data'!P140&lt;4, 'Raw Data'!O140-'Raw Data'!P140&gt;0)), 'Raw Data'!G140, 0))</f>
        <v/>
      </c>
      <c r="M147">
        <f>IF(ISBLANK('Raw Data'!J140), 0, IF(AND(4=MATCH(LARGE('Raw Data'!G140:J140, 2), 'Raw Data'!G140:J140, 0), 'Raw Data'!P140-'Raw Data'!O140&gt;3), 'Raw Data'!J140, 0))</f>
        <v/>
      </c>
      <c r="N147">
        <f>IF(ISBLANK('Raw Data'!J140), 0, IF(AND(3=MATCH(LARGE('Raw Data'!G140:J140, 2), 'Raw Data'!G140:J140, 0), 'Raw Data'!O140-'Raw Data'!P140&gt;3), 'Raw Data'!I140, 0))</f>
        <v/>
      </c>
      <c r="O147">
        <f>IF(ISBLANK('Raw Data'!J140), 0, IF(AND(2=MATCH(LARGE('Raw Data'!G140:J140, 2), 'Raw Data'!G140:J140, 0), AND('Raw Data'!P140-'Raw Data'!O140&lt;4, 'Raw Data'!P140-'Raw Data'!O140&gt;0)), 'Raw Data'!H140, 0))</f>
        <v/>
      </c>
      <c r="P147">
        <f>IF(ISBLANK('Raw Data'!J140), 0, IF(AND(1=MATCH(LARGE('Raw Data'!G140:J140, 2), 'Raw Data'!G140:J140, 0), AND('Raw Data'!O140-'Raw Data'!P140&lt;4, 'Raw Data'!O140-'Raw Data'!P140&gt;0)), 'Raw Data'!G140, 0))</f>
        <v/>
      </c>
      <c r="Q147">
        <f>IF(ISBLANK('Raw Data'!J140), 0, IF(AND(4=MATCH(LARGE('Raw Data'!G140:J140, 1), 'Raw Data'!G140:J140, 0), 'Raw Data'!P140-'Raw Data'!O140&gt;3), 'Raw Data'!J140, 0))</f>
        <v/>
      </c>
      <c r="R147">
        <f>IF(ISBLANK('Raw Data'!J140), 0, IF(AND(3=MATCH(LARGE('Raw Data'!G140:J140, 1), 'Raw Data'!G140:J140, 0), 'Raw Data'!O140-'Raw Data'!P140&gt;3), 'Raw Data'!I140, 0))</f>
        <v/>
      </c>
      <c r="S147">
        <f>IF(AND('Raw Data'!P140-'Raw Data'!O140&gt;4, 'Raw Data'!F140&lt;'Raw Data'!C140), 'Raw Data'!J140, 0)</f>
        <v/>
      </c>
      <c r="T147">
        <f>IF(AND('Raw Data'!O140-'Raw Data'!P140&gt;4, 'Raw Data'!F140&gt;'Raw Data'!C140), 'Raw Data'!I140, 0)</f>
        <v/>
      </c>
      <c r="U147">
        <f>IF(AND('Raw Data'!P140-'Raw Data'!O140&lt;3, 'Raw Data'!P140&gt;'Raw Data'!O140, 'Raw Data'!F140&lt;'Raw Data'!C140), 'Raw Data'!H140, 0)</f>
        <v/>
      </c>
      <c r="V147">
        <f>IF(AND('Raw Data'!P140-'Raw Data'!O140&lt;3, 'Raw Data'!P140&gt;'Raw Data'!O140, 'Raw Data'!F140&gt;'Raw Data'!C140), 'Raw Data'!G140, 0)</f>
        <v/>
      </c>
    </row>
    <row r="148">
      <c r="A148">
        <f>IF(AND('Raw Data'!F141&lt;'Raw Data'!C141, 'Raw Data'!P141&gt;'Raw Data'!O141, 'Raw Data'!P141-'Raw Data'!O141&gt;3), 'Raw Data'!J141, 0)</f>
        <v/>
      </c>
      <c r="B148">
        <f>IF(AND('Raw Data'!C141&lt;'Raw Data'!F141, 'Raw Data'!O141&gt;'Raw Data'!P141, 'Raw Data'!O141-'Raw Data'!P141&gt;3), 'Raw Data'!I141, 0)</f>
        <v/>
      </c>
      <c r="C148">
        <f>IF(AND('Raw Data'!F141&lt;'Raw Data'!C141, 'Raw Data'!P141&gt;'Raw Data'!O141, 'Raw Data'!P141-'Raw Data'!O141&lt;4), 'Raw Data'!H141, 0)</f>
        <v/>
      </c>
      <c r="D148">
        <f>IF(AND('Raw Data'!C141&lt;'Raw Data'!F141, 'Raw Data'!O141&gt;'Raw Data'!P141, 'Raw Data'!O141-'Raw Data'!P141&lt;4), 'Raw Data'!G141, 0)</f>
        <v/>
      </c>
      <c r="E148">
        <f>IF(ISBLANK('Raw Data'!J141), 0, IF(AND(4=MATCH(LARGE('Raw Data'!G141:J141, 4), 'Raw Data'!G141:J141, 0), 'Raw Data'!P141-'Raw Data'!O141&gt;3), 'Raw Data'!J141, 0))</f>
        <v/>
      </c>
      <c r="F148">
        <f>IF(ISBLANK('Raw Data'!J141), 0, IF(AND(3=MATCH(LARGE('Raw Data'!G141:J141, 4), 'Raw Data'!G141:J141, 0), 'Raw Data'!O141-'Raw Data'!P141&gt;3), 'Raw Data'!I141, 0))</f>
        <v/>
      </c>
      <c r="G148">
        <f>IF(ISBLANK('Raw Data'!J141), 0, IF(AND(2=MATCH(LARGE('Raw Data'!G141:J141, 4), 'Raw Data'!G141:J141, 0), AND('Raw Data'!P141-'Raw Data'!O141&lt;4, 'Raw Data'!P141-'Raw Data'!O141&gt;0)), 'Raw Data'!H141, 0))</f>
        <v/>
      </c>
      <c r="H148">
        <f>IF(ISBLANK('Raw Data'!J141), 0, IF(AND(1=MATCH(LARGE('Raw Data'!G141:J141, 4), 'Raw Data'!G141:J141, 0), AND('Raw Data'!O141-'Raw Data'!P141&lt;4, 'Raw Data'!O141-'Raw Data'!P141&gt;0)), 'Raw Data'!G141, 0))</f>
        <v/>
      </c>
      <c r="I148">
        <f>IF(ISBLANK('Raw Data'!J141), 0, IF(AND(4=MATCH(LARGE('Raw Data'!G141:J141, 3), 'Raw Data'!G141:J141, 0), 'Raw Data'!P141-'Raw Data'!O141&gt;3), 'Raw Data'!J141, 0))</f>
        <v/>
      </c>
      <c r="J148">
        <f>IF(ISBLANK('Raw Data'!J141), 0, IF(AND(3=MATCH(LARGE('Raw Data'!G141:J141, 3), 'Raw Data'!G141:J141, 0), 'Raw Data'!O141-'Raw Data'!P141&gt;3), 'Raw Data'!I141, 0))</f>
        <v/>
      </c>
      <c r="K148">
        <f>IF(ISBLANK('Raw Data'!J141), 0, IF(AND(2=MATCH(LARGE('Raw Data'!G141:J141, 3), 'Raw Data'!G141:J141, 0), AND('Raw Data'!P141-'Raw Data'!O141&lt;4, 'Raw Data'!P141-'Raw Data'!O141&gt;0)), 'Raw Data'!H141, 0))</f>
        <v/>
      </c>
      <c r="L148">
        <f>IF(ISBLANK('Raw Data'!J141), 0, IF(AND(1=MATCH(LARGE('Raw Data'!G141:J141, 3), 'Raw Data'!G141:J141, 0), AND('Raw Data'!O141-'Raw Data'!P141&lt;4, 'Raw Data'!O141-'Raw Data'!P141&gt;0)), 'Raw Data'!G141, 0))</f>
        <v/>
      </c>
      <c r="M148">
        <f>IF(ISBLANK('Raw Data'!J141), 0, IF(AND(4=MATCH(LARGE('Raw Data'!G141:J141, 2), 'Raw Data'!G141:J141, 0), 'Raw Data'!P141-'Raw Data'!O141&gt;3), 'Raw Data'!J141, 0))</f>
        <v/>
      </c>
      <c r="N148">
        <f>IF(ISBLANK('Raw Data'!J141), 0, IF(AND(3=MATCH(LARGE('Raw Data'!G141:J141, 2), 'Raw Data'!G141:J141, 0), 'Raw Data'!O141-'Raw Data'!P141&gt;3), 'Raw Data'!I141, 0))</f>
        <v/>
      </c>
      <c r="O148">
        <f>IF(ISBLANK('Raw Data'!J141), 0, IF(AND(2=MATCH(LARGE('Raw Data'!G141:J141, 2), 'Raw Data'!G141:J141, 0), AND('Raw Data'!P141-'Raw Data'!O141&lt;4, 'Raw Data'!P141-'Raw Data'!O141&gt;0)), 'Raw Data'!H141, 0))</f>
        <v/>
      </c>
      <c r="P148">
        <f>IF(ISBLANK('Raw Data'!J141), 0, IF(AND(1=MATCH(LARGE('Raw Data'!G141:J141, 2), 'Raw Data'!G141:J141, 0), AND('Raw Data'!O141-'Raw Data'!P141&lt;4, 'Raw Data'!O141-'Raw Data'!P141&gt;0)), 'Raw Data'!G141, 0))</f>
        <v/>
      </c>
      <c r="Q148">
        <f>IF(ISBLANK('Raw Data'!J141), 0, IF(AND(4=MATCH(LARGE('Raw Data'!G141:J141, 1), 'Raw Data'!G141:J141, 0), 'Raw Data'!P141-'Raw Data'!O141&gt;3), 'Raw Data'!J141, 0))</f>
        <v/>
      </c>
      <c r="R148">
        <f>IF(ISBLANK('Raw Data'!J141), 0, IF(AND(3=MATCH(LARGE('Raw Data'!G141:J141, 1), 'Raw Data'!G141:J141, 0), 'Raw Data'!O141-'Raw Data'!P141&gt;3), 'Raw Data'!I141, 0))</f>
        <v/>
      </c>
      <c r="S148">
        <f>IF(AND('Raw Data'!P141-'Raw Data'!O141&gt;4, 'Raw Data'!F141&lt;'Raw Data'!C141), 'Raw Data'!J141, 0)</f>
        <v/>
      </c>
      <c r="T148">
        <f>IF(AND('Raw Data'!O141-'Raw Data'!P141&gt;4, 'Raw Data'!F141&gt;'Raw Data'!C141), 'Raw Data'!I141, 0)</f>
        <v/>
      </c>
      <c r="U148">
        <f>IF(AND('Raw Data'!P141-'Raw Data'!O141&lt;3, 'Raw Data'!P141&gt;'Raw Data'!O141, 'Raw Data'!F141&lt;'Raw Data'!C141), 'Raw Data'!H141, 0)</f>
        <v/>
      </c>
      <c r="V148">
        <f>IF(AND('Raw Data'!P141-'Raw Data'!O141&lt;3, 'Raw Data'!P141&gt;'Raw Data'!O141, 'Raw Data'!F141&gt;'Raw Data'!C141), 'Raw Data'!G141, 0)</f>
        <v/>
      </c>
    </row>
    <row r="149">
      <c r="A149">
        <f>IF(AND('Raw Data'!F142&lt;'Raw Data'!C142, 'Raw Data'!P142&gt;'Raw Data'!O142, 'Raw Data'!P142-'Raw Data'!O142&gt;3), 'Raw Data'!J142, 0)</f>
        <v/>
      </c>
      <c r="B149">
        <f>IF(AND('Raw Data'!C142&lt;'Raw Data'!F142, 'Raw Data'!O142&gt;'Raw Data'!P142, 'Raw Data'!O142-'Raw Data'!P142&gt;3), 'Raw Data'!I142, 0)</f>
        <v/>
      </c>
      <c r="C149">
        <f>IF(AND('Raw Data'!F142&lt;'Raw Data'!C142, 'Raw Data'!P142&gt;'Raw Data'!O142, 'Raw Data'!P142-'Raw Data'!O142&lt;4), 'Raw Data'!H142, 0)</f>
        <v/>
      </c>
      <c r="D149">
        <f>IF(AND('Raw Data'!C142&lt;'Raw Data'!F142, 'Raw Data'!O142&gt;'Raw Data'!P142, 'Raw Data'!O142-'Raw Data'!P142&lt;4), 'Raw Data'!G142, 0)</f>
        <v/>
      </c>
      <c r="E149">
        <f>IF(ISBLANK('Raw Data'!J142), 0, IF(AND(4=MATCH(LARGE('Raw Data'!G142:J142, 4), 'Raw Data'!G142:J142, 0), 'Raw Data'!P142-'Raw Data'!O142&gt;3), 'Raw Data'!J142, 0))</f>
        <v/>
      </c>
      <c r="F149">
        <f>IF(ISBLANK('Raw Data'!J142), 0, IF(AND(3=MATCH(LARGE('Raw Data'!G142:J142, 4), 'Raw Data'!G142:J142, 0), 'Raw Data'!O142-'Raw Data'!P142&gt;3), 'Raw Data'!I142, 0))</f>
        <v/>
      </c>
      <c r="G149">
        <f>IF(ISBLANK('Raw Data'!J142), 0, IF(AND(2=MATCH(LARGE('Raw Data'!G142:J142, 4), 'Raw Data'!G142:J142, 0), AND('Raw Data'!P142-'Raw Data'!O142&lt;4, 'Raw Data'!P142-'Raw Data'!O142&gt;0)), 'Raw Data'!H142, 0))</f>
        <v/>
      </c>
      <c r="H149">
        <f>IF(ISBLANK('Raw Data'!J142), 0, IF(AND(1=MATCH(LARGE('Raw Data'!G142:J142, 4), 'Raw Data'!G142:J142, 0), AND('Raw Data'!O142-'Raw Data'!P142&lt;4, 'Raw Data'!O142-'Raw Data'!P142&gt;0)), 'Raw Data'!G142, 0))</f>
        <v/>
      </c>
      <c r="I149">
        <f>IF(ISBLANK('Raw Data'!J142), 0, IF(AND(4=MATCH(LARGE('Raw Data'!G142:J142, 3), 'Raw Data'!G142:J142, 0), 'Raw Data'!P142-'Raw Data'!O142&gt;3), 'Raw Data'!J142, 0))</f>
        <v/>
      </c>
      <c r="J149">
        <f>IF(ISBLANK('Raw Data'!J142), 0, IF(AND(3=MATCH(LARGE('Raw Data'!G142:J142, 3), 'Raw Data'!G142:J142, 0), 'Raw Data'!O142-'Raw Data'!P142&gt;3), 'Raw Data'!I142, 0))</f>
        <v/>
      </c>
      <c r="K149">
        <f>IF(ISBLANK('Raw Data'!J142), 0, IF(AND(2=MATCH(LARGE('Raw Data'!G142:J142, 3), 'Raw Data'!G142:J142, 0), AND('Raw Data'!P142-'Raw Data'!O142&lt;4, 'Raw Data'!P142-'Raw Data'!O142&gt;0)), 'Raw Data'!H142, 0))</f>
        <v/>
      </c>
      <c r="L149">
        <f>IF(ISBLANK('Raw Data'!J142), 0, IF(AND(1=MATCH(LARGE('Raw Data'!G142:J142, 3), 'Raw Data'!G142:J142, 0), AND('Raw Data'!O142-'Raw Data'!P142&lt;4, 'Raw Data'!O142-'Raw Data'!P142&gt;0)), 'Raw Data'!G142, 0))</f>
        <v/>
      </c>
      <c r="M149">
        <f>IF(ISBLANK('Raw Data'!J142), 0, IF(AND(4=MATCH(LARGE('Raw Data'!G142:J142, 2), 'Raw Data'!G142:J142, 0), 'Raw Data'!P142-'Raw Data'!O142&gt;3), 'Raw Data'!J142, 0))</f>
        <v/>
      </c>
      <c r="N149">
        <f>IF(ISBLANK('Raw Data'!J142), 0, IF(AND(3=MATCH(LARGE('Raw Data'!G142:J142, 2), 'Raw Data'!G142:J142, 0), 'Raw Data'!O142-'Raw Data'!P142&gt;3), 'Raw Data'!I142, 0))</f>
        <v/>
      </c>
      <c r="O149">
        <f>IF(ISBLANK('Raw Data'!J142), 0, IF(AND(2=MATCH(LARGE('Raw Data'!G142:J142, 2), 'Raw Data'!G142:J142, 0), AND('Raw Data'!P142-'Raw Data'!O142&lt;4, 'Raw Data'!P142-'Raw Data'!O142&gt;0)), 'Raw Data'!H142, 0))</f>
        <v/>
      </c>
      <c r="P149">
        <f>IF(ISBLANK('Raw Data'!J142), 0, IF(AND(1=MATCH(LARGE('Raw Data'!G142:J142, 2), 'Raw Data'!G142:J142, 0), AND('Raw Data'!O142-'Raw Data'!P142&lt;4, 'Raw Data'!O142-'Raw Data'!P142&gt;0)), 'Raw Data'!G142, 0))</f>
        <v/>
      </c>
      <c r="Q149">
        <f>IF(ISBLANK('Raw Data'!J142), 0, IF(AND(4=MATCH(LARGE('Raw Data'!G142:J142, 1), 'Raw Data'!G142:J142, 0), 'Raw Data'!P142-'Raw Data'!O142&gt;3), 'Raw Data'!J142, 0))</f>
        <v/>
      </c>
      <c r="R149">
        <f>IF(ISBLANK('Raw Data'!J142), 0, IF(AND(3=MATCH(LARGE('Raw Data'!G142:J142, 1), 'Raw Data'!G142:J142, 0), 'Raw Data'!O142-'Raw Data'!P142&gt;3), 'Raw Data'!I142, 0))</f>
        <v/>
      </c>
      <c r="S149">
        <f>IF(AND('Raw Data'!P142-'Raw Data'!O142&gt;4, 'Raw Data'!F142&lt;'Raw Data'!C142), 'Raw Data'!J142, 0)</f>
        <v/>
      </c>
      <c r="T149">
        <f>IF(AND('Raw Data'!O142-'Raw Data'!P142&gt;4, 'Raw Data'!F142&gt;'Raw Data'!C142), 'Raw Data'!I142, 0)</f>
        <v/>
      </c>
      <c r="U149">
        <f>IF(AND('Raw Data'!P142-'Raw Data'!O142&lt;3, 'Raw Data'!P142&gt;'Raw Data'!O142, 'Raw Data'!F142&lt;'Raw Data'!C142), 'Raw Data'!H142, 0)</f>
        <v/>
      </c>
      <c r="V149">
        <f>IF(AND('Raw Data'!P142-'Raw Data'!O142&lt;3, 'Raw Data'!P142&gt;'Raw Data'!O142, 'Raw Data'!F142&gt;'Raw Data'!C142), 'Raw Data'!G142, 0)</f>
        <v/>
      </c>
    </row>
    <row r="150">
      <c r="A150">
        <f>IF(AND('Raw Data'!F143&lt;'Raw Data'!C143, 'Raw Data'!P143&gt;'Raw Data'!O143, 'Raw Data'!P143-'Raw Data'!O143&gt;3), 'Raw Data'!J143, 0)</f>
        <v/>
      </c>
      <c r="B150">
        <f>IF(AND('Raw Data'!C143&lt;'Raw Data'!F143, 'Raw Data'!O143&gt;'Raw Data'!P143, 'Raw Data'!O143-'Raw Data'!P143&gt;3), 'Raw Data'!I143, 0)</f>
        <v/>
      </c>
      <c r="C150">
        <f>IF(AND('Raw Data'!F143&lt;'Raw Data'!C143, 'Raw Data'!P143&gt;'Raw Data'!O143, 'Raw Data'!P143-'Raw Data'!O143&lt;4), 'Raw Data'!H143, 0)</f>
        <v/>
      </c>
      <c r="D150">
        <f>IF(AND('Raw Data'!C143&lt;'Raw Data'!F143, 'Raw Data'!O143&gt;'Raw Data'!P143, 'Raw Data'!O143-'Raw Data'!P143&lt;4), 'Raw Data'!G143, 0)</f>
        <v/>
      </c>
      <c r="E150">
        <f>IF(ISBLANK('Raw Data'!J143), 0, IF(AND(4=MATCH(LARGE('Raw Data'!G143:J143, 4), 'Raw Data'!G143:J143, 0), 'Raw Data'!P143-'Raw Data'!O143&gt;3), 'Raw Data'!J143, 0))</f>
        <v/>
      </c>
      <c r="F150">
        <f>IF(ISBLANK('Raw Data'!J143), 0, IF(AND(3=MATCH(LARGE('Raw Data'!G143:J143, 4), 'Raw Data'!G143:J143, 0), 'Raw Data'!O143-'Raw Data'!P143&gt;3), 'Raw Data'!I143, 0))</f>
        <v/>
      </c>
      <c r="G150">
        <f>IF(ISBLANK('Raw Data'!J143), 0, IF(AND(2=MATCH(LARGE('Raw Data'!G143:J143, 4), 'Raw Data'!G143:J143, 0), AND('Raw Data'!P143-'Raw Data'!O143&lt;4, 'Raw Data'!P143-'Raw Data'!O143&gt;0)), 'Raw Data'!H143, 0))</f>
        <v/>
      </c>
      <c r="H150">
        <f>IF(ISBLANK('Raw Data'!J143), 0, IF(AND(1=MATCH(LARGE('Raw Data'!G143:J143, 4), 'Raw Data'!G143:J143, 0), AND('Raw Data'!O143-'Raw Data'!P143&lt;4, 'Raw Data'!O143-'Raw Data'!P143&gt;0)), 'Raw Data'!G143, 0))</f>
        <v/>
      </c>
      <c r="I150">
        <f>IF(ISBLANK('Raw Data'!J143), 0, IF(AND(4=MATCH(LARGE('Raw Data'!G143:J143, 3), 'Raw Data'!G143:J143, 0), 'Raw Data'!P143-'Raw Data'!O143&gt;3), 'Raw Data'!J143, 0))</f>
        <v/>
      </c>
      <c r="J150">
        <f>IF(ISBLANK('Raw Data'!J143), 0, IF(AND(3=MATCH(LARGE('Raw Data'!G143:J143, 3), 'Raw Data'!G143:J143, 0), 'Raw Data'!O143-'Raw Data'!P143&gt;3), 'Raw Data'!I143, 0))</f>
        <v/>
      </c>
      <c r="K150">
        <f>IF(ISBLANK('Raw Data'!J143), 0, IF(AND(2=MATCH(LARGE('Raw Data'!G143:J143, 3), 'Raw Data'!G143:J143, 0), AND('Raw Data'!P143-'Raw Data'!O143&lt;4, 'Raw Data'!P143-'Raw Data'!O143&gt;0)), 'Raw Data'!H143, 0))</f>
        <v/>
      </c>
      <c r="L150">
        <f>IF(ISBLANK('Raw Data'!J143), 0, IF(AND(1=MATCH(LARGE('Raw Data'!G143:J143, 3), 'Raw Data'!G143:J143, 0), AND('Raw Data'!O143-'Raw Data'!P143&lt;4, 'Raw Data'!O143-'Raw Data'!P143&gt;0)), 'Raw Data'!G143, 0))</f>
        <v/>
      </c>
      <c r="M150">
        <f>IF(ISBLANK('Raw Data'!J143), 0, IF(AND(4=MATCH(LARGE('Raw Data'!G143:J143, 2), 'Raw Data'!G143:J143, 0), 'Raw Data'!P143-'Raw Data'!O143&gt;3), 'Raw Data'!J143, 0))</f>
        <v/>
      </c>
      <c r="N150">
        <f>IF(ISBLANK('Raw Data'!J143), 0, IF(AND(3=MATCH(LARGE('Raw Data'!G143:J143, 2), 'Raw Data'!G143:J143, 0), 'Raw Data'!O143-'Raw Data'!P143&gt;3), 'Raw Data'!I143, 0))</f>
        <v/>
      </c>
      <c r="O150">
        <f>IF(ISBLANK('Raw Data'!J143), 0, IF(AND(2=MATCH(LARGE('Raw Data'!G143:J143, 2), 'Raw Data'!G143:J143, 0), AND('Raw Data'!P143-'Raw Data'!O143&lt;4, 'Raw Data'!P143-'Raw Data'!O143&gt;0)), 'Raw Data'!H143, 0))</f>
        <v/>
      </c>
      <c r="P150">
        <f>IF(ISBLANK('Raw Data'!J143), 0, IF(AND(1=MATCH(LARGE('Raw Data'!G143:J143, 2), 'Raw Data'!G143:J143, 0), AND('Raw Data'!O143-'Raw Data'!P143&lt;4, 'Raw Data'!O143-'Raw Data'!P143&gt;0)), 'Raw Data'!G143, 0))</f>
        <v/>
      </c>
      <c r="Q150">
        <f>IF(ISBLANK('Raw Data'!J143), 0, IF(AND(4=MATCH(LARGE('Raw Data'!G143:J143, 1), 'Raw Data'!G143:J143, 0), 'Raw Data'!P143-'Raw Data'!O143&gt;3), 'Raw Data'!J143, 0))</f>
        <v/>
      </c>
      <c r="R150">
        <f>IF(ISBLANK('Raw Data'!J143), 0, IF(AND(3=MATCH(LARGE('Raw Data'!G143:J143, 1), 'Raw Data'!G143:J143, 0), 'Raw Data'!O143-'Raw Data'!P143&gt;3), 'Raw Data'!I143, 0))</f>
        <v/>
      </c>
      <c r="S150">
        <f>IF(AND('Raw Data'!P143-'Raw Data'!O143&gt;4, 'Raw Data'!F143&lt;'Raw Data'!C143), 'Raw Data'!J143, 0)</f>
        <v/>
      </c>
      <c r="T150">
        <f>IF(AND('Raw Data'!O143-'Raw Data'!P143&gt;4, 'Raw Data'!F143&gt;'Raw Data'!C143), 'Raw Data'!I143, 0)</f>
        <v/>
      </c>
      <c r="U150">
        <f>IF(AND('Raw Data'!P143-'Raw Data'!O143&lt;3, 'Raw Data'!P143&gt;'Raw Data'!O143, 'Raw Data'!F143&lt;'Raw Data'!C143), 'Raw Data'!H143, 0)</f>
        <v/>
      </c>
      <c r="V150">
        <f>IF(AND('Raw Data'!P143-'Raw Data'!O143&lt;3, 'Raw Data'!P143&gt;'Raw Data'!O143, 'Raw Data'!F143&gt;'Raw Data'!C143), 'Raw Data'!G143, 0)</f>
        <v/>
      </c>
    </row>
    <row r="151">
      <c r="A151">
        <f>IF(AND('Raw Data'!F144&lt;'Raw Data'!C144, 'Raw Data'!P144&gt;'Raw Data'!O144, 'Raw Data'!P144-'Raw Data'!O144&gt;3), 'Raw Data'!J144, 0)</f>
        <v/>
      </c>
      <c r="B151">
        <f>IF(AND('Raw Data'!C144&lt;'Raw Data'!F144, 'Raw Data'!O144&gt;'Raw Data'!P144, 'Raw Data'!O144-'Raw Data'!P144&gt;3), 'Raw Data'!I144, 0)</f>
        <v/>
      </c>
      <c r="C151">
        <f>IF(AND('Raw Data'!F144&lt;'Raw Data'!C144, 'Raw Data'!P144&gt;'Raw Data'!O144, 'Raw Data'!P144-'Raw Data'!O144&lt;4), 'Raw Data'!H144, 0)</f>
        <v/>
      </c>
      <c r="D151">
        <f>IF(AND('Raw Data'!C144&lt;'Raw Data'!F144, 'Raw Data'!O144&gt;'Raw Data'!P144, 'Raw Data'!O144-'Raw Data'!P144&lt;4), 'Raw Data'!G144, 0)</f>
        <v/>
      </c>
      <c r="E151">
        <f>IF(ISBLANK('Raw Data'!J144), 0, IF(AND(4=MATCH(LARGE('Raw Data'!G144:J144, 4), 'Raw Data'!G144:J144, 0), 'Raw Data'!P144-'Raw Data'!O144&gt;3), 'Raw Data'!J144, 0))</f>
        <v/>
      </c>
      <c r="F151">
        <f>IF(ISBLANK('Raw Data'!J144), 0, IF(AND(3=MATCH(LARGE('Raw Data'!G144:J144, 4), 'Raw Data'!G144:J144, 0), 'Raw Data'!O144-'Raw Data'!P144&gt;3), 'Raw Data'!I144, 0))</f>
        <v/>
      </c>
      <c r="G151">
        <f>IF(ISBLANK('Raw Data'!J144), 0, IF(AND(2=MATCH(LARGE('Raw Data'!G144:J144, 4), 'Raw Data'!G144:J144, 0), AND('Raw Data'!P144-'Raw Data'!O144&lt;4, 'Raw Data'!P144-'Raw Data'!O144&gt;0)), 'Raw Data'!H144, 0))</f>
        <v/>
      </c>
      <c r="H151">
        <f>IF(ISBLANK('Raw Data'!J144), 0, IF(AND(1=MATCH(LARGE('Raw Data'!G144:J144, 4), 'Raw Data'!G144:J144, 0), AND('Raw Data'!O144-'Raw Data'!P144&lt;4, 'Raw Data'!O144-'Raw Data'!P144&gt;0)), 'Raw Data'!G144, 0))</f>
        <v/>
      </c>
      <c r="I151">
        <f>IF(ISBLANK('Raw Data'!J144), 0, IF(AND(4=MATCH(LARGE('Raw Data'!G144:J144, 3), 'Raw Data'!G144:J144, 0), 'Raw Data'!P144-'Raw Data'!O144&gt;3), 'Raw Data'!J144, 0))</f>
        <v/>
      </c>
      <c r="J151">
        <f>IF(ISBLANK('Raw Data'!J144), 0, IF(AND(3=MATCH(LARGE('Raw Data'!G144:J144, 3), 'Raw Data'!G144:J144, 0), 'Raw Data'!O144-'Raw Data'!P144&gt;3), 'Raw Data'!I144, 0))</f>
        <v/>
      </c>
      <c r="K151">
        <f>IF(ISBLANK('Raw Data'!J144), 0, IF(AND(2=MATCH(LARGE('Raw Data'!G144:J144, 3), 'Raw Data'!G144:J144, 0), AND('Raw Data'!P144-'Raw Data'!O144&lt;4, 'Raw Data'!P144-'Raw Data'!O144&gt;0)), 'Raw Data'!H144, 0))</f>
        <v/>
      </c>
      <c r="L151">
        <f>IF(ISBLANK('Raw Data'!J144), 0, IF(AND(1=MATCH(LARGE('Raw Data'!G144:J144, 3), 'Raw Data'!G144:J144, 0), AND('Raw Data'!O144-'Raw Data'!P144&lt;4, 'Raw Data'!O144-'Raw Data'!P144&gt;0)), 'Raw Data'!G144, 0))</f>
        <v/>
      </c>
      <c r="M151">
        <f>IF(ISBLANK('Raw Data'!J144), 0, IF(AND(4=MATCH(LARGE('Raw Data'!G144:J144, 2), 'Raw Data'!G144:J144, 0), 'Raw Data'!P144-'Raw Data'!O144&gt;3), 'Raw Data'!J144, 0))</f>
        <v/>
      </c>
      <c r="N151">
        <f>IF(ISBLANK('Raw Data'!J144), 0, IF(AND(3=MATCH(LARGE('Raw Data'!G144:J144, 2), 'Raw Data'!G144:J144, 0), 'Raw Data'!O144-'Raw Data'!P144&gt;3), 'Raw Data'!I144, 0))</f>
        <v/>
      </c>
      <c r="O151">
        <f>IF(ISBLANK('Raw Data'!J144), 0, IF(AND(2=MATCH(LARGE('Raw Data'!G144:J144, 2), 'Raw Data'!G144:J144, 0), AND('Raw Data'!P144-'Raw Data'!O144&lt;4, 'Raw Data'!P144-'Raw Data'!O144&gt;0)), 'Raw Data'!H144, 0))</f>
        <v/>
      </c>
      <c r="P151">
        <f>IF(ISBLANK('Raw Data'!J144), 0, IF(AND(1=MATCH(LARGE('Raw Data'!G144:J144, 2), 'Raw Data'!G144:J144, 0), AND('Raw Data'!O144-'Raw Data'!P144&lt;4, 'Raw Data'!O144-'Raw Data'!P144&gt;0)), 'Raw Data'!G144, 0))</f>
        <v/>
      </c>
      <c r="Q151">
        <f>IF(ISBLANK('Raw Data'!J144), 0, IF(AND(4=MATCH(LARGE('Raw Data'!G144:J144, 1), 'Raw Data'!G144:J144, 0), 'Raw Data'!P144-'Raw Data'!O144&gt;3), 'Raw Data'!J144, 0))</f>
        <v/>
      </c>
      <c r="R151">
        <f>IF(ISBLANK('Raw Data'!J144), 0, IF(AND(3=MATCH(LARGE('Raw Data'!G144:J144, 1), 'Raw Data'!G144:J144, 0), 'Raw Data'!O144-'Raw Data'!P144&gt;3), 'Raw Data'!I144, 0))</f>
        <v/>
      </c>
      <c r="S151">
        <f>IF(AND('Raw Data'!P144-'Raw Data'!O144&gt;4, 'Raw Data'!F144&lt;'Raw Data'!C144), 'Raw Data'!J144, 0)</f>
        <v/>
      </c>
      <c r="T151">
        <f>IF(AND('Raw Data'!O144-'Raw Data'!P144&gt;4, 'Raw Data'!F144&gt;'Raw Data'!C144), 'Raw Data'!I144, 0)</f>
        <v/>
      </c>
      <c r="U151">
        <f>IF(AND('Raw Data'!P144-'Raw Data'!O144&lt;3, 'Raw Data'!P144&gt;'Raw Data'!O144, 'Raw Data'!F144&lt;'Raw Data'!C144), 'Raw Data'!H144, 0)</f>
        <v/>
      </c>
      <c r="V151">
        <f>IF(AND('Raw Data'!P144-'Raw Data'!O144&lt;3, 'Raw Data'!P144&gt;'Raw Data'!O144, 'Raw Data'!F144&gt;'Raw Data'!C144), 'Raw Data'!G144, 0)</f>
        <v/>
      </c>
    </row>
    <row r="152">
      <c r="A152">
        <f>IF(AND('Raw Data'!F145&lt;'Raw Data'!C145, 'Raw Data'!P145&gt;'Raw Data'!O145, 'Raw Data'!P145-'Raw Data'!O145&gt;3), 'Raw Data'!J145, 0)</f>
        <v/>
      </c>
      <c r="B152">
        <f>IF(AND('Raw Data'!C145&lt;'Raw Data'!F145, 'Raw Data'!O145&gt;'Raw Data'!P145, 'Raw Data'!O145-'Raw Data'!P145&gt;3), 'Raw Data'!I145, 0)</f>
        <v/>
      </c>
      <c r="C152">
        <f>IF(AND('Raw Data'!F145&lt;'Raw Data'!C145, 'Raw Data'!P145&gt;'Raw Data'!O145, 'Raw Data'!P145-'Raw Data'!O145&lt;4), 'Raw Data'!H145, 0)</f>
        <v/>
      </c>
      <c r="D152">
        <f>IF(AND('Raw Data'!C145&lt;'Raw Data'!F145, 'Raw Data'!O145&gt;'Raw Data'!P145, 'Raw Data'!O145-'Raw Data'!P145&lt;4), 'Raw Data'!G145, 0)</f>
        <v/>
      </c>
      <c r="E152">
        <f>IF(ISBLANK('Raw Data'!J145), 0, IF(AND(4=MATCH(LARGE('Raw Data'!G145:J145, 4), 'Raw Data'!G145:J145, 0), 'Raw Data'!P145-'Raw Data'!O145&gt;3), 'Raw Data'!J145, 0))</f>
        <v/>
      </c>
      <c r="F152">
        <f>IF(ISBLANK('Raw Data'!J145), 0, IF(AND(3=MATCH(LARGE('Raw Data'!G145:J145, 4), 'Raw Data'!G145:J145, 0), 'Raw Data'!O145-'Raw Data'!P145&gt;3), 'Raw Data'!I145, 0))</f>
        <v/>
      </c>
      <c r="G152">
        <f>IF(ISBLANK('Raw Data'!J145), 0, IF(AND(2=MATCH(LARGE('Raw Data'!G145:J145, 4), 'Raw Data'!G145:J145, 0), AND('Raw Data'!P145-'Raw Data'!O145&lt;4, 'Raw Data'!P145-'Raw Data'!O145&gt;0)), 'Raw Data'!H145, 0))</f>
        <v/>
      </c>
      <c r="H152">
        <f>IF(ISBLANK('Raw Data'!J145), 0, IF(AND(1=MATCH(LARGE('Raw Data'!G145:J145, 4), 'Raw Data'!G145:J145, 0), AND('Raw Data'!O145-'Raw Data'!P145&lt;4, 'Raw Data'!O145-'Raw Data'!P145&gt;0)), 'Raw Data'!G145, 0))</f>
        <v/>
      </c>
      <c r="I152">
        <f>IF(ISBLANK('Raw Data'!J145), 0, IF(AND(4=MATCH(LARGE('Raw Data'!G145:J145, 3), 'Raw Data'!G145:J145, 0), 'Raw Data'!P145-'Raw Data'!O145&gt;3), 'Raw Data'!J145, 0))</f>
        <v/>
      </c>
      <c r="J152">
        <f>IF(ISBLANK('Raw Data'!J145), 0, IF(AND(3=MATCH(LARGE('Raw Data'!G145:J145, 3), 'Raw Data'!G145:J145, 0), 'Raw Data'!O145-'Raw Data'!P145&gt;3), 'Raw Data'!I145, 0))</f>
        <v/>
      </c>
      <c r="K152">
        <f>IF(ISBLANK('Raw Data'!J145), 0, IF(AND(2=MATCH(LARGE('Raw Data'!G145:J145, 3), 'Raw Data'!G145:J145, 0), AND('Raw Data'!P145-'Raw Data'!O145&lt;4, 'Raw Data'!P145-'Raw Data'!O145&gt;0)), 'Raw Data'!H145, 0))</f>
        <v/>
      </c>
      <c r="L152">
        <f>IF(ISBLANK('Raw Data'!J145), 0, IF(AND(1=MATCH(LARGE('Raw Data'!G145:J145, 3), 'Raw Data'!G145:J145, 0), AND('Raw Data'!O145-'Raw Data'!P145&lt;4, 'Raw Data'!O145-'Raw Data'!P145&gt;0)), 'Raw Data'!G145, 0))</f>
        <v/>
      </c>
      <c r="M152">
        <f>IF(ISBLANK('Raw Data'!J145), 0, IF(AND(4=MATCH(LARGE('Raw Data'!G145:J145, 2), 'Raw Data'!G145:J145, 0), 'Raw Data'!P145-'Raw Data'!O145&gt;3), 'Raw Data'!J145, 0))</f>
        <v/>
      </c>
      <c r="N152">
        <f>IF(ISBLANK('Raw Data'!J145), 0, IF(AND(3=MATCH(LARGE('Raw Data'!G145:J145, 2), 'Raw Data'!G145:J145, 0), 'Raw Data'!O145-'Raw Data'!P145&gt;3), 'Raw Data'!I145, 0))</f>
        <v/>
      </c>
      <c r="O152">
        <f>IF(ISBLANK('Raw Data'!J145), 0, IF(AND(2=MATCH(LARGE('Raw Data'!G145:J145, 2), 'Raw Data'!G145:J145, 0), AND('Raw Data'!P145-'Raw Data'!O145&lt;4, 'Raw Data'!P145-'Raw Data'!O145&gt;0)), 'Raw Data'!H145, 0))</f>
        <v/>
      </c>
      <c r="P152">
        <f>IF(ISBLANK('Raw Data'!J145), 0, IF(AND(1=MATCH(LARGE('Raw Data'!G145:J145, 2), 'Raw Data'!G145:J145, 0), AND('Raw Data'!O145-'Raw Data'!P145&lt;4, 'Raw Data'!O145-'Raw Data'!P145&gt;0)), 'Raw Data'!G145, 0))</f>
        <v/>
      </c>
      <c r="Q152">
        <f>IF(ISBLANK('Raw Data'!J145), 0, IF(AND(4=MATCH(LARGE('Raw Data'!G145:J145, 1), 'Raw Data'!G145:J145, 0), 'Raw Data'!P145-'Raw Data'!O145&gt;3), 'Raw Data'!J145, 0))</f>
        <v/>
      </c>
      <c r="R152">
        <f>IF(ISBLANK('Raw Data'!J145), 0, IF(AND(3=MATCH(LARGE('Raw Data'!G145:J145, 1), 'Raw Data'!G145:J145, 0), 'Raw Data'!O145-'Raw Data'!P145&gt;3), 'Raw Data'!I145, 0))</f>
        <v/>
      </c>
      <c r="S152">
        <f>IF(AND('Raw Data'!P145-'Raw Data'!O145&gt;4, 'Raw Data'!F145&lt;'Raw Data'!C145), 'Raw Data'!J145, 0)</f>
        <v/>
      </c>
      <c r="T152">
        <f>IF(AND('Raw Data'!O145-'Raw Data'!P145&gt;4, 'Raw Data'!F145&gt;'Raw Data'!C145), 'Raw Data'!I145, 0)</f>
        <v/>
      </c>
      <c r="U152">
        <f>IF(AND('Raw Data'!P145-'Raw Data'!O145&lt;3, 'Raw Data'!P145&gt;'Raw Data'!O145, 'Raw Data'!F145&lt;'Raw Data'!C145), 'Raw Data'!H145, 0)</f>
        <v/>
      </c>
      <c r="V152">
        <f>IF(AND('Raw Data'!P145-'Raw Data'!O145&lt;3, 'Raw Data'!P145&gt;'Raw Data'!O145, 'Raw Data'!F145&gt;'Raw Data'!C145), 'Raw Data'!G145, 0)</f>
        <v/>
      </c>
    </row>
    <row r="153">
      <c r="A153">
        <f>IF(AND('Raw Data'!F146&lt;'Raw Data'!C146, 'Raw Data'!P146&gt;'Raw Data'!O146, 'Raw Data'!P146-'Raw Data'!O146&gt;3), 'Raw Data'!J146, 0)</f>
        <v/>
      </c>
      <c r="B153">
        <f>IF(AND('Raw Data'!C146&lt;'Raw Data'!F146, 'Raw Data'!O146&gt;'Raw Data'!P146, 'Raw Data'!O146-'Raw Data'!P146&gt;3), 'Raw Data'!I146, 0)</f>
        <v/>
      </c>
      <c r="C153">
        <f>IF(AND('Raw Data'!F146&lt;'Raw Data'!C146, 'Raw Data'!P146&gt;'Raw Data'!O146, 'Raw Data'!P146-'Raw Data'!O146&lt;4), 'Raw Data'!H146, 0)</f>
        <v/>
      </c>
      <c r="D153">
        <f>IF(AND('Raw Data'!C146&lt;'Raw Data'!F146, 'Raw Data'!O146&gt;'Raw Data'!P146, 'Raw Data'!O146-'Raw Data'!P146&lt;4), 'Raw Data'!G146, 0)</f>
        <v/>
      </c>
      <c r="E153">
        <f>IF(ISBLANK('Raw Data'!J146), 0, IF(AND(4=MATCH(LARGE('Raw Data'!G146:J146, 4), 'Raw Data'!G146:J146, 0), 'Raw Data'!P146-'Raw Data'!O146&gt;3), 'Raw Data'!J146, 0))</f>
        <v/>
      </c>
      <c r="F153">
        <f>IF(ISBLANK('Raw Data'!J146), 0, IF(AND(3=MATCH(LARGE('Raw Data'!G146:J146, 4), 'Raw Data'!G146:J146, 0), 'Raw Data'!O146-'Raw Data'!P146&gt;3), 'Raw Data'!I146, 0))</f>
        <v/>
      </c>
      <c r="G153">
        <f>IF(ISBLANK('Raw Data'!J146), 0, IF(AND(2=MATCH(LARGE('Raw Data'!G146:J146, 4), 'Raw Data'!G146:J146, 0), AND('Raw Data'!P146-'Raw Data'!O146&lt;4, 'Raw Data'!P146-'Raw Data'!O146&gt;0)), 'Raw Data'!H146, 0))</f>
        <v/>
      </c>
      <c r="H153">
        <f>IF(ISBLANK('Raw Data'!J146), 0, IF(AND(1=MATCH(LARGE('Raw Data'!G146:J146, 4), 'Raw Data'!G146:J146, 0), AND('Raw Data'!O146-'Raw Data'!P146&lt;4, 'Raw Data'!O146-'Raw Data'!P146&gt;0)), 'Raw Data'!G146, 0))</f>
        <v/>
      </c>
      <c r="I153">
        <f>IF(ISBLANK('Raw Data'!J146), 0, IF(AND(4=MATCH(LARGE('Raw Data'!G146:J146, 3), 'Raw Data'!G146:J146, 0), 'Raw Data'!P146-'Raw Data'!O146&gt;3), 'Raw Data'!J146, 0))</f>
        <v/>
      </c>
      <c r="J153">
        <f>IF(ISBLANK('Raw Data'!J146), 0, IF(AND(3=MATCH(LARGE('Raw Data'!G146:J146, 3), 'Raw Data'!G146:J146, 0), 'Raw Data'!O146-'Raw Data'!P146&gt;3), 'Raw Data'!I146, 0))</f>
        <v/>
      </c>
      <c r="K153">
        <f>IF(ISBLANK('Raw Data'!J146), 0, IF(AND(2=MATCH(LARGE('Raw Data'!G146:J146, 3), 'Raw Data'!G146:J146, 0), AND('Raw Data'!P146-'Raw Data'!O146&lt;4, 'Raw Data'!P146-'Raw Data'!O146&gt;0)), 'Raw Data'!H146, 0))</f>
        <v/>
      </c>
      <c r="L153">
        <f>IF(ISBLANK('Raw Data'!J146), 0, IF(AND(1=MATCH(LARGE('Raw Data'!G146:J146, 3), 'Raw Data'!G146:J146, 0), AND('Raw Data'!O146-'Raw Data'!P146&lt;4, 'Raw Data'!O146-'Raw Data'!P146&gt;0)), 'Raw Data'!G146, 0))</f>
        <v/>
      </c>
      <c r="M153">
        <f>IF(ISBLANK('Raw Data'!J146), 0, IF(AND(4=MATCH(LARGE('Raw Data'!G146:J146, 2), 'Raw Data'!G146:J146, 0), 'Raw Data'!P146-'Raw Data'!O146&gt;3), 'Raw Data'!J146, 0))</f>
        <v/>
      </c>
      <c r="N153">
        <f>IF(ISBLANK('Raw Data'!J146), 0, IF(AND(3=MATCH(LARGE('Raw Data'!G146:J146, 2), 'Raw Data'!G146:J146, 0), 'Raw Data'!O146-'Raw Data'!P146&gt;3), 'Raw Data'!I146, 0))</f>
        <v/>
      </c>
      <c r="O153">
        <f>IF(ISBLANK('Raw Data'!J146), 0, IF(AND(2=MATCH(LARGE('Raw Data'!G146:J146, 2), 'Raw Data'!G146:J146, 0), AND('Raw Data'!P146-'Raw Data'!O146&lt;4, 'Raw Data'!P146-'Raw Data'!O146&gt;0)), 'Raw Data'!H146, 0))</f>
        <v/>
      </c>
      <c r="P153">
        <f>IF(ISBLANK('Raw Data'!J146), 0, IF(AND(1=MATCH(LARGE('Raw Data'!G146:J146, 2), 'Raw Data'!G146:J146, 0), AND('Raw Data'!O146-'Raw Data'!P146&lt;4, 'Raw Data'!O146-'Raw Data'!P146&gt;0)), 'Raw Data'!G146, 0))</f>
        <v/>
      </c>
      <c r="Q153">
        <f>IF(ISBLANK('Raw Data'!J146), 0, IF(AND(4=MATCH(LARGE('Raw Data'!G146:J146, 1), 'Raw Data'!G146:J146, 0), 'Raw Data'!P146-'Raw Data'!O146&gt;3), 'Raw Data'!J146, 0))</f>
        <v/>
      </c>
      <c r="R153">
        <f>IF(ISBLANK('Raw Data'!J146), 0, IF(AND(3=MATCH(LARGE('Raw Data'!G146:J146, 1), 'Raw Data'!G146:J146, 0), 'Raw Data'!O146-'Raw Data'!P146&gt;3), 'Raw Data'!I146, 0))</f>
        <v/>
      </c>
      <c r="S153">
        <f>IF(AND('Raw Data'!P146-'Raw Data'!O146&gt;4, 'Raw Data'!F146&lt;'Raw Data'!C146), 'Raw Data'!J146, 0)</f>
        <v/>
      </c>
      <c r="T153">
        <f>IF(AND('Raw Data'!O146-'Raw Data'!P146&gt;4, 'Raw Data'!F146&gt;'Raw Data'!C146), 'Raw Data'!I146, 0)</f>
        <v/>
      </c>
      <c r="U153">
        <f>IF(AND('Raw Data'!P146-'Raw Data'!O146&lt;3, 'Raw Data'!P146&gt;'Raw Data'!O146, 'Raw Data'!F146&lt;'Raw Data'!C146), 'Raw Data'!H146, 0)</f>
        <v/>
      </c>
      <c r="V153">
        <f>IF(AND('Raw Data'!P146-'Raw Data'!O146&lt;3, 'Raw Data'!P146&gt;'Raw Data'!O146, 'Raw Data'!F146&gt;'Raw Data'!C146), 'Raw Data'!G146, 0)</f>
        <v/>
      </c>
    </row>
    <row r="154">
      <c r="A154">
        <f>IF(AND('Raw Data'!F147&lt;'Raw Data'!C147, 'Raw Data'!P147&gt;'Raw Data'!O147, 'Raw Data'!P147-'Raw Data'!O147&gt;3), 'Raw Data'!J147, 0)</f>
        <v/>
      </c>
      <c r="B154">
        <f>IF(AND('Raw Data'!C147&lt;'Raw Data'!F147, 'Raw Data'!O147&gt;'Raw Data'!P147, 'Raw Data'!O147-'Raw Data'!P147&gt;3), 'Raw Data'!I147, 0)</f>
        <v/>
      </c>
      <c r="C154">
        <f>IF(AND('Raw Data'!F147&lt;'Raw Data'!C147, 'Raw Data'!P147&gt;'Raw Data'!O147, 'Raw Data'!P147-'Raw Data'!O147&lt;4), 'Raw Data'!H147, 0)</f>
        <v/>
      </c>
      <c r="D154">
        <f>IF(AND('Raw Data'!C147&lt;'Raw Data'!F147, 'Raw Data'!O147&gt;'Raw Data'!P147, 'Raw Data'!O147-'Raw Data'!P147&lt;4), 'Raw Data'!G147, 0)</f>
        <v/>
      </c>
      <c r="E154">
        <f>IF(ISBLANK('Raw Data'!J147), 0, IF(AND(4=MATCH(LARGE('Raw Data'!G147:J147, 4), 'Raw Data'!G147:J147, 0), 'Raw Data'!P147-'Raw Data'!O147&gt;3), 'Raw Data'!J147, 0))</f>
        <v/>
      </c>
      <c r="F154">
        <f>IF(ISBLANK('Raw Data'!J147), 0, IF(AND(3=MATCH(LARGE('Raw Data'!G147:J147, 4), 'Raw Data'!G147:J147, 0), 'Raw Data'!O147-'Raw Data'!P147&gt;3), 'Raw Data'!I147, 0))</f>
        <v/>
      </c>
      <c r="G154">
        <f>IF(ISBLANK('Raw Data'!J147), 0, IF(AND(2=MATCH(LARGE('Raw Data'!G147:J147, 4), 'Raw Data'!G147:J147, 0), AND('Raw Data'!P147-'Raw Data'!O147&lt;4, 'Raw Data'!P147-'Raw Data'!O147&gt;0)), 'Raw Data'!H147, 0))</f>
        <v/>
      </c>
      <c r="H154">
        <f>IF(ISBLANK('Raw Data'!J147), 0, IF(AND(1=MATCH(LARGE('Raw Data'!G147:J147, 4), 'Raw Data'!G147:J147, 0), AND('Raw Data'!O147-'Raw Data'!P147&lt;4, 'Raw Data'!O147-'Raw Data'!P147&gt;0)), 'Raw Data'!G147, 0))</f>
        <v/>
      </c>
      <c r="I154">
        <f>IF(ISBLANK('Raw Data'!J147), 0, IF(AND(4=MATCH(LARGE('Raw Data'!G147:J147, 3), 'Raw Data'!G147:J147, 0), 'Raw Data'!P147-'Raw Data'!O147&gt;3), 'Raw Data'!J147, 0))</f>
        <v/>
      </c>
      <c r="J154">
        <f>IF(ISBLANK('Raw Data'!J147), 0, IF(AND(3=MATCH(LARGE('Raw Data'!G147:J147, 3), 'Raw Data'!G147:J147, 0), 'Raw Data'!O147-'Raw Data'!P147&gt;3), 'Raw Data'!I147, 0))</f>
        <v/>
      </c>
      <c r="K154">
        <f>IF(ISBLANK('Raw Data'!J147), 0, IF(AND(2=MATCH(LARGE('Raw Data'!G147:J147, 3), 'Raw Data'!G147:J147, 0), AND('Raw Data'!P147-'Raw Data'!O147&lt;4, 'Raw Data'!P147-'Raw Data'!O147&gt;0)), 'Raw Data'!H147, 0))</f>
        <v/>
      </c>
      <c r="L154">
        <f>IF(ISBLANK('Raw Data'!J147), 0, IF(AND(1=MATCH(LARGE('Raw Data'!G147:J147, 3), 'Raw Data'!G147:J147, 0), AND('Raw Data'!O147-'Raw Data'!P147&lt;4, 'Raw Data'!O147-'Raw Data'!P147&gt;0)), 'Raw Data'!G147, 0))</f>
        <v/>
      </c>
      <c r="M154">
        <f>IF(ISBLANK('Raw Data'!J147), 0, IF(AND(4=MATCH(LARGE('Raw Data'!G147:J147, 2), 'Raw Data'!G147:J147, 0), 'Raw Data'!P147-'Raw Data'!O147&gt;3), 'Raw Data'!J147, 0))</f>
        <v/>
      </c>
      <c r="N154">
        <f>IF(ISBLANK('Raw Data'!J147), 0, IF(AND(3=MATCH(LARGE('Raw Data'!G147:J147, 2), 'Raw Data'!G147:J147, 0), 'Raw Data'!O147-'Raw Data'!P147&gt;3), 'Raw Data'!I147, 0))</f>
        <v/>
      </c>
      <c r="O154">
        <f>IF(ISBLANK('Raw Data'!J147), 0, IF(AND(2=MATCH(LARGE('Raw Data'!G147:J147, 2), 'Raw Data'!G147:J147, 0), AND('Raw Data'!P147-'Raw Data'!O147&lt;4, 'Raw Data'!P147-'Raw Data'!O147&gt;0)), 'Raw Data'!H147, 0))</f>
        <v/>
      </c>
      <c r="P154">
        <f>IF(ISBLANK('Raw Data'!J147), 0, IF(AND(1=MATCH(LARGE('Raw Data'!G147:J147, 2), 'Raw Data'!G147:J147, 0), AND('Raw Data'!O147-'Raw Data'!P147&lt;4, 'Raw Data'!O147-'Raw Data'!P147&gt;0)), 'Raw Data'!G147, 0))</f>
        <v/>
      </c>
      <c r="Q154">
        <f>IF(ISBLANK('Raw Data'!J147), 0, IF(AND(4=MATCH(LARGE('Raw Data'!G147:J147, 1), 'Raw Data'!G147:J147, 0), 'Raw Data'!P147-'Raw Data'!O147&gt;3), 'Raw Data'!J147, 0))</f>
        <v/>
      </c>
      <c r="R154">
        <f>IF(ISBLANK('Raw Data'!J147), 0, IF(AND(3=MATCH(LARGE('Raw Data'!G147:J147, 1), 'Raw Data'!G147:J147, 0), 'Raw Data'!O147-'Raw Data'!P147&gt;3), 'Raw Data'!I147, 0))</f>
        <v/>
      </c>
      <c r="S154">
        <f>IF(AND('Raw Data'!P147-'Raw Data'!O147&gt;4, 'Raw Data'!F147&lt;'Raw Data'!C147), 'Raw Data'!J147, 0)</f>
        <v/>
      </c>
      <c r="T154">
        <f>IF(AND('Raw Data'!O147-'Raw Data'!P147&gt;4, 'Raw Data'!F147&gt;'Raw Data'!C147), 'Raw Data'!I147, 0)</f>
        <v/>
      </c>
      <c r="U154">
        <f>IF(AND('Raw Data'!P147-'Raw Data'!O147&lt;3, 'Raw Data'!P147&gt;'Raw Data'!O147, 'Raw Data'!F147&lt;'Raw Data'!C147), 'Raw Data'!H147, 0)</f>
        <v/>
      </c>
      <c r="V154">
        <f>IF(AND('Raw Data'!P147-'Raw Data'!O147&lt;3, 'Raw Data'!P147&gt;'Raw Data'!O147, 'Raw Data'!F147&gt;'Raw Data'!C147), 'Raw Data'!G147, 0)</f>
        <v/>
      </c>
    </row>
    <row r="155">
      <c r="A155">
        <f>IF(AND('Raw Data'!F148&lt;'Raw Data'!C148, 'Raw Data'!P148&gt;'Raw Data'!O148, 'Raw Data'!P148-'Raw Data'!O148&gt;3), 'Raw Data'!J148, 0)</f>
        <v/>
      </c>
      <c r="B155">
        <f>IF(AND('Raw Data'!C148&lt;'Raw Data'!F148, 'Raw Data'!O148&gt;'Raw Data'!P148, 'Raw Data'!O148-'Raw Data'!P148&gt;3), 'Raw Data'!I148, 0)</f>
        <v/>
      </c>
      <c r="C155">
        <f>IF(AND('Raw Data'!F148&lt;'Raw Data'!C148, 'Raw Data'!P148&gt;'Raw Data'!O148, 'Raw Data'!P148-'Raw Data'!O148&lt;4), 'Raw Data'!H148, 0)</f>
        <v/>
      </c>
      <c r="D155">
        <f>IF(AND('Raw Data'!C148&lt;'Raw Data'!F148, 'Raw Data'!O148&gt;'Raw Data'!P148, 'Raw Data'!O148-'Raw Data'!P148&lt;4), 'Raw Data'!G148, 0)</f>
        <v/>
      </c>
      <c r="E155">
        <f>IF(ISBLANK('Raw Data'!J148), 0, IF(AND(4=MATCH(LARGE('Raw Data'!G148:J148, 4), 'Raw Data'!G148:J148, 0), 'Raw Data'!P148-'Raw Data'!O148&gt;3), 'Raw Data'!J148, 0))</f>
        <v/>
      </c>
      <c r="F155">
        <f>IF(ISBLANK('Raw Data'!J148), 0, IF(AND(3=MATCH(LARGE('Raw Data'!G148:J148, 4), 'Raw Data'!G148:J148, 0), 'Raw Data'!O148-'Raw Data'!P148&gt;3), 'Raw Data'!I148, 0))</f>
        <v/>
      </c>
      <c r="G155">
        <f>IF(ISBLANK('Raw Data'!J148), 0, IF(AND(2=MATCH(LARGE('Raw Data'!G148:J148, 4), 'Raw Data'!G148:J148, 0), AND('Raw Data'!P148-'Raw Data'!O148&lt;4, 'Raw Data'!P148-'Raw Data'!O148&gt;0)), 'Raw Data'!H148, 0))</f>
        <v/>
      </c>
      <c r="H155">
        <f>IF(ISBLANK('Raw Data'!J148), 0, IF(AND(1=MATCH(LARGE('Raw Data'!G148:J148, 4), 'Raw Data'!G148:J148, 0), AND('Raw Data'!O148-'Raw Data'!P148&lt;4, 'Raw Data'!O148-'Raw Data'!P148&gt;0)), 'Raw Data'!G148, 0))</f>
        <v/>
      </c>
      <c r="I155">
        <f>IF(ISBLANK('Raw Data'!J148), 0, IF(AND(4=MATCH(LARGE('Raw Data'!G148:J148, 3), 'Raw Data'!G148:J148, 0), 'Raw Data'!P148-'Raw Data'!O148&gt;3), 'Raw Data'!J148, 0))</f>
        <v/>
      </c>
      <c r="J155">
        <f>IF(ISBLANK('Raw Data'!J148), 0, IF(AND(3=MATCH(LARGE('Raw Data'!G148:J148, 3), 'Raw Data'!G148:J148, 0), 'Raw Data'!O148-'Raw Data'!P148&gt;3), 'Raw Data'!I148, 0))</f>
        <v/>
      </c>
      <c r="K155">
        <f>IF(ISBLANK('Raw Data'!J148), 0, IF(AND(2=MATCH(LARGE('Raw Data'!G148:J148, 3), 'Raw Data'!G148:J148, 0), AND('Raw Data'!P148-'Raw Data'!O148&lt;4, 'Raw Data'!P148-'Raw Data'!O148&gt;0)), 'Raw Data'!H148, 0))</f>
        <v/>
      </c>
      <c r="L155">
        <f>IF(ISBLANK('Raw Data'!J148), 0, IF(AND(1=MATCH(LARGE('Raw Data'!G148:J148, 3), 'Raw Data'!G148:J148, 0), AND('Raw Data'!O148-'Raw Data'!P148&lt;4, 'Raw Data'!O148-'Raw Data'!P148&gt;0)), 'Raw Data'!G148, 0))</f>
        <v/>
      </c>
      <c r="M155">
        <f>IF(ISBLANK('Raw Data'!J148), 0, IF(AND(4=MATCH(LARGE('Raw Data'!G148:J148, 2), 'Raw Data'!G148:J148, 0), 'Raw Data'!P148-'Raw Data'!O148&gt;3), 'Raw Data'!J148, 0))</f>
        <v/>
      </c>
      <c r="N155">
        <f>IF(ISBLANK('Raw Data'!J148), 0, IF(AND(3=MATCH(LARGE('Raw Data'!G148:J148, 2), 'Raw Data'!G148:J148, 0), 'Raw Data'!O148-'Raw Data'!P148&gt;3), 'Raw Data'!I148, 0))</f>
        <v/>
      </c>
      <c r="O155">
        <f>IF(ISBLANK('Raw Data'!J148), 0, IF(AND(2=MATCH(LARGE('Raw Data'!G148:J148, 2), 'Raw Data'!G148:J148, 0), AND('Raw Data'!P148-'Raw Data'!O148&lt;4, 'Raw Data'!P148-'Raw Data'!O148&gt;0)), 'Raw Data'!H148, 0))</f>
        <v/>
      </c>
      <c r="P155">
        <f>IF(ISBLANK('Raw Data'!J148), 0, IF(AND(1=MATCH(LARGE('Raw Data'!G148:J148, 2), 'Raw Data'!G148:J148, 0), AND('Raw Data'!O148-'Raw Data'!P148&lt;4, 'Raw Data'!O148-'Raw Data'!P148&gt;0)), 'Raw Data'!G148, 0))</f>
        <v/>
      </c>
      <c r="Q155">
        <f>IF(ISBLANK('Raw Data'!J148), 0, IF(AND(4=MATCH(LARGE('Raw Data'!G148:J148, 1), 'Raw Data'!G148:J148, 0), 'Raw Data'!P148-'Raw Data'!O148&gt;3), 'Raw Data'!J148, 0))</f>
        <v/>
      </c>
      <c r="R155">
        <f>IF(ISBLANK('Raw Data'!J148), 0, IF(AND(3=MATCH(LARGE('Raw Data'!G148:J148, 1), 'Raw Data'!G148:J148, 0), 'Raw Data'!O148-'Raw Data'!P148&gt;3), 'Raw Data'!I148, 0))</f>
        <v/>
      </c>
      <c r="S155">
        <f>IF(AND('Raw Data'!P148-'Raw Data'!O148&gt;4, 'Raw Data'!F148&lt;'Raw Data'!C148), 'Raw Data'!J148, 0)</f>
        <v/>
      </c>
      <c r="T155">
        <f>IF(AND('Raw Data'!O148-'Raw Data'!P148&gt;4, 'Raw Data'!F148&gt;'Raw Data'!C148), 'Raw Data'!I148, 0)</f>
        <v/>
      </c>
      <c r="U155">
        <f>IF(AND('Raw Data'!P148-'Raw Data'!O148&lt;3, 'Raw Data'!P148&gt;'Raw Data'!O148, 'Raw Data'!F148&lt;'Raw Data'!C148), 'Raw Data'!H148, 0)</f>
        <v/>
      </c>
      <c r="V155">
        <f>IF(AND('Raw Data'!P148-'Raw Data'!O148&lt;3, 'Raw Data'!P148&gt;'Raw Data'!O148, 'Raw Data'!F148&gt;'Raw Data'!C148), 'Raw Data'!G148, 0)</f>
        <v/>
      </c>
    </row>
    <row r="156">
      <c r="A156">
        <f>IF(AND('Raw Data'!F149&lt;'Raw Data'!C149, 'Raw Data'!P149&gt;'Raw Data'!O149, 'Raw Data'!P149-'Raw Data'!O149&gt;3), 'Raw Data'!J149, 0)</f>
        <v/>
      </c>
      <c r="B156">
        <f>IF(AND('Raw Data'!C149&lt;'Raw Data'!F149, 'Raw Data'!O149&gt;'Raw Data'!P149, 'Raw Data'!O149-'Raw Data'!P149&gt;3), 'Raw Data'!I149, 0)</f>
        <v/>
      </c>
      <c r="C156">
        <f>IF(AND('Raw Data'!F149&lt;'Raw Data'!C149, 'Raw Data'!P149&gt;'Raw Data'!O149, 'Raw Data'!P149-'Raw Data'!O149&lt;4), 'Raw Data'!H149, 0)</f>
        <v/>
      </c>
      <c r="D156">
        <f>IF(AND('Raw Data'!C149&lt;'Raw Data'!F149, 'Raw Data'!O149&gt;'Raw Data'!P149, 'Raw Data'!O149-'Raw Data'!P149&lt;4), 'Raw Data'!G149, 0)</f>
        <v/>
      </c>
      <c r="E156">
        <f>IF(ISBLANK('Raw Data'!J149), 0, IF(AND(4=MATCH(LARGE('Raw Data'!G149:J149, 4), 'Raw Data'!G149:J149, 0), 'Raw Data'!P149-'Raw Data'!O149&gt;3), 'Raw Data'!J149, 0))</f>
        <v/>
      </c>
      <c r="F156">
        <f>IF(ISBLANK('Raw Data'!J149), 0, IF(AND(3=MATCH(LARGE('Raw Data'!G149:J149, 4), 'Raw Data'!G149:J149, 0), 'Raw Data'!O149-'Raw Data'!P149&gt;3), 'Raw Data'!I149, 0))</f>
        <v/>
      </c>
      <c r="G156">
        <f>IF(ISBLANK('Raw Data'!J149), 0, IF(AND(2=MATCH(LARGE('Raw Data'!G149:J149, 4), 'Raw Data'!G149:J149, 0), AND('Raw Data'!P149-'Raw Data'!O149&lt;4, 'Raw Data'!P149-'Raw Data'!O149&gt;0)), 'Raw Data'!H149, 0))</f>
        <v/>
      </c>
      <c r="H156">
        <f>IF(ISBLANK('Raw Data'!J149), 0, IF(AND(1=MATCH(LARGE('Raw Data'!G149:J149, 4), 'Raw Data'!G149:J149, 0), AND('Raw Data'!O149-'Raw Data'!P149&lt;4, 'Raw Data'!O149-'Raw Data'!P149&gt;0)), 'Raw Data'!G149, 0))</f>
        <v/>
      </c>
      <c r="I156">
        <f>IF(ISBLANK('Raw Data'!J149), 0, IF(AND(4=MATCH(LARGE('Raw Data'!G149:J149, 3), 'Raw Data'!G149:J149, 0), 'Raw Data'!P149-'Raw Data'!O149&gt;3), 'Raw Data'!J149, 0))</f>
        <v/>
      </c>
      <c r="J156">
        <f>IF(ISBLANK('Raw Data'!J149), 0, IF(AND(3=MATCH(LARGE('Raw Data'!G149:J149, 3), 'Raw Data'!G149:J149, 0), 'Raw Data'!O149-'Raw Data'!P149&gt;3), 'Raw Data'!I149, 0))</f>
        <v/>
      </c>
      <c r="K156">
        <f>IF(ISBLANK('Raw Data'!J149), 0, IF(AND(2=MATCH(LARGE('Raw Data'!G149:J149, 3), 'Raw Data'!G149:J149, 0), AND('Raw Data'!P149-'Raw Data'!O149&lt;4, 'Raw Data'!P149-'Raw Data'!O149&gt;0)), 'Raw Data'!H149, 0))</f>
        <v/>
      </c>
      <c r="L156">
        <f>IF(ISBLANK('Raw Data'!J149), 0, IF(AND(1=MATCH(LARGE('Raw Data'!G149:J149, 3), 'Raw Data'!G149:J149, 0), AND('Raw Data'!O149-'Raw Data'!P149&lt;4, 'Raw Data'!O149-'Raw Data'!P149&gt;0)), 'Raw Data'!G149, 0))</f>
        <v/>
      </c>
      <c r="M156">
        <f>IF(ISBLANK('Raw Data'!J149), 0, IF(AND(4=MATCH(LARGE('Raw Data'!G149:J149, 2), 'Raw Data'!G149:J149, 0), 'Raw Data'!P149-'Raw Data'!O149&gt;3), 'Raw Data'!J149, 0))</f>
        <v/>
      </c>
      <c r="N156">
        <f>IF(ISBLANK('Raw Data'!J149), 0, IF(AND(3=MATCH(LARGE('Raw Data'!G149:J149, 2), 'Raw Data'!G149:J149, 0), 'Raw Data'!O149-'Raw Data'!P149&gt;3), 'Raw Data'!I149, 0))</f>
        <v/>
      </c>
      <c r="O156">
        <f>IF(ISBLANK('Raw Data'!J149), 0, IF(AND(2=MATCH(LARGE('Raw Data'!G149:J149, 2), 'Raw Data'!G149:J149, 0), AND('Raw Data'!P149-'Raw Data'!O149&lt;4, 'Raw Data'!P149-'Raw Data'!O149&gt;0)), 'Raw Data'!H149, 0))</f>
        <v/>
      </c>
      <c r="P156">
        <f>IF(ISBLANK('Raw Data'!J149), 0, IF(AND(1=MATCH(LARGE('Raw Data'!G149:J149, 2), 'Raw Data'!G149:J149, 0), AND('Raw Data'!O149-'Raw Data'!P149&lt;4, 'Raw Data'!O149-'Raw Data'!P149&gt;0)), 'Raw Data'!G149, 0))</f>
        <v/>
      </c>
      <c r="Q156">
        <f>IF(ISBLANK('Raw Data'!J149), 0, IF(AND(4=MATCH(LARGE('Raw Data'!G149:J149, 1), 'Raw Data'!G149:J149, 0), 'Raw Data'!P149-'Raw Data'!O149&gt;3), 'Raw Data'!J149, 0))</f>
        <v/>
      </c>
      <c r="R156">
        <f>IF(ISBLANK('Raw Data'!J149), 0, IF(AND(3=MATCH(LARGE('Raw Data'!G149:J149, 1), 'Raw Data'!G149:J149, 0), 'Raw Data'!O149-'Raw Data'!P149&gt;3), 'Raw Data'!I149, 0))</f>
        <v/>
      </c>
      <c r="S156">
        <f>IF(AND('Raw Data'!P149-'Raw Data'!O149&gt;4, 'Raw Data'!F149&lt;'Raw Data'!C149), 'Raw Data'!J149, 0)</f>
        <v/>
      </c>
      <c r="T156">
        <f>IF(AND('Raw Data'!O149-'Raw Data'!P149&gt;4, 'Raw Data'!F149&gt;'Raw Data'!C149), 'Raw Data'!I149, 0)</f>
        <v/>
      </c>
      <c r="U156">
        <f>IF(AND('Raw Data'!P149-'Raw Data'!O149&lt;3, 'Raw Data'!P149&gt;'Raw Data'!O149, 'Raw Data'!F149&lt;'Raw Data'!C149), 'Raw Data'!H149, 0)</f>
        <v/>
      </c>
      <c r="V156">
        <f>IF(AND('Raw Data'!P149-'Raw Data'!O149&lt;3, 'Raw Data'!P149&gt;'Raw Data'!O149, 'Raw Data'!F149&gt;'Raw Data'!C149), 'Raw Data'!G149, 0)</f>
        <v/>
      </c>
    </row>
    <row r="157">
      <c r="A157">
        <f>IF(AND('Raw Data'!F150&lt;'Raw Data'!C150, 'Raw Data'!P150&gt;'Raw Data'!O150, 'Raw Data'!P150-'Raw Data'!O150&gt;3), 'Raw Data'!J150, 0)</f>
        <v/>
      </c>
      <c r="B157">
        <f>IF(AND('Raw Data'!C150&lt;'Raw Data'!F150, 'Raw Data'!O150&gt;'Raw Data'!P150, 'Raw Data'!O150-'Raw Data'!P150&gt;3), 'Raw Data'!I150, 0)</f>
        <v/>
      </c>
      <c r="C157">
        <f>IF(AND('Raw Data'!F150&lt;'Raw Data'!C150, 'Raw Data'!P150&gt;'Raw Data'!O150, 'Raw Data'!P150-'Raw Data'!O150&lt;4), 'Raw Data'!H150, 0)</f>
        <v/>
      </c>
      <c r="D157">
        <f>IF(AND('Raw Data'!C150&lt;'Raw Data'!F150, 'Raw Data'!O150&gt;'Raw Data'!P150, 'Raw Data'!O150-'Raw Data'!P150&lt;4), 'Raw Data'!G150, 0)</f>
        <v/>
      </c>
      <c r="E157">
        <f>IF(ISBLANK('Raw Data'!J150), 0, IF(AND(4=MATCH(LARGE('Raw Data'!G150:J150, 4), 'Raw Data'!G150:J150, 0), 'Raw Data'!P150-'Raw Data'!O150&gt;3), 'Raw Data'!J150, 0))</f>
        <v/>
      </c>
      <c r="F157">
        <f>IF(ISBLANK('Raw Data'!J150), 0, IF(AND(3=MATCH(LARGE('Raw Data'!G150:J150, 4), 'Raw Data'!G150:J150, 0), 'Raw Data'!O150-'Raw Data'!P150&gt;3), 'Raw Data'!I150, 0))</f>
        <v/>
      </c>
      <c r="G157">
        <f>IF(ISBLANK('Raw Data'!J150), 0, IF(AND(2=MATCH(LARGE('Raw Data'!G150:J150, 4), 'Raw Data'!G150:J150, 0), AND('Raw Data'!P150-'Raw Data'!O150&lt;4, 'Raw Data'!P150-'Raw Data'!O150&gt;0)), 'Raw Data'!H150, 0))</f>
        <v/>
      </c>
      <c r="H157">
        <f>IF(ISBLANK('Raw Data'!J150), 0, IF(AND(1=MATCH(LARGE('Raw Data'!G150:J150, 4), 'Raw Data'!G150:J150, 0), AND('Raw Data'!O150-'Raw Data'!P150&lt;4, 'Raw Data'!O150-'Raw Data'!P150&gt;0)), 'Raw Data'!G150, 0))</f>
        <v/>
      </c>
      <c r="I157">
        <f>IF(ISBLANK('Raw Data'!J150), 0, IF(AND(4=MATCH(LARGE('Raw Data'!G150:J150, 3), 'Raw Data'!G150:J150, 0), 'Raw Data'!P150-'Raw Data'!O150&gt;3), 'Raw Data'!J150, 0))</f>
        <v/>
      </c>
      <c r="J157">
        <f>IF(ISBLANK('Raw Data'!J150), 0, IF(AND(3=MATCH(LARGE('Raw Data'!G150:J150, 3), 'Raw Data'!G150:J150, 0), 'Raw Data'!O150-'Raw Data'!P150&gt;3), 'Raw Data'!I150, 0))</f>
        <v/>
      </c>
      <c r="K157">
        <f>IF(ISBLANK('Raw Data'!J150), 0, IF(AND(2=MATCH(LARGE('Raw Data'!G150:J150, 3), 'Raw Data'!G150:J150, 0), AND('Raw Data'!P150-'Raw Data'!O150&lt;4, 'Raw Data'!P150-'Raw Data'!O150&gt;0)), 'Raw Data'!H150, 0))</f>
        <v/>
      </c>
      <c r="L157">
        <f>IF(ISBLANK('Raw Data'!J150), 0, IF(AND(1=MATCH(LARGE('Raw Data'!G150:J150, 3), 'Raw Data'!G150:J150, 0), AND('Raw Data'!O150-'Raw Data'!P150&lt;4, 'Raw Data'!O150-'Raw Data'!P150&gt;0)), 'Raw Data'!G150, 0))</f>
        <v/>
      </c>
      <c r="M157">
        <f>IF(ISBLANK('Raw Data'!J150), 0, IF(AND(4=MATCH(LARGE('Raw Data'!G150:J150, 2), 'Raw Data'!G150:J150, 0), 'Raw Data'!P150-'Raw Data'!O150&gt;3), 'Raw Data'!J150, 0))</f>
        <v/>
      </c>
      <c r="N157">
        <f>IF(ISBLANK('Raw Data'!J150), 0, IF(AND(3=MATCH(LARGE('Raw Data'!G150:J150, 2), 'Raw Data'!G150:J150, 0), 'Raw Data'!O150-'Raw Data'!P150&gt;3), 'Raw Data'!I150, 0))</f>
        <v/>
      </c>
      <c r="O157">
        <f>IF(ISBLANK('Raw Data'!J150), 0, IF(AND(2=MATCH(LARGE('Raw Data'!G150:J150, 2), 'Raw Data'!G150:J150, 0), AND('Raw Data'!P150-'Raw Data'!O150&lt;4, 'Raw Data'!P150-'Raw Data'!O150&gt;0)), 'Raw Data'!H150, 0))</f>
        <v/>
      </c>
      <c r="P157">
        <f>IF(ISBLANK('Raw Data'!J150), 0, IF(AND(1=MATCH(LARGE('Raw Data'!G150:J150, 2), 'Raw Data'!G150:J150, 0), AND('Raw Data'!O150-'Raw Data'!P150&lt;4, 'Raw Data'!O150-'Raw Data'!P150&gt;0)), 'Raw Data'!G150, 0))</f>
        <v/>
      </c>
      <c r="Q157">
        <f>IF(ISBLANK('Raw Data'!J150), 0, IF(AND(4=MATCH(LARGE('Raw Data'!G150:J150, 1), 'Raw Data'!G150:J150, 0), 'Raw Data'!P150-'Raw Data'!O150&gt;3), 'Raw Data'!J150, 0))</f>
        <v/>
      </c>
      <c r="R157">
        <f>IF(ISBLANK('Raw Data'!J150), 0, IF(AND(3=MATCH(LARGE('Raw Data'!G150:J150, 1), 'Raw Data'!G150:J150, 0), 'Raw Data'!O150-'Raw Data'!P150&gt;3), 'Raw Data'!I150, 0))</f>
        <v/>
      </c>
      <c r="S157">
        <f>IF(AND('Raw Data'!P150-'Raw Data'!O150&gt;4, 'Raw Data'!F150&lt;'Raw Data'!C150), 'Raw Data'!J150, 0)</f>
        <v/>
      </c>
      <c r="T157">
        <f>IF(AND('Raw Data'!O150-'Raw Data'!P150&gt;4, 'Raw Data'!F150&gt;'Raw Data'!C150), 'Raw Data'!I150, 0)</f>
        <v/>
      </c>
      <c r="U157">
        <f>IF(AND('Raw Data'!P150-'Raw Data'!O150&lt;3, 'Raw Data'!P150&gt;'Raw Data'!O150, 'Raw Data'!F150&lt;'Raw Data'!C150), 'Raw Data'!H150, 0)</f>
        <v/>
      </c>
      <c r="V157">
        <f>IF(AND('Raw Data'!P150-'Raw Data'!O150&lt;3, 'Raw Data'!P150&gt;'Raw Data'!O150, 'Raw Data'!F150&gt;'Raw Data'!C150), 'Raw Data'!G150, 0)</f>
        <v/>
      </c>
    </row>
    <row r="158">
      <c r="A158">
        <f>IF(AND('Raw Data'!F151&lt;'Raw Data'!C151, 'Raw Data'!P151&gt;'Raw Data'!O151, 'Raw Data'!P151-'Raw Data'!O151&gt;3), 'Raw Data'!J151, 0)</f>
        <v/>
      </c>
      <c r="B158">
        <f>IF(AND('Raw Data'!C151&lt;'Raw Data'!F151, 'Raw Data'!O151&gt;'Raw Data'!P151, 'Raw Data'!O151-'Raw Data'!P151&gt;3), 'Raw Data'!I151, 0)</f>
        <v/>
      </c>
      <c r="C158">
        <f>IF(AND('Raw Data'!F151&lt;'Raw Data'!C151, 'Raw Data'!P151&gt;'Raw Data'!O151, 'Raw Data'!P151-'Raw Data'!O151&lt;4), 'Raw Data'!H151, 0)</f>
        <v/>
      </c>
      <c r="D158">
        <f>IF(AND('Raw Data'!C151&lt;'Raw Data'!F151, 'Raw Data'!O151&gt;'Raw Data'!P151, 'Raw Data'!O151-'Raw Data'!P151&lt;4), 'Raw Data'!G151, 0)</f>
        <v/>
      </c>
      <c r="E158">
        <f>IF(ISBLANK('Raw Data'!J151), 0, IF(AND(4=MATCH(LARGE('Raw Data'!G151:J151, 4), 'Raw Data'!G151:J151, 0), 'Raw Data'!P151-'Raw Data'!O151&gt;3), 'Raw Data'!J151, 0))</f>
        <v/>
      </c>
      <c r="F158">
        <f>IF(ISBLANK('Raw Data'!J151), 0, IF(AND(3=MATCH(LARGE('Raw Data'!G151:J151, 4), 'Raw Data'!G151:J151, 0), 'Raw Data'!O151-'Raw Data'!P151&gt;3), 'Raw Data'!I151, 0))</f>
        <v/>
      </c>
      <c r="G158">
        <f>IF(ISBLANK('Raw Data'!J151), 0, IF(AND(2=MATCH(LARGE('Raw Data'!G151:J151, 4), 'Raw Data'!G151:J151, 0), AND('Raw Data'!P151-'Raw Data'!O151&lt;4, 'Raw Data'!P151-'Raw Data'!O151&gt;0)), 'Raw Data'!H151, 0))</f>
        <v/>
      </c>
      <c r="H158">
        <f>IF(ISBLANK('Raw Data'!J151), 0, IF(AND(1=MATCH(LARGE('Raw Data'!G151:J151, 4), 'Raw Data'!G151:J151, 0), AND('Raw Data'!O151-'Raw Data'!P151&lt;4, 'Raw Data'!O151-'Raw Data'!P151&gt;0)), 'Raw Data'!G151, 0))</f>
        <v/>
      </c>
      <c r="I158">
        <f>IF(ISBLANK('Raw Data'!J151), 0, IF(AND(4=MATCH(LARGE('Raw Data'!G151:J151, 3), 'Raw Data'!G151:J151, 0), 'Raw Data'!P151-'Raw Data'!O151&gt;3), 'Raw Data'!J151, 0))</f>
        <v/>
      </c>
      <c r="J158">
        <f>IF(ISBLANK('Raw Data'!J151), 0, IF(AND(3=MATCH(LARGE('Raw Data'!G151:J151, 3), 'Raw Data'!G151:J151, 0), 'Raw Data'!O151-'Raw Data'!P151&gt;3), 'Raw Data'!I151, 0))</f>
        <v/>
      </c>
      <c r="K158">
        <f>IF(ISBLANK('Raw Data'!J151), 0, IF(AND(2=MATCH(LARGE('Raw Data'!G151:J151, 3), 'Raw Data'!G151:J151, 0), AND('Raw Data'!P151-'Raw Data'!O151&lt;4, 'Raw Data'!P151-'Raw Data'!O151&gt;0)), 'Raw Data'!H151, 0))</f>
        <v/>
      </c>
      <c r="L158">
        <f>IF(ISBLANK('Raw Data'!J151), 0, IF(AND(1=MATCH(LARGE('Raw Data'!G151:J151, 3), 'Raw Data'!G151:J151, 0), AND('Raw Data'!O151-'Raw Data'!P151&lt;4, 'Raw Data'!O151-'Raw Data'!P151&gt;0)), 'Raw Data'!G151, 0))</f>
        <v/>
      </c>
      <c r="M158">
        <f>IF(ISBLANK('Raw Data'!J151), 0, IF(AND(4=MATCH(LARGE('Raw Data'!G151:J151, 2), 'Raw Data'!G151:J151, 0), 'Raw Data'!P151-'Raw Data'!O151&gt;3), 'Raw Data'!J151, 0))</f>
        <v/>
      </c>
      <c r="N158">
        <f>IF(ISBLANK('Raw Data'!J151), 0, IF(AND(3=MATCH(LARGE('Raw Data'!G151:J151, 2), 'Raw Data'!G151:J151, 0), 'Raw Data'!O151-'Raw Data'!P151&gt;3), 'Raw Data'!I151, 0))</f>
        <v/>
      </c>
      <c r="O158">
        <f>IF(ISBLANK('Raw Data'!J151), 0, IF(AND(2=MATCH(LARGE('Raw Data'!G151:J151, 2), 'Raw Data'!G151:J151, 0), AND('Raw Data'!P151-'Raw Data'!O151&lt;4, 'Raw Data'!P151-'Raw Data'!O151&gt;0)), 'Raw Data'!H151, 0))</f>
        <v/>
      </c>
      <c r="P158">
        <f>IF(ISBLANK('Raw Data'!J151), 0, IF(AND(1=MATCH(LARGE('Raw Data'!G151:J151, 2), 'Raw Data'!G151:J151, 0), AND('Raw Data'!O151-'Raw Data'!P151&lt;4, 'Raw Data'!O151-'Raw Data'!P151&gt;0)), 'Raw Data'!G151, 0))</f>
        <v/>
      </c>
      <c r="Q158">
        <f>IF(ISBLANK('Raw Data'!J151), 0, IF(AND(4=MATCH(LARGE('Raw Data'!G151:J151, 1), 'Raw Data'!G151:J151, 0), 'Raw Data'!P151-'Raw Data'!O151&gt;3), 'Raw Data'!J151, 0))</f>
        <v/>
      </c>
      <c r="R158">
        <f>IF(ISBLANK('Raw Data'!J151), 0, IF(AND(3=MATCH(LARGE('Raw Data'!G151:J151, 1), 'Raw Data'!G151:J151, 0), 'Raw Data'!O151-'Raw Data'!P151&gt;3), 'Raw Data'!I151, 0))</f>
        <v/>
      </c>
      <c r="S158">
        <f>IF(AND('Raw Data'!P151-'Raw Data'!O151&gt;4, 'Raw Data'!F151&lt;'Raw Data'!C151), 'Raw Data'!J151, 0)</f>
        <v/>
      </c>
      <c r="T158">
        <f>IF(AND('Raw Data'!O151-'Raw Data'!P151&gt;4, 'Raw Data'!F151&gt;'Raw Data'!C151), 'Raw Data'!I151, 0)</f>
        <v/>
      </c>
      <c r="U158">
        <f>IF(AND('Raw Data'!P151-'Raw Data'!O151&lt;3, 'Raw Data'!P151&gt;'Raw Data'!O151, 'Raw Data'!F151&lt;'Raw Data'!C151), 'Raw Data'!H151, 0)</f>
        <v/>
      </c>
      <c r="V158">
        <f>IF(AND('Raw Data'!P151-'Raw Data'!O151&lt;3, 'Raw Data'!P151&gt;'Raw Data'!O151, 'Raw Data'!F151&gt;'Raw Data'!C151), 'Raw Data'!G151, 0)</f>
        <v/>
      </c>
    </row>
    <row r="159">
      <c r="A159">
        <f>IF(AND('Raw Data'!F152&lt;'Raw Data'!C152, 'Raw Data'!P152&gt;'Raw Data'!O152, 'Raw Data'!P152-'Raw Data'!O152&gt;3), 'Raw Data'!J152, 0)</f>
        <v/>
      </c>
      <c r="B159">
        <f>IF(AND('Raw Data'!C152&lt;'Raw Data'!F152, 'Raw Data'!O152&gt;'Raw Data'!P152, 'Raw Data'!O152-'Raw Data'!P152&gt;3), 'Raw Data'!I152, 0)</f>
        <v/>
      </c>
      <c r="C159">
        <f>IF(AND('Raw Data'!F152&lt;'Raw Data'!C152, 'Raw Data'!P152&gt;'Raw Data'!O152, 'Raw Data'!P152-'Raw Data'!O152&lt;4), 'Raw Data'!H152, 0)</f>
        <v/>
      </c>
      <c r="D159">
        <f>IF(AND('Raw Data'!C152&lt;'Raw Data'!F152, 'Raw Data'!O152&gt;'Raw Data'!P152, 'Raw Data'!O152-'Raw Data'!P152&lt;4), 'Raw Data'!G152, 0)</f>
        <v/>
      </c>
      <c r="E159">
        <f>IF(ISBLANK('Raw Data'!J152), 0, IF(AND(4=MATCH(LARGE('Raw Data'!G152:J152, 4), 'Raw Data'!G152:J152, 0), 'Raw Data'!P152-'Raw Data'!O152&gt;3), 'Raw Data'!J152, 0))</f>
        <v/>
      </c>
      <c r="F159">
        <f>IF(ISBLANK('Raw Data'!J152), 0, IF(AND(3=MATCH(LARGE('Raw Data'!G152:J152, 4), 'Raw Data'!G152:J152, 0), 'Raw Data'!O152-'Raw Data'!P152&gt;3), 'Raw Data'!I152, 0))</f>
        <v/>
      </c>
      <c r="G159">
        <f>IF(ISBLANK('Raw Data'!J152), 0, IF(AND(2=MATCH(LARGE('Raw Data'!G152:J152, 4), 'Raw Data'!G152:J152, 0), AND('Raw Data'!P152-'Raw Data'!O152&lt;4, 'Raw Data'!P152-'Raw Data'!O152&gt;0)), 'Raw Data'!H152, 0))</f>
        <v/>
      </c>
      <c r="H159">
        <f>IF(ISBLANK('Raw Data'!J152), 0, IF(AND(1=MATCH(LARGE('Raw Data'!G152:J152, 4), 'Raw Data'!G152:J152, 0), AND('Raw Data'!O152-'Raw Data'!P152&lt;4, 'Raw Data'!O152-'Raw Data'!P152&gt;0)), 'Raw Data'!G152, 0))</f>
        <v/>
      </c>
      <c r="I159">
        <f>IF(ISBLANK('Raw Data'!J152), 0, IF(AND(4=MATCH(LARGE('Raw Data'!G152:J152, 3), 'Raw Data'!G152:J152, 0), 'Raw Data'!P152-'Raw Data'!O152&gt;3), 'Raw Data'!J152, 0))</f>
        <v/>
      </c>
      <c r="J159">
        <f>IF(ISBLANK('Raw Data'!J152), 0, IF(AND(3=MATCH(LARGE('Raw Data'!G152:J152, 3), 'Raw Data'!G152:J152, 0), 'Raw Data'!O152-'Raw Data'!P152&gt;3), 'Raw Data'!I152, 0))</f>
        <v/>
      </c>
      <c r="K159">
        <f>IF(ISBLANK('Raw Data'!J152), 0, IF(AND(2=MATCH(LARGE('Raw Data'!G152:J152, 3), 'Raw Data'!G152:J152, 0), AND('Raw Data'!P152-'Raw Data'!O152&lt;4, 'Raw Data'!P152-'Raw Data'!O152&gt;0)), 'Raw Data'!H152, 0))</f>
        <v/>
      </c>
      <c r="L159">
        <f>IF(ISBLANK('Raw Data'!J152), 0, IF(AND(1=MATCH(LARGE('Raw Data'!G152:J152, 3), 'Raw Data'!G152:J152, 0), AND('Raw Data'!O152-'Raw Data'!P152&lt;4, 'Raw Data'!O152-'Raw Data'!P152&gt;0)), 'Raw Data'!G152, 0))</f>
        <v/>
      </c>
      <c r="M159">
        <f>IF(ISBLANK('Raw Data'!J152), 0, IF(AND(4=MATCH(LARGE('Raw Data'!G152:J152, 2), 'Raw Data'!G152:J152, 0), 'Raw Data'!P152-'Raw Data'!O152&gt;3), 'Raw Data'!J152, 0))</f>
        <v/>
      </c>
      <c r="N159">
        <f>IF(ISBLANK('Raw Data'!J152), 0, IF(AND(3=MATCH(LARGE('Raw Data'!G152:J152, 2), 'Raw Data'!G152:J152, 0), 'Raw Data'!O152-'Raw Data'!P152&gt;3), 'Raw Data'!I152, 0))</f>
        <v/>
      </c>
      <c r="O159">
        <f>IF(ISBLANK('Raw Data'!J152), 0, IF(AND(2=MATCH(LARGE('Raw Data'!G152:J152, 2), 'Raw Data'!G152:J152, 0), AND('Raw Data'!P152-'Raw Data'!O152&lt;4, 'Raw Data'!P152-'Raw Data'!O152&gt;0)), 'Raw Data'!H152, 0))</f>
        <v/>
      </c>
      <c r="P159">
        <f>IF(ISBLANK('Raw Data'!J152), 0, IF(AND(1=MATCH(LARGE('Raw Data'!G152:J152, 2), 'Raw Data'!G152:J152, 0), AND('Raw Data'!O152-'Raw Data'!P152&lt;4, 'Raw Data'!O152-'Raw Data'!P152&gt;0)), 'Raw Data'!G152, 0))</f>
        <v/>
      </c>
      <c r="Q159">
        <f>IF(ISBLANK('Raw Data'!J152), 0, IF(AND(4=MATCH(LARGE('Raw Data'!G152:J152, 1), 'Raw Data'!G152:J152, 0), 'Raw Data'!P152-'Raw Data'!O152&gt;3), 'Raw Data'!J152, 0))</f>
        <v/>
      </c>
      <c r="R159">
        <f>IF(ISBLANK('Raw Data'!J152), 0, IF(AND(3=MATCH(LARGE('Raw Data'!G152:J152, 1), 'Raw Data'!G152:J152, 0), 'Raw Data'!O152-'Raw Data'!P152&gt;3), 'Raw Data'!I152, 0))</f>
        <v/>
      </c>
      <c r="S159">
        <f>IF(AND('Raw Data'!P152-'Raw Data'!O152&gt;4, 'Raw Data'!F152&lt;'Raw Data'!C152), 'Raw Data'!J152, 0)</f>
        <v/>
      </c>
      <c r="T159">
        <f>IF(AND('Raw Data'!O152-'Raw Data'!P152&gt;4, 'Raw Data'!F152&gt;'Raw Data'!C152), 'Raw Data'!I152, 0)</f>
        <v/>
      </c>
      <c r="U159">
        <f>IF(AND('Raw Data'!P152-'Raw Data'!O152&lt;3, 'Raw Data'!P152&gt;'Raw Data'!O152, 'Raw Data'!F152&lt;'Raw Data'!C152), 'Raw Data'!H152, 0)</f>
        <v/>
      </c>
      <c r="V159">
        <f>IF(AND('Raw Data'!P152-'Raw Data'!O152&lt;3, 'Raw Data'!P152&gt;'Raw Data'!O152, 'Raw Data'!F152&gt;'Raw Data'!C152), 'Raw Data'!G152, 0)</f>
        <v/>
      </c>
    </row>
    <row r="160">
      <c r="A160">
        <f>IF(AND('Raw Data'!F153&lt;'Raw Data'!C153, 'Raw Data'!P153&gt;'Raw Data'!O153, 'Raw Data'!P153-'Raw Data'!O153&gt;3), 'Raw Data'!J153, 0)</f>
        <v/>
      </c>
      <c r="B160">
        <f>IF(AND('Raw Data'!C153&lt;'Raw Data'!F153, 'Raw Data'!O153&gt;'Raw Data'!P153, 'Raw Data'!O153-'Raw Data'!P153&gt;3), 'Raw Data'!I153, 0)</f>
        <v/>
      </c>
      <c r="C160">
        <f>IF(AND('Raw Data'!F153&lt;'Raw Data'!C153, 'Raw Data'!P153&gt;'Raw Data'!O153, 'Raw Data'!P153-'Raw Data'!O153&lt;4), 'Raw Data'!H153, 0)</f>
        <v/>
      </c>
      <c r="D160">
        <f>IF(AND('Raw Data'!C153&lt;'Raw Data'!F153, 'Raw Data'!O153&gt;'Raw Data'!P153, 'Raw Data'!O153-'Raw Data'!P153&lt;4), 'Raw Data'!G153, 0)</f>
        <v/>
      </c>
      <c r="E160">
        <f>IF(ISBLANK('Raw Data'!J153), 0, IF(AND(4=MATCH(LARGE('Raw Data'!G153:J153, 4), 'Raw Data'!G153:J153, 0), 'Raw Data'!P153-'Raw Data'!O153&gt;3), 'Raw Data'!J153, 0))</f>
        <v/>
      </c>
      <c r="F160">
        <f>IF(ISBLANK('Raw Data'!J153), 0, IF(AND(3=MATCH(LARGE('Raw Data'!G153:J153, 4), 'Raw Data'!G153:J153, 0), 'Raw Data'!O153-'Raw Data'!P153&gt;3), 'Raw Data'!I153, 0))</f>
        <v/>
      </c>
      <c r="G160">
        <f>IF(ISBLANK('Raw Data'!J153), 0, IF(AND(2=MATCH(LARGE('Raw Data'!G153:J153, 4), 'Raw Data'!G153:J153, 0), AND('Raw Data'!P153-'Raw Data'!O153&lt;4, 'Raw Data'!P153-'Raw Data'!O153&gt;0)), 'Raw Data'!H153, 0))</f>
        <v/>
      </c>
      <c r="H160">
        <f>IF(ISBLANK('Raw Data'!J153), 0, IF(AND(1=MATCH(LARGE('Raw Data'!G153:J153, 4), 'Raw Data'!G153:J153, 0), AND('Raw Data'!O153-'Raw Data'!P153&lt;4, 'Raw Data'!O153-'Raw Data'!P153&gt;0)), 'Raw Data'!G153, 0))</f>
        <v/>
      </c>
      <c r="I160">
        <f>IF(ISBLANK('Raw Data'!J153), 0, IF(AND(4=MATCH(LARGE('Raw Data'!G153:J153, 3), 'Raw Data'!G153:J153, 0), 'Raw Data'!P153-'Raw Data'!O153&gt;3), 'Raw Data'!J153, 0))</f>
        <v/>
      </c>
      <c r="J160">
        <f>IF(ISBLANK('Raw Data'!J153), 0, IF(AND(3=MATCH(LARGE('Raw Data'!G153:J153, 3), 'Raw Data'!G153:J153, 0), 'Raw Data'!O153-'Raw Data'!P153&gt;3), 'Raw Data'!I153, 0))</f>
        <v/>
      </c>
      <c r="K160">
        <f>IF(ISBLANK('Raw Data'!J153), 0, IF(AND(2=MATCH(LARGE('Raw Data'!G153:J153, 3), 'Raw Data'!G153:J153, 0), AND('Raw Data'!P153-'Raw Data'!O153&lt;4, 'Raw Data'!P153-'Raw Data'!O153&gt;0)), 'Raw Data'!H153, 0))</f>
        <v/>
      </c>
      <c r="L160">
        <f>IF(ISBLANK('Raw Data'!J153), 0, IF(AND(1=MATCH(LARGE('Raw Data'!G153:J153, 3), 'Raw Data'!G153:J153, 0), AND('Raw Data'!O153-'Raw Data'!P153&lt;4, 'Raw Data'!O153-'Raw Data'!P153&gt;0)), 'Raw Data'!G153, 0))</f>
        <v/>
      </c>
      <c r="M160">
        <f>IF(ISBLANK('Raw Data'!J153), 0, IF(AND(4=MATCH(LARGE('Raw Data'!G153:J153, 2), 'Raw Data'!G153:J153, 0), 'Raw Data'!P153-'Raw Data'!O153&gt;3), 'Raw Data'!J153, 0))</f>
        <v/>
      </c>
      <c r="N160">
        <f>IF(ISBLANK('Raw Data'!J153), 0, IF(AND(3=MATCH(LARGE('Raw Data'!G153:J153, 2), 'Raw Data'!G153:J153, 0), 'Raw Data'!O153-'Raw Data'!P153&gt;3), 'Raw Data'!I153, 0))</f>
        <v/>
      </c>
      <c r="O160">
        <f>IF(ISBLANK('Raw Data'!J153), 0, IF(AND(2=MATCH(LARGE('Raw Data'!G153:J153, 2), 'Raw Data'!G153:J153, 0), AND('Raw Data'!P153-'Raw Data'!O153&lt;4, 'Raw Data'!P153-'Raw Data'!O153&gt;0)), 'Raw Data'!H153, 0))</f>
        <v/>
      </c>
      <c r="P160">
        <f>IF(ISBLANK('Raw Data'!J153), 0, IF(AND(1=MATCH(LARGE('Raw Data'!G153:J153, 2), 'Raw Data'!G153:J153, 0), AND('Raw Data'!O153-'Raw Data'!P153&lt;4, 'Raw Data'!O153-'Raw Data'!P153&gt;0)), 'Raw Data'!G153, 0))</f>
        <v/>
      </c>
      <c r="Q160">
        <f>IF(ISBLANK('Raw Data'!J153), 0, IF(AND(4=MATCH(LARGE('Raw Data'!G153:J153, 1), 'Raw Data'!G153:J153, 0), 'Raw Data'!P153-'Raw Data'!O153&gt;3), 'Raw Data'!J153, 0))</f>
        <v/>
      </c>
      <c r="R160">
        <f>IF(ISBLANK('Raw Data'!J153), 0, IF(AND(3=MATCH(LARGE('Raw Data'!G153:J153, 1), 'Raw Data'!G153:J153, 0), 'Raw Data'!O153-'Raw Data'!P153&gt;3), 'Raw Data'!I153, 0))</f>
        <v/>
      </c>
      <c r="S160">
        <f>IF(AND('Raw Data'!P153-'Raw Data'!O153&gt;4, 'Raw Data'!F153&lt;'Raw Data'!C153), 'Raw Data'!J153, 0)</f>
        <v/>
      </c>
      <c r="T160">
        <f>IF(AND('Raw Data'!O153-'Raw Data'!P153&gt;4, 'Raw Data'!F153&gt;'Raw Data'!C153), 'Raw Data'!I153, 0)</f>
        <v/>
      </c>
      <c r="U160">
        <f>IF(AND('Raw Data'!P153-'Raw Data'!O153&lt;3, 'Raw Data'!P153&gt;'Raw Data'!O153, 'Raw Data'!F153&lt;'Raw Data'!C153), 'Raw Data'!H153, 0)</f>
        <v/>
      </c>
      <c r="V160">
        <f>IF(AND('Raw Data'!P153-'Raw Data'!O153&lt;3, 'Raw Data'!P153&gt;'Raw Data'!O153, 'Raw Data'!F153&gt;'Raw Data'!C153), 'Raw Data'!G153, 0)</f>
        <v/>
      </c>
    </row>
    <row r="161">
      <c r="A161">
        <f>IF(AND('Raw Data'!F154&lt;'Raw Data'!C154, 'Raw Data'!P154&gt;'Raw Data'!O154, 'Raw Data'!P154-'Raw Data'!O154&gt;3), 'Raw Data'!J154, 0)</f>
        <v/>
      </c>
      <c r="B161">
        <f>IF(AND('Raw Data'!C154&lt;'Raw Data'!F154, 'Raw Data'!O154&gt;'Raw Data'!P154, 'Raw Data'!O154-'Raw Data'!P154&gt;3), 'Raw Data'!I154, 0)</f>
        <v/>
      </c>
      <c r="C161">
        <f>IF(AND('Raw Data'!F154&lt;'Raw Data'!C154, 'Raw Data'!P154&gt;'Raw Data'!O154, 'Raw Data'!P154-'Raw Data'!O154&lt;4), 'Raw Data'!H154, 0)</f>
        <v/>
      </c>
      <c r="D161">
        <f>IF(AND('Raw Data'!C154&lt;'Raw Data'!F154, 'Raw Data'!O154&gt;'Raw Data'!P154, 'Raw Data'!O154-'Raw Data'!P154&lt;4), 'Raw Data'!G154, 0)</f>
        <v/>
      </c>
      <c r="E161">
        <f>IF(ISBLANK('Raw Data'!J154), 0, IF(AND(4=MATCH(LARGE('Raw Data'!G154:J154, 4), 'Raw Data'!G154:J154, 0), 'Raw Data'!P154-'Raw Data'!O154&gt;3), 'Raw Data'!J154, 0))</f>
        <v/>
      </c>
      <c r="F161">
        <f>IF(ISBLANK('Raw Data'!J154), 0, IF(AND(3=MATCH(LARGE('Raw Data'!G154:J154, 4), 'Raw Data'!G154:J154, 0), 'Raw Data'!O154-'Raw Data'!P154&gt;3), 'Raw Data'!I154, 0))</f>
        <v/>
      </c>
      <c r="G161">
        <f>IF(ISBLANK('Raw Data'!J154), 0, IF(AND(2=MATCH(LARGE('Raw Data'!G154:J154, 4), 'Raw Data'!G154:J154, 0), AND('Raw Data'!P154-'Raw Data'!O154&lt;4, 'Raw Data'!P154-'Raw Data'!O154&gt;0)), 'Raw Data'!H154, 0))</f>
        <v/>
      </c>
      <c r="H161">
        <f>IF(ISBLANK('Raw Data'!J154), 0, IF(AND(1=MATCH(LARGE('Raw Data'!G154:J154, 4), 'Raw Data'!G154:J154, 0), AND('Raw Data'!O154-'Raw Data'!P154&lt;4, 'Raw Data'!O154-'Raw Data'!P154&gt;0)), 'Raw Data'!G154, 0))</f>
        <v/>
      </c>
      <c r="I161">
        <f>IF(ISBLANK('Raw Data'!J154), 0, IF(AND(4=MATCH(LARGE('Raw Data'!G154:J154, 3), 'Raw Data'!G154:J154, 0), 'Raw Data'!P154-'Raw Data'!O154&gt;3), 'Raw Data'!J154, 0))</f>
        <v/>
      </c>
      <c r="J161">
        <f>IF(ISBLANK('Raw Data'!J154), 0, IF(AND(3=MATCH(LARGE('Raw Data'!G154:J154, 3), 'Raw Data'!G154:J154, 0), 'Raw Data'!O154-'Raw Data'!P154&gt;3), 'Raw Data'!I154, 0))</f>
        <v/>
      </c>
      <c r="K161">
        <f>IF(ISBLANK('Raw Data'!J154), 0, IF(AND(2=MATCH(LARGE('Raw Data'!G154:J154, 3), 'Raw Data'!G154:J154, 0), AND('Raw Data'!P154-'Raw Data'!O154&lt;4, 'Raw Data'!P154-'Raw Data'!O154&gt;0)), 'Raw Data'!H154, 0))</f>
        <v/>
      </c>
      <c r="L161">
        <f>IF(ISBLANK('Raw Data'!J154), 0, IF(AND(1=MATCH(LARGE('Raw Data'!G154:J154, 3), 'Raw Data'!G154:J154, 0), AND('Raw Data'!O154-'Raw Data'!P154&lt;4, 'Raw Data'!O154-'Raw Data'!P154&gt;0)), 'Raw Data'!G154, 0))</f>
        <v/>
      </c>
      <c r="M161">
        <f>IF(ISBLANK('Raw Data'!J154), 0, IF(AND(4=MATCH(LARGE('Raw Data'!G154:J154, 2), 'Raw Data'!G154:J154, 0), 'Raw Data'!P154-'Raw Data'!O154&gt;3), 'Raw Data'!J154, 0))</f>
        <v/>
      </c>
      <c r="N161">
        <f>IF(ISBLANK('Raw Data'!J154), 0, IF(AND(3=MATCH(LARGE('Raw Data'!G154:J154, 2), 'Raw Data'!G154:J154, 0), 'Raw Data'!O154-'Raw Data'!P154&gt;3), 'Raw Data'!I154, 0))</f>
        <v/>
      </c>
      <c r="O161">
        <f>IF(ISBLANK('Raw Data'!J154), 0, IF(AND(2=MATCH(LARGE('Raw Data'!G154:J154, 2), 'Raw Data'!G154:J154, 0), AND('Raw Data'!P154-'Raw Data'!O154&lt;4, 'Raw Data'!P154-'Raw Data'!O154&gt;0)), 'Raw Data'!H154, 0))</f>
        <v/>
      </c>
      <c r="P161">
        <f>IF(ISBLANK('Raw Data'!J154), 0, IF(AND(1=MATCH(LARGE('Raw Data'!G154:J154, 2), 'Raw Data'!G154:J154, 0), AND('Raw Data'!O154-'Raw Data'!P154&lt;4, 'Raw Data'!O154-'Raw Data'!P154&gt;0)), 'Raw Data'!G154, 0))</f>
        <v/>
      </c>
      <c r="Q161">
        <f>IF(ISBLANK('Raw Data'!J154), 0, IF(AND(4=MATCH(LARGE('Raw Data'!G154:J154, 1), 'Raw Data'!G154:J154, 0), 'Raw Data'!P154-'Raw Data'!O154&gt;3), 'Raw Data'!J154, 0))</f>
        <v/>
      </c>
      <c r="R161">
        <f>IF(ISBLANK('Raw Data'!J154), 0, IF(AND(3=MATCH(LARGE('Raw Data'!G154:J154, 1), 'Raw Data'!G154:J154, 0), 'Raw Data'!O154-'Raw Data'!P154&gt;3), 'Raw Data'!I154, 0))</f>
        <v/>
      </c>
      <c r="S161">
        <f>IF(AND('Raw Data'!P154-'Raw Data'!O154&gt;4, 'Raw Data'!F154&lt;'Raw Data'!C154), 'Raw Data'!J154, 0)</f>
        <v/>
      </c>
      <c r="T161">
        <f>IF(AND('Raw Data'!O154-'Raw Data'!P154&gt;4, 'Raw Data'!F154&gt;'Raw Data'!C154), 'Raw Data'!I154, 0)</f>
        <v/>
      </c>
      <c r="U161">
        <f>IF(AND('Raw Data'!P154-'Raw Data'!O154&lt;3, 'Raw Data'!P154&gt;'Raw Data'!O154, 'Raw Data'!F154&lt;'Raw Data'!C154), 'Raw Data'!H154, 0)</f>
        <v/>
      </c>
      <c r="V161">
        <f>IF(AND('Raw Data'!P154-'Raw Data'!O154&lt;3, 'Raw Data'!P154&gt;'Raw Data'!O154, 'Raw Data'!F154&gt;'Raw Data'!C154), 'Raw Data'!G154, 0)</f>
        <v/>
      </c>
    </row>
    <row r="162">
      <c r="A162">
        <f>IF(AND('Raw Data'!F155&lt;'Raw Data'!C155, 'Raw Data'!P155&gt;'Raw Data'!O155, 'Raw Data'!P155-'Raw Data'!O155&gt;3), 'Raw Data'!J155, 0)</f>
        <v/>
      </c>
      <c r="B162">
        <f>IF(AND('Raw Data'!C155&lt;'Raw Data'!F155, 'Raw Data'!O155&gt;'Raw Data'!P155, 'Raw Data'!O155-'Raw Data'!P155&gt;3), 'Raw Data'!I155, 0)</f>
        <v/>
      </c>
      <c r="C162">
        <f>IF(AND('Raw Data'!F155&lt;'Raw Data'!C155, 'Raw Data'!P155&gt;'Raw Data'!O155, 'Raw Data'!P155-'Raw Data'!O155&lt;4), 'Raw Data'!H155, 0)</f>
        <v/>
      </c>
      <c r="D162">
        <f>IF(AND('Raw Data'!C155&lt;'Raw Data'!F155, 'Raw Data'!O155&gt;'Raw Data'!P155, 'Raw Data'!O155-'Raw Data'!P155&lt;4), 'Raw Data'!G155, 0)</f>
        <v/>
      </c>
      <c r="E162">
        <f>IF(ISBLANK('Raw Data'!J155), 0, IF(AND(4=MATCH(LARGE('Raw Data'!G155:J155, 4), 'Raw Data'!G155:J155, 0), 'Raw Data'!P155-'Raw Data'!O155&gt;3), 'Raw Data'!J155, 0))</f>
        <v/>
      </c>
      <c r="F162">
        <f>IF(ISBLANK('Raw Data'!J155), 0, IF(AND(3=MATCH(LARGE('Raw Data'!G155:J155, 4), 'Raw Data'!G155:J155, 0), 'Raw Data'!O155-'Raw Data'!P155&gt;3), 'Raw Data'!I155, 0))</f>
        <v/>
      </c>
      <c r="G162">
        <f>IF(ISBLANK('Raw Data'!J155), 0, IF(AND(2=MATCH(LARGE('Raw Data'!G155:J155, 4), 'Raw Data'!G155:J155, 0), AND('Raw Data'!P155-'Raw Data'!O155&lt;4, 'Raw Data'!P155-'Raw Data'!O155&gt;0)), 'Raw Data'!H155, 0))</f>
        <v/>
      </c>
      <c r="H162">
        <f>IF(ISBLANK('Raw Data'!J155), 0, IF(AND(1=MATCH(LARGE('Raw Data'!G155:J155, 4), 'Raw Data'!G155:J155, 0), AND('Raw Data'!O155-'Raw Data'!P155&lt;4, 'Raw Data'!O155-'Raw Data'!P155&gt;0)), 'Raw Data'!G155, 0))</f>
        <v/>
      </c>
      <c r="I162">
        <f>IF(ISBLANK('Raw Data'!J155), 0, IF(AND(4=MATCH(LARGE('Raw Data'!G155:J155, 3), 'Raw Data'!G155:J155, 0), 'Raw Data'!P155-'Raw Data'!O155&gt;3), 'Raw Data'!J155, 0))</f>
        <v/>
      </c>
      <c r="J162">
        <f>IF(ISBLANK('Raw Data'!J155), 0, IF(AND(3=MATCH(LARGE('Raw Data'!G155:J155, 3), 'Raw Data'!G155:J155, 0), 'Raw Data'!O155-'Raw Data'!P155&gt;3), 'Raw Data'!I155, 0))</f>
        <v/>
      </c>
      <c r="K162">
        <f>IF(ISBLANK('Raw Data'!J155), 0, IF(AND(2=MATCH(LARGE('Raw Data'!G155:J155, 3), 'Raw Data'!G155:J155, 0), AND('Raw Data'!P155-'Raw Data'!O155&lt;4, 'Raw Data'!P155-'Raw Data'!O155&gt;0)), 'Raw Data'!H155, 0))</f>
        <v/>
      </c>
      <c r="L162">
        <f>IF(ISBLANK('Raw Data'!J155), 0, IF(AND(1=MATCH(LARGE('Raw Data'!G155:J155, 3), 'Raw Data'!G155:J155, 0), AND('Raw Data'!O155-'Raw Data'!P155&lt;4, 'Raw Data'!O155-'Raw Data'!P155&gt;0)), 'Raw Data'!G155, 0))</f>
        <v/>
      </c>
      <c r="M162">
        <f>IF(ISBLANK('Raw Data'!J155), 0, IF(AND(4=MATCH(LARGE('Raw Data'!G155:J155, 2), 'Raw Data'!G155:J155, 0), 'Raw Data'!P155-'Raw Data'!O155&gt;3), 'Raw Data'!J155, 0))</f>
        <v/>
      </c>
      <c r="N162">
        <f>IF(ISBLANK('Raw Data'!J155), 0, IF(AND(3=MATCH(LARGE('Raw Data'!G155:J155, 2), 'Raw Data'!G155:J155, 0), 'Raw Data'!O155-'Raw Data'!P155&gt;3), 'Raw Data'!I155, 0))</f>
        <v/>
      </c>
      <c r="O162">
        <f>IF(ISBLANK('Raw Data'!J155), 0, IF(AND(2=MATCH(LARGE('Raw Data'!G155:J155, 2), 'Raw Data'!G155:J155, 0), AND('Raw Data'!P155-'Raw Data'!O155&lt;4, 'Raw Data'!P155-'Raw Data'!O155&gt;0)), 'Raw Data'!H155, 0))</f>
        <v/>
      </c>
      <c r="P162">
        <f>IF(ISBLANK('Raw Data'!J155), 0, IF(AND(1=MATCH(LARGE('Raw Data'!G155:J155, 2), 'Raw Data'!G155:J155, 0), AND('Raw Data'!O155-'Raw Data'!P155&lt;4, 'Raw Data'!O155-'Raw Data'!P155&gt;0)), 'Raw Data'!G155, 0))</f>
        <v/>
      </c>
      <c r="Q162">
        <f>IF(ISBLANK('Raw Data'!J155), 0, IF(AND(4=MATCH(LARGE('Raw Data'!G155:J155, 1), 'Raw Data'!G155:J155, 0), 'Raw Data'!P155-'Raw Data'!O155&gt;3), 'Raw Data'!J155, 0))</f>
        <v/>
      </c>
      <c r="R162">
        <f>IF(ISBLANK('Raw Data'!J155), 0, IF(AND(3=MATCH(LARGE('Raw Data'!G155:J155, 1), 'Raw Data'!G155:J155, 0), 'Raw Data'!O155-'Raw Data'!P155&gt;3), 'Raw Data'!I155, 0))</f>
        <v/>
      </c>
      <c r="S162">
        <f>IF(AND('Raw Data'!P155-'Raw Data'!O155&gt;4, 'Raw Data'!F155&lt;'Raw Data'!C155), 'Raw Data'!J155, 0)</f>
        <v/>
      </c>
      <c r="T162">
        <f>IF(AND('Raw Data'!O155-'Raw Data'!P155&gt;4, 'Raw Data'!F155&gt;'Raw Data'!C155), 'Raw Data'!I155, 0)</f>
        <v/>
      </c>
      <c r="U162">
        <f>IF(AND('Raw Data'!P155-'Raw Data'!O155&lt;3, 'Raw Data'!P155&gt;'Raw Data'!O155, 'Raw Data'!F155&lt;'Raw Data'!C155), 'Raw Data'!H155, 0)</f>
        <v/>
      </c>
      <c r="V162">
        <f>IF(AND('Raw Data'!P155-'Raw Data'!O155&lt;3, 'Raw Data'!P155&gt;'Raw Data'!O155, 'Raw Data'!F155&gt;'Raw Data'!C155), 'Raw Data'!G155, 0)</f>
        <v/>
      </c>
    </row>
    <row r="163">
      <c r="A163">
        <f>IF(AND('Raw Data'!F156&lt;'Raw Data'!C156, 'Raw Data'!P156&gt;'Raw Data'!O156, 'Raw Data'!P156-'Raw Data'!O156&gt;3), 'Raw Data'!J156, 0)</f>
        <v/>
      </c>
      <c r="B163">
        <f>IF(AND('Raw Data'!C156&lt;'Raw Data'!F156, 'Raw Data'!O156&gt;'Raw Data'!P156, 'Raw Data'!O156-'Raw Data'!P156&gt;3), 'Raw Data'!I156, 0)</f>
        <v/>
      </c>
      <c r="C163">
        <f>IF(AND('Raw Data'!F156&lt;'Raw Data'!C156, 'Raw Data'!P156&gt;'Raw Data'!O156, 'Raw Data'!P156-'Raw Data'!O156&lt;4), 'Raw Data'!H156, 0)</f>
        <v/>
      </c>
      <c r="D163">
        <f>IF(AND('Raw Data'!C156&lt;'Raw Data'!F156, 'Raw Data'!O156&gt;'Raw Data'!P156, 'Raw Data'!O156-'Raw Data'!P156&lt;4), 'Raw Data'!G156, 0)</f>
        <v/>
      </c>
      <c r="E163">
        <f>IF(ISBLANK('Raw Data'!J156), 0, IF(AND(4=MATCH(LARGE('Raw Data'!G156:J156, 4), 'Raw Data'!G156:J156, 0), 'Raw Data'!P156-'Raw Data'!O156&gt;3), 'Raw Data'!J156, 0))</f>
        <v/>
      </c>
      <c r="F163">
        <f>IF(ISBLANK('Raw Data'!J156), 0, IF(AND(3=MATCH(LARGE('Raw Data'!G156:J156, 4), 'Raw Data'!G156:J156, 0), 'Raw Data'!O156-'Raw Data'!P156&gt;3), 'Raw Data'!I156, 0))</f>
        <v/>
      </c>
      <c r="G163">
        <f>IF(ISBLANK('Raw Data'!J156), 0, IF(AND(2=MATCH(LARGE('Raw Data'!G156:J156, 4), 'Raw Data'!G156:J156, 0), AND('Raw Data'!P156-'Raw Data'!O156&lt;4, 'Raw Data'!P156-'Raw Data'!O156&gt;0)), 'Raw Data'!H156, 0))</f>
        <v/>
      </c>
      <c r="H163">
        <f>IF(ISBLANK('Raw Data'!J156), 0, IF(AND(1=MATCH(LARGE('Raw Data'!G156:J156, 4), 'Raw Data'!G156:J156, 0), AND('Raw Data'!O156-'Raw Data'!P156&lt;4, 'Raw Data'!O156-'Raw Data'!P156&gt;0)), 'Raw Data'!G156, 0))</f>
        <v/>
      </c>
      <c r="I163">
        <f>IF(ISBLANK('Raw Data'!J156), 0, IF(AND(4=MATCH(LARGE('Raw Data'!G156:J156, 3), 'Raw Data'!G156:J156, 0), 'Raw Data'!P156-'Raw Data'!O156&gt;3), 'Raw Data'!J156, 0))</f>
        <v/>
      </c>
      <c r="J163">
        <f>IF(ISBLANK('Raw Data'!J156), 0, IF(AND(3=MATCH(LARGE('Raw Data'!G156:J156, 3), 'Raw Data'!G156:J156, 0), 'Raw Data'!O156-'Raw Data'!P156&gt;3), 'Raw Data'!I156, 0))</f>
        <v/>
      </c>
      <c r="K163">
        <f>IF(ISBLANK('Raw Data'!J156), 0, IF(AND(2=MATCH(LARGE('Raw Data'!G156:J156, 3), 'Raw Data'!G156:J156, 0), AND('Raw Data'!P156-'Raw Data'!O156&lt;4, 'Raw Data'!P156-'Raw Data'!O156&gt;0)), 'Raw Data'!H156, 0))</f>
        <v/>
      </c>
      <c r="L163">
        <f>IF(ISBLANK('Raw Data'!J156), 0, IF(AND(1=MATCH(LARGE('Raw Data'!G156:J156, 3), 'Raw Data'!G156:J156, 0), AND('Raw Data'!O156-'Raw Data'!P156&lt;4, 'Raw Data'!O156-'Raw Data'!P156&gt;0)), 'Raw Data'!G156, 0))</f>
        <v/>
      </c>
      <c r="M163">
        <f>IF(ISBLANK('Raw Data'!J156), 0, IF(AND(4=MATCH(LARGE('Raw Data'!G156:J156, 2), 'Raw Data'!G156:J156, 0), 'Raw Data'!P156-'Raw Data'!O156&gt;3), 'Raw Data'!J156, 0))</f>
        <v/>
      </c>
      <c r="N163">
        <f>IF(ISBLANK('Raw Data'!J156), 0, IF(AND(3=MATCH(LARGE('Raw Data'!G156:J156, 2), 'Raw Data'!G156:J156, 0), 'Raw Data'!O156-'Raw Data'!P156&gt;3), 'Raw Data'!I156, 0))</f>
        <v/>
      </c>
      <c r="O163">
        <f>IF(ISBLANK('Raw Data'!J156), 0, IF(AND(2=MATCH(LARGE('Raw Data'!G156:J156, 2), 'Raw Data'!G156:J156, 0), AND('Raw Data'!P156-'Raw Data'!O156&lt;4, 'Raw Data'!P156-'Raw Data'!O156&gt;0)), 'Raw Data'!H156, 0))</f>
        <v/>
      </c>
      <c r="P163">
        <f>IF(ISBLANK('Raw Data'!J156), 0, IF(AND(1=MATCH(LARGE('Raw Data'!G156:J156, 2), 'Raw Data'!G156:J156, 0), AND('Raw Data'!O156-'Raw Data'!P156&lt;4, 'Raw Data'!O156-'Raw Data'!P156&gt;0)), 'Raw Data'!G156, 0))</f>
        <v/>
      </c>
      <c r="Q163">
        <f>IF(ISBLANK('Raw Data'!J156), 0, IF(AND(4=MATCH(LARGE('Raw Data'!G156:J156, 1), 'Raw Data'!G156:J156, 0), 'Raw Data'!P156-'Raw Data'!O156&gt;3), 'Raw Data'!J156, 0))</f>
        <v/>
      </c>
      <c r="R163">
        <f>IF(ISBLANK('Raw Data'!J156), 0, IF(AND(3=MATCH(LARGE('Raw Data'!G156:J156, 1), 'Raw Data'!G156:J156, 0), 'Raw Data'!O156-'Raw Data'!P156&gt;3), 'Raw Data'!I156, 0))</f>
        <v/>
      </c>
      <c r="S163">
        <f>IF(AND('Raw Data'!P156-'Raw Data'!O156&gt;4, 'Raw Data'!F156&lt;'Raw Data'!C156), 'Raw Data'!J156, 0)</f>
        <v/>
      </c>
      <c r="T163">
        <f>IF(AND('Raw Data'!O156-'Raw Data'!P156&gt;4, 'Raw Data'!F156&gt;'Raw Data'!C156), 'Raw Data'!I156, 0)</f>
        <v/>
      </c>
      <c r="U163">
        <f>IF(AND('Raw Data'!P156-'Raw Data'!O156&lt;3, 'Raw Data'!P156&gt;'Raw Data'!O156, 'Raw Data'!F156&lt;'Raw Data'!C156), 'Raw Data'!H156, 0)</f>
        <v/>
      </c>
      <c r="V163">
        <f>IF(AND('Raw Data'!P156-'Raw Data'!O156&lt;3, 'Raw Data'!P156&gt;'Raw Data'!O156, 'Raw Data'!F156&gt;'Raw Data'!C156), 'Raw Data'!G156, 0)</f>
        <v/>
      </c>
    </row>
    <row r="164">
      <c r="A164">
        <f>IF(AND('Raw Data'!F157&lt;'Raw Data'!C157, 'Raw Data'!P157&gt;'Raw Data'!O157, 'Raw Data'!P157-'Raw Data'!O157&gt;3), 'Raw Data'!J157, 0)</f>
        <v/>
      </c>
      <c r="B164">
        <f>IF(AND('Raw Data'!C157&lt;'Raw Data'!F157, 'Raw Data'!O157&gt;'Raw Data'!P157, 'Raw Data'!O157-'Raw Data'!P157&gt;3), 'Raw Data'!I157, 0)</f>
        <v/>
      </c>
      <c r="C164">
        <f>IF(AND('Raw Data'!F157&lt;'Raw Data'!C157, 'Raw Data'!P157&gt;'Raw Data'!O157, 'Raw Data'!P157-'Raw Data'!O157&lt;4), 'Raw Data'!H157, 0)</f>
        <v/>
      </c>
      <c r="D164">
        <f>IF(AND('Raw Data'!C157&lt;'Raw Data'!F157, 'Raw Data'!O157&gt;'Raw Data'!P157, 'Raw Data'!O157-'Raw Data'!P157&lt;4), 'Raw Data'!G157, 0)</f>
        <v/>
      </c>
      <c r="E164">
        <f>IF(ISBLANK('Raw Data'!J157), 0, IF(AND(4=MATCH(LARGE('Raw Data'!G157:J157, 4), 'Raw Data'!G157:J157, 0), 'Raw Data'!P157-'Raw Data'!O157&gt;3), 'Raw Data'!J157, 0))</f>
        <v/>
      </c>
      <c r="F164">
        <f>IF(ISBLANK('Raw Data'!J157), 0, IF(AND(3=MATCH(LARGE('Raw Data'!G157:J157, 4), 'Raw Data'!G157:J157, 0), 'Raw Data'!O157-'Raw Data'!P157&gt;3), 'Raw Data'!I157, 0))</f>
        <v/>
      </c>
      <c r="G164">
        <f>IF(ISBLANK('Raw Data'!J157), 0, IF(AND(2=MATCH(LARGE('Raw Data'!G157:J157, 4), 'Raw Data'!G157:J157, 0), AND('Raw Data'!P157-'Raw Data'!O157&lt;4, 'Raw Data'!P157-'Raw Data'!O157&gt;0)), 'Raw Data'!H157, 0))</f>
        <v/>
      </c>
      <c r="H164">
        <f>IF(ISBLANK('Raw Data'!J157), 0, IF(AND(1=MATCH(LARGE('Raw Data'!G157:J157, 4), 'Raw Data'!G157:J157, 0), AND('Raw Data'!O157-'Raw Data'!P157&lt;4, 'Raw Data'!O157-'Raw Data'!P157&gt;0)), 'Raw Data'!G157, 0))</f>
        <v/>
      </c>
      <c r="I164">
        <f>IF(ISBLANK('Raw Data'!J157), 0, IF(AND(4=MATCH(LARGE('Raw Data'!G157:J157, 3), 'Raw Data'!G157:J157, 0), 'Raw Data'!P157-'Raw Data'!O157&gt;3), 'Raw Data'!J157, 0))</f>
        <v/>
      </c>
      <c r="J164">
        <f>IF(ISBLANK('Raw Data'!J157), 0, IF(AND(3=MATCH(LARGE('Raw Data'!G157:J157, 3), 'Raw Data'!G157:J157, 0), 'Raw Data'!O157-'Raw Data'!P157&gt;3), 'Raw Data'!I157, 0))</f>
        <v/>
      </c>
      <c r="K164">
        <f>IF(ISBLANK('Raw Data'!J157), 0, IF(AND(2=MATCH(LARGE('Raw Data'!G157:J157, 3), 'Raw Data'!G157:J157, 0), AND('Raw Data'!P157-'Raw Data'!O157&lt;4, 'Raw Data'!P157-'Raw Data'!O157&gt;0)), 'Raw Data'!H157, 0))</f>
        <v/>
      </c>
      <c r="L164">
        <f>IF(ISBLANK('Raw Data'!J157), 0, IF(AND(1=MATCH(LARGE('Raw Data'!G157:J157, 3), 'Raw Data'!G157:J157, 0), AND('Raw Data'!O157-'Raw Data'!P157&lt;4, 'Raw Data'!O157-'Raw Data'!P157&gt;0)), 'Raw Data'!G157, 0))</f>
        <v/>
      </c>
      <c r="M164">
        <f>IF(ISBLANK('Raw Data'!J157), 0, IF(AND(4=MATCH(LARGE('Raw Data'!G157:J157, 2), 'Raw Data'!G157:J157, 0), 'Raw Data'!P157-'Raw Data'!O157&gt;3), 'Raw Data'!J157, 0))</f>
        <v/>
      </c>
      <c r="N164">
        <f>IF(ISBLANK('Raw Data'!J157), 0, IF(AND(3=MATCH(LARGE('Raw Data'!G157:J157, 2), 'Raw Data'!G157:J157, 0), 'Raw Data'!O157-'Raw Data'!P157&gt;3), 'Raw Data'!I157, 0))</f>
        <v/>
      </c>
      <c r="O164">
        <f>IF(ISBLANK('Raw Data'!J157), 0, IF(AND(2=MATCH(LARGE('Raw Data'!G157:J157, 2), 'Raw Data'!G157:J157, 0), AND('Raw Data'!P157-'Raw Data'!O157&lt;4, 'Raw Data'!P157-'Raw Data'!O157&gt;0)), 'Raw Data'!H157, 0))</f>
        <v/>
      </c>
      <c r="P164">
        <f>IF(ISBLANK('Raw Data'!J157), 0, IF(AND(1=MATCH(LARGE('Raw Data'!G157:J157, 2), 'Raw Data'!G157:J157, 0), AND('Raw Data'!O157-'Raw Data'!P157&lt;4, 'Raw Data'!O157-'Raw Data'!P157&gt;0)), 'Raw Data'!G157, 0))</f>
        <v/>
      </c>
      <c r="Q164">
        <f>IF(ISBLANK('Raw Data'!J157), 0, IF(AND(4=MATCH(LARGE('Raw Data'!G157:J157, 1), 'Raw Data'!G157:J157, 0), 'Raw Data'!P157-'Raw Data'!O157&gt;3), 'Raw Data'!J157, 0))</f>
        <v/>
      </c>
      <c r="R164">
        <f>IF(ISBLANK('Raw Data'!J157), 0, IF(AND(3=MATCH(LARGE('Raw Data'!G157:J157, 1), 'Raw Data'!G157:J157, 0), 'Raw Data'!O157-'Raw Data'!P157&gt;3), 'Raw Data'!I157, 0))</f>
        <v/>
      </c>
      <c r="S164">
        <f>IF(AND('Raw Data'!P157-'Raw Data'!O157&gt;4, 'Raw Data'!F157&lt;'Raw Data'!C157), 'Raw Data'!J157, 0)</f>
        <v/>
      </c>
      <c r="T164">
        <f>IF(AND('Raw Data'!O157-'Raw Data'!P157&gt;4, 'Raw Data'!F157&gt;'Raw Data'!C157), 'Raw Data'!I157, 0)</f>
        <v/>
      </c>
      <c r="U164">
        <f>IF(AND('Raw Data'!P157-'Raw Data'!O157&lt;3, 'Raw Data'!P157&gt;'Raw Data'!O157, 'Raw Data'!F157&lt;'Raw Data'!C157), 'Raw Data'!H157, 0)</f>
        <v/>
      </c>
      <c r="V164">
        <f>IF(AND('Raw Data'!P157-'Raw Data'!O157&lt;3, 'Raw Data'!P157&gt;'Raw Data'!O157, 'Raw Data'!F157&gt;'Raw Data'!C157), 'Raw Data'!G157, 0)</f>
        <v/>
      </c>
    </row>
    <row r="165">
      <c r="A165">
        <f>IF(AND('Raw Data'!F158&lt;'Raw Data'!C158, 'Raw Data'!P158&gt;'Raw Data'!O158, 'Raw Data'!P158-'Raw Data'!O158&gt;3), 'Raw Data'!J158, 0)</f>
        <v/>
      </c>
      <c r="B165">
        <f>IF(AND('Raw Data'!C158&lt;'Raw Data'!F158, 'Raw Data'!O158&gt;'Raw Data'!P158, 'Raw Data'!O158-'Raw Data'!P158&gt;3), 'Raw Data'!I158, 0)</f>
        <v/>
      </c>
      <c r="C165">
        <f>IF(AND('Raw Data'!F158&lt;'Raw Data'!C158, 'Raw Data'!P158&gt;'Raw Data'!O158, 'Raw Data'!P158-'Raw Data'!O158&lt;4), 'Raw Data'!H158, 0)</f>
        <v/>
      </c>
      <c r="D165">
        <f>IF(AND('Raw Data'!C158&lt;'Raw Data'!F158, 'Raw Data'!O158&gt;'Raw Data'!P158, 'Raw Data'!O158-'Raw Data'!P158&lt;4), 'Raw Data'!G158, 0)</f>
        <v/>
      </c>
      <c r="E165">
        <f>IF(ISBLANK('Raw Data'!J158), 0, IF(AND(4=MATCH(LARGE('Raw Data'!G158:J158, 4), 'Raw Data'!G158:J158, 0), 'Raw Data'!P158-'Raw Data'!O158&gt;3), 'Raw Data'!J158, 0))</f>
        <v/>
      </c>
      <c r="F165">
        <f>IF(ISBLANK('Raw Data'!J158), 0, IF(AND(3=MATCH(LARGE('Raw Data'!G158:J158, 4), 'Raw Data'!G158:J158, 0), 'Raw Data'!O158-'Raw Data'!P158&gt;3), 'Raw Data'!I158, 0))</f>
        <v/>
      </c>
      <c r="G165">
        <f>IF(ISBLANK('Raw Data'!J158), 0, IF(AND(2=MATCH(LARGE('Raw Data'!G158:J158, 4), 'Raw Data'!G158:J158, 0), AND('Raw Data'!P158-'Raw Data'!O158&lt;4, 'Raw Data'!P158-'Raw Data'!O158&gt;0)), 'Raw Data'!H158, 0))</f>
        <v/>
      </c>
      <c r="H165">
        <f>IF(ISBLANK('Raw Data'!J158), 0, IF(AND(1=MATCH(LARGE('Raw Data'!G158:J158, 4), 'Raw Data'!G158:J158, 0), AND('Raw Data'!O158-'Raw Data'!P158&lt;4, 'Raw Data'!O158-'Raw Data'!P158&gt;0)), 'Raw Data'!G158, 0))</f>
        <v/>
      </c>
      <c r="I165">
        <f>IF(ISBLANK('Raw Data'!J158), 0, IF(AND(4=MATCH(LARGE('Raw Data'!G158:J158, 3), 'Raw Data'!G158:J158, 0), 'Raw Data'!P158-'Raw Data'!O158&gt;3), 'Raw Data'!J158, 0))</f>
        <v/>
      </c>
      <c r="J165">
        <f>IF(ISBLANK('Raw Data'!J158), 0, IF(AND(3=MATCH(LARGE('Raw Data'!G158:J158, 3), 'Raw Data'!G158:J158, 0), 'Raw Data'!O158-'Raw Data'!P158&gt;3), 'Raw Data'!I158, 0))</f>
        <v/>
      </c>
      <c r="K165">
        <f>IF(ISBLANK('Raw Data'!J158), 0, IF(AND(2=MATCH(LARGE('Raw Data'!G158:J158, 3), 'Raw Data'!G158:J158, 0), AND('Raw Data'!P158-'Raw Data'!O158&lt;4, 'Raw Data'!P158-'Raw Data'!O158&gt;0)), 'Raw Data'!H158, 0))</f>
        <v/>
      </c>
      <c r="L165">
        <f>IF(ISBLANK('Raw Data'!J158), 0, IF(AND(1=MATCH(LARGE('Raw Data'!G158:J158, 3), 'Raw Data'!G158:J158, 0), AND('Raw Data'!O158-'Raw Data'!P158&lt;4, 'Raw Data'!O158-'Raw Data'!P158&gt;0)), 'Raw Data'!G158, 0))</f>
        <v/>
      </c>
      <c r="M165">
        <f>IF(ISBLANK('Raw Data'!J158), 0, IF(AND(4=MATCH(LARGE('Raw Data'!G158:J158, 2), 'Raw Data'!G158:J158, 0), 'Raw Data'!P158-'Raw Data'!O158&gt;3), 'Raw Data'!J158, 0))</f>
        <v/>
      </c>
      <c r="N165">
        <f>IF(ISBLANK('Raw Data'!J158), 0, IF(AND(3=MATCH(LARGE('Raw Data'!G158:J158, 2), 'Raw Data'!G158:J158, 0), 'Raw Data'!O158-'Raw Data'!P158&gt;3), 'Raw Data'!I158, 0))</f>
        <v/>
      </c>
      <c r="O165">
        <f>IF(ISBLANK('Raw Data'!J158), 0, IF(AND(2=MATCH(LARGE('Raw Data'!G158:J158, 2), 'Raw Data'!G158:J158, 0), AND('Raw Data'!P158-'Raw Data'!O158&lt;4, 'Raw Data'!P158-'Raw Data'!O158&gt;0)), 'Raw Data'!H158, 0))</f>
        <v/>
      </c>
      <c r="P165">
        <f>IF(ISBLANK('Raw Data'!J158), 0, IF(AND(1=MATCH(LARGE('Raw Data'!G158:J158, 2), 'Raw Data'!G158:J158, 0), AND('Raw Data'!O158-'Raw Data'!P158&lt;4, 'Raw Data'!O158-'Raw Data'!P158&gt;0)), 'Raw Data'!G158, 0))</f>
        <v/>
      </c>
      <c r="Q165">
        <f>IF(ISBLANK('Raw Data'!J158), 0, IF(AND(4=MATCH(LARGE('Raw Data'!G158:J158, 1), 'Raw Data'!G158:J158, 0), 'Raw Data'!P158-'Raw Data'!O158&gt;3), 'Raw Data'!J158, 0))</f>
        <v/>
      </c>
      <c r="R165">
        <f>IF(ISBLANK('Raw Data'!J158), 0, IF(AND(3=MATCH(LARGE('Raw Data'!G158:J158, 1), 'Raw Data'!G158:J158, 0), 'Raw Data'!O158-'Raw Data'!P158&gt;3), 'Raw Data'!I158, 0))</f>
        <v/>
      </c>
      <c r="S165">
        <f>IF(AND('Raw Data'!P158-'Raw Data'!O158&gt;4, 'Raw Data'!F158&lt;'Raw Data'!C158), 'Raw Data'!J158, 0)</f>
        <v/>
      </c>
      <c r="T165">
        <f>IF(AND('Raw Data'!O158-'Raw Data'!P158&gt;4, 'Raw Data'!F158&gt;'Raw Data'!C158), 'Raw Data'!I158, 0)</f>
        <v/>
      </c>
      <c r="U165">
        <f>IF(AND('Raw Data'!P158-'Raw Data'!O158&lt;3, 'Raw Data'!P158&gt;'Raw Data'!O158, 'Raw Data'!F158&lt;'Raw Data'!C158), 'Raw Data'!H158, 0)</f>
        <v/>
      </c>
      <c r="V165">
        <f>IF(AND('Raw Data'!P158-'Raw Data'!O158&lt;3, 'Raw Data'!P158&gt;'Raw Data'!O158, 'Raw Data'!F158&gt;'Raw Data'!C158), 'Raw Data'!G158, 0)</f>
        <v/>
      </c>
    </row>
    <row r="166">
      <c r="A166">
        <f>IF(AND('Raw Data'!F159&lt;'Raw Data'!C159, 'Raw Data'!P159&gt;'Raw Data'!O159, 'Raw Data'!P159-'Raw Data'!O159&gt;3), 'Raw Data'!J159, 0)</f>
        <v/>
      </c>
      <c r="B166">
        <f>IF(AND('Raw Data'!C159&lt;'Raw Data'!F159, 'Raw Data'!O159&gt;'Raw Data'!P159, 'Raw Data'!O159-'Raw Data'!P159&gt;3), 'Raw Data'!I159, 0)</f>
        <v/>
      </c>
      <c r="C166">
        <f>IF(AND('Raw Data'!F159&lt;'Raw Data'!C159, 'Raw Data'!P159&gt;'Raw Data'!O159, 'Raw Data'!P159-'Raw Data'!O159&lt;4), 'Raw Data'!H159, 0)</f>
        <v/>
      </c>
      <c r="D166">
        <f>IF(AND('Raw Data'!C159&lt;'Raw Data'!F159, 'Raw Data'!O159&gt;'Raw Data'!P159, 'Raw Data'!O159-'Raw Data'!P159&lt;4), 'Raw Data'!G159, 0)</f>
        <v/>
      </c>
      <c r="E166">
        <f>IF(ISBLANK('Raw Data'!J159), 0, IF(AND(4=MATCH(LARGE('Raw Data'!G159:J159, 4), 'Raw Data'!G159:J159, 0), 'Raw Data'!P159-'Raw Data'!O159&gt;3), 'Raw Data'!J159, 0))</f>
        <v/>
      </c>
      <c r="F166">
        <f>IF(ISBLANK('Raw Data'!J159), 0, IF(AND(3=MATCH(LARGE('Raw Data'!G159:J159, 4), 'Raw Data'!G159:J159, 0), 'Raw Data'!O159-'Raw Data'!P159&gt;3), 'Raw Data'!I159, 0))</f>
        <v/>
      </c>
      <c r="G166">
        <f>IF(ISBLANK('Raw Data'!J159), 0, IF(AND(2=MATCH(LARGE('Raw Data'!G159:J159, 4), 'Raw Data'!G159:J159, 0), AND('Raw Data'!P159-'Raw Data'!O159&lt;4, 'Raw Data'!P159-'Raw Data'!O159&gt;0)), 'Raw Data'!H159, 0))</f>
        <v/>
      </c>
      <c r="H166">
        <f>IF(ISBLANK('Raw Data'!J159), 0, IF(AND(1=MATCH(LARGE('Raw Data'!G159:J159, 4), 'Raw Data'!G159:J159, 0), AND('Raw Data'!O159-'Raw Data'!P159&lt;4, 'Raw Data'!O159-'Raw Data'!P159&gt;0)), 'Raw Data'!G159, 0))</f>
        <v/>
      </c>
      <c r="I166">
        <f>IF(ISBLANK('Raw Data'!J159), 0, IF(AND(4=MATCH(LARGE('Raw Data'!G159:J159, 3), 'Raw Data'!G159:J159, 0), 'Raw Data'!P159-'Raw Data'!O159&gt;3), 'Raw Data'!J159, 0))</f>
        <v/>
      </c>
      <c r="J166">
        <f>IF(ISBLANK('Raw Data'!J159), 0, IF(AND(3=MATCH(LARGE('Raw Data'!G159:J159, 3), 'Raw Data'!G159:J159, 0), 'Raw Data'!O159-'Raw Data'!P159&gt;3), 'Raw Data'!I159, 0))</f>
        <v/>
      </c>
      <c r="K166">
        <f>IF(ISBLANK('Raw Data'!J159), 0, IF(AND(2=MATCH(LARGE('Raw Data'!G159:J159, 3), 'Raw Data'!G159:J159, 0), AND('Raw Data'!P159-'Raw Data'!O159&lt;4, 'Raw Data'!P159-'Raw Data'!O159&gt;0)), 'Raw Data'!H159, 0))</f>
        <v/>
      </c>
      <c r="L166">
        <f>IF(ISBLANK('Raw Data'!J159), 0, IF(AND(1=MATCH(LARGE('Raw Data'!G159:J159, 3), 'Raw Data'!G159:J159, 0), AND('Raw Data'!O159-'Raw Data'!P159&lt;4, 'Raw Data'!O159-'Raw Data'!P159&gt;0)), 'Raw Data'!G159, 0))</f>
        <v/>
      </c>
      <c r="M166">
        <f>IF(ISBLANK('Raw Data'!J159), 0, IF(AND(4=MATCH(LARGE('Raw Data'!G159:J159, 2), 'Raw Data'!G159:J159, 0), 'Raw Data'!P159-'Raw Data'!O159&gt;3), 'Raw Data'!J159, 0))</f>
        <v/>
      </c>
      <c r="N166">
        <f>IF(ISBLANK('Raw Data'!J159), 0, IF(AND(3=MATCH(LARGE('Raw Data'!G159:J159, 2), 'Raw Data'!G159:J159, 0), 'Raw Data'!O159-'Raw Data'!P159&gt;3), 'Raw Data'!I159, 0))</f>
        <v/>
      </c>
      <c r="O166">
        <f>IF(ISBLANK('Raw Data'!J159), 0, IF(AND(2=MATCH(LARGE('Raw Data'!G159:J159, 2), 'Raw Data'!G159:J159, 0), AND('Raw Data'!P159-'Raw Data'!O159&lt;4, 'Raw Data'!P159-'Raw Data'!O159&gt;0)), 'Raw Data'!H159, 0))</f>
        <v/>
      </c>
      <c r="P166">
        <f>IF(ISBLANK('Raw Data'!J159), 0, IF(AND(1=MATCH(LARGE('Raw Data'!G159:J159, 2), 'Raw Data'!G159:J159, 0), AND('Raw Data'!O159-'Raw Data'!P159&lt;4, 'Raw Data'!O159-'Raw Data'!P159&gt;0)), 'Raw Data'!G159, 0))</f>
        <v/>
      </c>
      <c r="Q166">
        <f>IF(ISBLANK('Raw Data'!J159), 0, IF(AND(4=MATCH(LARGE('Raw Data'!G159:J159, 1), 'Raw Data'!G159:J159, 0), 'Raw Data'!P159-'Raw Data'!O159&gt;3), 'Raw Data'!J159, 0))</f>
        <v/>
      </c>
      <c r="R166">
        <f>IF(ISBLANK('Raw Data'!J159), 0, IF(AND(3=MATCH(LARGE('Raw Data'!G159:J159, 1), 'Raw Data'!G159:J159, 0), 'Raw Data'!O159-'Raw Data'!P159&gt;3), 'Raw Data'!I159, 0))</f>
        <v/>
      </c>
      <c r="S166">
        <f>IF(AND('Raw Data'!P159-'Raw Data'!O159&gt;4, 'Raw Data'!F159&lt;'Raw Data'!C159), 'Raw Data'!J159, 0)</f>
        <v/>
      </c>
      <c r="T166">
        <f>IF(AND('Raw Data'!O159-'Raw Data'!P159&gt;4, 'Raw Data'!F159&gt;'Raw Data'!C159), 'Raw Data'!I159, 0)</f>
        <v/>
      </c>
      <c r="U166">
        <f>IF(AND('Raw Data'!P159-'Raw Data'!O159&lt;3, 'Raw Data'!P159&gt;'Raw Data'!O159, 'Raw Data'!F159&lt;'Raw Data'!C159), 'Raw Data'!H159, 0)</f>
        <v/>
      </c>
      <c r="V166">
        <f>IF(AND('Raw Data'!P159-'Raw Data'!O159&lt;3, 'Raw Data'!P159&gt;'Raw Data'!O159, 'Raw Data'!F159&gt;'Raw Data'!C159), 'Raw Data'!G159, 0)</f>
        <v/>
      </c>
    </row>
    <row r="167">
      <c r="A167">
        <f>IF(AND('Raw Data'!F160&lt;'Raw Data'!C160, 'Raw Data'!P160&gt;'Raw Data'!O160, 'Raw Data'!P160-'Raw Data'!O160&gt;3), 'Raw Data'!J160, 0)</f>
        <v/>
      </c>
      <c r="B167">
        <f>IF(AND('Raw Data'!C160&lt;'Raw Data'!F160, 'Raw Data'!O160&gt;'Raw Data'!P160, 'Raw Data'!O160-'Raw Data'!P160&gt;3), 'Raw Data'!I160, 0)</f>
        <v/>
      </c>
      <c r="C167">
        <f>IF(AND('Raw Data'!F160&lt;'Raw Data'!C160, 'Raw Data'!P160&gt;'Raw Data'!O160, 'Raw Data'!P160-'Raw Data'!O160&lt;4), 'Raw Data'!H160, 0)</f>
        <v/>
      </c>
      <c r="D167">
        <f>IF(AND('Raw Data'!C160&lt;'Raw Data'!F160, 'Raw Data'!O160&gt;'Raw Data'!P160, 'Raw Data'!O160-'Raw Data'!P160&lt;4), 'Raw Data'!G160, 0)</f>
        <v/>
      </c>
      <c r="E167">
        <f>IF(ISBLANK('Raw Data'!J160), 0, IF(AND(4=MATCH(LARGE('Raw Data'!G160:J160, 4), 'Raw Data'!G160:J160, 0), 'Raw Data'!P160-'Raw Data'!O160&gt;3), 'Raw Data'!J160, 0))</f>
        <v/>
      </c>
      <c r="F167">
        <f>IF(ISBLANK('Raw Data'!J160), 0, IF(AND(3=MATCH(LARGE('Raw Data'!G160:J160, 4), 'Raw Data'!G160:J160, 0), 'Raw Data'!O160-'Raw Data'!P160&gt;3), 'Raw Data'!I160, 0))</f>
        <v/>
      </c>
      <c r="G167">
        <f>IF(ISBLANK('Raw Data'!J160), 0, IF(AND(2=MATCH(LARGE('Raw Data'!G160:J160, 4), 'Raw Data'!G160:J160, 0), AND('Raw Data'!P160-'Raw Data'!O160&lt;4, 'Raw Data'!P160-'Raw Data'!O160&gt;0)), 'Raw Data'!H160, 0))</f>
        <v/>
      </c>
      <c r="H167">
        <f>IF(ISBLANK('Raw Data'!J160), 0, IF(AND(1=MATCH(LARGE('Raw Data'!G160:J160, 4), 'Raw Data'!G160:J160, 0), AND('Raw Data'!O160-'Raw Data'!P160&lt;4, 'Raw Data'!O160-'Raw Data'!P160&gt;0)), 'Raw Data'!G160, 0))</f>
        <v/>
      </c>
      <c r="I167">
        <f>IF(ISBLANK('Raw Data'!J160), 0, IF(AND(4=MATCH(LARGE('Raw Data'!G160:J160, 3), 'Raw Data'!G160:J160, 0), 'Raw Data'!P160-'Raw Data'!O160&gt;3), 'Raw Data'!J160, 0))</f>
        <v/>
      </c>
      <c r="J167">
        <f>IF(ISBLANK('Raw Data'!J160), 0, IF(AND(3=MATCH(LARGE('Raw Data'!G160:J160, 3), 'Raw Data'!G160:J160, 0), 'Raw Data'!O160-'Raw Data'!P160&gt;3), 'Raw Data'!I160, 0))</f>
        <v/>
      </c>
      <c r="K167">
        <f>IF(ISBLANK('Raw Data'!J160), 0, IF(AND(2=MATCH(LARGE('Raw Data'!G160:J160, 3), 'Raw Data'!G160:J160, 0), AND('Raw Data'!P160-'Raw Data'!O160&lt;4, 'Raw Data'!P160-'Raw Data'!O160&gt;0)), 'Raw Data'!H160, 0))</f>
        <v/>
      </c>
      <c r="L167">
        <f>IF(ISBLANK('Raw Data'!J160), 0, IF(AND(1=MATCH(LARGE('Raw Data'!G160:J160, 3), 'Raw Data'!G160:J160, 0), AND('Raw Data'!O160-'Raw Data'!P160&lt;4, 'Raw Data'!O160-'Raw Data'!P160&gt;0)), 'Raw Data'!G160, 0))</f>
        <v/>
      </c>
      <c r="M167">
        <f>IF(ISBLANK('Raw Data'!J160), 0, IF(AND(4=MATCH(LARGE('Raw Data'!G160:J160, 2), 'Raw Data'!G160:J160, 0), 'Raw Data'!P160-'Raw Data'!O160&gt;3), 'Raw Data'!J160, 0))</f>
        <v/>
      </c>
      <c r="N167">
        <f>IF(ISBLANK('Raw Data'!J160), 0, IF(AND(3=MATCH(LARGE('Raw Data'!G160:J160, 2), 'Raw Data'!G160:J160, 0), 'Raw Data'!O160-'Raw Data'!P160&gt;3), 'Raw Data'!I160, 0))</f>
        <v/>
      </c>
      <c r="O167">
        <f>IF(ISBLANK('Raw Data'!J160), 0, IF(AND(2=MATCH(LARGE('Raw Data'!G160:J160, 2), 'Raw Data'!G160:J160, 0), AND('Raw Data'!P160-'Raw Data'!O160&lt;4, 'Raw Data'!P160-'Raw Data'!O160&gt;0)), 'Raw Data'!H160, 0))</f>
        <v/>
      </c>
      <c r="P167">
        <f>IF(ISBLANK('Raw Data'!J160), 0, IF(AND(1=MATCH(LARGE('Raw Data'!G160:J160, 2), 'Raw Data'!G160:J160, 0), AND('Raw Data'!O160-'Raw Data'!P160&lt;4, 'Raw Data'!O160-'Raw Data'!P160&gt;0)), 'Raw Data'!G160, 0))</f>
        <v/>
      </c>
      <c r="Q167">
        <f>IF(ISBLANK('Raw Data'!J160), 0, IF(AND(4=MATCH(LARGE('Raw Data'!G160:J160, 1), 'Raw Data'!G160:J160, 0), 'Raw Data'!P160-'Raw Data'!O160&gt;3), 'Raw Data'!J160, 0))</f>
        <v/>
      </c>
      <c r="R167">
        <f>IF(ISBLANK('Raw Data'!J160), 0, IF(AND(3=MATCH(LARGE('Raw Data'!G160:J160, 1), 'Raw Data'!G160:J160, 0), 'Raw Data'!O160-'Raw Data'!P160&gt;3), 'Raw Data'!I160, 0))</f>
        <v/>
      </c>
      <c r="S167">
        <f>IF(AND('Raw Data'!P160-'Raw Data'!O160&gt;4, 'Raw Data'!F160&lt;'Raw Data'!C160), 'Raw Data'!J160, 0)</f>
        <v/>
      </c>
      <c r="T167">
        <f>IF(AND('Raw Data'!O160-'Raw Data'!P160&gt;4, 'Raw Data'!F160&gt;'Raw Data'!C160), 'Raw Data'!I160, 0)</f>
        <v/>
      </c>
      <c r="U167">
        <f>IF(AND('Raw Data'!P160-'Raw Data'!O160&lt;3, 'Raw Data'!P160&gt;'Raw Data'!O160, 'Raw Data'!F160&lt;'Raw Data'!C160), 'Raw Data'!H160, 0)</f>
        <v/>
      </c>
      <c r="V167">
        <f>IF(AND('Raw Data'!P160-'Raw Data'!O160&lt;3, 'Raw Data'!P160&gt;'Raw Data'!O160, 'Raw Data'!F160&gt;'Raw Data'!C160), 'Raw Data'!G160, 0)</f>
        <v/>
      </c>
    </row>
    <row r="168">
      <c r="A168">
        <f>IF(AND('Raw Data'!F161&lt;'Raw Data'!C161, 'Raw Data'!P161&gt;'Raw Data'!O161, 'Raw Data'!P161-'Raw Data'!O161&gt;3), 'Raw Data'!J161, 0)</f>
        <v/>
      </c>
      <c r="B168">
        <f>IF(AND('Raw Data'!C161&lt;'Raw Data'!F161, 'Raw Data'!O161&gt;'Raw Data'!P161, 'Raw Data'!O161-'Raw Data'!P161&gt;3), 'Raw Data'!I161, 0)</f>
        <v/>
      </c>
      <c r="C168">
        <f>IF(AND('Raw Data'!F161&lt;'Raw Data'!C161, 'Raw Data'!P161&gt;'Raw Data'!O161, 'Raw Data'!P161-'Raw Data'!O161&lt;4), 'Raw Data'!H161, 0)</f>
        <v/>
      </c>
      <c r="D168">
        <f>IF(AND('Raw Data'!C161&lt;'Raw Data'!F161, 'Raw Data'!O161&gt;'Raw Data'!P161, 'Raw Data'!O161-'Raw Data'!P161&lt;4), 'Raw Data'!G161, 0)</f>
        <v/>
      </c>
      <c r="E168">
        <f>IF(ISBLANK('Raw Data'!J161), 0, IF(AND(4=MATCH(LARGE('Raw Data'!G161:J161, 4), 'Raw Data'!G161:J161, 0), 'Raw Data'!P161-'Raw Data'!O161&gt;3), 'Raw Data'!J161, 0))</f>
        <v/>
      </c>
      <c r="F168">
        <f>IF(ISBLANK('Raw Data'!J161), 0, IF(AND(3=MATCH(LARGE('Raw Data'!G161:J161, 4), 'Raw Data'!G161:J161, 0), 'Raw Data'!O161-'Raw Data'!P161&gt;3), 'Raw Data'!I161, 0))</f>
        <v/>
      </c>
      <c r="G168">
        <f>IF(ISBLANK('Raw Data'!J161), 0, IF(AND(2=MATCH(LARGE('Raw Data'!G161:J161, 4), 'Raw Data'!G161:J161, 0), AND('Raw Data'!P161-'Raw Data'!O161&lt;4, 'Raw Data'!P161-'Raw Data'!O161&gt;0)), 'Raw Data'!H161, 0))</f>
        <v/>
      </c>
      <c r="H168">
        <f>IF(ISBLANK('Raw Data'!J161), 0, IF(AND(1=MATCH(LARGE('Raw Data'!G161:J161, 4), 'Raw Data'!G161:J161, 0), AND('Raw Data'!O161-'Raw Data'!P161&lt;4, 'Raw Data'!O161-'Raw Data'!P161&gt;0)), 'Raw Data'!G161, 0))</f>
        <v/>
      </c>
      <c r="I168">
        <f>IF(ISBLANK('Raw Data'!J161), 0, IF(AND(4=MATCH(LARGE('Raw Data'!G161:J161, 3), 'Raw Data'!G161:J161, 0), 'Raw Data'!P161-'Raw Data'!O161&gt;3), 'Raw Data'!J161, 0))</f>
        <v/>
      </c>
      <c r="J168">
        <f>IF(ISBLANK('Raw Data'!J161), 0, IF(AND(3=MATCH(LARGE('Raw Data'!G161:J161, 3), 'Raw Data'!G161:J161, 0), 'Raw Data'!O161-'Raw Data'!P161&gt;3), 'Raw Data'!I161, 0))</f>
        <v/>
      </c>
      <c r="K168">
        <f>IF(ISBLANK('Raw Data'!J161), 0, IF(AND(2=MATCH(LARGE('Raw Data'!G161:J161, 3), 'Raw Data'!G161:J161, 0), AND('Raw Data'!P161-'Raw Data'!O161&lt;4, 'Raw Data'!P161-'Raw Data'!O161&gt;0)), 'Raw Data'!H161, 0))</f>
        <v/>
      </c>
      <c r="L168">
        <f>IF(ISBLANK('Raw Data'!J161), 0, IF(AND(1=MATCH(LARGE('Raw Data'!G161:J161, 3), 'Raw Data'!G161:J161, 0), AND('Raw Data'!O161-'Raw Data'!P161&lt;4, 'Raw Data'!O161-'Raw Data'!P161&gt;0)), 'Raw Data'!G161, 0))</f>
        <v/>
      </c>
      <c r="M168">
        <f>IF(ISBLANK('Raw Data'!J161), 0, IF(AND(4=MATCH(LARGE('Raw Data'!G161:J161, 2), 'Raw Data'!G161:J161, 0), 'Raw Data'!P161-'Raw Data'!O161&gt;3), 'Raw Data'!J161, 0))</f>
        <v/>
      </c>
      <c r="N168">
        <f>IF(ISBLANK('Raw Data'!J161), 0, IF(AND(3=MATCH(LARGE('Raw Data'!G161:J161, 2), 'Raw Data'!G161:J161, 0), 'Raw Data'!O161-'Raw Data'!P161&gt;3), 'Raw Data'!I161, 0))</f>
        <v/>
      </c>
      <c r="O168">
        <f>IF(ISBLANK('Raw Data'!J161), 0, IF(AND(2=MATCH(LARGE('Raw Data'!G161:J161, 2), 'Raw Data'!G161:J161, 0), AND('Raw Data'!P161-'Raw Data'!O161&lt;4, 'Raw Data'!P161-'Raw Data'!O161&gt;0)), 'Raw Data'!H161, 0))</f>
        <v/>
      </c>
      <c r="P168">
        <f>IF(ISBLANK('Raw Data'!J161), 0, IF(AND(1=MATCH(LARGE('Raw Data'!G161:J161, 2), 'Raw Data'!G161:J161, 0), AND('Raw Data'!O161-'Raw Data'!P161&lt;4, 'Raw Data'!O161-'Raw Data'!P161&gt;0)), 'Raw Data'!G161, 0))</f>
        <v/>
      </c>
      <c r="Q168">
        <f>IF(ISBLANK('Raw Data'!J161), 0, IF(AND(4=MATCH(LARGE('Raw Data'!G161:J161, 1), 'Raw Data'!G161:J161, 0), 'Raw Data'!P161-'Raw Data'!O161&gt;3), 'Raw Data'!J161, 0))</f>
        <v/>
      </c>
      <c r="R168">
        <f>IF(ISBLANK('Raw Data'!J161), 0, IF(AND(3=MATCH(LARGE('Raw Data'!G161:J161, 1), 'Raw Data'!G161:J161, 0), 'Raw Data'!O161-'Raw Data'!P161&gt;3), 'Raw Data'!I161, 0))</f>
        <v/>
      </c>
      <c r="S168">
        <f>IF(AND('Raw Data'!P161-'Raw Data'!O161&gt;4, 'Raw Data'!F161&lt;'Raw Data'!C161), 'Raw Data'!J161, 0)</f>
        <v/>
      </c>
      <c r="T168">
        <f>IF(AND('Raw Data'!O161-'Raw Data'!P161&gt;4, 'Raw Data'!F161&gt;'Raw Data'!C161), 'Raw Data'!I161, 0)</f>
        <v/>
      </c>
      <c r="U168">
        <f>IF(AND('Raw Data'!P161-'Raw Data'!O161&lt;3, 'Raw Data'!P161&gt;'Raw Data'!O161, 'Raw Data'!F161&lt;'Raw Data'!C161), 'Raw Data'!H161, 0)</f>
        <v/>
      </c>
      <c r="V168">
        <f>IF(AND('Raw Data'!P161-'Raw Data'!O161&lt;3, 'Raw Data'!P161&gt;'Raw Data'!O161, 'Raw Data'!F161&gt;'Raw Data'!C161), 'Raw Data'!G161, 0)</f>
        <v/>
      </c>
    </row>
    <row r="169">
      <c r="A169">
        <f>IF(AND('Raw Data'!F162&lt;'Raw Data'!C162, 'Raw Data'!P162&gt;'Raw Data'!O162, 'Raw Data'!P162-'Raw Data'!O162&gt;3), 'Raw Data'!J162, 0)</f>
        <v/>
      </c>
      <c r="B169">
        <f>IF(AND('Raw Data'!C162&lt;'Raw Data'!F162, 'Raw Data'!O162&gt;'Raw Data'!P162, 'Raw Data'!O162-'Raw Data'!P162&gt;3), 'Raw Data'!I162, 0)</f>
        <v/>
      </c>
      <c r="C169">
        <f>IF(AND('Raw Data'!F162&lt;'Raw Data'!C162, 'Raw Data'!P162&gt;'Raw Data'!O162, 'Raw Data'!P162-'Raw Data'!O162&lt;4), 'Raw Data'!H162, 0)</f>
        <v/>
      </c>
      <c r="D169">
        <f>IF(AND('Raw Data'!C162&lt;'Raw Data'!F162, 'Raw Data'!O162&gt;'Raw Data'!P162, 'Raw Data'!O162-'Raw Data'!P162&lt;4), 'Raw Data'!G162, 0)</f>
        <v/>
      </c>
      <c r="E169">
        <f>IF(ISBLANK('Raw Data'!J162), 0, IF(AND(4=MATCH(LARGE('Raw Data'!G162:J162, 4), 'Raw Data'!G162:J162, 0), 'Raw Data'!P162-'Raw Data'!O162&gt;3), 'Raw Data'!J162, 0))</f>
        <v/>
      </c>
      <c r="F169">
        <f>IF(ISBLANK('Raw Data'!J162), 0, IF(AND(3=MATCH(LARGE('Raw Data'!G162:J162, 4), 'Raw Data'!G162:J162, 0), 'Raw Data'!O162-'Raw Data'!P162&gt;3), 'Raw Data'!I162, 0))</f>
        <v/>
      </c>
      <c r="G169">
        <f>IF(ISBLANK('Raw Data'!J162), 0, IF(AND(2=MATCH(LARGE('Raw Data'!G162:J162, 4), 'Raw Data'!G162:J162, 0), AND('Raw Data'!P162-'Raw Data'!O162&lt;4, 'Raw Data'!P162-'Raw Data'!O162&gt;0)), 'Raw Data'!H162, 0))</f>
        <v/>
      </c>
      <c r="H169">
        <f>IF(ISBLANK('Raw Data'!J162), 0, IF(AND(1=MATCH(LARGE('Raw Data'!G162:J162, 4), 'Raw Data'!G162:J162, 0), AND('Raw Data'!O162-'Raw Data'!P162&lt;4, 'Raw Data'!O162-'Raw Data'!P162&gt;0)), 'Raw Data'!G162, 0))</f>
        <v/>
      </c>
      <c r="I169">
        <f>IF(ISBLANK('Raw Data'!J162), 0, IF(AND(4=MATCH(LARGE('Raw Data'!G162:J162, 3), 'Raw Data'!G162:J162, 0), 'Raw Data'!P162-'Raw Data'!O162&gt;3), 'Raw Data'!J162, 0))</f>
        <v/>
      </c>
      <c r="J169">
        <f>IF(ISBLANK('Raw Data'!J162), 0, IF(AND(3=MATCH(LARGE('Raw Data'!G162:J162, 3), 'Raw Data'!G162:J162, 0), 'Raw Data'!O162-'Raw Data'!P162&gt;3), 'Raw Data'!I162, 0))</f>
        <v/>
      </c>
      <c r="K169">
        <f>IF(ISBLANK('Raw Data'!J162), 0, IF(AND(2=MATCH(LARGE('Raw Data'!G162:J162, 3), 'Raw Data'!G162:J162, 0), AND('Raw Data'!P162-'Raw Data'!O162&lt;4, 'Raw Data'!P162-'Raw Data'!O162&gt;0)), 'Raw Data'!H162, 0))</f>
        <v/>
      </c>
      <c r="L169">
        <f>IF(ISBLANK('Raw Data'!J162), 0, IF(AND(1=MATCH(LARGE('Raw Data'!G162:J162, 3), 'Raw Data'!G162:J162, 0), AND('Raw Data'!O162-'Raw Data'!P162&lt;4, 'Raw Data'!O162-'Raw Data'!P162&gt;0)), 'Raw Data'!G162, 0))</f>
        <v/>
      </c>
      <c r="M169">
        <f>IF(ISBLANK('Raw Data'!J162), 0, IF(AND(4=MATCH(LARGE('Raw Data'!G162:J162, 2), 'Raw Data'!G162:J162, 0), 'Raw Data'!P162-'Raw Data'!O162&gt;3), 'Raw Data'!J162, 0))</f>
        <v/>
      </c>
      <c r="N169">
        <f>IF(ISBLANK('Raw Data'!J162), 0, IF(AND(3=MATCH(LARGE('Raw Data'!G162:J162, 2), 'Raw Data'!G162:J162, 0), 'Raw Data'!O162-'Raw Data'!P162&gt;3), 'Raw Data'!I162, 0))</f>
        <v/>
      </c>
      <c r="O169">
        <f>IF(ISBLANK('Raw Data'!J162), 0, IF(AND(2=MATCH(LARGE('Raw Data'!G162:J162, 2), 'Raw Data'!G162:J162, 0), AND('Raw Data'!P162-'Raw Data'!O162&lt;4, 'Raw Data'!P162-'Raw Data'!O162&gt;0)), 'Raw Data'!H162, 0))</f>
        <v/>
      </c>
      <c r="P169">
        <f>IF(ISBLANK('Raw Data'!J162), 0, IF(AND(1=MATCH(LARGE('Raw Data'!G162:J162, 2), 'Raw Data'!G162:J162, 0), AND('Raw Data'!O162-'Raw Data'!P162&lt;4, 'Raw Data'!O162-'Raw Data'!P162&gt;0)), 'Raw Data'!G162, 0))</f>
        <v/>
      </c>
      <c r="Q169">
        <f>IF(ISBLANK('Raw Data'!J162), 0, IF(AND(4=MATCH(LARGE('Raw Data'!G162:J162, 1), 'Raw Data'!G162:J162, 0), 'Raw Data'!P162-'Raw Data'!O162&gt;3), 'Raw Data'!J162, 0))</f>
        <v/>
      </c>
      <c r="R169">
        <f>IF(ISBLANK('Raw Data'!J162), 0, IF(AND(3=MATCH(LARGE('Raw Data'!G162:J162, 1), 'Raw Data'!G162:J162, 0), 'Raw Data'!O162-'Raw Data'!P162&gt;3), 'Raw Data'!I162, 0))</f>
        <v/>
      </c>
      <c r="S169">
        <f>IF(AND('Raw Data'!P162-'Raw Data'!O162&gt;4, 'Raw Data'!F162&lt;'Raw Data'!C162), 'Raw Data'!J162, 0)</f>
        <v/>
      </c>
      <c r="T169">
        <f>IF(AND('Raw Data'!O162-'Raw Data'!P162&gt;4, 'Raw Data'!F162&gt;'Raw Data'!C162), 'Raw Data'!I162, 0)</f>
        <v/>
      </c>
      <c r="U169">
        <f>IF(AND('Raw Data'!P162-'Raw Data'!O162&lt;3, 'Raw Data'!P162&gt;'Raw Data'!O162, 'Raw Data'!F162&lt;'Raw Data'!C162), 'Raw Data'!H162, 0)</f>
        <v/>
      </c>
      <c r="V169">
        <f>IF(AND('Raw Data'!P162-'Raw Data'!O162&lt;3, 'Raw Data'!P162&gt;'Raw Data'!O162, 'Raw Data'!F162&gt;'Raw Data'!C162), 'Raw Data'!G162, 0)</f>
        <v/>
      </c>
    </row>
    <row r="170">
      <c r="A170">
        <f>IF(AND('Raw Data'!F163&lt;'Raw Data'!C163, 'Raw Data'!P163&gt;'Raw Data'!O163, 'Raw Data'!P163-'Raw Data'!O163&gt;3), 'Raw Data'!J163, 0)</f>
        <v/>
      </c>
      <c r="B170">
        <f>IF(AND('Raw Data'!C163&lt;'Raw Data'!F163, 'Raw Data'!O163&gt;'Raw Data'!P163, 'Raw Data'!O163-'Raw Data'!P163&gt;3), 'Raw Data'!I163, 0)</f>
        <v/>
      </c>
      <c r="C170">
        <f>IF(AND('Raw Data'!F163&lt;'Raw Data'!C163, 'Raw Data'!P163&gt;'Raw Data'!O163, 'Raw Data'!P163-'Raw Data'!O163&lt;4), 'Raw Data'!H163, 0)</f>
        <v/>
      </c>
      <c r="D170">
        <f>IF(AND('Raw Data'!C163&lt;'Raw Data'!F163, 'Raw Data'!O163&gt;'Raw Data'!P163, 'Raw Data'!O163-'Raw Data'!P163&lt;4), 'Raw Data'!G163, 0)</f>
        <v/>
      </c>
      <c r="E170">
        <f>IF(ISBLANK('Raw Data'!J163), 0, IF(AND(4=MATCH(LARGE('Raw Data'!G163:J163, 4), 'Raw Data'!G163:J163, 0), 'Raw Data'!P163-'Raw Data'!O163&gt;3), 'Raw Data'!J163, 0))</f>
        <v/>
      </c>
      <c r="F170">
        <f>IF(ISBLANK('Raw Data'!J163), 0, IF(AND(3=MATCH(LARGE('Raw Data'!G163:J163, 4), 'Raw Data'!G163:J163, 0), 'Raw Data'!O163-'Raw Data'!P163&gt;3), 'Raw Data'!I163, 0))</f>
        <v/>
      </c>
      <c r="G170">
        <f>IF(ISBLANK('Raw Data'!J163), 0, IF(AND(2=MATCH(LARGE('Raw Data'!G163:J163, 4), 'Raw Data'!G163:J163, 0), AND('Raw Data'!P163-'Raw Data'!O163&lt;4, 'Raw Data'!P163-'Raw Data'!O163&gt;0)), 'Raw Data'!H163, 0))</f>
        <v/>
      </c>
      <c r="H170">
        <f>IF(ISBLANK('Raw Data'!J163), 0, IF(AND(1=MATCH(LARGE('Raw Data'!G163:J163, 4), 'Raw Data'!G163:J163, 0), AND('Raw Data'!O163-'Raw Data'!P163&lt;4, 'Raw Data'!O163-'Raw Data'!P163&gt;0)), 'Raw Data'!G163, 0))</f>
        <v/>
      </c>
      <c r="I170">
        <f>IF(ISBLANK('Raw Data'!J163), 0, IF(AND(4=MATCH(LARGE('Raw Data'!G163:J163, 3), 'Raw Data'!G163:J163, 0), 'Raw Data'!P163-'Raw Data'!O163&gt;3), 'Raw Data'!J163, 0))</f>
        <v/>
      </c>
      <c r="J170">
        <f>IF(ISBLANK('Raw Data'!J163), 0, IF(AND(3=MATCH(LARGE('Raw Data'!G163:J163, 3), 'Raw Data'!G163:J163, 0), 'Raw Data'!O163-'Raw Data'!P163&gt;3), 'Raw Data'!I163, 0))</f>
        <v/>
      </c>
      <c r="K170">
        <f>IF(ISBLANK('Raw Data'!J163), 0, IF(AND(2=MATCH(LARGE('Raw Data'!G163:J163, 3), 'Raw Data'!G163:J163, 0), AND('Raw Data'!P163-'Raw Data'!O163&lt;4, 'Raw Data'!P163-'Raw Data'!O163&gt;0)), 'Raw Data'!H163, 0))</f>
        <v/>
      </c>
      <c r="L170">
        <f>IF(ISBLANK('Raw Data'!J163), 0, IF(AND(1=MATCH(LARGE('Raw Data'!G163:J163, 3), 'Raw Data'!G163:J163, 0), AND('Raw Data'!O163-'Raw Data'!P163&lt;4, 'Raw Data'!O163-'Raw Data'!P163&gt;0)), 'Raw Data'!G163, 0))</f>
        <v/>
      </c>
      <c r="M170">
        <f>IF(ISBLANK('Raw Data'!J163), 0, IF(AND(4=MATCH(LARGE('Raw Data'!G163:J163, 2), 'Raw Data'!G163:J163, 0), 'Raw Data'!P163-'Raw Data'!O163&gt;3), 'Raw Data'!J163, 0))</f>
        <v/>
      </c>
      <c r="N170">
        <f>IF(ISBLANK('Raw Data'!J163), 0, IF(AND(3=MATCH(LARGE('Raw Data'!G163:J163, 2), 'Raw Data'!G163:J163, 0), 'Raw Data'!O163-'Raw Data'!P163&gt;3), 'Raw Data'!I163, 0))</f>
        <v/>
      </c>
      <c r="O170">
        <f>IF(ISBLANK('Raw Data'!J163), 0, IF(AND(2=MATCH(LARGE('Raw Data'!G163:J163, 2), 'Raw Data'!G163:J163, 0), AND('Raw Data'!P163-'Raw Data'!O163&lt;4, 'Raw Data'!P163-'Raw Data'!O163&gt;0)), 'Raw Data'!H163, 0))</f>
        <v/>
      </c>
      <c r="P170">
        <f>IF(ISBLANK('Raw Data'!J163), 0, IF(AND(1=MATCH(LARGE('Raw Data'!G163:J163, 2), 'Raw Data'!G163:J163, 0), AND('Raw Data'!O163-'Raw Data'!P163&lt;4, 'Raw Data'!O163-'Raw Data'!P163&gt;0)), 'Raw Data'!G163, 0))</f>
        <v/>
      </c>
      <c r="Q170">
        <f>IF(ISBLANK('Raw Data'!J163), 0, IF(AND(4=MATCH(LARGE('Raw Data'!G163:J163, 1), 'Raw Data'!G163:J163, 0), 'Raw Data'!P163-'Raw Data'!O163&gt;3), 'Raw Data'!J163, 0))</f>
        <v/>
      </c>
      <c r="R170">
        <f>IF(ISBLANK('Raw Data'!J163), 0, IF(AND(3=MATCH(LARGE('Raw Data'!G163:J163, 1), 'Raw Data'!G163:J163, 0), 'Raw Data'!O163-'Raw Data'!P163&gt;3), 'Raw Data'!I163, 0))</f>
        <v/>
      </c>
      <c r="S170">
        <f>IF(AND('Raw Data'!P163-'Raw Data'!O163&gt;4, 'Raw Data'!F163&lt;'Raw Data'!C163), 'Raw Data'!J163, 0)</f>
        <v/>
      </c>
      <c r="T170">
        <f>IF(AND('Raw Data'!O163-'Raw Data'!P163&gt;4, 'Raw Data'!F163&gt;'Raw Data'!C163), 'Raw Data'!I163, 0)</f>
        <v/>
      </c>
      <c r="U170">
        <f>IF(AND('Raw Data'!P163-'Raw Data'!O163&lt;3, 'Raw Data'!P163&gt;'Raw Data'!O163, 'Raw Data'!F163&lt;'Raw Data'!C163), 'Raw Data'!H163, 0)</f>
        <v/>
      </c>
      <c r="V170">
        <f>IF(AND('Raw Data'!P163-'Raw Data'!O163&lt;3, 'Raw Data'!P163&gt;'Raw Data'!O163, 'Raw Data'!F163&gt;'Raw Data'!C163), 'Raw Data'!G163, 0)</f>
        <v/>
      </c>
    </row>
    <row r="171">
      <c r="A171">
        <f>IF(AND('Raw Data'!F164&lt;'Raw Data'!C164, 'Raw Data'!P164&gt;'Raw Data'!O164, 'Raw Data'!P164-'Raw Data'!O164&gt;3), 'Raw Data'!J164, 0)</f>
        <v/>
      </c>
      <c r="B171">
        <f>IF(AND('Raw Data'!C164&lt;'Raw Data'!F164, 'Raw Data'!O164&gt;'Raw Data'!P164, 'Raw Data'!O164-'Raw Data'!P164&gt;3), 'Raw Data'!I164, 0)</f>
        <v/>
      </c>
      <c r="C171">
        <f>IF(AND('Raw Data'!F164&lt;'Raw Data'!C164, 'Raw Data'!P164&gt;'Raw Data'!O164, 'Raw Data'!P164-'Raw Data'!O164&lt;4), 'Raw Data'!H164, 0)</f>
        <v/>
      </c>
      <c r="D171">
        <f>IF(AND('Raw Data'!C164&lt;'Raw Data'!F164, 'Raw Data'!O164&gt;'Raw Data'!P164, 'Raw Data'!O164-'Raw Data'!P164&lt;4), 'Raw Data'!G164, 0)</f>
        <v/>
      </c>
      <c r="E171">
        <f>IF(ISBLANK('Raw Data'!J164), 0, IF(AND(4=MATCH(LARGE('Raw Data'!G164:J164, 4), 'Raw Data'!G164:J164, 0), 'Raw Data'!P164-'Raw Data'!O164&gt;3), 'Raw Data'!J164, 0))</f>
        <v/>
      </c>
      <c r="F171">
        <f>IF(ISBLANK('Raw Data'!J164), 0, IF(AND(3=MATCH(LARGE('Raw Data'!G164:J164, 4), 'Raw Data'!G164:J164, 0), 'Raw Data'!O164-'Raw Data'!P164&gt;3), 'Raw Data'!I164, 0))</f>
        <v/>
      </c>
      <c r="G171">
        <f>IF(ISBLANK('Raw Data'!J164), 0, IF(AND(2=MATCH(LARGE('Raw Data'!G164:J164, 4), 'Raw Data'!G164:J164, 0), AND('Raw Data'!P164-'Raw Data'!O164&lt;4, 'Raw Data'!P164-'Raw Data'!O164&gt;0)), 'Raw Data'!H164, 0))</f>
        <v/>
      </c>
      <c r="H171">
        <f>IF(ISBLANK('Raw Data'!J164), 0, IF(AND(1=MATCH(LARGE('Raw Data'!G164:J164, 4), 'Raw Data'!G164:J164, 0), AND('Raw Data'!O164-'Raw Data'!P164&lt;4, 'Raw Data'!O164-'Raw Data'!P164&gt;0)), 'Raw Data'!G164, 0))</f>
        <v/>
      </c>
      <c r="I171">
        <f>IF(ISBLANK('Raw Data'!J164), 0, IF(AND(4=MATCH(LARGE('Raw Data'!G164:J164, 3), 'Raw Data'!G164:J164, 0), 'Raw Data'!P164-'Raw Data'!O164&gt;3), 'Raw Data'!J164, 0))</f>
        <v/>
      </c>
      <c r="J171">
        <f>IF(ISBLANK('Raw Data'!J164), 0, IF(AND(3=MATCH(LARGE('Raw Data'!G164:J164, 3), 'Raw Data'!G164:J164, 0), 'Raw Data'!O164-'Raw Data'!P164&gt;3), 'Raw Data'!I164, 0))</f>
        <v/>
      </c>
      <c r="K171">
        <f>IF(ISBLANK('Raw Data'!J164), 0, IF(AND(2=MATCH(LARGE('Raw Data'!G164:J164, 3), 'Raw Data'!G164:J164, 0), AND('Raw Data'!P164-'Raw Data'!O164&lt;4, 'Raw Data'!P164-'Raw Data'!O164&gt;0)), 'Raw Data'!H164, 0))</f>
        <v/>
      </c>
      <c r="L171">
        <f>IF(ISBLANK('Raw Data'!J164), 0, IF(AND(1=MATCH(LARGE('Raw Data'!G164:J164, 3), 'Raw Data'!G164:J164, 0), AND('Raw Data'!O164-'Raw Data'!P164&lt;4, 'Raw Data'!O164-'Raw Data'!P164&gt;0)), 'Raw Data'!G164, 0))</f>
        <v/>
      </c>
      <c r="M171">
        <f>IF(ISBLANK('Raw Data'!J164), 0, IF(AND(4=MATCH(LARGE('Raw Data'!G164:J164, 2), 'Raw Data'!G164:J164, 0), 'Raw Data'!P164-'Raw Data'!O164&gt;3), 'Raw Data'!J164, 0))</f>
        <v/>
      </c>
      <c r="N171">
        <f>IF(ISBLANK('Raw Data'!J164), 0, IF(AND(3=MATCH(LARGE('Raw Data'!G164:J164, 2), 'Raw Data'!G164:J164, 0), 'Raw Data'!O164-'Raw Data'!P164&gt;3), 'Raw Data'!I164, 0))</f>
        <v/>
      </c>
      <c r="O171">
        <f>IF(ISBLANK('Raw Data'!J164), 0, IF(AND(2=MATCH(LARGE('Raw Data'!G164:J164, 2), 'Raw Data'!G164:J164, 0), AND('Raw Data'!P164-'Raw Data'!O164&lt;4, 'Raw Data'!P164-'Raw Data'!O164&gt;0)), 'Raw Data'!H164, 0))</f>
        <v/>
      </c>
      <c r="P171">
        <f>IF(ISBLANK('Raw Data'!J164), 0, IF(AND(1=MATCH(LARGE('Raw Data'!G164:J164, 2), 'Raw Data'!G164:J164, 0), AND('Raw Data'!O164-'Raw Data'!P164&lt;4, 'Raw Data'!O164-'Raw Data'!P164&gt;0)), 'Raw Data'!G164, 0))</f>
        <v/>
      </c>
      <c r="Q171">
        <f>IF(ISBLANK('Raw Data'!J164), 0, IF(AND(4=MATCH(LARGE('Raw Data'!G164:J164, 1), 'Raw Data'!G164:J164, 0), 'Raw Data'!P164-'Raw Data'!O164&gt;3), 'Raw Data'!J164, 0))</f>
        <v/>
      </c>
      <c r="R171">
        <f>IF(ISBLANK('Raw Data'!J164), 0, IF(AND(3=MATCH(LARGE('Raw Data'!G164:J164, 1), 'Raw Data'!G164:J164, 0), 'Raw Data'!O164-'Raw Data'!P164&gt;3), 'Raw Data'!I164, 0))</f>
        <v/>
      </c>
      <c r="S171">
        <f>IF(AND('Raw Data'!P164-'Raw Data'!O164&gt;4, 'Raw Data'!F164&lt;'Raw Data'!C164), 'Raw Data'!J164, 0)</f>
        <v/>
      </c>
      <c r="T171">
        <f>IF(AND('Raw Data'!O164-'Raw Data'!P164&gt;4, 'Raw Data'!F164&gt;'Raw Data'!C164), 'Raw Data'!I164, 0)</f>
        <v/>
      </c>
      <c r="U171">
        <f>IF(AND('Raw Data'!P164-'Raw Data'!O164&lt;3, 'Raw Data'!P164&gt;'Raw Data'!O164, 'Raw Data'!F164&lt;'Raw Data'!C164), 'Raw Data'!H164, 0)</f>
        <v/>
      </c>
      <c r="V171">
        <f>IF(AND('Raw Data'!P164-'Raw Data'!O164&lt;3, 'Raw Data'!P164&gt;'Raw Data'!O164, 'Raw Data'!F164&gt;'Raw Data'!C164), 'Raw Data'!G164, 0)</f>
        <v/>
      </c>
    </row>
    <row r="172">
      <c r="A172">
        <f>IF(AND('Raw Data'!F165&lt;'Raw Data'!C165, 'Raw Data'!P165&gt;'Raw Data'!O165, 'Raw Data'!P165-'Raw Data'!O165&gt;3), 'Raw Data'!J165, 0)</f>
        <v/>
      </c>
      <c r="B172">
        <f>IF(AND('Raw Data'!C165&lt;'Raw Data'!F165, 'Raw Data'!O165&gt;'Raw Data'!P165, 'Raw Data'!O165-'Raw Data'!P165&gt;3), 'Raw Data'!I165, 0)</f>
        <v/>
      </c>
      <c r="C172">
        <f>IF(AND('Raw Data'!F165&lt;'Raw Data'!C165, 'Raw Data'!P165&gt;'Raw Data'!O165, 'Raw Data'!P165-'Raw Data'!O165&lt;4), 'Raw Data'!H165, 0)</f>
        <v/>
      </c>
      <c r="D172">
        <f>IF(AND('Raw Data'!C165&lt;'Raw Data'!F165, 'Raw Data'!O165&gt;'Raw Data'!P165, 'Raw Data'!O165-'Raw Data'!P165&lt;4), 'Raw Data'!G165, 0)</f>
        <v/>
      </c>
      <c r="E172">
        <f>IF(ISBLANK('Raw Data'!J165), 0, IF(AND(4=MATCH(LARGE('Raw Data'!G165:J165, 4), 'Raw Data'!G165:J165, 0), 'Raw Data'!P165-'Raw Data'!O165&gt;3), 'Raw Data'!J165, 0))</f>
        <v/>
      </c>
      <c r="F172">
        <f>IF(ISBLANK('Raw Data'!J165), 0, IF(AND(3=MATCH(LARGE('Raw Data'!G165:J165, 4), 'Raw Data'!G165:J165, 0), 'Raw Data'!O165-'Raw Data'!P165&gt;3), 'Raw Data'!I165, 0))</f>
        <v/>
      </c>
      <c r="G172">
        <f>IF(ISBLANK('Raw Data'!J165), 0, IF(AND(2=MATCH(LARGE('Raw Data'!G165:J165, 4), 'Raw Data'!G165:J165, 0), AND('Raw Data'!P165-'Raw Data'!O165&lt;4, 'Raw Data'!P165-'Raw Data'!O165&gt;0)), 'Raw Data'!H165, 0))</f>
        <v/>
      </c>
      <c r="H172">
        <f>IF(ISBLANK('Raw Data'!J165), 0, IF(AND(1=MATCH(LARGE('Raw Data'!G165:J165, 4), 'Raw Data'!G165:J165, 0), AND('Raw Data'!O165-'Raw Data'!P165&lt;4, 'Raw Data'!O165-'Raw Data'!P165&gt;0)), 'Raw Data'!G165, 0))</f>
        <v/>
      </c>
      <c r="I172">
        <f>IF(ISBLANK('Raw Data'!J165), 0, IF(AND(4=MATCH(LARGE('Raw Data'!G165:J165, 3), 'Raw Data'!G165:J165, 0), 'Raw Data'!P165-'Raw Data'!O165&gt;3), 'Raw Data'!J165, 0))</f>
        <v/>
      </c>
      <c r="J172">
        <f>IF(ISBLANK('Raw Data'!J165), 0, IF(AND(3=MATCH(LARGE('Raw Data'!G165:J165, 3), 'Raw Data'!G165:J165, 0), 'Raw Data'!O165-'Raw Data'!P165&gt;3), 'Raw Data'!I165, 0))</f>
        <v/>
      </c>
      <c r="K172">
        <f>IF(ISBLANK('Raw Data'!J165), 0, IF(AND(2=MATCH(LARGE('Raw Data'!G165:J165, 3), 'Raw Data'!G165:J165, 0), AND('Raw Data'!P165-'Raw Data'!O165&lt;4, 'Raw Data'!P165-'Raw Data'!O165&gt;0)), 'Raw Data'!H165, 0))</f>
        <v/>
      </c>
      <c r="L172">
        <f>IF(ISBLANK('Raw Data'!J165), 0, IF(AND(1=MATCH(LARGE('Raw Data'!G165:J165, 3), 'Raw Data'!G165:J165, 0), AND('Raw Data'!O165-'Raw Data'!P165&lt;4, 'Raw Data'!O165-'Raw Data'!P165&gt;0)), 'Raw Data'!G165, 0))</f>
        <v/>
      </c>
      <c r="M172">
        <f>IF(ISBLANK('Raw Data'!J165), 0, IF(AND(4=MATCH(LARGE('Raw Data'!G165:J165, 2), 'Raw Data'!G165:J165, 0), 'Raw Data'!P165-'Raw Data'!O165&gt;3), 'Raw Data'!J165, 0))</f>
        <v/>
      </c>
      <c r="N172">
        <f>IF(ISBLANK('Raw Data'!J165), 0, IF(AND(3=MATCH(LARGE('Raw Data'!G165:J165, 2), 'Raw Data'!G165:J165, 0), 'Raw Data'!O165-'Raw Data'!P165&gt;3), 'Raw Data'!I165, 0))</f>
        <v/>
      </c>
      <c r="O172">
        <f>IF(ISBLANK('Raw Data'!J165), 0, IF(AND(2=MATCH(LARGE('Raw Data'!G165:J165, 2), 'Raw Data'!G165:J165, 0), AND('Raw Data'!P165-'Raw Data'!O165&lt;4, 'Raw Data'!P165-'Raw Data'!O165&gt;0)), 'Raw Data'!H165, 0))</f>
        <v/>
      </c>
      <c r="P172">
        <f>IF(ISBLANK('Raw Data'!J165), 0, IF(AND(1=MATCH(LARGE('Raw Data'!G165:J165, 2), 'Raw Data'!G165:J165, 0), AND('Raw Data'!O165-'Raw Data'!P165&lt;4, 'Raw Data'!O165-'Raw Data'!P165&gt;0)), 'Raw Data'!G165, 0))</f>
        <v/>
      </c>
      <c r="Q172">
        <f>IF(ISBLANK('Raw Data'!J165), 0, IF(AND(4=MATCH(LARGE('Raw Data'!G165:J165, 1), 'Raw Data'!G165:J165, 0), 'Raw Data'!P165-'Raw Data'!O165&gt;3), 'Raw Data'!J165, 0))</f>
        <v/>
      </c>
      <c r="R172">
        <f>IF(ISBLANK('Raw Data'!J165), 0, IF(AND(3=MATCH(LARGE('Raw Data'!G165:J165, 1), 'Raw Data'!G165:J165, 0), 'Raw Data'!O165-'Raw Data'!P165&gt;3), 'Raw Data'!I165, 0))</f>
        <v/>
      </c>
      <c r="S172">
        <f>IF(AND('Raw Data'!P165-'Raw Data'!O165&gt;4, 'Raw Data'!F165&lt;'Raw Data'!C165), 'Raw Data'!J165, 0)</f>
        <v/>
      </c>
      <c r="T172">
        <f>IF(AND('Raw Data'!O165-'Raw Data'!P165&gt;4, 'Raw Data'!F165&gt;'Raw Data'!C165), 'Raw Data'!I165, 0)</f>
        <v/>
      </c>
      <c r="U172">
        <f>IF(AND('Raw Data'!P165-'Raw Data'!O165&lt;3, 'Raw Data'!P165&gt;'Raw Data'!O165, 'Raw Data'!F165&lt;'Raw Data'!C165), 'Raw Data'!H165, 0)</f>
        <v/>
      </c>
      <c r="V172">
        <f>IF(AND('Raw Data'!P165-'Raw Data'!O165&lt;3, 'Raw Data'!P165&gt;'Raw Data'!O165, 'Raw Data'!F165&gt;'Raw Data'!C165), 'Raw Data'!G165, 0)</f>
        <v/>
      </c>
    </row>
    <row r="173">
      <c r="A173">
        <f>IF(AND('Raw Data'!F166&lt;'Raw Data'!C166, 'Raw Data'!P166&gt;'Raw Data'!O166, 'Raw Data'!P166-'Raw Data'!O166&gt;3), 'Raw Data'!J166, 0)</f>
        <v/>
      </c>
      <c r="B173">
        <f>IF(AND('Raw Data'!C166&lt;'Raw Data'!F166, 'Raw Data'!O166&gt;'Raw Data'!P166, 'Raw Data'!O166-'Raw Data'!P166&gt;3), 'Raw Data'!I166, 0)</f>
        <v/>
      </c>
      <c r="C173">
        <f>IF(AND('Raw Data'!F166&lt;'Raw Data'!C166, 'Raw Data'!P166&gt;'Raw Data'!O166, 'Raw Data'!P166-'Raw Data'!O166&lt;4), 'Raw Data'!H166, 0)</f>
        <v/>
      </c>
      <c r="D173">
        <f>IF(AND('Raw Data'!C166&lt;'Raw Data'!F166, 'Raw Data'!O166&gt;'Raw Data'!P166, 'Raw Data'!O166-'Raw Data'!P166&lt;4), 'Raw Data'!G166, 0)</f>
        <v/>
      </c>
      <c r="E173">
        <f>IF(ISBLANK('Raw Data'!J166), 0, IF(AND(4=MATCH(LARGE('Raw Data'!G166:J166, 4), 'Raw Data'!G166:J166, 0), 'Raw Data'!P166-'Raw Data'!O166&gt;3), 'Raw Data'!J166, 0))</f>
        <v/>
      </c>
      <c r="F173">
        <f>IF(ISBLANK('Raw Data'!J166), 0, IF(AND(3=MATCH(LARGE('Raw Data'!G166:J166, 4), 'Raw Data'!G166:J166, 0), 'Raw Data'!O166-'Raw Data'!P166&gt;3), 'Raw Data'!I166, 0))</f>
        <v/>
      </c>
      <c r="G173">
        <f>IF(ISBLANK('Raw Data'!J166), 0, IF(AND(2=MATCH(LARGE('Raw Data'!G166:J166, 4), 'Raw Data'!G166:J166, 0), AND('Raw Data'!P166-'Raw Data'!O166&lt;4, 'Raw Data'!P166-'Raw Data'!O166&gt;0)), 'Raw Data'!H166, 0))</f>
        <v/>
      </c>
      <c r="H173">
        <f>IF(ISBLANK('Raw Data'!J166), 0, IF(AND(1=MATCH(LARGE('Raw Data'!G166:J166, 4), 'Raw Data'!G166:J166, 0), AND('Raw Data'!O166-'Raw Data'!P166&lt;4, 'Raw Data'!O166-'Raw Data'!P166&gt;0)), 'Raw Data'!G166, 0))</f>
        <v/>
      </c>
      <c r="I173">
        <f>IF(ISBLANK('Raw Data'!J166), 0, IF(AND(4=MATCH(LARGE('Raw Data'!G166:J166, 3), 'Raw Data'!G166:J166, 0), 'Raw Data'!P166-'Raw Data'!O166&gt;3), 'Raw Data'!J166, 0))</f>
        <v/>
      </c>
      <c r="J173">
        <f>IF(ISBLANK('Raw Data'!J166), 0, IF(AND(3=MATCH(LARGE('Raw Data'!G166:J166, 3), 'Raw Data'!G166:J166, 0), 'Raw Data'!O166-'Raw Data'!P166&gt;3), 'Raw Data'!I166, 0))</f>
        <v/>
      </c>
      <c r="K173">
        <f>IF(ISBLANK('Raw Data'!J166), 0, IF(AND(2=MATCH(LARGE('Raw Data'!G166:J166, 3), 'Raw Data'!G166:J166, 0), AND('Raw Data'!P166-'Raw Data'!O166&lt;4, 'Raw Data'!P166-'Raw Data'!O166&gt;0)), 'Raw Data'!H166, 0))</f>
        <v/>
      </c>
      <c r="L173">
        <f>IF(ISBLANK('Raw Data'!J166), 0, IF(AND(1=MATCH(LARGE('Raw Data'!G166:J166, 3), 'Raw Data'!G166:J166, 0), AND('Raw Data'!O166-'Raw Data'!P166&lt;4, 'Raw Data'!O166-'Raw Data'!P166&gt;0)), 'Raw Data'!G166, 0))</f>
        <v/>
      </c>
      <c r="M173">
        <f>IF(ISBLANK('Raw Data'!J166), 0, IF(AND(4=MATCH(LARGE('Raw Data'!G166:J166, 2), 'Raw Data'!G166:J166, 0), 'Raw Data'!P166-'Raw Data'!O166&gt;3), 'Raw Data'!J166, 0))</f>
        <v/>
      </c>
      <c r="N173">
        <f>IF(ISBLANK('Raw Data'!J166), 0, IF(AND(3=MATCH(LARGE('Raw Data'!G166:J166, 2), 'Raw Data'!G166:J166, 0), 'Raw Data'!O166-'Raw Data'!P166&gt;3), 'Raw Data'!I166, 0))</f>
        <v/>
      </c>
      <c r="O173">
        <f>IF(ISBLANK('Raw Data'!J166), 0, IF(AND(2=MATCH(LARGE('Raw Data'!G166:J166, 2), 'Raw Data'!G166:J166, 0), AND('Raw Data'!P166-'Raw Data'!O166&lt;4, 'Raw Data'!P166-'Raw Data'!O166&gt;0)), 'Raw Data'!H166, 0))</f>
        <v/>
      </c>
      <c r="P173">
        <f>IF(ISBLANK('Raw Data'!J166), 0, IF(AND(1=MATCH(LARGE('Raw Data'!G166:J166, 2), 'Raw Data'!G166:J166, 0), AND('Raw Data'!O166-'Raw Data'!P166&lt;4, 'Raw Data'!O166-'Raw Data'!P166&gt;0)), 'Raw Data'!G166, 0))</f>
        <v/>
      </c>
      <c r="Q173">
        <f>IF(ISBLANK('Raw Data'!J166), 0, IF(AND(4=MATCH(LARGE('Raw Data'!G166:J166, 1), 'Raw Data'!G166:J166, 0), 'Raw Data'!P166-'Raw Data'!O166&gt;3), 'Raw Data'!J166, 0))</f>
        <v/>
      </c>
      <c r="R173">
        <f>IF(ISBLANK('Raw Data'!J166), 0, IF(AND(3=MATCH(LARGE('Raw Data'!G166:J166, 1), 'Raw Data'!G166:J166, 0), 'Raw Data'!O166-'Raw Data'!P166&gt;3), 'Raw Data'!I166, 0))</f>
        <v/>
      </c>
      <c r="S173">
        <f>IF(AND('Raw Data'!P166-'Raw Data'!O166&gt;4, 'Raw Data'!F166&lt;'Raw Data'!C166), 'Raw Data'!J166, 0)</f>
        <v/>
      </c>
      <c r="T173">
        <f>IF(AND('Raw Data'!O166-'Raw Data'!P166&gt;4, 'Raw Data'!F166&gt;'Raw Data'!C166), 'Raw Data'!I166, 0)</f>
        <v/>
      </c>
      <c r="U173">
        <f>IF(AND('Raw Data'!P166-'Raw Data'!O166&lt;3, 'Raw Data'!P166&gt;'Raw Data'!O166, 'Raw Data'!F166&lt;'Raw Data'!C166), 'Raw Data'!H166, 0)</f>
        <v/>
      </c>
      <c r="V173">
        <f>IF(AND('Raw Data'!P166-'Raw Data'!O166&lt;3, 'Raw Data'!P166&gt;'Raw Data'!O166, 'Raw Data'!F166&gt;'Raw Data'!C166), 'Raw Data'!G166, 0)</f>
        <v/>
      </c>
    </row>
    <row r="174">
      <c r="A174">
        <f>IF(AND('Raw Data'!F167&lt;'Raw Data'!C167, 'Raw Data'!P167&gt;'Raw Data'!O167, 'Raw Data'!P167-'Raw Data'!O167&gt;3), 'Raw Data'!J167, 0)</f>
        <v/>
      </c>
      <c r="B174">
        <f>IF(AND('Raw Data'!C167&lt;'Raw Data'!F167, 'Raw Data'!O167&gt;'Raw Data'!P167, 'Raw Data'!O167-'Raw Data'!P167&gt;3), 'Raw Data'!I167, 0)</f>
        <v/>
      </c>
      <c r="C174">
        <f>IF(AND('Raw Data'!F167&lt;'Raw Data'!C167, 'Raw Data'!P167&gt;'Raw Data'!O167, 'Raw Data'!P167-'Raw Data'!O167&lt;4), 'Raw Data'!H167, 0)</f>
        <v/>
      </c>
      <c r="D174">
        <f>IF(AND('Raw Data'!C167&lt;'Raw Data'!F167, 'Raw Data'!O167&gt;'Raw Data'!P167, 'Raw Data'!O167-'Raw Data'!P167&lt;4), 'Raw Data'!G167, 0)</f>
        <v/>
      </c>
      <c r="E174">
        <f>IF(ISBLANK('Raw Data'!J167), 0, IF(AND(4=MATCH(LARGE('Raw Data'!G167:J167, 4), 'Raw Data'!G167:J167, 0), 'Raw Data'!P167-'Raw Data'!O167&gt;3), 'Raw Data'!J167, 0))</f>
        <v/>
      </c>
      <c r="F174">
        <f>IF(ISBLANK('Raw Data'!J167), 0, IF(AND(3=MATCH(LARGE('Raw Data'!G167:J167, 4), 'Raw Data'!G167:J167, 0), 'Raw Data'!O167-'Raw Data'!P167&gt;3), 'Raw Data'!I167, 0))</f>
        <v/>
      </c>
      <c r="G174">
        <f>IF(ISBLANK('Raw Data'!J167), 0, IF(AND(2=MATCH(LARGE('Raw Data'!G167:J167, 4), 'Raw Data'!G167:J167, 0), AND('Raw Data'!P167-'Raw Data'!O167&lt;4, 'Raw Data'!P167-'Raw Data'!O167&gt;0)), 'Raw Data'!H167, 0))</f>
        <v/>
      </c>
      <c r="H174">
        <f>IF(ISBLANK('Raw Data'!J167), 0, IF(AND(1=MATCH(LARGE('Raw Data'!G167:J167, 4), 'Raw Data'!G167:J167, 0), AND('Raw Data'!O167-'Raw Data'!P167&lt;4, 'Raw Data'!O167-'Raw Data'!P167&gt;0)), 'Raw Data'!G167, 0))</f>
        <v/>
      </c>
      <c r="I174">
        <f>IF(ISBLANK('Raw Data'!J167), 0, IF(AND(4=MATCH(LARGE('Raw Data'!G167:J167, 3), 'Raw Data'!G167:J167, 0), 'Raw Data'!P167-'Raw Data'!O167&gt;3), 'Raw Data'!J167, 0))</f>
        <v/>
      </c>
      <c r="J174">
        <f>IF(ISBLANK('Raw Data'!J167), 0, IF(AND(3=MATCH(LARGE('Raw Data'!G167:J167, 3), 'Raw Data'!G167:J167, 0), 'Raw Data'!O167-'Raw Data'!P167&gt;3), 'Raw Data'!I167, 0))</f>
        <v/>
      </c>
      <c r="K174">
        <f>IF(ISBLANK('Raw Data'!J167), 0, IF(AND(2=MATCH(LARGE('Raw Data'!G167:J167, 3), 'Raw Data'!G167:J167, 0), AND('Raw Data'!P167-'Raw Data'!O167&lt;4, 'Raw Data'!P167-'Raw Data'!O167&gt;0)), 'Raw Data'!H167, 0))</f>
        <v/>
      </c>
      <c r="L174">
        <f>IF(ISBLANK('Raw Data'!J167), 0, IF(AND(1=MATCH(LARGE('Raw Data'!G167:J167, 3), 'Raw Data'!G167:J167, 0), AND('Raw Data'!O167-'Raw Data'!P167&lt;4, 'Raw Data'!O167-'Raw Data'!P167&gt;0)), 'Raw Data'!G167, 0))</f>
        <v/>
      </c>
      <c r="M174">
        <f>IF(ISBLANK('Raw Data'!J167), 0, IF(AND(4=MATCH(LARGE('Raw Data'!G167:J167, 2), 'Raw Data'!G167:J167, 0), 'Raw Data'!P167-'Raw Data'!O167&gt;3), 'Raw Data'!J167, 0))</f>
        <v/>
      </c>
      <c r="N174">
        <f>IF(ISBLANK('Raw Data'!J167), 0, IF(AND(3=MATCH(LARGE('Raw Data'!G167:J167, 2), 'Raw Data'!G167:J167, 0), 'Raw Data'!O167-'Raw Data'!P167&gt;3), 'Raw Data'!I167, 0))</f>
        <v/>
      </c>
      <c r="O174">
        <f>IF(ISBLANK('Raw Data'!J167), 0, IF(AND(2=MATCH(LARGE('Raw Data'!G167:J167, 2), 'Raw Data'!G167:J167, 0), AND('Raw Data'!P167-'Raw Data'!O167&lt;4, 'Raw Data'!P167-'Raw Data'!O167&gt;0)), 'Raw Data'!H167, 0))</f>
        <v/>
      </c>
      <c r="P174">
        <f>IF(ISBLANK('Raw Data'!J167), 0, IF(AND(1=MATCH(LARGE('Raw Data'!G167:J167, 2), 'Raw Data'!G167:J167, 0), AND('Raw Data'!O167-'Raw Data'!P167&lt;4, 'Raw Data'!O167-'Raw Data'!P167&gt;0)), 'Raw Data'!G167, 0))</f>
        <v/>
      </c>
      <c r="Q174">
        <f>IF(ISBLANK('Raw Data'!J167), 0, IF(AND(4=MATCH(LARGE('Raw Data'!G167:J167, 1), 'Raw Data'!G167:J167, 0), 'Raw Data'!P167-'Raw Data'!O167&gt;3), 'Raw Data'!J167, 0))</f>
        <v/>
      </c>
      <c r="R174">
        <f>IF(ISBLANK('Raw Data'!J167), 0, IF(AND(3=MATCH(LARGE('Raw Data'!G167:J167, 1), 'Raw Data'!G167:J167, 0), 'Raw Data'!O167-'Raw Data'!P167&gt;3), 'Raw Data'!I167, 0))</f>
        <v/>
      </c>
      <c r="S174">
        <f>IF(AND('Raw Data'!P167-'Raw Data'!O167&gt;4, 'Raw Data'!F167&lt;'Raw Data'!C167), 'Raw Data'!J167, 0)</f>
        <v/>
      </c>
      <c r="T174">
        <f>IF(AND('Raw Data'!O167-'Raw Data'!P167&gt;4, 'Raw Data'!F167&gt;'Raw Data'!C167), 'Raw Data'!I167, 0)</f>
        <v/>
      </c>
      <c r="U174">
        <f>IF(AND('Raw Data'!P167-'Raw Data'!O167&lt;3, 'Raw Data'!P167&gt;'Raw Data'!O167, 'Raw Data'!F167&lt;'Raw Data'!C167), 'Raw Data'!H167, 0)</f>
        <v/>
      </c>
      <c r="V174">
        <f>IF(AND('Raw Data'!P167-'Raw Data'!O167&lt;3, 'Raw Data'!P167&gt;'Raw Data'!O167, 'Raw Data'!F167&gt;'Raw Data'!C167), 'Raw Data'!G167, 0)</f>
        <v/>
      </c>
    </row>
    <row r="175">
      <c r="A175">
        <f>IF(AND('Raw Data'!F168&lt;'Raw Data'!C168, 'Raw Data'!P168&gt;'Raw Data'!O168, 'Raw Data'!P168-'Raw Data'!O168&gt;3), 'Raw Data'!J168, 0)</f>
        <v/>
      </c>
      <c r="B175">
        <f>IF(AND('Raw Data'!C168&lt;'Raw Data'!F168, 'Raw Data'!O168&gt;'Raw Data'!P168, 'Raw Data'!O168-'Raw Data'!P168&gt;3), 'Raw Data'!I168, 0)</f>
        <v/>
      </c>
      <c r="C175">
        <f>IF(AND('Raw Data'!F168&lt;'Raw Data'!C168, 'Raw Data'!P168&gt;'Raw Data'!O168, 'Raw Data'!P168-'Raw Data'!O168&lt;4), 'Raw Data'!H168, 0)</f>
        <v/>
      </c>
      <c r="D175">
        <f>IF(AND('Raw Data'!C168&lt;'Raw Data'!F168, 'Raw Data'!O168&gt;'Raw Data'!P168, 'Raw Data'!O168-'Raw Data'!P168&lt;4), 'Raw Data'!G168, 0)</f>
        <v/>
      </c>
      <c r="E175">
        <f>IF(ISBLANK('Raw Data'!J168), 0, IF(AND(4=MATCH(LARGE('Raw Data'!G168:J168, 4), 'Raw Data'!G168:J168, 0), 'Raw Data'!P168-'Raw Data'!O168&gt;3), 'Raw Data'!J168, 0))</f>
        <v/>
      </c>
      <c r="F175">
        <f>IF(ISBLANK('Raw Data'!J168), 0, IF(AND(3=MATCH(LARGE('Raw Data'!G168:J168, 4), 'Raw Data'!G168:J168, 0), 'Raw Data'!O168-'Raw Data'!P168&gt;3), 'Raw Data'!I168, 0))</f>
        <v/>
      </c>
      <c r="G175">
        <f>IF(ISBLANK('Raw Data'!J168), 0, IF(AND(2=MATCH(LARGE('Raw Data'!G168:J168, 4), 'Raw Data'!G168:J168, 0), AND('Raw Data'!P168-'Raw Data'!O168&lt;4, 'Raw Data'!P168-'Raw Data'!O168&gt;0)), 'Raw Data'!H168, 0))</f>
        <v/>
      </c>
      <c r="H175">
        <f>IF(ISBLANK('Raw Data'!J168), 0, IF(AND(1=MATCH(LARGE('Raw Data'!G168:J168, 4), 'Raw Data'!G168:J168, 0), AND('Raw Data'!O168-'Raw Data'!P168&lt;4, 'Raw Data'!O168-'Raw Data'!P168&gt;0)), 'Raw Data'!G168, 0))</f>
        <v/>
      </c>
      <c r="I175">
        <f>IF(ISBLANK('Raw Data'!J168), 0, IF(AND(4=MATCH(LARGE('Raw Data'!G168:J168, 3), 'Raw Data'!G168:J168, 0), 'Raw Data'!P168-'Raw Data'!O168&gt;3), 'Raw Data'!J168, 0))</f>
        <v/>
      </c>
      <c r="J175">
        <f>IF(ISBLANK('Raw Data'!J168), 0, IF(AND(3=MATCH(LARGE('Raw Data'!G168:J168, 3), 'Raw Data'!G168:J168, 0), 'Raw Data'!O168-'Raw Data'!P168&gt;3), 'Raw Data'!I168, 0))</f>
        <v/>
      </c>
      <c r="K175">
        <f>IF(ISBLANK('Raw Data'!J168), 0, IF(AND(2=MATCH(LARGE('Raw Data'!G168:J168, 3), 'Raw Data'!G168:J168, 0), AND('Raw Data'!P168-'Raw Data'!O168&lt;4, 'Raw Data'!P168-'Raw Data'!O168&gt;0)), 'Raw Data'!H168, 0))</f>
        <v/>
      </c>
      <c r="L175">
        <f>IF(ISBLANK('Raw Data'!J168), 0, IF(AND(1=MATCH(LARGE('Raw Data'!G168:J168, 3), 'Raw Data'!G168:J168, 0), AND('Raw Data'!O168-'Raw Data'!P168&lt;4, 'Raw Data'!O168-'Raw Data'!P168&gt;0)), 'Raw Data'!G168, 0))</f>
        <v/>
      </c>
      <c r="M175">
        <f>IF(ISBLANK('Raw Data'!J168), 0, IF(AND(4=MATCH(LARGE('Raw Data'!G168:J168, 2), 'Raw Data'!G168:J168, 0), 'Raw Data'!P168-'Raw Data'!O168&gt;3), 'Raw Data'!J168, 0))</f>
        <v/>
      </c>
      <c r="N175">
        <f>IF(ISBLANK('Raw Data'!J168), 0, IF(AND(3=MATCH(LARGE('Raw Data'!G168:J168, 2), 'Raw Data'!G168:J168, 0), 'Raw Data'!O168-'Raw Data'!P168&gt;3), 'Raw Data'!I168, 0))</f>
        <v/>
      </c>
      <c r="O175">
        <f>IF(ISBLANK('Raw Data'!J168), 0, IF(AND(2=MATCH(LARGE('Raw Data'!G168:J168, 2), 'Raw Data'!G168:J168, 0), AND('Raw Data'!P168-'Raw Data'!O168&lt;4, 'Raw Data'!P168-'Raw Data'!O168&gt;0)), 'Raw Data'!H168, 0))</f>
        <v/>
      </c>
      <c r="P175">
        <f>IF(ISBLANK('Raw Data'!J168), 0, IF(AND(1=MATCH(LARGE('Raw Data'!G168:J168, 2), 'Raw Data'!G168:J168, 0), AND('Raw Data'!O168-'Raw Data'!P168&lt;4, 'Raw Data'!O168-'Raw Data'!P168&gt;0)), 'Raw Data'!G168, 0))</f>
        <v/>
      </c>
      <c r="Q175">
        <f>IF(ISBLANK('Raw Data'!J168), 0, IF(AND(4=MATCH(LARGE('Raw Data'!G168:J168, 1), 'Raw Data'!G168:J168, 0), 'Raw Data'!P168-'Raw Data'!O168&gt;3), 'Raw Data'!J168, 0))</f>
        <v/>
      </c>
      <c r="R175">
        <f>IF(ISBLANK('Raw Data'!J168), 0, IF(AND(3=MATCH(LARGE('Raw Data'!G168:J168, 1), 'Raw Data'!G168:J168, 0), 'Raw Data'!O168-'Raw Data'!P168&gt;3), 'Raw Data'!I168, 0))</f>
        <v/>
      </c>
      <c r="S175">
        <f>IF(AND('Raw Data'!P168-'Raw Data'!O168&gt;4, 'Raw Data'!F168&lt;'Raw Data'!C168), 'Raw Data'!J168, 0)</f>
        <v/>
      </c>
      <c r="T175">
        <f>IF(AND('Raw Data'!O168-'Raw Data'!P168&gt;4, 'Raw Data'!F168&gt;'Raw Data'!C168), 'Raw Data'!I168, 0)</f>
        <v/>
      </c>
      <c r="U175">
        <f>IF(AND('Raw Data'!P168-'Raw Data'!O168&lt;3, 'Raw Data'!P168&gt;'Raw Data'!O168, 'Raw Data'!F168&lt;'Raw Data'!C168), 'Raw Data'!H168, 0)</f>
        <v/>
      </c>
      <c r="V175">
        <f>IF(AND('Raw Data'!P168-'Raw Data'!O168&lt;3, 'Raw Data'!P168&gt;'Raw Data'!O168, 'Raw Data'!F168&gt;'Raw Data'!C168), 'Raw Data'!G168, 0)</f>
        <v/>
      </c>
    </row>
    <row r="176">
      <c r="A176">
        <f>IF(AND('Raw Data'!F169&lt;'Raw Data'!C169, 'Raw Data'!P169&gt;'Raw Data'!O169, 'Raw Data'!P169-'Raw Data'!O169&gt;3), 'Raw Data'!J169, 0)</f>
        <v/>
      </c>
      <c r="B176">
        <f>IF(AND('Raw Data'!C169&lt;'Raw Data'!F169, 'Raw Data'!O169&gt;'Raw Data'!P169, 'Raw Data'!O169-'Raw Data'!P169&gt;3), 'Raw Data'!I169, 0)</f>
        <v/>
      </c>
      <c r="C176">
        <f>IF(AND('Raw Data'!F169&lt;'Raw Data'!C169, 'Raw Data'!P169&gt;'Raw Data'!O169, 'Raw Data'!P169-'Raw Data'!O169&lt;4), 'Raw Data'!H169, 0)</f>
        <v/>
      </c>
      <c r="D176">
        <f>IF(AND('Raw Data'!C169&lt;'Raw Data'!F169, 'Raw Data'!O169&gt;'Raw Data'!P169, 'Raw Data'!O169-'Raw Data'!P169&lt;4), 'Raw Data'!G169, 0)</f>
        <v/>
      </c>
      <c r="E176">
        <f>IF(ISBLANK('Raw Data'!J169), 0, IF(AND(4=MATCH(LARGE('Raw Data'!G169:J169, 4), 'Raw Data'!G169:J169, 0), 'Raw Data'!P169-'Raw Data'!O169&gt;3), 'Raw Data'!J169, 0))</f>
        <v/>
      </c>
      <c r="F176">
        <f>IF(ISBLANK('Raw Data'!J169), 0, IF(AND(3=MATCH(LARGE('Raw Data'!G169:J169, 4), 'Raw Data'!G169:J169, 0), 'Raw Data'!O169-'Raw Data'!P169&gt;3), 'Raw Data'!I169, 0))</f>
        <v/>
      </c>
      <c r="G176">
        <f>IF(ISBLANK('Raw Data'!J169), 0, IF(AND(2=MATCH(LARGE('Raw Data'!G169:J169, 4), 'Raw Data'!G169:J169, 0), AND('Raw Data'!P169-'Raw Data'!O169&lt;4, 'Raw Data'!P169-'Raw Data'!O169&gt;0)), 'Raw Data'!H169, 0))</f>
        <v/>
      </c>
      <c r="H176">
        <f>IF(ISBLANK('Raw Data'!J169), 0, IF(AND(1=MATCH(LARGE('Raw Data'!G169:J169, 4), 'Raw Data'!G169:J169, 0), AND('Raw Data'!O169-'Raw Data'!P169&lt;4, 'Raw Data'!O169-'Raw Data'!P169&gt;0)), 'Raw Data'!G169, 0))</f>
        <v/>
      </c>
      <c r="I176">
        <f>IF(ISBLANK('Raw Data'!J169), 0, IF(AND(4=MATCH(LARGE('Raw Data'!G169:J169, 3), 'Raw Data'!G169:J169, 0), 'Raw Data'!P169-'Raw Data'!O169&gt;3), 'Raw Data'!J169, 0))</f>
        <v/>
      </c>
      <c r="J176">
        <f>IF(ISBLANK('Raw Data'!J169), 0, IF(AND(3=MATCH(LARGE('Raw Data'!G169:J169, 3), 'Raw Data'!G169:J169, 0), 'Raw Data'!O169-'Raw Data'!P169&gt;3), 'Raw Data'!I169, 0))</f>
        <v/>
      </c>
      <c r="K176">
        <f>IF(ISBLANK('Raw Data'!J169), 0, IF(AND(2=MATCH(LARGE('Raw Data'!G169:J169, 3), 'Raw Data'!G169:J169, 0), AND('Raw Data'!P169-'Raw Data'!O169&lt;4, 'Raw Data'!P169-'Raw Data'!O169&gt;0)), 'Raw Data'!H169, 0))</f>
        <v/>
      </c>
      <c r="L176">
        <f>IF(ISBLANK('Raw Data'!J169), 0, IF(AND(1=MATCH(LARGE('Raw Data'!G169:J169, 3), 'Raw Data'!G169:J169, 0), AND('Raw Data'!O169-'Raw Data'!P169&lt;4, 'Raw Data'!O169-'Raw Data'!P169&gt;0)), 'Raw Data'!G169, 0))</f>
        <v/>
      </c>
      <c r="M176">
        <f>IF(ISBLANK('Raw Data'!J169), 0, IF(AND(4=MATCH(LARGE('Raw Data'!G169:J169, 2), 'Raw Data'!G169:J169, 0), 'Raw Data'!P169-'Raw Data'!O169&gt;3), 'Raw Data'!J169, 0))</f>
        <v/>
      </c>
      <c r="N176">
        <f>IF(ISBLANK('Raw Data'!J169), 0, IF(AND(3=MATCH(LARGE('Raw Data'!G169:J169, 2), 'Raw Data'!G169:J169, 0), 'Raw Data'!O169-'Raw Data'!P169&gt;3), 'Raw Data'!I169, 0))</f>
        <v/>
      </c>
      <c r="O176">
        <f>IF(ISBLANK('Raw Data'!J169), 0, IF(AND(2=MATCH(LARGE('Raw Data'!G169:J169, 2), 'Raw Data'!G169:J169, 0), AND('Raw Data'!P169-'Raw Data'!O169&lt;4, 'Raw Data'!P169-'Raw Data'!O169&gt;0)), 'Raw Data'!H169, 0))</f>
        <v/>
      </c>
      <c r="P176">
        <f>IF(ISBLANK('Raw Data'!J169), 0, IF(AND(1=MATCH(LARGE('Raw Data'!G169:J169, 2), 'Raw Data'!G169:J169, 0), AND('Raw Data'!O169-'Raw Data'!P169&lt;4, 'Raw Data'!O169-'Raw Data'!P169&gt;0)), 'Raw Data'!G169, 0))</f>
        <v/>
      </c>
      <c r="Q176">
        <f>IF(ISBLANK('Raw Data'!J169), 0, IF(AND(4=MATCH(LARGE('Raw Data'!G169:J169, 1), 'Raw Data'!G169:J169, 0), 'Raw Data'!P169-'Raw Data'!O169&gt;3), 'Raw Data'!J169, 0))</f>
        <v/>
      </c>
      <c r="R176">
        <f>IF(ISBLANK('Raw Data'!J169), 0, IF(AND(3=MATCH(LARGE('Raw Data'!G169:J169, 1), 'Raw Data'!G169:J169, 0), 'Raw Data'!O169-'Raw Data'!P169&gt;3), 'Raw Data'!I169, 0))</f>
        <v/>
      </c>
      <c r="S176">
        <f>IF(AND('Raw Data'!P169-'Raw Data'!O169&gt;4, 'Raw Data'!F169&lt;'Raw Data'!C169), 'Raw Data'!J169, 0)</f>
        <v/>
      </c>
      <c r="T176">
        <f>IF(AND('Raw Data'!O169-'Raw Data'!P169&gt;4, 'Raw Data'!F169&gt;'Raw Data'!C169), 'Raw Data'!I169, 0)</f>
        <v/>
      </c>
      <c r="U176">
        <f>IF(AND('Raw Data'!P169-'Raw Data'!O169&lt;3, 'Raw Data'!P169&gt;'Raw Data'!O169, 'Raw Data'!F169&lt;'Raw Data'!C169), 'Raw Data'!H169, 0)</f>
        <v/>
      </c>
      <c r="V176">
        <f>IF(AND('Raw Data'!P169-'Raw Data'!O169&lt;3, 'Raw Data'!P169&gt;'Raw Data'!O169, 'Raw Data'!F169&gt;'Raw Data'!C169), 'Raw Data'!G169, 0)</f>
        <v/>
      </c>
    </row>
    <row r="177">
      <c r="A177">
        <f>IF(AND('Raw Data'!F170&lt;'Raw Data'!C170, 'Raw Data'!P170&gt;'Raw Data'!O170, 'Raw Data'!P170-'Raw Data'!O170&gt;3), 'Raw Data'!J170, 0)</f>
        <v/>
      </c>
      <c r="B177">
        <f>IF(AND('Raw Data'!C170&lt;'Raw Data'!F170, 'Raw Data'!O170&gt;'Raw Data'!P170, 'Raw Data'!O170-'Raw Data'!P170&gt;3), 'Raw Data'!I170, 0)</f>
        <v/>
      </c>
      <c r="C177">
        <f>IF(AND('Raw Data'!F170&lt;'Raw Data'!C170, 'Raw Data'!P170&gt;'Raw Data'!O170, 'Raw Data'!P170-'Raw Data'!O170&lt;4), 'Raw Data'!H170, 0)</f>
        <v/>
      </c>
      <c r="D177">
        <f>IF(AND('Raw Data'!C170&lt;'Raw Data'!F170, 'Raw Data'!O170&gt;'Raw Data'!P170, 'Raw Data'!O170-'Raw Data'!P170&lt;4), 'Raw Data'!G170, 0)</f>
        <v/>
      </c>
      <c r="E177">
        <f>IF(ISBLANK('Raw Data'!J170), 0, IF(AND(4=MATCH(LARGE('Raw Data'!G170:J170, 4), 'Raw Data'!G170:J170, 0), 'Raw Data'!P170-'Raw Data'!O170&gt;3), 'Raw Data'!J170, 0))</f>
        <v/>
      </c>
      <c r="F177">
        <f>IF(ISBLANK('Raw Data'!J170), 0, IF(AND(3=MATCH(LARGE('Raw Data'!G170:J170, 4), 'Raw Data'!G170:J170, 0), 'Raw Data'!O170-'Raw Data'!P170&gt;3), 'Raw Data'!I170, 0))</f>
        <v/>
      </c>
      <c r="G177">
        <f>IF(ISBLANK('Raw Data'!J170), 0, IF(AND(2=MATCH(LARGE('Raw Data'!G170:J170, 4), 'Raw Data'!G170:J170, 0), AND('Raw Data'!P170-'Raw Data'!O170&lt;4, 'Raw Data'!P170-'Raw Data'!O170&gt;0)), 'Raw Data'!H170, 0))</f>
        <v/>
      </c>
      <c r="H177">
        <f>IF(ISBLANK('Raw Data'!J170), 0, IF(AND(1=MATCH(LARGE('Raw Data'!G170:J170, 4), 'Raw Data'!G170:J170, 0), AND('Raw Data'!O170-'Raw Data'!P170&lt;4, 'Raw Data'!O170-'Raw Data'!P170&gt;0)), 'Raw Data'!G170, 0))</f>
        <v/>
      </c>
      <c r="I177">
        <f>IF(ISBLANK('Raw Data'!J170), 0, IF(AND(4=MATCH(LARGE('Raw Data'!G170:J170, 3), 'Raw Data'!G170:J170, 0), 'Raw Data'!P170-'Raw Data'!O170&gt;3), 'Raw Data'!J170, 0))</f>
        <v/>
      </c>
      <c r="J177">
        <f>IF(ISBLANK('Raw Data'!J170), 0, IF(AND(3=MATCH(LARGE('Raw Data'!G170:J170, 3), 'Raw Data'!G170:J170, 0), 'Raw Data'!O170-'Raw Data'!P170&gt;3), 'Raw Data'!I170, 0))</f>
        <v/>
      </c>
      <c r="K177">
        <f>IF(ISBLANK('Raw Data'!J170), 0, IF(AND(2=MATCH(LARGE('Raw Data'!G170:J170, 3), 'Raw Data'!G170:J170, 0), AND('Raw Data'!P170-'Raw Data'!O170&lt;4, 'Raw Data'!P170-'Raw Data'!O170&gt;0)), 'Raw Data'!H170, 0))</f>
        <v/>
      </c>
      <c r="L177">
        <f>IF(ISBLANK('Raw Data'!J170), 0, IF(AND(1=MATCH(LARGE('Raw Data'!G170:J170, 3), 'Raw Data'!G170:J170, 0), AND('Raw Data'!O170-'Raw Data'!P170&lt;4, 'Raw Data'!O170-'Raw Data'!P170&gt;0)), 'Raw Data'!G170, 0))</f>
        <v/>
      </c>
      <c r="M177">
        <f>IF(ISBLANK('Raw Data'!J170), 0, IF(AND(4=MATCH(LARGE('Raw Data'!G170:J170, 2), 'Raw Data'!G170:J170, 0), 'Raw Data'!P170-'Raw Data'!O170&gt;3), 'Raw Data'!J170, 0))</f>
        <v/>
      </c>
      <c r="N177">
        <f>IF(ISBLANK('Raw Data'!J170), 0, IF(AND(3=MATCH(LARGE('Raw Data'!G170:J170, 2), 'Raw Data'!G170:J170, 0), 'Raw Data'!O170-'Raw Data'!P170&gt;3), 'Raw Data'!I170, 0))</f>
        <v/>
      </c>
      <c r="O177">
        <f>IF(ISBLANK('Raw Data'!J170), 0, IF(AND(2=MATCH(LARGE('Raw Data'!G170:J170, 2), 'Raw Data'!G170:J170, 0), AND('Raw Data'!P170-'Raw Data'!O170&lt;4, 'Raw Data'!P170-'Raw Data'!O170&gt;0)), 'Raw Data'!H170, 0))</f>
        <v/>
      </c>
      <c r="P177">
        <f>IF(ISBLANK('Raw Data'!J170), 0, IF(AND(1=MATCH(LARGE('Raw Data'!G170:J170, 2), 'Raw Data'!G170:J170, 0), AND('Raw Data'!O170-'Raw Data'!P170&lt;4, 'Raw Data'!O170-'Raw Data'!P170&gt;0)), 'Raw Data'!G170, 0))</f>
        <v/>
      </c>
      <c r="Q177">
        <f>IF(ISBLANK('Raw Data'!J170), 0, IF(AND(4=MATCH(LARGE('Raw Data'!G170:J170, 1), 'Raw Data'!G170:J170, 0), 'Raw Data'!P170-'Raw Data'!O170&gt;3), 'Raw Data'!J170, 0))</f>
        <v/>
      </c>
      <c r="R177">
        <f>IF(ISBLANK('Raw Data'!J170), 0, IF(AND(3=MATCH(LARGE('Raw Data'!G170:J170, 1), 'Raw Data'!G170:J170, 0), 'Raw Data'!O170-'Raw Data'!P170&gt;3), 'Raw Data'!I170, 0))</f>
        <v/>
      </c>
      <c r="S177">
        <f>IF(AND('Raw Data'!P170-'Raw Data'!O170&gt;4, 'Raw Data'!F170&lt;'Raw Data'!C170), 'Raw Data'!J170, 0)</f>
        <v/>
      </c>
      <c r="T177">
        <f>IF(AND('Raw Data'!O170-'Raw Data'!P170&gt;4, 'Raw Data'!F170&gt;'Raw Data'!C170), 'Raw Data'!I170, 0)</f>
        <v/>
      </c>
      <c r="U177">
        <f>IF(AND('Raw Data'!P170-'Raw Data'!O170&lt;3, 'Raw Data'!P170&gt;'Raw Data'!O170, 'Raw Data'!F170&lt;'Raw Data'!C170), 'Raw Data'!H170, 0)</f>
        <v/>
      </c>
      <c r="V177">
        <f>IF(AND('Raw Data'!P170-'Raw Data'!O170&lt;3, 'Raw Data'!P170&gt;'Raw Data'!O170, 'Raw Data'!F170&gt;'Raw Data'!C170), 'Raw Data'!G170, 0)</f>
        <v/>
      </c>
    </row>
    <row r="178">
      <c r="A178">
        <f>IF(AND('Raw Data'!F171&lt;'Raw Data'!C171, 'Raw Data'!P171&gt;'Raw Data'!O171, 'Raw Data'!P171-'Raw Data'!O171&gt;3), 'Raw Data'!J171, 0)</f>
        <v/>
      </c>
      <c r="B178">
        <f>IF(AND('Raw Data'!C171&lt;'Raw Data'!F171, 'Raw Data'!O171&gt;'Raw Data'!P171, 'Raw Data'!O171-'Raw Data'!P171&gt;3), 'Raw Data'!I171, 0)</f>
        <v/>
      </c>
      <c r="C178">
        <f>IF(AND('Raw Data'!F171&lt;'Raw Data'!C171, 'Raw Data'!P171&gt;'Raw Data'!O171, 'Raw Data'!P171-'Raw Data'!O171&lt;4), 'Raw Data'!H171, 0)</f>
        <v/>
      </c>
      <c r="D178">
        <f>IF(AND('Raw Data'!C171&lt;'Raw Data'!F171, 'Raw Data'!O171&gt;'Raw Data'!P171, 'Raw Data'!O171-'Raw Data'!P171&lt;4), 'Raw Data'!G171, 0)</f>
        <v/>
      </c>
      <c r="E178">
        <f>IF(ISBLANK('Raw Data'!J171), 0, IF(AND(4=MATCH(LARGE('Raw Data'!G171:J171, 4), 'Raw Data'!G171:J171, 0), 'Raw Data'!P171-'Raw Data'!O171&gt;3), 'Raw Data'!J171, 0))</f>
        <v/>
      </c>
      <c r="F178">
        <f>IF(ISBLANK('Raw Data'!J171), 0, IF(AND(3=MATCH(LARGE('Raw Data'!G171:J171, 4), 'Raw Data'!G171:J171, 0), 'Raw Data'!O171-'Raw Data'!P171&gt;3), 'Raw Data'!I171, 0))</f>
        <v/>
      </c>
      <c r="G178">
        <f>IF(ISBLANK('Raw Data'!J171), 0, IF(AND(2=MATCH(LARGE('Raw Data'!G171:J171, 4), 'Raw Data'!G171:J171, 0), AND('Raw Data'!P171-'Raw Data'!O171&lt;4, 'Raw Data'!P171-'Raw Data'!O171&gt;0)), 'Raw Data'!H171, 0))</f>
        <v/>
      </c>
      <c r="H178">
        <f>IF(ISBLANK('Raw Data'!J171), 0, IF(AND(1=MATCH(LARGE('Raw Data'!G171:J171, 4), 'Raw Data'!G171:J171, 0), AND('Raw Data'!O171-'Raw Data'!P171&lt;4, 'Raw Data'!O171-'Raw Data'!P171&gt;0)), 'Raw Data'!G171, 0))</f>
        <v/>
      </c>
      <c r="I178">
        <f>IF(ISBLANK('Raw Data'!J171), 0, IF(AND(4=MATCH(LARGE('Raw Data'!G171:J171, 3), 'Raw Data'!G171:J171, 0), 'Raw Data'!P171-'Raw Data'!O171&gt;3), 'Raw Data'!J171, 0))</f>
        <v/>
      </c>
      <c r="J178">
        <f>IF(ISBLANK('Raw Data'!J171), 0, IF(AND(3=MATCH(LARGE('Raw Data'!G171:J171, 3), 'Raw Data'!G171:J171, 0), 'Raw Data'!O171-'Raw Data'!P171&gt;3), 'Raw Data'!I171, 0))</f>
        <v/>
      </c>
      <c r="K178">
        <f>IF(ISBLANK('Raw Data'!J171), 0, IF(AND(2=MATCH(LARGE('Raw Data'!G171:J171, 3), 'Raw Data'!G171:J171, 0), AND('Raw Data'!P171-'Raw Data'!O171&lt;4, 'Raw Data'!P171-'Raw Data'!O171&gt;0)), 'Raw Data'!H171, 0))</f>
        <v/>
      </c>
      <c r="L178">
        <f>IF(ISBLANK('Raw Data'!J171), 0, IF(AND(1=MATCH(LARGE('Raw Data'!G171:J171, 3), 'Raw Data'!G171:J171, 0), AND('Raw Data'!O171-'Raw Data'!P171&lt;4, 'Raw Data'!O171-'Raw Data'!P171&gt;0)), 'Raw Data'!G171, 0))</f>
        <v/>
      </c>
      <c r="M178">
        <f>IF(ISBLANK('Raw Data'!J171), 0, IF(AND(4=MATCH(LARGE('Raw Data'!G171:J171, 2), 'Raw Data'!G171:J171, 0), 'Raw Data'!P171-'Raw Data'!O171&gt;3), 'Raw Data'!J171, 0))</f>
        <v/>
      </c>
      <c r="N178">
        <f>IF(ISBLANK('Raw Data'!J171), 0, IF(AND(3=MATCH(LARGE('Raw Data'!G171:J171, 2), 'Raw Data'!G171:J171, 0), 'Raw Data'!O171-'Raw Data'!P171&gt;3), 'Raw Data'!I171, 0))</f>
        <v/>
      </c>
      <c r="O178">
        <f>IF(ISBLANK('Raw Data'!J171), 0, IF(AND(2=MATCH(LARGE('Raw Data'!G171:J171, 2), 'Raw Data'!G171:J171, 0), AND('Raw Data'!P171-'Raw Data'!O171&lt;4, 'Raw Data'!P171-'Raw Data'!O171&gt;0)), 'Raw Data'!H171, 0))</f>
        <v/>
      </c>
      <c r="P178">
        <f>IF(ISBLANK('Raw Data'!J171), 0, IF(AND(1=MATCH(LARGE('Raw Data'!G171:J171, 2), 'Raw Data'!G171:J171, 0), AND('Raw Data'!O171-'Raw Data'!P171&lt;4, 'Raw Data'!O171-'Raw Data'!P171&gt;0)), 'Raw Data'!G171, 0))</f>
        <v/>
      </c>
      <c r="Q178">
        <f>IF(ISBLANK('Raw Data'!J171), 0, IF(AND(4=MATCH(LARGE('Raw Data'!G171:J171, 1), 'Raw Data'!G171:J171, 0), 'Raw Data'!P171-'Raw Data'!O171&gt;3), 'Raw Data'!J171, 0))</f>
        <v/>
      </c>
      <c r="R178">
        <f>IF(ISBLANK('Raw Data'!J171), 0, IF(AND(3=MATCH(LARGE('Raw Data'!G171:J171, 1), 'Raw Data'!G171:J171, 0), 'Raw Data'!O171-'Raw Data'!P171&gt;3), 'Raw Data'!I171, 0))</f>
        <v/>
      </c>
      <c r="S178">
        <f>IF(AND('Raw Data'!P171-'Raw Data'!O171&gt;4, 'Raw Data'!F171&lt;'Raw Data'!C171), 'Raw Data'!J171, 0)</f>
        <v/>
      </c>
      <c r="T178">
        <f>IF(AND('Raw Data'!O171-'Raw Data'!P171&gt;4, 'Raw Data'!F171&gt;'Raw Data'!C171), 'Raw Data'!I171, 0)</f>
        <v/>
      </c>
      <c r="U178">
        <f>IF(AND('Raw Data'!P171-'Raw Data'!O171&lt;3, 'Raw Data'!P171&gt;'Raw Data'!O171, 'Raw Data'!F171&lt;'Raw Data'!C171), 'Raw Data'!H171, 0)</f>
        <v/>
      </c>
      <c r="V178">
        <f>IF(AND('Raw Data'!P171-'Raw Data'!O171&lt;3, 'Raw Data'!P171&gt;'Raw Data'!O171, 'Raw Data'!F171&gt;'Raw Data'!C171), 'Raw Data'!G171, 0)</f>
        <v/>
      </c>
    </row>
    <row r="179">
      <c r="A179">
        <f>IF(AND('Raw Data'!F172&lt;'Raw Data'!C172, 'Raw Data'!P172&gt;'Raw Data'!O172, 'Raw Data'!P172-'Raw Data'!O172&gt;3), 'Raw Data'!J172, 0)</f>
        <v/>
      </c>
      <c r="B179">
        <f>IF(AND('Raw Data'!C172&lt;'Raw Data'!F172, 'Raw Data'!O172&gt;'Raw Data'!P172, 'Raw Data'!O172-'Raw Data'!P172&gt;3), 'Raw Data'!I172, 0)</f>
        <v/>
      </c>
      <c r="C179">
        <f>IF(AND('Raw Data'!F172&lt;'Raw Data'!C172, 'Raw Data'!P172&gt;'Raw Data'!O172, 'Raw Data'!P172-'Raw Data'!O172&lt;4), 'Raw Data'!H172, 0)</f>
        <v/>
      </c>
      <c r="D179">
        <f>IF(AND('Raw Data'!C172&lt;'Raw Data'!F172, 'Raw Data'!O172&gt;'Raw Data'!P172, 'Raw Data'!O172-'Raw Data'!P172&lt;4), 'Raw Data'!G172, 0)</f>
        <v/>
      </c>
      <c r="E179">
        <f>IF(ISBLANK('Raw Data'!J172), 0, IF(AND(4=MATCH(LARGE('Raw Data'!G172:J172, 4), 'Raw Data'!G172:J172, 0), 'Raw Data'!P172-'Raw Data'!O172&gt;3), 'Raw Data'!J172, 0))</f>
        <v/>
      </c>
      <c r="F179">
        <f>IF(ISBLANK('Raw Data'!J172), 0, IF(AND(3=MATCH(LARGE('Raw Data'!G172:J172, 4), 'Raw Data'!G172:J172, 0), 'Raw Data'!O172-'Raw Data'!P172&gt;3), 'Raw Data'!I172, 0))</f>
        <v/>
      </c>
      <c r="G179">
        <f>IF(ISBLANK('Raw Data'!J172), 0, IF(AND(2=MATCH(LARGE('Raw Data'!G172:J172, 4), 'Raw Data'!G172:J172, 0), AND('Raw Data'!P172-'Raw Data'!O172&lt;4, 'Raw Data'!P172-'Raw Data'!O172&gt;0)), 'Raw Data'!H172, 0))</f>
        <v/>
      </c>
      <c r="H179">
        <f>IF(ISBLANK('Raw Data'!J172), 0, IF(AND(1=MATCH(LARGE('Raw Data'!G172:J172, 4), 'Raw Data'!G172:J172, 0), AND('Raw Data'!O172-'Raw Data'!P172&lt;4, 'Raw Data'!O172-'Raw Data'!P172&gt;0)), 'Raw Data'!G172, 0))</f>
        <v/>
      </c>
      <c r="I179">
        <f>IF(ISBLANK('Raw Data'!J172), 0, IF(AND(4=MATCH(LARGE('Raw Data'!G172:J172, 3), 'Raw Data'!G172:J172, 0), 'Raw Data'!P172-'Raw Data'!O172&gt;3), 'Raw Data'!J172, 0))</f>
        <v/>
      </c>
      <c r="J179">
        <f>IF(ISBLANK('Raw Data'!J172), 0, IF(AND(3=MATCH(LARGE('Raw Data'!G172:J172, 3), 'Raw Data'!G172:J172, 0), 'Raw Data'!O172-'Raw Data'!P172&gt;3), 'Raw Data'!I172, 0))</f>
        <v/>
      </c>
      <c r="K179">
        <f>IF(ISBLANK('Raw Data'!J172), 0, IF(AND(2=MATCH(LARGE('Raw Data'!G172:J172, 3), 'Raw Data'!G172:J172, 0), AND('Raw Data'!P172-'Raw Data'!O172&lt;4, 'Raw Data'!P172-'Raw Data'!O172&gt;0)), 'Raw Data'!H172, 0))</f>
        <v/>
      </c>
      <c r="L179">
        <f>IF(ISBLANK('Raw Data'!J172), 0, IF(AND(1=MATCH(LARGE('Raw Data'!G172:J172, 3), 'Raw Data'!G172:J172, 0), AND('Raw Data'!O172-'Raw Data'!P172&lt;4, 'Raw Data'!O172-'Raw Data'!P172&gt;0)), 'Raw Data'!G172, 0))</f>
        <v/>
      </c>
      <c r="M179">
        <f>IF(ISBLANK('Raw Data'!J172), 0, IF(AND(4=MATCH(LARGE('Raw Data'!G172:J172, 2), 'Raw Data'!G172:J172, 0), 'Raw Data'!P172-'Raw Data'!O172&gt;3), 'Raw Data'!J172, 0))</f>
        <v/>
      </c>
      <c r="N179">
        <f>IF(ISBLANK('Raw Data'!J172), 0, IF(AND(3=MATCH(LARGE('Raw Data'!G172:J172, 2), 'Raw Data'!G172:J172, 0), 'Raw Data'!O172-'Raw Data'!P172&gt;3), 'Raw Data'!I172, 0))</f>
        <v/>
      </c>
      <c r="O179">
        <f>IF(ISBLANK('Raw Data'!J172), 0, IF(AND(2=MATCH(LARGE('Raw Data'!G172:J172, 2), 'Raw Data'!G172:J172, 0), AND('Raw Data'!P172-'Raw Data'!O172&lt;4, 'Raw Data'!P172-'Raw Data'!O172&gt;0)), 'Raw Data'!H172, 0))</f>
        <v/>
      </c>
      <c r="P179">
        <f>IF(ISBLANK('Raw Data'!J172), 0, IF(AND(1=MATCH(LARGE('Raw Data'!G172:J172, 2), 'Raw Data'!G172:J172, 0), AND('Raw Data'!O172-'Raw Data'!P172&lt;4, 'Raw Data'!O172-'Raw Data'!P172&gt;0)), 'Raw Data'!G172, 0))</f>
        <v/>
      </c>
      <c r="Q179">
        <f>IF(ISBLANK('Raw Data'!J172), 0, IF(AND(4=MATCH(LARGE('Raw Data'!G172:J172, 1), 'Raw Data'!G172:J172, 0), 'Raw Data'!P172-'Raw Data'!O172&gt;3), 'Raw Data'!J172, 0))</f>
        <v/>
      </c>
      <c r="R179">
        <f>IF(ISBLANK('Raw Data'!J172), 0, IF(AND(3=MATCH(LARGE('Raw Data'!G172:J172, 1), 'Raw Data'!G172:J172, 0), 'Raw Data'!O172-'Raw Data'!P172&gt;3), 'Raw Data'!I172, 0))</f>
        <v/>
      </c>
      <c r="S179">
        <f>IF(AND('Raw Data'!P172-'Raw Data'!O172&gt;4, 'Raw Data'!F172&lt;'Raw Data'!C172), 'Raw Data'!J172, 0)</f>
        <v/>
      </c>
      <c r="T179">
        <f>IF(AND('Raw Data'!O172-'Raw Data'!P172&gt;4, 'Raw Data'!F172&gt;'Raw Data'!C172), 'Raw Data'!I172, 0)</f>
        <v/>
      </c>
      <c r="U179">
        <f>IF(AND('Raw Data'!P172-'Raw Data'!O172&lt;3, 'Raw Data'!P172&gt;'Raw Data'!O172, 'Raw Data'!F172&lt;'Raw Data'!C172), 'Raw Data'!H172, 0)</f>
        <v/>
      </c>
      <c r="V179">
        <f>IF(AND('Raw Data'!P172-'Raw Data'!O172&lt;3, 'Raw Data'!P172&gt;'Raw Data'!O172, 'Raw Data'!F172&gt;'Raw Data'!C172), 'Raw Data'!G172, 0)</f>
        <v/>
      </c>
    </row>
    <row r="180">
      <c r="A180">
        <f>IF(AND('Raw Data'!F173&lt;'Raw Data'!C173, 'Raw Data'!P173&gt;'Raw Data'!O173, 'Raw Data'!P173-'Raw Data'!O173&gt;3), 'Raw Data'!J173, 0)</f>
        <v/>
      </c>
      <c r="B180">
        <f>IF(AND('Raw Data'!C173&lt;'Raw Data'!F173, 'Raw Data'!O173&gt;'Raw Data'!P173, 'Raw Data'!O173-'Raw Data'!P173&gt;3), 'Raw Data'!I173, 0)</f>
        <v/>
      </c>
      <c r="C180">
        <f>IF(AND('Raw Data'!F173&lt;'Raw Data'!C173, 'Raw Data'!P173&gt;'Raw Data'!O173, 'Raw Data'!P173-'Raw Data'!O173&lt;4), 'Raw Data'!H173, 0)</f>
        <v/>
      </c>
      <c r="D180">
        <f>IF(AND('Raw Data'!C173&lt;'Raw Data'!F173, 'Raw Data'!O173&gt;'Raw Data'!P173, 'Raw Data'!O173-'Raw Data'!P173&lt;4), 'Raw Data'!G173, 0)</f>
        <v/>
      </c>
      <c r="E180">
        <f>IF(ISBLANK('Raw Data'!J173), 0, IF(AND(4=MATCH(LARGE('Raw Data'!G173:J173, 4), 'Raw Data'!G173:J173, 0), 'Raw Data'!P173-'Raw Data'!O173&gt;3), 'Raw Data'!J173, 0))</f>
        <v/>
      </c>
      <c r="F180">
        <f>IF(ISBLANK('Raw Data'!J173), 0, IF(AND(3=MATCH(LARGE('Raw Data'!G173:J173, 4), 'Raw Data'!G173:J173, 0), 'Raw Data'!O173-'Raw Data'!P173&gt;3), 'Raw Data'!I173, 0))</f>
        <v/>
      </c>
      <c r="G180">
        <f>IF(ISBLANK('Raw Data'!J173), 0, IF(AND(2=MATCH(LARGE('Raw Data'!G173:J173, 4), 'Raw Data'!G173:J173, 0), AND('Raw Data'!P173-'Raw Data'!O173&lt;4, 'Raw Data'!P173-'Raw Data'!O173&gt;0)), 'Raw Data'!H173, 0))</f>
        <v/>
      </c>
      <c r="H180">
        <f>IF(ISBLANK('Raw Data'!J173), 0, IF(AND(1=MATCH(LARGE('Raw Data'!G173:J173, 4), 'Raw Data'!G173:J173, 0), AND('Raw Data'!O173-'Raw Data'!P173&lt;4, 'Raw Data'!O173-'Raw Data'!P173&gt;0)), 'Raw Data'!G173, 0))</f>
        <v/>
      </c>
      <c r="I180">
        <f>IF(ISBLANK('Raw Data'!J173), 0, IF(AND(4=MATCH(LARGE('Raw Data'!G173:J173, 3), 'Raw Data'!G173:J173, 0), 'Raw Data'!P173-'Raw Data'!O173&gt;3), 'Raw Data'!J173, 0))</f>
        <v/>
      </c>
      <c r="J180">
        <f>IF(ISBLANK('Raw Data'!J173), 0, IF(AND(3=MATCH(LARGE('Raw Data'!G173:J173, 3), 'Raw Data'!G173:J173, 0), 'Raw Data'!O173-'Raw Data'!P173&gt;3), 'Raw Data'!I173, 0))</f>
        <v/>
      </c>
      <c r="K180">
        <f>IF(ISBLANK('Raw Data'!J173), 0, IF(AND(2=MATCH(LARGE('Raw Data'!G173:J173, 3), 'Raw Data'!G173:J173, 0), AND('Raw Data'!P173-'Raw Data'!O173&lt;4, 'Raw Data'!P173-'Raw Data'!O173&gt;0)), 'Raw Data'!H173, 0))</f>
        <v/>
      </c>
      <c r="L180">
        <f>IF(ISBLANK('Raw Data'!J173), 0, IF(AND(1=MATCH(LARGE('Raw Data'!G173:J173, 3), 'Raw Data'!G173:J173, 0), AND('Raw Data'!O173-'Raw Data'!P173&lt;4, 'Raw Data'!O173-'Raw Data'!P173&gt;0)), 'Raw Data'!G173, 0))</f>
        <v/>
      </c>
      <c r="M180">
        <f>IF(ISBLANK('Raw Data'!J173), 0, IF(AND(4=MATCH(LARGE('Raw Data'!G173:J173, 2), 'Raw Data'!G173:J173, 0), 'Raw Data'!P173-'Raw Data'!O173&gt;3), 'Raw Data'!J173, 0))</f>
        <v/>
      </c>
      <c r="N180">
        <f>IF(ISBLANK('Raw Data'!J173), 0, IF(AND(3=MATCH(LARGE('Raw Data'!G173:J173, 2), 'Raw Data'!G173:J173, 0), 'Raw Data'!O173-'Raw Data'!P173&gt;3), 'Raw Data'!I173, 0))</f>
        <v/>
      </c>
      <c r="O180">
        <f>IF(ISBLANK('Raw Data'!J173), 0, IF(AND(2=MATCH(LARGE('Raw Data'!G173:J173, 2), 'Raw Data'!G173:J173, 0), AND('Raw Data'!P173-'Raw Data'!O173&lt;4, 'Raw Data'!P173-'Raw Data'!O173&gt;0)), 'Raw Data'!H173, 0))</f>
        <v/>
      </c>
      <c r="P180">
        <f>IF(ISBLANK('Raw Data'!J173), 0, IF(AND(1=MATCH(LARGE('Raw Data'!G173:J173, 2), 'Raw Data'!G173:J173, 0), AND('Raw Data'!O173-'Raw Data'!P173&lt;4, 'Raw Data'!O173-'Raw Data'!P173&gt;0)), 'Raw Data'!G173, 0))</f>
        <v/>
      </c>
      <c r="Q180">
        <f>IF(ISBLANK('Raw Data'!J173), 0, IF(AND(4=MATCH(LARGE('Raw Data'!G173:J173, 1), 'Raw Data'!G173:J173, 0), 'Raw Data'!P173-'Raw Data'!O173&gt;3), 'Raw Data'!J173, 0))</f>
        <v/>
      </c>
      <c r="R180">
        <f>IF(ISBLANK('Raw Data'!J173), 0, IF(AND(3=MATCH(LARGE('Raw Data'!G173:J173, 1), 'Raw Data'!G173:J173, 0), 'Raw Data'!O173-'Raw Data'!P173&gt;3), 'Raw Data'!I173, 0))</f>
        <v/>
      </c>
      <c r="S180">
        <f>IF(AND('Raw Data'!P173-'Raw Data'!O173&gt;4, 'Raw Data'!F173&lt;'Raw Data'!C173), 'Raw Data'!J173, 0)</f>
        <v/>
      </c>
      <c r="T180">
        <f>IF(AND('Raw Data'!O173-'Raw Data'!P173&gt;4, 'Raw Data'!F173&gt;'Raw Data'!C173), 'Raw Data'!I173, 0)</f>
        <v/>
      </c>
      <c r="U180">
        <f>IF(AND('Raw Data'!P173-'Raw Data'!O173&lt;3, 'Raw Data'!P173&gt;'Raw Data'!O173, 'Raw Data'!F173&lt;'Raw Data'!C173), 'Raw Data'!H173, 0)</f>
        <v/>
      </c>
      <c r="V180">
        <f>IF(AND('Raw Data'!P173-'Raw Data'!O173&lt;3, 'Raw Data'!P173&gt;'Raw Data'!O173, 'Raw Data'!F173&gt;'Raw Data'!C173), 'Raw Data'!G173, 0)</f>
        <v/>
      </c>
    </row>
    <row r="181">
      <c r="A181">
        <f>IF(AND('Raw Data'!F174&lt;'Raw Data'!C174, 'Raw Data'!P174&gt;'Raw Data'!O174, 'Raw Data'!P174-'Raw Data'!O174&gt;3), 'Raw Data'!J174, 0)</f>
        <v/>
      </c>
      <c r="B181">
        <f>IF(AND('Raw Data'!C174&lt;'Raw Data'!F174, 'Raw Data'!O174&gt;'Raw Data'!P174, 'Raw Data'!O174-'Raw Data'!P174&gt;3), 'Raw Data'!I174, 0)</f>
        <v/>
      </c>
      <c r="C181">
        <f>IF(AND('Raw Data'!F174&lt;'Raw Data'!C174, 'Raw Data'!P174&gt;'Raw Data'!O174, 'Raw Data'!P174-'Raw Data'!O174&lt;4), 'Raw Data'!H174, 0)</f>
        <v/>
      </c>
      <c r="D181">
        <f>IF(AND('Raw Data'!C174&lt;'Raw Data'!F174, 'Raw Data'!O174&gt;'Raw Data'!P174, 'Raw Data'!O174-'Raw Data'!P174&lt;4), 'Raw Data'!G174, 0)</f>
        <v/>
      </c>
      <c r="E181">
        <f>IF(ISBLANK('Raw Data'!J174), 0, IF(AND(4=MATCH(LARGE('Raw Data'!G174:J174, 4), 'Raw Data'!G174:J174, 0), 'Raw Data'!P174-'Raw Data'!O174&gt;3), 'Raw Data'!J174, 0))</f>
        <v/>
      </c>
      <c r="F181">
        <f>IF(ISBLANK('Raw Data'!J174), 0, IF(AND(3=MATCH(LARGE('Raw Data'!G174:J174, 4), 'Raw Data'!G174:J174, 0), 'Raw Data'!O174-'Raw Data'!P174&gt;3), 'Raw Data'!I174, 0))</f>
        <v/>
      </c>
      <c r="G181">
        <f>IF(ISBLANK('Raw Data'!J174), 0, IF(AND(2=MATCH(LARGE('Raw Data'!G174:J174, 4), 'Raw Data'!G174:J174, 0), AND('Raw Data'!P174-'Raw Data'!O174&lt;4, 'Raw Data'!P174-'Raw Data'!O174&gt;0)), 'Raw Data'!H174, 0))</f>
        <v/>
      </c>
      <c r="H181">
        <f>IF(ISBLANK('Raw Data'!J174), 0, IF(AND(1=MATCH(LARGE('Raw Data'!G174:J174, 4), 'Raw Data'!G174:J174, 0), AND('Raw Data'!O174-'Raw Data'!P174&lt;4, 'Raw Data'!O174-'Raw Data'!P174&gt;0)), 'Raw Data'!G174, 0))</f>
        <v/>
      </c>
      <c r="I181">
        <f>IF(ISBLANK('Raw Data'!J174), 0, IF(AND(4=MATCH(LARGE('Raw Data'!G174:J174, 3), 'Raw Data'!G174:J174, 0), 'Raw Data'!P174-'Raw Data'!O174&gt;3), 'Raw Data'!J174, 0))</f>
        <v/>
      </c>
      <c r="J181">
        <f>IF(ISBLANK('Raw Data'!J174), 0, IF(AND(3=MATCH(LARGE('Raw Data'!G174:J174, 3), 'Raw Data'!G174:J174, 0), 'Raw Data'!O174-'Raw Data'!P174&gt;3), 'Raw Data'!I174, 0))</f>
        <v/>
      </c>
      <c r="K181">
        <f>IF(ISBLANK('Raw Data'!J174), 0, IF(AND(2=MATCH(LARGE('Raw Data'!G174:J174, 3), 'Raw Data'!G174:J174, 0), AND('Raw Data'!P174-'Raw Data'!O174&lt;4, 'Raw Data'!P174-'Raw Data'!O174&gt;0)), 'Raw Data'!H174, 0))</f>
        <v/>
      </c>
      <c r="L181">
        <f>IF(ISBLANK('Raw Data'!J174), 0, IF(AND(1=MATCH(LARGE('Raw Data'!G174:J174, 3), 'Raw Data'!G174:J174, 0), AND('Raw Data'!O174-'Raw Data'!P174&lt;4, 'Raw Data'!O174-'Raw Data'!P174&gt;0)), 'Raw Data'!G174, 0))</f>
        <v/>
      </c>
      <c r="M181">
        <f>IF(ISBLANK('Raw Data'!J174), 0, IF(AND(4=MATCH(LARGE('Raw Data'!G174:J174, 2), 'Raw Data'!G174:J174, 0), 'Raw Data'!P174-'Raw Data'!O174&gt;3), 'Raw Data'!J174, 0))</f>
        <v/>
      </c>
      <c r="N181">
        <f>IF(ISBLANK('Raw Data'!J174), 0, IF(AND(3=MATCH(LARGE('Raw Data'!G174:J174, 2), 'Raw Data'!G174:J174, 0), 'Raw Data'!O174-'Raw Data'!P174&gt;3), 'Raw Data'!I174, 0))</f>
        <v/>
      </c>
      <c r="O181">
        <f>IF(ISBLANK('Raw Data'!J174), 0, IF(AND(2=MATCH(LARGE('Raw Data'!G174:J174, 2), 'Raw Data'!G174:J174, 0), AND('Raw Data'!P174-'Raw Data'!O174&lt;4, 'Raw Data'!P174-'Raw Data'!O174&gt;0)), 'Raw Data'!H174, 0))</f>
        <v/>
      </c>
      <c r="P181">
        <f>IF(ISBLANK('Raw Data'!J174), 0, IF(AND(1=MATCH(LARGE('Raw Data'!G174:J174, 2), 'Raw Data'!G174:J174, 0), AND('Raw Data'!O174-'Raw Data'!P174&lt;4, 'Raw Data'!O174-'Raw Data'!P174&gt;0)), 'Raw Data'!G174, 0))</f>
        <v/>
      </c>
      <c r="Q181">
        <f>IF(ISBLANK('Raw Data'!J174), 0, IF(AND(4=MATCH(LARGE('Raw Data'!G174:J174, 1), 'Raw Data'!G174:J174, 0), 'Raw Data'!P174-'Raw Data'!O174&gt;3), 'Raw Data'!J174, 0))</f>
        <v/>
      </c>
      <c r="R181">
        <f>IF(ISBLANK('Raw Data'!J174), 0, IF(AND(3=MATCH(LARGE('Raw Data'!G174:J174, 1), 'Raw Data'!G174:J174, 0), 'Raw Data'!O174-'Raw Data'!P174&gt;3), 'Raw Data'!I174, 0))</f>
        <v/>
      </c>
      <c r="S181">
        <f>IF(AND('Raw Data'!P174-'Raw Data'!O174&gt;4, 'Raw Data'!F174&lt;'Raw Data'!C174), 'Raw Data'!J174, 0)</f>
        <v/>
      </c>
      <c r="T181">
        <f>IF(AND('Raw Data'!O174-'Raw Data'!P174&gt;4, 'Raw Data'!F174&gt;'Raw Data'!C174), 'Raw Data'!I174, 0)</f>
        <v/>
      </c>
      <c r="U181">
        <f>IF(AND('Raw Data'!P174-'Raw Data'!O174&lt;3, 'Raw Data'!P174&gt;'Raw Data'!O174, 'Raw Data'!F174&lt;'Raw Data'!C174), 'Raw Data'!H174, 0)</f>
        <v/>
      </c>
      <c r="V181">
        <f>IF(AND('Raw Data'!P174-'Raw Data'!O174&lt;3, 'Raw Data'!P174&gt;'Raw Data'!O174, 'Raw Data'!F174&gt;'Raw Data'!C174), 'Raw Data'!G174, 0)</f>
        <v/>
      </c>
    </row>
    <row r="182">
      <c r="A182">
        <f>IF(AND('Raw Data'!F175&lt;'Raw Data'!C175, 'Raw Data'!P175&gt;'Raw Data'!O175, 'Raw Data'!P175-'Raw Data'!O175&gt;3), 'Raw Data'!J175, 0)</f>
        <v/>
      </c>
      <c r="B182">
        <f>IF(AND('Raw Data'!C175&lt;'Raw Data'!F175, 'Raw Data'!O175&gt;'Raw Data'!P175, 'Raw Data'!O175-'Raw Data'!P175&gt;3), 'Raw Data'!I175, 0)</f>
        <v/>
      </c>
      <c r="C182">
        <f>IF(AND('Raw Data'!F175&lt;'Raw Data'!C175, 'Raw Data'!P175&gt;'Raw Data'!O175, 'Raw Data'!P175-'Raw Data'!O175&lt;4), 'Raw Data'!H175, 0)</f>
        <v/>
      </c>
      <c r="D182">
        <f>IF(AND('Raw Data'!C175&lt;'Raw Data'!F175, 'Raw Data'!O175&gt;'Raw Data'!P175, 'Raw Data'!O175-'Raw Data'!P175&lt;4), 'Raw Data'!G175, 0)</f>
        <v/>
      </c>
      <c r="E182">
        <f>IF(ISBLANK('Raw Data'!J175), 0, IF(AND(4=MATCH(LARGE('Raw Data'!G175:J175, 4), 'Raw Data'!G175:J175, 0), 'Raw Data'!P175-'Raw Data'!O175&gt;3), 'Raw Data'!J175, 0))</f>
        <v/>
      </c>
      <c r="F182">
        <f>IF(ISBLANK('Raw Data'!J175), 0, IF(AND(3=MATCH(LARGE('Raw Data'!G175:J175, 4), 'Raw Data'!G175:J175, 0), 'Raw Data'!O175-'Raw Data'!P175&gt;3), 'Raw Data'!I175, 0))</f>
        <v/>
      </c>
      <c r="G182">
        <f>IF(ISBLANK('Raw Data'!J175), 0, IF(AND(2=MATCH(LARGE('Raw Data'!G175:J175, 4), 'Raw Data'!G175:J175, 0), AND('Raw Data'!P175-'Raw Data'!O175&lt;4, 'Raw Data'!P175-'Raw Data'!O175&gt;0)), 'Raw Data'!H175, 0))</f>
        <v/>
      </c>
      <c r="H182">
        <f>IF(ISBLANK('Raw Data'!J175), 0, IF(AND(1=MATCH(LARGE('Raw Data'!G175:J175, 4), 'Raw Data'!G175:J175, 0), AND('Raw Data'!O175-'Raw Data'!P175&lt;4, 'Raw Data'!O175-'Raw Data'!P175&gt;0)), 'Raw Data'!G175, 0))</f>
        <v/>
      </c>
      <c r="I182">
        <f>IF(ISBLANK('Raw Data'!J175), 0, IF(AND(4=MATCH(LARGE('Raw Data'!G175:J175, 3), 'Raw Data'!G175:J175, 0), 'Raw Data'!P175-'Raw Data'!O175&gt;3), 'Raw Data'!J175, 0))</f>
        <v/>
      </c>
      <c r="J182">
        <f>IF(ISBLANK('Raw Data'!J175), 0, IF(AND(3=MATCH(LARGE('Raw Data'!G175:J175, 3), 'Raw Data'!G175:J175, 0), 'Raw Data'!O175-'Raw Data'!P175&gt;3), 'Raw Data'!I175, 0))</f>
        <v/>
      </c>
      <c r="K182">
        <f>IF(ISBLANK('Raw Data'!J175), 0, IF(AND(2=MATCH(LARGE('Raw Data'!G175:J175, 3), 'Raw Data'!G175:J175, 0), AND('Raw Data'!P175-'Raw Data'!O175&lt;4, 'Raw Data'!P175-'Raw Data'!O175&gt;0)), 'Raw Data'!H175, 0))</f>
        <v/>
      </c>
      <c r="L182">
        <f>IF(ISBLANK('Raw Data'!J175), 0, IF(AND(1=MATCH(LARGE('Raw Data'!G175:J175, 3), 'Raw Data'!G175:J175, 0), AND('Raw Data'!O175-'Raw Data'!P175&lt;4, 'Raw Data'!O175-'Raw Data'!P175&gt;0)), 'Raw Data'!G175, 0))</f>
        <v/>
      </c>
      <c r="M182">
        <f>IF(ISBLANK('Raw Data'!J175), 0, IF(AND(4=MATCH(LARGE('Raw Data'!G175:J175, 2), 'Raw Data'!G175:J175, 0), 'Raw Data'!P175-'Raw Data'!O175&gt;3), 'Raw Data'!J175, 0))</f>
        <v/>
      </c>
      <c r="N182">
        <f>IF(ISBLANK('Raw Data'!J175), 0, IF(AND(3=MATCH(LARGE('Raw Data'!G175:J175, 2), 'Raw Data'!G175:J175, 0), 'Raw Data'!O175-'Raw Data'!P175&gt;3), 'Raw Data'!I175, 0))</f>
        <v/>
      </c>
      <c r="O182">
        <f>IF(ISBLANK('Raw Data'!J175), 0, IF(AND(2=MATCH(LARGE('Raw Data'!G175:J175, 2), 'Raw Data'!G175:J175, 0), AND('Raw Data'!P175-'Raw Data'!O175&lt;4, 'Raw Data'!P175-'Raw Data'!O175&gt;0)), 'Raw Data'!H175, 0))</f>
        <v/>
      </c>
      <c r="P182">
        <f>IF(ISBLANK('Raw Data'!J175), 0, IF(AND(1=MATCH(LARGE('Raw Data'!G175:J175, 2), 'Raw Data'!G175:J175, 0), AND('Raw Data'!O175-'Raw Data'!P175&lt;4, 'Raw Data'!O175-'Raw Data'!P175&gt;0)), 'Raw Data'!G175, 0))</f>
        <v/>
      </c>
      <c r="Q182">
        <f>IF(ISBLANK('Raw Data'!J175), 0, IF(AND(4=MATCH(LARGE('Raw Data'!G175:J175, 1), 'Raw Data'!G175:J175, 0), 'Raw Data'!P175-'Raw Data'!O175&gt;3), 'Raw Data'!J175, 0))</f>
        <v/>
      </c>
      <c r="R182">
        <f>IF(ISBLANK('Raw Data'!J175), 0, IF(AND(3=MATCH(LARGE('Raw Data'!G175:J175, 1), 'Raw Data'!G175:J175, 0), 'Raw Data'!O175-'Raw Data'!P175&gt;3), 'Raw Data'!I175, 0))</f>
        <v/>
      </c>
      <c r="S182">
        <f>IF(AND('Raw Data'!P175-'Raw Data'!O175&gt;4, 'Raw Data'!F175&lt;'Raw Data'!C175), 'Raw Data'!J175, 0)</f>
        <v/>
      </c>
      <c r="T182">
        <f>IF(AND('Raw Data'!O175-'Raw Data'!P175&gt;4, 'Raw Data'!F175&gt;'Raw Data'!C175), 'Raw Data'!I175, 0)</f>
        <v/>
      </c>
      <c r="U182">
        <f>IF(AND('Raw Data'!P175-'Raw Data'!O175&lt;3, 'Raw Data'!P175&gt;'Raw Data'!O175, 'Raw Data'!F175&lt;'Raw Data'!C175), 'Raw Data'!H175, 0)</f>
        <v/>
      </c>
      <c r="V182">
        <f>IF(AND('Raw Data'!P175-'Raw Data'!O175&lt;3, 'Raw Data'!P175&gt;'Raw Data'!O175, 'Raw Data'!F175&gt;'Raw Data'!C175), 'Raw Data'!G175, 0)</f>
        <v/>
      </c>
    </row>
    <row r="183">
      <c r="A183">
        <f>IF(AND('Raw Data'!F176&lt;'Raw Data'!C176, 'Raw Data'!P176&gt;'Raw Data'!O176, 'Raw Data'!P176-'Raw Data'!O176&gt;3), 'Raw Data'!J176, 0)</f>
        <v/>
      </c>
      <c r="B183">
        <f>IF(AND('Raw Data'!C176&lt;'Raw Data'!F176, 'Raw Data'!O176&gt;'Raw Data'!P176, 'Raw Data'!O176-'Raw Data'!P176&gt;3), 'Raw Data'!I176, 0)</f>
        <v/>
      </c>
      <c r="C183">
        <f>IF(AND('Raw Data'!F176&lt;'Raw Data'!C176, 'Raw Data'!P176&gt;'Raw Data'!O176, 'Raw Data'!P176-'Raw Data'!O176&lt;4), 'Raw Data'!H176, 0)</f>
        <v/>
      </c>
      <c r="D183">
        <f>IF(AND('Raw Data'!C176&lt;'Raw Data'!F176, 'Raw Data'!O176&gt;'Raw Data'!P176, 'Raw Data'!O176-'Raw Data'!P176&lt;4), 'Raw Data'!G176, 0)</f>
        <v/>
      </c>
      <c r="E183">
        <f>IF(ISBLANK('Raw Data'!J176), 0, IF(AND(4=MATCH(LARGE('Raw Data'!G176:J176, 4), 'Raw Data'!G176:J176, 0), 'Raw Data'!P176-'Raw Data'!O176&gt;3), 'Raw Data'!J176, 0))</f>
        <v/>
      </c>
      <c r="F183">
        <f>IF(ISBLANK('Raw Data'!J176), 0, IF(AND(3=MATCH(LARGE('Raw Data'!G176:J176, 4), 'Raw Data'!G176:J176, 0), 'Raw Data'!O176-'Raw Data'!P176&gt;3), 'Raw Data'!I176, 0))</f>
        <v/>
      </c>
      <c r="G183">
        <f>IF(ISBLANK('Raw Data'!J176), 0, IF(AND(2=MATCH(LARGE('Raw Data'!G176:J176, 4), 'Raw Data'!G176:J176, 0), AND('Raw Data'!P176-'Raw Data'!O176&lt;4, 'Raw Data'!P176-'Raw Data'!O176&gt;0)), 'Raw Data'!H176, 0))</f>
        <v/>
      </c>
      <c r="H183">
        <f>IF(ISBLANK('Raw Data'!J176), 0, IF(AND(1=MATCH(LARGE('Raw Data'!G176:J176, 4), 'Raw Data'!G176:J176, 0), AND('Raw Data'!O176-'Raw Data'!P176&lt;4, 'Raw Data'!O176-'Raw Data'!P176&gt;0)), 'Raw Data'!G176, 0))</f>
        <v/>
      </c>
      <c r="I183">
        <f>IF(ISBLANK('Raw Data'!J176), 0, IF(AND(4=MATCH(LARGE('Raw Data'!G176:J176, 3), 'Raw Data'!G176:J176, 0), 'Raw Data'!P176-'Raw Data'!O176&gt;3), 'Raw Data'!J176, 0))</f>
        <v/>
      </c>
      <c r="J183">
        <f>IF(ISBLANK('Raw Data'!J176), 0, IF(AND(3=MATCH(LARGE('Raw Data'!G176:J176, 3), 'Raw Data'!G176:J176, 0), 'Raw Data'!O176-'Raw Data'!P176&gt;3), 'Raw Data'!I176, 0))</f>
        <v/>
      </c>
      <c r="K183">
        <f>IF(ISBLANK('Raw Data'!J176), 0, IF(AND(2=MATCH(LARGE('Raw Data'!G176:J176, 3), 'Raw Data'!G176:J176, 0), AND('Raw Data'!P176-'Raw Data'!O176&lt;4, 'Raw Data'!P176-'Raw Data'!O176&gt;0)), 'Raw Data'!H176, 0))</f>
        <v/>
      </c>
      <c r="L183">
        <f>IF(ISBLANK('Raw Data'!J176), 0, IF(AND(1=MATCH(LARGE('Raw Data'!G176:J176, 3), 'Raw Data'!G176:J176, 0), AND('Raw Data'!O176-'Raw Data'!P176&lt;4, 'Raw Data'!O176-'Raw Data'!P176&gt;0)), 'Raw Data'!G176, 0))</f>
        <v/>
      </c>
      <c r="M183">
        <f>IF(ISBLANK('Raw Data'!J176), 0, IF(AND(4=MATCH(LARGE('Raw Data'!G176:J176, 2), 'Raw Data'!G176:J176, 0), 'Raw Data'!P176-'Raw Data'!O176&gt;3), 'Raw Data'!J176, 0))</f>
        <v/>
      </c>
      <c r="N183">
        <f>IF(ISBLANK('Raw Data'!J176), 0, IF(AND(3=MATCH(LARGE('Raw Data'!G176:J176, 2), 'Raw Data'!G176:J176, 0), 'Raw Data'!O176-'Raw Data'!P176&gt;3), 'Raw Data'!I176, 0))</f>
        <v/>
      </c>
      <c r="O183">
        <f>IF(ISBLANK('Raw Data'!J176), 0, IF(AND(2=MATCH(LARGE('Raw Data'!G176:J176, 2), 'Raw Data'!G176:J176, 0), AND('Raw Data'!P176-'Raw Data'!O176&lt;4, 'Raw Data'!P176-'Raw Data'!O176&gt;0)), 'Raw Data'!H176, 0))</f>
        <v/>
      </c>
      <c r="P183">
        <f>IF(ISBLANK('Raw Data'!J176), 0, IF(AND(1=MATCH(LARGE('Raw Data'!G176:J176, 2), 'Raw Data'!G176:J176, 0), AND('Raw Data'!O176-'Raw Data'!P176&lt;4, 'Raw Data'!O176-'Raw Data'!P176&gt;0)), 'Raw Data'!G176, 0))</f>
        <v/>
      </c>
      <c r="Q183">
        <f>IF(ISBLANK('Raw Data'!J176), 0, IF(AND(4=MATCH(LARGE('Raw Data'!G176:J176, 1), 'Raw Data'!G176:J176, 0), 'Raw Data'!P176-'Raw Data'!O176&gt;3), 'Raw Data'!J176, 0))</f>
        <v/>
      </c>
      <c r="R183">
        <f>IF(ISBLANK('Raw Data'!J176), 0, IF(AND(3=MATCH(LARGE('Raw Data'!G176:J176, 1), 'Raw Data'!G176:J176, 0), 'Raw Data'!O176-'Raw Data'!P176&gt;3), 'Raw Data'!I176, 0))</f>
        <v/>
      </c>
      <c r="S183">
        <f>IF(AND('Raw Data'!P176-'Raw Data'!O176&gt;4, 'Raw Data'!F176&lt;'Raw Data'!C176), 'Raw Data'!J176, 0)</f>
        <v/>
      </c>
      <c r="T183">
        <f>IF(AND('Raw Data'!O176-'Raw Data'!P176&gt;4, 'Raw Data'!F176&gt;'Raw Data'!C176), 'Raw Data'!I176, 0)</f>
        <v/>
      </c>
      <c r="U183">
        <f>IF(AND('Raw Data'!P176-'Raw Data'!O176&lt;3, 'Raw Data'!P176&gt;'Raw Data'!O176, 'Raw Data'!F176&lt;'Raw Data'!C176), 'Raw Data'!H176, 0)</f>
        <v/>
      </c>
      <c r="V183">
        <f>IF(AND('Raw Data'!P176-'Raw Data'!O176&lt;3, 'Raw Data'!P176&gt;'Raw Data'!O176, 'Raw Data'!F176&gt;'Raw Data'!C176), 'Raw Data'!G176, 0)</f>
        <v/>
      </c>
    </row>
    <row r="184">
      <c r="A184">
        <f>IF(AND('Raw Data'!F177&lt;'Raw Data'!C177, 'Raw Data'!P177&gt;'Raw Data'!O177, 'Raw Data'!P177-'Raw Data'!O177&gt;3), 'Raw Data'!J177, 0)</f>
        <v/>
      </c>
      <c r="B184">
        <f>IF(AND('Raw Data'!C177&lt;'Raw Data'!F177, 'Raw Data'!O177&gt;'Raw Data'!P177, 'Raw Data'!O177-'Raw Data'!P177&gt;3), 'Raw Data'!I177, 0)</f>
        <v/>
      </c>
      <c r="C184">
        <f>IF(AND('Raw Data'!F177&lt;'Raw Data'!C177, 'Raw Data'!P177&gt;'Raw Data'!O177, 'Raw Data'!P177-'Raw Data'!O177&lt;4), 'Raw Data'!H177, 0)</f>
        <v/>
      </c>
      <c r="D184">
        <f>IF(AND('Raw Data'!C177&lt;'Raw Data'!F177, 'Raw Data'!O177&gt;'Raw Data'!P177, 'Raw Data'!O177-'Raw Data'!P177&lt;4), 'Raw Data'!G177, 0)</f>
        <v/>
      </c>
      <c r="E184">
        <f>IF(ISBLANK('Raw Data'!J177), 0, IF(AND(4=MATCH(LARGE('Raw Data'!G177:J177, 4), 'Raw Data'!G177:J177, 0), 'Raw Data'!P177-'Raw Data'!O177&gt;3), 'Raw Data'!J177, 0))</f>
        <v/>
      </c>
      <c r="F184">
        <f>IF(ISBLANK('Raw Data'!J177), 0, IF(AND(3=MATCH(LARGE('Raw Data'!G177:J177, 4), 'Raw Data'!G177:J177, 0), 'Raw Data'!O177-'Raw Data'!P177&gt;3), 'Raw Data'!I177, 0))</f>
        <v/>
      </c>
      <c r="G184">
        <f>IF(ISBLANK('Raw Data'!J177), 0, IF(AND(2=MATCH(LARGE('Raw Data'!G177:J177, 4), 'Raw Data'!G177:J177, 0), AND('Raw Data'!P177-'Raw Data'!O177&lt;4, 'Raw Data'!P177-'Raw Data'!O177&gt;0)), 'Raw Data'!H177, 0))</f>
        <v/>
      </c>
      <c r="H184">
        <f>IF(ISBLANK('Raw Data'!J177), 0, IF(AND(1=MATCH(LARGE('Raw Data'!G177:J177, 4), 'Raw Data'!G177:J177, 0), AND('Raw Data'!O177-'Raw Data'!P177&lt;4, 'Raw Data'!O177-'Raw Data'!P177&gt;0)), 'Raw Data'!G177, 0))</f>
        <v/>
      </c>
      <c r="I184">
        <f>IF(ISBLANK('Raw Data'!J177), 0, IF(AND(4=MATCH(LARGE('Raw Data'!G177:J177, 3), 'Raw Data'!G177:J177, 0), 'Raw Data'!P177-'Raw Data'!O177&gt;3), 'Raw Data'!J177, 0))</f>
        <v/>
      </c>
      <c r="J184">
        <f>IF(ISBLANK('Raw Data'!J177), 0, IF(AND(3=MATCH(LARGE('Raw Data'!G177:J177, 3), 'Raw Data'!G177:J177, 0), 'Raw Data'!O177-'Raw Data'!P177&gt;3), 'Raw Data'!I177, 0))</f>
        <v/>
      </c>
      <c r="K184">
        <f>IF(ISBLANK('Raw Data'!J177), 0, IF(AND(2=MATCH(LARGE('Raw Data'!G177:J177, 3), 'Raw Data'!G177:J177, 0), AND('Raw Data'!P177-'Raw Data'!O177&lt;4, 'Raw Data'!P177-'Raw Data'!O177&gt;0)), 'Raw Data'!H177, 0))</f>
        <v/>
      </c>
      <c r="L184">
        <f>IF(ISBLANK('Raw Data'!J177), 0, IF(AND(1=MATCH(LARGE('Raw Data'!G177:J177, 3), 'Raw Data'!G177:J177, 0), AND('Raw Data'!O177-'Raw Data'!P177&lt;4, 'Raw Data'!O177-'Raw Data'!P177&gt;0)), 'Raw Data'!G177, 0))</f>
        <v/>
      </c>
      <c r="M184">
        <f>IF(ISBLANK('Raw Data'!J177), 0, IF(AND(4=MATCH(LARGE('Raw Data'!G177:J177, 2), 'Raw Data'!G177:J177, 0), 'Raw Data'!P177-'Raw Data'!O177&gt;3), 'Raw Data'!J177, 0))</f>
        <v/>
      </c>
      <c r="N184">
        <f>IF(ISBLANK('Raw Data'!J177), 0, IF(AND(3=MATCH(LARGE('Raw Data'!G177:J177, 2), 'Raw Data'!G177:J177, 0), 'Raw Data'!O177-'Raw Data'!P177&gt;3), 'Raw Data'!I177, 0))</f>
        <v/>
      </c>
      <c r="O184">
        <f>IF(ISBLANK('Raw Data'!J177), 0, IF(AND(2=MATCH(LARGE('Raw Data'!G177:J177, 2), 'Raw Data'!G177:J177, 0), AND('Raw Data'!P177-'Raw Data'!O177&lt;4, 'Raw Data'!P177-'Raw Data'!O177&gt;0)), 'Raw Data'!H177, 0))</f>
        <v/>
      </c>
      <c r="P184">
        <f>IF(ISBLANK('Raw Data'!J177), 0, IF(AND(1=MATCH(LARGE('Raw Data'!G177:J177, 2), 'Raw Data'!G177:J177, 0), AND('Raw Data'!O177-'Raw Data'!P177&lt;4, 'Raw Data'!O177-'Raw Data'!P177&gt;0)), 'Raw Data'!G177, 0))</f>
        <v/>
      </c>
      <c r="Q184">
        <f>IF(ISBLANK('Raw Data'!J177), 0, IF(AND(4=MATCH(LARGE('Raw Data'!G177:J177, 1), 'Raw Data'!G177:J177, 0), 'Raw Data'!P177-'Raw Data'!O177&gt;3), 'Raw Data'!J177, 0))</f>
        <v/>
      </c>
      <c r="R184">
        <f>IF(ISBLANK('Raw Data'!J177), 0, IF(AND(3=MATCH(LARGE('Raw Data'!G177:J177, 1), 'Raw Data'!G177:J177, 0), 'Raw Data'!O177-'Raw Data'!P177&gt;3), 'Raw Data'!I177, 0))</f>
        <v/>
      </c>
      <c r="S184">
        <f>IF(AND('Raw Data'!P177-'Raw Data'!O177&gt;4, 'Raw Data'!F177&lt;'Raw Data'!C177), 'Raw Data'!J177, 0)</f>
        <v/>
      </c>
      <c r="T184">
        <f>IF(AND('Raw Data'!O177-'Raw Data'!P177&gt;4, 'Raw Data'!F177&gt;'Raw Data'!C177), 'Raw Data'!I177, 0)</f>
        <v/>
      </c>
      <c r="U184">
        <f>IF(AND('Raw Data'!P177-'Raw Data'!O177&lt;3, 'Raw Data'!P177&gt;'Raw Data'!O177, 'Raw Data'!F177&lt;'Raw Data'!C177), 'Raw Data'!H177, 0)</f>
        <v/>
      </c>
      <c r="V184">
        <f>IF(AND('Raw Data'!P177-'Raw Data'!O177&lt;3, 'Raw Data'!P177&gt;'Raw Data'!O177, 'Raw Data'!F177&gt;'Raw Data'!C177), 'Raw Data'!G177, 0)</f>
        <v/>
      </c>
    </row>
    <row r="185">
      <c r="A185">
        <f>IF(AND('Raw Data'!F178&lt;'Raw Data'!C178, 'Raw Data'!P178&gt;'Raw Data'!O178, 'Raw Data'!P178-'Raw Data'!O178&gt;3), 'Raw Data'!J178, 0)</f>
        <v/>
      </c>
      <c r="B185">
        <f>IF(AND('Raw Data'!C178&lt;'Raw Data'!F178, 'Raw Data'!O178&gt;'Raw Data'!P178, 'Raw Data'!O178-'Raw Data'!P178&gt;3), 'Raw Data'!I178, 0)</f>
        <v/>
      </c>
      <c r="C185">
        <f>IF(AND('Raw Data'!F178&lt;'Raw Data'!C178, 'Raw Data'!P178&gt;'Raw Data'!O178, 'Raw Data'!P178-'Raw Data'!O178&lt;4), 'Raw Data'!H178, 0)</f>
        <v/>
      </c>
      <c r="D185">
        <f>IF(AND('Raw Data'!C178&lt;'Raw Data'!F178, 'Raw Data'!O178&gt;'Raw Data'!P178, 'Raw Data'!O178-'Raw Data'!P178&lt;4), 'Raw Data'!G178, 0)</f>
        <v/>
      </c>
      <c r="E185">
        <f>IF(ISBLANK('Raw Data'!J178), 0, IF(AND(4=MATCH(LARGE('Raw Data'!G178:J178, 4), 'Raw Data'!G178:J178, 0), 'Raw Data'!P178-'Raw Data'!O178&gt;3), 'Raw Data'!J178, 0))</f>
        <v/>
      </c>
      <c r="F185">
        <f>IF(ISBLANK('Raw Data'!J178), 0, IF(AND(3=MATCH(LARGE('Raw Data'!G178:J178, 4), 'Raw Data'!G178:J178, 0), 'Raw Data'!O178-'Raw Data'!P178&gt;3), 'Raw Data'!I178, 0))</f>
        <v/>
      </c>
      <c r="G185">
        <f>IF(ISBLANK('Raw Data'!J178), 0, IF(AND(2=MATCH(LARGE('Raw Data'!G178:J178, 4), 'Raw Data'!G178:J178, 0), AND('Raw Data'!P178-'Raw Data'!O178&lt;4, 'Raw Data'!P178-'Raw Data'!O178&gt;0)), 'Raw Data'!H178, 0))</f>
        <v/>
      </c>
      <c r="H185">
        <f>IF(ISBLANK('Raw Data'!J178), 0, IF(AND(1=MATCH(LARGE('Raw Data'!G178:J178, 4), 'Raw Data'!G178:J178, 0), AND('Raw Data'!O178-'Raw Data'!P178&lt;4, 'Raw Data'!O178-'Raw Data'!P178&gt;0)), 'Raw Data'!G178, 0))</f>
        <v/>
      </c>
      <c r="I185">
        <f>IF(ISBLANK('Raw Data'!J178), 0, IF(AND(4=MATCH(LARGE('Raw Data'!G178:J178, 3), 'Raw Data'!G178:J178, 0), 'Raw Data'!P178-'Raw Data'!O178&gt;3), 'Raw Data'!J178, 0))</f>
        <v/>
      </c>
      <c r="J185">
        <f>IF(ISBLANK('Raw Data'!J178), 0, IF(AND(3=MATCH(LARGE('Raw Data'!G178:J178, 3), 'Raw Data'!G178:J178, 0), 'Raw Data'!O178-'Raw Data'!P178&gt;3), 'Raw Data'!I178, 0))</f>
        <v/>
      </c>
      <c r="K185">
        <f>IF(ISBLANK('Raw Data'!J178), 0, IF(AND(2=MATCH(LARGE('Raw Data'!G178:J178, 3), 'Raw Data'!G178:J178, 0), AND('Raw Data'!P178-'Raw Data'!O178&lt;4, 'Raw Data'!P178-'Raw Data'!O178&gt;0)), 'Raw Data'!H178, 0))</f>
        <v/>
      </c>
      <c r="L185">
        <f>IF(ISBLANK('Raw Data'!J178), 0, IF(AND(1=MATCH(LARGE('Raw Data'!G178:J178, 3), 'Raw Data'!G178:J178, 0), AND('Raw Data'!O178-'Raw Data'!P178&lt;4, 'Raw Data'!O178-'Raw Data'!P178&gt;0)), 'Raw Data'!G178, 0))</f>
        <v/>
      </c>
      <c r="M185">
        <f>IF(ISBLANK('Raw Data'!J178), 0, IF(AND(4=MATCH(LARGE('Raw Data'!G178:J178, 2), 'Raw Data'!G178:J178, 0), 'Raw Data'!P178-'Raw Data'!O178&gt;3), 'Raw Data'!J178, 0))</f>
        <v/>
      </c>
      <c r="N185">
        <f>IF(ISBLANK('Raw Data'!J178), 0, IF(AND(3=MATCH(LARGE('Raw Data'!G178:J178, 2), 'Raw Data'!G178:J178, 0), 'Raw Data'!O178-'Raw Data'!P178&gt;3), 'Raw Data'!I178, 0))</f>
        <v/>
      </c>
      <c r="O185">
        <f>IF(ISBLANK('Raw Data'!J178), 0, IF(AND(2=MATCH(LARGE('Raw Data'!G178:J178, 2), 'Raw Data'!G178:J178, 0), AND('Raw Data'!P178-'Raw Data'!O178&lt;4, 'Raw Data'!P178-'Raw Data'!O178&gt;0)), 'Raw Data'!H178, 0))</f>
        <v/>
      </c>
      <c r="P185">
        <f>IF(ISBLANK('Raw Data'!J178), 0, IF(AND(1=MATCH(LARGE('Raw Data'!G178:J178, 2), 'Raw Data'!G178:J178, 0), AND('Raw Data'!O178-'Raw Data'!P178&lt;4, 'Raw Data'!O178-'Raw Data'!P178&gt;0)), 'Raw Data'!G178, 0))</f>
        <v/>
      </c>
      <c r="Q185">
        <f>IF(ISBLANK('Raw Data'!J178), 0, IF(AND(4=MATCH(LARGE('Raw Data'!G178:J178, 1), 'Raw Data'!G178:J178, 0), 'Raw Data'!P178-'Raw Data'!O178&gt;3), 'Raw Data'!J178, 0))</f>
        <v/>
      </c>
      <c r="R185">
        <f>IF(ISBLANK('Raw Data'!J178), 0, IF(AND(3=MATCH(LARGE('Raw Data'!G178:J178, 1), 'Raw Data'!G178:J178, 0), 'Raw Data'!O178-'Raw Data'!P178&gt;3), 'Raw Data'!I178, 0))</f>
        <v/>
      </c>
      <c r="S185">
        <f>IF(AND('Raw Data'!P178-'Raw Data'!O178&gt;4, 'Raw Data'!F178&lt;'Raw Data'!C178), 'Raw Data'!J178, 0)</f>
        <v/>
      </c>
      <c r="T185">
        <f>IF(AND('Raw Data'!O178-'Raw Data'!P178&gt;4, 'Raw Data'!F178&gt;'Raw Data'!C178), 'Raw Data'!I178, 0)</f>
        <v/>
      </c>
      <c r="U185">
        <f>IF(AND('Raw Data'!P178-'Raw Data'!O178&lt;3, 'Raw Data'!P178&gt;'Raw Data'!O178, 'Raw Data'!F178&lt;'Raw Data'!C178), 'Raw Data'!H178, 0)</f>
        <v/>
      </c>
      <c r="V185">
        <f>IF(AND('Raw Data'!P178-'Raw Data'!O178&lt;3, 'Raw Data'!P178&gt;'Raw Data'!O178, 'Raw Data'!F178&gt;'Raw Data'!C178), 'Raw Data'!G178, 0)</f>
        <v/>
      </c>
    </row>
    <row r="186">
      <c r="A186">
        <f>IF(AND('Raw Data'!F179&lt;'Raw Data'!C179, 'Raw Data'!P179&gt;'Raw Data'!O179, 'Raw Data'!P179-'Raw Data'!O179&gt;3), 'Raw Data'!J179, 0)</f>
        <v/>
      </c>
      <c r="B186">
        <f>IF(AND('Raw Data'!C179&lt;'Raw Data'!F179, 'Raw Data'!O179&gt;'Raw Data'!P179, 'Raw Data'!O179-'Raw Data'!P179&gt;3), 'Raw Data'!I179, 0)</f>
        <v/>
      </c>
      <c r="C186">
        <f>IF(AND('Raw Data'!F179&lt;'Raw Data'!C179, 'Raw Data'!P179&gt;'Raw Data'!O179, 'Raw Data'!P179-'Raw Data'!O179&lt;4), 'Raw Data'!H179, 0)</f>
        <v/>
      </c>
      <c r="D186">
        <f>IF(AND('Raw Data'!C179&lt;'Raw Data'!F179, 'Raw Data'!O179&gt;'Raw Data'!P179, 'Raw Data'!O179-'Raw Data'!P179&lt;4), 'Raw Data'!G179, 0)</f>
        <v/>
      </c>
      <c r="E186">
        <f>IF(ISBLANK('Raw Data'!J179), 0, IF(AND(4=MATCH(LARGE('Raw Data'!G179:J179, 4), 'Raw Data'!G179:J179, 0), 'Raw Data'!P179-'Raw Data'!O179&gt;3), 'Raw Data'!J179, 0))</f>
        <v/>
      </c>
      <c r="F186">
        <f>IF(ISBLANK('Raw Data'!J179), 0, IF(AND(3=MATCH(LARGE('Raw Data'!G179:J179, 4), 'Raw Data'!G179:J179, 0), 'Raw Data'!O179-'Raw Data'!P179&gt;3), 'Raw Data'!I179, 0))</f>
        <v/>
      </c>
      <c r="G186">
        <f>IF(ISBLANK('Raw Data'!J179), 0, IF(AND(2=MATCH(LARGE('Raw Data'!G179:J179, 4), 'Raw Data'!G179:J179, 0), AND('Raw Data'!P179-'Raw Data'!O179&lt;4, 'Raw Data'!P179-'Raw Data'!O179&gt;0)), 'Raw Data'!H179, 0))</f>
        <v/>
      </c>
      <c r="H186">
        <f>IF(ISBLANK('Raw Data'!J179), 0, IF(AND(1=MATCH(LARGE('Raw Data'!G179:J179, 4), 'Raw Data'!G179:J179, 0), AND('Raw Data'!O179-'Raw Data'!P179&lt;4, 'Raw Data'!O179-'Raw Data'!P179&gt;0)), 'Raw Data'!G179, 0))</f>
        <v/>
      </c>
      <c r="I186">
        <f>IF(ISBLANK('Raw Data'!J179), 0, IF(AND(4=MATCH(LARGE('Raw Data'!G179:J179, 3), 'Raw Data'!G179:J179, 0), 'Raw Data'!P179-'Raw Data'!O179&gt;3), 'Raw Data'!J179, 0))</f>
        <v/>
      </c>
      <c r="J186">
        <f>IF(ISBLANK('Raw Data'!J179), 0, IF(AND(3=MATCH(LARGE('Raw Data'!G179:J179, 3), 'Raw Data'!G179:J179, 0), 'Raw Data'!O179-'Raw Data'!P179&gt;3), 'Raw Data'!I179, 0))</f>
        <v/>
      </c>
      <c r="K186">
        <f>IF(ISBLANK('Raw Data'!J179), 0, IF(AND(2=MATCH(LARGE('Raw Data'!G179:J179, 3), 'Raw Data'!G179:J179, 0), AND('Raw Data'!P179-'Raw Data'!O179&lt;4, 'Raw Data'!P179-'Raw Data'!O179&gt;0)), 'Raw Data'!H179, 0))</f>
        <v/>
      </c>
      <c r="L186">
        <f>IF(ISBLANK('Raw Data'!J179), 0, IF(AND(1=MATCH(LARGE('Raw Data'!G179:J179, 3), 'Raw Data'!G179:J179, 0), AND('Raw Data'!O179-'Raw Data'!P179&lt;4, 'Raw Data'!O179-'Raw Data'!P179&gt;0)), 'Raw Data'!G179, 0))</f>
        <v/>
      </c>
      <c r="M186">
        <f>IF(ISBLANK('Raw Data'!J179), 0, IF(AND(4=MATCH(LARGE('Raw Data'!G179:J179, 2), 'Raw Data'!G179:J179, 0), 'Raw Data'!P179-'Raw Data'!O179&gt;3), 'Raw Data'!J179, 0))</f>
        <v/>
      </c>
      <c r="N186">
        <f>IF(ISBLANK('Raw Data'!J179), 0, IF(AND(3=MATCH(LARGE('Raw Data'!G179:J179, 2), 'Raw Data'!G179:J179, 0), 'Raw Data'!O179-'Raw Data'!P179&gt;3), 'Raw Data'!I179, 0))</f>
        <v/>
      </c>
      <c r="O186">
        <f>IF(ISBLANK('Raw Data'!J179), 0, IF(AND(2=MATCH(LARGE('Raw Data'!G179:J179, 2), 'Raw Data'!G179:J179, 0), AND('Raw Data'!P179-'Raw Data'!O179&lt;4, 'Raw Data'!P179-'Raw Data'!O179&gt;0)), 'Raw Data'!H179, 0))</f>
        <v/>
      </c>
      <c r="P186">
        <f>IF(ISBLANK('Raw Data'!J179), 0, IF(AND(1=MATCH(LARGE('Raw Data'!G179:J179, 2), 'Raw Data'!G179:J179, 0), AND('Raw Data'!O179-'Raw Data'!P179&lt;4, 'Raw Data'!O179-'Raw Data'!P179&gt;0)), 'Raw Data'!G179, 0))</f>
        <v/>
      </c>
      <c r="Q186">
        <f>IF(ISBLANK('Raw Data'!J179), 0, IF(AND(4=MATCH(LARGE('Raw Data'!G179:J179, 1), 'Raw Data'!G179:J179, 0), 'Raw Data'!P179-'Raw Data'!O179&gt;3), 'Raw Data'!J179, 0))</f>
        <v/>
      </c>
      <c r="R186">
        <f>IF(ISBLANK('Raw Data'!J179), 0, IF(AND(3=MATCH(LARGE('Raw Data'!G179:J179, 1), 'Raw Data'!G179:J179, 0), 'Raw Data'!O179-'Raw Data'!P179&gt;3), 'Raw Data'!I179, 0))</f>
        <v/>
      </c>
      <c r="S186">
        <f>IF(AND('Raw Data'!P179-'Raw Data'!O179&gt;4, 'Raw Data'!F179&lt;'Raw Data'!C179), 'Raw Data'!J179, 0)</f>
        <v/>
      </c>
      <c r="T186">
        <f>IF(AND('Raw Data'!O179-'Raw Data'!P179&gt;4, 'Raw Data'!F179&gt;'Raw Data'!C179), 'Raw Data'!I179, 0)</f>
        <v/>
      </c>
      <c r="U186">
        <f>IF(AND('Raw Data'!P179-'Raw Data'!O179&lt;3, 'Raw Data'!P179&gt;'Raw Data'!O179, 'Raw Data'!F179&lt;'Raw Data'!C179), 'Raw Data'!H179, 0)</f>
        <v/>
      </c>
      <c r="V186">
        <f>IF(AND('Raw Data'!P179-'Raw Data'!O179&lt;3, 'Raw Data'!P179&gt;'Raw Data'!O179, 'Raw Data'!F179&gt;'Raw Data'!C179), 'Raw Data'!G179, 0)</f>
        <v/>
      </c>
    </row>
    <row r="187">
      <c r="A187">
        <f>IF(AND('Raw Data'!F180&lt;'Raw Data'!C180, 'Raw Data'!P180&gt;'Raw Data'!O180, 'Raw Data'!P180-'Raw Data'!O180&gt;3), 'Raw Data'!J180, 0)</f>
        <v/>
      </c>
      <c r="B187">
        <f>IF(AND('Raw Data'!C180&lt;'Raw Data'!F180, 'Raw Data'!O180&gt;'Raw Data'!P180, 'Raw Data'!O180-'Raw Data'!P180&gt;3), 'Raw Data'!I180, 0)</f>
        <v/>
      </c>
      <c r="C187">
        <f>IF(AND('Raw Data'!F180&lt;'Raw Data'!C180, 'Raw Data'!P180&gt;'Raw Data'!O180, 'Raw Data'!P180-'Raw Data'!O180&lt;4), 'Raw Data'!H180, 0)</f>
        <v/>
      </c>
      <c r="D187">
        <f>IF(AND('Raw Data'!C180&lt;'Raw Data'!F180, 'Raw Data'!O180&gt;'Raw Data'!P180, 'Raw Data'!O180-'Raw Data'!P180&lt;4), 'Raw Data'!G180, 0)</f>
        <v/>
      </c>
      <c r="E187">
        <f>IF(ISBLANK('Raw Data'!J180), 0, IF(AND(4=MATCH(LARGE('Raw Data'!G180:J180, 4), 'Raw Data'!G180:J180, 0), 'Raw Data'!P180-'Raw Data'!O180&gt;3), 'Raw Data'!J180, 0))</f>
        <v/>
      </c>
      <c r="F187">
        <f>IF(ISBLANK('Raw Data'!J180), 0, IF(AND(3=MATCH(LARGE('Raw Data'!G180:J180, 4), 'Raw Data'!G180:J180, 0), 'Raw Data'!O180-'Raw Data'!P180&gt;3), 'Raw Data'!I180, 0))</f>
        <v/>
      </c>
      <c r="G187">
        <f>IF(ISBLANK('Raw Data'!J180), 0, IF(AND(2=MATCH(LARGE('Raw Data'!G180:J180, 4), 'Raw Data'!G180:J180, 0), AND('Raw Data'!P180-'Raw Data'!O180&lt;4, 'Raw Data'!P180-'Raw Data'!O180&gt;0)), 'Raw Data'!H180, 0))</f>
        <v/>
      </c>
      <c r="H187">
        <f>IF(ISBLANK('Raw Data'!J180), 0, IF(AND(1=MATCH(LARGE('Raw Data'!G180:J180, 4), 'Raw Data'!G180:J180, 0), AND('Raw Data'!O180-'Raw Data'!P180&lt;4, 'Raw Data'!O180-'Raw Data'!P180&gt;0)), 'Raw Data'!G180, 0))</f>
        <v/>
      </c>
      <c r="I187">
        <f>IF(ISBLANK('Raw Data'!J180), 0, IF(AND(4=MATCH(LARGE('Raw Data'!G180:J180, 3), 'Raw Data'!G180:J180, 0), 'Raw Data'!P180-'Raw Data'!O180&gt;3), 'Raw Data'!J180, 0))</f>
        <v/>
      </c>
      <c r="J187">
        <f>IF(ISBLANK('Raw Data'!J180), 0, IF(AND(3=MATCH(LARGE('Raw Data'!G180:J180, 3), 'Raw Data'!G180:J180, 0), 'Raw Data'!O180-'Raw Data'!P180&gt;3), 'Raw Data'!I180, 0))</f>
        <v/>
      </c>
      <c r="K187">
        <f>IF(ISBLANK('Raw Data'!J180), 0, IF(AND(2=MATCH(LARGE('Raw Data'!G180:J180, 3), 'Raw Data'!G180:J180, 0), AND('Raw Data'!P180-'Raw Data'!O180&lt;4, 'Raw Data'!P180-'Raw Data'!O180&gt;0)), 'Raw Data'!H180, 0))</f>
        <v/>
      </c>
      <c r="L187">
        <f>IF(ISBLANK('Raw Data'!J180), 0, IF(AND(1=MATCH(LARGE('Raw Data'!G180:J180, 3), 'Raw Data'!G180:J180, 0), AND('Raw Data'!O180-'Raw Data'!P180&lt;4, 'Raw Data'!O180-'Raw Data'!P180&gt;0)), 'Raw Data'!G180, 0))</f>
        <v/>
      </c>
      <c r="M187">
        <f>IF(ISBLANK('Raw Data'!J180), 0, IF(AND(4=MATCH(LARGE('Raw Data'!G180:J180, 2), 'Raw Data'!G180:J180, 0), 'Raw Data'!P180-'Raw Data'!O180&gt;3), 'Raw Data'!J180, 0))</f>
        <v/>
      </c>
      <c r="N187">
        <f>IF(ISBLANK('Raw Data'!J180), 0, IF(AND(3=MATCH(LARGE('Raw Data'!G180:J180, 2), 'Raw Data'!G180:J180, 0), 'Raw Data'!O180-'Raw Data'!P180&gt;3), 'Raw Data'!I180, 0))</f>
        <v/>
      </c>
      <c r="O187">
        <f>IF(ISBLANK('Raw Data'!J180), 0, IF(AND(2=MATCH(LARGE('Raw Data'!G180:J180, 2), 'Raw Data'!G180:J180, 0), AND('Raw Data'!P180-'Raw Data'!O180&lt;4, 'Raw Data'!P180-'Raw Data'!O180&gt;0)), 'Raw Data'!H180, 0))</f>
        <v/>
      </c>
      <c r="P187">
        <f>IF(ISBLANK('Raw Data'!J180), 0, IF(AND(1=MATCH(LARGE('Raw Data'!G180:J180, 2), 'Raw Data'!G180:J180, 0), AND('Raw Data'!O180-'Raw Data'!P180&lt;4, 'Raw Data'!O180-'Raw Data'!P180&gt;0)), 'Raw Data'!G180, 0))</f>
        <v/>
      </c>
      <c r="Q187">
        <f>IF(ISBLANK('Raw Data'!J180), 0, IF(AND(4=MATCH(LARGE('Raw Data'!G180:J180, 1), 'Raw Data'!G180:J180, 0), 'Raw Data'!P180-'Raw Data'!O180&gt;3), 'Raw Data'!J180, 0))</f>
        <v/>
      </c>
      <c r="R187">
        <f>IF(ISBLANK('Raw Data'!J180), 0, IF(AND(3=MATCH(LARGE('Raw Data'!G180:J180, 1), 'Raw Data'!G180:J180, 0), 'Raw Data'!O180-'Raw Data'!P180&gt;3), 'Raw Data'!I180, 0))</f>
        <v/>
      </c>
      <c r="S187">
        <f>IF(AND('Raw Data'!P180-'Raw Data'!O180&gt;4, 'Raw Data'!F180&lt;'Raw Data'!C180), 'Raw Data'!J180, 0)</f>
        <v/>
      </c>
      <c r="T187">
        <f>IF(AND('Raw Data'!O180-'Raw Data'!P180&gt;4, 'Raw Data'!F180&gt;'Raw Data'!C180), 'Raw Data'!I180, 0)</f>
        <v/>
      </c>
      <c r="U187">
        <f>IF(AND('Raw Data'!P180-'Raw Data'!O180&lt;3, 'Raw Data'!P180&gt;'Raw Data'!O180, 'Raw Data'!F180&lt;'Raw Data'!C180), 'Raw Data'!H180, 0)</f>
        <v/>
      </c>
      <c r="V187">
        <f>IF(AND('Raw Data'!P180-'Raw Data'!O180&lt;3, 'Raw Data'!P180&gt;'Raw Data'!O180, 'Raw Data'!F180&gt;'Raw Data'!C180), 'Raw Data'!G180, 0)</f>
        <v/>
      </c>
    </row>
    <row r="188">
      <c r="A188">
        <f>IF(AND('Raw Data'!F181&lt;'Raw Data'!C181, 'Raw Data'!P181&gt;'Raw Data'!O181, 'Raw Data'!P181-'Raw Data'!O181&gt;3), 'Raw Data'!J181, 0)</f>
        <v/>
      </c>
      <c r="B188">
        <f>IF(AND('Raw Data'!C181&lt;'Raw Data'!F181, 'Raw Data'!O181&gt;'Raw Data'!P181, 'Raw Data'!O181-'Raw Data'!P181&gt;3), 'Raw Data'!I181, 0)</f>
        <v/>
      </c>
      <c r="C188">
        <f>IF(AND('Raw Data'!F181&lt;'Raw Data'!C181, 'Raw Data'!P181&gt;'Raw Data'!O181, 'Raw Data'!P181-'Raw Data'!O181&lt;4), 'Raw Data'!H181, 0)</f>
        <v/>
      </c>
      <c r="D188">
        <f>IF(AND('Raw Data'!C181&lt;'Raw Data'!F181, 'Raw Data'!O181&gt;'Raw Data'!P181, 'Raw Data'!O181-'Raw Data'!P181&lt;4), 'Raw Data'!G181, 0)</f>
        <v/>
      </c>
      <c r="E188">
        <f>IF(ISBLANK('Raw Data'!J181), 0, IF(AND(4=MATCH(LARGE('Raw Data'!G181:J181, 4), 'Raw Data'!G181:J181, 0), 'Raw Data'!P181-'Raw Data'!O181&gt;3), 'Raw Data'!J181, 0))</f>
        <v/>
      </c>
      <c r="F188">
        <f>IF(ISBLANK('Raw Data'!J181), 0, IF(AND(3=MATCH(LARGE('Raw Data'!G181:J181, 4), 'Raw Data'!G181:J181, 0), 'Raw Data'!O181-'Raw Data'!P181&gt;3), 'Raw Data'!I181, 0))</f>
        <v/>
      </c>
      <c r="G188">
        <f>IF(ISBLANK('Raw Data'!J181), 0, IF(AND(2=MATCH(LARGE('Raw Data'!G181:J181, 4), 'Raw Data'!G181:J181, 0), AND('Raw Data'!P181-'Raw Data'!O181&lt;4, 'Raw Data'!P181-'Raw Data'!O181&gt;0)), 'Raw Data'!H181, 0))</f>
        <v/>
      </c>
      <c r="H188">
        <f>IF(ISBLANK('Raw Data'!J181), 0, IF(AND(1=MATCH(LARGE('Raw Data'!G181:J181, 4), 'Raw Data'!G181:J181, 0), AND('Raw Data'!O181-'Raw Data'!P181&lt;4, 'Raw Data'!O181-'Raw Data'!P181&gt;0)), 'Raw Data'!G181, 0))</f>
        <v/>
      </c>
      <c r="I188">
        <f>IF(ISBLANK('Raw Data'!J181), 0, IF(AND(4=MATCH(LARGE('Raw Data'!G181:J181, 3), 'Raw Data'!G181:J181, 0), 'Raw Data'!P181-'Raw Data'!O181&gt;3), 'Raw Data'!J181, 0))</f>
        <v/>
      </c>
      <c r="J188">
        <f>IF(ISBLANK('Raw Data'!J181), 0, IF(AND(3=MATCH(LARGE('Raw Data'!G181:J181, 3), 'Raw Data'!G181:J181, 0), 'Raw Data'!O181-'Raw Data'!P181&gt;3), 'Raw Data'!I181, 0))</f>
        <v/>
      </c>
      <c r="K188">
        <f>IF(ISBLANK('Raw Data'!J181), 0, IF(AND(2=MATCH(LARGE('Raw Data'!G181:J181, 3), 'Raw Data'!G181:J181, 0), AND('Raw Data'!P181-'Raw Data'!O181&lt;4, 'Raw Data'!P181-'Raw Data'!O181&gt;0)), 'Raw Data'!H181, 0))</f>
        <v/>
      </c>
      <c r="L188">
        <f>IF(ISBLANK('Raw Data'!J181), 0, IF(AND(1=MATCH(LARGE('Raw Data'!G181:J181, 3), 'Raw Data'!G181:J181, 0), AND('Raw Data'!O181-'Raw Data'!P181&lt;4, 'Raw Data'!O181-'Raw Data'!P181&gt;0)), 'Raw Data'!G181, 0))</f>
        <v/>
      </c>
      <c r="M188">
        <f>IF(ISBLANK('Raw Data'!J181), 0, IF(AND(4=MATCH(LARGE('Raw Data'!G181:J181, 2), 'Raw Data'!G181:J181, 0), 'Raw Data'!P181-'Raw Data'!O181&gt;3), 'Raw Data'!J181, 0))</f>
        <v/>
      </c>
      <c r="N188">
        <f>IF(ISBLANK('Raw Data'!J181), 0, IF(AND(3=MATCH(LARGE('Raw Data'!G181:J181, 2), 'Raw Data'!G181:J181, 0), 'Raw Data'!O181-'Raw Data'!P181&gt;3), 'Raw Data'!I181, 0))</f>
        <v/>
      </c>
      <c r="O188">
        <f>IF(ISBLANK('Raw Data'!J181), 0, IF(AND(2=MATCH(LARGE('Raw Data'!G181:J181, 2), 'Raw Data'!G181:J181, 0), AND('Raw Data'!P181-'Raw Data'!O181&lt;4, 'Raw Data'!P181-'Raw Data'!O181&gt;0)), 'Raw Data'!H181, 0))</f>
        <v/>
      </c>
      <c r="P188">
        <f>IF(ISBLANK('Raw Data'!J181), 0, IF(AND(1=MATCH(LARGE('Raw Data'!G181:J181, 2), 'Raw Data'!G181:J181, 0), AND('Raw Data'!O181-'Raw Data'!P181&lt;4, 'Raw Data'!O181-'Raw Data'!P181&gt;0)), 'Raw Data'!G181, 0))</f>
        <v/>
      </c>
      <c r="Q188">
        <f>IF(ISBLANK('Raw Data'!J181), 0, IF(AND(4=MATCH(LARGE('Raw Data'!G181:J181, 1), 'Raw Data'!G181:J181, 0), 'Raw Data'!P181-'Raw Data'!O181&gt;3), 'Raw Data'!J181, 0))</f>
        <v/>
      </c>
      <c r="R188">
        <f>IF(ISBLANK('Raw Data'!J181), 0, IF(AND(3=MATCH(LARGE('Raw Data'!G181:J181, 1), 'Raw Data'!G181:J181, 0), 'Raw Data'!O181-'Raw Data'!P181&gt;3), 'Raw Data'!I181, 0))</f>
        <v/>
      </c>
      <c r="S188">
        <f>IF(AND('Raw Data'!P181-'Raw Data'!O181&gt;4, 'Raw Data'!F181&lt;'Raw Data'!C181), 'Raw Data'!J181, 0)</f>
        <v/>
      </c>
      <c r="T188">
        <f>IF(AND('Raw Data'!O181-'Raw Data'!P181&gt;4, 'Raw Data'!F181&gt;'Raw Data'!C181), 'Raw Data'!I181, 0)</f>
        <v/>
      </c>
      <c r="U188">
        <f>IF(AND('Raw Data'!P181-'Raw Data'!O181&lt;3, 'Raw Data'!P181&gt;'Raw Data'!O181, 'Raw Data'!F181&lt;'Raw Data'!C181), 'Raw Data'!H181, 0)</f>
        <v/>
      </c>
      <c r="V188">
        <f>IF(AND('Raw Data'!P181-'Raw Data'!O181&lt;3, 'Raw Data'!P181&gt;'Raw Data'!O181, 'Raw Data'!F181&gt;'Raw Data'!C181), 'Raw Data'!G181, 0)</f>
        <v/>
      </c>
    </row>
    <row r="189">
      <c r="A189">
        <f>IF(AND('Raw Data'!F182&lt;'Raw Data'!C182, 'Raw Data'!P182&gt;'Raw Data'!O182, 'Raw Data'!P182-'Raw Data'!O182&gt;3), 'Raw Data'!J182, 0)</f>
        <v/>
      </c>
      <c r="B189">
        <f>IF(AND('Raw Data'!C182&lt;'Raw Data'!F182, 'Raw Data'!O182&gt;'Raw Data'!P182, 'Raw Data'!O182-'Raw Data'!P182&gt;3), 'Raw Data'!I182, 0)</f>
        <v/>
      </c>
      <c r="C189">
        <f>IF(AND('Raw Data'!F182&lt;'Raw Data'!C182, 'Raw Data'!P182&gt;'Raw Data'!O182, 'Raw Data'!P182-'Raw Data'!O182&lt;4), 'Raw Data'!H182, 0)</f>
        <v/>
      </c>
      <c r="D189">
        <f>IF(AND('Raw Data'!C182&lt;'Raw Data'!F182, 'Raw Data'!O182&gt;'Raw Data'!P182, 'Raw Data'!O182-'Raw Data'!P182&lt;4), 'Raw Data'!G182, 0)</f>
        <v/>
      </c>
      <c r="E189">
        <f>IF(ISBLANK('Raw Data'!J182), 0, IF(AND(4=MATCH(LARGE('Raw Data'!G182:J182, 4), 'Raw Data'!G182:J182, 0), 'Raw Data'!P182-'Raw Data'!O182&gt;3), 'Raw Data'!J182, 0))</f>
        <v/>
      </c>
      <c r="F189">
        <f>IF(ISBLANK('Raw Data'!J182), 0, IF(AND(3=MATCH(LARGE('Raw Data'!G182:J182, 4), 'Raw Data'!G182:J182, 0), 'Raw Data'!O182-'Raw Data'!P182&gt;3), 'Raw Data'!I182, 0))</f>
        <v/>
      </c>
      <c r="G189">
        <f>IF(ISBLANK('Raw Data'!J182), 0, IF(AND(2=MATCH(LARGE('Raw Data'!G182:J182, 4), 'Raw Data'!G182:J182, 0), AND('Raw Data'!P182-'Raw Data'!O182&lt;4, 'Raw Data'!P182-'Raw Data'!O182&gt;0)), 'Raw Data'!H182, 0))</f>
        <v/>
      </c>
      <c r="H189">
        <f>IF(ISBLANK('Raw Data'!J182), 0, IF(AND(1=MATCH(LARGE('Raw Data'!G182:J182, 4), 'Raw Data'!G182:J182, 0), AND('Raw Data'!O182-'Raw Data'!P182&lt;4, 'Raw Data'!O182-'Raw Data'!P182&gt;0)), 'Raw Data'!G182, 0))</f>
        <v/>
      </c>
      <c r="I189">
        <f>IF(ISBLANK('Raw Data'!J182), 0, IF(AND(4=MATCH(LARGE('Raw Data'!G182:J182, 3), 'Raw Data'!G182:J182, 0), 'Raw Data'!P182-'Raw Data'!O182&gt;3), 'Raw Data'!J182, 0))</f>
        <v/>
      </c>
      <c r="J189">
        <f>IF(ISBLANK('Raw Data'!J182), 0, IF(AND(3=MATCH(LARGE('Raw Data'!G182:J182, 3), 'Raw Data'!G182:J182, 0), 'Raw Data'!O182-'Raw Data'!P182&gt;3), 'Raw Data'!I182, 0))</f>
        <v/>
      </c>
      <c r="K189">
        <f>IF(ISBLANK('Raw Data'!J182), 0, IF(AND(2=MATCH(LARGE('Raw Data'!G182:J182, 3), 'Raw Data'!G182:J182, 0), AND('Raw Data'!P182-'Raw Data'!O182&lt;4, 'Raw Data'!P182-'Raw Data'!O182&gt;0)), 'Raw Data'!H182, 0))</f>
        <v/>
      </c>
      <c r="L189">
        <f>IF(ISBLANK('Raw Data'!J182), 0, IF(AND(1=MATCH(LARGE('Raw Data'!G182:J182, 3), 'Raw Data'!G182:J182, 0), AND('Raw Data'!O182-'Raw Data'!P182&lt;4, 'Raw Data'!O182-'Raw Data'!P182&gt;0)), 'Raw Data'!G182, 0))</f>
        <v/>
      </c>
      <c r="M189">
        <f>IF(ISBLANK('Raw Data'!J182), 0, IF(AND(4=MATCH(LARGE('Raw Data'!G182:J182, 2), 'Raw Data'!G182:J182, 0), 'Raw Data'!P182-'Raw Data'!O182&gt;3), 'Raw Data'!J182, 0))</f>
        <v/>
      </c>
      <c r="N189">
        <f>IF(ISBLANK('Raw Data'!J182), 0, IF(AND(3=MATCH(LARGE('Raw Data'!G182:J182, 2), 'Raw Data'!G182:J182, 0), 'Raw Data'!O182-'Raw Data'!P182&gt;3), 'Raw Data'!I182, 0))</f>
        <v/>
      </c>
      <c r="O189">
        <f>IF(ISBLANK('Raw Data'!J182), 0, IF(AND(2=MATCH(LARGE('Raw Data'!G182:J182, 2), 'Raw Data'!G182:J182, 0), AND('Raw Data'!P182-'Raw Data'!O182&lt;4, 'Raw Data'!P182-'Raw Data'!O182&gt;0)), 'Raw Data'!H182, 0))</f>
        <v/>
      </c>
      <c r="P189">
        <f>IF(ISBLANK('Raw Data'!J182), 0, IF(AND(1=MATCH(LARGE('Raw Data'!G182:J182, 2), 'Raw Data'!G182:J182, 0), AND('Raw Data'!O182-'Raw Data'!P182&lt;4, 'Raw Data'!O182-'Raw Data'!P182&gt;0)), 'Raw Data'!G182, 0))</f>
        <v/>
      </c>
      <c r="Q189">
        <f>IF(ISBLANK('Raw Data'!J182), 0, IF(AND(4=MATCH(LARGE('Raw Data'!G182:J182, 1), 'Raw Data'!G182:J182, 0), 'Raw Data'!P182-'Raw Data'!O182&gt;3), 'Raw Data'!J182, 0))</f>
        <v/>
      </c>
      <c r="R189">
        <f>IF(ISBLANK('Raw Data'!J182), 0, IF(AND(3=MATCH(LARGE('Raw Data'!G182:J182, 1), 'Raw Data'!G182:J182, 0), 'Raw Data'!O182-'Raw Data'!P182&gt;3), 'Raw Data'!I182, 0))</f>
        <v/>
      </c>
      <c r="S189">
        <f>IF(AND('Raw Data'!P182-'Raw Data'!O182&gt;4, 'Raw Data'!F182&lt;'Raw Data'!C182), 'Raw Data'!J182, 0)</f>
        <v/>
      </c>
      <c r="T189">
        <f>IF(AND('Raw Data'!O182-'Raw Data'!P182&gt;4, 'Raw Data'!F182&gt;'Raw Data'!C182), 'Raw Data'!I182, 0)</f>
        <v/>
      </c>
      <c r="U189">
        <f>IF(AND('Raw Data'!P182-'Raw Data'!O182&lt;3, 'Raw Data'!P182&gt;'Raw Data'!O182, 'Raw Data'!F182&lt;'Raw Data'!C182), 'Raw Data'!H182, 0)</f>
        <v/>
      </c>
      <c r="V189">
        <f>IF(AND('Raw Data'!P182-'Raw Data'!O182&lt;3, 'Raw Data'!P182&gt;'Raw Data'!O182, 'Raw Data'!F182&gt;'Raw Data'!C182), 'Raw Data'!G182, 0)</f>
        <v/>
      </c>
    </row>
    <row r="190">
      <c r="A190">
        <f>IF(AND('Raw Data'!F183&lt;'Raw Data'!C183, 'Raw Data'!P183&gt;'Raw Data'!O183, 'Raw Data'!P183-'Raw Data'!O183&gt;3), 'Raw Data'!J183, 0)</f>
        <v/>
      </c>
      <c r="B190">
        <f>IF(AND('Raw Data'!C183&lt;'Raw Data'!F183, 'Raw Data'!O183&gt;'Raw Data'!P183, 'Raw Data'!O183-'Raw Data'!P183&gt;3), 'Raw Data'!I183, 0)</f>
        <v/>
      </c>
      <c r="C190">
        <f>IF(AND('Raw Data'!F183&lt;'Raw Data'!C183, 'Raw Data'!P183&gt;'Raw Data'!O183, 'Raw Data'!P183-'Raw Data'!O183&lt;4), 'Raw Data'!H183, 0)</f>
        <v/>
      </c>
      <c r="D190">
        <f>IF(AND('Raw Data'!C183&lt;'Raw Data'!F183, 'Raw Data'!O183&gt;'Raw Data'!P183, 'Raw Data'!O183-'Raw Data'!P183&lt;4), 'Raw Data'!G183, 0)</f>
        <v/>
      </c>
      <c r="E190">
        <f>IF(ISBLANK('Raw Data'!J183), 0, IF(AND(4=MATCH(LARGE('Raw Data'!G183:J183, 4), 'Raw Data'!G183:J183, 0), 'Raw Data'!P183-'Raw Data'!O183&gt;3), 'Raw Data'!J183, 0))</f>
        <v/>
      </c>
      <c r="F190">
        <f>IF(ISBLANK('Raw Data'!J183), 0, IF(AND(3=MATCH(LARGE('Raw Data'!G183:J183, 4), 'Raw Data'!G183:J183, 0), 'Raw Data'!O183-'Raw Data'!P183&gt;3), 'Raw Data'!I183, 0))</f>
        <v/>
      </c>
      <c r="G190">
        <f>IF(ISBLANK('Raw Data'!J183), 0, IF(AND(2=MATCH(LARGE('Raw Data'!G183:J183, 4), 'Raw Data'!G183:J183, 0), AND('Raw Data'!P183-'Raw Data'!O183&lt;4, 'Raw Data'!P183-'Raw Data'!O183&gt;0)), 'Raw Data'!H183, 0))</f>
        <v/>
      </c>
      <c r="H190">
        <f>IF(ISBLANK('Raw Data'!J183), 0, IF(AND(1=MATCH(LARGE('Raw Data'!G183:J183, 4), 'Raw Data'!G183:J183, 0), AND('Raw Data'!O183-'Raw Data'!P183&lt;4, 'Raw Data'!O183-'Raw Data'!P183&gt;0)), 'Raw Data'!G183, 0))</f>
        <v/>
      </c>
      <c r="I190">
        <f>IF(ISBLANK('Raw Data'!J183), 0, IF(AND(4=MATCH(LARGE('Raw Data'!G183:J183, 3), 'Raw Data'!G183:J183, 0), 'Raw Data'!P183-'Raw Data'!O183&gt;3), 'Raw Data'!J183, 0))</f>
        <v/>
      </c>
      <c r="J190">
        <f>IF(ISBLANK('Raw Data'!J183), 0, IF(AND(3=MATCH(LARGE('Raw Data'!G183:J183, 3), 'Raw Data'!G183:J183, 0), 'Raw Data'!O183-'Raw Data'!P183&gt;3), 'Raw Data'!I183, 0))</f>
        <v/>
      </c>
      <c r="K190">
        <f>IF(ISBLANK('Raw Data'!J183), 0, IF(AND(2=MATCH(LARGE('Raw Data'!G183:J183, 3), 'Raw Data'!G183:J183, 0), AND('Raw Data'!P183-'Raw Data'!O183&lt;4, 'Raw Data'!P183-'Raw Data'!O183&gt;0)), 'Raw Data'!H183, 0))</f>
        <v/>
      </c>
      <c r="L190">
        <f>IF(ISBLANK('Raw Data'!J183), 0, IF(AND(1=MATCH(LARGE('Raw Data'!G183:J183, 3), 'Raw Data'!G183:J183, 0), AND('Raw Data'!O183-'Raw Data'!P183&lt;4, 'Raw Data'!O183-'Raw Data'!P183&gt;0)), 'Raw Data'!G183, 0))</f>
        <v/>
      </c>
      <c r="M190">
        <f>IF(ISBLANK('Raw Data'!J183), 0, IF(AND(4=MATCH(LARGE('Raw Data'!G183:J183, 2), 'Raw Data'!G183:J183, 0), 'Raw Data'!P183-'Raw Data'!O183&gt;3), 'Raw Data'!J183, 0))</f>
        <v/>
      </c>
      <c r="N190">
        <f>IF(ISBLANK('Raw Data'!J183), 0, IF(AND(3=MATCH(LARGE('Raw Data'!G183:J183, 2), 'Raw Data'!G183:J183, 0), 'Raw Data'!O183-'Raw Data'!P183&gt;3), 'Raw Data'!I183, 0))</f>
        <v/>
      </c>
      <c r="O190">
        <f>IF(ISBLANK('Raw Data'!J183), 0, IF(AND(2=MATCH(LARGE('Raw Data'!G183:J183, 2), 'Raw Data'!G183:J183, 0), AND('Raw Data'!P183-'Raw Data'!O183&lt;4, 'Raw Data'!P183-'Raw Data'!O183&gt;0)), 'Raw Data'!H183, 0))</f>
        <v/>
      </c>
      <c r="P190">
        <f>IF(ISBLANK('Raw Data'!J183), 0, IF(AND(1=MATCH(LARGE('Raw Data'!G183:J183, 2), 'Raw Data'!G183:J183, 0), AND('Raw Data'!O183-'Raw Data'!P183&lt;4, 'Raw Data'!O183-'Raw Data'!P183&gt;0)), 'Raw Data'!G183, 0))</f>
        <v/>
      </c>
      <c r="Q190">
        <f>IF(ISBLANK('Raw Data'!J183), 0, IF(AND(4=MATCH(LARGE('Raw Data'!G183:J183, 1), 'Raw Data'!G183:J183, 0), 'Raw Data'!P183-'Raw Data'!O183&gt;3), 'Raw Data'!J183, 0))</f>
        <v/>
      </c>
      <c r="R190">
        <f>IF(ISBLANK('Raw Data'!J183), 0, IF(AND(3=MATCH(LARGE('Raw Data'!G183:J183, 1), 'Raw Data'!G183:J183, 0), 'Raw Data'!O183-'Raw Data'!P183&gt;3), 'Raw Data'!I183, 0))</f>
        <v/>
      </c>
      <c r="S190">
        <f>IF(AND('Raw Data'!P183-'Raw Data'!O183&gt;4, 'Raw Data'!F183&lt;'Raw Data'!C183), 'Raw Data'!J183, 0)</f>
        <v/>
      </c>
      <c r="T190">
        <f>IF(AND('Raw Data'!O183-'Raw Data'!P183&gt;4, 'Raw Data'!F183&gt;'Raw Data'!C183), 'Raw Data'!I183, 0)</f>
        <v/>
      </c>
      <c r="U190">
        <f>IF(AND('Raw Data'!P183-'Raw Data'!O183&lt;3, 'Raw Data'!P183&gt;'Raw Data'!O183, 'Raw Data'!F183&lt;'Raw Data'!C183), 'Raw Data'!H183, 0)</f>
        <v/>
      </c>
      <c r="V190">
        <f>IF(AND('Raw Data'!P183-'Raw Data'!O183&lt;3, 'Raw Data'!P183&gt;'Raw Data'!O183, 'Raw Data'!F183&gt;'Raw Data'!C183), 'Raw Data'!G183, 0)</f>
        <v/>
      </c>
    </row>
    <row r="191">
      <c r="A191">
        <f>IF(AND('Raw Data'!F184&lt;'Raw Data'!C184, 'Raw Data'!P184&gt;'Raw Data'!O184, 'Raw Data'!P184-'Raw Data'!O184&gt;3), 'Raw Data'!J184, 0)</f>
        <v/>
      </c>
      <c r="B191">
        <f>IF(AND('Raw Data'!C184&lt;'Raw Data'!F184, 'Raw Data'!O184&gt;'Raw Data'!P184, 'Raw Data'!O184-'Raw Data'!P184&gt;3), 'Raw Data'!I184, 0)</f>
        <v/>
      </c>
      <c r="C191">
        <f>IF(AND('Raw Data'!F184&lt;'Raw Data'!C184, 'Raw Data'!P184&gt;'Raw Data'!O184, 'Raw Data'!P184-'Raw Data'!O184&lt;4), 'Raw Data'!H184, 0)</f>
        <v/>
      </c>
      <c r="D191">
        <f>IF(AND('Raw Data'!C184&lt;'Raw Data'!F184, 'Raw Data'!O184&gt;'Raw Data'!P184, 'Raw Data'!O184-'Raw Data'!P184&lt;4), 'Raw Data'!G184, 0)</f>
        <v/>
      </c>
      <c r="E191">
        <f>IF(ISBLANK('Raw Data'!J184), 0, IF(AND(4=MATCH(LARGE('Raw Data'!G184:J184, 4), 'Raw Data'!G184:J184, 0), 'Raw Data'!P184-'Raw Data'!O184&gt;3), 'Raw Data'!J184, 0))</f>
        <v/>
      </c>
      <c r="F191">
        <f>IF(ISBLANK('Raw Data'!J184), 0, IF(AND(3=MATCH(LARGE('Raw Data'!G184:J184, 4), 'Raw Data'!G184:J184, 0), 'Raw Data'!O184-'Raw Data'!P184&gt;3), 'Raw Data'!I184, 0))</f>
        <v/>
      </c>
      <c r="G191">
        <f>IF(ISBLANK('Raw Data'!J184), 0, IF(AND(2=MATCH(LARGE('Raw Data'!G184:J184, 4), 'Raw Data'!G184:J184, 0), AND('Raw Data'!P184-'Raw Data'!O184&lt;4, 'Raw Data'!P184-'Raw Data'!O184&gt;0)), 'Raw Data'!H184, 0))</f>
        <v/>
      </c>
      <c r="H191">
        <f>IF(ISBLANK('Raw Data'!J184), 0, IF(AND(1=MATCH(LARGE('Raw Data'!G184:J184, 4), 'Raw Data'!G184:J184, 0), AND('Raw Data'!O184-'Raw Data'!P184&lt;4, 'Raw Data'!O184-'Raw Data'!P184&gt;0)), 'Raw Data'!G184, 0))</f>
        <v/>
      </c>
      <c r="I191">
        <f>IF(ISBLANK('Raw Data'!J184), 0, IF(AND(4=MATCH(LARGE('Raw Data'!G184:J184, 3), 'Raw Data'!G184:J184, 0), 'Raw Data'!P184-'Raw Data'!O184&gt;3), 'Raw Data'!J184, 0))</f>
        <v/>
      </c>
      <c r="J191">
        <f>IF(ISBLANK('Raw Data'!J184), 0, IF(AND(3=MATCH(LARGE('Raw Data'!G184:J184, 3), 'Raw Data'!G184:J184, 0), 'Raw Data'!O184-'Raw Data'!P184&gt;3), 'Raw Data'!I184, 0))</f>
        <v/>
      </c>
      <c r="K191">
        <f>IF(ISBLANK('Raw Data'!J184), 0, IF(AND(2=MATCH(LARGE('Raw Data'!G184:J184, 3), 'Raw Data'!G184:J184, 0), AND('Raw Data'!P184-'Raw Data'!O184&lt;4, 'Raw Data'!P184-'Raw Data'!O184&gt;0)), 'Raw Data'!H184, 0))</f>
        <v/>
      </c>
      <c r="L191">
        <f>IF(ISBLANK('Raw Data'!J184), 0, IF(AND(1=MATCH(LARGE('Raw Data'!G184:J184, 3), 'Raw Data'!G184:J184, 0), AND('Raw Data'!O184-'Raw Data'!P184&lt;4, 'Raw Data'!O184-'Raw Data'!P184&gt;0)), 'Raw Data'!G184, 0))</f>
        <v/>
      </c>
      <c r="M191">
        <f>IF(ISBLANK('Raw Data'!J184), 0, IF(AND(4=MATCH(LARGE('Raw Data'!G184:J184, 2), 'Raw Data'!G184:J184, 0), 'Raw Data'!P184-'Raw Data'!O184&gt;3), 'Raw Data'!J184, 0))</f>
        <v/>
      </c>
      <c r="N191">
        <f>IF(ISBLANK('Raw Data'!J184), 0, IF(AND(3=MATCH(LARGE('Raw Data'!G184:J184, 2), 'Raw Data'!G184:J184, 0), 'Raw Data'!O184-'Raw Data'!P184&gt;3), 'Raw Data'!I184, 0))</f>
        <v/>
      </c>
      <c r="O191">
        <f>IF(ISBLANK('Raw Data'!J184), 0, IF(AND(2=MATCH(LARGE('Raw Data'!G184:J184, 2), 'Raw Data'!G184:J184, 0), AND('Raw Data'!P184-'Raw Data'!O184&lt;4, 'Raw Data'!P184-'Raw Data'!O184&gt;0)), 'Raw Data'!H184, 0))</f>
        <v/>
      </c>
      <c r="P191">
        <f>IF(ISBLANK('Raw Data'!J184), 0, IF(AND(1=MATCH(LARGE('Raw Data'!G184:J184, 2), 'Raw Data'!G184:J184, 0), AND('Raw Data'!O184-'Raw Data'!P184&lt;4, 'Raw Data'!O184-'Raw Data'!P184&gt;0)), 'Raw Data'!G184, 0))</f>
        <v/>
      </c>
      <c r="Q191">
        <f>IF(ISBLANK('Raw Data'!J184), 0, IF(AND(4=MATCH(LARGE('Raw Data'!G184:J184, 1), 'Raw Data'!G184:J184, 0), 'Raw Data'!P184-'Raw Data'!O184&gt;3), 'Raw Data'!J184, 0))</f>
        <v/>
      </c>
      <c r="R191">
        <f>IF(ISBLANK('Raw Data'!J184), 0, IF(AND(3=MATCH(LARGE('Raw Data'!G184:J184, 1), 'Raw Data'!G184:J184, 0), 'Raw Data'!O184-'Raw Data'!P184&gt;3), 'Raw Data'!I184, 0))</f>
        <v/>
      </c>
      <c r="S191">
        <f>IF(AND('Raw Data'!P184-'Raw Data'!O184&gt;4, 'Raw Data'!F184&lt;'Raw Data'!C184), 'Raw Data'!J184, 0)</f>
        <v/>
      </c>
      <c r="T191">
        <f>IF(AND('Raw Data'!O184-'Raw Data'!P184&gt;4, 'Raw Data'!F184&gt;'Raw Data'!C184), 'Raw Data'!I184, 0)</f>
        <v/>
      </c>
      <c r="U191">
        <f>IF(AND('Raw Data'!P184-'Raw Data'!O184&lt;3, 'Raw Data'!P184&gt;'Raw Data'!O184, 'Raw Data'!F184&lt;'Raw Data'!C184), 'Raw Data'!H184, 0)</f>
        <v/>
      </c>
      <c r="V191">
        <f>IF(AND('Raw Data'!P184-'Raw Data'!O184&lt;3, 'Raw Data'!P184&gt;'Raw Data'!O184, 'Raw Data'!F184&gt;'Raw Data'!C184), 'Raw Data'!G184, 0)</f>
        <v/>
      </c>
    </row>
    <row r="192">
      <c r="A192">
        <f>IF(AND('Raw Data'!F185&lt;'Raw Data'!C185, 'Raw Data'!P185&gt;'Raw Data'!O185, 'Raw Data'!P185-'Raw Data'!O185&gt;3), 'Raw Data'!J185, 0)</f>
        <v/>
      </c>
      <c r="B192">
        <f>IF(AND('Raw Data'!C185&lt;'Raw Data'!F185, 'Raw Data'!O185&gt;'Raw Data'!P185, 'Raw Data'!O185-'Raw Data'!P185&gt;3), 'Raw Data'!I185, 0)</f>
        <v/>
      </c>
      <c r="C192">
        <f>IF(AND('Raw Data'!F185&lt;'Raw Data'!C185, 'Raw Data'!P185&gt;'Raw Data'!O185, 'Raw Data'!P185-'Raw Data'!O185&lt;4), 'Raw Data'!H185, 0)</f>
        <v/>
      </c>
      <c r="D192">
        <f>IF(AND('Raw Data'!C185&lt;'Raw Data'!F185, 'Raw Data'!O185&gt;'Raw Data'!P185, 'Raw Data'!O185-'Raw Data'!P185&lt;4), 'Raw Data'!G185, 0)</f>
        <v/>
      </c>
      <c r="E192">
        <f>IF(ISBLANK('Raw Data'!J185), 0, IF(AND(4=MATCH(LARGE('Raw Data'!G185:J185, 4), 'Raw Data'!G185:J185, 0), 'Raw Data'!P185-'Raw Data'!O185&gt;3), 'Raw Data'!J185, 0))</f>
        <v/>
      </c>
      <c r="F192">
        <f>IF(ISBLANK('Raw Data'!J185), 0, IF(AND(3=MATCH(LARGE('Raw Data'!G185:J185, 4), 'Raw Data'!G185:J185, 0), 'Raw Data'!O185-'Raw Data'!P185&gt;3), 'Raw Data'!I185, 0))</f>
        <v/>
      </c>
      <c r="G192">
        <f>IF(ISBLANK('Raw Data'!J185), 0, IF(AND(2=MATCH(LARGE('Raw Data'!G185:J185, 4), 'Raw Data'!G185:J185, 0), AND('Raw Data'!P185-'Raw Data'!O185&lt;4, 'Raw Data'!P185-'Raw Data'!O185&gt;0)), 'Raw Data'!H185, 0))</f>
        <v/>
      </c>
      <c r="H192">
        <f>IF(ISBLANK('Raw Data'!J185), 0, IF(AND(1=MATCH(LARGE('Raw Data'!G185:J185, 4), 'Raw Data'!G185:J185, 0), AND('Raw Data'!O185-'Raw Data'!P185&lt;4, 'Raw Data'!O185-'Raw Data'!P185&gt;0)), 'Raw Data'!G185, 0))</f>
        <v/>
      </c>
      <c r="I192">
        <f>IF(ISBLANK('Raw Data'!J185), 0, IF(AND(4=MATCH(LARGE('Raw Data'!G185:J185, 3), 'Raw Data'!G185:J185, 0), 'Raw Data'!P185-'Raw Data'!O185&gt;3), 'Raw Data'!J185, 0))</f>
        <v/>
      </c>
      <c r="J192">
        <f>IF(ISBLANK('Raw Data'!J185), 0, IF(AND(3=MATCH(LARGE('Raw Data'!G185:J185, 3), 'Raw Data'!G185:J185, 0), 'Raw Data'!O185-'Raw Data'!P185&gt;3), 'Raw Data'!I185, 0))</f>
        <v/>
      </c>
      <c r="K192">
        <f>IF(ISBLANK('Raw Data'!J185), 0, IF(AND(2=MATCH(LARGE('Raw Data'!G185:J185, 3), 'Raw Data'!G185:J185, 0), AND('Raw Data'!P185-'Raw Data'!O185&lt;4, 'Raw Data'!P185-'Raw Data'!O185&gt;0)), 'Raw Data'!H185, 0))</f>
        <v/>
      </c>
      <c r="L192">
        <f>IF(ISBLANK('Raw Data'!J185), 0, IF(AND(1=MATCH(LARGE('Raw Data'!G185:J185, 3), 'Raw Data'!G185:J185, 0), AND('Raw Data'!O185-'Raw Data'!P185&lt;4, 'Raw Data'!O185-'Raw Data'!P185&gt;0)), 'Raw Data'!G185, 0))</f>
        <v/>
      </c>
      <c r="M192">
        <f>IF(ISBLANK('Raw Data'!J185), 0, IF(AND(4=MATCH(LARGE('Raw Data'!G185:J185, 2), 'Raw Data'!G185:J185, 0), 'Raw Data'!P185-'Raw Data'!O185&gt;3), 'Raw Data'!J185, 0))</f>
        <v/>
      </c>
      <c r="N192">
        <f>IF(ISBLANK('Raw Data'!J185), 0, IF(AND(3=MATCH(LARGE('Raw Data'!G185:J185, 2), 'Raw Data'!G185:J185, 0), 'Raw Data'!O185-'Raw Data'!P185&gt;3), 'Raw Data'!I185, 0))</f>
        <v/>
      </c>
      <c r="O192">
        <f>IF(ISBLANK('Raw Data'!J185), 0, IF(AND(2=MATCH(LARGE('Raw Data'!G185:J185, 2), 'Raw Data'!G185:J185, 0), AND('Raw Data'!P185-'Raw Data'!O185&lt;4, 'Raw Data'!P185-'Raw Data'!O185&gt;0)), 'Raw Data'!H185, 0))</f>
        <v/>
      </c>
      <c r="P192">
        <f>IF(ISBLANK('Raw Data'!J185), 0, IF(AND(1=MATCH(LARGE('Raw Data'!G185:J185, 2), 'Raw Data'!G185:J185, 0), AND('Raw Data'!O185-'Raw Data'!P185&lt;4, 'Raw Data'!O185-'Raw Data'!P185&gt;0)), 'Raw Data'!G185, 0))</f>
        <v/>
      </c>
      <c r="Q192">
        <f>IF(ISBLANK('Raw Data'!J185), 0, IF(AND(4=MATCH(LARGE('Raw Data'!G185:J185, 1), 'Raw Data'!G185:J185, 0), 'Raw Data'!P185-'Raw Data'!O185&gt;3), 'Raw Data'!J185, 0))</f>
        <v/>
      </c>
      <c r="R192">
        <f>IF(ISBLANK('Raw Data'!J185), 0, IF(AND(3=MATCH(LARGE('Raw Data'!G185:J185, 1), 'Raw Data'!G185:J185, 0), 'Raw Data'!O185-'Raw Data'!P185&gt;3), 'Raw Data'!I185, 0))</f>
        <v/>
      </c>
      <c r="S192">
        <f>IF(AND('Raw Data'!P185-'Raw Data'!O185&gt;4, 'Raw Data'!F185&lt;'Raw Data'!C185), 'Raw Data'!J185, 0)</f>
        <v/>
      </c>
      <c r="T192">
        <f>IF(AND('Raw Data'!O185-'Raw Data'!P185&gt;4, 'Raw Data'!F185&gt;'Raw Data'!C185), 'Raw Data'!I185, 0)</f>
        <v/>
      </c>
      <c r="U192">
        <f>IF(AND('Raw Data'!P185-'Raw Data'!O185&lt;3, 'Raw Data'!P185&gt;'Raw Data'!O185, 'Raw Data'!F185&lt;'Raw Data'!C185), 'Raw Data'!H185, 0)</f>
        <v/>
      </c>
      <c r="V192">
        <f>IF(AND('Raw Data'!P185-'Raw Data'!O185&lt;3, 'Raw Data'!P185&gt;'Raw Data'!O185, 'Raw Data'!F185&gt;'Raw Data'!C185), 'Raw Data'!G185, 0)</f>
        <v/>
      </c>
    </row>
    <row r="193">
      <c r="A193">
        <f>IF(AND('Raw Data'!F186&lt;'Raw Data'!C186, 'Raw Data'!P186&gt;'Raw Data'!O186, 'Raw Data'!P186-'Raw Data'!O186&gt;3), 'Raw Data'!J186, 0)</f>
        <v/>
      </c>
      <c r="B193">
        <f>IF(AND('Raw Data'!C186&lt;'Raw Data'!F186, 'Raw Data'!O186&gt;'Raw Data'!P186, 'Raw Data'!O186-'Raw Data'!P186&gt;3), 'Raw Data'!I186, 0)</f>
        <v/>
      </c>
      <c r="C193">
        <f>IF(AND('Raw Data'!F186&lt;'Raw Data'!C186, 'Raw Data'!P186&gt;'Raw Data'!O186, 'Raw Data'!P186-'Raw Data'!O186&lt;4), 'Raw Data'!H186, 0)</f>
        <v/>
      </c>
      <c r="D193">
        <f>IF(AND('Raw Data'!C186&lt;'Raw Data'!F186, 'Raw Data'!O186&gt;'Raw Data'!P186, 'Raw Data'!O186-'Raw Data'!P186&lt;4), 'Raw Data'!G186, 0)</f>
        <v/>
      </c>
      <c r="E193">
        <f>IF(ISBLANK('Raw Data'!J186), 0, IF(AND(4=MATCH(LARGE('Raw Data'!G186:J186, 4), 'Raw Data'!G186:J186, 0), 'Raw Data'!P186-'Raw Data'!O186&gt;3), 'Raw Data'!J186, 0))</f>
        <v/>
      </c>
      <c r="F193">
        <f>IF(ISBLANK('Raw Data'!J186), 0, IF(AND(3=MATCH(LARGE('Raw Data'!G186:J186, 4), 'Raw Data'!G186:J186, 0), 'Raw Data'!O186-'Raw Data'!P186&gt;3), 'Raw Data'!I186, 0))</f>
        <v/>
      </c>
      <c r="G193">
        <f>IF(ISBLANK('Raw Data'!J186), 0, IF(AND(2=MATCH(LARGE('Raw Data'!G186:J186, 4), 'Raw Data'!G186:J186, 0), AND('Raw Data'!P186-'Raw Data'!O186&lt;4, 'Raw Data'!P186-'Raw Data'!O186&gt;0)), 'Raw Data'!H186, 0))</f>
        <v/>
      </c>
      <c r="H193">
        <f>IF(ISBLANK('Raw Data'!J186), 0, IF(AND(1=MATCH(LARGE('Raw Data'!G186:J186, 4), 'Raw Data'!G186:J186, 0), AND('Raw Data'!O186-'Raw Data'!P186&lt;4, 'Raw Data'!O186-'Raw Data'!P186&gt;0)), 'Raw Data'!G186, 0))</f>
        <v/>
      </c>
      <c r="I193">
        <f>IF(ISBLANK('Raw Data'!J186), 0, IF(AND(4=MATCH(LARGE('Raw Data'!G186:J186, 3), 'Raw Data'!G186:J186, 0), 'Raw Data'!P186-'Raw Data'!O186&gt;3), 'Raw Data'!J186, 0))</f>
        <v/>
      </c>
      <c r="J193">
        <f>IF(ISBLANK('Raw Data'!J186), 0, IF(AND(3=MATCH(LARGE('Raw Data'!G186:J186, 3), 'Raw Data'!G186:J186, 0), 'Raw Data'!O186-'Raw Data'!P186&gt;3), 'Raw Data'!I186, 0))</f>
        <v/>
      </c>
      <c r="K193">
        <f>IF(ISBLANK('Raw Data'!J186), 0, IF(AND(2=MATCH(LARGE('Raw Data'!G186:J186, 3), 'Raw Data'!G186:J186, 0), AND('Raw Data'!P186-'Raw Data'!O186&lt;4, 'Raw Data'!P186-'Raw Data'!O186&gt;0)), 'Raw Data'!H186, 0))</f>
        <v/>
      </c>
      <c r="L193">
        <f>IF(ISBLANK('Raw Data'!J186), 0, IF(AND(1=MATCH(LARGE('Raw Data'!G186:J186, 3), 'Raw Data'!G186:J186, 0), AND('Raw Data'!O186-'Raw Data'!P186&lt;4, 'Raw Data'!O186-'Raw Data'!P186&gt;0)), 'Raw Data'!G186, 0))</f>
        <v/>
      </c>
      <c r="M193">
        <f>IF(ISBLANK('Raw Data'!J186), 0, IF(AND(4=MATCH(LARGE('Raw Data'!G186:J186, 2), 'Raw Data'!G186:J186, 0), 'Raw Data'!P186-'Raw Data'!O186&gt;3), 'Raw Data'!J186, 0))</f>
        <v/>
      </c>
      <c r="N193">
        <f>IF(ISBLANK('Raw Data'!J186), 0, IF(AND(3=MATCH(LARGE('Raw Data'!G186:J186, 2), 'Raw Data'!G186:J186, 0), 'Raw Data'!O186-'Raw Data'!P186&gt;3), 'Raw Data'!I186, 0))</f>
        <v/>
      </c>
      <c r="O193">
        <f>IF(ISBLANK('Raw Data'!J186), 0, IF(AND(2=MATCH(LARGE('Raw Data'!G186:J186, 2), 'Raw Data'!G186:J186, 0), AND('Raw Data'!P186-'Raw Data'!O186&lt;4, 'Raw Data'!P186-'Raw Data'!O186&gt;0)), 'Raw Data'!H186, 0))</f>
        <v/>
      </c>
      <c r="P193">
        <f>IF(ISBLANK('Raw Data'!J186), 0, IF(AND(1=MATCH(LARGE('Raw Data'!G186:J186, 2), 'Raw Data'!G186:J186, 0), AND('Raw Data'!O186-'Raw Data'!P186&lt;4, 'Raw Data'!O186-'Raw Data'!P186&gt;0)), 'Raw Data'!G186, 0))</f>
        <v/>
      </c>
      <c r="Q193">
        <f>IF(ISBLANK('Raw Data'!J186), 0, IF(AND(4=MATCH(LARGE('Raw Data'!G186:J186, 1), 'Raw Data'!G186:J186, 0), 'Raw Data'!P186-'Raw Data'!O186&gt;3), 'Raw Data'!J186, 0))</f>
        <v/>
      </c>
      <c r="R193">
        <f>IF(ISBLANK('Raw Data'!J186), 0, IF(AND(3=MATCH(LARGE('Raw Data'!G186:J186, 1), 'Raw Data'!G186:J186, 0), 'Raw Data'!O186-'Raw Data'!P186&gt;3), 'Raw Data'!I186, 0))</f>
        <v/>
      </c>
      <c r="S193">
        <f>IF(AND('Raw Data'!P186-'Raw Data'!O186&gt;4, 'Raw Data'!F186&lt;'Raw Data'!C186), 'Raw Data'!J186, 0)</f>
        <v/>
      </c>
      <c r="T193">
        <f>IF(AND('Raw Data'!O186-'Raw Data'!P186&gt;4, 'Raw Data'!F186&gt;'Raw Data'!C186), 'Raw Data'!I186, 0)</f>
        <v/>
      </c>
      <c r="U193">
        <f>IF(AND('Raw Data'!P186-'Raw Data'!O186&lt;3, 'Raw Data'!P186&gt;'Raw Data'!O186, 'Raw Data'!F186&lt;'Raw Data'!C186), 'Raw Data'!H186, 0)</f>
        <v/>
      </c>
      <c r="V193">
        <f>IF(AND('Raw Data'!P186-'Raw Data'!O186&lt;3, 'Raw Data'!P186&gt;'Raw Data'!O186, 'Raw Data'!F186&gt;'Raw Data'!C186), 'Raw Data'!G186, 0)</f>
        <v/>
      </c>
    </row>
    <row r="194">
      <c r="A194">
        <f>IF(AND('Raw Data'!F187&lt;'Raw Data'!C187, 'Raw Data'!P187&gt;'Raw Data'!O187, 'Raw Data'!P187-'Raw Data'!O187&gt;3), 'Raw Data'!J187, 0)</f>
        <v/>
      </c>
      <c r="B194">
        <f>IF(AND('Raw Data'!C187&lt;'Raw Data'!F187, 'Raw Data'!O187&gt;'Raw Data'!P187, 'Raw Data'!O187-'Raw Data'!P187&gt;3), 'Raw Data'!I187, 0)</f>
        <v/>
      </c>
      <c r="C194">
        <f>IF(AND('Raw Data'!F187&lt;'Raw Data'!C187, 'Raw Data'!P187&gt;'Raw Data'!O187, 'Raw Data'!P187-'Raw Data'!O187&lt;4), 'Raw Data'!H187, 0)</f>
        <v/>
      </c>
      <c r="D194">
        <f>IF(AND('Raw Data'!C187&lt;'Raw Data'!F187, 'Raw Data'!O187&gt;'Raw Data'!P187, 'Raw Data'!O187-'Raw Data'!P187&lt;4), 'Raw Data'!G187, 0)</f>
        <v/>
      </c>
      <c r="E194">
        <f>IF(ISBLANK('Raw Data'!J187), 0, IF(AND(4=MATCH(LARGE('Raw Data'!G187:J187, 4), 'Raw Data'!G187:J187, 0), 'Raw Data'!P187-'Raw Data'!O187&gt;3), 'Raw Data'!J187, 0))</f>
        <v/>
      </c>
      <c r="F194">
        <f>IF(ISBLANK('Raw Data'!J187), 0, IF(AND(3=MATCH(LARGE('Raw Data'!G187:J187, 4), 'Raw Data'!G187:J187, 0), 'Raw Data'!O187-'Raw Data'!P187&gt;3), 'Raw Data'!I187, 0))</f>
        <v/>
      </c>
      <c r="G194">
        <f>IF(ISBLANK('Raw Data'!J187), 0, IF(AND(2=MATCH(LARGE('Raw Data'!G187:J187, 4), 'Raw Data'!G187:J187, 0), AND('Raw Data'!P187-'Raw Data'!O187&lt;4, 'Raw Data'!P187-'Raw Data'!O187&gt;0)), 'Raw Data'!H187, 0))</f>
        <v/>
      </c>
      <c r="H194">
        <f>IF(ISBLANK('Raw Data'!J187), 0, IF(AND(1=MATCH(LARGE('Raw Data'!G187:J187, 4), 'Raw Data'!G187:J187, 0), AND('Raw Data'!O187-'Raw Data'!P187&lt;4, 'Raw Data'!O187-'Raw Data'!P187&gt;0)), 'Raw Data'!G187, 0))</f>
        <v/>
      </c>
      <c r="I194">
        <f>IF(ISBLANK('Raw Data'!J187), 0, IF(AND(4=MATCH(LARGE('Raw Data'!G187:J187, 3), 'Raw Data'!G187:J187, 0), 'Raw Data'!P187-'Raw Data'!O187&gt;3), 'Raw Data'!J187, 0))</f>
        <v/>
      </c>
      <c r="J194">
        <f>IF(ISBLANK('Raw Data'!J187), 0, IF(AND(3=MATCH(LARGE('Raw Data'!G187:J187, 3), 'Raw Data'!G187:J187, 0), 'Raw Data'!O187-'Raw Data'!P187&gt;3), 'Raw Data'!I187, 0))</f>
        <v/>
      </c>
      <c r="K194">
        <f>IF(ISBLANK('Raw Data'!J187), 0, IF(AND(2=MATCH(LARGE('Raw Data'!G187:J187, 3), 'Raw Data'!G187:J187, 0), AND('Raw Data'!P187-'Raw Data'!O187&lt;4, 'Raw Data'!P187-'Raw Data'!O187&gt;0)), 'Raw Data'!H187, 0))</f>
        <v/>
      </c>
      <c r="L194">
        <f>IF(ISBLANK('Raw Data'!J187), 0, IF(AND(1=MATCH(LARGE('Raw Data'!G187:J187, 3), 'Raw Data'!G187:J187, 0), AND('Raw Data'!O187-'Raw Data'!P187&lt;4, 'Raw Data'!O187-'Raw Data'!P187&gt;0)), 'Raw Data'!G187, 0))</f>
        <v/>
      </c>
      <c r="M194">
        <f>IF(ISBLANK('Raw Data'!J187), 0, IF(AND(4=MATCH(LARGE('Raw Data'!G187:J187, 2), 'Raw Data'!G187:J187, 0), 'Raw Data'!P187-'Raw Data'!O187&gt;3), 'Raw Data'!J187, 0))</f>
        <v/>
      </c>
      <c r="N194">
        <f>IF(ISBLANK('Raw Data'!J187), 0, IF(AND(3=MATCH(LARGE('Raw Data'!G187:J187, 2), 'Raw Data'!G187:J187, 0), 'Raw Data'!O187-'Raw Data'!P187&gt;3), 'Raw Data'!I187, 0))</f>
        <v/>
      </c>
      <c r="O194">
        <f>IF(ISBLANK('Raw Data'!J187), 0, IF(AND(2=MATCH(LARGE('Raw Data'!G187:J187, 2), 'Raw Data'!G187:J187, 0), AND('Raw Data'!P187-'Raw Data'!O187&lt;4, 'Raw Data'!P187-'Raw Data'!O187&gt;0)), 'Raw Data'!H187, 0))</f>
        <v/>
      </c>
      <c r="P194">
        <f>IF(ISBLANK('Raw Data'!J187), 0, IF(AND(1=MATCH(LARGE('Raw Data'!G187:J187, 2), 'Raw Data'!G187:J187, 0), AND('Raw Data'!O187-'Raw Data'!P187&lt;4, 'Raw Data'!O187-'Raw Data'!P187&gt;0)), 'Raw Data'!G187, 0))</f>
        <v/>
      </c>
      <c r="Q194">
        <f>IF(ISBLANK('Raw Data'!J187), 0, IF(AND(4=MATCH(LARGE('Raw Data'!G187:J187, 1), 'Raw Data'!G187:J187, 0), 'Raw Data'!P187-'Raw Data'!O187&gt;3), 'Raw Data'!J187, 0))</f>
        <v/>
      </c>
      <c r="R194">
        <f>IF(ISBLANK('Raw Data'!J187), 0, IF(AND(3=MATCH(LARGE('Raw Data'!G187:J187, 1), 'Raw Data'!G187:J187, 0), 'Raw Data'!O187-'Raw Data'!P187&gt;3), 'Raw Data'!I187, 0))</f>
        <v/>
      </c>
      <c r="S194">
        <f>IF(AND('Raw Data'!P187-'Raw Data'!O187&gt;4, 'Raw Data'!F187&lt;'Raw Data'!C187), 'Raw Data'!J187, 0)</f>
        <v/>
      </c>
      <c r="T194">
        <f>IF(AND('Raw Data'!O187-'Raw Data'!P187&gt;4, 'Raw Data'!F187&gt;'Raw Data'!C187), 'Raw Data'!I187, 0)</f>
        <v/>
      </c>
      <c r="U194">
        <f>IF(AND('Raw Data'!P187-'Raw Data'!O187&lt;3, 'Raw Data'!P187&gt;'Raw Data'!O187, 'Raw Data'!F187&lt;'Raw Data'!C187), 'Raw Data'!H187, 0)</f>
        <v/>
      </c>
      <c r="V194">
        <f>IF(AND('Raw Data'!P187-'Raw Data'!O187&lt;3, 'Raw Data'!P187&gt;'Raw Data'!O187, 'Raw Data'!F187&gt;'Raw Data'!C187), 'Raw Data'!G187, 0)</f>
        <v/>
      </c>
    </row>
    <row r="195">
      <c r="A195">
        <f>IF(AND('Raw Data'!F188&lt;'Raw Data'!C188, 'Raw Data'!P188&gt;'Raw Data'!O188, 'Raw Data'!P188-'Raw Data'!O188&gt;3), 'Raw Data'!J188, 0)</f>
        <v/>
      </c>
      <c r="B195">
        <f>IF(AND('Raw Data'!C188&lt;'Raw Data'!F188, 'Raw Data'!O188&gt;'Raw Data'!P188, 'Raw Data'!O188-'Raw Data'!P188&gt;3), 'Raw Data'!I188, 0)</f>
        <v/>
      </c>
      <c r="C195">
        <f>IF(AND('Raw Data'!F188&lt;'Raw Data'!C188, 'Raw Data'!P188&gt;'Raw Data'!O188, 'Raw Data'!P188-'Raw Data'!O188&lt;4), 'Raw Data'!H188, 0)</f>
        <v/>
      </c>
      <c r="D195">
        <f>IF(AND('Raw Data'!C188&lt;'Raw Data'!F188, 'Raw Data'!O188&gt;'Raw Data'!P188, 'Raw Data'!O188-'Raw Data'!P188&lt;4), 'Raw Data'!G188, 0)</f>
        <v/>
      </c>
      <c r="E195">
        <f>IF(ISBLANK('Raw Data'!J188), 0, IF(AND(4=MATCH(LARGE('Raw Data'!G188:J188, 4), 'Raw Data'!G188:J188, 0), 'Raw Data'!P188-'Raw Data'!O188&gt;3), 'Raw Data'!J188, 0))</f>
        <v/>
      </c>
      <c r="F195">
        <f>IF(ISBLANK('Raw Data'!J188), 0, IF(AND(3=MATCH(LARGE('Raw Data'!G188:J188, 4), 'Raw Data'!G188:J188, 0), 'Raw Data'!O188-'Raw Data'!P188&gt;3), 'Raw Data'!I188, 0))</f>
        <v/>
      </c>
      <c r="G195">
        <f>IF(ISBLANK('Raw Data'!J188), 0, IF(AND(2=MATCH(LARGE('Raw Data'!G188:J188, 4), 'Raw Data'!G188:J188, 0), AND('Raw Data'!P188-'Raw Data'!O188&lt;4, 'Raw Data'!P188-'Raw Data'!O188&gt;0)), 'Raw Data'!H188, 0))</f>
        <v/>
      </c>
      <c r="H195">
        <f>IF(ISBLANK('Raw Data'!J188), 0, IF(AND(1=MATCH(LARGE('Raw Data'!G188:J188, 4), 'Raw Data'!G188:J188, 0), AND('Raw Data'!O188-'Raw Data'!P188&lt;4, 'Raw Data'!O188-'Raw Data'!P188&gt;0)), 'Raw Data'!G188, 0))</f>
        <v/>
      </c>
      <c r="I195">
        <f>IF(ISBLANK('Raw Data'!J188), 0, IF(AND(4=MATCH(LARGE('Raw Data'!G188:J188, 3), 'Raw Data'!G188:J188, 0), 'Raw Data'!P188-'Raw Data'!O188&gt;3), 'Raw Data'!J188, 0))</f>
        <v/>
      </c>
      <c r="J195">
        <f>IF(ISBLANK('Raw Data'!J188), 0, IF(AND(3=MATCH(LARGE('Raw Data'!G188:J188, 3), 'Raw Data'!G188:J188, 0), 'Raw Data'!O188-'Raw Data'!P188&gt;3), 'Raw Data'!I188, 0))</f>
        <v/>
      </c>
      <c r="K195">
        <f>IF(ISBLANK('Raw Data'!J188), 0, IF(AND(2=MATCH(LARGE('Raw Data'!G188:J188, 3), 'Raw Data'!G188:J188, 0), AND('Raw Data'!P188-'Raw Data'!O188&lt;4, 'Raw Data'!P188-'Raw Data'!O188&gt;0)), 'Raw Data'!H188, 0))</f>
        <v/>
      </c>
      <c r="L195">
        <f>IF(ISBLANK('Raw Data'!J188), 0, IF(AND(1=MATCH(LARGE('Raw Data'!G188:J188, 3), 'Raw Data'!G188:J188, 0), AND('Raw Data'!O188-'Raw Data'!P188&lt;4, 'Raw Data'!O188-'Raw Data'!P188&gt;0)), 'Raw Data'!G188, 0))</f>
        <v/>
      </c>
      <c r="M195">
        <f>IF(ISBLANK('Raw Data'!J188), 0, IF(AND(4=MATCH(LARGE('Raw Data'!G188:J188, 2), 'Raw Data'!G188:J188, 0), 'Raw Data'!P188-'Raw Data'!O188&gt;3), 'Raw Data'!J188, 0))</f>
        <v/>
      </c>
      <c r="N195">
        <f>IF(ISBLANK('Raw Data'!J188), 0, IF(AND(3=MATCH(LARGE('Raw Data'!G188:J188, 2), 'Raw Data'!G188:J188, 0), 'Raw Data'!O188-'Raw Data'!P188&gt;3), 'Raw Data'!I188, 0))</f>
        <v/>
      </c>
      <c r="O195">
        <f>IF(ISBLANK('Raw Data'!J188), 0, IF(AND(2=MATCH(LARGE('Raw Data'!G188:J188, 2), 'Raw Data'!G188:J188, 0), AND('Raw Data'!P188-'Raw Data'!O188&lt;4, 'Raw Data'!P188-'Raw Data'!O188&gt;0)), 'Raw Data'!H188, 0))</f>
        <v/>
      </c>
      <c r="P195">
        <f>IF(ISBLANK('Raw Data'!J188), 0, IF(AND(1=MATCH(LARGE('Raw Data'!G188:J188, 2), 'Raw Data'!G188:J188, 0), AND('Raw Data'!O188-'Raw Data'!P188&lt;4, 'Raw Data'!O188-'Raw Data'!P188&gt;0)), 'Raw Data'!G188, 0))</f>
        <v/>
      </c>
      <c r="Q195">
        <f>IF(ISBLANK('Raw Data'!J188), 0, IF(AND(4=MATCH(LARGE('Raw Data'!G188:J188, 1), 'Raw Data'!G188:J188, 0), 'Raw Data'!P188-'Raw Data'!O188&gt;3), 'Raw Data'!J188, 0))</f>
        <v/>
      </c>
      <c r="R195">
        <f>IF(ISBLANK('Raw Data'!J188), 0, IF(AND(3=MATCH(LARGE('Raw Data'!G188:J188, 1), 'Raw Data'!G188:J188, 0), 'Raw Data'!O188-'Raw Data'!P188&gt;3), 'Raw Data'!I188, 0))</f>
        <v/>
      </c>
      <c r="S195">
        <f>IF(AND('Raw Data'!P188-'Raw Data'!O188&gt;4, 'Raw Data'!F188&lt;'Raw Data'!C188), 'Raw Data'!J188, 0)</f>
        <v/>
      </c>
      <c r="T195">
        <f>IF(AND('Raw Data'!O188-'Raw Data'!P188&gt;4, 'Raw Data'!F188&gt;'Raw Data'!C188), 'Raw Data'!I188, 0)</f>
        <v/>
      </c>
      <c r="U195">
        <f>IF(AND('Raw Data'!P188-'Raw Data'!O188&lt;3, 'Raw Data'!P188&gt;'Raw Data'!O188, 'Raw Data'!F188&lt;'Raw Data'!C188), 'Raw Data'!H188, 0)</f>
        <v/>
      </c>
      <c r="V195">
        <f>IF(AND('Raw Data'!P188-'Raw Data'!O188&lt;3, 'Raw Data'!P188&gt;'Raw Data'!O188, 'Raw Data'!F188&gt;'Raw Data'!C188), 'Raw Data'!G188, 0)</f>
        <v/>
      </c>
    </row>
    <row r="196">
      <c r="A196">
        <f>IF(AND('Raw Data'!F189&lt;'Raw Data'!C189, 'Raw Data'!P189&gt;'Raw Data'!O189, 'Raw Data'!P189-'Raw Data'!O189&gt;3), 'Raw Data'!J189, 0)</f>
        <v/>
      </c>
      <c r="B196">
        <f>IF(AND('Raw Data'!C189&lt;'Raw Data'!F189, 'Raw Data'!O189&gt;'Raw Data'!P189, 'Raw Data'!O189-'Raw Data'!P189&gt;3), 'Raw Data'!I189, 0)</f>
        <v/>
      </c>
      <c r="C196">
        <f>IF(AND('Raw Data'!F189&lt;'Raw Data'!C189, 'Raw Data'!P189&gt;'Raw Data'!O189, 'Raw Data'!P189-'Raw Data'!O189&lt;4), 'Raw Data'!H189, 0)</f>
        <v/>
      </c>
      <c r="D196">
        <f>IF(AND('Raw Data'!C189&lt;'Raw Data'!F189, 'Raw Data'!O189&gt;'Raw Data'!P189, 'Raw Data'!O189-'Raw Data'!P189&lt;4), 'Raw Data'!G189, 0)</f>
        <v/>
      </c>
      <c r="E196">
        <f>IF(ISBLANK('Raw Data'!J189), 0, IF(AND(4=MATCH(LARGE('Raw Data'!G189:J189, 4), 'Raw Data'!G189:J189, 0), 'Raw Data'!P189-'Raw Data'!O189&gt;3), 'Raw Data'!J189, 0))</f>
        <v/>
      </c>
      <c r="F196">
        <f>IF(ISBLANK('Raw Data'!J189), 0, IF(AND(3=MATCH(LARGE('Raw Data'!G189:J189, 4), 'Raw Data'!G189:J189, 0), 'Raw Data'!O189-'Raw Data'!P189&gt;3), 'Raw Data'!I189, 0))</f>
        <v/>
      </c>
      <c r="G196">
        <f>IF(ISBLANK('Raw Data'!J189), 0, IF(AND(2=MATCH(LARGE('Raw Data'!G189:J189, 4), 'Raw Data'!G189:J189, 0), AND('Raw Data'!P189-'Raw Data'!O189&lt;4, 'Raw Data'!P189-'Raw Data'!O189&gt;0)), 'Raw Data'!H189, 0))</f>
        <v/>
      </c>
      <c r="H196">
        <f>IF(ISBLANK('Raw Data'!J189), 0, IF(AND(1=MATCH(LARGE('Raw Data'!G189:J189, 4), 'Raw Data'!G189:J189, 0), AND('Raw Data'!O189-'Raw Data'!P189&lt;4, 'Raw Data'!O189-'Raw Data'!P189&gt;0)), 'Raw Data'!G189, 0))</f>
        <v/>
      </c>
      <c r="I196">
        <f>IF(ISBLANK('Raw Data'!J189), 0, IF(AND(4=MATCH(LARGE('Raw Data'!G189:J189, 3), 'Raw Data'!G189:J189, 0), 'Raw Data'!P189-'Raw Data'!O189&gt;3), 'Raw Data'!J189, 0))</f>
        <v/>
      </c>
      <c r="J196">
        <f>IF(ISBLANK('Raw Data'!J189), 0, IF(AND(3=MATCH(LARGE('Raw Data'!G189:J189, 3), 'Raw Data'!G189:J189, 0), 'Raw Data'!O189-'Raw Data'!P189&gt;3), 'Raw Data'!I189, 0))</f>
        <v/>
      </c>
      <c r="K196">
        <f>IF(ISBLANK('Raw Data'!J189), 0, IF(AND(2=MATCH(LARGE('Raw Data'!G189:J189, 3), 'Raw Data'!G189:J189, 0), AND('Raw Data'!P189-'Raw Data'!O189&lt;4, 'Raw Data'!P189-'Raw Data'!O189&gt;0)), 'Raw Data'!H189, 0))</f>
        <v/>
      </c>
      <c r="L196">
        <f>IF(ISBLANK('Raw Data'!J189), 0, IF(AND(1=MATCH(LARGE('Raw Data'!G189:J189, 3), 'Raw Data'!G189:J189, 0), AND('Raw Data'!O189-'Raw Data'!P189&lt;4, 'Raw Data'!O189-'Raw Data'!P189&gt;0)), 'Raw Data'!G189, 0))</f>
        <v/>
      </c>
      <c r="M196">
        <f>IF(ISBLANK('Raw Data'!J189), 0, IF(AND(4=MATCH(LARGE('Raw Data'!G189:J189, 2), 'Raw Data'!G189:J189, 0), 'Raw Data'!P189-'Raw Data'!O189&gt;3), 'Raw Data'!J189, 0))</f>
        <v/>
      </c>
      <c r="N196">
        <f>IF(ISBLANK('Raw Data'!J189), 0, IF(AND(3=MATCH(LARGE('Raw Data'!G189:J189, 2), 'Raw Data'!G189:J189, 0), 'Raw Data'!O189-'Raw Data'!P189&gt;3), 'Raw Data'!I189, 0))</f>
        <v/>
      </c>
      <c r="O196">
        <f>IF(ISBLANK('Raw Data'!J189), 0, IF(AND(2=MATCH(LARGE('Raw Data'!G189:J189, 2), 'Raw Data'!G189:J189, 0), AND('Raw Data'!P189-'Raw Data'!O189&lt;4, 'Raw Data'!P189-'Raw Data'!O189&gt;0)), 'Raw Data'!H189, 0))</f>
        <v/>
      </c>
      <c r="P196">
        <f>IF(ISBLANK('Raw Data'!J189), 0, IF(AND(1=MATCH(LARGE('Raw Data'!G189:J189, 2), 'Raw Data'!G189:J189, 0), AND('Raw Data'!O189-'Raw Data'!P189&lt;4, 'Raw Data'!O189-'Raw Data'!P189&gt;0)), 'Raw Data'!G189, 0))</f>
        <v/>
      </c>
      <c r="Q196">
        <f>IF(ISBLANK('Raw Data'!J189), 0, IF(AND(4=MATCH(LARGE('Raw Data'!G189:J189, 1), 'Raw Data'!G189:J189, 0), 'Raw Data'!P189-'Raw Data'!O189&gt;3), 'Raw Data'!J189, 0))</f>
        <v/>
      </c>
      <c r="R196">
        <f>IF(ISBLANK('Raw Data'!J189), 0, IF(AND(3=MATCH(LARGE('Raw Data'!G189:J189, 1), 'Raw Data'!G189:J189, 0), 'Raw Data'!O189-'Raw Data'!P189&gt;3), 'Raw Data'!I189, 0))</f>
        <v/>
      </c>
      <c r="S196">
        <f>IF(AND('Raw Data'!P189-'Raw Data'!O189&gt;4, 'Raw Data'!F189&lt;'Raw Data'!C189), 'Raw Data'!J189, 0)</f>
        <v/>
      </c>
      <c r="T196">
        <f>IF(AND('Raw Data'!O189-'Raw Data'!P189&gt;4, 'Raw Data'!F189&gt;'Raw Data'!C189), 'Raw Data'!I189, 0)</f>
        <v/>
      </c>
      <c r="U196">
        <f>IF(AND('Raw Data'!P189-'Raw Data'!O189&lt;3, 'Raw Data'!P189&gt;'Raw Data'!O189, 'Raw Data'!F189&lt;'Raw Data'!C189), 'Raw Data'!H189, 0)</f>
        <v/>
      </c>
      <c r="V196">
        <f>IF(AND('Raw Data'!P189-'Raw Data'!O189&lt;3, 'Raw Data'!P189&gt;'Raw Data'!O189, 'Raw Data'!F189&gt;'Raw Data'!C189), 'Raw Data'!G189, 0)</f>
        <v/>
      </c>
    </row>
    <row r="197">
      <c r="A197">
        <f>IF(AND('Raw Data'!F190&lt;'Raw Data'!C190, 'Raw Data'!P190&gt;'Raw Data'!O190, 'Raw Data'!P190-'Raw Data'!O190&gt;3), 'Raw Data'!J190, 0)</f>
        <v/>
      </c>
      <c r="B197">
        <f>IF(AND('Raw Data'!C190&lt;'Raw Data'!F190, 'Raw Data'!O190&gt;'Raw Data'!P190, 'Raw Data'!O190-'Raw Data'!P190&gt;3), 'Raw Data'!I190, 0)</f>
        <v/>
      </c>
      <c r="C197">
        <f>IF(AND('Raw Data'!F190&lt;'Raw Data'!C190, 'Raw Data'!P190&gt;'Raw Data'!O190, 'Raw Data'!P190-'Raw Data'!O190&lt;4), 'Raw Data'!H190, 0)</f>
        <v/>
      </c>
      <c r="D197">
        <f>IF(AND('Raw Data'!C190&lt;'Raw Data'!F190, 'Raw Data'!O190&gt;'Raw Data'!P190, 'Raw Data'!O190-'Raw Data'!P190&lt;4), 'Raw Data'!G190, 0)</f>
        <v/>
      </c>
      <c r="E197">
        <f>IF(ISBLANK('Raw Data'!J190), 0, IF(AND(4=MATCH(LARGE('Raw Data'!G190:J190, 4), 'Raw Data'!G190:J190, 0), 'Raw Data'!P190-'Raw Data'!O190&gt;3), 'Raw Data'!J190, 0))</f>
        <v/>
      </c>
      <c r="F197">
        <f>IF(ISBLANK('Raw Data'!J190), 0, IF(AND(3=MATCH(LARGE('Raw Data'!G190:J190, 4), 'Raw Data'!G190:J190, 0), 'Raw Data'!O190-'Raw Data'!P190&gt;3), 'Raw Data'!I190, 0))</f>
        <v/>
      </c>
      <c r="G197">
        <f>IF(ISBLANK('Raw Data'!J190), 0, IF(AND(2=MATCH(LARGE('Raw Data'!G190:J190, 4), 'Raw Data'!G190:J190, 0), AND('Raw Data'!P190-'Raw Data'!O190&lt;4, 'Raw Data'!P190-'Raw Data'!O190&gt;0)), 'Raw Data'!H190, 0))</f>
        <v/>
      </c>
      <c r="H197">
        <f>IF(ISBLANK('Raw Data'!J190), 0, IF(AND(1=MATCH(LARGE('Raw Data'!G190:J190, 4), 'Raw Data'!G190:J190, 0), AND('Raw Data'!O190-'Raw Data'!P190&lt;4, 'Raw Data'!O190-'Raw Data'!P190&gt;0)), 'Raw Data'!G190, 0))</f>
        <v/>
      </c>
      <c r="I197">
        <f>IF(ISBLANK('Raw Data'!J190), 0, IF(AND(4=MATCH(LARGE('Raw Data'!G190:J190, 3), 'Raw Data'!G190:J190, 0), 'Raw Data'!P190-'Raw Data'!O190&gt;3), 'Raw Data'!J190, 0))</f>
        <v/>
      </c>
      <c r="J197">
        <f>IF(ISBLANK('Raw Data'!J190), 0, IF(AND(3=MATCH(LARGE('Raw Data'!G190:J190, 3), 'Raw Data'!G190:J190, 0), 'Raw Data'!O190-'Raw Data'!P190&gt;3), 'Raw Data'!I190, 0))</f>
        <v/>
      </c>
      <c r="K197">
        <f>IF(ISBLANK('Raw Data'!J190), 0, IF(AND(2=MATCH(LARGE('Raw Data'!G190:J190, 3), 'Raw Data'!G190:J190, 0), AND('Raw Data'!P190-'Raw Data'!O190&lt;4, 'Raw Data'!P190-'Raw Data'!O190&gt;0)), 'Raw Data'!H190, 0))</f>
        <v/>
      </c>
      <c r="L197">
        <f>IF(ISBLANK('Raw Data'!J190), 0, IF(AND(1=MATCH(LARGE('Raw Data'!G190:J190, 3), 'Raw Data'!G190:J190, 0), AND('Raw Data'!O190-'Raw Data'!P190&lt;4, 'Raw Data'!O190-'Raw Data'!P190&gt;0)), 'Raw Data'!G190, 0))</f>
        <v/>
      </c>
      <c r="M197">
        <f>IF(ISBLANK('Raw Data'!J190), 0, IF(AND(4=MATCH(LARGE('Raw Data'!G190:J190, 2), 'Raw Data'!G190:J190, 0), 'Raw Data'!P190-'Raw Data'!O190&gt;3), 'Raw Data'!J190, 0))</f>
        <v/>
      </c>
      <c r="N197">
        <f>IF(ISBLANK('Raw Data'!J190), 0, IF(AND(3=MATCH(LARGE('Raw Data'!G190:J190, 2), 'Raw Data'!G190:J190, 0), 'Raw Data'!O190-'Raw Data'!P190&gt;3), 'Raw Data'!I190, 0))</f>
        <v/>
      </c>
      <c r="O197">
        <f>IF(ISBLANK('Raw Data'!J190), 0, IF(AND(2=MATCH(LARGE('Raw Data'!G190:J190, 2), 'Raw Data'!G190:J190, 0), AND('Raw Data'!P190-'Raw Data'!O190&lt;4, 'Raw Data'!P190-'Raw Data'!O190&gt;0)), 'Raw Data'!H190, 0))</f>
        <v/>
      </c>
      <c r="P197">
        <f>IF(ISBLANK('Raw Data'!J190), 0, IF(AND(1=MATCH(LARGE('Raw Data'!G190:J190, 2), 'Raw Data'!G190:J190, 0), AND('Raw Data'!O190-'Raw Data'!P190&lt;4, 'Raw Data'!O190-'Raw Data'!P190&gt;0)), 'Raw Data'!G190, 0))</f>
        <v/>
      </c>
      <c r="Q197">
        <f>IF(ISBLANK('Raw Data'!J190), 0, IF(AND(4=MATCH(LARGE('Raw Data'!G190:J190, 1), 'Raw Data'!G190:J190, 0), 'Raw Data'!P190-'Raw Data'!O190&gt;3), 'Raw Data'!J190, 0))</f>
        <v/>
      </c>
      <c r="R197">
        <f>IF(ISBLANK('Raw Data'!J190), 0, IF(AND(3=MATCH(LARGE('Raw Data'!G190:J190, 1), 'Raw Data'!G190:J190, 0), 'Raw Data'!O190-'Raw Data'!P190&gt;3), 'Raw Data'!I190, 0))</f>
        <v/>
      </c>
      <c r="S197">
        <f>IF(AND('Raw Data'!P190-'Raw Data'!O190&gt;4, 'Raw Data'!F190&lt;'Raw Data'!C190), 'Raw Data'!J190, 0)</f>
        <v/>
      </c>
      <c r="T197">
        <f>IF(AND('Raw Data'!O190-'Raw Data'!P190&gt;4, 'Raw Data'!F190&gt;'Raw Data'!C190), 'Raw Data'!I190, 0)</f>
        <v/>
      </c>
      <c r="U197">
        <f>IF(AND('Raw Data'!P190-'Raw Data'!O190&lt;3, 'Raw Data'!P190&gt;'Raw Data'!O190, 'Raw Data'!F190&lt;'Raw Data'!C190), 'Raw Data'!H190, 0)</f>
        <v/>
      </c>
      <c r="V197">
        <f>IF(AND('Raw Data'!P190-'Raw Data'!O190&lt;3, 'Raw Data'!P190&gt;'Raw Data'!O190, 'Raw Data'!F190&gt;'Raw Data'!C190), 'Raw Data'!G190, 0)</f>
        <v/>
      </c>
    </row>
    <row r="198">
      <c r="A198">
        <f>IF(AND('Raw Data'!F191&lt;'Raw Data'!C191, 'Raw Data'!P191&gt;'Raw Data'!O191, 'Raw Data'!P191-'Raw Data'!O191&gt;3), 'Raw Data'!J191, 0)</f>
        <v/>
      </c>
      <c r="B198">
        <f>IF(AND('Raw Data'!C191&lt;'Raw Data'!F191, 'Raw Data'!O191&gt;'Raw Data'!P191, 'Raw Data'!O191-'Raw Data'!P191&gt;3), 'Raw Data'!I191, 0)</f>
        <v/>
      </c>
      <c r="C198">
        <f>IF(AND('Raw Data'!F191&lt;'Raw Data'!C191, 'Raw Data'!P191&gt;'Raw Data'!O191, 'Raw Data'!P191-'Raw Data'!O191&lt;4), 'Raw Data'!H191, 0)</f>
        <v/>
      </c>
      <c r="D198">
        <f>IF(AND('Raw Data'!C191&lt;'Raw Data'!F191, 'Raw Data'!O191&gt;'Raw Data'!P191, 'Raw Data'!O191-'Raw Data'!P191&lt;4), 'Raw Data'!G191, 0)</f>
        <v/>
      </c>
      <c r="E198">
        <f>IF(ISBLANK('Raw Data'!J191), 0, IF(AND(4=MATCH(LARGE('Raw Data'!G191:J191, 4), 'Raw Data'!G191:J191, 0), 'Raw Data'!P191-'Raw Data'!O191&gt;3), 'Raw Data'!J191, 0))</f>
        <v/>
      </c>
      <c r="F198">
        <f>IF(ISBLANK('Raw Data'!J191), 0, IF(AND(3=MATCH(LARGE('Raw Data'!G191:J191, 4), 'Raw Data'!G191:J191, 0), 'Raw Data'!O191-'Raw Data'!P191&gt;3), 'Raw Data'!I191, 0))</f>
        <v/>
      </c>
      <c r="G198">
        <f>IF(ISBLANK('Raw Data'!J191), 0, IF(AND(2=MATCH(LARGE('Raw Data'!G191:J191, 4), 'Raw Data'!G191:J191, 0), AND('Raw Data'!P191-'Raw Data'!O191&lt;4, 'Raw Data'!P191-'Raw Data'!O191&gt;0)), 'Raw Data'!H191, 0))</f>
        <v/>
      </c>
      <c r="H198">
        <f>IF(ISBLANK('Raw Data'!J191), 0, IF(AND(1=MATCH(LARGE('Raw Data'!G191:J191, 4), 'Raw Data'!G191:J191, 0), AND('Raw Data'!O191-'Raw Data'!P191&lt;4, 'Raw Data'!O191-'Raw Data'!P191&gt;0)), 'Raw Data'!G191, 0))</f>
        <v/>
      </c>
      <c r="I198">
        <f>IF(ISBLANK('Raw Data'!J191), 0, IF(AND(4=MATCH(LARGE('Raw Data'!G191:J191, 3), 'Raw Data'!G191:J191, 0), 'Raw Data'!P191-'Raw Data'!O191&gt;3), 'Raw Data'!J191, 0))</f>
        <v/>
      </c>
      <c r="J198">
        <f>IF(ISBLANK('Raw Data'!J191), 0, IF(AND(3=MATCH(LARGE('Raw Data'!G191:J191, 3), 'Raw Data'!G191:J191, 0), 'Raw Data'!O191-'Raw Data'!P191&gt;3), 'Raw Data'!I191, 0))</f>
        <v/>
      </c>
      <c r="K198">
        <f>IF(ISBLANK('Raw Data'!J191), 0, IF(AND(2=MATCH(LARGE('Raw Data'!G191:J191, 3), 'Raw Data'!G191:J191, 0), AND('Raw Data'!P191-'Raw Data'!O191&lt;4, 'Raw Data'!P191-'Raw Data'!O191&gt;0)), 'Raw Data'!H191, 0))</f>
        <v/>
      </c>
      <c r="L198">
        <f>IF(ISBLANK('Raw Data'!J191), 0, IF(AND(1=MATCH(LARGE('Raw Data'!G191:J191, 3), 'Raw Data'!G191:J191, 0), AND('Raw Data'!O191-'Raw Data'!P191&lt;4, 'Raw Data'!O191-'Raw Data'!P191&gt;0)), 'Raw Data'!G191, 0))</f>
        <v/>
      </c>
      <c r="M198">
        <f>IF(ISBLANK('Raw Data'!J191), 0, IF(AND(4=MATCH(LARGE('Raw Data'!G191:J191, 2), 'Raw Data'!G191:J191, 0), 'Raw Data'!P191-'Raw Data'!O191&gt;3), 'Raw Data'!J191, 0))</f>
        <v/>
      </c>
      <c r="N198">
        <f>IF(ISBLANK('Raw Data'!J191), 0, IF(AND(3=MATCH(LARGE('Raw Data'!G191:J191, 2), 'Raw Data'!G191:J191, 0), 'Raw Data'!O191-'Raw Data'!P191&gt;3), 'Raw Data'!I191, 0))</f>
        <v/>
      </c>
      <c r="O198">
        <f>IF(ISBLANK('Raw Data'!J191), 0, IF(AND(2=MATCH(LARGE('Raw Data'!G191:J191, 2), 'Raw Data'!G191:J191, 0), AND('Raw Data'!P191-'Raw Data'!O191&lt;4, 'Raw Data'!P191-'Raw Data'!O191&gt;0)), 'Raw Data'!H191, 0))</f>
        <v/>
      </c>
      <c r="P198">
        <f>IF(ISBLANK('Raw Data'!J191), 0, IF(AND(1=MATCH(LARGE('Raw Data'!G191:J191, 2), 'Raw Data'!G191:J191, 0), AND('Raw Data'!O191-'Raw Data'!P191&lt;4, 'Raw Data'!O191-'Raw Data'!P191&gt;0)), 'Raw Data'!G191, 0))</f>
        <v/>
      </c>
      <c r="Q198">
        <f>IF(ISBLANK('Raw Data'!J191), 0, IF(AND(4=MATCH(LARGE('Raw Data'!G191:J191, 1), 'Raw Data'!G191:J191, 0), 'Raw Data'!P191-'Raw Data'!O191&gt;3), 'Raw Data'!J191, 0))</f>
        <v/>
      </c>
      <c r="R198">
        <f>IF(ISBLANK('Raw Data'!J191), 0, IF(AND(3=MATCH(LARGE('Raw Data'!G191:J191, 1), 'Raw Data'!G191:J191, 0), 'Raw Data'!O191-'Raw Data'!P191&gt;3), 'Raw Data'!I191, 0))</f>
        <v/>
      </c>
      <c r="S198">
        <f>IF(AND('Raw Data'!P191-'Raw Data'!O191&gt;4, 'Raw Data'!F191&lt;'Raw Data'!C191), 'Raw Data'!J191, 0)</f>
        <v/>
      </c>
      <c r="T198">
        <f>IF(AND('Raw Data'!O191-'Raw Data'!P191&gt;4, 'Raw Data'!F191&gt;'Raw Data'!C191), 'Raw Data'!I191, 0)</f>
        <v/>
      </c>
      <c r="U198">
        <f>IF(AND('Raw Data'!P191-'Raw Data'!O191&lt;3, 'Raw Data'!P191&gt;'Raw Data'!O191, 'Raw Data'!F191&lt;'Raw Data'!C191), 'Raw Data'!H191, 0)</f>
        <v/>
      </c>
      <c r="V198">
        <f>IF(AND('Raw Data'!P191-'Raw Data'!O191&lt;3, 'Raw Data'!P191&gt;'Raw Data'!O191, 'Raw Data'!F191&gt;'Raw Data'!C191), 'Raw Data'!G191, 0)</f>
        <v/>
      </c>
    </row>
    <row r="199">
      <c r="A199">
        <f>IF(AND('Raw Data'!F192&lt;'Raw Data'!C192, 'Raw Data'!P192&gt;'Raw Data'!O192, 'Raw Data'!P192-'Raw Data'!O192&gt;3), 'Raw Data'!J192, 0)</f>
        <v/>
      </c>
      <c r="B199">
        <f>IF(AND('Raw Data'!C192&lt;'Raw Data'!F192, 'Raw Data'!O192&gt;'Raw Data'!P192, 'Raw Data'!O192-'Raw Data'!P192&gt;3), 'Raw Data'!I192, 0)</f>
        <v/>
      </c>
      <c r="C199">
        <f>IF(AND('Raw Data'!F192&lt;'Raw Data'!C192, 'Raw Data'!P192&gt;'Raw Data'!O192, 'Raw Data'!P192-'Raw Data'!O192&lt;4), 'Raw Data'!H192, 0)</f>
        <v/>
      </c>
      <c r="D199">
        <f>IF(AND('Raw Data'!C192&lt;'Raw Data'!F192, 'Raw Data'!O192&gt;'Raw Data'!P192, 'Raw Data'!O192-'Raw Data'!P192&lt;4), 'Raw Data'!G192, 0)</f>
        <v/>
      </c>
      <c r="E199">
        <f>IF(ISBLANK('Raw Data'!J192), 0, IF(AND(4=MATCH(LARGE('Raw Data'!G192:J192, 4), 'Raw Data'!G192:J192, 0), 'Raw Data'!P192-'Raw Data'!O192&gt;3), 'Raw Data'!J192, 0))</f>
        <v/>
      </c>
      <c r="F199">
        <f>IF(ISBLANK('Raw Data'!J192), 0, IF(AND(3=MATCH(LARGE('Raw Data'!G192:J192, 4), 'Raw Data'!G192:J192, 0), 'Raw Data'!O192-'Raw Data'!P192&gt;3), 'Raw Data'!I192, 0))</f>
        <v/>
      </c>
      <c r="G199">
        <f>IF(ISBLANK('Raw Data'!J192), 0, IF(AND(2=MATCH(LARGE('Raw Data'!G192:J192, 4), 'Raw Data'!G192:J192, 0), AND('Raw Data'!P192-'Raw Data'!O192&lt;4, 'Raw Data'!P192-'Raw Data'!O192&gt;0)), 'Raw Data'!H192, 0))</f>
        <v/>
      </c>
      <c r="H199">
        <f>IF(ISBLANK('Raw Data'!J192), 0, IF(AND(1=MATCH(LARGE('Raw Data'!G192:J192, 4), 'Raw Data'!G192:J192, 0), AND('Raw Data'!O192-'Raw Data'!P192&lt;4, 'Raw Data'!O192-'Raw Data'!P192&gt;0)), 'Raw Data'!G192, 0))</f>
        <v/>
      </c>
      <c r="I199">
        <f>IF(ISBLANK('Raw Data'!J192), 0, IF(AND(4=MATCH(LARGE('Raw Data'!G192:J192, 3), 'Raw Data'!G192:J192, 0), 'Raw Data'!P192-'Raw Data'!O192&gt;3), 'Raw Data'!J192, 0))</f>
        <v/>
      </c>
      <c r="J199">
        <f>IF(ISBLANK('Raw Data'!J192), 0, IF(AND(3=MATCH(LARGE('Raw Data'!G192:J192, 3), 'Raw Data'!G192:J192, 0), 'Raw Data'!O192-'Raw Data'!P192&gt;3), 'Raw Data'!I192, 0))</f>
        <v/>
      </c>
      <c r="K199">
        <f>IF(ISBLANK('Raw Data'!J192), 0, IF(AND(2=MATCH(LARGE('Raw Data'!G192:J192, 3), 'Raw Data'!G192:J192, 0), AND('Raw Data'!P192-'Raw Data'!O192&lt;4, 'Raw Data'!P192-'Raw Data'!O192&gt;0)), 'Raw Data'!H192, 0))</f>
        <v/>
      </c>
      <c r="L199">
        <f>IF(ISBLANK('Raw Data'!J192), 0, IF(AND(1=MATCH(LARGE('Raw Data'!G192:J192, 3), 'Raw Data'!G192:J192, 0), AND('Raw Data'!O192-'Raw Data'!P192&lt;4, 'Raw Data'!O192-'Raw Data'!P192&gt;0)), 'Raw Data'!G192, 0))</f>
        <v/>
      </c>
      <c r="M199">
        <f>IF(ISBLANK('Raw Data'!J192), 0, IF(AND(4=MATCH(LARGE('Raw Data'!G192:J192, 2), 'Raw Data'!G192:J192, 0), 'Raw Data'!P192-'Raw Data'!O192&gt;3), 'Raw Data'!J192, 0))</f>
        <v/>
      </c>
      <c r="N199">
        <f>IF(ISBLANK('Raw Data'!J192), 0, IF(AND(3=MATCH(LARGE('Raw Data'!G192:J192, 2), 'Raw Data'!G192:J192, 0), 'Raw Data'!O192-'Raw Data'!P192&gt;3), 'Raw Data'!I192, 0))</f>
        <v/>
      </c>
      <c r="O199">
        <f>IF(ISBLANK('Raw Data'!J192), 0, IF(AND(2=MATCH(LARGE('Raw Data'!G192:J192, 2), 'Raw Data'!G192:J192, 0), AND('Raw Data'!P192-'Raw Data'!O192&lt;4, 'Raw Data'!P192-'Raw Data'!O192&gt;0)), 'Raw Data'!H192, 0))</f>
        <v/>
      </c>
      <c r="P199">
        <f>IF(ISBLANK('Raw Data'!J192), 0, IF(AND(1=MATCH(LARGE('Raw Data'!G192:J192, 2), 'Raw Data'!G192:J192, 0), AND('Raw Data'!O192-'Raw Data'!P192&lt;4, 'Raw Data'!O192-'Raw Data'!P192&gt;0)), 'Raw Data'!G192, 0))</f>
        <v/>
      </c>
      <c r="Q199">
        <f>IF(ISBLANK('Raw Data'!J192), 0, IF(AND(4=MATCH(LARGE('Raw Data'!G192:J192, 1), 'Raw Data'!G192:J192, 0), 'Raw Data'!P192-'Raw Data'!O192&gt;3), 'Raw Data'!J192, 0))</f>
        <v/>
      </c>
      <c r="R199">
        <f>IF(ISBLANK('Raw Data'!J192), 0, IF(AND(3=MATCH(LARGE('Raw Data'!G192:J192, 1), 'Raw Data'!G192:J192, 0), 'Raw Data'!O192-'Raw Data'!P192&gt;3), 'Raw Data'!I192, 0))</f>
        <v/>
      </c>
      <c r="S199">
        <f>IF(AND('Raw Data'!P192-'Raw Data'!O192&gt;4, 'Raw Data'!F192&lt;'Raw Data'!C192), 'Raw Data'!J192, 0)</f>
        <v/>
      </c>
      <c r="T199">
        <f>IF(AND('Raw Data'!O192-'Raw Data'!P192&gt;4, 'Raw Data'!F192&gt;'Raw Data'!C192), 'Raw Data'!I192, 0)</f>
        <v/>
      </c>
      <c r="U199">
        <f>IF(AND('Raw Data'!P192-'Raw Data'!O192&lt;3, 'Raw Data'!P192&gt;'Raw Data'!O192, 'Raw Data'!F192&lt;'Raw Data'!C192), 'Raw Data'!H192, 0)</f>
        <v/>
      </c>
      <c r="V199">
        <f>IF(AND('Raw Data'!P192-'Raw Data'!O192&lt;3, 'Raw Data'!P192&gt;'Raw Data'!O192, 'Raw Data'!F192&gt;'Raw Data'!C192), 'Raw Data'!G192, 0)</f>
        <v/>
      </c>
    </row>
    <row r="200">
      <c r="A200">
        <f>IF(AND('Raw Data'!F193&lt;'Raw Data'!C193, 'Raw Data'!P193&gt;'Raw Data'!O193, 'Raw Data'!P193-'Raw Data'!O193&gt;3), 'Raw Data'!J193, 0)</f>
        <v/>
      </c>
      <c r="B200">
        <f>IF(AND('Raw Data'!C193&lt;'Raw Data'!F193, 'Raw Data'!O193&gt;'Raw Data'!P193, 'Raw Data'!O193-'Raw Data'!P193&gt;3), 'Raw Data'!I193, 0)</f>
        <v/>
      </c>
      <c r="C200">
        <f>IF(AND('Raw Data'!F193&lt;'Raw Data'!C193, 'Raw Data'!P193&gt;'Raw Data'!O193, 'Raw Data'!P193-'Raw Data'!O193&lt;4), 'Raw Data'!H193, 0)</f>
        <v/>
      </c>
      <c r="D200">
        <f>IF(AND('Raw Data'!C193&lt;'Raw Data'!F193, 'Raw Data'!O193&gt;'Raw Data'!P193, 'Raw Data'!O193-'Raw Data'!P193&lt;4), 'Raw Data'!G193, 0)</f>
        <v/>
      </c>
      <c r="E200">
        <f>IF(ISBLANK('Raw Data'!J193), 0, IF(AND(4=MATCH(LARGE('Raw Data'!G193:J193, 4), 'Raw Data'!G193:J193, 0), 'Raw Data'!P193-'Raw Data'!O193&gt;3), 'Raw Data'!J193, 0))</f>
        <v/>
      </c>
      <c r="F200">
        <f>IF(ISBLANK('Raw Data'!J193), 0, IF(AND(3=MATCH(LARGE('Raw Data'!G193:J193, 4), 'Raw Data'!G193:J193, 0), 'Raw Data'!O193-'Raw Data'!P193&gt;3), 'Raw Data'!I193, 0))</f>
        <v/>
      </c>
      <c r="G200">
        <f>IF(ISBLANK('Raw Data'!J193), 0, IF(AND(2=MATCH(LARGE('Raw Data'!G193:J193, 4), 'Raw Data'!G193:J193, 0), AND('Raw Data'!P193-'Raw Data'!O193&lt;4, 'Raw Data'!P193-'Raw Data'!O193&gt;0)), 'Raw Data'!H193, 0))</f>
        <v/>
      </c>
      <c r="H200">
        <f>IF(ISBLANK('Raw Data'!J193), 0, IF(AND(1=MATCH(LARGE('Raw Data'!G193:J193, 4), 'Raw Data'!G193:J193, 0), AND('Raw Data'!O193-'Raw Data'!P193&lt;4, 'Raw Data'!O193-'Raw Data'!P193&gt;0)), 'Raw Data'!G193, 0))</f>
        <v/>
      </c>
      <c r="I200">
        <f>IF(ISBLANK('Raw Data'!J193), 0, IF(AND(4=MATCH(LARGE('Raw Data'!G193:J193, 3), 'Raw Data'!G193:J193, 0), 'Raw Data'!P193-'Raw Data'!O193&gt;3), 'Raw Data'!J193, 0))</f>
        <v/>
      </c>
      <c r="J200">
        <f>IF(ISBLANK('Raw Data'!J193), 0, IF(AND(3=MATCH(LARGE('Raw Data'!G193:J193, 3), 'Raw Data'!G193:J193, 0), 'Raw Data'!O193-'Raw Data'!P193&gt;3), 'Raw Data'!I193, 0))</f>
        <v/>
      </c>
      <c r="K200">
        <f>IF(ISBLANK('Raw Data'!J193), 0, IF(AND(2=MATCH(LARGE('Raw Data'!G193:J193, 3), 'Raw Data'!G193:J193, 0), AND('Raw Data'!P193-'Raw Data'!O193&lt;4, 'Raw Data'!P193-'Raw Data'!O193&gt;0)), 'Raw Data'!H193, 0))</f>
        <v/>
      </c>
      <c r="L200">
        <f>IF(ISBLANK('Raw Data'!J193), 0, IF(AND(1=MATCH(LARGE('Raw Data'!G193:J193, 3), 'Raw Data'!G193:J193, 0), AND('Raw Data'!O193-'Raw Data'!P193&lt;4, 'Raw Data'!O193-'Raw Data'!P193&gt;0)), 'Raw Data'!G193, 0))</f>
        <v/>
      </c>
      <c r="M200">
        <f>IF(ISBLANK('Raw Data'!J193), 0, IF(AND(4=MATCH(LARGE('Raw Data'!G193:J193, 2), 'Raw Data'!G193:J193, 0), 'Raw Data'!P193-'Raw Data'!O193&gt;3), 'Raw Data'!J193, 0))</f>
        <v/>
      </c>
      <c r="N200">
        <f>IF(ISBLANK('Raw Data'!J193), 0, IF(AND(3=MATCH(LARGE('Raw Data'!G193:J193, 2), 'Raw Data'!G193:J193, 0), 'Raw Data'!O193-'Raw Data'!P193&gt;3), 'Raw Data'!I193, 0))</f>
        <v/>
      </c>
      <c r="O200">
        <f>IF(ISBLANK('Raw Data'!J193), 0, IF(AND(2=MATCH(LARGE('Raw Data'!G193:J193, 2), 'Raw Data'!G193:J193, 0), AND('Raw Data'!P193-'Raw Data'!O193&lt;4, 'Raw Data'!P193-'Raw Data'!O193&gt;0)), 'Raw Data'!H193, 0))</f>
        <v/>
      </c>
      <c r="P200">
        <f>IF(ISBLANK('Raw Data'!J193), 0, IF(AND(1=MATCH(LARGE('Raw Data'!G193:J193, 2), 'Raw Data'!G193:J193, 0), AND('Raw Data'!O193-'Raw Data'!P193&lt;4, 'Raw Data'!O193-'Raw Data'!P193&gt;0)), 'Raw Data'!G193, 0))</f>
        <v/>
      </c>
      <c r="Q200">
        <f>IF(ISBLANK('Raw Data'!J193), 0, IF(AND(4=MATCH(LARGE('Raw Data'!G193:J193, 1), 'Raw Data'!G193:J193, 0), 'Raw Data'!P193-'Raw Data'!O193&gt;3), 'Raw Data'!J193, 0))</f>
        <v/>
      </c>
      <c r="R200">
        <f>IF(ISBLANK('Raw Data'!J193), 0, IF(AND(3=MATCH(LARGE('Raw Data'!G193:J193, 1), 'Raw Data'!G193:J193, 0), 'Raw Data'!O193-'Raw Data'!P193&gt;3), 'Raw Data'!I193, 0))</f>
        <v/>
      </c>
      <c r="S200">
        <f>IF(AND('Raw Data'!P193-'Raw Data'!O193&gt;4, 'Raw Data'!F193&lt;'Raw Data'!C193), 'Raw Data'!J193, 0)</f>
        <v/>
      </c>
      <c r="T200">
        <f>IF(AND('Raw Data'!O193-'Raw Data'!P193&gt;4, 'Raw Data'!F193&gt;'Raw Data'!C193), 'Raw Data'!I193, 0)</f>
        <v/>
      </c>
      <c r="U200">
        <f>IF(AND('Raw Data'!P193-'Raw Data'!O193&lt;3, 'Raw Data'!P193&gt;'Raw Data'!O193, 'Raw Data'!F193&lt;'Raw Data'!C193), 'Raw Data'!H193, 0)</f>
        <v/>
      </c>
      <c r="V200">
        <f>IF(AND('Raw Data'!P193-'Raw Data'!O193&lt;3, 'Raw Data'!P193&gt;'Raw Data'!O193, 'Raw Data'!F193&gt;'Raw Data'!C193), 'Raw Data'!G193, 0)</f>
        <v/>
      </c>
    </row>
    <row r="201">
      <c r="A201">
        <f>IF(AND('Raw Data'!F194&lt;'Raw Data'!C194, 'Raw Data'!P194&gt;'Raw Data'!O194, 'Raw Data'!P194-'Raw Data'!O194&gt;3), 'Raw Data'!J194, 0)</f>
        <v/>
      </c>
      <c r="B201">
        <f>IF(AND('Raw Data'!C194&lt;'Raw Data'!F194, 'Raw Data'!O194&gt;'Raw Data'!P194, 'Raw Data'!O194-'Raw Data'!P194&gt;3), 'Raw Data'!I194, 0)</f>
        <v/>
      </c>
      <c r="C201">
        <f>IF(AND('Raw Data'!F194&lt;'Raw Data'!C194, 'Raw Data'!P194&gt;'Raw Data'!O194, 'Raw Data'!P194-'Raw Data'!O194&lt;4), 'Raw Data'!H194, 0)</f>
        <v/>
      </c>
      <c r="D201">
        <f>IF(AND('Raw Data'!C194&lt;'Raw Data'!F194, 'Raw Data'!O194&gt;'Raw Data'!P194, 'Raw Data'!O194-'Raw Data'!P194&lt;4), 'Raw Data'!G194, 0)</f>
        <v/>
      </c>
      <c r="E201">
        <f>IF(ISBLANK('Raw Data'!J194), 0, IF(AND(4=MATCH(LARGE('Raw Data'!G194:J194, 4), 'Raw Data'!G194:J194, 0), 'Raw Data'!P194-'Raw Data'!O194&gt;3), 'Raw Data'!J194, 0))</f>
        <v/>
      </c>
      <c r="F201">
        <f>IF(ISBLANK('Raw Data'!J194), 0, IF(AND(3=MATCH(LARGE('Raw Data'!G194:J194, 4), 'Raw Data'!G194:J194, 0), 'Raw Data'!O194-'Raw Data'!P194&gt;3), 'Raw Data'!I194, 0))</f>
        <v/>
      </c>
      <c r="G201">
        <f>IF(ISBLANK('Raw Data'!J194), 0, IF(AND(2=MATCH(LARGE('Raw Data'!G194:J194, 4), 'Raw Data'!G194:J194, 0), AND('Raw Data'!P194-'Raw Data'!O194&lt;4, 'Raw Data'!P194-'Raw Data'!O194&gt;0)), 'Raw Data'!H194, 0))</f>
        <v/>
      </c>
      <c r="H201">
        <f>IF(ISBLANK('Raw Data'!J194), 0, IF(AND(1=MATCH(LARGE('Raw Data'!G194:J194, 4), 'Raw Data'!G194:J194, 0), AND('Raw Data'!O194-'Raw Data'!P194&lt;4, 'Raw Data'!O194-'Raw Data'!P194&gt;0)), 'Raw Data'!G194, 0))</f>
        <v/>
      </c>
      <c r="I201">
        <f>IF(ISBLANK('Raw Data'!J194), 0, IF(AND(4=MATCH(LARGE('Raw Data'!G194:J194, 3), 'Raw Data'!G194:J194, 0), 'Raw Data'!P194-'Raw Data'!O194&gt;3), 'Raw Data'!J194, 0))</f>
        <v/>
      </c>
      <c r="J201">
        <f>IF(ISBLANK('Raw Data'!J194), 0, IF(AND(3=MATCH(LARGE('Raw Data'!G194:J194, 3), 'Raw Data'!G194:J194, 0), 'Raw Data'!O194-'Raw Data'!P194&gt;3), 'Raw Data'!I194, 0))</f>
        <v/>
      </c>
      <c r="K201">
        <f>IF(ISBLANK('Raw Data'!J194), 0, IF(AND(2=MATCH(LARGE('Raw Data'!G194:J194, 3), 'Raw Data'!G194:J194, 0), AND('Raw Data'!P194-'Raw Data'!O194&lt;4, 'Raw Data'!P194-'Raw Data'!O194&gt;0)), 'Raw Data'!H194, 0))</f>
        <v/>
      </c>
      <c r="L201">
        <f>IF(ISBLANK('Raw Data'!J194), 0, IF(AND(1=MATCH(LARGE('Raw Data'!G194:J194, 3), 'Raw Data'!G194:J194, 0), AND('Raw Data'!O194-'Raw Data'!P194&lt;4, 'Raw Data'!O194-'Raw Data'!P194&gt;0)), 'Raw Data'!G194, 0))</f>
        <v/>
      </c>
      <c r="M201">
        <f>IF(ISBLANK('Raw Data'!J194), 0, IF(AND(4=MATCH(LARGE('Raw Data'!G194:J194, 2), 'Raw Data'!G194:J194, 0), 'Raw Data'!P194-'Raw Data'!O194&gt;3), 'Raw Data'!J194, 0))</f>
        <v/>
      </c>
      <c r="N201">
        <f>IF(ISBLANK('Raw Data'!J194), 0, IF(AND(3=MATCH(LARGE('Raw Data'!G194:J194, 2), 'Raw Data'!G194:J194, 0), 'Raw Data'!O194-'Raw Data'!P194&gt;3), 'Raw Data'!I194, 0))</f>
        <v/>
      </c>
      <c r="O201">
        <f>IF(ISBLANK('Raw Data'!J194), 0, IF(AND(2=MATCH(LARGE('Raw Data'!G194:J194, 2), 'Raw Data'!G194:J194, 0), AND('Raw Data'!P194-'Raw Data'!O194&lt;4, 'Raw Data'!P194-'Raw Data'!O194&gt;0)), 'Raw Data'!H194, 0))</f>
        <v/>
      </c>
      <c r="P201">
        <f>IF(ISBLANK('Raw Data'!J194), 0, IF(AND(1=MATCH(LARGE('Raw Data'!G194:J194, 2), 'Raw Data'!G194:J194, 0), AND('Raw Data'!O194-'Raw Data'!P194&lt;4, 'Raw Data'!O194-'Raw Data'!P194&gt;0)), 'Raw Data'!G194, 0))</f>
        <v/>
      </c>
      <c r="Q201">
        <f>IF(ISBLANK('Raw Data'!J194), 0, IF(AND(4=MATCH(LARGE('Raw Data'!G194:J194, 1), 'Raw Data'!G194:J194, 0), 'Raw Data'!P194-'Raw Data'!O194&gt;3), 'Raw Data'!J194, 0))</f>
        <v/>
      </c>
      <c r="R201">
        <f>IF(ISBLANK('Raw Data'!J194), 0, IF(AND(3=MATCH(LARGE('Raw Data'!G194:J194, 1), 'Raw Data'!G194:J194, 0), 'Raw Data'!O194-'Raw Data'!P194&gt;3), 'Raw Data'!I194, 0))</f>
        <v/>
      </c>
      <c r="S201">
        <f>IF(AND('Raw Data'!P194-'Raw Data'!O194&gt;4, 'Raw Data'!F194&lt;'Raw Data'!C194), 'Raw Data'!J194, 0)</f>
        <v/>
      </c>
      <c r="T201">
        <f>IF(AND('Raw Data'!O194-'Raw Data'!P194&gt;4, 'Raw Data'!F194&gt;'Raw Data'!C194), 'Raw Data'!I194, 0)</f>
        <v/>
      </c>
      <c r="U201">
        <f>IF(AND('Raw Data'!P194-'Raw Data'!O194&lt;3, 'Raw Data'!P194&gt;'Raw Data'!O194, 'Raw Data'!F194&lt;'Raw Data'!C194), 'Raw Data'!H194, 0)</f>
        <v/>
      </c>
      <c r="V201">
        <f>IF(AND('Raw Data'!P194-'Raw Data'!O194&lt;3, 'Raw Data'!P194&gt;'Raw Data'!O194, 'Raw Data'!F194&gt;'Raw Data'!C194), 'Raw Data'!G194, 0)</f>
        <v/>
      </c>
    </row>
    <row r="202">
      <c r="A202">
        <f>IF(AND('Raw Data'!F195&lt;'Raw Data'!C195, 'Raw Data'!P195&gt;'Raw Data'!O195, 'Raw Data'!P195-'Raw Data'!O195&gt;3), 'Raw Data'!J195, 0)</f>
        <v/>
      </c>
      <c r="B202">
        <f>IF(AND('Raw Data'!C195&lt;'Raw Data'!F195, 'Raw Data'!O195&gt;'Raw Data'!P195, 'Raw Data'!O195-'Raw Data'!P195&gt;3), 'Raw Data'!I195, 0)</f>
        <v/>
      </c>
      <c r="C202">
        <f>IF(AND('Raw Data'!F195&lt;'Raw Data'!C195, 'Raw Data'!P195&gt;'Raw Data'!O195, 'Raw Data'!P195-'Raw Data'!O195&lt;4), 'Raw Data'!H195, 0)</f>
        <v/>
      </c>
      <c r="D202">
        <f>IF(AND('Raw Data'!C195&lt;'Raw Data'!F195, 'Raw Data'!O195&gt;'Raw Data'!P195, 'Raw Data'!O195-'Raw Data'!P195&lt;4), 'Raw Data'!G195, 0)</f>
        <v/>
      </c>
      <c r="E202">
        <f>IF(ISBLANK('Raw Data'!J195), 0, IF(AND(4=MATCH(LARGE('Raw Data'!G195:J195, 4), 'Raw Data'!G195:J195, 0), 'Raw Data'!P195-'Raw Data'!O195&gt;3), 'Raw Data'!J195, 0))</f>
        <v/>
      </c>
      <c r="F202">
        <f>IF(ISBLANK('Raw Data'!J195), 0, IF(AND(3=MATCH(LARGE('Raw Data'!G195:J195, 4), 'Raw Data'!G195:J195, 0), 'Raw Data'!O195-'Raw Data'!P195&gt;3), 'Raw Data'!I195, 0))</f>
        <v/>
      </c>
      <c r="G202">
        <f>IF(ISBLANK('Raw Data'!J195), 0, IF(AND(2=MATCH(LARGE('Raw Data'!G195:J195, 4), 'Raw Data'!G195:J195, 0), AND('Raw Data'!P195-'Raw Data'!O195&lt;4, 'Raw Data'!P195-'Raw Data'!O195&gt;0)), 'Raw Data'!H195, 0))</f>
        <v/>
      </c>
      <c r="H202">
        <f>IF(ISBLANK('Raw Data'!J195), 0, IF(AND(1=MATCH(LARGE('Raw Data'!G195:J195, 4), 'Raw Data'!G195:J195, 0), AND('Raw Data'!O195-'Raw Data'!P195&lt;4, 'Raw Data'!O195-'Raw Data'!P195&gt;0)), 'Raw Data'!G195, 0))</f>
        <v/>
      </c>
      <c r="I202">
        <f>IF(ISBLANK('Raw Data'!J195), 0, IF(AND(4=MATCH(LARGE('Raw Data'!G195:J195, 3), 'Raw Data'!G195:J195, 0), 'Raw Data'!P195-'Raw Data'!O195&gt;3), 'Raw Data'!J195, 0))</f>
        <v/>
      </c>
      <c r="J202">
        <f>IF(ISBLANK('Raw Data'!J195), 0, IF(AND(3=MATCH(LARGE('Raw Data'!G195:J195, 3), 'Raw Data'!G195:J195, 0), 'Raw Data'!O195-'Raw Data'!P195&gt;3), 'Raw Data'!I195, 0))</f>
        <v/>
      </c>
      <c r="K202">
        <f>IF(ISBLANK('Raw Data'!J195), 0, IF(AND(2=MATCH(LARGE('Raw Data'!G195:J195, 3), 'Raw Data'!G195:J195, 0), AND('Raw Data'!P195-'Raw Data'!O195&lt;4, 'Raw Data'!P195-'Raw Data'!O195&gt;0)), 'Raw Data'!H195, 0))</f>
        <v/>
      </c>
      <c r="L202">
        <f>IF(ISBLANK('Raw Data'!J195), 0, IF(AND(1=MATCH(LARGE('Raw Data'!G195:J195, 3), 'Raw Data'!G195:J195, 0), AND('Raw Data'!O195-'Raw Data'!P195&lt;4, 'Raw Data'!O195-'Raw Data'!P195&gt;0)), 'Raw Data'!G195, 0))</f>
        <v/>
      </c>
      <c r="M202">
        <f>IF(ISBLANK('Raw Data'!J195), 0, IF(AND(4=MATCH(LARGE('Raw Data'!G195:J195, 2), 'Raw Data'!G195:J195, 0), 'Raw Data'!P195-'Raw Data'!O195&gt;3), 'Raw Data'!J195, 0))</f>
        <v/>
      </c>
      <c r="N202">
        <f>IF(ISBLANK('Raw Data'!J195), 0, IF(AND(3=MATCH(LARGE('Raw Data'!G195:J195, 2), 'Raw Data'!G195:J195, 0), 'Raw Data'!O195-'Raw Data'!P195&gt;3), 'Raw Data'!I195, 0))</f>
        <v/>
      </c>
      <c r="O202">
        <f>IF(ISBLANK('Raw Data'!J195), 0, IF(AND(2=MATCH(LARGE('Raw Data'!G195:J195, 2), 'Raw Data'!G195:J195, 0), AND('Raw Data'!P195-'Raw Data'!O195&lt;4, 'Raw Data'!P195-'Raw Data'!O195&gt;0)), 'Raw Data'!H195, 0))</f>
        <v/>
      </c>
      <c r="P202">
        <f>IF(ISBLANK('Raw Data'!J195), 0, IF(AND(1=MATCH(LARGE('Raw Data'!G195:J195, 2), 'Raw Data'!G195:J195, 0), AND('Raw Data'!O195-'Raw Data'!P195&lt;4, 'Raw Data'!O195-'Raw Data'!P195&gt;0)), 'Raw Data'!G195, 0))</f>
        <v/>
      </c>
      <c r="Q202">
        <f>IF(ISBLANK('Raw Data'!J195), 0, IF(AND(4=MATCH(LARGE('Raw Data'!G195:J195, 1), 'Raw Data'!G195:J195, 0), 'Raw Data'!P195-'Raw Data'!O195&gt;3), 'Raw Data'!J195, 0))</f>
        <v/>
      </c>
      <c r="R202">
        <f>IF(ISBLANK('Raw Data'!J195), 0, IF(AND(3=MATCH(LARGE('Raw Data'!G195:J195, 1), 'Raw Data'!G195:J195, 0), 'Raw Data'!O195-'Raw Data'!P195&gt;3), 'Raw Data'!I195, 0))</f>
        <v/>
      </c>
      <c r="S202">
        <f>IF(AND('Raw Data'!P195-'Raw Data'!O195&gt;4, 'Raw Data'!F195&lt;'Raw Data'!C195), 'Raw Data'!J195, 0)</f>
        <v/>
      </c>
      <c r="T202">
        <f>IF(AND('Raw Data'!O195-'Raw Data'!P195&gt;4, 'Raw Data'!F195&gt;'Raw Data'!C195), 'Raw Data'!I195, 0)</f>
        <v/>
      </c>
      <c r="U202">
        <f>IF(AND('Raw Data'!P195-'Raw Data'!O195&lt;3, 'Raw Data'!P195&gt;'Raw Data'!O195, 'Raw Data'!F195&lt;'Raw Data'!C195), 'Raw Data'!H195, 0)</f>
        <v/>
      </c>
      <c r="V202">
        <f>IF(AND('Raw Data'!P195-'Raw Data'!O195&lt;3, 'Raw Data'!P195&gt;'Raw Data'!O195, 'Raw Data'!F195&gt;'Raw Data'!C195), 'Raw Data'!G195, 0)</f>
        <v/>
      </c>
    </row>
    <row r="203">
      <c r="A203">
        <f>IF(AND('Raw Data'!F196&lt;'Raw Data'!C196, 'Raw Data'!P196&gt;'Raw Data'!O196, 'Raw Data'!P196-'Raw Data'!O196&gt;3), 'Raw Data'!J196, 0)</f>
        <v/>
      </c>
      <c r="B203">
        <f>IF(AND('Raw Data'!C196&lt;'Raw Data'!F196, 'Raw Data'!O196&gt;'Raw Data'!P196, 'Raw Data'!O196-'Raw Data'!P196&gt;3), 'Raw Data'!I196, 0)</f>
        <v/>
      </c>
      <c r="C203">
        <f>IF(AND('Raw Data'!F196&lt;'Raw Data'!C196, 'Raw Data'!P196&gt;'Raw Data'!O196, 'Raw Data'!P196-'Raw Data'!O196&lt;4), 'Raw Data'!H196, 0)</f>
        <v/>
      </c>
      <c r="D203">
        <f>IF(AND('Raw Data'!C196&lt;'Raw Data'!F196, 'Raw Data'!O196&gt;'Raw Data'!P196, 'Raw Data'!O196-'Raw Data'!P196&lt;4), 'Raw Data'!G196, 0)</f>
        <v/>
      </c>
      <c r="E203">
        <f>IF(ISBLANK('Raw Data'!J196), 0, IF(AND(4=MATCH(LARGE('Raw Data'!G196:J196, 4), 'Raw Data'!G196:J196, 0), 'Raw Data'!P196-'Raw Data'!O196&gt;3), 'Raw Data'!J196, 0))</f>
        <v/>
      </c>
      <c r="F203">
        <f>IF(ISBLANK('Raw Data'!J196), 0, IF(AND(3=MATCH(LARGE('Raw Data'!G196:J196, 4), 'Raw Data'!G196:J196, 0), 'Raw Data'!O196-'Raw Data'!P196&gt;3), 'Raw Data'!I196, 0))</f>
        <v/>
      </c>
      <c r="G203">
        <f>IF(ISBLANK('Raw Data'!J196), 0, IF(AND(2=MATCH(LARGE('Raw Data'!G196:J196, 4), 'Raw Data'!G196:J196, 0), AND('Raw Data'!P196-'Raw Data'!O196&lt;4, 'Raw Data'!P196-'Raw Data'!O196&gt;0)), 'Raw Data'!H196, 0))</f>
        <v/>
      </c>
      <c r="H203">
        <f>IF(ISBLANK('Raw Data'!J196), 0, IF(AND(1=MATCH(LARGE('Raw Data'!G196:J196, 4), 'Raw Data'!G196:J196, 0), AND('Raw Data'!O196-'Raw Data'!P196&lt;4, 'Raw Data'!O196-'Raw Data'!P196&gt;0)), 'Raw Data'!G196, 0))</f>
        <v/>
      </c>
      <c r="I203">
        <f>IF(ISBLANK('Raw Data'!J196), 0, IF(AND(4=MATCH(LARGE('Raw Data'!G196:J196, 3), 'Raw Data'!G196:J196, 0), 'Raw Data'!P196-'Raw Data'!O196&gt;3), 'Raw Data'!J196, 0))</f>
        <v/>
      </c>
      <c r="J203">
        <f>IF(ISBLANK('Raw Data'!J196), 0, IF(AND(3=MATCH(LARGE('Raw Data'!G196:J196, 3), 'Raw Data'!G196:J196, 0), 'Raw Data'!O196-'Raw Data'!P196&gt;3), 'Raw Data'!I196, 0))</f>
        <v/>
      </c>
      <c r="K203">
        <f>IF(ISBLANK('Raw Data'!J196), 0, IF(AND(2=MATCH(LARGE('Raw Data'!G196:J196, 3), 'Raw Data'!G196:J196, 0), AND('Raw Data'!P196-'Raw Data'!O196&lt;4, 'Raw Data'!P196-'Raw Data'!O196&gt;0)), 'Raw Data'!H196, 0))</f>
        <v/>
      </c>
      <c r="L203">
        <f>IF(ISBLANK('Raw Data'!J196), 0, IF(AND(1=MATCH(LARGE('Raw Data'!G196:J196, 3), 'Raw Data'!G196:J196, 0), AND('Raw Data'!O196-'Raw Data'!P196&lt;4, 'Raw Data'!O196-'Raw Data'!P196&gt;0)), 'Raw Data'!G196, 0))</f>
        <v/>
      </c>
      <c r="M203">
        <f>IF(ISBLANK('Raw Data'!J196), 0, IF(AND(4=MATCH(LARGE('Raw Data'!G196:J196, 2), 'Raw Data'!G196:J196, 0), 'Raw Data'!P196-'Raw Data'!O196&gt;3), 'Raw Data'!J196, 0))</f>
        <v/>
      </c>
      <c r="N203">
        <f>IF(ISBLANK('Raw Data'!J196), 0, IF(AND(3=MATCH(LARGE('Raw Data'!G196:J196, 2), 'Raw Data'!G196:J196, 0), 'Raw Data'!O196-'Raw Data'!P196&gt;3), 'Raw Data'!I196, 0))</f>
        <v/>
      </c>
      <c r="O203">
        <f>IF(ISBLANK('Raw Data'!J196), 0, IF(AND(2=MATCH(LARGE('Raw Data'!G196:J196, 2), 'Raw Data'!G196:J196, 0), AND('Raw Data'!P196-'Raw Data'!O196&lt;4, 'Raw Data'!P196-'Raw Data'!O196&gt;0)), 'Raw Data'!H196, 0))</f>
        <v/>
      </c>
      <c r="P203">
        <f>IF(ISBLANK('Raw Data'!J196), 0, IF(AND(1=MATCH(LARGE('Raw Data'!G196:J196, 2), 'Raw Data'!G196:J196, 0), AND('Raw Data'!O196-'Raw Data'!P196&lt;4, 'Raw Data'!O196-'Raw Data'!P196&gt;0)), 'Raw Data'!G196, 0))</f>
        <v/>
      </c>
      <c r="Q203">
        <f>IF(ISBLANK('Raw Data'!J196), 0, IF(AND(4=MATCH(LARGE('Raw Data'!G196:J196, 1), 'Raw Data'!G196:J196, 0), 'Raw Data'!P196-'Raw Data'!O196&gt;3), 'Raw Data'!J196, 0))</f>
        <v/>
      </c>
      <c r="R203">
        <f>IF(ISBLANK('Raw Data'!J196), 0, IF(AND(3=MATCH(LARGE('Raw Data'!G196:J196, 1), 'Raw Data'!G196:J196, 0), 'Raw Data'!O196-'Raw Data'!P196&gt;3), 'Raw Data'!I196, 0))</f>
        <v/>
      </c>
      <c r="S203">
        <f>IF(AND('Raw Data'!P196-'Raw Data'!O196&gt;4, 'Raw Data'!F196&lt;'Raw Data'!C196), 'Raw Data'!J196, 0)</f>
        <v/>
      </c>
      <c r="T203">
        <f>IF(AND('Raw Data'!O196-'Raw Data'!P196&gt;4, 'Raw Data'!F196&gt;'Raw Data'!C196), 'Raw Data'!I196, 0)</f>
        <v/>
      </c>
      <c r="U203">
        <f>IF(AND('Raw Data'!P196-'Raw Data'!O196&lt;3, 'Raw Data'!P196&gt;'Raw Data'!O196, 'Raw Data'!F196&lt;'Raw Data'!C196), 'Raw Data'!H196, 0)</f>
        <v/>
      </c>
      <c r="V203">
        <f>IF(AND('Raw Data'!P196-'Raw Data'!O196&lt;3, 'Raw Data'!P196&gt;'Raw Data'!O196, 'Raw Data'!F196&gt;'Raw Data'!C196), 'Raw Data'!G196, 0)</f>
        <v/>
      </c>
    </row>
    <row r="204">
      <c r="A204">
        <f>IF(AND('Raw Data'!F197&lt;'Raw Data'!C197, 'Raw Data'!P197&gt;'Raw Data'!O197, 'Raw Data'!P197-'Raw Data'!O197&gt;3), 'Raw Data'!J197, 0)</f>
        <v/>
      </c>
      <c r="B204">
        <f>IF(AND('Raw Data'!C197&lt;'Raw Data'!F197, 'Raw Data'!O197&gt;'Raw Data'!P197, 'Raw Data'!O197-'Raw Data'!P197&gt;3), 'Raw Data'!I197, 0)</f>
        <v/>
      </c>
      <c r="C204">
        <f>IF(AND('Raw Data'!F197&lt;'Raw Data'!C197, 'Raw Data'!P197&gt;'Raw Data'!O197, 'Raw Data'!P197-'Raw Data'!O197&lt;4), 'Raw Data'!H197, 0)</f>
        <v/>
      </c>
      <c r="D204">
        <f>IF(AND('Raw Data'!C197&lt;'Raw Data'!F197, 'Raw Data'!O197&gt;'Raw Data'!P197, 'Raw Data'!O197-'Raw Data'!P197&lt;4), 'Raw Data'!G197, 0)</f>
        <v/>
      </c>
      <c r="E204">
        <f>IF(ISBLANK('Raw Data'!J197), 0, IF(AND(4=MATCH(LARGE('Raw Data'!G197:J197, 4), 'Raw Data'!G197:J197, 0), 'Raw Data'!P197-'Raw Data'!O197&gt;3), 'Raw Data'!J197, 0))</f>
        <v/>
      </c>
      <c r="F204">
        <f>IF(ISBLANK('Raw Data'!J197), 0, IF(AND(3=MATCH(LARGE('Raw Data'!G197:J197, 4), 'Raw Data'!G197:J197, 0), 'Raw Data'!O197-'Raw Data'!P197&gt;3), 'Raw Data'!I197, 0))</f>
        <v/>
      </c>
      <c r="G204">
        <f>IF(ISBLANK('Raw Data'!J197), 0, IF(AND(2=MATCH(LARGE('Raw Data'!G197:J197, 4), 'Raw Data'!G197:J197, 0), AND('Raw Data'!P197-'Raw Data'!O197&lt;4, 'Raw Data'!P197-'Raw Data'!O197&gt;0)), 'Raw Data'!H197, 0))</f>
        <v/>
      </c>
      <c r="H204">
        <f>IF(ISBLANK('Raw Data'!J197), 0, IF(AND(1=MATCH(LARGE('Raw Data'!G197:J197, 4), 'Raw Data'!G197:J197, 0), AND('Raw Data'!O197-'Raw Data'!P197&lt;4, 'Raw Data'!O197-'Raw Data'!P197&gt;0)), 'Raw Data'!G197, 0))</f>
        <v/>
      </c>
      <c r="I204">
        <f>IF(ISBLANK('Raw Data'!J197), 0, IF(AND(4=MATCH(LARGE('Raw Data'!G197:J197, 3), 'Raw Data'!G197:J197, 0), 'Raw Data'!P197-'Raw Data'!O197&gt;3), 'Raw Data'!J197, 0))</f>
        <v/>
      </c>
      <c r="J204">
        <f>IF(ISBLANK('Raw Data'!J197), 0, IF(AND(3=MATCH(LARGE('Raw Data'!G197:J197, 3), 'Raw Data'!G197:J197, 0), 'Raw Data'!O197-'Raw Data'!P197&gt;3), 'Raw Data'!I197, 0))</f>
        <v/>
      </c>
      <c r="K204">
        <f>IF(ISBLANK('Raw Data'!J197), 0, IF(AND(2=MATCH(LARGE('Raw Data'!G197:J197, 3), 'Raw Data'!G197:J197, 0), AND('Raw Data'!P197-'Raw Data'!O197&lt;4, 'Raw Data'!P197-'Raw Data'!O197&gt;0)), 'Raw Data'!H197, 0))</f>
        <v/>
      </c>
      <c r="L204">
        <f>IF(ISBLANK('Raw Data'!J197), 0, IF(AND(1=MATCH(LARGE('Raw Data'!G197:J197, 3), 'Raw Data'!G197:J197, 0), AND('Raw Data'!O197-'Raw Data'!P197&lt;4, 'Raw Data'!O197-'Raw Data'!P197&gt;0)), 'Raw Data'!G197, 0))</f>
        <v/>
      </c>
      <c r="M204">
        <f>IF(ISBLANK('Raw Data'!J197), 0, IF(AND(4=MATCH(LARGE('Raw Data'!G197:J197, 2), 'Raw Data'!G197:J197, 0), 'Raw Data'!P197-'Raw Data'!O197&gt;3), 'Raw Data'!J197, 0))</f>
        <v/>
      </c>
      <c r="N204">
        <f>IF(ISBLANK('Raw Data'!J197), 0, IF(AND(3=MATCH(LARGE('Raw Data'!G197:J197, 2), 'Raw Data'!G197:J197, 0), 'Raw Data'!O197-'Raw Data'!P197&gt;3), 'Raw Data'!I197, 0))</f>
        <v/>
      </c>
      <c r="O204">
        <f>IF(ISBLANK('Raw Data'!J197), 0, IF(AND(2=MATCH(LARGE('Raw Data'!G197:J197, 2), 'Raw Data'!G197:J197, 0), AND('Raw Data'!P197-'Raw Data'!O197&lt;4, 'Raw Data'!P197-'Raw Data'!O197&gt;0)), 'Raw Data'!H197, 0))</f>
        <v/>
      </c>
      <c r="P204">
        <f>IF(ISBLANK('Raw Data'!J197), 0, IF(AND(1=MATCH(LARGE('Raw Data'!G197:J197, 2), 'Raw Data'!G197:J197, 0), AND('Raw Data'!O197-'Raw Data'!P197&lt;4, 'Raw Data'!O197-'Raw Data'!P197&gt;0)), 'Raw Data'!G197, 0))</f>
        <v/>
      </c>
      <c r="Q204">
        <f>IF(ISBLANK('Raw Data'!J197), 0, IF(AND(4=MATCH(LARGE('Raw Data'!G197:J197, 1), 'Raw Data'!G197:J197, 0), 'Raw Data'!P197-'Raw Data'!O197&gt;3), 'Raw Data'!J197, 0))</f>
        <v/>
      </c>
      <c r="R204">
        <f>IF(ISBLANK('Raw Data'!J197), 0, IF(AND(3=MATCH(LARGE('Raw Data'!G197:J197, 1), 'Raw Data'!G197:J197, 0), 'Raw Data'!O197-'Raw Data'!P197&gt;3), 'Raw Data'!I197, 0))</f>
        <v/>
      </c>
      <c r="S204">
        <f>IF(AND('Raw Data'!P197-'Raw Data'!O197&gt;4, 'Raw Data'!F197&lt;'Raw Data'!C197), 'Raw Data'!J197, 0)</f>
        <v/>
      </c>
      <c r="T204">
        <f>IF(AND('Raw Data'!O197-'Raw Data'!P197&gt;4, 'Raw Data'!F197&gt;'Raw Data'!C197), 'Raw Data'!I197, 0)</f>
        <v/>
      </c>
      <c r="U204">
        <f>IF(AND('Raw Data'!P197-'Raw Data'!O197&lt;3, 'Raw Data'!P197&gt;'Raw Data'!O197, 'Raw Data'!F197&lt;'Raw Data'!C197), 'Raw Data'!H197, 0)</f>
        <v/>
      </c>
      <c r="V204">
        <f>IF(AND('Raw Data'!P197-'Raw Data'!O197&lt;3, 'Raw Data'!P197&gt;'Raw Data'!O197, 'Raw Data'!F197&gt;'Raw Data'!C197), 'Raw Data'!G197, 0)</f>
        <v/>
      </c>
    </row>
    <row r="205">
      <c r="A205">
        <f>IF(AND('Raw Data'!F198&lt;'Raw Data'!C198, 'Raw Data'!P198&gt;'Raw Data'!O198, 'Raw Data'!P198-'Raw Data'!O198&gt;3), 'Raw Data'!J198, 0)</f>
        <v/>
      </c>
      <c r="B205">
        <f>IF(AND('Raw Data'!C198&lt;'Raw Data'!F198, 'Raw Data'!O198&gt;'Raw Data'!P198, 'Raw Data'!O198-'Raw Data'!P198&gt;3), 'Raw Data'!I198, 0)</f>
        <v/>
      </c>
      <c r="C205">
        <f>IF(AND('Raw Data'!F198&lt;'Raw Data'!C198, 'Raw Data'!P198&gt;'Raw Data'!O198, 'Raw Data'!P198-'Raw Data'!O198&lt;4), 'Raw Data'!H198, 0)</f>
        <v/>
      </c>
      <c r="D205">
        <f>IF(AND('Raw Data'!C198&lt;'Raw Data'!F198, 'Raw Data'!O198&gt;'Raw Data'!P198, 'Raw Data'!O198-'Raw Data'!P198&lt;4), 'Raw Data'!G198, 0)</f>
        <v/>
      </c>
      <c r="E205">
        <f>IF(ISBLANK('Raw Data'!J198), 0, IF(AND(4=MATCH(LARGE('Raw Data'!G198:J198, 4), 'Raw Data'!G198:J198, 0), 'Raw Data'!P198-'Raw Data'!O198&gt;3), 'Raw Data'!J198, 0))</f>
        <v/>
      </c>
      <c r="F205">
        <f>IF(ISBLANK('Raw Data'!J198), 0, IF(AND(3=MATCH(LARGE('Raw Data'!G198:J198, 4), 'Raw Data'!G198:J198, 0), 'Raw Data'!O198-'Raw Data'!P198&gt;3), 'Raw Data'!I198, 0))</f>
        <v/>
      </c>
      <c r="G205">
        <f>IF(ISBLANK('Raw Data'!J198), 0, IF(AND(2=MATCH(LARGE('Raw Data'!G198:J198, 4), 'Raw Data'!G198:J198, 0), AND('Raw Data'!P198-'Raw Data'!O198&lt;4, 'Raw Data'!P198-'Raw Data'!O198&gt;0)), 'Raw Data'!H198, 0))</f>
        <v/>
      </c>
      <c r="H205">
        <f>IF(ISBLANK('Raw Data'!J198), 0, IF(AND(1=MATCH(LARGE('Raw Data'!G198:J198, 4), 'Raw Data'!G198:J198, 0), AND('Raw Data'!O198-'Raw Data'!P198&lt;4, 'Raw Data'!O198-'Raw Data'!P198&gt;0)), 'Raw Data'!G198, 0))</f>
        <v/>
      </c>
      <c r="I205">
        <f>IF(ISBLANK('Raw Data'!J198), 0, IF(AND(4=MATCH(LARGE('Raw Data'!G198:J198, 3), 'Raw Data'!G198:J198, 0), 'Raw Data'!P198-'Raw Data'!O198&gt;3), 'Raw Data'!J198, 0))</f>
        <v/>
      </c>
      <c r="J205">
        <f>IF(ISBLANK('Raw Data'!J198), 0, IF(AND(3=MATCH(LARGE('Raw Data'!G198:J198, 3), 'Raw Data'!G198:J198, 0), 'Raw Data'!O198-'Raw Data'!P198&gt;3), 'Raw Data'!I198, 0))</f>
        <v/>
      </c>
      <c r="K205">
        <f>IF(ISBLANK('Raw Data'!J198), 0, IF(AND(2=MATCH(LARGE('Raw Data'!G198:J198, 3), 'Raw Data'!G198:J198, 0), AND('Raw Data'!P198-'Raw Data'!O198&lt;4, 'Raw Data'!P198-'Raw Data'!O198&gt;0)), 'Raw Data'!H198, 0))</f>
        <v/>
      </c>
      <c r="L205">
        <f>IF(ISBLANK('Raw Data'!J198), 0, IF(AND(1=MATCH(LARGE('Raw Data'!G198:J198, 3), 'Raw Data'!G198:J198, 0), AND('Raw Data'!O198-'Raw Data'!P198&lt;4, 'Raw Data'!O198-'Raw Data'!P198&gt;0)), 'Raw Data'!G198, 0))</f>
        <v/>
      </c>
      <c r="M205">
        <f>IF(ISBLANK('Raw Data'!J198), 0, IF(AND(4=MATCH(LARGE('Raw Data'!G198:J198, 2), 'Raw Data'!G198:J198, 0), 'Raw Data'!P198-'Raw Data'!O198&gt;3), 'Raw Data'!J198, 0))</f>
        <v/>
      </c>
      <c r="N205">
        <f>IF(ISBLANK('Raw Data'!J198), 0, IF(AND(3=MATCH(LARGE('Raw Data'!G198:J198, 2), 'Raw Data'!G198:J198, 0), 'Raw Data'!O198-'Raw Data'!P198&gt;3), 'Raw Data'!I198, 0))</f>
        <v/>
      </c>
      <c r="O205">
        <f>IF(ISBLANK('Raw Data'!J198), 0, IF(AND(2=MATCH(LARGE('Raw Data'!G198:J198, 2), 'Raw Data'!G198:J198, 0), AND('Raw Data'!P198-'Raw Data'!O198&lt;4, 'Raw Data'!P198-'Raw Data'!O198&gt;0)), 'Raw Data'!H198, 0))</f>
        <v/>
      </c>
      <c r="P205">
        <f>IF(ISBLANK('Raw Data'!J198), 0, IF(AND(1=MATCH(LARGE('Raw Data'!G198:J198, 2), 'Raw Data'!G198:J198, 0), AND('Raw Data'!O198-'Raw Data'!P198&lt;4, 'Raw Data'!O198-'Raw Data'!P198&gt;0)), 'Raw Data'!G198, 0))</f>
        <v/>
      </c>
      <c r="Q205">
        <f>IF(ISBLANK('Raw Data'!J198), 0, IF(AND(4=MATCH(LARGE('Raw Data'!G198:J198, 1), 'Raw Data'!G198:J198, 0), 'Raw Data'!P198-'Raw Data'!O198&gt;3), 'Raw Data'!J198, 0))</f>
        <v/>
      </c>
      <c r="R205">
        <f>IF(ISBLANK('Raw Data'!J198), 0, IF(AND(3=MATCH(LARGE('Raw Data'!G198:J198, 1), 'Raw Data'!G198:J198, 0), 'Raw Data'!O198-'Raw Data'!P198&gt;3), 'Raw Data'!I198, 0))</f>
        <v/>
      </c>
      <c r="S205">
        <f>IF(AND('Raw Data'!P198-'Raw Data'!O198&gt;4, 'Raw Data'!F198&lt;'Raw Data'!C198), 'Raw Data'!J198, 0)</f>
        <v/>
      </c>
      <c r="T205">
        <f>IF(AND('Raw Data'!O198-'Raw Data'!P198&gt;4, 'Raw Data'!F198&gt;'Raw Data'!C198), 'Raw Data'!I198, 0)</f>
        <v/>
      </c>
      <c r="U205">
        <f>IF(AND('Raw Data'!P198-'Raw Data'!O198&lt;3, 'Raw Data'!P198&gt;'Raw Data'!O198, 'Raw Data'!F198&lt;'Raw Data'!C198), 'Raw Data'!H198, 0)</f>
        <v/>
      </c>
      <c r="V205">
        <f>IF(AND('Raw Data'!P198-'Raw Data'!O198&lt;3, 'Raw Data'!P198&gt;'Raw Data'!O198, 'Raw Data'!F198&gt;'Raw Data'!C198), 'Raw Data'!G198, 0)</f>
        <v/>
      </c>
    </row>
    <row r="206">
      <c r="A206">
        <f>IF(AND('Raw Data'!F199&lt;'Raw Data'!C199, 'Raw Data'!P199&gt;'Raw Data'!O199, 'Raw Data'!P199-'Raw Data'!O199&gt;3), 'Raw Data'!J199, 0)</f>
        <v/>
      </c>
      <c r="B206">
        <f>IF(AND('Raw Data'!C199&lt;'Raw Data'!F199, 'Raw Data'!O199&gt;'Raw Data'!P199, 'Raw Data'!O199-'Raw Data'!P199&gt;3), 'Raw Data'!I199, 0)</f>
        <v/>
      </c>
      <c r="C206">
        <f>IF(AND('Raw Data'!F199&lt;'Raw Data'!C199, 'Raw Data'!P199&gt;'Raw Data'!O199, 'Raw Data'!P199-'Raw Data'!O199&lt;4), 'Raw Data'!H199, 0)</f>
        <v/>
      </c>
      <c r="D206">
        <f>IF(AND('Raw Data'!C199&lt;'Raw Data'!F199, 'Raw Data'!O199&gt;'Raw Data'!P199, 'Raw Data'!O199-'Raw Data'!P199&lt;4), 'Raw Data'!G199, 0)</f>
        <v/>
      </c>
      <c r="E206">
        <f>IF(ISBLANK('Raw Data'!J199), 0, IF(AND(4=MATCH(LARGE('Raw Data'!G199:J199, 4), 'Raw Data'!G199:J199, 0), 'Raw Data'!P199-'Raw Data'!O199&gt;3), 'Raw Data'!J199, 0))</f>
        <v/>
      </c>
      <c r="F206">
        <f>IF(ISBLANK('Raw Data'!J199), 0, IF(AND(3=MATCH(LARGE('Raw Data'!G199:J199, 4), 'Raw Data'!G199:J199, 0), 'Raw Data'!O199-'Raw Data'!P199&gt;3), 'Raw Data'!I199, 0))</f>
        <v/>
      </c>
      <c r="G206">
        <f>IF(ISBLANK('Raw Data'!J199), 0, IF(AND(2=MATCH(LARGE('Raw Data'!G199:J199, 4), 'Raw Data'!G199:J199, 0), AND('Raw Data'!P199-'Raw Data'!O199&lt;4, 'Raw Data'!P199-'Raw Data'!O199&gt;0)), 'Raw Data'!H199, 0))</f>
        <v/>
      </c>
      <c r="H206">
        <f>IF(ISBLANK('Raw Data'!J199), 0, IF(AND(1=MATCH(LARGE('Raw Data'!G199:J199, 4), 'Raw Data'!G199:J199, 0), AND('Raw Data'!O199-'Raw Data'!P199&lt;4, 'Raw Data'!O199-'Raw Data'!P199&gt;0)), 'Raw Data'!G199, 0))</f>
        <v/>
      </c>
      <c r="I206">
        <f>IF(ISBLANK('Raw Data'!J199), 0, IF(AND(4=MATCH(LARGE('Raw Data'!G199:J199, 3), 'Raw Data'!G199:J199, 0), 'Raw Data'!P199-'Raw Data'!O199&gt;3), 'Raw Data'!J199, 0))</f>
        <v/>
      </c>
      <c r="J206">
        <f>IF(ISBLANK('Raw Data'!J199), 0, IF(AND(3=MATCH(LARGE('Raw Data'!G199:J199, 3), 'Raw Data'!G199:J199, 0), 'Raw Data'!O199-'Raw Data'!P199&gt;3), 'Raw Data'!I199, 0))</f>
        <v/>
      </c>
      <c r="K206">
        <f>IF(ISBLANK('Raw Data'!J199), 0, IF(AND(2=MATCH(LARGE('Raw Data'!G199:J199, 3), 'Raw Data'!G199:J199, 0), AND('Raw Data'!P199-'Raw Data'!O199&lt;4, 'Raw Data'!P199-'Raw Data'!O199&gt;0)), 'Raw Data'!H199, 0))</f>
        <v/>
      </c>
      <c r="L206">
        <f>IF(ISBLANK('Raw Data'!J199), 0, IF(AND(1=MATCH(LARGE('Raw Data'!G199:J199, 3), 'Raw Data'!G199:J199, 0), AND('Raw Data'!O199-'Raw Data'!P199&lt;4, 'Raw Data'!O199-'Raw Data'!P199&gt;0)), 'Raw Data'!G199, 0))</f>
        <v/>
      </c>
      <c r="M206">
        <f>IF(ISBLANK('Raw Data'!J199), 0, IF(AND(4=MATCH(LARGE('Raw Data'!G199:J199, 2), 'Raw Data'!G199:J199, 0), 'Raw Data'!P199-'Raw Data'!O199&gt;3), 'Raw Data'!J199, 0))</f>
        <v/>
      </c>
      <c r="N206">
        <f>IF(ISBLANK('Raw Data'!J199), 0, IF(AND(3=MATCH(LARGE('Raw Data'!G199:J199, 2), 'Raw Data'!G199:J199, 0), 'Raw Data'!O199-'Raw Data'!P199&gt;3), 'Raw Data'!I199, 0))</f>
        <v/>
      </c>
      <c r="O206">
        <f>IF(ISBLANK('Raw Data'!J199), 0, IF(AND(2=MATCH(LARGE('Raw Data'!G199:J199, 2), 'Raw Data'!G199:J199, 0), AND('Raw Data'!P199-'Raw Data'!O199&lt;4, 'Raw Data'!P199-'Raw Data'!O199&gt;0)), 'Raw Data'!H199, 0))</f>
        <v/>
      </c>
      <c r="P206">
        <f>IF(ISBLANK('Raw Data'!J199), 0, IF(AND(1=MATCH(LARGE('Raw Data'!G199:J199, 2), 'Raw Data'!G199:J199, 0), AND('Raw Data'!O199-'Raw Data'!P199&lt;4, 'Raw Data'!O199-'Raw Data'!P199&gt;0)), 'Raw Data'!G199, 0))</f>
        <v/>
      </c>
      <c r="Q206">
        <f>IF(ISBLANK('Raw Data'!J199), 0, IF(AND(4=MATCH(LARGE('Raw Data'!G199:J199, 1), 'Raw Data'!G199:J199, 0), 'Raw Data'!P199-'Raw Data'!O199&gt;3), 'Raw Data'!J199, 0))</f>
        <v/>
      </c>
      <c r="R206">
        <f>IF(ISBLANK('Raw Data'!J199), 0, IF(AND(3=MATCH(LARGE('Raw Data'!G199:J199, 1), 'Raw Data'!G199:J199, 0), 'Raw Data'!O199-'Raw Data'!P199&gt;3), 'Raw Data'!I199, 0))</f>
        <v/>
      </c>
      <c r="S206">
        <f>IF(AND('Raw Data'!P199-'Raw Data'!O199&gt;4, 'Raw Data'!F199&lt;'Raw Data'!C199), 'Raw Data'!J199, 0)</f>
        <v/>
      </c>
      <c r="T206">
        <f>IF(AND('Raw Data'!O199-'Raw Data'!P199&gt;4, 'Raw Data'!F199&gt;'Raw Data'!C199), 'Raw Data'!I199, 0)</f>
        <v/>
      </c>
      <c r="U206">
        <f>IF(AND('Raw Data'!P199-'Raw Data'!O199&lt;3, 'Raw Data'!P199&gt;'Raw Data'!O199, 'Raw Data'!F199&lt;'Raw Data'!C199), 'Raw Data'!H199, 0)</f>
        <v/>
      </c>
      <c r="V206">
        <f>IF(AND('Raw Data'!P199-'Raw Data'!O199&lt;3, 'Raw Data'!P199&gt;'Raw Data'!O199, 'Raw Data'!F199&gt;'Raw Data'!C199), 'Raw Data'!G199, 0)</f>
        <v/>
      </c>
    </row>
    <row r="207">
      <c r="A207">
        <f>IF(AND('Raw Data'!F200&lt;'Raw Data'!C200, 'Raw Data'!P200&gt;'Raw Data'!O200, 'Raw Data'!P200-'Raw Data'!O200&gt;3), 'Raw Data'!J200, 0)</f>
        <v/>
      </c>
      <c r="B207">
        <f>IF(AND('Raw Data'!C200&lt;'Raw Data'!F200, 'Raw Data'!O200&gt;'Raw Data'!P200, 'Raw Data'!O200-'Raw Data'!P200&gt;3), 'Raw Data'!I200, 0)</f>
        <v/>
      </c>
      <c r="C207">
        <f>IF(AND('Raw Data'!F200&lt;'Raw Data'!C200, 'Raw Data'!P200&gt;'Raw Data'!O200, 'Raw Data'!P200-'Raw Data'!O200&lt;4), 'Raw Data'!H200, 0)</f>
        <v/>
      </c>
      <c r="D207">
        <f>IF(AND('Raw Data'!C200&lt;'Raw Data'!F200, 'Raw Data'!O200&gt;'Raw Data'!P200, 'Raw Data'!O200-'Raw Data'!P200&lt;4), 'Raw Data'!G200, 0)</f>
        <v/>
      </c>
      <c r="E207">
        <f>IF(ISBLANK('Raw Data'!J200), 0, IF(AND(4=MATCH(LARGE('Raw Data'!G200:J200, 4), 'Raw Data'!G200:J200, 0), 'Raw Data'!P200-'Raw Data'!O200&gt;3), 'Raw Data'!J200, 0))</f>
        <v/>
      </c>
      <c r="F207">
        <f>IF(ISBLANK('Raw Data'!J200), 0, IF(AND(3=MATCH(LARGE('Raw Data'!G200:J200, 4), 'Raw Data'!G200:J200, 0), 'Raw Data'!O200-'Raw Data'!P200&gt;3), 'Raw Data'!I200, 0))</f>
        <v/>
      </c>
      <c r="G207">
        <f>IF(ISBLANK('Raw Data'!J200), 0, IF(AND(2=MATCH(LARGE('Raw Data'!G200:J200, 4), 'Raw Data'!G200:J200, 0), AND('Raw Data'!P200-'Raw Data'!O200&lt;4, 'Raw Data'!P200-'Raw Data'!O200&gt;0)), 'Raw Data'!H200, 0))</f>
        <v/>
      </c>
      <c r="H207">
        <f>IF(ISBLANK('Raw Data'!J200), 0, IF(AND(1=MATCH(LARGE('Raw Data'!G200:J200, 4), 'Raw Data'!G200:J200, 0), AND('Raw Data'!O200-'Raw Data'!P200&lt;4, 'Raw Data'!O200-'Raw Data'!P200&gt;0)), 'Raw Data'!G200, 0))</f>
        <v/>
      </c>
      <c r="I207">
        <f>IF(ISBLANK('Raw Data'!J200), 0, IF(AND(4=MATCH(LARGE('Raw Data'!G200:J200, 3), 'Raw Data'!G200:J200, 0), 'Raw Data'!P200-'Raw Data'!O200&gt;3), 'Raw Data'!J200, 0))</f>
        <v/>
      </c>
      <c r="J207">
        <f>IF(ISBLANK('Raw Data'!J200), 0, IF(AND(3=MATCH(LARGE('Raw Data'!G200:J200, 3), 'Raw Data'!G200:J200, 0), 'Raw Data'!O200-'Raw Data'!P200&gt;3), 'Raw Data'!I200, 0))</f>
        <v/>
      </c>
      <c r="K207">
        <f>IF(ISBLANK('Raw Data'!J200), 0, IF(AND(2=MATCH(LARGE('Raw Data'!G200:J200, 3), 'Raw Data'!G200:J200, 0), AND('Raw Data'!P200-'Raw Data'!O200&lt;4, 'Raw Data'!P200-'Raw Data'!O200&gt;0)), 'Raw Data'!H200, 0))</f>
        <v/>
      </c>
      <c r="L207">
        <f>IF(ISBLANK('Raw Data'!J200), 0, IF(AND(1=MATCH(LARGE('Raw Data'!G200:J200, 3), 'Raw Data'!G200:J200, 0), AND('Raw Data'!O200-'Raw Data'!P200&lt;4, 'Raw Data'!O200-'Raw Data'!P200&gt;0)), 'Raw Data'!G200, 0))</f>
        <v/>
      </c>
      <c r="M207">
        <f>IF(ISBLANK('Raw Data'!J200), 0, IF(AND(4=MATCH(LARGE('Raw Data'!G200:J200, 2), 'Raw Data'!G200:J200, 0), 'Raw Data'!P200-'Raw Data'!O200&gt;3), 'Raw Data'!J200, 0))</f>
        <v/>
      </c>
      <c r="N207">
        <f>IF(ISBLANK('Raw Data'!J200), 0, IF(AND(3=MATCH(LARGE('Raw Data'!G200:J200, 2), 'Raw Data'!G200:J200, 0), 'Raw Data'!O200-'Raw Data'!P200&gt;3), 'Raw Data'!I200, 0))</f>
        <v/>
      </c>
      <c r="O207">
        <f>IF(ISBLANK('Raw Data'!J200), 0, IF(AND(2=MATCH(LARGE('Raw Data'!G200:J200, 2), 'Raw Data'!G200:J200, 0), AND('Raw Data'!P200-'Raw Data'!O200&lt;4, 'Raw Data'!P200-'Raw Data'!O200&gt;0)), 'Raw Data'!H200, 0))</f>
        <v/>
      </c>
      <c r="P207">
        <f>IF(ISBLANK('Raw Data'!J200), 0, IF(AND(1=MATCH(LARGE('Raw Data'!G200:J200, 2), 'Raw Data'!G200:J200, 0), AND('Raw Data'!O200-'Raw Data'!P200&lt;4, 'Raw Data'!O200-'Raw Data'!P200&gt;0)), 'Raw Data'!G200, 0))</f>
        <v/>
      </c>
      <c r="Q207">
        <f>IF(ISBLANK('Raw Data'!J200), 0, IF(AND(4=MATCH(LARGE('Raw Data'!G200:J200, 1), 'Raw Data'!G200:J200, 0), 'Raw Data'!P200-'Raw Data'!O200&gt;3), 'Raw Data'!J200, 0))</f>
        <v/>
      </c>
      <c r="R207">
        <f>IF(ISBLANK('Raw Data'!J200), 0, IF(AND(3=MATCH(LARGE('Raw Data'!G200:J200, 1), 'Raw Data'!G200:J200, 0), 'Raw Data'!O200-'Raw Data'!P200&gt;3), 'Raw Data'!I200, 0))</f>
        <v/>
      </c>
      <c r="S207">
        <f>IF(AND('Raw Data'!P200-'Raw Data'!O200&gt;4, 'Raw Data'!F200&lt;'Raw Data'!C200), 'Raw Data'!J200, 0)</f>
        <v/>
      </c>
      <c r="T207">
        <f>IF(AND('Raw Data'!O200-'Raw Data'!P200&gt;4, 'Raw Data'!F200&gt;'Raw Data'!C200), 'Raw Data'!I200, 0)</f>
        <v/>
      </c>
      <c r="U207">
        <f>IF(AND('Raw Data'!P200-'Raw Data'!O200&lt;3, 'Raw Data'!P200&gt;'Raw Data'!O200, 'Raw Data'!F200&lt;'Raw Data'!C200), 'Raw Data'!H200, 0)</f>
        <v/>
      </c>
      <c r="V207">
        <f>IF(AND('Raw Data'!P200-'Raw Data'!O200&lt;3, 'Raw Data'!P200&gt;'Raw Data'!O200, 'Raw Data'!F200&gt;'Raw Data'!C200), 'Raw Data'!G200, 0)</f>
        <v/>
      </c>
    </row>
    <row r="208">
      <c r="A208">
        <f>IF(AND('Raw Data'!F201&lt;'Raw Data'!C201, 'Raw Data'!P201&gt;'Raw Data'!O201, 'Raw Data'!P201-'Raw Data'!O201&gt;3), 'Raw Data'!J201, 0)</f>
        <v/>
      </c>
      <c r="B208">
        <f>IF(AND('Raw Data'!C201&lt;'Raw Data'!F201, 'Raw Data'!O201&gt;'Raw Data'!P201, 'Raw Data'!O201-'Raw Data'!P201&gt;3), 'Raw Data'!I201, 0)</f>
        <v/>
      </c>
      <c r="C208">
        <f>IF(AND('Raw Data'!F201&lt;'Raw Data'!C201, 'Raw Data'!P201&gt;'Raw Data'!O201, 'Raw Data'!P201-'Raw Data'!O201&lt;4), 'Raw Data'!H201, 0)</f>
        <v/>
      </c>
      <c r="D208">
        <f>IF(AND('Raw Data'!C201&lt;'Raw Data'!F201, 'Raw Data'!O201&gt;'Raw Data'!P201, 'Raw Data'!O201-'Raw Data'!P201&lt;4), 'Raw Data'!G201, 0)</f>
        <v/>
      </c>
      <c r="E208">
        <f>IF(ISBLANK('Raw Data'!J201), 0, IF(AND(4=MATCH(LARGE('Raw Data'!G201:J201, 4), 'Raw Data'!G201:J201, 0), 'Raw Data'!P201-'Raw Data'!O201&gt;3), 'Raw Data'!J201, 0))</f>
        <v/>
      </c>
      <c r="F208">
        <f>IF(ISBLANK('Raw Data'!J201), 0, IF(AND(3=MATCH(LARGE('Raw Data'!G201:J201, 4), 'Raw Data'!G201:J201, 0), 'Raw Data'!O201-'Raw Data'!P201&gt;3), 'Raw Data'!I201, 0))</f>
        <v/>
      </c>
      <c r="G208">
        <f>IF(ISBLANK('Raw Data'!J201), 0, IF(AND(2=MATCH(LARGE('Raw Data'!G201:J201, 4), 'Raw Data'!G201:J201, 0), AND('Raw Data'!P201-'Raw Data'!O201&lt;4, 'Raw Data'!P201-'Raw Data'!O201&gt;0)), 'Raw Data'!H201, 0))</f>
        <v/>
      </c>
      <c r="H208">
        <f>IF(ISBLANK('Raw Data'!J201), 0, IF(AND(1=MATCH(LARGE('Raw Data'!G201:J201, 4), 'Raw Data'!G201:J201, 0), AND('Raw Data'!O201-'Raw Data'!P201&lt;4, 'Raw Data'!O201-'Raw Data'!P201&gt;0)), 'Raw Data'!G201, 0))</f>
        <v/>
      </c>
      <c r="I208">
        <f>IF(ISBLANK('Raw Data'!J201), 0, IF(AND(4=MATCH(LARGE('Raw Data'!G201:J201, 3), 'Raw Data'!G201:J201, 0), 'Raw Data'!P201-'Raw Data'!O201&gt;3), 'Raw Data'!J201, 0))</f>
        <v/>
      </c>
      <c r="J208">
        <f>IF(ISBLANK('Raw Data'!J201), 0, IF(AND(3=MATCH(LARGE('Raw Data'!G201:J201, 3), 'Raw Data'!G201:J201, 0), 'Raw Data'!O201-'Raw Data'!P201&gt;3), 'Raw Data'!I201, 0))</f>
        <v/>
      </c>
      <c r="K208">
        <f>IF(ISBLANK('Raw Data'!J201), 0, IF(AND(2=MATCH(LARGE('Raw Data'!G201:J201, 3), 'Raw Data'!G201:J201, 0), AND('Raw Data'!P201-'Raw Data'!O201&lt;4, 'Raw Data'!P201-'Raw Data'!O201&gt;0)), 'Raw Data'!H201, 0))</f>
        <v/>
      </c>
      <c r="L208">
        <f>IF(ISBLANK('Raw Data'!J201), 0, IF(AND(1=MATCH(LARGE('Raw Data'!G201:J201, 3), 'Raw Data'!G201:J201, 0), AND('Raw Data'!O201-'Raw Data'!P201&lt;4, 'Raw Data'!O201-'Raw Data'!P201&gt;0)), 'Raw Data'!G201, 0))</f>
        <v/>
      </c>
      <c r="M208">
        <f>IF(ISBLANK('Raw Data'!J201), 0, IF(AND(4=MATCH(LARGE('Raw Data'!G201:J201, 2), 'Raw Data'!G201:J201, 0), 'Raw Data'!P201-'Raw Data'!O201&gt;3), 'Raw Data'!J201, 0))</f>
        <v/>
      </c>
      <c r="N208">
        <f>IF(ISBLANK('Raw Data'!J201), 0, IF(AND(3=MATCH(LARGE('Raw Data'!G201:J201, 2), 'Raw Data'!G201:J201, 0), 'Raw Data'!O201-'Raw Data'!P201&gt;3), 'Raw Data'!I201, 0))</f>
        <v/>
      </c>
      <c r="O208">
        <f>IF(ISBLANK('Raw Data'!J201), 0, IF(AND(2=MATCH(LARGE('Raw Data'!G201:J201, 2), 'Raw Data'!G201:J201, 0), AND('Raw Data'!P201-'Raw Data'!O201&lt;4, 'Raw Data'!P201-'Raw Data'!O201&gt;0)), 'Raw Data'!H201, 0))</f>
        <v/>
      </c>
      <c r="P208">
        <f>IF(ISBLANK('Raw Data'!J201), 0, IF(AND(1=MATCH(LARGE('Raw Data'!G201:J201, 2), 'Raw Data'!G201:J201, 0), AND('Raw Data'!O201-'Raw Data'!P201&lt;4, 'Raw Data'!O201-'Raw Data'!P201&gt;0)), 'Raw Data'!G201, 0))</f>
        <v/>
      </c>
      <c r="Q208">
        <f>IF(ISBLANK('Raw Data'!J201), 0, IF(AND(4=MATCH(LARGE('Raw Data'!G201:J201, 1), 'Raw Data'!G201:J201, 0), 'Raw Data'!P201-'Raw Data'!O201&gt;3), 'Raw Data'!J201, 0))</f>
        <v/>
      </c>
      <c r="R208">
        <f>IF(ISBLANK('Raw Data'!J201), 0, IF(AND(3=MATCH(LARGE('Raw Data'!G201:J201, 1), 'Raw Data'!G201:J201, 0), 'Raw Data'!O201-'Raw Data'!P201&gt;3), 'Raw Data'!I201, 0))</f>
        <v/>
      </c>
      <c r="S208">
        <f>IF(AND('Raw Data'!P201-'Raw Data'!O201&gt;4, 'Raw Data'!F201&lt;'Raw Data'!C201), 'Raw Data'!J201, 0)</f>
        <v/>
      </c>
      <c r="T208">
        <f>IF(AND('Raw Data'!O201-'Raw Data'!P201&gt;4, 'Raw Data'!F201&gt;'Raw Data'!C201), 'Raw Data'!I201, 0)</f>
        <v/>
      </c>
      <c r="U208">
        <f>IF(AND('Raw Data'!P201-'Raw Data'!O201&lt;3, 'Raw Data'!P201&gt;'Raw Data'!O201, 'Raw Data'!F201&lt;'Raw Data'!C201), 'Raw Data'!H201, 0)</f>
        <v/>
      </c>
      <c r="V208">
        <f>IF(AND('Raw Data'!P201-'Raw Data'!O201&lt;3, 'Raw Data'!P201&gt;'Raw Data'!O201, 'Raw Data'!F201&gt;'Raw Data'!C201), 'Raw Data'!G201, 0)</f>
        <v/>
      </c>
    </row>
    <row r="209">
      <c r="A209">
        <f>IF(AND('Raw Data'!F202&lt;'Raw Data'!C202, 'Raw Data'!P202&gt;'Raw Data'!O202, 'Raw Data'!P202-'Raw Data'!O202&gt;3), 'Raw Data'!J202, 0)</f>
        <v/>
      </c>
      <c r="B209">
        <f>IF(AND('Raw Data'!C202&lt;'Raw Data'!F202, 'Raw Data'!O202&gt;'Raw Data'!P202, 'Raw Data'!O202-'Raw Data'!P202&gt;3), 'Raw Data'!I202, 0)</f>
        <v/>
      </c>
      <c r="C209">
        <f>IF(AND('Raw Data'!F202&lt;'Raw Data'!C202, 'Raw Data'!P202&gt;'Raw Data'!O202, 'Raw Data'!P202-'Raw Data'!O202&lt;4), 'Raw Data'!H202, 0)</f>
        <v/>
      </c>
      <c r="D209">
        <f>IF(AND('Raw Data'!C202&lt;'Raw Data'!F202, 'Raw Data'!O202&gt;'Raw Data'!P202, 'Raw Data'!O202-'Raw Data'!P202&lt;4), 'Raw Data'!G202, 0)</f>
        <v/>
      </c>
      <c r="E209">
        <f>IF(ISBLANK('Raw Data'!J202), 0, IF(AND(4=MATCH(LARGE('Raw Data'!G202:J202, 4), 'Raw Data'!G202:J202, 0), 'Raw Data'!P202-'Raw Data'!O202&gt;3), 'Raw Data'!J202, 0))</f>
        <v/>
      </c>
      <c r="F209">
        <f>IF(ISBLANK('Raw Data'!J202), 0, IF(AND(3=MATCH(LARGE('Raw Data'!G202:J202, 4), 'Raw Data'!G202:J202, 0), 'Raw Data'!O202-'Raw Data'!P202&gt;3), 'Raw Data'!I202, 0))</f>
        <v/>
      </c>
      <c r="G209">
        <f>IF(ISBLANK('Raw Data'!J202), 0, IF(AND(2=MATCH(LARGE('Raw Data'!G202:J202, 4), 'Raw Data'!G202:J202, 0), AND('Raw Data'!P202-'Raw Data'!O202&lt;4, 'Raw Data'!P202-'Raw Data'!O202&gt;0)), 'Raw Data'!H202, 0))</f>
        <v/>
      </c>
      <c r="H209">
        <f>IF(ISBLANK('Raw Data'!J202), 0, IF(AND(1=MATCH(LARGE('Raw Data'!G202:J202, 4), 'Raw Data'!G202:J202, 0), AND('Raw Data'!O202-'Raw Data'!P202&lt;4, 'Raw Data'!O202-'Raw Data'!P202&gt;0)), 'Raw Data'!G202, 0))</f>
        <v/>
      </c>
      <c r="I209">
        <f>IF(ISBLANK('Raw Data'!J202), 0, IF(AND(4=MATCH(LARGE('Raw Data'!G202:J202, 3), 'Raw Data'!G202:J202, 0), 'Raw Data'!P202-'Raw Data'!O202&gt;3), 'Raw Data'!J202, 0))</f>
        <v/>
      </c>
      <c r="J209">
        <f>IF(ISBLANK('Raw Data'!J202), 0, IF(AND(3=MATCH(LARGE('Raw Data'!G202:J202, 3), 'Raw Data'!G202:J202, 0), 'Raw Data'!O202-'Raw Data'!P202&gt;3), 'Raw Data'!I202, 0))</f>
        <v/>
      </c>
      <c r="K209">
        <f>IF(ISBLANK('Raw Data'!J202), 0, IF(AND(2=MATCH(LARGE('Raw Data'!G202:J202, 3), 'Raw Data'!G202:J202, 0), AND('Raw Data'!P202-'Raw Data'!O202&lt;4, 'Raw Data'!P202-'Raw Data'!O202&gt;0)), 'Raw Data'!H202, 0))</f>
        <v/>
      </c>
      <c r="L209">
        <f>IF(ISBLANK('Raw Data'!J202), 0, IF(AND(1=MATCH(LARGE('Raw Data'!G202:J202, 3), 'Raw Data'!G202:J202, 0), AND('Raw Data'!O202-'Raw Data'!P202&lt;4, 'Raw Data'!O202-'Raw Data'!P202&gt;0)), 'Raw Data'!G202, 0))</f>
        <v/>
      </c>
      <c r="M209">
        <f>IF(ISBLANK('Raw Data'!J202), 0, IF(AND(4=MATCH(LARGE('Raw Data'!G202:J202, 2), 'Raw Data'!G202:J202, 0), 'Raw Data'!P202-'Raw Data'!O202&gt;3), 'Raw Data'!J202, 0))</f>
        <v/>
      </c>
      <c r="N209">
        <f>IF(ISBLANK('Raw Data'!J202), 0, IF(AND(3=MATCH(LARGE('Raw Data'!G202:J202, 2), 'Raw Data'!G202:J202, 0), 'Raw Data'!O202-'Raw Data'!P202&gt;3), 'Raw Data'!I202, 0))</f>
        <v/>
      </c>
      <c r="O209">
        <f>IF(ISBLANK('Raw Data'!J202), 0, IF(AND(2=MATCH(LARGE('Raw Data'!G202:J202, 2), 'Raw Data'!G202:J202, 0), AND('Raw Data'!P202-'Raw Data'!O202&lt;4, 'Raw Data'!P202-'Raw Data'!O202&gt;0)), 'Raw Data'!H202, 0))</f>
        <v/>
      </c>
      <c r="P209">
        <f>IF(ISBLANK('Raw Data'!J202), 0, IF(AND(1=MATCH(LARGE('Raw Data'!G202:J202, 2), 'Raw Data'!G202:J202, 0), AND('Raw Data'!O202-'Raw Data'!P202&lt;4, 'Raw Data'!O202-'Raw Data'!P202&gt;0)), 'Raw Data'!G202, 0))</f>
        <v/>
      </c>
      <c r="Q209">
        <f>IF(ISBLANK('Raw Data'!J202), 0, IF(AND(4=MATCH(LARGE('Raw Data'!G202:J202, 1), 'Raw Data'!G202:J202, 0), 'Raw Data'!P202-'Raw Data'!O202&gt;3), 'Raw Data'!J202, 0))</f>
        <v/>
      </c>
      <c r="R209">
        <f>IF(ISBLANK('Raw Data'!J202), 0, IF(AND(3=MATCH(LARGE('Raw Data'!G202:J202, 1), 'Raw Data'!G202:J202, 0), 'Raw Data'!O202-'Raw Data'!P202&gt;3), 'Raw Data'!I202, 0))</f>
        <v/>
      </c>
      <c r="S209">
        <f>IF(AND('Raw Data'!P202-'Raw Data'!O202&gt;4, 'Raw Data'!F202&lt;'Raw Data'!C202), 'Raw Data'!J202, 0)</f>
        <v/>
      </c>
      <c r="T209">
        <f>IF(AND('Raw Data'!O202-'Raw Data'!P202&gt;4, 'Raw Data'!F202&gt;'Raw Data'!C202), 'Raw Data'!I202, 0)</f>
        <v/>
      </c>
      <c r="U209">
        <f>IF(AND('Raw Data'!P202-'Raw Data'!O202&lt;3, 'Raw Data'!P202&gt;'Raw Data'!O202, 'Raw Data'!F202&lt;'Raw Data'!C202), 'Raw Data'!H202, 0)</f>
        <v/>
      </c>
      <c r="V209">
        <f>IF(AND('Raw Data'!P202-'Raw Data'!O202&lt;3, 'Raw Data'!P202&gt;'Raw Data'!O202, 'Raw Data'!F202&gt;'Raw Data'!C202), 'Raw Data'!G202, 0)</f>
        <v/>
      </c>
    </row>
    <row r="210">
      <c r="A210">
        <f>IF(AND('Raw Data'!F203&lt;'Raw Data'!C203, 'Raw Data'!P203&gt;'Raw Data'!O203, 'Raw Data'!P203-'Raw Data'!O203&gt;3), 'Raw Data'!J203, 0)</f>
        <v/>
      </c>
      <c r="B210">
        <f>IF(AND('Raw Data'!C203&lt;'Raw Data'!F203, 'Raw Data'!O203&gt;'Raw Data'!P203, 'Raw Data'!O203-'Raw Data'!P203&gt;3), 'Raw Data'!I203, 0)</f>
        <v/>
      </c>
      <c r="C210">
        <f>IF(AND('Raw Data'!F203&lt;'Raw Data'!C203, 'Raw Data'!P203&gt;'Raw Data'!O203, 'Raw Data'!P203-'Raw Data'!O203&lt;4), 'Raw Data'!H203, 0)</f>
        <v/>
      </c>
      <c r="D210">
        <f>IF(AND('Raw Data'!C203&lt;'Raw Data'!F203, 'Raw Data'!O203&gt;'Raw Data'!P203, 'Raw Data'!O203-'Raw Data'!P203&lt;4), 'Raw Data'!G203, 0)</f>
        <v/>
      </c>
      <c r="E210">
        <f>IF(ISBLANK('Raw Data'!J203), 0, IF(AND(4=MATCH(LARGE('Raw Data'!G203:J203, 4), 'Raw Data'!G203:J203, 0), 'Raw Data'!P203-'Raw Data'!O203&gt;3), 'Raw Data'!J203, 0))</f>
        <v/>
      </c>
      <c r="F210">
        <f>IF(ISBLANK('Raw Data'!J203), 0, IF(AND(3=MATCH(LARGE('Raw Data'!G203:J203, 4), 'Raw Data'!G203:J203, 0), 'Raw Data'!O203-'Raw Data'!P203&gt;3), 'Raw Data'!I203, 0))</f>
        <v/>
      </c>
      <c r="G210">
        <f>IF(ISBLANK('Raw Data'!J203), 0, IF(AND(2=MATCH(LARGE('Raw Data'!G203:J203, 4), 'Raw Data'!G203:J203, 0), AND('Raw Data'!P203-'Raw Data'!O203&lt;4, 'Raw Data'!P203-'Raw Data'!O203&gt;0)), 'Raw Data'!H203, 0))</f>
        <v/>
      </c>
      <c r="H210">
        <f>IF(ISBLANK('Raw Data'!J203), 0, IF(AND(1=MATCH(LARGE('Raw Data'!G203:J203, 4), 'Raw Data'!G203:J203, 0), AND('Raw Data'!O203-'Raw Data'!P203&lt;4, 'Raw Data'!O203-'Raw Data'!P203&gt;0)), 'Raw Data'!G203, 0))</f>
        <v/>
      </c>
      <c r="I210">
        <f>IF(ISBLANK('Raw Data'!J203), 0, IF(AND(4=MATCH(LARGE('Raw Data'!G203:J203, 3), 'Raw Data'!G203:J203, 0), 'Raw Data'!P203-'Raw Data'!O203&gt;3), 'Raw Data'!J203, 0))</f>
        <v/>
      </c>
      <c r="J210">
        <f>IF(ISBLANK('Raw Data'!J203), 0, IF(AND(3=MATCH(LARGE('Raw Data'!G203:J203, 3), 'Raw Data'!G203:J203, 0), 'Raw Data'!O203-'Raw Data'!P203&gt;3), 'Raw Data'!I203, 0))</f>
        <v/>
      </c>
      <c r="K210">
        <f>IF(ISBLANK('Raw Data'!J203), 0, IF(AND(2=MATCH(LARGE('Raw Data'!G203:J203, 3), 'Raw Data'!G203:J203, 0), AND('Raw Data'!P203-'Raw Data'!O203&lt;4, 'Raw Data'!P203-'Raw Data'!O203&gt;0)), 'Raw Data'!H203, 0))</f>
        <v/>
      </c>
      <c r="L210">
        <f>IF(ISBLANK('Raw Data'!J203), 0, IF(AND(1=MATCH(LARGE('Raw Data'!G203:J203, 3), 'Raw Data'!G203:J203, 0), AND('Raw Data'!O203-'Raw Data'!P203&lt;4, 'Raw Data'!O203-'Raw Data'!P203&gt;0)), 'Raw Data'!G203, 0))</f>
        <v/>
      </c>
      <c r="M210">
        <f>IF(ISBLANK('Raw Data'!J203), 0, IF(AND(4=MATCH(LARGE('Raw Data'!G203:J203, 2), 'Raw Data'!G203:J203, 0), 'Raw Data'!P203-'Raw Data'!O203&gt;3), 'Raw Data'!J203, 0))</f>
        <v/>
      </c>
      <c r="N210">
        <f>IF(ISBLANK('Raw Data'!J203), 0, IF(AND(3=MATCH(LARGE('Raw Data'!G203:J203, 2), 'Raw Data'!G203:J203, 0), 'Raw Data'!O203-'Raw Data'!P203&gt;3), 'Raw Data'!I203, 0))</f>
        <v/>
      </c>
      <c r="O210">
        <f>IF(ISBLANK('Raw Data'!J203), 0, IF(AND(2=MATCH(LARGE('Raw Data'!G203:J203, 2), 'Raw Data'!G203:J203, 0), AND('Raw Data'!P203-'Raw Data'!O203&lt;4, 'Raw Data'!P203-'Raw Data'!O203&gt;0)), 'Raw Data'!H203, 0))</f>
        <v/>
      </c>
      <c r="P210">
        <f>IF(ISBLANK('Raw Data'!J203), 0, IF(AND(1=MATCH(LARGE('Raw Data'!G203:J203, 2), 'Raw Data'!G203:J203, 0), AND('Raw Data'!O203-'Raw Data'!P203&lt;4, 'Raw Data'!O203-'Raw Data'!P203&gt;0)), 'Raw Data'!G203, 0))</f>
        <v/>
      </c>
      <c r="Q210">
        <f>IF(ISBLANK('Raw Data'!J203), 0, IF(AND(4=MATCH(LARGE('Raw Data'!G203:J203, 1), 'Raw Data'!G203:J203, 0), 'Raw Data'!P203-'Raw Data'!O203&gt;3), 'Raw Data'!J203, 0))</f>
        <v/>
      </c>
      <c r="R210">
        <f>IF(ISBLANK('Raw Data'!J203), 0, IF(AND(3=MATCH(LARGE('Raw Data'!G203:J203, 1), 'Raw Data'!G203:J203, 0), 'Raw Data'!O203-'Raw Data'!P203&gt;3), 'Raw Data'!I203, 0))</f>
        <v/>
      </c>
      <c r="S210">
        <f>IF(AND('Raw Data'!P203-'Raw Data'!O203&gt;4, 'Raw Data'!F203&lt;'Raw Data'!C203), 'Raw Data'!J203, 0)</f>
        <v/>
      </c>
      <c r="T210">
        <f>IF(AND('Raw Data'!O203-'Raw Data'!P203&gt;4, 'Raw Data'!F203&gt;'Raw Data'!C203), 'Raw Data'!I203, 0)</f>
        <v/>
      </c>
      <c r="U210">
        <f>IF(AND('Raw Data'!P203-'Raw Data'!O203&lt;3, 'Raw Data'!P203&gt;'Raw Data'!O203, 'Raw Data'!F203&lt;'Raw Data'!C203), 'Raw Data'!H203, 0)</f>
        <v/>
      </c>
      <c r="V210">
        <f>IF(AND('Raw Data'!P203-'Raw Data'!O203&lt;3, 'Raw Data'!P203&gt;'Raw Data'!O203, 'Raw Data'!F203&gt;'Raw Data'!C203), 'Raw Data'!G203, 0)</f>
        <v/>
      </c>
    </row>
    <row r="211">
      <c r="A211">
        <f>IF(AND('Raw Data'!F204&lt;'Raw Data'!C204, 'Raw Data'!P204&gt;'Raw Data'!O204, 'Raw Data'!P204-'Raw Data'!O204&gt;3), 'Raw Data'!J204, 0)</f>
        <v/>
      </c>
      <c r="B211">
        <f>IF(AND('Raw Data'!C204&lt;'Raw Data'!F204, 'Raw Data'!O204&gt;'Raw Data'!P204, 'Raw Data'!O204-'Raw Data'!P204&gt;3), 'Raw Data'!I204, 0)</f>
        <v/>
      </c>
      <c r="C211">
        <f>IF(AND('Raw Data'!F204&lt;'Raw Data'!C204, 'Raw Data'!P204&gt;'Raw Data'!O204, 'Raw Data'!P204-'Raw Data'!O204&lt;4), 'Raw Data'!H204, 0)</f>
        <v/>
      </c>
      <c r="D211">
        <f>IF(AND('Raw Data'!C204&lt;'Raw Data'!F204, 'Raw Data'!O204&gt;'Raw Data'!P204, 'Raw Data'!O204-'Raw Data'!P204&lt;4), 'Raw Data'!G204, 0)</f>
        <v/>
      </c>
      <c r="E211">
        <f>IF(ISBLANK('Raw Data'!J204), 0, IF(AND(4=MATCH(LARGE('Raw Data'!G204:J204, 4), 'Raw Data'!G204:J204, 0), 'Raw Data'!P204-'Raw Data'!O204&gt;3), 'Raw Data'!J204, 0))</f>
        <v/>
      </c>
      <c r="F211">
        <f>IF(ISBLANK('Raw Data'!J204), 0, IF(AND(3=MATCH(LARGE('Raw Data'!G204:J204, 4), 'Raw Data'!G204:J204, 0), 'Raw Data'!O204-'Raw Data'!P204&gt;3), 'Raw Data'!I204, 0))</f>
        <v/>
      </c>
      <c r="G211">
        <f>IF(ISBLANK('Raw Data'!J204), 0, IF(AND(2=MATCH(LARGE('Raw Data'!G204:J204, 4), 'Raw Data'!G204:J204, 0), AND('Raw Data'!P204-'Raw Data'!O204&lt;4, 'Raw Data'!P204-'Raw Data'!O204&gt;0)), 'Raw Data'!H204, 0))</f>
        <v/>
      </c>
      <c r="H211">
        <f>IF(ISBLANK('Raw Data'!J204), 0, IF(AND(1=MATCH(LARGE('Raw Data'!G204:J204, 4), 'Raw Data'!G204:J204, 0), AND('Raw Data'!O204-'Raw Data'!P204&lt;4, 'Raw Data'!O204-'Raw Data'!P204&gt;0)), 'Raw Data'!G204, 0))</f>
        <v/>
      </c>
      <c r="I211">
        <f>IF(ISBLANK('Raw Data'!J204), 0, IF(AND(4=MATCH(LARGE('Raw Data'!G204:J204, 3), 'Raw Data'!G204:J204, 0), 'Raw Data'!P204-'Raw Data'!O204&gt;3), 'Raw Data'!J204, 0))</f>
        <v/>
      </c>
      <c r="J211">
        <f>IF(ISBLANK('Raw Data'!J204), 0, IF(AND(3=MATCH(LARGE('Raw Data'!G204:J204, 3), 'Raw Data'!G204:J204, 0), 'Raw Data'!O204-'Raw Data'!P204&gt;3), 'Raw Data'!I204, 0))</f>
        <v/>
      </c>
      <c r="K211">
        <f>IF(ISBLANK('Raw Data'!J204), 0, IF(AND(2=MATCH(LARGE('Raw Data'!G204:J204, 3), 'Raw Data'!G204:J204, 0), AND('Raw Data'!P204-'Raw Data'!O204&lt;4, 'Raw Data'!P204-'Raw Data'!O204&gt;0)), 'Raw Data'!H204, 0))</f>
        <v/>
      </c>
      <c r="L211">
        <f>IF(ISBLANK('Raw Data'!J204), 0, IF(AND(1=MATCH(LARGE('Raw Data'!G204:J204, 3), 'Raw Data'!G204:J204, 0), AND('Raw Data'!O204-'Raw Data'!P204&lt;4, 'Raw Data'!O204-'Raw Data'!P204&gt;0)), 'Raw Data'!G204, 0))</f>
        <v/>
      </c>
      <c r="M211">
        <f>IF(ISBLANK('Raw Data'!J204), 0, IF(AND(4=MATCH(LARGE('Raw Data'!G204:J204, 2), 'Raw Data'!G204:J204, 0), 'Raw Data'!P204-'Raw Data'!O204&gt;3), 'Raw Data'!J204, 0))</f>
        <v/>
      </c>
      <c r="N211">
        <f>IF(ISBLANK('Raw Data'!J204), 0, IF(AND(3=MATCH(LARGE('Raw Data'!G204:J204, 2), 'Raw Data'!G204:J204, 0), 'Raw Data'!O204-'Raw Data'!P204&gt;3), 'Raw Data'!I204, 0))</f>
        <v/>
      </c>
      <c r="O211">
        <f>IF(ISBLANK('Raw Data'!J204), 0, IF(AND(2=MATCH(LARGE('Raw Data'!G204:J204, 2), 'Raw Data'!G204:J204, 0), AND('Raw Data'!P204-'Raw Data'!O204&lt;4, 'Raw Data'!P204-'Raw Data'!O204&gt;0)), 'Raw Data'!H204, 0))</f>
        <v/>
      </c>
      <c r="P211">
        <f>IF(ISBLANK('Raw Data'!J204), 0, IF(AND(1=MATCH(LARGE('Raw Data'!G204:J204, 2), 'Raw Data'!G204:J204, 0), AND('Raw Data'!O204-'Raw Data'!P204&lt;4, 'Raw Data'!O204-'Raw Data'!P204&gt;0)), 'Raw Data'!G204, 0))</f>
        <v/>
      </c>
      <c r="Q211">
        <f>IF(ISBLANK('Raw Data'!J204), 0, IF(AND(4=MATCH(LARGE('Raw Data'!G204:J204, 1), 'Raw Data'!G204:J204, 0), 'Raw Data'!P204-'Raw Data'!O204&gt;3), 'Raw Data'!J204, 0))</f>
        <v/>
      </c>
      <c r="R211">
        <f>IF(ISBLANK('Raw Data'!J204), 0, IF(AND(3=MATCH(LARGE('Raw Data'!G204:J204, 1), 'Raw Data'!G204:J204, 0), 'Raw Data'!O204-'Raw Data'!P204&gt;3), 'Raw Data'!I204, 0))</f>
        <v/>
      </c>
      <c r="S211">
        <f>IF(AND('Raw Data'!P204-'Raw Data'!O204&gt;4, 'Raw Data'!F204&lt;'Raw Data'!C204), 'Raw Data'!J204, 0)</f>
        <v/>
      </c>
      <c r="T211">
        <f>IF(AND('Raw Data'!O204-'Raw Data'!P204&gt;4, 'Raw Data'!F204&gt;'Raw Data'!C204), 'Raw Data'!I204, 0)</f>
        <v/>
      </c>
      <c r="U211">
        <f>IF(AND('Raw Data'!P204-'Raw Data'!O204&lt;3, 'Raw Data'!P204&gt;'Raw Data'!O204, 'Raw Data'!F204&lt;'Raw Data'!C204), 'Raw Data'!H204, 0)</f>
        <v/>
      </c>
      <c r="V211">
        <f>IF(AND('Raw Data'!P204-'Raw Data'!O204&lt;3, 'Raw Data'!P204&gt;'Raw Data'!O204, 'Raw Data'!F204&gt;'Raw Data'!C204), 'Raw Data'!G204, 0)</f>
        <v/>
      </c>
    </row>
    <row r="212">
      <c r="A212">
        <f>IF(AND('Raw Data'!F205&lt;'Raw Data'!C205, 'Raw Data'!P205&gt;'Raw Data'!O205, 'Raw Data'!P205-'Raw Data'!O205&gt;3), 'Raw Data'!J205, 0)</f>
        <v/>
      </c>
      <c r="B212">
        <f>IF(AND('Raw Data'!C205&lt;'Raw Data'!F205, 'Raw Data'!O205&gt;'Raw Data'!P205, 'Raw Data'!O205-'Raw Data'!P205&gt;3), 'Raw Data'!I205, 0)</f>
        <v/>
      </c>
      <c r="C212">
        <f>IF(AND('Raw Data'!F205&lt;'Raw Data'!C205, 'Raw Data'!P205&gt;'Raw Data'!O205, 'Raw Data'!P205-'Raw Data'!O205&lt;4), 'Raw Data'!H205, 0)</f>
        <v/>
      </c>
      <c r="D212">
        <f>IF(AND('Raw Data'!C205&lt;'Raw Data'!F205, 'Raw Data'!O205&gt;'Raw Data'!P205, 'Raw Data'!O205-'Raw Data'!P205&lt;4), 'Raw Data'!G205, 0)</f>
        <v/>
      </c>
      <c r="E212">
        <f>IF(ISBLANK('Raw Data'!J205), 0, IF(AND(4=MATCH(LARGE('Raw Data'!G205:J205, 4), 'Raw Data'!G205:J205, 0), 'Raw Data'!P205-'Raw Data'!O205&gt;3), 'Raw Data'!J205, 0))</f>
        <v/>
      </c>
      <c r="F212">
        <f>IF(ISBLANK('Raw Data'!J205), 0, IF(AND(3=MATCH(LARGE('Raw Data'!G205:J205, 4), 'Raw Data'!G205:J205, 0), 'Raw Data'!O205-'Raw Data'!P205&gt;3), 'Raw Data'!I205, 0))</f>
        <v/>
      </c>
      <c r="G212">
        <f>IF(ISBLANK('Raw Data'!J205), 0, IF(AND(2=MATCH(LARGE('Raw Data'!G205:J205, 4), 'Raw Data'!G205:J205, 0), AND('Raw Data'!P205-'Raw Data'!O205&lt;4, 'Raw Data'!P205-'Raw Data'!O205&gt;0)), 'Raw Data'!H205, 0))</f>
        <v/>
      </c>
      <c r="H212">
        <f>IF(ISBLANK('Raw Data'!J205), 0, IF(AND(1=MATCH(LARGE('Raw Data'!G205:J205, 4), 'Raw Data'!G205:J205, 0), AND('Raw Data'!O205-'Raw Data'!P205&lt;4, 'Raw Data'!O205-'Raw Data'!P205&gt;0)), 'Raw Data'!G205, 0))</f>
        <v/>
      </c>
      <c r="I212">
        <f>IF(ISBLANK('Raw Data'!J205), 0, IF(AND(4=MATCH(LARGE('Raw Data'!G205:J205, 3), 'Raw Data'!G205:J205, 0), 'Raw Data'!P205-'Raw Data'!O205&gt;3), 'Raw Data'!J205, 0))</f>
        <v/>
      </c>
      <c r="J212">
        <f>IF(ISBLANK('Raw Data'!J205), 0, IF(AND(3=MATCH(LARGE('Raw Data'!G205:J205, 3), 'Raw Data'!G205:J205, 0), 'Raw Data'!O205-'Raw Data'!P205&gt;3), 'Raw Data'!I205, 0))</f>
        <v/>
      </c>
      <c r="K212">
        <f>IF(ISBLANK('Raw Data'!J205), 0, IF(AND(2=MATCH(LARGE('Raw Data'!G205:J205, 3), 'Raw Data'!G205:J205, 0), AND('Raw Data'!P205-'Raw Data'!O205&lt;4, 'Raw Data'!P205-'Raw Data'!O205&gt;0)), 'Raw Data'!H205, 0))</f>
        <v/>
      </c>
      <c r="L212">
        <f>IF(ISBLANK('Raw Data'!J205), 0, IF(AND(1=MATCH(LARGE('Raw Data'!G205:J205, 3), 'Raw Data'!G205:J205, 0), AND('Raw Data'!O205-'Raw Data'!P205&lt;4, 'Raw Data'!O205-'Raw Data'!P205&gt;0)), 'Raw Data'!G205, 0))</f>
        <v/>
      </c>
      <c r="M212">
        <f>IF(ISBLANK('Raw Data'!J205), 0, IF(AND(4=MATCH(LARGE('Raw Data'!G205:J205, 2), 'Raw Data'!G205:J205, 0), 'Raw Data'!P205-'Raw Data'!O205&gt;3), 'Raw Data'!J205, 0))</f>
        <v/>
      </c>
      <c r="N212">
        <f>IF(ISBLANK('Raw Data'!J205), 0, IF(AND(3=MATCH(LARGE('Raw Data'!G205:J205, 2), 'Raw Data'!G205:J205, 0), 'Raw Data'!O205-'Raw Data'!P205&gt;3), 'Raw Data'!I205, 0))</f>
        <v/>
      </c>
      <c r="O212">
        <f>IF(ISBLANK('Raw Data'!J205), 0, IF(AND(2=MATCH(LARGE('Raw Data'!G205:J205, 2), 'Raw Data'!G205:J205, 0), AND('Raw Data'!P205-'Raw Data'!O205&lt;4, 'Raw Data'!P205-'Raw Data'!O205&gt;0)), 'Raw Data'!H205, 0))</f>
        <v/>
      </c>
      <c r="P212">
        <f>IF(ISBLANK('Raw Data'!J205), 0, IF(AND(1=MATCH(LARGE('Raw Data'!G205:J205, 2), 'Raw Data'!G205:J205, 0), AND('Raw Data'!O205-'Raw Data'!P205&lt;4, 'Raw Data'!O205-'Raw Data'!P205&gt;0)), 'Raw Data'!G205, 0))</f>
        <v/>
      </c>
      <c r="Q212">
        <f>IF(ISBLANK('Raw Data'!J205), 0, IF(AND(4=MATCH(LARGE('Raw Data'!G205:J205, 1), 'Raw Data'!G205:J205, 0), 'Raw Data'!P205-'Raw Data'!O205&gt;3), 'Raw Data'!J205, 0))</f>
        <v/>
      </c>
      <c r="R212">
        <f>IF(ISBLANK('Raw Data'!J205), 0, IF(AND(3=MATCH(LARGE('Raw Data'!G205:J205, 1), 'Raw Data'!G205:J205, 0), 'Raw Data'!O205-'Raw Data'!P205&gt;3), 'Raw Data'!I205, 0))</f>
        <v/>
      </c>
      <c r="S212">
        <f>IF(AND('Raw Data'!P205-'Raw Data'!O205&gt;4, 'Raw Data'!F205&lt;'Raw Data'!C205), 'Raw Data'!J205, 0)</f>
        <v/>
      </c>
      <c r="T212">
        <f>IF(AND('Raw Data'!O205-'Raw Data'!P205&gt;4, 'Raw Data'!F205&gt;'Raw Data'!C205), 'Raw Data'!I205, 0)</f>
        <v/>
      </c>
      <c r="U212">
        <f>IF(AND('Raw Data'!P205-'Raw Data'!O205&lt;3, 'Raw Data'!P205&gt;'Raw Data'!O205, 'Raw Data'!F205&lt;'Raw Data'!C205), 'Raw Data'!H205, 0)</f>
        <v/>
      </c>
      <c r="V212">
        <f>IF(AND('Raw Data'!P205-'Raw Data'!O205&lt;3, 'Raw Data'!P205&gt;'Raw Data'!O205, 'Raw Data'!F205&gt;'Raw Data'!C205), 'Raw Data'!G205, 0)</f>
        <v/>
      </c>
    </row>
    <row r="213">
      <c r="A213">
        <f>IF(AND('Raw Data'!F206&lt;'Raw Data'!C206, 'Raw Data'!P206&gt;'Raw Data'!O206, 'Raw Data'!P206-'Raw Data'!O206&gt;3), 'Raw Data'!J206, 0)</f>
        <v/>
      </c>
      <c r="B213">
        <f>IF(AND('Raw Data'!C206&lt;'Raw Data'!F206, 'Raw Data'!O206&gt;'Raw Data'!P206, 'Raw Data'!O206-'Raw Data'!P206&gt;3), 'Raw Data'!I206, 0)</f>
        <v/>
      </c>
      <c r="C213">
        <f>IF(AND('Raw Data'!F206&lt;'Raw Data'!C206, 'Raw Data'!P206&gt;'Raw Data'!O206, 'Raw Data'!P206-'Raw Data'!O206&lt;4), 'Raw Data'!H206, 0)</f>
        <v/>
      </c>
      <c r="D213">
        <f>IF(AND('Raw Data'!C206&lt;'Raw Data'!F206, 'Raw Data'!O206&gt;'Raw Data'!P206, 'Raw Data'!O206-'Raw Data'!P206&lt;4), 'Raw Data'!G206, 0)</f>
        <v/>
      </c>
      <c r="E213">
        <f>IF(ISBLANK('Raw Data'!J206), 0, IF(AND(4=MATCH(LARGE('Raw Data'!G206:J206, 4), 'Raw Data'!G206:J206, 0), 'Raw Data'!P206-'Raw Data'!O206&gt;3), 'Raw Data'!J206, 0))</f>
        <v/>
      </c>
      <c r="F213">
        <f>IF(ISBLANK('Raw Data'!J206), 0, IF(AND(3=MATCH(LARGE('Raw Data'!G206:J206, 4), 'Raw Data'!G206:J206, 0), 'Raw Data'!O206-'Raw Data'!P206&gt;3), 'Raw Data'!I206, 0))</f>
        <v/>
      </c>
      <c r="G213">
        <f>IF(ISBLANK('Raw Data'!J206), 0, IF(AND(2=MATCH(LARGE('Raw Data'!G206:J206, 4), 'Raw Data'!G206:J206, 0), AND('Raw Data'!P206-'Raw Data'!O206&lt;4, 'Raw Data'!P206-'Raw Data'!O206&gt;0)), 'Raw Data'!H206, 0))</f>
        <v/>
      </c>
      <c r="H213">
        <f>IF(ISBLANK('Raw Data'!J206), 0, IF(AND(1=MATCH(LARGE('Raw Data'!G206:J206, 4), 'Raw Data'!G206:J206, 0), AND('Raw Data'!O206-'Raw Data'!P206&lt;4, 'Raw Data'!O206-'Raw Data'!P206&gt;0)), 'Raw Data'!G206, 0))</f>
        <v/>
      </c>
      <c r="I213">
        <f>IF(ISBLANK('Raw Data'!J206), 0, IF(AND(4=MATCH(LARGE('Raw Data'!G206:J206, 3), 'Raw Data'!G206:J206, 0), 'Raw Data'!P206-'Raw Data'!O206&gt;3), 'Raw Data'!J206, 0))</f>
        <v/>
      </c>
      <c r="J213">
        <f>IF(ISBLANK('Raw Data'!J206), 0, IF(AND(3=MATCH(LARGE('Raw Data'!G206:J206, 3), 'Raw Data'!G206:J206, 0), 'Raw Data'!O206-'Raw Data'!P206&gt;3), 'Raw Data'!I206, 0))</f>
        <v/>
      </c>
      <c r="K213">
        <f>IF(ISBLANK('Raw Data'!J206), 0, IF(AND(2=MATCH(LARGE('Raw Data'!G206:J206, 3), 'Raw Data'!G206:J206, 0), AND('Raw Data'!P206-'Raw Data'!O206&lt;4, 'Raw Data'!P206-'Raw Data'!O206&gt;0)), 'Raw Data'!H206, 0))</f>
        <v/>
      </c>
      <c r="L213">
        <f>IF(ISBLANK('Raw Data'!J206), 0, IF(AND(1=MATCH(LARGE('Raw Data'!G206:J206, 3), 'Raw Data'!G206:J206, 0), AND('Raw Data'!O206-'Raw Data'!P206&lt;4, 'Raw Data'!O206-'Raw Data'!P206&gt;0)), 'Raw Data'!G206, 0))</f>
        <v/>
      </c>
      <c r="M213">
        <f>IF(ISBLANK('Raw Data'!J206), 0, IF(AND(4=MATCH(LARGE('Raw Data'!G206:J206, 2), 'Raw Data'!G206:J206, 0), 'Raw Data'!P206-'Raw Data'!O206&gt;3), 'Raw Data'!J206, 0))</f>
        <v/>
      </c>
      <c r="N213">
        <f>IF(ISBLANK('Raw Data'!J206), 0, IF(AND(3=MATCH(LARGE('Raw Data'!G206:J206, 2), 'Raw Data'!G206:J206, 0), 'Raw Data'!O206-'Raw Data'!P206&gt;3), 'Raw Data'!I206, 0))</f>
        <v/>
      </c>
      <c r="O213">
        <f>IF(ISBLANK('Raw Data'!J206), 0, IF(AND(2=MATCH(LARGE('Raw Data'!G206:J206, 2), 'Raw Data'!G206:J206, 0), AND('Raw Data'!P206-'Raw Data'!O206&lt;4, 'Raw Data'!P206-'Raw Data'!O206&gt;0)), 'Raw Data'!H206, 0))</f>
        <v/>
      </c>
      <c r="P213">
        <f>IF(ISBLANK('Raw Data'!J206), 0, IF(AND(1=MATCH(LARGE('Raw Data'!G206:J206, 2), 'Raw Data'!G206:J206, 0), AND('Raw Data'!O206-'Raw Data'!P206&lt;4, 'Raw Data'!O206-'Raw Data'!P206&gt;0)), 'Raw Data'!G206, 0))</f>
        <v/>
      </c>
      <c r="Q213">
        <f>IF(ISBLANK('Raw Data'!J206), 0, IF(AND(4=MATCH(LARGE('Raw Data'!G206:J206, 1), 'Raw Data'!G206:J206, 0), 'Raw Data'!P206-'Raw Data'!O206&gt;3), 'Raw Data'!J206, 0))</f>
        <v/>
      </c>
      <c r="R213">
        <f>IF(ISBLANK('Raw Data'!J206), 0, IF(AND(3=MATCH(LARGE('Raw Data'!G206:J206, 1), 'Raw Data'!G206:J206, 0), 'Raw Data'!O206-'Raw Data'!P206&gt;3), 'Raw Data'!I206, 0))</f>
        <v/>
      </c>
      <c r="S213">
        <f>IF(AND('Raw Data'!P206-'Raw Data'!O206&gt;4, 'Raw Data'!F206&lt;'Raw Data'!C206), 'Raw Data'!J206, 0)</f>
        <v/>
      </c>
      <c r="T213">
        <f>IF(AND('Raw Data'!O206-'Raw Data'!P206&gt;4, 'Raw Data'!F206&gt;'Raw Data'!C206), 'Raw Data'!I206, 0)</f>
        <v/>
      </c>
      <c r="U213">
        <f>IF(AND('Raw Data'!P206-'Raw Data'!O206&lt;3, 'Raw Data'!P206&gt;'Raw Data'!O206, 'Raw Data'!F206&lt;'Raw Data'!C206), 'Raw Data'!H206, 0)</f>
        <v/>
      </c>
      <c r="V213">
        <f>IF(AND('Raw Data'!P206-'Raw Data'!O206&lt;3, 'Raw Data'!P206&gt;'Raw Data'!O206, 'Raw Data'!F206&gt;'Raw Data'!C206), 'Raw Data'!G206, 0)</f>
        <v/>
      </c>
    </row>
    <row r="214">
      <c r="A214">
        <f>IF(AND('Raw Data'!F207&lt;'Raw Data'!C207, 'Raw Data'!P207&gt;'Raw Data'!O207, 'Raw Data'!P207-'Raw Data'!O207&gt;3), 'Raw Data'!J207, 0)</f>
        <v/>
      </c>
      <c r="B214">
        <f>IF(AND('Raw Data'!C207&lt;'Raw Data'!F207, 'Raw Data'!O207&gt;'Raw Data'!P207, 'Raw Data'!O207-'Raw Data'!P207&gt;3), 'Raw Data'!I207, 0)</f>
        <v/>
      </c>
      <c r="C214">
        <f>IF(AND('Raw Data'!F207&lt;'Raw Data'!C207, 'Raw Data'!P207&gt;'Raw Data'!O207, 'Raw Data'!P207-'Raw Data'!O207&lt;4), 'Raw Data'!H207, 0)</f>
        <v/>
      </c>
      <c r="D214">
        <f>IF(AND('Raw Data'!C207&lt;'Raw Data'!F207, 'Raw Data'!O207&gt;'Raw Data'!P207, 'Raw Data'!O207-'Raw Data'!P207&lt;4), 'Raw Data'!G207, 0)</f>
        <v/>
      </c>
      <c r="E214">
        <f>IF(ISBLANK('Raw Data'!J207), 0, IF(AND(4=MATCH(LARGE('Raw Data'!G207:J207, 4), 'Raw Data'!G207:J207, 0), 'Raw Data'!P207-'Raw Data'!O207&gt;3), 'Raw Data'!J207, 0))</f>
        <v/>
      </c>
      <c r="F214">
        <f>IF(ISBLANK('Raw Data'!J207), 0, IF(AND(3=MATCH(LARGE('Raw Data'!G207:J207, 4), 'Raw Data'!G207:J207, 0), 'Raw Data'!O207-'Raw Data'!P207&gt;3), 'Raw Data'!I207, 0))</f>
        <v/>
      </c>
      <c r="G214">
        <f>IF(ISBLANK('Raw Data'!J207), 0, IF(AND(2=MATCH(LARGE('Raw Data'!G207:J207, 4), 'Raw Data'!G207:J207, 0), AND('Raw Data'!P207-'Raw Data'!O207&lt;4, 'Raw Data'!P207-'Raw Data'!O207&gt;0)), 'Raw Data'!H207, 0))</f>
        <v/>
      </c>
      <c r="H214">
        <f>IF(ISBLANK('Raw Data'!J207), 0, IF(AND(1=MATCH(LARGE('Raw Data'!G207:J207, 4), 'Raw Data'!G207:J207, 0), AND('Raw Data'!O207-'Raw Data'!P207&lt;4, 'Raw Data'!O207-'Raw Data'!P207&gt;0)), 'Raw Data'!G207, 0))</f>
        <v/>
      </c>
      <c r="I214">
        <f>IF(ISBLANK('Raw Data'!J207), 0, IF(AND(4=MATCH(LARGE('Raw Data'!G207:J207, 3), 'Raw Data'!G207:J207, 0), 'Raw Data'!P207-'Raw Data'!O207&gt;3), 'Raw Data'!J207, 0))</f>
        <v/>
      </c>
      <c r="J214">
        <f>IF(ISBLANK('Raw Data'!J207), 0, IF(AND(3=MATCH(LARGE('Raw Data'!G207:J207, 3), 'Raw Data'!G207:J207, 0), 'Raw Data'!O207-'Raw Data'!P207&gt;3), 'Raw Data'!I207, 0))</f>
        <v/>
      </c>
      <c r="K214">
        <f>IF(ISBLANK('Raw Data'!J207), 0, IF(AND(2=MATCH(LARGE('Raw Data'!G207:J207, 3), 'Raw Data'!G207:J207, 0), AND('Raw Data'!P207-'Raw Data'!O207&lt;4, 'Raw Data'!P207-'Raw Data'!O207&gt;0)), 'Raw Data'!H207, 0))</f>
        <v/>
      </c>
      <c r="L214">
        <f>IF(ISBLANK('Raw Data'!J207), 0, IF(AND(1=MATCH(LARGE('Raw Data'!G207:J207, 3), 'Raw Data'!G207:J207, 0), AND('Raw Data'!O207-'Raw Data'!P207&lt;4, 'Raw Data'!O207-'Raw Data'!P207&gt;0)), 'Raw Data'!G207, 0))</f>
        <v/>
      </c>
      <c r="M214">
        <f>IF(ISBLANK('Raw Data'!J207), 0, IF(AND(4=MATCH(LARGE('Raw Data'!G207:J207, 2), 'Raw Data'!G207:J207, 0), 'Raw Data'!P207-'Raw Data'!O207&gt;3), 'Raw Data'!J207, 0))</f>
        <v/>
      </c>
      <c r="N214">
        <f>IF(ISBLANK('Raw Data'!J207), 0, IF(AND(3=MATCH(LARGE('Raw Data'!G207:J207, 2), 'Raw Data'!G207:J207, 0), 'Raw Data'!O207-'Raw Data'!P207&gt;3), 'Raw Data'!I207, 0))</f>
        <v/>
      </c>
      <c r="O214">
        <f>IF(ISBLANK('Raw Data'!J207), 0, IF(AND(2=MATCH(LARGE('Raw Data'!G207:J207, 2), 'Raw Data'!G207:J207, 0), AND('Raw Data'!P207-'Raw Data'!O207&lt;4, 'Raw Data'!P207-'Raw Data'!O207&gt;0)), 'Raw Data'!H207, 0))</f>
        <v/>
      </c>
      <c r="P214">
        <f>IF(ISBLANK('Raw Data'!J207), 0, IF(AND(1=MATCH(LARGE('Raw Data'!G207:J207, 2), 'Raw Data'!G207:J207, 0), AND('Raw Data'!O207-'Raw Data'!P207&lt;4, 'Raw Data'!O207-'Raw Data'!P207&gt;0)), 'Raw Data'!G207, 0))</f>
        <v/>
      </c>
      <c r="Q214">
        <f>IF(ISBLANK('Raw Data'!J207), 0, IF(AND(4=MATCH(LARGE('Raw Data'!G207:J207, 1), 'Raw Data'!G207:J207, 0), 'Raw Data'!P207-'Raw Data'!O207&gt;3), 'Raw Data'!J207, 0))</f>
        <v/>
      </c>
      <c r="R214">
        <f>IF(ISBLANK('Raw Data'!J207), 0, IF(AND(3=MATCH(LARGE('Raw Data'!G207:J207, 1), 'Raw Data'!G207:J207, 0), 'Raw Data'!O207-'Raw Data'!P207&gt;3), 'Raw Data'!I207, 0))</f>
        <v/>
      </c>
      <c r="S214">
        <f>IF(AND('Raw Data'!P207-'Raw Data'!O207&gt;4, 'Raw Data'!F207&lt;'Raw Data'!C207), 'Raw Data'!J207, 0)</f>
        <v/>
      </c>
      <c r="T214">
        <f>IF(AND('Raw Data'!O207-'Raw Data'!P207&gt;4, 'Raw Data'!F207&gt;'Raw Data'!C207), 'Raw Data'!I207, 0)</f>
        <v/>
      </c>
      <c r="U214">
        <f>IF(AND('Raw Data'!P207-'Raw Data'!O207&lt;3, 'Raw Data'!P207&gt;'Raw Data'!O207, 'Raw Data'!F207&lt;'Raw Data'!C207), 'Raw Data'!H207, 0)</f>
        <v/>
      </c>
      <c r="V214">
        <f>IF(AND('Raw Data'!P207-'Raw Data'!O207&lt;3, 'Raw Data'!P207&gt;'Raw Data'!O207, 'Raw Data'!F207&gt;'Raw Data'!C207), 'Raw Data'!G207, 0)</f>
        <v/>
      </c>
    </row>
    <row r="215">
      <c r="A215">
        <f>IF(AND('Raw Data'!F208&lt;'Raw Data'!C208, 'Raw Data'!P208&gt;'Raw Data'!O208, 'Raw Data'!P208-'Raw Data'!O208&gt;3), 'Raw Data'!J208, 0)</f>
        <v/>
      </c>
      <c r="B215">
        <f>IF(AND('Raw Data'!C208&lt;'Raw Data'!F208, 'Raw Data'!O208&gt;'Raw Data'!P208, 'Raw Data'!O208-'Raw Data'!P208&gt;3), 'Raw Data'!I208, 0)</f>
        <v/>
      </c>
      <c r="C215">
        <f>IF(AND('Raw Data'!F208&lt;'Raw Data'!C208, 'Raw Data'!P208&gt;'Raw Data'!O208, 'Raw Data'!P208-'Raw Data'!O208&lt;4), 'Raw Data'!H208, 0)</f>
        <v/>
      </c>
      <c r="D215">
        <f>IF(AND('Raw Data'!C208&lt;'Raw Data'!F208, 'Raw Data'!O208&gt;'Raw Data'!P208, 'Raw Data'!O208-'Raw Data'!P208&lt;4), 'Raw Data'!G208, 0)</f>
        <v/>
      </c>
      <c r="E215">
        <f>IF(ISBLANK('Raw Data'!J208), 0, IF(AND(4=MATCH(LARGE('Raw Data'!G208:J208, 4), 'Raw Data'!G208:J208, 0), 'Raw Data'!P208-'Raw Data'!O208&gt;3), 'Raw Data'!J208, 0))</f>
        <v/>
      </c>
      <c r="F215">
        <f>IF(ISBLANK('Raw Data'!J208), 0, IF(AND(3=MATCH(LARGE('Raw Data'!G208:J208, 4), 'Raw Data'!G208:J208, 0), 'Raw Data'!O208-'Raw Data'!P208&gt;3), 'Raw Data'!I208, 0))</f>
        <v/>
      </c>
      <c r="G215">
        <f>IF(ISBLANK('Raw Data'!J208), 0, IF(AND(2=MATCH(LARGE('Raw Data'!G208:J208, 4), 'Raw Data'!G208:J208, 0), AND('Raw Data'!P208-'Raw Data'!O208&lt;4, 'Raw Data'!P208-'Raw Data'!O208&gt;0)), 'Raw Data'!H208, 0))</f>
        <v/>
      </c>
      <c r="H215">
        <f>IF(ISBLANK('Raw Data'!J208), 0, IF(AND(1=MATCH(LARGE('Raw Data'!G208:J208, 4), 'Raw Data'!G208:J208, 0), AND('Raw Data'!O208-'Raw Data'!P208&lt;4, 'Raw Data'!O208-'Raw Data'!P208&gt;0)), 'Raw Data'!G208, 0))</f>
        <v/>
      </c>
      <c r="I215">
        <f>IF(ISBLANK('Raw Data'!J208), 0, IF(AND(4=MATCH(LARGE('Raw Data'!G208:J208, 3), 'Raw Data'!G208:J208, 0), 'Raw Data'!P208-'Raw Data'!O208&gt;3), 'Raw Data'!J208, 0))</f>
        <v/>
      </c>
      <c r="J215">
        <f>IF(ISBLANK('Raw Data'!J208), 0, IF(AND(3=MATCH(LARGE('Raw Data'!G208:J208, 3), 'Raw Data'!G208:J208, 0), 'Raw Data'!O208-'Raw Data'!P208&gt;3), 'Raw Data'!I208, 0))</f>
        <v/>
      </c>
      <c r="K215">
        <f>IF(ISBLANK('Raw Data'!J208), 0, IF(AND(2=MATCH(LARGE('Raw Data'!G208:J208, 3), 'Raw Data'!G208:J208, 0), AND('Raw Data'!P208-'Raw Data'!O208&lt;4, 'Raw Data'!P208-'Raw Data'!O208&gt;0)), 'Raw Data'!H208, 0))</f>
        <v/>
      </c>
      <c r="L215">
        <f>IF(ISBLANK('Raw Data'!J208), 0, IF(AND(1=MATCH(LARGE('Raw Data'!G208:J208, 3), 'Raw Data'!G208:J208, 0), AND('Raw Data'!O208-'Raw Data'!P208&lt;4, 'Raw Data'!O208-'Raw Data'!P208&gt;0)), 'Raw Data'!G208, 0))</f>
        <v/>
      </c>
      <c r="M215">
        <f>IF(ISBLANK('Raw Data'!J208), 0, IF(AND(4=MATCH(LARGE('Raw Data'!G208:J208, 2), 'Raw Data'!G208:J208, 0), 'Raw Data'!P208-'Raw Data'!O208&gt;3), 'Raw Data'!J208, 0))</f>
        <v/>
      </c>
      <c r="N215">
        <f>IF(ISBLANK('Raw Data'!J208), 0, IF(AND(3=MATCH(LARGE('Raw Data'!G208:J208, 2), 'Raw Data'!G208:J208, 0), 'Raw Data'!O208-'Raw Data'!P208&gt;3), 'Raw Data'!I208, 0))</f>
        <v/>
      </c>
      <c r="O215">
        <f>IF(ISBLANK('Raw Data'!J208), 0, IF(AND(2=MATCH(LARGE('Raw Data'!G208:J208, 2), 'Raw Data'!G208:J208, 0), AND('Raw Data'!P208-'Raw Data'!O208&lt;4, 'Raw Data'!P208-'Raw Data'!O208&gt;0)), 'Raw Data'!H208, 0))</f>
        <v/>
      </c>
      <c r="P215">
        <f>IF(ISBLANK('Raw Data'!J208), 0, IF(AND(1=MATCH(LARGE('Raw Data'!G208:J208, 2), 'Raw Data'!G208:J208, 0), AND('Raw Data'!O208-'Raw Data'!P208&lt;4, 'Raw Data'!O208-'Raw Data'!P208&gt;0)), 'Raw Data'!G208, 0))</f>
        <v/>
      </c>
      <c r="Q215">
        <f>IF(ISBLANK('Raw Data'!J208), 0, IF(AND(4=MATCH(LARGE('Raw Data'!G208:J208, 1), 'Raw Data'!G208:J208, 0), 'Raw Data'!P208-'Raw Data'!O208&gt;3), 'Raw Data'!J208, 0))</f>
        <v/>
      </c>
      <c r="R215">
        <f>IF(ISBLANK('Raw Data'!J208), 0, IF(AND(3=MATCH(LARGE('Raw Data'!G208:J208, 1), 'Raw Data'!G208:J208, 0), 'Raw Data'!O208-'Raw Data'!P208&gt;3), 'Raw Data'!I208, 0))</f>
        <v/>
      </c>
      <c r="S215">
        <f>IF(AND('Raw Data'!P208-'Raw Data'!O208&gt;4, 'Raw Data'!F208&lt;'Raw Data'!C208), 'Raw Data'!J208, 0)</f>
        <v/>
      </c>
      <c r="T215">
        <f>IF(AND('Raw Data'!O208-'Raw Data'!P208&gt;4, 'Raw Data'!F208&gt;'Raw Data'!C208), 'Raw Data'!I208, 0)</f>
        <v/>
      </c>
      <c r="U215">
        <f>IF(AND('Raw Data'!P208-'Raw Data'!O208&lt;3, 'Raw Data'!P208&gt;'Raw Data'!O208, 'Raw Data'!F208&lt;'Raw Data'!C208), 'Raw Data'!H208, 0)</f>
        <v/>
      </c>
      <c r="V215">
        <f>IF(AND('Raw Data'!P208-'Raw Data'!O208&lt;3, 'Raw Data'!P208&gt;'Raw Data'!O208, 'Raw Data'!F208&gt;'Raw Data'!C208), 'Raw Data'!G208, 0)</f>
        <v/>
      </c>
    </row>
    <row r="216">
      <c r="A216">
        <f>IF(AND('Raw Data'!F209&lt;'Raw Data'!C209, 'Raw Data'!P209&gt;'Raw Data'!O209, 'Raw Data'!P209-'Raw Data'!O209&gt;3), 'Raw Data'!J209, 0)</f>
        <v/>
      </c>
      <c r="B216">
        <f>IF(AND('Raw Data'!C209&lt;'Raw Data'!F209, 'Raw Data'!O209&gt;'Raw Data'!P209, 'Raw Data'!O209-'Raw Data'!P209&gt;3), 'Raw Data'!I209, 0)</f>
        <v/>
      </c>
      <c r="C216">
        <f>IF(AND('Raw Data'!F209&lt;'Raw Data'!C209, 'Raw Data'!P209&gt;'Raw Data'!O209, 'Raw Data'!P209-'Raw Data'!O209&lt;4), 'Raw Data'!H209, 0)</f>
        <v/>
      </c>
      <c r="D216">
        <f>IF(AND('Raw Data'!C209&lt;'Raw Data'!F209, 'Raw Data'!O209&gt;'Raw Data'!P209, 'Raw Data'!O209-'Raw Data'!P209&lt;4), 'Raw Data'!G209, 0)</f>
        <v/>
      </c>
      <c r="E216">
        <f>IF(ISBLANK('Raw Data'!J209), 0, IF(AND(4=MATCH(LARGE('Raw Data'!G209:J209, 4), 'Raw Data'!G209:J209, 0), 'Raw Data'!P209-'Raw Data'!O209&gt;3), 'Raw Data'!J209, 0))</f>
        <v/>
      </c>
      <c r="F216">
        <f>IF(ISBLANK('Raw Data'!J209), 0, IF(AND(3=MATCH(LARGE('Raw Data'!G209:J209, 4), 'Raw Data'!G209:J209, 0), 'Raw Data'!O209-'Raw Data'!P209&gt;3), 'Raw Data'!I209, 0))</f>
        <v/>
      </c>
      <c r="G216">
        <f>IF(ISBLANK('Raw Data'!J209), 0, IF(AND(2=MATCH(LARGE('Raw Data'!G209:J209, 4), 'Raw Data'!G209:J209, 0), AND('Raw Data'!P209-'Raw Data'!O209&lt;4, 'Raw Data'!P209-'Raw Data'!O209&gt;0)), 'Raw Data'!H209, 0))</f>
        <v/>
      </c>
      <c r="H216">
        <f>IF(ISBLANK('Raw Data'!J209), 0, IF(AND(1=MATCH(LARGE('Raw Data'!G209:J209, 4), 'Raw Data'!G209:J209, 0), AND('Raw Data'!O209-'Raw Data'!P209&lt;4, 'Raw Data'!O209-'Raw Data'!P209&gt;0)), 'Raw Data'!G209, 0))</f>
        <v/>
      </c>
      <c r="I216">
        <f>IF(ISBLANK('Raw Data'!J209), 0, IF(AND(4=MATCH(LARGE('Raw Data'!G209:J209, 3), 'Raw Data'!G209:J209, 0), 'Raw Data'!P209-'Raw Data'!O209&gt;3), 'Raw Data'!J209, 0))</f>
        <v/>
      </c>
      <c r="J216">
        <f>IF(ISBLANK('Raw Data'!J209), 0, IF(AND(3=MATCH(LARGE('Raw Data'!G209:J209, 3), 'Raw Data'!G209:J209, 0), 'Raw Data'!O209-'Raw Data'!P209&gt;3), 'Raw Data'!I209, 0))</f>
        <v/>
      </c>
      <c r="K216">
        <f>IF(ISBLANK('Raw Data'!J209), 0, IF(AND(2=MATCH(LARGE('Raw Data'!G209:J209, 3), 'Raw Data'!G209:J209, 0), AND('Raw Data'!P209-'Raw Data'!O209&lt;4, 'Raw Data'!P209-'Raw Data'!O209&gt;0)), 'Raw Data'!H209, 0))</f>
        <v/>
      </c>
      <c r="L216">
        <f>IF(ISBLANK('Raw Data'!J209), 0, IF(AND(1=MATCH(LARGE('Raw Data'!G209:J209, 3), 'Raw Data'!G209:J209, 0), AND('Raw Data'!O209-'Raw Data'!P209&lt;4, 'Raw Data'!O209-'Raw Data'!P209&gt;0)), 'Raw Data'!G209, 0))</f>
        <v/>
      </c>
      <c r="M216">
        <f>IF(ISBLANK('Raw Data'!J209), 0, IF(AND(4=MATCH(LARGE('Raw Data'!G209:J209, 2), 'Raw Data'!G209:J209, 0), 'Raw Data'!P209-'Raw Data'!O209&gt;3), 'Raw Data'!J209, 0))</f>
        <v/>
      </c>
      <c r="N216">
        <f>IF(ISBLANK('Raw Data'!J209), 0, IF(AND(3=MATCH(LARGE('Raw Data'!G209:J209, 2), 'Raw Data'!G209:J209, 0), 'Raw Data'!O209-'Raw Data'!P209&gt;3), 'Raw Data'!I209, 0))</f>
        <v/>
      </c>
      <c r="O216">
        <f>IF(ISBLANK('Raw Data'!J209), 0, IF(AND(2=MATCH(LARGE('Raw Data'!G209:J209, 2), 'Raw Data'!G209:J209, 0), AND('Raw Data'!P209-'Raw Data'!O209&lt;4, 'Raw Data'!P209-'Raw Data'!O209&gt;0)), 'Raw Data'!H209, 0))</f>
        <v/>
      </c>
      <c r="P216">
        <f>IF(ISBLANK('Raw Data'!J209), 0, IF(AND(1=MATCH(LARGE('Raw Data'!G209:J209, 2), 'Raw Data'!G209:J209, 0), AND('Raw Data'!O209-'Raw Data'!P209&lt;4, 'Raw Data'!O209-'Raw Data'!P209&gt;0)), 'Raw Data'!G209, 0))</f>
        <v/>
      </c>
      <c r="Q216">
        <f>IF(ISBLANK('Raw Data'!J209), 0, IF(AND(4=MATCH(LARGE('Raw Data'!G209:J209, 1), 'Raw Data'!G209:J209, 0), 'Raw Data'!P209-'Raw Data'!O209&gt;3), 'Raw Data'!J209, 0))</f>
        <v/>
      </c>
      <c r="R216">
        <f>IF(ISBLANK('Raw Data'!J209), 0, IF(AND(3=MATCH(LARGE('Raw Data'!G209:J209, 1), 'Raw Data'!G209:J209, 0), 'Raw Data'!O209-'Raw Data'!P209&gt;3), 'Raw Data'!I209, 0))</f>
        <v/>
      </c>
      <c r="S216">
        <f>IF(AND('Raw Data'!P209-'Raw Data'!O209&gt;4, 'Raw Data'!F209&lt;'Raw Data'!C209), 'Raw Data'!J209, 0)</f>
        <v/>
      </c>
      <c r="T216">
        <f>IF(AND('Raw Data'!O209-'Raw Data'!P209&gt;4, 'Raw Data'!F209&gt;'Raw Data'!C209), 'Raw Data'!I209, 0)</f>
        <v/>
      </c>
      <c r="U216">
        <f>IF(AND('Raw Data'!P209-'Raw Data'!O209&lt;3, 'Raw Data'!P209&gt;'Raw Data'!O209, 'Raw Data'!F209&lt;'Raw Data'!C209), 'Raw Data'!H209, 0)</f>
        <v/>
      </c>
      <c r="V216">
        <f>IF(AND('Raw Data'!P209-'Raw Data'!O209&lt;3, 'Raw Data'!P209&gt;'Raw Data'!O209, 'Raw Data'!F209&gt;'Raw Data'!C209), 'Raw Data'!G209, 0)</f>
        <v/>
      </c>
    </row>
    <row r="217">
      <c r="A217">
        <f>IF(AND('Raw Data'!F210&lt;'Raw Data'!C210, 'Raw Data'!P210&gt;'Raw Data'!O210, 'Raw Data'!P210-'Raw Data'!O210&gt;3), 'Raw Data'!J210, 0)</f>
        <v/>
      </c>
      <c r="B217">
        <f>IF(AND('Raw Data'!C210&lt;'Raw Data'!F210, 'Raw Data'!O210&gt;'Raw Data'!P210, 'Raw Data'!O210-'Raw Data'!P210&gt;3), 'Raw Data'!I210, 0)</f>
        <v/>
      </c>
      <c r="C217">
        <f>IF(AND('Raw Data'!F210&lt;'Raw Data'!C210, 'Raw Data'!P210&gt;'Raw Data'!O210, 'Raw Data'!P210-'Raw Data'!O210&lt;4), 'Raw Data'!H210, 0)</f>
        <v/>
      </c>
      <c r="D217">
        <f>IF(AND('Raw Data'!C210&lt;'Raw Data'!F210, 'Raw Data'!O210&gt;'Raw Data'!P210, 'Raw Data'!O210-'Raw Data'!P210&lt;4), 'Raw Data'!G210, 0)</f>
        <v/>
      </c>
      <c r="E217">
        <f>IF(ISBLANK('Raw Data'!J210), 0, IF(AND(4=MATCH(LARGE('Raw Data'!G210:J210, 4), 'Raw Data'!G210:J210, 0), 'Raw Data'!P210-'Raw Data'!O210&gt;3), 'Raw Data'!J210, 0))</f>
        <v/>
      </c>
      <c r="F217">
        <f>IF(ISBLANK('Raw Data'!J210), 0, IF(AND(3=MATCH(LARGE('Raw Data'!G210:J210, 4), 'Raw Data'!G210:J210, 0), 'Raw Data'!O210-'Raw Data'!P210&gt;3), 'Raw Data'!I210, 0))</f>
        <v/>
      </c>
      <c r="G217">
        <f>IF(ISBLANK('Raw Data'!J210), 0, IF(AND(2=MATCH(LARGE('Raw Data'!G210:J210, 4), 'Raw Data'!G210:J210, 0), AND('Raw Data'!P210-'Raw Data'!O210&lt;4, 'Raw Data'!P210-'Raw Data'!O210&gt;0)), 'Raw Data'!H210, 0))</f>
        <v/>
      </c>
      <c r="H217">
        <f>IF(ISBLANK('Raw Data'!J210), 0, IF(AND(1=MATCH(LARGE('Raw Data'!G210:J210, 4), 'Raw Data'!G210:J210, 0), AND('Raw Data'!O210-'Raw Data'!P210&lt;4, 'Raw Data'!O210-'Raw Data'!P210&gt;0)), 'Raw Data'!G210, 0))</f>
        <v/>
      </c>
      <c r="I217">
        <f>IF(ISBLANK('Raw Data'!J210), 0, IF(AND(4=MATCH(LARGE('Raw Data'!G210:J210, 3), 'Raw Data'!G210:J210, 0), 'Raw Data'!P210-'Raw Data'!O210&gt;3), 'Raw Data'!J210, 0))</f>
        <v/>
      </c>
      <c r="J217">
        <f>IF(ISBLANK('Raw Data'!J210), 0, IF(AND(3=MATCH(LARGE('Raw Data'!G210:J210, 3), 'Raw Data'!G210:J210, 0), 'Raw Data'!O210-'Raw Data'!P210&gt;3), 'Raw Data'!I210, 0))</f>
        <v/>
      </c>
      <c r="K217">
        <f>IF(ISBLANK('Raw Data'!J210), 0, IF(AND(2=MATCH(LARGE('Raw Data'!G210:J210, 3), 'Raw Data'!G210:J210, 0), AND('Raw Data'!P210-'Raw Data'!O210&lt;4, 'Raw Data'!P210-'Raw Data'!O210&gt;0)), 'Raw Data'!H210, 0))</f>
        <v/>
      </c>
      <c r="L217">
        <f>IF(ISBLANK('Raw Data'!J210), 0, IF(AND(1=MATCH(LARGE('Raw Data'!G210:J210, 3), 'Raw Data'!G210:J210, 0), AND('Raw Data'!O210-'Raw Data'!P210&lt;4, 'Raw Data'!O210-'Raw Data'!P210&gt;0)), 'Raw Data'!G210, 0))</f>
        <v/>
      </c>
      <c r="M217">
        <f>IF(ISBLANK('Raw Data'!J210), 0, IF(AND(4=MATCH(LARGE('Raw Data'!G210:J210, 2), 'Raw Data'!G210:J210, 0), 'Raw Data'!P210-'Raw Data'!O210&gt;3), 'Raw Data'!J210, 0))</f>
        <v/>
      </c>
      <c r="N217">
        <f>IF(ISBLANK('Raw Data'!J210), 0, IF(AND(3=MATCH(LARGE('Raw Data'!G210:J210, 2), 'Raw Data'!G210:J210, 0), 'Raw Data'!O210-'Raw Data'!P210&gt;3), 'Raw Data'!I210, 0))</f>
        <v/>
      </c>
      <c r="O217">
        <f>IF(ISBLANK('Raw Data'!J210), 0, IF(AND(2=MATCH(LARGE('Raw Data'!G210:J210, 2), 'Raw Data'!G210:J210, 0), AND('Raw Data'!P210-'Raw Data'!O210&lt;4, 'Raw Data'!P210-'Raw Data'!O210&gt;0)), 'Raw Data'!H210, 0))</f>
        <v/>
      </c>
      <c r="P217">
        <f>IF(ISBLANK('Raw Data'!J210), 0, IF(AND(1=MATCH(LARGE('Raw Data'!G210:J210, 2), 'Raw Data'!G210:J210, 0), AND('Raw Data'!O210-'Raw Data'!P210&lt;4, 'Raw Data'!O210-'Raw Data'!P210&gt;0)), 'Raw Data'!G210, 0))</f>
        <v/>
      </c>
      <c r="Q217">
        <f>IF(ISBLANK('Raw Data'!J210), 0, IF(AND(4=MATCH(LARGE('Raw Data'!G210:J210, 1), 'Raw Data'!G210:J210, 0), 'Raw Data'!P210-'Raw Data'!O210&gt;3), 'Raw Data'!J210, 0))</f>
        <v/>
      </c>
      <c r="R217">
        <f>IF(ISBLANK('Raw Data'!J210), 0, IF(AND(3=MATCH(LARGE('Raw Data'!G210:J210, 1), 'Raw Data'!G210:J210, 0), 'Raw Data'!O210-'Raw Data'!P210&gt;3), 'Raw Data'!I210, 0))</f>
        <v/>
      </c>
      <c r="S217">
        <f>IF(AND('Raw Data'!P210-'Raw Data'!O210&gt;4, 'Raw Data'!F210&lt;'Raw Data'!C210), 'Raw Data'!J210, 0)</f>
        <v/>
      </c>
      <c r="T217">
        <f>IF(AND('Raw Data'!O210-'Raw Data'!P210&gt;4, 'Raw Data'!F210&gt;'Raw Data'!C210), 'Raw Data'!I210, 0)</f>
        <v/>
      </c>
      <c r="U217">
        <f>IF(AND('Raw Data'!P210-'Raw Data'!O210&lt;3, 'Raw Data'!P210&gt;'Raw Data'!O210, 'Raw Data'!F210&lt;'Raw Data'!C210), 'Raw Data'!H210, 0)</f>
        <v/>
      </c>
      <c r="V217">
        <f>IF(AND('Raw Data'!P210-'Raw Data'!O210&lt;3, 'Raw Data'!P210&gt;'Raw Data'!O210, 'Raw Data'!F210&gt;'Raw Data'!C210), 'Raw Data'!G210, 0)</f>
        <v/>
      </c>
    </row>
    <row r="218">
      <c r="A218">
        <f>IF(AND('Raw Data'!F211&lt;'Raw Data'!C211, 'Raw Data'!P211&gt;'Raw Data'!O211, 'Raw Data'!P211-'Raw Data'!O211&gt;3), 'Raw Data'!J211, 0)</f>
        <v/>
      </c>
      <c r="B218">
        <f>IF(AND('Raw Data'!C211&lt;'Raw Data'!F211, 'Raw Data'!O211&gt;'Raw Data'!P211, 'Raw Data'!O211-'Raw Data'!P211&gt;3), 'Raw Data'!I211, 0)</f>
        <v/>
      </c>
      <c r="C218">
        <f>IF(AND('Raw Data'!F211&lt;'Raw Data'!C211, 'Raw Data'!P211&gt;'Raw Data'!O211, 'Raw Data'!P211-'Raw Data'!O211&lt;4), 'Raw Data'!H211, 0)</f>
        <v/>
      </c>
      <c r="D218">
        <f>IF(AND('Raw Data'!C211&lt;'Raw Data'!F211, 'Raw Data'!O211&gt;'Raw Data'!P211, 'Raw Data'!O211-'Raw Data'!P211&lt;4), 'Raw Data'!G211, 0)</f>
        <v/>
      </c>
      <c r="E218">
        <f>IF(ISBLANK('Raw Data'!J211), 0, IF(AND(4=MATCH(LARGE('Raw Data'!G211:J211, 4), 'Raw Data'!G211:J211, 0), 'Raw Data'!P211-'Raw Data'!O211&gt;3), 'Raw Data'!J211, 0))</f>
        <v/>
      </c>
      <c r="F218">
        <f>IF(ISBLANK('Raw Data'!J211), 0, IF(AND(3=MATCH(LARGE('Raw Data'!G211:J211, 4), 'Raw Data'!G211:J211, 0), 'Raw Data'!O211-'Raw Data'!P211&gt;3), 'Raw Data'!I211, 0))</f>
        <v/>
      </c>
      <c r="G218">
        <f>IF(ISBLANK('Raw Data'!J211), 0, IF(AND(2=MATCH(LARGE('Raw Data'!G211:J211, 4), 'Raw Data'!G211:J211, 0), AND('Raw Data'!P211-'Raw Data'!O211&lt;4, 'Raw Data'!P211-'Raw Data'!O211&gt;0)), 'Raw Data'!H211, 0))</f>
        <v/>
      </c>
      <c r="H218">
        <f>IF(ISBLANK('Raw Data'!J211), 0, IF(AND(1=MATCH(LARGE('Raw Data'!G211:J211, 4), 'Raw Data'!G211:J211, 0), AND('Raw Data'!O211-'Raw Data'!P211&lt;4, 'Raw Data'!O211-'Raw Data'!P211&gt;0)), 'Raw Data'!G211, 0))</f>
        <v/>
      </c>
      <c r="I218">
        <f>IF(ISBLANK('Raw Data'!J211), 0, IF(AND(4=MATCH(LARGE('Raw Data'!G211:J211, 3), 'Raw Data'!G211:J211, 0), 'Raw Data'!P211-'Raw Data'!O211&gt;3), 'Raw Data'!J211, 0))</f>
        <v/>
      </c>
      <c r="J218">
        <f>IF(ISBLANK('Raw Data'!J211), 0, IF(AND(3=MATCH(LARGE('Raw Data'!G211:J211, 3), 'Raw Data'!G211:J211, 0), 'Raw Data'!O211-'Raw Data'!P211&gt;3), 'Raw Data'!I211, 0))</f>
        <v/>
      </c>
      <c r="K218">
        <f>IF(ISBLANK('Raw Data'!J211), 0, IF(AND(2=MATCH(LARGE('Raw Data'!G211:J211, 3), 'Raw Data'!G211:J211, 0), AND('Raw Data'!P211-'Raw Data'!O211&lt;4, 'Raw Data'!P211-'Raw Data'!O211&gt;0)), 'Raw Data'!H211, 0))</f>
        <v/>
      </c>
      <c r="L218">
        <f>IF(ISBLANK('Raw Data'!J211), 0, IF(AND(1=MATCH(LARGE('Raw Data'!G211:J211, 3), 'Raw Data'!G211:J211, 0), AND('Raw Data'!O211-'Raw Data'!P211&lt;4, 'Raw Data'!O211-'Raw Data'!P211&gt;0)), 'Raw Data'!G211, 0))</f>
        <v/>
      </c>
      <c r="M218">
        <f>IF(ISBLANK('Raw Data'!J211), 0, IF(AND(4=MATCH(LARGE('Raw Data'!G211:J211, 2), 'Raw Data'!G211:J211, 0), 'Raw Data'!P211-'Raw Data'!O211&gt;3), 'Raw Data'!J211, 0))</f>
        <v/>
      </c>
      <c r="N218">
        <f>IF(ISBLANK('Raw Data'!J211), 0, IF(AND(3=MATCH(LARGE('Raw Data'!G211:J211, 2), 'Raw Data'!G211:J211, 0), 'Raw Data'!O211-'Raw Data'!P211&gt;3), 'Raw Data'!I211, 0))</f>
        <v/>
      </c>
      <c r="O218">
        <f>IF(ISBLANK('Raw Data'!J211), 0, IF(AND(2=MATCH(LARGE('Raw Data'!G211:J211, 2), 'Raw Data'!G211:J211, 0), AND('Raw Data'!P211-'Raw Data'!O211&lt;4, 'Raw Data'!P211-'Raw Data'!O211&gt;0)), 'Raw Data'!H211, 0))</f>
        <v/>
      </c>
      <c r="P218">
        <f>IF(ISBLANK('Raw Data'!J211), 0, IF(AND(1=MATCH(LARGE('Raw Data'!G211:J211, 2), 'Raw Data'!G211:J211, 0), AND('Raw Data'!O211-'Raw Data'!P211&lt;4, 'Raw Data'!O211-'Raw Data'!P211&gt;0)), 'Raw Data'!G211, 0))</f>
        <v/>
      </c>
      <c r="Q218">
        <f>IF(ISBLANK('Raw Data'!J211), 0, IF(AND(4=MATCH(LARGE('Raw Data'!G211:J211, 1), 'Raw Data'!G211:J211, 0), 'Raw Data'!P211-'Raw Data'!O211&gt;3), 'Raw Data'!J211, 0))</f>
        <v/>
      </c>
      <c r="R218">
        <f>IF(ISBLANK('Raw Data'!J211), 0, IF(AND(3=MATCH(LARGE('Raw Data'!G211:J211, 1), 'Raw Data'!G211:J211, 0), 'Raw Data'!O211-'Raw Data'!P211&gt;3), 'Raw Data'!I211, 0))</f>
        <v/>
      </c>
      <c r="S218">
        <f>IF(AND('Raw Data'!P211-'Raw Data'!O211&gt;4, 'Raw Data'!F211&lt;'Raw Data'!C211), 'Raw Data'!J211, 0)</f>
        <v/>
      </c>
      <c r="T218">
        <f>IF(AND('Raw Data'!O211-'Raw Data'!P211&gt;4, 'Raw Data'!F211&gt;'Raw Data'!C211), 'Raw Data'!I211, 0)</f>
        <v/>
      </c>
      <c r="U218">
        <f>IF(AND('Raw Data'!P211-'Raw Data'!O211&lt;3, 'Raw Data'!P211&gt;'Raw Data'!O211, 'Raw Data'!F211&lt;'Raw Data'!C211), 'Raw Data'!H211, 0)</f>
        <v/>
      </c>
      <c r="V218">
        <f>IF(AND('Raw Data'!P211-'Raw Data'!O211&lt;3, 'Raw Data'!P211&gt;'Raw Data'!O211, 'Raw Data'!F211&gt;'Raw Data'!C211), 'Raw Data'!G211, 0)</f>
        <v/>
      </c>
    </row>
    <row r="219">
      <c r="A219">
        <f>IF(AND('Raw Data'!F212&lt;'Raw Data'!C212, 'Raw Data'!P212&gt;'Raw Data'!O212, 'Raw Data'!P212-'Raw Data'!O212&gt;3), 'Raw Data'!J212, 0)</f>
        <v/>
      </c>
      <c r="B219">
        <f>IF(AND('Raw Data'!C212&lt;'Raw Data'!F212, 'Raw Data'!O212&gt;'Raw Data'!P212, 'Raw Data'!O212-'Raw Data'!P212&gt;3), 'Raw Data'!I212, 0)</f>
        <v/>
      </c>
      <c r="C219">
        <f>IF(AND('Raw Data'!F212&lt;'Raw Data'!C212, 'Raw Data'!P212&gt;'Raw Data'!O212, 'Raw Data'!P212-'Raw Data'!O212&lt;4), 'Raw Data'!H212, 0)</f>
        <v/>
      </c>
      <c r="D219">
        <f>IF(AND('Raw Data'!C212&lt;'Raw Data'!F212, 'Raw Data'!O212&gt;'Raw Data'!P212, 'Raw Data'!O212-'Raw Data'!P212&lt;4), 'Raw Data'!G212, 0)</f>
        <v/>
      </c>
      <c r="E219">
        <f>IF(ISBLANK('Raw Data'!J212), 0, IF(AND(4=MATCH(LARGE('Raw Data'!G212:J212, 4), 'Raw Data'!G212:J212, 0), 'Raw Data'!P212-'Raw Data'!O212&gt;3), 'Raw Data'!J212, 0))</f>
        <v/>
      </c>
      <c r="F219">
        <f>IF(ISBLANK('Raw Data'!J212), 0, IF(AND(3=MATCH(LARGE('Raw Data'!G212:J212, 4), 'Raw Data'!G212:J212, 0), 'Raw Data'!O212-'Raw Data'!P212&gt;3), 'Raw Data'!I212, 0))</f>
        <v/>
      </c>
      <c r="G219">
        <f>IF(ISBLANK('Raw Data'!J212), 0, IF(AND(2=MATCH(LARGE('Raw Data'!G212:J212, 4), 'Raw Data'!G212:J212, 0), AND('Raw Data'!P212-'Raw Data'!O212&lt;4, 'Raw Data'!P212-'Raw Data'!O212&gt;0)), 'Raw Data'!H212, 0))</f>
        <v/>
      </c>
      <c r="H219">
        <f>IF(ISBLANK('Raw Data'!J212), 0, IF(AND(1=MATCH(LARGE('Raw Data'!G212:J212, 4), 'Raw Data'!G212:J212, 0), AND('Raw Data'!O212-'Raw Data'!P212&lt;4, 'Raw Data'!O212-'Raw Data'!P212&gt;0)), 'Raw Data'!G212, 0))</f>
        <v/>
      </c>
      <c r="I219">
        <f>IF(ISBLANK('Raw Data'!J212), 0, IF(AND(4=MATCH(LARGE('Raw Data'!G212:J212, 3), 'Raw Data'!G212:J212, 0), 'Raw Data'!P212-'Raw Data'!O212&gt;3), 'Raw Data'!J212, 0))</f>
        <v/>
      </c>
      <c r="J219">
        <f>IF(ISBLANK('Raw Data'!J212), 0, IF(AND(3=MATCH(LARGE('Raw Data'!G212:J212, 3), 'Raw Data'!G212:J212, 0), 'Raw Data'!O212-'Raw Data'!P212&gt;3), 'Raw Data'!I212, 0))</f>
        <v/>
      </c>
      <c r="K219">
        <f>IF(ISBLANK('Raw Data'!J212), 0, IF(AND(2=MATCH(LARGE('Raw Data'!G212:J212, 3), 'Raw Data'!G212:J212, 0), AND('Raw Data'!P212-'Raw Data'!O212&lt;4, 'Raw Data'!P212-'Raw Data'!O212&gt;0)), 'Raw Data'!H212, 0))</f>
        <v/>
      </c>
      <c r="L219">
        <f>IF(ISBLANK('Raw Data'!J212), 0, IF(AND(1=MATCH(LARGE('Raw Data'!G212:J212, 3), 'Raw Data'!G212:J212, 0), AND('Raw Data'!O212-'Raw Data'!P212&lt;4, 'Raw Data'!O212-'Raw Data'!P212&gt;0)), 'Raw Data'!G212, 0))</f>
        <v/>
      </c>
      <c r="M219">
        <f>IF(ISBLANK('Raw Data'!J212), 0, IF(AND(4=MATCH(LARGE('Raw Data'!G212:J212, 2), 'Raw Data'!G212:J212, 0), 'Raw Data'!P212-'Raw Data'!O212&gt;3), 'Raw Data'!J212, 0))</f>
        <v/>
      </c>
      <c r="N219">
        <f>IF(ISBLANK('Raw Data'!J212), 0, IF(AND(3=MATCH(LARGE('Raw Data'!G212:J212, 2), 'Raw Data'!G212:J212, 0), 'Raw Data'!O212-'Raw Data'!P212&gt;3), 'Raw Data'!I212, 0))</f>
        <v/>
      </c>
      <c r="O219">
        <f>IF(ISBLANK('Raw Data'!J212), 0, IF(AND(2=MATCH(LARGE('Raw Data'!G212:J212, 2), 'Raw Data'!G212:J212, 0), AND('Raw Data'!P212-'Raw Data'!O212&lt;4, 'Raw Data'!P212-'Raw Data'!O212&gt;0)), 'Raw Data'!H212, 0))</f>
        <v/>
      </c>
      <c r="P219">
        <f>IF(ISBLANK('Raw Data'!J212), 0, IF(AND(1=MATCH(LARGE('Raw Data'!G212:J212, 2), 'Raw Data'!G212:J212, 0), AND('Raw Data'!O212-'Raw Data'!P212&lt;4, 'Raw Data'!O212-'Raw Data'!P212&gt;0)), 'Raw Data'!G212, 0))</f>
        <v/>
      </c>
      <c r="Q219">
        <f>IF(ISBLANK('Raw Data'!J212), 0, IF(AND(4=MATCH(LARGE('Raw Data'!G212:J212, 1), 'Raw Data'!G212:J212, 0), 'Raw Data'!P212-'Raw Data'!O212&gt;3), 'Raw Data'!J212, 0))</f>
        <v/>
      </c>
      <c r="R219">
        <f>IF(ISBLANK('Raw Data'!J212), 0, IF(AND(3=MATCH(LARGE('Raw Data'!G212:J212, 1), 'Raw Data'!G212:J212, 0), 'Raw Data'!O212-'Raw Data'!P212&gt;3), 'Raw Data'!I212, 0))</f>
        <v/>
      </c>
      <c r="S219">
        <f>IF(AND('Raw Data'!P212-'Raw Data'!O212&gt;4, 'Raw Data'!F212&lt;'Raw Data'!C212), 'Raw Data'!J212, 0)</f>
        <v/>
      </c>
      <c r="T219">
        <f>IF(AND('Raw Data'!O212-'Raw Data'!P212&gt;4, 'Raw Data'!F212&gt;'Raw Data'!C212), 'Raw Data'!I212, 0)</f>
        <v/>
      </c>
      <c r="U219">
        <f>IF(AND('Raw Data'!P212-'Raw Data'!O212&lt;3, 'Raw Data'!P212&gt;'Raw Data'!O212, 'Raw Data'!F212&lt;'Raw Data'!C212), 'Raw Data'!H212, 0)</f>
        <v/>
      </c>
      <c r="V219">
        <f>IF(AND('Raw Data'!P212-'Raw Data'!O212&lt;3, 'Raw Data'!P212&gt;'Raw Data'!O212, 'Raw Data'!F212&gt;'Raw Data'!C212), 'Raw Data'!G212, 0)</f>
        <v/>
      </c>
    </row>
    <row r="220">
      <c r="A220">
        <f>IF(AND('Raw Data'!F213&lt;'Raw Data'!C213, 'Raw Data'!P213&gt;'Raw Data'!O213, 'Raw Data'!P213-'Raw Data'!O213&gt;3), 'Raw Data'!J213, 0)</f>
        <v/>
      </c>
      <c r="B220">
        <f>IF(AND('Raw Data'!C213&lt;'Raw Data'!F213, 'Raw Data'!O213&gt;'Raw Data'!P213, 'Raw Data'!O213-'Raw Data'!P213&gt;3), 'Raw Data'!I213, 0)</f>
        <v/>
      </c>
      <c r="C220">
        <f>IF(AND('Raw Data'!F213&lt;'Raw Data'!C213, 'Raw Data'!P213&gt;'Raw Data'!O213, 'Raw Data'!P213-'Raw Data'!O213&lt;4), 'Raw Data'!H213, 0)</f>
        <v/>
      </c>
      <c r="D220">
        <f>IF(AND('Raw Data'!C213&lt;'Raw Data'!F213, 'Raw Data'!O213&gt;'Raw Data'!P213, 'Raw Data'!O213-'Raw Data'!P213&lt;4), 'Raw Data'!G213, 0)</f>
        <v/>
      </c>
      <c r="E220">
        <f>IF(ISBLANK('Raw Data'!J213), 0, IF(AND(4=MATCH(LARGE('Raw Data'!G213:J213, 4), 'Raw Data'!G213:J213, 0), 'Raw Data'!P213-'Raw Data'!O213&gt;3), 'Raw Data'!J213, 0))</f>
        <v/>
      </c>
      <c r="F220">
        <f>IF(ISBLANK('Raw Data'!J213), 0, IF(AND(3=MATCH(LARGE('Raw Data'!G213:J213, 4), 'Raw Data'!G213:J213, 0), 'Raw Data'!O213-'Raw Data'!P213&gt;3), 'Raw Data'!I213, 0))</f>
        <v/>
      </c>
      <c r="G220">
        <f>IF(ISBLANK('Raw Data'!J213), 0, IF(AND(2=MATCH(LARGE('Raw Data'!G213:J213, 4), 'Raw Data'!G213:J213, 0), AND('Raw Data'!P213-'Raw Data'!O213&lt;4, 'Raw Data'!P213-'Raw Data'!O213&gt;0)), 'Raw Data'!H213, 0))</f>
        <v/>
      </c>
      <c r="H220">
        <f>IF(ISBLANK('Raw Data'!J213), 0, IF(AND(1=MATCH(LARGE('Raw Data'!G213:J213, 4), 'Raw Data'!G213:J213, 0), AND('Raw Data'!O213-'Raw Data'!P213&lt;4, 'Raw Data'!O213-'Raw Data'!P213&gt;0)), 'Raw Data'!G213, 0))</f>
        <v/>
      </c>
      <c r="I220">
        <f>IF(ISBLANK('Raw Data'!J213), 0, IF(AND(4=MATCH(LARGE('Raw Data'!G213:J213, 3), 'Raw Data'!G213:J213, 0), 'Raw Data'!P213-'Raw Data'!O213&gt;3), 'Raw Data'!J213, 0))</f>
        <v/>
      </c>
      <c r="J220">
        <f>IF(ISBLANK('Raw Data'!J213), 0, IF(AND(3=MATCH(LARGE('Raw Data'!G213:J213, 3), 'Raw Data'!G213:J213, 0), 'Raw Data'!O213-'Raw Data'!P213&gt;3), 'Raw Data'!I213, 0))</f>
        <v/>
      </c>
      <c r="K220">
        <f>IF(ISBLANK('Raw Data'!J213), 0, IF(AND(2=MATCH(LARGE('Raw Data'!G213:J213, 3), 'Raw Data'!G213:J213, 0), AND('Raw Data'!P213-'Raw Data'!O213&lt;4, 'Raw Data'!P213-'Raw Data'!O213&gt;0)), 'Raw Data'!H213, 0))</f>
        <v/>
      </c>
      <c r="L220">
        <f>IF(ISBLANK('Raw Data'!J213), 0, IF(AND(1=MATCH(LARGE('Raw Data'!G213:J213, 3), 'Raw Data'!G213:J213, 0), AND('Raw Data'!O213-'Raw Data'!P213&lt;4, 'Raw Data'!O213-'Raw Data'!P213&gt;0)), 'Raw Data'!G213, 0))</f>
        <v/>
      </c>
      <c r="M220">
        <f>IF(ISBLANK('Raw Data'!J213), 0, IF(AND(4=MATCH(LARGE('Raw Data'!G213:J213, 2), 'Raw Data'!G213:J213, 0), 'Raw Data'!P213-'Raw Data'!O213&gt;3), 'Raw Data'!J213, 0))</f>
        <v/>
      </c>
      <c r="N220">
        <f>IF(ISBLANK('Raw Data'!J213), 0, IF(AND(3=MATCH(LARGE('Raw Data'!G213:J213, 2), 'Raw Data'!G213:J213, 0), 'Raw Data'!O213-'Raw Data'!P213&gt;3), 'Raw Data'!I213, 0))</f>
        <v/>
      </c>
      <c r="O220">
        <f>IF(ISBLANK('Raw Data'!J213), 0, IF(AND(2=MATCH(LARGE('Raw Data'!G213:J213, 2), 'Raw Data'!G213:J213, 0), AND('Raw Data'!P213-'Raw Data'!O213&lt;4, 'Raw Data'!P213-'Raw Data'!O213&gt;0)), 'Raw Data'!H213, 0))</f>
        <v/>
      </c>
      <c r="P220">
        <f>IF(ISBLANK('Raw Data'!J213), 0, IF(AND(1=MATCH(LARGE('Raw Data'!G213:J213, 2), 'Raw Data'!G213:J213, 0), AND('Raw Data'!O213-'Raw Data'!P213&lt;4, 'Raw Data'!O213-'Raw Data'!P213&gt;0)), 'Raw Data'!G213, 0))</f>
        <v/>
      </c>
      <c r="Q220">
        <f>IF(ISBLANK('Raw Data'!J213), 0, IF(AND(4=MATCH(LARGE('Raw Data'!G213:J213, 1), 'Raw Data'!G213:J213, 0), 'Raw Data'!P213-'Raw Data'!O213&gt;3), 'Raw Data'!J213, 0))</f>
        <v/>
      </c>
      <c r="R220">
        <f>IF(ISBLANK('Raw Data'!J213), 0, IF(AND(3=MATCH(LARGE('Raw Data'!G213:J213, 1), 'Raw Data'!G213:J213, 0), 'Raw Data'!O213-'Raw Data'!P213&gt;3), 'Raw Data'!I213, 0))</f>
        <v/>
      </c>
      <c r="S220">
        <f>IF(AND('Raw Data'!P213-'Raw Data'!O213&gt;4, 'Raw Data'!F213&lt;'Raw Data'!C213), 'Raw Data'!J213, 0)</f>
        <v/>
      </c>
      <c r="T220">
        <f>IF(AND('Raw Data'!O213-'Raw Data'!P213&gt;4, 'Raw Data'!F213&gt;'Raw Data'!C213), 'Raw Data'!I213, 0)</f>
        <v/>
      </c>
      <c r="U220">
        <f>IF(AND('Raw Data'!P213-'Raw Data'!O213&lt;3, 'Raw Data'!P213&gt;'Raw Data'!O213, 'Raw Data'!F213&lt;'Raw Data'!C213), 'Raw Data'!H213, 0)</f>
        <v/>
      </c>
      <c r="V220">
        <f>IF(AND('Raw Data'!P213-'Raw Data'!O213&lt;3, 'Raw Data'!P213&gt;'Raw Data'!O213, 'Raw Data'!F213&gt;'Raw Data'!C213), 'Raw Data'!G213, 0)</f>
        <v/>
      </c>
    </row>
    <row r="221">
      <c r="A221">
        <f>IF(AND('Raw Data'!F214&lt;'Raw Data'!C214, 'Raw Data'!P214&gt;'Raw Data'!O214, 'Raw Data'!P214-'Raw Data'!O214&gt;3), 'Raw Data'!J214, 0)</f>
        <v/>
      </c>
      <c r="B221">
        <f>IF(AND('Raw Data'!C214&lt;'Raw Data'!F214, 'Raw Data'!O214&gt;'Raw Data'!P214, 'Raw Data'!O214-'Raw Data'!P214&gt;3), 'Raw Data'!I214, 0)</f>
        <v/>
      </c>
      <c r="C221">
        <f>IF(AND('Raw Data'!F214&lt;'Raw Data'!C214, 'Raw Data'!P214&gt;'Raw Data'!O214, 'Raw Data'!P214-'Raw Data'!O214&lt;4), 'Raw Data'!H214, 0)</f>
        <v/>
      </c>
      <c r="D221">
        <f>IF(AND('Raw Data'!C214&lt;'Raw Data'!F214, 'Raw Data'!O214&gt;'Raw Data'!P214, 'Raw Data'!O214-'Raw Data'!P214&lt;4), 'Raw Data'!G214, 0)</f>
        <v/>
      </c>
      <c r="E221">
        <f>IF(ISBLANK('Raw Data'!J214), 0, IF(AND(4=MATCH(LARGE('Raw Data'!G214:J214, 4), 'Raw Data'!G214:J214, 0), 'Raw Data'!P214-'Raw Data'!O214&gt;3), 'Raw Data'!J214, 0))</f>
        <v/>
      </c>
      <c r="F221">
        <f>IF(ISBLANK('Raw Data'!J214), 0, IF(AND(3=MATCH(LARGE('Raw Data'!G214:J214, 4), 'Raw Data'!G214:J214, 0), 'Raw Data'!O214-'Raw Data'!P214&gt;3), 'Raw Data'!I214, 0))</f>
        <v/>
      </c>
      <c r="G221">
        <f>IF(ISBLANK('Raw Data'!J214), 0, IF(AND(2=MATCH(LARGE('Raw Data'!G214:J214, 4), 'Raw Data'!G214:J214, 0), AND('Raw Data'!P214-'Raw Data'!O214&lt;4, 'Raw Data'!P214-'Raw Data'!O214&gt;0)), 'Raw Data'!H214, 0))</f>
        <v/>
      </c>
      <c r="H221">
        <f>IF(ISBLANK('Raw Data'!J214), 0, IF(AND(1=MATCH(LARGE('Raw Data'!G214:J214, 4), 'Raw Data'!G214:J214, 0), AND('Raw Data'!O214-'Raw Data'!P214&lt;4, 'Raw Data'!O214-'Raw Data'!P214&gt;0)), 'Raw Data'!G214, 0))</f>
        <v/>
      </c>
      <c r="I221">
        <f>IF(ISBLANK('Raw Data'!J214), 0, IF(AND(4=MATCH(LARGE('Raw Data'!G214:J214, 3), 'Raw Data'!G214:J214, 0), 'Raw Data'!P214-'Raw Data'!O214&gt;3), 'Raw Data'!J214, 0))</f>
        <v/>
      </c>
      <c r="J221">
        <f>IF(ISBLANK('Raw Data'!J214), 0, IF(AND(3=MATCH(LARGE('Raw Data'!G214:J214, 3), 'Raw Data'!G214:J214, 0), 'Raw Data'!O214-'Raw Data'!P214&gt;3), 'Raw Data'!I214, 0))</f>
        <v/>
      </c>
      <c r="K221">
        <f>IF(ISBLANK('Raw Data'!J214), 0, IF(AND(2=MATCH(LARGE('Raw Data'!G214:J214, 3), 'Raw Data'!G214:J214, 0), AND('Raw Data'!P214-'Raw Data'!O214&lt;4, 'Raw Data'!P214-'Raw Data'!O214&gt;0)), 'Raw Data'!H214, 0))</f>
        <v/>
      </c>
      <c r="L221">
        <f>IF(ISBLANK('Raw Data'!J214), 0, IF(AND(1=MATCH(LARGE('Raw Data'!G214:J214, 3), 'Raw Data'!G214:J214, 0), AND('Raw Data'!O214-'Raw Data'!P214&lt;4, 'Raw Data'!O214-'Raw Data'!P214&gt;0)), 'Raw Data'!G214, 0))</f>
        <v/>
      </c>
      <c r="M221">
        <f>IF(ISBLANK('Raw Data'!J214), 0, IF(AND(4=MATCH(LARGE('Raw Data'!G214:J214, 2), 'Raw Data'!G214:J214, 0), 'Raw Data'!P214-'Raw Data'!O214&gt;3), 'Raw Data'!J214, 0))</f>
        <v/>
      </c>
      <c r="N221">
        <f>IF(ISBLANK('Raw Data'!J214), 0, IF(AND(3=MATCH(LARGE('Raw Data'!G214:J214, 2), 'Raw Data'!G214:J214, 0), 'Raw Data'!O214-'Raw Data'!P214&gt;3), 'Raw Data'!I214, 0))</f>
        <v/>
      </c>
      <c r="O221">
        <f>IF(ISBLANK('Raw Data'!J214), 0, IF(AND(2=MATCH(LARGE('Raw Data'!G214:J214, 2), 'Raw Data'!G214:J214, 0), AND('Raw Data'!P214-'Raw Data'!O214&lt;4, 'Raw Data'!P214-'Raw Data'!O214&gt;0)), 'Raw Data'!H214, 0))</f>
        <v/>
      </c>
      <c r="P221">
        <f>IF(ISBLANK('Raw Data'!J214), 0, IF(AND(1=MATCH(LARGE('Raw Data'!G214:J214, 2), 'Raw Data'!G214:J214, 0), AND('Raw Data'!O214-'Raw Data'!P214&lt;4, 'Raw Data'!O214-'Raw Data'!P214&gt;0)), 'Raw Data'!G214, 0))</f>
        <v/>
      </c>
      <c r="Q221">
        <f>IF(ISBLANK('Raw Data'!J214), 0, IF(AND(4=MATCH(LARGE('Raw Data'!G214:J214, 1), 'Raw Data'!G214:J214, 0), 'Raw Data'!P214-'Raw Data'!O214&gt;3), 'Raw Data'!J214, 0))</f>
        <v/>
      </c>
      <c r="R221">
        <f>IF(ISBLANK('Raw Data'!J214), 0, IF(AND(3=MATCH(LARGE('Raw Data'!G214:J214, 1), 'Raw Data'!G214:J214, 0), 'Raw Data'!O214-'Raw Data'!P214&gt;3), 'Raw Data'!I214, 0))</f>
        <v/>
      </c>
      <c r="S221">
        <f>IF(AND('Raw Data'!P214-'Raw Data'!O214&gt;4, 'Raw Data'!F214&lt;'Raw Data'!C214), 'Raw Data'!J214, 0)</f>
        <v/>
      </c>
      <c r="T221">
        <f>IF(AND('Raw Data'!O214-'Raw Data'!P214&gt;4, 'Raw Data'!F214&gt;'Raw Data'!C214), 'Raw Data'!I214, 0)</f>
        <v/>
      </c>
      <c r="U221">
        <f>IF(AND('Raw Data'!P214-'Raw Data'!O214&lt;3, 'Raw Data'!P214&gt;'Raw Data'!O214, 'Raw Data'!F214&lt;'Raw Data'!C214), 'Raw Data'!H214, 0)</f>
        <v/>
      </c>
      <c r="V221">
        <f>IF(AND('Raw Data'!P214-'Raw Data'!O214&lt;3, 'Raw Data'!P214&gt;'Raw Data'!O214, 'Raw Data'!F214&gt;'Raw Data'!C214), 'Raw Data'!G214, 0)</f>
        <v/>
      </c>
    </row>
    <row r="222">
      <c r="A222">
        <f>IF(AND('Raw Data'!F215&lt;'Raw Data'!C215, 'Raw Data'!P215&gt;'Raw Data'!O215, 'Raw Data'!P215-'Raw Data'!O215&gt;3), 'Raw Data'!J215, 0)</f>
        <v/>
      </c>
      <c r="B222">
        <f>IF(AND('Raw Data'!C215&lt;'Raw Data'!F215, 'Raw Data'!O215&gt;'Raw Data'!P215, 'Raw Data'!O215-'Raw Data'!P215&gt;3), 'Raw Data'!I215, 0)</f>
        <v/>
      </c>
      <c r="C222">
        <f>IF(AND('Raw Data'!F215&lt;'Raw Data'!C215, 'Raw Data'!P215&gt;'Raw Data'!O215, 'Raw Data'!P215-'Raw Data'!O215&lt;4), 'Raw Data'!H215, 0)</f>
        <v/>
      </c>
      <c r="D222">
        <f>IF(AND('Raw Data'!C215&lt;'Raw Data'!F215, 'Raw Data'!O215&gt;'Raw Data'!P215, 'Raw Data'!O215-'Raw Data'!P215&lt;4), 'Raw Data'!G215, 0)</f>
        <v/>
      </c>
      <c r="E222">
        <f>IF(ISBLANK('Raw Data'!J215), 0, IF(AND(4=MATCH(LARGE('Raw Data'!G215:J215, 4), 'Raw Data'!G215:J215, 0), 'Raw Data'!P215-'Raw Data'!O215&gt;3), 'Raw Data'!J215, 0))</f>
        <v/>
      </c>
      <c r="F222">
        <f>IF(ISBLANK('Raw Data'!J215), 0, IF(AND(3=MATCH(LARGE('Raw Data'!G215:J215, 4), 'Raw Data'!G215:J215, 0), 'Raw Data'!O215-'Raw Data'!P215&gt;3), 'Raw Data'!I215, 0))</f>
        <v/>
      </c>
      <c r="G222">
        <f>IF(ISBLANK('Raw Data'!J215), 0, IF(AND(2=MATCH(LARGE('Raw Data'!G215:J215, 4), 'Raw Data'!G215:J215, 0), AND('Raw Data'!P215-'Raw Data'!O215&lt;4, 'Raw Data'!P215-'Raw Data'!O215&gt;0)), 'Raw Data'!H215, 0))</f>
        <v/>
      </c>
      <c r="H222">
        <f>IF(ISBLANK('Raw Data'!J215), 0, IF(AND(1=MATCH(LARGE('Raw Data'!G215:J215, 4), 'Raw Data'!G215:J215, 0), AND('Raw Data'!O215-'Raw Data'!P215&lt;4, 'Raw Data'!O215-'Raw Data'!P215&gt;0)), 'Raw Data'!G215, 0))</f>
        <v/>
      </c>
      <c r="I222">
        <f>IF(ISBLANK('Raw Data'!J215), 0, IF(AND(4=MATCH(LARGE('Raw Data'!G215:J215, 3), 'Raw Data'!G215:J215, 0), 'Raw Data'!P215-'Raw Data'!O215&gt;3), 'Raw Data'!J215, 0))</f>
        <v/>
      </c>
      <c r="J222">
        <f>IF(ISBLANK('Raw Data'!J215), 0, IF(AND(3=MATCH(LARGE('Raw Data'!G215:J215, 3), 'Raw Data'!G215:J215, 0), 'Raw Data'!O215-'Raw Data'!P215&gt;3), 'Raw Data'!I215, 0))</f>
        <v/>
      </c>
      <c r="K222">
        <f>IF(ISBLANK('Raw Data'!J215), 0, IF(AND(2=MATCH(LARGE('Raw Data'!G215:J215, 3), 'Raw Data'!G215:J215, 0), AND('Raw Data'!P215-'Raw Data'!O215&lt;4, 'Raw Data'!P215-'Raw Data'!O215&gt;0)), 'Raw Data'!H215, 0))</f>
        <v/>
      </c>
      <c r="L222">
        <f>IF(ISBLANK('Raw Data'!J215), 0, IF(AND(1=MATCH(LARGE('Raw Data'!G215:J215, 3), 'Raw Data'!G215:J215, 0), AND('Raw Data'!O215-'Raw Data'!P215&lt;4, 'Raw Data'!O215-'Raw Data'!P215&gt;0)), 'Raw Data'!G215, 0))</f>
        <v/>
      </c>
      <c r="M222">
        <f>IF(ISBLANK('Raw Data'!J215), 0, IF(AND(4=MATCH(LARGE('Raw Data'!G215:J215, 2), 'Raw Data'!G215:J215, 0), 'Raw Data'!P215-'Raw Data'!O215&gt;3), 'Raw Data'!J215, 0))</f>
        <v/>
      </c>
      <c r="N222">
        <f>IF(ISBLANK('Raw Data'!J215), 0, IF(AND(3=MATCH(LARGE('Raw Data'!G215:J215, 2), 'Raw Data'!G215:J215, 0), 'Raw Data'!O215-'Raw Data'!P215&gt;3), 'Raw Data'!I215, 0))</f>
        <v/>
      </c>
      <c r="O222">
        <f>IF(ISBLANK('Raw Data'!J215), 0, IF(AND(2=MATCH(LARGE('Raw Data'!G215:J215, 2), 'Raw Data'!G215:J215, 0), AND('Raw Data'!P215-'Raw Data'!O215&lt;4, 'Raw Data'!P215-'Raw Data'!O215&gt;0)), 'Raw Data'!H215, 0))</f>
        <v/>
      </c>
      <c r="P222">
        <f>IF(ISBLANK('Raw Data'!J215), 0, IF(AND(1=MATCH(LARGE('Raw Data'!G215:J215, 2), 'Raw Data'!G215:J215, 0), AND('Raw Data'!O215-'Raw Data'!P215&lt;4, 'Raw Data'!O215-'Raw Data'!P215&gt;0)), 'Raw Data'!G215, 0))</f>
        <v/>
      </c>
      <c r="Q222">
        <f>IF(ISBLANK('Raw Data'!J215), 0, IF(AND(4=MATCH(LARGE('Raw Data'!G215:J215, 1), 'Raw Data'!G215:J215, 0), 'Raw Data'!P215-'Raw Data'!O215&gt;3), 'Raw Data'!J215, 0))</f>
        <v/>
      </c>
      <c r="R222">
        <f>IF(ISBLANK('Raw Data'!J215), 0, IF(AND(3=MATCH(LARGE('Raw Data'!G215:J215, 1), 'Raw Data'!G215:J215, 0), 'Raw Data'!O215-'Raw Data'!P215&gt;3), 'Raw Data'!I215, 0))</f>
        <v/>
      </c>
      <c r="S222">
        <f>IF(AND('Raw Data'!P215-'Raw Data'!O215&gt;4, 'Raw Data'!F215&lt;'Raw Data'!C215), 'Raw Data'!J215, 0)</f>
        <v/>
      </c>
      <c r="T222">
        <f>IF(AND('Raw Data'!O215-'Raw Data'!P215&gt;4, 'Raw Data'!F215&gt;'Raw Data'!C215), 'Raw Data'!I215, 0)</f>
        <v/>
      </c>
      <c r="U222">
        <f>IF(AND('Raw Data'!P215-'Raw Data'!O215&lt;3, 'Raw Data'!P215&gt;'Raw Data'!O215, 'Raw Data'!F215&lt;'Raw Data'!C215), 'Raw Data'!H215, 0)</f>
        <v/>
      </c>
      <c r="V222">
        <f>IF(AND('Raw Data'!P215-'Raw Data'!O215&lt;3, 'Raw Data'!P215&gt;'Raw Data'!O215, 'Raw Data'!F215&gt;'Raw Data'!C215), 'Raw Data'!G215, 0)</f>
        <v/>
      </c>
    </row>
    <row r="223">
      <c r="A223">
        <f>IF(AND('Raw Data'!F216&lt;'Raw Data'!C216, 'Raw Data'!P216&gt;'Raw Data'!O216, 'Raw Data'!P216-'Raw Data'!O216&gt;3), 'Raw Data'!J216, 0)</f>
        <v/>
      </c>
      <c r="B223">
        <f>IF(AND('Raw Data'!C216&lt;'Raw Data'!F216, 'Raw Data'!O216&gt;'Raw Data'!P216, 'Raw Data'!O216-'Raw Data'!P216&gt;3), 'Raw Data'!I216, 0)</f>
        <v/>
      </c>
      <c r="C223">
        <f>IF(AND('Raw Data'!F216&lt;'Raw Data'!C216, 'Raw Data'!P216&gt;'Raw Data'!O216, 'Raw Data'!P216-'Raw Data'!O216&lt;4), 'Raw Data'!H216, 0)</f>
        <v/>
      </c>
      <c r="D223">
        <f>IF(AND('Raw Data'!C216&lt;'Raw Data'!F216, 'Raw Data'!O216&gt;'Raw Data'!P216, 'Raw Data'!O216-'Raw Data'!P216&lt;4), 'Raw Data'!G216, 0)</f>
        <v/>
      </c>
      <c r="E223">
        <f>IF(ISBLANK('Raw Data'!J216), 0, IF(AND(4=MATCH(LARGE('Raw Data'!G216:J216, 4), 'Raw Data'!G216:J216, 0), 'Raw Data'!P216-'Raw Data'!O216&gt;3), 'Raw Data'!J216, 0))</f>
        <v/>
      </c>
      <c r="F223">
        <f>IF(ISBLANK('Raw Data'!J216), 0, IF(AND(3=MATCH(LARGE('Raw Data'!G216:J216, 4), 'Raw Data'!G216:J216, 0), 'Raw Data'!O216-'Raw Data'!P216&gt;3), 'Raw Data'!I216, 0))</f>
        <v/>
      </c>
      <c r="G223">
        <f>IF(ISBLANK('Raw Data'!J216), 0, IF(AND(2=MATCH(LARGE('Raw Data'!G216:J216, 4), 'Raw Data'!G216:J216, 0), AND('Raw Data'!P216-'Raw Data'!O216&lt;4, 'Raw Data'!P216-'Raw Data'!O216&gt;0)), 'Raw Data'!H216, 0))</f>
        <v/>
      </c>
      <c r="H223">
        <f>IF(ISBLANK('Raw Data'!J216), 0, IF(AND(1=MATCH(LARGE('Raw Data'!G216:J216, 4), 'Raw Data'!G216:J216, 0), AND('Raw Data'!O216-'Raw Data'!P216&lt;4, 'Raw Data'!O216-'Raw Data'!P216&gt;0)), 'Raw Data'!G216, 0))</f>
        <v/>
      </c>
      <c r="I223">
        <f>IF(ISBLANK('Raw Data'!J216), 0, IF(AND(4=MATCH(LARGE('Raw Data'!G216:J216, 3), 'Raw Data'!G216:J216, 0), 'Raw Data'!P216-'Raw Data'!O216&gt;3), 'Raw Data'!J216, 0))</f>
        <v/>
      </c>
      <c r="J223">
        <f>IF(ISBLANK('Raw Data'!J216), 0, IF(AND(3=MATCH(LARGE('Raw Data'!G216:J216, 3), 'Raw Data'!G216:J216, 0), 'Raw Data'!O216-'Raw Data'!P216&gt;3), 'Raw Data'!I216, 0))</f>
        <v/>
      </c>
      <c r="K223">
        <f>IF(ISBLANK('Raw Data'!J216), 0, IF(AND(2=MATCH(LARGE('Raw Data'!G216:J216, 3), 'Raw Data'!G216:J216, 0), AND('Raw Data'!P216-'Raw Data'!O216&lt;4, 'Raw Data'!P216-'Raw Data'!O216&gt;0)), 'Raw Data'!H216, 0))</f>
        <v/>
      </c>
      <c r="L223">
        <f>IF(ISBLANK('Raw Data'!J216), 0, IF(AND(1=MATCH(LARGE('Raw Data'!G216:J216, 3), 'Raw Data'!G216:J216, 0), AND('Raw Data'!O216-'Raw Data'!P216&lt;4, 'Raw Data'!O216-'Raw Data'!P216&gt;0)), 'Raw Data'!G216, 0))</f>
        <v/>
      </c>
      <c r="M223">
        <f>IF(ISBLANK('Raw Data'!J216), 0, IF(AND(4=MATCH(LARGE('Raw Data'!G216:J216, 2), 'Raw Data'!G216:J216, 0), 'Raw Data'!P216-'Raw Data'!O216&gt;3), 'Raw Data'!J216, 0))</f>
        <v/>
      </c>
      <c r="N223">
        <f>IF(ISBLANK('Raw Data'!J216), 0, IF(AND(3=MATCH(LARGE('Raw Data'!G216:J216, 2), 'Raw Data'!G216:J216, 0), 'Raw Data'!O216-'Raw Data'!P216&gt;3), 'Raw Data'!I216, 0))</f>
        <v/>
      </c>
      <c r="O223">
        <f>IF(ISBLANK('Raw Data'!J216), 0, IF(AND(2=MATCH(LARGE('Raw Data'!G216:J216, 2), 'Raw Data'!G216:J216, 0), AND('Raw Data'!P216-'Raw Data'!O216&lt;4, 'Raw Data'!P216-'Raw Data'!O216&gt;0)), 'Raw Data'!H216, 0))</f>
        <v/>
      </c>
      <c r="P223">
        <f>IF(ISBLANK('Raw Data'!J216), 0, IF(AND(1=MATCH(LARGE('Raw Data'!G216:J216, 2), 'Raw Data'!G216:J216, 0), AND('Raw Data'!O216-'Raw Data'!P216&lt;4, 'Raw Data'!O216-'Raw Data'!P216&gt;0)), 'Raw Data'!G216, 0))</f>
        <v/>
      </c>
      <c r="Q223">
        <f>IF(ISBLANK('Raw Data'!J216), 0, IF(AND(4=MATCH(LARGE('Raw Data'!G216:J216, 1), 'Raw Data'!G216:J216, 0), 'Raw Data'!P216-'Raw Data'!O216&gt;3), 'Raw Data'!J216, 0))</f>
        <v/>
      </c>
      <c r="R223">
        <f>IF(ISBLANK('Raw Data'!J216), 0, IF(AND(3=MATCH(LARGE('Raw Data'!G216:J216, 1), 'Raw Data'!G216:J216, 0), 'Raw Data'!O216-'Raw Data'!P216&gt;3), 'Raw Data'!I216, 0))</f>
        <v/>
      </c>
      <c r="S223">
        <f>IF(AND('Raw Data'!P216-'Raw Data'!O216&gt;4, 'Raw Data'!F216&lt;'Raw Data'!C216), 'Raw Data'!J216, 0)</f>
        <v/>
      </c>
      <c r="T223">
        <f>IF(AND('Raw Data'!O216-'Raw Data'!P216&gt;4, 'Raw Data'!F216&gt;'Raw Data'!C216), 'Raw Data'!I216, 0)</f>
        <v/>
      </c>
      <c r="U223">
        <f>IF(AND('Raw Data'!P216-'Raw Data'!O216&lt;3, 'Raw Data'!P216&gt;'Raw Data'!O216, 'Raw Data'!F216&lt;'Raw Data'!C216), 'Raw Data'!H216, 0)</f>
        <v/>
      </c>
      <c r="V223">
        <f>IF(AND('Raw Data'!P216-'Raw Data'!O216&lt;3, 'Raw Data'!P216&gt;'Raw Data'!O216, 'Raw Data'!F216&gt;'Raw Data'!C216), 'Raw Data'!G216, 0)</f>
        <v/>
      </c>
    </row>
    <row r="224">
      <c r="A224">
        <f>IF(AND('Raw Data'!F217&lt;'Raw Data'!C217, 'Raw Data'!P217&gt;'Raw Data'!O217, 'Raw Data'!P217-'Raw Data'!O217&gt;3), 'Raw Data'!J217, 0)</f>
        <v/>
      </c>
      <c r="B224">
        <f>IF(AND('Raw Data'!C217&lt;'Raw Data'!F217, 'Raw Data'!O217&gt;'Raw Data'!P217, 'Raw Data'!O217-'Raw Data'!P217&gt;3), 'Raw Data'!I217, 0)</f>
        <v/>
      </c>
      <c r="C224">
        <f>IF(AND('Raw Data'!F217&lt;'Raw Data'!C217, 'Raw Data'!P217&gt;'Raw Data'!O217, 'Raw Data'!P217-'Raw Data'!O217&lt;4), 'Raw Data'!H217, 0)</f>
        <v/>
      </c>
      <c r="D224">
        <f>IF(AND('Raw Data'!C217&lt;'Raw Data'!F217, 'Raw Data'!O217&gt;'Raw Data'!P217, 'Raw Data'!O217-'Raw Data'!P217&lt;4), 'Raw Data'!G217, 0)</f>
        <v/>
      </c>
      <c r="E224">
        <f>IF(ISBLANK('Raw Data'!J217), 0, IF(AND(4=MATCH(LARGE('Raw Data'!G217:J217, 4), 'Raw Data'!G217:J217, 0), 'Raw Data'!P217-'Raw Data'!O217&gt;3), 'Raw Data'!J217, 0))</f>
        <v/>
      </c>
      <c r="F224">
        <f>IF(ISBLANK('Raw Data'!J217), 0, IF(AND(3=MATCH(LARGE('Raw Data'!G217:J217, 4), 'Raw Data'!G217:J217, 0), 'Raw Data'!O217-'Raw Data'!P217&gt;3), 'Raw Data'!I217, 0))</f>
        <v/>
      </c>
      <c r="G224">
        <f>IF(ISBLANK('Raw Data'!J217), 0, IF(AND(2=MATCH(LARGE('Raw Data'!G217:J217, 4), 'Raw Data'!G217:J217, 0), AND('Raw Data'!P217-'Raw Data'!O217&lt;4, 'Raw Data'!P217-'Raw Data'!O217&gt;0)), 'Raw Data'!H217, 0))</f>
        <v/>
      </c>
      <c r="H224">
        <f>IF(ISBLANK('Raw Data'!J217), 0, IF(AND(1=MATCH(LARGE('Raw Data'!G217:J217, 4), 'Raw Data'!G217:J217, 0), AND('Raw Data'!O217-'Raw Data'!P217&lt;4, 'Raw Data'!O217-'Raw Data'!P217&gt;0)), 'Raw Data'!G217, 0))</f>
        <v/>
      </c>
      <c r="I224">
        <f>IF(ISBLANK('Raw Data'!J217), 0, IF(AND(4=MATCH(LARGE('Raw Data'!G217:J217, 3), 'Raw Data'!G217:J217, 0), 'Raw Data'!P217-'Raw Data'!O217&gt;3), 'Raw Data'!J217, 0))</f>
        <v/>
      </c>
      <c r="J224">
        <f>IF(ISBLANK('Raw Data'!J217), 0, IF(AND(3=MATCH(LARGE('Raw Data'!G217:J217, 3), 'Raw Data'!G217:J217, 0), 'Raw Data'!O217-'Raw Data'!P217&gt;3), 'Raw Data'!I217, 0))</f>
        <v/>
      </c>
      <c r="K224">
        <f>IF(ISBLANK('Raw Data'!J217), 0, IF(AND(2=MATCH(LARGE('Raw Data'!G217:J217, 3), 'Raw Data'!G217:J217, 0), AND('Raw Data'!P217-'Raw Data'!O217&lt;4, 'Raw Data'!P217-'Raw Data'!O217&gt;0)), 'Raw Data'!H217, 0))</f>
        <v/>
      </c>
      <c r="L224">
        <f>IF(ISBLANK('Raw Data'!J217), 0, IF(AND(1=MATCH(LARGE('Raw Data'!G217:J217, 3), 'Raw Data'!G217:J217, 0), AND('Raw Data'!O217-'Raw Data'!P217&lt;4, 'Raw Data'!O217-'Raw Data'!P217&gt;0)), 'Raw Data'!G217, 0))</f>
        <v/>
      </c>
      <c r="M224">
        <f>IF(ISBLANK('Raw Data'!J217), 0, IF(AND(4=MATCH(LARGE('Raw Data'!G217:J217, 2), 'Raw Data'!G217:J217, 0), 'Raw Data'!P217-'Raw Data'!O217&gt;3), 'Raw Data'!J217, 0))</f>
        <v/>
      </c>
      <c r="N224">
        <f>IF(ISBLANK('Raw Data'!J217), 0, IF(AND(3=MATCH(LARGE('Raw Data'!G217:J217, 2), 'Raw Data'!G217:J217, 0), 'Raw Data'!O217-'Raw Data'!P217&gt;3), 'Raw Data'!I217, 0))</f>
        <v/>
      </c>
      <c r="O224">
        <f>IF(ISBLANK('Raw Data'!J217), 0, IF(AND(2=MATCH(LARGE('Raw Data'!G217:J217, 2), 'Raw Data'!G217:J217, 0), AND('Raw Data'!P217-'Raw Data'!O217&lt;4, 'Raw Data'!P217-'Raw Data'!O217&gt;0)), 'Raw Data'!H217, 0))</f>
        <v/>
      </c>
      <c r="P224">
        <f>IF(ISBLANK('Raw Data'!J217), 0, IF(AND(1=MATCH(LARGE('Raw Data'!G217:J217, 2), 'Raw Data'!G217:J217, 0), AND('Raw Data'!O217-'Raw Data'!P217&lt;4, 'Raw Data'!O217-'Raw Data'!P217&gt;0)), 'Raw Data'!G217, 0))</f>
        <v/>
      </c>
      <c r="Q224">
        <f>IF(ISBLANK('Raw Data'!J217), 0, IF(AND(4=MATCH(LARGE('Raw Data'!G217:J217, 1), 'Raw Data'!G217:J217, 0), 'Raw Data'!P217-'Raw Data'!O217&gt;3), 'Raw Data'!J217, 0))</f>
        <v/>
      </c>
      <c r="R224">
        <f>IF(ISBLANK('Raw Data'!J217), 0, IF(AND(3=MATCH(LARGE('Raw Data'!G217:J217, 1), 'Raw Data'!G217:J217, 0), 'Raw Data'!O217-'Raw Data'!P217&gt;3), 'Raw Data'!I217, 0))</f>
        <v/>
      </c>
      <c r="S224">
        <f>IF(AND('Raw Data'!P217-'Raw Data'!O217&gt;4, 'Raw Data'!F217&lt;'Raw Data'!C217), 'Raw Data'!J217, 0)</f>
        <v/>
      </c>
      <c r="T224">
        <f>IF(AND('Raw Data'!O217-'Raw Data'!P217&gt;4, 'Raw Data'!F217&gt;'Raw Data'!C217), 'Raw Data'!I217, 0)</f>
        <v/>
      </c>
      <c r="U224">
        <f>IF(AND('Raw Data'!P217-'Raw Data'!O217&lt;3, 'Raw Data'!P217&gt;'Raw Data'!O217, 'Raw Data'!F217&lt;'Raw Data'!C217), 'Raw Data'!H217, 0)</f>
        <v/>
      </c>
      <c r="V224">
        <f>IF(AND('Raw Data'!P217-'Raw Data'!O217&lt;3, 'Raw Data'!P217&gt;'Raw Data'!O217, 'Raw Data'!F217&gt;'Raw Data'!C217), 'Raw Data'!G217, 0)</f>
        <v/>
      </c>
    </row>
    <row r="225">
      <c r="A225">
        <f>IF(AND('Raw Data'!F218&lt;'Raw Data'!C218, 'Raw Data'!P218&gt;'Raw Data'!O218, 'Raw Data'!P218-'Raw Data'!O218&gt;3), 'Raw Data'!J218, 0)</f>
        <v/>
      </c>
      <c r="B225">
        <f>IF(AND('Raw Data'!C218&lt;'Raw Data'!F218, 'Raw Data'!O218&gt;'Raw Data'!P218, 'Raw Data'!O218-'Raw Data'!P218&gt;3), 'Raw Data'!I218, 0)</f>
        <v/>
      </c>
      <c r="C225">
        <f>IF(AND('Raw Data'!F218&lt;'Raw Data'!C218, 'Raw Data'!P218&gt;'Raw Data'!O218, 'Raw Data'!P218-'Raw Data'!O218&lt;4), 'Raw Data'!H218, 0)</f>
        <v/>
      </c>
      <c r="D225">
        <f>IF(AND('Raw Data'!C218&lt;'Raw Data'!F218, 'Raw Data'!O218&gt;'Raw Data'!P218, 'Raw Data'!O218-'Raw Data'!P218&lt;4), 'Raw Data'!G218, 0)</f>
        <v/>
      </c>
      <c r="E225">
        <f>IF(ISBLANK('Raw Data'!J218), 0, IF(AND(4=MATCH(LARGE('Raw Data'!G218:J218, 4), 'Raw Data'!G218:J218, 0), 'Raw Data'!P218-'Raw Data'!O218&gt;3), 'Raw Data'!J218, 0))</f>
        <v/>
      </c>
      <c r="F225">
        <f>IF(ISBLANK('Raw Data'!J218), 0, IF(AND(3=MATCH(LARGE('Raw Data'!G218:J218, 4), 'Raw Data'!G218:J218, 0), 'Raw Data'!O218-'Raw Data'!P218&gt;3), 'Raw Data'!I218, 0))</f>
        <v/>
      </c>
      <c r="G225">
        <f>IF(ISBLANK('Raw Data'!J218), 0, IF(AND(2=MATCH(LARGE('Raw Data'!G218:J218, 4), 'Raw Data'!G218:J218, 0), AND('Raw Data'!P218-'Raw Data'!O218&lt;4, 'Raw Data'!P218-'Raw Data'!O218&gt;0)), 'Raw Data'!H218, 0))</f>
        <v/>
      </c>
      <c r="H225">
        <f>IF(ISBLANK('Raw Data'!J218), 0, IF(AND(1=MATCH(LARGE('Raw Data'!G218:J218, 4), 'Raw Data'!G218:J218, 0), AND('Raw Data'!O218-'Raw Data'!P218&lt;4, 'Raw Data'!O218-'Raw Data'!P218&gt;0)), 'Raw Data'!G218, 0))</f>
        <v/>
      </c>
      <c r="I225">
        <f>IF(ISBLANK('Raw Data'!J218), 0, IF(AND(4=MATCH(LARGE('Raw Data'!G218:J218, 3), 'Raw Data'!G218:J218, 0), 'Raw Data'!P218-'Raw Data'!O218&gt;3), 'Raw Data'!J218, 0))</f>
        <v/>
      </c>
      <c r="J225">
        <f>IF(ISBLANK('Raw Data'!J218), 0, IF(AND(3=MATCH(LARGE('Raw Data'!G218:J218, 3), 'Raw Data'!G218:J218, 0), 'Raw Data'!O218-'Raw Data'!P218&gt;3), 'Raw Data'!I218, 0))</f>
        <v/>
      </c>
      <c r="K225">
        <f>IF(ISBLANK('Raw Data'!J218), 0, IF(AND(2=MATCH(LARGE('Raw Data'!G218:J218, 3), 'Raw Data'!G218:J218, 0), AND('Raw Data'!P218-'Raw Data'!O218&lt;4, 'Raw Data'!P218-'Raw Data'!O218&gt;0)), 'Raw Data'!H218, 0))</f>
        <v/>
      </c>
      <c r="L225">
        <f>IF(ISBLANK('Raw Data'!J218), 0, IF(AND(1=MATCH(LARGE('Raw Data'!G218:J218, 3), 'Raw Data'!G218:J218, 0), AND('Raw Data'!O218-'Raw Data'!P218&lt;4, 'Raw Data'!O218-'Raw Data'!P218&gt;0)), 'Raw Data'!G218, 0))</f>
        <v/>
      </c>
      <c r="M225">
        <f>IF(ISBLANK('Raw Data'!J218), 0, IF(AND(4=MATCH(LARGE('Raw Data'!G218:J218, 2), 'Raw Data'!G218:J218, 0), 'Raw Data'!P218-'Raw Data'!O218&gt;3), 'Raw Data'!J218, 0))</f>
        <v/>
      </c>
      <c r="N225">
        <f>IF(ISBLANK('Raw Data'!J218), 0, IF(AND(3=MATCH(LARGE('Raw Data'!G218:J218, 2), 'Raw Data'!G218:J218, 0), 'Raw Data'!O218-'Raw Data'!P218&gt;3), 'Raw Data'!I218, 0))</f>
        <v/>
      </c>
      <c r="O225">
        <f>IF(ISBLANK('Raw Data'!J218), 0, IF(AND(2=MATCH(LARGE('Raw Data'!G218:J218, 2), 'Raw Data'!G218:J218, 0), AND('Raw Data'!P218-'Raw Data'!O218&lt;4, 'Raw Data'!P218-'Raw Data'!O218&gt;0)), 'Raw Data'!H218, 0))</f>
        <v/>
      </c>
      <c r="P225">
        <f>IF(ISBLANK('Raw Data'!J218), 0, IF(AND(1=MATCH(LARGE('Raw Data'!G218:J218, 2), 'Raw Data'!G218:J218, 0), AND('Raw Data'!O218-'Raw Data'!P218&lt;4, 'Raw Data'!O218-'Raw Data'!P218&gt;0)), 'Raw Data'!G218, 0))</f>
        <v/>
      </c>
      <c r="Q225">
        <f>IF(ISBLANK('Raw Data'!J218), 0, IF(AND(4=MATCH(LARGE('Raw Data'!G218:J218, 1), 'Raw Data'!G218:J218, 0), 'Raw Data'!P218-'Raw Data'!O218&gt;3), 'Raw Data'!J218, 0))</f>
        <v/>
      </c>
      <c r="R225">
        <f>IF(ISBLANK('Raw Data'!J218), 0, IF(AND(3=MATCH(LARGE('Raw Data'!G218:J218, 1), 'Raw Data'!G218:J218, 0), 'Raw Data'!O218-'Raw Data'!P218&gt;3), 'Raw Data'!I218, 0))</f>
        <v/>
      </c>
      <c r="S225">
        <f>IF(AND('Raw Data'!P218-'Raw Data'!O218&gt;4, 'Raw Data'!F218&lt;'Raw Data'!C218), 'Raw Data'!J218, 0)</f>
        <v/>
      </c>
      <c r="T225">
        <f>IF(AND('Raw Data'!O218-'Raw Data'!P218&gt;4, 'Raw Data'!F218&gt;'Raw Data'!C218), 'Raw Data'!I218, 0)</f>
        <v/>
      </c>
      <c r="U225">
        <f>IF(AND('Raw Data'!P218-'Raw Data'!O218&lt;3, 'Raw Data'!P218&gt;'Raw Data'!O218, 'Raw Data'!F218&lt;'Raw Data'!C218), 'Raw Data'!H218, 0)</f>
        <v/>
      </c>
      <c r="V225">
        <f>IF(AND('Raw Data'!P218-'Raw Data'!O218&lt;3, 'Raw Data'!P218&gt;'Raw Data'!O218, 'Raw Data'!F218&gt;'Raw Data'!C218), 'Raw Data'!G218, 0)</f>
        <v/>
      </c>
    </row>
    <row r="226">
      <c r="A226">
        <f>IF(AND('Raw Data'!F219&lt;'Raw Data'!C219, 'Raw Data'!P219&gt;'Raw Data'!O219, 'Raw Data'!P219-'Raw Data'!O219&gt;3), 'Raw Data'!J219, 0)</f>
        <v/>
      </c>
      <c r="B226">
        <f>IF(AND('Raw Data'!C219&lt;'Raw Data'!F219, 'Raw Data'!O219&gt;'Raw Data'!P219, 'Raw Data'!O219-'Raw Data'!P219&gt;3), 'Raw Data'!I219, 0)</f>
        <v/>
      </c>
      <c r="C226">
        <f>IF(AND('Raw Data'!F219&lt;'Raw Data'!C219, 'Raw Data'!P219&gt;'Raw Data'!O219, 'Raw Data'!P219-'Raw Data'!O219&lt;4), 'Raw Data'!H219, 0)</f>
        <v/>
      </c>
      <c r="D226">
        <f>IF(AND('Raw Data'!C219&lt;'Raw Data'!F219, 'Raw Data'!O219&gt;'Raw Data'!P219, 'Raw Data'!O219-'Raw Data'!P219&lt;4), 'Raw Data'!G219, 0)</f>
        <v/>
      </c>
      <c r="E226">
        <f>IF(ISBLANK('Raw Data'!J219), 0, IF(AND(4=MATCH(LARGE('Raw Data'!G219:J219, 4), 'Raw Data'!G219:J219, 0), 'Raw Data'!P219-'Raw Data'!O219&gt;3), 'Raw Data'!J219, 0))</f>
        <v/>
      </c>
      <c r="F226">
        <f>IF(ISBLANK('Raw Data'!J219), 0, IF(AND(3=MATCH(LARGE('Raw Data'!G219:J219, 4), 'Raw Data'!G219:J219, 0), 'Raw Data'!O219-'Raw Data'!P219&gt;3), 'Raw Data'!I219, 0))</f>
        <v/>
      </c>
      <c r="G226">
        <f>IF(ISBLANK('Raw Data'!J219), 0, IF(AND(2=MATCH(LARGE('Raw Data'!G219:J219, 4), 'Raw Data'!G219:J219, 0), AND('Raw Data'!P219-'Raw Data'!O219&lt;4, 'Raw Data'!P219-'Raw Data'!O219&gt;0)), 'Raw Data'!H219, 0))</f>
        <v/>
      </c>
      <c r="H226">
        <f>IF(ISBLANK('Raw Data'!J219), 0, IF(AND(1=MATCH(LARGE('Raw Data'!G219:J219, 4), 'Raw Data'!G219:J219, 0), AND('Raw Data'!O219-'Raw Data'!P219&lt;4, 'Raw Data'!O219-'Raw Data'!P219&gt;0)), 'Raw Data'!G219, 0))</f>
        <v/>
      </c>
      <c r="I226">
        <f>IF(ISBLANK('Raw Data'!J219), 0, IF(AND(4=MATCH(LARGE('Raw Data'!G219:J219, 3), 'Raw Data'!G219:J219, 0), 'Raw Data'!P219-'Raw Data'!O219&gt;3), 'Raw Data'!J219, 0))</f>
        <v/>
      </c>
      <c r="J226">
        <f>IF(ISBLANK('Raw Data'!J219), 0, IF(AND(3=MATCH(LARGE('Raw Data'!G219:J219, 3), 'Raw Data'!G219:J219, 0), 'Raw Data'!O219-'Raw Data'!P219&gt;3), 'Raw Data'!I219, 0))</f>
        <v/>
      </c>
      <c r="K226">
        <f>IF(ISBLANK('Raw Data'!J219), 0, IF(AND(2=MATCH(LARGE('Raw Data'!G219:J219, 3), 'Raw Data'!G219:J219, 0), AND('Raw Data'!P219-'Raw Data'!O219&lt;4, 'Raw Data'!P219-'Raw Data'!O219&gt;0)), 'Raw Data'!H219, 0))</f>
        <v/>
      </c>
      <c r="L226">
        <f>IF(ISBLANK('Raw Data'!J219), 0, IF(AND(1=MATCH(LARGE('Raw Data'!G219:J219, 3), 'Raw Data'!G219:J219, 0), AND('Raw Data'!O219-'Raw Data'!P219&lt;4, 'Raw Data'!O219-'Raw Data'!P219&gt;0)), 'Raw Data'!G219, 0))</f>
        <v/>
      </c>
      <c r="M226">
        <f>IF(ISBLANK('Raw Data'!J219), 0, IF(AND(4=MATCH(LARGE('Raw Data'!G219:J219, 2), 'Raw Data'!G219:J219, 0), 'Raw Data'!P219-'Raw Data'!O219&gt;3), 'Raw Data'!J219, 0))</f>
        <v/>
      </c>
      <c r="N226">
        <f>IF(ISBLANK('Raw Data'!J219), 0, IF(AND(3=MATCH(LARGE('Raw Data'!G219:J219, 2), 'Raw Data'!G219:J219, 0), 'Raw Data'!O219-'Raw Data'!P219&gt;3), 'Raw Data'!I219, 0))</f>
        <v/>
      </c>
      <c r="O226">
        <f>IF(ISBLANK('Raw Data'!J219), 0, IF(AND(2=MATCH(LARGE('Raw Data'!G219:J219, 2), 'Raw Data'!G219:J219, 0), AND('Raw Data'!P219-'Raw Data'!O219&lt;4, 'Raw Data'!P219-'Raw Data'!O219&gt;0)), 'Raw Data'!H219, 0))</f>
        <v/>
      </c>
      <c r="P226">
        <f>IF(ISBLANK('Raw Data'!J219), 0, IF(AND(1=MATCH(LARGE('Raw Data'!G219:J219, 2), 'Raw Data'!G219:J219, 0), AND('Raw Data'!O219-'Raw Data'!P219&lt;4, 'Raw Data'!O219-'Raw Data'!P219&gt;0)), 'Raw Data'!G219, 0))</f>
        <v/>
      </c>
      <c r="Q226">
        <f>IF(ISBLANK('Raw Data'!J219), 0, IF(AND(4=MATCH(LARGE('Raw Data'!G219:J219, 1), 'Raw Data'!G219:J219, 0), 'Raw Data'!P219-'Raw Data'!O219&gt;3), 'Raw Data'!J219, 0))</f>
        <v/>
      </c>
      <c r="R226">
        <f>IF(ISBLANK('Raw Data'!J219), 0, IF(AND(3=MATCH(LARGE('Raw Data'!G219:J219, 1), 'Raw Data'!G219:J219, 0), 'Raw Data'!O219-'Raw Data'!P219&gt;3), 'Raw Data'!I219, 0))</f>
        <v/>
      </c>
      <c r="S226">
        <f>IF(AND('Raw Data'!P219-'Raw Data'!O219&gt;4, 'Raw Data'!F219&lt;'Raw Data'!C219), 'Raw Data'!J219, 0)</f>
        <v/>
      </c>
      <c r="T226">
        <f>IF(AND('Raw Data'!O219-'Raw Data'!P219&gt;4, 'Raw Data'!F219&gt;'Raw Data'!C219), 'Raw Data'!I219, 0)</f>
        <v/>
      </c>
      <c r="U226">
        <f>IF(AND('Raw Data'!P219-'Raw Data'!O219&lt;3, 'Raw Data'!P219&gt;'Raw Data'!O219, 'Raw Data'!F219&lt;'Raw Data'!C219), 'Raw Data'!H219, 0)</f>
        <v/>
      </c>
      <c r="V226">
        <f>IF(AND('Raw Data'!P219-'Raw Data'!O219&lt;3, 'Raw Data'!P219&gt;'Raw Data'!O219, 'Raw Data'!F219&gt;'Raw Data'!C219), 'Raw Data'!G219, 0)</f>
        <v/>
      </c>
    </row>
    <row r="227">
      <c r="A227">
        <f>IF(AND('Raw Data'!F220&lt;'Raw Data'!C220, 'Raw Data'!P220&gt;'Raw Data'!O220, 'Raw Data'!P220-'Raw Data'!O220&gt;3), 'Raw Data'!J220, 0)</f>
        <v/>
      </c>
      <c r="B227">
        <f>IF(AND('Raw Data'!C220&lt;'Raw Data'!F220, 'Raw Data'!O220&gt;'Raw Data'!P220, 'Raw Data'!O220-'Raw Data'!P220&gt;3), 'Raw Data'!I220, 0)</f>
        <v/>
      </c>
      <c r="C227">
        <f>IF(AND('Raw Data'!F220&lt;'Raw Data'!C220, 'Raw Data'!P220&gt;'Raw Data'!O220, 'Raw Data'!P220-'Raw Data'!O220&lt;4), 'Raw Data'!H220, 0)</f>
        <v/>
      </c>
      <c r="D227">
        <f>IF(AND('Raw Data'!C220&lt;'Raw Data'!F220, 'Raw Data'!O220&gt;'Raw Data'!P220, 'Raw Data'!O220-'Raw Data'!P220&lt;4), 'Raw Data'!G220, 0)</f>
        <v/>
      </c>
      <c r="E227">
        <f>IF(ISBLANK('Raw Data'!J220), 0, IF(AND(4=MATCH(LARGE('Raw Data'!G220:J220, 4), 'Raw Data'!G220:J220, 0), 'Raw Data'!P220-'Raw Data'!O220&gt;3), 'Raw Data'!J220, 0))</f>
        <v/>
      </c>
      <c r="F227">
        <f>IF(ISBLANK('Raw Data'!J220), 0, IF(AND(3=MATCH(LARGE('Raw Data'!G220:J220, 4), 'Raw Data'!G220:J220, 0), 'Raw Data'!O220-'Raw Data'!P220&gt;3), 'Raw Data'!I220, 0))</f>
        <v/>
      </c>
      <c r="G227">
        <f>IF(ISBLANK('Raw Data'!J220), 0, IF(AND(2=MATCH(LARGE('Raw Data'!G220:J220, 4), 'Raw Data'!G220:J220, 0), AND('Raw Data'!P220-'Raw Data'!O220&lt;4, 'Raw Data'!P220-'Raw Data'!O220&gt;0)), 'Raw Data'!H220, 0))</f>
        <v/>
      </c>
      <c r="H227">
        <f>IF(ISBLANK('Raw Data'!J220), 0, IF(AND(1=MATCH(LARGE('Raw Data'!G220:J220, 4), 'Raw Data'!G220:J220, 0), AND('Raw Data'!O220-'Raw Data'!P220&lt;4, 'Raw Data'!O220-'Raw Data'!P220&gt;0)), 'Raw Data'!G220, 0))</f>
        <v/>
      </c>
      <c r="I227">
        <f>IF(ISBLANK('Raw Data'!J220), 0, IF(AND(4=MATCH(LARGE('Raw Data'!G220:J220, 3), 'Raw Data'!G220:J220, 0), 'Raw Data'!P220-'Raw Data'!O220&gt;3), 'Raw Data'!J220, 0))</f>
        <v/>
      </c>
      <c r="J227">
        <f>IF(ISBLANK('Raw Data'!J220), 0, IF(AND(3=MATCH(LARGE('Raw Data'!G220:J220, 3), 'Raw Data'!G220:J220, 0), 'Raw Data'!O220-'Raw Data'!P220&gt;3), 'Raw Data'!I220, 0))</f>
        <v/>
      </c>
      <c r="K227">
        <f>IF(ISBLANK('Raw Data'!J220), 0, IF(AND(2=MATCH(LARGE('Raw Data'!G220:J220, 3), 'Raw Data'!G220:J220, 0), AND('Raw Data'!P220-'Raw Data'!O220&lt;4, 'Raw Data'!P220-'Raw Data'!O220&gt;0)), 'Raw Data'!H220, 0))</f>
        <v/>
      </c>
      <c r="L227">
        <f>IF(ISBLANK('Raw Data'!J220), 0, IF(AND(1=MATCH(LARGE('Raw Data'!G220:J220, 3), 'Raw Data'!G220:J220, 0), AND('Raw Data'!O220-'Raw Data'!P220&lt;4, 'Raw Data'!O220-'Raw Data'!P220&gt;0)), 'Raw Data'!G220, 0))</f>
        <v/>
      </c>
      <c r="M227">
        <f>IF(ISBLANK('Raw Data'!J220), 0, IF(AND(4=MATCH(LARGE('Raw Data'!G220:J220, 2), 'Raw Data'!G220:J220, 0), 'Raw Data'!P220-'Raw Data'!O220&gt;3), 'Raw Data'!J220, 0))</f>
        <v/>
      </c>
      <c r="N227">
        <f>IF(ISBLANK('Raw Data'!J220), 0, IF(AND(3=MATCH(LARGE('Raw Data'!G220:J220, 2), 'Raw Data'!G220:J220, 0), 'Raw Data'!O220-'Raw Data'!P220&gt;3), 'Raw Data'!I220, 0))</f>
        <v/>
      </c>
      <c r="O227">
        <f>IF(ISBLANK('Raw Data'!J220), 0, IF(AND(2=MATCH(LARGE('Raw Data'!G220:J220, 2), 'Raw Data'!G220:J220, 0), AND('Raw Data'!P220-'Raw Data'!O220&lt;4, 'Raw Data'!P220-'Raw Data'!O220&gt;0)), 'Raw Data'!H220, 0))</f>
        <v/>
      </c>
      <c r="P227">
        <f>IF(ISBLANK('Raw Data'!J220), 0, IF(AND(1=MATCH(LARGE('Raw Data'!G220:J220, 2), 'Raw Data'!G220:J220, 0), AND('Raw Data'!O220-'Raw Data'!P220&lt;4, 'Raw Data'!O220-'Raw Data'!P220&gt;0)), 'Raw Data'!G220, 0))</f>
        <v/>
      </c>
      <c r="Q227">
        <f>IF(ISBLANK('Raw Data'!J220), 0, IF(AND(4=MATCH(LARGE('Raw Data'!G220:J220, 1), 'Raw Data'!G220:J220, 0), 'Raw Data'!P220-'Raw Data'!O220&gt;3), 'Raw Data'!J220, 0))</f>
        <v/>
      </c>
      <c r="R227">
        <f>IF(ISBLANK('Raw Data'!J220), 0, IF(AND(3=MATCH(LARGE('Raw Data'!G220:J220, 1), 'Raw Data'!G220:J220, 0), 'Raw Data'!O220-'Raw Data'!P220&gt;3), 'Raw Data'!I220, 0))</f>
        <v/>
      </c>
      <c r="S227">
        <f>IF(AND('Raw Data'!P220-'Raw Data'!O220&gt;4, 'Raw Data'!F220&lt;'Raw Data'!C220), 'Raw Data'!J220, 0)</f>
        <v/>
      </c>
      <c r="T227">
        <f>IF(AND('Raw Data'!O220-'Raw Data'!P220&gt;4, 'Raw Data'!F220&gt;'Raw Data'!C220), 'Raw Data'!I220, 0)</f>
        <v/>
      </c>
      <c r="U227">
        <f>IF(AND('Raw Data'!P220-'Raw Data'!O220&lt;3, 'Raw Data'!P220&gt;'Raw Data'!O220, 'Raw Data'!F220&lt;'Raw Data'!C220), 'Raw Data'!H220, 0)</f>
        <v/>
      </c>
      <c r="V227">
        <f>IF(AND('Raw Data'!P220-'Raw Data'!O220&lt;3, 'Raw Data'!P220&gt;'Raw Data'!O220, 'Raw Data'!F220&gt;'Raw Data'!C220), 'Raw Data'!G220, 0)</f>
        <v/>
      </c>
    </row>
    <row r="228">
      <c r="A228">
        <f>IF(AND('Raw Data'!F221&lt;'Raw Data'!C221, 'Raw Data'!P221&gt;'Raw Data'!O221, 'Raw Data'!P221-'Raw Data'!O221&gt;3), 'Raw Data'!J221, 0)</f>
        <v/>
      </c>
      <c r="B228">
        <f>IF(AND('Raw Data'!C221&lt;'Raw Data'!F221, 'Raw Data'!O221&gt;'Raw Data'!P221, 'Raw Data'!O221-'Raw Data'!P221&gt;3), 'Raw Data'!I221, 0)</f>
        <v/>
      </c>
      <c r="C228">
        <f>IF(AND('Raw Data'!F221&lt;'Raw Data'!C221, 'Raw Data'!P221&gt;'Raw Data'!O221, 'Raw Data'!P221-'Raw Data'!O221&lt;4), 'Raw Data'!H221, 0)</f>
        <v/>
      </c>
      <c r="D228">
        <f>IF(AND('Raw Data'!C221&lt;'Raw Data'!F221, 'Raw Data'!O221&gt;'Raw Data'!P221, 'Raw Data'!O221-'Raw Data'!P221&lt;4), 'Raw Data'!G221, 0)</f>
        <v/>
      </c>
      <c r="E228">
        <f>IF(ISBLANK('Raw Data'!J221), 0, IF(AND(4=MATCH(LARGE('Raw Data'!G221:J221, 4), 'Raw Data'!G221:J221, 0), 'Raw Data'!P221-'Raw Data'!O221&gt;3), 'Raw Data'!J221, 0))</f>
        <v/>
      </c>
      <c r="F228">
        <f>IF(ISBLANK('Raw Data'!J221), 0, IF(AND(3=MATCH(LARGE('Raw Data'!G221:J221, 4), 'Raw Data'!G221:J221, 0), 'Raw Data'!O221-'Raw Data'!P221&gt;3), 'Raw Data'!I221, 0))</f>
        <v/>
      </c>
      <c r="G228">
        <f>IF(ISBLANK('Raw Data'!J221), 0, IF(AND(2=MATCH(LARGE('Raw Data'!G221:J221, 4), 'Raw Data'!G221:J221, 0), AND('Raw Data'!P221-'Raw Data'!O221&lt;4, 'Raw Data'!P221-'Raw Data'!O221&gt;0)), 'Raw Data'!H221, 0))</f>
        <v/>
      </c>
      <c r="H228">
        <f>IF(ISBLANK('Raw Data'!J221), 0, IF(AND(1=MATCH(LARGE('Raw Data'!G221:J221, 4), 'Raw Data'!G221:J221, 0), AND('Raw Data'!O221-'Raw Data'!P221&lt;4, 'Raw Data'!O221-'Raw Data'!P221&gt;0)), 'Raw Data'!G221, 0))</f>
        <v/>
      </c>
      <c r="I228">
        <f>IF(ISBLANK('Raw Data'!J221), 0, IF(AND(4=MATCH(LARGE('Raw Data'!G221:J221, 3), 'Raw Data'!G221:J221, 0), 'Raw Data'!P221-'Raw Data'!O221&gt;3), 'Raw Data'!J221, 0))</f>
        <v/>
      </c>
      <c r="J228">
        <f>IF(ISBLANK('Raw Data'!J221), 0, IF(AND(3=MATCH(LARGE('Raw Data'!G221:J221, 3), 'Raw Data'!G221:J221, 0), 'Raw Data'!O221-'Raw Data'!P221&gt;3), 'Raw Data'!I221, 0))</f>
        <v/>
      </c>
      <c r="K228">
        <f>IF(ISBLANK('Raw Data'!J221), 0, IF(AND(2=MATCH(LARGE('Raw Data'!G221:J221, 3), 'Raw Data'!G221:J221, 0), AND('Raw Data'!P221-'Raw Data'!O221&lt;4, 'Raw Data'!P221-'Raw Data'!O221&gt;0)), 'Raw Data'!H221, 0))</f>
        <v/>
      </c>
      <c r="L228">
        <f>IF(ISBLANK('Raw Data'!J221), 0, IF(AND(1=MATCH(LARGE('Raw Data'!G221:J221, 3), 'Raw Data'!G221:J221, 0), AND('Raw Data'!O221-'Raw Data'!P221&lt;4, 'Raw Data'!O221-'Raw Data'!P221&gt;0)), 'Raw Data'!G221, 0))</f>
        <v/>
      </c>
      <c r="M228">
        <f>IF(ISBLANK('Raw Data'!J221), 0, IF(AND(4=MATCH(LARGE('Raw Data'!G221:J221, 2), 'Raw Data'!G221:J221, 0), 'Raw Data'!P221-'Raw Data'!O221&gt;3), 'Raw Data'!J221, 0))</f>
        <v/>
      </c>
      <c r="N228">
        <f>IF(ISBLANK('Raw Data'!J221), 0, IF(AND(3=MATCH(LARGE('Raw Data'!G221:J221, 2), 'Raw Data'!G221:J221, 0), 'Raw Data'!O221-'Raw Data'!P221&gt;3), 'Raw Data'!I221, 0))</f>
        <v/>
      </c>
      <c r="O228">
        <f>IF(ISBLANK('Raw Data'!J221), 0, IF(AND(2=MATCH(LARGE('Raw Data'!G221:J221, 2), 'Raw Data'!G221:J221, 0), AND('Raw Data'!P221-'Raw Data'!O221&lt;4, 'Raw Data'!P221-'Raw Data'!O221&gt;0)), 'Raw Data'!H221, 0))</f>
        <v/>
      </c>
      <c r="P228">
        <f>IF(ISBLANK('Raw Data'!J221), 0, IF(AND(1=MATCH(LARGE('Raw Data'!G221:J221, 2), 'Raw Data'!G221:J221, 0), AND('Raw Data'!O221-'Raw Data'!P221&lt;4, 'Raw Data'!O221-'Raw Data'!P221&gt;0)), 'Raw Data'!G221, 0))</f>
        <v/>
      </c>
      <c r="Q228">
        <f>IF(ISBLANK('Raw Data'!J221), 0, IF(AND(4=MATCH(LARGE('Raw Data'!G221:J221, 1), 'Raw Data'!G221:J221, 0), 'Raw Data'!P221-'Raw Data'!O221&gt;3), 'Raw Data'!J221, 0))</f>
        <v/>
      </c>
      <c r="R228">
        <f>IF(ISBLANK('Raw Data'!J221), 0, IF(AND(3=MATCH(LARGE('Raw Data'!G221:J221, 1), 'Raw Data'!G221:J221, 0), 'Raw Data'!O221-'Raw Data'!P221&gt;3), 'Raw Data'!I221, 0))</f>
        <v/>
      </c>
      <c r="S228">
        <f>IF(AND('Raw Data'!P221-'Raw Data'!O221&gt;4, 'Raw Data'!F221&lt;'Raw Data'!C221), 'Raw Data'!J221, 0)</f>
        <v/>
      </c>
      <c r="T228">
        <f>IF(AND('Raw Data'!O221-'Raw Data'!P221&gt;4, 'Raw Data'!F221&gt;'Raw Data'!C221), 'Raw Data'!I221, 0)</f>
        <v/>
      </c>
      <c r="U228">
        <f>IF(AND('Raw Data'!P221-'Raw Data'!O221&lt;3, 'Raw Data'!P221&gt;'Raw Data'!O221, 'Raw Data'!F221&lt;'Raw Data'!C221), 'Raw Data'!H221, 0)</f>
        <v/>
      </c>
      <c r="V228">
        <f>IF(AND('Raw Data'!P221-'Raw Data'!O221&lt;3, 'Raw Data'!P221&gt;'Raw Data'!O221, 'Raw Data'!F221&gt;'Raw Data'!C221), 'Raw Data'!G221, 0)</f>
        <v/>
      </c>
    </row>
    <row r="229">
      <c r="A229">
        <f>IF(AND('Raw Data'!F222&lt;'Raw Data'!C222, 'Raw Data'!P222&gt;'Raw Data'!O222, 'Raw Data'!P222-'Raw Data'!O222&gt;3), 'Raw Data'!J222, 0)</f>
        <v/>
      </c>
      <c r="B229">
        <f>IF(AND('Raw Data'!C222&lt;'Raw Data'!F222, 'Raw Data'!O222&gt;'Raw Data'!P222, 'Raw Data'!O222-'Raw Data'!P222&gt;3), 'Raw Data'!I222, 0)</f>
        <v/>
      </c>
      <c r="C229">
        <f>IF(AND('Raw Data'!F222&lt;'Raw Data'!C222, 'Raw Data'!P222&gt;'Raw Data'!O222, 'Raw Data'!P222-'Raw Data'!O222&lt;4), 'Raw Data'!H222, 0)</f>
        <v/>
      </c>
      <c r="D229">
        <f>IF(AND('Raw Data'!C222&lt;'Raw Data'!F222, 'Raw Data'!O222&gt;'Raw Data'!P222, 'Raw Data'!O222-'Raw Data'!P222&lt;4), 'Raw Data'!G222, 0)</f>
        <v/>
      </c>
      <c r="E229">
        <f>IF(ISBLANK('Raw Data'!J222), 0, IF(AND(4=MATCH(LARGE('Raw Data'!G222:J222, 4), 'Raw Data'!G222:J222, 0), 'Raw Data'!P222-'Raw Data'!O222&gt;3), 'Raw Data'!J222, 0))</f>
        <v/>
      </c>
      <c r="F229">
        <f>IF(ISBLANK('Raw Data'!J222), 0, IF(AND(3=MATCH(LARGE('Raw Data'!G222:J222, 4), 'Raw Data'!G222:J222, 0), 'Raw Data'!O222-'Raw Data'!P222&gt;3), 'Raw Data'!I222, 0))</f>
        <v/>
      </c>
      <c r="G229">
        <f>IF(ISBLANK('Raw Data'!J222), 0, IF(AND(2=MATCH(LARGE('Raw Data'!G222:J222, 4), 'Raw Data'!G222:J222, 0), AND('Raw Data'!P222-'Raw Data'!O222&lt;4, 'Raw Data'!P222-'Raw Data'!O222&gt;0)), 'Raw Data'!H222, 0))</f>
        <v/>
      </c>
      <c r="H229">
        <f>IF(ISBLANK('Raw Data'!J222), 0, IF(AND(1=MATCH(LARGE('Raw Data'!G222:J222, 4), 'Raw Data'!G222:J222, 0), AND('Raw Data'!O222-'Raw Data'!P222&lt;4, 'Raw Data'!O222-'Raw Data'!P222&gt;0)), 'Raw Data'!G222, 0))</f>
        <v/>
      </c>
      <c r="I229">
        <f>IF(ISBLANK('Raw Data'!J222), 0, IF(AND(4=MATCH(LARGE('Raw Data'!G222:J222, 3), 'Raw Data'!G222:J222, 0), 'Raw Data'!P222-'Raw Data'!O222&gt;3), 'Raw Data'!J222, 0))</f>
        <v/>
      </c>
      <c r="J229">
        <f>IF(ISBLANK('Raw Data'!J222), 0, IF(AND(3=MATCH(LARGE('Raw Data'!G222:J222, 3), 'Raw Data'!G222:J222, 0), 'Raw Data'!O222-'Raw Data'!P222&gt;3), 'Raw Data'!I222, 0))</f>
        <v/>
      </c>
      <c r="K229">
        <f>IF(ISBLANK('Raw Data'!J222), 0, IF(AND(2=MATCH(LARGE('Raw Data'!G222:J222, 3), 'Raw Data'!G222:J222, 0), AND('Raw Data'!P222-'Raw Data'!O222&lt;4, 'Raw Data'!P222-'Raw Data'!O222&gt;0)), 'Raw Data'!H222, 0))</f>
        <v/>
      </c>
      <c r="L229">
        <f>IF(ISBLANK('Raw Data'!J222), 0, IF(AND(1=MATCH(LARGE('Raw Data'!G222:J222, 3), 'Raw Data'!G222:J222, 0), AND('Raw Data'!O222-'Raw Data'!P222&lt;4, 'Raw Data'!O222-'Raw Data'!P222&gt;0)), 'Raw Data'!G222, 0))</f>
        <v/>
      </c>
      <c r="M229">
        <f>IF(ISBLANK('Raw Data'!J222), 0, IF(AND(4=MATCH(LARGE('Raw Data'!G222:J222, 2), 'Raw Data'!G222:J222, 0), 'Raw Data'!P222-'Raw Data'!O222&gt;3), 'Raw Data'!J222, 0))</f>
        <v/>
      </c>
      <c r="N229">
        <f>IF(ISBLANK('Raw Data'!J222), 0, IF(AND(3=MATCH(LARGE('Raw Data'!G222:J222, 2), 'Raw Data'!G222:J222, 0), 'Raw Data'!O222-'Raw Data'!P222&gt;3), 'Raw Data'!I222, 0))</f>
        <v/>
      </c>
      <c r="O229">
        <f>IF(ISBLANK('Raw Data'!J222), 0, IF(AND(2=MATCH(LARGE('Raw Data'!G222:J222, 2), 'Raw Data'!G222:J222, 0), AND('Raw Data'!P222-'Raw Data'!O222&lt;4, 'Raw Data'!P222-'Raw Data'!O222&gt;0)), 'Raw Data'!H222, 0))</f>
        <v/>
      </c>
      <c r="P229">
        <f>IF(ISBLANK('Raw Data'!J222), 0, IF(AND(1=MATCH(LARGE('Raw Data'!G222:J222, 2), 'Raw Data'!G222:J222, 0), AND('Raw Data'!O222-'Raw Data'!P222&lt;4, 'Raw Data'!O222-'Raw Data'!P222&gt;0)), 'Raw Data'!G222, 0))</f>
        <v/>
      </c>
      <c r="Q229">
        <f>IF(ISBLANK('Raw Data'!J222), 0, IF(AND(4=MATCH(LARGE('Raw Data'!G222:J222, 1), 'Raw Data'!G222:J222, 0), 'Raw Data'!P222-'Raw Data'!O222&gt;3), 'Raw Data'!J222, 0))</f>
        <v/>
      </c>
      <c r="R229">
        <f>IF(ISBLANK('Raw Data'!J222), 0, IF(AND(3=MATCH(LARGE('Raw Data'!G222:J222, 1), 'Raw Data'!G222:J222, 0), 'Raw Data'!O222-'Raw Data'!P222&gt;3), 'Raw Data'!I222, 0))</f>
        <v/>
      </c>
      <c r="S229">
        <f>IF(AND('Raw Data'!P222-'Raw Data'!O222&gt;4, 'Raw Data'!F222&lt;'Raw Data'!C222), 'Raw Data'!J222, 0)</f>
        <v/>
      </c>
      <c r="T229">
        <f>IF(AND('Raw Data'!O222-'Raw Data'!P222&gt;4, 'Raw Data'!F222&gt;'Raw Data'!C222), 'Raw Data'!I222, 0)</f>
        <v/>
      </c>
      <c r="U229">
        <f>IF(AND('Raw Data'!P222-'Raw Data'!O222&lt;3, 'Raw Data'!P222&gt;'Raw Data'!O222, 'Raw Data'!F222&lt;'Raw Data'!C222), 'Raw Data'!H222, 0)</f>
        <v/>
      </c>
      <c r="V229">
        <f>IF(AND('Raw Data'!P222-'Raw Data'!O222&lt;3, 'Raw Data'!P222&gt;'Raw Data'!O222, 'Raw Data'!F222&gt;'Raw Data'!C222), 'Raw Data'!G222, 0)</f>
        <v/>
      </c>
    </row>
    <row r="230">
      <c r="A230">
        <f>IF(AND('Raw Data'!F223&lt;'Raw Data'!C223, 'Raw Data'!P223&gt;'Raw Data'!O223, 'Raw Data'!P223-'Raw Data'!O223&gt;3), 'Raw Data'!J223, 0)</f>
        <v/>
      </c>
      <c r="B230">
        <f>IF(AND('Raw Data'!C223&lt;'Raw Data'!F223, 'Raw Data'!O223&gt;'Raw Data'!P223, 'Raw Data'!O223-'Raw Data'!P223&gt;3), 'Raw Data'!I223, 0)</f>
        <v/>
      </c>
      <c r="C230">
        <f>IF(AND('Raw Data'!F223&lt;'Raw Data'!C223, 'Raw Data'!P223&gt;'Raw Data'!O223, 'Raw Data'!P223-'Raw Data'!O223&lt;4), 'Raw Data'!H223, 0)</f>
        <v/>
      </c>
      <c r="D230">
        <f>IF(AND('Raw Data'!C223&lt;'Raw Data'!F223, 'Raw Data'!O223&gt;'Raw Data'!P223, 'Raw Data'!O223-'Raw Data'!P223&lt;4), 'Raw Data'!G223, 0)</f>
        <v/>
      </c>
      <c r="E230">
        <f>IF(ISBLANK('Raw Data'!J223), 0, IF(AND(4=MATCH(LARGE('Raw Data'!G223:J223, 4), 'Raw Data'!G223:J223, 0), 'Raw Data'!P223-'Raw Data'!O223&gt;3), 'Raw Data'!J223, 0))</f>
        <v/>
      </c>
      <c r="F230">
        <f>IF(ISBLANK('Raw Data'!J223), 0, IF(AND(3=MATCH(LARGE('Raw Data'!G223:J223, 4), 'Raw Data'!G223:J223, 0), 'Raw Data'!O223-'Raw Data'!P223&gt;3), 'Raw Data'!I223, 0))</f>
        <v/>
      </c>
      <c r="G230">
        <f>IF(ISBLANK('Raw Data'!J223), 0, IF(AND(2=MATCH(LARGE('Raw Data'!G223:J223, 4), 'Raw Data'!G223:J223, 0), AND('Raw Data'!P223-'Raw Data'!O223&lt;4, 'Raw Data'!P223-'Raw Data'!O223&gt;0)), 'Raw Data'!H223, 0))</f>
        <v/>
      </c>
      <c r="H230">
        <f>IF(ISBLANK('Raw Data'!J223), 0, IF(AND(1=MATCH(LARGE('Raw Data'!G223:J223, 4), 'Raw Data'!G223:J223, 0), AND('Raw Data'!O223-'Raw Data'!P223&lt;4, 'Raw Data'!O223-'Raw Data'!P223&gt;0)), 'Raw Data'!G223, 0))</f>
        <v/>
      </c>
      <c r="I230">
        <f>IF(ISBLANK('Raw Data'!J223), 0, IF(AND(4=MATCH(LARGE('Raw Data'!G223:J223, 3), 'Raw Data'!G223:J223, 0), 'Raw Data'!P223-'Raw Data'!O223&gt;3), 'Raw Data'!J223, 0))</f>
        <v/>
      </c>
      <c r="J230">
        <f>IF(ISBLANK('Raw Data'!J223), 0, IF(AND(3=MATCH(LARGE('Raw Data'!G223:J223, 3), 'Raw Data'!G223:J223, 0), 'Raw Data'!O223-'Raw Data'!P223&gt;3), 'Raw Data'!I223, 0))</f>
        <v/>
      </c>
      <c r="K230">
        <f>IF(ISBLANK('Raw Data'!J223), 0, IF(AND(2=MATCH(LARGE('Raw Data'!G223:J223, 3), 'Raw Data'!G223:J223, 0), AND('Raw Data'!P223-'Raw Data'!O223&lt;4, 'Raw Data'!P223-'Raw Data'!O223&gt;0)), 'Raw Data'!H223, 0))</f>
        <v/>
      </c>
      <c r="L230">
        <f>IF(ISBLANK('Raw Data'!J223), 0, IF(AND(1=MATCH(LARGE('Raw Data'!G223:J223, 3), 'Raw Data'!G223:J223, 0), AND('Raw Data'!O223-'Raw Data'!P223&lt;4, 'Raw Data'!O223-'Raw Data'!P223&gt;0)), 'Raw Data'!G223, 0))</f>
        <v/>
      </c>
      <c r="M230">
        <f>IF(ISBLANK('Raw Data'!J223), 0, IF(AND(4=MATCH(LARGE('Raw Data'!G223:J223, 2), 'Raw Data'!G223:J223, 0), 'Raw Data'!P223-'Raw Data'!O223&gt;3), 'Raw Data'!J223, 0))</f>
        <v/>
      </c>
      <c r="N230">
        <f>IF(ISBLANK('Raw Data'!J223), 0, IF(AND(3=MATCH(LARGE('Raw Data'!G223:J223, 2), 'Raw Data'!G223:J223, 0), 'Raw Data'!O223-'Raw Data'!P223&gt;3), 'Raw Data'!I223, 0))</f>
        <v/>
      </c>
      <c r="O230">
        <f>IF(ISBLANK('Raw Data'!J223), 0, IF(AND(2=MATCH(LARGE('Raw Data'!G223:J223, 2), 'Raw Data'!G223:J223, 0), AND('Raw Data'!P223-'Raw Data'!O223&lt;4, 'Raw Data'!P223-'Raw Data'!O223&gt;0)), 'Raw Data'!H223, 0))</f>
        <v/>
      </c>
      <c r="P230">
        <f>IF(ISBLANK('Raw Data'!J223), 0, IF(AND(1=MATCH(LARGE('Raw Data'!G223:J223, 2), 'Raw Data'!G223:J223, 0), AND('Raw Data'!O223-'Raw Data'!P223&lt;4, 'Raw Data'!O223-'Raw Data'!P223&gt;0)), 'Raw Data'!G223, 0))</f>
        <v/>
      </c>
      <c r="Q230">
        <f>IF(ISBLANK('Raw Data'!J223), 0, IF(AND(4=MATCH(LARGE('Raw Data'!G223:J223, 1), 'Raw Data'!G223:J223, 0), 'Raw Data'!P223-'Raw Data'!O223&gt;3), 'Raw Data'!J223, 0))</f>
        <v/>
      </c>
      <c r="R230">
        <f>IF(ISBLANK('Raw Data'!J223), 0, IF(AND(3=MATCH(LARGE('Raw Data'!G223:J223, 1), 'Raw Data'!G223:J223, 0), 'Raw Data'!O223-'Raw Data'!P223&gt;3), 'Raw Data'!I223, 0))</f>
        <v/>
      </c>
      <c r="S230">
        <f>IF(AND('Raw Data'!P223-'Raw Data'!O223&gt;4, 'Raw Data'!F223&lt;'Raw Data'!C223), 'Raw Data'!J223, 0)</f>
        <v/>
      </c>
      <c r="T230">
        <f>IF(AND('Raw Data'!O223-'Raw Data'!P223&gt;4, 'Raw Data'!F223&gt;'Raw Data'!C223), 'Raw Data'!I223, 0)</f>
        <v/>
      </c>
      <c r="U230">
        <f>IF(AND('Raw Data'!P223-'Raw Data'!O223&lt;3, 'Raw Data'!P223&gt;'Raw Data'!O223, 'Raw Data'!F223&lt;'Raw Data'!C223), 'Raw Data'!H223, 0)</f>
        <v/>
      </c>
      <c r="V230">
        <f>IF(AND('Raw Data'!P223-'Raw Data'!O223&lt;3, 'Raw Data'!P223&gt;'Raw Data'!O223, 'Raw Data'!F223&gt;'Raw Data'!C223), 'Raw Data'!G223, 0)</f>
        <v/>
      </c>
    </row>
    <row r="231">
      <c r="A231">
        <f>IF(AND('Raw Data'!F224&lt;'Raw Data'!C224, 'Raw Data'!P224&gt;'Raw Data'!O224, 'Raw Data'!P224-'Raw Data'!O224&gt;3), 'Raw Data'!J224, 0)</f>
        <v/>
      </c>
      <c r="B231">
        <f>IF(AND('Raw Data'!C224&lt;'Raw Data'!F224, 'Raw Data'!O224&gt;'Raw Data'!P224, 'Raw Data'!O224-'Raw Data'!P224&gt;3), 'Raw Data'!I224, 0)</f>
        <v/>
      </c>
      <c r="C231">
        <f>IF(AND('Raw Data'!F224&lt;'Raw Data'!C224, 'Raw Data'!P224&gt;'Raw Data'!O224, 'Raw Data'!P224-'Raw Data'!O224&lt;4), 'Raw Data'!H224, 0)</f>
        <v/>
      </c>
      <c r="D231">
        <f>IF(AND('Raw Data'!C224&lt;'Raw Data'!F224, 'Raw Data'!O224&gt;'Raw Data'!P224, 'Raw Data'!O224-'Raw Data'!P224&lt;4), 'Raw Data'!G224, 0)</f>
        <v/>
      </c>
      <c r="E231">
        <f>IF(ISBLANK('Raw Data'!J224), 0, IF(AND(4=MATCH(LARGE('Raw Data'!G224:J224, 4), 'Raw Data'!G224:J224, 0), 'Raw Data'!P224-'Raw Data'!O224&gt;3), 'Raw Data'!J224, 0))</f>
        <v/>
      </c>
      <c r="F231">
        <f>IF(ISBLANK('Raw Data'!J224), 0, IF(AND(3=MATCH(LARGE('Raw Data'!G224:J224, 4), 'Raw Data'!G224:J224, 0), 'Raw Data'!O224-'Raw Data'!P224&gt;3), 'Raw Data'!I224, 0))</f>
        <v/>
      </c>
      <c r="G231">
        <f>IF(ISBLANK('Raw Data'!J224), 0, IF(AND(2=MATCH(LARGE('Raw Data'!G224:J224, 4), 'Raw Data'!G224:J224, 0), AND('Raw Data'!P224-'Raw Data'!O224&lt;4, 'Raw Data'!P224-'Raw Data'!O224&gt;0)), 'Raw Data'!H224, 0))</f>
        <v/>
      </c>
      <c r="H231">
        <f>IF(ISBLANK('Raw Data'!J224), 0, IF(AND(1=MATCH(LARGE('Raw Data'!G224:J224, 4), 'Raw Data'!G224:J224, 0), AND('Raw Data'!O224-'Raw Data'!P224&lt;4, 'Raw Data'!O224-'Raw Data'!P224&gt;0)), 'Raw Data'!G224, 0))</f>
        <v/>
      </c>
      <c r="I231">
        <f>IF(ISBLANK('Raw Data'!J224), 0, IF(AND(4=MATCH(LARGE('Raw Data'!G224:J224, 3), 'Raw Data'!G224:J224, 0), 'Raw Data'!P224-'Raw Data'!O224&gt;3), 'Raw Data'!J224, 0))</f>
        <v/>
      </c>
      <c r="J231">
        <f>IF(ISBLANK('Raw Data'!J224), 0, IF(AND(3=MATCH(LARGE('Raw Data'!G224:J224, 3), 'Raw Data'!G224:J224, 0), 'Raw Data'!O224-'Raw Data'!P224&gt;3), 'Raw Data'!I224, 0))</f>
        <v/>
      </c>
      <c r="K231">
        <f>IF(ISBLANK('Raw Data'!J224), 0, IF(AND(2=MATCH(LARGE('Raw Data'!G224:J224, 3), 'Raw Data'!G224:J224, 0), AND('Raw Data'!P224-'Raw Data'!O224&lt;4, 'Raw Data'!P224-'Raw Data'!O224&gt;0)), 'Raw Data'!H224, 0))</f>
        <v/>
      </c>
      <c r="L231">
        <f>IF(ISBLANK('Raw Data'!J224), 0, IF(AND(1=MATCH(LARGE('Raw Data'!G224:J224, 3), 'Raw Data'!G224:J224, 0), AND('Raw Data'!O224-'Raw Data'!P224&lt;4, 'Raw Data'!O224-'Raw Data'!P224&gt;0)), 'Raw Data'!G224, 0))</f>
        <v/>
      </c>
      <c r="M231">
        <f>IF(ISBLANK('Raw Data'!J224), 0, IF(AND(4=MATCH(LARGE('Raw Data'!G224:J224, 2), 'Raw Data'!G224:J224, 0), 'Raw Data'!P224-'Raw Data'!O224&gt;3), 'Raw Data'!J224, 0))</f>
        <v/>
      </c>
      <c r="N231">
        <f>IF(ISBLANK('Raw Data'!J224), 0, IF(AND(3=MATCH(LARGE('Raw Data'!G224:J224, 2), 'Raw Data'!G224:J224, 0), 'Raw Data'!O224-'Raw Data'!P224&gt;3), 'Raw Data'!I224, 0))</f>
        <v/>
      </c>
      <c r="O231">
        <f>IF(ISBLANK('Raw Data'!J224), 0, IF(AND(2=MATCH(LARGE('Raw Data'!G224:J224, 2), 'Raw Data'!G224:J224, 0), AND('Raw Data'!P224-'Raw Data'!O224&lt;4, 'Raw Data'!P224-'Raw Data'!O224&gt;0)), 'Raw Data'!H224, 0))</f>
        <v/>
      </c>
      <c r="P231">
        <f>IF(ISBLANK('Raw Data'!J224), 0, IF(AND(1=MATCH(LARGE('Raw Data'!G224:J224, 2), 'Raw Data'!G224:J224, 0), AND('Raw Data'!O224-'Raw Data'!P224&lt;4, 'Raw Data'!O224-'Raw Data'!P224&gt;0)), 'Raw Data'!G224, 0))</f>
        <v/>
      </c>
      <c r="Q231">
        <f>IF(ISBLANK('Raw Data'!J224), 0, IF(AND(4=MATCH(LARGE('Raw Data'!G224:J224, 1), 'Raw Data'!G224:J224, 0), 'Raw Data'!P224-'Raw Data'!O224&gt;3), 'Raw Data'!J224, 0))</f>
        <v/>
      </c>
      <c r="R231">
        <f>IF(ISBLANK('Raw Data'!J224), 0, IF(AND(3=MATCH(LARGE('Raw Data'!G224:J224, 1), 'Raw Data'!G224:J224, 0), 'Raw Data'!O224-'Raw Data'!P224&gt;3), 'Raw Data'!I224, 0))</f>
        <v/>
      </c>
      <c r="S231">
        <f>IF(AND('Raw Data'!P224-'Raw Data'!O224&gt;4, 'Raw Data'!F224&lt;'Raw Data'!C224), 'Raw Data'!J224, 0)</f>
        <v/>
      </c>
      <c r="T231">
        <f>IF(AND('Raw Data'!O224-'Raw Data'!P224&gt;4, 'Raw Data'!F224&gt;'Raw Data'!C224), 'Raw Data'!I224, 0)</f>
        <v/>
      </c>
      <c r="U231">
        <f>IF(AND('Raw Data'!P224-'Raw Data'!O224&lt;3, 'Raw Data'!P224&gt;'Raw Data'!O224, 'Raw Data'!F224&lt;'Raw Data'!C224), 'Raw Data'!H224, 0)</f>
        <v/>
      </c>
      <c r="V231">
        <f>IF(AND('Raw Data'!P224-'Raw Data'!O224&lt;3, 'Raw Data'!P224&gt;'Raw Data'!O224, 'Raw Data'!F224&gt;'Raw Data'!C224), 'Raw Data'!G224, 0)</f>
        <v/>
      </c>
    </row>
    <row r="232">
      <c r="A232">
        <f>IF(AND('Raw Data'!F225&lt;'Raw Data'!C225, 'Raw Data'!P225&gt;'Raw Data'!O225, 'Raw Data'!P225-'Raw Data'!O225&gt;3), 'Raw Data'!J225, 0)</f>
        <v/>
      </c>
      <c r="B232">
        <f>IF(AND('Raw Data'!C225&lt;'Raw Data'!F225, 'Raw Data'!O225&gt;'Raw Data'!P225, 'Raw Data'!O225-'Raw Data'!P225&gt;3), 'Raw Data'!I225, 0)</f>
        <v/>
      </c>
      <c r="C232">
        <f>IF(AND('Raw Data'!F225&lt;'Raw Data'!C225, 'Raw Data'!P225&gt;'Raw Data'!O225, 'Raw Data'!P225-'Raw Data'!O225&lt;4), 'Raw Data'!H225, 0)</f>
        <v/>
      </c>
      <c r="D232">
        <f>IF(AND('Raw Data'!C225&lt;'Raw Data'!F225, 'Raw Data'!O225&gt;'Raw Data'!P225, 'Raw Data'!O225-'Raw Data'!P225&lt;4), 'Raw Data'!G225, 0)</f>
        <v/>
      </c>
      <c r="E232">
        <f>IF(ISBLANK('Raw Data'!J225), 0, IF(AND(4=MATCH(LARGE('Raw Data'!G225:J225, 4), 'Raw Data'!G225:J225, 0), 'Raw Data'!P225-'Raw Data'!O225&gt;3), 'Raw Data'!J225, 0))</f>
        <v/>
      </c>
      <c r="F232">
        <f>IF(ISBLANK('Raw Data'!J225), 0, IF(AND(3=MATCH(LARGE('Raw Data'!G225:J225, 4), 'Raw Data'!G225:J225, 0), 'Raw Data'!O225-'Raw Data'!P225&gt;3), 'Raw Data'!I225, 0))</f>
        <v/>
      </c>
      <c r="G232">
        <f>IF(ISBLANK('Raw Data'!J225), 0, IF(AND(2=MATCH(LARGE('Raw Data'!G225:J225, 4), 'Raw Data'!G225:J225, 0), AND('Raw Data'!P225-'Raw Data'!O225&lt;4, 'Raw Data'!P225-'Raw Data'!O225&gt;0)), 'Raw Data'!H225, 0))</f>
        <v/>
      </c>
      <c r="H232">
        <f>IF(ISBLANK('Raw Data'!J225), 0, IF(AND(1=MATCH(LARGE('Raw Data'!G225:J225, 4), 'Raw Data'!G225:J225, 0), AND('Raw Data'!O225-'Raw Data'!P225&lt;4, 'Raw Data'!O225-'Raw Data'!P225&gt;0)), 'Raw Data'!G225, 0))</f>
        <v/>
      </c>
      <c r="I232">
        <f>IF(ISBLANK('Raw Data'!J225), 0, IF(AND(4=MATCH(LARGE('Raw Data'!G225:J225, 3), 'Raw Data'!G225:J225, 0), 'Raw Data'!P225-'Raw Data'!O225&gt;3), 'Raw Data'!J225, 0))</f>
        <v/>
      </c>
      <c r="J232">
        <f>IF(ISBLANK('Raw Data'!J225), 0, IF(AND(3=MATCH(LARGE('Raw Data'!G225:J225, 3), 'Raw Data'!G225:J225, 0), 'Raw Data'!O225-'Raw Data'!P225&gt;3), 'Raw Data'!I225, 0))</f>
        <v/>
      </c>
      <c r="K232">
        <f>IF(ISBLANK('Raw Data'!J225), 0, IF(AND(2=MATCH(LARGE('Raw Data'!G225:J225, 3), 'Raw Data'!G225:J225, 0), AND('Raw Data'!P225-'Raw Data'!O225&lt;4, 'Raw Data'!P225-'Raw Data'!O225&gt;0)), 'Raw Data'!H225, 0))</f>
        <v/>
      </c>
      <c r="L232">
        <f>IF(ISBLANK('Raw Data'!J225), 0, IF(AND(1=MATCH(LARGE('Raw Data'!G225:J225, 3), 'Raw Data'!G225:J225, 0), AND('Raw Data'!O225-'Raw Data'!P225&lt;4, 'Raw Data'!O225-'Raw Data'!P225&gt;0)), 'Raw Data'!G225, 0))</f>
        <v/>
      </c>
      <c r="M232">
        <f>IF(ISBLANK('Raw Data'!J225), 0, IF(AND(4=MATCH(LARGE('Raw Data'!G225:J225, 2), 'Raw Data'!G225:J225, 0), 'Raw Data'!P225-'Raw Data'!O225&gt;3), 'Raw Data'!J225, 0))</f>
        <v/>
      </c>
      <c r="N232">
        <f>IF(ISBLANK('Raw Data'!J225), 0, IF(AND(3=MATCH(LARGE('Raw Data'!G225:J225, 2), 'Raw Data'!G225:J225, 0), 'Raw Data'!O225-'Raw Data'!P225&gt;3), 'Raw Data'!I225, 0))</f>
        <v/>
      </c>
      <c r="O232">
        <f>IF(ISBLANK('Raw Data'!J225), 0, IF(AND(2=MATCH(LARGE('Raw Data'!G225:J225, 2), 'Raw Data'!G225:J225, 0), AND('Raw Data'!P225-'Raw Data'!O225&lt;4, 'Raw Data'!P225-'Raw Data'!O225&gt;0)), 'Raw Data'!H225, 0))</f>
        <v/>
      </c>
      <c r="P232">
        <f>IF(ISBLANK('Raw Data'!J225), 0, IF(AND(1=MATCH(LARGE('Raw Data'!G225:J225, 2), 'Raw Data'!G225:J225, 0), AND('Raw Data'!O225-'Raw Data'!P225&lt;4, 'Raw Data'!O225-'Raw Data'!P225&gt;0)), 'Raw Data'!G225, 0))</f>
        <v/>
      </c>
      <c r="Q232">
        <f>IF(ISBLANK('Raw Data'!J225), 0, IF(AND(4=MATCH(LARGE('Raw Data'!G225:J225, 1), 'Raw Data'!G225:J225, 0), 'Raw Data'!P225-'Raw Data'!O225&gt;3), 'Raw Data'!J225, 0))</f>
        <v/>
      </c>
      <c r="R232">
        <f>IF(ISBLANK('Raw Data'!J225), 0, IF(AND(3=MATCH(LARGE('Raw Data'!G225:J225, 1), 'Raw Data'!G225:J225, 0), 'Raw Data'!O225-'Raw Data'!P225&gt;3), 'Raw Data'!I225, 0))</f>
        <v/>
      </c>
      <c r="S232">
        <f>IF(AND('Raw Data'!P225-'Raw Data'!O225&gt;4, 'Raw Data'!F225&lt;'Raw Data'!C225), 'Raw Data'!J225, 0)</f>
        <v/>
      </c>
      <c r="T232">
        <f>IF(AND('Raw Data'!O225-'Raw Data'!P225&gt;4, 'Raw Data'!F225&gt;'Raw Data'!C225), 'Raw Data'!I225, 0)</f>
        <v/>
      </c>
      <c r="U232">
        <f>IF(AND('Raw Data'!P225-'Raw Data'!O225&lt;3, 'Raw Data'!P225&gt;'Raw Data'!O225, 'Raw Data'!F225&lt;'Raw Data'!C225), 'Raw Data'!H225, 0)</f>
        <v/>
      </c>
      <c r="V232">
        <f>IF(AND('Raw Data'!P225-'Raw Data'!O225&lt;3, 'Raw Data'!P225&gt;'Raw Data'!O225, 'Raw Data'!F225&gt;'Raw Data'!C225), 'Raw Data'!G225, 0)</f>
        <v/>
      </c>
    </row>
    <row r="233">
      <c r="A233">
        <f>IF(AND('Raw Data'!F226&lt;'Raw Data'!C226, 'Raw Data'!P226&gt;'Raw Data'!O226, 'Raw Data'!P226-'Raw Data'!O226&gt;3), 'Raw Data'!J226, 0)</f>
        <v/>
      </c>
      <c r="B233">
        <f>IF(AND('Raw Data'!C226&lt;'Raw Data'!F226, 'Raw Data'!O226&gt;'Raw Data'!P226, 'Raw Data'!O226-'Raw Data'!P226&gt;3), 'Raw Data'!I226, 0)</f>
        <v/>
      </c>
      <c r="C233">
        <f>IF(AND('Raw Data'!F226&lt;'Raw Data'!C226, 'Raw Data'!P226&gt;'Raw Data'!O226, 'Raw Data'!P226-'Raw Data'!O226&lt;4), 'Raw Data'!H226, 0)</f>
        <v/>
      </c>
      <c r="D233">
        <f>IF(AND('Raw Data'!C226&lt;'Raw Data'!F226, 'Raw Data'!O226&gt;'Raw Data'!P226, 'Raw Data'!O226-'Raw Data'!P226&lt;4), 'Raw Data'!G226, 0)</f>
        <v/>
      </c>
      <c r="E233">
        <f>IF(ISBLANK('Raw Data'!J226), 0, IF(AND(4=MATCH(LARGE('Raw Data'!G226:J226, 4), 'Raw Data'!G226:J226, 0), 'Raw Data'!P226-'Raw Data'!O226&gt;3), 'Raw Data'!J226, 0))</f>
        <v/>
      </c>
      <c r="F233">
        <f>IF(ISBLANK('Raw Data'!J226), 0, IF(AND(3=MATCH(LARGE('Raw Data'!G226:J226, 4), 'Raw Data'!G226:J226, 0), 'Raw Data'!O226-'Raw Data'!P226&gt;3), 'Raw Data'!I226, 0))</f>
        <v/>
      </c>
      <c r="G233">
        <f>IF(ISBLANK('Raw Data'!J226), 0, IF(AND(2=MATCH(LARGE('Raw Data'!G226:J226, 4), 'Raw Data'!G226:J226, 0), AND('Raw Data'!P226-'Raw Data'!O226&lt;4, 'Raw Data'!P226-'Raw Data'!O226&gt;0)), 'Raw Data'!H226, 0))</f>
        <v/>
      </c>
      <c r="H233">
        <f>IF(ISBLANK('Raw Data'!J226), 0, IF(AND(1=MATCH(LARGE('Raw Data'!G226:J226, 4), 'Raw Data'!G226:J226, 0), AND('Raw Data'!O226-'Raw Data'!P226&lt;4, 'Raw Data'!O226-'Raw Data'!P226&gt;0)), 'Raw Data'!G226, 0))</f>
        <v/>
      </c>
      <c r="I233">
        <f>IF(ISBLANK('Raw Data'!J226), 0, IF(AND(4=MATCH(LARGE('Raw Data'!G226:J226, 3), 'Raw Data'!G226:J226, 0), 'Raw Data'!P226-'Raw Data'!O226&gt;3), 'Raw Data'!J226, 0))</f>
        <v/>
      </c>
      <c r="J233">
        <f>IF(ISBLANK('Raw Data'!J226), 0, IF(AND(3=MATCH(LARGE('Raw Data'!G226:J226, 3), 'Raw Data'!G226:J226, 0), 'Raw Data'!O226-'Raw Data'!P226&gt;3), 'Raw Data'!I226, 0))</f>
        <v/>
      </c>
      <c r="K233">
        <f>IF(ISBLANK('Raw Data'!J226), 0, IF(AND(2=MATCH(LARGE('Raw Data'!G226:J226, 3), 'Raw Data'!G226:J226, 0), AND('Raw Data'!P226-'Raw Data'!O226&lt;4, 'Raw Data'!P226-'Raw Data'!O226&gt;0)), 'Raw Data'!H226, 0))</f>
        <v/>
      </c>
      <c r="L233">
        <f>IF(ISBLANK('Raw Data'!J226), 0, IF(AND(1=MATCH(LARGE('Raw Data'!G226:J226, 3), 'Raw Data'!G226:J226, 0), AND('Raw Data'!O226-'Raw Data'!P226&lt;4, 'Raw Data'!O226-'Raw Data'!P226&gt;0)), 'Raw Data'!G226, 0))</f>
        <v/>
      </c>
      <c r="M233">
        <f>IF(ISBLANK('Raw Data'!J226), 0, IF(AND(4=MATCH(LARGE('Raw Data'!G226:J226, 2), 'Raw Data'!G226:J226, 0), 'Raw Data'!P226-'Raw Data'!O226&gt;3), 'Raw Data'!J226, 0))</f>
        <v/>
      </c>
      <c r="N233">
        <f>IF(ISBLANK('Raw Data'!J226), 0, IF(AND(3=MATCH(LARGE('Raw Data'!G226:J226, 2), 'Raw Data'!G226:J226, 0), 'Raw Data'!O226-'Raw Data'!P226&gt;3), 'Raw Data'!I226, 0))</f>
        <v/>
      </c>
      <c r="O233">
        <f>IF(ISBLANK('Raw Data'!J226), 0, IF(AND(2=MATCH(LARGE('Raw Data'!G226:J226, 2), 'Raw Data'!G226:J226, 0), AND('Raw Data'!P226-'Raw Data'!O226&lt;4, 'Raw Data'!P226-'Raw Data'!O226&gt;0)), 'Raw Data'!H226, 0))</f>
        <v/>
      </c>
      <c r="P233">
        <f>IF(ISBLANK('Raw Data'!J226), 0, IF(AND(1=MATCH(LARGE('Raw Data'!G226:J226, 2), 'Raw Data'!G226:J226, 0), AND('Raw Data'!O226-'Raw Data'!P226&lt;4, 'Raw Data'!O226-'Raw Data'!P226&gt;0)), 'Raw Data'!G226, 0))</f>
        <v/>
      </c>
      <c r="Q233">
        <f>IF(ISBLANK('Raw Data'!J226), 0, IF(AND(4=MATCH(LARGE('Raw Data'!G226:J226, 1), 'Raw Data'!G226:J226, 0), 'Raw Data'!P226-'Raw Data'!O226&gt;3), 'Raw Data'!J226, 0))</f>
        <v/>
      </c>
      <c r="R233">
        <f>IF(ISBLANK('Raw Data'!J226), 0, IF(AND(3=MATCH(LARGE('Raw Data'!G226:J226, 1), 'Raw Data'!G226:J226, 0), 'Raw Data'!O226-'Raw Data'!P226&gt;3), 'Raw Data'!I226, 0))</f>
        <v/>
      </c>
      <c r="S233">
        <f>IF(AND('Raw Data'!P226-'Raw Data'!O226&gt;4, 'Raw Data'!F226&lt;'Raw Data'!C226), 'Raw Data'!J226, 0)</f>
        <v/>
      </c>
      <c r="T233">
        <f>IF(AND('Raw Data'!O226-'Raw Data'!P226&gt;4, 'Raw Data'!F226&gt;'Raw Data'!C226), 'Raw Data'!I226, 0)</f>
        <v/>
      </c>
      <c r="U233">
        <f>IF(AND('Raw Data'!P226-'Raw Data'!O226&lt;3, 'Raw Data'!P226&gt;'Raw Data'!O226, 'Raw Data'!F226&lt;'Raw Data'!C226), 'Raw Data'!H226, 0)</f>
        <v/>
      </c>
      <c r="V233">
        <f>IF(AND('Raw Data'!P226-'Raw Data'!O226&lt;3, 'Raw Data'!P226&gt;'Raw Data'!O226, 'Raw Data'!F226&gt;'Raw Data'!C226), 'Raw Data'!G226, 0)</f>
        <v/>
      </c>
    </row>
    <row r="234">
      <c r="A234">
        <f>IF(AND('Raw Data'!F227&lt;'Raw Data'!C227, 'Raw Data'!P227&gt;'Raw Data'!O227, 'Raw Data'!P227-'Raw Data'!O227&gt;3), 'Raw Data'!J227, 0)</f>
        <v/>
      </c>
      <c r="B234">
        <f>IF(AND('Raw Data'!C227&lt;'Raw Data'!F227, 'Raw Data'!O227&gt;'Raw Data'!P227, 'Raw Data'!O227-'Raw Data'!P227&gt;3), 'Raw Data'!I227, 0)</f>
        <v/>
      </c>
      <c r="C234">
        <f>IF(AND('Raw Data'!F227&lt;'Raw Data'!C227, 'Raw Data'!P227&gt;'Raw Data'!O227, 'Raw Data'!P227-'Raw Data'!O227&lt;4), 'Raw Data'!H227, 0)</f>
        <v/>
      </c>
      <c r="D234">
        <f>IF(AND('Raw Data'!C227&lt;'Raw Data'!F227, 'Raw Data'!O227&gt;'Raw Data'!P227, 'Raw Data'!O227-'Raw Data'!P227&lt;4), 'Raw Data'!G227, 0)</f>
        <v/>
      </c>
      <c r="E234">
        <f>IF(ISBLANK('Raw Data'!J227), 0, IF(AND(4=MATCH(LARGE('Raw Data'!G227:J227, 4), 'Raw Data'!G227:J227, 0), 'Raw Data'!P227-'Raw Data'!O227&gt;3), 'Raw Data'!J227, 0))</f>
        <v/>
      </c>
      <c r="F234">
        <f>IF(ISBLANK('Raw Data'!J227), 0, IF(AND(3=MATCH(LARGE('Raw Data'!G227:J227, 4), 'Raw Data'!G227:J227, 0), 'Raw Data'!O227-'Raw Data'!P227&gt;3), 'Raw Data'!I227, 0))</f>
        <v/>
      </c>
      <c r="G234">
        <f>IF(ISBLANK('Raw Data'!J227), 0, IF(AND(2=MATCH(LARGE('Raw Data'!G227:J227, 4), 'Raw Data'!G227:J227, 0), AND('Raw Data'!P227-'Raw Data'!O227&lt;4, 'Raw Data'!P227-'Raw Data'!O227&gt;0)), 'Raw Data'!H227, 0))</f>
        <v/>
      </c>
      <c r="H234">
        <f>IF(ISBLANK('Raw Data'!J227), 0, IF(AND(1=MATCH(LARGE('Raw Data'!G227:J227, 4), 'Raw Data'!G227:J227, 0), AND('Raw Data'!O227-'Raw Data'!P227&lt;4, 'Raw Data'!O227-'Raw Data'!P227&gt;0)), 'Raw Data'!G227, 0))</f>
        <v/>
      </c>
      <c r="I234">
        <f>IF(ISBLANK('Raw Data'!J227), 0, IF(AND(4=MATCH(LARGE('Raw Data'!G227:J227, 3), 'Raw Data'!G227:J227, 0), 'Raw Data'!P227-'Raw Data'!O227&gt;3), 'Raw Data'!J227, 0))</f>
        <v/>
      </c>
      <c r="J234">
        <f>IF(ISBLANK('Raw Data'!J227), 0, IF(AND(3=MATCH(LARGE('Raw Data'!G227:J227, 3), 'Raw Data'!G227:J227, 0), 'Raw Data'!O227-'Raw Data'!P227&gt;3), 'Raw Data'!I227, 0))</f>
        <v/>
      </c>
      <c r="K234">
        <f>IF(ISBLANK('Raw Data'!J227), 0, IF(AND(2=MATCH(LARGE('Raw Data'!G227:J227, 3), 'Raw Data'!G227:J227, 0), AND('Raw Data'!P227-'Raw Data'!O227&lt;4, 'Raw Data'!P227-'Raw Data'!O227&gt;0)), 'Raw Data'!H227, 0))</f>
        <v/>
      </c>
      <c r="L234">
        <f>IF(ISBLANK('Raw Data'!J227), 0, IF(AND(1=MATCH(LARGE('Raw Data'!G227:J227, 3), 'Raw Data'!G227:J227, 0), AND('Raw Data'!O227-'Raw Data'!P227&lt;4, 'Raw Data'!O227-'Raw Data'!P227&gt;0)), 'Raw Data'!G227, 0))</f>
        <v/>
      </c>
      <c r="M234">
        <f>IF(ISBLANK('Raw Data'!J227), 0, IF(AND(4=MATCH(LARGE('Raw Data'!G227:J227, 2), 'Raw Data'!G227:J227, 0), 'Raw Data'!P227-'Raw Data'!O227&gt;3), 'Raw Data'!J227, 0))</f>
        <v/>
      </c>
      <c r="N234">
        <f>IF(ISBLANK('Raw Data'!J227), 0, IF(AND(3=MATCH(LARGE('Raw Data'!G227:J227, 2), 'Raw Data'!G227:J227, 0), 'Raw Data'!O227-'Raw Data'!P227&gt;3), 'Raw Data'!I227, 0))</f>
        <v/>
      </c>
      <c r="O234">
        <f>IF(ISBLANK('Raw Data'!J227), 0, IF(AND(2=MATCH(LARGE('Raw Data'!G227:J227, 2), 'Raw Data'!G227:J227, 0), AND('Raw Data'!P227-'Raw Data'!O227&lt;4, 'Raw Data'!P227-'Raw Data'!O227&gt;0)), 'Raw Data'!H227, 0))</f>
        <v/>
      </c>
      <c r="P234">
        <f>IF(ISBLANK('Raw Data'!J227), 0, IF(AND(1=MATCH(LARGE('Raw Data'!G227:J227, 2), 'Raw Data'!G227:J227, 0), AND('Raw Data'!O227-'Raw Data'!P227&lt;4, 'Raw Data'!O227-'Raw Data'!P227&gt;0)), 'Raw Data'!G227, 0))</f>
        <v/>
      </c>
      <c r="Q234">
        <f>IF(ISBLANK('Raw Data'!J227), 0, IF(AND(4=MATCH(LARGE('Raw Data'!G227:J227, 1), 'Raw Data'!G227:J227, 0), 'Raw Data'!P227-'Raw Data'!O227&gt;3), 'Raw Data'!J227, 0))</f>
        <v/>
      </c>
      <c r="R234">
        <f>IF(ISBLANK('Raw Data'!J227), 0, IF(AND(3=MATCH(LARGE('Raw Data'!G227:J227, 1), 'Raw Data'!G227:J227, 0), 'Raw Data'!O227-'Raw Data'!P227&gt;3), 'Raw Data'!I227, 0))</f>
        <v/>
      </c>
      <c r="S234">
        <f>IF(AND('Raw Data'!P227-'Raw Data'!O227&gt;4, 'Raw Data'!F227&lt;'Raw Data'!C227), 'Raw Data'!J227, 0)</f>
        <v/>
      </c>
      <c r="T234">
        <f>IF(AND('Raw Data'!O227-'Raw Data'!P227&gt;4, 'Raw Data'!F227&gt;'Raw Data'!C227), 'Raw Data'!I227, 0)</f>
        <v/>
      </c>
      <c r="U234">
        <f>IF(AND('Raw Data'!P227-'Raw Data'!O227&lt;3, 'Raw Data'!P227&gt;'Raw Data'!O227, 'Raw Data'!F227&lt;'Raw Data'!C227), 'Raw Data'!H227, 0)</f>
        <v/>
      </c>
      <c r="V234">
        <f>IF(AND('Raw Data'!P227-'Raw Data'!O227&lt;3, 'Raw Data'!P227&gt;'Raw Data'!O227, 'Raw Data'!F227&gt;'Raw Data'!C227), 'Raw Data'!G227, 0)</f>
        <v/>
      </c>
    </row>
    <row r="235">
      <c r="A235">
        <f>IF(AND('Raw Data'!F228&lt;'Raw Data'!C228, 'Raw Data'!P228&gt;'Raw Data'!O228, 'Raw Data'!P228-'Raw Data'!O228&gt;3), 'Raw Data'!J228, 0)</f>
        <v/>
      </c>
      <c r="B235">
        <f>IF(AND('Raw Data'!C228&lt;'Raw Data'!F228, 'Raw Data'!O228&gt;'Raw Data'!P228, 'Raw Data'!O228-'Raw Data'!P228&gt;3), 'Raw Data'!I228, 0)</f>
        <v/>
      </c>
      <c r="C235">
        <f>IF(AND('Raw Data'!F228&lt;'Raw Data'!C228, 'Raw Data'!P228&gt;'Raw Data'!O228, 'Raw Data'!P228-'Raw Data'!O228&lt;4), 'Raw Data'!H228, 0)</f>
        <v/>
      </c>
      <c r="D235">
        <f>IF(AND('Raw Data'!C228&lt;'Raw Data'!F228, 'Raw Data'!O228&gt;'Raw Data'!P228, 'Raw Data'!O228-'Raw Data'!P228&lt;4), 'Raw Data'!G228, 0)</f>
        <v/>
      </c>
      <c r="E235">
        <f>IF(ISBLANK('Raw Data'!J228), 0, IF(AND(4=MATCH(LARGE('Raw Data'!G228:J228, 4), 'Raw Data'!G228:J228, 0), 'Raw Data'!P228-'Raw Data'!O228&gt;3), 'Raw Data'!J228, 0))</f>
        <v/>
      </c>
      <c r="F235">
        <f>IF(ISBLANK('Raw Data'!J228), 0, IF(AND(3=MATCH(LARGE('Raw Data'!G228:J228, 4), 'Raw Data'!G228:J228, 0), 'Raw Data'!O228-'Raw Data'!P228&gt;3), 'Raw Data'!I228, 0))</f>
        <v/>
      </c>
      <c r="G235">
        <f>IF(ISBLANK('Raw Data'!J228), 0, IF(AND(2=MATCH(LARGE('Raw Data'!G228:J228, 4), 'Raw Data'!G228:J228, 0), AND('Raw Data'!P228-'Raw Data'!O228&lt;4, 'Raw Data'!P228-'Raw Data'!O228&gt;0)), 'Raw Data'!H228, 0))</f>
        <v/>
      </c>
      <c r="H235">
        <f>IF(ISBLANK('Raw Data'!J228), 0, IF(AND(1=MATCH(LARGE('Raw Data'!G228:J228, 4), 'Raw Data'!G228:J228, 0), AND('Raw Data'!O228-'Raw Data'!P228&lt;4, 'Raw Data'!O228-'Raw Data'!P228&gt;0)), 'Raw Data'!G228, 0))</f>
        <v/>
      </c>
      <c r="I235">
        <f>IF(ISBLANK('Raw Data'!J228), 0, IF(AND(4=MATCH(LARGE('Raw Data'!G228:J228, 3), 'Raw Data'!G228:J228, 0), 'Raw Data'!P228-'Raw Data'!O228&gt;3), 'Raw Data'!J228, 0))</f>
        <v/>
      </c>
      <c r="J235">
        <f>IF(ISBLANK('Raw Data'!J228), 0, IF(AND(3=MATCH(LARGE('Raw Data'!G228:J228, 3), 'Raw Data'!G228:J228, 0), 'Raw Data'!O228-'Raw Data'!P228&gt;3), 'Raw Data'!I228, 0))</f>
        <v/>
      </c>
      <c r="K235">
        <f>IF(ISBLANK('Raw Data'!J228), 0, IF(AND(2=MATCH(LARGE('Raw Data'!G228:J228, 3), 'Raw Data'!G228:J228, 0), AND('Raw Data'!P228-'Raw Data'!O228&lt;4, 'Raw Data'!P228-'Raw Data'!O228&gt;0)), 'Raw Data'!H228, 0))</f>
        <v/>
      </c>
      <c r="L235">
        <f>IF(ISBLANK('Raw Data'!J228), 0, IF(AND(1=MATCH(LARGE('Raw Data'!G228:J228, 3), 'Raw Data'!G228:J228, 0), AND('Raw Data'!O228-'Raw Data'!P228&lt;4, 'Raw Data'!O228-'Raw Data'!P228&gt;0)), 'Raw Data'!G228, 0))</f>
        <v/>
      </c>
      <c r="M235">
        <f>IF(ISBLANK('Raw Data'!J228), 0, IF(AND(4=MATCH(LARGE('Raw Data'!G228:J228, 2), 'Raw Data'!G228:J228, 0), 'Raw Data'!P228-'Raw Data'!O228&gt;3), 'Raw Data'!J228, 0))</f>
        <v/>
      </c>
      <c r="N235">
        <f>IF(ISBLANK('Raw Data'!J228), 0, IF(AND(3=MATCH(LARGE('Raw Data'!G228:J228, 2), 'Raw Data'!G228:J228, 0), 'Raw Data'!O228-'Raw Data'!P228&gt;3), 'Raw Data'!I228, 0))</f>
        <v/>
      </c>
      <c r="O235">
        <f>IF(ISBLANK('Raw Data'!J228), 0, IF(AND(2=MATCH(LARGE('Raw Data'!G228:J228, 2), 'Raw Data'!G228:J228, 0), AND('Raw Data'!P228-'Raw Data'!O228&lt;4, 'Raw Data'!P228-'Raw Data'!O228&gt;0)), 'Raw Data'!H228, 0))</f>
        <v/>
      </c>
      <c r="P235">
        <f>IF(ISBLANK('Raw Data'!J228), 0, IF(AND(1=MATCH(LARGE('Raw Data'!G228:J228, 2), 'Raw Data'!G228:J228, 0), AND('Raw Data'!O228-'Raw Data'!P228&lt;4, 'Raw Data'!O228-'Raw Data'!P228&gt;0)), 'Raw Data'!G228, 0))</f>
        <v/>
      </c>
      <c r="Q235">
        <f>IF(ISBLANK('Raw Data'!J228), 0, IF(AND(4=MATCH(LARGE('Raw Data'!G228:J228, 1), 'Raw Data'!G228:J228, 0), 'Raw Data'!P228-'Raw Data'!O228&gt;3), 'Raw Data'!J228, 0))</f>
        <v/>
      </c>
      <c r="R235">
        <f>IF(ISBLANK('Raw Data'!J228), 0, IF(AND(3=MATCH(LARGE('Raw Data'!G228:J228, 1), 'Raw Data'!G228:J228, 0), 'Raw Data'!O228-'Raw Data'!P228&gt;3), 'Raw Data'!I228, 0))</f>
        <v/>
      </c>
      <c r="S235">
        <f>IF(AND('Raw Data'!P228-'Raw Data'!O228&gt;4, 'Raw Data'!F228&lt;'Raw Data'!C228), 'Raw Data'!J228, 0)</f>
        <v/>
      </c>
      <c r="T235">
        <f>IF(AND('Raw Data'!O228-'Raw Data'!P228&gt;4, 'Raw Data'!F228&gt;'Raw Data'!C228), 'Raw Data'!I228, 0)</f>
        <v/>
      </c>
      <c r="U235">
        <f>IF(AND('Raw Data'!P228-'Raw Data'!O228&lt;3, 'Raw Data'!P228&gt;'Raw Data'!O228, 'Raw Data'!F228&lt;'Raw Data'!C228), 'Raw Data'!H228, 0)</f>
        <v/>
      </c>
      <c r="V235">
        <f>IF(AND('Raw Data'!P228-'Raw Data'!O228&lt;3, 'Raw Data'!P228&gt;'Raw Data'!O228, 'Raw Data'!F228&gt;'Raw Data'!C228), 'Raw Data'!G228, 0)</f>
        <v/>
      </c>
    </row>
    <row r="236">
      <c r="A236">
        <f>IF(AND('Raw Data'!F229&lt;'Raw Data'!C229, 'Raw Data'!P229&gt;'Raw Data'!O229, 'Raw Data'!P229-'Raw Data'!O229&gt;3), 'Raw Data'!J229, 0)</f>
        <v/>
      </c>
      <c r="B236">
        <f>IF(AND('Raw Data'!C229&lt;'Raw Data'!F229, 'Raw Data'!O229&gt;'Raw Data'!P229, 'Raw Data'!O229-'Raw Data'!P229&gt;3), 'Raw Data'!I229, 0)</f>
        <v/>
      </c>
      <c r="C236">
        <f>IF(AND('Raw Data'!F229&lt;'Raw Data'!C229, 'Raw Data'!P229&gt;'Raw Data'!O229, 'Raw Data'!P229-'Raw Data'!O229&lt;4), 'Raw Data'!H229, 0)</f>
        <v/>
      </c>
      <c r="D236">
        <f>IF(AND('Raw Data'!C229&lt;'Raw Data'!F229, 'Raw Data'!O229&gt;'Raw Data'!P229, 'Raw Data'!O229-'Raw Data'!P229&lt;4), 'Raw Data'!G229, 0)</f>
        <v/>
      </c>
      <c r="E236">
        <f>IF(ISBLANK('Raw Data'!J229), 0, IF(AND(4=MATCH(LARGE('Raw Data'!G229:J229, 4), 'Raw Data'!G229:J229, 0), 'Raw Data'!P229-'Raw Data'!O229&gt;3), 'Raw Data'!J229, 0))</f>
        <v/>
      </c>
      <c r="F236">
        <f>IF(ISBLANK('Raw Data'!J229), 0, IF(AND(3=MATCH(LARGE('Raw Data'!G229:J229, 4), 'Raw Data'!G229:J229, 0), 'Raw Data'!O229-'Raw Data'!P229&gt;3), 'Raw Data'!I229, 0))</f>
        <v/>
      </c>
      <c r="G236">
        <f>IF(ISBLANK('Raw Data'!J229), 0, IF(AND(2=MATCH(LARGE('Raw Data'!G229:J229, 4), 'Raw Data'!G229:J229, 0), AND('Raw Data'!P229-'Raw Data'!O229&lt;4, 'Raw Data'!P229-'Raw Data'!O229&gt;0)), 'Raw Data'!H229, 0))</f>
        <v/>
      </c>
      <c r="H236">
        <f>IF(ISBLANK('Raw Data'!J229), 0, IF(AND(1=MATCH(LARGE('Raw Data'!G229:J229, 4), 'Raw Data'!G229:J229, 0), AND('Raw Data'!O229-'Raw Data'!P229&lt;4, 'Raw Data'!O229-'Raw Data'!P229&gt;0)), 'Raw Data'!G229, 0))</f>
        <v/>
      </c>
      <c r="I236">
        <f>IF(ISBLANK('Raw Data'!J229), 0, IF(AND(4=MATCH(LARGE('Raw Data'!G229:J229, 3), 'Raw Data'!G229:J229, 0), 'Raw Data'!P229-'Raw Data'!O229&gt;3), 'Raw Data'!J229, 0))</f>
        <v/>
      </c>
      <c r="J236">
        <f>IF(ISBLANK('Raw Data'!J229), 0, IF(AND(3=MATCH(LARGE('Raw Data'!G229:J229, 3), 'Raw Data'!G229:J229, 0), 'Raw Data'!O229-'Raw Data'!P229&gt;3), 'Raw Data'!I229, 0))</f>
        <v/>
      </c>
      <c r="K236">
        <f>IF(ISBLANK('Raw Data'!J229), 0, IF(AND(2=MATCH(LARGE('Raw Data'!G229:J229, 3), 'Raw Data'!G229:J229, 0), AND('Raw Data'!P229-'Raw Data'!O229&lt;4, 'Raw Data'!P229-'Raw Data'!O229&gt;0)), 'Raw Data'!H229, 0))</f>
        <v/>
      </c>
      <c r="L236">
        <f>IF(ISBLANK('Raw Data'!J229), 0, IF(AND(1=MATCH(LARGE('Raw Data'!G229:J229, 3), 'Raw Data'!G229:J229, 0), AND('Raw Data'!O229-'Raw Data'!P229&lt;4, 'Raw Data'!O229-'Raw Data'!P229&gt;0)), 'Raw Data'!G229, 0))</f>
        <v/>
      </c>
      <c r="M236">
        <f>IF(ISBLANK('Raw Data'!J229), 0, IF(AND(4=MATCH(LARGE('Raw Data'!G229:J229, 2), 'Raw Data'!G229:J229, 0), 'Raw Data'!P229-'Raw Data'!O229&gt;3), 'Raw Data'!J229, 0))</f>
        <v/>
      </c>
      <c r="N236">
        <f>IF(ISBLANK('Raw Data'!J229), 0, IF(AND(3=MATCH(LARGE('Raw Data'!G229:J229, 2), 'Raw Data'!G229:J229, 0), 'Raw Data'!O229-'Raw Data'!P229&gt;3), 'Raw Data'!I229, 0))</f>
        <v/>
      </c>
      <c r="O236">
        <f>IF(ISBLANK('Raw Data'!J229), 0, IF(AND(2=MATCH(LARGE('Raw Data'!G229:J229, 2), 'Raw Data'!G229:J229, 0), AND('Raw Data'!P229-'Raw Data'!O229&lt;4, 'Raw Data'!P229-'Raw Data'!O229&gt;0)), 'Raw Data'!H229, 0))</f>
        <v/>
      </c>
      <c r="P236">
        <f>IF(ISBLANK('Raw Data'!J229), 0, IF(AND(1=MATCH(LARGE('Raw Data'!G229:J229, 2), 'Raw Data'!G229:J229, 0), AND('Raw Data'!O229-'Raw Data'!P229&lt;4, 'Raw Data'!O229-'Raw Data'!P229&gt;0)), 'Raw Data'!G229, 0))</f>
        <v/>
      </c>
      <c r="Q236">
        <f>IF(ISBLANK('Raw Data'!J229), 0, IF(AND(4=MATCH(LARGE('Raw Data'!G229:J229, 1), 'Raw Data'!G229:J229, 0), 'Raw Data'!P229-'Raw Data'!O229&gt;3), 'Raw Data'!J229, 0))</f>
        <v/>
      </c>
      <c r="R236">
        <f>IF(ISBLANK('Raw Data'!J229), 0, IF(AND(3=MATCH(LARGE('Raw Data'!G229:J229, 1), 'Raw Data'!G229:J229, 0), 'Raw Data'!O229-'Raw Data'!P229&gt;3), 'Raw Data'!I229, 0))</f>
        <v/>
      </c>
      <c r="S236">
        <f>IF(AND('Raw Data'!P229-'Raw Data'!O229&gt;4, 'Raw Data'!F229&lt;'Raw Data'!C229), 'Raw Data'!J229, 0)</f>
        <v/>
      </c>
      <c r="T236">
        <f>IF(AND('Raw Data'!O229-'Raw Data'!P229&gt;4, 'Raw Data'!F229&gt;'Raw Data'!C229), 'Raw Data'!I229, 0)</f>
        <v/>
      </c>
      <c r="U236">
        <f>IF(AND('Raw Data'!P229-'Raw Data'!O229&lt;3, 'Raw Data'!P229&gt;'Raw Data'!O229, 'Raw Data'!F229&lt;'Raw Data'!C229), 'Raw Data'!H229, 0)</f>
        <v/>
      </c>
      <c r="V236">
        <f>IF(AND('Raw Data'!P229-'Raw Data'!O229&lt;3, 'Raw Data'!P229&gt;'Raw Data'!O229, 'Raw Data'!F229&gt;'Raw Data'!C229), 'Raw Data'!G229, 0)</f>
        <v/>
      </c>
    </row>
    <row r="237">
      <c r="A237">
        <f>IF(AND('Raw Data'!F230&lt;'Raw Data'!C230, 'Raw Data'!P230&gt;'Raw Data'!O230, 'Raw Data'!P230-'Raw Data'!O230&gt;3), 'Raw Data'!J230, 0)</f>
        <v/>
      </c>
      <c r="B237">
        <f>IF(AND('Raw Data'!C230&lt;'Raw Data'!F230, 'Raw Data'!O230&gt;'Raw Data'!P230, 'Raw Data'!O230-'Raw Data'!P230&gt;3), 'Raw Data'!I230, 0)</f>
        <v/>
      </c>
      <c r="C237">
        <f>IF(AND('Raw Data'!F230&lt;'Raw Data'!C230, 'Raw Data'!P230&gt;'Raw Data'!O230, 'Raw Data'!P230-'Raw Data'!O230&lt;4), 'Raw Data'!H230, 0)</f>
        <v/>
      </c>
      <c r="D237">
        <f>IF(AND('Raw Data'!C230&lt;'Raw Data'!F230, 'Raw Data'!O230&gt;'Raw Data'!P230, 'Raw Data'!O230-'Raw Data'!P230&lt;4), 'Raw Data'!G230, 0)</f>
        <v/>
      </c>
      <c r="E237">
        <f>IF(ISBLANK('Raw Data'!J230), 0, IF(AND(4=MATCH(LARGE('Raw Data'!G230:J230, 4), 'Raw Data'!G230:J230, 0), 'Raw Data'!P230-'Raw Data'!O230&gt;3), 'Raw Data'!J230, 0))</f>
        <v/>
      </c>
      <c r="F237">
        <f>IF(ISBLANK('Raw Data'!J230), 0, IF(AND(3=MATCH(LARGE('Raw Data'!G230:J230, 4), 'Raw Data'!G230:J230, 0), 'Raw Data'!O230-'Raw Data'!P230&gt;3), 'Raw Data'!I230, 0))</f>
        <v/>
      </c>
      <c r="G237">
        <f>IF(ISBLANK('Raw Data'!J230), 0, IF(AND(2=MATCH(LARGE('Raw Data'!G230:J230, 4), 'Raw Data'!G230:J230, 0), AND('Raw Data'!P230-'Raw Data'!O230&lt;4, 'Raw Data'!P230-'Raw Data'!O230&gt;0)), 'Raw Data'!H230, 0))</f>
        <v/>
      </c>
      <c r="H237">
        <f>IF(ISBLANK('Raw Data'!J230), 0, IF(AND(1=MATCH(LARGE('Raw Data'!G230:J230, 4), 'Raw Data'!G230:J230, 0), AND('Raw Data'!O230-'Raw Data'!P230&lt;4, 'Raw Data'!O230-'Raw Data'!P230&gt;0)), 'Raw Data'!G230, 0))</f>
        <v/>
      </c>
      <c r="I237">
        <f>IF(ISBLANK('Raw Data'!J230), 0, IF(AND(4=MATCH(LARGE('Raw Data'!G230:J230, 3), 'Raw Data'!G230:J230, 0), 'Raw Data'!P230-'Raw Data'!O230&gt;3), 'Raw Data'!J230, 0))</f>
        <v/>
      </c>
      <c r="J237">
        <f>IF(ISBLANK('Raw Data'!J230), 0, IF(AND(3=MATCH(LARGE('Raw Data'!G230:J230, 3), 'Raw Data'!G230:J230, 0), 'Raw Data'!O230-'Raw Data'!P230&gt;3), 'Raw Data'!I230, 0))</f>
        <v/>
      </c>
      <c r="K237">
        <f>IF(ISBLANK('Raw Data'!J230), 0, IF(AND(2=MATCH(LARGE('Raw Data'!G230:J230, 3), 'Raw Data'!G230:J230, 0), AND('Raw Data'!P230-'Raw Data'!O230&lt;4, 'Raw Data'!P230-'Raw Data'!O230&gt;0)), 'Raw Data'!H230, 0))</f>
        <v/>
      </c>
      <c r="L237">
        <f>IF(ISBLANK('Raw Data'!J230), 0, IF(AND(1=MATCH(LARGE('Raw Data'!G230:J230, 3), 'Raw Data'!G230:J230, 0), AND('Raw Data'!O230-'Raw Data'!P230&lt;4, 'Raw Data'!O230-'Raw Data'!P230&gt;0)), 'Raw Data'!G230, 0))</f>
        <v/>
      </c>
      <c r="M237">
        <f>IF(ISBLANK('Raw Data'!J230), 0, IF(AND(4=MATCH(LARGE('Raw Data'!G230:J230, 2), 'Raw Data'!G230:J230, 0), 'Raw Data'!P230-'Raw Data'!O230&gt;3), 'Raw Data'!J230, 0))</f>
        <v/>
      </c>
      <c r="N237">
        <f>IF(ISBLANK('Raw Data'!J230), 0, IF(AND(3=MATCH(LARGE('Raw Data'!G230:J230, 2), 'Raw Data'!G230:J230, 0), 'Raw Data'!O230-'Raw Data'!P230&gt;3), 'Raw Data'!I230, 0))</f>
        <v/>
      </c>
      <c r="O237">
        <f>IF(ISBLANK('Raw Data'!J230), 0, IF(AND(2=MATCH(LARGE('Raw Data'!G230:J230, 2), 'Raw Data'!G230:J230, 0), AND('Raw Data'!P230-'Raw Data'!O230&lt;4, 'Raw Data'!P230-'Raw Data'!O230&gt;0)), 'Raw Data'!H230, 0))</f>
        <v/>
      </c>
      <c r="P237">
        <f>IF(ISBLANK('Raw Data'!J230), 0, IF(AND(1=MATCH(LARGE('Raw Data'!G230:J230, 2), 'Raw Data'!G230:J230, 0), AND('Raw Data'!O230-'Raw Data'!P230&lt;4, 'Raw Data'!O230-'Raw Data'!P230&gt;0)), 'Raw Data'!G230, 0))</f>
        <v/>
      </c>
      <c r="Q237">
        <f>IF(ISBLANK('Raw Data'!J230), 0, IF(AND(4=MATCH(LARGE('Raw Data'!G230:J230, 1), 'Raw Data'!G230:J230, 0), 'Raw Data'!P230-'Raw Data'!O230&gt;3), 'Raw Data'!J230, 0))</f>
        <v/>
      </c>
      <c r="R237">
        <f>IF(ISBLANK('Raw Data'!J230), 0, IF(AND(3=MATCH(LARGE('Raw Data'!G230:J230, 1), 'Raw Data'!G230:J230, 0), 'Raw Data'!O230-'Raw Data'!P230&gt;3), 'Raw Data'!I230, 0))</f>
        <v/>
      </c>
      <c r="S237">
        <f>IF(AND('Raw Data'!P230-'Raw Data'!O230&gt;4, 'Raw Data'!F230&lt;'Raw Data'!C230), 'Raw Data'!J230, 0)</f>
        <v/>
      </c>
      <c r="T237">
        <f>IF(AND('Raw Data'!O230-'Raw Data'!P230&gt;4, 'Raw Data'!F230&gt;'Raw Data'!C230), 'Raw Data'!I230, 0)</f>
        <v/>
      </c>
      <c r="U237">
        <f>IF(AND('Raw Data'!P230-'Raw Data'!O230&lt;3, 'Raw Data'!P230&gt;'Raw Data'!O230, 'Raw Data'!F230&lt;'Raw Data'!C230), 'Raw Data'!H230, 0)</f>
        <v/>
      </c>
      <c r="V237">
        <f>IF(AND('Raw Data'!P230-'Raw Data'!O230&lt;3, 'Raw Data'!P230&gt;'Raw Data'!O230, 'Raw Data'!F230&gt;'Raw Data'!C230), 'Raw Data'!G230, 0)</f>
        <v/>
      </c>
    </row>
    <row r="238">
      <c r="A238">
        <f>IF(AND('Raw Data'!F231&lt;'Raw Data'!C231, 'Raw Data'!P231&gt;'Raw Data'!O231, 'Raw Data'!P231-'Raw Data'!O231&gt;3), 'Raw Data'!J231, 0)</f>
        <v/>
      </c>
      <c r="B238">
        <f>IF(AND('Raw Data'!C231&lt;'Raw Data'!F231, 'Raw Data'!O231&gt;'Raw Data'!P231, 'Raw Data'!O231-'Raw Data'!P231&gt;3), 'Raw Data'!I231, 0)</f>
        <v/>
      </c>
      <c r="C238">
        <f>IF(AND('Raw Data'!F231&lt;'Raw Data'!C231, 'Raw Data'!P231&gt;'Raw Data'!O231, 'Raw Data'!P231-'Raw Data'!O231&lt;4), 'Raw Data'!H231, 0)</f>
        <v/>
      </c>
      <c r="D238">
        <f>IF(AND('Raw Data'!C231&lt;'Raw Data'!F231, 'Raw Data'!O231&gt;'Raw Data'!P231, 'Raw Data'!O231-'Raw Data'!P231&lt;4), 'Raw Data'!G231, 0)</f>
        <v/>
      </c>
      <c r="E238">
        <f>IF(ISBLANK('Raw Data'!J231), 0, IF(AND(4=MATCH(LARGE('Raw Data'!G231:J231, 4), 'Raw Data'!G231:J231, 0), 'Raw Data'!P231-'Raw Data'!O231&gt;3), 'Raw Data'!J231, 0))</f>
        <v/>
      </c>
      <c r="F238">
        <f>IF(ISBLANK('Raw Data'!J231), 0, IF(AND(3=MATCH(LARGE('Raw Data'!G231:J231, 4), 'Raw Data'!G231:J231, 0), 'Raw Data'!O231-'Raw Data'!P231&gt;3), 'Raw Data'!I231, 0))</f>
        <v/>
      </c>
      <c r="G238">
        <f>IF(ISBLANK('Raw Data'!J231), 0, IF(AND(2=MATCH(LARGE('Raw Data'!G231:J231, 4), 'Raw Data'!G231:J231, 0), AND('Raw Data'!P231-'Raw Data'!O231&lt;4, 'Raw Data'!P231-'Raw Data'!O231&gt;0)), 'Raw Data'!H231, 0))</f>
        <v/>
      </c>
      <c r="H238">
        <f>IF(ISBLANK('Raw Data'!J231), 0, IF(AND(1=MATCH(LARGE('Raw Data'!G231:J231, 4), 'Raw Data'!G231:J231, 0), AND('Raw Data'!O231-'Raw Data'!P231&lt;4, 'Raw Data'!O231-'Raw Data'!P231&gt;0)), 'Raw Data'!G231, 0))</f>
        <v/>
      </c>
      <c r="I238">
        <f>IF(ISBLANK('Raw Data'!J231), 0, IF(AND(4=MATCH(LARGE('Raw Data'!G231:J231, 3), 'Raw Data'!G231:J231, 0), 'Raw Data'!P231-'Raw Data'!O231&gt;3), 'Raw Data'!J231, 0))</f>
        <v/>
      </c>
      <c r="J238">
        <f>IF(ISBLANK('Raw Data'!J231), 0, IF(AND(3=MATCH(LARGE('Raw Data'!G231:J231, 3), 'Raw Data'!G231:J231, 0), 'Raw Data'!O231-'Raw Data'!P231&gt;3), 'Raw Data'!I231, 0))</f>
        <v/>
      </c>
      <c r="K238">
        <f>IF(ISBLANK('Raw Data'!J231), 0, IF(AND(2=MATCH(LARGE('Raw Data'!G231:J231, 3), 'Raw Data'!G231:J231, 0), AND('Raw Data'!P231-'Raw Data'!O231&lt;4, 'Raw Data'!P231-'Raw Data'!O231&gt;0)), 'Raw Data'!H231, 0))</f>
        <v/>
      </c>
      <c r="L238">
        <f>IF(ISBLANK('Raw Data'!J231), 0, IF(AND(1=MATCH(LARGE('Raw Data'!G231:J231, 3), 'Raw Data'!G231:J231, 0), AND('Raw Data'!O231-'Raw Data'!P231&lt;4, 'Raw Data'!O231-'Raw Data'!P231&gt;0)), 'Raw Data'!G231, 0))</f>
        <v/>
      </c>
      <c r="M238">
        <f>IF(ISBLANK('Raw Data'!J231), 0, IF(AND(4=MATCH(LARGE('Raw Data'!G231:J231, 2), 'Raw Data'!G231:J231, 0), 'Raw Data'!P231-'Raw Data'!O231&gt;3), 'Raw Data'!J231, 0))</f>
        <v/>
      </c>
      <c r="N238">
        <f>IF(ISBLANK('Raw Data'!J231), 0, IF(AND(3=MATCH(LARGE('Raw Data'!G231:J231, 2), 'Raw Data'!G231:J231, 0), 'Raw Data'!O231-'Raw Data'!P231&gt;3), 'Raw Data'!I231, 0))</f>
        <v/>
      </c>
      <c r="O238">
        <f>IF(ISBLANK('Raw Data'!J231), 0, IF(AND(2=MATCH(LARGE('Raw Data'!G231:J231, 2), 'Raw Data'!G231:J231, 0), AND('Raw Data'!P231-'Raw Data'!O231&lt;4, 'Raw Data'!P231-'Raw Data'!O231&gt;0)), 'Raw Data'!H231, 0))</f>
        <v/>
      </c>
      <c r="P238">
        <f>IF(ISBLANK('Raw Data'!J231), 0, IF(AND(1=MATCH(LARGE('Raw Data'!G231:J231, 2), 'Raw Data'!G231:J231, 0), AND('Raw Data'!O231-'Raw Data'!P231&lt;4, 'Raw Data'!O231-'Raw Data'!P231&gt;0)), 'Raw Data'!G231, 0))</f>
        <v/>
      </c>
      <c r="Q238">
        <f>IF(ISBLANK('Raw Data'!J231), 0, IF(AND(4=MATCH(LARGE('Raw Data'!G231:J231, 1), 'Raw Data'!G231:J231, 0), 'Raw Data'!P231-'Raw Data'!O231&gt;3), 'Raw Data'!J231, 0))</f>
        <v/>
      </c>
      <c r="R238">
        <f>IF(ISBLANK('Raw Data'!J231), 0, IF(AND(3=MATCH(LARGE('Raw Data'!G231:J231, 1), 'Raw Data'!G231:J231, 0), 'Raw Data'!O231-'Raw Data'!P231&gt;3), 'Raw Data'!I231, 0))</f>
        <v/>
      </c>
      <c r="S238">
        <f>IF(AND('Raw Data'!P231-'Raw Data'!O231&gt;4, 'Raw Data'!F231&lt;'Raw Data'!C231), 'Raw Data'!J231, 0)</f>
        <v/>
      </c>
      <c r="T238">
        <f>IF(AND('Raw Data'!O231-'Raw Data'!P231&gt;4, 'Raw Data'!F231&gt;'Raw Data'!C231), 'Raw Data'!I231, 0)</f>
        <v/>
      </c>
      <c r="U238">
        <f>IF(AND('Raw Data'!P231-'Raw Data'!O231&lt;3, 'Raw Data'!P231&gt;'Raw Data'!O231, 'Raw Data'!F231&lt;'Raw Data'!C231), 'Raw Data'!H231, 0)</f>
        <v/>
      </c>
      <c r="V238">
        <f>IF(AND('Raw Data'!P231-'Raw Data'!O231&lt;3, 'Raw Data'!P231&gt;'Raw Data'!O231, 'Raw Data'!F231&gt;'Raw Data'!C231), 'Raw Data'!G231, 0)</f>
        <v/>
      </c>
    </row>
    <row r="239">
      <c r="A239">
        <f>IF(AND('Raw Data'!F232&lt;'Raw Data'!C232, 'Raw Data'!P232&gt;'Raw Data'!O232, 'Raw Data'!P232-'Raw Data'!O232&gt;3), 'Raw Data'!J232, 0)</f>
        <v/>
      </c>
      <c r="B239">
        <f>IF(AND('Raw Data'!C232&lt;'Raw Data'!F232, 'Raw Data'!O232&gt;'Raw Data'!P232, 'Raw Data'!O232-'Raw Data'!P232&gt;3), 'Raw Data'!I232, 0)</f>
        <v/>
      </c>
      <c r="C239">
        <f>IF(AND('Raw Data'!F232&lt;'Raw Data'!C232, 'Raw Data'!P232&gt;'Raw Data'!O232, 'Raw Data'!P232-'Raw Data'!O232&lt;4), 'Raw Data'!H232, 0)</f>
        <v/>
      </c>
      <c r="D239">
        <f>IF(AND('Raw Data'!C232&lt;'Raw Data'!F232, 'Raw Data'!O232&gt;'Raw Data'!P232, 'Raw Data'!O232-'Raw Data'!P232&lt;4), 'Raw Data'!G232, 0)</f>
        <v/>
      </c>
      <c r="E239">
        <f>IF(ISBLANK('Raw Data'!J232), 0, IF(AND(4=MATCH(LARGE('Raw Data'!G232:J232, 4), 'Raw Data'!G232:J232, 0), 'Raw Data'!P232-'Raw Data'!O232&gt;3), 'Raw Data'!J232, 0))</f>
        <v/>
      </c>
      <c r="F239">
        <f>IF(ISBLANK('Raw Data'!J232), 0, IF(AND(3=MATCH(LARGE('Raw Data'!G232:J232, 4), 'Raw Data'!G232:J232, 0), 'Raw Data'!O232-'Raw Data'!P232&gt;3), 'Raw Data'!I232, 0))</f>
        <v/>
      </c>
      <c r="G239">
        <f>IF(ISBLANK('Raw Data'!J232), 0, IF(AND(2=MATCH(LARGE('Raw Data'!G232:J232, 4), 'Raw Data'!G232:J232, 0), AND('Raw Data'!P232-'Raw Data'!O232&lt;4, 'Raw Data'!P232-'Raw Data'!O232&gt;0)), 'Raw Data'!H232, 0))</f>
        <v/>
      </c>
      <c r="H239">
        <f>IF(ISBLANK('Raw Data'!J232), 0, IF(AND(1=MATCH(LARGE('Raw Data'!G232:J232, 4), 'Raw Data'!G232:J232, 0), AND('Raw Data'!O232-'Raw Data'!P232&lt;4, 'Raw Data'!O232-'Raw Data'!P232&gt;0)), 'Raw Data'!G232, 0))</f>
        <v/>
      </c>
      <c r="I239">
        <f>IF(ISBLANK('Raw Data'!J232), 0, IF(AND(4=MATCH(LARGE('Raw Data'!G232:J232, 3), 'Raw Data'!G232:J232, 0), 'Raw Data'!P232-'Raw Data'!O232&gt;3), 'Raw Data'!J232, 0))</f>
        <v/>
      </c>
      <c r="J239">
        <f>IF(ISBLANK('Raw Data'!J232), 0, IF(AND(3=MATCH(LARGE('Raw Data'!G232:J232, 3), 'Raw Data'!G232:J232, 0), 'Raw Data'!O232-'Raw Data'!P232&gt;3), 'Raw Data'!I232, 0))</f>
        <v/>
      </c>
      <c r="K239">
        <f>IF(ISBLANK('Raw Data'!J232), 0, IF(AND(2=MATCH(LARGE('Raw Data'!G232:J232, 3), 'Raw Data'!G232:J232, 0), AND('Raw Data'!P232-'Raw Data'!O232&lt;4, 'Raw Data'!P232-'Raw Data'!O232&gt;0)), 'Raw Data'!H232, 0))</f>
        <v/>
      </c>
      <c r="L239">
        <f>IF(ISBLANK('Raw Data'!J232), 0, IF(AND(1=MATCH(LARGE('Raw Data'!G232:J232, 3), 'Raw Data'!G232:J232, 0), AND('Raw Data'!O232-'Raw Data'!P232&lt;4, 'Raw Data'!O232-'Raw Data'!P232&gt;0)), 'Raw Data'!G232, 0))</f>
        <v/>
      </c>
      <c r="M239">
        <f>IF(ISBLANK('Raw Data'!J232), 0, IF(AND(4=MATCH(LARGE('Raw Data'!G232:J232, 2), 'Raw Data'!G232:J232, 0), 'Raw Data'!P232-'Raw Data'!O232&gt;3), 'Raw Data'!J232, 0))</f>
        <v/>
      </c>
      <c r="N239">
        <f>IF(ISBLANK('Raw Data'!J232), 0, IF(AND(3=MATCH(LARGE('Raw Data'!G232:J232, 2), 'Raw Data'!G232:J232, 0), 'Raw Data'!O232-'Raw Data'!P232&gt;3), 'Raw Data'!I232, 0))</f>
        <v/>
      </c>
      <c r="O239">
        <f>IF(ISBLANK('Raw Data'!J232), 0, IF(AND(2=MATCH(LARGE('Raw Data'!G232:J232, 2), 'Raw Data'!G232:J232, 0), AND('Raw Data'!P232-'Raw Data'!O232&lt;4, 'Raw Data'!P232-'Raw Data'!O232&gt;0)), 'Raw Data'!H232, 0))</f>
        <v/>
      </c>
      <c r="P239">
        <f>IF(ISBLANK('Raw Data'!J232), 0, IF(AND(1=MATCH(LARGE('Raw Data'!G232:J232, 2), 'Raw Data'!G232:J232, 0), AND('Raw Data'!O232-'Raw Data'!P232&lt;4, 'Raw Data'!O232-'Raw Data'!P232&gt;0)), 'Raw Data'!G232, 0))</f>
        <v/>
      </c>
      <c r="Q239">
        <f>IF(ISBLANK('Raw Data'!J232), 0, IF(AND(4=MATCH(LARGE('Raw Data'!G232:J232, 1), 'Raw Data'!G232:J232, 0), 'Raw Data'!P232-'Raw Data'!O232&gt;3), 'Raw Data'!J232, 0))</f>
        <v/>
      </c>
      <c r="R239">
        <f>IF(ISBLANK('Raw Data'!J232), 0, IF(AND(3=MATCH(LARGE('Raw Data'!G232:J232, 1), 'Raw Data'!G232:J232, 0), 'Raw Data'!O232-'Raw Data'!P232&gt;3), 'Raw Data'!I232, 0))</f>
        <v/>
      </c>
      <c r="S239">
        <f>IF(AND('Raw Data'!P232-'Raw Data'!O232&gt;4, 'Raw Data'!F232&lt;'Raw Data'!C232), 'Raw Data'!J232, 0)</f>
        <v/>
      </c>
      <c r="T239">
        <f>IF(AND('Raw Data'!O232-'Raw Data'!P232&gt;4, 'Raw Data'!F232&gt;'Raw Data'!C232), 'Raw Data'!I232, 0)</f>
        <v/>
      </c>
      <c r="U239">
        <f>IF(AND('Raw Data'!P232-'Raw Data'!O232&lt;3, 'Raw Data'!P232&gt;'Raw Data'!O232, 'Raw Data'!F232&lt;'Raw Data'!C232), 'Raw Data'!H232, 0)</f>
        <v/>
      </c>
      <c r="V239">
        <f>IF(AND('Raw Data'!P232-'Raw Data'!O232&lt;3, 'Raw Data'!P232&gt;'Raw Data'!O232, 'Raw Data'!F232&gt;'Raw Data'!C232), 'Raw Data'!G232, 0)</f>
        <v/>
      </c>
    </row>
    <row r="240">
      <c r="A240">
        <f>IF(AND('Raw Data'!F233&lt;'Raw Data'!C233, 'Raw Data'!P233&gt;'Raw Data'!O233, 'Raw Data'!P233-'Raw Data'!O233&gt;3), 'Raw Data'!J233, 0)</f>
        <v/>
      </c>
      <c r="B240">
        <f>IF(AND('Raw Data'!C233&lt;'Raw Data'!F233, 'Raw Data'!O233&gt;'Raw Data'!P233, 'Raw Data'!O233-'Raw Data'!P233&gt;3), 'Raw Data'!I233, 0)</f>
        <v/>
      </c>
      <c r="C240">
        <f>IF(AND('Raw Data'!F233&lt;'Raw Data'!C233, 'Raw Data'!P233&gt;'Raw Data'!O233, 'Raw Data'!P233-'Raw Data'!O233&lt;4), 'Raw Data'!H233, 0)</f>
        <v/>
      </c>
      <c r="D240">
        <f>IF(AND('Raw Data'!C233&lt;'Raw Data'!F233, 'Raw Data'!O233&gt;'Raw Data'!P233, 'Raw Data'!O233-'Raw Data'!P233&lt;4), 'Raw Data'!G233, 0)</f>
        <v/>
      </c>
      <c r="E240">
        <f>IF(ISBLANK('Raw Data'!J233), 0, IF(AND(4=MATCH(LARGE('Raw Data'!G233:J233, 4), 'Raw Data'!G233:J233, 0), 'Raw Data'!P233-'Raw Data'!O233&gt;3), 'Raw Data'!J233, 0))</f>
        <v/>
      </c>
      <c r="F240">
        <f>IF(ISBLANK('Raw Data'!J233), 0, IF(AND(3=MATCH(LARGE('Raw Data'!G233:J233, 4), 'Raw Data'!G233:J233, 0), 'Raw Data'!O233-'Raw Data'!P233&gt;3), 'Raw Data'!I233, 0))</f>
        <v/>
      </c>
      <c r="G240">
        <f>IF(ISBLANK('Raw Data'!J233), 0, IF(AND(2=MATCH(LARGE('Raw Data'!G233:J233, 4), 'Raw Data'!G233:J233, 0), AND('Raw Data'!P233-'Raw Data'!O233&lt;4, 'Raw Data'!P233-'Raw Data'!O233&gt;0)), 'Raw Data'!H233, 0))</f>
        <v/>
      </c>
      <c r="H240">
        <f>IF(ISBLANK('Raw Data'!J233), 0, IF(AND(1=MATCH(LARGE('Raw Data'!G233:J233, 4), 'Raw Data'!G233:J233, 0), AND('Raw Data'!O233-'Raw Data'!P233&lt;4, 'Raw Data'!O233-'Raw Data'!P233&gt;0)), 'Raw Data'!G233, 0))</f>
        <v/>
      </c>
      <c r="I240">
        <f>IF(ISBLANK('Raw Data'!J233), 0, IF(AND(4=MATCH(LARGE('Raw Data'!G233:J233, 3), 'Raw Data'!G233:J233, 0), 'Raw Data'!P233-'Raw Data'!O233&gt;3), 'Raw Data'!J233, 0))</f>
        <v/>
      </c>
      <c r="J240">
        <f>IF(ISBLANK('Raw Data'!J233), 0, IF(AND(3=MATCH(LARGE('Raw Data'!G233:J233, 3), 'Raw Data'!G233:J233, 0), 'Raw Data'!O233-'Raw Data'!P233&gt;3), 'Raw Data'!I233, 0))</f>
        <v/>
      </c>
      <c r="K240">
        <f>IF(ISBLANK('Raw Data'!J233), 0, IF(AND(2=MATCH(LARGE('Raw Data'!G233:J233, 3), 'Raw Data'!G233:J233, 0), AND('Raw Data'!P233-'Raw Data'!O233&lt;4, 'Raw Data'!P233-'Raw Data'!O233&gt;0)), 'Raw Data'!H233, 0))</f>
        <v/>
      </c>
      <c r="L240">
        <f>IF(ISBLANK('Raw Data'!J233), 0, IF(AND(1=MATCH(LARGE('Raw Data'!G233:J233, 3), 'Raw Data'!G233:J233, 0), AND('Raw Data'!O233-'Raw Data'!P233&lt;4, 'Raw Data'!O233-'Raw Data'!P233&gt;0)), 'Raw Data'!G233, 0))</f>
        <v/>
      </c>
      <c r="M240">
        <f>IF(ISBLANK('Raw Data'!J233), 0, IF(AND(4=MATCH(LARGE('Raw Data'!G233:J233, 2), 'Raw Data'!G233:J233, 0), 'Raw Data'!P233-'Raw Data'!O233&gt;3), 'Raw Data'!J233, 0))</f>
        <v/>
      </c>
      <c r="N240">
        <f>IF(ISBLANK('Raw Data'!J233), 0, IF(AND(3=MATCH(LARGE('Raw Data'!G233:J233, 2), 'Raw Data'!G233:J233, 0), 'Raw Data'!O233-'Raw Data'!P233&gt;3), 'Raw Data'!I233, 0))</f>
        <v/>
      </c>
      <c r="O240">
        <f>IF(ISBLANK('Raw Data'!J233), 0, IF(AND(2=MATCH(LARGE('Raw Data'!G233:J233, 2), 'Raw Data'!G233:J233, 0), AND('Raw Data'!P233-'Raw Data'!O233&lt;4, 'Raw Data'!P233-'Raw Data'!O233&gt;0)), 'Raw Data'!H233, 0))</f>
        <v/>
      </c>
      <c r="P240">
        <f>IF(ISBLANK('Raw Data'!J233), 0, IF(AND(1=MATCH(LARGE('Raw Data'!G233:J233, 2), 'Raw Data'!G233:J233, 0), AND('Raw Data'!O233-'Raw Data'!P233&lt;4, 'Raw Data'!O233-'Raw Data'!P233&gt;0)), 'Raw Data'!G233, 0))</f>
        <v/>
      </c>
      <c r="Q240">
        <f>IF(ISBLANK('Raw Data'!J233), 0, IF(AND(4=MATCH(LARGE('Raw Data'!G233:J233, 1), 'Raw Data'!G233:J233, 0), 'Raw Data'!P233-'Raw Data'!O233&gt;3), 'Raw Data'!J233, 0))</f>
        <v/>
      </c>
      <c r="R240">
        <f>IF(ISBLANK('Raw Data'!J233), 0, IF(AND(3=MATCH(LARGE('Raw Data'!G233:J233, 1), 'Raw Data'!G233:J233, 0), 'Raw Data'!O233-'Raw Data'!P233&gt;3), 'Raw Data'!I233, 0))</f>
        <v/>
      </c>
      <c r="S240">
        <f>IF(AND('Raw Data'!P233-'Raw Data'!O233&gt;4, 'Raw Data'!F233&lt;'Raw Data'!C233), 'Raw Data'!J233, 0)</f>
        <v/>
      </c>
      <c r="T240">
        <f>IF(AND('Raw Data'!O233-'Raw Data'!P233&gt;4, 'Raw Data'!F233&gt;'Raw Data'!C233), 'Raw Data'!I233, 0)</f>
        <v/>
      </c>
      <c r="U240">
        <f>IF(AND('Raw Data'!P233-'Raw Data'!O233&lt;3, 'Raw Data'!P233&gt;'Raw Data'!O233, 'Raw Data'!F233&lt;'Raw Data'!C233), 'Raw Data'!H233, 0)</f>
        <v/>
      </c>
      <c r="V240">
        <f>IF(AND('Raw Data'!P233-'Raw Data'!O233&lt;3, 'Raw Data'!P233&gt;'Raw Data'!O233, 'Raw Data'!F233&gt;'Raw Data'!C233), 'Raw Data'!G233, 0)</f>
        <v/>
      </c>
    </row>
    <row r="241">
      <c r="A241">
        <f>IF(AND('Raw Data'!F234&lt;'Raw Data'!C234, 'Raw Data'!P234&gt;'Raw Data'!O234, 'Raw Data'!P234-'Raw Data'!O234&gt;3), 'Raw Data'!J234, 0)</f>
        <v/>
      </c>
      <c r="B241">
        <f>IF(AND('Raw Data'!C234&lt;'Raw Data'!F234, 'Raw Data'!O234&gt;'Raw Data'!P234, 'Raw Data'!O234-'Raw Data'!P234&gt;3), 'Raw Data'!I234, 0)</f>
        <v/>
      </c>
      <c r="C241">
        <f>IF(AND('Raw Data'!F234&lt;'Raw Data'!C234, 'Raw Data'!P234&gt;'Raw Data'!O234, 'Raw Data'!P234-'Raw Data'!O234&lt;4), 'Raw Data'!H234, 0)</f>
        <v/>
      </c>
      <c r="D241">
        <f>IF(AND('Raw Data'!C234&lt;'Raw Data'!F234, 'Raw Data'!O234&gt;'Raw Data'!P234, 'Raw Data'!O234-'Raw Data'!P234&lt;4), 'Raw Data'!G234, 0)</f>
        <v/>
      </c>
      <c r="E241">
        <f>IF(ISBLANK('Raw Data'!J234), 0, IF(AND(4=MATCH(LARGE('Raw Data'!G234:J234, 4), 'Raw Data'!G234:J234, 0), 'Raw Data'!P234-'Raw Data'!O234&gt;3), 'Raw Data'!J234, 0))</f>
        <v/>
      </c>
      <c r="F241">
        <f>IF(ISBLANK('Raw Data'!J234), 0, IF(AND(3=MATCH(LARGE('Raw Data'!G234:J234, 4), 'Raw Data'!G234:J234, 0), 'Raw Data'!O234-'Raw Data'!P234&gt;3), 'Raw Data'!I234, 0))</f>
        <v/>
      </c>
      <c r="G241">
        <f>IF(ISBLANK('Raw Data'!J234), 0, IF(AND(2=MATCH(LARGE('Raw Data'!G234:J234, 4), 'Raw Data'!G234:J234, 0), AND('Raw Data'!P234-'Raw Data'!O234&lt;4, 'Raw Data'!P234-'Raw Data'!O234&gt;0)), 'Raw Data'!H234, 0))</f>
        <v/>
      </c>
      <c r="H241">
        <f>IF(ISBLANK('Raw Data'!J234), 0, IF(AND(1=MATCH(LARGE('Raw Data'!G234:J234, 4), 'Raw Data'!G234:J234, 0), AND('Raw Data'!O234-'Raw Data'!P234&lt;4, 'Raw Data'!O234-'Raw Data'!P234&gt;0)), 'Raw Data'!G234, 0))</f>
        <v/>
      </c>
      <c r="I241">
        <f>IF(ISBLANK('Raw Data'!J234), 0, IF(AND(4=MATCH(LARGE('Raw Data'!G234:J234, 3), 'Raw Data'!G234:J234, 0), 'Raw Data'!P234-'Raw Data'!O234&gt;3), 'Raw Data'!J234, 0))</f>
        <v/>
      </c>
      <c r="J241">
        <f>IF(ISBLANK('Raw Data'!J234), 0, IF(AND(3=MATCH(LARGE('Raw Data'!G234:J234, 3), 'Raw Data'!G234:J234, 0), 'Raw Data'!O234-'Raw Data'!P234&gt;3), 'Raw Data'!I234, 0))</f>
        <v/>
      </c>
      <c r="K241">
        <f>IF(ISBLANK('Raw Data'!J234), 0, IF(AND(2=MATCH(LARGE('Raw Data'!G234:J234, 3), 'Raw Data'!G234:J234, 0), AND('Raw Data'!P234-'Raw Data'!O234&lt;4, 'Raw Data'!P234-'Raw Data'!O234&gt;0)), 'Raw Data'!H234, 0))</f>
        <v/>
      </c>
      <c r="L241">
        <f>IF(ISBLANK('Raw Data'!J234), 0, IF(AND(1=MATCH(LARGE('Raw Data'!G234:J234, 3), 'Raw Data'!G234:J234, 0), AND('Raw Data'!O234-'Raw Data'!P234&lt;4, 'Raw Data'!O234-'Raw Data'!P234&gt;0)), 'Raw Data'!G234, 0))</f>
        <v/>
      </c>
      <c r="M241">
        <f>IF(ISBLANK('Raw Data'!J234), 0, IF(AND(4=MATCH(LARGE('Raw Data'!G234:J234, 2), 'Raw Data'!G234:J234, 0), 'Raw Data'!P234-'Raw Data'!O234&gt;3), 'Raw Data'!J234, 0))</f>
        <v/>
      </c>
      <c r="N241">
        <f>IF(ISBLANK('Raw Data'!J234), 0, IF(AND(3=MATCH(LARGE('Raw Data'!G234:J234, 2), 'Raw Data'!G234:J234, 0), 'Raw Data'!O234-'Raw Data'!P234&gt;3), 'Raw Data'!I234, 0))</f>
        <v/>
      </c>
      <c r="O241">
        <f>IF(ISBLANK('Raw Data'!J234), 0, IF(AND(2=MATCH(LARGE('Raw Data'!G234:J234, 2), 'Raw Data'!G234:J234, 0), AND('Raw Data'!P234-'Raw Data'!O234&lt;4, 'Raw Data'!P234-'Raw Data'!O234&gt;0)), 'Raw Data'!H234, 0))</f>
        <v/>
      </c>
      <c r="P241">
        <f>IF(ISBLANK('Raw Data'!J234), 0, IF(AND(1=MATCH(LARGE('Raw Data'!G234:J234, 2), 'Raw Data'!G234:J234, 0), AND('Raw Data'!O234-'Raw Data'!P234&lt;4, 'Raw Data'!O234-'Raw Data'!P234&gt;0)), 'Raw Data'!G234, 0))</f>
        <v/>
      </c>
      <c r="Q241">
        <f>IF(ISBLANK('Raw Data'!J234), 0, IF(AND(4=MATCH(LARGE('Raw Data'!G234:J234, 1), 'Raw Data'!G234:J234, 0), 'Raw Data'!P234-'Raw Data'!O234&gt;3), 'Raw Data'!J234, 0))</f>
        <v/>
      </c>
      <c r="R241">
        <f>IF(ISBLANK('Raw Data'!J234), 0, IF(AND(3=MATCH(LARGE('Raw Data'!G234:J234, 1), 'Raw Data'!G234:J234, 0), 'Raw Data'!O234-'Raw Data'!P234&gt;3), 'Raw Data'!I234, 0))</f>
        <v/>
      </c>
      <c r="S241">
        <f>IF(AND('Raw Data'!P234-'Raw Data'!O234&gt;4, 'Raw Data'!F234&lt;'Raw Data'!C234), 'Raw Data'!J234, 0)</f>
        <v/>
      </c>
      <c r="T241">
        <f>IF(AND('Raw Data'!O234-'Raw Data'!P234&gt;4, 'Raw Data'!F234&gt;'Raw Data'!C234), 'Raw Data'!I234, 0)</f>
        <v/>
      </c>
      <c r="U241">
        <f>IF(AND('Raw Data'!P234-'Raw Data'!O234&lt;3, 'Raw Data'!P234&gt;'Raw Data'!O234, 'Raw Data'!F234&lt;'Raw Data'!C234), 'Raw Data'!H234, 0)</f>
        <v/>
      </c>
      <c r="V241">
        <f>IF(AND('Raw Data'!P234-'Raw Data'!O234&lt;3, 'Raw Data'!P234&gt;'Raw Data'!O234, 'Raw Data'!F234&gt;'Raw Data'!C234), 'Raw Data'!G234, 0)</f>
        <v/>
      </c>
    </row>
    <row r="242">
      <c r="A242">
        <f>IF(AND('Raw Data'!F235&lt;'Raw Data'!C235, 'Raw Data'!P235&gt;'Raw Data'!O235, 'Raw Data'!P235-'Raw Data'!O235&gt;3), 'Raw Data'!J235, 0)</f>
        <v/>
      </c>
      <c r="B242">
        <f>IF(AND('Raw Data'!C235&lt;'Raw Data'!F235, 'Raw Data'!O235&gt;'Raw Data'!P235, 'Raw Data'!O235-'Raw Data'!P235&gt;3), 'Raw Data'!I235, 0)</f>
        <v/>
      </c>
      <c r="C242">
        <f>IF(AND('Raw Data'!F235&lt;'Raw Data'!C235, 'Raw Data'!P235&gt;'Raw Data'!O235, 'Raw Data'!P235-'Raw Data'!O235&lt;4), 'Raw Data'!H235, 0)</f>
        <v/>
      </c>
      <c r="D242">
        <f>IF(AND('Raw Data'!C235&lt;'Raw Data'!F235, 'Raw Data'!O235&gt;'Raw Data'!P235, 'Raw Data'!O235-'Raw Data'!P235&lt;4), 'Raw Data'!G235, 0)</f>
        <v/>
      </c>
      <c r="E242">
        <f>IF(ISBLANK('Raw Data'!J235), 0, IF(AND(4=MATCH(LARGE('Raw Data'!G235:J235, 4), 'Raw Data'!G235:J235, 0), 'Raw Data'!P235-'Raw Data'!O235&gt;3), 'Raw Data'!J235, 0))</f>
        <v/>
      </c>
      <c r="F242">
        <f>IF(ISBLANK('Raw Data'!J235), 0, IF(AND(3=MATCH(LARGE('Raw Data'!G235:J235, 4), 'Raw Data'!G235:J235, 0), 'Raw Data'!O235-'Raw Data'!P235&gt;3), 'Raw Data'!I235, 0))</f>
        <v/>
      </c>
      <c r="G242">
        <f>IF(ISBLANK('Raw Data'!J235), 0, IF(AND(2=MATCH(LARGE('Raw Data'!G235:J235, 4), 'Raw Data'!G235:J235, 0), AND('Raw Data'!P235-'Raw Data'!O235&lt;4, 'Raw Data'!P235-'Raw Data'!O235&gt;0)), 'Raw Data'!H235, 0))</f>
        <v/>
      </c>
      <c r="H242">
        <f>IF(ISBLANK('Raw Data'!J235), 0, IF(AND(1=MATCH(LARGE('Raw Data'!G235:J235, 4), 'Raw Data'!G235:J235, 0), AND('Raw Data'!O235-'Raw Data'!P235&lt;4, 'Raw Data'!O235-'Raw Data'!P235&gt;0)), 'Raw Data'!G235, 0))</f>
        <v/>
      </c>
      <c r="I242">
        <f>IF(ISBLANK('Raw Data'!J235), 0, IF(AND(4=MATCH(LARGE('Raw Data'!G235:J235, 3), 'Raw Data'!G235:J235, 0), 'Raw Data'!P235-'Raw Data'!O235&gt;3), 'Raw Data'!J235, 0))</f>
        <v/>
      </c>
      <c r="J242">
        <f>IF(ISBLANK('Raw Data'!J235), 0, IF(AND(3=MATCH(LARGE('Raw Data'!G235:J235, 3), 'Raw Data'!G235:J235, 0), 'Raw Data'!O235-'Raw Data'!P235&gt;3), 'Raw Data'!I235, 0))</f>
        <v/>
      </c>
      <c r="K242">
        <f>IF(ISBLANK('Raw Data'!J235), 0, IF(AND(2=MATCH(LARGE('Raw Data'!G235:J235, 3), 'Raw Data'!G235:J235, 0), AND('Raw Data'!P235-'Raw Data'!O235&lt;4, 'Raw Data'!P235-'Raw Data'!O235&gt;0)), 'Raw Data'!H235, 0))</f>
        <v/>
      </c>
      <c r="L242">
        <f>IF(ISBLANK('Raw Data'!J235), 0, IF(AND(1=MATCH(LARGE('Raw Data'!G235:J235, 3), 'Raw Data'!G235:J235, 0), AND('Raw Data'!O235-'Raw Data'!P235&lt;4, 'Raw Data'!O235-'Raw Data'!P235&gt;0)), 'Raw Data'!G235, 0))</f>
        <v/>
      </c>
      <c r="M242">
        <f>IF(ISBLANK('Raw Data'!J235), 0, IF(AND(4=MATCH(LARGE('Raw Data'!G235:J235, 2), 'Raw Data'!G235:J235, 0), 'Raw Data'!P235-'Raw Data'!O235&gt;3), 'Raw Data'!J235, 0))</f>
        <v/>
      </c>
      <c r="N242">
        <f>IF(ISBLANK('Raw Data'!J235), 0, IF(AND(3=MATCH(LARGE('Raw Data'!G235:J235, 2), 'Raw Data'!G235:J235, 0), 'Raw Data'!O235-'Raw Data'!P235&gt;3), 'Raw Data'!I235, 0))</f>
        <v/>
      </c>
      <c r="O242">
        <f>IF(ISBLANK('Raw Data'!J235), 0, IF(AND(2=MATCH(LARGE('Raw Data'!G235:J235, 2), 'Raw Data'!G235:J235, 0), AND('Raw Data'!P235-'Raw Data'!O235&lt;4, 'Raw Data'!P235-'Raw Data'!O235&gt;0)), 'Raw Data'!H235, 0))</f>
        <v/>
      </c>
      <c r="P242">
        <f>IF(ISBLANK('Raw Data'!J235), 0, IF(AND(1=MATCH(LARGE('Raw Data'!G235:J235, 2), 'Raw Data'!G235:J235, 0), AND('Raw Data'!O235-'Raw Data'!P235&lt;4, 'Raw Data'!O235-'Raw Data'!P235&gt;0)), 'Raw Data'!G235, 0))</f>
        <v/>
      </c>
      <c r="Q242">
        <f>IF(ISBLANK('Raw Data'!J235), 0, IF(AND(4=MATCH(LARGE('Raw Data'!G235:J235, 1), 'Raw Data'!G235:J235, 0), 'Raw Data'!P235-'Raw Data'!O235&gt;3), 'Raw Data'!J235, 0))</f>
        <v/>
      </c>
      <c r="R242">
        <f>IF(ISBLANK('Raw Data'!J235), 0, IF(AND(3=MATCH(LARGE('Raw Data'!G235:J235, 1), 'Raw Data'!G235:J235, 0), 'Raw Data'!O235-'Raw Data'!P235&gt;3), 'Raw Data'!I235, 0))</f>
        <v/>
      </c>
      <c r="S242">
        <f>IF(AND('Raw Data'!P235-'Raw Data'!O235&gt;4, 'Raw Data'!F235&lt;'Raw Data'!C235), 'Raw Data'!J235, 0)</f>
        <v/>
      </c>
      <c r="T242">
        <f>IF(AND('Raw Data'!O235-'Raw Data'!P235&gt;4, 'Raw Data'!F235&gt;'Raw Data'!C235), 'Raw Data'!I235, 0)</f>
        <v/>
      </c>
      <c r="U242">
        <f>IF(AND('Raw Data'!P235-'Raw Data'!O235&lt;3, 'Raw Data'!P235&gt;'Raw Data'!O235, 'Raw Data'!F235&lt;'Raw Data'!C235), 'Raw Data'!H235, 0)</f>
        <v/>
      </c>
      <c r="V242">
        <f>IF(AND('Raw Data'!P235-'Raw Data'!O235&lt;3, 'Raw Data'!P235&gt;'Raw Data'!O235, 'Raw Data'!F235&gt;'Raw Data'!C235), 'Raw Data'!G235, 0)</f>
        <v/>
      </c>
    </row>
    <row r="243">
      <c r="A243">
        <f>IF(AND('Raw Data'!F236&lt;'Raw Data'!C236, 'Raw Data'!P236&gt;'Raw Data'!O236, 'Raw Data'!P236-'Raw Data'!O236&gt;3), 'Raw Data'!J236, 0)</f>
        <v/>
      </c>
      <c r="B243">
        <f>IF(AND('Raw Data'!C236&lt;'Raw Data'!F236, 'Raw Data'!O236&gt;'Raw Data'!P236, 'Raw Data'!O236-'Raw Data'!P236&gt;3), 'Raw Data'!I236, 0)</f>
        <v/>
      </c>
      <c r="C243">
        <f>IF(AND('Raw Data'!F236&lt;'Raw Data'!C236, 'Raw Data'!P236&gt;'Raw Data'!O236, 'Raw Data'!P236-'Raw Data'!O236&lt;4), 'Raw Data'!H236, 0)</f>
        <v/>
      </c>
      <c r="D243">
        <f>IF(AND('Raw Data'!C236&lt;'Raw Data'!F236, 'Raw Data'!O236&gt;'Raw Data'!P236, 'Raw Data'!O236-'Raw Data'!P236&lt;4), 'Raw Data'!G236, 0)</f>
        <v/>
      </c>
      <c r="E243">
        <f>IF(ISBLANK('Raw Data'!J236), 0, IF(AND(4=MATCH(LARGE('Raw Data'!G236:J236, 4), 'Raw Data'!G236:J236, 0), 'Raw Data'!P236-'Raw Data'!O236&gt;3), 'Raw Data'!J236, 0))</f>
        <v/>
      </c>
      <c r="F243">
        <f>IF(ISBLANK('Raw Data'!J236), 0, IF(AND(3=MATCH(LARGE('Raw Data'!G236:J236, 4), 'Raw Data'!G236:J236, 0), 'Raw Data'!O236-'Raw Data'!P236&gt;3), 'Raw Data'!I236, 0))</f>
        <v/>
      </c>
      <c r="G243">
        <f>IF(ISBLANK('Raw Data'!J236), 0, IF(AND(2=MATCH(LARGE('Raw Data'!G236:J236, 4), 'Raw Data'!G236:J236, 0), AND('Raw Data'!P236-'Raw Data'!O236&lt;4, 'Raw Data'!P236-'Raw Data'!O236&gt;0)), 'Raw Data'!H236, 0))</f>
        <v/>
      </c>
      <c r="H243">
        <f>IF(ISBLANK('Raw Data'!J236), 0, IF(AND(1=MATCH(LARGE('Raw Data'!G236:J236, 4), 'Raw Data'!G236:J236, 0), AND('Raw Data'!O236-'Raw Data'!P236&lt;4, 'Raw Data'!O236-'Raw Data'!P236&gt;0)), 'Raw Data'!G236, 0))</f>
        <v/>
      </c>
      <c r="I243">
        <f>IF(ISBLANK('Raw Data'!J236), 0, IF(AND(4=MATCH(LARGE('Raw Data'!G236:J236, 3), 'Raw Data'!G236:J236, 0), 'Raw Data'!P236-'Raw Data'!O236&gt;3), 'Raw Data'!J236, 0))</f>
        <v/>
      </c>
      <c r="J243">
        <f>IF(ISBLANK('Raw Data'!J236), 0, IF(AND(3=MATCH(LARGE('Raw Data'!G236:J236, 3), 'Raw Data'!G236:J236, 0), 'Raw Data'!O236-'Raw Data'!P236&gt;3), 'Raw Data'!I236, 0))</f>
        <v/>
      </c>
      <c r="K243">
        <f>IF(ISBLANK('Raw Data'!J236), 0, IF(AND(2=MATCH(LARGE('Raw Data'!G236:J236, 3), 'Raw Data'!G236:J236, 0), AND('Raw Data'!P236-'Raw Data'!O236&lt;4, 'Raw Data'!P236-'Raw Data'!O236&gt;0)), 'Raw Data'!H236, 0))</f>
        <v/>
      </c>
      <c r="L243">
        <f>IF(ISBLANK('Raw Data'!J236), 0, IF(AND(1=MATCH(LARGE('Raw Data'!G236:J236, 3), 'Raw Data'!G236:J236, 0), AND('Raw Data'!O236-'Raw Data'!P236&lt;4, 'Raw Data'!O236-'Raw Data'!P236&gt;0)), 'Raw Data'!G236, 0))</f>
        <v/>
      </c>
      <c r="M243">
        <f>IF(ISBLANK('Raw Data'!J236), 0, IF(AND(4=MATCH(LARGE('Raw Data'!G236:J236, 2), 'Raw Data'!G236:J236, 0), 'Raw Data'!P236-'Raw Data'!O236&gt;3), 'Raw Data'!J236, 0))</f>
        <v/>
      </c>
      <c r="N243">
        <f>IF(ISBLANK('Raw Data'!J236), 0, IF(AND(3=MATCH(LARGE('Raw Data'!G236:J236, 2), 'Raw Data'!G236:J236, 0), 'Raw Data'!O236-'Raw Data'!P236&gt;3), 'Raw Data'!I236, 0))</f>
        <v/>
      </c>
      <c r="O243">
        <f>IF(ISBLANK('Raw Data'!J236), 0, IF(AND(2=MATCH(LARGE('Raw Data'!G236:J236, 2), 'Raw Data'!G236:J236, 0), AND('Raw Data'!P236-'Raw Data'!O236&lt;4, 'Raw Data'!P236-'Raw Data'!O236&gt;0)), 'Raw Data'!H236, 0))</f>
        <v/>
      </c>
      <c r="P243">
        <f>IF(ISBLANK('Raw Data'!J236), 0, IF(AND(1=MATCH(LARGE('Raw Data'!G236:J236, 2), 'Raw Data'!G236:J236, 0), AND('Raw Data'!O236-'Raw Data'!P236&lt;4, 'Raw Data'!O236-'Raw Data'!P236&gt;0)), 'Raw Data'!G236, 0))</f>
        <v/>
      </c>
      <c r="Q243">
        <f>IF(ISBLANK('Raw Data'!J236), 0, IF(AND(4=MATCH(LARGE('Raw Data'!G236:J236, 1), 'Raw Data'!G236:J236, 0), 'Raw Data'!P236-'Raw Data'!O236&gt;3), 'Raw Data'!J236, 0))</f>
        <v/>
      </c>
      <c r="R243">
        <f>IF(ISBLANK('Raw Data'!J236), 0, IF(AND(3=MATCH(LARGE('Raw Data'!G236:J236, 1), 'Raw Data'!G236:J236, 0), 'Raw Data'!O236-'Raw Data'!P236&gt;3), 'Raw Data'!I236, 0))</f>
        <v/>
      </c>
      <c r="S243">
        <f>IF(AND('Raw Data'!P236-'Raw Data'!O236&gt;4, 'Raw Data'!F236&lt;'Raw Data'!C236), 'Raw Data'!J236, 0)</f>
        <v/>
      </c>
      <c r="T243">
        <f>IF(AND('Raw Data'!O236-'Raw Data'!P236&gt;4, 'Raw Data'!F236&gt;'Raw Data'!C236), 'Raw Data'!I236, 0)</f>
        <v/>
      </c>
      <c r="U243">
        <f>IF(AND('Raw Data'!P236-'Raw Data'!O236&lt;3, 'Raw Data'!P236&gt;'Raw Data'!O236, 'Raw Data'!F236&lt;'Raw Data'!C236), 'Raw Data'!H236, 0)</f>
        <v/>
      </c>
      <c r="V243">
        <f>IF(AND('Raw Data'!P236-'Raw Data'!O236&lt;3, 'Raw Data'!P236&gt;'Raw Data'!O236, 'Raw Data'!F236&gt;'Raw Data'!C236), 'Raw Data'!G236, 0)</f>
        <v/>
      </c>
    </row>
    <row r="244">
      <c r="A244">
        <f>IF(AND('Raw Data'!F237&lt;'Raw Data'!C237, 'Raw Data'!P237&gt;'Raw Data'!O237, 'Raw Data'!P237-'Raw Data'!O237&gt;3), 'Raw Data'!J237, 0)</f>
        <v/>
      </c>
      <c r="B244">
        <f>IF(AND('Raw Data'!C237&lt;'Raw Data'!F237, 'Raw Data'!O237&gt;'Raw Data'!P237, 'Raw Data'!O237-'Raw Data'!P237&gt;3), 'Raw Data'!I237, 0)</f>
        <v/>
      </c>
      <c r="C244">
        <f>IF(AND('Raw Data'!F237&lt;'Raw Data'!C237, 'Raw Data'!P237&gt;'Raw Data'!O237, 'Raw Data'!P237-'Raw Data'!O237&lt;4), 'Raw Data'!H237, 0)</f>
        <v/>
      </c>
      <c r="D244">
        <f>IF(AND('Raw Data'!C237&lt;'Raw Data'!F237, 'Raw Data'!O237&gt;'Raw Data'!P237, 'Raw Data'!O237-'Raw Data'!P237&lt;4), 'Raw Data'!G237, 0)</f>
        <v/>
      </c>
      <c r="E244">
        <f>IF(ISBLANK('Raw Data'!J237), 0, IF(AND(4=MATCH(LARGE('Raw Data'!G237:J237, 4), 'Raw Data'!G237:J237, 0), 'Raw Data'!P237-'Raw Data'!O237&gt;3), 'Raw Data'!J237, 0))</f>
        <v/>
      </c>
      <c r="F244">
        <f>IF(ISBLANK('Raw Data'!J237), 0, IF(AND(3=MATCH(LARGE('Raw Data'!G237:J237, 4), 'Raw Data'!G237:J237, 0), 'Raw Data'!O237-'Raw Data'!P237&gt;3), 'Raw Data'!I237, 0))</f>
        <v/>
      </c>
      <c r="G244">
        <f>IF(ISBLANK('Raw Data'!J237), 0, IF(AND(2=MATCH(LARGE('Raw Data'!G237:J237, 4), 'Raw Data'!G237:J237, 0), AND('Raw Data'!P237-'Raw Data'!O237&lt;4, 'Raw Data'!P237-'Raw Data'!O237&gt;0)), 'Raw Data'!H237, 0))</f>
        <v/>
      </c>
      <c r="H244">
        <f>IF(ISBLANK('Raw Data'!J237), 0, IF(AND(1=MATCH(LARGE('Raw Data'!G237:J237, 4), 'Raw Data'!G237:J237, 0), AND('Raw Data'!O237-'Raw Data'!P237&lt;4, 'Raw Data'!O237-'Raw Data'!P237&gt;0)), 'Raw Data'!G237, 0))</f>
        <v/>
      </c>
      <c r="I244">
        <f>IF(ISBLANK('Raw Data'!J237), 0, IF(AND(4=MATCH(LARGE('Raw Data'!G237:J237, 3), 'Raw Data'!G237:J237, 0), 'Raw Data'!P237-'Raw Data'!O237&gt;3), 'Raw Data'!J237, 0))</f>
        <v/>
      </c>
      <c r="J244">
        <f>IF(ISBLANK('Raw Data'!J237), 0, IF(AND(3=MATCH(LARGE('Raw Data'!G237:J237, 3), 'Raw Data'!G237:J237, 0), 'Raw Data'!O237-'Raw Data'!P237&gt;3), 'Raw Data'!I237, 0))</f>
        <v/>
      </c>
      <c r="K244">
        <f>IF(ISBLANK('Raw Data'!J237), 0, IF(AND(2=MATCH(LARGE('Raw Data'!G237:J237, 3), 'Raw Data'!G237:J237, 0), AND('Raw Data'!P237-'Raw Data'!O237&lt;4, 'Raw Data'!P237-'Raw Data'!O237&gt;0)), 'Raw Data'!H237, 0))</f>
        <v/>
      </c>
      <c r="L244">
        <f>IF(ISBLANK('Raw Data'!J237), 0, IF(AND(1=MATCH(LARGE('Raw Data'!G237:J237, 3), 'Raw Data'!G237:J237, 0), AND('Raw Data'!O237-'Raw Data'!P237&lt;4, 'Raw Data'!O237-'Raw Data'!P237&gt;0)), 'Raw Data'!G237, 0))</f>
        <v/>
      </c>
      <c r="M244">
        <f>IF(ISBLANK('Raw Data'!J237), 0, IF(AND(4=MATCH(LARGE('Raw Data'!G237:J237, 2), 'Raw Data'!G237:J237, 0), 'Raw Data'!P237-'Raw Data'!O237&gt;3), 'Raw Data'!J237, 0))</f>
        <v/>
      </c>
      <c r="N244">
        <f>IF(ISBLANK('Raw Data'!J237), 0, IF(AND(3=MATCH(LARGE('Raw Data'!G237:J237, 2), 'Raw Data'!G237:J237, 0), 'Raw Data'!O237-'Raw Data'!P237&gt;3), 'Raw Data'!I237, 0))</f>
        <v/>
      </c>
      <c r="O244">
        <f>IF(ISBLANK('Raw Data'!J237), 0, IF(AND(2=MATCH(LARGE('Raw Data'!G237:J237, 2), 'Raw Data'!G237:J237, 0), AND('Raw Data'!P237-'Raw Data'!O237&lt;4, 'Raw Data'!P237-'Raw Data'!O237&gt;0)), 'Raw Data'!H237, 0))</f>
        <v/>
      </c>
      <c r="P244">
        <f>IF(ISBLANK('Raw Data'!J237), 0, IF(AND(1=MATCH(LARGE('Raw Data'!G237:J237, 2), 'Raw Data'!G237:J237, 0), AND('Raw Data'!O237-'Raw Data'!P237&lt;4, 'Raw Data'!O237-'Raw Data'!P237&gt;0)), 'Raw Data'!G237, 0))</f>
        <v/>
      </c>
      <c r="Q244">
        <f>IF(ISBLANK('Raw Data'!J237), 0, IF(AND(4=MATCH(LARGE('Raw Data'!G237:J237, 1), 'Raw Data'!G237:J237, 0), 'Raw Data'!P237-'Raw Data'!O237&gt;3), 'Raw Data'!J237, 0))</f>
        <v/>
      </c>
      <c r="R244">
        <f>IF(ISBLANK('Raw Data'!J237), 0, IF(AND(3=MATCH(LARGE('Raw Data'!G237:J237, 1), 'Raw Data'!G237:J237, 0), 'Raw Data'!O237-'Raw Data'!P237&gt;3), 'Raw Data'!I237, 0))</f>
        <v/>
      </c>
      <c r="S244">
        <f>IF(AND('Raw Data'!P237-'Raw Data'!O237&gt;4, 'Raw Data'!F237&lt;'Raw Data'!C237), 'Raw Data'!J237, 0)</f>
        <v/>
      </c>
      <c r="T244">
        <f>IF(AND('Raw Data'!O237-'Raw Data'!P237&gt;4, 'Raw Data'!F237&gt;'Raw Data'!C237), 'Raw Data'!I237, 0)</f>
        <v/>
      </c>
      <c r="U244">
        <f>IF(AND('Raw Data'!P237-'Raw Data'!O237&lt;3, 'Raw Data'!P237&gt;'Raw Data'!O237, 'Raw Data'!F237&lt;'Raw Data'!C237), 'Raw Data'!H237, 0)</f>
        <v/>
      </c>
      <c r="V244">
        <f>IF(AND('Raw Data'!P237-'Raw Data'!O237&lt;3, 'Raw Data'!P237&gt;'Raw Data'!O237, 'Raw Data'!F237&gt;'Raw Data'!C237), 'Raw Data'!G237, 0)</f>
        <v/>
      </c>
    </row>
    <row r="245">
      <c r="A245">
        <f>IF(AND('Raw Data'!F238&lt;'Raw Data'!C238, 'Raw Data'!P238&gt;'Raw Data'!O238, 'Raw Data'!P238-'Raw Data'!O238&gt;3), 'Raw Data'!J238, 0)</f>
        <v/>
      </c>
      <c r="B245">
        <f>IF(AND('Raw Data'!C238&lt;'Raw Data'!F238, 'Raw Data'!O238&gt;'Raw Data'!P238, 'Raw Data'!O238-'Raw Data'!P238&gt;3), 'Raw Data'!I238, 0)</f>
        <v/>
      </c>
      <c r="C245">
        <f>IF(AND('Raw Data'!F238&lt;'Raw Data'!C238, 'Raw Data'!P238&gt;'Raw Data'!O238, 'Raw Data'!P238-'Raw Data'!O238&lt;4), 'Raw Data'!H238, 0)</f>
        <v/>
      </c>
      <c r="D245">
        <f>IF(AND('Raw Data'!C238&lt;'Raw Data'!F238, 'Raw Data'!O238&gt;'Raw Data'!P238, 'Raw Data'!O238-'Raw Data'!P238&lt;4), 'Raw Data'!G238, 0)</f>
        <v/>
      </c>
      <c r="E245">
        <f>IF(ISBLANK('Raw Data'!J238), 0, IF(AND(4=MATCH(LARGE('Raw Data'!G238:J238, 4), 'Raw Data'!G238:J238, 0), 'Raw Data'!P238-'Raw Data'!O238&gt;3), 'Raw Data'!J238, 0))</f>
        <v/>
      </c>
      <c r="F245">
        <f>IF(ISBLANK('Raw Data'!J238), 0, IF(AND(3=MATCH(LARGE('Raw Data'!G238:J238, 4), 'Raw Data'!G238:J238, 0), 'Raw Data'!O238-'Raw Data'!P238&gt;3), 'Raw Data'!I238, 0))</f>
        <v/>
      </c>
      <c r="G245">
        <f>IF(ISBLANK('Raw Data'!J238), 0, IF(AND(2=MATCH(LARGE('Raw Data'!G238:J238, 4), 'Raw Data'!G238:J238, 0), AND('Raw Data'!P238-'Raw Data'!O238&lt;4, 'Raw Data'!P238-'Raw Data'!O238&gt;0)), 'Raw Data'!H238, 0))</f>
        <v/>
      </c>
      <c r="H245">
        <f>IF(ISBLANK('Raw Data'!J238), 0, IF(AND(1=MATCH(LARGE('Raw Data'!G238:J238, 4), 'Raw Data'!G238:J238, 0), AND('Raw Data'!O238-'Raw Data'!P238&lt;4, 'Raw Data'!O238-'Raw Data'!P238&gt;0)), 'Raw Data'!G238, 0))</f>
        <v/>
      </c>
      <c r="I245">
        <f>IF(ISBLANK('Raw Data'!J238), 0, IF(AND(4=MATCH(LARGE('Raw Data'!G238:J238, 3), 'Raw Data'!G238:J238, 0), 'Raw Data'!P238-'Raw Data'!O238&gt;3), 'Raw Data'!J238, 0))</f>
        <v/>
      </c>
      <c r="J245">
        <f>IF(ISBLANK('Raw Data'!J238), 0, IF(AND(3=MATCH(LARGE('Raw Data'!G238:J238, 3), 'Raw Data'!G238:J238, 0), 'Raw Data'!O238-'Raw Data'!P238&gt;3), 'Raw Data'!I238, 0))</f>
        <v/>
      </c>
      <c r="K245">
        <f>IF(ISBLANK('Raw Data'!J238), 0, IF(AND(2=MATCH(LARGE('Raw Data'!G238:J238, 3), 'Raw Data'!G238:J238, 0), AND('Raw Data'!P238-'Raw Data'!O238&lt;4, 'Raw Data'!P238-'Raw Data'!O238&gt;0)), 'Raw Data'!H238, 0))</f>
        <v/>
      </c>
      <c r="L245">
        <f>IF(ISBLANK('Raw Data'!J238), 0, IF(AND(1=MATCH(LARGE('Raw Data'!G238:J238, 3), 'Raw Data'!G238:J238, 0), AND('Raw Data'!O238-'Raw Data'!P238&lt;4, 'Raw Data'!O238-'Raw Data'!P238&gt;0)), 'Raw Data'!G238, 0))</f>
        <v/>
      </c>
      <c r="M245">
        <f>IF(ISBLANK('Raw Data'!J238), 0, IF(AND(4=MATCH(LARGE('Raw Data'!G238:J238, 2), 'Raw Data'!G238:J238, 0), 'Raw Data'!P238-'Raw Data'!O238&gt;3), 'Raw Data'!J238, 0))</f>
        <v/>
      </c>
      <c r="N245">
        <f>IF(ISBLANK('Raw Data'!J238), 0, IF(AND(3=MATCH(LARGE('Raw Data'!G238:J238, 2), 'Raw Data'!G238:J238, 0), 'Raw Data'!O238-'Raw Data'!P238&gt;3), 'Raw Data'!I238, 0))</f>
        <v/>
      </c>
      <c r="O245">
        <f>IF(ISBLANK('Raw Data'!J238), 0, IF(AND(2=MATCH(LARGE('Raw Data'!G238:J238, 2), 'Raw Data'!G238:J238, 0), AND('Raw Data'!P238-'Raw Data'!O238&lt;4, 'Raw Data'!P238-'Raw Data'!O238&gt;0)), 'Raw Data'!H238, 0))</f>
        <v/>
      </c>
      <c r="P245">
        <f>IF(ISBLANK('Raw Data'!J238), 0, IF(AND(1=MATCH(LARGE('Raw Data'!G238:J238, 2), 'Raw Data'!G238:J238, 0), AND('Raw Data'!O238-'Raw Data'!P238&lt;4, 'Raw Data'!O238-'Raw Data'!P238&gt;0)), 'Raw Data'!G238, 0))</f>
        <v/>
      </c>
      <c r="Q245">
        <f>IF(ISBLANK('Raw Data'!J238), 0, IF(AND(4=MATCH(LARGE('Raw Data'!G238:J238, 1), 'Raw Data'!G238:J238, 0), 'Raw Data'!P238-'Raw Data'!O238&gt;3), 'Raw Data'!J238, 0))</f>
        <v/>
      </c>
      <c r="R245">
        <f>IF(ISBLANK('Raw Data'!J238), 0, IF(AND(3=MATCH(LARGE('Raw Data'!G238:J238, 1), 'Raw Data'!G238:J238, 0), 'Raw Data'!O238-'Raw Data'!P238&gt;3), 'Raw Data'!I238, 0))</f>
        <v/>
      </c>
      <c r="S245">
        <f>IF(AND('Raw Data'!P238-'Raw Data'!O238&gt;4, 'Raw Data'!F238&lt;'Raw Data'!C238), 'Raw Data'!J238, 0)</f>
        <v/>
      </c>
      <c r="T245">
        <f>IF(AND('Raw Data'!O238-'Raw Data'!P238&gt;4, 'Raw Data'!F238&gt;'Raw Data'!C238), 'Raw Data'!I238, 0)</f>
        <v/>
      </c>
      <c r="U245">
        <f>IF(AND('Raw Data'!P238-'Raw Data'!O238&lt;3, 'Raw Data'!P238&gt;'Raw Data'!O238, 'Raw Data'!F238&lt;'Raw Data'!C238), 'Raw Data'!H238, 0)</f>
        <v/>
      </c>
      <c r="V245">
        <f>IF(AND('Raw Data'!P238-'Raw Data'!O238&lt;3, 'Raw Data'!P238&gt;'Raw Data'!O238, 'Raw Data'!F238&gt;'Raw Data'!C238), 'Raw Data'!G238, 0)</f>
        <v/>
      </c>
    </row>
    <row r="246">
      <c r="A246">
        <f>IF(AND('Raw Data'!F239&lt;'Raw Data'!C239, 'Raw Data'!P239&gt;'Raw Data'!O239, 'Raw Data'!P239-'Raw Data'!O239&gt;3), 'Raw Data'!J239, 0)</f>
        <v/>
      </c>
      <c r="B246">
        <f>IF(AND('Raw Data'!C239&lt;'Raw Data'!F239, 'Raw Data'!O239&gt;'Raw Data'!P239, 'Raw Data'!O239-'Raw Data'!P239&gt;3), 'Raw Data'!I239, 0)</f>
        <v/>
      </c>
      <c r="C246">
        <f>IF(AND('Raw Data'!F239&lt;'Raw Data'!C239, 'Raw Data'!P239&gt;'Raw Data'!O239, 'Raw Data'!P239-'Raw Data'!O239&lt;4), 'Raw Data'!H239, 0)</f>
        <v/>
      </c>
      <c r="D246">
        <f>IF(AND('Raw Data'!C239&lt;'Raw Data'!F239, 'Raw Data'!O239&gt;'Raw Data'!P239, 'Raw Data'!O239-'Raw Data'!P239&lt;4), 'Raw Data'!G239, 0)</f>
        <v/>
      </c>
      <c r="E246">
        <f>IF(ISBLANK('Raw Data'!J239), 0, IF(AND(4=MATCH(LARGE('Raw Data'!G239:J239, 4), 'Raw Data'!G239:J239, 0), 'Raw Data'!P239-'Raw Data'!O239&gt;3), 'Raw Data'!J239, 0))</f>
        <v/>
      </c>
      <c r="F246">
        <f>IF(ISBLANK('Raw Data'!J239), 0, IF(AND(3=MATCH(LARGE('Raw Data'!G239:J239, 4), 'Raw Data'!G239:J239, 0), 'Raw Data'!O239-'Raw Data'!P239&gt;3), 'Raw Data'!I239, 0))</f>
        <v/>
      </c>
      <c r="G246">
        <f>IF(ISBLANK('Raw Data'!J239), 0, IF(AND(2=MATCH(LARGE('Raw Data'!G239:J239, 4), 'Raw Data'!G239:J239, 0), AND('Raw Data'!P239-'Raw Data'!O239&lt;4, 'Raw Data'!P239-'Raw Data'!O239&gt;0)), 'Raw Data'!H239, 0))</f>
        <v/>
      </c>
      <c r="H246">
        <f>IF(ISBLANK('Raw Data'!J239), 0, IF(AND(1=MATCH(LARGE('Raw Data'!G239:J239, 4), 'Raw Data'!G239:J239, 0), AND('Raw Data'!O239-'Raw Data'!P239&lt;4, 'Raw Data'!O239-'Raw Data'!P239&gt;0)), 'Raw Data'!G239, 0))</f>
        <v/>
      </c>
      <c r="I246">
        <f>IF(ISBLANK('Raw Data'!J239), 0, IF(AND(4=MATCH(LARGE('Raw Data'!G239:J239, 3), 'Raw Data'!G239:J239, 0), 'Raw Data'!P239-'Raw Data'!O239&gt;3), 'Raw Data'!J239, 0))</f>
        <v/>
      </c>
      <c r="J246">
        <f>IF(ISBLANK('Raw Data'!J239), 0, IF(AND(3=MATCH(LARGE('Raw Data'!G239:J239, 3), 'Raw Data'!G239:J239, 0), 'Raw Data'!O239-'Raw Data'!P239&gt;3), 'Raw Data'!I239, 0))</f>
        <v/>
      </c>
      <c r="K246">
        <f>IF(ISBLANK('Raw Data'!J239), 0, IF(AND(2=MATCH(LARGE('Raw Data'!G239:J239, 3), 'Raw Data'!G239:J239, 0), AND('Raw Data'!P239-'Raw Data'!O239&lt;4, 'Raw Data'!P239-'Raw Data'!O239&gt;0)), 'Raw Data'!H239, 0))</f>
        <v/>
      </c>
      <c r="L246">
        <f>IF(ISBLANK('Raw Data'!J239), 0, IF(AND(1=MATCH(LARGE('Raw Data'!G239:J239, 3), 'Raw Data'!G239:J239, 0), AND('Raw Data'!O239-'Raw Data'!P239&lt;4, 'Raw Data'!O239-'Raw Data'!P239&gt;0)), 'Raw Data'!G239, 0))</f>
        <v/>
      </c>
      <c r="M246">
        <f>IF(ISBLANK('Raw Data'!J239), 0, IF(AND(4=MATCH(LARGE('Raw Data'!G239:J239, 2), 'Raw Data'!G239:J239, 0), 'Raw Data'!P239-'Raw Data'!O239&gt;3), 'Raw Data'!J239, 0))</f>
        <v/>
      </c>
      <c r="N246">
        <f>IF(ISBLANK('Raw Data'!J239), 0, IF(AND(3=MATCH(LARGE('Raw Data'!G239:J239, 2), 'Raw Data'!G239:J239, 0), 'Raw Data'!O239-'Raw Data'!P239&gt;3), 'Raw Data'!I239, 0))</f>
        <v/>
      </c>
      <c r="O246">
        <f>IF(ISBLANK('Raw Data'!J239), 0, IF(AND(2=MATCH(LARGE('Raw Data'!G239:J239, 2), 'Raw Data'!G239:J239, 0), AND('Raw Data'!P239-'Raw Data'!O239&lt;4, 'Raw Data'!P239-'Raw Data'!O239&gt;0)), 'Raw Data'!H239, 0))</f>
        <v/>
      </c>
      <c r="P246">
        <f>IF(ISBLANK('Raw Data'!J239), 0, IF(AND(1=MATCH(LARGE('Raw Data'!G239:J239, 2), 'Raw Data'!G239:J239, 0), AND('Raw Data'!O239-'Raw Data'!P239&lt;4, 'Raw Data'!O239-'Raw Data'!P239&gt;0)), 'Raw Data'!G239, 0))</f>
        <v/>
      </c>
      <c r="Q246">
        <f>IF(ISBLANK('Raw Data'!J239), 0, IF(AND(4=MATCH(LARGE('Raw Data'!G239:J239, 1), 'Raw Data'!G239:J239, 0), 'Raw Data'!P239-'Raw Data'!O239&gt;3), 'Raw Data'!J239, 0))</f>
        <v/>
      </c>
      <c r="R246">
        <f>IF(ISBLANK('Raw Data'!J239), 0, IF(AND(3=MATCH(LARGE('Raw Data'!G239:J239, 1), 'Raw Data'!G239:J239, 0), 'Raw Data'!O239-'Raw Data'!P239&gt;3), 'Raw Data'!I239, 0))</f>
        <v/>
      </c>
      <c r="S246">
        <f>IF(AND('Raw Data'!P239-'Raw Data'!O239&gt;4, 'Raw Data'!F239&lt;'Raw Data'!C239), 'Raw Data'!J239, 0)</f>
        <v/>
      </c>
      <c r="T246">
        <f>IF(AND('Raw Data'!O239-'Raw Data'!P239&gt;4, 'Raw Data'!F239&gt;'Raw Data'!C239), 'Raw Data'!I239, 0)</f>
        <v/>
      </c>
      <c r="U246">
        <f>IF(AND('Raw Data'!P239-'Raw Data'!O239&lt;3, 'Raw Data'!P239&gt;'Raw Data'!O239, 'Raw Data'!F239&lt;'Raw Data'!C239), 'Raw Data'!H239, 0)</f>
        <v/>
      </c>
      <c r="V246">
        <f>IF(AND('Raw Data'!P239-'Raw Data'!O239&lt;3, 'Raw Data'!P239&gt;'Raw Data'!O239, 'Raw Data'!F239&gt;'Raw Data'!C239), 'Raw Data'!G239, 0)</f>
        <v/>
      </c>
    </row>
    <row r="247">
      <c r="A247">
        <f>IF(AND('Raw Data'!F240&lt;'Raw Data'!C240, 'Raw Data'!P240&gt;'Raw Data'!O240, 'Raw Data'!P240-'Raw Data'!O240&gt;3), 'Raw Data'!J240, 0)</f>
        <v/>
      </c>
      <c r="B247">
        <f>IF(AND('Raw Data'!C240&lt;'Raw Data'!F240, 'Raw Data'!O240&gt;'Raw Data'!P240, 'Raw Data'!O240-'Raw Data'!P240&gt;3), 'Raw Data'!I240, 0)</f>
        <v/>
      </c>
      <c r="C247">
        <f>IF(AND('Raw Data'!F240&lt;'Raw Data'!C240, 'Raw Data'!P240&gt;'Raw Data'!O240, 'Raw Data'!P240-'Raw Data'!O240&lt;4), 'Raw Data'!H240, 0)</f>
        <v/>
      </c>
      <c r="D247">
        <f>IF(AND('Raw Data'!C240&lt;'Raw Data'!F240, 'Raw Data'!O240&gt;'Raw Data'!P240, 'Raw Data'!O240-'Raw Data'!P240&lt;4), 'Raw Data'!G240, 0)</f>
        <v/>
      </c>
      <c r="E247">
        <f>IF(ISBLANK('Raw Data'!J240), 0, IF(AND(4=MATCH(LARGE('Raw Data'!G240:J240, 4), 'Raw Data'!G240:J240, 0), 'Raw Data'!P240-'Raw Data'!O240&gt;3), 'Raw Data'!J240, 0))</f>
        <v/>
      </c>
      <c r="F247">
        <f>IF(ISBLANK('Raw Data'!J240), 0, IF(AND(3=MATCH(LARGE('Raw Data'!G240:J240, 4), 'Raw Data'!G240:J240, 0), 'Raw Data'!O240-'Raw Data'!P240&gt;3), 'Raw Data'!I240, 0))</f>
        <v/>
      </c>
      <c r="G247">
        <f>IF(ISBLANK('Raw Data'!J240), 0, IF(AND(2=MATCH(LARGE('Raw Data'!G240:J240, 4), 'Raw Data'!G240:J240, 0), AND('Raw Data'!P240-'Raw Data'!O240&lt;4, 'Raw Data'!P240-'Raw Data'!O240&gt;0)), 'Raw Data'!H240, 0))</f>
        <v/>
      </c>
      <c r="H247">
        <f>IF(ISBLANK('Raw Data'!J240), 0, IF(AND(1=MATCH(LARGE('Raw Data'!G240:J240, 4), 'Raw Data'!G240:J240, 0), AND('Raw Data'!O240-'Raw Data'!P240&lt;4, 'Raw Data'!O240-'Raw Data'!P240&gt;0)), 'Raw Data'!G240, 0))</f>
        <v/>
      </c>
      <c r="I247">
        <f>IF(ISBLANK('Raw Data'!J240), 0, IF(AND(4=MATCH(LARGE('Raw Data'!G240:J240, 3), 'Raw Data'!G240:J240, 0), 'Raw Data'!P240-'Raw Data'!O240&gt;3), 'Raw Data'!J240, 0))</f>
        <v/>
      </c>
      <c r="J247">
        <f>IF(ISBLANK('Raw Data'!J240), 0, IF(AND(3=MATCH(LARGE('Raw Data'!G240:J240, 3), 'Raw Data'!G240:J240, 0), 'Raw Data'!O240-'Raw Data'!P240&gt;3), 'Raw Data'!I240, 0))</f>
        <v/>
      </c>
      <c r="K247">
        <f>IF(ISBLANK('Raw Data'!J240), 0, IF(AND(2=MATCH(LARGE('Raw Data'!G240:J240, 3), 'Raw Data'!G240:J240, 0), AND('Raw Data'!P240-'Raw Data'!O240&lt;4, 'Raw Data'!P240-'Raw Data'!O240&gt;0)), 'Raw Data'!H240, 0))</f>
        <v/>
      </c>
      <c r="L247">
        <f>IF(ISBLANK('Raw Data'!J240), 0, IF(AND(1=MATCH(LARGE('Raw Data'!G240:J240, 3), 'Raw Data'!G240:J240, 0), AND('Raw Data'!O240-'Raw Data'!P240&lt;4, 'Raw Data'!O240-'Raw Data'!P240&gt;0)), 'Raw Data'!G240, 0))</f>
        <v/>
      </c>
      <c r="M247">
        <f>IF(ISBLANK('Raw Data'!J240), 0, IF(AND(4=MATCH(LARGE('Raw Data'!G240:J240, 2), 'Raw Data'!G240:J240, 0), 'Raw Data'!P240-'Raw Data'!O240&gt;3), 'Raw Data'!J240, 0))</f>
        <v/>
      </c>
      <c r="N247">
        <f>IF(ISBLANK('Raw Data'!J240), 0, IF(AND(3=MATCH(LARGE('Raw Data'!G240:J240, 2), 'Raw Data'!G240:J240, 0), 'Raw Data'!O240-'Raw Data'!P240&gt;3), 'Raw Data'!I240, 0))</f>
        <v/>
      </c>
      <c r="O247">
        <f>IF(ISBLANK('Raw Data'!J240), 0, IF(AND(2=MATCH(LARGE('Raw Data'!G240:J240, 2), 'Raw Data'!G240:J240, 0), AND('Raw Data'!P240-'Raw Data'!O240&lt;4, 'Raw Data'!P240-'Raw Data'!O240&gt;0)), 'Raw Data'!H240, 0))</f>
        <v/>
      </c>
      <c r="P247">
        <f>IF(ISBLANK('Raw Data'!J240), 0, IF(AND(1=MATCH(LARGE('Raw Data'!G240:J240, 2), 'Raw Data'!G240:J240, 0), AND('Raw Data'!O240-'Raw Data'!P240&lt;4, 'Raw Data'!O240-'Raw Data'!P240&gt;0)), 'Raw Data'!G240, 0))</f>
        <v/>
      </c>
      <c r="Q247">
        <f>IF(ISBLANK('Raw Data'!J240), 0, IF(AND(4=MATCH(LARGE('Raw Data'!G240:J240, 1), 'Raw Data'!G240:J240, 0), 'Raw Data'!P240-'Raw Data'!O240&gt;3), 'Raw Data'!J240, 0))</f>
        <v/>
      </c>
      <c r="R247">
        <f>IF(ISBLANK('Raw Data'!J240), 0, IF(AND(3=MATCH(LARGE('Raw Data'!G240:J240, 1), 'Raw Data'!G240:J240, 0), 'Raw Data'!O240-'Raw Data'!P240&gt;3), 'Raw Data'!I240, 0))</f>
        <v/>
      </c>
      <c r="S247">
        <f>IF(AND('Raw Data'!P240-'Raw Data'!O240&gt;4, 'Raw Data'!F240&lt;'Raw Data'!C240), 'Raw Data'!J240, 0)</f>
        <v/>
      </c>
      <c r="T247">
        <f>IF(AND('Raw Data'!O240-'Raw Data'!P240&gt;4, 'Raw Data'!F240&gt;'Raw Data'!C240), 'Raw Data'!I240, 0)</f>
        <v/>
      </c>
      <c r="U247">
        <f>IF(AND('Raw Data'!P240-'Raw Data'!O240&lt;3, 'Raw Data'!P240&gt;'Raw Data'!O240, 'Raw Data'!F240&lt;'Raw Data'!C240), 'Raw Data'!H240, 0)</f>
        <v/>
      </c>
      <c r="V247">
        <f>IF(AND('Raw Data'!P240-'Raw Data'!O240&lt;3, 'Raw Data'!P240&gt;'Raw Data'!O240, 'Raw Data'!F240&gt;'Raw Data'!C240), 'Raw Data'!G240, 0)</f>
        <v/>
      </c>
    </row>
    <row r="248">
      <c r="A248">
        <f>IF(AND('Raw Data'!F241&lt;'Raw Data'!C241, 'Raw Data'!P241&gt;'Raw Data'!O241, 'Raw Data'!P241-'Raw Data'!O241&gt;3), 'Raw Data'!J241, 0)</f>
        <v/>
      </c>
      <c r="B248">
        <f>IF(AND('Raw Data'!C241&lt;'Raw Data'!F241, 'Raw Data'!O241&gt;'Raw Data'!P241, 'Raw Data'!O241-'Raw Data'!P241&gt;3), 'Raw Data'!I241, 0)</f>
        <v/>
      </c>
      <c r="C248">
        <f>IF(AND('Raw Data'!F241&lt;'Raw Data'!C241, 'Raw Data'!P241&gt;'Raw Data'!O241, 'Raw Data'!P241-'Raw Data'!O241&lt;4), 'Raw Data'!H241, 0)</f>
        <v/>
      </c>
      <c r="D248">
        <f>IF(AND('Raw Data'!C241&lt;'Raw Data'!F241, 'Raw Data'!O241&gt;'Raw Data'!P241, 'Raw Data'!O241-'Raw Data'!P241&lt;4), 'Raw Data'!G241, 0)</f>
        <v/>
      </c>
      <c r="E248">
        <f>IF(ISBLANK('Raw Data'!J241), 0, IF(AND(4=MATCH(LARGE('Raw Data'!G241:J241, 4), 'Raw Data'!G241:J241, 0), 'Raw Data'!P241-'Raw Data'!O241&gt;3), 'Raw Data'!J241, 0))</f>
        <v/>
      </c>
      <c r="F248">
        <f>IF(ISBLANK('Raw Data'!J241), 0, IF(AND(3=MATCH(LARGE('Raw Data'!G241:J241, 4), 'Raw Data'!G241:J241, 0), 'Raw Data'!O241-'Raw Data'!P241&gt;3), 'Raw Data'!I241, 0))</f>
        <v/>
      </c>
      <c r="G248">
        <f>IF(ISBLANK('Raw Data'!J241), 0, IF(AND(2=MATCH(LARGE('Raw Data'!G241:J241, 4), 'Raw Data'!G241:J241, 0), AND('Raw Data'!P241-'Raw Data'!O241&lt;4, 'Raw Data'!P241-'Raw Data'!O241&gt;0)), 'Raw Data'!H241, 0))</f>
        <v/>
      </c>
      <c r="H248">
        <f>IF(ISBLANK('Raw Data'!J241), 0, IF(AND(1=MATCH(LARGE('Raw Data'!G241:J241, 4), 'Raw Data'!G241:J241, 0), AND('Raw Data'!O241-'Raw Data'!P241&lt;4, 'Raw Data'!O241-'Raw Data'!P241&gt;0)), 'Raw Data'!G241, 0))</f>
        <v/>
      </c>
      <c r="I248">
        <f>IF(ISBLANK('Raw Data'!J241), 0, IF(AND(4=MATCH(LARGE('Raw Data'!G241:J241, 3), 'Raw Data'!G241:J241, 0), 'Raw Data'!P241-'Raw Data'!O241&gt;3), 'Raw Data'!J241, 0))</f>
        <v/>
      </c>
      <c r="J248">
        <f>IF(ISBLANK('Raw Data'!J241), 0, IF(AND(3=MATCH(LARGE('Raw Data'!G241:J241, 3), 'Raw Data'!G241:J241, 0), 'Raw Data'!O241-'Raw Data'!P241&gt;3), 'Raw Data'!I241, 0))</f>
        <v/>
      </c>
      <c r="K248">
        <f>IF(ISBLANK('Raw Data'!J241), 0, IF(AND(2=MATCH(LARGE('Raw Data'!G241:J241, 3), 'Raw Data'!G241:J241, 0), AND('Raw Data'!P241-'Raw Data'!O241&lt;4, 'Raw Data'!P241-'Raw Data'!O241&gt;0)), 'Raw Data'!H241, 0))</f>
        <v/>
      </c>
      <c r="L248">
        <f>IF(ISBLANK('Raw Data'!J241), 0, IF(AND(1=MATCH(LARGE('Raw Data'!G241:J241, 3), 'Raw Data'!G241:J241, 0), AND('Raw Data'!O241-'Raw Data'!P241&lt;4, 'Raw Data'!O241-'Raw Data'!P241&gt;0)), 'Raw Data'!G241, 0))</f>
        <v/>
      </c>
      <c r="M248">
        <f>IF(ISBLANK('Raw Data'!J241), 0, IF(AND(4=MATCH(LARGE('Raw Data'!G241:J241, 2), 'Raw Data'!G241:J241, 0), 'Raw Data'!P241-'Raw Data'!O241&gt;3), 'Raw Data'!J241, 0))</f>
        <v/>
      </c>
      <c r="N248">
        <f>IF(ISBLANK('Raw Data'!J241), 0, IF(AND(3=MATCH(LARGE('Raw Data'!G241:J241, 2), 'Raw Data'!G241:J241, 0), 'Raw Data'!O241-'Raw Data'!P241&gt;3), 'Raw Data'!I241, 0))</f>
        <v/>
      </c>
      <c r="O248">
        <f>IF(ISBLANK('Raw Data'!J241), 0, IF(AND(2=MATCH(LARGE('Raw Data'!G241:J241, 2), 'Raw Data'!G241:J241, 0), AND('Raw Data'!P241-'Raw Data'!O241&lt;4, 'Raw Data'!P241-'Raw Data'!O241&gt;0)), 'Raw Data'!H241, 0))</f>
        <v/>
      </c>
      <c r="P248">
        <f>IF(ISBLANK('Raw Data'!J241), 0, IF(AND(1=MATCH(LARGE('Raw Data'!G241:J241, 2), 'Raw Data'!G241:J241, 0), AND('Raw Data'!O241-'Raw Data'!P241&lt;4, 'Raw Data'!O241-'Raw Data'!P241&gt;0)), 'Raw Data'!G241, 0))</f>
        <v/>
      </c>
      <c r="Q248">
        <f>IF(ISBLANK('Raw Data'!J241), 0, IF(AND(4=MATCH(LARGE('Raw Data'!G241:J241, 1), 'Raw Data'!G241:J241, 0), 'Raw Data'!P241-'Raw Data'!O241&gt;3), 'Raw Data'!J241, 0))</f>
        <v/>
      </c>
      <c r="R248">
        <f>IF(ISBLANK('Raw Data'!J241), 0, IF(AND(3=MATCH(LARGE('Raw Data'!G241:J241, 1), 'Raw Data'!G241:J241, 0), 'Raw Data'!O241-'Raw Data'!P241&gt;3), 'Raw Data'!I241, 0))</f>
        <v/>
      </c>
      <c r="S248">
        <f>IF(AND('Raw Data'!P241-'Raw Data'!O241&gt;4, 'Raw Data'!F241&lt;'Raw Data'!C241), 'Raw Data'!J241, 0)</f>
        <v/>
      </c>
      <c r="T248">
        <f>IF(AND('Raw Data'!O241-'Raw Data'!P241&gt;4, 'Raw Data'!F241&gt;'Raw Data'!C241), 'Raw Data'!I241, 0)</f>
        <v/>
      </c>
      <c r="U248">
        <f>IF(AND('Raw Data'!P241-'Raw Data'!O241&lt;3, 'Raw Data'!P241&gt;'Raw Data'!O241, 'Raw Data'!F241&lt;'Raw Data'!C241), 'Raw Data'!H241, 0)</f>
        <v/>
      </c>
      <c r="V248">
        <f>IF(AND('Raw Data'!P241-'Raw Data'!O241&lt;3, 'Raw Data'!P241&gt;'Raw Data'!O241, 'Raw Data'!F241&gt;'Raw Data'!C241), 'Raw Data'!G241, 0)</f>
        <v/>
      </c>
    </row>
    <row r="249">
      <c r="A249">
        <f>IF(AND('Raw Data'!F242&lt;'Raw Data'!C242, 'Raw Data'!P242&gt;'Raw Data'!O242, 'Raw Data'!P242-'Raw Data'!O242&gt;3), 'Raw Data'!J242, 0)</f>
        <v/>
      </c>
      <c r="B249">
        <f>IF(AND('Raw Data'!C242&lt;'Raw Data'!F242, 'Raw Data'!O242&gt;'Raw Data'!P242, 'Raw Data'!O242-'Raw Data'!P242&gt;3), 'Raw Data'!I242, 0)</f>
        <v/>
      </c>
      <c r="C249">
        <f>IF(AND('Raw Data'!F242&lt;'Raw Data'!C242, 'Raw Data'!P242&gt;'Raw Data'!O242, 'Raw Data'!P242-'Raw Data'!O242&lt;4), 'Raw Data'!H242, 0)</f>
        <v/>
      </c>
      <c r="D249">
        <f>IF(AND('Raw Data'!C242&lt;'Raw Data'!F242, 'Raw Data'!O242&gt;'Raw Data'!P242, 'Raw Data'!O242-'Raw Data'!P242&lt;4), 'Raw Data'!G242, 0)</f>
        <v/>
      </c>
      <c r="E249">
        <f>IF(ISBLANK('Raw Data'!J242), 0, IF(AND(4=MATCH(LARGE('Raw Data'!G242:J242, 4), 'Raw Data'!G242:J242, 0), 'Raw Data'!P242-'Raw Data'!O242&gt;3), 'Raw Data'!J242, 0))</f>
        <v/>
      </c>
      <c r="F249">
        <f>IF(ISBLANK('Raw Data'!J242), 0, IF(AND(3=MATCH(LARGE('Raw Data'!G242:J242, 4), 'Raw Data'!G242:J242, 0), 'Raw Data'!O242-'Raw Data'!P242&gt;3), 'Raw Data'!I242, 0))</f>
        <v/>
      </c>
      <c r="G249">
        <f>IF(ISBLANK('Raw Data'!J242), 0, IF(AND(2=MATCH(LARGE('Raw Data'!G242:J242, 4), 'Raw Data'!G242:J242, 0), AND('Raw Data'!P242-'Raw Data'!O242&lt;4, 'Raw Data'!P242-'Raw Data'!O242&gt;0)), 'Raw Data'!H242, 0))</f>
        <v/>
      </c>
      <c r="H249">
        <f>IF(ISBLANK('Raw Data'!J242), 0, IF(AND(1=MATCH(LARGE('Raw Data'!G242:J242, 4), 'Raw Data'!G242:J242, 0), AND('Raw Data'!O242-'Raw Data'!P242&lt;4, 'Raw Data'!O242-'Raw Data'!P242&gt;0)), 'Raw Data'!G242, 0))</f>
        <v/>
      </c>
      <c r="I249">
        <f>IF(ISBLANK('Raw Data'!J242), 0, IF(AND(4=MATCH(LARGE('Raw Data'!G242:J242, 3), 'Raw Data'!G242:J242, 0), 'Raw Data'!P242-'Raw Data'!O242&gt;3), 'Raw Data'!J242, 0))</f>
        <v/>
      </c>
      <c r="J249">
        <f>IF(ISBLANK('Raw Data'!J242), 0, IF(AND(3=MATCH(LARGE('Raw Data'!G242:J242, 3), 'Raw Data'!G242:J242, 0), 'Raw Data'!O242-'Raw Data'!P242&gt;3), 'Raw Data'!I242, 0))</f>
        <v/>
      </c>
      <c r="K249">
        <f>IF(ISBLANK('Raw Data'!J242), 0, IF(AND(2=MATCH(LARGE('Raw Data'!G242:J242, 3), 'Raw Data'!G242:J242, 0), AND('Raw Data'!P242-'Raw Data'!O242&lt;4, 'Raw Data'!P242-'Raw Data'!O242&gt;0)), 'Raw Data'!H242, 0))</f>
        <v/>
      </c>
      <c r="L249">
        <f>IF(ISBLANK('Raw Data'!J242), 0, IF(AND(1=MATCH(LARGE('Raw Data'!G242:J242, 3), 'Raw Data'!G242:J242, 0), AND('Raw Data'!O242-'Raw Data'!P242&lt;4, 'Raw Data'!O242-'Raw Data'!P242&gt;0)), 'Raw Data'!G242, 0))</f>
        <v/>
      </c>
      <c r="M249">
        <f>IF(ISBLANK('Raw Data'!J242), 0, IF(AND(4=MATCH(LARGE('Raw Data'!G242:J242, 2), 'Raw Data'!G242:J242, 0), 'Raw Data'!P242-'Raw Data'!O242&gt;3), 'Raw Data'!J242, 0))</f>
        <v/>
      </c>
      <c r="N249">
        <f>IF(ISBLANK('Raw Data'!J242), 0, IF(AND(3=MATCH(LARGE('Raw Data'!G242:J242, 2), 'Raw Data'!G242:J242, 0), 'Raw Data'!O242-'Raw Data'!P242&gt;3), 'Raw Data'!I242, 0))</f>
        <v/>
      </c>
      <c r="O249">
        <f>IF(ISBLANK('Raw Data'!J242), 0, IF(AND(2=MATCH(LARGE('Raw Data'!G242:J242, 2), 'Raw Data'!G242:J242, 0), AND('Raw Data'!P242-'Raw Data'!O242&lt;4, 'Raw Data'!P242-'Raw Data'!O242&gt;0)), 'Raw Data'!H242, 0))</f>
        <v/>
      </c>
      <c r="P249">
        <f>IF(ISBLANK('Raw Data'!J242), 0, IF(AND(1=MATCH(LARGE('Raw Data'!G242:J242, 2), 'Raw Data'!G242:J242, 0), AND('Raw Data'!O242-'Raw Data'!P242&lt;4, 'Raw Data'!O242-'Raw Data'!P242&gt;0)), 'Raw Data'!G242, 0))</f>
        <v/>
      </c>
      <c r="Q249">
        <f>IF(ISBLANK('Raw Data'!J242), 0, IF(AND(4=MATCH(LARGE('Raw Data'!G242:J242, 1), 'Raw Data'!G242:J242, 0), 'Raw Data'!P242-'Raw Data'!O242&gt;3), 'Raw Data'!J242, 0))</f>
        <v/>
      </c>
      <c r="R249">
        <f>IF(ISBLANK('Raw Data'!J242), 0, IF(AND(3=MATCH(LARGE('Raw Data'!G242:J242, 1), 'Raw Data'!G242:J242, 0), 'Raw Data'!O242-'Raw Data'!P242&gt;3), 'Raw Data'!I242, 0))</f>
        <v/>
      </c>
      <c r="S249">
        <f>IF(AND('Raw Data'!P242-'Raw Data'!O242&gt;4, 'Raw Data'!F242&lt;'Raw Data'!C242), 'Raw Data'!J242, 0)</f>
        <v/>
      </c>
      <c r="T249">
        <f>IF(AND('Raw Data'!O242-'Raw Data'!P242&gt;4, 'Raw Data'!F242&gt;'Raw Data'!C242), 'Raw Data'!I242, 0)</f>
        <v/>
      </c>
      <c r="U249">
        <f>IF(AND('Raw Data'!P242-'Raw Data'!O242&lt;3, 'Raw Data'!P242&gt;'Raw Data'!O242, 'Raw Data'!F242&lt;'Raw Data'!C242), 'Raw Data'!H242, 0)</f>
        <v/>
      </c>
      <c r="V249">
        <f>IF(AND('Raw Data'!P242-'Raw Data'!O242&lt;3, 'Raw Data'!P242&gt;'Raw Data'!O242, 'Raw Data'!F242&gt;'Raw Data'!C242), 'Raw Data'!G242, 0)</f>
        <v/>
      </c>
    </row>
    <row r="250">
      <c r="A250">
        <f>IF(AND('Raw Data'!F243&lt;'Raw Data'!C243, 'Raw Data'!P243&gt;'Raw Data'!O243, 'Raw Data'!P243-'Raw Data'!O243&gt;3), 'Raw Data'!J243, 0)</f>
        <v/>
      </c>
      <c r="B250">
        <f>IF(AND('Raw Data'!C243&lt;'Raw Data'!F243, 'Raw Data'!O243&gt;'Raw Data'!P243, 'Raw Data'!O243-'Raw Data'!P243&gt;3), 'Raw Data'!I243, 0)</f>
        <v/>
      </c>
      <c r="C250">
        <f>IF(AND('Raw Data'!F243&lt;'Raw Data'!C243, 'Raw Data'!P243&gt;'Raw Data'!O243, 'Raw Data'!P243-'Raw Data'!O243&lt;4), 'Raw Data'!H243, 0)</f>
        <v/>
      </c>
      <c r="D250">
        <f>IF(AND('Raw Data'!C243&lt;'Raw Data'!F243, 'Raw Data'!O243&gt;'Raw Data'!P243, 'Raw Data'!O243-'Raw Data'!P243&lt;4), 'Raw Data'!G243, 0)</f>
        <v/>
      </c>
      <c r="E250">
        <f>IF(ISBLANK('Raw Data'!J243), 0, IF(AND(4=MATCH(LARGE('Raw Data'!G243:J243, 4), 'Raw Data'!G243:J243, 0), 'Raw Data'!P243-'Raw Data'!O243&gt;3), 'Raw Data'!J243, 0))</f>
        <v/>
      </c>
      <c r="F250">
        <f>IF(ISBLANK('Raw Data'!J243), 0, IF(AND(3=MATCH(LARGE('Raw Data'!G243:J243, 4), 'Raw Data'!G243:J243, 0), 'Raw Data'!O243-'Raw Data'!P243&gt;3), 'Raw Data'!I243, 0))</f>
        <v/>
      </c>
      <c r="G250">
        <f>IF(ISBLANK('Raw Data'!J243), 0, IF(AND(2=MATCH(LARGE('Raw Data'!G243:J243, 4), 'Raw Data'!G243:J243, 0), AND('Raw Data'!P243-'Raw Data'!O243&lt;4, 'Raw Data'!P243-'Raw Data'!O243&gt;0)), 'Raw Data'!H243, 0))</f>
        <v/>
      </c>
      <c r="H250">
        <f>IF(ISBLANK('Raw Data'!J243), 0, IF(AND(1=MATCH(LARGE('Raw Data'!G243:J243, 4), 'Raw Data'!G243:J243, 0), AND('Raw Data'!O243-'Raw Data'!P243&lt;4, 'Raw Data'!O243-'Raw Data'!P243&gt;0)), 'Raw Data'!G243, 0))</f>
        <v/>
      </c>
      <c r="I250">
        <f>IF(ISBLANK('Raw Data'!J243), 0, IF(AND(4=MATCH(LARGE('Raw Data'!G243:J243, 3), 'Raw Data'!G243:J243, 0), 'Raw Data'!P243-'Raw Data'!O243&gt;3), 'Raw Data'!J243, 0))</f>
        <v/>
      </c>
      <c r="J250">
        <f>IF(ISBLANK('Raw Data'!J243), 0, IF(AND(3=MATCH(LARGE('Raw Data'!G243:J243, 3), 'Raw Data'!G243:J243, 0), 'Raw Data'!O243-'Raw Data'!P243&gt;3), 'Raw Data'!I243, 0))</f>
        <v/>
      </c>
      <c r="K250">
        <f>IF(ISBLANK('Raw Data'!J243), 0, IF(AND(2=MATCH(LARGE('Raw Data'!G243:J243, 3), 'Raw Data'!G243:J243, 0), AND('Raw Data'!P243-'Raw Data'!O243&lt;4, 'Raw Data'!P243-'Raw Data'!O243&gt;0)), 'Raw Data'!H243, 0))</f>
        <v/>
      </c>
      <c r="L250">
        <f>IF(ISBLANK('Raw Data'!J243), 0, IF(AND(1=MATCH(LARGE('Raw Data'!G243:J243, 3), 'Raw Data'!G243:J243, 0), AND('Raw Data'!O243-'Raw Data'!P243&lt;4, 'Raw Data'!O243-'Raw Data'!P243&gt;0)), 'Raw Data'!G243, 0))</f>
        <v/>
      </c>
      <c r="M250">
        <f>IF(ISBLANK('Raw Data'!J243), 0, IF(AND(4=MATCH(LARGE('Raw Data'!G243:J243, 2), 'Raw Data'!G243:J243, 0), 'Raw Data'!P243-'Raw Data'!O243&gt;3), 'Raw Data'!J243, 0))</f>
        <v/>
      </c>
      <c r="N250">
        <f>IF(ISBLANK('Raw Data'!J243), 0, IF(AND(3=MATCH(LARGE('Raw Data'!G243:J243, 2), 'Raw Data'!G243:J243, 0), 'Raw Data'!O243-'Raw Data'!P243&gt;3), 'Raw Data'!I243, 0))</f>
        <v/>
      </c>
      <c r="O250">
        <f>IF(ISBLANK('Raw Data'!J243), 0, IF(AND(2=MATCH(LARGE('Raw Data'!G243:J243, 2), 'Raw Data'!G243:J243, 0), AND('Raw Data'!P243-'Raw Data'!O243&lt;4, 'Raw Data'!P243-'Raw Data'!O243&gt;0)), 'Raw Data'!H243, 0))</f>
        <v/>
      </c>
      <c r="P250">
        <f>IF(ISBLANK('Raw Data'!J243), 0, IF(AND(1=MATCH(LARGE('Raw Data'!G243:J243, 2), 'Raw Data'!G243:J243, 0), AND('Raw Data'!O243-'Raw Data'!P243&lt;4, 'Raw Data'!O243-'Raw Data'!P243&gt;0)), 'Raw Data'!G243, 0))</f>
        <v/>
      </c>
      <c r="Q250">
        <f>IF(ISBLANK('Raw Data'!J243), 0, IF(AND(4=MATCH(LARGE('Raw Data'!G243:J243, 1), 'Raw Data'!G243:J243, 0), 'Raw Data'!P243-'Raw Data'!O243&gt;3), 'Raw Data'!J243, 0))</f>
        <v/>
      </c>
      <c r="R250">
        <f>IF(ISBLANK('Raw Data'!J243), 0, IF(AND(3=MATCH(LARGE('Raw Data'!G243:J243, 1), 'Raw Data'!G243:J243, 0), 'Raw Data'!O243-'Raw Data'!P243&gt;3), 'Raw Data'!I243, 0))</f>
        <v/>
      </c>
      <c r="S250">
        <f>IF(AND('Raw Data'!P243-'Raw Data'!O243&gt;4, 'Raw Data'!F243&lt;'Raw Data'!C243), 'Raw Data'!J243, 0)</f>
        <v/>
      </c>
      <c r="T250">
        <f>IF(AND('Raw Data'!O243-'Raw Data'!P243&gt;4, 'Raw Data'!F243&gt;'Raw Data'!C243), 'Raw Data'!I243, 0)</f>
        <v/>
      </c>
      <c r="U250">
        <f>IF(AND('Raw Data'!P243-'Raw Data'!O243&lt;3, 'Raw Data'!P243&gt;'Raw Data'!O243, 'Raw Data'!F243&lt;'Raw Data'!C243), 'Raw Data'!H243, 0)</f>
        <v/>
      </c>
      <c r="V250">
        <f>IF(AND('Raw Data'!P243-'Raw Data'!O243&lt;3, 'Raw Data'!P243&gt;'Raw Data'!O243, 'Raw Data'!F243&gt;'Raw Data'!C243), 'Raw Data'!G243, 0)</f>
        <v/>
      </c>
    </row>
    <row r="251">
      <c r="A251">
        <f>IF(AND('Raw Data'!F244&lt;'Raw Data'!C244, 'Raw Data'!P244&gt;'Raw Data'!O244, 'Raw Data'!P244-'Raw Data'!O244&gt;3), 'Raw Data'!J244, 0)</f>
        <v/>
      </c>
      <c r="B251">
        <f>IF(AND('Raw Data'!C244&lt;'Raw Data'!F244, 'Raw Data'!O244&gt;'Raw Data'!P244, 'Raw Data'!O244-'Raw Data'!P244&gt;3), 'Raw Data'!I244, 0)</f>
        <v/>
      </c>
      <c r="C251">
        <f>IF(AND('Raw Data'!F244&lt;'Raw Data'!C244, 'Raw Data'!P244&gt;'Raw Data'!O244, 'Raw Data'!P244-'Raw Data'!O244&lt;4), 'Raw Data'!H244, 0)</f>
        <v/>
      </c>
      <c r="D251">
        <f>IF(AND('Raw Data'!C244&lt;'Raw Data'!F244, 'Raw Data'!O244&gt;'Raw Data'!P244, 'Raw Data'!O244-'Raw Data'!P244&lt;4), 'Raw Data'!G244, 0)</f>
        <v/>
      </c>
      <c r="E251">
        <f>IF(ISBLANK('Raw Data'!J244), 0, IF(AND(4=MATCH(LARGE('Raw Data'!G244:J244, 4), 'Raw Data'!G244:J244, 0), 'Raw Data'!P244-'Raw Data'!O244&gt;3), 'Raw Data'!J244, 0))</f>
        <v/>
      </c>
      <c r="F251">
        <f>IF(ISBLANK('Raw Data'!J244), 0, IF(AND(3=MATCH(LARGE('Raw Data'!G244:J244, 4), 'Raw Data'!G244:J244, 0), 'Raw Data'!O244-'Raw Data'!P244&gt;3), 'Raw Data'!I244, 0))</f>
        <v/>
      </c>
      <c r="G251">
        <f>IF(ISBLANK('Raw Data'!J244), 0, IF(AND(2=MATCH(LARGE('Raw Data'!G244:J244, 4), 'Raw Data'!G244:J244, 0), AND('Raw Data'!P244-'Raw Data'!O244&lt;4, 'Raw Data'!P244-'Raw Data'!O244&gt;0)), 'Raw Data'!H244, 0))</f>
        <v/>
      </c>
      <c r="H251">
        <f>IF(ISBLANK('Raw Data'!J244), 0, IF(AND(1=MATCH(LARGE('Raw Data'!G244:J244, 4), 'Raw Data'!G244:J244, 0), AND('Raw Data'!O244-'Raw Data'!P244&lt;4, 'Raw Data'!O244-'Raw Data'!P244&gt;0)), 'Raw Data'!G244, 0))</f>
        <v/>
      </c>
      <c r="I251">
        <f>IF(ISBLANK('Raw Data'!J244), 0, IF(AND(4=MATCH(LARGE('Raw Data'!G244:J244, 3), 'Raw Data'!G244:J244, 0), 'Raw Data'!P244-'Raw Data'!O244&gt;3), 'Raw Data'!J244, 0))</f>
        <v/>
      </c>
      <c r="J251">
        <f>IF(ISBLANK('Raw Data'!J244), 0, IF(AND(3=MATCH(LARGE('Raw Data'!G244:J244, 3), 'Raw Data'!G244:J244, 0), 'Raw Data'!O244-'Raw Data'!P244&gt;3), 'Raw Data'!I244, 0))</f>
        <v/>
      </c>
      <c r="K251">
        <f>IF(ISBLANK('Raw Data'!J244), 0, IF(AND(2=MATCH(LARGE('Raw Data'!G244:J244, 3), 'Raw Data'!G244:J244, 0), AND('Raw Data'!P244-'Raw Data'!O244&lt;4, 'Raw Data'!P244-'Raw Data'!O244&gt;0)), 'Raw Data'!H244, 0))</f>
        <v/>
      </c>
      <c r="L251">
        <f>IF(ISBLANK('Raw Data'!J244), 0, IF(AND(1=MATCH(LARGE('Raw Data'!G244:J244, 3), 'Raw Data'!G244:J244, 0), AND('Raw Data'!O244-'Raw Data'!P244&lt;4, 'Raw Data'!O244-'Raw Data'!P244&gt;0)), 'Raw Data'!G244, 0))</f>
        <v/>
      </c>
      <c r="M251">
        <f>IF(ISBLANK('Raw Data'!J244), 0, IF(AND(4=MATCH(LARGE('Raw Data'!G244:J244, 2), 'Raw Data'!G244:J244, 0), 'Raw Data'!P244-'Raw Data'!O244&gt;3), 'Raw Data'!J244, 0))</f>
        <v/>
      </c>
      <c r="N251">
        <f>IF(ISBLANK('Raw Data'!J244), 0, IF(AND(3=MATCH(LARGE('Raw Data'!G244:J244, 2), 'Raw Data'!G244:J244, 0), 'Raw Data'!O244-'Raw Data'!P244&gt;3), 'Raw Data'!I244, 0))</f>
        <v/>
      </c>
      <c r="O251">
        <f>IF(ISBLANK('Raw Data'!J244), 0, IF(AND(2=MATCH(LARGE('Raw Data'!G244:J244, 2), 'Raw Data'!G244:J244, 0), AND('Raw Data'!P244-'Raw Data'!O244&lt;4, 'Raw Data'!P244-'Raw Data'!O244&gt;0)), 'Raw Data'!H244, 0))</f>
        <v/>
      </c>
      <c r="P251">
        <f>IF(ISBLANK('Raw Data'!J244), 0, IF(AND(1=MATCH(LARGE('Raw Data'!G244:J244, 2), 'Raw Data'!G244:J244, 0), AND('Raw Data'!O244-'Raw Data'!P244&lt;4, 'Raw Data'!O244-'Raw Data'!P244&gt;0)), 'Raw Data'!G244, 0))</f>
        <v/>
      </c>
      <c r="Q251">
        <f>IF(ISBLANK('Raw Data'!J244), 0, IF(AND(4=MATCH(LARGE('Raw Data'!G244:J244, 1), 'Raw Data'!G244:J244, 0), 'Raw Data'!P244-'Raw Data'!O244&gt;3), 'Raw Data'!J244, 0))</f>
        <v/>
      </c>
      <c r="R251">
        <f>IF(ISBLANK('Raw Data'!J244), 0, IF(AND(3=MATCH(LARGE('Raw Data'!G244:J244, 1), 'Raw Data'!G244:J244, 0), 'Raw Data'!O244-'Raw Data'!P244&gt;3), 'Raw Data'!I244, 0))</f>
        <v/>
      </c>
      <c r="S251">
        <f>IF(AND('Raw Data'!P244-'Raw Data'!O244&gt;4, 'Raw Data'!F244&lt;'Raw Data'!C244), 'Raw Data'!J244, 0)</f>
        <v/>
      </c>
      <c r="T251">
        <f>IF(AND('Raw Data'!O244-'Raw Data'!P244&gt;4, 'Raw Data'!F244&gt;'Raw Data'!C244), 'Raw Data'!I244, 0)</f>
        <v/>
      </c>
      <c r="U251">
        <f>IF(AND('Raw Data'!P244-'Raw Data'!O244&lt;3, 'Raw Data'!P244&gt;'Raw Data'!O244, 'Raw Data'!F244&lt;'Raw Data'!C244), 'Raw Data'!H244, 0)</f>
        <v/>
      </c>
      <c r="V251">
        <f>IF(AND('Raw Data'!P244-'Raw Data'!O244&lt;3, 'Raw Data'!P244&gt;'Raw Data'!O244, 'Raw Data'!F244&gt;'Raw Data'!C244), 'Raw Data'!G244, 0)</f>
        <v/>
      </c>
    </row>
    <row r="252">
      <c r="A252">
        <f>IF(AND('Raw Data'!F245&lt;'Raw Data'!C245, 'Raw Data'!P245&gt;'Raw Data'!O245, 'Raw Data'!P245-'Raw Data'!O245&gt;3), 'Raw Data'!J245, 0)</f>
        <v/>
      </c>
      <c r="B252">
        <f>IF(AND('Raw Data'!C245&lt;'Raw Data'!F245, 'Raw Data'!O245&gt;'Raw Data'!P245, 'Raw Data'!O245-'Raw Data'!P245&gt;3), 'Raw Data'!I245, 0)</f>
        <v/>
      </c>
      <c r="C252">
        <f>IF(AND('Raw Data'!F245&lt;'Raw Data'!C245, 'Raw Data'!P245&gt;'Raw Data'!O245, 'Raw Data'!P245-'Raw Data'!O245&lt;4), 'Raw Data'!H245, 0)</f>
        <v/>
      </c>
      <c r="D252">
        <f>IF(AND('Raw Data'!C245&lt;'Raw Data'!F245, 'Raw Data'!O245&gt;'Raw Data'!P245, 'Raw Data'!O245-'Raw Data'!P245&lt;4), 'Raw Data'!G245, 0)</f>
        <v/>
      </c>
      <c r="E252">
        <f>IF(ISBLANK('Raw Data'!J245), 0, IF(AND(4=MATCH(LARGE('Raw Data'!G245:J245, 4), 'Raw Data'!G245:J245, 0), 'Raw Data'!P245-'Raw Data'!O245&gt;3), 'Raw Data'!J245, 0))</f>
        <v/>
      </c>
      <c r="F252">
        <f>IF(ISBLANK('Raw Data'!J245), 0, IF(AND(3=MATCH(LARGE('Raw Data'!G245:J245, 4), 'Raw Data'!G245:J245, 0), 'Raw Data'!O245-'Raw Data'!P245&gt;3), 'Raw Data'!I245, 0))</f>
        <v/>
      </c>
      <c r="G252">
        <f>IF(ISBLANK('Raw Data'!J245), 0, IF(AND(2=MATCH(LARGE('Raw Data'!G245:J245, 4), 'Raw Data'!G245:J245, 0), AND('Raw Data'!P245-'Raw Data'!O245&lt;4, 'Raw Data'!P245-'Raw Data'!O245&gt;0)), 'Raw Data'!H245, 0))</f>
        <v/>
      </c>
      <c r="H252">
        <f>IF(ISBLANK('Raw Data'!J245), 0, IF(AND(1=MATCH(LARGE('Raw Data'!G245:J245, 4), 'Raw Data'!G245:J245, 0), AND('Raw Data'!O245-'Raw Data'!P245&lt;4, 'Raw Data'!O245-'Raw Data'!P245&gt;0)), 'Raw Data'!G245, 0))</f>
        <v/>
      </c>
      <c r="I252">
        <f>IF(ISBLANK('Raw Data'!J245), 0, IF(AND(4=MATCH(LARGE('Raw Data'!G245:J245, 3), 'Raw Data'!G245:J245, 0), 'Raw Data'!P245-'Raw Data'!O245&gt;3), 'Raw Data'!J245, 0))</f>
        <v/>
      </c>
      <c r="J252">
        <f>IF(ISBLANK('Raw Data'!J245), 0, IF(AND(3=MATCH(LARGE('Raw Data'!G245:J245, 3), 'Raw Data'!G245:J245, 0), 'Raw Data'!O245-'Raw Data'!P245&gt;3), 'Raw Data'!I245, 0))</f>
        <v/>
      </c>
      <c r="K252">
        <f>IF(ISBLANK('Raw Data'!J245), 0, IF(AND(2=MATCH(LARGE('Raw Data'!G245:J245, 3), 'Raw Data'!G245:J245, 0), AND('Raw Data'!P245-'Raw Data'!O245&lt;4, 'Raw Data'!P245-'Raw Data'!O245&gt;0)), 'Raw Data'!H245, 0))</f>
        <v/>
      </c>
      <c r="L252">
        <f>IF(ISBLANK('Raw Data'!J245), 0, IF(AND(1=MATCH(LARGE('Raw Data'!G245:J245, 3), 'Raw Data'!G245:J245, 0), AND('Raw Data'!O245-'Raw Data'!P245&lt;4, 'Raw Data'!O245-'Raw Data'!P245&gt;0)), 'Raw Data'!G245, 0))</f>
        <v/>
      </c>
      <c r="M252">
        <f>IF(ISBLANK('Raw Data'!J245), 0, IF(AND(4=MATCH(LARGE('Raw Data'!G245:J245, 2), 'Raw Data'!G245:J245, 0), 'Raw Data'!P245-'Raw Data'!O245&gt;3), 'Raw Data'!J245, 0))</f>
        <v/>
      </c>
      <c r="N252">
        <f>IF(ISBLANK('Raw Data'!J245), 0, IF(AND(3=MATCH(LARGE('Raw Data'!G245:J245, 2), 'Raw Data'!G245:J245, 0), 'Raw Data'!O245-'Raw Data'!P245&gt;3), 'Raw Data'!I245, 0))</f>
        <v/>
      </c>
      <c r="O252">
        <f>IF(ISBLANK('Raw Data'!J245), 0, IF(AND(2=MATCH(LARGE('Raw Data'!G245:J245, 2), 'Raw Data'!G245:J245, 0), AND('Raw Data'!P245-'Raw Data'!O245&lt;4, 'Raw Data'!P245-'Raw Data'!O245&gt;0)), 'Raw Data'!H245, 0))</f>
        <v/>
      </c>
      <c r="P252">
        <f>IF(ISBLANK('Raw Data'!J245), 0, IF(AND(1=MATCH(LARGE('Raw Data'!G245:J245, 2), 'Raw Data'!G245:J245, 0), AND('Raw Data'!O245-'Raw Data'!P245&lt;4, 'Raw Data'!O245-'Raw Data'!P245&gt;0)), 'Raw Data'!G245, 0))</f>
        <v/>
      </c>
      <c r="Q252">
        <f>IF(ISBLANK('Raw Data'!J245), 0, IF(AND(4=MATCH(LARGE('Raw Data'!G245:J245, 1), 'Raw Data'!G245:J245, 0), 'Raw Data'!P245-'Raw Data'!O245&gt;3), 'Raw Data'!J245, 0))</f>
        <v/>
      </c>
      <c r="R252">
        <f>IF(ISBLANK('Raw Data'!J245), 0, IF(AND(3=MATCH(LARGE('Raw Data'!G245:J245, 1), 'Raw Data'!G245:J245, 0), 'Raw Data'!O245-'Raw Data'!P245&gt;3), 'Raw Data'!I245, 0))</f>
        <v/>
      </c>
      <c r="S252">
        <f>IF(AND('Raw Data'!P245-'Raw Data'!O245&gt;4, 'Raw Data'!F245&lt;'Raw Data'!C245), 'Raw Data'!J245, 0)</f>
        <v/>
      </c>
      <c r="T252">
        <f>IF(AND('Raw Data'!O245-'Raw Data'!P245&gt;4, 'Raw Data'!F245&gt;'Raw Data'!C245), 'Raw Data'!I245, 0)</f>
        <v/>
      </c>
      <c r="U252">
        <f>IF(AND('Raw Data'!P245-'Raw Data'!O245&lt;3, 'Raw Data'!P245&gt;'Raw Data'!O245, 'Raw Data'!F245&lt;'Raw Data'!C245), 'Raw Data'!H245, 0)</f>
        <v/>
      </c>
      <c r="V252">
        <f>IF(AND('Raw Data'!P245-'Raw Data'!O245&lt;3, 'Raw Data'!P245&gt;'Raw Data'!O245, 'Raw Data'!F245&gt;'Raw Data'!C245), 'Raw Data'!G245, 0)</f>
        <v/>
      </c>
    </row>
    <row r="253">
      <c r="A253">
        <f>IF(AND('Raw Data'!F246&lt;'Raw Data'!C246, 'Raw Data'!P246&gt;'Raw Data'!O246, 'Raw Data'!P246-'Raw Data'!O246&gt;3), 'Raw Data'!J246, 0)</f>
        <v/>
      </c>
      <c r="B253">
        <f>IF(AND('Raw Data'!C246&lt;'Raw Data'!F246, 'Raw Data'!O246&gt;'Raw Data'!P246, 'Raw Data'!O246-'Raw Data'!P246&gt;3), 'Raw Data'!I246, 0)</f>
        <v/>
      </c>
      <c r="C253">
        <f>IF(AND('Raw Data'!F246&lt;'Raw Data'!C246, 'Raw Data'!P246&gt;'Raw Data'!O246, 'Raw Data'!P246-'Raw Data'!O246&lt;4), 'Raw Data'!H246, 0)</f>
        <v/>
      </c>
      <c r="D253">
        <f>IF(AND('Raw Data'!C246&lt;'Raw Data'!F246, 'Raw Data'!O246&gt;'Raw Data'!P246, 'Raw Data'!O246-'Raw Data'!P246&lt;4), 'Raw Data'!G246, 0)</f>
        <v/>
      </c>
      <c r="E253">
        <f>IF(ISBLANK('Raw Data'!J246), 0, IF(AND(4=MATCH(LARGE('Raw Data'!G246:J246, 4), 'Raw Data'!G246:J246, 0), 'Raw Data'!P246-'Raw Data'!O246&gt;3), 'Raw Data'!J246, 0))</f>
        <v/>
      </c>
      <c r="F253">
        <f>IF(ISBLANK('Raw Data'!J246), 0, IF(AND(3=MATCH(LARGE('Raw Data'!G246:J246, 4), 'Raw Data'!G246:J246, 0), 'Raw Data'!O246-'Raw Data'!P246&gt;3), 'Raw Data'!I246, 0))</f>
        <v/>
      </c>
      <c r="G253">
        <f>IF(ISBLANK('Raw Data'!J246), 0, IF(AND(2=MATCH(LARGE('Raw Data'!G246:J246, 4), 'Raw Data'!G246:J246, 0), AND('Raw Data'!P246-'Raw Data'!O246&lt;4, 'Raw Data'!P246-'Raw Data'!O246&gt;0)), 'Raw Data'!H246, 0))</f>
        <v/>
      </c>
      <c r="H253">
        <f>IF(ISBLANK('Raw Data'!J246), 0, IF(AND(1=MATCH(LARGE('Raw Data'!G246:J246, 4), 'Raw Data'!G246:J246, 0), AND('Raw Data'!O246-'Raw Data'!P246&lt;4, 'Raw Data'!O246-'Raw Data'!P246&gt;0)), 'Raw Data'!G246, 0))</f>
        <v/>
      </c>
      <c r="I253">
        <f>IF(ISBLANK('Raw Data'!J246), 0, IF(AND(4=MATCH(LARGE('Raw Data'!G246:J246, 3), 'Raw Data'!G246:J246, 0), 'Raw Data'!P246-'Raw Data'!O246&gt;3), 'Raw Data'!J246, 0))</f>
        <v/>
      </c>
      <c r="J253">
        <f>IF(ISBLANK('Raw Data'!J246), 0, IF(AND(3=MATCH(LARGE('Raw Data'!G246:J246, 3), 'Raw Data'!G246:J246, 0), 'Raw Data'!O246-'Raw Data'!P246&gt;3), 'Raw Data'!I246, 0))</f>
        <v/>
      </c>
      <c r="K253">
        <f>IF(ISBLANK('Raw Data'!J246), 0, IF(AND(2=MATCH(LARGE('Raw Data'!G246:J246, 3), 'Raw Data'!G246:J246, 0), AND('Raw Data'!P246-'Raw Data'!O246&lt;4, 'Raw Data'!P246-'Raw Data'!O246&gt;0)), 'Raw Data'!H246, 0))</f>
        <v/>
      </c>
      <c r="L253">
        <f>IF(ISBLANK('Raw Data'!J246), 0, IF(AND(1=MATCH(LARGE('Raw Data'!G246:J246, 3), 'Raw Data'!G246:J246, 0), AND('Raw Data'!O246-'Raw Data'!P246&lt;4, 'Raw Data'!O246-'Raw Data'!P246&gt;0)), 'Raw Data'!G246, 0))</f>
        <v/>
      </c>
      <c r="M253">
        <f>IF(ISBLANK('Raw Data'!J246), 0, IF(AND(4=MATCH(LARGE('Raw Data'!G246:J246, 2), 'Raw Data'!G246:J246, 0), 'Raw Data'!P246-'Raw Data'!O246&gt;3), 'Raw Data'!J246, 0))</f>
        <v/>
      </c>
      <c r="N253">
        <f>IF(ISBLANK('Raw Data'!J246), 0, IF(AND(3=MATCH(LARGE('Raw Data'!G246:J246, 2), 'Raw Data'!G246:J246, 0), 'Raw Data'!O246-'Raw Data'!P246&gt;3), 'Raw Data'!I246, 0))</f>
        <v/>
      </c>
      <c r="O253">
        <f>IF(ISBLANK('Raw Data'!J246), 0, IF(AND(2=MATCH(LARGE('Raw Data'!G246:J246, 2), 'Raw Data'!G246:J246, 0), AND('Raw Data'!P246-'Raw Data'!O246&lt;4, 'Raw Data'!P246-'Raw Data'!O246&gt;0)), 'Raw Data'!H246, 0))</f>
        <v/>
      </c>
      <c r="P253">
        <f>IF(ISBLANK('Raw Data'!J246), 0, IF(AND(1=MATCH(LARGE('Raw Data'!G246:J246, 2), 'Raw Data'!G246:J246, 0), AND('Raw Data'!O246-'Raw Data'!P246&lt;4, 'Raw Data'!O246-'Raw Data'!P246&gt;0)), 'Raw Data'!G246, 0))</f>
        <v/>
      </c>
      <c r="Q253">
        <f>IF(ISBLANK('Raw Data'!J246), 0, IF(AND(4=MATCH(LARGE('Raw Data'!G246:J246, 1), 'Raw Data'!G246:J246, 0), 'Raw Data'!P246-'Raw Data'!O246&gt;3), 'Raw Data'!J246, 0))</f>
        <v/>
      </c>
      <c r="R253">
        <f>IF(ISBLANK('Raw Data'!J246), 0, IF(AND(3=MATCH(LARGE('Raw Data'!G246:J246, 1), 'Raw Data'!G246:J246, 0), 'Raw Data'!O246-'Raw Data'!P246&gt;3), 'Raw Data'!I246, 0))</f>
        <v/>
      </c>
      <c r="S253">
        <f>IF(AND('Raw Data'!P246-'Raw Data'!O246&gt;4, 'Raw Data'!F246&lt;'Raw Data'!C246), 'Raw Data'!J246, 0)</f>
        <v/>
      </c>
      <c r="T253">
        <f>IF(AND('Raw Data'!O246-'Raw Data'!P246&gt;4, 'Raw Data'!F246&gt;'Raw Data'!C246), 'Raw Data'!I246, 0)</f>
        <v/>
      </c>
      <c r="U253">
        <f>IF(AND('Raw Data'!P246-'Raw Data'!O246&lt;3, 'Raw Data'!P246&gt;'Raw Data'!O246, 'Raw Data'!F246&lt;'Raw Data'!C246), 'Raw Data'!H246, 0)</f>
        <v/>
      </c>
      <c r="V253">
        <f>IF(AND('Raw Data'!P246-'Raw Data'!O246&lt;3, 'Raw Data'!P246&gt;'Raw Data'!O246, 'Raw Data'!F246&gt;'Raw Data'!C246), 'Raw Data'!G246, 0)</f>
        <v/>
      </c>
    </row>
    <row r="254">
      <c r="A254">
        <f>IF(AND('Raw Data'!F247&lt;'Raw Data'!C247, 'Raw Data'!P247&gt;'Raw Data'!O247, 'Raw Data'!P247-'Raw Data'!O247&gt;3), 'Raw Data'!J247, 0)</f>
        <v/>
      </c>
      <c r="B254">
        <f>IF(AND('Raw Data'!C247&lt;'Raw Data'!F247, 'Raw Data'!O247&gt;'Raw Data'!P247, 'Raw Data'!O247-'Raw Data'!P247&gt;3), 'Raw Data'!I247, 0)</f>
        <v/>
      </c>
      <c r="C254">
        <f>IF(AND('Raw Data'!F247&lt;'Raw Data'!C247, 'Raw Data'!P247&gt;'Raw Data'!O247, 'Raw Data'!P247-'Raw Data'!O247&lt;4), 'Raw Data'!H247, 0)</f>
        <v/>
      </c>
      <c r="D254">
        <f>IF(AND('Raw Data'!C247&lt;'Raw Data'!F247, 'Raw Data'!O247&gt;'Raw Data'!P247, 'Raw Data'!O247-'Raw Data'!P247&lt;4), 'Raw Data'!G247, 0)</f>
        <v/>
      </c>
      <c r="E254">
        <f>IF(ISBLANK('Raw Data'!J247), 0, IF(AND(4=MATCH(LARGE('Raw Data'!G247:J247, 4), 'Raw Data'!G247:J247, 0), 'Raw Data'!P247-'Raw Data'!O247&gt;3), 'Raw Data'!J247, 0))</f>
        <v/>
      </c>
      <c r="F254">
        <f>IF(ISBLANK('Raw Data'!J247), 0, IF(AND(3=MATCH(LARGE('Raw Data'!G247:J247, 4), 'Raw Data'!G247:J247, 0), 'Raw Data'!O247-'Raw Data'!P247&gt;3), 'Raw Data'!I247, 0))</f>
        <v/>
      </c>
      <c r="G254">
        <f>IF(ISBLANK('Raw Data'!J247), 0, IF(AND(2=MATCH(LARGE('Raw Data'!G247:J247, 4), 'Raw Data'!G247:J247, 0), AND('Raw Data'!P247-'Raw Data'!O247&lt;4, 'Raw Data'!P247-'Raw Data'!O247&gt;0)), 'Raw Data'!H247, 0))</f>
        <v/>
      </c>
      <c r="H254">
        <f>IF(ISBLANK('Raw Data'!J247), 0, IF(AND(1=MATCH(LARGE('Raw Data'!G247:J247, 4), 'Raw Data'!G247:J247, 0), AND('Raw Data'!O247-'Raw Data'!P247&lt;4, 'Raw Data'!O247-'Raw Data'!P247&gt;0)), 'Raw Data'!G247, 0))</f>
        <v/>
      </c>
      <c r="I254">
        <f>IF(ISBLANK('Raw Data'!J247), 0, IF(AND(4=MATCH(LARGE('Raw Data'!G247:J247, 3), 'Raw Data'!G247:J247, 0), 'Raw Data'!P247-'Raw Data'!O247&gt;3), 'Raw Data'!J247, 0))</f>
        <v/>
      </c>
      <c r="J254">
        <f>IF(ISBLANK('Raw Data'!J247), 0, IF(AND(3=MATCH(LARGE('Raw Data'!G247:J247, 3), 'Raw Data'!G247:J247, 0), 'Raw Data'!O247-'Raw Data'!P247&gt;3), 'Raw Data'!I247, 0))</f>
        <v/>
      </c>
      <c r="K254">
        <f>IF(ISBLANK('Raw Data'!J247), 0, IF(AND(2=MATCH(LARGE('Raw Data'!G247:J247, 3), 'Raw Data'!G247:J247, 0), AND('Raw Data'!P247-'Raw Data'!O247&lt;4, 'Raw Data'!P247-'Raw Data'!O247&gt;0)), 'Raw Data'!H247, 0))</f>
        <v/>
      </c>
      <c r="L254">
        <f>IF(ISBLANK('Raw Data'!J247), 0, IF(AND(1=MATCH(LARGE('Raw Data'!G247:J247, 3), 'Raw Data'!G247:J247, 0), AND('Raw Data'!O247-'Raw Data'!P247&lt;4, 'Raw Data'!O247-'Raw Data'!P247&gt;0)), 'Raw Data'!G247, 0))</f>
        <v/>
      </c>
      <c r="M254">
        <f>IF(ISBLANK('Raw Data'!J247), 0, IF(AND(4=MATCH(LARGE('Raw Data'!G247:J247, 2), 'Raw Data'!G247:J247, 0), 'Raw Data'!P247-'Raw Data'!O247&gt;3), 'Raw Data'!J247, 0))</f>
        <v/>
      </c>
      <c r="N254">
        <f>IF(ISBLANK('Raw Data'!J247), 0, IF(AND(3=MATCH(LARGE('Raw Data'!G247:J247, 2), 'Raw Data'!G247:J247, 0), 'Raw Data'!O247-'Raw Data'!P247&gt;3), 'Raw Data'!I247, 0))</f>
        <v/>
      </c>
      <c r="O254">
        <f>IF(ISBLANK('Raw Data'!J247), 0, IF(AND(2=MATCH(LARGE('Raw Data'!G247:J247, 2), 'Raw Data'!G247:J247, 0), AND('Raw Data'!P247-'Raw Data'!O247&lt;4, 'Raw Data'!P247-'Raw Data'!O247&gt;0)), 'Raw Data'!H247, 0))</f>
        <v/>
      </c>
      <c r="P254">
        <f>IF(ISBLANK('Raw Data'!J247), 0, IF(AND(1=MATCH(LARGE('Raw Data'!G247:J247, 2), 'Raw Data'!G247:J247, 0), AND('Raw Data'!O247-'Raw Data'!P247&lt;4, 'Raw Data'!O247-'Raw Data'!P247&gt;0)), 'Raw Data'!G247, 0))</f>
        <v/>
      </c>
      <c r="Q254">
        <f>IF(ISBLANK('Raw Data'!J247), 0, IF(AND(4=MATCH(LARGE('Raw Data'!G247:J247, 1), 'Raw Data'!G247:J247, 0), 'Raw Data'!P247-'Raw Data'!O247&gt;3), 'Raw Data'!J247, 0))</f>
        <v/>
      </c>
      <c r="R254">
        <f>IF(ISBLANK('Raw Data'!J247), 0, IF(AND(3=MATCH(LARGE('Raw Data'!G247:J247, 1), 'Raw Data'!G247:J247, 0), 'Raw Data'!O247-'Raw Data'!P247&gt;3), 'Raw Data'!I247, 0))</f>
        <v/>
      </c>
      <c r="S254">
        <f>IF(AND('Raw Data'!P247-'Raw Data'!O247&gt;4, 'Raw Data'!F247&lt;'Raw Data'!C247), 'Raw Data'!J247, 0)</f>
        <v/>
      </c>
      <c r="T254">
        <f>IF(AND('Raw Data'!O247-'Raw Data'!P247&gt;4, 'Raw Data'!F247&gt;'Raw Data'!C247), 'Raw Data'!I247, 0)</f>
        <v/>
      </c>
      <c r="U254">
        <f>IF(AND('Raw Data'!P247-'Raw Data'!O247&lt;3, 'Raw Data'!P247&gt;'Raw Data'!O247, 'Raw Data'!F247&lt;'Raw Data'!C247), 'Raw Data'!H247, 0)</f>
        <v/>
      </c>
      <c r="V254">
        <f>IF(AND('Raw Data'!P247-'Raw Data'!O247&lt;3, 'Raw Data'!P247&gt;'Raw Data'!O247, 'Raw Data'!F247&gt;'Raw Data'!C247), 'Raw Data'!G247, 0)</f>
        <v/>
      </c>
    </row>
    <row r="255">
      <c r="A255">
        <f>IF(AND('Raw Data'!F248&lt;'Raw Data'!C248, 'Raw Data'!P248&gt;'Raw Data'!O248, 'Raw Data'!P248-'Raw Data'!O248&gt;3), 'Raw Data'!J248, 0)</f>
        <v/>
      </c>
      <c r="B255">
        <f>IF(AND('Raw Data'!C248&lt;'Raw Data'!F248, 'Raw Data'!O248&gt;'Raw Data'!P248, 'Raw Data'!O248-'Raw Data'!P248&gt;3), 'Raw Data'!I248, 0)</f>
        <v/>
      </c>
      <c r="C255">
        <f>IF(AND('Raw Data'!F248&lt;'Raw Data'!C248, 'Raw Data'!P248&gt;'Raw Data'!O248, 'Raw Data'!P248-'Raw Data'!O248&lt;4), 'Raw Data'!H248, 0)</f>
        <v/>
      </c>
      <c r="D255">
        <f>IF(AND('Raw Data'!C248&lt;'Raw Data'!F248, 'Raw Data'!O248&gt;'Raw Data'!P248, 'Raw Data'!O248-'Raw Data'!P248&lt;4), 'Raw Data'!G248, 0)</f>
        <v/>
      </c>
      <c r="E255">
        <f>IF(ISBLANK('Raw Data'!J248), 0, IF(AND(4=MATCH(LARGE('Raw Data'!G248:J248, 4), 'Raw Data'!G248:J248, 0), 'Raw Data'!P248-'Raw Data'!O248&gt;3), 'Raw Data'!J248, 0))</f>
        <v/>
      </c>
      <c r="F255">
        <f>IF(ISBLANK('Raw Data'!J248), 0, IF(AND(3=MATCH(LARGE('Raw Data'!G248:J248, 4), 'Raw Data'!G248:J248, 0), 'Raw Data'!O248-'Raw Data'!P248&gt;3), 'Raw Data'!I248, 0))</f>
        <v/>
      </c>
      <c r="G255">
        <f>IF(ISBLANK('Raw Data'!J248), 0, IF(AND(2=MATCH(LARGE('Raw Data'!G248:J248, 4), 'Raw Data'!G248:J248, 0), AND('Raw Data'!P248-'Raw Data'!O248&lt;4, 'Raw Data'!P248-'Raw Data'!O248&gt;0)), 'Raw Data'!H248, 0))</f>
        <v/>
      </c>
      <c r="H255">
        <f>IF(ISBLANK('Raw Data'!J248), 0, IF(AND(1=MATCH(LARGE('Raw Data'!G248:J248, 4), 'Raw Data'!G248:J248, 0), AND('Raw Data'!O248-'Raw Data'!P248&lt;4, 'Raw Data'!O248-'Raw Data'!P248&gt;0)), 'Raw Data'!G248, 0))</f>
        <v/>
      </c>
      <c r="I255">
        <f>IF(ISBLANK('Raw Data'!J248), 0, IF(AND(4=MATCH(LARGE('Raw Data'!G248:J248, 3), 'Raw Data'!G248:J248, 0), 'Raw Data'!P248-'Raw Data'!O248&gt;3), 'Raw Data'!J248, 0))</f>
        <v/>
      </c>
      <c r="J255">
        <f>IF(ISBLANK('Raw Data'!J248), 0, IF(AND(3=MATCH(LARGE('Raw Data'!G248:J248, 3), 'Raw Data'!G248:J248, 0), 'Raw Data'!O248-'Raw Data'!P248&gt;3), 'Raw Data'!I248, 0))</f>
        <v/>
      </c>
      <c r="K255">
        <f>IF(ISBLANK('Raw Data'!J248), 0, IF(AND(2=MATCH(LARGE('Raw Data'!G248:J248, 3), 'Raw Data'!G248:J248, 0), AND('Raw Data'!P248-'Raw Data'!O248&lt;4, 'Raw Data'!P248-'Raw Data'!O248&gt;0)), 'Raw Data'!H248, 0))</f>
        <v/>
      </c>
      <c r="L255">
        <f>IF(ISBLANK('Raw Data'!J248), 0, IF(AND(1=MATCH(LARGE('Raw Data'!G248:J248, 3), 'Raw Data'!G248:J248, 0), AND('Raw Data'!O248-'Raw Data'!P248&lt;4, 'Raw Data'!O248-'Raw Data'!P248&gt;0)), 'Raw Data'!G248, 0))</f>
        <v/>
      </c>
      <c r="M255">
        <f>IF(ISBLANK('Raw Data'!J248), 0, IF(AND(4=MATCH(LARGE('Raw Data'!G248:J248, 2), 'Raw Data'!G248:J248, 0), 'Raw Data'!P248-'Raw Data'!O248&gt;3), 'Raw Data'!J248, 0))</f>
        <v/>
      </c>
      <c r="N255">
        <f>IF(ISBLANK('Raw Data'!J248), 0, IF(AND(3=MATCH(LARGE('Raw Data'!G248:J248, 2), 'Raw Data'!G248:J248, 0), 'Raw Data'!O248-'Raw Data'!P248&gt;3), 'Raw Data'!I248, 0))</f>
        <v/>
      </c>
      <c r="O255">
        <f>IF(ISBLANK('Raw Data'!J248), 0, IF(AND(2=MATCH(LARGE('Raw Data'!G248:J248, 2), 'Raw Data'!G248:J248, 0), AND('Raw Data'!P248-'Raw Data'!O248&lt;4, 'Raw Data'!P248-'Raw Data'!O248&gt;0)), 'Raw Data'!H248, 0))</f>
        <v/>
      </c>
      <c r="P255">
        <f>IF(ISBLANK('Raw Data'!J248), 0, IF(AND(1=MATCH(LARGE('Raw Data'!G248:J248, 2), 'Raw Data'!G248:J248, 0), AND('Raw Data'!O248-'Raw Data'!P248&lt;4, 'Raw Data'!O248-'Raw Data'!P248&gt;0)), 'Raw Data'!G248, 0))</f>
        <v/>
      </c>
      <c r="Q255">
        <f>IF(ISBLANK('Raw Data'!J248), 0, IF(AND(4=MATCH(LARGE('Raw Data'!G248:J248, 1), 'Raw Data'!G248:J248, 0), 'Raw Data'!P248-'Raw Data'!O248&gt;3), 'Raw Data'!J248, 0))</f>
        <v/>
      </c>
      <c r="R255">
        <f>IF(ISBLANK('Raw Data'!J248), 0, IF(AND(3=MATCH(LARGE('Raw Data'!G248:J248, 1), 'Raw Data'!G248:J248, 0), 'Raw Data'!O248-'Raw Data'!P248&gt;3), 'Raw Data'!I248, 0))</f>
        <v/>
      </c>
      <c r="S255">
        <f>IF(AND('Raw Data'!P248-'Raw Data'!O248&gt;4, 'Raw Data'!F248&lt;'Raw Data'!C248), 'Raw Data'!J248, 0)</f>
        <v/>
      </c>
      <c r="T255">
        <f>IF(AND('Raw Data'!O248-'Raw Data'!P248&gt;4, 'Raw Data'!F248&gt;'Raw Data'!C248), 'Raw Data'!I248, 0)</f>
        <v/>
      </c>
      <c r="U255">
        <f>IF(AND('Raw Data'!P248-'Raw Data'!O248&lt;3, 'Raw Data'!P248&gt;'Raw Data'!O248, 'Raw Data'!F248&lt;'Raw Data'!C248), 'Raw Data'!H248, 0)</f>
        <v/>
      </c>
      <c r="V255">
        <f>IF(AND('Raw Data'!P248-'Raw Data'!O248&lt;3, 'Raw Data'!P248&gt;'Raw Data'!O248, 'Raw Data'!F248&gt;'Raw Data'!C248), 'Raw Data'!G248, 0)</f>
        <v/>
      </c>
    </row>
    <row r="256">
      <c r="A256">
        <f>IF(AND('Raw Data'!F249&lt;'Raw Data'!C249, 'Raw Data'!P249&gt;'Raw Data'!O249, 'Raw Data'!P249-'Raw Data'!O249&gt;3), 'Raw Data'!J249, 0)</f>
        <v/>
      </c>
      <c r="B256">
        <f>IF(AND('Raw Data'!C249&lt;'Raw Data'!F249, 'Raw Data'!O249&gt;'Raw Data'!P249, 'Raw Data'!O249-'Raw Data'!P249&gt;3), 'Raw Data'!I249, 0)</f>
        <v/>
      </c>
      <c r="C256">
        <f>IF(AND('Raw Data'!F249&lt;'Raw Data'!C249, 'Raw Data'!P249&gt;'Raw Data'!O249, 'Raw Data'!P249-'Raw Data'!O249&lt;4), 'Raw Data'!H249, 0)</f>
        <v/>
      </c>
      <c r="D256">
        <f>IF(AND('Raw Data'!C249&lt;'Raw Data'!F249, 'Raw Data'!O249&gt;'Raw Data'!P249, 'Raw Data'!O249-'Raw Data'!P249&lt;4), 'Raw Data'!G249, 0)</f>
        <v/>
      </c>
      <c r="E256">
        <f>IF(ISBLANK('Raw Data'!J249), 0, IF(AND(4=MATCH(LARGE('Raw Data'!G249:J249, 4), 'Raw Data'!G249:J249, 0), 'Raw Data'!P249-'Raw Data'!O249&gt;3), 'Raw Data'!J249, 0))</f>
        <v/>
      </c>
      <c r="F256">
        <f>IF(ISBLANK('Raw Data'!J249), 0, IF(AND(3=MATCH(LARGE('Raw Data'!G249:J249, 4), 'Raw Data'!G249:J249, 0), 'Raw Data'!O249-'Raw Data'!P249&gt;3), 'Raw Data'!I249, 0))</f>
        <v/>
      </c>
      <c r="G256">
        <f>IF(ISBLANK('Raw Data'!J249), 0, IF(AND(2=MATCH(LARGE('Raw Data'!G249:J249, 4), 'Raw Data'!G249:J249, 0), AND('Raw Data'!P249-'Raw Data'!O249&lt;4, 'Raw Data'!P249-'Raw Data'!O249&gt;0)), 'Raw Data'!H249, 0))</f>
        <v/>
      </c>
      <c r="H256">
        <f>IF(ISBLANK('Raw Data'!J249), 0, IF(AND(1=MATCH(LARGE('Raw Data'!G249:J249, 4), 'Raw Data'!G249:J249, 0), AND('Raw Data'!O249-'Raw Data'!P249&lt;4, 'Raw Data'!O249-'Raw Data'!P249&gt;0)), 'Raw Data'!G249, 0))</f>
        <v/>
      </c>
      <c r="I256">
        <f>IF(ISBLANK('Raw Data'!J249), 0, IF(AND(4=MATCH(LARGE('Raw Data'!G249:J249, 3), 'Raw Data'!G249:J249, 0), 'Raw Data'!P249-'Raw Data'!O249&gt;3), 'Raw Data'!J249, 0))</f>
        <v/>
      </c>
      <c r="J256">
        <f>IF(ISBLANK('Raw Data'!J249), 0, IF(AND(3=MATCH(LARGE('Raw Data'!G249:J249, 3), 'Raw Data'!G249:J249, 0), 'Raw Data'!O249-'Raw Data'!P249&gt;3), 'Raw Data'!I249, 0))</f>
        <v/>
      </c>
      <c r="K256">
        <f>IF(ISBLANK('Raw Data'!J249), 0, IF(AND(2=MATCH(LARGE('Raw Data'!G249:J249, 3), 'Raw Data'!G249:J249, 0), AND('Raw Data'!P249-'Raw Data'!O249&lt;4, 'Raw Data'!P249-'Raw Data'!O249&gt;0)), 'Raw Data'!H249, 0))</f>
        <v/>
      </c>
      <c r="L256">
        <f>IF(ISBLANK('Raw Data'!J249), 0, IF(AND(1=MATCH(LARGE('Raw Data'!G249:J249, 3), 'Raw Data'!G249:J249, 0), AND('Raw Data'!O249-'Raw Data'!P249&lt;4, 'Raw Data'!O249-'Raw Data'!P249&gt;0)), 'Raw Data'!G249, 0))</f>
        <v/>
      </c>
      <c r="M256">
        <f>IF(ISBLANK('Raw Data'!J249), 0, IF(AND(4=MATCH(LARGE('Raw Data'!G249:J249, 2), 'Raw Data'!G249:J249, 0), 'Raw Data'!P249-'Raw Data'!O249&gt;3), 'Raw Data'!J249, 0))</f>
        <v/>
      </c>
      <c r="N256">
        <f>IF(ISBLANK('Raw Data'!J249), 0, IF(AND(3=MATCH(LARGE('Raw Data'!G249:J249, 2), 'Raw Data'!G249:J249, 0), 'Raw Data'!O249-'Raw Data'!P249&gt;3), 'Raw Data'!I249, 0))</f>
        <v/>
      </c>
      <c r="O256">
        <f>IF(ISBLANK('Raw Data'!J249), 0, IF(AND(2=MATCH(LARGE('Raw Data'!G249:J249, 2), 'Raw Data'!G249:J249, 0), AND('Raw Data'!P249-'Raw Data'!O249&lt;4, 'Raw Data'!P249-'Raw Data'!O249&gt;0)), 'Raw Data'!H249, 0))</f>
        <v/>
      </c>
      <c r="P256">
        <f>IF(ISBLANK('Raw Data'!J249), 0, IF(AND(1=MATCH(LARGE('Raw Data'!G249:J249, 2), 'Raw Data'!G249:J249, 0), AND('Raw Data'!O249-'Raw Data'!P249&lt;4, 'Raw Data'!O249-'Raw Data'!P249&gt;0)), 'Raw Data'!G249, 0))</f>
        <v/>
      </c>
      <c r="Q256">
        <f>IF(ISBLANK('Raw Data'!J249), 0, IF(AND(4=MATCH(LARGE('Raw Data'!G249:J249, 1), 'Raw Data'!G249:J249, 0), 'Raw Data'!P249-'Raw Data'!O249&gt;3), 'Raw Data'!J249, 0))</f>
        <v/>
      </c>
      <c r="R256">
        <f>IF(ISBLANK('Raw Data'!J249), 0, IF(AND(3=MATCH(LARGE('Raw Data'!G249:J249, 1), 'Raw Data'!G249:J249, 0), 'Raw Data'!O249-'Raw Data'!P249&gt;3), 'Raw Data'!I249, 0))</f>
        <v/>
      </c>
      <c r="S256">
        <f>IF(AND('Raw Data'!P249-'Raw Data'!O249&gt;4, 'Raw Data'!F249&lt;'Raw Data'!C249), 'Raw Data'!J249, 0)</f>
        <v/>
      </c>
      <c r="T256">
        <f>IF(AND('Raw Data'!O249-'Raw Data'!P249&gt;4, 'Raw Data'!F249&gt;'Raw Data'!C249), 'Raw Data'!I249, 0)</f>
        <v/>
      </c>
      <c r="U256">
        <f>IF(AND('Raw Data'!P249-'Raw Data'!O249&lt;3, 'Raw Data'!P249&gt;'Raw Data'!O249, 'Raw Data'!F249&lt;'Raw Data'!C249), 'Raw Data'!H249, 0)</f>
        <v/>
      </c>
      <c r="V256">
        <f>IF(AND('Raw Data'!P249-'Raw Data'!O249&lt;3, 'Raw Data'!P249&gt;'Raw Data'!O249, 'Raw Data'!F249&gt;'Raw Data'!C249), 'Raw Data'!G249, 0)</f>
        <v/>
      </c>
    </row>
    <row r="257">
      <c r="A257">
        <f>IF(AND('Raw Data'!F250&lt;'Raw Data'!C250, 'Raw Data'!P250&gt;'Raw Data'!O250, 'Raw Data'!P250-'Raw Data'!O250&gt;3), 'Raw Data'!J250, 0)</f>
        <v/>
      </c>
      <c r="B257">
        <f>IF(AND('Raw Data'!C250&lt;'Raw Data'!F250, 'Raw Data'!O250&gt;'Raw Data'!P250, 'Raw Data'!O250-'Raw Data'!P250&gt;3), 'Raw Data'!I250, 0)</f>
        <v/>
      </c>
      <c r="C257">
        <f>IF(AND('Raw Data'!F250&lt;'Raw Data'!C250, 'Raw Data'!P250&gt;'Raw Data'!O250, 'Raw Data'!P250-'Raw Data'!O250&lt;4), 'Raw Data'!H250, 0)</f>
        <v/>
      </c>
      <c r="D257">
        <f>IF(AND('Raw Data'!C250&lt;'Raw Data'!F250, 'Raw Data'!O250&gt;'Raw Data'!P250, 'Raw Data'!O250-'Raw Data'!P250&lt;4), 'Raw Data'!G250, 0)</f>
        <v/>
      </c>
      <c r="E257">
        <f>IF(ISBLANK('Raw Data'!J250), 0, IF(AND(4=MATCH(LARGE('Raw Data'!G250:J250, 4), 'Raw Data'!G250:J250, 0), 'Raw Data'!P250-'Raw Data'!O250&gt;3), 'Raw Data'!J250, 0))</f>
        <v/>
      </c>
      <c r="F257">
        <f>IF(ISBLANK('Raw Data'!J250), 0, IF(AND(3=MATCH(LARGE('Raw Data'!G250:J250, 4), 'Raw Data'!G250:J250, 0), 'Raw Data'!O250-'Raw Data'!P250&gt;3), 'Raw Data'!I250, 0))</f>
        <v/>
      </c>
      <c r="G257">
        <f>IF(ISBLANK('Raw Data'!J250), 0, IF(AND(2=MATCH(LARGE('Raw Data'!G250:J250, 4), 'Raw Data'!G250:J250, 0), AND('Raw Data'!P250-'Raw Data'!O250&lt;4, 'Raw Data'!P250-'Raw Data'!O250&gt;0)), 'Raw Data'!H250, 0))</f>
        <v/>
      </c>
      <c r="H257">
        <f>IF(ISBLANK('Raw Data'!J250), 0, IF(AND(1=MATCH(LARGE('Raw Data'!G250:J250, 4), 'Raw Data'!G250:J250, 0), AND('Raw Data'!O250-'Raw Data'!P250&lt;4, 'Raw Data'!O250-'Raw Data'!P250&gt;0)), 'Raw Data'!G250, 0))</f>
        <v/>
      </c>
      <c r="I257">
        <f>IF(ISBLANK('Raw Data'!J250), 0, IF(AND(4=MATCH(LARGE('Raw Data'!G250:J250, 3), 'Raw Data'!G250:J250, 0), 'Raw Data'!P250-'Raw Data'!O250&gt;3), 'Raw Data'!J250, 0))</f>
        <v/>
      </c>
      <c r="J257">
        <f>IF(ISBLANK('Raw Data'!J250), 0, IF(AND(3=MATCH(LARGE('Raw Data'!G250:J250, 3), 'Raw Data'!G250:J250, 0), 'Raw Data'!O250-'Raw Data'!P250&gt;3), 'Raw Data'!I250, 0))</f>
        <v/>
      </c>
      <c r="K257">
        <f>IF(ISBLANK('Raw Data'!J250), 0, IF(AND(2=MATCH(LARGE('Raw Data'!G250:J250, 3), 'Raw Data'!G250:J250, 0), AND('Raw Data'!P250-'Raw Data'!O250&lt;4, 'Raw Data'!P250-'Raw Data'!O250&gt;0)), 'Raw Data'!H250, 0))</f>
        <v/>
      </c>
      <c r="L257">
        <f>IF(ISBLANK('Raw Data'!J250), 0, IF(AND(1=MATCH(LARGE('Raw Data'!G250:J250, 3), 'Raw Data'!G250:J250, 0), AND('Raw Data'!O250-'Raw Data'!P250&lt;4, 'Raw Data'!O250-'Raw Data'!P250&gt;0)), 'Raw Data'!G250, 0))</f>
        <v/>
      </c>
      <c r="M257">
        <f>IF(ISBLANK('Raw Data'!J250), 0, IF(AND(4=MATCH(LARGE('Raw Data'!G250:J250, 2), 'Raw Data'!G250:J250, 0), 'Raw Data'!P250-'Raw Data'!O250&gt;3), 'Raw Data'!J250, 0))</f>
        <v/>
      </c>
      <c r="N257">
        <f>IF(ISBLANK('Raw Data'!J250), 0, IF(AND(3=MATCH(LARGE('Raw Data'!G250:J250, 2), 'Raw Data'!G250:J250, 0), 'Raw Data'!O250-'Raw Data'!P250&gt;3), 'Raw Data'!I250, 0))</f>
        <v/>
      </c>
      <c r="O257">
        <f>IF(ISBLANK('Raw Data'!J250), 0, IF(AND(2=MATCH(LARGE('Raw Data'!G250:J250, 2), 'Raw Data'!G250:J250, 0), AND('Raw Data'!P250-'Raw Data'!O250&lt;4, 'Raw Data'!P250-'Raw Data'!O250&gt;0)), 'Raw Data'!H250, 0))</f>
        <v/>
      </c>
      <c r="P257">
        <f>IF(ISBLANK('Raw Data'!J250), 0, IF(AND(1=MATCH(LARGE('Raw Data'!G250:J250, 2), 'Raw Data'!G250:J250, 0), AND('Raw Data'!O250-'Raw Data'!P250&lt;4, 'Raw Data'!O250-'Raw Data'!P250&gt;0)), 'Raw Data'!G250, 0))</f>
        <v/>
      </c>
      <c r="Q257">
        <f>IF(ISBLANK('Raw Data'!J250), 0, IF(AND(4=MATCH(LARGE('Raw Data'!G250:J250, 1), 'Raw Data'!G250:J250, 0), 'Raw Data'!P250-'Raw Data'!O250&gt;3), 'Raw Data'!J250, 0))</f>
        <v/>
      </c>
      <c r="R257">
        <f>IF(ISBLANK('Raw Data'!J250), 0, IF(AND(3=MATCH(LARGE('Raw Data'!G250:J250, 1), 'Raw Data'!G250:J250, 0), 'Raw Data'!O250-'Raw Data'!P250&gt;3), 'Raw Data'!I250, 0))</f>
        <v/>
      </c>
      <c r="S257">
        <f>IF(AND('Raw Data'!P250-'Raw Data'!O250&gt;4, 'Raw Data'!F250&lt;'Raw Data'!C250), 'Raw Data'!J250, 0)</f>
        <v/>
      </c>
      <c r="T257">
        <f>IF(AND('Raw Data'!O250-'Raw Data'!P250&gt;4, 'Raw Data'!F250&gt;'Raw Data'!C250), 'Raw Data'!I250, 0)</f>
        <v/>
      </c>
      <c r="U257">
        <f>IF(AND('Raw Data'!P250-'Raw Data'!O250&lt;3, 'Raw Data'!P250&gt;'Raw Data'!O250, 'Raw Data'!F250&lt;'Raw Data'!C250), 'Raw Data'!H250, 0)</f>
        <v/>
      </c>
      <c r="V257">
        <f>IF(AND('Raw Data'!P250-'Raw Data'!O250&lt;3, 'Raw Data'!P250&gt;'Raw Data'!O250, 'Raw Data'!F250&gt;'Raw Data'!C250), 'Raw Data'!G250, 0)</f>
        <v/>
      </c>
    </row>
    <row r="258">
      <c r="A258">
        <f>IF(AND('Raw Data'!F251&lt;'Raw Data'!C251, 'Raw Data'!P251&gt;'Raw Data'!O251, 'Raw Data'!P251-'Raw Data'!O251&gt;3), 'Raw Data'!J251, 0)</f>
        <v/>
      </c>
      <c r="B258">
        <f>IF(AND('Raw Data'!C251&lt;'Raw Data'!F251, 'Raw Data'!O251&gt;'Raw Data'!P251, 'Raw Data'!O251-'Raw Data'!P251&gt;3), 'Raw Data'!I251, 0)</f>
        <v/>
      </c>
      <c r="C258">
        <f>IF(AND('Raw Data'!F251&lt;'Raw Data'!C251, 'Raw Data'!P251&gt;'Raw Data'!O251, 'Raw Data'!P251-'Raw Data'!O251&lt;4), 'Raw Data'!H251, 0)</f>
        <v/>
      </c>
      <c r="D258">
        <f>IF(AND('Raw Data'!C251&lt;'Raw Data'!F251, 'Raw Data'!O251&gt;'Raw Data'!P251, 'Raw Data'!O251-'Raw Data'!P251&lt;4), 'Raw Data'!G251, 0)</f>
        <v/>
      </c>
      <c r="E258">
        <f>IF(ISBLANK('Raw Data'!J251), 0, IF(AND(4=MATCH(LARGE('Raw Data'!G251:J251, 4), 'Raw Data'!G251:J251, 0), 'Raw Data'!P251-'Raw Data'!O251&gt;3), 'Raw Data'!J251, 0))</f>
        <v/>
      </c>
      <c r="F258">
        <f>IF(ISBLANK('Raw Data'!J251), 0, IF(AND(3=MATCH(LARGE('Raw Data'!G251:J251, 4), 'Raw Data'!G251:J251, 0), 'Raw Data'!O251-'Raw Data'!P251&gt;3), 'Raw Data'!I251, 0))</f>
        <v/>
      </c>
      <c r="G258">
        <f>IF(ISBLANK('Raw Data'!J251), 0, IF(AND(2=MATCH(LARGE('Raw Data'!G251:J251, 4), 'Raw Data'!G251:J251, 0), AND('Raw Data'!P251-'Raw Data'!O251&lt;4, 'Raw Data'!P251-'Raw Data'!O251&gt;0)), 'Raw Data'!H251, 0))</f>
        <v/>
      </c>
      <c r="H258">
        <f>IF(ISBLANK('Raw Data'!J251), 0, IF(AND(1=MATCH(LARGE('Raw Data'!G251:J251, 4), 'Raw Data'!G251:J251, 0), AND('Raw Data'!O251-'Raw Data'!P251&lt;4, 'Raw Data'!O251-'Raw Data'!P251&gt;0)), 'Raw Data'!G251, 0))</f>
        <v/>
      </c>
      <c r="I258">
        <f>IF(ISBLANK('Raw Data'!J251), 0, IF(AND(4=MATCH(LARGE('Raw Data'!G251:J251, 3), 'Raw Data'!G251:J251, 0), 'Raw Data'!P251-'Raw Data'!O251&gt;3), 'Raw Data'!J251, 0))</f>
        <v/>
      </c>
      <c r="J258">
        <f>IF(ISBLANK('Raw Data'!J251), 0, IF(AND(3=MATCH(LARGE('Raw Data'!G251:J251, 3), 'Raw Data'!G251:J251, 0), 'Raw Data'!O251-'Raw Data'!P251&gt;3), 'Raw Data'!I251, 0))</f>
        <v/>
      </c>
      <c r="K258">
        <f>IF(ISBLANK('Raw Data'!J251), 0, IF(AND(2=MATCH(LARGE('Raw Data'!G251:J251, 3), 'Raw Data'!G251:J251, 0), AND('Raw Data'!P251-'Raw Data'!O251&lt;4, 'Raw Data'!P251-'Raw Data'!O251&gt;0)), 'Raw Data'!H251, 0))</f>
        <v/>
      </c>
      <c r="L258">
        <f>IF(ISBLANK('Raw Data'!J251), 0, IF(AND(1=MATCH(LARGE('Raw Data'!G251:J251, 3), 'Raw Data'!G251:J251, 0), AND('Raw Data'!O251-'Raw Data'!P251&lt;4, 'Raw Data'!O251-'Raw Data'!P251&gt;0)), 'Raw Data'!G251, 0))</f>
        <v/>
      </c>
      <c r="M258">
        <f>IF(ISBLANK('Raw Data'!J251), 0, IF(AND(4=MATCH(LARGE('Raw Data'!G251:J251, 2), 'Raw Data'!G251:J251, 0), 'Raw Data'!P251-'Raw Data'!O251&gt;3), 'Raw Data'!J251, 0))</f>
        <v/>
      </c>
      <c r="N258">
        <f>IF(ISBLANK('Raw Data'!J251), 0, IF(AND(3=MATCH(LARGE('Raw Data'!G251:J251, 2), 'Raw Data'!G251:J251, 0), 'Raw Data'!O251-'Raw Data'!P251&gt;3), 'Raw Data'!I251, 0))</f>
        <v/>
      </c>
      <c r="O258">
        <f>IF(ISBLANK('Raw Data'!J251), 0, IF(AND(2=MATCH(LARGE('Raw Data'!G251:J251, 2), 'Raw Data'!G251:J251, 0), AND('Raw Data'!P251-'Raw Data'!O251&lt;4, 'Raw Data'!P251-'Raw Data'!O251&gt;0)), 'Raw Data'!H251, 0))</f>
        <v/>
      </c>
      <c r="P258">
        <f>IF(ISBLANK('Raw Data'!J251), 0, IF(AND(1=MATCH(LARGE('Raw Data'!G251:J251, 2), 'Raw Data'!G251:J251, 0), AND('Raw Data'!O251-'Raw Data'!P251&lt;4, 'Raw Data'!O251-'Raw Data'!P251&gt;0)), 'Raw Data'!G251, 0))</f>
        <v/>
      </c>
      <c r="Q258">
        <f>IF(ISBLANK('Raw Data'!J251), 0, IF(AND(4=MATCH(LARGE('Raw Data'!G251:J251, 1), 'Raw Data'!G251:J251, 0), 'Raw Data'!P251-'Raw Data'!O251&gt;3), 'Raw Data'!J251, 0))</f>
        <v/>
      </c>
      <c r="R258">
        <f>IF(ISBLANK('Raw Data'!J251), 0, IF(AND(3=MATCH(LARGE('Raw Data'!G251:J251, 1), 'Raw Data'!G251:J251, 0), 'Raw Data'!O251-'Raw Data'!P251&gt;3), 'Raw Data'!I251, 0))</f>
        <v/>
      </c>
      <c r="S258">
        <f>IF(AND('Raw Data'!P251-'Raw Data'!O251&gt;4, 'Raw Data'!F251&lt;'Raw Data'!C251), 'Raw Data'!J251, 0)</f>
        <v/>
      </c>
      <c r="T258">
        <f>IF(AND('Raw Data'!O251-'Raw Data'!P251&gt;4, 'Raw Data'!F251&gt;'Raw Data'!C251), 'Raw Data'!I251, 0)</f>
        <v/>
      </c>
      <c r="U258">
        <f>IF(AND('Raw Data'!P251-'Raw Data'!O251&lt;3, 'Raw Data'!P251&gt;'Raw Data'!O251, 'Raw Data'!F251&lt;'Raw Data'!C251), 'Raw Data'!H251, 0)</f>
        <v/>
      </c>
      <c r="V258">
        <f>IF(AND('Raw Data'!P251-'Raw Data'!O251&lt;3, 'Raw Data'!P251&gt;'Raw Data'!O251, 'Raw Data'!F251&gt;'Raw Data'!C251), 'Raw Data'!G251, 0)</f>
        <v/>
      </c>
    </row>
    <row r="259">
      <c r="A259">
        <f>IF(AND('Raw Data'!F252&lt;'Raw Data'!C252, 'Raw Data'!P252&gt;'Raw Data'!O252, 'Raw Data'!P252-'Raw Data'!O252&gt;3), 'Raw Data'!J252, 0)</f>
        <v/>
      </c>
      <c r="B259">
        <f>IF(AND('Raw Data'!C252&lt;'Raw Data'!F252, 'Raw Data'!O252&gt;'Raw Data'!P252, 'Raw Data'!O252-'Raw Data'!P252&gt;3), 'Raw Data'!I252, 0)</f>
        <v/>
      </c>
      <c r="C259">
        <f>IF(AND('Raw Data'!F252&lt;'Raw Data'!C252, 'Raw Data'!P252&gt;'Raw Data'!O252, 'Raw Data'!P252-'Raw Data'!O252&lt;4), 'Raw Data'!H252, 0)</f>
        <v/>
      </c>
      <c r="D259">
        <f>IF(AND('Raw Data'!C252&lt;'Raw Data'!F252, 'Raw Data'!O252&gt;'Raw Data'!P252, 'Raw Data'!O252-'Raw Data'!P252&lt;4), 'Raw Data'!G252, 0)</f>
        <v/>
      </c>
      <c r="E259">
        <f>IF(ISBLANK('Raw Data'!J252), 0, IF(AND(4=MATCH(LARGE('Raw Data'!G252:J252, 4), 'Raw Data'!G252:J252, 0), 'Raw Data'!P252-'Raw Data'!O252&gt;3), 'Raw Data'!J252, 0))</f>
        <v/>
      </c>
      <c r="F259">
        <f>IF(ISBLANK('Raw Data'!J252), 0, IF(AND(3=MATCH(LARGE('Raw Data'!G252:J252, 4), 'Raw Data'!G252:J252, 0), 'Raw Data'!O252-'Raw Data'!P252&gt;3), 'Raw Data'!I252, 0))</f>
        <v/>
      </c>
      <c r="G259">
        <f>IF(ISBLANK('Raw Data'!J252), 0, IF(AND(2=MATCH(LARGE('Raw Data'!G252:J252, 4), 'Raw Data'!G252:J252, 0), AND('Raw Data'!P252-'Raw Data'!O252&lt;4, 'Raw Data'!P252-'Raw Data'!O252&gt;0)), 'Raw Data'!H252, 0))</f>
        <v/>
      </c>
      <c r="H259">
        <f>IF(ISBLANK('Raw Data'!J252), 0, IF(AND(1=MATCH(LARGE('Raw Data'!G252:J252, 4), 'Raw Data'!G252:J252, 0), AND('Raw Data'!O252-'Raw Data'!P252&lt;4, 'Raw Data'!O252-'Raw Data'!P252&gt;0)), 'Raw Data'!G252, 0))</f>
        <v/>
      </c>
      <c r="I259">
        <f>IF(ISBLANK('Raw Data'!J252), 0, IF(AND(4=MATCH(LARGE('Raw Data'!G252:J252, 3), 'Raw Data'!G252:J252, 0), 'Raw Data'!P252-'Raw Data'!O252&gt;3), 'Raw Data'!J252, 0))</f>
        <v/>
      </c>
      <c r="J259">
        <f>IF(ISBLANK('Raw Data'!J252), 0, IF(AND(3=MATCH(LARGE('Raw Data'!G252:J252, 3), 'Raw Data'!G252:J252, 0), 'Raw Data'!O252-'Raw Data'!P252&gt;3), 'Raw Data'!I252, 0))</f>
        <v/>
      </c>
      <c r="K259">
        <f>IF(ISBLANK('Raw Data'!J252), 0, IF(AND(2=MATCH(LARGE('Raw Data'!G252:J252, 3), 'Raw Data'!G252:J252, 0), AND('Raw Data'!P252-'Raw Data'!O252&lt;4, 'Raw Data'!P252-'Raw Data'!O252&gt;0)), 'Raw Data'!H252, 0))</f>
        <v/>
      </c>
      <c r="L259">
        <f>IF(ISBLANK('Raw Data'!J252), 0, IF(AND(1=MATCH(LARGE('Raw Data'!G252:J252, 3), 'Raw Data'!G252:J252, 0), AND('Raw Data'!O252-'Raw Data'!P252&lt;4, 'Raw Data'!O252-'Raw Data'!P252&gt;0)), 'Raw Data'!G252, 0))</f>
        <v/>
      </c>
      <c r="M259">
        <f>IF(ISBLANK('Raw Data'!J252), 0, IF(AND(4=MATCH(LARGE('Raw Data'!G252:J252, 2), 'Raw Data'!G252:J252, 0), 'Raw Data'!P252-'Raw Data'!O252&gt;3), 'Raw Data'!J252, 0))</f>
        <v/>
      </c>
      <c r="N259">
        <f>IF(ISBLANK('Raw Data'!J252), 0, IF(AND(3=MATCH(LARGE('Raw Data'!G252:J252, 2), 'Raw Data'!G252:J252, 0), 'Raw Data'!O252-'Raw Data'!P252&gt;3), 'Raw Data'!I252, 0))</f>
        <v/>
      </c>
      <c r="O259">
        <f>IF(ISBLANK('Raw Data'!J252), 0, IF(AND(2=MATCH(LARGE('Raw Data'!G252:J252, 2), 'Raw Data'!G252:J252, 0), AND('Raw Data'!P252-'Raw Data'!O252&lt;4, 'Raw Data'!P252-'Raw Data'!O252&gt;0)), 'Raw Data'!H252, 0))</f>
        <v/>
      </c>
      <c r="P259">
        <f>IF(ISBLANK('Raw Data'!J252), 0, IF(AND(1=MATCH(LARGE('Raw Data'!G252:J252, 2), 'Raw Data'!G252:J252, 0), AND('Raw Data'!O252-'Raw Data'!P252&lt;4, 'Raw Data'!O252-'Raw Data'!P252&gt;0)), 'Raw Data'!G252, 0))</f>
        <v/>
      </c>
      <c r="Q259">
        <f>IF(ISBLANK('Raw Data'!J252), 0, IF(AND(4=MATCH(LARGE('Raw Data'!G252:J252, 1), 'Raw Data'!G252:J252, 0), 'Raw Data'!P252-'Raw Data'!O252&gt;3), 'Raw Data'!J252, 0))</f>
        <v/>
      </c>
      <c r="R259">
        <f>IF(ISBLANK('Raw Data'!J252), 0, IF(AND(3=MATCH(LARGE('Raw Data'!G252:J252, 1), 'Raw Data'!G252:J252, 0), 'Raw Data'!O252-'Raw Data'!P252&gt;3), 'Raw Data'!I252, 0))</f>
        <v/>
      </c>
      <c r="S259">
        <f>IF(AND('Raw Data'!P252-'Raw Data'!O252&gt;4, 'Raw Data'!F252&lt;'Raw Data'!C252), 'Raw Data'!J252, 0)</f>
        <v/>
      </c>
      <c r="T259">
        <f>IF(AND('Raw Data'!O252-'Raw Data'!P252&gt;4, 'Raw Data'!F252&gt;'Raw Data'!C252), 'Raw Data'!I252, 0)</f>
        <v/>
      </c>
      <c r="U259">
        <f>IF(AND('Raw Data'!P252-'Raw Data'!O252&lt;3, 'Raw Data'!P252&gt;'Raw Data'!O252, 'Raw Data'!F252&lt;'Raw Data'!C252), 'Raw Data'!H252, 0)</f>
        <v/>
      </c>
      <c r="V259">
        <f>IF(AND('Raw Data'!P252-'Raw Data'!O252&lt;3, 'Raw Data'!P252&gt;'Raw Data'!O252, 'Raw Data'!F252&gt;'Raw Data'!C252), 'Raw Data'!G252, 0)</f>
        <v/>
      </c>
    </row>
    <row r="260">
      <c r="A260">
        <f>IF(AND('Raw Data'!F253&lt;'Raw Data'!C253, 'Raw Data'!P253&gt;'Raw Data'!O253, 'Raw Data'!P253-'Raw Data'!O253&gt;3), 'Raw Data'!J253, 0)</f>
        <v/>
      </c>
      <c r="B260">
        <f>IF(AND('Raw Data'!C253&lt;'Raw Data'!F253, 'Raw Data'!O253&gt;'Raw Data'!P253, 'Raw Data'!O253-'Raw Data'!P253&gt;3), 'Raw Data'!I253, 0)</f>
        <v/>
      </c>
      <c r="C260">
        <f>IF(AND('Raw Data'!F253&lt;'Raw Data'!C253, 'Raw Data'!P253&gt;'Raw Data'!O253, 'Raw Data'!P253-'Raw Data'!O253&lt;4), 'Raw Data'!H253, 0)</f>
        <v/>
      </c>
      <c r="D260">
        <f>IF(AND('Raw Data'!C253&lt;'Raw Data'!F253, 'Raw Data'!O253&gt;'Raw Data'!P253, 'Raw Data'!O253-'Raw Data'!P253&lt;4), 'Raw Data'!G253, 0)</f>
        <v/>
      </c>
      <c r="E260">
        <f>IF(ISBLANK('Raw Data'!J253), 0, IF(AND(4=MATCH(LARGE('Raw Data'!G253:J253, 4), 'Raw Data'!G253:J253, 0), 'Raw Data'!P253-'Raw Data'!O253&gt;3), 'Raw Data'!J253, 0))</f>
        <v/>
      </c>
      <c r="F260">
        <f>IF(ISBLANK('Raw Data'!J253), 0, IF(AND(3=MATCH(LARGE('Raw Data'!G253:J253, 4), 'Raw Data'!G253:J253, 0), 'Raw Data'!O253-'Raw Data'!P253&gt;3), 'Raw Data'!I253, 0))</f>
        <v/>
      </c>
      <c r="G260">
        <f>IF(ISBLANK('Raw Data'!J253), 0, IF(AND(2=MATCH(LARGE('Raw Data'!G253:J253, 4), 'Raw Data'!G253:J253, 0), AND('Raw Data'!P253-'Raw Data'!O253&lt;4, 'Raw Data'!P253-'Raw Data'!O253&gt;0)), 'Raw Data'!H253, 0))</f>
        <v/>
      </c>
      <c r="H260">
        <f>IF(ISBLANK('Raw Data'!J253), 0, IF(AND(1=MATCH(LARGE('Raw Data'!G253:J253, 4), 'Raw Data'!G253:J253, 0), AND('Raw Data'!O253-'Raw Data'!P253&lt;4, 'Raw Data'!O253-'Raw Data'!P253&gt;0)), 'Raw Data'!G253, 0))</f>
        <v/>
      </c>
      <c r="I260">
        <f>IF(ISBLANK('Raw Data'!J253), 0, IF(AND(4=MATCH(LARGE('Raw Data'!G253:J253, 3), 'Raw Data'!G253:J253, 0), 'Raw Data'!P253-'Raw Data'!O253&gt;3), 'Raw Data'!J253, 0))</f>
        <v/>
      </c>
      <c r="J260">
        <f>IF(ISBLANK('Raw Data'!J253), 0, IF(AND(3=MATCH(LARGE('Raw Data'!G253:J253, 3), 'Raw Data'!G253:J253, 0), 'Raw Data'!O253-'Raw Data'!P253&gt;3), 'Raw Data'!I253, 0))</f>
        <v/>
      </c>
      <c r="K260">
        <f>IF(ISBLANK('Raw Data'!J253), 0, IF(AND(2=MATCH(LARGE('Raw Data'!G253:J253, 3), 'Raw Data'!G253:J253, 0), AND('Raw Data'!P253-'Raw Data'!O253&lt;4, 'Raw Data'!P253-'Raw Data'!O253&gt;0)), 'Raw Data'!H253, 0))</f>
        <v/>
      </c>
      <c r="L260">
        <f>IF(ISBLANK('Raw Data'!J253), 0, IF(AND(1=MATCH(LARGE('Raw Data'!G253:J253, 3), 'Raw Data'!G253:J253, 0), AND('Raw Data'!O253-'Raw Data'!P253&lt;4, 'Raw Data'!O253-'Raw Data'!P253&gt;0)), 'Raw Data'!G253, 0))</f>
        <v/>
      </c>
      <c r="M260">
        <f>IF(ISBLANK('Raw Data'!J253), 0, IF(AND(4=MATCH(LARGE('Raw Data'!G253:J253, 2), 'Raw Data'!G253:J253, 0), 'Raw Data'!P253-'Raw Data'!O253&gt;3), 'Raw Data'!J253, 0))</f>
        <v/>
      </c>
      <c r="N260">
        <f>IF(ISBLANK('Raw Data'!J253), 0, IF(AND(3=MATCH(LARGE('Raw Data'!G253:J253, 2), 'Raw Data'!G253:J253, 0), 'Raw Data'!O253-'Raw Data'!P253&gt;3), 'Raw Data'!I253, 0))</f>
        <v/>
      </c>
      <c r="O260">
        <f>IF(ISBLANK('Raw Data'!J253), 0, IF(AND(2=MATCH(LARGE('Raw Data'!G253:J253, 2), 'Raw Data'!G253:J253, 0), AND('Raw Data'!P253-'Raw Data'!O253&lt;4, 'Raw Data'!P253-'Raw Data'!O253&gt;0)), 'Raw Data'!H253, 0))</f>
        <v/>
      </c>
      <c r="P260">
        <f>IF(ISBLANK('Raw Data'!J253), 0, IF(AND(1=MATCH(LARGE('Raw Data'!G253:J253, 2), 'Raw Data'!G253:J253, 0), AND('Raw Data'!O253-'Raw Data'!P253&lt;4, 'Raw Data'!O253-'Raw Data'!P253&gt;0)), 'Raw Data'!G253, 0))</f>
        <v/>
      </c>
      <c r="Q260">
        <f>IF(ISBLANK('Raw Data'!J253), 0, IF(AND(4=MATCH(LARGE('Raw Data'!G253:J253, 1), 'Raw Data'!G253:J253, 0), 'Raw Data'!P253-'Raw Data'!O253&gt;3), 'Raw Data'!J253, 0))</f>
        <v/>
      </c>
      <c r="R260">
        <f>IF(ISBLANK('Raw Data'!J253), 0, IF(AND(3=MATCH(LARGE('Raw Data'!G253:J253, 1), 'Raw Data'!G253:J253, 0), 'Raw Data'!O253-'Raw Data'!P253&gt;3), 'Raw Data'!I253, 0))</f>
        <v/>
      </c>
      <c r="S260">
        <f>IF(AND('Raw Data'!P253-'Raw Data'!O253&gt;4, 'Raw Data'!F253&lt;'Raw Data'!C253), 'Raw Data'!J253, 0)</f>
        <v/>
      </c>
      <c r="T260">
        <f>IF(AND('Raw Data'!O253-'Raw Data'!P253&gt;4, 'Raw Data'!F253&gt;'Raw Data'!C253), 'Raw Data'!I253, 0)</f>
        <v/>
      </c>
      <c r="U260">
        <f>IF(AND('Raw Data'!P253-'Raw Data'!O253&lt;3, 'Raw Data'!P253&gt;'Raw Data'!O253, 'Raw Data'!F253&lt;'Raw Data'!C253), 'Raw Data'!H253, 0)</f>
        <v/>
      </c>
      <c r="V260">
        <f>IF(AND('Raw Data'!P253-'Raw Data'!O253&lt;3, 'Raw Data'!P253&gt;'Raw Data'!O253, 'Raw Data'!F253&gt;'Raw Data'!C253), 'Raw Data'!G253, 0)</f>
        <v/>
      </c>
    </row>
    <row r="261">
      <c r="A261">
        <f>IF(AND('Raw Data'!F254&lt;'Raw Data'!C254, 'Raw Data'!P254&gt;'Raw Data'!O254, 'Raw Data'!P254-'Raw Data'!O254&gt;3), 'Raw Data'!J254, 0)</f>
        <v/>
      </c>
      <c r="B261">
        <f>IF(AND('Raw Data'!C254&lt;'Raw Data'!F254, 'Raw Data'!O254&gt;'Raw Data'!P254, 'Raw Data'!O254-'Raw Data'!P254&gt;3), 'Raw Data'!I254, 0)</f>
        <v/>
      </c>
      <c r="C261">
        <f>IF(AND('Raw Data'!F254&lt;'Raw Data'!C254, 'Raw Data'!P254&gt;'Raw Data'!O254, 'Raw Data'!P254-'Raw Data'!O254&lt;4), 'Raw Data'!H254, 0)</f>
        <v/>
      </c>
      <c r="D261">
        <f>IF(AND('Raw Data'!C254&lt;'Raw Data'!F254, 'Raw Data'!O254&gt;'Raw Data'!P254, 'Raw Data'!O254-'Raw Data'!P254&lt;4), 'Raw Data'!G254, 0)</f>
        <v/>
      </c>
      <c r="E261">
        <f>IF(ISBLANK('Raw Data'!J254), 0, IF(AND(4=MATCH(LARGE('Raw Data'!G254:J254, 4), 'Raw Data'!G254:J254, 0), 'Raw Data'!P254-'Raw Data'!O254&gt;3), 'Raw Data'!J254, 0))</f>
        <v/>
      </c>
      <c r="F261">
        <f>IF(ISBLANK('Raw Data'!J254), 0, IF(AND(3=MATCH(LARGE('Raw Data'!G254:J254, 4), 'Raw Data'!G254:J254, 0), 'Raw Data'!O254-'Raw Data'!P254&gt;3), 'Raw Data'!I254, 0))</f>
        <v/>
      </c>
      <c r="G261">
        <f>IF(ISBLANK('Raw Data'!J254), 0, IF(AND(2=MATCH(LARGE('Raw Data'!G254:J254, 4), 'Raw Data'!G254:J254, 0), AND('Raw Data'!P254-'Raw Data'!O254&lt;4, 'Raw Data'!P254-'Raw Data'!O254&gt;0)), 'Raw Data'!H254, 0))</f>
        <v/>
      </c>
      <c r="H261">
        <f>IF(ISBLANK('Raw Data'!J254), 0, IF(AND(1=MATCH(LARGE('Raw Data'!G254:J254, 4), 'Raw Data'!G254:J254, 0), AND('Raw Data'!O254-'Raw Data'!P254&lt;4, 'Raw Data'!O254-'Raw Data'!P254&gt;0)), 'Raw Data'!G254, 0))</f>
        <v/>
      </c>
      <c r="I261">
        <f>IF(ISBLANK('Raw Data'!J254), 0, IF(AND(4=MATCH(LARGE('Raw Data'!G254:J254, 3), 'Raw Data'!G254:J254, 0), 'Raw Data'!P254-'Raw Data'!O254&gt;3), 'Raw Data'!J254, 0))</f>
        <v/>
      </c>
      <c r="J261">
        <f>IF(ISBLANK('Raw Data'!J254), 0, IF(AND(3=MATCH(LARGE('Raw Data'!G254:J254, 3), 'Raw Data'!G254:J254, 0), 'Raw Data'!O254-'Raw Data'!P254&gt;3), 'Raw Data'!I254, 0))</f>
        <v/>
      </c>
      <c r="K261">
        <f>IF(ISBLANK('Raw Data'!J254), 0, IF(AND(2=MATCH(LARGE('Raw Data'!G254:J254, 3), 'Raw Data'!G254:J254, 0), AND('Raw Data'!P254-'Raw Data'!O254&lt;4, 'Raw Data'!P254-'Raw Data'!O254&gt;0)), 'Raw Data'!H254, 0))</f>
        <v/>
      </c>
      <c r="L261">
        <f>IF(ISBLANK('Raw Data'!J254), 0, IF(AND(1=MATCH(LARGE('Raw Data'!G254:J254, 3), 'Raw Data'!G254:J254, 0), AND('Raw Data'!O254-'Raw Data'!P254&lt;4, 'Raw Data'!O254-'Raw Data'!P254&gt;0)), 'Raw Data'!G254, 0))</f>
        <v/>
      </c>
      <c r="M261">
        <f>IF(ISBLANK('Raw Data'!J254), 0, IF(AND(4=MATCH(LARGE('Raw Data'!G254:J254, 2), 'Raw Data'!G254:J254, 0), 'Raw Data'!P254-'Raw Data'!O254&gt;3), 'Raw Data'!J254, 0))</f>
        <v/>
      </c>
      <c r="N261">
        <f>IF(ISBLANK('Raw Data'!J254), 0, IF(AND(3=MATCH(LARGE('Raw Data'!G254:J254, 2), 'Raw Data'!G254:J254, 0), 'Raw Data'!O254-'Raw Data'!P254&gt;3), 'Raw Data'!I254, 0))</f>
        <v/>
      </c>
      <c r="O261">
        <f>IF(ISBLANK('Raw Data'!J254), 0, IF(AND(2=MATCH(LARGE('Raw Data'!G254:J254, 2), 'Raw Data'!G254:J254, 0), AND('Raw Data'!P254-'Raw Data'!O254&lt;4, 'Raw Data'!P254-'Raw Data'!O254&gt;0)), 'Raw Data'!H254, 0))</f>
        <v/>
      </c>
      <c r="P261">
        <f>IF(ISBLANK('Raw Data'!J254), 0, IF(AND(1=MATCH(LARGE('Raw Data'!G254:J254, 2), 'Raw Data'!G254:J254, 0), AND('Raw Data'!O254-'Raw Data'!P254&lt;4, 'Raw Data'!O254-'Raw Data'!P254&gt;0)), 'Raw Data'!G254, 0))</f>
        <v/>
      </c>
      <c r="Q261">
        <f>IF(ISBLANK('Raw Data'!J254), 0, IF(AND(4=MATCH(LARGE('Raw Data'!G254:J254, 1), 'Raw Data'!G254:J254, 0), 'Raw Data'!P254-'Raw Data'!O254&gt;3), 'Raw Data'!J254, 0))</f>
        <v/>
      </c>
      <c r="R261">
        <f>IF(ISBLANK('Raw Data'!J254), 0, IF(AND(3=MATCH(LARGE('Raw Data'!G254:J254, 1), 'Raw Data'!G254:J254, 0), 'Raw Data'!O254-'Raw Data'!P254&gt;3), 'Raw Data'!I254, 0))</f>
        <v/>
      </c>
      <c r="S261">
        <f>IF(AND('Raw Data'!P254-'Raw Data'!O254&gt;4, 'Raw Data'!F254&lt;'Raw Data'!C254), 'Raw Data'!J254, 0)</f>
        <v/>
      </c>
      <c r="T261">
        <f>IF(AND('Raw Data'!O254-'Raw Data'!P254&gt;4, 'Raw Data'!F254&gt;'Raw Data'!C254), 'Raw Data'!I254, 0)</f>
        <v/>
      </c>
      <c r="U261">
        <f>IF(AND('Raw Data'!P254-'Raw Data'!O254&lt;3, 'Raw Data'!P254&gt;'Raw Data'!O254, 'Raw Data'!F254&lt;'Raw Data'!C254), 'Raw Data'!H254, 0)</f>
        <v/>
      </c>
      <c r="V261">
        <f>IF(AND('Raw Data'!P254-'Raw Data'!O254&lt;3, 'Raw Data'!P254&gt;'Raw Data'!O254, 'Raw Data'!F254&gt;'Raw Data'!C254), 'Raw Data'!G254, 0)</f>
        <v/>
      </c>
    </row>
    <row r="262">
      <c r="A262">
        <f>IF(AND('Raw Data'!F255&lt;'Raw Data'!C255, 'Raw Data'!P255&gt;'Raw Data'!O255, 'Raw Data'!P255-'Raw Data'!O255&gt;3), 'Raw Data'!J255, 0)</f>
        <v/>
      </c>
      <c r="B262">
        <f>IF(AND('Raw Data'!C255&lt;'Raw Data'!F255, 'Raw Data'!O255&gt;'Raw Data'!P255, 'Raw Data'!O255-'Raw Data'!P255&gt;3), 'Raw Data'!I255, 0)</f>
        <v/>
      </c>
      <c r="C262">
        <f>IF(AND('Raw Data'!F255&lt;'Raw Data'!C255, 'Raw Data'!P255&gt;'Raw Data'!O255, 'Raw Data'!P255-'Raw Data'!O255&lt;4), 'Raw Data'!H255, 0)</f>
        <v/>
      </c>
      <c r="D262">
        <f>IF(AND('Raw Data'!C255&lt;'Raw Data'!F255, 'Raw Data'!O255&gt;'Raw Data'!P255, 'Raw Data'!O255-'Raw Data'!P255&lt;4), 'Raw Data'!G255, 0)</f>
        <v/>
      </c>
      <c r="E262">
        <f>IF(ISBLANK('Raw Data'!J255), 0, IF(AND(4=MATCH(LARGE('Raw Data'!G255:J255, 4), 'Raw Data'!G255:J255, 0), 'Raw Data'!P255-'Raw Data'!O255&gt;3), 'Raw Data'!J255, 0))</f>
        <v/>
      </c>
      <c r="F262">
        <f>IF(ISBLANK('Raw Data'!J255), 0, IF(AND(3=MATCH(LARGE('Raw Data'!G255:J255, 4), 'Raw Data'!G255:J255, 0), 'Raw Data'!O255-'Raw Data'!P255&gt;3), 'Raw Data'!I255, 0))</f>
        <v/>
      </c>
      <c r="G262">
        <f>IF(ISBLANK('Raw Data'!J255), 0, IF(AND(2=MATCH(LARGE('Raw Data'!G255:J255, 4), 'Raw Data'!G255:J255, 0), AND('Raw Data'!P255-'Raw Data'!O255&lt;4, 'Raw Data'!P255-'Raw Data'!O255&gt;0)), 'Raw Data'!H255, 0))</f>
        <v/>
      </c>
      <c r="H262">
        <f>IF(ISBLANK('Raw Data'!J255), 0, IF(AND(1=MATCH(LARGE('Raw Data'!G255:J255, 4), 'Raw Data'!G255:J255, 0), AND('Raw Data'!O255-'Raw Data'!P255&lt;4, 'Raw Data'!O255-'Raw Data'!P255&gt;0)), 'Raw Data'!G255, 0))</f>
        <v/>
      </c>
      <c r="I262">
        <f>IF(ISBLANK('Raw Data'!J255), 0, IF(AND(4=MATCH(LARGE('Raw Data'!G255:J255, 3), 'Raw Data'!G255:J255, 0), 'Raw Data'!P255-'Raw Data'!O255&gt;3), 'Raw Data'!J255, 0))</f>
        <v/>
      </c>
      <c r="J262">
        <f>IF(ISBLANK('Raw Data'!J255), 0, IF(AND(3=MATCH(LARGE('Raw Data'!G255:J255, 3), 'Raw Data'!G255:J255, 0), 'Raw Data'!O255-'Raw Data'!P255&gt;3), 'Raw Data'!I255, 0))</f>
        <v/>
      </c>
      <c r="K262">
        <f>IF(ISBLANK('Raw Data'!J255), 0, IF(AND(2=MATCH(LARGE('Raw Data'!G255:J255, 3), 'Raw Data'!G255:J255, 0), AND('Raw Data'!P255-'Raw Data'!O255&lt;4, 'Raw Data'!P255-'Raw Data'!O255&gt;0)), 'Raw Data'!H255, 0))</f>
        <v/>
      </c>
      <c r="L262">
        <f>IF(ISBLANK('Raw Data'!J255), 0, IF(AND(1=MATCH(LARGE('Raw Data'!G255:J255, 3), 'Raw Data'!G255:J255, 0), AND('Raw Data'!O255-'Raw Data'!P255&lt;4, 'Raw Data'!O255-'Raw Data'!P255&gt;0)), 'Raw Data'!G255, 0))</f>
        <v/>
      </c>
      <c r="M262">
        <f>IF(ISBLANK('Raw Data'!J255), 0, IF(AND(4=MATCH(LARGE('Raw Data'!G255:J255, 2), 'Raw Data'!G255:J255, 0), 'Raw Data'!P255-'Raw Data'!O255&gt;3), 'Raw Data'!J255, 0))</f>
        <v/>
      </c>
      <c r="N262">
        <f>IF(ISBLANK('Raw Data'!J255), 0, IF(AND(3=MATCH(LARGE('Raw Data'!G255:J255, 2), 'Raw Data'!G255:J255, 0), 'Raw Data'!O255-'Raw Data'!P255&gt;3), 'Raw Data'!I255, 0))</f>
        <v/>
      </c>
      <c r="O262">
        <f>IF(ISBLANK('Raw Data'!J255), 0, IF(AND(2=MATCH(LARGE('Raw Data'!G255:J255, 2), 'Raw Data'!G255:J255, 0), AND('Raw Data'!P255-'Raw Data'!O255&lt;4, 'Raw Data'!P255-'Raw Data'!O255&gt;0)), 'Raw Data'!H255, 0))</f>
        <v/>
      </c>
      <c r="P262">
        <f>IF(ISBLANK('Raw Data'!J255), 0, IF(AND(1=MATCH(LARGE('Raw Data'!G255:J255, 2), 'Raw Data'!G255:J255, 0), AND('Raw Data'!O255-'Raw Data'!P255&lt;4, 'Raw Data'!O255-'Raw Data'!P255&gt;0)), 'Raw Data'!G255, 0))</f>
        <v/>
      </c>
      <c r="Q262">
        <f>IF(ISBLANK('Raw Data'!J255), 0, IF(AND(4=MATCH(LARGE('Raw Data'!G255:J255, 1), 'Raw Data'!G255:J255, 0), 'Raw Data'!P255-'Raw Data'!O255&gt;3), 'Raw Data'!J255, 0))</f>
        <v/>
      </c>
      <c r="R262">
        <f>IF(ISBLANK('Raw Data'!J255), 0, IF(AND(3=MATCH(LARGE('Raw Data'!G255:J255, 1), 'Raw Data'!G255:J255, 0), 'Raw Data'!O255-'Raw Data'!P255&gt;3), 'Raw Data'!I255, 0))</f>
        <v/>
      </c>
      <c r="S262">
        <f>IF(AND('Raw Data'!P255-'Raw Data'!O255&gt;4, 'Raw Data'!F255&lt;'Raw Data'!C255), 'Raw Data'!J255, 0)</f>
        <v/>
      </c>
      <c r="T262">
        <f>IF(AND('Raw Data'!O255-'Raw Data'!P255&gt;4, 'Raw Data'!F255&gt;'Raw Data'!C255), 'Raw Data'!I255, 0)</f>
        <v/>
      </c>
      <c r="U262">
        <f>IF(AND('Raw Data'!P255-'Raw Data'!O255&lt;3, 'Raw Data'!P255&gt;'Raw Data'!O255, 'Raw Data'!F255&lt;'Raw Data'!C255), 'Raw Data'!H255, 0)</f>
        <v/>
      </c>
      <c r="V262">
        <f>IF(AND('Raw Data'!P255-'Raw Data'!O255&lt;3, 'Raw Data'!P255&gt;'Raw Data'!O255, 'Raw Data'!F255&gt;'Raw Data'!C255), 'Raw Data'!G255, 0)</f>
        <v/>
      </c>
    </row>
    <row r="263">
      <c r="A263">
        <f>IF(AND('Raw Data'!F256&lt;'Raw Data'!C256, 'Raw Data'!P256&gt;'Raw Data'!O256, 'Raw Data'!P256-'Raw Data'!O256&gt;3), 'Raw Data'!J256, 0)</f>
        <v/>
      </c>
      <c r="B263">
        <f>IF(AND('Raw Data'!C256&lt;'Raw Data'!F256, 'Raw Data'!O256&gt;'Raw Data'!P256, 'Raw Data'!O256-'Raw Data'!P256&gt;3), 'Raw Data'!I256, 0)</f>
        <v/>
      </c>
      <c r="C263">
        <f>IF(AND('Raw Data'!F256&lt;'Raw Data'!C256, 'Raw Data'!P256&gt;'Raw Data'!O256, 'Raw Data'!P256-'Raw Data'!O256&lt;4), 'Raw Data'!H256, 0)</f>
        <v/>
      </c>
      <c r="D263">
        <f>IF(AND('Raw Data'!C256&lt;'Raw Data'!F256, 'Raw Data'!O256&gt;'Raw Data'!P256, 'Raw Data'!O256-'Raw Data'!P256&lt;4), 'Raw Data'!G256, 0)</f>
        <v/>
      </c>
      <c r="E263">
        <f>IF(ISBLANK('Raw Data'!J256), 0, IF(AND(4=MATCH(LARGE('Raw Data'!G256:J256, 4), 'Raw Data'!G256:J256, 0), 'Raw Data'!P256-'Raw Data'!O256&gt;3), 'Raw Data'!J256, 0))</f>
        <v/>
      </c>
      <c r="F263">
        <f>IF(ISBLANK('Raw Data'!J256), 0, IF(AND(3=MATCH(LARGE('Raw Data'!G256:J256, 4), 'Raw Data'!G256:J256, 0), 'Raw Data'!O256-'Raw Data'!P256&gt;3), 'Raw Data'!I256, 0))</f>
        <v/>
      </c>
      <c r="G263">
        <f>IF(ISBLANK('Raw Data'!J256), 0, IF(AND(2=MATCH(LARGE('Raw Data'!G256:J256, 4), 'Raw Data'!G256:J256, 0), AND('Raw Data'!P256-'Raw Data'!O256&lt;4, 'Raw Data'!P256-'Raw Data'!O256&gt;0)), 'Raw Data'!H256, 0))</f>
        <v/>
      </c>
      <c r="H263">
        <f>IF(ISBLANK('Raw Data'!J256), 0, IF(AND(1=MATCH(LARGE('Raw Data'!G256:J256, 4), 'Raw Data'!G256:J256, 0), AND('Raw Data'!O256-'Raw Data'!P256&lt;4, 'Raw Data'!O256-'Raw Data'!P256&gt;0)), 'Raw Data'!G256, 0))</f>
        <v/>
      </c>
      <c r="I263">
        <f>IF(ISBLANK('Raw Data'!J256), 0, IF(AND(4=MATCH(LARGE('Raw Data'!G256:J256, 3), 'Raw Data'!G256:J256, 0), 'Raw Data'!P256-'Raw Data'!O256&gt;3), 'Raw Data'!J256, 0))</f>
        <v/>
      </c>
      <c r="J263">
        <f>IF(ISBLANK('Raw Data'!J256), 0, IF(AND(3=MATCH(LARGE('Raw Data'!G256:J256, 3), 'Raw Data'!G256:J256, 0), 'Raw Data'!O256-'Raw Data'!P256&gt;3), 'Raw Data'!I256, 0))</f>
        <v/>
      </c>
      <c r="K263">
        <f>IF(ISBLANK('Raw Data'!J256), 0, IF(AND(2=MATCH(LARGE('Raw Data'!G256:J256, 3), 'Raw Data'!G256:J256, 0), AND('Raw Data'!P256-'Raw Data'!O256&lt;4, 'Raw Data'!P256-'Raw Data'!O256&gt;0)), 'Raw Data'!H256, 0))</f>
        <v/>
      </c>
      <c r="L263">
        <f>IF(ISBLANK('Raw Data'!J256), 0, IF(AND(1=MATCH(LARGE('Raw Data'!G256:J256, 3), 'Raw Data'!G256:J256, 0), AND('Raw Data'!O256-'Raw Data'!P256&lt;4, 'Raw Data'!O256-'Raw Data'!P256&gt;0)), 'Raw Data'!G256, 0))</f>
        <v/>
      </c>
      <c r="M263">
        <f>IF(ISBLANK('Raw Data'!J256), 0, IF(AND(4=MATCH(LARGE('Raw Data'!G256:J256, 2), 'Raw Data'!G256:J256, 0), 'Raw Data'!P256-'Raw Data'!O256&gt;3), 'Raw Data'!J256, 0))</f>
        <v/>
      </c>
      <c r="N263">
        <f>IF(ISBLANK('Raw Data'!J256), 0, IF(AND(3=MATCH(LARGE('Raw Data'!G256:J256, 2), 'Raw Data'!G256:J256, 0), 'Raw Data'!O256-'Raw Data'!P256&gt;3), 'Raw Data'!I256, 0))</f>
        <v/>
      </c>
      <c r="O263">
        <f>IF(ISBLANK('Raw Data'!J256), 0, IF(AND(2=MATCH(LARGE('Raw Data'!G256:J256, 2), 'Raw Data'!G256:J256, 0), AND('Raw Data'!P256-'Raw Data'!O256&lt;4, 'Raw Data'!P256-'Raw Data'!O256&gt;0)), 'Raw Data'!H256, 0))</f>
        <v/>
      </c>
      <c r="P263">
        <f>IF(ISBLANK('Raw Data'!J256), 0, IF(AND(1=MATCH(LARGE('Raw Data'!G256:J256, 2), 'Raw Data'!G256:J256, 0), AND('Raw Data'!O256-'Raw Data'!P256&lt;4, 'Raw Data'!O256-'Raw Data'!P256&gt;0)), 'Raw Data'!G256, 0))</f>
        <v/>
      </c>
      <c r="Q263">
        <f>IF(ISBLANK('Raw Data'!J256), 0, IF(AND(4=MATCH(LARGE('Raw Data'!G256:J256, 1), 'Raw Data'!G256:J256, 0), 'Raw Data'!P256-'Raw Data'!O256&gt;3), 'Raw Data'!J256, 0))</f>
        <v/>
      </c>
      <c r="R263">
        <f>IF(ISBLANK('Raw Data'!J256), 0, IF(AND(3=MATCH(LARGE('Raw Data'!G256:J256, 1), 'Raw Data'!G256:J256, 0), 'Raw Data'!O256-'Raw Data'!P256&gt;3), 'Raw Data'!I256, 0))</f>
        <v/>
      </c>
      <c r="S263">
        <f>IF(AND('Raw Data'!P256-'Raw Data'!O256&gt;4, 'Raw Data'!F256&lt;'Raw Data'!C256), 'Raw Data'!J256, 0)</f>
        <v/>
      </c>
      <c r="T263">
        <f>IF(AND('Raw Data'!O256-'Raw Data'!P256&gt;4, 'Raw Data'!F256&gt;'Raw Data'!C256), 'Raw Data'!I256, 0)</f>
        <v/>
      </c>
      <c r="U263">
        <f>IF(AND('Raw Data'!P256-'Raw Data'!O256&lt;3, 'Raw Data'!P256&gt;'Raw Data'!O256, 'Raw Data'!F256&lt;'Raw Data'!C256), 'Raw Data'!H256, 0)</f>
        <v/>
      </c>
      <c r="V263">
        <f>IF(AND('Raw Data'!P256-'Raw Data'!O256&lt;3, 'Raw Data'!P256&gt;'Raw Data'!O256, 'Raw Data'!F256&gt;'Raw Data'!C256), 'Raw Data'!G256, 0)</f>
        <v/>
      </c>
    </row>
    <row r="264">
      <c r="A264">
        <f>IF(AND('Raw Data'!F257&lt;'Raw Data'!C257, 'Raw Data'!P257&gt;'Raw Data'!O257, 'Raw Data'!P257-'Raw Data'!O257&gt;3), 'Raw Data'!J257, 0)</f>
        <v/>
      </c>
      <c r="B264">
        <f>IF(AND('Raw Data'!C257&lt;'Raw Data'!F257, 'Raw Data'!O257&gt;'Raw Data'!P257, 'Raw Data'!O257-'Raw Data'!P257&gt;3), 'Raw Data'!I257, 0)</f>
        <v/>
      </c>
      <c r="C264">
        <f>IF(AND('Raw Data'!F257&lt;'Raw Data'!C257, 'Raw Data'!P257&gt;'Raw Data'!O257, 'Raw Data'!P257-'Raw Data'!O257&lt;4), 'Raw Data'!H257, 0)</f>
        <v/>
      </c>
      <c r="D264">
        <f>IF(AND('Raw Data'!C257&lt;'Raw Data'!F257, 'Raw Data'!O257&gt;'Raw Data'!P257, 'Raw Data'!O257-'Raw Data'!P257&lt;4), 'Raw Data'!G257, 0)</f>
        <v/>
      </c>
      <c r="E264">
        <f>IF(ISBLANK('Raw Data'!J257), 0, IF(AND(4=MATCH(LARGE('Raw Data'!G257:J257, 4), 'Raw Data'!G257:J257, 0), 'Raw Data'!P257-'Raw Data'!O257&gt;3), 'Raw Data'!J257, 0))</f>
        <v/>
      </c>
      <c r="F264">
        <f>IF(ISBLANK('Raw Data'!J257), 0, IF(AND(3=MATCH(LARGE('Raw Data'!G257:J257, 4), 'Raw Data'!G257:J257, 0), 'Raw Data'!O257-'Raw Data'!P257&gt;3), 'Raw Data'!I257, 0))</f>
        <v/>
      </c>
      <c r="G264">
        <f>IF(ISBLANK('Raw Data'!J257), 0, IF(AND(2=MATCH(LARGE('Raw Data'!G257:J257, 4), 'Raw Data'!G257:J257, 0), AND('Raw Data'!P257-'Raw Data'!O257&lt;4, 'Raw Data'!P257-'Raw Data'!O257&gt;0)), 'Raw Data'!H257, 0))</f>
        <v/>
      </c>
      <c r="H264">
        <f>IF(ISBLANK('Raw Data'!J257), 0, IF(AND(1=MATCH(LARGE('Raw Data'!G257:J257, 4), 'Raw Data'!G257:J257, 0), AND('Raw Data'!O257-'Raw Data'!P257&lt;4, 'Raw Data'!O257-'Raw Data'!P257&gt;0)), 'Raw Data'!G257, 0))</f>
        <v/>
      </c>
      <c r="I264">
        <f>IF(ISBLANK('Raw Data'!J257), 0, IF(AND(4=MATCH(LARGE('Raw Data'!G257:J257, 3), 'Raw Data'!G257:J257, 0), 'Raw Data'!P257-'Raw Data'!O257&gt;3), 'Raw Data'!J257, 0))</f>
        <v/>
      </c>
      <c r="J264">
        <f>IF(ISBLANK('Raw Data'!J257), 0, IF(AND(3=MATCH(LARGE('Raw Data'!G257:J257, 3), 'Raw Data'!G257:J257, 0), 'Raw Data'!O257-'Raw Data'!P257&gt;3), 'Raw Data'!I257, 0))</f>
        <v/>
      </c>
      <c r="K264">
        <f>IF(ISBLANK('Raw Data'!J257), 0, IF(AND(2=MATCH(LARGE('Raw Data'!G257:J257, 3), 'Raw Data'!G257:J257, 0), AND('Raw Data'!P257-'Raw Data'!O257&lt;4, 'Raw Data'!P257-'Raw Data'!O257&gt;0)), 'Raw Data'!H257, 0))</f>
        <v/>
      </c>
      <c r="L264">
        <f>IF(ISBLANK('Raw Data'!J257), 0, IF(AND(1=MATCH(LARGE('Raw Data'!G257:J257, 3), 'Raw Data'!G257:J257, 0), AND('Raw Data'!O257-'Raw Data'!P257&lt;4, 'Raw Data'!O257-'Raw Data'!P257&gt;0)), 'Raw Data'!G257, 0))</f>
        <v/>
      </c>
      <c r="M264">
        <f>IF(ISBLANK('Raw Data'!J257), 0, IF(AND(4=MATCH(LARGE('Raw Data'!G257:J257, 2), 'Raw Data'!G257:J257, 0), 'Raw Data'!P257-'Raw Data'!O257&gt;3), 'Raw Data'!J257, 0))</f>
        <v/>
      </c>
      <c r="N264">
        <f>IF(ISBLANK('Raw Data'!J257), 0, IF(AND(3=MATCH(LARGE('Raw Data'!G257:J257, 2), 'Raw Data'!G257:J257, 0), 'Raw Data'!O257-'Raw Data'!P257&gt;3), 'Raw Data'!I257, 0))</f>
        <v/>
      </c>
      <c r="O264">
        <f>IF(ISBLANK('Raw Data'!J257), 0, IF(AND(2=MATCH(LARGE('Raw Data'!G257:J257, 2), 'Raw Data'!G257:J257, 0), AND('Raw Data'!P257-'Raw Data'!O257&lt;4, 'Raw Data'!P257-'Raw Data'!O257&gt;0)), 'Raw Data'!H257, 0))</f>
        <v/>
      </c>
      <c r="P264">
        <f>IF(ISBLANK('Raw Data'!J257), 0, IF(AND(1=MATCH(LARGE('Raw Data'!G257:J257, 2), 'Raw Data'!G257:J257, 0), AND('Raw Data'!O257-'Raw Data'!P257&lt;4, 'Raw Data'!O257-'Raw Data'!P257&gt;0)), 'Raw Data'!G257, 0))</f>
        <v/>
      </c>
      <c r="Q264">
        <f>IF(ISBLANK('Raw Data'!J257), 0, IF(AND(4=MATCH(LARGE('Raw Data'!G257:J257, 1), 'Raw Data'!G257:J257, 0), 'Raw Data'!P257-'Raw Data'!O257&gt;3), 'Raw Data'!J257, 0))</f>
        <v/>
      </c>
      <c r="R264">
        <f>IF(ISBLANK('Raw Data'!J257), 0, IF(AND(3=MATCH(LARGE('Raw Data'!G257:J257, 1), 'Raw Data'!G257:J257, 0), 'Raw Data'!O257-'Raw Data'!P257&gt;3), 'Raw Data'!I257, 0))</f>
        <v/>
      </c>
      <c r="S264">
        <f>IF(AND('Raw Data'!P257-'Raw Data'!O257&gt;4, 'Raw Data'!F257&lt;'Raw Data'!C257), 'Raw Data'!J257, 0)</f>
        <v/>
      </c>
      <c r="T264">
        <f>IF(AND('Raw Data'!O257-'Raw Data'!P257&gt;4, 'Raw Data'!F257&gt;'Raw Data'!C257), 'Raw Data'!I257, 0)</f>
        <v/>
      </c>
      <c r="U264">
        <f>IF(AND('Raw Data'!P257-'Raw Data'!O257&lt;3, 'Raw Data'!P257&gt;'Raw Data'!O257, 'Raw Data'!F257&lt;'Raw Data'!C257), 'Raw Data'!H257, 0)</f>
        <v/>
      </c>
      <c r="V264">
        <f>IF(AND('Raw Data'!P257-'Raw Data'!O257&lt;3, 'Raw Data'!P257&gt;'Raw Data'!O257, 'Raw Data'!F257&gt;'Raw Data'!C257), 'Raw Data'!G257, 0)</f>
        <v/>
      </c>
    </row>
    <row r="265">
      <c r="A265">
        <f>IF(AND('Raw Data'!F258&lt;'Raw Data'!C258, 'Raw Data'!P258&gt;'Raw Data'!O258, 'Raw Data'!P258-'Raw Data'!O258&gt;3), 'Raw Data'!J258, 0)</f>
        <v/>
      </c>
      <c r="B265">
        <f>IF(AND('Raw Data'!C258&lt;'Raw Data'!F258, 'Raw Data'!O258&gt;'Raw Data'!P258, 'Raw Data'!O258-'Raw Data'!P258&gt;3), 'Raw Data'!I258, 0)</f>
        <v/>
      </c>
      <c r="C265">
        <f>IF(AND('Raw Data'!F258&lt;'Raw Data'!C258, 'Raw Data'!P258&gt;'Raw Data'!O258, 'Raw Data'!P258-'Raw Data'!O258&lt;4), 'Raw Data'!H258, 0)</f>
        <v/>
      </c>
      <c r="D265">
        <f>IF(AND('Raw Data'!C258&lt;'Raw Data'!F258, 'Raw Data'!O258&gt;'Raw Data'!P258, 'Raw Data'!O258-'Raw Data'!P258&lt;4), 'Raw Data'!G258, 0)</f>
        <v/>
      </c>
      <c r="E265">
        <f>IF(ISBLANK('Raw Data'!J258), 0, IF(AND(4=MATCH(LARGE('Raw Data'!G258:J258, 4), 'Raw Data'!G258:J258, 0), 'Raw Data'!P258-'Raw Data'!O258&gt;3), 'Raw Data'!J258, 0))</f>
        <v/>
      </c>
      <c r="F265">
        <f>IF(ISBLANK('Raw Data'!J258), 0, IF(AND(3=MATCH(LARGE('Raw Data'!G258:J258, 4), 'Raw Data'!G258:J258, 0), 'Raw Data'!O258-'Raw Data'!P258&gt;3), 'Raw Data'!I258, 0))</f>
        <v/>
      </c>
      <c r="G265">
        <f>IF(ISBLANK('Raw Data'!J258), 0, IF(AND(2=MATCH(LARGE('Raw Data'!G258:J258, 4), 'Raw Data'!G258:J258, 0), AND('Raw Data'!P258-'Raw Data'!O258&lt;4, 'Raw Data'!P258-'Raw Data'!O258&gt;0)), 'Raw Data'!H258, 0))</f>
        <v/>
      </c>
      <c r="H265">
        <f>IF(ISBLANK('Raw Data'!J258), 0, IF(AND(1=MATCH(LARGE('Raw Data'!G258:J258, 4), 'Raw Data'!G258:J258, 0), AND('Raw Data'!O258-'Raw Data'!P258&lt;4, 'Raw Data'!O258-'Raw Data'!P258&gt;0)), 'Raw Data'!G258, 0))</f>
        <v/>
      </c>
      <c r="I265">
        <f>IF(ISBLANK('Raw Data'!J258), 0, IF(AND(4=MATCH(LARGE('Raw Data'!G258:J258, 3), 'Raw Data'!G258:J258, 0), 'Raw Data'!P258-'Raw Data'!O258&gt;3), 'Raw Data'!J258, 0))</f>
        <v/>
      </c>
      <c r="J265">
        <f>IF(ISBLANK('Raw Data'!J258), 0, IF(AND(3=MATCH(LARGE('Raw Data'!G258:J258, 3), 'Raw Data'!G258:J258, 0), 'Raw Data'!O258-'Raw Data'!P258&gt;3), 'Raw Data'!I258, 0))</f>
        <v/>
      </c>
      <c r="K265">
        <f>IF(ISBLANK('Raw Data'!J258), 0, IF(AND(2=MATCH(LARGE('Raw Data'!G258:J258, 3), 'Raw Data'!G258:J258, 0), AND('Raw Data'!P258-'Raw Data'!O258&lt;4, 'Raw Data'!P258-'Raw Data'!O258&gt;0)), 'Raw Data'!H258, 0))</f>
        <v/>
      </c>
      <c r="L265">
        <f>IF(ISBLANK('Raw Data'!J258), 0, IF(AND(1=MATCH(LARGE('Raw Data'!G258:J258, 3), 'Raw Data'!G258:J258, 0), AND('Raw Data'!O258-'Raw Data'!P258&lt;4, 'Raw Data'!O258-'Raw Data'!P258&gt;0)), 'Raw Data'!G258, 0))</f>
        <v/>
      </c>
      <c r="M265">
        <f>IF(ISBLANK('Raw Data'!J258), 0, IF(AND(4=MATCH(LARGE('Raw Data'!G258:J258, 2), 'Raw Data'!G258:J258, 0), 'Raw Data'!P258-'Raw Data'!O258&gt;3), 'Raw Data'!J258, 0))</f>
        <v/>
      </c>
      <c r="N265">
        <f>IF(ISBLANK('Raw Data'!J258), 0, IF(AND(3=MATCH(LARGE('Raw Data'!G258:J258, 2), 'Raw Data'!G258:J258, 0), 'Raw Data'!O258-'Raw Data'!P258&gt;3), 'Raw Data'!I258, 0))</f>
        <v/>
      </c>
      <c r="O265">
        <f>IF(ISBLANK('Raw Data'!J258), 0, IF(AND(2=MATCH(LARGE('Raw Data'!G258:J258, 2), 'Raw Data'!G258:J258, 0), AND('Raw Data'!P258-'Raw Data'!O258&lt;4, 'Raw Data'!P258-'Raw Data'!O258&gt;0)), 'Raw Data'!H258, 0))</f>
        <v/>
      </c>
      <c r="P265">
        <f>IF(ISBLANK('Raw Data'!J258), 0, IF(AND(1=MATCH(LARGE('Raw Data'!G258:J258, 2), 'Raw Data'!G258:J258, 0), AND('Raw Data'!O258-'Raw Data'!P258&lt;4, 'Raw Data'!O258-'Raw Data'!P258&gt;0)), 'Raw Data'!G258, 0))</f>
        <v/>
      </c>
      <c r="Q265">
        <f>IF(ISBLANK('Raw Data'!J258), 0, IF(AND(4=MATCH(LARGE('Raw Data'!G258:J258, 1), 'Raw Data'!G258:J258, 0), 'Raw Data'!P258-'Raw Data'!O258&gt;3), 'Raw Data'!J258, 0))</f>
        <v/>
      </c>
      <c r="R265">
        <f>IF(ISBLANK('Raw Data'!J258), 0, IF(AND(3=MATCH(LARGE('Raw Data'!G258:J258, 1), 'Raw Data'!G258:J258, 0), 'Raw Data'!O258-'Raw Data'!P258&gt;3), 'Raw Data'!I258, 0))</f>
        <v/>
      </c>
      <c r="S265">
        <f>IF(AND('Raw Data'!P258-'Raw Data'!O258&gt;4, 'Raw Data'!F258&lt;'Raw Data'!C258), 'Raw Data'!J258, 0)</f>
        <v/>
      </c>
      <c r="T265">
        <f>IF(AND('Raw Data'!O258-'Raw Data'!P258&gt;4, 'Raw Data'!F258&gt;'Raw Data'!C258), 'Raw Data'!I258, 0)</f>
        <v/>
      </c>
      <c r="U265">
        <f>IF(AND('Raw Data'!P258-'Raw Data'!O258&lt;3, 'Raw Data'!P258&gt;'Raw Data'!O258, 'Raw Data'!F258&lt;'Raw Data'!C258), 'Raw Data'!H258, 0)</f>
        <v/>
      </c>
      <c r="V265">
        <f>IF(AND('Raw Data'!P258-'Raw Data'!O258&lt;3, 'Raw Data'!P258&gt;'Raw Data'!O258, 'Raw Data'!F258&gt;'Raw Data'!C258), 'Raw Data'!G258, 0)</f>
        <v/>
      </c>
    </row>
    <row r="266">
      <c r="A266">
        <f>IF(AND('Raw Data'!F259&lt;'Raw Data'!C259, 'Raw Data'!P259&gt;'Raw Data'!O259, 'Raw Data'!P259-'Raw Data'!O259&gt;3), 'Raw Data'!J259, 0)</f>
        <v/>
      </c>
      <c r="B266">
        <f>IF(AND('Raw Data'!C259&lt;'Raw Data'!F259, 'Raw Data'!O259&gt;'Raw Data'!P259, 'Raw Data'!O259-'Raw Data'!P259&gt;3), 'Raw Data'!I259, 0)</f>
        <v/>
      </c>
      <c r="C266">
        <f>IF(AND('Raw Data'!F259&lt;'Raw Data'!C259, 'Raw Data'!P259&gt;'Raw Data'!O259, 'Raw Data'!P259-'Raw Data'!O259&lt;4), 'Raw Data'!H259, 0)</f>
        <v/>
      </c>
      <c r="D266">
        <f>IF(AND('Raw Data'!C259&lt;'Raw Data'!F259, 'Raw Data'!O259&gt;'Raw Data'!P259, 'Raw Data'!O259-'Raw Data'!P259&lt;4), 'Raw Data'!G259, 0)</f>
        <v/>
      </c>
      <c r="E266">
        <f>IF(ISBLANK('Raw Data'!J259), 0, IF(AND(4=MATCH(LARGE('Raw Data'!G259:J259, 4), 'Raw Data'!G259:J259, 0), 'Raw Data'!P259-'Raw Data'!O259&gt;3), 'Raw Data'!J259, 0))</f>
        <v/>
      </c>
      <c r="F266">
        <f>IF(ISBLANK('Raw Data'!J259), 0, IF(AND(3=MATCH(LARGE('Raw Data'!G259:J259, 4), 'Raw Data'!G259:J259, 0), 'Raw Data'!O259-'Raw Data'!P259&gt;3), 'Raw Data'!I259, 0))</f>
        <v/>
      </c>
      <c r="G266">
        <f>IF(ISBLANK('Raw Data'!J259), 0, IF(AND(2=MATCH(LARGE('Raw Data'!G259:J259, 4), 'Raw Data'!G259:J259, 0), AND('Raw Data'!P259-'Raw Data'!O259&lt;4, 'Raw Data'!P259-'Raw Data'!O259&gt;0)), 'Raw Data'!H259, 0))</f>
        <v/>
      </c>
      <c r="H266">
        <f>IF(ISBLANK('Raw Data'!J259), 0, IF(AND(1=MATCH(LARGE('Raw Data'!G259:J259, 4), 'Raw Data'!G259:J259, 0), AND('Raw Data'!O259-'Raw Data'!P259&lt;4, 'Raw Data'!O259-'Raw Data'!P259&gt;0)), 'Raw Data'!G259, 0))</f>
        <v/>
      </c>
      <c r="I266">
        <f>IF(ISBLANK('Raw Data'!J259), 0, IF(AND(4=MATCH(LARGE('Raw Data'!G259:J259, 3), 'Raw Data'!G259:J259, 0), 'Raw Data'!P259-'Raw Data'!O259&gt;3), 'Raw Data'!J259, 0))</f>
        <v/>
      </c>
      <c r="J266">
        <f>IF(ISBLANK('Raw Data'!J259), 0, IF(AND(3=MATCH(LARGE('Raw Data'!G259:J259, 3), 'Raw Data'!G259:J259, 0), 'Raw Data'!O259-'Raw Data'!P259&gt;3), 'Raw Data'!I259, 0))</f>
        <v/>
      </c>
      <c r="K266">
        <f>IF(ISBLANK('Raw Data'!J259), 0, IF(AND(2=MATCH(LARGE('Raw Data'!G259:J259, 3), 'Raw Data'!G259:J259, 0), AND('Raw Data'!P259-'Raw Data'!O259&lt;4, 'Raw Data'!P259-'Raw Data'!O259&gt;0)), 'Raw Data'!H259, 0))</f>
        <v/>
      </c>
      <c r="L266">
        <f>IF(ISBLANK('Raw Data'!J259), 0, IF(AND(1=MATCH(LARGE('Raw Data'!G259:J259, 3), 'Raw Data'!G259:J259, 0), AND('Raw Data'!O259-'Raw Data'!P259&lt;4, 'Raw Data'!O259-'Raw Data'!P259&gt;0)), 'Raw Data'!G259, 0))</f>
        <v/>
      </c>
      <c r="M266">
        <f>IF(ISBLANK('Raw Data'!J259), 0, IF(AND(4=MATCH(LARGE('Raw Data'!G259:J259, 2), 'Raw Data'!G259:J259, 0), 'Raw Data'!P259-'Raw Data'!O259&gt;3), 'Raw Data'!J259, 0))</f>
        <v/>
      </c>
      <c r="N266">
        <f>IF(ISBLANK('Raw Data'!J259), 0, IF(AND(3=MATCH(LARGE('Raw Data'!G259:J259, 2), 'Raw Data'!G259:J259, 0), 'Raw Data'!O259-'Raw Data'!P259&gt;3), 'Raw Data'!I259, 0))</f>
        <v/>
      </c>
      <c r="O266">
        <f>IF(ISBLANK('Raw Data'!J259), 0, IF(AND(2=MATCH(LARGE('Raw Data'!G259:J259, 2), 'Raw Data'!G259:J259, 0), AND('Raw Data'!P259-'Raw Data'!O259&lt;4, 'Raw Data'!P259-'Raw Data'!O259&gt;0)), 'Raw Data'!H259, 0))</f>
        <v/>
      </c>
      <c r="P266">
        <f>IF(ISBLANK('Raw Data'!J259), 0, IF(AND(1=MATCH(LARGE('Raw Data'!G259:J259, 2), 'Raw Data'!G259:J259, 0), AND('Raw Data'!O259-'Raw Data'!P259&lt;4, 'Raw Data'!O259-'Raw Data'!P259&gt;0)), 'Raw Data'!G259, 0))</f>
        <v/>
      </c>
      <c r="Q266">
        <f>IF(ISBLANK('Raw Data'!J259), 0, IF(AND(4=MATCH(LARGE('Raw Data'!G259:J259, 1), 'Raw Data'!G259:J259, 0), 'Raw Data'!P259-'Raw Data'!O259&gt;3), 'Raw Data'!J259, 0))</f>
        <v/>
      </c>
      <c r="R266">
        <f>IF(ISBLANK('Raw Data'!J259), 0, IF(AND(3=MATCH(LARGE('Raw Data'!G259:J259, 1), 'Raw Data'!G259:J259, 0), 'Raw Data'!O259-'Raw Data'!P259&gt;3), 'Raw Data'!I259, 0))</f>
        <v/>
      </c>
      <c r="S266">
        <f>IF(AND('Raw Data'!P259-'Raw Data'!O259&gt;4, 'Raw Data'!F259&lt;'Raw Data'!C259), 'Raw Data'!J259, 0)</f>
        <v/>
      </c>
      <c r="T266">
        <f>IF(AND('Raw Data'!O259-'Raw Data'!P259&gt;4, 'Raw Data'!F259&gt;'Raw Data'!C259), 'Raw Data'!I259, 0)</f>
        <v/>
      </c>
      <c r="U266">
        <f>IF(AND('Raw Data'!P259-'Raw Data'!O259&lt;3, 'Raw Data'!P259&gt;'Raw Data'!O259, 'Raw Data'!F259&lt;'Raw Data'!C259), 'Raw Data'!H259, 0)</f>
        <v/>
      </c>
      <c r="V266">
        <f>IF(AND('Raw Data'!P259-'Raw Data'!O259&lt;3, 'Raw Data'!P259&gt;'Raw Data'!O259, 'Raw Data'!F259&gt;'Raw Data'!C259), 'Raw Data'!G259, 0)</f>
        <v/>
      </c>
    </row>
    <row r="267">
      <c r="A267">
        <f>IF(AND('Raw Data'!F260&lt;'Raw Data'!C260, 'Raw Data'!P260&gt;'Raw Data'!O260, 'Raw Data'!P260-'Raw Data'!O260&gt;3), 'Raw Data'!J260, 0)</f>
        <v/>
      </c>
      <c r="B267">
        <f>IF(AND('Raw Data'!C260&lt;'Raw Data'!F260, 'Raw Data'!O260&gt;'Raw Data'!P260, 'Raw Data'!O260-'Raw Data'!P260&gt;3), 'Raw Data'!I260, 0)</f>
        <v/>
      </c>
      <c r="C267">
        <f>IF(AND('Raw Data'!F260&lt;'Raw Data'!C260, 'Raw Data'!P260&gt;'Raw Data'!O260, 'Raw Data'!P260-'Raw Data'!O260&lt;4), 'Raw Data'!H260, 0)</f>
        <v/>
      </c>
      <c r="D267">
        <f>IF(AND('Raw Data'!C260&lt;'Raw Data'!F260, 'Raw Data'!O260&gt;'Raw Data'!P260, 'Raw Data'!O260-'Raw Data'!P260&lt;4), 'Raw Data'!G260, 0)</f>
        <v/>
      </c>
      <c r="E267">
        <f>IF(ISBLANK('Raw Data'!J260), 0, IF(AND(4=MATCH(LARGE('Raw Data'!G260:J260, 4), 'Raw Data'!G260:J260, 0), 'Raw Data'!P260-'Raw Data'!O260&gt;3), 'Raw Data'!J260, 0))</f>
        <v/>
      </c>
      <c r="F267">
        <f>IF(ISBLANK('Raw Data'!J260), 0, IF(AND(3=MATCH(LARGE('Raw Data'!G260:J260, 4), 'Raw Data'!G260:J260, 0), 'Raw Data'!O260-'Raw Data'!P260&gt;3), 'Raw Data'!I260, 0))</f>
        <v/>
      </c>
      <c r="G267">
        <f>IF(ISBLANK('Raw Data'!J260), 0, IF(AND(2=MATCH(LARGE('Raw Data'!G260:J260, 4), 'Raw Data'!G260:J260, 0), AND('Raw Data'!P260-'Raw Data'!O260&lt;4, 'Raw Data'!P260-'Raw Data'!O260&gt;0)), 'Raw Data'!H260, 0))</f>
        <v/>
      </c>
      <c r="H267">
        <f>IF(ISBLANK('Raw Data'!J260), 0, IF(AND(1=MATCH(LARGE('Raw Data'!G260:J260, 4), 'Raw Data'!G260:J260, 0), AND('Raw Data'!O260-'Raw Data'!P260&lt;4, 'Raw Data'!O260-'Raw Data'!P260&gt;0)), 'Raw Data'!G260, 0))</f>
        <v/>
      </c>
      <c r="I267">
        <f>IF(ISBLANK('Raw Data'!J260), 0, IF(AND(4=MATCH(LARGE('Raw Data'!G260:J260, 3), 'Raw Data'!G260:J260, 0), 'Raw Data'!P260-'Raw Data'!O260&gt;3), 'Raw Data'!J260, 0))</f>
        <v/>
      </c>
      <c r="J267">
        <f>IF(ISBLANK('Raw Data'!J260), 0, IF(AND(3=MATCH(LARGE('Raw Data'!G260:J260, 3), 'Raw Data'!G260:J260, 0), 'Raw Data'!O260-'Raw Data'!P260&gt;3), 'Raw Data'!I260, 0))</f>
        <v/>
      </c>
      <c r="K267">
        <f>IF(ISBLANK('Raw Data'!J260), 0, IF(AND(2=MATCH(LARGE('Raw Data'!G260:J260, 3), 'Raw Data'!G260:J260, 0), AND('Raw Data'!P260-'Raw Data'!O260&lt;4, 'Raw Data'!P260-'Raw Data'!O260&gt;0)), 'Raw Data'!H260, 0))</f>
        <v/>
      </c>
      <c r="L267">
        <f>IF(ISBLANK('Raw Data'!J260), 0, IF(AND(1=MATCH(LARGE('Raw Data'!G260:J260, 3), 'Raw Data'!G260:J260, 0), AND('Raw Data'!O260-'Raw Data'!P260&lt;4, 'Raw Data'!O260-'Raw Data'!P260&gt;0)), 'Raw Data'!G260, 0))</f>
        <v/>
      </c>
      <c r="M267">
        <f>IF(ISBLANK('Raw Data'!J260), 0, IF(AND(4=MATCH(LARGE('Raw Data'!G260:J260, 2), 'Raw Data'!G260:J260, 0), 'Raw Data'!P260-'Raw Data'!O260&gt;3), 'Raw Data'!J260, 0))</f>
        <v/>
      </c>
      <c r="N267">
        <f>IF(ISBLANK('Raw Data'!J260), 0, IF(AND(3=MATCH(LARGE('Raw Data'!G260:J260, 2), 'Raw Data'!G260:J260, 0), 'Raw Data'!O260-'Raw Data'!P260&gt;3), 'Raw Data'!I260, 0))</f>
        <v/>
      </c>
      <c r="O267">
        <f>IF(ISBLANK('Raw Data'!J260), 0, IF(AND(2=MATCH(LARGE('Raw Data'!G260:J260, 2), 'Raw Data'!G260:J260, 0), AND('Raw Data'!P260-'Raw Data'!O260&lt;4, 'Raw Data'!P260-'Raw Data'!O260&gt;0)), 'Raw Data'!H260, 0))</f>
        <v/>
      </c>
      <c r="P267">
        <f>IF(ISBLANK('Raw Data'!J260), 0, IF(AND(1=MATCH(LARGE('Raw Data'!G260:J260, 2), 'Raw Data'!G260:J260, 0), AND('Raw Data'!O260-'Raw Data'!P260&lt;4, 'Raw Data'!O260-'Raw Data'!P260&gt;0)), 'Raw Data'!G260, 0))</f>
        <v/>
      </c>
      <c r="Q267">
        <f>IF(ISBLANK('Raw Data'!J260), 0, IF(AND(4=MATCH(LARGE('Raw Data'!G260:J260, 1), 'Raw Data'!G260:J260, 0), 'Raw Data'!P260-'Raw Data'!O260&gt;3), 'Raw Data'!J260, 0))</f>
        <v/>
      </c>
      <c r="R267">
        <f>IF(ISBLANK('Raw Data'!J260), 0, IF(AND(3=MATCH(LARGE('Raw Data'!G260:J260, 1), 'Raw Data'!G260:J260, 0), 'Raw Data'!O260-'Raw Data'!P260&gt;3), 'Raw Data'!I260, 0))</f>
        <v/>
      </c>
      <c r="S267">
        <f>IF(AND('Raw Data'!P260-'Raw Data'!O260&gt;4, 'Raw Data'!F260&lt;'Raw Data'!C260), 'Raw Data'!J260, 0)</f>
        <v/>
      </c>
      <c r="T267">
        <f>IF(AND('Raw Data'!O260-'Raw Data'!P260&gt;4, 'Raw Data'!F260&gt;'Raw Data'!C260), 'Raw Data'!I260, 0)</f>
        <v/>
      </c>
      <c r="U267">
        <f>IF(AND('Raw Data'!P260-'Raw Data'!O260&lt;3, 'Raw Data'!P260&gt;'Raw Data'!O260, 'Raw Data'!F260&lt;'Raw Data'!C260), 'Raw Data'!H260, 0)</f>
        <v/>
      </c>
      <c r="V267">
        <f>IF(AND('Raw Data'!P260-'Raw Data'!O260&lt;3, 'Raw Data'!P260&gt;'Raw Data'!O260, 'Raw Data'!F260&gt;'Raw Data'!C260), 'Raw Data'!G260, 0)</f>
        <v/>
      </c>
    </row>
    <row r="268">
      <c r="A268">
        <f>IF(AND('Raw Data'!F261&lt;'Raw Data'!C261, 'Raw Data'!P261&gt;'Raw Data'!O261, 'Raw Data'!P261-'Raw Data'!O261&gt;3), 'Raw Data'!J261, 0)</f>
        <v/>
      </c>
      <c r="B268">
        <f>IF(AND('Raw Data'!C261&lt;'Raw Data'!F261, 'Raw Data'!O261&gt;'Raw Data'!P261, 'Raw Data'!O261-'Raw Data'!P261&gt;3), 'Raw Data'!I261, 0)</f>
        <v/>
      </c>
      <c r="C268">
        <f>IF(AND('Raw Data'!F261&lt;'Raw Data'!C261, 'Raw Data'!P261&gt;'Raw Data'!O261, 'Raw Data'!P261-'Raw Data'!O261&lt;4), 'Raw Data'!H261, 0)</f>
        <v/>
      </c>
      <c r="D268">
        <f>IF(AND('Raw Data'!C261&lt;'Raw Data'!F261, 'Raw Data'!O261&gt;'Raw Data'!P261, 'Raw Data'!O261-'Raw Data'!P261&lt;4), 'Raw Data'!G261, 0)</f>
        <v/>
      </c>
      <c r="E268">
        <f>IF(ISBLANK('Raw Data'!J261), 0, IF(AND(4=MATCH(LARGE('Raw Data'!G261:J261, 4), 'Raw Data'!G261:J261, 0), 'Raw Data'!P261-'Raw Data'!O261&gt;3), 'Raw Data'!J261, 0))</f>
        <v/>
      </c>
      <c r="F268">
        <f>IF(ISBLANK('Raw Data'!J261), 0, IF(AND(3=MATCH(LARGE('Raw Data'!G261:J261, 4), 'Raw Data'!G261:J261, 0), 'Raw Data'!O261-'Raw Data'!P261&gt;3), 'Raw Data'!I261, 0))</f>
        <v/>
      </c>
      <c r="G268">
        <f>IF(ISBLANK('Raw Data'!J261), 0, IF(AND(2=MATCH(LARGE('Raw Data'!G261:J261, 4), 'Raw Data'!G261:J261, 0), AND('Raw Data'!P261-'Raw Data'!O261&lt;4, 'Raw Data'!P261-'Raw Data'!O261&gt;0)), 'Raw Data'!H261, 0))</f>
        <v/>
      </c>
      <c r="H268">
        <f>IF(ISBLANK('Raw Data'!J261), 0, IF(AND(1=MATCH(LARGE('Raw Data'!G261:J261, 4), 'Raw Data'!G261:J261, 0), AND('Raw Data'!O261-'Raw Data'!P261&lt;4, 'Raw Data'!O261-'Raw Data'!P261&gt;0)), 'Raw Data'!G261, 0))</f>
        <v/>
      </c>
      <c r="I268">
        <f>IF(ISBLANK('Raw Data'!J261), 0, IF(AND(4=MATCH(LARGE('Raw Data'!G261:J261, 3), 'Raw Data'!G261:J261, 0), 'Raw Data'!P261-'Raw Data'!O261&gt;3), 'Raw Data'!J261, 0))</f>
        <v/>
      </c>
      <c r="J268">
        <f>IF(ISBLANK('Raw Data'!J261), 0, IF(AND(3=MATCH(LARGE('Raw Data'!G261:J261, 3), 'Raw Data'!G261:J261, 0), 'Raw Data'!O261-'Raw Data'!P261&gt;3), 'Raw Data'!I261, 0))</f>
        <v/>
      </c>
      <c r="K268">
        <f>IF(ISBLANK('Raw Data'!J261), 0, IF(AND(2=MATCH(LARGE('Raw Data'!G261:J261, 3), 'Raw Data'!G261:J261, 0), AND('Raw Data'!P261-'Raw Data'!O261&lt;4, 'Raw Data'!P261-'Raw Data'!O261&gt;0)), 'Raw Data'!H261, 0))</f>
        <v/>
      </c>
      <c r="L268">
        <f>IF(ISBLANK('Raw Data'!J261), 0, IF(AND(1=MATCH(LARGE('Raw Data'!G261:J261, 3), 'Raw Data'!G261:J261, 0), AND('Raw Data'!O261-'Raw Data'!P261&lt;4, 'Raw Data'!O261-'Raw Data'!P261&gt;0)), 'Raw Data'!G261, 0))</f>
        <v/>
      </c>
      <c r="M268">
        <f>IF(ISBLANK('Raw Data'!J261), 0, IF(AND(4=MATCH(LARGE('Raw Data'!G261:J261, 2), 'Raw Data'!G261:J261, 0), 'Raw Data'!P261-'Raw Data'!O261&gt;3), 'Raw Data'!J261, 0))</f>
        <v/>
      </c>
      <c r="N268">
        <f>IF(ISBLANK('Raw Data'!J261), 0, IF(AND(3=MATCH(LARGE('Raw Data'!G261:J261, 2), 'Raw Data'!G261:J261, 0), 'Raw Data'!O261-'Raw Data'!P261&gt;3), 'Raw Data'!I261, 0))</f>
        <v/>
      </c>
      <c r="O268">
        <f>IF(ISBLANK('Raw Data'!J261), 0, IF(AND(2=MATCH(LARGE('Raw Data'!G261:J261, 2), 'Raw Data'!G261:J261, 0), AND('Raw Data'!P261-'Raw Data'!O261&lt;4, 'Raw Data'!P261-'Raw Data'!O261&gt;0)), 'Raw Data'!H261, 0))</f>
        <v/>
      </c>
      <c r="P268">
        <f>IF(ISBLANK('Raw Data'!J261), 0, IF(AND(1=MATCH(LARGE('Raw Data'!G261:J261, 2), 'Raw Data'!G261:J261, 0), AND('Raw Data'!O261-'Raw Data'!P261&lt;4, 'Raw Data'!O261-'Raw Data'!P261&gt;0)), 'Raw Data'!G261, 0))</f>
        <v/>
      </c>
      <c r="Q268">
        <f>IF(ISBLANK('Raw Data'!J261), 0, IF(AND(4=MATCH(LARGE('Raw Data'!G261:J261, 1), 'Raw Data'!G261:J261, 0), 'Raw Data'!P261-'Raw Data'!O261&gt;3), 'Raw Data'!J261, 0))</f>
        <v/>
      </c>
      <c r="R268">
        <f>IF(ISBLANK('Raw Data'!J261), 0, IF(AND(3=MATCH(LARGE('Raw Data'!G261:J261, 1), 'Raw Data'!G261:J261, 0), 'Raw Data'!O261-'Raw Data'!P261&gt;3), 'Raw Data'!I261, 0))</f>
        <v/>
      </c>
      <c r="S268">
        <f>IF(AND('Raw Data'!P261-'Raw Data'!O261&gt;4, 'Raw Data'!F261&lt;'Raw Data'!C261), 'Raw Data'!J261, 0)</f>
        <v/>
      </c>
      <c r="T268">
        <f>IF(AND('Raw Data'!O261-'Raw Data'!P261&gt;4, 'Raw Data'!F261&gt;'Raw Data'!C261), 'Raw Data'!I261, 0)</f>
        <v/>
      </c>
      <c r="U268">
        <f>IF(AND('Raw Data'!P261-'Raw Data'!O261&lt;3, 'Raw Data'!P261&gt;'Raw Data'!O261, 'Raw Data'!F261&lt;'Raw Data'!C261), 'Raw Data'!H261, 0)</f>
        <v/>
      </c>
      <c r="V268">
        <f>IF(AND('Raw Data'!P261-'Raw Data'!O261&lt;3, 'Raw Data'!P261&gt;'Raw Data'!O261, 'Raw Data'!F261&gt;'Raw Data'!C261), 'Raw Data'!G261, 0)</f>
        <v/>
      </c>
    </row>
    <row r="269">
      <c r="A269">
        <f>IF(AND('Raw Data'!F262&lt;'Raw Data'!C262, 'Raw Data'!P262&gt;'Raw Data'!O262, 'Raw Data'!P262-'Raw Data'!O262&gt;3), 'Raw Data'!J262, 0)</f>
        <v/>
      </c>
      <c r="B269">
        <f>IF(AND('Raw Data'!C262&lt;'Raw Data'!F262, 'Raw Data'!O262&gt;'Raw Data'!P262, 'Raw Data'!O262-'Raw Data'!P262&gt;3), 'Raw Data'!I262, 0)</f>
        <v/>
      </c>
      <c r="C269">
        <f>IF(AND('Raw Data'!F262&lt;'Raw Data'!C262, 'Raw Data'!P262&gt;'Raw Data'!O262, 'Raw Data'!P262-'Raw Data'!O262&lt;4), 'Raw Data'!H262, 0)</f>
        <v/>
      </c>
      <c r="D269">
        <f>IF(AND('Raw Data'!C262&lt;'Raw Data'!F262, 'Raw Data'!O262&gt;'Raw Data'!P262, 'Raw Data'!O262-'Raw Data'!P262&lt;4), 'Raw Data'!G262, 0)</f>
        <v/>
      </c>
      <c r="E269">
        <f>IF(ISBLANK('Raw Data'!J262), 0, IF(AND(4=MATCH(LARGE('Raw Data'!G262:J262, 4), 'Raw Data'!G262:J262, 0), 'Raw Data'!P262-'Raw Data'!O262&gt;3), 'Raw Data'!J262, 0))</f>
        <v/>
      </c>
      <c r="F269">
        <f>IF(ISBLANK('Raw Data'!J262), 0, IF(AND(3=MATCH(LARGE('Raw Data'!G262:J262, 4), 'Raw Data'!G262:J262, 0), 'Raw Data'!O262-'Raw Data'!P262&gt;3), 'Raw Data'!I262, 0))</f>
        <v/>
      </c>
      <c r="G269">
        <f>IF(ISBLANK('Raw Data'!J262), 0, IF(AND(2=MATCH(LARGE('Raw Data'!G262:J262, 4), 'Raw Data'!G262:J262, 0), AND('Raw Data'!P262-'Raw Data'!O262&lt;4, 'Raw Data'!P262-'Raw Data'!O262&gt;0)), 'Raw Data'!H262, 0))</f>
        <v/>
      </c>
      <c r="H269">
        <f>IF(ISBLANK('Raw Data'!J262), 0, IF(AND(1=MATCH(LARGE('Raw Data'!G262:J262, 4), 'Raw Data'!G262:J262, 0), AND('Raw Data'!O262-'Raw Data'!P262&lt;4, 'Raw Data'!O262-'Raw Data'!P262&gt;0)), 'Raw Data'!G262, 0))</f>
        <v/>
      </c>
      <c r="I269">
        <f>IF(ISBLANK('Raw Data'!J262), 0, IF(AND(4=MATCH(LARGE('Raw Data'!G262:J262, 3), 'Raw Data'!G262:J262, 0), 'Raw Data'!P262-'Raw Data'!O262&gt;3), 'Raw Data'!J262, 0))</f>
        <v/>
      </c>
      <c r="J269">
        <f>IF(ISBLANK('Raw Data'!J262), 0, IF(AND(3=MATCH(LARGE('Raw Data'!G262:J262, 3), 'Raw Data'!G262:J262, 0), 'Raw Data'!O262-'Raw Data'!P262&gt;3), 'Raw Data'!I262, 0))</f>
        <v/>
      </c>
      <c r="K269">
        <f>IF(ISBLANK('Raw Data'!J262), 0, IF(AND(2=MATCH(LARGE('Raw Data'!G262:J262, 3), 'Raw Data'!G262:J262, 0), AND('Raw Data'!P262-'Raw Data'!O262&lt;4, 'Raw Data'!P262-'Raw Data'!O262&gt;0)), 'Raw Data'!H262, 0))</f>
        <v/>
      </c>
      <c r="L269">
        <f>IF(ISBLANK('Raw Data'!J262), 0, IF(AND(1=MATCH(LARGE('Raw Data'!G262:J262, 3), 'Raw Data'!G262:J262, 0), AND('Raw Data'!O262-'Raw Data'!P262&lt;4, 'Raw Data'!O262-'Raw Data'!P262&gt;0)), 'Raw Data'!G262, 0))</f>
        <v/>
      </c>
      <c r="M269">
        <f>IF(ISBLANK('Raw Data'!J262), 0, IF(AND(4=MATCH(LARGE('Raw Data'!G262:J262, 2), 'Raw Data'!G262:J262, 0), 'Raw Data'!P262-'Raw Data'!O262&gt;3), 'Raw Data'!J262, 0))</f>
        <v/>
      </c>
      <c r="N269">
        <f>IF(ISBLANK('Raw Data'!J262), 0, IF(AND(3=MATCH(LARGE('Raw Data'!G262:J262, 2), 'Raw Data'!G262:J262, 0), 'Raw Data'!O262-'Raw Data'!P262&gt;3), 'Raw Data'!I262, 0))</f>
        <v/>
      </c>
      <c r="O269">
        <f>IF(ISBLANK('Raw Data'!J262), 0, IF(AND(2=MATCH(LARGE('Raw Data'!G262:J262, 2), 'Raw Data'!G262:J262, 0), AND('Raw Data'!P262-'Raw Data'!O262&lt;4, 'Raw Data'!P262-'Raw Data'!O262&gt;0)), 'Raw Data'!H262, 0))</f>
        <v/>
      </c>
      <c r="P269">
        <f>IF(ISBLANK('Raw Data'!J262), 0, IF(AND(1=MATCH(LARGE('Raw Data'!G262:J262, 2), 'Raw Data'!G262:J262, 0), AND('Raw Data'!O262-'Raw Data'!P262&lt;4, 'Raw Data'!O262-'Raw Data'!P262&gt;0)), 'Raw Data'!G262, 0))</f>
        <v/>
      </c>
      <c r="Q269">
        <f>IF(ISBLANK('Raw Data'!J262), 0, IF(AND(4=MATCH(LARGE('Raw Data'!G262:J262, 1), 'Raw Data'!G262:J262, 0), 'Raw Data'!P262-'Raw Data'!O262&gt;3), 'Raw Data'!J262, 0))</f>
        <v/>
      </c>
      <c r="R269">
        <f>IF(ISBLANK('Raw Data'!J262), 0, IF(AND(3=MATCH(LARGE('Raw Data'!G262:J262, 1), 'Raw Data'!G262:J262, 0), 'Raw Data'!O262-'Raw Data'!P262&gt;3), 'Raw Data'!I262, 0))</f>
        <v/>
      </c>
      <c r="S269">
        <f>IF(AND('Raw Data'!P262-'Raw Data'!O262&gt;4, 'Raw Data'!F262&lt;'Raw Data'!C262), 'Raw Data'!J262, 0)</f>
        <v/>
      </c>
      <c r="T269">
        <f>IF(AND('Raw Data'!O262-'Raw Data'!P262&gt;4, 'Raw Data'!F262&gt;'Raw Data'!C262), 'Raw Data'!I262, 0)</f>
        <v/>
      </c>
      <c r="U269">
        <f>IF(AND('Raw Data'!P262-'Raw Data'!O262&lt;3, 'Raw Data'!P262&gt;'Raw Data'!O262, 'Raw Data'!F262&lt;'Raw Data'!C262), 'Raw Data'!H262, 0)</f>
        <v/>
      </c>
      <c r="V269">
        <f>IF(AND('Raw Data'!P262-'Raw Data'!O262&lt;3, 'Raw Data'!P262&gt;'Raw Data'!O262, 'Raw Data'!F262&gt;'Raw Data'!C262), 'Raw Data'!G262, 0)</f>
        <v/>
      </c>
    </row>
    <row r="270">
      <c r="A270">
        <f>IF(AND('Raw Data'!F263&lt;'Raw Data'!C263, 'Raw Data'!P263&gt;'Raw Data'!O263, 'Raw Data'!P263-'Raw Data'!O263&gt;3), 'Raw Data'!J263, 0)</f>
        <v/>
      </c>
      <c r="B270">
        <f>IF(AND('Raw Data'!C263&lt;'Raw Data'!F263, 'Raw Data'!O263&gt;'Raw Data'!P263, 'Raw Data'!O263-'Raw Data'!P263&gt;3), 'Raw Data'!I263, 0)</f>
        <v/>
      </c>
      <c r="C270">
        <f>IF(AND('Raw Data'!F263&lt;'Raw Data'!C263, 'Raw Data'!P263&gt;'Raw Data'!O263, 'Raw Data'!P263-'Raw Data'!O263&lt;4), 'Raw Data'!H263, 0)</f>
        <v/>
      </c>
      <c r="D270">
        <f>IF(AND('Raw Data'!C263&lt;'Raw Data'!F263, 'Raw Data'!O263&gt;'Raw Data'!P263, 'Raw Data'!O263-'Raw Data'!P263&lt;4), 'Raw Data'!G263, 0)</f>
        <v/>
      </c>
      <c r="E270">
        <f>IF(ISBLANK('Raw Data'!J263), 0, IF(AND(4=MATCH(LARGE('Raw Data'!G263:J263, 4), 'Raw Data'!G263:J263, 0), 'Raw Data'!P263-'Raw Data'!O263&gt;3), 'Raw Data'!J263, 0))</f>
        <v/>
      </c>
      <c r="F270">
        <f>IF(ISBLANK('Raw Data'!J263), 0, IF(AND(3=MATCH(LARGE('Raw Data'!G263:J263, 4), 'Raw Data'!G263:J263, 0), 'Raw Data'!O263-'Raw Data'!P263&gt;3), 'Raw Data'!I263, 0))</f>
        <v/>
      </c>
      <c r="G270">
        <f>IF(ISBLANK('Raw Data'!J263), 0, IF(AND(2=MATCH(LARGE('Raw Data'!G263:J263, 4), 'Raw Data'!G263:J263, 0), AND('Raw Data'!P263-'Raw Data'!O263&lt;4, 'Raw Data'!P263-'Raw Data'!O263&gt;0)), 'Raw Data'!H263, 0))</f>
        <v/>
      </c>
      <c r="H270">
        <f>IF(ISBLANK('Raw Data'!J263), 0, IF(AND(1=MATCH(LARGE('Raw Data'!G263:J263, 4), 'Raw Data'!G263:J263, 0), AND('Raw Data'!O263-'Raw Data'!P263&lt;4, 'Raw Data'!O263-'Raw Data'!P263&gt;0)), 'Raw Data'!G263, 0))</f>
        <v/>
      </c>
      <c r="I270">
        <f>IF(ISBLANK('Raw Data'!J263), 0, IF(AND(4=MATCH(LARGE('Raw Data'!G263:J263, 3), 'Raw Data'!G263:J263, 0), 'Raw Data'!P263-'Raw Data'!O263&gt;3), 'Raw Data'!J263, 0))</f>
        <v/>
      </c>
      <c r="J270">
        <f>IF(ISBLANK('Raw Data'!J263), 0, IF(AND(3=MATCH(LARGE('Raw Data'!G263:J263, 3), 'Raw Data'!G263:J263, 0), 'Raw Data'!O263-'Raw Data'!P263&gt;3), 'Raw Data'!I263, 0))</f>
        <v/>
      </c>
      <c r="K270">
        <f>IF(ISBLANK('Raw Data'!J263), 0, IF(AND(2=MATCH(LARGE('Raw Data'!G263:J263, 3), 'Raw Data'!G263:J263, 0), AND('Raw Data'!P263-'Raw Data'!O263&lt;4, 'Raw Data'!P263-'Raw Data'!O263&gt;0)), 'Raw Data'!H263, 0))</f>
        <v/>
      </c>
      <c r="L270">
        <f>IF(ISBLANK('Raw Data'!J263), 0, IF(AND(1=MATCH(LARGE('Raw Data'!G263:J263, 3), 'Raw Data'!G263:J263, 0), AND('Raw Data'!O263-'Raw Data'!P263&lt;4, 'Raw Data'!O263-'Raw Data'!P263&gt;0)), 'Raw Data'!G263, 0))</f>
        <v/>
      </c>
      <c r="M270">
        <f>IF(ISBLANK('Raw Data'!J263), 0, IF(AND(4=MATCH(LARGE('Raw Data'!G263:J263, 2), 'Raw Data'!G263:J263, 0), 'Raw Data'!P263-'Raw Data'!O263&gt;3), 'Raw Data'!J263, 0))</f>
        <v/>
      </c>
      <c r="N270">
        <f>IF(ISBLANK('Raw Data'!J263), 0, IF(AND(3=MATCH(LARGE('Raw Data'!G263:J263, 2), 'Raw Data'!G263:J263, 0), 'Raw Data'!O263-'Raw Data'!P263&gt;3), 'Raw Data'!I263, 0))</f>
        <v/>
      </c>
      <c r="O270">
        <f>IF(ISBLANK('Raw Data'!J263), 0, IF(AND(2=MATCH(LARGE('Raw Data'!G263:J263, 2), 'Raw Data'!G263:J263, 0), AND('Raw Data'!P263-'Raw Data'!O263&lt;4, 'Raw Data'!P263-'Raw Data'!O263&gt;0)), 'Raw Data'!H263, 0))</f>
        <v/>
      </c>
      <c r="P270">
        <f>IF(ISBLANK('Raw Data'!J263), 0, IF(AND(1=MATCH(LARGE('Raw Data'!G263:J263, 2), 'Raw Data'!G263:J263, 0), AND('Raw Data'!O263-'Raw Data'!P263&lt;4, 'Raw Data'!O263-'Raw Data'!P263&gt;0)), 'Raw Data'!G263, 0))</f>
        <v/>
      </c>
      <c r="Q270">
        <f>IF(ISBLANK('Raw Data'!J263), 0, IF(AND(4=MATCH(LARGE('Raw Data'!G263:J263, 1), 'Raw Data'!G263:J263, 0), 'Raw Data'!P263-'Raw Data'!O263&gt;3), 'Raw Data'!J263, 0))</f>
        <v/>
      </c>
      <c r="R270">
        <f>IF(ISBLANK('Raw Data'!J263), 0, IF(AND(3=MATCH(LARGE('Raw Data'!G263:J263, 1), 'Raw Data'!G263:J263, 0), 'Raw Data'!O263-'Raw Data'!P263&gt;3), 'Raw Data'!I263, 0))</f>
        <v/>
      </c>
      <c r="S270">
        <f>IF(AND('Raw Data'!P263-'Raw Data'!O263&gt;4, 'Raw Data'!F263&lt;'Raw Data'!C263), 'Raw Data'!J263, 0)</f>
        <v/>
      </c>
      <c r="T270">
        <f>IF(AND('Raw Data'!O263-'Raw Data'!P263&gt;4, 'Raw Data'!F263&gt;'Raw Data'!C263), 'Raw Data'!I263, 0)</f>
        <v/>
      </c>
      <c r="U270">
        <f>IF(AND('Raw Data'!P263-'Raw Data'!O263&lt;3, 'Raw Data'!P263&gt;'Raw Data'!O263, 'Raw Data'!F263&lt;'Raw Data'!C263), 'Raw Data'!H263, 0)</f>
        <v/>
      </c>
      <c r="V270">
        <f>IF(AND('Raw Data'!P263-'Raw Data'!O263&lt;3, 'Raw Data'!P263&gt;'Raw Data'!O263, 'Raw Data'!F263&gt;'Raw Data'!C263), 'Raw Data'!G263, 0)</f>
        <v/>
      </c>
    </row>
    <row r="271">
      <c r="A271">
        <f>IF(AND('Raw Data'!F264&lt;'Raw Data'!C264, 'Raw Data'!P264&gt;'Raw Data'!O264, 'Raw Data'!P264-'Raw Data'!O264&gt;3), 'Raw Data'!J264, 0)</f>
        <v/>
      </c>
      <c r="B271">
        <f>IF(AND('Raw Data'!C264&lt;'Raw Data'!F264, 'Raw Data'!O264&gt;'Raw Data'!P264, 'Raw Data'!O264-'Raw Data'!P264&gt;3), 'Raw Data'!I264, 0)</f>
        <v/>
      </c>
      <c r="C271">
        <f>IF(AND('Raw Data'!F264&lt;'Raw Data'!C264, 'Raw Data'!P264&gt;'Raw Data'!O264, 'Raw Data'!P264-'Raw Data'!O264&lt;4), 'Raw Data'!H264, 0)</f>
        <v/>
      </c>
      <c r="D271">
        <f>IF(AND('Raw Data'!C264&lt;'Raw Data'!F264, 'Raw Data'!O264&gt;'Raw Data'!P264, 'Raw Data'!O264-'Raw Data'!P264&lt;4), 'Raw Data'!G264, 0)</f>
        <v/>
      </c>
      <c r="E271">
        <f>IF(ISBLANK('Raw Data'!J264), 0, IF(AND(4=MATCH(LARGE('Raw Data'!G264:J264, 4), 'Raw Data'!G264:J264, 0), 'Raw Data'!P264-'Raw Data'!O264&gt;3), 'Raw Data'!J264, 0))</f>
        <v/>
      </c>
      <c r="F271">
        <f>IF(ISBLANK('Raw Data'!J264), 0, IF(AND(3=MATCH(LARGE('Raw Data'!G264:J264, 4), 'Raw Data'!G264:J264, 0), 'Raw Data'!O264-'Raw Data'!P264&gt;3), 'Raw Data'!I264, 0))</f>
        <v/>
      </c>
      <c r="G271">
        <f>IF(ISBLANK('Raw Data'!J264), 0, IF(AND(2=MATCH(LARGE('Raw Data'!G264:J264, 4), 'Raw Data'!G264:J264, 0), AND('Raw Data'!P264-'Raw Data'!O264&lt;4, 'Raw Data'!P264-'Raw Data'!O264&gt;0)), 'Raw Data'!H264, 0))</f>
        <v/>
      </c>
      <c r="H271">
        <f>IF(ISBLANK('Raw Data'!J264), 0, IF(AND(1=MATCH(LARGE('Raw Data'!G264:J264, 4), 'Raw Data'!G264:J264, 0), AND('Raw Data'!O264-'Raw Data'!P264&lt;4, 'Raw Data'!O264-'Raw Data'!P264&gt;0)), 'Raw Data'!G264, 0))</f>
        <v/>
      </c>
      <c r="I271">
        <f>IF(ISBLANK('Raw Data'!J264), 0, IF(AND(4=MATCH(LARGE('Raw Data'!G264:J264, 3), 'Raw Data'!G264:J264, 0), 'Raw Data'!P264-'Raw Data'!O264&gt;3), 'Raw Data'!J264, 0))</f>
        <v/>
      </c>
      <c r="J271">
        <f>IF(ISBLANK('Raw Data'!J264), 0, IF(AND(3=MATCH(LARGE('Raw Data'!G264:J264, 3), 'Raw Data'!G264:J264, 0), 'Raw Data'!O264-'Raw Data'!P264&gt;3), 'Raw Data'!I264, 0))</f>
        <v/>
      </c>
      <c r="K271">
        <f>IF(ISBLANK('Raw Data'!J264), 0, IF(AND(2=MATCH(LARGE('Raw Data'!G264:J264, 3), 'Raw Data'!G264:J264, 0), AND('Raw Data'!P264-'Raw Data'!O264&lt;4, 'Raw Data'!P264-'Raw Data'!O264&gt;0)), 'Raw Data'!H264, 0))</f>
        <v/>
      </c>
      <c r="L271">
        <f>IF(ISBLANK('Raw Data'!J264), 0, IF(AND(1=MATCH(LARGE('Raw Data'!G264:J264, 3), 'Raw Data'!G264:J264, 0), AND('Raw Data'!O264-'Raw Data'!P264&lt;4, 'Raw Data'!O264-'Raw Data'!P264&gt;0)), 'Raw Data'!G264, 0))</f>
        <v/>
      </c>
      <c r="M271">
        <f>IF(ISBLANK('Raw Data'!J264), 0, IF(AND(4=MATCH(LARGE('Raw Data'!G264:J264, 2), 'Raw Data'!G264:J264, 0), 'Raw Data'!P264-'Raw Data'!O264&gt;3), 'Raw Data'!J264, 0))</f>
        <v/>
      </c>
      <c r="N271">
        <f>IF(ISBLANK('Raw Data'!J264), 0, IF(AND(3=MATCH(LARGE('Raw Data'!G264:J264, 2), 'Raw Data'!G264:J264, 0), 'Raw Data'!O264-'Raw Data'!P264&gt;3), 'Raw Data'!I264, 0))</f>
        <v/>
      </c>
      <c r="O271">
        <f>IF(ISBLANK('Raw Data'!J264), 0, IF(AND(2=MATCH(LARGE('Raw Data'!G264:J264, 2), 'Raw Data'!G264:J264, 0), AND('Raw Data'!P264-'Raw Data'!O264&lt;4, 'Raw Data'!P264-'Raw Data'!O264&gt;0)), 'Raw Data'!H264, 0))</f>
        <v/>
      </c>
      <c r="P271">
        <f>IF(ISBLANK('Raw Data'!J264), 0, IF(AND(1=MATCH(LARGE('Raw Data'!G264:J264, 2), 'Raw Data'!G264:J264, 0), AND('Raw Data'!O264-'Raw Data'!P264&lt;4, 'Raw Data'!O264-'Raw Data'!P264&gt;0)), 'Raw Data'!G264, 0))</f>
        <v/>
      </c>
      <c r="Q271">
        <f>IF(ISBLANK('Raw Data'!J264), 0, IF(AND(4=MATCH(LARGE('Raw Data'!G264:J264, 1), 'Raw Data'!G264:J264, 0), 'Raw Data'!P264-'Raw Data'!O264&gt;3), 'Raw Data'!J264, 0))</f>
        <v/>
      </c>
      <c r="R271">
        <f>IF(ISBLANK('Raw Data'!J264), 0, IF(AND(3=MATCH(LARGE('Raw Data'!G264:J264, 1), 'Raw Data'!G264:J264, 0), 'Raw Data'!O264-'Raw Data'!P264&gt;3), 'Raw Data'!I264, 0))</f>
        <v/>
      </c>
      <c r="S271">
        <f>IF(AND('Raw Data'!P264-'Raw Data'!O264&gt;4, 'Raw Data'!F264&lt;'Raw Data'!C264), 'Raw Data'!J264, 0)</f>
        <v/>
      </c>
      <c r="T271">
        <f>IF(AND('Raw Data'!O264-'Raw Data'!P264&gt;4, 'Raw Data'!F264&gt;'Raw Data'!C264), 'Raw Data'!I264, 0)</f>
        <v/>
      </c>
      <c r="U271">
        <f>IF(AND('Raw Data'!P264-'Raw Data'!O264&lt;3, 'Raw Data'!P264&gt;'Raw Data'!O264, 'Raw Data'!F264&lt;'Raw Data'!C264), 'Raw Data'!H264, 0)</f>
        <v/>
      </c>
      <c r="V271">
        <f>IF(AND('Raw Data'!P264-'Raw Data'!O264&lt;3, 'Raw Data'!P264&gt;'Raw Data'!O264, 'Raw Data'!F264&gt;'Raw Data'!C264), 'Raw Data'!G264, 0)</f>
        <v/>
      </c>
    </row>
    <row r="272">
      <c r="A272">
        <f>IF(AND('Raw Data'!F265&lt;'Raw Data'!C265, 'Raw Data'!P265&gt;'Raw Data'!O265, 'Raw Data'!P265-'Raw Data'!O265&gt;3), 'Raw Data'!J265, 0)</f>
        <v/>
      </c>
      <c r="B272">
        <f>IF(AND('Raw Data'!C265&lt;'Raw Data'!F265, 'Raw Data'!O265&gt;'Raw Data'!P265, 'Raw Data'!O265-'Raw Data'!P265&gt;3), 'Raw Data'!I265, 0)</f>
        <v/>
      </c>
      <c r="C272">
        <f>IF(AND('Raw Data'!F265&lt;'Raw Data'!C265, 'Raw Data'!P265&gt;'Raw Data'!O265, 'Raw Data'!P265-'Raw Data'!O265&lt;4), 'Raw Data'!H265, 0)</f>
        <v/>
      </c>
      <c r="D272">
        <f>IF(AND('Raw Data'!C265&lt;'Raw Data'!F265, 'Raw Data'!O265&gt;'Raw Data'!P265, 'Raw Data'!O265-'Raw Data'!P265&lt;4), 'Raw Data'!G265, 0)</f>
        <v/>
      </c>
      <c r="E272">
        <f>IF(ISBLANK('Raw Data'!J265), 0, IF(AND(4=MATCH(LARGE('Raw Data'!G265:J265, 4), 'Raw Data'!G265:J265, 0), 'Raw Data'!P265-'Raw Data'!O265&gt;3), 'Raw Data'!J265, 0))</f>
        <v/>
      </c>
      <c r="F272">
        <f>IF(ISBLANK('Raw Data'!J265), 0, IF(AND(3=MATCH(LARGE('Raw Data'!G265:J265, 4), 'Raw Data'!G265:J265, 0), 'Raw Data'!O265-'Raw Data'!P265&gt;3), 'Raw Data'!I265, 0))</f>
        <v/>
      </c>
      <c r="G272">
        <f>IF(ISBLANK('Raw Data'!J265), 0, IF(AND(2=MATCH(LARGE('Raw Data'!G265:J265, 4), 'Raw Data'!G265:J265, 0), AND('Raw Data'!P265-'Raw Data'!O265&lt;4, 'Raw Data'!P265-'Raw Data'!O265&gt;0)), 'Raw Data'!H265, 0))</f>
        <v/>
      </c>
      <c r="H272">
        <f>IF(ISBLANK('Raw Data'!J265), 0, IF(AND(1=MATCH(LARGE('Raw Data'!G265:J265, 4), 'Raw Data'!G265:J265, 0), AND('Raw Data'!O265-'Raw Data'!P265&lt;4, 'Raw Data'!O265-'Raw Data'!P265&gt;0)), 'Raw Data'!G265, 0))</f>
        <v/>
      </c>
      <c r="I272">
        <f>IF(ISBLANK('Raw Data'!J265), 0, IF(AND(4=MATCH(LARGE('Raw Data'!G265:J265, 3), 'Raw Data'!G265:J265, 0), 'Raw Data'!P265-'Raw Data'!O265&gt;3), 'Raw Data'!J265, 0))</f>
        <v/>
      </c>
      <c r="J272">
        <f>IF(ISBLANK('Raw Data'!J265), 0, IF(AND(3=MATCH(LARGE('Raw Data'!G265:J265, 3), 'Raw Data'!G265:J265, 0), 'Raw Data'!O265-'Raw Data'!P265&gt;3), 'Raw Data'!I265, 0))</f>
        <v/>
      </c>
      <c r="K272">
        <f>IF(ISBLANK('Raw Data'!J265), 0, IF(AND(2=MATCH(LARGE('Raw Data'!G265:J265, 3), 'Raw Data'!G265:J265, 0), AND('Raw Data'!P265-'Raw Data'!O265&lt;4, 'Raw Data'!P265-'Raw Data'!O265&gt;0)), 'Raw Data'!H265, 0))</f>
        <v/>
      </c>
      <c r="L272">
        <f>IF(ISBLANK('Raw Data'!J265), 0, IF(AND(1=MATCH(LARGE('Raw Data'!G265:J265, 3), 'Raw Data'!G265:J265, 0), AND('Raw Data'!O265-'Raw Data'!P265&lt;4, 'Raw Data'!O265-'Raw Data'!P265&gt;0)), 'Raw Data'!G265, 0))</f>
        <v/>
      </c>
      <c r="M272">
        <f>IF(ISBLANK('Raw Data'!J265), 0, IF(AND(4=MATCH(LARGE('Raw Data'!G265:J265, 2), 'Raw Data'!G265:J265, 0), 'Raw Data'!P265-'Raw Data'!O265&gt;3), 'Raw Data'!J265, 0))</f>
        <v/>
      </c>
      <c r="N272">
        <f>IF(ISBLANK('Raw Data'!J265), 0, IF(AND(3=MATCH(LARGE('Raw Data'!G265:J265, 2), 'Raw Data'!G265:J265, 0), 'Raw Data'!O265-'Raw Data'!P265&gt;3), 'Raw Data'!I265, 0))</f>
        <v/>
      </c>
      <c r="O272">
        <f>IF(ISBLANK('Raw Data'!J265), 0, IF(AND(2=MATCH(LARGE('Raw Data'!G265:J265, 2), 'Raw Data'!G265:J265, 0), AND('Raw Data'!P265-'Raw Data'!O265&lt;4, 'Raw Data'!P265-'Raw Data'!O265&gt;0)), 'Raw Data'!H265, 0))</f>
        <v/>
      </c>
      <c r="P272">
        <f>IF(ISBLANK('Raw Data'!J265), 0, IF(AND(1=MATCH(LARGE('Raw Data'!G265:J265, 2), 'Raw Data'!G265:J265, 0), AND('Raw Data'!O265-'Raw Data'!P265&lt;4, 'Raw Data'!O265-'Raw Data'!P265&gt;0)), 'Raw Data'!G265, 0))</f>
        <v/>
      </c>
      <c r="Q272">
        <f>IF(ISBLANK('Raw Data'!J265), 0, IF(AND(4=MATCH(LARGE('Raw Data'!G265:J265, 1), 'Raw Data'!G265:J265, 0), 'Raw Data'!P265-'Raw Data'!O265&gt;3), 'Raw Data'!J265, 0))</f>
        <v/>
      </c>
      <c r="R272">
        <f>IF(ISBLANK('Raw Data'!J265), 0, IF(AND(3=MATCH(LARGE('Raw Data'!G265:J265, 1), 'Raw Data'!G265:J265, 0), 'Raw Data'!O265-'Raw Data'!P265&gt;3), 'Raw Data'!I265, 0))</f>
        <v/>
      </c>
      <c r="S272">
        <f>IF(AND('Raw Data'!P265-'Raw Data'!O265&gt;4, 'Raw Data'!F265&lt;'Raw Data'!C265), 'Raw Data'!J265, 0)</f>
        <v/>
      </c>
      <c r="T272">
        <f>IF(AND('Raw Data'!O265-'Raw Data'!P265&gt;4, 'Raw Data'!F265&gt;'Raw Data'!C265), 'Raw Data'!I265, 0)</f>
        <v/>
      </c>
      <c r="U272">
        <f>IF(AND('Raw Data'!P265-'Raw Data'!O265&lt;3, 'Raw Data'!P265&gt;'Raw Data'!O265, 'Raw Data'!F265&lt;'Raw Data'!C265), 'Raw Data'!H265, 0)</f>
        <v/>
      </c>
      <c r="V272">
        <f>IF(AND('Raw Data'!P265-'Raw Data'!O265&lt;3, 'Raw Data'!P265&gt;'Raw Data'!O265, 'Raw Data'!F265&gt;'Raw Data'!C265), 'Raw Data'!G265, 0)</f>
        <v/>
      </c>
    </row>
    <row r="273">
      <c r="A273">
        <f>IF(AND('Raw Data'!F266&lt;'Raw Data'!C266, 'Raw Data'!P266&gt;'Raw Data'!O266, 'Raw Data'!P266-'Raw Data'!O266&gt;3), 'Raw Data'!J266, 0)</f>
        <v/>
      </c>
      <c r="B273">
        <f>IF(AND('Raw Data'!C266&lt;'Raw Data'!F266, 'Raw Data'!O266&gt;'Raw Data'!P266, 'Raw Data'!O266-'Raw Data'!P266&gt;3), 'Raw Data'!I266, 0)</f>
        <v/>
      </c>
      <c r="C273">
        <f>IF(AND('Raw Data'!F266&lt;'Raw Data'!C266, 'Raw Data'!P266&gt;'Raw Data'!O266, 'Raw Data'!P266-'Raw Data'!O266&lt;4), 'Raw Data'!H266, 0)</f>
        <v/>
      </c>
      <c r="D273">
        <f>IF(AND('Raw Data'!C266&lt;'Raw Data'!F266, 'Raw Data'!O266&gt;'Raw Data'!P266, 'Raw Data'!O266-'Raw Data'!P266&lt;4), 'Raw Data'!G266, 0)</f>
        <v/>
      </c>
      <c r="E273">
        <f>IF(ISBLANK('Raw Data'!J266), 0, IF(AND(4=MATCH(LARGE('Raw Data'!G266:J266, 4), 'Raw Data'!G266:J266, 0), 'Raw Data'!P266-'Raw Data'!O266&gt;3), 'Raw Data'!J266, 0))</f>
        <v/>
      </c>
      <c r="F273">
        <f>IF(ISBLANK('Raw Data'!J266), 0, IF(AND(3=MATCH(LARGE('Raw Data'!G266:J266, 4), 'Raw Data'!G266:J266, 0), 'Raw Data'!O266-'Raw Data'!P266&gt;3), 'Raw Data'!I266, 0))</f>
        <v/>
      </c>
      <c r="G273">
        <f>IF(ISBLANK('Raw Data'!J266), 0, IF(AND(2=MATCH(LARGE('Raw Data'!G266:J266, 4), 'Raw Data'!G266:J266, 0), AND('Raw Data'!P266-'Raw Data'!O266&lt;4, 'Raw Data'!P266-'Raw Data'!O266&gt;0)), 'Raw Data'!H266, 0))</f>
        <v/>
      </c>
      <c r="H273">
        <f>IF(ISBLANK('Raw Data'!J266), 0, IF(AND(1=MATCH(LARGE('Raw Data'!G266:J266, 4), 'Raw Data'!G266:J266, 0), AND('Raw Data'!O266-'Raw Data'!P266&lt;4, 'Raw Data'!O266-'Raw Data'!P266&gt;0)), 'Raw Data'!G266, 0))</f>
        <v/>
      </c>
      <c r="I273">
        <f>IF(ISBLANK('Raw Data'!J266), 0, IF(AND(4=MATCH(LARGE('Raw Data'!G266:J266, 3), 'Raw Data'!G266:J266, 0), 'Raw Data'!P266-'Raw Data'!O266&gt;3), 'Raw Data'!J266, 0))</f>
        <v/>
      </c>
      <c r="J273">
        <f>IF(ISBLANK('Raw Data'!J266), 0, IF(AND(3=MATCH(LARGE('Raw Data'!G266:J266, 3), 'Raw Data'!G266:J266, 0), 'Raw Data'!O266-'Raw Data'!P266&gt;3), 'Raw Data'!I266, 0))</f>
        <v/>
      </c>
      <c r="K273">
        <f>IF(ISBLANK('Raw Data'!J266), 0, IF(AND(2=MATCH(LARGE('Raw Data'!G266:J266, 3), 'Raw Data'!G266:J266, 0), AND('Raw Data'!P266-'Raw Data'!O266&lt;4, 'Raw Data'!P266-'Raw Data'!O266&gt;0)), 'Raw Data'!H266, 0))</f>
        <v/>
      </c>
      <c r="L273">
        <f>IF(ISBLANK('Raw Data'!J266), 0, IF(AND(1=MATCH(LARGE('Raw Data'!G266:J266, 3), 'Raw Data'!G266:J266, 0), AND('Raw Data'!O266-'Raw Data'!P266&lt;4, 'Raw Data'!O266-'Raw Data'!P266&gt;0)), 'Raw Data'!G266, 0))</f>
        <v/>
      </c>
      <c r="M273">
        <f>IF(ISBLANK('Raw Data'!J266), 0, IF(AND(4=MATCH(LARGE('Raw Data'!G266:J266, 2), 'Raw Data'!G266:J266, 0), 'Raw Data'!P266-'Raw Data'!O266&gt;3), 'Raw Data'!J266, 0))</f>
        <v/>
      </c>
      <c r="N273">
        <f>IF(ISBLANK('Raw Data'!J266), 0, IF(AND(3=MATCH(LARGE('Raw Data'!G266:J266, 2), 'Raw Data'!G266:J266, 0), 'Raw Data'!O266-'Raw Data'!P266&gt;3), 'Raw Data'!I266, 0))</f>
        <v/>
      </c>
      <c r="O273">
        <f>IF(ISBLANK('Raw Data'!J266), 0, IF(AND(2=MATCH(LARGE('Raw Data'!G266:J266, 2), 'Raw Data'!G266:J266, 0), AND('Raw Data'!P266-'Raw Data'!O266&lt;4, 'Raw Data'!P266-'Raw Data'!O266&gt;0)), 'Raw Data'!H266, 0))</f>
        <v/>
      </c>
      <c r="P273">
        <f>IF(ISBLANK('Raw Data'!J266), 0, IF(AND(1=MATCH(LARGE('Raw Data'!G266:J266, 2), 'Raw Data'!G266:J266, 0), AND('Raw Data'!O266-'Raw Data'!P266&lt;4, 'Raw Data'!O266-'Raw Data'!P266&gt;0)), 'Raw Data'!G266, 0))</f>
        <v/>
      </c>
      <c r="Q273">
        <f>IF(ISBLANK('Raw Data'!J266), 0, IF(AND(4=MATCH(LARGE('Raw Data'!G266:J266, 1), 'Raw Data'!G266:J266, 0), 'Raw Data'!P266-'Raw Data'!O266&gt;3), 'Raw Data'!J266, 0))</f>
        <v/>
      </c>
      <c r="R273">
        <f>IF(ISBLANK('Raw Data'!J266), 0, IF(AND(3=MATCH(LARGE('Raw Data'!G266:J266, 1), 'Raw Data'!G266:J266, 0), 'Raw Data'!O266-'Raw Data'!P266&gt;3), 'Raw Data'!I266, 0))</f>
        <v/>
      </c>
      <c r="S273">
        <f>IF(AND('Raw Data'!P266-'Raw Data'!O266&gt;4, 'Raw Data'!F266&lt;'Raw Data'!C266), 'Raw Data'!J266, 0)</f>
        <v/>
      </c>
      <c r="T273">
        <f>IF(AND('Raw Data'!O266-'Raw Data'!P266&gt;4, 'Raw Data'!F266&gt;'Raw Data'!C266), 'Raw Data'!I266, 0)</f>
        <v/>
      </c>
      <c r="U273">
        <f>IF(AND('Raw Data'!P266-'Raw Data'!O266&lt;3, 'Raw Data'!P266&gt;'Raw Data'!O266, 'Raw Data'!F266&lt;'Raw Data'!C266), 'Raw Data'!H266, 0)</f>
        <v/>
      </c>
      <c r="V273">
        <f>IF(AND('Raw Data'!P266-'Raw Data'!O266&lt;3, 'Raw Data'!P266&gt;'Raw Data'!O266, 'Raw Data'!F266&gt;'Raw Data'!C266), 'Raw Data'!G266, 0)</f>
        <v/>
      </c>
    </row>
    <row r="274">
      <c r="A274">
        <f>IF(AND('Raw Data'!F267&lt;'Raw Data'!C267, 'Raw Data'!P267&gt;'Raw Data'!O267, 'Raw Data'!P267-'Raw Data'!O267&gt;3), 'Raw Data'!J267, 0)</f>
        <v/>
      </c>
      <c r="B274">
        <f>IF(AND('Raw Data'!C267&lt;'Raw Data'!F267, 'Raw Data'!O267&gt;'Raw Data'!P267, 'Raw Data'!O267-'Raw Data'!P267&gt;3), 'Raw Data'!I267, 0)</f>
        <v/>
      </c>
      <c r="C274">
        <f>IF(AND('Raw Data'!F267&lt;'Raw Data'!C267, 'Raw Data'!P267&gt;'Raw Data'!O267, 'Raw Data'!P267-'Raw Data'!O267&lt;4), 'Raw Data'!H267, 0)</f>
        <v/>
      </c>
      <c r="D274">
        <f>IF(AND('Raw Data'!C267&lt;'Raw Data'!F267, 'Raw Data'!O267&gt;'Raw Data'!P267, 'Raw Data'!O267-'Raw Data'!P267&lt;4), 'Raw Data'!G267, 0)</f>
        <v/>
      </c>
      <c r="E274">
        <f>IF(ISBLANK('Raw Data'!J267), 0, IF(AND(4=MATCH(LARGE('Raw Data'!G267:J267, 4), 'Raw Data'!G267:J267, 0), 'Raw Data'!P267-'Raw Data'!O267&gt;3), 'Raw Data'!J267, 0))</f>
        <v/>
      </c>
      <c r="F274">
        <f>IF(ISBLANK('Raw Data'!J267), 0, IF(AND(3=MATCH(LARGE('Raw Data'!G267:J267, 4), 'Raw Data'!G267:J267, 0), 'Raw Data'!O267-'Raw Data'!P267&gt;3), 'Raw Data'!I267, 0))</f>
        <v/>
      </c>
      <c r="G274">
        <f>IF(ISBLANK('Raw Data'!J267), 0, IF(AND(2=MATCH(LARGE('Raw Data'!G267:J267, 4), 'Raw Data'!G267:J267, 0), AND('Raw Data'!P267-'Raw Data'!O267&lt;4, 'Raw Data'!P267-'Raw Data'!O267&gt;0)), 'Raw Data'!H267, 0))</f>
        <v/>
      </c>
      <c r="H274">
        <f>IF(ISBLANK('Raw Data'!J267), 0, IF(AND(1=MATCH(LARGE('Raw Data'!G267:J267, 4), 'Raw Data'!G267:J267, 0), AND('Raw Data'!O267-'Raw Data'!P267&lt;4, 'Raw Data'!O267-'Raw Data'!P267&gt;0)), 'Raw Data'!G267, 0))</f>
        <v/>
      </c>
      <c r="I274">
        <f>IF(ISBLANK('Raw Data'!J267), 0, IF(AND(4=MATCH(LARGE('Raw Data'!G267:J267, 3), 'Raw Data'!G267:J267, 0), 'Raw Data'!P267-'Raw Data'!O267&gt;3), 'Raw Data'!J267, 0))</f>
        <v/>
      </c>
      <c r="J274">
        <f>IF(ISBLANK('Raw Data'!J267), 0, IF(AND(3=MATCH(LARGE('Raw Data'!G267:J267, 3), 'Raw Data'!G267:J267, 0), 'Raw Data'!O267-'Raw Data'!P267&gt;3), 'Raw Data'!I267, 0))</f>
        <v/>
      </c>
      <c r="K274">
        <f>IF(ISBLANK('Raw Data'!J267), 0, IF(AND(2=MATCH(LARGE('Raw Data'!G267:J267, 3), 'Raw Data'!G267:J267, 0), AND('Raw Data'!P267-'Raw Data'!O267&lt;4, 'Raw Data'!P267-'Raw Data'!O267&gt;0)), 'Raw Data'!H267, 0))</f>
        <v/>
      </c>
      <c r="L274">
        <f>IF(ISBLANK('Raw Data'!J267), 0, IF(AND(1=MATCH(LARGE('Raw Data'!G267:J267, 3), 'Raw Data'!G267:J267, 0), AND('Raw Data'!O267-'Raw Data'!P267&lt;4, 'Raw Data'!O267-'Raw Data'!P267&gt;0)), 'Raw Data'!G267, 0))</f>
        <v/>
      </c>
      <c r="M274">
        <f>IF(ISBLANK('Raw Data'!J267), 0, IF(AND(4=MATCH(LARGE('Raw Data'!G267:J267, 2), 'Raw Data'!G267:J267, 0), 'Raw Data'!P267-'Raw Data'!O267&gt;3), 'Raw Data'!J267, 0))</f>
        <v/>
      </c>
      <c r="N274">
        <f>IF(ISBLANK('Raw Data'!J267), 0, IF(AND(3=MATCH(LARGE('Raw Data'!G267:J267, 2), 'Raw Data'!G267:J267, 0), 'Raw Data'!O267-'Raw Data'!P267&gt;3), 'Raw Data'!I267, 0))</f>
        <v/>
      </c>
      <c r="O274">
        <f>IF(ISBLANK('Raw Data'!J267), 0, IF(AND(2=MATCH(LARGE('Raw Data'!G267:J267, 2), 'Raw Data'!G267:J267, 0), AND('Raw Data'!P267-'Raw Data'!O267&lt;4, 'Raw Data'!P267-'Raw Data'!O267&gt;0)), 'Raw Data'!H267, 0))</f>
        <v/>
      </c>
      <c r="P274">
        <f>IF(ISBLANK('Raw Data'!J267), 0, IF(AND(1=MATCH(LARGE('Raw Data'!G267:J267, 2), 'Raw Data'!G267:J267, 0), AND('Raw Data'!O267-'Raw Data'!P267&lt;4, 'Raw Data'!O267-'Raw Data'!P267&gt;0)), 'Raw Data'!G267, 0))</f>
        <v/>
      </c>
      <c r="Q274">
        <f>IF(ISBLANK('Raw Data'!J267), 0, IF(AND(4=MATCH(LARGE('Raw Data'!G267:J267, 1), 'Raw Data'!G267:J267, 0), 'Raw Data'!P267-'Raw Data'!O267&gt;3), 'Raw Data'!J267, 0))</f>
        <v/>
      </c>
      <c r="R274">
        <f>IF(ISBLANK('Raw Data'!J267), 0, IF(AND(3=MATCH(LARGE('Raw Data'!G267:J267, 1), 'Raw Data'!G267:J267, 0), 'Raw Data'!O267-'Raw Data'!P267&gt;3), 'Raw Data'!I267, 0))</f>
        <v/>
      </c>
      <c r="S274">
        <f>IF(AND('Raw Data'!P267-'Raw Data'!O267&gt;4, 'Raw Data'!F267&lt;'Raw Data'!C267), 'Raw Data'!J267, 0)</f>
        <v/>
      </c>
      <c r="T274">
        <f>IF(AND('Raw Data'!O267-'Raw Data'!P267&gt;4, 'Raw Data'!F267&gt;'Raw Data'!C267), 'Raw Data'!I267, 0)</f>
        <v/>
      </c>
      <c r="U274">
        <f>IF(AND('Raw Data'!P267-'Raw Data'!O267&lt;3, 'Raw Data'!P267&gt;'Raw Data'!O267, 'Raw Data'!F267&lt;'Raw Data'!C267), 'Raw Data'!H267, 0)</f>
        <v/>
      </c>
      <c r="V274">
        <f>IF(AND('Raw Data'!P267-'Raw Data'!O267&lt;3, 'Raw Data'!P267&gt;'Raw Data'!O267, 'Raw Data'!F267&gt;'Raw Data'!C267), 'Raw Data'!G267, 0)</f>
        <v/>
      </c>
    </row>
    <row r="275">
      <c r="A275">
        <f>IF(AND('Raw Data'!F268&lt;'Raw Data'!C268, 'Raw Data'!P268&gt;'Raw Data'!O268, 'Raw Data'!P268-'Raw Data'!O268&gt;3), 'Raw Data'!J268, 0)</f>
        <v/>
      </c>
      <c r="B275">
        <f>IF(AND('Raw Data'!C268&lt;'Raw Data'!F268, 'Raw Data'!O268&gt;'Raw Data'!P268, 'Raw Data'!O268-'Raw Data'!P268&gt;3), 'Raw Data'!I268, 0)</f>
        <v/>
      </c>
      <c r="C275">
        <f>IF(AND('Raw Data'!F268&lt;'Raw Data'!C268, 'Raw Data'!P268&gt;'Raw Data'!O268, 'Raw Data'!P268-'Raw Data'!O268&lt;4), 'Raw Data'!H268, 0)</f>
        <v/>
      </c>
      <c r="D275">
        <f>IF(AND('Raw Data'!C268&lt;'Raw Data'!F268, 'Raw Data'!O268&gt;'Raw Data'!P268, 'Raw Data'!O268-'Raw Data'!P268&lt;4), 'Raw Data'!G268, 0)</f>
        <v/>
      </c>
      <c r="E275">
        <f>IF(ISBLANK('Raw Data'!J268), 0, IF(AND(4=MATCH(LARGE('Raw Data'!G268:J268, 4), 'Raw Data'!G268:J268, 0), 'Raw Data'!P268-'Raw Data'!O268&gt;3), 'Raw Data'!J268, 0))</f>
        <v/>
      </c>
      <c r="F275">
        <f>IF(ISBLANK('Raw Data'!J268), 0, IF(AND(3=MATCH(LARGE('Raw Data'!G268:J268, 4), 'Raw Data'!G268:J268, 0), 'Raw Data'!O268-'Raw Data'!P268&gt;3), 'Raw Data'!I268, 0))</f>
        <v/>
      </c>
      <c r="G275">
        <f>IF(ISBLANK('Raw Data'!J268), 0, IF(AND(2=MATCH(LARGE('Raw Data'!G268:J268, 4), 'Raw Data'!G268:J268, 0), AND('Raw Data'!P268-'Raw Data'!O268&lt;4, 'Raw Data'!P268-'Raw Data'!O268&gt;0)), 'Raw Data'!H268, 0))</f>
        <v/>
      </c>
      <c r="H275">
        <f>IF(ISBLANK('Raw Data'!J268), 0, IF(AND(1=MATCH(LARGE('Raw Data'!G268:J268, 4), 'Raw Data'!G268:J268, 0), AND('Raw Data'!O268-'Raw Data'!P268&lt;4, 'Raw Data'!O268-'Raw Data'!P268&gt;0)), 'Raw Data'!G268, 0))</f>
        <v/>
      </c>
      <c r="I275">
        <f>IF(ISBLANK('Raw Data'!J268), 0, IF(AND(4=MATCH(LARGE('Raw Data'!G268:J268, 3), 'Raw Data'!G268:J268, 0), 'Raw Data'!P268-'Raw Data'!O268&gt;3), 'Raw Data'!J268, 0))</f>
        <v/>
      </c>
      <c r="J275">
        <f>IF(ISBLANK('Raw Data'!J268), 0, IF(AND(3=MATCH(LARGE('Raw Data'!G268:J268, 3), 'Raw Data'!G268:J268, 0), 'Raw Data'!O268-'Raw Data'!P268&gt;3), 'Raw Data'!I268, 0))</f>
        <v/>
      </c>
      <c r="K275">
        <f>IF(ISBLANK('Raw Data'!J268), 0, IF(AND(2=MATCH(LARGE('Raw Data'!G268:J268, 3), 'Raw Data'!G268:J268, 0), AND('Raw Data'!P268-'Raw Data'!O268&lt;4, 'Raw Data'!P268-'Raw Data'!O268&gt;0)), 'Raw Data'!H268, 0))</f>
        <v/>
      </c>
      <c r="L275">
        <f>IF(ISBLANK('Raw Data'!J268), 0, IF(AND(1=MATCH(LARGE('Raw Data'!G268:J268, 3), 'Raw Data'!G268:J268, 0), AND('Raw Data'!O268-'Raw Data'!P268&lt;4, 'Raw Data'!O268-'Raw Data'!P268&gt;0)), 'Raw Data'!G268, 0))</f>
        <v/>
      </c>
      <c r="M275">
        <f>IF(ISBLANK('Raw Data'!J268), 0, IF(AND(4=MATCH(LARGE('Raw Data'!G268:J268, 2), 'Raw Data'!G268:J268, 0), 'Raw Data'!P268-'Raw Data'!O268&gt;3), 'Raw Data'!J268, 0))</f>
        <v/>
      </c>
      <c r="N275">
        <f>IF(ISBLANK('Raw Data'!J268), 0, IF(AND(3=MATCH(LARGE('Raw Data'!G268:J268, 2), 'Raw Data'!G268:J268, 0), 'Raw Data'!O268-'Raw Data'!P268&gt;3), 'Raw Data'!I268, 0))</f>
        <v/>
      </c>
      <c r="O275">
        <f>IF(ISBLANK('Raw Data'!J268), 0, IF(AND(2=MATCH(LARGE('Raw Data'!G268:J268, 2), 'Raw Data'!G268:J268, 0), AND('Raw Data'!P268-'Raw Data'!O268&lt;4, 'Raw Data'!P268-'Raw Data'!O268&gt;0)), 'Raw Data'!H268, 0))</f>
        <v/>
      </c>
      <c r="P275">
        <f>IF(ISBLANK('Raw Data'!J268), 0, IF(AND(1=MATCH(LARGE('Raw Data'!G268:J268, 2), 'Raw Data'!G268:J268, 0), AND('Raw Data'!O268-'Raw Data'!P268&lt;4, 'Raw Data'!O268-'Raw Data'!P268&gt;0)), 'Raw Data'!G268, 0))</f>
        <v/>
      </c>
      <c r="Q275">
        <f>IF(ISBLANK('Raw Data'!J268), 0, IF(AND(4=MATCH(LARGE('Raw Data'!G268:J268, 1), 'Raw Data'!G268:J268, 0), 'Raw Data'!P268-'Raw Data'!O268&gt;3), 'Raw Data'!J268, 0))</f>
        <v/>
      </c>
      <c r="R275">
        <f>IF(ISBLANK('Raw Data'!J268), 0, IF(AND(3=MATCH(LARGE('Raw Data'!G268:J268, 1), 'Raw Data'!G268:J268, 0), 'Raw Data'!O268-'Raw Data'!P268&gt;3), 'Raw Data'!I268, 0))</f>
        <v/>
      </c>
      <c r="S275">
        <f>IF(AND('Raw Data'!P268-'Raw Data'!O268&gt;4, 'Raw Data'!F268&lt;'Raw Data'!C268), 'Raw Data'!J268, 0)</f>
        <v/>
      </c>
      <c r="T275">
        <f>IF(AND('Raw Data'!O268-'Raw Data'!P268&gt;4, 'Raw Data'!F268&gt;'Raw Data'!C268), 'Raw Data'!I268, 0)</f>
        <v/>
      </c>
      <c r="U275">
        <f>IF(AND('Raw Data'!P268-'Raw Data'!O268&lt;3, 'Raw Data'!P268&gt;'Raw Data'!O268, 'Raw Data'!F268&lt;'Raw Data'!C268), 'Raw Data'!H268, 0)</f>
        <v/>
      </c>
      <c r="V275">
        <f>IF(AND('Raw Data'!P268-'Raw Data'!O268&lt;3, 'Raw Data'!P268&gt;'Raw Data'!O268, 'Raw Data'!F268&gt;'Raw Data'!C268), 'Raw Data'!G268, 0)</f>
        <v/>
      </c>
    </row>
    <row r="276">
      <c r="A276">
        <f>IF(AND('Raw Data'!F269&lt;'Raw Data'!C269, 'Raw Data'!P269&gt;'Raw Data'!O269, 'Raw Data'!P269-'Raw Data'!O269&gt;3), 'Raw Data'!J269, 0)</f>
        <v/>
      </c>
      <c r="B276">
        <f>IF(AND('Raw Data'!C269&lt;'Raw Data'!F269, 'Raw Data'!O269&gt;'Raw Data'!P269, 'Raw Data'!O269-'Raw Data'!P269&gt;3), 'Raw Data'!I269, 0)</f>
        <v/>
      </c>
      <c r="C276">
        <f>IF(AND('Raw Data'!F269&lt;'Raw Data'!C269, 'Raw Data'!P269&gt;'Raw Data'!O269, 'Raw Data'!P269-'Raw Data'!O269&lt;4), 'Raw Data'!H269, 0)</f>
        <v/>
      </c>
      <c r="D276">
        <f>IF(AND('Raw Data'!C269&lt;'Raw Data'!F269, 'Raw Data'!O269&gt;'Raw Data'!P269, 'Raw Data'!O269-'Raw Data'!P269&lt;4), 'Raw Data'!G269, 0)</f>
        <v/>
      </c>
      <c r="E276">
        <f>IF(ISBLANK('Raw Data'!J269), 0, IF(AND(4=MATCH(LARGE('Raw Data'!G269:J269, 4), 'Raw Data'!G269:J269, 0), 'Raw Data'!P269-'Raw Data'!O269&gt;3), 'Raw Data'!J269, 0))</f>
        <v/>
      </c>
      <c r="F276">
        <f>IF(ISBLANK('Raw Data'!J269), 0, IF(AND(3=MATCH(LARGE('Raw Data'!G269:J269, 4), 'Raw Data'!G269:J269, 0), 'Raw Data'!O269-'Raw Data'!P269&gt;3), 'Raw Data'!I269, 0))</f>
        <v/>
      </c>
      <c r="G276">
        <f>IF(ISBLANK('Raw Data'!J269), 0, IF(AND(2=MATCH(LARGE('Raw Data'!G269:J269, 4), 'Raw Data'!G269:J269, 0), AND('Raw Data'!P269-'Raw Data'!O269&lt;4, 'Raw Data'!P269-'Raw Data'!O269&gt;0)), 'Raw Data'!H269, 0))</f>
        <v/>
      </c>
      <c r="H276">
        <f>IF(ISBLANK('Raw Data'!J269), 0, IF(AND(1=MATCH(LARGE('Raw Data'!G269:J269, 4), 'Raw Data'!G269:J269, 0), AND('Raw Data'!O269-'Raw Data'!P269&lt;4, 'Raw Data'!O269-'Raw Data'!P269&gt;0)), 'Raw Data'!G269, 0))</f>
        <v/>
      </c>
      <c r="I276">
        <f>IF(ISBLANK('Raw Data'!J269), 0, IF(AND(4=MATCH(LARGE('Raw Data'!G269:J269, 3), 'Raw Data'!G269:J269, 0), 'Raw Data'!P269-'Raw Data'!O269&gt;3), 'Raw Data'!J269, 0))</f>
        <v/>
      </c>
      <c r="J276">
        <f>IF(ISBLANK('Raw Data'!J269), 0, IF(AND(3=MATCH(LARGE('Raw Data'!G269:J269, 3), 'Raw Data'!G269:J269, 0), 'Raw Data'!O269-'Raw Data'!P269&gt;3), 'Raw Data'!I269, 0))</f>
        <v/>
      </c>
      <c r="K276">
        <f>IF(ISBLANK('Raw Data'!J269), 0, IF(AND(2=MATCH(LARGE('Raw Data'!G269:J269, 3), 'Raw Data'!G269:J269, 0), AND('Raw Data'!P269-'Raw Data'!O269&lt;4, 'Raw Data'!P269-'Raw Data'!O269&gt;0)), 'Raw Data'!H269, 0))</f>
        <v/>
      </c>
      <c r="L276">
        <f>IF(ISBLANK('Raw Data'!J269), 0, IF(AND(1=MATCH(LARGE('Raw Data'!G269:J269, 3), 'Raw Data'!G269:J269, 0), AND('Raw Data'!O269-'Raw Data'!P269&lt;4, 'Raw Data'!O269-'Raw Data'!P269&gt;0)), 'Raw Data'!G269, 0))</f>
        <v/>
      </c>
      <c r="M276">
        <f>IF(ISBLANK('Raw Data'!J269), 0, IF(AND(4=MATCH(LARGE('Raw Data'!G269:J269, 2), 'Raw Data'!G269:J269, 0), 'Raw Data'!P269-'Raw Data'!O269&gt;3), 'Raw Data'!J269, 0))</f>
        <v/>
      </c>
      <c r="N276">
        <f>IF(ISBLANK('Raw Data'!J269), 0, IF(AND(3=MATCH(LARGE('Raw Data'!G269:J269, 2), 'Raw Data'!G269:J269, 0), 'Raw Data'!O269-'Raw Data'!P269&gt;3), 'Raw Data'!I269, 0))</f>
        <v/>
      </c>
      <c r="O276">
        <f>IF(ISBLANK('Raw Data'!J269), 0, IF(AND(2=MATCH(LARGE('Raw Data'!G269:J269, 2), 'Raw Data'!G269:J269, 0), AND('Raw Data'!P269-'Raw Data'!O269&lt;4, 'Raw Data'!P269-'Raw Data'!O269&gt;0)), 'Raw Data'!H269, 0))</f>
        <v/>
      </c>
      <c r="P276">
        <f>IF(ISBLANK('Raw Data'!J269), 0, IF(AND(1=MATCH(LARGE('Raw Data'!G269:J269, 2), 'Raw Data'!G269:J269, 0), AND('Raw Data'!O269-'Raw Data'!P269&lt;4, 'Raw Data'!O269-'Raw Data'!P269&gt;0)), 'Raw Data'!G269, 0))</f>
        <v/>
      </c>
      <c r="Q276">
        <f>IF(ISBLANK('Raw Data'!J269), 0, IF(AND(4=MATCH(LARGE('Raw Data'!G269:J269, 1), 'Raw Data'!G269:J269, 0), 'Raw Data'!P269-'Raw Data'!O269&gt;3), 'Raw Data'!J269, 0))</f>
        <v/>
      </c>
      <c r="R276">
        <f>IF(ISBLANK('Raw Data'!J269), 0, IF(AND(3=MATCH(LARGE('Raw Data'!G269:J269, 1), 'Raw Data'!G269:J269, 0), 'Raw Data'!O269-'Raw Data'!P269&gt;3), 'Raw Data'!I269, 0))</f>
        <v/>
      </c>
      <c r="S276">
        <f>IF(AND('Raw Data'!P269-'Raw Data'!O269&gt;4, 'Raw Data'!F269&lt;'Raw Data'!C269), 'Raw Data'!J269, 0)</f>
        <v/>
      </c>
      <c r="T276">
        <f>IF(AND('Raw Data'!O269-'Raw Data'!P269&gt;4, 'Raw Data'!F269&gt;'Raw Data'!C269), 'Raw Data'!I269, 0)</f>
        <v/>
      </c>
      <c r="U276">
        <f>IF(AND('Raw Data'!P269-'Raw Data'!O269&lt;3, 'Raw Data'!P269&gt;'Raw Data'!O269, 'Raw Data'!F269&lt;'Raw Data'!C269), 'Raw Data'!H269, 0)</f>
        <v/>
      </c>
      <c r="V276">
        <f>IF(AND('Raw Data'!P269-'Raw Data'!O269&lt;3, 'Raw Data'!P269&gt;'Raw Data'!O269, 'Raw Data'!F269&gt;'Raw Data'!C269), 'Raw Data'!G269, 0)</f>
        <v/>
      </c>
    </row>
    <row r="277">
      <c r="A277">
        <f>IF(AND('Raw Data'!F270&lt;'Raw Data'!C270, 'Raw Data'!P270&gt;'Raw Data'!O270, 'Raw Data'!P270-'Raw Data'!O270&gt;3), 'Raw Data'!J270, 0)</f>
        <v/>
      </c>
      <c r="B277">
        <f>IF(AND('Raw Data'!C270&lt;'Raw Data'!F270, 'Raw Data'!O270&gt;'Raw Data'!P270, 'Raw Data'!O270-'Raw Data'!P270&gt;3), 'Raw Data'!I270, 0)</f>
        <v/>
      </c>
      <c r="C277">
        <f>IF(AND('Raw Data'!F270&lt;'Raw Data'!C270, 'Raw Data'!P270&gt;'Raw Data'!O270, 'Raw Data'!P270-'Raw Data'!O270&lt;4), 'Raw Data'!H270, 0)</f>
        <v/>
      </c>
      <c r="D277">
        <f>IF(AND('Raw Data'!C270&lt;'Raw Data'!F270, 'Raw Data'!O270&gt;'Raw Data'!P270, 'Raw Data'!O270-'Raw Data'!P270&lt;4), 'Raw Data'!G270, 0)</f>
        <v/>
      </c>
      <c r="E277">
        <f>IF(ISBLANK('Raw Data'!J270), 0, IF(AND(4=MATCH(LARGE('Raw Data'!G270:J270, 4), 'Raw Data'!G270:J270, 0), 'Raw Data'!P270-'Raw Data'!O270&gt;3), 'Raw Data'!J270, 0))</f>
        <v/>
      </c>
      <c r="F277">
        <f>IF(ISBLANK('Raw Data'!J270), 0, IF(AND(3=MATCH(LARGE('Raw Data'!G270:J270, 4), 'Raw Data'!G270:J270, 0), 'Raw Data'!O270-'Raw Data'!P270&gt;3), 'Raw Data'!I270, 0))</f>
        <v/>
      </c>
      <c r="G277">
        <f>IF(ISBLANK('Raw Data'!J270), 0, IF(AND(2=MATCH(LARGE('Raw Data'!G270:J270, 4), 'Raw Data'!G270:J270, 0), AND('Raw Data'!P270-'Raw Data'!O270&lt;4, 'Raw Data'!P270-'Raw Data'!O270&gt;0)), 'Raw Data'!H270, 0))</f>
        <v/>
      </c>
      <c r="H277">
        <f>IF(ISBLANK('Raw Data'!J270), 0, IF(AND(1=MATCH(LARGE('Raw Data'!G270:J270, 4), 'Raw Data'!G270:J270, 0), AND('Raw Data'!O270-'Raw Data'!P270&lt;4, 'Raw Data'!O270-'Raw Data'!P270&gt;0)), 'Raw Data'!G270, 0))</f>
        <v/>
      </c>
      <c r="I277">
        <f>IF(ISBLANK('Raw Data'!J270), 0, IF(AND(4=MATCH(LARGE('Raw Data'!G270:J270, 3), 'Raw Data'!G270:J270, 0), 'Raw Data'!P270-'Raw Data'!O270&gt;3), 'Raw Data'!J270, 0))</f>
        <v/>
      </c>
      <c r="J277">
        <f>IF(ISBLANK('Raw Data'!J270), 0, IF(AND(3=MATCH(LARGE('Raw Data'!G270:J270, 3), 'Raw Data'!G270:J270, 0), 'Raw Data'!O270-'Raw Data'!P270&gt;3), 'Raw Data'!I270, 0))</f>
        <v/>
      </c>
      <c r="K277">
        <f>IF(ISBLANK('Raw Data'!J270), 0, IF(AND(2=MATCH(LARGE('Raw Data'!G270:J270, 3), 'Raw Data'!G270:J270, 0), AND('Raw Data'!P270-'Raw Data'!O270&lt;4, 'Raw Data'!P270-'Raw Data'!O270&gt;0)), 'Raw Data'!H270, 0))</f>
        <v/>
      </c>
      <c r="L277">
        <f>IF(ISBLANK('Raw Data'!J270), 0, IF(AND(1=MATCH(LARGE('Raw Data'!G270:J270, 3), 'Raw Data'!G270:J270, 0), AND('Raw Data'!O270-'Raw Data'!P270&lt;4, 'Raw Data'!O270-'Raw Data'!P270&gt;0)), 'Raw Data'!G270, 0))</f>
        <v/>
      </c>
      <c r="M277">
        <f>IF(ISBLANK('Raw Data'!J270), 0, IF(AND(4=MATCH(LARGE('Raw Data'!G270:J270, 2), 'Raw Data'!G270:J270, 0), 'Raw Data'!P270-'Raw Data'!O270&gt;3), 'Raw Data'!J270, 0))</f>
        <v/>
      </c>
      <c r="N277">
        <f>IF(ISBLANK('Raw Data'!J270), 0, IF(AND(3=MATCH(LARGE('Raw Data'!G270:J270, 2), 'Raw Data'!G270:J270, 0), 'Raw Data'!O270-'Raw Data'!P270&gt;3), 'Raw Data'!I270, 0))</f>
        <v/>
      </c>
      <c r="O277">
        <f>IF(ISBLANK('Raw Data'!J270), 0, IF(AND(2=MATCH(LARGE('Raw Data'!G270:J270, 2), 'Raw Data'!G270:J270, 0), AND('Raw Data'!P270-'Raw Data'!O270&lt;4, 'Raw Data'!P270-'Raw Data'!O270&gt;0)), 'Raw Data'!H270, 0))</f>
        <v/>
      </c>
      <c r="P277">
        <f>IF(ISBLANK('Raw Data'!J270), 0, IF(AND(1=MATCH(LARGE('Raw Data'!G270:J270, 2), 'Raw Data'!G270:J270, 0), AND('Raw Data'!O270-'Raw Data'!P270&lt;4, 'Raw Data'!O270-'Raw Data'!P270&gt;0)), 'Raw Data'!G270, 0))</f>
        <v/>
      </c>
      <c r="Q277">
        <f>IF(ISBLANK('Raw Data'!J270), 0, IF(AND(4=MATCH(LARGE('Raw Data'!G270:J270, 1), 'Raw Data'!G270:J270, 0), 'Raw Data'!P270-'Raw Data'!O270&gt;3), 'Raw Data'!J270, 0))</f>
        <v/>
      </c>
      <c r="R277">
        <f>IF(ISBLANK('Raw Data'!J270), 0, IF(AND(3=MATCH(LARGE('Raw Data'!G270:J270, 1), 'Raw Data'!G270:J270, 0), 'Raw Data'!O270-'Raw Data'!P270&gt;3), 'Raw Data'!I270, 0))</f>
        <v/>
      </c>
      <c r="S277">
        <f>IF(AND('Raw Data'!P270-'Raw Data'!O270&gt;4, 'Raw Data'!F270&lt;'Raw Data'!C270), 'Raw Data'!J270, 0)</f>
        <v/>
      </c>
      <c r="T277">
        <f>IF(AND('Raw Data'!O270-'Raw Data'!P270&gt;4, 'Raw Data'!F270&gt;'Raw Data'!C270), 'Raw Data'!I270, 0)</f>
        <v/>
      </c>
      <c r="U277">
        <f>IF(AND('Raw Data'!P270-'Raw Data'!O270&lt;3, 'Raw Data'!P270&gt;'Raw Data'!O270, 'Raw Data'!F270&lt;'Raw Data'!C270), 'Raw Data'!H270, 0)</f>
        <v/>
      </c>
      <c r="V277">
        <f>IF(AND('Raw Data'!P270-'Raw Data'!O270&lt;3, 'Raw Data'!P270&gt;'Raw Data'!O270, 'Raw Data'!F270&gt;'Raw Data'!C270), 'Raw Data'!G270, 0)</f>
        <v/>
      </c>
    </row>
    <row r="278">
      <c r="A278">
        <f>IF(AND('Raw Data'!F271&lt;'Raw Data'!C271, 'Raw Data'!P271&gt;'Raw Data'!O271, 'Raw Data'!P271-'Raw Data'!O271&gt;3), 'Raw Data'!J271, 0)</f>
        <v/>
      </c>
      <c r="B278">
        <f>IF(AND('Raw Data'!C271&lt;'Raw Data'!F271, 'Raw Data'!O271&gt;'Raw Data'!P271, 'Raw Data'!O271-'Raw Data'!P271&gt;3), 'Raw Data'!I271, 0)</f>
        <v/>
      </c>
      <c r="C278">
        <f>IF(AND('Raw Data'!F271&lt;'Raw Data'!C271, 'Raw Data'!P271&gt;'Raw Data'!O271, 'Raw Data'!P271-'Raw Data'!O271&lt;4), 'Raw Data'!H271, 0)</f>
        <v/>
      </c>
      <c r="D278">
        <f>IF(AND('Raw Data'!C271&lt;'Raw Data'!F271, 'Raw Data'!O271&gt;'Raw Data'!P271, 'Raw Data'!O271-'Raw Data'!P271&lt;4), 'Raw Data'!G271, 0)</f>
        <v/>
      </c>
      <c r="E278">
        <f>IF(ISBLANK('Raw Data'!J271), 0, IF(AND(4=MATCH(LARGE('Raw Data'!G271:J271, 4), 'Raw Data'!G271:J271, 0), 'Raw Data'!P271-'Raw Data'!O271&gt;3), 'Raw Data'!J271, 0))</f>
        <v/>
      </c>
      <c r="F278">
        <f>IF(ISBLANK('Raw Data'!J271), 0, IF(AND(3=MATCH(LARGE('Raw Data'!G271:J271, 4), 'Raw Data'!G271:J271, 0), 'Raw Data'!O271-'Raw Data'!P271&gt;3), 'Raw Data'!I271, 0))</f>
        <v/>
      </c>
      <c r="G278">
        <f>IF(ISBLANK('Raw Data'!J271), 0, IF(AND(2=MATCH(LARGE('Raw Data'!G271:J271, 4), 'Raw Data'!G271:J271, 0), AND('Raw Data'!P271-'Raw Data'!O271&lt;4, 'Raw Data'!P271-'Raw Data'!O271&gt;0)), 'Raw Data'!H271, 0))</f>
        <v/>
      </c>
      <c r="H278">
        <f>IF(ISBLANK('Raw Data'!J271), 0, IF(AND(1=MATCH(LARGE('Raw Data'!G271:J271, 4), 'Raw Data'!G271:J271, 0), AND('Raw Data'!O271-'Raw Data'!P271&lt;4, 'Raw Data'!O271-'Raw Data'!P271&gt;0)), 'Raw Data'!G271, 0))</f>
        <v/>
      </c>
      <c r="I278">
        <f>IF(ISBLANK('Raw Data'!J271), 0, IF(AND(4=MATCH(LARGE('Raw Data'!G271:J271, 3), 'Raw Data'!G271:J271, 0), 'Raw Data'!P271-'Raw Data'!O271&gt;3), 'Raw Data'!J271, 0))</f>
        <v/>
      </c>
      <c r="J278">
        <f>IF(ISBLANK('Raw Data'!J271), 0, IF(AND(3=MATCH(LARGE('Raw Data'!G271:J271, 3), 'Raw Data'!G271:J271, 0), 'Raw Data'!O271-'Raw Data'!P271&gt;3), 'Raw Data'!I271, 0))</f>
        <v/>
      </c>
      <c r="K278">
        <f>IF(ISBLANK('Raw Data'!J271), 0, IF(AND(2=MATCH(LARGE('Raw Data'!G271:J271, 3), 'Raw Data'!G271:J271, 0), AND('Raw Data'!P271-'Raw Data'!O271&lt;4, 'Raw Data'!P271-'Raw Data'!O271&gt;0)), 'Raw Data'!H271, 0))</f>
        <v/>
      </c>
      <c r="L278">
        <f>IF(ISBLANK('Raw Data'!J271), 0, IF(AND(1=MATCH(LARGE('Raw Data'!G271:J271, 3), 'Raw Data'!G271:J271, 0), AND('Raw Data'!O271-'Raw Data'!P271&lt;4, 'Raw Data'!O271-'Raw Data'!P271&gt;0)), 'Raw Data'!G271, 0))</f>
        <v/>
      </c>
      <c r="M278">
        <f>IF(ISBLANK('Raw Data'!J271), 0, IF(AND(4=MATCH(LARGE('Raw Data'!G271:J271, 2), 'Raw Data'!G271:J271, 0), 'Raw Data'!P271-'Raw Data'!O271&gt;3), 'Raw Data'!J271, 0))</f>
        <v/>
      </c>
      <c r="N278">
        <f>IF(ISBLANK('Raw Data'!J271), 0, IF(AND(3=MATCH(LARGE('Raw Data'!G271:J271, 2), 'Raw Data'!G271:J271, 0), 'Raw Data'!O271-'Raw Data'!P271&gt;3), 'Raw Data'!I271, 0))</f>
        <v/>
      </c>
      <c r="O278">
        <f>IF(ISBLANK('Raw Data'!J271), 0, IF(AND(2=MATCH(LARGE('Raw Data'!G271:J271, 2), 'Raw Data'!G271:J271, 0), AND('Raw Data'!P271-'Raw Data'!O271&lt;4, 'Raw Data'!P271-'Raw Data'!O271&gt;0)), 'Raw Data'!H271, 0))</f>
        <v/>
      </c>
      <c r="P278">
        <f>IF(ISBLANK('Raw Data'!J271), 0, IF(AND(1=MATCH(LARGE('Raw Data'!G271:J271, 2), 'Raw Data'!G271:J271, 0), AND('Raw Data'!O271-'Raw Data'!P271&lt;4, 'Raw Data'!O271-'Raw Data'!P271&gt;0)), 'Raw Data'!G271, 0))</f>
        <v/>
      </c>
      <c r="Q278">
        <f>IF(ISBLANK('Raw Data'!J271), 0, IF(AND(4=MATCH(LARGE('Raw Data'!G271:J271, 1), 'Raw Data'!G271:J271, 0), 'Raw Data'!P271-'Raw Data'!O271&gt;3), 'Raw Data'!J271, 0))</f>
        <v/>
      </c>
      <c r="R278">
        <f>IF(ISBLANK('Raw Data'!J271), 0, IF(AND(3=MATCH(LARGE('Raw Data'!G271:J271, 1), 'Raw Data'!G271:J271, 0), 'Raw Data'!O271-'Raw Data'!P271&gt;3), 'Raw Data'!I271, 0))</f>
        <v/>
      </c>
      <c r="S278">
        <f>IF(AND('Raw Data'!P271-'Raw Data'!O271&gt;4, 'Raw Data'!F271&lt;'Raw Data'!C271), 'Raw Data'!J271, 0)</f>
        <v/>
      </c>
      <c r="T278">
        <f>IF(AND('Raw Data'!O271-'Raw Data'!P271&gt;4, 'Raw Data'!F271&gt;'Raw Data'!C271), 'Raw Data'!I271, 0)</f>
        <v/>
      </c>
      <c r="U278">
        <f>IF(AND('Raw Data'!P271-'Raw Data'!O271&lt;3, 'Raw Data'!P271&gt;'Raw Data'!O271, 'Raw Data'!F271&lt;'Raw Data'!C271), 'Raw Data'!H271, 0)</f>
        <v/>
      </c>
      <c r="V278">
        <f>IF(AND('Raw Data'!P271-'Raw Data'!O271&lt;3, 'Raw Data'!P271&gt;'Raw Data'!O271, 'Raw Data'!F271&gt;'Raw Data'!C271), 'Raw Data'!G271, 0)</f>
        <v/>
      </c>
    </row>
    <row r="279">
      <c r="A279">
        <f>IF(AND('Raw Data'!F272&lt;'Raw Data'!C272, 'Raw Data'!P272&gt;'Raw Data'!O272, 'Raw Data'!P272-'Raw Data'!O272&gt;3), 'Raw Data'!J272, 0)</f>
        <v/>
      </c>
      <c r="B279">
        <f>IF(AND('Raw Data'!C272&lt;'Raw Data'!F272, 'Raw Data'!O272&gt;'Raw Data'!P272, 'Raw Data'!O272-'Raw Data'!P272&gt;3), 'Raw Data'!I272, 0)</f>
        <v/>
      </c>
      <c r="C279">
        <f>IF(AND('Raw Data'!F272&lt;'Raw Data'!C272, 'Raw Data'!P272&gt;'Raw Data'!O272, 'Raw Data'!P272-'Raw Data'!O272&lt;4), 'Raw Data'!H272, 0)</f>
        <v/>
      </c>
      <c r="D279">
        <f>IF(AND('Raw Data'!C272&lt;'Raw Data'!F272, 'Raw Data'!O272&gt;'Raw Data'!P272, 'Raw Data'!O272-'Raw Data'!P272&lt;4), 'Raw Data'!G272, 0)</f>
        <v/>
      </c>
      <c r="E279">
        <f>IF(ISBLANK('Raw Data'!J272), 0, IF(AND(4=MATCH(LARGE('Raw Data'!G272:J272, 4), 'Raw Data'!G272:J272, 0), 'Raw Data'!P272-'Raw Data'!O272&gt;3), 'Raw Data'!J272, 0))</f>
        <v/>
      </c>
      <c r="F279">
        <f>IF(ISBLANK('Raw Data'!J272), 0, IF(AND(3=MATCH(LARGE('Raw Data'!G272:J272, 4), 'Raw Data'!G272:J272, 0), 'Raw Data'!O272-'Raw Data'!P272&gt;3), 'Raw Data'!I272, 0))</f>
        <v/>
      </c>
      <c r="G279">
        <f>IF(ISBLANK('Raw Data'!J272), 0, IF(AND(2=MATCH(LARGE('Raw Data'!G272:J272, 4), 'Raw Data'!G272:J272, 0), AND('Raw Data'!P272-'Raw Data'!O272&lt;4, 'Raw Data'!P272-'Raw Data'!O272&gt;0)), 'Raw Data'!H272, 0))</f>
        <v/>
      </c>
      <c r="H279">
        <f>IF(ISBLANK('Raw Data'!J272), 0, IF(AND(1=MATCH(LARGE('Raw Data'!G272:J272, 4), 'Raw Data'!G272:J272, 0), AND('Raw Data'!O272-'Raw Data'!P272&lt;4, 'Raw Data'!O272-'Raw Data'!P272&gt;0)), 'Raw Data'!G272, 0))</f>
        <v/>
      </c>
      <c r="I279">
        <f>IF(ISBLANK('Raw Data'!J272), 0, IF(AND(4=MATCH(LARGE('Raw Data'!G272:J272, 3), 'Raw Data'!G272:J272, 0), 'Raw Data'!P272-'Raw Data'!O272&gt;3), 'Raw Data'!J272, 0))</f>
        <v/>
      </c>
      <c r="J279">
        <f>IF(ISBLANK('Raw Data'!J272), 0, IF(AND(3=MATCH(LARGE('Raw Data'!G272:J272, 3), 'Raw Data'!G272:J272, 0), 'Raw Data'!O272-'Raw Data'!P272&gt;3), 'Raw Data'!I272, 0))</f>
        <v/>
      </c>
      <c r="K279">
        <f>IF(ISBLANK('Raw Data'!J272), 0, IF(AND(2=MATCH(LARGE('Raw Data'!G272:J272, 3), 'Raw Data'!G272:J272, 0), AND('Raw Data'!P272-'Raw Data'!O272&lt;4, 'Raw Data'!P272-'Raw Data'!O272&gt;0)), 'Raw Data'!H272, 0))</f>
        <v/>
      </c>
      <c r="L279">
        <f>IF(ISBLANK('Raw Data'!J272), 0, IF(AND(1=MATCH(LARGE('Raw Data'!G272:J272, 3), 'Raw Data'!G272:J272, 0), AND('Raw Data'!O272-'Raw Data'!P272&lt;4, 'Raw Data'!O272-'Raw Data'!P272&gt;0)), 'Raw Data'!G272, 0))</f>
        <v/>
      </c>
      <c r="M279">
        <f>IF(ISBLANK('Raw Data'!J272), 0, IF(AND(4=MATCH(LARGE('Raw Data'!G272:J272, 2), 'Raw Data'!G272:J272, 0), 'Raw Data'!P272-'Raw Data'!O272&gt;3), 'Raw Data'!J272, 0))</f>
        <v/>
      </c>
      <c r="N279">
        <f>IF(ISBLANK('Raw Data'!J272), 0, IF(AND(3=MATCH(LARGE('Raw Data'!G272:J272, 2), 'Raw Data'!G272:J272, 0), 'Raw Data'!O272-'Raw Data'!P272&gt;3), 'Raw Data'!I272, 0))</f>
        <v/>
      </c>
      <c r="O279">
        <f>IF(ISBLANK('Raw Data'!J272), 0, IF(AND(2=MATCH(LARGE('Raw Data'!G272:J272, 2), 'Raw Data'!G272:J272, 0), AND('Raw Data'!P272-'Raw Data'!O272&lt;4, 'Raw Data'!P272-'Raw Data'!O272&gt;0)), 'Raw Data'!H272, 0))</f>
        <v/>
      </c>
      <c r="P279">
        <f>IF(ISBLANK('Raw Data'!J272), 0, IF(AND(1=MATCH(LARGE('Raw Data'!G272:J272, 2), 'Raw Data'!G272:J272, 0), AND('Raw Data'!O272-'Raw Data'!P272&lt;4, 'Raw Data'!O272-'Raw Data'!P272&gt;0)), 'Raw Data'!G272, 0))</f>
        <v/>
      </c>
      <c r="Q279">
        <f>IF(ISBLANK('Raw Data'!J272), 0, IF(AND(4=MATCH(LARGE('Raw Data'!G272:J272, 1), 'Raw Data'!G272:J272, 0), 'Raw Data'!P272-'Raw Data'!O272&gt;3), 'Raw Data'!J272, 0))</f>
        <v/>
      </c>
      <c r="R279">
        <f>IF(ISBLANK('Raw Data'!J272), 0, IF(AND(3=MATCH(LARGE('Raw Data'!G272:J272, 1), 'Raw Data'!G272:J272, 0), 'Raw Data'!O272-'Raw Data'!P272&gt;3), 'Raw Data'!I272, 0))</f>
        <v/>
      </c>
      <c r="S279">
        <f>IF(AND('Raw Data'!P272-'Raw Data'!O272&gt;4, 'Raw Data'!F272&lt;'Raw Data'!C272), 'Raw Data'!J272, 0)</f>
        <v/>
      </c>
      <c r="T279">
        <f>IF(AND('Raw Data'!O272-'Raw Data'!P272&gt;4, 'Raw Data'!F272&gt;'Raw Data'!C272), 'Raw Data'!I272, 0)</f>
        <v/>
      </c>
      <c r="U279">
        <f>IF(AND('Raw Data'!P272-'Raw Data'!O272&lt;3, 'Raw Data'!P272&gt;'Raw Data'!O272, 'Raw Data'!F272&lt;'Raw Data'!C272), 'Raw Data'!H272, 0)</f>
        <v/>
      </c>
      <c r="V279">
        <f>IF(AND('Raw Data'!P272-'Raw Data'!O272&lt;3, 'Raw Data'!P272&gt;'Raw Data'!O272, 'Raw Data'!F272&gt;'Raw Data'!C272), 'Raw Data'!G272, 0)</f>
        <v/>
      </c>
    </row>
    <row r="280">
      <c r="A280">
        <f>IF(AND('Raw Data'!F273&lt;'Raw Data'!C273, 'Raw Data'!P273&gt;'Raw Data'!O273, 'Raw Data'!P273-'Raw Data'!O273&gt;3), 'Raw Data'!J273, 0)</f>
        <v/>
      </c>
      <c r="B280">
        <f>IF(AND('Raw Data'!C273&lt;'Raw Data'!F273, 'Raw Data'!O273&gt;'Raw Data'!P273, 'Raw Data'!O273-'Raw Data'!P273&gt;3), 'Raw Data'!I273, 0)</f>
        <v/>
      </c>
      <c r="C280">
        <f>IF(AND('Raw Data'!F273&lt;'Raw Data'!C273, 'Raw Data'!P273&gt;'Raw Data'!O273, 'Raw Data'!P273-'Raw Data'!O273&lt;4), 'Raw Data'!H273, 0)</f>
        <v/>
      </c>
      <c r="D280">
        <f>IF(AND('Raw Data'!C273&lt;'Raw Data'!F273, 'Raw Data'!O273&gt;'Raw Data'!P273, 'Raw Data'!O273-'Raw Data'!P273&lt;4), 'Raw Data'!G273, 0)</f>
        <v/>
      </c>
      <c r="E280">
        <f>IF(ISBLANK('Raw Data'!J273), 0, IF(AND(4=MATCH(LARGE('Raw Data'!G273:J273, 4), 'Raw Data'!G273:J273, 0), 'Raw Data'!P273-'Raw Data'!O273&gt;3), 'Raw Data'!J273, 0))</f>
        <v/>
      </c>
      <c r="F280">
        <f>IF(ISBLANK('Raw Data'!J273), 0, IF(AND(3=MATCH(LARGE('Raw Data'!G273:J273, 4), 'Raw Data'!G273:J273, 0), 'Raw Data'!O273-'Raw Data'!P273&gt;3), 'Raw Data'!I273, 0))</f>
        <v/>
      </c>
      <c r="G280">
        <f>IF(ISBLANK('Raw Data'!J273), 0, IF(AND(2=MATCH(LARGE('Raw Data'!G273:J273, 4), 'Raw Data'!G273:J273, 0), AND('Raw Data'!P273-'Raw Data'!O273&lt;4, 'Raw Data'!P273-'Raw Data'!O273&gt;0)), 'Raw Data'!H273, 0))</f>
        <v/>
      </c>
      <c r="H280">
        <f>IF(ISBLANK('Raw Data'!J273), 0, IF(AND(1=MATCH(LARGE('Raw Data'!G273:J273, 4), 'Raw Data'!G273:J273, 0), AND('Raw Data'!O273-'Raw Data'!P273&lt;4, 'Raw Data'!O273-'Raw Data'!P273&gt;0)), 'Raw Data'!G273, 0))</f>
        <v/>
      </c>
      <c r="I280">
        <f>IF(ISBLANK('Raw Data'!J273), 0, IF(AND(4=MATCH(LARGE('Raw Data'!G273:J273, 3), 'Raw Data'!G273:J273, 0), 'Raw Data'!P273-'Raw Data'!O273&gt;3), 'Raw Data'!J273, 0))</f>
        <v/>
      </c>
      <c r="J280">
        <f>IF(ISBLANK('Raw Data'!J273), 0, IF(AND(3=MATCH(LARGE('Raw Data'!G273:J273, 3), 'Raw Data'!G273:J273, 0), 'Raw Data'!O273-'Raw Data'!P273&gt;3), 'Raw Data'!I273, 0))</f>
        <v/>
      </c>
      <c r="K280">
        <f>IF(ISBLANK('Raw Data'!J273), 0, IF(AND(2=MATCH(LARGE('Raw Data'!G273:J273, 3), 'Raw Data'!G273:J273, 0), AND('Raw Data'!P273-'Raw Data'!O273&lt;4, 'Raw Data'!P273-'Raw Data'!O273&gt;0)), 'Raw Data'!H273, 0))</f>
        <v/>
      </c>
      <c r="L280">
        <f>IF(ISBLANK('Raw Data'!J273), 0, IF(AND(1=MATCH(LARGE('Raw Data'!G273:J273, 3), 'Raw Data'!G273:J273, 0), AND('Raw Data'!O273-'Raw Data'!P273&lt;4, 'Raw Data'!O273-'Raw Data'!P273&gt;0)), 'Raw Data'!G273, 0))</f>
        <v/>
      </c>
      <c r="M280">
        <f>IF(ISBLANK('Raw Data'!J273), 0, IF(AND(4=MATCH(LARGE('Raw Data'!G273:J273, 2), 'Raw Data'!G273:J273, 0), 'Raw Data'!P273-'Raw Data'!O273&gt;3), 'Raw Data'!J273, 0))</f>
        <v/>
      </c>
      <c r="N280">
        <f>IF(ISBLANK('Raw Data'!J273), 0, IF(AND(3=MATCH(LARGE('Raw Data'!G273:J273, 2), 'Raw Data'!G273:J273, 0), 'Raw Data'!O273-'Raw Data'!P273&gt;3), 'Raw Data'!I273, 0))</f>
        <v/>
      </c>
      <c r="O280">
        <f>IF(ISBLANK('Raw Data'!J273), 0, IF(AND(2=MATCH(LARGE('Raw Data'!G273:J273, 2), 'Raw Data'!G273:J273, 0), AND('Raw Data'!P273-'Raw Data'!O273&lt;4, 'Raw Data'!P273-'Raw Data'!O273&gt;0)), 'Raw Data'!H273, 0))</f>
        <v/>
      </c>
      <c r="P280">
        <f>IF(ISBLANK('Raw Data'!J273), 0, IF(AND(1=MATCH(LARGE('Raw Data'!G273:J273, 2), 'Raw Data'!G273:J273, 0), AND('Raw Data'!O273-'Raw Data'!P273&lt;4, 'Raw Data'!O273-'Raw Data'!P273&gt;0)), 'Raw Data'!G273, 0))</f>
        <v/>
      </c>
      <c r="Q280">
        <f>IF(ISBLANK('Raw Data'!J273), 0, IF(AND(4=MATCH(LARGE('Raw Data'!G273:J273, 1), 'Raw Data'!G273:J273, 0), 'Raw Data'!P273-'Raw Data'!O273&gt;3), 'Raw Data'!J273, 0))</f>
        <v/>
      </c>
      <c r="R280">
        <f>IF(ISBLANK('Raw Data'!J273), 0, IF(AND(3=MATCH(LARGE('Raw Data'!G273:J273, 1), 'Raw Data'!G273:J273, 0), 'Raw Data'!O273-'Raw Data'!P273&gt;3), 'Raw Data'!I273, 0))</f>
        <v/>
      </c>
      <c r="S280">
        <f>IF(AND('Raw Data'!P273-'Raw Data'!O273&gt;4, 'Raw Data'!F273&lt;'Raw Data'!C273), 'Raw Data'!J273, 0)</f>
        <v/>
      </c>
      <c r="T280">
        <f>IF(AND('Raw Data'!O273-'Raw Data'!P273&gt;4, 'Raw Data'!F273&gt;'Raw Data'!C273), 'Raw Data'!I273, 0)</f>
        <v/>
      </c>
      <c r="U280">
        <f>IF(AND('Raw Data'!P273-'Raw Data'!O273&lt;3, 'Raw Data'!P273&gt;'Raw Data'!O273, 'Raw Data'!F273&lt;'Raw Data'!C273), 'Raw Data'!H273, 0)</f>
        <v/>
      </c>
      <c r="V280">
        <f>IF(AND('Raw Data'!P273-'Raw Data'!O273&lt;3, 'Raw Data'!P273&gt;'Raw Data'!O273, 'Raw Data'!F273&gt;'Raw Data'!C273), 'Raw Data'!G273, 0)</f>
        <v/>
      </c>
    </row>
    <row r="281">
      <c r="A281">
        <f>IF(AND('Raw Data'!F274&lt;'Raw Data'!C274, 'Raw Data'!P274&gt;'Raw Data'!O274, 'Raw Data'!P274-'Raw Data'!O274&gt;3), 'Raw Data'!J274, 0)</f>
        <v/>
      </c>
      <c r="B281">
        <f>IF(AND('Raw Data'!C274&lt;'Raw Data'!F274, 'Raw Data'!O274&gt;'Raw Data'!P274, 'Raw Data'!O274-'Raw Data'!P274&gt;3), 'Raw Data'!I274, 0)</f>
        <v/>
      </c>
      <c r="C281">
        <f>IF(AND('Raw Data'!F274&lt;'Raw Data'!C274, 'Raw Data'!P274&gt;'Raw Data'!O274, 'Raw Data'!P274-'Raw Data'!O274&lt;4), 'Raw Data'!H274, 0)</f>
        <v/>
      </c>
      <c r="D281">
        <f>IF(AND('Raw Data'!C274&lt;'Raw Data'!F274, 'Raw Data'!O274&gt;'Raw Data'!P274, 'Raw Data'!O274-'Raw Data'!P274&lt;4), 'Raw Data'!G274, 0)</f>
        <v/>
      </c>
      <c r="E281">
        <f>IF(ISBLANK('Raw Data'!J274), 0, IF(AND(4=MATCH(LARGE('Raw Data'!G274:J274, 4), 'Raw Data'!G274:J274, 0), 'Raw Data'!P274-'Raw Data'!O274&gt;3), 'Raw Data'!J274, 0))</f>
        <v/>
      </c>
      <c r="F281">
        <f>IF(ISBLANK('Raw Data'!J274), 0, IF(AND(3=MATCH(LARGE('Raw Data'!G274:J274, 4), 'Raw Data'!G274:J274, 0), 'Raw Data'!O274-'Raw Data'!P274&gt;3), 'Raw Data'!I274, 0))</f>
        <v/>
      </c>
      <c r="G281">
        <f>IF(ISBLANK('Raw Data'!J274), 0, IF(AND(2=MATCH(LARGE('Raw Data'!G274:J274, 4), 'Raw Data'!G274:J274, 0), AND('Raw Data'!P274-'Raw Data'!O274&lt;4, 'Raw Data'!P274-'Raw Data'!O274&gt;0)), 'Raw Data'!H274, 0))</f>
        <v/>
      </c>
      <c r="H281">
        <f>IF(ISBLANK('Raw Data'!J274), 0, IF(AND(1=MATCH(LARGE('Raw Data'!G274:J274, 4), 'Raw Data'!G274:J274, 0), AND('Raw Data'!O274-'Raw Data'!P274&lt;4, 'Raw Data'!O274-'Raw Data'!P274&gt;0)), 'Raw Data'!G274, 0))</f>
        <v/>
      </c>
      <c r="I281">
        <f>IF(ISBLANK('Raw Data'!J274), 0, IF(AND(4=MATCH(LARGE('Raw Data'!G274:J274, 3), 'Raw Data'!G274:J274, 0), 'Raw Data'!P274-'Raw Data'!O274&gt;3), 'Raw Data'!J274, 0))</f>
        <v/>
      </c>
      <c r="J281">
        <f>IF(ISBLANK('Raw Data'!J274), 0, IF(AND(3=MATCH(LARGE('Raw Data'!G274:J274, 3), 'Raw Data'!G274:J274, 0), 'Raw Data'!O274-'Raw Data'!P274&gt;3), 'Raw Data'!I274, 0))</f>
        <v/>
      </c>
      <c r="K281">
        <f>IF(ISBLANK('Raw Data'!J274), 0, IF(AND(2=MATCH(LARGE('Raw Data'!G274:J274, 3), 'Raw Data'!G274:J274, 0), AND('Raw Data'!P274-'Raw Data'!O274&lt;4, 'Raw Data'!P274-'Raw Data'!O274&gt;0)), 'Raw Data'!H274, 0))</f>
        <v/>
      </c>
      <c r="L281">
        <f>IF(ISBLANK('Raw Data'!J274), 0, IF(AND(1=MATCH(LARGE('Raw Data'!G274:J274, 3), 'Raw Data'!G274:J274, 0), AND('Raw Data'!O274-'Raw Data'!P274&lt;4, 'Raw Data'!O274-'Raw Data'!P274&gt;0)), 'Raw Data'!G274, 0))</f>
        <v/>
      </c>
      <c r="M281">
        <f>IF(ISBLANK('Raw Data'!J274), 0, IF(AND(4=MATCH(LARGE('Raw Data'!G274:J274, 2), 'Raw Data'!G274:J274, 0), 'Raw Data'!P274-'Raw Data'!O274&gt;3), 'Raw Data'!J274, 0))</f>
        <v/>
      </c>
      <c r="N281">
        <f>IF(ISBLANK('Raw Data'!J274), 0, IF(AND(3=MATCH(LARGE('Raw Data'!G274:J274, 2), 'Raw Data'!G274:J274, 0), 'Raw Data'!O274-'Raw Data'!P274&gt;3), 'Raw Data'!I274, 0))</f>
        <v/>
      </c>
      <c r="O281">
        <f>IF(ISBLANK('Raw Data'!J274), 0, IF(AND(2=MATCH(LARGE('Raw Data'!G274:J274, 2), 'Raw Data'!G274:J274, 0), AND('Raw Data'!P274-'Raw Data'!O274&lt;4, 'Raw Data'!P274-'Raw Data'!O274&gt;0)), 'Raw Data'!H274, 0))</f>
        <v/>
      </c>
      <c r="P281">
        <f>IF(ISBLANK('Raw Data'!J274), 0, IF(AND(1=MATCH(LARGE('Raw Data'!G274:J274, 2), 'Raw Data'!G274:J274, 0), AND('Raw Data'!O274-'Raw Data'!P274&lt;4, 'Raw Data'!O274-'Raw Data'!P274&gt;0)), 'Raw Data'!G274, 0))</f>
        <v/>
      </c>
      <c r="Q281">
        <f>IF(ISBLANK('Raw Data'!J274), 0, IF(AND(4=MATCH(LARGE('Raw Data'!G274:J274, 1), 'Raw Data'!G274:J274, 0), 'Raw Data'!P274-'Raw Data'!O274&gt;3), 'Raw Data'!J274, 0))</f>
        <v/>
      </c>
      <c r="R281">
        <f>IF(ISBLANK('Raw Data'!J274), 0, IF(AND(3=MATCH(LARGE('Raw Data'!G274:J274, 1), 'Raw Data'!G274:J274, 0), 'Raw Data'!O274-'Raw Data'!P274&gt;3), 'Raw Data'!I274, 0))</f>
        <v/>
      </c>
      <c r="S281">
        <f>IF(AND('Raw Data'!P274-'Raw Data'!O274&gt;4, 'Raw Data'!F274&lt;'Raw Data'!C274), 'Raw Data'!J274, 0)</f>
        <v/>
      </c>
      <c r="T281">
        <f>IF(AND('Raw Data'!O274-'Raw Data'!P274&gt;4, 'Raw Data'!F274&gt;'Raw Data'!C274), 'Raw Data'!I274, 0)</f>
        <v/>
      </c>
      <c r="U281">
        <f>IF(AND('Raw Data'!P274-'Raw Data'!O274&lt;3, 'Raw Data'!P274&gt;'Raw Data'!O274, 'Raw Data'!F274&lt;'Raw Data'!C274), 'Raw Data'!H274, 0)</f>
        <v/>
      </c>
      <c r="V281">
        <f>IF(AND('Raw Data'!P274-'Raw Data'!O274&lt;3, 'Raw Data'!P274&gt;'Raw Data'!O274, 'Raw Data'!F274&gt;'Raw Data'!C274), 'Raw Data'!G274, 0)</f>
        <v/>
      </c>
    </row>
    <row r="282">
      <c r="A282">
        <f>IF(AND('Raw Data'!F275&lt;'Raw Data'!C275, 'Raw Data'!P275&gt;'Raw Data'!O275, 'Raw Data'!P275-'Raw Data'!O275&gt;3), 'Raw Data'!J275, 0)</f>
        <v/>
      </c>
      <c r="B282">
        <f>IF(AND('Raw Data'!C275&lt;'Raw Data'!F275, 'Raw Data'!O275&gt;'Raw Data'!P275, 'Raw Data'!O275-'Raw Data'!P275&gt;3), 'Raw Data'!I275, 0)</f>
        <v/>
      </c>
      <c r="C282">
        <f>IF(AND('Raw Data'!F275&lt;'Raw Data'!C275, 'Raw Data'!P275&gt;'Raw Data'!O275, 'Raw Data'!P275-'Raw Data'!O275&lt;4), 'Raw Data'!H275, 0)</f>
        <v/>
      </c>
      <c r="D282">
        <f>IF(AND('Raw Data'!C275&lt;'Raw Data'!F275, 'Raw Data'!O275&gt;'Raw Data'!P275, 'Raw Data'!O275-'Raw Data'!P275&lt;4), 'Raw Data'!G275, 0)</f>
        <v/>
      </c>
      <c r="E282">
        <f>IF(ISBLANK('Raw Data'!J275), 0, IF(AND(4=MATCH(LARGE('Raw Data'!G275:J275, 4), 'Raw Data'!G275:J275, 0), 'Raw Data'!P275-'Raw Data'!O275&gt;3), 'Raw Data'!J275, 0))</f>
        <v/>
      </c>
      <c r="F282">
        <f>IF(ISBLANK('Raw Data'!J275), 0, IF(AND(3=MATCH(LARGE('Raw Data'!G275:J275, 4), 'Raw Data'!G275:J275, 0), 'Raw Data'!O275-'Raw Data'!P275&gt;3), 'Raw Data'!I275, 0))</f>
        <v/>
      </c>
      <c r="G282">
        <f>IF(ISBLANK('Raw Data'!J275), 0, IF(AND(2=MATCH(LARGE('Raw Data'!G275:J275, 4), 'Raw Data'!G275:J275, 0), AND('Raw Data'!P275-'Raw Data'!O275&lt;4, 'Raw Data'!P275-'Raw Data'!O275&gt;0)), 'Raw Data'!H275, 0))</f>
        <v/>
      </c>
      <c r="H282">
        <f>IF(ISBLANK('Raw Data'!J275), 0, IF(AND(1=MATCH(LARGE('Raw Data'!G275:J275, 4), 'Raw Data'!G275:J275, 0), AND('Raw Data'!O275-'Raw Data'!P275&lt;4, 'Raw Data'!O275-'Raw Data'!P275&gt;0)), 'Raw Data'!G275, 0))</f>
        <v/>
      </c>
      <c r="I282">
        <f>IF(ISBLANK('Raw Data'!J275), 0, IF(AND(4=MATCH(LARGE('Raw Data'!G275:J275, 3), 'Raw Data'!G275:J275, 0), 'Raw Data'!P275-'Raw Data'!O275&gt;3), 'Raw Data'!J275, 0))</f>
        <v/>
      </c>
      <c r="J282">
        <f>IF(ISBLANK('Raw Data'!J275), 0, IF(AND(3=MATCH(LARGE('Raw Data'!G275:J275, 3), 'Raw Data'!G275:J275, 0), 'Raw Data'!O275-'Raw Data'!P275&gt;3), 'Raw Data'!I275, 0))</f>
        <v/>
      </c>
      <c r="K282">
        <f>IF(ISBLANK('Raw Data'!J275), 0, IF(AND(2=MATCH(LARGE('Raw Data'!G275:J275, 3), 'Raw Data'!G275:J275, 0), AND('Raw Data'!P275-'Raw Data'!O275&lt;4, 'Raw Data'!P275-'Raw Data'!O275&gt;0)), 'Raw Data'!H275, 0))</f>
        <v/>
      </c>
      <c r="L282">
        <f>IF(ISBLANK('Raw Data'!J275), 0, IF(AND(1=MATCH(LARGE('Raw Data'!G275:J275, 3), 'Raw Data'!G275:J275, 0), AND('Raw Data'!O275-'Raw Data'!P275&lt;4, 'Raw Data'!O275-'Raw Data'!P275&gt;0)), 'Raw Data'!G275, 0))</f>
        <v/>
      </c>
      <c r="M282">
        <f>IF(ISBLANK('Raw Data'!J275), 0, IF(AND(4=MATCH(LARGE('Raw Data'!G275:J275, 2), 'Raw Data'!G275:J275, 0), 'Raw Data'!P275-'Raw Data'!O275&gt;3), 'Raw Data'!J275, 0))</f>
        <v/>
      </c>
      <c r="N282">
        <f>IF(ISBLANK('Raw Data'!J275), 0, IF(AND(3=MATCH(LARGE('Raw Data'!G275:J275, 2), 'Raw Data'!G275:J275, 0), 'Raw Data'!O275-'Raw Data'!P275&gt;3), 'Raw Data'!I275, 0))</f>
        <v/>
      </c>
      <c r="O282">
        <f>IF(ISBLANK('Raw Data'!J275), 0, IF(AND(2=MATCH(LARGE('Raw Data'!G275:J275, 2), 'Raw Data'!G275:J275, 0), AND('Raw Data'!P275-'Raw Data'!O275&lt;4, 'Raw Data'!P275-'Raw Data'!O275&gt;0)), 'Raw Data'!H275, 0))</f>
        <v/>
      </c>
      <c r="P282">
        <f>IF(ISBLANK('Raw Data'!J275), 0, IF(AND(1=MATCH(LARGE('Raw Data'!G275:J275, 2), 'Raw Data'!G275:J275, 0), AND('Raw Data'!O275-'Raw Data'!P275&lt;4, 'Raw Data'!O275-'Raw Data'!P275&gt;0)), 'Raw Data'!G275, 0))</f>
        <v/>
      </c>
      <c r="Q282">
        <f>IF(ISBLANK('Raw Data'!J275), 0, IF(AND(4=MATCH(LARGE('Raw Data'!G275:J275, 1), 'Raw Data'!G275:J275, 0), 'Raw Data'!P275-'Raw Data'!O275&gt;3), 'Raw Data'!J275, 0))</f>
        <v/>
      </c>
      <c r="R282">
        <f>IF(ISBLANK('Raw Data'!J275), 0, IF(AND(3=MATCH(LARGE('Raw Data'!G275:J275, 1), 'Raw Data'!G275:J275, 0), 'Raw Data'!O275-'Raw Data'!P275&gt;3), 'Raw Data'!I275, 0))</f>
        <v/>
      </c>
      <c r="S282">
        <f>IF(AND('Raw Data'!P275-'Raw Data'!O275&gt;4, 'Raw Data'!F275&lt;'Raw Data'!C275), 'Raw Data'!J275, 0)</f>
        <v/>
      </c>
      <c r="T282">
        <f>IF(AND('Raw Data'!O275-'Raw Data'!P275&gt;4, 'Raw Data'!F275&gt;'Raw Data'!C275), 'Raw Data'!I275, 0)</f>
        <v/>
      </c>
      <c r="U282">
        <f>IF(AND('Raw Data'!P275-'Raw Data'!O275&lt;3, 'Raw Data'!P275&gt;'Raw Data'!O275, 'Raw Data'!F275&lt;'Raw Data'!C275), 'Raw Data'!H275, 0)</f>
        <v/>
      </c>
      <c r="V282">
        <f>IF(AND('Raw Data'!P275-'Raw Data'!O275&lt;3, 'Raw Data'!P275&gt;'Raw Data'!O275, 'Raw Data'!F275&gt;'Raw Data'!C275), 'Raw Data'!G275, 0)</f>
        <v/>
      </c>
    </row>
    <row r="283">
      <c r="A283">
        <f>IF(AND('Raw Data'!F276&lt;'Raw Data'!C276, 'Raw Data'!P276&gt;'Raw Data'!O276, 'Raw Data'!P276-'Raw Data'!O276&gt;3), 'Raw Data'!J276, 0)</f>
        <v/>
      </c>
      <c r="B283">
        <f>IF(AND('Raw Data'!C276&lt;'Raw Data'!F276, 'Raw Data'!O276&gt;'Raw Data'!P276, 'Raw Data'!O276-'Raw Data'!P276&gt;3), 'Raw Data'!I276, 0)</f>
        <v/>
      </c>
      <c r="C283">
        <f>IF(AND('Raw Data'!F276&lt;'Raw Data'!C276, 'Raw Data'!P276&gt;'Raw Data'!O276, 'Raw Data'!P276-'Raw Data'!O276&lt;4), 'Raw Data'!H276, 0)</f>
        <v/>
      </c>
      <c r="D283">
        <f>IF(AND('Raw Data'!C276&lt;'Raw Data'!F276, 'Raw Data'!O276&gt;'Raw Data'!P276, 'Raw Data'!O276-'Raw Data'!P276&lt;4), 'Raw Data'!G276, 0)</f>
        <v/>
      </c>
      <c r="E283">
        <f>IF(ISBLANK('Raw Data'!J276), 0, IF(AND(4=MATCH(LARGE('Raw Data'!G276:J276, 4), 'Raw Data'!G276:J276, 0), 'Raw Data'!P276-'Raw Data'!O276&gt;3), 'Raw Data'!J276, 0))</f>
        <v/>
      </c>
      <c r="F283">
        <f>IF(ISBLANK('Raw Data'!J276), 0, IF(AND(3=MATCH(LARGE('Raw Data'!G276:J276, 4), 'Raw Data'!G276:J276, 0), 'Raw Data'!O276-'Raw Data'!P276&gt;3), 'Raw Data'!I276, 0))</f>
        <v/>
      </c>
      <c r="G283">
        <f>IF(ISBLANK('Raw Data'!J276), 0, IF(AND(2=MATCH(LARGE('Raw Data'!G276:J276, 4), 'Raw Data'!G276:J276, 0), AND('Raw Data'!P276-'Raw Data'!O276&lt;4, 'Raw Data'!P276-'Raw Data'!O276&gt;0)), 'Raw Data'!H276, 0))</f>
        <v/>
      </c>
      <c r="H283">
        <f>IF(ISBLANK('Raw Data'!J276), 0, IF(AND(1=MATCH(LARGE('Raw Data'!G276:J276, 4), 'Raw Data'!G276:J276, 0), AND('Raw Data'!O276-'Raw Data'!P276&lt;4, 'Raw Data'!O276-'Raw Data'!P276&gt;0)), 'Raw Data'!G276, 0))</f>
        <v/>
      </c>
      <c r="I283">
        <f>IF(ISBLANK('Raw Data'!J276), 0, IF(AND(4=MATCH(LARGE('Raw Data'!G276:J276, 3), 'Raw Data'!G276:J276, 0), 'Raw Data'!P276-'Raw Data'!O276&gt;3), 'Raw Data'!J276, 0))</f>
        <v/>
      </c>
      <c r="J283">
        <f>IF(ISBLANK('Raw Data'!J276), 0, IF(AND(3=MATCH(LARGE('Raw Data'!G276:J276, 3), 'Raw Data'!G276:J276, 0), 'Raw Data'!O276-'Raw Data'!P276&gt;3), 'Raw Data'!I276, 0))</f>
        <v/>
      </c>
      <c r="K283">
        <f>IF(ISBLANK('Raw Data'!J276), 0, IF(AND(2=MATCH(LARGE('Raw Data'!G276:J276, 3), 'Raw Data'!G276:J276, 0), AND('Raw Data'!P276-'Raw Data'!O276&lt;4, 'Raw Data'!P276-'Raw Data'!O276&gt;0)), 'Raw Data'!H276, 0))</f>
        <v/>
      </c>
      <c r="L283">
        <f>IF(ISBLANK('Raw Data'!J276), 0, IF(AND(1=MATCH(LARGE('Raw Data'!G276:J276, 3), 'Raw Data'!G276:J276, 0), AND('Raw Data'!O276-'Raw Data'!P276&lt;4, 'Raw Data'!O276-'Raw Data'!P276&gt;0)), 'Raw Data'!G276, 0))</f>
        <v/>
      </c>
      <c r="M283">
        <f>IF(ISBLANK('Raw Data'!J276), 0, IF(AND(4=MATCH(LARGE('Raw Data'!G276:J276, 2), 'Raw Data'!G276:J276, 0), 'Raw Data'!P276-'Raw Data'!O276&gt;3), 'Raw Data'!J276, 0))</f>
        <v/>
      </c>
      <c r="N283">
        <f>IF(ISBLANK('Raw Data'!J276), 0, IF(AND(3=MATCH(LARGE('Raw Data'!G276:J276, 2), 'Raw Data'!G276:J276, 0), 'Raw Data'!O276-'Raw Data'!P276&gt;3), 'Raw Data'!I276, 0))</f>
        <v/>
      </c>
      <c r="O283">
        <f>IF(ISBLANK('Raw Data'!J276), 0, IF(AND(2=MATCH(LARGE('Raw Data'!G276:J276, 2), 'Raw Data'!G276:J276, 0), AND('Raw Data'!P276-'Raw Data'!O276&lt;4, 'Raw Data'!P276-'Raw Data'!O276&gt;0)), 'Raw Data'!H276, 0))</f>
        <v/>
      </c>
      <c r="P283">
        <f>IF(ISBLANK('Raw Data'!J276), 0, IF(AND(1=MATCH(LARGE('Raw Data'!G276:J276, 2), 'Raw Data'!G276:J276, 0), AND('Raw Data'!O276-'Raw Data'!P276&lt;4, 'Raw Data'!O276-'Raw Data'!P276&gt;0)), 'Raw Data'!G276, 0))</f>
        <v/>
      </c>
      <c r="Q283">
        <f>IF(ISBLANK('Raw Data'!J276), 0, IF(AND(4=MATCH(LARGE('Raw Data'!G276:J276, 1), 'Raw Data'!G276:J276, 0), 'Raw Data'!P276-'Raw Data'!O276&gt;3), 'Raw Data'!J276, 0))</f>
        <v/>
      </c>
      <c r="R283">
        <f>IF(ISBLANK('Raw Data'!J276), 0, IF(AND(3=MATCH(LARGE('Raw Data'!G276:J276, 1), 'Raw Data'!G276:J276, 0), 'Raw Data'!O276-'Raw Data'!P276&gt;3), 'Raw Data'!I276, 0))</f>
        <v/>
      </c>
      <c r="S283">
        <f>IF(AND('Raw Data'!P276-'Raw Data'!O276&gt;4, 'Raw Data'!F276&lt;'Raw Data'!C276), 'Raw Data'!J276, 0)</f>
        <v/>
      </c>
      <c r="T283">
        <f>IF(AND('Raw Data'!O276-'Raw Data'!P276&gt;4, 'Raw Data'!F276&gt;'Raw Data'!C276), 'Raw Data'!I276, 0)</f>
        <v/>
      </c>
      <c r="U283">
        <f>IF(AND('Raw Data'!P276-'Raw Data'!O276&lt;3, 'Raw Data'!P276&gt;'Raw Data'!O276, 'Raw Data'!F276&lt;'Raw Data'!C276), 'Raw Data'!H276, 0)</f>
        <v/>
      </c>
      <c r="V283">
        <f>IF(AND('Raw Data'!P276-'Raw Data'!O276&lt;3, 'Raw Data'!P276&gt;'Raw Data'!O276, 'Raw Data'!F276&gt;'Raw Data'!C276), 'Raw Data'!G276, 0)</f>
        <v/>
      </c>
    </row>
    <row r="284">
      <c r="A284">
        <f>IF(AND('Raw Data'!F277&lt;'Raw Data'!C277, 'Raw Data'!P277&gt;'Raw Data'!O277, 'Raw Data'!P277-'Raw Data'!O277&gt;3), 'Raw Data'!J277, 0)</f>
        <v/>
      </c>
      <c r="B284">
        <f>IF(AND('Raw Data'!C277&lt;'Raw Data'!F277, 'Raw Data'!O277&gt;'Raw Data'!P277, 'Raw Data'!O277-'Raw Data'!P277&gt;3), 'Raw Data'!I277, 0)</f>
        <v/>
      </c>
      <c r="C284">
        <f>IF(AND('Raw Data'!F277&lt;'Raw Data'!C277, 'Raw Data'!P277&gt;'Raw Data'!O277, 'Raw Data'!P277-'Raw Data'!O277&lt;4), 'Raw Data'!H277, 0)</f>
        <v/>
      </c>
      <c r="D284">
        <f>IF(AND('Raw Data'!C277&lt;'Raw Data'!F277, 'Raw Data'!O277&gt;'Raw Data'!P277, 'Raw Data'!O277-'Raw Data'!P277&lt;4), 'Raw Data'!G277, 0)</f>
        <v/>
      </c>
      <c r="E284">
        <f>IF(ISBLANK('Raw Data'!J277), 0, IF(AND(4=MATCH(LARGE('Raw Data'!G277:J277, 4), 'Raw Data'!G277:J277, 0), 'Raw Data'!P277-'Raw Data'!O277&gt;3), 'Raw Data'!J277, 0))</f>
        <v/>
      </c>
      <c r="F284">
        <f>IF(ISBLANK('Raw Data'!J277), 0, IF(AND(3=MATCH(LARGE('Raw Data'!G277:J277, 4), 'Raw Data'!G277:J277, 0), 'Raw Data'!O277-'Raw Data'!P277&gt;3), 'Raw Data'!I277, 0))</f>
        <v/>
      </c>
      <c r="G284">
        <f>IF(ISBLANK('Raw Data'!J277), 0, IF(AND(2=MATCH(LARGE('Raw Data'!G277:J277, 4), 'Raw Data'!G277:J277, 0), AND('Raw Data'!P277-'Raw Data'!O277&lt;4, 'Raw Data'!P277-'Raw Data'!O277&gt;0)), 'Raw Data'!H277, 0))</f>
        <v/>
      </c>
      <c r="H284">
        <f>IF(ISBLANK('Raw Data'!J277), 0, IF(AND(1=MATCH(LARGE('Raw Data'!G277:J277, 4), 'Raw Data'!G277:J277, 0), AND('Raw Data'!O277-'Raw Data'!P277&lt;4, 'Raw Data'!O277-'Raw Data'!P277&gt;0)), 'Raw Data'!G277, 0))</f>
        <v/>
      </c>
      <c r="I284">
        <f>IF(ISBLANK('Raw Data'!J277), 0, IF(AND(4=MATCH(LARGE('Raw Data'!G277:J277, 3), 'Raw Data'!G277:J277, 0), 'Raw Data'!P277-'Raw Data'!O277&gt;3), 'Raw Data'!J277, 0))</f>
        <v/>
      </c>
      <c r="J284">
        <f>IF(ISBLANK('Raw Data'!J277), 0, IF(AND(3=MATCH(LARGE('Raw Data'!G277:J277, 3), 'Raw Data'!G277:J277, 0), 'Raw Data'!O277-'Raw Data'!P277&gt;3), 'Raw Data'!I277, 0))</f>
        <v/>
      </c>
      <c r="K284">
        <f>IF(ISBLANK('Raw Data'!J277), 0, IF(AND(2=MATCH(LARGE('Raw Data'!G277:J277, 3), 'Raw Data'!G277:J277, 0), AND('Raw Data'!P277-'Raw Data'!O277&lt;4, 'Raw Data'!P277-'Raw Data'!O277&gt;0)), 'Raw Data'!H277, 0))</f>
        <v/>
      </c>
      <c r="L284">
        <f>IF(ISBLANK('Raw Data'!J277), 0, IF(AND(1=MATCH(LARGE('Raw Data'!G277:J277, 3), 'Raw Data'!G277:J277, 0), AND('Raw Data'!O277-'Raw Data'!P277&lt;4, 'Raw Data'!O277-'Raw Data'!P277&gt;0)), 'Raw Data'!G277, 0))</f>
        <v/>
      </c>
      <c r="M284">
        <f>IF(ISBLANK('Raw Data'!J277), 0, IF(AND(4=MATCH(LARGE('Raw Data'!G277:J277, 2), 'Raw Data'!G277:J277, 0), 'Raw Data'!P277-'Raw Data'!O277&gt;3), 'Raw Data'!J277, 0))</f>
        <v/>
      </c>
      <c r="N284">
        <f>IF(ISBLANK('Raw Data'!J277), 0, IF(AND(3=MATCH(LARGE('Raw Data'!G277:J277, 2), 'Raw Data'!G277:J277, 0), 'Raw Data'!O277-'Raw Data'!P277&gt;3), 'Raw Data'!I277, 0))</f>
        <v/>
      </c>
      <c r="O284">
        <f>IF(ISBLANK('Raw Data'!J277), 0, IF(AND(2=MATCH(LARGE('Raw Data'!G277:J277, 2), 'Raw Data'!G277:J277, 0), AND('Raw Data'!P277-'Raw Data'!O277&lt;4, 'Raw Data'!P277-'Raw Data'!O277&gt;0)), 'Raw Data'!H277, 0))</f>
        <v/>
      </c>
      <c r="P284">
        <f>IF(ISBLANK('Raw Data'!J277), 0, IF(AND(1=MATCH(LARGE('Raw Data'!G277:J277, 2), 'Raw Data'!G277:J277, 0), AND('Raw Data'!O277-'Raw Data'!P277&lt;4, 'Raw Data'!O277-'Raw Data'!P277&gt;0)), 'Raw Data'!G277, 0))</f>
        <v/>
      </c>
      <c r="Q284">
        <f>IF(ISBLANK('Raw Data'!J277), 0, IF(AND(4=MATCH(LARGE('Raw Data'!G277:J277, 1), 'Raw Data'!G277:J277, 0), 'Raw Data'!P277-'Raw Data'!O277&gt;3), 'Raw Data'!J277, 0))</f>
        <v/>
      </c>
      <c r="R284">
        <f>IF(ISBLANK('Raw Data'!J277), 0, IF(AND(3=MATCH(LARGE('Raw Data'!G277:J277, 1), 'Raw Data'!G277:J277, 0), 'Raw Data'!O277-'Raw Data'!P277&gt;3), 'Raw Data'!I277, 0))</f>
        <v/>
      </c>
      <c r="S284">
        <f>IF(AND('Raw Data'!P277-'Raw Data'!O277&gt;4, 'Raw Data'!F277&lt;'Raw Data'!C277), 'Raw Data'!J277, 0)</f>
        <v/>
      </c>
      <c r="T284">
        <f>IF(AND('Raw Data'!O277-'Raw Data'!P277&gt;4, 'Raw Data'!F277&gt;'Raw Data'!C277), 'Raw Data'!I277, 0)</f>
        <v/>
      </c>
      <c r="U284">
        <f>IF(AND('Raw Data'!P277-'Raw Data'!O277&lt;3, 'Raw Data'!P277&gt;'Raw Data'!O277, 'Raw Data'!F277&lt;'Raw Data'!C277), 'Raw Data'!H277, 0)</f>
        <v/>
      </c>
      <c r="V284">
        <f>IF(AND('Raw Data'!P277-'Raw Data'!O277&lt;3, 'Raw Data'!P277&gt;'Raw Data'!O277, 'Raw Data'!F277&gt;'Raw Data'!C277), 'Raw Data'!G277, 0)</f>
        <v/>
      </c>
    </row>
    <row r="285">
      <c r="A285">
        <f>IF(AND('Raw Data'!F278&lt;'Raw Data'!C278, 'Raw Data'!P278&gt;'Raw Data'!O278, 'Raw Data'!P278-'Raw Data'!O278&gt;3), 'Raw Data'!J278, 0)</f>
        <v/>
      </c>
      <c r="B285">
        <f>IF(AND('Raw Data'!C278&lt;'Raw Data'!F278, 'Raw Data'!O278&gt;'Raw Data'!P278, 'Raw Data'!O278-'Raw Data'!P278&gt;3), 'Raw Data'!I278, 0)</f>
        <v/>
      </c>
      <c r="C285">
        <f>IF(AND('Raw Data'!F278&lt;'Raw Data'!C278, 'Raw Data'!P278&gt;'Raw Data'!O278, 'Raw Data'!P278-'Raw Data'!O278&lt;4), 'Raw Data'!H278, 0)</f>
        <v/>
      </c>
      <c r="D285">
        <f>IF(AND('Raw Data'!C278&lt;'Raw Data'!F278, 'Raw Data'!O278&gt;'Raw Data'!P278, 'Raw Data'!O278-'Raw Data'!P278&lt;4), 'Raw Data'!G278, 0)</f>
        <v/>
      </c>
      <c r="E285">
        <f>IF(ISBLANK('Raw Data'!J278), 0, IF(AND(4=MATCH(LARGE('Raw Data'!G278:J278, 4), 'Raw Data'!G278:J278, 0), 'Raw Data'!P278-'Raw Data'!O278&gt;3), 'Raw Data'!J278, 0))</f>
        <v/>
      </c>
      <c r="F285">
        <f>IF(ISBLANK('Raw Data'!J278), 0, IF(AND(3=MATCH(LARGE('Raw Data'!G278:J278, 4), 'Raw Data'!G278:J278, 0), 'Raw Data'!O278-'Raw Data'!P278&gt;3), 'Raw Data'!I278, 0))</f>
        <v/>
      </c>
      <c r="G285">
        <f>IF(ISBLANK('Raw Data'!J278), 0, IF(AND(2=MATCH(LARGE('Raw Data'!G278:J278, 4), 'Raw Data'!G278:J278, 0), AND('Raw Data'!P278-'Raw Data'!O278&lt;4, 'Raw Data'!P278-'Raw Data'!O278&gt;0)), 'Raw Data'!H278, 0))</f>
        <v/>
      </c>
      <c r="H285">
        <f>IF(ISBLANK('Raw Data'!J278), 0, IF(AND(1=MATCH(LARGE('Raw Data'!G278:J278, 4), 'Raw Data'!G278:J278, 0), AND('Raw Data'!O278-'Raw Data'!P278&lt;4, 'Raw Data'!O278-'Raw Data'!P278&gt;0)), 'Raw Data'!G278, 0))</f>
        <v/>
      </c>
      <c r="I285">
        <f>IF(ISBLANK('Raw Data'!J278), 0, IF(AND(4=MATCH(LARGE('Raw Data'!G278:J278, 3), 'Raw Data'!G278:J278, 0), 'Raw Data'!P278-'Raw Data'!O278&gt;3), 'Raw Data'!J278, 0))</f>
        <v/>
      </c>
      <c r="J285">
        <f>IF(ISBLANK('Raw Data'!J278), 0, IF(AND(3=MATCH(LARGE('Raw Data'!G278:J278, 3), 'Raw Data'!G278:J278, 0), 'Raw Data'!O278-'Raw Data'!P278&gt;3), 'Raw Data'!I278, 0))</f>
        <v/>
      </c>
      <c r="K285">
        <f>IF(ISBLANK('Raw Data'!J278), 0, IF(AND(2=MATCH(LARGE('Raw Data'!G278:J278, 3), 'Raw Data'!G278:J278, 0), AND('Raw Data'!P278-'Raw Data'!O278&lt;4, 'Raw Data'!P278-'Raw Data'!O278&gt;0)), 'Raw Data'!H278, 0))</f>
        <v/>
      </c>
      <c r="L285">
        <f>IF(ISBLANK('Raw Data'!J278), 0, IF(AND(1=MATCH(LARGE('Raw Data'!G278:J278, 3), 'Raw Data'!G278:J278, 0), AND('Raw Data'!O278-'Raw Data'!P278&lt;4, 'Raw Data'!O278-'Raw Data'!P278&gt;0)), 'Raw Data'!G278, 0))</f>
        <v/>
      </c>
      <c r="M285">
        <f>IF(ISBLANK('Raw Data'!J278), 0, IF(AND(4=MATCH(LARGE('Raw Data'!G278:J278, 2), 'Raw Data'!G278:J278, 0), 'Raw Data'!P278-'Raw Data'!O278&gt;3), 'Raw Data'!J278, 0))</f>
        <v/>
      </c>
      <c r="N285">
        <f>IF(ISBLANK('Raw Data'!J278), 0, IF(AND(3=MATCH(LARGE('Raw Data'!G278:J278, 2), 'Raw Data'!G278:J278, 0), 'Raw Data'!O278-'Raw Data'!P278&gt;3), 'Raw Data'!I278, 0))</f>
        <v/>
      </c>
      <c r="O285">
        <f>IF(ISBLANK('Raw Data'!J278), 0, IF(AND(2=MATCH(LARGE('Raw Data'!G278:J278, 2), 'Raw Data'!G278:J278, 0), AND('Raw Data'!P278-'Raw Data'!O278&lt;4, 'Raw Data'!P278-'Raw Data'!O278&gt;0)), 'Raw Data'!H278, 0))</f>
        <v/>
      </c>
      <c r="P285">
        <f>IF(ISBLANK('Raw Data'!J278), 0, IF(AND(1=MATCH(LARGE('Raw Data'!G278:J278, 2), 'Raw Data'!G278:J278, 0), AND('Raw Data'!O278-'Raw Data'!P278&lt;4, 'Raw Data'!O278-'Raw Data'!P278&gt;0)), 'Raw Data'!G278, 0))</f>
        <v/>
      </c>
      <c r="Q285">
        <f>IF(ISBLANK('Raw Data'!J278), 0, IF(AND(4=MATCH(LARGE('Raw Data'!G278:J278, 1), 'Raw Data'!G278:J278, 0), 'Raw Data'!P278-'Raw Data'!O278&gt;3), 'Raw Data'!J278, 0))</f>
        <v/>
      </c>
      <c r="R285">
        <f>IF(ISBLANK('Raw Data'!J278), 0, IF(AND(3=MATCH(LARGE('Raw Data'!G278:J278, 1), 'Raw Data'!G278:J278, 0), 'Raw Data'!O278-'Raw Data'!P278&gt;3), 'Raw Data'!I278, 0))</f>
        <v/>
      </c>
      <c r="S285">
        <f>IF(AND('Raw Data'!P278-'Raw Data'!O278&gt;4, 'Raw Data'!F278&lt;'Raw Data'!C278), 'Raw Data'!J278, 0)</f>
        <v/>
      </c>
      <c r="T285">
        <f>IF(AND('Raw Data'!O278-'Raw Data'!P278&gt;4, 'Raw Data'!F278&gt;'Raw Data'!C278), 'Raw Data'!I278, 0)</f>
        <v/>
      </c>
      <c r="U285">
        <f>IF(AND('Raw Data'!P278-'Raw Data'!O278&lt;3, 'Raw Data'!P278&gt;'Raw Data'!O278, 'Raw Data'!F278&lt;'Raw Data'!C278), 'Raw Data'!H278, 0)</f>
        <v/>
      </c>
      <c r="V285">
        <f>IF(AND('Raw Data'!P278-'Raw Data'!O278&lt;3, 'Raw Data'!P278&gt;'Raw Data'!O278, 'Raw Data'!F278&gt;'Raw Data'!C278), 'Raw Data'!G278, 0)</f>
        <v/>
      </c>
    </row>
    <row r="286">
      <c r="A286">
        <f>IF(AND('Raw Data'!F279&lt;'Raw Data'!C279, 'Raw Data'!P279&gt;'Raw Data'!O279, 'Raw Data'!P279-'Raw Data'!O279&gt;3), 'Raw Data'!J279, 0)</f>
        <v/>
      </c>
      <c r="B286">
        <f>IF(AND('Raw Data'!C279&lt;'Raw Data'!F279, 'Raw Data'!O279&gt;'Raw Data'!P279, 'Raw Data'!O279-'Raw Data'!P279&gt;3), 'Raw Data'!I279, 0)</f>
        <v/>
      </c>
      <c r="C286">
        <f>IF(AND('Raw Data'!F279&lt;'Raw Data'!C279, 'Raw Data'!P279&gt;'Raw Data'!O279, 'Raw Data'!P279-'Raw Data'!O279&lt;4), 'Raw Data'!H279, 0)</f>
        <v/>
      </c>
      <c r="D286">
        <f>IF(AND('Raw Data'!C279&lt;'Raw Data'!F279, 'Raw Data'!O279&gt;'Raw Data'!P279, 'Raw Data'!O279-'Raw Data'!P279&lt;4), 'Raw Data'!G279, 0)</f>
        <v/>
      </c>
      <c r="E286">
        <f>IF(ISBLANK('Raw Data'!J279), 0, IF(AND(4=MATCH(LARGE('Raw Data'!G279:J279, 4), 'Raw Data'!G279:J279, 0), 'Raw Data'!P279-'Raw Data'!O279&gt;3), 'Raw Data'!J279, 0))</f>
        <v/>
      </c>
      <c r="F286">
        <f>IF(ISBLANK('Raw Data'!J279), 0, IF(AND(3=MATCH(LARGE('Raw Data'!G279:J279, 4), 'Raw Data'!G279:J279, 0), 'Raw Data'!O279-'Raw Data'!P279&gt;3), 'Raw Data'!I279, 0))</f>
        <v/>
      </c>
      <c r="G286">
        <f>IF(ISBLANK('Raw Data'!J279), 0, IF(AND(2=MATCH(LARGE('Raw Data'!G279:J279, 4), 'Raw Data'!G279:J279, 0), AND('Raw Data'!P279-'Raw Data'!O279&lt;4, 'Raw Data'!P279-'Raw Data'!O279&gt;0)), 'Raw Data'!H279, 0))</f>
        <v/>
      </c>
      <c r="H286">
        <f>IF(ISBLANK('Raw Data'!J279), 0, IF(AND(1=MATCH(LARGE('Raw Data'!G279:J279, 4), 'Raw Data'!G279:J279, 0), AND('Raw Data'!O279-'Raw Data'!P279&lt;4, 'Raw Data'!O279-'Raw Data'!P279&gt;0)), 'Raw Data'!G279, 0))</f>
        <v/>
      </c>
      <c r="I286">
        <f>IF(ISBLANK('Raw Data'!J279), 0, IF(AND(4=MATCH(LARGE('Raw Data'!G279:J279, 3), 'Raw Data'!G279:J279, 0), 'Raw Data'!P279-'Raw Data'!O279&gt;3), 'Raw Data'!J279, 0))</f>
        <v/>
      </c>
      <c r="J286">
        <f>IF(ISBLANK('Raw Data'!J279), 0, IF(AND(3=MATCH(LARGE('Raw Data'!G279:J279, 3), 'Raw Data'!G279:J279, 0), 'Raw Data'!O279-'Raw Data'!P279&gt;3), 'Raw Data'!I279, 0))</f>
        <v/>
      </c>
      <c r="K286">
        <f>IF(ISBLANK('Raw Data'!J279), 0, IF(AND(2=MATCH(LARGE('Raw Data'!G279:J279, 3), 'Raw Data'!G279:J279, 0), AND('Raw Data'!P279-'Raw Data'!O279&lt;4, 'Raw Data'!P279-'Raw Data'!O279&gt;0)), 'Raw Data'!H279, 0))</f>
        <v/>
      </c>
      <c r="L286">
        <f>IF(ISBLANK('Raw Data'!J279), 0, IF(AND(1=MATCH(LARGE('Raw Data'!G279:J279, 3), 'Raw Data'!G279:J279, 0), AND('Raw Data'!O279-'Raw Data'!P279&lt;4, 'Raw Data'!O279-'Raw Data'!P279&gt;0)), 'Raw Data'!G279, 0))</f>
        <v/>
      </c>
      <c r="M286">
        <f>IF(ISBLANK('Raw Data'!J279), 0, IF(AND(4=MATCH(LARGE('Raw Data'!G279:J279, 2), 'Raw Data'!G279:J279, 0), 'Raw Data'!P279-'Raw Data'!O279&gt;3), 'Raw Data'!J279, 0))</f>
        <v/>
      </c>
      <c r="N286">
        <f>IF(ISBLANK('Raw Data'!J279), 0, IF(AND(3=MATCH(LARGE('Raw Data'!G279:J279, 2), 'Raw Data'!G279:J279, 0), 'Raw Data'!O279-'Raw Data'!P279&gt;3), 'Raw Data'!I279, 0))</f>
        <v/>
      </c>
      <c r="O286">
        <f>IF(ISBLANK('Raw Data'!J279), 0, IF(AND(2=MATCH(LARGE('Raw Data'!G279:J279, 2), 'Raw Data'!G279:J279, 0), AND('Raw Data'!P279-'Raw Data'!O279&lt;4, 'Raw Data'!P279-'Raw Data'!O279&gt;0)), 'Raw Data'!H279, 0))</f>
        <v/>
      </c>
      <c r="P286">
        <f>IF(ISBLANK('Raw Data'!J279), 0, IF(AND(1=MATCH(LARGE('Raw Data'!G279:J279, 2), 'Raw Data'!G279:J279, 0), AND('Raw Data'!O279-'Raw Data'!P279&lt;4, 'Raw Data'!O279-'Raw Data'!P279&gt;0)), 'Raw Data'!G279, 0))</f>
        <v/>
      </c>
      <c r="Q286">
        <f>IF(ISBLANK('Raw Data'!J279), 0, IF(AND(4=MATCH(LARGE('Raw Data'!G279:J279, 1), 'Raw Data'!G279:J279, 0), 'Raw Data'!P279-'Raw Data'!O279&gt;3), 'Raw Data'!J279, 0))</f>
        <v/>
      </c>
      <c r="R286">
        <f>IF(ISBLANK('Raw Data'!J279), 0, IF(AND(3=MATCH(LARGE('Raw Data'!G279:J279, 1), 'Raw Data'!G279:J279, 0), 'Raw Data'!O279-'Raw Data'!P279&gt;3), 'Raw Data'!I279, 0))</f>
        <v/>
      </c>
      <c r="S286">
        <f>IF(AND('Raw Data'!P279-'Raw Data'!O279&gt;4, 'Raw Data'!F279&lt;'Raw Data'!C279), 'Raw Data'!J279, 0)</f>
        <v/>
      </c>
      <c r="T286">
        <f>IF(AND('Raw Data'!O279-'Raw Data'!P279&gt;4, 'Raw Data'!F279&gt;'Raw Data'!C279), 'Raw Data'!I279, 0)</f>
        <v/>
      </c>
      <c r="U286">
        <f>IF(AND('Raw Data'!P279-'Raw Data'!O279&lt;3, 'Raw Data'!P279&gt;'Raw Data'!O279, 'Raw Data'!F279&lt;'Raw Data'!C279), 'Raw Data'!H279, 0)</f>
        <v/>
      </c>
      <c r="V286">
        <f>IF(AND('Raw Data'!P279-'Raw Data'!O279&lt;3, 'Raw Data'!P279&gt;'Raw Data'!O279, 'Raw Data'!F279&gt;'Raw Data'!C279), 'Raw Data'!G279, 0)</f>
        <v/>
      </c>
    </row>
    <row r="287">
      <c r="A287">
        <f>IF(AND('Raw Data'!F280&lt;'Raw Data'!C280, 'Raw Data'!P280&gt;'Raw Data'!O280, 'Raw Data'!P280-'Raw Data'!O280&gt;3), 'Raw Data'!J280, 0)</f>
        <v/>
      </c>
      <c r="B287">
        <f>IF(AND('Raw Data'!C280&lt;'Raw Data'!F280, 'Raw Data'!O280&gt;'Raw Data'!P280, 'Raw Data'!O280-'Raw Data'!P280&gt;3), 'Raw Data'!I280, 0)</f>
        <v/>
      </c>
      <c r="C287">
        <f>IF(AND('Raw Data'!F280&lt;'Raw Data'!C280, 'Raw Data'!P280&gt;'Raw Data'!O280, 'Raw Data'!P280-'Raw Data'!O280&lt;4), 'Raw Data'!H280, 0)</f>
        <v/>
      </c>
      <c r="D287">
        <f>IF(AND('Raw Data'!C280&lt;'Raw Data'!F280, 'Raw Data'!O280&gt;'Raw Data'!P280, 'Raw Data'!O280-'Raw Data'!P280&lt;4), 'Raw Data'!G280, 0)</f>
        <v/>
      </c>
      <c r="E287">
        <f>IF(ISBLANK('Raw Data'!J280), 0, IF(AND(4=MATCH(LARGE('Raw Data'!G280:J280, 4), 'Raw Data'!G280:J280, 0), 'Raw Data'!P280-'Raw Data'!O280&gt;3), 'Raw Data'!J280, 0))</f>
        <v/>
      </c>
      <c r="F287">
        <f>IF(ISBLANK('Raw Data'!J280), 0, IF(AND(3=MATCH(LARGE('Raw Data'!G280:J280, 4), 'Raw Data'!G280:J280, 0), 'Raw Data'!O280-'Raw Data'!P280&gt;3), 'Raw Data'!I280, 0))</f>
        <v/>
      </c>
      <c r="G287">
        <f>IF(ISBLANK('Raw Data'!J280), 0, IF(AND(2=MATCH(LARGE('Raw Data'!G280:J280, 4), 'Raw Data'!G280:J280, 0), AND('Raw Data'!P280-'Raw Data'!O280&lt;4, 'Raw Data'!P280-'Raw Data'!O280&gt;0)), 'Raw Data'!H280, 0))</f>
        <v/>
      </c>
      <c r="H287">
        <f>IF(ISBLANK('Raw Data'!J280), 0, IF(AND(1=MATCH(LARGE('Raw Data'!G280:J280, 4), 'Raw Data'!G280:J280, 0), AND('Raw Data'!O280-'Raw Data'!P280&lt;4, 'Raw Data'!O280-'Raw Data'!P280&gt;0)), 'Raw Data'!G280, 0))</f>
        <v/>
      </c>
      <c r="I287">
        <f>IF(ISBLANK('Raw Data'!J280), 0, IF(AND(4=MATCH(LARGE('Raw Data'!G280:J280, 3), 'Raw Data'!G280:J280, 0), 'Raw Data'!P280-'Raw Data'!O280&gt;3), 'Raw Data'!J280, 0))</f>
        <v/>
      </c>
      <c r="J287">
        <f>IF(ISBLANK('Raw Data'!J280), 0, IF(AND(3=MATCH(LARGE('Raw Data'!G280:J280, 3), 'Raw Data'!G280:J280, 0), 'Raw Data'!O280-'Raw Data'!P280&gt;3), 'Raw Data'!I280, 0))</f>
        <v/>
      </c>
      <c r="K287">
        <f>IF(ISBLANK('Raw Data'!J280), 0, IF(AND(2=MATCH(LARGE('Raw Data'!G280:J280, 3), 'Raw Data'!G280:J280, 0), AND('Raw Data'!P280-'Raw Data'!O280&lt;4, 'Raw Data'!P280-'Raw Data'!O280&gt;0)), 'Raw Data'!H280, 0))</f>
        <v/>
      </c>
      <c r="L287">
        <f>IF(ISBLANK('Raw Data'!J280), 0, IF(AND(1=MATCH(LARGE('Raw Data'!G280:J280, 3), 'Raw Data'!G280:J280, 0), AND('Raw Data'!O280-'Raw Data'!P280&lt;4, 'Raw Data'!O280-'Raw Data'!P280&gt;0)), 'Raw Data'!G280, 0))</f>
        <v/>
      </c>
      <c r="M287">
        <f>IF(ISBLANK('Raw Data'!J280), 0, IF(AND(4=MATCH(LARGE('Raw Data'!G280:J280, 2), 'Raw Data'!G280:J280, 0), 'Raw Data'!P280-'Raw Data'!O280&gt;3), 'Raw Data'!J280, 0))</f>
        <v/>
      </c>
      <c r="N287">
        <f>IF(ISBLANK('Raw Data'!J280), 0, IF(AND(3=MATCH(LARGE('Raw Data'!G280:J280, 2), 'Raw Data'!G280:J280, 0), 'Raw Data'!O280-'Raw Data'!P280&gt;3), 'Raw Data'!I280, 0))</f>
        <v/>
      </c>
      <c r="O287">
        <f>IF(ISBLANK('Raw Data'!J280), 0, IF(AND(2=MATCH(LARGE('Raw Data'!G280:J280, 2), 'Raw Data'!G280:J280, 0), AND('Raw Data'!P280-'Raw Data'!O280&lt;4, 'Raw Data'!P280-'Raw Data'!O280&gt;0)), 'Raw Data'!H280, 0))</f>
        <v/>
      </c>
      <c r="P287">
        <f>IF(ISBLANK('Raw Data'!J280), 0, IF(AND(1=MATCH(LARGE('Raw Data'!G280:J280, 2), 'Raw Data'!G280:J280, 0), AND('Raw Data'!O280-'Raw Data'!P280&lt;4, 'Raw Data'!O280-'Raw Data'!P280&gt;0)), 'Raw Data'!G280, 0))</f>
        <v/>
      </c>
      <c r="Q287">
        <f>IF(ISBLANK('Raw Data'!J280), 0, IF(AND(4=MATCH(LARGE('Raw Data'!G280:J280, 1), 'Raw Data'!G280:J280, 0), 'Raw Data'!P280-'Raw Data'!O280&gt;3), 'Raw Data'!J280, 0))</f>
        <v/>
      </c>
      <c r="R287">
        <f>IF(ISBLANK('Raw Data'!J280), 0, IF(AND(3=MATCH(LARGE('Raw Data'!G280:J280, 1), 'Raw Data'!G280:J280, 0), 'Raw Data'!O280-'Raw Data'!P280&gt;3), 'Raw Data'!I280, 0))</f>
        <v/>
      </c>
      <c r="S287">
        <f>IF(AND('Raw Data'!P280-'Raw Data'!O280&gt;4, 'Raw Data'!F280&lt;'Raw Data'!C280), 'Raw Data'!J280, 0)</f>
        <v/>
      </c>
      <c r="T287">
        <f>IF(AND('Raw Data'!O280-'Raw Data'!P280&gt;4, 'Raw Data'!F280&gt;'Raw Data'!C280), 'Raw Data'!I280, 0)</f>
        <v/>
      </c>
      <c r="U287">
        <f>IF(AND('Raw Data'!P280-'Raw Data'!O280&lt;3, 'Raw Data'!P280&gt;'Raw Data'!O280, 'Raw Data'!F280&lt;'Raw Data'!C280), 'Raw Data'!H280, 0)</f>
        <v/>
      </c>
      <c r="V287">
        <f>IF(AND('Raw Data'!P280-'Raw Data'!O280&lt;3, 'Raw Data'!P280&gt;'Raw Data'!O280, 'Raw Data'!F280&gt;'Raw Data'!C280), 'Raw Data'!G280, 0)</f>
        <v/>
      </c>
    </row>
    <row r="288">
      <c r="A288">
        <f>IF(AND('Raw Data'!F281&lt;'Raw Data'!C281, 'Raw Data'!P281&gt;'Raw Data'!O281, 'Raw Data'!P281-'Raw Data'!O281&gt;3), 'Raw Data'!J281, 0)</f>
        <v/>
      </c>
      <c r="B288">
        <f>IF(AND('Raw Data'!C281&lt;'Raw Data'!F281, 'Raw Data'!O281&gt;'Raw Data'!P281, 'Raw Data'!O281-'Raw Data'!P281&gt;3), 'Raw Data'!I281, 0)</f>
        <v/>
      </c>
      <c r="C288">
        <f>IF(AND('Raw Data'!F281&lt;'Raw Data'!C281, 'Raw Data'!P281&gt;'Raw Data'!O281, 'Raw Data'!P281-'Raw Data'!O281&lt;4), 'Raw Data'!H281, 0)</f>
        <v/>
      </c>
      <c r="D288">
        <f>IF(AND('Raw Data'!C281&lt;'Raw Data'!F281, 'Raw Data'!O281&gt;'Raw Data'!P281, 'Raw Data'!O281-'Raw Data'!P281&lt;4), 'Raw Data'!G281, 0)</f>
        <v/>
      </c>
      <c r="E288">
        <f>IF(ISBLANK('Raw Data'!J281), 0, IF(AND(4=MATCH(LARGE('Raw Data'!G281:J281, 4), 'Raw Data'!G281:J281, 0), 'Raw Data'!P281-'Raw Data'!O281&gt;3), 'Raw Data'!J281, 0))</f>
        <v/>
      </c>
      <c r="F288">
        <f>IF(ISBLANK('Raw Data'!J281), 0, IF(AND(3=MATCH(LARGE('Raw Data'!G281:J281, 4), 'Raw Data'!G281:J281, 0), 'Raw Data'!O281-'Raw Data'!P281&gt;3), 'Raw Data'!I281, 0))</f>
        <v/>
      </c>
      <c r="G288">
        <f>IF(ISBLANK('Raw Data'!J281), 0, IF(AND(2=MATCH(LARGE('Raw Data'!G281:J281, 4), 'Raw Data'!G281:J281, 0), AND('Raw Data'!P281-'Raw Data'!O281&lt;4, 'Raw Data'!P281-'Raw Data'!O281&gt;0)), 'Raw Data'!H281, 0))</f>
        <v/>
      </c>
      <c r="H288">
        <f>IF(ISBLANK('Raw Data'!J281), 0, IF(AND(1=MATCH(LARGE('Raw Data'!G281:J281, 4), 'Raw Data'!G281:J281, 0), AND('Raw Data'!O281-'Raw Data'!P281&lt;4, 'Raw Data'!O281-'Raw Data'!P281&gt;0)), 'Raw Data'!G281, 0))</f>
        <v/>
      </c>
      <c r="I288">
        <f>IF(ISBLANK('Raw Data'!J281), 0, IF(AND(4=MATCH(LARGE('Raw Data'!G281:J281, 3), 'Raw Data'!G281:J281, 0), 'Raw Data'!P281-'Raw Data'!O281&gt;3), 'Raw Data'!J281, 0))</f>
        <v/>
      </c>
      <c r="J288">
        <f>IF(ISBLANK('Raw Data'!J281), 0, IF(AND(3=MATCH(LARGE('Raw Data'!G281:J281, 3), 'Raw Data'!G281:J281, 0), 'Raw Data'!O281-'Raw Data'!P281&gt;3), 'Raw Data'!I281, 0))</f>
        <v/>
      </c>
      <c r="K288">
        <f>IF(ISBLANK('Raw Data'!J281), 0, IF(AND(2=MATCH(LARGE('Raw Data'!G281:J281, 3), 'Raw Data'!G281:J281, 0), AND('Raw Data'!P281-'Raw Data'!O281&lt;4, 'Raw Data'!P281-'Raw Data'!O281&gt;0)), 'Raw Data'!H281, 0))</f>
        <v/>
      </c>
      <c r="L288">
        <f>IF(ISBLANK('Raw Data'!J281), 0, IF(AND(1=MATCH(LARGE('Raw Data'!G281:J281, 3), 'Raw Data'!G281:J281, 0), AND('Raw Data'!O281-'Raw Data'!P281&lt;4, 'Raw Data'!O281-'Raw Data'!P281&gt;0)), 'Raw Data'!G281, 0))</f>
        <v/>
      </c>
      <c r="M288">
        <f>IF(ISBLANK('Raw Data'!J281), 0, IF(AND(4=MATCH(LARGE('Raw Data'!G281:J281, 2), 'Raw Data'!G281:J281, 0), 'Raw Data'!P281-'Raw Data'!O281&gt;3), 'Raw Data'!J281, 0))</f>
        <v/>
      </c>
      <c r="N288">
        <f>IF(ISBLANK('Raw Data'!J281), 0, IF(AND(3=MATCH(LARGE('Raw Data'!G281:J281, 2), 'Raw Data'!G281:J281, 0), 'Raw Data'!O281-'Raw Data'!P281&gt;3), 'Raw Data'!I281, 0))</f>
        <v/>
      </c>
      <c r="O288">
        <f>IF(ISBLANK('Raw Data'!J281), 0, IF(AND(2=MATCH(LARGE('Raw Data'!G281:J281, 2), 'Raw Data'!G281:J281, 0), AND('Raw Data'!P281-'Raw Data'!O281&lt;4, 'Raw Data'!P281-'Raw Data'!O281&gt;0)), 'Raw Data'!H281, 0))</f>
        <v/>
      </c>
      <c r="P288">
        <f>IF(ISBLANK('Raw Data'!J281), 0, IF(AND(1=MATCH(LARGE('Raw Data'!G281:J281, 2), 'Raw Data'!G281:J281, 0), AND('Raw Data'!O281-'Raw Data'!P281&lt;4, 'Raw Data'!O281-'Raw Data'!P281&gt;0)), 'Raw Data'!G281, 0))</f>
        <v/>
      </c>
      <c r="Q288">
        <f>IF(ISBLANK('Raw Data'!J281), 0, IF(AND(4=MATCH(LARGE('Raw Data'!G281:J281, 1), 'Raw Data'!G281:J281, 0), 'Raw Data'!P281-'Raw Data'!O281&gt;3), 'Raw Data'!J281, 0))</f>
        <v/>
      </c>
      <c r="R288">
        <f>IF(ISBLANK('Raw Data'!J281), 0, IF(AND(3=MATCH(LARGE('Raw Data'!G281:J281, 1), 'Raw Data'!G281:J281, 0), 'Raw Data'!O281-'Raw Data'!P281&gt;3), 'Raw Data'!I281, 0))</f>
        <v/>
      </c>
      <c r="S288">
        <f>IF(AND('Raw Data'!P281-'Raw Data'!O281&gt;4, 'Raw Data'!F281&lt;'Raw Data'!C281), 'Raw Data'!J281, 0)</f>
        <v/>
      </c>
      <c r="T288">
        <f>IF(AND('Raw Data'!O281-'Raw Data'!P281&gt;4, 'Raw Data'!F281&gt;'Raw Data'!C281), 'Raw Data'!I281, 0)</f>
        <v/>
      </c>
      <c r="U288">
        <f>IF(AND('Raw Data'!P281-'Raw Data'!O281&lt;3, 'Raw Data'!P281&gt;'Raw Data'!O281, 'Raw Data'!F281&lt;'Raw Data'!C281), 'Raw Data'!H281, 0)</f>
        <v/>
      </c>
      <c r="V288">
        <f>IF(AND('Raw Data'!P281-'Raw Data'!O281&lt;3, 'Raw Data'!P281&gt;'Raw Data'!O281, 'Raw Data'!F281&gt;'Raw Data'!C281), 'Raw Data'!G281, 0)</f>
        <v/>
      </c>
    </row>
    <row r="289">
      <c r="A289">
        <f>IF(AND('Raw Data'!F282&lt;'Raw Data'!C282, 'Raw Data'!P282&gt;'Raw Data'!O282, 'Raw Data'!P282-'Raw Data'!O282&gt;3), 'Raw Data'!J282, 0)</f>
        <v/>
      </c>
      <c r="B289">
        <f>IF(AND('Raw Data'!C282&lt;'Raw Data'!F282, 'Raw Data'!O282&gt;'Raw Data'!P282, 'Raw Data'!O282-'Raw Data'!P282&gt;3), 'Raw Data'!I282, 0)</f>
        <v/>
      </c>
      <c r="C289">
        <f>IF(AND('Raw Data'!F282&lt;'Raw Data'!C282, 'Raw Data'!P282&gt;'Raw Data'!O282, 'Raw Data'!P282-'Raw Data'!O282&lt;4), 'Raw Data'!H282, 0)</f>
        <v/>
      </c>
      <c r="D289">
        <f>IF(AND('Raw Data'!C282&lt;'Raw Data'!F282, 'Raw Data'!O282&gt;'Raw Data'!P282, 'Raw Data'!O282-'Raw Data'!P282&lt;4), 'Raw Data'!G282, 0)</f>
        <v/>
      </c>
      <c r="E289">
        <f>IF(ISBLANK('Raw Data'!J282), 0, IF(AND(4=MATCH(LARGE('Raw Data'!G282:J282, 4), 'Raw Data'!G282:J282, 0), 'Raw Data'!P282-'Raw Data'!O282&gt;3), 'Raw Data'!J282, 0))</f>
        <v/>
      </c>
      <c r="F289">
        <f>IF(ISBLANK('Raw Data'!J282), 0, IF(AND(3=MATCH(LARGE('Raw Data'!G282:J282, 4), 'Raw Data'!G282:J282, 0), 'Raw Data'!O282-'Raw Data'!P282&gt;3), 'Raw Data'!I282, 0))</f>
        <v/>
      </c>
      <c r="G289">
        <f>IF(ISBLANK('Raw Data'!J282), 0, IF(AND(2=MATCH(LARGE('Raw Data'!G282:J282, 4), 'Raw Data'!G282:J282, 0), AND('Raw Data'!P282-'Raw Data'!O282&lt;4, 'Raw Data'!P282-'Raw Data'!O282&gt;0)), 'Raw Data'!H282, 0))</f>
        <v/>
      </c>
      <c r="H289">
        <f>IF(ISBLANK('Raw Data'!J282), 0, IF(AND(1=MATCH(LARGE('Raw Data'!G282:J282, 4), 'Raw Data'!G282:J282, 0), AND('Raw Data'!O282-'Raw Data'!P282&lt;4, 'Raw Data'!O282-'Raw Data'!P282&gt;0)), 'Raw Data'!G282, 0))</f>
        <v/>
      </c>
      <c r="I289">
        <f>IF(ISBLANK('Raw Data'!J282), 0, IF(AND(4=MATCH(LARGE('Raw Data'!G282:J282, 3), 'Raw Data'!G282:J282, 0), 'Raw Data'!P282-'Raw Data'!O282&gt;3), 'Raw Data'!J282, 0))</f>
        <v/>
      </c>
      <c r="J289">
        <f>IF(ISBLANK('Raw Data'!J282), 0, IF(AND(3=MATCH(LARGE('Raw Data'!G282:J282, 3), 'Raw Data'!G282:J282, 0), 'Raw Data'!O282-'Raw Data'!P282&gt;3), 'Raw Data'!I282, 0))</f>
        <v/>
      </c>
      <c r="K289">
        <f>IF(ISBLANK('Raw Data'!J282), 0, IF(AND(2=MATCH(LARGE('Raw Data'!G282:J282, 3), 'Raw Data'!G282:J282, 0), AND('Raw Data'!P282-'Raw Data'!O282&lt;4, 'Raw Data'!P282-'Raw Data'!O282&gt;0)), 'Raw Data'!H282, 0))</f>
        <v/>
      </c>
      <c r="L289">
        <f>IF(ISBLANK('Raw Data'!J282), 0, IF(AND(1=MATCH(LARGE('Raw Data'!G282:J282, 3), 'Raw Data'!G282:J282, 0), AND('Raw Data'!O282-'Raw Data'!P282&lt;4, 'Raw Data'!O282-'Raw Data'!P282&gt;0)), 'Raw Data'!G282, 0))</f>
        <v/>
      </c>
      <c r="M289">
        <f>IF(ISBLANK('Raw Data'!J282), 0, IF(AND(4=MATCH(LARGE('Raw Data'!G282:J282, 2), 'Raw Data'!G282:J282, 0), 'Raw Data'!P282-'Raw Data'!O282&gt;3), 'Raw Data'!J282, 0))</f>
        <v/>
      </c>
      <c r="N289">
        <f>IF(ISBLANK('Raw Data'!J282), 0, IF(AND(3=MATCH(LARGE('Raw Data'!G282:J282, 2), 'Raw Data'!G282:J282, 0), 'Raw Data'!O282-'Raw Data'!P282&gt;3), 'Raw Data'!I282, 0))</f>
        <v/>
      </c>
      <c r="O289">
        <f>IF(ISBLANK('Raw Data'!J282), 0, IF(AND(2=MATCH(LARGE('Raw Data'!G282:J282, 2), 'Raw Data'!G282:J282, 0), AND('Raw Data'!P282-'Raw Data'!O282&lt;4, 'Raw Data'!P282-'Raw Data'!O282&gt;0)), 'Raw Data'!H282, 0))</f>
        <v/>
      </c>
      <c r="P289">
        <f>IF(ISBLANK('Raw Data'!J282), 0, IF(AND(1=MATCH(LARGE('Raw Data'!G282:J282, 2), 'Raw Data'!G282:J282, 0), AND('Raw Data'!O282-'Raw Data'!P282&lt;4, 'Raw Data'!O282-'Raw Data'!P282&gt;0)), 'Raw Data'!G282, 0))</f>
        <v/>
      </c>
      <c r="Q289">
        <f>IF(ISBLANK('Raw Data'!J282), 0, IF(AND(4=MATCH(LARGE('Raw Data'!G282:J282, 1), 'Raw Data'!G282:J282, 0), 'Raw Data'!P282-'Raw Data'!O282&gt;3), 'Raw Data'!J282, 0))</f>
        <v/>
      </c>
      <c r="R289">
        <f>IF(ISBLANK('Raw Data'!J282), 0, IF(AND(3=MATCH(LARGE('Raw Data'!G282:J282, 1), 'Raw Data'!G282:J282, 0), 'Raw Data'!O282-'Raw Data'!P282&gt;3), 'Raw Data'!I282, 0))</f>
        <v/>
      </c>
      <c r="S289">
        <f>IF(AND('Raw Data'!P282-'Raw Data'!O282&gt;4, 'Raw Data'!F282&lt;'Raw Data'!C282), 'Raw Data'!J282, 0)</f>
        <v/>
      </c>
      <c r="T289">
        <f>IF(AND('Raw Data'!O282-'Raw Data'!P282&gt;4, 'Raw Data'!F282&gt;'Raw Data'!C282), 'Raw Data'!I282, 0)</f>
        <v/>
      </c>
      <c r="U289">
        <f>IF(AND('Raw Data'!P282-'Raw Data'!O282&lt;3, 'Raw Data'!P282&gt;'Raw Data'!O282, 'Raw Data'!F282&lt;'Raw Data'!C282), 'Raw Data'!H282, 0)</f>
        <v/>
      </c>
      <c r="V289">
        <f>IF(AND('Raw Data'!P282-'Raw Data'!O282&lt;3, 'Raw Data'!P282&gt;'Raw Data'!O282, 'Raw Data'!F282&gt;'Raw Data'!C282), 'Raw Data'!G282, 0)</f>
        <v/>
      </c>
    </row>
    <row r="290">
      <c r="A290">
        <f>IF(AND('Raw Data'!F283&lt;'Raw Data'!C283, 'Raw Data'!P283&gt;'Raw Data'!O283, 'Raw Data'!P283-'Raw Data'!O283&gt;3), 'Raw Data'!J283, 0)</f>
        <v/>
      </c>
      <c r="B290">
        <f>IF(AND('Raw Data'!C283&lt;'Raw Data'!F283, 'Raw Data'!O283&gt;'Raw Data'!P283, 'Raw Data'!O283-'Raw Data'!P283&gt;3), 'Raw Data'!I283, 0)</f>
        <v/>
      </c>
      <c r="C290">
        <f>IF(AND('Raw Data'!F283&lt;'Raw Data'!C283, 'Raw Data'!P283&gt;'Raw Data'!O283, 'Raw Data'!P283-'Raw Data'!O283&lt;4), 'Raw Data'!H283, 0)</f>
        <v/>
      </c>
      <c r="D290">
        <f>IF(AND('Raw Data'!C283&lt;'Raw Data'!F283, 'Raw Data'!O283&gt;'Raw Data'!P283, 'Raw Data'!O283-'Raw Data'!P283&lt;4), 'Raw Data'!G283, 0)</f>
        <v/>
      </c>
      <c r="E290">
        <f>IF(ISBLANK('Raw Data'!J283), 0, IF(AND(4=MATCH(LARGE('Raw Data'!G283:J283, 4), 'Raw Data'!G283:J283, 0), 'Raw Data'!P283-'Raw Data'!O283&gt;3), 'Raw Data'!J283, 0))</f>
        <v/>
      </c>
      <c r="F290">
        <f>IF(ISBLANK('Raw Data'!J283), 0, IF(AND(3=MATCH(LARGE('Raw Data'!G283:J283, 4), 'Raw Data'!G283:J283, 0), 'Raw Data'!O283-'Raw Data'!P283&gt;3), 'Raw Data'!I283, 0))</f>
        <v/>
      </c>
      <c r="G290">
        <f>IF(ISBLANK('Raw Data'!J283), 0, IF(AND(2=MATCH(LARGE('Raw Data'!G283:J283, 4), 'Raw Data'!G283:J283, 0), AND('Raw Data'!P283-'Raw Data'!O283&lt;4, 'Raw Data'!P283-'Raw Data'!O283&gt;0)), 'Raw Data'!H283, 0))</f>
        <v/>
      </c>
      <c r="H290">
        <f>IF(ISBLANK('Raw Data'!J283), 0, IF(AND(1=MATCH(LARGE('Raw Data'!G283:J283, 4), 'Raw Data'!G283:J283, 0), AND('Raw Data'!O283-'Raw Data'!P283&lt;4, 'Raw Data'!O283-'Raw Data'!P283&gt;0)), 'Raw Data'!G283, 0))</f>
        <v/>
      </c>
      <c r="I290">
        <f>IF(ISBLANK('Raw Data'!J283), 0, IF(AND(4=MATCH(LARGE('Raw Data'!G283:J283, 3), 'Raw Data'!G283:J283, 0), 'Raw Data'!P283-'Raw Data'!O283&gt;3), 'Raw Data'!J283, 0))</f>
        <v/>
      </c>
      <c r="J290">
        <f>IF(ISBLANK('Raw Data'!J283), 0, IF(AND(3=MATCH(LARGE('Raw Data'!G283:J283, 3), 'Raw Data'!G283:J283, 0), 'Raw Data'!O283-'Raw Data'!P283&gt;3), 'Raw Data'!I283, 0))</f>
        <v/>
      </c>
      <c r="K290">
        <f>IF(ISBLANK('Raw Data'!J283), 0, IF(AND(2=MATCH(LARGE('Raw Data'!G283:J283, 3), 'Raw Data'!G283:J283, 0), AND('Raw Data'!P283-'Raw Data'!O283&lt;4, 'Raw Data'!P283-'Raw Data'!O283&gt;0)), 'Raw Data'!H283, 0))</f>
        <v/>
      </c>
      <c r="L290">
        <f>IF(ISBLANK('Raw Data'!J283), 0, IF(AND(1=MATCH(LARGE('Raw Data'!G283:J283, 3), 'Raw Data'!G283:J283, 0), AND('Raw Data'!O283-'Raw Data'!P283&lt;4, 'Raw Data'!O283-'Raw Data'!P283&gt;0)), 'Raw Data'!G283, 0))</f>
        <v/>
      </c>
      <c r="M290">
        <f>IF(ISBLANK('Raw Data'!J283), 0, IF(AND(4=MATCH(LARGE('Raw Data'!G283:J283, 2), 'Raw Data'!G283:J283, 0), 'Raw Data'!P283-'Raw Data'!O283&gt;3), 'Raw Data'!J283, 0))</f>
        <v/>
      </c>
      <c r="N290">
        <f>IF(ISBLANK('Raw Data'!J283), 0, IF(AND(3=MATCH(LARGE('Raw Data'!G283:J283, 2), 'Raw Data'!G283:J283, 0), 'Raw Data'!O283-'Raw Data'!P283&gt;3), 'Raw Data'!I283, 0))</f>
        <v/>
      </c>
      <c r="O290">
        <f>IF(ISBLANK('Raw Data'!J283), 0, IF(AND(2=MATCH(LARGE('Raw Data'!G283:J283, 2), 'Raw Data'!G283:J283, 0), AND('Raw Data'!P283-'Raw Data'!O283&lt;4, 'Raw Data'!P283-'Raw Data'!O283&gt;0)), 'Raw Data'!H283, 0))</f>
        <v/>
      </c>
      <c r="P290">
        <f>IF(ISBLANK('Raw Data'!J283), 0, IF(AND(1=MATCH(LARGE('Raw Data'!G283:J283, 2), 'Raw Data'!G283:J283, 0), AND('Raw Data'!O283-'Raw Data'!P283&lt;4, 'Raw Data'!O283-'Raw Data'!P283&gt;0)), 'Raw Data'!G283, 0))</f>
        <v/>
      </c>
      <c r="Q290">
        <f>IF(ISBLANK('Raw Data'!J283), 0, IF(AND(4=MATCH(LARGE('Raw Data'!G283:J283, 1), 'Raw Data'!G283:J283, 0), 'Raw Data'!P283-'Raw Data'!O283&gt;3), 'Raw Data'!J283, 0))</f>
        <v/>
      </c>
      <c r="R290">
        <f>IF(ISBLANK('Raw Data'!J283), 0, IF(AND(3=MATCH(LARGE('Raw Data'!G283:J283, 1), 'Raw Data'!G283:J283, 0), 'Raw Data'!O283-'Raw Data'!P283&gt;3), 'Raw Data'!I283, 0))</f>
        <v/>
      </c>
      <c r="S290">
        <f>IF(AND('Raw Data'!P283-'Raw Data'!O283&gt;4, 'Raw Data'!F283&lt;'Raw Data'!C283), 'Raw Data'!J283, 0)</f>
        <v/>
      </c>
      <c r="T290">
        <f>IF(AND('Raw Data'!O283-'Raw Data'!P283&gt;4, 'Raw Data'!F283&gt;'Raw Data'!C283), 'Raw Data'!I283, 0)</f>
        <v/>
      </c>
      <c r="U290">
        <f>IF(AND('Raw Data'!P283-'Raw Data'!O283&lt;3, 'Raw Data'!P283&gt;'Raw Data'!O283, 'Raw Data'!F283&lt;'Raw Data'!C283), 'Raw Data'!H283, 0)</f>
        <v/>
      </c>
      <c r="V290">
        <f>IF(AND('Raw Data'!P283-'Raw Data'!O283&lt;3, 'Raw Data'!P283&gt;'Raw Data'!O283, 'Raw Data'!F283&gt;'Raw Data'!C283), 'Raw Data'!G283, 0)</f>
        <v/>
      </c>
    </row>
    <row r="291">
      <c r="A291">
        <f>IF(AND('Raw Data'!F284&lt;'Raw Data'!C284, 'Raw Data'!P284&gt;'Raw Data'!O284, 'Raw Data'!P284-'Raw Data'!O284&gt;3), 'Raw Data'!J284, 0)</f>
        <v/>
      </c>
      <c r="B291">
        <f>IF(AND('Raw Data'!C284&lt;'Raw Data'!F284, 'Raw Data'!O284&gt;'Raw Data'!P284, 'Raw Data'!O284-'Raw Data'!P284&gt;3), 'Raw Data'!I284, 0)</f>
        <v/>
      </c>
      <c r="C291">
        <f>IF(AND('Raw Data'!F284&lt;'Raw Data'!C284, 'Raw Data'!P284&gt;'Raw Data'!O284, 'Raw Data'!P284-'Raw Data'!O284&lt;4), 'Raw Data'!H284, 0)</f>
        <v/>
      </c>
      <c r="D291">
        <f>IF(AND('Raw Data'!C284&lt;'Raw Data'!F284, 'Raw Data'!O284&gt;'Raw Data'!P284, 'Raw Data'!O284-'Raw Data'!P284&lt;4), 'Raw Data'!G284, 0)</f>
        <v/>
      </c>
      <c r="E291">
        <f>IF(ISBLANK('Raw Data'!J284), 0, IF(AND(4=MATCH(LARGE('Raw Data'!G284:J284, 4), 'Raw Data'!G284:J284, 0), 'Raw Data'!P284-'Raw Data'!O284&gt;3), 'Raw Data'!J284, 0))</f>
        <v/>
      </c>
      <c r="F291">
        <f>IF(ISBLANK('Raw Data'!J284), 0, IF(AND(3=MATCH(LARGE('Raw Data'!G284:J284, 4), 'Raw Data'!G284:J284, 0), 'Raw Data'!O284-'Raw Data'!P284&gt;3), 'Raw Data'!I284, 0))</f>
        <v/>
      </c>
      <c r="G291">
        <f>IF(ISBLANK('Raw Data'!J284), 0, IF(AND(2=MATCH(LARGE('Raw Data'!G284:J284, 4), 'Raw Data'!G284:J284, 0), AND('Raw Data'!P284-'Raw Data'!O284&lt;4, 'Raw Data'!P284-'Raw Data'!O284&gt;0)), 'Raw Data'!H284, 0))</f>
        <v/>
      </c>
      <c r="H291">
        <f>IF(ISBLANK('Raw Data'!J284), 0, IF(AND(1=MATCH(LARGE('Raw Data'!G284:J284, 4), 'Raw Data'!G284:J284, 0), AND('Raw Data'!O284-'Raw Data'!P284&lt;4, 'Raw Data'!O284-'Raw Data'!P284&gt;0)), 'Raw Data'!G284, 0))</f>
        <v/>
      </c>
      <c r="I291">
        <f>IF(ISBLANK('Raw Data'!J284), 0, IF(AND(4=MATCH(LARGE('Raw Data'!G284:J284, 3), 'Raw Data'!G284:J284, 0), 'Raw Data'!P284-'Raw Data'!O284&gt;3), 'Raw Data'!J284, 0))</f>
        <v/>
      </c>
      <c r="J291">
        <f>IF(ISBLANK('Raw Data'!J284), 0, IF(AND(3=MATCH(LARGE('Raw Data'!G284:J284, 3), 'Raw Data'!G284:J284, 0), 'Raw Data'!O284-'Raw Data'!P284&gt;3), 'Raw Data'!I284, 0))</f>
        <v/>
      </c>
      <c r="K291">
        <f>IF(ISBLANK('Raw Data'!J284), 0, IF(AND(2=MATCH(LARGE('Raw Data'!G284:J284, 3), 'Raw Data'!G284:J284, 0), AND('Raw Data'!P284-'Raw Data'!O284&lt;4, 'Raw Data'!P284-'Raw Data'!O284&gt;0)), 'Raw Data'!H284, 0))</f>
        <v/>
      </c>
      <c r="L291">
        <f>IF(ISBLANK('Raw Data'!J284), 0, IF(AND(1=MATCH(LARGE('Raw Data'!G284:J284, 3), 'Raw Data'!G284:J284, 0), AND('Raw Data'!O284-'Raw Data'!P284&lt;4, 'Raw Data'!O284-'Raw Data'!P284&gt;0)), 'Raw Data'!G284, 0))</f>
        <v/>
      </c>
      <c r="M291">
        <f>IF(ISBLANK('Raw Data'!J284), 0, IF(AND(4=MATCH(LARGE('Raw Data'!G284:J284, 2), 'Raw Data'!G284:J284, 0), 'Raw Data'!P284-'Raw Data'!O284&gt;3), 'Raw Data'!J284, 0))</f>
        <v/>
      </c>
      <c r="N291">
        <f>IF(ISBLANK('Raw Data'!J284), 0, IF(AND(3=MATCH(LARGE('Raw Data'!G284:J284, 2), 'Raw Data'!G284:J284, 0), 'Raw Data'!O284-'Raw Data'!P284&gt;3), 'Raw Data'!I284, 0))</f>
        <v/>
      </c>
      <c r="O291">
        <f>IF(ISBLANK('Raw Data'!J284), 0, IF(AND(2=MATCH(LARGE('Raw Data'!G284:J284, 2), 'Raw Data'!G284:J284, 0), AND('Raw Data'!P284-'Raw Data'!O284&lt;4, 'Raw Data'!P284-'Raw Data'!O284&gt;0)), 'Raw Data'!H284, 0))</f>
        <v/>
      </c>
      <c r="P291">
        <f>IF(ISBLANK('Raw Data'!J284), 0, IF(AND(1=MATCH(LARGE('Raw Data'!G284:J284, 2), 'Raw Data'!G284:J284, 0), AND('Raw Data'!O284-'Raw Data'!P284&lt;4, 'Raw Data'!O284-'Raw Data'!P284&gt;0)), 'Raw Data'!G284, 0))</f>
        <v/>
      </c>
      <c r="Q291">
        <f>IF(ISBLANK('Raw Data'!J284), 0, IF(AND(4=MATCH(LARGE('Raw Data'!G284:J284, 1), 'Raw Data'!G284:J284, 0), 'Raw Data'!P284-'Raw Data'!O284&gt;3), 'Raw Data'!J284, 0))</f>
        <v/>
      </c>
      <c r="R291">
        <f>IF(ISBLANK('Raw Data'!J284), 0, IF(AND(3=MATCH(LARGE('Raw Data'!G284:J284, 1), 'Raw Data'!G284:J284, 0), 'Raw Data'!O284-'Raw Data'!P284&gt;3), 'Raw Data'!I284, 0))</f>
        <v/>
      </c>
      <c r="S291">
        <f>IF(AND('Raw Data'!P284-'Raw Data'!O284&gt;4, 'Raw Data'!F284&lt;'Raw Data'!C284), 'Raw Data'!J284, 0)</f>
        <v/>
      </c>
      <c r="T291">
        <f>IF(AND('Raw Data'!O284-'Raw Data'!P284&gt;4, 'Raw Data'!F284&gt;'Raw Data'!C284), 'Raw Data'!I284, 0)</f>
        <v/>
      </c>
      <c r="U291">
        <f>IF(AND('Raw Data'!P284-'Raw Data'!O284&lt;3, 'Raw Data'!P284&gt;'Raw Data'!O284, 'Raw Data'!F284&lt;'Raw Data'!C284), 'Raw Data'!H284, 0)</f>
        <v/>
      </c>
      <c r="V291">
        <f>IF(AND('Raw Data'!P284-'Raw Data'!O284&lt;3, 'Raw Data'!P284&gt;'Raw Data'!O284, 'Raw Data'!F284&gt;'Raw Data'!C284), 'Raw Data'!G284, 0)</f>
        <v/>
      </c>
    </row>
    <row r="292">
      <c r="A292">
        <f>IF(AND('Raw Data'!F285&lt;'Raw Data'!C285, 'Raw Data'!P285&gt;'Raw Data'!O285, 'Raw Data'!P285-'Raw Data'!O285&gt;3), 'Raw Data'!J285, 0)</f>
        <v/>
      </c>
      <c r="B292">
        <f>IF(AND('Raw Data'!C285&lt;'Raw Data'!F285, 'Raw Data'!O285&gt;'Raw Data'!P285, 'Raw Data'!O285-'Raw Data'!P285&gt;3), 'Raw Data'!I285, 0)</f>
        <v/>
      </c>
      <c r="C292">
        <f>IF(AND('Raw Data'!F285&lt;'Raw Data'!C285, 'Raw Data'!P285&gt;'Raw Data'!O285, 'Raw Data'!P285-'Raw Data'!O285&lt;4), 'Raw Data'!H285, 0)</f>
        <v/>
      </c>
      <c r="D292">
        <f>IF(AND('Raw Data'!C285&lt;'Raw Data'!F285, 'Raw Data'!O285&gt;'Raw Data'!P285, 'Raw Data'!O285-'Raw Data'!P285&lt;4), 'Raw Data'!G285, 0)</f>
        <v/>
      </c>
      <c r="E292">
        <f>IF(ISBLANK('Raw Data'!J285), 0, IF(AND(4=MATCH(LARGE('Raw Data'!G285:J285, 4), 'Raw Data'!G285:J285, 0), 'Raw Data'!P285-'Raw Data'!O285&gt;3), 'Raw Data'!J285, 0))</f>
        <v/>
      </c>
      <c r="F292">
        <f>IF(ISBLANK('Raw Data'!J285), 0, IF(AND(3=MATCH(LARGE('Raw Data'!G285:J285, 4), 'Raw Data'!G285:J285, 0), 'Raw Data'!O285-'Raw Data'!P285&gt;3), 'Raw Data'!I285, 0))</f>
        <v/>
      </c>
      <c r="G292">
        <f>IF(ISBLANK('Raw Data'!J285), 0, IF(AND(2=MATCH(LARGE('Raw Data'!G285:J285, 4), 'Raw Data'!G285:J285, 0), AND('Raw Data'!P285-'Raw Data'!O285&lt;4, 'Raw Data'!P285-'Raw Data'!O285&gt;0)), 'Raw Data'!H285, 0))</f>
        <v/>
      </c>
      <c r="H292">
        <f>IF(ISBLANK('Raw Data'!J285), 0, IF(AND(1=MATCH(LARGE('Raw Data'!G285:J285, 4), 'Raw Data'!G285:J285, 0), AND('Raw Data'!O285-'Raw Data'!P285&lt;4, 'Raw Data'!O285-'Raw Data'!P285&gt;0)), 'Raw Data'!G285, 0))</f>
        <v/>
      </c>
      <c r="I292">
        <f>IF(ISBLANK('Raw Data'!J285), 0, IF(AND(4=MATCH(LARGE('Raw Data'!G285:J285, 3), 'Raw Data'!G285:J285, 0), 'Raw Data'!P285-'Raw Data'!O285&gt;3), 'Raw Data'!J285, 0))</f>
        <v/>
      </c>
      <c r="J292">
        <f>IF(ISBLANK('Raw Data'!J285), 0, IF(AND(3=MATCH(LARGE('Raw Data'!G285:J285, 3), 'Raw Data'!G285:J285, 0), 'Raw Data'!O285-'Raw Data'!P285&gt;3), 'Raw Data'!I285, 0))</f>
        <v/>
      </c>
      <c r="K292">
        <f>IF(ISBLANK('Raw Data'!J285), 0, IF(AND(2=MATCH(LARGE('Raw Data'!G285:J285, 3), 'Raw Data'!G285:J285, 0), AND('Raw Data'!P285-'Raw Data'!O285&lt;4, 'Raw Data'!P285-'Raw Data'!O285&gt;0)), 'Raw Data'!H285, 0))</f>
        <v/>
      </c>
      <c r="L292">
        <f>IF(ISBLANK('Raw Data'!J285), 0, IF(AND(1=MATCH(LARGE('Raw Data'!G285:J285, 3), 'Raw Data'!G285:J285, 0), AND('Raw Data'!O285-'Raw Data'!P285&lt;4, 'Raw Data'!O285-'Raw Data'!P285&gt;0)), 'Raw Data'!G285, 0))</f>
        <v/>
      </c>
      <c r="M292">
        <f>IF(ISBLANK('Raw Data'!J285), 0, IF(AND(4=MATCH(LARGE('Raw Data'!G285:J285, 2), 'Raw Data'!G285:J285, 0), 'Raw Data'!P285-'Raw Data'!O285&gt;3), 'Raw Data'!J285, 0))</f>
        <v/>
      </c>
      <c r="N292">
        <f>IF(ISBLANK('Raw Data'!J285), 0, IF(AND(3=MATCH(LARGE('Raw Data'!G285:J285, 2), 'Raw Data'!G285:J285, 0), 'Raw Data'!O285-'Raw Data'!P285&gt;3), 'Raw Data'!I285, 0))</f>
        <v/>
      </c>
      <c r="O292">
        <f>IF(ISBLANK('Raw Data'!J285), 0, IF(AND(2=MATCH(LARGE('Raw Data'!G285:J285, 2), 'Raw Data'!G285:J285, 0), AND('Raw Data'!P285-'Raw Data'!O285&lt;4, 'Raw Data'!P285-'Raw Data'!O285&gt;0)), 'Raw Data'!H285, 0))</f>
        <v/>
      </c>
      <c r="P292">
        <f>IF(ISBLANK('Raw Data'!J285), 0, IF(AND(1=MATCH(LARGE('Raw Data'!G285:J285, 2), 'Raw Data'!G285:J285, 0), AND('Raw Data'!O285-'Raw Data'!P285&lt;4, 'Raw Data'!O285-'Raw Data'!P285&gt;0)), 'Raw Data'!G285, 0))</f>
        <v/>
      </c>
      <c r="Q292">
        <f>IF(ISBLANK('Raw Data'!J285), 0, IF(AND(4=MATCH(LARGE('Raw Data'!G285:J285, 1), 'Raw Data'!G285:J285, 0), 'Raw Data'!P285-'Raw Data'!O285&gt;3), 'Raw Data'!J285, 0))</f>
        <v/>
      </c>
      <c r="R292">
        <f>IF(ISBLANK('Raw Data'!J285), 0, IF(AND(3=MATCH(LARGE('Raw Data'!G285:J285, 1), 'Raw Data'!G285:J285, 0), 'Raw Data'!O285-'Raw Data'!P285&gt;3), 'Raw Data'!I285, 0))</f>
        <v/>
      </c>
      <c r="S292">
        <f>IF(AND('Raw Data'!P285-'Raw Data'!O285&gt;4, 'Raw Data'!F285&lt;'Raw Data'!C285), 'Raw Data'!J285, 0)</f>
        <v/>
      </c>
      <c r="T292">
        <f>IF(AND('Raw Data'!O285-'Raw Data'!P285&gt;4, 'Raw Data'!F285&gt;'Raw Data'!C285), 'Raw Data'!I285, 0)</f>
        <v/>
      </c>
      <c r="U292">
        <f>IF(AND('Raw Data'!P285-'Raw Data'!O285&lt;3, 'Raw Data'!P285&gt;'Raw Data'!O285, 'Raw Data'!F285&lt;'Raw Data'!C285), 'Raw Data'!H285, 0)</f>
        <v/>
      </c>
      <c r="V292">
        <f>IF(AND('Raw Data'!P285-'Raw Data'!O285&lt;3, 'Raw Data'!P285&gt;'Raw Data'!O285, 'Raw Data'!F285&gt;'Raw Data'!C285), 'Raw Data'!G285, 0)</f>
        <v/>
      </c>
    </row>
    <row r="293">
      <c r="A293">
        <f>IF(AND('Raw Data'!F286&lt;'Raw Data'!C286, 'Raw Data'!P286&gt;'Raw Data'!O286, 'Raw Data'!P286-'Raw Data'!O286&gt;3), 'Raw Data'!J286, 0)</f>
        <v/>
      </c>
      <c r="B293">
        <f>IF(AND('Raw Data'!C286&lt;'Raw Data'!F286, 'Raw Data'!O286&gt;'Raw Data'!P286, 'Raw Data'!O286-'Raw Data'!P286&gt;3), 'Raw Data'!I286, 0)</f>
        <v/>
      </c>
      <c r="C293">
        <f>IF(AND('Raw Data'!F286&lt;'Raw Data'!C286, 'Raw Data'!P286&gt;'Raw Data'!O286, 'Raw Data'!P286-'Raw Data'!O286&lt;4), 'Raw Data'!H286, 0)</f>
        <v/>
      </c>
      <c r="D293">
        <f>IF(AND('Raw Data'!C286&lt;'Raw Data'!F286, 'Raw Data'!O286&gt;'Raw Data'!P286, 'Raw Data'!O286-'Raw Data'!P286&lt;4), 'Raw Data'!G286, 0)</f>
        <v/>
      </c>
      <c r="E293">
        <f>IF(ISBLANK('Raw Data'!J286), 0, IF(AND(4=MATCH(LARGE('Raw Data'!G286:J286, 4), 'Raw Data'!G286:J286, 0), 'Raw Data'!P286-'Raw Data'!O286&gt;3), 'Raw Data'!J286, 0))</f>
        <v/>
      </c>
      <c r="F293">
        <f>IF(ISBLANK('Raw Data'!J286), 0, IF(AND(3=MATCH(LARGE('Raw Data'!G286:J286, 4), 'Raw Data'!G286:J286, 0), 'Raw Data'!O286-'Raw Data'!P286&gt;3), 'Raw Data'!I286, 0))</f>
        <v/>
      </c>
      <c r="G293">
        <f>IF(ISBLANK('Raw Data'!J286), 0, IF(AND(2=MATCH(LARGE('Raw Data'!G286:J286, 4), 'Raw Data'!G286:J286, 0), AND('Raw Data'!P286-'Raw Data'!O286&lt;4, 'Raw Data'!P286-'Raw Data'!O286&gt;0)), 'Raw Data'!H286, 0))</f>
        <v/>
      </c>
      <c r="H293">
        <f>IF(ISBLANK('Raw Data'!J286), 0, IF(AND(1=MATCH(LARGE('Raw Data'!G286:J286, 4), 'Raw Data'!G286:J286, 0), AND('Raw Data'!O286-'Raw Data'!P286&lt;4, 'Raw Data'!O286-'Raw Data'!P286&gt;0)), 'Raw Data'!G286, 0))</f>
        <v/>
      </c>
      <c r="I293">
        <f>IF(ISBLANK('Raw Data'!J286), 0, IF(AND(4=MATCH(LARGE('Raw Data'!G286:J286, 3), 'Raw Data'!G286:J286, 0), 'Raw Data'!P286-'Raw Data'!O286&gt;3), 'Raw Data'!J286, 0))</f>
        <v/>
      </c>
      <c r="J293">
        <f>IF(ISBLANK('Raw Data'!J286), 0, IF(AND(3=MATCH(LARGE('Raw Data'!G286:J286, 3), 'Raw Data'!G286:J286, 0), 'Raw Data'!O286-'Raw Data'!P286&gt;3), 'Raw Data'!I286, 0))</f>
        <v/>
      </c>
      <c r="K293">
        <f>IF(ISBLANK('Raw Data'!J286), 0, IF(AND(2=MATCH(LARGE('Raw Data'!G286:J286, 3), 'Raw Data'!G286:J286, 0), AND('Raw Data'!P286-'Raw Data'!O286&lt;4, 'Raw Data'!P286-'Raw Data'!O286&gt;0)), 'Raw Data'!H286, 0))</f>
        <v/>
      </c>
      <c r="L293">
        <f>IF(ISBLANK('Raw Data'!J286), 0, IF(AND(1=MATCH(LARGE('Raw Data'!G286:J286, 3), 'Raw Data'!G286:J286, 0), AND('Raw Data'!O286-'Raw Data'!P286&lt;4, 'Raw Data'!O286-'Raw Data'!P286&gt;0)), 'Raw Data'!G286, 0))</f>
        <v/>
      </c>
      <c r="M293">
        <f>IF(ISBLANK('Raw Data'!J286), 0, IF(AND(4=MATCH(LARGE('Raw Data'!G286:J286, 2), 'Raw Data'!G286:J286, 0), 'Raw Data'!P286-'Raw Data'!O286&gt;3), 'Raw Data'!J286, 0))</f>
        <v/>
      </c>
      <c r="N293">
        <f>IF(ISBLANK('Raw Data'!J286), 0, IF(AND(3=MATCH(LARGE('Raw Data'!G286:J286, 2), 'Raw Data'!G286:J286, 0), 'Raw Data'!O286-'Raw Data'!P286&gt;3), 'Raw Data'!I286, 0))</f>
        <v/>
      </c>
      <c r="O293">
        <f>IF(ISBLANK('Raw Data'!J286), 0, IF(AND(2=MATCH(LARGE('Raw Data'!G286:J286, 2), 'Raw Data'!G286:J286, 0), AND('Raw Data'!P286-'Raw Data'!O286&lt;4, 'Raw Data'!P286-'Raw Data'!O286&gt;0)), 'Raw Data'!H286, 0))</f>
        <v/>
      </c>
      <c r="P293">
        <f>IF(ISBLANK('Raw Data'!J286), 0, IF(AND(1=MATCH(LARGE('Raw Data'!G286:J286, 2), 'Raw Data'!G286:J286, 0), AND('Raw Data'!O286-'Raw Data'!P286&lt;4, 'Raw Data'!O286-'Raw Data'!P286&gt;0)), 'Raw Data'!G286, 0))</f>
        <v/>
      </c>
      <c r="Q293">
        <f>IF(ISBLANK('Raw Data'!J286), 0, IF(AND(4=MATCH(LARGE('Raw Data'!G286:J286, 1), 'Raw Data'!G286:J286, 0), 'Raw Data'!P286-'Raw Data'!O286&gt;3), 'Raw Data'!J286, 0))</f>
        <v/>
      </c>
      <c r="R293">
        <f>IF(ISBLANK('Raw Data'!J286), 0, IF(AND(3=MATCH(LARGE('Raw Data'!G286:J286, 1), 'Raw Data'!G286:J286, 0), 'Raw Data'!O286-'Raw Data'!P286&gt;3), 'Raw Data'!I286, 0))</f>
        <v/>
      </c>
      <c r="S293">
        <f>IF(AND('Raw Data'!P286-'Raw Data'!O286&gt;4, 'Raw Data'!F286&lt;'Raw Data'!C286), 'Raw Data'!J286, 0)</f>
        <v/>
      </c>
      <c r="T293">
        <f>IF(AND('Raw Data'!O286-'Raw Data'!P286&gt;4, 'Raw Data'!F286&gt;'Raw Data'!C286), 'Raw Data'!I286, 0)</f>
        <v/>
      </c>
      <c r="U293">
        <f>IF(AND('Raw Data'!P286-'Raw Data'!O286&lt;3, 'Raw Data'!P286&gt;'Raw Data'!O286, 'Raw Data'!F286&lt;'Raw Data'!C286), 'Raw Data'!H286, 0)</f>
        <v/>
      </c>
      <c r="V293">
        <f>IF(AND('Raw Data'!P286-'Raw Data'!O286&lt;3, 'Raw Data'!P286&gt;'Raw Data'!O286, 'Raw Data'!F286&gt;'Raw Data'!C286), 'Raw Data'!G286, 0)</f>
        <v/>
      </c>
    </row>
    <row r="294">
      <c r="A294">
        <f>IF(AND('Raw Data'!F287&lt;'Raw Data'!C287, 'Raw Data'!P287&gt;'Raw Data'!O287, 'Raw Data'!P287-'Raw Data'!O287&gt;3), 'Raw Data'!J287, 0)</f>
        <v/>
      </c>
      <c r="B294">
        <f>IF(AND('Raw Data'!C287&lt;'Raw Data'!F287, 'Raw Data'!O287&gt;'Raw Data'!P287, 'Raw Data'!O287-'Raw Data'!P287&gt;3), 'Raw Data'!I287, 0)</f>
        <v/>
      </c>
      <c r="C294">
        <f>IF(AND('Raw Data'!F287&lt;'Raw Data'!C287, 'Raw Data'!P287&gt;'Raw Data'!O287, 'Raw Data'!P287-'Raw Data'!O287&lt;4), 'Raw Data'!H287, 0)</f>
        <v/>
      </c>
      <c r="D294">
        <f>IF(AND('Raw Data'!C287&lt;'Raw Data'!F287, 'Raw Data'!O287&gt;'Raw Data'!P287, 'Raw Data'!O287-'Raw Data'!P287&lt;4), 'Raw Data'!G287, 0)</f>
        <v/>
      </c>
      <c r="E294">
        <f>IF(ISBLANK('Raw Data'!J287), 0, IF(AND(4=MATCH(LARGE('Raw Data'!G287:J287, 4), 'Raw Data'!G287:J287, 0), 'Raw Data'!P287-'Raw Data'!O287&gt;3), 'Raw Data'!J287, 0))</f>
        <v/>
      </c>
      <c r="F294">
        <f>IF(ISBLANK('Raw Data'!J287), 0, IF(AND(3=MATCH(LARGE('Raw Data'!G287:J287, 4), 'Raw Data'!G287:J287, 0), 'Raw Data'!O287-'Raw Data'!P287&gt;3), 'Raw Data'!I287, 0))</f>
        <v/>
      </c>
      <c r="G294">
        <f>IF(ISBLANK('Raw Data'!J287), 0, IF(AND(2=MATCH(LARGE('Raw Data'!G287:J287, 4), 'Raw Data'!G287:J287, 0), AND('Raw Data'!P287-'Raw Data'!O287&lt;4, 'Raw Data'!P287-'Raw Data'!O287&gt;0)), 'Raw Data'!H287, 0))</f>
        <v/>
      </c>
      <c r="H294">
        <f>IF(ISBLANK('Raw Data'!J287), 0, IF(AND(1=MATCH(LARGE('Raw Data'!G287:J287, 4), 'Raw Data'!G287:J287, 0), AND('Raw Data'!O287-'Raw Data'!P287&lt;4, 'Raw Data'!O287-'Raw Data'!P287&gt;0)), 'Raw Data'!G287, 0))</f>
        <v/>
      </c>
      <c r="I294">
        <f>IF(ISBLANK('Raw Data'!J287), 0, IF(AND(4=MATCH(LARGE('Raw Data'!G287:J287, 3), 'Raw Data'!G287:J287, 0), 'Raw Data'!P287-'Raw Data'!O287&gt;3), 'Raw Data'!J287, 0))</f>
        <v/>
      </c>
      <c r="J294">
        <f>IF(ISBLANK('Raw Data'!J287), 0, IF(AND(3=MATCH(LARGE('Raw Data'!G287:J287, 3), 'Raw Data'!G287:J287, 0), 'Raw Data'!O287-'Raw Data'!P287&gt;3), 'Raw Data'!I287, 0))</f>
        <v/>
      </c>
      <c r="K294">
        <f>IF(ISBLANK('Raw Data'!J287), 0, IF(AND(2=MATCH(LARGE('Raw Data'!G287:J287, 3), 'Raw Data'!G287:J287, 0), AND('Raw Data'!P287-'Raw Data'!O287&lt;4, 'Raw Data'!P287-'Raw Data'!O287&gt;0)), 'Raw Data'!H287, 0))</f>
        <v/>
      </c>
      <c r="L294">
        <f>IF(ISBLANK('Raw Data'!J287), 0, IF(AND(1=MATCH(LARGE('Raw Data'!G287:J287, 3), 'Raw Data'!G287:J287, 0), AND('Raw Data'!O287-'Raw Data'!P287&lt;4, 'Raw Data'!O287-'Raw Data'!P287&gt;0)), 'Raw Data'!G287, 0))</f>
        <v/>
      </c>
      <c r="M294">
        <f>IF(ISBLANK('Raw Data'!J287), 0, IF(AND(4=MATCH(LARGE('Raw Data'!G287:J287, 2), 'Raw Data'!G287:J287, 0), 'Raw Data'!P287-'Raw Data'!O287&gt;3), 'Raw Data'!J287, 0))</f>
        <v/>
      </c>
      <c r="N294">
        <f>IF(ISBLANK('Raw Data'!J287), 0, IF(AND(3=MATCH(LARGE('Raw Data'!G287:J287, 2), 'Raw Data'!G287:J287, 0), 'Raw Data'!O287-'Raw Data'!P287&gt;3), 'Raw Data'!I287, 0))</f>
        <v/>
      </c>
      <c r="O294">
        <f>IF(ISBLANK('Raw Data'!J287), 0, IF(AND(2=MATCH(LARGE('Raw Data'!G287:J287, 2), 'Raw Data'!G287:J287, 0), AND('Raw Data'!P287-'Raw Data'!O287&lt;4, 'Raw Data'!P287-'Raw Data'!O287&gt;0)), 'Raw Data'!H287, 0))</f>
        <v/>
      </c>
      <c r="P294">
        <f>IF(ISBLANK('Raw Data'!J287), 0, IF(AND(1=MATCH(LARGE('Raw Data'!G287:J287, 2), 'Raw Data'!G287:J287, 0), AND('Raw Data'!O287-'Raw Data'!P287&lt;4, 'Raw Data'!O287-'Raw Data'!P287&gt;0)), 'Raw Data'!G287, 0))</f>
        <v/>
      </c>
      <c r="Q294">
        <f>IF(ISBLANK('Raw Data'!J287), 0, IF(AND(4=MATCH(LARGE('Raw Data'!G287:J287, 1), 'Raw Data'!G287:J287, 0), 'Raw Data'!P287-'Raw Data'!O287&gt;3), 'Raw Data'!J287, 0))</f>
        <v/>
      </c>
      <c r="R294">
        <f>IF(ISBLANK('Raw Data'!J287), 0, IF(AND(3=MATCH(LARGE('Raw Data'!G287:J287, 1), 'Raw Data'!G287:J287, 0), 'Raw Data'!O287-'Raw Data'!P287&gt;3), 'Raw Data'!I287, 0))</f>
        <v/>
      </c>
      <c r="S294">
        <f>IF(AND('Raw Data'!P287-'Raw Data'!O287&gt;4, 'Raw Data'!F287&lt;'Raw Data'!C287), 'Raw Data'!J287, 0)</f>
        <v/>
      </c>
      <c r="T294">
        <f>IF(AND('Raw Data'!O287-'Raw Data'!P287&gt;4, 'Raw Data'!F287&gt;'Raw Data'!C287), 'Raw Data'!I287, 0)</f>
        <v/>
      </c>
      <c r="U294">
        <f>IF(AND('Raw Data'!P287-'Raw Data'!O287&lt;3, 'Raw Data'!P287&gt;'Raw Data'!O287, 'Raw Data'!F287&lt;'Raw Data'!C287), 'Raw Data'!H287, 0)</f>
        <v/>
      </c>
      <c r="V294">
        <f>IF(AND('Raw Data'!P287-'Raw Data'!O287&lt;3, 'Raw Data'!P287&gt;'Raw Data'!O287, 'Raw Data'!F287&gt;'Raw Data'!C287), 'Raw Data'!G287, 0)</f>
        <v/>
      </c>
    </row>
    <row r="295">
      <c r="A295">
        <f>IF(AND('Raw Data'!F288&lt;'Raw Data'!C288, 'Raw Data'!P288&gt;'Raw Data'!O288, 'Raw Data'!P288-'Raw Data'!O288&gt;3), 'Raw Data'!J288, 0)</f>
        <v/>
      </c>
      <c r="B295">
        <f>IF(AND('Raw Data'!C288&lt;'Raw Data'!F288, 'Raw Data'!O288&gt;'Raw Data'!P288, 'Raw Data'!O288-'Raw Data'!P288&gt;3), 'Raw Data'!I288, 0)</f>
        <v/>
      </c>
      <c r="C295">
        <f>IF(AND('Raw Data'!F288&lt;'Raw Data'!C288, 'Raw Data'!P288&gt;'Raw Data'!O288, 'Raw Data'!P288-'Raw Data'!O288&lt;4), 'Raw Data'!H288, 0)</f>
        <v/>
      </c>
      <c r="D295">
        <f>IF(AND('Raw Data'!C288&lt;'Raw Data'!F288, 'Raw Data'!O288&gt;'Raw Data'!P288, 'Raw Data'!O288-'Raw Data'!P288&lt;4), 'Raw Data'!G288, 0)</f>
        <v/>
      </c>
      <c r="E295">
        <f>IF(ISBLANK('Raw Data'!J288), 0, IF(AND(4=MATCH(LARGE('Raw Data'!G288:J288, 4), 'Raw Data'!G288:J288, 0), 'Raw Data'!P288-'Raw Data'!O288&gt;3), 'Raw Data'!J288, 0))</f>
        <v/>
      </c>
      <c r="F295">
        <f>IF(ISBLANK('Raw Data'!J288), 0, IF(AND(3=MATCH(LARGE('Raw Data'!G288:J288, 4), 'Raw Data'!G288:J288, 0), 'Raw Data'!O288-'Raw Data'!P288&gt;3), 'Raw Data'!I288, 0))</f>
        <v/>
      </c>
      <c r="G295">
        <f>IF(ISBLANK('Raw Data'!J288), 0, IF(AND(2=MATCH(LARGE('Raw Data'!G288:J288, 4), 'Raw Data'!G288:J288, 0), AND('Raw Data'!P288-'Raw Data'!O288&lt;4, 'Raw Data'!P288-'Raw Data'!O288&gt;0)), 'Raw Data'!H288, 0))</f>
        <v/>
      </c>
      <c r="H295">
        <f>IF(ISBLANK('Raw Data'!J288), 0, IF(AND(1=MATCH(LARGE('Raw Data'!G288:J288, 4), 'Raw Data'!G288:J288, 0), AND('Raw Data'!O288-'Raw Data'!P288&lt;4, 'Raw Data'!O288-'Raw Data'!P288&gt;0)), 'Raw Data'!G288, 0))</f>
        <v/>
      </c>
      <c r="I295">
        <f>IF(ISBLANK('Raw Data'!J288), 0, IF(AND(4=MATCH(LARGE('Raw Data'!G288:J288, 3), 'Raw Data'!G288:J288, 0), 'Raw Data'!P288-'Raw Data'!O288&gt;3), 'Raw Data'!J288, 0))</f>
        <v/>
      </c>
      <c r="J295">
        <f>IF(ISBLANK('Raw Data'!J288), 0, IF(AND(3=MATCH(LARGE('Raw Data'!G288:J288, 3), 'Raw Data'!G288:J288, 0), 'Raw Data'!O288-'Raw Data'!P288&gt;3), 'Raw Data'!I288, 0))</f>
        <v/>
      </c>
      <c r="K295">
        <f>IF(ISBLANK('Raw Data'!J288), 0, IF(AND(2=MATCH(LARGE('Raw Data'!G288:J288, 3), 'Raw Data'!G288:J288, 0), AND('Raw Data'!P288-'Raw Data'!O288&lt;4, 'Raw Data'!P288-'Raw Data'!O288&gt;0)), 'Raw Data'!H288, 0))</f>
        <v/>
      </c>
      <c r="L295">
        <f>IF(ISBLANK('Raw Data'!J288), 0, IF(AND(1=MATCH(LARGE('Raw Data'!G288:J288, 3), 'Raw Data'!G288:J288, 0), AND('Raw Data'!O288-'Raw Data'!P288&lt;4, 'Raw Data'!O288-'Raw Data'!P288&gt;0)), 'Raw Data'!G288, 0))</f>
        <v/>
      </c>
      <c r="M295">
        <f>IF(ISBLANK('Raw Data'!J288), 0, IF(AND(4=MATCH(LARGE('Raw Data'!G288:J288, 2), 'Raw Data'!G288:J288, 0), 'Raw Data'!P288-'Raw Data'!O288&gt;3), 'Raw Data'!J288, 0))</f>
        <v/>
      </c>
      <c r="N295">
        <f>IF(ISBLANK('Raw Data'!J288), 0, IF(AND(3=MATCH(LARGE('Raw Data'!G288:J288, 2), 'Raw Data'!G288:J288, 0), 'Raw Data'!O288-'Raw Data'!P288&gt;3), 'Raw Data'!I288, 0))</f>
        <v/>
      </c>
      <c r="O295">
        <f>IF(ISBLANK('Raw Data'!J288), 0, IF(AND(2=MATCH(LARGE('Raw Data'!G288:J288, 2), 'Raw Data'!G288:J288, 0), AND('Raw Data'!P288-'Raw Data'!O288&lt;4, 'Raw Data'!P288-'Raw Data'!O288&gt;0)), 'Raw Data'!H288, 0))</f>
        <v/>
      </c>
      <c r="P295">
        <f>IF(ISBLANK('Raw Data'!J288), 0, IF(AND(1=MATCH(LARGE('Raw Data'!G288:J288, 2), 'Raw Data'!G288:J288, 0), AND('Raw Data'!O288-'Raw Data'!P288&lt;4, 'Raw Data'!O288-'Raw Data'!P288&gt;0)), 'Raw Data'!G288, 0))</f>
        <v/>
      </c>
      <c r="Q295">
        <f>IF(ISBLANK('Raw Data'!J288), 0, IF(AND(4=MATCH(LARGE('Raw Data'!G288:J288, 1), 'Raw Data'!G288:J288, 0), 'Raw Data'!P288-'Raw Data'!O288&gt;3), 'Raw Data'!J288, 0))</f>
        <v/>
      </c>
      <c r="R295">
        <f>IF(ISBLANK('Raw Data'!J288), 0, IF(AND(3=MATCH(LARGE('Raw Data'!G288:J288, 1), 'Raw Data'!G288:J288, 0), 'Raw Data'!O288-'Raw Data'!P288&gt;3), 'Raw Data'!I288, 0))</f>
        <v/>
      </c>
      <c r="S295">
        <f>IF(AND('Raw Data'!P288-'Raw Data'!O288&gt;4, 'Raw Data'!F288&lt;'Raw Data'!C288), 'Raw Data'!J288, 0)</f>
        <v/>
      </c>
      <c r="T295">
        <f>IF(AND('Raw Data'!O288-'Raw Data'!P288&gt;4, 'Raw Data'!F288&gt;'Raw Data'!C288), 'Raw Data'!I288, 0)</f>
        <v/>
      </c>
      <c r="U295">
        <f>IF(AND('Raw Data'!P288-'Raw Data'!O288&lt;3, 'Raw Data'!P288&gt;'Raw Data'!O288, 'Raw Data'!F288&lt;'Raw Data'!C288), 'Raw Data'!H288, 0)</f>
        <v/>
      </c>
      <c r="V295">
        <f>IF(AND('Raw Data'!P288-'Raw Data'!O288&lt;3, 'Raw Data'!P288&gt;'Raw Data'!O288, 'Raw Data'!F288&gt;'Raw Data'!C288), 'Raw Data'!G288, 0)</f>
        <v/>
      </c>
    </row>
    <row r="296">
      <c r="A296">
        <f>IF(AND('Raw Data'!F289&lt;'Raw Data'!C289, 'Raw Data'!P289&gt;'Raw Data'!O289, 'Raw Data'!P289-'Raw Data'!O289&gt;3), 'Raw Data'!J289, 0)</f>
        <v/>
      </c>
      <c r="B296">
        <f>IF(AND('Raw Data'!C289&lt;'Raw Data'!F289, 'Raw Data'!O289&gt;'Raw Data'!P289, 'Raw Data'!O289-'Raw Data'!P289&gt;3), 'Raw Data'!I289, 0)</f>
        <v/>
      </c>
      <c r="C296">
        <f>IF(AND('Raw Data'!F289&lt;'Raw Data'!C289, 'Raw Data'!P289&gt;'Raw Data'!O289, 'Raw Data'!P289-'Raw Data'!O289&lt;4), 'Raw Data'!H289, 0)</f>
        <v/>
      </c>
      <c r="D296">
        <f>IF(AND('Raw Data'!C289&lt;'Raw Data'!F289, 'Raw Data'!O289&gt;'Raw Data'!P289, 'Raw Data'!O289-'Raw Data'!P289&lt;4), 'Raw Data'!G289, 0)</f>
        <v/>
      </c>
      <c r="E296">
        <f>IF(ISBLANK('Raw Data'!J289), 0, IF(AND(4=MATCH(LARGE('Raw Data'!G289:J289, 4), 'Raw Data'!G289:J289, 0), 'Raw Data'!P289-'Raw Data'!O289&gt;3), 'Raw Data'!J289, 0))</f>
        <v/>
      </c>
      <c r="F296">
        <f>IF(ISBLANK('Raw Data'!J289), 0, IF(AND(3=MATCH(LARGE('Raw Data'!G289:J289, 4), 'Raw Data'!G289:J289, 0), 'Raw Data'!O289-'Raw Data'!P289&gt;3), 'Raw Data'!I289, 0))</f>
        <v/>
      </c>
      <c r="G296">
        <f>IF(ISBLANK('Raw Data'!J289), 0, IF(AND(2=MATCH(LARGE('Raw Data'!G289:J289, 4), 'Raw Data'!G289:J289, 0), AND('Raw Data'!P289-'Raw Data'!O289&lt;4, 'Raw Data'!P289-'Raw Data'!O289&gt;0)), 'Raw Data'!H289, 0))</f>
        <v/>
      </c>
      <c r="H296">
        <f>IF(ISBLANK('Raw Data'!J289), 0, IF(AND(1=MATCH(LARGE('Raw Data'!G289:J289, 4), 'Raw Data'!G289:J289, 0), AND('Raw Data'!O289-'Raw Data'!P289&lt;4, 'Raw Data'!O289-'Raw Data'!P289&gt;0)), 'Raw Data'!G289, 0))</f>
        <v/>
      </c>
      <c r="I296">
        <f>IF(ISBLANK('Raw Data'!J289), 0, IF(AND(4=MATCH(LARGE('Raw Data'!G289:J289, 3), 'Raw Data'!G289:J289, 0), 'Raw Data'!P289-'Raw Data'!O289&gt;3), 'Raw Data'!J289, 0))</f>
        <v/>
      </c>
      <c r="J296">
        <f>IF(ISBLANK('Raw Data'!J289), 0, IF(AND(3=MATCH(LARGE('Raw Data'!G289:J289, 3), 'Raw Data'!G289:J289, 0), 'Raw Data'!O289-'Raw Data'!P289&gt;3), 'Raw Data'!I289, 0))</f>
        <v/>
      </c>
      <c r="K296">
        <f>IF(ISBLANK('Raw Data'!J289), 0, IF(AND(2=MATCH(LARGE('Raw Data'!G289:J289, 3), 'Raw Data'!G289:J289, 0), AND('Raw Data'!P289-'Raw Data'!O289&lt;4, 'Raw Data'!P289-'Raw Data'!O289&gt;0)), 'Raw Data'!H289, 0))</f>
        <v/>
      </c>
      <c r="L296">
        <f>IF(ISBLANK('Raw Data'!J289), 0, IF(AND(1=MATCH(LARGE('Raw Data'!G289:J289, 3), 'Raw Data'!G289:J289, 0), AND('Raw Data'!O289-'Raw Data'!P289&lt;4, 'Raw Data'!O289-'Raw Data'!P289&gt;0)), 'Raw Data'!G289, 0))</f>
        <v/>
      </c>
      <c r="M296">
        <f>IF(ISBLANK('Raw Data'!J289), 0, IF(AND(4=MATCH(LARGE('Raw Data'!G289:J289, 2), 'Raw Data'!G289:J289, 0), 'Raw Data'!P289-'Raw Data'!O289&gt;3), 'Raw Data'!J289, 0))</f>
        <v/>
      </c>
      <c r="N296">
        <f>IF(ISBLANK('Raw Data'!J289), 0, IF(AND(3=MATCH(LARGE('Raw Data'!G289:J289, 2), 'Raw Data'!G289:J289, 0), 'Raw Data'!O289-'Raw Data'!P289&gt;3), 'Raw Data'!I289, 0))</f>
        <v/>
      </c>
      <c r="O296">
        <f>IF(ISBLANK('Raw Data'!J289), 0, IF(AND(2=MATCH(LARGE('Raw Data'!G289:J289, 2), 'Raw Data'!G289:J289, 0), AND('Raw Data'!P289-'Raw Data'!O289&lt;4, 'Raw Data'!P289-'Raw Data'!O289&gt;0)), 'Raw Data'!H289, 0))</f>
        <v/>
      </c>
      <c r="P296">
        <f>IF(ISBLANK('Raw Data'!J289), 0, IF(AND(1=MATCH(LARGE('Raw Data'!G289:J289, 2), 'Raw Data'!G289:J289, 0), AND('Raw Data'!O289-'Raw Data'!P289&lt;4, 'Raw Data'!O289-'Raw Data'!P289&gt;0)), 'Raw Data'!G289, 0))</f>
        <v/>
      </c>
      <c r="Q296">
        <f>IF(ISBLANK('Raw Data'!J289), 0, IF(AND(4=MATCH(LARGE('Raw Data'!G289:J289, 1), 'Raw Data'!G289:J289, 0), 'Raw Data'!P289-'Raw Data'!O289&gt;3), 'Raw Data'!J289, 0))</f>
        <v/>
      </c>
      <c r="R296">
        <f>IF(ISBLANK('Raw Data'!J289), 0, IF(AND(3=MATCH(LARGE('Raw Data'!G289:J289, 1), 'Raw Data'!G289:J289, 0), 'Raw Data'!O289-'Raw Data'!P289&gt;3), 'Raw Data'!I289, 0))</f>
        <v/>
      </c>
      <c r="S296">
        <f>IF(AND('Raw Data'!P289-'Raw Data'!O289&gt;4, 'Raw Data'!F289&lt;'Raw Data'!C289), 'Raw Data'!J289, 0)</f>
        <v/>
      </c>
      <c r="T296">
        <f>IF(AND('Raw Data'!O289-'Raw Data'!P289&gt;4, 'Raw Data'!F289&gt;'Raw Data'!C289), 'Raw Data'!I289, 0)</f>
        <v/>
      </c>
      <c r="U296">
        <f>IF(AND('Raw Data'!P289-'Raw Data'!O289&lt;3, 'Raw Data'!P289&gt;'Raw Data'!O289, 'Raw Data'!F289&lt;'Raw Data'!C289), 'Raw Data'!H289, 0)</f>
        <v/>
      </c>
      <c r="V296">
        <f>IF(AND('Raw Data'!P289-'Raw Data'!O289&lt;3, 'Raw Data'!P289&gt;'Raw Data'!O289, 'Raw Data'!F289&gt;'Raw Data'!C289), 'Raw Data'!G289, 0)</f>
        <v/>
      </c>
    </row>
    <row r="297">
      <c r="A297">
        <f>IF(AND('Raw Data'!F290&lt;'Raw Data'!C290, 'Raw Data'!P290&gt;'Raw Data'!O290, 'Raw Data'!P290-'Raw Data'!O290&gt;3), 'Raw Data'!J290, 0)</f>
        <v/>
      </c>
      <c r="B297">
        <f>IF(AND('Raw Data'!C290&lt;'Raw Data'!F290, 'Raw Data'!O290&gt;'Raw Data'!P290, 'Raw Data'!O290-'Raw Data'!P290&gt;3), 'Raw Data'!I290, 0)</f>
        <v/>
      </c>
      <c r="C297">
        <f>IF(AND('Raw Data'!F290&lt;'Raw Data'!C290, 'Raw Data'!P290&gt;'Raw Data'!O290, 'Raw Data'!P290-'Raw Data'!O290&lt;4), 'Raw Data'!H290, 0)</f>
        <v/>
      </c>
      <c r="D297">
        <f>IF(AND('Raw Data'!C290&lt;'Raw Data'!F290, 'Raw Data'!O290&gt;'Raw Data'!P290, 'Raw Data'!O290-'Raw Data'!P290&lt;4), 'Raw Data'!G290, 0)</f>
        <v/>
      </c>
      <c r="E297">
        <f>IF(ISBLANK('Raw Data'!J290), 0, IF(AND(4=MATCH(LARGE('Raw Data'!G290:J290, 4), 'Raw Data'!G290:J290, 0), 'Raw Data'!P290-'Raw Data'!O290&gt;3), 'Raw Data'!J290, 0))</f>
        <v/>
      </c>
      <c r="F297">
        <f>IF(ISBLANK('Raw Data'!J290), 0, IF(AND(3=MATCH(LARGE('Raw Data'!G290:J290, 4), 'Raw Data'!G290:J290, 0), 'Raw Data'!O290-'Raw Data'!P290&gt;3), 'Raw Data'!I290, 0))</f>
        <v/>
      </c>
      <c r="G297">
        <f>IF(ISBLANK('Raw Data'!J290), 0, IF(AND(2=MATCH(LARGE('Raw Data'!G290:J290, 4), 'Raw Data'!G290:J290, 0), AND('Raw Data'!P290-'Raw Data'!O290&lt;4, 'Raw Data'!P290-'Raw Data'!O290&gt;0)), 'Raw Data'!H290, 0))</f>
        <v/>
      </c>
      <c r="H297">
        <f>IF(ISBLANK('Raw Data'!J290), 0, IF(AND(1=MATCH(LARGE('Raw Data'!G290:J290, 4), 'Raw Data'!G290:J290, 0), AND('Raw Data'!O290-'Raw Data'!P290&lt;4, 'Raw Data'!O290-'Raw Data'!P290&gt;0)), 'Raw Data'!G290, 0))</f>
        <v/>
      </c>
      <c r="I297">
        <f>IF(ISBLANK('Raw Data'!J290), 0, IF(AND(4=MATCH(LARGE('Raw Data'!G290:J290, 3), 'Raw Data'!G290:J290, 0), 'Raw Data'!P290-'Raw Data'!O290&gt;3), 'Raw Data'!J290, 0))</f>
        <v/>
      </c>
      <c r="J297">
        <f>IF(ISBLANK('Raw Data'!J290), 0, IF(AND(3=MATCH(LARGE('Raw Data'!G290:J290, 3), 'Raw Data'!G290:J290, 0), 'Raw Data'!O290-'Raw Data'!P290&gt;3), 'Raw Data'!I290, 0))</f>
        <v/>
      </c>
      <c r="K297">
        <f>IF(ISBLANK('Raw Data'!J290), 0, IF(AND(2=MATCH(LARGE('Raw Data'!G290:J290, 3), 'Raw Data'!G290:J290, 0), AND('Raw Data'!P290-'Raw Data'!O290&lt;4, 'Raw Data'!P290-'Raw Data'!O290&gt;0)), 'Raw Data'!H290, 0))</f>
        <v/>
      </c>
      <c r="L297">
        <f>IF(ISBLANK('Raw Data'!J290), 0, IF(AND(1=MATCH(LARGE('Raw Data'!G290:J290, 3), 'Raw Data'!G290:J290, 0), AND('Raw Data'!O290-'Raw Data'!P290&lt;4, 'Raw Data'!O290-'Raw Data'!P290&gt;0)), 'Raw Data'!G290, 0))</f>
        <v/>
      </c>
      <c r="M297">
        <f>IF(ISBLANK('Raw Data'!J290), 0, IF(AND(4=MATCH(LARGE('Raw Data'!G290:J290, 2), 'Raw Data'!G290:J290, 0), 'Raw Data'!P290-'Raw Data'!O290&gt;3), 'Raw Data'!J290, 0))</f>
        <v/>
      </c>
      <c r="N297">
        <f>IF(ISBLANK('Raw Data'!J290), 0, IF(AND(3=MATCH(LARGE('Raw Data'!G290:J290, 2), 'Raw Data'!G290:J290, 0), 'Raw Data'!O290-'Raw Data'!P290&gt;3), 'Raw Data'!I290, 0))</f>
        <v/>
      </c>
      <c r="O297">
        <f>IF(ISBLANK('Raw Data'!J290), 0, IF(AND(2=MATCH(LARGE('Raw Data'!G290:J290, 2), 'Raw Data'!G290:J290, 0), AND('Raw Data'!P290-'Raw Data'!O290&lt;4, 'Raw Data'!P290-'Raw Data'!O290&gt;0)), 'Raw Data'!H290, 0))</f>
        <v/>
      </c>
      <c r="P297">
        <f>IF(ISBLANK('Raw Data'!J290), 0, IF(AND(1=MATCH(LARGE('Raw Data'!G290:J290, 2), 'Raw Data'!G290:J290, 0), AND('Raw Data'!O290-'Raw Data'!P290&lt;4, 'Raw Data'!O290-'Raw Data'!P290&gt;0)), 'Raw Data'!G290, 0))</f>
        <v/>
      </c>
      <c r="Q297">
        <f>IF(ISBLANK('Raw Data'!J290), 0, IF(AND(4=MATCH(LARGE('Raw Data'!G290:J290, 1), 'Raw Data'!G290:J290, 0), 'Raw Data'!P290-'Raw Data'!O290&gt;3), 'Raw Data'!J290, 0))</f>
        <v/>
      </c>
      <c r="R297">
        <f>IF(ISBLANK('Raw Data'!J290), 0, IF(AND(3=MATCH(LARGE('Raw Data'!G290:J290, 1), 'Raw Data'!G290:J290, 0), 'Raw Data'!O290-'Raw Data'!P290&gt;3), 'Raw Data'!I290, 0))</f>
        <v/>
      </c>
      <c r="S297">
        <f>IF(AND('Raw Data'!P290-'Raw Data'!O290&gt;4, 'Raw Data'!F290&lt;'Raw Data'!C290), 'Raw Data'!J290, 0)</f>
        <v/>
      </c>
      <c r="T297">
        <f>IF(AND('Raw Data'!O290-'Raw Data'!P290&gt;4, 'Raw Data'!F290&gt;'Raw Data'!C290), 'Raw Data'!I290, 0)</f>
        <v/>
      </c>
      <c r="U297">
        <f>IF(AND('Raw Data'!P290-'Raw Data'!O290&lt;3, 'Raw Data'!P290&gt;'Raw Data'!O290, 'Raw Data'!F290&lt;'Raw Data'!C290), 'Raw Data'!H290, 0)</f>
        <v/>
      </c>
      <c r="V297">
        <f>IF(AND('Raw Data'!P290-'Raw Data'!O290&lt;3, 'Raw Data'!P290&gt;'Raw Data'!O290, 'Raw Data'!F290&gt;'Raw Data'!C290), 'Raw Data'!G290, 0)</f>
        <v/>
      </c>
    </row>
    <row r="298">
      <c r="A298">
        <f>IF(AND('Raw Data'!F291&lt;'Raw Data'!C291, 'Raw Data'!P291&gt;'Raw Data'!O291, 'Raw Data'!P291-'Raw Data'!O291&gt;3), 'Raw Data'!J291, 0)</f>
        <v/>
      </c>
      <c r="B298">
        <f>IF(AND('Raw Data'!C291&lt;'Raw Data'!F291, 'Raw Data'!O291&gt;'Raw Data'!P291, 'Raw Data'!O291-'Raw Data'!P291&gt;3), 'Raw Data'!I291, 0)</f>
        <v/>
      </c>
      <c r="C298">
        <f>IF(AND('Raw Data'!F291&lt;'Raw Data'!C291, 'Raw Data'!P291&gt;'Raw Data'!O291, 'Raw Data'!P291-'Raw Data'!O291&lt;4), 'Raw Data'!H291, 0)</f>
        <v/>
      </c>
      <c r="D298">
        <f>IF(AND('Raw Data'!C291&lt;'Raw Data'!F291, 'Raw Data'!O291&gt;'Raw Data'!P291, 'Raw Data'!O291-'Raw Data'!P291&lt;4), 'Raw Data'!G291, 0)</f>
        <v/>
      </c>
      <c r="E298">
        <f>IF(ISBLANK('Raw Data'!J291), 0, IF(AND(4=MATCH(LARGE('Raw Data'!G291:J291, 4), 'Raw Data'!G291:J291, 0), 'Raw Data'!P291-'Raw Data'!O291&gt;3), 'Raw Data'!J291, 0))</f>
        <v/>
      </c>
      <c r="F298">
        <f>IF(ISBLANK('Raw Data'!J291), 0, IF(AND(3=MATCH(LARGE('Raw Data'!G291:J291, 4), 'Raw Data'!G291:J291, 0), 'Raw Data'!O291-'Raw Data'!P291&gt;3), 'Raw Data'!I291, 0))</f>
        <v/>
      </c>
      <c r="G298">
        <f>IF(ISBLANK('Raw Data'!J291), 0, IF(AND(2=MATCH(LARGE('Raw Data'!G291:J291, 4), 'Raw Data'!G291:J291, 0), AND('Raw Data'!P291-'Raw Data'!O291&lt;4, 'Raw Data'!P291-'Raw Data'!O291&gt;0)), 'Raw Data'!H291, 0))</f>
        <v/>
      </c>
      <c r="H298">
        <f>IF(ISBLANK('Raw Data'!J291), 0, IF(AND(1=MATCH(LARGE('Raw Data'!G291:J291, 4), 'Raw Data'!G291:J291, 0), AND('Raw Data'!O291-'Raw Data'!P291&lt;4, 'Raw Data'!O291-'Raw Data'!P291&gt;0)), 'Raw Data'!G291, 0))</f>
        <v/>
      </c>
      <c r="I298">
        <f>IF(ISBLANK('Raw Data'!J291), 0, IF(AND(4=MATCH(LARGE('Raw Data'!G291:J291, 3), 'Raw Data'!G291:J291, 0), 'Raw Data'!P291-'Raw Data'!O291&gt;3), 'Raw Data'!J291, 0))</f>
        <v/>
      </c>
      <c r="J298">
        <f>IF(ISBLANK('Raw Data'!J291), 0, IF(AND(3=MATCH(LARGE('Raw Data'!G291:J291, 3), 'Raw Data'!G291:J291, 0), 'Raw Data'!O291-'Raw Data'!P291&gt;3), 'Raw Data'!I291, 0))</f>
        <v/>
      </c>
      <c r="K298">
        <f>IF(ISBLANK('Raw Data'!J291), 0, IF(AND(2=MATCH(LARGE('Raw Data'!G291:J291, 3), 'Raw Data'!G291:J291, 0), AND('Raw Data'!P291-'Raw Data'!O291&lt;4, 'Raw Data'!P291-'Raw Data'!O291&gt;0)), 'Raw Data'!H291, 0))</f>
        <v/>
      </c>
      <c r="L298">
        <f>IF(ISBLANK('Raw Data'!J291), 0, IF(AND(1=MATCH(LARGE('Raw Data'!G291:J291, 3), 'Raw Data'!G291:J291, 0), AND('Raw Data'!O291-'Raw Data'!P291&lt;4, 'Raw Data'!O291-'Raw Data'!P291&gt;0)), 'Raw Data'!G291, 0))</f>
        <v/>
      </c>
      <c r="M298">
        <f>IF(ISBLANK('Raw Data'!J291), 0, IF(AND(4=MATCH(LARGE('Raw Data'!G291:J291, 2), 'Raw Data'!G291:J291, 0), 'Raw Data'!P291-'Raw Data'!O291&gt;3), 'Raw Data'!J291, 0))</f>
        <v/>
      </c>
      <c r="N298">
        <f>IF(ISBLANK('Raw Data'!J291), 0, IF(AND(3=MATCH(LARGE('Raw Data'!G291:J291, 2), 'Raw Data'!G291:J291, 0), 'Raw Data'!O291-'Raw Data'!P291&gt;3), 'Raw Data'!I291, 0))</f>
        <v/>
      </c>
      <c r="O298">
        <f>IF(ISBLANK('Raw Data'!J291), 0, IF(AND(2=MATCH(LARGE('Raw Data'!G291:J291, 2), 'Raw Data'!G291:J291, 0), AND('Raw Data'!P291-'Raw Data'!O291&lt;4, 'Raw Data'!P291-'Raw Data'!O291&gt;0)), 'Raw Data'!H291, 0))</f>
        <v/>
      </c>
      <c r="P298">
        <f>IF(ISBLANK('Raw Data'!J291), 0, IF(AND(1=MATCH(LARGE('Raw Data'!G291:J291, 2), 'Raw Data'!G291:J291, 0), AND('Raw Data'!O291-'Raw Data'!P291&lt;4, 'Raw Data'!O291-'Raw Data'!P291&gt;0)), 'Raw Data'!G291, 0))</f>
        <v/>
      </c>
      <c r="Q298">
        <f>IF(ISBLANK('Raw Data'!J291), 0, IF(AND(4=MATCH(LARGE('Raw Data'!G291:J291, 1), 'Raw Data'!G291:J291, 0), 'Raw Data'!P291-'Raw Data'!O291&gt;3), 'Raw Data'!J291, 0))</f>
        <v/>
      </c>
      <c r="R298">
        <f>IF(ISBLANK('Raw Data'!J291), 0, IF(AND(3=MATCH(LARGE('Raw Data'!G291:J291, 1), 'Raw Data'!G291:J291, 0), 'Raw Data'!O291-'Raw Data'!P291&gt;3), 'Raw Data'!I291, 0))</f>
        <v/>
      </c>
      <c r="S298">
        <f>IF(AND('Raw Data'!P291-'Raw Data'!O291&gt;4, 'Raw Data'!F291&lt;'Raw Data'!C291), 'Raw Data'!J291, 0)</f>
        <v/>
      </c>
      <c r="T298">
        <f>IF(AND('Raw Data'!O291-'Raw Data'!P291&gt;4, 'Raw Data'!F291&gt;'Raw Data'!C291), 'Raw Data'!I291, 0)</f>
        <v/>
      </c>
      <c r="U298">
        <f>IF(AND('Raw Data'!P291-'Raw Data'!O291&lt;3, 'Raw Data'!P291&gt;'Raw Data'!O291, 'Raw Data'!F291&lt;'Raw Data'!C291), 'Raw Data'!H291, 0)</f>
        <v/>
      </c>
      <c r="V298">
        <f>IF(AND('Raw Data'!P291-'Raw Data'!O291&lt;3, 'Raw Data'!P291&gt;'Raw Data'!O291, 'Raw Data'!F291&gt;'Raw Data'!C291), 'Raw Data'!G291, 0)</f>
        <v/>
      </c>
    </row>
    <row r="299">
      <c r="A299">
        <f>IF(AND('Raw Data'!F292&lt;'Raw Data'!C292, 'Raw Data'!P292&gt;'Raw Data'!O292, 'Raw Data'!P292-'Raw Data'!O292&gt;3), 'Raw Data'!J292, 0)</f>
        <v/>
      </c>
      <c r="B299">
        <f>IF(AND('Raw Data'!C292&lt;'Raw Data'!F292, 'Raw Data'!O292&gt;'Raw Data'!P292, 'Raw Data'!O292-'Raw Data'!P292&gt;3), 'Raw Data'!I292, 0)</f>
        <v/>
      </c>
      <c r="C299">
        <f>IF(AND('Raw Data'!F292&lt;'Raw Data'!C292, 'Raw Data'!P292&gt;'Raw Data'!O292, 'Raw Data'!P292-'Raw Data'!O292&lt;4), 'Raw Data'!H292, 0)</f>
        <v/>
      </c>
      <c r="D299">
        <f>IF(AND('Raw Data'!C292&lt;'Raw Data'!F292, 'Raw Data'!O292&gt;'Raw Data'!P292, 'Raw Data'!O292-'Raw Data'!P292&lt;4), 'Raw Data'!G292, 0)</f>
        <v/>
      </c>
      <c r="E299">
        <f>IF(ISBLANK('Raw Data'!J292), 0, IF(AND(4=MATCH(LARGE('Raw Data'!G292:J292, 4), 'Raw Data'!G292:J292, 0), 'Raw Data'!P292-'Raw Data'!O292&gt;3), 'Raw Data'!J292, 0))</f>
        <v/>
      </c>
      <c r="F299">
        <f>IF(ISBLANK('Raw Data'!J292), 0, IF(AND(3=MATCH(LARGE('Raw Data'!G292:J292, 4), 'Raw Data'!G292:J292, 0), 'Raw Data'!O292-'Raw Data'!P292&gt;3), 'Raw Data'!I292, 0))</f>
        <v/>
      </c>
      <c r="G299">
        <f>IF(ISBLANK('Raw Data'!J292), 0, IF(AND(2=MATCH(LARGE('Raw Data'!G292:J292, 4), 'Raw Data'!G292:J292, 0), AND('Raw Data'!P292-'Raw Data'!O292&lt;4, 'Raw Data'!P292-'Raw Data'!O292&gt;0)), 'Raw Data'!H292, 0))</f>
        <v/>
      </c>
      <c r="H299">
        <f>IF(ISBLANK('Raw Data'!J292), 0, IF(AND(1=MATCH(LARGE('Raw Data'!G292:J292, 4), 'Raw Data'!G292:J292, 0), AND('Raw Data'!O292-'Raw Data'!P292&lt;4, 'Raw Data'!O292-'Raw Data'!P292&gt;0)), 'Raw Data'!G292, 0))</f>
        <v/>
      </c>
      <c r="I299">
        <f>IF(ISBLANK('Raw Data'!J292), 0, IF(AND(4=MATCH(LARGE('Raw Data'!G292:J292, 3), 'Raw Data'!G292:J292, 0), 'Raw Data'!P292-'Raw Data'!O292&gt;3), 'Raw Data'!J292, 0))</f>
        <v/>
      </c>
      <c r="J299">
        <f>IF(ISBLANK('Raw Data'!J292), 0, IF(AND(3=MATCH(LARGE('Raw Data'!G292:J292, 3), 'Raw Data'!G292:J292, 0), 'Raw Data'!O292-'Raw Data'!P292&gt;3), 'Raw Data'!I292, 0))</f>
        <v/>
      </c>
      <c r="K299">
        <f>IF(ISBLANK('Raw Data'!J292), 0, IF(AND(2=MATCH(LARGE('Raw Data'!G292:J292, 3), 'Raw Data'!G292:J292, 0), AND('Raw Data'!P292-'Raw Data'!O292&lt;4, 'Raw Data'!P292-'Raw Data'!O292&gt;0)), 'Raw Data'!H292, 0))</f>
        <v/>
      </c>
      <c r="L299">
        <f>IF(ISBLANK('Raw Data'!J292), 0, IF(AND(1=MATCH(LARGE('Raw Data'!G292:J292, 3), 'Raw Data'!G292:J292, 0), AND('Raw Data'!O292-'Raw Data'!P292&lt;4, 'Raw Data'!O292-'Raw Data'!P292&gt;0)), 'Raw Data'!G292, 0))</f>
        <v/>
      </c>
      <c r="M299">
        <f>IF(ISBLANK('Raw Data'!J292), 0, IF(AND(4=MATCH(LARGE('Raw Data'!G292:J292, 2), 'Raw Data'!G292:J292, 0), 'Raw Data'!P292-'Raw Data'!O292&gt;3), 'Raw Data'!J292, 0))</f>
        <v/>
      </c>
      <c r="N299">
        <f>IF(ISBLANK('Raw Data'!J292), 0, IF(AND(3=MATCH(LARGE('Raw Data'!G292:J292, 2), 'Raw Data'!G292:J292, 0), 'Raw Data'!O292-'Raw Data'!P292&gt;3), 'Raw Data'!I292, 0))</f>
        <v/>
      </c>
      <c r="O299">
        <f>IF(ISBLANK('Raw Data'!J292), 0, IF(AND(2=MATCH(LARGE('Raw Data'!G292:J292, 2), 'Raw Data'!G292:J292, 0), AND('Raw Data'!P292-'Raw Data'!O292&lt;4, 'Raw Data'!P292-'Raw Data'!O292&gt;0)), 'Raw Data'!H292, 0))</f>
        <v/>
      </c>
      <c r="P299">
        <f>IF(ISBLANK('Raw Data'!J292), 0, IF(AND(1=MATCH(LARGE('Raw Data'!G292:J292, 2), 'Raw Data'!G292:J292, 0), AND('Raw Data'!O292-'Raw Data'!P292&lt;4, 'Raw Data'!O292-'Raw Data'!P292&gt;0)), 'Raw Data'!G292, 0))</f>
        <v/>
      </c>
      <c r="Q299">
        <f>IF(ISBLANK('Raw Data'!J292), 0, IF(AND(4=MATCH(LARGE('Raw Data'!G292:J292, 1), 'Raw Data'!G292:J292, 0), 'Raw Data'!P292-'Raw Data'!O292&gt;3), 'Raw Data'!J292, 0))</f>
        <v/>
      </c>
      <c r="R299">
        <f>IF(ISBLANK('Raw Data'!J292), 0, IF(AND(3=MATCH(LARGE('Raw Data'!G292:J292, 1), 'Raw Data'!G292:J292, 0), 'Raw Data'!O292-'Raw Data'!P292&gt;3), 'Raw Data'!I292, 0))</f>
        <v/>
      </c>
      <c r="S299">
        <f>IF(AND('Raw Data'!P292-'Raw Data'!O292&gt;4, 'Raw Data'!F292&lt;'Raw Data'!C292), 'Raw Data'!J292, 0)</f>
        <v/>
      </c>
      <c r="T299">
        <f>IF(AND('Raw Data'!O292-'Raw Data'!P292&gt;4, 'Raw Data'!F292&gt;'Raw Data'!C292), 'Raw Data'!I292, 0)</f>
        <v/>
      </c>
      <c r="U299">
        <f>IF(AND('Raw Data'!P292-'Raw Data'!O292&lt;3, 'Raw Data'!P292&gt;'Raw Data'!O292, 'Raw Data'!F292&lt;'Raw Data'!C292), 'Raw Data'!H292, 0)</f>
        <v/>
      </c>
      <c r="V299">
        <f>IF(AND('Raw Data'!P292-'Raw Data'!O292&lt;3, 'Raw Data'!P292&gt;'Raw Data'!O292, 'Raw Data'!F292&gt;'Raw Data'!C292), 'Raw Data'!G292, 0)</f>
        <v/>
      </c>
    </row>
    <row r="300">
      <c r="A300">
        <f>IF(AND('Raw Data'!F293&lt;'Raw Data'!C293, 'Raw Data'!P293&gt;'Raw Data'!O293, 'Raw Data'!P293-'Raw Data'!O293&gt;3), 'Raw Data'!J293, 0)</f>
        <v/>
      </c>
      <c r="B300">
        <f>IF(AND('Raw Data'!C293&lt;'Raw Data'!F293, 'Raw Data'!O293&gt;'Raw Data'!P293, 'Raw Data'!O293-'Raw Data'!P293&gt;3), 'Raw Data'!I293, 0)</f>
        <v/>
      </c>
      <c r="C300">
        <f>IF(AND('Raw Data'!F293&lt;'Raw Data'!C293, 'Raw Data'!P293&gt;'Raw Data'!O293, 'Raw Data'!P293-'Raw Data'!O293&lt;4), 'Raw Data'!H293, 0)</f>
        <v/>
      </c>
      <c r="D300">
        <f>IF(AND('Raw Data'!C293&lt;'Raw Data'!F293, 'Raw Data'!O293&gt;'Raw Data'!P293, 'Raw Data'!O293-'Raw Data'!P293&lt;4), 'Raw Data'!G293, 0)</f>
        <v/>
      </c>
      <c r="E300">
        <f>IF(ISBLANK('Raw Data'!J293), 0, IF(AND(4=MATCH(LARGE('Raw Data'!G293:J293, 4), 'Raw Data'!G293:J293, 0), 'Raw Data'!P293-'Raw Data'!O293&gt;3), 'Raw Data'!J293, 0))</f>
        <v/>
      </c>
      <c r="F300">
        <f>IF(ISBLANK('Raw Data'!J293), 0, IF(AND(3=MATCH(LARGE('Raw Data'!G293:J293, 4), 'Raw Data'!G293:J293, 0), 'Raw Data'!O293-'Raw Data'!P293&gt;3), 'Raw Data'!I293, 0))</f>
        <v/>
      </c>
      <c r="G300">
        <f>IF(ISBLANK('Raw Data'!J293), 0, IF(AND(2=MATCH(LARGE('Raw Data'!G293:J293, 4), 'Raw Data'!G293:J293, 0), AND('Raw Data'!P293-'Raw Data'!O293&lt;4, 'Raw Data'!P293-'Raw Data'!O293&gt;0)), 'Raw Data'!H293, 0))</f>
        <v/>
      </c>
      <c r="H300">
        <f>IF(ISBLANK('Raw Data'!J293), 0, IF(AND(1=MATCH(LARGE('Raw Data'!G293:J293, 4), 'Raw Data'!G293:J293, 0), AND('Raw Data'!O293-'Raw Data'!P293&lt;4, 'Raw Data'!O293-'Raw Data'!P293&gt;0)), 'Raw Data'!G293, 0))</f>
        <v/>
      </c>
      <c r="I300">
        <f>IF(ISBLANK('Raw Data'!J293), 0, IF(AND(4=MATCH(LARGE('Raw Data'!G293:J293, 3), 'Raw Data'!G293:J293, 0), 'Raw Data'!P293-'Raw Data'!O293&gt;3), 'Raw Data'!J293, 0))</f>
        <v/>
      </c>
      <c r="J300">
        <f>IF(ISBLANK('Raw Data'!J293), 0, IF(AND(3=MATCH(LARGE('Raw Data'!G293:J293, 3), 'Raw Data'!G293:J293, 0), 'Raw Data'!O293-'Raw Data'!P293&gt;3), 'Raw Data'!I293, 0))</f>
        <v/>
      </c>
      <c r="K300">
        <f>IF(ISBLANK('Raw Data'!J293), 0, IF(AND(2=MATCH(LARGE('Raw Data'!G293:J293, 3), 'Raw Data'!G293:J293, 0), AND('Raw Data'!P293-'Raw Data'!O293&lt;4, 'Raw Data'!P293-'Raw Data'!O293&gt;0)), 'Raw Data'!H293, 0))</f>
        <v/>
      </c>
      <c r="L300">
        <f>IF(ISBLANK('Raw Data'!J293), 0, IF(AND(1=MATCH(LARGE('Raw Data'!G293:J293, 3), 'Raw Data'!G293:J293, 0), AND('Raw Data'!O293-'Raw Data'!P293&lt;4, 'Raw Data'!O293-'Raw Data'!P293&gt;0)), 'Raw Data'!G293, 0))</f>
        <v/>
      </c>
      <c r="M300">
        <f>IF(ISBLANK('Raw Data'!J293), 0, IF(AND(4=MATCH(LARGE('Raw Data'!G293:J293, 2), 'Raw Data'!G293:J293, 0), 'Raw Data'!P293-'Raw Data'!O293&gt;3), 'Raw Data'!J293, 0))</f>
        <v/>
      </c>
      <c r="N300">
        <f>IF(ISBLANK('Raw Data'!J293), 0, IF(AND(3=MATCH(LARGE('Raw Data'!G293:J293, 2), 'Raw Data'!G293:J293, 0), 'Raw Data'!O293-'Raw Data'!P293&gt;3), 'Raw Data'!I293, 0))</f>
        <v/>
      </c>
      <c r="O300">
        <f>IF(ISBLANK('Raw Data'!J293), 0, IF(AND(2=MATCH(LARGE('Raw Data'!G293:J293, 2), 'Raw Data'!G293:J293, 0), AND('Raw Data'!P293-'Raw Data'!O293&lt;4, 'Raw Data'!P293-'Raw Data'!O293&gt;0)), 'Raw Data'!H293, 0))</f>
        <v/>
      </c>
      <c r="P300">
        <f>IF(ISBLANK('Raw Data'!J293), 0, IF(AND(1=MATCH(LARGE('Raw Data'!G293:J293, 2), 'Raw Data'!G293:J293, 0), AND('Raw Data'!O293-'Raw Data'!P293&lt;4, 'Raw Data'!O293-'Raw Data'!P293&gt;0)), 'Raw Data'!G293, 0))</f>
        <v/>
      </c>
      <c r="Q300">
        <f>IF(ISBLANK('Raw Data'!J293), 0, IF(AND(4=MATCH(LARGE('Raw Data'!G293:J293, 1), 'Raw Data'!G293:J293, 0), 'Raw Data'!P293-'Raw Data'!O293&gt;3), 'Raw Data'!J293, 0))</f>
        <v/>
      </c>
      <c r="R300">
        <f>IF(ISBLANK('Raw Data'!J293), 0, IF(AND(3=MATCH(LARGE('Raw Data'!G293:J293, 1), 'Raw Data'!G293:J293, 0), 'Raw Data'!O293-'Raw Data'!P293&gt;3), 'Raw Data'!I293, 0))</f>
        <v/>
      </c>
      <c r="S300">
        <f>IF(AND('Raw Data'!P293-'Raw Data'!O293&gt;4, 'Raw Data'!F293&lt;'Raw Data'!C293), 'Raw Data'!J293, 0)</f>
        <v/>
      </c>
      <c r="T300">
        <f>IF(AND('Raw Data'!O293-'Raw Data'!P293&gt;4, 'Raw Data'!F293&gt;'Raw Data'!C293), 'Raw Data'!I293, 0)</f>
        <v/>
      </c>
      <c r="U300">
        <f>IF(AND('Raw Data'!P293-'Raw Data'!O293&lt;3, 'Raw Data'!P293&gt;'Raw Data'!O293, 'Raw Data'!F293&lt;'Raw Data'!C293), 'Raw Data'!H293, 0)</f>
        <v/>
      </c>
      <c r="V300">
        <f>IF(AND('Raw Data'!P293-'Raw Data'!O293&lt;3, 'Raw Data'!P293&gt;'Raw Data'!O293, 'Raw Data'!F293&gt;'Raw Data'!C293), 'Raw Data'!G293, 0)</f>
        <v/>
      </c>
    </row>
    <row r="301">
      <c r="A301">
        <f>IF(AND('Raw Data'!F294&lt;'Raw Data'!C294, 'Raw Data'!P294&gt;'Raw Data'!O294, 'Raw Data'!P294-'Raw Data'!O294&gt;3), 'Raw Data'!J294, 0)</f>
        <v/>
      </c>
      <c r="B301">
        <f>IF(AND('Raw Data'!C294&lt;'Raw Data'!F294, 'Raw Data'!O294&gt;'Raw Data'!P294, 'Raw Data'!O294-'Raw Data'!P294&gt;3), 'Raw Data'!I294, 0)</f>
        <v/>
      </c>
      <c r="C301">
        <f>IF(AND('Raw Data'!F294&lt;'Raw Data'!C294, 'Raw Data'!P294&gt;'Raw Data'!O294, 'Raw Data'!P294-'Raw Data'!O294&lt;4), 'Raw Data'!H294, 0)</f>
        <v/>
      </c>
      <c r="D301">
        <f>IF(AND('Raw Data'!C294&lt;'Raw Data'!F294, 'Raw Data'!O294&gt;'Raw Data'!P294, 'Raw Data'!O294-'Raw Data'!P294&lt;4), 'Raw Data'!G294, 0)</f>
        <v/>
      </c>
      <c r="E301">
        <f>IF(ISBLANK('Raw Data'!J294), 0, IF(AND(4=MATCH(LARGE('Raw Data'!G294:J294, 4), 'Raw Data'!G294:J294, 0), 'Raw Data'!P294-'Raw Data'!O294&gt;3), 'Raw Data'!J294, 0))</f>
        <v/>
      </c>
      <c r="F301">
        <f>IF(ISBLANK('Raw Data'!J294), 0, IF(AND(3=MATCH(LARGE('Raw Data'!G294:J294, 4), 'Raw Data'!G294:J294, 0), 'Raw Data'!O294-'Raw Data'!P294&gt;3), 'Raw Data'!I294, 0))</f>
        <v/>
      </c>
      <c r="G301">
        <f>IF(ISBLANK('Raw Data'!J294), 0, IF(AND(2=MATCH(LARGE('Raw Data'!G294:J294, 4), 'Raw Data'!G294:J294, 0), AND('Raw Data'!P294-'Raw Data'!O294&lt;4, 'Raw Data'!P294-'Raw Data'!O294&gt;0)), 'Raw Data'!H294, 0))</f>
        <v/>
      </c>
      <c r="H301">
        <f>IF(ISBLANK('Raw Data'!J294), 0, IF(AND(1=MATCH(LARGE('Raw Data'!G294:J294, 4), 'Raw Data'!G294:J294, 0), AND('Raw Data'!O294-'Raw Data'!P294&lt;4, 'Raw Data'!O294-'Raw Data'!P294&gt;0)), 'Raw Data'!G294, 0))</f>
        <v/>
      </c>
      <c r="I301">
        <f>IF(ISBLANK('Raw Data'!J294), 0, IF(AND(4=MATCH(LARGE('Raw Data'!G294:J294, 3), 'Raw Data'!G294:J294, 0), 'Raw Data'!P294-'Raw Data'!O294&gt;3), 'Raw Data'!J294, 0))</f>
        <v/>
      </c>
      <c r="J301">
        <f>IF(ISBLANK('Raw Data'!J294), 0, IF(AND(3=MATCH(LARGE('Raw Data'!G294:J294, 3), 'Raw Data'!G294:J294, 0), 'Raw Data'!O294-'Raw Data'!P294&gt;3), 'Raw Data'!I294, 0))</f>
        <v/>
      </c>
      <c r="K301">
        <f>IF(ISBLANK('Raw Data'!J294), 0, IF(AND(2=MATCH(LARGE('Raw Data'!G294:J294, 3), 'Raw Data'!G294:J294, 0), AND('Raw Data'!P294-'Raw Data'!O294&lt;4, 'Raw Data'!P294-'Raw Data'!O294&gt;0)), 'Raw Data'!H294, 0))</f>
        <v/>
      </c>
      <c r="L301">
        <f>IF(ISBLANK('Raw Data'!J294), 0, IF(AND(1=MATCH(LARGE('Raw Data'!G294:J294, 3), 'Raw Data'!G294:J294, 0), AND('Raw Data'!O294-'Raw Data'!P294&lt;4, 'Raw Data'!O294-'Raw Data'!P294&gt;0)), 'Raw Data'!G294, 0))</f>
        <v/>
      </c>
      <c r="M301">
        <f>IF(ISBLANK('Raw Data'!J294), 0, IF(AND(4=MATCH(LARGE('Raw Data'!G294:J294, 2), 'Raw Data'!G294:J294, 0), 'Raw Data'!P294-'Raw Data'!O294&gt;3), 'Raw Data'!J294, 0))</f>
        <v/>
      </c>
      <c r="N301">
        <f>IF(ISBLANK('Raw Data'!J294), 0, IF(AND(3=MATCH(LARGE('Raw Data'!G294:J294, 2), 'Raw Data'!G294:J294, 0), 'Raw Data'!O294-'Raw Data'!P294&gt;3), 'Raw Data'!I294, 0))</f>
        <v/>
      </c>
      <c r="O301">
        <f>IF(ISBLANK('Raw Data'!J294), 0, IF(AND(2=MATCH(LARGE('Raw Data'!G294:J294, 2), 'Raw Data'!G294:J294, 0), AND('Raw Data'!P294-'Raw Data'!O294&lt;4, 'Raw Data'!P294-'Raw Data'!O294&gt;0)), 'Raw Data'!H294, 0))</f>
        <v/>
      </c>
      <c r="P301">
        <f>IF(ISBLANK('Raw Data'!J294), 0, IF(AND(1=MATCH(LARGE('Raw Data'!G294:J294, 2), 'Raw Data'!G294:J294, 0), AND('Raw Data'!O294-'Raw Data'!P294&lt;4, 'Raw Data'!O294-'Raw Data'!P294&gt;0)), 'Raw Data'!G294, 0))</f>
        <v/>
      </c>
      <c r="Q301">
        <f>IF(ISBLANK('Raw Data'!J294), 0, IF(AND(4=MATCH(LARGE('Raw Data'!G294:J294, 1), 'Raw Data'!G294:J294, 0), 'Raw Data'!P294-'Raw Data'!O294&gt;3), 'Raw Data'!J294, 0))</f>
        <v/>
      </c>
      <c r="R301">
        <f>IF(ISBLANK('Raw Data'!J294), 0, IF(AND(3=MATCH(LARGE('Raw Data'!G294:J294, 1), 'Raw Data'!G294:J294, 0), 'Raw Data'!O294-'Raw Data'!P294&gt;3), 'Raw Data'!I294, 0))</f>
        <v/>
      </c>
      <c r="S301">
        <f>IF(AND('Raw Data'!P294-'Raw Data'!O294&gt;4, 'Raw Data'!F294&lt;'Raw Data'!C294), 'Raw Data'!J294, 0)</f>
        <v/>
      </c>
      <c r="T301">
        <f>IF(AND('Raw Data'!O294-'Raw Data'!P294&gt;4, 'Raw Data'!F294&gt;'Raw Data'!C294), 'Raw Data'!I294, 0)</f>
        <v/>
      </c>
      <c r="U301">
        <f>IF(AND('Raw Data'!P294-'Raw Data'!O294&lt;3, 'Raw Data'!P294&gt;'Raw Data'!O294, 'Raw Data'!F294&lt;'Raw Data'!C294), 'Raw Data'!H294, 0)</f>
        <v/>
      </c>
      <c r="V301">
        <f>IF(AND('Raw Data'!P294-'Raw Data'!O294&lt;3, 'Raw Data'!P294&gt;'Raw Data'!O294, 'Raw Data'!F294&gt;'Raw Data'!C294), 'Raw Data'!G294, 0)</f>
        <v/>
      </c>
    </row>
    <row r="302">
      <c r="A302">
        <f>IF(AND('Raw Data'!F295&lt;'Raw Data'!C295, 'Raw Data'!P295&gt;'Raw Data'!O295, 'Raw Data'!P295-'Raw Data'!O295&gt;3), 'Raw Data'!J295, 0)</f>
        <v/>
      </c>
      <c r="B302">
        <f>IF(AND('Raw Data'!C295&lt;'Raw Data'!F295, 'Raw Data'!O295&gt;'Raw Data'!P295, 'Raw Data'!O295-'Raw Data'!P295&gt;3), 'Raw Data'!I295, 0)</f>
        <v/>
      </c>
      <c r="C302">
        <f>IF(AND('Raw Data'!F295&lt;'Raw Data'!C295, 'Raw Data'!P295&gt;'Raw Data'!O295, 'Raw Data'!P295-'Raw Data'!O295&lt;4), 'Raw Data'!H295, 0)</f>
        <v/>
      </c>
      <c r="D302">
        <f>IF(AND('Raw Data'!C295&lt;'Raw Data'!F295, 'Raw Data'!O295&gt;'Raw Data'!P295, 'Raw Data'!O295-'Raw Data'!P295&lt;4), 'Raw Data'!G295, 0)</f>
        <v/>
      </c>
      <c r="E302">
        <f>IF(ISBLANK('Raw Data'!J295), 0, IF(AND(4=MATCH(LARGE('Raw Data'!G295:J295, 4), 'Raw Data'!G295:J295, 0), 'Raw Data'!P295-'Raw Data'!O295&gt;3), 'Raw Data'!J295, 0))</f>
        <v/>
      </c>
      <c r="F302">
        <f>IF(ISBLANK('Raw Data'!J295), 0, IF(AND(3=MATCH(LARGE('Raw Data'!G295:J295, 4), 'Raw Data'!G295:J295, 0), 'Raw Data'!O295-'Raw Data'!P295&gt;3), 'Raw Data'!I295, 0))</f>
        <v/>
      </c>
      <c r="G302">
        <f>IF(ISBLANK('Raw Data'!J295), 0, IF(AND(2=MATCH(LARGE('Raw Data'!G295:J295, 4), 'Raw Data'!G295:J295, 0), AND('Raw Data'!P295-'Raw Data'!O295&lt;4, 'Raw Data'!P295-'Raw Data'!O295&gt;0)), 'Raw Data'!H295, 0))</f>
        <v/>
      </c>
      <c r="H302">
        <f>IF(ISBLANK('Raw Data'!J295), 0, IF(AND(1=MATCH(LARGE('Raw Data'!G295:J295, 4), 'Raw Data'!G295:J295, 0), AND('Raw Data'!O295-'Raw Data'!P295&lt;4, 'Raw Data'!O295-'Raw Data'!P295&gt;0)), 'Raw Data'!G295, 0))</f>
        <v/>
      </c>
      <c r="I302">
        <f>IF(ISBLANK('Raw Data'!J295), 0, IF(AND(4=MATCH(LARGE('Raw Data'!G295:J295, 3), 'Raw Data'!G295:J295, 0), 'Raw Data'!P295-'Raw Data'!O295&gt;3), 'Raw Data'!J295, 0))</f>
        <v/>
      </c>
      <c r="J302">
        <f>IF(ISBLANK('Raw Data'!J295), 0, IF(AND(3=MATCH(LARGE('Raw Data'!G295:J295, 3), 'Raw Data'!G295:J295, 0), 'Raw Data'!O295-'Raw Data'!P295&gt;3), 'Raw Data'!I295, 0))</f>
        <v/>
      </c>
      <c r="K302">
        <f>IF(ISBLANK('Raw Data'!J295), 0, IF(AND(2=MATCH(LARGE('Raw Data'!G295:J295, 3), 'Raw Data'!G295:J295, 0), AND('Raw Data'!P295-'Raw Data'!O295&lt;4, 'Raw Data'!P295-'Raw Data'!O295&gt;0)), 'Raw Data'!H295, 0))</f>
        <v/>
      </c>
      <c r="L302">
        <f>IF(ISBLANK('Raw Data'!J295), 0, IF(AND(1=MATCH(LARGE('Raw Data'!G295:J295, 3), 'Raw Data'!G295:J295, 0), AND('Raw Data'!O295-'Raw Data'!P295&lt;4, 'Raw Data'!O295-'Raw Data'!P295&gt;0)), 'Raw Data'!G295, 0))</f>
        <v/>
      </c>
      <c r="M302">
        <f>IF(ISBLANK('Raw Data'!J295), 0, IF(AND(4=MATCH(LARGE('Raw Data'!G295:J295, 2), 'Raw Data'!G295:J295, 0), 'Raw Data'!P295-'Raw Data'!O295&gt;3), 'Raw Data'!J295, 0))</f>
        <v/>
      </c>
      <c r="N302">
        <f>IF(ISBLANK('Raw Data'!J295), 0, IF(AND(3=MATCH(LARGE('Raw Data'!G295:J295, 2), 'Raw Data'!G295:J295, 0), 'Raw Data'!O295-'Raw Data'!P295&gt;3), 'Raw Data'!I295, 0))</f>
        <v/>
      </c>
      <c r="O302">
        <f>IF(ISBLANK('Raw Data'!J295), 0, IF(AND(2=MATCH(LARGE('Raw Data'!G295:J295, 2), 'Raw Data'!G295:J295, 0), AND('Raw Data'!P295-'Raw Data'!O295&lt;4, 'Raw Data'!P295-'Raw Data'!O295&gt;0)), 'Raw Data'!H295, 0))</f>
        <v/>
      </c>
      <c r="P302">
        <f>IF(ISBLANK('Raw Data'!J295), 0, IF(AND(1=MATCH(LARGE('Raw Data'!G295:J295, 2), 'Raw Data'!G295:J295, 0), AND('Raw Data'!O295-'Raw Data'!P295&lt;4, 'Raw Data'!O295-'Raw Data'!P295&gt;0)), 'Raw Data'!G295, 0))</f>
        <v/>
      </c>
      <c r="Q302">
        <f>IF(ISBLANK('Raw Data'!J295), 0, IF(AND(4=MATCH(LARGE('Raw Data'!G295:J295, 1), 'Raw Data'!G295:J295, 0), 'Raw Data'!P295-'Raw Data'!O295&gt;3), 'Raw Data'!J295, 0))</f>
        <v/>
      </c>
      <c r="R302">
        <f>IF(ISBLANK('Raw Data'!J295), 0, IF(AND(3=MATCH(LARGE('Raw Data'!G295:J295, 1), 'Raw Data'!G295:J295, 0), 'Raw Data'!O295-'Raw Data'!P295&gt;3), 'Raw Data'!I295, 0))</f>
        <v/>
      </c>
      <c r="S302">
        <f>IF(AND('Raw Data'!P295-'Raw Data'!O295&gt;4, 'Raw Data'!F295&lt;'Raw Data'!C295), 'Raw Data'!J295, 0)</f>
        <v/>
      </c>
      <c r="T302">
        <f>IF(AND('Raw Data'!O295-'Raw Data'!P295&gt;4, 'Raw Data'!F295&gt;'Raw Data'!C295), 'Raw Data'!I295, 0)</f>
        <v/>
      </c>
      <c r="U302">
        <f>IF(AND('Raw Data'!P295-'Raw Data'!O295&lt;3, 'Raw Data'!P295&gt;'Raw Data'!O295, 'Raw Data'!F295&lt;'Raw Data'!C295), 'Raw Data'!H295, 0)</f>
        <v/>
      </c>
      <c r="V302">
        <f>IF(AND('Raw Data'!P295-'Raw Data'!O295&lt;3, 'Raw Data'!P295&gt;'Raw Data'!O295, 'Raw Data'!F295&gt;'Raw Data'!C295), 'Raw Data'!G295, 0)</f>
        <v/>
      </c>
    </row>
    <row r="303">
      <c r="A303">
        <f>IF(AND('Raw Data'!F296&lt;'Raw Data'!C296, 'Raw Data'!P296&gt;'Raw Data'!O296, 'Raw Data'!P296-'Raw Data'!O296&gt;3), 'Raw Data'!J296, 0)</f>
        <v/>
      </c>
      <c r="B303">
        <f>IF(AND('Raw Data'!C296&lt;'Raw Data'!F296, 'Raw Data'!O296&gt;'Raw Data'!P296, 'Raw Data'!O296-'Raw Data'!P296&gt;3), 'Raw Data'!I296, 0)</f>
        <v/>
      </c>
      <c r="C303">
        <f>IF(AND('Raw Data'!F296&lt;'Raw Data'!C296, 'Raw Data'!P296&gt;'Raw Data'!O296, 'Raw Data'!P296-'Raw Data'!O296&lt;4), 'Raw Data'!H296, 0)</f>
        <v/>
      </c>
      <c r="D303">
        <f>IF(AND('Raw Data'!C296&lt;'Raw Data'!F296, 'Raw Data'!O296&gt;'Raw Data'!P296, 'Raw Data'!O296-'Raw Data'!P296&lt;4), 'Raw Data'!G296, 0)</f>
        <v/>
      </c>
      <c r="E303">
        <f>IF(ISBLANK('Raw Data'!J296), 0, IF(AND(4=MATCH(LARGE('Raw Data'!G296:J296, 4), 'Raw Data'!G296:J296, 0), 'Raw Data'!P296-'Raw Data'!O296&gt;3), 'Raw Data'!J296, 0))</f>
        <v/>
      </c>
      <c r="F303">
        <f>IF(ISBLANK('Raw Data'!J296), 0, IF(AND(3=MATCH(LARGE('Raw Data'!G296:J296, 4), 'Raw Data'!G296:J296, 0), 'Raw Data'!O296-'Raw Data'!P296&gt;3), 'Raw Data'!I296, 0))</f>
        <v/>
      </c>
      <c r="G303">
        <f>IF(ISBLANK('Raw Data'!J296), 0, IF(AND(2=MATCH(LARGE('Raw Data'!G296:J296, 4), 'Raw Data'!G296:J296, 0), AND('Raw Data'!P296-'Raw Data'!O296&lt;4, 'Raw Data'!P296-'Raw Data'!O296&gt;0)), 'Raw Data'!H296, 0))</f>
        <v/>
      </c>
      <c r="H303">
        <f>IF(ISBLANK('Raw Data'!J296), 0, IF(AND(1=MATCH(LARGE('Raw Data'!G296:J296, 4), 'Raw Data'!G296:J296, 0), AND('Raw Data'!O296-'Raw Data'!P296&lt;4, 'Raw Data'!O296-'Raw Data'!P296&gt;0)), 'Raw Data'!G296, 0))</f>
        <v/>
      </c>
      <c r="I303">
        <f>IF(ISBLANK('Raw Data'!J296), 0, IF(AND(4=MATCH(LARGE('Raw Data'!G296:J296, 3), 'Raw Data'!G296:J296, 0), 'Raw Data'!P296-'Raw Data'!O296&gt;3), 'Raw Data'!J296, 0))</f>
        <v/>
      </c>
      <c r="J303">
        <f>IF(ISBLANK('Raw Data'!J296), 0, IF(AND(3=MATCH(LARGE('Raw Data'!G296:J296, 3), 'Raw Data'!G296:J296, 0), 'Raw Data'!O296-'Raw Data'!P296&gt;3), 'Raw Data'!I296, 0))</f>
        <v/>
      </c>
      <c r="K303">
        <f>IF(ISBLANK('Raw Data'!J296), 0, IF(AND(2=MATCH(LARGE('Raw Data'!G296:J296, 3), 'Raw Data'!G296:J296, 0), AND('Raw Data'!P296-'Raw Data'!O296&lt;4, 'Raw Data'!P296-'Raw Data'!O296&gt;0)), 'Raw Data'!H296, 0))</f>
        <v/>
      </c>
      <c r="L303">
        <f>IF(ISBLANK('Raw Data'!J296), 0, IF(AND(1=MATCH(LARGE('Raw Data'!G296:J296, 3), 'Raw Data'!G296:J296, 0), AND('Raw Data'!O296-'Raw Data'!P296&lt;4, 'Raw Data'!O296-'Raw Data'!P296&gt;0)), 'Raw Data'!G296, 0))</f>
        <v/>
      </c>
      <c r="M303">
        <f>IF(ISBLANK('Raw Data'!J296), 0, IF(AND(4=MATCH(LARGE('Raw Data'!G296:J296, 2), 'Raw Data'!G296:J296, 0), 'Raw Data'!P296-'Raw Data'!O296&gt;3), 'Raw Data'!J296, 0))</f>
        <v/>
      </c>
      <c r="N303">
        <f>IF(ISBLANK('Raw Data'!J296), 0, IF(AND(3=MATCH(LARGE('Raw Data'!G296:J296, 2), 'Raw Data'!G296:J296, 0), 'Raw Data'!O296-'Raw Data'!P296&gt;3), 'Raw Data'!I296, 0))</f>
        <v/>
      </c>
      <c r="O303">
        <f>IF(ISBLANK('Raw Data'!J296), 0, IF(AND(2=MATCH(LARGE('Raw Data'!G296:J296, 2), 'Raw Data'!G296:J296, 0), AND('Raw Data'!P296-'Raw Data'!O296&lt;4, 'Raw Data'!P296-'Raw Data'!O296&gt;0)), 'Raw Data'!H296, 0))</f>
        <v/>
      </c>
      <c r="P303">
        <f>IF(ISBLANK('Raw Data'!J296), 0, IF(AND(1=MATCH(LARGE('Raw Data'!G296:J296, 2), 'Raw Data'!G296:J296, 0), AND('Raw Data'!O296-'Raw Data'!P296&lt;4, 'Raw Data'!O296-'Raw Data'!P296&gt;0)), 'Raw Data'!G296, 0))</f>
        <v/>
      </c>
      <c r="Q303">
        <f>IF(ISBLANK('Raw Data'!J296), 0, IF(AND(4=MATCH(LARGE('Raw Data'!G296:J296, 1), 'Raw Data'!G296:J296, 0), 'Raw Data'!P296-'Raw Data'!O296&gt;3), 'Raw Data'!J296, 0))</f>
        <v/>
      </c>
      <c r="R303">
        <f>IF(ISBLANK('Raw Data'!J296), 0, IF(AND(3=MATCH(LARGE('Raw Data'!G296:J296, 1), 'Raw Data'!G296:J296, 0), 'Raw Data'!O296-'Raw Data'!P296&gt;3), 'Raw Data'!I296, 0))</f>
        <v/>
      </c>
      <c r="S303">
        <f>IF(AND('Raw Data'!P296-'Raw Data'!O296&gt;4, 'Raw Data'!F296&lt;'Raw Data'!C296), 'Raw Data'!J296, 0)</f>
        <v/>
      </c>
      <c r="T303">
        <f>IF(AND('Raw Data'!O296-'Raw Data'!P296&gt;4, 'Raw Data'!F296&gt;'Raw Data'!C296), 'Raw Data'!I296, 0)</f>
        <v/>
      </c>
      <c r="U303">
        <f>IF(AND('Raw Data'!P296-'Raw Data'!O296&lt;3, 'Raw Data'!P296&gt;'Raw Data'!O296, 'Raw Data'!F296&lt;'Raw Data'!C296), 'Raw Data'!H296, 0)</f>
        <v/>
      </c>
      <c r="V303">
        <f>IF(AND('Raw Data'!P296-'Raw Data'!O296&lt;3, 'Raw Data'!P296&gt;'Raw Data'!O296, 'Raw Data'!F296&gt;'Raw Data'!C296), 'Raw Data'!G296, 0)</f>
        <v/>
      </c>
    </row>
    <row r="304">
      <c r="A304">
        <f>IF(AND('Raw Data'!F297&lt;'Raw Data'!C297, 'Raw Data'!P297&gt;'Raw Data'!O297, 'Raw Data'!P297-'Raw Data'!O297&gt;3), 'Raw Data'!J297, 0)</f>
        <v/>
      </c>
      <c r="B304">
        <f>IF(AND('Raw Data'!C297&lt;'Raw Data'!F297, 'Raw Data'!O297&gt;'Raw Data'!P297, 'Raw Data'!O297-'Raw Data'!P297&gt;3), 'Raw Data'!I297, 0)</f>
        <v/>
      </c>
      <c r="C304">
        <f>IF(AND('Raw Data'!F297&lt;'Raw Data'!C297, 'Raw Data'!P297&gt;'Raw Data'!O297, 'Raw Data'!P297-'Raw Data'!O297&lt;4), 'Raw Data'!H297, 0)</f>
        <v/>
      </c>
      <c r="D304">
        <f>IF(AND('Raw Data'!C297&lt;'Raw Data'!F297, 'Raw Data'!O297&gt;'Raw Data'!P297, 'Raw Data'!O297-'Raw Data'!P297&lt;4), 'Raw Data'!G297, 0)</f>
        <v/>
      </c>
      <c r="E304">
        <f>IF(ISBLANK('Raw Data'!J297), 0, IF(AND(4=MATCH(LARGE('Raw Data'!G297:J297, 4), 'Raw Data'!G297:J297, 0), 'Raw Data'!P297-'Raw Data'!O297&gt;3), 'Raw Data'!J297, 0))</f>
        <v/>
      </c>
      <c r="F304">
        <f>IF(ISBLANK('Raw Data'!J297), 0, IF(AND(3=MATCH(LARGE('Raw Data'!G297:J297, 4), 'Raw Data'!G297:J297, 0), 'Raw Data'!O297-'Raw Data'!P297&gt;3), 'Raw Data'!I297, 0))</f>
        <v/>
      </c>
      <c r="G304">
        <f>IF(ISBLANK('Raw Data'!J297), 0, IF(AND(2=MATCH(LARGE('Raw Data'!G297:J297, 4), 'Raw Data'!G297:J297, 0), AND('Raw Data'!P297-'Raw Data'!O297&lt;4, 'Raw Data'!P297-'Raw Data'!O297&gt;0)), 'Raw Data'!H297, 0))</f>
        <v/>
      </c>
      <c r="H304">
        <f>IF(ISBLANK('Raw Data'!J297), 0, IF(AND(1=MATCH(LARGE('Raw Data'!G297:J297, 4), 'Raw Data'!G297:J297, 0), AND('Raw Data'!O297-'Raw Data'!P297&lt;4, 'Raw Data'!O297-'Raw Data'!P297&gt;0)), 'Raw Data'!G297, 0))</f>
        <v/>
      </c>
      <c r="I304">
        <f>IF(ISBLANK('Raw Data'!J297), 0, IF(AND(4=MATCH(LARGE('Raw Data'!G297:J297, 3), 'Raw Data'!G297:J297, 0), 'Raw Data'!P297-'Raw Data'!O297&gt;3), 'Raw Data'!J297, 0))</f>
        <v/>
      </c>
      <c r="J304">
        <f>IF(ISBLANK('Raw Data'!J297), 0, IF(AND(3=MATCH(LARGE('Raw Data'!G297:J297, 3), 'Raw Data'!G297:J297, 0), 'Raw Data'!O297-'Raw Data'!P297&gt;3), 'Raw Data'!I297, 0))</f>
        <v/>
      </c>
      <c r="K304">
        <f>IF(ISBLANK('Raw Data'!J297), 0, IF(AND(2=MATCH(LARGE('Raw Data'!G297:J297, 3), 'Raw Data'!G297:J297, 0), AND('Raw Data'!P297-'Raw Data'!O297&lt;4, 'Raw Data'!P297-'Raw Data'!O297&gt;0)), 'Raw Data'!H297, 0))</f>
        <v/>
      </c>
      <c r="L304">
        <f>IF(ISBLANK('Raw Data'!J297), 0, IF(AND(1=MATCH(LARGE('Raw Data'!G297:J297, 3), 'Raw Data'!G297:J297, 0), AND('Raw Data'!O297-'Raw Data'!P297&lt;4, 'Raw Data'!O297-'Raw Data'!P297&gt;0)), 'Raw Data'!G297, 0))</f>
        <v/>
      </c>
      <c r="M304">
        <f>IF(ISBLANK('Raw Data'!J297), 0, IF(AND(4=MATCH(LARGE('Raw Data'!G297:J297, 2), 'Raw Data'!G297:J297, 0), 'Raw Data'!P297-'Raw Data'!O297&gt;3), 'Raw Data'!J297, 0))</f>
        <v/>
      </c>
      <c r="N304">
        <f>IF(ISBLANK('Raw Data'!J297), 0, IF(AND(3=MATCH(LARGE('Raw Data'!G297:J297, 2), 'Raw Data'!G297:J297, 0), 'Raw Data'!O297-'Raw Data'!P297&gt;3), 'Raw Data'!I297, 0))</f>
        <v/>
      </c>
      <c r="O304">
        <f>IF(ISBLANK('Raw Data'!J297), 0, IF(AND(2=MATCH(LARGE('Raw Data'!G297:J297, 2), 'Raw Data'!G297:J297, 0), AND('Raw Data'!P297-'Raw Data'!O297&lt;4, 'Raw Data'!P297-'Raw Data'!O297&gt;0)), 'Raw Data'!H297, 0))</f>
        <v/>
      </c>
      <c r="P304">
        <f>IF(ISBLANK('Raw Data'!J297), 0, IF(AND(1=MATCH(LARGE('Raw Data'!G297:J297, 2), 'Raw Data'!G297:J297, 0), AND('Raw Data'!O297-'Raw Data'!P297&lt;4, 'Raw Data'!O297-'Raw Data'!P297&gt;0)), 'Raw Data'!G297, 0))</f>
        <v/>
      </c>
      <c r="Q304">
        <f>IF(ISBLANK('Raw Data'!J297), 0, IF(AND(4=MATCH(LARGE('Raw Data'!G297:J297, 1), 'Raw Data'!G297:J297, 0), 'Raw Data'!P297-'Raw Data'!O297&gt;3), 'Raw Data'!J297, 0))</f>
        <v/>
      </c>
      <c r="R304">
        <f>IF(ISBLANK('Raw Data'!J297), 0, IF(AND(3=MATCH(LARGE('Raw Data'!G297:J297, 1), 'Raw Data'!G297:J297, 0), 'Raw Data'!O297-'Raw Data'!P297&gt;3), 'Raw Data'!I297, 0))</f>
        <v/>
      </c>
      <c r="S304">
        <f>IF(AND('Raw Data'!P297-'Raw Data'!O297&gt;4, 'Raw Data'!F297&lt;'Raw Data'!C297), 'Raw Data'!J297, 0)</f>
        <v/>
      </c>
      <c r="T304">
        <f>IF(AND('Raw Data'!O297-'Raw Data'!P297&gt;4, 'Raw Data'!F297&gt;'Raw Data'!C297), 'Raw Data'!I297, 0)</f>
        <v/>
      </c>
      <c r="U304">
        <f>IF(AND('Raw Data'!P297-'Raw Data'!O297&lt;3, 'Raw Data'!P297&gt;'Raw Data'!O297, 'Raw Data'!F297&lt;'Raw Data'!C297), 'Raw Data'!H297, 0)</f>
        <v/>
      </c>
      <c r="V304">
        <f>IF(AND('Raw Data'!P297-'Raw Data'!O297&lt;3, 'Raw Data'!P297&gt;'Raw Data'!O297, 'Raw Data'!F297&gt;'Raw Data'!C297), 'Raw Data'!G297, 0)</f>
        <v/>
      </c>
    </row>
    <row r="305">
      <c r="A305">
        <f>IF(AND('Raw Data'!F298&lt;'Raw Data'!C298, 'Raw Data'!P298&gt;'Raw Data'!O298, 'Raw Data'!P298-'Raw Data'!O298&gt;3), 'Raw Data'!J298, 0)</f>
        <v/>
      </c>
      <c r="B305">
        <f>IF(AND('Raw Data'!C298&lt;'Raw Data'!F298, 'Raw Data'!O298&gt;'Raw Data'!P298, 'Raw Data'!O298-'Raw Data'!P298&gt;3), 'Raw Data'!I298, 0)</f>
        <v/>
      </c>
      <c r="C305">
        <f>IF(AND('Raw Data'!F298&lt;'Raw Data'!C298, 'Raw Data'!P298&gt;'Raw Data'!O298, 'Raw Data'!P298-'Raw Data'!O298&lt;4), 'Raw Data'!H298, 0)</f>
        <v/>
      </c>
      <c r="D305">
        <f>IF(AND('Raw Data'!C298&lt;'Raw Data'!F298, 'Raw Data'!O298&gt;'Raw Data'!P298, 'Raw Data'!O298-'Raw Data'!P298&lt;4), 'Raw Data'!G298, 0)</f>
        <v/>
      </c>
      <c r="E305">
        <f>IF(ISBLANK('Raw Data'!J298), 0, IF(AND(4=MATCH(LARGE('Raw Data'!G298:J298, 4), 'Raw Data'!G298:J298, 0), 'Raw Data'!P298-'Raw Data'!O298&gt;3), 'Raw Data'!J298, 0))</f>
        <v/>
      </c>
      <c r="F305">
        <f>IF(ISBLANK('Raw Data'!J298), 0, IF(AND(3=MATCH(LARGE('Raw Data'!G298:J298, 4), 'Raw Data'!G298:J298, 0), 'Raw Data'!O298-'Raw Data'!P298&gt;3), 'Raw Data'!I298, 0))</f>
        <v/>
      </c>
      <c r="G305">
        <f>IF(ISBLANK('Raw Data'!J298), 0, IF(AND(2=MATCH(LARGE('Raw Data'!G298:J298, 4), 'Raw Data'!G298:J298, 0), AND('Raw Data'!P298-'Raw Data'!O298&lt;4, 'Raw Data'!P298-'Raw Data'!O298&gt;0)), 'Raw Data'!H298, 0))</f>
        <v/>
      </c>
      <c r="H305">
        <f>IF(ISBLANK('Raw Data'!J298), 0, IF(AND(1=MATCH(LARGE('Raw Data'!G298:J298, 4), 'Raw Data'!G298:J298, 0), AND('Raw Data'!O298-'Raw Data'!P298&lt;4, 'Raw Data'!O298-'Raw Data'!P298&gt;0)), 'Raw Data'!G298, 0))</f>
        <v/>
      </c>
      <c r="I305">
        <f>IF(ISBLANK('Raw Data'!J298), 0, IF(AND(4=MATCH(LARGE('Raw Data'!G298:J298, 3), 'Raw Data'!G298:J298, 0), 'Raw Data'!P298-'Raw Data'!O298&gt;3), 'Raw Data'!J298, 0))</f>
        <v/>
      </c>
      <c r="J305">
        <f>IF(ISBLANK('Raw Data'!J298), 0, IF(AND(3=MATCH(LARGE('Raw Data'!G298:J298, 3), 'Raw Data'!G298:J298, 0), 'Raw Data'!O298-'Raw Data'!P298&gt;3), 'Raw Data'!I298, 0))</f>
        <v/>
      </c>
      <c r="K305">
        <f>IF(ISBLANK('Raw Data'!J298), 0, IF(AND(2=MATCH(LARGE('Raw Data'!G298:J298, 3), 'Raw Data'!G298:J298, 0), AND('Raw Data'!P298-'Raw Data'!O298&lt;4, 'Raw Data'!P298-'Raw Data'!O298&gt;0)), 'Raw Data'!H298, 0))</f>
        <v/>
      </c>
      <c r="L305">
        <f>IF(ISBLANK('Raw Data'!J298), 0, IF(AND(1=MATCH(LARGE('Raw Data'!G298:J298, 3), 'Raw Data'!G298:J298, 0), AND('Raw Data'!O298-'Raw Data'!P298&lt;4, 'Raw Data'!O298-'Raw Data'!P298&gt;0)), 'Raw Data'!G298, 0))</f>
        <v/>
      </c>
      <c r="M305">
        <f>IF(ISBLANK('Raw Data'!J298), 0, IF(AND(4=MATCH(LARGE('Raw Data'!G298:J298, 2), 'Raw Data'!G298:J298, 0), 'Raw Data'!P298-'Raw Data'!O298&gt;3), 'Raw Data'!J298, 0))</f>
        <v/>
      </c>
      <c r="N305">
        <f>IF(ISBLANK('Raw Data'!J298), 0, IF(AND(3=MATCH(LARGE('Raw Data'!G298:J298, 2), 'Raw Data'!G298:J298, 0), 'Raw Data'!O298-'Raw Data'!P298&gt;3), 'Raw Data'!I298, 0))</f>
        <v/>
      </c>
      <c r="O305">
        <f>IF(ISBLANK('Raw Data'!J298), 0, IF(AND(2=MATCH(LARGE('Raw Data'!G298:J298, 2), 'Raw Data'!G298:J298, 0), AND('Raw Data'!P298-'Raw Data'!O298&lt;4, 'Raw Data'!P298-'Raw Data'!O298&gt;0)), 'Raw Data'!H298, 0))</f>
        <v/>
      </c>
      <c r="P305">
        <f>IF(ISBLANK('Raw Data'!J298), 0, IF(AND(1=MATCH(LARGE('Raw Data'!G298:J298, 2), 'Raw Data'!G298:J298, 0), AND('Raw Data'!O298-'Raw Data'!P298&lt;4, 'Raw Data'!O298-'Raw Data'!P298&gt;0)), 'Raw Data'!G298, 0))</f>
        <v/>
      </c>
      <c r="Q305">
        <f>IF(ISBLANK('Raw Data'!J298), 0, IF(AND(4=MATCH(LARGE('Raw Data'!G298:J298, 1), 'Raw Data'!G298:J298, 0), 'Raw Data'!P298-'Raw Data'!O298&gt;3), 'Raw Data'!J298, 0))</f>
        <v/>
      </c>
      <c r="R305">
        <f>IF(ISBLANK('Raw Data'!J298), 0, IF(AND(3=MATCH(LARGE('Raw Data'!G298:J298, 1), 'Raw Data'!G298:J298, 0), 'Raw Data'!O298-'Raw Data'!P298&gt;3), 'Raw Data'!I298, 0))</f>
        <v/>
      </c>
      <c r="S305">
        <f>IF(AND('Raw Data'!P298-'Raw Data'!O298&gt;4, 'Raw Data'!F298&lt;'Raw Data'!C298), 'Raw Data'!J298, 0)</f>
        <v/>
      </c>
      <c r="T305">
        <f>IF(AND('Raw Data'!O298-'Raw Data'!P298&gt;4, 'Raw Data'!F298&gt;'Raw Data'!C298), 'Raw Data'!I298, 0)</f>
        <v/>
      </c>
      <c r="U305">
        <f>IF(AND('Raw Data'!P298-'Raw Data'!O298&lt;3, 'Raw Data'!P298&gt;'Raw Data'!O298, 'Raw Data'!F298&lt;'Raw Data'!C298), 'Raw Data'!H298, 0)</f>
        <v/>
      </c>
      <c r="V305">
        <f>IF(AND('Raw Data'!P298-'Raw Data'!O298&lt;3, 'Raw Data'!P298&gt;'Raw Data'!O298, 'Raw Data'!F298&gt;'Raw Data'!C298), 'Raw Data'!G298, 0)</f>
        <v/>
      </c>
    </row>
    <row r="306">
      <c r="A306">
        <f>IF(AND('Raw Data'!F299&lt;'Raw Data'!C299, 'Raw Data'!P299&gt;'Raw Data'!O299, 'Raw Data'!P299-'Raw Data'!O299&gt;3), 'Raw Data'!J299, 0)</f>
        <v/>
      </c>
      <c r="B306">
        <f>IF(AND('Raw Data'!C299&lt;'Raw Data'!F299, 'Raw Data'!O299&gt;'Raw Data'!P299, 'Raw Data'!O299-'Raw Data'!P299&gt;3), 'Raw Data'!I299, 0)</f>
        <v/>
      </c>
      <c r="C306">
        <f>IF(AND('Raw Data'!F299&lt;'Raw Data'!C299, 'Raw Data'!P299&gt;'Raw Data'!O299, 'Raw Data'!P299-'Raw Data'!O299&lt;4), 'Raw Data'!H299, 0)</f>
        <v/>
      </c>
      <c r="D306">
        <f>IF(AND('Raw Data'!C299&lt;'Raw Data'!F299, 'Raw Data'!O299&gt;'Raw Data'!P299, 'Raw Data'!O299-'Raw Data'!P299&lt;4), 'Raw Data'!G299, 0)</f>
        <v/>
      </c>
      <c r="E306">
        <f>IF(ISBLANK('Raw Data'!J299), 0, IF(AND(4=MATCH(LARGE('Raw Data'!G299:J299, 4), 'Raw Data'!G299:J299, 0), 'Raw Data'!P299-'Raw Data'!O299&gt;3), 'Raw Data'!J299, 0))</f>
        <v/>
      </c>
      <c r="F306">
        <f>IF(ISBLANK('Raw Data'!J299), 0, IF(AND(3=MATCH(LARGE('Raw Data'!G299:J299, 4), 'Raw Data'!G299:J299, 0), 'Raw Data'!O299-'Raw Data'!P299&gt;3), 'Raw Data'!I299, 0))</f>
        <v/>
      </c>
      <c r="G306">
        <f>IF(ISBLANK('Raw Data'!J299), 0, IF(AND(2=MATCH(LARGE('Raw Data'!G299:J299, 4), 'Raw Data'!G299:J299, 0), AND('Raw Data'!P299-'Raw Data'!O299&lt;4, 'Raw Data'!P299-'Raw Data'!O299&gt;0)), 'Raw Data'!H299, 0))</f>
        <v/>
      </c>
      <c r="H306">
        <f>IF(ISBLANK('Raw Data'!J299), 0, IF(AND(1=MATCH(LARGE('Raw Data'!G299:J299, 4), 'Raw Data'!G299:J299, 0), AND('Raw Data'!O299-'Raw Data'!P299&lt;4, 'Raw Data'!O299-'Raw Data'!P299&gt;0)), 'Raw Data'!G299, 0))</f>
        <v/>
      </c>
      <c r="I306">
        <f>IF(ISBLANK('Raw Data'!J299), 0, IF(AND(4=MATCH(LARGE('Raw Data'!G299:J299, 3), 'Raw Data'!G299:J299, 0), 'Raw Data'!P299-'Raw Data'!O299&gt;3), 'Raw Data'!J299, 0))</f>
        <v/>
      </c>
      <c r="J306">
        <f>IF(ISBLANK('Raw Data'!J299), 0, IF(AND(3=MATCH(LARGE('Raw Data'!G299:J299, 3), 'Raw Data'!G299:J299, 0), 'Raw Data'!O299-'Raw Data'!P299&gt;3), 'Raw Data'!I299, 0))</f>
        <v/>
      </c>
      <c r="K306">
        <f>IF(ISBLANK('Raw Data'!J299), 0, IF(AND(2=MATCH(LARGE('Raw Data'!G299:J299, 3), 'Raw Data'!G299:J299, 0), AND('Raw Data'!P299-'Raw Data'!O299&lt;4, 'Raw Data'!P299-'Raw Data'!O299&gt;0)), 'Raw Data'!H299, 0))</f>
        <v/>
      </c>
      <c r="L306">
        <f>IF(ISBLANK('Raw Data'!J299), 0, IF(AND(1=MATCH(LARGE('Raw Data'!G299:J299, 3), 'Raw Data'!G299:J299, 0), AND('Raw Data'!O299-'Raw Data'!P299&lt;4, 'Raw Data'!O299-'Raw Data'!P299&gt;0)), 'Raw Data'!G299, 0))</f>
        <v/>
      </c>
      <c r="M306">
        <f>IF(ISBLANK('Raw Data'!J299), 0, IF(AND(4=MATCH(LARGE('Raw Data'!G299:J299, 2), 'Raw Data'!G299:J299, 0), 'Raw Data'!P299-'Raw Data'!O299&gt;3), 'Raw Data'!J299, 0))</f>
        <v/>
      </c>
      <c r="N306">
        <f>IF(ISBLANK('Raw Data'!J299), 0, IF(AND(3=MATCH(LARGE('Raw Data'!G299:J299, 2), 'Raw Data'!G299:J299, 0), 'Raw Data'!O299-'Raw Data'!P299&gt;3), 'Raw Data'!I299, 0))</f>
        <v/>
      </c>
      <c r="O306">
        <f>IF(ISBLANK('Raw Data'!J299), 0, IF(AND(2=MATCH(LARGE('Raw Data'!G299:J299, 2), 'Raw Data'!G299:J299, 0), AND('Raw Data'!P299-'Raw Data'!O299&lt;4, 'Raw Data'!P299-'Raw Data'!O299&gt;0)), 'Raw Data'!H299, 0))</f>
        <v/>
      </c>
      <c r="P306">
        <f>IF(ISBLANK('Raw Data'!J299), 0, IF(AND(1=MATCH(LARGE('Raw Data'!G299:J299, 2), 'Raw Data'!G299:J299, 0), AND('Raw Data'!O299-'Raw Data'!P299&lt;4, 'Raw Data'!O299-'Raw Data'!P299&gt;0)), 'Raw Data'!G299, 0))</f>
        <v/>
      </c>
      <c r="Q306">
        <f>IF(ISBLANK('Raw Data'!J299), 0, IF(AND(4=MATCH(LARGE('Raw Data'!G299:J299, 1), 'Raw Data'!G299:J299, 0), 'Raw Data'!P299-'Raw Data'!O299&gt;3), 'Raw Data'!J299, 0))</f>
        <v/>
      </c>
      <c r="R306">
        <f>IF(ISBLANK('Raw Data'!J299), 0, IF(AND(3=MATCH(LARGE('Raw Data'!G299:J299, 1), 'Raw Data'!G299:J299, 0), 'Raw Data'!O299-'Raw Data'!P299&gt;3), 'Raw Data'!I299, 0))</f>
        <v/>
      </c>
      <c r="S306">
        <f>IF(AND('Raw Data'!P299-'Raw Data'!O299&gt;4, 'Raw Data'!F299&lt;'Raw Data'!C299), 'Raw Data'!J299, 0)</f>
        <v/>
      </c>
      <c r="T306">
        <f>IF(AND('Raw Data'!O299-'Raw Data'!P299&gt;4, 'Raw Data'!F299&gt;'Raw Data'!C299), 'Raw Data'!I299, 0)</f>
        <v/>
      </c>
      <c r="U306">
        <f>IF(AND('Raw Data'!P299-'Raw Data'!O299&lt;3, 'Raw Data'!P299&gt;'Raw Data'!O299, 'Raw Data'!F299&lt;'Raw Data'!C299), 'Raw Data'!H299, 0)</f>
        <v/>
      </c>
      <c r="V306">
        <f>IF(AND('Raw Data'!P299-'Raw Data'!O299&lt;3, 'Raw Data'!P299&gt;'Raw Data'!O299, 'Raw Data'!F299&gt;'Raw Data'!C299), 'Raw Data'!G299, 0)</f>
        <v/>
      </c>
    </row>
    <row r="307">
      <c r="A307">
        <f>IF(AND('Raw Data'!F300&lt;'Raw Data'!C300, 'Raw Data'!P300&gt;'Raw Data'!O300, 'Raw Data'!P300-'Raw Data'!O300&gt;3), 'Raw Data'!J300, 0)</f>
        <v/>
      </c>
      <c r="B307">
        <f>IF(AND('Raw Data'!C300&lt;'Raw Data'!F300, 'Raw Data'!O300&gt;'Raw Data'!P300, 'Raw Data'!O300-'Raw Data'!P300&gt;3), 'Raw Data'!I300, 0)</f>
        <v/>
      </c>
      <c r="C307">
        <f>IF(AND('Raw Data'!F300&lt;'Raw Data'!C300, 'Raw Data'!P300&gt;'Raw Data'!O300, 'Raw Data'!P300-'Raw Data'!O300&lt;4), 'Raw Data'!H300, 0)</f>
        <v/>
      </c>
      <c r="D307">
        <f>IF(AND('Raw Data'!C300&lt;'Raw Data'!F300, 'Raw Data'!O300&gt;'Raw Data'!P300, 'Raw Data'!O300-'Raw Data'!P300&lt;4), 'Raw Data'!G300, 0)</f>
        <v/>
      </c>
      <c r="E307">
        <f>IF(ISBLANK('Raw Data'!J300), 0, IF(AND(4=MATCH(LARGE('Raw Data'!G300:J300, 4), 'Raw Data'!G300:J300, 0), 'Raw Data'!P300-'Raw Data'!O300&gt;3), 'Raw Data'!J300, 0))</f>
        <v/>
      </c>
      <c r="F307">
        <f>IF(ISBLANK('Raw Data'!J300), 0, IF(AND(3=MATCH(LARGE('Raw Data'!G300:J300, 4), 'Raw Data'!G300:J300, 0), 'Raw Data'!O300-'Raw Data'!P300&gt;3), 'Raw Data'!I300, 0))</f>
        <v/>
      </c>
      <c r="G307">
        <f>IF(ISBLANK('Raw Data'!J300), 0, IF(AND(2=MATCH(LARGE('Raw Data'!G300:J300, 4), 'Raw Data'!G300:J300, 0), AND('Raw Data'!P300-'Raw Data'!O300&lt;4, 'Raw Data'!P300-'Raw Data'!O300&gt;0)), 'Raw Data'!H300, 0))</f>
        <v/>
      </c>
      <c r="H307">
        <f>IF(ISBLANK('Raw Data'!J300), 0, IF(AND(1=MATCH(LARGE('Raw Data'!G300:J300, 4), 'Raw Data'!G300:J300, 0), AND('Raw Data'!O300-'Raw Data'!P300&lt;4, 'Raw Data'!O300-'Raw Data'!P300&gt;0)), 'Raw Data'!G300, 0))</f>
        <v/>
      </c>
      <c r="I307">
        <f>IF(ISBLANK('Raw Data'!J300), 0, IF(AND(4=MATCH(LARGE('Raw Data'!G300:J300, 3), 'Raw Data'!G300:J300, 0), 'Raw Data'!P300-'Raw Data'!O300&gt;3), 'Raw Data'!J300, 0))</f>
        <v/>
      </c>
      <c r="J307">
        <f>IF(ISBLANK('Raw Data'!J300), 0, IF(AND(3=MATCH(LARGE('Raw Data'!G300:J300, 3), 'Raw Data'!G300:J300, 0), 'Raw Data'!O300-'Raw Data'!P300&gt;3), 'Raw Data'!I300, 0))</f>
        <v/>
      </c>
      <c r="K307">
        <f>IF(ISBLANK('Raw Data'!J300), 0, IF(AND(2=MATCH(LARGE('Raw Data'!G300:J300, 3), 'Raw Data'!G300:J300, 0), AND('Raw Data'!P300-'Raw Data'!O300&lt;4, 'Raw Data'!P300-'Raw Data'!O300&gt;0)), 'Raw Data'!H300, 0))</f>
        <v/>
      </c>
      <c r="L307">
        <f>IF(ISBLANK('Raw Data'!J300), 0, IF(AND(1=MATCH(LARGE('Raw Data'!G300:J300, 3), 'Raw Data'!G300:J300, 0), AND('Raw Data'!O300-'Raw Data'!P300&lt;4, 'Raw Data'!O300-'Raw Data'!P300&gt;0)), 'Raw Data'!G300, 0))</f>
        <v/>
      </c>
      <c r="M307">
        <f>IF(ISBLANK('Raw Data'!J300), 0, IF(AND(4=MATCH(LARGE('Raw Data'!G300:J300, 2), 'Raw Data'!G300:J300, 0), 'Raw Data'!P300-'Raw Data'!O300&gt;3), 'Raw Data'!J300, 0))</f>
        <v/>
      </c>
      <c r="N307">
        <f>IF(ISBLANK('Raw Data'!J300), 0, IF(AND(3=MATCH(LARGE('Raw Data'!G300:J300, 2), 'Raw Data'!G300:J300, 0), 'Raw Data'!O300-'Raw Data'!P300&gt;3), 'Raw Data'!I300, 0))</f>
        <v/>
      </c>
      <c r="O307">
        <f>IF(ISBLANK('Raw Data'!J300), 0, IF(AND(2=MATCH(LARGE('Raw Data'!G300:J300, 2), 'Raw Data'!G300:J300, 0), AND('Raw Data'!P300-'Raw Data'!O300&lt;4, 'Raw Data'!P300-'Raw Data'!O300&gt;0)), 'Raw Data'!H300, 0))</f>
        <v/>
      </c>
      <c r="P307">
        <f>IF(ISBLANK('Raw Data'!J300), 0, IF(AND(1=MATCH(LARGE('Raw Data'!G300:J300, 2), 'Raw Data'!G300:J300, 0), AND('Raw Data'!O300-'Raw Data'!P300&lt;4, 'Raw Data'!O300-'Raw Data'!P300&gt;0)), 'Raw Data'!G300, 0))</f>
        <v/>
      </c>
      <c r="Q307">
        <f>IF(ISBLANK('Raw Data'!J300), 0, IF(AND(4=MATCH(LARGE('Raw Data'!G300:J300, 1), 'Raw Data'!G300:J300, 0), 'Raw Data'!P300-'Raw Data'!O300&gt;3), 'Raw Data'!J300, 0))</f>
        <v/>
      </c>
      <c r="R307">
        <f>IF(ISBLANK('Raw Data'!J300), 0, IF(AND(3=MATCH(LARGE('Raw Data'!G300:J300, 1), 'Raw Data'!G300:J300, 0), 'Raw Data'!O300-'Raw Data'!P300&gt;3), 'Raw Data'!I300, 0))</f>
        <v/>
      </c>
      <c r="S307">
        <f>IF(AND('Raw Data'!P300-'Raw Data'!O300&gt;4, 'Raw Data'!F300&lt;'Raw Data'!C300), 'Raw Data'!J300, 0)</f>
        <v/>
      </c>
      <c r="T307">
        <f>IF(AND('Raw Data'!O300-'Raw Data'!P300&gt;4, 'Raw Data'!F300&gt;'Raw Data'!C300), 'Raw Data'!I300, 0)</f>
        <v/>
      </c>
      <c r="U307">
        <f>IF(AND('Raw Data'!P300-'Raw Data'!O300&lt;3, 'Raw Data'!P300&gt;'Raw Data'!O300, 'Raw Data'!F300&lt;'Raw Data'!C300), 'Raw Data'!H300, 0)</f>
        <v/>
      </c>
      <c r="V307">
        <f>IF(AND('Raw Data'!P300-'Raw Data'!O300&lt;3, 'Raw Data'!P300&gt;'Raw Data'!O300, 'Raw Data'!F300&gt;'Raw Data'!C300), 'Raw Data'!G300, 0)</f>
        <v/>
      </c>
    </row>
    <row r="308">
      <c r="A308">
        <f>IF(AND('Raw Data'!F301&lt;'Raw Data'!C301, 'Raw Data'!P301&gt;'Raw Data'!O301, 'Raw Data'!P301-'Raw Data'!O301&gt;3), 'Raw Data'!J301, 0)</f>
        <v/>
      </c>
      <c r="B308">
        <f>IF(AND('Raw Data'!C301&lt;'Raw Data'!F301, 'Raw Data'!O301&gt;'Raw Data'!P301, 'Raw Data'!O301-'Raw Data'!P301&gt;3), 'Raw Data'!I301, 0)</f>
        <v/>
      </c>
      <c r="C308">
        <f>IF(AND('Raw Data'!F301&lt;'Raw Data'!C301, 'Raw Data'!P301&gt;'Raw Data'!O301, 'Raw Data'!P301-'Raw Data'!O301&lt;4), 'Raw Data'!H301, 0)</f>
        <v/>
      </c>
      <c r="D308">
        <f>IF(AND('Raw Data'!C301&lt;'Raw Data'!F301, 'Raw Data'!O301&gt;'Raw Data'!P301, 'Raw Data'!O301-'Raw Data'!P301&lt;4), 'Raw Data'!G301, 0)</f>
        <v/>
      </c>
      <c r="E308">
        <f>IF(ISBLANK('Raw Data'!J301), 0, IF(AND(4=MATCH(LARGE('Raw Data'!G301:J301, 4), 'Raw Data'!G301:J301, 0), 'Raw Data'!P301-'Raw Data'!O301&gt;3), 'Raw Data'!J301, 0))</f>
        <v/>
      </c>
      <c r="F308">
        <f>IF(ISBLANK('Raw Data'!J301), 0, IF(AND(3=MATCH(LARGE('Raw Data'!G301:J301, 4), 'Raw Data'!G301:J301, 0), 'Raw Data'!O301-'Raw Data'!P301&gt;3), 'Raw Data'!I301, 0))</f>
        <v/>
      </c>
      <c r="G308">
        <f>IF(ISBLANK('Raw Data'!J301), 0, IF(AND(2=MATCH(LARGE('Raw Data'!G301:J301, 4), 'Raw Data'!G301:J301, 0), AND('Raw Data'!P301-'Raw Data'!O301&lt;4, 'Raw Data'!P301-'Raw Data'!O301&gt;0)), 'Raw Data'!H301, 0))</f>
        <v/>
      </c>
      <c r="H308">
        <f>IF(ISBLANK('Raw Data'!J301), 0, IF(AND(1=MATCH(LARGE('Raw Data'!G301:J301, 4), 'Raw Data'!G301:J301, 0), AND('Raw Data'!O301-'Raw Data'!P301&lt;4, 'Raw Data'!O301-'Raw Data'!P301&gt;0)), 'Raw Data'!G301, 0))</f>
        <v/>
      </c>
      <c r="I308">
        <f>IF(ISBLANK('Raw Data'!J301), 0, IF(AND(4=MATCH(LARGE('Raw Data'!G301:J301, 3), 'Raw Data'!G301:J301, 0), 'Raw Data'!P301-'Raw Data'!O301&gt;3), 'Raw Data'!J301, 0))</f>
        <v/>
      </c>
      <c r="J308">
        <f>IF(ISBLANK('Raw Data'!J301), 0, IF(AND(3=MATCH(LARGE('Raw Data'!G301:J301, 3), 'Raw Data'!G301:J301, 0), 'Raw Data'!O301-'Raw Data'!P301&gt;3), 'Raw Data'!I301, 0))</f>
        <v/>
      </c>
      <c r="K308">
        <f>IF(ISBLANK('Raw Data'!J301), 0, IF(AND(2=MATCH(LARGE('Raw Data'!G301:J301, 3), 'Raw Data'!G301:J301, 0), AND('Raw Data'!P301-'Raw Data'!O301&lt;4, 'Raw Data'!P301-'Raw Data'!O301&gt;0)), 'Raw Data'!H301, 0))</f>
        <v/>
      </c>
      <c r="L308">
        <f>IF(ISBLANK('Raw Data'!J301), 0, IF(AND(1=MATCH(LARGE('Raw Data'!G301:J301, 3), 'Raw Data'!G301:J301, 0), AND('Raw Data'!O301-'Raw Data'!P301&lt;4, 'Raw Data'!O301-'Raw Data'!P301&gt;0)), 'Raw Data'!G301, 0))</f>
        <v/>
      </c>
      <c r="M308">
        <f>IF(ISBLANK('Raw Data'!J301), 0, IF(AND(4=MATCH(LARGE('Raw Data'!G301:J301, 2), 'Raw Data'!G301:J301, 0), 'Raw Data'!P301-'Raw Data'!O301&gt;3), 'Raw Data'!J301, 0))</f>
        <v/>
      </c>
      <c r="N308">
        <f>IF(ISBLANK('Raw Data'!J301), 0, IF(AND(3=MATCH(LARGE('Raw Data'!G301:J301, 2), 'Raw Data'!G301:J301, 0), 'Raw Data'!O301-'Raw Data'!P301&gt;3), 'Raw Data'!I301, 0))</f>
        <v/>
      </c>
      <c r="O308">
        <f>IF(ISBLANK('Raw Data'!J301), 0, IF(AND(2=MATCH(LARGE('Raw Data'!G301:J301, 2), 'Raw Data'!G301:J301, 0), AND('Raw Data'!P301-'Raw Data'!O301&lt;4, 'Raw Data'!P301-'Raw Data'!O301&gt;0)), 'Raw Data'!H301, 0))</f>
        <v/>
      </c>
      <c r="P308">
        <f>IF(ISBLANK('Raw Data'!J301), 0, IF(AND(1=MATCH(LARGE('Raw Data'!G301:J301, 2), 'Raw Data'!G301:J301, 0), AND('Raw Data'!O301-'Raw Data'!P301&lt;4, 'Raw Data'!O301-'Raw Data'!P301&gt;0)), 'Raw Data'!G301, 0))</f>
        <v/>
      </c>
      <c r="Q308">
        <f>IF(ISBLANK('Raw Data'!J301), 0, IF(AND(4=MATCH(LARGE('Raw Data'!G301:J301, 1), 'Raw Data'!G301:J301, 0), 'Raw Data'!P301-'Raw Data'!O301&gt;3), 'Raw Data'!J301, 0))</f>
        <v/>
      </c>
      <c r="R308">
        <f>IF(ISBLANK('Raw Data'!J301), 0, IF(AND(3=MATCH(LARGE('Raw Data'!G301:J301, 1), 'Raw Data'!G301:J301, 0), 'Raw Data'!O301-'Raw Data'!P301&gt;3), 'Raw Data'!I301, 0))</f>
        <v/>
      </c>
      <c r="S308">
        <f>IF(AND('Raw Data'!P301-'Raw Data'!O301&gt;4, 'Raw Data'!F301&lt;'Raw Data'!C301), 'Raw Data'!J301, 0)</f>
        <v/>
      </c>
      <c r="T308">
        <f>IF(AND('Raw Data'!O301-'Raw Data'!P301&gt;4, 'Raw Data'!F301&gt;'Raw Data'!C301), 'Raw Data'!I301, 0)</f>
        <v/>
      </c>
      <c r="U308">
        <f>IF(AND('Raw Data'!P301-'Raw Data'!O301&lt;3, 'Raw Data'!P301&gt;'Raw Data'!O301, 'Raw Data'!F301&lt;'Raw Data'!C301), 'Raw Data'!H301, 0)</f>
        <v/>
      </c>
      <c r="V308">
        <f>IF(AND('Raw Data'!P301-'Raw Data'!O301&lt;3, 'Raw Data'!P301&gt;'Raw Data'!O301, 'Raw Data'!F301&gt;'Raw Data'!C301), 'Raw Data'!G301, 0)</f>
        <v/>
      </c>
    </row>
    <row r="309">
      <c r="A309">
        <f>IF(AND('Raw Data'!F302&lt;'Raw Data'!C302, 'Raw Data'!P302&gt;'Raw Data'!O302, 'Raw Data'!P302-'Raw Data'!O302&gt;3), 'Raw Data'!J302, 0)</f>
        <v/>
      </c>
      <c r="B309">
        <f>IF(AND('Raw Data'!C302&lt;'Raw Data'!F302, 'Raw Data'!O302&gt;'Raw Data'!P302, 'Raw Data'!O302-'Raw Data'!P302&gt;3), 'Raw Data'!I302, 0)</f>
        <v/>
      </c>
      <c r="C309">
        <f>IF(AND('Raw Data'!F302&lt;'Raw Data'!C302, 'Raw Data'!P302&gt;'Raw Data'!O302, 'Raw Data'!P302-'Raw Data'!O302&lt;4), 'Raw Data'!H302, 0)</f>
        <v/>
      </c>
      <c r="D309">
        <f>IF(AND('Raw Data'!C302&lt;'Raw Data'!F302, 'Raw Data'!O302&gt;'Raw Data'!P302, 'Raw Data'!O302-'Raw Data'!P302&lt;4), 'Raw Data'!G302, 0)</f>
        <v/>
      </c>
      <c r="E309">
        <f>IF(ISBLANK('Raw Data'!J302), 0, IF(AND(4=MATCH(LARGE('Raw Data'!G302:J302, 4), 'Raw Data'!G302:J302, 0), 'Raw Data'!P302-'Raw Data'!O302&gt;3), 'Raw Data'!J302, 0))</f>
        <v/>
      </c>
      <c r="F309">
        <f>IF(ISBLANK('Raw Data'!J302), 0, IF(AND(3=MATCH(LARGE('Raw Data'!G302:J302, 4), 'Raw Data'!G302:J302, 0), 'Raw Data'!O302-'Raw Data'!P302&gt;3), 'Raw Data'!I302, 0))</f>
        <v/>
      </c>
      <c r="G309">
        <f>IF(ISBLANK('Raw Data'!J302), 0, IF(AND(2=MATCH(LARGE('Raw Data'!G302:J302, 4), 'Raw Data'!G302:J302, 0), AND('Raw Data'!P302-'Raw Data'!O302&lt;4, 'Raw Data'!P302-'Raw Data'!O302&gt;0)), 'Raw Data'!H302, 0))</f>
        <v/>
      </c>
      <c r="H309">
        <f>IF(ISBLANK('Raw Data'!J302), 0, IF(AND(1=MATCH(LARGE('Raw Data'!G302:J302, 4), 'Raw Data'!G302:J302, 0), AND('Raw Data'!O302-'Raw Data'!P302&lt;4, 'Raw Data'!O302-'Raw Data'!P302&gt;0)), 'Raw Data'!G302, 0))</f>
        <v/>
      </c>
      <c r="I309">
        <f>IF(ISBLANK('Raw Data'!J302), 0, IF(AND(4=MATCH(LARGE('Raw Data'!G302:J302, 3), 'Raw Data'!G302:J302, 0), 'Raw Data'!P302-'Raw Data'!O302&gt;3), 'Raw Data'!J302, 0))</f>
        <v/>
      </c>
      <c r="J309">
        <f>IF(ISBLANK('Raw Data'!J302), 0, IF(AND(3=MATCH(LARGE('Raw Data'!G302:J302, 3), 'Raw Data'!G302:J302, 0), 'Raw Data'!O302-'Raw Data'!P302&gt;3), 'Raw Data'!I302, 0))</f>
        <v/>
      </c>
      <c r="K309">
        <f>IF(ISBLANK('Raw Data'!J302), 0, IF(AND(2=MATCH(LARGE('Raw Data'!G302:J302, 3), 'Raw Data'!G302:J302, 0), AND('Raw Data'!P302-'Raw Data'!O302&lt;4, 'Raw Data'!P302-'Raw Data'!O302&gt;0)), 'Raw Data'!H302, 0))</f>
        <v/>
      </c>
      <c r="L309">
        <f>IF(ISBLANK('Raw Data'!J302), 0, IF(AND(1=MATCH(LARGE('Raw Data'!G302:J302, 3), 'Raw Data'!G302:J302, 0), AND('Raw Data'!O302-'Raw Data'!P302&lt;4, 'Raw Data'!O302-'Raw Data'!P302&gt;0)), 'Raw Data'!G302, 0))</f>
        <v/>
      </c>
      <c r="M309">
        <f>IF(ISBLANK('Raw Data'!J302), 0, IF(AND(4=MATCH(LARGE('Raw Data'!G302:J302, 2), 'Raw Data'!G302:J302, 0), 'Raw Data'!P302-'Raw Data'!O302&gt;3), 'Raw Data'!J302, 0))</f>
        <v/>
      </c>
      <c r="N309">
        <f>IF(ISBLANK('Raw Data'!J302), 0, IF(AND(3=MATCH(LARGE('Raw Data'!G302:J302, 2), 'Raw Data'!G302:J302, 0), 'Raw Data'!O302-'Raw Data'!P302&gt;3), 'Raw Data'!I302, 0))</f>
        <v/>
      </c>
      <c r="O309">
        <f>IF(ISBLANK('Raw Data'!J302), 0, IF(AND(2=MATCH(LARGE('Raw Data'!G302:J302, 2), 'Raw Data'!G302:J302, 0), AND('Raw Data'!P302-'Raw Data'!O302&lt;4, 'Raw Data'!P302-'Raw Data'!O302&gt;0)), 'Raw Data'!H302, 0))</f>
        <v/>
      </c>
      <c r="P309">
        <f>IF(ISBLANK('Raw Data'!J302), 0, IF(AND(1=MATCH(LARGE('Raw Data'!G302:J302, 2), 'Raw Data'!G302:J302, 0), AND('Raw Data'!O302-'Raw Data'!P302&lt;4, 'Raw Data'!O302-'Raw Data'!P302&gt;0)), 'Raw Data'!G302, 0))</f>
        <v/>
      </c>
      <c r="Q309">
        <f>IF(ISBLANK('Raw Data'!J302), 0, IF(AND(4=MATCH(LARGE('Raw Data'!G302:J302, 1), 'Raw Data'!G302:J302, 0), 'Raw Data'!P302-'Raw Data'!O302&gt;3), 'Raw Data'!J302, 0))</f>
        <v/>
      </c>
      <c r="R309">
        <f>IF(ISBLANK('Raw Data'!J302), 0, IF(AND(3=MATCH(LARGE('Raw Data'!G302:J302, 1), 'Raw Data'!G302:J302, 0), 'Raw Data'!O302-'Raw Data'!P302&gt;3), 'Raw Data'!I302, 0))</f>
        <v/>
      </c>
      <c r="S309">
        <f>IF(AND('Raw Data'!P302-'Raw Data'!O302&gt;4, 'Raw Data'!F302&lt;'Raw Data'!C302), 'Raw Data'!J302, 0)</f>
        <v/>
      </c>
      <c r="T309">
        <f>IF(AND('Raw Data'!O302-'Raw Data'!P302&gt;4, 'Raw Data'!F302&gt;'Raw Data'!C302), 'Raw Data'!I302, 0)</f>
        <v/>
      </c>
      <c r="U309">
        <f>IF(AND('Raw Data'!P302-'Raw Data'!O302&lt;3, 'Raw Data'!P302&gt;'Raw Data'!O302, 'Raw Data'!F302&lt;'Raw Data'!C302), 'Raw Data'!H302, 0)</f>
        <v/>
      </c>
      <c r="V309">
        <f>IF(AND('Raw Data'!P302-'Raw Data'!O302&lt;3, 'Raw Data'!P302&gt;'Raw Data'!O302, 'Raw Data'!F302&gt;'Raw Data'!C302), 'Raw Data'!G302, 0)</f>
        <v/>
      </c>
    </row>
    <row r="310">
      <c r="A310">
        <f>IF(AND('Raw Data'!F303&lt;'Raw Data'!C303, 'Raw Data'!P303&gt;'Raw Data'!O303, 'Raw Data'!P303-'Raw Data'!O303&gt;3), 'Raw Data'!J303, 0)</f>
        <v/>
      </c>
      <c r="B310">
        <f>IF(AND('Raw Data'!C303&lt;'Raw Data'!F303, 'Raw Data'!O303&gt;'Raw Data'!P303, 'Raw Data'!O303-'Raw Data'!P303&gt;3), 'Raw Data'!I303, 0)</f>
        <v/>
      </c>
      <c r="C310">
        <f>IF(AND('Raw Data'!F303&lt;'Raw Data'!C303, 'Raw Data'!P303&gt;'Raw Data'!O303, 'Raw Data'!P303-'Raw Data'!O303&lt;4), 'Raw Data'!H303, 0)</f>
        <v/>
      </c>
      <c r="D310">
        <f>IF(AND('Raw Data'!C303&lt;'Raw Data'!F303, 'Raw Data'!O303&gt;'Raw Data'!P303, 'Raw Data'!O303-'Raw Data'!P303&lt;4), 'Raw Data'!G303, 0)</f>
        <v/>
      </c>
      <c r="E310">
        <f>IF(ISBLANK('Raw Data'!J303), 0, IF(AND(4=MATCH(LARGE('Raw Data'!G303:J303, 4), 'Raw Data'!G303:J303, 0), 'Raw Data'!P303-'Raw Data'!O303&gt;3), 'Raw Data'!J303, 0))</f>
        <v/>
      </c>
      <c r="F310">
        <f>IF(ISBLANK('Raw Data'!J303), 0, IF(AND(3=MATCH(LARGE('Raw Data'!G303:J303, 4), 'Raw Data'!G303:J303, 0), 'Raw Data'!O303-'Raw Data'!P303&gt;3), 'Raw Data'!I303, 0))</f>
        <v/>
      </c>
      <c r="G310">
        <f>IF(ISBLANK('Raw Data'!J303), 0, IF(AND(2=MATCH(LARGE('Raw Data'!G303:J303, 4), 'Raw Data'!G303:J303, 0), AND('Raw Data'!P303-'Raw Data'!O303&lt;4, 'Raw Data'!P303-'Raw Data'!O303&gt;0)), 'Raw Data'!H303, 0))</f>
        <v/>
      </c>
      <c r="H310">
        <f>IF(ISBLANK('Raw Data'!J303), 0, IF(AND(1=MATCH(LARGE('Raw Data'!G303:J303, 4), 'Raw Data'!G303:J303, 0), AND('Raw Data'!O303-'Raw Data'!P303&lt;4, 'Raw Data'!O303-'Raw Data'!P303&gt;0)), 'Raw Data'!G303, 0))</f>
        <v/>
      </c>
      <c r="I310">
        <f>IF(ISBLANK('Raw Data'!J303), 0, IF(AND(4=MATCH(LARGE('Raw Data'!G303:J303, 3), 'Raw Data'!G303:J303, 0), 'Raw Data'!P303-'Raw Data'!O303&gt;3), 'Raw Data'!J303, 0))</f>
        <v/>
      </c>
      <c r="J310">
        <f>IF(ISBLANK('Raw Data'!J303), 0, IF(AND(3=MATCH(LARGE('Raw Data'!G303:J303, 3), 'Raw Data'!G303:J303, 0), 'Raw Data'!O303-'Raw Data'!P303&gt;3), 'Raw Data'!I303, 0))</f>
        <v/>
      </c>
      <c r="K310">
        <f>IF(ISBLANK('Raw Data'!J303), 0, IF(AND(2=MATCH(LARGE('Raw Data'!G303:J303, 3), 'Raw Data'!G303:J303, 0), AND('Raw Data'!P303-'Raw Data'!O303&lt;4, 'Raw Data'!P303-'Raw Data'!O303&gt;0)), 'Raw Data'!H303, 0))</f>
        <v/>
      </c>
      <c r="L310">
        <f>IF(ISBLANK('Raw Data'!J303), 0, IF(AND(1=MATCH(LARGE('Raw Data'!G303:J303, 3), 'Raw Data'!G303:J303, 0), AND('Raw Data'!O303-'Raw Data'!P303&lt;4, 'Raw Data'!O303-'Raw Data'!P303&gt;0)), 'Raw Data'!G303, 0))</f>
        <v/>
      </c>
      <c r="M310">
        <f>IF(ISBLANK('Raw Data'!J303), 0, IF(AND(4=MATCH(LARGE('Raw Data'!G303:J303, 2), 'Raw Data'!G303:J303, 0), 'Raw Data'!P303-'Raw Data'!O303&gt;3), 'Raw Data'!J303, 0))</f>
        <v/>
      </c>
      <c r="N310">
        <f>IF(ISBLANK('Raw Data'!J303), 0, IF(AND(3=MATCH(LARGE('Raw Data'!G303:J303, 2), 'Raw Data'!G303:J303, 0), 'Raw Data'!O303-'Raw Data'!P303&gt;3), 'Raw Data'!I303, 0))</f>
        <v/>
      </c>
      <c r="O310">
        <f>IF(ISBLANK('Raw Data'!J303), 0, IF(AND(2=MATCH(LARGE('Raw Data'!G303:J303, 2), 'Raw Data'!G303:J303, 0), AND('Raw Data'!P303-'Raw Data'!O303&lt;4, 'Raw Data'!P303-'Raw Data'!O303&gt;0)), 'Raw Data'!H303, 0))</f>
        <v/>
      </c>
      <c r="P310">
        <f>IF(ISBLANK('Raw Data'!J303), 0, IF(AND(1=MATCH(LARGE('Raw Data'!G303:J303, 2), 'Raw Data'!G303:J303, 0), AND('Raw Data'!O303-'Raw Data'!P303&lt;4, 'Raw Data'!O303-'Raw Data'!P303&gt;0)), 'Raw Data'!G303, 0))</f>
        <v/>
      </c>
      <c r="Q310">
        <f>IF(ISBLANK('Raw Data'!J303), 0, IF(AND(4=MATCH(LARGE('Raw Data'!G303:J303, 1), 'Raw Data'!G303:J303, 0), 'Raw Data'!P303-'Raw Data'!O303&gt;3), 'Raw Data'!J303, 0))</f>
        <v/>
      </c>
      <c r="R310">
        <f>IF(ISBLANK('Raw Data'!J303), 0, IF(AND(3=MATCH(LARGE('Raw Data'!G303:J303, 1), 'Raw Data'!G303:J303, 0), 'Raw Data'!O303-'Raw Data'!P303&gt;3), 'Raw Data'!I303, 0))</f>
        <v/>
      </c>
      <c r="S310">
        <f>IF(AND('Raw Data'!P303-'Raw Data'!O303&gt;4, 'Raw Data'!F303&lt;'Raw Data'!C303), 'Raw Data'!J303, 0)</f>
        <v/>
      </c>
      <c r="T310">
        <f>IF(AND('Raw Data'!O303-'Raw Data'!P303&gt;4, 'Raw Data'!F303&gt;'Raw Data'!C303), 'Raw Data'!I303, 0)</f>
        <v/>
      </c>
      <c r="U310">
        <f>IF(AND('Raw Data'!P303-'Raw Data'!O303&lt;3, 'Raw Data'!P303&gt;'Raw Data'!O303, 'Raw Data'!F303&lt;'Raw Data'!C303), 'Raw Data'!H303, 0)</f>
        <v/>
      </c>
      <c r="V310">
        <f>IF(AND('Raw Data'!P303-'Raw Data'!O303&lt;3, 'Raw Data'!P303&gt;'Raw Data'!O303, 'Raw Data'!F303&gt;'Raw Data'!C303), 'Raw Data'!G303, 0)</f>
        <v/>
      </c>
    </row>
    <row r="311">
      <c r="A311">
        <f>IF(AND('Raw Data'!F304&lt;'Raw Data'!C304, 'Raw Data'!P304&gt;'Raw Data'!O304, 'Raw Data'!P304-'Raw Data'!O304&gt;3), 'Raw Data'!J304, 0)</f>
        <v/>
      </c>
      <c r="B311">
        <f>IF(AND('Raw Data'!C304&lt;'Raw Data'!F304, 'Raw Data'!O304&gt;'Raw Data'!P304, 'Raw Data'!O304-'Raw Data'!P304&gt;3), 'Raw Data'!I304, 0)</f>
        <v/>
      </c>
      <c r="C311">
        <f>IF(AND('Raw Data'!F304&lt;'Raw Data'!C304, 'Raw Data'!P304&gt;'Raw Data'!O304, 'Raw Data'!P304-'Raw Data'!O304&lt;4), 'Raw Data'!H304, 0)</f>
        <v/>
      </c>
      <c r="D311">
        <f>IF(AND('Raw Data'!C304&lt;'Raw Data'!F304, 'Raw Data'!O304&gt;'Raw Data'!P304, 'Raw Data'!O304-'Raw Data'!P304&lt;4), 'Raw Data'!G304, 0)</f>
        <v/>
      </c>
      <c r="E311">
        <f>IF(ISBLANK('Raw Data'!J304), 0, IF(AND(4=MATCH(LARGE('Raw Data'!G304:J304, 4), 'Raw Data'!G304:J304, 0), 'Raw Data'!P304-'Raw Data'!O304&gt;3), 'Raw Data'!J304, 0))</f>
        <v/>
      </c>
      <c r="F311">
        <f>IF(ISBLANK('Raw Data'!J304), 0, IF(AND(3=MATCH(LARGE('Raw Data'!G304:J304, 4), 'Raw Data'!G304:J304, 0), 'Raw Data'!O304-'Raw Data'!P304&gt;3), 'Raw Data'!I304, 0))</f>
        <v/>
      </c>
      <c r="G311">
        <f>IF(ISBLANK('Raw Data'!J304), 0, IF(AND(2=MATCH(LARGE('Raw Data'!G304:J304, 4), 'Raw Data'!G304:J304, 0), AND('Raw Data'!P304-'Raw Data'!O304&lt;4, 'Raw Data'!P304-'Raw Data'!O304&gt;0)), 'Raw Data'!H304, 0))</f>
        <v/>
      </c>
      <c r="H311">
        <f>IF(ISBLANK('Raw Data'!J304), 0, IF(AND(1=MATCH(LARGE('Raw Data'!G304:J304, 4), 'Raw Data'!G304:J304, 0), AND('Raw Data'!O304-'Raw Data'!P304&lt;4, 'Raw Data'!O304-'Raw Data'!P304&gt;0)), 'Raw Data'!G304, 0))</f>
        <v/>
      </c>
      <c r="I311">
        <f>IF(ISBLANK('Raw Data'!J304), 0, IF(AND(4=MATCH(LARGE('Raw Data'!G304:J304, 3), 'Raw Data'!G304:J304, 0), 'Raw Data'!P304-'Raw Data'!O304&gt;3), 'Raw Data'!J304, 0))</f>
        <v/>
      </c>
      <c r="J311">
        <f>IF(ISBLANK('Raw Data'!J304), 0, IF(AND(3=MATCH(LARGE('Raw Data'!G304:J304, 3), 'Raw Data'!G304:J304, 0), 'Raw Data'!O304-'Raw Data'!P304&gt;3), 'Raw Data'!I304, 0))</f>
        <v/>
      </c>
      <c r="K311">
        <f>IF(ISBLANK('Raw Data'!J304), 0, IF(AND(2=MATCH(LARGE('Raw Data'!G304:J304, 3), 'Raw Data'!G304:J304, 0), AND('Raw Data'!P304-'Raw Data'!O304&lt;4, 'Raw Data'!P304-'Raw Data'!O304&gt;0)), 'Raw Data'!H304, 0))</f>
        <v/>
      </c>
      <c r="L311">
        <f>IF(ISBLANK('Raw Data'!J304), 0, IF(AND(1=MATCH(LARGE('Raw Data'!G304:J304, 3), 'Raw Data'!G304:J304, 0), AND('Raw Data'!O304-'Raw Data'!P304&lt;4, 'Raw Data'!O304-'Raw Data'!P304&gt;0)), 'Raw Data'!G304, 0))</f>
        <v/>
      </c>
      <c r="M311">
        <f>IF(ISBLANK('Raw Data'!J304), 0, IF(AND(4=MATCH(LARGE('Raw Data'!G304:J304, 2), 'Raw Data'!G304:J304, 0), 'Raw Data'!P304-'Raw Data'!O304&gt;3), 'Raw Data'!J304, 0))</f>
        <v/>
      </c>
      <c r="N311">
        <f>IF(ISBLANK('Raw Data'!J304), 0, IF(AND(3=MATCH(LARGE('Raw Data'!G304:J304, 2), 'Raw Data'!G304:J304, 0), 'Raw Data'!O304-'Raw Data'!P304&gt;3), 'Raw Data'!I304, 0))</f>
        <v/>
      </c>
      <c r="O311">
        <f>IF(ISBLANK('Raw Data'!J304), 0, IF(AND(2=MATCH(LARGE('Raw Data'!G304:J304, 2), 'Raw Data'!G304:J304, 0), AND('Raw Data'!P304-'Raw Data'!O304&lt;4, 'Raw Data'!P304-'Raw Data'!O304&gt;0)), 'Raw Data'!H304, 0))</f>
        <v/>
      </c>
      <c r="P311">
        <f>IF(ISBLANK('Raw Data'!J304), 0, IF(AND(1=MATCH(LARGE('Raw Data'!G304:J304, 2), 'Raw Data'!G304:J304, 0), AND('Raw Data'!O304-'Raw Data'!P304&lt;4, 'Raw Data'!O304-'Raw Data'!P304&gt;0)), 'Raw Data'!G304, 0))</f>
        <v/>
      </c>
      <c r="Q311">
        <f>IF(ISBLANK('Raw Data'!J304), 0, IF(AND(4=MATCH(LARGE('Raw Data'!G304:J304, 1), 'Raw Data'!G304:J304, 0), 'Raw Data'!P304-'Raw Data'!O304&gt;3), 'Raw Data'!J304, 0))</f>
        <v/>
      </c>
      <c r="R311">
        <f>IF(ISBLANK('Raw Data'!J304), 0, IF(AND(3=MATCH(LARGE('Raw Data'!G304:J304, 1), 'Raw Data'!G304:J304, 0), 'Raw Data'!O304-'Raw Data'!P304&gt;3), 'Raw Data'!I304, 0))</f>
        <v/>
      </c>
      <c r="S311">
        <f>IF(AND('Raw Data'!P304-'Raw Data'!O304&gt;4, 'Raw Data'!F304&lt;'Raw Data'!C304), 'Raw Data'!J304, 0)</f>
        <v/>
      </c>
      <c r="T311">
        <f>IF(AND('Raw Data'!O304-'Raw Data'!P304&gt;4, 'Raw Data'!F304&gt;'Raw Data'!C304), 'Raw Data'!I304, 0)</f>
        <v/>
      </c>
      <c r="U311">
        <f>IF(AND('Raw Data'!P304-'Raw Data'!O304&lt;3, 'Raw Data'!P304&gt;'Raw Data'!O304, 'Raw Data'!F304&lt;'Raw Data'!C304), 'Raw Data'!H304, 0)</f>
        <v/>
      </c>
      <c r="V311">
        <f>IF(AND('Raw Data'!P304-'Raw Data'!O304&lt;3, 'Raw Data'!P304&gt;'Raw Data'!O304, 'Raw Data'!F304&gt;'Raw Data'!C304), 'Raw Data'!G304, 0)</f>
        <v/>
      </c>
    </row>
    <row r="312">
      <c r="A312">
        <f>IF(AND('Raw Data'!F305&lt;'Raw Data'!C305, 'Raw Data'!P305&gt;'Raw Data'!O305, 'Raw Data'!P305-'Raw Data'!O305&gt;3), 'Raw Data'!J305, 0)</f>
        <v/>
      </c>
      <c r="B312">
        <f>IF(AND('Raw Data'!C305&lt;'Raw Data'!F305, 'Raw Data'!O305&gt;'Raw Data'!P305, 'Raw Data'!O305-'Raw Data'!P305&gt;3), 'Raw Data'!I305, 0)</f>
        <v/>
      </c>
      <c r="C312">
        <f>IF(AND('Raw Data'!F305&lt;'Raw Data'!C305, 'Raw Data'!P305&gt;'Raw Data'!O305, 'Raw Data'!P305-'Raw Data'!O305&lt;4), 'Raw Data'!H305, 0)</f>
        <v/>
      </c>
      <c r="D312">
        <f>IF(AND('Raw Data'!C305&lt;'Raw Data'!F305, 'Raw Data'!O305&gt;'Raw Data'!P305, 'Raw Data'!O305-'Raw Data'!P305&lt;4), 'Raw Data'!G305, 0)</f>
        <v/>
      </c>
      <c r="E312">
        <f>IF(ISBLANK('Raw Data'!J305), 0, IF(AND(4=MATCH(LARGE('Raw Data'!G305:J305, 4), 'Raw Data'!G305:J305, 0), 'Raw Data'!P305-'Raw Data'!O305&gt;3), 'Raw Data'!J305, 0))</f>
        <v/>
      </c>
      <c r="F312">
        <f>IF(ISBLANK('Raw Data'!J305), 0, IF(AND(3=MATCH(LARGE('Raw Data'!G305:J305, 4), 'Raw Data'!G305:J305, 0), 'Raw Data'!O305-'Raw Data'!P305&gt;3), 'Raw Data'!I305, 0))</f>
        <v/>
      </c>
      <c r="G312">
        <f>IF(ISBLANK('Raw Data'!J305), 0, IF(AND(2=MATCH(LARGE('Raw Data'!G305:J305, 4), 'Raw Data'!G305:J305, 0), AND('Raw Data'!P305-'Raw Data'!O305&lt;4, 'Raw Data'!P305-'Raw Data'!O305&gt;0)), 'Raw Data'!H305, 0))</f>
        <v/>
      </c>
      <c r="H312">
        <f>IF(ISBLANK('Raw Data'!J305), 0, IF(AND(1=MATCH(LARGE('Raw Data'!G305:J305, 4), 'Raw Data'!G305:J305, 0), AND('Raw Data'!O305-'Raw Data'!P305&lt;4, 'Raw Data'!O305-'Raw Data'!P305&gt;0)), 'Raw Data'!G305, 0))</f>
        <v/>
      </c>
      <c r="I312">
        <f>IF(ISBLANK('Raw Data'!J305), 0, IF(AND(4=MATCH(LARGE('Raw Data'!G305:J305, 3), 'Raw Data'!G305:J305, 0), 'Raw Data'!P305-'Raw Data'!O305&gt;3), 'Raw Data'!J305, 0))</f>
        <v/>
      </c>
      <c r="J312">
        <f>IF(ISBLANK('Raw Data'!J305), 0, IF(AND(3=MATCH(LARGE('Raw Data'!G305:J305, 3), 'Raw Data'!G305:J305, 0), 'Raw Data'!O305-'Raw Data'!P305&gt;3), 'Raw Data'!I305, 0))</f>
        <v/>
      </c>
      <c r="K312">
        <f>IF(ISBLANK('Raw Data'!J305), 0, IF(AND(2=MATCH(LARGE('Raw Data'!G305:J305, 3), 'Raw Data'!G305:J305, 0), AND('Raw Data'!P305-'Raw Data'!O305&lt;4, 'Raw Data'!P305-'Raw Data'!O305&gt;0)), 'Raw Data'!H305, 0))</f>
        <v/>
      </c>
      <c r="L312">
        <f>IF(ISBLANK('Raw Data'!J305), 0, IF(AND(1=MATCH(LARGE('Raw Data'!G305:J305, 3), 'Raw Data'!G305:J305, 0), AND('Raw Data'!O305-'Raw Data'!P305&lt;4, 'Raw Data'!O305-'Raw Data'!P305&gt;0)), 'Raw Data'!G305, 0))</f>
        <v/>
      </c>
      <c r="M312">
        <f>IF(ISBLANK('Raw Data'!J305), 0, IF(AND(4=MATCH(LARGE('Raw Data'!G305:J305, 2), 'Raw Data'!G305:J305, 0), 'Raw Data'!P305-'Raw Data'!O305&gt;3), 'Raw Data'!J305, 0))</f>
        <v/>
      </c>
      <c r="N312">
        <f>IF(ISBLANK('Raw Data'!J305), 0, IF(AND(3=MATCH(LARGE('Raw Data'!G305:J305, 2), 'Raw Data'!G305:J305, 0), 'Raw Data'!O305-'Raw Data'!P305&gt;3), 'Raw Data'!I305, 0))</f>
        <v/>
      </c>
      <c r="O312">
        <f>IF(ISBLANK('Raw Data'!J305), 0, IF(AND(2=MATCH(LARGE('Raw Data'!G305:J305, 2), 'Raw Data'!G305:J305, 0), AND('Raw Data'!P305-'Raw Data'!O305&lt;4, 'Raw Data'!P305-'Raw Data'!O305&gt;0)), 'Raw Data'!H305, 0))</f>
        <v/>
      </c>
      <c r="P312">
        <f>IF(ISBLANK('Raw Data'!J305), 0, IF(AND(1=MATCH(LARGE('Raw Data'!G305:J305, 2), 'Raw Data'!G305:J305, 0), AND('Raw Data'!O305-'Raw Data'!P305&lt;4, 'Raw Data'!O305-'Raw Data'!P305&gt;0)), 'Raw Data'!G305, 0))</f>
        <v/>
      </c>
      <c r="Q312">
        <f>IF(ISBLANK('Raw Data'!J305), 0, IF(AND(4=MATCH(LARGE('Raw Data'!G305:J305, 1), 'Raw Data'!G305:J305, 0), 'Raw Data'!P305-'Raw Data'!O305&gt;3), 'Raw Data'!J305, 0))</f>
        <v/>
      </c>
      <c r="R312">
        <f>IF(ISBLANK('Raw Data'!J305), 0, IF(AND(3=MATCH(LARGE('Raw Data'!G305:J305, 1), 'Raw Data'!G305:J305, 0), 'Raw Data'!O305-'Raw Data'!P305&gt;3), 'Raw Data'!I305, 0))</f>
        <v/>
      </c>
      <c r="S312">
        <f>IF(AND('Raw Data'!P305-'Raw Data'!O305&gt;4, 'Raw Data'!F305&lt;'Raw Data'!C305), 'Raw Data'!J305, 0)</f>
        <v/>
      </c>
      <c r="T312">
        <f>IF(AND('Raw Data'!O305-'Raw Data'!P305&gt;4, 'Raw Data'!F305&gt;'Raw Data'!C305), 'Raw Data'!I305, 0)</f>
        <v/>
      </c>
      <c r="U312">
        <f>IF(AND('Raw Data'!P305-'Raw Data'!O305&lt;3, 'Raw Data'!P305&gt;'Raw Data'!O305, 'Raw Data'!F305&lt;'Raw Data'!C305), 'Raw Data'!H305, 0)</f>
        <v/>
      </c>
      <c r="V312">
        <f>IF(AND('Raw Data'!P305-'Raw Data'!O305&lt;3, 'Raw Data'!P305&gt;'Raw Data'!O305, 'Raw Data'!F305&gt;'Raw Data'!C305), 'Raw Data'!G305, 0)</f>
        <v/>
      </c>
    </row>
    <row r="313">
      <c r="A313">
        <f>IF(AND('Raw Data'!F306&lt;'Raw Data'!C306, 'Raw Data'!P306&gt;'Raw Data'!O306, 'Raw Data'!P306-'Raw Data'!O306&gt;3), 'Raw Data'!J306, 0)</f>
        <v/>
      </c>
      <c r="B313">
        <f>IF(AND('Raw Data'!C306&lt;'Raw Data'!F306, 'Raw Data'!O306&gt;'Raw Data'!P306, 'Raw Data'!O306-'Raw Data'!P306&gt;3), 'Raw Data'!I306, 0)</f>
        <v/>
      </c>
      <c r="C313">
        <f>IF(AND('Raw Data'!F306&lt;'Raw Data'!C306, 'Raw Data'!P306&gt;'Raw Data'!O306, 'Raw Data'!P306-'Raw Data'!O306&lt;4), 'Raw Data'!H306, 0)</f>
        <v/>
      </c>
      <c r="D313">
        <f>IF(AND('Raw Data'!C306&lt;'Raw Data'!F306, 'Raw Data'!O306&gt;'Raw Data'!P306, 'Raw Data'!O306-'Raw Data'!P306&lt;4), 'Raw Data'!G306, 0)</f>
        <v/>
      </c>
      <c r="E313">
        <f>IF(ISBLANK('Raw Data'!J306), 0, IF(AND(4=MATCH(LARGE('Raw Data'!G306:J306, 4), 'Raw Data'!G306:J306, 0), 'Raw Data'!P306-'Raw Data'!O306&gt;3), 'Raw Data'!J306, 0))</f>
        <v/>
      </c>
      <c r="F313">
        <f>IF(ISBLANK('Raw Data'!J306), 0, IF(AND(3=MATCH(LARGE('Raw Data'!G306:J306, 4), 'Raw Data'!G306:J306, 0), 'Raw Data'!O306-'Raw Data'!P306&gt;3), 'Raw Data'!I306, 0))</f>
        <v/>
      </c>
      <c r="G313">
        <f>IF(ISBLANK('Raw Data'!J306), 0, IF(AND(2=MATCH(LARGE('Raw Data'!G306:J306, 4), 'Raw Data'!G306:J306, 0), AND('Raw Data'!P306-'Raw Data'!O306&lt;4, 'Raw Data'!P306-'Raw Data'!O306&gt;0)), 'Raw Data'!H306, 0))</f>
        <v/>
      </c>
      <c r="H313">
        <f>IF(ISBLANK('Raw Data'!J306), 0, IF(AND(1=MATCH(LARGE('Raw Data'!G306:J306, 4), 'Raw Data'!G306:J306, 0), AND('Raw Data'!O306-'Raw Data'!P306&lt;4, 'Raw Data'!O306-'Raw Data'!P306&gt;0)), 'Raw Data'!G306, 0))</f>
        <v/>
      </c>
      <c r="I313">
        <f>IF(ISBLANK('Raw Data'!J306), 0, IF(AND(4=MATCH(LARGE('Raw Data'!G306:J306, 3), 'Raw Data'!G306:J306, 0), 'Raw Data'!P306-'Raw Data'!O306&gt;3), 'Raw Data'!J306, 0))</f>
        <v/>
      </c>
      <c r="J313">
        <f>IF(ISBLANK('Raw Data'!J306), 0, IF(AND(3=MATCH(LARGE('Raw Data'!G306:J306, 3), 'Raw Data'!G306:J306, 0), 'Raw Data'!O306-'Raw Data'!P306&gt;3), 'Raw Data'!I306, 0))</f>
        <v/>
      </c>
      <c r="K313">
        <f>IF(ISBLANK('Raw Data'!J306), 0, IF(AND(2=MATCH(LARGE('Raw Data'!G306:J306, 3), 'Raw Data'!G306:J306, 0), AND('Raw Data'!P306-'Raw Data'!O306&lt;4, 'Raw Data'!P306-'Raw Data'!O306&gt;0)), 'Raw Data'!H306, 0))</f>
        <v/>
      </c>
      <c r="L313">
        <f>IF(ISBLANK('Raw Data'!J306), 0, IF(AND(1=MATCH(LARGE('Raw Data'!G306:J306, 3), 'Raw Data'!G306:J306, 0), AND('Raw Data'!O306-'Raw Data'!P306&lt;4, 'Raw Data'!O306-'Raw Data'!P306&gt;0)), 'Raw Data'!G306, 0))</f>
        <v/>
      </c>
      <c r="M313">
        <f>IF(ISBLANK('Raw Data'!J306), 0, IF(AND(4=MATCH(LARGE('Raw Data'!G306:J306, 2), 'Raw Data'!G306:J306, 0), 'Raw Data'!P306-'Raw Data'!O306&gt;3), 'Raw Data'!J306, 0))</f>
        <v/>
      </c>
      <c r="N313">
        <f>IF(ISBLANK('Raw Data'!J306), 0, IF(AND(3=MATCH(LARGE('Raw Data'!G306:J306, 2), 'Raw Data'!G306:J306, 0), 'Raw Data'!O306-'Raw Data'!P306&gt;3), 'Raw Data'!I306, 0))</f>
        <v/>
      </c>
      <c r="O313">
        <f>IF(ISBLANK('Raw Data'!J306), 0, IF(AND(2=MATCH(LARGE('Raw Data'!G306:J306, 2), 'Raw Data'!G306:J306, 0), AND('Raw Data'!P306-'Raw Data'!O306&lt;4, 'Raw Data'!P306-'Raw Data'!O306&gt;0)), 'Raw Data'!H306, 0))</f>
        <v/>
      </c>
      <c r="P313">
        <f>IF(ISBLANK('Raw Data'!J306), 0, IF(AND(1=MATCH(LARGE('Raw Data'!G306:J306, 2), 'Raw Data'!G306:J306, 0), AND('Raw Data'!O306-'Raw Data'!P306&lt;4, 'Raw Data'!O306-'Raw Data'!P306&gt;0)), 'Raw Data'!G306, 0))</f>
        <v/>
      </c>
      <c r="Q313">
        <f>IF(ISBLANK('Raw Data'!J306), 0, IF(AND(4=MATCH(LARGE('Raw Data'!G306:J306, 1), 'Raw Data'!G306:J306, 0), 'Raw Data'!P306-'Raw Data'!O306&gt;3), 'Raw Data'!J306, 0))</f>
        <v/>
      </c>
      <c r="R313">
        <f>IF(ISBLANK('Raw Data'!J306), 0, IF(AND(3=MATCH(LARGE('Raw Data'!G306:J306, 1), 'Raw Data'!G306:J306, 0), 'Raw Data'!O306-'Raw Data'!P306&gt;3), 'Raw Data'!I306, 0))</f>
        <v/>
      </c>
      <c r="S313">
        <f>IF(AND('Raw Data'!P306-'Raw Data'!O306&gt;4, 'Raw Data'!F306&lt;'Raw Data'!C306), 'Raw Data'!J306, 0)</f>
        <v/>
      </c>
      <c r="T313">
        <f>IF(AND('Raw Data'!O306-'Raw Data'!P306&gt;4, 'Raw Data'!F306&gt;'Raw Data'!C306), 'Raw Data'!I306, 0)</f>
        <v/>
      </c>
      <c r="U313">
        <f>IF(AND('Raw Data'!P306-'Raw Data'!O306&lt;3, 'Raw Data'!P306&gt;'Raw Data'!O306, 'Raw Data'!F306&lt;'Raw Data'!C306), 'Raw Data'!H306, 0)</f>
        <v/>
      </c>
      <c r="V313">
        <f>IF(AND('Raw Data'!P306-'Raw Data'!O306&lt;3, 'Raw Data'!P306&gt;'Raw Data'!O306, 'Raw Data'!F306&gt;'Raw Data'!C306), 'Raw Data'!G306, 0)</f>
        <v/>
      </c>
    </row>
    <row r="314">
      <c r="A314">
        <f>IF(AND('Raw Data'!F307&lt;'Raw Data'!C307, 'Raw Data'!P307&gt;'Raw Data'!O307, 'Raw Data'!P307-'Raw Data'!O307&gt;3), 'Raw Data'!J307, 0)</f>
        <v/>
      </c>
      <c r="B314">
        <f>IF(AND('Raw Data'!C307&lt;'Raw Data'!F307, 'Raw Data'!O307&gt;'Raw Data'!P307, 'Raw Data'!O307-'Raw Data'!P307&gt;3), 'Raw Data'!I307, 0)</f>
        <v/>
      </c>
      <c r="C314">
        <f>IF(AND('Raw Data'!F307&lt;'Raw Data'!C307, 'Raw Data'!P307&gt;'Raw Data'!O307, 'Raw Data'!P307-'Raw Data'!O307&lt;4), 'Raw Data'!H307, 0)</f>
        <v/>
      </c>
      <c r="D314">
        <f>IF(AND('Raw Data'!C307&lt;'Raw Data'!F307, 'Raw Data'!O307&gt;'Raw Data'!P307, 'Raw Data'!O307-'Raw Data'!P307&lt;4), 'Raw Data'!G307, 0)</f>
        <v/>
      </c>
      <c r="E314">
        <f>IF(ISBLANK('Raw Data'!J307), 0, IF(AND(4=MATCH(LARGE('Raw Data'!G307:J307, 4), 'Raw Data'!G307:J307, 0), 'Raw Data'!P307-'Raw Data'!O307&gt;3), 'Raw Data'!J307, 0))</f>
        <v/>
      </c>
      <c r="F314">
        <f>IF(ISBLANK('Raw Data'!J307), 0, IF(AND(3=MATCH(LARGE('Raw Data'!G307:J307, 4), 'Raw Data'!G307:J307, 0), 'Raw Data'!O307-'Raw Data'!P307&gt;3), 'Raw Data'!I307, 0))</f>
        <v/>
      </c>
      <c r="G314">
        <f>IF(ISBLANK('Raw Data'!J307), 0, IF(AND(2=MATCH(LARGE('Raw Data'!G307:J307, 4), 'Raw Data'!G307:J307, 0), AND('Raw Data'!P307-'Raw Data'!O307&lt;4, 'Raw Data'!P307-'Raw Data'!O307&gt;0)), 'Raw Data'!H307, 0))</f>
        <v/>
      </c>
      <c r="H314">
        <f>IF(ISBLANK('Raw Data'!J307), 0, IF(AND(1=MATCH(LARGE('Raw Data'!G307:J307, 4), 'Raw Data'!G307:J307, 0), AND('Raw Data'!O307-'Raw Data'!P307&lt;4, 'Raw Data'!O307-'Raw Data'!P307&gt;0)), 'Raw Data'!G307, 0))</f>
        <v/>
      </c>
      <c r="I314">
        <f>IF(ISBLANK('Raw Data'!J307), 0, IF(AND(4=MATCH(LARGE('Raw Data'!G307:J307, 3), 'Raw Data'!G307:J307, 0), 'Raw Data'!P307-'Raw Data'!O307&gt;3), 'Raw Data'!J307, 0))</f>
        <v/>
      </c>
      <c r="J314">
        <f>IF(ISBLANK('Raw Data'!J307), 0, IF(AND(3=MATCH(LARGE('Raw Data'!G307:J307, 3), 'Raw Data'!G307:J307, 0), 'Raw Data'!O307-'Raw Data'!P307&gt;3), 'Raw Data'!I307, 0))</f>
        <v/>
      </c>
      <c r="K314">
        <f>IF(ISBLANK('Raw Data'!J307), 0, IF(AND(2=MATCH(LARGE('Raw Data'!G307:J307, 3), 'Raw Data'!G307:J307, 0), AND('Raw Data'!P307-'Raw Data'!O307&lt;4, 'Raw Data'!P307-'Raw Data'!O307&gt;0)), 'Raw Data'!H307, 0))</f>
        <v/>
      </c>
      <c r="L314">
        <f>IF(ISBLANK('Raw Data'!J307), 0, IF(AND(1=MATCH(LARGE('Raw Data'!G307:J307, 3), 'Raw Data'!G307:J307, 0), AND('Raw Data'!O307-'Raw Data'!P307&lt;4, 'Raw Data'!O307-'Raw Data'!P307&gt;0)), 'Raw Data'!G307, 0))</f>
        <v/>
      </c>
      <c r="M314">
        <f>IF(ISBLANK('Raw Data'!J307), 0, IF(AND(4=MATCH(LARGE('Raw Data'!G307:J307, 2), 'Raw Data'!G307:J307, 0), 'Raw Data'!P307-'Raw Data'!O307&gt;3), 'Raw Data'!J307, 0))</f>
        <v/>
      </c>
      <c r="N314">
        <f>IF(ISBLANK('Raw Data'!J307), 0, IF(AND(3=MATCH(LARGE('Raw Data'!G307:J307, 2), 'Raw Data'!G307:J307, 0), 'Raw Data'!O307-'Raw Data'!P307&gt;3), 'Raw Data'!I307, 0))</f>
        <v/>
      </c>
      <c r="O314">
        <f>IF(ISBLANK('Raw Data'!J307), 0, IF(AND(2=MATCH(LARGE('Raw Data'!G307:J307, 2), 'Raw Data'!G307:J307, 0), AND('Raw Data'!P307-'Raw Data'!O307&lt;4, 'Raw Data'!P307-'Raw Data'!O307&gt;0)), 'Raw Data'!H307, 0))</f>
        <v/>
      </c>
      <c r="P314">
        <f>IF(ISBLANK('Raw Data'!J307), 0, IF(AND(1=MATCH(LARGE('Raw Data'!G307:J307, 2), 'Raw Data'!G307:J307, 0), AND('Raw Data'!O307-'Raw Data'!P307&lt;4, 'Raw Data'!O307-'Raw Data'!P307&gt;0)), 'Raw Data'!G307, 0))</f>
        <v/>
      </c>
      <c r="Q314">
        <f>IF(ISBLANK('Raw Data'!J307), 0, IF(AND(4=MATCH(LARGE('Raw Data'!G307:J307, 1), 'Raw Data'!G307:J307, 0), 'Raw Data'!P307-'Raw Data'!O307&gt;3), 'Raw Data'!J307, 0))</f>
        <v/>
      </c>
      <c r="R314">
        <f>IF(ISBLANK('Raw Data'!J307), 0, IF(AND(3=MATCH(LARGE('Raw Data'!G307:J307, 1), 'Raw Data'!G307:J307, 0), 'Raw Data'!O307-'Raw Data'!P307&gt;3), 'Raw Data'!I307, 0))</f>
        <v/>
      </c>
      <c r="S314">
        <f>IF(AND('Raw Data'!P307-'Raw Data'!O307&gt;4, 'Raw Data'!F307&lt;'Raw Data'!C307), 'Raw Data'!J307, 0)</f>
        <v/>
      </c>
      <c r="T314">
        <f>IF(AND('Raw Data'!O307-'Raw Data'!P307&gt;4, 'Raw Data'!F307&gt;'Raw Data'!C307), 'Raw Data'!I307, 0)</f>
        <v/>
      </c>
      <c r="U314">
        <f>IF(AND('Raw Data'!P307-'Raw Data'!O307&lt;3, 'Raw Data'!P307&gt;'Raw Data'!O307, 'Raw Data'!F307&lt;'Raw Data'!C307), 'Raw Data'!H307, 0)</f>
        <v/>
      </c>
      <c r="V314">
        <f>IF(AND('Raw Data'!P307-'Raw Data'!O307&lt;3, 'Raw Data'!P307&gt;'Raw Data'!O307, 'Raw Data'!F307&gt;'Raw Data'!C307), 'Raw Data'!G307, 0)</f>
        <v/>
      </c>
    </row>
    <row r="315">
      <c r="A315">
        <f>IF(AND('Raw Data'!F308&lt;'Raw Data'!C308, 'Raw Data'!P308&gt;'Raw Data'!O308, 'Raw Data'!P308-'Raw Data'!O308&gt;3), 'Raw Data'!J308, 0)</f>
        <v/>
      </c>
      <c r="B315">
        <f>IF(AND('Raw Data'!C308&lt;'Raw Data'!F308, 'Raw Data'!O308&gt;'Raw Data'!P308, 'Raw Data'!O308-'Raw Data'!P308&gt;3), 'Raw Data'!I308, 0)</f>
        <v/>
      </c>
      <c r="C315">
        <f>IF(AND('Raw Data'!F308&lt;'Raw Data'!C308, 'Raw Data'!P308&gt;'Raw Data'!O308, 'Raw Data'!P308-'Raw Data'!O308&lt;4), 'Raw Data'!H308, 0)</f>
        <v/>
      </c>
      <c r="D315">
        <f>IF(AND('Raw Data'!C308&lt;'Raw Data'!F308, 'Raw Data'!O308&gt;'Raw Data'!P308, 'Raw Data'!O308-'Raw Data'!P308&lt;4), 'Raw Data'!G308, 0)</f>
        <v/>
      </c>
      <c r="E315">
        <f>IF(ISBLANK('Raw Data'!J308), 0, IF(AND(4=MATCH(LARGE('Raw Data'!G308:J308, 4), 'Raw Data'!G308:J308, 0), 'Raw Data'!P308-'Raw Data'!O308&gt;3), 'Raw Data'!J308, 0))</f>
        <v/>
      </c>
      <c r="F315">
        <f>IF(ISBLANK('Raw Data'!J308), 0, IF(AND(3=MATCH(LARGE('Raw Data'!G308:J308, 4), 'Raw Data'!G308:J308, 0), 'Raw Data'!O308-'Raw Data'!P308&gt;3), 'Raw Data'!I308, 0))</f>
        <v/>
      </c>
      <c r="G315">
        <f>IF(ISBLANK('Raw Data'!J308), 0, IF(AND(2=MATCH(LARGE('Raw Data'!G308:J308, 4), 'Raw Data'!G308:J308, 0), AND('Raw Data'!P308-'Raw Data'!O308&lt;4, 'Raw Data'!P308-'Raw Data'!O308&gt;0)), 'Raw Data'!H308, 0))</f>
        <v/>
      </c>
      <c r="H315">
        <f>IF(ISBLANK('Raw Data'!J308), 0, IF(AND(1=MATCH(LARGE('Raw Data'!G308:J308, 4), 'Raw Data'!G308:J308, 0), AND('Raw Data'!O308-'Raw Data'!P308&lt;4, 'Raw Data'!O308-'Raw Data'!P308&gt;0)), 'Raw Data'!G308, 0))</f>
        <v/>
      </c>
      <c r="I315">
        <f>IF(ISBLANK('Raw Data'!J308), 0, IF(AND(4=MATCH(LARGE('Raw Data'!G308:J308, 3), 'Raw Data'!G308:J308, 0), 'Raw Data'!P308-'Raw Data'!O308&gt;3), 'Raw Data'!J308, 0))</f>
        <v/>
      </c>
      <c r="J315">
        <f>IF(ISBLANK('Raw Data'!J308), 0, IF(AND(3=MATCH(LARGE('Raw Data'!G308:J308, 3), 'Raw Data'!G308:J308, 0), 'Raw Data'!O308-'Raw Data'!P308&gt;3), 'Raw Data'!I308, 0))</f>
        <v/>
      </c>
      <c r="K315">
        <f>IF(ISBLANK('Raw Data'!J308), 0, IF(AND(2=MATCH(LARGE('Raw Data'!G308:J308, 3), 'Raw Data'!G308:J308, 0), AND('Raw Data'!P308-'Raw Data'!O308&lt;4, 'Raw Data'!P308-'Raw Data'!O308&gt;0)), 'Raw Data'!H308, 0))</f>
        <v/>
      </c>
      <c r="L315">
        <f>IF(ISBLANK('Raw Data'!J308), 0, IF(AND(1=MATCH(LARGE('Raw Data'!G308:J308, 3), 'Raw Data'!G308:J308, 0), AND('Raw Data'!O308-'Raw Data'!P308&lt;4, 'Raw Data'!O308-'Raw Data'!P308&gt;0)), 'Raw Data'!G308, 0))</f>
        <v/>
      </c>
      <c r="M315">
        <f>IF(ISBLANK('Raw Data'!J308), 0, IF(AND(4=MATCH(LARGE('Raw Data'!G308:J308, 2), 'Raw Data'!G308:J308, 0), 'Raw Data'!P308-'Raw Data'!O308&gt;3), 'Raw Data'!J308, 0))</f>
        <v/>
      </c>
      <c r="N315">
        <f>IF(ISBLANK('Raw Data'!J308), 0, IF(AND(3=MATCH(LARGE('Raw Data'!G308:J308, 2), 'Raw Data'!G308:J308, 0), 'Raw Data'!O308-'Raw Data'!P308&gt;3), 'Raw Data'!I308, 0))</f>
        <v/>
      </c>
      <c r="O315">
        <f>IF(ISBLANK('Raw Data'!J308), 0, IF(AND(2=MATCH(LARGE('Raw Data'!G308:J308, 2), 'Raw Data'!G308:J308, 0), AND('Raw Data'!P308-'Raw Data'!O308&lt;4, 'Raw Data'!P308-'Raw Data'!O308&gt;0)), 'Raw Data'!H308, 0))</f>
        <v/>
      </c>
      <c r="P315">
        <f>IF(ISBLANK('Raw Data'!J308), 0, IF(AND(1=MATCH(LARGE('Raw Data'!G308:J308, 2), 'Raw Data'!G308:J308, 0), AND('Raw Data'!O308-'Raw Data'!P308&lt;4, 'Raw Data'!O308-'Raw Data'!P308&gt;0)), 'Raw Data'!G308, 0))</f>
        <v/>
      </c>
      <c r="Q315">
        <f>IF(ISBLANK('Raw Data'!J308), 0, IF(AND(4=MATCH(LARGE('Raw Data'!G308:J308, 1), 'Raw Data'!G308:J308, 0), 'Raw Data'!P308-'Raw Data'!O308&gt;3), 'Raw Data'!J308, 0))</f>
        <v/>
      </c>
      <c r="R315">
        <f>IF(ISBLANK('Raw Data'!J308), 0, IF(AND(3=MATCH(LARGE('Raw Data'!G308:J308, 1), 'Raw Data'!G308:J308, 0), 'Raw Data'!O308-'Raw Data'!P308&gt;3), 'Raw Data'!I308, 0))</f>
        <v/>
      </c>
      <c r="S315">
        <f>IF(AND('Raw Data'!P308-'Raw Data'!O308&gt;4, 'Raw Data'!F308&lt;'Raw Data'!C308), 'Raw Data'!J308, 0)</f>
        <v/>
      </c>
      <c r="T315">
        <f>IF(AND('Raw Data'!O308-'Raw Data'!P308&gt;4, 'Raw Data'!F308&gt;'Raw Data'!C308), 'Raw Data'!I308, 0)</f>
        <v/>
      </c>
      <c r="U315">
        <f>IF(AND('Raw Data'!P308-'Raw Data'!O308&lt;3, 'Raw Data'!P308&gt;'Raw Data'!O308, 'Raw Data'!F308&lt;'Raw Data'!C308), 'Raw Data'!H308, 0)</f>
        <v/>
      </c>
      <c r="V315">
        <f>IF(AND('Raw Data'!P308-'Raw Data'!O308&lt;3, 'Raw Data'!P308&gt;'Raw Data'!O308, 'Raw Data'!F308&gt;'Raw Data'!C308), 'Raw Data'!G308, 0)</f>
        <v/>
      </c>
    </row>
    <row r="316">
      <c r="A316">
        <f>IF(AND('Raw Data'!F309&lt;'Raw Data'!C309, 'Raw Data'!P309&gt;'Raw Data'!O309, 'Raw Data'!P309-'Raw Data'!O309&gt;3), 'Raw Data'!J309, 0)</f>
        <v/>
      </c>
      <c r="B316">
        <f>IF(AND('Raw Data'!C309&lt;'Raw Data'!F309, 'Raw Data'!O309&gt;'Raw Data'!P309, 'Raw Data'!O309-'Raw Data'!P309&gt;3), 'Raw Data'!I309, 0)</f>
        <v/>
      </c>
      <c r="C316">
        <f>IF(AND('Raw Data'!F309&lt;'Raw Data'!C309, 'Raw Data'!P309&gt;'Raw Data'!O309, 'Raw Data'!P309-'Raw Data'!O309&lt;4), 'Raw Data'!H309, 0)</f>
        <v/>
      </c>
      <c r="D316">
        <f>IF(AND('Raw Data'!C309&lt;'Raw Data'!F309, 'Raw Data'!O309&gt;'Raw Data'!P309, 'Raw Data'!O309-'Raw Data'!P309&lt;4), 'Raw Data'!G309, 0)</f>
        <v/>
      </c>
      <c r="E316">
        <f>IF(ISBLANK('Raw Data'!J309), 0, IF(AND(4=MATCH(LARGE('Raw Data'!G309:J309, 4), 'Raw Data'!G309:J309, 0), 'Raw Data'!P309-'Raw Data'!O309&gt;3), 'Raw Data'!J309, 0))</f>
        <v/>
      </c>
      <c r="F316">
        <f>IF(ISBLANK('Raw Data'!J309), 0, IF(AND(3=MATCH(LARGE('Raw Data'!G309:J309, 4), 'Raw Data'!G309:J309, 0), 'Raw Data'!O309-'Raw Data'!P309&gt;3), 'Raw Data'!I309, 0))</f>
        <v/>
      </c>
      <c r="G316">
        <f>IF(ISBLANK('Raw Data'!J309), 0, IF(AND(2=MATCH(LARGE('Raw Data'!G309:J309, 4), 'Raw Data'!G309:J309, 0), AND('Raw Data'!P309-'Raw Data'!O309&lt;4, 'Raw Data'!P309-'Raw Data'!O309&gt;0)), 'Raw Data'!H309, 0))</f>
        <v/>
      </c>
      <c r="H316">
        <f>IF(ISBLANK('Raw Data'!J309), 0, IF(AND(1=MATCH(LARGE('Raw Data'!G309:J309, 4), 'Raw Data'!G309:J309, 0), AND('Raw Data'!O309-'Raw Data'!P309&lt;4, 'Raw Data'!O309-'Raw Data'!P309&gt;0)), 'Raw Data'!G309, 0))</f>
        <v/>
      </c>
      <c r="I316">
        <f>IF(ISBLANK('Raw Data'!J309), 0, IF(AND(4=MATCH(LARGE('Raw Data'!G309:J309, 3), 'Raw Data'!G309:J309, 0), 'Raw Data'!P309-'Raw Data'!O309&gt;3), 'Raw Data'!J309, 0))</f>
        <v/>
      </c>
      <c r="J316">
        <f>IF(ISBLANK('Raw Data'!J309), 0, IF(AND(3=MATCH(LARGE('Raw Data'!G309:J309, 3), 'Raw Data'!G309:J309, 0), 'Raw Data'!O309-'Raw Data'!P309&gt;3), 'Raw Data'!I309, 0))</f>
        <v/>
      </c>
      <c r="K316">
        <f>IF(ISBLANK('Raw Data'!J309), 0, IF(AND(2=MATCH(LARGE('Raw Data'!G309:J309, 3), 'Raw Data'!G309:J309, 0), AND('Raw Data'!P309-'Raw Data'!O309&lt;4, 'Raw Data'!P309-'Raw Data'!O309&gt;0)), 'Raw Data'!H309, 0))</f>
        <v/>
      </c>
      <c r="L316">
        <f>IF(ISBLANK('Raw Data'!J309), 0, IF(AND(1=MATCH(LARGE('Raw Data'!G309:J309, 3), 'Raw Data'!G309:J309, 0), AND('Raw Data'!O309-'Raw Data'!P309&lt;4, 'Raw Data'!O309-'Raw Data'!P309&gt;0)), 'Raw Data'!G309, 0))</f>
        <v/>
      </c>
      <c r="M316">
        <f>IF(ISBLANK('Raw Data'!J309), 0, IF(AND(4=MATCH(LARGE('Raw Data'!G309:J309, 2), 'Raw Data'!G309:J309, 0), 'Raw Data'!P309-'Raw Data'!O309&gt;3), 'Raw Data'!J309, 0))</f>
        <v/>
      </c>
      <c r="N316">
        <f>IF(ISBLANK('Raw Data'!J309), 0, IF(AND(3=MATCH(LARGE('Raw Data'!G309:J309, 2), 'Raw Data'!G309:J309, 0), 'Raw Data'!O309-'Raw Data'!P309&gt;3), 'Raw Data'!I309, 0))</f>
        <v/>
      </c>
      <c r="O316">
        <f>IF(ISBLANK('Raw Data'!J309), 0, IF(AND(2=MATCH(LARGE('Raw Data'!G309:J309, 2), 'Raw Data'!G309:J309, 0), AND('Raw Data'!P309-'Raw Data'!O309&lt;4, 'Raw Data'!P309-'Raw Data'!O309&gt;0)), 'Raw Data'!H309, 0))</f>
        <v/>
      </c>
      <c r="P316">
        <f>IF(ISBLANK('Raw Data'!J309), 0, IF(AND(1=MATCH(LARGE('Raw Data'!G309:J309, 2), 'Raw Data'!G309:J309, 0), AND('Raw Data'!O309-'Raw Data'!P309&lt;4, 'Raw Data'!O309-'Raw Data'!P309&gt;0)), 'Raw Data'!G309, 0))</f>
        <v/>
      </c>
      <c r="Q316">
        <f>IF(ISBLANK('Raw Data'!J309), 0, IF(AND(4=MATCH(LARGE('Raw Data'!G309:J309, 1), 'Raw Data'!G309:J309, 0), 'Raw Data'!P309-'Raw Data'!O309&gt;3), 'Raw Data'!J309, 0))</f>
        <v/>
      </c>
      <c r="R316">
        <f>IF(ISBLANK('Raw Data'!J309), 0, IF(AND(3=MATCH(LARGE('Raw Data'!G309:J309, 1), 'Raw Data'!G309:J309, 0), 'Raw Data'!O309-'Raw Data'!P309&gt;3), 'Raw Data'!I309, 0))</f>
        <v/>
      </c>
      <c r="S316">
        <f>IF(AND('Raw Data'!P309-'Raw Data'!O309&gt;4, 'Raw Data'!F309&lt;'Raw Data'!C309), 'Raw Data'!J309, 0)</f>
        <v/>
      </c>
      <c r="T316">
        <f>IF(AND('Raw Data'!O309-'Raw Data'!P309&gt;4, 'Raw Data'!F309&gt;'Raw Data'!C309), 'Raw Data'!I309, 0)</f>
        <v/>
      </c>
      <c r="U316">
        <f>IF(AND('Raw Data'!P309-'Raw Data'!O309&lt;3, 'Raw Data'!P309&gt;'Raw Data'!O309, 'Raw Data'!F309&lt;'Raw Data'!C309), 'Raw Data'!H309, 0)</f>
        <v/>
      </c>
      <c r="V316">
        <f>IF(AND('Raw Data'!P309-'Raw Data'!O309&lt;3, 'Raw Data'!P309&gt;'Raw Data'!O309, 'Raw Data'!F309&gt;'Raw Data'!C309), 'Raw Data'!G309, 0)</f>
        <v/>
      </c>
    </row>
    <row r="317">
      <c r="A317">
        <f>IF(AND('Raw Data'!F310&lt;'Raw Data'!C310, 'Raw Data'!P310&gt;'Raw Data'!O310, 'Raw Data'!P310-'Raw Data'!O310&gt;3), 'Raw Data'!J310, 0)</f>
        <v/>
      </c>
      <c r="B317">
        <f>IF(AND('Raw Data'!C310&lt;'Raw Data'!F310, 'Raw Data'!O310&gt;'Raw Data'!P310, 'Raw Data'!O310-'Raw Data'!P310&gt;3), 'Raw Data'!I310, 0)</f>
        <v/>
      </c>
      <c r="C317">
        <f>IF(AND('Raw Data'!F310&lt;'Raw Data'!C310, 'Raw Data'!P310&gt;'Raw Data'!O310, 'Raw Data'!P310-'Raw Data'!O310&lt;4), 'Raw Data'!H310, 0)</f>
        <v/>
      </c>
      <c r="D317">
        <f>IF(AND('Raw Data'!C310&lt;'Raw Data'!F310, 'Raw Data'!O310&gt;'Raw Data'!P310, 'Raw Data'!O310-'Raw Data'!P310&lt;4), 'Raw Data'!G310, 0)</f>
        <v/>
      </c>
      <c r="E317">
        <f>IF(ISBLANK('Raw Data'!J310), 0, IF(AND(4=MATCH(LARGE('Raw Data'!G310:J310, 4), 'Raw Data'!G310:J310, 0), 'Raw Data'!P310-'Raw Data'!O310&gt;3), 'Raw Data'!J310, 0))</f>
        <v/>
      </c>
      <c r="F317">
        <f>IF(ISBLANK('Raw Data'!J310), 0, IF(AND(3=MATCH(LARGE('Raw Data'!G310:J310, 4), 'Raw Data'!G310:J310, 0), 'Raw Data'!O310-'Raw Data'!P310&gt;3), 'Raw Data'!I310, 0))</f>
        <v/>
      </c>
      <c r="G317">
        <f>IF(ISBLANK('Raw Data'!J310), 0, IF(AND(2=MATCH(LARGE('Raw Data'!G310:J310, 4), 'Raw Data'!G310:J310, 0), AND('Raw Data'!P310-'Raw Data'!O310&lt;4, 'Raw Data'!P310-'Raw Data'!O310&gt;0)), 'Raw Data'!H310, 0))</f>
        <v/>
      </c>
      <c r="H317">
        <f>IF(ISBLANK('Raw Data'!J310), 0, IF(AND(1=MATCH(LARGE('Raw Data'!G310:J310, 4), 'Raw Data'!G310:J310, 0), AND('Raw Data'!O310-'Raw Data'!P310&lt;4, 'Raw Data'!O310-'Raw Data'!P310&gt;0)), 'Raw Data'!G310, 0))</f>
        <v/>
      </c>
      <c r="I317">
        <f>IF(ISBLANK('Raw Data'!J310), 0, IF(AND(4=MATCH(LARGE('Raw Data'!G310:J310, 3), 'Raw Data'!G310:J310, 0), 'Raw Data'!P310-'Raw Data'!O310&gt;3), 'Raw Data'!J310, 0))</f>
        <v/>
      </c>
      <c r="J317">
        <f>IF(ISBLANK('Raw Data'!J310), 0, IF(AND(3=MATCH(LARGE('Raw Data'!G310:J310, 3), 'Raw Data'!G310:J310, 0), 'Raw Data'!O310-'Raw Data'!P310&gt;3), 'Raw Data'!I310, 0))</f>
        <v/>
      </c>
      <c r="K317">
        <f>IF(ISBLANK('Raw Data'!J310), 0, IF(AND(2=MATCH(LARGE('Raw Data'!G310:J310, 3), 'Raw Data'!G310:J310, 0), AND('Raw Data'!P310-'Raw Data'!O310&lt;4, 'Raw Data'!P310-'Raw Data'!O310&gt;0)), 'Raw Data'!H310, 0))</f>
        <v/>
      </c>
      <c r="L317">
        <f>IF(ISBLANK('Raw Data'!J310), 0, IF(AND(1=MATCH(LARGE('Raw Data'!G310:J310, 3), 'Raw Data'!G310:J310, 0), AND('Raw Data'!O310-'Raw Data'!P310&lt;4, 'Raw Data'!O310-'Raw Data'!P310&gt;0)), 'Raw Data'!G310, 0))</f>
        <v/>
      </c>
      <c r="M317">
        <f>IF(ISBLANK('Raw Data'!J310), 0, IF(AND(4=MATCH(LARGE('Raw Data'!G310:J310, 2), 'Raw Data'!G310:J310, 0), 'Raw Data'!P310-'Raw Data'!O310&gt;3), 'Raw Data'!J310, 0))</f>
        <v/>
      </c>
      <c r="N317">
        <f>IF(ISBLANK('Raw Data'!J310), 0, IF(AND(3=MATCH(LARGE('Raw Data'!G310:J310, 2), 'Raw Data'!G310:J310, 0), 'Raw Data'!O310-'Raw Data'!P310&gt;3), 'Raw Data'!I310, 0))</f>
        <v/>
      </c>
      <c r="O317">
        <f>IF(ISBLANK('Raw Data'!J310), 0, IF(AND(2=MATCH(LARGE('Raw Data'!G310:J310, 2), 'Raw Data'!G310:J310, 0), AND('Raw Data'!P310-'Raw Data'!O310&lt;4, 'Raw Data'!P310-'Raw Data'!O310&gt;0)), 'Raw Data'!H310, 0))</f>
        <v/>
      </c>
      <c r="P317">
        <f>IF(ISBLANK('Raw Data'!J310), 0, IF(AND(1=MATCH(LARGE('Raw Data'!G310:J310, 2), 'Raw Data'!G310:J310, 0), AND('Raw Data'!O310-'Raw Data'!P310&lt;4, 'Raw Data'!O310-'Raw Data'!P310&gt;0)), 'Raw Data'!G310, 0))</f>
        <v/>
      </c>
      <c r="Q317">
        <f>IF(ISBLANK('Raw Data'!J310), 0, IF(AND(4=MATCH(LARGE('Raw Data'!G310:J310, 1), 'Raw Data'!G310:J310, 0), 'Raw Data'!P310-'Raw Data'!O310&gt;3), 'Raw Data'!J310, 0))</f>
        <v/>
      </c>
      <c r="R317">
        <f>IF(ISBLANK('Raw Data'!J310), 0, IF(AND(3=MATCH(LARGE('Raw Data'!G310:J310, 1), 'Raw Data'!G310:J310, 0), 'Raw Data'!O310-'Raw Data'!P310&gt;3), 'Raw Data'!I310, 0))</f>
        <v/>
      </c>
      <c r="S317">
        <f>IF(AND('Raw Data'!P310-'Raw Data'!O310&gt;4, 'Raw Data'!F310&lt;'Raw Data'!C310), 'Raw Data'!J310, 0)</f>
        <v/>
      </c>
      <c r="T317">
        <f>IF(AND('Raw Data'!O310-'Raw Data'!P310&gt;4, 'Raw Data'!F310&gt;'Raw Data'!C310), 'Raw Data'!I310, 0)</f>
        <v/>
      </c>
      <c r="U317">
        <f>IF(AND('Raw Data'!P310-'Raw Data'!O310&lt;3, 'Raw Data'!P310&gt;'Raw Data'!O310, 'Raw Data'!F310&lt;'Raw Data'!C310), 'Raw Data'!H310, 0)</f>
        <v/>
      </c>
      <c r="V317">
        <f>IF(AND('Raw Data'!P310-'Raw Data'!O310&lt;3, 'Raw Data'!P310&gt;'Raw Data'!O310, 'Raw Data'!F310&gt;'Raw Data'!C310), 'Raw Data'!G310, 0)</f>
        <v/>
      </c>
    </row>
    <row r="318">
      <c r="A318">
        <f>IF(AND('Raw Data'!F311&lt;'Raw Data'!C311, 'Raw Data'!P311&gt;'Raw Data'!O311, 'Raw Data'!P311-'Raw Data'!O311&gt;3), 'Raw Data'!J311, 0)</f>
        <v/>
      </c>
      <c r="B318">
        <f>IF(AND('Raw Data'!C311&lt;'Raw Data'!F311, 'Raw Data'!O311&gt;'Raw Data'!P311, 'Raw Data'!O311-'Raw Data'!P311&gt;3), 'Raw Data'!I311, 0)</f>
        <v/>
      </c>
      <c r="C318">
        <f>IF(AND('Raw Data'!F311&lt;'Raw Data'!C311, 'Raw Data'!P311&gt;'Raw Data'!O311, 'Raw Data'!P311-'Raw Data'!O311&lt;4), 'Raw Data'!H311, 0)</f>
        <v/>
      </c>
      <c r="D318">
        <f>IF(AND('Raw Data'!C311&lt;'Raw Data'!F311, 'Raw Data'!O311&gt;'Raw Data'!P311, 'Raw Data'!O311-'Raw Data'!P311&lt;4), 'Raw Data'!G311, 0)</f>
        <v/>
      </c>
      <c r="E318">
        <f>IF(ISBLANK('Raw Data'!J311), 0, IF(AND(4=MATCH(LARGE('Raw Data'!G311:J311, 4), 'Raw Data'!G311:J311, 0), 'Raw Data'!P311-'Raw Data'!O311&gt;3), 'Raw Data'!J311, 0))</f>
        <v/>
      </c>
      <c r="F318">
        <f>IF(ISBLANK('Raw Data'!J311), 0, IF(AND(3=MATCH(LARGE('Raw Data'!G311:J311, 4), 'Raw Data'!G311:J311, 0), 'Raw Data'!O311-'Raw Data'!P311&gt;3), 'Raw Data'!I311, 0))</f>
        <v/>
      </c>
      <c r="G318">
        <f>IF(ISBLANK('Raw Data'!J311), 0, IF(AND(2=MATCH(LARGE('Raw Data'!G311:J311, 4), 'Raw Data'!G311:J311, 0), AND('Raw Data'!P311-'Raw Data'!O311&lt;4, 'Raw Data'!P311-'Raw Data'!O311&gt;0)), 'Raw Data'!H311, 0))</f>
        <v/>
      </c>
      <c r="H318">
        <f>IF(ISBLANK('Raw Data'!J311), 0, IF(AND(1=MATCH(LARGE('Raw Data'!G311:J311, 4), 'Raw Data'!G311:J311, 0), AND('Raw Data'!O311-'Raw Data'!P311&lt;4, 'Raw Data'!O311-'Raw Data'!P311&gt;0)), 'Raw Data'!G311, 0))</f>
        <v/>
      </c>
      <c r="I318">
        <f>IF(ISBLANK('Raw Data'!J311), 0, IF(AND(4=MATCH(LARGE('Raw Data'!G311:J311, 3), 'Raw Data'!G311:J311, 0), 'Raw Data'!P311-'Raw Data'!O311&gt;3), 'Raw Data'!J311, 0))</f>
        <v/>
      </c>
      <c r="J318">
        <f>IF(ISBLANK('Raw Data'!J311), 0, IF(AND(3=MATCH(LARGE('Raw Data'!G311:J311, 3), 'Raw Data'!G311:J311, 0), 'Raw Data'!O311-'Raw Data'!P311&gt;3), 'Raw Data'!I311, 0))</f>
        <v/>
      </c>
      <c r="K318">
        <f>IF(ISBLANK('Raw Data'!J311), 0, IF(AND(2=MATCH(LARGE('Raw Data'!G311:J311, 3), 'Raw Data'!G311:J311, 0), AND('Raw Data'!P311-'Raw Data'!O311&lt;4, 'Raw Data'!P311-'Raw Data'!O311&gt;0)), 'Raw Data'!H311, 0))</f>
        <v/>
      </c>
      <c r="L318">
        <f>IF(ISBLANK('Raw Data'!J311), 0, IF(AND(1=MATCH(LARGE('Raw Data'!G311:J311, 3), 'Raw Data'!G311:J311, 0), AND('Raw Data'!O311-'Raw Data'!P311&lt;4, 'Raw Data'!O311-'Raw Data'!P311&gt;0)), 'Raw Data'!G311, 0))</f>
        <v/>
      </c>
      <c r="M318">
        <f>IF(ISBLANK('Raw Data'!J311), 0, IF(AND(4=MATCH(LARGE('Raw Data'!G311:J311, 2), 'Raw Data'!G311:J311, 0), 'Raw Data'!P311-'Raw Data'!O311&gt;3), 'Raw Data'!J311, 0))</f>
        <v/>
      </c>
      <c r="N318">
        <f>IF(ISBLANK('Raw Data'!J311), 0, IF(AND(3=MATCH(LARGE('Raw Data'!G311:J311, 2), 'Raw Data'!G311:J311, 0), 'Raw Data'!O311-'Raw Data'!P311&gt;3), 'Raw Data'!I311, 0))</f>
        <v/>
      </c>
      <c r="O318">
        <f>IF(ISBLANK('Raw Data'!J311), 0, IF(AND(2=MATCH(LARGE('Raw Data'!G311:J311, 2), 'Raw Data'!G311:J311, 0), AND('Raw Data'!P311-'Raw Data'!O311&lt;4, 'Raw Data'!P311-'Raw Data'!O311&gt;0)), 'Raw Data'!H311, 0))</f>
        <v/>
      </c>
      <c r="P318">
        <f>IF(ISBLANK('Raw Data'!J311), 0, IF(AND(1=MATCH(LARGE('Raw Data'!G311:J311, 2), 'Raw Data'!G311:J311, 0), AND('Raw Data'!O311-'Raw Data'!P311&lt;4, 'Raw Data'!O311-'Raw Data'!P311&gt;0)), 'Raw Data'!G311, 0))</f>
        <v/>
      </c>
      <c r="Q318">
        <f>IF(ISBLANK('Raw Data'!J311), 0, IF(AND(4=MATCH(LARGE('Raw Data'!G311:J311, 1), 'Raw Data'!G311:J311, 0), 'Raw Data'!P311-'Raw Data'!O311&gt;3), 'Raw Data'!J311, 0))</f>
        <v/>
      </c>
      <c r="R318">
        <f>IF(ISBLANK('Raw Data'!J311), 0, IF(AND(3=MATCH(LARGE('Raw Data'!G311:J311, 1), 'Raw Data'!G311:J311, 0), 'Raw Data'!O311-'Raw Data'!P311&gt;3), 'Raw Data'!I311, 0))</f>
        <v/>
      </c>
      <c r="S318">
        <f>IF(AND('Raw Data'!P311-'Raw Data'!O311&gt;4, 'Raw Data'!F311&lt;'Raw Data'!C311), 'Raw Data'!J311, 0)</f>
        <v/>
      </c>
      <c r="T318">
        <f>IF(AND('Raw Data'!O311-'Raw Data'!P311&gt;4, 'Raw Data'!F311&gt;'Raw Data'!C311), 'Raw Data'!I311, 0)</f>
        <v/>
      </c>
      <c r="U318">
        <f>IF(AND('Raw Data'!P311-'Raw Data'!O311&lt;3, 'Raw Data'!P311&gt;'Raw Data'!O311, 'Raw Data'!F311&lt;'Raw Data'!C311), 'Raw Data'!H311, 0)</f>
        <v/>
      </c>
      <c r="V318">
        <f>IF(AND('Raw Data'!P311-'Raw Data'!O311&lt;3, 'Raw Data'!P311&gt;'Raw Data'!O311, 'Raw Data'!F311&gt;'Raw Data'!C311), 'Raw Data'!G311, 0)</f>
        <v/>
      </c>
    </row>
    <row r="319">
      <c r="A319">
        <f>IF(AND('Raw Data'!F312&lt;'Raw Data'!C312, 'Raw Data'!P312&gt;'Raw Data'!O312, 'Raw Data'!P312-'Raw Data'!O312&gt;3), 'Raw Data'!J312, 0)</f>
        <v/>
      </c>
      <c r="B319">
        <f>IF(AND('Raw Data'!C312&lt;'Raw Data'!F312, 'Raw Data'!O312&gt;'Raw Data'!P312, 'Raw Data'!O312-'Raw Data'!P312&gt;3), 'Raw Data'!I312, 0)</f>
        <v/>
      </c>
      <c r="C319">
        <f>IF(AND('Raw Data'!F312&lt;'Raw Data'!C312, 'Raw Data'!P312&gt;'Raw Data'!O312, 'Raw Data'!P312-'Raw Data'!O312&lt;4), 'Raw Data'!H312, 0)</f>
        <v/>
      </c>
      <c r="D319">
        <f>IF(AND('Raw Data'!C312&lt;'Raw Data'!F312, 'Raw Data'!O312&gt;'Raw Data'!P312, 'Raw Data'!O312-'Raw Data'!P312&lt;4), 'Raw Data'!G312, 0)</f>
        <v/>
      </c>
      <c r="E319">
        <f>IF(ISBLANK('Raw Data'!J312), 0, IF(AND(4=MATCH(LARGE('Raw Data'!G312:J312, 4), 'Raw Data'!G312:J312, 0), 'Raw Data'!P312-'Raw Data'!O312&gt;3), 'Raw Data'!J312, 0))</f>
        <v/>
      </c>
      <c r="F319">
        <f>IF(ISBLANK('Raw Data'!J312), 0, IF(AND(3=MATCH(LARGE('Raw Data'!G312:J312, 4), 'Raw Data'!G312:J312, 0), 'Raw Data'!O312-'Raw Data'!P312&gt;3), 'Raw Data'!I312, 0))</f>
        <v/>
      </c>
      <c r="G319">
        <f>IF(ISBLANK('Raw Data'!J312), 0, IF(AND(2=MATCH(LARGE('Raw Data'!G312:J312, 4), 'Raw Data'!G312:J312, 0), AND('Raw Data'!P312-'Raw Data'!O312&lt;4, 'Raw Data'!P312-'Raw Data'!O312&gt;0)), 'Raw Data'!H312, 0))</f>
        <v/>
      </c>
      <c r="H319">
        <f>IF(ISBLANK('Raw Data'!J312), 0, IF(AND(1=MATCH(LARGE('Raw Data'!G312:J312, 4), 'Raw Data'!G312:J312, 0), AND('Raw Data'!O312-'Raw Data'!P312&lt;4, 'Raw Data'!O312-'Raw Data'!P312&gt;0)), 'Raw Data'!G312, 0))</f>
        <v/>
      </c>
      <c r="I319">
        <f>IF(ISBLANK('Raw Data'!J312), 0, IF(AND(4=MATCH(LARGE('Raw Data'!G312:J312, 3), 'Raw Data'!G312:J312, 0), 'Raw Data'!P312-'Raw Data'!O312&gt;3), 'Raw Data'!J312, 0))</f>
        <v/>
      </c>
      <c r="J319">
        <f>IF(ISBLANK('Raw Data'!J312), 0, IF(AND(3=MATCH(LARGE('Raw Data'!G312:J312, 3), 'Raw Data'!G312:J312, 0), 'Raw Data'!O312-'Raw Data'!P312&gt;3), 'Raw Data'!I312, 0))</f>
        <v/>
      </c>
      <c r="K319">
        <f>IF(ISBLANK('Raw Data'!J312), 0, IF(AND(2=MATCH(LARGE('Raw Data'!G312:J312, 3), 'Raw Data'!G312:J312, 0), AND('Raw Data'!P312-'Raw Data'!O312&lt;4, 'Raw Data'!P312-'Raw Data'!O312&gt;0)), 'Raw Data'!H312, 0))</f>
        <v/>
      </c>
      <c r="L319">
        <f>IF(ISBLANK('Raw Data'!J312), 0, IF(AND(1=MATCH(LARGE('Raw Data'!G312:J312, 3), 'Raw Data'!G312:J312, 0), AND('Raw Data'!O312-'Raw Data'!P312&lt;4, 'Raw Data'!O312-'Raw Data'!P312&gt;0)), 'Raw Data'!G312, 0))</f>
        <v/>
      </c>
      <c r="M319">
        <f>IF(ISBLANK('Raw Data'!J312), 0, IF(AND(4=MATCH(LARGE('Raw Data'!G312:J312, 2), 'Raw Data'!G312:J312, 0), 'Raw Data'!P312-'Raw Data'!O312&gt;3), 'Raw Data'!J312, 0))</f>
        <v/>
      </c>
      <c r="N319">
        <f>IF(ISBLANK('Raw Data'!J312), 0, IF(AND(3=MATCH(LARGE('Raw Data'!G312:J312, 2), 'Raw Data'!G312:J312, 0), 'Raw Data'!O312-'Raw Data'!P312&gt;3), 'Raw Data'!I312, 0))</f>
        <v/>
      </c>
      <c r="O319">
        <f>IF(ISBLANK('Raw Data'!J312), 0, IF(AND(2=MATCH(LARGE('Raw Data'!G312:J312, 2), 'Raw Data'!G312:J312, 0), AND('Raw Data'!P312-'Raw Data'!O312&lt;4, 'Raw Data'!P312-'Raw Data'!O312&gt;0)), 'Raw Data'!H312, 0))</f>
        <v/>
      </c>
      <c r="P319">
        <f>IF(ISBLANK('Raw Data'!J312), 0, IF(AND(1=MATCH(LARGE('Raw Data'!G312:J312, 2), 'Raw Data'!G312:J312, 0), AND('Raw Data'!O312-'Raw Data'!P312&lt;4, 'Raw Data'!O312-'Raw Data'!P312&gt;0)), 'Raw Data'!G312, 0))</f>
        <v/>
      </c>
      <c r="Q319">
        <f>IF(ISBLANK('Raw Data'!J312), 0, IF(AND(4=MATCH(LARGE('Raw Data'!G312:J312, 1), 'Raw Data'!G312:J312, 0), 'Raw Data'!P312-'Raw Data'!O312&gt;3), 'Raw Data'!J312, 0))</f>
        <v/>
      </c>
      <c r="R319">
        <f>IF(ISBLANK('Raw Data'!J312), 0, IF(AND(3=MATCH(LARGE('Raw Data'!G312:J312, 1), 'Raw Data'!G312:J312, 0), 'Raw Data'!O312-'Raw Data'!P312&gt;3), 'Raw Data'!I312, 0))</f>
        <v/>
      </c>
      <c r="S319">
        <f>IF(AND('Raw Data'!P312-'Raw Data'!O312&gt;4, 'Raw Data'!F312&lt;'Raw Data'!C312), 'Raw Data'!J312, 0)</f>
        <v/>
      </c>
      <c r="T319">
        <f>IF(AND('Raw Data'!O312-'Raw Data'!P312&gt;4, 'Raw Data'!F312&gt;'Raw Data'!C312), 'Raw Data'!I312, 0)</f>
        <v/>
      </c>
      <c r="U319">
        <f>IF(AND('Raw Data'!P312-'Raw Data'!O312&lt;3, 'Raw Data'!P312&gt;'Raw Data'!O312, 'Raw Data'!F312&lt;'Raw Data'!C312), 'Raw Data'!H312, 0)</f>
        <v/>
      </c>
      <c r="V319">
        <f>IF(AND('Raw Data'!P312-'Raw Data'!O312&lt;3, 'Raw Data'!P312&gt;'Raw Data'!O312, 'Raw Data'!F312&gt;'Raw Data'!C312), 'Raw Data'!G312, 0)</f>
        <v/>
      </c>
    </row>
    <row r="320">
      <c r="A320">
        <f>IF(AND('Raw Data'!F313&lt;'Raw Data'!C313, 'Raw Data'!P313&gt;'Raw Data'!O313, 'Raw Data'!P313-'Raw Data'!O313&gt;3), 'Raw Data'!J313, 0)</f>
        <v/>
      </c>
      <c r="B320">
        <f>IF(AND('Raw Data'!C313&lt;'Raw Data'!F313, 'Raw Data'!O313&gt;'Raw Data'!P313, 'Raw Data'!O313-'Raw Data'!P313&gt;3), 'Raw Data'!I313, 0)</f>
        <v/>
      </c>
      <c r="C320">
        <f>IF(AND('Raw Data'!F313&lt;'Raw Data'!C313, 'Raw Data'!P313&gt;'Raw Data'!O313, 'Raw Data'!P313-'Raw Data'!O313&lt;4), 'Raw Data'!H313, 0)</f>
        <v/>
      </c>
      <c r="D320">
        <f>IF(AND('Raw Data'!C313&lt;'Raw Data'!F313, 'Raw Data'!O313&gt;'Raw Data'!P313, 'Raw Data'!O313-'Raw Data'!P313&lt;4), 'Raw Data'!G313, 0)</f>
        <v/>
      </c>
      <c r="E320">
        <f>IF(ISBLANK('Raw Data'!J313), 0, IF(AND(4=MATCH(LARGE('Raw Data'!G313:J313, 4), 'Raw Data'!G313:J313, 0), 'Raw Data'!P313-'Raw Data'!O313&gt;3), 'Raw Data'!J313, 0))</f>
        <v/>
      </c>
      <c r="F320">
        <f>IF(ISBLANK('Raw Data'!J313), 0, IF(AND(3=MATCH(LARGE('Raw Data'!G313:J313, 4), 'Raw Data'!G313:J313, 0), 'Raw Data'!O313-'Raw Data'!P313&gt;3), 'Raw Data'!I313, 0))</f>
        <v/>
      </c>
      <c r="G320">
        <f>IF(ISBLANK('Raw Data'!J313), 0, IF(AND(2=MATCH(LARGE('Raw Data'!G313:J313, 4), 'Raw Data'!G313:J313, 0), AND('Raw Data'!P313-'Raw Data'!O313&lt;4, 'Raw Data'!P313-'Raw Data'!O313&gt;0)), 'Raw Data'!H313, 0))</f>
        <v/>
      </c>
      <c r="H320">
        <f>IF(ISBLANK('Raw Data'!J313), 0, IF(AND(1=MATCH(LARGE('Raw Data'!G313:J313, 4), 'Raw Data'!G313:J313, 0), AND('Raw Data'!O313-'Raw Data'!P313&lt;4, 'Raw Data'!O313-'Raw Data'!P313&gt;0)), 'Raw Data'!G313, 0))</f>
        <v/>
      </c>
      <c r="I320">
        <f>IF(ISBLANK('Raw Data'!J313), 0, IF(AND(4=MATCH(LARGE('Raw Data'!G313:J313, 3), 'Raw Data'!G313:J313, 0), 'Raw Data'!P313-'Raw Data'!O313&gt;3), 'Raw Data'!J313, 0))</f>
        <v/>
      </c>
      <c r="J320">
        <f>IF(ISBLANK('Raw Data'!J313), 0, IF(AND(3=MATCH(LARGE('Raw Data'!G313:J313, 3), 'Raw Data'!G313:J313, 0), 'Raw Data'!O313-'Raw Data'!P313&gt;3), 'Raw Data'!I313, 0))</f>
        <v/>
      </c>
      <c r="K320">
        <f>IF(ISBLANK('Raw Data'!J313), 0, IF(AND(2=MATCH(LARGE('Raw Data'!G313:J313, 3), 'Raw Data'!G313:J313, 0), AND('Raw Data'!P313-'Raw Data'!O313&lt;4, 'Raw Data'!P313-'Raw Data'!O313&gt;0)), 'Raw Data'!H313, 0))</f>
        <v/>
      </c>
      <c r="L320">
        <f>IF(ISBLANK('Raw Data'!J313), 0, IF(AND(1=MATCH(LARGE('Raw Data'!G313:J313, 3), 'Raw Data'!G313:J313, 0), AND('Raw Data'!O313-'Raw Data'!P313&lt;4, 'Raw Data'!O313-'Raw Data'!P313&gt;0)), 'Raw Data'!G313, 0))</f>
        <v/>
      </c>
      <c r="M320">
        <f>IF(ISBLANK('Raw Data'!J313), 0, IF(AND(4=MATCH(LARGE('Raw Data'!G313:J313, 2), 'Raw Data'!G313:J313, 0), 'Raw Data'!P313-'Raw Data'!O313&gt;3), 'Raw Data'!J313, 0))</f>
        <v/>
      </c>
      <c r="N320">
        <f>IF(ISBLANK('Raw Data'!J313), 0, IF(AND(3=MATCH(LARGE('Raw Data'!G313:J313, 2), 'Raw Data'!G313:J313, 0), 'Raw Data'!O313-'Raw Data'!P313&gt;3), 'Raw Data'!I313, 0))</f>
        <v/>
      </c>
      <c r="O320">
        <f>IF(ISBLANK('Raw Data'!J313), 0, IF(AND(2=MATCH(LARGE('Raw Data'!G313:J313, 2), 'Raw Data'!G313:J313, 0), AND('Raw Data'!P313-'Raw Data'!O313&lt;4, 'Raw Data'!P313-'Raw Data'!O313&gt;0)), 'Raw Data'!H313, 0))</f>
        <v/>
      </c>
      <c r="P320">
        <f>IF(ISBLANK('Raw Data'!J313), 0, IF(AND(1=MATCH(LARGE('Raw Data'!G313:J313, 2), 'Raw Data'!G313:J313, 0), AND('Raw Data'!O313-'Raw Data'!P313&lt;4, 'Raw Data'!O313-'Raw Data'!P313&gt;0)), 'Raw Data'!G313, 0))</f>
        <v/>
      </c>
      <c r="Q320">
        <f>IF(ISBLANK('Raw Data'!J313), 0, IF(AND(4=MATCH(LARGE('Raw Data'!G313:J313, 1), 'Raw Data'!G313:J313, 0), 'Raw Data'!P313-'Raw Data'!O313&gt;3), 'Raw Data'!J313, 0))</f>
        <v/>
      </c>
      <c r="R320">
        <f>IF(ISBLANK('Raw Data'!J313), 0, IF(AND(3=MATCH(LARGE('Raw Data'!G313:J313, 1), 'Raw Data'!G313:J313, 0), 'Raw Data'!O313-'Raw Data'!P313&gt;3), 'Raw Data'!I313, 0))</f>
        <v/>
      </c>
      <c r="S320">
        <f>IF(AND('Raw Data'!P313-'Raw Data'!O313&gt;4, 'Raw Data'!F313&lt;'Raw Data'!C313), 'Raw Data'!J313, 0)</f>
        <v/>
      </c>
      <c r="T320">
        <f>IF(AND('Raw Data'!O313-'Raw Data'!P313&gt;4, 'Raw Data'!F313&gt;'Raw Data'!C313), 'Raw Data'!I313, 0)</f>
        <v/>
      </c>
      <c r="U320">
        <f>IF(AND('Raw Data'!P313-'Raw Data'!O313&lt;3, 'Raw Data'!P313&gt;'Raw Data'!O313, 'Raw Data'!F313&lt;'Raw Data'!C313), 'Raw Data'!H313, 0)</f>
        <v/>
      </c>
      <c r="V320">
        <f>IF(AND('Raw Data'!P313-'Raw Data'!O313&lt;3, 'Raw Data'!P313&gt;'Raw Data'!O313, 'Raw Data'!F313&gt;'Raw Data'!C313), 'Raw Data'!G313, 0)</f>
        <v/>
      </c>
    </row>
    <row r="321">
      <c r="A321">
        <f>IF(AND('Raw Data'!F314&lt;'Raw Data'!C314, 'Raw Data'!P314&gt;'Raw Data'!O314, 'Raw Data'!P314-'Raw Data'!O314&gt;3), 'Raw Data'!J314, 0)</f>
        <v/>
      </c>
      <c r="B321">
        <f>IF(AND('Raw Data'!C314&lt;'Raw Data'!F314, 'Raw Data'!O314&gt;'Raw Data'!P314, 'Raw Data'!O314-'Raw Data'!P314&gt;3), 'Raw Data'!I314, 0)</f>
        <v/>
      </c>
      <c r="C321">
        <f>IF(AND('Raw Data'!F314&lt;'Raw Data'!C314, 'Raw Data'!P314&gt;'Raw Data'!O314, 'Raw Data'!P314-'Raw Data'!O314&lt;4), 'Raw Data'!H314, 0)</f>
        <v/>
      </c>
      <c r="D321">
        <f>IF(AND('Raw Data'!C314&lt;'Raw Data'!F314, 'Raw Data'!O314&gt;'Raw Data'!P314, 'Raw Data'!O314-'Raw Data'!P314&lt;4), 'Raw Data'!G314, 0)</f>
        <v/>
      </c>
      <c r="E321">
        <f>IF(ISBLANK('Raw Data'!J314), 0, IF(AND(4=MATCH(LARGE('Raw Data'!G314:J314, 4), 'Raw Data'!G314:J314, 0), 'Raw Data'!P314-'Raw Data'!O314&gt;3), 'Raw Data'!J314, 0))</f>
        <v/>
      </c>
      <c r="F321">
        <f>IF(ISBLANK('Raw Data'!J314), 0, IF(AND(3=MATCH(LARGE('Raw Data'!G314:J314, 4), 'Raw Data'!G314:J314, 0), 'Raw Data'!O314-'Raw Data'!P314&gt;3), 'Raw Data'!I314, 0))</f>
        <v/>
      </c>
      <c r="G321">
        <f>IF(ISBLANK('Raw Data'!J314), 0, IF(AND(2=MATCH(LARGE('Raw Data'!G314:J314, 4), 'Raw Data'!G314:J314, 0), AND('Raw Data'!P314-'Raw Data'!O314&lt;4, 'Raw Data'!P314-'Raw Data'!O314&gt;0)), 'Raw Data'!H314, 0))</f>
        <v/>
      </c>
      <c r="H321">
        <f>IF(ISBLANK('Raw Data'!J314), 0, IF(AND(1=MATCH(LARGE('Raw Data'!G314:J314, 4), 'Raw Data'!G314:J314, 0), AND('Raw Data'!O314-'Raw Data'!P314&lt;4, 'Raw Data'!O314-'Raw Data'!P314&gt;0)), 'Raw Data'!G314, 0))</f>
        <v/>
      </c>
      <c r="I321">
        <f>IF(ISBLANK('Raw Data'!J314), 0, IF(AND(4=MATCH(LARGE('Raw Data'!G314:J314, 3), 'Raw Data'!G314:J314, 0), 'Raw Data'!P314-'Raw Data'!O314&gt;3), 'Raw Data'!J314, 0))</f>
        <v/>
      </c>
      <c r="J321">
        <f>IF(ISBLANK('Raw Data'!J314), 0, IF(AND(3=MATCH(LARGE('Raw Data'!G314:J314, 3), 'Raw Data'!G314:J314, 0), 'Raw Data'!O314-'Raw Data'!P314&gt;3), 'Raw Data'!I314, 0))</f>
        <v/>
      </c>
      <c r="K321">
        <f>IF(ISBLANK('Raw Data'!J314), 0, IF(AND(2=MATCH(LARGE('Raw Data'!G314:J314, 3), 'Raw Data'!G314:J314, 0), AND('Raw Data'!P314-'Raw Data'!O314&lt;4, 'Raw Data'!P314-'Raw Data'!O314&gt;0)), 'Raw Data'!H314, 0))</f>
        <v/>
      </c>
      <c r="L321">
        <f>IF(ISBLANK('Raw Data'!J314), 0, IF(AND(1=MATCH(LARGE('Raw Data'!G314:J314, 3), 'Raw Data'!G314:J314, 0), AND('Raw Data'!O314-'Raw Data'!P314&lt;4, 'Raw Data'!O314-'Raw Data'!P314&gt;0)), 'Raw Data'!G314, 0))</f>
        <v/>
      </c>
      <c r="M321">
        <f>IF(ISBLANK('Raw Data'!J314), 0, IF(AND(4=MATCH(LARGE('Raw Data'!G314:J314, 2), 'Raw Data'!G314:J314, 0), 'Raw Data'!P314-'Raw Data'!O314&gt;3), 'Raw Data'!J314, 0))</f>
        <v/>
      </c>
      <c r="N321">
        <f>IF(ISBLANK('Raw Data'!J314), 0, IF(AND(3=MATCH(LARGE('Raw Data'!G314:J314, 2), 'Raw Data'!G314:J314, 0), 'Raw Data'!O314-'Raw Data'!P314&gt;3), 'Raw Data'!I314, 0))</f>
        <v/>
      </c>
      <c r="O321">
        <f>IF(ISBLANK('Raw Data'!J314), 0, IF(AND(2=MATCH(LARGE('Raw Data'!G314:J314, 2), 'Raw Data'!G314:J314, 0), AND('Raw Data'!P314-'Raw Data'!O314&lt;4, 'Raw Data'!P314-'Raw Data'!O314&gt;0)), 'Raw Data'!H314, 0))</f>
        <v/>
      </c>
      <c r="P321">
        <f>IF(ISBLANK('Raw Data'!J314), 0, IF(AND(1=MATCH(LARGE('Raw Data'!G314:J314, 2), 'Raw Data'!G314:J314, 0), AND('Raw Data'!O314-'Raw Data'!P314&lt;4, 'Raw Data'!O314-'Raw Data'!P314&gt;0)), 'Raw Data'!G314, 0))</f>
        <v/>
      </c>
      <c r="Q321">
        <f>IF(ISBLANK('Raw Data'!J314), 0, IF(AND(4=MATCH(LARGE('Raw Data'!G314:J314, 1), 'Raw Data'!G314:J314, 0), 'Raw Data'!P314-'Raw Data'!O314&gt;3), 'Raw Data'!J314, 0))</f>
        <v/>
      </c>
      <c r="R321">
        <f>IF(ISBLANK('Raw Data'!J314), 0, IF(AND(3=MATCH(LARGE('Raw Data'!G314:J314, 1), 'Raw Data'!G314:J314, 0), 'Raw Data'!O314-'Raw Data'!P314&gt;3), 'Raw Data'!I314, 0))</f>
        <v/>
      </c>
      <c r="S321">
        <f>IF(AND('Raw Data'!P314-'Raw Data'!O314&gt;4, 'Raw Data'!F314&lt;'Raw Data'!C314), 'Raw Data'!J314, 0)</f>
        <v/>
      </c>
      <c r="T321">
        <f>IF(AND('Raw Data'!O314-'Raw Data'!P314&gt;4, 'Raw Data'!F314&gt;'Raw Data'!C314), 'Raw Data'!I314, 0)</f>
        <v/>
      </c>
      <c r="U321">
        <f>IF(AND('Raw Data'!P314-'Raw Data'!O314&lt;3, 'Raw Data'!P314&gt;'Raw Data'!O314, 'Raw Data'!F314&lt;'Raw Data'!C314), 'Raw Data'!H314, 0)</f>
        <v/>
      </c>
      <c r="V321">
        <f>IF(AND('Raw Data'!P314-'Raw Data'!O314&lt;3, 'Raw Data'!P314&gt;'Raw Data'!O314, 'Raw Data'!F314&gt;'Raw Data'!C314), 'Raw Data'!G314, 0)</f>
        <v/>
      </c>
    </row>
    <row r="322">
      <c r="A322">
        <f>IF(AND('Raw Data'!F315&lt;'Raw Data'!C315, 'Raw Data'!P315&gt;'Raw Data'!O315, 'Raw Data'!P315-'Raw Data'!O315&gt;3), 'Raw Data'!J315, 0)</f>
        <v/>
      </c>
      <c r="B322">
        <f>IF(AND('Raw Data'!C315&lt;'Raw Data'!F315, 'Raw Data'!O315&gt;'Raw Data'!P315, 'Raw Data'!O315-'Raw Data'!P315&gt;3), 'Raw Data'!I315, 0)</f>
        <v/>
      </c>
      <c r="C322">
        <f>IF(AND('Raw Data'!F315&lt;'Raw Data'!C315, 'Raw Data'!P315&gt;'Raw Data'!O315, 'Raw Data'!P315-'Raw Data'!O315&lt;4), 'Raw Data'!H315, 0)</f>
        <v/>
      </c>
      <c r="D322">
        <f>IF(AND('Raw Data'!C315&lt;'Raw Data'!F315, 'Raw Data'!O315&gt;'Raw Data'!P315, 'Raw Data'!O315-'Raw Data'!P315&lt;4), 'Raw Data'!G315, 0)</f>
        <v/>
      </c>
      <c r="E322">
        <f>IF(ISBLANK('Raw Data'!J315), 0, IF(AND(4=MATCH(LARGE('Raw Data'!G315:J315, 4), 'Raw Data'!G315:J315, 0), 'Raw Data'!P315-'Raw Data'!O315&gt;3), 'Raw Data'!J315, 0))</f>
        <v/>
      </c>
      <c r="F322">
        <f>IF(ISBLANK('Raw Data'!J315), 0, IF(AND(3=MATCH(LARGE('Raw Data'!G315:J315, 4), 'Raw Data'!G315:J315, 0), 'Raw Data'!O315-'Raw Data'!P315&gt;3), 'Raw Data'!I315, 0))</f>
        <v/>
      </c>
      <c r="G322">
        <f>IF(ISBLANK('Raw Data'!J315), 0, IF(AND(2=MATCH(LARGE('Raw Data'!G315:J315, 4), 'Raw Data'!G315:J315, 0), AND('Raw Data'!P315-'Raw Data'!O315&lt;4, 'Raw Data'!P315-'Raw Data'!O315&gt;0)), 'Raw Data'!H315, 0))</f>
        <v/>
      </c>
      <c r="H322">
        <f>IF(ISBLANK('Raw Data'!J315), 0, IF(AND(1=MATCH(LARGE('Raw Data'!G315:J315, 4), 'Raw Data'!G315:J315, 0), AND('Raw Data'!O315-'Raw Data'!P315&lt;4, 'Raw Data'!O315-'Raw Data'!P315&gt;0)), 'Raw Data'!G315, 0))</f>
        <v/>
      </c>
      <c r="I322">
        <f>IF(ISBLANK('Raw Data'!J315), 0, IF(AND(4=MATCH(LARGE('Raw Data'!G315:J315, 3), 'Raw Data'!G315:J315, 0), 'Raw Data'!P315-'Raw Data'!O315&gt;3), 'Raw Data'!J315, 0))</f>
        <v/>
      </c>
      <c r="J322">
        <f>IF(ISBLANK('Raw Data'!J315), 0, IF(AND(3=MATCH(LARGE('Raw Data'!G315:J315, 3), 'Raw Data'!G315:J315, 0), 'Raw Data'!O315-'Raw Data'!P315&gt;3), 'Raw Data'!I315, 0))</f>
        <v/>
      </c>
      <c r="K322">
        <f>IF(ISBLANK('Raw Data'!J315), 0, IF(AND(2=MATCH(LARGE('Raw Data'!G315:J315, 3), 'Raw Data'!G315:J315, 0), AND('Raw Data'!P315-'Raw Data'!O315&lt;4, 'Raw Data'!P315-'Raw Data'!O315&gt;0)), 'Raw Data'!H315, 0))</f>
        <v/>
      </c>
      <c r="L322">
        <f>IF(ISBLANK('Raw Data'!J315), 0, IF(AND(1=MATCH(LARGE('Raw Data'!G315:J315, 3), 'Raw Data'!G315:J315, 0), AND('Raw Data'!O315-'Raw Data'!P315&lt;4, 'Raw Data'!O315-'Raw Data'!P315&gt;0)), 'Raw Data'!G315, 0))</f>
        <v/>
      </c>
      <c r="M322">
        <f>IF(ISBLANK('Raw Data'!J315), 0, IF(AND(4=MATCH(LARGE('Raw Data'!G315:J315, 2), 'Raw Data'!G315:J315, 0), 'Raw Data'!P315-'Raw Data'!O315&gt;3), 'Raw Data'!J315, 0))</f>
        <v/>
      </c>
      <c r="N322">
        <f>IF(ISBLANK('Raw Data'!J315), 0, IF(AND(3=MATCH(LARGE('Raw Data'!G315:J315, 2), 'Raw Data'!G315:J315, 0), 'Raw Data'!O315-'Raw Data'!P315&gt;3), 'Raw Data'!I315, 0))</f>
        <v/>
      </c>
      <c r="O322">
        <f>IF(ISBLANK('Raw Data'!J315), 0, IF(AND(2=MATCH(LARGE('Raw Data'!G315:J315, 2), 'Raw Data'!G315:J315, 0), AND('Raw Data'!P315-'Raw Data'!O315&lt;4, 'Raw Data'!P315-'Raw Data'!O315&gt;0)), 'Raw Data'!H315, 0))</f>
        <v/>
      </c>
      <c r="P322">
        <f>IF(ISBLANK('Raw Data'!J315), 0, IF(AND(1=MATCH(LARGE('Raw Data'!G315:J315, 2), 'Raw Data'!G315:J315, 0), AND('Raw Data'!O315-'Raw Data'!P315&lt;4, 'Raw Data'!O315-'Raw Data'!P315&gt;0)), 'Raw Data'!G315, 0))</f>
        <v/>
      </c>
      <c r="Q322">
        <f>IF(ISBLANK('Raw Data'!J315), 0, IF(AND(4=MATCH(LARGE('Raw Data'!G315:J315, 1), 'Raw Data'!G315:J315, 0), 'Raw Data'!P315-'Raw Data'!O315&gt;3), 'Raw Data'!J315, 0))</f>
        <v/>
      </c>
      <c r="R322">
        <f>IF(ISBLANK('Raw Data'!J315), 0, IF(AND(3=MATCH(LARGE('Raw Data'!G315:J315, 1), 'Raw Data'!G315:J315, 0), 'Raw Data'!O315-'Raw Data'!P315&gt;3), 'Raw Data'!I315, 0))</f>
        <v/>
      </c>
      <c r="S322">
        <f>IF(AND('Raw Data'!P315-'Raw Data'!O315&gt;4, 'Raw Data'!F315&lt;'Raw Data'!C315), 'Raw Data'!J315, 0)</f>
        <v/>
      </c>
      <c r="T322">
        <f>IF(AND('Raw Data'!O315-'Raw Data'!P315&gt;4, 'Raw Data'!F315&gt;'Raw Data'!C315), 'Raw Data'!I315, 0)</f>
        <v/>
      </c>
      <c r="U322">
        <f>IF(AND('Raw Data'!P315-'Raw Data'!O315&lt;3, 'Raw Data'!P315&gt;'Raw Data'!O315, 'Raw Data'!F315&lt;'Raw Data'!C315), 'Raw Data'!H315, 0)</f>
        <v/>
      </c>
      <c r="V322">
        <f>IF(AND('Raw Data'!P315-'Raw Data'!O315&lt;3, 'Raw Data'!P315&gt;'Raw Data'!O315, 'Raw Data'!F315&gt;'Raw Data'!C315), 'Raw Data'!G315, 0)</f>
        <v/>
      </c>
    </row>
    <row r="323">
      <c r="A323">
        <f>IF(AND('Raw Data'!F316&lt;'Raw Data'!C316, 'Raw Data'!P316&gt;'Raw Data'!O316, 'Raw Data'!P316-'Raw Data'!O316&gt;3), 'Raw Data'!J316, 0)</f>
        <v/>
      </c>
      <c r="B323">
        <f>IF(AND('Raw Data'!C316&lt;'Raw Data'!F316, 'Raw Data'!O316&gt;'Raw Data'!P316, 'Raw Data'!O316-'Raw Data'!P316&gt;3), 'Raw Data'!I316, 0)</f>
        <v/>
      </c>
      <c r="C323">
        <f>IF(AND('Raw Data'!F316&lt;'Raw Data'!C316, 'Raw Data'!P316&gt;'Raw Data'!O316, 'Raw Data'!P316-'Raw Data'!O316&lt;4), 'Raw Data'!H316, 0)</f>
        <v/>
      </c>
      <c r="D323">
        <f>IF(AND('Raw Data'!C316&lt;'Raw Data'!F316, 'Raw Data'!O316&gt;'Raw Data'!P316, 'Raw Data'!O316-'Raw Data'!P316&lt;4), 'Raw Data'!G316, 0)</f>
        <v/>
      </c>
      <c r="E323">
        <f>IF(ISBLANK('Raw Data'!J316), 0, IF(AND(4=MATCH(LARGE('Raw Data'!G316:J316, 4), 'Raw Data'!G316:J316, 0), 'Raw Data'!P316-'Raw Data'!O316&gt;3), 'Raw Data'!J316, 0))</f>
        <v/>
      </c>
      <c r="F323">
        <f>IF(ISBLANK('Raw Data'!J316), 0, IF(AND(3=MATCH(LARGE('Raw Data'!G316:J316, 4), 'Raw Data'!G316:J316, 0), 'Raw Data'!O316-'Raw Data'!P316&gt;3), 'Raw Data'!I316, 0))</f>
        <v/>
      </c>
      <c r="G323">
        <f>IF(ISBLANK('Raw Data'!J316), 0, IF(AND(2=MATCH(LARGE('Raw Data'!G316:J316, 4), 'Raw Data'!G316:J316, 0), AND('Raw Data'!P316-'Raw Data'!O316&lt;4, 'Raw Data'!P316-'Raw Data'!O316&gt;0)), 'Raw Data'!H316, 0))</f>
        <v/>
      </c>
      <c r="H323">
        <f>IF(ISBLANK('Raw Data'!J316), 0, IF(AND(1=MATCH(LARGE('Raw Data'!G316:J316, 4), 'Raw Data'!G316:J316, 0), AND('Raw Data'!O316-'Raw Data'!P316&lt;4, 'Raw Data'!O316-'Raw Data'!P316&gt;0)), 'Raw Data'!G316, 0))</f>
        <v/>
      </c>
      <c r="I323">
        <f>IF(ISBLANK('Raw Data'!J316), 0, IF(AND(4=MATCH(LARGE('Raw Data'!G316:J316, 3), 'Raw Data'!G316:J316, 0), 'Raw Data'!P316-'Raw Data'!O316&gt;3), 'Raw Data'!J316, 0))</f>
        <v/>
      </c>
      <c r="J323">
        <f>IF(ISBLANK('Raw Data'!J316), 0, IF(AND(3=MATCH(LARGE('Raw Data'!G316:J316, 3), 'Raw Data'!G316:J316, 0), 'Raw Data'!O316-'Raw Data'!P316&gt;3), 'Raw Data'!I316, 0))</f>
        <v/>
      </c>
      <c r="K323">
        <f>IF(ISBLANK('Raw Data'!J316), 0, IF(AND(2=MATCH(LARGE('Raw Data'!G316:J316, 3), 'Raw Data'!G316:J316, 0), AND('Raw Data'!P316-'Raw Data'!O316&lt;4, 'Raw Data'!P316-'Raw Data'!O316&gt;0)), 'Raw Data'!H316, 0))</f>
        <v/>
      </c>
      <c r="L323">
        <f>IF(ISBLANK('Raw Data'!J316), 0, IF(AND(1=MATCH(LARGE('Raw Data'!G316:J316, 3), 'Raw Data'!G316:J316, 0), AND('Raw Data'!O316-'Raw Data'!P316&lt;4, 'Raw Data'!O316-'Raw Data'!P316&gt;0)), 'Raw Data'!G316, 0))</f>
        <v/>
      </c>
      <c r="M323">
        <f>IF(ISBLANK('Raw Data'!J316), 0, IF(AND(4=MATCH(LARGE('Raw Data'!G316:J316, 2), 'Raw Data'!G316:J316, 0), 'Raw Data'!P316-'Raw Data'!O316&gt;3), 'Raw Data'!J316, 0))</f>
        <v/>
      </c>
      <c r="N323">
        <f>IF(ISBLANK('Raw Data'!J316), 0, IF(AND(3=MATCH(LARGE('Raw Data'!G316:J316, 2), 'Raw Data'!G316:J316, 0), 'Raw Data'!O316-'Raw Data'!P316&gt;3), 'Raw Data'!I316, 0))</f>
        <v/>
      </c>
      <c r="O323">
        <f>IF(ISBLANK('Raw Data'!J316), 0, IF(AND(2=MATCH(LARGE('Raw Data'!G316:J316, 2), 'Raw Data'!G316:J316, 0), AND('Raw Data'!P316-'Raw Data'!O316&lt;4, 'Raw Data'!P316-'Raw Data'!O316&gt;0)), 'Raw Data'!H316, 0))</f>
        <v/>
      </c>
      <c r="P323">
        <f>IF(ISBLANK('Raw Data'!J316), 0, IF(AND(1=MATCH(LARGE('Raw Data'!G316:J316, 2), 'Raw Data'!G316:J316, 0), AND('Raw Data'!O316-'Raw Data'!P316&lt;4, 'Raw Data'!O316-'Raw Data'!P316&gt;0)), 'Raw Data'!G316, 0))</f>
        <v/>
      </c>
      <c r="Q323">
        <f>IF(ISBLANK('Raw Data'!J316), 0, IF(AND(4=MATCH(LARGE('Raw Data'!G316:J316, 1), 'Raw Data'!G316:J316, 0), 'Raw Data'!P316-'Raw Data'!O316&gt;3), 'Raw Data'!J316, 0))</f>
        <v/>
      </c>
      <c r="R323">
        <f>IF(ISBLANK('Raw Data'!J316), 0, IF(AND(3=MATCH(LARGE('Raw Data'!G316:J316, 1), 'Raw Data'!G316:J316, 0), 'Raw Data'!O316-'Raw Data'!P316&gt;3), 'Raw Data'!I316, 0))</f>
        <v/>
      </c>
      <c r="S323">
        <f>IF(AND('Raw Data'!P316-'Raw Data'!O316&gt;4, 'Raw Data'!F316&lt;'Raw Data'!C316), 'Raw Data'!J316, 0)</f>
        <v/>
      </c>
      <c r="T323">
        <f>IF(AND('Raw Data'!O316-'Raw Data'!P316&gt;4, 'Raw Data'!F316&gt;'Raw Data'!C316), 'Raw Data'!I316, 0)</f>
        <v/>
      </c>
      <c r="U323">
        <f>IF(AND('Raw Data'!P316-'Raw Data'!O316&lt;3, 'Raw Data'!P316&gt;'Raw Data'!O316, 'Raw Data'!F316&lt;'Raw Data'!C316), 'Raw Data'!H316, 0)</f>
        <v/>
      </c>
      <c r="V323">
        <f>IF(AND('Raw Data'!P316-'Raw Data'!O316&lt;3, 'Raw Data'!P316&gt;'Raw Data'!O316, 'Raw Data'!F316&gt;'Raw Data'!C316), 'Raw Data'!G316, 0)</f>
        <v/>
      </c>
    </row>
    <row r="324">
      <c r="A324">
        <f>IF(AND('Raw Data'!F317&lt;'Raw Data'!C317, 'Raw Data'!P317&gt;'Raw Data'!O317, 'Raw Data'!P317-'Raw Data'!O317&gt;3), 'Raw Data'!J317, 0)</f>
        <v/>
      </c>
      <c r="B324">
        <f>IF(AND('Raw Data'!C317&lt;'Raw Data'!F317, 'Raw Data'!O317&gt;'Raw Data'!P317, 'Raw Data'!O317-'Raw Data'!P317&gt;3), 'Raw Data'!I317, 0)</f>
        <v/>
      </c>
      <c r="C324">
        <f>IF(AND('Raw Data'!F317&lt;'Raw Data'!C317, 'Raw Data'!P317&gt;'Raw Data'!O317, 'Raw Data'!P317-'Raw Data'!O317&lt;4), 'Raw Data'!H317, 0)</f>
        <v/>
      </c>
      <c r="D324">
        <f>IF(AND('Raw Data'!C317&lt;'Raw Data'!F317, 'Raw Data'!O317&gt;'Raw Data'!P317, 'Raw Data'!O317-'Raw Data'!P317&lt;4), 'Raw Data'!G317, 0)</f>
        <v/>
      </c>
      <c r="E324">
        <f>IF(ISBLANK('Raw Data'!J317), 0, IF(AND(4=MATCH(LARGE('Raw Data'!G317:J317, 4), 'Raw Data'!G317:J317, 0), 'Raw Data'!P317-'Raw Data'!O317&gt;3), 'Raw Data'!J317, 0))</f>
        <v/>
      </c>
      <c r="F324">
        <f>IF(ISBLANK('Raw Data'!J317), 0, IF(AND(3=MATCH(LARGE('Raw Data'!G317:J317, 4), 'Raw Data'!G317:J317, 0), 'Raw Data'!O317-'Raw Data'!P317&gt;3), 'Raw Data'!I317, 0))</f>
        <v/>
      </c>
      <c r="G324">
        <f>IF(ISBLANK('Raw Data'!J317), 0, IF(AND(2=MATCH(LARGE('Raw Data'!G317:J317, 4), 'Raw Data'!G317:J317, 0), AND('Raw Data'!P317-'Raw Data'!O317&lt;4, 'Raw Data'!P317-'Raw Data'!O317&gt;0)), 'Raw Data'!H317, 0))</f>
        <v/>
      </c>
      <c r="H324">
        <f>IF(ISBLANK('Raw Data'!J317), 0, IF(AND(1=MATCH(LARGE('Raw Data'!G317:J317, 4), 'Raw Data'!G317:J317, 0), AND('Raw Data'!O317-'Raw Data'!P317&lt;4, 'Raw Data'!O317-'Raw Data'!P317&gt;0)), 'Raw Data'!G317, 0))</f>
        <v/>
      </c>
      <c r="I324">
        <f>IF(ISBLANK('Raw Data'!J317), 0, IF(AND(4=MATCH(LARGE('Raw Data'!G317:J317, 3), 'Raw Data'!G317:J317, 0), 'Raw Data'!P317-'Raw Data'!O317&gt;3), 'Raw Data'!J317, 0))</f>
        <v/>
      </c>
      <c r="J324">
        <f>IF(ISBLANK('Raw Data'!J317), 0, IF(AND(3=MATCH(LARGE('Raw Data'!G317:J317, 3), 'Raw Data'!G317:J317, 0), 'Raw Data'!O317-'Raw Data'!P317&gt;3), 'Raw Data'!I317, 0))</f>
        <v/>
      </c>
      <c r="K324">
        <f>IF(ISBLANK('Raw Data'!J317), 0, IF(AND(2=MATCH(LARGE('Raw Data'!G317:J317, 3), 'Raw Data'!G317:J317, 0), AND('Raw Data'!P317-'Raw Data'!O317&lt;4, 'Raw Data'!P317-'Raw Data'!O317&gt;0)), 'Raw Data'!H317, 0))</f>
        <v/>
      </c>
      <c r="L324">
        <f>IF(ISBLANK('Raw Data'!J317), 0, IF(AND(1=MATCH(LARGE('Raw Data'!G317:J317, 3), 'Raw Data'!G317:J317, 0), AND('Raw Data'!O317-'Raw Data'!P317&lt;4, 'Raw Data'!O317-'Raw Data'!P317&gt;0)), 'Raw Data'!G317, 0))</f>
        <v/>
      </c>
      <c r="M324">
        <f>IF(ISBLANK('Raw Data'!J317), 0, IF(AND(4=MATCH(LARGE('Raw Data'!G317:J317, 2), 'Raw Data'!G317:J317, 0), 'Raw Data'!P317-'Raw Data'!O317&gt;3), 'Raw Data'!J317, 0))</f>
        <v/>
      </c>
      <c r="N324">
        <f>IF(ISBLANK('Raw Data'!J317), 0, IF(AND(3=MATCH(LARGE('Raw Data'!G317:J317, 2), 'Raw Data'!G317:J317, 0), 'Raw Data'!O317-'Raw Data'!P317&gt;3), 'Raw Data'!I317, 0))</f>
        <v/>
      </c>
      <c r="O324">
        <f>IF(ISBLANK('Raw Data'!J317), 0, IF(AND(2=MATCH(LARGE('Raw Data'!G317:J317, 2), 'Raw Data'!G317:J317, 0), AND('Raw Data'!P317-'Raw Data'!O317&lt;4, 'Raw Data'!P317-'Raw Data'!O317&gt;0)), 'Raw Data'!H317, 0))</f>
        <v/>
      </c>
      <c r="P324">
        <f>IF(ISBLANK('Raw Data'!J317), 0, IF(AND(1=MATCH(LARGE('Raw Data'!G317:J317, 2), 'Raw Data'!G317:J317, 0), AND('Raw Data'!O317-'Raw Data'!P317&lt;4, 'Raw Data'!O317-'Raw Data'!P317&gt;0)), 'Raw Data'!G317, 0))</f>
        <v/>
      </c>
      <c r="Q324">
        <f>IF(ISBLANK('Raw Data'!J317), 0, IF(AND(4=MATCH(LARGE('Raw Data'!G317:J317, 1), 'Raw Data'!G317:J317, 0), 'Raw Data'!P317-'Raw Data'!O317&gt;3), 'Raw Data'!J317, 0))</f>
        <v/>
      </c>
      <c r="R324">
        <f>IF(ISBLANK('Raw Data'!J317), 0, IF(AND(3=MATCH(LARGE('Raw Data'!G317:J317, 1), 'Raw Data'!G317:J317, 0), 'Raw Data'!O317-'Raw Data'!P317&gt;3), 'Raw Data'!I317, 0))</f>
        <v/>
      </c>
      <c r="S324">
        <f>IF(AND('Raw Data'!P317-'Raw Data'!O317&gt;4, 'Raw Data'!F317&lt;'Raw Data'!C317), 'Raw Data'!J317, 0)</f>
        <v/>
      </c>
      <c r="T324">
        <f>IF(AND('Raw Data'!O317-'Raw Data'!P317&gt;4, 'Raw Data'!F317&gt;'Raw Data'!C317), 'Raw Data'!I317, 0)</f>
        <v/>
      </c>
      <c r="U324">
        <f>IF(AND('Raw Data'!P317-'Raw Data'!O317&lt;3, 'Raw Data'!P317&gt;'Raw Data'!O317, 'Raw Data'!F317&lt;'Raw Data'!C317), 'Raw Data'!H317, 0)</f>
        <v/>
      </c>
      <c r="V324">
        <f>IF(AND('Raw Data'!P317-'Raw Data'!O317&lt;3, 'Raw Data'!P317&gt;'Raw Data'!O317, 'Raw Data'!F317&gt;'Raw Data'!C317), 'Raw Data'!G317, 0)</f>
        <v/>
      </c>
    </row>
    <row r="325">
      <c r="A325">
        <f>IF(AND('Raw Data'!F318&lt;'Raw Data'!C318, 'Raw Data'!P318&gt;'Raw Data'!O318, 'Raw Data'!P318-'Raw Data'!O318&gt;3), 'Raw Data'!J318, 0)</f>
        <v/>
      </c>
      <c r="B325">
        <f>IF(AND('Raw Data'!C318&lt;'Raw Data'!F318, 'Raw Data'!O318&gt;'Raw Data'!P318, 'Raw Data'!O318-'Raw Data'!P318&gt;3), 'Raw Data'!I318, 0)</f>
        <v/>
      </c>
      <c r="C325">
        <f>IF(AND('Raw Data'!F318&lt;'Raw Data'!C318, 'Raw Data'!P318&gt;'Raw Data'!O318, 'Raw Data'!P318-'Raw Data'!O318&lt;4), 'Raw Data'!H318, 0)</f>
        <v/>
      </c>
      <c r="D325">
        <f>IF(AND('Raw Data'!C318&lt;'Raw Data'!F318, 'Raw Data'!O318&gt;'Raw Data'!P318, 'Raw Data'!O318-'Raw Data'!P318&lt;4), 'Raw Data'!G318, 0)</f>
        <v/>
      </c>
      <c r="E325">
        <f>IF(ISBLANK('Raw Data'!J318), 0, IF(AND(4=MATCH(LARGE('Raw Data'!G318:J318, 4), 'Raw Data'!G318:J318, 0), 'Raw Data'!P318-'Raw Data'!O318&gt;3), 'Raw Data'!J318, 0))</f>
        <v/>
      </c>
      <c r="F325">
        <f>IF(ISBLANK('Raw Data'!J318), 0, IF(AND(3=MATCH(LARGE('Raw Data'!G318:J318, 4), 'Raw Data'!G318:J318, 0), 'Raw Data'!O318-'Raw Data'!P318&gt;3), 'Raw Data'!I318, 0))</f>
        <v/>
      </c>
      <c r="G325">
        <f>IF(ISBLANK('Raw Data'!J318), 0, IF(AND(2=MATCH(LARGE('Raw Data'!G318:J318, 4), 'Raw Data'!G318:J318, 0), AND('Raw Data'!P318-'Raw Data'!O318&lt;4, 'Raw Data'!P318-'Raw Data'!O318&gt;0)), 'Raw Data'!H318, 0))</f>
        <v/>
      </c>
      <c r="H325">
        <f>IF(ISBLANK('Raw Data'!J318), 0, IF(AND(1=MATCH(LARGE('Raw Data'!G318:J318, 4), 'Raw Data'!G318:J318, 0), AND('Raw Data'!O318-'Raw Data'!P318&lt;4, 'Raw Data'!O318-'Raw Data'!P318&gt;0)), 'Raw Data'!G318, 0))</f>
        <v/>
      </c>
      <c r="I325">
        <f>IF(ISBLANK('Raw Data'!J318), 0, IF(AND(4=MATCH(LARGE('Raw Data'!G318:J318, 3), 'Raw Data'!G318:J318, 0), 'Raw Data'!P318-'Raw Data'!O318&gt;3), 'Raw Data'!J318, 0))</f>
        <v/>
      </c>
      <c r="J325">
        <f>IF(ISBLANK('Raw Data'!J318), 0, IF(AND(3=MATCH(LARGE('Raw Data'!G318:J318, 3), 'Raw Data'!G318:J318, 0), 'Raw Data'!O318-'Raw Data'!P318&gt;3), 'Raw Data'!I318, 0))</f>
        <v/>
      </c>
      <c r="K325">
        <f>IF(ISBLANK('Raw Data'!J318), 0, IF(AND(2=MATCH(LARGE('Raw Data'!G318:J318, 3), 'Raw Data'!G318:J318, 0), AND('Raw Data'!P318-'Raw Data'!O318&lt;4, 'Raw Data'!P318-'Raw Data'!O318&gt;0)), 'Raw Data'!H318, 0))</f>
        <v/>
      </c>
      <c r="L325">
        <f>IF(ISBLANK('Raw Data'!J318), 0, IF(AND(1=MATCH(LARGE('Raw Data'!G318:J318, 3), 'Raw Data'!G318:J318, 0), AND('Raw Data'!O318-'Raw Data'!P318&lt;4, 'Raw Data'!O318-'Raw Data'!P318&gt;0)), 'Raw Data'!G318, 0))</f>
        <v/>
      </c>
      <c r="M325">
        <f>IF(ISBLANK('Raw Data'!J318), 0, IF(AND(4=MATCH(LARGE('Raw Data'!G318:J318, 2), 'Raw Data'!G318:J318, 0), 'Raw Data'!P318-'Raw Data'!O318&gt;3), 'Raw Data'!J318, 0))</f>
        <v/>
      </c>
      <c r="N325">
        <f>IF(ISBLANK('Raw Data'!J318), 0, IF(AND(3=MATCH(LARGE('Raw Data'!G318:J318, 2), 'Raw Data'!G318:J318, 0), 'Raw Data'!O318-'Raw Data'!P318&gt;3), 'Raw Data'!I318, 0))</f>
        <v/>
      </c>
      <c r="O325">
        <f>IF(ISBLANK('Raw Data'!J318), 0, IF(AND(2=MATCH(LARGE('Raw Data'!G318:J318, 2), 'Raw Data'!G318:J318, 0), AND('Raw Data'!P318-'Raw Data'!O318&lt;4, 'Raw Data'!P318-'Raw Data'!O318&gt;0)), 'Raw Data'!H318, 0))</f>
        <v/>
      </c>
      <c r="P325">
        <f>IF(ISBLANK('Raw Data'!J318), 0, IF(AND(1=MATCH(LARGE('Raw Data'!G318:J318, 2), 'Raw Data'!G318:J318, 0), AND('Raw Data'!O318-'Raw Data'!P318&lt;4, 'Raw Data'!O318-'Raw Data'!P318&gt;0)), 'Raw Data'!G318, 0))</f>
        <v/>
      </c>
      <c r="Q325">
        <f>IF(ISBLANK('Raw Data'!J318), 0, IF(AND(4=MATCH(LARGE('Raw Data'!G318:J318, 1), 'Raw Data'!G318:J318, 0), 'Raw Data'!P318-'Raw Data'!O318&gt;3), 'Raw Data'!J318, 0))</f>
        <v/>
      </c>
      <c r="R325">
        <f>IF(ISBLANK('Raw Data'!J318), 0, IF(AND(3=MATCH(LARGE('Raw Data'!G318:J318, 1), 'Raw Data'!G318:J318, 0), 'Raw Data'!O318-'Raw Data'!P318&gt;3), 'Raw Data'!I318, 0))</f>
        <v/>
      </c>
      <c r="S325">
        <f>IF(AND('Raw Data'!P318-'Raw Data'!O318&gt;4, 'Raw Data'!F318&lt;'Raw Data'!C318), 'Raw Data'!J318, 0)</f>
        <v/>
      </c>
      <c r="T325">
        <f>IF(AND('Raw Data'!O318-'Raw Data'!P318&gt;4, 'Raw Data'!F318&gt;'Raw Data'!C318), 'Raw Data'!I318, 0)</f>
        <v/>
      </c>
      <c r="U325">
        <f>IF(AND('Raw Data'!P318-'Raw Data'!O318&lt;3, 'Raw Data'!P318&gt;'Raw Data'!O318, 'Raw Data'!F318&lt;'Raw Data'!C318), 'Raw Data'!H318, 0)</f>
        <v/>
      </c>
      <c r="V325">
        <f>IF(AND('Raw Data'!P318-'Raw Data'!O318&lt;3, 'Raw Data'!P318&gt;'Raw Data'!O318, 'Raw Data'!F318&gt;'Raw Data'!C318), 'Raw Data'!G318, 0)</f>
        <v/>
      </c>
    </row>
    <row r="326">
      <c r="A326">
        <f>IF(AND('Raw Data'!F319&lt;'Raw Data'!C319, 'Raw Data'!P319&gt;'Raw Data'!O319, 'Raw Data'!P319-'Raw Data'!O319&gt;3), 'Raw Data'!J319, 0)</f>
        <v/>
      </c>
      <c r="B326">
        <f>IF(AND('Raw Data'!C319&lt;'Raw Data'!F319, 'Raw Data'!O319&gt;'Raw Data'!P319, 'Raw Data'!O319-'Raw Data'!P319&gt;3), 'Raw Data'!I319, 0)</f>
        <v/>
      </c>
      <c r="C326">
        <f>IF(AND('Raw Data'!F319&lt;'Raw Data'!C319, 'Raw Data'!P319&gt;'Raw Data'!O319, 'Raw Data'!P319-'Raw Data'!O319&lt;4), 'Raw Data'!H319, 0)</f>
        <v/>
      </c>
      <c r="D326">
        <f>IF(AND('Raw Data'!C319&lt;'Raw Data'!F319, 'Raw Data'!O319&gt;'Raw Data'!P319, 'Raw Data'!O319-'Raw Data'!P319&lt;4), 'Raw Data'!G319, 0)</f>
        <v/>
      </c>
      <c r="E326">
        <f>IF(ISBLANK('Raw Data'!J319), 0, IF(AND(4=MATCH(LARGE('Raw Data'!G319:J319, 4), 'Raw Data'!G319:J319, 0), 'Raw Data'!P319-'Raw Data'!O319&gt;3), 'Raw Data'!J319, 0))</f>
        <v/>
      </c>
      <c r="F326">
        <f>IF(ISBLANK('Raw Data'!J319), 0, IF(AND(3=MATCH(LARGE('Raw Data'!G319:J319, 4), 'Raw Data'!G319:J319, 0), 'Raw Data'!O319-'Raw Data'!P319&gt;3), 'Raw Data'!I319, 0))</f>
        <v/>
      </c>
      <c r="G326">
        <f>IF(ISBLANK('Raw Data'!J319), 0, IF(AND(2=MATCH(LARGE('Raw Data'!G319:J319, 4), 'Raw Data'!G319:J319, 0), AND('Raw Data'!P319-'Raw Data'!O319&lt;4, 'Raw Data'!P319-'Raw Data'!O319&gt;0)), 'Raw Data'!H319, 0))</f>
        <v/>
      </c>
      <c r="H326">
        <f>IF(ISBLANK('Raw Data'!J319), 0, IF(AND(1=MATCH(LARGE('Raw Data'!G319:J319, 4), 'Raw Data'!G319:J319, 0), AND('Raw Data'!O319-'Raw Data'!P319&lt;4, 'Raw Data'!O319-'Raw Data'!P319&gt;0)), 'Raw Data'!G319, 0))</f>
        <v/>
      </c>
      <c r="I326">
        <f>IF(ISBLANK('Raw Data'!J319), 0, IF(AND(4=MATCH(LARGE('Raw Data'!G319:J319, 3), 'Raw Data'!G319:J319, 0), 'Raw Data'!P319-'Raw Data'!O319&gt;3), 'Raw Data'!J319, 0))</f>
        <v/>
      </c>
      <c r="J326">
        <f>IF(ISBLANK('Raw Data'!J319), 0, IF(AND(3=MATCH(LARGE('Raw Data'!G319:J319, 3), 'Raw Data'!G319:J319, 0), 'Raw Data'!O319-'Raw Data'!P319&gt;3), 'Raw Data'!I319, 0))</f>
        <v/>
      </c>
      <c r="K326">
        <f>IF(ISBLANK('Raw Data'!J319), 0, IF(AND(2=MATCH(LARGE('Raw Data'!G319:J319, 3), 'Raw Data'!G319:J319, 0), AND('Raw Data'!P319-'Raw Data'!O319&lt;4, 'Raw Data'!P319-'Raw Data'!O319&gt;0)), 'Raw Data'!H319, 0))</f>
        <v/>
      </c>
      <c r="L326">
        <f>IF(ISBLANK('Raw Data'!J319), 0, IF(AND(1=MATCH(LARGE('Raw Data'!G319:J319, 3), 'Raw Data'!G319:J319, 0), AND('Raw Data'!O319-'Raw Data'!P319&lt;4, 'Raw Data'!O319-'Raw Data'!P319&gt;0)), 'Raw Data'!G319, 0))</f>
        <v/>
      </c>
      <c r="M326">
        <f>IF(ISBLANK('Raw Data'!J319), 0, IF(AND(4=MATCH(LARGE('Raw Data'!G319:J319, 2), 'Raw Data'!G319:J319, 0), 'Raw Data'!P319-'Raw Data'!O319&gt;3), 'Raw Data'!J319, 0))</f>
        <v/>
      </c>
      <c r="N326">
        <f>IF(ISBLANK('Raw Data'!J319), 0, IF(AND(3=MATCH(LARGE('Raw Data'!G319:J319, 2), 'Raw Data'!G319:J319, 0), 'Raw Data'!O319-'Raw Data'!P319&gt;3), 'Raw Data'!I319, 0))</f>
        <v/>
      </c>
      <c r="O326">
        <f>IF(ISBLANK('Raw Data'!J319), 0, IF(AND(2=MATCH(LARGE('Raw Data'!G319:J319, 2), 'Raw Data'!G319:J319, 0), AND('Raw Data'!P319-'Raw Data'!O319&lt;4, 'Raw Data'!P319-'Raw Data'!O319&gt;0)), 'Raw Data'!H319, 0))</f>
        <v/>
      </c>
      <c r="P326">
        <f>IF(ISBLANK('Raw Data'!J319), 0, IF(AND(1=MATCH(LARGE('Raw Data'!G319:J319, 2), 'Raw Data'!G319:J319, 0), AND('Raw Data'!O319-'Raw Data'!P319&lt;4, 'Raw Data'!O319-'Raw Data'!P319&gt;0)), 'Raw Data'!G319, 0))</f>
        <v/>
      </c>
      <c r="Q326">
        <f>IF(ISBLANK('Raw Data'!J319), 0, IF(AND(4=MATCH(LARGE('Raw Data'!G319:J319, 1), 'Raw Data'!G319:J319, 0), 'Raw Data'!P319-'Raw Data'!O319&gt;3), 'Raw Data'!J319, 0))</f>
        <v/>
      </c>
      <c r="R326">
        <f>IF(ISBLANK('Raw Data'!J319), 0, IF(AND(3=MATCH(LARGE('Raw Data'!G319:J319, 1), 'Raw Data'!G319:J319, 0), 'Raw Data'!O319-'Raw Data'!P319&gt;3), 'Raw Data'!I319, 0))</f>
        <v/>
      </c>
      <c r="S326">
        <f>IF(AND('Raw Data'!P319-'Raw Data'!O319&gt;4, 'Raw Data'!F319&lt;'Raw Data'!C319), 'Raw Data'!J319, 0)</f>
        <v/>
      </c>
      <c r="T326">
        <f>IF(AND('Raw Data'!O319-'Raw Data'!P319&gt;4, 'Raw Data'!F319&gt;'Raw Data'!C319), 'Raw Data'!I319, 0)</f>
        <v/>
      </c>
      <c r="U326">
        <f>IF(AND('Raw Data'!P319-'Raw Data'!O319&lt;3, 'Raw Data'!P319&gt;'Raw Data'!O319, 'Raw Data'!F319&lt;'Raw Data'!C319), 'Raw Data'!H319, 0)</f>
        <v/>
      </c>
      <c r="V326">
        <f>IF(AND('Raw Data'!P319-'Raw Data'!O319&lt;3, 'Raw Data'!P319&gt;'Raw Data'!O319, 'Raw Data'!F319&gt;'Raw Data'!C319), 'Raw Data'!G319, 0)</f>
        <v/>
      </c>
    </row>
    <row r="327">
      <c r="A327">
        <f>IF(AND('Raw Data'!F320&lt;'Raw Data'!C320, 'Raw Data'!P320&gt;'Raw Data'!O320, 'Raw Data'!P320-'Raw Data'!O320&gt;3), 'Raw Data'!J320, 0)</f>
        <v/>
      </c>
      <c r="B327">
        <f>IF(AND('Raw Data'!C320&lt;'Raw Data'!F320, 'Raw Data'!O320&gt;'Raw Data'!P320, 'Raw Data'!O320-'Raw Data'!P320&gt;3), 'Raw Data'!I320, 0)</f>
        <v/>
      </c>
      <c r="C327">
        <f>IF(AND('Raw Data'!F320&lt;'Raw Data'!C320, 'Raw Data'!P320&gt;'Raw Data'!O320, 'Raw Data'!P320-'Raw Data'!O320&lt;4), 'Raw Data'!H320, 0)</f>
        <v/>
      </c>
      <c r="D327">
        <f>IF(AND('Raw Data'!C320&lt;'Raw Data'!F320, 'Raw Data'!O320&gt;'Raw Data'!P320, 'Raw Data'!O320-'Raw Data'!P320&lt;4), 'Raw Data'!G320, 0)</f>
        <v/>
      </c>
      <c r="E327">
        <f>IF(ISBLANK('Raw Data'!J320), 0, IF(AND(4=MATCH(LARGE('Raw Data'!G320:J320, 4), 'Raw Data'!G320:J320, 0), 'Raw Data'!P320-'Raw Data'!O320&gt;3), 'Raw Data'!J320, 0))</f>
        <v/>
      </c>
      <c r="F327">
        <f>IF(ISBLANK('Raw Data'!J320), 0, IF(AND(3=MATCH(LARGE('Raw Data'!G320:J320, 4), 'Raw Data'!G320:J320, 0), 'Raw Data'!O320-'Raw Data'!P320&gt;3), 'Raw Data'!I320, 0))</f>
        <v/>
      </c>
      <c r="G327">
        <f>IF(ISBLANK('Raw Data'!J320), 0, IF(AND(2=MATCH(LARGE('Raw Data'!G320:J320, 4), 'Raw Data'!G320:J320, 0), AND('Raw Data'!P320-'Raw Data'!O320&lt;4, 'Raw Data'!P320-'Raw Data'!O320&gt;0)), 'Raw Data'!H320, 0))</f>
        <v/>
      </c>
      <c r="H327">
        <f>IF(ISBLANK('Raw Data'!J320), 0, IF(AND(1=MATCH(LARGE('Raw Data'!G320:J320, 4), 'Raw Data'!G320:J320, 0), AND('Raw Data'!O320-'Raw Data'!P320&lt;4, 'Raw Data'!O320-'Raw Data'!P320&gt;0)), 'Raw Data'!G320, 0))</f>
        <v/>
      </c>
      <c r="I327">
        <f>IF(ISBLANK('Raw Data'!J320), 0, IF(AND(4=MATCH(LARGE('Raw Data'!G320:J320, 3), 'Raw Data'!G320:J320, 0), 'Raw Data'!P320-'Raw Data'!O320&gt;3), 'Raw Data'!J320, 0))</f>
        <v/>
      </c>
      <c r="J327">
        <f>IF(ISBLANK('Raw Data'!J320), 0, IF(AND(3=MATCH(LARGE('Raw Data'!G320:J320, 3), 'Raw Data'!G320:J320, 0), 'Raw Data'!O320-'Raw Data'!P320&gt;3), 'Raw Data'!I320, 0))</f>
        <v/>
      </c>
      <c r="K327">
        <f>IF(ISBLANK('Raw Data'!J320), 0, IF(AND(2=MATCH(LARGE('Raw Data'!G320:J320, 3), 'Raw Data'!G320:J320, 0), AND('Raw Data'!P320-'Raw Data'!O320&lt;4, 'Raw Data'!P320-'Raw Data'!O320&gt;0)), 'Raw Data'!H320, 0))</f>
        <v/>
      </c>
      <c r="L327">
        <f>IF(ISBLANK('Raw Data'!J320), 0, IF(AND(1=MATCH(LARGE('Raw Data'!G320:J320, 3), 'Raw Data'!G320:J320, 0), AND('Raw Data'!O320-'Raw Data'!P320&lt;4, 'Raw Data'!O320-'Raw Data'!P320&gt;0)), 'Raw Data'!G320, 0))</f>
        <v/>
      </c>
      <c r="M327">
        <f>IF(ISBLANK('Raw Data'!J320), 0, IF(AND(4=MATCH(LARGE('Raw Data'!G320:J320, 2), 'Raw Data'!G320:J320, 0), 'Raw Data'!P320-'Raw Data'!O320&gt;3), 'Raw Data'!J320, 0))</f>
        <v/>
      </c>
      <c r="N327">
        <f>IF(ISBLANK('Raw Data'!J320), 0, IF(AND(3=MATCH(LARGE('Raw Data'!G320:J320, 2), 'Raw Data'!G320:J320, 0), 'Raw Data'!O320-'Raw Data'!P320&gt;3), 'Raw Data'!I320, 0))</f>
        <v/>
      </c>
      <c r="O327">
        <f>IF(ISBLANK('Raw Data'!J320), 0, IF(AND(2=MATCH(LARGE('Raw Data'!G320:J320, 2), 'Raw Data'!G320:J320, 0), AND('Raw Data'!P320-'Raw Data'!O320&lt;4, 'Raw Data'!P320-'Raw Data'!O320&gt;0)), 'Raw Data'!H320, 0))</f>
        <v/>
      </c>
      <c r="P327">
        <f>IF(ISBLANK('Raw Data'!J320), 0, IF(AND(1=MATCH(LARGE('Raw Data'!G320:J320, 2), 'Raw Data'!G320:J320, 0), AND('Raw Data'!O320-'Raw Data'!P320&lt;4, 'Raw Data'!O320-'Raw Data'!P320&gt;0)), 'Raw Data'!G320, 0))</f>
        <v/>
      </c>
      <c r="Q327">
        <f>IF(ISBLANK('Raw Data'!J320), 0, IF(AND(4=MATCH(LARGE('Raw Data'!G320:J320, 1), 'Raw Data'!G320:J320, 0), 'Raw Data'!P320-'Raw Data'!O320&gt;3), 'Raw Data'!J320, 0))</f>
        <v/>
      </c>
      <c r="R327">
        <f>IF(ISBLANK('Raw Data'!J320), 0, IF(AND(3=MATCH(LARGE('Raw Data'!G320:J320, 1), 'Raw Data'!G320:J320, 0), 'Raw Data'!O320-'Raw Data'!P320&gt;3), 'Raw Data'!I320, 0))</f>
        <v/>
      </c>
      <c r="S327">
        <f>IF(AND('Raw Data'!P320-'Raw Data'!O320&gt;4, 'Raw Data'!F320&lt;'Raw Data'!C320), 'Raw Data'!J320, 0)</f>
        <v/>
      </c>
      <c r="T327">
        <f>IF(AND('Raw Data'!O320-'Raw Data'!P320&gt;4, 'Raw Data'!F320&gt;'Raw Data'!C320), 'Raw Data'!I320, 0)</f>
        <v/>
      </c>
      <c r="U327">
        <f>IF(AND('Raw Data'!P320-'Raw Data'!O320&lt;3, 'Raw Data'!P320&gt;'Raw Data'!O320, 'Raw Data'!F320&lt;'Raw Data'!C320), 'Raw Data'!H320, 0)</f>
        <v/>
      </c>
      <c r="V327">
        <f>IF(AND('Raw Data'!P320-'Raw Data'!O320&lt;3, 'Raw Data'!P320&gt;'Raw Data'!O320, 'Raw Data'!F320&gt;'Raw Data'!C320), 'Raw Data'!G320, 0)</f>
        <v/>
      </c>
    </row>
    <row r="328">
      <c r="A328">
        <f>IF(AND('Raw Data'!F321&lt;'Raw Data'!C321, 'Raw Data'!P321&gt;'Raw Data'!O321, 'Raw Data'!P321-'Raw Data'!O321&gt;3), 'Raw Data'!J321, 0)</f>
        <v/>
      </c>
      <c r="B328">
        <f>IF(AND('Raw Data'!C321&lt;'Raw Data'!F321, 'Raw Data'!O321&gt;'Raw Data'!P321, 'Raw Data'!O321-'Raw Data'!P321&gt;3), 'Raw Data'!I321, 0)</f>
        <v/>
      </c>
      <c r="C328">
        <f>IF(AND('Raw Data'!F321&lt;'Raw Data'!C321, 'Raw Data'!P321&gt;'Raw Data'!O321, 'Raw Data'!P321-'Raw Data'!O321&lt;4), 'Raw Data'!H321, 0)</f>
        <v/>
      </c>
      <c r="D328">
        <f>IF(AND('Raw Data'!C321&lt;'Raw Data'!F321, 'Raw Data'!O321&gt;'Raw Data'!P321, 'Raw Data'!O321-'Raw Data'!P321&lt;4), 'Raw Data'!G321, 0)</f>
        <v/>
      </c>
      <c r="E328">
        <f>IF(ISBLANK('Raw Data'!J321), 0, IF(AND(4=MATCH(LARGE('Raw Data'!G321:J321, 4), 'Raw Data'!G321:J321, 0), 'Raw Data'!P321-'Raw Data'!O321&gt;3), 'Raw Data'!J321, 0))</f>
        <v/>
      </c>
      <c r="F328">
        <f>IF(ISBLANK('Raw Data'!J321), 0, IF(AND(3=MATCH(LARGE('Raw Data'!G321:J321, 4), 'Raw Data'!G321:J321, 0), 'Raw Data'!O321-'Raw Data'!P321&gt;3), 'Raw Data'!I321, 0))</f>
        <v/>
      </c>
      <c r="G328">
        <f>IF(ISBLANK('Raw Data'!J321), 0, IF(AND(2=MATCH(LARGE('Raw Data'!G321:J321, 4), 'Raw Data'!G321:J321, 0), AND('Raw Data'!P321-'Raw Data'!O321&lt;4, 'Raw Data'!P321-'Raw Data'!O321&gt;0)), 'Raw Data'!H321, 0))</f>
        <v/>
      </c>
      <c r="H328">
        <f>IF(ISBLANK('Raw Data'!J321), 0, IF(AND(1=MATCH(LARGE('Raw Data'!G321:J321, 4), 'Raw Data'!G321:J321, 0), AND('Raw Data'!O321-'Raw Data'!P321&lt;4, 'Raw Data'!O321-'Raw Data'!P321&gt;0)), 'Raw Data'!G321, 0))</f>
        <v/>
      </c>
      <c r="I328">
        <f>IF(ISBLANK('Raw Data'!J321), 0, IF(AND(4=MATCH(LARGE('Raw Data'!G321:J321, 3), 'Raw Data'!G321:J321, 0), 'Raw Data'!P321-'Raw Data'!O321&gt;3), 'Raw Data'!J321, 0))</f>
        <v/>
      </c>
      <c r="J328">
        <f>IF(ISBLANK('Raw Data'!J321), 0, IF(AND(3=MATCH(LARGE('Raw Data'!G321:J321, 3), 'Raw Data'!G321:J321, 0), 'Raw Data'!O321-'Raw Data'!P321&gt;3), 'Raw Data'!I321, 0))</f>
        <v/>
      </c>
      <c r="K328">
        <f>IF(ISBLANK('Raw Data'!J321), 0, IF(AND(2=MATCH(LARGE('Raw Data'!G321:J321, 3), 'Raw Data'!G321:J321, 0), AND('Raw Data'!P321-'Raw Data'!O321&lt;4, 'Raw Data'!P321-'Raw Data'!O321&gt;0)), 'Raw Data'!H321, 0))</f>
        <v/>
      </c>
      <c r="L328">
        <f>IF(ISBLANK('Raw Data'!J321), 0, IF(AND(1=MATCH(LARGE('Raw Data'!G321:J321, 3), 'Raw Data'!G321:J321, 0), AND('Raw Data'!O321-'Raw Data'!P321&lt;4, 'Raw Data'!O321-'Raw Data'!P321&gt;0)), 'Raw Data'!G321, 0))</f>
        <v/>
      </c>
      <c r="M328">
        <f>IF(ISBLANK('Raw Data'!J321), 0, IF(AND(4=MATCH(LARGE('Raw Data'!G321:J321, 2), 'Raw Data'!G321:J321, 0), 'Raw Data'!P321-'Raw Data'!O321&gt;3), 'Raw Data'!J321, 0))</f>
        <v/>
      </c>
      <c r="N328">
        <f>IF(ISBLANK('Raw Data'!J321), 0, IF(AND(3=MATCH(LARGE('Raw Data'!G321:J321, 2), 'Raw Data'!G321:J321, 0), 'Raw Data'!O321-'Raw Data'!P321&gt;3), 'Raw Data'!I321, 0))</f>
        <v/>
      </c>
      <c r="O328">
        <f>IF(ISBLANK('Raw Data'!J321), 0, IF(AND(2=MATCH(LARGE('Raw Data'!G321:J321, 2), 'Raw Data'!G321:J321, 0), AND('Raw Data'!P321-'Raw Data'!O321&lt;4, 'Raw Data'!P321-'Raw Data'!O321&gt;0)), 'Raw Data'!H321, 0))</f>
        <v/>
      </c>
      <c r="P328">
        <f>IF(ISBLANK('Raw Data'!J321), 0, IF(AND(1=MATCH(LARGE('Raw Data'!G321:J321, 2), 'Raw Data'!G321:J321, 0), AND('Raw Data'!O321-'Raw Data'!P321&lt;4, 'Raw Data'!O321-'Raw Data'!P321&gt;0)), 'Raw Data'!G321, 0))</f>
        <v/>
      </c>
      <c r="Q328">
        <f>IF(ISBLANK('Raw Data'!J321), 0, IF(AND(4=MATCH(LARGE('Raw Data'!G321:J321, 1), 'Raw Data'!G321:J321, 0), 'Raw Data'!P321-'Raw Data'!O321&gt;3), 'Raw Data'!J321, 0))</f>
        <v/>
      </c>
      <c r="R328">
        <f>IF(ISBLANK('Raw Data'!J321), 0, IF(AND(3=MATCH(LARGE('Raw Data'!G321:J321, 1), 'Raw Data'!G321:J321, 0), 'Raw Data'!O321-'Raw Data'!P321&gt;3), 'Raw Data'!I321, 0))</f>
        <v/>
      </c>
      <c r="S328">
        <f>IF(AND('Raw Data'!P321-'Raw Data'!O321&gt;4, 'Raw Data'!F321&lt;'Raw Data'!C321), 'Raw Data'!J321, 0)</f>
        <v/>
      </c>
      <c r="T328">
        <f>IF(AND('Raw Data'!O321-'Raw Data'!P321&gt;4, 'Raw Data'!F321&gt;'Raw Data'!C321), 'Raw Data'!I321, 0)</f>
        <v/>
      </c>
      <c r="U328">
        <f>IF(AND('Raw Data'!P321-'Raw Data'!O321&lt;3, 'Raw Data'!P321&gt;'Raw Data'!O321, 'Raw Data'!F321&lt;'Raw Data'!C321), 'Raw Data'!H321, 0)</f>
        <v/>
      </c>
      <c r="V328">
        <f>IF(AND('Raw Data'!P321-'Raw Data'!O321&lt;3, 'Raw Data'!P321&gt;'Raw Data'!O321, 'Raw Data'!F321&gt;'Raw Data'!C321), 'Raw Data'!G321, 0)</f>
        <v/>
      </c>
    </row>
    <row r="329">
      <c r="A329">
        <f>IF(AND('Raw Data'!F322&lt;'Raw Data'!C322, 'Raw Data'!P322&gt;'Raw Data'!O322, 'Raw Data'!P322-'Raw Data'!O322&gt;3), 'Raw Data'!J322, 0)</f>
        <v/>
      </c>
      <c r="B329">
        <f>IF(AND('Raw Data'!C322&lt;'Raw Data'!F322, 'Raw Data'!O322&gt;'Raw Data'!P322, 'Raw Data'!O322-'Raw Data'!P322&gt;3), 'Raw Data'!I322, 0)</f>
        <v/>
      </c>
      <c r="C329">
        <f>IF(AND('Raw Data'!F322&lt;'Raw Data'!C322, 'Raw Data'!P322&gt;'Raw Data'!O322, 'Raw Data'!P322-'Raw Data'!O322&lt;4), 'Raw Data'!H322, 0)</f>
        <v/>
      </c>
      <c r="D329">
        <f>IF(AND('Raw Data'!C322&lt;'Raw Data'!F322, 'Raw Data'!O322&gt;'Raw Data'!P322, 'Raw Data'!O322-'Raw Data'!P322&lt;4), 'Raw Data'!G322, 0)</f>
        <v/>
      </c>
      <c r="E329">
        <f>IF(ISBLANK('Raw Data'!J322), 0, IF(AND(4=MATCH(LARGE('Raw Data'!G322:J322, 4), 'Raw Data'!G322:J322, 0), 'Raw Data'!P322-'Raw Data'!O322&gt;3), 'Raw Data'!J322, 0))</f>
        <v/>
      </c>
      <c r="F329">
        <f>IF(ISBLANK('Raw Data'!J322), 0, IF(AND(3=MATCH(LARGE('Raw Data'!G322:J322, 4), 'Raw Data'!G322:J322, 0), 'Raw Data'!O322-'Raw Data'!P322&gt;3), 'Raw Data'!I322, 0))</f>
        <v/>
      </c>
      <c r="G329">
        <f>IF(ISBLANK('Raw Data'!J322), 0, IF(AND(2=MATCH(LARGE('Raw Data'!G322:J322, 4), 'Raw Data'!G322:J322, 0), AND('Raw Data'!P322-'Raw Data'!O322&lt;4, 'Raw Data'!P322-'Raw Data'!O322&gt;0)), 'Raw Data'!H322, 0))</f>
        <v/>
      </c>
      <c r="H329">
        <f>IF(ISBLANK('Raw Data'!J322), 0, IF(AND(1=MATCH(LARGE('Raw Data'!G322:J322, 4), 'Raw Data'!G322:J322, 0), AND('Raw Data'!O322-'Raw Data'!P322&lt;4, 'Raw Data'!O322-'Raw Data'!P322&gt;0)), 'Raw Data'!G322, 0))</f>
        <v/>
      </c>
      <c r="I329">
        <f>IF(ISBLANK('Raw Data'!J322), 0, IF(AND(4=MATCH(LARGE('Raw Data'!G322:J322, 3), 'Raw Data'!G322:J322, 0), 'Raw Data'!P322-'Raw Data'!O322&gt;3), 'Raw Data'!J322, 0))</f>
        <v/>
      </c>
      <c r="J329">
        <f>IF(ISBLANK('Raw Data'!J322), 0, IF(AND(3=MATCH(LARGE('Raw Data'!G322:J322, 3), 'Raw Data'!G322:J322, 0), 'Raw Data'!O322-'Raw Data'!P322&gt;3), 'Raw Data'!I322, 0))</f>
        <v/>
      </c>
      <c r="K329">
        <f>IF(ISBLANK('Raw Data'!J322), 0, IF(AND(2=MATCH(LARGE('Raw Data'!G322:J322, 3), 'Raw Data'!G322:J322, 0), AND('Raw Data'!P322-'Raw Data'!O322&lt;4, 'Raw Data'!P322-'Raw Data'!O322&gt;0)), 'Raw Data'!H322, 0))</f>
        <v/>
      </c>
      <c r="L329">
        <f>IF(ISBLANK('Raw Data'!J322), 0, IF(AND(1=MATCH(LARGE('Raw Data'!G322:J322, 3), 'Raw Data'!G322:J322, 0), AND('Raw Data'!O322-'Raw Data'!P322&lt;4, 'Raw Data'!O322-'Raw Data'!P322&gt;0)), 'Raw Data'!G322, 0))</f>
        <v/>
      </c>
      <c r="M329">
        <f>IF(ISBLANK('Raw Data'!J322), 0, IF(AND(4=MATCH(LARGE('Raw Data'!G322:J322, 2), 'Raw Data'!G322:J322, 0), 'Raw Data'!P322-'Raw Data'!O322&gt;3), 'Raw Data'!J322, 0))</f>
        <v/>
      </c>
      <c r="N329">
        <f>IF(ISBLANK('Raw Data'!J322), 0, IF(AND(3=MATCH(LARGE('Raw Data'!G322:J322, 2), 'Raw Data'!G322:J322, 0), 'Raw Data'!O322-'Raw Data'!P322&gt;3), 'Raw Data'!I322, 0))</f>
        <v/>
      </c>
      <c r="O329">
        <f>IF(ISBLANK('Raw Data'!J322), 0, IF(AND(2=MATCH(LARGE('Raw Data'!G322:J322, 2), 'Raw Data'!G322:J322, 0), AND('Raw Data'!P322-'Raw Data'!O322&lt;4, 'Raw Data'!P322-'Raw Data'!O322&gt;0)), 'Raw Data'!H322, 0))</f>
        <v/>
      </c>
      <c r="P329">
        <f>IF(ISBLANK('Raw Data'!J322), 0, IF(AND(1=MATCH(LARGE('Raw Data'!G322:J322, 2), 'Raw Data'!G322:J322, 0), AND('Raw Data'!O322-'Raw Data'!P322&lt;4, 'Raw Data'!O322-'Raw Data'!P322&gt;0)), 'Raw Data'!G322, 0))</f>
        <v/>
      </c>
      <c r="Q329">
        <f>IF(ISBLANK('Raw Data'!J322), 0, IF(AND(4=MATCH(LARGE('Raw Data'!G322:J322, 1), 'Raw Data'!G322:J322, 0), 'Raw Data'!P322-'Raw Data'!O322&gt;3), 'Raw Data'!J322, 0))</f>
        <v/>
      </c>
      <c r="R329">
        <f>IF(ISBLANK('Raw Data'!J322), 0, IF(AND(3=MATCH(LARGE('Raw Data'!G322:J322, 1), 'Raw Data'!G322:J322, 0), 'Raw Data'!O322-'Raw Data'!P322&gt;3), 'Raw Data'!I322, 0))</f>
        <v/>
      </c>
      <c r="S329">
        <f>IF(AND('Raw Data'!P322-'Raw Data'!O322&gt;4, 'Raw Data'!F322&lt;'Raw Data'!C322), 'Raw Data'!J322, 0)</f>
        <v/>
      </c>
      <c r="T329">
        <f>IF(AND('Raw Data'!O322-'Raw Data'!P322&gt;4, 'Raw Data'!F322&gt;'Raw Data'!C322), 'Raw Data'!I322, 0)</f>
        <v/>
      </c>
      <c r="U329">
        <f>IF(AND('Raw Data'!P322-'Raw Data'!O322&lt;3, 'Raw Data'!P322&gt;'Raw Data'!O322, 'Raw Data'!F322&lt;'Raw Data'!C322), 'Raw Data'!H322, 0)</f>
        <v/>
      </c>
      <c r="V329">
        <f>IF(AND('Raw Data'!P322-'Raw Data'!O322&lt;3, 'Raw Data'!P322&gt;'Raw Data'!O322, 'Raw Data'!F322&gt;'Raw Data'!C322), 'Raw Data'!G322, 0)</f>
        <v/>
      </c>
    </row>
    <row r="330">
      <c r="A330">
        <f>IF(AND('Raw Data'!F323&lt;'Raw Data'!C323, 'Raw Data'!P323&gt;'Raw Data'!O323, 'Raw Data'!P323-'Raw Data'!O323&gt;3), 'Raw Data'!J323, 0)</f>
        <v/>
      </c>
      <c r="B330">
        <f>IF(AND('Raw Data'!C323&lt;'Raw Data'!F323, 'Raw Data'!O323&gt;'Raw Data'!P323, 'Raw Data'!O323-'Raw Data'!P323&gt;3), 'Raw Data'!I323, 0)</f>
        <v/>
      </c>
      <c r="C330">
        <f>IF(AND('Raw Data'!F323&lt;'Raw Data'!C323, 'Raw Data'!P323&gt;'Raw Data'!O323, 'Raw Data'!P323-'Raw Data'!O323&lt;4), 'Raw Data'!H323, 0)</f>
        <v/>
      </c>
      <c r="D330">
        <f>IF(AND('Raw Data'!C323&lt;'Raw Data'!F323, 'Raw Data'!O323&gt;'Raw Data'!P323, 'Raw Data'!O323-'Raw Data'!P323&lt;4), 'Raw Data'!G323, 0)</f>
        <v/>
      </c>
      <c r="E330">
        <f>IF(ISBLANK('Raw Data'!J323), 0, IF(AND(4=MATCH(LARGE('Raw Data'!G323:J323, 4), 'Raw Data'!G323:J323, 0), 'Raw Data'!P323-'Raw Data'!O323&gt;3), 'Raw Data'!J323, 0))</f>
        <v/>
      </c>
      <c r="F330">
        <f>IF(ISBLANK('Raw Data'!J323), 0, IF(AND(3=MATCH(LARGE('Raw Data'!G323:J323, 4), 'Raw Data'!G323:J323, 0), 'Raw Data'!O323-'Raw Data'!P323&gt;3), 'Raw Data'!I323, 0))</f>
        <v/>
      </c>
      <c r="G330">
        <f>IF(ISBLANK('Raw Data'!J323), 0, IF(AND(2=MATCH(LARGE('Raw Data'!G323:J323, 4), 'Raw Data'!G323:J323, 0), AND('Raw Data'!P323-'Raw Data'!O323&lt;4, 'Raw Data'!P323-'Raw Data'!O323&gt;0)), 'Raw Data'!H323, 0))</f>
        <v/>
      </c>
      <c r="H330">
        <f>IF(ISBLANK('Raw Data'!J323), 0, IF(AND(1=MATCH(LARGE('Raw Data'!G323:J323, 4), 'Raw Data'!G323:J323, 0), AND('Raw Data'!O323-'Raw Data'!P323&lt;4, 'Raw Data'!O323-'Raw Data'!P323&gt;0)), 'Raw Data'!G323, 0))</f>
        <v/>
      </c>
      <c r="I330">
        <f>IF(ISBLANK('Raw Data'!J323), 0, IF(AND(4=MATCH(LARGE('Raw Data'!G323:J323, 3), 'Raw Data'!G323:J323, 0), 'Raw Data'!P323-'Raw Data'!O323&gt;3), 'Raw Data'!J323, 0))</f>
        <v/>
      </c>
      <c r="J330">
        <f>IF(ISBLANK('Raw Data'!J323), 0, IF(AND(3=MATCH(LARGE('Raw Data'!G323:J323, 3), 'Raw Data'!G323:J323, 0), 'Raw Data'!O323-'Raw Data'!P323&gt;3), 'Raw Data'!I323, 0))</f>
        <v/>
      </c>
      <c r="K330">
        <f>IF(ISBLANK('Raw Data'!J323), 0, IF(AND(2=MATCH(LARGE('Raw Data'!G323:J323, 3), 'Raw Data'!G323:J323, 0), AND('Raw Data'!P323-'Raw Data'!O323&lt;4, 'Raw Data'!P323-'Raw Data'!O323&gt;0)), 'Raw Data'!H323, 0))</f>
        <v/>
      </c>
      <c r="L330">
        <f>IF(ISBLANK('Raw Data'!J323), 0, IF(AND(1=MATCH(LARGE('Raw Data'!G323:J323, 3), 'Raw Data'!G323:J323, 0), AND('Raw Data'!O323-'Raw Data'!P323&lt;4, 'Raw Data'!O323-'Raw Data'!P323&gt;0)), 'Raw Data'!G323, 0))</f>
        <v/>
      </c>
      <c r="M330">
        <f>IF(ISBLANK('Raw Data'!J323), 0, IF(AND(4=MATCH(LARGE('Raw Data'!G323:J323, 2), 'Raw Data'!G323:J323, 0), 'Raw Data'!P323-'Raw Data'!O323&gt;3), 'Raw Data'!J323, 0))</f>
        <v/>
      </c>
      <c r="N330">
        <f>IF(ISBLANK('Raw Data'!J323), 0, IF(AND(3=MATCH(LARGE('Raw Data'!G323:J323, 2), 'Raw Data'!G323:J323, 0), 'Raw Data'!O323-'Raw Data'!P323&gt;3), 'Raw Data'!I323, 0))</f>
        <v/>
      </c>
      <c r="O330">
        <f>IF(ISBLANK('Raw Data'!J323), 0, IF(AND(2=MATCH(LARGE('Raw Data'!G323:J323, 2), 'Raw Data'!G323:J323, 0), AND('Raw Data'!P323-'Raw Data'!O323&lt;4, 'Raw Data'!P323-'Raw Data'!O323&gt;0)), 'Raw Data'!H323, 0))</f>
        <v/>
      </c>
      <c r="P330">
        <f>IF(ISBLANK('Raw Data'!J323), 0, IF(AND(1=MATCH(LARGE('Raw Data'!G323:J323, 2), 'Raw Data'!G323:J323, 0), AND('Raw Data'!O323-'Raw Data'!P323&lt;4, 'Raw Data'!O323-'Raw Data'!P323&gt;0)), 'Raw Data'!G323, 0))</f>
        <v/>
      </c>
      <c r="Q330">
        <f>IF(ISBLANK('Raw Data'!J323), 0, IF(AND(4=MATCH(LARGE('Raw Data'!G323:J323, 1), 'Raw Data'!G323:J323, 0), 'Raw Data'!P323-'Raw Data'!O323&gt;3), 'Raw Data'!J323, 0))</f>
        <v/>
      </c>
      <c r="R330">
        <f>IF(ISBLANK('Raw Data'!J323), 0, IF(AND(3=MATCH(LARGE('Raw Data'!G323:J323, 1), 'Raw Data'!G323:J323, 0), 'Raw Data'!O323-'Raw Data'!P323&gt;3), 'Raw Data'!I323, 0))</f>
        <v/>
      </c>
      <c r="S330">
        <f>IF(AND('Raw Data'!P323-'Raw Data'!O323&gt;4, 'Raw Data'!F323&lt;'Raw Data'!C323), 'Raw Data'!J323, 0)</f>
        <v/>
      </c>
      <c r="T330">
        <f>IF(AND('Raw Data'!O323-'Raw Data'!P323&gt;4, 'Raw Data'!F323&gt;'Raw Data'!C323), 'Raw Data'!I323, 0)</f>
        <v/>
      </c>
      <c r="U330">
        <f>IF(AND('Raw Data'!P323-'Raw Data'!O323&lt;3, 'Raw Data'!P323&gt;'Raw Data'!O323, 'Raw Data'!F323&lt;'Raw Data'!C323), 'Raw Data'!H323, 0)</f>
        <v/>
      </c>
      <c r="V330">
        <f>IF(AND('Raw Data'!P323-'Raw Data'!O323&lt;3, 'Raw Data'!P323&gt;'Raw Data'!O323, 'Raw Data'!F323&gt;'Raw Data'!C323), 'Raw Data'!G323, 0)</f>
        <v/>
      </c>
    </row>
    <row r="331">
      <c r="A331">
        <f>IF(AND('Raw Data'!F324&lt;'Raw Data'!C324, 'Raw Data'!P324&gt;'Raw Data'!O324, 'Raw Data'!P324-'Raw Data'!O324&gt;3), 'Raw Data'!J324, 0)</f>
        <v/>
      </c>
      <c r="B331">
        <f>IF(AND('Raw Data'!C324&lt;'Raw Data'!F324, 'Raw Data'!O324&gt;'Raw Data'!P324, 'Raw Data'!O324-'Raw Data'!P324&gt;3), 'Raw Data'!I324, 0)</f>
        <v/>
      </c>
      <c r="C331">
        <f>IF(AND('Raw Data'!F324&lt;'Raw Data'!C324, 'Raw Data'!P324&gt;'Raw Data'!O324, 'Raw Data'!P324-'Raw Data'!O324&lt;4), 'Raw Data'!H324, 0)</f>
        <v/>
      </c>
      <c r="D331">
        <f>IF(AND('Raw Data'!C324&lt;'Raw Data'!F324, 'Raw Data'!O324&gt;'Raw Data'!P324, 'Raw Data'!O324-'Raw Data'!P324&lt;4), 'Raw Data'!G324, 0)</f>
        <v/>
      </c>
      <c r="E331">
        <f>IF(ISBLANK('Raw Data'!J324), 0, IF(AND(4=MATCH(LARGE('Raw Data'!G324:J324, 4), 'Raw Data'!G324:J324, 0), 'Raw Data'!P324-'Raw Data'!O324&gt;3), 'Raw Data'!J324, 0))</f>
        <v/>
      </c>
      <c r="F331">
        <f>IF(ISBLANK('Raw Data'!J324), 0, IF(AND(3=MATCH(LARGE('Raw Data'!G324:J324, 4), 'Raw Data'!G324:J324, 0), 'Raw Data'!O324-'Raw Data'!P324&gt;3), 'Raw Data'!I324, 0))</f>
        <v/>
      </c>
      <c r="G331">
        <f>IF(ISBLANK('Raw Data'!J324), 0, IF(AND(2=MATCH(LARGE('Raw Data'!G324:J324, 4), 'Raw Data'!G324:J324, 0), AND('Raw Data'!P324-'Raw Data'!O324&lt;4, 'Raw Data'!P324-'Raw Data'!O324&gt;0)), 'Raw Data'!H324, 0))</f>
        <v/>
      </c>
      <c r="H331">
        <f>IF(ISBLANK('Raw Data'!J324), 0, IF(AND(1=MATCH(LARGE('Raw Data'!G324:J324, 4), 'Raw Data'!G324:J324, 0), AND('Raw Data'!O324-'Raw Data'!P324&lt;4, 'Raw Data'!O324-'Raw Data'!P324&gt;0)), 'Raw Data'!G324, 0))</f>
        <v/>
      </c>
      <c r="I331">
        <f>IF(ISBLANK('Raw Data'!J324), 0, IF(AND(4=MATCH(LARGE('Raw Data'!G324:J324, 3), 'Raw Data'!G324:J324, 0), 'Raw Data'!P324-'Raw Data'!O324&gt;3), 'Raw Data'!J324, 0))</f>
        <v/>
      </c>
      <c r="J331">
        <f>IF(ISBLANK('Raw Data'!J324), 0, IF(AND(3=MATCH(LARGE('Raw Data'!G324:J324, 3), 'Raw Data'!G324:J324, 0), 'Raw Data'!O324-'Raw Data'!P324&gt;3), 'Raw Data'!I324, 0))</f>
        <v/>
      </c>
      <c r="K331">
        <f>IF(ISBLANK('Raw Data'!J324), 0, IF(AND(2=MATCH(LARGE('Raw Data'!G324:J324, 3), 'Raw Data'!G324:J324, 0), AND('Raw Data'!P324-'Raw Data'!O324&lt;4, 'Raw Data'!P324-'Raw Data'!O324&gt;0)), 'Raw Data'!H324, 0))</f>
        <v/>
      </c>
      <c r="L331">
        <f>IF(ISBLANK('Raw Data'!J324), 0, IF(AND(1=MATCH(LARGE('Raw Data'!G324:J324, 3), 'Raw Data'!G324:J324, 0), AND('Raw Data'!O324-'Raw Data'!P324&lt;4, 'Raw Data'!O324-'Raw Data'!P324&gt;0)), 'Raw Data'!G324, 0))</f>
        <v/>
      </c>
      <c r="M331">
        <f>IF(ISBLANK('Raw Data'!J324), 0, IF(AND(4=MATCH(LARGE('Raw Data'!G324:J324, 2), 'Raw Data'!G324:J324, 0), 'Raw Data'!P324-'Raw Data'!O324&gt;3), 'Raw Data'!J324, 0))</f>
        <v/>
      </c>
      <c r="N331">
        <f>IF(ISBLANK('Raw Data'!J324), 0, IF(AND(3=MATCH(LARGE('Raw Data'!G324:J324, 2), 'Raw Data'!G324:J324, 0), 'Raw Data'!O324-'Raw Data'!P324&gt;3), 'Raw Data'!I324, 0))</f>
        <v/>
      </c>
      <c r="O331">
        <f>IF(ISBLANK('Raw Data'!J324), 0, IF(AND(2=MATCH(LARGE('Raw Data'!G324:J324, 2), 'Raw Data'!G324:J324, 0), AND('Raw Data'!P324-'Raw Data'!O324&lt;4, 'Raw Data'!P324-'Raw Data'!O324&gt;0)), 'Raw Data'!H324, 0))</f>
        <v/>
      </c>
      <c r="P331">
        <f>IF(ISBLANK('Raw Data'!J324), 0, IF(AND(1=MATCH(LARGE('Raw Data'!G324:J324, 2), 'Raw Data'!G324:J324, 0), AND('Raw Data'!O324-'Raw Data'!P324&lt;4, 'Raw Data'!O324-'Raw Data'!P324&gt;0)), 'Raw Data'!G324, 0))</f>
        <v/>
      </c>
      <c r="Q331">
        <f>IF(ISBLANK('Raw Data'!J324), 0, IF(AND(4=MATCH(LARGE('Raw Data'!G324:J324, 1), 'Raw Data'!G324:J324, 0), 'Raw Data'!P324-'Raw Data'!O324&gt;3), 'Raw Data'!J324, 0))</f>
        <v/>
      </c>
      <c r="R331">
        <f>IF(ISBLANK('Raw Data'!J324), 0, IF(AND(3=MATCH(LARGE('Raw Data'!G324:J324, 1), 'Raw Data'!G324:J324, 0), 'Raw Data'!O324-'Raw Data'!P324&gt;3), 'Raw Data'!I324, 0))</f>
        <v/>
      </c>
      <c r="S331">
        <f>IF(AND('Raw Data'!P324-'Raw Data'!O324&gt;4, 'Raw Data'!F324&lt;'Raw Data'!C324), 'Raw Data'!J324, 0)</f>
        <v/>
      </c>
      <c r="T331">
        <f>IF(AND('Raw Data'!O324-'Raw Data'!P324&gt;4, 'Raw Data'!F324&gt;'Raw Data'!C324), 'Raw Data'!I324, 0)</f>
        <v/>
      </c>
      <c r="U331">
        <f>IF(AND('Raw Data'!P324-'Raw Data'!O324&lt;3, 'Raw Data'!P324&gt;'Raw Data'!O324, 'Raw Data'!F324&lt;'Raw Data'!C324), 'Raw Data'!H324, 0)</f>
        <v/>
      </c>
      <c r="V331">
        <f>IF(AND('Raw Data'!P324-'Raw Data'!O324&lt;3, 'Raw Data'!P324&gt;'Raw Data'!O324, 'Raw Data'!F324&gt;'Raw Data'!C324), 'Raw Data'!G324, 0)</f>
        <v/>
      </c>
    </row>
    <row r="332">
      <c r="A332">
        <f>IF(AND('Raw Data'!F325&lt;'Raw Data'!C325, 'Raw Data'!P325&gt;'Raw Data'!O325, 'Raw Data'!P325-'Raw Data'!O325&gt;3), 'Raw Data'!J325, 0)</f>
        <v/>
      </c>
      <c r="B332">
        <f>IF(AND('Raw Data'!C325&lt;'Raw Data'!F325, 'Raw Data'!O325&gt;'Raw Data'!P325, 'Raw Data'!O325-'Raw Data'!P325&gt;3), 'Raw Data'!I325, 0)</f>
        <v/>
      </c>
      <c r="C332">
        <f>IF(AND('Raw Data'!F325&lt;'Raw Data'!C325, 'Raw Data'!P325&gt;'Raw Data'!O325, 'Raw Data'!P325-'Raw Data'!O325&lt;4), 'Raw Data'!H325, 0)</f>
        <v/>
      </c>
      <c r="D332">
        <f>IF(AND('Raw Data'!C325&lt;'Raw Data'!F325, 'Raw Data'!O325&gt;'Raw Data'!P325, 'Raw Data'!O325-'Raw Data'!P325&lt;4), 'Raw Data'!G325, 0)</f>
        <v/>
      </c>
      <c r="E332">
        <f>IF(ISBLANK('Raw Data'!J325), 0, IF(AND(4=MATCH(LARGE('Raw Data'!G325:J325, 4), 'Raw Data'!G325:J325, 0), 'Raw Data'!P325-'Raw Data'!O325&gt;3), 'Raw Data'!J325, 0))</f>
        <v/>
      </c>
      <c r="F332">
        <f>IF(ISBLANK('Raw Data'!J325), 0, IF(AND(3=MATCH(LARGE('Raw Data'!G325:J325, 4), 'Raw Data'!G325:J325, 0), 'Raw Data'!O325-'Raw Data'!P325&gt;3), 'Raw Data'!I325, 0))</f>
        <v/>
      </c>
      <c r="G332">
        <f>IF(ISBLANK('Raw Data'!J325), 0, IF(AND(2=MATCH(LARGE('Raw Data'!G325:J325, 4), 'Raw Data'!G325:J325, 0), AND('Raw Data'!P325-'Raw Data'!O325&lt;4, 'Raw Data'!P325-'Raw Data'!O325&gt;0)), 'Raw Data'!H325, 0))</f>
        <v/>
      </c>
      <c r="H332">
        <f>IF(ISBLANK('Raw Data'!J325), 0, IF(AND(1=MATCH(LARGE('Raw Data'!G325:J325, 4), 'Raw Data'!G325:J325, 0), AND('Raw Data'!O325-'Raw Data'!P325&lt;4, 'Raw Data'!O325-'Raw Data'!P325&gt;0)), 'Raw Data'!G325, 0))</f>
        <v/>
      </c>
      <c r="I332">
        <f>IF(ISBLANK('Raw Data'!J325), 0, IF(AND(4=MATCH(LARGE('Raw Data'!G325:J325, 3), 'Raw Data'!G325:J325, 0), 'Raw Data'!P325-'Raw Data'!O325&gt;3), 'Raw Data'!J325, 0))</f>
        <v/>
      </c>
      <c r="J332">
        <f>IF(ISBLANK('Raw Data'!J325), 0, IF(AND(3=MATCH(LARGE('Raw Data'!G325:J325, 3), 'Raw Data'!G325:J325, 0), 'Raw Data'!O325-'Raw Data'!P325&gt;3), 'Raw Data'!I325, 0))</f>
        <v/>
      </c>
      <c r="K332">
        <f>IF(ISBLANK('Raw Data'!J325), 0, IF(AND(2=MATCH(LARGE('Raw Data'!G325:J325, 3), 'Raw Data'!G325:J325, 0), AND('Raw Data'!P325-'Raw Data'!O325&lt;4, 'Raw Data'!P325-'Raw Data'!O325&gt;0)), 'Raw Data'!H325, 0))</f>
        <v/>
      </c>
      <c r="L332">
        <f>IF(ISBLANK('Raw Data'!J325), 0, IF(AND(1=MATCH(LARGE('Raw Data'!G325:J325, 3), 'Raw Data'!G325:J325, 0), AND('Raw Data'!O325-'Raw Data'!P325&lt;4, 'Raw Data'!O325-'Raw Data'!P325&gt;0)), 'Raw Data'!G325, 0))</f>
        <v/>
      </c>
      <c r="M332">
        <f>IF(ISBLANK('Raw Data'!J325), 0, IF(AND(4=MATCH(LARGE('Raw Data'!G325:J325, 2), 'Raw Data'!G325:J325, 0), 'Raw Data'!P325-'Raw Data'!O325&gt;3), 'Raw Data'!J325, 0))</f>
        <v/>
      </c>
      <c r="N332">
        <f>IF(ISBLANK('Raw Data'!J325), 0, IF(AND(3=MATCH(LARGE('Raw Data'!G325:J325, 2), 'Raw Data'!G325:J325, 0), 'Raw Data'!O325-'Raw Data'!P325&gt;3), 'Raw Data'!I325, 0))</f>
        <v/>
      </c>
      <c r="O332">
        <f>IF(ISBLANK('Raw Data'!J325), 0, IF(AND(2=MATCH(LARGE('Raw Data'!G325:J325, 2), 'Raw Data'!G325:J325, 0), AND('Raw Data'!P325-'Raw Data'!O325&lt;4, 'Raw Data'!P325-'Raw Data'!O325&gt;0)), 'Raw Data'!H325, 0))</f>
        <v/>
      </c>
      <c r="P332">
        <f>IF(ISBLANK('Raw Data'!J325), 0, IF(AND(1=MATCH(LARGE('Raw Data'!G325:J325, 2), 'Raw Data'!G325:J325, 0), AND('Raw Data'!O325-'Raw Data'!P325&lt;4, 'Raw Data'!O325-'Raw Data'!P325&gt;0)), 'Raw Data'!G325, 0))</f>
        <v/>
      </c>
      <c r="Q332">
        <f>IF(ISBLANK('Raw Data'!J325), 0, IF(AND(4=MATCH(LARGE('Raw Data'!G325:J325, 1), 'Raw Data'!G325:J325, 0), 'Raw Data'!P325-'Raw Data'!O325&gt;3), 'Raw Data'!J325, 0))</f>
        <v/>
      </c>
      <c r="R332">
        <f>IF(ISBLANK('Raw Data'!J325), 0, IF(AND(3=MATCH(LARGE('Raw Data'!G325:J325, 1), 'Raw Data'!G325:J325, 0), 'Raw Data'!O325-'Raw Data'!P325&gt;3), 'Raw Data'!I325, 0))</f>
        <v/>
      </c>
      <c r="S332">
        <f>IF(AND('Raw Data'!P325-'Raw Data'!O325&gt;4, 'Raw Data'!F325&lt;'Raw Data'!C325), 'Raw Data'!J325, 0)</f>
        <v/>
      </c>
      <c r="T332">
        <f>IF(AND('Raw Data'!O325-'Raw Data'!P325&gt;4, 'Raw Data'!F325&gt;'Raw Data'!C325), 'Raw Data'!I325, 0)</f>
        <v/>
      </c>
      <c r="U332">
        <f>IF(AND('Raw Data'!P325-'Raw Data'!O325&lt;3, 'Raw Data'!P325&gt;'Raw Data'!O325, 'Raw Data'!F325&lt;'Raw Data'!C325), 'Raw Data'!H325, 0)</f>
        <v/>
      </c>
      <c r="V332">
        <f>IF(AND('Raw Data'!P325-'Raw Data'!O325&lt;3, 'Raw Data'!P325&gt;'Raw Data'!O325, 'Raw Data'!F325&gt;'Raw Data'!C325), 'Raw Data'!G325, 0)</f>
        <v/>
      </c>
    </row>
    <row r="333">
      <c r="A333">
        <f>IF(AND('Raw Data'!F326&lt;'Raw Data'!C326, 'Raw Data'!P326&gt;'Raw Data'!O326, 'Raw Data'!P326-'Raw Data'!O326&gt;3), 'Raw Data'!J326, 0)</f>
        <v/>
      </c>
      <c r="B333">
        <f>IF(AND('Raw Data'!C326&lt;'Raw Data'!F326, 'Raw Data'!O326&gt;'Raw Data'!P326, 'Raw Data'!O326-'Raw Data'!P326&gt;3), 'Raw Data'!I326, 0)</f>
        <v/>
      </c>
      <c r="C333">
        <f>IF(AND('Raw Data'!F326&lt;'Raw Data'!C326, 'Raw Data'!P326&gt;'Raw Data'!O326, 'Raw Data'!P326-'Raw Data'!O326&lt;4), 'Raw Data'!H326, 0)</f>
        <v/>
      </c>
      <c r="D333">
        <f>IF(AND('Raw Data'!C326&lt;'Raw Data'!F326, 'Raw Data'!O326&gt;'Raw Data'!P326, 'Raw Data'!O326-'Raw Data'!P326&lt;4), 'Raw Data'!G326, 0)</f>
        <v/>
      </c>
      <c r="E333">
        <f>IF(ISBLANK('Raw Data'!J326), 0, IF(AND(4=MATCH(LARGE('Raw Data'!G326:J326, 4), 'Raw Data'!G326:J326, 0), 'Raw Data'!P326-'Raw Data'!O326&gt;3), 'Raw Data'!J326, 0))</f>
        <v/>
      </c>
      <c r="F333">
        <f>IF(ISBLANK('Raw Data'!J326), 0, IF(AND(3=MATCH(LARGE('Raw Data'!G326:J326, 4), 'Raw Data'!G326:J326, 0), 'Raw Data'!O326-'Raw Data'!P326&gt;3), 'Raw Data'!I326, 0))</f>
        <v/>
      </c>
      <c r="G333">
        <f>IF(ISBLANK('Raw Data'!J326), 0, IF(AND(2=MATCH(LARGE('Raw Data'!G326:J326, 4), 'Raw Data'!G326:J326, 0), AND('Raw Data'!P326-'Raw Data'!O326&lt;4, 'Raw Data'!P326-'Raw Data'!O326&gt;0)), 'Raw Data'!H326, 0))</f>
        <v/>
      </c>
      <c r="H333">
        <f>IF(ISBLANK('Raw Data'!J326), 0, IF(AND(1=MATCH(LARGE('Raw Data'!G326:J326, 4), 'Raw Data'!G326:J326, 0), AND('Raw Data'!O326-'Raw Data'!P326&lt;4, 'Raw Data'!O326-'Raw Data'!P326&gt;0)), 'Raw Data'!G326, 0))</f>
        <v/>
      </c>
      <c r="I333">
        <f>IF(ISBLANK('Raw Data'!J326), 0, IF(AND(4=MATCH(LARGE('Raw Data'!G326:J326, 3), 'Raw Data'!G326:J326, 0), 'Raw Data'!P326-'Raw Data'!O326&gt;3), 'Raw Data'!J326, 0))</f>
        <v/>
      </c>
      <c r="J333">
        <f>IF(ISBLANK('Raw Data'!J326), 0, IF(AND(3=MATCH(LARGE('Raw Data'!G326:J326, 3), 'Raw Data'!G326:J326, 0), 'Raw Data'!O326-'Raw Data'!P326&gt;3), 'Raw Data'!I326, 0))</f>
        <v/>
      </c>
      <c r="K333">
        <f>IF(ISBLANK('Raw Data'!J326), 0, IF(AND(2=MATCH(LARGE('Raw Data'!G326:J326, 3), 'Raw Data'!G326:J326, 0), AND('Raw Data'!P326-'Raw Data'!O326&lt;4, 'Raw Data'!P326-'Raw Data'!O326&gt;0)), 'Raw Data'!H326, 0))</f>
        <v/>
      </c>
      <c r="L333">
        <f>IF(ISBLANK('Raw Data'!J326), 0, IF(AND(1=MATCH(LARGE('Raw Data'!G326:J326, 3), 'Raw Data'!G326:J326, 0), AND('Raw Data'!O326-'Raw Data'!P326&lt;4, 'Raw Data'!O326-'Raw Data'!P326&gt;0)), 'Raw Data'!G326, 0))</f>
        <v/>
      </c>
      <c r="M333">
        <f>IF(ISBLANK('Raw Data'!J326), 0, IF(AND(4=MATCH(LARGE('Raw Data'!G326:J326, 2), 'Raw Data'!G326:J326, 0), 'Raw Data'!P326-'Raw Data'!O326&gt;3), 'Raw Data'!J326, 0))</f>
        <v/>
      </c>
      <c r="N333">
        <f>IF(ISBLANK('Raw Data'!J326), 0, IF(AND(3=MATCH(LARGE('Raw Data'!G326:J326, 2), 'Raw Data'!G326:J326, 0), 'Raw Data'!O326-'Raw Data'!P326&gt;3), 'Raw Data'!I326, 0))</f>
        <v/>
      </c>
      <c r="O333">
        <f>IF(ISBLANK('Raw Data'!J326), 0, IF(AND(2=MATCH(LARGE('Raw Data'!G326:J326, 2), 'Raw Data'!G326:J326, 0), AND('Raw Data'!P326-'Raw Data'!O326&lt;4, 'Raw Data'!P326-'Raw Data'!O326&gt;0)), 'Raw Data'!H326, 0))</f>
        <v/>
      </c>
      <c r="P333">
        <f>IF(ISBLANK('Raw Data'!J326), 0, IF(AND(1=MATCH(LARGE('Raw Data'!G326:J326, 2), 'Raw Data'!G326:J326, 0), AND('Raw Data'!O326-'Raw Data'!P326&lt;4, 'Raw Data'!O326-'Raw Data'!P326&gt;0)), 'Raw Data'!G326, 0))</f>
        <v/>
      </c>
      <c r="Q333">
        <f>IF(ISBLANK('Raw Data'!J326), 0, IF(AND(4=MATCH(LARGE('Raw Data'!G326:J326, 1), 'Raw Data'!G326:J326, 0), 'Raw Data'!P326-'Raw Data'!O326&gt;3), 'Raw Data'!J326, 0))</f>
        <v/>
      </c>
      <c r="R333">
        <f>IF(ISBLANK('Raw Data'!J326), 0, IF(AND(3=MATCH(LARGE('Raw Data'!G326:J326, 1), 'Raw Data'!G326:J326, 0), 'Raw Data'!O326-'Raw Data'!P326&gt;3), 'Raw Data'!I326, 0))</f>
        <v/>
      </c>
      <c r="S333">
        <f>IF(AND('Raw Data'!P326-'Raw Data'!O326&gt;4, 'Raw Data'!F326&lt;'Raw Data'!C326), 'Raw Data'!J326, 0)</f>
        <v/>
      </c>
      <c r="T333">
        <f>IF(AND('Raw Data'!O326-'Raw Data'!P326&gt;4, 'Raw Data'!F326&gt;'Raw Data'!C326), 'Raw Data'!I326, 0)</f>
        <v/>
      </c>
      <c r="U333">
        <f>IF(AND('Raw Data'!P326-'Raw Data'!O326&lt;3, 'Raw Data'!P326&gt;'Raw Data'!O326, 'Raw Data'!F326&lt;'Raw Data'!C326), 'Raw Data'!H326, 0)</f>
        <v/>
      </c>
      <c r="V333">
        <f>IF(AND('Raw Data'!P326-'Raw Data'!O326&lt;3, 'Raw Data'!P326&gt;'Raw Data'!O326, 'Raw Data'!F326&gt;'Raw Data'!C326), 'Raw Data'!G326, 0)</f>
        <v/>
      </c>
    </row>
    <row r="334">
      <c r="A334">
        <f>IF(AND('Raw Data'!F327&lt;'Raw Data'!C327, 'Raw Data'!P327&gt;'Raw Data'!O327, 'Raw Data'!P327-'Raw Data'!O327&gt;3), 'Raw Data'!J327, 0)</f>
        <v/>
      </c>
      <c r="B334">
        <f>IF(AND('Raw Data'!C327&lt;'Raw Data'!F327, 'Raw Data'!O327&gt;'Raw Data'!P327, 'Raw Data'!O327-'Raw Data'!P327&gt;3), 'Raw Data'!I327, 0)</f>
        <v/>
      </c>
      <c r="C334">
        <f>IF(AND('Raw Data'!F327&lt;'Raw Data'!C327, 'Raw Data'!P327&gt;'Raw Data'!O327, 'Raw Data'!P327-'Raw Data'!O327&lt;4), 'Raw Data'!H327, 0)</f>
        <v/>
      </c>
      <c r="D334">
        <f>IF(AND('Raw Data'!C327&lt;'Raw Data'!F327, 'Raw Data'!O327&gt;'Raw Data'!P327, 'Raw Data'!O327-'Raw Data'!P327&lt;4), 'Raw Data'!G327, 0)</f>
        <v/>
      </c>
      <c r="E334">
        <f>IF(ISBLANK('Raw Data'!J327), 0, IF(AND(4=MATCH(LARGE('Raw Data'!G327:J327, 4), 'Raw Data'!G327:J327, 0), 'Raw Data'!P327-'Raw Data'!O327&gt;3), 'Raw Data'!J327, 0))</f>
        <v/>
      </c>
      <c r="F334">
        <f>IF(ISBLANK('Raw Data'!J327), 0, IF(AND(3=MATCH(LARGE('Raw Data'!G327:J327, 4), 'Raw Data'!G327:J327, 0), 'Raw Data'!O327-'Raw Data'!P327&gt;3), 'Raw Data'!I327, 0))</f>
        <v/>
      </c>
      <c r="G334">
        <f>IF(ISBLANK('Raw Data'!J327), 0, IF(AND(2=MATCH(LARGE('Raw Data'!G327:J327, 4), 'Raw Data'!G327:J327, 0), AND('Raw Data'!P327-'Raw Data'!O327&lt;4, 'Raw Data'!P327-'Raw Data'!O327&gt;0)), 'Raw Data'!H327, 0))</f>
        <v/>
      </c>
      <c r="H334">
        <f>IF(ISBLANK('Raw Data'!J327), 0, IF(AND(1=MATCH(LARGE('Raw Data'!G327:J327, 4), 'Raw Data'!G327:J327, 0), AND('Raw Data'!O327-'Raw Data'!P327&lt;4, 'Raw Data'!O327-'Raw Data'!P327&gt;0)), 'Raw Data'!G327, 0))</f>
        <v/>
      </c>
      <c r="I334">
        <f>IF(ISBLANK('Raw Data'!J327), 0, IF(AND(4=MATCH(LARGE('Raw Data'!G327:J327, 3), 'Raw Data'!G327:J327, 0), 'Raw Data'!P327-'Raw Data'!O327&gt;3), 'Raw Data'!J327, 0))</f>
        <v/>
      </c>
      <c r="J334">
        <f>IF(ISBLANK('Raw Data'!J327), 0, IF(AND(3=MATCH(LARGE('Raw Data'!G327:J327, 3), 'Raw Data'!G327:J327, 0), 'Raw Data'!O327-'Raw Data'!P327&gt;3), 'Raw Data'!I327, 0))</f>
        <v/>
      </c>
      <c r="K334">
        <f>IF(ISBLANK('Raw Data'!J327), 0, IF(AND(2=MATCH(LARGE('Raw Data'!G327:J327, 3), 'Raw Data'!G327:J327, 0), AND('Raw Data'!P327-'Raw Data'!O327&lt;4, 'Raw Data'!P327-'Raw Data'!O327&gt;0)), 'Raw Data'!H327, 0))</f>
        <v/>
      </c>
      <c r="L334">
        <f>IF(ISBLANK('Raw Data'!J327), 0, IF(AND(1=MATCH(LARGE('Raw Data'!G327:J327, 3), 'Raw Data'!G327:J327, 0), AND('Raw Data'!O327-'Raw Data'!P327&lt;4, 'Raw Data'!O327-'Raw Data'!P327&gt;0)), 'Raw Data'!G327, 0))</f>
        <v/>
      </c>
      <c r="M334">
        <f>IF(ISBLANK('Raw Data'!J327), 0, IF(AND(4=MATCH(LARGE('Raw Data'!G327:J327, 2), 'Raw Data'!G327:J327, 0), 'Raw Data'!P327-'Raw Data'!O327&gt;3), 'Raw Data'!J327, 0))</f>
        <v/>
      </c>
      <c r="N334">
        <f>IF(ISBLANK('Raw Data'!J327), 0, IF(AND(3=MATCH(LARGE('Raw Data'!G327:J327, 2), 'Raw Data'!G327:J327, 0), 'Raw Data'!O327-'Raw Data'!P327&gt;3), 'Raw Data'!I327, 0))</f>
        <v/>
      </c>
      <c r="O334">
        <f>IF(ISBLANK('Raw Data'!J327), 0, IF(AND(2=MATCH(LARGE('Raw Data'!G327:J327, 2), 'Raw Data'!G327:J327, 0), AND('Raw Data'!P327-'Raw Data'!O327&lt;4, 'Raw Data'!P327-'Raw Data'!O327&gt;0)), 'Raw Data'!H327, 0))</f>
        <v/>
      </c>
      <c r="P334">
        <f>IF(ISBLANK('Raw Data'!J327), 0, IF(AND(1=MATCH(LARGE('Raw Data'!G327:J327, 2), 'Raw Data'!G327:J327, 0), AND('Raw Data'!O327-'Raw Data'!P327&lt;4, 'Raw Data'!O327-'Raw Data'!P327&gt;0)), 'Raw Data'!G327, 0))</f>
        <v/>
      </c>
      <c r="Q334">
        <f>IF(ISBLANK('Raw Data'!J327), 0, IF(AND(4=MATCH(LARGE('Raw Data'!G327:J327, 1), 'Raw Data'!G327:J327, 0), 'Raw Data'!P327-'Raw Data'!O327&gt;3), 'Raw Data'!J327, 0))</f>
        <v/>
      </c>
      <c r="R334">
        <f>IF(ISBLANK('Raw Data'!J327), 0, IF(AND(3=MATCH(LARGE('Raw Data'!G327:J327, 1), 'Raw Data'!G327:J327, 0), 'Raw Data'!O327-'Raw Data'!P327&gt;3), 'Raw Data'!I327, 0))</f>
        <v/>
      </c>
      <c r="S334">
        <f>IF(AND('Raw Data'!P327-'Raw Data'!O327&gt;4, 'Raw Data'!F327&lt;'Raw Data'!C327), 'Raw Data'!J327, 0)</f>
        <v/>
      </c>
      <c r="T334">
        <f>IF(AND('Raw Data'!O327-'Raw Data'!P327&gt;4, 'Raw Data'!F327&gt;'Raw Data'!C327), 'Raw Data'!I327, 0)</f>
        <v/>
      </c>
      <c r="U334">
        <f>IF(AND('Raw Data'!P327-'Raw Data'!O327&lt;3, 'Raw Data'!P327&gt;'Raw Data'!O327, 'Raw Data'!F327&lt;'Raw Data'!C327), 'Raw Data'!H327, 0)</f>
        <v/>
      </c>
      <c r="V334">
        <f>IF(AND('Raw Data'!P327-'Raw Data'!O327&lt;3, 'Raw Data'!P327&gt;'Raw Data'!O327, 'Raw Data'!F327&gt;'Raw Data'!C327), 'Raw Data'!G327, 0)</f>
        <v/>
      </c>
    </row>
    <row r="335">
      <c r="A335">
        <f>IF(AND('Raw Data'!F328&lt;'Raw Data'!C328, 'Raw Data'!P328&gt;'Raw Data'!O328, 'Raw Data'!P328-'Raw Data'!O328&gt;3), 'Raw Data'!J328, 0)</f>
        <v/>
      </c>
      <c r="B335">
        <f>IF(AND('Raw Data'!C328&lt;'Raw Data'!F328, 'Raw Data'!O328&gt;'Raw Data'!P328, 'Raw Data'!O328-'Raw Data'!P328&gt;3), 'Raw Data'!I328, 0)</f>
        <v/>
      </c>
      <c r="C335">
        <f>IF(AND('Raw Data'!F328&lt;'Raw Data'!C328, 'Raw Data'!P328&gt;'Raw Data'!O328, 'Raw Data'!P328-'Raw Data'!O328&lt;4), 'Raw Data'!H328, 0)</f>
        <v/>
      </c>
      <c r="D335">
        <f>IF(AND('Raw Data'!C328&lt;'Raw Data'!F328, 'Raw Data'!O328&gt;'Raw Data'!P328, 'Raw Data'!O328-'Raw Data'!P328&lt;4), 'Raw Data'!G328, 0)</f>
        <v/>
      </c>
      <c r="E335">
        <f>IF(ISBLANK('Raw Data'!J328), 0, IF(AND(4=MATCH(LARGE('Raw Data'!G328:J328, 4), 'Raw Data'!G328:J328, 0), 'Raw Data'!P328-'Raw Data'!O328&gt;3), 'Raw Data'!J328, 0))</f>
        <v/>
      </c>
      <c r="F335">
        <f>IF(ISBLANK('Raw Data'!J328), 0, IF(AND(3=MATCH(LARGE('Raw Data'!G328:J328, 4), 'Raw Data'!G328:J328, 0), 'Raw Data'!O328-'Raw Data'!P328&gt;3), 'Raw Data'!I328, 0))</f>
        <v/>
      </c>
      <c r="G335">
        <f>IF(ISBLANK('Raw Data'!J328), 0, IF(AND(2=MATCH(LARGE('Raw Data'!G328:J328, 4), 'Raw Data'!G328:J328, 0), AND('Raw Data'!P328-'Raw Data'!O328&lt;4, 'Raw Data'!P328-'Raw Data'!O328&gt;0)), 'Raw Data'!H328, 0))</f>
        <v/>
      </c>
      <c r="H335">
        <f>IF(ISBLANK('Raw Data'!J328), 0, IF(AND(1=MATCH(LARGE('Raw Data'!G328:J328, 4), 'Raw Data'!G328:J328, 0), AND('Raw Data'!O328-'Raw Data'!P328&lt;4, 'Raw Data'!O328-'Raw Data'!P328&gt;0)), 'Raw Data'!G328, 0))</f>
        <v/>
      </c>
      <c r="I335">
        <f>IF(ISBLANK('Raw Data'!J328), 0, IF(AND(4=MATCH(LARGE('Raw Data'!G328:J328, 3), 'Raw Data'!G328:J328, 0), 'Raw Data'!P328-'Raw Data'!O328&gt;3), 'Raw Data'!J328, 0))</f>
        <v/>
      </c>
      <c r="J335">
        <f>IF(ISBLANK('Raw Data'!J328), 0, IF(AND(3=MATCH(LARGE('Raw Data'!G328:J328, 3), 'Raw Data'!G328:J328, 0), 'Raw Data'!O328-'Raw Data'!P328&gt;3), 'Raw Data'!I328, 0))</f>
        <v/>
      </c>
      <c r="K335">
        <f>IF(ISBLANK('Raw Data'!J328), 0, IF(AND(2=MATCH(LARGE('Raw Data'!G328:J328, 3), 'Raw Data'!G328:J328, 0), AND('Raw Data'!P328-'Raw Data'!O328&lt;4, 'Raw Data'!P328-'Raw Data'!O328&gt;0)), 'Raw Data'!H328, 0))</f>
        <v/>
      </c>
      <c r="L335">
        <f>IF(ISBLANK('Raw Data'!J328), 0, IF(AND(1=MATCH(LARGE('Raw Data'!G328:J328, 3), 'Raw Data'!G328:J328, 0), AND('Raw Data'!O328-'Raw Data'!P328&lt;4, 'Raw Data'!O328-'Raw Data'!P328&gt;0)), 'Raw Data'!G328, 0))</f>
        <v/>
      </c>
      <c r="M335">
        <f>IF(ISBLANK('Raw Data'!J328), 0, IF(AND(4=MATCH(LARGE('Raw Data'!G328:J328, 2), 'Raw Data'!G328:J328, 0), 'Raw Data'!P328-'Raw Data'!O328&gt;3), 'Raw Data'!J328, 0))</f>
        <v/>
      </c>
      <c r="N335">
        <f>IF(ISBLANK('Raw Data'!J328), 0, IF(AND(3=MATCH(LARGE('Raw Data'!G328:J328, 2), 'Raw Data'!G328:J328, 0), 'Raw Data'!O328-'Raw Data'!P328&gt;3), 'Raw Data'!I328, 0))</f>
        <v/>
      </c>
      <c r="O335">
        <f>IF(ISBLANK('Raw Data'!J328), 0, IF(AND(2=MATCH(LARGE('Raw Data'!G328:J328, 2), 'Raw Data'!G328:J328, 0), AND('Raw Data'!P328-'Raw Data'!O328&lt;4, 'Raw Data'!P328-'Raw Data'!O328&gt;0)), 'Raw Data'!H328, 0))</f>
        <v/>
      </c>
      <c r="P335">
        <f>IF(ISBLANK('Raw Data'!J328), 0, IF(AND(1=MATCH(LARGE('Raw Data'!G328:J328, 2), 'Raw Data'!G328:J328, 0), AND('Raw Data'!O328-'Raw Data'!P328&lt;4, 'Raw Data'!O328-'Raw Data'!P328&gt;0)), 'Raw Data'!G328, 0))</f>
        <v/>
      </c>
      <c r="Q335">
        <f>IF(ISBLANK('Raw Data'!J328), 0, IF(AND(4=MATCH(LARGE('Raw Data'!G328:J328, 1), 'Raw Data'!G328:J328, 0), 'Raw Data'!P328-'Raw Data'!O328&gt;3), 'Raw Data'!J328, 0))</f>
        <v/>
      </c>
      <c r="R335">
        <f>IF(ISBLANK('Raw Data'!J328), 0, IF(AND(3=MATCH(LARGE('Raw Data'!G328:J328, 1), 'Raw Data'!G328:J328, 0), 'Raw Data'!O328-'Raw Data'!P328&gt;3), 'Raw Data'!I328, 0))</f>
        <v/>
      </c>
      <c r="S335">
        <f>IF(AND('Raw Data'!P328-'Raw Data'!O328&gt;4, 'Raw Data'!F328&lt;'Raw Data'!C328), 'Raw Data'!J328, 0)</f>
        <v/>
      </c>
      <c r="T335">
        <f>IF(AND('Raw Data'!O328-'Raw Data'!P328&gt;4, 'Raw Data'!F328&gt;'Raw Data'!C328), 'Raw Data'!I328, 0)</f>
        <v/>
      </c>
      <c r="U335">
        <f>IF(AND('Raw Data'!P328-'Raw Data'!O328&lt;3, 'Raw Data'!P328&gt;'Raw Data'!O328, 'Raw Data'!F328&lt;'Raw Data'!C328), 'Raw Data'!H328, 0)</f>
        <v/>
      </c>
      <c r="V335">
        <f>IF(AND('Raw Data'!P328-'Raw Data'!O328&lt;3, 'Raw Data'!P328&gt;'Raw Data'!O328, 'Raw Data'!F328&gt;'Raw Data'!C328), 'Raw Data'!G328, 0)</f>
        <v/>
      </c>
    </row>
    <row r="336">
      <c r="A336">
        <f>IF(AND('Raw Data'!F329&lt;'Raw Data'!C329, 'Raw Data'!P329&gt;'Raw Data'!O329, 'Raw Data'!P329-'Raw Data'!O329&gt;3), 'Raw Data'!J329, 0)</f>
        <v/>
      </c>
      <c r="B336">
        <f>IF(AND('Raw Data'!C329&lt;'Raw Data'!F329, 'Raw Data'!O329&gt;'Raw Data'!P329, 'Raw Data'!O329-'Raw Data'!P329&gt;3), 'Raw Data'!I329, 0)</f>
        <v/>
      </c>
      <c r="C336">
        <f>IF(AND('Raw Data'!F329&lt;'Raw Data'!C329, 'Raw Data'!P329&gt;'Raw Data'!O329, 'Raw Data'!P329-'Raw Data'!O329&lt;4), 'Raw Data'!H329, 0)</f>
        <v/>
      </c>
      <c r="D336">
        <f>IF(AND('Raw Data'!C329&lt;'Raw Data'!F329, 'Raw Data'!O329&gt;'Raw Data'!P329, 'Raw Data'!O329-'Raw Data'!P329&lt;4), 'Raw Data'!G329, 0)</f>
        <v/>
      </c>
      <c r="E336">
        <f>IF(ISBLANK('Raw Data'!J329), 0, IF(AND(4=MATCH(LARGE('Raw Data'!G329:J329, 4), 'Raw Data'!G329:J329, 0), 'Raw Data'!P329-'Raw Data'!O329&gt;3), 'Raw Data'!J329, 0))</f>
        <v/>
      </c>
      <c r="F336">
        <f>IF(ISBLANK('Raw Data'!J329), 0, IF(AND(3=MATCH(LARGE('Raw Data'!G329:J329, 4), 'Raw Data'!G329:J329, 0), 'Raw Data'!O329-'Raw Data'!P329&gt;3), 'Raw Data'!I329, 0))</f>
        <v/>
      </c>
      <c r="G336">
        <f>IF(ISBLANK('Raw Data'!J329), 0, IF(AND(2=MATCH(LARGE('Raw Data'!G329:J329, 4), 'Raw Data'!G329:J329, 0), AND('Raw Data'!P329-'Raw Data'!O329&lt;4, 'Raw Data'!P329-'Raw Data'!O329&gt;0)), 'Raw Data'!H329, 0))</f>
        <v/>
      </c>
      <c r="H336">
        <f>IF(ISBLANK('Raw Data'!J329), 0, IF(AND(1=MATCH(LARGE('Raw Data'!G329:J329, 4), 'Raw Data'!G329:J329, 0), AND('Raw Data'!O329-'Raw Data'!P329&lt;4, 'Raw Data'!O329-'Raw Data'!P329&gt;0)), 'Raw Data'!G329, 0))</f>
        <v/>
      </c>
      <c r="I336">
        <f>IF(ISBLANK('Raw Data'!J329), 0, IF(AND(4=MATCH(LARGE('Raw Data'!G329:J329, 3), 'Raw Data'!G329:J329, 0), 'Raw Data'!P329-'Raw Data'!O329&gt;3), 'Raw Data'!J329, 0))</f>
        <v/>
      </c>
      <c r="J336">
        <f>IF(ISBLANK('Raw Data'!J329), 0, IF(AND(3=MATCH(LARGE('Raw Data'!G329:J329, 3), 'Raw Data'!G329:J329, 0), 'Raw Data'!O329-'Raw Data'!P329&gt;3), 'Raw Data'!I329, 0))</f>
        <v/>
      </c>
      <c r="K336">
        <f>IF(ISBLANK('Raw Data'!J329), 0, IF(AND(2=MATCH(LARGE('Raw Data'!G329:J329, 3), 'Raw Data'!G329:J329, 0), AND('Raw Data'!P329-'Raw Data'!O329&lt;4, 'Raw Data'!P329-'Raw Data'!O329&gt;0)), 'Raw Data'!H329, 0))</f>
        <v/>
      </c>
      <c r="L336">
        <f>IF(ISBLANK('Raw Data'!J329), 0, IF(AND(1=MATCH(LARGE('Raw Data'!G329:J329, 3), 'Raw Data'!G329:J329, 0), AND('Raw Data'!O329-'Raw Data'!P329&lt;4, 'Raw Data'!O329-'Raw Data'!P329&gt;0)), 'Raw Data'!G329, 0))</f>
        <v/>
      </c>
      <c r="M336">
        <f>IF(ISBLANK('Raw Data'!J329), 0, IF(AND(4=MATCH(LARGE('Raw Data'!G329:J329, 2), 'Raw Data'!G329:J329, 0), 'Raw Data'!P329-'Raw Data'!O329&gt;3), 'Raw Data'!J329, 0))</f>
        <v/>
      </c>
      <c r="N336">
        <f>IF(ISBLANK('Raw Data'!J329), 0, IF(AND(3=MATCH(LARGE('Raw Data'!G329:J329, 2), 'Raw Data'!G329:J329, 0), 'Raw Data'!O329-'Raw Data'!P329&gt;3), 'Raw Data'!I329, 0))</f>
        <v/>
      </c>
      <c r="O336">
        <f>IF(ISBLANK('Raw Data'!J329), 0, IF(AND(2=MATCH(LARGE('Raw Data'!G329:J329, 2), 'Raw Data'!G329:J329, 0), AND('Raw Data'!P329-'Raw Data'!O329&lt;4, 'Raw Data'!P329-'Raw Data'!O329&gt;0)), 'Raw Data'!H329, 0))</f>
        <v/>
      </c>
      <c r="P336">
        <f>IF(ISBLANK('Raw Data'!J329), 0, IF(AND(1=MATCH(LARGE('Raw Data'!G329:J329, 2), 'Raw Data'!G329:J329, 0), AND('Raw Data'!O329-'Raw Data'!P329&lt;4, 'Raw Data'!O329-'Raw Data'!P329&gt;0)), 'Raw Data'!G329, 0))</f>
        <v/>
      </c>
      <c r="Q336">
        <f>IF(ISBLANK('Raw Data'!J329), 0, IF(AND(4=MATCH(LARGE('Raw Data'!G329:J329, 1), 'Raw Data'!G329:J329, 0), 'Raw Data'!P329-'Raw Data'!O329&gt;3), 'Raw Data'!J329, 0))</f>
        <v/>
      </c>
      <c r="R336">
        <f>IF(ISBLANK('Raw Data'!J329), 0, IF(AND(3=MATCH(LARGE('Raw Data'!G329:J329, 1), 'Raw Data'!G329:J329, 0), 'Raw Data'!O329-'Raw Data'!P329&gt;3), 'Raw Data'!I329, 0))</f>
        <v/>
      </c>
      <c r="S336">
        <f>IF(AND('Raw Data'!P329-'Raw Data'!O329&gt;4, 'Raw Data'!F329&lt;'Raw Data'!C329), 'Raw Data'!J329, 0)</f>
        <v/>
      </c>
      <c r="T336">
        <f>IF(AND('Raw Data'!O329-'Raw Data'!P329&gt;4, 'Raw Data'!F329&gt;'Raw Data'!C329), 'Raw Data'!I329, 0)</f>
        <v/>
      </c>
      <c r="U336">
        <f>IF(AND('Raw Data'!P329-'Raw Data'!O329&lt;3, 'Raw Data'!P329&gt;'Raw Data'!O329, 'Raw Data'!F329&lt;'Raw Data'!C329), 'Raw Data'!H329, 0)</f>
        <v/>
      </c>
      <c r="V336">
        <f>IF(AND('Raw Data'!P329-'Raw Data'!O329&lt;3, 'Raw Data'!P329&gt;'Raw Data'!O329, 'Raw Data'!F329&gt;'Raw Data'!C329), 'Raw Data'!G329, 0)</f>
        <v/>
      </c>
    </row>
    <row r="337">
      <c r="A337">
        <f>IF(AND('Raw Data'!F330&lt;'Raw Data'!C330, 'Raw Data'!P330&gt;'Raw Data'!O330, 'Raw Data'!P330-'Raw Data'!O330&gt;3), 'Raw Data'!J330, 0)</f>
        <v/>
      </c>
      <c r="B337">
        <f>IF(AND('Raw Data'!C330&lt;'Raw Data'!F330, 'Raw Data'!O330&gt;'Raw Data'!P330, 'Raw Data'!O330-'Raw Data'!P330&gt;3), 'Raw Data'!I330, 0)</f>
        <v/>
      </c>
      <c r="C337">
        <f>IF(AND('Raw Data'!F330&lt;'Raw Data'!C330, 'Raw Data'!P330&gt;'Raw Data'!O330, 'Raw Data'!P330-'Raw Data'!O330&lt;4), 'Raw Data'!H330, 0)</f>
        <v/>
      </c>
      <c r="D337">
        <f>IF(AND('Raw Data'!C330&lt;'Raw Data'!F330, 'Raw Data'!O330&gt;'Raw Data'!P330, 'Raw Data'!O330-'Raw Data'!P330&lt;4), 'Raw Data'!G330, 0)</f>
        <v/>
      </c>
      <c r="E337">
        <f>IF(ISBLANK('Raw Data'!J330), 0, IF(AND(4=MATCH(LARGE('Raw Data'!G330:J330, 4), 'Raw Data'!G330:J330, 0), 'Raw Data'!P330-'Raw Data'!O330&gt;3), 'Raw Data'!J330, 0))</f>
        <v/>
      </c>
      <c r="F337">
        <f>IF(ISBLANK('Raw Data'!J330), 0, IF(AND(3=MATCH(LARGE('Raw Data'!G330:J330, 4), 'Raw Data'!G330:J330, 0), 'Raw Data'!O330-'Raw Data'!P330&gt;3), 'Raw Data'!I330, 0))</f>
        <v/>
      </c>
      <c r="G337">
        <f>IF(ISBLANK('Raw Data'!J330), 0, IF(AND(2=MATCH(LARGE('Raw Data'!G330:J330, 4), 'Raw Data'!G330:J330, 0), AND('Raw Data'!P330-'Raw Data'!O330&lt;4, 'Raw Data'!P330-'Raw Data'!O330&gt;0)), 'Raw Data'!H330, 0))</f>
        <v/>
      </c>
      <c r="H337">
        <f>IF(ISBLANK('Raw Data'!J330), 0, IF(AND(1=MATCH(LARGE('Raw Data'!G330:J330, 4), 'Raw Data'!G330:J330, 0), AND('Raw Data'!O330-'Raw Data'!P330&lt;4, 'Raw Data'!O330-'Raw Data'!P330&gt;0)), 'Raw Data'!G330, 0))</f>
        <v/>
      </c>
      <c r="I337">
        <f>IF(ISBLANK('Raw Data'!J330), 0, IF(AND(4=MATCH(LARGE('Raw Data'!G330:J330, 3), 'Raw Data'!G330:J330, 0), 'Raw Data'!P330-'Raw Data'!O330&gt;3), 'Raw Data'!J330, 0))</f>
        <v/>
      </c>
      <c r="J337">
        <f>IF(ISBLANK('Raw Data'!J330), 0, IF(AND(3=MATCH(LARGE('Raw Data'!G330:J330, 3), 'Raw Data'!G330:J330, 0), 'Raw Data'!O330-'Raw Data'!P330&gt;3), 'Raw Data'!I330, 0))</f>
        <v/>
      </c>
      <c r="K337">
        <f>IF(ISBLANK('Raw Data'!J330), 0, IF(AND(2=MATCH(LARGE('Raw Data'!G330:J330, 3), 'Raw Data'!G330:J330, 0), AND('Raw Data'!P330-'Raw Data'!O330&lt;4, 'Raw Data'!P330-'Raw Data'!O330&gt;0)), 'Raw Data'!H330, 0))</f>
        <v/>
      </c>
      <c r="L337">
        <f>IF(ISBLANK('Raw Data'!J330), 0, IF(AND(1=MATCH(LARGE('Raw Data'!G330:J330, 3), 'Raw Data'!G330:J330, 0), AND('Raw Data'!O330-'Raw Data'!P330&lt;4, 'Raw Data'!O330-'Raw Data'!P330&gt;0)), 'Raw Data'!G330, 0))</f>
        <v/>
      </c>
      <c r="M337">
        <f>IF(ISBLANK('Raw Data'!J330), 0, IF(AND(4=MATCH(LARGE('Raw Data'!G330:J330, 2), 'Raw Data'!G330:J330, 0), 'Raw Data'!P330-'Raw Data'!O330&gt;3), 'Raw Data'!J330, 0))</f>
        <v/>
      </c>
      <c r="N337">
        <f>IF(ISBLANK('Raw Data'!J330), 0, IF(AND(3=MATCH(LARGE('Raw Data'!G330:J330, 2), 'Raw Data'!G330:J330, 0), 'Raw Data'!O330-'Raw Data'!P330&gt;3), 'Raw Data'!I330, 0))</f>
        <v/>
      </c>
      <c r="O337">
        <f>IF(ISBLANK('Raw Data'!J330), 0, IF(AND(2=MATCH(LARGE('Raw Data'!G330:J330, 2), 'Raw Data'!G330:J330, 0), AND('Raw Data'!P330-'Raw Data'!O330&lt;4, 'Raw Data'!P330-'Raw Data'!O330&gt;0)), 'Raw Data'!H330, 0))</f>
        <v/>
      </c>
      <c r="P337">
        <f>IF(ISBLANK('Raw Data'!J330), 0, IF(AND(1=MATCH(LARGE('Raw Data'!G330:J330, 2), 'Raw Data'!G330:J330, 0), AND('Raw Data'!O330-'Raw Data'!P330&lt;4, 'Raw Data'!O330-'Raw Data'!P330&gt;0)), 'Raw Data'!G330, 0))</f>
        <v/>
      </c>
      <c r="Q337">
        <f>IF(ISBLANK('Raw Data'!J330), 0, IF(AND(4=MATCH(LARGE('Raw Data'!G330:J330, 1), 'Raw Data'!G330:J330, 0), 'Raw Data'!P330-'Raw Data'!O330&gt;3), 'Raw Data'!J330, 0))</f>
        <v/>
      </c>
      <c r="R337">
        <f>IF(ISBLANK('Raw Data'!J330), 0, IF(AND(3=MATCH(LARGE('Raw Data'!G330:J330, 1), 'Raw Data'!G330:J330, 0), 'Raw Data'!O330-'Raw Data'!P330&gt;3), 'Raw Data'!I330, 0))</f>
        <v/>
      </c>
      <c r="S337">
        <f>IF(AND('Raw Data'!P330-'Raw Data'!O330&gt;4, 'Raw Data'!F330&lt;'Raw Data'!C330), 'Raw Data'!J330, 0)</f>
        <v/>
      </c>
      <c r="T337">
        <f>IF(AND('Raw Data'!O330-'Raw Data'!P330&gt;4, 'Raw Data'!F330&gt;'Raw Data'!C330), 'Raw Data'!I330, 0)</f>
        <v/>
      </c>
      <c r="U337">
        <f>IF(AND('Raw Data'!P330-'Raw Data'!O330&lt;3, 'Raw Data'!P330&gt;'Raw Data'!O330, 'Raw Data'!F330&lt;'Raw Data'!C330), 'Raw Data'!H330, 0)</f>
        <v/>
      </c>
      <c r="V337">
        <f>IF(AND('Raw Data'!P330-'Raw Data'!O330&lt;3, 'Raw Data'!P330&gt;'Raw Data'!O330, 'Raw Data'!F330&gt;'Raw Data'!C330), 'Raw Data'!G330, 0)</f>
        <v/>
      </c>
    </row>
    <row r="338">
      <c r="A338">
        <f>IF(AND('Raw Data'!F331&lt;'Raw Data'!C331, 'Raw Data'!P331&gt;'Raw Data'!O331, 'Raw Data'!P331-'Raw Data'!O331&gt;3), 'Raw Data'!J331, 0)</f>
        <v/>
      </c>
      <c r="B338">
        <f>IF(AND('Raw Data'!C331&lt;'Raw Data'!F331, 'Raw Data'!O331&gt;'Raw Data'!P331, 'Raw Data'!O331-'Raw Data'!P331&gt;3), 'Raw Data'!I331, 0)</f>
        <v/>
      </c>
      <c r="C338">
        <f>IF(AND('Raw Data'!F331&lt;'Raw Data'!C331, 'Raw Data'!P331&gt;'Raw Data'!O331, 'Raw Data'!P331-'Raw Data'!O331&lt;4), 'Raw Data'!H331, 0)</f>
        <v/>
      </c>
      <c r="D338">
        <f>IF(AND('Raw Data'!C331&lt;'Raw Data'!F331, 'Raw Data'!O331&gt;'Raw Data'!P331, 'Raw Data'!O331-'Raw Data'!P331&lt;4), 'Raw Data'!G331, 0)</f>
        <v/>
      </c>
      <c r="E338">
        <f>IF(ISBLANK('Raw Data'!J331), 0, IF(AND(4=MATCH(LARGE('Raw Data'!G331:J331, 4), 'Raw Data'!G331:J331, 0), 'Raw Data'!P331-'Raw Data'!O331&gt;3), 'Raw Data'!J331, 0))</f>
        <v/>
      </c>
      <c r="F338">
        <f>IF(ISBLANK('Raw Data'!J331), 0, IF(AND(3=MATCH(LARGE('Raw Data'!G331:J331, 4), 'Raw Data'!G331:J331, 0), 'Raw Data'!O331-'Raw Data'!P331&gt;3), 'Raw Data'!I331, 0))</f>
        <v/>
      </c>
      <c r="G338">
        <f>IF(ISBLANK('Raw Data'!J331), 0, IF(AND(2=MATCH(LARGE('Raw Data'!G331:J331, 4), 'Raw Data'!G331:J331, 0), AND('Raw Data'!P331-'Raw Data'!O331&lt;4, 'Raw Data'!P331-'Raw Data'!O331&gt;0)), 'Raw Data'!H331, 0))</f>
        <v/>
      </c>
      <c r="H338">
        <f>IF(ISBLANK('Raw Data'!J331), 0, IF(AND(1=MATCH(LARGE('Raw Data'!G331:J331, 4), 'Raw Data'!G331:J331, 0), AND('Raw Data'!O331-'Raw Data'!P331&lt;4, 'Raw Data'!O331-'Raw Data'!P331&gt;0)), 'Raw Data'!G331, 0))</f>
        <v/>
      </c>
      <c r="I338">
        <f>IF(ISBLANK('Raw Data'!J331), 0, IF(AND(4=MATCH(LARGE('Raw Data'!G331:J331, 3), 'Raw Data'!G331:J331, 0), 'Raw Data'!P331-'Raw Data'!O331&gt;3), 'Raw Data'!J331, 0))</f>
        <v/>
      </c>
      <c r="J338">
        <f>IF(ISBLANK('Raw Data'!J331), 0, IF(AND(3=MATCH(LARGE('Raw Data'!G331:J331, 3), 'Raw Data'!G331:J331, 0), 'Raw Data'!O331-'Raw Data'!P331&gt;3), 'Raw Data'!I331, 0))</f>
        <v/>
      </c>
      <c r="K338">
        <f>IF(ISBLANK('Raw Data'!J331), 0, IF(AND(2=MATCH(LARGE('Raw Data'!G331:J331, 3), 'Raw Data'!G331:J331, 0), AND('Raw Data'!P331-'Raw Data'!O331&lt;4, 'Raw Data'!P331-'Raw Data'!O331&gt;0)), 'Raw Data'!H331, 0))</f>
        <v/>
      </c>
      <c r="L338">
        <f>IF(ISBLANK('Raw Data'!J331), 0, IF(AND(1=MATCH(LARGE('Raw Data'!G331:J331, 3), 'Raw Data'!G331:J331, 0), AND('Raw Data'!O331-'Raw Data'!P331&lt;4, 'Raw Data'!O331-'Raw Data'!P331&gt;0)), 'Raw Data'!G331, 0))</f>
        <v/>
      </c>
      <c r="M338">
        <f>IF(ISBLANK('Raw Data'!J331), 0, IF(AND(4=MATCH(LARGE('Raw Data'!G331:J331, 2), 'Raw Data'!G331:J331, 0), 'Raw Data'!P331-'Raw Data'!O331&gt;3), 'Raw Data'!J331, 0))</f>
        <v/>
      </c>
      <c r="N338">
        <f>IF(ISBLANK('Raw Data'!J331), 0, IF(AND(3=MATCH(LARGE('Raw Data'!G331:J331, 2), 'Raw Data'!G331:J331, 0), 'Raw Data'!O331-'Raw Data'!P331&gt;3), 'Raw Data'!I331, 0))</f>
        <v/>
      </c>
      <c r="O338">
        <f>IF(ISBLANK('Raw Data'!J331), 0, IF(AND(2=MATCH(LARGE('Raw Data'!G331:J331, 2), 'Raw Data'!G331:J331, 0), AND('Raw Data'!P331-'Raw Data'!O331&lt;4, 'Raw Data'!P331-'Raw Data'!O331&gt;0)), 'Raw Data'!H331, 0))</f>
        <v/>
      </c>
      <c r="P338">
        <f>IF(ISBLANK('Raw Data'!J331), 0, IF(AND(1=MATCH(LARGE('Raw Data'!G331:J331, 2), 'Raw Data'!G331:J331, 0), AND('Raw Data'!O331-'Raw Data'!P331&lt;4, 'Raw Data'!O331-'Raw Data'!P331&gt;0)), 'Raw Data'!G331, 0))</f>
        <v/>
      </c>
      <c r="Q338">
        <f>IF(ISBLANK('Raw Data'!J331), 0, IF(AND(4=MATCH(LARGE('Raw Data'!G331:J331, 1), 'Raw Data'!G331:J331, 0), 'Raw Data'!P331-'Raw Data'!O331&gt;3), 'Raw Data'!J331, 0))</f>
        <v/>
      </c>
      <c r="R338">
        <f>IF(ISBLANK('Raw Data'!J331), 0, IF(AND(3=MATCH(LARGE('Raw Data'!G331:J331, 1), 'Raw Data'!G331:J331, 0), 'Raw Data'!O331-'Raw Data'!P331&gt;3), 'Raw Data'!I331, 0))</f>
        <v/>
      </c>
      <c r="S338">
        <f>IF(AND('Raw Data'!P331-'Raw Data'!O331&gt;4, 'Raw Data'!F331&lt;'Raw Data'!C331), 'Raw Data'!J331, 0)</f>
        <v/>
      </c>
      <c r="T338">
        <f>IF(AND('Raw Data'!O331-'Raw Data'!P331&gt;4, 'Raw Data'!F331&gt;'Raw Data'!C331), 'Raw Data'!I331, 0)</f>
        <v/>
      </c>
      <c r="U338">
        <f>IF(AND('Raw Data'!P331-'Raw Data'!O331&lt;3, 'Raw Data'!P331&gt;'Raw Data'!O331, 'Raw Data'!F331&lt;'Raw Data'!C331), 'Raw Data'!H331, 0)</f>
        <v/>
      </c>
      <c r="V338">
        <f>IF(AND('Raw Data'!P331-'Raw Data'!O331&lt;3, 'Raw Data'!P331&gt;'Raw Data'!O331, 'Raw Data'!F331&gt;'Raw Data'!C331), 'Raw Data'!G331, 0)</f>
        <v/>
      </c>
    </row>
    <row r="339">
      <c r="A339">
        <f>IF(AND('Raw Data'!F332&lt;'Raw Data'!C332, 'Raw Data'!P332&gt;'Raw Data'!O332, 'Raw Data'!P332-'Raw Data'!O332&gt;3), 'Raw Data'!J332, 0)</f>
        <v/>
      </c>
      <c r="B339">
        <f>IF(AND('Raw Data'!C332&lt;'Raw Data'!F332, 'Raw Data'!O332&gt;'Raw Data'!P332, 'Raw Data'!O332-'Raw Data'!P332&gt;3), 'Raw Data'!I332, 0)</f>
        <v/>
      </c>
      <c r="C339">
        <f>IF(AND('Raw Data'!F332&lt;'Raw Data'!C332, 'Raw Data'!P332&gt;'Raw Data'!O332, 'Raw Data'!P332-'Raw Data'!O332&lt;4), 'Raw Data'!H332, 0)</f>
        <v/>
      </c>
      <c r="D339">
        <f>IF(AND('Raw Data'!C332&lt;'Raw Data'!F332, 'Raw Data'!O332&gt;'Raw Data'!P332, 'Raw Data'!O332-'Raw Data'!P332&lt;4), 'Raw Data'!G332, 0)</f>
        <v/>
      </c>
      <c r="E339">
        <f>IF(ISBLANK('Raw Data'!J332), 0, IF(AND(4=MATCH(LARGE('Raw Data'!G332:J332, 4), 'Raw Data'!G332:J332, 0), 'Raw Data'!P332-'Raw Data'!O332&gt;3), 'Raw Data'!J332, 0))</f>
        <v/>
      </c>
      <c r="F339">
        <f>IF(ISBLANK('Raw Data'!J332), 0, IF(AND(3=MATCH(LARGE('Raw Data'!G332:J332, 4), 'Raw Data'!G332:J332, 0), 'Raw Data'!O332-'Raw Data'!P332&gt;3), 'Raw Data'!I332, 0))</f>
        <v/>
      </c>
      <c r="G339">
        <f>IF(ISBLANK('Raw Data'!J332), 0, IF(AND(2=MATCH(LARGE('Raw Data'!G332:J332, 4), 'Raw Data'!G332:J332, 0), AND('Raw Data'!P332-'Raw Data'!O332&lt;4, 'Raw Data'!P332-'Raw Data'!O332&gt;0)), 'Raw Data'!H332, 0))</f>
        <v/>
      </c>
      <c r="H339">
        <f>IF(ISBLANK('Raw Data'!J332), 0, IF(AND(1=MATCH(LARGE('Raw Data'!G332:J332, 4), 'Raw Data'!G332:J332, 0), AND('Raw Data'!O332-'Raw Data'!P332&lt;4, 'Raw Data'!O332-'Raw Data'!P332&gt;0)), 'Raw Data'!G332, 0))</f>
        <v/>
      </c>
      <c r="I339">
        <f>IF(ISBLANK('Raw Data'!J332), 0, IF(AND(4=MATCH(LARGE('Raw Data'!G332:J332, 3), 'Raw Data'!G332:J332, 0), 'Raw Data'!P332-'Raw Data'!O332&gt;3), 'Raw Data'!J332, 0))</f>
        <v/>
      </c>
      <c r="J339">
        <f>IF(ISBLANK('Raw Data'!J332), 0, IF(AND(3=MATCH(LARGE('Raw Data'!G332:J332, 3), 'Raw Data'!G332:J332, 0), 'Raw Data'!O332-'Raw Data'!P332&gt;3), 'Raw Data'!I332, 0))</f>
        <v/>
      </c>
      <c r="K339">
        <f>IF(ISBLANK('Raw Data'!J332), 0, IF(AND(2=MATCH(LARGE('Raw Data'!G332:J332, 3), 'Raw Data'!G332:J332, 0), AND('Raw Data'!P332-'Raw Data'!O332&lt;4, 'Raw Data'!P332-'Raw Data'!O332&gt;0)), 'Raw Data'!H332, 0))</f>
        <v/>
      </c>
      <c r="L339">
        <f>IF(ISBLANK('Raw Data'!J332), 0, IF(AND(1=MATCH(LARGE('Raw Data'!G332:J332, 3), 'Raw Data'!G332:J332, 0), AND('Raw Data'!O332-'Raw Data'!P332&lt;4, 'Raw Data'!O332-'Raw Data'!P332&gt;0)), 'Raw Data'!G332, 0))</f>
        <v/>
      </c>
      <c r="M339">
        <f>IF(ISBLANK('Raw Data'!J332), 0, IF(AND(4=MATCH(LARGE('Raw Data'!G332:J332, 2), 'Raw Data'!G332:J332, 0), 'Raw Data'!P332-'Raw Data'!O332&gt;3), 'Raw Data'!J332, 0))</f>
        <v/>
      </c>
      <c r="N339">
        <f>IF(ISBLANK('Raw Data'!J332), 0, IF(AND(3=MATCH(LARGE('Raw Data'!G332:J332, 2), 'Raw Data'!G332:J332, 0), 'Raw Data'!O332-'Raw Data'!P332&gt;3), 'Raw Data'!I332, 0))</f>
        <v/>
      </c>
      <c r="O339">
        <f>IF(ISBLANK('Raw Data'!J332), 0, IF(AND(2=MATCH(LARGE('Raw Data'!G332:J332, 2), 'Raw Data'!G332:J332, 0), AND('Raw Data'!P332-'Raw Data'!O332&lt;4, 'Raw Data'!P332-'Raw Data'!O332&gt;0)), 'Raw Data'!H332, 0))</f>
        <v/>
      </c>
      <c r="P339">
        <f>IF(ISBLANK('Raw Data'!J332), 0, IF(AND(1=MATCH(LARGE('Raw Data'!G332:J332, 2), 'Raw Data'!G332:J332, 0), AND('Raw Data'!O332-'Raw Data'!P332&lt;4, 'Raw Data'!O332-'Raw Data'!P332&gt;0)), 'Raw Data'!G332, 0))</f>
        <v/>
      </c>
      <c r="Q339">
        <f>IF(ISBLANK('Raw Data'!J332), 0, IF(AND(4=MATCH(LARGE('Raw Data'!G332:J332, 1), 'Raw Data'!G332:J332, 0), 'Raw Data'!P332-'Raw Data'!O332&gt;3), 'Raw Data'!J332, 0))</f>
        <v/>
      </c>
      <c r="R339">
        <f>IF(ISBLANK('Raw Data'!J332), 0, IF(AND(3=MATCH(LARGE('Raw Data'!G332:J332, 1), 'Raw Data'!G332:J332, 0), 'Raw Data'!O332-'Raw Data'!P332&gt;3), 'Raw Data'!I332, 0))</f>
        <v/>
      </c>
      <c r="S339">
        <f>IF(AND('Raw Data'!P332-'Raw Data'!O332&gt;4, 'Raw Data'!F332&lt;'Raw Data'!C332), 'Raw Data'!J332, 0)</f>
        <v/>
      </c>
      <c r="T339">
        <f>IF(AND('Raw Data'!O332-'Raw Data'!P332&gt;4, 'Raw Data'!F332&gt;'Raw Data'!C332), 'Raw Data'!I332, 0)</f>
        <v/>
      </c>
      <c r="U339">
        <f>IF(AND('Raw Data'!P332-'Raw Data'!O332&lt;3, 'Raw Data'!P332&gt;'Raw Data'!O332, 'Raw Data'!F332&lt;'Raw Data'!C332), 'Raw Data'!H332, 0)</f>
        <v/>
      </c>
      <c r="V339">
        <f>IF(AND('Raw Data'!P332-'Raw Data'!O332&lt;3, 'Raw Data'!P332&gt;'Raw Data'!O332, 'Raw Data'!F332&gt;'Raw Data'!C332), 'Raw Data'!G332, 0)</f>
        <v/>
      </c>
    </row>
    <row r="340">
      <c r="A340">
        <f>IF(AND('Raw Data'!F333&lt;'Raw Data'!C333, 'Raw Data'!P333&gt;'Raw Data'!O333, 'Raw Data'!P333-'Raw Data'!O333&gt;3), 'Raw Data'!J333, 0)</f>
        <v/>
      </c>
      <c r="B340">
        <f>IF(AND('Raw Data'!C333&lt;'Raw Data'!F333, 'Raw Data'!O333&gt;'Raw Data'!P333, 'Raw Data'!O333-'Raw Data'!P333&gt;3), 'Raw Data'!I333, 0)</f>
        <v/>
      </c>
      <c r="C340">
        <f>IF(AND('Raw Data'!F333&lt;'Raw Data'!C333, 'Raw Data'!P333&gt;'Raw Data'!O333, 'Raw Data'!P333-'Raw Data'!O333&lt;4), 'Raw Data'!H333, 0)</f>
        <v/>
      </c>
      <c r="D340">
        <f>IF(AND('Raw Data'!C333&lt;'Raw Data'!F333, 'Raw Data'!O333&gt;'Raw Data'!P333, 'Raw Data'!O333-'Raw Data'!P333&lt;4), 'Raw Data'!G333, 0)</f>
        <v/>
      </c>
      <c r="E340">
        <f>IF(ISBLANK('Raw Data'!J333), 0, IF(AND(4=MATCH(LARGE('Raw Data'!G333:J333, 4), 'Raw Data'!G333:J333, 0), 'Raw Data'!P333-'Raw Data'!O333&gt;3), 'Raw Data'!J333, 0))</f>
        <v/>
      </c>
      <c r="F340">
        <f>IF(ISBLANK('Raw Data'!J333), 0, IF(AND(3=MATCH(LARGE('Raw Data'!G333:J333, 4), 'Raw Data'!G333:J333, 0), 'Raw Data'!O333-'Raw Data'!P333&gt;3), 'Raw Data'!I333, 0))</f>
        <v/>
      </c>
      <c r="G340">
        <f>IF(ISBLANK('Raw Data'!J333), 0, IF(AND(2=MATCH(LARGE('Raw Data'!G333:J333, 4), 'Raw Data'!G333:J333, 0), AND('Raw Data'!P333-'Raw Data'!O333&lt;4, 'Raw Data'!P333-'Raw Data'!O333&gt;0)), 'Raw Data'!H333, 0))</f>
        <v/>
      </c>
      <c r="H340">
        <f>IF(ISBLANK('Raw Data'!J333), 0, IF(AND(1=MATCH(LARGE('Raw Data'!G333:J333, 4), 'Raw Data'!G333:J333, 0), AND('Raw Data'!O333-'Raw Data'!P333&lt;4, 'Raw Data'!O333-'Raw Data'!P333&gt;0)), 'Raw Data'!G333, 0))</f>
        <v/>
      </c>
      <c r="I340">
        <f>IF(ISBLANK('Raw Data'!J333), 0, IF(AND(4=MATCH(LARGE('Raw Data'!G333:J333, 3), 'Raw Data'!G333:J333, 0), 'Raw Data'!P333-'Raw Data'!O333&gt;3), 'Raw Data'!J333, 0))</f>
        <v/>
      </c>
      <c r="J340">
        <f>IF(ISBLANK('Raw Data'!J333), 0, IF(AND(3=MATCH(LARGE('Raw Data'!G333:J333, 3), 'Raw Data'!G333:J333, 0), 'Raw Data'!O333-'Raw Data'!P333&gt;3), 'Raw Data'!I333, 0))</f>
        <v/>
      </c>
      <c r="K340">
        <f>IF(ISBLANK('Raw Data'!J333), 0, IF(AND(2=MATCH(LARGE('Raw Data'!G333:J333, 3), 'Raw Data'!G333:J333, 0), AND('Raw Data'!P333-'Raw Data'!O333&lt;4, 'Raw Data'!P333-'Raw Data'!O333&gt;0)), 'Raw Data'!H333, 0))</f>
        <v/>
      </c>
      <c r="L340">
        <f>IF(ISBLANK('Raw Data'!J333), 0, IF(AND(1=MATCH(LARGE('Raw Data'!G333:J333, 3), 'Raw Data'!G333:J333, 0), AND('Raw Data'!O333-'Raw Data'!P333&lt;4, 'Raw Data'!O333-'Raw Data'!P333&gt;0)), 'Raw Data'!G333, 0))</f>
        <v/>
      </c>
      <c r="M340">
        <f>IF(ISBLANK('Raw Data'!J333), 0, IF(AND(4=MATCH(LARGE('Raw Data'!G333:J333, 2), 'Raw Data'!G333:J333, 0), 'Raw Data'!P333-'Raw Data'!O333&gt;3), 'Raw Data'!J333, 0))</f>
        <v/>
      </c>
      <c r="N340">
        <f>IF(ISBLANK('Raw Data'!J333), 0, IF(AND(3=MATCH(LARGE('Raw Data'!G333:J333, 2), 'Raw Data'!G333:J333, 0), 'Raw Data'!O333-'Raw Data'!P333&gt;3), 'Raw Data'!I333, 0))</f>
        <v/>
      </c>
      <c r="O340">
        <f>IF(ISBLANK('Raw Data'!J333), 0, IF(AND(2=MATCH(LARGE('Raw Data'!G333:J333, 2), 'Raw Data'!G333:J333, 0), AND('Raw Data'!P333-'Raw Data'!O333&lt;4, 'Raw Data'!P333-'Raw Data'!O333&gt;0)), 'Raw Data'!H333, 0))</f>
        <v/>
      </c>
      <c r="P340">
        <f>IF(ISBLANK('Raw Data'!J333), 0, IF(AND(1=MATCH(LARGE('Raw Data'!G333:J333, 2), 'Raw Data'!G333:J333, 0), AND('Raw Data'!O333-'Raw Data'!P333&lt;4, 'Raw Data'!O333-'Raw Data'!P333&gt;0)), 'Raw Data'!G333, 0))</f>
        <v/>
      </c>
      <c r="Q340">
        <f>IF(ISBLANK('Raw Data'!J333), 0, IF(AND(4=MATCH(LARGE('Raw Data'!G333:J333, 1), 'Raw Data'!G333:J333, 0), 'Raw Data'!P333-'Raw Data'!O333&gt;3), 'Raw Data'!J333, 0))</f>
        <v/>
      </c>
      <c r="R340">
        <f>IF(ISBLANK('Raw Data'!J333), 0, IF(AND(3=MATCH(LARGE('Raw Data'!G333:J333, 1), 'Raw Data'!G333:J333, 0), 'Raw Data'!O333-'Raw Data'!P333&gt;3), 'Raw Data'!I333, 0))</f>
        <v/>
      </c>
      <c r="S340">
        <f>IF(AND('Raw Data'!P333-'Raw Data'!O333&gt;4, 'Raw Data'!F333&lt;'Raw Data'!C333), 'Raw Data'!J333, 0)</f>
        <v/>
      </c>
      <c r="T340">
        <f>IF(AND('Raw Data'!O333-'Raw Data'!P333&gt;4, 'Raw Data'!F333&gt;'Raw Data'!C333), 'Raw Data'!I333, 0)</f>
        <v/>
      </c>
      <c r="U340">
        <f>IF(AND('Raw Data'!P333-'Raw Data'!O333&lt;3, 'Raw Data'!P333&gt;'Raw Data'!O333, 'Raw Data'!F333&lt;'Raw Data'!C333), 'Raw Data'!H333, 0)</f>
        <v/>
      </c>
      <c r="V340">
        <f>IF(AND('Raw Data'!P333-'Raw Data'!O333&lt;3, 'Raw Data'!P333&gt;'Raw Data'!O333, 'Raw Data'!F333&gt;'Raw Data'!C333), 'Raw Data'!G333, 0)</f>
        <v/>
      </c>
    </row>
    <row r="341">
      <c r="A341">
        <f>IF(AND('Raw Data'!F334&lt;'Raw Data'!C334, 'Raw Data'!P334&gt;'Raw Data'!O334, 'Raw Data'!P334-'Raw Data'!O334&gt;3), 'Raw Data'!J334, 0)</f>
        <v/>
      </c>
      <c r="B341">
        <f>IF(AND('Raw Data'!C334&lt;'Raw Data'!F334, 'Raw Data'!O334&gt;'Raw Data'!P334, 'Raw Data'!O334-'Raw Data'!P334&gt;3), 'Raw Data'!I334, 0)</f>
        <v/>
      </c>
      <c r="C341">
        <f>IF(AND('Raw Data'!F334&lt;'Raw Data'!C334, 'Raw Data'!P334&gt;'Raw Data'!O334, 'Raw Data'!P334-'Raw Data'!O334&lt;4), 'Raw Data'!H334, 0)</f>
        <v/>
      </c>
      <c r="D341">
        <f>IF(AND('Raw Data'!C334&lt;'Raw Data'!F334, 'Raw Data'!O334&gt;'Raw Data'!P334, 'Raw Data'!O334-'Raw Data'!P334&lt;4), 'Raw Data'!G334, 0)</f>
        <v/>
      </c>
      <c r="E341">
        <f>IF(ISBLANK('Raw Data'!J334), 0, IF(AND(4=MATCH(LARGE('Raw Data'!G334:J334, 4), 'Raw Data'!G334:J334, 0), 'Raw Data'!P334-'Raw Data'!O334&gt;3), 'Raw Data'!J334, 0))</f>
        <v/>
      </c>
      <c r="F341">
        <f>IF(ISBLANK('Raw Data'!J334), 0, IF(AND(3=MATCH(LARGE('Raw Data'!G334:J334, 4), 'Raw Data'!G334:J334, 0), 'Raw Data'!O334-'Raw Data'!P334&gt;3), 'Raw Data'!I334, 0))</f>
        <v/>
      </c>
      <c r="G341">
        <f>IF(ISBLANK('Raw Data'!J334), 0, IF(AND(2=MATCH(LARGE('Raw Data'!G334:J334, 4), 'Raw Data'!G334:J334, 0), AND('Raw Data'!P334-'Raw Data'!O334&lt;4, 'Raw Data'!P334-'Raw Data'!O334&gt;0)), 'Raw Data'!H334, 0))</f>
        <v/>
      </c>
      <c r="H341">
        <f>IF(ISBLANK('Raw Data'!J334), 0, IF(AND(1=MATCH(LARGE('Raw Data'!G334:J334, 4), 'Raw Data'!G334:J334, 0), AND('Raw Data'!O334-'Raw Data'!P334&lt;4, 'Raw Data'!O334-'Raw Data'!P334&gt;0)), 'Raw Data'!G334, 0))</f>
        <v/>
      </c>
      <c r="I341">
        <f>IF(ISBLANK('Raw Data'!J334), 0, IF(AND(4=MATCH(LARGE('Raw Data'!G334:J334, 3), 'Raw Data'!G334:J334, 0), 'Raw Data'!P334-'Raw Data'!O334&gt;3), 'Raw Data'!J334, 0))</f>
        <v/>
      </c>
      <c r="J341">
        <f>IF(ISBLANK('Raw Data'!J334), 0, IF(AND(3=MATCH(LARGE('Raw Data'!G334:J334, 3), 'Raw Data'!G334:J334, 0), 'Raw Data'!O334-'Raw Data'!P334&gt;3), 'Raw Data'!I334, 0))</f>
        <v/>
      </c>
      <c r="K341">
        <f>IF(ISBLANK('Raw Data'!J334), 0, IF(AND(2=MATCH(LARGE('Raw Data'!G334:J334, 3), 'Raw Data'!G334:J334, 0), AND('Raw Data'!P334-'Raw Data'!O334&lt;4, 'Raw Data'!P334-'Raw Data'!O334&gt;0)), 'Raw Data'!H334, 0))</f>
        <v/>
      </c>
      <c r="L341">
        <f>IF(ISBLANK('Raw Data'!J334), 0, IF(AND(1=MATCH(LARGE('Raw Data'!G334:J334, 3), 'Raw Data'!G334:J334, 0), AND('Raw Data'!O334-'Raw Data'!P334&lt;4, 'Raw Data'!O334-'Raw Data'!P334&gt;0)), 'Raw Data'!G334, 0))</f>
        <v/>
      </c>
      <c r="M341">
        <f>IF(ISBLANK('Raw Data'!J334), 0, IF(AND(4=MATCH(LARGE('Raw Data'!G334:J334, 2), 'Raw Data'!G334:J334, 0), 'Raw Data'!P334-'Raw Data'!O334&gt;3), 'Raw Data'!J334, 0))</f>
        <v/>
      </c>
      <c r="N341">
        <f>IF(ISBLANK('Raw Data'!J334), 0, IF(AND(3=MATCH(LARGE('Raw Data'!G334:J334, 2), 'Raw Data'!G334:J334, 0), 'Raw Data'!O334-'Raw Data'!P334&gt;3), 'Raw Data'!I334, 0))</f>
        <v/>
      </c>
      <c r="O341">
        <f>IF(ISBLANK('Raw Data'!J334), 0, IF(AND(2=MATCH(LARGE('Raw Data'!G334:J334, 2), 'Raw Data'!G334:J334, 0), AND('Raw Data'!P334-'Raw Data'!O334&lt;4, 'Raw Data'!P334-'Raw Data'!O334&gt;0)), 'Raw Data'!H334, 0))</f>
        <v/>
      </c>
      <c r="P341">
        <f>IF(ISBLANK('Raw Data'!J334), 0, IF(AND(1=MATCH(LARGE('Raw Data'!G334:J334, 2), 'Raw Data'!G334:J334, 0), AND('Raw Data'!O334-'Raw Data'!P334&lt;4, 'Raw Data'!O334-'Raw Data'!P334&gt;0)), 'Raw Data'!G334, 0))</f>
        <v/>
      </c>
      <c r="Q341">
        <f>IF(ISBLANK('Raw Data'!J334), 0, IF(AND(4=MATCH(LARGE('Raw Data'!G334:J334, 1), 'Raw Data'!G334:J334, 0), 'Raw Data'!P334-'Raw Data'!O334&gt;3), 'Raw Data'!J334, 0))</f>
        <v/>
      </c>
      <c r="R341">
        <f>IF(ISBLANK('Raw Data'!J334), 0, IF(AND(3=MATCH(LARGE('Raw Data'!G334:J334, 1), 'Raw Data'!G334:J334, 0), 'Raw Data'!O334-'Raw Data'!P334&gt;3), 'Raw Data'!I334, 0))</f>
        <v/>
      </c>
      <c r="S341">
        <f>IF(AND('Raw Data'!P334-'Raw Data'!O334&gt;4, 'Raw Data'!F334&lt;'Raw Data'!C334), 'Raw Data'!J334, 0)</f>
        <v/>
      </c>
      <c r="T341">
        <f>IF(AND('Raw Data'!O334-'Raw Data'!P334&gt;4, 'Raw Data'!F334&gt;'Raw Data'!C334), 'Raw Data'!I334, 0)</f>
        <v/>
      </c>
      <c r="U341">
        <f>IF(AND('Raw Data'!P334-'Raw Data'!O334&lt;3, 'Raw Data'!P334&gt;'Raw Data'!O334, 'Raw Data'!F334&lt;'Raw Data'!C334), 'Raw Data'!H334, 0)</f>
        <v/>
      </c>
      <c r="V341">
        <f>IF(AND('Raw Data'!P334-'Raw Data'!O334&lt;3, 'Raw Data'!P334&gt;'Raw Data'!O334, 'Raw Data'!F334&gt;'Raw Data'!C334), 'Raw Data'!G334, 0)</f>
        <v/>
      </c>
    </row>
    <row r="342">
      <c r="A342">
        <f>IF(AND('Raw Data'!F335&lt;'Raw Data'!C335, 'Raw Data'!P335&gt;'Raw Data'!O335, 'Raw Data'!P335-'Raw Data'!O335&gt;3), 'Raw Data'!J335, 0)</f>
        <v/>
      </c>
      <c r="B342">
        <f>IF(AND('Raw Data'!C335&lt;'Raw Data'!F335, 'Raw Data'!O335&gt;'Raw Data'!P335, 'Raw Data'!O335-'Raw Data'!P335&gt;3), 'Raw Data'!I335, 0)</f>
        <v/>
      </c>
      <c r="C342">
        <f>IF(AND('Raw Data'!F335&lt;'Raw Data'!C335, 'Raw Data'!P335&gt;'Raw Data'!O335, 'Raw Data'!P335-'Raw Data'!O335&lt;4), 'Raw Data'!H335, 0)</f>
        <v/>
      </c>
      <c r="D342">
        <f>IF(AND('Raw Data'!C335&lt;'Raw Data'!F335, 'Raw Data'!O335&gt;'Raw Data'!P335, 'Raw Data'!O335-'Raw Data'!P335&lt;4), 'Raw Data'!G335, 0)</f>
        <v/>
      </c>
      <c r="E342">
        <f>IF(ISBLANK('Raw Data'!J335), 0, IF(AND(4=MATCH(LARGE('Raw Data'!G335:J335, 4), 'Raw Data'!G335:J335, 0), 'Raw Data'!P335-'Raw Data'!O335&gt;3), 'Raw Data'!J335, 0))</f>
        <v/>
      </c>
      <c r="F342">
        <f>IF(ISBLANK('Raw Data'!J335), 0, IF(AND(3=MATCH(LARGE('Raw Data'!G335:J335, 4), 'Raw Data'!G335:J335, 0), 'Raw Data'!O335-'Raw Data'!P335&gt;3), 'Raw Data'!I335, 0))</f>
        <v/>
      </c>
      <c r="G342">
        <f>IF(ISBLANK('Raw Data'!J335), 0, IF(AND(2=MATCH(LARGE('Raw Data'!G335:J335, 4), 'Raw Data'!G335:J335, 0), AND('Raw Data'!P335-'Raw Data'!O335&lt;4, 'Raw Data'!P335-'Raw Data'!O335&gt;0)), 'Raw Data'!H335, 0))</f>
        <v/>
      </c>
      <c r="H342">
        <f>IF(ISBLANK('Raw Data'!J335), 0, IF(AND(1=MATCH(LARGE('Raw Data'!G335:J335, 4), 'Raw Data'!G335:J335, 0), AND('Raw Data'!O335-'Raw Data'!P335&lt;4, 'Raw Data'!O335-'Raw Data'!P335&gt;0)), 'Raw Data'!G335, 0))</f>
        <v/>
      </c>
      <c r="I342">
        <f>IF(ISBLANK('Raw Data'!J335), 0, IF(AND(4=MATCH(LARGE('Raw Data'!G335:J335, 3), 'Raw Data'!G335:J335, 0), 'Raw Data'!P335-'Raw Data'!O335&gt;3), 'Raw Data'!J335, 0))</f>
        <v/>
      </c>
      <c r="J342">
        <f>IF(ISBLANK('Raw Data'!J335), 0, IF(AND(3=MATCH(LARGE('Raw Data'!G335:J335, 3), 'Raw Data'!G335:J335, 0), 'Raw Data'!O335-'Raw Data'!P335&gt;3), 'Raw Data'!I335, 0))</f>
        <v/>
      </c>
      <c r="K342">
        <f>IF(ISBLANK('Raw Data'!J335), 0, IF(AND(2=MATCH(LARGE('Raw Data'!G335:J335, 3), 'Raw Data'!G335:J335, 0), AND('Raw Data'!P335-'Raw Data'!O335&lt;4, 'Raw Data'!P335-'Raw Data'!O335&gt;0)), 'Raw Data'!H335, 0))</f>
        <v/>
      </c>
      <c r="L342">
        <f>IF(ISBLANK('Raw Data'!J335), 0, IF(AND(1=MATCH(LARGE('Raw Data'!G335:J335, 3), 'Raw Data'!G335:J335, 0), AND('Raw Data'!O335-'Raw Data'!P335&lt;4, 'Raw Data'!O335-'Raw Data'!P335&gt;0)), 'Raw Data'!G335, 0))</f>
        <v/>
      </c>
      <c r="M342">
        <f>IF(ISBLANK('Raw Data'!J335), 0, IF(AND(4=MATCH(LARGE('Raw Data'!G335:J335, 2), 'Raw Data'!G335:J335, 0), 'Raw Data'!P335-'Raw Data'!O335&gt;3), 'Raw Data'!J335, 0))</f>
        <v/>
      </c>
      <c r="N342">
        <f>IF(ISBLANK('Raw Data'!J335), 0, IF(AND(3=MATCH(LARGE('Raw Data'!G335:J335, 2), 'Raw Data'!G335:J335, 0), 'Raw Data'!O335-'Raw Data'!P335&gt;3), 'Raw Data'!I335, 0))</f>
        <v/>
      </c>
      <c r="O342">
        <f>IF(ISBLANK('Raw Data'!J335), 0, IF(AND(2=MATCH(LARGE('Raw Data'!G335:J335, 2), 'Raw Data'!G335:J335, 0), AND('Raw Data'!P335-'Raw Data'!O335&lt;4, 'Raw Data'!P335-'Raw Data'!O335&gt;0)), 'Raw Data'!H335, 0))</f>
        <v/>
      </c>
      <c r="P342">
        <f>IF(ISBLANK('Raw Data'!J335), 0, IF(AND(1=MATCH(LARGE('Raw Data'!G335:J335, 2), 'Raw Data'!G335:J335, 0), AND('Raw Data'!O335-'Raw Data'!P335&lt;4, 'Raw Data'!O335-'Raw Data'!P335&gt;0)), 'Raw Data'!G335, 0))</f>
        <v/>
      </c>
      <c r="Q342">
        <f>IF(ISBLANK('Raw Data'!J335), 0, IF(AND(4=MATCH(LARGE('Raw Data'!G335:J335, 1), 'Raw Data'!G335:J335, 0), 'Raw Data'!P335-'Raw Data'!O335&gt;3), 'Raw Data'!J335, 0))</f>
        <v/>
      </c>
      <c r="R342">
        <f>IF(ISBLANK('Raw Data'!J335), 0, IF(AND(3=MATCH(LARGE('Raw Data'!G335:J335, 1), 'Raw Data'!G335:J335, 0), 'Raw Data'!O335-'Raw Data'!P335&gt;3), 'Raw Data'!I335, 0))</f>
        <v/>
      </c>
      <c r="S342">
        <f>IF(AND('Raw Data'!P335-'Raw Data'!O335&gt;4, 'Raw Data'!F335&lt;'Raw Data'!C335), 'Raw Data'!J335, 0)</f>
        <v/>
      </c>
      <c r="T342">
        <f>IF(AND('Raw Data'!O335-'Raw Data'!P335&gt;4, 'Raw Data'!F335&gt;'Raw Data'!C335), 'Raw Data'!I335, 0)</f>
        <v/>
      </c>
      <c r="U342">
        <f>IF(AND('Raw Data'!P335-'Raw Data'!O335&lt;3, 'Raw Data'!P335&gt;'Raw Data'!O335, 'Raw Data'!F335&lt;'Raw Data'!C335), 'Raw Data'!H335, 0)</f>
        <v/>
      </c>
      <c r="V342">
        <f>IF(AND('Raw Data'!P335-'Raw Data'!O335&lt;3, 'Raw Data'!P335&gt;'Raw Data'!O335, 'Raw Data'!F335&gt;'Raw Data'!C335), 'Raw Data'!G335, 0)</f>
        <v/>
      </c>
    </row>
    <row r="343">
      <c r="A343">
        <f>IF(AND('Raw Data'!F336&lt;'Raw Data'!C336, 'Raw Data'!P336&gt;'Raw Data'!O336, 'Raw Data'!P336-'Raw Data'!O336&gt;3), 'Raw Data'!J336, 0)</f>
        <v/>
      </c>
      <c r="B343">
        <f>IF(AND('Raw Data'!C336&lt;'Raw Data'!F336, 'Raw Data'!O336&gt;'Raw Data'!P336, 'Raw Data'!O336-'Raw Data'!P336&gt;3), 'Raw Data'!I336, 0)</f>
        <v/>
      </c>
      <c r="C343">
        <f>IF(AND('Raw Data'!F336&lt;'Raw Data'!C336, 'Raw Data'!P336&gt;'Raw Data'!O336, 'Raw Data'!P336-'Raw Data'!O336&lt;4), 'Raw Data'!H336, 0)</f>
        <v/>
      </c>
      <c r="D343">
        <f>IF(AND('Raw Data'!C336&lt;'Raw Data'!F336, 'Raw Data'!O336&gt;'Raw Data'!P336, 'Raw Data'!O336-'Raw Data'!P336&lt;4), 'Raw Data'!G336, 0)</f>
        <v/>
      </c>
      <c r="E343">
        <f>IF(ISBLANK('Raw Data'!J336), 0, IF(AND(4=MATCH(LARGE('Raw Data'!G336:J336, 4), 'Raw Data'!G336:J336, 0), 'Raw Data'!P336-'Raw Data'!O336&gt;3), 'Raw Data'!J336, 0))</f>
        <v/>
      </c>
      <c r="F343">
        <f>IF(ISBLANK('Raw Data'!J336), 0, IF(AND(3=MATCH(LARGE('Raw Data'!G336:J336, 4), 'Raw Data'!G336:J336, 0), 'Raw Data'!O336-'Raw Data'!P336&gt;3), 'Raw Data'!I336, 0))</f>
        <v/>
      </c>
      <c r="G343">
        <f>IF(ISBLANK('Raw Data'!J336), 0, IF(AND(2=MATCH(LARGE('Raw Data'!G336:J336, 4), 'Raw Data'!G336:J336, 0), AND('Raw Data'!P336-'Raw Data'!O336&lt;4, 'Raw Data'!P336-'Raw Data'!O336&gt;0)), 'Raw Data'!H336, 0))</f>
        <v/>
      </c>
      <c r="H343">
        <f>IF(ISBLANK('Raw Data'!J336), 0, IF(AND(1=MATCH(LARGE('Raw Data'!G336:J336, 4), 'Raw Data'!G336:J336, 0), AND('Raw Data'!O336-'Raw Data'!P336&lt;4, 'Raw Data'!O336-'Raw Data'!P336&gt;0)), 'Raw Data'!G336, 0))</f>
        <v/>
      </c>
      <c r="I343">
        <f>IF(ISBLANK('Raw Data'!J336), 0, IF(AND(4=MATCH(LARGE('Raw Data'!G336:J336, 3), 'Raw Data'!G336:J336, 0), 'Raw Data'!P336-'Raw Data'!O336&gt;3), 'Raw Data'!J336, 0))</f>
        <v/>
      </c>
      <c r="J343">
        <f>IF(ISBLANK('Raw Data'!J336), 0, IF(AND(3=MATCH(LARGE('Raw Data'!G336:J336, 3), 'Raw Data'!G336:J336, 0), 'Raw Data'!O336-'Raw Data'!P336&gt;3), 'Raw Data'!I336, 0))</f>
        <v/>
      </c>
      <c r="K343">
        <f>IF(ISBLANK('Raw Data'!J336), 0, IF(AND(2=MATCH(LARGE('Raw Data'!G336:J336, 3), 'Raw Data'!G336:J336, 0), AND('Raw Data'!P336-'Raw Data'!O336&lt;4, 'Raw Data'!P336-'Raw Data'!O336&gt;0)), 'Raw Data'!H336, 0))</f>
        <v/>
      </c>
      <c r="L343">
        <f>IF(ISBLANK('Raw Data'!J336), 0, IF(AND(1=MATCH(LARGE('Raw Data'!G336:J336, 3), 'Raw Data'!G336:J336, 0), AND('Raw Data'!O336-'Raw Data'!P336&lt;4, 'Raw Data'!O336-'Raw Data'!P336&gt;0)), 'Raw Data'!G336, 0))</f>
        <v/>
      </c>
      <c r="M343">
        <f>IF(ISBLANK('Raw Data'!J336), 0, IF(AND(4=MATCH(LARGE('Raw Data'!G336:J336, 2), 'Raw Data'!G336:J336, 0), 'Raw Data'!P336-'Raw Data'!O336&gt;3), 'Raw Data'!J336, 0))</f>
        <v/>
      </c>
      <c r="N343">
        <f>IF(ISBLANK('Raw Data'!J336), 0, IF(AND(3=MATCH(LARGE('Raw Data'!G336:J336, 2), 'Raw Data'!G336:J336, 0), 'Raw Data'!O336-'Raw Data'!P336&gt;3), 'Raw Data'!I336, 0))</f>
        <v/>
      </c>
      <c r="O343">
        <f>IF(ISBLANK('Raw Data'!J336), 0, IF(AND(2=MATCH(LARGE('Raw Data'!G336:J336, 2), 'Raw Data'!G336:J336, 0), AND('Raw Data'!P336-'Raw Data'!O336&lt;4, 'Raw Data'!P336-'Raw Data'!O336&gt;0)), 'Raw Data'!H336, 0))</f>
        <v/>
      </c>
      <c r="P343">
        <f>IF(ISBLANK('Raw Data'!J336), 0, IF(AND(1=MATCH(LARGE('Raw Data'!G336:J336, 2), 'Raw Data'!G336:J336, 0), AND('Raw Data'!O336-'Raw Data'!P336&lt;4, 'Raw Data'!O336-'Raw Data'!P336&gt;0)), 'Raw Data'!G336, 0))</f>
        <v/>
      </c>
      <c r="Q343">
        <f>IF(ISBLANK('Raw Data'!J336), 0, IF(AND(4=MATCH(LARGE('Raw Data'!G336:J336, 1), 'Raw Data'!G336:J336, 0), 'Raw Data'!P336-'Raw Data'!O336&gt;3), 'Raw Data'!J336, 0))</f>
        <v/>
      </c>
      <c r="R343">
        <f>IF(ISBLANK('Raw Data'!J336), 0, IF(AND(3=MATCH(LARGE('Raw Data'!G336:J336, 1), 'Raw Data'!G336:J336, 0), 'Raw Data'!O336-'Raw Data'!P336&gt;3), 'Raw Data'!I336, 0))</f>
        <v/>
      </c>
      <c r="S343">
        <f>IF(AND('Raw Data'!P336-'Raw Data'!O336&gt;4, 'Raw Data'!F336&lt;'Raw Data'!C336), 'Raw Data'!J336, 0)</f>
        <v/>
      </c>
      <c r="T343">
        <f>IF(AND('Raw Data'!O336-'Raw Data'!P336&gt;4, 'Raw Data'!F336&gt;'Raw Data'!C336), 'Raw Data'!I336, 0)</f>
        <v/>
      </c>
      <c r="U343">
        <f>IF(AND('Raw Data'!P336-'Raw Data'!O336&lt;3, 'Raw Data'!P336&gt;'Raw Data'!O336, 'Raw Data'!F336&lt;'Raw Data'!C336), 'Raw Data'!H336, 0)</f>
        <v/>
      </c>
      <c r="V343">
        <f>IF(AND('Raw Data'!P336-'Raw Data'!O336&lt;3, 'Raw Data'!P336&gt;'Raw Data'!O336, 'Raw Data'!F336&gt;'Raw Data'!C336), 'Raw Data'!G336, 0)</f>
        <v/>
      </c>
    </row>
    <row r="344">
      <c r="A344">
        <f>IF(AND('Raw Data'!F337&lt;'Raw Data'!C337, 'Raw Data'!P337&gt;'Raw Data'!O337, 'Raw Data'!P337-'Raw Data'!O337&gt;3), 'Raw Data'!J337, 0)</f>
        <v/>
      </c>
      <c r="B344">
        <f>IF(AND('Raw Data'!C337&lt;'Raw Data'!F337, 'Raw Data'!O337&gt;'Raw Data'!P337, 'Raw Data'!O337-'Raw Data'!P337&gt;3), 'Raw Data'!I337, 0)</f>
        <v/>
      </c>
      <c r="C344">
        <f>IF(AND('Raw Data'!F337&lt;'Raw Data'!C337, 'Raw Data'!P337&gt;'Raw Data'!O337, 'Raw Data'!P337-'Raw Data'!O337&lt;4), 'Raw Data'!H337, 0)</f>
        <v/>
      </c>
      <c r="D344">
        <f>IF(AND('Raw Data'!C337&lt;'Raw Data'!F337, 'Raw Data'!O337&gt;'Raw Data'!P337, 'Raw Data'!O337-'Raw Data'!P337&lt;4), 'Raw Data'!G337, 0)</f>
        <v/>
      </c>
      <c r="E344">
        <f>IF(ISBLANK('Raw Data'!J337), 0, IF(AND(4=MATCH(LARGE('Raw Data'!G337:J337, 4), 'Raw Data'!G337:J337, 0), 'Raw Data'!P337-'Raw Data'!O337&gt;3), 'Raw Data'!J337, 0))</f>
        <v/>
      </c>
      <c r="F344">
        <f>IF(ISBLANK('Raw Data'!J337), 0, IF(AND(3=MATCH(LARGE('Raw Data'!G337:J337, 4), 'Raw Data'!G337:J337, 0), 'Raw Data'!O337-'Raw Data'!P337&gt;3), 'Raw Data'!I337, 0))</f>
        <v/>
      </c>
      <c r="G344">
        <f>IF(ISBLANK('Raw Data'!J337), 0, IF(AND(2=MATCH(LARGE('Raw Data'!G337:J337, 4), 'Raw Data'!G337:J337, 0), AND('Raw Data'!P337-'Raw Data'!O337&lt;4, 'Raw Data'!P337-'Raw Data'!O337&gt;0)), 'Raw Data'!H337, 0))</f>
        <v/>
      </c>
      <c r="H344">
        <f>IF(ISBLANK('Raw Data'!J337), 0, IF(AND(1=MATCH(LARGE('Raw Data'!G337:J337, 4), 'Raw Data'!G337:J337, 0), AND('Raw Data'!O337-'Raw Data'!P337&lt;4, 'Raw Data'!O337-'Raw Data'!P337&gt;0)), 'Raw Data'!G337, 0))</f>
        <v/>
      </c>
      <c r="I344">
        <f>IF(ISBLANK('Raw Data'!J337), 0, IF(AND(4=MATCH(LARGE('Raw Data'!G337:J337, 3), 'Raw Data'!G337:J337, 0), 'Raw Data'!P337-'Raw Data'!O337&gt;3), 'Raw Data'!J337, 0))</f>
        <v/>
      </c>
      <c r="J344">
        <f>IF(ISBLANK('Raw Data'!J337), 0, IF(AND(3=MATCH(LARGE('Raw Data'!G337:J337, 3), 'Raw Data'!G337:J337, 0), 'Raw Data'!O337-'Raw Data'!P337&gt;3), 'Raw Data'!I337, 0))</f>
        <v/>
      </c>
      <c r="K344">
        <f>IF(ISBLANK('Raw Data'!J337), 0, IF(AND(2=MATCH(LARGE('Raw Data'!G337:J337, 3), 'Raw Data'!G337:J337, 0), AND('Raw Data'!P337-'Raw Data'!O337&lt;4, 'Raw Data'!P337-'Raw Data'!O337&gt;0)), 'Raw Data'!H337, 0))</f>
        <v/>
      </c>
      <c r="L344">
        <f>IF(ISBLANK('Raw Data'!J337), 0, IF(AND(1=MATCH(LARGE('Raw Data'!G337:J337, 3), 'Raw Data'!G337:J337, 0), AND('Raw Data'!O337-'Raw Data'!P337&lt;4, 'Raw Data'!O337-'Raw Data'!P337&gt;0)), 'Raw Data'!G337, 0))</f>
        <v/>
      </c>
      <c r="M344">
        <f>IF(ISBLANK('Raw Data'!J337), 0, IF(AND(4=MATCH(LARGE('Raw Data'!G337:J337, 2), 'Raw Data'!G337:J337, 0), 'Raw Data'!P337-'Raw Data'!O337&gt;3), 'Raw Data'!J337, 0))</f>
        <v/>
      </c>
      <c r="N344">
        <f>IF(ISBLANK('Raw Data'!J337), 0, IF(AND(3=MATCH(LARGE('Raw Data'!G337:J337, 2), 'Raw Data'!G337:J337, 0), 'Raw Data'!O337-'Raw Data'!P337&gt;3), 'Raw Data'!I337, 0))</f>
        <v/>
      </c>
      <c r="O344">
        <f>IF(ISBLANK('Raw Data'!J337), 0, IF(AND(2=MATCH(LARGE('Raw Data'!G337:J337, 2), 'Raw Data'!G337:J337, 0), AND('Raw Data'!P337-'Raw Data'!O337&lt;4, 'Raw Data'!P337-'Raw Data'!O337&gt;0)), 'Raw Data'!H337, 0))</f>
        <v/>
      </c>
      <c r="P344">
        <f>IF(ISBLANK('Raw Data'!J337), 0, IF(AND(1=MATCH(LARGE('Raw Data'!G337:J337, 2), 'Raw Data'!G337:J337, 0), AND('Raw Data'!O337-'Raw Data'!P337&lt;4, 'Raw Data'!O337-'Raw Data'!P337&gt;0)), 'Raw Data'!G337, 0))</f>
        <v/>
      </c>
      <c r="Q344">
        <f>IF(ISBLANK('Raw Data'!J337), 0, IF(AND(4=MATCH(LARGE('Raw Data'!G337:J337, 1), 'Raw Data'!G337:J337, 0), 'Raw Data'!P337-'Raw Data'!O337&gt;3), 'Raw Data'!J337, 0))</f>
        <v/>
      </c>
      <c r="R344">
        <f>IF(ISBLANK('Raw Data'!J337), 0, IF(AND(3=MATCH(LARGE('Raw Data'!G337:J337, 1), 'Raw Data'!G337:J337, 0), 'Raw Data'!O337-'Raw Data'!P337&gt;3), 'Raw Data'!I337, 0))</f>
        <v/>
      </c>
      <c r="S344">
        <f>IF(AND('Raw Data'!P337-'Raw Data'!O337&gt;4, 'Raw Data'!F337&lt;'Raw Data'!C337), 'Raw Data'!J337, 0)</f>
        <v/>
      </c>
      <c r="T344">
        <f>IF(AND('Raw Data'!O337-'Raw Data'!P337&gt;4, 'Raw Data'!F337&gt;'Raw Data'!C337), 'Raw Data'!I337, 0)</f>
        <v/>
      </c>
      <c r="U344">
        <f>IF(AND('Raw Data'!P337-'Raw Data'!O337&lt;3, 'Raw Data'!P337&gt;'Raw Data'!O337, 'Raw Data'!F337&lt;'Raw Data'!C337), 'Raw Data'!H337, 0)</f>
        <v/>
      </c>
      <c r="V344">
        <f>IF(AND('Raw Data'!P337-'Raw Data'!O337&lt;3, 'Raw Data'!P337&gt;'Raw Data'!O337, 'Raw Data'!F337&gt;'Raw Data'!C337), 'Raw Data'!G337, 0)</f>
        <v/>
      </c>
    </row>
    <row r="345">
      <c r="A345">
        <f>IF(AND('Raw Data'!F338&lt;'Raw Data'!C338, 'Raw Data'!P338&gt;'Raw Data'!O338, 'Raw Data'!P338-'Raw Data'!O338&gt;3), 'Raw Data'!J338, 0)</f>
        <v/>
      </c>
      <c r="B345">
        <f>IF(AND('Raw Data'!C338&lt;'Raw Data'!F338, 'Raw Data'!O338&gt;'Raw Data'!P338, 'Raw Data'!O338-'Raw Data'!P338&gt;3), 'Raw Data'!I338, 0)</f>
        <v/>
      </c>
      <c r="C345">
        <f>IF(AND('Raw Data'!F338&lt;'Raw Data'!C338, 'Raw Data'!P338&gt;'Raw Data'!O338, 'Raw Data'!P338-'Raw Data'!O338&lt;4), 'Raw Data'!H338, 0)</f>
        <v/>
      </c>
      <c r="D345">
        <f>IF(AND('Raw Data'!C338&lt;'Raw Data'!F338, 'Raw Data'!O338&gt;'Raw Data'!P338, 'Raw Data'!O338-'Raw Data'!P338&lt;4), 'Raw Data'!G338, 0)</f>
        <v/>
      </c>
      <c r="E345">
        <f>IF(ISBLANK('Raw Data'!J338), 0, IF(AND(4=MATCH(LARGE('Raw Data'!G338:J338, 4), 'Raw Data'!G338:J338, 0), 'Raw Data'!P338-'Raw Data'!O338&gt;3), 'Raw Data'!J338, 0))</f>
        <v/>
      </c>
      <c r="F345">
        <f>IF(ISBLANK('Raw Data'!J338), 0, IF(AND(3=MATCH(LARGE('Raw Data'!G338:J338, 4), 'Raw Data'!G338:J338, 0), 'Raw Data'!O338-'Raw Data'!P338&gt;3), 'Raw Data'!I338, 0))</f>
        <v/>
      </c>
      <c r="G345">
        <f>IF(ISBLANK('Raw Data'!J338), 0, IF(AND(2=MATCH(LARGE('Raw Data'!G338:J338, 4), 'Raw Data'!G338:J338, 0), AND('Raw Data'!P338-'Raw Data'!O338&lt;4, 'Raw Data'!P338-'Raw Data'!O338&gt;0)), 'Raw Data'!H338, 0))</f>
        <v/>
      </c>
      <c r="H345">
        <f>IF(ISBLANK('Raw Data'!J338), 0, IF(AND(1=MATCH(LARGE('Raw Data'!G338:J338, 4), 'Raw Data'!G338:J338, 0), AND('Raw Data'!O338-'Raw Data'!P338&lt;4, 'Raw Data'!O338-'Raw Data'!P338&gt;0)), 'Raw Data'!G338, 0))</f>
        <v/>
      </c>
      <c r="I345">
        <f>IF(ISBLANK('Raw Data'!J338), 0, IF(AND(4=MATCH(LARGE('Raw Data'!G338:J338, 3), 'Raw Data'!G338:J338, 0), 'Raw Data'!P338-'Raw Data'!O338&gt;3), 'Raw Data'!J338, 0))</f>
        <v/>
      </c>
      <c r="J345">
        <f>IF(ISBLANK('Raw Data'!J338), 0, IF(AND(3=MATCH(LARGE('Raw Data'!G338:J338, 3), 'Raw Data'!G338:J338, 0), 'Raw Data'!O338-'Raw Data'!P338&gt;3), 'Raw Data'!I338, 0))</f>
        <v/>
      </c>
      <c r="K345">
        <f>IF(ISBLANK('Raw Data'!J338), 0, IF(AND(2=MATCH(LARGE('Raw Data'!G338:J338, 3), 'Raw Data'!G338:J338, 0), AND('Raw Data'!P338-'Raw Data'!O338&lt;4, 'Raw Data'!P338-'Raw Data'!O338&gt;0)), 'Raw Data'!H338, 0))</f>
        <v/>
      </c>
      <c r="L345">
        <f>IF(ISBLANK('Raw Data'!J338), 0, IF(AND(1=MATCH(LARGE('Raw Data'!G338:J338, 3), 'Raw Data'!G338:J338, 0), AND('Raw Data'!O338-'Raw Data'!P338&lt;4, 'Raw Data'!O338-'Raw Data'!P338&gt;0)), 'Raw Data'!G338, 0))</f>
        <v/>
      </c>
      <c r="M345">
        <f>IF(ISBLANK('Raw Data'!J338), 0, IF(AND(4=MATCH(LARGE('Raw Data'!G338:J338, 2), 'Raw Data'!G338:J338, 0), 'Raw Data'!P338-'Raw Data'!O338&gt;3), 'Raw Data'!J338, 0))</f>
        <v/>
      </c>
      <c r="N345">
        <f>IF(ISBLANK('Raw Data'!J338), 0, IF(AND(3=MATCH(LARGE('Raw Data'!G338:J338, 2), 'Raw Data'!G338:J338, 0), 'Raw Data'!O338-'Raw Data'!P338&gt;3), 'Raw Data'!I338, 0))</f>
        <v/>
      </c>
      <c r="O345">
        <f>IF(ISBLANK('Raw Data'!J338), 0, IF(AND(2=MATCH(LARGE('Raw Data'!G338:J338, 2), 'Raw Data'!G338:J338, 0), AND('Raw Data'!P338-'Raw Data'!O338&lt;4, 'Raw Data'!P338-'Raw Data'!O338&gt;0)), 'Raw Data'!H338, 0))</f>
        <v/>
      </c>
      <c r="P345">
        <f>IF(ISBLANK('Raw Data'!J338), 0, IF(AND(1=MATCH(LARGE('Raw Data'!G338:J338, 2), 'Raw Data'!G338:J338, 0), AND('Raw Data'!O338-'Raw Data'!P338&lt;4, 'Raw Data'!O338-'Raw Data'!P338&gt;0)), 'Raw Data'!G338, 0))</f>
        <v/>
      </c>
      <c r="Q345">
        <f>IF(ISBLANK('Raw Data'!J338), 0, IF(AND(4=MATCH(LARGE('Raw Data'!G338:J338, 1), 'Raw Data'!G338:J338, 0), 'Raw Data'!P338-'Raw Data'!O338&gt;3), 'Raw Data'!J338, 0))</f>
        <v/>
      </c>
      <c r="R345">
        <f>IF(ISBLANK('Raw Data'!J338), 0, IF(AND(3=MATCH(LARGE('Raw Data'!G338:J338, 1), 'Raw Data'!G338:J338, 0), 'Raw Data'!O338-'Raw Data'!P338&gt;3), 'Raw Data'!I338, 0))</f>
        <v/>
      </c>
      <c r="S345">
        <f>IF(AND('Raw Data'!P338-'Raw Data'!O338&gt;4, 'Raw Data'!F338&lt;'Raw Data'!C338), 'Raw Data'!J338, 0)</f>
        <v/>
      </c>
      <c r="T345">
        <f>IF(AND('Raw Data'!O338-'Raw Data'!P338&gt;4, 'Raw Data'!F338&gt;'Raw Data'!C338), 'Raw Data'!I338, 0)</f>
        <v/>
      </c>
      <c r="U345">
        <f>IF(AND('Raw Data'!P338-'Raw Data'!O338&lt;3, 'Raw Data'!P338&gt;'Raw Data'!O338, 'Raw Data'!F338&lt;'Raw Data'!C338), 'Raw Data'!H338, 0)</f>
        <v/>
      </c>
      <c r="V345">
        <f>IF(AND('Raw Data'!P338-'Raw Data'!O338&lt;3, 'Raw Data'!P338&gt;'Raw Data'!O338, 'Raw Data'!F338&gt;'Raw Data'!C338), 'Raw Data'!G338, 0)</f>
        <v/>
      </c>
    </row>
    <row r="346">
      <c r="A346">
        <f>IF(AND('Raw Data'!F339&lt;'Raw Data'!C339, 'Raw Data'!P339&gt;'Raw Data'!O339, 'Raw Data'!P339-'Raw Data'!O339&gt;3), 'Raw Data'!J339, 0)</f>
        <v/>
      </c>
      <c r="B346">
        <f>IF(AND('Raw Data'!C339&lt;'Raw Data'!F339, 'Raw Data'!O339&gt;'Raw Data'!P339, 'Raw Data'!O339-'Raw Data'!P339&gt;3), 'Raw Data'!I339, 0)</f>
        <v/>
      </c>
      <c r="C346">
        <f>IF(AND('Raw Data'!F339&lt;'Raw Data'!C339, 'Raw Data'!P339&gt;'Raw Data'!O339, 'Raw Data'!P339-'Raw Data'!O339&lt;4), 'Raw Data'!H339, 0)</f>
        <v/>
      </c>
      <c r="D346">
        <f>IF(AND('Raw Data'!C339&lt;'Raw Data'!F339, 'Raw Data'!O339&gt;'Raw Data'!P339, 'Raw Data'!O339-'Raw Data'!P339&lt;4), 'Raw Data'!G339, 0)</f>
        <v/>
      </c>
      <c r="E346">
        <f>IF(ISBLANK('Raw Data'!J339), 0, IF(AND(4=MATCH(LARGE('Raw Data'!G339:J339, 4), 'Raw Data'!G339:J339, 0), 'Raw Data'!P339-'Raw Data'!O339&gt;3), 'Raw Data'!J339, 0))</f>
        <v/>
      </c>
      <c r="F346">
        <f>IF(ISBLANK('Raw Data'!J339), 0, IF(AND(3=MATCH(LARGE('Raw Data'!G339:J339, 4), 'Raw Data'!G339:J339, 0), 'Raw Data'!O339-'Raw Data'!P339&gt;3), 'Raw Data'!I339, 0))</f>
        <v/>
      </c>
      <c r="G346">
        <f>IF(ISBLANK('Raw Data'!J339), 0, IF(AND(2=MATCH(LARGE('Raw Data'!G339:J339, 4), 'Raw Data'!G339:J339, 0), AND('Raw Data'!P339-'Raw Data'!O339&lt;4, 'Raw Data'!P339-'Raw Data'!O339&gt;0)), 'Raw Data'!H339, 0))</f>
        <v/>
      </c>
      <c r="H346">
        <f>IF(ISBLANK('Raw Data'!J339), 0, IF(AND(1=MATCH(LARGE('Raw Data'!G339:J339, 4), 'Raw Data'!G339:J339, 0), AND('Raw Data'!O339-'Raw Data'!P339&lt;4, 'Raw Data'!O339-'Raw Data'!P339&gt;0)), 'Raw Data'!G339, 0))</f>
        <v/>
      </c>
      <c r="I346">
        <f>IF(ISBLANK('Raw Data'!J339), 0, IF(AND(4=MATCH(LARGE('Raw Data'!G339:J339, 3), 'Raw Data'!G339:J339, 0), 'Raw Data'!P339-'Raw Data'!O339&gt;3), 'Raw Data'!J339, 0))</f>
        <v/>
      </c>
      <c r="J346">
        <f>IF(ISBLANK('Raw Data'!J339), 0, IF(AND(3=MATCH(LARGE('Raw Data'!G339:J339, 3), 'Raw Data'!G339:J339, 0), 'Raw Data'!O339-'Raw Data'!P339&gt;3), 'Raw Data'!I339, 0))</f>
        <v/>
      </c>
      <c r="K346">
        <f>IF(ISBLANK('Raw Data'!J339), 0, IF(AND(2=MATCH(LARGE('Raw Data'!G339:J339, 3), 'Raw Data'!G339:J339, 0), AND('Raw Data'!P339-'Raw Data'!O339&lt;4, 'Raw Data'!P339-'Raw Data'!O339&gt;0)), 'Raw Data'!H339, 0))</f>
        <v/>
      </c>
      <c r="L346">
        <f>IF(ISBLANK('Raw Data'!J339), 0, IF(AND(1=MATCH(LARGE('Raw Data'!G339:J339, 3), 'Raw Data'!G339:J339, 0), AND('Raw Data'!O339-'Raw Data'!P339&lt;4, 'Raw Data'!O339-'Raw Data'!P339&gt;0)), 'Raw Data'!G339, 0))</f>
        <v/>
      </c>
      <c r="M346">
        <f>IF(ISBLANK('Raw Data'!J339), 0, IF(AND(4=MATCH(LARGE('Raw Data'!G339:J339, 2), 'Raw Data'!G339:J339, 0), 'Raw Data'!P339-'Raw Data'!O339&gt;3), 'Raw Data'!J339, 0))</f>
        <v/>
      </c>
      <c r="N346">
        <f>IF(ISBLANK('Raw Data'!J339), 0, IF(AND(3=MATCH(LARGE('Raw Data'!G339:J339, 2), 'Raw Data'!G339:J339, 0), 'Raw Data'!O339-'Raw Data'!P339&gt;3), 'Raw Data'!I339, 0))</f>
        <v/>
      </c>
      <c r="O346">
        <f>IF(ISBLANK('Raw Data'!J339), 0, IF(AND(2=MATCH(LARGE('Raw Data'!G339:J339, 2), 'Raw Data'!G339:J339, 0), AND('Raw Data'!P339-'Raw Data'!O339&lt;4, 'Raw Data'!P339-'Raw Data'!O339&gt;0)), 'Raw Data'!H339, 0))</f>
        <v/>
      </c>
      <c r="P346">
        <f>IF(ISBLANK('Raw Data'!J339), 0, IF(AND(1=MATCH(LARGE('Raw Data'!G339:J339, 2), 'Raw Data'!G339:J339, 0), AND('Raw Data'!O339-'Raw Data'!P339&lt;4, 'Raw Data'!O339-'Raw Data'!P339&gt;0)), 'Raw Data'!G339, 0))</f>
        <v/>
      </c>
      <c r="Q346">
        <f>IF(ISBLANK('Raw Data'!J339), 0, IF(AND(4=MATCH(LARGE('Raw Data'!G339:J339, 1), 'Raw Data'!G339:J339, 0), 'Raw Data'!P339-'Raw Data'!O339&gt;3), 'Raw Data'!J339, 0))</f>
        <v/>
      </c>
      <c r="R346">
        <f>IF(ISBLANK('Raw Data'!J339), 0, IF(AND(3=MATCH(LARGE('Raw Data'!G339:J339, 1), 'Raw Data'!G339:J339, 0), 'Raw Data'!O339-'Raw Data'!P339&gt;3), 'Raw Data'!I339, 0))</f>
        <v/>
      </c>
      <c r="S346">
        <f>IF(AND('Raw Data'!P339-'Raw Data'!O339&gt;4, 'Raw Data'!F339&lt;'Raw Data'!C339), 'Raw Data'!J339, 0)</f>
        <v/>
      </c>
      <c r="T346">
        <f>IF(AND('Raw Data'!O339-'Raw Data'!P339&gt;4, 'Raw Data'!F339&gt;'Raw Data'!C339), 'Raw Data'!I339, 0)</f>
        <v/>
      </c>
      <c r="U346">
        <f>IF(AND('Raw Data'!P339-'Raw Data'!O339&lt;3, 'Raw Data'!P339&gt;'Raw Data'!O339, 'Raw Data'!F339&lt;'Raw Data'!C339), 'Raw Data'!H339, 0)</f>
        <v/>
      </c>
      <c r="V346">
        <f>IF(AND('Raw Data'!P339-'Raw Data'!O339&lt;3, 'Raw Data'!P339&gt;'Raw Data'!O339, 'Raw Data'!F339&gt;'Raw Data'!C339), 'Raw Data'!G339, 0)</f>
        <v/>
      </c>
    </row>
    <row r="347">
      <c r="A347">
        <f>IF(AND('Raw Data'!F340&lt;'Raw Data'!C340, 'Raw Data'!P340&gt;'Raw Data'!O340, 'Raw Data'!P340-'Raw Data'!O340&gt;3), 'Raw Data'!J340, 0)</f>
        <v/>
      </c>
      <c r="B347">
        <f>IF(AND('Raw Data'!C340&lt;'Raw Data'!F340, 'Raw Data'!O340&gt;'Raw Data'!P340, 'Raw Data'!O340-'Raw Data'!P340&gt;3), 'Raw Data'!I340, 0)</f>
        <v/>
      </c>
      <c r="C347">
        <f>IF(AND('Raw Data'!F340&lt;'Raw Data'!C340, 'Raw Data'!P340&gt;'Raw Data'!O340, 'Raw Data'!P340-'Raw Data'!O340&lt;4), 'Raw Data'!H340, 0)</f>
        <v/>
      </c>
      <c r="D347">
        <f>IF(AND('Raw Data'!C340&lt;'Raw Data'!F340, 'Raw Data'!O340&gt;'Raw Data'!P340, 'Raw Data'!O340-'Raw Data'!P340&lt;4), 'Raw Data'!G340, 0)</f>
        <v/>
      </c>
      <c r="E347">
        <f>IF(ISBLANK('Raw Data'!J340), 0, IF(AND(4=MATCH(LARGE('Raw Data'!G340:J340, 4), 'Raw Data'!G340:J340, 0), 'Raw Data'!P340-'Raw Data'!O340&gt;3), 'Raw Data'!J340, 0))</f>
        <v/>
      </c>
      <c r="F347">
        <f>IF(ISBLANK('Raw Data'!J340), 0, IF(AND(3=MATCH(LARGE('Raw Data'!G340:J340, 4), 'Raw Data'!G340:J340, 0), 'Raw Data'!O340-'Raw Data'!P340&gt;3), 'Raw Data'!I340, 0))</f>
        <v/>
      </c>
      <c r="G347">
        <f>IF(ISBLANK('Raw Data'!J340), 0, IF(AND(2=MATCH(LARGE('Raw Data'!G340:J340, 4), 'Raw Data'!G340:J340, 0), AND('Raw Data'!P340-'Raw Data'!O340&lt;4, 'Raw Data'!P340-'Raw Data'!O340&gt;0)), 'Raw Data'!H340, 0))</f>
        <v/>
      </c>
      <c r="H347">
        <f>IF(ISBLANK('Raw Data'!J340), 0, IF(AND(1=MATCH(LARGE('Raw Data'!G340:J340, 4), 'Raw Data'!G340:J340, 0), AND('Raw Data'!O340-'Raw Data'!P340&lt;4, 'Raw Data'!O340-'Raw Data'!P340&gt;0)), 'Raw Data'!G340, 0))</f>
        <v/>
      </c>
      <c r="I347">
        <f>IF(ISBLANK('Raw Data'!J340), 0, IF(AND(4=MATCH(LARGE('Raw Data'!G340:J340, 3), 'Raw Data'!G340:J340, 0), 'Raw Data'!P340-'Raw Data'!O340&gt;3), 'Raw Data'!J340, 0))</f>
        <v/>
      </c>
      <c r="J347">
        <f>IF(ISBLANK('Raw Data'!J340), 0, IF(AND(3=MATCH(LARGE('Raw Data'!G340:J340, 3), 'Raw Data'!G340:J340, 0), 'Raw Data'!O340-'Raw Data'!P340&gt;3), 'Raw Data'!I340, 0))</f>
        <v/>
      </c>
      <c r="K347">
        <f>IF(ISBLANK('Raw Data'!J340), 0, IF(AND(2=MATCH(LARGE('Raw Data'!G340:J340, 3), 'Raw Data'!G340:J340, 0), AND('Raw Data'!P340-'Raw Data'!O340&lt;4, 'Raw Data'!P340-'Raw Data'!O340&gt;0)), 'Raw Data'!H340, 0))</f>
        <v/>
      </c>
      <c r="L347">
        <f>IF(ISBLANK('Raw Data'!J340), 0, IF(AND(1=MATCH(LARGE('Raw Data'!G340:J340, 3), 'Raw Data'!G340:J340, 0), AND('Raw Data'!O340-'Raw Data'!P340&lt;4, 'Raw Data'!O340-'Raw Data'!P340&gt;0)), 'Raw Data'!G340, 0))</f>
        <v/>
      </c>
      <c r="M347">
        <f>IF(ISBLANK('Raw Data'!J340), 0, IF(AND(4=MATCH(LARGE('Raw Data'!G340:J340, 2), 'Raw Data'!G340:J340, 0), 'Raw Data'!P340-'Raw Data'!O340&gt;3), 'Raw Data'!J340, 0))</f>
        <v/>
      </c>
      <c r="N347">
        <f>IF(ISBLANK('Raw Data'!J340), 0, IF(AND(3=MATCH(LARGE('Raw Data'!G340:J340, 2), 'Raw Data'!G340:J340, 0), 'Raw Data'!O340-'Raw Data'!P340&gt;3), 'Raw Data'!I340, 0))</f>
        <v/>
      </c>
      <c r="O347">
        <f>IF(ISBLANK('Raw Data'!J340), 0, IF(AND(2=MATCH(LARGE('Raw Data'!G340:J340, 2), 'Raw Data'!G340:J340, 0), AND('Raw Data'!P340-'Raw Data'!O340&lt;4, 'Raw Data'!P340-'Raw Data'!O340&gt;0)), 'Raw Data'!H340, 0))</f>
        <v/>
      </c>
      <c r="P347">
        <f>IF(ISBLANK('Raw Data'!J340), 0, IF(AND(1=MATCH(LARGE('Raw Data'!G340:J340, 2), 'Raw Data'!G340:J340, 0), AND('Raw Data'!O340-'Raw Data'!P340&lt;4, 'Raw Data'!O340-'Raw Data'!P340&gt;0)), 'Raw Data'!G340, 0))</f>
        <v/>
      </c>
      <c r="Q347">
        <f>IF(ISBLANK('Raw Data'!J340), 0, IF(AND(4=MATCH(LARGE('Raw Data'!G340:J340, 1), 'Raw Data'!G340:J340, 0), 'Raw Data'!P340-'Raw Data'!O340&gt;3), 'Raw Data'!J340, 0))</f>
        <v/>
      </c>
      <c r="R347">
        <f>IF(ISBLANK('Raw Data'!J340), 0, IF(AND(3=MATCH(LARGE('Raw Data'!G340:J340, 1), 'Raw Data'!G340:J340, 0), 'Raw Data'!O340-'Raw Data'!P340&gt;3), 'Raw Data'!I340, 0))</f>
        <v/>
      </c>
      <c r="S347">
        <f>IF(AND('Raw Data'!P340-'Raw Data'!O340&gt;4, 'Raw Data'!F340&lt;'Raw Data'!C340), 'Raw Data'!J340, 0)</f>
        <v/>
      </c>
      <c r="T347">
        <f>IF(AND('Raw Data'!O340-'Raw Data'!P340&gt;4, 'Raw Data'!F340&gt;'Raw Data'!C340), 'Raw Data'!I340, 0)</f>
        <v/>
      </c>
      <c r="U347">
        <f>IF(AND('Raw Data'!P340-'Raw Data'!O340&lt;3, 'Raw Data'!P340&gt;'Raw Data'!O340, 'Raw Data'!F340&lt;'Raw Data'!C340), 'Raw Data'!H340, 0)</f>
        <v/>
      </c>
      <c r="V347">
        <f>IF(AND('Raw Data'!P340-'Raw Data'!O340&lt;3, 'Raw Data'!P340&gt;'Raw Data'!O340, 'Raw Data'!F340&gt;'Raw Data'!C340), 'Raw Data'!G340, 0)</f>
        <v/>
      </c>
    </row>
    <row r="348">
      <c r="A348">
        <f>IF(AND('Raw Data'!F341&lt;'Raw Data'!C341, 'Raw Data'!P341&gt;'Raw Data'!O341, 'Raw Data'!P341-'Raw Data'!O341&gt;3), 'Raw Data'!J341, 0)</f>
        <v/>
      </c>
      <c r="B348">
        <f>IF(AND('Raw Data'!C341&lt;'Raw Data'!F341, 'Raw Data'!O341&gt;'Raw Data'!P341, 'Raw Data'!O341-'Raw Data'!P341&gt;3), 'Raw Data'!I341, 0)</f>
        <v/>
      </c>
      <c r="C348">
        <f>IF(AND('Raw Data'!F341&lt;'Raw Data'!C341, 'Raw Data'!P341&gt;'Raw Data'!O341, 'Raw Data'!P341-'Raw Data'!O341&lt;4), 'Raw Data'!H341, 0)</f>
        <v/>
      </c>
      <c r="D348">
        <f>IF(AND('Raw Data'!C341&lt;'Raw Data'!F341, 'Raw Data'!O341&gt;'Raw Data'!P341, 'Raw Data'!O341-'Raw Data'!P341&lt;4), 'Raw Data'!G341, 0)</f>
        <v/>
      </c>
      <c r="E348">
        <f>IF(ISBLANK('Raw Data'!J341), 0, IF(AND(4=MATCH(LARGE('Raw Data'!G341:J341, 4), 'Raw Data'!G341:J341, 0), 'Raw Data'!P341-'Raw Data'!O341&gt;3), 'Raw Data'!J341, 0))</f>
        <v/>
      </c>
      <c r="F348">
        <f>IF(ISBLANK('Raw Data'!J341), 0, IF(AND(3=MATCH(LARGE('Raw Data'!G341:J341, 4), 'Raw Data'!G341:J341, 0), 'Raw Data'!O341-'Raw Data'!P341&gt;3), 'Raw Data'!I341, 0))</f>
        <v/>
      </c>
      <c r="G348">
        <f>IF(ISBLANK('Raw Data'!J341), 0, IF(AND(2=MATCH(LARGE('Raw Data'!G341:J341, 4), 'Raw Data'!G341:J341, 0), AND('Raw Data'!P341-'Raw Data'!O341&lt;4, 'Raw Data'!P341-'Raw Data'!O341&gt;0)), 'Raw Data'!H341, 0))</f>
        <v/>
      </c>
      <c r="H348">
        <f>IF(ISBLANK('Raw Data'!J341), 0, IF(AND(1=MATCH(LARGE('Raw Data'!G341:J341, 4), 'Raw Data'!G341:J341, 0), AND('Raw Data'!O341-'Raw Data'!P341&lt;4, 'Raw Data'!O341-'Raw Data'!P341&gt;0)), 'Raw Data'!G341, 0))</f>
        <v/>
      </c>
      <c r="I348">
        <f>IF(ISBLANK('Raw Data'!J341), 0, IF(AND(4=MATCH(LARGE('Raw Data'!G341:J341, 3), 'Raw Data'!G341:J341, 0), 'Raw Data'!P341-'Raw Data'!O341&gt;3), 'Raw Data'!J341, 0))</f>
        <v/>
      </c>
      <c r="J348">
        <f>IF(ISBLANK('Raw Data'!J341), 0, IF(AND(3=MATCH(LARGE('Raw Data'!G341:J341, 3), 'Raw Data'!G341:J341, 0), 'Raw Data'!O341-'Raw Data'!P341&gt;3), 'Raw Data'!I341, 0))</f>
        <v/>
      </c>
      <c r="K348">
        <f>IF(ISBLANK('Raw Data'!J341), 0, IF(AND(2=MATCH(LARGE('Raw Data'!G341:J341, 3), 'Raw Data'!G341:J341, 0), AND('Raw Data'!P341-'Raw Data'!O341&lt;4, 'Raw Data'!P341-'Raw Data'!O341&gt;0)), 'Raw Data'!H341, 0))</f>
        <v/>
      </c>
      <c r="L348">
        <f>IF(ISBLANK('Raw Data'!J341), 0, IF(AND(1=MATCH(LARGE('Raw Data'!G341:J341, 3), 'Raw Data'!G341:J341, 0), AND('Raw Data'!O341-'Raw Data'!P341&lt;4, 'Raw Data'!O341-'Raw Data'!P341&gt;0)), 'Raw Data'!G341, 0))</f>
        <v/>
      </c>
      <c r="M348">
        <f>IF(ISBLANK('Raw Data'!J341), 0, IF(AND(4=MATCH(LARGE('Raw Data'!G341:J341, 2), 'Raw Data'!G341:J341, 0), 'Raw Data'!P341-'Raw Data'!O341&gt;3), 'Raw Data'!J341, 0))</f>
        <v/>
      </c>
      <c r="N348">
        <f>IF(ISBLANK('Raw Data'!J341), 0, IF(AND(3=MATCH(LARGE('Raw Data'!G341:J341, 2), 'Raw Data'!G341:J341, 0), 'Raw Data'!O341-'Raw Data'!P341&gt;3), 'Raw Data'!I341, 0))</f>
        <v/>
      </c>
      <c r="O348">
        <f>IF(ISBLANK('Raw Data'!J341), 0, IF(AND(2=MATCH(LARGE('Raw Data'!G341:J341, 2), 'Raw Data'!G341:J341, 0), AND('Raw Data'!P341-'Raw Data'!O341&lt;4, 'Raw Data'!P341-'Raw Data'!O341&gt;0)), 'Raw Data'!H341, 0))</f>
        <v/>
      </c>
      <c r="P348">
        <f>IF(ISBLANK('Raw Data'!J341), 0, IF(AND(1=MATCH(LARGE('Raw Data'!G341:J341, 2), 'Raw Data'!G341:J341, 0), AND('Raw Data'!O341-'Raw Data'!P341&lt;4, 'Raw Data'!O341-'Raw Data'!P341&gt;0)), 'Raw Data'!G341, 0))</f>
        <v/>
      </c>
      <c r="Q348">
        <f>IF(ISBLANK('Raw Data'!J341), 0, IF(AND(4=MATCH(LARGE('Raw Data'!G341:J341, 1), 'Raw Data'!G341:J341, 0), 'Raw Data'!P341-'Raw Data'!O341&gt;3), 'Raw Data'!J341, 0))</f>
        <v/>
      </c>
      <c r="R348">
        <f>IF(ISBLANK('Raw Data'!J341), 0, IF(AND(3=MATCH(LARGE('Raw Data'!G341:J341, 1), 'Raw Data'!G341:J341, 0), 'Raw Data'!O341-'Raw Data'!P341&gt;3), 'Raw Data'!I341, 0))</f>
        <v/>
      </c>
      <c r="S348">
        <f>IF(AND('Raw Data'!P341-'Raw Data'!O341&gt;4, 'Raw Data'!F341&lt;'Raw Data'!C341), 'Raw Data'!J341, 0)</f>
        <v/>
      </c>
      <c r="T348">
        <f>IF(AND('Raw Data'!O341-'Raw Data'!P341&gt;4, 'Raw Data'!F341&gt;'Raw Data'!C341), 'Raw Data'!I341, 0)</f>
        <v/>
      </c>
      <c r="U348">
        <f>IF(AND('Raw Data'!P341-'Raw Data'!O341&lt;3, 'Raw Data'!P341&gt;'Raw Data'!O341, 'Raw Data'!F341&lt;'Raw Data'!C341), 'Raw Data'!H341, 0)</f>
        <v/>
      </c>
      <c r="V348">
        <f>IF(AND('Raw Data'!P341-'Raw Data'!O341&lt;3, 'Raw Data'!P341&gt;'Raw Data'!O341, 'Raw Data'!F341&gt;'Raw Data'!C341), 'Raw Data'!G341, 0)</f>
        <v/>
      </c>
    </row>
    <row r="349">
      <c r="A349">
        <f>IF(AND('Raw Data'!F342&lt;'Raw Data'!C342, 'Raw Data'!P342&gt;'Raw Data'!O342, 'Raw Data'!P342-'Raw Data'!O342&gt;3), 'Raw Data'!J342, 0)</f>
        <v/>
      </c>
      <c r="B349">
        <f>IF(AND('Raw Data'!C342&lt;'Raw Data'!F342, 'Raw Data'!O342&gt;'Raw Data'!P342, 'Raw Data'!O342-'Raw Data'!P342&gt;3), 'Raw Data'!I342, 0)</f>
        <v/>
      </c>
      <c r="C349">
        <f>IF(AND('Raw Data'!F342&lt;'Raw Data'!C342, 'Raw Data'!P342&gt;'Raw Data'!O342, 'Raw Data'!P342-'Raw Data'!O342&lt;4), 'Raw Data'!H342, 0)</f>
        <v/>
      </c>
      <c r="D349">
        <f>IF(AND('Raw Data'!C342&lt;'Raw Data'!F342, 'Raw Data'!O342&gt;'Raw Data'!P342, 'Raw Data'!O342-'Raw Data'!P342&lt;4), 'Raw Data'!G342, 0)</f>
        <v/>
      </c>
      <c r="E349">
        <f>IF(ISBLANK('Raw Data'!J342), 0, IF(AND(4=MATCH(LARGE('Raw Data'!G342:J342, 4), 'Raw Data'!G342:J342, 0), 'Raw Data'!P342-'Raw Data'!O342&gt;3), 'Raw Data'!J342, 0))</f>
        <v/>
      </c>
      <c r="F349">
        <f>IF(ISBLANK('Raw Data'!J342), 0, IF(AND(3=MATCH(LARGE('Raw Data'!G342:J342, 4), 'Raw Data'!G342:J342, 0), 'Raw Data'!O342-'Raw Data'!P342&gt;3), 'Raw Data'!I342, 0))</f>
        <v/>
      </c>
      <c r="G349">
        <f>IF(ISBLANK('Raw Data'!J342), 0, IF(AND(2=MATCH(LARGE('Raw Data'!G342:J342, 4), 'Raw Data'!G342:J342, 0), AND('Raw Data'!P342-'Raw Data'!O342&lt;4, 'Raw Data'!P342-'Raw Data'!O342&gt;0)), 'Raw Data'!H342, 0))</f>
        <v/>
      </c>
      <c r="H349">
        <f>IF(ISBLANK('Raw Data'!J342), 0, IF(AND(1=MATCH(LARGE('Raw Data'!G342:J342, 4), 'Raw Data'!G342:J342, 0), AND('Raw Data'!O342-'Raw Data'!P342&lt;4, 'Raw Data'!O342-'Raw Data'!P342&gt;0)), 'Raw Data'!G342, 0))</f>
        <v/>
      </c>
      <c r="I349">
        <f>IF(ISBLANK('Raw Data'!J342), 0, IF(AND(4=MATCH(LARGE('Raw Data'!G342:J342, 3), 'Raw Data'!G342:J342, 0), 'Raw Data'!P342-'Raw Data'!O342&gt;3), 'Raw Data'!J342, 0))</f>
        <v/>
      </c>
      <c r="J349">
        <f>IF(ISBLANK('Raw Data'!J342), 0, IF(AND(3=MATCH(LARGE('Raw Data'!G342:J342, 3), 'Raw Data'!G342:J342, 0), 'Raw Data'!O342-'Raw Data'!P342&gt;3), 'Raw Data'!I342, 0))</f>
        <v/>
      </c>
      <c r="K349">
        <f>IF(ISBLANK('Raw Data'!J342), 0, IF(AND(2=MATCH(LARGE('Raw Data'!G342:J342, 3), 'Raw Data'!G342:J342, 0), AND('Raw Data'!P342-'Raw Data'!O342&lt;4, 'Raw Data'!P342-'Raw Data'!O342&gt;0)), 'Raw Data'!H342, 0))</f>
        <v/>
      </c>
      <c r="L349">
        <f>IF(ISBLANK('Raw Data'!J342), 0, IF(AND(1=MATCH(LARGE('Raw Data'!G342:J342, 3), 'Raw Data'!G342:J342, 0), AND('Raw Data'!O342-'Raw Data'!P342&lt;4, 'Raw Data'!O342-'Raw Data'!P342&gt;0)), 'Raw Data'!G342, 0))</f>
        <v/>
      </c>
      <c r="M349">
        <f>IF(ISBLANK('Raw Data'!J342), 0, IF(AND(4=MATCH(LARGE('Raw Data'!G342:J342, 2), 'Raw Data'!G342:J342, 0), 'Raw Data'!P342-'Raw Data'!O342&gt;3), 'Raw Data'!J342, 0))</f>
        <v/>
      </c>
      <c r="N349">
        <f>IF(ISBLANK('Raw Data'!J342), 0, IF(AND(3=MATCH(LARGE('Raw Data'!G342:J342, 2), 'Raw Data'!G342:J342, 0), 'Raw Data'!O342-'Raw Data'!P342&gt;3), 'Raw Data'!I342, 0))</f>
        <v/>
      </c>
      <c r="O349">
        <f>IF(ISBLANK('Raw Data'!J342), 0, IF(AND(2=MATCH(LARGE('Raw Data'!G342:J342, 2), 'Raw Data'!G342:J342, 0), AND('Raw Data'!P342-'Raw Data'!O342&lt;4, 'Raw Data'!P342-'Raw Data'!O342&gt;0)), 'Raw Data'!H342, 0))</f>
        <v/>
      </c>
      <c r="P349">
        <f>IF(ISBLANK('Raw Data'!J342), 0, IF(AND(1=MATCH(LARGE('Raw Data'!G342:J342, 2), 'Raw Data'!G342:J342, 0), AND('Raw Data'!O342-'Raw Data'!P342&lt;4, 'Raw Data'!O342-'Raw Data'!P342&gt;0)), 'Raw Data'!G342, 0))</f>
        <v/>
      </c>
      <c r="Q349">
        <f>IF(ISBLANK('Raw Data'!J342), 0, IF(AND(4=MATCH(LARGE('Raw Data'!G342:J342, 1), 'Raw Data'!G342:J342, 0), 'Raw Data'!P342-'Raw Data'!O342&gt;3), 'Raw Data'!J342, 0))</f>
        <v/>
      </c>
      <c r="R349">
        <f>IF(ISBLANK('Raw Data'!J342), 0, IF(AND(3=MATCH(LARGE('Raw Data'!G342:J342, 1), 'Raw Data'!G342:J342, 0), 'Raw Data'!O342-'Raw Data'!P342&gt;3), 'Raw Data'!I342, 0))</f>
        <v/>
      </c>
      <c r="S349">
        <f>IF(AND('Raw Data'!P342-'Raw Data'!O342&gt;4, 'Raw Data'!F342&lt;'Raw Data'!C342), 'Raw Data'!J342, 0)</f>
        <v/>
      </c>
      <c r="T349">
        <f>IF(AND('Raw Data'!O342-'Raw Data'!P342&gt;4, 'Raw Data'!F342&gt;'Raw Data'!C342), 'Raw Data'!I342, 0)</f>
        <v/>
      </c>
      <c r="U349">
        <f>IF(AND('Raw Data'!P342-'Raw Data'!O342&lt;3, 'Raw Data'!P342&gt;'Raw Data'!O342, 'Raw Data'!F342&lt;'Raw Data'!C342), 'Raw Data'!H342, 0)</f>
        <v/>
      </c>
      <c r="V349">
        <f>IF(AND('Raw Data'!P342-'Raw Data'!O342&lt;3, 'Raw Data'!P342&gt;'Raw Data'!O342, 'Raw Data'!F342&gt;'Raw Data'!C342), 'Raw Data'!G342, 0)</f>
        <v/>
      </c>
    </row>
    <row r="350">
      <c r="A350">
        <f>IF(AND('Raw Data'!F343&lt;'Raw Data'!C343, 'Raw Data'!P343&gt;'Raw Data'!O343, 'Raw Data'!P343-'Raw Data'!O343&gt;3), 'Raw Data'!J343, 0)</f>
        <v/>
      </c>
      <c r="B350">
        <f>IF(AND('Raw Data'!C343&lt;'Raw Data'!F343, 'Raw Data'!O343&gt;'Raw Data'!P343, 'Raw Data'!O343-'Raw Data'!P343&gt;3), 'Raw Data'!I343, 0)</f>
        <v/>
      </c>
      <c r="C350">
        <f>IF(AND('Raw Data'!F343&lt;'Raw Data'!C343, 'Raw Data'!P343&gt;'Raw Data'!O343, 'Raw Data'!P343-'Raw Data'!O343&lt;4), 'Raw Data'!H343, 0)</f>
        <v/>
      </c>
      <c r="D350">
        <f>IF(AND('Raw Data'!C343&lt;'Raw Data'!F343, 'Raw Data'!O343&gt;'Raw Data'!P343, 'Raw Data'!O343-'Raw Data'!P343&lt;4), 'Raw Data'!G343, 0)</f>
        <v/>
      </c>
      <c r="E350">
        <f>IF(ISBLANK('Raw Data'!J343), 0, IF(AND(4=MATCH(LARGE('Raw Data'!G343:J343, 4), 'Raw Data'!G343:J343, 0), 'Raw Data'!P343-'Raw Data'!O343&gt;3), 'Raw Data'!J343, 0))</f>
        <v/>
      </c>
      <c r="F350">
        <f>IF(ISBLANK('Raw Data'!J343), 0, IF(AND(3=MATCH(LARGE('Raw Data'!G343:J343, 4), 'Raw Data'!G343:J343, 0), 'Raw Data'!O343-'Raw Data'!P343&gt;3), 'Raw Data'!I343, 0))</f>
        <v/>
      </c>
      <c r="G350">
        <f>IF(ISBLANK('Raw Data'!J343), 0, IF(AND(2=MATCH(LARGE('Raw Data'!G343:J343, 4), 'Raw Data'!G343:J343, 0), AND('Raw Data'!P343-'Raw Data'!O343&lt;4, 'Raw Data'!P343-'Raw Data'!O343&gt;0)), 'Raw Data'!H343, 0))</f>
        <v/>
      </c>
      <c r="H350">
        <f>IF(ISBLANK('Raw Data'!J343), 0, IF(AND(1=MATCH(LARGE('Raw Data'!G343:J343, 4), 'Raw Data'!G343:J343, 0), AND('Raw Data'!O343-'Raw Data'!P343&lt;4, 'Raw Data'!O343-'Raw Data'!P343&gt;0)), 'Raw Data'!G343, 0))</f>
        <v/>
      </c>
      <c r="I350">
        <f>IF(ISBLANK('Raw Data'!J343), 0, IF(AND(4=MATCH(LARGE('Raw Data'!G343:J343, 3), 'Raw Data'!G343:J343, 0), 'Raw Data'!P343-'Raw Data'!O343&gt;3), 'Raw Data'!J343, 0))</f>
        <v/>
      </c>
      <c r="J350">
        <f>IF(ISBLANK('Raw Data'!J343), 0, IF(AND(3=MATCH(LARGE('Raw Data'!G343:J343, 3), 'Raw Data'!G343:J343, 0), 'Raw Data'!O343-'Raw Data'!P343&gt;3), 'Raw Data'!I343, 0))</f>
        <v/>
      </c>
      <c r="K350">
        <f>IF(ISBLANK('Raw Data'!J343), 0, IF(AND(2=MATCH(LARGE('Raw Data'!G343:J343, 3), 'Raw Data'!G343:J343, 0), AND('Raw Data'!P343-'Raw Data'!O343&lt;4, 'Raw Data'!P343-'Raw Data'!O343&gt;0)), 'Raw Data'!H343, 0))</f>
        <v/>
      </c>
      <c r="L350">
        <f>IF(ISBLANK('Raw Data'!J343), 0, IF(AND(1=MATCH(LARGE('Raw Data'!G343:J343, 3), 'Raw Data'!G343:J343, 0), AND('Raw Data'!O343-'Raw Data'!P343&lt;4, 'Raw Data'!O343-'Raw Data'!P343&gt;0)), 'Raw Data'!G343, 0))</f>
        <v/>
      </c>
      <c r="M350">
        <f>IF(ISBLANK('Raw Data'!J343), 0, IF(AND(4=MATCH(LARGE('Raw Data'!G343:J343, 2), 'Raw Data'!G343:J343, 0), 'Raw Data'!P343-'Raw Data'!O343&gt;3), 'Raw Data'!J343, 0))</f>
        <v/>
      </c>
      <c r="N350">
        <f>IF(ISBLANK('Raw Data'!J343), 0, IF(AND(3=MATCH(LARGE('Raw Data'!G343:J343, 2), 'Raw Data'!G343:J343, 0), 'Raw Data'!O343-'Raw Data'!P343&gt;3), 'Raw Data'!I343, 0))</f>
        <v/>
      </c>
      <c r="O350">
        <f>IF(ISBLANK('Raw Data'!J343), 0, IF(AND(2=MATCH(LARGE('Raw Data'!G343:J343, 2), 'Raw Data'!G343:J343, 0), AND('Raw Data'!P343-'Raw Data'!O343&lt;4, 'Raw Data'!P343-'Raw Data'!O343&gt;0)), 'Raw Data'!H343, 0))</f>
        <v/>
      </c>
      <c r="P350">
        <f>IF(ISBLANK('Raw Data'!J343), 0, IF(AND(1=MATCH(LARGE('Raw Data'!G343:J343, 2), 'Raw Data'!G343:J343, 0), AND('Raw Data'!O343-'Raw Data'!P343&lt;4, 'Raw Data'!O343-'Raw Data'!P343&gt;0)), 'Raw Data'!G343, 0))</f>
        <v/>
      </c>
      <c r="Q350">
        <f>IF(ISBLANK('Raw Data'!J343), 0, IF(AND(4=MATCH(LARGE('Raw Data'!G343:J343, 1), 'Raw Data'!G343:J343, 0), 'Raw Data'!P343-'Raw Data'!O343&gt;3), 'Raw Data'!J343, 0))</f>
        <v/>
      </c>
      <c r="R350">
        <f>IF(ISBLANK('Raw Data'!J343), 0, IF(AND(3=MATCH(LARGE('Raw Data'!G343:J343, 1), 'Raw Data'!G343:J343, 0), 'Raw Data'!O343-'Raw Data'!P343&gt;3), 'Raw Data'!I343, 0))</f>
        <v/>
      </c>
      <c r="S350">
        <f>IF(AND('Raw Data'!P343-'Raw Data'!O343&gt;4, 'Raw Data'!F343&lt;'Raw Data'!C343), 'Raw Data'!J343, 0)</f>
        <v/>
      </c>
      <c r="T350">
        <f>IF(AND('Raw Data'!O343-'Raw Data'!P343&gt;4, 'Raw Data'!F343&gt;'Raw Data'!C343), 'Raw Data'!I343, 0)</f>
        <v/>
      </c>
      <c r="U350">
        <f>IF(AND('Raw Data'!P343-'Raw Data'!O343&lt;3, 'Raw Data'!P343&gt;'Raw Data'!O343, 'Raw Data'!F343&lt;'Raw Data'!C343), 'Raw Data'!H343, 0)</f>
        <v/>
      </c>
      <c r="V350">
        <f>IF(AND('Raw Data'!P343-'Raw Data'!O343&lt;3, 'Raw Data'!P343&gt;'Raw Data'!O343, 'Raw Data'!F343&gt;'Raw Data'!C343), 'Raw Data'!G343, 0)</f>
        <v/>
      </c>
    </row>
    <row r="351">
      <c r="A351">
        <f>IF(AND('Raw Data'!F344&lt;'Raw Data'!C344, 'Raw Data'!P344&gt;'Raw Data'!O344, 'Raw Data'!P344-'Raw Data'!O344&gt;3), 'Raw Data'!J344, 0)</f>
        <v/>
      </c>
      <c r="B351">
        <f>IF(AND('Raw Data'!C344&lt;'Raw Data'!F344, 'Raw Data'!O344&gt;'Raw Data'!P344, 'Raw Data'!O344-'Raw Data'!P344&gt;3), 'Raw Data'!I344, 0)</f>
        <v/>
      </c>
      <c r="C351">
        <f>IF(AND('Raw Data'!F344&lt;'Raw Data'!C344, 'Raw Data'!P344&gt;'Raw Data'!O344, 'Raw Data'!P344-'Raw Data'!O344&lt;4), 'Raw Data'!H344, 0)</f>
        <v/>
      </c>
      <c r="D351">
        <f>IF(AND('Raw Data'!C344&lt;'Raw Data'!F344, 'Raw Data'!O344&gt;'Raw Data'!P344, 'Raw Data'!O344-'Raw Data'!P344&lt;4), 'Raw Data'!G344, 0)</f>
        <v/>
      </c>
      <c r="E351">
        <f>IF(ISBLANK('Raw Data'!J344), 0, IF(AND(4=MATCH(LARGE('Raw Data'!G344:J344, 4), 'Raw Data'!G344:J344, 0), 'Raw Data'!P344-'Raw Data'!O344&gt;3), 'Raw Data'!J344, 0))</f>
        <v/>
      </c>
      <c r="F351">
        <f>IF(ISBLANK('Raw Data'!J344), 0, IF(AND(3=MATCH(LARGE('Raw Data'!G344:J344, 4), 'Raw Data'!G344:J344, 0), 'Raw Data'!O344-'Raw Data'!P344&gt;3), 'Raw Data'!I344, 0))</f>
        <v/>
      </c>
      <c r="G351">
        <f>IF(ISBLANK('Raw Data'!J344), 0, IF(AND(2=MATCH(LARGE('Raw Data'!G344:J344, 4), 'Raw Data'!G344:J344, 0), AND('Raw Data'!P344-'Raw Data'!O344&lt;4, 'Raw Data'!P344-'Raw Data'!O344&gt;0)), 'Raw Data'!H344, 0))</f>
        <v/>
      </c>
      <c r="H351">
        <f>IF(ISBLANK('Raw Data'!J344), 0, IF(AND(1=MATCH(LARGE('Raw Data'!G344:J344, 4), 'Raw Data'!G344:J344, 0), AND('Raw Data'!O344-'Raw Data'!P344&lt;4, 'Raw Data'!O344-'Raw Data'!P344&gt;0)), 'Raw Data'!G344, 0))</f>
        <v/>
      </c>
      <c r="I351">
        <f>IF(ISBLANK('Raw Data'!J344), 0, IF(AND(4=MATCH(LARGE('Raw Data'!G344:J344, 3), 'Raw Data'!G344:J344, 0), 'Raw Data'!P344-'Raw Data'!O344&gt;3), 'Raw Data'!J344, 0))</f>
        <v/>
      </c>
      <c r="J351">
        <f>IF(ISBLANK('Raw Data'!J344), 0, IF(AND(3=MATCH(LARGE('Raw Data'!G344:J344, 3), 'Raw Data'!G344:J344, 0), 'Raw Data'!O344-'Raw Data'!P344&gt;3), 'Raw Data'!I344, 0))</f>
        <v/>
      </c>
      <c r="K351">
        <f>IF(ISBLANK('Raw Data'!J344), 0, IF(AND(2=MATCH(LARGE('Raw Data'!G344:J344, 3), 'Raw Data'!G344:J344, 0), AND('Raw Data'!P344-'Raw Data'!O344&lt;4, 'Raw Data'!P344-'Raw Data'!O344&gt;0)), 'Raw Data'!H344, 0))</f>
        <v/>
      </c>
      <c r="L351">
        <f>IF(ISBLANK('Raw Data'!J344), 0, IF(AND(1=MATCH(LARGE('Raw Data'!G344:J344, 3), 'Raw Data'!G344:J344, 0), AND('Raw Data'!O344-'Raw Data'!P344&lt;4, 'Raw Data'!O344-'Raw Data'!P344&gt;0)), 'Raw Data'!G344, 0))</f>
        <v/>
      </c>
      <c r="M351">
        <f>IF(ISBLANK('Raw Data'!J344), 0, IF(AND(4=MATCH(LARGE('Raw Data'!G344:J344, 2), 'Raw Data'!G344:J344, 0), 'Raw Data'!P344-'Raw Data'!O344&gt;3), 'Raw Data'!J344, 0))</f>
        <v/>
      </c>
      <c r="N351">
        <f>IF(ISBLANK('Raw Data'!J344), 0, IF(AND(3=MATCH(LARGE('Raw Data'!G344:J344, 2), 'Raw Data'!G344:J344, 0), 'Raw Data'!O344-'Raw Data'!P344&gt;3), 'Raw Data'!I344, 0))</f>
        <v/>
      </c>
      <c r="O351">
        <f>IF(ISBLANK('Raw Data'!J344), 0, IF(AND(2=MATCH(LARGE('Raw Data'!G344:J344, 2), 'Raw Data'!G344:J344, 0), AND('Raw Data'!P344-'Raw Data'!O344&lt;4, 'Raw Data'!P344-'Raw Data'!O344&gt;0)), 'Raw Data'!H344, 0))</f>
        <v/>
      </c>
      <c r="P351">
        <f>IF(ISBLANK('Raw Data'!J344), 0, IF(AND(1=MATCH(LARGE('Raw Data'!G344:J344, 2), 'Raw Data'!G344:J344, 0), AND('Raw Data'!O344-'Raw Data'!P344&lt;4, 'Raw Data'!O344-'Raw Data'!P344&gt;0)), 'Raw Data'!G344, 0))</f>
        <v/>
      </c>
      <c r="Q351">
        <f>IF(ISBLANK('Raw Data'!J344), 0, IF(AND(4=MATCH(LARGE('Raw Data'!G344:J344, 1), 'Raw Data'!G344:J344, 0), 'Raw Data'!P344-'Raw Data'!O344&gt;3), 'Raw Data'!J344, 0))</f>
        <v/>
      </c>
      <c r="R351">
        <f>IF(ISBLANK('Raw Data'!J344), 0, IF(AND(3=MATCH(LARGE('Raw Data'!G344:J344, 1), 'Raw Data'!G344:J344, 0), 'Raw Data'!O344-'Raw Data'!P344&gt;3), 'Raw Data'!I344, 0))</f>
        <v/>
      </c>
      <c r="S351">
        <f>IF(AND('Raw Data'!P344-'Raw Data'!O344&gt;4, 'Raw Data'!F344&lt;'Raw Data'!C344), 'Raw Data'!J344, 0)</f>
        <v/>
      </c>
      <c r="T351">
        <f>IF(AND('Raw Data'!O344-'Raw Data'!P344&gt;4, 'Raw Data'!F344&gt;'Raw Data'!C344), 'Raw Data'!I344, 0)</f>
        <v/>
      </c>
      <c r="U351">
        <f>IF(AND('Raw Data'!P344-'Raw Data'!O344&lt;3, 'Raw Data'!P344&gt;'Raw Data'!O344, 'Raw Data'!F344&lt;'Raw Data'!C344), 'Raw Data'!H344, 0)</f>
        <v/>
      </c>
      <c r="V351">
        <f>IF(AND('Raw Data'!P344-'Raw Data'!O344&lt;3, 'Raw Data'!P344&gt;'Raw Data'!O344, 'Raw Data'!F344&gt;'Raw Data'!C344), 'Raw Data'!G344, 0)</f>
        <v/>
      </c>
    </row>
    <row r="352">
      <c r="A352">
        <f>IF(AND('Raw Data'!F345&lt;'Raw Data'!C345, 'Raw Data'!P345&gt;'Raw Data'!O345, 'Raw Data'!P345-'Raw Data'!O345&gt;3), 'Raw Data'!J345, 0)</f>
        <v/>
      </c>
      <c r="B352">
        <f>IF(AND('Raw Data'!C345&lt;'Raw Data'!F345, 'Raw Data'!O345&gt;'Raw Data'!P345, 'Raw Data'!O345-'Raw Data'!P345&gt;3), 'Raw Data'!I345, 0)</f>
        <v/>
      </c>
      <c r="C352">
        <f>IF(AND('Raw Data'!F345&lt;'Raw Data'!C345, 'Raw Data'!P345&gt;'Raw Data'!O345, 'Raw Data'!P345-'Raw Data'!O345&lt;4), 'Raw Data'!H345, 0)</f>
        <v/>
      </c>
      <c r="D352">
        <f>IF(AND('Raw Data'!C345&lt;'Raw Data'!F345, 'Raw Data'!O345&gt;'Raw Data'!P345, 'Raw Data'!O345-'Raw Data'!P345&lt;4), 'Raw Data'!G345, 0)</f>
        <v/>
      </c>
      <c r="E352">
        <f>IF(ISBLANK('Raw Data'!J345), 0, IF(AND(4=MATCH(LARGE('Raw Data'!G345:J345, 4), 'Raw Data'!G345:J345, 0), 'Raw Data'!P345-'Raw Data'!O345&gt;3), 'Raw Data'!J345, 0))</f>
        <v/>
      </c>
      <c r="F352">
        <f>IF(ISBLANK('Raw Data'!J345), 0, IF(AND(3=MATCH(LARGE('Raw Data'!G345:J345, 4), 'Raw Data'!G345:J345, 0), 'Raw Data'!O345-'Raw Data'!P345&gt;3), 'Raw Data'!I345, 0))</f>
        <v/>
      </c>
      <c r="G352">
        <f>IF(ISBLANK('Raw Data'!J345), 0, IF(AND(2=MATCH(LARGE('Raw Data'!G345:J345, 4), 'Raw Data'!G345:J345, 0), AND('Raw Data'!P345-'Raw Data'!O345&lt;4, 'Raw Data'!P345-'Raw Data'!O345&gt;0)), 'Raw Data'!H345, 0))</f>
        <v/>
      </c>
      <c r="H352">
        <f>IF(ISBLANK('Raw Data'!J345), 0, IF(AND(1=MATCH(LARGE('Raw Data'!G345:J345, 4), 'Raw Data'!G345:J345, 0), AND('Raw Data'!O345-'Raw Data'!P345&lt;4, 'Raw Data'!O345-'Raw Data'!P345&gt;0)), 'Raw Data'!G345, 0))</f>
        <v/>
      </c>
      <c r="I352">
        <f>IF(ISBLANK('Raw Data'!J345), 0, IF(AND(4=MATCH(LARGE('Raw Data'!G345:J345, 3), 'Raw Data'!G345:J345, 0), 'Raw Data'!P345-'Raw Data'!O345&gt;3), 'Raw Data'!J345, 0))</f>
        <v/>
      </c>
      <c r="J352">
        <f>IF(ISBLANK('Raw Data'!J345), 0, IF(AND(3=MATCH(LARGE('Raw Data'!G345:J345, 3), 'Raw Data'!G345:J345, 0), 'Raw Data'!O345-'Raw Data'!P345&gt;3), 'Raw Data'!I345, 0))</f>
        <v/>
      </c>
      <c r="K352">
        <f>IF(ISBLANK('Raw Data'!J345), 0, IF(AND(2=MATCH(LARGE('Raw Data'!G345:J345, 3), 'Raw Data'!G345:J345, 0), AND('Raw Data'!P345-'Raw Data'!O345&lt;4, 'Raw Data'!P345-'Raw Data'!O345&gt;0)), 'Raw Data'!H345, 0))</f>
        <v/>
      </c>
      <c r="L352">
        <f>IF(ISBLANK('Raw Data'!J345), 0, IF(AND(1=MATCH(LARGE('Raw Data'!G345:J345, 3), 'Raw Data'!G345:J345, 0), AND('Raw Data'!O345-'Raw Data'!P345&lt;4, 'Raw Data'!O345-'Raw Data'!P345&gt;0)), 'Raw Data'!G345, 0))</f>
        <v/>
      </c>
      <c r="M352">
        <f>IF(ISBLANK('Raw Data'!J345), 0, IF(AND(4=MATCH(LARGE('Raw Data'!G345:J345, 2), 'Raw Data'!G345:J345, 0), 'Raw Data'!P345-'Raw Data'!O345&gt;3), 'Raw Data'!J345, 0))</f>
        <v/>
      </c>
      <c r="N352">
        <f>IF(ISBLANK('Raw Data'!J345), 0, IF(AND(3=MATCH(LARGE('Raw Data'!G345:J345, 2), 'Raw Data'!G345:J345, 0), 'Raw Data'!O345-'Raw Data'!P345&gt;3), 'Raw Data'!I345, 0))</f>
        <v/>
      </c>
      <c r="O352">
        <f>IF(ISBLANK('Raw Data'!J345), 0, IF(AND(2=MATCH(LARGE('Raw Data'!G345:J345, 2), 'Raw Data'!G345:J345, 0), AND('Raw Data'!P345-'Raw Data'!O345&lt;4, 'Raw Data'!P345-'Raw Data'!O345&gt;0)), 'Raw Data'!H345, 0))</f>
        <v/>
      </c>
      <c r="P352">
        <f>IF(ISBLANK('Raw Data'!J345), 0, IF(AND(1=MATCH(LARGE('Raw Data'!G345:J345, 2), 'Raw Data'!G345:J345, 0), AND('Raw Data'!O345-'Raw Data'!P345&lt;4, 'Raw Data'!O345-'Raw Data'!P345&gt;0)), 'Raw Data'!G345, 0))</f>
        <v/>
      </c>
      <c r="Q352">
        <f>IF(ISBLANK('Raw Data'!J345), 0, IF(AND(4=MATCH(LARGE('Raw Data'!G345:J345, 1), 'Raw Data'!G345:J345, 0), 'Raw Data'!P345-'Raw Data'!O345&gt;3), 'Raw Data'!J345, 0))</f>
        <v/>
      </c>
      <c r="R352">
        <f>IF(ISBLANK('Raw Data'!J345), 0, IF(AND(3=MATCH(LARGE('Raw Data'!G345:J345, 1), 'Raw Data'!G345:J345, 0), 'Raw Data'!O345-'Raw Data'!P345&gt;3), 'Raw Data'!I345, 0))</f>
        <v/>
      </c>
      <c r="S352">
        <f>IF(AND('Raw Data'!P345-'Raw Data'!O345&gt;4, 'Raw Data'!F345&lt;'Raw Data'!C345), 'Raw Data'!J345, 0)</f>
        <v/>
      </c>
      <c r="T352">
        <f>IF(AND('Raw Data'!O345-'Raw Data'!P345&gt;4, 'Raw Data'!F345&gt;'Raw Data'!C345), 'Raw Data'!I345, 0)</f>
        <v/>
      </c>
      <c r="U352">
        <f>IF(AND('Raw Data'!P345-'Raw Data'!O345&lt;3, 'Raw Data'!P345&gt;'Raw Data'!O345, 'Raw Data'!F345&lt;'Raw Data'!C345), 'Raw Data'!H345, 0)</f>
        <v/>
      </c>
      <c r="V352">
        <f>IF(AND('Raw Data'!P345-'Raw Data'!O345&lt;3, 'Raw Data'!P345&gt;'Raw Data'!O345, 'Raw Data'!F345&gt;'Raw Data'!C345), 'Raw Data'!G345, 0)</f>
        <v/>
      </c>
    </row>
    <row r="353">
      <c r="A353">
        <f>IF(AND('Raw Data'!F346&lt;'Raw Data'!C346, 'Raw Data'!P346&gt;'Raw Data'!O346, 'Raw Data'!P346-'Raw Data'!O346&gt;3), 'Raw Data'!J346, 0)</f>
        <v/>
      </c>
      <c r="B353">
        <f>IF(AND('Raw Data'!C346&lt;'Raw Data'!F346, 'Raw Data'!O346&gt;'Raw Data'!P346, 'Raw Data'!O346-'Raw Data'!P346&gt;3), 'Raw Data'!I346, 0)</f>
        <v/>
      </c>
      <c r="C353">
        <f>IF(AND('Raw Data'!F346&lt;'Raw Data'!C346, 'Raw Data'!P346&gt;'Raw Data'!O346, 'Raw Data'!P346-'Raw Data'!O346&lt;4), 'Raw Data'!H346, 0)</f>
        <v/>
      </c>
      <c r="D353">
        <f>IF(AND('Raw Data'!C346&lt;'Raw Data'!F346, 'Raw Data'!O346&gt;'Raw Data'!P346, 'Raw Data'!O346-'Raw Data'!P346&lt;4), 'Raw Data'!G346, 0)</f>
        <v/>
      </c>
      <c r="E353">
        <f>IF(ISBLANK('Raw Data'!J346), 0, IF(AND(4=MATCH(LARGE('Raw Data'!G346:J346, 4), 'Raw Data'!G346:J346, 0), 'Raw Data'!P346-'Raw Data'!O346&gt;3), 'Raw Data'!J346, 0))</f>
        <v/>
      </c>
      <c r="F353">
        <f>IF(ISBLANK('Raw Data'!J346), 0, IF(AND(3=MATCH(LARGE('Raw Data'!G346:J346, 4), 'Raw Data'!G346:J346, 0), 'Raw Data'!O346-'Raw Data'!P346&gt;3), 'Raw Data'!I346, 0))</f>
        <v/>
      </c>
      <c r="G353">
        <f>IF(ISBLANK('Raw Data'!J346), 0, IF(AND(2=MATCH(LARGE('Raw Data'!G346:J346, 4), 'Raw Data'!G346:J346, 0), AND('Raw Data'!P346-'Raw Data'!O346&lt;4, 'Raw Data'!P346-'Raw Data'!O346&gt;0)), 'Raw Data'!H346, 0))</f>
        <v/>
      </c>
      <c r="H353">
        <f>IF(ISBLANK('Raw Data'!J346), 0, IF(AND(1=MATCH(LARGE('Raw Data'!G346:J346, 4), 'Raw Data'!G346:J346, 0), AND('Raw Data'!O346-'Raw Data'!P346&lt;4, 'Raw Data'!O346-'Raw Data'!P346&gt;0)), 'Raw Data'!G346, 0))</f>
        <v/>
      </c>
      <c r="I353">
        <f>IF(ISBLANK('Raw Data'!J346), 0, IF(AND(4=MATCH(LARGE('Raw Data'!G346:J346, 3), 'Raw Data'!G346:J346, 0), 'Raw Data'!P346-'Raw Data'!O346&gt;3), 'Raw Data'!J346, 0))</f>
        <v/>
      </c>
      <c r="J353">
        <f>IF(ISBLANK('Raw Data'!J346), 0, IF(AND(3=MATCH(LARGE('Raw Data'!G346:J346, 3), 'Raw Data'!G346:J346, 0), 'Raw Data'!O346-'Raw Data'!P346&gt;3), 'Raw Data'!I346, 0))</f>
        <v/>
      </c>
      <c r="K353">
        <f>IF(ISBLANK('Raw Data'!J346), 0, IF(AND(2=MATCH(LARGE('Raw Data'!G346:J346, 3), 'Raw Data'!G346:J346, 0), AND('Raw Data'!P346-'Raw Data'!O346&lt;4, 'Raw Data'!P346-'Raw Data'!O346&gt;0)), 'Raw Data'!H346, 0))</f>
        <v/>
      </c>
      <c r="L353">
        <f>IF(ISBLANK('Raw Data'!J346), 0, IF(AND(1=MATCH(LARGE('Raw Data'!G346:J346, 3), 'Raw Data'!G346:J346, 0), AND('Raw Data'!O346-'Raw Data'!P346&lt;4, 'Raw Data'!O346-'Raw Data'!P346&gt;0)), 'Raw Data'!G346, 0))</f>
        <v/>
      </c>
      <c r="M353">
        <f>IF(ISBLANK('Raw Data'!J346), 0, IF(AND(4=MATCH(LARGE('Raw Data'!G346:J346, 2), 'Raw Data'!G346:J346, 0), 'Raw Data'!P346-'Raw Data'!O346&gt;3), 'Raw Data'!J346, 0))</f>
        <v/>
      </c>
      <c r="N353">
        <f>IF(ISBLANK('Raw Data'!J346), 0, IF(AND(3=MATCH(LARGE('Raw Data'!G346:J346, 2), 'Raw Data'!G346:J346, 0), 'Raw Data'!O346-'Raw Data'!P346&gt;3), 'Raw Data'!I346, 0))</f>
        <v/>
      </c>
      <c r="O353">
        <f>IF(ISBLANK('Raw Data'!J346), 0, IF(AND(2=MATCH(LARGE('Raw Data'!G346:J346, 2), 'Raw Data'!G346:J346, 0), AND('Raw Data'!P346-'Raw Data'!O346&lt;4, 'Raw Data'!P346-'Raw Data'!O346&gt;0)), 'Raw Data'!H346, 0))</f>
        <v/>
      </c>
      <c r="P353">
        <f>IF(ISBLANK('Raw Data'!J346), 0, IF(AND(1=MATCH(LARGE('Raw Data'!G346:J346, 2), 'Raw Data'!G346:J346, 0), AND('Raw Data'!O346-'Raw Data'!P346&lt;4, 'Raw Data'!O346-'Raw Data'!P346&gt;0)), 'Raw Data'!G346, 0))</f>
        <v/>
      </c>
      <c r="Q353">
        <f>IF(ISBLANK('Raw Data'!J346), 0, IF(AND(4=MATCH(LARGE('Raw Data'!G346:J346, 1), 'Raw Data'!G346:J346, 0), 'Raw Data'!P346-'Raw Data'!O346&gt;3), 'Raw Data'!J346, 0))</f>
        <v/>
      </c>
      <c r="R353">
        <f>IF(ISBLANK('Raw Data'!J346), 0, IF(AND(3=MATCH(LARGE('Raw Data'!G346:J346, 1), 'Raw Data'!G346:J346, 0), 'Raw Data'!O346-'Raw Data'!P346&gt;3), 'Raw Data'!I346, 0))</f>
        <v/>
      </c>
      <c r="S353">
        <f>IF(AND('Raw Data'!P346-'Raw Data'!O346&gt;4, 'Raw Data'!F346&lt;'Raw Data'!C346), 'Raw Data'!J346, 0)</f>
        <v/>
      </c>
      <c r="T353">
        <f>IF(AND('Raw Data'!O346-'Raw Data'!P346&gt;4, 'Raw Data'!F346&gt;'Raw Data'!C346), 'Raw Data'!I346, 0)</f>
        <v/>
      </c>
      <c r="U353">
        <f>IF(AND('Raw Data'!P346-'Raw Data'!O346&lt;3, 'Raw Data'!P346&gt;'Raw Data'!O346, 'Raw Data'!F346&lt;'Raw Data'!C346), 'Raw Data'!H346, 0)</f>
        <v/>
      </c>
      <c r="V353">
        <f>IF(AND('Raw Data'!P346-'Raw Data'!O346&lt;3, 'Raw Data'!P346&gt;'Raw Data'!O346, 'Raw Data'!F346&gt;'Raw Data'!C346), 'Raw Data'!G346, 0)</f>
        <v/>
      </c>
    </row>
    <row r="354">
      <c r="A354">
        <f>IF(AND('Raw Data'!F347&lt;'Raw Data'!C347, 'Raw Data'!P347&gt;'Raw Data'!O347, 'Raw Data'!P347-'Raw Data'!O347&gt;3), 'Raw Data'!J347, 0)</f>
        <v/>
      </c>
      <c r="B354">
        <f>IF(AND('Raw Data'!C347&lt;'Raw Data'!F347, 'Raw Data'!O347&gt;'Raw Data'!P347, 'Raw Data'!O347-'Raw Data'!P347&gt;3), 'Raw Data'!I347, 0)</f>
        <v/>
      </c>
      <c r="C354">
        <f>IF(AND('Raw Data'!F347&lt;'Raw Data'!C347, 'Raw Data'!P347&gt;'Raw Data'!O347, 'Raw Data'!P347-'Raw Data'!O347&lt;4), 'Raw Data'!H347, 0)</f>
        <v/>
      </c>
      <c r="D354">
        <f>IF(AND('Raw Data'!C347&lt;'Raw Data'!F347, 'Raw Data'!O347&gt;'Raw Data'!P347, 'Raw Data'!O347-'Raw Data'!P347&lt;4), 'Raw Data'!G347, 0)</f>
        <v/>
      </c>
      <c r="E354">
        <f>IF(ISBLANK('Raw Data'!J347), 0, IF(AND(4=MATCH(LARGE('Raw Data'!G347:J347, 4), 'Raw Data'!G347:J347, 0), 'Raw Data'!P347-'Raw Data'!O347&gt;3), 'Raw Data'!J347, 0))</f>
        <v/>
      </c>
      <c r="F354">
        <f>IF(ISBLANK('Raw Data'!J347), 0, IF(AND(3=MATCH(LARGE('Raw Data'!G347:J347, 4), 'Raw Data'!G347:J347, 0), 'Raw Data'!O347-'Raw Data'!P347&gt;3), 'Raw Data'!I347, 0))</f>
        <v/>
      </c>
      <c r="G354">
        <f>IF(ISBLANK('Raw Data'!J347), 0, IF(AND(2=MATCH(LARGE('Raw Data'!G347:J347, 4), 'Raw Data'!G347:J347, 0), AND('Raw Data'!P347-'Raw Data'!O347&lt;4, 'Raw Data'!P347-'Raw Data'!O347&gt;0)), 'Raw Data'!H347, 0))</f>
        <v/>
      </c>
      <c r="H354">
        <f>IF(ISBLANK('Raw Data'!J347), 0, IF(AND(1=MATCH(LARGE('Raw Data'!G347:J347, 4), 'Raw Data'!G347:J347, 0), AND('Raw Data'!O347-'Raw Data'!P347&lt;4, 'Raw Data'!O347-'Raw Data'!P347&gt;0)), 'Raw Data'!G347, 0))</f>
        <v/>
      </c>
      <c r="I354">
        <f>IF(ISBLANK('Raw Data'!J347), 0, IF(AND(4=MATCH(LARGE('Raw Data'!G347:J347, 3), 'Raw Data'!G347:J347, 0), 'Raw Data'!P347-'Raw Data'!O347&gt;3), 'Raw Data'!J347, 0))</f>
        <v/>
      </c>
      <c r="J354">
        <f>IF(ISBLANK('Raw Data'!J347), 0, IF(AND(3=MATCH(LARGE('Raw Data'!G347:J347, 3), 'Raw Data'!G347:J347, 0), 'Raw Data'!O347-'Raw Data'!P347&gt;3), 'Raw Data'!I347, 0))</f>
        <v/>
      </c>
      <c r="K354">
        <f>IF(ISBLANK('Raw Data'!J347), 0, IF(AND(2=MATCH(LARGE('Raw Data'!G347:J347, 3), 'Raw Data'!G347:J347, 0), AND('Raw Data'!P347-'Raw Data'!O347&lt;4, 'Raw Data'!P347-'Raw Data'!O347&gt;0)), 'Raw Data'!H347, 0))</f>
        <v/>
      </c>
      <c r="L354">
        <f>IF(ISBLANK('Raw Data'!J347), 0, IF(AND(1=MATCH(LARGE('Raw Data'!G347:J347, 3), 'Raw Data'!G347:J347, 0), AND('Raw Data'!O347-'Raw Data'!P347&lt;4, 'Raw Data'!O347-'Raw Data'!P347&gt;0)), 'Raw Data'!G347, 0))</f>
        <v/>
      </c>
      <c r="M354">
        <f>IF(ISBLANK('Raw Data'!J347), 0, IF(AND(4=MATCH(LARGE('Raw Data'!G347:J347, 2), 'Raw Data'!G347:J347, 0), 'Raw Data'!P347-'Raw Data'!O347&gt;3), 'Raw Data'!J347, 0))</f>
        <v/>
      </c>
      <c r="N354">
        <f>IF(ISBLANK('Raw Data'!J347), 0, IF(AND(3=MATCH(LARGE('Raw Data'!G347:J347, 2), 'Raw Data'!G347:J347, 0), 'Raw Data'!O347-'Raw Data'!P347&gt;3), 'Raw Data'!I347, 0))</f>
        <v/>
      </c>
      <c r="O354">
        <f>IF(ISBLANK('Raw Data'!J347), 0, IF(AND(2=MATCH(LARGE('Raw Data'!G347:J347, 2), 'Raw Data'!G347:J347, 0), AND('Raw Data'!P347-'Raw Data'!O347&lt;4, 'Raw Data'!P347-'Raw Data'!O347&gt;0)), 'Raw Data'!H347, 0))</f>
        <v/>
      </c>
      <c r="P354">
        <f>IF(ISBLANK('Raw Data'!J347), 0, IF(AND(1=MATCH(LARGE('Raw Data'!G347:J347, 2), 'Raw Data'!G347:J347, 0), AND('Raw Data'!O347-'Raw Data'!P347&lt;4, 'Raw Data'!O347-'Raw Data'!P347&gt;0)), 'Raw Data'!G347, 0))</f>
        <v/>
      </c>
      <c r="Q354">
        <f>IF(ISBLANK('Raw Data'!J347), 0, IF(AND(4=MATCH(LARGE('Raw Data'!G347:J347, 1), 'Raw Data'!G347:J347, 0), 'Raw Data'!P347-'Raw Data'!O347&gt;3), 'Raw Data'!J347, 0))</f>
        <v/>
      </c>
      <c r="R354">
        <f>IF(ISBLANK('Raw Data'!J347), 0, IF(AND(3=MATCH(LARGE('Raw Data'!G347:J347, 1), 'Raw Data'!G347:J347, 0), 'Raw Data'!O347-'Raw Data'!P347&gt;3), 'Raw Data'!I347, 0))</f>
        <v/>
      </c>
      <c r="S354">
        <f>IF(AND('Raw Data'!P347-'Raw Data'!O347&gt;4, 'Raw Data'!F347&lt;'Raw Data'!C347), 'Raw Data'!J347, 0)</f>
        <v/>
      </c>
      <c r="T354">
        <f>IF(AND('Raw Data'!O347-'Raw Data'!P347&gt;4, 'Raw Data'!F347&gt;'Raw Data'!C347), 'Raw Data'!I347, 0)</f>
        <v/>
      </c>
      <c r="U354">
        <f>IF(AND('Raw Data'!P347-'Raw Data'!O347&lt;3, 'Raw Data'!P347&gt;'Raw Data'!O347, 'Raw Data'!F347&lt;'Raw Data'!C347), 'Raw Data'!H347, 0)</f>
        <v/>
      </c>
      <c r="V354">
        <f>IF(AND('Raw Data'!P347-'Raw Data'!O347&lt;3, 'Raw Data'!P347&gt;'Raw Data'!O347, 'Raw Data'!F347&gt;'Raw Data'!C347), 'Raw Data'!G347, 0)</f>
        <v/>
      </c>
    </row>
    <row r="355">
      <c r="A355">
        <f>IF(AND('Raw Data'!F348&lt;'Raw Data'!C348, 'Raw Data'!P348&gt;'Raw Data'!O348, 'Raw Data'!P348-'Raw Data'!O348&gt;3), 'Raw Data'!J348, 0)</f>
        <v/>
      </c>
      <c r="B355">
        <f>IF(AND('Raw Data'!C348&lt;'Raw Data'!F348, 'Raw Data'!O348&gt;'Raw Data'!P348, 'Raw Data'!O348-'Raw Data'!P348&gt;3), 'Raw Data'!I348, 0)</f>
        <v/>
      </c>
      <c r="C355">
        <f>IF(AND('Raw Data'!F348&lt;'Raw Data'!C348, 'Raw Data'!P348&gt;'Raw Data'!O348, 'Raw Data'!P348-'Raw Data'!O348&lt;4), 'Raw Data'!H348, 0)</f>
        <v/>
      </c>
      <c r="D355">
        <f>IF(AND('Raw Data'!C348&lt;'Raw Data'!F348, 'Raw Data'!O348&gt;'Raw Data'!P348, 'Raw Data'!O348-'Raw Data'!P348&lt;4), 'Raw Data'!G348, 0)</f>
        <v/>
      </c>
      <c r="E355">
        <f>IF(ISBLANK('Raw Data'!J348), 0, IF(AND(4=MATCH(LARGE('Raw Data'!G348:J348, 4), 'Raw Data'!G348:J348, 0), 'Raw Data'!P348-'Raw Data'!O348&gt;3), 'Raw Data'!J348, 0))</f>
        <v/>
      </c>
      <c r="F355">
        <f>IF(ISBLANK('Raw Data'!J348), 0, IF(AND(3=MATCH(LARGE('Raw Data'!G348:J348, 4), 'Raw Data'!G348:J348, 0), 'Raw Data'!O348-'Raw Data'!P348&gt;3), 'Raw Data'!I348, 0))</f>
        <v/>
      </c>
      <c r="G355">
        <f>IF(ISBLANK('Raw Data'!J348), 0, IF(AND(2=MATCH(LARGE('Raw Data'!G348:J348, 4), 'Raw Data'!G348:J348, 0), AND('Raw Data'!P348-'Raw Data'!O348&lt;4, 'Raw Data'!P348-'Raw Data'!O348&gt;0)), 'Raw Data'!H348, 0))</f>
        <v/>
      </c>
      <c r="H355">
        <f>IF(ISBLANK('Raw Data'!J348), 0, IF(AND(1=MATCH(LARGE('Raw Data'!G348:J348, 4), 'Raw Data'!G348:J348, 0), AND('Raw Data'!O348-'Raw Data'!P348&lt;4, 'Raw Data'!O348-'Raw Data'!P348&gt;0)), 'Raw Data'!G348, 0))</f>
        <v/>
      </c>
      <c r="I355">
        <f>IF(ISBLANK('Raw Data'!J348), 0, IF(AND(4=MATCH(LARGE('Raw Data'!G348:J348, 3), 'Raw Data'!G348:J348, 0), 'Raw Data'!P348-'Raw Data'!O348&gt;3), 'Raw Data'!J348, 0))</f>
        <v/>
      </c>
      <c r="J355">
        <f>IF(ISBLANK('Raw Data'!J348), 0, IF(AND(3=MATCH(LARGE('Raw Data'!G348:J348, 3), 'Raw Data'!G348:J348, 0), 'Raw Data'!O348-'Raw Data'!P348&gt;3), 'Raw Data'!I348, 0))</f>
        <v/>
      </c>
      <c r="K355">
        <f>IF(ISBLANK('Raw Data'!J348), 0, IF(AND(2=MATCH(LARGE('Raw Data'!G348:J348, 3), 'Raw Data'!G348:J348, 0), AND('Raw Data'!P348-'Raw Data'!O348&lt;4, 'Raw Data'!P348-'Raw Data'!O348&gt;0)), 'Raw Data'!H348, 0))</f>
        <v/>
      </c>
      <c r="L355">
        <f>IF(ISBLANK('Raw Data'!J348), 0, IF(AND(1=MATCH(LARGE('Raw Data'!G348:J348, 3), 'Raw Data'!G348:J348, 0), AND('Raw Data'!O348-'Raw Data'!P348&lt;4, 'Raw Data'!O348-'Raw Data'!P348&gt;0)), 'Raw Data'!G348, 0))</f>
        <v/>
      </c>
      <c r="M355">
        <f>IF(ISBLANK('Raw Data'!J348), 0, IF(AND(4=MATCH(LARGE('Raw Data'!G348:J348, 2), 'Raw Data'!G348:J348, 0), 'Raw Data'!P348-'Raw Data'!O348&gt;3), 'Raw Data'!J348, 0))</f>
        <v/>
      </c>
      <c r="N355">
        <f>IF(ISBLANK('Raw Data'!J348), 0, IF(AND(3=MATCH(LARGE('Raw Data'!G348:J348, 2), 'Raw Data'!G348:J348, 0), 'Raw Data'!O348-'Raw Data'!P348&gt;3), 'Raw Data'!I348, 0))</f>
        <v/>
      </c>
      <c r="O355">
        <f>IF(ISBLANK('Raw Data'!J348), 0, IF(AND(2=MATCH(LARGE('Raw Data'!G348:J348, 2), 'Raw Data'!G348:J348, 0), AND('Raw Data'!P348-'Raw Data'!O348&lt;4, 'Raw Data'!P348-'Raw Data'!O348&gt;0)), 'Raw Data'!H348, 0))</f>
        <v/>
      </c>
      <c r="P355">
        <f>IF(ISBLANK('Raw Data'!J348), 0, IF(AND(1=MATCH(LARGE('Raw Data'!G348:J348, 2), 'Raw Data'!G348:J348, 0), AND('Raw Data'!O348-'Raw Data'!P348&lt;4, 'Raw Data'!O348-'Raw Data'!P348&gt;0)), 'Raw Data'!G348, 0))</f>
        <v/>
      </c>
      <c r="Q355">
        <f>IF(ISBLANK('Raw Data'!J348), 0, IF(AND(4=MATCH(LARGE('Raw Data'!G348:J348, 1), 'Raw Data'!G348:J348, 0), 'Raw Data'!P348-'Raw Data'!O348&gt;3), 'Raw Data'!J348, 0))</f>
        <v/>
      </c>
      <c r="R355">
        <f>IF(ISBLANK('Raw Data'!J348), 0, IF(AND(3=MATCH(LARGE('Raw Data'!G348:J348, 1), 'Raw Data'!G348:J348, 0), 'Raw Data'!O348-'Raw Data'!P348&gt;3), 'Raw Data'!I348, 0))</f>
        <v/>
      </c>
      <c r="S355">
        <f>IF(AND('Raw Data'!P348-'Raw Data'!O348&gt;4, 'Raw Data'!F348&lt;'Raw Data'!C348), 'Raw Data'!J348, 0)</f>
        <v/>
      </c>
      <c r="T355">
        <f>IF(AND('Raw Data'!O348-'Raw Data'!P348&gt;4, 'Raw Data'!F348&gt;'Raw Data'!C348), 'Raw Data'!I348, 0)</f>
        <v/>
      </c>
      <c r="U355">
        <f>IF(AND('Raw Data'!P348-'Raw Data'!O348&lt;3, 'Raw Data'!P348&gt;'Raw Data'!O348, 'Raw Data'!F348&lt;'Raw Data'!C348), 'Raw Data'!H348, 0)</f>
        <v/>
      </c>
      <c r="V355">
        <f>IF(AND('Raw Data'!P348-'Raw Data'!O348&lt;3, 'Raw Data'!P348&gt;'Raw Data'!O348, 'Raw Data'!F348&gt;'Raw Data'!C348), 'Raw Data'!G348, 0)</f>
        <v/>
      </c>
    </row>
    <row r="356">
      <c r="A356">
        <f>IF(AND('Raw Data'!F349&lt;'Raw Data'!C349, 'Raw Data'!P349&gt;'Raw Data'!O349, 'Raw Data'!P349-'Raw Data'!O349&gt;3), 'Raw Data'!J349, 0)</f>
        <v/>
      </c>
      <c r="B356">
        <f>IF(AND('Raw Data'!C349&lt;'Raw Data'!F349, 'Raw Data'!O349&gt;'Raw Data'!P349, 'Raw Data'!O349-'Raw Data'!P349&gt;3), 'Raw Data'!I349, 0)</f>
        <v/>
      </c>
      <c r="C356">
        <f>IF(AND('Raw Data'!F349&lt;'Raw Data'!C349, 'Raw Data'!P349&gt;'Raw Data'!O349, 'Raw Data'!P349-'Raw Data'!O349&lt;4), 'Raw Data'!H349, 0)</f>
        <v/>
      </c>
      <c r="D356">
        <f>IF(AND('Raw Data'!C349&lt;'Raw Data'!F349, 'Raw Data'!O349&gt;'Raw Data'!P349, 'Raw Data'!O349-'Raw Data'!P349&lt;4), 'Raw Data'!G349, 0)</f>
        <v/>
      </c>
      <c r="E356">
        <f>IF(ISBLANK('Raw Data'!J349), 0, IF(AND(4=MATCH(LARGE('Raw Data'!G349:J349, 4), 'Raw Data'!G349:J349, 0), 'Raw Data'!P349-'Raw Data'!O349&gt;3), 'Raw Data'!J349, 0))</f>
        <v/>
      </c>
      <c r="F356">
        <f>IF(ISBLANK('Raw Data'!J349), 0, IF(AND(3=MATCH(LARGE('Raw Data'!G349:J349, 4), 'Raw Data'!G349:J349, 0), 'Raw Data'!O349-'Raw Data'!P349&gt;3), 'Raw Data'!I349, 0))</f>
        <v/>
      </c>
      <c r="G356">
        <f>IF(ISBLANK('Raw Data'!J349), 0, IF(AND(2=MATCH(LARGE('Raw Data'!G349:J349, 4), 'Raw Data'!G349:J349, 0), AND('Raw Data'!P349-'Raw Data'!O349&lt;4, 'Raw Data'!P349-'Raw Data'!O349&gt;0)), 'Raw Data'!H349, 0))</f>
        <v/>
      </c>
      <c r="H356">
        <f>IF(ISBLANK('Raw Data'!J349), 0, IF(AND(1=MATCH(LARGE('Raw Data'!G349:J349, 4), 'Raw Data'!G349:J349, 0), AND('Raw Data'!O349-'Raw Data'!P349&lt;4, 'Raw Data'!O349-'Raw Data'!P349&gt;0)), 'Raw Data'!G349, 0))</f>
        <v/>
      </c>
      <c r="I356">
        <f>IF(ISBLANK('Raw Data'!J349), 0, IF(AND(4=MATCH(LARGE('Raw Data'!G349:J349, 3), 'Raw Data'!G349:J349, 0), 'Raw Data'!P349-'Raw Data'!O349&gt;3), 'Raw Data'!J349, 0))</f>
        <v/>
      </c>
      <c r="J356">
        <f>IF(ISBLANK('Raw Data'!J349), 0, IF(AND(3=MATCH(LARGE('Raw Data'!G349:J349, 3), 'Raw Data'!G349:J349, 0), 'Raw Data'!O349-'Raw Data'!P349&gt;3), 'Raw Data'!I349, 0))</f>
        <v/>
      </c>
      <c r="K356">
        <f>IF(ISBLANK('Raw Data'!J349), 0, IF(AND(2=MATCH(LARGE('Raw Data'!G349:J349, 3), 'Raw Data'!G349:J349, 0), AND('Raw Data'!P349-'Raw Data'!O349&lt;4, 'Raw Data'!P349-'Raw Data'!O349&gt;0)), 'Raw Data'!H349, 0))</f>
        <v/>
      </c>
      <c r="L356">
        <f>IF(ISBLANK('Raw Data'!J349), 0, IF(AND(1=MATCH(LARGE('Raw Data'!G349:J349, 3), 'Raw Data'!G349:J349, 0), AND('Raw Data'!O349-'Raw Data'!P349&lt;4, 'Raw Data'!O349-'Raw Data'!P349&gt;0)), 'Raw Data'!G349, 0))</f>
        <v/>
      </c>
      <c r="M356">
        <f>IF(ISBLANK('Raw Data'!J349), 0, IF(AND(4=MATCH(LARGE('Raw Data'!G349:J349, 2), 'Raw Data'!G349:J349, 0), 'Raw Data'!P349-'Raw Data'!O349&gt;3), 'Raw Data'!J349, 0))</f>
        <v/>
      </c>
      <c r="N356">
        <f>IF(ISBLANK('Raw Data'!J349), 0, IF(AND(3=MATCH(LARGE('Raw Data'!G349:J349, 2), 'Raw Data'!G349:J349, 0), 'Raw Data'!O349-'Raw Data'!P349&gt;3), 'Raw Data'!I349, 0))</f>
        <v/>
      </c>
      <c r="O356">
        <f>IF(ISBLANK('Raw Data'!J349), 0, IF(AND(2=MATCH(LARGE('Raw Data'!G349:J349, 2), 'Raw Data'!G349:J349, 0), AND('Raw Data'!P349-'Raw Data'!O349&lt;4, 'Raw Data'!P349-'Raw Data'!O349&gt;0)), 'Raw Data'!H349, 0))</f>
        <v/>
      </c>
      <c r="P356">
        <f>IF(ISBLANK('Raw Data'!J349), 0, IF(AND(1=MATCH(LARGE('Raw Data'!G349:J349, 2), 'Raw Data'!G349:J349, 0), AND('Raw Data'!O349-'Raw Data'!P349&lt;4, 'Raw Data'!O349-'Raw Data'!P349&gt;0)), 'Raw Data'!G349, 0))</f>
        <v/>
      </c>
      <c r="Q356">
        <f>IF(ISBLANK('Raw Data'!J349), 0, IF(AND(4=MATCH(LARGE('Raw Data'!G349:J349, 1), 'Raw Data'!G349:J349, 0), 'Raw Data'!P349-'Raw Data'!O349&gt;3), 'Raw Data'!J349, 0))</f>
        <v/>
      </c>
      <c r="R356">
        <f>IF(ISBLANK('Raw Data'!J349), 0, IF(AND(3=MATCH(LARGE('Raw Data'!G349:J349, 1), 'Raw Data'!G349:J349, 0), 'Raw Data'!O349-'Raw Data'!P349&gt;3), 'Raw Data'!I349, 0))</f>
        <v/>
      </c>
      <c r="S356">
        <f>IF(AND('Raw Data'!P349-'Raw Data'!O349&gt;4, 'Raw Data'!F349&lt;'Raw Data'!C349), 'Raw Data'!J349, 0)</f>
        <v/>
      </c>
      <c r="T356">
        <f>IF(AND('Raw Data'!O349-'Raw Data'!P349&gt;4, 'Raw Data'!F349&gt;'Raw Data'!C349), 'Raw Data'!I349, 0)</f>
        <v/>
      </c>
      <c r="U356">
        <f>IF(AND('Raw Data'!P349-'Raw Data'!O349&lt;3, 'Raw Data'!P349&gt;'Raw Data'!O349, 'Raw Data'!F349&lt;'Raw Data'!C349), 'Raw Data'!H349, 0)</f>
        <v/>
      </c>
      <c r="V356">
        <f>IF(AND('Raw Data'!P349-'Raw Data'!O349&lt;3, 'Raw Data'!P349&gt;'Raw Data'!O349, 'Raw Data'!F349&gt;'Raw Data'!C349), 'Raw Data'!G349, 0)</f>
        <v/>
      </c>
    </row>
    <row r="357">
      <c r="A357">
        <f>IF(AND('Raw Data'!F350&lt;'Raw Data'!C350, 'Raw Data'!P350&gt;'Raw Data'!O350, 'Raw Data'!P350-'Raw Data'!O350&gt;3), 'Raw Data'!J350, 0)</f>
        <v/>
      </c>
      <c r="B357">
        <f>IF(AND('Raw Data'!C350&lt;'Raw Data'!F350, 'Raw Data'!O350&gt;'Raw Data'!P350, 'Raw Data'!O350-'Raw Data'!P350&gt;3), 'Raw Data'!I350, 0)</f>
        <v/>
      </c>
      <c r="C357">
        <f>IF(AND('Raw Data'!F350&lt;'Raw Data'!C350, 'Raw Data'!P350&gt;'Raw Data'!O350, 'Raw Data'!P350-'Raw Data'!O350&lt;4), 'Raw Data'!H350, 0)</f>
        <v/>
      </c>
      <c r="D357">
        <f>IF(AND('Raw Data'!C350&lt;'Raw Data'!F350, 'Raw Data'!O350&gt;'Raw Data'!P350, 'Raw Data'!O350-'Raw Data'!P350&lt;4), 'Raw Data'!G350, 0)</f>
        <v/>
      </c>
      <c r="E357">
        <f>IF(ISBLANK('Raw Data'!J350), 0, IF(AND(4=MATCH(LARGE('Raw Data'!G350:J350, 4), 'Raw Data'!G350:J350, 0), 'Raw Data'!P350-'Raw Data'!O350&gt;3), 'Raw Data'!J350, 0))</f>
        <v/>
      </c>
      <c r="F357">
        <f>IF(ISBLANK('Raw Data'!J350), 0, IF(AND(3=MATCH(LARGE('Raw Data'!G350:J350, 4), 'Raw Data'!G350:J350, 0), 'Raw Data'!O350-'Raw Data'!P350&gt;3), 'Raw Data'!I350, 0))</f>
        <v/>
      </c>
      <c r="G357">
        <f>IF(ISBLANK('Raw Data'!J350), 0, IF(AND(2=MATCH(LARGE('Raw Data'!G350:J350, 4), 'Raw Data'!G350:J350, 0), AND('Raw Data'!P350-'Raw Data'!O350&lt;4, 'Raw Data'!P350-'Raw Data'!O350&gt;0)), 'Raw Data'!H350, 0))</f>
        <v/>
      </c>
      <c r="H357">
        <f>IF(ISBLANK('Raw Data'!J350), 0, IF(AND(1=MATCH(LARGE('Raw Data'!G350:J350, 4), 'Raw Data'!G350:J350, 0), AND('Raw Data'!O350-'Raw Data'!P350&lt;4, 'Raw Data'!O350-'Raw Data'!P350&gt;0)), 'Raw Data'!G350, 0))</f>
        <v/>
      </c>
      <c r="I357">
        <f>IF(ISBLANK('Raw Data'!J350), 0, IF(AND(4=MATCH(LARGE('Raw Data'!G350:J350, 3), 'Raw Data'!G350:J350, 0), 'Raw Data'!P350-'Raw Data'!O350&gt;3), 'Raw Data'!J350, 0))</f>
        <v/>
      </c>
      <c r="J357">
        <f>IF(ISBLANK('Raw Data'!J350), 0, IF(AND(3=MATCH(LARGE('Raw Data'!G350:J350, 3), 'Raw Data'!G350:J350, 0), 'Raw Data'!O350-'Raw Data'!P350&gt;3), 'Raw Data'!I350, 0))</f>
        <v/>
      </c>
      <c r="K357">
        <f>IF(ISBLANK('Raw Data'!J350), 0, IF(AND(2=MATCH(LARGE('Raw Data'!G350:J350, 3), 'Raw Data'!G350:J350, 0), AND('Raw Data'!P350-'Raw Data'!O350&lt;4, 'Raw Data'!P350-'Raw Data'!O350&gt;0)), 'Raw Data'!H350, 0))</f>
        <v/>
      </c>
      <c r="L357">
        <f>IF(ISBLANK('Raw Data'!J350), 0, IF(AND(1=MATCH(LARGE('Raw Data'!G350:J350, 3), 'Raw Data'!G350:J350, 0), AND('Raw Data'!O350-'Raw Data'!P350&lt;4, 'Raw Data'!O350-'Raw Data'!P350&gt;0)), 'Raw Data'!G350, 0))</f>
        <v/>
      </c>
      <c r="M357">
        <f>IF(ISBLANK('Raw Data'!J350), 0, IF(AND(4=MATCH(LARGE('Raw Data'!G350:J350, 2), 'Raw Data'!G350:J350, 0), 'Raw Data'!P350-'Raw Data'!O350&gt;3), 'Raw Data'!J350, 0))</f>
        <v/>
      </c>
      <c r="N357">
        <f>IF(ISBLANK('Raw Data'!J350), 0, IF(AND(3=MATCH(LARGE('Raw Data'!G350:J350, 2), 'Raw Data'!G350:J350, 0), 'Raw Data'!O350-'Raw Data'!P350&gt;3), 'Raw Data'!I350, 0))</f>
        <v/>
      </c>
      <c r="O357">
        <f>IF(ISBLANK('Raw Data'!J350), 0, IF(AND(2=MATCH(LARGE('Raw Data'!G350:J350, 2), 'Raw Data'!G350:J350, 0), AND('Raw Data'!P350-'Raw Data'!O350&lt;4, 'Raw Data'!P350-'Raw Data'!O350&gt;0)), 'Raw Data'!H350, 0))</f>
        <v/>
      </c>
      <c r="P357">
        <f>IF(ISBLANK('Raw Data'!J350), 0, IF(AND(1=MATCH(LARGE('Raw Data'!G350:J350, 2), 'Raw Data'!G350:J350, 0), AND('Raw Data'!O350-'Raw Data'!P350&lt;4, 'Raw Data'!O350-'Raw Data'!P350&gt;0)), 'Raw Data'!G350, 0))</f>
        <v/>
      </c>
      <c r="Q357">
        <f>IF(ISBLANK('Raw Data'!J350), 0, IF(AND(4=MATCH(LARGE('Raw Data'!G350:J350, 1), 'Raw Data'!G350:J350, 0), 'Raw Data'!P350-'Raw Data'!O350&gt;3), 'Raw Data'!J350, 0))</f>
        <v/>
      </c>
      <c r="R357">
        <f>IF(ISBLANK('Raw Data'!J350), 0, IF(AND(3=MATCH(LARGE('Raw Data'!G350:J350, 1), 'Raw Data'!G350:J350, 0), 'Raw Data'!O350-'Raw Data'!P350&gt;3), 'Raw Data'!I350, 0))</f>
        <v/>
      </c>
      <c r="S357">
        <f>IF(AND('Raw Data'!P350-'Raw Data'!O350&gt;4, 'Raw Data'!F350&lt;'Raw Data'!C350), 'Raw Data'!J350, 0)</f>
        <v/>
      </c>
      <c r="T357">
        <f>IF(AND('Raw Data'!O350-'Raw Data'!P350&gt;4, 'Raw Data'!F350&gt;'Raw Data'!C350), 'Raw Data'!I350, 0)</f>
        <v/>
      </c>
      <c r="U357">
        <f>IF(AND('Raw Data'!P350-'Raw Data'!O350&lt;3, 'Raw Data'!P350&gt;'Raw Data'!O350, 'Raw Data'!F350&lt;'Raw Data'!C350), 'Raw Data'!H350, 0)</f>
        <v/>
      </c>
      <c r="V357">
        <f>IF(AND('Raw Data'!P350-'Raw Data'!O350&lt;3, 'Raw Data'!P350&gt;'Raw Data'!O350, 'Raw Data'!F350&gt;'Raw Data'!C350), 'Raw Data'!G350, 0)</f>
        <v/>
      </c>
    </row>
    <row r="358">
      <c r="A358">
        <f>IF(AND('Raw Data'!F351&lt;'Raw Data'!C351, 'Raw Data'!P351&gt;'Raw Data'!O351, 'Raw Data'!P351-'Raw Data'!O351&gt;3), 'Raw Data'!J351, 0)</f>
        <v/>
      </c>
      <c r="B358">
        <f>IF(AND('Raw Data'!C351&lt;'Raw Data'!F351, 'Raw Data'!O351&gt;'Raw Data'!P351, 'Raw Data'!O351-'Raw Data'!P351&gt;3), 'Raw Data'!I351, 0)</f>
        <v/>
      </c>
      <c r="C358">
        <f>IF(AND('Raw Data'!F351&lt;'Raw Data'!C351, 'Raw Data'!P351&gt;'Raw Data'!O351, 'Raw Data'!P351-'Raw Data'!O351&lt;4), 'Raw Data'!H351, 0)</f>
        <v/>
      </c>
      <c r="D358">
        <f>IF(AND('Raw Data'!C351&lt;'Raw Data'!F351, 'Raw Data'!O351&gt;'Raw Data'!P351, 'Raw Data'!O351-'Raw Data'!P351&lt;4), 'Raw Data'!G351, 0)</f>
        <v/>
      </c>
      <c r="E358">
        <f>IF(ISBLANK('Raw Data'!J351), 0, IF(AND(4=MATCH(LARGE('Raw Data'!G351:J351, 4), 'Raw Data'!G351:J351, 0), 'Raw Data'!P351-'Raw Data'!O351&gt;3), 'Raw Data'!J351, 0))</f>
        <v/>
      </c>
      <c r="F358">
        <f>IF(ISBLANK('Raw Data'!J351), 0, IF(AND(3=MATCH(LARGE('Raw Data'!G351:J351, 4), 'Raw Data'!G351:J351, 0), 'Raw Data'!O351-'Raw Data'!P351&gt;3), 'Raw Data'!I351, 0))</f>
        <v/>
      </c>
      <c r="G358">
        <f>IF(ISBLANK('Raw Data'!J351), 0, IF(AND(2=MATCH(LARGE('Raw Data'!G351:J351, 4), 'Raw Data'!G351:J351, 0), AND('Raw Data'!P351-'Raw Data'!O351&lt;4, 'Raw Data'!P351-'Raw Data'!O351&gt;0)), 'Raw Data'!H351, 0))</f>
        <v/>
      </c>
      <c r="H358">
        <f>IF(ISBLANK('Raw Data'!J351), 0, IF(AND(1=MATCH(LARGE('Raw Data'!G351:J351, 4), 'Raw Data'!G351:J351, 0), AND('Raw Data'!O351-'Raw Data'!P351&lt;4, 'Raw Data'!O351-'Raw Data'!P351&gt;0)), 'Raw Data'!G351, 0))</f>
        <v/>
      </c>
      <c r="I358">
        <f>IF(ISBLANK('Raw Data'!J351), 0, IF(AND(4=MATCH(LARGE('Raw Data'!G351:J351, 3), 'Raw Data'!G351:J351, 0), 'Raw Data'!P351-'Raw Data'!O351&gt;3), 'Raw Data'!J351, 0))</f>
        <v/>
      </c>
      <c r="J358">
        <f>IF(ISBLANK('Raw Data'!J351), 0, IF(AND(3=MATCH(LARGE('Raw Data'!G351:J351, 3), 'Raw Data'!G351:J351, 0), 'Raw Data'!O351-'Raw Data'!P351&gt;3), 'Raw Data'!I351, 0))</f>
        <v/>
      </c>
      <c r="K358">
        <f>IF(ISBLANK('Raw Data'!J351), 0, IF(AND(2=MATCH(LARGE('Raw Data'!G351:J351, 3), 'Raw Data'!G351:J351, 0), AND('Raw Data'!P351-'Raw Data'!O351&lt;4, 'Raw Data'!P351-'Raw Data'!O351&gt;0)), 'Raw Data'!H351, 0))</f>
        <v/>
      </c>
      <c r="L358">
        <f>IF(ISBLANK('Raw Data'!J351), 0, IF(AND(1=MATCH(LARGE('Raw Data'!G351:J351, 3), 'Raw Data'!G351:J351, 0), AND('Raw Data'!O351-'Raw Data'!P351&lt;4, 'Raw Data'!O351-'Raw Data'!P351&gt;0)), 'Raw Data'!G351, 0))</f>
        <v/>
      </c>
      <c r="M358">
        <f>IF(ISBLANK('Raw Data'!J351), 0, IF(AND(4=MATCH(LARGE('Raw Data'!G351:J351, 2), 'Raw Data'!G351:J351, 0), 'Raw Data'!P351-'Raw Data'!O351&gt;3), 'Raw Data'!J351, 0))</f>
        <v/>
      </c>
      <c r="N358">
        <f>IF(ISBLANK('Raw Data'!J351), 0, IF(AND(3=MATCH(LARGE('Raw Data'!G351:J351, 2), 'Raw Data'!G351:J351, 0), 'Raw Data'!O351-'Raw Data'!P351&gt;3), 'Raw Data'!I351, 0))</f>
        <v/>
      </c>
      <c r="O358">
        <f>IF(ISBLANK('Raw Data'!J351), 0, IF(AND(2=MATCH(LARGE('Raw Data'!G351:J351, 2), 'Raw Data'!G351:J351, 0), AND('Raw Data'!P351-'Raw Data'!O351&lt;4, 'Raw Data'!P351-'Raw Data'!O351&gt;0)), 'Raw Data'!H351, 0))</f>
        <v/>
      </c>
      <c r="P358">
        <f>IF(ISBLANK('Raw Data'!J351), 0, IF(AND(1=MATCH(LARGE('Raw Data'!G351:J351, 2), 'Raw Data'!G351:J351, 0), AND('Raw Data'!O351-'Raw Data'!P351&lt;4, 'Raw Data'!O351-'Raw Data'!P351&gt;0)), 'Raw Data'!G351, 0))</f>
        <v/>
      </c>
      <c r="Q358">
        <f>IF(ISBLANK('Raw Data'!J351), 0, IF(AND(4=MATCH(LARGE('Raw Data'!G351:J351, 1), 'Raw Data'!G351:J351, 0), 'Raw Data'!P351-'Raw Data'!O351&gt;3), 'Raw Data'!J351, 0))</f>
        <v/>
      </c>
      <c r="R358">
        <f>IF(ISBLANK('Raw Data'!J351), 0, IF(AND(3=MATCH(LARGE('Raw Data'!G351:J351, 1), 'Raw Data'!G351:J351, 0), 'Raw Data'!O351-'Raw Data'!P351&gt;3), 'Raw Data'!I351, 0))</f>
        <v/>
      </c>
      <c r="S358">
        <f>IF(AND('Raw Data'!P351-'Raw Data'!O351&gt;4, 'Raw Data'!F351&lt;'Raw Data'!C351), 'Raw Data'!J351, 0)</f>
        <v/>
      </c>
      <c r="T358">
        <f>IF(AND('Raw Data'!O351-'Raw Data'!P351&gt;4, 'Raw Data'!F351&gt;'Raw Data'!C351), 'Raw Data'!I351, 0)</f>
        <v/>
      </c>
      <c r="U358">
        <f>IF(AND('Raw Data'!P351-'Raw Data'!O351&lt;3, 'Raw Data'!P351&gt;'Raw Data'!O351, 'Raw Data'!F351&lt;'Raw Data'!C351), 'Raw Data'!H351, 0)</f>
        <v/>
      </c>
      <c r="V358">
        <f>IF(AND('Raw Data'!P351-'Raw Data'!O351&lt;3, 'Raw Data'!P351&gt;'Raw Data'!O351, 'Raw Data'!F351&gt;'Raw Data'!C351), 'Raw Data'!G351, 0)</f>
        <v/>
      </c>
    </row>
    <row r="359">
      <c r="A359">
        <f>IF(AND('Raw Data'!F352&lt;'Raw Data'!C352, 'Raw Data'!P352&gt;'Raw Data'!O352, 'Raw Data'!P352-'Raw Data'!O352&gt;3), 'Raw Data'!J352, 0)</f>
        <v/>
      </c>
      <c r="B359">
        <f>IF(AND('Raw Data'!C352&lt;'Raw Data'!F352, 'Raw Data'!O352&gt;'Raw Data'!P352, 'Raw Data'!O352-'Raw Data'!P352&gt;3), 'Raw Data'!I352, 0)</f>
        <v/>
      </c>
      <c r="C359">
        <f>IF(AND('Raw Data'!F352&lt;'Raw Data'!C352, 'Raw Data'!P352&gt;'Raw Data'!O352, 'Raw Data'!P352-'Raw Data'!O352&lt;4), 'Raw Data'!H352, 0)</f>
        <v/>
      </c>
      <c r="D359">
        <f>IF(AND('Raw Data'!C352&lt;'Raw Data'!F352, 'Raw Data'!O352&gt;'Raw Data'!P352, 'Raw Data'!O352-'Raw Data'!P352&lt;4), 'Raw Data'!G352, 0)</f>
        <v/>
      </c>
      <c r="E359">
        <f>IF(ISBLANK('Raw Data'!J352), 0, IF(AND(4=MATCH(LARGE('Raw Data'!G352:J352, 4), 'Raw Data'!G352:J352, 0), 'Raw Data'!P352-'Raw Data'!O352&gt;3), 'Raw Data'!J352, 0))</f>
        <v/>
      </c>
      <c r="F359">
        <f>IF(ISBLANK('Raw Data'!J352), 0, IF(AND(3=MATCH(LARGE('Raw Data'!G352:J352, 4), 'Raw Data'!G352:J352, 0), 'Raw Data'!O352-'Raw Data'!P352&gt;3), 'Raw Data'!I352, 0))</f>
        <v/>
      </c>
      <c r="G359">
        <f>IF(ISBLANK('Raw Data'!J352), 0, IF(AND(2=MATCH(LARGE('Raw Data'!G352:J352, 4), 'Raw Data'!G352:J352, 0), AND('Raw Data'!P352-'Raw Data'!O352&lt;4, 'Raw Data'!P352-'Raw Data'!O352&gt;0)), 'Raw Data'!H352, 0))</f>
        <v/>
      </c>
      <c r="H359">
        <f>IF(ISBLANK('Raw Data'!J352), 0, IF(AND(1=MATCH(LARGE('Raw Data'!G352:J352, 4), 'Raw Data'!G352:J352, 0), AND('Raw Data'!O352-'Raw Data'!P352&lt;4, 'Raw Data'!O352-'Raw Data'!P352&gt;0)), 'Raw Data'!G352, 0))</f>
        <v/>
      </c>
      <c r="I359">
        <f>IF(ISBLANK('Raw Data'!J352), 0, IF(AND(4=MATCH(LARGE('Raw Data'!G352:J352, 3), 'Raw Data'!G352:J352, 0), 'Raw Data'!P352-'Raw Data'!O352&gt;3), 'Raw Data'!J352, 0))</f>
        <v/>
      </c>
      <c r="J359">
        <f>IF(ISBLANK('Raw Data'!J352), 0, IF(AND(3=MATCH(LARGE('Raw Data'!G352:J352, 3), 'Raw Data'!G352:J352, 0), 'Raw Data'!O352-'Raw Data'!P352&gt;3), 'Raw Data'!I352, 0))</f>
        <v/>
      </c>
      <c r="K359">
        <f>IF(ISBLANK('Raw Data'!J352), 0, IF(AND(2=MATCH(LARGE('Raw Data'!G352:J352, 3), 'Raw Data'!G352:J352, 0), AND('Raw Data'!P352-'Raw Data'!O352&lt;4, 'Raw Data'!P352-'Raw Data'!O352&gt;0)), 'Raw Data'!H352, 0))</f>
        <v/>
      </c>
      <c r="L359">
        <f>IF(ISBLANK('Raw Data'!J352), 0, IF(AND(1=MATCH(LARGE('Raw Data'!G352:J352, 3), 'Raw Data'!G352:J352, 0), AND('Raw Data'!O352-'Raw Data'!P352&lt;4, 'Raw Data'!O352-'Raw Data'!P352&gt;0)), 'Raw Data'!G352, 0))</f>
        <v/>
      </c>
      <c r="M359">
        <f>IF(ISBLANK('Raw Data'!J352), 0, IF(AND(4=MATCH(LARGE('Raw Data'!G352:J352, 2), 'Raw Data'!G352:J352, 0), 'Raw Data'!P352-'Raw Data'!O352&gt;3), 'Raw Data'!J352, 0))</f>
        <v/>
      </c>
      <c r="N359">
        <f>IF(ISBLANK('Raw Data'!J352), 0, IF(AND(3=MATCH(LARGE('Raw Data'!G352:J352, 2), 'Raw Data'!G352:J352, 0), 'Raw Data'!O352-'Raw Data'!P352&gt;3), 'Raw Data'!I352, 0))</f>
        <v/>
      </c>
      <c r="O359">
        <f>IF(ISBLANK('Raw Data'!J352), 0, IF(AND(2=MATCH(LARGE('Raw Data'!G352:J352, 2), 'Raw Data'!G352:J352, 0), AND('Raw Data'!P352-'Raw Data'!O352&lt;4, 'Raw Data'!P352-'Raw Data'!O352&gt;0)), 'Raw Data'!H352, 0))</f>
        <v/>
      </c>
      <c r="P359">
        <f>IF(ISBLANK('Raw Data'!J352), 0, IF(AND(1=MATCH(LARGE('Raw Data'!G352:J352, 2), 'Raw Data'!G352:J352, 0), AND('Raw Data'!O352-'Raw Data'!P352&lt;4, 'Raw Data'!O352-'Raw Data'!P352&gt;0)), 'Raw Data'!G352, 0))</f>
        <v/>
      </c>
      <c r="Q359">
        <f>IF(ISBLANK('Raw Data'!J352), 0, IF(AND(4=MATCH(LARGE('Raw Data'!G352:J352, 1), 'Raw Data'!G352:J352, 0), 'Raw Data'!P352-'Raw Data'!O352&gt;3), 'Raw Data'!J352, 0))</f>
        <v/>
      </c>
      <c r="R359">
        <f>IF(ISBLANK('Raw Data'!J352), 0, IF(AND(3=MATCH(LARGE('Raw Data'!G352:J352, 1), 'Raw Data'!G352:J352, 0), 'Raw Data'!O352-'Raw Data'!P352&gt;3), 'Raw Data'!I352, 0))</f>
        <v/>
      </c>
      <c r="S359">
        <f>IF(AND('Raw Data'!P352-'Raw Data'!O352&gt;4, 'Raw Data'!F352&lt;'Raw Data'!C352), 'Raw Data'!J352, 0)</f>
        <v/>
      </c>
      <c r="T359">
        <f>IF(AND('Raw Data'!O352-'Raw Data'!P352&gt;4, 'Raw Data'!F352&gt;'Raw Data'!C352), 'Raw Data'!I352, 0)</f>
        <v/>
      </c>
      <c r="U359">
        <f>IF(AND('Raw Data'!P352-'Raw Data'!O352&lt;3, 'Raw Data'!P352&gt;'Raw Data'!O352, 'Raw Data'!F352&lt;'Raw Data'!C352), 'Raw Data'!H352, 0)</f>
        <v/>
      </c>
      <c r="V359">
        <f>IF(AND('Raw Data'!P352-'Raw Data'!O352&lt;3, 'Raw Data'!P352&gt;'Raw Data'!O352, 'Raw Data'!F352&gt;'Raw Data'!C352), 'Raw Data'!G352, 0)</f>
        <v/>
      </c>
    </row>
    <row r="360">
      <c r="A360">
        <f>IF(AND('Raw Data'!F353&lt;'Raw Data'!C353, 'Raw Data'!P353&gt;'Raw Data'!O353, 'Raw Data'!P353-'Raw Data'!O353&gt;3), 'Raw Data'!J353, 0)</f>
        <v/>
      </c>
      <c r="B360">
        <f>IF(AND('Raw Data'!C353&lt;'Raw Data'!F353, 'Raw Data'!O353&gt;'Raw Data'!P353, 'Raw Data'!O353-'Raw Data'!P353&gt;3), 'Raw Data'!I353, 0)</f>
        <v/>
      </c>
      <c r="C360">
        <f>IF(AND('Raw Data'!F353&lt;'Raw Data'!C353, 'Raw Data'!P353&gt;'Raw Data'!O353, 'Raw Data'!P353-'Raw Data'!O353&lt;4), 'Raw Data'!H353, 0)</f>
        <v/>
      </c>
      <c r="D360">
        <f>IF(AND('Raw Data'!C353&lt;'Raw Data'!F353, 'Raw Data'!O353&gt;'Raw Data'!P353, 'Raw Data'!O353-'Raw Data'!P353&lt;4), 'Raw Data'!G353, 0)</f>
        <v/>
      </c>
      <c r="E360">
        <f>IF(ISBLANK('Raw Data'!J353), 0, IF(AND(4=MATCH(LARGE('Raw Data'!G353:J353, 4), 'Raw Data'!G353:J353, 0), 'Raw Data'!P353-'Raw Data'!O353&gt;3), 'Raw Data'!J353, 0))</f>
        <v/>
      </c>
      <c r="F360">
        <f>IF(ISBLANK('Raw Data'!J353), 0, IF(AND(3=MATCH(LARGE('Raw Data'!G353:J353, 4), 'Raw Data'!G353:J353, 0), 'Raw Data'!O353-'Raw Data'!P353&gt;3), 'Raw Data'!I353, 0))</f>
        <v/>
      </c>
      <c r="G360">
        <f>IF(ISBLANK('Raw Data'!J353), 0, IF(AND(2=MATCH(LARGE('Raw Data'!G353:J353, 4), 'Raw Data'!G353:J353, 0), AND('Raw Data'!P353-'Raw Data'!O353&lt;4, 'Raw Data'!P353-'Raw Data'!O353&gt;0)), 'Raw Data'!H353, 0))</f>
        <v/>
      </c>
      <c r="H360">
        <f>IF(ISBLANK('Raw Data'!J353), 0, IF(AND(1=MATCH(LARGE('Raw Data'!G353:J353, 4), 'Raw Data'!G353:J353, 0), AND('Raw Data'!O353-'Raw Data'!P353&lt;4, 'Raw Data'!O353-'Raw Data'!P353&gt;0)), 'Raw Data'!G353, 0))</f>
        <v/>
      </c>
      <c r="I360">
        <f>IF(ISBLANK('Raw Data'!J353), 0, IF(AND(4=MATCH(LARGE('Raw Data'!G353:J353, 3), 'Raw Data'!G353:J353, 0), 'Raw Data'!P353-'Raw Data'!O353&gt;3), 'Raw Data'!J353, 0))</f>
        <v/>
      </c>
      <c r="J360">
        <f>IF(ISBLANK('Raw Data'!J353), 0, IF(AND(3=MATCH(LARGE('Raw Data'!G353:J353, 3), 'Raw Data'!G353:J353, 0), 'Raw Data'!O353-'Raw Data'!P353&gt;3), 'Raw Data'!I353, 0))</f>
        <v/>
      </c>
      <c r="K360">
        <f>IF(ISBLANK('Raw Data'!J353), 0, IF(AND(2=MATCH(LARGE('Raw Data'!G353:J353, 3), 'Raw Data'!G353:J353, 0), AND('Raw Data'!P353-'Raw Data'!O353&lt;4, 'Raw Data'!P353-'Raw Data'!O353&gt;0)), 'Raw Data'!H353, 0))</f>
        <v/>
      </c>
      <c r="L360">
        <f>IF(ISBLANK('Raw Data'!J353), 0, IF(AND(1=MATCH(LARGE('Raw Data'!G353:J353, 3), 'Raw Data'!G353:J353, 0), AND('Raw Data'!O353-'Raw Data'!P353&lt;4, 'Raw Data'!O353-'Raw Data'!P353&gt;0)), 'Raw Data'!G353, 0))</f>
        <v/>
      </c>
      <c r="M360">
        <f>IF(ISBLANK('Raw Data'!J353), 0, IF(AND(4=MATCH(LARGE('Raw Data'!G353:J353, 2), 'Raw Data'!G353:J353, 0), 'Raw Data'!P353-'Raw Data'!O353&gt;3), 'Raw Data'!J353, 0))</f>
        <v/>
      </c>
      <c r="N360">
        <f>IF(ISBLANK('Raw Data'!J353), 0, IF(AND(3=MATCH(LARGE('Raw Data'!G353:J353, 2), 'Raw Data'!G353:J353, 0), 'Raw Data'!O353-'Raw Data'!P353&gt;3), 'Raw Data'!I353, 0))</f>
        <v/>
      </c>
      <c r="O360">
        <f>IF(ISBLANK('Raw Data'!J353), 0, IF(AND(2=MATCH(LARGE('Raw Data'!G353:J353, 2), 'Raw Data'!G353:J353, 0), AND('Raw Data'!P353-'Raw Data'!O353&lt;4, 'Raw Data'!P353-'Raw Data'!O353&gt;0)), 'Raw Data'!H353, 0))</f>
        <v/>
      </c>
      <c r="P360">
        <f>IF(ISBLANK('Raw Data'!J353), 0, IF(AND(1=MATCH(LARGE('Raw Data'!G353:J353, 2), 'Raw Data'!G353:J353, 0), AND('Raw Data'!O353-'Raw Data'!P353&lt;4, 'Raw Data'!O353-'Raw Data'!P353&gt;0)), 'Raw Data'!G353, 0))</f>
        <v/>
      </c>
      <c r="Q360">
        <f>IF(ISBLANK('Raw Data'!J353), 0, IF(AND(4=MATCH(LARGE('Raw Data'!G353:J353, 1), 'Raw Data'!G353:J353, 0), 'Raw Data'!P353-'Raw Data'!O353&gt;3), 'Raw Data'!J353, 0))</f>
        <v/>
      </c>
      <c r="R360">
        <f>IF(ISBLANK('Raw Data'!J353), 0, IF(AND(3=MATCH(LARGE('Raw Data'!G353:J353, 1), 'Raw Data'!G353:J353, 0), 'Raw Data'!O353-'Raw Data'!P353&gt;3), 'Raw Data'!I353, 0))</f>
        <v/>
      </c>
      <c r="S360">
        <f>IF(AND('Raw Data'!P353-'Raw Data'!O353&gt;4, 'Raw Data'!F353&lt;'Raw Data'!C353), 'Raw Data'!J353, 0)</f>
        <v/>
      </c>
      <c r="T360">
        <f>IF(AND('Raw Data'!O353-'Raw Data'!P353&gt;4, 'Raw Data'!F353&gt;'Raw Data'!C353), 'Raw Data'!I353, 0)</f>
        <v/>
      </c>
      <c r="U360">
        <f>IF(AND('Raw Data'!P353-'Raw Data'!O353&lt;3, 'Raw Data'!P353&gt;'Raw Data'!O353, 'Raw Data'!F353&lt;'Raw Data'!C353), 'Raw Data'!H353, 0)</f>
        <v/>
      </c>
      <c r="V360">
        <f>IF(AND('Raw Data'!P353-'Raw Data'!O353&lt;3, 'Raw Data'!P353&gt;'Raw Data'!O353, 'Raw Data'!F353&gt;'Raw Data'!C353), 'Raw Data'!G353, 0)</f>
        <v/>
      </c>
    </row>
    <row r="361">
      <c r="A361">
        <f>IF(AND('Raw Data'!F354&lt;'Raw Data'!C354, 'Raw Data'!P354&gt;'Raw Data'!O354, 'Raw Data'!P354-'Raw Data'!O354&gt;3), 'Raw Data'!J354, 0)</f>
        <v/>
      </c>
      <c r="B361">
        <f>IF(AND('Raw Data'!C354&lt;'Raw Data'!F354, 'Raw Data'!O354&gt;'Raw Data'!P354, 'Raw Data'!O354-'Raw Data'!P354&gt;3), 'Raw Data'!I354, 0)</f>
        <v/>
      </c>
      <c r="C361">
        <f>IF(AND('Raw Data'!F354&lt;'Raw Data'!C354, 'Raw Data'!P354&gt;'Raw Data'!O354, 'Raw Data'!P354-'Raw Data'!O354&lt;4), 'Raw Data'!H354, 0)</f>
        <v/>
      </c>
      <c r="D361">
        <f>IF(AND('Raw Data'!C354&lt;'Raw Data'!F354, 'Raw Data'!O354&gt;'Raw Data'!P354, 'Raw Data'!O354-'Raw Data'!P354&lt;4), 'Raw Data'!G354, 0)</f>
        <v/>
      </c>
      <c r="E361">
        <f>IF(ISBLANK('Raw Data'!J354), 0, IF(AND(4=MATCH(LARGE('Raw Data'!G354:J354, 4), 'Raw Data'!G354:J354, 0), 'Raw Data'!P354-'Raw Data'!O354&gt;3), 'Raw Data'!J354, 0))</f>
        <v/>
      </c>
      <c r="F361">
        <f>IF(ISBLANK('Raw Data'!J354), 0, IF(AND(3=MATCH(LARGE('Raw Data'!G354:J354, 4), 'Raw Data'!G354:J354, 0), 'Raw Data'!O354-'Raw Data'!P354&gt;3), 'Raw Data'!I354, 0))</f>
        <v/>
      </c>
      <c r="G361">
        <f>IF(ISBLANK('Raw Data'!J354), 0, IF(AND(2=MATCH(LARGE('Raw Data'!G354:J354, 4), 'Raw Data'!G354:J354, 0), AND('Raw Data'!P354-'Raw Data'!O354&lt;4, 'Raw Data'!P354-'Raw Data'!O354&gt;0)), 'Raw Data'!H354, 0))</f>
        <v/>
      </c>
      <c r="H361">
        <f>IF(ISBLANK('Raw Data'!J354), 0, IF(AND(1=MATCH(LARGE('Raw Data'!G354:J354, 4), 'Raw Data'!G354:J354, 0), AND('Raw Data'!O354-'Raw Data'!P354&lt;4, 'Raw Data'!O354-'Raw Data'!P354&gt;0)), 'Raw Data'!G354, 0))</f>
        <v/>
      </c>
      <c r="I361">
        <f>IF(ISBLANK('Raw Data'!J354), 0, IF(AND(4=MATCH(LARGE('Raw Data'!G354:J354, 3), 'Raw Data'!G354:J354, 0), 'Raw Data'!P354-'Raw Data'!O354&gt;3), 'Raw Data'!J354, 0))</f>
        <v/>
      </c>
      <c r="J361">
        <f>IF(ISBLANK('Raw Data'!J354), 0, IF(AND(3=MATCH(LARGE('Raw Data'!G354:J354, 3), 'Raw Data'!G354:J354, 0), 'Raw Data'!O354-'Raw Data'!P354&gt;3), 'Raw Data'!I354, 0))</f>
        <v/>
      </c>
      <c r="K361">
        <f>IF(ISBLANK('Raw Data'!J354), 0, IF(AND(2=MATCH(LARGE('Raw Data'!G354:J354, 3), 'Raw Data'!G354:J354, 0), AND('Raw Data'!P354-'Raw Data'!O354&lt;4, 'Raw Data'!P354-'Raw Data'!O354&gt;0)), 'Raw Data'!H354, 0))</f>
        <v/>
      </c>
      <c r="L361">
        <f>IF(ISBLANK('Raw Data'!J354), 0, IF(AND(1=MATCH(LARGE('Raw Data'!G354:J354, 3), 'Raw Data'!G354:J354, 0), AND('Raw Data'!O354-'Raw Data'!P354&lt;4, 'Raw Data'!O354-'Raw Data'!P354&gt;0)), 'Raw Data'!G354, 0))</f>
        <v/>
      </c>
      <c r="M361">
        <f>IF(ISBLANK('Raw Data'!J354), 0, IF(AND(4=MATCH(LARGE('Raw Data'!G354:J354, 2), 'Raw Data'!G354:J354, 0), 'Raw Data'!P354-'Raw Data'!O354&gt;3), 'Raw Data'!J354, 0))</f>
        <v/>
      </c>
      <c r="N361">
        <f>IF(ISBLANK('Raw Data'!J354), 0, IF(AND(3=MATCH(LARGE('Raw Data'!G354:J354, 2), 'Raw Data'!G354:J354, 0), 'Raw Data'!O354-'Raw Data'!P354&gt;3), 'Raw Data'!I354, 0))</f>
        <v/>
      </c>
      <c r="O361">
        <f>IF(ISBLANK('Raw Data'!J354), 0, IF(AND(2=MATCH(LARGE('Raw Data'!G354:J354, 2), 'Raw Data'!G354:J354, 0), AND('Raw Data'!P354-'Raw Data'!O354&lt;4, 'Raw Data'!P354-'Raw Data'!O354&gt;0)), 'Raw Data'!H354, 0))</f>
        <v/>
      </c>
      <c r="P361">
        <f>IF(ISBLANK('Raw Data'!J354), 0, IF(AND(1=MATCH(LARGE('Raw Data'!G354:J354, 2), 'Raw Data'!G354:J354, 0), AND('Raw Data'!O354-'Raw Data'!P354&lt;4, 'Raw Data'!O354-'Raw Data'!P354&gt;0)), 'Raw Data'!G354, 0))</f>
        <v/>
      </c>
      <c r="Q361">
        <f>IF(ISBLANK('Raw Data'!J354), 0, IF(AND(4=MATCH(LARGE('Raw Data'!G354:J354, 1), 'Raw Data'!G354:J354, 0), 'Raw Data'!P354-'Raw Data'!O354&gt;3), 'Raw Data'!J354, 0))</f>
        <v/>
      </c>
      <c r="R361">
        <f>IF(ISBLANK('Raw Data'!J354), 0, IF(AND(3=MATCH(LARGE('Raw Data'!G354:J354, 1), 'Raw Data'!G354:J354, 0), 'Raw Data'!O354-'Raw Data'!P354&gt;3), 'Raw Data'!I354, 0))</f>
        <v/>
      </c>
      <c r="S361">
        <f>IF(AND('Raw Data'!P354-'Raw Data'!O354&gt;4, 'Raw Data'!F354&lt;'Raw Data'!C354), 'Raw Data'!J354, 0)</f>
        <v/>
      </c>
      <c r="T361">
        <f>IF(AND('Raw Data'!O354-'Raw Data'!P354&gt;4, 'Raw Data'!F354&gt;'Raw Data'!C354), 'Raw Data'!I354, 0)</f>
        <v/>
      </c>
      <c r="U361">
        <f>IF(AND('Raw Data'!P354-'Raw Data'!O354&lt;3, 'Raw Data'!P354&gt;'Raw Data'!O354, 'Raw Data'!F354&lt;'Raw Data'!C354), 'Raw Data'!H354, 0)</f>
        <v/>
      </c>
      <c r="V361">
        <f>IF(AND('Raw Data'!P354-'Raw Data'!O354&lt;3, 'Raw Data'!P354&gt;'Raw Data'!O354, 'Raw Data'!F354&gt;'Raw Data'!C354), 'Raw Data'!G354, 0)</f>
        <v/>
      </c>
    </row>
    <row r="362">
      <c r="A362">
        <f>IF(AND('Raw Data'!F355&lt;'Raw Data'!C355, 'Raw Data'!P355&gt;'Raw Data'!O355, 'Raw Data'!P355-'Raw Data'!O355&gt;3), 'Raw Data'!J355, 0)</f>
        <v/>
      </c>
      <c r="B362">
        <f>IF(AND('Raw Data'!C355&lt;'Raw Data'!F355, 'Raw Data'!O355&gt;'Raw Data'!P355, 'Raw Data'!O355-'Raw Data'!P355&gt;3), 'Raw Data'!I355, 0)</f>
        <v/>
      </c>
      <c r="C362">
        <f>IF(AND('Raw Data'!F355&lt;'Raw Data'!C355, 'Raw Data'!P355&gt;'Raw Data'!O355, 'Raw Data'!P355-'Raw Data'!O355&lt;4), 'Raw Data'!H355, 0)</f>
        <v/>
      </c>
      <c r="D362">
        <f>IF(AND('Raw Data'!C355&lt;'Raw Data'!F355, 'Raw Data'!O355&gt;'Raw Data'!P355, 'Raw Data'!O355-'Raw Data'!P355&lt;4), 'Raw Data'!G355, 0)</f>
        <v/>
      </c>
      <c r="E362">
        <f>IF(ISBLANK('Raw Data'!J355), 0, IF(AND(4=MATCH(LARGE('Raw Data'!G355:J355, 4), 'Raw Data'!G355:J355, 0), 'Raw Data'!P355-'Raw Data'!O355&gt;3), 'Raw Data'!J355, 0))</f>
        <v/>
      </c>
      <c r="F362">
        <f>IF(ISBLANK('Raw Data'!J355), 0, IF(AND(3=MATCH(LARGE('Raw Data'!G355:J355, 4), 'Raw Data'!G355:J355, 0), 'Raw Data'!O355-'Raw Data'!P355&gt;3), 'Raw Data'!I355, 0))</f>
        <v/>
      </c>
      <c r="G362">
        <f>IF(ISBLANK('Raw Data'!J355), 0, IF(AND(2=MATCH(LARGE('Raw Data'!G355:J355, 4), 'Raw Data'!G355:J355, 0), AND('Raw Data'!P355-'Raw Data'!O355&lt;4, 'Raw Data'!P355-'Raw Data'!O355&gt;0)), 'Raw Data'!H355, 0))</f>
        <v/>
      </c>
      <c r="H362">
        <f>IF(ISBLANK('Raw Data'!J355), 0, IF(AND(1=MATCH(LARGE('Raw Data'!G355:J355, 4), 'Raw Data'!G355:J355, 0), AND('Raw Data'!O355-'Raw Data'!P355&lt;4, 'Raw Data'!O355-'Raw Data'!P355&gt;0)), 'Raw Data'!G355, 0))</f>
        <v/>
      </c>
      <c r="I362">
        <f>IF(ISBLANK('Raw Data'!J355), 0, IF(AND(4=MATCH(LARGE('Raw Data'!G355:J355, 3), 'Raw Data'!G355:J355, 0), 'Raw Data'!P355-'Raw Data'!O355&gt;3), 'Raw Data'!J355, 0))</f>
        <v/>
      </c>
      <c r="J362">
        <f>IF(ISBLANK('Raw Data'!J355), 0, IF(AND(3=MATCH(LARGE('Raw Data'!G355:J355, 3), 'Raw Data'!G355:J355, 0), 'Raw Data'!O355-'Raw Data'!P355&gt;3), 'Raw Data'!I355, 0))</f>
        <v/>
      </c>
      <c r="K362">
        <f>IF(ISBLANK('Raw Data'!J355), 0, IF(AND(2=MATCH(LARGE('Raw Data'!G355:J355, 3), 'Raw Data'!G355:J355, 0), AND('Raw Data'!P355-'Raw Data'!O355&lt;4, 'Raw Data'!P355-'Raw Data'!O355&gt;0)), 'Raw Data'!H355, 0))</f>
        <v/>
      </c>
      <c r="L362">
        <f>IF(ISBLANK('Raw Data'!J355), 0, IF(AND(1=MATCH(LARGE('Raw Data'!G355:J355, 3), 'Raw Data'!G355:J355, 0), AND('Raw Data'!O355-'Raw Data'!P355&lt;4, 'Raw Data'!O355-'Raw Data'!P355&gt;0)), 'Raw Data'!G355, 0))</f>
        <v/>
      </c>
      <c r="M362">
        <f>IF(ISBLANK('Raw Data'!J355), 0, IF(AND(4=MATCH(LARGE('Raw Data'!G355:J355, 2), 'Raw Data'!G355:J355, 0), 'Raw Data'!P355-'Raw Data'!O355&gt;3), 'Raw Data'!J355, 0))</f>
        <v/>
      </c>
      <c r="N362">
        <f>IF(ISBLANK('Raw Data'!J355), 0, IF(AND(3=MATCH(LARGE('Raw Data'!G355:J355, 2), 'Raw Data'!G355:J355, 0), 'Raw Data'!O355-'Raw Data'!P355&gt;3), 'Raw Data'!I355, 0))</f>
        <v/>
      </c>
      <c r="O362">
        <f>IF(ISBLANK('Raw Data'!J355), 0, IF(AND(2=MATCH(LARGE('Raw Data'!G355:J355, 2), 'Raw Data'!G355:J355, 0), AND('Raw Data'!P355-'Raw Data'!O355&lt;4, 'Raw Data'!P355-'Raw Data'!O355&gt;0)), 'Raw Data'!H355, 0))</f>
        <v/>
      </c>
      <c r="P362">
        <f>IF(ISBLANK('Raw Data'!J355), 0, IF(AND(1=MATCH(LARGE('Raw Data'!G355:J355, 2), 'Raw Data'!G355:J355, 0), AND('Raw Data'!O355-'Raw Data'!P355&lt;4, 'Raw Data'!O355-'Raw Data'!P355&gt;0)), 'Raw Data'!G355, 0))</f>
        <v/>
      </c>
      <c r="Q362">
        <f>IF(ISBLANK('Raw Data'!J355), 0, IF(AND(4=MATCH(LARGE('Raw Data'!G355:J355, 1), 'Raw Data'!G355:J355, 0), 'Raw Data'!P355-'Raw Data'!O355&gt;3), 'Raw Data'!J355, 0))</f>
        <v/>
      </c>
      <c r="R362">
        <f>IF(ISBLANK('Raw Data'!J355), 0, IF(AND(3=MATCH(LARGE('Raw Data'!G355:J355, 1), 'Raw Data'!G355:J355, 0), 'Raw Data'!O355-'Raw Data'!P355&gt;3), 'Raw Data'!I355, 0))</f>
        <v/>
      </c>
      <c r="S362">
        <f>IF(AND('Raw Data'!P355-'Raw Data'!O355&gt;4, 'Raw Data'!F355&lt;'Raw Data'!C355), 'Raw Data'!J355, 0)</f>
        <v/>
      </c>
      <c r="T362">
        <f>IF(AND('Raw Data'!O355-'Raw Data'!P355&gt;4, 'Raw Data'!F355&gt;'Raw Data'!C355), 'Raw Data'!I355, 0)</f>
        <v/>
      </c>
      <c r="U362">
        <f>IF(AND('Raw Data'!P355-'Raw Data'!O355&lt;3, 'Raw Data'!P355&gt;'Raw Data'!O355, 'Raw Data'!F355&lt;'Raw Data'!C355), 'Raw Data'!H355, 0)</f>
        <v/>
      </c>
      <c r="V362">
        <f>IF(AND('Raw Data'!P355-'Raw Data'!O355&lt;3, 'Raw Data'!P355&gt;'Raw Data'!O355, 'Raw Data'!F355&gt;'Raw Data'!C355), 'Raw Data'!G355, 0)</f>
        <v/>
      </c>
    </row>
    <row r="363">
      <c r="A363">
        <f>IF(AND('Raw Data'!F356&lt;'Raw Data'!C356, 'Raw Data'!P356&gt;'Raw Data'!O356, 'Raw Data'!P356-'Raw Data'!O356&gt;3), 'Raw Data'!J356, 0)</f>
        <v/>
      </c>
      <c r="B363">
        <f>IF(AND('Raw Data'!C356&lt;'Raw Data'!F356, 'Raw Data'!O356&gt;'Raw Data'!P356, 'Raw Data'!O356-'Raw Data'!P356&gt;3), 'Raw Data'!I356, 0)</f>
        <v/>
      </c>
      <c r="C363">
        <f>IF(AND('Raw Data'!F356&lt;'Raw Data'!C356, 'Raw Data'!P356&gt;'Raw Data'!O356, 'Raw Data'!P356-'Raw Data'!O356&lt;4), 'Raw Data'!H356, 0)</f>
        <v/>
      </c>
      <c r="D363">
        <f>IF(AND('Raw Data'!C356&lt;'Raw Data'!F356, 'Raw Data'!O356&gt;'Raw Data'!P356, 'Raw Data'!O356-'Raw Data'!P356&lt;4), 'Raw Data'!G356, 0)</f>
        <v/>
      </c>
      <c r="E363">
        <f>IF(ISBLANK('Raw Data'!J356), 0, IF(AND(4=MATCH(LARGE('Raw Data'!G356:J356, 4), 'Raw Data'!G356:J356, 0), 'Raw Data'!P356-'Raw Data'!O356&gt;3), 'Raw Data'!J356, 0))</f>
        <v/>
      </c>
      <c r="F363">
        <f>IF(ISBLANK('Raw Data'!J356), 0, IF(AND(3=MATCH(LARGE('Raw Data'!G356:J356, 4), 'Raw Data'!G356:J356, 0), 'Raw Data'!O356-'Raw Data'!P356&gt;3), 'Raw Data'!I356, 0))</f>
        <v/>
      </c>
      <c r="G363">
        <f>IF(ISBLANK('Raw Data'!J356), 0, IF(AND(2=MATCH(LARGE('Raw Data'!G356:J356, 4), 'Raw Data'!G356:J356, 0), AND('Raw Data'!P356-'Raw Data'!O356&lt;4, 'Raw Data'!P356-'Raw Data'!O356&gt;0)), 'Raw Data'!H356, 0))</f>
        <v/>
      </c>
      <c r="H363">
        <f>IF(ISBLANK('Raw Data'!J356), 0, IF(AND(1=MATCH(LARGE('Raw Data'!G356:J356, 4), 'Raw Data'!G356:J356, 0), AND('Raw Data'!O356-'Raw Data'!P356&lt;4, 'Raw Data'!O356-'Raw Data'!P356&gt;0)), 'Raw Data'!G356, 0))</f>
        <v/>
      </c>
      <c r="I363">
        <f>IF(ISBLANK('Raw Data'!J356), 0, IF(AND(4=MATCH(LARGE('Raw Data'!G356:J356, 3), 'Raw Data'!G356:J356, 0), 'Raw Data'!P356-'Raw Data'!O356&gt;3), 'Raw Data'!J356, 0))</f>
        <v/>
      </c>
      <c r="J363">
        <f>IF(ISBLANK('Raw Data'!J356), 0, IF(AND(3=MATCH(LARGE('Raw Data'!G356:J356, 3), 'Raw Data'!G356:J356, 0), 'Raw Data'!O356-'Raw Data'!P356&gt;3), 'Raw Data'!I356, 0))</f>
        <v/>
      </c>
      <c r="K363">
        <f>IF(ISBLANK('Raw Data'!J356), 0, IF(AND(2=MATCH(LARGE('Raw Data'!G356:J356, 3), 'Raw Data'!G356:J356, 0), AND('Raw Data'!P356-'Raw Data'!O356&lt;4, 'Raw Data'!P356-'Raw Data'!O356&gt;0)), 'Raw Data'!H356, 0))</f>
        <v/>
      </c>
      <c r="L363">
        <f>IF(ISBLANK('Raw Data'!J356), 0, IF(AND(1=MATCH(LARGE('Raw Data'!G356:J356, 3), 'Raw Data'!G356:J356, 0), AND('Raw Data'!O356-'Raw Data'!P356&lt;4, 'Raw Data'!O356-'Raw Data'!P356&gt;0)), 'Raw Data'!G356, 0))</f>
        <v/>
      </c>
      <c r="M363">
        <f>IF(ISBLANK('Raw Data'!J356), 0, IF(AND(4=MATCH(LARGE('Raw Data'!G356:J356, 2), 'Raw Data'!G356:J356, 0), 'Raw Data'!P356-'Raw Data'!O356&gt;3), 'Raw Data'!J356, 0))</f>
        <v/>
      </c>
      <c r="N363">
        <f>IF(ISBLANK('Raw Data'!J356), 0, IF(AND(3=MATCH(LARGE('Raw Data'!G356:J356, 2), 'Raw Data'!G356:J356, 0), 'Raw Data'!O356-'Raw Data'!P356&gt;3), 'Raw Data'!I356, 0))</f>
        <v/>
      </c>
      <c r="O363">
        <f>IF(ISBLANK('Raw Data'!J356), 0, IF(AND(2=MATCH(LARGE('Raw Data'!G356:J356, 2), 'Raw Data'!G356:J356, 0), AND('Raw Data'!P356-'Raw Data'!O356&lt;4, 'Raw Data'!P356-'Raw Data'!O356&gt;0)), 'Raw Data'!H356, 0))</f>
        <v/>
      </c>
      <c r="P363">
        <f>IF(ISBLANK('Raw Data'!J356), 0, IF(AND(1=MATCH(LARGE('Raw Data'!G356:J356, 2), 'Raw Data'!G356:J356, 0), AND('Raw Data'!O356-'Raw Data'!P356&lt;4, 'Raw Data'!O356-'Raw Data'!P356&gt;0)), 'Raw Data'!G356, 0))</f>
        <v/>
      </c>
      <c r="Q363">
        <f>IF(ISBLANK('Raw Data'!J356), 0, IF(AND(4=MATCH(LARGE('Raw Data'!G356:J356, 1), 'Raw Data'!G356:J356, 0), 'Raw Data'!P356-'Raw Data'!O356&gt;3), 'Raw Data'!J356, 0))</f>
        <v/>
      </c>
      <c r="R363">
        <f>IF(ISBLANK('Raw Data'!J356), 0, IF(AND(3=MATCH(LARGE('Raw Data'!G356:J356, 1), 'Raw Data'!G356:J356, 0), 'Raw Data'!O356-'Raw Data'!P356&gt;3), 'Raw Data'!I356, 0))</f>
        <v/>
      </c>
      <c r="S363">
        <f>IF(AND('Raw Data'!P356-'Raw Data'!O356&gt;4, 'Raw Data'!F356&lt;'Raw Data'!C356), 'Raw Data'!J356, 0)</f>
        <v/>
      </c>
      <c r="T363">
        <f>IF(AND('Raw Data'!O356-'Raw Data'!P356&gt;4, 'Raw Data'!F356&gt;'Raw Data'!C356), 'Raw Data'!I356, 0)</f>
        <v/>
      </c>
      <c r="U363">
        <f>IF(AND('Raw Data'!P356-'Raw Data'!O356&lt;3, 'Raw Data'!P356&gt;'Raw Data'!O356, 'Raw Data'!F356&lt;'Raw Data'!C356), 'Raw Data'!H356, 0)</f>
        <v/>
      </c>
      <c r="V363">
        <f>IF(AND('Raw Data'!P356-'Raw Data'!O356&lt;3, 'Raw Data'!P356&gt;'Raw Data'!O356, 'Raw Data'!F356&gt;'Raw Data'!C356), 'Raw Data'!G356, 0)</f>
        <v/>
      </c>
    </row>
    <row r="364">
      <c r="A364">
        <f>IF(AND('Raw Data'!F357&lt;'Raw Data'!C357, 'Raw Data'!P357&gt;'Raw Data'!O357, 'Raw Data'!P357-'Raw Data'!O357&gt;3), 'Raw Data'!J357, 0)</f>
        <v/>
      </c>
      <c r="B364">
        <f>IF(AND('Raw Data'!C357&lt;'Raw Data'!F357, 'Raw Data'!O357&gt;'Raw Data'!P357, 'Raw Data'!O357-'Raw Data'!P357&gt;3), 'Raw Data'!I357, 0)</f>
        <v/>
      </c>
      <c r="C364">
        <f>IF(AND('Raw Data'!F357&lt;'Raw Data'!C357, 'Raw Data'!P357&gt;'Raw Data'!O357, 'Raw Data'!P357-'Raw Data'!O357&lt;4), 'Raw Data'!H357, 0)</f>
        <v/>
      </c>
      <c r="D364">
        <f>IF(AND('Raw Data'!C357&lt;'Raw Data'!F357, 'Raw Data'!O357&gt;'Raw Data'!P357, 'Raw Data'!O357-'Raw Data'!P357&lt;4), 'Raw Data'!G357, 0)</f>
        <v/>
      </c>
      <c r="E364">
        <f>IF(ISBLANK('Raw Data'!J357), 0, IF(AND(4=MATCH(LARGE('Raw Data'!G357:J357, 4), 'Raw Data'!G357:J357, 0), 'Raw Data'!P357-'Raw Data'!O357&gt;3), 'Raw Data'!J357, 0))</f>
        <v/>
      </c>
      <c r="F364">
        <f>IF(ISBLANK('Raw Data'!J357), 0, IF(AND(3=MATCH(LARGE('Raw Data'!G357:J357, 4), 'Raw Data'!G357:J357, 0), 'Raw Data'!O357-'Raw Data'!P357&gt;3), 'Raw Data'!I357, 0))</f>
        <v/>
      </c>
      <c r="G364">
        <f>IF(ISBLANK('Raw Data'!J357), 0, IF(AND(2=MATCH(LARGE('Raw Data'!G357:J357, 4), 'Raw Data'!G357:J357, 0), AND('Raw Data'!P357-'Raw Data'!O357&lt;4, 'Raw Data'!P357-'Raw Data'!O357&gt;0)), 'Raw Data'!H357, 0))</f>
        <v/>
      </c>
      <c r="H364">
        <f>IF(ISBLANK('Raw Data'!J357), 0, IF(AND(1=MATCH(LARGE('Raw Data'!G357:J357, 4), 'Raw Data'!G357:J357, 0), AND('Raw Data'!O357-'Raw Data'!P357&lt;4, 'Raw Data'!O357-'Raw Data'!P357&gt;0)), 'Raw Data'!G357, 0))</f>
        <v/>
      </c>
      <c r="I364">
        <f>IF(ISBLANK('Raw Data'!J357), 0, IF(AND(4=MATCH(LARGE('Raw Data'!G357:J357, 3), 'Raw Data'!G357:J357, 0), 'Raw Data'!P357-'Raw Data'!O357&gt;3), 'Raw Data'!J357, 0))</f>
        <v/>
      </c>
      <c r="J364">
        <f>IF(ISBLANK('Raw Data'!J357), 0, IF(AND(3=MATCH(LARGE('Raw Data'!G357:J357, 3), 'Raw Data'!G357:J357, 0), 'Raw Data'!O357-'Raw Data'!P357&gt;3), 'Raw Data'!I357, 0))</f>
        <v/>
      </c>
      <c r="K364">
        <f>IF(ISBLANK('Raw Data'!J357), 0, IF(AND(2=MATCH(LARGE('Raw Data'!G357:J357, 3), 'Raw Data'!G357:J357, 0), AND('Raw Data'!P357-'Raw Data'!O357&lt;4, 'Raw Data'!P357-'Raw Data'!O357&gt;0)), 'Raw Data'!H357, 0))</f>
        <v/>
      </c>
      <c r="L364">
        <f>IF(ISBLANK('Raw Data'!J357), 0, IF(AND(1=MATCH(LARGE('Raw Data'!G357:J357, 3), 'Raw Data'!G357:J357, 0), AND('Raw Data'!O357-'Raw Data'!P357&lt;4, 'Raw Data'!O357-'Raw Data'!P357&gt;0)), 'Raw Data'!G357, 0))</f>
        <v/>
      </c>
      <c r="M364">
        <f>IF(ISBLANK('Raw Data'!J357), 0, IF(AND(4=MATCH(LARGE('Raw Data'!G357:J357, 2), 'Raw Data'!G357:J357, 0), 'Raw Data'!P357-'Raw Data'!O357&gt;3), 'Raw Data'!J357, 0))</f>
        <v/>
      </c>
      <c r="N364">
        <f>IF(ISBLANK('Raw Data'!J357), 0, IF(AND(3=MATCH(LARGE('Raw Data'!G357:J357, 2), 'Raw Data'!G357:J357, 0), 'Raw Data'!O357-'Raw Data'!P357&gt;3), 'Raw Data'!I357, 0))</f>
        <v/>
      </c>
      <c r="O364">
        <f>IF(ISBLANK('Raw Data'!J357), 0, IF(AND(2=MATCH(LARGE('Raw Data'!G357:J357, 2), 'Raw Data'!G357:J357, 0), AND('Raw Data'!P357-'Raw Data'!O357&lt;4, 'Raw Data'!P357-'Raw Data'!O357&gt;0)), 'Raw Data'!H357, 0))</f>
        <v/>
      </c>
      <c r="P364">
        <f>IF(ISBLANK('Raw Data'!J357), 0, IF(AND(1=MATCH(LARGE('Raw Data'!G357:J357, 2), 'Raw Data'!G357:J357, 0), AND('Raw Data'!O357-'Raw Data'!P357&lt;4, 'Raw Data'!O357-'Raw Data'!P357&gt;0)), 'Raw Data'!G357, 0))</f>
        <v/>
      </c>
      <c r="Q364">
        <f>IF(ISBLANK('Raw Data'!J357), 0, IF(AND(4=MATCH(LARGE('Raw Data'!G357:J357, 1), 'Raw Data'!G357:J357, 0), 'Raw Data'!P357-'Raw Data'!O357&gt;3), 'Raw Data'!J357, 0))</f>
        <v/>
      </c>
      <c r="R364">
        <f>IF(ISBLANK('Raw Data'!J357), 0, IF(AND(3=MATCH(LARGE('Raw Data'!G357:J357, 1), 'Raw Data'!G357:J357, 0), 'Raw Data'!O357-'Raw Data'!P357&gt;3), 'Raw Data'!I357, 0))</f>
        <v/>
      </c>
      <c r="S364">
        <f>IF(AND('Raw Data'!P357-'Raw Data'!O357&gt;4, 'Raw Data'!F357&lt;'Raw Data'!C357), 'Raw Data'!J357, 0)</f>
        <v/>
      </c>
      <c r="T364">
        <f>IF(AND('Raw Data'!O357-'Raw Data'!P357&gt;4, 'Raw Data'!F357&gt;'Raw Data'!C357), 'Raw Data'!I357, 0)</f>
        <v/>
      </c>
      <c r="U364">
        <f>IF(AND('Raw Data'!P357-'Raw Data'!O357&lt;3, 'Raw Data'!P357&gt;'Raw Data'!O357, 'Raw Data'!F357&lt;'Raw Data'!C357), 'Raw Data'!H357, 0)</f>
        <v/>
      </c>
      <c r="V364">
        <f>IF(AND('Raw Data'!P357-'Raw Data'!O357&lt;3, 'Raw Data'!P357&gt;'Raw Data'!O357, 'Raw Data'!F357&gt;'Raw Data'!C357), 'Raw Data'!G357, 0)</f>
        <v/>
      </c>
    </row>
    <row r="365">
      <c r="A365">
        <f>IF(AND('Raw Data'!F358&lt;'Raw Data'!C358, 'Raw Data'!P358&gt;'Raw Data'!O358, 'Raw Data'!P358-'Raw Data'!O358&gt;3), 'Raw Data'!J358, 0)</f>
        <v/>
      </c>
      <c r="B365">
        <f>IF(AND('Raw Data'!C358&lt;'Raw Data'!F358, 'Raw Data'!O358&gt;'Raw Data'!P358, 'Raw Data'!O358-'Raw Data'!P358&gt;3), 'Raw Data'!I358, 0)</f>
        <v/>
      </c>
      <c r="C365">
        <f>IF(AND('Raw Data'!F358&lt;'Raw Data'!C358, 'Raw Data'!P358&gt;'Raw Data'!O358, 'Raw Data'!P358-'Raw Data'!O358&lt;4), 'Raw Data'!H358, 0)</f>
        <v/>
      </c>
      <c r="D365">
        <f>IF(AND('Raw Data'!C358&lt;'Raw Data'!F358, 'Raw Data'!O358&gt;'Raw Data'!P358, 'Raw Data'!O358-'Raw Data'!P358&lt;4), 'Raw Data'!G358, 0)</f>
        <v/>
      </c>
      <c r="E365">
        <f>IF(ISBLANK('Raw Data'!J358), 0, IF(AND(4=MATCH(LARGE('Raw Data'!G358:J358, 4), 'Raw Data'!G358:J358, 0), 'Raw Data'!P358-'Raw Data'!O358&gt;3), 'Raw Data'!J358, 0))</f>
        <v/>
      </c>
      <c r="F365">
        <f>IF(ISBLANK('Raw Data'!J358), 0, IF(AND(3=MATCH(LARGE('Raw Data'!G358:J358, 4), 'Raw Data'!G358:J358, 0), 'Raw Data'!O358-'Raw Data'!P358&gt;3), 'Raw Data'!I358, 0))</f>
        <v/>
      </c>
      <c r="G365">
        <f>IF(ISBLANK('Raw Data'!J358), 0, IF(AND(2=MATCH(LARGE('Raw Data'!G358:J358, 4), 'Raw Data'!G358:J358, 0), AND('Raw Data'!P358-'Raw Data'!O358&lt;4, 'Raw Data'!P358-'Raw Data'!O358&gt;0)), 'Raw Data'!H358, 0))</f>
        <v/>
      </c>
      <c r="H365">
        <f>IF(ISBLANK('Raw Data'!J358), 0, IF(AND(1=MATCH(LARGE('Raw Data'!G358:J358, 4), 'Raw Data'!G358:J358, 0), AND('Raw Data'!O358-'Raw Data'!P358&lt;4, 'Raw Data'!O358-'Raw Data'!P358&gt;0)), 'Raw Data'!G358, 0))</f>
        <v/>
      </c>
      <c r="I365">
        <f>IF(ISBLANK('Raw Data'!J358), 0, IF(AND(4=MATCH(LARGE('Raw Data'!G358:J358, 3), 'Raw Data'!G358:J358, 0), 'Raw Data'!P358-'Raw Data'!O358&gt;3), 'Raw Data'!J358, 0))</f>
        <v/>
      </c>
      <c r="J365">
        <f>IF(ISBLANK('Raw Data'!J358), 0, IF(AND(3=MATCH(LARGE('Raw Data'!G358:J358, 3), 'Raw Data'!G358:J358, 0), 'Raw Data'!O358-'Raw Data'!P358&gt;3), 'Raw Data'!I358, 0))</f>
        <v/>
      </c>
      <c r="K365">
        <f>IF(ISBLANK('Raw Data'!J358), 0, IF(AND(2=MATCH(LARGE('Raw Data'!G358:J358, 3), 'Raw Data'!G358:J358, 0), AND('Raw Data'!P358-'Raw Data'!O358&lt;4, 'Raw Data'!P358-'Raw Data'!O358&gt;0)), 'Raw Data'!H358, 0))</f>
        <v/>
      </c>
      <c r="L365">
        <f>IF(ISBLANK('Raw Data'!J358), 0, IF(AND(1=MATCH(LARGE('Raw Data'!G358:J358, 3), 'Raw Data'!G358:J358, 0), AND('Raw Data'!O358-'Raw Data'!P358&lt;4, 'Raw Data'!O358-'Raw Data'!P358&gt;0)), 'Raw Data'!G358, 0))</f>
        <v/>
      </c>
      <c r="M365">
        <f>IF(ISBLANK('Raw Data'!J358), 0, IF(AND(4=MATCH(LARGE('Raw Data'!G358:J358, 2), 'Raw Data'!G358:J358, 0), 'Raw Data'!P358-'Raw Data'!O358&gt;3), 'Raw Data'!J358, 0))</f>
        <v/>
      </c>
      <c r="N365">
        <f>IF(ISBLANK('Raw Data'!J358), 0, IF(AND(3=MATCH(LARGE('Raw Data'!G358:J358, 2), 'Raw Data'!G358:J358, 0), 'Raw Data'!O358-'Raw Data'!P358&gt;3), 'Raw Data'!I358, 0))</f>
        <v/>
      </c>
      <c r="O365">
        <f>IF(ISBLANK('Raw Data'!J358), 0, IF(AND(2=MATCH(LARGE('Raw Data'!G358:J358, 2), 'Raw Data'!G358:J358, 0), AND('Raw Data'!P358-'Raw Data'!O358&lt;4, 'Raw Data'!P358-'Raw Data'!O358&gt;0)), 'Raw Data'!H358, 0))</f>
        <v/>
      </c>
      <c r="P365">
        <f>IF(ISBLANK('Raw Data'!J358), 0, IF(AND(1=MATCH(LARGE('Raw Data'!G358:J358, 2), 'Raw Data'!G358:J358, 0), AND('Raw Data'!O358-'Raw Data'!P358&lt;4, 'Raw Data'!O358-'Raw Data'!P358&gt;0)), 'Raw Data'!G358, 0))</f>
        <v/>
      </c>
      <c r="Q365">
        <f>IF(ISBLANK('Raw Data'!J358), 0, IF(AND(4=MATCH(LARGE('Raw Data'!G358:J358, 1), 'Raw Data'!G358:J358, 0), 'Raw Data'!P358-'Raw Data'!O358&gt;3), 'Raw Data'!J358, 0))</f>
        <v/>
      </c>
      <c r="R365">
        <f>IF(ISBLANK('Raw Data'!J358), 0, IF(AND(3=MATCH(LARGE('Raw Data'!G358:J358, 1), 'Raw Data'!G358:J358, 0), 'Raw Data'!O358-'Raw Data'!P358&gt;3), 'Raw Data'!I358, 0))</f>
        <v/>
      </c>
      <c r="S365">
        <f>IF(AND('Raw Data'!P358-'Raw Data'!O358&gt;4, 'Raw Data'!F358&lt;'Raw Data'!C358), 'Raw Data'!J358, 0)</f>
        <v/>
      </c>
      <c r="T365">
        <f>IF(AND('Raw Data'!O358-'Raw Data'!P358&gt;4, 'Raw Data'!F358&gt;'Raw Data'!C358), 'Raw Data'!I358, 0)</f>
        <v/>
      </c>
      <c r="U365">
        <f>IF(AND('Raw Data'!P358-'Raw Data'!O358&lt;3, 'Raw Data'!P358&gt;'Raw Data'!O358, 'Raw Data'!F358&lt;'Raw Data'!C358), 'Raw Data'!H358, 0)</f>
        <v/>
      </c>
      <c r="V365">
        <f>IF(AND('Raw Data'!P358-'Raw Data'!O358&lt;3, 'Raw Data'!P358&gt;'Raw Data'!O358, 'Raw Data'!F358&gt;'Raw Data'!C358), 'Raw Data'!G358, 0)</f>
        <v/>
      </c>
    </row>
    <row r="366">
      <c r="A366">
        <f>IF(AND('Raw Data'!F359&lt;'Raw Data'!C359, 'Raw Data'!P359&gt;'Raw Data'!O359, 'Raw Data'!P359-'Raw Data'!O359&gt;3), 'Raw Data'!J359, 0)</f>
        <v/>
      </c>
      <c r="B366">
        <f>IF(AND('Raw Data'!C359&lt;'Raw Data'!F359, 'Raw Data'!O359&gt;'Raw Data'!P359, 'Raw Data'!O359-'Raw Data'!P359&gt;3), 'Raw Data'!I359, 0)</f>
        <v/>
      </c>
      <c r="C366">
        <f>IF(AND('Raw Data'!F359&lt;'Raw Data'!C359, 'Raw Data'!P359&gt;'Raw Data'!O359, 'Raw Data'!P359-'Raw Data'!O359&lt;4), 'Raw Data'!H359, 0)</f>
        <v/>
      </c>
      <c r="D366">
        <f>IF(AND('Raw Data'!C359&lt;'Raw Data'!F359, 'Raw Data'!O359&gt;'Raw Data'!P359, 'Raw Data'!O359-'Raw Data'!P359&lt;4), 'Raw Data'!G359, 0)</f>
        <v/>
      </c>
      <c r="E366">
        <f>IF(ISBLANK('Raw Data'!J359), 0, IF(AND(4=MATCH(LARGE('Raw Data'!G359:J359, 4), 'Raw Data'!G359:J359, 0), 'Raw Data'!P359-'Raw Data'!O359&gt;3), 'Raw Data'!J359, 0))</f>
        <v/>
      </c>
      <c r="F366">
        <f>IF(ISBLANK('Raw Data'!J359), 0, IF(AND(3=MATCH(LARGE('Raw Data'!G359:J359, 4), 'Raw Data'!G359:J359, 0), 'Raw Data'!O359-'Raw Data'!P359&gt;3), 'Raw Data'!I359, 0))</f>
        <v/>
      </c>
      <c r="G366">
        <f>IF(ISBLANK('Raw Data'!J359), 0, IF(AND(2=MATCH(LARGE('Raw Data'!G359:J359, 4), 'Raw Data'!G359:J359, 0), AND('Raw Data'!P359-'Raw Data'!O359&lt;4, 'Raw Data'!P359-'Raw Data'!O359&gt;0)), 'Raw Data'!H359, 0))</f>
        <v/>
      </c>
      <c r="H366">
        <f>IF(ISBLANK('Raw Data'!J359), 0, IF(AND(1=MATCH(LARGE('Raw Data'!G359:J359, 4), 'Raw Data'!G359:J359, 0), AND('Raw Data'!O359-'Raw Data'!P359&lt;4, 'Raw Data'!O359-'Raw Data'!P359&gt;0)), 'Raw Data'!G359, 0))</f>
        <v/>
      </c>
      <c r="I366">
        <f>IF(ISBLANK('Raw Data'!J359), 0, IF(AND(4=MATCH(LARGE('Raw Data'!G359:J359, 3), 'Raw Data'!G359:J359, 0), 'Raw Data'!P359-'Raw Data'!O359&gt;3), 'Raw Data'!J359, 0))</f>
        <v/>
      </c>
      <c r="J366">
        <f>IF(ISBLANK('Raw Data'!J359), 0, IF(AND(3=MATCH(LARGE('Raw Data'!G359:J359, 3), 'Raw Data'!G359:J359, 0), 'Raw Data'!O359-'Raw Data'!P359&gt;3), 'Raw Data'!I359, 0))</f>
        <v/>
      </c>
      <c r="K366">
        <f>IF(ISBLANK('Raw Data'!J359), 0, IF(AND(2=MATCH(LARGE('Raw Data'!G359:J359, 3), 'Raw Data'!G359:J359, 0), AND('Raw Data'!P359-'Raw Data'!O359&lt;4, 'Raw Data'!P359-'Raw Data'!O359&gt;0)), 'Raw Data'!H359, 0))</f>
        <v/>
      </c>
      <c r="L366">
        <f>IF(ISBLANK('Raw Data'!J359), 0, IF(AND(1=MATCH(LARGE('Raw Data'!G359:J359, 3), 'Raw Data'!G359:J359, 0), AND('Raw Data'!O359-'Raw Data'!P359&lt;4, 'Raw Data'!O359-'Raw Data'!P359&gt;0)), 'Raw Data'!G359, 0))</f>
        <v/>
      </c>
      <c r="M366">
        <f>IF(ISBLANK('Raw Data'!J359), 0, IF(AND(4=MATCH(LARGE('Raw Data'!G359:J359, 2), 'Raw Data'!G359:J359, 0), 'Raw Data'!P359-'Raw Data'!O359&gt;3), 'Raw Data'!J359, 0))</f>
        <v/>
      </c>
      <c r="N366">
        <f>IF(ISBLANK('Raw Data'!J359), 0, IF(AND(3=MATCH(LARGE('Raw Data'!G359:J359, 2), 'Raw Data'!G359:J359, 0), 'Raw Data'!O359-'Raw Data'!P359&gt;3), 'Raw Data'!I359, 0))</f>
        <v/>
      </c>
      <c r="O366">
        <f>IF(ISBLANK('Raw Data'!J359), 0, IF(AND(2=MATCH(LARGE('Raw Data'!G359:J359, 2), 'Raw Data'!G359:J359, 0), AND('Raw Data'!P359-'Raw Data'!O359&lt;4, 'Raw Data'!P359-'Raw Data'!O359&gt;0)), 'Raw Data'!H359, 0))</f>
        <v/>
      </c>
      <c r="P366">
        <f>IF(ISBLANK('Raw Data'!J359), 0, IF(AND(1=MATCH(LARGE('Raw Data'!G359:J359, 2), 'Raw Data'!G359:J359, 0), AND('Raw Data'!O359-'Raw Data'!P359&lt;4, 'Raw Data'!O359-'Raw Data'!P359&gt;0)), 'Raw Data'!G359, 0))</f>
        <v/>
      </c>
      <c r="Q366">
        <f>IF(ISBLANK('Raw Data'!J359), 0, IF(AND(4=MATCH(LARGE('Raw Data'!G359:J359, 1), 'Raw Data'!G359:J359, 0), 'Raw Data'!P359-'Raw Data'!O359&gt;3), 'Raw Data'!J359, 0))</f>
        <v/>
      </c>
      <c r="R366">
        <f>IF(ISBLANK('Raw Data'!J359), 0, IF(AND(3=MATCH(LARGE('Raw Data'!G359:J359, 1), 'Raw Data'!G359:J359, 0), 'Raw Data'!O359-'Raw Data'!P359&gt;3), 'Raw Data'!I359, 0))</f>
        <v/>
      </c>
      <c r="S366">
        <f>IF(AND('Raw Data'!P359-'Raw Data'!O359&gt;4, 'Raw Data'!F359&lt;'Raw Data'!C359), 'Raw Data'!J359, 0)</f>
        <v/>
      </c>
      <c r="T366">
        <f>IF(AND('Raw Data'!O359-'Raw Data'!P359&gt;4, 'Raw Data'!F359&gt;'Raw Data'!C359), 'Raw Data'!I359, 0)</f>
        <v/>
      </c>
      <c r="U366">
        <f>IF(AND('Raw Data'!P359-'Raw Data'!O359&lt;3, 'Raw Data'!P359&gt;'Raw Data'!O359, 'Raw Data'!F359&lt;'Raw Data'!C359), 'Raw Data'!H359, 0)</f>
        <v/>
      </c>
      <c r="V366">
        <f>IF(AND('Raw Data'!P359-'Raw Data'!O359&lt;3, 'Raw Data'!P359&gt;'Raw Data'!O359, 'Raw Data'!F359&gt;'Raw Data'!C359), 'Raw Data'!G359, 0)</f>
        <v/>
      </c>
    </row>
    <row r="367">
      <c r="A367">
        <f>IF(AND('Raw Data'!F360&lt;'Raw Data'!C360, 'Raw Data'!P360&gt;'Raw Data'!O360, 'Raw Data'!P360-'Raw Data'!O360&gt;3), 'Raw Data'!J360, 0)</f>
        <v/>
      </c>
      <c r="B367">
        <f>IF(AND('Raw Data'!C360&lt;'Raw Data'!F360, 'Raw Data'!O360&gt;'Raw Data'!P360, 'Raw Data'!O360-'Raw Data'!P360&gt;3), 'Raw Data'!I360, 0)</f>
        <v/>
      </c>
      <c r="C367">
        <f>IF(AND('Raw Data'!F360&lt;'Raw Data'!C360, 'Raw Data'!P360&gt;'Raw Data'!O360, 'Raw Data'!P360-'Raw Data'!O360&lt;4), 'Raw Data'!H360, 0)</f>
        <v/>
      </c>
      <c r="D367">
        <f>IF(AND('Raw Data'!C360&lt;'Raw Data'!F360, 'Raw Data'!O360&gt;'Raw Data'!P360, 'Raw Data'!O360-'Raw Data'!P360&lt;4), 'Raw Data'!G360, 0)</f>
        <v/>
      </c>
      <c r="E367">
        <f>IF(ISBLANK('Raw Data'!J360), 0, IF(AND(4=MATCH(LARGE('Raw Data'!G360:J360, 4), 'Raw Data'!G360:J360, 0), 'Raw Data'!P360-'Raw Data'!O360&gt;3), 'Raw Data'!J360, 0))</f>
        <v/>
      </c>
      <c r="F367">
        <f>IF(ISBLANK('Raw Data'!J360), 0, IF(AND(3=MATCH(LARGE('Raw Data'!G360:J360, 4), 'Raw Data'!G360:J360, 0), 'Raw Data'!O360-'Raw Data'!P360&gt;3), 'Raw Data'!I360, 0))</f>
        <v/>
      </c>
      <c r="G367">
        <f>IF(ISBLANK('Raw Data'!J360), 0, IF(AND(2=MATCH(LARGE('Raw Data'!G360:J360, 4), 'Raw Data'!G360:J360, 0), AND('Raw Data'!P360-'Raw Data'!O360&lt;4, 'Raw Data'!P360-'Raw Data'!O360&gt;0)), 'Raw Data'!H360, 0))</f>
        <v/>
      </c>
      <c r="H367">
        <f>IF(ISBLANK('Raw Data'!J360), 0, IF(AND(1=MATCH(LARGE('Raw Data'!G360:J360, 4), 'Raw Data'!G360:J360, 0), AND('Raw Data'!O360-'Raw Data'!P360&lt;4, 'Raw Data'!O360-'Raw Data'!P360&gt;0)), 'Raw Data'!G360, 0))</f>
        <v/>
      </c>
      <c r="I367">
        <f>IF(ISBLANK('Raw Data'!J360), 0, IF(AND(4=MATCH(LARGE('Raw Data'!G360:J360, 3), 'Raw Data'!G360:J360, 0), 'Raw Data'!P360-'Raw Data'!O360&gt;3), 'Raw Data'!J360, 0))</f>
        <v/>
      </c>
      <c r="J367">
        <f>IF(ISBLANK('Raw Data'!J360), 0, IF(AND(3=MATCH(LARGE('Raw Data'!G360:J360, 3), 'Raw Data'!G360:J360, 0), 'Raw Data'!O360-'Raw Data'!P360&gt;3), 'Raw Data'!I360, 0))</f>
        <v/>
      </c>
      <c r="K367">
        <f>IF(ISBLANK('Raw Data'!J360), 0, IF(AND(2=MATCH(LARGE('Raw Data'!G360:J360, 3), 'Raw Data'!G360:J360, 0), AND('Raw Data'!P360-'Raw Data'!O360&lt;4, 'Raw Data'!P360-'Raw Data'!O360&gt;0)), 'Raw Data'!H360, 0))</f>
        <v/>
      </c>
      <c r="L367">
        <f>IF(ISBLANK('Raw Data'!J360), 0, IF(AND(1=MATCH(LARGE('Raw Data'!G360:J360, 3), 'Raw Data'!G360:J360, 0), AND('Raw Data'!O360-'Raw Data'!P360&lt;4, 'Raw Data'!O360-'Raw Data'!P360&gt;0)), 'Raw Data'!G360, 0))</f>
        <v/>
      </c>
      <c r="M367">
        <f>IF(ISBLANK('Raw Data'!J360), 0, IF(AND(4=MATCH(LARGE('Raw Data'!G360:J360, 2), 'Raw Data'!G360:J360, 0), 'Raw Data'!P360-'Raw Data'!O360&gt;3), 'Raw Data'!J360, 0))</f>
        <v/>
      </c>
      <c r="N367">
        <f>IF(ISBLANK('Raw Data'!J360), 0, IF(AND(3=MATCH(LARGE('Raw Data'!G360:J360, 2), 'Raw Data'!G360:J360, 0), 'Raw Data'!O360-'Raw Data'!P360&gt;3), 'Raw Data'!I360, 0))</f>
        <v/>
      </c>
      <c r="O367">
        <f>IF(ISBLANK('Raw Data'!J360), 0, IF(AND(2=MATCH(LARGE('Raw Data'!G360:J360, 2), 'Raw Data'!G360:J360, 0), AND('Raw Data'!P360-'Raw Data'!O360&lt;4, 'Raw Data'!P360-'Raw Data'!O360&gt;0)), 'Raw Data'!H360, 0))</f>
        <v/>
      </c>
      <c r="P367">
        <f>IF(ISBLANK('Raw Data'!J360), 0, IF(AND(1=MATCH(LARGE('Raw Data'!G360:J360, 2), 'Raw Data'!G360:J360, 0), AND('Raw Data'!O360-'Raw Data'!P360&lt;4, 'Raw Data'!O360-'Raw Data'!P360&gt;0)), 'Raw Data'!G360, 0))</f>
        <v/>
      </c>
      <c r="Q367">
        <f>IF(ISBLANK('Raw Data'!J360), 0, IF(AND(4=MATCH(LARGE('Raw Data'!G360:J360, 1), 'Raw Data'!G360:J360, 0), 'Raw Data'!P360-'Raw Data'!O360&gt;3), 'Raw Data'!J360, 0))</f>
        <v/>
      </c>
      <c r="R367">
        <f>IF(ISBLANK('Raw Data'!J360), 0, IF(AND(3=MATCH(LARGE('Raw Data'!G360:J360, 1), 'Raw Data'!G360:J360, 0), 'Raw Data'!O360-'Raw Data'!P360&gt;3), 'Raw Data'!I360, 0))</f>
        <v/>
      </c>
      <c r="S367">
        <f>IF(AND('Raw Data'!P360-'Raw Data'!O360&gt;4, 'Raw Data'!F360&lt;'Raw Data'!C360), 'Raw Data'!J360, 0)</f>
        <v/>
      </c>
      <c r="T367">
        <f>IF(AND('Raw Data'!O360-'Raw Data'!P360&gt;4, 'Raw Data'!F360&gt;'Raw Data'!C360), 'Raw Data'!I360, 0)</f>
        <v/>
      </c>
      <c r="U367">
        <f>IF(AND('Raw Data'!P360-'Raw Data'!O360&lt;3, 'Raw Data'!P360&gt;'Raw Data'!O360, 'Raw Data'!F360&lt;'Raw Data'!C360), 'Raw Data'!H360, 0)</f>
        <v/>
      </c>
      <c r="V367">
        <f>IF(AND('Raw Data'!P360-'Raw Data'!O360&lt;3, 'Raw Data'!P360&gt;'Raw Data'!O360, 'Raw Data'!F360&gt;'Raw Data'!C360), 'Raw Data'!G360, 0)</f>
        <v/>
      </c>
    </row>
    <row r="368">
      <c r="A368">
        <f>IF(AND('Raw Data'!F361&lt;'Raw Data'!C361, 'Raw Data'!P361&gt;'Raw Data'!O361, 'Raw Data'!P361-'Raw Data'!O361&gt;3), 'Raw Data'!J361, 0)</f>
        <v/>
      </c>
      <c r="B368">
        <f>IF(AND('Raw Data'!C361&lt;'Raw Data'!F361, 'Raw Data'!O361&gt;'Raw Data'!P361, 'Raw Data'!O361-'Raw Data'!P361&gt;3), 'Raw Data'!I361, 0)</f>
        <v/>
      </c>
      <c r="C368">
        <f>IF(AND('Raw Data'!F361&lt;'Raw Data'!C361, 'Raw Data'!P361&gt;'Raw Data'!O361, 'Raw Data'!P361-'Raw Data'!O361&lt;4), 'Raw Data'!H361, 0)</f>
        <v/>
      </c>
      <c r="D368">
        <f>IF(AND('Raw Data'!C361&lt;'Raw Data'!F361, 'Raw Data'!O361&gt;'Raw Data'!P361, 'Raw Data'!O361-'Raw Data'!P361&lt;4), 'Raw Data'!G361, 0)</f>
        <v/>
      </c>
      <c r="E368">
        <f>IF(ISBLANK('Raw Data'!J361), 0, IF(AND(4=MATCH(LARGE('Raw Data'!G361:J361, 4), 'Raw Data'!G361:J361, 0), 'Raw Data'!P361-'Raw Data'!O361&gt;3), 'Raw Data'!J361, 0))</f>
        <v/>
      </c>
      <c r="F368">
        <f>IF(ISBLANK('Raw Data'!J361), 0, IF(AND(3=MATCH(LARGE('Raw Data'!G361:J361, 4), 'Raw Data'!G361:J361, 0), 'Raw Data'!O361-'Raw Data'!P361&gt;3), 'Raw Data'!I361, 0))</f>
        <v/>
      </c>
      <c r="G368">
        <f>IF(ISBLANK('Raw Data'!J361), 0, IF(AND(2=MATCH(LARGE('Raw Data'!G361:J361, 4), 'Raw Data'!G361:J361, 0), AND('Raw Data'!P361-'Raw Data'!O361&lt;4, 'Raw Data'!P361-'Raw Data'!O361&gt;0)), 'Raw Data'!H361, 0))</f>
        <v/>
      </c>
      <c r="H368">
        <f>IF(ISBLANK('Raw Data'!J361), 0, IF(AND(1=MATCH(LARGE('Raw Data'!G361:J361, 4), 'Raw Data'!G361:J361, 0), AND('Raw Data'!O361-'Raw Data'!P361&lt;4, 'Raw Data'!O361-'Raw Data'!P361&gt;0)), 'Raw Data'!G361, 0))</f>
        <v/>
      </c>
      <c r="I368">
        <f>IF(ISBLANK('Raw Data'!J361), 0, IF(AND(4=MATCH(LARGE('Raw Data'!G361:J361, 3), 'Raw Data'!G361:J361, 0), 'Raw Data'!P361-'Raw Data'!O361&gt;3), 'Raw Data'!J361, 0))</f>
        <v/>
      </c>
      <c r="J368">
        <f>IF(ISBLANK('Raw Data'!J361), 0, IF(AND(3=MATCH(LARGE('Raw Data'!G361:J361, 3), 'Raw Data'!G361:J361, 0), 'Raw Data'!O361-'Raw Data'!P361&gt;3), 'Raw Data'!I361, 0))</f>
        <v/>
      </c>
      <c r="K368">
        <f>IF(ISBLANK('Raw Data'!J361), 0, IF(AND(2=MATCH(LARGE('Raw Data'!G361:J361, 3), 'Raw Data'!G361:J361, 0), AND('Raw Data'!P361-'Raw Data'!O361&lt;4, 'Raw Data'!P361-'Raw Data'!O361&gt;0)), 'Raw Data'!H361, 0))</f>
        <v/>
      </c>
      <c r="L368">
        <f>IF(ISBLANK('Raw Data'!J361), 0, IF(AND(1=MATCH(LARGE('Raw Data'!G361:J361, 3), 'Raw Data'!G361:J361, 0), AND('Raw Data'!O361-'Raw Data'!P361&lt;4, 'Raw Data'!O361-'Raw Data'!P361&gt;0)), 'Raw Data'!G361, 0))</f>
        <v/>
      </c>
      <c r="M368">
        <f>IF(ISBLANK('Raw Data'!J361), 0, IF(AND(4=MATCH(LARGE('Raw Data'!G361:J361, 2), 'Raw Data'!G361:J361, 0), 'Raw Data'!P361-'Raw Data'!O361&gt;3), 'Raw Data'!J361, 0))</f>
        <v/>
      </c>
      <c r="N368">
        <f>IF(ISBLANK('Raw Data'!J361), 0, IF(AND(3=MATCH(LARGE('Raw Data'!G361:J361, 2), 'Raw Data'!G361:J361, 0), 'Raw Data'!O361-'Raw Data'!P361&gt;3), 'Raw Data'!I361, 0))</f>
        <v/>
      </c>
      <c r="O368">
        <f>IF(ISBLANK('Raw Data'!J361), 0, IF(AND(2=MATCH(LARGE('Raw Data'!G361:J361, 2), 'Raw Data'!G361:J361, 0), AND('Raw Data'!P361-'Raw Data'!O361&lt;4, 'Raw Data'!P361-'Raw Data'!O361&gt;0)), 'Raw Data'!H361, 0))</f>
        <v/>
      </c>
      <c r="P368">
        <f>IF(ISBLANK('Raw Data'!J361), 0, IF(AND(1=MATCH(LARGE('Raw Data'!G361:J361, 2), 'Raw Data'!G361:J361, 0), AND('Raw Data'!O361-'Raw Data'!P361&lt;4, 'Raw Data'!O361-'Raw Data'!P361&gt;0)), 'Raw Data'!G361, 0))</f>
        <v/>
      </c>
      <c r="Q368">
        <f>IF(ISBLANK('Raw Data'!J361), 0, IF(AND(4=MATCH(LARGE('Raw Data'!G361:J361, 1), 'Raw Data'!G361:J361, 0), 'Raw Data'!P361-'Raw Data'!O361&gt;3), 'Raw Data'!J361, 0))</f>
        <v/>
      </c>
      <c r="R368">
        <f>IF(ISBLANK('Raw Data'!J361), 0, IF(AND(3=MATCH(LARGE('Raw Data'!G361:J361, 1), 'Raw Data'!G361:J361, 0), 'Raw Data'!O361-'Raw Data'!P361&gt;3), 'Raw Data'!I361, 0))</f>
        <v/>
      </c>
      <c r="S368">
        <f>IF(AND('Raw Data'!P361-'Raw Data'!O361&gt;4, 'Raw Data'!F361&lt;'Raw Data'!C361), 'Raw Data'!J361, 0)</f>
        <v/>
      </c>
      <c r="T368">
        <f>IF(AND('Raw Data'!O361-'Raw Data'!P361&gt;4, 'Raw Data'!F361&gt;'Raw Data'!C361), 'Raw Data'!I361, 0)</f>
        <v/>
      </c>
      <c r="U368">
        <f>IF(AND('Raw Data'!P361-'Raw Data'!O361&lt;3, 'Raw Data'!P361&gt;'Raw Data'!O361, 'Raw Data'!F361&lt;'Raw Data'!C361), 'Raw Data'!H361, 0)</f>
        <v/>
      </c>
      <c r="V368">
        <f>IF(AND('Raw Data'!P361-'Raw Data'!O361&lt;3, 'Raw Data'!P361&gt;'Raw Data'!O361, 'Raw Data'!F361&gt;'Raw Data'!C361), 'Raw Data'!G361, 0)</f>
        <v/>
      </c>
    </row>
    <row r="369">
      <c r="A369">
        <f>IF(AND('Raw Data'!F362&lt;'Raw Data'!C362, 'Raw Data'!P362&gt;'Raw Data'!O362, 'Raw Data'!P362-'Raw Data'!O362&gt;3), 'Raw Data'!J362, 0)</f>
        <v/>
      </c>
      <c r="B369">
        <f>IF(AND('Raw Data'!C362&lt;'Raw Data'!F362, 'Raw Data'!O362&gt;'Raw Data'!P362, 'Raw Data'!O362-'Raw Data'!P362&gt;3), 'Raw Data'!I362, 0)</f>
        <v/>
      </c>
      <c r="C369">
        <f>IF(AND('Raw Data'!F362&lt;'Raw Data'!C362, 'Raw Data'!P362&gt;'Raw Data'!O362, 'Raw Data'!P362-'Raw Data'!O362&lt;4), 'Raw Data'!H362, 0)</f>
        <v/>
      </c>
      <c r="D369">
        <f>IF(AND('Raw Data'!C362&lt;'Raw Data'!F362, 'Raw Data'!O362&gt;'Raw Data'!P362, 'Raw Data'!O362-'Raw Data'!P362&lt;4), 'Raw Data'!G362, 0)</f>
        <v/>
      </c>
      <c r="E369">
        <f>IF(ISBLANK('Raw Data'!J362), 0, IF(AND(4=MATCH(LARGE('Raw Data'!G362:J362, 4), 'Raw Data'!G362:J362, 0), 'Raw Data'!P362-'Raw Data'!O362&gt;3), 'Raw Data'!J362, 0))</f>
        <v/>
      </c>
      <c r="F369">
        <f>IF(ISBLANK('Raw Data'!J362), 0, IF(AND(3=MATCH(LARGE('Raw Data'!G362:J362, 4), 'Raw Data'!G362:J362, 0), 'Raw Data'!O362-'Raw Data'!P362&gt;3), 'Raw Data'!I362, 0))</f>
        <v/>
      </c>
      <c r="G369">
        <f>IF(ISBLANK('Raw Data'!J362), 0, IF(AND(2=MATCH(LARGE('Raw Data'!G362:J362, 4), 'Raw Data'!G362:J362, 0), AND('Raw Data'!P362-'Raw Data'!O362&lt;4, 'Raw Data'!P362-'Raw Data'!O362&gt;0)), 'Raw Data'!H362, 0))</f>
        <v/>
      </c>
      <c r="H369">
        <f>IF(ISBLANK('Raw Data'!J362), 0, IF(AND(1=MATCH(LARGE('Raw Data'!G362:J362, 4), 'Raw Data'!G362:J362, 0), AND('Raw Data'!O362-'Raw Data'!P362&lt;4, 'Raw Data'!O362-'Raw Data'!P362&gt;0)), 'Raw Data'!G362, 0))</f>
        <v/>
      </c>
      <c r="I369">
        <f>IF(ISBLANK('Raw Data'!J362), 0, IF(AND(4=MATCH(LARGE('Raw Data'!G362:J362, 3), 'Raw Data'!G362:J362, 0), 'Raw Data'!P362-'Raw Data'!O362&gt;3), 'Raw Data'!J362, 0))</f>
        <v/>
      </c>
      <c r="J369">
        <f>IF(ISBLANK('Raw Data'!J362), 0, IF(AND(3=MATCH(LARGE('Raw Data'!G362:J362, 3), 'Raw Data'!G362:J362, 0), 'Raw Data'!O362-'Raw Data'!P362&gt;3), 'Raw Data'!I362, 0))</f>
        <v/>
      </c>
      <c r="K369">
        <f>IF(ISBLANK('Raw Data'!J362), 0, IF(AND(2=MATCH(LARGE('Raw Data'!G362:J362, 3), 'Raw Data'!G362:J362, 0), AND('Raw Data'!P362-'Raw Data'!O362&lt;4, 'Raw Data'!P362-'Raw Data'!O362&gt;0)), 'Raw Data'!H362, 0))</f>
        <v/>
      </c>
      <c r="L369">
        <f>IF(ISBLANK('Raw Data'!J362), 0, IF(AND(1=MATCH(LARGE('Raw Data'!G362:J362, 3), 'Raw Data'!G362:J362, 0), AND('Raw Data'!O362-'Raw Data'!P362&lt;4, 'Raw Data'!O362-'Raw Data'!P362&gt;0)), 'Raw Data'!G362, 0))</f>
        <v/>
      </c>
      <c r="M369">
        <f>IF(ISBLANK('Raw Data'!J362), 0, IF(AND(4=MATCH(LARGE('Raw Data'!G362:J362, 2), 'Raw Data'!G362:J362, 0), 'Raw Data'!P362-'Raw Data'!O362&gt;3), 'Raw Data'!J362, 0))</f>
        <v/>
      </c>
      <c r="N369">
        <f>IF(ISBLANK('Raw Data'!J362), 0, IF(AND(3=MATCH(LARGE('Raw Data'!G362:J362, 2), 'Raw Data'!G362:J362, 0), 'Raw Data'!O362-'Raw Data'!P362&gt;3), 'Raw Data'!I362, 0))</f>
        <v/>
      </c>
      <c r="O369">
        <f>IF(ISBLANK('Raw Data'!J362), 0, IF(AND(2=MATCH(LARGE('Raw Data'!G362:J362, 2), 'Raw Data'!G362:J362, 0), AND('Raw Data'!P362-'Raw Data'!O362&lt;4, 'Raw Data'!P362-'Raw Data'!O362&gt;0)), 'Raw Data'!H362, 0))</f>
        <v/>
      </c>
      <c r="P369">
        <f>IF(ISBLANK('Raw Data'!J362), 0, IF(AND(1=MATCH(LARGE('Raw Data'!G362:J362, 2), 'Raw Data'!G362:J362, 0), AND('Raw Data'!O362-'Raw Data'!P362&lt;4, 'Raw Data'!O362-'Raw Data'!P362&gt;0)), 'Raw Data'!G362, 0))</f>
        <v/>
      </c>
      <c r="Q369">
        <f>IF(ISBLANK('Raw Data'!J362), 0, IF(AND(4=MATCH(LARGE('Raw Data'!G362:J362, 1), 'Raw Data'!G362:J362, 0), 'Raw Data'!P362-'Raw Data'!O362&gt;3), 'Raw Data'!J362, 0))</f>
        <v/>
      </c>
      <c r="R369">
        <f>IF(ISBLANK('Raw Data'!J362), 0, IF(AND(3=MATCH(LARGE('Raw Data'!G362:J362, 1), 'Raw Data'!G362:J362, 0), 'Raw Data'!O362-'Raw Data'!P362&gt;3), 'Raw Data'!I362, 0))</f>
        <v/>
      </c>
      <c r="S369">
        <f>IF(AND('Raw Data'!P362-'Raw Data'!O362&gt;4, 'Raw Data'!F362&lt;'Raw Data'!C362), 'Raw Data'!J362, 0)</f>
        <v/>
      </c>
      <c r="T369">
        <f>IF(AND('Raw Data'!O362-'Raw Data'!P362&gt;4, 'Raw Data'!F362&gt;'Raw Data'!C362), 'Raw Data'!I362, 0)</f>
        <v/>
      </c>
      <c r="U369">
        <f>IF(AND('Raw Data'!P362-'Raw Data'!O362&lt;3, 'Raw Data'!P362&gt;'Raw Data'!O362, 'Raw Data'!F362&lt;'Raw Data'!C362), 'Raw Data'!H362, 0)</f>
        <v/>
      </c>
      <c r="V369">
        <f>IF(AND('Raw Data'!P362-'Raw Data'!O362&lt;3, 'Raw Data'!P362&gt;'Raw Data'!O362, 'Raw Data'!F362&gt;'Raw Data'!C362), 'Raw Data'!G362, 0)</f>
        <v/>
      </c>
    </row>
    <row r="370">
      <c r="A370">
        <f>IF(AND('Raw Data'!F363&lt;'Raw Data'!C363, 'Raw Data'!P363&gt;'Raw Data'!O363, 'Raw Data'!P363-'Raw Data'!O363&gt;3), 'Raw Data'!J363, 0)</f>
        <v/>
      </c>
      <c r="B370">
        <f>IF(AND('Raw Data'!C363&lt;'Raw Data'!F363, 'Raw Data'!O363&gt;'Raw Data'!P363, 'Raw Data'!O363-'Raw Data'!P363&gt;3), 'Raw Data'!I363, 0)</f>
        <v/>
      </c>
      <c r="C370">
        <f>IF(AND('Raw Data'!F363&lt;'Raw Data'!C363, 'Raw Data'!P363&gt;'Raw Data'!O363, 'Raw Data'!P363-'Raw Data'!O363&lt;4), 'Raw Data'!H363, 0)</f>
        <v/>
      </c>
      <c r="D370">
        <f>IF(AND('Raw Data'!C363&lt;'Raw Data'!F363, 'Raw Data'!O363&gt;'Raw Data'!P363, 'Raw Data'!O363-'Raw Data'!P363&lt;4), 'Raw Data'!G363, 0)</f>
        <v/>
      </c>
      <c r="E370">
        <f>IF(ISBLANK('Raw Data'!J363), 0, IF(AND(4=MATCH(LARGE('Raw Data'!G363:J363, 4), 'Raw Data'!G363:J363, 0), 'Raw Data'!P363-'Raw Data'!O363&gt;3), 'Raw Data'!J363, 0))</f>
        <v/>
      </c>
      <c r="F370">
        <f>IF(ISBLANK('Raw Data'!J363), 0, IF(AND(3=MATCH(LARGE('Raw Data'!G363:J363, 4), 'Raw Data'!G363:J363, 0), 'Raw Data'!O363-'Raw Data'!P363&gt;3), 'Raw Data'!I363, 0))</f>
        <v/>
      </c>
      <c r="G370">
        <f>IF(ISBLANK('Raw Data'!J363), 0, IF(AND(2=MATCH(LARGE('Raw Data'!G363:J363, 4), 'Raw Data'!G363:J363, 0), AND('Raw Data'!P363-'Raw Data'!O363&lt;4, 'Raw Data'!P363-'Raw Data'!O363&gt;0)), 'Raw Data'!H363, 0))</f>
        <v/>
      </c>
      <c r="H370">
        <f>IF(ISBLANK('Raw Data'!J363), 0, IF(AND(1=MATCH(LARGE('Raw Data'!G363:J363, 4), 'Raw Data'!G363:J363, 0), AND('Raw Data'!O363-'Raw Data'!P363&lt;4, 'Raw Data'!O363-'Raw Data'!P363&gt;0)), 'Raw Data'!G363, 0))</f>
        <v/>
      </c>
      <c r="I370">
        <f>IF(ISBLANK('Raw Data'!J363), 0, IF(AND(4=MATCH(LARGE('Raw Data'!G363:J363, 3), 'Raw Data'!G363:J363, 0), 'Raw Data'!P363-'Raw Data'!O363&gt;3), 'Raw Data'!J363, 0))</f>
        <v/>
      </c>
      <c r="J370">
        <f>IF(ISBLANK('Raw Data'!J363), 0, IF(AND(3=MATCH(LARGE('Raw Data'!G363:J363, 3), 'Raw Data'!G363:J363, 0), 'Raw Data'!O363-'Raw Data'!P363&gt;3), 'Raw Data'!I363, 0))</f>
        <v/>
      </c>
      <c r="K370">
        <f>IF(ISBLANK('Raw Data'!J363), 0, IF(AND(2=MATCH(LARGE('Raw Data'!G363:J363, 3), 'Raw Data'!G363:J363, 0), AND('Raw Data'!P363-'Raw Data'!O363&lt;4, 'Raw Data'!P363-'Raw Data'!O363&gt;0)), 'Raw Data'!H363, 0))</f>
        <v/>
      </c>
      <c r="L370">
        <f>IF(ISBLANK('Raw Data'!J363), 0, IF(AND(1=MATCH(LARGE('Raw Data'!G363:J363, 3), 'Raw Data'!G363:J363, 0), AND('Raw Data'!O363-'Raw Data'!P363&lt;4, 'Raw Data'!O363-'Raw Data'!P363&gt;0)), 'Raw Data'!G363, 0))</f>
        <v/>
      </c>
      <c r="M370">
        <f>IF(ISBLANK('Raw Data'!J363), 0, IF(AND(4=MATCH(LARGE('Raw Data'!G363:J363, 2), 'Raw Data'!G363:J363, 0), 'Raw Data'!P363-'Raw Data'!O363&gt;3), 'Raw Data'!J363, 0))</f>
        <v/>
      </c>
      <c r="N370">
        <f>IF(ISBLANK('Raw Data'!J363), 0, IF(AND(3=MATCH(LARGE('Raw Data'!G363:J363, 2), 'Raw Data'!G363:J363, 0), 'Raw Data'!O363-'Raw Data'!P363&gt;3), 'Raw Data'!I363, 0))</f>
        <v/>
      </c>
      <c r="O370">
        <f>IF(ISBLANK('Raw Data'!J363), 0, IF(AND(2=MATCH(LARGE('Raw Data'!G363:J363, 2), 'Raw Data'!G363:J363, 0), AND('Raw Data'!P363-'Raw Data'!O363&lt;4, 'Raw Data'!P363-'Raw Data'!O363&gt;0)), 'Raw Data'!H363, 0))</f>
        <v/>
      </c>
      <c r="P370">
        <f>IF(ISBLANK('Raw Data'!J363), 0, IF(AND(1=MATCH(LARGE('Raw Data'!G363:J363, 2), 'Raw Data'!G363:J363, 0), AND('Raw Data'!O363-'Raw Data'!P363&lt;4, 'Raw Data'!O363-'Raw Data'!P363&gt;0)), 'Raw Data'!G363, 0))</f>
        <v/>
      </c>
      <c r="Q370">
        <f>IF(ISBLANK('Raw Data'!J363), 0, IF(AND(4=MATCH(LARGE('Raw Data'!G363:J363, 1), 'Raw Data'!G363:J363, 0), 'Raw Data'!P363-'Raw Data'!O363&gt;3), 'Raw Data'!J363, 0))</f>
        <v/>
      </c>
      <c r="R370">
        <f>IF(ISBLANK('Raw Data'!J363), 0, IF(AND(3=MATCH(LARGE('Raw Data'!G363:J363, 1), 'Raw Data'!G363:J363, 0), 'Raw Data'!O363-'Raw Data'!P363&gt;3), 'Raw Data'!I363, 0))</f>
        <v/>
      </c>
      <c r="S370">
        <f>IF(AND('Raw Data'!P363-'Raw Data'!O363&gt;4, 'Raw Data'!F363&lt;'Raw Data'!C363), 'Raw Data'!J363, 0)</f>
        <v/>
      </c>
      <c r="T370">
        <f>IF(AND('Raw Data'!O363-'Raw Data'!P363&gt;4, 'Raw Data'!F363&gt;'Raw Data'!C363), 'Raw Data'!I363, 0)</f>
        <v/>
      </c>
      <c r="U370">
        <f>IF(AND('Raw Data'!P363-'Raw Data'!O363&lt;3, 'Raw Data'!P363&gt;'Raw Data'!O363, 'Raw Data'!F363&lt;'Raw Data'!C363), 'Raw Data'!H363, 0)</f>
        <v/>
      </c>
      <c r="V370">
        <f>IF(AND('Raw Data'!P363-'Raw Data'!O363&lt;3, 'Raw Data'!P363&gt;'Raw Data'!O363, 'Raw Data'!F363&gt;'Raw Data'!C363), 'Raw Data'!G363, 0)</f>
        <v/>
      </c>
    </row>
    <row r="371">
      <c r="A371">
        <f>IF(AND('Raw Data'!F364&lt;'Raw Data'!C364, 'Raw Data'!P364&gt;'Raw Data'!O364, 'Raw Data'!P364-'Raw Data'!O364&gt;3), 'Raw Data'!J364, 0)</f>
        <v/>
      </c>
      <c r="B371">
        <f>IF(AND('Raw Data'!C364&lt;'Raw Data'!F364, 'Raw Data'!O364&gt;'Raw Data'!P364, 'Raw Data'!O364-'Raw Data'!P364&gt;3), 'Raw Data'!I364, 0)</f>
        <v/>
      </c>
      <c r="C371">
        <f>IF(AND('Raw Data'!F364&lt;'Raw Data'!C364, 'Raw Data'!P364&gt;'Raw Data'!O364, 'Raw Data'!P364-'Raw Data'!O364&lt;4), 'Raw Data'!H364, 0)</f>
        <v/>
      </c>
      <c r="D371">
        <f>IF(AND('Raw Data'!C364&lt;'Raw Data'!F364, 'Raw Data'!O364&gt;'Raw Data'!P364, 'Raw Data'!O364-'Raw Data'!P364&lt;4), 'Raw Data'!G364, 0)</f>
        <v/>
      </c>
      <c r="E371">
        <f>IF(ISBLANK('Raw Data'!J364), 0, IF(AND(4=MATCH(LARGE('Raw Data'!G364:J364, 4), 'Raw Data'!G364:J364, 0), 'Raw Data'!P364-'Raw Data'!O364&gt;3), 'Raw Data'!J364, 0))</f>
        <v/>
      </c>
      <c r="F371">
        <f>IF(ISBLANK('Raw Data'!J364), 0, IF(AND(3=MATCH(LARGE('Raw Data'!G364:J364, 4), 'Raw Data'!G364:J364, 0), 'Raw Data'!O364-'Raw Data'!P364&gt;3), 'Raw Data'!I364, 0))</f>
        <v/>
      </c>
      <c r="G371">
        <f>IF(ISBLANK('Raw Data'!J364), 0, IF(AND(2=MATCH(LARGE('Raw Data'!G364:J364, 4), 'Raw Data'!G364:J364, 0), AND('Raw Data'!P364-'Raw Data'!O364&lt;4, 'Raw Data'!P364-'Raw Data'!O364&gt;0)), 'Raw Data'!H364, 0))</f>
        <v/>
      </c>
      <c r="H371">
        <f>IF(ISBLANK('Raw Data'!J364), 0, IF(AND(1=MATCH(LARGE('Raw Data'!G364:J364, 4), 'Raw Data'!G364:J364, 0), AND('Raw Data'!O364-'Raw Data'!P364&lt;4, 'Raw Data'!O364-'Raw Data'!P364&gt;0)), 'Raw Data'!G364, 0))</f>
        <v/>
      </c>
      <c r="I371">
        <f>IF(ISBLANK('Raw Data'!J364), 0, IF(AND(4=MATCH(LARGE('Raw Data'!G364:J364, 3), 'Raw Data'!G364:J364, 0), 'Raw Data'!P364-'Raw Data'!O364&gt;3), 'Raw Data'!J364, 0))</f>
        <v/>
      </c>
      <c r="J371">
        <f>IF(ISBLANK('Raw Data'!J364), 0, IF(AND(3=MATCH(LARGE('Raw Data'!G364:J364, 3), 'Raw Data'!G364:J364, 0), 'Raw Data'!O364-'Raw Data'!P364&gt;3), 'Raw Data'!I364, 0))</f>
        <v/>
      </c>
      <c r="K371">
        <f>IF(ISBLANK('Raw Data'!J364), 0, IF(AND(2=MATCH(LARGE('Raw Data'!G364:J364, 3), 'Raw Data'!G364:J364, 0), AND('Raw Data'!P364-'Raw Data'!O364&lt;4, 'Raw Data'!P364-'Raw Data'!O364&gt;0)), 'Raw Data'!H364, 0))</f>
        <v/>
      </c>
      <c r="L371">
        <f>IF(ISBLANK('Raw Data'!J364), 0, IF(AND(1=MATCH(LARGE('Raw Data'!G364:J364, 3), 'Raw Data'!G364:J364, 0), AND('Raw Data'!O364-'Raw Data'!P364&lt;4, 'Raw Data'!O364-'Raw Data'!P364&gt;0)), 'Raw Data'!G364, 0))</f>
        <v/>
      </c>
      <c r="M371">
        <f>IF(ISBLANK('Raw Data'!J364), 0, IF(AND(4=MATCH(LARGE('Raw Data'!G364:J364, 2), 'Raw Data'!G364:J364, 0), 'Raw Data'!P364-'Raw Data'!O364&gt;3), 'Raw Data'!J364, 0))</f>
        <v/>
      </c>
      <c r="N371">
        <f>IF(ISBLANK('Raw Data'!J364), 0, IF(AND(3=MATCH(LARGE('Raw Data'!G364:J364, 2), 'Raw Data'!G364:J364, 0), 'Raw Data'!O364-'Raw Data'!P364&gt;3), 'Raw Data'!I364, 0))</f>
        <v/>
      </c>
      <c r="O371">
        <f>IF(ISBLANK('Raw Data'!J364), 0, IF(AND(2=MATCH(LARGE('Raw Data'!G364:J364, 2), 'Raw Data'!G364:J364, 0), AND('Raw Data'!P364-'Raw Data'!O364&lt;4, 'Raw Data'!P364-'Raw Data'!O364&gt;0)), 'Raw Data'!H364, 0))</f>
        <v/>
      </c>
      <c r="P371">
        <f>IF(ISBLANK('Raw Data'!J364), 0, IF(AND(1=MATCH(LARGE('Raw Data'!G364:J364, 2), 'Raw Data'!G364:J364, 0), AND('Raw Data'!O364-'Raw Data'!P364&lt;4, 'Raw Data'!O364-'Raw Data'!P364&gt;0)), 'Raw Data'!G364, 0))</f>
        <v/>
      </c>
      <c r="Q371">
        <f>IF(ISBLANK('Raw Data'!J364), 0, IF(AND(4=MATCH(LARGE('Raw Data'!G364:J364, 1), 'Raw Data'!G364:J364, 0), 'Raw Data'!P364-'Raw Data'!O364&gt;3), 'Raw Data'!J364, 0))</f>
        <v/>
      </c>
      <c r="R371">
        <f>IF(ISBLANK('Raw Data'!J364), 0, IF(AND(3=MATCH(LARGE('Raw Data'!G364:J364, 1), 'Raw Data'!G364:J364, 0), 'Raw Data'!O364-'Raw Data'!P364&gt;3), 'Raw Data'!I364, 0))</f>
        <v/>
      </c>
      <c r="S371">
        <f>IF(AND('Raw Data'!P364-'Raw Data'!O364&gt;4, 'Raw Data'!F364&lt;'Raw Data'!C364), 'Raw Data'!J364, 0)</f>
        <v/>
      </c>
      <c r="T371">
        <f>IF(AND('Raw Data'!O364-'Raw Data'!P364&gt;4, 'Raw Data'!F364&gt;'Raw Data'!C364), 'Raw Data'!I364, 0)</f>
        <v/>
      </c>
      <c r="U371">
        <f>IF(AND('Raw Data'!P364-'Raw Data'!O364&lt;3, 'Raw Data'!P364&gt;'Raw Data'!O364, 'Raw Data'!F364&lt;'Raw Data'!C364), 'Raw Data'!H364, 0)</f>
        <v/>
      </c>
      <c r="V371">
        <f>IF(AND('Raw Data'!P364-'Raw Data'!O364&lt;3, 'Raw Data'!P364&gt;'Raw Data'!O364, 'Raw Data'!F364&gt;'Raw Data'!C364), 'Raw Data'!G364, 0)</f>
        <v/>
      </c>
    </row>
    <row r="372">
      <c r="A372">
        <f>IF(AND('Raw Data'!F365&lt;'Raw Data'!C365, 'Raw Data'!P365&gt;'Raw Data'!O365, 'Raw Data'!P365-'Raw Data'!O365&gt;3), 'Raw Data'!J365, 0)</f>
        <v/>
      </c>
      <c r="B372">
        <f>IF(AND('Raw Data'!C365&lt;'Raw Data'!F365, 'Raw Data'!O365&gt;'Raw Data'!P365, 'Raw Data'!O365-'Raw Data'!P365&gt;3), 'Raw Data'!I365, 0)</f>
        <v/>
      </c>
      <c r="C372">
        <f>IF(AND('Raw Data'!F365&lt;'Raw Data'!C365, 'Raw Data'!P365&gt;'Raw Data'!O365, 'Raw Data'!P365-'Raw Data'!O365&lt;4), 'Raw Data'!H365, 0)</f>
        <v/>
      </c>
      <c r="D372">
        <f>IF(AND('Raw Data'!C365&lt;'Raw Data'!F365, 'Raw Data'!O365&gt;'Raw Data'!P365, 'Raw Data'!O365-'Raw Data'!P365&lt;4), 'Raw Data'!G365, 0)</f>
        <v/>
      </c>
      <c r="E372">
        <f>IF(ISBLANK('Raw Data'!J365), 0, IF(AND(4=MATCH(LARGE('Raw Data'!G365:J365, 4), 'Raw Data'!G365:J365, 0), 'Raw Data'!P365-'Raw Data'!O365&gt;3), 'Raw Data'!J365, 0))</f>
        <v/>
      </c>
      <c r="F372">
        <f>IF(ISBLANK('Raw Data'!J365), 0, IF(AND(3=MATCH(LARGE('Raw Data'!G365:J365, 4), 'Raw Data'!G365:J365, 0), 'Raw Data'!O365-'Raw Data'!P365&gt;3), 'Raw Data'!I365, 0))</f>
        <v/>
      </c>
      <c r="G372">
        <f>IF(ISBLANK('Raw Data'!J365), 0, IF(AND(2=MATCH(LARGE('Raw Data'!G365:J365, 4), 'Raw Data'!G365:J365, 0), AND('Raw Data'!P365-'Raw Data'!O365&lt;4, 'Raw Data'!P365-'Raw Data'!O365&gt;0)), 'Raw Data'!H365, 0))</f>
        <v/>
      </c>
      <c r="H372">
        <f>IF(ISBLANK('Raw Data'!J365), 0, IF(AND(1=MATCH(LARGE('Raw Data'!G365:J365, 4), 'Raw Data'!G365:J365, 0), AND('Raw Data'!O365-'Raw Data'!P365&lt;4, 'Raw Data'!O365-'Raw Data'!P365&gt;0)), 'Raw Data'!G365, 0))</f>
        <v/>
      </c>
      <c r="I372">
        <f>IF(ISBLANK('Raw Data'!J365), 0, IF(AND(4=MATCH(LARGE('Raw Data'!G365:J365, 3), 'Raw Data'!G365:J365, 0), 'Raw Data'!P365-'Raw Data'!O365&gt;3), 'Raw Data'!J365, 0))</f>
        <v/>
      </c>
      <c r="J372">
        <f>IF(ISBLANK('Raw Data'!J365), 0, IF(AND(3=MATCH(LARGE('Raw Data'!G365:J365, 3), 'Raw Data'!G365:J365, 0), 'Raw Data'!O365-'Raw Data'!P365&gt;3), 'Raw Data'!I365, 0))</f>
        <v/>
      </c>
      <c r="K372">
        <f>IF(ISBLANK('Raw Data'!J365), 0, IF(AND(2=MATCH(LARGE('Raw Data'!G365:J365, 3), 'Raw Data'!G365:J365, 0), AND('Raw Data'!P365-'Raw Data'!O365&lt;4, 'Raw Data'!P365-'Raw Data'!O365&gt;0)), 'Raw Data'!H365, 0))</f>
        <v/>
      </c>
      <c r="L372">
        <f>IF(ISBLANK('Raw Data'!J365), 0, IF(AND(1=MATCH(LARGE('Raw Data'!G365:J365, 3), 'Raw Data'!G365:J365, 0), AND('Raw Data'!O365-'Raw Data'!P365&lt;4, 'Raw Data'!O365-'Raw Data'!P365&gt;0)), 'Raw Data'!G365, 0))</f>
        <v/>
      </c>
      <c r="M372">
        <f>IF(ISBLANK('Raw Data'!J365), 0, IF(AND(4=MATCH(LARGE('Raw Data'!G365:J365, 2), 'Raw Data'!G365:J365, 0), 'Raw Data'!P365-'Raw Data'!O365&gt;3), 'Raw Data'!J365, 0))</f>
        <v/>
      </c>
      <c r="N372">
        <f>IF(ISBLANK('Raw Data'!J365), 0, IF(AND(3=MATCH(LARGE('Raw Data'!G365:J365, 2), 'Raw Data'!G365:J365, 0), 'Raw Data'!O365-'Raw Data'!P365&gt;3), 'Raw Data'!I365, 0))</f>
        <v/>
      </c>
      <c r="O372">
        <f>IF(ISBLANK('Raw Data'!J365), 0, IF(AND(2=MATCH(LARGE('Raw Data'!G365:J365, 2), 'Raw Data'!G365:J365, 0), AND('Raw Data'!P365-'Raw Data'!O365&lt;4, 'Raw Data'!P365-'Raw Data'!O365&gt;0)), 'Raw Data'!H365, 0))</f>
        <v/>
      </c>
      <c r="P372">
        <f>IF(ISBLANK('Raw Data'!J365), 0, IF(AND(1=MATCH(LARGE('Raw Data'!G365:J365, 2), 'Raw Data'!G365:J365, 0), AND('Raw Data'!O365-'Raw Data'!P365&lt;4, 'Raw Data'!O365-'Raw Data'!P365&gt;0)), 'Raw Data'!G365, 0))</f>
        <v/>
      </c>
      <c r="Q372">
        <f>IF(ISBLANK('Raw Data'!J365), 0, IF(AND(4=MATCH(LARGE('Raw Data'!G365:J365, 1), 'Raw Data'!G365:J365, 0), 'Raw Data'!P365-'Raw Data'!O365&gt;3), 'Raw Data'!J365, 0))</f>
        <v/>
      </c>
      <c r="R372">
        <f>IF(ISBLANK('Raw Data'!J365), 0, IF(AND(3=MATCH(LARGE('Raw Data'!G365:J365, 1), 'Raw Data'!G365:J365, 0), 'Raw Data'!O365-'Raw Data'!P365&gt;3), 'Raw Data'!I365, 0))</f>
        <v/>
      </c>
      <c r="S372">
        <f>IF(AND('Raw Data'!P365-'Raw Data'!O365&gt;4, 'Raw Data'!F365&lt;'Raw Data'!C365), 'Raw Data'!J365, 0)</f>
        <v/>
      </c>
      <c r="T372">
        <f>IF(AND('Raw Data'!O365-'Raw Data'!P365&gt;4, 'Raw Data'!F365&gt;'Raw Data'!C365), 'Raw Data'!I365, 0)</f>
        <v/>
      </c>
      <c r="U372">
        <f>IF(AND('Raw Data'!P365-'Raw Data'!O365&lt;3, 'Raw Data'!P365&gt;'Raw Data'!O365, 'Raw Data'!F365&lt;'Raw Data'!C365), 'Raw Data'!H365, 0)</f>
        <v/>
      </c>
      <c r="V372">
        <f>IF(AND('Raw Data'!P365-'Raw Data'!O365&lt;3, 'Raw Data'!P365&gt;'Raw Data'!O365, 'Raw Data'!F365&gt;'Raw Data'!C365), 'Raw Data'!G365, 0)</f>
        <v/>
      </c>
    </row>
    <row r="373">
      <c r="A373">
        <f>IF(AND('Raw Data'!F366&lt;'Raw Data'!C366, 'Raw Data'!P366&gt;'Raw Data'!O366, 'Raw Data'!P366-'Raw Data'!O366&gt;3), 'Raw Data'!J366, 0)</f>
        <v/>
      </c>
      <c r="B373">
        <f>IF(AND('Raw Data'!C366&lt;'Raw Data'!F366, 'Raw Data'!O366&gt;'Raw Data'!P366, 'Raw Data'!O366-'Raw Data'!P366&gt;3), 'Raw Data'!I366, 0)</f>
        <v/>
      </c>
      <c r="C373">
        <f>IF(AND('Raw Data'!F366&lt;'Raw Data'!C366, 'Raw Data'!P366&gt;'Raw Data'!O366, 'Raw Data'!P366-'Raw Data'!O366&lt;4), 'Raw Data'!H366, 0)</f>
        <v/>
      </c>
      <c r="D373">
        <f>IF(AND('Raw Data'!C366&lt;'Raw Data'!F366, 'Raw Data'!O366&gt;'Raw Data'!P366, 'Raw Data'!O366-'Raw Data'!P366&lt;4), 'Raw Data'!G366, 0)</f>
        <v/>
      </c>
      <c r="E373">
        <f>IF(ISBLANK('Raw Data'!J366), 0, IF(AND(4=MATCH(LARGE('Raw Data'!G366:J366, 4), 'Raw Data'!G366:J366, 0), 'Raw Data'!P366-'Raw Data'!O366&gt;3), 'Raw Data'!J366, 0))</f>
        <v/>
      </c>
      <c r="F373">
        <f>IF(ISBLANK('Raw Data'!J366), 0, IF(AND(3=MATCH(LARGE('Raw Data'!G366:J366, 4), 'Raw Data'!G366:J366, 0), 'Raw Data'!O366-'Raw Data'!P366&gt;3), 'Raw Data'!I366, 0))</f>
        <v/>
      </c>
      <c r="G373">
        <f>IF(ISBLANK('Raw Data'!J366), 0, IF(AND(2=MATCH(LARGE('Raw Data'!G366:J366, 4), 'Raw Data'!G366:J366, 0), AND('Raw Data'!P366-'Raw Data'!O366&lt;4, 'Raw Data'!P366-'Raw Data'!O366&gt;0)), 'Raw Data'!H366, 0))</f>
        <v/>
      </c>
      <c r="H373">
        <f>IF(ISBLANK('Raw Data'!J366), 0, IF(AND(1=MATCH(LARGE('Raw Data'!G366:J366, 4), 'Raw Data'!G366:J366, 0), AND('Raw Data'!O366-'Raw Data'!P366&lt;4, 'Raw Data'!O366-'Raw Data'!P366&gt;0)), 'Raw Data'!G366, 0))</f>
        <v/>
      </c>
      <c r="I373">
        <f>IF(ISBLANK('Raw Data'!J366), 0, IF(AND(4=MATCH(LARGE('Raw Data'!G366:J366, 3), 'Raw Data'!G366:J366, 0), 'Raw Data'!P366-'Raw Data'!O366&gt;3), 'Raw Data'!J366, 0))</f>
        <v/>
      </c>
      <c r="J373">
        <f>IF(ISBLANK('Raw Data'!J366), 0, IF(AND(3=MATCH(LARGE('Raw Data'!G366:J366, 3), 'Raw Data'!G366:J366, 0), 'Raw Data'!O366-'Raw Data'!P366&gt;3), 'Raw Data'!I366, 0))</f>
        <v/>
      </c>
      <c r="K373">
        <f>IF(ISBLANK('Raw Data'!J366), 0, IF(AND(2=MATCH(LARGE('Raw Data'!G366:J366, 3), 'Raw Data'!G366:J366, 0), AND('Raw Data'!P366-'Raw Data'!O366&lt;4, 'Raw Data'!P366-'Raw Data'!O366&gt;0)), 'Raw Data'!H366, 0))</f>
        <v/>
      </c>
      <c r="L373">
        <f>IF(ISBLANK('Raw Data'!J366), 0, IF(AND(1=MATCH(LARGE('Raw Data'!G366:J366, 3), 'Raw Data'!G366:J366, 0), AND('Raw Data'!O366-'Raw Data'!P366&lt;4, 'Raw Data'!O366-'Raw Data'!P366&gt;0)), 'Raw Data'!G366, 0))</f>
        <v/>
      </c>
      <c r="M373">
        <f>IF(ISBLANK('Raw Data'!J366), 0, IF(AND(4=MATCH(LARGE('Raw Data'!G366:J366, 2), 'Raw Data'!G366:J366, 0), 'Raw Data'!P366-'Raw Data'!O366&gt;3), 'Raw Data'!J366, 0))</f>
        <v/>
      </c>
      <c r="N373">
        <f>IF(ISBLANK('Raw Data'!J366), 0, IF(AND(3=MATCH(LARGE('Raw Data'!G366:J366, 2), 'Raw Data'!G366:J366, 0), 'Raw Data'!O366-'Raw Data'!P366&gt;3), 'Raw Data'!I366, 0))</f>
        <v/>
      </c>
      <c r="O373">
        <f>IF(ISBLANK('Raw Data'!J366), 0, IF(AND(2=MATCH(LARGE('Raw Data'!G366:J366, 2), 'Raw Data'!G366:J366, 0), AND('Raw Data'!P366-'Raw Data'!O366&lt;4, 'Raw Data'!P366-'Raw Data'!O366&gt;0)), 'Raw Data'!H366, 0))</f>
        <v/>
      </c>
      <c r="P373">
        <f>IF(ISBLANK('Raw Data'!J366), 0, IF(AND(1=MATCH(LARGE('Raw Data'!G366:J366, 2), 'Raw Data'!G366:J366, 0), AND('Raw Data'!O366-'Raw Data'!P366&lt;4, 'Raw Data'!O366-'Raw Data'!P366&gt;0)), 'Raw Data'!G366, 0))</f>
        <v/>
      </c>
      <c r="Q373">
        <f>IF(ISBLANK('Raw Data'!J366), 0, IF(AND(4=MATCH(LARGE('Raw Data'!G366:J366, 1), 'Raw Data'!G366:J366, 0), 'Raw Data'!P366-'Raw Data'!O366&gt;3), 'Raw Data'!J366, 0))</f>
        <v/>
      </c>
      <c r="R373">
        <f>IF(ISBLANK('Raw Data'!J366), 0, IF(AND(3=MATCH(LARGE('Raw Data'!G366:J366, 1), 'Raw Data'!G366:J366, 0), 'Raw Data'!O366-'Raw Data'!P366&gt;3), 'Raw Data'!I366, 0))</f>
        <v/>
      </c>
      <c r="S373">
        <f>IF(AND('Raw Data'!P366-'Raw Data'!O366&gt;4, 'Raw Data'!F366&lt;'Raw Data'!C366), 'Raw Data'!J366, 0)</f>
        <v/>
      </c>
      <c r="T373">
        <f>IF(AND('Raw Data'!O366-'Raw Data'!P366&gt;4, 'Raw Data'!F366&gt;'Raw Data'!C366), 'Raw Data'!I366, 0)</f>
        <v/>
      </c>
      <c r="U373">
        <f>IF(AND('Raw Data'!P366-'Raw Data'!O366&lt;3, 'Raw Data'!P366&gt;'Raw Data'!O366, 'Raw Data'!F366&lt;'Raw Data'!C366), 'Raw Data'!H366, 0)</f>
        <v/>
      </c>
      <c r="V373">
        <f>IF(AND('Raw Data'!P366-'Raw Data'!O366&lt;3, 'Raw Data'!P366&gt;'Raw Data'!O366, 'Raw Data'!F366&gt;'Raw Data'!C366), 'Raw Data'!G366, 0)</f>
        <v/>
      </c>
    </row>
    <row r="374">
      <c r="A374">
        <f>IF(AND('Raw Data'!F367&lt;'Raw Data'!C367, 'Raw Data'!P367&gt;'Raw Data'!O367, 'Raw Data'!P367-'Raw Data'!O367&gt;3), 'Raw Data'!J367, 0)</f>
        <v/>
      </c>
      <c r="B374">
        <f>IF(AND('Raw Data'!C367&lt;'Raw Data'!F367, 'Raw Data'!O367&gt;'Raw Data'!P367, 'Raw Data'!O367-'Raw Data'!P367&gt;3), 'Raw Data'!I367, 0)</f>
        <v/>
      </c>
      <c r="C374">
        <f>IF(AND('Raw Data'!F367&lt;'Raw Data'!C367, 'Raw Data'!P367&gt;'Raw Data'!O367, 'Raw Data'!P367-'Raw Data'!O367&lt;4), 'Raw Data'!H367, 0)</f>
        <v/>
      </c>
      <c r="D374">
        <f>IF(AND('Raw Data'!C367&lt;'Raw Data'!F367, 'Raw Data'!O367&gt;'Raw Data'!P367, 'Raw Data'!O367-'Raw Data'!P367&lt;4), 'Raw Data'!G367, 0)</f>
        <v/>
      </c>
      <c r="E374">
        <f>IF(ISBLANK('Raw Data'!J367), 0, IF(AND(4=MATCH(LARGE('Raw Data'!G367:J367, 4), 'Raw Data'!G367:J367, 0), 'Raw Data'!P367-'Raw Data'!O367&gt;3), 'Raw Data'!J367, 0))</f>
        <v/>
      </c>
      <c r="F374">
        <f>IF(ISBLANK('Raw Data'!J367), 0, IF(AND(3=MATCH(LARGE('Raw Data'!G367:J367, 4), 'Raw Data'!G367:J367, 0), 'Raw Data'!O367-'Raw Data'!P367&gt;3), 'Raw Data'!I367, 0))</f>
        <v/>
      </c>
      <c r="G374">
        <f>IF(ISBLANK('Raw Data'!J367), 0, IF(AND(2=MATCH(LARGE('Raw Data'!G367:J367, 4), 'Raw Data'!G367:J367, 0), AND('Raw Data'!P367-'Raw Data'!O367&lt;4, 'Raw Data'!P367-'Raw Data'!O367&gt;0)), 'Raw Data'!H367, 0))</f>
        <v/>
      </c>
      <c r="H374">
        <f>IF(ISBLANK('Raw Data'!J367), 0, IF(AND(1=MATCH(LARGE('Raw Data'!G367:J367, 4), 'Raw Data'!G367:J367, 0), AND('Raw Data'!O367-'Raw Data'!P367&lt;4, 'Raw Data'!O367-'Raw Data'!P367&gt;0)), 'Raw Data'!G367, 0))</f>
        <v/>
      </c>
      <c r="I374">
        <f>IF(ISBLANK('Raw Data'!J367), 0, IF(AND(4=MATCH(LARGE('Raw Data'!G367:J367, 3), 'Raw Data'!G367:J367, 0), 'Raw Data'!P367-'Raw Data'!O367&gt;3), 'Raw Data'!J367, 0))</f>
        <v/>
      </c>
      <c r="J374">
        <f>IF(ISBLANK('Raw Data'!J367), 0, IF(AND(3=MATCH(LARGE('Raw Data'!G367:J367, 3), 'Raw Data'!G367:J367, 0), 'Raw Data'!O367-'Raw Data'!P367&gt;3), 'Raw Data'!I367, 0))</f>
        <v/>
      </c>
      <c r="K374">
        <f>IF(ISBLANK('Raw Data'!J367), 0, IF(AND(2=MATCH(LARGE('Raw Data'!G367:J367, 3), 'Raw Data'!G367:J367, 0), AND('Raw Data'!P367-'Raw Data'!O367&lt;4, 'Raw Data'!P367-'Raw Data'!O367&gt;0)), 'Raw Data'!H367, 0))</f>
        <v/>
      </c>
      <c r="L374">
        <f>IF(ISBLANK('Raw Data'!J367), 0, IF(AND(1=MATCH(LARGE('Raw Data'!G367:J367, 3), 'Raw Data'!G367:J367, 0), AND('Raw Data'!O367-'Raw Data'!P367&lt;4, 'Raw Data'!O367-'Raw Data'!P367&gt;0)), 'Raw Data'!G367, 0))</f>
        <v/>
      </c>
      <c r="M374">
        <f>IF(ISBLANK('Raw Data'!J367), 0, IF(AND(4=MATCH(LARGE('Raw Data'!G367:J367, 2), 'Raw Data'!G367:J367, 0), 'Raw Data'!P367-'Raw Data'!O367&gt;3), 'Raw Data'!J367, 0))</f>
        <v/>
      </c>
      <c r="N374">
        <f>IF(ISBLANK('Raw Data'!J367), 0, IF(AND(3=MATCH(LARGE('Raw Data'!G367:J367, 2), 'Raw Data'!G367:J367, 0), 'Raw Data'!O367-'Raw Data'!P367&gt;3), 'Raw Data'!I367, 0))</f>
        <v/>
      </c>
      <c r="O374">
        <f>IF(ISBLANK('Raw Data'!J367), 0, IF(AND(2=MATCH(LARGE('Raw Data'!G367:J367, 2), 'Raw Data'!G367:J367, 0), AND('Raw Data'!P367-'Raw Data'!O367&lt;4, 'Raw Data'!P367-'Raw Data'!O367&gt;0)), 'Raw Data'!H367, 0))</f>
        <v/>
      </c>
      <c r="P374">
        <f>IF(ISBLANK('Raw Data'!J367), 0, IF(AND(1=MATCH(LARGE('Raw Data'!G367:J367, 2), 'Raw Data'!G367:J367, 0), AND('Raw Data'!O367-'Raw Data'!P367&lt;4, 'Raw Data'!O367-'Raw Data'!P367&gt;0)), 'Raw Data'!G367, 0))</f>
        <v/>
      </c>
      <c r="Q374">
        <f>IF(ISBLANK('Raw Data'!J367), 0, IF(AND(4=MATCH(LARGE('Raw Data'!G367:J367, 1), 'Raw Data'!G367:J367, 0), 'Raw Data'!P367-'Raw Data'!O367&gt;3), 'Raw Data'!J367, 0))</f>
        <v/>
      </c>
      <c r="R374">
        <f>IF(ISBLANK('Raw Data'!J367), 0, IF(AND(3=MATCH(LARGE('Raw Data'!G367:J367, 1), 'Raw Data'!G367:J367, 0), 'Raw Data'!O367-'Raw Data'!P367&gt;3), 'Raw Data'!I367, 0))</f>
        <v/>
      </c>
      <c r="S374">
        <f>IF(AND('Raw Data'!P367-'Raw Data'!O367&gt;4, 'Raw Data'!F367&lt;'Raw Data'!C367), 'Raw Data'!J367, 0)</f>
        <v/>
      </c>
      <c r="T374">
        <f>IF(AND('Raw Data'!O367-'Raw Data'!P367&gt;4, 'Raw Data'!F367&gt;'Raw Data'!C367), 'Raw Data'!I367, 0)</f>
        <v/>
      </c>
      <c r="U374">
        <f>IF(AND('Raw Data'!P367-'Raw Data'!O367&lt;3, 'Raw Data'!P367&gt;'Raw Data'!O367, 'Raw Data'!F367&lt;'Raw Data'!C367), 'Raw Data'!H367, 0)</f>
        <v/>
      </c>
      <c r="V374">
        <f>IF(AND('Raw Data'!P367-'Raw Data'!O367&lt;3, 'Raw Data'!P367&gt;'Raw Data'!O367, 'Raw Data'!F367&gt;'Raw Data'!C367), 'Raw Data'!G367, 0)</f>
        <v/>
      </c>
    </row>
    <row r="375">
      <c r="A375">
        <f>IF(AND('Raw Data'!F368&lt;'Raw Data'!C368, 'Raw Data'!P368&gt;'Raw Data'!O368, 'Raw Data'!P368-'Raw Data'!O368&gt;3), 'Raw Data'!J368, 0)</f>
        <v/>
      </c>
      <c r="B375">
        <f>IF(AND('Raw Data'!C368&lt;'Raw Data'!F368, 'Raw Data'!O368&gt;'Raw Data'!P368, 'Raw Data'!O368-'Raw Data'!P368&gt;3), 'Raw Data'!I368, 0)</f>
        <v/>
      </c>
      <c r="C375">
        <f>IF(AND('Raw Data'!F368&lt;'Raw Data'!C368, 'Raw Data'!P368&gt;'Raw Data'!O368, 'Raw Data'!P368-'Raw Data'!O368&lt;4), 'Raw Data'!H368, 0)</f>
        <v/>
      </c>
      <c r="D375">
        <f>IF(AND('Raw Data'!C368&lt;'Raw Data'!F368, 'Raw Data'!O368&gt;'Raw Data'!P368, 'Raw Data'!O368-'Raw Data'!P368&lt;4), 'Raw Data'!G368, 0)</f>
        <v/>
      </c>
      <c r="E375">
        <f>IF(ISBLANK('Raw Data'!J368), 0, IF(AND(4=MATCH(LARGE('Raw Data'!G368:J368, 4), 'Raw Data'!G368:J368, 0), 'Raw Data'!P368-'Raw Data'!O368&gt;3), 'Raw Data'!J368, 0))</f>
        <v/>
      </c>
      <c r="F375">
        <f>IF(ISBLANK('Raw Data'!J368), 0, IF(AND(3=MATCH(LARGE('Raw Data'!G368:J368, 4), 'Raw Data'!G368:J368, 0), 'Raw Data'!O368-'Raw Data'!P368&gt;3), 'Raw Data'!I368, 0))</f>
        <v/>
      </c>
      <c r="G375">
        <f>IF(ISBLANK('Raw Data'!J368), 0, IF(AND(2=MATCH(LARGE('Raw Data'!G368:J368, 4), 'Raw Data'!G368:J368, 0), AND('Raw Data'!P368-'Raw Data'!O368&lt;4, 'Raw Data'!P368-'Raw Data'!O368&gt;0)), 'Raw Data'!H368, 0))</f>
        <v/>
      </c>
      <c r="H375">
        <f>IF(ISBLANK('Raw Data'!J368), 0, IF(AND(1=MATCH(LARGE('Raw Data'!G368:J368, 4), 'Raw Data'!G368:J368, 0), AND('Raw Data'!O368-'Raw Data'!P368&lt;4, 'Raw Data'!O368-'Raw Data'!P368&gt;0)), 'Raw Data'!G368, 0))</f>
        <v/>
      </c>
      <c r="I375">
        <f>IF(ISBLANK('Raw Data'!J368), 0, IF(AND(4=MATCH(LARGE('Raw Data'!G368:J368, 3), 'Raw Data'!G368:J368, 0), 'Raw Data'!P368-'Raw Data'!O368&gt;3), 'Raw Data'!J368, 0))</f>
        <v/>
      </c>
      <c r="J375">
        <f>IF(ISBLANK('Raw Data'!J368), 0, IF(AND(3=MATCH(LARGE('Raw Data'!G368:J368, 3), 'Raw Data'!G368:J368, 0), 'Raw Data'!O368-'Raw Data'!P368&gt;3), 'Raw Data'!I368, 0))</f>
        <v/>
      </c>
      <c r="K375">
        <f>IF(ISBLANK('Raw Data'!J368), 0, IF(AND(2=MATCH(LARGE('Raw Data'!G368:J368, 3), 'Raw Data'!G368:J368, 0), AND('Raw Data'!P368-'Raw Data'!O368&lt;4, 'Raw Data'!P368-'Raw Data'!O368&gt;0)), 'Raw Data'!H368, 0))</f>
        <v/>
      </c>
      <c r="L375">
        <f>IF(ISBLANK('Raw Data'!J368), 0, IF(AND(1=MATCH(LARGE('Raw Data'!G368:J368, 3), 'Raw Data'!G368:J368, 0), AND('Raw Data'!O368-'Raw Data'!P368&lt;4, 'Raw Data'!O368-'Raw Data'!P368&gt;0)), 'Raw Data'!G368, 0))</f>
        <v/>
      </c>
      <c r="M375">
        <f>IF(ISBLANK('Raw Data'!J368), 0, IF(AND(4=MATCH(LARGE('Raw Data'!G368:J368, 2), 'Raw Data'!G368:J368, 0), 'Raw Data'!P368-'Raw Data'!O368&gt;3), 'Raw Data'!J368, 0))</f>
        <v/>
      </c>
      <c r="N375">
        <f>IF(ISBLANK('Raw Data'!J368), 0, IF(AND(3=MATCH(LARGE('Raw Data'!G368:J368, 2), 'Raw Data'!G368:J368, 0), 'Raw Data'!O368-'Raw Data'!P368&gt;3), 'Raw Data'!I368, 0))</f>
        <v/>
      </c>
      <c r="O375">
        <f>IF(ISBLANK('Raw Data'!J368), 0, IF(AND(2=MATCH(LARGE('Raw Data'!G368:J368, 2), 'Raw Data'!G368:J368, 0), AND('Raw Data'!P368-'Raw Data'!O368&lt;4, 'Raw Data'!P368-'Raw Data'!O368&gt;0)), 'Raw Data'!H368, 0))</f>
        <v/>
      </c>
      <c r="P375">
        <f>IF(ISBLANK('Raw Data'!J368), 0, IF(AND(1=MATCH(LARGE('Raw Data'!G368:J368, 2), 'Raw Data'!G368:J368, 0), AND('Raw Data'!O368-'Raw Data'!P368&lt;4, 'Raw Data'!O368-'Raw Data'!P368&gt;0)), 'Raw Data'!G368, 0))</f>
        <v/>
      </c>
      <c r="Q375">
        <f>IF(ISBLANK('Raw Data'!J368), 0, IF(AND(4=MATCH(LARGE('Raw Data'!G368:J368, 1), 'Raw Data'!G368:J368, 0), 'Raw Data'!P368-'Raw Data'!O368&gt;3), 'Raw Data'!J368, 0))</f>
        <v/>
      </c>
      <c r="R375">
        <f>IF(ISBLANK('Raw Data'!J368), 0, IF(AND(3=MATCH(LARGE('Raw Data'!G368:J368, 1), 'Raw Data'!G368:J368, 0), 'Raw Data'!O368-'Raw Data'!P368&gt;3), 'Raw Data'!I368, 0))</f>
        <v/>
      </c>
      <c r="S375">
        <f>IF(AND('Raw Data'!P368-'Raw Data'!O368&gt;4, 'Raw Data'!F368&lt;'Raw Data'!C368), 'Raw Data'!J368, 0)</f>
        <v/>
      </c>
      <c r="T375">
        <f>IF(AND('Raw Data'!O368-'Raw Data'!P368&gt;4, 'Raw Data'!F368&gt;'Raw Data'!C368), 'Raw Data'!I368, 0)</f>
        <v/>
      </c>
      <c r="U375">
        <f>IF(AND('Raw Data'!P368-'Raw Data'!O368&lt;3, 'Raw Data'!P368&gt;'Raw Data'!O368, 'Raw Data'!F368&lt;'Raw Data'!C368), 'Raw Data'!H368, 0)</f>
        <v/>
      </c>
      <c r="V375">
        <f>IF(AND('Raw Data'!P368-'Raw Data'!O368&lt;3, 'Raw Data'!P368&gt;'Raw Data'!O368, 'Raw Data'!F368&gt;'Raw Data'!C368), 'Raw Data'!G368, 0)</f>
        <v/>
      </c>
    </row>
    <row r="376">
      <c r="A376">
        <f>IF(AND('Raw Data'!F369&lt;'Raw Data'!C369, 'Raw Data'!P369&gt;'Raw Data'!O369, 'Raw Data'!P369-'Raw Data'!O369&gt;3), 'Raw Data'!J369, 0)</f>
        <v/>
      </c>
      <c r="B376">
        <f>IF(AND('Raw Data'!C369&lt;'Raw Data'!F369, 'Raw Data'!O369&gt;'Raw Data'!P369, 'Raw Data'!O369-'Raw Data'!P369&gt;3), 'Raw Data'!I369, 0)</f>
        <v/>
      </c>
      <c r="C376">
        <f>IF(AND('Raw Data'!F369&lt;'Raw Data'!C369, 'Raw Data'!P369&gt;'Raw Data'!O369, 'Raw Data'!P369-'Raw Data'!O369&lt;4), 'Raw Data'!H369, 0)</f>
        <v/>
      </c>
      <c r="D376">
        <f>IF(AND('Raw Data'!C369&lt;'Raw Data'!F369, 'Raw Data'!O369&gt;'Raw Data'!P369, 'Raw Data'!O369-'Raw Data'!P369&lt;4), 'Raw Data'!G369, 0)</f>
        <v/>
      </c>
      <c r="E376">
        <f>IF(ISBLANK('Raw Data'!J369), 0, IF(AND(4=MATCH(LARGE('Raw Data'!G369:J369, 4), 'Raw Data'!G369:J369, 0), 'Raw Data'!P369-'Raw Data'!O369&gt;3), 'Raw Data'!J369, 0))</f>
        <v/>
      </c>
      <c r="F376">
        <f>IF(ISBLANK('Raw Data'!J369), 0, IF(AND(3=MATCH(LARGE('Raw Data'!G369:J369, 4), 'Raw Data'!G369:J369, 0), 'Raw Data'!O369-'Raw Data'!P369&gt;3), 'Raw Data'!I369, 0))</f>
        <v/>
      </c>
      <c r="G376">
        <f>IF(ISBLANK('Raw Data'!J369), 0, IF(AND(2=MATCH(LARGE('Raw Data'!G369:J369, 4), 'Raw Data'!G369:J369, 0), AND('Raw Data'!P369-'Raw Data'!O369&lt;4, 'Raw Data'!P369-'Raw Data'!O369&gt;0)), 'Raw Data'!H369, 0))</f>
        <v/>
      </c>
      <c r="H376">
        <f>IF(ISBLANK('Raw Data'!J369), 0, IF(AND(1=MATCH(LARGE('Raw Data'!G369:J369, 4), 'Raw Data'!G369:J369, 0), AND('Raw Data'!O369-'Raw Data'!P369&lt;4, 'Raw Data'!O369-'Raw Data'!P369&gt;0)), 'Raw Data'!G369, 0))</f>
        <v/>
      </c>
      <c r="I376">
        <f>IF(ISBLANK('Raw Data'!J369), 0, IF(AND(4=MATCH(LARGE('Raw Data'!G369:J369, 3), 'Raw Data'!G369:J369, 0), 'Raw Data'!P369-'Raw Data'!O369&gt;3), 'Raw Data'!J369, 0))</f>
        <v/>
      </c>
      <c r="J376">
        <f>IF(ISBLANK('Raw Data'!J369), 0, IF(AND(3=MATCH(LARGE('Raw Data'!G369:J369, 3), 'Raw Data'!G369:J369, 0), 'Raw Data'!O369-'Raw Data'!P369&gt;3), 'Raw Data'!I369, 0))</f>
        <v/>
      </c>
      <c r="K376">
        <f>IF(ISBLANK('Raw Data'!J369), 0, IF(AND(2=MATCH(LARGE('Raw Data'!G369:J369, 3), 'Raw Data'!G369:J369, 0), AND('Raw Data'!P369-'Raw Data'!O369&lt;4, 'Raw Data'!P369-'Raw Data'!O369&gt;0)), 'Raw Data'!H369, 0))</f>
        <v/>
      </c>
      <c r="L376">
        <f>IF(ISBLANK('Raw Data'!J369), 0, IF(AND(1=MATCH(LARGE('Raw Data'!G369:J369, 3), 'Raw Data'!G369:J369, 0), AND('Raw Data'!O369-'Raw Data'!P369&lt;4, 'Raw Data'!O369-'Raw Data'!P369&gt;0)), 'Raw Data'!G369, 0))</f>
        <v/>
      </c>
      <c r="M376">
        <f>IF(ISBLANK('Raw Data'!J369), 0, IF(AND(4=MATCH(LARGE('Raw Data'!G369:J369, 2), 'Raw Data'!G369:J369, 0), 'Raw Data'!P369-'Raw Data'!O369&gt;3), 'Raw Data'!J369, 0))</f>
        <v/>
      </c>
      <c r="N376">
        <f>IF(ISBLANK('Raw Data'!J369), 0, IF(AND(3=MATCH(LARGE('Raw Data'!G369:J369, 2), 'Raw Data'!G369:J369, 0), 'Raw Data'!O369-'Raw Data'!P369&gt;3), 'Raw Data'!I369, 0))</f>
        <v/>
      </c>
      <c r="O376">
        <f>IF(ISBLANK('Raw Data'!J369), 0, IF(AND(2=MATCH(LARGE('Raw Data'!G369:J369, 2), 'Raw Data'!G369:J369, 0), AND('Raw Data'!P369-'Raw Data'!O369&lt;4, 'Raw Data'!P369-'Raw Data'!O369&gt;0)), 'Raw Data'!H369, 0))</f>
        <v/>
      </c>
      <c r="P376">
        <f>IF(ISBLANK('Raw Data'!J369), 0, IF(AND(1=MATCH(LARGE('Raw Data'!G369:J369, 2), 'Raw Data'!G369:J369, 0), AND('Raw Data'!O369-'Raw Data'!P369&lt;4, 'Raw Data'!O369-'Raw Data'!P369&gt;0)), 'Raw Data'!G369, 0))</f>
        <v/>
      </c>
      <c r="Q376">
        <f>IF(ISBLANK('Raw Data'!J369), 0, IF(AND(4=MATCH(LARGE('Raw Data'!G369:J369, 1), 'Raw Data'!G369:J369, 0), 'Raw Data'!P369-'Raw Data'!O369&gt;3), 'Raw Data'!J369, 0))</f>
        <v/>
      </c>
      <c r="R376">
        <f>IF(ISBLANK('Raw Data'!J369), 0, IF(AND(3=MATCH(LARGE('Raw Data'!G369:J369, 1), 'Raw Data'!G369:J369, 0), 'Raw Data'!O369-'Raw Data'!P369&gt;3), 'Raw Data'!I369, 0))</f>
        <v/>
      </c>
      <c r="S376">
        <f>IF(AND('Raw Data'!P369-'Raw Data'!O369&gt;4, 'Raw Data'!F369&lt;'Raw Data'!C369), 'Raw Data'!J369, 0)</f>
        <v/>
      </c>
      <c r="T376">
        <f>IF(AND('Raw Data'!O369-'Raw Data'!P369&gt;4, 'Raw Data'!F369&gt;'Raw Data'!C369), 'Raw Data'!I369, 0)</f>
        <v/>
      </c>
      <c r="U376">
        <f>IF(AND('Raw Data'!P369-'Raw Data'!O369&lt;3, 'Raw Data'!P369&gt;'Raw Data'!O369, 'Raw Data'!F369&lt;'Raw Data'!C369), 'Raw Data'!H369, 0)</f>
        <v/>
      </c>
      <c r="V376">
        <f>IF(AND('Raw Data'!P369-'Raw Data'!O369&lt;3, 'Raw Data'!P369&gt;'Raw Data'!O369, 'Raw Data'!F369&gt;'Raw Data'!C369), 'Raw Data'!G369, 0)</f>
        <v/>
      </c>
    </row>
    <row r="377">
      <c r="A377">
        <f>IF(AND('Raw Data'!F370&lt;'Raw Data'!C370, 'Raw Data'!P370&gt;'Raw Data'!O370, 'Raw Data'!P370-'Raw Data'!O370&gt;3), 'Raw Data'!J370, 0)</f>
        <v/>
      </c>
      <c r="B377">
        <f>IF(AND('Raw Data'!C370&lt;'Raw Data'!F370, 'Raw Data'!O370&gt;'Raw Data'!P370, 'Raw Data'!O370-'Raw Data'!P370&gt;3), 'Raw Data'!I370, 0)</f>
        <v/>
      </c>
      <c r="C377">
        <f>IF(AND('Raw Data'!F370&lt;'Raw Data'!C370, 'Raw Data'!P370&gt;'Raw Data'!O370, 'Raw Data'!P370-'Raw Data'!O370&lt;4), 'Raw Data'!H370, 0)</f>
        <v/>
      </c>
      <c r="D377">
        <f>IF(AND('Raw Data'!C370&lt;'Raw Data'!F370, 'Raw Data'!O370&gt;'Raw Data'!P370, 'Raw Data'!O370-'Raw Data'!P370&lt;4), 'Raw Data'!G370, 0)</f>
        <v/>
      </c>
      <c r="E377">
        <f>IF(ISBLANK('Raw Data'!J370), 0, IF(AND(4=MATCH(LARGE('Raw Data'!G370:J370, 4), 'Raw Data'!G370:J370, 0), 'Raw Data'!P370-'Raw Data'!O370&gt;3), 'Raw Data'!J370, 0))</f>
        <v/>
      </c>
      <c r="F377">
        <f>IF(ISBLANK('Raw Data'!J370), 0, IF(AND(3=MATCH(LARGE('Raw Data'!G370:J370, 4), 'Raw Data'!G370:J370, 0), 'Raw Data'!O370-'Raw Data'!P370&gt;3), 'Raw Data'!I370, 0))</f>
        <v/>
      </c>
      <c r="G377">
        <f>IF(ISBLANK('Raw Data'!J370), 0, IF(AND(2=MATCH(LARGE('Raw Data'!G370:J370, 4), 'Raw Data'!G370:J370, 0), AND('Raw Data'!P370-'Raw Data'!O370&lt;4, 'Raw Data'!P370-'Raw Data'!O370&gt;0)), 'Raw Data'!H370, 0))</f>
        <v/>
      </c>
      <c r="H377">
        <f>IF(ISBLANK('Raw Data'!J370), 0, IF(AND(1=MATCH(LARGE('Raw Data'!G370:J370, 4), 'Raw Data'!G370:J370, 0), AND('Raw Data'!O370-'Raw Data'!P370&lt;4, 'Raw Data'!O370-'Raw Data'!P370&gt;0)), 'Raw Data'!G370, 0))</f>
        <v/>
      </c>
      <c r="I377">
        <f>IF(ISBLANK('Raw Data'!J370), 0, IF(AND(4=MATCH(LARGE('Raw Data'!G370:J370, 3), 'Raw Data'!G370:J370, 0), 'Raw Data'!P370-'Raw Data'!O370&gt;3), 'Raw Data'!J370, 0))</f>
        <v/>
      </c>
      <c r="J377">
        <f>IF(ISBLANK('Raw Data'!J370), 0, IF(AND(3=MATCH(LARGE('Raw Data'!G370:J370, 3), 'Raw Data'!G370:J370, 0), 'Raw Data'!O370-'Raw Data'!P370&gt;3), 'Raw Data'!I370, 0))</f>
        <v/>
      </c>
      <c r="K377">
        <f>IF(ISBLANK('Raw Data'!J370), 0, IF(AND(2=MATCH(LARGE('Raw Data'!G370:J370, 3), 'Raw Data'!G370:J370, 0), AND('Raw Data'!P370-'Raw Data'!O370&lt;4, 'Raw Data'!P370-'Raw Data'!O370&gt;0)), 'Raw Data'!H370, 0))</f>
        <v/>
      </c>
      <c r="L377">
        <f>IF(ISBLANK('Raw Data'!J370), 0, IF(AND(1=MATCH(LARGE('Raw Data'!G370:J370, 3), 'Raw Data'!G370:J370, 0), AND('Raw Data'!O370-'Raw Data'!P370&lt;4, 'Raw Data'!O370-'Raw Data'!P370&gt;0)), 'Raw Data'!G370, 0))</f>
        <v/>
      </c>
      <c r="M377">
        <f>IF(ISBLANK('Raw Data'!J370), 0, IF(AND(4=MATCH(LARGE('Raw Data'!G370:J370, 2), 'Raw Data'!G370:J370, 0), 'Raw Data'!P370-'Raw Data'!O370&gt;3), 'Raw Data'!J370, 0))</f>
        <v/>
      </c>
      <c r="N377">
        <f>IF(ISBLANK('Raw Data'!J370), 0, IF(AND(3=MATCH(LARGE('Raw Data'!G370:J370, 2), 'Raw Data'!G370:J370, 0), 'Raw Data'!O370-'Raw Data'!P370&gt;3), 'Raw Data'!I370, 0))</f>
        <v/>
      </c>
      <c r="O377">
        <f>IF(ISBLANK('Raw Data'!J370), 0, IF(AND(2=MATCH(LARGE('Raw Data'!G370:J370, 2), 'Raw Data'!G370:J370, 0), AND('Raw Data'!P370-'Raw Data'!O370&lt;4, 'Raw Data'!P370-'Raw Data'!O370&gt;0)), 'Raw Data'!H370, 0))</f>
        <v/>
      </c>
      <c r="P377">
        <f>IF(ISBLANK('Raw Data'!J370), 0, IF(AND(1=MATCH(LARGE('Raw Data'!G370:J370, 2), 'Raw Data'!G370:J370, 0), AND('Raw Data'!O370-'Raw Data'!P370&lt;4, 'Raw Data'!O370-'Raw Data'!P370&gt;0)), 'Raw Data'!G370, 0))</f>
        <v/>
      </c>
      <c r="Q377">
        <f>IF(ISBLANK('Raw Data'!J370), 0, IF(AND(4=MATCH(LARGE('Raw Data'!G370:J370, 1), 'Raw Data'!G370:J370, 0), 'Raw Data'!P370-'Raw Data'!O370&gt;3), 'Raw Data'!J370, 0))</f>
        <v/>
      </c>
      <c r="R377">
        <f>IF(ISBLANK('Raw Data'!J370), 0, IF(AND(3=MATCH(LARGE('Raw Data'!G370:J370, 1), 'Raw Data'!G370:J370, 0), 'Raw Data'!O370-'Raw Data'!P370&gt;3), 'Raw Data'!I370, 0))</f>
        <v/>
      </c>
      <c r="S377">
        <f>IF(AND('Raw Data'!P370-'Raw Data'!O370&gt;4, 'Raw Data'!F370&lt;'Raw Data'!C370), 'Raw Data'!J370, 0)</f>
        <v/>
      </c>
      <c r="T377">
        <f>IF(AND('Raw Data'!O370-'Raw Data'!P370&gt;4, 'Raw Data'!F370&gt;'Raw Data'!C370), 'Raw Data'!I370, 0)</f>
        <v/>
      </c>
      <c r="U377">
        <f>IF(AND('Raw Data'!P370-'Raw Data'!O370&lt;3, 'Raw Data'!P370&gt;'Raw Data'!O370, 'Raw Data'!F370&lt;'Raw Data'!C370), 'Raw Data'!H370, 0)</f>
        <v/>
      </c>
      <c r="V377">
        <f>IF(AND('Raw Data'!P370-'Raw Data'!O370&lt;3, 'Raw Data'!P370&gt;'Raw Data'!O370, 'Raw Data'!F370&gt;'Raw Data'!C370), 'Raw Data'!G370, 0)</f>
        <v/>
      </c>
    </row>
    <row r="378">
      <c r="A378">
        <f>IF(AND('Raw Data'!F371&lt;'Raw Data'!C371, 'Raw Data'!P371&gt;'Raw Data'!O371, 'Raw Data'!P371-'Raw Data'!O371&gt;3), 'Raw Data'!J371, 0)</f>
        <v/>
      </c>
      <c r="B378">
        <f>IF(AND('Raw Data'!C371&lt;'Raw Data'!F371, 'Raw Data'!O371&gt;'Raw Data'!P371, 'Raw Data'!O371-'Raw Data'!P371&gt;3), 'Raw Data'!I371, 0)</f>
        <v/>
      </c>
      <c r="C378">
        <f>IF(AND('Raw Data'!F371&lt;'Raw Data'!C371, 'Raw Data'!P371&gt;'Raw Data'!O371, 'Raw Data'!P371-'Raw Data'!O371&lt;4), 'Raw Data'!H371, 0)</f>
        <v/>
      </c>
      <c r="D378">
        <f>IF(AND('Raw Data'!C371&lt;'Raw Data'!F371, 'Raw Data'!O371&gt;'Raw Data'!P371, 'Raw Data'!O371-'Raw Data'!P371&lt;4), 'Raw Data'!G371, 0)</f>
        <v/>
      </c>
      <c r="E378">
        <f>IF(ISBLANK('Raw Data'!J371), 0, IF(AND(4=MATCH(LARGE('Raw Data'!G371:J371, 4), 'Raw Data'!G371:J371, 0), 'Raw Data'!P371-'Raw Data'!O371&gt;3), 'Raw Data'!J371, 0))</f>
        <v/>
      </c>
      <c r="F378">
        <f>IF(ISBLANK('Raw Data'!J371), 0, IF(AND(3=MATCH(LARGE('Raw Data'!G371:J371, 4), 'Raw Data'!G371:J371, 0), 'Raw Data'!O371-'Raw Data'!P371&gt;3), 'Raw Data'!I371, 0))</f>
        <v/>
      </c>
      <c r="G378">
        <f>IF(ISBLANK('Raw Data'!J371), 0, IF(AND(2=MATCH(LARGE('Raw Data'!G371:J371, 4), 'Raw Data'!G371:J371, 0), AND('Raw Data'!P371-'Raw Data'!O371&lt;4, 'Raw Data'!P371-'Raw Data'!O371&gt;0)), 'Raw Data'!H371, 0))</f>
        <v/>
      </c>
      <c r="H378">
        <f>IF(ISBLANK('Raw Data'!J371), 0, IF(AND(1=MATCH(LARGE('Raw Data'!G371:J371, 4), 'Raw Data'!G371:J371, 0), AND('Raw Data'!O371-'Raw Data'!P371&lt;4, 'Raw Data'!O371-'Raw Data'!P371&gt;0)), 'Raw Data'!G371, 0))</f>
        <v/>
      </c>
      <c r="I378">
        <f>IF(ISBLANK('Raw Data'!J371), 0, IF(AND(4=MATCH(LARGE('Raw Data'!G371:J371, 3), 'Raw Data'!G371:J371, 0), 'Raw Data'!P371-'Raw Data'!O371&gt;3), 'Raw Data'!J371, 0))</f>
        <v/>
      </c>
      <c r="J378">
        <f>IF(ISBLANK('Raw Data'!J371), 0, IF(AND(3=MATCH(LARGE('Raw Data'!G371:J371, 3), 'Raw Data'!G371:J371, 0), 'Raw Data'!O371-'Raw Data'!P371&gt;3), 'Raw Data'!I371, 0))</f>
        <v/>
      </c>
      <c r="K378">
        <f>IF(ISBLANK('Raw Data'!J371), 0, IF(AND(2=MATCH(LARGE('Raw Data'!G371:J371, 3), 'Raw Data'!G371:J371, 0), AND('Raw Data'!P371-'Raw Data'!O371&lt;4, 'Raw Data'!P371-'Raw Data'!O371&gt;0)), 'Raw Data'!H371, 0))</f>
        <v/>
      </c>
      <c r="L378">
        <f>IF(ISBLANK('Raw Data'!J371), 0, IF(AND(1=MATCH(LARGE('Raw Data'!G371:J371, 3), 'Raw Data'!G371:J371, 0), AND('Raw Data'!O371-'Raw Data'!P371&lt;4, 'Raw Data'!O371-'Raw Data'!P371&gt;0)), 'Raw Data'!G371, 0))</f>
        <v/>
      </c>
      <c r="M378">
        <f>IF(ISBLANK('Raw Data'!J371), 0, IF(AND(4=MATCH(LARGE('Raw Data'!G371:J371, 2), 'Raw Data'!G371:J371, 0), 'Raw Data'!P371-'Raw Data'!O371&gt;3), 'Raw Data'!J371, 0))</f>
        <v/>
      </c>
      <c r="N378">
        <f>IF(ISBLANK('Raw Data'!J371), 0, IF(AND(3=MATCH(LARGE('Raw Data'!G371:J371, 2), 'Raw Data'!G371:J371, 0), 'Raw Data'!O371-'Raw Data'!P371&gt;3), 'Raw Data'!I371, 0))</f>
        <v/>
      </c>
      <c r="O378">
        <f>IF(ISBLANK('Raw Data'!J371), 0, IF(AND(2=MATCH(LARGE('Raw Data'!G371:J371, 2), 'Raw Data'!G371:J371, 0), AND('Raw Data'!P371-'Raw Data'!O371&lt;4, 'Raw Data'!P371-'Raw Data'!O371&gt;0)), 'Raw Data'!H371, 0))</f>
        <v/>
      </c>
      <c r="P378">
        <f>IF(ISBLANK('Raw Data'!J371), 0, IF(AND(1=MATCH(LARGE('Raw Data'!G371:J371, 2), 'Raw Data'!G371:J371, 0), AND('Raw Data'!O371-'Raw Data'!P371&lt;4, 'Raw Data'!O371-'Raw Data'!P371&gt;0)), 'Raw Data'!G371, 0))</f>
        <v/>
      </c>
      <c r="Q378">
        <f>IF(ISBLANK('Raw Data'!J371), 0, IF(AND(4=MATCH(LARGE('Raw Data'!G371:J371, 1), 'Raw Data'!G371:J371, 0), 'Raw Data'!P371-'Raw Data'!O371&gt;3), 'Raw Data'!J371, 0))</f>
        <v/>
      </c>
      <c r="R378">
        <f>IF(ISBLANK('Raw Data'!J371), 0, IF(AND(3=MATCH(LARGE('Raw Data'!G371:J371, 1), 'Raw Data'!G371:J371, 0), 'Raw Data'!O371-'Raw Data'!P371&gt;3), 'Raw Data'!I371, 0))</f>
        <v/>
      </c>
      <c r="S378">
        <f>IF(AND('Raw Data'!P371-'Raw Data'!O371&gt;4, 'Raw Data'!F371&lt;'Raw Data'!C371), 'Raw Data'!J371, 0)</f>
        <v/>
      </c>
      <c r="T378">
        <f>IF(AND('Raw Data'!O371-'Raw Data'!P371&gt;4, 'Raw Data'!F371&gt;'Raw Data'!C371), 'Raw Data'!I371, 0)</f>
        <v/>
      </c>
      <c r="U378">
        <f>IF(AND('Raw Data'!P371-'Raw Data'!O371&lt;3, 'Raw Data'!P371&gt;'Raw Data'!O371, 'Raw Data'!F371&lt;'Raw Data'!C371), 'Raw Data'!H371, 0)</f>
        <v/>
      </c>
      <c r="V378">
        <f>IF(AND('Raw Data'!P371-'Raw Data'!O371&lt;3, 'Raw Data'!P371&gt;'Raw Data'!O371, 'Raw Data'!F371&gt;'Raw Data'!C371), 'Raw Data'!G371, 0)</f>
        <v/>
      </c>
    </row>
    <row r="379">
      <c r="A379">
        <f>IF(AND('Raw Data'!F372&lt;'Raw Data'!C372, 'Raw Data'!P372&gt;'Raw Data'!O372, 'Raw Data'!P372-'Raw Data'!O372&gt;3), 'Raw Data'!J372, 0)</f>
        <v/>
      </c>
      <c r="B379">
        <f>IF(AND('Raw Data'!C372&lt;'Raw Data'!F372, 'Raw Data'!O372&gt;'Raw Data'!P372, 'Raw Data'!O372-'Raw Data'!P372&gt;3), 'Raw Data'!I372, 0)</f>
        <v/>
      </c>
      <c r="C379">
        <f>IF(AND('Raw Data'!F372&lt;'Raw Data'!C372, 'Raw Data'!P372&gt;'Raw Data'!O372, 'Raw Data'!P372-'Raw Data'!O372&lt;4), 'Raw Data'!H372, 0)</f>
        <v/>
      </c>
      <c r="D379">
        <f>IF(AND('Raw Data'!C372&lt;'Raw Data'!F372, 'Raw Data'!O372&gt;'Raw Data'!P372, 'Raw Data'!O372-'Raw Data'!P372&lt;4), 'Raw Data'!G372, 0)</f>
        <v/>
      </c>
      <c r="E379">
        <f>IF(ISBLANK('Raw Data'!J372), 0, IF(AND(4=MATCH(LARGE('Raw Data'!G372:J372, 4), 'Raw Data'!G372:J372, 0), 'Raw Data'!P372-'Raw Data'!O372&gt;3), 'Raw Data'!J372, 0))</f>
        <v/>
      </c>
      <c r="F379">
        <f>IF(ISBLANK('Raw Data'!J372), 0, IF(AND(3=MATCH(LARGE('Raw Data'!G372:J372, 4), 'Raw Data'!G372:J372, 0), 'Raw Data'!O372-'Raw Data'!P372&gt;3), 'Raw Data'!I372, 0))</f>
        <v/>
      </c>
      <c r="G379">
        <f>IF(ISBLANK('Raw Data'!J372), 0, IF(AND(2=MATCH(LARGE('Raw Data'!G372:J372, 4), 'Raw Data'!G372:J372, 0), AND('Raw Data'!P372-'Raw Data'!O372&lt;4, 'Raw Data'!P372-'Raw Data'!O372&gt;0)), 'Raw Data'!H372, 0))</f>
        <v/>
      </c>
      <c r="H379">
        <f>IF(ISBLANK('Raw Data'!J372), 0, IF(AND(1=MATCH(LARGE('Raw Data'!G372:J372, 4), 'Raw Data'!G372:J372, 0), AND('Raw Data'!O372-'Raw Data'!P372&lt;4, 'Raw Data'!O372-'Raw Data'!P372&gt;0)), 'Raw Data'!G372, 0))</f>
        <v/>
      </c>
      <c r="I379">
        <f>IF(ISBLANK('Raw Data'!J372), 0, IF(AND(4=MATCH(LARGE('Raw Data'!G372:J372, 3), 'Raw Data'!G372:J372, 0), 'Raw Data'!P372-'Raw Data'!O372&gt;3), 'Raw Data'!J372, 0))</f>
        <v/>
      </c>
      <c r="J379">
        <f>IF(ISBLANK('Raw Data'!J372), 0, IF(AND(3=MATCH(LARGE('Raw Data'!G372:J372, 3), 'Raw Data'!G372:J372, 0), 'Raw Data'!O372-'Raw Data'!P372&gt;3), 'Raw Data'!I372, 0))</f>
        <v/>
      </c>
      <c r="K379">
        <f>IF(ISBLANK('Raw Data'!J372), 0, IF(AND(2=MATCH(LARGE('Raw Data'!G372:J372, 3), 'Raw Data'!G372:J372, 0), AND('Raw Data'!P372-'Raw Data'!O372&lt;4, 'Raw Data'!P372-'Raw Data'!O372&gt;0)), 'Raw Data'!H372, 0))</f>
        <v/>
      </c>
      <c r="L379">
        <f>IF(ISBLANK('Raw Data'!J372), 0, IF(AND(1=MATCH(LARGE('Raw Data'!G372:J372, 3), 'Raw Data'!G372:J372, 0), AND('Raw Data'!O372-'Raw Data'!P372&lt;4, 'Raw Data'!O372-'Raw Data'!P372&gt;0)), 'Raw Data'!G372, 0))</f>
        <v/>
      </c>
      <c r="M379">
        <f>IF(ISBLANK('Raw Data'!J372), 0, IF(AND(4=MATCH(LARGE('Raw Data'!G372:J372, 2), 'Raw Data'!G372:J372, 0), 'Raw Data'!P372-'Raw Data'!O372&gt;3), 'Raw Data'!J372, 0))</f>
        <v/>
      </c>
      <c r="N379">
        <f>IF(ISBLANK('Raw Data'!J372), 0, IF(AND(3=MATCH(LARGE('Raw Data'!G372:J372, 2), 'Raw Data'!G372:J372, 0), 'Raw Data'!O372-'Raw Data'!P372&gt;3), 'Raw Data'!I372, 0))</f>
        <v/>
      </c>
      <c r="O379">
        <f>IF(ISBLANK('Raw Data'!J372), 0, IF(AND(2=MATCH(LARGE('Raw Data'!G372:J372, 2), 'Raw Data'!G372:J372, 0), AND('Raw Data'!P372-'Raw Data'!O372&lt;4, 'Raw Data'!P372-'Raw Data'!O372&gt;0)), 'Raw Data'!H372, 0))</f>
        <v/>
      </c>
      <c r="P379">
        <f>IF(ISBLANK('Raw Data'!J372), 0, IF(AND(1=MATCH(LARGE('Raw Data'!G372:J372, 2), 'Raw Data'!G372:J372, 0), AND('Raw Data'!O372-'Raw Data'!P372&lt;4, 'Raw Data'!O372-'Raw Data'!P372&gt;0)), 'Raw Data'!G372, 0))</f>
        <v/>
      </c>
      <c r="Q379">
        <f>IF(ISBLANK('Raw Data'!J372), 0, IF(AND(4=MATCH(LARGE('Raw Data'!G372:J372, 1), 'Raw Data'!G372:J372, 0), 'Raw Data'!P372-'Raw Data'!O372&gt;3), 'Raw Data'!J372, 0))</f>
        <v/>
      </c>
      <c r="R379">
        <f>IF(ISBLANK('Raw Data'!J372), 0, IF(AND(3=MATCH(LARGE('Raw Data'!G372:J372, 1), 'Raw Data'!G372:J372, 0), 'Raw Data'!O372-'Raw Data'!P372&gt;3), 'Raw Data'!I372, 0))</f>
        <v/>
      </c>
      <c r="S379">
        <f>IF(AND('Raw Data'!P372-'Raw Data'!O372&gt;4, 'Raw Data'!F372&lt;'Raw Data'!C372), 'Raw Data'!J372, 0)</f>
        <v/>
      </c>
      <c r="T379">
        <f>IF(AND('Raw Data'!O372-'Raw Data'!P372&gt;4, 'Raw Data'!F372&gt;'Raw Data'!C372), 'Raw Data'!I372, 0)</f>
        <v/>
      </c>
      <c r="U379">
        <f>IF(AND('Raw Data'!P372-'Raw Data'!O372&lt;3, 'Raw Data'!P372&gt;'Raw Data'!O372, 'Raw Data'!F372&lt;'Raw Data'!C372), 'Raw Data'!H372, 0)</f>
        <v/>
      </c>
      <c r="V379">
        <f>IF(AND('Raw Data'!P372-'Raw Data'!O372&lt;3, 'Raw Data'!P372&gt;'Raw Data'!O372, 'Raw Data'!F372&gt;'Raw Data'!C372), 'Raw Data'!G372, 0)</f>
        <v/>
      </c>
    </row>
    <row r="380">
      <c r="A380">
        <f>IF(AND('Raw Data'!F373&lt;'Raw Data'!C373, 'Raw Data'!P373&gt;'Raw Data'!O373, 'Raw Data'!P373-'Raw Data'!O373&gt;3), 'Raw Data'!J373, 0)</f>
        <v/>
      </c>
      <c r="B380">
        <f>IF(AND('Raw Data'!C373&lt;'Raw Data'!F373, 'Raw Data'!O373&gt;'Raw Data'!P373, 'Raw Data'!O373-'Raw Data'!P373&gt;3), 'Raw Data'!I373, 0)</f>
        <v/>
      </c>
      <c r="C380">
        <f>IF(AND('Raw Data'!F373&lt;'Raw Data'!C373, 'Raw Data'!P373&gt;'Raw Data'!O373, 'Raw Data'!P373-'Raw Data'!O373&lt;4), 'Raw Data'!H373, 0)</f>
        <v/>
      </c>
      <c r="D380">
        <f>IF(AND('Raw Data'!C373&lt;'Raw Data'!F373, 'Raw Data'!O373&gt;'Raw Data'!P373, 'Raw Data'!O373-'Raw Data'!P373&lt;4), 'Raw Data'!G373, 0)</f>
        <v/>
      </c>
      <c r="E380">
        <f>IF(ISBLANK('Raw Data'!J373), 0, IF(AND(4=MATCH(LARGE('Raw Data'!G373:J373, 4), 'Raw Data'!G373:J373, 0), 'Raw Data'!P373-'Raw Data'!O373&gt;3), 'Raw Data'!J373, 0))</f>
        <v/>
      </c>
      <c r="F380">
        <f>IF(ISBLANK('Raw Data'!J373), 0, IF(AND(3=MATCH(LARGE('Raw Data'!G373:J373, 4), 'Raw Data'!G373:J373, 0), 'Raw Data'!O373-'Raw Data'!P373&gt;3), 'Raw Data'!I373, 0))</f>
        <v/>
      </c>
      <c r="G380">
        <f>IF(ISBLANK('Raw Data'!J373), 0, IF(AND(2=MATCH(LARGE('Raw Data'!G373:J373, 4), 'Raw Data'!G373:J373, 0), AND('Raw Data'!P373-'Raw Data'!O373&lt;4, 'Raw Data'!P373-'Raw Data'!O373&gt;0)), 'Raw Data'!H373, 0))</f>
        <v/>
      </c>
      <c r="H380">
        <f>IF(ISBLANK('Raw Data'!J373), 0, IF(AND(1=MATCH(LARGE('Raw Data'!G373:J373, 4), 'Raw Data'!G373:J373, 0), AND('Raw Data'!O373-'Raw Data'!P373&lt;4, 'Raw Data'!O373-'Raw Data'!P373&gt;0)), 'Raw Data'!G373, 0))</f>
        <v/>
      </c>
      <c r="I380">
        <f>IF(ISBLANK('Raw Data'!J373), 0, IF(AND(4=MATCH(LARGE('Raw Data'!G373:J373, 3), 'Raw Data'!G373:J373, 0), 'Raw Data'!P373-'Raw Data'!O373&gt;3), 'Raw Data'!J373, 0))</f>
        <v/>
      </c>
      <c r="J380">
        <f>IF(ISBLANK('Raw Data'!J373), 0, IF(AND(3=MATCH(LARGE('Raw Data'!G373:J373, 3), 'Raw Data'!G373:J373, 0), 'Raw Data'!O373-'Raw Data'!P373&gt;3), 'Raw Data'!I373, 0))</f>
        <v/>
      </c>
      <c r="K380">
        <f>IF(ISBLANK('Raw Data'!J373), 0, IF(AND(2=MATCH(LARGE('Raw Data'!G373:J373, 3), 'Raw Data'!G373:J373, 0), AND('Raw Data'!P373-'Raw Data'!O373&lt;4, 'Raw Data'!P373-'Raw Data'!O373&gt;0)), 'Raw Data'!H373, 0))</f>
        <v/>
      </c>
      <c r="L380">
        <f>IF(ISBLANK('Raw Data'!J373), 0, IF(AND(1=MATCH(LARGE('Raw Data'!G373:J373, 3), 'Raw Data'!G373:J373, 0), AND('Raw Data'!O373-'Raw Data'!P373&lt;4, 'Raw Data'!O373-'Raw Data'!P373&gt;0)), 'Raw Data'!G373, 0))</f>
        <v/>
      </c>
      <c r="M380">
        <f>IF(ISBLANK('Raw Data'!J373), 0, IF(AND(4=MATCH(LARGE('Raw Data'!G373:J373, 2), 'Raw Data'!G373:J373, 0), 'Raw Data'!P373-'Raw Data'!O373&gt;3), 'Raw Data'!J373, 0))</f>
        <v/>
      </c>
      <c r="N380">
        <f>IF(ISBLANK('Raw Data'!J373), 0, IF(AND(3=MATCH(LARGE('Raw Data'!G373:J373, 2), 'Raw Data'!G373:J373, 0), 'Raw Data'!O373-'Raw Data'!P373&gt;3), 'Raw Data'!I373, 0))</f>
        <v/>
      </c>
      <c r="O380">
        <f>IF(ISBLANK('Raw Data'!J373), 0, IF(AND(2=MATCH(LARGE('Raw Data'!G373:J373, 2), 'Raw Data'!G373:J373, 0), AND('Raw Data'!P373-'Raw Data'!O373&lt;4, 'Raw Data'!P373-'Raw Data'!O373&gt;0)), 'Raw Data'!H373, 0))</f>
        <v/>
      </c>
      <c r="P380">
        <f>IF(ISBLANK('Raw Data'!J373), 0, IF(AND(1=MATCH(LARGE('Raw Data'!G373:J373, 2), 'Raw Data'!G373:J373, 0), AND('Raw Data'!O373-'Raw Data'!P373&lt;4, 'Raw Data'!O373-'Raw Data'!P373&gt;0)), 'Raw Data'!G373, 0))</f>
        <v/>
      </c>
      <c r="Q380">
        <f>IF(ISBLANK('Raw Data'!J373), 0, IF(AND(4=MATCH(LARGE('Raw Data'!G373:J373, 1), 'Raw Data'!G373:J373, 0), 'Raw Data'!P373-'Raw Data'!O373&gt;3), 'Raw Data'!J373, 0))</f>
        <v/>
      </c>
      <c r="R380">
        <f>IF(ISBLANK('Raw Data'!J373), 0, IF(AND(3=MATCH(LARGE('Raw Data'!G373:J373, 1), 'Raw Data'!G373:J373, 0), 'Raw Data'!O373-'Raw Data'!P373&gt;3), 'Raw Data'!I373, 0))</f>
        <v/>
      </c>
      <c r="S380">
        <f>IF(AND('Raw Data'!P373-'Raw Data'!O373&gt;4, 'Raw Data'!F373&lt;'Raw Data'!C373), 'Raw Data'!J373, 0)</f>
        <v/>
      </c>
      <c r="T380">
        <f>IF(AND('Raw Data'!O373-'Raw Data'!P373&gt;4, 'Raw Data'!F373&gt;'Raw Data'!C373), 'Raw Data'!I373, 0)</f>
        <v/>
      </c>
      <c r="U380">
        <f>IF(AND('Raw Data'!P373-'Raw Data'!O373&lt;3, 'Raw Data'!P373&gt;'Raw Data'!O373, 'Raw Data'!F373&lt;'Raw Data'!C373), 'Raw Data'!H373, 0)</f>
        <v/>
      </c>
      <c r="V380">
        <f>IF(AND('Raw Data'!P373-'Raw Data'!O373&lt;3, 'Raw Data'!P373&gt;'Raw Data'!O373, 'Raw Data'!F373&gt;'Raw Data'!C373), 'Raw Data'!G373, 0)</f>
        <v/>
      </c>
    </row>
    <row r="381">
      <c r="A381">
        <f>IF(AND('Raw Data'!F374&lt;'Raw Data'!C374, 'Raw Data'!P374&gt;'Raw Data'!O374, 'Raw Data'!P374-'Raw Data'!O374&gt;3), 'Raw Data'!J374, 0)</f>
        <v/>
      </c>
      <c r="B381">
        <f>IF(AND('Raw Data'!C374&lt;'Raw Data'!F374, 'Raw Data'!O374&gt;'Raw Data'!P374, 'Raw Data'!O374-'Raw Data'!P374&gt;3), 'Raw Data'!I374, 0)</f>
        <v/>
      </c>
      <c r="C381">
        <f>IF(AND('Raw Data'!F374&lt;'Raw Data'!C374, 'Raw Data'!P374&gt;'Raw Data'!O374, 'Raw Data'!P374-'Raw Data'!O374&lt;4), 'Raw Data'!H374, 0)</f>
        <v/>
      </c>
      <c r="D381">
        <f>IF(AND('Raw Data'!C374&lt;'Raw Data'!F374, 'Raw Data'!O374&gt;'Raw Data'!P374, 'Raw Data'!O374-'Raw Data'!P374&lt;4), 'Raw Data'!G374, 0)</f>
        <v/>
      </c>
      <c r="E381">
        <f>IF(ISBLANK('Raw Data'!J374), 0, IF(AND(4=MATCH(LARGE('Raw Data'!G374:J374, 4), 'Raw Data'!G374:J374, 0), 'Raw Data'!P374-'Raw Data'!O374&gt;3), 'Raw Data'!J374, 0))</f>
        <v/>
      </c>
      <c r="F381">
        <f>IF(ISBLANK('Raw Data'!J374), 0, IF(AND(3=MATCH(LARGE('Raw Data'!G374:J374, 4), 'Raw Data'!G374:J374, 0), 'Raw Data'!O374-'Raw Data'!P374&gt;3), 'Raw Data'!I374, 0))</f>
        <v/>
      </c>
      <c r="G381">
        <f>IF(ISBLANK('Raw Data'!J374), 0, IF(AND(2=MATCH(LARGE('Raw Data'!G374:J374, 4), 'Raw Data'!G374:J374, 0), AND('Raw Data'!P374-'Raw Data'!O374&lt;4, 'Raw Data'!P374-'Raw Data'!O374&gt;0)), 'Raw Data'!H374, 0))</f>
        <v/>
      </c>
      <c r="H381">
        <f>IF(ISBLANK('Raw Data'!J374), 0, IF(AND(1=MATCH(LARGE('Raw Data'!G374:J374, 4), 'Raw Data'!G374:J374, 0), AND('Raw Data'!O374-'Raw Data'!P374&lt;4, 'Raw Data'!O374-'Raw Data'!P374&gt;0)), 'Raw Data'!G374, 0))</f>
        <v/>
      </c>
      <c r="I381">
        <f>IF(ISBLANK('Raw Data'!J374), 0, IF(AND(4=MATCH(LARGE('Raw Data'!G374:J374, 3), 'Raw Data'!G374:J374, 0), 'Raw Data'!P374-'Raw Data'!O374&gt;3), 'Raw Data'!J374, 0))</f>
        <v/>
      </c>
      <c r="J381">
        <f>IF(ISBLANK('Raw Data'!J374), 0, IF(AND(3=MATCH(LARGE('Raw Data'!G374:J374, 3), 'Raw Data'!G374:J374, 0), 'Raw Data'!O374-'Raw Data'!P374&gt;3), 'Raw Data'!I374, 0))</f>
        <v/>
      </c>
      <c r="K381">
        <f>IF(ISBLANK('Raw Data'!J374), 0, IF(AND(2=MATCH(LARGE('Raw Data'!G374:J374, 3), 'Raw Data'!G374:J374, 0), AND('Raw Data'!P374-'Raw Data'!O374&lt;4, 'Raw Data'!P374-'Raw Data'!O374&gt;0)), 'Raw Data'!H374, 0))</f>
        <v/>
      </c>
      <c r="L381">
        <f>IF(ISBLANK('Raw Data'!J374), 0, IF(AND(1=MATCH(LARGE('Raw Data'!G374:J374, 3), 'Raw Data'!G374:J374, 0), AND('Raw Data'!O374-'Raw Data'!P374&lt;4, 'Raw Data'!O374-'Raw Data'!P374&gt;0)), 'Raw Data'!G374, 0))</f>
        <v/>
      </c>
      <c r="M381">
        <f>IF(ISBLANK('Raw Data'!J374), 0, IF(AND(4=MATCH(LARGE('Raw Data'!G374:J374, 2), 'Raw Data'!G374:J374, 0), 'Raw Data'!P374-'Raw Data'!O374&gt;3), 'Raw Data'!J374, 0))</f>
        <v/>
      </c>
      <c r="N381">
        <f>IF(ISBLANK('Raw Data'!J374), 0, IF(AND(3=MATCH(LARGE('Raw Data'!G374:J374, 2), 'Raw Data'!G374:J374, 0), 'Raw Data'!O374-'Raw Data'!P374&gt;3), 'Raw Data'!I374, 0))</f>
        <v/>
      </c>
      <c r="O381">
        <f>IF(ISBLANK('Raw Data'!J374), 0, IF(AND(2=MATCH(LARGE('Raw Data'!G374:J374, 2), 'Raw Data'!G374:J374, 0), AND('Raw Data'!P374-'Raw Data'!O374&lt;4, 'Raw Data'!P374-'Raw Data'!O374&gt;0)), 'Raw Data'!H374, 0))</f>
        <v/>
      </c>
      <c r="P381">
        <f>IF(ISBLANK('Raw Data'!J374), 0, IF(AND(1=MATCH(LARGE('Raw Data'!G374:J374, 2), 'Raw Data'!G374:J374, 0), AND('Raw Data'!O374-'Raw Data'!P374&lt;4, 'Raw Data'!O374-'Raw Data'!P374&gt;0)), 'Raw Data'!G374, 0))</f>
        <v/>
      </c>
      <c r="Q381">
        <f>IF(ISBLANK('Raw Data'!J374), 0, IF(AND(4=MATCH(LARGE('Raw Data'!G374:J374, 1), 'Raw Data'!G374:J374, 0), 'Raw Data'!P374-'Raw Data'!O374&gt;3), 'Raw Data'!J374, 0))</f>
        <v/>
      </c>
      <c r="R381">
        <f>IF(ISBLANK('Raw Data'!J374), 0, IF(AND(3=MATCH(LARGE('Raw Data'!G374:J374, 1), 'Raw Data'!G374:J374, 0), 'Raw Data'!O374-'Raw Data'!P374&gt;3), 'Raw Data'!I374, 0))</f>
        <v/>
      </c>
      <c r="S381">
        <f>IF(AND('Raw Data'!P374-'Raw Data'!O374&gt;4, 'Raw Data'!F374&lt;'Raw Data'!C374), 'Raw Data'!J374, 0)</f>
        <v/>
      </c>
      <c r="T381">
        <f>IF(AND('Raw Data'!O374-'Raw Data'!P374&gt;4, 'Raw Data'!F374&gt;'Raw Data'!C374), 'Raw Data'!I374, 0)</f>
        <v/>
      </c>
      <c r="U381">
        <f>IF(AND('Raw Data'!P374-'Raw Data'!O374&lt;3, 'Raw Data'!P374&gt;'Raw Data'!O374, 'Raw Data'!F374&lt;'Raw Data'!C374), 'Raw Data'!H374, 0)</f>
        <v/>
      </c>
      <c r="V381">
        <f>IF(AND('Raw Data'!P374-'Raw Data'!O374&lt;3, 'Raw Data'!P374&gt;'Raw Data'!O374, 'Raw Data'!F374&gt;'Raw Data'!C374), 'Raw Data'!G374, 0)</f>
        <v/>
      </c>
    </row>
    <row r="382">
      <c r="A382">
        <f>IF(AND('Raw Data'!F375&lt;'Raw Data'!C375, 'Raw Data'!P375&gt;'Raw Data'!O375, 'Raw Data'!P375-'Raw Data'!O375&gt;3), 'Raw Data'!J375, 0)</f>
        <v/>
      </c>
      <c r="B382">
        <f>IF(AND('Raw Data'!C375&lt;'Raw Data'!F375, 'Raw Data'!O375&gt;'Raw Data'!P375, 'Raw Data'!O375-'Raw Data'!P375&gt;3), 'Raw Data'!I375, 0)</f>
        <v/>
      </c>
      <c r="C382">
        <f>IF(AND('Raw Data'!F375&lt;'Raw Data'!C375, 'Raw Data'!P375&gt;'Raw Data'!O375, 'Raw Data'!P375-'Raw Data'!O375&lt;4), 'Raw Data'!H375, 0)</f>
        <v/>
      </c>
      <c r="D382">
        <f>IF(AND('Raw Data'!C375&lt;'Raw Data'!F375, 'Raw Data'!O375&gt;'Raw Data'!P375, 'Raw Data'!O375-'Raw Data'!P375&lt;4), 'Raw Data'!G375, 0)</f>
        <v/>
      </c>
      <c r="E382">
        <f>IF(ISBLANK('Raw Data'!J375), 0, IF(AND(4=MATCH(LARGE('Raw Data'!G375:J375, 4), 'Raw Data'!G375:J375, 0), 'Raw Data'!P375-'Raw Data'!O375&gt;3), 'Raw Data'!J375, 0))</f>
        <v/>
      </c>
      <c r="F382">
        <f>IF(ISBLANK('Raw Data'!J375), 0, IF(AND(3=MATCH(LARGE('Raw Data'!G375:J375, 4), 'Raw Data'!G375:J375, 0), 'Raw Data'!O375-'Raw Data'!P375&gt;3), 'Raw Data'!I375, 0))</f>
        <v/>
      </c>
      <c r="G382">
        <f>IF(ISBLANK('Raw Data'!J375), 0, IF(AND(2=MATCH(LARGE('Raw Data'!G375:J375, 4), 'Raw Data'!G375:J375, 0), AND('Raw Data'!P375-'Raw Data'!O375&lt;4, 'Raw Data'!P375-'Raw Data'!O375&gt;0)), 'Raw Data'!H375, 0))</f>
        <v/>
      </c>
      <c r="H382">
        <f>IF(ISBLANK('Raw Data'!J375), 0, IF(AND(1=MATCH(LARGE('Raw Data'!G375:J375, 4), 'Raw Data'!G375:J375, 0), AND('Raw Data'!O375-'Raw Data'!P375&lt;4, 'Raw Data'!O375-'Raw Data'!P375&gt;0)), 'Raw Data'!G375, 0))</f>
        <v/>
      </c>
      <c r="I382">
        <f>IF(ISBLANK('Raw Data'!J375), 0, IF(AND(4=MATCH(LARGE('Raw Data'!G375:J375, 3), 'Raw Data'!G375:J375, 0), 'Raw Data'!P375-'Raw Data'!O375&gt;3), 'Raw Data'!J375, 0))</f>
        <v/>
      </c>
      <c r="J382">
        <f>IF(ISBLANK('Raw Data'!J375), 0, IF(AND(3=MATCH(LARGE('Raw Data'!G375:J375, 3), 'Raw Data'!G375:J375, 0), 'Raw Data'!O375-'Raw Data'!P375&gt;3), 'Raw Data'!I375, 0))</f>
        <v/>
      </c>
      <c r="K382">
        <f>IF(ISBLANK('Raw Data'!J375), 0, IF(AND(2=MATCH(LARGE('Raw Data'!G375:J375, 3), 'Raw Data'!G375:J375, 0), AND('Raw Data'!P375-'Raw Data'!O375&lt;4, 'Raw Data'!P375-'Raw Data'!O375&gt;0)), 'Raw Data'!H375, 0))</f>
        <v/>
      </c>
      <c r="L382">
        <f>IF(ISBLANK('Raw Data'!J375), 0, IF(AND(1=MATCH(LARGE('Raw Data'!G375:J375, 3), 'Raw Data'!G375:J375, 0), AND('Raw Data'!O375-'Raw Data'!P375&lt;4, 'Raw Data'!O375-'Raw Data'!P375&gt;0)), 'Raw Data'!G375, 0))</f>
        <v/>
      </c>
      <c r="M382">
        <f>IF(ISBLANK('Raw Data'!J375), 0, IF(AND(4=MATCH(LARGE('Raw Data'!G375:J375, 2), 'Raw Data'!G375:J375, 0), 'Raw Data'!P375-'Raw Data'!O375&gt;3), 'Raw Data'!J375, 0))</f>
        <v/>
      </c>
      <c r="N382">
        <f>IF(ISBLANK('Raw Data'!J375), 0, IF(AND(3=MATCH(LARGE('Raw Data'!G375:J375, 2), 'Raw Data'!G375:J375, 0), 'Raw Data'!O375-'Raw Data'!P375&gt;3), 'Raw Data'!I375, 0))</f>
        <v/>
      </c>
      <c r="O382">
        <f>IF(ISBLANK('Raw Data'!J375), 0, IF(AND(2=MATCH(LARGE('Raw Data'!G375:J375, 2), 'Raw Data'!G375:J375, 0), AND('Raw Data'!P375-'Raw Data'!O375&lt;4, 'Raw Data'!P375-'Raw Data'!O375&gt;0)), 'Raw Data'!H375, 0))</f>
        <v/>
      </c>
      <c r="P382">
        <f>IF(ISBLANK('Raw Data'!J375), 0, IF(AND(1=MATCH(LARGE('Raw Data'!G375:J375, 2), 'Raw Data'!G375:J375, 0), AND('Raw Data'!O375-'Raw Data'!P375&lt;4, 'Raw Data'!O375-'Raw Data'!P375&gt;0)), 'Raw Data'!G375, 0))</f>
        <v/>
      </c>
      <c r="Q382">
        <f>IF(ISBLANK('Raw Data'!J375), 0, IF(AND(4=MATCH(LARGE('Raw Data'!G375:J375, 1), 'Raw Data'!G375:J375, 0), 'Raw Data'!P375-'Raw Data'!O375&gt;3), 'Raw Data'!J375, 0))</f>
        <v/>
      </c>
      <c r="R382">
        <f>IF(ISBLANK('Raw Data'!J375), 0, IF(AND(3=MATCH(LARGE('Raw Data'!G375:J375, 1), 'Raw Data'!G375:J375, 0), 'Raw Data'!O375-'Raw Data'!P375&gt;3), 'Raw Data'!I375, 0))</f>
        <v/>
      </c>
      <c r="S382">
        <f>IF(AND('Raw Data'!P375-'Raw Data'!O375&gt;4, 'Raw Data'!F375&lt;'Raw Data'!C375), 'Raw Data'!J375, 0)</f>
        <v/>
      </c>
      <c r="T382">
        <f>IF(AND('Raw Data'!O375-'Raw Data'!P375&gt;4, 'Raw Data'!F375&gt;'Raw Data'!C375), 'Raw Data'!I375, 0)</f>
        <v/>
      </c>
      <c r="U382">
        <f>IF(AND('Raw Data'!P375-'Raw Data'!O375&lt;3, 'Raw Data'!P375&gt;'Raw Data'!O375, 'Raw Data'!F375&lt;'Raw Data'!C375), 'Raw Data'!H375, 0)</f>
        <v/>
      </c>
      <c r="V382">
        <f>IF(AND('Raw Data'!P375-'Raw Data'!O375&lt;3, 'Raw Data'!P375&gt;'Raw Data'!O375, 'Raw Data'!F375&gt;'Raw Data'!C375), 'Raw Data'!G375, 0)</f>
        <v/>
      </c>
    </row>
    <row r="383">
      <c r="A383">
        <f>IF(AND('Raw Data'!F376&lt;'Raw Data'!C376, 'Raw Data'!P376&gt;'Raw Data'!O376, 'Raw Data'!P376-'Raw Data'!O376&gt;3), 'Raw Data'!J376, 0)</f>
        <v/>
      </c>
      <c r="B383">
        <f>IF(AND('Raw Data'!C376&lt;'Raw Data'!F376, 'Raw Data'!O376&gt;'Raw Data'!P376, 'Raw Data'!O376-'Raw Data'!P376&gt;3), 'Raw Data'!I376, 0)</f>
        <v/>
      </c>
      <c r="C383">
        <f>IF(AND('Raw Data'!F376&lt;'Raw Data'!C376, 'Raw Data'!P376&gt;'Raw Data'!O376, 'Raw Data'!P376-'Raw Data'!O376&lt;4), 'Raw Data'!H376, 0)</f>
        <v/>
      </c>
      <c r="D383">
        <f>IF(AND('Raw Data'!C376&lt;'Raw Data'!F376, 'Raw Data'!O376&gt;'Raw Data'!P376, 'Raw Data'!O376-'Raw Data'!P376&lt;4), 'Raw Data'!G376, 0)</f>
        <v/>
      </c>
      <c r="E383">
        <f>IF(ISBLANK('Raw Data'!J376), 0, IF(AND(4=MATCH(LARGE('Raw Data'!G376:J376, 4), 'Raw Data'!G376:J376, 0), 'Raw Data'!P376-'Raw Data'!O376&gt;3), 'Raw Data'!J376, 0))</f>
        <v/>
      </c>
      <c r="F383">
        <f>IF(ISBLANK('Raw Data'!J376), 0, IF(AND(3=MATCH(LARGE('Raw Data'!G376:J376, 4), 'Raw Data'!G376:J376, 0), 'Raw Data'!O376-'Raw Data'!P376&gt;3), 'Raw Data'!I376, 0))</f>
        <v/>
      </c>
      <c r="G383">
        <f>IF(ISBLANK('Raw Data'!J376), 0, IF(AND(2=MATCH(LARGE('Raw Data'!G376:J376, 4), 'Raw Data'!G376:J376, 0), AND('Raw Data'!P376-'Raw Data'!O376&lt;4, 'Raw Data'!P376-'Raw Data'!O376&gt;0)), 'Raw Data'!H376, 0))</f>
        <v/>
      </c>
      <c r="H383">
        <f>IF(ISBLANK('Raw Data'!J376), 0, IF(AND(1=MATCH(LARGE('Raw Data'!G376:J376, 4), 'Raw Data'!G376:J376, 0), AND('Raw Data'!O376-'Raw Data'!P376&lt;4, 'Raw Data'!O376-'Raw Data'!P376&gt;0)), 'Raw Data'!G376, 0))</f>
        <v/>
      </c>
      <c r="I383">
        <f>IF(ISBLANK('Raw Data'!J376), 0, IF(AND(4=MATCH(LARGE('Raw Data'!G376:J376, 3), 'Raw Data'!G376:J376, 0), 'Raw Data'!P376-'Raw Data'!O376&gt;3), 'Raw Data'!J376, 0))</f>
        <v/>
      </c>
      <c r="J383">
        <f>IF(ISBLANK('Raw Data'!J376), 0, IF(AND(3=MATCH(LARGE('Raw Data'!G376:J376, 3), 'Raw Data'!G376:J376, 0), 'Raw Data'!O376-'Raw Data'!P376&gt;3), 'Raw Data'!I376, 0))</f>
        <v/>
      </c>
      <c r="K383">
        <f>IF(ISBLANK('Raw Data'!J376), 0, IF(AND(2=MATCH(LARGE('Raw Data'!G376:J376, 3), 'Raw Data'!G376:J376, 0), AND('Raw Data'!P376-'Raw Data'!O376&lt;4, 'Raw Data'!P376-'Raw Data'!O376&gt;0)), 'Raw Data'!H376, 0))</f>
        <v/>
      </c>
      <c r="L383">
        <f>IF(ISBLANK('Raw Data'!J376), 0, IF(AND(1=MATCH(LARGE('Raw Data'!G376:J376, 3), 'Raw Data'!G376:J376, 0), AND('Raw Data'!O376-'Raw Data'!P376&lt;4, 'Raw Data'!O376-'Raw Data'!P376&gt;0)), 'Raw Data'!G376, 0))</f>
        <v/>
      </c>
      <c r="M383">
        <f>IF(ISBLANK('Raw Data'!J376), 0, IF(AND(4=MATCH(LARGE('Raw Data'!G376:J376, 2), 'Raw Data'!G376:J376, 0), 'Raw Data'!P376-'Raw Data'!O376&gt;3), 'Raw Data'!J376, 0))</f>
        <v/>
      </c>
      <c r="N383">
        <f>IF(ISBLANK('Raw Data'!J376), 0, IF(AND(3=MATCH(LARGE('Raw Data'!G376:J376, 2), 'Raw Data'!G376:J376, 0), 'Raw Data'!O376-'Raw Data'!P376&gt;3), 'Raw Data'!I376, 0))</f>
        <v/>
      </c>
      <c r="O383">
        <f>IF(ISBLANK('Raw Data'!J376), 0, IF(AND(2=MATCH(LARGE('Raw Data'!G376:J376, 2), 'Raw Data'!G376:J376, 0), AND('Raw Data'!P376-'Raw Data'!O376&lt;4, 'Raw Data'!P376-'Raw Data'!O376&gt;0)), 'Raw Data'!H376, 0))</f>
        <v/>
      </c>
      <c r="P383">
        <f>IF(ISBLANK('Raw Data'!J376), 0, IF(AND(1=MATCH(LARGE('Raw Data'!G376:J376, 2), 'Raw Data'!G376:J376, 0), AND('Raw Data'!O376-'Raw Data'!P376&lt;4, 'Raw Data'!O376-'Raw Data'!P376&gt;0)), 'Raw Data'!G376, 0))</f>
        <v/>
      </c>
      <c r="Q383">
        <f>IF(ISBLANK('Raw Data'!J376), 0, IF(AND(4=MATCH(LARGE('Raw Data'!G376:J376, 1), 'Raw Data'!G376:J376, 0), 'Raw Data'!P376-'Raw Data'!O376&gt;3), 'Raw Data'!J376, 0))</f>
        <v/>
      </c>
      <c r="R383">
        <f>IF(ISBLANK('Raw Data'!J376), 0, IF(AND(3=MATCH(LARGE('Raw Data'!G376:J376, 1), 'Raw Data'!G376:J376, 0), 'Raw Data'!O376-'Raw Data'!P376&gt;3), 'Raw Data'!I376, 0))</f>
        <v/>
      </c>
      <c r="S383">
        <f>IF(AND('Raw Data'!P376-'Raw Data'!O376&gt;4, 'Raw Data'!F376&lt;'Raw Data'!C376), 'Raw Data'!J376, 0)</f>
        <v/>
      </c>
      <c r="T383">
        <f>IF(AND('Raw Data'!O376-'Raw Data'!P376&gt;4, 'Raw Data'!F376&gt;'Raw Data'!C376), 'Raw Data'!I376, 0)</f>
        <v/>
      </c>
      <c r="U383">
        <f>IF(AND('Raw Data'!P376-'Raw Data'!O376&lt;3, 'Raw Data'!P376&gt;'Raw Data'!O376, 'Raw Data'!F376&lt;'Raw Data'!C376), 'Raw Data'!H376, 0)</f>
        <v/>
      </c>
      <c r="V383">
        <f>IF(AND('Raw Data'!P376-'Raw Data'!O376&lt;3, 'Raw Data'!P376&gt;'Raw Data'!O376, 'Raw Data'!F376&gt;'Raw Data'!C376), 'Raw Data'!G376, 0)</f>
        <v/>
      </c>
    </row>
    <row r="384">
      <c r="A384">
        <f>IF(AND('Raw Data'!F377&lt;'Raw Data'!C377, 'Raw Data'!P377&gt;'Raw Data'!O377, 'Raw Data'!P377-'Raw Data'!O377&gt;3), 'Raw Data'!J377, 0)</f>
        <v/>
      </c>
      <c r="B384">
        <f>IF(AND('Raw Data'!C377&lt;'Raw Data'!F377, 'Raw Data'!O377&gt;'Raw Data'!P377, 'Raw Data'!O377-'Raw Data'!P377&gt;3), 'Raw Data'!I377, 0)</f>
        <v/>
      </c>
      <c r="C384">
        <f>IF(AND('Raw Data'!F377&lt;'Raw Data'!C377, 'Raw Data'!P377&gt;'Raw Data'!O377, 'Raw Data'!P377-'Raw Data'!O377&lt;4), 'Raw Data'!H377, 0)</f>
        <v/>
      </c>
      <c r="D384">
        <f>IF(AND('Raw Data'!C377&lt;'Raw Data'!F377, 'Raw Data'!O377&gt;'Raw Data'!P377, 'Raw Data'!O377-'Raw Data'!P377&lt;4), 'Raw Data'!G377, 0)</f>
        <v/>
      </c>
      <c r="E384">
        <f>IF(ISBLANK('Raw Data'!J377), 0, IF(AND(4=MATCH(LARGE('Raw Data'!G377:J377, 4), 'Raw Data'!G377:J377, 0), 'Raw Data'!P377-'Raw Data'!O377&gt;3), 'Raw Data'!J377, 0))</f>
        <v/>
      </c>
      <c r="F384">
        <f>IF(ISBLANK('Raw Data'!J377), 0, IF(AND(3=MATCH(LARGE('Raw Data'!G377:J377, 4), 'Raw Data'!G377:J377, 0), 'Raw Data'!O377-'Raw Data'!P377&gt;3), 'Raw Data'!I377, 0))</f>
        <v/>
      </c>
      <c r="G384">
        <f>IF(ISBLANK('Raw Data'!J377), 0, IF(AND(2=MATCH(LARGE('Raw Data'!G377:J377, 4), 'Raw Data'!G377:J377, 0), AND('Raw Data'!P377-'Raw Data'!O377&lt;4, 'Raw Data'!P377-'Raw Data'!O377&gt;0)), 'Raw Data'!H377, 0))</f>
        <v/>
      </c>
      <c r="H384">
        <f>IF(ISBLANK('Raw Data'!J377), 0, IF(AND(1=MATCH(LARGE('Raw Data'!G377:J377, 4), 'Raw Data'!G377:J377, 0), AND('Raw Data'!O377-'Raw Data'!P377&lt;4, 'Raw Data'!O377-'Raw Data'!P377&gt;0)), 'Raw Data'!G377, 0))</f>
        <v/>
      </c>
      <c r="I384">
        <f>IF(ISBLANK('Raw Data'!J377), 0, IF(AND(4=MATCH(LARGE('Raw Data'!G377:J377, 3), 'Raw Data'!G377:J377, 0), 'Raw Data'!P377-'Raw Data'!O377&gt;3), 'Raw Data'!J377, 0))</f>
        <v/>
      </c>
      <c r="J384">
        <f>IF(ISBLANK('Raw Data'!J377), 0, IF(AND(3=MATCH(LARGE('Raw Data'!G377:J377, 3), 'Raw Data'!G377:J377, 0), 'Raw Data'!O377-'Raw Data'!P377&gt;3), 'Raw Data'!I377, 0))</f>
        <v/>
      </c>
      <c r="K384">
        <f>IF(ISBLANK('Raw Data'!J377), 0, IF(AND(2=MATCH(LARGE('Raw Data'!G377:J377, 3), 'Raw Data'!G377:J377, 0), AND('Raw Data'!P377-'Raw Data'!O377&lt;4, 'Raw Data'!P377-'Raw Data'!O377&gt;0)), 'Raw Data'!H377, 0))</f>
        <v/>
      </c>
      <c r="L384">
        <f>IF(ISBLANK('Raw Data'!J377), 0, IF(AND(1=MATCH(LARGE('Raw Data'!G377:J377, 3), 'Raw Data'!G377:J377, 0), AND('Raw Data'!O377-'Raw Data'!P377&lt;4, 'Raw Data'!O377-'Raw Data'!P377&gt;0)), 'Raw Data'!G377, 0))</f>
        <v/>
      </c>
      <c r="M384">
        <f>IF(ISBLANK('Raw Data'!J377), 0, IF(AND(4=MATCH(LARGE('Raw Data'!G377:J377, 2), 'Raw Data'!G377:J377, 0), 'Raw Data'!P377-'Raw Data'!O377&gt;3), 'Raw Data'!J377, 0))</f>
        <v/>
      </c>
      <c r="N384">
        <f>IF(ISBLANK('Raw Data'!J377), 0, IF(AND(3=MATCH(LARGE('Raw Data'!G377:J377, 2), 'Raw Data'!G377:J377, 0), 'Raw Data'!O377-'Raw Data'!P377&gt;3), 'Raw Data'!I377, 0))</f>
        <v/>
      </c>
      <c r="O384">
        <f>IF(ISBLANK('Raw Data'!J377), 0, IF(AND(2=MATCH(LARGE('Raw Data'!G377:J377, 2), 'Raw Data'!G377:J377, 0), AND('Raw Data'!P377-'Raw Data'!O377&lt;4, 'Raw Data'!P377-'Raw Data'!O377&gt;0)), 'Raw Data'!H377, 0))</f>
        <v/>
      </c>
      <c r="P384">
        <f>IF(ISBLANK('Raw Data'!J377), 0, IF(AND(1=MATCH(LARGE('Raw Data'!G377:J377, 2), 'Raw Data'!G377:J377, 0), AND('Raw Data'!O377-'Raw Data'!P377&lt;4, 'Raw Data'!O377-'Raw Data'!P377&gt;0)), 'Raw Data'!G377, 0))</f>
        <v/>
      </c>
      <c r="Q384">
        <f>IF(ISBLANK('Raw Data'!J377), 0, IF(AND(4=MATCH(LARGE('Raw Data'!G377:J377, 1), 'Raw Data'!G377:J377, 0), 'Raw Data'!P377-'Raw Data'!O377&gt;3), 'Raw Data'!J377, 0))</f>
        <v/>
      </c>
      <c r="R384">
        <f>IF(ISBLANK('Raw Data'!J377), 0, IF(AND(3=MATCH(LARGE('Raw Data'!G377:J377, 1), 'Raw Data'!G377:J377, 0), 'Raw Data'!O377-'Raw Data'!P377&gt;3), 'Raw Data'!I377, 0))</f>
        <v/>
      </c>
      <c r="S384">
        <f>IF(AND('Raw Data'!P377-'Raw Data'!O377&gt;4, 'Raw Data'!F377&lt;'Raw Data'!C377), 'Raw Data'!J377, 0)</f>
        <v/>
      </c>
      <c r="T384">
        <f>IF(AND('Raw Data'!O377-'Raw Data'!P377&gt;4, 'Raw Data'!F377&gt;'Raw Data'!C377), 'Raw Data'!I377, 0)</f>
        <v/>
      </c>
      <c r="U384">
        <f>IF(AND('Raw Data'!P377-'Raw Data'!O377&lt;3, 'Raw Data'!P377&gt;'Raw Data'!O377, 'Raw Data'!F377&lt;'Raw Data'!C377), 'Raw Data'!H377, 0)</f>
        <v/>
      </c>
      <c r="V384">
        <f>IF(AND('Raw Data'!P377-'Raw Data'!O377&lt;3, 'Raw Data'!P377&gt;'Raw Data'!O377, 'Raw Data'!F377&gt;'Raw Data'!C377), 'Raw Data'!G377, 0)</f>
        <v/>
      </c>
    </row>
    <row r="385">
      <c r="A385">
        <f>IF(AND('Raw Data'!F378&lt;'Raw Data'!C378, 'Raw Data'!P378&gt;'Raw Data'!O378, 'Raw Data'!P378-'Raw Data'!O378&gt;3), 'Raw Data'!J378, 0)</f>
        <v/>
      </c>
      <c r="B385">
        <f>IF(AND('Raw Data'!C378&lt;'Raw Data'!F378, 'Raw Data'!O378&gt;'Raw Data'!P378, 'Raw Data'!O378-'Raw Data'!P378&gt;3), 'Raw Data'!I378, 0)</f>
        <v/>
      </c>
      <c r="C385">
        <f>IF(AND('Raw Data'!F378&lt;'Raw Data'!C378, 'Raw Data'!P378&gt;'Raw Data'!O378, 'Raw Data'!P378-'Raw Data'!O378&lt;4), 'Raw Data'!H378, 0)</f>
        <v/>
      </c>
      <c r="D385">
        <f>IF(AND('Raw Data'!C378&lt;'Raw Data'!F378, 'Raw Data'!O378&gt;'Raw Data'!P378, 'Raw Data'!O378-'Raw Data'!P378&lt;4), 'Raw Data'!G378, 0)</f>
        <v/>
      </c>
      <c r="E385">
        <f>IF(ISBLANK('Raw Data'!J378), 0, IF(AND(4=MATCH(LARGE('Raw Data'!G378:J378, 4), 'Raw Data'!G378:J378, 0), 'Raw Data'!P378-'Raw Data'!O378&gt;3), 'Raw Data'!J378, 0))</f>
        <v/>
      </c>
      <c r="F385">
        <f>IF(ISBLANK('Raw Data'!J378), 0, IF(AND(3=MATCH(LARGE('Raw Data'!G378:J378, 4), 'Raw Data'!G378:J378, 0), 'Raw Data'!O378-'Raw Data'!P378&gt;3), 'Raw Data'!I378, 0))</f>
        <v/>
      </c>
      <c r="G385">
        <f>IF(ISBLANK('Raw Data'!J378), 0, IF(AND(2=MATCH(LARGE('Raw Data'!G378:J378, 4), 'Raw Data'!G378:J378, 0), AND('Raw Data'!P378-'Raw Data'!O378&lt;4, 'Raw Data'!P378-'Raw Data'!O378&gt;0)), 'Raw Data'!H378, 0))</f>
        <v/>
      </c>
      <c r="H385">
        <f>IF(ISBLANK('Raw Data'!J378), 0, IF(AND(1=MATCH(LARGE('Raw Data'!G378:J378, 4), 'Raw Data'!G378:J378, 0), AND('Raw Data'!O378-'Raw Data'!P378&lt;4, 'Raw Data'!O378-'Raw Data'!P378&gt;0)), 'Raw Data'!G378, 0))</f>
        <v/>
      </c>
      <c r="I385">
        <f>IF(ISBLANK('Raw Data'!J378), 0, IF(AND(4=MATCH(LARGE('Raw Data'!G378:J378, 3), 'Raw Data'!G378:J378, 0), 'Raw Data'!P378-'Raw Data'!O378&gt;3), 'Raw Data'!J378, 0))</f>
        <v/>
      </c>
      <c r="J385">
        <f>IF(ISBLANK('Raw Data'!J378), 0, IF(AND(3=MATCH(LARGE('Raw Data'!G378:J378, 3), 'Raw Data'!G378:J378, 0), 'Raw Data'!O378-'Raw Data'!P378&gt;3), 'Raw Data'!I378, 0))</f>
        <v/>
      </c>
      <c r="K385">
        <f>IF(ISBLANK('Raw Data'!J378), 0, IF(AND(2=MATCH(LARGE('Raw Data'!G378:J378, 3), 'Raw Data'!G378:J378, 0), AND('Raw Data'!P378-'Raw Data'!O378&lt;4, 'Raw Data'!P378-'Raw Data'!O378&gt;0)), 'Raw Data'!H378, 0))</f>
        <v/>
      </c>
      <c r="L385">
        <f>IF(ISBLANK('Raw Data'!J378), 0, IF(AND(1=MATCH(LARGE('Raw Data'!G378:J378, 3), 'Raw Data'!G378:J378, 0), AND('Raw Data'!O378-'Raw Data'!P378&lt;4, 'Raw Data'!O378-'Raw Data'!P378&gt;0)), 'Raw Data'!G378, 0))</f>
        <v/>
      </c>
      <c r="M385">
        <f>IF(ISBLANK('Raw Data'!J378), 0, IF(AND(4=MATCH(LARGE('Raw Data'!G378:J378, 2), 'Raw Data'!G378:J378, 0), 'Raw Data'!P378-'Raw Data'!O378&gt;3), 'Raw Data'!J378, 0))</f>
        <v/>
      </c>
      <c r="N385">
        <f>IF(ISBLANK('Raw Data'!J378), 0, IF(AND(3=MATCH(LARGE('Raw Data'!G378:J378, 2), 'Raw Data'!G378:J378, 0), 'Raw Data'!O378-'Raw Data'!P378&gt;3), 'Raw Data'!I378, 0))</f>
        <v/>
      </c>
      <c r="O385">
        <f>IF(ISBLANK('Raw Data'!J378), 0, IF(AND(2=MATCH(LARGE('Raw Data'!G378:J378, 2), 'Raw Data'!G378:J378, 0), AND('Raw Data'!P378-'Raw Data'!O378&lt;4, 'Raw Data'!P378-'Raw Data'!O378&gt;0)), 'Raw Data'!H378, 0))</f>
        <v/>
      </c>
      <c r="P385">
        <f>IF(ISBLANK('Raw Data'!J378), 0, IF(AND(1=MATCH(LARGE('Raw Data'!G378:J378, 2), 'Raw Data'!G378:J378, 0), AND('Raw Data'!O378-'Raw Data'!P378&lt;4, 'Raw Data'!O378-'Raw Data'!P378&gt;0)), 'Raw Data'!G378, 0))</f>
        <v/>
      </c>
      <c r="Q385">
        <f>IF(ISBLANK('Raw Data'!J378), 0, IF(AND(4=MATCH(LARGE('Raw Data'!G378:J378, 1), 'Raw Data'!G378:J378, 0), 'Raw Data'!P378-'Raw Data'!O378&gt;3), 'Raw Data'!J378, 0))</f>
        <v/>
      </c>
      <c r="R385">
        <f>IF(ISBLANK('Raw Data'!J378), 0, IF(AND(3=MATCH(LARGE('Raw Data'!G378:J378, 1), 'Raw Data'!G378:J378, 0), 'Raw Data'!O378-'Raw Data'!P378&gt;3), 'Raw Data'!I378, 0))</f>
        <v/>
      </c>
      <c r="S385">
        <f>IF(AND('Raw Data'!P378-'Raw Data'!O378&gt;4, 'Raw Data'!F378&lt;'Raw Data'!C378), 'Raw Data'!J378, 0)</f>
        <v/>
      </c>
      <c r="T385">
        <f>IF(AND('Raw Data'!O378-'Raw Data'!P378&gt;4, 'Raw Data'!F378&gt;'Raw Data'!C378), 'Raw Data'!I378, 0)</f>
        <v/>
      </c>
      <c r="U385">
        <f>IF(AND('Raw Data'!P378-'Raw Data'!O378&lt;3, 'Raw Data'!P378&gt;'Raw Data'!O378, 'Raw Data'!F378&lt;'Raw Data'!C378), 'Raw Data'!H378, 0)</f>
        <v/>
      </c>
      <c r="V385">
        <f>IF(AND('Raw Data'!P378-'Raw Data'!O378&lt;3, 'Raw Data'!P378&gt;'Raw Data'!O378, 'Raw Data'!F378&gt;'Raw Data'!C378), 'Raw Data'!G378, 0)</f>
        <v/>
      </c>
    </row>
    <row r="386">
      <c r="A386">
        <f>IF(AND('Raw Data'!F379&lt;'Raw Data'!C379, 'Raw Data'!P379&gt;'Raw Data'!O379, 'Raw Data'!P379-'Raw Data'!O379&gt;3), 'Raw Data'!J379, 0)</f>
        <v/>
      </c>
      <c r="B386">
        <f>IF(AND('Raw Data'!C379&lt;'Raw Data'!F379, 'Raw Data'!O379&gt;'Raw Data'!P379, 'Raw Data'!O379-'Raw Data'!P379&gt;3), 'Raw Data'!I379, 0)</f>
        <v/>
      </c>
      <c r="C386">
        <f>IF(AND('Raw Data'!F379&lt;'Raw Data'!C379, 'Raw Data'!P379&gt;'Raw Data'!O379, 'Raw Data'!P379-'Raw Data'!O379&lt;4), 'Raw Data'!H379, 0)</f>
        <v/>
      </c>
      <c r="D386">
        <f>IF(AND('Raw Data'!C379&lt;'Raw Data'!F379, 'Raw Data'!O379&gt;'Raw Data'!P379, 'Raw Data'!O379-'Raw Data'!P379&lt;4), 'Raw Data'!G379, 0)</f>
        <v/>
      </c>
      <c r="E386">
        <f>IF(ISBLANK('Raw Data'!J379), 0, IF(AND(4=MATCH(LARGE('Raw Data'!G379:J379, 4), 'Raw Data'!G379:J379, 0), 'Raw Data'!P379-'Raw Data'!O379&gt;3), 'Raw Data'!J379, 0))</f>
        <v/>
      </c>
      <c r="F386">
        <f>IF(ISBLANK('Raw Data'!J379), 0, IF(AND(3=MATCH(LARGE('Raw Data'!G379:J379, 4), 'Raw Data'!G379:J379, 0), 'Raw Data'!O379-'Raw Data'!P379&gt;3), 'Raw Data'!I379, 0))</f>
        <v/>
      </c>
      <c r="G386">
        <f>IF(ISBLANK('Raw Data'!J379), 0, IF(AND(2=MATCH(LARGE('Raw Data'!G379:J379, 4), 'Raw Data'!G379:J379, 0), AND('Raw Data'!P379-'Raw Data'!O379&lt;4, 'Raw Data'!P379-'Raw Data'!O379&gt;0)), 'Raw Data'!H379, 0))</f>
        <v/>
      </c>
      <c r="H386">
        <f>IF(ISBLANK('Raw Data'!J379), 0, IF(AND(1=MATCH(LARGE('Raw Data'!G379:J379, 4), 'Raw Data'!G379:J379, 0), AND('Raw Data'!O379-'Raw Data'!P379&lt;4, 'Raw Data'!O379-'Raw Data'!P379&gt;0)), 'Raw Data'!G379, 0))</f>
        <v/>
      </c>
      <c r="I386">
        <f>IF(ISBLANK('Raw Data'!J379), 0, IF(AND(4=MATCH(LARGE('Raw Data'!G379:J379, 3), 'Raw Data'!G379:J379, 0), 'Raw Data'!P379-'Raw Data'!O379&gt;3), 'Raw Data'!J379, 0))</f>
        <v/>
      </c>
      <c r="J386">
        <f>IF(ISBLANK('Raw Data'!J379), 0, IF(AND(3=MATCH(LARGE('Raw Data'!G379:J379, 3), 'Raw Data'!G379:J379, 0), 'Raw Data'!O379-'Raw Data'!P379&gt;3), 'Raw Data'!I379, 0))</f>
        <v/>
      </c>
      <c r="K386">
        <f>IF(ISBLANK('Raw Data'!J379), 0, IF(AND(2=MATCH(LARGE('Raw Data'!G379:J379, 3), 'Raw Data'!G379:J379, 0), AND('Raw Data'!P379-'Raw Data'!O379&lt;4, 'Raw Data'!P379-'Raw Data'!O379&gt;0)), 'Raw Data'!H379, 0))</f>
        <v/>
      </c>
      <c r="L386">
        <f>IF(ISBLANK('Raw Data'!J379), 0, IF(AND(1=MATCH(LARGE('Raw Data'!G379:J379, 3), 'Raw Data'!G379:J379, 0), AND('Raw Data'!O379-'Raw Data'!P379&lt;4, 'Raw Data'!O379-'Raw Data'!P379&gt;0)), 'Raw Data'!G379, 0))</f>
        <v/>
      </c>
      <c r="M386">
        <f>IF(ISBLANK('Raw Data'!J379), 0, IF(AND(4=MATCH(LARGE('Raw Data'!G379:J379, 2), 'Raw Data'!G379:J379, 0), 'Raw Data'!P379-'Raw Data'!O379&gt;3), 'Raw Data'!J379, 0))</f>
        <v/>
      </c>
      <c r="N386">
        <f>IF(ISBLANK('Raw Data'!J379), 0, IF(AND(3=MATCH(LARGE('Raw Data'!G379:J379, 2), 'Raw Data'!G379:J379, 0), 'Raw Data'!O379-'Raw Data'!P379&gt;3), 'Raw Data'!I379, 0))</f>
        <v/>
      </c>
      <c r="O386">
        <f>IF(ISBLANK('Raw Data'!J379), 0, IF(AND(2=MATCH(LARGE('Raw Data'!G379:J379, 2), 'Raw Data'!G379:J379, 0), AND('Raw Data'!P379-'Raw Data'!O379&lt;4, 'Raw Data'!P379-'Raw Data'!O379&gt;0)), 'Raw Data'!H379, 0))</f>
        <v/>
      </c>
      <c r="P386">
        <f>IF(ISBLANK('Raw Data'!J379), 0, IF(AND(1=MATCH(LARGE('Raw Data'!G379:J379, 2), 'Raw Data'!G379:J379, 0), AND('Raw Data'!O379-'Raw Data'!P379&lt;4, 'Raw Data'!O379-'Raw Data'!P379&gt;0)), 'Raw Data'!G379, 0))</f>
        <v/>
      </c>
      <c r="Q386">
        <f>IF(ISBLANK('Raw Data'!J379), 0, IF(AND(4=MATCH(LARGE('Raw Data'!G379:J379, 1), 'Raw Data'!G379:J379, 0), 'Raw Data'!P379-'Raw Data'!O379&gt;3), 'Raw Data'!J379, 0))</f>
        <v/>
      </c>
      <c r="R386">
        <f>IF(ISBLANK('Raw Data'!J379), 0, IF(AND(3=MATCH(LARGE('Raw Data'!G379:J379, 1), 'Raw Data'!G379:J379, 0), 'Raw Data'!O379-'Raw Data'!P379&gt;3), 'Raw Data'!I379, 0))</f>
        <v/>
      </c>
      <c r="S386">
        <f>IF(AND('Raw Data'!P379-'Raw Data'!O379&gt;4, 'Raw Data'!F379&lt;'Raw Data'!C379), 'Raw Data'!J379, 0)</f>
        <v/>
      </c>
      <c r="T386">
        <f>IF(AND('Raw Data'!O379-'Raw Data'!P379&gt;4, 'Raw Data'!F379&gt;'Raw Data'!C379), 'Raw Data'!I379, 0)</f>
        <v/>
      </c>
      <c r="U386">
        <f>IF(AND('Raw Data'!P379-'Raw Data'!O379&lt;3, 'Raw Data'!P379&gt;'Raw Data'!O379, 'Raw Data'!F379&lt;'Raw Data'!C379), 'Raw Data'!H379, 0)</f>
        <v/>
      </c>
      <c r="V386">
        <f>IF(AND('Raw Data'!P379-'Raw Data'!O379&lt;3, 'Raw Data'!P379&gt;'Raw Data'!O379, 'Raw Data'!F379&gt;'Raw Data'!C379), 'Raw Data'!G379, 0)</f>
        <v/>
      </c>
    </row>
    <row r="387">
      <c r="A387">
        <f>IF(AND('Raw Data'!F380&lt;'Raw Data'!C380, 'Raw Data'!P380&gt;'Raw Data'!O380, 'Raw Data'!P380-'Raw Data'!O380&gt;3), 'Raw Data'!J380, 0)</f>
        <v/>
      </c>
      <c r="B387">
        <f>IF(AND('Raw Data'!C380&lt;'Raw Data'!F380, 'Raw Data'!O380&gt;'Raw Data'!P380, 'Raw Data'!O380-'Raw Data'!P380&gt;3), 'Raw Data'!I380, 0)</f>
        <v/>
      </c>
      <c r="C387">
        <f>IF(AND('Raw Data'!F380&lt;'Raw Data'!C380, 'Raw Data'!P380&gt;'Raw Data'!O380, 'Raw Data'!P380-'Raw Data'!O380&lt;4), 'Raw Data'!H380, 0)</f>
        <v/>
      </c>
      <c r="D387">
        <f>IF(AND('Raw Data'!C380&lt;'Raw Data'!F380, 'Raw Data'!O380&gt;'Raw Data'!P380, 'Raw Data'!O380-'Raw Data'!P380&lt;4), 'Raw Data'!G380, 0)</f>
        <v/>
      </c>
      <c r="E387">
        <f>IF(ISBLANK('Raw Data'!J380), 0, IF(AND(4=MATCH(LARGE('Raw Data'!G380:J380, 4), 'Raw Data'!G380:J380, 0), 'Raw Data'!P380-'Raw Data'!O380&gt;3), 'Raw Data'!J380, 0))</f>
        <v/>
      </c>
      <c r="F387">
        <f>IF(ISBLANK('Raw Data'!J380), 0, IF(AND(3=MATCH(LARGE('Raw Data'!G380:J380, 4), 'Raw Data'!G380:J380, 0), 'Raw Data'!O380-'Raw Data'!P380&gt;3), 'Raw Data'!I380, 0))</f>
        <v/>
      </c>
      <c r="G387">
        <f>IF(ISBLANK('Raw Data'!J380), 0, IF(AND(2=MATCH(LARGE('Raw Data'!G380:J380, 4), 'Raw Data'!G380:J380, 0), AND('Raw Data'!P380-'Raw Data'!O380&lt;4, 'Raw Data'!P380-'Raw Data'!O380&gt;0)), 'Raw Data'!H380, 0))</f>
        <v/>
      </c>
      <c r="H387">
        <f>IF(ISBLANK('Raw Data'!J380), 0, IF(AND(1=MATCH(LARGE('Raw Data'!G380:J380, 4), 'Raw Data'!G380:J380, 0), AND('Raw Data'!O380-'Raw Data'!P380&lt;4, 'Raw Data'!O380-'Raw Data'!P380&gt;0)), 'Raw Data'!G380, 0))</f>
        <v/>
      </c>
      <c r="I387">
        <f>IF(ISBLANK('Raw Data'!J380), 0, IF(AND(4=MATCH(LARGE('Raw Data'!G380:J380, 3), 'Raw Data'!G380:J380, 0), 'Raw Data'!P380-'Raw Data'!O380&gt;3), 'Raw Data'!J380, 0))</f>
        <v/>
      </c>
      <c r="J387">
        <f>IF(ISBLANK('Raw Data'!J380), 0, IF(AND(3=MATCH(LARGE('Raw Data'!G380:J380, 3), 'Raw Data'!G380:J380, 0), 'Raw Data'!O380-'Raw Data'!P380&gt;3), 'Raw Data'!I380, 0))</f>
        <v/>
      </c>
      <c r="K387">
        <f>IF(ISBLANK('Raw Data'!J380), 0, IF(AND(2=MATCH(LARGE('Raw Data'!G380:J380, 3), 'Raw Data'!G380:J380, 0), AND('Raw Data'!P380-'Raw Data'!O380&lt;4, 'Raw Data'!P380-'Raw Data'!O380&gt;0)), 'Raw Data'!H380, 0))</f>
        <v/>
      </c>
      <c r="L387">
        <f>IF(ISBLANK('Raw Data'!J380), 0, IF(AND(1=MATCH(LARGE('Raw Data'!G380:J380, 3), 'Raw Data'!G380:J380, 0), AND('Raw Data'!O380-'Raw Data'!P380&lt;4, 'Raw Data'!O380-'Raw Data'!P380&gt;0)), 'Raw Data'!G380, 0))</f>
        <v/>
      </c>
      <c r="M387">
        <f>IF(ISBLANK('Raw Data'!J380), 0, IF(AND(4=MATCH(LARGE('Raw Data'!G380:J380, 2), 'Raw Data'!G380:J380, 0), 'Raw Data'!P380-'Raw Data'!O380&gt;3), 'Raw Data'!J380, 0))</f>
        <v/>
      </c>
      <c r="N387">
        <f>IF(ISBLANK('Raw Data'!J380), 0, IF(AND(3=MATCH(LARGE('Raw Data'!G380:J380, 2), 'Raw Data'!G380:J380, 0), 'Raw Data'!O380-'Raw Data'!P380&gt;3), 'Raw Data'!I380, 0))</f>
        <v/>
      </c>
      <c r="O387">
        <f>IF(ISBLANK('Raw Data'!J380), 0, IF(AND(2=MATCH(LARGE('Raw Data'!G380:J380, 2), 'Raw Data'!G380:J380, 0), AND('Raw Data'!P380-'Raw Data'!O380&lt;4, 'Raw Data'!P380-'Raw Data'!O380&gt;0)), 'Raw Data'!H380, 0))</f>
        <v/>
      </c>
      <c r="P387">
        <f>IF(ISBLANK('Raw Data'!J380), 0, IF(AND(1=MATCH(LARGE('Raw Data'!G380:J380, 2), 'Raw Data'!G380:J380, 0), AND('Raw Data'!O380-'Raw Data'!P380&lt;4, 'Raw Data'!O380-'Raw Data'!P380&gt;0)), 'Raw Data'!G380, 0))</f>
        <v/>
      </c>
      <c r="Q387">
        <f>IF(ISBLANK('Raw Data'!J380), 0, IF(AND(4=MATCH(LARGE('Raw Data'!G380:J380, 1), 'Raw Data'!G380:J380, 0), 'Raw Data'!P380-'Raw Data'!O380&gt;3), 'Raw Data'!J380, 0))</f>
        <v/>
      </c>
      <c r="R387">
        <f>IF(ISBLANK('Raw Data'!J380), 0, IF(AND(3=MATCH(LARGE('Raw Data'!G380:J380, 1), 'Raw Data'!G380:J380, 0), 'Raw Data'!O380-'Raw Data'!P380&gt;3), 'Raw Data'!I380, 0))</f>
        <v/>
      </c>
      <c r="S387">
        <f>IF(AND('Raw Data'!P380-'Raw Data'!O380&gt;4, 'Raw Data'!F380&lt;'Raw Data'!C380), 'Raw Data'!J380, 0)</f>
        <v/>
      </c>
      <c r="T387">
        <f>IF(AND('Raw Data'!O380-'Raw Data'!P380&gt;4, 'Raw Data'!F380&gt;'Raw Data'!C380), 'Raw Data'!I380, 0)</f>
        <v/>
      </c>
      <c r="U387">
        <f>IF(AND('Raw Data'!P380-'Raw Data'!O380&lt;3, 'Raw Data'!P380&gt;'Raw Data'!O380, 'Raw Data'!F380&lt;'Raw Data'!C380), 'Raw Data'!H380, 0)</f>
        <v/>
      </c>
      <c r="V387">
        <f>IF(AND('Raw Data'!P380-'Raw Data'!O380&lt;3, 'Raw Data'!P380&gt;'Raw Data'!O380, 'Raw Data'!F380&gt;'Raw Data'!C380), 'Raw Data'!G380, 0)</f>
        <v/>
      </c>
    </row>
    <row r="388">
      <c r="A388">
        <f>IF(AND('Raw Data'!F381&lt;'Raw Data'!C381, 'Raw Data'!P381&gt;'Raw Data'!O381, 'Raw Data'!P381-'Raw Data'!O381&gt;3), 'Raw Data'!J381, 0)</f>
        <v/>
      </c>
      <c r="B388">
        <f>IF(AND('Raw Data'!C381&lt;'Raw Data'!F381, 'Raw Data'!O381&gt;'Raw Data'!P381, 'Raw Data'!O381-'Raw Data'!P381&gt;3), 'Raw Data'!I381, 0)</f>
        <v/>
      </c>
      <c r="C388">
        <f>IF(AND('Raw Data'!F381&lt;'Raw Data'!C381, 'Raw Data'!P381&gt;'Raw Data'!O381, 'Raw Data'!P381-'Raw Data'!O381&lt;4), 'Raw Data'!H381, 0)</f>
        <v/>
      </c>
      <c r="D388">
        <f>IF(AND('Raw Data'!C381&lt;'Raw Data'!F381, 'Raw Data'!O381&gt;'Raw Data'!P381, 'Raw Data'!O381-'Raw Data'!P381&lt;4), 'Raw Data'!G381, 0)</f>
        <v/>
      </c>
      <c r="E388">
        <f>IF(ISBLANK('Raw Data'!J381), 0, IF(AND(4=MATCH(LARGE('Raw Data'!G381:J381, 4), 'Raw Data'!G381:J381, 0), 'Raw Data'!P381-'Raw Data'!O381&gt;3), 'Raw Data'!J381, 0))</f>
        <v/>
      </c>
      <c r="F388">
        <f>IF(ISBLANK('Raw Data'!J381), 0, IF(AND(3=MATCH(LARGE('Raw Data'!G381:J381, 4), 'Raw Data'!G381:J381, 0), 'Raw Data'!O381-'Raw Data'!P381&gt;3), 'Raw Data'!I381, 0))</f>
        <v/>
      </c>
      <c r="G388">
        <f>IF(ISBLANK('Raw Data'!J381), 0, IF(AND(2=MATCH(LARGE('Raw Data'!G381:J381, 4), 'Raw Data'!G381:J381, 0), AND('Raw Data'!P381-'Raw Data'!O381&lt;4, 'Raw Data'!P381-'Raw Data'!O381&gt;0)), 'Raw Data'!H381, 0))</f>
        <v/>
      </c>
      <c r="H388">
        <f>IF(ISBLANK('Raw Data'!J381), 0, IF(AND(1=MATCH(LARGE('Raw Data'!G381:J381, 4), 'Raw Data'!G381:J381, 0), AND('Raw Data'!O381-'Raw Data'!P381&lt;4, 'Raw Data'!O381-'Raw Data'!P381&gt;0)), 'Raw Data'!G381, 0))</f>
        <v/>
      </c>
      <c r="I388">
        <f>IF(ISBLANK('Raw Data'!J381), 0, IF(AND(4=MATCH(LARGE('Raw Data'!G381:J381, 3), 'Raw Data'!G381:J381, 0), 'Raw Data'!P381-'Raw Data'!O381&gt;3), 'Raw Data'!J381, 0))</f>
        <v/>
      </c>
      <c r="J388">
        <f>IF(ISBLANK('Raw Data'!J381), 0, IF(AND(3=MATCH(LARGE('Raw Data'!G381:J381, 3), 'Raw Data'!G381:J381, 0), 'Raw Data'!O381-'Raw Data'!P381&gt;3), 'Raw Data'!I381, 0))</f>
        <v/>
      </c>
      <c r="K388">
        <f>IF(ISBLANK('Raw Data'!J381), 0, IF(AND(2=MATCH(LARGE('Raw Data'!G381:J381, 3), 'Raw Data'!G381:J381, 0), AND('Raw Data'!P381-'Raw Data'!O381&lt;4, 'Raw Data'!P381-'Raw Data'!O381&gt;0)), 'Raw Data'!H381, 0))</f>
        <v/>
      </c>
      <c r="L388">
        <f>IF(ISBLANK('Raw Data'!J381), 0, IF(AND(1=MATCH(LARGE('Raw Data'!G381:J381, 3), 'Raw Data'!G381:J381, 0), AND('Raw Data'!O381-'Raw Data'!P381&lt;4, 'Raw Data'!O381-'Raw Data'!P381&gt;0)), 'Raw Data'!G381, 0))</f>
        <v/>
      </c>
      <c r="M388">
        <f>IF(ISBLANK('Raw Data'!J381), 0, IF(AND(4=MATCH(LARGE('Raw Data'!G381:J381, 2), 'Raw Data'!G381:J381, 0), 'Raw Data'!P381-'Raw Data'!O381&gt;3), 'Raw Data'!J381, 0))</f>
        <v/>
      </c>
      <c r="N388">
        <f>IF(ISBLANK('Raw Data'!J381), 0, IF(AND(3=MATCH(LARGE('Raw Data'!G381:J381, 2), 'Raw Data'!G381:J381, 0), 'Raw Data'!O381-'Raw Data'!P381&gt;3), 'Raw Data'!I381, 0))</f>
        <v/>
      </c>
      <c r="O388">
        <f>IF(ISBLANK('Raw Data'!J381), 0, IF(AND(2=MATCH(LARGE('Raw Data'!G381:J381, 2), 'Raw Data'!G381:J381, 0), AND('Raw Data'!P381-'Raw Data'!O381&lt;4, 'Raw Data'!P381-'Raw Data'!O381&gt;0)), 'Raw Data'!H381, 0))</f>
        <v/>
      </c>
      <c r="P388">
        <f>IF(ISBLANK('Raw Data'!J381), 0, IF(AND(1=MATCH(LARGE('Raw Data'!G381:J381, 2), 'Raw Data'!G381:J381, 0), AND('Raw Data'!O381-'Raw Data'!P381&lt;4, 'Raw Data'!O381-'Raw Data'!P381&gt;0)), 'Raw Data'!G381, 0))</f>
        <v/>
      </c>
      <c r="Q388">
        <f>IF(ISBLANK('Raw Data'!J381), 0, IF(AND(4=MATCH(LARGE('Raw Data'!G381:J381, 1), 'Raw Data'!G381:J381, 0), 'Raw Data'!P381-'Raw Data'!O381&gt;3), 'Raw Data'!J381, 0))</f>
        <v/>
      </c>
      <c r="R388">
        <f>IF(ISBLANK('Raw Data'!J381), 0, IF(AND(3=MATCH(LARGE('Raw Data'!G381:J381, 1), 'Raw Data'!G381:J381, 0), 'Raw Data'!O381-'Raw Data'!P381&gt;3), 'Raw Data'!I381, 0))</f>
        <v/>
      </c>
      <c r="S388">
        <f>IF(AND('Raw Data'!P381-'Raw Data'!O381&gt;4, 'Raw Data'!F381&lt;'Raw Data'!C381), 'Raw Data'!J381, 0)</f>
        <v/>
      </c>
      <c r="T388">
        <f>IF(AND('Raw Data'!O381-'Raw Data'!P381&gt;4, 'Raw Data'!F381&gt;'Raw Data'!C381), 'Raw Data'!I381, 0)</f>
        <v/>
      </c>
      <c r="U388">
        <f>IF(AND('Raw Data'!P381-'Raw Data'!O381&lt;3, 'Raw Data'!P381&gt;'Raw Data'!O381, 'Raw Data'!F381&lt;'Raw Data'!C381), 'Raw Data'!H381, 0)</f>
        <v/>
      </c>
      <c r="V388">
        <f>IF(AND('Raw Data'!P381-'Raw Data'!O381&lt;3, 'Raw Data'!P381&gt;'Raw Data'!O381, 'Raw Data'!F381&gt;'Raw Data'!C381), 'Raw Data'!G381, 0)</f>
        <v/>
      </c>
    </row>
    <row r="389">
      <c r="A389">
        <f>IF(AND('Raw Data'!F382&lt;'Raw Data'!C382, 'Raw Data'!P382&gt;'Raw Data'!O382, 'Raw Data'!P382-'Raw Data'!O382&gt;3), 'Raw Data'!J382, 0)</f>
        <v/>
      </c>
      <c r="B389">
        <f>IF(AND('Raw Data'!C382&lt;'Raw Data'!F382, 'Raw Data'!O382&gt;'Raw Data'!P382, 'Raw Data'!O382-'Raw Data'!P382&gt;3), 'Raw Data'!I382, 0)</f>
        <v/>
      </c>
      <c r="C389">
        <f>IF(AND('Raw Data'!F382&lt;'Raw Data'!C382, 'Raw Data'!P382&gt;'Raw Data'!O382, 'Raw Data'!P382-'Raw Data'!O382&lt;4), 'Raw Data'!H382, 0)</f>
        <v/>
      </c>
      <c r="D389">
        <f>IF(AND('Raw Data'!C382&lt;'Raw Data'!F382, 'Raw Data'!O382&gt;'Raw Data'!P382, 'Raw Data'!O382-'Raw Data'!P382&lt;4), 'Raw Data'!G382, 0)</f>
        <v/>
      </c>
      <c r="E389">
        <f>IF(ISBLANK('Raw Data'!J382), 0, IF(AND(4=MATCH(LARGE('Raw Data'!G382:J382, 4), 'Raw Data'!G382:J382, 0), 'Raw Data'!P382-'Raw Data'!O382&gt;3), 'Raw Data'!J382, 0))</f>
        <v/>
      </c>
      <c r="F389">
        <f>IF(ISBLANK('Raw Data'!J382), 0, IF(AND(3=MATCH(LARGE('Raw Data'!G382:J382, 4), 'Raw Data'!G382:J382, 0), 'Raw Data'!O382-'Raw Data'!P382&gt;3), 'Raw Data'!I382, 0))</f>
        <v/>
      </c>
      <c r="G389">
        <f>IF(ISBLANK('Raw Data'!J382), 0, IF(AND(2=MATCH(LARGE('Raw Data'!G382:J382, 4), 'Raw Data'!G382:J382, 0), AND('Raw Data'!P382-'Raw Data'!O382&lt;4, 'Raw Data'!P382-'Raw Data'!O382&gt;0)), 'Raw Data'!H382, 0))</f>
        <v/>
      </c>
      <c r="H389">
        <f>IF(ISBLANK('Raw Data'!J382), 0, IF(AND(1=MATCH(LARGE('Raw Data'!G382:J382, 4), 'Raw Data'!G382:J382, 0), AND('Raw Data'!O382-'Raw Data'!P382&lt;4, 'Raw Data'!O382-'Raw Data'!P382&gt;0)), 'Raw Data'!G382, 0))</f>
        <v/>
      </c>
      <c r="I389">
        <f>IF(ISBLANK('Raw Data'!J382), 0, IF(AND(4=MATCH(LARGE('Raw Data'!G382:J382, 3), 'Raw Data'!G382:J382, 0), 'Raw Data'!P382-'Raw Data'!O382&gt;3), 'Raw Data'!J382, 0))</f>
        <v/>
      </c>
      <c r="J389">
        <f>IF(ISBLANK('Raw Data'!J382), 0, IF(AND(3=MATCH(LARGE('Raw Data'!G382:J382, 3), 'Raw Data'!G382:J382, 0), 'Raw Data'!O382-'Raw Data'!P382&gt;3), 'Raw Data'!I382, 0))</f>
        <v/>
      </c>
      <c r="K389">
        <f>IF(ISBLANK('Raw Data'!J382), 0, IF(AND(2=MATCH(LARGE('Raw Data'!G382:J382, 3), 'Raw Data'!G382:J382, 0), AND('Raw Data'!P382-'Raw Data'!O382&lt;4, 'Raw Data'!P382-'Raw Data'!O382&gt;0)), 'Raw Data'!H382, 0))</f>
        <v/>
      </c>
      <c r="L389">
        <f>IF(ISBLANK('Raw Data'!J382), 0, IF(AND(1=MATCH(LARGE('Raw Data'!G382:J382, 3), 'Raw Data'!G382:J382, 0), AND('Raw Data'!O382-'Raw Data'!P382&lt;4, 'Raw Data'!O382-'Raw Data'!P382&gt;0)), 'Raw Data'!G382, 0))</f>
        <v/>
      </c>
      <c r="M389">
        <f>IF(ISBLANK('Raw Data'!J382), 0, IF(AND(4=MATCH(LARGE('Raw Data'!G382:J382, 2), 'Raw Data'!G382:J382, 0), 'Raw Data'!P382-'Raw Data'!O382&gt;3), 'Raw Data'!J382, 0))</f>
        <v/>
      </c>
      <c r="N389">
        <f>IF(ISBLANK('Raw Data'!J382), 0, IF(AND(3=MATCH(LARGE('Raw Data'!G382:J382, 2), 'Raw Data'!G382:J382, 0), 'Raw Data'!O382-'Raw Data'!P382&gt;3), 'Raw Data'!I382, 0))</f>
        <v/>
      </c>
      <c r="O389">
        <f>IF(ISBLANK('Raw Data'!J382), 0, IF(AND(2=MATCH(LARGE('Raw Data'!G382:J382, 2), 'Raw Data'!G382:J382, 0), AND('Raw Data'!P382-'Raw Data'!O382&lt;4, 'Raw Data'!P382-'Raw Data'!O382&gt;0)), 'Raw Data'!H382, 0))</f>
        <v/>
      </c>
      <c r="P389">
        <f>IF(ISBLANK('Raw Data'!J382), 0, IF(AND(1=MATCH(LARGE('Raw Data'!G382:J382, 2), 'Raw Data'!G382:J382, 0), AND('Raw Data'!O382-'Raw Data'!P382&lt;4, 'Raw Data'!O382-'Raw Data'!P382&gt;0)), 'Raw Data'!G382, 0))</f>
        <v/>
      </c>
      <c r="Q389">
        <f>IF(ISBLANK('Raw Data'!J382), 0, IF(AND(4=MATCH(LARGE('Raw Data'!G382:J382, 1), 'Raw Data'!G382:J382, 0), 'Raw Data'!P382-'Raw Data'!O382&gt;3), 'Raw Data'!J382, 0))</f>
        <v/>
      </c>
      <c r="R389">
        <f>IF(ISBLANK('Raw Data'!J382), 0, IF(AND(3=MATCH(LARGE('Raw Data'!G382:J382, 1), 'Raw Data'!G382:J382, 0), 'Raw Data'!O382-'Raw Data'!P382&gt;3), 'Raw Data'!I382, 0))</f>
        <v/>
      </c>
      <c r="S389">
        <f>IF(AND('Raw Data'!P382-'Raw Data'!O382&gt;4, 'Raw Data'!F382&lt;'Raw Data'!C382), 'Raw Data'!J382, 0)</f>
        <v/>
      </c>
      <c r="T389">
        <f>IF(AND('Raw Data'!O382-'Raw Data'!P382&gt;4, 'Raw Data'!F382&gt;'Raw Data'!C382), 'Raw Data'!I382, 0)</f>
        <v/>
      </c>
      <c r="U389">
        <f>IF(AND('Raw Data'!P382-'Raw Data'!O382&lt;3, 'Raw Data'!P382&gt;'Raw Data'!O382, 'Raw Data'!F382&lt;'Raw Data'!C382), 'Raw Data'!H382, 0)</f>
        <v/>
      </c>
      <c r="V389">
        <f>IF(AND('Raw Data'!P382-'Raw Data'!O382&lt;3, 'Raw Data'!P382&gt;'Raw Data'!O382, 'Raw Data'!F382&gt;'Raw Data'!C382), 'Raw Data'!G382, 0)</f>
        <v/>
      </c>
    </row>
    <row r="390">
      <c r="A390">
        <f>IF(AND('Raw Data'!F383&lt;'Raw Data'!C383, 'Raw Data'!P383&gt;'Raw Data'!O383, 'Raw Data'!P383-'Raw Data'!O383&gt;3), 'Raw Data'!J383, 0)</f>
        <v/>
      </c>
      <c r="B390">
        <f>IF(AND('Raw Data'!C383&lt;'Raw Data'!F383, 'Raw Data'!O383&gt;'Raw Data'!P383, 'Raw Data'!O383-'Raw Data'!P383&gt;3), 'Raw Data'!I383, 0)</f>
        <v/>
      </c>
      <c r="C390">
        <f>IF(AND('Raw Data'!F383&lt;'Raw Data'!C383, 'Raw Data'!P383&gt;'Raw Data'!O383, 'Raw Data'!P383-'Raw Data'!O383&lt;4), 'Raw Data'!H383, 0)</f>
        <v/>
      </c>
      <c r="D390">
        <f>IF(AND('Raw Data'!C383&lt;'Raw Data'!F383, 'Raw Data'!O383&gt;'Raw Data'!P383, 'Raw Data'!O383-'Raw Data'!P383&lt;4), 'Raw Data'!G383, 0)</f>
        <v/>
      </c>
      <c r="E390">
        <f>IF(ISBLANK('Raw Data'!J383), 0, IF(AND(4=MATCH(LARGE('Raw Data'!G383:J383, 4), 'Raw Data'!G383:J383, 0), 'Raw Data'!P383-'Raw Data'!O383&gt;3), 'Raw Data'!J383, 0))</f>
        <v/>
      </c>
      <c r="F390">
        <f>IF(ISBLANK('Raw Data'!J383), 0, IF(AND(3=MATCH(LARGE('Raw Data'!G383:J383, 4), 'Raw Data'!G383:J383, 0), 'Raw Data'!O383-'Raw Data'!P383&gt;3), 'Raw Data'!I383, 0))</f>
        <v/>
      </c>
      <c r="G390">
        <f>IF(ISBLANK('Raw Data'!J383), 0, IF(AND(2=MATCH(LARGE('Raw Data'!G383:J383, 4), 'Raw Data'!G383:J383, 0), AND('Raw Data'!P383-'Raw Data'!O383&lt;4, 'Raw Data'!P383-'Raw Data'!O383&gt;0)), 'Raw Data'!H383, 0))</f>
        <v/>
      </c>
      <c r="H390">
        <f>IF(ISBLANK('Raw Data'!J383), 0, IF(AND(1=MATCH(LARGE('Raw Data'!G383:J383, 4), 'Raw Data'!G383:J383, 0), AND('Raw Data'!O383-'Raw Data'!P383&lt;4, 'Raw Data'!O383-'Raw Data'!P383&gt;0)), 'Raw Data'!G383, 0))</f>
        <v/>
      </c>
      <c r="I390">
        <f>IF(ISBLANK('Raw Data'!J383), 0, IF(AND(4=MATCH(LARGE('Raw Data'!G383:J383, 3), 'Raw Data'!G383:J383, 0), 'Raw Data'!P383-'Raw Data'!O383&gt;3), 'Raw Data'!J383, 0))</f>
        <v/>
      </c>
      <c r="J390">
        <f>IF(ISBLANK('Raw Data'!J383), 0, IF(AND(3=MATCH(LARGE('Raw Data'!G383:J383, 3), 'Raw Data'!G383:J383, 0), 'Raw Data'!O383-'Raw Data'!P383&gt;3), 'Raw Data'!I383, 0))</f>
        <v/>
      </c>
      <c r="K390">
        <f>IF(ISBLANK('Raw Data'!J383), 0, IF(AND(2=MATCH(LARGE('Raw Data'!G383:J383, 3), 'Raw Data'!G383:J383, 0), AND('Raw Data'!P383-'Raw Data'!O383&lt;4, 'Raw Data'!P383-'Raw Data'!O383&gt;0)), 'Raw Data'!H383, 0))</f>
        <v/>
      </c>
      <c r="L390">
        <f>IF(ISBLANK('Raw Data'!J383), 0, IF(AND(1=MATCH(LARGE('Raw Data'!G383:J383, 3), 'Raw Data'!G383:J383, 0), AND('Raw Data'!O383-'Raw Data'!P383&lt;4, 'Raw Data'!O383-'Raw Data'!P383&gt;0)), 'Raw Data'!G383, 0))</f>
        <v/>
      </c>
      <c r="M390">
        <f>IF(ISBLANK('Raw Data'!J383), 0, IF(AND(4=MATCH(LARGE('Raw Data'!G383:J383, 2), 'Raw Data'!G383:J383, 0), 'Raw Data'!P383-'Raw Data'!O383&gt;3), 'Raw Data'!J383, 0))</f>
        <v/>
      </c>
      <c r="N390">
        <f>IF(ISBLANK('Raw Data'!J383), 0, IF(AND(3=MATCH(LARGE('Raw Data'!G383:J383, 2), 'Raw Data'!G383:J383, 0), 'Raw Data'!O383-'Raw Data'!P383&gt;3), 'Raw Data'!I383, 0))</f>
        <v/>
      </c>
      <c r="O390">
        <f>IF(ISBLANK('Raw Data'!J383), 0, IF(AND(2=MATCH(LARGE('Raw Data'!G383:J383, 2), 'Raw Data'!G383:J383, 0), AND('Raw Data'!P383-'Raw Data'!O383&lt;4, 'Raw Data'!P383-'Raw Data'!O383&gt;0)), 'Raw Data'!H383, 0))</f>
        <v/>
      </c>
      <c r="P390">
        <f>IF(ISBLANK('Raw Data'!J383), 0, IF(AND(1=MATCH(LARGE('Raw Data'!G383:J383, 2), 'Raw Data'!G383:J383, 0), AND('Raw Data'!O383-'Raw Data'!P383&lt;4, 'Raw Data'!O383-'Raw Data'!P383&gt;0)), 'Raw Data'!G383, 0))</f>
        <v/>
      </c>
      <c r="Q390">
        <f>IF(ISBLANK('Raw Data'!J383), 0, IF(AND(4=MATCH(LARGE('Raw Data'!G383:J383, 1), 'Raw Data'!G383:J383, 0), 'Raw Data'!P383-'Raw Data'!O383&gt;3), 'Raw Data'!J383, 0))</f>
        <v/>
      </c>
      <c r="R390">
        <f>IF(ISBLANK('Raw Data'!J383), 0, IF(AND(3=MATCH(LARGE('Raw Data'!G383:J383, 1), 'Raw Data'!G383:J383, 0), 'Raw Data'!O383-'Raw Data'!P383&gt;3), 'Raw Data'!I383, 0))</f>
        <v/>
      </c>
      <c r="S390">
        <f>IF(AND('Raw Data'!P383-'Raw Data'!O383&gt;4, 'Raw Data'!F383&lt;'Raw Data'!C383), 'Raw Data'!J383, 0)</f>
        <v/>
      </c>
      <c r="T390">
        <f>IF(AND('Raw Data'!O383-'Raw Data'!P383&gt;4, 'Raw Data'!F383&gt;'Raw Data'!C383), 'Raw Data'!I383, 0)</f>
        <v/>
      </c>
      <c r="U390">
        <f>IF(AND('Raw Data'!P383-'Raw Data'!O383&lt;3, 'Raw Data'!P383&gt;'Raw Data'!O383, 'Raw Data'!F383&lt;'Raw Data'!C383), 'Raw Data'!H383, 0)</f>
        <v/>
      </c>
      <c r="V390">
        <f>IF(AND('Raw Data'!P383-'Raw Data'!O383&lt;3, 'Raw Data'!P383&gt;'Raw Data'!O383, 'Raw Data'!F383&gt;'Raw Data'!C383), 'Raw Data'!G383, 0)</f>
        <v/>
      </c>
    </row>
    <row r="391">
      <c r="A391">
        <f>IF(AND('Raw Data'!F384&lt;'Raw Data'!C384, 'Raw Data'!P384&gt;'Raw Data'!O384, 'Raw Data'!P384-'Raw Data'!O384&gt;3), 'Raw Data'!J384, 0)</f>
        <v/>
      </c>
      <c r="B391">
        <f>IF(AND('Raw Data'!C384&lt;'Raw Data'!F384, 'Raw Data'!O384&gt;'Raw Data'!P384, 'Raw Data'!O384-'Raw Data'!P384&gt;3), 'Raw Data'!I384, 0)</f>
        <v/>
      </c>
      <c r="C391">
        <f>IF(AND('Raw Data'!F384&lt;'Raw Data'!C384, 'Raw Data'!P384&gt;'Raw Data'!O384, 'Raw Data'!P384-'Raw Data'!O384&lt;4), 'Raw Data'!H384, 0)</f>
        <v/>
      </c>
      <c r="D391">
        <f>IF(AND('Raw Data'!C384&lt;'Raw Data'!F384, 'Raw Data'!O384&gt;'Raw Data'!P384, 'Raw Data'!O384-'Raw Data'!P384&lt;4), 'Raw Data'!G384, 0)</f>
        <v/>
      </c>
      <c r="E391">
        <f>IF(ISBLANK('Raw Data'!J384), 0, IF(AND(4=MATCH(LARGE('Raw Data'!G384:J384, 4), 'Raw Data'!G384:J384, 0), 'Raw Data'!P384-'Raw Data'!O384&gt;3), 'Raw Data'!J384, 0))</f>
        <v/>
      </c>
      <c r="F391">
        <f>IF(ISBLANK('Raw Data'!J384), 0, IF(AND(3=MATCH(LARGE('Raw Data'!G384:J384, 4), 'Raw Data'!G384:J384, 0), 'Raw Data'!O384-'Raw Data'!P384&gt;3), 'Raw Data'!I384, 0))</f>
        <v/>
      </c>
      <c r="G391">
        <f>IF(ISBLANK('Raw Data'!J384), 0, IF(AND(2=MATCH(LARGE('Raw Data'!G384:J384, 4), 'Raw Data'!G384:J384, 0), AND('Raw Data'!P384-'Raw Data'!O384&lt;4, 'Raw Data'!P384-'Raw Data'!O384&gt;0)), 'Raw Data'!H384, 0))</f>
        <v/>
      </c>
      <c r="H391">
        <f>IF(ISBLANK('Raw Data'!J384), 0, IF(AND(1=MATCH(LARGE('Raw Data'!G384:J384, 4), 'Raw Data'!G384:J384, 0), AND('Raw Data'!O384-'Raw Data'!P384&lt;4, 'Raw Data'!O384-'Raw Data'!P384&gt;0)), 'Raw Data'!G384, 0))</f>
        <v/>
      </c>
      <c r="I391">
        <f>IF(ISBLANK('Raw Data'!J384), 0, IF(AND(4=MATCH(LARGE('Raw Data'!G384:J384, 3), 'Raw Data'!G384:J384, 0), 'Raw Data'!P384-'Raw Data'!O384&gt;3), 'Raw Data'!J384, 0))</f>
        <v/>
      </c>
      <c r="J391">
        <f>IF(ISBLANK('Raw Data'!J384), 0, IF(AND(3=MATCH(LARGE('Raw Data'!G384:J384, 3), 'Raw Data'!G384:J384, 0), 'Raw Data'!O384-'Raw Data'!P384&gt;3), 'Raw Data'!I384, 0))</f>
        <v/>
      </c>
      <c r="K391">
        <f>IF(ISBLANK('Raw Data'!J384), 0, IF(AND(2=MATCH(LARGE('Raw Data'!G384:J384, 3), 'Raw Data'!G384:J384, 0), AND('Raw Data'!P384-'Raw Data'!O384&lt;4, 'Raw Data'!P384-'Raw Data'!O384&gt;0)), 'Raw Data'!H384, 0))</f>
        <v/>
      </c>
      <c r="L391">
        <f>IF(ISBLANK('Raw Data'!J384), 0, IF(AND(1=MATCH(LARGE('Raw Data'!G384:J384, 3), 'Raw Data'!G384:J384, 0), AND('Raw Data'!O384-'Raw Data'!P384&lt;4, 'Raw Data'!O384-'Raw Data'!P384&gt;0)), 'Raw Data'!G384, 0))</f>
        <v/>
      </c>
      <c r="M391">
        <f>IF(ISBLANK('Raw Data'!J384), 0, IF(AND(4=MATCH(LARGE('Raw Data'!G384:J384, 2), 'Raw Data'!G384:J384, 0), 'Raw Data'!P384-'Raw Data'!O384&gt;3), 'Raw Data'!J384, 0))</f>
        <v/>
      </c>
      <c r="N391">
        <f>IF(ISBLANK('Raw Data'!J384), 0, IF(AND(3=MATCH(LARGE('Raw Data'!G384:J384, 2), 'Raw Data'!G384:J384, 0), 'Raw Data'!O384-'Raw Data'!P384&gt;3), 'Raw Data'!I384, 0))</f>
        <v/>
      </c>
      <c r="O391">
        <f>IF(ISBLANK('Raw Data'!J384), 0, IF(AND(2=MATCH(LARGE('Raw Data'!G384:J384, 2), 'Raw Data'!G384:J384, 0), AND('Raw Data'!P384-'Raw Data'!O384&lt;4, 'Raw Data'!P384-'Raw Data'!O384&gt;0)), 'Raw Data'!H384, 0))</f>
        <v/>
      </c>
      <c r="P391">
        <f>IF(ISBLANK('Raw Data'!J384), 0, IF(AND(1=MATCH(LARGE('Raw Data'!G384:J384, 2), 'Raw Data'!G384:J384, 0), AND('Raw Data'!O384-'Raw Data'!P384&lt;4, 'Raw Data'!O384-'Raw Data'!P384&gt;0)), 'Raw Data'!G384, 0))</f>
        <v/>
      </c>
      <c r="Q391">
        <f>IF(ISBLANK('Raw Data'!J384), 0, IF(AND(4=MATCH(LARGE('Raw Data'!G384:J384, 1), 'Raw Data'!G384:J384, 0), 'Raw Data'!P384-'Raw Data'!O384&gt;3), 'Raw Data'!J384, 0))</f>
        <v/>
      </c>
      <c r="R391">
        <f>IF(ISBLANK('Raw Data'!J384), 0, IF(AND(3=MATCH(LARGE('Raw Data'!G384:J384, 1), 'Raw Data'!G384:J384, 0), 'Raw Data'!O384-'Raw Data'!P384&gt;3), 'Raw Data'!I384, 0))</f>
        <v/>
      </c>
      <c r="S391">
        <f>IF(AND('Raw Data'!P384-'Raw Data'!O384&gt;4, 'Raw Data'!F384&lt;'Raw Data'!C384), 'Raw Data'!J384, 0)</f>
        <v/>
      </c>
      <c r="T391">
        <f>IF(AND('Raw Data'!O384-'Raw Data'!P384&gt;4, 'Raw Data'!F384&gt;'Raw Data'!C384), 'Raw Data'!I384, 0)</f>
        <v/>
      </c>
      <c r="U391">
        <f>IF(AND('Raw Data'!P384-'Raw Data'!O384&lt;3, 'Raw Data'!P384&gt;'Raw Data'!O384, 'Raw Data'!F384&lt;'Raw Data'!C384), 'Raw Data'!H384, 0)</f>
        <v/>
      </c>
      <c r="V391">
        <f>IF(AND('Raw Data'!P384-'Raw Data'!O384&lt;3, 'Raw Data'!P384&gt;'Raw Data'!O384, 'Raw Data'!F384&gt;'Raw Data'!C384), 'Raw Data'!G384, 0)</f>
        <v/>
      </c>
    </row>
    <row r="392">
      <c r="A392">
        <f>IF(AND('Raw Data'!F385&lt;'Raw Data'!C385, 'Raw Data'!P385&gt;'Raw Data'!O385, 'Raw Data'!P385-'Raw Data'!O385&gt;3), 'Raw Data'!J385, 0)</f>
        <v/>
      </c>
      <c r="B392">
        <f>IF(AND('Raw Data'!C385&lt;'Raw Data'!F385, 'Raw Data'!O385&gt;'Raw Data'!P385, 'Raw Data'!O385-'Raw Data'!P385&gt;3), 'Raw Data'!I385, 0)</f>
        <v/>
      </c>
      <c r="C392">
        <f>IF(AND('Raw Data'!F385&lt;'Raw Data'!C385, 'Raw Data'!P385&gt;'Raw Data'!O385, 'Raw Data'!P385-'Raw Data'!O385&lt;4), 'Raw Data'!H385, 0)</f>
        <v/>
      </c>
      <c r="D392">
        <f>IF(AND('Raw Data'!C385&lt;'Raw Data'!F385, 'Raw Data'!O385&gt;'Raw Data'!P385, 'Raw Data'!O385-'Raw Data'!P385&lt;4), 'Raw Data'!G385, 0)</f>
        <v/>
      </c>
      <c r="E392">
        <f>IF(ISBLANK('Raw Data'!J385), 0, IF(AND(4=MATCH(LARGE('Raw Data'!G385:J385, 4), 'Raw Data'!G385:J385, 0), 'Raw Data'!P385-'Raw Data'!O385&gt;3), 'Raw Data'!J385, 0))</f>
        <v/>
      </c>
      <c r="F392">
        <f>IF(ISBLANK('Raw Data'!J385), 0, IF(AND(3=MATCH(LARGE('Raw Data'!G385:J385, 4), 'Raw Data'!G385:J385, 0), 'Raw Data'!O385-'Raw Data'!P385&gt;3), 'Raw Data'!I385, 0))</f>
        <v/>
      </c>
      <c r="G392">
        <f>IF(ISBLANK('Raw Data'!J385), 0, IF(AND(2=MATCH(LARGE('Raw Data'!G385:J385, 4), 'Raw Data'!G385:J385, 0), AND('Raw Data'!P385-'Raw Data'!O385&lt;4, 'Raw Data'!P385-'Raw Data'!O385&gt;0)), 'Raw Data'!H385, 0))</f>
        <v/>
      </c>
      <c r="H392">
        <f>IF(ISBLANK('Raw Data'!J385), 0, IF(AND(1=MATCH(LARGE('Raw Data'!G385:J385, 4), 'Raw Data'!G385:J385, 0), AND('Raw Data'!O385-'Raw Data'!P385&lt;4, 'Raw Data'!O385-'Raw Data'!P385&gt;0)), 'Raw Data'!G385, 0))</f>
        <v/>
      </c>
      <c r="I392">
        <f>IF(ISBLANK('Raw Data'!J385), 0, IF(AND(4=MATCH(LARGE('Raw Data'!G385:J385, 3), 'Raw Data'!G385:J385, 0), 'Raw Data'!P385-'Raw Data'!O385&gt;3), 'Raw Data'!J385, 0))</f>
        <v/>
      </c>
      <c r="J392">
        <f>IF(ISBLANK('Raw Data'!J385), 0, IF(AND(3=MATCH(LARGE('Raw Data'!G385:J385, 3), 'Raw Data'!G385:J385, 0), 'Raw Data'!O385-'Raw Data'!P385&gt;3), 'Raw Data'!I385, 0))</f>
        <v/>
      </c>
      <c r="K392">
        <f>IF(ISBLANK('Raw Data'!J385), 0, IF(AND(2=MATCH(LARGE('Raw Data'!G385:J385, 3), 'Raw Data'!G385:J385, 0), AND('Raw Data'!P385-'Raw Data'!O385&lt;4, 'Raw Data'!P385-'Raw Data'!O385&gt;0)), 'Raw Data'!H385, 0))</f>
        <v/>
      </c>
      <c r="L392">
        <f>IF(ISBLANK('Raw Data'!J385), 0, IF(AND(1=MATCH(LARGE('Raw Data'!G385:J385, 3), 'Raw Data'!G385:J385, 0), AND('Raw Data'!O385-'Raw Data'!P385&lt;4, 'Raw Data'!O385-'Raw Data'!P385&gt;0)), 'Raw Data'!G385, 0))</f>
        <v/>
      </c>
      <c r="M392">
        <f>IF(ISBLANK('Raw Data'!J385), 0, IF(AND(4=MATCH(LARGE('Raw Data'!G385:J385, 2), 'Raw Data'!G385:J385, 0), 'Raw Data'!P385-'Raw Data'!O385&gt;3), 'Raw Data'!J385, 0))</f>
        <v/>
      </c>
      <c r="N392">
        <f>IF(ISBLANK('Raw Data'!J385), 0, IF(AND(3=MATCH(LARGE('Raw Data'!G385:J385, 2), 'Raw Data'!G385:J385, 0), 'Raw Data'!O385-'Raw Data'!P385&gt;3), 'Raw Data'!I385, 0))</f>
        <v/>
      </c>
      <c r="O392">
        <f>IF(ISBLANK('Raw Data'!J385), 0, IF(AND(2=MATCH(LARGE('Raw Data'!G385:J385, 2), 'Raw Data'!G385:J385, 0), AND('Raw Data'!P385-'Raw Data'!O385&lt;4, 'Raw Data'!P385-'Raw Data'!O385&gt;0)), 'Raw Data'!H385, 0))</f>
        <v/>
      </c>
      <c r="P392">
        <f>IF(ISBLANK('Raw Data'!J385), 0, IF(AND(1=MATCH(LARGE('Raw Data'!G385:J385, 2), 'Raw Data'!G385:J385, 0), AND('Raw Data'!O385-'Raw Data'!P385&lt;4, 'Raw Data'!O385-'Raw Data'!P385&gt;0)), 'Raw Data'!G385, 0))</f>
        <v/>
      </c>
      <c r="Q392">
        <f>IF(ISBLANK('Raw Data'!J385), 0, IF(AND(4=MATCH(LARGE('Raw Data'!G385:J385, 1), 'Raw Data'!G385:J385, 0), 'Raw Data'!P385-'Raw Data'!O385&gt;3), 'Raw Data'!J385, 0))</f>
        <v/>
      </c>
      <c r="R392">
        <f>IF(ISBLANK('Raw Data'!J385), 0, IF(AND(3=MATCH(LARGE('Raw Data'!G385:J385, 1), 'Raw Data'!G385:J385, 0), 'Raw Data'!O385-'Raw Data'!P385&gt;3), 'Raw Data'!I385, 0))</f>
        <v/>
      </c>
      <c r="S392">
        <f>IF(AND('Raw Data'!P385-'Raw Data'!O385&gt;4, 'Raw Data'!F385&lt;'Raw Data'!C385), 'Raw Data'!J385, 0)</f>
        <v/>
      </c>
      <c r="T392">
        <f>IF(AND('Raw Data'!O385-'Raw Data'!P385&gt;4, 'Raw Data'!F385&gt;'Raw Data'!C385), 'Raw Data'!I385, 0)</f>
        <v/>
      </c>
      <c r="U392">
        <f>IF(AND('Raw Data'!P385-'Raw Data'!O385&lt;3, 'Raw Data'!P385&gt;'Raw Data'!O385, 'Raw Data'!F385&lt;'Raw Data'!C385), 'Raw Data'!H385, 0)</f>
        <v/>
      </c>
      <c r="V392">
        <f>IF(AND('Raw Data'!P385-'Raw Data'!O385&lt;3, 'Raw Data'!P385&gt;'Raw Data'!O385, 'Raw Data'!F385&gt;'Raw Data'!C385), 'Raw Data'!G385, 0)</f>
        <v/>
      </c>
    </row>
    <row r="393">
      <c r="A393">
        <f>IF(AND('Raw Data'!F386&lt;'Raw Data'!C386, 'Raw Data'!P386&gt;'Raw Data'!O386, 'Raw Data'!P386-'Raw Data'!O386&gt;3), 'Raw Data'!J386, 0)</f>
        <v/>
      </c>
      <c r="B393">
        <f>IF(AND('Raw Data'!C386&lt;'Raw Data'!F386, 'Raw Data'!O386&gt;'Raw Data'!P386, 'Raw Data'!O386-'Raw Data'!P386&gt;3), 'Raw Data'!I386, 0)</f>
        <v/>
      </c>
      <c r="C393">
        <f>IF(AND('Raw Data'!F386&lt;'Raw Data'!C386, 'Raw Data'!P386&gt;'Raw Data'!O386, 'Raw Data'!P386-'Raw Data'!O386&lt;4), 'Raw Data'!H386, 0)</f>
        <v/>
      </c>
      <c r="D393">
        <f>IF(AND('Raw Data'!C386&lt;'Raw Data'!F386, 'Raw Data'!O386&gt;'Raw Data'!P386, 'Raw Data'!O386-'Raw Data'!P386&lt;4), 'Raw Data'!G386, 0)</f>
        <v/>
      </c>
      <c r="E393">
        <f>IF(ISBLANK('Raw Data'!J386), 0, IF(AND(4=MATCH(LARGE('Raw Data'!G386:J386, 4), 'Raw Data'!G386:J386, 0), 'Raw Data'!P386-'Raw Data'!O386&gt;3), 'Raw Data'!J386, 0))</f>
        <v/>
      </c>
      <c r="F393">
        <f>IF(ISBLANK('Raw Data'!J386), 0, IF(AND(3=MATCH(LARGE('Raw Data'!G386:J386, 4), 'Raw Data'!G386:J386, 0), 'Raw Data'!O386-'Raw Data'!P386&gt;3), 'Raw Data'!I386, 0))</f>
        <v/>
      </c>
      <c r="G393">
        <f>IF(ISBLANK('Raw Data'!J386), 0, IF(AND(2=MATCH(LARGE('Raw Data'!G386:J386, 4), 'Raw Data'!G386:J386, 0), AND('Raw Data'!P386-'Raw Data'!O386&lt;4, 'Raw Data'!P386-'Raw Data'!O386&gt;0)), 'Raw Data'!H386, 0))</f>
        <v/>
      </c>
      <c r="H393">
        <f>IF(ISBLANK('Raw Data'!J386), 0, IF(AND(1=MATCH(LARGE('Raw Data'!G386:J386, 4), 'Raw Data'!G386:J386, 0), AND('Raw Data'!O386-'Raw Data'!P386&lt;4, 'Raw Data'!O386-'Raw Data'!P386&gt;0)), 'Raw Data'!G386, 0))</f>
        <v/>
      </c>
      <c r="I393">
        <f>IF(ISBLANK('Raw Data'!J386), 0, IF(AND(4=MATCH(LARGE('Raw Data'!G386:J386, 3), 'Raw Data'!G386:J386, 0), 'Raw Data'!P386-'Raw Data'!O386&gt;3), 'Raw Data'!J386, 0))</f>
        <v/>
      </c>
      <c r="J393">
        <f>IF(ISBLANK('Raw Data'!J386), 0, IF(AND(3=MATCH(LARGE('Raw Data'!G386:J386, 3), 'Raw Data'!G386:J386, 0), 'Raw Data'!O386-'Raw Data'!P386&gt;3), 'Raw Data'!I386, 0))</f>
        <v/>
      </c>
      <c r="K393">
        <f>IF(ISBLANK('Raw Data'!J386), 0, IF(AND(2=MATCH(LARGE('Raw Data'!G386:J386, 3), 'Raw Data'!G386:J386, 0), AND('Raw Data'!P386-'Raw Data'!O386&lt;4, 'Raw Data'!P386-'Raw Data'!O386&gt;0)), 'Raw Data'!H386, 0))</f>
        <v/>
      </c>
      <c r="L393">
        <f>IF(ISBLANK('Raw Data'!J386), 0, IF(AND(1=MATCH(LARGE('Raw Data'!G386:J386, 3), 'Raw Data'!G386:J386, 0), AND('Raw Data'!O386-'Raw Data'!P386&lt;4, 'Raw Data'!O386-'Raw Data'!P386&gt;0)), 'Raw Data'!G386, 0))</f>
        <v/>
      </c>
      <c r="M393">
        <f>IF(ISBLANK('Raw Data'!J386), 0, IF(AND(4=MATCH(LARGE('Raw Data'!G386:J386, 2), 'Raw Data'!G386:J386, 0), 'Raw Data'!P386-'Raw Data'!O386&gt;3), 'Raw Data'!J386, 0))</f>
        <v/>
      </c>
      <c r="N393">
        <f>IF(ISBLANK('Raw Data'!J386), 0, IF(AND(3=MATCH(LARGE('Raw Data'!G386:J386, 2), 'Raw Data'!G386:J386, 0), 'Raw Data'!O386-'Raw Data'!P386&gt;3), 'Raw Data'!I386, 0))</f>
        <v/>
      </c>
      <c r="O393">
        <f>IF(ISBLANK('Raw Data'!J386), 0, IF(AND(2=MATCH(LARGE('Raw Data'!G386:J386, 2), 'Raw Data'!G386:J386, 0), AND('Raw Data'!P386-'Raw Data'!O386&lt;4, 'Raw Data'!P386-'Raw Data'!O386&gt;0)), 'Raw Data'!H386, 0))</f>
        <v/>
      </c>
      <c r="P393">
        <f>IF(ISBLANK('Raw Data'!J386), 0, IF(AND(1=MATCH(LARGE('Raw Data'!G386:J386, 2), 'Raw Data'!G386:J386, 0), AND('Raw Data'!O386-'Raw Data'!P386&lt;4, 'Raw Data'!O386-'Raw Data'!P386&gt;0)), 'Raw Data'!G386, 0))</f>
        <v/>
      </c>
      <c r="Q393">
        <f>IF(ISBLANK('Raw Data'!J386), 0, IF(AND(4=MATCH(LARGE('Raw Data'!G386:J386, 1), 'Raw Data'!G386:J386, 0), 'Raw Data'!P386-'Raw Data'!O386&gt;3), 'Raw Data'!J386, 0))</f>
        <v/>
      </c>
      <c r="R393">
        <f>IF(ISBLANK('Raw Data'!J386), 0, IF(AND(3=MATCH(LARGE('Raw Data'!G386:J386, 1), 'Raw Data'!G386:J386, 0), 'Raw Data'!O386-'Raw Data'!P386&gt;3), 'Raw Data'!I386, 0))</f>
        <v/>
      </c>
      <c r="S393">
        <f>IF(AND('Raw Data'!P386-'Raw Data'!O386&gt;4, 'Raw Data'!F386&lt;'Raw Data'!C386), 'Raw Data'!J386, 0)</f>
        <v/>
      </c>
      <c r="T393">
        <f>IF(AND('Raw Data'!O386-'Raw Data'!P386&gt;4, 'Raw Data'!F386&gt;'Raw Data'!C386), 'Raw Data'!I386, 0)</f>
        <v/>
      </c>
      <c r="U393">
        <f>IF(AND('Raw Data'!P386-'Raw Data'!O386&lt;3, 'Raw Data'!P386&gt;'Raw Data'!O386, 'Raw Data'!F386&lt;'Raw Data'!C386), 'Raw Data'!H386, 0)</f>
        <v/>
      </c>
      <c r="V393">
        <f>IF(AND('Raw Data'!P386-'Raw Data'!O386&lt;3, 'Raw Data'!P386&gt;'Raw Data'!O386, 'Raw Data'!F386&gt;'Raw Data'!C386), 'Raw Data'!G386, 0)</f>
        <v/>
      </c>
    </row>
    <row r="394">
      <c r="A394">
        <f>IF(AND('Raw Data'!F387&lt;'Raw Data'!C387, 'Raw Data'!P387&gt;'Raw Data'!O387, 'Raw Data'!P387-'Raw Data'!O387&gt;3), 'Raw Data'!J387, 0)</f>
        <v/>
      </c>
      <c r="B394">
        <f>IF(AND('Raw Data'!C387&lt;'Raw Data'!F387, 'Raw Data'!O387&gt;'Raw Data'!P387, 'Raw Data'!O387-'Raw Data'!P387&gt;3), 'Raw Data'!I387, 0)</f>
        <v/>
      </c>
      <c r="C394">
        <f>IF(AND('Raw Data'!F387&lt;'Raw Data'!C387, 'Raw Data'!P387&gt;'Raw Data'!O387, 'Raw Data'!P387-'Raw Data'!O387&lt;4), 'Raw Data'!H387, 0)</f>
        <v/>
      </c>
      <c r="D394">
        <f>IF(AND('Raw Data'!C387&lt;'Raw Data'!F387, 'Raw Data'!O387&gt;'Raw Data'!P387, 'Raw Data'!O387-'Raw Data'!P387&lt;4), 'Raw Data'!G387, 0)</f>
        <v/>
      </c>
      <c r="E394">
        <f>IF(ISBLANK('Raw Data'!J387), 0, IF(AND(4=MATCH(LARGE('Raw Data'!G387:J387, 4), 'Raw Data'!G387:J387, 0), 'Raw Data'!P387-'Raw Data'!O387&gt;3), 'Raw Data'!J387, 0))</f>
        <v/>
      </c>
      <c r="F394">
        <f>IF(ISBLANK('Raw Data'!J387), 0, IF(AND(3=MATCH(LARGE('Raw Data'!G387:J387, 4), 'Raw Data'!G387:J387, 0), 'Raw Data'!O387-'Raw Data'!P387&gt;3), 'Raw Data'!I387, 0))</f>
        <v/>
      </c>
      <c r="G394">
        <f>IF(ISBLANK('Raw Data'!J387), 0, IF(AND(2=MATCH(LARGE('Raw Data'!G387:J387, 4), 'Raw Data'!G387:J387, 0), AND('Raw Data'!P387-'Raw Data'!O387&lt;4, 'Raw Data'!P387-'Raw Data'!O387&gt;0)), 'Raw Data'!H387, 0))</f>
        <v/>
      </c>
      <c r="H394">
        <f>IF(ISBLANK('Raw Data'!J387), 0, IF(AND(1=MATCH(LARGE('Raw Data'!G387:J387, 4), 'Raw Data'!G387:J387, 0), AND('Raw Data'!O387-'Raw Data'!P387&lt;4, 'Raw Data'!O387-'Raw Data'!P387&gt;0)), 'Raw Data'!G387, 0))</f>
        <v/>
      </c>
      <c r="I394">
        <f>IF(ISBLANK('Raw Data'!J387), 0, IF(AND(4=MATCH(LARGE('Raw Data'!G387:J387, 3), 'Raw Data'!G387:J387, 0), 'Raw Data'!P387-'Raw Data'!O387&gt;3), 'Raw Data'!J387, 0))</f>
        <v/>
      </c>
      <c r="J394">
        <f>IF(ISBLANK('Raw Data'!J387), 0, IF(AND(3=MATCH(LARGE('Raw Data'!G387:J387, 3), 'Raw Data'!G387:J387, 0), 'Raw Data'!O387-'Raw Data'!P387&gt;3), 'Raw Data'!I387, 0))</f>
        <v/>
      </c>
      <c r="K394">
        <f>IF(ISBLANK('Raw Data'!J387), 0, IF(AND(2=MATCH(LARGE('Raw Data'!G387:J387, 3), 'Raw Data'!G387:J387, 0), AND('Raw Data'!P387-'Raw Data'!O387&lt;4, 'Raw Data'!P387-'Raw Data'!O387&gt;0)), 'Raw Data'!H387, 0))</f>
        <v/>
      </c>
      <c r="L394">
        <f>IF(ISBLANK('Raw Data'!J387), 0, IF(AND(1=MATCH(LARGE('Raw Data'!G387:J387, 3), 'Raw Data'!G387:J387, 0), AND('Raw Data'!O387-'Raw Data'!P387&lt;4, 'Raw Data'!O387-'Raw Data'!P387&gt;0)), 'Raw Data'!G387, 0))</f>
        <v/>
      </c>
      <c r="M394">
        <f>IF(ISBLANK('Raw Data'!J387), 0, IF(AND(4=MATCH(LARGE('Raw Data'!G387:J387, 2), 'Raw Data'!G387:J387, 0), 'Raw Data'!P387-'Raw Data'!O387&gt;3), 'Raw Data'!J387, 0))</f>
        <v/>
      </c>
      <c r="N394">
        <f>IF(ISBLANK('Raw Data'!J387), 0, IF(AND(3=MATCH(LARGE('Raw Data'!G387:J387, 2), 'Raw Data'!G387:J387, 0), 'Raw Data'!O387-'Raw Data'!P387&gt;3), 'Raw Data'!I387, 0))</f>
        <v/>
      </c>
      <c r="O394">
        <f>IF(ISBLANK('Raw Data'!J387), 0, IF(AND(2=MATCH(LARGE('Raw Data'!G387:J387, 2), 'Raw Data'!G387:J387, 0), AND('Raw Data'!P387-'Raw Data'!O387&lt;4, 'Raw Data'!P387-'Raw Data'!O387&gt;0)), 'Raw Data'!H387, 0))</f>
        <v/>
      </c>
      <c r="P394">
        <f>IF(ISBLANK('Raw Data'!J387), 0, IF(AND(1=MATCH(LARGE('Raw Data'!G387:J387, 2), 'Raw Data'!G387:J387, 0), AND('Raw Data'!O387-'Raw Data'!P387&lt;4, 'Raw Data'!O387-'Raw Data'!P387&gt;0)), 'Raw Data'!G387, 0))</f>
        <v/>
      </c>
      <c r="Q394">
        <f>IF(ISBLANK('Raw Data'!J387), 0, IF(AND(4=MATCH(LARGE('Raw Data'!G387:J387, 1), 'Raw Data'!G387:J387, 0), 'Raw Data'!P387-'Raw Data'!O387&gt;3), 'Raw Data'!J387, 0))</f>
        <v/>
      </c>
      <c r="R394">
        <f>IF(ISBLANK('Raw Data'!J387), 0, IF(AND(3=MATCH(LARGE('Raw Data'!G387:J387, 1), 'Raw Data'!G387:J387, 0), 'Raw Data'!O387-'Raw Data'!P387&gt;3), 'Raw Data'!I387, 0))</f>
        <v/>
      </c>
      <c r="S394">
        <f>IF(AND('Raw Data'!P387-'Raw Data'!O387&gt;4, 'Raw Data'!F387&lt;'Raw Data'!C387), 'Raw Data'!J387, 0)</f>
        <v/>
      </c>
      <c r="T394">
        <f>IF(AND('Raw Data'!O387-'Raw Data'!P387&gt;4, 'Raw Data'!F387&gt;'Raw Data'!C387), 'Raw Data'!I387, 0)</f>
        <v/>
      </c>
      <c r="U394">
        <f>IF(AND('Raw Data'!P387-'Raw Data'!O387&lt;3, 'Raw Data'!P387&gt;'Raw Data'!O387, 'Raw Data'!F387&lt;'Raw Data'!C387), 'Raw Data'!H387, 0)</f>
        <v/>
      </c>
      <c r="V394">
        <f>IF(AND('Raw Data'!P387-'Raw Data'!O387&lt;3, 'Raw Data'!P387&gt;'Raw Data'!O387, 'Raw Data'!F387&gt;'Raw Data'!C387), 'Raw Data'!G387, 0)</f>
        <v/>
      </c>
    </row>
    <row r="395">
      <c r="A395">
        <f>IF(AND('Raw Data'!F388&lt;'Raw Data'!C388, 'Raw Data'!P388&gt;'Raw Data'!O388, 'Raw Data'!P388-'Raw Data'!O388&gt;3), 'Raw Data'!J388, 0)</f>
        <v/>
      </c>
      <c r="B395">
        <f>IF(AND('Raw Data'!C388&lt;'Raw Data'!F388, 'Raw Data'!O388&gt;'Raw Data'!P388, 'Raw Data'!O388-'Raw Data'!P388&gt;3), 'Raw Data'!I388, 0)</f>
        <v/>
      </c>
      <c r="C395">
        <f>IF(AND('Raw Data'!F388&lt;'Raw Data'!C388, 'Raw Data'!P388&gt;'Raw Data'!O388, 'Raw Data'!P388-'Raw Data'!O388&lt;4), 'Raw Data'!H388, 0)</f>
        <v/>
      </c>
      <c r="D395">
        <f>IF(AND('Raw Data'!C388&lt;'Raw Data'!F388, 'Raw Data'!O388&gt;'Raw Data'!P388, 'Raw Data'!O388-'Raw Data'!P388&lt;4), 'Raw Data'!G388, 0)</f>
        <v/>
      </c>
      <c r="E395">
        <f>IF(ISBLANK('Raw Data'!J388), 0, IF(AND(4=MATCH(LARGE('Raw Data'!G388:J388, 4), 'Raw Data'!G388:J388, 0), 'Raw Data'!P388-'Raw Data'!O388&gt;3), 'Raw Data'!J388, 0))</f>
        <v/>
      </c>
      <c r="F395">
        <f>IF(ISBLANK('Raw Data'!J388), 0, IF(AND(3=MATCH(LARGE('Raw Data'!G388:J388, 4), 'Raw Data'!G388:J388, 0), 'Raw Data'!O388-'Raw Data'!P388&gt;3), 'Raw Data'!I388, 0))</f>
        <v/>
      </c>
      <c r="G395">
        <f>IF(ISBLANK('Raw Data'!J388), 0, IF(AND(2=MATCH(LARGE('Raw Data'!G388:J388, 4), 'Raw Data'!G388:J388, 0), AND('Raw Data'!P388-'Raw Data'!O388&lt;4, 'Raw Data'!P388-'Raw Data'!O388&gt;0)), 'Raw Data'!H388, 0))</f>
        <v/>
      </c>
      <c r="H395">
        <f>IF(ISBLANK('Raw Data'!J388), 0, IF(AND(1=MATCH(LARGE('Raw Data'!G388:J388, 4), 'Raw Data'!G388:J388, 0), AND('Raw Data'!O388-'Raw Data'!P388&lt;4, 'Raw Data'!O388-'Raw Data'!P388&gt;0)), 'Raw Data'!G388, 0))</f>
        <v/>
      </c>
      <c r="I395">
        <f>IF(ISBLANK('Raw Data'!J388), 0, IF(AND(4=MATCH(LARGE('Raw Data'!G388:J388, 3), 'Raw Data'!G388:J388, 0), 'Raw Data'!P388-'Raw Data'!O388&gt;3), 'Raw Data'!J388, 0))</f>
        <v/>
      </c>
      <c r="J395">
        <f>IF(ISBLANK('Raw Data'!J388), 0, IF(AND(3=MATCH(LARGE('Raw Data'!G388:J388, 3), 'Raw Data'!G388:J388, 0), 'Raw Data'!O388-'Raw Data'!P388&gt;3), 'Raw Data'!I388, 0))</f>
        <v/>
      </c>
      <c r="K395">
        <f>IF(ISBLANK('Raw Data'!J388), 0, IF(AND(2=MATCH(LARGE('Raw Data'!G388:J388, 3), 'Raw Data'!G388:J388, 0), AND('Raw Data'!P388-'Raw Data'!O388&lt;4, 'Raw Data'!P388-'Raw Data'!O388&gt;0)), 'Raw Data'!H388, 0))</f>
        <v/>
      </c>
      <c r="L395">
        <f>IF(ISBLANK('Raw Data'!J388), 0, IF(AND(1=MATCH(LARGE('Raw Data'!G388:J388, 3), 'Raw Data'!G388:J388, 0), AND('Raw Data'!O388-'Raw Data'!P388&lt;4, 'Raw Data'!O388-'Raw Data'!P388&gt;0)), 'Raw Data'!G388, 0))</f>
        <v/>
      </c>
      <c r="M395">
        <f>IF(ISBLANK('Raw Data'!J388), 0, IF(AND(4=MATCH(LARGE('Raw Data'!G388:J388, 2), 'Raw Data'!G388:J388, 0), 'Raw Data'!P388-'Raw Data'!O388&gt;3), 'Raw Data'!J388, 0))</f>
        <v/>
      </c>
      <c r="N395">
        <f>IF(ISBLANK('Raw Data'!J388), 0, IF(AND(3=MATCH(LARGE('Raw Data'!G388:J388, 2), 'Raw Data'!G388:J388, 0), 'Raw Data'!O388-'Raw Data'!P388&gt;3), 'Raw Data'!I388, 0))</f>
        <v/>
      </c>
      <c r="O395">
        <f>IF(ISBLANK('Raw Data'!J388), 0, IF(AND(2=MATCH(LARGE('Raw Data'!G388:J388, 2), 'Raw Data'!G388:J388, 0), AND('Raw Data'!P388-'Raw Data'!O388&lt;4, 'Raw Data'!P388-'Raw Data'!O388&gt;0)), 'Raw Data'!H388, 0))</f>
        <v/>
      </c>
      <c r="P395">
        <f>IF(ISBLANK('Raw Data'!J388), 0, IF(AND(1=MATCH(LARGE('Raw Data'!G388:J388, 2), 'Raw Data'!G388:J388, 0), AND('Raw Data'!O388-'Raw Data'!P388&lt;4, 'Raw Data'!O388-'Raw Data'!P388&gt;0)), 'Raw Data'!G388, 0))</f>
        <v/>
      </c>
      <c r="Q395">
        <f>IF(ISBLANK('Raw Data'!J388), 0, IF(AND(4=MATCH(LARGE('Raw Data'!G388:J388, 1), 'Raw Data'!G388:J388, 0), 'Raw Data'!P388-'Raw Data'!O388&gt;3), 'Raw Data'!J388, 0))</f>
        <v/>
      </c>
      <c r="R395">
        <f>IF(ISBLANK('Raw Data'!J388), 0, IF(AND(3=MATCH(LARGE('Raw Data'!G388:J388, 1), 'Raw Data'!G388:J388, 0), 'Raw Data'!O388-'Raw Data'!P388&gt;3), 'Raw Data'!I388, 0))</f>
        <v/>
      </c>
      <c r="S395">
        <f>IF(AND('Raw Data'!P388-'Raw Data'!O388&gt;4, 'Raw Data'!F388&lt;'Raw Data'!C388), 'Raw Data'!J388, 0)</f>
        <v/>
      </c>
      <c r="T395">
        <f>IF(AND('Raw Data'!O388-'Raw Data'!P388&gt;4, 'Raw Data'!F388&gt;'Raw Data'!C388), 'Raw Data'!I388, 0)</f>
        <v/>
      </c>
      <c r="U395">
        <f>IF(AND('Raw Data'!P388-'Raw Data'!O388&lt;3, 'Raw Data'!P388&gt;'Raw Data'!O388, 'Raw Data'!F388&lt;'Raw Data'!C388), 'Raw Data'!H388, 0)</f>
        <v/>
      </c>
      <c r="V395">
        <f>IF(AND('Raw Data'!P388-'Raw Data'!O388&lt;3, 'Raw Data'!P388&gt;'Raw Data'!O388, 'Raw Data'!F388&gt;'Raw Data'!C388), 'Raw Data'!G388, 0)</f>
        <v/>
      </c>
    </row>
    <row r="396">
      <c r="A396">
        <f>IF(AND('Raw Data'!F389&lt;'Raw Data'!C389, 'Raw Data'!P389&gt;'Raw Data'!O389, 'Raw Data'!P389-'Raw Data'!O389&gt;3), 'Raw Data'!J389, 0)</f>
        <v/>
      </c>
      <c r="B396">
        <f>IF(AND('Raw Data'!C389&lt;'Raw Data'!F389, 'Raw Data'!O389&gt;'Raw Data'!P389, 'Raw Data'!O389-'Raw Data'!P389&gt;3), 'Raw Data'!I389, 0)</f>
        <v/>
      </c>
      <c r="C396">
        <f>IF(AND('Raw Data'!F389&lt;'Raw Data'!C389, 'Raw Data'!P389&gt;'Raw Data'!O389, 'Raw Data'!P389-'Raw Data'!O389&lt;4), 'Raw Data'!H389, 0)</f>
        <v/>
      </c>
      <c r="D396">
        <f>IF(AND('Raw Data'!C389&lt;'Raw Data'!F389, 'Raw Data'!O389&gt;'Raw Data'!P389, 'Raw Data'!O389-'Raw Data'!P389&lt;4), 'Raw Data'!G389, 0)</f>
        <v/>
      </c>
      <c r="E396">
        <f>IF(ISBLANK('Raw Data'!J389), 0, IF(AND(4=MATCH(LARGE('Raw Data'!G389:J389, 4), 'Raw Data'!G389:J389, 0), 'Raw Data'!P389-'Raw Data'!O389&gt;3), 'Raw Data'!J389, 0))</f>
        <v/>
      </c>
      <c r="F396">
        <f>IF(ISBLANK('Raw Data'!J389), 0, IF(AND(3=MATCH(LARGE('Raw Data'!G389:J389, 4), 'Raw Data'!G389:J389, 0), 'Raw Data'!O389-'Raw Data'!P389&gt;3), 'Raw Data'!I389, 0))</f>
        <v/>
      </c>
      <c r="G396">
        <f>IF(ISBLANK('Raw Data'!J389), 0, IF(AND(2=MATCH(LARGE('Raw Data'!G389:J389, 4), 'Raw Data'!G389:J389, 0), AND('Raw Data'!P389-'Raw Data'!O389&lt;4, 'Raw Data'!P389-'Raw Data'!O389&gt;0)), 'Raw Data'!H389, 0))</f>
        <v/>
      </c>
      <c r="H396">
        <f>IF(ISBLANK('Raw Data'!J389), 0, IF(AND(1=MATCH(LARGE('Raw Data'!G389:J389, 4), 'Raw Data'!G389:J389, 0), AND('Raw Data'!O389-'Raw Data'!P389&lt;4, 'Raw Data'!O389-'Raw Data'!P389&gt;0)), 'Raw Data'!G389, 0))</f>
        <v/>
      </c>
      <c r="I396">
        <f>IF(ISBLANK('Raw Data'!J389), 0, IF(AND(4=MATCH(LARGE('Raw Data'!G389:J389, 3), 'Raw Data'!G389:J389, 0), 'Raw Data'!P389-'Raw Data'!O389&gt;3), 'Raw Data'!J389, 0))</f>
        <v/>
      </c>
      <c r="J396">
        <f>IF(ISBLANK('Raw Data'!J389), 0, IF(AND(3=MATCH(LARGE('Raw Data'!G389:J389, 3), 'Raw Data'!G389:J389, 0), 'Raw Data'!O389-'Raw Data'!P389&gt;3), 'Raw Data'!I389, 0))</f>
        <v/>
      </c>
      <c r="K396">
        <f>IF(ISBLANK('Raw Data'!J389), 0, IF(AND(2=MATCH(LARGE('Raw Data'!G389:J389, 3), 'Raw Data'!G389:J389, 0), AND('Raw Data'!P389-'Raw Data'!O389&lt;4, 'Raw Data'!P389-'Raw Data'!O389&gt;0)), 'Raw Data'!H389, 0))</f>
        <v/>
      </c>
      <c r="L396">
        <f>IF(ISBLANK('Raw Data'!J389), 0, IF(AND(1=MATCH(LARGE('Raw Data'!G389:J389, 3), 'Raw Data'!G389:J389, 0), AND('Raw Data'!O389-'Raw Data'!P389&lt;4, 'Raw Data'!O389-'Raw Data'!P389&gt;0)), 'Raw Data'!G389, 0))</f>
        <v/>
      </c>
      <c r="M396">
        <f>IF(ISBLANK('Raw Data'!J389), 0, IF(AND(4=MATCH(LARGE('Raw Data'!G389:J389, 2), 'Raw Data'!G389:J389, 0), 'Raw Data'!P389-'Raw Data'!O389&gt;3), 'Raw Data'!J389, 0))</f>
        <v/>
      </c>
      <c r="N396">
        <f>IF(ISBLANK('Raw Data'!J389), 0, IF(AND(3=MATCH(LARGE('Raw Data'!G389:J389, 2), 'Raw Data'!G389:J389, 0), 'Raw Data'!O389-'Raw Data'!P389&gt;3), 'Raw Data'!I389, 0))</f>
        <v/>
      </c>
      <c r="O396">
        <f>IF(ISBLANK('Raw Data'!J389), 0, IF(AND(2=MATCH(LARGE('Raw Data'!G389:J389, 2), 'Raw Data'!G389:J389, 0), AND('Raw Data'!P389-'Raw Data'!O389&lt;4, 'Raw Data'!P389-'Raw Data'!O389&gt;0)), 'Raw Data'!H389, 0))</f>
        <v/>
      </c>
      <c r="P396">
        <f>IF(ISBLANK('Raw Data'!J389), 0, IF(AND(1=MATCH(LARGE('Raw Data'!G389:J389, 2), 'Raw Data'!G389:J389, 0), AND('Raw Data'!O389-'Raw Data'!P389&lt;4, 'Raw Data'!O389-'Raw Data'!P389&gt;0)), 'Raw Data'!G389, 0))</f>
        <v/>
      </c>
      <c r="Q396">
        <f>IF(ISBLANK('Raw Data'!J389), 0, IF(AND(4=MATCH(LARGE('Raw Data'!G389:J389, 1), 'Raw Data'!G389:J389, 0), 'Raw Data'!P389-'Raw Data'!O389&gt;3), 'Raw Data'!J389, 0))</f>
        <v/>
      </c>
      <c r="R396">
        <f>IF(ISBLANK('Raw Data'!J389), 0, IF(AND(3=MATCH(LARGE('Raw Data'!G389:J389, 1), 'Raw Data'!G389:J389, 0), 'Raw Data'!O389-'Raw Data'!P389&gt;3), 'Raw Data'!I389, 0))</f>
        <v/>
      </c>
      <c r="S396">
        <f>IF(AND('Raw Data'!P389-'Raw Data'!O389&gt;4, 'Raw Data'!F389&lt;'Raw Data'!C389), 'Raw Data'!J389, 0)</f>
        <v/>
      </c>
      <c r="T396">
        <f>IF(AND('Raw Data'!O389-'Raw Data'!P389&gt;4, 'Raw Data'!F389&gt;'Raw Data'!C389), 'Raw Data'!I389, 0)</f>
        <v/>
      </c>
      <c r="U396">
        <f>IF(AND('Raw Data'!P389-'Raw Data'!O389&lt;3, 'Raw Data'!P389&gt;'Raw Data'!O389, 'Raw Data'!F389&lt;'Raw Data'!C389), 'Raw Data'!H389, 0)</f>
        <v/>
      </c>
      <c r="V396">
        <f>IF(AND('Raw Data'!P389-'Raw Data'!O389&lt;3, 'Raw Data'!P389&gt;'Raw Data'!O389, 'Raw Data'!F389&gt;'Raw Data'!C389), 'Raw Data'!G389, 0)</f>
        <v/>
      </c>
    </row>
    <row r="397">
      <c r="A397">
        <f>IF(AND('Raw Data'!F390&lt;'Raw Data'!C390, 'Raw Data'!P390&gt;'Raw Data'!O390, 'Raw Data'!P390-'Raw Data'!O390&gt;3), 'Raw Data'!J390, 0)</f>
        <v/>
      </c>
      <c r="B397">
        <f>IF(AND('Raw Data'!C390&lt;'Raw Data'!F390, 'Raw Data'!O390&gt;'Raw Data'!P390, 'Raw Data'!O390-'Raw Data'!P390&gt;3), 'Raw Data'!I390, 0)</f>
        <v/>
      </c>
      <c r="C397">
        <f>IF(AND('Raw Data'!F390&lt;'Raw Data'!C390, 'Raw Data'!P390&gt;'Raw Data'!O390, 'Raw Data'!P390-'Raw Data'!O390&lt;4), 'Raw Data'!H390, 0)</f>
        <v/>
      </c>
      <c r="D397">
        <f>IF(AND('Raw Data'!C390&lt;'Raw Data'!F390, 'Raw Data'!O390&gt;'Raw Data'!P390, 'Raw Data'!O390-'Raw Data'!P390&lt;4), 'Raw Data'!G390, 0)</f>
        <v/>
      </c>
      <c r="E397">
        <f>IF(ISBLANK('Raw Data'!J390), 0, IF(AND(4=MATCH(LARGE('Raw Data'!G390:J390, 4), 'Raw Data'!G390:J390, 0), 'Raw Data'!P390-'Raw Data'!O390&gt;3), 'Raw Data'!J390, 0))</f>
        <v/>
      </c>
      <c r="F397">
        <f>IF(ISBLANK('Raw Data'!J390), 0, IF(AND(3=MATCH(LARGE('Raw Data'!G390:J390, 4), 'Raw Data'!G390:J390, 0), 'Raw Data'!O390-'Raw Data'!P390&gt;3), 'Raw Data'!I390, 0))</f>
        <v/>
      </c>
      <c r="G397">
        <f>IF(ISBLANK('Raw Data'!J390), 0, IF(AND(2=MATCH(LARGE('Raw Data'!G390:J390, 4), 'Raw Data'!G390:J390, 0), AND('Raw Data'!P390-'Raw Data'!O390&lt;4, 'Raw Data'!P390-'Raw Data'!O390&gt;0)), 'Raw Data'!H390, 0))</f>
        <v/>
      </c>
      <c r="H397">
        <f>IF(ISBLANK('Raw Data'!J390), 0, IF(AND(1=MATCH(LARGE('Raw Data'!G390:J390, 4), 'Raw Data'!G390:J390, 0), AND('Raw Data'!O390-'Raw Data'!P390&lt;4, 'Raw Data'!O390-'Raw Data'!P390&gt;0)), 'Raw Data'!G390, 0))</f>
        <v/>
      </c>
      <c r="I397">
        <f>IF(ISBLANK('Raw Data'!J390), 0, IF(AND(4=MATCH(LARGE('Raw Data'!G390:J390, 3), 'Raw Data'!G390:J390, 0), 'Raw Data'!P390-'Raw Data'!O390&gt;3), 'Raw Data'!J390, 0))</f>
        <v/>
      </c>
      <c r="J397">
        <f>IF(ISBLANK('Raw Data'!J390), 0, IF(AND(3=MATCH(LARGE('Raw Data'!G390:J390, 3), 'Raw Data'!G390:J390, 0), 'Raw Data'!O390-'Raw Data'!P390&gt;3), 'Raw Data'!I390, 0))</f>
        <v/>
      </c>
      <c r="K397">
        <f>IF(ISBLANK('Raw Data'!J390), 0, IF(AND(2=MATCH(LARGE('Raw Data'!G390:J390, 3), 'Raw Data'!G390:J390, 0), AND('Raw Data'!P390-'Raw Data'!O390&lt;4, 'Raw Data'!P390-'Raw Data'!O390&gt;0)), 'Raw Data'!H390, 0))</f>
        <v/>
      </c>
      <c r="L397">
        <f>IF(ISBLANK('Raw Data'!J390), 0, IF(AND(1=MATCH(LARGE('Raw Data'!G390:J390, 3), 'Raw Data'!G390:J390, 0), AND('Raw Data'!O390-'Raw Data'!P390&lt;4, 'Raw Data'!O390-'Raw Data'!P390&gt;0)), 'Raw Data'!G390, 0))</f>
        <v/>
      </c>
      <c r="M397">
        <f>IF(ISBLANK('Raw Data'!J390), 0, IF(AND(4=MATCH(LARGE('Raw Data'!G390:J390, 2), 'Raw Data'!G390:J390, 0), 'Raw Data'!P390-'Raw Data'!O390&gt;3), 'Raw Data'!J390, 0))</f>
        <v/>
      </c>
      <c r="N397">
        <f>IF(ISBLANK('Raw Data'!J390), 0, IF(AND(3=MATCH(LARGE('Raw Data'!G390:J390, 2), 'Raw Data'!G390:J390, 0), 'Raw Data'!O390-'Raw Data'!P390&gt;3), 'Raw Data'!I390, 0))</f>
        <v/>
      </c>
      <c r="O397">
        <f>IF(ISBLANK('Raw Data'!J390), 0, IF(AND(2=MATCH(LARGE('Raw Data'!G390:J390, 2), 'Raw Data'!G390:J390, 0), AND('Raw Data'!P390-'Raw Data'!O390&lt;4, 'Raw Data'!P390-'Raw Data'!O390&gt;0)), 'Raw Data'!H390, 0))</f>
        <v/>
      </c>
      <c r="P397">
        <f>IF(ISBLANK('Raw Data'!J390), 0, IF(AND(1=MATCH(LARGE('Raw Data'!G390:J390, 2), 'Raw Data'!G390:J390, 0), AND('Raw Data'!O390-'Raw Data'!P390&lt;4, 'Raw Data'!O390-'Raw Data'!P390&gt;0)), 'Raw Data'!G390, 0))</f>
        <v/>
      </c>
      <c r="Q397">
        <f>IF(ISBLANK('Raw Data'!J390), 0, IF(AND(4=MATCH(LARGE('Raw Data'!G390:J390, 1), 'Raw Data'!G390:J390, 0), 'Raw Data'!P390-'Raw Data'!O390&gt;3), 'Raw Data'!J390, 0))</f>
        <v/>
      </c>
      <c r="R397">
        <f>IF(ISBLANK('Raw Data'!J390), 0, IF(AND(3=MATCH(LARGE('Raw Data'!G390:J390, 1), 'Raw Data'!G390:J390, 0), 'Raw Data'!O390-'Raw Data'!P390&gt;3), 'Raw Data'!I390, 0))</f>
        <v/>
      </c>
      <c r="S397">
        <f>IF(AND('Raw Data'!P390-'Raw Data'!O390&gt;4, 'Raw Data'!F390&lt;'Raw Data'!C390), 'Raw Data'!J390, 0)</f>
        <v/>
      </c>
      <c r="T397">
        <f>IF(AND('Raw Data'!O390-'Raw Data'!P390&gt;4, 'Raw Data'!F390&gt;'Raw Data'!C390), 'Raw Data'!I390, 0)</f>
        <v/>
      </c>
      <c r="U397">
        <f>IF(AND('Raw Data'!P390-'Raw Data'!O390&lt;3, 'Raw Data'!P390&gt;'Raw Data'!O390, 'Raw Data'!F390&lt;'Raw Data'!C390), 'Raw Data'!H390, 0)</f>
        <v/>
      </c>
      <c r="V397">
        <f>IF(AND('Raw Data'!P390-'Raw Data'!O390&lt;3, 'Raw Data'!P390&gt;'Raw Data'!O390, 'Raw Data'!F390&gt;'Raw Data'!C390), 'Raw Data'!G390, 0)</f>
        <v/>
      </c>
    </row>
    <row r="398">
      <c r="A398">
        <f>IF(AND('Raw Data'!F391&lt;'Raw Data'!C391, 'Raw Data'!P391&gt;'Raw Data'!O391, 'Raw Data'!P391-'Raw Data'!O391&gt;3), 'Raw Data'!J391, 0)</f>
        <v/>
      </c>
      <c r="B398">
        <f>IF(AND('Raw Data'!C391&lt;'Raw Data'!F391, 'Raw Data'!O391&gt;'Raw Data'!P391, 'Raw Data'!O391-'Raw Data'!P391&gt;3), 'Raw Data'!I391, 0)</f>
        <v/>
      </c>
      <c r="C398">
        <f>IF(AND('Raw Data'!F391&lt;'Raw Data'!C391, 'Raw Data'!P391&gt;'Raw Data'!O391, 'Raw Data'!P391-'Raw Data'!O391&lt;4), 'Raw Data'!H391, 0)</f>
        <v/>
      </c>
      <c r="D398">
        <f>IF(AND('Raw Data'!C391&lt;'Raw Data'!F391, 'Raw Data'!O391&gt;'Raw Data'!P391, 'Raw Data'!O391-'Raw Data'!P391&lt;4), 'Raw Data'!G391, 0)</f>
        <v/>
      </c>
      <c r="E398">
        <f>IF(ISBLANK('Raw Data'!J391), 0, IF(AND(4=MATCH(LARGE('Raw Data'!G391:J391, 4), 'Raw Data'!G391:J391, 0), 'Raw Data'!P391-'Raw Data'!O391&gt;3), 'Raw Data'!J391, 0))</f>
        <v/>
      </c>
      <c r="F398">
        <f>IF(ISBLANK('Raw Data'!J391), 0, IF(AND(3=MATCH(LARGE('Raw Data'!G391:J391, 4), 'Raw Data'!G391:J391, 0), 'Raw Data'!O391-'Raw Data'!P391&gt;3), 'Raw Data'!I391, 0))</f>
        <v/>
      </c>
      <c r="G398">
        <f>IF(ISBLANK('Raw Data'!J391), 0, IF(AND(2=MATCH(LARGE('Raw Data'!G391:J391, 4), 'Raw Data'!G391:J391, 0), AND('Raw Data'!P391-'Raw Data'!O391&lt;4, 'Raw Data'!P391-'Raw Data'!O391&gt;0)), 'Raw Data'!H391, 0))</f>
        <v/>
      </c>
      <c r="H398">
        <f>IF(ISBLANK('Raw Data'!J391), 0, IF(AND(1=MATCH(LARGE('Raw Data'!G391:J391, 4), 'Raw Data'!G391:J391, 0), AND('Raw Data'!O391-'Raw Data'!P391&lt;4, 'Raw Data'!O391-'Raw Data'!P391&gt;0)), 'Raw Data'!G391, 0))</f>
        <v/>
      </c>
      <c r="I398">
        <f>IF(ISBLANK('Raw Data'!J391), 0, IF(AND(4=MATCH(LARGE('Raw Data'!G391:J391, 3), 'Raw Data'!G391:J391, 0), 'Raw Data'!P391-'Raw Data'!O391&gt;3), 'Raw Data'!J391, 0))</f>
        <v/>
      </c>
      <c r="J398">
        <f>IF(ISBLANK('Raw Data'!J391), 0, IF(AND(3=MATCH(LARGE('Raw Data'!G391:J391, 3), 'Raw Data'!G391:J391, 0), 'Raw Data'!O391-'Raw Data'!P391&gt;3), 'Raw Data'!I391, 0))</f>
        <v/>
      </c>
      <c r="K398">
        <f>IF(ISBLANK('Raw Data'!J391), 0, IF(AND(2=MATCH(LARGE('Raw Data'!G391:J391, 3), 'Raw Data'!G391:J391, 0), AND('Raw Data'!P391-'Raw Data'!O391&lt;4, 'Raw Data'!P391-'Raw Data'!O391&gt;0)), 'Raw Data'!H391, 0))</f>
        <v/>
      </c>
      <c r="L398">
        <f>IF(ISBLANK('Raw Data'!J391), 0, IF(AND(1=MATCH(LARGE('Raw Data'!G391:J391, 3), 'Raw Data'!G391:J391, 0), AND('Raw Data'!O391-'Raw Data'!P391&lt;4, 'Raw Data'!O391-'Raw Data'!P391&gt;0)), 'Raw Data'!G391, 0))</f>
        <v/>
      </c>
      <c r="M398">
        <f>IF(ISBLANK('Raw Data'!J391), 0, IF(AND(4=MATCH(LARGE('Raw Data'!G391:J391, 2), 'Raw Data'!G391:J391, 0), 'Raw Data'!P391-'Raw Data'!O391&gt;3), 'Raw Data'!J391, 0))</f>
        <v/>
      </c>
      <c r="N398">
        <f>IF(ISBLANK('Raw Data'!J391), 0, IF(AND(3=MATCH(LARGE('Raw Data'!G391:J391, 2), 'Raw Data'!G391:J391, 0), 'Raw Data'!O391-'Raw Data'!P391&gt;3), 'Raw Data'!I391, 0))</f>
        <v/>
      </c>
      <c r="O398">
        <f>IF(ISBLANK('Raw Data'!J391), 0, IF(AND(2=MATCH(LARGE('Raw Data'!G391:J391, 2), 'Raw Data'!G391:J391, 0), AND('Raw Data'!P391-'Raw Data'!O391&lt;4, 'Raw Data'!P391-'Raw Data'!O391&gt;0)), 'Raw Data'!H391, 0))</f>
        <v/>
      </c>
      <c r="P398">
        <f>IF(ISBLANK('Raw Data'!J391), 0, IF(AND(1=MATCH(LARGE('Raw Data'!G391:J391, 2), 'Raw Data'!G391:J391, 0), AND('Raw Data'!O391-'Raw Data'!P391&lt;4, 'Raw Data'!O391-'Raw Data'!P391&gt;0)), 'Raw Data'!G391, 0))</f>
        <v/>
      </c>
      <c r="Q398">
        <f>IF(ISBLANK('Raw Data'!J391), 0, IF(AND(4=MATCH(LARGE('Raw Data'!G391:J391, 1), 'Raw Data'!G391:J391, 0), 'Raw Data'!P391-'Raw Data'!O391&gt;3), 'Raw Data'!J391, 0))</f>
        <v/>
      </c>
      <c r="R398">
        <f>IF(ISBLANK('Raw Data'!J391), 0, IF(AND(3=MATCH(LARGE('Raw Data'!G391:J391, 1), 'Raw Data'!G391:J391, 0), 'Raw Data'!O391-'Raw Data'!P391&gt;3), 'Raw Data'!I391, 0))</f>
        <v/>
      </c>
      <c r="S398">
        <f>IF(AND('Raw Data'!P391-'Raw Data'!O391&gt;4, 'Raw Data'!F391&lt;'Raw Data'!C391), 'Raw Data'!J391, 0)</f>
        <v/>
      </c>
      <c r="T398">
        <f>IF(AND('Raw Data'!O391-'Raw Data'!P391&gt;4, 'Raw Data'!F391&gt;'Raw Data'!C391), 'Raw Data'!I391, 0)</f>
        <v/>
      </c>
      <c r="U398">
        <f>IF(AND('Raw Data'!P391-'Raw Data'!O391&lt;3, 'Raw Data'!P391&gt;'Raw Data'!O391, 'Raw Data'!F391&lt;'Raw Data'!C391), 'Raw Data'!H391, 0)</f>
        <v/>
      </c>
      <c r="V398">
        <f>IF(AND('Raw Data'!P391-'Raw Data'!O391&lt;3, 'Raw Data'!P391&gt;'Raw Data'!O391, 'Raw Data'!F391&gt;'Raw Data'!C391), 'Raw Data'!G391, 0)</f>
        <v/>
      </c>
    </row>
    <row r="399">
      <c r="A399">
        <f>IF(AND('Raw Data'!F392&lt;'Raw Data'!C392, 'Raw Data'!P392&gt;'Raw Data'!O392, 'Raw Data'!P392-'Raw Data'!O392&gt;3), 'Raw Data'!J392, 0)</f>
        <v/>
      </c>
      <c r="B399">
        <f>IF(AND('Raw Data'!C392&lt;'Raw Data'!F392, 'Raw Data'!O392&gt;'Raw Data'!P392, 'Raw Data'!O392-'Raw Data'!P392&gt;3), 'Raw Data'!I392, 0)</f>
        <v/>
      </c>
      <c r="C399">
        <f>IF(AND('Raw Data'!F392&lt;'Raw Data'!C392, 'Raw Data'!P392&gt;'Raw Data'!O392, 'Raw Data'!P392-'Raw Data'!O392&lt;4), 'Raw Data'!H392, 0)</f>
        <v/>
      </c>
      <c r="D399">
        <f>IF(AND('Raw Data'!C392&lt;'Raw Data'!F392, 'Raw Data'!O392&gt;'Raw Data'!P392, 'Raw Data'!O392-'Raw Data'!P392&lt;4), 'Raw Data'!G392, 0)</f>
        <v/>
      </c>
      <c r="E399">
        <f>IF(ISBLANK('Raw Data'!J392), 0, IF(AND(4=MATCH(LARGE('Raw Data'!G392:J392, 4), 'Raw Data'!G392:J392, 0), 'Raw Data'!P392-'Raw Data'!O392&gt;3), 'Raw Data'!J392, 0))</f>
        <v/>
      </c>
      <c r="F399">
        <f>IF(ISBLANK('Raw Data'!J392), 0, IF(AND(3=MATCH(LARGE('Raw Data'!G392:J392, 4), 'Raw Data'!G392:J392, 0), 'Raw Data'!O392-'Raw Data'!P392&gt;3), 'Raw Data'!I392, 0))</f>
        <v/>
      </c>
      <c r="G399">
        <f>IF(ISBLANK('Raw Data'!J392), 0, IF(AND(2=MATCH(LARGE('Raw Data'!G392:J392, 4), 'Raw Data'!G392:J392, 0), AND('Raw Data'!P392-'Raw Data'!O392&lt;4, 'Raw Data'!P392-'Raw Data'!O392&gt;0)), 'Raw Data'!H392, 0))</f>
        <v/>
      </c>
      <c r="H399">
        <f>IF(ISBLANK('Raw Data'!J392), 0, IF(AND(1=MATCH(LARGE('Raw Data'!G392:J392, 4), 'Raw Data'!G392:J392, 0), AND('Raw Data'!O392-'Raw Data'!P392&lt;4, 'Raw Data'!O392-'Raw Data'!P392&gt;0)), 'Raw Data'!G392, 0))</f>
        <v/>
      </c>
      <c r="I399">
        <f>IF(ISBLANK('Raw Data'!J392), 0, IF(AND(4=MATCH(LARGE('Raw Data'!G392:J392, 3), 'Raw Data'!G392:J392, 0), 'Raw Data'!P392-'Raw Data'!O392&gt;3), 'Raw Data'!J392, 0))</f>
        <v/>
      </c>
      <c r="J399">
        <f>IF(ISBLANK('Raw Data'!J392), 0, IF(AND(3=MATCH(LARGE('Raw Data'!G392:J392, 3), 'Raw Data'!G392:J392, 0), 'Raw Data'!O392-'Raw Data'!P392&gt;3), 'Raw Data'!I392, 0))</f>
        <v/>
      </c>
      <c r="K399">
        <f>IF(ISBLANK('Raw Data'!J392), 0, IF(AND(2=MATCH(LARGE('Raw Data'!G392:J392, 3), 'Raw Data'!G392:J392, 0), AND('Raw Data'!P392-'Raw Data'!O392&lt;4, 'Raw Data'!P392-'Raw Data'!O392&gt;0)), 'Raw Data'!H392, 0))</f>
        <v/>
      </c>
      <c r="L399">
        <f>IF(ISBLANK('Raw Data'!J392), 0, IF(AND(1=MATCH(LARGE('Raw Data'!G392:J392, 3), 'Raw Data'!G392:J392, 0), AND('Raw Data'!O392-'Raw Data'!P392&lt;4, 'Raw Data'!O392-'Raw Data'!P392&gt;0)), 'Raw Data'!G392, 0))</f>
        <v/>
      </c>
      <c r="M399">
        <f>IF(ISBLANK('Raw Data'!J392), 0, IF(AND(4=MATCH(LARGE('Raw Data'!G392:J392, 2), 'Raw Data'!G392:J392, 0), 'Raw Data'!P392-'Raw Data'!O392&gt;3), 'Raw Data'!J392, 0))</f>
        <v/>
      </c>
      <c r="N399">
        <f>IF(ISBLANK('Raw Data'!J392), 0, IF(AND(3=MATCH(LARGE('Raw Data'!G392:J392, 2), 'Raw Data'!G392:J392, 0), 'Raw Data'!O392-'Raw Data'!P392&gt;3), 'Raw Data'!I392, 0))</f>
        <v/>
      </c>
      <c r="O399">
        <f>IF(ISBLANK('Raw Data'!J392), 0, IF(AND(2=MATCH(LARGE('Raw Data'!G392:J392, 2), 'Raw Data'!G392:J392, 0), AND('Raw Data'!P392-'Raw Data'!O392&lt;4, 'Raw Data'!P392-'Raw Data'!O392&gt;0)), 'Raw Data'!H392, 0))</f>
        <v/>
      </c>
      <c r="P399">
        <f>IF(ISBLANK('Raw Data'!J392), 0, IF(AND(1=MATCH(LARGE('Raw Data'!G392:J392, 2), 'Raw Data'!G392:J392, 0), AND('Raw Data'!O392-'Raw Data'!P392&lt;4, 'Raw Data'!O392-'Raw Data'!P392&gt;0)), 'Raw Data'!G392, 0))</f>
        <v/>
      </c>
      <c r="Q399">
        <f>IF(ISBLANK('Raw Data'!J392), 0, IF(AND(4=MATCH(LARGE('Raw Data'!G392:J392, 1), 'Raw Data'!G392:J392, 0), 'Raw Data'!P392-'Raw Data'!O392&gt;3), 'Raw Data'!J392, 0))</f>
        <v/>
      </c>
      <c r="R399">
        <f>IF(ISBLANK('Raw Data'!J392), 0, IF(AND(3=MATCH(LARGE('Raw Data'!G392:J392, 1), 'Raw Data'!G392:J392, 0), 'Raw Data'!O392-'Raw Data'!P392&gt;3), 'Raw Data'!I392, 0))</f>
        <v/>
      </c>
      <c r="S399">
        <f>IF(AND('Raw Data'!P392-'Raw Data'!O392&gt;4, 'Raw Data'!F392&lt;'Raw Data'!C392), 'Raw Data'!J392, 0)</f>
        <v/>
      </c>
      <c r="T399">
        <f>IF(AND('Raw Data'!O392-'Raw Data'!P392&gt;4, 'Raw Data'!F392&gt;'Raw Data'!C392), 'Raw Data'!I392, 0)</f>
        <v/>
      </c>
      <c r="U399">
        <f>IF(AND('Raw Data'!P392-'Raw Data'!O392&lt;3, 'Raw Data'!P392&gt;'Raw Data'!O392, 'Raw Data'!F392&lt;'Raw Data'!C392), 'Raw Data'!H392, 0)</f>
        <v/>
      </c>
      <c r="V399">
        <f>IF(AND('Raw Data'!P392-'Raw Data'!O392&lt;3, 'Raw Data'!P392&gt;'Raw Data'!O392, 'Raw Data'!F392&gt;'Raw Data'!C392), 'Raw Data'!G392, 0)</f>
        <v/>
      </c>
    </row>
    <row r="400">
      <c r="A400">
        <f>IF(AND('Raw Data'!F393&lt;'Raw Data'!C393, 'Raw Data'!P393&gt;'Raw Data'!O393, 'Raw Data'!P393-'Raw Data'!O393&gt;3), 'Raw Data'!J393, 0)</f>
        <v/>
      </c>
      <c r="B400">
        <f>IF(AND('Raw Data'!C393&lt;'Raw Data'!F393, 'Raw Data'!O393&gt;'Raw Data'!P393, 'Raw Data'!O393-'Raw Data'!P393&gt;3), 'Raw Data'!I393, 0)</f>
        <v/>
      </c>
      <c r="C400">
        <f>IF(AND('Raw Data'!F393&lt;'Raw Data'!C393, 'Raw Data'!P393&gt;'Raw Data'!O393, 'Raw Data'!P393-'Raw Data'!O393&lt;4), 'Raw Data'!H393, 0)</f>
        <v/>
      </c>
      <c r="D400">
        <f>IF(AND('Raw Data'!C393&lt;'Raw Data'!F393, 'Raw Data'!O393&gt;'Raw Data'!P393, 'Raw Data'!O393-'Raw Data'!P393&lt;4), 'Raw Data'!G393, 0)</f>
        <v/>
      </c>
      <c r="E400">
        <f>IF(ISBLANK('Raw Data'!J393), 0, IF(AND(4=MATCH(LARGE('Raw Data'!G393:J393, 4), 'Raw Data'!G393:J393, 0), 'Raw Data'!P393-'Raw Data'!O393&gt;3), 'Raw Data'!J393, 0))</f>
        <v/>
      </c>
      <c r="F400">
        <f>IF(ISBLANK('Raw Data'!J393), 0, IF(AND(3=MATCH(LARGE('Raw Data'!G393:J393, 4), 'Raw Data'!G393:J393, 0), 'Raw Data'!O393-'Raw Data'!P393&gt;3), 'Raw Data'!I393, 0))</f>
        <v/>
      </c>
      <c r="G400">
        <f>IF(ISBLANK('Raw Data'!J393), 0, IF(AND(2=MATCH(LARGE('Raw Data'!G393:J393, 4), 'Raw Data'!G393:J393, 0), AND('Raw Data'!P393-'Raw Data'!O393&lt;4, 'Raw Data'!P393-'Raw Data'!O393&gt;0)), 'Raw Data'!H393, 0))</f>
        <v/>
      </c>
      <c r="H400">
        <f>IF(ISBLANK('Raw Data'!J393), 0, IF(AND(1=MATCH(LARGE('Raw Data'!G393:J393, 4), 'Raw Data'!G393:J393, 0), AND('Raw Data'!O393-'Raw Data'!P393&lt;4, 'Raw Data'!O393-'Raw Data'!P393&gt;0)), 'Raw Data'!G393, 0))</f>
        <v/>
      </c>
      <c r="I400">
        <f>IF(ISBLANK('Raw Data'!J393), 0, IF(AND(4=MATCH(LARGE('Raw Data'!G393:J393, 3), 'Raw Data'!G393:J393, 0), 'Raw Data'!P393-'Raw Data'!O393&gt;3), 'Raw Data'!J393, 0))</f>
        <v/>
      </c>
      <c r="J400">
        <f>IF(ISBLANK('Raw Data'!J393), 0, IF(AND(3=MATCH(LARGE('Raw Data'!G393:J393, 3), 'Raw Data'!G393:J393, 0), 'Raw Data'!O393-'Raw Data'!P393&gt;3), 'Raw Data'!I393, 0))</f>
        <v/>
      </c>
      <c r="K400">
        <f>IF(ISBLANK('Raw Data'!J393), 0, IF(AND(2=MATCH(LARGE('Raw Data'!G393:J393, 3), 'Raw Data'!G393:J393, 0), AND('Raw Data'!P393-'Raw Data'!O393&lt;4, 'Raw Data'!P393-'Raw Data'!O393&gt;0)), 'Raw Data'!H393, 0))</f>
        <v/>
      </c>
      <c r="L400">
        <f>IF(ISBLANK('Raw Data'!J393), 0, IF(AND(1=MATCH(LARGE('Raw Data'!G393:J393, 3), 'Raw Data'!G393:J393, 0), AND('Raw Data'!O393-'Raw Data'!P393&lt;4, 'Raw Data'!O393-'Raw Data'!P393&gt;0)), 'Raw Data'!G393, 0))</f>
        <v/>
      </c>
      <c r="M400">
        <f>IF(ISBLANK('Raw Data'!J393), 0, IF(AND(4=MATCH(LARGE('Raw Data'!G393:J393, 2), 'Raw Data'!G393:J393, 0), 'Raw Data'!P393-'Raw Data'!O393&gt;3), 'Raw Data'!J393, 0))</f>
        <v/>
      </c>
      <c r="N400">
        <f>IF(ISBLANK('Raw Data'!J393), 0, IF(AND(3=MATCH(LARGE('Raw Data'!G393:J393, 2), 'Raw Data'!G393:J393, 0), 'Raw Data'!O393-'Raw Data'!P393&gt;3), 'Raw Data'!I393, 0))</f>
        <v/>
      </c>
      <c r="O400">
        <f>IF(ISBLANK('Raw Data'!J393), 0, IF(AND(2=MATCH(LARGE('Raw Data'!G393:J393, 2), 'Raw Data'!G393:J393, 0), AND('Raw Data'!P393-'Raw Data'!O393&lt;4, 'Raw Data'!P393-'Raw Data'!O393&gt;0)), 'Raw Data'!H393, 0))</f>
        <v/>
      </c>
      <c r="P400">
        <f>IF(ISBLANK('Raw Data'!J393), 0, IF(AND(1=MATCH(LARGE('Raw Data'!G393:J393, 2), 'Raw Data'!G393:J393, 0), AND('Raw Data'!O393-'Raw Data'!P393&lt;4, 'Raw Data'!O393-'Raw Data'!P393&gt;0)), 'Raw Data'!G393, 0))</f>
        <v/>
      </c>
      <c r="Q400">
        <f>IF(ISBLANK('Raw Data'!J393), 0, IF(AND(4=MATCH(LARGE('Raw Data'!G393:J393, 1), 'Raw Data'!G393:J393, 0), 'Raw Data'!P393-'Raw Data'!O393&gt;3), 'Raw Data'!J393, 0))</f>
        <v/>
      </c>
      <c r="R400">
        <f>IF(ISBLANK('Raw Data'!J393), 0, IF(AND(3=MATCH(LARGE('Raw Data'!G393:J393, 1), 'Raw Data'!G393:J393, 0), 'Raw Data'!O393-'Raw Data'!P393&gt;3), 'Raw Data'!I393, 0))</f>
        <v/>
      </c>
      <c r="S400">
        <f>IF(AND('Raw Data'!P393-'Raw Data'!O393&gt;4, 'Raw Data'!F393&lt;'Raw Data'!C393), 'Raw Data'!J393, 0)</f>
        <v/>
      </c>
      <c r="T400">
        <f>IF(AND('Raw Data'!O393-'Raw Data'!P393&gt;4, 'Raw Data'!F393&gt;'Raw Data'!C393), 'Raw Data'!I393, 0)</f>
        <v/>
      </c>
      <c r="U400">
        <f>IF(AND('Raw Data'!P393-'Raw Data'!O393&lt;3, 'Raw Data'!P393&gt;'Raw Data'!O393, 'Raw Data'!F393&lt;'Raw Data'!C393), 'Raw Data'!H393, 0)</f>
        <v/>
      </c>
      <c r="V400">
        <f>IF(AND('Raw Data'!P393-'Raw Data'!O393&lt;3, 'Raw Data'!P393&gt;'Raw Data'!O393, 'Raw Data'!F393&gt;'Raw Data'!C393), 'Raw Data'!G393, 0)</f>
        <v/>
      </c>
    </row>
    <row r="401">
      <c r="A401">
        <f>IF(AND('Raw Data'!F394&lt;'Raw Data'!C394, 'Raw Data'!P394&gt;'Raw Data'!O394, 'Raw Data'!P394-'Raw Data'!O394&gt;3), 'Raw Data'!J394, 0)</f>
        <v/>
      </c>
      <c r="B401">
        <f>IF(AND('Raw Data'!C394&lt;'Raw Data'!F394, 'Raw Data'!O394&gt;'Raw Data'!P394, 'Raw Data'!O394-'Raw Data'!P394&gt;3), 'Raw Data'!I394, 0)</f>
        <v/>
      </c>
      <c r="C401">
        <f>IF(AND('Raw Data'!F394&lt;'Raw Data'!C394, 'Raw Data'!P394&gt;'Raw Data'!O394, 'Raw Data'!P394-'Raw Data'!O394&lt;4), 'Raw Data'!H394, 0)</f>
        <v/>
      </c>
      <c r="D401">
        <f>IF(AND('Raw Data'!C394&lt;'Raw Data'!F394, 'Raw Data'!O394&gt;'Raw Data'!P394, 'Raw Data'!O394-'Raw Data'!P394&lt;4), 'Raw Data'!G394, 0)</f>
        <v/>
      </c>
      <c r="E401">
        <f>IF(ISBLANK('Raw Data'!J394), 0, IF(AND(4=MATCH(LARGE('Raw Data'!G394:J394, 4), 'Raw Data'!G394:J394, 0), 'Raw Data'!P394-'Raw Data'!O394&gt;3), 'Raw Data'!J394, 0))</f>
        <v/>
      </c>
      <c r="F401">
        <f>IF(ISBLANK('Raw Data'!J394), 0, IF(AND(3=MATCH(LARGE('Raw Data'!G394:J394, 4), 'Raw Data'!G394:J394, 0), 'Raw Data'!O394-'Raw Data'!P394&gt;3), 'Raw Data'!I394, 0))</f>
        <v/>
      </c>
      <c r="G401">
        <f>IF(ISBLANK('Raw Data'!J394), 0, IF(AND(2=MATCH(LARGE('Raw Data'!G394:J394, 4), 'Raw Data'!G394:J394, 0), AND('Raw Data'!P394-'Raw Data'!O394&lt;4, 'Raw Data'!P394-'Raw Data'!O394&gt;0)), 'Raw Data'!H394, 0))</f>
        <v/>
      </c>
      <c r="H401">
        <f>IF(ISBLANK('Raw Data'!J394), 0, IF(AND(1=MATCH(LARGE('Raw Data'!G394:J394, 4), 'Raw Data'!G394:J394, 0), AND('Raw Data'!O394-'Raw Data'!P394&lt;4, 'Raw Data'!O394-'Raw Data'!P394&gt;0)), 'Raw Data'!G394, 0))</f>
        <v/>
      </c>
      <c r="I401">
        <f>IF(ISBLANK('Raw Data'!J394), 0, IF(AND(4=MATCH(LARGE('Raw Data'!G394:J394, 3), 'Raw Data'!G394:J394, 0), 'Raw Data'!P394-'Raw Data'!O394&gt;3), 'Raw Data'!J394, 0))</f>
        <v/>
      </c>
      <c r="J401">
        <f>IF(ISBLANK('Raw Data'!J394), 0, IF(AND(3=MATCH(LARGE('Raw Data'!G394:J394, 3), 'Raw Data'!G394:J394, 0), 'Raw Data'!O394-'Raw Data'!P394&gt;3), 'Raw Data'!I394, 0))</f>
        <v/>
      </c>
      <c r="K401">
        <f>IF(ISBLANK('Raw Data'!J394), 0, IF(AND(2=MATCH(LARGE('Raw Data'!G394:J394, 3), 'Raw Data'!G394:J394, 0), AND('Raw Data'!P394-'Raw Data'!O394&lt;4, 'Raw Data'!P394-'Raw Data'!O394&gt;0)), 'Raw Data'!H394, 0))</f>
        <v/>
      </c>
      <c r="L401">
        <f>IF(ISBLANK('Raw Data'!J394), 0, IF(AND(1=MATCH(LARGE('Raw Data'!G394:J394, 3), 'Raw Data'!G394:J394, 0), AND('Raw Data'!O394-'Raw Data'!P394&lt;4, 'Raw Data'!O394-'Raw Data'!P394&gt;0)), 'Raw Data'!G394, 0))</f>
        <v/>
      </c>
      <c r="M401">
        <f>IF(ISBLANK('Raw Data'!J394), 0, IF(AND(4=MATCH(LARGE('Raw Data'!G394:J394, 2), 'Raw Data'!G394:J394, 0), 'Raw Data'!P394-'Raw Data'!O394&gt;3), 'Raw Data'!J394, 0))</f>
        <v/>
      </c>
      <c r="N401">
        <f>IF(ISBLANK('Raw Data'!J394), 0, IF(AND(3=MATCH(LARGE('Raw Data'!G394:J394, 2), 'Raw Data'!G394:J394, 0), 'Raw Data'!O394-'Raw Data'!P394&gt;3), 'Raw Data'!I394, 0))</f>
        <v/>
      </c>
      <c r="O401">
        <f>IF(ISBLANK('Raw Data'!J394), 0, IF(AND(2=MATCH(LARGE('Raw Data'!G394:J394, 2), 'Raw Data'!G394:J394, 0), AND('Raw Data'!P394-'Raw Data'!O394&lt;4, 'Raw Data'!P394-'Raw Data'!O394&gt;0)), 'Raw Data'!H394, 0))</f>
        <v/>
      </c>
      <c r="P401">
        <f>IF(ISBLANK('Raw Data'!J394), 0, IF(AND(1=MATCH(LARGE('Raw Data'!G394:J394, 2), 'Raw Data'!G394:J394, 0), AND('Raw Data'!O394-'Raw Data'!P394&lt;4, 'Raw Data'!O394-'Raw Data'!P394&gt;0)), 'Raw Data'!G394, 0))</f>
        <v/>
      </c>
      <c r="Q401">
        <f>IF(ISBLANK('Raw Data'!J394), 0, IF(AND(4=MATCH(LARGE('Raw Data'!G394:J394, 1), 'Raw Data'!G394:J394, 0), 'Raw Data'!P394-'Raw Data'!O394&gt;3), 'Raw Data'!J394, 0))</f>
        <v/>
      </c>
      <c r="R401">
        <f>IF(ISBLANK('Raw Data'!J394), 0, IF(AND(3=MATCH(LARGE('Raw Data'!G394:J394, 1), 'Raw Data'!G394:J394, 0), 'Raw Data'!O394-'Raw Data'!P394&gt;3), 'Raw Data'!I394, 0))</f>
        <v/>
      </c>
      <c r="S401">
        <f>IF(AND('Raw Data'!P394-'Raw Data'!O394&gt;4, 'Raw Data'!F394&lt;'Raw Data'!C394), 'Raw Data'!J394, 0)</f>
        <v/>
      </c>
      <c r="T401">
        <f>IF(AND('Raw Data'!O394-'Raw Data'!P394&gt;4, 'Raw Data'!F394&gt;'Raw Data'!C394), 'Raw Data'!I394, 0)</f>
        <v/>
      </c>
      <c r="U401">
        <f>IF(AND('Raw Data'!P394-'Raw Data'!O394&lt;3, 'Raw Data'!P394&gt;'Raw Data'!O394, 'Raw Data'!F394&lt;'Raw Data'!C394), 'Raw Data'!H394, 0)</f>
        <v/>
      </c>
      <c r="V401">
        <f>IF(AND('Raw Data'!P394-'Raw Data'!O394&lt;3, 'Raw Data'!P394&gt;'Raw Data'!O394, 'Raw Data'!F394&gt;'Raw Data'!C394), 'Raw Data'!G394, 0)</f>
        <v/>
      </c>
    </row>
    <row r="402">
      <c r="A402">
        <f>IF(AND('Raw Data'!F395&lt;'Raw Data'!C395, 'Raw Data'!P395&gt;'Raw Data'!O395, 'Raw Data'!P395-'Raw Data'!O395&gt;3), 'Raw Data'!J395, 0)</f>
        <v/>
      </c>
      <c r="B402">
        <f>IF(AND('Raw Data'!C395&lt;'Raw Data'!F395, 'Raw Data'!O395&gt;'Raw Data'!P395, 'Raw Data'!O395-'Raw Data'!P395&gt;3), 'Raw Data'!I395, 0)</f>
        <v/>
      </c>
      <c r="C402">
        <f>IF(AND('Raw Data'!F395&lt;'Raw Data'!C395, 'Raw Data'!P395&gt;'Raw Data'!O395, 'Raw Data'!P395-'Raw Data'!O395&lt;4), 'Raw Data'!H395, 0)</f>
        <v/>
      </c>
      <c r="D402">
        <f>IF(AND('Raw Data'!C395&lt;'Raw Data'!F395, 'Raw Data'!O395&gt;'Raw Data'!P395, 'Raw Data'!O395-'Raw Data'!P395&lt;4), 'Raw Data'!G395, 0)</f>
        <v/>
      </c>
      <c r="E402">
        <f>IF(ISBLANK('Raw Data'!J395), 0, IF(AND(4=MATCH(LARGE('Raw Data'!G395:J395, 4), 'Raw Data'!G395:J395, 0), 'Raw Data'!P395-'Raw Data'!O395&gt;3), 'Raw Data'!J395, 0))</f>
        <v/>
      </c>
      <c r="F402">
        <f>IF(ISBLANK('Raw Data'!J395), 0, IF(AND(3=MATCH(LARGE('Raw Data'!G395:J395, 4), 'Raw Data'!G395:J395, 0), 'Raw Data'!O395-'Raw Data'!P395&gt;3), 'Raw Data'!I395, 0))</f>
        <v/>
      </c>
      <c r="G402">
        <f>IF(ISBLANK('Raw Data'!J395), 0, IF(AND(2=MATCH(LARGE('Raw Data'!G395:J395, 4), 'Raw Data'!G395:J395, 0), AND('Raw Data'!P395-'Raw Data'!O395&lt;4, 'Raw Data'!P395-'Raw Data'!O395&gt;0)), 'Raw Data'!H395, 0))</f>
        <v/>
      </c>
      <c r="H402">
        <f>IF(ISBLANK('Raw Data'!J395), 0, IF(AND(1=MATCH(LARGE('Raw Data'!G395:J395, 4), 'Raw Data'!G395:J395, 0), AND('Raw Data'!O395-'Raw Data'!P395&lt;4, 'Raw Data'!O395-'Raw Data'!P395&gt;0)), 'Raw Data'!G395, 0))</f>
        <v/>
      </c>
      <c r="I402">
        <f>IF(ISBLANK('Raw Data'!J395), 0, IF(AND(4=MATCH(LARGE('Raw Data'!G395:J395, 3), 'Raw Data'!G395:J395, 0), 'Raw Data'!P395-'Raw Data'!O395&gt;3), 'Raw Data'!J395, 0))</f>
        <v/>
      </c>
      <c r="J402">
        <f>IF(ISBLANK('Raw Data'!J395), 0, IF(AND(3=MATCH(LARGE('Raw Data'!G395:J395, 3), 'Raw Data'!G395:J395, 0), 'Raw Data'!O395-'Raw Data'!P395&gt;3), 'Raw Data'!I395, 0))</f>
        <v/>
      </c>
      <c r="K402">
        <f>IF(ISBLANK('Raw Data'!J395), 0, IF(AND(2=MATCH(LARGE('Raw Data'!G395:J395, 3), 'Raw Data'!G395:J395, 0), AND('Raw Data'!P395-'Raw Data'!O395&lt;4, 'Raw Data'!P395-'Raw Data'!O395&gt;0)), 'Raw Data'!H395, 0))</f>
        <v/>
      </c>
      <c r="L402">
        <f>IF(ISBLANK('Raw Data'!J395), 0, IF(AND(1=MATCH(LARGE('Raw Data'!G395:J395, 3), 'Raw Data'!G395:J395, 0), AND('Raw Data'!O395-'Raw Data'!P395&lt;4, 'Raw Data'!O395-'Raw Data'!P395&gt;0)), 'Raw Data'!G395, 0))</f>
        <v/>
      </c>
      <c r="M402">
        <f>IF(ISBLANK('Raw Data'!J395), 0, IF(AND(4=MATCH(LARGE('Raw Data'!G395:J395, 2), 'Raw Data'!G395:J395, 0), 'Raw Data'!P395-'Raw Data'!O395&gt;3), 'Raw Data'!J395, 0))</f>
        <v/>
      </c>
      <c r="N402">
        <f>IF(ISBLANK('Raw Data'!J395), 0, IF(AND(3=MATCH(LARGE('Raw Data'!G395:J395, 2), 'Raw Data'!G395:J395, 0), 'Raw Data'!O395-'Raw Data'!P395&gt;3), 'Raw Data'!I395, 0))</f>
        <v/>
      </c>
      <c r="O402">
        <f>IF(ISBLANK('Raw Data'!J395), 0, IF(AND(2=MATCH(LARGE('Raw Data'!G395:J395, 2), 'Raw Data'!G395:J395, 0), AND('Raw Data'!P395-'Raw Data'!O395&lt;4, 'Raw Data'!P395-'Raw Data'!O395&gt;0)), 'Raw Data'!H395, 0))</f>
        <v/>
      </c>
      <c r="P402">
        <f>IF(ISBLANK('Raw Data'!J395), 0, IF(AND(1=MATCH(LARGE('Raw Data'!G395:J395, 2), 'Raw Data'!G395:J395, 0), AND('Raw Data'!O395-'Raw Data'!P395&lt;4, 'Raw Data'!O395-'Raw Data'!P395&gt;0)), 'Raw Data'!G395, 0))</f>
        <v/>
      </c>
      <c r="Q402">
        <f>IF(ISBLANK('Raw Data'!J395), 0, IF(AND(4=MATCH(LARGE('Raw Data'!G395:J395, 1), 'Raw Data'!G395:J395, 0), 'Raw Data'!P395-'Raw Data'!O395&gt;3), 'Raw Data'!J395, 0))</f>
        <v/>
      </c>
      <c r="R402">
        <f>IF(ISBLANK('Raw Data'!J395), 0, IF(AND(3=MATCH(LARGE('Raw Data'!G395:J395, 1), 'Raw Data'!G395:J395, 0), 'Raw Data'!O395-'Raw Data'!P395&gt;3), 'Raw Data'!I395, 0))</f>
        <v/>
      </c>
      <c r="S402">
        <f>IF(AND('Raw Data'!P395-'Raw Data'!O395&gt;4, 'Raw Data'!F395&lt;'Raw Data'!C395), 'Raw Data'!J395, 0)</f>
        <v/>
      </c>
      <c r="T402">
        <f>IF(AND('Raw Data'!O395-'Raw Data'!P395&gt;4, 'Raw Data'!F395&gt;'Raw Data'!C395), 'Raw Data'!I395, 0)</f>
        <v/>
      </c>
      <c r="U402">
        <f>IF(AND('Raw Data'!P395-'Raw Data'!O395&lt;3, 'Raw Data'!P395&gt;'Raw Data'!O395, 'Raw Data'!F395&lt;'Raw Data'!C395), 'Raw Data'!H395, 0)</f>
        <v/>
      </c>
      <c r="V402">
        <f>IF(AND('Raw Data'!P395-'Raw Data'!O395&lt;3, 'Raw Data'!P395&gt;'Raw Data'!O395, 'Raw Data'!F395&gt;'Raw Data'!C395), 'Raw Data'!G395, 0)</f>
        <v/>
      </c>
    </row>
    <row r="403">
      <c r="A403">
        <f>IF(AND('Raw Data'!F396&lt;'Raw Data'!C396, 'Raw Data'!P396&gt;'Raw Data'!O396, 'Raw Data'!P396-'Raw Data'!O396&gt;3), 'Raw Data'!J396, 0)</f>
        <v/>
      </c>
      <c r="B403">
        <f>IF(AND('Raw Data'!C396&lt;'Raw Data'!F396, 'Raw Data'!O396&gt;'Raw Data'!P396, 'Raw Data'!O396-'Raw Data'!P396&gt;3), 'Raw Data'!I396, 0)</f>
        <v/>
      </c>
      <c r="C403">
        <f>IF(AND('Raw Data'!F396&lt;'Raw Data'!C396, 'Raw Data'!P396&gt;'Raw Data'!O396, 'Raw Data'!P396-'Raw Data'!O396&lt;4), 'Raw Data'!H396, 0)</f>
        <v/>
      </c>
      <c r="D403">
        <f>IF(AND('Raw Data'!C396&lt;'Raw Data'!F396, 'Raw Data'!O396&gt;'Raw Data'!P396, 'Raw Data'!O396-'Raw Data'!P396&lt;4), 'Raw Data'!G396, 0)</f>
        <v/>
      </c>
      <c r="E403">
        <f>IF(ISBLANK('Raw Data'!J396), 0, IF(AND(4=MATCH(LARGE('Raw Data'!G396:J396, 4), 'Raw Data'!G396:J396, 0), 'Raw Data'!P396-'Raw Data'!O396&gt;3), 'Raw Data'!J396, 0))</f>
        <v/>
      </c>
      <c r="F403">
        <f>IF(ISBLANK('Raw Data'!J396), 0, IF(AND(3=MATCH(LARGE('Raw Data'!G396:J396, 4), 'Raw Data'!G396:J396, 0), 'Raw Data'!O396-'Raw Data'!P396&gt;3), 'Raw Data'!I396, 0))</f>
        <v/>
      </c>
      <c r="G403">
        <f>IF(ISBLANK('Raw Data'!J396), 0, IF(AND(2=MATCH(LARGE('Raw Data'!G396:J396, 4), 'Raw Data'!G396:J396, 0), AND('Raw Data'!P396-'Raw Data'!O396&lt;4, 'Raw Data'!P396-'Raw Data'!O396&gt;0)), 'Raw Data'!H396, 0))</f>
        <v/>
      </c>
      <c r="H403">
        <f>IF(ISBLANK('Raw Data'!J396), 0, IF(AND(1=MATCH(LARGE('Raw Data'!G396:J396, 4), 'Raw Data'!G396:J396, 0), AND('Raw Data'!O396-'Raw Data'!P396&lt;4, 'Raw Data'!O396-'Raw Data'!P396&gt;0)), 'Raw Data'!G396, 0))</f>
        <v/>
      </c>
      <c r="I403">
        <f>IF(ISBLANK('Raw Data'!J396), 0, IF(AND(4=MATCH(LARGE('Raw Data'!G396:J396, 3), 'Raw Data'!G396:J396, 0), 'Raw Data'!P396-'Raw Data'!O396&gt;3), 'Raw Data'!J396, 0))</f>
        <v/>
      </c>
      <c r="J403">
        <f>IF(ISBLANK('Raw Data'!J396), 0, IF(AND(3=MATCH(LARGE('Raw Data'!G396:J396, 3), 'Raw Data'!G396:J396, 0), 'Raw Data'!O396-'Raw Data'!P396&gt;3), 'Raw Data'!I396, 0))</f>
        <v/>
      </c>
      <c r="K403">
        <f>IF(ISBLANK('Raw Data'!J396), 0, IF(AND(2=MATCH(LARGE('Raw Data'!G396:J396, 3), 'Raw Data'!G396:J396, 0), AND('Raw Data'!P396-'Raw Data'!O396&lt;4, 'Raw Data'!P396-'Raw Data'!O396&gt;0)), 'Raw Data'!H396, 0))</f>
        <v/>
      </c>
      <c r="L403">
        <f>IF(ISBLANK('Raw Data'!J396), 0, IF(AND(1=MATCH(LARGE('Raw Data'!G396:J396, 3), 'Raw Data'!G396:J396, 0), AND('Raw Data'!O396-'Raw Data'!P396&lt;4, 'Raw Data'!O396-'Raw Data'!P396&gt;0)), 'Raw Data'!G396, 0))</f>
        <v/>
      </c>
      <c r="M403">
        <f>IF(ISBLANK('Raw Data'!J396), 0, IF(AND(4=MATCH(LARGE('Raw Data'!G396:J396, 2), 'Raw Data'!G396:J396, 0), 'Raw Data'!P396-'Raw Data'!O396&gt;3), 'Raw Data'!J396, 0))</f>
        <v/>
      </c>
      <c r="N403">
        <f>IF(ISBLANK('Raw Data'!J396), 0, IF(AND(3=MATCH(LARGE('Raw Data'!G396:J396, 2), 'Raw Data'!G396:J396, 0), 'Raw Data'!O396-'Raw Data'!P396&gt;3), 'Raw Data'!I396, 0))</f>
        <v/>
      </c>
      <c r="O403">
        <f>IF(ISBLANK('Raw Data'!J396), 0, IF(AND(2=MATCH(LARGE('Raw Data'!G396:J396, 2), 'Raw Data'!G396:J396, 0), AND('Raw Data'!P396-'Raw Data'!O396&lt;4, 'Raw Data'!P396-'Raw Data'!O396&gt;0)), 'Raw Data'!H396, 0))</f>
        <v/>
      </c>
      <c r="P403">
        <f>IF(ISBLANK('Raw Data'!J396), 0, IF(AND(1=MATCH(LARGE('Raw Data'!G396:J396, 2), 'Raw Data'!G396:J396, 0), AND('Raw Data'!O396-'Raw Data'!P396&lt;4, 'Raw Data'!O396-'Raw Data'!P396&gt;0)), 'Raw Data'!G396, 0))</f>
        <v/>
      </c>
      <c r="Q403">
        <f>IF(ISBLANK('Raw Data'!J396), 0, IF(AND(4=MATCH(LARGE('Raw Data'!G396:J396, 1), 'Raw Data'!G396:J396, 0), 'Raw Data'!P396-'Raw Data'!O396&gt;3), 'Raw Data'!J396, 0))</f>
        <v/>
      </c>
      <c r="R403">
        <f>IF(ISBLANK('Raw Data'!J396), 0, IF(AND(3=MATCH(LARGE('Raw Data'!G396:J396, 1), 'Raw Data'!G396:J396, 0), 'Raw Data'!O396-'Raw Data'!P396&gt;3), 'Raw Data'!I396, 0))</f>
        <v/>
      </c>
      <c r="S403">
        <f>IF(AND('Raw Data'!P396-'Raw Data'!O396&gt;4, 'Raw Data'!F396&lt;'Raw Data'!C396), 'Raw Data'!J396, 0)</f>
        <v/>
      </c>
      <c r="T403">
        <f>IF(AND('Raw Data'!O396-'Raw Data'!P396&gt;4, 'Raw Data'!F396&gt;'Raw Data'!C396), 'Raw Data'!I396, 0)</f>
        <v/>
      </c>
      <c r="U403">
        <f>IF(AND('Raw Data'!P396-'Raw Data'!O396&lt;3, 'Raw Data'!P396&gt;'Raw Data'!O396, 'Raw Data'!F396&lt;'Raw Data'!C396), 'Raw Data'!H396, 0)</f>
        <v/>
      </c>
      <c r="V403">
        <f>IF(AND('Raw Data'!P396-'Raw Data'!O396&lt;3, 'Raw Data'!P396&gt;'Raw Data'!O396, 'Raw Data'!F396&gt;'Raw Data'!C396), 'Raw Data'!G396, 0)</f>
        <v/>
      </c>
    </row>
    <row r="404">
      <c r="A404">
        <f>IF(AND('Raw Data'!F397&lt;'Raw Data'!C397, 'Raw Data'!P397&gt;'Raw Data'!O397, 'Raw Data'!P397-'Raw Data'!O397&gt;3), 'Raw Data'!J397, 0)</f>
        <v/>
      </c>
      <c r="B404">
        <f>IF(AND('Raw Data'!C397&lt;'Raw Data'!F397, 'Raw Data'!O397&gt;'Raw Data'!P397, 'Raw Data'!O397-'Raw Data'!P397&gt;3), 'Raw Data'!I397, 0)</f>
        <v/>
      </c>
      <c r="C404">
        <f>IF(AND('Raw Data'!F397&lt;'Raw Data'!C397, 'Raw Data'!P397&gt;'Raw Data'!O397, 'Raw Data'!P397-'Raw Data'!O397&lt;4), 'Raw Data'!H397, 0)</f>
        <v/>
      </c>
      <c r="D404">
        <f>IF(AND('Raw Data'!C397&lt;'Raw Data'!F397, 'Raw Data'!O397&gt;'Raw Data'!P397, 'Raw Data'!O397-'Raw Data'!P397&lt;4), 'Raw Data'!G397, 0)</f>
        <v/>
      </c>
      <c r="E404">
        <f>IF(ISBLANK('Raw Data'!J397), 0, IF(AND(4=MATCH(LARGE('Raw Data'!G397:J397, 4), 'Raw Data'!G397:J397, 0), 'Raw Data'!P397-'Raw Data'!O397&gt;3), 'Raw Data'!J397, 0))</f>
        <v/>
      </c>
      <c r="F404">
        <f>IF(ISBLANK('Raw Data'!J397), 0, IF(AND(3=MATCH(LARGE('Raw Data'!G397:J397, 4), 'Raw Data'!G397:J397, 0), 'Raw Data'!O397-'Raw Data'!P397&gt;3), 'Raw Data'!I397, 0))</f>
        <v/>
      </c>
      <c r="G404">
        <f>IF(ISBLANK('Raw Data'!J397), 0, IF(AND(2=MATCH(LARGE('Raw Data'!G397:J397, 4), 'Raw Data'!G397:J397, 0), AND('Raw Data'!P397-'Raw Data'!O397&lt;4, 'Raw Data'!P397-'Raw Data'!O397&gt;0)), 'Raw Data'!H397, 0))</f>
        <v/>
      </c>
      <c r="H404">
        <f>IF(ISBLANK('Raw Data'!J397), 0, IF(AND(1=MATCH(LARGE('Raw Data'!G397:J397, 4), 'Raw Data'!G397:J397, 0), AND('Raw Data'!O397-'Raw Data'!P397&lt;4, 'Raw Data'!O397-'Raw Data'!P397&gt;0)), 'Raw Data'!G397, 0))</f>
        <v/>
      </c>
      <c r="I404">
        <f>IF(ISBLANK('Raw Data'!J397), 0, IF(AND(4=MATCH(LARGE('Raw Data'!G397:J397, 3), 'Raw Data'!G397:J397, 0), 'Raw Data'!P397-'Raw Data'!O397&gt;3), 'Raw Data'!J397, 0))</f>
        <v/>
      </c>
      <c r="J404">
        <f>IF(ISBLANK('Raw Data'!J397), 0, IF(AND(3=MATCH(LARGE('Raw Data'!G397:J397, 3), 'Raw Data'!G397:J397, 0), 'Raw Data'!O397-'Raw Data'!P397&gt;3), 'Raw Data'!I397, 0))</f>
        <v/>
      </c>
      <c r="K404">
        <f>IF(ISBLANK('Raw Data'!J397), 0, IF(AND(2=MATCH(LARGE('Raw Data'!G397:J397, 3), 'Raw Data'!G397:J397, 0), AND('Raw Data'!P397-'Raw Data'!O397&lt;4, 'Raw Data'!P397-'Raw Data'!O397&gt;0)), 'Raw Data'!H397, 0))</f>
        <v/>
      </c>
      <c r="L404">
        <f>IF(ISBLANK('Raw Data'!J397), 0, IF(AND(1=MATCH(LARGE('Raw Data'!G397:J397, 3), 'Raw Data'!G397:J397, 0), AND('Raw Data'!O397-'Raw Data'!P397&lt;4, 'Raw Data'!O397-'Raw Data'!P397&gt;0)), 'Raw Data'!G397, 0))</f>
        <v/>
      </c>
      <c r="M404">
        <f>IF(ISBLANK('Raw Data'!J397), 0, IF(AND(4=MATCH(LARGE('Raw Data'!G397:J397, 2), 'Raw Data'!G397:J397, 0), 'Raw Data'!P397-'Raw Data'!O397&gt;3), 'Raw Data'!J397, 0))</f>
        <v/>
      </c>
      <c r="N404">
        <f>IF(ISBLANK('Raw Data'!J397), 0, IF(AND(3=MATCH(LARGE('Raw Data'!G397:J397, 2), 'Raw Data'!G397:J397, 0), 'Raw Data'!O397-'Raw Data'!P397&gt;3), 'Raw Data'!I397, 0))</f>
        <v/>
      </c>
      <c r="O404">
        <f>IF(ISBLANK('Raw Data'!J397), 0, IF(AND(2=MATCH(LARGE('Raw Data'!G397:J397, 2), 'Raw Data'!G397:J397, 0), AND('Raw Data'!P397-'Raw Data'!O397&lt;4, 'Raw Data'!P397-'Raw Data'!O397&gt;0)), 'Raw Data'!H397, 0))</f>
        <v/>
      </c>
      <c r="P404">
        <f>IF(ISBLANK('Raw Data'!J397), 0, IF(AND(1=MATCH(LARGE('Raw Data'!G397:J397, 2), 'Raw Data'!G397:J397, 0), AND('Raw Data'!O397-'Raw Data'!P397&lt;4, 'Raw Data'!O397-'Raw Data'!P397&gt;0)), 'Raw Data'!G397, 0))</f>
        <v/>
      </c>
      <c r="Q404">
        <f>IF(ISBLANK('Raw Data'!J397), 0, IF(AND(4=MATCH(LARGE('Raw Data'!G397:J397, 1), 'Raw Data'!G397:J397, 0), 'Raw Data'!P397-'Raw Data'!O397&gt;3), 'Raw Data'!J397, 0))</f>
        <v/>
      </c>
      <c r="R404">
        <f>IF(ISBLANK('Raw Data'!J397), 0, IF(AND(3=MATCH(LARGE('Raw Data'!G397:J397, 1), 'Raw Data'!G397:J397, 0), 'Raw Data'!O397-'Raw Data'!P397&gt;3), 'Raw Data'!I397, 0))</f>
        <v/>
      </c>
      <c r="S404">
        <f>IF(AND('Raw Data'!P397-'Raw Data'!O397&gt;4, 'Raw Data'!F397&lt;'Raw Data'!C397), 'Raw Data'!J397, 0)</f>
        <v/>
      </c>
      <c r="T404">
        <f>IF(AND('Raw Data'!O397-'Raw Data'!P397&gt;4, 'Raw Data'!F397&gt;'Raw Data'!C397), 'Raw Data'!I397, 0)</f>
        <v/>
      </c>
      <c r="U404">
        <f>IF(AND('Raw Data'!P397-'Raw Data'!O397&lt;3, 'Raw Data'!P397&gt;'Raw Data'!O397, 'Raw Data'!F397&lt;'Raw Data'!C397), 'Raw Data'!H397, 0)</f>
        <v/>
      </c>
      <c r="V404">
        <f>IF(AND('Raw Data'!P397-'Raw Data'!O397&lt;3, 'Raw Data'!P397&gt;'Raw Data'!O397, 'Raw Data'!F397&gt;'Raw Data'!C397), 'Raw Data'!G397, 0)</f>
        <v/>
      </c>
    </row>
    <row r="405">
      <c r="A405">
        <f>IF(AND('Raw Data'!F398&lt;'Raw Data'!C398, 'Raw Data'!P398&gt;'Raw Data'!O398, 'Raw Data'!P398-'Raw Data'!O398&gt;3), 'Raw Data'!J398, 0)</f>
        <v/>
      </c>
      <c r="B405">
        <f>IF(AND('Raw Data'!C398&lt;'Raw Data'!F398, 'Raw Data'!O398&gt;'Raw Data'!P398, 'Raw Data'!O398-'Raw Data'!P398&gt;3), 'Raw Data'!I398, 0)</f>
        <v/>
      </c>
      <c r="C405">
        <f>IF(AND('Raw Data'!F398&lt;'Raw Data'!C398, 'Raw Data'!P398&gt;'Raw Data'!O398, 'Raw Data'!P398-'Raw Data'!O398&lt;4), 'Raw Data'!H398, 0)</f>
        <v/>
      </c>
      <c r="D405">
        <f>IF(AND('Raw Data'!C398&lt;'Raw Data'!F398, 'Raw Data'!O398&gt;'Raw Data'!P398, 'Raw Data'!O398-'Raw Data'!P398&lt;4), 'Raw Data'!G398, 0)</f>
        <v/>
      </c>
      <c r="E405">
        <f>IF(ISBLANK('Raw Data'!J398), 0, IF(AND(4=MATCH(LARGE('Raw Data'!G398:J398, 4), 'Raw Data'!G398:J398, 0), 'Raw Data'!P398-'Raw Data'!O398&gt;3), 'Raw Data'!J398, 0))</f>
        <v/>
      </c>
      <c r="F405">
        <f>IF(ISBLANK('Raw Data'!J398), 0, IF(AND(3=MATCH(LARGE('Raw Data'!G398:J398, 4), 'Raw Data'!G398:J398, 0), 'Raw Data'!O398-'Raw Data'!P398&gt;3), 'Raw Data'!I398, 0))</f>
        <v/>
      </c>
      <c r="G405">
        <f>IF(ISBLANK('Raw Data'!J398), 0, IF(AND(2=MATCH(LARGE('Raw Data'!G398:J398, 4), 'Raw Data'!G398:J398, 0), AND('Raw Data'!P398-'Raw Data'!O398&lt;4, 'Raw Data'!P398-'Raw Data'!O398&gt;0)), 'Raw Data'!H398, 0))</f>
        <v/>
      </c>
      <c r="H405">
        <f>IF(ISBLANK('Raw Data'!J398), 0, IF(AND(1=MATCH(LARGE('Raw Data'!G398:J398, 4), 'Raw Data'!G398:J398, 0), AND('Raw Data'!O398-'Raw Data'!P398&lt;4, 'Raw Data'!O398-'Raw Data'!P398&gt;0)), 'Raw Data'!G398, 0))</f>
        <v/>
      </c>
      <c r="I405">
        <f>IF(ISBLANK('Raw Data'!J398), 0, IF(AND(4=MATCH(LARGE('Raw Data'!G398:J398, 3), 'Raw Data'!G398:J398, 0), 'Raw Data'!P398-'Raw Data'!O398&gt;3), 'Raw Data'!J398, 0))</f>
        <v/>
      </c>
      <c r="J405">
        <f>IF(ISBLANK('Raw Data'!J398), 0, IF(AND(3=MATCH(LARGE('Raw Data'!G398:J398, 3), 'Raw Data'!G398:J398, 0), 'Raw Data'!O398-'Raw Data'!P398&gt;3), 'Raw Data'!I398, 0))</f>
        <v/>
      </c>
      <c r="K405">
        <f>IF(ISBLANK('Raw Data'!J398), 0, IF(AND(2=MATCH(LARGE('Raw Data'!G398:J398, 3), 'Raw Data'!G398:J398, 0), AND('Raw Data'!P398-'Raw Data'!O398&lt;4, 'Raw Data'!P398-'Raw Data'!O398&gt;0)), 'Raw Data'!H398, 0))</f>
        <v/>
      </c>
      <c r="L405">
        <f>IF(ISBLANK('Raw Data'!J398), 0, IF(AND(1=MATCH(LARGE('Raw Data'!G398:J398, 3), 'Raw Data'!G398:J398, 0), AND('Raw Data'!O398-'Raw Data'!P398&lt;4, 'Raw Data'!O398-'Raw Data'!P398&gt;0)), 'Raw Data'!G398, 0))</f>
        <v/>
      </c>
      <c r="M405">
        <f>IF(ISBLANK('Raw Data'!J398), 0, IF(AND(4=MATCH(LARGE('Raw Data'!G398:J398, 2), 'Raw Data'!G398:J398, 0), 'Raw Data'!P398-'Raw Data'!O398&gt;3), 'Raw Data'!J398, 0))</f>
        <v/>
      </c>
      <c r="N405">
        <f>IF(ISBLANK('Raw Data'!J398), 0, IF(AND(3=MATCH(LARGE('Raw Data'!G398:J398, 2), 'Raw Data'!G398:J398, 0), 'Raw Data'!O398-'Raw Data'!P398&gt;3), 'Raw Data'!I398, 0))</f>
        <v/>
      </c>
      <c r="O405">
        <f>IF(ISBLANK('Raw Data'!J398), 0, IF(AND(2=MATCH(LARGE('Raw Data'!G398:J398, 2), 'Raw Data'!G398:J398, 0), AND('Raw Data'!P398-'Raw Data'!O398&lt;4, 'Raw Data'!P398-'Raw Data'!O398&gt;0)), 'Raw Data'!H398, 0))</f>
        <v/>
      </c>
      <c r="P405">
        <f>IF(ISBLANK('Raw Data'!J398), 0, IF(AND(1=MATCH(LARGE('Raw Data'!G398:J398, 2), 'Raw Data'!G398:J398, 0), AND('Raw Data'!O398-'Raw Data'!P398&lt;4, 'Raw Data'!O398-'Raw Data'!P398&gt;0)), 'Raw Data'!G398, 0))</f>
        <v/>
      </c>
      <c r="Q405">
        <f>IF(ISBLANK('Raw Data'!J398), 0, IF(AND(4=MATCH(LARGE('Raw Data'!G398:J398, 1), 'Raw Data'!G398:J398, 0), 'Raw Data'!P398-'Raw Data'!O398&gt;3), 'Raw Data'!J398, 0))</f>
        <v/>
      </c>
      <c r="R405">
        <f>IF(ISBLANK('Raw Data'!J398), 0, IF(AND(3=MATCH(LARGE('Raw Data'!G398:J398, 1), 'Raw Data'!G398:J398, 0), 'Raw Data'!O398-'Raw Data'!P398&gt;3), 'Raw Data'!I398, 0))</f>
        <v/>
      </c>
      <c r="S405">
        <f>IF(AND('Raw Data'!P398-'Raw Data'!O398&gt;4, 'Raw Data'!F398&lt;'Raw Data'!C398), 'Raw Data'!J398, 0)</f>
        <v/>
      </c>
      <c r="T405">
        <f>IF(AND('Raw Data'!O398-'Raw Data'!P398&gt;4, 'Raw Data'!F398&gt;'Raw Data'!C398), 'Raw Data'!I398, 0)</f>
        <v/>
      </c>
      <c r="U405">
        <f>IF(AND('Raw Data'!P398-'Raw Data'!O398&lt;3, 'Raw Data'!P398&gt;'Raw Data'!O398, 'Raw Data'!F398&lt;'Raw Data'!C398), 'Raw Data'!H398, 0)</f>
        <v/>
      </c>
      <c r="V405">
        <f>IF(AND('Raw Data'!P398-'Raw Data'!O398&lt;3, 'Raw Data'!P398&gt;'Raw Data'!O398, 'Raw Data'!F398&gt;'Raw Data'!C398), 'Raw Data'!G398, 0)</f>
        <v/>
      </c>
    </row>
    <row r="406">
      <c r="A406">
        <f>IF(AND('Raw Data'!F399&lt;'Raw Data'!C399, 'Raw Data'!P399&gt;'Raw Data'!O399, 'Raw Data'!P399-'Raw Data'!O399&gt;3), 'Raw Data'!J399, 0)</f>
        <v/>
      </c>
      <c r="B406">
        <f>IF(AND('Raw Data'!C399&lt;'Raw Data'!F399, 'Raw Data'!O399&gt;'Raw Data'!P399, 'Raw Data'!O399-'Raw Data'!P399&gt;3), 'Raw Data'!I399, 0)</f>
        <v/>
      </c>
      <c r="C406">
        <f>IF(AND('Raw Data'!F399&lt;'Raw Data'!C399, 'Raw Data'!P399&gt;'Raw Data'!O399, 'Raw Data'!P399-'Raw Data'!O399&lt;4), 'Raw Data'!H399, 0)</f>
        <v/>
      </c>
      <c r="D406">
        <f>IF(AND('Raw Data'!C399&lt;'Raw Data'!F399, 'Raw Data'!O399&gt;'Raw Data'!P399, 'Raw Data'!O399-'Raw Data'!P399&lt;4), 'Raw Data'!G399, 0)</f>
        <v/>
      </c>
      <c r="E406">
        <f>IF(ISBLANK('Raw Data'!J399), 0, IF(AND(4=MATCH(LARGE('Raw Data'!G399:J399, 4), 'Raw Data'!G399:J399, 0), 'Raw Data'!P399-'Raw Data'!O399&gt;3), 'Raw Data'!J399, 0))</f>
        <v/>
      </c>
      <c r="F406">
        <f>IF(ISBLANK('Raw Data'!J399), 0, IF(AND(3=MATCH(LARGE('Raw Data'!G399:J399, 4), 'Raw Data'!G399:J399, 0), 'Raw Data'!O399-'Raw Data'!P399&gt;3), 'Raw Data'!I399, 0))</f>
        <v/>
      </c>
      <c r="G406">
        <f>IF(ISBLANK('Raw Data'!J399), 0, IF(AND(2=MATCH(LARGE('Raw Data'!G399:J399, 4), 'Raw Data'!G399:J399, 0), AND('Raw Data'!P399-'Raw Data'!O399&lt;4, 'Raw Data'!P399-'Raw Data'!O399&gt;0)), 'Raw Data'!H399, 0))</f>
        <v/>
      </c>
      <c r="H406">
        <f>IF(ISBLANK('Raw Data'!J399), 0, IF(AND(1=MATCH(LARGE('Raw Data'!G399:J399, 4), 'Raw Data'!G399:J399, 0), AND('Raw Data'!O399-'Raw Data'!P399&lt;4, 'Raw Data'!O399-'Raw Data'!P399&gt;0)), 'Raw Data'!G399, 0))</f>
        <v/>
      </c>
      <c r="I406">
        <f>IF(ISBLANK('Raw Data'!J399), 0, IF(AND(4=MATCH(LARGE('Raw Data'!G399:J399, 3), 'Raw Data'!G399:J399, 0), 'Raw Data'!P399-'Raw Data'!O399&gt;3), 'Raw Data'!J399, 0))</f>
        <v/>
      </c>
      <c r="J406">
        <f>IF(ISBLANK('Raw Data'!J399), 0, IF(AND(3=MATCH(LARGE('Raw Data'!G399:J399, 3), 'Raw Data'!G399:J399, 0), 'Raw Data'!O399-'Raw Data'!P399&gt;3), 'Raw Data'!I399, 0))</f>
        <v/>
      </c>
      <c r="K406">
        <f>IF(ISBLANK('Raw Data'!J399), 0, IF(AND(2=MATCH(LARGE('Raw Data'!G399:J399, 3), 'Raw Data'!G399:J399, 0), AND('Raw Data'!P399-'Raw Data'!O399&lt;4, 'Raw Data'!P399-'Raw Data'!O399&gt;0)), 'Raw Data'!H399, 0))</f>
        <v/>
      </c>
      <c r="L406">
        <f>IF(ISBLANK('Raw Data'!J399), 0, IF(AND(1=MATCH(LARGE('Raw Data'!G399:J399, 3), 'Raw Data'!G399:J399, 0), AND('Raw Data'!O399-'Raw Data'!P399&lt;4, 'Raw Data'!O399-'Raw Data'!P399&gt;0)), 'Raw Data'!G399, 0))</f>
        <v/>
      </c>
      <c r="M406">
        <f>IF(ISBLANK('Raw Data'!J399), 0, IF(AND(4=MATCH(LARGE('Raw Data'!G399:J399, 2), 'Raw Data'!G399:J399, 0), 'Raw Data'!P399-'Raw Data'!O399&gt;3), 'Raw Data'!J399, 0))</f>
        <v/>
      </c>
      <c r="N406">
        <f>IF(ISBLANK('Raw Data'!J399), 0, IF(AND(3=MATCH(LARGE('Raw Data'!G399:J399, 2), 'Raw Data'!G399:J399, 0), 'Raw Data'!O399-'Raw Data'!P399&gt;3), 'Raw Data'!I399, 0))</f>
        <v/>
      </c>
      <c r="O406">
        <f>IF(ISBLANK('Raw Data'!J399), 0, IF(AND(2=MATCH(LARGE('Raw Data'!G399:J399, 2), 'Raw Data'!G399:J399, 0), AND('Raw Data'!P399-'Raw Data'!O399&lt;4, 'Raw Data'!P399-'Raw Data'!O399&gt;0)), 'Raw Data'!H399, 0))</f>
        <v/>
      </c>
      <c r="P406">
        <f>IF(ISBLANK('Raw Data'!J399), 0, IF(AND(1=MATCH(LARGE('Raw Data'!G399:J399, 2), 'Raw Data'!G399:J399, 0), AND('Raw Data'!O399-'Raw Data'!P399&lt;4, 'Raw Data'!O399-'Raw Data'!P399&gt;0)), 'Raw Data'!G399, 0))</f>
        <v/>
      </c>
      <c r="Q406">
        <f>IF(ISBLANK('Raw Data'!J399), 0, IF(AND(4=MATCH(LARGE('Raw Data'!G399:J399, 1), 'Raw Data'!G399:J399, 0), 'Raw Data'!P399-'Raw Data'!O399&gt;3), 'Raw Data'!J399, 0))</f>
        <v/>
      </c>
      <c r="R406">
        <f>IF(ISBLANK('Raw Data'!J399), 0, IF(AND(3=MATCH(LARGE('Raw Data'!G399:J399, 1), 'Raw Data'!G399:J399, 0), 'Raw Data'!O399-'Raw Data'!P399&gt;3), 'Raw Data'!I399, 0))</f>
        <v/>
      </c>
      <c r="S406">
        <f>IF(AND('Raw Data'!P399-'Raw Data'!O399&gt;4, 'Raw Data'!F399&lt;'Raw Data'!C399), 'Raw Data'!J399, 0)</f>
        <v/>
      </c>
      <c r="T406">
        <f>IF(AND('Raw Data'!O399-'Raw Data'!P399&gt;4, 'Raw Data'!F399&gt;'Raw Data'!C399), 'Raw Data'!I399, 0)</f>
        <v/>
      </c>
      <c r="U406">
        <f>IF(AND('Raw Data'!P399-'Raw Data'!O399&lt;3, 'Raw Data'!P399&gt;'Raw Data'!O399, 'Raw Data'!F399&lt;'Raw Data'!C399), 'Raw Data'!H399, 0)</f>
        <v/>
      </c>
      <c r="V406">
        <f>IF(AND('Raw Data'!P399-'Raw Data'!O399&lt;3, 'Raw Data'!P399&gt;'Raw Data'!O399, 'Raw Data'!F399&gt;'Raw Data'!C399), 'Raw Data'!G399, 0)</f>
        <v/>
      </c>
    </row>
    <row r="407">
      <c r="A407">
        <f>IF(AND('Raw Data'!F400&lt;'Raw Data'!C400, 'Raw Data'!P400&gt;'Raw Data'!O400, 'Raw Data'!P400-'Raw Data'!O400&gt;3), 'Raw Data'!J400, 0)</f>
        <v/>
      </c>
      <c r="B407">
        <f>IF(AND('Raw Data'!C400&lt;'Raw Data'!F400, 'Raw Data'!O400&gt;'Raw Data'!P400, 'Raw Data'!O400-'Raw Data'!P400&gt;3), 'Raw Data'!I400, 0)</f>
        <v/>
      </c>
      <c r="C407">
        <f>IF(AND('Raw Data'!F400&lt;'Raw Data'!C400, 'Raw Data'!P400&gt;'Raw Data'!O400, 'Raw Data'!P400-'Raw Data'!O400&lt;4), 'Raw Data'!H400, 0)</f>
        <v/>
      </c>
      <c r="D407">
        <f>IF(AND('Raw Data'!C400&lt;'Raw Data'!F400, 'Raw Data'!O400&gt;'Raw Data'!P400, 'Raw Data'!O400-'Raw Data'!P400&lt;4), 'Raw Data'!G400, 0)</f>
        <v/>
      </c>
      <c r="E407">
        <f>IF(ISBLANK('Raw Data'!J400), 0, IF(AND(4=MATCH(LARGE('Raw Data'!G400:J400, 4), 'Raw Data'!G400:J400, 0), 'Raw Data'!P400-'Raw Data'!O400&gt;3), 'Raw Data'!J400, 0))</f>
        <v/>
      </c>
      <c r="F407">
        <f>IF(ISBLANK('Raw Data'!J400), 0, IF(AND(3=MATCH(LARGE('Raw Data'!G400:J400, 4), 'Raw Data'!G400:J400, 0), 'Raw Data'!O400-'Raw Data'!P400&gt;3), 'Raw Data'!I400, 0))</f>
        <v/>
      </c>
      <c r="G407">
        <f>IF(ISBLANK('Raw Data'!J400), 0, IF(AND(2=MATCH(LARGE('Raw Data'!G400:J400, 4), 'Raw Data'!G400:J400, 0), AND('Raw Data'!P400-'Raw Data'!O400&lt;4, 'Raw Data'!P400-'Raw Data'!O400&gt;0)), 'Raw Data'!H400, 0))</f>
        <v/>
      </c>
      <c r="H407">
        <f>IF(ISBLANK('Raw Data'!J400), 0, IF(AND(1=MATCH(LARGE('Raw Data'!G400:J400, 4), 'Raw Data'!G400:J400, 0), AND('Raw Data'!O400-'Raw Data'!P400&lt;4, 'Raw Data'!O400-'Raw Data'!P400&gt;0)), 'Raw Data'!G400, 0))</f>
        <v/>
      </c>
      <c r="I407">
        <f>IF(ISBLANK('Raw Data'!J400), 0, IF(AND(4=MATCH(LARGE('Raw Data'!G400:J400, 3), 'Raw Data'!G400:J400, 0), 'Raw Data'!P400-'Raw Data'!O400&gt;3), 'Raw Data'!J400, 0))</f>
        <v/>
      </c>
      <c r="J407">
        <f>IF(ISBLANK('Raw Data'!J400), 0, IF(AND(3=MATCH(LARGE('Raw Data'!G400:J400, 3), 'Raw Data'!G400:J400, 0), 'Raw Data'!O400-'Raw Data'!P400&gt;3), 'Raw Data'!I400, 0))</f>
        <v/>
      </c>
      <c r="K407">
        <f>IF(ISBLANK('Raw Data'!J400), 0, IF(AND(2=MATCH(LARGE('Raw Data'!G400:J400, 3), 'Raw Data'!G400:J400, 0), AND('Raw Data'!P400-'Raw Data'!O400&lt;4, 'Raw Data'!P400-'Raw Data'!O400&gt;0)), 'Raw Data'!H400, 0))</f>
        <v/>
      </c>
      <c r="L407">
        <f>IF(ISBLANK('Raw Data'!J400), 0, IF(AND(1=MATCH(LARGE('Raw Data'!G400:J400, 3), 'Raw Data'!G400:J400, 0), AND('Raw Data'!O400-'Raw Data'!P400&lt;4, 'Raw Data'!O400-'Raw Data'!P400&gt;0)), 'Raw Data'!G400, 0))</f>
        <v/>
      </c>
      <c r="M407">
        <f>IF(ISBLANK('Raw Data'!J400), 0, IF(AND(4=MATCH(LARGE('Raw Data'!G400:J400, 2), 'Raw Data'!G400:J400, 0), 'Raw Data'!P400-'Raw Data'!O400&gt;3), 'Raw Data'!J400, 0))</f>
        <v/>
      </c>
      <c r="N407">
        <f>IF(ISBLANK('Raw Data'!J400), 0, IF(AND(3=MATCH(LARGE('Raw Data'!G400:J400, 2), 'Raw Data'!G400:J400, 0), 'Raw Data'!O400-'Raw Data'!P400&gt;3), 'Raw Data'!I400, 0))</f>
        <v/>
      </c>
      <c r="O407">
        <f>IF(ISBLANK('Raw Data'!J400), 0, IF(AND(2=MATCH(LARGE('Raw Data'!G400:J400, 2), 'Raw Data'!G400:J400, 0), AND('Raw Data'!P400-'Raw Data'!O400&lt;4, 'Raw Data'!P400-'Raw Data'!O400&gt;0)), 'Raw Data'!H400, 0))</f>
        <v/>
      </c>
      <c r="P407">
        <f>IF(ISBLANK('Raw Data'!J400), 0, IF(AND(1=MATCH(LARGE('Raw Data'!G400:J400, 2), 'Raw Data'!G400:J400, 0), AND('Raw Data'!O400-'Raw Data'!P400&lt;4, 'Raw Data'!O400-'Raw Data'!P400&gt;0)), 'Raw Data'!G400, 0))</f>
        <v/>
      </c>
      <c r="Q407">
        <f>IF(ISBLANK('Raw Data'!J400), 0, IF(AND(4=MATCH(LARGE('Raw Data'!G400:J400, 1), 'Raw Data'!G400:J400, 0), 'Raw Data'!P400-'Raw Data'!O400&gt;3), 'Raw Data'!J400, 0))</f>
        <v/>
      </c>
      <c r="R407">
        <f>IF(ISBLANK('Raw Data'!J400), 0, IF(AND(3=MATCH(LARGE('Raw Data'!G400:J400, 1), 'Raw Data'!G400:J400, 0), 'Raw Data'!O400-'Raw Data'!P400&gt;3), 'Raw Data'!I400, 0))</f>
        <v/>
      </c>
      <c r="S407">
        <f>IF(AND('Raw Data'!P400-'Raw Data'!O400&gt;4, 'Raw Data'!F400&lt;'Raw Data'!C400), 'Raw Data'!J400, 0)</f>
        <v/>
      </c>
      <c r="T407">
        <f>IF(AND('Raw Data'!O400-'Raw Data'!P400&gt;4, 'Raw Data'!F400&gt;'Raw Data'!C400), 'Raw Data'!I400, 0)</f>
        <v/>
      </c>
      <c r="U407">
        <f>IF(AND('Raw Data'!P400-'Raw Data'!O400&lt;3, 'Raw Data'!P400&gt;'Raw Data'!O400, 'Raw Data'!F400&lt;'Raw Data'!C400), 'Raw Data'!H400, 0)</f>
        <v/>
      </c>
      <c r="V407">
        <f>IF(AND('Raw Data'!P400-'Raw Data'!O400&lt;3, 'Raw Data'!P400&gt;'Raw Data'!O400, 'Raw Data'!F400&gt;'Raw Data'!C400), 'Raw Data'!G400, 0)</f>
        <v/>
      </c>
    </row>
    <row r="408">
      <c r="A408">
        <f>IF(AND('Raw Data'!F401&lt;'Raw Data'!C401, 'Raw Data'!P401&gt;'Raw Data'!O401, 'Raw Data'!P401-'Raw Data'!O401&gt;3), 'Raw Data'!J401, 0)</f>
        <v/>
      </c>
      <c r="B408">
        <f>IF(AND('Raw Data'!C401&lt;'Raw Data'!F401, 'Raw Data'!O401&gt;'Raw Data'!P401, 'Raw Data'!O401-'Raw Data'!P401&gt;3), 'Raw Data'!I401, 0)</f>
        <v/>
      </c>
      <c r="C408">
        <f>IF(AND('Raw Data'!F401&lt;'Raw Data'!C401, 'Raw Data'!P401&gt;'Raw Data'!O401, 'Raw Data'!P401-'Raw Data'!O401&lt;4), 'Raw Data'!H401, 0)</f>
        <v/>
      </c>
      <c r="D408">
        <f>IF(AND('Raw Data'!C401&lt;'Raw Data'!F401, 'Raw Data'!O401&gt;'Raw Data'!P401, 'Raw Data'!O401-'Raw Data'!P401&lt;4), 'Raw Data'!G401, 0)</f>
        <v/>
      </c>
      <c r="E408">
        <f>IF(ISBLANK('Raw Data'!J401), 0, IF(AND(4=MATCH(LARGE('Raw Data'!G401:J401, 4), 'Raw Data'!G401:J401, 0), 'Raw Data'!P401-'Raw Data'!O401&gt;3), 'Raw Data'!J401, 0))</f>
        <v/>
      </c>
      <c r="F408">
        <f>IF(ISBLANK('Raw Data'!J401), 0, IF(AND(3=MATCH(LARGE('Raw Data'!G401:J401, 4), 'Raw Data'!G401:J401, 0), 'Raw Data'!O401-'Raw Data'!P401&gt;3), 'Raw Data'!I401, 0))</f>
        <v/>
      </c>
      <c r="G408">
        <f>IF(ISBLANK('Raw Data'!J401), 0, IF(AND(2=MATCH(LARGE('Raw Data'!G401:J401, 4), 'Raw Data'!G401:J401, 0), AND('Raw Data'!P401-'Raw Data'!O401&lt;4, 'Raw Data'!P401-'Raw Data'!O401&gt;0)), 'Raw Data'!H401, 0))</f>
        <v/>
      </c>
      <c r="H408">
        <f>IF(ISBLANK('Raw Data'!J401), 0, IF(AND(1=MATCH(LARGE('Raw Data'!G401:J401, 4), 'Raw Data'!G401:J401, 0), AND('Raw Data'!O401-'Raw Data'!P401&lt;4, 'Raw Data'!O401-'Raw Data'!P401&gt;0)), 'Raw Data'!G401, 0))</f>
        <v/>
      </c>
      <c r="I408">
        <f>IF(ISBLANK('Raw Data'!J401), 0, IF(AND(4=MATCH(LARGE('Raw Data'!G401:J401, 3), 'Raw Data'!G401:J401, 0), 'Raw Data'!P401-'Raw Data'!O401&gt;3), 'Raw Data'!J401, 0))</f>
        <v/>
      </c>
      <c r="J408">
        <f>IF(ISBLANK('Raw Data'!J401), 0, IF(AND(3=MATCH(LARGE('Raw Data'!G401:J401, 3), 'Raw Data'!G401:J401, 0), 'Raw Data'!O401-'Raw Data'!P401&gt;3), 'Raw Data'!I401, 0))</f>
        <v/>
      </c>
      <c r="K408">
        <f>IF(ISBLANK('Raw Data'!J401), 0, IF(AND(2=MATCH(LARGE('Raw Data'!G401:J401, 3), 'Raw Data'!G401:J401, 0), AND('Raw Data'!P401-'Raw Data'!O401&lt;4, 'Raw Data'!P401-'Raw Data'!O401&gt;0)), 'Raw Data'!H401, 0))</f>
        <v/>
      </c>
      <c r="L408">
        <f>IF(ISBLANK('Raw Data'!J401), 0, IF(AND(1=MATCH(LARGE('Raw Data'!G401:J401, 3), 'Raw Data'!G401:J401, 0), AND('Raw Data'!O401-'Raw Data'!P401&lt;4, 'Raw Data'!O401-'Raw Data'!P401&gt;0)), 'Raw Data'!G401, 0))</f>
        <v/>
      </c>
      <c r="M408">
        <f>IF(ISBLANK('Raw Data'!J401), 0, IF(AND(4=MATCH(LARGE('Raw Data'!G401:J401, 2), 'Raw Data'!G401:J401, 0), 'Raw Data'!P401-'Raw Data'!O401&gt;3), 'Raw Data'!J401, 0))</f>
        <v/>
      </c>
      <c r="N408">
        <f>IF(ISBLANK('Raw Data'!J401), 0, IF(AND(3=MATCH(LARGE('Raw Data'!G401:J401, 2), 'Raw Data'!G401:J401, 0), 'Raw Data'!O401-'Raw Data'!P401&gt;3), 'Raw Data'!I401, 0))</f>
        <v/>
      </c>
      <c r="O408">
        <f>IF(ISBLANK('Raw Data'!J401), 0, IF(AND(2=MATCH(LARGE('Raw Data'!G401:J401, 2), 'Raw Data'!G401:J401, 0), AND('Raw Data'!P401-'Raw Data'!O401&lt;4, 'Raw Data'!P401-'Raw Data'!O401&gt;0)), 'Raw Data'!H401, 0))</f>
        <v/>
      </c>
      <c r="P408">
        <f>IF(ISBLANK('Raw Data'!J401), 0, IF(AND(1=MATCH(LARGE('Raw Data'!G401:J401, 2), 'Raw Data'!G401:J401, 0), AND('Raw Data'!O401-'Raw Data'!P401&lt;4, 'Raw Data'!O401-'Raw Data'!P401&gt;0)), 'Raw Data'!G401, 0))</f>
        <v/>
      </c>
      <c r="Q408">
        <f>IF(ISBLANK('Raw Data'!J401), 0, IF(AND(4=MATCH(LARGE('Raw Data'!G401:J401, 1), 'Raw Data'!G401:J401, 0), 'Raw Data'!P401-'Raw Data'!O401&gt;3), 'Raw Data'!J401, 0))</f>
        <v/>
      </c>
      <c r="R408">
        <f>IF(ISBLANK('Raw Data'!J401), 0, IF(AND(3=MATCH(LARGE('Raw Data'!G401:J401, 1), 'Raw Data'!G401:J401, 0), 'Raw Data'!O401-'Raw Data'!P401&gt;3), 'Raw Data'!I401, 0))</f>
        <v/>
      </c>
      <c r="S408">
        <f>IF(AND('Raw Data'!P401-'Raw Data'!O401&gt;4, 'Raw Data'!F401&lt;'Raw Data'!C401), 'Raw Data'!J401, 0)</f>
        <v/>
      </c>
      <c r="T408">
        <f>IF(AND('Raw Data'!O401-'Raw Data'!P401&gt;4, 'Raw Data'!F401&gt;'Raw Data'!C401), 'Raw Data'!I401, 0)</f>
        <v/>
      </c>
      <c r="U408">
        <f>IF(AND('Raw Data'!P401-'Raw Data'!O401&lt;3, 'Raw Data'!P401&gt;'Raw Data'!O401, 'Raw Data'!F401&lt;'Raw Data'!C401), 'Raw Data'!H401, 0)</f>
        <v/>
      </c>
      <c r="V408">
        <f>IF(AND('Raw Data'!P401-'Raw Data'!O401&lt;3, 'Raw Data'!P401&gt;'Raw Data'!O401, 'Raw Data'!F401&gt;'Raw Data'!C401), 'Raw Data'!G401, 0)</f>
        <v/>
      </c>
    </row>
    <row r="409">
      <c r="A409">
        <f>IF(AND('Raw Data'!F402&lt;'Raw Data'!C402, 'Raw Data'!P402&gt;'Raw Data'!O402, 'Raw Data'!P402-'Raw Data'!O402&gt;3), 'Raw Data'!J402, 0)</f>
        <v/>
      </c>
      <c r="B409">
        <f>IF(AND('Raw Data'!C402&lt;'Raw Data'!F402, 'Raw Data'!O402&gt;'Raw Data'!P402, 'Raw Data'!O402-'Raw Data'!P402&gt;3), 'Raw Data'!I402, 0)</f>
        <v/>
      </c>
      <c r="C409">
        <f>IF(AND('Raw Data'!F402&lt;'Raw Data'!C402, 'Raw Data'!P402&gt;'Raw Data'!O402, 'Raw Data'!P402-'Raw Data'!O402&lt;4), 'Raw Data'!H402, 0)</f>
        <v/>
      </c>
      <c r="D409">
        <f>IF(AND('Raw Data'!C402&lt;'Raw Data'!F402, 'Raw Data'!O402&gt;'Raw Data'!P402, 'Raw Data'!O402-'Raw Data'!P402&lt;4), 'Raw Data'!G402, 0)</f>
        <v/>
      </c>
      <c r="E409">
        <f>IF(ISBLANK('Raw Data'!J402), 0, IF(AND(4=MATCH(LARGE('Raw Data'!G402:J402, 4), 'Raw Data'!G402:J402, 0), 'Raw Data'!P402-'Raw Data'!O402&gt;3), 'Raw Data'!J402, 0))</f>
        <v/>
      </c>
      <c r="F409">
        <f>IF(ISBLANK('Raw Data'!J402), 0, IF(AND(3=MATCH(LARGE('Raw Data'!G402:J402, 4), 'Raw Data'!G402:J402, 0), 'Raw Data'!O402-'Raw Data'!P402&gt;3), 'Raw Data'!I402, 0))</f>
        <v/>
      </c>
      <c r="G409">
        <f>IF(ISBLANK('Raw Data'!J402), 0, IF(AND(2=MATCH(LARGE('Raw Data'!G402:J402, 4), 'Raw Data'!G402:J402, 0), AND('Raw Data'!P402-'Raw Data'!O402&lt;4, 'Raw Data'!P402-'Raw Data'!O402&gt;0)), 'Raw Data'!H402, 0))</f>
        <v/>
      </c>
      <c r="H409">
        <f>IF(ISBLANK('Raw Data'!J402), 0, IF(AND(1=MATCH(LARGE('Raw Data'!G402:J402, 4), 'Raw Data'!G402:J402, 0), AND('Raw Data'!O402-'Raw Data'!P402&lt;4, 'Raw Data'!O402-'Raw Data'!P402&gt;0)), 'Raw Data'!G402, 0))</f>
        <v/>
      </c>
      <c r="I409">
        <f>IF(ISBLANK('Raw Data'!J402), 0, IF(AND(4=MATCH(LARGE('Raw Data'!G402:J402, 3), 'Raw Data'!G402:J402, 0), 'Raw Data'!P402-'Raw Data'!O402&gt;3), 'Raw Data'!J402, 0))</f>
        <v/>
      </c>
      <c r="J409">
        <f>IF(ISBLANK('Raw Data'!J402), 0, IF(AND(3=MATCH(LARGE('Raw Data'!G402:J402, 3), 'Raw Data'!G402:J402, 0), 'Raw Data'!O402-'Raw Data'!P402&gt;3), 'Raw Data'!I402, 0))</f>
        <v/>
      </c>
      <c r="K409">
        <f>IF(ISBLANK('Raw Data'!J402), 0, IF(AND(2=MATCH(LARGE('Raw Data'!G402:J402, 3), 'Raw Data'!G402:J402, 0), AND('Raw Data'!P402-'Raw Data'!O402&lt;4, 'Raw Data'!P402-'Raw Data'!O402&gt;0)), 'Raw Data'!H402, 0))</f>
        <v/>
      </c>
      <c r="L409">
        <f>IF(ISBLANK('Raw Data'!J402), 0, IF(AND(1=MATCH(LARGE('Raw Data'!G402:J402, 3), 'Raw Data'!G402:J402, 0), AND('Raw Data'!O402-'Raw Data'!P402&lt;4, 'Raw Data'!O402-'Raw Data'!P402&gt;0)), 'Raw Data'!G402, 0))</f>
        <v/>
      </c>
      <c r="M409">
        <f>IF(ISBLANK('Raw Data'!J402), 0, IF(AND(4=MATCH(LARGE('Raw Data'!G402:J402, 2), 'Raw Data'!G402:J402, 0), 'Raw Data'!P402-'Raw Data'!O402&gt;3), 'Raw Data'!J402, 0))</f>
        <v/>
      </c>
      <c r="N409">
        <f>IF(ISBLANK('Raw Data'!J402), 0, IF(AND(3=MATCH(LARGE('Raw Data'!G402:J402, 2), 'Raw Data'!G402:J402, 0), 'Raw Data'!O402-'Raw Data'!P402&gt;3), 'Raw Data'!I402, 0))</f>
        <v/>
      </c>
      <c r="O409">
        <f>IF(ISBLANK('Raw Data'!J402), 0, IF(AND(2=MATCH(LARGE('Raw Data'!G402:J402, 2), 'Raw Data'!G402:J402, 0), AND('Raw Data'!P402-'Raw Data'!O402&lt;4, 'Raw Data'!P402-'Raw Data'!O402&gt;0)), 'Raw Data'!H402, 0))</f>
        <v/>
      </c>
      <c r="P409">
        <f>IF(ISBLANK('Raw Data'!J402), 0, IF(AND(1=MATCH(LARGE('Raw Data'!G402:J402, 2), 'Raw Data'!G402:J402, 0), AND('Raw Data'!O402-'Raw Data'!P402&lt;4, 'Raw Data'!O402-'Raw Data'!P402&gt;0)), 'Raw Data'!G402, 0))</f>
        <v/>
      </c>
      <c r="Q409">
        <f>IF(ISBLANK('Raw Data'!J402), 0, IF(AND(4=MATCH(LARGE('Raw Data'!G402:J402, 1), 'Raw Data'!G402:J402, 0), 'Raw Data'!P402-'Raw Data'!O402&gt;3), 'Raw Data'!J402, 0))</f>
        <v/>
      </c>
      <c r="R409">
        <f>IF(ISBLANK('Raw Data'!J402), 0, IF(AND(3=MATCH(LARGE('Raw Data'!G402:J402, 1), 'Raw Data'!G402:J402, 0), 'Raw Data'!O402-'Raw Data'!P402&gt;3), 'Raw Data'!I402, 0))</f>
        <v/>
      </c>
      <c r="S409">
        <f>IF(AND('Raw Data'!P402-'Raw Data'!O402&gt;4, 'Raw Data'!F402&lt;'Raw Data'!C402), 'Raw Data'!J402, 0)</f>
        <v/>
      </c>
      <c r="T409">
        <f>IF(AND('Raw Data'!O402-'Raw Data'!P402&gt;4, 'Raw Data'!F402&gt;'Raw Data'!C402), 'Raw Data'!I402, 0)</f>
        <v/>
      </c>
      <c r="U409">
        <f>IF(AND('Raw Data'!P402-'Raw Data'!O402&lt;3, 'Raw Data'!P402&gt;'Raw Data'!O402, 'Raw Data'!F402&lt;'Raw Data'!C402), 'Raw Data'!H402, 0)</f>
        <v/>
      </c>
      <c r="V409">
        <f>IF(AND('Raw Data'!P402-'Raw Data'!O402&lt;3, 'Raw Data'!P402&gt;'Raw Data'!O402, 'Raw Data'!F402&gt;'Raw Data'!C402), 'Raw Data'!G402, 0)</f>
        <v/>
      </c>
    </row>
    <row r="410">
      <c r="A410">
        <f>IF(AND('Raw Data'!F403&lt;'Raw Data'!C403, 'Raw Data'!P403&gt;'Raw Data'!O403, 'Raw Data'!P403-'Raw Data'!O403&gt;3), 'Raw Data'!J403, 0)</f>
        <v/>
      </c>
      <c r="B410">
        <f>IF(AND('Raw Data'!C403&lt;'Raw Data'!F403, 'Raw Data'!O403&gt;'Raw Data'!P403, 'Raw Data'!O403-'Raw Data'!P403&gt;3), 'Raw Data'!I403, 0)</f>
        <v/>
      </c>
      <c r="C410">
        <f>IF(AND('Raw Data'!F403&lt;'Raw Data'!C403, 'Raw Data'!P403&gt;'Raw Data'!O403, 'Raw Data'!P403-'Raw Data'!O403&lt;4), 'Raw Data'!H403, 0)</f>
        <v/>
      </c>
      <c r="D410">
        <f>IF(AND('Raw Data'!C403&lt;'Raw Data'!F403, 'Raw Data'!O403&gt;'Raw Data'!P403, 'Raw Data'!O403-'Raw Data'!P403&lt;4), 'Raw Data'!G403, 0)</f>
        <v/>
      </c>
      <c r="E410">
        <f>IF(ISBLANK('Raw Data'!J403), 0, IF(AND(4=MATCH(LARGE('Raw Data'!G403:J403, 4), 'Raw Data'!G403:J403, 0), 'Raw Data'!P403-'Raw Data'!O403&gt;3), 'Raw Data'!J403, 0))</f>
        <v/>
      </c>
      <c r="F410">
        <f>IF(ISBLANK('Raw Data'!J403), 0, IF(AND(3=MATCH(LARGE('Raw Data'!G403:J403, 4), 'Raw Data'!G403:J403, 0), 'Raw Data'!O403-'Raw Data'!P403&gt;3), 'Raw Data'!I403, 0))</f>
        <v/>
      </c>
      <c r="G410">
        <f>IF(ISBLANK('Raw Data'!J403), 0, IF(AND(2=MATCH(LARGE('Raw Data'!G403:J403, 4), 'Raw Data'!G403:J403, 0), AND('Raw Data'!P403-'Raw Data'!O403&lt;4, 'Raw Data'!P403-'Raw Data'!O403&gt;0)), 'Raw Data'!H403, 0))</f>
        <v/>
      </c>
      <c r="H410">
        <f>IF(ISBLANK('Raw Data'!J403), 0, IF(AND(1=MATCH(LARGE('Raw Data'!G403:J403, 4), 'Raw Data'!G403:J403, 0), AND('Raw Data'!O403-'Raw Data'!P403&lt;4, 'Raw Data'!O403-'Raw Data'!P403&gt;0)), 'Raw Data'!G403, 0))</f>
        <v/>
      </c>
      <c r="I410">
        <f>IF(ISBLANK('Raw Data'!J403), 0, IF(AND(4=MATCH(LARGE('Raw Data'!G403:J403, 3), 'Raw Data'!G403:J403, 0), 'Raw Data'!P403-'Raw Data'!O403&gt;3), 'Raw Data'!J403, 0))</f>
        <v/>
      </c>
      <c r="J410">
        <f>IF(ISBLANK('Raw Data'!J403), 0, IF(AND(3=MATCH(LARGE('Raw Data'!G403:J403, 3), 'Raw Data'!G403:J403, 0), 'Raw Data'!O403-'Raw Data'!P403&gt;3), 'Raw Data'!I403, 0))</f>
        <v/>
      </c>
      <c r="K410">
        <f>IF(ISBLANK('Raw Data'!J403), 0, IF(AND(2=MATCH(LARGE('Raw Data'!G403:J403, 3), 'Raw Data'!G403:J403, 0), AND('Raw Data'!P403-'Raw Data'!O403&lt;4, 'Raw Data'!P403-'Raw Data'!O403&gt;0)), 'Raw Data'!H403, 0))</f>
        <v/>
      </c>
      <c r="L410">
        <f>IF(ISBLANK('Raw Data'!J403), 0, IF(AND(1=MATCH(LARGE('Raw Data'!G403:J403, 3), 'Raw Data'!G403:J403, 0), AND('Raw Data'!O403-'Raw Data'!P403&lt;4, 'Raw Data'!O403-'Raw Data'!P403&gt;0)), 'Raw Data'!G403, 0))</f>
        <v/>
      </c>
      <c r="M410">
        <f>IF(ISBLANK('Raw Data'!J403), 0, IF(AND(4=MATCH(LARGE('Raw Data'!G403:J403, 2), 'Raw Data'!G403:J403, 0), 'Raw Data'!P403-'Raw Data'!O403&gt;3), 'Raw Data'!J403, 0))</f>
        <v/>
      </c>
      <c r="N410">
        <f>IF(ISBLANK('Raw Data'!J403), 0, IF(AND(3=MATCH(LARGE('Raw Data'!G403:J403, 2), 'Raw Data'!G403:J403, 0), 'Raw Data'!O403-'Raw Data'!P403&gt;3), 'Raw Data'!I403, 0))</f>
        <v/>
      </c>
      <c r="O410">
        <f>IF(ISBLANK('Raw Data'!J403), 0, IF(AND(2=MATCH(LARGE('Raw Data'!G403:J403, 2), 'Raw Data'!G403:J403, 0), AND('Raw Data'!P403-'Raw Data'!O403&lt;4, 'Raw Data'!P403-'Raw Data'!O403&gt;0)), 'Raw Data'!H403, 0))</f>
        <v/>
      </c>
      <c r="P410">
        <f>IF(ISBLANK('Raw Data'!J403), 0, IF(AND(1=MATCH(LARGE('Raw Data'!G403:J403, 2), 'Raw Data'!G403:J403, 0), AND('Raw Data'!O403-'Raw Data'!P403&lt;4, 'Raw Data'!O403-'Raw Data'!P403&gt;0)), 'Raw Data'!G403, 0))</f>
        <v/>
      </c>
      <c r="Q410">
        <f>IF(ISBLANK('Raw Data'!J403), 0, IF(AND(4=MATCH(LARGE('Raw Data'!G403:J403, 1), 'Raw Data'!G403:J403, 0), 'Raw Data'!P403-'Raw Data'!O403&gt;3), 'Raw Data'!J403, 0))</f>
        <v/>
      </c>
      <c r="R410">
        <f>IF(ISBLANK('Raw Data'!J403), 0, IF(AND(3=MATCH(LARGE('Raw Data'!G403:J403, 1), 'Raw Data'!G403:J403, 0), 'Raw Data'!O403-'Raw Data'!P403&gt;3), 'Raw Data'!I403, 0))</f>
        <v/>
      </c>
      <c r="S410">
        <f>IF(AND('Raw Data'!P403-'Raw Data'!O403&gt;4, 'Raw Data'!F403&lt;'Raw Data'!C403), 'Raw Data'!J403, 0)</f>
        <v/>
      </c>
      <c r="T410">
        <f>IF(AND('Raw Data'!O403-'Raw Data'!P403&gt;4, 'Raw Data'!F403&gt;'Raw Data'!C403), 'Raw Data'!I403, 0)</f>
        <v/>
      </c>
      <c r="U410">
        <f>IF(AND('Raw Data'!P403-'Raw Data'!O403&lt;3, 'Raw Data'!P403&gt;'Raw Data'!O403, 'Raw Data'!F403&lt;'Raw Data'!C403), 'Raw Data'!H403, 0)</f>
        <v/>
      </c>
      <c r="V410">
        <f>IF(AND('Raw Data'!P403-'Raw Data'!O403&lt;3, 'Raw Data'!P403&gt;'Raw Data'!O403, 'Raw Data'!F403&gt;'Raw Data'!C403), 'Raw Data'!G403, 0)</f>
        <v/>
      </c>
    </row>
    <row r="411">
      <c r="A411">
        <f>IF(AND('Raw Data'!F404&lt;'Raw Data'!C404, 'Raw Data'!P404&gt;'Raw Data'!O404, 'Raw Data'!P404-'Raw Data'!O404&gt;3), 'Raw Data'!J404, 0)</f>
        <v/>
      </c>
      <c r="B411">
        <f>IF(AND('Raw Data'!C404&lt;'Raw Data'!F404, 'Raw Data'!O404&gt;'Raw Data'!P404, 'Raw Data'!O404-'Raw Data'!P404&gt;3), 'Raw Data'!I404, 0)</f>
        <v/>
      </c>
      <c r="C411">
        <f>IF(AND('Raw Data'!F404&lt;'Raw Data'!C404, 'Raw Data'!P404&gt;'Raw Data'!O404, 'Raw Data'!P404-'Raw Data'!O404&lt;4), 'Raw Data'!H404, 0)</f>
        <v/>
      </c>
      <c r="D411">
        <f>IF(AND('Raw Data'!C404&lt;'Raw Data'!F404, 'Raw Data'!O404&gt;'Raw Data'!P404, 'Raw Data'!O404-'Raw Data'!P404&lt;4), 'Raw Data'!G404, 0)</f>
        <v/>
      </c>
      <c r="E411">
        <f>IF(ISBLANK('Raw Data'!J404), 0, IF(AND(4=MATCH(LARGE('Raw Data'!G404:J404, 4), 'Raw Data'!G404:J404, 0), 'Raw Data'!P404-'Raw Data'!O404&gt;3), 'Raw Data'!J404, 0))</f>
        <v/>
      </c>
      <c r="F411">
        <f>IF(ISBLANK('Raw Data'!J404), 0, IF(AND(3=MATCH(LARGE('Raw Data'!G404:J404, 4), 'Raw Data'!G404:J404, 0), 'Raw Data'!O404-'Raw Data'!P404&gt;3), 'Raw Data'!I404, 0))</f>
        <v/>
      </c>
      <c r="G411">
        <f>IF(ISBLANK('Raw Data'!J404), 0, IF(AND(2=MATCH(LARGE('Raw Data'!G404:J404, 4), 'Raw Data'!G404:J404, 0), AND('Raw Data'!P404-'Raw Data'!O404&lt;4, 'Raw Data'!P404-'Raw Data'!O404&gt;0)), 'Raw Data'!H404, 0))</f>
        <v/>
      </c>
      <c r="H411">
        <f>IF(ISBLANK('Raw Data'!J404), 0, IF(AND(1=MATCH(LARGE('Raw Data'!G404:J404, 4), 'Raw Data'!G404:J404, 0), AND('Raw Data'!O404-'Raw Data'!P404&lt;4, 'Raw Data'!O404-'Raw Data'!P404&gt;0)), 'Raw Data'!G404, 0))</f>
        <v/>
      </c>
      <c r="I411">
        <f>IF(ISBLANK('Raw Data'!J404), 0, IF(AND(4=MATCH(LARGE('Raw Data'!G404:J404, 3), 'Raw Data'!G404:J404, 0), 'Raw Data'!P404-'Raw Data'!O404&gt;3), 'Raw Data'!J404, 0))</f>
        <v/>
      </c>
      <c r="J411">
        <f>IF(ISBLANK('Raw Data'!J404), 0, IF(AND(3=MATCH(LARGE('Raw Data'!G404:J404, 3), 'Raw Data'!G404:J404, 0), 'Raw Data'!O404-'Raw Data'!P404&gt;3), 'Raw Data'!I404, 0))</f>
        <v/>
      </c>
      <c r="K411">
        <f>IF(ISBLANK('Raw Data'!J404), 0, IF(AND(2=MATCH(LARGE('Raw Data'!G404:J404, 3), 'Raw Data'!G404:J404, 0), AND('Raw Data'!P404-'Raw Data'!O404&lt;4, 'Raw Data'!P404-'Raw Data'!O404&gt;0)), 'Raw Data'!H404, 0))</f>
        <v/>
      </c>
      <c r="L411">
        <f>IF(ISBLANK('Raw Data'!J404), 0, IF(AND(1=MATCH(LARGE('Raw Data'!G404:J404, 3), 'Raw Data'!G404:J404, 0), AND('Raw Data'!O404-'Raw Data'!P404&lt;4, 'Raw Data'!O404-'Raw Data'!P404&gt;0)), 'Raw Data'!G404, 0))</f>
        <v/>
      </c>
      <c r="M411">
        <f>IF(ISBLANK('Raw Data'!J404), 0, IF(AND(4=MATCH(LARGE('Raw Data'!G404:J404, 2), 'Raw Data'!G404:J404, 0), 'Raw Data'!P404-'Raw Data'!O404&gt;3), 'Raw Data'!J404, 0))</f>
        <v/>
      </c>
      <c r="N411">
        <f>IF(ISBLANK('Raw Data'!J404), 0, IF(AND(3=MATCH(LARGE('Raw Data'!G404:J404, 2), 'Raw Data'!G404:J404, 0), 'Raw Data'!O404-'Raw Data'!P404&gt;3), 'Raw Data'!I404, 0))</f>
        <v/>
      </c>
      <c r="O411">
        <f>IF(ISBLANK('Raw Data'!J404), 0, IF(AND(2=MATCH(LARGE('Raw Data'!G404:J404, 2), 'Raw Data'!G404:J404, 0), AND('Raw Data'!P404-'Raw Data'!O404&lt;4, 'Raw Data'!P404-'Raw Data'!O404&gt;0)), 'Raw Data'!H404, 0))</f>
        <v/>
      </c>
      <c r="P411">
        <f>IF(ISBLANK('Raw Data'!J404), 0, IF(AND(1=MATCH(LARGE('Raw Data'!G404:J404, 2), 'Raw Data'!G404:J404, 0), AND('Raw Data'!O404-'Raw Data'!P404&lt;4, 'Raw Data'!O404-'Raw Data'!P404&gt;0)), 'Raw Data'!G404, 0))</f>
        <v/>
      </c>
      <c r="Q411">
        <f>IF(ISBLANK('Raw Data'!J404), 0, IF(AND(4=MATCH(LARGE('Raw Data'!G404:J404, 1), 'Raw Data'!G404:J404, 0), 'Raw Data'!P404-'Raw Data'!O404&gt;3), 'Raw Data'!J404, 0))</f>
        <v/>
      </c>
      <c r="R411">
        <f>IF(ISBLANK('Raw Data'!J404), 0, IF(AND(3=MATCH(LARGE('Raw Data'!G404:J404, 1), 'Raw Data'!G404:J404, 0), 'Raw Data'!O404-'Raw Data'!P404&gt;3), 'Raw Data'!I404, 0))</f>
        <v/>
      </c>
      <c r="S411">
        <f>IF(AND('Raw Data'!P404-'Raw Data'!O404&gt;4, 'Raw Data'!F404&lt;'Raw Data'!C404), 'Raw Data'!J404, 0)</f>
        <v/>
      </c>
      <c r="T411">
        <f>IF(AND('Raw Data'!O404-'Raw Data'!P404&gt;4, 'Raw Data'!F404&gt;'Raw Data'!C404), 'Raw Data'!I404, 0)</f>
        <v/>
      </c>
      <c r="U411">
        <f>IF(AND('Raw Data'!P404-'Raw Data'!O404&lt;3, 'Raw Data'!P404&gt;'Raw Data'!O404, 'Raw Data'!F404&lt;'Raw Data'!C404), 'Raw Data'!H404, 0)</f>
        <v/>
      </c>
      <c r="V411">
        <f>IF(AND('Raw Data'!P404-'Raw Data'!O404&lt;3, 'Raw Data'!P404&gt;'Raw Data'!O404, 'Raw Data'!F404&gt;'Raw Data'!C404), 'Raw Data'!G404, 0)</f>
        <v/>
      </c>
    </row>
    <row r="412">
      <c r="A412">
        <f>IF(AND('Raw Data'!F405&lt;'Raw Data'!C405, 'Raw Data'!P405&gt;'Raw Data'!O405, 'Raw Data'!P405-'Raw Data'!O405&gt;3), 'Raw Data'!J405, 0)</f>
        <v/>
      </c>
      <c r="B412">
        <f>IF(AND('Raw Data'!C405&lt;'Raw Data'!F405, 'Raw Data'!O405&gt;'Raw Data'!P405, 'Raw Data'!O405-'Raw Data'!P405&gt;3), 'Raw Data'!I405, 0)</f>
        <v/>
      </c>
      <c r="C412">
        <f>IF(AND('Raw Data'!F405&lt;'Raw Data'!C405, 'Raw Data'!P405&gt;'Raw Data'!O405, 'Raw Data'!P405-'Raw Data'!O405&lt;4), 'Raw Data'!H405, 0)</f>
        <v/>
      </c>
      <c r="D412">
        <f>IF(AND('Raw Data'!C405&lt;'Raw Data'!F405, 'Raw Data'!O405&gt;'Raw Data'!P405, 'Raw Data'!O405-'Raw Data'!P405&lt;4), 'Raw Data'!G405, 0)</f>
        <v/>
      </c>
      <c r="E412">
        <f>IF(ISBLANK('Raw Data'!J405), 0, IF(AND(4=MATCH(LARGE('Raw Data'!G405:J405, 4), 'Raw Data'!G405:J405, 0), 'Raw Data'!P405-'Raw Data'!O405&gt;3), 'Raw Data'!J405, 0))</f>
        <v/>
      </c>
      <c r="F412">
        <f>IF(ISBLANK('Raw Data'!J405), 0, IF(AND(3=MATCH(LARGE('Raw Data'!G405:J405, 4), 'Raw Data'!G405:J405, 0), 'Raw Data'!O405-'Raw Data'!P405&gt;3), 'Raw Data'!I405, 0))</f>
        <v/>
      </c>
      <c r="G412">
        <f>IF(ISBLANK('Raw Data'!J405), 0, IF(AND(2=MATCH(LARGE('Raw Data'!G405:J405, 4), 'Raw Data'!G405:J405, 0), AND('Raw Data'!P405-'Raw Data'!O405&lt;4, 'Raw Data'!P405-'Raw Data'!O405&gt;0)), 'Raw Data'!H405, 0))</f>
        <v/>
      </c>
      <c r="H412">
        <f>IF(ISBLANK('Raw Data'!J405), 0, IF(AND(1=MATCH(LARGE('Raw Data'!G405:J405, 4), 'Raw Data'!G405:J405, 0), AND('Raw Data'!O405-'Raw Data'!P405&lt;4, 'Raw Data'!O405-'Raw Data'!P405&gt;0)), 'Raw Data'!G405, 0))</f>
        <v/>
      </c>
      <c r="I412">
        <f>IF(ISBLANK('Raw Data'!J405), 0, IF(AND(4=MATCH(LARGE('Raw Data'!G405:J405, 3), 'Raw Data'!G405:J405, 0), 'Raw Data'!P405-'Raw Data'!O405&gt;3), 'Raw Data'!J405, 0))</f>
        <v/>
      </c>
      <c r="J412">
        <f>IF(ISBLANK('Raw Data'!J405), 0, IF(AND(3=MATCH(LARGE('Raw Data'!G405:J405, 3), 'Raw Data'!G405:J405, 0), 'Raw Data'!O405-'Raw Data'!P405&gt;3), 'Raw Data'!I405, 0))</f>
        <v/>
      </c>
      <c r="K412">
        <f>IF(ISBLANK('Raw Data'!J405), 0, IF(AND(2=MATCH(LARGE('Raw Data'!G405:J405, 3), 'Raw Data'!G405:J405, 0), AND('Raw Data'!P405-'Raw Data'!O405&lt;4, 'Raw Data'!P405-'Raw Data'!O405&gt;0)), 'Raw Data'!H405, 0))</f>
        <v/>
      </c>
      <c r="L412">
        <f>IF(ISBLANK('Raw Data'!J405), 0, IF(AND(1=MATCH(LARGE('Raw Data'!G405:J405, 3), 'Raw Data'!G405:J405, 0), AND('Raw Data'!O405-'Raw Data'!P405&lt;4, 'Raw Data'!O405-'Raw Data'!P405&gt;0)), 'Raw Data'!G405, 0))</f>
        <v/>
      </c>
      <c r="M412">
        <f>IF(ISBLANK('Raw Data'!J405), 0, IF(AND(4=MATCH(LARGE('Raw Data'!G405:J405, 2), 'Raw Data'!G405:J405, 0), 'Raw Data'!P405-'Raw Data'!O405&gt;3), 'Raw Data'!J405, 0))</f>
        <v/>
      </c>
      <c r="N412">
        <f>IF(ISBLANK('Raw Data'!J405), 0, IF(AND(3=MATCH(LARGE('Raw Data'!G405:J405, 2), 'Raw Data'!G405:J405, 0), 'Raw Data'!O405-'Raw Data'!P405&gt;3), 'Raw Data'!I405, 0))</f>
        <v/>
      </c>
      <c r="O412">
        <f>IF(ISBLANK('Raw Data'!J405), 0, IF(AND(2=MATCH(LARGE('Raw Data'!G405:J405, 2), 'Raw Data'!G405:J405, 0), AND('Raw Data'!P405-'Raw Data'!O405&lt;4, 'Raw Data'!P405-'Raw Data'!O405&gt;0)), 'Raw Data'!H405, 0))</f>
        <v/>
      </c>
      <c r="P412">
        <f>IF(ISBLANK('Raw Data'!J405), 0, IF(AND(1=MATCH(LARGE('Raw Data'!G405:J405, 2), 'Raw Data'!G405:J405, 0), AND('Raw Data'!O405-'Raw Data'!P405&lt;4, 'Raw Data'!O405-'Raw Data'!P405&gt;0)), 'Raw Data'!G405, 0))</f>
        <v/>
      </c>
      <c r="Q412">
        <f>IF(ISBLANK('Raw Data'!J405), 0, IF(AND(4=MATCH(LARGE('Raw Data'!G405:J405, 1), 'Raw Data'!G405:J405, 0), 'Raw Data'!P405-'Raw Data'!O405&gt;3), 'Raw Data'!J405, 0))</f>
        <v/>
      </c>
      <c r="R412">
        <f>IF(ISBLANK('Raw Data'!J405), 0, IF(AND(3=MATCH(LARGE('Raw Data'!G405:J405, 1), 'Raw Data'!G405:J405, 0), 'Raw Data'!O405-'Raw Data'!P405&gt;3), 'Raw Data'!I405, 0))</f>
        <v/>
      </c>
      <c r="S412">
        <f>IF(AND('Raw Data'!P405-'Raw Data'!O405&gt;4, 'Raw Data'!F405&lt;'Raw Data'!C405), 'Raw Data'!J405, 0)</f>
        <v/>
      </c>
      <c r="T412">
        <f>IF(AND('Raw Data'!O405-'Raw Data'!P405&gt;4, 'Raw Data'!F405&gt;'Raw Data'!C405), 'Raw Data'!I405, 0)</f>
        <v/>
      </c>
      <c r="U412">
        <f>IF(AND('Raw Data'!P405-'Raw Data'!O405&lt;3, 'Raw Data'!P405&gt;'Raw Data'!O405, 'Raw Data'!F405&lt;'Raw Data'!C405), 'Raw Data'!H405, 0)</f>
        <v/>
      </c>
      <c r="V412">
        <f>IF(AND('Raw Data'!P405-'Raw Data'!O405&lt;3, 'Raw Data'!P405&gt;'Raw Data'!O405, 'Raw Data'!F405&gt;'Raw Data'!C405), 'Raw Data'!G405, 0)</f>
        <v/>
      </c>
    </row>
    <row r="413">
      <c r="A413">
        <f>IF(AND('Raw Data'!F406&lt;'Raw Data'!C406, 'Raw Data'!P406&gt;'Raw Data'!O406, 'Raw Data'!P406-'Raw Data'!O406&gt;3), 'Raw Data'!J406, 0)</f>
        <v/>
      </c>
      <c r="B413">
        <f>IF(AND('Raw Data'!C406&lt;'Raw Data'!F406, 'Raw Data'!O406&gt;'Raw Data'!P406, 'Raw Data'!O406-'Raw Data'!P406&gt;3), 'Raw Data'!I406, 0)</f>
        <v/>
      </c>
      <c r="C413">
        <f>IF(AND('Raw Data'!F406&lt;'Raw Data'!C406, 'Raw Data'!P406&gt;'Raw Data'!O406, 'Raw Data'!P406-'Raw Data'!O406&lt;4), 'Raw Data'!H406, 0)</f>
        <v/>
      </c>
      <c r="D413">
        <f>IF(AND('Raw Data'!C406&lt;'Raw Data'!F406, 'Raw Data'!O406&gt;'Raw Data'!P406, 'Raw Data'!O406-'Raw Data'!P406&lt;4), 'Raw Data'!G406, 0)</f>
        <v/>
      </c>
      <c r="E413">
        <f>IF(ISBLANK('Raw Data'!J406), 0, IF(AND(4=MATCH(LARGE('Raw Data'!G406:J406, 4), 'Raw Data'!G406:J406, 0), 'Raw Data'!P406-'Raw Data'!O406&gt;3), 'Raw Data'!J406, 0))</f>
        <v/>
      </c>
      <c r="F413">
        <f>IF(ISBLANK('Raw Data'!J406), 0, IF(AND(3=MATCH(LARGE('Raw Data'!G406:J406, 4), 'Raw Data'!G406:J406, 0), 'Raw Data'!O406-'Raw Data'!P406&gt;3), 'Raw Data'!I406, 0))</f>
        <v/>
      </c>
      <c r="G413">
        <f>IF(ISBLANK('Raw Data'!J406), 0, IF(AND(2=MATCH(LARGE('Raw Data'!G406:J406, 4), 'Raw Data'!G406:J406, 0), AND('Raw Data'!P406-'Raw Data'!O406&lt;4, 'Raw Data'!P406-'Raw Data'!O406&gt;0)), 'Raw Data'!H406, 0))</f>
        <v/>
      </c>
      <c r="H413">
        <f>IF(ISBLANK('Raw Data'!J406), 0, IF(AND(1=MATCH(LARGE('Raw Data'!G406:J406, 4), 'Raw Data'!G406:J406, 0), AND('Raw Data'!O406-'Raw Data'!P406&lt;4, 'Raw Data'!O406-'Raw Data'!P406&gt;0)), 'Raw Data'!G406, 0))</f>
        <v/>
      </c>
      <c r="I413">
        <f>IF(ISBLANK('Raw Data'!J406), 0, IF(AND(4=MATCH(LARGE('Raw Data'!G406:J406, 3), 'Raw Data'!G406:J406, 0), 'Raw Data'!P406-'Raw Data'!O406&gt;3), 'Raw Data'!J406, 0))</f>
        <v/>
      </c>
      <c r="J413">
        <f>IF(ISBLANK('Raw Data'!J406), 0, IF(AND(3=MATCH(LARGE('Raw Data'!G406:J406, 3), 'Raw Data'!G406:J406, 0), 'Raw Data'!O406-'Raw Data'!P406&gt;3), 'Raw Data'!I406, 0))</f>
        <v/>
      </c>
      <c r="K413">
        <f>IF(ISBLANK('Raw Data'!J406), 0, IF(AND(2=MATCH(LARGE('Raw Data'!G406:J406, 3), 'Raw Data'!G406:J406, 0), AND('Raw Data'!P406-'Raw Data'!O406&lt;4, 'Raw Data'!P406-'Raw Data'!O406&gt;0)), 'Raw Data'!H406, 0))</f>
        <v/>
      </c>
      <c r="L413">
        <f>IF(ISBLANK('Raw Data'!J406), 0, IF(AND(1=MATCH(LARGE('Raw Data'!G406:J406, 3), 'Raw Data'!G406:J406, 0), AND('Raw Data'!O406-'Raw Data'!P406&lt;4, 'Raw Data'!O406-'Raw Data'!P406&gt;0)), 'Raw Data'!G406, 0))</f>
        <v/>
      </c>
      <c r="M413">
        <f>IF(ISBLANK('Raw Data'!J406), 0, IF(AND(4=MATCH(LARGE('Raw Data'!G406:J406, 2), 'Raw Data'!G406:J406, 0), 'Raw Data'!P406-'Raw Data'!O406&gt;3), 'Raw Data'!J406, 0))</f>
        <v/>
      </c>
      <c r="N413">
        <f>IF(ISBLANK('Raw Data'!J406), 0, IF(AND(3=MATCH(LARGE('Raw Data'!G406:J406, 2), 'Raw Data'!G406:J406, 0), 'Raw Data'!O406-'Raw Data'!P406&gt;3), 'Raw Data'!I406, 0))</f>
        <v/>
      </c>
      <c r="O413">
        <f>IF(ISBLANK('Raw Data'!J406), 0, IF(AND(2=MATCH(LARGE('Raw Data'!G406:J406, 2), 'Raw Data'!G406:J406, 0), AND('Raw Data'!P406-'Raw Data'!O406&lt;4, 'Raw Data'!P406-'Raw Data'!O406&gt;0)), 'Raw Data'!H406, 0))</f>
        <v/>
      </c>
      <c r="P413">
        <f>IF(ISBLANK('Raw Data'!J406), 0, IF(AND(1=MATCH(LARGE('Raw Data'!G406:J406, 2), 'Raw Data'!G406:J406, 0), AND('Raw Data'!O406-'Raw Data'!P406&lt;4, 'Raw Data'!O406-'Raw Data'!P406&gt;0)), 'Raw Data'!G406, 0))</f>
        <v/>
      </c>
      <c r="Q413">
        <f>IF(ISBLANK('Raw Data'!J406), 0, IF(AND(4=MATCH(LARGE('Raw Data'!G406:J406, 1), 'Raw Data'!G406:J406, 0), 'Raw Data'!P406-'Raw Data'!O406&gt;3), 'Raw Data'!J406, 0))</f>
        <v/>
      </c>
      <c r="R413">
        <f>IF(ISBLANK('Raw Data'!J406), 0, IF(AND(3=MATCH(LARGE('Raw Data'!G406:J406, 1), 'Raw Data'!G406:J406, 0), 'Raw Data'!O406-'Raw Data'!P406&gt;3), 'Raw Data'!I406, 0))</f>
        <v/>
      </c>
      <c r="S413">
        <f>IF(AND('Raw Data'!P406-'Raw Data'!O406&gt;4, 'Raw Data'!F406&lt;'Raw Data'!C406), 'Raw Data'!J406, 0)</f>
        <v/>
      </c>
      <c r="T413">
        <f>IF(AND('Raw Data'!O406-'Raw Data'!P406&gt;4, 'Raw Data'!F406&gt;'Raw Data'!C406), 'Raw Data'!I406, 0)</f>
        <v/>
      </c>
      <c r="U413">
        <f>IF(AND('Raw Data'!P406-'Raw Data'!O406&lt;3, 'Raw Data'!P406&gt;'Raw Data'!O406, 'Raw Data'!F406&lt;'Raw Data'!C406), 'Raw Data'!H406, 0)</f>
        <v/>
      </c>
      <c r="V413">
        <f>IF(AND('Raw Data'!P406-'Raw Data'!O406&lt;3, 'Raw Data'!P406&gt;'Raw Data'!O406, 'Raw Data'!F406&gt;'Raw Data'!C406), 'Raw Data'!G406, 0)</f>
        <v/>
      </c>
    </row>
    <row r="414">
      <c r="A414">
        <f>IF(AND('Raw Data'!F407&lt;'Raw Data'!C407, 'Raw Data'!P407&gt;'Raw Data'!O407, 'Raw Data'!P407-'Raw Data'!O407&gt;3), 'Raw Data'!J407, 0)</f>
        <v/>
      </c>
      <c r="B414">
        <f>IF(AND('Raw Data'!C407&lt;'Raw Data'!F407, 'Raw Data'!O407&gt;'Raw Data'!P407, 'Raw Data'!O407-'Raw Data'!P407&gt;3), 'Raw Data'!I407, 0)</f>
        <v/>
      </c>
      <c r="C414">
        <f>IF(AND('Raw Data'!F407&lt;'Raw Data'!C407, 'Raw Data'!P407&gt;'Raw Data'!O407, 'Raw Data'!P407-'Raw Data'!O407&lt;4), 'Raw Data'!H407, 0)</f>
        <v/>
      </c>
      <c r="D414">
        <f>IF(AND('Raw Data'!C407&lt;'Raw Data'!F407, 'Raw Data'!O407&gt;'Raw Data'!P407, 'Raw Data'!O407-'Raw Data'!P407&lt;4), 'Raw Data'!G407, 0)</f>
        <v/>
      </c>
      <c r="E414">
        <f>IF(ISBLANK('Raw Data'!J407), 0, IF(AND(4=MATCH(LARGE('Raw Data'!G407:J407, 4), 'Raw Data'!G407:J407, 0), 'Raw Data'!P407-'Raw Data'!O407&gt;3), 'Raw Data'!J407, 0))</f>
        <v/>
      </c>
      <c r="F414">
        <f>IF(ISBLANK('Raw Data'!J407), 0, IF(AND(3=MATCH(LARGE('Raw Data'!G407:J407, 4), 'Raw Data'!G407:J407, 0), 'Raw Data'!O407-'Raw Data'!P407&gt;3), 'Raw Data'!I407, 0))</f>
        <v/>
      </c>
      <c r="G414">
        <f>IF(ISBLANK('Raw Data'!J407), 0, IF(AND(2=MATCH(LARGE('Raw Data'!G407:J407, 4), 'Raw Data'!G407:J407, 0), AND('Raw Data'!P407-'Raw Data'!O407&lt;4, 'Raw Data'!P407-'Raw Data'!O407&gt;0)), 'Raw Data'!H407, 0))</f>
        <v/>
      </c>
      <c r="H414">
        <f>IF(ISBLANK('Raw Data'!J407), 0, IF(AND(1=MATCH(LARGE('Raw Data'!G407:J407, 4), 'Raw Data'!G407:J407, 0), AND('Raw Data'!O407-'Raw Data'!P407&lt;4, 'Raw Data'!O407-'Raw Data'!P407&gt;0)), 'Raw Data'!G407, 0))</f>
        <v/>
      </c>
      <c r="I414">
        <f>IF(ISBLANK('Raw Data'!J407), 0, IF(AND(4=MATCH(LARGE('Raw Data'!G407:J407, 3), 'Raw Data'!G407:J407, 0), 'Raw Data'!P407-'Raw Data'!O407&gt;3), 'Raw Data'!J407, 0))</f>
        <v/>
      </c>
      <c r="J414">
        <f>IF(ISBLANK('Raw Data'!J407), 0, IF(AND(3=MATCH(LARGE('Raw Data'!G407:J407, 3), 'Raw Data'!G407:J407, 0), 'Raw Data'!O407-'Raw Data'!P407&gt;3), 'Raw Data'!I407, 0))</f>
        <v/>
      </c>
      <c r="K414">
        <f>IF(ISBLANK('Raw Data'!J407), 0, IF(AND(2=MATCH(LARGE('Raw Data'!G407:J407, 3), 'Raw Data'!G407:J407, 0), AND('Raw Data'!P407-'Raw Data'!O407&lt;4, 'Raw Data'!P407-'Raw Data'!O407&gt;0)), 'Raw Data'!H407, 0))</f>
        <v/>
      </c>
      <c r="L414">
        <f>IF(ISBLANK('Raw Data'!J407), 0, IF(AND(1=MATCH(LARGE('Raw Data'!G407:J407, 3), 'Raw Data'!G407:J407, 0), AND('Raw Data'!O407-'Raw Data'!P407&lt;4, 'Raw Data'!O407-'Raw Data'!P407&gt;0)), 'Raw Data'!G407, 0))</f>
        <v/>
      </c>
      <c r="M414">
        <f>IF(ISBLANK('Raw Data'!J407), 0, IF(AND(4=MATCH(LARGE('Raw Data'!G407:J407, 2), 'Raw Data'!G407:J407, 0), 'Raw Data'!P407-'Raw Data'!O407&gt;3), 'Raw Data'!J407, 0))</f>
        <v/>
      </c>
      <c r="N414">
        <f>IF(ISBLANK('Raw Data'!J407), 0, IF(AND(3=MATCH(LARGE('Raw Data'!G407:J407, 2), 'Raw Data'!G407:J407, 0), 'Raw Data'!O407-'Raw Data'!P407&gt;3), 'Raw Data'!I407, 0))</f>
        <v/>
      </c>
      <c r="O414">
        <f>IF(ISBLANK('Raw Data'!J407), 0, IF(AND(2=MATCH(LARGE('Raw Data'!G407:J407, 2), 'Raw Data'!G407:J407, 0), AND('Raw Data'!P407-'Raw Data'!O407&lt;4, 'Raw Data'!P407-'Raw Data'!O407&gt;0)), 'Raw Data'!H407, 0))</f>
        <v/>
      </c>
      <c r="P414">
        <f>IF(ISBLANK('Raw Data'!J407), 0, IF(AND(1=MATCH(LARGE('Raw Data'!G407:J407, 2), 'Raw Data'!G407:J407, 0), AND('Raw Data'!O407-'Raw Data'!P407&lt;4, 'Raw Data'!O407-'Raw Data'!P407&gt;0)), 'Raw Data'!G407, 0))</f>
        <v/>
      </c>
      <c r="Q414">
        <f>IF(ISBLANK('Raw Data'!J407), 0, IF(AND(4=MATCH(LARGE('Raw Data'!G407:J407, 1), 'Raw Data'!G407:J407, 0), 'Raw Data'!P407-'Raw Data'!O407&gt;3), 'Raw Data'!J407, 0))</f>
        <v/>
      </c>
      <c r="R414">
        <f>IF(ISBLANK('Raw Data'!J407), 0, IF(AND(3=MATCH(LARGE('Raw Data'!G407:J407, 1), 'Raw Data'!G407:J407, 0), 'Raw Data'!O407-'Raw Data'!P407&gt;3), 'Raw Data'!I407, 0))</f>
        <v/>
      </c>
      <c r="S414">
        <f>IF(AND('Raw Data'!P407-'Raw Data'!O407&gt;4, 'Raw Data'!F407&lt;'Raw Data'!C407), 'Raw Data'!J407, 0)</f>
        <v/>
      </c>
      <c r="T414">
        <f>IF(AND('Raw Data'!O407-'Raw Data'!P407&gt;4, 'Raw Data'!F407&gt;'Raw Data'!C407), 'Raw Data'!I407, 0)</f>
        <v/>
      </c>
      <c r="U414">
        <f>IF(AND('Raw Data'!P407-'Raw Data'!O407&lt;3, 'Raw Data'!P407&gt;'Raw Data'!O407, 'Raw Data'!F407&lt;'Raw Data'!C407), 'Raw Data'!H407, 0)</f>
        <v/>
      </c>
      <c r="V414">
        <f>IF(AND('Raw Data'!P407-'Raw Data'!O407&lt;3, 'Raw Data'!P407&gt;'Raw Data'!O407, 'Raw Data'!F407&gt;'Raw Data'!C407), 'Raw Data'!G407, 0)</f>
        <v/>
      </c>
    </row>
    <row r="415">
      <c r="A415">
        <f>IF(AND('Raw Data'!F408&lt;'Raw Data'!C408, 'Raw Data'!P408&gt;'Raw Data'!O408, 'Raw Data'!P408-'Raw Data'!O408&gt;3), 'Raw Data'!J408, 0)</f>
        <v/>
      </c>
      <c r="B415">
        <f>IF(AND('Raw Data'!C408&lt;'Raw Data'!F408, 'Raw Data'!O408&gt;'Raw Data'!P408, 'Raw Data'!O408-'Raw Data'!P408&gt;3), 'Raw Data'!I408, 0)</f>
        <v/>
      </c>
      <c r="C415">
        <f>IF(AND('Raw Data'!F408&lt;'Raw Data'!C408, 'Raw Data'!P408&gt;'Raw Data'!O408, 'Raw Data'!P408-'Raw Data'!O408&lt;4), 'Raw Data'!H408, 0)</f>
        <v/>
      </c>
      <c r="D415">
        <f>IF(AND('Raw Data'!C408&lt;'Raw Data'!F408, 'Raw Data'!O408&gt;'Raw Data'!P408, 'Raw Data'!O408-'Raw Data'!P408&lt;4), 'Raw Data'!G408, 0)</f>
        <v/>
      </c>
      <c r="E415">
        <f>IF(ISBLANK('Raw Data'!J408), 0, IF(AND(4=MATCH(LARGE('Raw Data'!G408:J408, 4), 'Raw Data'!G408:J408, 0), 'Raw Data'!P408-'Raw Data'!O408&gt;3), 'Raw Data'!J408, 0))</f>
        <v/>
      </c>
      <c r="F415">
        <f>IF(ISBLANK('Raw Data'!J408), 0, IF(AND(3=MATCH(LARGE('Raw Data'!G408:J408, 4), 'Raw Data'!G408:J408, 0), 'Raw Data'!O408-'Raw Data'!P408&gt;3), 'Raw Data'!I408, 0))</f>
        <v/>
      </c>
      <c r="G415">
        <f>IF(ISBLANK('Raw Data'!J408), 0, IF(AND(2=MATCH(LARGE('Raw Data'!G408:J408, 4), 'Raw Data'!G408:J408, 0), AND('Raw Data'!P408-'Raw Data'!O408&lt;4, 'Raw Data'!P408-'Raw Data'!O408&gt;0)), 'Raw Data'!H408, 0))</f>
        <v/>
      </c>
      <c r="H415">
        <f>IF(ISBLANK('Raw Data'!J408), 0, IF(AND(1=MATCH(LARGE('Raw Data'!G408:J408, 4), 'Raw Data'!G408:J408, 0), AND('Raw Data'!O408-'Raw Data'!P408&lt;4, 'Raw Data'!O408-'Raw Data'!P408&gt;0)), 'Raw Data'!G408, 0))</f>
        <v/>
      </c>
      <c r="I415">
        <f>IF(ISBLANK('Raw Data'!J408), 0, IF(AND(4=MATCH(LARGE('Raw Data'!G408:J408, 3), 'Raw Data'!G408:J408, 0), 'Raw Data'!P408-'Raw Data'!O408&gt;3), 'Raw Data'!J408, 0))</f>
        <v/>
      </c>
      <c r="J415">
        <f>IF(ISBLANK('Raw Data'!J408), 0, IF(AND(3=MATCH(LARGE('Raw Data'!G408:J408, 3), 'Raw Data'!G408:J408, 0), 'Raw Data'!O408-'Raw Data'!P408&gt;3), 'Raw Data'!I408, 0))</f>
        <v/>
      </c>
      <c r="K415">
        <f>IF(ISBLANK('Raw Data'!J408), 0, IF(AND(2=MATCH(LARGE('Raw Data'!G408:J408, 3), 'Raw Data'!G408:J408, 0), AND('Raw Data'!P408-'Raw Data'!O408&lt;4, 'Raw Data'!P408-'Raw Data'!O408&gt;0)), 'Raw Data'!H408, 0))</f>
        <v/>
      </c>
      <c r="L415">
        <f>IF(ISBLANK('Raw Data'!J408), 0, IF(AND(1=MATCH(LARGE('Raw Data'!G408:J408, 3), 'Raw Data'!G408:J408, 0), AND('Raw Data'!O408-'Raw Data'!P408&lt;4, 'Raw Data'!O408-'Raw Data'!P408&gt;0)), 'Raw Data'!G408, 0))</f>
        <v/>
      </c>
      <c r="M415">
        <f>IF(ISBLANK('Raw Data'!J408), 0, IF(AND(4=MATCH(LARGE('Raw Data'!G408:J408, 2), 'Raw Data'!G408:J408, 0), 'Raw Data'!P408-'Raw Data'!O408&gt;3), 'Raw Data'!J408, 0))</f>
        <v/>
      </c>
      <c r="N415">
        <f>IF(ISBLANK('Raw Data'!J408), 0, IF(AND(3=MATCH(LARGE('Raw Data'!G408:J408, 2), 'Raw Data'!G408:J408, 0), 'Raw Data'!O408-'Raw Data'!P408&gt;3), 'Raw Data'!I408, 0))</f>
        <v/>
      </c>
      <c r="O415">
        <f>IF(ISBLANK('Raw Data'!J408), 0, IF(AND(2=MATCH(LARGE('Raw Data'!G408:J408, 2), 'Raw Data'!G408:J408, 0), AND('Raw Data'!P408-'Raw Data'!O408&lt;4, 'Raw Data'!P408-'Raw Data'!O408&gt;0)), 'Raw Data'!H408, 0))</f>
        <v/>
      </c>
      <c r="P415">
        <f>IF(ISBLANK('Raw Data'!J408), 0, IF(AND(1=MATCH(LARGE('Raw Data'!G408:J408, 2), 'Raw Data'!G408:J408, 0), AND('Raw Data'!O408-'Raw Data'!P408&lt;4, 'Raw Data'!O408-'Raw Data'!P408&gt;0)), 'Raw Data'!G408, 0))</f>
        <v/>
      </c>
      <c r="Q415">
        <f>IF(ISBLANK('Raw Data'!J408), 0, IF(AND(4=MATCH(LARGE('Raw Data'!G408:J408, 1), 'Raw Data'!G408:J408, 0), 'Raw Data'!P408-'Raw Data'!O408&gt;3), 'Raw Data'!J408, 0))</f>
        <v/>
      </c>
      <c r="R415">
        <f>IF(ISBLANK('Raw Data'!J408), 0, IF(AND(3=MATCH(LARGE('Raw Data'!G408:J408, 1), 'Raw Data'!G408:J408, 0), 'Raw Data'!O408-'Raw Data'!P408&gt;3), 'Raw Data'!I408, 0))</f>
        <v/>
      </c>
      <c r="S415">
        <f>IF(AND('Raw Data'!P408-'Raw Data'!O408&gt;4, 'Raw Data'!F408&lt;'Raw Data'!C408), 'Raw Data'!J408, 0)</f>
        <v/>
      </c>
      <c r="T415">
        <f>IF(AND('Raw Data'!O408-'Raw Data'!P408&gt;4, 'Raw Data'!F408&gt;'Raw Data'!C408), 'Raw Data'!I408, 0)</f>
        <v/>
      </c>
      <c r="U415">
        <f>IF(AND('Raw Data'!P408-'Raw Data'!O408&lt;3, 'Raw Data'!P408&gt;'Raw Data'!O408, 'Raw Data'!F408&lt;'Raw Data'!C408), 'Raw Data'!H408, 0)</f>
        <v/>
      </c>
      <c r="V415">
        <f>IF(AND('Raw Data'!P408-'Raw Data'!O408&lt;3, 'Raw Data'!P408&gt;'Raw Data'!O408, 'Raw Data'!F408&gt;'Raw Data'!C408), 'Raw Data'!G408, 0)</f>
        <v/>
      </c>
    </row>
    <row r="416">
      <c r="A416">
        <f>IF(AND('Raw Data'!F409&lt;'Raw Data'!C409, 'Raw Data'!P409&gt;'Raw Data'!O409, 'Raw Data'!P409-'Raw Data'!O409&gt;3), 'Raw Data'!J409, 0)</f>
        <v/>
      </c>
      <c r="B416">
        <f>IF(AND('Raw Data'!C409&lt;'Raw Data'!F409, 'Raw Data'!O409&gt;'Raw Data'!P409, 'Raw Data'!O409-'Raw Data'!P409&gt;3), 'Raw Data'!I409, 0)</f>
        <v/>
      </c>
      <c r="C416">
        <f>IF(AND('Raw Data'!F409&lt;'Raw Data'!C409, 'Raw Data'!P409&gt;'Raw Data'!O409, 'Raw Data'!P409-'Raw Data'!O409&lt;4), 'Raw Data'!H409, 0)</f>
        <v/>
      </c>
      <c r="D416">
        <f>IF(AND('Raw Data'!C409&lt;'Raw Data'!F409, 'Raw Data'!O409&gt;'Raw Data'!P409, 'Raw Data'!O409-'Raw Data'!P409&lt;4), 'Raw Data'!G409, 0)</f>
        <v/>
      </c>
      <c r="E416">
        <f>IF(ISBLANK('Raw Data'!J409), 0, IF(AND(4=MATCH(LARGE('Raw Data'!G409:J409, 4), 'Raw Data'!G409:J409, 0), 'Raw Data'!P409-'Raw Data'!O409&gt;3), 'Raw Data'!J409, 0))</f>
        <v/>
      </c>
      <c r="F416">
        <f>IF(ISBLANK('Raw Data'!J409), 0, IF(AND(3=MATCH(LARGE('Raw Data'!G409:J409, 4), 'Raw Data'!G409:J409, 0), 'Raw Data'!O409-'Raw Data'!P409&gt;3), 'Raw Data'!I409, 0))</f>
        <v/>
      </c>
      <c r="G416">
        <f>IF(ISBLANK('Raw Data'!J409), 0, IF(AND(2=MATCH(LARGE('Raw Data'!G409:J409, 4), 'Raw Data'!G409:J409, 0), AND('Raw Data'!P409-'Raw Data'!O409&lt;4, 'Raw Data'!P409-'Raw Data'!O409&gt;0)), 'Raw Data'!H409, 0))</f>
        <v/>
      </c>
      <c r="H416">
        <f>IF(ISBLANK('Raw Data'!J409), 0, IF(AND(1=MATCH(LARGE('Raw Data'!G409:J409, 4), 'Raw Data'!G409:J409, 0), AND('Raw Data'!O409-'Raw Data'!P409&lt;4, 'Raw Data'!O409-'Raw Data'!P409&gt;0)), 'Raw Data'!G409, 0))</f>
        <v/>
      </c>
      <c r="I416">
        <f>IF(ISBLANK('Raw Data'!J409), 0, IF(AND(4=MATCH(LARGE('Raw Data'!G409:J409, 3), 'Raw Data'!G409:J409, 0), 'Raw Data'!P409-'Raw Data'!O409&gt;3), 'Raw Data'!J409, 0))</f>
        <v/>
      </c>
      <c r="J416">
        <f>IF(ISBLANK('Raw Data'!J409), 0, IF(AND(3=MATCH(LARGE('Raw Data'!G409:J409, 3), 'Raw Data'!G409:J409, 0), 'Raw Data'!O409-'Raw Data'!P409&gt;3), 'Raw Data'!I409, 0))</f>
        <v/>
      </c>
      <c r="K416">
        <f>IF(ISBLANK('Raw Data'!J409), 0, IF(AND(2=MATCH(LARGE('Raw Data'!G409:J409, 3), 'Raw Data'!G409:J409, 0), AND('Raw Data'!P409-'Raw Data'!O409&lt;4, 'Raw Data'!P409-'Raw Data'!O409&gt;0)), 'Raw Data'!H409, 0))</f>
        <v/>
      </c>
      <c r="L416">
        <f>IF(ISBLANK('Raw Data'!J409), 0, IF(AND(1=MATCH(LARGE('Raw Data'!G409:J409, 3), 'Raw Data'!G409:J409, 0), AND('Raw Data'!O409-'Raw Data'!P409&lt;4, 'Raw Data'!O409-'Raw Data'!P409&gt;0)), 'Raw Data'!G409, 0))</f>
        <v/>
      </c>
      <c r="M416">
        <f>IF(ISBLANK('Raw Data'!J409), 0, IF(AND(4=MATCH(LARGE('Raw Data'!G409:J409, 2), 'Raw Data'!G409:J409, 0), 'Raw Data'!P409-'Raw Data'!O409&gt;3), 'Raw Data'!J409, 0))</f>
        <v/>
      </c>
      <c r="N416">
        <f>IF(ISBLANK('Raw Data'!J409), 0, IF(AND(3=MATCH(LARGE('Raw Data'!G409:J409, 2), 'Raw Data'!G409:J409, 0), 'Raw Data'!O409-'Raw Data'!P409&gt;3), 'Raw Data'!I409, 0))</f>
        <v/>
      </c>
      <c r="O416">
        <f>IF(ISBLANK('Raw Data'!J409), 0, IF(AND(2=MATCH(LARGE('Raw Data'!G409:J409, 2), 'Raw Data'!G409:J409, 0), AND('Raw Data'!P409-'Raw Data'!O409&lt;4, 'Raw Data'!P409-'Raw Data'!O409&gt;0)), 'Raw Data'!H409, 0))</f>
        <v/>
      </c>
      <c r="P416">
        <f>IF(ISBLANK('Raw Data'!J409), 0, IF(AND(1=MATCH(LARGE('Raw Data'!G409:J409, 2), 'Raw Data'!G409:J409, 0), AND('Raw Data'!O409-'Raw Data'!P409&lt;4, 'Raw Data'!O409-'Raw Data'!P409&gt;0)), 'Raw Data'!G409, 0))</f>
        <v/>
      </c>
      <c r="Q416">
        <f>IF(ISBLANK('Raw Data'!J409), 0, IF(AND(4=MATCH(LARGE('Raw Data'!G409:J409, 1), 'Raw Data'!G409:J409, 0), 'Raw Data'!P409-'Raw Data'!O409&gt;3), 'Raw Data'!J409, 0))</f>
        <v/>
      </c>
      <c r="R416">
        <f>IF(ISBLANK('Raw Data'!J409), 0, IF(AND(3=MATCH(LARGE('Raw Data'!G409:J409, 1), 'Raw Data'!G409:J409, 0), 'Raw Data'!O409-'Raw Data'!P409&gt;3), 'Raw Data'!I409, 0))</f>
        <v/>
      </c>
      <c r="S416">
        <f>IF(AND('Raw Data'!P409-'Raw Data'!O409&gt;4, 'Raw Data'!F409&lt;'Raw Data'!C409), 'Raw Data'!J409, 0)</f>
        <v/>
      </c>
      <c r="T416">
        <f>IF(AND('Raw Data'!O409-'Raw Data'!P409&gt;4, 'Raw Data'!F409&gt;'Raw Data'!C409), 'Raw Data'!I409, 0)</f>
        <v/>
      </c>
      <c r="U416">
        <f>IF(AND('Raw Data'!P409-'Raw Data'!O409&lt;3, 'Raw Data'!P409&gt;'Raw Data'!O409, 'Raw Data'!F409&lt;'Raw Data'!C409), 'Raw Data'!H409, 0)</f>
        <v/>
      </c>
      <c r="V416">
        <f>IF(AND('Raw Data'!P409-'Raw Data'!O409&lt;3, 'Raw Data'!P409&gt;'Raw Data'!O409, 'Raw Data'!F409&gt;'Raw Data'!C409), 'Raw Data'!G409, 0)</f>
        <v/>
      </c>
    </row>
    <row r="417">
      <c r="A417">
        <f>IF(AND('Raw Data'!F410&lt;'Raw Data'!C410, 'Raw Data'!P410&gt;'Raw Data'!O410, 'Raw Data'!P410-'Raw Data'!O410&gt;3), 'Raw Data'!J410, 0)</f>
        <v/>
      </c>
      <c r="B417">
        <f>IF(AND('Raw Data'!C410&lt;'Raw Data'!F410, 'Raw Data'!O410&gt;'Raw Data'!P410, 'Raw Data'!O410-'Raw Data'!P410&gt;3), 'Raw Data'!I410, 0)</f>
        <v/>
      </c>
      <c r="C417">
        <f>IF(AND('Raw Data'!F410&lt;'Raw Data'!C410, 'Raw Data'!P410&gt;'Raw Data'!O410, 'Raw Data'!P410-'Raw Data'!O410&lt;4), 'Raw Data'!H410, 0)</f>
        <v/>
      </c>
      <c r="D417">
        <f>IF(AND('Raw Data'!C410&lt;'Raw Data'!F410, 'Raw Data'!O410&gt;'Raw Data'!P410, 'Raw Data'!O410-'Raw Data'!P410&lt;4), 'Raw Data'!G410, 0)</f>
        <v/>
      </c>
      <c r="E417">
        <f>IF(ISBLANK('Raw Data'!J410), 0, IF(AND(4=MATCH(LARGE('Raw Data'!G410:J410, 4), 'Raw Data'!G410:J410, 0), 'Raw Data'!P410-'Raw Data'!O410&gt;3), 'Raw Data'!J410, 0))</f>
        <v/>
      </c>
      <c r="F417">
        <f>IF(ISBLANK('Raw Data'!J410), 0, IF(AND(3=MATCH(LARGE('Raw Data'!G410:J410, 4), 'Raw Data'!G410:J410, 0), 'Raw Data'!O410-'Raw Data'!P410&gt;3), 'Raw Data'!I410, 0))</f>
        <v/>
      </c>
      <c r="G417">
        <f>IF(ISBLANK('Raw Data'!J410), 0, IF(AND(2=MATCH(LARGE('Raw Data'!G410:J410, 4), 'Raw Data'!G410:J410, 0), AND('Raw Data'!P410-'Raw Data'!O410&lt;4, 'Raw Data'!P410-'Raw Data'!O410&gt;0)), 'Raw Data'!H410, 0))</f>
        <v/>
      </c>
      <c r="H417">
        <f>IF(ISBLANK('Raw Data'!J410), 0, IF(AND(1=MATCH(LARGE('Raw Data'!G410:J410, 4), 'Raw Data'!G410:J410, 0), AND('Raw Data'!O410-'Raw Data'!P410&lt;4, 'Raw Data'!O410-'Raw Data'!P410&gt;0)), 'Raw Data'!G410, 0))</f>
        <v/>
      </c>
      <c r="I417">
        <f>IF(ISBLANK('Raw Data'!J410), 0, IF(AND(4=MATCH(LARGE('Raw Data'!G410:J410, 3), 'Raw Data'!G410:J410, 0), 'Raw Data'!P410-'Raw Data'!O410&gt;3), 'Raw Data'!J410, 0))</f>
        <v/>
      </c>
      <c r="J417">
        <f>IF(ISBLANK('Raw Data'!J410), 0, IF(AND(3=MATCH(LARGE('Raw Data'!G410:J410, 3), 'Raw Data'!G410:J410, 0), 'Raw Data'!O410-'Raw Data'!P410&gt;3), 'Raw Data'!I410, 0))</f>
        <v/>
      </c>
      <c r="K417">
        <f>IF(ISBLANK('Raw Data'!J410), 0, IF(AND(2=MATCH(LARGE('Raw Data'!G410:J410, 3), 'Raw Data'!G410:J410, 0), AND('Raw Data'!P410-'Raw Data'!O410&lt;4, 'Raw Data'!P410-'Raw Data'!O410&gt;0)), 'Raw Data'!H410, 0))</f>
        <v/>
      </c>
      <c r="L417">
        <f>IF(ISBLANK('Raw Data'!J410), 0, IF(AND(1=MATCH(LARGE('Raw Data'!G410:J410, 3), 'Raw Data'!G410:J410, 0), AND('Raw Data'!O410-'Raw Data'!P410&lt;4, 'Raw Data'!O410-'Raw Data'!P410&gt;0)), 'Raw Data'!G410, 0))</f>
        <v/>
      </c>
      <c r="M417">
        <f>IF(ISBLANK('Raw Data'!J410), 0, IF(AND(4=MATCH(LARGE('Raw Data'!G410:J410, 2), 'Raw Data'!G410:J410, 0), 'Raw Data'!P410-'Raw Data'!O410&gt;3), 'Raw Data'!J410, 0))</f>
        <v/>
      </c>
      <c r="N417">
        <f>IF(ISBLANK('Raw Data'!J410), 0, IF(AND(3=MATCH(LARGE('Raw Data'!G410:J410, 2), 'Raw Data'!G410:J410, 0), 'Raw Data'!O410-'Raw Data'!P410&gt;3), 'Raw Data'!I410, 0))</f>
        <v/>
      </c>
      <c r="O417">
        <f>IF(ISBLANK('Raw Data'!J410), 0, IF(AND(2=MATCH(LARGE('Raw Data'!G410:J410, 2), 'Raw Data'!G410:J410, 0), AND('Raw Data'!P410-'Raw Data'!O410&lt;4, 'Raw Data'!P410-'Raw Data'!O410&gt;0)), 'Raw Data'!H410, 0))</f>
        <v/>
      </c>
      <c r="P417">
        <f>IF(ISBLANK('Raw Data'!J410), 0, IF(AND(1=MATCH(LARGE('Raw Data'!G410:J410, 2), 'Raw Data'!G410:J410, 0), AND('Raw Data'!O410-'Raw Data'!P410&lt;4, 'Raw Data'!O410-'Raw Data'!P410&gt;0)), 'Raw Data'!G410, 0))</f>
        <v/>
      </c>
      <c r="Q417">
        <f>IF(ISBLANK('Raw Data'!J410), 0, IF(AND(4=MATCH(LARGE('Raw Data'!G410:J410, 1), 'Raw Data'!G410:J410, 0), 'Raw Data'!P410-'Raw Data'!O410&gt;3), 'Raw Data'!J410, 0))</f>
        <v/>
      </c>
      <c r="R417">
        <f>IF(ISBLANK('Raw Data'!J410), 0, IF(AND(3=MATCH(LARGE('Raw Data'!G410:J410, 1), 'Raw Data'!G410:J410, 0), 'Raw Data'!O410-'Raw Data'!P410&gt;3), 'Raw Data'!I410, 0))</f>
        <v/>
      </c>
      <c r="S417">
        <f>IF(AND('Raw Data'!P410-'Raw Data'!O410&gt;4, 'Raw Data'!F410&lt;'Raw Data'!C410), 'Raw Data'!J410, 0)</f>
        <v/>
      </c>
      <c r="T417">
        <f>IF(AND('Raw Data'!O410-'Raw Data'!P410&gt;4, 'Raw Data'!F410&gt;'Raw Data'!C410), 'Raw Data'!I410, 0)</f>
        <v/>
      </c>
      <c r="U417">
        <f>IF(AND('Raw Data'!P410-'Raw Data'!O410&lt;3, 'Raw Data'!P410&gt;'Raw Data'!O410, 'Raw Data'!F410&lt;'Raw Data'!C410), 'Raw Data'!H410, 0)</f>
        <v/>
      </c>
      <c r="V417">
        <f>IF(AND('Raw Data'!P410-'Raw Data'!O410&lt;3, 'Raw Data'!P410&gt;'Raw Data'!O410, 'Raw Data'!F410&gt;'Raw Data'!C410), 'Raw Data'!G410, 0)</f>
        <v/>
      </c>
    </row>
    <row r="418">
      <c r="A418">
        <f>IF(AND('Raw Data'!F411&lt;'Raw Data'!C411, 'Raw Data'!P411&gt;'Raw Data'!O411, 'Raw Data'!P411-'Raw Data'!O411&gt;3), 'Raw Data'!J411, 0)</f>
        <v/>
      </c>
      <c r="B418">
        <f>IF(AND('Raw Data'!C411&lt;'Raw Data'!F411, 'Raw Data'!O411&gt;'Raw Data'!P411, 'Raw Data'!O411-'Raw Data'!P411&gt;3), 'Raw Data'!I411, 0)</f>
        <v/>
      </c>
      <c r="C418">
        <f>IF(AND('Raw Data'!F411&lt;'Raw Data'!C411, 'Raw Data'!P411&gt;'Raw Data'!O411, 'Raw Data'!P411-'Raw Data'!O411&lt;4), 'Raw Data'!H411, 0)</f>
        <v/>
      </c>
      <c r="D418">
        <f>IF(AND('Raw Data'!C411&lt;'Raw Data'!F411, 'Raw Data'!O411&gt;'Raw Data'!P411, 'Raw Data'!O411-'Raw Data'!P411&lt;4), 'Raw Data'!G411, 0)</f>
        <v/>
      </c>
      <c r="E418">
        <f>IF(ISBLANK('Raw Data'!J411), 0, IF(AND(4=MATCH(LARGE('Raw Data'!G411:J411, 4), 'Raw Data'!G411:J411, 0), 'Raw Data'!P411-'Raw Data'!O411&gt;3), 'Raw Data'!J411, 0))</f>
        <v/>
      </c>
      <c r="F418">
        <f>IF(ISBLANK('Raw Data'!J411), 0, IF(AND(3=MATCH(LARGE('Raw Data'!G411:J411, 4), 'Raw Data'!G411:J411, 0), 'Raw Data'!O411-'Raw Data'!P411&gt;3), 'Raw Data'!I411, 0))</f>
        <v/>
      </c>
      <c r="G418">
        <f>IF(ISBLANK('Raw Data'!J411), 0, IF(AND(2=MATCH(LARGE('Raw Data'!G411:J411, 4), 'Raw Data'!G411:J411, 0), AND('Raw Data'!P411-'Raw Data'!O411&lt;4, 'Raw Data'!P411-'Raw Data'!O411&gt;0)), 'Raw Data'!H411, 0))</f>
        <v/>
      </c>
      <c r="H418">
        <f>IF(ISBLANK('Raw Data'!J411), 0, IF(AND(1=MATCH(LARGE('Raw Data'!G411:J411, 4), 'Raw Data'!G411:J411, 0), AND('Raw Data'!O411-'Raw Data'!P411&lt;4, 'Raw Data'!O411-'Raw Data'!P411&gt;0)), 'Raw Data'!G411, 0))</f>
        <v/>
      </c>
      <c r="I418">
        <f>IF(ISBLANK('Raw Data'!J411), 0, IF(AND(4=MATCH(LARGE('Raw Data'!G411:J411, 3), 'Raw Data'!G411:J411, 0), 'Raw Data'!P411-'Raw Data'!O411&gt;3), 'Raw Data'!J411, 0))</f>
        <v/>
      </c>
      <c r="J418">
        <f>IF(ISBLANK('Raw Data'!J411), 0, IF(AND(3=MATCH(LARGE('Raw Data'!G411:J411, 3), 'Raw Data'!G411:J411, 0), 'Raw Data'!O411-'Raw Data'!P411&gt;3), 'Raw Data'!I411, 0))</f>
        <v/>
      </c>
      <c r="K418">
        <f>IF(ISBLANK('Raw Data'!J411), 0, IF(AND(2=MATCH(LARGE('Raw Data'!G411:J411, 3), 'Raw Data'!G411:J411, 0), AND('Raw Data'!P411-'Raw Data'!O411&lt;4, 'Raw Data'!P411-'Raw Data'!O411&gt;0)), 'Raw Data'!H411, 0))</f>
        <v/>
      </c>
      <c r="L418">
        <f>IF(ISBLANK('Raw Data'!J411), 0, IF(AND(1=MATCH(LARGE('Raw Data'!G411:J411, 3), 'Raw Data'!G411:J411, 0), AND('Raw Data'!O411-'Raw Data'!P411&lt;4, 'Raw Data'!O411-'Raw Data'!P411&gt;0)), 'Raw Data'!G411, 0))</f>
        <v/>
      </c>
      <c r="M418">
        <f>IF(ISBLANK('Raw Data'!J411), 0, IF(AND(4=MATCH(LARGE('Raw Data'!G411:J411, 2), 'Raw Data'!G411:J411, 0), 'Raw Data'!P411-'Raw Data'!O411&gt;3), 'Raw Data'!J411, 0))</f>
        <v/>
      </c>
      <c r="N418">
        <f>IF(ISBLANK('Raw Data'!J411), 0, IF(AND(3=MATCH(LARGE('Raw Data'!G411:J411, 2), 'Raw Data'!G411:J411, 0), 'Raw Data'!O411-'Raw Data'!P411&gt;3), 'Raw Data'!I411, 0))</f>
        <v/>
      </c>
      <c r="O418">
        <f>IF(ISBLANK('Raw Data'!J411), 0, IF(AND(2=MATCH(LARGE('Raw Data'!G411:J411, 2), 'Raw Data'!G411:J411, 0), AND('Raw Data'!P411-'Raw Data'!O411&lt;4, 'Raw Data'!P411-'Raw Data'!O411&gt;0)), 'Raw Data'!H411, 0))</f>
        <v/>
      </c>
      <c r="P418">
        <f>IF(ISBLANK('Raw Data'!J411), 0, IF(AND(1=MATCH(LARGE('Raw Data'!G411:J411, 2), 'Raw Data'!G411:J411, 0), AND('Raw Data'!O411-'Raw Data'!P411&lt;4, 'Raw Data'!O411-'Raw Data'!P411&gt;0)), 'Raw Data'!G411, 0))</f>
        <v/>
      </c>
      <c r="Q418">
        <f>IF(ISBLANK('Raw Data'!J411), 0, IF(AND(4=MATCH(LARGE('Raw Data'!G411:J411, 1), 'Raw Data'!G411:J411, 0), 'Raw Data'!P411-'Raw Data'!O411&gt;3), 'Raw Data'!J411, 0))</f>
        <v/>
      </c>
      <c r="R418">
        <f>IF(ISBLANK('Raw Data'!J411), 0, IF(AND(3=MATCH(LARGE('Raw Data'!G411:J411, 1), 'Raw Data'!G411:J411, 0), 'Raw Data'!O411-'Raw Data'!P411&gt;3), 'Raw Data'!I411, 0))</f>
        <v/>
      </c>
      <c r="S418">
        <f>IF(AND('Raw Data'!P411-'Raw Data'!O411&gt;4, 'Raw Data'!F411&lt;'Raw Data'!C411), 'Raw Data'!J411, 0)</f>
        <v/>
      </c>
      <c r="T418">
        <f>IF(AND('Raw Data'!O411-'Raw Data'!P411&gt;4, 'Raw Data'!F411&gt;'Raw Data'!C411), 'Raw Data'!I411, 0)</f>
        <v/>
      </c>
      <c r="U418">
        <f>IF(AND('Raw Data'!P411-'Raw Data'!O411&lt;3, 'Raw Data'!P411&gt;'Raw Data'!O411, 'Raw Data'!F411&lt;'Raw Data'!C411), 'Raw Data'!H411, 0)</f>
        <v/>
      </c>
      <c r="V418">
        <f>IF(AND('Raw Data'!P411-'Raw Data'!O411&lt;3, 'Raw Data'!P411&gt;'Raw Data'!O411, 'Raw Data'!F411&gt;'Raw Data'!C411), 'Raw Data'!G411, 0)</f>
        <v/>
      </c>
    </row>
    <row r="419">
      <c r="A419">
        <f>IF(AND('Raw Data'!F412&lt;'Raw Data'!C412, 'Raw Data'!P412&gt;'Raw Data'!O412, 'Raw Data'!P412-'Raw Data'!O412&gt;3), 'Raw Data'!J412, 0)</f>
        <v/>
      </c>
      <c r="B419">
        <f>IF(AND('Raw Data'!C412&lt;'Raw Data'!F412, 'Raw Data'!O412&gt;'Raw Data'!P412, 'Raw Data'!O412-'Raw Data'!P412&gt;3), 'Raw Data'!I412, 0)</f>
        <v/>
      </c>
      <c r="C419">
        <f>IF(AND('Raw Data'!F412&lt;'Raw Data'!C412, 'Raw Data'!P412&gt;'Raw Data'!O412, 'Raw Data'!P412-'Raw Data'!O412&lt;4), 'Raw Data'!H412, 0)</f>
        <v/>
      </c>
      <c r="D419">
        <f>IF(AND('Raw Data'!C412&lt;'Raw Data'!F412, 'Raw Data'!O412&gt;'Raw Data'!P412, 'Raw Data'!O412-'Raw Data'!P412&lt;4), 'Raw Data'!G412, 0)</f>
        <v/>
      </c>
      <c r="E419">
        <f>IF(ISBLANK('Raw Data'!J412), 0, IF(AND(4=MATCH(LARGE('Raw Data'!G412:J412, 4), 'Raw Data'!G412:J412, 0), 'Raw Data'!P412-'Raw Data'!O412&gt;3), 'Raw Data'!J412, 0))</f>
        <v/>
      </c>
      <c r="F419">
        <f>IF(ISBLANK('Raw Data'!J412), 0, IF(AND(3=MATCH(LARGE('Raw Data'!G412:J412, 4), 'Raw Data'!G412:J412, 0), 'Raw Data'!O412-'Raw Data'!P412&gt;3), 'Raw Data'!I412, 0))</f>
        <v/>
      </c>
      <c r="G419">
        <f>IF(ISBLANK('Raw Data'!J412), 0, IF(AND(2=MATCH(LARGE('Raw Data'!G412:J412, 4), 'Raw Data'!G412:J412, 0), AND('Raw Data'!P412-'Raw Data'!O412&lt;4, 'Raw Data'!P412-'Raw Data'!O412&gt;0)), 'Raw Data'!H412, 0))</f>
        <v/>
      </c>
      <c r="H419">
        <f>IF(ISBLANK('Raw Data'!J412), 0, IF(AND(1=MATCH(LARGE('Raw Data'!G412:J412, 4), 'Raw Data'!G412:J412, 0), AND('Raw Data'!O412-'Raw Data'!P412&lt;4, 'Raw Data'!O412-'Raw Data'!P412&gt;0)), 'Raw Data'!G412, 0))</f>
        <v/>
      </c>
      <c r="I419">
        <f>IF(ISBLANK('Raw Data'!J412), 0, IF(AND(4=MATCH(LARGE('Raw Data'!G412:J412, 3), 'Raw Data'!G412:J412, 0), 'Raw Data'!P412-'Raw Data'!O412&gt;3), 'Raw Data'!J412, 0))</f>
        <v/>
      </c>
      <c r="J419">
        <f>IF(ISBLANK('Raw Data'!J412), 0, IF(AND(3=MATCH(LARGE('Raw Data'!G412:J412, 3), 'Raw Data'!G412:J412, 0), 'Raw Data'!O412-'Raw Data'!P412&gt;3), 'Raw Data'!I412, 0))</f>
        <v/>
      </c>
      <c r="K419">
        <f>IF(ISBLANK('Raw Data'!J412), 0, IF(AND(2=MATCH(LARGE('Raw Data'!G412:J412, 3), 'Raw Data'!G412:J412, 0), AND('Raw Data'!P412-'Raw Data'!O412&lt;4, 'Raw Data'!P412-'Raw Data'!O412&gt;0)), 'Raw Data'!H412, 0))</f>
        <v/>
      </c>
      <c r="L419">
        <f>IF(ISBLANK('Raw Data'!J412), 0, IF(AND(1=MATCH(LARGE('Raw Data'!G412:J412, 3), 'Raw Data'!G412:J412, 0), AND('Raw Data'!O412-'Raw Data'!P412&lt;4, 'Raw Data'!O412-'Raw Data'!P412&gt;0)), 'Raw Data'!G412, 0))</f>
        <v/>
      </c>
      <c r="M419">
        <f>IF(ISBLANK('Raw Data'!J412), 0, IF(AND(4=MATCH(LARGE('Raw Data'!G412:J412, 2), 'Raw Data'!G412:J412, 0), 'Raw Data'!P412-'Raw Data'!O412&gt;3), 'Raw Data'!J412, 0))</f>
        <v/>
      </c>
      <c r="N419">
        <f>IF(ISBLANK('Raw Data'!J412), 0, IF(AND(3=MATCH(LARGE('Raw Data'!G412:J412, 2), 'Raw Data'!G412:J412, 0), 'Raw Data'!O412-'Raw Data'!P412&gt;3), 'Raw Data'!I412, 0))</f>
        <v/>
      </c>
      <c r="O419">
        <f>IF(ISBLANK('Raw Data'!J412), 0, IF(AND(2=MATCH(LARGE('Raw Data'!G412:J412, 2), 'Raw Data'!G412:J412, 0), AND('Raw Data'!P412-'Raw Data'!O412&lt;4, 'Raw Data'!P412-'Raw Data'!O412&gt;0)), 'Raw Data'!H412, 0))</f>
        <v/>
      </c>
      <c r="P419">
        <f>IF(ISBLANK('Raw Data'!J412), 0, IF(AND(1=MATCH(LARGE('Raw Data'!G412:J412, 2), 'Raw Data'!G412:J412, 0), AND('Raw Data'!O412-'Raw Data'!P412&lt;4, 'Raw Data'!O412-'Raw Data'!P412&gt;0)), 'Raw Data'!G412, 0))</f>
        <v/>
      </c>
      <c r="Q419">
        <f>IF(ISBLANK('Raw Data'!J412), 0, IF(AND(4=MATCH(LARGE('Raw Data'!G412:J412, 1), 'Raw Data'!G412:J412, 0), 'Raw Data'!P412-'Raw Data'!O412&gt;3), 'Raw Data'!J412, 0))</f>
        <v/>
      </c>
      <c r="R419">
        <f>IF(ISBLANK('Raw Data'!J412), 0, IF(AND(3=MATCH(LARGE('Raw Data'!G412:J412, 1), 'Raw Data'!G412:J412, 0), 'Raw Data'!O412-'Raw Data'!P412&gt;3), 'Raw Data'!I412, 0))</f>
        <v/>
      </c>
      <c r="S419">
        <f>IF(AND('Raw Data'!P412-'Raw Data'!O412&gt;4, 'Raw Data'!F412&lt;'Raw Data'!C412), 'Raw Data'!J412, 0)</f>
        <v/>
      </c>
      <c r="T419">
        <f>IF(AND('Raw Data'!O412-'Raw Data'!P412&gt;4, 'Raw Data'!F412&gt;'Raw Data'!C412), 'Raw Data'!I412, 0)</f>
        <v/>
      </c>
      <c r="U419">
        <f>IF(AND('Raw Data'!P412-'Raw Data'!O412&lt;3, 'Raw Data'!P412&gt;'Raw Data'!O412, 'Raw Data'!F412&lt;'Raw Data'!C412), 'Raw Data'!H412, 0)</f>
        <v/>
      </c>
      <c r="V419">
        <f>IF(AND('Raw Data'!P412-'Raw Data'!O412&lt;3, 'Raw Data'!P412&gt;'Raw Data'!O412, 'Raw Data'!F412&gt;'Raw Data'!C412), 'Raw Data'!G412, 0)</f>
        <v/>
      </c>
    </row>
    <row r="420">
      <c r="A420">
        <f>IF(AND('Raw Data'!F413&lt;'Raw Data'!C413, 'Raw Data'!P413&gt;'Raw Data'!O413, 'Raw Data'!P413-'Raw Data'!O413&gt;3), 'Raw Data'!J413, 0)</f>
        <v/>
      </c>
      <c r="B420">
        <f>IF(AND('Raw Data'!C413&lt;'Raw Data'!F413, 'Raw Data'!O413&gt;'Raw Data'!P413, 'Raw Data'!O413-'Raw Data'!P413&gt;3), 'Raw Data'!I413, 0)</f>
        <v/>
      </c>
      <c r="C420">
        <f>IF(AND('Raw Data'!F413&lt;'Raw Data'!C413, 'Raw Data'!P413&gt;'Raw Data'!O413, 'Raw Data'!P413-'Raw Data'!O413&lt;4), 'Raw Data'!H413, 0)</f>
        <v/>
      </c>
      <c r="D420">
        <f>IF(AND('Raw Data'!C413&lt;'Raw Data'!F413, 'Raw Data'!O413&gt;'Raw Data'!P413, 'Raw Data'!O413-'Raw Data'!P413&lt;4), 'Raw Data'!G413, 0)</f>
        <v/>
      </c>
      <c r="E420">
        <f>IF(ISBLANK('Raw Data'!J413), 0, IF(AND(4=MATCH(LARGE('Raw Data'!G413:J413, 4), 'Raw Data'!G413:J413, 0), 'Raw Data'!P413-'Raw Data'!O413&gt;3), 'Raw Data'!J413, 0))</f>
        <v/>
      </c>
      <c r="F420">
        <f>IF(ISBLANK('Raw Data'!J413), 0, IF(AND(3=MATCH(LARGE('Raw Data'!G413:J413, 4), 'Raw Data'!G413:J413, 0), 'Raw Data'!O413-'Raw Data'!P413&gt;3), 'Raw Data'!I413, 0))</f>
        <v/>
      </c>
      <c r="G420">
        <f>IF(ISBLANK('Raw Data'!J413), 0, IF(AND(2=MATCH(LARGE('Raw Data'!G413:J413, 4), 'Raw Data'!G413:J413, 0), AND('Raw Data'!P413-'Raw Data'!O413&lt;4, 'Raw Data'!P413-'Raw Data'!O413&gt;0)), 'Raw Data'!H413, 0))</f>
        <v/>
      </c>
      <c r="H420">
        <f>IF(ISBLANK('Raw Data'!J413), 0, IF(AND(1=MATCH(LARGE('Raw Data'!G413:J413, 4), 'Raw Data'!G413:J413, 0), AND('Raw Data'!O413-'Raw Data'!P413&lt;4, 'Raw Data'!O413-'Raw Data'!P413&gt;0)), 'Raw Data'!G413, 0))</f>
        <v/>
      </c>
      <c r="I420">
        <f>IF(ISBLANK('Raw Data'!J413), 0, IF(AND(4=MATCH(LARGE('Raw Data'!G413:J413, 3), 'Raw Data'!G413:J413, 0), 'Raw Data'!P413-'Raw Data'!O413&gt;3), 'Raw Data'!J413, 0))</f>
        <v/>
      </c>
      <c r="J420">
        <f>IF(ISBLANK('Raw Data'!J413), 0, IF(AND(3=MATCH(LARGE('Raw Data'!G413:J413, 3), 'Raw Data'!G413:J413, 0), 'Raw Data'!O413-'Raw Data'!P413&gt;3), 'Raw Data'!I413, 0))</f>
        <v/>
      </c>
      <c r="K420">
        <f>IF(ISBLANK('Raw Data'!J413), 0, IF(AND(2=MATCH(LARGE('Raw Data'!G413:J413, 3), 'Raw Data'!G413:J413, 0), AND('Raw Data'!P413-'Raw Data'!O413&lt;4, 'Raw Data'!P413-'Raw Data'!O413&gt;0)), 'Raw Data'!H413, 0))</f>
        <v/>
      </c>
      <c r="L420">
        <f>IF(ISBLANK('Raw Data'!J413), 0, IF(AND(1=MATCH(LARGE('Raw Data'!G413:J413, 3), 'Raw Data'!G413:J413, 0), AND('Raw Data'!O413-'Raw Data'!P413&lt;4, 'Raw Data'!O413-'Raw Data'!P413&gt;0)), 'Raw Data'!G413, 0))</f>
        <v/>
      </c>
      <c r="M420">
        <f>IF(ISBLANK('Raw Data'!J413), 0, IF(AND(4=MATCH(LARGE('Raw Data'!G413:J413, 2), 'Raw Data'!G413:J413, 0), 'Raw Data'!P413-'Raw Data'!O413&gt;3), 'Raw Data'!J413, 0))</f>
        <v/>
      </c>
      <c r="N420">
        <f>IF(ISBLANK('Raw Data'!J413), 0, IF(AND(3=MATCH(LARGE('Raw Data'!G413:J413, 2), 'Raw Data'!G413:J413, 0), 'Raw Data'!O413-'Raw Data'!P413&gt;3), 'Raw Data'!I413, 0))</f>
        <v/>
      </c>
      <c r="O420">
        <f>IF(ISBLANK('Raw Data'!J413), 0, IF(AND(2=MATCH(LARGE('Raw Data'!G413:J413, 2), 'Raw Data'!G413:J413, 0), AND('Raw Data'!P413-'Raw Data'!O413&lt;4, 'Raw Data'!P413-'Raw Data'!O413&gt;0)), 'Raw Data'!H413, 0))</f>
        <v/>
      </c>
      <c r="P420">
        <f>IF(ISBLANK('Raw Data'!J413), 0, IF(AND(1=MATCH(LARGE('Raw Data'!G413:J413, 2), 'Raw Data'!G413:J413, 0), AND('Raw Data'!O413-'Raw Data'!P413&lt;4, 'Raw Data'!O413-'Raw Data'!P413&gt;0)), 'Raw Data'!G413, 0))</f>
        <v/>
      </c>
      <c r="Q420">
        <f>IF(ISBLANK('Raw Data'!J413), 0, IF(AND(4=MATCH(LARGE('Raw Data'!G413:J413, 1), 'Raw Data'!G413:J413, 0), 'Raw Data'!P413-'Raw Data'!O413&gt;3), 'Raw Data'!J413, 0))</f>
        <v/>
      </c>
      <c r="R420">
        <f>IF(ISBLANK('Raw Data'!J413), 0, IF(AND(3=MATCH(LARGE('Raw Data'!G413:J413, 1), 'Raw Data'!G413:J413, 0), 'Raw Data'!O413-'Raw Data'!P413&gt;3), 'Raw Data'!I413, 0))</f>
        <v/>
      </c>
      <c r="S420">
        <f>IF(AND('Raw Data'!P413-'Raw Data'!O413&gt;4, 'Raw Data'!F413&lt;'Raw Data'!C413), 'Raw Data'!J413, 0)</f>
        <v/>
      </c>
      <c r="T420">
        <f>IF(AND('Raw Data'!O413-'Raw Data'!P413&gt;4, 'Raw Data'!F413&gt;'Raw Data'!C413), 'Raw Data'!I413, 0)</f>
        <v/>
      </c>
      <c r="U420">
        <f>IF(AND('Raw Data'!P413-'Raw Data'!O413&lt;3, 'Raw Data'!P413&gt;'Raw Data'!O413, 'Raw Data'!F413&lt;'Raw Data'!C413), 'Raw Data'!H413, 0)</f>
        <v/>
      </c>
      <c r="V420">
        <f>IF(AND('Raw Data'!P413-'Raw Data'!O413&lt;3, 'Raw Data'!P413&gt;'Raw Data'!O413, 'Raw Data'!F413&gt;'Raw Data'!C413), 'Raw Data'!G413, 0)</f>
        <v/>
      </c>
    </row>
    <row r="421">
      <c r="A421">
        <f>IF(AND('Raw Data'!F414&lt;'Raw Data'!C414, 'Raw Data'!P414&gt;'Raw Data'!O414, 'Raw Data'!P414-'Raw Data'!O414&gt;3), 'Raw Data'!J414, 0)</f>
        <v/>
      </c>
      <c r="B421">
        <f>IF(AND('Raw Data'!C414&lt;'Raw Data'!F414, 'Raw Data'!O414&gt;'Raw Data'!P414, 'Raw Data'!O414-'Raw Data'!P414&gt;3), 'Raw Data'!I414, 0)</f>
        <v/>
      </c>
      <c r="C421">
        <f>IF(AND('Raw Data'!F414&lt;'Raw Data'!C414, 'Raw Data'!P414&gt;'Raw Data'!O414, 'Raw Data'!P414-'Raw Data'!O414&lt;4), 'Raw Data'!H414, 0)</f>
        <v/>
      </c>
      <c r="D421">
        <f>IF(AND('Raw Data'!C414&lt;'Raw Data'!F414, 'Raw Data'!O414&gt;'Raw Data'!P414, 'Raw Data'!O414-'Raw Data'!P414&lt;4), 'Raw Data'!G414, 0)</f>
        <v/>
      </c>
      <c r="E421">
        <f>IF(ISBLANK('Raw Data'!J414), 0, IF(AND(4=MATCH(LARGE('Raw Data'!G414:J414, 4), 'Raw Data'!G414:J414, 0), 'Raw Data'!P414-'Raw Data'!O414&gt;3), 'Raw Data'!J414, 0))</f>
        <v/>
      </c>
      <c r="F421">
        <f>IF(ISBLANK('Raw Data'!J414), 0, IF(AND(3=MATCH(LARGE('Raw Data'!G414:J414, 4), 'Raw Data'!G414:J414, 0), 'Raw Data'!O414-'Raw Data'!P414&gt;3), 'Raw Data'!I414, 0))</f>
        <v/>
      </c>
      <c r="G421">
        <f>IF(ISBLANK('Raw Data'!J414), 0, IF(AND(2=MATCH(LARGE('Raw Data'!G414:J414, 4), 'Raw Data'!G414:J414, 0), AND('Raw Data'!P414-'Raw Data'!O414&lt;4, 'Raw Data'!P414-'Raw Data'!O414&gt;0)), 'Raw Data'!H414, 0))</f>
        <v/>
      </c>
      <c r="H421">
        <f>IF(ISBLANK('Raw Data'!J414), 0, IF(AND(1=MATCH(LARGE('Raw Data'!G414:J414, 4), 'Raw Data'!G414:J414, 0), AND('Raw Data'!O414-'Raw Data'!P414&lt;4, 'Raw Data'!O414-'Raw Data'!P414&gt;0)), 'Raw Data'!G414, 0))</f>
        <v/>
      </c>
      <c r="I421">
        <f>IF(ISBLANK('Raw Data'!J414), 0, IF(AND(4=MATCH(LARGE('Raw Data'!G414:J414, 3), 'Raw Data'!G414:J414, 0), 'Raw Data'!P414-'Raw Data'!O414&gt;3), 'Raw Data'!J414, 0))</f>
        <v/>
      </c>
      <c r="J421">
        <f>IF(ISBLANK('Raw Data'!J414), 0, IF(AND(3=MATCH(LARGE('Raw Data'!G414:J414, 3), 'Raw Data'!G414:J414, 0), 'Raw Data'!O414-'Raw Data'!P414&gt;3), 'Raw Data'!I414, 0))</f>
        <v/>
      </c>
      <c r="K421">
        <f>IF(ISBLANK('Raw Data'!J414), 0, IF(AND(2=MATCH(LARGE('Raw Data'!G414:J414, 3), 'Raw Data'!G414:J414, 0), AND('Raw Data'!P414-'Raw Data'!O414&lt;4, 'Raw Data'!P414-'Raw Data'!O414&gt;0)), 'Raw Data'!H414, 0))</f>
        <v/>
      </c>
      <c r="L421">
        <f>IF(ISBLANK('Raw Data'!J414), 0, IF(AND(1=MATCH(LARGE('Raw Data'!G414:J414, 3), 'Raw Data'!G414:J414, 0), AND('Raw Data'!O414-'Raw Data'!P414&lt;4, 'Raw Data'!O414-'Raw Data'!P414&gt;0)), 'Raw Data'!G414, 0))</f>
        <v/>
      </c>
      <c r="M421">
        <f>IF(ISBLANK('Raw Data'!J414), 0, IF(AND(4=MATCH(LARGE('Raw Data'!G414:J414, 2), 'Raw Data'!G414:J414, 0), 'Raw Data'!P414-'Raw Data'!O414&gt;3), 'Raw Data'!J414, 0))</f>
        <v/>
      </c>
      <c r="N421">
        <f>IF(ISBLANK('Raw Data'!J414), 0, IF(AND(3=MATCH(LARGE('Raw Data'!G414:J414, 2), 'Raw Data'!G414:J414, 0), 'Raw Data'!O414-'Raw Data'!P414&gt;3), 'Raw Data'!I414, 0))</f>
        <v/>
      </c>
      <c r="O421">
        <f>IF(ISBLANK('Raw Data'!J414), 0, IF(AND(2=MATCH(LARGE('Raw Data'!G414:J414, 2), 'Raw Data'!G414:J414, 0), AND('Raw Data'!P414-'Raw Data'!O414&lt;4, 'Raw Data'!P414-'Raw Data'!O414&gt;0)), 'Raw Data'!H414, 0))</f>
        <v/>
      </c>
      <c r="P421">
        <f>IF(ISBLANK('Raw Data'!J414), 0, IF(AND(1=MATCH(LARGE('Raw Data'!G414:J414, 2), 'Raw Data'!G414:J414, 0), AND('Raw Data'!O414-'Raw Data'!P414&lt;4, 'Raw Data'!O414-'Raw Data'!P414&gt;0)), 'Raw Data'!G414, 0))</f>
        <v/>
      </c>
      <c r="Q421">
        <f>IF(ISBLANK('Raw Data'!J414), 0, IF(AND(4=MATCH(LARGE('Raw Data'!G414:J414, 1), 'Raw Data'!G414:J414, 0), 'Raw Data'!P414-'Raw Data'!O414&gt;3), 'Raw Data'!J414, 0))</f>
        <v/>
      </c>
      <c r="R421">
        <f>IF(ISBLANK('Raw Data'!J414), 0, IF(AND(3=MATCH(LARGE('Raw Data'!G414:J414, 1), 'Raw Data'!G414:J414, 0), 'Raw Data'!O414-'Raw Data'!P414&gt;3), 'Raw Data'!I414, 0))</f>
        <v/>
      </c>
      <c r="S421">
        <f>IF(AND('Raw Data'!P414-'Raw Data'!O414&gt;4, 'Raw Data'!F414&lt;'Raw Data'!C414), 'Raw Data'!J414, 0)</f>
        <v/>
      </c>
      <c r="T421">
        <f>IF(AND('Raw Data'!O414-'Raw Data'!P414&gt;4, 'Raw Data'!F414&gt;'Raw Data'!C414), 'Raw Data'!I414, 0)</f>
        <v/>
      </c>
      <c r="U421">
        <f>IF(AND('Raw Data'!P414-'Raw Data'!O414&lt;3, 'Raw Data'!P414&gt;'Raw Data'!O414, 'Raw Data'!F414&lt;'Raw Data'!C414), 'Raw Data'!H414, 0)</f>
        <v/>
      </c>
      <c r="V421">
        <f>IF(AND('Raw Data'!P414-'Raw Data'!O414&lt;3, 'Raw Data'!P414&gt;'Raw Data'!O414, 'Raw Data'!F414&gt;'Raw Data'!C414), 'Raw Data'!G414, 0)</f>
        <v/>
      </c>
    </row>
    <row r="422">
      <c r="A422">
        <f>IF(AND('Raw Data'!F415&lt;'Raw Data'!C415, 'Raw Data'!P415&gt;'Raw Data'!O415, 'Raw Data'!P415-'Raw Data'!O415&gt;3), 'Raw Data'!J415, 0)</f>
        <v/>
      </c>
      <c r="B422">
        <f>IF(AND('Raw Data'!C415&lt;'Raw Data'!F415, 'Raw Data'!O415&gt;'Raw Data'!P415, 'Raw Data'!O415-'Raw Data'!P415&gt;3), 'Raw Data'!I415, 0)</f>
        <v/>
      </c>
      <c r="C422">
        <f>IF(AND('Raw Data'!F415&lt;'Raw Data'!C415, 'Raw Data'!P415&gt;'Raw Data'!O415, 'Raw Data'!P415-'Raw Data'!O415&lt;4), 'Raw Data'!H415, 0)</f>
        <v/>
      </c>
      <c r="D422">
        <f>IF(AND('Raw Data'!C415&lt;'Raw Data'!F415, 'Raw Data'!O415&gt;'Raw Data'!P415, 'Raw Data'!O415-'Raw Data'!P415&lt;4), 'Raw Data'!G415, 0)</f>
        <v/>
      </c>
      <c r="E422">
        <f>IF(ISBLANK('Raw Data'!J415), 0, IF(AND(4=MATCH(LARGE('Raw Data'!G415:J415, 4), 'Raw Data'!G415:J415, 0), 'Raw Data'!P415-'Raw Data'!O415&gt;3), 'Raw Data'!J415, 0))</f>
        <v/>
      </c>
      <c r="F422">
        <f>IF(ISBLANK('Raw Data'!J415), 0, IF(AND(3=MATCH(LARGE('Raw Data'!G415:J415, 4), 'Raw Data'!G415:J415, 0), 'Raw Data'!O415-'Raw Data'!P415&gt;3), 'Raw Data'!I415, 0))</f>
        <v/>
      </c>
      <c r="G422">
        <f>IF(ISBLANK('Raw Data'!J415), 0, IF(AND(2=MATCH(LARGE('Raw Data'!G415:J415, 4), 'Raw Data'!G415:J415, 0), AND('Raw Data'!P415-'Raw Data'!O415&lt;4, 'Raw Data'!P415-'Raw Data'!O415&gt;0)), 'Raw Data'!H415, 0))</f>
        <v/>
      </c>
      <c r="H422">
        <f>IF(ISBLANK('Raw Data'!J415), 0, IF(AND(1=MATCH(LARGE('Raw Data'!G415:J415, 4), 'Raw Data'!G415:J415, 0), AND('Raw Data'!O415-'Raw Data'!P415&lt;4, 'Raw Data'!O415-'Raw Data'!P415&gt;0)), 'Raw Data'!G415, 0))</f>
        <v/>
      </c>
      <c r="I422">
        <f>IF(ISBLANK('Raw Data'!J415), 0, IF(AND(4=MATCH(LARGE('Raw Data'!G415:J415, 3), 'Raw Data'!G415:J415, 0), 'Raw Data'!P415-'Raw Data'!O415&gt;3), 'Raw Data'!J415, 0))</f>
        <v/>
      </c>
      <c r="J422">
        <f>IF(ISBLANK('Raw Data'!J415), 0, IF(AND(3=MATCH(LARGE('Raw Data'!G415:J415, 3), 'Raw Data'!G415:J415, 0), 'Raw Data'!O415-'Raw Data'!P415&gt;3), 'Raw Data'!I415, 0))</f>
        <v/>
      </c>
      <c r="K422">
        <f>IF(ISBLANK('Raw Data'!J415), 0, IF(AND(2=MATCH(LARGE('Raw Data'!G415:J415, 3), 'Raw Data'!G415:J415, 0), AND('Raw Data'!P415-'Raw Data'!O415&lt;4, 'Raw Data'!P415-'Raw Data'!O415&gt;0)), 'Raw Data'!H415, 0))</f>
        <v/>
      </c>
      <c r="L422">
        <f>IF(ISBLANK('Raw Data'!J415), 0, IF(AND(1=MATCH(LARGE('Raw Data'!G415:J415, 3), 'Raw Data'!G415:J415, 0), AND('Raw Data'!O415-'Raw Data'!P415&lt;4, 'Raw Data'!O415-'Raw Data'!P415&gt;0)), 'Raw Data'!G415, 0))</f>
        <v/>
      </c>
      <c r="M422">
        <f>IF(ISBLANK('Raw Data'!J415), 0, IF(AND(4=MATCH(LARGE('Raw Data'!G415:J415, 2), 'Raw Data'!G415:J415, 0), 'Raw Data'!P415-'Raw Data'!O415&gt;3), 'Raw Data'!J415, 0))</f>
        <v/>
      </c>
      <c r="N422">
        <f>IF(ISBLANK('Raw Data'!J415), 0, IF(AND(3=MATCH(LARGE('Raw Data'!G415:J415, 2), 'Raw Data'!G415:J415, 0), 'Raw Data'!O415-'Raw Data'!P415&gt;3), 'Raw Data'!I415, 0))</f>
        <v/>
      </c>
      <c r="O422">
        <f>IF(ISBLANK('Raw Data'!J415), 0, IF(AND(2=MATCH(LARGE('Raw Data'!G415:J415, 2), 'Raw Data'!G415:J415, 0), AND('Raw Data'!P415-'Raw Data'!O415&lt;4, 'Raw Data'!P415-'Raw Data'!O415&gt;0)), 'Raw Data'!H415, 0))</f>
        <v/>
      </c>
      <c r="P422">
        <f>IF(ISBLANK('Raw Data'!J415), 0, IF(AND(1=MATCH(LARGE('Raw Data'!G415:J415, 2), 'Raw Data'!G415:J415, 0), AND('Raw Data'!O415-'Raw Data'!P415&lt;4, 'Raw Data'!O415-'Raw Data'!P415&gt;0)), 'Raw Data'!G415, 0))</f>
        <v/>
      </c>
      <c r="Q422">
        <f>IF(ISBLANK('Raw Data'!J415), 0, IF(AND(4=MATCH(LARGE('Raw Data'!G415:J415, 1), 'Raw Data'!G415:J415, 0), 'Raw Data'!P415-'Raw Data'!O415&gt;3), 'Raw Data'!J415, 0))</f>
        <v/>
      </c>
      <c r="R422">
        <f>IF(ISBLANK('Raw Data'!J415), 0, IF(AND(3=MATCH(LARGE('Raw Data'!G415:J415, 1), 'Raw Data'!G415:J415, 0), 'Raw Data'!O415-'Raw Data'!P415&gt;3), 'Raw Data'!I415, 0))</f>
        <v/>
      </c>
      <c r="S422">
        <f>IF(AND('Raw Data'!P415-'Raw Data'!O415&gt;4, 'Raw Data'!F415&lt;'Raw Data'!C415), 'Raw Data'!J415, 0)</f>
        <v/>
      </c>
      <c r="T422">
        <f>IF(AND('Raw Data'!O415-'Raw Data'!P415&gt;4, 'Raw Data'!F415&gt;'Raw Data'!C415), 'Raw Data'!I415, 0)</f>
        <v/>
      </c>
      <c r="U422">
        <f>IF(AND('Raw Data'!P415-'Raw Data'!O415&lt;3, 'Raw Data'!P415&gt;'Raw Data'!O415, 'Raw Data'!F415&lt;'Raw Data'!C415), 'Raw Data'!H415, 0)</f>
        <v/>
      </c>
      <c r="V422">
        <f>IF(AND('Raw Data'!P415-'Raw Data'!O415&lt;3, 'Raw Data'!P415&gt;'Raw Data'!O415, 'Raw Data'!F415&gt;'Raw Data'!C415), 'Raw Data'!G415, 0)</f>
        <v/>
      </c>
    </row>
    <row r="423">
      <c r="A423">
        <f>IF(AND('Raw Data'!F416&lt;'Raw Data'!C416, 'Raw Data'!P416&gt;'Raw Data'!O416, 'Raw Data'!P416-'Raw Data'!O416&gt;3), 'Raw Data'!J416, 0)</f>
        <v/>
      </c>
      <c r="B423">
        <f>IF(AND('Raw Data'!C416&lt;'Raw Data'!F416, 'Raw Data'!O416&gt;'Raw Data'!P416, 'Raw Data'!O416-'Raw Data'!P416&gt;3), 'Raw Data'!I416, 0)</f>
        <v/>
      </c>
      <c r="C423">
        <f>IF(AND('Raw Data'!F416&lt;'Raw Data'!C416, 'Raw Data'!P416&gt;'Raw Data'!O416, 'Raw Data'!P416-'Raw Data'!O416&lt;4), 'Raw Data'!H416, 0)</f>
        <v/>
      </c>
      <c r="D423">
        <f>IF(AND('Raw Data'!C416&lt;'Raw Data'!F416, 'Raw Data'!O416&gt;'Raw Data'!P416, 'Raw Data'!O416-'Raw Data'!P416&lt;4), 'Raw Data'!G416, 0)</f>
        <v/>
      </c>
      <c r="E423">
        <f>IF(ISBLANK('Raw Data'!J416), 0, IF(AND(4=MATCH(LARGE('Raw Data'!G416:J416, 4), 'Raw Data'!G416:J416, 0), 'Raw Data'!P416-'Raw Data'!O416&gt;3), 'Raw Data'!J416, 0))</f>
        <v/>
      </c>
      <c r="F423">
        <f>IF(ISBLANK('Raw Data'!J416), 0, IF(AND(3=MATCH(LARGE('Raw Data'!G416:J416, 4), 'Raw Data'!G416:J416, 0), 'Raw Data'!O416-'Raw Data'!P416&gt;3), 'Raw Data'!I416, 0))</f>
        <v/>
      </c>
      <c r="G423">
        <f>IF(ISBLANK('Raw Data'!J416), 0, IF(AND(2=MATCH(LARGE('Raw Data'!G416:J416, 4), 'Raw Data'!G416:J416, 0), AND('Raw Data'!P416-'Raw Data'!O416&lt;4, 'Raw Data'!P416-'Raw Data'!O416&gt;0)), 'Raw Data'!H416, 0))</f>
        <v/>
      </c>
      <c r="H423">
        <f>IF(ISBLANK('Raw Data'!J416), 0, IF(AND(1=MATCH(LARGE('Raw Data'!G416:J416, 4), 'Raw Data'!G416:J416, 0), AND('Raw Data'!O416-'Raw Data'!P416&lt;4, 'Raw Data'!O416-'Raw Data'!P416&gt;0)), 'Raw Data'!G416, 0))</f>
        <v/>
      </c>
      <c r="I423">
        <f>IF(ISBLANK('Raw Data'!J416), 0, IF(AND(4=MATCH(LARGE('Raw Data'!G416:J416, 3), 'Raw Data'!G416:J416, 0), 'Raw Data'!P416-'Raw Data'!O416&gt;3), 'Raw Data'!J416, 0))</f>
        <v/>
      </c>
      <c r="J423">
        <f>IF(ISBLANK('Raw Data'!J416), 0, IF(AND(3=MATCH(LARGE('Raw Data'!G416:J416, 3), 'Raw Data'!G416:J416, 0), 'Raw Data'!O416-'Raw Data'!P416&gt;3), 'Raw Data'!I416, 0))</f>
        <v/>
      </c>
      <c r="K423">
        <f>IF(ISBLANK('Raw Data'!J416), 0, IF(AND(2=MATCH(LARGE('Raw Data'!G416:J416, 3), 'Raw Data'!G416:J416, 0), AND('Raw Data'!P416-'Raw Data'!O416&lt;4, 'Raw Data'!P416-'Raw Data'!O416&gt;0)), 'Raw Data'!H416, 0))</f>
        <v/>
      </c>
      <c r="L423">
        <f>IF(ISBLANK('Raw Data'!J416), 0, IF(AND(1=MATCH(LARGE('Raw Data'!G416:J416, 3), 'Raw Data'!G416:J416, 0), AND('Raw Data'!O416-'Raw Data'!P416&lt;4, 'Raw Data'!O416-'Raw Data'!P416&gt;0)), 'Raw Data'!G416, 0))</f>
        <v/>
      </c>
      <c r="M423">
        <f>IF(ISBLANK('Raw Data'!J416), 0, IF(AND(4=MATCH(LARGE('Raw Data'!G416:J416, 2), 'Raw Data'!G416:J416, 0), 'Raw Data'!P416-'Raw Data'!O416&gt;3), 'Raw Data'!J416, 0))</f>
        <v/>
      </c>
      <c r="N423">
        <f>IF(ISBLANK('Raw Data'!J416), 0, IF(AND(3=MATCH(LARGE('Raw Data'!G416:J416, 2), 'Raw Data'!G416:J416, 0), 'Raw Data'!O416-'Raw Data'!P416&gt;3), 'Raw Data'!I416, 0))</f>
        <v/>
      </c>
      <c r="O423">
        <f>IF(ISBLANK('Raw Data'!J416), 0, IF(AND(2=MATCH(LARGE('Raw Data'!G416:J416, 2), 'Raw Data'!G416:J416, 0), AND('Raw Data'!P416-'Raw Data'!O416&lt;4, 'Raw Data'!P416-'Raw Data'!O416&gt;0)), 'Raw Data'!H416, 0))</f>
        <v/>
      </c>
      <c r="P423">
        <f>IF(ISBLANK('Raw Data'!J416), 0, IF(AND(1=MATCH(LARGE('Raw Data'!G416:J416, 2), 'Raw Data'!G416:J416, 0), AND('Raw Data'!O416-'Raw Data'!P416&lt;4, 'Raw Data'!O416-'Raw Data'!P416&gt;0)), 'Raw Data'!G416, 0))</f>
        <v/>
      </c>
      <c r="Q423">
        <f>IF(ISBLANK('Raw Data'!J416), 0, IF(AND(4=MATCH(LARGE('Raw Data'!G416:J416, 1), 'Raw Data'!G416:J416, 0), 'Raw Data'!P416-'Raw Data'!O416&gt;3), 'Raw Data'!J416, 0))</f>
        <v/>
      </c>
      <c r="R423">
        <f>IF(ISBLANK('Raw Data'!J416), 0, IF(AND(3=MATCH(LARGE('Raw Data'!G416:J416, 1), 'Raw Data'!G416:J416, 0), 'Raw Data'!O416-'Raw Data'!P416&gt;3), 'Raw Data'!I416, 0))</f>
        <v/>
      </c>
      <c r="S423">
        <f>IF(AND('Raw Data'!P416-'Raw Data'!O416&gt;4, 'Raw Data'!F416&lt;'Raw Data'!C416), 'Raw Data'!J416, 0)</f>
        <v/>
      </c>
      <c r="T423">
        <f>IF(AND('Raw Data'!O416-'Raw Data'!P416&gt;4, 'Raw Data'!F416&gt;'Raw Data'!C416), 'Raw Data'!I416, 0)</f>
        <v/>
      </c>
      <c r="U423">
        <f>IF(AND('Raw Data'!P416-'Raw Data'!O416&lt;3, 'Raw Data'!P416&gt;'Raw Data'!O416, 'Raw Data'!F416&lt;'Raw Data'!C416), 'Raw Data'!H416, 0)</f>
        <v/>
      </c>
      <c r="V423">
        <f>IF(AND('Raw Data'!P416-'Raw Data'!O416&lt;3, 'Raw Data'!P416&gt;'Raw Data'!O416, 'Raw Data'!F416&gt;'Raw Data'!C416), 'Raw Data'!G416, 0)</f>
        <v/>
      </c>
    </row>
    <row r="424">
      <c r="A424">
        <f>IF(AND('Raw Data'!F417&lt;'Raw Data'!C417, 'Raw Data'!P417&gt;'Raw Data'!O417, 'Raw Data'!P417-'Raw Data'!O417&gt;3), 'Raw Data'!J417, 0)</f>
        <v/>
      </c>
      <c r="B424">
        <f>IF(AND('Raw Data'!C417&lt;'Raw Data'!F417, 'Raw Data'!O417&gt;'Raw Data'!P417, 'Raw Data'!O417-'Raw Data'!P417&gt;3), 'Raw Data'!I417, 0)</f>
        <v/>
      </c>
      <c r="C424">
        <f>IF(AND('Raw Data'!F417&lt;'Raw Data'!C417, 'Raw Data'!P417&gt;'Raw Data'!O417, 'Raw Data'!P417-'Raw Data'!O417&lt;4), 'Raw Data'!H417, 0)</f>
        <v/>
      </c>
      <c r="D424">
        <f>IF(AND('Raw Data'!C417&lt;'Raw Data'!F417, 'Raw Data'!O417&gt;'Raw Data'!P417, 'Raw Data'!O417-'Raw Data'!P417&lt;4), 'Raw Data'!G417, 0)</f>
        <v/>
      </c>
      <c r="E424">
        <f>IF(ISBLANK('Raw Data'!J417), 0, IF(AND(4=MATCH(LARGE('Raw Data'!G417:J417, 4), 'Raw Data'!G417:J417, 0), 'Raw Data'!P417-'Raw Data'!O417&gt;3), 'Raw Data'!J417, 0))</f>
        <v/>
      </c>
      <c r="F424">
        <f>IF(ISBLANK('Raw Data'!J417), 0, IF(AND(3=MATCH(LARGE('Raw Data'!G417:J417, 4), 'Raw Data'!G417:J417, 0), 'Raw Data'!O417-'Raw Data'!P417&gt;3), 'Raw Data'!I417, 0))</f>
        <v/>
      </c>
      <c r="G424">
        <f>IF(ISBLANK('Raw Data'!J417), 0, IF(AND(2=MATCH(LARGE('Raw Data'!G417:J417, 4), 'Raw Data'!G417:J417, 0), AND('Raw Data'!P417-'Raw Data'!O417&lt;4, 'Raw Data'!P417-'Raw Data'!O417&gt;0)), 'Raw Data'!H417, 0))</f>
        <v/>
      </c>
      <c r="H424">
        <f>IF(ISBLANK('Raw Data'!J417), 0, IF(AND(1=MATCH(LARGE('Raw Data'!G417:J417, 4), 'Raw Data'!G417:J417, 0), AND('Raw Data'!O417-'Raw Data'!P417&lt;4, 'Raw Data'!O417-'Raw Data'!P417&gt;0)), 'Raw Data'!G417, 0))</f>
        <v/>
      </c>
      <c r="I424">
        <f>IF(ISBLANK('Raw Data'!J417), 0, IF(AND(4=MATCH(LARGE('Raw Data'!G417:J417, 3), 'Raw Data'!G417:J417, 0), 'Raw Data'!P417-'Raw Data'!O417&gt;3), 'Raw Data'!J417, 0))</f>
        <v/>
      </c>
      <c r="J424">
        <f>IF(ISBLANK('Raw Data'!J417), 0, IF(AND(3=MATCH(LARGE('Raw Data'!G417:J417, 3), 'Raw Data'!G417:J417, 0), 'Raw Data'!O417-'Raw Data'!P417&gt;3), 'Raw Data'!I417, 0))</f>
        <v/>
      </c>
      <c r="K424">
        <f>IF(ISBLANK('Raw Data'!J417), 0, IF(AND(2=MATCH(LARGE('Raw Data'!G417:J417, 3), 'Raw Data'!G417:J417, 0), AND('Raw Data'!P417-'Raw Data'!O417&lt;4, 'Raw Data'!P417-'Raw Data'!O417&gt;0)), 'Raw Data'!H417, 0))</f>
        <v/>
      </c>
      <c r="L424">
        <f>IF(ISBLANK('Raw Data'!J417), 0, IF(AND(1=MATCH(LARGE('Raw Data'!G417:J417, 3), 'Raw Data'!G417:J417, 0), AND('Raw Data'!O417-'Raw Data'!P417&lt;4, 'Raw Data'!O417-'Raw Data'!P417&gt;0)), 'Raw Data'!G417, 0))</f>
        <v/>
      </c>
      <c r="M424">
        <f>IF(ISBLANK('Raw Data'!J417), 0, IF(AND(4=MATCH(LARGE('Raw Data'!G417:J417, 2), 'Raw Data'!G417:J417, 0), 'Raw Data'!P417-'Raw Data'!O417&gt;3), 'Raw Data'!J417, 0))</f>
        <v/>
      </c>
      <c r="N424">
        <f>IF(ISBLANK('Raw Data'!J417), 0, IF(AND(3=MATCH(LARGE('Raw Data'!G417:J417, 2), 'Raw Data'!G417:J417, 0), 'Raw Data'!O417-'Raw Data'!P417&gt;3), 'Raw Data'!I417, 0))</f>
        <v/>
      </c>
      <c r="O424">
        <f>IF(ISBLANK('Raw Data'!J417), 0, IF(AND(2=MATCH(LARGE('Raw Data'!G417:J417, 2), 'Raw Data'!G417:J417, 0), AND('Raw Data'!P417-'Raw Data'!O417&lt;4, 'Raw Data'!P417-'Raw Data'!O417&gt;0)), 'Raw Data'!H417, 0))</f>
        <v/>
      </c>
      <c r="P424">
        <f>IF(ISBLANK('Raw Data'!J417), 0, IF(AND(1=MATCH(LARGE('Raw Data'!G417:J417, 2), 'Raw Data'!G417:J417, 0), AND('Raw Data'!O417-'Raw Data'!P417&lt;4, 'Raw Data'!O417-'Raw Data'!P417&gt;0)), 'Raw Data'!G417, 0))</f>
        <v/>
      </c>
      <c r="Q424">
        <f>IF(ISBLANK('Raw Data'!J417), 0, IF(AND(4=MATCH(LARGE('Raw Data'!G417:J417, 1), 'Raw Data'!G417:J417, 0), 'Raw Data'!P417-'Raw Data'!O417&gt;3), 'Raw Data'!J417, 0))</f>
        <v/>
      </c>
      <c r="R424">
        <f>IF(ISBLANK('Raw Data'!J417), 0, IF(AND(3=MATCH(LARGE('Raw Data'!G417:J417, 1), 'Raw Data'!G417:J417, 0), 'Raw Data'!O417-'Raw Data'!P417&gt;3), 'Raw Data'!I417, 0))</f>
        <v/>
      </c>
      <c r="S424">
        <f>IF(AND('Raw Data'!P417-'Raw Data'!O417&gt;4, 'Raw Data'!F417&lt;'Raw Data'!C417), 'Raw Data'!J417, 0)</f>
        <v/>
      </c>
      <c r="T424">
        <f>IF(AND('Raw Data'!O417-'Raw Data'!P417&gt;4, 'Raw Data'!F417&gt;'Raw Data'!C417), 'Raw Data'!I417, 0)</f>
        <v/>
      </c>
      <c r="U424">
        <f>IF(AND('Raw Data'!P417-'Raw Data'!O417&lt;3, 'Raw Data'!P417&gt;'Raw Data'!O417, 'Raw Data'!F417&lt;'Raw Data'!C417), 'Raw Data'!H417, 0)</f>
        <v/>
      </c>
      <c r="V424">
        <f>IF(AND('Raw Data'!P417-'Raw Data'!O417&lt;3, 'Raw Data'!P417&gt;'Raw Data'!O417, 'Raw Data'!F417&gt;'Raw Data'!C417), 'Raw Data'!G417, 0)</f>
        <v/>
      </c>
    </row>
    <row r="425">
      <c r="A425">
        <f>IF(AND('Raw Data'!F418&lt;'Raw Data'!C418, 'Raw Data'!P418&gt;'Raw Data'!O418, 'Raw Data'!P418-'Raw Data'!O418&gt;3), 'Raw Data'!J418, 0)</f>
        <v/>
      </c>
      <c r="B425">
        <f>IF(AND('Raw Data'!C418&lt;'Raw Data'!F418, 'Raw Data'!O418&gt;'Raw Data'!P418, 'Raw Data'!O418-'Raw Data'!P418&gt;3), 'Raw Data'!I418, 0)</f>
        <v/>
      </c>
      <c r="C425">
        <f>IF(AND('Raw Data'!F418&lt;'Raw Data'!C418, 'Raw Data'!P418&gt;'Raw Data'!O418, 'Raw Data'!P418-'Raw Data'!O418&lt;4), 'Raw Data'!H418, 0)</f>
        <v/>
      </c>
      <c r="D425">
        <f>IF(AND('Raw Data'!C418&lt;'Raw Data'!F418, 'Raw Data'!O418&gt;'Raw Data'!P418, 'Raw Data'!O418-'Raw Data'!P418&lt;4), 'Raw Data'!G418, 0)</f>
        <v/>
      </c>
      <c r="E425">
        <f>IF(ISBLANK('Raw Data'!J418), 0, IF(AND(4=MATCH(LARGE('Raw Data'!G418:J418, 4), 'Raw Data'!G418:J418, 0), 'Raw Data'!P418-'Raw Data'!O418&gt;3), 'Raw Data'!J418, 0))</f>
        <v/>
      </c>
      <c r="F425">
        <f>IF(ISBLANK('Raw Data'!J418), 0, IF(AND(3=MATCH(LARGE('Raw Data'!G418:J418, 4), 'Raw Data'!G418:J418, 0), 'Raw Data'!O418-'Raw Data'!P418&gt;3), 'Raw Data'!I418, 0))</f>
        <v/>
      </c>
      <c r="G425">
        <f>IF(ISBLANK('Raw Data'!J418), 0, IF(AND(2=MATCH(LARGE('Raw Data'!G418:J418, 4), 'Raw Data'!G418:J418, 0), AND('Raw Data'!P418-'Raw Data'!O418&lt;4, 'Raw Data'!P418-'Raw Data'!O418&gt;0)), 'Raw Data'!H418, 0))</f>
        <v/>
      </c>
      <c r="H425">
        <f>IF(ISBLANK('Raw Data'!J418), 0, IF(AND(1=MATCH(LARGE('Raw Data'!G418:J418, 4), 'Raw Data'!G418:J418, 0), AND('Raw Data'!O418-'Raw Data'!P418&lt;4, 'Raw Data'!O418-'Raw Data'!P418&gt;0)), 'Raw Data'!G418, 0))</f>
        <v/>
      </c>
      <c r="I425">
        <f>IF(ISBLANK('Raw Data'!J418), 0, IF(AND(4=MATCH(LARGE('Raw Data'!G418:J418, 3), 'Raw Data'!G418:J418, 0), 'Raw Data'!P418-'Raw Data'!O418&gt;3), 'Raw Data'!J418, 0))</f>
        <v/>
      </c>
      <c r="J425">
        <f>IF(ISBLANK('Raw Data'!J418), 0, IF(AND(3=MATCH(LARGE('Raw Data'!G418:J418, 3), 'Raw Data'!G418:J418, 0), 'Raw Data'!O418-'Raw Data'!P418&gt;3), 'Raw Data'!I418, 0))</f>
        <v/>
      </c>
      <c r="K425">
        <f>IF(ISBLANK('Raw Data'!J418), 0, IF(AND(2=MATCH(LARGE('Raw Data'!G418:J418, 3), 'Raw Data'!G418:J418, 0), AND('Raw Data'!P418-'Raw Data'!O418&lt;4, 'Raw Data'!P418-'Raw Data'!O418&gt;0)), 'Raw Data'!H418, 0))</f>
        <v/>
      </c>
      <c r="L425">
        <f>IF(ISBLANK('Raw Data'!J418), 0, IF(AND(1=MATCH(LARGE('Raw Data'!G418:J418, 3), 'Raw Data'!G418:J418, 0), AND('Raw Data'!O418-'Raw Data'!P418&lt;4, 'Raw Data'!O418-'Raw Data'!P418&gt;0)), 'Raw Data'!G418, 0))</f>
        <v/>
      </c>
      <c r="M425">
        <f>IF(ISBLANK('Raw Data'!J418), 0, IF(AND(4=MATCH(LARGE('Raw Data'!G418:J418, 2), 'Raw Data'!G418:J418, 0), 'Raw Data'!P418-'Raw Data'!O418&gt;3), 'Raw Data'!J418, 0))</f>
        <v/>
      </c>
      <c r="N425">
        <f>IF(ISBLANK('Raw Data'!J418), 0, IF(AND(3=MATCH(LARGE('Raw Data'!G418:J418, 2), 'Raw Data'!G418:J418, 0), 'Raw Data'!O418-'Raw Data'!P418&gt;3), 'Raw Data'!I418, 0))</f>
        <v/>
      </c>
      <c r="O425">
        <f>IF(ISBLANK('Raw Data'!J418), 0, IF(AND(2=MATCH(LARGE('Raw Data'!G418:J418, 2), 'Raw Data'!G418:J418, 0), AND('Raw Data'!P418-'Raw Data'!O418&lt;4, 'Raw Data'!P418-'Raw Data'!O418&gt;0)), 'Raw Data'!H418, 0))</f>
        <v/>
      </c>
      <c r="P425">
        <f>IF(ISBLANK('Raw Data'!J418), 0, IF(AND(1=MATCH(LARGE('Raw Data'!G418:J418, 2), 'Raw Data'!G418:J418, 0), AND('Raw Data'!O418-'Raw Data'!P418&lt;4, 'Raw Data'!O418-'Raw Data'!P418&gt;0)), 'Raw Data'!G418, 0))</f>
        <v/>
      </c>
      <c r="Q425">
        <f>IF(ISBLANK('Raw Data'!J418), 0, IF(AND(4=MATCH(LARGE('Raw Data'!G418:J418, 1), 'Raw Data'!G418:J418, 0), 'Raw Data'!P418-'Raw Data'!O418&gt;3), 'Raw Data'!J418, 0))</f>
        <v/>
      </c>
      <c r="R425">
        <f>IF(ISBLANK('Raw Data'!J418), 0, IF(AND(3=MATCH(LARGE('Raw Data'!G418:J418, 1), 'Raw Data'!G418:J418, 0), 'Raw Data'!O418-'Raw Data'!P418&gt;3), 'Raw Data'!I418, 0))</f>
        <v/>
      </c>
      <c r="S425">
        <f>IF(AND('Raw Data'!P418-'Raw Data'!O418&gt;4, 'Raw Data'!F418&lt;'Raw Data'!C418), 'Raw Data'!J418, 0)</f>
        <v/>
      </c>
      <c r="T425">
        <f>IF(AND('Raw Data'!O418-'Raw Data'!P418&gt;4, 'Raw Data'!F418&gt;'Raw Data'!C418), 'Raw Data'!I418, 0)</f>
        <v/>
      </c>
      <c r="U425">
        <f>IF(AND('Raw Data'!P418-'Raw Data'!O418&lt;3, 'Raw Data'!P418&gt;'Raw Data'!O418, 'Raw Data'!F418&lt;'Raw Data'!C418), 'Raw Data'!H418, 0)</f>
        <v/>
      </c>
      <c r="V425">
        <f>IF(AND('Raw Data'!P418-'Raw Data'!O418&lt;3, 'Raw Data'!P418&gt;'Raw Data'!O418, 'Raw Data'!F418&gt;'Raw Data'!C418), 'Raw Data'!G418, 0)</f>
        <v/>
      </c>
    </row>
    <row r="426">
      <c r="A426">
        <f>IF(AND('Raw Data'!F419&lt;'Raw Data'!C419, 'Raw Data'!P419&gt;'Raw Data'!O419, 'Raw Data'!P419-'Raw Data'!O419&gt;3), 'Raw Data'!J419, 0)</f>
        <v/>
      </c>
      <c r="B426">
        <f>IF(AND('Raw Data'!C419&lt;'Raw Data'!F419, 'Raw Data'!O419&gt;'Raw Data'!P419, 'Raw Data'!O419-'Raw Data'!P419&gt;3), 'Raw Data'!I419, 0)</f>
        <v/>
      </c>
      <c r="C426">
        <f>IF(AND('Raw Data'!F419&lt;'Raw Data'!C419, 'Raw Data'!P419&gt;'Raw Data'!O419, 'Raw Data'!P419-'Raw Data'!O419&lt;4), 'Raw Data'!H419, 0)</f>
        <v/>
      </c>
      <c r="D426">
        <f>IF(AND('Raw Data'!C419&lt;'Raw Data'!F419, 'Raw Data'!O419&gt;'Raw Data'!P419, 'Raw Data'!O419-'Raw Data'!P419&lt;4), 'Raw Data'!G419, 0)</f>
        <v/>
      </c>
      <c r="E426">
        <f>IF(ISBLANK('Raw Data'!J419), 0, IF(AND(4=MATCH(LARGE('Raw Data'!G419:J419, 4), 'Raw Data'!G419:J419, 0), 'Raw Data'!P419-'Raw Data'!O419&gt;3), 'Raw Data'!J419, 0))</f>
        <v/>
      </c>
      <c r="F426">
        <f>IF(ISBLANK('Raw Data'!J419), 0, IF(AND(3=MATCH(LARGE('Raw Data'!G419:J419, 4), 'Raw Data'!G419:J419, 0), 'Raw Data'!O419-'Raw Data'!P419&gt;3), 'Raw Data'!I419, 0))</f>
        <v/>
      </c>
      <c r="G426">
        <f>IF(ISBLANK('Raw Data'!J419), 0, IF(AND(2=MATCH(LARGE('Raw Data'!G419:J419, 4), 'Raw Data'!G419:J419, 0), AND('Raw Data'!P419-'Raw Data'!O419&lt;4, 'Raw Data'!P419-'Raw Data'!O419&gt;0)), 'Raw Data'!H419, 0))</f>
        <v/>
      </c>
      <c r="H426">
        <f>IF(ISBLANK('Raw Data'!J419), 0, IF(AND(1=MATCH(LARGE('Raw Data'!G419:J419, 4), 'Raw Data'!G419:J419, 0), AND('Raw Data'!O419-'Raw Data'!P419&lt;4, 'Raw Data'!O419-'Raw Data'!P419&gt;0)), 'Raw Data'!G419, 0))</f>
        <v/>
      </c>
      <c r="I426">
        <f>IF(ISBLANK('Raw Data'!J419), 0, IF(AND(4=MATCH(LARGE('Raw Data'!G419:J419, 3), 'Raw Data'!G419:J419, 0), 'Raw Data'!P419-'Raw Data'!O419&gt;3), 'Raw Data'!J419, 0))</f>
        <v/>
      </c>
      <c r="J426">
        <f>IF(ISBLANK('Raw Data'!J419), 0, IF(AND(3=MATCH(LARGE('Raw Data'!G419:J419, 3), 'Raw Data'!G419:J419, 0), 'Raw Data'!O419-'Raw Data'!P419&gt;3), 'Raw Data'!I419, 0))</f>
        <v/>
      </c>
      <c r="K426">
        <f>IF(ISBLANK('Raw Data'!J419), 0, IF(AND(2=MATCH(LARGE('Raw Data'!G419:J419, 3), 'Raw Data'!G419:J419, 0), AND('Raw Data'!P419-'Raw Data'!O419&lt;4, 'Raw Data'!P419-'Raw Data'!O419&gt;0)), 'Raw Data'!H419, 0))</f>
        <v/>
      </c>
      <c r="L426">
        <f>IF(ISBLANK('Raw Data'!J419), 0, IF(AND(1=MATCH(LARGE('Raw Data'!G419:J419, 3), 'Raw Data'!G419:J419, 0), AND('Raw Data'!O419-'Raw Data'!P419&lt;4, 'Raw Data'!O419-'Raw Data'!P419&gt;0)), 'Raw Data'!G419, 0))</f>
        <v/>
      </c>
      <c r="M426">
        <f>IF(ISBLANK('Raw Data'!J419), 0, IF(AND(4=MATCH(LARGE('Raw Data'!G419:J419, 2), 'Raw Data'!G419:J419, 0), 'Raw Data'!P419-'Raw Data'!O419&gt;3), 'Raw Data'!J419, 0))</f>
        <v/>
      </c>
      <c r="N426">
        <f>IF(ISBLANK('Raw Data'!J419), 0, IF(AND(3=MATCH(LARGE('Raw Data'!G419:J419, 2), 'Raw Data'!G419:J419, 0), 'Raw Data'!O419-'Raw Data'!P419&gt;3), 'Raw Data'!I419, 0))</f>
        <v/>
      </c>
      <c r="O426">
        <f>IF(ISBLANK('Raw Data'!J419), 0, IF(AND(2=MATCH(LARGE('Raw Data'!G419:J419, 2), 'Raw Data'!G419:J419, 0), AND('Raw Data'!P419-'Raw Data'!O419&lt;4, 'Raw Data'!P419-'Raw Data'!O419&gt;0)), 'Raw Data'!H419, 0))</f>
        <v/>
      </c>
      <c r="P426">
        <f>IF(ISBLANK('Raw Data'!J419), 0, IF(AND(1=MATCH(LARGE('Raw Data'!G419:J419, 2), 'Raw Data'!G419:J419, 0), AND('Raw Data'!O419-'Raw Data'!P419&lt;4, 'Raw Data'!O419-'Raw Data'!P419&gt;0)), 'Raw Data'!G419, 0))</f>
        <v/>
      </c>
      <c r="Q426">
        <f>IF(ISBLANK('Raw Data'!J419), 0, IF(AND(4=MATCH(LARGE('Raw Data'!G419:J419, 1), 'Raw Data'!G419:J419, 0), 'Raw Data'!P419-'Raw Data'!O419&gt;3), 'Raw Data'!J419, 0))</f>
        <v/>
      </c>
      <c r="R426">
        <f>IF(ISBLANK('Raw Data'!J419), 0, IF(AND(3=MATCH(LARGE('Raw Data'!G419:J419, 1), 'Raw Data'!G419:J419, 0), 'Raw Data'!O419-'Raw Data'!P419&gt;3), 'Raw Data'!I419, 0))</f>
        <v/>
      </c>
      <c r="S426">
        <f>IF(AND('Raw Data'!P419-'Raw Data'!O419&gt;4, 'Raw Data'!F419&lt;'Raw Data'!C419), 'Raw Data'!J419, 0)</f>
        <v/>
      </c>
      <c r="T426">
        <f>IF(AND('Raw Data'!O419-'Raw Data'!P419&gt;4, 'Raw Data'!F419&gt;'Raw Data'!C419), 'Raw Data'!I419, 0)</f>
        <v/>
      </c>
      <c r="U426">
        <f>IF(AND('Raw Data'!P419-'Raw Data'!O419&lt;3, 'Raw Data'!P419&gt;'Raw Data'!O419, 'Raw Data'!F419&lt;'Raw Data'!C419), 'Raw Data'!H419, 0)</f>
        <v/>
      </c>
      <c r="V426">
        <f>IF(AND('Raw Data'!P419-'Raw Data'!O419&lt;3, 'Raw Data'!P419&gt;'Raw Data'!O419, 'Raw Data'!F419&gt;'Raw Data'!C419), 'Raw Data'!G419, 0)</f>
        <v/>
      </c>
    </row>
    <row r="427">
      <c r="A427">
        <f>IF(AND('Raw Data'!F420&lt;'Raw Data'!C420, 'Raw Data'!P420&gt;'Raw Data'!O420, 'Raw Data'!P420-'Raw Data'!O420&gt;3), 'Raw Data'!J420, 0)</f>
        <v/>
      </c>
      <c r="B427">
        <f>IF(AND('Raw Data'!C420&lt;'Raw Data'!F420, 'Raw Data'!O420&gt;'Raw Data'!P420, 'Raw Data'!O420-'Raw Data'!P420&gt;3), 'Raw Data'!I420, 0)</f>
        <v/>
      </c>
      <c r="C427">
        <f>IF(AND('Raw Data'!F420&lt;'Raw Data'!C420, 'Raw Data'!P420&gt;'Raw Data'!O420, 'Raw Data'!P420-'Raw Data'!O420&lt;4), 'Raw Data'!H420, 0)</f>
        <v/>
      </c>
      <c r="D427">
        <f>IF(AND('Raw Data'!C420&lt;'Raw Data'!F420, 'Raw Data'!O420&gt;'Raw Data'!P420, 'Raw Data'!O420-'Raw Data'!P420&lt;4), 'Raw Data'!G420, 0)</f>
        <v/>
      </c>
      <c r="E427">
        <f>IF(ISBLANK('Raw Data'!J420), 0, IF(AND(4=MATCH(LARGE('Raw Data'!G420:J420, 4), 'Raw Data'!G420:J420, 0), 'Raw Data'!P420-'Raw Data'!O420&gt;3), 'Raw Data'!J420, 0))</f>
        <v/>
      </c>
      <c r="F427">
        <f>IF(ISBLANK('Raw Data'!J420), 0, IF(AND(3=MATCH(LARGE('Raw Data'!G420:J420, 4), 'Raw Data'!G420:J420, 0), 'Raw Data'!O420-'Raw Data'!P420&gt;3), 'Raw Data'!I420, 0))</f>
        <v/>
      </c>
      <c r="G427">
        <f>IF(ISBLANK('Raw Data'!J420), 0, IF(AND(2=MATCH(LARGE('Raw Data'!G420:J420, 4), 'Raw Data'!G420:J420, 0), AND('Raw Data'!P420-'Raw Data'!O420&lt;4, 'Raw Data'!P420-'Raw Data'!O420&gt;0)), 'Raw Data'!H420, 0))</f>
        <v/>
      </c>
      <c r="H427">
        <f>IF(ISBLANK('Raw Data'!J420), 0, IF(AND(1=MATCH(LARGE('Raw Data'!G420:J420, 4), 'Raw Data'!G420:J420, 0), AND('Raw Data'!O420-'Raw Data'!P420&lt;4, 'Raw Data'!O420-'Raw Data'!P420&gt;0)), 'Raw Data'!G420, 0))</f>
        <v/>
      </c>
      <c r="I427">
        <f>IF(ISBLANK('Raw Data'!J420), 0, IF(AND(4=MATCH(LARGE('Raw Data'!G420:J420, 3), 'Raw Data'!G420:J420, 0), 'Raw Data'!P420-'Raw Data'!O420&gt;3), 'Raw Data'!J420, 0))</f>
        <v/>
      </c>
      <c r="J427">
        <f>IF(ISBLANK('Raw Data'!J420), 0, IF(AND(3=MATCH(LARGE('Raw Data'!G420:J420, 3), 'Raw Data'!G420:J420, 0), 'Raw Data'!O420-'Raw Data'!P420&gt;3), 'Raw Data'!I420, 0))</f>
        <v/>
      </c>
      <c r="K427">
        <f>IF(ISBLANK('Raw Data'!J420), 0, IF(AND(2=MATCH(LARGE('Raw Data'!G420:J420, 3), 'Raw Data'!G420:J420, 0), AND('Raw Data'!P420-'Raw Data'!O420&lt;4, 'Raw Data'!P420-'Raw Data'!O420&gt;0)), 'Raw Data'!H420, 0))</f>
        <v/>
      </c>
      <c r="L427">
        <f>IF(ISBLANK('Raw Data'!J420), 0, IF(AND(1=MATCH(LARGE('Raw Data'!G420:J420, 3), 'Raw Data'!G420:J420, 0), AND('Raw Data'!O420-'Raw Data'!P420&lt;4, 'Raw Data'!O420-'Raw Data'!P420&gt;0)), 'Raw Data'!G420, 0))</f>
        <v/>
      </c>
      <c r="M427">
        <f>IF(ISBLANK('Raw Data'!J420), 0, IF(AND(4=MATCH(LARGE('Raw Data'!G420:J420, 2), 'Raw Data'!G420:J420, 0), 'Raw Data'!P420-'Raw Data'!O420&gt;3), 'Raw Data'!J420, 0))</f>
        <v/>
      </c>
      <c r="N427">
        <f>IF(ISBLANK('Raw Data'!J420), 0, IF(AND(3=MATCH(LARGE('Raw Data'!G420:J420, 2), 'Raw Data'!G420:J420, 0), 'Raw Data'!O420-'Raw Data'!P420&gt;3), 'Raw Data'!I420, 0))</f>
        <v/>
      </c>
      <c r="O427">
        <f>IF(ISBLANK('Raw Data'!J420), 0, IF(AND(2=MATCH(LARGE('Raw Data'!G420:J420, 2), 'Raw Data'!G420:J420, 0), AND('Raw Data'!P420-'Raw Data'!O420&lt;4, 'Raw Data'!P420-'Raw Data'!O420&gt;0)), 'Raw Data'!H420, 0))</f>
        <v/>
      </c>
      <c r="P427">
        <f>IF(ISBLANK('Raw Data'!J420), 0, IF(AND(1=MATCH(LARGE('Raw Data'!G420:J420, 2), 'Raw Data'!G420:J420, 0), AND('Raw Data'!O420-'Raw Data'!P420&lt;4, 'Raw Data'!O420-'Raw Data'!P420&gt;0)), 'Raw Data'!G420, 0))</f>
        <v/>
      </c>
      <c r="Q427">
        <f>IF(ISBLANK('Raw Data'!J420), 0, IF(AND(4=MATCH(LARGE('Raw Data'!G420:J420, 1), 'Raw Data'!G420:J420, 0), 'Raw Data'!P420-'Raw Data'!O420&gt;3), 'Raw Data'!J420, 0))</f>
        <v/>
      </c>
      <c r="R427">
        <f>IF(ISBLANK('Raw Data'!J420), 0, IF(AND(3=MATCH(LARGE('Raw Data'!G420:J420, 1), 'Raw Data'!G420:J420, 0), 'Raw Data'!O420-'Raw Data'!P420&gt;3), 'Raw Data'!I420, 0))</f>
        <v/>
      </c>
      <c r="S427">
        <f>IF(AND('Raw Data'!P420-'Raw Data'!O420&gt;4, 'Raw Data'!F420&lt;'Raw Data'!C420), 'Raw Data'!J420, 0)</f>
        <v/>
      </c>
      <c r="T427">
        <f>IF(AND('Raw Data'!O420-'Raw Data'!P420&gt;4, 'Raw Data'!F420&gt;'Raw Data'!C420), 'Raw Data'!I420, 0)</f>
        <v/>
      </c>
      <c r="U427">
        <f>IF(AND('Raw Data'!P420-'Raw Data'!O420&lt;3, 'Raw Data'!P420&gt;'Raw Data'!O420, 'Raw Data'!F420&lt;'Raw Data'!C420), 'Raw Data'!H420, 0)</f>
        <v/>
      </c>
      <c r="V427">
        <f>IF(AND('Raw Data'!P420-'Raw Data'!O420&lt;3, 'Raw Data'!P420&gt;'Raw Data'!O420, 'Raw Data'!F420&gt;'Raw Data'!C420), 'Raw Data'!G420, 0)</f>
        <v/>
      </c>
    </row>
    <row r="428">
      <c r="A428">
        <f>IF(AND('Raw Data'!F421&lt;'Raw Data'!C421, 'Raw Data'!P421&gt;'Raw Data'!O421, 'Raw Data'!P421-'Raw Data'!O421&gt;3), 'Raw Data'!J421, 0)</f>
        <v/>
      </c>
      <c r="B428">
        <f>IF(AND('Raw Data'!C421&lt;'Raw Data'!F421, 'Raw Data'!O421&gt;'Raw Data'!P421, 'Raw Data'!O421-'Raw Data'!P421&gt;3), 'Raw Data'!I421, 0)</f>
        <v/>
      </c>
      <c r="C428">
        <f>IF(AND('Raw Data'!F421&lt;'Raw Data'!C421, 'Raw Data'!P421&gt;'Raw Data'!O421, 'Raw Data'!P421-'Raw Data'!O421&lt;4), 'Raw Data'!H421, 0)</f>
        <v/>
      </c>
      <c r="D428">
        <f>IF(AND('Raw Data'!C421&lt;'Raw Data'!F421, 'Raw Data'!O421&gt;'Raw Data'!P421, 'Raw Data'!O421-'Raw Data'!P421&lt;4), 'Raw Data'!G421, 0)</f>
        <v/>
      </c>
      <c r="E428">
        <f>IF(ISBLANK('Raw Data'!J421), 0, IF(AND(4=MATCH(LARGE('Raw Data'!G421:J421, 4), 'Raw Data'!G421:J421, 0), 'Raw Data'!P421-'Raw Data'!O421&gt;3), 'Raw Data'!J421, 0))</f>
        <v/>
      </c>
      <c r="F428">
        <f>IF(ISBLANK('Raw Data'!J421), 0, IF(AND(3=MATCH(LARGE('Raw Data'!G421:J421, 4), 'Raw Data'!G421:J421, 0), 'Raw Data'!O421-'Raw Data'!P421&gt;3), 'Raw Data'!I421, 0))</f>
        <v/>
      </c>
      <c r="G428">
        <f>IF(ISBLANK('Raw Data'!J421), 0, IF(AND(2=MATCH(LARGE('Raw Data'!G421:J421, 4), 'Raw Data'!G421:J421, 0), AND('Raw Data'!P421-'Raw Data'!O421&lt;4, 'Raw Data'!P421-'Raw Data'!O421&gt;0)), 'Raw Data'!H421, 0))</f>
        <v/>
      </c>
      <c r="H428">
        <f>IF(ISBLANK('Raw Data'!J421), 0, IF(AND(1=MATCH(LARGE('Raw Data'!G421:J421, 4), 'Raw Data'!G421:J421, 0), AND('Raw Data'!O421-'Raw Data'!P421&lt;4, 'Raw Data'!O421-'Raw Data'!P421&gt;0)), 'Raw Data'!G421, 0))</f>
        <v/>
      </c>
      <c r="I428">
        <f>IF(ISBLANK('Raw Data'!J421), 0, IF(AND(4=MATCH(LARGE('Raw Data'!G421:J421, 3), 'Raw Data'!G421:J421, 0), 'Raw Data'!P421-'Raw Data'!O421&gt;3), 'Raw Data'!J421, 0))</f>
        <v/>
      </c>
      <c r="J428">
        <f>IF(ISBLANK('Raw Data'!J421), 0, IF(AND(3=MATCH(LARGE('Raw Data'!G421:J421, 3), 'Raw Data'!G421:J421, 0), 'Raw Data'!O421-'Raw Data'!P421&gt;3), 'Raw Data'!I421, 0))</f>
        <v/>
      </c>
      <c r="K428">
        <f>IF(ISBLANK('Raw Data'!J421), 0, IF(AND(2=MATCH(LARGE('Raw Data'!G421:J421, 3), 'Raw Data'!G421:J421, 0), AND('Raw Data'!P421-'Raw Data'!O421&lt;4, 'Raw Data'!P421-'Raw Data'!O421&gt;0)), 'Raw Data'!H421, 0))</f>
        <v/>
      </c>
      <c r="L428">
        <f>IF(ISBLANK('Raw Data'!J421), 0, IF(AND(1=MATCH(LARGE('Raw Data'!G421:J421, 3), 'Raw Data'!G421:J421, 0), AND('Raw Data'!O421-'Raw Data'!P421&lt;4, 'Raw Data'!O421-'Raw Data'!P421&gt;0)), 'Raw Data'!G421, 0))</f>
        <v/>
      </c>
      <c r="M428">
        <f>IF(ISBLANK('Raw Data'!J421), 0, IF(AND(4=MATCH(LARGE('Raw Data'!G421:J421, 2), 'Raw Data'!G421:J421, 0), 'Raw Data'!P421-'Raw Data'!O421&gt;3), 'Raw Data'!J421, 0))</f>
        <v/>
      </c>
      <c r="N428">
        <f>IF(ISBLANK('Raw Data'!J421), 0, IF(AND(3=MATCH(LARGE('Raw Data'!G421:J421, 2), 'Raw Data'!G421:J421, 0), 'Raw Data'!O421-'Raw Data'!P421&gt;3), 'Raw Data'!I421, 0))</f>
        <v/>
      </c>
      <c r="O428">
        <f>IF(ISBLANK('Raw Data'!J421), 0, IF(AND(2=MATCH(LARGE('Raw Data'!G421:J421, 2), 'Raw Data'!G421:J421, 0), AND('Raw Data'!P421-'Raw Data'!O421&lt;4, 'Raw Data'!P421-'Raw Data'!O421&gt;0)), 'Raw Data'!H421, 0))</f>
        <v/>
      </c>
      <c r="P428">
        <f>IF(ISBLANK('Raw Data'!J421), 0, IF(AND(1=MATCH(LARGE('Raw Data'!G421:J421, 2), 'Raw Data'!G421:J421, 0), AND('Raw Data'!O421-'Raw Data'!P421&lt;4, 'Raw Data'!O421-'Raw Data'!P421&gt;0)), 'Raw Data'!G421, 0))</f>
        <v/>
      </c>
      <c r="Q428">
        <f>IF(ISBLANK('Raw Data'!J421), 0, IF(AND(4=MATCH(LARGE('Raw Data'!G421:J421, 1), 'Raw Data'!G421:J421, 0), 'Raw Data'!P421-'Raw Data'!O421&gt;3), 'Raw Data'!J421, 0))</f>
        <v/>
      </c>
      <c r="R428">
        <f>IF(ISBLANK('Raw Data'!J421), 0, IF(AND(3=MATCH(LARGE('Raw Data'!G421:J421, 1), 'Raw Data'!G421:J421, 0), 'Raw Data'!O421-'Raw Data'!P421&gt;3), 'Raw Data'!I421, 0))</f>
        <v/>
      </c>
      <c r="S428">
        <f>IF(AND('Raw Data'!P421-'Raw Data'!O421&gt;4, 'Raw Data'!F421&lt;'Raw Data'!C421), 'Raw Data'!J421, 0)</f>
        <v/>
      </c>
      <c r="T428">
        <f>IF(AND('Raw Data'!O421-'Raw Data'!P421&gt;4, 'Raw Data'!F421&gt;'Raw Data'!C421), 'Raw Data'!I421, 0)</f>
        <v/>
      </c>
      <c r="U428">
        <f>IF(AND('Raw Data'!P421-'Raw Data'!O421&lt;3, 'Raw Data'!P421&gt;'Raw Data'!O421, 'Raw Data'!F421&lt;'Raw Data'!C421), 'Raw Data'!H421, 0)</f>
        <v/>
      </c>
      <c r="V428">
        <f>IF(AND('Raw Data'!P421-'Raw Data'!O421&lt;3, 'Raw Data'!P421&gt;'Raw Data'!O421, 'Raw Data'!F421&gt;'Raw Data'!C421), 'Raw Data'!G421, 0)</f>
        <v/>
      </c>
    </row>
    <row r="429">
      <c r="A429">
        <f>IF(AND('Raw Data'!F422&lt;'Raw Data'!C422, 'Raw Data'!P422&gt;'Raw Data'!O422, 'Raw Data'!P422-'Raw Data'!O422&gt;3), 'Raw Data'!J422, 0)</f>
        <v/>
      </c>
      <c r="B429">
        <f>IF(AND('Raw Data'!C422&lt;'Raw Data'!F422, 'Raw Data'!O422&gt;'Raw Data'!P422, 'Raw Data'!O422-'Raw Data'!P422&gt;3), 'Raw Data'!I422, 0)</f>
        <v/>
      </c>
      <c r="C429">
        <f>IF(AND('Raw Data'!F422&lt;'Raw Data'!C422, 'Raw Data'!P422&gt;'Raw Data'!O422, 'Raw Data'!P422-'Raw Data'!O422&lt;4), 'Raw Data'!H422, 0)</f>
        <v/>
      </c>
      <c r="D429">
        <f>IF(AND('Raw Data'!C422&lt;'Raw Data'!F422, 'Raw Data'!O422&gt;'Raw Data'!P422, 'Raw Data'!O422-'Raw Data'!P422&lt;4), 'Raw Data'!G422, 0)</f>
        <v/>
      </c>
      <c r="E429">
        <f>IF(ISBLANK('Raw Data'!J422), 0, IF(AND(4=MATCH(LARGE('Raw Data'!G422:J422, 4), 'Raw Data'!G422:J422, 0), 'Raw Data'!P422-'Raw Data'!O422&gt;3), 'Raw Data'!J422, 0))</f>
        <v/>
      </c>
      <c r="F429">
        <f>IF(ISBLANK('Raw Data'!J422), 0, IF(AND(3=MATCH(LARGE('Raw Data'!G422:J422, 4), 'Raw Data'!G422:J422, 0), 'Raw Data'!O422-'Raw Data'!P422&gt;3), 'Raw Data'!I422, 0))</f>
        <v/>
      </c>
      <c r="G429">
        <f>IF(ISBLANK('Raw Data'!J422), 0, IF(AND(2=MATCH(LARGE('Raw Data'!G422:J422, 4), 'Raw Data'!G422:J422, 0), AND('Raw Data'!P422-'Raw Data'!O422&lt;4, 'Raw Data'!P422-'Raw Data'!O422&gt;0)), 'Raw Data'!H422, 0))</f>
        <v/>
      </c>
      <c r="H429">
        <f>IF(ISBLANK('Raw Data'!J422), 0, IF(AND(1=MATCH(LARGE('Raw Data'!G422:J422, 4), 'Raw Data'!G422:J422, 0), AND('Raw Data'!O422-'Raw Data'!P422&lt;4, 'Raw Data'!O422-'Raw Data'!P422&gt;0)), 'Raw Data'!G422, 0))</f>
        <v/>
      </c>
      <c r="I429">
        <f>IF(ISBLANK('Raw Data'!J422), 0, IF(AND(4=MATCH(LARGE('Raw Data'!G422:J422, 3), 'Raw Data'!G422:J422, 0), 'Raw Data'!P422-'Raw Data'!O422&gt;3), 'Raw Data'!J422, 0))</f>
        <v/>
      </c>
      <c r="J429">
        <f>IF(ISBLANK('Raw Data'!J422), 0, IF(AND(3=MATCH(LARGE('Raw Data'!G422:J422, 3), 'Raw Data'!G422:J422, 0), 'Raw Data'!O422-'Raw Data'!P422&gt;3), 'Raw Data'!I422, 0))</f>
        <v/>
      </c>
      <c r="K429">
        <f>IF(ISBLANK('Raw Data'!J422), 0, IF(AND(2=MATCH(LARGE('Raw Data'!G422:J422, 3), 'Raw Data'!G422:J422, 0), AND('Raw Data'!P422-'Raw Data'!O422&lt;4, 'Raw Data'!P422-'Raw Data'!O422&gt;0)), 'Raw Data'!H422, 0))</f>
        <v/>
      </c>
      <c r="L429">
        <f>IF(ISBLANK('Raw Data'!J422), 0, IF(AND(1=MATCH(LARGE('Raw Data'!G422:J422, 3), 'Raw Data'!G422:J422, 0), AND('Raw Data'!O422-'Raw Data'!P422&lt;4, 'Raw Data'!O422-'Raw Data'!P422&gt;0)), 'Raw Data'!G422, 0))</f>
        <v/>
      </c>
      <c r="M429">
        <f>IF(ISBLANK('Raw Data'!J422), 0, IF(AND(4=MATCH(LARGE('Raw Data'!G422:J422, 2), 'Raw Data'!G422:J422, 0), 'Raw Data'!P422-'Raw Data'!O422&gt;3), 'Raw Data'!J422, 0))</f>
        <v/>
      </c>
      <c r="N429">
        <f>IF(ISBLANK('Raw Data'!J422), 0, IF(AND(3=MATCH(LARGE('Raw Data'!G422:J422, 2), 'Raw Data'!G422:J422, 0), 'Raw Data'!O422-'Raw Data'!P422&gt;3), 'Raw Data'!I422, 0))</f>
        <v/>
      </c>
      <c r="O429">
        <f>IF(ISBLANK('Raw Data'!J422), 0, IF(AND(2=MATCH(LARGE('Raw Data'!G422:J422, 2), 'Raw Data'!G422:J422, 0), AND('Raw Data'!P422-'Raw Data'!O422&lt;4, 'Raw Data'!P422-'Raw Data'!O422&gt;0)), 'Raw Data'!H422, 0))</f>
        <v/>
      </c>
      <c r="P429">
        <f>IF(ISBLANK('Raw Data'!J422), 0, IF(AND(1=MATCH(LARGE('Raw Data'!G422:J422, 2), 'Raw Data'!G422:J422, 0), AND('Raw Data'!O422-'Raw Data'!P422&lt;4, 'Raw Data'!O422-'Raw Data'!P422&gt;0)), 'Raw Data'!G422, 0))</f>
        <v/>
      </c>
      <c r="Q429">
        <f>IF(ISBLANK('Raw Data'!J422), 0, IF(AND(4=MATCH(LARGE('Raw Data'!G422:J422, 1), 'Raw Data'!G422:J422, 0), 'Raw Data'!P422-'Raw Data'!O422&gt;3), 'Raw Data'!J422, 0))</f>
        <v/>
      </c>
      <c r="R429">
        <f>IF(ISBLANK('Raw Data'!J422), 0, IF(AND(3=MATCH(LARGE('Raw Data'!G422:J422, 1), 'Raw Data'!G422:J422, 0), 'Raw Data'!O422-'Raw Data'!P422&gt;3), 'Raw Data'!I422, 0))</f>
        <v/>
      </c>
      <c r="S429">
        <f>IF(AND('Raw Data'!P422-'Raw Data'!O422&gt;4, 'Raw Data'!F422&lt;'Raw Data'!C422), 'Raw Data'!J422, 0)</f>
        <v/>
      </c>
      <c r="T429">
        <f>IF(AND('Raw Data'!O422-'Raw Data'!P422&gt;4, 'Raw Data'!F422&gt;'Raw Data'!C422), 'Raw Data'!I422, 0)</f>
        <v/>
      </c>
      <c r="U429">
        <f>IF(AND('Raw Data'!P422-'Raw Data'!O422&lt;3, 'Raw Data'!P422&gt;'Raw Data'!O422, 'Raw Data'!F422&lt;'Raw Data'!C422), 'Raw Data'!H422, 0)</f>
        <v/>
      </c>
      <c r="V429">
        <f>IF(AND('Raw Data'!P422-'Raw Data'!O422&lt;3, 'Raw Data'!P422&gt;'Raw Data'!O422, 'Raw Data'!F422&gt;'Raw Data'!C422), 'Raw Data'!G422, 0)</f>
        <v/>
      </c>
    </row>
    <row r="430">
      <c r="A430">
        <f>IF(AND('Raw Data'!F423&lt;'Raw Data'!C423, 'Raw Data'!P423&gt;'Raw Data'!O423, 'Raw Data'!P423-'Raw Data'!O423&gt;3), 'Raw Data'!J423, 0)</f>
        <v/>
      </c>
      <c r="B430">
        <f>IF(AND('Raw Data'!C423&lt;'Raw Data'!F423, 'Raw Data'!O423&gt;'Raw Data'!P423, 'Raw Data'!O423-'Raw Data'!P423&gt;3), 'Raw Data'!I423, 0)</f>
        <v/>
      </c>
      <c r="C430">
        <f>IF(AND('Raw Data'!F423&lt;'Raw Data'!C423, 'Raw Data'!P423&gt;'Raw Data'!O423, 'Raw Data'!P423-'Raw Data'!O423&lt;4), 'Raw Data'!H423, 0)</f>
        <v/>
      </c>
      <c r="D430">
        <f>IF(AND('Raw Data'!C423&lt;'Raw Data'!F423, 'Raw Data'!O423&gt;'Raw Data'!P423, 'Raw Data'!O423-'Raw Data'!P423&lt;4), 'Raw Data'!G423, 0)</f>
        <v/>
      </c>
      <c r="E430">
        <f>IF(ISBLANK('Raw Data'!J423), 0, IF(AND(4=MATCH(LARGE('Raw Data'!G423:J423, 4), 'Raw Data'!G423:J423, 0), 'Raw Data'!P423-'Raw Data'!O423&gt;3), 'Raw Data'!J423, 0))</f>
        <v/>
      </c>
      <c r="F430">
        <f>IF(ISBLANK('Raw Data'!J423), 0, IF(AND(3=MATCH(LARGE('Raw Data'!G423:J423, 4), 'Raw Data'!G423:J423, 0), 'Raw Data'!O423-'Raw Data'!P423&gt;3), 'Raw Data'!I423, 0))</f>
        <v/>
      </c>
      <c r="G430">
        <f>IF(ISBLANK('Raw Data'!J423), 0, IF(AND(2=MATCH(LARGE('Raw Data'!G423:J423, 4), 'Raw Data'!G423:J423, 0), AND('Raw Data'!P423-'Raw Data'!O423&lt;4, 'Raw Data'!P423-'Raw Data'!O423&gt;0)), 'Raw Data'!H423, 0))</f>
        <v/>
      </c>
      <c r="H430">
        <f>IF(ISBLANK('Raw Data'!J423), 0, IF(AND(1=MATCH(LARGE('Raw Data'!G423:J423, 4), 'Raw Data'!G423:J423, 0), AND('Raw Data'!O423-'Raw Data'!P423&lt;4, 'Raw Data'!O423-'Raw Data'!P423&gt;0)), 'Raw Data'!G423, 0))</f>
        <v/>
      </c>
      <c r="I430">
        <f>IF(ISBLANK('Raw Data'!J423), 0, IF(AND(4=MATCH(LARGE('Raw Data'!G423:J423, 3), 'Raw Data'!G423:J423, 0), 'Raw Data'!P423-'Raw Data'!O423&gt;3), 'Raw Data'!J423, 0))</f>
        <v/>
      </c>
      <c r="J430">
        <f>IF(ISBLANK('Raw Data'!J423), 0, IF(AND(3=MATCH(LARGE('Raw Data'!G423:J423, 3), 'Raw Data'!G423:J423, 0), 'Raw Data'!O423-'Raw Data'!P423&gt;3), 'Raw Data'!I423, 0))</f>
        <v/>
      </c>
      <c r="K430">
        <f>IF(ISBLANK('Raw Data'!J423), 0, IF(AND(2=MATCH(LARGE('Raw Data'!G423:J423, 3), 'Raw Data'!G423:J423, 0), AND('Raw Data'!P423-'Raw Data'!O423&lt;4, 'Raw Data'!P423-'Raw Data'!O423&gt;0)), 'Raw Data'!H423, 0))</f>
        <v/>
      </c>
      <c r="L430">
        <f>IF(ISBLANK('Raw Data'!J423), 0, IF(AND(1=MATCH(LARGE('Raw Data'!G423:J423, 3), 'Raw Data'!G423:J423, 0), AND('Raw Data'!O423-'Raw Data'!P423&lt;4, 'Raw Data'!O423-'Raw Data'!P423&gt;0)), 'Raw Data'!G423, 0))</f>
        <v/>
      </c>
      <c r="M430">
        <f>IF(ISBLANK('Raw Data'!J423), 0, IF(AND(4=MATCH(LARGE('Raw Data'!G423:J423, 2), 'Raw Data'!G423:J423, 0), 'Raw Data'!P423-'Raw Data'!O423&gt;3), 'Raw Data'!J423, 0))</f>
        <v/>
      </c>
      <c r="N430">
        <f>IF(ISBLANK('Raw Data'!J423), 0, IF(AND(3=MATCH(LARGE('Raw Data'!G423:J423, 2), 'Raw Data'!G423:J423, 0), 'Raw Data'!O423-'Raw Data'!P423&gt;3), 'Raw Data'!I423, 0))</f>
        <v/>
      </c>
      <c r="O430">
        <f>IF(ISBLANK('Raw Data'!J423), 0, IF(AND(2=MATCH(LARGE('Raw Data'!G423:J423, 2), 'Raw Data'!G423:J423, 0), AND('Raw Data'!P423-'Raw Data'!O423&lt;4, 'Raw Data'!P423-'Raw Data'!O423&gt;0)), 'Raw Data'!H423, 0))</f>
        <v/>
      </c>
      <c r="P430">
        <f>IF(ISBLANK('Raw Data'!J423), 0, IF(AND(1=MATCH(LARGE('Raw Data'!G423:J423, 2), 'Raw Data'!G423:J423, 0), AND('Raw Data'!O423-'Raw Data'!P423&lt;4, 'Raw Data'!O423-'Raw Data'!P423&gt;0)), 'Raw Data'!G423, 0))</f>
        <v/>
      </c>
      <c r="Q430">
        <f>IF(ISBLANK('Raw Data'!J423), 0, IF(AND(4=MATCH(LARGE('Raw Data'!G423:J423, 1), 'Raw Data'!G423:J423, 0), 'Raw Data'!P423-'Raw Data'!O423&gt;3), 'Raw Data'!J423, 0))</f>
        <v/>
      </c>
      <c r="R430">
        <f>IF(ISBLANK('Raw Data'!J423), 0, IF(AND(3=MATCH(LARGE('Raw Data'!G423:J423, 1), 'Raw Data'!G423:J423, 0), 'Raw Data'!O423-'Raw Data'!P423&gt;3), 'Raw Data'!I423, 0))</f>
        <v/>
      </c>
      <c r="S430">
        <f>IF(AND('Raw Data'!P423-'Raw Data'!O423&gt;4, 'Raw Data'!F423&lt;'Raw Data'!C423), 'Raw Data'!J423, 0)</f>
        <v/>
      </c>
      <c r="T430">
        <f>IF(AND('Raw Data'!O423-'Raw Data'!P423&gt;4, 'Raw Data'!F423&gt;'Raw Data'!C423), 'Raw Data'!I423, 0)</f>
        <v/>
      </c>
      <c r="U430">
        <f>IF(AND('Raw Data'!P423-'Raw Data'!O423&lt;3, 'Raw Data'!P423&gt;'Raw Data'!O423, 'Raw Data'!F423&lt;'Raw Data'!C423), 'Raw Data'!H423, 0)</f>
        <v/>
      </c>
      <c r="V430">
        <f>IF(AND('Raw Data'!P423-'Raw Data'!O423&lt;3, 'Raw Data'!P423&gt;'Raw Data'!O423, 'Raw Data'!F423&gt;'Raw Data'!C423), 'Raw Data'!G423, 0)</f>
        <v/>
      </c>
    </row>
    <row r="431">
      <c r="A431">
        <f>IF(AND('Raw Data'!F424&lt;'Raw Data'!C424, 'Raw Data'!P424&gt;'Raw Data'!O424, 'Raw Data'!P424-'Raw Data'!O424&gt;3), 'Raw Data'!J424, 0)</f>
        <v/>
      </c>
      <c r="B431">
        <f>IF(AND('Raw Data'!C424&lt;'Raw Data'!F424, 'Raw Data'!O424&gt;'Raw Data'!P424, 'Raw Data'!O424-'Raw Data'!P424&gt;3), 'Raw Data'!I424, 0)</f>
        <v/>
      </c>
      <c r="C431">
        <f>IF(AND('Raw Data'!F424&lt;'Raw Data'!C424, 'Raw Data'!P424&gt;'Raw Data'!O424, 'Raw Data'!P424-'Raw Data'!O424&lt;4), 'Raw Data'!H424, 0)</f>
        <v/>
      </c>
      <c r="D431">
        <f>IF(AND('Raw Data'!C424&lt;'Raw Data'!F424, 'Raw Data'!O424&gt;'Raw Data'!P424, 'Raw Data'!O424-'Raw Data'!P424&lt;4), 'Raw Data'!G424, 0)</f>
        <v/>
      </c>
      <c r="E431">
        <f>IF(ISBLANK('Raw Data'!J424), 0, IF(AND(4=MATCH(LARGE('Raw Data'!G424:J424, 4), 'Raw Data'!G424:J424, 0), 'Raw Data'!P424-'Raw Data'!O424&gt;3), 'Raw Data'!J424, 0))</f>
        <v/>
      </c>
      <c r="F431">
        <f>IF(ISBLANK('Raw Data'!J424), 0, IF(AND(3=MATCH(LARGE('Raw Data'!G424:J424, 4), 'Raw Data'!G424:J424, 0), 'Raw Data'!O424-'Raw Data'!P424&gt;3), 'Raw Data'!I424, 0))</f>
        <v/>
      </c>
      <c r="G431">
        <f>IF(ISBLANK('Raw Data'!J424), 0, IF(AND(2=MATCH(LARGE('Raw Data'!G424:J424, 4), 'Raw Data'!G424:J424, 0), AND('Raw Data'!P424-'Raw Data'!O424&lt;4, 'Raw Data'!P424-'Raw Data'!O424&gt;0)), 'Raw Data'!H424, 0))</f>
        <v/>
      </c>
      <c r="H431">
        <f>IF(ISBLANK('Raw Data'!J424), 0, IF(AND(1=MATCH(LARGE('Raw Data'!G424:J424, 4), 'Raw Data'!G424:J424, 0), AND('Raw Data'!O424-'Raw Data'!P424&lt;4, 'Raw Data'!O424-'Raw Data'!P424&gt;0)), 'Raw Data'!G424, 0))</f>
        <v/>
      </c>
      <c r="I431">
        <f>IF(ISBLANK('Raw Data'!J424), 0, IF(AND(4=MATCH(LARGE('Raw Data'!G424:J424, 3), 'Raw Data'!G424:J424, 0), 'Raw Data'!P424-'Raw Data'!O424&gt;3), 'Raw Data'!J424, 0))</f>
        <v/>
      </c>
      <c r="J431">
        <f>IF(ISBLANK('Raw Data'!J424), 0, IF(AND(3=MATCH(LARGE('Raw Data'!G424:J424, 3), 'Raw Data'!G424:J424, 0), 'Raw Data'!O424-'Raw Data'!P424&gt;3), 'Raw Data'!I424, 0))</f>
        <v/>
      </c>
      <c r="K431">
        <f>IF(ISBLANK('Raw Data'!J424), 0, IF(AND(2=MATCH(LARGE('Raw Data'!G424:J424, 3), 'Raw Data'!G424:J424, 0), AND('Raw Data'!P424-'Raw Data'!O424&lt;4, 'Raw Data'!P424-'Raw Data'!O424&gt;0)), 'Raw Data'!H424, 0))</f>
        <v/>
      </c>
      <c r="L431">
        <f>IF(ISBLANK('Raw Data'!J424), 0, IF(AND(1=MATCH(LARGE('Raw Data'!G424:J424, 3), 'Raw Data'!G424:J424, 0), AND('Raw Data'!O424-'Raw Data'!P424&lt;4, 'Raw Data'!O424-'Raw Data'!P424&gt;0)), 'Raw Data'!G424, 0))</f>
        <v/>
      </c>
      <c r="M431">
        <f>IF(ISBLANK('Raw Data'!J424), 0, IF(AND(4=MATCH(LARGE('Raw Data'!G424:J424, 2), 'Raw Data'!G424:J424, 0), 'Raw Data'!P424-'Raw Data'!O424&gt;3), 'Raw Data'!J424, 0))</f>
        <v/>
      </c>
      <c r="N431">
        <f>IF(ISBLANK('Raw Data'!J424), 0, IF(AND(3=MATCH(LARGE('Raw Data'!G424:J424, 2), 'Raw Data'!G424:J424, 0), 'Raw Data'!O424-'Raw Data'!P424&gt;3), 'Raw Data'!I424, 0))</f>
        <v/>
      </c>
      <c r="O431">
        <f>IF(ISBLANK('Raw Data'!J424), 0, IF(AND(2=MATCH(LARGE('Raw Data'!G424:J424, 2), 'Raw Data'!G424:J424, 0), AND('Raw Data'!P424-'Raw Data'!O424&lt;4, 'Raw Data'!P424-'Raw Data'!O424&gt;0)), 'Raw Data'!H424, 0))</f>
        <v/>
      </c>
      <c r="P431">
        <f>IF(ISBLANK('Raw Data'!J424), 0, IF(AND(1=MATCH(LARGE('Raw Data'!G424:J424, 2), 'Raw Data'!G424:J424, 0), AND('Raw Data'!O424-'Raw Data'!P424&lt;4, 'Raw Data'!O424-'Raw Data'!P424&gt;0)), 'Raw Data'!G424, 0))</f>
        <v/>
      </c>
      <c r="Q431">
        <f>IF(ISBLANK('Raw Data'!J424), 0, IF(AND(4=MATCH(LARGE('Raw Data'!G424:J424, 1), 'Raw Data'!G424:J424, 0), 'Raw Data'!P424-'Raw Data'!O424&gt;3), 'Raw Data'!J424, 0))</f>
        <v/>
      </c>
      <c r="R431">
        <f>IF(ISBLANK('Raw Data'!J424), 0, IF(AND(3=MATCH(LARGE('Raw Data'!G424:J424, 1), 'Raw Data'!G424:J424, 0), 'Raw Data'!O424-'Raw Data'!P424&gt;3), 'Raw Data'!I424, 0))</f>
        <v/>
      </c>
      <c r="S431">
        <f>IF(AND('Raw Data'!P424-'Raw Data'!O424&gt;4, 'Raw Data'!F424&lt;'Raw Data'!C424), 'Raw Data'!J424, 0)</f>
        <v/>
      </c>
      <c r="T431">
        <f>IF(AND('Raw Data'!O424-'Raw Data'!P424&gt;4, 'Raw Data'!F424&gt;'Raw Data'!C424), 'Raw Data'!I424, 0)</f>
        <v/>
      </c>
      <c r="U431">
        <f>IF(AND('Raw Data'!P424-'Raw Data'!O424&lt;3, 'Raw Data'!P424&gt;'Raw Data'!O424, 'Raw Data'!F424&lt;'Raw Data'!C424), 'Raw Data'!H424, 0)</f>
        <v/>
      </c>
      <c r="V431">
        <f>IF(AND('Raw Data'!P424-'Raw Data'!O424&lt;3, 'Raw Data'!P424&gt;'Raw Data'!O424, 'Raw Data'!F424&gt;'Raw Data'!C424), 'Raw Data'!G424, 0)</f>
        <v/>
      </c>
    </row>
    <row r="432">
      <c r="A432">
        <f>IF(AND('Raw Data'!F425&lt;'Raw Data'!C425, 'Raw Data'!P425&gt;'Raw Data'!O425, 'Raw Data'!P425-'Raw Data'!O425&gt;3), 'Raw Data'!J425, 0)</f>
        <v/>
      </c>
      <c r="B432">
        <f>IF(AND('Raw Data'!C425&lt;'Raw Data'!F425, 'Raw Data'!O425&gt;'Raw Data'!P425, 'Raw Data'!O425-'Raw Data'!P425&gt;3), 'Raw Data'!I425, 0)</f>
        <v/>
      </c>
      <c r="C432">
        <f>IF(AND('Raw Data'!F425&lt;'Raw Data'!C425, 'Raw Data'!P425&gt;'Raw Data'!O425, 'Raw Data'!P425-'Raw Data'!O425&lt;4), 'Raw Data'!H425, 0)</f>
        <v/>
      </c>
      <c r="D432">
        <f>IF(AND('Raw Data'!C425&lt;'Raw Data'!F425, 'Raw Data'!O425&gt;'Raw Data'!P425, 'Raw Data'!O425-'Raw Data'!P425&lt;4), 'Raw Data'!G425, 0)</f>
        <v/>
      </c>
      <c r="E432">
        <f>IF(ISBLANK('Raw Data'!J425), 0, IF(AND(4=MATCH(LARGE('Raw Data'!G425:J425, 4), 'Raw Data'!G425:J425, 0), 'Raw Data'!P425-'Raw Data'!O425&gt;3), 'Raw Data'!J425, 0))</f>
        <v/>
      </c>
      <c r="F432">
        <f>IF(ISBLANK('Raw Data'!J425), 0, IF(AND(3=MATCH(LARGE('Raw Data'!G425:J425, 4), 'Raw Data'!G425:J425, 0), 'Raw Data'!O425-'Raw Data'!P425&gt;3), 'Raw Data'!I425, 0))</f>
        <v/>
      </c>
      <c r="G432">
        <f>IF(ISBLANK('Raw Data'!J425), 0, IF(AND(2=MATCH(LARGE('Raw Data'!G425:J425, 4), 'Raw Data'!G425:J425, 0), AND('Raw Data'!P425-'Raw Data'!O425&lt;4, 'Raw Data'!P425-'Raw Data'!O425&gt;0)), 'Raw Data'!H425, 0))</f>
        <v/>
      </c>
      <c r="H432">
        <f>IF(ISBLANK('Raw Data'!J425), 0, IF(AND(1=MATCH(LARGE('Raw Data'!G425:J425, 4), 'Raw Data'!G425:J425, 0), AND('Raw Data'!O425-'Raw Data'!P425&lt;4, 'Raw Data'!O425-'Raw Data'!P425&gt;0)), 'Raw Data'!G425, 0))</f>
        <v/>
      </c>
      <c r="I432">
        <f>IF(ISBLANK('Raw Data'!J425), 0, IF(AND(4=MATCH(LARGE('Raw Data'!G425:J425, 3), 'Raw Data'!G425:J425, 0), 'Raw Data'!P425-'Raw Data'!O425&gt;3), 'Raw Data'!J425, 0))</f>
        <v/>
      </c>
      <c r="J432">
        <f>IF(ISBLANK('Raw Data'!J425), 0, IF(AND(3=MATCH(LARGE('Raw Data'!G425:J425, 3), 'Raw Data'!G425:J425, 0), 'Raw Data'!O425-'Raw Data'!P425&gt;3), 'Raw Data'!I425, 0))</f>
        <v/>
      </c>
      <c r="K432">
        <f>IF(ISBLANK('Raw Data'!J425), 0, IF(AND(2=MATCH(LARGE('Raw Data'!G425:J425, 3), 'Raw Data'!G425:J425, 0), AND('Raw Data'!P425-'Raw Data'!O425&lt;4, 'Raw Data'!P425-'Raw Data'!O425&gt;0)), 'Raw Data'!H425, 0))</f>
        <v/>
      </c>
      <c r="L432">
        <f>IF(ISBLANK('Raw Data'!J425), 0, IF(AND(1=MATCH(LARGE('Raw Data'!G425:J425, 3), 'Raw Data'!G425:J425, 0), AND('Raw Data'!O425-'Raw Data'!P425&lt;4, 'Raw Data'!O425-'Raw Data'!P425&gt;0)), 'Raw Data'!G425, 0))</f>
        <v/>
      </c>
      <c r="M432">
        <f>IF(ISBLANK('Raw Data'!J425), 0, IF(AND(4=MATCH(LARGE('Raw Data'!G425:J425, 2), 'Raw Data'!G425:J425, 0), 'Raw Data'!P425-'Raw Data'!O425&gt;3), 'Raw Data'!J425, 0))</f>
        <v/>
      </c>
      <c r="N432">
        <f>IF(ISBLANK('Raw Data'!J425), 0, IF(AND(3=MATCH(LARGE('Raw Data'!G425:J425, 2), 'Raw Data'!G425:J425, 0), 'Raw Data'!O425-'Raw Data'!P425&gt;3), 'Raw Data'!I425, 0))</f>
        <v/>
      </c>
      <c r="O432">
        <f>IF(ISBLANK('Raw Data'!J425), 0, IF(AND(2=MATCH(LARGE('Raw Data'!G425:J425, 2), 'Raw Data'!G425:J425, 0), AND('Raw Data'!P425-'Raw Data'!O425&lt;4, 'Raw Data'!P425-'Raw Data'!O425&gt;0)), 'Raw Data'!H425, 0))</f>
        <v/>
      </c>
      <c r="P432">
        <f>IF(ISBLANK('Raw Data'!J425), 0, IF(AND(1=MATCH(LARGE('Raw Data'!G425:J425, 2), 'Raw Data'!G425:J425, 0), AND('Raw Data'!O425-'Raw Data'!P425&lt;4, 'Raw Data'!O425-'Raw Data'!P425&gt;0)), 'Raw Data'!G425, 0))</f>
        <v/>
      </c>
      <c r="Q432">
        <f>IF(ISBLANK('Raw Data'!J425), 0, IF(AND(4=MATCH(LARGE('Raw Data'!G425:J425, 1), 'Raw Data'!G425:J425, 0), 'Raw Data'!P425-'Raw Data'!O425&gt;3), 'Raw Data'!J425, 0))</f>
        <v/>
      </c>
      <c r="R432">
        <f>IF(ISBLANK('Raw Data'!J425), 0, IF(AND(3=MATCH(LARGE('Raw Data'!G425:J425, 1), 'Raw Data'!G425:J425, 0), 'Raw Data'!O425-'Raw Data'!P425&gt;3), 'Raw Data'!I425, 0))</f>
        <v/>
      </c>
      <c r="S432">
        <f>IF(AND('Raw Data'!P425-'Raw Data'!O425&gt;4, 'Raw Data'!F425&lt;'Raw Data'!C425), 'Raw Data'!J425, 0)</f>
        <v/>
      </c>
      <c r="T432">
        <f>IF(AND('Raw Data'!O425-'Raw Data'!P425&gt;4, 'Raw Data'!F425&gt;'Raw Data'!C425), 'Raw Data'!I425, 0)</f>
        <v/>
      </c>
      <c r="U432">
        <f>IF(AND('Raw Data'!P425-'Raw Data'!O425&lt;3, 'Raw Data'!P425&gt;'Raw Data'!O425, 'Raw Data'!F425&lt;'Raw Data'!C425), 'Raw Data'!H425, 0)</f>
        <v/>
      </c>
      <c r="V432">
        <f>IF(AND('Raw Data'!P425-'Raw Data'!O425&lt;3, 'Raw Data'!P425&gt;'Raw Data'!O425, 'Raw Data'!F425&gt;'Raw Data'!C425), 'Raw Data'!G425, 0)</f>
        <v/>
      </c>
    </row>
    <row r="433">
      <c r="A433">
        <f>IF(AND('Raw Data'!F426&lt;'Raw Data'!C426, 'Raw Data'!P426&gt;'Raw Data'!O426, 'Raw Data'!P426-'Raw Data'!O426&gt;3), 'Raw Data'!J426, 0)</f>
        <v/>
      </c>
      <c r="B433">
        <f>IF(AND('Raw Data'!C426&lt;'Raw Data'!F426, 'Raw Data'!O426&gt;'Raw Data'!P426, 'Raw Data'!O426-'Raw Data'!P426&gt;3), 'Raw Data'!I426, 0)</f>
        <v/>
      </c>
      <c r="C433">
        <f>IF(AND('Raw Data'!F426&lt;'Raw Data'!C426, 'Raw Data'!P426&gt;'Raw Data'!O426, 'Raw Data'!P426-'Raw Data'!O426&lt;4), 'Raw Data'!H426, 0)</f>
        <v/>
      </c>
      <c r="D433">
        <f>IF(AND('Raw Data'!C426&lt;'Raw Data'!F426, 'Raw Data'!O426&gt;'Raw Data'!P426, 'Raw Data'!O426-'Raw Data'!P426&lt;4), 'Raw Data'!G426, 0)</f>
        <v/>
      </c>
      <c r="E433">
        <f>IF(ISBLANK('Raw Data'!J426), 0, IF(AND(4=MATCH(LARGE('Raw Data'!G426:J426, 4), 'Raw Data'!G426:J426, 0), 'Raw Data'!P426-'Raw Data'!O426&gt;3), 'Raw Data'!J426, 0))</f>
        <v/>
      </c>
      <c r="F433">
        <f>IF(ISBLANK('Raw Data'!J426), 0, IF(AND(3=MATCH(LARGE('Raw Data'!G426:J426, 4), 'Raw Data'!G426:J426, 0), 'Raw Data'!O426-'Raw Data'!P426&gt;3), 'Raw Data'!I426, 0))</f>
        <v/>
      </c>
      <c r="G433">
        <f>IF(ISBLANK('Raw Data'!J426), 0, IF(AND(2=MATCH(LARGE('Raw Data'!G426:J426, 4), 'Raw Data'!G426:J426, 0), AND('Raw Data'!P426-'Raw Data'!O426&lt;4, 'Raw Data'!P426-'Raw Data'!O426&gt;0)), 'Raw Data'!H426, 0))</f>
        <v/>
      </c>
      <c r="H433">
        <f>IF(ISBLANK('Raw Data'!J426), 0, IF(AND(1=MATCH(LARGE('Raw Data'!G426:J426, 4), 'Raw Data'!G426:J426, 0), AND('Raw Data'!O426-'Raw Data'!P426&lt;4, 'Raw Data'!O426-'Raw Data'!P426&gt;0)), 'Raw Data'!G426, 0))</f>
        <v/>
      </c>
      <c r="I433">
        <f>IF(ISBLANK('Raw Data'!J426), 0, IF(AND(4=MATCH(LARGE('Raw Data'!G426:J426, 3), 'Raw Data'!G426:J426, 0), 'Raw Data'!P426-'Raw Data'!O426&gt;3), 'Raw Data'!J426, 0))</f>
        <v/>
      </c>
      <c r="J433">
        <f>IF(ISBLANK('Raw Data'!J426), 0, IF(AND(3=MATCH(LARGE('Raw Data'!G426:J426, 3), 'Raw Data'!G426:J426, 0), 'Raw Data'!O426-'Raw Data'!P426&gt;3), 'Raw Data'!I426, 0))</f>
        <v/>
      </c>
      <c r="K433">
        <f>IF(ISBLANK('Raw Data'!J426), 0, IF(AND(2=MATCH(LARGE('Raw Data'!G426:J426, 3), 'Raw Data'!G426:J426, 0), AND('Raw Data'!P426-'Raw Data'!O426&lt;4, 'Raw Data'!P426-'Raw Data'!O426&gt;0)), 'Raw Data'!H426, 0))</f>
        <v/>
      </c>
      <c r="L433">
        <f>IF(ISBLANK('Raw Data'!J426), 0, IF(AND(1=MATCH(LARGE('Raw Data'!G426:J426, 3), 'Raw Data'!G426:J426, 0), AND('Raw Data'!O426-'Raw Data'!P426&lt;4, 'Raw Data'!O426-'Raw Data'!P426&gt;0)), 'Raw Data'!G426, 0))</f>
        <v/>
      </c>
      <c r="M433">
        <f>IF(ISBLANK('Raw Data'!J426), 0, IF(AND(4=MATCH(LARGE('Raw Data'!G426:J426, 2), 'Raw Data'!G426:J426, 0), 'Raw Data'!P426-'Raw Data'!O426&gt;3), 'Raw Data'!J426, 0))</f>
        <v/>
      </c>
      <c r="N433">
        <f>IF(ISBLANK('Raw Data'!J426), 0, IF(AND(3=MATCH(LARGE('Raw Data'!G426:J426, 2), 'Raw Data'!G426:J426, 0), 'Raw Data'!O426-'Raw Data'!P426&gt;3), 'Raw Data'!I426, 0))</f>
        <v/>
      </c>
      <c r="O433">
        <f>IF(ISBLANK('Raw Data'!J426), 0, IF(AND(2=MATCH(LARGE('Raw Data'!G426:J426, 2), 'Raw Data'!G426:J426, 0), AND('Raw Data'!P426-'Raw Data'!O426&lt;4, 'Raw Data'!P426-'Raw Data'!O426&gt;0)), 'Raw Data'!H426, 0))</f>
        <v/>
      </c>
      <c r="P433">
        <f>IF(ISBLANK('Raw Data'!J426), 0, IF(AND(1=MATCH(LARGE('Raw Data'!G426:J426, 2), 'Raw Data'!G426:J426, 0), AND('Raw Data'!O426-'Raw Data'!P426&lt;4, 'Raw Data'!O426-'Raw Data'!P426&gt;0)), 'Raw Data'!G426, 0))</f>
        <v/>
      </c>
      <c r="Q433">
        <f>IF(ISBLANK('Raw Data'!J426), 0, IF(AND(4=MATCH(LARGE('Raw Data'!G426:J426, 1), 'Raw Data'!G426:J426, 0), 'Raw Data'!P426-'Raw Data'!O426&gt;3), 'Raw Data'!J426, 0))</f>
        <v/>
      </c>
      <c r="R433">
        <f>IF(ISBLANK('Raw Data'!J426), 0, IF(AND(3=MATCH(LARGE('Raw Data'!G426:J426, 1), 'Raw Data'!G426:J426, 0), 'Raw Data'!O426-'Raw Data'!P426&gt;3), 'Raw Data'!I426, 0))</f>
        <v/>
      </c>
      <c r="S433">
        <f>IF(AND('Raw Data'!P426-'Raw Data'!O426&gt;4, 'Raw Data'!F426&lt;'Raw Data'!C426), 'Raw Data'!J426, 0)</f>
        <v/>
      </c>
      <c r="T433">
        <f>IF(AND('Raw Data'!O426-'Raw Data'!P426&gt;4, 'Raw Data'!F426&gt;'Raw Data'!C426), 'Raw Data'!I426, 0)</f>
        <v/>
      </c>
      <c r="U433">
        <f>IF(AND('Raw Data'!P426-'Raw Data'!O426&lt;3, 'Raw Data'!P426&gt;'Raw Data'!O426, 'Raw Data'!F426&lt;'Raw Data'!C426), 'Raw Data'!H426, 0)</f>
        <v/>
      </c>
      <c r="V433">
        <f>IF(AND('Raw Data'!P426-'Raw Data'!O426&lt;3, 'Raw Data'!P426&gt;'Raw Data'!O426, 'Raw Data'!F426&gt;'Raw Data'!C426), 'Raw Data'!G426, 0)</f>
        <v/>
      </c>
    </row>
    <row r="434">
      <c r="A434">
        <f>IF(AND('Raw Data'!F427&lt;'Raw Data'!C427, 'Raw Data'!P427&gt;'Raw Data'!O427, 'Raw Data'!P427-'Raw Data'!O427&gt;3), 'Raw Data'!J427, 0)</f>
        <v/>
      </c>
      <c r="B434">
        <f>IF(AND('Raw Data'!C427&lt;'Raw Data'!F427, 'Raw Data'!O427&gt;'Raw Data'!P427, 'Raw Data'!O427-'Raw Data'!P427&gt;3), 'Raw Data'!I427, 0)</f>
        <v/>
      </c>
      <c r="C434">
        <f>IF(AND('Raw Data'!F427&lt;'Raw Data'!C427, 'Raw Data'!P427&gt;'Raw Data'!O427, 'Raw Data'!P427-'Raw Data'!O427&lt;4), 'Raw Data'!H427, 0)</f>
        <v/>
      </c>
      <c r="D434">
        <f>IF(AND('Raw Data'!C427&lt;'Raw Data'!F427, 'Raw Data'!O427&gt;'Raw Data'!P427, 'Raw Data'!O427-'Raw Data'!P427&lt;4), 'Raw Data'!G427, 0)</f>
        <v/>
      </c>
      <c r="E434">
        <f>IF(ISBLANK('Raw Data'!J427), 0, IF(AND(4=MATCH(LARGE('Raw Data'!G427:J427, 4), 'Raw Data'!G427:J427, 0), 'Raw Data'!P427-'Raw Data'!O427&gt;3), 'Raw Data'!J427, 0))</f>
        <v/>
      </c>
      <c r="F434">
        <f>IF(ISBLANK('Raw Data'!J427), 0, IF(AND(3=MATCH(LARGE('Raw Data'!G427:J427, 4), 'Raw Data'!G427:J427, 0), 'Raw Data'!O427-'Raw Data'!P427&gt;3), 'Raw Data'!I427, 0))</f>
        <v/>
      </c>
      <c r="G434">
        <f>IF(ISBLANK('Raw Data'!J427), 0, IF(AND(2=MATCH(LARGE('Raw Data'!G427:J427, 4), 'Raw Data'!G427:J427, 0), AND('Raw Data'!P427-'Raw Data'!O427&lt;4, 'Raw Data'!P427-'Raw Data'!O427&gt;0)), 'Raw Data'!H427, 0))</f>
        <v/>
      </c>
      <c r="H434">
        <f>IF(ISBLANK('Raw Data'!J427), 0, IF(AND(1=MATCH(LARGE('Raw Data'!G427:J427, 4), 'Raw Data'!G427:J427, 0), AND('Raw Data'!O427-'Raw Data'!P427&lt;4, 'Raw Data'!O427-'Raw Data'!P427&gt;0)), 'Raw Data'!G427, 0))</f>
        <v/>
      </c>
      <c r="I434">
        <f>IF(ISBLANK('Raw Data'!J427), 0, IF(AND(4=MATCH(LARGE('Raw Data'!G427:J427, 3), 'Raw Data'!G427:J427, 0), 'Raw Data'!P427-'Raw Data'!O427&gt;3), 'Raw Data'!J427, 0))</f>
        <v/>
      </c>
      <c r="J434">
        <f>IF(ISBLANK('Raw Data'!J427), 0, IF(AND(3=MATCH(LARGE('Raw Data'!G427:J427, 3), 'Raw Data'!G427:J427, 0), 'Raw Data'!O427-'Raw Data'!P427&gt;3), 'Raw Data'!I427, 0))</f>
        <v/>
      </c>
      <c r="K434">
        <f>IF(ISBLANK('Raw Data'!J427), 0, IF(AND(2=MATCH(LARGE('Raw Data'!G427:J427, 3), 'Raw Data'!G427:J427, 0), AND('Raw Data'!P427-'Raw Data'!O427&lt;4, 'Raw Data'!P427-'Raw Data'!O427&gt;0)), 'Raw Data'!H427, 0))</f>
        <v/>
      </c>
      <c r="L434">
        <f>IF(ISBLANK('Raw Data'!J427), 0, IF(AND(1=MATCH(LARGE('Raw Data'!G427:J427, 3), 'Raw Data'!G427:J427, 0), AND('Raw Data'!O427-'Raw Data'!P427&lt;4, 'Raw Data'!O427-'Raw Data'!P427&gt;0)), 'Raw Data'!G427, 0))</f>
        <v/>
      </c>
      <c r="M434">
        <f>IF(ISBLANK('Raw Data'!J427), 0, IF(AND(4=MATCH(LARGE('Raw Data'!G427:J427, 2), 'Raw Data'!G427:J427, 0), 'Raw Data'!P427-'Raw Data'!O427&gt;3), 'Raw Data'!J427, 0))</f>
        <v/>
      </c>
      <c r="N434">
        <f>IF(ISBLANK('Raw Data'!J427), 0, IF(AND(3=MATCH(LARGE('Raw Data'!G427:J427, 2), 'Raw Data'!G427:J427, 0), 'Raw Data'!O427-'Raw Data'!P427&gt;3), 'Raw Data'!I427, 0))</f>
        <v/>
      </c>
      <c r="O434">
        <f>IF(ISBLANK('Raw Data'!J427), 0, IF(AND(2=MATCH(LARGE('Raw Data'!G427:J427, 2), 'Raw Data'!G427:J427, 0), AND('Raw Data'!P427-'Raw Data'!O427&lt;4, 'Raw Data'!P427-'Raw Data'!O427&gt;0)), 'Raw Data'!H427, 0))</f>
        <v/>
      </c>
      <c r="P434">
        <f>IF(ISBLANK('Raw Data'!J427), 0, IF(AND(1=MATCH(LARGE('Raw Data'!G427:J427, 2), 'Raw Data'!G427:J427, 0), AND('Raw Data'!O427-'Raw Data'!P427&lt;4, 'Raw Data'!O427-'Raw Data'!P427&gt;0)), 'Raw Data'!G427, 0))</f>
        <v/>
      </c>
      <c r="Q434">
        <f>IF(ISBLANK('Raw Data'!J427), 0, IF(AND(4=MATCH(LARGE('Raw Data'!G427:J427, 1), 'Raw Data'!G427:J427, 0), 'Raw Data'!P427-'Raw Data'!O427&gt;3), 'Raw Data'!J427, 0))</f>
        <v/>
      </c>
      <c r="R434">
        <f>IF(ISBLANK('Raw Data'!J427), 0, IF(AND(3=MATCH(LARGE('Raw Data'!G427:J427, 1), 'Raw Data'!G427:J427, 0), 'Raw Data'!O427-'Raw Data'!P427&gt;3), 'Raw Data'!I427, 0))</f>
        <v/>
      </c>
      <c r="S434">
        <f>IF(AND('Raw Data'!P427-'Raw Data'!O427&gt;4, 'Raw Data'!F427&lt;'Raw Data'!C427), 'Raw Data'!J427, 0)</f>
        <v/>
      </c>
      <c r="T434">
        <f>IF(AND('Raw Data'!O427-'Raw Data'!P427&gt;4, 'Raw Data'!F427&gt;'Raw Data'!C427), 'Raw Data'!I427, 0)</f>
        <v/>
      </c>
      <c r="U434">
        <f>IF(AND('Raw Data'!P427-'Raw Data'!O427&lt;3, 'Raw Data'!P427&gt;'Raw Data'!O427, 'Raw Data'!F427&lt;'Raw Data'!C427), 'Raw Data'!H427, 0)</f>
        <v/>
      </c>
      <c r="V434">
        <f>IF(AND('Raw Data'!P427-'Raw Data'!O427&lt;3, 'Raw Data'!P427&gt;'Raw Data'!O427, 'Raw Data'!F427&gt;'Raw Data'!C427), 'Raw Data'!G427, 0)</f>
        <v/>
      </c>
    </row>
    <row r="435">
      <c r="A435">
        <f>IF(AND('Raw Data'!F428&lt;'Raw Data'!C428, 'Raw Data'!P428&gt;'Raw Data'!O428, 'Raw Data'!P428-'Raw Data'!O428&gt;3), 'Raw Data'!J428, 0)</f>
        <v/>
      </c>
      <c r="B435">
        <f>IF(AND('Raw Data'!C428&lt;'Raw Data'!F428, 'Raw Data'!O428&gt;'Raw Data'!P428, 'Raw Data'!O428-'Raw Data'!P428&gt;3), 'Raw Data'!I428, 0)</f>
        <v/>
      </c>
      <c r="C435">
        <f>IF(AND('Raw Data'!F428&lt;'Raw Data'!C428, 'Raw Data'!P428&gt;'Raw Data'!O428, 'Raw Data'!P428-'Raw Data'!O428&lt;4), 'Raw Data'!H428, 0)</f>
        <v/>
      </c>
      <c r="D435">
        <f>IF(AND('Raw Data'!C428&lt;'Raw Data'!F428, 'Raw Data'!O428&gt;'Raw Data'!P428, 'Raw Data'!O428-'Raw Data'!P428&lt;4), 'Raw Data'!G428, 0)</f>
        <v/>
      </c>
      <c r="E435">
        <f>IF(ISBLANK('Raw Data'!J428), 0, IF(AND(4=MATCH(LARGE('Raw Data'!G428:J428, 4), 'Raw Data'!G428:J428, 0), 'Raw Data'!P428-'Raw Data'!O428&gt;3), 'Raw Data'!J428, 0))</f>
        <v/>
      </c>
      <c r="F435">
        <f>IF(ISBLANK('Raw Data'!J428), 0, IF(AND(3=MATCH(LARGE('Raw Data'!G428:J428, 4), 'Raw Data'!G428:J428, 0), 'Raw Data'!O428-'Raw Data'!P428&gt;3), 'Raw Data'!I428, 0))</f>
        <v/>
      </c>
      <c r="G435">
        <f>IF(ISBLANK('Raw Data'!J428), 0, IF(AND(2=MATCH(LARGE('Raw Data'!G428:J428, 4), 'Raw Data'!G428:J428, 0), AND('Raw Data'!P428-'Raw Data'!O428&lt;4, 'Raw Data'!P428-'Raw Data'!O428&gt;0)), 'Raw Data'!H428, 0))</f>
        <v/>
      </c>
      <c r="H435">
        <f>IF(ISBLANK('Raw Data'!J428), 0, IF(AND(1=MATCH(LARGE('Raw Data'!G428:J428, 4), 'Raw Data'!G428:J428, 0), AND('Raw Data'!O428-'Raw Data'!P428&lt;4, 'Raw Data'!O428-'Raw Data'!P428&gt;0)), 'Raw Data'!G428, 0))</f>
        <v/>
      </c>
      <c r="I435">
        <f>IF(ISBLANK('Raw Data'!J428), 0, IF(AND(4=MATCH(LARGE('Raw Data'!G428:J428, 3), 'Raw Data'!G428:J428, 0), 'Raw Data'!P428-'Raw Data'!O428&gt;3), 'Raw Data'!J428, 0))</f>
        <v/>
      </c>
      <c r="J435">
        <f>IF(ISBLANK('Raw Data'!J428), 0, IF(AND(3=MATCH(LARGE('Raw Data'!G428:J428, 3), 'Raw Data'!G428:J428, 0), 'Raw Data'!O428-'Raw Data'!P428&gt;3), 'Raw Data'!I428, 0))</f>
        <v/>
      </c>
      <c r="K435">
        <f>IF(ISBLANK('Raw Data'!J428), 0, IF(AND(2=MATCH(LARGE('Raw Data'!G428:J428, 3), 'Raw Data'!G428:J428, 0), AND('Raw Data'!P428-'Raw Data'!O428&lt;4, 'Raw Data'!P428-'Raw Data'!O428&gt;0)), 'Raw Data'!H428, 0))</f>
        <v/>
      </c>
      <c r="L435">
        <f>IF(ISBLANK('Raw Data'!J428), 0, IF(AND(1=MATCH(LARGE('Raw Data'!G428:J428, 3), 'Raw Data'!G428:J428, 0), AND('Raw Data'!O428-'Raw Data'!P428&lt;4, 'Raw Data'!O428-'Raw Data'!P428&gt;0)), 'Raw Data'!G428, 0))</f>
        <v/>
      </c>
      <c r="M435">
        <f>IF(ISBLANK('Raw Data'!J428), 0, IF(AND(4=MATCH(LARGE('Raw Data'!G428:J428, 2), 'Raw Data'!G428:J428, 0), 'Raw Data'!P428-'Raw Data'!O428&gt;3), 'Raw Data'!J428, 0))</f>
        <v/>
      </c>
      <c r="N435">
        <f>IF(ISBLANK('Raw Data'!J428), 0, IF(AND(3=MATCH(LARGE('Raw Data'!G428:J428, 2), 'Raw Data'!G428:J428, 0), 'Raw Data'!O428-'Raw Data'!P428&gt;3), 'Raw Data'!I428, 0))</f>
        <v/>
      </c>
      <c r="O435">
        <f>IF(ISBLANK('Raw Data'!J428), 0, IF(AND(2=MATCH(LARGE('Raw Data'!G428:J428, 2), 'Raw Data'!G428:J428, 0), AND('Raw Data'!P428-'Raw Data'!O428&lt;4, 'Raw Data'!P428-'Raw Data'!O428&gt;0)), 'Raw Data'!H428, 0))</f>
        <v/>
      </c>
      <c r="P435">
        <f>IF(ISBLANK('Raw Data'!J428), 0, IF(AND(1=MATCH(LARGE('Raw Data'!G428:J428, 2), 'Raw Data'!G428:J428, 0), AND('Raw Data'!O428-'Raw Data'!P428&lt;4, 'Raw Data'!O428-'Raw Data'!P428&gt;0)), 'Raw Data'!G428, 0))</f>
        <v/>
      </c>
      <c r="Q435">
        <f>IF(ISBLANK('Raw Data'!J428), 0, IF(AND(4=MATCH(LARGE('Raw Data'!G428:J428, 1), 'Raw Data'!G428:J428, 0), 'Raw Data'!P428-'Raw Data'!O428&gt;3), 'Raw Data'!J428, 0))</f>
        <v/>
      </c>
      <c r="R435">
        <f>IF(ISBLANK('Raw Data'!J428), 0, IF(AND(3=MATCH(LARGE('Raw Data'!G428:J428, 1), 'Raw Data'!G428:J428, 0), 'Raw Data'!O428-'Raw Data'!P428&gt;3), 'Raw Data'!I428, 0))</f>
        <v/>
      </c>
      <c r="S435">
        <f>IF(AND('Raw Data'!P428-'Raw Data'!O428&gt;4, 'Raw Data'!F428&lt;'Raw Data'!C428), 'Raw Data'!J428, 0)</f>
        <v/>
      </c>
      <c r="T435">
        <f>IF(AND('Raw Data'!O428-'Raw Data'!P428&gt;4, 'Raw Data'!F428&gt;'Raw Data'!C428), 'Raw Data'!I428, 0)</f>
        <v/>
      </c>
      <c r="U435">
        <f>IF(AND('Raw Data'!P428-'Raw Data'!O428&lt;3, 'Raw Data'!P428&gt;'Raw Data'!O428, 'Raw Data'!F428&lt;'Raw Data'!C428), 'Raw Data'!H428, 0)</f>
        <v/>
      </c>
      <c r="V435">
        <f>IF(AND('Raw Data'!P428-'Raw Data'!O428&lt;3, 'Raw Data'!P428&gt;'Raw Data'!O428, 'Raw Data'!F428&gt;'Raw Data'!C428), 'Raw Data'!G428, 0)</f>
        <v/>
      </c>
    </row>
    <row r="436">
      <c r="A436">
        <f>IF(AND('Raw Data'!F429&lt;'Raw Data'!C429, 'Raw Data'!P429&gt;'Raw Data'!O429, 'Raw Data'!P429-'Raw Data'!O429&gt;3), 'Raw Data'!J429, 0)</f>
        <v/>
      </c>
      <c r="B436">
        <f>IF(AND('Raw Data'!C429&lt;'Raw Data'!F429, 'Raw Data'!O429&gt;'Raw Data'!P429, 'Raw Data'!O429-'Raw Data'!P429&gt;3), 'Raw Data'!I429, 0)</f>
        <v/>
      </c>
      <c r="C436">
        <f>IF(AND('Raw Data'!F429&lt;'Raw Data'!C429, 'Raw Data'!P429&gt;'Raw Data'!O429, 'Raw Data'!P429-'Raw Data'!O429&lt;4), 'Raw Data'!H429, 0)</f>
        <v/>
      </c>
      <c r="D436">
        <f>IF(AND('Raw Data'!C429&lt;'Raw Data'!F429, 'Raw Data'!O429&gt;'Raw Data'!P429, 'Raw Data'!O429-'Raw Data'!P429&lt;4), 'Raw Data'!G429, 0)</f>
        <v/>
      </c>
      <c r="E436">
        <f>IF(ISBLANK('Raw Data'!J429), 0, IF(AND(4=MATCH(LARGE('Raw Data'!G429:J429, 4), 'Raw Data'!G429:J429, 0), 'Raw Data'!P429-'Raw Data'!O429&gt;3), 'Raw Data'!J429, 0))</f>
        <v/>
      </c>
      <c r="F436">
        <f>IF(ISBLANK('Raw Data'!J429), 0, IF(AND(3=MATCH(LARGE('Raw Data'!G429:J429, 4), 'Raw Data'!G429:J429, 0), 'Raw Data'!O429-'Raw Data'!P429&gt;3), 'Raw Data'!I429, 0))</f>
        <v/>
      </c>
      <c r="G436">
        <f>IF(ISBLANK('Raw Data'!J429), 0, IF(AND(2=MATCH(LARGE('Raw Data'!G429:J429, 4), 'Raw Data'!G429:J429, 0), AND('Raw Data'!P429-'Raw Data'!O429&lt;4, 'Raw Data'!P429-'Raw Data'!O429&gt;0)), 'Raw Data'!H429, 0))</f>
        <v/>
      </c>
      <c r="H436">
        <f>IF(ISBLANK('Raw Data'!J429), 0, IF(AND(1=MATCH(LARGE('Raw Data'!G429:J429, 4), 'Raw Data'!G429:J429, 0), AND('Raw Data'!O429-'Raw Data'!P429&lt;4, 'Raw Data'!O429-'Raw Data'!P429&gt;0)), 'Raw Data'!G429, 0))</f>
        <v/>
      </c>
      <c r="I436">
        <f>IF(ISBLANK('Raw Data'!J429), 0, IF(AND(4=MATCH(LARGE('Raw Data'!G429:J429, 3), 'Raw Data'!G429:J429, 0), 'Raw Data'!P429-'Raw Data'!O429&gt;3), 'Raw Data'!J429, 0))</f>
        <v/>
      </c>
      <c r="J436">
        <f>IF(ISBLANK('Raw Data'!J429), 0, IF(AND(3=MATCH(LARGE('Raw Data'!G429:J429, 3), 'Raw Data'!G429:J429, 0), 'Raw Data'!O429-'Raw Data'!P429&gt;3), 'Raw Data'!I429, 0))</f>
        <v/>
      </c>
      <c r="K436">
        <f>IF(ISBLANK('Raw Data'!J429), 0, IF(AND(2=MATCH(LARGE('Raw Data'!G429:J429, 3), 'Raw Data'!G429:J429, 0), AND('Raw Data'!P429-'Raw Data'!O429&lt;4, 'Raw Data'!P429-'Raw Data'!O429&gt;0)), 'Raw Data'!H429, 0))</f>
        <v/>
      </c>
      <c r="L436">
        <f>IF(ISBLANK('Raw Data'!J429), 0, IF(AND(1=MATCH(LARGE('Raw Data'!G429:J429, 3), 'Raw Data'!G429:J429, 0), AND('Raw Data'!O429-'Raw Data'!P429&lt;4, 'Raw Data'!O429-'Raw Data'!P429&gt;0)), 'Raw Data'!G429, 0))</f>
        <v/>
      </c>
      <c r="M436">
        <f>IF(ISBLANK('Raw Data'!J429), 0, IF(AND(4=MATCH(LARGE('Raw Data'!G429:J429, 2), 'Raw Data'!G429:J429, 0), 'Raw Data'!P429-'Raw Data'!O429&gt;3), 'Raw Data'!J429, 0))</f>
        <v/>
      </c>
      <c r="N436">
        <f>IF(ISBLANK('Raw Data'!J429), 0, IF(AND(3=MATCH(LARGE('Raw Data'!G429:J429, 2), 'Raw Data'!G429:J429, 0), 'Raw Data'!O429-'Raw Data'!P429&gt;3), 'Raw Data'!I429, 0))</f>
        <v/>
      </c>
      <c r="O436">
        <f>IF(ISBLANK('Raw Data'!J429), 0, IF(AND(2=MATCH(LARGE('Raw Data'!G429:J429, 2), 'Raw Data'!G429:J429, 0), AND('Raw Data'!P429-'Raw Data'!O429&lt;4, 'Raw Data'!P429-'Raw Data'!O429&gt;0)), 'Raw Data'!H429, 0))</f>
        <v/>
      </c>
      <c r="P436">
        <f>IF(ISBLANK('Raw Data'!J429), 0, IF(AND(1=MATCH(LARGE('Raw Data'!G429:J429, 2), 'Raw Data'!G429:J429, 0), AND('Raw Data'!O429-'Raw Data'!P429&lt;4, 'Raw Data'!O429-'Raw Data'!P429&gt;0)), 'Raw Data'!G429, 0))</f>
        <v/>
      </c>
      <c r="Q436">
        <f>IF(ISBLANK('Raw Data'!J429), 0, IF(AND(4=MATCH(LARGE('Raw Data'!G429:J429, 1), 'Raw Data'!G429:J429, 0), 'Raw Data'!P429-'Raw Data'!O429&gt;3), 'Raw Data'!J429, 0))</f>
        <v/>
      </c>
      <c r="R436">
        <f>IF(ISBLANK('Raw Data'!J429), 0, IF(AND(3=MATCH(LARGE('Raw Data'!G429:J429, 1), 'Raw Data'!G429:J429, 0), 'Raw Data'!O429-'Raw Data'!P429&gt;3), 'Raw Data'!I429, 0))</f>
        <v/>
      </c>
      <c r="S436">
        <f>IF(AND('Raw Data'!P429-'Raw Data'!O429&gt;4, 'Raw Data'!F429&lt;'Raw Data'!C429), 'Raw Data'!J429, 0)</f>
        <v/>
      </c>
      <c r="T436">
        <f>IF(AND('Raw Data'!O429-'Raw Data'!P429&gt;4, 'Raw Data'!F429&gt;'Raw Data'!C429), 'Raw Data'!I429, 0)</f>
        <v/>
      </c>
      <c r="U436">
        <f>IF(AND('Raw Data'!P429-'Raw Data'!O429&lt;3, 'Raw Data'!P429&gt;'Raw Data'!O429, 'Raw Data'!F429&lt;'Raw Data'!C429), 'Raw Data'!H429, 0)</f>
        <v/>
      </c>
      <c r="V436">
        <f>IF(AND('Raw Data'!P429-'Raw Data'!O429&lt;3, 'Raw Data'!P429&gt;'Raw Data'!O429, 'Raw Data'!F429&gt;'Raw Data'!C429), 'Raw Data'!G429, 0)</f>
        <v/>
      </c>
    </row>
    <row r="437">
      <c r="A437">
        <f>IF(AND('Raw Data'!F430&lt;'Raw Data'!C430, 'Raw Data'!P430&gt;'Raw Data'!O430, 'Raw Data'!P430-'Raw Data'!O430&gt;3), 'Raw Data'!J430, 0)</f>
        <v/>
      </c>
      <c r="B437">
        <f>IF(AND('Raw Data'!C430&lt;'Raw Data'!F430, 'Raw Data'!O430&gt;'Raw Data'!P430, 'Raw Data'!O430-'Raw Data'!P430&gt;3), 'Raw Data'!I430, 0)</f>
        <v/>
      </c>
      <c r="C437">
        <f>IF(AND('Raw Data'!F430&lt;'Raw Data'!C430, 'Raw Data'!P430&gt;'Raw Data'!O430, 'Raw Data'!P430-'Raw Data'!O430&lt;4), 'Raw Data'!H430, 0)</f>
        <v/>
      </c>
      <c r="D437">
        <f>IF(AND('Raw Data'!C430&lt;'Raw Data'!F430, 'Raw Data'!O430&gt;'Raw Data'!P430, 'Raw Data'!O430-'Raw Data'!P430&lt;4), 'Raw Data'!G430, 0)</f>
        <v/>
      </c>
      <c r="E437">
        <f>IF(ISBLANK('Raw Data'!J430), 0, IF(AND(4=MATCH(LARGE('Raw Data'!G430:J430, 4), 'Raw Data'!G430:J430, 0), 'Raw Data'!P430-'Raw Data'!O430&gt;3), 'Raw Data'!J430, 0))</f>
        <v/>
      </c>
      <c r="F437">
        <f>IF(ISBLANK('Raw Data'!J430), 0, IF(AND(3=MATCH(LARGE('Raw Data'!G430:J430, 4), 'Raw Data'!G430:J430, 0), 'Raw Data'!O430-'Raw Data'!P430&gt;3), 'Raw Data'!I430, 0))</f>
        <v/>
      </c>
      <c r="G437">
        <f>IF(ISBLANK('Raw Data'!J430), 0, IF(AND(2=MATCH(LARGE('Raw Data'!G430:J430, 4), 'Raw Data'!G430:J430, 0), AND('Raw Data'!P430-'Raw Data'!O430&lt;4, 'Raw Data'!P430-'Raw Data'!O430&gt;0)), 'Raw Data'!H430, 0))</f>
        <v/>
      </c>
      <c r="H437">
        <f>IF(ISBLANK('Raw Data'!J430), 0, IF(AND(1=MATCH(LARGE('Raw Data'!G430:J430, 4), 'Raw Data'!G430:J430, 0), AND('Raw Data'!O430-'Raw Data'!P430&lt;4, 'Raw Data'!O430-'Raw Data'!P430&gt;0)), 'Raw Data'!G430, 0))</f>
        <v/>
      </c>
      <c r="I437">
        <f>IF(ISBLANK('Raw Data'!J430), 0, IF(AND(4=MATCH(LARGE('Raw Data'!G430:J430, 3), 'Raw Data'!G430:J430, 0), 'Raw Data'!P430-'Raw Data'!O430&gt;3), 'Raw Data'!J430, 0))</f>
        <v/>
      </c>
      <c r="J437">
        <f>IF(ISBLANK('Raw Data'!J430), 0, IF(AND(3=MATCH(LARGE('Raw Data'!G430:J430, 3), 'Raw Data'!G430:J430, 0), 'Raw Data'!O430-'Raw Data'!P430&gt;3), 'Raw Data'!I430, 0))</f>
        <v/>
      </c>
      <c r="K437">
        <f>IF(ISBLANK('Raw Data'!J430), 0, IF(AND(2=MATCH(LARGE('Raw Data'!G430:J430, 3), 'Raw Data'!G430:J430, 0), AND('Raw Data'!P430-'Raw Data'!O430&lt;4, 'Raw Data'!P430-'Raw Data'!O430&gt;0)), 'Raw Data'!H430, 0))</f>
        <v/>
      </c>
      <c r="L437">
        <f>IF(ISBLANK('Raw Data'!J430), 0, IF(AND(1=MATCH(LARGE('Raw Data'!G430:J430, 3), 'Raw Data'!G430:J430, 0), AND('Raw Data'!O430-'Raw Data'!P430&lt;4, 'Raw Data'!O430-'Raw Data'!P430&gt;0)), 'Raw Data'!G430, 0))</f>
        <v/>
      </c>
      <c r="M437">
        <f>IF(ISBLANK('Raw Data'!J430), 0, IF(AND(4=MATCH(LARGE('Raw Data'!G430:J430, 2), 'Raw Data'!G430:J430, 0), 'Raw Data'!P430-'Raw Data'!O430&gt;3), 'Raw Data'!J430, 0))</f>
        <v/>
      </c>
      <c r="N437">
        <f>IF(ISBLANK('Raw Data'!J430), 0, IF(AND(3=MATCH(LARGE('Raw Data'!G430:J430, 2), 'Raw Data'!G430:J430, 0), 'Raw Data'!O430-'Raw Data'!P430&gt;3), 'Raw Data'!I430, 0))</f>
        <v/>
      </c>
      <c r="O437">
        <f>IF(ISBLANK('Raw Data'!J430), 0, IF(AND(2=MATCH(LARGE('Raw Data'!G430:J430, 2), 'Raw Data'!G430:J430, 0), AND('Raw Data'!P430-'Raw Data'!O430&lt;4, 'Raw Data'!P430-'Raw Data'!O430&gt;0)), 'Raw Data'!H430, 0))</f>
        <v/>
      </c>
      <c r="P437">
        <f>IF(ISBLANK('Raw Data'!J430), 0, IF(AND(1=MATCH(LARGE('Raw Data'!G430:J430, 2), 'Raw Data'!G430:J430, 0), AND('Raw Data'!O430-'Raw Data'!P430&lt;4, 'Raw Data'!O430-'Raw Data'!P430&gt;0)), 'Raw Data'!G430, 0))</f>
        <v/>
      </c>
      <c r="Q437">
        <f>IF(ISBLANK('Raw Data'!J430), 0, IF(AND(4=MATCH(LARGE('Raw Data'!G430:J430, 1), 'Raw Data'!G430:J430, 0), 'Raw Data'!P430-'Raw Data'!O430&gt;3), 'Raw Data'!J430, 0))</f>
        <v/>
      </c>
      <c r="R437">
        <f>IF(ISBLANK('Raw Data'!J430), 0, IF(AND(3=MATCH(LARGE('Raw Data'!G430:J430, 1), 'Raw Data'!G430:J430, 0), 'Raw Data'!O430-'Raw Data'!P430&gt;3), 'Raw Data'!I430, 0))</f>
        <v/>
      </c>
      <c r="S437">
        <f>IF(AND('Raw Data'!P430-'Raw Data'!O430&gt;4, 'Raw Data'!F430&lt;'Raw Data'!C430), 'Raw Data'!J430, 0)</f>
        <v/>
      </c>
      <c r="T437">
        <f>IF(AND('Raw Data'!O430-'Raw Data'!P430&gt;4, 'Raw Data'!F430&gt;'Raw Data'!C430), 'Raw Data'!I430, 0)</f>
        <v/>
      </c>
      <c r="U437">
        <f>IF(AND('Raw Data'!P430-'Raw Data'!O430&lt;3, 'Raw Data'!P430&gt;'Raw Data'!O430, 'Raw Data'!F430&lt;'Raw Data'!C430), 'Raw Data'!H430, 0)</f>
        <v/>
      </c>
      <c r="V437">
        <f>IF(AND('Raw Data'!P430-'Raw Data'!O430&lt;3, 'Raw Data'!P430&gt;'Raw Data'!O430, 'Raw Data'!F430&gt;'Raw Data'!C430), 'Raw Data'!G430, 0)</f>
        <v/>
      </c>
    </row>
    <row r="438">
      <c r="A438">
        <f>IF(AND('Raw Data'!F431&lt;'Raw Data'!C431, 'Raw Data'!P431&gt;'Raw Data'!O431, 'Raw Data'!P431-'Raw Data'!O431&gt;3), 'Raw Data'!J431, 0)</f>
        <v/>
      </c>
      <c r="B438">
        <f>IF(AND('Raw Data'!C431&lt;'Raw Data'!F431, 'Raw Data'!O431&gt;'Raw Data'!P431, 'Raw Data'!O431-'Raw Data'!P431&gt;3), 'Raw Data'!I431, 0)</f>
        <v/>
      </c>
      <c r="C438">
        <f>IF(AND('Raw Data'!F431&lt;'Raw Data'!C431, 'Raw Data'!P431&gt;'Raw Data'!O431, 'Raw Data'!P431-'Raw Data'!O431&lt;4), 'Raw Data'!H431, 0)</f>
        <v/>
      </c>
      <c r="D438">
        <f>IF(AND('Raw Data'!C431&lt;'Raw Data'!F431, 'Raw Data'!O431&gt;'Raw Data'!P431, 'Raw Data'!O431-'Raw Data'!P431&lt;4), 'Raw Data'!G431, 0)</f>
        <v/>
      </c>
      <c r="E438">
        <f>IF(ISBLANK('Raw Data'!J431), 0, IF(AND(4=MATCH(LARGE('Raw Data'!G431:J431, 4), 'Raw Data'!G431:J431, 0), 'Raw Data'!P431-'Raw Data'!O431&gt;3), 'Raw Data'!J431, 0))</f>
        <v/>
      </c>
      <c r="F438">
        <f>IF(ISBLANK('Raw Data'!J431), 0, IF(AND(3=MATCH(LARGE('Raw Data'!G431:J431, 4), 'Raw Data'!G431:J431, 0), 'Raw Data'!O431-'Raw Data'!P431&gt;3), 'Raw Data'!I431, 0))</f>
        <v/>
      </c>
      <c r="G438">
        <f>IF(ISBLANK('Raw Data'!J431), 0, IF(AND(2=MATCH(LARGE('Raw Data'!G431:J431, 4), 'Raw Data'!G431:J431, 0), AND('Raw Data'!P431-'Raw Data'!O431&lt;4, 'Raw Data'!P431-'Raw Data'!O431&gt;0)), 'Raw Data'!H431, 0))</f>
        <v/>
      </c>
      <c r="H438">
        <f>IF(ISBLANK('Raw Data'!J431), 0, IF(AND(1=MATCH(LARGE('Raw Data'!G431:J431, 4), 'Raw Data'!G431:J431, 0), AND('Raw Data'!O431-'Raw Data'!P431&lt;4, 'Raw Data'!O431-'Raw Data'!P431&gt;0)), 'Raw Data'!G431, 0))</f>
        <v/>
      </c>
      <c r="I438">
        <f>IF(ISBLANK('Raw Data'!J431), 0, IF(AND(4=MATCH(LARGE('Raw Data'!G431:J431, 3), 'Raw Data'!G431:J431, 0), 'Raw Data'!P431-'Raw Data'!O431&gt;3), 'Raw Data'!J431, 0))</f>
        <v/>
      </c>
      <c r="J438">
        <f>IF(ISBLANK('Raw Data'!J431), 0, IF(AND(3=MATCH(LARGE('Raw Data'!G431:J431, 3), 'Raw Data'!G431:J431, 0), 'Raw Data'!O431-'Raw Data'!P431&gt;3), 'Raw Data'!I431, 0))</f>
        <v/>
      </c>
      <c r="K438">
        <f>IF(ISBLANK('Raw Data'!J431), 0, IF(AND(2=MATCH(LARGE('Raw Data'!G431:J431, 3), 'Raw Data'!G431:J431, 0), AND('Raw Data'!P431-'Raw Data'!O431&lt;4, 'Raw Data'!P431-'Raw Data'!O431&gt;0)), 'Raw Data'!H431, 0))</f>
        <v/>
      </c>
      <c r="L438">
        <f>IF(ISBLANK('Raw Data'!J431), 0, IF(AND(1=MATCH(LARGE('Raw Data'!G431:J431, 3), 'Raw Data'!G431:J431, 0), AND('Raw Data'!O431-'Raw Data'!P431&lt;4, 'Raw Data'!O431-'Raw Data'!P431&gt;0)), 'Raw Data'!G431, 0))</f>
        <v/>
      </c>
      <c r="M438">
        <f>IF(ISBLANK('Raw Data'!J431), 0, IF(AND(4=MATCH(LARGE('Raw Data'!G431:J431, 2), 'Raw Data'!G431:J431, 0), 'Raw Data'!P431-'Raw Data'!O431&gt;3), 'Raw Data'!J431, 0))</f>
        <v/>
      </c>
      <c r="N438">
        <f>IF(ISBLANK('Raw Data'!J431), 0, IF(AND(3=MATCH(LARGE('Raw Data'!G431:J431, 2), 'Raw Data'!G431:J431, 0), 'Raw Data'!O431-'Raw Data'!P431&gt;3), 'Raw Data'!I431, 0))</f>
        <v/>
      </c>
      <c r="O438">
        <f>IF(ISBLANK('Raw Data'!J431), 0, IF(AND(2=MATCH(LARGE('Raw Data'!G431:J431, 2), 'Raw Data'!G431:J431, 0), AND('Raw Data'!P431-'Raw Data'!O431&lt;4, 'Raw Data'!P431-'Raw Data'!O431&gt;0)), 'Raw Data'!H431, 0))</f>
        <v/>
      </c>
      <c r="P438">
        <f>IF(ISBLANK('Raw Data'!J431), 0, IF(AND(1=MATCH(LARGE('Raw Data'!G431:J431, 2), 'Raw Data'!G431:J431, 0), AND('Raw Data'!O431-'Raw Data'!P431&lt;4, 'Raw Data'!O431-'Raw Data'!P431&gt;0)), 'Raw Data'!G431, 0))</f>
        <v/>
      </c>
      <c r="Q438">
        <f>IF(ISBLANK('Raw Data'!J431), 0, IF(AND(4=MATCH(LARGE('Raw Data'!G431:J431, 1), 'Raw Data'!G431:J431, 0), 'Raw Data'!P431-'Raw Data'!O431&gt;3), 'Raw Data'!J431, 0))</f>
        <v/>
      </c>
      <c r="R438">
        <f>IF(ISBLANK('Raw Data'!J431), 0, IF(AND(3=MATCH(LARGE('Raw Data'!G431:J431, 1), 'Raw Data'!G431:J431, 0), 'Raw Data'!O431-'Raw Data'!P431&gt;3), 'Raw Data'!I431, 0))</f>
        <v/>
      </c>
      <c r="S438">
        <f>IF(AND('Raw Data'!P431-'Raw Data'!O431&gt;4, 'Raw Data'!F431&lt;'Raw Data'!C431), 'Raw Data'!J431, 0)</f>
        <v/>
      </c>
      <c r="T438">
        <f>IF(AND('Raw Data'!O431-'Raw Data'!P431&gt;4, 'Raw Data'!F431&gt;'Raw Data'!C431), 'Raw Data'!I431, 0)</f>
        <v/>
      </c>
      <c r="U438">
        <f>IF(AND('Raw Data'!P431-'Raw Data'!O431&lt;3, 'Raw Data'!P431&gt;'Raw Data'!O431, 'Raw Data'!F431&lt;'Raw Data'!C431), 'Raw Data'!H431, 0)</f>
        <v/>
      </c>
      <c r="V438">
        <f>IF(AND('Raw Data'!P431-'Raw Data'!O431&lt;3, 'Raw Data'!P431&gt;'Raw Data'!O431, 'Raw Data'!F431&gt;'Raw Data'!C431), 'Raw Data'!G431, 0)</f>
        <v/>
      </c>
    </row>
    <row r="439">
      <c r="A439">
        <f>IF(AND('Raw Data'!F432&lt;'Raw Data'!C432, 'Raw Data'!P432&gt;'Raw Data'!O432, 'Raw Data'!P432-'Raw Data'!O432&gt;3), 'Raw Data'!J432, 0)</f>
        <v/>
      </c>
      <c r="B439">
        <f>IF(AND('Raw Data'!C432&lt;'Raw Data'!F432, 'Raw Data'!O432&gt;'Raw Data'!P432, 'Raw Data'!O432-'Raw Data'!P432&gt;3), 'Raw Data'!I432, 0)</f>
        <v/>
      </c>
      <c r="C439">
        <f>IF(AND('Raw Data'!F432&lt;'Raw Data'!C432, 'Raw Data'!P432&gt;'Raw Data'!O432, 'Raw Data'!P432-'Raw Data'!O432&lt;4), 'Raw Data'!H432, 0)</f>
        <v/>
      </c>
      <c r="D439">
        <f>IF(AND('Raw Data'!C432&lt;'Raw Data'!F432, 'Raw Data'!O432&gt;'Raw Data'!P432, 'Raw Data'!O432-'Raw Data'!P432&lt;4), 'Raw Data'!G432, 0)</f>
        <v/>
      </c>
      <c r="E439">
        <f>IF(ISBLANK('Raw Data'!J432), 0, IF(AND(4=MATCH(LARGE('Raw Data'!G432:J432, 4), 'Raw Data'!G432:J432, 0), 'Raw Data'!P432-'Raw Data'!O432&gt;3), 'Raw Data'!J432, 0))</f>
        <v/>
      </c>
      <c r="F439">
        <f>IF(ISBLANK('Raw Data'!J432), 0, IF(AND(3=MATCH(LARGE('Raw Data'!G432:J432, 4), 'Raw Data'!G432:J432, 0), 'Raw Data'!O432-'Raw Data'!P432&gt;3), 'Raw Data'!I432, 0))</f>
        <v/>
      </c>
      <c r="G439">
        <f>IF(ISBLANK('Raw Data'!J432), 0, IF(AND(2=MATCH(LARGE('Raw Data'!G432:J432, 4), 'Raw Data'!G432:J432, 0), AND('Raw Data'!P432-'Raw Data'!O432&lt;4, 'Raw Data'!P432-'Raw Data'!O432&gt;0)), 'Raw Data'!H432, 0))</f>
        <v/>
      </c>
      <c r="H439">
        <f>IF(ISBLANK('Raw Data'!J432), 0, IF(AND(1=MATCH(LARGE('Raw Data'!G432:J432, 4), 'Raw Data'!G432:J432, 0), AND('Raw Data'!O432-'Raw Data'!P432&lt;4, 'Raw Data'!O432-'Raw Data'!P432&gt;0)), 'Raw Data'!G432, 0))</f>
        <v/>
      </c>
      <c r="I439">
        <f>IF(ISBLANK('Raw Data'!J432), 0, IF(AND(4=MATCH(LARGE('Raw Data'!G432:J432, 3), 'Raw Data'!G432:J432, 0), 'Raw Data'!P432-'Raw Data'!O432&gt;3), 'Raw Data'!J432, 0))</f>
        <v/>
      </c>
      <c r="J439">
        <f>IF(ISBLANK('Raw Data'!J432), 0, IF(AND(3=MATCH(LARGE('Raw Data'!G432:J432, 3), 'Raw Data'!G432:J432, 0), 'Raw Data'!O432-'Raw Data'!P432&gt;3), 'Raw Data'!I432, 0))</f>
        <v/>
      </c>
      <c r="K439">
        <f>IF(ISBLANK('Raw Data'!J432), 0, IF(AND(2=MATCH(LARGE('Raw Data'!G432:J432, 3), 'Raw Data'!G432:J432, 0), AND('Raw Data'!P432-'Raw Data'!O432&lt;4, 'Raw Data'!P432-'Raw Data'!O432&gt;0)), 'Raw Data'!H432, 0))</f>
        <v/>
      </c>
      <c r="L439">
        <f>IF(ISBLANK('Raw Data'!J432), 0, IF(AND(1=MATCH(LARGE('Raw Data'!G432:J432, 3), 'Raw Data'!G432:J432, 0), AND('Raw Data'!O432-'Raw Data'!P432&lt;4, 'Raw Data'!O432-'Raw Data'!P432&gt;0)), 'Raw Data'!G432, 0))</f>
        <v/>
      </c>
      <c r="M439">
        <f>IF(ISBLANK('Raw Data'!J432), 0, IF(AND(4=MATCH(LARGE('Raw Data'!G432:J432, 2), 'Raw Data'!G432:J432, 0), 'Raw Data'!P432-'Raw Data'!O432&gt;3), 'Raw Data'!J432, 0))</f>
        <v/>
      </c>
      <c r="N439">
        <f>IF(ISBLANK('Raw Data'!J432), 0, IF(AND(3=MATCH(LARGE('Raw Data'!G432:J432, 2), 'Raw Data'!G432:J432, 0), 'Raw Data'!O432-'Raw Data'!P432&gt;3), 'Raw Data'!I432, 0))</f>
        <v/>
      </c>
      <c r="O439">
        <f>IF(ISBLANK('Raw Data'!J432), 0, IF(AND(2=MATCH(LARGE('Raw Data'!G432:J432, 2), 'Raw Data'!G432:J432, 0), AND('Raw Data'!P432-'Raw Data'!O432&lt;4, 'Raw Data'!P432-'Raw Data'!O432&gt;0)), 'Raw Data'!H432, 0))</f>
        <v/>
      </c>
      <c r="P439">
        <f>IF(ISBLANK('Raw Data'!J432), 0, IF(AND(1=MATCH(LARGE('Raw Data'!G432:J432, 2), 'Raw Data'!G432:J432, 0), AND('Raw Data'!O432-'Raw Data'!P432&lt;4, 'Raw Data'!O432-'Raw Data'!P432&gt;0)), 'Raw Data'!G432, 0))</f>
        <v/>
      </c>
      <c r="Q439">
        <f>IF(ISBLANK('Raw Data'!J432), 0, IF(AND(4=MATCH(LARGE('Raw Data'!G432:J432, 1), 'Raw Data'!G432:J432, 0), 'Raw Data'!P432-'Raw Data'!O432&gt;3), 'Raw Data'!J432, 0))</f>
        <v/>
      </c>
      <c r="R439">
        <f>IF(ISBLANK('Raw Data'!J432), 0, IF(AND(3=MATCH(LARGE('Raw Data'!G432:J432, 1), 'Raw Data'!G432:J432, 0), 'Raw Data'!O432-'Raw Data'!P432&gt;3), 'Raw Data'!I432, 0))</f>
        <v/>
      </c>
      <c r="S439">
        <f>IF(AND('Raw Data'!P432-'Raw Data'!O432&gt;4, 'Raw Data'!F432&lt;'Raw Data'!C432), 'Raw Data'!J432, 0)</f>
        <v/>
      </c>
      <c r="T439">
        <f>IF(AND('Raw Data'!O432-'Raw Data'!P432&gt;4, 'Raw Data'!F432&gt;'Raw Data'!C432), 'Raw Data'!I432, 0)</f>
        <v/>
      </c>
      <c r="U439">
        <f>IF(AND('Raw Data'!P432-'Raw Data'!O432&lt;3, 'Raw Data'!P432&gt;'Raw Data'!O432, 'Raw Data'!F432&lt;'Raw Data'!C432), 'Raw Data'!H432, 0)</f>
        <v/>
      </c>
      <c r="V439">
        <f>IF(AND('Raw Data'!P432-'Raw Data'!O432&lt;3, 'Raw Data'!P432&gt;'Raw Data'!O432, 'Raw Data'!F432&gt;'Raw Data'!C432), 'Raw Data'!G432, 0)</f>
        <v/>
      </c>
    </row>
    <row r="440">
      <c r="A440">
        <f>IF(AND('Raw Data'!F433&lt;'Raw Data'!C433, 'Raw Data'!P433&gt;'Raw Data'!O433, 'Raw Data'!P433-'Raw Data'!O433&gt;3), 'Raw Data'!J433, 0)</f>
        <v/>
      </c>
      <c r="B440">
        <f>IF(AND('Raw Data'!C433&lt;'Raw Data'!F433, 'Raw Data'!O433&gt;'Raw Data'!P433, 'Raw Data'!O433-'Raw Data'!P433&gt;3), 'Raw Data'!I433, 0)</f>
        <v/>
      </c>
      <c r="C440">
        <f>IF(AND('Raw Data'!F433&lt;'Raw Data'!C433, 'Raw Data'!P433&gt;'Raw Data'!O433, 'Raw Data'!P433-'Raw Data'!O433&lt;4), 'Raw Data'!H433, 0)</f>
        <v/>
      </c>
      <c r="D440">
        <f>IF(AND('Raw Data'!C433&lt;'Raw Data'!F433, 'Raw Data'!O433&gt;'Raw Data'!P433, 'Raw Data'!O433-'Raw Data'!P433&lt;4), 'Raw Data'!G433, 0)</f>
        <v/>
      </c>
      <c r="E440">
        <f>IF(ISBLANK('Raw Data'!J433), 0, IF(AND(4=MATCH(LARGE('Raw Data'!G433:J433, 4), 'Raw Data'!G433:J433, 0), 'Raw Data'!P433-'Raw Data'!O433&gt;3), 'Raw Data'!J433, 0))</f>
        <v/>
      </c>
      <c r="F440">
        <f>IF(ISBLANK('Raw Data'!J433), 0, IF(AND(3=MATCH(LARGE('Raw Data'!G433:J433, 4), 'Raw Data'!G433:J433, 0), 'Raw Data'!O433-'Raw Data'!P433&gt;3), 'Raw Data'!I433, 0))</f>
        <v/>
      </c>
      <c r="G440">
        <f>IF(ISBLANK('Raw Data'!J433), 0, IF(AND(2=MATCH(LARGE('Raw Data'!G433:J433, 4), 'Raw Data'!G433:J433, 0), AND('Raw Data'!P433-'Raw Data'!O433&lt;4, 'Raw Data'!P433-'Raw Data'!O433&gt;0)), 'Raw Data'!H433, 0))</f>
        <v/>
      </c>
      <c r="H440">
        <f>IF(ISBLANK('Raw Data'!J433), 0, IF(AND(1=MATCH(LARGE('Raw Data'!G433:J433, 4), 'Raw Data'!G433:J433, 0), AND('Raw Data'!O433-'Raw Data'!P433&lt;4, 'Raw Data'!O433-'Raw Data'!P433&gt;0)), 'Raw Data'!G433, 0))</f>
        <v/>
      </c>
      <c r="I440">
        <f>IF(ISBLANK('Raw Data'!J433), 0, IF(AND(4=MATCH(LARGE('Raw Data'!G433:J433, 3), 'Raw Data'!G433:J433, 0), 'Raw Data'!P433-'Raw Data'!O433&gt;3), 'Raw Data'!J433, 0))</f>
        <v/>
      </c>
      <c r="J440">
        <f>IF(ISBLANK('Raw Data'!J433), 0, IF(AND(3=MATCH(LARGE('Raw Data'!G433:J433, 3), 'Raw Data'!G433:J433, 0), 'Raw Data'!O433-'Raw Data'!P433&gt;3), 'Raw Data'!I433, 0))</f>
        <v/>
      </c>
      <c r="K440">
        <f>IF(ISBLANK('Raw Data'!J433), 0, IF(AND(2=MATCH(LARGE('Raw Data'!G433:J433, 3), 'Raw Data'!G433:J433, 0), AND('Raw Data'!P433-'Raw Data'!O433&lt;4, 'Raw Data'!P433-'Raw Data'!O433&gt;0)), 'Raw Data'!H433, 0))</f>
        <v/>
      </c>
      <c r="L440">
        <f>IF(ISBLANK('Raw Data'!J433), 0, IF(AND(1=MATCH(LARGE('Raw Data'!G433:J433, 3), 'Raw Data'!G433:J433, 0), AND('Raw Data'!O433-'Raw Data'!P433&lt;4, 'Raw Data'!O433-'Raw Data'!P433&gt;0)), 'Raw Data'!G433, 0))</f>
        <v/>
      </c>
      <c r="M440">
        <f>IF(ISBLANK('Raw Data'!J433), 0, IF(AND(4=MATCH(LARGE('Raw Data'!G433:J433, 2), 'Raw Data'!G433:J433, 0), 'Raw Data'!P433-'Raw Data'!O433&gt;3), 'Raw Data'!J433, 0))</f>
        <v/>
      </c>
      <c r="N440">
        <f>IF(ISBLANK('Raw Data'!J433), 0, IF(AND(3=MATCH(LARGE('Raw Data'!G433:J433, 2), 'Raw Data'!G433:J433, 0), 'Raw Data'!O433-'Raw Data'!P433&gt;3), 'Raw Data'!I433, 0))</f>
        <v/>
      </c>
      <c r="O440">
        <f>IF(ISBLANK('Raw Data'!J433), 0, IF(AND(2=MATCH(LARGE('Raw Data'!G433:J433, 2), 'Raw Data'!G433:J433, 0), AND('Raw Data'!P433-'Raw Data'!O433&lt;4, 'Raw Data'!P433-'Raw Data'!O433&gt;0)), 'Raw Data'!H433, 0))</f>
        <v/>
      </c>
      <c r="P440">
        <f>IF(ISBLANK('Raw Data'!J433), 0, IF(AND(1=MATCH(LARGE('Raw Data'!G433:J433, 2), 'Raw Data'!G433:J433, 0), AND('Raw Data'!O433-'Raw Data'!P433&lt;4, 'Raw Data'!O433-'Raw Data'!P433&gt;0)), 'Raw Data'!G433, 0))</f>
        <v/>
      </c>
      <c r="Q440">
        <f>IF(ISBLANK('Raw Data'!J433), 0, IF(AND(4=MATCH(LARGE('Raw Data'!G433:J433, 1), 'Raw Data'!G433:J433, 0), 'Raw Data'!P433-'Raw Data'!O433&gt;3), 'Raw Data'!J433, 0))</f>
        <v/>
      </c>
      <c r="R440">
        <f>IF(ISBLANK('Raw Data'!J433), 0, IF(AND(3=MATCH(LARGE('Raw Data'!G433:J433, 1), 'Raw Data'!G433:J433, 0), 'Raw Data'!O433-'Raw Data'!P433&gt;3), 'Raw Data'!I433, 0))</f>
        <v/>
      </c>
      <c r="S440">
        <f>IF(AND('Raw Data'!P433-'Raw Data'!O433&gt;4, 'Raw Data'!F433&lt;'Raw Data'!C433), 'Raw Data'!J433, 0)</f>
        <v/>
      </c>
      <c r="T440">
        <f>IF(AND('Raw Data'!O433-'Raw Data'!P433&gt;4, 'Raw Data'!F433&gt;'Raw Data'!C433), 'Raw Data'!I433, 0)</f>
        <v/>
      </c>
      <c r="U440">
        <f>IF(AND('Raw Data'!P433-'Raw Data'!O433&lt;3, 'Raw Data'!P433&gt;'Raw Data'!O433, 'Raw Data'!F433&lt;'Raw Data'!C433), 'Raw Data'!H433, 0)</f>
        <v/>
      </c>
      <c r="V440">
        <f>IF(AND('Raw Data'!P433-'Raw Data'!O433&lt;3, 'Raw Data'!P433&gt;'Raw Data'!O433, 'Raw Data'!F433&gt;'Raw Data'!C433), 'Raw Data'!G433, 0)</f>
        <v/>
      </c>
    </row>
    <row r="441">
      <c r="A441">
        <f>IF(AND('Raw Data'!F434&lt;'Raw Data'!C434, 'Raw Data'!P434&gt;'Raw Data'!O434, 'Raw Data'!P434-'Raw Data'!O434&gt;3), 'Raw Data'!J434, 0)</f>
        <v/>
      </c>
      <c r="B441">
        <f>IF(AND('Raw Data'!C434&lt;'Raw Data'!F434, 'Raw Data'!O434&gt;'Raw Data'!P434, 'Raw Data'!O434-'Raw Data'!P434&gt;3), 'Raw Data'!I434, 0)</f>
        <v/>
      </c>
      <c r="C441">
        <f>IF(AND('Raw Data'!F434&lt;'Raw Data'!C434, 'Raw Data'!P434&gt;'Raw Data'!O434, 'Raw Data'!P434-'Raw Data'!O434&lt;4), 'Raw Data'!H434, 0)</f>
        <v/>
      </c>
      <c r="D441">
        <f>IF(AND('Raw Data'!C434&lt;'Raw Data'!F434, 'Raw Data'!O434&gt;'Raw Data'!P434, 'Raw Data'!O434-'Raw Data'!P434&lt;4), 'Raw Data'!G434, 0)</f>
        <v/>
      </c>
      <c r="E441">
        <f>IF(ISBLANK('Raw Data'!J434), 0, IF(AND(4=MATCH(LARGE('Raw Data'!G434:J434, 4), 'Raw Data'!G434:J434, 0), 'Raw Data'!P434-'Raw Data'!O434&gt;3), 'Raw Data'!J434, 0))</f>
        <v/>
      </c>
      <c r="F441">
        <f>IF(ISBLANK('Raw Data'!J434), 0, IF(AND(3=MATCH(LARGE('Raw Data'!G434:J434, 4), 'Raw Data'!G434:J434, 0), 'Raw Data'!O434-'Raw Data'!P434&gt;3), 'Raw Data'!I434, 0))</f>
        <v/>
      </c>
      <c r="G441">
        <f>IF(ISBLANK('Raw Data'!J434), 0, IF(AND(2=MATCH(LARGE('Raw Data'!G434:J434, 4), 'Raw Data'!G434:J434, 0), AND('Raw Data'!P434-'Raw Data'!O434&lt;4, 'Raw Data'!P434-'Raw Data'!O434&gt;0)), 'Raw Data'!H434, 0))</f>
        <v/>
      </c>
      <c r="H441">
        <f>IF(ISBLANK('Raw Data'!J434), 0, IF(AND(1=MATCH(LARGE('Raw Data'!G434:J434, 4), 'Raw Data'!G434:J434, 0), AND('Raw Data'!O434-'Raw Data'!P434&lt;4, 'Raw Data'!O434-'Raw Data'!P434&gt;0)), 'Raw Data'!G434, 0))</f>
        <v/>
      </c>
      <c r="I441">
        <f>IF(ISBLANK('Raw Data'!J434), 0, IF(AND(4=MATCH(LARGE('Raw Data'!G434:J434, 3), 'Raw Data'!G434:J434, 0), 'Raw Data'!P434-'Raw Data'!O434&gt;3), 'Raw Data'!J434, 0))</f>
        <v/>
      </c>
      <c r="J441">
        <f>IF(ISBLANK('Raw Data'!J434), 0, IF(AND(3=MATCH(LARGE('Raw Data'!G434:J434, 3), 'Raw Data'!G434:J434, 0), 'Raw Data'!O434-'Raw Data'!P434&gt;3), 'Raw Data'!I434, 0))</f>
        <v/>
      </c>
      <c r="K441">
        <f>IF(ISBLANK('Raw Data'!J434), 0, IF(AND(2=MATCH(LARGE('Raw Data'!G434:J434, 3), 'Raw Data'!G434:J434, 0), AND('Raw Data'!P434-'Raw Data'!O434&lt;4, 'Raw Data'!P434-'Raw Data'!O434&gt;0)), 'Raw Data'!H434, 0))</f>
        <v/>
      </c>
      <c r="L441">
        <f>IF(ISBLANK('Raw Data'!J434), 0, IF(AND(1=MATCH(LARGE('Raw Data'!G434:J434, 3), 'Raw Data'!G434:J434, 0), AND('Raw Data'!O434-'Raw Data'!P434&lt;4, 'Raw Data'!O434-'Raw Data'!P434&gt;0)), 'Raw Data'!G434, 0))</f>
        <v/>
      </c>
      <c r="M441">
        <f>IF(ISBLANK('Raw Data'!J434), 0, IF(AND(4=MATCH(LARGE('Raw Data'!G434:J434, 2), 'Raw Data'!G434:J434, 0), 'Raw Data'!P434-'Raw Data'!O434&gt;3), 'Raw Data'!J434, 0))</f>
        <v/>
      </c>
      <c r="N441">
        <f>IF(ISBLANK('Raw Data'!J434), 0, IF(AND(3=MATCH(LARGE('Raw Data'!G434:J434, 2), 'Raw Data'!G434:J434, 0), 'Raw Data'!O434-'Raw Data'!P434&gt;3), 'Raw Data'!I434, 0))</f>
        <v/>
      </c>
      <c r="O441">
        <f>IF(ISBLANK('Raw Data'!J434), 0, IF(AND(2=MATCH(LARGE('Raw Data'!G434:J434, 2), 'Raw Data'!G434:J434, 0), AND('Raw Data'!P434-'Raw Data'!O434&lt;4, 'Raw Data'!P434-'Raw Data'!O434&gt;0)), 'Raw Data'!H434, 0))</f>
        <v/>
      </c>
      <c r="P441">
        <f>IF(ISBLANK('Raw Data'!J434), 0, IF(AND(1=MATCH(LARGE('Raw Data'!G434:J434, 2), 'Raw Data'!G434:J434, 0), AND('Raw Data'!O434-'Raw Data'!P434&lt;4, 'Raw Data'!O434-'Raw Data'!P434&gt;0)), 'Raw Data'!G434, 0))</f>
        <v/>
      </c>
      <c r="Q441">
        <f>IF(ISBLANK('Raw Data'!J434), 0, IF(AND(4=MATCH(LARGE('Raw Data'!G434:J434, 1), 'Raw Data'!G434:J434, 0), 'Raw Data'!P434-'Raw Data'!O434&gt;3), 'Raw Data'!J434, 0))</f>
        <v/>
      </c>
      <c r="R441">
        <f>IF(ISBLANK('Raw Data'!J434), 0, IF(AND(3=MATCH(LARGE('Raw Data'!G434:J434, 1), 'Raw Data'!G434:J434, 0), 'Raw Data'!O434-'Raw Data'!P434&gt;3), 'Raw Data'!I434, 0))</f>
        <v/>
      </c>
      <c r="S441">
        <f>IF(AND('Raw Data'!P434-'Raw Data'!O434&gt;4, 'Raw Data'!F434&lt;'Raw Data'!C434), 'Raw Data'!J434, 0)</f>
        <v/>
      </c>
      <c r="T441">
        <f>IF(AND('Raw Data'!O434-'Raw Data'!P434&gt;4, 'Raw Data'!F434&gt;'Raw Data'!C434), 'Raw Data'!I434, 0)</f>
        <v/>
      </c>
      <c r="U441">
        <f>IF(AND('Raw Data'!P434-'Raw Data'!O434&lt;3, 'Raw Data'!P434&gt;'Raw Data'!O434, 'Raw Data'!F434&lt;'Raw Data'!C434), 'Raw Data'!H434, 0)</f>
        <v/>
      </c>
      <c r="V441">
        <f>IF(AND('Raw Data'!P434-'Raw Data'!O434&lt;3, 'Raw Data'!P434&gt;'Raw Data'!O434, 'Raw Data'!F434&gt;'Raw Data'!C434), 'Raw Data'!G434, 0)</f>
        <v/>
      </c>
    </row>
    <row r="442">
      <c r="A442">
        <f>IF(AND('Raw Data'!F435&lt;'Raw Data'!C435, 'Raw Data'!P435&gt;'Raw Data'!O435, 'Raw Data'!P435-'Raw Data'!O435&gt;3), 'Raw Data'!J435, 0)</f>
        <v/>
      </c>
      <c r="B442">
        <f>IF(AND('Raw Data'!C435&lt;'Raw Data'!F435, 'Raw Data'!O435&gt;'Raw Data'!P435, 'Raw Data'!O435-'Raw Data'!P435&gt;3), 'Raw Data'!I435, 0)</f>
        <v/>
      </c>
      <c r="C442">
        <f>IF(AND('Raw Data'!F435&lt;'Raw Data'!C435, 'Raw Data'!P435&gt;'Raw Data'!O435, 'Raw Data'!P435-'Raw Data'!O435&lt;4), 'Raw Data'!H435, 0)</f>
        <v/>
      </c>
      <c r="D442">
        <f>IF(AND('Raw Data'!C435&lt;'Raw Data'!F435, 'Raw Data'!O435&gt;'Raw Data'!P435, 'Raw Data'!O435-'Raw Data'!P435&lt;4), 'Raw Data'!G435, 0)</f>
        <v/>
      </c>
      <c r="E442">
        <f>IF(ISBLANK('Raw Data'!J435), 0, IF(AND(4=MATCH(LARGE('Raw Data'!G435:J435, 4), 'Raw Data'!G435:J435, 0), 'Raw Data'!P435-'Raw Data'!O435&gt;3), 'Raw Data'!J435, 0))</f>
        <v/>
      </c>
      <c r="F442">
        <f>IF(ISBLANK('Raw Data'!J435), 0, IF(AND(3=MATCH(LARGE('Raw Data'!G435:J435, 4), 'Raw Data'!G435:J435, 0), 'Raw Data'!O435-'Raw Data'!P435&gt;3), 'Raw Data'!I435, 0))</f>
        <v/>
      </c>
      <c r="G442">
        <f>IF(ISBLANK('Raw Data'!J435), 0, IF(AND(2=MATCH(LARGE('Raw Data'!G435:J435, 4), 'Raw Data'!G435:J435, 0), AND('Raw Data'!P435-'Raw Data'!O435&lt;4, 'Raw Data'!P435-'Raw Data'!O435&gt;0)), 'Raw Data'!H435, 0))</f>
        <v/>
      </c>
      <c r="H442">
        <f>IF(ISBLANK('Raw Data'!J435), 0, IF(AND(1=MATCH(LARGE('Raw Data'!G435:J435, 4), 'Raw Data'!G435:J435, 0), AND('Raw Data'!O435-'Raw Data'!P435&lt;4, 'Raw Data'!O435-'Raw Data'!P435&gt;0)), 'Raw Data'!G435, 0))</f>
        <v/>
      </c>
      <c r="I442">
        <f>IF(ISBLANK('Raw Data'!J435), 0, IF(AND(4=MATCH(LARGE('Raw Data'!G435:J435, 3), 'Raw Data'!G435:J435, 0), 'Raw Data'!P435-'Raw Data'!O435&gt;3), 'Raw Data'!J435, 0))</f>
        <v/>
      </c>
      <c r="J442">
        <f>IF(ISBLANK('Raw Data'!J435), 0, IF(AND(3=MATCH(LARGE('Raw Data'!G435:J435, 3), 'Raw Data'!G435:J435, 0), 'Raw Data'!O435-'Raw Data'!P435&gt;3), 'Raw Data'!I435, 0))</f>
        <v/>
      </c>
      <c r="K442">
        <f>IF(ISBLANK('Raw Data'!J435), 0, IF(AND(2=MATCH(LARGE('Raw Data'!G435:J435, 3), 'Raw Data'!G435:J435, 0), AND('Raw Data'!P435-'Raw Data'!O435&lt;4, 'Raw Data'!P435-'Raw Data'!O435&gt;0)), 'Raw Data'!H435, 0))</f>
        <v/>
      </c>
      <c r="L442">
        <f>IF(ISBLANK('Raw Data'!J435), 0, IF(AND(1=MATCH(LARGE('Raw Data'!G435:J435, 3), 'Raw Data'!G435:J435, 0), AND('Raw Data'!O435-'Raw Data'!P435&lt;4, 'Raw Data'!O435-'Raw Data'!P435&gt;0)), 'Raw Data'!G435, 0))</f>
        <v/>
      </c>
      <c r="M442">
        <f>IF(ISBLANK('Raw Data'!J435), 0, IF(AND(4=MATCH(LARGE('Raw Data'!G435:J435, 2), 'Raw Data'!G435:J435, 0), 'Raw Data'!P435-'Raw Data'!O435&gt;3), 'Raw Data'!J435, 0))</f>
        <v/>
      </c>
      <c r="N442">
        <f>IF(ISBLANK('Raw Data'!J435), 0, IF(AND(3=MATCH(LARGE('Raw Data'!G435:J435, 2), 'Raw Data'!G435:J435, 0), 'Raw Data'!O435-'Raw Data'!P435&gt;3), 'Raw Data'!I435, 0))</f>
        <v/>
      </c>
      <c r="O442">
        <f>IF(ISBLANK('Raw Data'!J435), 0, IF(AND(2=MATCH(LARGE('Raw Data'!G435:J435, 2), 'Raw Data'!G435:J435, 0), AND('Raw Data'!P435-'Raw Data'!O435&lt;4, 'Raw Data'!P435-'Raw Data'!O435&gt;0)), 'Raw Data'!H435, 0))</f>
        <v/>
      </c>
      <c r="P442">
        <f>IF(ISBLANK('Raw Data'!J435), 0, IF(AND(1=MATCH(LARGE('Raw Data'!G435:J435, 2), 'Raw Data'!G435:J435, 0), AND('Raw Data'!O435-'Raw Data'!P435&lt;4, 'Raw Data'!O435-'Raw Data'!P435&gt;0)), 'Raw Data'!G435, 0))</f>
        <v/>
      </c>
      <c r="Q442">
        <f>IF(ISBLANK('Raw Data'!J435), 0, IF(AND(4=MATCH(LARGE('Raw Data'!G435:J435, 1), 'Raw Data'!G435:J435, 0), 'Raw Data'!P435-'Raw Data'!O435&gt;3), 'Raw Data'!J435, 0))</f>
        <v/>
      </c>
      <c r="R442">
        <f>IF(ISBLANK('Raw Data'!J435), 0, IF(AND(3=MATCH(LARGE('Raw Data'!G435:J435, 1), 'Raw Data'!G435:J435, 0), 'Raw Data'!O435-'Raw Data'!P435&gt;3), 'Raw Data'!I435, 0))</f>
        <v/>
      </c>
      <c r="S442">
        <f>IF(AND('Raw Data'!P435-'Raw Data'!O435&gt;4, 'Raw Data'!F435&lt;'Raw Data'!C435), 'Raw Data'!J435, 0)</f>
        <v/>
      </c>
      <c r="T442">
        <f>IF(AND('Raw Data'!O435-'Raw Data'!P435&gt;4, 'Raw Data'!F435&gt;'Raw Data'!C435), 'Raw Data'!I435, 0)</f>
        <v/>
      </c>
      <c r="U442">
        <f>IF(AND('Raw Data'!P435-'Raw Data'!O435&lt;3, 'Raw Data'!P435&gt;'Raw Data'!O435, 'Raw Data'!F435&lt;'Raw Data'!C435), 'Raw Data'!H435, 0)</f>
        <v/>
      </c>
      <c r="V442">
        <f>IF(AND('Raw Data'!P435-'Raw Data'!O435&lt;3, 'Raw Data'!P435&gt;'Raw Data'!O435, 'Raw Data'!F435&gt;'Raw Data'!C435), 'Raw Data'!G435, 0)</f>
        <v/>
      </c>
    </row>
    <row r="443">
      <c r="A443">
        <f>IF(AND('Raw Data'!F436&lt;'Raw Data'!C436, 'Raw Data'!P436&gt;'Raw Data'!O436, 'Raw Data'!P436-'Raw Data'!O436&gt;3), 'Raw Data'!J436, 0)</f>
        <v/>
      </c>
      <c r="B443">
        <f>IF(AND('Raw Data'!C436&lt;'Raw Data'!F436, 'Raw Data'!O436&gt;'Raw Data'!P436, 'Raw Data'!O436-'Raw Data'!P436&gt;3), 'Raw Data'!I436, 0)</f>
        <v/>
      </c>
      <c r="C443">
        <f>IF(AND('Raw Data'!F436&lt;'Raw Data'!C436, 'Raw Data'!P436&gt;'Raw Data'!O436, 'Raw Data'!P436-'Raw Data'!O436&lt;4), 'Raw Data'!H436, 0)</f>
        <v/>
      </c>
      <c r="D443">
        <f>IF(AND('Raw Data'!C436&lt;'Raw Data'!F436, 'Raw Data'!O436&gt;'Raw Data'!P436, 'Raw Data'!O436-'Raw Data'!P436&lt;4), 'Raw Data'!G436, 0)</f>
        <v/>
      </c>
      <c r="E443">
        <f>IF(ISBLANK('Raw Data'!J436), 0, IF(AND(4=MATCH(LARGE('Raw Data'!G436:J436, 4), 'Raw Data'!G436:J436, 0), 'Raw Data'!P436-'Raw Data'!O436&gt;3), 'Raw Data'!J436, 0))</f>
        <v/>
      </c>
      <c r="F443">
        <f>IF(ISBLANK('Raw Data'!J436), 0, IF(AND(3=MATCH(LARGE('Raw Data'!G436:J436, 4), 'Raw Data'!G436:J436, 0), 'Raw Data'!O436-'Raw Data'!P436&gt;3), 'Raw Data'!I436, 0))</f>
        <v/>
      </c>
      <c r="G443">
        <f>IF(ISBLANK('Raw Data'!J436), 0, IF(AND(2=MATCH(LARGE('Raw Data'!G436:J436, 4), 'Raw Data'!G436:J436, 0), AND('Raw Data'!P436-'Raw Data'!O436&lt;4, 'Raw Data'!P436-'Raw Data'!O436&gt;0)), 'Raw Data'!H436, 0))</f>
        <v/>
      </c>
      <c r="H443">
        <f>IF(ISBLANK('Raw Data'!J436), 0, IF(AND(1=MATCH(LARGE('Raw Data'!G436:J436, 4), 'Raw Data'!G436:J436, 0), AND('Raw Data'!O436-'Raw Data'!P436&lt;4, 'Raw Data'!O436-'Raw Data'!P436&gt;0)), 'Raw Data'!G436, 0))</f>
        <v/>
      </c>
      <c r="I443">
        <f>IF(ISBLANK('Raw Data'!J436), 0, IF(AND(4=MATCH(LARGE('Raw Data'!G436:J436, 3), 'Raw Data'!G436:J436, 0), 'Raw Data'!P436-'Raw Data'!O436&gt;3), 'Raw Data'!J436, 0))</f>
        <v/>
      </c>
      <c r="J443">
        <f>IF(ISBLANK('Raw Data'!J436), 0, IF(AND(3=MATCH(LARGE('Raw Data'!G436:J436, 3), 'Raw Data'!G436:J436, 0), 'Raw Data'!O436-'Raw Data'!P436&gt;3), 'Raw Data'!I436, 0))</f>
        <v/>
      </c>
      <c r="K443">
        <f>IF(ISBLANK('Raw Data'!J436), 0, IF(AND(2=MATCH(LARGE('Raw Data'!G436:J436, 3), 'Raw Data'!G436:J436, 0), AND('Raw Data'!P436-'Raw Data'!O436&lt;4, 'Raw Data'!P436-'Raw Data'!O436&gt;0)), 'Raw Data'!H436, 0))</f>
        <v/>
      </c>
      <c r="L443">
        <f>IF(ISBLANK('Raw Data'!J436), 0, IF(AND(1=MATCH(LARGE('Raw Data'!G436:J436, 3), 'Raw Data'!G436:J436, 0), AND('Raw Data'!O436-'Raw Data'!P436&lt;4, 'Raw Data'!O436-'Raw Data'!P436&gt;0)), 'Raw Data'!G436, 0))</f>
        <v/>
      </c>
      <c r="M443">
        <f>IF(ISBLANK('Raw Data'!J436), 0, IF(AND(4=MATCH(LARGE('Raw Data'!G436:J436, 2), 'Raw Data'!G436:J436, 0), 'Raw Data'!P436-'Raw Data'!O436&gt;3), 'Raw Data'!J436, 0))</f>
        <v/>
      </c>
      <c r="N443">
        <f>IF(ISBLANK('Raw Data'!J436), 0, IF(AND(3=MATCH(LARGE('Raw Data'!G436:J436, 2), 'Raw Data'!G436:J436, 0), 'Raw Data'!O436-'Raw Data'!P436&gt;3), 'Raw Data'!I436, 0))</f>
        <v/>
      </c>
      <c r="O443">
        <f>IF(ISBLANK('Raw Data'!J436), 0, IF(AND(2=MATCH(LARGE('Raw Data'!G436:J436, 2), 'Raw Data'!G436:J436, 0), AND('Raw Data'!P436-'Raw Data'!O436&lt;4, 'Raw Data'!P436-'Raw Data'!O436&gt;0)), 'Raw Data'!H436, 0))</f>
        <v/>
      </c>
      <c r="P443">
        <f>IF(ISBLANK('Raw Data'!J436), 0, IF(AND(1=MATCH(LARGE('Raw Data'!G436:J436, 2), 'Raw Data'!G436:J436, 0), AND('Raw Data'!O436-'Raw Data'!P436&lt;4, 'Raw Data'!O436-'Raw Data'!P436&gt;0)), 'Raw Data'!G436, 0))</f>
        <v/>
      </c>
      <c r="Q443">
        <f>IF(ISBLANK('Raw Data'!J436), 0, IF(AND(4=MATCH(LARGE('Raw Data'!G436:J436, 1), 'Raw Data'!G436:J436, 0), 'Raw Data'!P436-'Raw Data'!O436&gt;3), 'Raw Data'!J436, 0))</f>
        <v/>
      </c>
      <c r="R443">
        <f>IF(ISBLANK('Raw Data'!J436), 0, IF(AND(3=MATCH(LARGE('Raw Data'!G436:J436, 1), 'Raw Data'!G436:J436, 0), 'Raw Data'!O436-'Raw Data'!P436&gt;3), 'Raw Data'!I436, 0))</f>
        <v/>
      </c>
      <c r="S443">
        <f>IF(AND('Raw Data'!P436-'Raw Data'!O436&gt;4, 'Raw Data'!F436&lt;'Raw Data'!C436), 'Raw Data'!J436, 0)</f>
        <v/>
      </c>
      <c r="T443">
        <f>IF(AND('Raw Data'!O436-'Raw Data'!P436&gt;4, 'Raw Data'!F436&gt;'Raw Data'!C436), 'Raw Data'!I436, 0)</f>
        <v/>
      </c>
      <c r="U443">
        <f>IF(AND('Raw Data'!P436-'Raw Data'!O436&lt;3, 'Raw Data'!P436&gt;'Raw Data'!O436, 'Raw Data'!F436&lt;'Raw Data'!C436), 'Raw Data'!H436, 0)</f>
        <v/>
      </c>
      <c r="V443">
        <f>IF(AND('Raw Data'!P436-'Raw Data'!O436&lt;3, 'Raw Data'!P436&gt;'Raw Data'!O436, 'Raw Data'!F436&gt;'Raw Data'!C436), 'Raw Data'!G436, 0)</f>
        <v/>
      </c>
    </row>
    <row r="444">
      <c r="A444">
        <f>IF(AND('Raw Data'!F437&lt;'Raw Data'!C437, 'Raw Data'!P437&gt;'Raw Data'!O437, 'Raw Data'!P437-'Raw Data'!O437&gt;3), 'Raw Data'!J437, 0)</f>
        <v/>
      </c>
      <c r="B444">
        <f>IF(AND('Raw Data'!C437&lt;'Raw Data'!F437, 'Raw Data'!O437&gt;'Raw Data'!P437, 'Raw Data'!O437-'Raw Data'!P437&gt;3), 'Raw Data'!I437, 0)</f>
        <v/>
      </c>
      <c r="C444">
        <f>IF(AND('Raw Data'!F437&lt;'Raw Data'!C437, 'Raw Data'!P437&gt;'Raw Data'!O437, 'Raw Data'!P437-'Raw Data'!O437&lt;4), 'Raw Data'!H437, 0)</f>
        <v/>
      </c>
      <c r="D444">
        <f>IF(AND('Raw Data'!C437&lt;'Raw Data'!F437, 'Raw Data'!O437&gt;'Raw Data'!P437, 'Raw Data'!O437-'Raw Data'!P437&lt;4), 'Raw Data'!G437, 0)</f>
        <v/>
      </c>
      <c r="E444">
        <f>IF(ISBLANK('Raw Data'!J437), 0, IF(AND(4=MATCH(LARGE('Raw Data'!G437:J437, 4), 'Raw Data'!G437:J437, 0), 'Raw Data'!P437-'Raw Data'!O437&gt;3), 'Raw Data'!J437, 0))</f>
        <v/>
      </c>
      <c r="F444">
        <f>IF(ISBLANK('Raw Data'!J437), 0, IF(AND(3=MATCH(LARGE('Raw Data'!G437:J437, 4), 'Raw Data'!G437:J437, 0), 'Raw Data'!O437-'Raw Data'!P437&gt;3), 'Raw Data'!I437, 0))</f>
        <v/>
      </c>
      <c r="G444">
        <f>IF(ISBLANK('Raw Data'!J437), 0, IF(AND(2=MATCH(LARGE('Raw Data'!G437:J437, 4), 'Raw Data'!G437:J437, 0), AND('Raw Data'!P437-'Raw Data'!O437&lt;4, 'Raw Data'!P437-'Raw Data'!O437&gt;0)), 'Raw Data'!H437, 0))</f>
        <v/>
      </c>
      <c r="H444">
        <f>IF(ISBLANK('Raw Data'!J437), 0, IF(AND(1=MATCH(LARGE('Raw Data'!G437:J437, 4), 'Raw Data'!G437:J437, 0), AND('Raw Data'!O437-'Raw Data'!P437&lt;4, 'Raw Data'!O437-'Raw Data'!P437&gt;0)), 'Raw Data'!G437, 0))</f>
        <v/>
      </c>
      <c r="I444">
        <f>IF(ISBLANK('Raw Data'!J437), 0, IF(AND(4=MATCH(LARGE('Raw Data'!G437:J437, 3), 'Raw Data'!G437:J437, 0), 'Raw Data'!P437-'Raw Data'!O437&gt;3), 'Raw Data'!J437, 0))</f>
        <v/>
      </c>
      <c r="J444">
        <f>IF(ISBLANK('Raw Data'!J437), 0, IF(AND(3=MATCH(LARGE('Raw Data'!G437:J437, 3), 'Raw Data'!G437:J437, 0), 'Raw Data'!O437-'Raw Data'!P437&gt;3), 'Raw Data'!I437, 0))</f>
        <v/>
      </c>
      <c r="K444">
        <f>IF(ISBLANK('Raw Data'!J437), 0, IF(AND(2=MATCH(LARGE('Raw Data'!G437:J437, 3), 'Raw Data'!G437:J437, 0), AND('Raw Data'!P437-'Raw Data'!O437&lt;4, 'Raw Data'!P437-'Raw Data'!O437&gt;0)), 'Raw Data'!H437, 0))</f>
        <v/>
      </c>
      <c r="L444">
        <f>IF(ISBLANK('Raw Data'!J437), 0, IF(AND(1=MATCH(LARGE('Raw Data'!G437:J437, 3), 'Raw Data'!G437:J437, 0), AND('Raw Data'!O437-'Raw Data'!P437&lt;4, 'Raw Data'!O437-'Raw Data'!P437&gt;0)), 'Raw Data'!G437, 0))</f>
        <v/>
      </c>
      <c r="M444">
        <f>IF(ISBLANK('Raw Data'!J437), 0, IF(AND(4=MATCH(LARGE('Raw Data'!G437:J437, 2), 'Raw Data'!G437:J437, 0), 'Raw Data'!P437-'Raw Data'!O437&gt;3), 'Raw Data'!J437, 0))</f>
        <v/>
      </c>
      <c r="N444">
        <f>IF(ISBLANK('Raw Data'!J437), 0, IF(AND(3=MATCH(LARGE('Raw Data'!G437:J437, 2), 'Raw Data'!G437:J437, 0), 'Raw Data'!O437-'Raw Data'!P437&gt;3), 'Raw Data'!I437, 0))</f>
        <v/>
      </c>
      <c r="O444">
        <f>IF(ISBLANK('Raw Data'!J437), 0, IF(AND(2=MATCH(LARGE('Raw Data'!G437:J437, 2), 'Raw Data'!G437:J437, 0), AND('Raw Data'!P437-'Raw Data'!O437&lt;4, 'Raw Data'!P437-'Raw Data'!O437&gt;0)), 'Raw Data'!H437, 0))</f>
        <v/>
      </c>
      <c r="P444">
        <f>IF(ISBLANK('Raw Data'!J437), 0, IF(AND(1=MATCH(LARGE('Raw Data'!G437:J437, 2), 'Raw Data'!G437:J437, 0), AND('Raw Data'!O437-'Raw Data'!P437&lt;4, 'Raw Data'!O437-'Raw Data'!P437&gt;0)), 'Raw Data'!G437, 0))</f>
        <v/>
      </c>
      <c r="Q444">
        <f>IF(ISBLANK('Raw Data'!J437), 0, IF(AND(4=MATCH(LARGE('Raw Data'!G437:J437, 1), 'Raw Data'!G437:J437, 0), 'Raw Data'!P437-'Raw Data'!O437&gt;3), 'Raw Data'!J437, 0))</f>
        <v/>
      </c>
      <c r="R444">
        <f>IF(ISBLANK('Raw Data'!J437), 0, IF(AND(3=MATCH(LARGE('Raw Data'!G437:J437, 1), 'Raw Data'!G437:J437, 0), 'Raw Data'!O437-'Raw Data'!P437&gt;3), 'Raw Data'!I437, 0))</f>
        <v/>
      </c>
      <c r="S444">
        <f>IF(AND('Raw Data'!P437-'Raw Data'!O437&gt;4, 'Raw Data'!F437&lt;'Raw Data'!C437), 'Raw Data'!J437, 0)</f>
        <v/>
      </c>
      <c r="T444">
        <f>IF(AND('Raw Data'!O437-'Raw Data'!P437&gt;4, 'Raw Data'!F437&gt;'Raw Data'!C437), 'Raw Data'!I437, 0)</f>
        <v/>
      </c>
      <c r="U444">
        <f>IF(AND('Raw Data'!P437-'Raw Data'!O437&lt;3, 'Raw Data'!P437&gt;'Raw Data'!O437, 'Raw Data'!F437&lt;'Raw Data'!C437), 'Raw Data'!H437, 0)</f>
        <v/>
      </c>
      <c r="V444">
        <f>IF(AND('Raw Data'!P437-'Raw Data'!O437&lt;3, 'Raw Data'!P437&gt;'Raw Data'!O437, 'Raw Data'!F437&gt;'Raw Data'!C437), 'Raw Data'!G437, 0)</f>
        <v/>
      </c>
    </row>
    <row r="445">
      <c r="A445">
        <f>IF(AND('Raw Data'!F438&lt;'Raw Data'!C438, 'Raw Data'!P438&gt;'Raw Data'!O438, 'Raw Data'!P438-'Raw Data'!O438&gt;3), 'Raw Data'!J438, 0)</f>
        <v/>
      </c>
      <c r="B445">
        <f>IF(AND('Raw Data'!C438&lt;'Raw Data'!F438, 'Raw Data'!O438&gt;'Raw Data'!P438, 'Raw Data'!O438-'Raw Data'!P438&gt;3), 'Raw Data'!I438, 0)</f>
        <v/>
      </c>
      <c r="C445">
        <f>IF(AND('Raw Data'!F438&lt;'Raw Data'!C438, 'Raw Data'!P438&gt;'Raw Data'!O438, 'Raw Data'!P438-'Raw Data'!O438&lt;4), 'Raw Data'!H438, 0)</f>
        <v/>
      </c>
      <c r="D445">
        <f>IF(AND('Raw Data'!C438&lt;'Raw Data'!F438, 'Raw Data'!O438&gt;'Raw Data'!P438, 'Raw Data'!O438-'Raw Data'!P438&lt;4), 'Raw Data'!G438, 0)</f>
        <v/>
      </c>
      <c r="E445">
        <f>IF(ISBLANK('Raw Data'!J438), 0, IF(AND(4=MATCH(LARGE('Raw Data'!G438:J438, 4), 'Raw Data'!G438:J438, 0), 'Raw Data'!P438-'Raw Data'!O438&gt;3), 'Raw Data'!J438, 0))</f>
        <v/>
      </c>
      <c r="F445">
        <f>IF(ISBLANK('Raw Data'!J438), 0, IF(AND(3=MATCH(LARGE('Raw Data'!G438:J438, 4), 'Raw Data'!G438:J438, 0), 'Raw Data'!O438-'Raw Data'!P438&gt;3), 'Raw Data'!I438, 0))</f>
        <v/>
      </c>
      <c r="G445">
        <f>IF(ISBLANK('Raw Data'!J438), 0, IF(AND(2=MATCH(LARGE('Raw Data'!G438:J438, 4), 'Raw Data'!G438:J438, 0), AND('Raw Data'!P438-'Raw Data'!O438&lt;4, 'Raw Data'!P438-'Raw Data'!O438&gt;0)), 'Raw Data'!H438, 0))</f>
        <v/>
      </c>
      <c r="H445">
        <f>IF(ISBLANK('Raw Data'!J438), 0, IF(AND(1=MATCH(LARGE('Raw Data'!G438:J438, 4), 'Raw Data'!G438:J438, 0), AND('Raw Data'!O438-'Raw Data'!P438&lt;4, 'Raw Data'!O438-'Raw Data'!P438&gt;0)), 'Raw Data'!G438, 0))</f>
        <v/>
      </c>
      <c r="I445">
        <f>IF(ISBLANK('Raw Data'!J438), 0, IF(AND(4=MATCH(LARGE('Raw Data'!G438:J438, 3), 'Raw Data'!G438:J438, 0), 'Raw Data'!P438-'Raw Data'!O438&gt;3), 'Raw Data'!J438, 0))</f>
        <v/>
      </c>
      <c r="J445">
        <f>IF(ISBLANK('Raw Data'!J438), 0, IF(AND(3=MATCH(LARGE('Raw Data'!G438:J438, 3), 'Raw Data'!G438:J438, 0), 'Raw Data'!O438-'Raw Data'!P438&gt;3), 'Raw Data'!I438, 0))</f>
        <v/>
      </c>
      <c r="K445">
        <f>IF(ISBLANK('Raw Data'!J438), 0, IF(AND(2=MATCH(LARGE('Raw Data'!G438:J438, 3), 'Raw Data'!G438:J438, 0), AND('Raw Data'!P438-'Raw Data'!O438&lt;4, 'Raw Data'!P438-'Raw Data'!O438&gt;0)), 'Raw Data'!H438, 0))</f>
        <v/>
      </c>
      <c r="L445">
        <f>IF(ISBLANK('Raw Data'!J438), 0, IF(AND(1=MATCH(LARGE('Raw Data'!G438:J438, 3), 'Raw Data'!G438:J438, 0), AND('Raw Data'!O438-'Raw Data'!P438&lt;4, 'Raw Data'!O438-'Raw Data'!P438&gt;0)), 'Raw Data'!G438, 0))</f>
        <v/>
      </c>
      <c r="M445">
        <f>IF(ISBLANK('Raw Data'!J438), 0, IF(AND(4=MATCH(LARGE('Raw Data'!G438:J438, 2), 'Raw Data'!G438:J438, 0), 'Raw Data'!P438-'Raw Data'!O438&gt;3), 'Raw Data'!J438, 0))</f>
        <v/>
      </c>
      <c r="N445">
        <f>IF(ISBLANK('Raw Data'!J438), 0, IF(AND(3=MATCH(LARGE('Raw Data'!G438:J438, 2), 'Raw Data'!G438:J438, 0), 'Raw Data'!O438-'Raw Data'!P438&gt;3), 'Raw Data'!I438, 0))</f>
        <v/>
      </c>
      <c r="O445">
        <f>IF(ISBLANK('Raw Data'!J438), 0, IF(AND(2=MATCH(LARGE('Raw Data'!G438:J438, 2), 'Raw Data'!G438:J438, 0), AND('Raw Data'!P438-'Raw Data'!O438&lt;4, 'Raw Data'!P438-'Raw Data'!O438&gt;0)), 'Raw Data'!H438, 0))</f>
        <v/>
      </c>
      <c r="P445">
        <f>IF(ISBLANK('Raw Data'!J438), 0, IF(AND(1=MATCH(LARGE('Raw Data'!G438:J438, 2), 'Raw Data'!G438:J438, 0), AND('Raw Data'!O438-'Raw Data'!P438&lt;4, 'Raw Data'!O438-'Raw Data'!P438&gt;0)), 'Raw Data'!G438, 0))</f>
        <v/>
      </c>
      <c r="Q445">
        <f>IF(ISBLANK('Raw Data'!J438), 0, IF(AND(4=MATCH(LARGE('Raw Data'!G438:J438, 1), 'Raw Data'!G438:J438, 0), 'Raw Data'!P438-'Raw Data'!O438&gt;3), 'Raw Data'!J438, 0))</f>
        <v/>
      </c>
      <c r="R445">
        <f>IF(ISBLANK('Raw Data'!J438), 0, IF(AND(3=MATCH(LARGE('Raw Data'!G438:J438, 1), 'Raw Data'!G438:J438, 0), 'Raw Data'!O438-'Raw Data'!P438&gt;3), 'Raw Data'!I438, 0))</f>
        <v/>
      </c>
      <c r="S445">
        <f>IF(AND('Raw Data'!P438-'Raw Data'!O438&gt;4, 'Raw Data'!F438&lt;'Raw Data'!C438), 'Raw Data'!J438, 0)</f>
        <v/>
      </c>
      <c r="T445">
        <f>IF(AND('Raw Data'!O438-'Raw Data'!P438&gt;4, 'Raw Data'!F438&gt;'Raw Data'!C438), 'Raw Data'!I438, 0)</f>
        <v/>
      </c>
      <c r="U445">
        <f>IF(AND('Raw Data'!P438-'Raw Data'!O438&lt;3, 'Raw Data'!P438&gt;'Raw Data'!O438, 'Raw Data'!F438&lt;'Raw Data'!C438), 'Raw Data'!H438, 0)</f>
        <v/>
      </c>
      <c r="V445">
        <f>IF(AND('Raw Data'!P438-'Raw Data'!O438&lt;3, 'Raw Data'!P438&gt;'Raw Data'!O438, 'Raw Data'!F438&gt;'Raw Data'!C438), 'Raw Data'!G438, 0)</f>
        <v/>
      </c>
    </row>
    <row r="446">
      <c r="A446">
        <f>IF(AND('Raw Data'!F439&lt;'Raw Data'!C439, 'Raw Data'!P439&gt;'Raw Data'!O439, 'Raw Data'!P439-'Raw Data'!O439&gt;3), 'Raw Data'!J439, 0)</f>
        <v/>
      </c>
      <c r="B446">
        <f>IF(AND('Raw Data'!C439&lt;'Raw Data'!F439, 'Raw Data'!O439&gt;'Raw Data'!P439, 'Raw Data'!O439-'Raw Data'!P439&gt;3), 'Raw Data'!I439, 0)</f>
        <v/>
      </c>
      <c r="C446">
        <f>IF(AND('Raw Data'!F439&lt;'Raw Data'!C439, 'Raw Data'!P439&gt;'Raw Data'!O439, 'Raw Data'!P439-'Raw Data'!O439&lt;4), 'Raw Data'!H439, 0)</f>
        <v/>
      </c>
      <c r="D446">
        <f>IF(AND('Raw Data'!C439&lt;'Raw Data'!F439, 'Raw Data'!O439&gt;'Raw Data'!P439, 'Raw Data'!O439-'Raw Data'!P439&lt;4), 'Raw Data'!G439, 0)</f>
        <v/>
      </c>
      <c r="E446">
        <f>IF(ISBLANK('Raw Data'!J439), 0, IF(AND(4=MATCH(LARGE('Raw Data'!G439:J439, 4), 'Raw Data'!G439:J439, 0), 'Raw Data'!P439-'Raw Data'!O439&gt;3), 'Raw Data'!J439, 0))</f>
        <v/>
      </c>
      <c r="F446">
        <f>IF(ISBLANK('Raw Data'!J439), 0, IF(AND(3=MATCH(LARGE('Raw Data'!G439:J439, 4), 'Raw Data'!G439:J439, 0), 'Raw Data'!O439-'Raw Data'!P439&gt;3), 'Raw Data'!I439, 0))</f>
        <v/>
      </c>
      <c r="G446">
        <f>IF(ISBLANK('Raw Data'!J439), 0, IF(AND(2=MATCH(LARGE('Raw Data'!G439:J439, 4), 'Raw Data'!G439:J439, 0), AND('Raw Data'!P439-'Raw Data'!O439&lt;4, 'Raw Data'!P439-'Raw Data'!O439&gt;0)), 'Raw Data'!H439, 0))</f>
        <v/>
      </c>
      <c r="H446">
        <f>IF(ISBLANK('Raw Data'!J439), 0, IF(AND(1=MATCH(LARGE('Raw Data'!G439:J439, 4), 'Raw Data'!G439:J439, 0), AND('Raw Data'!O439-'Raw Data'!P439&lt;4, 'Raw Data'!O439-'Raw Data'!P439&gt;0)), 'Raw Data'!G439, 0))</f>
        <v/>
      </c>
      <c r="I446">
        <f>IF(ISBLANK('Raw Data'!J439), 0, IF(AND(4=MATCH(LARGE('Raw Data'!G439:J439, 3), 'Raw Data'!G439:J439, 0), 'Raw Data'!P439-'Raw Data'!O439&gt;3), 'Raw Data'!J439, 0))</f>
        <v/>
      </c>
      <c r="J446">
        <f>IF(ISBLANK('Raw Data'!J439), 0, IF(AND(3=MATCH(LARGE('Raw Data'!G439:J439, 3), 'Raw Data'!G439:J439, 0), 'Raw Data'!O439-'Raw Data'!P439&gt;3), 'Raw Data'!I439, 0))</f>
        <v/>
      </c>
      <c r="K446">
        <f>IF(ISBLANK('Raw Data'!J439), 0, IF(AND(2=MATCH(LARGE('Raw Data'!G439:J439, 3), 'Raw Data'!G439:J439, 0), AND('Raw Data'!P439-'Raw Data'!O439&lt;4, 'Raw Data'!P439-'Raw Data'!O439&gt;0)), 'Raw Data'!H439, 0))</f>
        <v/>
      </c>
      <c r="L446">
        <f>IF(ISBLANK('Raw Data'!J439), 0, IF(AND(1=MATCH(LARGE('Raw Data'!G439:J439, 3), 'Raw Data'!G439:J439, 0), AND('Raw Data'!O439-'Raw Data'!P439&lt;4, 'Raw Data'!O439-'Raw Data'!P439&gt;0)), 'Raw Data'!G439, 0))</f>
        <v/>
      </c>
      <c r="M446">
        <f>IF(ISBLANK('Raw Data'!J439), 0, IF(AND(4=MATCH(LARGE('Raw Data'!G439:J439, 2), 'Raw Data'!G439:J439, 0), 'Raw Data'!P439-'Raw Data'!O439&gt;3), 'Raw Data'!J439, 0))</f>
        <v/>
      </c>
      <c r="N446">
        <f>IF(ISBLANK('Raw Data'!J439), 0, IF(AND(3=MATCH(LARGE('Raw Data'!G439:J439, 2), 'Raw Data'!G439:J439, 0), 'Raw Data'!O439-'Raw Data'!P439&gt;3), 'Raw Data'!I439, 0))</f>
        <v/>
      </c>
      <c r="O446">
        <f>IF(ISBLANK('Raw Data'!J439), 0, IF(AND(2=MATCH(LARGE('Raw Data'!G439:J439, 2), 'Raw Data'!G439:J439, 0), AND('Raw Data'!P439-'Raw Data'!O439&lt;4, 'Raw Data'!P439-'Raw Data'!O439&gt;0)), 'Raw Data'!H439, 0))</f>
        <v/>
      </c>
      <c r="P446">
        <f>IF(ISBLANK('Raw Data'!J439), 0, IF(AND(1=MATCH(LARGE('Raw Data'!G439:J439, 2), 'Raw Data'!G439:J439, 0), AND('Raw Data'!O439-'Raw Data'!P439&lt;4, 'Raw Data'!O439-'Raw Data'!P439&gt;0)), 'Raw Data'!G439, 0))</f>
        <v/>
      </c>
      <c r="Q446">
        <f>IF(ISBLANK('Raw Data'!J439), 0, IF(AND(4=MATCH(LARGE('Raw Data'!G439:J439, 1), 'Raw Data'!G439:J439, 0), 'Raw Data'!P439-'Raw Data'!O439&gt;3), 'Raw Data'!J439, 0))</f>
        <v/>
      </c>
      <c r="R446">
        <f>IF(ISBLANK('Raw Data'!J439), 0, IF(AND(3=MATCH(LARGE('Raw Data'!G439:J439, 1), 'Raw Data'!G439:J439, 0), 'Raw Data'!O439-'Raw Data'!P439&gt;3), 'Raw Data'!I439, 0))</f>
        <v/>
      </c>
      <c r="S446">
        <f>IF(AND('Raw Data'!P439-'Raw Data'!O439&gt;4, 'Raw Data'!F439&lt;'Raw Data'!C439), 'Raw Data'!J439, 0)</f>
        <v/>
      </c>
      <c r="T446">
        <f>IF(AND('Raw Data'!O439-'Raw Data'!P439&gt;4, 'Raw Data'!F439&gt;'Raw Data'!C439), 'Raw Data'!I439, 0)</f>
        <v/>
      </c>
      <c r="U446">
        <f>IF(AND('Raw Data'!P439-'Raw Data'!O439&lt;3, 'Raw Data'!P439&gt;'Raw Data'!O439, 'Raw Data'!F439&lt;'Raw Data'!C439), 'Raw Data'!H439, 0)</f>
        <v/>
      </c>
      <c r="V446">
        <f>IF(AND('Raw Data'!P439-'Raw Data'!O439&lt;3, 'Raw Data'!P439&gt;'Raw Data'!O439, 'Raw Data'!F439&gt;'Raw Data'!C439), 'Raw Data'!G439, 0)</f>
        <v/>
      </c>
    </row>
    <row r="447">
      <c r="A447">
        <f>IF(AND('Raw Data'!F440&lt;'Raw Data'!C440, 'Raw Data'!P440&gt;'Raw Data'!O440, 'Raw Data'!P440-'Raw Data'!O440&gt;3), 'Raw Data'!J440, 0)</f>
        <v/>
      </c>
      <c r="B447">
        <f>IF(AND('Raw Data'!C440&lt;'Raw Data'!F440, 'Raw Data'!O440&gt;'Raw Data'!P440, 'Raw Data'!O440-'Raw Data'!P440&gt;3), 'Raw Data'!I440, 0)</f>
        <v/>
      </c>
      <c r="C447">
        <f>IF(AND('Raw Data'!F440&lt;'Raw Data'!C440, 'Raw Data'!P440&gt;'Raw Data'!O440, 'Raw Data'!P440-'Raw Data'!O440&lt;4), 'Raw Data'!H440, 0)</f>
        <v/>
      </c>
      <c r="D447">
        <f>IF(AND('Raw Data'!C440&lt;'Raw Data'!F440, 'Raw Data'!O440&gt;'Raw Data'!P440, 'Raw Data'!O440-'Raw Data'!P440&lt;4), 'Raw Data'!G440, 0)</f>
        <v/>
      </c>
      <c r="E447">
        <f>IF(ISBLANK('Raw Data'!J440), 0, IF(AND(4=MATCH(LARGE('Raw Data'!G440:J440, 4), 'Raw Data'!G440:J440, 0), 'Raw Data'!P440-'Raw Data'!O440&gt;3), 'Raw Data'!J440, 0))</f>
        <v/>
      </c>
      <c r="F447">
        <f>IF(ISBLANK('Raw Data'!J440), 0, IF(AND(3=MATCH(LARGE('Raw Data'!G440:J440, 4), 'Raw Data'!G440:J440, 0), 'Raw Data'!O440-'Raw Data'!P440&gt;3), 'Raw Data'!I440, 0))</f>
        <v/>
      </c>
      <c r="G447">
        <f>IF(ISBLANK('Raw Data'!J440), 0, IF(AND(2=MATCH(LARGE('Raw Data'!G440:J440, 4), 'Raw Data'!G440:J440, 0), AND('Raw Data'!P440-'Raw Data'!O440&lt;4, 'Raw Data'!P440-'Raw Data'!O440&gt;0)), 'Raw Data'!H440, 0))</f>
        <v/>
      </c>
      <c r="H447">
        <f>IF(ISBLANK('Raw Data'!J440), 0, IF(AND(1=MATCH(LARGE('Raw Data'!G440:J440, 4), 'Raw Data'!G440:J440, 0), AND('Raw Data'!O440-'Raw Data'!P440&lt;4, 'Raw Data'!O440-'Raw Data'!P440&gt;0)), 'Raw Data'!G440, 0))</f>
        <v/>
      </c>
      <c r="I447">
        <f>IF(ISBLANK('Raw Data'!J440), 0, IF(AND(4=MATCH(LARGE('Raw Data'!G440:J440, 3), 'Raw Data'!G440:J440, 0), 'Raw Data'!P440-'Raw Data'!O440&gt;3), 'Raw Data'!J440, 0))</f>
        <v/>
      </c>
      <c r="J447">
        <f>IF(ISBLANK('Raw Data'!J440), 0, IF(AND(3=MATCH(LARGE('Raw Data'!G440:J440, 3), 'Raw Data'!G440:J440, 0), 'Raw Data'!O440-'Raw Data'!P440&gt;3), 'Raw Data'!I440, 0))</f>
        <v/>
      </c>
      <c r="K447">
        <f>IF(ISBLANK('Raw Data'!J440), 0, IF(AND(2=MATCH(LARGE('Raw Data'!G440:J440, 3), 'Raw Data'!G440:J440, 0), AND('Raw Data'!P440-'Raw Data'!O440&lt;4, 'Raw Data'!P440-'Raw Data'!O440&gt;0)), 'Raw Data'!H440, 0))</f>
        <v/>
      </c>
      <c r="L447">
        <f>IF(ISBLANK('Raw Data'!J440), 0, IF(AND(1=MATCH(LARGE('Raw Data'!G440:J440, 3), 'Raw Data'!G440:J440, 0), AND('Raw Data'!O440-'Raw Data'!P440&lt;4, 'Raw Data'!O440-'Raw Data'!P440&gt;0)), 'Raw Data'!G440, 0))</f>
        <v/>
      </c>
      <c r="M447">
        <f>IF(ISBLANK('Raw Data'!J440), 0, IF(AND(4=MATCH(LARGE('Raw Data'!G440:J440, 2), 'Raw Data'!G440:J440, 0), 'Raw Data'!P440-'Raw Data'!O440&gt;3), 'Raw Data'!J440, 0))</f>
        <v/>
      </c>
      <c r="N447">
        <f>IF(ISBLANK('Raw Data'!J440), 0, IF(AND(3=MATCH(LARGE('Raw Data'!G440:J440, 2), 'Raw Data'!G440:J440, 0), 'Raw Data'!O440-'Raw Data'!P440&gt;3), 'Raw Data'!I440, 0))</f>
        <v/>
      </c>
      <c r="O447">
        <f>IF(ISBLANK('Raw Data'!J440), 0, IF(AND(2=MATCH(LARGE('Raw Data'!G440:J440, 2), 'Raw Data'!G440:J440, 0), AND('Raw Data'!P440-'Raw Data'!O440&lt;4, 'Raw Data'!P440-'Raw Data'!O440&gt;0)), 'Raw Data'!H440, 0))</f>
        <v/>
      </c>
      <c r="P447">
        <f>IF(ISBLANK('Raw Data'!J440), 0, IF(AND(1=MATCH(LARGE('Raw Data'!G440:J440, 2), 'Raw Data'!G440:J440, 0), AND('Raw Data'!O440-'Raw Data'!P440&lt;4, 'Raw Data'!O440-'Raw Data'!P440&gt;0)), 'Raw Data'!G440, 0))</f>
        <v/>
      </c>
      <c r="Q447">
        <f>IF(ISBLANK('Raw Data'!J440), 0, IF(AND(4=MATCH(LARGE('Raw Data'!G440:J440, 1), 'Raw Data'!G440:J440, 0), 'Raw Data'!P440-'Raw Data'!O440&gt;3), 'Raw Data'!J440, 0))</f>
        <v/>
      </c>
      <c r="R447">
        <f>IF(ISBLANK('Raw Data'!J440), 0, IF(AND(3=MATCH(LARGE('Raw Data'!G440:J440, 1), 'Raw Data'!G440:J440, 0), 'Raw Data'!O440-'Raw Data'!P440&gt;3), 'Raw Data'!I440, 0))</f>
        <v/>
      </c>
      <c r="S447">
        <f>IF(AND('Raw Data'!P440-'Raw Data'!O440&gt;4, 'Raw Data'!F440&lt;'Raw Data'!C440), 'Raw Data'!J440, 0)</f>
        <v/>
      </c>
      <c r="T447">
        <f>IF(AND('Raw Data'!O440-'Raw Data'!P440&gt;4, 'Raw Data'!F440&gt;'Raw Data'!C440), 'Raw Data'!I440, 0)</f>
        <v/>
      </c>
      <c r="U447">
        <f>IF(AND('Raw Data'!P440-'Raw Data'!O440&lt;3, 'Raw Data'!P440&gt;'Raw Data'!O440, 'Raw Data'!F440&lt;'Raw Data'!C440), 'Raw Data'!H440, 0)</f>
        <v/>
      </c>
      <c r="V447">
        <f>IF(AND('Raw Data'!P440-'Raw Data'!O440&lt;3, 'Raw Data'!P440&gt;'Raw Data'!O440, 'Raw Data'!F440&gt;'Raw Data'!C440), 'Raw Data'!G440, 0)</f>
        <v/>
      </c>
    </row>
    <row r="448">
      <c r="A448">
        <f>IF(AND('Raw Data'!F441&lt;'Raw Data'!C441, 'Raw Data'!P441&gt;'Raw Data'!O441, 'Raw Data'!P441-'Raw Data'!O441&gt;3), 'Raw Data'!J441, 0)</f>
        <v/>
      </c>
      <c r="B448">
        <f>IF(AND('Raw Data'!C441&lt;'Raw Data'!F441, 'Raw Data'!O441&gt;'Raw Data'!P441, 'Raw Data'!O441-'Raw Data'!P441&gt;3), 'Raw Data'!I441, 0)</f>
        <v/>
      </c>
      <c r="C448">
        <f>IF(AND('Raw Data'!F441&lt;'Raw Data'!C441, 'Raw Data'!P441&gt;'Raw Data'!O441, 'Raw Data'!P441-'Raw Data'!O441&lt;4), 'Raw Data'!H441, 0)</f>
        <v/>
      </c>
      <c r="D448">
        <f>IF(AND('Raw Data'!C441&lt;'Raw Data'!F441, 'Raw Data'!O441&gt;'Raw Data'!P441, 'Raw Data'!O441-'Raw Data'!P441&lt;4), 'Raw Data'!G441, 0)</f>
        <v/>
      </c>
      <c r="E448">
        <f>IF(ISBLANK('Raw Data'!J441), 0, IF(AND(4=MATCH(LARGE('Raw Data'!G441:J441, 4), 'Raw Data'!G441:J441, 0), 'Raw Data'!P441-'Raw Data'!O441&gt;3), 'Raw Data'!J441, 0))</f>
        <v/>
      </c>
      <c r="F448">
        <f>IF(ISBLANK('Raw Data'!J441), 0, IF(AND(3=MATCH(LARGE('Raw Data'!G441:J441, 4), 'Raw Data'!G441:J441, 0), 'Raw Data'!O441-'Raw Data'!P441&gt;3), 'Raw Data'!I441, 0))</f>
        <v/>
      </c>
      <c r="G448">
        <f>IF(ISBLANK('Raw Data'!J441), 0, IF(AND(2=MATCH(LARGE('Raw Data'!G441:J441, 4), 'Raw Data'!G441:J441, 0), AND('Raw Data'!P441-'Raw Data'!O441&lt;4, 'Raw Data'!P441-'Raw Data'!O441&gt;0)), 'Raw Data'!H441, 0))</f>
        <v/>
      </c>
      <c r="H448">
        <f>IF(ISBLANK('Raw Data'!J441), 0, IF(AND(1=MATCH(LARGE('Raw Data'!G441:J441, 4), 'Raw Data'!G441:J441, 0), AND('Raw Data'!O441-'Raw Data'!P441&lt;4, 'Raw Data'!O441-'Raw Data'!P441&gt;0)), 'Raw Data'!G441, 0))</f>
        <v/>
      </c>
      <c r="I448">
        <f>IF(ISBLANK('Raw Data'!J441), 0, IF(AND(4=MATCH(LARGE('Raw Data'!G441:J441, 3), 'Raw Data'!G441:J441, 0), 'Raw Data'!P441-'Raw Data'!O441&gt;3), 'Raw Data'!J441, 0))</f>
        <v/>
      </c>
      <c r="J448">
        <f>IF(ISBLANK('Raw Data'!J441), 0, IF(AND(3=MATCH(LARGE('Raw Data'!G441:J441, 3), 'Raw Data'!G441:J441, 0), 'Raw Data'!O441-'Raw Data'!P441&gt;3), 'Raw Data'!I441, 0))</f>
        <v/>
      </c>
      <c r="K448">
        <f>IF(ISBLANK('Raw Data'!J441), 0, IF(AND(2=MATCH(LARGE('Raw Data'!G441:J441, 3), 'Raw Data'!G441:J441, 0), AND('Raw Data'!P441-'Raw Data'!O441&lt;4, 'Raw Data'!P441-'Raw Data'!O441&gt;0)), 'Raw Data'!H441, 0))</f>
        <v/>
      </c>
      <c r="L448">
        <f>IF(ISBLANK('Raw Data'!J441), 0, IF(AND(1=MATCH(LARGE('Raw Data'!G441:J441, 3), 'Raw Data'!G441:J441, 0), AND('Raw Data'!O441-'Raw Data'!P441&lt;4, 'Raw Data'!O441-'Raw Data'!P441&gt;0)), 'Raw Data'!G441, 0))</f>
        <v/>
      </c>
      <c r="M448">
        <f>IF(ISBLANK('Raw Data'!J441), 0, IF(AND(4=MATCH(LARGE('Raw Data'!G441:J441, 2), 'Raw Data'!G441:J441, 0), 'Raw Data'!P441-'Raw Data'!O441&gt;3), 'Raw Data'!J441, 0))</f>
        <v/>
      </c>
      <c r="N448">
        <f>IF(ISBLANK('Raw Data'!J441), 0, IF(AND(3=MATCH(LARGE('Raw Data'!G441:J441, 2), 'Raw Data'!G441:J441, 0), 'Raw Data'!O441-'Raw Data'!P441&gt;3), 'Raw Data'!I441, 0))</f>
        <v/>
      </c>
      <c r="O448">
        <f>IF(ISBLANK('Raw Data'!J441), 0, IF(AND(2=MATCH(LARGE('Raw Data'!G441:J441, 2), 'Raw Data'!G441:J441, 0), AND('Raw Data'!P441-'Raw Data'!O441&lt;4, 'Raw Data'!P441-'Raw Data'!O441&gt;0)), 'Raw Data'!H441, 0))</f>
        <v/>
      </c>
      <c r="P448">
        <f>IF(ISBLANK('Raw Data'!J441), 0, IF(AND(1=MATCH(LARGE('Raw Data'!G441:J441, 2), 'Raw Data'!G441:J441, 0), AND('Raw Data'!O441-'Raw Data'!P441&lt;4, 'Raw Data'!O441-'Raw Data'!P441&gt;0)), 'Raw Data'!G441, 0))</f>
        <v/>
      </c>
      <c r="Q448">
        <f>IF(ISBLANK('Raw Data'!J441), 0, IF(AND(4=MATCH(LARGE('Raw Data'!G441:J441, 1), 'Raw Data'!G441:J441, 0), 'Raw Data'!P441-'Raw Data'!O441&gt;3), 'Raw Data'!J441, 0))</f>
        <v/>
      </c>
      <c r="R448">
        <f>IF(ISBLANK('Raw Data'!J441), 0, IF(AND(3=MATCH(LARGE('Raw Data'!G441:J441, 1), 'Raw Data'!G441:J441, 0), 'Raw Data'!O441-'Raw Data'!P441&gt;3), 'Raw Data'!I441, 0))</f>
        <v/>
      </c>
      <c r="S448">
        <f>IF(AND('Raw Data'!P441-'Raw Data'!O441&gt;4, 'Raw Data'!F441&lt;'Raw Data'!C441), 'Raw Data'!J441, 0)</f>
        <v/>
      </c>
      <c r="T448">
        <f>IF(AND('Raw Data'!O441-'Raw Data'!P441&gt;4, 'Raw Data'!F441&gt;'Raw Data'!C441), 'Raw Data'!I441, 0)</f>
        <v/>
      </c>
      <c r="U448">
        <f>IF(AND('Raw Data'!P441-'Raw Data'!O441&lt;3, 'Raw Data'!P441&gt;'Raw Data'!O441, 'Raw Data'!F441&lt;'Raw Data'!C441), 'Raw Data'!H441, 0)</f>
        <v/>
      </c>
      <c r="V448">
        <f>IF(AND('Raw Data'!P441-'Raw Data'!O441&lt;3, 'Raw Data'!P441&gt;'Raw Data'!O441, 'Raw Data'!F441&gt;'Raw Data'!C441), 'Raw Data'!G441, 0)</f>
        <v/>
      </c>
    </row>
    <row r="449">
      <c r="A449">
        <f>IF(AND('Raw Data'!F442&lt;'Raw Data'!C442, 'Raw Data'!P442&gt;'Raw Data'!O442, 'Raw Data'!P442-'Raw Data'!O442&gt;3), 'Raw Data'!J442, 0)</f>
        <v/>
      </c>
      <c r="B449">
        <f>IF(AND('Raw Data'!C442&lt;'Raw Data'!F442, 'Raw Data'!O442&gt;'Raw Data'!P442, 'Raw Data'!O442-'Raw Data'!P442&gt;3), 'Raw Data'!I442, 0)</f>
        <v/>
      </c>
      <c r="C449">
        <f>IF(AND('Raw Data'!F442&lt;'Raw Data'!C442, 'Raw Data'!P442&gt;'Raw Data'!O442, 'Raw Data'!P442-'Raw Data'!O442&lt;4), 'Raw Data'!H442, 0)</f>
        <v/>
      </c>
      <c r="D449">
        <f>IF(AND('Raw Data'!C442&lt;'Raw Data'!F442, 'Raw Data'!O442&gt;'Raw Data'!P442, 'Raw Data'!O442-'Raw Data'!P442&lt;4), 'Raw Data'!G442, 0)</f>
        <v/>
      </c>
      <c r="E449">
        <f>IF(ISBLANK('Raw Data'!J442), 0, IF(AND(4=MATCH(LARGE('Raw Data'!G442:J442, 4), 'Raw Data'!G442:J442, 0), 'Raw Data'!P442-'Raw Data'!O442&gt;3), 'Raw Data'!J442, 0))</f>
        <v/>
      </c>
      <c r="F449">
        <f>IF(ISBLANK('Raw Data'!J442), 0, IF(AND(3=MATCH(LARGE('Raw Data'!G442:J442, 4), 'Raw Data'!G442:J442, 0), 'Raw Data'!O442-'Raw Data'!P442&gt;3), 'Raw Data'!I442, 0))</f>
        <v/>
      </c>
      <c r="G449">
        <f>IF(ISBLANK('Raw Data'!J442), 0, IF(AND(2=MATCH(LARGE('Raw Data'!G442:J442, 4), 'Raw Data'!G442:J442, 0), AND('Raw Data'!P442-'Raw Data'!O442&lt;4, 'Raw Data'!P442-'Raw Data'!O442&gt;0)), 'Raw Data'!H442, 0))</f>
        <v/>
      </c>
      <c r="H449">
        <f>IF(ISBLANK('Raw Data'!J442), 0, IF(AND(1=MATCH(LARGE('Raw Data'!G442:J442, 4), 'Raw Data'!G442:J442, 0), AND('Raw Data'!O442-'Raw Data'!P442&lt;4, 'Raw Data'!O442-'Raw Data'!P442&gt;0)), 'Raw Data'!G442, 0))</f>
        <v/>
      </c>
      <c r="I449">
        <f>IF(ISBLANK('Raw Data'!J442), 0, IF(AND(4=MATCH(LARGE('Raw Data'!G442:J442, 3), 'Raw Data'!G442:J442, 0), 'Raw Data'!P442-'Raw Data'!O442&gt;3), 'Raw Data'!J442, 0))</f>
        <v/>
      </c>
      <c r="J449">
        <f>IF(ISBLANK('Raw Data'!J442), 0, IF(AND(3=MATCH(LARGE('Raw Data'!G442:J442, 3), 'Raw Data'!G442:J442, 0), 'Raw Data'!O442-'Raw Data'!P442&gt;3), 'Raw Data'!I442, 0))</f>
        <v/>
      </c>
      <c r="K449">
        <f>IF(ISBLANK('Raw Data'!J442), 0, IF(AND(2=MATCH(LARGE('Raw Data'!G442:J442, 3), 'Raw Data'!G442:J442, 0), AND('Raw Data'!P442-'Raw Data'!O442&lt;4, 'Raw Data'!P442-'Raw Data'!O442&gt;0)), 'Raw Data'!H442, 0))</f>
        <v/>
      </c>
      <c r="L449">
        <f>IF(ISBLANK('Raw Data'!J442), 0, IF(AND(1=MATCH(LARGE('Raw Data'!G442:J442, 3), 'Raw Data'!G442:J442, 0), AND('Raw Data'!O442-'Raw Data'!P442&lt;4, 'Raw Data'!O442-'Raw Data'!P442&gt;0)), 'Raw Data'!G442, 0))</f>
        <v/>
      </c>
      <c r="M449">
        <f>IF(ISBLANK('Raw Data'!J442), 0, IF(AND(4=MATCH(LARGE('Raw Data'!G442:J442, 2), 'Raw Data'!G442:J442, 0), 'Raw Data'!P442-'Raw Data'!O442&gt;3), 'Raw Data'!J442, 0))</f>
        <v/>
      </c>
      <c r="N449">
        <f>IF(ISBLANK('Raw Data'!J442), 0, IF(AND(3=MATCH(LARGE('Raw Data'!G442:J442, 2), 'Raw Data'!G442:J442, 0), 'Raw Data'!O442-'Raw Data'!P442&gt;3), 'Raw Data'!I442, 0))</f>
        <v/>
      </c>
      <c r="O449">
        <f>IF(ISBLANK('Raw Data'!J442), 0, IF(AND(2=MATCH(LARGE('Raw Data'!G442:J442, 2), 'Raw Data'!G442:J442, 0), AND('Raw Data'!P442-'Raw Data'!O442&lt;4, 'Raw Data'!P442-'Raw Data'!O442&gt;0)), 'Raw Data'!H442, 0))</f>
        <v/>
      </c>
      <c r="P449">
        <f>IF(ISBLANK('Raw Data'!J442), 0, IF(AND(1=MATCH(LARGE('Raw Data'!G442:J442, 2), 'Raw Data'!G442:J442, 0), AND('Raw Data'!O442-'Raw Data'!P442&lt;4, 'Raw Data'!O442-'Raw Data'!P442&gt;0)), 'Raw Data'!G442, 0))</f>
        <v/>
      </c>
      <c r="Q449">
        <f>IF(ISBLANK('Raw Data'!J442), 0, IF(AND(4=MATCH(LARGE('Raw Data'!G442:J442, 1), 'Raw Data'!G442:J442, 0), 'Raw Data'!P442-'Raw Data'!O442&gt;3), 'Raw Data'!J442, 0))</f>
        <v/>
      </c>
      <c r="R449">
        <f>IF(ISBLANK('Raw Data'!J442), 0, IF(AND(3=MATCH(LARGE('Raw Data'!G442:J442, 1), 'Raw Data'!G442:J442, 0), 'Raw Data'!O442-'Raw Data'!P442&gt;3), 'Raw Data'!I442, 0))</f>
        <v/>
      </c>
      <c r="S449">
        <f>IF(AND('Raw Data'!P442-'Raw Data'!O442&gt;4, 'Raw Data'!F442&lt;'Raw Data'!C442), 'Raw Data'!J442, 0)</f>
        <v/>
      </c>
      <c r="T449">
        <f>IF(AND('Raw Data'!O442-'Raw Data'!P442&gt;4, 'Raw Data'!F442&gt;'Raw Data'!C442), 'Raw Data'!I442, 0)</f>
        <v/>
      </c>
      <c r="U449">
        <f>IF(AND('Raw Data'!P442-'Raw Data'!O442&lt;3, 'Raw Data'!P442&gt;'Raw Data'!O442, 'Raw Data'!F442&lt;'Raw Data'!C442), 'Raw Data'!H442, 0)</f>
        <v/>
      </c>
      <c r="V449">
        <f>IF(AND('Raw Data'!P442-'Raw Data'!O442&lt;3, 'Raw Data'!P442&gt;'Raw Data'!O442, 'Raw Data'!F442&gt;'Raw Data'!C442), 'Raw Data'!G442, 0)</f>
        <v/>
      </c>
    </row>
    <row r="450">
      <c r="A450">
        <f>IF(AND('Raw Data'!F443&lt;'Raw Data'!C443, 'Raw Data'!P443&gt;'Raw Data'!O443, 'Raw Data'!P443-'Raw Data'!O443&gt;3), 'Raw Data'!J443, 0)</f>
        <v/>
      </c>
      <c r="B450">
        <f>IF(AND('Raw Data'!C443&lt;'Raw Data'!F443, 'Raw Data'!O443&gt;'Raw Data'!P443, 'Raw Data'!O443-'Raw Data'!P443&gt;3), 'Raw Data'!I443, 0)</f>
        <v/>
      </c>
      <c r="C450">
        <f>IF(AND('Raw Data'!F443&lt;'Raw Data'!C443, 'Raw Data'!P443&gt;'Raw Data'!O443, 'Raw Data'!P443-'Raw Data'!O443&lt;4), 'Raw Data'!H443, 0)</f>
        <v/>
      </c>
      <c r="D450">
        <f>IF(AND('Raw Data'!C443&lt;'Raw Data'!F443, 'Raw Data'!O443&gt;'Raw Data'!P443, 'Raw Data'!O443-'Raw Data'!P443&lt;4), 'Raw Data'!G443, 0)</f>
        <v/>
      </c>
      <c r="E450">
        <f>IF(ISBLANK('Raw Data'!J443), 0, IF(AND(4=MATCH(LARGE('Raw Data'!G443:J443, 4), 'Raw Data'!G443:J443, 0), 'Raw Data'!P443-'Raw Data'!O443&gt;3), 'Raw Data'!J443, 0))</f>
        <v/>
      </c>
      <c r="F450">
        <f>IF(ISBLANK('Raw Data'!J443), 0, IF(AND(3=MATCH(LARGE('Raw Data'!G443:J443, 4), 'Raw Data'!G443:J443, 0), 'Raw Data'!O443-'Raw Data'!P443&gt;3), 'Raw Data'!I443, 0))</f>
        <v/>
      </c>
      <c r="G450">
        <f>IF(ISBLANK('Raw Data'!J443), 0, IF(AND(2=MATCH(LARGE('Raw Data'!G443:J443, 4), 'Raw Data'!G443:J443, 0), AND('Raw Data'!P443-'Raw Data'!O443&lt;4, 'Raw Data'!P443-'Raw Data'!O443&gt;0)), 'Raw Data'!H443, 0))</f>
        <v/>
      </c>
      <c r="H450">
        <f>IF(ISBLANK('Raw Data'!J443), 0, IF(AND(1=MATCH(LARGE('Raw Data'!G443:J443, 4), 'Raw Data'!G443:J443, 0), AND('Raw Data'!O443-'Raw Data'!P443&lt;4, 'Raw Data'!O443-'Raw Data'!P443&gt;0)), 'Raw Data'!G443, 0))</f>
        <v/>
      </c>
      <c r="I450">
        <f>IF(ISBLANK('Raw Data'!J443), 0, IF(AND(4=MATCH(LARGE('Raw Data'!G443:J443, 3), 'Raw Data'!G443:J443, 0), 'Raw Data'!P443-'Raw Data'!O443&gt;3), 'Raw Data'!J443, 0))</f>
        <v/>
      </c>
      <c r="J450">
        <f>IF(ISBLANK('Raw Data'!J443), 0, IF(AND(3=MATCH(LARGE('Raw Data'!G443:J443, 3), 'Raw Data'!G443:J443, 0), 'Raw Data'!O443-'Raw Data'!P443&gt;3), 'Raw Data'!I443, 0))</f>
        <v/>
      </c>
      <c r="K450">
        <f>IF(ISBLANK('Raw Data'!J443), 0, IF(AND(2=MATCH(LARGE('Raw Data'!G443:J443, 3), 'Raw Data'!G443:J443, 0), AND('Raw Data'!P443-'Raw Data'!O443&lt;4, 'Raw Data'!P443-'Raw Data'!O443&gt;0)), 'Raw Data'!H443, 0))</f>
        <v/>
      </c>
      <c r="L450">
        <f>IF(ISBLANK('Raw Data'!J443), 0, IF(AND(1=MATCH(LARGE('Raw Data'!G443:J443, 3), 'Raw Data'!G443:J443, 0), AND('Raw Data'!O443-'Raw Data'!P443&lt;4, 'Raw Data'!O443-'Raw Data'!P443&gt;0)), 'Raw Data'!G443, 0))</f>
        <v/>
      </c>
      <c r="M450">
        <f>IF(ISBLANK('Raw Data'!J443), 0, IF(AND(4=MATCH(LARGE('Raw Data'!G443:J443, 2), 'Raw Data'!G443:J443, 0), 'Raw Data'!P443-'Raw Data'!O443&gt;3), 'Raw Data'!J443, 0))</f>
        <v/>
      </c>
      <c r="N450">
        <f>IF(ISBLANK('Raw Data'!J443), 0, IF(AND(3=MATCH(LARGE('Raw Data'!G443:J443, 2), 'Raw Data'!G443:J443, 0), 'Raw Data'!O443-'Raw Data'!P443&gt;3), 'Raw Data'!I443, 0))</f>
        <v/>
      </c>
      <c r="O450">
        <f>IF(ISBLANK('Raw Data'!J443), 0, IF(AND(2=MATCH(LARGE('Raw Data'!G443:J443, 2), 'Raw Data'!G443:J443, 0), AND('Raw Data'!P443-'Raw Data'!O443&lt;4, 'Raw Data'!P443-'Raw Data'!O443&gt;0)), 'Raw Data'!H443, 0))</f>
        <v/>
      </c>
      <c r="P450">
        <f>IF(ISBLANK('Raw Data'!J443), 0, IF(AND(1=MATCH(LARGE('Raw Data'!G443:J443, 2), 'Raw Data'!G443:J443, 0), AND('Raw Data'!O443-'Raw Data'!P443&lt;4, 'Raw Data'!O443-'Raw Data'!P443&gt;0)), 'Raw Data'!G443, 0))</f>
        <v/>
      </c>
      <c r="Q450">
        <f>IF(ISBLANK('Raw Data'!J443), 0, IF(AND(4=MATCH(LARGE('Raw Data'!G443:J443, 1), 'Raw Data'!G443:J443, 0), 'Raw Data'!P443-'Raw Data'!O443&gt;3), 'Raw Data'!J443, 0))</f>
        <v/>
      </c>
      <c r="R450">
        <f>IF(ISBLANK('Raw Data'!J443), 0, IF(AND(3=MATCH(LARGE('Raw Data'!G443:J443, 1), 'Raw Data'!G443:J443, 0), 'Raw Data'!O443-'Raw Data'!P443&gt;3), 'Raw Data'!I443, 0))</f>
        <v/>
      </c>
      <c r="S450">
        <f>IF(AND('Raw Data'!P443-'Raw Data'!O443&gt;4, 'Raw Data'!F443&lt;'Raw Data'!C443), 'Raw Data'!J443, 0)</f>
        <v/>
      </c>
      <c r="T450">
        <f>IF(AND('Raw Data'!O443-'Raw Data'!P443&gt;4, 'Raw Data'!F443&gt;'Raw Data'!C443), 'Raw Data'!I443, 0)</f>
        <v/>
      </c>
      <c r="U450">
        <f>IF(AND('Raw Data'!P443-'Raw Data'!O443&lt;3, 'Raw Data'!P443&gt;'Raw Data'!O443, 'Raw Data'!F443&lt;'Raw Data'!C443), 'Raw Data'!H443, 0)</f>
        <v/>
      </c>
      <c r="V450">
        <f>IF(AND('Raw Data'!P443-'Raw Data'!O443&lt;3, 'Raw Data'!P443&gt;'Raw Data'!O443, 'Raw Data'!F443&gt;'Raw Data'!C443), 'Raw Data'!G443, 0)</f>
        <v/>
      </c>
    </row>
    <row r="451">
      <c r="A451">
        <f>IF(AND('Raw Data'!F444&lt;'Raw Data'!C444, 'Raw Data'!P444&gt;'Raw Data'!O444, 'Raw Data'!P444-'Raw Data'!O444&gt;3), 'Raw Data'!J444, 0)</f>
        <v/>
      </c>
      <c r="B451">
        <f>IF(AND('Raw Data'!C444&lt;'Raw Data'!F444, 'Raw Data'!O444&gt;'Raw Data'!P444, 'Raw Data'!O444-'Raw Data'!P444&gt;3), 'Raw Data'!I444, 0)</f>
        <v/>
      </c>
      <c r="C451">
        <f>IF(AND('Raw Data'!F444&lt;'Raw Data'!C444, 'Raw Data'!P444&gt;'Raw Data'!O444, 'Raw Data'!P444-'Raw Data'!O444&lt;4), 'Raw Data'!H444, 0)</f>
        <v/>
      </c>
      <c r="D451">
        <f>IF(AND('Raw Data'!C444&lt;'Raw Data'!F444, 'Raw Data'!O444&gt;'Raw Data'!P444, 'Raw Data'!O444-'Raw Data'!P444&lt;4), 'Raw Data'!G444, 0)</f>
        <v/>
      </c>
      <c r="E451">
        <f>IF(ISBLANK('Raw Data'!J444), 0, IF(AND(4=MATCH(LARGE('Raw Data'!G444:J444, 4), 'Raw Data'!G444:J444, 0), 'Raw Data'!P444-'Raw Data'!O444&gt;3), 'Raw Data'!J444, 0))</f>
        <v/>
      </c>
      <c r="F451">
        <f>IF(ISBLANK('Raw Data'!J444), 0, IF(AND(3=MATCH(LARGE('Raw Data'!G444:J444, 4), 'Raw Data'!G444:J444, 0), 'Raw Data'!O444-'Raw Data'!P444&gt;3), 'Raw Data'!I444, 0))</f>
        <v/>
      </c>
      <c r="G451">
        <f>IF(ISBLANK('Raw Data'!J444), 0, IF(AND(2=MATCH(LARGE('Raw Data'!G444:J444, 4), 'Raw Data'!G444:J444, 0), AND('Raw Data'!P444-'Raw Data'!O444&lt;4, 'Raw Data'!P444-'Raw Data'!O444&gt;0)), 'Raw Data'!H444, 0))</f>
        <v/>
      </c>
      <c r="H451">
        <f>IF(ISBLANK('Raw Data'!J444), 0, IF(AND(1=MATCH(LARGE('Raw Data'!G444:J444, 4), 'Raw Data'!G444:J444, 0), AND('Raw Data'!O444-'Raw Data'!P444&lt;4, 'Raw Data'!O444-'Raw Data'!P444&gt;0)), 'Raw Data'!G444, 0))</f>
        <v/>
      </c>
      <c r="I451">
        <f>IF(ISBLANK('Raw Data'!J444), 0, IF(AND(4=MATCH(LARGE('Raw Data'!G444:J444, 3), 'Raw Data'!G444:J444, 0), 'Raw Data'!P444-'Raw Data'!O444&gt;3), 'Raw Data'!J444, 0))</f>
        <v/>
      </c>
      <c r="J451">
        <f>IF(ISBLANK('Raw Data'!J444), 0, IF(AND(3=MATCH(LARGE('Raw Data'!G444:J444, 3), 'Raw Data'!G444:J444, 0), 'Raw Data'!O444-'Raw Data'!P444&gt;3), 'Raw Data'!I444, 0))</f>
        <v/>
      </c>
      <c r="K451">
        <f>IF(ISBLANK('Raw Data'!J444), 0, IF(AND(2=MATCH(LARGE('Raw Data'!G444:J444, 3), 'Raw Data'!G444:J444, 0), AND('Raw Data'!P444-'Raw Data'!O444&lt;4, 'Raw Data'!P444-'Raw Data'!O444&gt;0)), 'Raw Data'!H444, 0))</f>
        <v/>
      </c>
      <c r="L451">
        <f>IF(ISBLANK('Raw Data'!J444), 0, IF(AND(1=MATCH(LARGE('Raw Data'!G444:J444, 3), 'Raw Data'!G444:J444, 0), AND('Raw Data'!O444-'Raw Data'!P444&lt;4, 'Raw Data'!O444-'Raw Data'!P444&gt;0)), 'Raw Data'!G444, 0))</f>
        <v/>
      </c>
      <c r="M451">
        <f>IF(ISBLANK('Raw Data'!J444), 0, IF(AND(4=MATCH(LARGE('Raw Data'!G444:J444, 2), 'Raw Data'!G444:J444, 0), 'Raw Data'!P444-'Raw Data'!O444&gt;3), 'Raw Data'!J444, 0))</f>
        <v/>
      </c>
      <c r="N451">
        <f>IF(ISBLANK('Raw Data'!J444), 0, IF(AND(3=MATCH(LARGE('Raw Data'!G444:J444, 2), 'Raw Data'!G444:J444, 0), 'Raw Data'!O444-'Raw Data'!P444&gt;3), 'Raw Data'!I444, 0))</f>
        <v/>
      </c>
      <c r="O451">
        <f>IF(ISBLANK('Raw Data'!J444), 0, IF(AND(2=MATCH(LARGE('Raw Data'!G444:J444, 2), 'Raw Data'!G444:J444, 0), AND('Raw Data'!P444-'Raw Data'!O444&lt;4, 'Raw Data'!P444-'Raw Data'!O444&gt;0)), 'Raw Data'!H444, 0))</f>
        <v/>
      </c>
      <c r="P451">
        <f>IF(ISBLANK('Raw Data'!J444), 0, IF(AND(1=MATCH(LARGE('Raw Data'!G444:J444, 2), 'Raw Data'!G444:J444, 0), AND('Raw Data'!O444-'Raw Data'!P444&lt;4, 'Raw Data'!O444-'Raw Data'!P444&gt;0)), 'Raw Data'!G444, 0))</f>
        <v/>
      </c>
      <c r="Q451">
        <f>IF(ISBLANK('Raw Data'!J444), 0, IF(AND(4=MATCH(LARGE('Raw Data'!G444:J444, 1), 'Raw Data'!G444:J444, 0), 'Raw Data'!P444-'Raw Data'!O444&gt;3), 'Raw Data'!J444, 0))</f>
        <v/>
      </c>
      <c r="R451">
        <f>IF(ISBLANK('Raw Data'!J444), 0, IF(AND(3=MATCH(LARGE('Raw Data'!G444:J444, 1), 'Raw Data'!G444:J444, 0), 'Raw Data'!O444-'Raw Data'!P444&gt;3), 'Raw Data'!I444, 0))</f>
        <v/>
      </c>
      <c r="S451">
        <f>IF(AND('Raw Data'!P444-'Raw Data'!O444&gt;4, 'Raw Data'!F444&lt;'Raw Data'!C444), 'Raw Data'!J444, 0)</f>
        <v/>
      </c>
      <c r="T451">
        <f>IF(AND('Raw Data'!O444-'Raw Data'!P444&gt;4, 'Raw Data'!F444&gt;'Raw Data'!C444), 'Raw Data'!I444, 0)</f>
        <v/>
      </c>
      <c r="U451">
        <f>IF(AND('Raw Data'!P444-'Raw Data'!O444&lt;3, 'Raw Data'!P444&gt;'Raw Data'!O444, 'Raw Data'!F444&lt;'Raw Data'!C444), 'Raw Data'!H444, 0)</f>
        <v/>
      </c>
      <c r="V451">
        <f>IF(AND('Raw Data'!P444-'Raw Data'!O444&lt;3, 'Raw Data'!P444&gt;'Raw Data'!O444, 'Raw Data'!F444&gt;'Raw Data'!C444), 'Raw Data'!G444, 0)</f>
        <v/>
      </c>
    </row>
    <row r="452">
      <c r="A452">
        <f>IF(AND('Raw Data'!F445&lt;'Raw Data'!C445, 'Raw Data'!P445&gt;'Raw Data'!O445, 'Raw Data'!P445-'Raw Data'!O445&gt;3), 'Raw Data'!J445, 0)</f>
        <v/>
      </c>
      <c r="B452">
        <f>IF(AND('Raw Data'!C445&lt;'Raw Data'!F445, 'Raw Data'!O445&gt;'Raw Data'!P445, 'Raw Data'!O445-'Raw Data'!P445&gt;3), 'Raw Data'!I445, 0)</f>
        <v/>
      </c>
      <c r="C452">
        <f>IF(AND('Raw Data'!F445&lt;'Raw Data'!C445, 'Raw Data'!P445&gt;'Raw Data'!O445, 'Raw Data'!P445-'Raw Data'!O445&lt;4), 'Raw Data'!H445, 0)</f>
        <v/>
      </c>
      <c r="D452">
        <f>IF(AND('Raw Data'!C445&lt;'Raw Data'!F445, 'Raw Data'!O445&gt;'Raw Data'!P445, 'Raw Data'!O445-'Raw Data'!P445&lt;4), 'Raw Data'!G445, 0)</f>
        <v/>
      </c>
      <c r="E452">
        <f>IF(ISBLANK('Raw Data'!J445), 0, IF(AND(4=MATCH(LARGE('Raw Data'!G445:J445, 4), 'Raw Data'!G445:J445, 0), 'Raw Data'!P445-'Raw Data'!O445&gt;3), 'Raw Data'!J445, 0))</f>
        <v/>
      </c>
      <c r="F452">
        <f>IF(ISBLANK('Raw Data'!J445), 0, IF(AND(3=MATCH(LARGE('Raw Data'!G445:J445, 4), 'Raw Data'!G445:J445, 0), 'Raw Data'!O445-'Raw Data'!P445&gt;3), 'Raw Data'!I445, 0))</f>
        <v/>
      </c>
      <c r="G452">
        <f>IF(ISBLANK('Raw Data'!J445), 0, IF(AND(2=MATCH(LARGE('Raw Data'!G445:J445, 4), 'Raw Data'!G445:J445, 0), AND('Raw Data'!P445-'Raw Data'!O445&lt;4, 'Raw Data'!P445-'Raw Data'!O445&gt;0)), 'Raw Data'!H445, 0))</f>
        <v/>
      </c>
      <c r="H452">
        <f>IF(ISBLANK('Raw Data'!J445), 0, IF(AND(1=MATCH(LARGE('Raw Data'!G445:J445, 4), 'Raw Data'!G445:J445, 0), AND('Raw Data'!O445-'Raw Data'!P445&lt;4, 'Raw Data'!O445-'Raw Data'!P445&gt;0)), 'Raw Data'!G445, 0))</f>
        <v/>
      </c>
      <c r="I452">
        <f>IF(ISBLANK('Raw Data'!J445), 0, IF(AND(4=MATCH(LARGE('Raw Data'!G445:J445, 3), 'Raw Data'!G445:J445, 0), 'Raw Data'!P445-'Raw Data'!O445&gt;3), 'Raw Data'!J445, 0))</f>
        <v/>
      </c>
      <c r="J452">
        <f>IF(ISBLANK('Raw Data'!J445), 0, IF(AND(3=MATCH(LARGE('Raw Data'!G445:J445, 3), 'Raw Data'!G445:J445, 0), 'Raw Data'!O445-'Raw Data'!P445&gt;3), 'Raw Data'!I445, 0))</f>
        <v/>
      </c>
      <c r="K452">
        <f>IF(ISBLANK('Raw Data'!J445), 0, IF(AND(2=MATCH(LARGE('Raw Data'!G445:J445, 3), 'Raw Data'!G445:J445, 0), AND('Raw Data'!P445-'Raw Data'!O445&lt;4, 'Raw Data'!P445-'Raw Data'!O445&gt;0)), 'Raw Data'!H445, 0))</f>
        <v/>
      </c>
      <c r="L452">
        <f>IF(ISBLANK('Raw Data'!J445), 0, IF(AND(1=MATCH(LARGE('Raw Data'!G445:J445, 3), 'Raw Data'!G445:J445, 0), AND('Raw Data'!O445-'Raw Data'!P445&lt;4, 'Raw Data'!O445-'Raw Data'!P445&gt;0)), 'Raw Data'!G445, 0))</f>
        <v/>
      </c>
      <c r="M452">
        <f>IF(ISBLANK('Raw Data'!J445), 0, IF(AND(4=MATCH(LARGE('Raw Data'!G445:J445, 2), 'Raw Data'!G445:J445, 0), 'Raw Data'!P445-'Raw Data'!O445&gt;3), 'Raw Data'!J445, 0))</f>
        <v/>
      </c>
      <c r="N452">
        <f>IF(ISBLANK('Raw Data'!J445), 0, IF(AND(3=MATCH(LARGE('Raw Data'!G445:J445, 2), 'Raw Data'!G445:J445, 0), 'Raw Data'!O445-'Raw Data'!P445&gt;3), 'Raw Data'!I445, 0))</f>
        <v/>
      </c>
      <c r="O452">
        <f>IF(ISBLANK('Raw Data'!J445), 0, IF(AND(2=MATCH(LARGE('Raw Data'!G445:J445, 2), 'Raw Data'!G445:J445, 0), AND('Raw Data'!P445-'Raw Data'!O445&lt;4, 'Raw Data'!P445-'Raw Data'!O445&gt;0)), 'Raw Data'!H445, 0))</f>
        <v/>
      </c>
      <c r="P452">
        <f>IF(ISBLANK('Raw Data'!J445), 0, IF(AND(1=MATCH(LARGE('Raw Data'!G445:J445, 2), 'Raw Data'!G445:J445, 0), AND('Raw Data'!O445-'Raw Data'!P445&lt;4, 'Raw Data'!O445-'Raw Data'!P445&gt;0)), 'Raw Data'!G445, 0))</f>
        <v/>
      </c>
      <c r="Q452">
        <f>IF(ISBLANK('Raw Data'!J445), 0, IF(AND(4=MATCH(LARGE('Raw Data'!G445:J445, 1), 'Raw Data'!G445:J445, 0), 'Raw Data'!P445-'Raw Data'!O445&gt;3), 'Raw Data'!J445, 0))</f>
        <v/>
      </c>
      <c r="R452">
        <f>IF(ISBLANK('Raw Data'!J445), 0, IF(AND(3=MATCH(LARGE('Raw Data'!G445:J445, 1), 'Raw Data'!G445:J445, 0), 'Raw Data'!O445-'Raw Data'!P445&gt;3), 'Raw Data'!I445, 0))</f>
        <v/>
      </c>
      <c r="S452">
        <f>IF(AND('Raw Data'!P445-'Raw Data'!O445&gt;4, 'Raw Data'!F445&lt;'Raw Data'!C445), 'Raw Data'!J445, 0)</f>
        <v/>
      </c>
      <c r="T452">
        <f>IF(AND('Raw Data'!O445-'Raw Data'!P445&gt;4, 'Raw Data'!F445&gt;'Raw Data'!C445), 'Raw Data'!I445, 0)</f>
        <v/>
      </c>
      <c r="U452">
        <f>IF(AND('Raw Data'!P445-'Raw Data'!O445&lt;3, 'Raw Data'!P445&gt;'Raw Data'!O445, 'Raw Data'!F445&lt;'Raw Data'!C445), 'Raw Data'!H445, 0)</f>
        <v/>
      </c>
      <c r="V452">
        <f>IF(AND('Raw Data'!P445-'Raw Data'!O445&lt;3, 'Raw Data'!P445&gt;'Raw Data'!O445, 'Raw Data'!F445&gt;'Raw Data'!C445), 'Raw Data'!G445, 0)</f>
        <v/>
      </c>
    </row>
    <row r="453">
      <c r="A453">
        <f>IF(AND('Raw Data'!F446&lt;'Raw Data'!C446, 'Raw Data'!P446&gt;'Raw Data'!O446, 'Raw Data'!P446-'Raw Data'!O446&gt;3), 'Raw Data'!J446, 0)</f>
        <v/>
      </c>
      <c r="B453">
        <f>IF(AND('Raw Data'!C446&lt;'Raw Data'!F446, 'Raw Data'!O446&gt;'Raw Data'!P446, 'Raw Data'!O446-'Raw Data'!P446&gt;3), 'Raw Data'!I446, 0)</f>
        <v/>
      </c>
      <c r="C453">
        <f>IF(AND('Raw Data'!F446&lt;'Raw Data'!C446, 'Raw Data'!P446&gt;'Raw Data'!O446, 'Raw Data'!P446-'Raw Data'!O446&lt;4), 'Raw Data'!H446, 0)</f>
        <v/>
      </c>
      <c r="D453">
        <f>IF(AND('Raw Data'!C446&lt;'Raw Data'!F446, 'Raw Data'!O446&gt;'Raw Data'!P446, 'Raw Data'!O446-'Raw Data'!P446&lt;4), 'Raw Data'!G446, 0)</f>
        <v/>
      </c>
      <c r="E453">
        <f>IF(ISBLANK('Raw Data'!J446), 0, IF(AND(4=MATCH(LARGE('Raw Data'!G446:J446, 4), 'Raw Data'!G446:J446, 0), 'Raw Data'!P446-'Raw Data'!O446&gt;3), 'Raw Data'!J446, 0))</f>
        <v/>
      </c>
      <c r="F453">
        <f>IF(ISBLANK('Raw Data'!J446), 0, IF(AND(3=MATCH(LARGE('Raw Data'!G446:J446, 4), 'Raw Data'!G446:J446, 0), 'Raw Data'!O446-'Raw Data'!P446&gt;3), 'Raw Data'!I446, 0))</f>
        <v/>
      </c>
      <c r="G453">
        <f>IF(ISBLANK('Raw Data'!J446), 0, IF(AND(2=MATCH(LARGE('Raw Data'!G446:J446, 4), 'Raw Data'!G446:J446, 0), AND('Raw Data'!P446-'Raw Data'!O446&lt;4, 'Raw Data'!P446-'Raw Data'!O446&gt;0)), 'Raw Data'!H446, 0))</f>
        <v/>
      </c>
      <c r="H453">
        <f>IF(ISBLANK('Raw Data'!J446), 0, IF(AND(1=MATCH(LARGE('Raw Data'!G446:J446, 4), 'Raw Data'!G446:J446, 0), AND('Raw Data'!O446-'Raw Data'!P446&lt;4, 'Raw Data'!O446-'Raw Data'!P446&gt;0)), 'Raw Data'!G446, 0))</f>
        <v/>
      </c>
      <c r="I453">
        <f>IF(ISBLANK('Raw Data'!J446), 0, IF(AND(4=MATCH(LARGE('Raw Data'!G446:J446, 3), 'Raw Data'!G446:J446, 0), 'Raw Data'!P446-'Raw Data'!O446&gt;3), 'Raw Data'!J446, 0))</f>
        <v/>
      </c>
      <c r="J453">
        <f>IF(ISBLANK('Raw Data'!J446), 0, IF(AND(3=MATCH(LARGE('Raw Data'!G446:J446, 3), 'Raw Data'!G446:J446, 0), 'Raw Data'!O446-'Raw Data'!P446&gt;3), 'Raw Data'!I446, 0))</f>
        <v/>
      </c>
      <c r="K453">
        <f>IF(ISBLANK('Raw Data'!J446), 0, IF(AND(2=MATCH(LARGE('Raw Data'!G446:J446, 3), 'Raw Data'!G446:J446, 0), AND('Raw Data'!P446-'Raw Data'!O446&lt;4, 'Raw Data'!P446-'Raw Data'!O446&gt;0)), 'Raw Data'!H446, 0))</f>
        <v/>
      </c>
      <c r="L453">
        <f>IF(ISBLANK('Raw Data'!J446), 0, IF(AND(1=MATCH(LARGE('Raw Data'!G446:J446, 3), 'Raw Data'!G446:J446, 0), AND('Raw Data'!O446-'Raw Data'!P446&lt;4, 'Raw Data'!O446-'Raw Data'!P446&gt;0)), 'Raw Data'!G446, 0))</f>
        <v/>
      </c>
      <c r="M453">
        <f>IF(ISBLANK('Raw Data'!J446), 0, IF(AND(4=MATCH(LARGE('Raw Data'!G446:J446, 2), 'Raw Data'!G446:J446, 0), 'Raw Data'!P446-'Raw Data'!O446&gt;3), 'Raw Data'!J446, 0))</f>
        <v/>
      </c>
      <c r="N453">
        <f>IF(ISBLANK('Raw Data'!J446), 0, IF(AND(3=MATCH(LARGE('Raw Data'!G446:J446, 2), 'Raw Data'!G446:J446, 0), 'Raw Data'!O446-'Raw Data'!P446&gt;3), 'Raw Data'!I446, 0))</f>
        <v/>
      </c>
      <c r="O453">
        <f>IF(ISBLANK('Raw Data'!J446), 0, IF(AND(2=MATCH(LARGE('Raw Data'!G446:J446, 2), 'Raw Data'!G446:J446, 0), AND('Raw Data'!P446-'Raw Data'!O446&lt;4, 'Raw Data'!P446-'Raw Data'!O446&gt;0)), 'Raw Data'!H446, 0))</f>
        <v/>
      </c>
      <c r="P453">
        <f>IF(ISBLANK('Raw Data'!J446), 0, IF(AND(1=MATCH(LARGE('Raw Data'!G446:J446, 2), 'Raw Data'!G446:J446, 0), AND('Raw Data'!O446-'Raw Data'!P446&lt;4, 'Raw Data'!O446-'Raw Data'!P446&gt;0)), 'Raw Data'!G446, 0))</f>
        <v/>
      </c>
      <c r="Q453">
        <f>IF(ISBLANK('Raw Data'!J446), 0, IF(AND(4=MATCH(LARGE('Raw Data'!G446:J446, 1), 'Raw Data'!G446:J446, 0), 'Raw Data'!P446-'Raw Data'!O446&gt;3), 'Raw Data'!J446, 0))</f>
        <v/>
      </c>
      <c r="R453">
        <f>IF(ISBLANK('Raw Data'!J446), 0, IF(AND(3=MATCH(LARGE('Raw Data'!G446:J446, 1), 'Raw Data'!G446:J446, 0), 'Raw Data'!O446-'Raw Data'!P446&gt;3), 'Raw Data'!I446, 0))</f>
        <v/>
      </c>
      <c r="S453">
        <f>IF(AND('Raw Data'!P446-'Raw Data'!O446&gt;4, 'Raw Data'!F446&lt;'Raw Data'!C446), 'Raw Data'!J446, 0)</f>
        <v/>
      </c>
      <c r="T453">
        <f>IF(AND('Raw Data'!O446-'Raw Data'!P446&gt;4, 'Raw Data'!F446&gt;'Raw Data'!C446), 'Raw Data'!I446, 0)</f>
        <v/>
      </c>
      <c r="U453">
        <f>IF(AND('Raw Data'!P446-'Raw Data'!O446&lt;3, 'Raw Data'!P446&gt;'Raw Data'!O446, 'Raw Data'!F446&lt;'Raw Data'!C446), 'Raw Data'!H446, 0)</f>
        <v/>
      </c>
      <c r="V453">
        <f>IF(AND('Raw Data'!P446-'Raw Data'!O446&lt;3, 'Raw Data'!P446&gt;'Raw Data'!O446, 'Raw Data'!F446&gt;'Raw Data'!C446), 'Raw Data'!G446, 0)</f>
        <v/>
      </c>
    </row>
    <row r="454">
      <c r="A454">
        <f>IF(AND('Raw Data'!F447&lt;'Raw Data'!C447, 'Raw Data'!P447&gt;'Raw Data'!O447, 'Raw Data'!P447-'Raw Data'!O447&gt;3), 'Raw Data'!J447, 0)</f>
        <v/>
      </c>
      <c r="B454">
        <f>IF(AND('Raw Data'!C447&lt;'Raw Data'!F447, 'Raw Data'!O447&gt;'Raw Data'!P447, 'Raw Data'!O447-'Raw Data'!P447&gt;3), 'Raw Data'!I447, 0)</f>
        <v/>
      </c>
      <c r="C454">
        <f>IF(AND('Raw Data'!F447&lt;'Raw Data'!C447, 'Raw Data'!P447&gt;'Raw Data'!O447, 'Raw Data'!P447-'Raw Data'!O447&lt;4), 'Raw Data'!H447, 0)</f>
        <v/>
      </c>
      <c r="D454">
        <f>IF(AND('Raw Data'!C447&lt;'Raw Data'!F447, 'Raw Data'!O447&gt;'Raw Data'!P447, 'Raw Data'!O447-'Raw Data'!P447&lt;4), 'Raw Data'!G447, 0)</f>
        <v/>
      </c>
      <c r="E454">
        <f>IF(ISBLANK('Raw Data'!J447), 0, IF(AND(4=MATCH(LARGE('Raw Data'!G447:J447, 4), 'Raw Data'!G447:J447, 0), 'Raw Data'!P447-'Raw Data'!O447&gt;3), 'Raw Data'!J447, 0))</f>
        <v/>
      </c>
      <c r="F454">
        <f>IF(ISBLANK('Raw Data'!J447), 0, IF(AND(3=MATCH(LARGE('Raw Data'!G447:J447, 4), 'Raw Data'!G447:J447, 0), 'Raw Data'!O447-'Raw Data'!P447&gt;3), 'Raw Data'!I447, 0))</f>
        <v/>
      </c>
      <c r="G454">
        <f>IF(ISBLANK('Raw Data'!J447), 0, IF(AND(2=MATCH(LARGE('Raw Data'!G447:J447, 4), 'Raw Data'!G447:J447, 0), AND('Raw Data'!P447-'Raw Data'!O447&lt;4, 'Raw Data'!P447-'Raw Data'!O447&gt;0)), 'Raw Data'!H447, 0))</f>
        <v/>
      </c>
      <c r="H454">
        <f>IF(ISBLANK('Raw Data'!J447), 0, IF(AND(1=MATCH(LARGE('Raw Data'!G447:J447, 4), 'Raw Data'!G447:J447, 0), AND('Raw Data'!O447-'Raw Data'!P447&lt;4, 'Raw Data'!O447-'Raw Data'!P447&gt;0)), 'Raw Data'!G447, 0))</f>
        <v/>
      </c>
      <c r="I454">
        <f>IF(ISBLANK('Raw Data'!J447), 0, IF(AND(4=MATCH(LARGE('Raw Data'!G447:J447, 3), 'Raw Data'!G447:J447, 0), 'Raw Data'!P447-'Raw Data'!O447&gt;3), 'Raw Data'!J447, 0))</f>
        <v/>
      </c>
      <c r="J454">
        <f>IF(ISBLANK('Raw Data'!J447), 0, IF(AND(3=MATCH(LARGE('Raw Data'!G447:J447, 3), 'Raw Data'!G447:J447, 0), 'Raw Data'!O447-'Raw Data'!P447&gt;3), 'Raw Data'!I447, 0))</f>
        <v/>
      </c>
      <c r="K454">
        <f>IF(ISBLANK('Raw Data'!J447), 0, IF(AND(2=MATCH(LARGE('Raw Data'!G447:J447, 3), 'Raw Data'!G447:J447, 0), AND('Raw Data'!P447-'Raw Data'!O447&lt;4, 'Raw Data'!P447-'Raw Data'!O447&gt;0)), 'Raw Data'!H447, 0))</f>
        <v/>
      </c>
      <c r="L454">
        <f>IF(ISBLANK('Raw Data'!J447), 0, IF(AND(1=MATCH(LARGE('Raw Data'!G447:J447, 3), 'Raw Data'!G447:J447, 0), AND('Raw Data'!O447-'Raw Data'!P447&lt;4, 'Raw Data'!O447-'Raw Data'!P447&gt;0)), 'Raw Data'!G447, 0))</f>
        <v/>
      </c>
      <c r="M454">
        <f>IF(ISBLANK('Raw Data'!J447), 0, IF(AND(4=MATCH(LARGE('Raw Data'!G447:J447, 2), 'Raw Data'!G447:J447, 0), 'Raw Data'!P447-'Raw Data'!O447&gt;3), 'Raw Data'!J447, 0))</f>
        <v/>
      </c>
      <c r="N454">
        <f>IF(ISBLANK('Raw Data'!J447), 0, IF(AND(3=MATCH(LARGE('Raw Data'!G447:J447, 2), 'Raw Data'!G447:J447, 0), 'Raw Data'!O447-'Raw Data'!P447&gt;3), 'Raw Data'!I447, 0))</f>
        <v/>
      </c>
      <c r="O454">
        <f>IF(ISBLANK('Raw Data'!J447), 0, IF(AND(2=MATCH(LARGE('Raw Data'!G447:J447, 2), 'Raw Data'!G447:J447, 0), AND('Raw Data'!P447-'Raw Data'!O447&lt;4, 'Raw Data'!P447-'Raw Data'!O447&gt;0)), 'Raw Data'!H447, 0))</f>
        <v/>
      </c>
      <c r="P454">
        <f>IF(ISBLANK('Raw Data'!J447), 0, IF(AND(1=MATCH(LARGE('Raw Data'!G447:J447, 2), 'Raw Data'!G447:J447, 0), AND('Raw Data'!O447-'Raw Data'!P447&lt;4, 'Raw Data'!O447-'Raw Data'!P447&gt;0)), 'Raw Data'!G447, 0))</f>
        <v/>
      </c>
      <c r="Q454">
        <f>IF(ISBLANK('Raw Data'!J447), 0, IF(AND(4=MATCH(LARGE('Raw Data'!G447:J447, 1), 'Raw Data'!G447:J447, 0), 'Raw Data'!P447-'Raw Data'!O447&gt;3), 'Raw Data'!J447, 0))</f>
        <v/>
      </c>
      <c r="R454">
        <f>IF(ISBLANK('Raw Data'!J447), 0, IF(AND(3=MATCH(LARGE('Raw Data'!G447:J447, 1), 'Raw Data'!G447:J447, 0), 'Raw Data'!O447-'Raw Data'!P447&gt;3), 'Raw Data'!I447, 0))</f>
        <v/>
      </c>
      <c r="S454">
        <f>IF(AND('Raw Data'!P447-'Raw Data'!O447&gt;4, 'Raw Data'!F447&lt;'Raw Data'!C447), 'Raw Data'!J447, 0)</f>
        <v/>
      </c>
      <c r="T454">
        <f>IF(AND('Raw Data'!O447-'Raw Data'!P447&gt;4, 'Raw Data'!F447&gt;'Raw Data'!C447), 'Raw Data'!I447, 0)</f>
        <v/>
      </c>
      <c r="U454">
        <f>IF(AND('Raw Data'!P447-'Raw Data'!O447&lt;3, 'Raw Data'!P447&gt;'Raw Data'!O447, 'Raw Data'!F447&lt;'Raw Data'!C447), 'Raw Data'!H447, 0)</f>
        <v/>
      </c>
      <c r="V454">
        <f>IF(AND('Raw Data'!P447-'Raw Data'!O447&lt;3, 'Raw Data'!P447&gt;'Raw Data'!O447, 'Raw Data'!F447&gt;'Raw Data'!C447), 'Raw Data'!G447, 0)</f>
        <v/>
      </c>
    </row>
    <row r="455">
      <c r="A455">
        <f>IF(AND('Raw Data'!F448&lt;'Raw Data'!C448, 'Raw Data'!P448&gt;'Raw Data'!O448, 'Raw Data'!P448-'Raw Data'!O448&gt;3), 'Raw Data'!J448, 0)</f>
        <v/>
      </c>
      <c r="B455">
        <f>IF(AND('Raw Data'!C448&lt;'Raw Data'!F448, 'Raw Data'!O448&gt;'Raw Data'!P448, 'Raw Data'!O448-'Raw Data'!P448&gt;3), 'Raw Data'!I448, 0)</f>
        <v/>
      </c>
      <c r="C455">
        <f>IF(AND('Raw Data'!F448&lt;'Raw Data'!C448, 'Raw Data'!P448&gt;'Raw Data'!O448, 'Raw Data'!P448-'Raw Data'!O448&lt;4), 'Raw Data'!H448, 0)</f>
        <v/>
      </c>
      <c r="D455">
        <f>IF(AND('Raw Data'!C448&lt;'Raw Data'!F448, 'Raw Data'!O448&gt;'Raw Data'!P448, 'Raw Data'!O448-'Raw Data'!P448&lt;4), 'Raw Data'!G448, 0)</f>
        <v/>
      </c>
      <c r="E455">
        <f>IF(ISBLANK('Raw Data'!J448), 0, IF(AND(4=MATCH(LARGE('Raw Data'!G448:J448, 4), 'Raw Data'!G448:J448, 0), 'Raw Data'!P448-'Raw Data'!O448&gt;3), 'Raw Data'!J448, 0))</f>
        <v/>
      </c>
      <c r="F455">
        <f>IF(ISBLANK('Raw Data'!J448), 0, IF(AND(3=MATCH(LARGE('Raw Data'!G448:J448, 4), 'Raw Data'!G448:J448, 0), 'Raw Data'!O448-'Raw Data'!P448&gt;3), 'Raw Data'!I448, 0))</f>
        <v/>
      </c>
      <c r="G455">
        <f>IF(ISBLANK('Raw Data'!J448), 0, IF(AND(2=MATCH(LARGE('Raw Data'!G448:J448, 4), 'Raw Data'!G448:J448, 0), AND('Raw Data'!P448-'Raw Data'!O448&lt;4, 'Raw Data'!P448-'Raw Data'!O448&gt;0)), 'Raw Data'!H448, 0))</f>
        <v/>
      </c>
      <c r="H455">
        <f>IF(ISBLANK('Raw Data'!J448), 0, IF(AND(1=MATCH(LARGE('Raw Data'!G448:J448, 4), 'Raw Data'!G448:J448, 0), AND('Raw Data'!O448-'Raw Data'!P448&lt;4, 'Raw Data'!O448-'Raw Data'!P448&gt;0)), 'Raw Data'!G448, 0))</f>
        <v/>
      </c>
      <c r="I455">
        <f>IF(ISBLANK('Raw Data'!J448), 0, IF(AND(4=MATCH(LARGE('Raw Data'!G448:J448, 3), 'Raw Data'!G448:J448, 0), 'Raw Data'!P448-'Raw Data'!O448&gt;3), 'Raw Data'!J448, 0))</f>
        <v/>
      </c>
      <c r="J455">
        <f>IF(ISBLANK('Raw Data'!J448), 0, IF(AND(3=MATCH(LARGE('Raw Data'!G448:J448, 3), 'Raw Data'!G448:J448, 0), 'Raw Data'!O448-'Raw Data'!P448&gt;3), 'Raw Data'!I448, 0))</f>
        <v/>
      </c>
      <c r="K455">
        <f>IF(ISBLANK('Raw Data'!J448), 0, IF(AND(2=MATCH(LARGE('Raw Data'!G448:J448, 3), 'Raw Data'!G448:J448, 0), AND('Raw Data'!P448-'Raw Data'!O448&lt;4, 'Raw Data'!P448-'Raw Data'!O448&gt;0)), 'Raw Data'!H448, 0))</f>
        <v/>
      </c>
      <c r="L455">
        <f>IF(ISBLANK('Raw Data'!J448), 0, IF(AND(1=MATCH(LARGE('Raw Data'!G448:J448, 3), 'Raw Data'!G448:J448, 0), AND('Raw Data'!O448-'Raw Data'!P448&lt;4, 'Raw Data'!O448-'Raw Data'!P448&gt;0)), 'Raw Data'!G448, 0))</f>
        <v/>
      </c>
      <c r="M455">
        <f>IF(ISBLANK('Raw Data'!J448), 0, IF(AND(4=MATCH(LARGE('Raw Data'!G448:J448, 2), 'Raw Data'!G448:J448, 0), 'Raw Data'!P448-'Raw Data'!O448&gt;3), 'Raw Data'!J448, 0))</f>
        <v/>
      </c>
      <c r="N455">
        <f>IF(ISBLANK('Raw Data'!J448), 0, IF(AND(3=MATCH(LARGE('Raw Data'!G448:J448, 2), 'Raw Data'!G448:J448, 0), 'Raw Data'!O448-'Raw Data'!P448&gt;3), 'Raw Data'!I448, 0))</f>
        <v/>
      </c>
      <c r="O455">
        <f>IF(ISBLANK('Raw Data'!J448), 0, IF(AND(2=MATCH(LARGE('Raw Data'!G448:J448, 2), 'Raw Data'!G448:J448, 0), AND('Raw Data'!P448-'Raw Data'!O448&lt;4, 'Raw Data'!P448-'Raw Data'!O448&gt;0)), 'Raw Data'!H448, 0))</f>
        <v/>
      </c>
      <c r="P455">
        <f>IF(ISBLANK('Raw Data'!J448), 0, IF(AND(1=MATCH(LARGE('Raw Data'!G448:J448, 2), 'Raw Data'!G448:J448, 0), AND('Raw Data'!O448-'Raw Data'!P448&lt;4, 'Raw Data'!O448-'Raw Data'!P448&gt;0)), 'Raw Data'!G448, 0))</f>
        <v/>
      </c>
      <c r="Q455">
        <f>IF(ISBLANK('Raw Data'!J448), 0, IF(AND(4=MATCH(LARGE('Raw Data'!G448:J448, 1), 'Raw Data'!G448:J448, 0), 'Raw Data'!P448-'Raw Data'!O448&gt;3), 'Raw Data'!J448, 0))</f>
        <v/>
      </c>
      <c r="R455">
        <f>IF(ISBLANK('Raw Data'!J448), 0, IF(AND(3=MATCH(LARGE('Raw Data'!G448:J448, 1), 'Raw Data'!G448:J448, 0), 'Raw Data'!O448-'Raw Data'!P448&gt;3), 'Raw Data'!I448, 0))</f>
        <v/>
      </c>
      <c r="S455">
        <f>IF(AND('Raw Data'!P448-'Raw Data'!O448&gt;4, 'Raw Data'!F448&lt;'Raw Data'!C448), 'Raw Data'!J448, 0)</f>
        <v/>
      </c>
      <c r="T455">
        <f>IF(AND('Raw Data'!O448-'Raw Data'!P448&gt;4, 'Raw Data'!F448&gt;'Raw Data'!C448), 'Raw Data'!I448, 0)</f>
        <v/>
      </c>
      <c r="U455">
        <f>IF(AND('Raw Data'!P448-'Raw Data'!O448&lt;3, 'Raw Data'!P448&gt;'Raw Data'!O448, 'Raw Data'!F448&lt;'Raw Data'!C448), 'Raw Data'!H448, 0)</f>
        <v/>
      </c>
      <c r="V455">
        <f>IF(AND('Raw Data'!P448-'Raw Data'!O448&lt;3, 'Raw Data'!P448&gt;'Raw Data'!O448, 'Raw Data'!F448&gt;'Raw Data'!C448), 'Raw Data'!G448, 0)</f>
        <v/>
      </c>
    </row>
    <row r="456">
      <c r="A456">
        <f>IF(AND('Raw Data'!F449&lt;'Raw Data'!C449, 'Raw Data'!P449&gt;'Raw Data'!O449, 'Raw Data'!P449-'Raw Data'!O449&gt;3), 'Raw Data'!J449, 0)</f>
        <v/>
      </c>
      <c r="B456">
        <f>IF(AND('Raw Data'!C449&lt;'Raw Data'!F449, 'Raw Data'!O449&gt;'Raw Data'!P449, 'Raw Data'!O449-'Raw Data'!P449&gt;3), 'Raw Data'!I449, 0)</f>
        <v/>
      </c>
      <c r="C456">
        <f>IF(AND('Raw Data'!F449&lt;'Raw Data'!C449, 'Raw Data'!P449&gt;'Raw Data'!O449, 'Raw Data'!P449-'Raw Data'!O449&lt;4), 'Raw Data'!H449, 0)</f>
        <v/>
      </c>
      <c r="D456">
        <f>IF(AND('Raw Data'!C449&lt;'Raw Data'!F449, 'Raw Data'!O449&gt;'Raw Data'!P449, 'Raw Data'!O449-'Raw Data'!P449&lt;4), 'Raw Data'!G449, 0)</f>
        <v/>
      </c>
      <c r="E456">
        <f>IF(ISBLANK('Raw Data'!J449), 0, IF(AND(4=MATCH(LARGE('Raw Data'!G449:J449, 4), 'Raw Data'!G449:J449, 0), 'Raw Data'!P449-'Raw Data'!O449&gt;3), 'Raw Data'!J449, 0))</f>
        <v/>
      </c>
      <c r="F456">
        <f>IF(ISBLANK('Raw Data'!J449), 0, IF(AND(3=MATCH(LARGE('Raw Data'!G449:J449, 4), 'Raw Data'!G449:J449, 0), 'Raw Data'!O449-'Raw Data'!P449&gt;3), 'Raw Data'!I449, 0))</f>
        <v/>
      </c>
      <c r="G456">
        <f>IF(ISBLANK('Raw Data'!J449), 0, IF(AND(2=MATCH(LARGE('Raw Data'!G449:J449, 4), 'Raw Data'!G449:J449, 0), AND('Raw Data'!P449-'Raw Data'!O449&lt;4, 'Raw Data'!P449-'Raw Data'!O449&gt;0)), 'Raw Data'!H449, 0))</f>
        <v/>
      </c>
      <c r="H456">
        <f>IF(ISBLANK('Raw Data'!J449), 0, IF(AND(1=MATCH(LARGE('Raw Data'!G449:J449, 4), 'Raw Data'!G449:J449, 0), AND('Raw Data'!O449-'Raw Data'!P449&lt;4, 'Raw Data'!O449-'Raw Data'!P449&gt;0)), 'Raw Data'!G449, 0))</f>
        <v/>
      </c>
      <c r="I456">
        <f>IF(ISBLANK('Raw Data'!J449), 0, IF(AND(4=MATCH(LARGE('Raw Data'!G449:J449, 3), 'Raw Data'!G449:J449, 0), 'Raw Data'!P449-'Raw Data'!O449&gt;3), 'Raw Data'!J449, 0))</f>
        <v/>
      </c>
      <c r="J456">
        <f>IF(ISBLANK('Raw Data'!J449), 0, IF(AND(3=MATCH(LARGE('Raw Data'!G449:J449, 3), 'Raw Data'!G449:J449, 0), 'Raw Data'!O449-'Raw Data'!P449&gt;3), 'Raw Data'!I449, 0))</f>
        <v/>
      </c>
      <c r="K456">
        <f>IF(ISBLANK('Raw Data'!J449), 0, IF(AND(2=MATCH(LARGE('Raw Data'!G449:J449, 3), 'Raw Data'!G449:J449, 0), AND('Raw Data'!P449-'Raw Data'!O449&lt;4, 'Raw Data'!P449-'Raw Data'!O449&gt;0)), 'Raw Data'!H449, 0))</f>
        <v/>
      </c>
      <c r="L456">
        <f>IF(ISBLANK('Raw Data'!J449), 0, IF(AND(1=MATCH(LARGE('Raw Data'!G449:J449, 3), 'Raw Data'!G449:J449, 0), AND('Raw Data'!O449-'Raw Data'!P449&lt;4, 'Raw Data'!O449-'Raw Data'!P449&gt;0)), 'Raw Data'!G449, 0))</f>
        <v/>
      </c>
      <c r="M456">
        <f>IF(ISBLANK('Raw Data'!J449), 0, IF(AND(4=MATCH(LARGE('Raw Data'!G449:J449, 2), 'Raw Data'!G449:J449, 0), 'Raw Data'!P449-'Raw Data'!O449&gt;3), 'Raw Data'!J449, 0))</f>
        <v/>
      </c>
      <c r="N456">
        <f>IF(ISBLANK('Raw Data'!J449), 0, IF(AND(3=MATCH(LARGE('Raw Data'!G449:J449, 2), 'Raw Data'!G449:J449, 0), 'Raw Data'!O449-'Raw Data'!P449&gt;3), 'Raw Data'!I449, 0))</f>
        <v/>
      </c>
      <c r="O456">
        <f>IF(ISBLANK('Raw Data'!J449), 0, IF(AND(2=MATCH(LARGE('Raw Data'!G449:J449, 2), 'Raw Data'!G449:J449, 0), AND('Raw Data'!P449-'Raw Data'!O449&lt;4, 'Raw Data'!P449-'Raw Data'!O449&gt;0)), 'Raw Data'!H449, 0))</f>
        <v/>
      </c>
      <c r="P456">
        <f>IF(ISBLANK('Raw Data'!J449), 0, IF(AND(1=MATCH(LARGE('Raw Data'!G449:J449, 2), 'Raw Data'!G449:J449, 0), AND('Raw Data'!O449-'Raw Data'!P449&lt;4, 'Raw Data'!O449-'Raw Data'!P449&gt;0)), 'Raw Data'!G449, 0))</f>
        <v/>
      </c>
      <c r="Q456">
        <f>IF(ISBLANK('Raw Data'!J449), 0, IF(AND(4=MATCH(LARGE('Raw Data'!G449:J449, 1), 'Raw Data'!G449:J449, 0), 'Raw Data'!P449-'Raw Data'!O449&gt;3), 'Raw Data'!J449, 0))</f>
        <v/>
      </c>
      <c r="R456">
        <f>IF(ISBLANK('Raw Data'!J449), 0, IF(AND(3=MATCH(LARGE('Raw Data'!G449:J449, 1), 'Raw Data'!G449:J449, 0), 'Raw Data'!O449-'Raw Data'!P449&gt;3), 'Raw Data'!I449, 0))</f>
        <v/>
      </c>
      <c r="S456">
        <f>IF(AND('Raw Data'!P449-'Raw Data'!O449&gt;4, 'Raw Data'!F449&lt;'Raw Data'!C449), 'Raw Data'!J449, 0)</f>
        <v/>
      </c>
      <c r="T456">
        <f>IF(AND('Raw Data'!O449-'Raw Data'!P449&gt;4, 'Raw Data'!F449&gt;'Raw Data'!C449), 'Raw Data'!I449, 0)</f>
        <v/>
      </c>
      <c r="U456">
        <f>IF(AND('Raw Data'!P449-'Raw Data'!O449&lt;3, 'Raw Data'!P449&gt;'Raw Data'!O449, 'Raw Data'!F449&lt;'Raw Data'!C449), 'Raw Data'!H449, 0)</f>
        <v/>
      </c>
      <c r="V456">
        <f>IF(AND('Raw Data'!P449-'Raw Data'!O449&lt;3, 'Raw Data'!P449&gt;'Raw Data'!O449, 'Raw Data'!F449&gt;'Raw Data'!C449), 'Raw Data'!G449, 0)</f>
        <v/>
      </c>
    </row>
    <row r="457">
      <c r="A457">
        <f>IF(AND('Raw Data'!F450&lt;'Raw Data'!C450, 'Raw Data'!P450&gt;'Raw Data'!O450, 'Raw Data'!P450-'Raw Data'!O450&gt;3), 'Raw Data'!J450, 0)</f>
        <v/>
      </c>
      <c r="B457">
        <f>IF(AND('Raw Data'!C450&lt;'Raw Data'!F450, 'Raw Data'!O450&gt;'Raw Data'!P450, 'Raw Data'!O450-'Raw Data'!P450&gt;3), 'Raw Data'!I450, 0)</f>
        <v/>
      </c>
      <c r="C457">
        <f>IF(AND('Raw Data'!F450&lt;'Raw Data'!C450, 'Raw Data'!P450&gt;'Raw Data'!O450, 'Raw Data'!P450-'Raw Data'!O450&lt;4), 'Raw Data'!H450, 0)</f>
        <v/>
      </c>
      <c r="D457">
        <f>IF(AND('Raw Data'!C450&lt;'Raw Data'!F450, 'Raw Data'!O450&gt;'Raw Data'!P450, 'Raw Data'!O450-'Raw Data'!P450&lt;4), 'Raw Data'!G450, 0)</f>
        <v/>
      </c>
      <c r="E457">
        <f>IF(ISBLANK('Raw Data'!J450), 0, IF(AND(4=MATCH(LARGE('Raw Data'!G450:J450, 4), 'Raw Data'!G450:J450, 0), 'Raw Data'!P450-'Raw Data'!O450&gt;3), 'Raw Data'!J450, 0))</f>
        <v/>
      </c>
      <c r="F457">
        <f>IF(ISBLANK('Raw Data'!J450), 0, IF(AND(3=MATCH(LARGE('Raw Data'!G450:J450, 4), 'Raw Data'!G450:J450, 0), 'Raw Data'!O450-'Raw Data'!P450&gt;3), 'Raw Data'!I450, 0))</f>
        <v/>
      </c>
      <c r="G457">
        <f>IF(ISBLANK('Raw Data'!J450), 0, IF(AND(2=MATCH(LARGE('Raw Data'!G450:J450, 4), 'Raw Data'!G450:J450, 0), AND('Raw Data'!P450-'Raw Data'!O450&lt;4, 'Raw Data'!P450-'Raw Data'!O450&gt;0)), 'Raw Data'!H450, 0))</f>
        <v/>
      </c>
      <c r="H457">
        <f>IF(ISBLANK('Raw Data'!J450), 0, IF(AND(1=MATCH(LARGE('Raw Data'!G450:J450, 4), 'Raw Data'!G450:J450, 0), AND('Raw Data'!O450-'Raw Data'!P450&lt;4, 'Raw Data'!O450-'Raw Data'!P450&gt;0)), 'Raw Data'!G450, 0))</f>
        <v/>
      </c>
      <c r="I457">
        <f>IF(ISBLANK('Raw Data'!J450), 0, IF(AND(4=MATCH(LARGE('Raw Data'!G450:J450, 3), 'Raw Data'!G450:J450, 0), 'Raw Data'!P450-'Raw Data'!O450&gt;3), 'Raw Data'!J450, 0))</f>
        <v/>
      </c>
      <c r="J457">
        <f>IF(ISBLANK('Raw Data'!J450), 0, IF(AND(3=MATCH(LARGE('Raw Data'!G450:J450, 3), 'Raw Data'!G450:J450, 0), 'Raw Data'!O450-'Raw Data'!P450&gt;3), 'Raw Data'!I450, 0))</f>
        <v/>
      </c>
      <c r="K457">
        <f>IF(ISBLANK('Raw Data'!J450), 0, IF(AND(2=MATCH(LARGE('Raw Data'!G450:J450, 3), 'Raw Data'!G450:J450, 0), AND('Raw Data'!P450-'Raw Data'!O450&lt;4, 'Raw Data'!P450-'Raw Data'!O450&gt;0)), 'Raw Data'!H450, 0))</f>
        <v/>
      </c>
      <c r="L457">
        <f>IF(ISBLANK('Raw Data'!J450), 0, IF(AND(1=MATCH(LARGE('Raw Data'!G450:J450, 3), 'Raw Data'!G450:J450, 0), AND('Raw Data'!O450-'Raw Data'!P450&lt;4, 'Raw Data'!O450-'Raw Data'!P450&gt;0)), 'Raw Data'!G450, 0))</f>
        <v/>
      </c>
      <c r="M457">
        <f>IF(ISBLANK('Raw Data'!J450), 0, IF(AND(4=MATCH(LARGE('Raw Data'!G450:J450, 2), 'Raw Data'!G450:J450, 0), 'Raw Data'!P450-'Raw Data'!O450&gt;3), 'Raw Data'!J450, 0))</f>
        <v/>
      </c>
      <c r="N457">
        <f>IF(ISBLANK('Raw Data'!J450), 0, IF(AND(3=MATCH(LARGE('Raw Data'!G450:J450, 2), 'Raw Data'!G450:J450, 0), 'Raw Data'!O450-'Raw Data'!P450&gt;3), 'Raw Data'!I450, 0))</f>
        <v/>
      </c>
      <c r="O457">
        <f>IF(ISBLANK('Raw Data'!J450), 0, IF(AND(2=MATCH(LARGE('Raw Data'!G450:J450, 2), 'Raw Data'!G450:J450, 0), AND('Raw Data'!P450-'Raw Data'!O450&lt;4, 'Raw Data'!P450-'Raw Data'!O450&gt;0)), 'Raw Data'!H450, 0))</f>
        <v/>
      </c>
      <c r="P457">
        <f>IF(ISBLANK('Raw Data'!J450), 0, IF(AND(1=MATCH(LARGE('Raw Data'!G450:J450, 2), 'Raw Data'!G450:J450, 0), AND('Raw Data'!O450-'Raw Data'!P450&lt;4, 'Raw Data'!O450-'Raw Data'!P450&gt;0)), 'Raw Data'!G450, 0))</f>
        <v/>
      </c>
      <c r="Q457">
        <f>IF(ISBLANK('Raw Data'!J450), 0, IF(AND(4=MATCH(LARGE('Raw Data'!G450:J450, 1), 'Raw Data'!G450:J450, 0), 'Raw Data'!P450-'Raw Data'!O450&gt;3), 'Raw Data'!J450, 0))</f>
        <v/>
      </c>
      <c r="R457">
        <f>IF(ISBLANK('Raw Data'!J450), 0, IF(AND(3=MATCH(LARGE('Raw Data'!G450:J450, 1), 'Raw Data'!G450:J450, 0), 'Raw Data'!O450-'Raw Data'!P450&gt;3), 'Raw Data'!I450, 0))</f>
        <v/>
      </c>
      <c r="S457">
        <f>IF(AND('Raw Data'!P450-'Raw Data'!O450&gt;4, 'Raw Data'!F450&lt;'Raw Data'!C450), 'Raw Data'!J450, 0)</f>
        <v/>
      </c>
      <c r="T457">
        <f>IF(AND('Raw Data'!O450-'Raw Data'!P450&gt;4, 'Raw Data'!F450&gt;'Raw Data'!C450), 'Raw Data'!I450, 0)</f>
        <v/>
      </c>
      <c r="U457">
        <f>IF(AND('Raw Data'!P450-'Raw Data'!O450&lt;3, 'Raw Data'!P450&gt;'Raw Data'!O450, 'Raw Data'!F450&lt;'Raw Data'!C450), 'Raw Data'!H450, 0)</f>
        <v/>
      </c>
      <c r="V457">
        <f>IF(AND('Raw Data'!P450-'Raw Data'!O450&lt;3, 'Raw Data'!P450&gt;'Raw Data'!O450, 'Raw Data'!F450&gt;'Raw Data'!C450), 'Raw Data'!G450, 0)</f>
        <v/>
      </c>
    </row>
    <row r="458">
      <c r="A458">
        <f>IF(AND('Raw Data'!F451&lt;'Raw Data'!C451, 'Raw Data'!P451&gt;'Raw Data'!O451, 'Raw Data'!P451-'Raw Data'!O451&gt;3), 'Raw Data'!J451, 0)</f>
        <v/>
      </c>
      <c r="B458">
        <f>IF(AND('Raw Data'!C451&lt;'Raw Data'!F451, 'Raw Data'!O451&gt;'Raw Data'!P451, 'Raw Data'!O451-'Raw Data'!P451&gt;3), 'Raw Data'!I451, 0)</f>
        <v/>
      </c>
      <c r="C458">
        <f>IF(AND('Raw Data'!F451&lt;'Raw Data'!C451, 'Raw Data'!P451&gt;'Raw Data'!O451, 'Raw Data'!P451-'Raw Data'!O451&lt;4), 'Raw Data'!H451, 0)</f>
        <v/>
      </c>
      <c r="D458">
        <f>IF(AND('Raw Data'!C451&lt;'Raw Data'!F451, 'Raw Data'!O451&gt;'Raw Data'!P451, 'Raw Data'!O451-'Raw Data'!P451&lt;4), 'Raw Data'!G451, 0)</f>
        <v/>
      </c>
      <c r="E458">
        <f>IF(ISBLANK('Raw Data'!J451), 0, IF(AND(4=MATCH(LARGE('Raw Data'!G451:J451, 4), 'Raw Data'!G451:J451, 0), 'Raw Data'!P451-'Raw Data'!O451&gt;3), 'Raw Data'!J451, 0))</f>
        <v/>
      </c>
      <c r="F458">
        <f>IF(ISBLANK('Raw Data'!J451), 0, IF(AND(3=MATCH(LARGE('Raw Data'!G451:J451, 4), 'Raw Data'!G451:J451, 0), 'Raw Data'!O451-'Raw Data'!P451&gt;3), 'Raw Data'!I451, 0))</f>
        <v/>
      </c>
      <c r="G458">
        <f>IF(ISBLANK('Raw Data'!J451), 0, IF(AND(2=MATCH(LARGE('Raw Data'!G451:J451, 4), 'Raw Data'!G451:J451, 0), AND('Raw Data'!P451-'Raw Data'!O451&lt;4, 'Raw Data'!P451-'Raw Data'!O451&gt;0)), 'Raw Data'!H451, 0))</f>
        <v/>
      </c>
      <c r="H458">
        <f>IF(ISBLANK('Raw Data'!J451), 0, IF(AND(1=MATCH(LARGE('Raw Data'!G451:J451, 4), 'Raw Data'!G451:J451, 0), AND('Raw Data'!O451-'Raw Data'!P451&lt;4, 'Raw Data'!O451-'Raw Data'!P451&gt;0)), 'Raw Data'!G451, 0))</f>
        <v/>
      </c>
      <c r="I458">
        <f>IF(ISBLANK('Raw Data'!J451), 0, IF(AND(4=MATCH(LARGE('Raw Data'!G451:J451, 3), 'Raw Data'!G451:J451, 0), 'Raw Data'!P451-'Raw Data'!O451&gt;3), 'Raw Data'!J451, 0))</f>
        <v/>
      </c>
      <c r="J458">
        <f>IF(ISBLANK('Raw Data'!J451), 0, IF(AND(3=MATCH(LARGE('Raw Data'!G451:J451, 3), 'Raw Data'!G451:J451, 0), 'Raw Data'!O451-'Raw Data'!P451&gt;3), 'Raw Data'!I451, 0))</f>
        <v/>
      </c>
      <c r="K458">
        <f>IF(ISBLANK('Raw Data'!J451), 0, IF(AND(2=MATCH(LARGE('Raw Data'!G451:J451, 3), 'Raw Data'!G451:J451, 0), AND('Raw Data'!P451-'Raw Data'!O451&lt;4, 'Raw Data'!P451-'Raw Data'!O451&gt;0)), 'Raw Data'!H451, 0))</f>
        <v/>
      </c>
      <c r="L458">
        <f>IF(ISBLANK('Raw Data'!J451), 0, IF(AND(1=MATCH(LARGE('Raw Data'!G451:J451, 3), 'Raw Data'!G451:J451, 0), AND('Raw Data'!O451-'Raw Data'!P451&lt;4, 'Raw Data'!O451-'Raw Data'!P451&gt;0)), 'Raw Data'!G451, 0))</f>
        <v/>
      </c>
      <c r="M458">
        <f>IF(ISBLANK('Raw Data'!J451), 0, IF(AND(4=MATCH(LARGE('Raw Data'!G451:J451, 2), 'Raw Data'!G451:J451, 0), 'Raw Data'!P451-'Raw Data'!O451&gt;3), 'Raw Data'!J451, 0))</f>
        <v/>
      </c>
      <c r="N458">
        <f>IF(ISBLANK('Raw Data'!J451), 0, IF(AND(3=MATCH(LARGE('Raw Data'!G451:J451, 2), 'Raw Data'!G451:J451, 0), 'Raw Data'!O451-'Raw Data'!P451&gt;3), 'Raw Data'!I451, 0))</f>
        <v/>
      </c>
      <c r="O458">
        <f>IF(ISBLANK('Raw Data'!J451), 0, IF(AND(2=MATCH(LARGE('Raw Data'!G451:J451, 2), 'Raw Data'!G451:J451, 0), AND('Raw Data'!P451-'Raw Data'!O451&lt;4, 'Raw Data'!P451-'Raw Data'!O451&gt;0)), 'Raw Data'!H451, 0))</f>
        <v/>
      </c>
      <c r="P458">
        <f>IF(ISBLANK('Raw Data'!J451), 0, IF(AND(1=MATCH(LARGE('Raw Data'!G451:J451, 2), 'Raw Data'!G451:J451, 0), AND('Raw Data'!O451-'Raw Data'!P451&lt;4, 'Raw Data'!O451-'Raw Data'!P451&gt;0)), 'Raw Data'!G451, 0))</f>
        <v/>
      </c>
      <c r="Q458">
        <f>IF(ISBLANK('Raw Data'!J451), 0, IF(AND(4=MATCH(LARGE('Raw Data'!G451:J451, 1), 'Raw Data'!G451:J451, 0), 'Raw Data'!P451-'Raw Data'!O451&gt;3), 'Raw Data'!J451, 0))</f>
        <v/>
      </c>
      <c r="R458">
        <f>IF(ISBLANK('Raw Data'!J451), 0, IF(AND(3=MATCH(LARGE('Raw Data'!G451:J451, 1), 'Raw Data'!G451:J451, 0), 'Raw Data'!O451-'Raw Data'!P451&gt;3), 'Raw Data'!I451, 0))</f>
        <v/>
      </c>
      <c r="S458">
        <f>IF(AND('Raw Data'!P451-'Raw Data'!O451&gt;4, 'Raw Data'!F451&lt;'Raw Data'!C451), 'Raw Data'!J451, 0)</f>
        <v/>
      </c>
      <c r="T458">
        <f>IF(AND('Raw Data'!O451-'Raw Data'!P451&gt;4, 'Raw Data'!F451&gt;'Raw Data'!C451), 'Raw Data'!I451, 0)</f>
        <v/>
      </c>
      <c r="U458">
        <f>IF(AND('Raw Data'!P451-'Raw Data'!O451&lt;3, 'Raw Data'!P451&gt;'Raw Data'!O451, 'Raw Data'!F451&lt;'Raw Data'!C451), 'Raw Data'!H451, 0)</f>
        <v/>
      </c>
      <c r="V458">
        <f>IF(AND('Raw Data'!P451-'Raw Data'!O451&lt;3, 'Raw Data'!P451&gt;'Raw Data'!O451, 'Raw Data'!F451&gt;'Raw Data'!C451), 'Raw Data'!G451, 0)</f>
        <v/>
      </c>
    </row>
    <row r="459">
      <c r="A459">
        <f>IF(AND('Raw Data'!F452&lt;'Raw Data'!C452, 'Raw Data'!P452&gt;'Raw Data'!O452, 'Raw Data'!P452-'Raw Data'!O452&gt;3), 'Raw Data'!J452, 0)</f>
        <v/>
      </c>
      <c r="B459">
        <f>IF(AND('Raw Data'!C452&lt;'Raw Data'!F452, 'Raw Data'!O452&gt;'Raw Data'!P452, 'Raw Data'!O452-'Raw Data'!P452&gt;3), 'Raw Data'!I452, 0)</f>
        <v/>
      </c>
      <c r="C459">
        <f>IF(AND('Raw Data'!F452&lt;'Raw Data'!C452, 'Raw Data'!P452&gt;'Raw Data'!O452, 'Raw Data'!P452-'Raw Data'!O452&lt;4), 'Raw Data'!H452, 0)</f>
        <v/>
      </c>
      <c r="D459">
        <f>IF(AND('Raw Data'!C452&lt;'Raw Data'!F452, 'Raw Data'!O452&gt;'Raw Data'!P452, 'Raw Data'!O452-'Raw Data'!P452&lt;4), 'Raw Data'!G452, 0)</f>
        <v/>
      </c>
      <c r="E459">
        <f>IF(ISBLANK('Raw Data'!J452), 0, IF(AND(4=MATCH(LARGE('Raw Data'!G452:J452, 4), 'Raw Data'!G452:J452, 0), 'Raw Data'!P452-'Raw Data'!O452&gt;3), 'Raw Data'!J452, 0))</f>
        <v/>
      </c>
      <c r="F459">
        <f>IF(ISBLANK('Raw Data'!J452), 0, IF(AND(3=MATCH(LARGE('Raw Data'!G452:J452, 4), 'Raw Data'!G452:J452, 0), 'Raw Data'!O452-'Raw Data'!P452&gt;3), 'Raw Data'!I452, 0))</f>
        <v/>
      </c>
      <c r="G459">
        <f>IF(ISBLANK('Raw Data'!J452), 0, IF(AND(2=MATCH(LARGE('Raw Data'!G452:J452, 4), 'Raw Data'!G452:J452, 0), AND('Raw Data'!P452-'Raw Data'!O452&lt;4, 'Raw Data'!P452-'Raw Data'!O452&gt;0)), 'Raw Data'!H452, 0))</f>
        <v/>
      </c>
      <c r="H459">
        <f>IF(ISBLANK('Raw Data'!J452), 0, IF(AND(1=MATCH(LARGE('Raw Data'!G452:J452, 4), 'Raw Data'!G452:J452, 0), AND('Raw Data'!O452-'Raw Data'!P452&lt;4, 'Raw Data'!O452-'Raw Data'!P452&gt;0)), 'Raw Data'!G452, 0))</f>
        <v/>
      </c>
      <c r="I459">
        <f>IF(ISBLANK('Raw Data'!J452), 0, IF(AND(4=MATCH(LARGE('Raw Data'!G452:J452, 3), 'Raw Data'!G452:J452, 0), 'Raw Data'!P452-'Raw Data'!O452&gt;3), 'Raw Data'!J452, 0))</f>
        <v/>
      </c>
      <c r="J459">
        <f>IF(ISBLANK('Raw Data'!J452), 0, IF(AND(3=MATCH(LARGE('Raw Data'!G452:J452, 3), 'Raw Data'!G452:J452, 0), 'Raw Data'!O452-'Raw Data'!P452&gt;3), 'Raw Data'!I452, 0))</f>
        <v/>
      </c>
      <c r="K459">
        <f>IF(ISBLANK('Raw Data'!J452), 0, IF(AND(2=MATCH(LARGE('Raw Data'!G452:J452, 3), 'Raw Data'!G452:J452, 0), AND('Raw Data'!P452-'Raw Data'!O452&lt;4, 'Raw Data'!P452-'Raw Data'!O452&gt;0)), 'Raw Data'!H452, 0))</f>
        <v/>
      </c>
      <c r="L459">
        <f>IF(ISBLANK('Raw Data'!J452), 0, IF(AND(1=MATCH(LARGE('Raw Data'!G452:J452, 3), 'Raw Data'!G452:J452, 0), AND('Raw Data'!O452-'Raw Data'!P452&lt;4, 'Raw Data'!O452-'Raw Data'!P452&gt;0)), 'Raw Data'!G452, 0))</f>
        <v/>
      </c>
      <c r="M459">
        <f>IF(ISBLANK('Raw Data'!J452), 0, IF(AND(4=MATCH(LARGE('Raw Data'!G452:J452, 2), 'Raw Data'!G452:J452, 0), 'Raw Data'!P452-'Raw Data'!O452&gt;3), 'Raw Data'!J452, 0))</f>
        <v/>
      </c>
      <c r="N459">
        <f>IF(ISBLANK('Raw Data'!J452), 0, IF(AND(3=MATCH(LARGE('Raw Data'!G452:J452, 2), 'Raw Data'!G452:J452, 0), 'Raw Data'!O452-'Raw Data'!P452&gt;3), 'Raw Data'!I452, 0))</f>
        <v/>
      </c>
      <c r="O459">
        <f>IF(ISBLANK('Raw Data'!J452), 0, IF(AND(2=MATCH(LARGE('Raw Data'!G452:J452, 2), 'Raw Data'!G452:J452, 0), AND('Raw Data'!P452-'Raw Data'!O452&lt;4, 'Raw Data'!P452-'Raw Data'!O452&gt;0)), 'Raw Data'!H452, 0))</f>
        <v/>
      </c>
      <c r="P459">
        <f>IF(ISBLANK('Raw Data'!J452), 0, IF(AND(1=MATCH(LARGE('Raw Data'!G452:J452, 2), 'Raw Data'!G452:J452, 0), AND('Raw Data'!O452-'Raw Data'!P452&lt;4, 'Raw Data'!O452-'Raw Data'!P452&gt;0)), 'Raw Data'!G452, 0))</f>
        <v/>
      </c>
      <c r="Q459">
        <f>IF(ISBLANK('Raw Data'!J452), 0, IF(AND(4=MATCH(LARGE('Raw Data'!G452:J452, 1), 'Raw Data'!G452:J452, 0), 'Raw Data'!P452-'Raw Data'!O452&gt;3), 'Raw Data'!J452, 0))</f>
        <v/>
      </c>
      <c r="R459">
        <f>IF(ISBLANK('Raw Data'!J452), 0, IF(AND(3=MATCH(LARGE('Raw Data'!G452:J452, 1), 'Raw Data'!G452:J452, 0), 'Raw Data'!O452-'Raw Data'!P452&gt;3), 'Raw Data'!I452, 0))</f>
        <v/>
      </c>
      <c r="S459">
        <f>IF(AND('Raw Data'!P452-'Raw Data'!O452&gt;4, 'Raw Data'!F452&lt;'Raw Data'!C452), 'Raw Data'!J452, 0)</f>
        <v/>
      </c>
      <c r="T459">
        <f>IF(AND('Raw Data'!O452-'Raw Data'!P452&gt;4, 'Raw Data'!F452&gt;'Raw Data'!C452), 'Raw Data'!I452, 0)</f>
        <v/>
      </c>
      <c r="U459">
        <f>IF(AND('Raw Data'!P452-'Raw Data'!O452&lt;3, 'Raw Data'!P452&gt;'Raw Data'!O452, 'Raw Data'!F452&lt;'Raw Data'!C452), 'Raw Data'!H452, 0)</f>
        <v/>
      </c>
      <c r="V459">
        <f>IF(AND('Raw Data'!P452-'Raw Data'!O452&lt;3, 'Raw Data'!P452&gt;'Raw Data'!O452, 'Raw Data'!F452&gt;'Raw Data'!C452), 'Raw Data'!G452, 0)</f>
        <v/>
      </c>
    </row>
    <row r="460">
      <c r="A460">
        <f>IF(AND('Raw Data'!F453&lt;'Raw Data'!C453, 'Raw Data'!P453&gt;'Raw Data'!O453, 'Raw Data'!P453-'Raw Data'!O453&gt;3), 'Raw Data'!J453, 0)</f>
        <v/>
      </c>
      <c r="B460">
        <f>IF(AND('Raw Data'!C453&lt;'Raw Data'!F453, 'Raw Data'!O453&gt;'Raw Data'!P453, 'Raw Data'!O453-'Raw Data'!P453&gt;3), 'Raw Data'!I453, 0)</f>
        <v/>
      </c>
      <c r="C460">
        <f>IF(AND('Raw Data'!F453&lt;'Raw Data'!C453, 'Raw Data'!P453&gt;'Raw Data'!O453, 'Raw Data'!P453-'Raw Data'!O453&lt;4), 'Raw Data'!H453, 0)</f>
        <v/>
      </c>
      <c r="D460">
        <f>IF(AND('Raw Data'!C453&lt;'Raw Data'!F453, 'Raw Data'!O453&gt;'Raw Data'!P453, 'Raw Data'!O453-'Raw Data'!P453&lt;4), 'Raw Data'!G453, 0)</f>
        <v/>
      </c>
      <c r="E460">
        <f>IF(ISBLANK('Raw Data'!J453), 0, IF(AND(4=MATCH(LARGE('Raw Data'!G453:J453, 4), 'Raw Data'!G453:J453, 0), 'Raw Data'!P453-'Raw Data'!O453&gt;3), 'Raw Data'!J453, 0))</f>
        <v/>
      </c>
      <c r="F460">
        <f>IF(ISBLANK('Raw Data'!J453), 0, IF(AND(3=MATCH(LARGE('Raw Data'!G453:J453, 4), 'Raw Data'!G453:J453, 0), 'Raw Data'!O453-'Raw Data'!P453&gt;3), 'Raw Data'!I453, 0))</f>
        <v/>
      </c>
      <c r="G460">
        <f>IF(ISBLANK('Raw Data'!J453), 0, IF(AND(2=MATCH(LARGE('Raw Data'!G453:J453, 4), 'Raw Data'!G453:J453, 0), AND('Raw Data'!P453-'Raw Data'!O453&lt;4, 'Raw Data'!P453-'Raw Data'!O453&gt;0)), 'Raw Data'!H453, 0))</f>
        <v/>
      </c>
      <c r="H460">
        <f>IF(ISBLANK('Raw Data'!J453), 0, IF(AND(1=MATCH(LARGE('Raw Data'!G453:J453, 4), 'Raw Data'!G453:J453, 0), AND('Raw Data'!O453-'Raw Data'!P453&lt;4, 'Raw Data'!O453-'Raw Data'!P453&gt;0)), 'Raw Data'!G453, 0))</f>
        <v/>
      </c>
      <c r="I460">
        <f>IF(ISBLANK('Raw Data'!J453), 0, IF(AND(4=MATCH(LARGE('Raw Data'!G453:J453, 3), 'Raw Data'!G453:J453, 0), 'Raw Data'!P453-'Raw Data'!O453&gt;3), 'Raw Data'!J453, 0))</f>
        <v/>
      </c>
      <c r="J460">
        <f>IF(ISBLANK('Raw Data'!J453), 0, IF(AND(3=MATCH(LARGE('Raw Data'!G453:J453, 3), 'Raw Data'!G453:J453, 0), 'Raw Data'!O453-'Raw Data'!P453&gt;3), 'Raw Data'!I453, 0))</f>
        <v/>
      </c>
      <c r="K460">
        <f>IF(ISBLANK('Raw Data'!J453), 0, IF(AND(2=MATCH(LARGE('Raw Data'!G453:J453, 3), 'Raw Data'!G453:J453, 0), AND('Raw Data'!P453-'Raw Data'!O453&lt;4, 'Raw Data'!P453-'Raw Data'!O453&gt;0)), 'Raw Data'!H453, 0))</f>
        <v/>
      </c>
      <c r="L460">
        <f>IF(ISBLANK('Raw Data'!J453), 0, IF(AND(1=MATCH(LARGE('Raw Data'!G453:J453, 3), 'Raw Data'!G453:J453, 0), AND('Raw Data'!O453-'Raw Data'!P453&lt;4, 'Raw Data'!O453-'Raw Data'!P453&gt;0)), 'Raw Data'!G453, 0))</f>
        <v/>
      </c>
      <c r="M460">
        <f>IF(ISBLANK('Raw Data'!J453), 0, IF(AND(4=MATCH(LARGE('Raw Data'!G453:J453, 2), 'Raw Data'!G453:J453, 0), 'Raw Data'!P453-'Raw Data'!O453&gt;3), 'Raw Data'!J453, 0))</f>
        <v/>
      </c>
      <c r="N460">
        <f>IF(ISBLANK('Raw Data'!J453), 0, IF(AND(3=MATCH(LARGE('Raw Data'!G453:J453, 2), 'Raw Data'!G453:J453, 0), 'Raw Data'!O453-'Raw Data'!P453&gt;3), 'Raw Data'!I453, 0))</f>
        <v/>
      </c>
      <c r="O460">
        <f>IF(ISBLANK('Raw Data'!J453), 0, IF(AND(2=MATCH(LARGE('Raw Data'!G453:J453, 2), 'Raw Data'!G453:J453, 0), AND('Raw Data'!P453-'Raw Data'!O453&lt;4, 'Raw Data'!P453-'Raw Data'!O453&gt;0)), 'Raw Data'!H453, 0))</f>
        <v/>
      </c>
      <c r="P460">
        <f>IF(ISBLANK('Raw Data'!J453), 0, IF(AND(1=MATCH(LARGE('Raw Data'!G453:J453, 2), 'Raw Data'!G453:J453, 0), AND('Raw Data'!O453-'Raw Data'!P453&lt;4, 'Raw Data'!O453-'Raw Data'!P453&gt;0)), 'Raw Data'!G453, 0))</f>
        <v/>
      </c>
      <c r="Q460">
        <f>IF(ISBLANK('Raw Data'!J453), 0, IF(AND(4=MATCH(LARGE('Raw Data'!G453:J453, 1), 'Raw Data'!G453:J453, 0), 'Raw Data'!P453-'Raw Data'!O453&gt;3), 'Raw Data'!J453, 0))</f>
        <v/>
      </c>
      <c r="R460">
        <f>IF(ISBLANK('Raw Data'!J453), 0, IF(AND(3=MATCH(LARGE('Raw Data'!G453:J453, 1), 'Raw Data'!G453:J453, 0), 'Raw Data'!O453-'Raw Data'!P453&gt;3), 'Raw Data'!I453, 0))</f>
        <v/>
      </c>
      <c r="S460">
        <f>IF(AND('Raw Data'!P453-'Raw Data'!O453&gt;4, 'Raw Data'!F453&lt;'Raw Data'!C453), 'Raw Data'!J453, 0)</f>
        <v/>
      </c>
      <c r="T460">
        <f>IF(AND('Raw Data'!O453-'Raw Data'!P453&gt;4, 'Raw Data'!F453&gt;'Raw Data'!C453), 'Raw Data'!I453, 0)</f>
        <v/>
      </c>
      <c r="U460">
        <f>IF(AND('Raw Data'!P453-'Raw Data'!O453&lt;3, 'Raw Data'!P453&gt;'Raw Data'!O453, 'Raw Data'!F453&lt;'Raw Data'!C453), 'Raw Data'!H453, 0)</f>
        <v/>
      </c>
      <c r="V460">
        <f>IF(AND('Raw Data'!P453-'Raw Data'!O453&lt;3, 'Raw Data'!P453&gt;'Raw Data'!O453, 'Raw Data'!F453&gt;'Raw Data'!C453), 'Raw Data'!G453, 0)</f>
        <v/>
      </c>
    </row>
    <row r="461">
      <c r="A461">
        <f>IF(AND('Raw Data'!F454&lt;'Raw Data'!C454, 'Raw Data'!P454&gt;'Raw Data'!O454, 'Raw Data'!P454-'Raw Data'!O454&gt;3), 'Raw Data'!J454, 0)</f>
        <v/>
      </c>
      <c r="B461">
        <f>IF(AND('Raw Data'!C454&lt;'Raw Data'!F454, 'Raw Data'!O454&gt;'Raw Data'!P454, 'Raw Data'!O454-'Raw Data'!P454&gt;3), 'Raw Data'!I454, 0)</f>
        <v/>
      </c>
      <c r="C461">
        <f>IF(AND('Raw Data'!F454&lt;'Raw Data'!C454, 'Raw Data'!P454&gt;'Raw Data'!O454, 'Raw Data'!P454-'Raw Data'!O454&lt;4), 'Raw Data'!H454, 0)</f>
        <v/>
      </c>
      <c r="D461">
        <f>IF(AND('Raw Data'!C454&lt;'Raw Data'!F454, 'Raw Data'!O454&gt;'Raw Data'!P454, 'Raw Data'!O454-'Raw Data'!P454&lt;4), 'Raw Data'!G454, 0)</f>
        <v/>
      </c>
      <c r="E461">
        <f>IF(ISBLANK('Raw Data'!J454), 0, IF(AND(4=MATCH(LARGE('Raw Data'!G454:J454, 4), 'Raw Data'!G454:J454, 0), 'Raw Data'!P454-'Raw Data'!O454&gt;3), 'Raw Data'!J454, 0))</f>
        <v/>
      </c>
      <c r="F461">
        <f>IF(ISBLANK('Raw Data'!J454), 0, IF(AND(3=MATCH(LARGE('Raw Data'!G454:J454, 4), 'Raw Data'!G454:J454, 0), 'Raw Data'!O454-'Raw Data'!P454&gt;3), 'Raw Data'!I454, 0))</f>
        <v/>
      </c>
      <c r="G461">
        <f>IF(ISBLANK('Raw Data'!J454), 0, IF(AND(2=MATCH(LARGE('Raw Data'!G454:J454, 4), 'Raw Data'!G454:J454, 0), AND('Raw Data'!P454-'Raw Data'!O454&lt;4, 'Raw Data'!P454-'Raw Data'!O454&gt;0)), 'Raw Data'!H454, 0))</f>
        <v/>
      </c>
      <c r="H461">
        <f>IF(ISBLANK('Raw Data'!J454), 0, IF(AND(1=MATCH(LARGE('Raw Data'!G454:J454, 4), 'Raw Data'!G454:J454, 0), AND('Raw Data'!O454-'Raw Data'!P454&lt;4, 'Raw Data'!O454-'Raw Data'!P454&gt;0)), 'Raw Data'!G454, 0))</f>
        <v/>
      </c>
      <c r="I461">
        <f>IF(ISBLANK('Raw Data'!J454), 0, IF(AND(4=MATCH(LARGE('Raw Data'!G454:J454, 3), 'Raw Data'!G454:J454, 0), 'Raw Data'!P454-'Raw Data'!O454&gt;3), 'Raw Data'!J454, 0))</f>
        <v/>
      </c>
      <c r="J461">
        <f>IF(ISBLANK('Raw Data'!J454), 0, IF(AND(3=MATCH(LARGE('Raw Data'!G454:J454, 3), 'Raw Data'!G454:J454, 0), 'Raw Data'!O454-'Raw Data'!P454&gt;3), 'Raw Data'!I454, 0))</f>
        <v/>
      </c>
      <c r="K461">
        <f>IF(ISBLANK('Raw Data'!J454), 0, IF(AND(2=MATCH(LARGE('Raw Data'!G454:J454, 3), 'Raw Data'!G454:J454, 0), AND('Raw Data'!P454-'Raw Data'!O454&lt;4, 'Raw Data'!P454-'Raw Data'!O454&gt;0)), 'Raw Data'!H454, 0))</f>
        <v/>
      </c>
      <c r="L461">
        <f>IF(ISBLANK('Raw Data'!J454), 0, IF(AND(1=MATCH(LARGE('Raw Data'!G454:J454, 3), 'Raw Data'!G454:J454, 0), AND('Raw Data'!O454-'Raw Data'!P454&lt;4, 'Raw Data'!O454-'Raw Data'!P454&gt;0)), 'Raw Data'!G454, 0))</f>
        <v/>
      </c>
      <c r="M461">
        <f>IF(ISBLANK('Raw Data'!J454), 0, IF(AND(4=MATCH(LARGE('Raw Data'!G454:J454, 2), 'Raw Data'!G454:J454, 0), 'Raw Data'!P454-'Raw Data'!O454&gt;3), 'Raw Data'!J454, 0))</f>
        <v/>
      </c>
      <c r="N461">
        <f>IF(ISBLANK('Raw Data'!J454), 0, IF(AND(3=MATCH(LARGE('Raw Data'!G454:J454, 2), 'Raw Data'!G454:J454, 0), 'Raw Data'!O454-'Raw Data'!P454&gt;3), 'Raw Data'!I454, 0))</f>
        <v/>
      </c>
      <c r="O461">
        <f>IF(ISBLANK('Raw Data'!J454), 0, IF(AND(2=MATCH(LARGE('Raw Data'!G454:J454, 2), 'Raw Data'!G454:J454, 0), AND('Raw Data'!P454-'Raw Data'!O454&lt;4, 'Raw Data'!P454-'Raw Data'!O454&gt;0)), 'Raw Data'!H454, 0))</f>
        <v/>
      </c>
      <c r="P461">
        <f>IF(ISBLANK('Raw Data'!J454), 0, IF(AND(1=MATCH(LARGE('Raw Data'!G454:J454, 2), 'Raw Data'!G454:J454, 0), AND('Raw Data'!O454-'Raw Data'!P454&lt;4, 'Raw Data'!O454-'Raw Data'!P454&gt;0)), 'Raw Data'!G454, 0))</f>
        <v/>
      </c>
      <c r="Q461">
        <f>IF(ISBLANK('Raw Data'!J454), 0, IF(AND(4=MATCH(LARGE('Raw Data'!G454:J454, 1), 'Raw Data'!G454:J454, 0), 'Raw Data'!P454-'Raw Data'!O454&gt;3), 'Raw Data'!J454, 0))</f>
        <v/>
      </c>
      <c r="R461">
        <f>IF(ISBLANK('Raw Data'!J454), 0, IF(AND(3=MATCH(LARGE('Raw Data'!G454:J454, 1), 'Raw Data'!G454:J454, 0), 'Raw Data'!O454-'Raw Data'!P454&gt;3), 'Raw Data'!I454, 0))</f>
        <v/>
      </c>
      <c r="S461">
        <f>IF(AND('Raw Data'!P454-'Raw Data'!O454&gt;4, 'Raw Data'!F454&lt;'Raw Data'!C454), 'Raw Data'!J454, 0)</f>
        <v/>
      </c>
      <c r="T461">
        <f>IF(AND('Raw Data'!O454-'Raw Data'!P454&gt;4, 'Raw Data'!F454&gt;'Raw Data'!C454), 'Raw Data'!I454, 0)</f>
        <v/>
      </c>
      <c r="U461">
        <f>IF(AND('Raw Data'!P454-'Raw Data'!O454&lt;3, 'Raw Data'!P454&gt;'Raw Data'!O454, 'Raw Data'!F454&lt;'Raw Data'!C454), 'Raw Data'!H454, 0)</f>
        <v/>
      </c>
      <c r="V461">
        <f>IF(AND('Raw Data'!P454-'Raw Data'!O454&lt;3, 'Raw Data'!P454&gt;'Raw Data'!O454, 'Raw Data'!F454&gt;'Raw Data'!C454), 'Raw Data'!G454, 0)</f>
        <v/>
      </c>
    </row>
    <row r="462">
      <c r="A462">
        <f>IF(AND('Raw Data'!F455&lt;'Raw Data'!C455, 'Raw Data'!P455&gt;'Raw Data'!O455, 'Raw Data'!P455-'Raw Data'!O455&gt;3), 'Raw Data'!J455, 0)</f>
        <v/>
      </c>
      <c r="B462">
        <f>IF(AND('Raw Data'!C455&lt;'Raw Data'!F455, 'Raw Data'!O455&gt;'Raw Data'!P455, 'Raw Data'!O455-'Raw Data'!P455&gt;3), 'Raw Data'!I455, 0)</f>
        <v/>
      </c>
      <c r="C462">
        <f>IF(AND('Raw Data'!F455&lt;'Raw Data'!C455, 'Raw Data'!P455&gt;'Raw Data'!O455, 'Raw Data'!P455-'Raw Data'!O455&lt;4), 'Raw Data'!H455, 0)</f>
        <v/>
      </c>
      <c r="D462">
        <f>IF(AND('Raw Data'!C455&lt;'Raw Data'!F455, 'Raw Data'!O455&gt;'Raw Data'!P455, 'Raw Data'!O455-'Raw Data'!P455&lt;4), 'Raw Data'!G455, 0)</f>
        <v/>
      </c>
      <c r="E462">
        <f>IF(ISBLANK('Raw Data'!J455), 0, IF(AND(4=MATCH(LARGE('Raw Data'!G455:J455, 4), 'Raw Data'!G455:J455, 0), 'Raw Data'!P455-'Raw Data'!O455&gt;3), 'Raw Data'!J455, 0))</f>
        <v/>
      </c>
      <c r="F462">
        <f>IF(ISBLANK('Raw Data'!J455), 0, IF(AND(3=MATCH(LARGE('Raw Data'!G455:J455, 4), 'Raw Data'!G455:J455, 0), 'Raw Data'!O455-'Raw Data'!P455&gt;3), 'Raw Data'!I455, 0))</f>
        <v/>
      </c>
      <c r="G462">
        <f>IF(ISBLANK('Raw Data'!J455), 0, IF(AND(2=MATCH(LARGE('Raw Data'!G455:J455, 4), 'Raw Data'!G455:J455, 0), AND('Raw Data'!P455-'Raw Data'!O455&lt;4, 'Raw Data'!P455-'Raw Data'!O455&gt;0)), 'Raw Data'!H455, 0))</f>
        <v/>
      </c>
      <c r="H462">
        <f>IF(ISBLANK('Raw Data'!J455), 0, IF(AND(1=MATCH(LARGE('Raw Data'!G455:J455, 4), 'Raw Data'!G455:J455, 0), AND('Raw Data'!O455-'Raw Data'!P455&lt;4, 'Raw Data'!O455-'Raw Data'!P455&gt;0)), 'Raw Data'!G455, 0))</f>
        <v/>
      </c>
      <c r="I462">
        <f>IF(ISBLANK('Raw Data'!J455), 0, IF(AND(4=MATCH(LARGE('Raw Data'!G455:J455, 3), 'Raw Data'!G455:J455, 0), 'Raw Data'!P455-'Raw Data'!O455&gt;3), 'Raw Data'!J455, 0))</f>
        <v/>
      </c>
      <c r="J462">
        <f>IF(ISBLANK('Raw Data'!J455), 0, IF(AND(3=MATCH(LARGE('Raw Data'!G455:J455, 3), 'Raw Data'!G455:J455, 0), 'Raw Data'!O455-'Raw Data'!P455&gt;3), 'Raw Data'!I455, 0))</f>
        <v/>
      </c>
      <c r="K462">
        <f>IF(ISBLANK('Raw Data'!J455), 0, IF(AND(2=MATCH(LARGE('Raw Data'!G455:J455, 3), 'Raw Data'!G455:J455, 0), AND('Raw Data'!P455-'Raw Data'!O455&lt;4, 'Raw Data'!P455-'Raw Data'!O455&gt;0)), 'Raw Data'!H455, 0))</f>
        <v/>
      </c>
      <c r="L462">
        <f>IF(ISBLANK('Raw Data'!J455), 0, IF(AND(1=MATCH(LARGE('Raw Data'!G455:J455, 3), 'Raw Data'!G455:J455, 0), AND('Raw Data'!O455-'Raw Data'!P455&lt;4, 'Raw Data'!O455-'Raw Data'!P455&gt;0)), 'Raw Data'!G455, 0))</f>
        <v/>
      </c>
      <c r="M462">
        <f>IF(ISBLANK('Raw Data'!J455), 0, IF(AND(4=MATCH(LARGE('Raw Data'!G455:J455, 2), 'Raw Data'!G455:J455, 0), 'Raw Data'!P455-'Raw Data'!O455&gt;3), 'Raw Data'!J455, 0))</f>
        <v/>
      </c>
      <c r="N462">
        <f>IF(ISBLANK('Raw Data'!J455), 0, IF(AND(3=MATCH(LARGE('Raw Data'!G455:J455, 2), 'Raw Data'!G455:J455, 0), 'Raw Data'!O455-'Raw Data'!P455&gt;3), 'Raw Data'!I455, 0))</f>
        <v/>
      </c>
      <c r="O462">
        <f>IF(ISBLANK('Raw Data'!J455), 0, IF(AND(2=MATCH(LARGE('Raw Data'!G455:J455, 2), 'Raw Data'!G455:J455, 0), AND('Raw Data'!P455-'Raw Data'!O455&lt;4, 'Raw Data'!P455-'Raw Data'!O455&gt;0)), 'Raw Data'!H455, 0))</f>
        <v/>
      </c>
      <c r="P462">
        <f>IF(ISBLANK('Raw Data'!J455), 0, IF(AND(1=MATCH(LARGE('Raw Data'!G455:J455, 2), 'Raw Data'!G455:J455, 0), AND('Raw Data'!O455-'Raw Data'!P455&lt;4, 'Raw Data'!O455-'Raw Data'!P455&gt;0)), 'Raw Data'!G455, 0))</f>
        <v/>
      </c>
      <c r="Q462">
        <f>IF(ISBLANK('Raw Data'!J455), 0, IF(AND(4=MATCH(LARGE('Raw Data'!G455:J455, 1), 'Raw Data'!G455:J455, 0), 'Raw Data'!P455-'Raw Data'!O455&gt;3), 'Raw Data'!J455, 0))</f>
        <v/>
      </c>
      <c r="R462">
        <f>IF(ISBLANK('Raw Data'!J455), 0, IF(AND(3=MATCH(LARGE('Raw Data'!G455:J455, 1), 'Raw Data'!G455:J455, 0), 'Raw Data'!O455-'Raw Data'!P455&gt;3), 'Raw Data'!I455, 0))</f>
        <v/>
      </c>
      <c r="S462">
        <f>IF(AND('Raw Data'!P455-'Raw Data'!O455&gt;4, 'Raw Data'!F455&lt;'Raw Data'!C455), 'Raw Data'!J455, 0)</f>
        <v/>
      </c>
      <c r="T462">
        <f>IF(AND('Raw Data'!O455-'Raw Data'!P455&gt;4, 'Raw Data'!F455&gt;'Raw Data'!C455), 'Raw Data'!I455, 0)</f>
        <v/>
      </c>
      <c r="U462">
        <f>IF(AND('Raw Data'!P455-'Raw Data'!O455&lt;3, 'Raw Data'!P455&gt;'Raw Data'!O455, 'Raw Data'!F455&lt;'Raw Data'!C455), 'Raw Data'!H455, 0)</f>
        <v/>
      </c>
      <c r="V462">
        <f>IF(AND('Raw Data'!P455-'Raw Data'!O455&lt;3, 'Raw Data'!P455&gt;'Raw Data'!O455, 'Raw Data'!F455&gt;'Raw Data'!C455), 'Raw Data'!G455, 0)</f>
        <v/>
      </c>
    </row>
    <row r="463">
      <c r="A463">
        <f>IF(AND('Raw Data'!F456&lt;'Raw Data'!C456, 'Raw Data'!P456&gt;'Raw Data'!O456, 'Raw Data'!P456-'Raw Data'!O456&gt;3), 'Raw Data'!J456, 0)</f>
        <v/>
      </c>
      <c r="B463">
        <f>IF(AND('Raw Data'!C456&lt;'Raw Data'!F456, 'Raw Data'!O456&gt;'Raw Data'!P456, 'Raw Data'!O456-'Raw Data'!P456&gt;3), 'Raw Data'!I456, 0)</f>
        <v/>
      </c>
      <c r="C463">
        <f>IF(AND('Raw Data'!F456&lt;'Raw Data'!C456, 'Raw Data'!P456&gt;'Raw Data'!O456, 'Raw Data'!P456-'Raw Data'!O456&lt;4), 'Raw Data'!H456, 0)</f>
        <v/>
      </c>
      <c r="D463">
        <f>IF(AND('Raw Data'!C456&lt;'Raw Data'!F456, 'Raw Data'!O456&gt;'Raw Data'!P456, 'Raw Data'!O456-'Raw Data'!P456&lt;4), 'Raw Data'!G456, 0)</f>
        <v/>
      </c>
      <c r="E463">
        <f>IF(ISBLANK('Raw Data'!J456), 0, IF(AND(4=MATCH(LARGE('Raw Data'!G456:J456, 4), 'Raw Data'!G456:J456, 0), 'Raw Data'!P456-'Raw Data'!O456&gt;3), 'Raw Data'!J456, 0))</f>
        <v/>
      </c>
      <c r="F463">
        <f>IF(ISBLANK('Raw Data'!J456), 0, IF(AND(3=MATCH(LARGE('Raw Data'!G456:J456, 4), 'Raw Data'!G456:J456, 0), 'Raw Data'!O456-'Raw Data'!P456&gt;3), 'Raw Data'!I456, 0))</f>
        <v/>
      </c>
      <c r="G463">
        <f>IF(ISBLANK('Raw Data'!J456), 0, IF(AND(2=MATCH(LARGE('Raw Data'!G456:J456, 4), 'Raw Data'!G456:J456, 0), AND('Raw Data'!P456-'Raw Data'!O456&lt;4, 'Raw Data'!P456-'Raw Data'!O456&gt;0)), 'Raw Data'!H456, 0))</f>
        <v/>
      </c>
      <c r="H463">
        <f>IF(ISBLANK('Raw Data'!J456), 0, IF(AND(1=MATCH(LARGE('Raw Data'!G456:J456, 4), 'Raw Data'!G456:J456, 0), AND('Raw Data'!O456-'Raw Data'!P456&lt;4, 'Raw Data'!O456-'Raw Data'!P456&gt;0)), 'Raw Data'!G456, 0))</f>
        <v/>
      </c>
      <c r="I463">
        <f>IF(ISBLANK('Raw Data'!J456), 0, IF(AND(4=MATCH(LARGE('Raw Data'!G456:J456, 3), 'Raw Data'!G456:J456, 0), 'Raw Data'!P456-'Raw Data'!O456&gt;3), 'Raw Data'!J456, 0))</f>
        <v/>
      </c>
      <c r="J463">
        <f>IF(ISBLANK('Raw Data'!J456), 0, IF(AND(3=MATCH(LARGE('Raw Data'!G456:J456, 3), 'Raw Data'!G456:J456, 0), 'Raw Data'!O456-'Raw Data'!P456&gt;3), 'Raw Data'!I456, 0))</f>
        <v/>
      </c>
      <c r="K463">
        <f>IF(ISBLANK('Raw Data'!J456), 0, IF(AND(2=MATCH(LARGE('Raw Data'!G456:J456, 3), 'Raw Data'!G456:J456, 0), AND('Raw Data'!P456-'Raw Data'!O456&lt;4, 'Raw Data'!P456-'Raw Data'!O456&gt;0)), 'Raw Data'!H456, 0))</f>
        <v/>
      </c>
      <c r="L463">
        <f>IF(ISBLANK('Raw Data'!J456), 0, IF(AND(1=MATCH(LARGE('Raw Data'!G456:J456, 3), 'Raw Data'!G456:J456, 0), AND('Raw Data'!O456-'Raw Data'!P456&lt;4, 'Raw Data'!O456-'Raw Data'!P456&gt;0)), 'Raw Data'!G456, 0))</f>
        <v/>
      </c>
      <c r="M463">
        <f>IF(ISBLANK('Raw Data'!J456), 0, IF(AND(4=MATCH(LARGE('Raw Data'!G456:J456, 2), 'Raw Data'!G456:J456, 0), 'Raw Data'!P456-'Raw Data'!O456&gt;3), 'Raw Data'!J456, 0))</f>
        <v/>
      </c>
      <c r="N463">
        <f>IF(ISBLANK('Raw Data'!J456), 0, IF(AND(3=MATCH(LARGE('Raw Data'!G456:J456, 2), 'Raw Data'!G456:J456, 0), 'Raw Data'!O456-'Raw Data'!P456&gt;3), 'Raw Data'!I456, 0))</f>
        <v/>
      </c>
      <c r="O463">
        <f>IF(ISBLANK('Raw Data'!J456), 0, IF(AND(2=MATCH(LARGE('Raw Data'!G456:J456, 2), 'Raw Data'!G456:J456, 0), AND('Raw Data'!P456-'Raw Data'!O456&lt;4, 'Raw Data'!P456-'Raw Data'!O456&gt;0)), 'Raw Data'!H456, 0))</f>
        <v/>
      </c>
      <c r="P463">
        <f>IF(ISBLANK('Raw Data'!J456), 0, IF(AND(1=MATCH(LARGE('Raw Data'!G456:J456, 2), 'Raw Data'!G456:J456, 0), AND('Raw Data'!O456-'Raw Data'!P456&lt;4, 'Raw Data'!O456-'Raw Data'!P456&gt;0)), 'Raw Data'!G456, 0))</f>
        <v/>
      </c>
      <c r="Q463">
        <f>IF(ISBLANK('Raw Data'!J456), 0, IF(AND(4=MATCH(LARGE('Raw Data'!G456:J456, 1), 'Raw Data'!G456:J456, 0), 'Raw Data'!P456-'Raw Data'!O456&gt;3), 'Raw Data'!J456, 0))</f>
        <v/>
      </c>
      <c r="R463">
        <f>IF(ISBLANK('Raw Data'!J456), 0, IF(AND(3=MATCH(LARGE('Raw Data'!G456:J456, 1), 'Raw Data'!G456:J456, 0), 'Raw Data'!O456-'Raw Data'!P456&gt;3), 'Raw Data'!I456, 0))</f>
        <v/>
      </c>
      <c r="S463">
        <f>IF(AND('Raw Data'!P456-'Raw Data'!O456&gt;4, 'Raw Data'!F456&lt;'Raw Data'!C456), 'Raw Data'!J456, 0)</f>
        <v/>
      </c>
      <c r="T463">
        <f>IF(AND('Raw Data'!O456-'Raw Data'!P456&gt;4, 'Raw Data'!F456&gt;'Raw Data'!C456), 'Raw Data'!I456, 0)</f>
        <v/>
      </c>
      <c r="U463">
        <f>IF(AND('Raw Data'!P456-'Raw Data'!O456&lt;3, 'Raw Data'!P456&gt;'Raw Data'!O456, 'Raw Data'!F456&lt;'Raw Data'!C456), 'Raw Data'!H456, 0)</f>
        <v/>
      </c>
      <c r="V463">
        <f>IF(AND('Raw Data'!P456-'Raw Data'!O456&lt;3, 'Raw Data'!P456&gt;'Raw Data'!O456, 'Raw Data'!F456&gt;'Raw Data'!C456), 'Raw Data'!G456, 0)</f>
        <v/>
      </c>
    </row>
    <row r="464">
      <c r="A464">
        <f>IF(AND('Raw Data'!F457&lt;'Raw Data'!C457, 'Raw Data'!P457&gt;'Raw Data'!O457, 'Raw Data'!P457-'Raw Data'!O457&gt;3), 'Raw Data'!J457, 0)</f>
        <v/>
      </c>
      <c r="B464">
        <f>IF(AND('Raw Data'!C457&lt;'Raw Data'!F457, 'Raw Data'!O457&gt;'Raw Data'!P457, 'Raw Data'!O457-'Raw Data'!P457&gt;3), 'Raw Data'!I457, 0)</f>
        <v/>
      </c>
      <c r="C464">
        <f>IF(AND('Raw Data'!F457&lt;'Raw Data'!C457, 'Raw Data'!P457&gt;'Raw Data'!O457, 'Raw Data'!P457-'Raw Data'!O457&lt;4), 'Raw Data'!H457, 0)</f>
        <v/>
      </c>
      <c r="D464">
        <f>IF(AND('Raw Data'!C457&lt;'Raw Data'!F457, 'Raw Data'!O457&gt;'Raw Data'!P457, 'Raw Data'!O457-'Raw Data'!P457&lt;4), 'Raw Data'!G457, 0)</f>
        <v/>
      </c>
      <c r="E464">
        <f>IF(ISBLANK('Raw Data'!J457), 0, IF(AND(4=MATCH(LARGE('Raw Data'!G457:J457, 4), 'Raw Data'!G457:J457, 0), 'Raw Data'!P457-'Raw Data'!O457&gt;3), 'Raw Data'!J457, 0))</f>
        <v/>
      </c>
      <c r="F464">
        <f>IF(ISBLANK('Raw Data'!J457), 0, IF(AND(3=MATCH(LARGE('Raw Data'!G457:J457, 4), 'Raw Data'!G457:J457, 0), 'Raw Data'!O457-'Raw Data'!P457&gt;3), 'Raw Data'!I457, 0))</f>
        <v/>
      </c>
      <c r="G464">
        <f>IF(ISBLANK('Raw Data'!J457), 0, IF(AND(2=MATCH(LARGE('Raw Data'!G457:J457, 4), 'Raw Data'!G457:J457, 0), AND('Raw Data'!P457-'Raw Data'!O457&lt;4, 'Raw Data'!P457-'Raw Data'!O457&gt;0)), 'Raw Data'!H457, 0))</f>
        <v/>
      </c>
      <c r="H464">
        <f>IF(ISBLANK('Raw Data'!J457), 0, IF(AND(1=MATCH(LARGE('Raw Data'!G457:J457, 4), 'Raw Data'!G457:J457, 0), AND('Raw Data'!O457-'Raw Data'!P457&lt;4, 'Raw Data'!O457-'Raw Data'!P457&gt;0)), 'Raw Data'!G457, 0))</f>
        <v/>
      </c>
      <c r="I464">
        <f>IF(ISBLANK('Raw Data'!J457), 0, IF(AND(4=MATCH(LARGE('Raw Data'!G457:J457, 3), 'Raw Data'!G457:J457, 0), 'Raw Data'!P457-'Raw Data'!O457&gt;3), 'Raw Data'!J457, 0))</f>
        <v/>
      </c>
      <c r="J464">
        <f>IF(ISBLANK('Raw Data'!J457), 0, IF(AND(3=MATCH(LARGE('Raw Data'!G457:J457, 3), 'Raw Data'!G457:J457, 0), 'Raw Data'!O457-'Raw Data'!P457&gt;3), 'Raw Data'!I457, 0))</f>
        <v/>
      </c>
      <c r="K464">
        <f>IF(ISBLANK('Raw Data'!J457), 0, IF(AND(2=MATCH(LARGE('Raw Data'!G457:J457, 3), 'Raw Data'!G457:J457, 0), AND('Raw Data'!P457-'Raw Data'!O457&lt;4, 'Raw Data'!P457-'Raw Data'!O457&gt;0)), 'Raw Data'!H457, 0))</f>
        <v/>
      </c>
      <c r="L464">
        <f>IF(ISBLANK('Raw Data'!J457), 0, IF(AND(1=MATCH(LARGE('Raw Data'!G457:J457, 3), 'Raw Data'!G457:J457, 0), AND('Raw Data'!O457-'Raw Data'!P457&lt;4, 'Raw Data'!O457-'Raw Data'!P457&gt;0)), 'Raw Data'!G457, 0))</f>
        <v/>
      </c>
      <c r="M464">
        <f>IF(ISBLANK('Raw Data'!J457), 0, IF(AND(4=MATCH(LARGE('Raw Data'!G457:J457, 2), 'Raw Data'!G457:J457, 0), 'Raw Data'!P457-'Raw Data'!O457&gt;3), 'Raw Data'!J457, 0))</f>
        <v/>
      </c>
      <c r="N464">
        <f>IF(ISBLANK('Raw Data'!J457), 0, IF(AND(3=MATCH(LARGE('Raw Data'!G457:J457, 2), 'Raw Data'!G457:J457, 0), 'Raw Data'!O457-'Raw Data'!P457&gt;3), 'Raw Data'!I457, 0))</f>
        <v/>
      </c>
      <c r="O464">
        <f>IF(ISBLANK('Raw Data'!J457), 0, IF(AND(2=MATCH(LARGE('Raw Data'!G457:J457, 2), 'Raw Data'!G457:J457, 0), AND('Raw Data'!P457-'Raw Data'!O457&lt;4, 'Raw Data'!P457-'Raw Data'!O457&gt;0)), 'Raw Data'!H457, 0))</f>
        <v/>
      </c>
      <c r="P464">
        <f>IF(ISBLANK('Raw Data'!J457), 0, IF(AND(1=MATCH(LARGE('Raw Data'!G457:J457, 2), 'Raw Data'!G457:J457, 0), AND('Raw Data'!O457-'Raw Data'!P457&lt;4, 'Raw Data'!O457-'Raw Data'!P457&gt;0)), 'Raw Data'!G457, 0))</f>
        <v/>
      </c>
      <c r="Q464">
        <f>IF(ISBLANK('Raw Data'!J457), 0, IF(AND(4=MATCH(LARGE('Raw Data'!G457:J457, 1), 'Raw Data'!G457:J457, 0), 'Raw Data'!P457-'Raw Data'!O457&gt;3), 'Raw Data'!J457, 0))</f>
        <v/>
      </c>
      <c r="R464">
        <f>IF(ISBLANK('Raw Data'!J457), 0, IF(AND(3=MATCH(LARGE('Raw Data'!G457:J457, 1), 'Raw Data'!G457:J457, 0), 'Raw Data'!O457-'Raw Data'!P457&gt;3), 'Raw Data'!I457, 0))</f>
        <v/>
      </c>
      <c r="S464">
        <f>IF(AND('Raw Data'!P457-'Raw Data'!O457&gt;4, 'Raw Data'!F457&lt;'Raw Data'!C457), 'Raw Data'!J457, 0)</f>
        <v/>
      </c>
      <c r="T464">
        <f>IF(AND('Raw Data'!O457-'Raw Data'!P457&gt;4, 'Raw Data'!F457&gt;'Raw Data'!C457), 'Raw Data'!I457, 0)</f>
        <v/>
      </c>
      <c r="U464">
        <f>IF(AND('Raw Data'!P457-'Raw Data'!O457&lt;3, 'Raw Data'!P457&gt;'Raw Data'!O457, 'Raw Data'!F457&lt;'Raw Data'!C457), 'Raw Data'!H457, 0)</f>
        <v/>
      </c>
      <c r="V464">
        <f>IF(AND('Raw Data'!P457-'Raw Data'!O457&lt;3, 'Raw Data'!P457&gt;'Raw Data'!O457, 'Raw Data'!F457&gt;'Raw Data'!C457), 'Raw Data'!G457, 0)</f>
        <v/>
      </c>
    </row>
    <row r="465">
      <c r="A465">
        <f>IF(AND('Raw Data'!F458&lt;'Raw Data'!C458, 'Raw Data'!P458&gt;'Raw Data'!O458, 'Raw Data'!P458-'Raw Data'!O458&gt;3), 'Raw Data'!J458, 0)</f>
        <v/>
      </c>
      <c r="B465">
        <f>IF(AND('Raw Data'!C458&lt;'Raw Data'!F458, 'Raw Data'!O458&gt;'Raw Data'!P458, 'Raw Data'!O458-'Raw Data'!P458&gt;3), 'Raw Data'!I458, 0)</f>
        <v/>
      </c>
      <c r="C465">
        <f>IF(AND('Raw Data'!F458&lt;'Raw Data'!C458, 'Raw Data'!P458&gt;'Raw Data'!O458, 'Raw Data'!P458-'Raw Data'!O458&lt;4), 'Raw Data'!H458, 0)</f>
        <v/>
      </c>
      <c r="D465">
        <f>IF(AND('Raw Data'!C458&lt;'Raw Data'!F458, 'Raw Data'!O458&gt;'Raw Data'!P458, 'Raw Data'!O458-'Raw Data'!P458&lt;4), 'Raw Data'!G458, 0)</f>
        <v/>
      </c>
      <c r="E465">
        <f>IF(ISBLANK('Raw Data'!J458), 0, IF(AND(4=MATCH(LARGE('Raw Data'!G458:J458, 4), 'Raw Data'!G458:J458, 0), 'Raw Data'!P458-'Raw Data'!O458&gt;3), 'Raw Data'!J458, 0))</f>
        <v/>
      </c>
      <c r="F465">
        <f>IF(ISBLANK('Raw Data'!J458), 0, IF(AND(3=MATCH(LARGE('Raw Data'!G458:J458, 4), 'Raw Data'!G458:J458, 0), 'Raw Data'!O458-'Raw Data'!P458&gt;3), 'Raw Data'!I458, 0))</f>
        <v/>
      </c>
      <c r="G465">
        <f>IF(ISBLANK('Raw Data'!J458), 0, IF(AND(2=MATCH(LARGE('Raw Data'!G458:J458, 4), 'Raw Data'!G458:J458, 0), AND('Raw Data'!P458-'Raw Data'!O458&lt;4, 'Raw Data'!P458-'Raw Data'!O458&gt;0)), 'Raw Data'!H458, 0))</f>
        <v/>
      </c>
      <c r="H465">
        <f>IF(ISBLANK('Raw Data'!J458), 0, IF(AND(1=MATCH(LARGE('Raw Data'!G458:J458, 4), 'Raw Data'!G458:J458, 0), AND('Raw Data'!O458-'Raw Data'!P458&lt;4, 'Raw Data'!O458-'Raw Data'!P458&gt;0)), 'Raw Data'!G458, 0))</f>
        <v/>
      </c>
      <c r="I465">
        <f>IF(ISBLANK('Raw Data'!J458), 0, IF(AND(4=MATCH(LARGE('Raw Data'!G458:J458, 3), 'Raw Data'!G458:J458, 0), 'Raw Data'!P458-'Raw Data'!O458&gt;3), 'Raw Data'!J458, 0))</f>
        <v/>
      </c>
      <c r="J465">
        <f>IF(ISBLANK('Raw Data'!J458), 0, IF(AND(3=MATCH(LARGE('Raw Data'!G458:J458, 3), 'Raw Data'!G458:J458, 0), 'Raw Data'!O458-'Raw Data'!P458&gt;3), 'Raw Data'!I458, 0))</f>
        <v/>
      </c>
      <c r="K465">
        <f>IF(ISBLANK('Raw Data'!J458), 0, IF(AND(2=MATCH(LARGE('Raw Data'!G458:J458, 3), 'Raw Data'!G458:J458, 0), AND('Raw Data'!P458-'Raw Data'!O458&lt;4, 'Raw Data'!P458-'Raw Data'!O458&gt;0)), 'Raw Data'!H458, 0))</f>
        <v/>
      </c>
      <c r="L465">
        <f>IF(ISBLANK('Raw Data'!J458), 0, IF(AND(1=MATCH(LARGE('Raw Data'!G458:J458, 3), 'Raw Data'!G458:J458, 0), AND('Raw Data'!O458-'Raw Data'!P458&lt;4, 'Raw Data'!O458-'Raw Data'!P458&gt;0)), 'Raw Data'!G458, 0))</f>
        <v/>
      </c>
      <c r="M465">
        <f>IF(ISBLANK('Raw Data'!J458), 0, IF(AND(4=MATCH(LARGE('Raw Data'!G458:J458, 2), 'Raw Data'!G458:J458, 0), 'Raw Data'!P458-'Raw Data'!O458&gt;3), 'Raw Data'!J458, 0))</f>
        <v/>
      </c>
      <c r="N465">
        <f>IF(ISBLANK('Raw Data'!J458), 0, IF(AND(3=MATCH(LARGE('Raw Data'!G458:J458, 2), 'Raw Data'!G458:J458, 0), 'Raw Data'!O458-'Raw Data'!P458&gt;3), 'Raw Data'!I458, 0))</f>
        <v/>
      </c>
      <c r="O465">
        <f>IF(ISBLANK('Raw Data'!J458), 0, IF(AND(2=MATCH(LARGE('Raw Data'!G458:J458, 2), 'Raw Data'!G458:J458, 0), AND('Raw Data'!P458-'Raw Data'!O458&lt;4, 'Raw Data'!P458-'Raw Data'!O458&gt;0)), 'Raw Data'!H458, 0))</f>
        <v/>
      </c>
      <c r="P465">
        <f>IF(ISBLANK('Raw Data'!J458), 0, IF(AND(1=MATCH(LARGE('Raw Data'!G458:J458, 2), 'Raw Data'!G458:J458, 0), AND('Raw Data'!O458-'Raw Data'!P458&lt;4, 'Raw Data'!O458-'Raw Data'!P458&gt;0)), 'Raw Data'!G458, 0))</f>
        <v/>
      </c>
      <c r="Q465">
        <f>IF(ISBLANK('Raw Data'!J458), 0, IF(AND(4=MATCH(LARGE('Raw Data'!G458:J458, 1), 'Raw Data'!G458:J458, 0), 'Raw Data'!P458-'Raw Data'!O458&gt;3), 'Raw Data'!J458, 0))</f>
        <v/>
      </c>
      <c r="R465">
        <f>IF(ISBLANK('Raw Data'!J458), 0, IF(AND(3=MATCH(LARGE('Raw Data'!G458:J458, 1), 'Raw Data'!G458:J458, 0), 'Raw Data'!O458-'Raw Data'!P458&gt;3), 'Raw Data'!I458, 0))</f>
        <v/>
      </c>
      <c r="S465">
        <f>IF(AND('Raw Data'!P458-'Raw Data'!O458&gt;4, 'Raw Data'!F458&lt;'Raw Data'!C458), 'Raw Data'!J458, 0)</f>
        <v/>
      </c>
      <c r="T465">
        <f>IF(AND('Raw Data'!O458-'Raw Data'!P458&gt;4, 'Raw Data'!F458&gt;'Raw Data'!C458), 'Raw Data'!I458, 0)</f>
        <v/>
      </c>
      <c r="U465">
        <f>IF(AND('Raw Data'!P458-'Raw Data'!O458&lt;3, 'Raw Data'!P458&gt;'Raw Data'!O458, 'Raw Data'!F458&lt;'Raw Data'!C458), 'Raw Data'!H458, 0)</f>
        <v/>
      </c>
      <c r="V465">
        <f>IF(AND('Raw Data'!P458-'Raw Data'!O458&lt;3, 'Raw Data'!P458&gt;'Raw Data'!O458, 'Raw Data'!F458&gt;'Raw Data'!C458), 'Raw Data'!G458, 0)</f>
        <v/>
      </c>
    </row>
    <row r="466">
      <c r="A466">
        <f>IF(AND('Raw Data'!F459&lt;'Raw Data'!C459, 'Raw Data'!P459&gt;'Raw Data'!O459, 'Raw Data'!P459-'Raw Data'!O459&gt;3), 'Raw Data'!J459, 0)</f>
        <v/>
      </c>
      <c r="B466">
        <f>IF(AND('Raw Data'!C459&lt;'Raw Data'!F459, 'Raw Data'!O459&gt;'Raw Data'!P459, 'Raw Data'!O459-'Raw Data'!P459&gt;3), 'Raw Data'!I459, 0)</f>
        <v/>
      </c>
      <c r="C466">
        <f>IF(AND('Raw Data'!F459&lt;'Raw Data'!C459, 'Raw Data'!P459&gt;'Raw Data'!O459, 'Raw Data'!P459-'Raw Data'!O459&lt;4), 'Raw Data'!H459, 0)</f>
        <v/>
      </c>
      <c r="D466">
        <f>IF(AND('Raw Data'!C459&lt;'Raw Data'!F459, 'Raw Data'!O459&gt;'Raw Data'!P459, 'Raw Data'!O459-'Raw Data'!P459&lt;4), 'Raw Data'!G459, 0)</f>
        <v/>
      </c>
      <c r="E466">
        <f>IF(ISBLANK('Raw Data'!J459), 0, IF(AND(4=MATCH(LARGE('Raw Data'!G459:J459, 4), 'Raw Data'!G459:J459, 0), 'Raw Data'!P459-'Raw Data'!O459&gt;3), 'Raw Data'!J459, 0))</f>
        <v/>
      </c>
      <c r="F466">
        <f>IF(ISBLANK('Raw Data'!J459), 0, IF(AND(3=MATCH(LARGE('Raw Data'!G459:J459, 4), 'Raw Data'!G459:J459, 0), 'Raw Data'!O459-'Raw Data'!P459&gt;3), 'Raw Data'!I459, 0))</f>
        <v/>
      </c>
      <c r="G466">
        <f>IF(ISBLANK('Raw Data'!J459), 0, IF(AND(2=MATCH(LARGE('Raw Data'!G459:J459, 4), 'Raw Data'!G459:J459, 0), AND('Raw Data'!P459-'Raw Data'!O459&lt;4, 'Raw Data'!P459-'Raw Data'!O459&gt;0)), 'Raw Data'!H459, 0))</f>
        <v/>
      </c>
      <c r="H466">
        <f>IF(ISBLANK('Raw Data'!J459), 0, IF(AND(1=MATCH(LARGE('Raw Data'!G459:J459, 4), 'Raw Data'!G459:J459, 0), AND('Raw Data'!O459-'Raw Data'!P459&lt;4, 'Raw Data'!O459-'Raw Data'!P459&gt;0)), 'Raw Data'!G459, 0))</f>
        <v/>
      </c>
      <c r="I466">
        <f>IF(ISBLANK('Raw Data'!J459), 0, IF(AND(4=MATCH(LARGE('Raw Data'!G459:J459, 3), 'Raw Data'!G459:J459, 0), 'Raw Data'!P459-'Raw Data'!O459&gt;3), 'Raw Data'!J459, 0))</f>
        <v/>
      </c>
      <c r="J466">
        <f>IF(ISBLANK('Raw Data'!J459), 0, IF(AND(3=MATCH(LARGE('Raw Data'!G459:J459, 3), 'Raw Data'!G459:J459, 0), 'Raw Data'!O459-'Raw Data'!P459&gt;3), 'Raw Data'!I459, 0))</f>
        <v/>
      </c>
      <c r="K466">
        <f>IF(ISBLANK('Raw Data'!J459), 0, IF(AND(2=MATCH(LARGE('Raw Data'!G459:J459, 3), 'Raw Data'!G459:J459, 0), AND('Raw Data'!P459-'Raw Data'!O459&lt;4, 'Raw Data'!P459-'Raw Data'!O459&gt;0)), 'Raw Data'!H459, 0))</f>
        <v/>
      </c>
      <c r="L466">
        <f>IF(ISBLANK('Raw Data'!J459), 0, IF(AND(1=MATCH(LARGE('Raw Data'!G459:J459, 3), 'Raw Data'!G459:J459, 0), AND('Raw Data'!O459-'Raw Data'!P459&lt;4, 'Raw Data'!O459-'Raw Data'!P459&gt;0)), 'Raw Data'!G459, 0))</f>
        <v/>
      </c>
      <c r="M466">
        <f>IF(ISBLANK('Raw Data'!J459), 0, IF(AND(4=MATCH(LARGE('Raw Data'!G459:J459, 2), 'Raw Data'!G459:J459, 0), 'Raw Data'!P459-'Raw Data'!O459&gt;3), 'Raw Data'!J459, 0))</f>
        <v/>
      </c>
      <c r="N466">
        <f>IF(ISBLANK('Raw Data'!J459), 0, IF(AND(3=MATCH(LARGE('Raw Data'!G459:J459, 2), 'Raw Data'!G459:J459, 0), 'Raw Data'!O459-'Raw Data'!P459&gt;3), 'Raw Data'!I459, 0))</f>
        <v/>
      </c>
      <c r="O466">
        <f>IF(ISBLANK('Raw Data'!J459), 0, IF(AND(2=MATCH(LARGE('Raw Data'!G459:J459, 2), 'Raw Data'!G459:J459, 0), AND('Raw Data'!P459-'Raw Data'!O459&lt;4, 'Raw Data'!P459-'Raw Data'!O459&gt;0)), 'Raw Data'!H459, 0))</f>
        <v/>
      </c>
      <c r="P466">
        <f>IF(ISBLANK('Raw Data'!J459), 0, IF(AND(1=MATCH(LARGE('Raw Data'!G459:J459, 2), 'Raw Data'!G459:J459, 0), AND('Raw Data'!O459-'Raw Data'!P459&lt;4, 'Raw Data'!O459-'Raw Data'!P459&gt;0)), 'Raw Data'!G459, 0))</f>
        <v/>
      </c>
      <c r="Q466">
        <f>IF(ISBLANK('Raw Data'!J459), 0, IF(AND(4=MATCH(LARGE('Raw Data'!G459:J459, 1), 'Raw Data'!G459:J459, 0), 'Raw Data'!P459-'Raw Data'!O459&gt;3), 'Raw Data'!J459, 0))</f>
        <v/>
      </c>
      <c r="R466">
        <f>IF(ISBLANK('Raw Data'!J459), 0, IF(AND(3=MATCH(LARGE('Raw Data'!G459:J459, 1), 'Raw Data'!G459:J459, 0), 'Raw Data'!O459-'Raw Data'!P459&gt;3), 'Raw Data'!I459, 0))</f>
        <v/>
      </c>
      <c r="S466">
        <f>IF(AND('Raw Data'!P459-'Raw Data'!O459&gt;4, 'Raw Data'!F459&lt;'Raw Data'!C459), 'Raw Data'!J459, 0)</f>
        <v/>
      </c>
      <c r="T466">
        <f>IF(AND('Raw Data'!O459-'Raw Data'!P459&gt;4, 'Raw Data'!F459&gt;'Raw Data'!C459), 'Raw Data'!I459, 0)</f>
        <v/>
      </c>
      <c r="U466">
        <f>IF(AND('Raw Data'!P459-'Raw Data'!O459&lt;3, 'Raw Data'!P459&gt;'Raw Data'!O459, 'Raw Data'!F459&lt;'Raw Data'!C459), 'Raw Data'!H459, 0)</f>
        <v/>
      </c>
      <c r="V466">
        <f>IF(AND('Raw Data'!P459-'Raw Data'!O459&lt;3, 'Raw Data'!P459&gt;'Raw Data'!O459, 'Raw Data'!F459&gt;'Raw Data'!C459), 'Raw Data'!G459, 0)</f>
        <v/>
      </c>
    </row>
    <row r="467">
      <c r="A467">
        <f>IF(AND('Raw Data'!F460&lt;'Raw Data'!C460, 'Raw Data'!P460&gt;'Raw Data'!O460, 'Raw Data'!P460-'Raw Data'!O460&gt;3), 'Raw Data'!J460, 0)</f>
        <v/>
      </c>
      <c r="B467">
        <f>IF(AND('Raw Data'!C460&lt;'Raw Data'!F460, 'Raw Data'!O460&gt;'Raw Data'!P460, 'Raw Data'!O460-'Raw Data'!P460&gt;3), 'Raw Data'!I460, 0)</f>
        <v/>
      </c>
      <c r="C467">
        <f>IF(AND('Raw Data'!F460&lt;'Raw Data'!C460, 'Raw Data'!P460&gt;'Raw Data'!O460, 'Raw Data'!P460-'Raw Data'!O460&lt;4), 'Raw Data'!H460, 0)</f>
        <v/>
      </c>
      <c r="D467">
        <f>IF(AND('Raw Data'!C460&lt;'Raw Data'!F460, 'Raw Data'!O460&gt;'Raw Data'!P460, 'Raw Data'!O460-'Raw Data'!P460&lt;4), 'Raw Data'!G460, 0)</f>
        <v/>
      </c>
      <c r="E467">
        <f>IF(ISBLANK('Raw Data'!J460), 0, IF(AND(4=MATCH(LARGE('Raw Data'!G460:J460, 4), 'Raw Data'!G460:J460, 0), 'Raw Data'!P460-'Raw Data'!O460&gt;3), 'Raw Data'!J460, 0))</f>
        <v/>
      </c>
      <c r="F467">
        <f>IF(ISBLANK('Raw Data'!J460), 0, IF(AND(3=MATCH(LARGE('Raw Data'!G460:J460, 4), 'Raw Data'!G460:J460, 0), 'Raw Data'!O460-'Raw Data'!P460&gt;3), 'Raw Data'!I460, 0))</f>
        <v/>
      </c>
      <c r="G467">
        <f>IF(ISBLANK('Raw Data'!J460), 0, IF(AND(2=MATCH(LARGE('Raw Data'!G460:J460, 4), 'Raw Data'!G460:J460, 0), AND('Raw Data'!P460-'Raw Data'!O460&lt;4, 'Raw Data'!P460-'Raw Data'!O460&gt;0)), 'Raw Data'!H460, 0))</f>
        <v/>
      </c>
      <c r="H467">
        <f>IF(ISBLANK('Raw Data'!J460), 0, IF(AND(1=MATCH(LARGE('Raw Data'!G460:J460, 4), 'Raw Data'!G460:J460, 0), AND('Raw Data'!O460-'Raw Data'!P460&lt;4, 'Raw Data'!O460-'Raw Data'!P460&gt;0)), 'Raw Data'!G460, 0))</f>
        <v/>
      </c>
      <c r="I467">
        <f>IF(ISBLANK('Raw Data'!J460), 0, IF(AND(4=MATCH(LARGE('Raw Data'!G460:J460, 3), 'Raw Data'!G460:J460, 0), 'Raw Data'!P460-'Raw Data'!O460&gt;3), 'Raw Data'!J460, 0))</f>
        <v/>
      </c>
      <c r="J467">
        <f>IF(ISBLANK('Raw Data'!J460), 0, IF(AND(3=MATCH(LARGE('Raw Data'!G460:J460, 3), 'Raw Data'!G460:J460, 0), 'Raw Data'!O460-'Raw Data'!P460&gt;3), 'Raw Data'!I460, 0))</f>
        <v/>
      </c>
      <c r="K467">
        <f>IF(ISBLANK('Raw Data'!J460), 0, IF(AND(2=MATCH(LARGE('Raw Data'!G460:J460, 3), 'Raw Data'!G460:J460, 0), AND('Raw Data'!P460-'Raw Data'!O460&lt;4, 'Raw Data'!P460-'Raw Data'!O460&gt;0)), 'Raw Data'!H460, 0))</f>
        <v/>
      </c>
      <c r="L467">
        <f>IF(ISBLANK('Raw Data'!J460), 0, IF(AND(1=MATCH(LARGE('Raw Data'!G460:J460, 3), 'Raw Data'!G460:J460, 0), AND('Raw Data'!O460-'Raw Data'!P460&lt;4, 'Raw Data'!O460-'Raw Data'!P460&gt;0)), 'Raw Data'!G460, 0))</f>
        <v/>
      </c>
      <c r="M467">
        <f>IF(ISBLANK('Raw Data'!J460), 0, IF(AND(4=MATCH(LARGE('Raw Data'!G460:J460, 2), 'Raw Data'!G460:J460, 0), 'Raw Data'!P460-'Raw Data'!O460&gt;3), 'Raw Data'!J460, 0))</f>
        <v/>
      </c>
      <c r="N467">
        <f>IF(ISBLANK('Raw Data'!J460), 0, IF(AND(3=MATCH(LARGE('Raw Data'!G460:J460, 2), 'Raw Data'!G460:J460, 0), 'Raw Data'!O460-'Raw Data'!P460&gt;3), 'Raw Data'!I460, 0))</f>
        <v/>
      </c>
      <c r="O467">
        <f>IF(ISBLANK('Raw Data'!J460), 0, IF(AND(2=MATCH(LARGE('Raw Data'!G460:J460, 2), 'Raw Data'!G460:J460, 0), AND('Raw Data'!P460-'Raw Data'!O460&lt;4, 'Raw Data'!P460-'Raw Data'!O460&gt;0)), 'Raw Data'!H460, 0))</f>
        <v/>
      </c>
      <c r="P467">
        <f>IF(ISBLANK('Raw Data'!J460), 0, IF(AND(1=MATCH(LARGE('Raw Data'!G460:J460, 2), 'Raw Data'!G460:J460, 0), AND('Raw Data'!O460-'Raw Data'!P460&lt;4, 'Raw Data'!O460-'Raw Data'!P460&gt;0)), 'Raw Data'!G460, 0))</f>
        <v/>
      </c>
      <c r="Q467">
        <f>IF(ISBLANK('Raw Data'!J460), 0, IF(AND(4=MATCH(LARGE('Raw Data'!G460:J460, 1), 'Raw Data'!G460:J460, 0), 'Raw Data'!P460-'Raw Data'!O460&gt;3), 'Raw Data'!J460, 0))</f>
        <v/>
      </c>
      <c r="R467">
        <f>IF(ISBLANK('Raw Data'!J460), 0, IF(AND(3=MATCH(LARGE('Raw Data'!G460:J460, 1), 'Raw Data'!G460:J460, 0), 'Raw Data'!O460-'Raw Data'!P460&gt;3), 'Raw Data'!I460, 0))</f>
        <v/>
      </c>
      <c r="S467">
        <f>IF(AND('Raw Data'!P460-'Raw Data'!O460&gt;4, 'Raw Data'!F460&lt;'Raw Data'!C460), 'Raw Data'!J460, 0)</f>
        <v/>
      </c>
      <c r="T467">
        <f>IF(AND('Raw Data'!O460-'Raw Data'!P460&gt;4, 'Raw Data'!F460&gt;'Raw Data'!C460), 'Raw Data'!I460, 0)</f>
        <v/>
      </c>
      <c r="U467">
        <f>IF(AND('Raw Data'!P460-'Raw Data'!O460&lt;3, 'Raw Data'!P460&gt;'Raw Data'!O460, 'Raw Data'!F460&lt;'Raw Data'!C460), 'Raw Data'!H460, 0)</f>
        <v/>
      </c>
      <c r="V467">
        <f>IF(AND('Raw Data'!P460-'Raw Data'!O460&lt;3, 'Raw Data'!P460&gt;'Raw Data'!O460, 'Raw Data'!F460&gt;'Raw Data'!C460), 'Raw Data'!G460, 0)</f>
        <v/>
      </c>
    </row>
    <row r="468">
      <c r="A468">
        <f>IF(AND('Raw Data'!F461&lt;'Raw Data'!C461, 'Raw Data'!P461&gt;'Raw Data'!O461, 'Raw Data'!P461-'Raw Data'!O461&gt;3), 'Raw Data'!J461, 0)</f>
        <v/>
      </c>
      <c r="B468">
        <f>IF(AND('Raw Data'!C461&lt;'Raw Data'!F461, 'Raw Data'!O461&gt;'Raw Data'!P461, 'Raw Data'!O461-'Raw Data'!P461&gt;3), 'Raw Data'!I461, 0)</f>
        <v/>
      </c>
      <c r="C468">
        <f>IF(AND('Raw Data'!F461&lt;'Raw Data'!C461, 'Raw Data'!P461&gt;'Raw Data'!O461, 'Raw Data'!P461-'Raw Data'!O461&lt;4), 'Raw Data'!H461, 0)</f>
        <v/>
      </c>
      <c r="D468">
        <f>IF(AND('Raw Data'!C461&lt;'Raw Data'!F461, 'Raw Data'!O461&gt;'Raw Data'!P461, 'Raw Data'!O461-'Raw Data'!P461&lt;4), 'Raw Data'!G461, 0)</f>
        <v/>
      </c>
      <c r="E468">
        <f>IF(ISBLANK('Raw Data'!J461), 0, IF(AND(4=MATCH(LARGE('Raw Data'!G461:J461, 4), 'Raw Data'!G461:J461, 0), 'Raw Data'!P461-'Raw Data'!O461&gt;3), 'Raw Data'!J461, 0))</f>
        <v/>
      </c>
      <c r="F468">
        <f>IF(ISBLANK('Raw Data'!J461), 0, IF(AND(3=MATCH(LARGE('Raw Data'!G461:J461, 4), 'Raw Data'!G461:J461, 0), 'Raw Data'!O461-'Raw Data'!P461&gt;3), 'Raw Data'!I461, 0))</f>
        <v/>
      </c>
      <c r="G468">
        <f>IF(ISBLANK('Raw Data'!J461), 0, IF(AND(2=MATCH(LARGE('Raw Data'!G461:J461, 4), 'Raw Data'!G461:J461, 0), AND('Raw Data'!P461-'Raw Data'!O461&lt;4, 'Raw Data'!P461-'Raw Data'!O461&gt;0)), 'Raw Data'!H461, 0))</f>
        <v/>
      </c>
      <c r="H468">
        <f>IF(ISBLANK('Raw Data'!J461), 0, IF(AND(1=MATCH(LARGE('Raw Data'!G461:J461, 4), 'Raw Data'!G461:J461, 0), AND('Raw Data'!O461-'Raw Data'!P461&lt;4, 'Raw Data'!O461-'Raw Data'!P461&gt;0)), 'Raw Data'!G461, 0))</f>
        <v/>
      </c>
      <c r="I468">
        <f>IF(ISBLANK('Raw Data'!J461), 0, IF(AND(4=MATCH(LARGE('Raw Data'!G461:J461, 3), 'Raw Data'!G461:J461, 0), 'Raw Data'!P461-'Raw Data'!O461&gt;3), 'Raw Data'!J461, 0))</f>
        <v/>
      </c>
      <c r="J468">
        <f>IF(ISBLANK('Raw Data'!J461), 0, IF(AND(3=MATCH(LARGE('Raw Data'!G461:J461, 3), 'Raw Data'!G461:J461, 0), 'Raw Data'!O461-'Raw Data'!P461&gt;3), 'Raw Data'!I461, 0))</f>
        <v/>
      </c>
      <c r="K468">
        <f>IF(ISBLANK('Raw Data'!J461), 0, IF(AND(2=MATCH(LARGE('Raw Data'!G461:J461, 3), 'Raw Data'!G461:J461, 0), AND('Raw Data'!P461-'Raw Data'!O461&lt;4, 'Raw Data'!P461-'Raw Data'!O461&gt;0)), 'Raw Data'!H461, 0))</f>
        <v/>
      </c>
      <c r="L468">
        <f>IF(ISBLANK('Raw Data'!J461), 0, IF(AND(1=MATCH(LARGE('Raw Data'!G461:J461, 3), 'Raw Data'!G461:J461, 0), AND('Raw Data'!O461-'Raw Data'!P461&lt;4, 'Raw Data'!O461-'Raw Data'!P461&gt;0)), 'Raw Data'!G461, 0))</f>
        <v/>
      </c>
      <c r="M468">
        <f>IF(ISBLANK('Raw Data'!J461), 0, IF(AND(4=MATCH(LARGE('Raw Data'!G461:J461, 2), 'Raw Data'!G461:J461, 0), 'Raw Data'!P461-'Raw Data'!O461&gt;3), 'Raw Data'!J461, 0))</f>
        <v/>
      </c>
      <c r="N468">
        <f>IF(ISBLANK('Raw Data'!J461), 0, IF(AND(3=MATCH(LARGE('Raw Data'!G461:J461, 2), 'Raw Data'!G461:J461, 0), 'Raw Data'!O461-'Raw Data'!P461&gt;3), 'Raw Data'!I461, 0))</f>
        <v/>
      </c>
      <c r="O468">
        <f>IF(ISBLANK('Raw Data'!J461), 0, IF(AND(2=MATCH(LARGE('Raw Data'!G461:J461, 2), 'Raw Data'!G461:J461, 0), AND('Raw Data'!P461-'Raw Data'!O461&lt;4, 'Raw Data'!P461-'Raw Data'!O461&gt;0)), 'Raw Data'!H461, 0))</f>
        <v/>
      </c>
      <c r="P468">
        <f>IF(ISBLANK('Raw Data'!J461), 0, IF(AND(1=MATCH(LARGE('Raw Data'!G461:J461, 2), 'Raw Data'!G461:J461, 0), AND('Raw Data'!O461-'Raw Data'!P461&lt;4, 'Raw Data'!O461-'Raw Data'!P461&gt;0)), 'Raw Data'!G461, 0))</f>
        <v/>
      </c>
      <c r="Q468">
        <f>IF(ISBLANK('Raw Data'!J461), 0, IF(AND(4=MATCH(LARGE('Raw Data'!G461:J461, 1), 'Raw Data'!G461:J461, 0), 'Raw Data'!P461-'Raw Data'!O461&gt;3), 'Raw Data'!J461, 0))</f>
        <v/>
      </c>
      <c r="R468">
        <f>IF(ISBLANK('Raw Data'!J461), 0, IF(AND(3=MATCH(LARGE('Raw Data'!G461:J461, 1), 'Raw Data'!G461:J461, 0), 'Raw Data'!O461-'Raw Data'!P461&gt;3), 'Raw Data'!I461, 0))</f>
        <v/>
      </c>
      <c r="S468">
        <f>IF(AND('Raw Data'!P461-'Raw Data'!O461&gt;4, 'Raw Data'!F461&lt;'Raw Data'!C461), 'Raw Data'!J461, 0)</f>
        <v/>
      </c>
      <c r="T468">
        <f>IF(AND('Raw Data'!O461-'Raw Data'!P461&gt;4, 'Raw Data'!F461&gt;'Raw Data'!C461), 'Raw Data'!I461, 0)</f>
        <v/>
      </c>
      <c r="U468">
        <f>IF(AND('Raw Data'!P461-'Raw Data'!O461&lt;3, 'Raw Data'!P461&gt;'Raw Data'!O461, 'Raw Data'!F461&lt;'Raw Data'!C461), 'Raw Data'!H461, 0)</f>
        <v/>
      </c>
      <c r="V468">
        <f>IF(AND('Raw Data'!P461-'Raw Data'!O461&lt;3, 'Raw Data'!P461&gt;'Raw Data'!O461, 'Raw Data'!F461&gt;'Raw Data'!C461), 'Raw Data'!G461, 0)</f>
        <v/>
      </c>
    </row>
    <row r="469">
      <c r="A469">
        <f>IF(AND('Raw Data'!F462&lt;'Raw Data'!C462, 'Raw Data'!P462&gt;'Raw Data'!O462, 'Raw Data'!P462-'Raw Data'!O462&gt;3), 'Raw Data'!J462, 0)</f>
        <v/>
      </c>
      <c r="B469">
        <f>IF(AND('Raw Data'!C462&lt;'Raw Data'!F462, 'Raw Data'!O462&gt;'Raw Data'!P462, 'Raw Data'!O462-'Raw Data'!P462&gt;3), 'Raw Data'!I462, 0)</f>
        <v/>
      </c>
      <c r="C469">
        <f>IF(AND('Raw Data'!F462&lt;'Raw Data'!C462, 'Raw Data'!P462&gt;'Raw Data'!O462, 'Raw Data'!P462-'Raw Data'!O462&lt;4), 'Raw Data'!H462, 0)</f>
        <v/>
      </c>
      <c r="D469">
        <f>IF(AND('Raw Data'!C462&lt;'Raw Data'!F462, 'Raw Data'!O462&gt;'Raw Data'!P462, 'Raw Data'!O462-'Raw Data'!P462&lt;4), 'Raw Data'!G462, 0)</f>
        <v/>
      </c>
      <c r="E469">
        <f>IF(ISBLANK('Raw Data'!J462), 0, IF(AND(4=MATCH(LARGE('Raw Data'!G462:J462, 4), 'Raw Data'!G462:J462, 0), 'Raw Data'!P462-'Raw Data'!O462&gt;3), 'Raw Data'!J462, 0))</f>
        <v/>
      </c>
      <c r="F469">
        <f>IF(ISBLANK('Raw Data'!J462), 0, IF(AND(3=MATCH(LARGE('Raw Data'!G462:J462, 4), 'Raw Data'!G462:J462, 0), 'Raw Data'!O462-'Raw Data'!P462&gt;3), 'Raw Data'!I462, 0))</f>
        <v/>
      </c>
      <c r="G469">
        <f>IF(ISBLANK('Raw Data'!J462), 0, IF(AND(2=MATCH(LARGE('Raw Data'!G462:J462, 4), 'Raw Data'!G462:J462, 0), AND('Raw Data'!P462-'Raw Data'!O462&lt;4, 'Raw Data'!P462-'Raw Data'!O462&gt;0)), 'Raw Data'!H462, 0))</f>
        <v/>
      </c>
      <c r="H469">
        <f>IF(ISBLANK('Raw Data'!J462), 0, IF(AND(1=MATCH(LARGE('Raw Data'!G462:J462, 4), 'Raw Data'!G462:J462, 0), AND('Raw Data'!O462-'Raw Data'!P462&lt;4, 'Raw Data'!O462-'Raw Data'!P462&gt;0)), 'Raw Data'!G462, 0))</f>
        <v/>
      </c>
      <c r="I469">
        <f>IF(ISBLANK('Raw Data'!J462), 0, IF(AND(4=MATCH(LARGE('Raw Data'!G462:J462, 3), 'Raw Data'!G462:J462, 0), 'Raw Data'!P462-'Raw Data'!O462&gt;3), 'Raw Data'!J462, 0))</f>
        <v/>
      </c>
      <c r="J469">
        <f>IF(ISBLANK('Raw Data'!J462), 0, IF(AND(3=MATCH(LARGE('Raw Data'!G462:J462, 3), 'Raw Data'!G462:J462, 0), 'Raw Data'!O462-'Raw Data'!P462&gt;3), 'Raw Data'!I462, 0))</f>
        <v/>
      </c>
      <c r="K469">
        <f>IF(ISBLANK('Raw Data'!J462), 0, IF(AND(2=MATCH(LARGE('Raw Data'!G462:J462, 3), 'Raw Data'!G462:J462, 0), AND('Raw Data'!P462-'Raw Data'!O462&lt;4, 'Raw Data'!P462-'Raw Data'!O462&gt;0)), 'Raw Data'!H462, 0))</f>
        <v/>
      </c>
      <c r="L469">
        <f>IF(ISBLANK('Raw Data'!J462), 0, IF(AND(1=MATCH(LARGE('Raw Data'!G462:J462, 3), 'Raw Data'!G462:J462, 0), AND('Raw Data'!O462-'Raw Data'!P462&lt;4, 'Raw Data'!O462-'Raw Data'!P462&gt;0)), 'Raw Data'!G462, 0))</f>
        <v/>
      </c>
      <c r="M469">
        <f>IF(ISBLANK('Raw Data'!J462), 0, IF(AND(4=MATCH(LARGE('Raw Data'!G462:J462, 2), 'Raw Data'!G462:J462, 0), 'Raw Data'!P462-'Raw Data'!O462&gt;3), 'Raw Data'!J462, 0))</f>
        <v/>
      </c>
      <c r="N469">
        <f>IF(ISBLANK('Raw Data'!J462), 0, IF(AND(3=MATCH(LARGE('Raw Data'!G462:J462, 2), 'Raw Data'!G462:J462, 0), 'Raw Data'!O462-'Raw Data'!P462&gt;3), 'Raw Data'!I462, 0))</f>
        <v/>
      </c>
      <c r="O469">
        <f>IF(ISBLANK('Raw Data'!J462), 0, IF(AND(2=MATCH(LARGE('Raw Data'!G462:J462, 2), 'Raw Data'!G462:J462, 0), AND('Raw Data'!P462-'Raw Data'!O462&lt;4, 'Raw Data'!P462-'Raw Data'!O462&gt;0)), 'Raw Data'!H462, 0))</f>
        <v/>
      </c>
      <c r="P469">
        <f>IF(ISBLANK('Raw Data'!J462), 0, IF(AND(1=MATCH(LARGE('Raw Data'!G462:J462, 2), 'Raw Data'!G462:J462, 0), AND('Raw Data'!O462-'Raw Data'!P462&lt;4, 'Raw Data'!O462-'Raw Data'!P462&gt;0)), 'Raw Data'!G462, 0))</f>
        <v/>
      </c>
      <c r="Q469">
        <f>IF(ISBLANK('Raw Data'!J462), 0, IF(AND(4=MATCH(LARGE('Raw Data'!G462:J462, 1), 'Raw Data'!G462:J462, 0), 'Raw Data'!P462-'Raw Data'!O462&gt;3), 'Raw Data'!J462, 0))</f>
        <v/>
      </c>
      <c r="R469">
        <f>IF(ISBLANK('Raw Data'!J462), 0, IF(AND(3=MATCH(LARGE('Raw Data'!G462:J462, 1), 'Raw Data'!G462:J462, 0), 'Raw Data'!O462-'Raw Data'!P462&gt;3), 'Raw Data'!I462, 0))</f>
        <v/>
      </c>
      <c r="S469">
        <f>IF(AND('Raw Data'!P462-'Raw Data'!O462&gt;4, 'Raw Data'!F462&lt;'Raw Data'!C462), 'Raw Data'!J462, 0)</f>
        <v/>
      </c>
      <c r="T469">
        <f>IF(AND('Raw Data'!O462-'Raw Data'!P462&gt;4, 'Raw Data'!F462&gt;'Raw Data'!C462), 'Raw Data'!I462, 0)</f>
        <v/>
      </c>
      <c r="U469">
        <f>IF(AND('Raw Data'!P462-'Raw Data'!O462&lt;3, 'Raw Data'!P462&gt;'Raw Data'!O462, 'Raw Data'!F462&lt;'Raw Data'!C462), 'Raw Data'!H462, 0)</f>
        <v/>
      </c>
      <c r="V469">
        <f>IF(AND('Raw Data'!P462-'Raw Data'!O462&lt;3, 'Raw Data'!P462&gt;'Raw Data'!O462, 'Raw Data'!F462&gt;'Raw Data'!C462), 'Raw Data'!G462, 0)</f>
        <v/>
      </c>
    </row>
    <row r="470">
      <c r="A470">
        <f>IF(AND('Raw Data'!F463&lt;'Raw Data'!C463, 'Raw Data'!P463&gt;'Raw Data'!O463, 'Raw Data'!P463-'Raw Data'!O463&gt;3), 'Raw Data'!J463, 0)</f>
        <v/>
      </c>
      <c r="B470">
        <f>IF(AND('Raw Data'!C463&lt;'Raw Data'!F463, 'Raw Data'!O463&gt;'Raw Data'!P463, 'Raw Data'!O463-'Raw Data'!P463&gt;3), 'Raw Data'!I463, 0)</f>
        <v/>
      </c>
      <c r="C470">
        <f>IF(AND('Raw Data'!F463&lt;'Raw Data'!C463, 'Raw Data'!P463&gt;'Raw Data'!O463, 'Raw Data'!P463-'Raw Data'!O463&lt;4), 'Raw Data'!H463, 0)</f>
        <v/>
      </c>
      <c r="D470">
        <f>IF(AND('Raw Data'!C463&lt;'Raw Data'!F463, 'Raw Data'!O463&gt;'Raw Data'!P463, 'Raw Data'!O463-'Raw Data'!P463&lt;4), 'Raw Data'!G463, 0)</f>
        <v/>
      </c>
      <c r="E470">
        <f>IF(ISBLANK('Raw Data'!J463), 0, IF(AND(4=MATCH(LARGE('Raw Data'!G463:J463, 4), 'Raw Data'!G463:J463, 0), 'Raw Data'!P463-'Raw Data'!O463&gt;3), 'Raw Data'!J463, 0))</f>
        <v/>
      </c>
      <c r="F470">
        <f>IF(ISBLANK('Raw Data'!J463), 0, IF(AND(3=MATCH(LARGE('Raw Data'!G463:J463, 4), 'Raw Data'!G463:J463, 0), 'Raw Data'!O463-'Raw Data'!P463&gt;3), 'Raw Data'!I463, 0))</f>
        <v/>
      </c>
      <c r="G470">
        <f>IF(ISBLANK('Raw Data'!J463), 0, IF(AND(2=MATCH(LARGE('Raw Data'!G463:J463, 4), 'Raw Data'!G463:J463, 0), AND('Raw Data'!P463-'Raw Data'!O463&lt;4, 'Raw Data'!P463-'Raw Data'!O463&gt;0)), 'Raw Data'!H463, 0))</f>
        <v/>
      </c>
      <c r="H470">
        <f>IF(ISBLANK('Raw Data'!J463), 0, IF(AND(1=MATCH(LARGE('Raw Data'!G463:J463, 4), 'Raw Data'!G463:J463, 0), AND('Raw Data'!O463-'Raw Data'!P463&lt;4, 'Raw Data'!O463-'Raw Data'!P463&gt;0)), 'Raw Data'!G463, 0))</f>
        <v/>
      </c>
      <c r="I470">
        <f>IF(ISBLANK('Raw Data'!J463), 0, IF(AND(4=MATCH(LARGE('Raw Data'!G463:J463, 3), 'Raw Data'!G463:J463, 0), 'Raw Data'!P463-'Raw Data'!O463&gt;3), 'Raw Data'!J463, 0))</f>
        <v/>
      </c>
      <c r="J470">
        <f>IF(ISBLANK('Raw Data'!J463), 0, IF(AND(3=MATCH(LARGE('Raw Data'!G463:J463, 3), 'Raw Data'!G463:J463, 0), 'Raw Data'!O463-'Raw Data'!P463&gt;3), 'Raw Data'!I463, 0))</f>
        <v/>
      </c>
      <c r="K470">
        <f>IF(ISBLANK('Raw Data'!J463), 0, IF(AND(2=MATCH(LARGE('Raw Data'!G463:J463, 3), 'Raw Data'!G463:J463, 0), AND('Raw Data'!P463-'Raw Data'!O463&lt;4, 'Raw Data'!P463-'Raw Data'!O463&gt;0)), 'Raw Data'!H463, 0))</f>
        <v/>
      </c>
      <c r="L470">
        <f>IF(ISBLANK('Raw Data'!J463), 0, IF(AND(1=MATCH(LARGE('Raw Data'!G463:J463, 3), 'Raw Data'!G463:J463, 0), AND('Raw Data'!O463-'Raw Data'!P463&lt;4, 'Raw Data'!O463-'Raw Data'!P463&gt;0)), 'Raw Data'!G463, 0))</f>
        <v/>
      </c>
      <c r="M470">
        <f>IF(ISBLANK('Raw Data'!J463), 0, IF(AND(4=MATCH(LARGE('Raw Data'!G463:J463, 2), 'Raw Data'!G463:J463, 0), 'Raw Data'!P463-'Raw Data'!O463&gt;3), 'Raw Data'!J463, 0))</f>
        <v/>
      </c>
      <c r="N470">
        <f>IF(ISBLANK('Raw Data'!J463), 0, IF(AND(3=MATCH(LARGE('Raw Data'!G463:J463, 2), 'Raw Data'!G463:J463, 0), 'Raw Data'!O463-'Raw Data'!P463&gt;3), 'Raw Data'!I463, 0))</f>
        <v/>
      </c>
      <c r="O470">
        <f>IF(ISBLANK('Raw Data'!J463), 0, IF(AND(2=MATCH(LARGE('Raw Data'!G463:J463, 2), 'Raw Data'!G463:J463, 0), AND('Raw Data'!P463-'Raw Data'!O463&lt;4, 'Raw Data'!P463-'Raw Data'!O463&gt;0)), 'Raw Data'!H463, 0))</f>
        <v/>
      </c>
      <c r="P470">
        <f>IF(ISBLANK('Raw Data'!J463), 0, IF(AND(1=MATCH(LARGE('Raw Data'!G463:J463, 2), 'Raw Data'!G463:J463, 0), AND('Raw Data'!O463-'Raw Data'!P463&lt;4, 'Raw Data'!O463-'Raw Data'!P463&gt;0)), 'Raw Data'!G463, 0))</f>
        <v/>
      </c>
      <c r="Q470">
        <f>IF(ISBLANK('Raw Data'!J463), 0, IF(AND(4=MATCH(LARGE('Raw Data'!G463:J463, 1), 'Raw Data'!G463:J463, 0), 'Raw Data'!P463-'Raw Data'!O463&gt;3), 'Raw Data'!J463, 0))</f>
        <v/>
      </c>
      <c r="R470">
        <f>IF(ISBLANK('Raw Data'!J463), 0, IF(AND(3=MATCH(LARGE('Raw Data'!G463:J463, 1), 'Raw Data'!G463:J463, 0), 'Raw Data'!O463-'Raw Data'!P463&gt;3), 'Raw Data'!I463, 0))</f>
        <v/>
      </c>
      <c r="S470">
        <f>IF(AND('Raw Data'!P463-'Raw Data'!O463&gt;4, 'Raw Data'!F463&lt;'Raw Data'!C463), 'Raw Data'!J463, 0)</f>
        <v/>
      </c>
      <c r="T470">
        <f>IF(AND('Raw Data'!O463-'Raw Data'!P463&gt;4, 'Raw Data'!F463&gt;'Raw Data'!C463), 'Raw Data'!I463, 0)</f>
        <v/>
      </c>
      <c r="U470">
        <f>IF(AND('Raw Data'!P463-'Raw Data'!O463&lt;3, 'Raw Data'!P463&gt;'Raw Data'!O463, 'Raw Data'!F463&lt;'Raw Data'!C463), 'Raw Data'!H463, 0)</f>
        <v/>
      </c>
      <c r="V470">
        <f>IF(AND('Raw Data'!P463-'Raw Data'!O463&lt;3, 'Raw Data'!P463&gt;'Raw Data'!O463, 'Raw Data'!F463&gt;'Raw Data'!C463), 'Raw Data'!G463, 0)</f>
        <v/>
      </c>
    </row>
    <row r="471">
      <c r="A471">
        <f>IF(AND('Raw Data'!F464&lt;'Raw Data'!C464, 'Raw Data'!P464&gt;'Raw Data'!O464, 'Raw Data'!P464-'Raw Data'!O464&gt;3), 'Raw Data'!J464, 0)</f>
        <v/>
      </c>
      <c r="B471">
        <f>IF(AND('Raw Data'!C464&lt;'Raw Data'!F464, 'Raw Data'!O464&gt;'Raw Data'!P464, 'Raw Data'!O464-'Raw Data'!P464&gt;3), 'Raw Data'!I464, 0)</f>
        <v/>
      </c>
      <c r="C471">
        <f>IF(AND('Raw Data'!F464&lt;'Raw Data'!C464, 'Raw Data'!P464&gt;'Raw Data'!O464, 'Raw Data'!P464-'Raw Data'!O464&lt;4), 'Raw Data'!H464, 0)</f>
        <v/>
      </c>
      <c r="D471">
        <f>IF(AND('Raw Data'!C464&lt;'Raw Data'!F464, 'Raw Data'!O464&gt;'Raw Data'!P464, 'Raw Data'!O464-'Raw Data'!P464&lt;4), 'Raw Data'!G464, 0)</f>
        <v/>
      </c>
      <c r="E471">
        <f>IF(ISBLANK('Raw Data'!J464), 0, IF(AND(4=MATCH(LARGE('Raw Data'!G464:J464, 4), 'Raw Data'!G464:J464, 0), 'Raw Data'!P464-'Raw Data'!O464&gt;3), 'Raw Data'!J464, 0))</f>
        <v/>
      </c>
      <c r="F471">
        <f>IF(ISBLANK('Raw Data'!J464), 0, IF(AND(3=MATCH(LARGE('Raw Data'!G464:J464, 4), 'Raw Data'!G464:J464, 0), 'Raw Data'!O464-'Raw Data'!P464&gt;3), 'Raw Data'!I464, 0))</f>
        <v/>
      </c>
      <c r="G471">
        <f>IF(ISBLANK('Raw Data'!J464), 0, IF(AND(2=MATCH(LARGE('Raw Data'!G464:J464, 4), 'Raw Data'!G464:J464, 0), AND('Raw Data'!P464-'Raw Data'!O464&lt;4, 'Raw Data'!P464-'Raw Data'!O464&gt;0)), 'Raw Data'!H464, 0))</f>
        <v/>
      </c>
      <c r="H471">
        <f>IF(ISBLANK('Raw Data'!J464), 0, IF(AND(1=MATCH(LARGE('Raw Data'!G464:J464, 4), 'Raw Data'!G464:J464, 0), AND('Raw Data'!O464-'Raw Data'!P464&lt;4, 'Raw Data'!O464-'Raw Data'!P464&gt;0)), 'Raw Data'!G464, 0))</f>
        <v/>
      </c>
      <c r="I471">
        <f>IF(ISBLANK('Raw Data'!J464), 0, IF(AND(4=MATCH(LARGE('Raw Data'!G464:J464, 3), 'Raw Data'!G464:J464, 0), 'Raw Data'!P464-'Raw Data'!O464&gt;3), 'Raw Data'!J464, 0))</f>
        <v/>
      </c>
      <c r="J471">
        <f>IF(ISBLANK('Raw Data'!J464), 0, IF(AND(3=MATCH(LARGE('Raw Data'!G464:J464, 3), 'Raw Data'!G464:J464, 0), 'Raw Data'!O464-'Raw Data'!P464&gt;3), 'Raw Data'!I464, 0))</f>
        <v/>
      </c>
      <c r="K471">
        <f>IF(ISBLANK('Raw Data'!J464), 0, IF(AND(2=MATCH(LARGE('Raw Data'!G464:J464, 3), 'Raw Data'!G464:J464, 0), AND('Raw Data'!P464-'Raw Data'!O464&lt;4, 'Raw Data'!P464-'Raw Data'!O464&gt;0)), 'Raw Data'!H464, 0))</f>
        <v/>
      </c>
      <c r="L471">
        <f>IF(ISBLANK('Raw Data'!J464), 0, IF(AND(1=MATCH(LARGE('Raw Data'!G464:J464, 3), 'Raw Data'!G464:J464, 0), AND('Raw Data'!O464-'Raw Data'!P464&lt;4, 'Raw Data'!O464-'Raw Data'!P464&gt;0)), 'Raw Data'!G464, 0))</f>
        <v/>
      </c>
      <c r="M471">
        <f>IF(ISBLANK('Raw Data'!J464), 0, IF(AND(4=MATCH(LARGE('Raw Data'!G464:J464, 2), 'Raw Data'!G464:J464, 0), 'Raw Data'!P464-'Raw Data'!O464&gt;3), 'Raw Data'!J464, 0))</f>
        <v/>
      </c>
      <c r="N471">
        <f>IF(ISBLANK('Raw Data'!J464), 0, IF(AND(3=MATCH(LARGE('Raw Data'!G464:J464, 2), 'Raw Data'!G464:J464, 0), 'Raw Data'!O464-'Raw Data'!P464&gt;3), 'Raw Data'!I464, 0))</f>
        <v/>
      </c>
      <c r="O471">
        <f>IF(ISBLANK('Raw Data'!J464), 0, IF(AND(2=MATCH(LARGE('Raw Data'!G464:J464, 2), 'Raw Data'!G464:J464, 0), AND('Raw Data'!P464-'Raw Data'!O464&lt;4, 'Raw Data'!P464-'Raw Data'!O464&gt;0)), 'Raw Data'!H464, 0))</f>
        <v/>
      </c>
      <c r="P471">
        <f>IF(ISBLANK('Raw Data'!J464), 0, IF(AND(1=MATCH(LARGE('Raw Data'!G464:J464, 2), 'Raw Data'!G464:J464, 0), AND('Raw Data'!O464-'Raw Data'!P464&lt;4, 'Raw Data'!O464-'Raw Data'!P464&gt;0)), 'Raw Data'!G464, 0))</f>
        <v/>
      </c>
      <c r="Q471">
        <f>IF(ISBLANK('Raw Data'!J464), 0, IF(AND(4=MATCH(LARGE('Raw Data'!G464:J464, 1), 'Raw Data'!G464:J464, 0), 'Raw Data'!P464-'Raw Data'!O464&gt;3), 'Raw Data'!J464, 0))</f>
        <v/>
      </c>
      <c r="R471">
        <f>IF(ISBLANK('Raw Data'!J464), 0, IF(AND(3=MATCH(LARGE('Raw Data'!G464:J464, 1), 'Raw Data'!G464:J464, 0), 'Raw Data'!O464-'Raw Data'!P464&gt;3), 'Raw Data'!I464, 0))</f>
        <v/>
      </c>
      <c r="S471">
        <f>IF(AND('Raw Data'!P464-'Raw Data'!O464&gt;4, 'Raw Data'!F464&lt;'Raw Data'!C464), 'Raw Data'!J464, 0)</f>
        <v/>
      </c>
      <c r="T471">
        <f>IF(AND('Raw Data'!O464-'Raw Data'!P464&gt;4, 'Raw Data'!F464&gt;'Raw Data'!C464), 'Raw Data'!I464, 0)</f>
        <v/>
      </c>
      <c r="U471">
        <f>IF(AND('Raw Data'!P464-'Raw Data'!O464&lt;3, 'Raw Data'!P464&gt;'Raw Data'!O464, 'Raw Data'!F464&lt;'Raw Data'!C464), 'Raw Data'!H464, 0)</f>
        <v/>
      </c>
      <c r="V471">
        <f>IF(AND('Raw Data'!P464-'Raw Data'!O464&lt;3, 'Raw Data'!P464&gt;'Raw Data'!O464, 'Raw Data'!F464&gt;'Raw Data'!C464), 'Raw Data'!G464, 0)</f>
        <v/>
      </c>
    </row>
    <row r="472">
      <c r="A472">
        <f>IF(AND('Raw Data'!F465&lt;'Raw Data'!C465, 'Raw Data'!P465&gt;'Raw Data'!O465, 'Raw Data'!P465-'Raw Data'!O465&gt;3), 'Raw Data'!J465, 0)</f>
        <v/>
      </c>
      <c r="B472">
        <f>IF(AND('Raw Data'!C465&lt;'Raw Data'!F465, 'Raw Data'!O465&gt;'Raw Data'!P465, 'Raw Data'!O465-'Raw Data'!P465&gt;3), 'Raw Data'!I465, 0)</f>
        <v/>
      </c>
      <c r="C472">
        <f>IF(AND('Raw Data'!F465&lt;'Raw Data'!C465, 'Raw Data'!P465&gt;'Raw Data'!O465, 'Raw Data'!P465-'Raw Data'!O465&lt;4), 'Raw Data'!H465, 0)</f>
        <v/>
      </c>
      <c r="D472">
        <f>IF(AND('Raw Data'!C465&lt;'Raw Data'!F465, 'Raw Data'!O465&gt;'Raw Data'!P465, 'Raw Data'!O465-'Raw Data'!P465&lt;4), 'Raw Data'!G465, 0)</f>
        <v/>
      </c>
      <c r="E472">
        <f>IF(ISBLANK('Raw Data'!J465), 0, IF(AND(4=MATCH(LARGE('Raw Data'!G465:J465, 4), 'Raw Data'!G465:J465, 0), 'Raw Data'!P465-'Raw Data'!O465&gt;3), 'Raw Data'!J465, 0))</f>
        <v/>
      </c>
      <c r="F472">
        <f>IF(ISBLANK('Raw Data'!J465), 0, IF(AND(3=MATCH(LARGE('Raw Data'!G465:J465, 4), 'Raw Data'!G465:J465, 0), 'Raw Data'!O465-'Raw Data'!P465&gt;3), 'Raw Data'!I465, 0))</f>
        <v/>
      </c>
      <c r="G472">
        <f>IF(ISBLANK('Raw Data'!J465), 0, IF(AND(2=MATCH(LARGE('Raw Data'!G465:J465, 4), 'Raw Data'!G465:J465, 0), AND('Raw Data'!P465-'Raw Data'!O465&lt;4, 'Raw Data'!P465-'Raw Data'!O465&gt;0)), 'Raw Data'!H465, 0))</f>
        <v/>
      </c>
      <c r="H472">
        <f>IF(ISBLANK('Raw Data'!J465), 0, IF(AND(1=MATCH(LARGE('Raw Data'!G465:J465, 4), 'Raw Data'!G465:J465, 0), AND('Raw Data'!O465-'Raw Data'!P465&lt;4, 'Raw Data'!O465-'Raw Data'!P465&gt;0)), 'Raw Data'!G465, 0))</f>
        <v/>
      </c>
      <c r="I472">
        <f>IF(ISBLANK('Raw Data'!J465), 0, IF(AND(4=MATCH(LARGE('Raw Data'!G465:J465, 3), 'Raw Data'!G465:J465, 0), 'Raw Data'!P465-'Raw Data'!O465&gt;3), 'Raw Data'!J465, 0))</f>
        <v/>
      </c>
      <c r="J472">
        <f>IF(ISBLANK('Raw Data'!J465), 0, IF(AND(3=MATCH(LARGE('Raw Data'!G465:J465, 3), 'Raw Data'!G465:J465, 0), 'Raw Data'!O465-'Raw Data'!P465&gt;3), 'Raw Data'!I465, 0))</f>
        <v/>
      </c>
      <c r="K472">
        <f>IF(ISBLANK('Raw Data'!J465), 0, IF(AND(2=MATCH(LARGE('Raw Data'!G465:J465, 3), 'Raw Data'!G465:J465, 0), AND('Raw Data'!P465-'Raw Data'!O465&lt;4, 'Raw Data'!P465-'Raw Data'!O465&gt;0)), 'Raw Data'!H465, 0))</f>
        <v/>
      </c>
      <c r="L472">
        <f>IF(ISBLANK('Raw Data'!J465), 0, IF(AND(1=MATCH(LARGE('Raw Data'!G465:J465, 3), 'Raw Data'!G465:J465, 0), AND('Raw Data'!O465-'Raw Data'!P465&lt;4, 'Raw Data'!O465-'Raw Data'!P465&gt;0)), 'Raw Data'!G465, 0))</f>
        <v/>
      </c>
      <c r="M472">
        <f>IF(ISBLANK('Raw Data'!J465), 0, IF(AND(4=MATCH(LARGE('Raw Data'!G465:J465, 2), 'Raw Data'!G465:J465, 0), 'Raw Data'!P465-'Raw Data'!O465&gt;3), 'Raw Data'!J465, 0))</f>
        <v/>
      </c>
      <c r="N472">
        <f>IF(ISBLANK('Raw Data'!J465), 0, IF(AND(3=MATCH(LARGE('Raw Data'!G465:J465, 2), 'Raw Data'!G465:J465, 0), 'Raw Data'!O465-'Raw Data'!P465&gt;3), 'Raw Data'!I465, 0))</f>
        <v/>
      </c>
      <c r="O472">
        <f>IF(ISBLANK('Raw Data'!J465), 0, IF(AND(2=MATCH(LARGE('Raw Data'!G465:J465, 2), 'Raw Data'!G465:J465, 0), AND('Raw Data'!P465-'Raw Data'!O465&lt;4, 'Raw Data'!P465-'Raw Data'!O465&gt;0)), 'Raw Data'!H465, 0))</f>
        <v/>
      </c>
      <c r="P472">
        <f>IF(ISBLANK('Raw Data'!J465), 0, IF(AND(1=MATCH(LARGE('Raw Data'!G465:J465, 2), 'Raw Data'!G465:J465, 0), AND('Raw Data'!O465-'Raw Data'!P465&lt;4, 'Raw Data'!O465-'Raw Data'!P465&gt;0)), 'Raw Data'!G465, 0))</f>
        <v/>
      </c>
      <c r="Q472">
        <f>IF(ISBLANK('Raw Data'!J465), 0, IF(AND(4=MATCH(LARGE('Raw Data'!G465:J465, 1), 'Raw Data'!G465:J465, 0), 'Raw Data'!P465-'Raw Data'!O465&gt;3), 'Raw Data'!J465, 0))</f>
        <v/>
      </c>
      <c r="R472">
        <f>IF(ISBLANK('Raw Data'!J465), 0, IF(AND(3=MATCH(LARGE('Raw Data'!G465:J465, 1), 'Raw Data'!G465:J465, 0), 'Raw Data'!O465-'Raw Data'!P465&gt;3), 'Raw Data'!I465, 0))</f>
        <v/>
      </c>
      <c r="S472">
        <f>IF(AND('Raw Data'!P465-'Raw Data'!O465&gt;4, 'Raw Data'!F465&lt;'Raw Data'!C465), 'Raw Data'!J465, 0)</f>
        <v/>
      </c>
      <c r="T472">
        <f>IF(AND('Raw Data'!O465-'Raw Data'!P465&gt;4, 'Raw Data'!F465&gt;'Raw Data'!C465), 'Raw Data'!I465, 0)</f>
        <v/>
      </c>
      <c r="U472">
        <f>IF(AND('Raw Data'!P465-'Raw Data'!O465&lt;3, 'Raw Data'!P465&gt;'Raw Data'!O465, 'Raw Data'!F465&lt;'Raw Data'!C465), 'Raw Data'!H465, 0)</f>
        <v/>
      </c>
      <c r="V472">
        <f>IF(AND('Raw Data'!P465-'Raw Data'!O465&lt;3, 'Raw Data'!P465&gt;'Raw Data'!O465, 'Raw Data'!F465&gt;'Raw Data'!C465), 'Raw Data'!G465, 0)</f>
        <v/>
      </c>
    </row>
    <row r="473">
      <c r="A473">
        <f>IF(AND('Raw Data'!F466&lt;'Raw Data'!C466, 'Raw Data'!P466&gt;'Raw Data'!O466, 'Raw Data'!P466-'Raw Data'!O466&gt;3), 'Raw Data'!J466, 0)</f>
        <v/>
      </c>
      <c r="B473">
        <f>IF(AND('Raw Data'!C466&lt;'Raw Data'!F466, 'Raw Data'!O466&gt;'Raw Data'!P466, 'Raw Data'!O466-'Raw Data'!P466&gt;3), 'Raw Data'!I466, 0)</f>
        <v/>
      </c>
      <c r="C473">
        <f>IF(AND('Raw Data'!F466&lt;'Raw Data'!C466, 'Raw Data'!P466&gt;'Raw Data'!O466, 'Raw Data'!P466-'Raw Data'!O466&lt;4), 'Raw Data'!H466, 0)</f>
        <v/>
      </c>
      <c r="D473">
        <f>IF(AND('Raw Data'!C466&lt;'Raw Data'!F466, 'Raw Data'!O466&gt;'Raw Data'!P466, 'Raw Data'!O466-'Raw Data'!P466&lt;4), 'Raw Data'!G466, 0)</f>
        <v/>
      </c>
      <c r="E473">
        <f>IF(ISBLANK('Raw Data'!J466), 0, IF(AND(4=MATCH(LARGE('Raw Data'!G466:J466, 4), 'Raw Data'!G466:J466, 0), 'Raw Data'!P466-'Raw Data'!O466&gt;3), 'Raw Data'!J466, 0))</f>
        <v/>
      </c>
      <c r="F473">
        <f>IF(ISBLANK('Raw Data'!J466), 0, IF(AND(3=MATCH(LARGE('Raw Data'!G466:J466, 4), 'Raw Data'!G466:J466, 0), 'Raw Data'!O466-'Raw Data'!P466&gt;3), 'Raw Data'!I466, 0))</f>
        <v/>
      </c>
      <c r="G473">
        <f>IF(ISBLANK('Raw Data'!J466), 0, IF(AND(2=MATCH(LARGE('Raw Data'!G466:J466, 4), 'Raw Data'!G466:J466, 0), AND('Raw Data'!P466-'Raw Data'!O466&lt;4, 'Raw Data'!P466-'Raw Data'!O466&gt;0)), 'Raw Data'!H466, 0))</f>
        <v/>
      </c>
      <c r="H473">
        <f>IF(ISBLANK('Raw Data'!J466), 0, IF(AND(1=MATCH(LARGE('Raw Data'!G466:J466, 4), 'Raw Data'!G466:J466, 0), AND('Raw Data'!O466-'Raw Data'!P466&lt;4, 'Raw Data'!O466-'Raw Data'!P466&gt;0)), 'Raw Data'!G466, 0))</f>
        <v/>
      </c>
      <c r="I473">
        <f>IF(ISBLANK('Raw Data'!J466), 0, IF(AND(4=MATCH(LARGE('Raw Data'!G466:J466, 3), 'Raw Data'!G466:J466, 0), 'Raw Data'!P466-'Raw Data'!O466&gt;3), 'Raw Data'!J466, 0))</f>
        <v/>
      </c>
      <c r="J473">
        <f>IF(ISBLANK('Raw Data'!J466), 0, IF(AND(3=MATCH(LARGE('Raw Data'!G466:J466, 3), 'Raw Data'!G466:J466, 0), 'Raw Data'!O466-'Raw Data'!P466&gt;3), 'Raw Data'!I466, 0))</f>
        <v/>
      </c>
      <c r="K473">
        <f>IF(ISBLANK('Raw Data'!J466), 0, IF(AND(2=MATCH(LARGE('Raw Data'!G466:J466, 3), 'Raw Data'!G466:J466, 0), AND('Raw Data'!P466-'Raw Data'!O466&lt;4, 'Raw Data'!P466-'Raw Data'!O466&gt;0)), 'Raw Data'!H466, 0))</f>
        <v/>
      </c>
      <c r="L473">
        <f>IF(ISBLANK('Raw Data'!J466), 0, IF(AND(1=MATCH(LARGE('Raw Data'!G466:J466, 3), 'Raw Data'!G466:J466, 0), AND('Raw Data'!O466-'Raw Data'!P466&lt;4, 'Raw Data'!O466-'Raw Data'!P466&gt;0)), 'Raw Data'!G466, 0))</f>
        <v/>
      </c>
      <c r="M473">
        <f>IF(ISBLANK('Raw Data'!J466), 0, IF(AND(4=MATCH(LARGE('Raw Data'!G466:J466, 2), 'Raw Data'!G466:J466, 0), 'Raw Data'!P466-'Raw Data'!O466&gt;3), 'Raw Data'!J466, 0))</f>
        <v/>
      </c>
      <c r="N473">
        <f>IF(ISBLANK('Raw Data'!J466), 0, IF(AND(3=MATCH(LARGE('Raw Data'!G466:J466, 2), 'Raw Data'!G466:J466, 0), 'Raw Data'!O466-'Raw Data'!P466&gt;3), 'Raw Data'!I466, 0))</f>
        <v/>
      </c>
      <c r="O473">
        <f>IF(ISBLANK('Raw Data'!J466), 0, IF(AND(2=MATCH(LARGE('Raw Data'!G466:J466, 2), 'Raw Data'!G466:J466, 0), AND('Raw Data'!P466-'Raw Data'!O466&lt;4, 'Raw Data'!P466-'Raw Data'!O466&gt;0)), 'Raw Data'!H466, 0))</f>
        <v/>
      </c>
      <c r="P473">
        <f>IF(ISBLANK('Raw Data'!J466), 0, IF(AND(1=MATCH(LARGE('Raw Data'!G466:J466, 2), 'Raw Data'!G466:J466, 0), AND('Raw Data'!O466-'Raw Data'!P466&lt;4, 'Raw Data'!O466-'Raw Data'!P466&gt;0)), 'Raw Data'!G466, 0))</f>
        <v/>
      </c>
      <c r="Q473">
        <f>IF(ISBLANK('Raw Data'!J466), 0, IF(AND(4=MATCH(LARGE('Raw Data'!G466:J466, 1), 'Raw Data'!G466:J466, 0), 'Raw Data'!P466-'Raw Data'!O466&gt;3), 'Raw Data'!J466, 0))</f>
        <v/>
      </c>
      <c r="R473">
        <f>IF(ISBLANK('Raw Data'!J466), 0, IF(AND(3=MATCH(LARGE('Raw Data'!G466:J466, 1), 'Raw Data'!G466:J466, 0), 'Raw Data'!O466-'Raw Data'!P466&gt;3), 'Raw Data'!I466, 0))</f>
        <v/>
      </c>
      <c r="S473">
        <f>IF(AND('Raw Data'!P466-'Raw Data'!O466&gt;4, 'Raw Data'!F466&lt;'Raw Data'!C466), 'Raw Data'!J466, 0)</f>
        <v/>
      </c>
      <c r="T473">
        <f>IF(AND('Raw Data'!O466-'Raw Data'!P466&gt;4, 'Raw Data'!F466&gt;'Raw Data'!C466), 'Raw Data'!I466, 0)</f>
        <v/>
      </c>
      <c r="U473">
        <f>IF(AND('Raw Data'!P466-'Raw Data'!O466&lt;3, 'Raw Data'!P466&gt;'Raw Data'!O466, 'Raw Data'!F466&lt;'Raw Data'!C466), 'Raw Data'!H466, 0)</f>
        <v/>
      </c>
      <c r="V473">
        <f>IF(AND('Raw Data'!P466-'Raw Data'!O466&lt;3, 'Raw Data'!P466&gt;'Raw Data'!O466, 'Raw Data'!F466&gt;'Raw Data'!C466), 'Raw Data'!G466, 0)</f>
        <v/>
      </c>
    </row>
    <row r="474">
      <c r="A474">
        <f>IF(AND('Raw Data'!F467&lt;'Raw Data'!C467, 'Raw Data'!P467&gt;'Raw Data'!O467, 'Raw Data'!P467-'Raw Data'!O467&gt;3), 'Raw Data'!J467, 0)</f>
        <v/>
      </c>
      <c r="B474">
        <f>IF(AND('Raw Data'!C467&lt;'Raw Data'!F467, 'Raw Data'!O467&gt;'Raw Data'!P467, 'Raw Data'!O467-'Raw Data'!P467&gt;3), 'Raw Data'!I467, 0)</f>
        <v/>
      </c>
      <c r="C474">
        <f>IF(AND('Raw Data'!F467&lt;'Raw Data'!C467, 'Raw Data'!P467&gt;'Raw Data'!O467, 'Raw Data'!P467-'Raw Data'!O467&lt;4), 'Raw Data'!H467, 0)</f>
        <v/>
      </c>
      <c r="D474">
        <f>IF(AND('Raw Data'!C467&lt;'Raw Data'!F467, 'Raw Data'!O467&gt;'Raw Data'!P467, 'Raw Data'!O467-'Raw Data'!P467&lt;4), 'Raw Data'!G467, 0)</f>
        <v/>
      </c>
      <c r="E474">
        <f>IF(ISBLANK('Raw Data'!J467), 0, IF(AND(4=MATCH(LARGE('Raw Data'!G467:J467, 4), 'Raw Data'!G467:J467, 0), 'Raw Data'!P467-'Raw Data'!O467&gt;3), 'Raw Data'!J467, 0))</f>
        <v/>
      </c>
      <c r="F474">
        <f>IF(ISBLANK('Raw Data'!J467), 0, IF(AND(3=MATCH(LARGE('Raw Data'!G467:J467, 4), 'Raw Data'!G467:J467, 0), 'Raw Data'!O467-'Raw Data'!P467&gt;3), 'Raw Data'!I467, 0))</f>
        <v/>
      </c>
      <c r="G474">
        <f>IF(ISBLANK('Raw Data'!J467), 0, IF(AND(2=MATCH(LARGE('Raw Data'!G467:J467, 4), 'Raw Data'!G467:J467, 0), AND('Raw Data'!P467-'Raw Data'!O467&lt;4, 'Raw Data'!P467-'Raw Data'!O467&gt;0)), 'Raw Data'!H467, 0))</f>
        <v/>
      </c>
      <c r="H474">
        <f>IF(ISBLANK('Raw Data'!J467), 0, IF(AND(1=MATCH(LARGE('Raw Data'!G467:J467, 4), 'Raw Data'!G467:J467, 0), AND('Raw Data'!O467-'Raw Data'!P467&lt;4, 'Raw Data'!O467-'Raw Data'!P467&gt;0)), 'Raw Data'!G467, 0))</f>
        <v/>
      </c>
      <c r="I474">
        <f>IF(ISBLANK('Raw Data'!J467), 0, IF(AND(4=MATCH(LARGE('Raw Data'!G467:J467, 3), 'Raw Data'!G467:J467, 0), 'Raw Data'!P467-'Raw Data'!O467&gt;3), 'Raw Data'!J467, 0))</f>
        <v/>
      </c>
      <c r="J474">
        <f>IF(ISBLANK('Raw Data'!J467), 0, IF(AND(3=MATCH(LARGE('Raw Data'!G467:J467, 3), 'Raw Data'!G467:J467, 0), 'Raw Data'!O467-'Raw Data'!P467&gt;3), 'Raw Data'!I467, 0))</f>
        <v/>
      </c>
      <c r="K474">
        <f>IF(ISBLANK('Raw Data'!J467), 0, IF(AND(2=MATCH(LARGE('Raw Data'!G467:J467, 3), 'Raw Data'!G467:J467, 0), AND('Raw Data'!P467-'Raw Data'!O467&lt;4, 'Raw Data'!P467-'Raw Data'!O467&gt;0)), 'Raw Data'!H467, 0))</f>
        <v/>
      </c>
      <c r="L474">
        <f>IF(ISBLANK('Raw Data'!J467), 0, IF(AND(1=MATCH(LARGE('Raw Data'!G467:J467, 3), 'Raw Data'!G467:J467, 0), AND('Raw Data'!O467-'Raw Data'!P467&lt;4, 'Raw Data'!O467-'Raw Data'!P467&gt;0)), 'Raw Data'!G467, 0))</f>
        <v/>
      </c>
      <c r="M474">
        <f>IF(ISBLANK('Raw Data'!J467), 0, IF(AND(4=MATCH(LARGE('Raw Data'!G467:J467, 2), 'Raw Data'!G467:J467, 0), 'Raw Data'!P467-'Raw Data'!O467&gt;3), 'Raw Data'!J467, 0))</f>
        <v/>
      </c>
      <c r="N474">
        <f>IF(ISBLANK('Raw Data'!J467), 0, IF(AND(3=MATCH(LARGE('Raw Data'!G467:J467, 2), 'Raw Data'!G467:J467, 0), 'Raw Data'!O467-'Raw Data'!P467&gt;3), 'Raw Data'!I467, 0))</f>
        <v/>
      </c>
      <c r="O474">
        <f>IF(ISBLANK('Raw Data'!J467), 0, IF(AND(2=MATCH(LARGE('Raw Data'!G467:J467, 2), 'Raw Data'!G467:J467, 0), AND('Raw Data'!P467-'Raw Data'!O467&lt;4, 'Raw Data'!P467-'Raw Data'!O467&gt;0)), 'Raw Data'!H467, 0))</f>
        <v/>
      </c>
      <c r="P474">
        <f>IF(ISBLANK('Raw Data'!J467), 0, IF(AND(1=MATCH(LARGE('Raw Data'!G467:J467, 2), 'Raw Data'!G467:J467, 0), AND('Raw Data'!O467-'Raw Data'!P467&lt;4, 'Raw Data'!O467-'Raw Data'!P467&gt;0)), 'Raw Data'!G467, 0))</f>
        <v/>
      </c>
      <c r="Q474">
        <f>IF(ISBLANK('Raw Data'!J467), 0, IF(AND(4=MATCH(LARGE('Raw Data'!G467:J467, 1), 'Raw Data'!G467:J467, 0), 'Raw Data'!P467-'Raw Data'!O467&gt;3), 'Raw Data'!J467, 0))</f>
        <v/>
      </c>
      <c r="R474">
        <f>IF(ISBLANK('Raw Data'!J467), 0, IF(AND(3=MATCH(LARGE('Raw Data'!G467:J467, 1), 'Raw Data'!G467:J467, 0), 'Raw Data'!O467-'Raw Data'!P467&gt;3), 'Raw Data'!I467, 0))</f>
        <v/>
      </c>
      <c r="S474">
        <f>IF(AND('Raw Data'!P467-'Raw Data'!O467&gt;4, 'Raw Data'!F467&lt;'Raw Data'!C467), 'Raw Data'!J467, 0)</f>
        <v/>
      </c>
      <c r="T474">
        <f>IF(AND('Raw Data'!O467-'Raw Data'!P467&gt;4, 'Raw Data'!F467&gt;'Raw Data'!C467), 'Raw Data'!I467, 0)</f>
        <v/>
      </c>
      <c r="U474">
        <f>IF(AND('Raw Data'!P467-'Raw Data'!O467&lt;3, 'Raw Data'!P467&gt;'Raw Data'!O467, 'Raw Data'!F467&lt;'Raw Data'!C467), 'Raw Data'!H467, 0)</f>
        <v/>
      </c>
      <c r="V474">
        <f>IF(AND('Raw Data'!P467-'Raw Data'!O467&lt;3, 'Raw Data'!P467&gt;'Raw Data'!O467, 'Raw Data'!F467&gt;'Raw Data'!C467), 'Raw Data'!G467, 0)</f>
        <v/>
      </c>
    </row>
    <row r="475">
      <c r="A475">
        <f>IF(AND('Raw Data'!F468&lt;'Raw Data'!C468, 'Raw Data'!P468&gt;'Raw Data'!O468, 'Raw Data'!P468-'Raw Data'!O468&gt;3), 'Raw Data'!J468, 0)</f>
        <v/>
      </c>
      <c r="B475">
        <f>IF(AND('Raw Data'!C468&lt;'Raw Data'!F468, 'Raw Data'!O468&gt;'Raw Data'!P468, 'Raw Data'!O468-'Raw Data'!P468&gt;3), 'Raw Data'!I468, 0)</f>
        <v/>
      </c>
      <c r="C475">
        <f>IF(AND('Raw Data'!F468&lt;'Raw Data'!C468, 'Raw Data'!P468&gt;'Raw Data'!O468, 'Raw Data'!P468-'Raw Data'!O468&lt;4), 'Raw Data'!H468, 0)</f>
        <v/>
      </c>
      <c r="D475">
        <f>IF(AND('Raw Data'!C468&lt;'Raw Data'!F468, 'Raw Data'!O468&gt;'Raw Data'!P468, 'Raw Data'!O468-'Raw Data'!P468&lt;4), 'Raw Data'!G468, 0)</f>
        <v/>
      </c>
      <c r="E475">
        <f>IF(ISBLANK('Raw Data'!J468), 0, IF(AND(4=MATCH(LARGE('Raw Data'!G468:J468, 4), 'Raw Data'!G468:J468, 0), 'Raw Data'!P468-'Raw Data'!O468&gt;3), 'Raw Data'!J468, 0))</f>
        <v/>
      </c>
      <c r="F475">
        <f>IF(ISBLANK('Raw Data'!J468), 0, IF(AND(3=MATCH(LARGE('Raw Data'!G468:J468, 4), 'Raw Data'!G468:J468, 0), 'Raw Data'!O468-'Raw Data'!P468&gt;3), 'Raw Data'!I468, 0))</f>
        <v/>
      </c>
      <c r="G475">
        <f>IF(ISBLANK('Raw Data'!J468), 0, IF(AND(2=MATCH(LARGE('Raw Data'!G468:J468, 4), 'Raw Data'!G468:J468, 0), AND('Raw Data'!P468-'Raw Data'!O468&lt;4, 'Raw Data'!P468-'Raw Data'!O468&gt;0)), 'Raw Data'!H468, 0))</f>
        <v/>
      </c>
      <c r="H475">
        <f>IF(ISBLANK('Raw Data'!J468), 0, IF(AND(1=MATCH(LARGE('Raw Data'!G468:J468, 4), 'Raw Data'!G468:J468, 0), AND('Raw Data'!O468-'Raw Data'!P468&lt;4, 'Raw Data'!O468-'Raw Data'!P468&gt;0)), 'Raw Data'!G468, 0))</f>
        <v/>
      </c>
      <c r="I475">
        <f>IF(ISBLANK('Raw Data'!J468), 0, IF(AND(4=MATCH(LARGE('Raw Data'!G468:J468, 3), 'Raw Data'!G468:J468, 0), 'Raw Data'!P468-'Raw Data'!O468&gt;3), 'Raw Data'!J468, 0))</f>
        <v/>
      </c>
      <c r="J475">
        <f>IF(ISBLANK('Raw Data'!J468), 0, IF(AND(3=MATCH(LARGE('Raw Data'!G468:J468, 3), 'Raw Data'!G468:J468, 0), 'Raw Data'!O468-'Raw Data'!P468&gt;3), 'Raw Data'!I468, 0))</f>
        <v/>
      </c>
      <c r="K475">
        <f>IF(ISBLANK('Raw Data'!J468), 0, IF(AND(2=MATCH(LARGE('Raw Data'!G468:J468, 3), 'Raw Data'!G468:J468, 0), AND('Raw Data'!P468-'Raw Data'!O468&lt;4, 'Raw Data'!P468-'Raw Data'!O468&gt;0)), 'Raw Data'!H468, 0))</f>
        <v/>
      </c>
      <c r="L475">
        <f>IF(ISBLANK('Raw Data'!J468), 0, IF(AND(1=MATCH(LARGE('Raw Data'!G468:J468, 3), 'Raw Data'!G468:J468, 0), AND('Raw Data'!O468-'Raw Data'!P468&lt;4, 'Raw Data'!O468-'Raw Data'!P468&gt;0)), 'Raw Data'!G468, 0))</f>
        <v/>
      </c>
      <c r="M475">
        <f>IF(ISBLANK('Raw Data'!J468), 0, IF(AND(4=MATCH(LARGE('Raw Data'!G468:J468, 2), 'Raw Data'!G468:J468, 0), 'Raw Data'!P468-'Raw Data'!O468&gt;3), 'Raw Data'!J468, 0))</f>
        <v/>
      </c>
      <c r="N475">
        <f>IF(ISBLANK('Raw Data'!J468), 0, IF(AND(3=MATCH(LARGE('Raw Data'!G468:J468, 2), 'Raw Data'!G468:J468, 0), 'Raw Data'!O468-'Raw Data'!P468&gt;3), 'Raw Data'!I468, 0))</f>
        <v/>
      </c>
      <c r="O475">
        <f>IF(ISBLANK('Raw Data'!J468), 0, IF(AND(2=MATCH(LARGE('Raw Data'!G468:J468, 2), 'Raw Data'!G468:J468, 0), AND('Raw Data'!P468-'Raw Data'!O468&lt;4, 'Raw Data'!P468-'Raw Data'!O468&gt;0)), 'Raw Data'!H468, 0))</f>
        <v/>
      </c>
      <c r="P475">
        <f>IF(ISBLANK('Raw Data'!J468), 0, IF(AND(1=MATCH(LARGE('Raw Data'!G468:J468, 2), 'Raw Data'!G468:J468, 0), AND('Raw Data'!O468-'Raw Data'!P468&lt;4, 'Raw Data'!O468-'Raw Data'!P468&gt;0)), 'Raw Data'!G468, 0))</f>
        <v/>
      </c>
      <c r="Q475">
        <f>IF(ISBLANK('Raw Data'!J468), 0, IF(AND(4=MATCH(LARGE('Raw Data'!G468:J468, 1), 'Raw Data'!G468:J468, 0), 'Raw Data'!P468-'Raw Data'!O468&gt;3), 'Raw Data'!J468, 0))</f>
        <v/>
      </c>
      <c r="R475">
        <f>IF(ISBLANK('Raw Data'!J468), 0, IF(AND(3=MATCH(LARGE('Raw Data'!G468:J468, 1), 'Raw Data'!G468:J468, 0), 'Raw Data'!O468-'Raw Data'!P468&gt;3), 'Raw Data'!I468, 0))</f>
        <v/>
      </c>
      <c r="S475">
        <f>IF(AND('Raw Data'!P468-'Raw Data'!O468&gt;4, 'Raw Data'!F468&lt;'Raw Data'!C468), 'Raw Data'!J468, 0)</f>
        <v/>
      </c>
      <c r="T475">
        <f>IF(AND('Raw Data'!O468-'Raw Data'!P468&gt;4, 'Raw Data'!F468&gt;'Raw Data'!C468), 'Raw Data'!I468, 0)</f>
        <v/>
      </c>
      <c r="U475">
        <f>IF(AND('Raw Data'!P468-'Raw Data'!O468&lt;3, 'Raw Data'!P468&gt;'Raw Data'!O468, 'Raw Data'!F468&lt;'Raw Data'!C468), 'Raw Data'!H468, 0)</f>
        <v/>
      </c>
      <c r="V475">
        <f>IF(AND('Raw Data'!P468-'Raw Data'!O468&lt;3, 'Raw Data'!P468&gt;'Raw Data'!O468, 'Raw Data'!F468&gt;'Raw Data'!C468), 'Raw Data'!G468, 0)</f>
        <v/>
      </c>
    </row>
    <row r="476">
      <c r="A476">
        <f>IF(AND('Raw Data'!F469&lt;'Raw Data'!C469, 'Raw Data'!P469&gt;'Raw Data'!O469, 'Raw Data'!P469-'Raw Data'!O469&gt;3), 'Raw Data'!J469, 0)</f>
        <v/>
      </c>
      <c r="B476">
        <f>IF(AND('Raw Data'!C469&lt;'Raw Data'!F469, 'Raw Data'!O469&gt;'Raw Data'!P469, 'Raw Data'!O469-'Raw Data'!P469&gt;3), 'Raw Data'!I469, 0)</f>
        <v/>
      </c>
      <c r="C476">
        <f>IF(AND('Raw Data'!F469&lt;'Raw Data'!C469, 'Raw Data'!P469&gt;'Raw Data'!O469, 'Raw Data'!P469-'Raw Data'!O469&lt;4), 'Raw Data'!H469, 0)</f>
        <v/>
      </c>
      <c r="D476">
        <f>IF(AND('Raw Data'!C469&lt;'Raw Data'!F469, 'Raw Data'!O469&gt;'Raw Data'!P469, 'Raw Data'!O469-'Raw Data'!P469&lt;4), 'Raw Data'!G469, 0)</f>
        <v/>
      </c>
      <c r="E476">
        <f>IF(ISBLANK('Raw Data'!J469), 0, IF(AND(4=MATCH(LARGE('Raw Data'!G469:J469, 4), 'Raw Data'!G469:J469, 0), 'Raw Data'!P469-'Raw Data'!O469&gt;3), 'Raw Data'!J469, 0))</f>
        <v/>
      </c>
      <c r="F476">
        <f>IF(ISBLANK('Raw Data'!J469), 0, IF(AND(3=MATCH(LARGE('Raw Data'!G469:J469, 4), 'Raw Data'!G469:J469, 0), 'Raw Data'!O469-'Raw Data'!P469&gt;3), 'Raw Data'!I469, 0))</f>
        <v/>
      </c>
      <c r="G476">
        <f>IF(ISBLANK('Raw Data'!J469), 0, IF(AND(2=MATCH(LARGE('Raw Data'!G469:J469, 4), 'Raw Data'!G469:J469, 0), AND('Raw Data'!P469-'Raw Data'!O469&lt;4, 'Raw Data'!P469-'Raw Data'!O469&gt;0)), 'Raw Data'!H469, 0))</f>
        <v/>
      </c>
      <c r="H476">
        <f>IF(ISBLANK('Raw Data'!J469), 0, IF(AND(1=MATCH(LARGE('Raw Data'!G469:J469, 4), 'Raw Data'!G469:J469, 0), AND('Raw Data'!O469-'Raw Data'!P469&lt;4, 'Raw Data'!O469-'Raw Data'!P469&gt;0)), 'Raw Data'!G469, 0))</f>
        <v/>
      </c>
      <c r="I476">
        <f>IF(ISBLANK('Raw Data'!J469), 0, IF(AND(4=MATCH(LARGE('Raw Data'!G469:J469, 3), 'Raw Data'!G469:J469, 0), 'Raw Data'!P469-'Raw Data'!O469&gt;3), 'Raw Data'!J469, 0))</f>
        <v/>
      </c>
      <c r="J476">
        <f>IF(ISBLANK('Raw Data'!J469), 0, IF(AND(3=MATCH(LARGE('Raw Data'!G469:J469, 3), 'Raw Data'!G469:J469, 0), 'Raw Data'!O469-'Raw Data'!P469&gt;3), 'Raw Data'!I469, 0))</f>
        <v/>
      </c>
      <c r="K476">
        <f>IF(ISBLANK('Raw Data'!J469), 0, IF(AND(2=MATCH(LARGE('Raw Data'!G469:J469, 3), 'Raw Data'!G469:J469, 0), AND('Raw Data'!P469-'Raw Data'!O469&lt;4, 'Raw Data'!P469-'Raw Data'!O469&gt;0)), 'Raw Data'!H469, 0))</f>
        <v/>
      </c>
      <c r="L476">
        <f>IF(ISBLANK('Raw Data'!J469), 0, IF(AND(1=MATCH(LARGE('Raw Data'!G469:J469, 3), 'Raw Data'!G469:J469, 0), AND('Raw Data'!O469-'Raw Data'!P469&lt;4, 'Raw Data'!O469-'Raw Data'!P469&gt;0)), 'Raw Data'!G469, 0))</f>
        <v/>
      </c>
      <c r="M476">
        <f>IF(ISBLANK('Raw Data'!J469), 0, IF(AND(4=MATCH(LARGE('Raw Data'!G469:J469, 2), 'Raw Data'!G469:J469, 0), 'Raw Data'!P469-'Raw Data'!O469&gt;3), 'Raw Data'!J469, 0))</f>
        <v/>
      </c>
      <c r="N476">
        <f>IF(ISBLANK('Raw Data'!J469), 0, IF(AND(3=MATCH(LARGE('Raw Data'!G469:J469, 2), 'Raw Data'!G469:J469, 0), 'Raw Data'!O469-'Raw Data'!P469&gt;3), 'Raw Data'!I469, 0))</f>
        <v/>
      </c>
      <c r="O476">
        <f>IF(ISBLANK('Raw Data'!J469), 0, IF(AND(2=MATCH(LARGE('Raw Data'!G469:J469, 2), 'Raw Data'!G469:J469, 0), AND('Raw Data'!P469-'Raw Data'!O469&lt;4, 'Raw Data'!P469-'Raw Data'!O469&gt;0)), 'Raw Data'!H469, 0))</f>
        <v/>
      </c>
      <c r="P476">
        <f>IF(ISBLANK('Raw Data'!J469), 0, IF(AND(1=MATCH(LARGE('Raw Data'!G469:J469, 2), 'Raw Data'!G469:J469, 0), AND('Raw Data'!O469-'Raw Data'!P469&lt;4, 'Raw Data'!O469-'Raw Data'!P469&gt;0)), 'Raw Data'!G469, 0))</f>
        <v/>
      </c>
      <c r="Q476">
        <f>IF(ISBLANK('Raw Data'!J469), 0, IF(AND(4=MATCH(LARGE('Raw Data'!G469:J469, 1), 'Raw Data'!G469:J469, 0), 'Raw Data'!P469-'Raw Data'!O469&gt;3), 'Raw Data'!J469, 0))</f>
        <v/>
      </c>
      <c r="R476">
        <f>IF(ISBLANK('Raw Data'!J469), 0, IF(AND(3=MATCH(LARGE('Raw Data'!G469:J469, 1), 'Raw Data'!G469:J469, 0), 'Raw Data'!O469-'Raw Data'!P469&gt;3), 'Raw Data'!I469, 0))</f>
        <v/>
      </c>
      <c r="S476">
        <f>IF(AND('Raw Data'!P469-'Raw Data'!O469&gt;4, 'Raw Data'!F469&lt;'Raw Data'!C469), 'Raw Data'!J469, 0)</f>
        <v/>
      </c>
      <c r="T476">
        <f>IF(AND('Raw Data'!O469-'Raw Data'!P469&gt;4, 'Raw Data'!F469&gt;'Raw Data'!C469), 'Raw Data'!I469, 0)</f>
        <v/>
      </c>
      <c r="U476">
        <f>IF(AND('Raw Data'!P469-'Raw Data'!O469&lt;3, 'Raw Data'!P469&gt;'Raw Data'!O469, 'Raw Data'!F469&lt;'Raw Data'!C469), 'Raw Data'!H469, 0)</f>
        <v/>
      </c>
      <c r="V476">
        <f>IF(AND('Raw Data'!P469-'Raw Data'!O469&lt;3, 'Raw Data'!P469&gt;'Raw Data'!O469, 'Raw Data'!F469&gt;'Raw Data'!C469), 'Raw Data'!G469, 0)</f>
        <v/>
      </c>
    </row>
    <row r="477">
      <c r="A477">
        <f>IF(AND('Raw Data'!F470&lt;'Raw Data'!C470, 'Raw Data'!P470&gt;'Raw Data'!O470, 'Raw Data'!P470-'Raw Data'!O470&gt;3), 'Raw Data'!J470, 0)</f>
        <v/>
      </c>
      <c r="B477">
        <f>IF(AND('Raw Data'!C470&lt;'Raw Data'!F470, 'Raw Data'!O470&gt;'Raw Data'!P470, 'Raw Data'!O470-'Raw Data'!P470&gt;3), 'Raw Data'!I470, 0)</f>
        <v/>
      </c>
      <c r="C477">
        <f>IF(AND('Raw Data'!F470&lt;'Raw Data'!C470, 'Raw Data'!P470&gt;'Raw Data'!O470, 'Raw Data'!P470-'Raw Data'!O470&lt;4), 'Raw Data'!H470, 0)</f>
        <v/>
      </c>
      <c r="D477">
        <f>IF(AND('Raw Data'!C470&lt;'Raw Data'!F470, 'Raw Data'!O470&gt;'Raw Data'!P470, 'Raw Data'!O470-'Raw Data'!P470&lt;4), 'Raw Data'!G470, 0)</f>
        <v/>
      </c>
      <c r="E477">
        <f>IF(ISBLANK('Raw Data'!J470), 0, IF(AND(4=MATCH(LARGE('Raw Data'!G470:J470, 4), 'Raw Data'!G470:J470, 0), 'Raw Data'!P470-'Raw Data'!O470&gt;3), 'Raw Data'!J470, 0))</f>
        <v/>
      </c>
      <c r="F477">
        <f>IF(ISBLANK('Raw Data'!J470), 0, IF(AND(3=MATCH(LARGE('Raw Data'!G470:J470, 4), 'Raw Data'!G470:J470, 0), 'Raw Data'!O470-'Raw Data'!P470&gt;3), 'Raw Data'!I470, 0))</f>
        <v/>
      </c>
      <c r="G477">
        <f>IF(ISBLANK('Raw Data'!J470), 0, IF(AND(2=MATCH(LARGE('Raw Data'!G470:J470, 4), 'Raw Data'!G470:J470, 0), AND('Raw Data'!P470-'Raw Data'!O470&lt;4, 'Raw Data'!P470-'Raw Data'!O470&gt;0)), 'Raw Data'!H470, 0))</f>
        <v/>
      </c>
      <c r="H477">
        <f>IF(ISBLANK('Raw Data'!J470), 0, IF(AND(1=MATCH(LARGE('Raw Data'!G470:J470, 4), 'Raw Data'!G470:J470, 0), AND('Raw Data'!O470-'Raw Data'!P470&lt;4, 'Raw Data'!O470-'Raw Data'!P470&gt;0)), 'Raw Data'!G470, 0))</f>
        <v/>
      </c>
      <c r="I477">
        <f>IF(ISBLANK('Raw Data'!J470), 0, IF(AND(4=MATCH(LARGE('Raw Data'!G470:J470, 3), 'Raw Data'!G470:J470, 0), 'Raw Data'!P470-'Raw Data'!O470&gt;3), 'Raw Data'!J470, 0))</f>
        <v/>
      </c>
      <c r="J477">
        <f>IF(ISBLANK('Raw Data'!J470), 0, IF(AND(3=MATCH(LARGE('Raw Data'!G470:J470, 3), 'Raw Data'!G470:J470, 0), 'Raw Data'!O470-'Raw Data'!P470&gt;3), 'Raw Data'!I470, 0))</f>
        <v/>
      </c>
      <c r="K477">
        <f>IF(ISBLANK('Raw Data'!J470), 0, IF(AND(2=MATCH(LARGE('Raw Data'!G470:J470, 3), 'Raw Data'!G470:J470, 0), AND('Raw Data'!P470-'Raw Data'!O470&lt;4, 'Raw Data'!P470-'Raw Data'!O470&gt;0)), 'Raw Data'!H470, 0))</f>
        <v/>
      </c>
      <c r="L477">
        <f>IF(ISBLANK('Raw Data'!J470), 0, IF(AND(1=MATCH(LARGE('Raw Data'!G470:J470, 3), 'Raw Data'!G470:J470, 0), AND('Raw Data'!O470-'Raw Data'!P470&lt;4, 'Raw Data'!O470-'Raw Data'!P470&gt;0)), 'Raw Data'!G470, 0))</f>
        <v/>
      </c>
      <c r="M477">
        <f>IF(ISBLANK('Raw Data'!J470), 0, IF(AND(4=MATCH(LARGE('Raw Data'!G470:J470, 2), 'Raw Data'!G470:J470, 0), 'Raw Data'!P470-'Raw Data'!O470&gt;3), 'Raw Data'!J470, 0))</f>
        <v/>
      </c>
      <c r="N477">
        <f>IF(ISBLANK('Raw Data'!J470), 0, IF(AND(3=MATCH(LARGE('Raw Data'!G470:J470, 2), 'Raw Data'!G470:J470, 0), 'Raw Data'!O470-'Raw Data'!P470&gt;3), 'Raw Data'!I470, 0))</f>
        <v/>
      </c>
      <c r="O477">
        <f>IF(ISBLANK('Raw Data'!J470), 0, IF(AND(2=MATCH(LARGE('Raw Data'!G470:J470, 2), 'Raw Data'!G470:J470, 0), AND('Raw Data'!P470-'Raw Data'!O470&lt;4, 'Raw Data'!P470-'Raw Data'!O470&gt;0)), 'Raw Data'!H470, 0))</f>
        <v/>
      </c>
      <c r="P477">
        <f>IF(ISBLANK('Raw Data'!J470), 0, IF(AND(1=MATCH(LARGE('Raw Data'!G470:J470, 2), 'Raw Data'!G470:J470, 0), AND('Raw Data'!O470-'Raw Data'!P470&lt;4, 'Raw Data'!O470-'Raw Data'!P470&gt;0)), 'Raw Data'!G470, 0))</f>
        <v/>
      </c>
      <c r="Q477">
        <f>IF(ISBLANK('Raw Data'!J470), 0, IF(AND(4=MATCH(LARGE('Raw Data'!G470:J470, 1), 'Raw Data'!G470:J470, 0), 'Raw Data'!P470-'Raw Data'!O470&gt;3), 'Raw Data'!J470, 0))</f>
        <v/>
      </c>
      <c r="R477">
        <f>IF(ISBLANK('Raw Data'!J470), 0, IF(AND(3=MATCH(LARGE('Raw Data'!G470:J470, 1), 'Raw Data'!G470:J470, 0), 'Raw Data'!O470-'Raw Data'!P470&gt;3), 'Raw Data'!I470, 0))</f>
        <v/>
      </c>
      <c r="S477">
        <f>IF(AND('Raw Data'!P470-'Raw Data'!O470&gt;4, 'Raw Data'!F470&lt;'Raw Data'!C470), 'Raw Data'!J470, 0)</f>
        <v/>
      </c>
      <c r="T477">
        <f>IF(AND('Raw Data'!O470-'Raw Data'!P470&gt;4, 'Raw Data'!F470&gt;'Raw Data'!C470), 'Raw Data'!I470, 0)</f>
        <v/>
      </c>
      <c r="U477">
        <f>IF(AND('Raw Data'!P470-'Raw Data'!O470&lt;3, 'Raw Data'!P470&gt;'Raw Data'!O470, 'Raw Data'!F470&lt;'Raw Data'!C470), 'Raw Data'!H470, 0)</f>
        <v/>
      </c>
      <c r="V477">
        <f>IF(AND('Raw Data'!P470-'Raw Data'!O470&lt;3, 'Raw Data'!P470&gt;'Raw Data'!O470, 'Raw Data'!F470&gt;'Raw Data'!C470), 'Raw Data'!G470, 0)</f>
        <v/>
      </c>
    </row>
    <row r="478">
      <c r="A478">
        <f>IF(AND('Raw Data'!F471&lt;'Raw Data'!C471, 'Raw Data'!P471&gt;'Raw Data'!O471, 'Raw Data'!P471-'Raw Data'!O471&gt;3), 'Raw Data'!J471, 0)</f>
        <v/>
      </c>
      <c r="B478">
        <f>IF(AND('Raw Data'!C471&lt;'Raw Data'!F471, 'Raw Data'!O471&gt;'Raw Data'!P471, 'Raw Data'!O471-'Raw Data'!P471&gt;3), 'Raw Data'!I471, 0)</f>
        <v/>
      </c>
      <c r="C478">
        <f>IF(AND('Raw Data'!F471&lt;'Raw Data'!C471, 'Raw Data'!P471&gt;'Raw Data'!O471, 'Raw Data'!P471-'Raw Data'!O471&lt;4), 'Raw Data'!H471, 0)</f>
        <v/>
      </c>
      <c r="D478">
        <f>IF(AND('Raw Data'!C471&lt;'Raw Data'!F471, 'Raw Data'!O471&gt;'Raw Data'!P471, 'Raw Data'!O471-'Raw Data'!P471&lt;4), 'Raw Data'!G471, 0)</f>
        <v/>
      </c>
      <c r="E478">
        <f>IF(ISBLANK('Raw Data'!J471), 0, IF(AND(4=MATCH(LARGE('Raw Data'!G471:J471, 4), 'Raw Data'!G471:J471, 0), 'Raw Data'!P471-'Raw Data'!O471&gt;3), 'Raw Data'!J471, 0))</f>
        <v/>
      </c>
      <c r="F478">
        <f>IF(ISBLANK('Raw Data'!J471), 0, IF(AND(3=MATCH(LARGE('Raw Data'!G471:J471, 4), 'Raw Data'!G471:J471, 0), 'Raw Data'!O471-'Raw Data'!P471&gt;3), 'Raw Data'!I471, 0))</f>
        <v/>
      </c>
      <c r="G478">
        <f>IF(ISBLANK('Raw Data'!J471), 0, IF(AND(2=MATCH(LARGE('Raw Data'!G471:J471, 4), 'Raw Data'!G471:J471, 0), AND('Raw Data'!P471-'Raw Data'!O471&lt;4, 'Raw Data'!P471-'Raw Data'!O471&gt;0)), 'Raw Data'!H471, 0))</f>
        <v/>
      </c>
      <c r="H478">
        <f>IF(ISBLANK('Raw Data'!J471), 0, IF(AND(1=MATCH(LARGE('Raw Data'!G471:J471, 4), 'Raw Data'!G471:J471, 0), AND('Raw Data'!O471-'Raw Data'!P471&lt;4, 'Raw Data'!O471-'Raw Data'!P471&gt;0)), 'Raw Data'!G471, 0))</f>
        <v/>
      </c>
      <c r="I478">
        <f>IF(ISBLANK('Raw Data'!J471), 0, IF(AND(4=MATCH(LARGE('Raw Data'!G471:J471, 3), 'Raw Data'!G471:J471, 0), 'Raw Data'!P471-'Raw Data'!O471&gt;3), 'Raw Data'!J471, 0))</f>
        <v/>
      </c>
      <c r="J478">
        <f>IF(ISBLANK('Raw Data'!J471), 0, IF(AND(3=MATCH(LARGE('Raw Data'!G471:J471, 3), 'Raw Data'!G471:J471, 0), 'Raw Data'!O471-'Raw Data'!P471&gt;3), 'Raw Data'!I471, 0))</f>
        <v/>
      </c>
      <c r="K478">
        <f>IF(ISBLANK('Raw Data'!J471), 0, IF(AND(2=MATCH(LARGE('Raw Data'!G471:J471, 3), 'Raw Data'!G471:J471, 0), AND('Raw Data'!P471-'Raw Data'!O471&lt;4, 'Raw Data'!P471-'Raw Data'!O471&gt;0)), 'Raw Data'!H471, 0))</f>
        <v/>
      </c>
      <c r="L478">
        <f>IF(ISBLANK('Raw Data'!J471), 0, IF(AND(1=MATCH(LARGE('Raw Data'!G471:J471, 3), 'Raw Data'!G471:J471, 0), AND('Raw Data'!O471-'Raw Data'!P471&lt;4, 'Raw Data'!O471-'Raw Data'!P471&gt;0)), 'Raw Data'!G471, 0))</f>
        <v/>
      </c>
      <c r="M478">
        <f>IF(ISBLANK('Raw Data'!J471), 0, IF(AND(4=MATCH(LARGE('Raw Data'!G471:J471, 2), 'Raw Data'!G471:J471, 0), 'Raw Data'!P471-'Raw Data'!O471&gt;3), 'Raw Data'!J471, 0))</f>
        <v/>
      </c>
      <c r="N478">
        <f>IF(ISBLANK('Raw Data'!J471), 0, IF(AND(3=MATCH(LARGE('Raw Data'!G471:J471, 2), 'Raw Data'!G471:J471, 0), 'Raw Data'!O471-'Raw Data'!P471&gt;3), 'Raw Data'!I471, 0))</f>
        <v/>
      </c>
      <c r="O478">
        <f>IF(ISBLANK('Raw Data'!J471), 0, IF(AND(2=MATCH(LARGE('Raw Data'!G471:J471, 2), 'Raw Data'!G471:J471, 0), AND('Raw Data'!P471-'Raw Data'!O471&lt;4, 'Raw Data'!P471-'Raw Data'!O471&gt;0)), 'Raw Data'!H471, 0))</f>
        <v/>
      </c>
      <c r="P478">
        <f>IF(ISBLANK('Raw Data'!J471), 0, IF(AND(1=MATCH(LARGE('Raw Data'!G471:J471, 2), 'Raw Data'!G471:J471, 0), AND('Raw Data'!O471-'Raw Data'!P471&lt;4, 'Raw Data'!O471-'Raw Data'!P471&gt;0)), 'Raw Data'!G471, 0))</f>
        <v/>
      </c>
      <c r="Q478">
        <f>IF(ISBLANK('Raw Data'!J471), 0, IF(AND(4=MATCH(LARGE('Raw Data'!G471:J471, 1), 'Raw Data'!G471:J471, 0), 'Raw Data'!P471-'Raw Data'!O471&gt;3), 'Raw Data'!J471, 0))</f>
        <v/>
      </c>
      <c r="R478">
        <f>IF(ISBLANK('Raw Data'!J471), 0, IF(AND(3=MATCH(LARGE('Raw Data'!G471:J471, 1), 'Raw Data'!G471:J471, 0), 'Raw Data'!O471-'Raw Data'!P471&gt;3), 'Raw Data'!I471, 0))</f>
        <v/>
      </c>
      <c r="S478">
        <f>IF(AND('Raw Data'!P471-'Raw Data'!O471&gt;4, 'Raw Data'!F471&lt;'Raw Data'!C471), 'Raw Data'!J471, 0)</f>
        <v/>
      </c>
      <c r="T478">
        <f>IF(AND('Raw Data'!O471-'Raw Data'!P471&gt;4, 'Raw Data'!F471&gt;'Raw Data'!C471), 'Raw Data'!I471, 0)</f>
        <v/>
      </c>
      <c r="U478">
        <f>IF(AND('Raw Data'!P471-'Raw Data'!O471&lt;3, 'Raw Data'!P471&gt;'Raw Data'!O471, 'Raw Data'!F471&lt;'Raw Data'!C471), 'Raw Data'!H471, 0)</f>
        <v/>
      </c>
      <c r="V478">
        <f>IF(AND('Raw Data'!P471-'Raw Data'!O471&lt;3, 'Raw Data'!P471&gt;'Raw Data'!O471, 'Raw Data'!F471&gt;'Raw Data'!C471), 'Raw Data'!G471, 0)</f>
        <v/>
      </c>
    </row>
    <row r="479">
      <c r="A479">
        <f>IF(AND('Raw Data'!F472&lt;'Raw Data'!C472, 'Raw Data'!P472&gt;'Raw Data'!O472, 'Raw Data'!P472-'Raw Data'!O472&gt;3), 'Raw Data'!J472, 0)</f>
        <v/>
      </c>
      <c r="B479">
        <f>IF(AND('Raw Data'!C472&lt;'Raw Data'!F472, 'Raw Data'!O472&gt;'Raw Data'!P472, 'Raw Data'!O472-'Raw Data'!P472&gt;3), 'Raw Data'!I472, 0)</f>
        <v/>
      </c>
      <c r="C479">
        <f>IF(AND('Raw Data'!F472&lt;'Raw Data'!C472, 'Raw Data'!P472&gt;'Raw Data'!O472, 'Raw Data'!P472-'Raw Data'!O472&lt;4), 'Raw Data'!H472, 0)</f>
        <v/>
      </c>
      <c r="D479">
        <f>IF(AND('Raw Data'!C472&lt;'Raw Data'!F472, 'Raw Data'!O472&gt;'Raw Data'!P472, 'Raw Data'!O472-'Raw Data'!P472&lt;4), 'Raw Data'!G472, 0)</f>
        <v/>
      </c>
      <c r="E479">
        <f>IF(ISBLANK('Raw Data'!J472), 0, IF(AND(4=MATCH(LARGE('Raw Data'!G472:J472, 4), 'Raw Data'!G472:J472, 0), 'Raw Data'!P472-'Raw Data'!O472&gt;3), 'Raw Data'!J472, 0))</f>
        <v/>
      </c>
      <c r="F479">
        <f>IF(ISBLANK('Raw Data'!J472), 0, IF(AND(3=MATCH(LARGE('Raw Data'!G472:J472, 4), 'Raw Data'!G472:J472, 0), 'Raw Data'!O472-'Raw Data'!P472&gt;3), 'Raw Data'!I472, 0))</f>
        <v/>
      </c>
      <c r="G479">
        <f>IF(ISBLANK('Raw Data'!J472), 0, IF(AND(2=MATCH(LARGE('Raw Data'!G472:J472, 4), 'Raw Data'!G472:J472, 0), AND('Raw Data'!P472-'Raw Data'!O472&lt;4, 'Raw Data'!P472-'Raw Data'!O472&gt;0)), 'Raw Data'!H472, 0))</f>
        <v/>
      </c>
      <c r="H479">
        <f>IF(ISBLANK('Raw Data'!J472), 0, IF(AND(1=MATCH(LARGE('Raw Data'!G472:J472, 4), 'Raw Data'!G472:J472, 0), AND('Raw Data'!O472-'Raw Data'!P472&lt;4, 'Raw Data'!O472-'Raw Data'!P472&gt;0)), 'Raw Data'!G472, 0))</f>
        <v/>
      </c>
      <c r="I479">
        <f>IF(ISBLANK('Raw Data'!J472), 0, IF(AND(4=MATCH(LARGE('Raw Data'!G472:J472, 3), 'Raw Data'!G472:J472, 0), 'Raw Data'!P472-'Raw Data'!O472&gt;3), 'Raw Data'!J472, 0))</f>
        <v/>
      </c>
      <c r="J479">
        <f>IF(ISBLANK('Raw Data'!J472), 0, IF(AND(3=MATCH(LARGE('Raw Data'!G472:J472, 3), 'Raw Data'!G472:J472, 0), 'Raw Data'!O472-'Raw Data'!P472&gt;3), 'Raw Data'!I472, 0))</f>
        <v/>
      </c>
      <c r="K479">
        <f>IF(ISBLANK('Raw Data'!J472), 0, IF(AND(2=MATCH(LARGE('Raw Data'!G472:J472, 3), 'Raw Data'!G472:J472, 0), AND('Raw Data'!P472-'Raw Data'!O472&lt;4, 'Raw Data'!P472-'Raw Data'!O472&gt;0)), 'Raw Data'!H472, 0))</f>
        <v/>
      </c>
      <c r="L479">
        <f>IF(ISBLANK('Raw Data'!J472), 0, IF(AND(1=MATCH(LARGE('Raw Data'!G472:J472, 3), 'Raw Data'!G472:J472, 0), AND('Raw Data'!O472-'Raw Data'!P472&lt;4, 'Raw Data'!O472-'Raw Data'!P472&gt;0)), 'Raw Data'!G472, 0))</f>
        <v/>
      </c>
      <c r="M479">
        <f>IF(ISBLANK('Raw Data'!J472), 0, IF(AND(4=MATCH(LARGE('Raw Data'!G472:J472, 2), 'Raw Data'!G472:J472, 0), 'Raw Data'!P472-'Raw Data'!O472&gt;3), 'Raw Data'!J472, 0))</f>
        <v/>
      </c>
      <c r="N479">
        <f>IF(ISBLANK('Raw Data'!J472), 0, IF(AND(3=MATCH(LARGE('Raw Data'!G472:J472, 2), 'Raw Data'!G472:J472, 0), 'Raw Data'!O472-'Raw Data'!P472&gt;3), 'Raw Data'!I472, 0))</f>
        <v/>
      </c>
      <c r="O479">
        <f>IF(ISBLANK('Raw Data'!J472), 0, IF(AND(2=MATCH(LARGE('Raw Data'!G472:J472, 2), 'Raw Data'!G472:J472, 0), AND('Raw Data'!P472-'Raw Data'!O472&lt;4, 'Raw Data'!P472-'Raw Data'!O472&gt;0)), 'Raw Data'!H472, 0))</f>
        <v/>
      </c>
      <c r="P479">
        <f>IF(ISBLANK('Raw Data'!J472), 0, IF(AND(1=MATCH(LARGE('Raw Data'!G472:J472, 2), 'Raw Data'!G472:J472, 0), AND('Raw Data'!O472-'Raw Data'!P472&lt;4, 'Raw Data'!O472-'Raw Data'!P472&gt;0)), 'Raw Data'!G472, 0))</f>
        <v/>
      </c>
      <c r="Q479">
        <f>IF(ISBLANK('Raw Data'!J472), 0, IF(AND(4=MATCH(LARGE('Raw Data'!G472:J472, 1), 'Raw Data'!G472:J472, 0), 'Raw Data'!P472-'Raw Data'!O472&gt;3), 'Raw Data'!J472, 0))</f>
        <v/>
      </c>
      <c r="R479">
        <f>IF(ISBLANK('Raw Data'!J472), 0, IF(AND(3=MATCH(LARGE('Raw Data'!G472:J472, 1), 'Raw Data'!G472:J472, 0), 'Raw Data'!O472-'Raw Data'!P472&gt;3), 'Raw Data'!I472, 0))</f>
        <v/>
      </c>
      <c r="S479">
        <f>IF(AND('Raw Data'!P472-'Raw Data'!O472&gt;4, 'Raw Data'!F472&lt;'Raw Data'!C472), 'Raw Data'!J472, 0)</f>
        <v/>
      </c>
      <c r="T479">
        <f>IF(AND('Raw Data'!O472-'Raw Data'!P472&gt;4, 'Raw Data'!F472&gt;'Raw Data'!C472), 'Raw Data'!I472, 0)</f>
        <v/>
      </c>
      <c r="U479">
        <f>IF(AND('Raw Data'!P472-'Raw Data'!O472&lt;3, 'Raw Data'!P472&gt;'Raw Data'!O472, 'Raw Data'!F472&lt;'Raw Data'!C472), 'Raw Data'!H472, 0)</f>
        <v/>
      </c>
      <c r="V479">
        <f>IF(AND('Raw Data'!P472-'Raw Data'!O472&lt;3, 'Raw Data'!P472&gt;'Raw Data'!O472, 'Raw Data'!F472&gt;'Raw Data'!C472), 'Raw Data'!G472, 0)</f>
        <v/>
      </c>
    </row>
    <row r="480">
      <c r="A480">
        <f>IF(AND('Raw Data'!F473&lt;'Raw Data'!C473, 'Raw Data'!P473&gt;'Raw Data'!O473, 'Raw Data'!P473-'Raw Data'!O473&gt;3), 'Raw Data'!J473, 0)</f>
        <v/>
      </c>
      <c r="B480">
        <f>IF(AND('Raw Data'!C473&lt;'Raw Data'!F473, 'Raw Data'!O473&gt;'Raw Data'!P473, 'Raw Data'!O473-'Raw Data'!P473&gt;3), 'Raw Data'!I473, 0)</f>
        <v/>
      </c>
      <c r="C480">
        <f>IF(AND('Raw Data'!F473&lt;'Raw Data'!C473, 'Raw Data'!P473&gt;'Raw Data'!O473, 'Raw Data'!P473-'Raw Data'!O473&lt;4), 'Raw Data'!H473, 0)</f>
        <v/>
      </c>
      <c r="D480">
        <f>IF(AND('Raw Data'!C473&lt;'Raw Data'!F473, 'Raw Data'!O473&gt;'Raw Data'!P473, 'Raw Data'!O473-'Raw Data'!P473&lt;4), 'Raw Data'!G473, 0)</f>
        <v/>
      </c>
      <c r="E480">
        <f>IF(ISBLANK('Raw Data'!J473), 0, IF(AND(4=MATCH(LARGE('Raw Data'!G473:J473, 4), 'Raw Data'!G473:J473, 0), 'Raw Data'!P473-'Raw Data'!O473&gt;3), 'Raw Data'!J473, 0))</f>
        <v/>
      </c>
      <c r="F480">
        <f>IF(ISBLANK('Raw Data'!J473), 0, IF(AND(3=MATCH(LARGE('Raw Data'!G473:J473, 4), 'Raw Data'!G473:J473, 0), 'Raw Data'!O473-'Raw Data'!P473&gt;3), 'Raw Data'!I473, 0))</f>
        <v/>
      </c>
      <c r="G480">
        <f>IF(ISBLANK('Raw Data'!J473), 0, IF(AND(2=MATCH(LARGE('Raw Data'!G473:J473, 4), 'Raw Data'!G473:J473, 0), AND('Raw Data'!P473-'Raw Data'!O473&lt;4, 'Raw Data'!P473-'Raw Data'!O473&gt;0)), 'Raw Data'!H473, 0))</f>
        <v/>
      </c>
      <c r="H480">
        <f>IF(ISBLANK('Raw Data'!J473), 0, IF(AND(1=MATCH(LARGE('Raw Data'!G473:J473, 4), 'Raw Data'!G473:J473, 0), AND('Raw Data'!O473-'Raw Data'!P473&lt;4, 'Raw Data'!O473-'Raw Data'!P473&gt;0)), 'Raw Data'!G473, 0))</f>
        <v/>
      </c>
      <c r="I480">
        <f>IF(ISBLANK('Raw Data'!J473), 0, IF(AND(4=MATCH(LARGE('Raw Data'!G473:J473, 3), 'Raw Data'!G473:J473, 0), 'Raw Data'!P473-'Raw Data'!O473&gt;3), 'Raw Data'!J473, 0))</f>
        <v/>
      </c>
      <c r="J480">
        <f>IF(ISBLANK('Raw Data'!J473), 0, IF(AND(3=MATCH(LARGE('Raw Data'!G473:J473, 3), 'Raw Data'!G473:J473, 0), 'Raw Data'!O473-'Raw Data'!P473&gt;3), 'Raw Data'!I473, 0))</f>
        <v/>
      </c>
      <c r="K480">
        <f>IF(ISBLANK('Raw Data'!J473), 0, IF(AND(2=MATCH(LARGE('Raw Data'!G473:J473, 3), 'Raw Data'!G473:J473, 0), AND('Raw Data'!P473-'Raw Data'!O473&lt;4, 'Raw Data'!P473-'Raw Data'!O473&gt;0)), 'Raw Data'!H473, 0))</f>
        <v/>
      </c>
      <c r="L480">
        <f>IF(ISBLANK('Raw Data'!J473), 0, IF(AND(1=MATCH(LARGE('Raw Data'!G473:J473, 3), 'Raw Data'!G473:J473, 0), AND('Raw Data'!O473-'Raw Data'!P473&lt;4, 'Raw Data'!O473-'Raw Data'!P473&gt;0)), 'Raw Data'!G473, 0))</f>
        <v/>
      </c>
      <c r="M480">
        <f>IF(ISBLANK('Raw Data'!J473), 0, IF(AND(4=MATCH(LARGE('Raw Data'!G473:J473, 2), 'Raw Data'!G473:J473, 0), 'Raw Data'!P473-'Raw Data'!O473&gt;3), 'Raw Data'!J473, 0))</f>
        <v/>
      </c>
      <c r="N480">
        <f>IF(ISBLANK('Raw Data'!J473), 0, IF(AND(3=MATCH(LARGE('Raw Data'!G473:J473, 2), 'Raw Data'!G473:J473, 0), 'Raw Data'!O473-'Raw Data'!P473&gt;3), 'Raw Data'!I473, 0))</f>
        <v/>
      </c>
      <c r="O480">
        <f>IF(ISBLANK('Raw Data'!J473), 0, IF(AND(2=MATCH(LARGE('Raw Data'!G473:J473, 2), 'Raw Data'!G473:J473, 0), AND('Raw Data'!P473-'Raw Data'!O473&lt;4, 'Raw Data'!P473-'Raw Data'!O473&gt;0)), 'Raw Data'!H473, 0))</f>
        <v/>
      </c>
      <c r="P480">
        <f>IF(ISBLANK('Raw Data'!J473), 0, IF(AND(1=MATCH(LARGE('Raw Data'!G473:J473, 2), 'Raw Data'!G473:J473, 0), AND('Raw Data'!O473-'Raw Data'!P473&lt;4, 'Raw Data'!O473-'Raw Data'!P473&gt;0)), 'Raw Data'!G473, 0))</f>
        <v/>
      </c>
      <c r="Q480">
        <f>IF(ISBLANK('Raw Data'!J473), 0, IF(AND(4=MATCH(LARGE('Raw Data'!G473:J473, 1), 'Raw Data'!G473:J473, 0), 'Raw Data'!P473-'Raw Data'!O473&gt;3), 'Raw Data'!J473, 0))</f>
        <v/>
      </c>
      <c r="R480">
        <f>IF(ISBLANK('Raw Data'!J473), 0, IF(AND(3=MATCH(LARGE('Raw Data'!G473:J473, 1), 'Raw Data'!G473:J473, 0), 'Raw Data'!O473-'Raw Data'!P473&gt;3), 'Raw Data'!I473, 0))</f>
        <v/>
      </c>
      <c r="S480">
        <f>IF(AND('Raw Data'!P473-'Raw Data'!O473&gt;4, 'Raw Data'!F473&lt;'Raw Data'!C473), 'Raw Data'!J473, 0)</f>
        <v/>
      </c>
      <c r="T480">
        <f>IF(AND('Raw Data'!O473-'Raw Data'!P473&gt;4, 'Raw Data'!F473&gt;'Raw Data'!C473), 'Raw Data'!I473, 0)</f>
        <v/>
      </c>
      <c r="U480">
        <f>IF(AND('Raw Data'!P473-'Raw Data'!O473&lt;3, 'Raw Data'!P473&gt;'Raw Data'!O473, 'Raw Data'!F473&lt;'Raw Data'!C473), 'Raw Data'!H473, 0)</f>
        <v/>
      </c>
      <c r="V480">
        <f>IF(AND('Raw Data'!P473-'Raw Data'!O473&lt;3, 'Raw Data'!P473&gt;'Raw Data'!O473, 'Raw Data'!F473&gt;'Raw Data'!C473), 'Raw Data'!G473, 0)</f>
        <v/>
      </c>
    </row>
    <row r="481">
      <c r="A481">
        <f>IF(AND('Raw Data'!F474&lt;'Raw Data'!C474, 'Raw Data'!P474&gt;'Raw Data'!O474, 'Raw Data'!P474-'Raw Data'!O474&gt;3), 'Raw Data'!J474, 0)</f>
        <v/>
      </c>
      <c r="B481">
        <f>IF(AND('Raw Data'!C474&lt;'Raw Data'!F474, 'Raw Data'!O474&gt;'Raw Data'!P474, 'Raw Data'!O474-'Raw Data'!P474&gt;3), 'Raw Data'!I474, 0)</f>
        <v/>
      </c>
      <c r="C481">
        <f>IF(AND('Raw Data'!F474&lt;'Raw Data'!C474, 'Raw Data'!P474&gt;'Raw Data'!O474, 'Raw Data'!P474-'Raw Data'!O474&lt;4), 'Raw Data'!H474, 0)</f>
        <v/>
      </c>
      <c r="D481">
        <f>IF(AND('Raw Data'!C474&lt;'Raw Data'!F474, 'Raw Data'!O474&gt;'Raw Data'!P474, 'Raw Data'!O474-'Raw Data'!P474&lt;4), 'Raw Data'!G474, 0)</f>
        <v/>
      </c>
      <c r="E481">
        <f>IF(ISBLANK('Raw Data'!J474), 0, IF(AND(4=MATCH(LARGE('Raw Data'!G474:J474, 4), 'Raw Data'!G474:J474, 0), 'Raw Data'!P474-'Raw Data'!O474&gt;3), 'Raw Data'!J474, 0))</f>
        <v/>
      </c>
      <c r="F481">
        <f>IF(ISBLANK('Raw Data'!J474), 0, IF(AND(3=MATCH(LARGE('Raw Data'!G474:J474, 4), 'Raw Data'!G474:J474, 0), 'Raw Data'!O474-'Raw Data'!P474&gt;3), 'Raw Data'!I474, 0))</f>
        <v/>
      </c>
      <c r="G481">
        <f>IF(ISBLANK('Raw Data'!J474), 0, IF(AND(2=MATCH(LARGE('Raw Data'!G474:J474, 4), 'Raw Data'!G474:J474, 0), AND('Raw Data'!P474-'Raw Data'!O474&lt;4, 'Raw Data'!P474-'Raw Data'!O474&gt;0)), 'Raw Data'!H474, 0))</f>
        <v/>
      </c>
      <c r="H481">
        <f>IF(ISBLANK('Raw Data'!J474), 0, IF(AND(1=MATCH(LARGE('Raw Data'!G474:J474, 4), 'Raw Data'!G474:J474, 0), AND('Raw Data'!O474-'Raw Data'!P474&lt;4, 'Raw Data'!O474-'Raw Data'!P474&gt;0)), 'Raw Data'!G474, 0))</f>
        <v/>
      </c>
      <c r="I481">
        <f>IF(ISBLANK('Raw Data'!J474), 0, IF(AND(4=MATCH(LARGE('Raw Data'!G474:J474, 3), 'Raw Data'!G474:J474, 0), 'Raw Data'!P474-'Raw Data'!O474&gt;3), 'Raw Data'!J474, 0))</f>
        <v/>
      </c>
      <c r="J481">
        <f>IF(ISBLANK('Raw Data'!J474), 0, IF(AND(3=MATCH(LARGE('Raw Data'!G474:J474, 3), 'Raw Data'!G474:J474, 0), 'Raw Data'!O474-'Raw Data'!P474&gt;3), 'Raw Data'!I474, 0))</f>
        <v/>
      </c>
      <c r="K481">
        <f>IF(ISBLANK('Raw Data'!J474), 0, IF(AND(2=MATCH(LARGE('Raw Data'!G474:J474, 3), 'Raw Data'!G474:J474, 0), AND('Raw Data'!P474-'Raw Data'!O474&lt;4, 'Raw Data'!P474-'Raw Data'!O474&gt;0)), 'Raw Data'!H474, 0))</f>
        <v/>
      </c>
      <c r="L481">
        <f>IF(ISBLANK('Raw Data'!J474), 0, IF(AND(1=MATCH(LARGE('Raw Data'!G474:J474, 3), 'Raw Data'!G474:J474, 0), AND('Raw Data'!O474-'Raw Data'!P474&lt;4, 'Raw Data'!O474-'Raw Data'!P474&gt;0)), 'Raw Data'!G474, 0))</f>
        <v/>
      </c>
      <c r="M481">
        <f>IF(ISBLANK('Raw Data'!J474), 0, IF(AND(4=MATCH(LARGE('Raw Data'!G474:J474, 2), 'Raw Data'!G474:J474, 0), 'Raw Data'!P474-'Raw Data'!O474&gt;3), 'Raw Data'!J474, 0))</f>
        <v/>
      </c>
      <c r="N481">
        <f>IF(ISBLANK('Raw Data'!J474), 0, IF(AND(3=MATCH(LARGE('Raw Data'!G474:J474, 2), 'Raw Data'!G474:J474, 0), 'Raw Data'!O474-'Raw Data'!P474&gt;3), 'Raw Data'!I474, 0))</f>
        <v/>
      </c>
      <c r="O481">
        <f>IF(ISBLANK('Raw Data'!J474), 0, IF(AND(2=MATCH(LARGE('Raw Data'!G474:J474, 2), 'Raw Data'!G474:J474, 0), AND('Raw Data'!P474-'Raw Data'!O474&lt;4, 'Raw Data'!P474-'Raw Data'!O474&gt;0)), 'Raw Data'!H474, 0))</f>
        <v/>
      </c>
      <c r="P481">
        <f>IF(ISBLANK('Raw Data'!J474), 0, IF(AND(1=MATCH(LARGE('Raw Data'!G474:J474, 2), 'Raw Data'!G474:J474, 0), AND('Raw Data'!O474-'Raw Data'!P474&lt;4, 'Raw Data'!O474-'Raw Data'!P474&gt;0)), 'Raw Data'!G474, 0))</f>
        <v/>
      </c>
      <c r="Q481">
        <f>IF(ISBLANK('Raw Data'!J474), 0, IF(AND(4=MATCH(LARGE('Raw Data'!G474:J474, 1), 'Raw Data'!G474:J474, 0), 'Raw Data'!P474-'Raw Data'!O474&gt;3), 'Raw Data'!J474, 0))</f>
        <v/>
      </c>
      <c r="R481">
        <f>IF(ISBLANK('Raw Data'!J474), 0, IF(AND(3=MATCH(LARGE('Raw Data'!G474:J474, 1), 'Raw Data'!G474:J474, 0), 'Raw Data'!O474-'Raw Data'!P474&gt;3), 'Raw Data'!I474, 0))</f>
        <v/>
      </c>
      <c r="S481">
        <f>IF(AND('Raw Data'!P474-'Raw Data'!O474&gt;4, 'Raw Data'!F474&lt;'Raw Data'!C474), 'Raw Data'!J474, 0)</f>
        <v/>
      </c>
      <c r="T481">
        <f>IF(AND('Raw Data'!O474-'Raw Data'!P474&gt;4, 'Raw Data'!F474&gt;'Raw Data'!C474), 'Raw Data'!I474, 0)</f>
        <v/>
      </c>
      <c r="U481">
        <f>IF(AND('Raw Data'!P474-'Raw Data'!O474&lt;3, 'Raw Data'!P474&gt;'Raw Data'!O474, 'Raw Data'!F474&lt;'Raw Data'!C474), 'Raw Data'!H474, 0)</f>
        <v/>
      </c>
      <c r="V481">
        <f>IF(AND('Raw Data'!P474-'Raw Data'!O474&lt;3, 'Raw Data'!P474&gt;'Raw Data'!O474, 'Raw Data'!F474&gt;'Raw Data'!C474), 'Raw Data'!G474, 0)</f>
        <v/>
      </c>
    </row>
    <row r="482">
      <c r="A482">
        <f>IF(AND('Raw Data'!F475&lt;'Raw Data'!C475, 'Raw Data'!P475&gt;'Raw Data'!O475, 'Raw Data'!P475-'Raw Data'!O475&gt;3), 'Raw Data'!J475, 0)</f>
        <v/>
      </c>
      <c r="B482">
        <f>IF(AND('Raw Data'!C475&lt;'Raw Data'!F475, 'Raw Data'!O475&gt;'Raw Data'!P475, 'Raw Data'!O475-'Raw Data'!P475&gt;3), 'Raw Data'!I475, 0)</f>
        <v/>
      </c>
      <c r="C482">
        <f>IF(AND('Raw Data'!F475&lt;'Raw Data'!C475, 'Raw Data'!P475&gt;'Raw Data'!O475, 'Raw Data'!P475-'Raw Data'!O475&lt;4), 'Raw Data'!H475, 0)</f>
        <v/>
      </c>
      <c r="D482">
        <f>IF(AND('Raw Data'!C475&lt;'Raw Data'!F475, 'Raw Data'!O475&gt;'Raw Data'!P475, 'Raw Data'!O475-'Raw Data'!P475&lt;4), 'Raw Data'!G475, 0)</f>
        <v/>
      </c>
      <c r="E482">
        <f>IF(ISBLANK('Raw Data'!J475), 0, IF(AND(4=MATCH(LARGE('Raw Data'!G475:J475, 4), 'Raw Data'!G475:J475, 0), 'Raw Data'!P475-'Raw Data'!O475&gt;3), 'Raw Data'!J475, 0))</f>
        <v/>
      </c>
      <c r="F482">
        <f>IF(ISBLANK('Raw Data'!J475), 0, IF(AND(3=MATCH(LARGE('Raw Data'!G475:J475, 4), 'Raw Data'!G475:J475, 0), 'Raw Data'!O475-'Raw Data'!P475&gt;3), 'Raw Data'!I475, 0))</f>
        <v/>
      </c>
      <c r="G482">
        <f>IF(ISBLANK('Raw Data'!J475), 0, IF(AND(2=MATCH(LARGE('Raw Data'!G475:J475, 4), 'Raw Data'!G475:J475, 0), AND('Raw Data'!P475-'Raw Data'!O475&lt;4, 'Raw Data'!P475-'Raw Data'!O475&gt;0)), 'Raw Data'!H475, 0))</f>
        <v/>
      </c>
      <c r="H482">
        <f>IF(ISBLANK('Raw Data'!J475), 0, IF(AND(1=MATCH(LARGE('Raw Data'!G475:J475, 4), 'Raw Data'!G475:J475, 0), AND('Raw Data'!O475-'Raw Data'!P475&lt;4, 'Raw Data'!O475-'Raw Data'!P475&gt;0)), 'Raw Data'!G475, 0))</f>
        <v/>
      </c>
      <c r="I482">
        <f>IF(ISBLANK('Raw Data'!J475), 0, IF(AND(4=MATCH(LARGE('Raw Data'!G475:J475, 3), 'Raw Data'!G475:J475, 0), 'Raw Data'!P475-'Raw Data'!O475&gt;3), 'Raw Data'!J475, 0))</f>
        <v/>
      </c>
      <c r="J482">
        <f>IF(ISBLANK('Raw Data'!J475), 0, IF(AND(3=MATCH(LARGE('Raw Data'!G475:J475, 3), 'Raw Data'!G475:J475, 0), 'Raw Data'!O475-'Raw Data'!P475&gt;3), 'Raw Data'!I475, 0))</f>
        <v/>
      </c>
      <c r="K482">
        <f>IF(ISBLANK('Raw Data'!J475), 0, IF(AND(2=MATCH(LARGE('Raw Data'!G475:J475, 3), 'Raw Data'!G475:J475, 0), AND('Raw Data'!P475-'Raw Data'!O475&lt;4, 'Raw Data'!P475-'Raw Data'!O475&gt;0)), 'Raw Data'!H475, 0))</f>
        <v/>
      </c>
      <c r="L482">
        <f>IF(ISBLANK('Raw Data'!J475), 0, IF(AND(1=MATCH(LARGE('Raw Data'!G475:J475, 3), 'Raw Data'!G475:J475, 0), AND('Raw Data'!O475-'Raw Data'!P475&lt;4, 'Raw Data'!O475-'Raw Data'!P475&gt;0)), 'Raw Data'!G475, 0))</f>
        <v/>
      </c>
      <c r="M482">
        <f>IF(ISBLANK('Raw Data'!J475), 0, IF(AND(4=MATCH(LARGE('Raw Data'!G475:J475, 2), 'Raw Data'!G475:J475, 0), 'Raw Data'!P475-'Raw Data'!O475&gt;3), 'Raw Data'!J475, 0))</f>
        <v/>
      </c>
      <c r="N482">
        <f>IF(ISBLANK('Raw Data'!J475), 0, IF(AND(3=MATCH(LARGE('Raw Data'!G475:J475, 2), 'Raw Data'!G475:J475, 0), 'Raw Data'!O475-'Raw Data'!P475&gt;3), 'Raw Data'!I475, 0))</f>
        <v/>
      </c>
      <c r="O482">
        <f>IF(ISBLANK('Raw Data'!J475), 0, IF(AND(2=MATCH(LARGE('Raw Data'!G475:J475, 2), 'Raw Data'!G475:J475, 0), AND('Raw Data'!P475-'Raw Data'!O475&lt;4, 'Raw Data'!P475-'Raw Data'!O475&gt;0)), 'Raw Data'!H475, 0))</f>
        <v/>
      </c>
      <c r="P482">
        <f>IF(ISBLANK('Raw Data'!J475), 0, IF(AND(1=MATCH(LARGE('Raw Data'!G475:J475, 2), 'Raw Data'!G475:J475, 0), AND('Raw Data'!O475-'Raw Data'!P475&lt;4, 'Raw Data'!O475-'Raw Data'!P475&gt;0)), 'Raw Data'!G475, 0))</f>
        <v/>
      </c>
      <c r="Q482">
        <f>IF(ISBLANK('Raw Data'!J475), 0, IF(AND(4=MATCH(LARGE('Raw Data'!G475:J475, 1), 'Raw Data'!G475:J475, 0), 'Raw Data'!P475-'Raw Data'!O475&gt;3), 'Raw Data'!J475, 0))</f>
        <v/>
      </c>
      <c r="R482">
        <f>IF(ISBLANK('Raw Data'!J475), 0, IF(AND(3=MATCH(LARGE('Raw Data'!G475:J475, 1), 'Raw Data'!G475:J475, 0), 'Raw Data'!O475-'Raw Data'!P475&gt;3), 'Raw Data'!I475, 0))</f>
        <v/>
      </c>
      <c r="S482">
        <f>IF(AND('Raw Data'!P475-'Raw Data'!O475&gt;4, 'Raw Data'!F475&lt;'Raw Data'!C475), 'Raw Data'!J475, 0)</f>
        <v/>
      </c>
      <c r="T482">
        <f>IF(AND('Raw Data'!O475-'Raw Data'!P475&gt;4, 'Raw Data'!F475&gt;'Raw Data'!C475), 'Raw Data'!I475, 0)</f>
        <v/>
      </c>
      <c r="U482">
        <f>IF(AND('Raw Data'!P475-'Raw Data'!O475&lt;3, 'Raw Data'!P475&gt;'Raw Data'!O475, 'Raw Data'!F475&lt;'Raw Data'!C475), 'Raw Data'!H475, 0)</f>
        <v/>
      </c>
      <c r="V482">
        <f>IF(AND('Raw Data'!P475-'Raw Data'!O475&lt;3, 'Raw Data'!P475&gt;'Raw Data'!O475, 'Raw Data'!F475&gt;'Raw Data'!C475), 'Raw Data'!G475, 0)</f>
        <v/>
      </c>
    </row>
    <row r="483">
      <c r="A483">
        <f>IF(AND('Raw Data'!F476&lt;'Raw Data'!C476, 'Raw Data'!P476&gt;'Raw Data'!O476, 'Raw Data'!P476-'Raw Data'!O476&gt;3), 'Raw Data'!J476, 0)</f>
        <v/>
      </c>
      <c r="B483">
        <f>IF(AND('Raw Data'!C476&lt;'Raw Data'!F476, 'Raw Data'!O476&gt;'Raw Data'!P476, 'Raw Data'!O476-'Raw Data'!P476&gt;3), 'Raw Data'!I476, 0)</f>
        <v/>
      </c>
      <c r="C483">
        <f>IF(AND('Raw Data'!F476&lt;'Raw Data'!C476, 'Raw Data'!P476&gt;'Raw Data'!O476, 'Raw Data'!P476-'Raw Data'!O476&lt;4), 'Raw Data'!H476, 0)</f>
        <v/>
      </c>
      <c r="D483">
        <f>IF(AND('Raw Data'!C476&lt;'Raw Data'!F476, 'Raw Data'!O476&gt;'Raw Data'!P476, 'Raw Data'!O476-'Raw Data'!P476&lt;4), 'Raw Data'!G476, 0)</f>
        <v/>
      </c>
      <c r="E483">
        <f>IF(ISBLANK('Raw Data'!J476), 0, IF(AND(4=MATCH(LARGE('Raw Data'!G476:J476, 4), 'Raw Data'!G476:J476, 0), 'Raw Data'!P476-'Raw Data'!O476&gt;3), 'Raw Data'!J476, 0))</f>
        <v/>
      </c>
      <c r="F483">
        <f>IF(ISBLANK('Raw Data'!J476), 0, IF(AND(3=MATCH(LARGE('Raw Data'!G476:J476, 4), 'Raw Data'!G476:J476, 0), 'Raw Data'!O476-'Raw Data'!P476&gt;3), 'Raw Data'!I476, 0))</f>
        <v/>
      </c>
      <c r="G483">
        <f>IF(ISBLANK('Raw Data'!J476), 0, IF(AND(2=MATCH(LARGE('Raw Data'!G476:J476, 4), 'Raw Data'!G476:J476, 0), AND('Raw Data'!P476-'Raw Data'!O476&lt;4, 'Raw Data'!P476-'Raw Data'!O476&gt;0)), 'Raw Data'!H476, 0))</f>
        <v/>
      </c>
      <c r="H483">
        <f>IF(ISBLANK('Raw Data'!J476), 0, IF(AND(1=MATCH(LARGE('Raw Data'!G476:J476, 4), 'Raw Data'!G476:J476, 0), AND('Raw Data'!O476-'Raw Data'!P476&lt;4, 'Raw Data'!O476-'Raw Data'!P476&gt;0)), 'Raw Data'!G476, 0))</f>
        <v/>
      </c>
      <c r="I483">
        <f>IF(ISBLANK('Raw Data'!J476), 0, IF(AND(4=MATCH(LARGE('Raw Data'!G476:J476, 3), 'Raw Data'!G476:J476, 0), 'Raw Data'!P476-'Raw Data'!O476&gt;3), 'Raw Data'!J476, 0))</f>
        <v/>
      </c>
      <c r="J483">
        <f>IF(ISBLANK('Raw Data'!J476), 0, IF(AND(3=MATCH(LARGE('Raw Data'!G476:J476, 3), 'Raw Data'!G476:J476, 0), 'Raw Data'!O476-'Raw Data'!P476&gt;3), 'Raw Data'!I476, 0))</f>
        <v/>
      </c>
      <c r="K483">
        <f>IF(ISBLANK('Raw Data'!J476), 0, IF(AND(2=MATCH(LARGE('Raw Data'!G476:J476, 3), 'Raw Data'!G476:J476, 0), AND('Raw Data'!P476-'Raw Data'!O476&lt;4, 'Raw Data'!P476-'Raw Data'!O476&gt;0)), 'Raw Data'!H476, 0))</f>
        <v/>
      </c>
      <c r="L483">
        <f>IF(ISBLANK('Raw Data'!J476), 0, IF(AND(1=MATCH(LARGE('Raw Data'!G476:J476, 3), 'Raw Data'!G476:J476, 0), AND('Raw Data'!O476-'Raw Data'!P476&lt;4, 'Raw Data'!O476-'Raw Data'!P476&gt;0)), 'Raw Data'!G476, 0))</f>
        <v/>
      </c>
      <c r="M483">
        <f>IF(ISBLANK('Raw Data'!J476), 0, IF(AND(4=MATCH(LARGE('Raw Data'!G476:J476, 2), 'Raw Data'!G476:J476, 0), 'Raw Data'!P476-'Raw Data'!O476&gt;3), 'Raw Data'!J476, 0))</f>
        <v/>
      </c>
      <c r="N483">
        <f>IF(ISBLANK('Raw Data'!J476), 0, IF(AND(3=MATCH(LARGE('Raw Data'!G476:J476, 2), 'Raw Data'!G476:J476, 0), 'Raw Data'!O476-'Raw Data'!P476&gt;3), 'Raw Data'!I476, 0))</f>
        <v/>
      </c>
      <c r="O483">
        <f>IF(ISBLANK('Raw Data'!J476), 0, IF(AND(2=MATCH(LARGE('Raw Data'!G476:J476, 2), 'Raw Data'!G476:J476, 0), AND('Raw Data'!P476-'Raw Data'!O476&lt;4, 'Raw Data'!P476-'Raw Data'!O476&gt;0)), 'Raw Data'!H476, 0))</f>
        <v/>
      </c>
      <c r="P483">
        <f>IF(ISBLANK('Raw Data'!J476), 0, IF(AND(1=MATCH(LARGE('Raw Data'!G476:J476, 2), 'Raw Data'!G476:J476, 0), AND('Raw Data'!O476-'Raw Data'!P476&lt;4, 'Raw Data'!O476-'Raw Data'!P476&gt;0)), 'Raw Data'!G476, 0))</f>
        <v/>
      </c>
      <c r="Q483">
        <f>IF(ISBLANK('Raw Data'!J476), 0, IF(AND(4=MATCH(LARGE('Raw Data'!G476:J476, 1), 'Raw Data'!G476:J476, 0), 'Raw Data'!P476-'Raw Data'!O476&gt;3), 'Raw Data'!J476, 0))</f>
        <v/>
      </c>
      <c r="R483">
        <f>IF(ISBLANK('Raw Data'!J476), 0, IF(AND(3=MATCH(LARGE('Raw Data'!G476:J476, 1), 'Raw Data'!G476:J476, 0), 'Raw Data'!O476-'Raw Data'!P476&gt;3), 'Raw Data'!I476, 0))</f>
        <v/>
      </c>
      <c r="S483">
        <f>IF(AND('Raw Data'!P476-'Raw Data'!O476&gt;4, 'Raw Data'!F476&lt;'Raw Data'!C476), 'Raw Data'!J476, 0)</f>
        <v/>
      </c>
      <c r="T483">
        <f>IF(AND('Raw Data'!O476-'Raw Data'!P476&gt;4, 'Raw Data'!F476&gt;'Raw Data'!C476), 'Raw Data'!I476, 0)</f>
        <v/>
      </c>
      <c r="U483">
        <f>IF(AND('Raw Data'!P476-'Raw Data'!O476&lt;3, 'Raw Data'!P476&gt;'Raw Data'!O476, 'Raw Data'!F476&lt;'Raw Data'!C476), 'Raw Data'!H476, 0)</f>
        <v/>
      </c>
      <c r="V483">
        <f>IF(AND('Raw Data'!P476-'Raw Data'!O476&lt;3, 'Raw Data'!P476&gt;'Raw Data'!O476, 'Raw Data'!F476&gt;'Raw Data'!C476), 'Raw Data'!G476, 0)</f>
        <v/>
      </c>
    </row>
    <row r="484">
      <c r="A484">
        <f>IF(AND('Raw Data'!F477&lt;'Raw Data'!C477, 'Raw Data'!P477&gt;'Raw Data'!O477, 'Raw Data'!P477-'Raw Data'!O477&gt;3), 'Raw Data'!J477, 0)</f>
        <v/>
      </c>
      <c r="B484">
        <f>IF(AND('Raw Data'!C477&lt;'Raw Data'!F477, 'Raw Data'!O477&gt;'Raw Data'!P477, 'Raw Data'!O477-'Raw Data'!P477&gt;3), 'Raw Data'!I477, 0)</f>
        <v/>
      </c>
      <c r="C484">
        <f>IF(AND('Raw Data'!F477&lt;'Raw Data'!C477, 'Raw Data'!P477&gt;'Raw Data'!O477, 'Raw Data'!P477-'Raw Data'!O477&lt;4), 'Raw Data'!H477, 0)</f>
        <v/>
      </c>
      <c r="D484">
        <f>IF(AND('Raw Data'!C477&lt;'Raw Data'!F477, 'Raw Data'!O477&gt;'Raw Data'!P477, 'Raw Data'!O477-'Raw Data'!P477&lt;4), 'Raw Data'!G477, 0)</f>
        <v/>
      </c>
      <c r="E484">
        <f>IF(ISBLANK('Raw Data'!J477), 0, IF(AND(4=MATCH(LARGE('Raw Data'!G477:J477, 4), 'Raw Data'!G477:J477, 0), 'Raw Data'!P477-'Raw Data'!O477&gt;3), 'Raw Data'!J477, 0))</f>
        <v/>
      </c>
      <c r="F484">
        <f>IF(ISBLANK('Raw Data'!J477), 0, IF(AND(3=MATCH(LARGE('Raw Data'!G477:J477, 4), 'Raw Data'!G477:J477, 0), 'Raw Data'!O477-'Raw Data'!P477&gt;3), 'Raw Data'!I477, 0))</f>
        <v/>
      </c>
      <c r="G484">
        <f>IF(ISBLANK('Raw Data'!J477), 0, IF(AND(2=MATCH(LARGE('Raw Data'!G477:J477, 4), 'Raw Data'!G477:J477, 0), AND('Raw Data'!P477-'Raw Data'!O477&lt;4, 'Raw Data'!P477-'Raw Data'!O477&gt;0)), 'Raw Data'!H477, 0))</f>
        <v/>
      </c>
      <c r="H484">
        <f>IF(ISBLANK('Raw Data'!J477), 0, IF(AND(1=MATCH(LARGE('Raw Data'!G477:J477, 4), 'Raw Data'!G477:J477, 0), AND('Raw Data'!O477-'Raw Data'!P477&lt;4, 'Raw Data'!O477-'Raw Data'!P477&gt;0)), 'Raw Data'!G477, 0))</f>
        <v/>
      </c>
      <c r="I484">
        <f>IF(ISBLANK('Raw Data'!J477), 0, IF(AND(4=MATCH(LARGE('Raw Data'!G477:J477, 3), 'Raw Data'!G477:J477, 0), 'Raw Data'!P477-'Raw Data'!O477&gt;3), 'Raw Data'!J477, 0))</f>
        <v/>
      </c>
      <c r="J484">
        <f>IF(ISBLANK('Raw Data'!J477), 0, IF(AND(3=MATCH(LARGE('Raw Data'!G477:J477, 3), 'Raw Data'!G477:J477, 0), 'Raw Data'!O477-'Raw Data'!P477&gt;3), 'Raw Data'!I477, 0))</f>
        <v/>
      </c>
      <c r="K484">
        <f>IF(ISBLANK('Raw Data'!J477), 0, IF(AND(2=MATCH(LARGE('Raw Data'!G477:J477, 3), 'Raw Data'!G477:J477, 0), AND('Raw Data'!P477-'Raw Data'!O477&lt;4, 'Raw Data'!P477-'Raw Data'!O477&gt;0)), 'Raw Data'!H477, 0))</f>
        <v/>
      </c>
      <c r="L484">
        <f>IF(ISBLANK('Raw Data'!J477), 0, IF(AND(1=MATCH(LARGE('Raw Data'!G477:J477, 3), 'Raw Data'!G477:J477, 0), AND('Raw Data'!O477-'Raw Data'!P477&lt;4, 'Raw Data'!O477-'Raw Data'!P477&gt;0)), 'Raw Data'!G477, 0))</f>
        <v/>
      </c>
      <c r="M484">
        <f>IF(ISBLANK('Raw Data'!J477), 0, IF(AND(4=MATCH(LARGE('Raw Data'!G477:J477, 2), 'Raw Data'!G477:J477, 0), 'Raw Data'!P477-'Raw Data'!O477&gt;3), 'Raw Data'!J477, 0))</f>
        <v/>
      </c>
      <c r="N484">
        <f>IF(ISBLANK('Raw Data'!J477), 0, IF(AND(3=MATCH(LARGE('Raw Data'!G477:J477, 2), 'Raw Data'!G477:J477, 0), 'Raw Data'!O477-'Raw Data'!P477&gt;3), 'Raw Data'!I477, 0))</f>
        <v/>
      </c>
      <c r="O484">
        <f>IF(ISBLANK('Raw Data'!J477), 0, IF(AND(2=MATCH(LARGE('Raw Data'!G477:J477, 2), 'Raw Data'!G477:J477, 0), AND('Raw Data'!P477-'Raw Data'!O477&lt;4, 'Raw Data'!P477-'Raw Data'!O477&gt;0)), 'Raw Data'!H477, 0))</f>
        <v/>
      </c>
      <c r="P484">
        <f>IF(ISBLANK('Raw Data'!J477), 0, IF(AND(1=MATCH(LARGE('Raw Data'!G477:J477, 2), 'Raw Data'!G477:J477, 0), AND('Raw Data'!O477-'Raw Data'!P477&lt;4, 'Raw Data'!O477-'Raw Data'!P477&gt;0)), 'Raw Data'!G477, 0))</f>
        <v/>
      </c>
      <c r="Q484">
        <f>IF(ISBLANK('Raw Data'!J477), 0, IF(AND(4=MATCH(LARGE('Raw Data'!G477:J477, 1), 'Raw Data'!G477:J477, 0), 'Raw Data'!P477-'Raw Data'!O477&gt;3), 'Raw Data'!J477, 0))</f>
        <v/>
      </c>
      <c r="R484">
        <f>IF(ISBLANK('Raw Data'!J477), 0, IF(AND(3=MATCH(LARGE('Raw Data'!G477:J477, 1), 'Raw Data'!G477:J477, 0), 'Raw Data'!O477-'Raw Data'!P477&gt;3), 'Raw Data'!I477, 0))</f>
        <v/>
      </c>
      <c r="S484">
        <f>IF(AND('Raw Data'!P477-'Raw Data'!O477&gt;4, 'Raw Data'!F477&lt;'Raw Data'!C477), 'Raw Data'!J477, 0)</f>
        <v/>
      </c>
      <c r="T484">
        <f>IF(AND('Raw Data'!O477-'Raw Data'!P477&gt;4, 'Raw Data'!F477&gt;'Raw Data'!C477), 'Raw Data'!I477, 0)</f>
        <v/>
      </c>
      <c r="U484">
        <f>IF(AND('Raw Data'!P477-'Raw Data'!O477&lt;3, 'Raw Data'!P477&gt;'Raw Data'!O477, 'Raw Data'!F477&lt;'Raw Data'!C477), 'Raw Data'!H477, 0)</f>
        <v/>
      </c>
      <c r="V484">
        <f>IF(AND('Raw Data'!P477-'Raw Data'!O477&lt;3, 'Raw Data'!P477&gt;'Raw Data'!O477, 'Raw Data'!F477&gt;'Raw Data'!C477), 'Raw Data'!G477, 0)</f>
        <v/>
      </c>
    </row>
    <row r="485">
      <c r="A485">
        <f>IF(AND('Raw Data'!F478&lt;'Raw Data'!C478, 'Raw Data'!P478&gt;'Raw Data'!O478, 'Raw Data'!P478-'Raw Data'!O478&gt;3), 'Raw Data'!J478, 0)</f>
        <v/>
      </c>
      <c r="B485">
        <f>IF(AND('Raw Data'!C478&lt;'Raw Data'!F478, 'Raw Data'!O478&gt;'Raw Data'!P478, 'Raw Data'!O478-'Raw Data'!P478&gt;3), 'Raw Data'!I478, 0)</f>
        <v/>
      </c>
      <c r="C485">
        <f>IF(AND('Raw Data'!F478&lt;'Raw Data'!C478, 'Raw Data'!P478&gt;'Raw Data'!O478, 'Raw Data'!P478-'Raw Data'!O478&lt;4), 'Raw Data'!H478, 0)</f>
        <v/>
      </c>
      <c r="D485">
        <f>IF(AND('Raw Data'!C478&lt;'Raw Data'!F478, 'Raw Data'!O478&gt;'Raw Data'!P478, 'Raw Data'!O478-'Raw Data'!P478&lt;4), 'Raw Data'!G478, 0)</f>
        <v/>
      </c>
      <c r="E485">
        <f>IF(ISBLANK('Raw Data'!J478), 0, IF(AND(4=MATCH(LARGE('Raw Data'!G478:J478, 4), 'Raw Data'!G478:J478, 0), 'Raw Data'!P478-'Raw Data'!O478&gt;3), 'Raw Data'!J478, 0))</f>
        <v/>
      </c>
      <c r="F485">
        <f>IF(ISBLANK('Raw Data'!J478), 0, IF(AND(3=MATCH(LARGE('Raw Data'!G478:J478, 4), 'Raw Data'!G478:J478, 0), 'Raw Data'!O478-'Raw Data'!P478&gt;3), 'Raw Data'!I478, 0))</f>
        <v/>
      </c>
      <c r="G485">
        <f>IF(ISBLANK('Raw Data'!J478), 0, IF(AND(2=MATCH(LARGE('Raw Data'!G478:J478, 4), 'Raw Data'!G478:J478, 0), AND('Raw Data'!P478-'Raw Data'!O478&lt;4, 'Raw Data'!P478-'Raw Data'!O478&gt;0)), 'Raw Data'!H478, 0))</f>
        <v/>
      </c>
      <c r="H485">
        <f>IF(ISBLANK('Raw Data'!J478), 0, IF(AND(1=MATCH(LARGE('Raw Data'!G478:J478, 4), 'Raw Data'!G478:J478, 0), AND('Raw Data'!O478-'Raw Data'!P478&lt;4, 'Raw Data'!O478-'Raw Data'!P478&gt;0)), 'Raw Data'!G478, 0))</f>
        <v/>
      </c>
      <c r="I485">
        <f>IF(ISBLANK('Raw Data'!J478), 0, IF(AND(4=MATCH(LARGE('Raw Data'!G478:J478, 3), 'Raw Data'!G478:J478, 0), 'Raw Data'!P478-'Raw Data'!O478&gt;3), 'Raw Data'!J478, 0))</f>
        <v/>
      </c>
      <c r="J485">
        <f>IF(ISBLANK('Raw Data'!J478), 0, IF(AND(3=MATCH(LARGE('Raw Data'!G478:J478, 3), 'Raw Data'!G478:J478, 0), 'Raw Data'!O478-'Raw Data'!P478&gt;3), 'Raw Data'!I478, 0))</f>
        <v/>
      </c>
      <c r="K485">
        <f>IF(ISBLANK('Raw Data'!J478), 0, IF(AND(2=MATCH(LARGE('Raw Data'!G478:J478, 3), 'Raw Data'!G478:J478, 0), AND('Raw Data'!P478-'Raw Data'!O478&lt;4, 'Raw Data'!P478-'Raw Data'!O478&gt;0)), 'Raw Data'!H478, 0))</f>
        <v/>
      </c>
      <c r="L485">
        <f>IF(ISBLANK('Raw Data'!J478), 0, IF(AND(1=MATCH(LARGE('Raw Data'!G478:J478, 3), 'Raw Data'!G478:J478, 0), AND('Raw Data'!O478-'Raw Data'!P478&lt;4, 'Raw Data'!O478-'Raw Data'!P478&gt;0)), 'Raw Data'!G478, 0))</f>
        <v/>
      </c>
      <c r="M485">
        <f>IF(ISBLANK('Raw Data'!J478), 0, IF(AND(4=MATCH(LARGE('Raw Data'!G478:J478, 2), 'Raw Data'!G478:J478, 0), 'Raw Data'!P478-'Raw Data'!O478&gt;3), 'Raw Data'!J478, 0))</f>
        <v/>
      </c>
      <c r="N485">
        <f>IF(ISBLANK('Raw Data'!J478), 0, IF(AND(3=MATCH(LARGE('Raw Data'!G478:J478, 2), 'Raw Data'!G478:J478, 0), 'Raw Data'!O478-'Raw Data'!P478&gt;3), 'Raw Data'!I478, 0))</f>
        <v/>
      </c>
      <c r="O485">
        <f>IF(ISBLANK('Raw Data'!J478), 0, IF(AND(2=MATCH(LARGE('Raw Data'!G478:J478, 2), 'Raw Data'!G478:J478, 0), AND('Raw Data'!P478-'Raw Data'!O478&lt;4, 'Raw Data'!P478-'Raw Data'!O478&gt;0)), 'Raw Data'!H478, 0))</f>
        <v/>
      </c>
      <c r="P485">
        <f>IF(ISBLANK('Raw Data'!J478), 0, IF(AND(1=MATCH(LARGE('Raw Data'!G478:J478, 2), 'Raw Data'!G478:J478, 0), AND('Raw Data'!O478-'Raw Data'!P478&lt;4, 'Raw Data'!O478-'Raw Data'!P478&gt;0)), 'Raw Data'!G478, 0))</f>
        <v/>
      </c>
      <c r="Q485">
        <f>IF(ISBLANK('Raw Data'!J478), 0, IF(AND(4=MATCH(LARGE('Raw Data'!G478:J478, 1), 'Raw Data'!G478:J478, 0), 'Raw Data'!P478-'Raw Data'!O478&gt;3), 'Raw Data'!J478, 0))</f>
        <v/>
      </c>
      <c r="R485">
        <f>IF(ISBLANK('Raw Data'!J478), 0, IF(AND(3=MATCH(LARGE('Raw Data'!G478:J478, 1), 'Raw Data'!G478:J478, 0), 'Raw Data'!O478-'Raw Data'!P478&gt;3), 'Raw Data'!I478, 0))</f>
        <v/>
      </c>
      <c r="S485">
        <f>IF(AND('Raw Data'!P478-'Raw Data'!O478&gt;4, 'Raw Data'!F478&lt;'Raw Data'!C478), 'Raw Data'!J478, 0)</f>
        <v/>
      </c>
      <c r="T485">
        <f>IF(AND('Raw Data'!O478-'Raw Data'!P478&gt;4, 'Raw Data'!F478&gt;'Raw Data'!C478), 'Raw Data'!I478, 0)</f>
        <v/>
      </c>
      <c r="U485">
        <f>IF(AND('Raw Data'!P478-'Raw Data'!O478&lt;3, 'Raw Data'!P478&gt;'Raw Data'!O478, 'Raw Data'!F478&lt;'Raw Data'!C478), 'Raw Data'!H478, 0)</f>
        <v/>
      </c>
      <c r="V485">
        <f>IF(AND('Raw Data'!P478-'Raw Data'!O478&lt;3, 'Raw Data'!P478&gt;'Raw Data'!O478, 'Raw Data'!F478&gt;'Raw Data'!C478), 'Raw Data'!G478, 0)</f>
        <v/>
      </c>
    </row>
    <row r="486">
      <c r="A486">
        <f>IF(AND('Raw Data'!F479&lt;'Raw Data'!C479, 'Raw Data'!P479&gt;'Raw Data'!O479, 'Raw Data'!P479-'Raw Data'!O479&gt;3), 'Raw Data'!J479, 0)</f>
        <v/>
      </c>
      <c r="B486">
        <f>IF(AND('Raw Data'!C479&lt;'Raw Data'!F479, 'Raw Data'!O479&gt;'Raw Data'!P479, 'Raw Data'!O479-'Raw Data'!P479&gt;3), 'Raw Data'!I479, 0)</f>
        <v/>
      </c>
      <c r="C486">
        <f>IF(AND('Raw Data'!F479&lt;'Raw Data'!C479, 'Raw Data'!P479&gt;'Raw Data'!O479, 'Raw Data'!P479-'Raw Data'!O479&lt;4), 'Raw Data'!H479, 0)</f>
        <v/>
      </c>
      <c r="D486">
        <f>IF(AND('Raw Data'!C479&lt;'Raw Data'!F479, 'Raw Data'!O479&gt;'Raw Data'!P479, 'Raw Data'!O479-'Raw Data'!P479&lt;4), 'Raw Data'!G479, 0)</f>
        <v/>
      </c>
      <c r="E486">
        <f>IF(ISBLANK('Raw Data'!J479), 0, IF(AND(4=MATCH(LARGE('Raw Data'!G479:J479, 4), 'Raw Data'!G479:J479, 0), 'Raw Data'!P479-'Raw Data'!O479&gt;3), 'Raw Data'!J479, 0))</f>
        <v/>
      </c>
      <c r="F486">
        <f>IF(ISBLANK('Raw Data'!J479), 0, IF(AND(3=MATCH(LARGE('Raw Data'!G479:J479, 4), 'Raw Data'!G479:J479, 0), 'Raw Data'!O479-'Raw Data'!P479&gt;3), 'Raw Data'!I479, 0))</f>
        <v/>
      </c>
      <c r="G486">
        <f>IF(ISBLANK('Raw Data'!J479), 0, IF(AND(2=MATCH(LARGE('Raw Data'!G479:J479, 4), 'Raw Data'!G479:J479, 0), AND('Raw Data'!P479-'Raw Data'!O479&lt;4, 'Raw Data'!P479-'Raw Data'!O479&gt;0)), 'Raw Data'!H479, 0))</f>
        <v/>
      </c>
      <c r="H486">
        <f>IF(ISBLANK('Raw Data'!J479), 0, IF(AND(1=MATCH(LARGE('Raw Data'!G479:J479, 4), 'Raw Data'!G479:J479, 0), AND('Raw Data'!O479-'Raw Data'!P479&lt;4, 'Raw Data'!O479-'Raw Data'!P479&gt;0)), 'Raw Data'!G479, 0))</f>
        <v/>
      </c>
      <c r="I486">
        <f>IF(ISBLANK('Raw Data'!J479), 0, IF(AND(4=MATCH(LARGE('Raw Data'!G479:J479, 3), 'Raw Data'!G479:J479, 0), 'Raw Data'!P479-'Raw Data'!O479&gt;3), 'Raw Data'!J479, 0))</f>
        <v/>
      </c>
      <c r="J486">
        <f>IF(ISBLANK('Raw Data'!J479), 0, IF(AND(3=MATCH(LARGE('Raw Data'!G479:J479, 3), 'Raw Data'!G479:J479, 0), 'Raw Data'!O479-'Raw Data'!P479&gt;3), 'Raw Data'!I479, 0))</f>
        <v/>
      </c>
      <c r="K486">
        <f>IF(ISBLANK('Raw Data'!J479), 0, IF(AND(2=MATCH(LARGE('Raw Data'!G479:J479, 3), 'Raw Data'!G479:J479, 0), AND('Raw Data'!P479-'Raw Data'!O479&lt;4, 'Raw Data'!P479-'Raw Data'!O479&gt;0)), 'Raw Data'!H479, 0))</f>
        <v/>
      </c>
      <c r="L486">
        <f>IF(ISBLANK('Raw Data'!J479), 0, IF(AND(1=MATCH(LARGE('Raw Data'!G479:J479, 3), 'Raw Data'!G479:J479, 0), AND('Raw Data'!O479-'Raw Data'!P479&lt;4, 'Raw Data'!O479-'Raw Data'!P479&gt;0)), 'Raw Data'!G479, 0))</f>
        <v/>
      </c>
      <c r="M486">
        <f>IF(ISBLANK('Raw Data'!J479), 0, IF(AND(4=MATCH(LARGE('Raw Data'!G479:J479, 2), 'Raw Data'!G479:J479, 0), 'Raw Data'!P479-'Raw Data'!O479&gt;3), 'Raw Data'!J479, 0))</f>
        <v/>
      </c>
      <c r="N486">
        <f>IF(ISBLANK('Raw Data'!J479), 0, IF(AND(3=MATCH(LARGE('Raw Data'!G479:J479, 2), 'Raw Data'!G479:J479, 0), 'Raw Data'!O479-'Raw Data'!P479&gt;3), 'Raw Data'!I479, 0))</f>
        <v/>
      </c>
      <c r="O486">
        <f>IF(ISBLANK('Raw Data'!J479), 0, IF(AND(2=MATCH(LARGE('Raw Data'!G479:J479, 2), 'Raw Data'!G479:J479, 0), AND('Raw Data'!P479-'Raw Data'!O479&lt;4, 'Raw Data'!P479-'Raw Data'!O479&gt;0)), 'Raw Data'!H479, 0))</f>
        <v/>
      </c>
      <c r="P486">
        <f>IF(ISBLANK('Raw Data'!J479), 0, IF(AND(1=MATCH(LARGE('Raw Data'!G479:J479, 2), 'Raw Data'!G479:J479, 0), AND('Raw Data'!O479-'Raw Data'!P479&lt;4, 'Raw Data'!O479-'Raw Data'!P479&gt;0)), 'Raw Data'!G479, 0))</f>
        <v/>
      </c>
      <c r="Q486">
        <f>IF(ISBLANK('Raw Data'!J479), 0, IF(AND(4=MATCH(LARGE('Raw Data'!G479:J479, 1), 'Raw Data'!G479:J479, 0), 'Raw Data'!P479-'Raw Data'!O479&gt;3), 'Raw Data'!J479, 0))</f>
        <v/>
      </c>
      <c r="R486">
        <f>IF(ISBLANK('Raw Data'!J479), 0, IF(AND(3=MATCH(LARGE('Raw Data'!G479:J479, 1), 'Raw Data'!G479:J479, 0), 'Raw Data'!O479-'Raw Data'!P479&gt;3), 'Raw Data'!I479, 0))</f>
        <v/>
      </c>
      <c r="S486">
        <f>IF(AND('Raw Data'!P479-'Raw Data'!O479&gt;4, 'Raw Data'!F479&lt;'Raw Data'!C479), 'Raw Data'!J479, 0)</f>
        <v/>
      </c>
      <c r="T486">
        <f>IF(AND('Raw Data'!O479-'Raw Data'!P479&gt;4, 'Raw Data'!F479&gt;'Raw Data'!C479), 'Raw Data'!I479, 0)</f>
        <v/>
      </c>
      <c r="U486">
        <f>IF(AND('Raw Data'!P479-'Raw Data'!O479&lt;3, 'Raw Data'!P479&gt;'Raw Data'!O479, 'Raw Data'!F479&lt;'Raw Data'!C479), 'Raw Data'!H479, 0)</f>
        <v/>
      </c>
      <c r="V486">
        <f>IF(AND('Raw Data'!P479-'Raw Data'!O479&lt;3, 'Raw Data'!P479&gt;'Raw Data'!O479, 'Raw Data'!F479&gt;'Raw Data'!C479), 'Raw Data'!G479, 0)</f>
        <v/>
      </c>
    </row>
    <row r="487">
      <c r="A487">
        <f>IF(AND('Raw Data'!F480&lt;'Raw Data'!C480, 'Raw Data'!P480&gt;'Raw Data'!O480, 'Raw Data'!P480-'Raw Data'!O480&gt;3), 'Raw Data'!J480, 0)</f>
        <v/>
      </c>
      <c r="B487">
        <f>IF(AND('Raw Data'!C480&lt;'Raw Data'!F480, 'Raw Data'!O480&gt;'Raw Data'!P480, 'Raw Data'!O480-'Raw Data'!P480&gt;3), 'Raw Data'!I480, 0)</f>
        <v/>
      </c>
      <c r="C487">
        <f>IF(AND('Raw Data'!F480&lt;'Raw Data'!C480, 'Raw Data'!P480&gt;'Raw Data'!O480, 'Raw Data'!P480-'Raw Data'!O480&lt;4), 'Raw Data'!H480, 0)</f>
        <v/>
      </c>
      <c r="D487">
        <f>IF(AND('Raw Data'!C480&lt;'Raw Data'!F480, 'Raw Data'!O480&gt;'Raw Data'!P480, 'Raw Data'!O480-'Raw Data'!P480&lt;4), 'Raw Data'!G480, 0)</f>
        <v/>
      </c>
      <c r="E487">
        <f>IF(ISBLANK('Raw Data'!J480), 0, IF(AND(4=MATCH(LARGE('Raw Data'!G480:J480, 4), 'Raw Data'!G480:J480, 0), 'Raw Data'!P480-'Raw Data'!O480&gt;3), 'Raw Data'!J480, 0))</f>
        <v/>
      </c>
      <c r="F487">
        <f>IF(ISBLANK('Raw Data'!J480), 0, IF(AND(3=MATCH(LARGE('Raw Data'!G480:J480, 4), 'Raw Data'!G480:J480, 0), 'Raw Data'!O480-'Raw Data'!P480&gt;3), 'Raw Data'!I480, 0))</f>
        <v/>
      </c>
      <c r="G487">
        <f>IF(ISBLANK('Raw Data'!J480), 0, IF(AND(2=MATCH(LARGE('Raw Data'!G480:J480, 4), 'Raw Data'!G480:J480, 0), AND('Raw Data'!P480-'Raw Data'!O480&lt;4, 'Raw Data'!P480-'Raw Data'!O480&gt;0)), 'Raw Data'!H480, 0))</f>
        <v/>
      </c>
      <c r="H487">
        <f>IF(ISBLANK('Raw Data'!J480), 0, IF(AND(1=MATCH(LARGE('Raw Data'!G480:J480, 4), 'Raw Data'!G480:J480, 0), AND('Raw Data'!O480-'Raw Data'!P480&lt;4, 'Raw Data'!O480-'Raw Data'!P480&gt;0)), 'Raw Data'!G480, 0))</f>
        <v/>
      </c>
      <c r="I487">
        <f>IF(ISBLANK('Raw Data'!J480), 0, IF(AND(4=MATCH(LARGE('Raw Data'!G480:J480, 3), 'Raw Data'!G480:J480, 0), 'Raw Data'!P480-'Raw Data'!O480&gt;3), 'Raw Data'!J480, 0))</f>
        <v/>
      </c>
      <c r="J487">
        <f>IF(ISBLANK('Raw Data'!J480), 0, IF(AND(3=MATCH(LARGE('Raw Data'!G480:J480, 3), 'Raw Data'!G480:J480, 0), 'Raw Data'!O480-'Raw Data'!P480&gt;3), 'Raw Data'!I480, 0))</f>
        <v/>
      </c>
      <c r="K487">
        <f>IF(ISBLANK('Raw Data'!J480), 0, IF(AND(2=MATCH(LARGE('Raw Data'!G480:J480, 3), 'Raw Data'!G480:J480, 0), AND('Raw Data'!P480-'Raw Data'!O480&lt;4, 'Raw Data'!P480-'Raw Data'!O480&gt;0)), 'Raw Data'!H480, 0))</f>
        <v/>
      </c>
      <c r="L487">
        <f>IF(ISBLANK('Raw Data'!J480), 0, IF(AND(1=MATCH(LARGE('Raw Data'!G480:J480, 3), 'Raw Data'!G480:J480, 0), AND('Raw Data'!O480-'Raw Data'!P480&lt;4, 'Raw Data'!O480-'Raw Data'!P480&gt;0)), 'Raw Data'!G480, 0))</f>
        <v/>
      </c>
      <c r="M487">
        <f>IF(ISBLANK('Raw Data'!J480), 0, IF(AND(4=MATCH(LARGE('Raw Data'!G480:J480, 2), 'Raw Data'!G480:J480, 0), 'Raw Data'!P480-'Raw Data'!O480&gt;3), 'Raw Data'!J480, 0))</f>
        <v/>
      </c>
      <c r="N487">
        <f>IF(ISBLANK('Raw Data'!J480), 0, IF(AND(3=MATCH(LARGE('Raw Data'!G480:J480, 2), 'Raw Data'!G480:J480, 0), 'Raw Data'!O480-'Raw Data'!P480&gt;3), 'Raw Data'!I480, 0))</f>
        <v/>
      </c>
      <c r="O487">
        <f>IF(ISBLANK('Raw Data'!J480), 0, IF(AND(2=MATCH(LARGE('Raw Data'!G480:J480, 2), 'Raw Data'!G480:J480, 0), AND('Raw Data'!P480-'Raw Data'!O480&lt;4, 'Raw Data'!P480-'Raw Data'!O480&gt;0)), 'Raw Data'!H480, 0))</f>
        <v/>
      </c>
      <c r="P487">
        <f>IF(ISBLANK('Raw Data'!J480), 0, IF(AND(1=MATCH(LARGE('Raw Data'!G480:J480, 2), 'Raw Data'!G480:J480, 0), AND('Raw Data'!O480-'Raw Data'!P480&lt;4, 'Raw Data'!O480-'Raw Data'!P480&gt;0)), 'Raw Data'!G480, 0))</f>
        <v/>
      </c>
      <c r="Q487">
        <f>IF(ISBLANK('Raw Data'!J480), 0, IF(AND(4=MATCH(LARGE('Raw Data'!G480:J480, 1), 'Raw Data'!G480:J480, 0), 'Raw Data'!P480-'Raw Data'!O480&gt;3), 'Raw Data'!J480, 0))</f>
        <v/>
      </c>
      <c r="R487">
        <f>IF(ISBLANK('Raw Data'!J480), 0, IF(AND(3=MATCH(LARGE('Raw Data'!G480:J480, 1), 'Raw Data'!G480:J480, 0), 'Raw Data'!O480-'Raw Data'!P480&gt;3), 'Raw Data'!I480, 0))</f>
        <v/>
      </c>
      <c r="S487">
        <f>IF(AND('Raw Data'!P480-'Raw Data'!O480&gt;4, 'Raw Data'!F480&lt;'Raw Data'!C480), 'Raw Data'!J480, 0)</f>
        <v/>
      </c>
      <c r="T487">
        <f>IF(AND('Raw Data'!O480-'Raw Data'!P480&gt;4, 'Raw Data'!F480&gt;'Raw Data'!C480), 'Raw Data'!I480, 0)</f>
        <v/>
      </c>
      <c r="U487">
        <f>IF(AND('Raw Data'!P480-'Raw Data'!O480&lt;3, 'Raw Data'!P480&gt;'Raw Data'!O480, 'Raw Data'!F480&lt;'Raw Data'!C480), 'Raw Data'!H480, 0)</f>
        <v/>
      </c>
      <c r="V487">
        <f>IF(AND('Raw Data'!P480-'Raw Data'!O480&lt;3, 'Raw Data'!P480&gt;'Raw Data'!O480, 'Raw Data'!F480&gt;'Raw Data'!C480), 'Raw Data'!G480, 0)</f>
        <v/>
      </c>
    </row>
    <row r="488">
      <c r="A488">
        <f>IF(AND('Raw Data'!F481&lt;'Raw Data'!C481, 'Raw Data'!P481&gt;'Raw Data'!O481, 'Raw Data'!P481-'Raw Data'!O481&gt;3), 'Raw Data'!J481, 0)</f>
        <v/>
      </c>
      <c r="B488">
        <f>IF(AND('Raw Data'!C481&lt;'Raw Data'!F481, 'Raw Data'!O481&gt;'Raw Data'!P481, 'Raw Data'!O481-'Raw Data'!P481&gt;3), 'Raw Data'!I481, 0)</f>
        <v/>
      </c>
      <c r="C488">
        <f>IF(AND('Raw Data'!F481&lt;'Raw Data'!C481, 'Raw Data'!P481&gt;'Raw Data'!O481, 'Raw Data'!P481-'Raw Data'!O481&lt;4), 'Raw Data'!H481, 0)</f>
        <v/>
      </c>
      <c r="D488">
        <f>IF(AND('Raw Data'!C481&lt;'Raw Data'!F481, 'Raw Data'!O481&gt;'Raw Data'!P481, 'Raw Data'!O481-'Raw Data'!P481&lt;4), 'Raw Data'!G481, 0)</f>
        <v/>
      </c>
      <c r="E488">
        <f>IF(ISBLANK('Raw Data'!J481), 0, IF(AND(4=MATCH(LARGE('Raw Data'!G481:J481, 4), 'Raw Data'!G481:J481, 0), 'Raw Data'!P481-'Raw Data'!O481&gt;3), 'Raw Data'!J481, 0))</f>
        <v/>
      </c>
      <c r="F488">
        <f>IF(ISBLANK('Raw Data'!J481), 0, IF(AND(3=MATCH(LARGE('Raw Data'!G481:J481, 4), 'Raw Data'!G481:J481, 0), 'Raw Data'!O481-'Raw Data'!P481&gt;3), 'Raw Data'!I481, 0))</f>
        <v/>
      </c>
      <c r="G488">
        <f>IF(ISBLANK('Raw Data'!J481), 0, IF(AND(2=MATCH(LARGE('Raw Data'!G481:J481, 4), 'Raw Data'!G481:J481, 0), AND('Raw Data'!P481-'Raw Data'!O481&lt;4, 'Raw Data'!P481-'Raw Data'!O481&gt;0)), 'Raw Data'!H481, 0))</f>
        <v/>
      </c>
      <c r="H488">
        <f>IF(ISBLANK('Raw Data'!J481), 0, IF(AND(1=MATCH(LARGE('Raw Data'!G481:J481, 4), 'Raw Data'!G481:J481, 0), AND('Raw Data'!O481-'Raw Data'!P481&lt;4, 'Raw Data'!O481-'Raw Data'!P481&gt;0)), 'Raw Data'!G481, 0))</f>
        <v/>
      </c>
      <c r="I488">
        <f>IF(ISBLANK('Raw Data'!J481), 0, IF(AND(4=MATCH(LARGE('Raw Data'!G481:J481, 3), 'Raw Data'!G481:J481, 0), 'Raw Data'!P481-'Raw Data'!O481&gt;3), 'Raw Data'!J481, 0))</f>
        <v/>
      </c>
      <c r="J488">
        <f>IF(ISBLANK('Raw Data'!J481), 0, IF(AND(3=MATCH(LARGE('Raw Data'!G481:J481, 3), 'Raw Data'!G481:J481, 0), 'Raw Data'!O481-'Raw Data'!P481&gt;3), 'Raw Data'!I481, 0))</f>
        <v/>
      </c>
      <c r="K488">
        <f>IF(ISBLANK('Raw Data'!J481), 0, IF(AND(2=MATCH(LARGE('Raw Data'!G481:J481, 3), 'Raw Data'!G481:J481, 0), AND('Raw Data'!P481-'Raw Data'!O481&lt;4, 'Raw Data'!P481-'Raw Data'!O481&gt;0)), 'Raw Data'!H481, 0))</f>
        <v/>
      </c>
      <c r="L488">
        <f>IF(ISBLANK('Raw Data'!J481), 0, IF(AND(1=MATCH(LARGE('Raw Data'!G481:J481, 3), 'Raw Data'!G481:J481, 0), AND('Raw Data'!O481-'Raw Data'!P481&lt;4, 'Raw Data'!O481-'Raw Data'!P481&gt;0)), 'Raw Data'!G481, 0))</f>
        <v/>
      </c>
      <c r="M488">
        <f>IF(ISBLANK('Raw Data'!J481), 0, IF(AND(4=MATCH(LARGE('Raw Data'!G481:J481, 2), 'Raw Data'!G481:J481, 0), 'Raw Data'!P481-'Raw Data'!O481&gt;3), 'Raw Data'!J481, 0))</f>
        <v/>
      </c>
      <c r="N488">
        <f>IF(ISBLANK('Raw Data'!J481), 0, IF(AND(3=MATCH(LARGE('Raw Data'!G481:J481, 2), 'Raw Data'!G481:J481, 0), 'Raw Data'!O481-'Raw Data'!P481&gt;3), 'Raw Data'!I481, 0))</f>
        <v/>
      </c>
      <c r="O488">
        <f>IF(ISBLANK('Raw Data'!J481), 0, IF(AND(2=MATCH(LARGE('Raw Data'!G481:J481, 2), 'Raw Data'!G481:J481, 0), AND('Raw Data'!P481-'Raw Data'!O481&lt;4, 'Raw Data'!P481-'Raw Data'!O481&gt;0)), 'Raw Data'!H481, 0))</f>
        <v/>
      </c>
      <c r="P488">
        <f>IF(ISBLANK('Raw Data'!J481), 0, IF(AND(1=MATCH(LARGE('Raw Data'!G481:J481, 2), 'Raw Data'!G481:J481, 0), AND('Raw Data'!O481-'Raw Data'!P481&lt;4, 'Raw Data'!O481-'Raw Data'!P481&gt;0)), 'Raw Data'!G481, 0))</f>
        <v/>
      </c>
      <c r="Q488">
        <f>IF(ISBLANK('Raw Data'!J481), 0, IF(AND(4=MATCH(LARGE('Raw Data'!G481:J481, 1), 'Raw Data'!G481:J481, 0), 'Raw Data'!P481-'Raw Data'!O481&gt;3), 'Raw Data'!J481, 0))</f>
        <v/>
      </c>
      <c r="R488">
        <f>IF(ISBLANK('Raw Data'!J481), 0, IF(AND(3=MATCH(LARGE('Raw Data'!G481:J481, 1), 'Raw Data'!G481:J481, 0), 'Raw Data'!O481-'Raw Data'!P481&gt;3), 'Raw Data'!I481, 0))</f>
        <v/>
      </c>
      <c r="S488">
        <f>IF(AND('Raw Data'!P481-'Raw Data'!O481&gt;4, 'Raw Data'!F481&lt;'Raw Data'!C481), 'Raw Data'!J481, 0)</f>
        <v/>
      </c>
      <c r="T488">
        <f>IF(AND('Raw Data'!O481-'Raw Data'!P481&gt;4, 'Raw Data'!F481&gt;'Raw Data'!C481), 'Raw Data'!I481, 0)</f>
        <v/>
      </c>
      <c r="U488">
        <f>IF(AND('Raw Data'!P481-'Raw Data'!O481&lt;3, 'Raw Data'!P481&gt;'Raw Data'!O481, 'Raw Data'!F481&lt;'Raw Data'!C481), 'Raw Data'!H481, 0)</f>
        <v/>
      </c>
      <c r="V488">
        <f>IF(AND('Raw Data'!P481-'Raw Data'!O481&lt;3, 'Raw Data'!P481&gt;'Raw Data'!O481, 'Raw Data'!F481&gt;'Raw Data'!C481), 'Raw Data'!G481, 0)</f>
        <v/>
      </c>
    </row>
    <row r="489">
      <c r="A489">
        <f>IF(AND('Raw Data'!F482&lt;'Raw Data'!C482, 'Raw Data'!P482&gt;'Raw Data'!O482, 'Raw Data'!P482-'Raw Data'!O482&gt;3), 'Raw Data'!J482, 0)</f>
        <v/>
      </c>
      <c r="B489">
        <f>IF(AND('Raw Data'!C482&lt;'Raw Data'!F482, 'Raw Data'!O482&gt;'Raw Data'!P482, 'Raw Data'!O482-'Raw Data'!P482&gt;3), 'Raw Data'!I482, 0)</f>
        <v/>
      </c>
      <c r="C489">
        <f>IF(AND('Raw Data'!F482&lt;'Raw Data'!C482, 'Raw Data'!P482&gt;'Raw Data'!O482, 'Raw Data'!P482-'Raw Data'!O482&lt;4), 'Raw Data'!H482, 0)</f>
        <v/>
      </c>
      <c r="D489">
        <f>IF(AND('Raw Data'!C482&lt;'Raw Data'!F482, 'Raw Data'!O482&gt;'Raw Data'!P482, 'Raw Data'!O482-'Raw Data'!P482&lt;4), 'Raw Data'!G482, 0)</f>
        <v/>
      </c>
      <c r="E489">
        <f>IF(ISBLANK('Raw Data'!J482), 0, IF(AND(4=MATCH(LARGE('Raw Data'!G482:J482, 4), 'Raw Data'!G482:J482, 0), 'Raw Data'!P482-'Raw Data'!O482&gt;3), 'Raw Data'!J482, 0))</f>
        <v/>
      </c>
      <c r="F489">
        <f>IF(ISBLANK('Raw Data'!J482), 0, IF(AND(3=MATCH(LARGE('Raw Data'!G482:J482, 4), 'Raw Data'!G482:J482, 0), 'Raw Data'!O482-'Raw Data'!P482&gt;3), 'Raw Data'!I482, 0))</f>
        <v/>
      </c>
      <c r="G489">
        <f>IF(ISBLANK('Raw Data'!J482), 0, IF(AND(2=MATCH(LARGE('Raw Data'!G482:J482, 4), 'Raw Data'!G482:J482, 0), AND('Raw Data'!P482-'Raw Data'!O482&lt;4, 'Raw Data'!P482-'Raw Data'!O482&gt;0)), 'Raw Data'!H482, 0))</f>
        <v/>
      </c>
      <c r="H489">
        <f>IF(ISBLANK('Raw Data'!J482), 0, IF(AND(1=MATCH(LARGE('Raw Data'!G482:J482, 4), 'Raw Data'!G482:J482, 0), AND('Raw Data'!O482-'Raw Data'!P482&lt;4, 'Raw Data'!O482-'Raw Data'!P482&gt;0)), 'Raw Data'!G482, 0))</f>
        <v/>
      </c>
      <c r="I489">
        <f>IF(ISBLANK('Raw Data'!J482), 0, IF(AND(4=MATCH(LARGE('Raw Data'!G482:J482, 3), 'Raw Data'!G482:J482, 0), 'Raw Data'!P482-'Raw Data'!O482&gt;3), 'Raw Data'!J482, 0))</f>
        <v/>
      </c>
      <c r="J489">
        <f>IF(ISBLANK('Raw Data'!J482), 0, IF(AND(3=MATCH(LARGE('Raw Data'!G482:J482, 3), 'Raw Data'!G482:J482, 0), 'Raw Data'!O482-'Raw Data'!P482&gt;3), 'Raw Data'!I482, 0))</f>
        <v/>
      </c>
      <c r="K489">
        <f>IF(ISBLANK('Raw Data'!J482), 0, IF(AND(2=MATCH(LARGE('Raw Data'!G482:J482, 3), 'Raw Data'!G482:J482, 0), AND('Raw Data'!P482-'Raw Data'!O482&lt;4, 'Raw Data'!P482-'Raw Data'!O482&gt;0)), 'Raw Data'!H482, 0))</f>
        <v/>
      </c>
      <c r="L489">
        <f>IF(ISBLANK('Raw Data'!J482), 0, IF(AND(1=MATCH(LARGE('Raw Data'!G482:J482, 3), 'Raw Data'!G482:J482, 0), AND('Raw Data'!O482-'Raw Data'!P482&lt;4, 'Raw Data'!O482-'Raw Data'!P482&gt;0)), 'Raw Data'!G482, 0))</f>
        <v/>
      </c>
      <c r="M489">
        <f>IF(ISBLANK('Raw Data'!J482), 0, IF(AND(4=MATCH(LARGE('Raw Data'!G482:J482, 2), 'Raw Data'!G482:J482, 0), 'Raw Data'!P482-'Raw Data'!O482&gt;3), 'Raw Data'!J482, 0))</f>
        <v/>
      </c>
      <c r="N489">
        <f>IF(ISBLANK('Raw Data'!J482), 0, IF(AND(3=MATCH(LARGE('Raw Data'!G482:J482, 2), 'Raw Data'!G482:J482, 0), 'Raw Data'!O482-'Raw Data'!P482&gt;3), 'Raw Data'!I482, 0))</f>
        <v/>
      </c>
      <c r="O489">
        <f>IF(ISBLANK('Raw Data'!J482), 0, IF(AND(2=MATCH(LARGE('Raw Data'!G482:J482, 2), 'Raw Data'!G482:J482, 0), AND('Raw Data'!P482-'Raw Data'!O482&lt;4, 'Raw Data'!P482-'Raw Data'!O482&gt;0)), 'Raw Data'!H482, 0))</f>
        <v/>
      </c>
      <c r="P489">
        <f>IF(ISBLANK('Raw Data'!J482), 0, IF(AND(1=MATCH(LARGE('Raw Data'!G482:J482, 2), 'Raw Data'!G482:J482, 0), AND('Raw Data'!O482-'Raw Data'!P482&lt;4, 'Raw Data'!O482-'Raw Data'!P482&gt;0)), 'Raw Data'!G482, 0))</f>
        <v/>
      </c>
      <c r="Q489">
        <f>IF(ISBLANK('Raw Data'!J482), 0, IF(AND(4=MATCH(LARGE('Raw Data'!G482:J482, 1), 'Raw Data'!G482:J482, 0), 'Raw Data'!P482-'Raw Data'!O482&gt;3), 'Raw Data'!J482, 0))</f>
        <v/>
      </c>
      <c r="R489">
        <f>IF(ISBLANK('Raw Data'!J482), 0, IF(AND(3=MATCH(LARGE('Raw Data'!G482:J482, 1), 'Raw Data'!G482:J482, 0), 'Raw Data'!O482-'Raw Data'!P482&gt;3), 'Raw Data'!I482, 0))</f>
        <v/>
      </c>
      <c r="S489">
        <f>IF(AND('Raw Data'!P482-'Raw Data'!O482&gt;4, 'Raw Data'!F482&lt;'Raw Data'!C482), 'Raw Data'!J482, 0)</f>
        <v/>
      </c>
      <c r="T489">
        <f>IF(AND('Raw Data'!O482-'Raw Data'!P482&gt;4, 'Raw Data'!F482&gt;'Raw Data'!C482), 'Raw Data'!I482, 0)</f>
        <v/>
      </c>
      <c r="U489">
        <f>IF(AND('Raw Data'!P482-'Raw Data'!O482&lt;3, 'Raw Data'!P482&gt;'Raw Data'!O482, 'Raw Data'!F482&lt;'Raw Data'!C482), 'Raw Data'!H482, 0)</f>
        <v/>
      </c>
      <c r="V489">
        <f>IF(AND('Raw Data'!P482-'Raw Data'!O482&lt;3, 'Raw Data'!P482&gt;'Raw Data'!O482, 'Raw Data'!F482&gt;'Raw Data'!C482), 'Raw Data'!G482, 0)</f>
        <v/>
      </c>
    </row>
    <row r="490">
      <c r="A490">
        <f>IF(AND('Raw Data'!F483&lt;'Raw Data'!C483, 'Raw Data'!P483&gt;'Raw Data'!O483, 'Raw Data'!P483-'Raw Data'!O483&gt;3), 'Raw Data'!J483, 0)</f>
        <v/>
      </c>
      <c r="B490">
        <f>IF(AND('Raw Data'!C483&lt;'Raw Data'!F483, 'Raw Data'!O483&gt;'Raw Data'!P483, 'Raw Data'!O483-'Raw Data'!P483&gt;3), 'Raw Data'!I483, 0)</f>
        <v/>
      </c>
      <c r="C490">
        <f>IF(AND('Raw Data'!F483&lt;'Raw Data'!C483, 'Raw Data'!P483&gt;'Raw Data'!O483, 'Raw Data'!P483-'Raw Data'!O483&lt;4), 'Raw Data'!H483, 0)</f>
        <v/>
      </c>
      <c r="D490">
        <f>IF(AND('Raw Data'!C483&lt;'Raw Data'!F483, 'Raw Data'!O483&gt;'Raw Data'!P483, 'Raw Data'!O483-'Raw Data'!P483&lt;4), 'Raw Data'!G483, 0)</f>
        <v/>
      </c>
      <c r="E490">
        <f>IF(ISBLANK('Raw Data'!J483), 0, IF(AND(4=MATCH(LARGE('Raw Data'!G483:J483, 4), 'Raw Data'!G483:J483, 0), 'Raw Data'!P483-'Raw Data'!O483&gt;3), 'Raw Data'!J483, 0))</f>
        <v/>
      </c>
      <c r="F490">
        <f>IF(ISBLANK('Raw Data'!J483), 0, IF(AND(3=MATCH(LARGE('Raw Data'!G483:J483, 4), 'Raw Data'!G483:J483, 0), 'Raw Data'!O483-'Raw Data'!P483&gt;3), 'Raw Data'!I483, 0))</f>
        <v/>
      </c>
      <c r="G490">
        <f>IF(ISBLANK('Raw Data'!J483), 0, IF(AND(2=MATCH(LARGE('Raw Data'!G483:J483, 4), 'Raw Data'!G483:J483, 0), AND('Raw Data'!P483-'Raw Data'!O483&lt;4, 'Raw Data'!P483-'Raw Data'!O483&gt;0)), 'Raw Data'!H483, 0))</f>
        <v/>
      </c>
      <c r="H490">
        <f>IF(ISBLANK('Raw Data'!J483), 0, IF(AND(1=MATCH(LARGE('Raw Data'!G483:J483, 4), 'Raw Data'!G483:J483, 0), AND('Raw Data'!O483-'Raw Data'!P483&lt;4, 'Raw Data'!O483-'Raw Data'!P483&gt;0)), 'Raw Data'!G483, 0))</f>
        <v/>
      </c>
      <c r="I490">
        <f>IF(ISBLANK('Raw Data'!J483), 0, IF(AND(4=MATCH(LARGE('Raw Data'!G483:J483, 3), 'Raw Data'!G483:J483, 0), 'Raw Data'!P483-'Raw Data'!O483&gt;3), 'Raw Data'!J483, 0))</f>
        <v/>
      </c>
      <c r="J490">
        <f>IF(ISBLANK('Raw Data'!J483), 0, IF(AND(3=MATCH(LARGE('Raw Data'!G483:J483, 3), 'Raw Data'!G483:J483, 0), 'Raw Data'!O483-'Raw Data'!P483&gt;3), 'Raw Data'!I483, 0))</f>
        <v/>
      </c>
      <c r="K490">
        <f>IF(ISBLANK('Raw Data'!J483), 0, IF(AND(2=MATCH(LARGE('Raw Data'!G483:J483, 3), 'Raw Data'!G483:J483, 0), AND('Raw Data'!P483-'Raw Data'!O483&lt;4, 'Raw Data'!P483-'Raw Data'!O483&gt;0)), 'Raw Data'!H483, 0))</f>
        <v/>
      </c>
      <c r="L490">
        <f>IF(ISBLANK('Raw Data'!J483), 0, IF(AND(1=MATCH(LARGE('Raw Data'!G483:J483, 3), 'Raw Data'!G483:J483, 0), AND('Raw Data'!O483-'Raw Data'!P483&lt;4, 'Raw Data'!O483-'Raw Data'!P483&gt;0)), 'Raw Data'!G483, 0))</f>
        <v/>
      </c>
      <c r="M490">
        <f>IF(ISBLANK('Raw Data'!J483), 0, IF(AND(4=MATCH(LARGE('Raw Data'!G483:J483, 2), 'Raw Data'!G483:J483, 0), 'Raw Data'!P483-'Raw Data'!O483&gt;3), 'Raw Data'!J483, 0))</f>
        <v/>
      </c>
      <c r="N490">
        <f>IF(ISBLANK('Raw Data'!J483), 0, IF(AND(3=MATCH(LARGE('Raw Data'!G483:J483, 2), 'Raw Data'!G483:J483, 0), 'Raw Data'!O483-'Raw Data'!P483&gt;3), 'Raw Data'!I483, 0))</f>
        <v/>
      </c>
      <c r="O490">
        <f>IF(ISBLANK('Raw Data'!J483), 0, IF(AND(2=MATCH(LARGE('Raw Data'!G483:J483, 2), 'Raw Data'!G483:J483, 0), AND('Raw Data'!P483-'Raw Data'!O483&lt;4, 'Raw Data'!P483-'Raw Data'!O483&gt;0)), 'Raw Data'!H483, 0))</f>
        <v/>
      </c>
      <c r="P490">
        <f>IF(ISBLANK('Raw Data'!J483), 0, IF(AND(1=MATCH(LARGE('Raw Data'!G483:J483, 2), 'Raw Data'!G483:J483, 0), AND('Raw Data'!O483-'Raw Data'!P483&lt;4, 'Raw Data'!O483-'Raw Data'!P483&gt;0)), 'Raw Data'!G483, 0))</f>
        <v/>
      </c>
      <c r="Q490">
        <f>IF(ISBLANK('Raw Data'!J483), 0, IF(AND(4=MATCH(LARGE('Raw Data'!G483:J483, 1), 'Raw Data'!G483:J483, 0), 'Raw Data'!P483-'Raw Data'!O483&gt;3), 'Raw Data'!J483, 0))</f>
        <v/>
      </c>
      <c r="R490">
        <f>IF(ISBLANK('Raw Data'!J483), 0, IF(AND(3=MATCH(LARGE('Raw Data'!G483:J483, 1), 'Raw Data'!G483:J483, 0), 'Raw Data'!O483-'Raw Data'!P483&gt;3), 'Raw Data'!I483, 0))</f>
        <v/>
      </c>
      <c r="S490">
        <f>IF(AND('Raw Data'!P483-'Raw Data'!O483&gt;4, 'Raw Data'!F483&lt;'Raw Data'!C483), 'Raw Data'!J483, 0)</f>
        <v/>
      </c>
      <c r="T490">
        <f>IF(AND('Raw Data'!O483-'Raw Data'!P483&gt;4, 'Raw Data'!F483&gt;'Raw Data'!C483), 'Raw Data'!I483, 0)</f>
        <v/>
      </c>
      <c r="U490">
        <f>IF(AND('Raw Data'!P483-'Raw Data'!O483&lt;3, 'Raw Data'!P483&gt;'Raw Data'!O483, 'Raw Data'!F483&lt;'Raw Data'!C483), 'Raw Data'!H483, 0)</f>
        <v/>
      </c>
      <c r="V490">
        <f>IF(AND('Raw Data'!P483-'Raw Data'!O483&lt;3, 'Raw Data'!P483&gt;'Raw Data'!O483, 'Raw Data'!F483&gt;'Raw Data'!C483), 'Raw Data'!G483, 0)</f>
        <v/>
      </c>
    </row>
    <row r="491">
      <c r="A491">
        <f>IF(AND('Raw Data'!F484&lt;'Raw Data'!C484, 'Raw Data'!P484&gt;'Raw Data'!O484, 'Raw Data'!P484-'Raw Data'!O484&gt;3), 'Raw Data'!J484, 0)</f>
        <v/>
      </c>
      <c r="B491">
        <f>IF(AND('Raw Data'!C484&lt;'Raw Data'!F484, 'Raw Data'!O484&gt;'Raw Data'!P484, 'Raw Data'!O484-'Raw Data'!P484&gt;3), 'Raw Data'!I484, 0)</f>
        <v/>
      </c>
      <c r="C491">
        <f>IF(AND('Raw Data'!F484&lt;'Raw Data'!C484, 'Raw Data'!P484&gt;'Raw Data'!O484, 'Raw Data'!P484-'Raw Data'!O484&lt;4), 'Raw Data'!H484, 0)</f>
        <v/>
      </c>
      <c r="D491">
        <f>IF(AND('Raw Data'!C484&lt;'Raw Data'!F484, 'Raw Data'!O484&gt;'Raw Data'!P484, 'Raw Data'!O484-'Raw Data'!P484&lt;4), 'Raw Data'!G484, 0)</f>
        <v/>
      </c>
      <c r="E491">
        <f>IF(ISBLANK('Raw Data'!J484), 0, IF(AND(4=MATCH(LARGE('Raw Data'!G484:J484, 4), 'Raw Data'!G484:J484, 0), 'Raw Data'!P484-'Raw Data'!O484&gt;3), 'Raw Data'!J484, 0))</f>
        <v/>
      </c>
      <c r="F491">
        <f>IF(ISBLANK('Raw Data'!J484), 0, IF(AND(3=MATCH(LARGE('Raw Data'!G484:J484, 4), 'Raw Data'!G484:J484, 0), 'Raw Data'!O484-'Raw Data'!P484&gt;3), 'Raw Data'!I484, 0))</f>
        <v/>
      </c>
      <c r="G491">
        <f>IF(ISBLANK('Raw Data'!J484), 0, IF(AND(2=MATCH(LARGE('Raw Data'!G484:J484, 4), 'Raw Data'!G484:J484, 0), AND('Raw Data'!P484-'Raw Data'!O484&lt;4, 'Raw Data'!P484-'Raw Data'!O484&gt;0)), 'Raw Data'!H484, 0))</f>
        <v/>
      </c>
      <c r="H491">
        <f>IF(ISBLANK('Raw Data'!J484), 0, IF(AND(1=MATCH(LARGE('Raw Data'!G484:J484, 4), 'Raw Data'!G484:J484, 0), AND('Raw Data'!O484-'Raw Data'!P484&lt;4, 'Raw Data'!O484-'Raw Data'!P484&gt;0)), 'Raw Data'!G484, 0))</f>
        <v/>
      </c>
      <c r="I491">
        <f>IF(ISBLANK('Raw Data'!J484), 0, IF(AND(4=MATCH(LARGE('Raw Data'!G484:J484, 3), 'Raw Data'!G484:J484, 0), 'Raw Data'!P484-'Raw Data'!O484&gt;3), 'Raw Data'!J484, 0))</f>
        <v/>
      </c>
      <c r="J491">
        <f>IF(ISBLANK('Raw Data'!J484), 0, IF(AND(3=MATCH(LARGE('Raw Data'!G484:J484, 3), 'Raw Data'!G484:J484, 0), 'Raw Data'!O484-'Raw Data'!P484&gt;3), 'Raw Data'!I484, 0))</f>
        <v/>
      </c>
      <c r="K491">
        <f>IF(ISBLANK('Raw Data'!J484), 0, IF(AND(2=MATCH(LARGE('Raw Data'!G484:J484, 3), 'Raw Data'!G484:J484, 0), AND('Raw Data'!P484-'Raw Data'!O484&lt;4, 'Raw Data'!P484-'Raw Data'!O484&gt;0)), 'Raw Data'!H484, 0))</f>
        <v/>
      </c>
      <c r="L491">
        <f>IF(ISBLANK('Raw Data'!J484), 0, IF(AND(1=MATCH(LARGE('Raw Data'!G484:J484, 3), 'Raw Data'!G484:J484, 0), AND('Raw Data'!O484-'Raw Data'!P484&lt;4, 'Raw Data'!O484-'Raw Data'!P484&gt;0)), 'Raw Data'!G484, 0))</f>
        <v/>
      </c>
      <c r="M491">
        <f>IF(ISBLANK('Raw Data'!J484), 0, IF(AND(4=MATCH(LARGE('Raw Data'!G484:J484, 2), 'Raw Data'!G484:J484, 0), 'Raw Data'!P484-'Raw Data'!O484&gt;3), 'Raw Data'!J484, 0))</f>
        <v/>
      </c>
      <c r="N491">
        <f>IF(ISBLANK('Raw Data'!J484), 0, IF(AND(3=MATCH(LARGE('Raw Data'!G484:J484, 2), 'Raw Data'!G484:J484, 0), 'Raw Data'!O484-'Raw Data'!P484&gt;3), 'Raw Data'!I484, 0))</f>
        <v/>
      </c>
      <c r="O491">
        <f>IF(ISBLANK('Raw Data'!J484), 0, IF(AND(2=MATCH(LARGE('Raw Data'!G484:J484, 2), 'Raw Data'!G484:J484, 0), AND('Raw Data'!P484-'Raw Data'!O484&lt;4, 'Raw Data'!P484-'Raw Data'!O484&gt;0)), 'Raw Data'!H484, 0))</f>
        <v/>
      </c>
      <c r="P491">
        <f>IF(ISBLANK('Raw Data'!J484), 0, IF(AND(1=MATCH(LARGE('Raw Data'!G484:J484, 2), 'Raw Data'!G484:J484, 0), AND('Raw Data'!O484-'Raw Data'!P484&lt;4, 'Raw Data'!O484-'Raw Data'!P484&gt;0)), 'Raw Data'!G484, 0))</f>
        <v/>
      </c>
      <c r="Q491">
        <f>IF(ISBLANK('Raw Data'!J484), 0, IF(AND(4=MATCH(LARGE('Raw Data'!G484:J484, 1), 'Raw Data'!G484:J484, 0), 'Raw Data'!P484-'Raw Data'!O484&gt;3), 'Raw Data'!J484, 0))</f>
        <v/>
      </c>
      <c r="R491">
        <f>IF(ISBLANK('Raw Data'!J484), 0, IF(AND(3=MATCH(LARGE('Raw Data'!G484:J484, 1), 'Raw Data'!G484:J484, 0), 'Raw Data'!O484-'Raw Data'!P484&gt;3), 'Raw Data'!I484, 0))</f>
        <v/>
      </c>
      <c r="S491">
        <f>IF(AND('Raw Data'!P484-'Raw Data'!O484&gt;4, 'Raw Data'!F484&lt;'Raw Data'!C484), 'Raw Data'!J484, 0)</f>
        <v/>
      </c>
      <c r="T491">
        <f>IF(AND('Raw Data'!O484-'Raw Data'!P484&gt;4, 'Raw Data'!F484&gt;'Raw Data'!C484), 'Raw Data'!I484, 0)</f>
        <v/>
      </c>
      <c r="U491">
        <f>IF(AND('Raw Data'!P484-'Raw Data'!O484&lt;3, 'Raw Data'!P484&gt;'Raw Data'!O484, 'Raw Data'!F484&lt;'Raw Data'!C484), 'Raw Data'!H484, 0)</f>
        <v/>
      </c>
      <c r="V491">
        <f>IF(AND('Raw Data'!P484-'Raw Data'!O484&lt;3, 'Raw Data'!P484&gt;'Raw Data'!O484, 'Raw Data'!F484&gt;'Raw Data'!C484), 'Raw Data'!G484, 0)</f>
        <v/>
      </c>
    </row>
    <row r="492">
      <c r="A492">
        <f>IF(AND('Raw Data'!F485&lt;'Raw Data'!C485, 'Raw Data'!P485&gt;'Raw Data'!O485, 'Raw Data'!P485-'Raw Data'!O485&gt;3), 'Raw Data'!J485, 0)</f>
        <v/>
      </c>
      <c r="B492">
        <f>IF(AND('Raw Data'!C485&lt;'Raw Data'!F485, 'Raw Data'!O485&gt;'Raw Data'!P485, 'Raw Data'!O485-'Raw Data'!P485&gt;3), 'Raw Data'!I485, 0)</f>
        <v/>
      </c>
      <c r="C492">
        <f>IF(AND('Raw Data'!F485&lt;'Raw Data'!C485, 'Raw Data'!P485&gt;'Raw Data'!O485, 'Raw Data'!P485-'Raw Data'!O485&lt;4), 'Raw Data'!H485, 0)</f>
        <v/>
      </c>
      <c r="D492">
        <f>IF(AND('Raw Data'!C485&lt;'Raw Data'!F485, 'Raw Data'!O485&gt;'Raw Data'!P485, 'Raw Data'!O485-'Raw Data'!P485&lt;4), 'Raw Data'!G485, 0)</f>
        <v/>
      </c>
      <c r="E492">
        <f>IF(ISBLANK('Raw Data'!J485), 0, IF(AND(4=MATCH(LARGE('Raw Data'!G485:J485, 4), 'Raw Data'!G485:J485, 0), 'Raw Data'!P485-'Raw Data'!O485&gt;3), 'Raw Data'!J485, 0))</f>
        <v/>
      </c>
      <c r="F492">
        <f>IF(ISBLANK('Raw Data'!J485), 0, IF(AND(3=MATCH(LARGE('Raw Data'!G485:J485, 4), 'Raw Data'!G485:J485, 0), 'Raw Data'!O485-'Raw Data'!P485&gt;3), 'Raw Data'!I485, 0))</f>
        <v/>
      </c>
      <c r="G492">
        <f>IF(ISBLANK('Raw Data'!J485), 0, IF(AND(2=MATCH(LARGE('Raw Data'!G485:J485, 4), 'Raw Data'!G485:J485, 0), AND('Raw Data'!P485-'Raw Data'!O485&lt;4, 'Raw Data'!P485-'Raw Data'!O485&gt;0)), 'Raw Data'!H485, 0))</f>
        <v/>
      </c>
      <c r="H492">
        <f>IF(ISBLANK('Raw Data'!J485), 0, IF(AND(1=MATCH(LARGE('Raw Data'!G485:J485, 4), 'Raw Data'!G485:J485, 0), AND('Raw Data'!O485-'Raw Data'!P485&lt;4, 'Raw Data'!O485-'Raw Data'!P485&gt;0)), 'Raw Data'!G485, 0))</f>
        <v/>
      </c>
      <c r="I492">
        <f>IF(ISBLANK('Raw Data'!J485), 0, IF(AND(4=MATCH(LARGE('Raw Data'!G485:J485, 3), 'Raw Data'!G485:J485, 0), 'Raw Data'!P485-'Raw Data'!O485&gt;3), 'Raw Data'!J485, 0))</f>
        <v/>
      </c>
      <c r="J492">
        <f>IF(ISBLANK('Raw Data'!J485), 0, IF(AND(3=MATCH(LARGE('Raw Data'!G485:J485, 3), 'Raw Data'!G485:J485, 0), 'Raw Data'!O485-'Raw Data'!P485&gt;3), 'Raw Data'!I485, 0))</f>
        <v/>
      </c>
      <c r="K492">
        <f>IF(ISBLANK('Raw Data'!J485), 0, IF(AND(2=MATCH(LARGE('Raw Data'!G485:J485, 3), 'Raw Data'!G485:J485, 0), AND('Raw Data'!P485-'Raw Data'!O485&lt;4, 'Raw Data'!P485-'Raw Data'!O485&gt;0)), 'Raw Data'!H485, 0))</f>
        <v/>
      </c>
      <c r="L492">
        <f>IF(ISBLANK('Raw Data'!J485), 0, IF(AND(1=MATCH(LARGE('Raw Data'!G485:J485, 3), 'Raw Data'!G485:J485, 0), AND('Raw Data'!O485-'Raw Data'!P485&lt;4, 'Raw Data'!O485-'Raw Data'!P485&gt;0)), 'Raw Data'!G485, 0))</f>
        <v/>
      </c>
      <c r="M492">
        <f>IF(ISBLANK('Raw Data'!J485), 0, IF(AND(4=MATCH(LARGE('Raw Data'!G485:J485, 2), 'Raw Data'!G485:J485, 0), 'Raw Data'!P485-'Raw Data'!O485&gt;3), 'Raw Data'!J485, 0))</f>
        <v/>
      </c>
      <c r="N492">
        <f>IF(ISBLANK('Raw Data'!J485), 0, IF(AND(3=MATCH(LARGE('Raw Data'!G485:J485, 2), 'Raw Data'!G485:J485, 0), 'Raw Data'!O485-'Raw Data'!P485&gt;3), 'Raw Data'!I485, 0))</f>
        <v/>
      </c>
      <c r="O492">
        <f>IF(ISBLANK('Raw Data'!J485), 0, IF(AND(2=MATCH(LARGE('Raw Data'!G485:J485, 2), 'Raw Data'!G485:J485, 0), AND('Raw Data'!P485-'Raw Data'!O485&lt;4, 'Raw Data'!P485-'Raw Data'!O485&gt;0)), 'Raw Data'!H485, 0))</f>
        <v/>
      </c>
      <c r="P492">
        <f>IF(ISBLANK('Raw Data'!J485), 0, IF(AND(1=MATCH(LARGE('Raw Data'!G485:J485, 2), 'Raw Data'!G485:J485, 0), AND('Raw Data'!O485-'Raw Data'!P485&lt;4, 'Raw Data'!O485-'Raw Data'!P485&gt;0)), 'Raw Data'!G485, 0))</f>
        <v/>
      </c>
      <c r="Q492">
        <f>IF(ISBLANK('Raw Data'!J485), 0, IF(AND(4=MATCH(LARGE('Raw Data'!G485:J485, 1), 'Raw Data'!G485:J485, 0), 'Raw Data'!P485-'Raw Data'!O485&gt;3), 'Raw Data'!J485, 0))</f>
        <v/>
      </c>
      <c r="R492">
        <f>IF(ISBLANK('Raw Data'!J485), 0, IF(AND(3=MATCH(LARGE('Raw Data'!G485:J485, 1), 'Raw Data'!G485:J485, 0), 'Raw Data'!O485-'Raw Data'!P485&gt;3), 'Raw Data'!I485, 0))</f>
        <v/>
      </c>
      <c r="S492">
        <f>IF(AND('Raw Data'!P485-'Raw Data'!O485&gt;4, 'Raw Data'!F485&lt;'Raw Data'!C485), 'Raw Data'!J485, 0)</f>
        <v/>
      </c>
      <c r="T492">
        <f>IF(AND('Raw Data'!O485-'Raw Data'!P485&gt;4, 'Raw Data'!F485&gt;'Raw Data'!C485), 'Raw Data'!I485, 0)</f>
        <v/>
      </c>
      <c r="U492">
        <f>IF(AND('Raw Data'!P485-'Raw Data'!O485&lt;3, 'Raw Data'!P485&gt;'Raw Data'!O485, 'Raw Data'!F485&lt;'Raw Data'!C485), 'Raw Data'!H485, 0)</f>
        <v/>
      </c>
      <c r="V492">
        <f>IF(AND('Raw Data'!P485-'Raw Data'!O485&lt;3, 'Raw Data'!P485&gt;'Raw Data'!O485, 'Raw Data'!F485&gt;'Raw Data'!C485), 'Raw Data'!G485, 0)</f>
        <v/>
      </c>
    </row>
    <row r="493">
      <c r="A493">
        <f>IF(AND('Raw Data'!F486&lt;'Raw Data'!C486, 'Raw Data'!P486&gt;'Raw Data'!O486, 'Raw Data'!P486-'Raw Data'!O486&gt;3), 'Raw Data'!J486, 0)</f>
        <v/>
      </c>
      <c r="B493">
        <f>IF(AND('Raw Data'!C486&lt;'Raw Data'!F486, 'Raw Data'!O486&gt;'Raw Data'!P486, 'Raw Data'!O486-'Raw Data'!P486&gt;3), 'Raw Data'!I486, 0)</f>
        <v/>
      </c>
      <c r="C493">
        <f>IF(AND('Raw Data'!F486&lt;'Raw Data'!C486, 'Raw Data'!P486&gt;'Raw Data'!O486, 'Raw Data'!P486-'Raw Data'!O486&lt;4), 'Raw Data'!H486, 0)</f>
        <v/>
      </c>
      <c r="D493">
        <f>IF(AND('Raw Data'!C486&lt;'Raw Data'!F486, 'Raw Data'!O486&gt;'Raw Data'!P486, 'Raw Data'!O486-'Raw Data'!P486&lt;4), 'Raw Data'!G486, 0)</f>
        <v/>
      </c>
      <c r="E493">
        <f>IF(ISBLANK('Raw Data'!J486), 0, IF(AND(4=MATCH(LARGE('Raw Data'!G486:J486, 4), 'Raw Data'!G486:J486, 0), 'Raw Data'!P486-'Raw Data'!O486&gt;3), 'Raw Data'!J486, 0))</f>
        <v/>
      </c>
      <c r="F493">
        <f>IF(ISBLANK('Raw Data'!J486), 0, IF(AND(3=MATCH(LARGE('Raw Data'!G486:J486, 4), 'Raw Data'!G486:J486, 0), 'Raw Data'!O486-'Raw Data'!P486&gt;3), 'Raw Data'!I486, 0))</f>
        <v/>
      </c>
      <c r="G493">
        <f>IF(ISBLANK('Raw Data'!J486), 0, IF(AND(2=MATCH(LARGE('Raw Data'!G486:J486, 4), 'Raw Data'!G486:J486, 0), AND('Raw Data'!P486-'Raw Data'!O486&lt;4, 'Raw Data'!P486-'Raw Data'!O486&gt;0)), 'Raw Data'!H486, 0))</f>
        <v/>
      </c>
      <c r="H493">
        <f>IF(ISBLANK('Raw Data'!J486), 0, IF(AND(1=MATCH(LARGE('Raw Data'!G486:J486, 4), 'Raw Data'!G486:J486, 0), AND('Raw Data'!O486-'Raw Data'!P486&lt;4, 'Raw Data'!O486-'Raw Data'!P486&gt;0)), 'Raw Data'!G486, 0))</f>
        <v/>
      </c>
      <c r="I493">
        <f>IF(ISBLANK('Raw Data'!J486), 0, IF(AND(4=MATCH(LARGE('Raw Data'!G486:J486, 3), 'Raw Data'!G486:J486, 0), 'Raw Data'!P486-'Raw Data'!O486&gt;3), 'Raw Data'!J486, 0))</f>
        <v/>
      </c>
      <c r="J493">
        <f>IF(ISBLANK('Raw Data'!J486), 0, IF(AND(3=MATCH(LARGE('Raw Data'!G486:J486, 3), 'Raw Data'!G486:J486, 0), 'Raw Data'!O486-'Raw Data'!P486&gt;3), 'Raw Data'!I486, 0))</f>
        <v/>
      </c>
      <c r="K493">
        <f>IF(ISBLANK('Raw Data'!J486), 0, IF(AND(2=MATCH(LARGE('Raw Data'!G486:J486, 3), 'Raw Data'!G486:J486, 0), AND('Raw Data'!P486-'Raw Data'!O486&lt;4, 'Raw Data'!P486-'Raw Data'!O486&gt;0)), 'Raw Data'!H486, 0))</f>
        <v/>
      </c>
      <c r="L493">
        <f>IF(ISBLANK('Raw Data'!J486), 0, IF(AND(1=MATCH(LARGE('Raw Data'!G486:J486, 3), 'Raw Data'!G486:J486, 0), AND('Raw Data'!O486-'Raw Data'!P486&lt;4, 'Raw Data'!O486-'Raw Data'!P486&gt;0)), 'Raw Data'!G486, 0))</f>
        <v/>
      </c>
      <c r="M493">
        <f>IF(ISBLANK('Raw Data'!J486), 0, IF(AND(4=MATCH(LARGE('Raw Data'!G486:J486, 2), 'Raw Data'!G486:J486, 0), 'Raw Data'!P486-'Raw Data'!O486&gt;3), 'Raw Data'!J486, 0))</f>
        <v/>
      </c>
      <c r="N493">
        <f>IF(ISBLANK('Raw Data'!J486), 0, IF(AND(3=MATCH(LARGE('Raw Data'!G486:J486, 2), 'Raw Data'!G486:J486, 0), 'Raw Data'!O486-'Raw Data'!P486&gt;3), 'Raw Data'!I486, 0))</f>
        <v/>
      </c>
      <c r="O493">
        <f>IF(ISBLANK('Raw Data'!J486), 0, IF(AND(2=MATCH(LARGE('Raw Data'!G486:J486, 2), 'Raw Data'!G486:J486, 0), AND('Raw Data'!P486-'Raw Data'!O486&lt;4, 'Raw Data'!P486-'Raw Data'!O486&gt;0)), 'Raw Data'!H486, 0))</f>
        <v/>
      </c>
      <c r="P493">
        <f>IF(ISBLANK('Raw Data'!J486), 0, IF(AND(1=MATCH(LARGE('Raw Data'!G486:J486, 2), 'Raw Data'!G486:J486, 0), AND('Raw Data'!O486-'Raw Data'!P486&lt;4, 'Raw Data'!O486-'Raw Data'!P486&gt;0)), 'Raw Data'!G486, 0))</f>
        <v/>
      </c>
      <c r="Q493">
        <f>IF(ISBLANK('Raw Data'!J486), 0, IF(AND(4=MATCH(LARGE('Raw Data'!G486:J486, 1), 'Raw Data'!G486:J486, 0), 'Raw Data'!P486-'Raw Data'!O486&gt;3), 'Raw Data'!J486, 0))</f>
        <v/>
      </c>
      <c r="R493">
        <f>IF(ISBLANK('Raw Data'!J486), 0, IF(AND(3=MATCH(LARGE('Raw Data'!G486:J486, 1), 'Raw Data'!G486:J486, 0), 'Raw Data'!O486-'Raw Data'!P486&gt;3), 'Raw Data'!I486, 0))</f>
        <v/>
      </c>
      <c r="S493">
        <f>IF(AND('Raw Data'!P486-'Raw Data'!O486&gt;4, 'Raw Data'!F486&lt;'Raw Data'!C486), 'Raw Data'!J486, 0)</f>
        <v/>
      </c>
      <c r="T493">
        <f>IF(AND('Raw Data'!O486-'Raw Data'!P486&gt;4, 'Raw Data'!F486&gt;'Raw Data'!C486), 'Raw Data'!I486, 0)</f>
        <v/>
      </c>
      <c r="U493">
        <f>IF(AND('Raw Data'!P486-'Raw Data'!O486&lt;3, 'Raw Data'!P486&gt;'Raw Data'!O486, 'Raw Data'!F486&lt;'Raw Data'!C486), 'Raw Data'!H486, 0)</f>
        <v/>
      </c>
      <c r="V493">
        <f>IF(AND('Raw Data'!P486-'Raw Data'!O486&lt;3, 'Raw Data'!P486&gt;'Raw Data'!O486, 'Raw Data'!F486&gt;'Raw Data'!C486), 'Raw Data'!G486, 0)</f>
        <v/>
      </c>
    </row>
    <row r="494">
      <c r="A494">
        <f>IF(AND('Raw Data'!F487&lt;'Raw Data'!C487, 'Raw Data'!P487&gt;'Raw Data'!O487, 'Raw Data'!P487-'Raw Data'!O487&gt;3), 'Raw Data'!J487, 0)</f>
        <v/>
      </c>
      <c r="B494">
        <f>IF(AND('Raw Data'!C487&lt;'Raw Data'!F487, 'Raw Data'!O487&gt;'Raw Data'!P487, 'Raw Data'!O487-'Raw Data'!P487&gt;3), 'Raw Data'!I487, 0)</f>
        <v/>
      </c>
      <c r="C494">
        <f>IF(AND('Raw Data'!F487&lt;'Raw Data'!C487, 'Raw Data'!P487&gt;'Raw Data'!O487, 'Raw Data'!P487-'Raw Data'!O487&lt;4), 'Raw Data'!H487, 0)</f>
        <v/>
      </c>
      <c r="D494">
        <f>IF(AND('Raw Data'!C487&lt;'Raw Data'!F487, 'Raw Data'!O487&gt;'Raw Data'!P487, 'Raw Data'!O487-'Raw Data'!P487&lt;4), 'Raw Data'!G487, 0)</f>
        <v/>
      </c>
      <c r="E494">
        <f>IF(ISBLANK('Raw Data'!J487), 0, IF(AND(4=MATCH(LARGE('Raw Data'!G487:J487, 4), 'Raw Data'!G487:J487, 0), 'Raw Data'!P487-'Raw Data'!O487&gt;3), 'Raw Data'!J487, 0))</f>
        <v/>
      </c>
      <c r="F494">
        <f>IF(ISBLANK('Raw Data'!J487), 0, IF(AND(3=MATCH(LARGE('Raw Data'!G487:J487, 4), 'Raw Data'!G487:J487, 0), 'Raw Data'!O487-'Raw Data'!P487&gt;3), 'Raw Data'!I487, 0))</f>
        <v/>
      </c>
      <c r="G494">
        <f>IF(ISBLANK('Raw Data'!J487), 0, IF(AND(2=MATCH(LARGE('Raw Data'!G487:J487, 4), 'Raw Data'!G487:J487, 0), AND('Raw Data'!P487-'Raw Data'!O487&lt;4, 'Raw Data'!P487-'Raw Data'!O487&gt;0)), 'Raw Data'!H487, 0))</f>
        <v/>
      </c>
      <c r="H494">
        <f>IF(ISBLANK('Raw Data'!J487), 0, IF(AND(1=MATCH(LARGE('Raw Data'!G487:J487, 4), 'Raw Data'!G487:J487, 0), AND('Raw Data'!O487-'Raw Data'!P487&lt;4, 'Raw Data'!O487-'Raw Data'!P487&gt;0)), 'Raw Data'!G487, 0))</f>
        <v/>
      </c>
      <c r="I494">
        <f>IF(ISBLANK('Raw Data'!J487), 0, IF(AND(4=MATCH(LARGE('Raw Data'!G487:J487, 3), 'Raw Data'!G487:J487, 0), 'Raw Data'!P487-'Raw Data'!O487&gt;3), 'Raw Data'!J487, 0))</f>
        <v/>
      </c>
      <c r="J494">
        <f>IF(ISBLANK('Raw Data'!J487), 0, IF(AND(3=MATCH(LARGE('Raw Data'!G487:J487, 3), 'Raw Data'!G487:J487, 0), 'Raw Data'!O487-'Raw Data'!P487&gt;3), 'Raw Data'!I487, 0))</f>
        <v/>
      </c>
      <c r="K494">
        <f>IF(ISBLANK('Raw Data'!J487), 0, IF(AND(2=MATCH(LARGE('Raw Data'!G487:J487, 3), 'Raw Data'!G487:J487, 0), AND('Raw Data'!P487-'Raw Data'!O487&lt;4, 'Raw Data'!P487-'Raw Data'!O487&gt;0)), 'Raw Data'!H487, 0))</f>
        <v/>
      </c>
      <c r="L494">
        <f>IF(ISBLANK('Raw Data'!J487), 0, IF(AND(1=MATCH(LARGE('Raw Data'!G487:J487, 3), 'Raw Data'!G487:J487, 0), AND('Raw Data'!O487-'Raw Data'!P487&lt;4, 'Raw Data'!O487-'Raw Data'!P487&gt;0)), 'Raw Data'!G487, 0))</f>
        <v/>
      </c>
      <c r="M494">
        <f>IF(ISBLANK('Raw Data'!J487), 0, IF(AND(4=MATCH(LARGE('Raw Data'!G487:J487, 2), 'Raw Data'!G487:J487, 0), 'Raw Data'!P487-'Raw Data'!O487&gt;3), 'Raw Data'!J487, 0))</f>
        <v/>
      </c>
      <c r="N494">
        <f>IF(ISBLANK('Raw Data'!J487), 0, IF(AND(3=MATCH(LARGE('Raw Data'!G487:J487, 2), 'Raw Data'!G487:J487, 0), 'Raw Data'!O487-'Raw Data'!P487&gt;3), 'Raw Data'!I487, 0))</f>
        <v/>
      </c>
      <c r="O494">
        <f>IF(ISBLANK('Raw Data'!J487), 0, IF(AND(2=MATCH(LARGE('Raw Data'!G487:J487, 2), 'Raw Data'!G487:J487, 0), AND('Raw Data'!P487-'Raw Data'!O487&lt;4, 'Raw Data'!P487-'Raw Data'!O487&gt;0)), 'Raw Data'!H487, 0))</f>
        <v/>
      </c>
      <c r="P494">
        <f>IF(ISBLANK('Raw Data'!J487), 0, IF(AND(1=MATCH(LARGE('Raw Data'!G487:J487, 2), 'Raw Data'!G487:J487, 0), AND('Raw Data'!O487-'Raw Data'!P487&lt;4, 'Raw Data'!O487-'Raw Data'!P487&gt;0)), 'Raw Data'!G487, 0))</f>
        <v/>
      </c>
      <c r="Q494">
        <f>IF(ISBLANK('Raw Data'!J487), 0, IF(AND(4=MATCH(LARGE('Raw Data'!G487:J487, 1), 'Raw Data'!G487:J487, 0), 'Raw Data'!P487-'Raw Data'!O487&gt;3), 'Raw Data'!J487, 0))</f>
        <v/>
      </c>
      <c r="R494">
        <f>IF(ISBLANK('Raw Data'!J487), 0, IF(AND(3=MATCH(LARGE('Raw Data'!G487:J487, 1), 'Raw Data'!G487:J487, 0), 'Raw Data'!O487-'Raw Data'!P487&gt;3), 'Raw Data'!I487, 0))</f>
        <v/>
      </c>
      <c r="S494">
        <f>IF(AND('Raw Data'!P487-'Raw Data'!O487&gt;4, 'Raw Data'!F487&lt;'Raw Data'!C487), 'Raw Data'!J487, 0)</f>
        <v/>
      </c>
      <c r="T494">
        <f>IF(AND('Raw Data'!O487-'Raw Data'!P487&gt;4, 'Raw Data'!F487&gt;'Raw Data'!C487), 'Raw Data'!I487, 0)</f>
        <v/>
      </c>
      <c r="U494">
        <f>IF(AND('Raw Data'!P487-'Raw Data'!O487&lt;3, 'Raw Data'!P487&gt;'Raw Data'!O487, 'Raw Data'!F487&lt;'Raw Data'!C487), 'Raw Data'!H487, 0)</f>
        <v/>
      </c>
      <c r="V494">
        <f>IF(AND('Raw Data'!P487-'Raw Data'!O487&lt;3, 'Raw Data'!P487&gt;'Raw Data'!O487, 'Raw Data'!F487&gt;'Raw Data'!C487), 'Raw Data'!G487, 0)</f>
        <v/>
      </c>
    </row>
    <row r="495">
      <c r="A495">
        <f>IF(AND('Raw Data'!F488&lt;'Raw Data'!C488, 'Raw Data'!P488&gt;'Raw Data'!O488, 'Raw Data'!P488-'Raw Data'!O488&gt;3), 'Raw Data'!J488, 0)</f>
        <v/>
      </c>
      <c r="B495">
        <f>IF(AND('Raw Data'!C488&lt;'Raw Data'!F488, 'Raw Data'!O488&gt;'Raw Data'!P488, 'Raw Data'!O488-'Raw Data'!P488&gt;3), 'Raw Data'!I488, 0)</f>
        <v/>
      </c>
      <c r="C495">
        <f>IF(AND('Raw Data'!F488&lt;'Raw Data'!C488, 'Raw Data'!P488&gt;'Raw Data'!O488, 'Raw Data'!P488-'Raw Data'!O488&lt;4), 'Raw Data'!H488, 0)</f>
        <v/>
      </c>
      <c r="D495">
        <f>IF(AND('Raw Data'!C488&lt;'Raw Data'!F488, 'Raw Data'!O488&gt;'Raw Data'!P488, 'Raw Data'!O488-'Raw Data'!P488&lt;4), 'Raw Data'!G488, 0)</f>
        <v/>
      </c>
      <c r="E495">
        <f>IF(ISBLANK('Raw Data'!J488), 0, IF(AND(4=MATCH(LARGE('Raw Data'!G488:J488, 4), 'Raw Data'!G488:J488, 0), 'Raw Data'!P488-'Raw Data'!O488&gt;3), 'Raw Data'!J488, 0))</f>
        <v/>
      </c>
      <c r="F495">
        <f>IF(ISBLANK('Raw Data'!J488), 0, IF(AND(3=MATCH(LARGE('Raw Data'!G488:J488, 4), 'Raw Data'!G488:J488, 0), 'Raw Data'!O488-'Raw Data'!P488&gt;3), 'Raw Data'!I488, 0))</f>
        <v/>
      </c>
      <c r="G495">
        <f>IF(ISBLANK('Raw Data'!J488), 0, IF(AND(2=MATCH(LARGE('Raw Data'!G488:J488, 4), 'Raw Data'!G488:J488, 0), AND('Raw Data'!P488-'Raw Data'!O488&lt;4, 'Raw Data'!P488-'Raw Data'!O488&gt;0)), 'Raw Data'!H488, 0))</f>
        <v/>
      </c>
      <c r="H495">
        <f>IF(ISBLANK('Raw Data'!J488), 0, IF(AND(1=MATCH(LARGE('Raw Data'!G488:J488, 4), 'Raw Data'!G488:J488, 0), AND('Raw Data'!O488-'Raw Data'!P488&lt;4, 'Raw Data'!O488-'Raw Data'!P488&gt;0)), 'Raw Data'!G488, 0))</f>
        <v/>
      </c>
      <c r="I495">
        <f>IF(ISBLANK('Raw Data'!J488), 0, IF(AND(4=MATCH(LARGE('Raw Data'!G488:J488, 3), 'Raw Data'!G488:J488, 0), 'Raw Data'!P488-'Raw Data'!O488&gt;3), 'Raw Data'!J488, 0))</f>
        <v/>
      </c>
      <c r="J495">
        <f>IF(ISBLANK('Raw Data'!J488), 0, IF(AND(3=MATCH(LARGE('Raw Data'!G488:J488, 3), 'Raw Data'!G488:J488, 0), 'Raw Data'!O488-'Raw Data'!P488&gt;3), 'Raw Data'!I488, 0))</f>
        <v/>
      </c>
      <c r="K495">
        <f>IF(ISBLANK('Raw Data'!J488), 0, IF(AND(2=MATCH(LARGE('Raw Data'!G488:J488, 3), 'Raw Data'!G488:J488, 0), AND('Raw Data'!P488-'Raw Data'!O488&lt;4, 'Raw Data'!P488-'Raw Data'!O488&gt;0)), 'Raw Data'!H488, 0))</f>
        <v/>
      </c>
      <c r="L495">
        <f>IF(ISBLANK('Raw Data'!J488), 0, IF(AND(1=MATCH(LARGE('Raw Data'!G488:J488, 3), 'Raw Data'!G488:J488, 0), AND('Raw Data'!O488-'Raw Data'!P488&lt;4, 'Raw Data'!O488-'Raw Data'!P488&gt;0)), 'Raw Data'!G488, 0))</f>
        <v/>
      </c>
      <c r="M495">
        <f>IF(ISBLANK('Raw Data'!J488), 0, IF(AND(4=MATCH(LARGE('Raw Data'!G488:J488, 2), 'Raw Data'!G488:J488, 0), 'Raw Data'!P488-'Raw Data'!O488&gt;3), 'Raw Data'!J488, 0))</f>
        <v/>
      </c>
      <c r="N495">
        <f>IF(ISBLANK('Raw Data'!J488), 0, IF(AND(3=MATCH(LARGE('Raw Data'!G488:J488, 2), 'Raw Data'!G488:J488, 0), 'Raw Data'!O488-'Raw Data'!P488&gt;3), 'Raw Data'!I488, 0))</f>
        <v/>
      </c>
      <c r="O495">
        <f>IF(ISBLANK('Raw Data'!J488), 0, IF(AND(2=MATCH(LARGE('Raw Data'!G488:J488, 2), 'Raw Data'!G488:J488, 0), AND('Raw Data'!P488-'Raw Data'!O488&lt;4, 'Raw Data'!P488-'Raw Data'!O488&gt;0)), 'Raw Data'!H488, 0))</f>
        <v/>
      </c>
      <c r="P495">
        <f>IF(ISBLANK('Raw Data'!J488), 0, IF(AND(1=MATCH(LARGE('Raw Data'!G488:J488, 2), 'Raw Data'!G488:J488, 0), AND('Raw Data'!O488-'Raw Data'!P488&lt;4, 'Raw Data'!O488-'Raw Data'!P488&gt;0)), 'Raw Data'!G488, 0))</f>
        <v/>
      </c>
      <c r="Q495">
        <f>IF(ISBLANK('Raw Data'!J488), 0, IF(AND(4=MATCH(LARGE('Raw Data'!G488:J488, 1), 'Raw Data'!G488:J488, 0), 'Raw Data'!P488-'Raw Data'!O488&gt;3), 'Raw Data'!J488, 0))</f>
        <v/>
      </c>
      <c r="R495">
        <f>IF(ISBLANK('Raw Data'!J488), 0, IF(AND(3=MATCH(LARGE('Raw Data'!G488:J488, 1), 'Raw Data'!G488:J488, 0), 'Raw Data'!O488-'Raw Data'!P488&gt;3), 'Raw Data'!I488, 0))</f>
        <v/>
      </c>
      <c r="S495">
        <f>IF(AND('Raw Data'!P488-'Raw Data'!O488&gt;4, 'Raw Data'!F488&lt;'Raw Data'!C488), 'Raw Data'!J488, 0)</f>
        <v/>
      </c>
      <c r="T495">
        <f>IF(AND('Raw Data'!O488-'Raw Data'!P488&gt;4, 'Raw Data'!F488&gt;'Raw Data'!C488), 'Raw Data'!I488, 0)</f>
        <v/>
      </c>
      <c r="U495">
        <f>IF(AND('Raw Data'!P488-'Raw Data'!O488&lt;3, 'Raw Data'!P488&gt;'Raw Data'!O488, 'Raw Data'!F488&lt;'Raw Data'!C488), 'Raw Data'!H488, 0)</f>
        <v/>
      </c>
      <c r="V495">
        <f>IF(AND('Raw Data'!P488-'Raw Data'!O488&lt;3, 'Raw Data'!P488&gt;'Raw Data'!O488, 'Raw Data'!F488&gt;'Raw Data'!C488), 'Raw Data'!G488, 0)</f>
        <v/>
      </c>
    </row>
    <row r="496">
      <c r="A496">
        <f>IF(AND('Raw Data'!F489&lt;'Raw Data'!C489, 'Raw Data'!P489&gt;'Raw Data'!O489, 'Raw Data'!P489-'Raw Data'!O489&gt;3), 'Raw Data'!J489, 0)</f>
        <v/>
      </c>
      <c r="B496">
        <f>IF(AND('Raw Data'!C489&lt;'Raw Data'!F489, 'Raw Data'!O489&gt;'Raw Data'!P489, 'Raw Data'!O489-'Raw Data'!P489&gt;3), 'Raw Data'!I489, 0)</f>
        <v/>
      </c>
      <c r="C496">
        <f>IF(AND('Raw Data'!F489&lt;'Raw Data'!C489, 'Raw Data'!P489&gt;'Raw Data'!O489, 'Raw Data'!P489-'Raw Data'!O489&lt;4), 'Raw Data'!H489, 0)</f>
        <v/>
      </c>
      <c r="D496">
        <f>IF(AND('Raw Data'!C489&lt;'Raw Data'!F489, 'Raw Data'!O489&gt;'Raw Data'!P489, 'Raw Data'!O489-'Raw Data'!P489&lt;4), 'Raw Data'!G489, 0)</f>
        <v/>
      </c>
      <c r="E496">
        <f>IF(ISBLANK('Raw Data'!J489), 0, IF(AND(4=MATCH(LARGE('Raw Data'!G489:J489, 4), 'Raw Data'!G489:J489, 0), 'Raw Data'!P489-'Raw Data'!O489&gt;3), 'Raw Data'!J489, 0))</f>
        <v/>
      </c>
      <c r="F496">
        <f>IF(ISBLANK('Raw Data'!J489), 0, IF(AND(3=MATCH(LARGE('Raw Data'!G489:J489, 4), 'Raw Data'!G489:J489, 0), 'Raw Data'!O489-'Raw Data'!P489&gt;3), 'Raw Data'!I489, 0))</f>
        <v/>
      </c>
      <c r="G496">
        <f>IF(ISBLANK('Raw Data'!J489), 0, IF(AND(2=MATCH(LARGE('Raw Data'!G489:J489, 4), 'Raw Data'!G489:J489, 0), AND('Raw Data'!P489-'Raw Data'!O489&lt;4, 'Raw Data'!P489-'Raw Data'!O489&gt;0)), 'Raw Data'!H489, 0))</f>
        <v/>
      </c>
      <c r="H496">
        <f>IF(ISBLANK('Raw Data'!J489), 0, IF(AND(1=MATCH(LARGE('Raw Data'!G489:J489, 4), 'Raw Data'!G489:J489, 0), AND('Raw Data'!O489-'Raw Data'!P489&lt;4, 'Raw Data'!O489-'Raw Data'!P489&gt;0)), 'Raw Data'!G489, 0))</f>
        <v/>
      </c>
      <c r="I496">
        <f>IF(ISBLANK('Raw Data'!J489), 0, IF(AND(4=MATCH(LARGE('Raw Data'!G489:J489, 3), 'Raw Data'!G489:J489, 0), 'Raw Data'!P489-'Raw Data'!O489&gt;3), 'Raw Data'!J489, 0))</f>
        <v/>
      </c>
      <c r="J496">
        <f>IF(ISBLANK('Raw Data'!J489), 0, IF(AND(3=MATCH(LARGE('Raw Data'!G489:J489, 3), 'Raw Data'!G489:J489, 0), 'Raw Data'!O489-'Raw Data'!P489&gt;3), 'Raw Data'!I489, 0))</f>
        <v/>
      </c>
      <c r="K496">
        <f>IF(ISBLANK('Raw Data'!J489), 0, IF(AND(2=MATCH(LARGE('Raw Data'!G489:J489, 3), 'Raw Data'!G489:J489, 0), AND('Raw Data'!P489-'Raw Data'!O489&lt;4, 'Raw Data'!P489-'Raw Data'!O489&gt;0)), 'Raw Data'!H489, 0))</f>
        <v/>
      </c>
      <c r="L496">
        <f>IF(ISBLANK('Raw Data'!J489), 0, IF(AND(1=MATCH(LARGE('Raw Data'!G489:J489, 3), 'Raw Data'!G489:J489, 0), AND('Raw Data'!O489-'Raw Data'!P489&lt;4, 'Raw Data'!O489-'Raw Data'!P489&gt;0)), 'Raw Data'!G489, 0))</f>
        <v/>
      </c>
      <c r="M496">
        <f>IF(ISBLANK('Raw Data'!J489), 0, IF(AND(4=MATCH(LARGE('Raw Data'!G489:J489, 2), 'Raw Data'!G489:J489, 0), 'Raw Data'!P489-'Raw Data'!O489&gt;3), 'Raw Data'!J489, 0))</f>
        <v/>
      </c>
      <c r="N496">
        <f>IF(ISBLANK('Raw Data'!J489), 0, IF(AND(3=MATCH(LARGE('Raw Data'!G489:J489, 2), 'Raw Data'!G489:J489, 0), 'Raw Data'!O489-'Raw Data'!P489&gt;3), 'Raw Data'!I489, 0))</f>
        <v/>
      </c>
      <c r="O496">
        <f>IF(ISBLANK('Raw Data'!J489), 0, IF(AND(2=MATCH(LARGE('Raw Data'!G489:J489, 2), 'Raw Data'!G489:J489, 0), AND('Raw Data'!P489-'Raw Data'!O489&lt;4, 'Raw Data'!P489-'Raw Data'!O489&gt;0)), 'Raw Data'!H489, 0))</f>
        <v/>
      </c>
      <c r="P496">
        <f>IF(ISBLANK('Raw Data'!J489), 0, IF(AND(1=MATCH(LARGE('Raw Data'!G489:J489, 2), 'Raw Data'!G489:J489, 0), AND('Raw Data'!O489-'Raw Data'!P489&lt;4, 'Raw Data'!O489-'Raw Data'!P489&gt;0)), 'Raw Data'!G489, 0))</f>
        <v/>
      </c>
      <c r="Q496">
        <f>IF(ISBLANK('Raw Data'!J489), 0, IF(AND(4=MATCH(LARGE('Raw Data'!G489:J489, 1), 'Raw Data'!G489:J489, 0), 'Raw Data'!P489-'Raw Data'!O489&gt;3), 'Raw Data'!J489, 0))</f>
        <v/>
      </c>
      <c r="R496">
        <f>IF(ISBLANK('Raw Data'!J489), 0, IF(AND(3=MATCH(LARGE('Raw Data'!G489:J489, 1), 'Raw Data'!G489:J489, 0), 'Raw Data'!O489-'Raw Data'!P489&gt;3), 'Raw Data'!I489, 0))</f>
        <v/>
      </c>
      <c r="S496">
        <f>IF(AND('Raw Data'!P489-'Raw Data'!O489&gt;4, 'Raw Data'!F489&lt;'Raw Data'!C489), 'Raw Data'!J489, 0)</f>
        <v/>
      </c>
      <c r="T496">
        <f>IF(AND('Raw Data'!O489-'Raw Data'!P489&gt;4, 'Raw Data'!F489&gt;'Raw Data'!C489), 'Raw Data'!I489, 0)</f>
        <v/>
      </c>
      <c r="U496">
        <f>IF(AND('Raw Data'!P489-'Raw Data'!O489&lt;3, 'Raw Data'!P489&gt;'Raw Data'!O489, 'Raw Data'!F489&lt;'Raw Data'!C489), 'Raw Data'!H489, 0)</f>
        <v/>
      </c>
      <c r="V496">
        <f>IF(AND('Raw Data'!P489-'Raw Data'!O489&lt;3, 'Raw Data'!P489&gt;'Raw Data'!O489, 'Raw Data'!F489&gt;'Raw Data'!C489), 'Raw Data'!G489, 0)</f>
        <v/>
      </c>
    </row>
    <row r="497">
      <c r="A497">
        <f>IF(AND('Raw Data'!F490&lt;'Raw Data'!C490, 'Raw Data'!P490&gt;'Raw Data'!O490, 'Raw Data'!P490-'Raw Data'!O490&gt;3), 'Raw Data'!J490, 0)</f>
        <v/>
      </c>
      <c r="B497">
        <f>IF(AND('Raw Data'!C490&lt;'Raw Data'!F490, 'Raw Data'!O490&gt;'Raw Data'!P490, 'Raw Data'!O490-'Raw Data'!P490&gt;3), 'Raw Data'!I490, 0)</f>
        <v/>
      </c>
      <c r="C497">
        <f>IF(AND('Raw Data'!F490&lt;'Raw Data'!C490, 'Raw Data'!P490&gt;'Raw Data'!O490, 'Raw Data'!P490-'Raw Data'!O490&lt;4), 'Raw Data'!H490, 0)</f>
        <v/>
      </c>
      <c r="D497">
        <f>IF(AND('Raw Data'!C490&lt;'Raw Data'!F490, 'Raw Data'!O490&gt;'Raw Data'!P490, 'Raw Data'!O490-'Raw Data'!P490&lt;4), 'Raw Data'!G490, 0)</f>
        <v/>
      </c>
      <c r="E497">
        <f>IF(ISBLANK('Raw Data'!J490), 0, IF(AND(4=MATCH(LARGE('Raw Data'!G490:J490, 4), 'Raw Data'!G490:J490, 0), 'Raw Data'!P490-'Raw Data'!O490&gt;3), 'Raw Data'!J490, 0))</f>
        <v/>
      </c>
      <c r="F497">
        <f>IF(ISBLANK('Raw Data'!J490), 0, IF(AND(3=MATCH(LARGE('Raw Data'!G490:J490, 4), 'Raw Data'!G490:J490, 0), 'Raw Data'!O490-'Raw Data'!P490&gt;3), 'Raw Data'!I490, 0))</f>
        <v/>
      </c>
      <c r="G497">
        <f>IF(ISBLANK('Raw Data'!J490), 0, IF(AND(2=MATCH(LARGE('Raw Data'!G490:J490, 4), 'Raw Data'!G490:J490, 0), AND('Raw Data'!P490-'Raw Data'!O490&lt;4, 'Raw Data'!P490-'Raw Data'!O490&gt;0)), 'Raw Data'!H490, 0))</f>
        <v/>
      </c>
      <c r="H497">
        <f>IF(ISBLANK('Raw Data'!J490), 0, IF(AND(1=MATCH(LARGE('Raw Data'!G490:J490, 4), 'Raw Data'!G490:J490, 0), AND('Raw Data'!O490-'Raw Data'!P490&lt;4, 'Raw Data'!O490-'Raw Data'!P490&gt;0)), 'Raw Data'!G490, 0))</f>
        <v/>
      </c>
      <c r="I497">
        <f>IF(ISBLANK('Raw Data'!J490), 0, IF(AND(4=MATCH(LARGE('Raw Data'!G490:J490, 3), 'Raw Data'!G490:J490, 0), 'Raw Data'!P490-'Raw Data'!O490&gt;3), 'Raw Data'!J490, 0))</f>
        <v/>
      </c>
      <c r="J497">
        <f>IF(ISBLANK('Raw Data'!J490), 0, IF(AND(3=MATCH(LARGE('Raw Data'!G490:J490, 3), 'Raw Data'!G490:J490, 0), 'Raw Data'!O490-'Raw Data'!P490&gt;3), 'Raw Data'!I490, 0))</f>
        <v/>
      </c>
      <c r="K497">
        <f>IF(ISBLANK('Raw Data'!J490), 0, IF(AND(2=MATCH(LARGE('Raw Data'!G490:J490, 3), 'Raw Data'!G490:J490, 0), AND('Raw Data'!P490-'Raw Data'!O490&lt;4, 'Raw Data'!P490-'Raw Data'!O490&gt;0)), 'Raw Data'!H490, 0))</f>
        <v/>
      </c>
      <c r="L497">
        <f>IF(ISBLANK('Raw Data'!J490), 0, IF(AND(1=MATCH(LARGE('Raw Data'!G490:J490, 3), 'Raw Data'!G490:J490, 0), AND('Raw Data'!O490-'Raw Data'!P490&lt;4, 'Raw Data'!O490-'Raw Data'!P490&gt;0)), 'Raw Data'!G490, 0))</f>
        <v/>
      </c>
      <c r="M497">
        <f>IF(ISBLANK('Raw Data'!J490), 0, IF(AND(4=MATCH(LARGE('Raw Data'!G490:J490, 2), 'Raw Data'!G490:J490, 0), 'Raw Data'!P490-'Raw Data'!O490&gt;3), 'Raw Data'!J490, 0))</f>
        <v/>
      </c>
      <c r="N497">
        <f>IF(ISBLANK('Raw Data'!J490), 0, IF(AND(3=MATCH(LARGE('Raw Data'!G490:J490, 2), 'Raw Data'!G490:J490, 0), 'Raw Data'!O490-'Raw Data'!P490&gt;3), 'Raw Data'!I490, 0))</f>
        <v/>
      </c>
      <c r="O497">
        <f>IF(ISBLANK('Raw Data'!J490), 0, IF(AND(2=MATCH(LARGE('Raw Data'!G490:J490, 2), 'Raw Data'!G490:J490, 0), AND('Raw Data'!P490-'Raw Data'!O490&lt;4, 'Raw Data'!P490-'Raw Data'!O490&gt;0)), 'Raw Data'!H490, 0))</f>
        <v/>
      </c>
      <c r="P497">
        <f>IF(ISBLANK('Raw Data'!J490), 0, IF(AND(1=MATCH(LARGE('Raw Data'!G490:J490, 2), 'Raw Data'!G490:J490, 0), AND('Raw Data'!O490-'Raw Data'!P490&lt;4, 'Raw Data'!O490-'Raw Data'!P490&gt;0)), 'Raw Data'!G490, 0))</f>
        <v/>
      </c>
      <c r="Q497">
        <f>IF(ISBLANK('Raw Data'!J490), 0, IF(AND(4=MATCH(LARGE('Raw Data'!G490:J490, 1), 'Raw Data'!G490:J490, 0), 'Raw Data'!P490-'Raw Data'!O490&gt;3), 'Raw Data'!J490, 0))</f>
        <v/>
      </c>
      <c r="R497">
        <f>IF(ISBLANK('Raw Data'!J490), 0, IF(AND(3=MATCH(LARGE('Raw Data'!G490:J490, 1), 'Raw Data'!G490:J490, 0), 'Raw Data'!O490-'Raw Data'!P490&gt;3), 'Raw Data'!I490, 0))</f>
        <v/>
      </c>
      <c r="S497">
        <f>IF(AND('Raw Data'!P490-'Raw Data'!O490&gt;4, 'Raw Data'!F490&lt;'Raw Data'!C490), 'Raw Data'!J490, 0)</f>
        <v/>
      </c>
      <c r="T497">
        <f>IF(AND('Raw Data'!O490-'Raw Data'!P490&gt;4, 'Raw Data'!F490&gt;'Raw Data'!C490), 'Raw Data'!I490, 0)</f>
        <v/>
      </c>
      <c r="U497">
        <f>IF(AND('Raw Data'!P490-'Raw Data'!O490&lt;3, 'Raw Data'!P490&gt;'Raw Data'!O490, 'Raw Data'!F490&lt;'Raw Data'!C490), 'Raw Data'!H490, 0)</f>
        <v/>
      </c>
      <c r="V497">
        <f>IF(AND('Raw Data'!P490-'Raw Data'!O490&lt;3, 'Raw Data'!P490&gt;'Raw Data'!O490, 'Raw Data'!F490&gt;'Raw Data'!C490), 'Raw Data'!G490, 0)</f>
        <v/>
      </c>
    </row>
    <row r="498">
      <c r="A498">
        <f>IF(AND('Raw Data'!F491&lt;'Raw Data'!C491, 'Raw Data'!P491&gt;'Raw Data'!O491, 'Raw Data'!P491-'Raw Data'!O491&gt;3), 'Raw Data'!J491, 0)</f>
        <v/>
      </c>
      <c r="B498">
        <f>IF(AND('Raw Data'!C491&lt;'Raw Data'!F491, 'Raw Data'!O491&gt;'Raw Data'!P491, 'Raw Data'!O491-'Raw Data'!P491&gt;3), 'Raw Data'!I491, 0)</f>
        <v/>
      </c>
      <c r="C498">
        <f>IF(AND('Raw Data'!F491&lt;'Raw Data'!C491, 'Raw Data'!P491&gt;'Raw Data'!O491, 'Raw Data'!P491-'Raw Data'!O491&lt;4), 'Raw Data'!H491, 0)</f>
        <v/>
      </c>
      <c r="D498">
        <f>IF(AND('Raw Data'!C491&lt;'Raw Data'!F491, 'Raw Data'!O491&gt;'Raw Data'!P491, 'Raw Data'!O491-'Raw Data'!P491&lt;4), 'Raw Data'!G491, 0)</f>
        <v/>
      </c>
      <c r="E498">
        <f>IF(ISBLANK('Raw Data'!J491), 0, IF(AND(4=MATCH(LARGE('Raw Data'!G491:J491, 4), 'Raw Data'!G491:J491, 0), 'Raw Data'!P491-'Raw Data'!O491&gt;3), 'Raw Data'!J491, 0))</f>
        <v/>
      </c>
      <c r="F498">
        <f>IF(ISBLANK('Raw Data'!J491), 0, IF(AND(3=MATCH(LARGE('Raw Data'!G491:J491, 4), 'Raw Data'!G491:J491, 0), 'Raw Data'!O491-'Raw Data'!P491&gt;3), 'Raw Data'!I491, 0))</f>
        <v/>
      </c>
      <c r="G498">
        <f>IF(ISBLANK('Raw Data'!J491), 0, IF(AND(2=MATCH(LARGE('Raw Data'!G491:J491, 4), 'Raw Data'!G491:J491, 0), AND('Raw Data'!P491-'Raw Data'!O491&lt;4, 'Raw Data'!P491-'Raw Data'!O491&gt;0)), 'Raw Data'!H491, 0))</f>
        <v/>
      </c>
      <c r="H498">
        <f>IF(ISBLANK('Raw Data'!J491), 0, IF(AND(1=MATCH(LARGE('Raw Data'!G491:J491, 4), 'Raw Data'!G491:J491, 0), AND('Raw Data'!O491-'Raw Data'!P491&lt;4, 'Raw Data'!O491-'Raw Data'!P491&gt;0)), 'Raw Data'!G491, 0))</f>
        <v/>
      </c>
      <c r="I498">
        <f>IF(ISBLANK('Raw Data'!J491), 0, IF(AND(4=MATCH(LARGE('Raw Data'!G491:J491, 3), 'Raw Data'!G491:J491, 0), 'Raw Data'!P491-'Raw Data'!O491&gt;3), 'Raw Data'!J491, 0))</f>
        <v/>
      </c>
      <c r="J498">
        <f>IF(ISBLANK('Raw Data'!J491), 0, IF(AND(3=MATCH(LARGE('Raw Data'!G491:J491, 3), 'Raw Data'!G491:J491, 0), 'Raw Data'!O491-'Raw Data'!P491&gt;3), 'Raw Data'!I491, 0))</f>
        <v/>
      </c>
      <c r="K498">
        <f>IF(ISBLANK('Raw Data'!J491), 0, IF(AND(2=MATCH(LARGE('Raw Data'!G491:J491, 3), 'Raw Data'!G491:J491, 0), AND('Raw Data'!P491-'Raw Data'!O491&lt;4, 'Raw Data'!P491-'Raw Data'!O491&gt;0)), 'Raw Data'!H491, 0))</f>
        <v/>
      </c>
      <c r="L498">
        <f>IF(ISBLANK('Raw Data'!J491), 0, IF(AND(1=MATCH(LARGE('Raw Data'!G491:J491, 3), 'Raw Data'!G491:J491, 0), AND('Raw Data'!O491-'Raw Data'!P491&lt;4, 'Raw Data'!O491-'Raw Data'!P491&gt;0)), 'Raw Data'!G491, 0))</f>
        <v/>
      </c>
      <c r="M498">
        <f>IF(ISBLANK('Raw Data'!J491), 0, IF(AND(4=MATCH(LARGE('Raw Data'!G491:J491, 2), 'Raw Data'!G491:J491, 0), 'Raw Data'!P491-'Raw Data'!O491&gt;3), 'Raw Data'!J491, 0))</f>
        <v/>
      </c>
      <c r="N498">
        <f>IF(ISBLANK('Raw Data'!J491), 0, IF(AND(3=MATCH(LARGE('Raw Data'!G491:J491, 2), 'Raw Data'!G491:J491, 0), 'Raw Data'!O491-'Raw Data'!P491&gt;3), 'Raw Data'!I491, 0))</f>
        <v/>
      </c>
      <c r="O498">
        <f>IF(ISBLANK('Raw Data'!J491), 0, IF(AND(2=MATCH(LARGE('Raw Data'!G491:J491, 2), 'Raw Data'!G491:J491, 0), AND('Raw Data'!P491-'Raw Data'!O491&lt;4, 'Raw Data'!P491-'Raw Data'!O491&gt;0)), 'Raw Data'!H491, 0))</f>
        <v/>
      </c>
      <c r="P498">
        <f>IF(ISBLANK('Raw Data'!J491), 0, IF(AND(1=MATCH(LARGE('Raw Data'!G491:J491, 2), 'Raw Data'!G491:J491, 0), AND('Raw Data'!O491-'Raw Data'!P491&lt;4, 'Raw Data'!O491-'Raw Data'!P491&gt;0)), 'Raw Data'!G491, 0))</f>
        <v/>
      </c>
      <c r="Q498">
        <f>IF(ISBLANK('Raw Data'!J491), 0, IF(AND(4=MATCH(LARGE('Raw Data'!G491:J491, 1), 'Raw Data'!G491:J491, 0), 'Raw Data'!P491-'Raw Data'!O491&gt;3), 'Raw Data'!J491, 0))</f>
        <v/>
      </c>
      <c r="R498">
        <f>IF(ISBLANK('Raw Data'!J491), 0, IF(AND(3=MATCH(LARGE('Raw Data'!G491:J491, 1), 'Raw Data'!G491:J491, 0), 'Raw Data'!O491-'Raw Data'!P491&gt;3), 'Raw Data'!I491, 0))</f>
        <v/>
      </c>
      <c r="S498">
        <f>IF(AND('Raw Data'!P491-'Raw Data'!O491&gt;4, 'Raw Data'!F491&lt;'Raw Data'!C491), 'Raw Data'!J491, 0)</f>
        <v/>
      </c>
      <c r="T498">
        <f>IF(AND('Raw Data'!O491-'Raw Data'!P491&gt;4, 'Raw Data'!F491&gt;'Raw Data'!C491), 'Raw Data'!I491, 0)</f>
        <v/>
      </c>
      <c r="U498">
        <f>IF(AND('Raw Data'!P491-'Raw Data'!O491&lt;3, 'Raw Data'!P491&gt;'Raw Data'!O491, 'Raw Data'!F491&lt;'Raw Data'!C491), 'Raw Data'!H491, 0)</f>
        <v/>
      </c>
      <c r="V498">
        <f>IF(AND('Raw Data'!P491-'Raw Data'!O491&lt;3, 'Raw Data'!P491&gt;'Raw Data'!O491, 'Raw Data'!F491&gt;'Raw Data'!C491), 'Raw Data'!G491, 0)</f>
        <v/>
      </c>
    </row>
    <row r="499">
      <c r="A499">
        <f>IF(AND('Raw Data'!F492&lt;'Raw Data'!C492, 'Raw Data'!P492&gt;'Raw Data'!O492, 'Raw Data'!P492-'Raw Data'!O492&gt;3), 'Raw Data'!J492, 0)</f>
        <v/>
      </c>
      <c r="B499">
        <f>IF(AND('Raw Data'!C492&lt;'Raw Data'!F492, 'Raw Data'!O492&gt;'Raw Data'!P492, 'Raw Data'!O492-'Raw Data'!P492&gt;3), 'Raw Data'!I492, 0)</f>
        <v/>
      </c>
      <c r="C499">
        <f>IF(AND('Raw Data'!F492&lt;'Raw Data'!C492, 'Raw Data'!P492&gt;'Raw Data'!O492, 'Raw Data'!P492-'Raw Data'!O492&lt;4), 'Raw Data'!H492, 0)</f>
        <v/>
      </c>
      <c r="D499">
        <f>IF(AND('Raw Data'!C492&lt;'Raw Data'!F492, 'Raw Data'!O492&gt;'Raw Data'!P492, 'Raw Data'!O492-'Raw Data'!P492&lt;4), 'Raw Data'!G492, 0)</f>
        <v/>
      </c>
      <c r="E499">
        <f>IF(ISBLANK('Raw Data'!J492), 0, IF(AND(4=MATCH(LARGE('Raw Data'!G492:J492, 4), 'Raw Data'!G492:J492, 0), 'Raw Data'!P492-'Raw Data'!O492&gt;3), 'Raw Data'!J492, 0))</f>
        <v/>
      </c>
      <c r="F499">
        <f>IF(ISBLANK('Raw Data'!J492), 0, IF(AND(3=MATCH(LARGE('Raw Data'!G492:J492, 4), 'Raw Data'!G492:J492, 0), 'Raw Data'!O492-'Raw Data'!P492&gt;3), 'Raw Data'!I492, 0))</f>
        <v/>
      </c>
      <c r="G499">
        <f>IF(ISBLANK('Raw Data'!J492), 0, IF(AND(2=MATCH(LARGE('Raw Data'!G492:J492, 4), 'Raw Data'!G492:J492, 0), AND('Raw Data'!P492-'Raw Data'!O492&lt;4, 'Raw Data'!P492-'Raw Data'!O492&gt;0)), 'Raw Data'!H492, 0))</f>
        <v/>
      </c>
      <c r="H499">
        <f>IF(ISBLANK('Raw Data'!J492), 0, IF(AND(1=MATCH(LARGE('Raw Data'!G492:J492, 4), 'Raw Data'!G492:J492, 0), AND('Raw Data'!O492-'Raw Data'!P492&lt;4, 'Raw Data'!O492-'Raw Data'!P492&gt;0)), 'Raw Data'!G492, 0))</f>
        <v/>
      </c>
      <c r="I499">
        <f>IF(ISBLANK('Raw Data'!J492), 0, IF(AND(4=MATCH(LARGE('Raw Data'!G492:J492, 3), 'Raw Data'!G492:J492, 0), 'Raw Data'!P492-'Raw Data'!O492&gt;3), 'Raw Data'!J492, 0))</f>
        <v/>
      </c>
      <c r="J499">
        <f>IF(ISBLANK('Raw Data'!J492), 0, IF(AND(3=MATCH(LARGE('Raw Data'!G492:J492, 3), 'Raw Data'!G492:J492, 0), 'Raw Data'!O492-'Raw Data'!P492&gt;3), 'Raw Data'!I492, 0))</f>
        <v/>
      </c>
      <c r="K499">
        <f>IF(ISBLANK('Raw Data'!J492), 0, IF(AND(2=MATCH(LARGE('Raw Data'!G492:J492, 3), 'Raw Data'!G492:J492, 0), AND('Raw Data'!P492-'Raw Data'!O492&lt;4, 'Raw Data'!P492-'Raw Data'!O492&gt;0)), 'Raw Data'!H492, 0))</f>
        <v/>
      </c>
      <c r="L499">
        <f>IF(ISBLANK('Raw Data'!J492), 0, IF(AND(1=MATCH(LARGE('Raw Data'!G492:J492, 3), 'Raw Data'!G492:J492, 0), AND('Raw Data'!O492-'Raw Data'!P492&lt;4, 'Raw Data'!O492-'Raw Data'!P492&gt;0)), 'Raw Data'!G492, 0))</f>
        <v/>
      </c>
      <c r="M499">
        <f>IF(ISBLANK('Raw Data'!J492), 0, IF(AND(4=MATCH(LARGE('Raw Data'!G492:J492, 2), 'Raw Data'!G492:J492, 0), 'Raw Data'!P492-'Raw Data'!O492&gt;3), 'Raw Data'!J492, 0))</f>
        <v/>
      </c>
      <c r="N499">
        <f>IF(ISBLANK('Raw Data'!J492), 0, IF(AND(3=MATCH(LARGE('Raw Data'!G492:J492, 2), 'Raw Data'!G492:J492, 0), 'Raw Data'!O492-'Raw Data'!P492&gt;3), 'Raw Data'!I492, 0))</f>
        <v/>
      </c>
      <c r="O499">
        <f>IF(ISBLANK('Raw Data'!J492), 0, IF(AND(2=MATCH(LARGE('Raw Data'!G492:J492, 2), 'Raw Data'!G492:J492, 0), AND('Raw Data'!P492-'Raw Data'!O492&lt;4, 'Raw Data'!P492-'Raw Data'!O492&gt;0)), 'Raw Data'!H492, 0))</f>
        <v/>
      </c>
      <c r="P499">
        <f>IF(ISBLANK('Raw Data'!J492), 0, IF(AND(1=MATCH(LARGE('Raw Data'!G492:J492, 2), 'Raw Data'!G492:J492, 0), AND('Raw Data'!O492-'Raw Data'!P492&lt;4, 'Raw Data'!O492-'Raw Data'!P492&gt;0)), 'Raw Data'!G492, 0))</f>
        <v/>
      </c>
      <c r="Q499">
        <f>IF(ISBLANK('Raw Data'!J492), 0, IF(AND(4=MATCH(LARGE('Raw Data'!G492:J492, 1), 'Raw Data'!G492:J492, 0), 'Raw Data'!P492-'Raw Data'!O492&gt;3), 'Raw Data'!J492, 0))</f>
        <v/>
      </c>
      <c r="R499">
        <f>IF(ISBLANK('Raw Data'!J492), 0, IF(AND(3=MATCH(LARGE('Raw Data'!G492:J492, 1), 'Raw Data'!G492:J492, 0), 'Raw Data'!O492-'Raw Data'!P492&gt;3), 'Raw Data'!I492, 0))</f>
        <v/>
      </c>
      <c r="S499">
        <f>IF(AND('Raw Data'!P492-'Raw Data'!O492&gt;4, 'Raw Data'!F492&lt;'Raw Data'!C492), 'Raw Data'!J492, 0)</f>
        <v/>
      </c>
      <c r="T499">
        <f>IF(AND('Raw Data'!O492-'Raw Data'!P492&gt;4, 'Raw Data'!F492&gt;'Raw Data'!C492), 'Raw Data'!I492, 0)</f>
        <v/>
      </c>
      <c r="U499">
        <f>IF(AND('Raw Data'!P492-'Raw Data'!O492&lt;3, 'Raw Data'!P492&gt;'Raw Data'!O492, 'Raw Data'!F492&lt;'Raw Data'!C492), 'Raw Data'!H492, 0)</f>
        <v/>
      </c>
      <c r="V499">
        <f>IF(AND('Raw Data'!P492-'Raw Data'!O492&lt;3, 'Raw Data'!P492&gt;'Raw Data'!O492, 'Raw Data'!F492&gt;'Raw Data'!C492), 'Raw Data'!G492, 0)</f>
        <v/>
      </c>
    </row>
    <row r="500">
      <c r="A500">
        <f>IF(AND('Raw Data'!F493&lt;'Raw Data'!C493, 'Raw Data'!P493&gt;'Raw Data'!O493, 'Raw Data'!P493-'Raw Data'!O493&gt;3), 'Raw Data'!J493, 0)</f>
        <v/>
      </c>
      <c r="B500">
        <f>IF(AND('Raw Data'!C493&lt;'Raw Data'!F493, 'Raw Data'!O493&gt;'Raw Data'!P493, 'Raw Data'!O493-'Raw Data'!P493&gt;3), 'Raw Data'!I493, 0)</f>
        <v/>
      </c>
      <c r="C500">
        <f>IF(AND('Raw Data'!F493&lt;'Raw Data'!C493, 'Raw Data'!P493&gt;'Raw Data'!O493, 'Raw Data'!P493-'Raw Data'!O493&lt;4), 'Raw Data'!H493, 0)</f>
        <v/>
      </c>
      <c r="D500">
        <f>IF(AND('Raw Data'!C493&lt;'Raw Data'!F493, 'Raw Data'!O493&gt;'Raw Data'!P493, 'Raw Data'!O493-'Raw Data'!P493&lt;4), 'Raw Data'!G493, 0)</f>
        <v/>
      </c>
      <c r="E500">
        <f>IF(ISBLANK('Raw Data'!J493), 0, IF(AND(4=MATCH(LARGE('Raw Data'!G493:J493, 4), 'Raw Data'!G493:J493, 0), 'Raw Data'!P493-'Raw Data'!O493&gt;3), 'Raw Data'!J493, 0))</f>
        <v/>
      </c>
      <c r="F500">
        <f>IF(ISBLANK('Raw Data'!J493), 0, IF(AND(3=MATCH(LARGE('Raw Data'!G493:J493, 4), 'Raw Data'!G493:J493, 0), 'Raw Data'!O493-'Raw Data'!P493&gt;3), 'Raw Data'!I493, 0))</f>
        <v/>
      </c>
      <c r="G500">
        <f>IF(ISBLANK('Raw Data'!J493), 0, IF(AND(2=MATCH(LARGE('Raw Data'!G493:J493, 4), 'Raw Data'!G493:J493, 0), AND('Raw Data'!P493-'Raw Data'!O493&lt;4, 'Raw Data'!P493-'Raw Data'!O493&gt;0)), 'Raw Data'!H493, 0))</f>
        <v/>
      </c>
      <c r="H500">
        <f>IF(ISBLANK('Raw Data'!J493), 0, IF(AND(1=MATCH(LARGE('Raw Data'!G493:J493, 4), 'Raw Data'!G493:J493, 0), AND('Raw Data'!O493-'Raw Data'!P493&lt;4, 'Raw Data'!O493-'Raw Data'!P493&gt;0)), 'Raw Data'!G493, 0))</f>
        <v/>
      </c>
      <c r="I500">
        <f>IF(ISBLANK('Raw Data'!J493), 0, IF(AND(4=MATCH(LARGE('Raw Data'!G493:J493, 3), 'Raw Data'!G493:J493, 0), 'Raw Data'!P493-'Raw Data'!O493&gt;3), 'Raw Data'!J493, 0))</f>
        <v/>
      </c>
      <c r="J500">
        <f>IF(ISBLANK('Raw Data'!J493), 0, IF(AND(3=MATCH(LARGE('Raw Data'!G493:J493, 3), 'Raw Data'!G493:J493, 0), 'Raw Data'!O493-'Raw Data'!P493&gt;3), 'Raw Data'!I493, 0))</f>
        <v/>
      </c>
      <c r="K500">
        <f>IF(ISBLANK('Raw Data'!J493), 0, IF(AND(2=MATCH(LARGE('Raw Data'!G493:J493, 3), 'Raw Data'!G493:J493, 0), AND('Raw Data'!P493-'Raw Data'!O493&lt;4, 'Raw Data'!P493-'Raw Data'!O493&gt;0)), 'Raw Data'!H493, 0))</f>
        <v/>
      </c>
      <c r="L500">
        <f>IF(ISBLANK('Raw Data'!J493), 0, IF(AND(1=MATCH(LARGE('Raw Data'!G493:J493, 3), 'Raw Data'!G493:J493, 0), AND('Raw Data'!O493-'Raw Data'!P493&lt;4, 'Raw Data'!O493-'Raw Data'!P493&gt;0)), 'Raw Data'!G493, 0))</f>
        <v/>
      </c>
      <c r="M500">
        <f>IF(ISBLANK('Raw Data'!J493), 0, IF(AND(4=MATCH(LARGE('Raw Data'!G493:J493, 2), 'Raw Data'!G493:J493, 0), 'Raw Data'!P493-'Raw Data'!O493&gt;3), 'Raw Data'!J493, 0))</f>
        <v/>
      </c>
      <c r="N500">
        <f>IF(ISBLANK('Raw Data'!J493), 0, IF(AND(3=MATCH(LARGE('Raw Data'!G493:J493, 2), 'Raw Data'!G493:J493, 0), 'Raw Data'!O493-'Raw Data'!P493&gt;3), 'Raw Data'!I493, 0))</f>
        <v/>
      </c>
      <c r="O500">
        <f>IF(ISBLANK('Raw Data'!J493), 0, IF(AND(2=MATCH(LARGE('Raw Data'!G493:J493, 2), 'Raw Data'!G493:J493, 0), AND('Raw Data'!P493-'Raw Data'!O493&lt;4, 'Raw Data'!P493-'Raw Data'!O493&gt;0)), 'Raw Data'!H493, 0))</f>
        <v/>
      </c>
      <c r="P500">
        <f>IF(ISBLANK('Raw Data'!J493), 0, IF(AND(1=MATCH(LARGE('Raw Data'!G493:J493, 2), 'Raw Data'!G493:J493, 0), AND('Raw Data'!O493-'Raw Data'!P493&lt;4, 'Raw Data'!O493-'Raw Data'!P493&gt;0)), 'Raw Data'!G493, 0))</f>
        <v/>
      </c>
      <c r="Q500">
        <f>IF(ISBLANK('Raw Data'!J493), 0, IF(AND(4=MATCH(LARGE('Raw Data'!G493:J493, 1), 'Raw Data'!G493:J493, 0), 'Raw Data'!P493-'Raw Data'!O493&gt;3), 'Raw Data'!J493, 0))</f>
        <v/>
      </c>
      <c r="R500">
        <f>IF(ISBLANK('Raw Data'!J493), 0, IF(AND(3=MATCH(LARGE('Raw Data'!G493:J493, 1), 'Raw Data'!G493:J493, 0), 'Raw Data'!O493-'Raw Data'!P493&gt;3), 'Raw Data'!I493, 0))</f>
        <v/>
      </c>
      <c r="S500">
        <f>IF(AND('Raw Data'!P493-'Raw Data'!O493&gt;4, 'Raw Data'!F493&lt;'Raw Data'!C493), 'Raw Data'!J493, 0)</f>
        <v/>
      </c>
      <c r="T500">
        <f>IF(AND('Raw Data'!O493-'Raw Data'!P493&gt;4, 'Raw Data'!F493&gt;'Raw Data'!C493), 'Raw Data'!I493, 0)</f>
        <v/>
      </c>
      <c r="U500">
        <f>IF(AND('Raw Data'!P493-'Raw Data'!O493&lt;3, 'Raw Data'!P493&gt;'Raw Data'!O493, 'Raw Data'!F493&lt;'Raw Data'!C493), 'Raw Data'!H493, 0)</f>
        <v/>
      </c>
      <c r="V500">
        <f>IF(AND('Raw Data'!P493-'Raw Data'!O493&lt;3, 'Raw Data'!P493&gt;'Raw Data'!O493, 'Raw Data'!F493&gt;'Raw Data'!C493), 'Raw Data'!G493, 0)</f>
        <v/>
      </c>
    </row>
    <row r="501">
      <c r="A501">
        <f>IF(AND('Raw Data'!F494&lt;'Raw Data'!C494, 'Raw Data'!P494&gt;'Raw Data'!O494, 'Raw Data'!P494-'Raw Data'!O494&gt;3), 'Raw Data'!J494, 0)</f>
        <v/>
      </c>
      <c r="B501">
        <f>IF(AND('Raw Data'!C494&lt;'Raw Data'!F494, 'Raw Data'!O494&gt;'Raw Data'!P494, 'Raw Data'!O494-'Raw Data'!P494&gt;3), 'Raw Data'!I494, 0)</f>
        <v/>
      </c>
      <c r="C501">
        <f>IF(AND('Raw Data'!F494&lt;'Raw Data'!C494, 'Raw Data'!P494&gt;'Raw Data'!O494, 'Raw Data'!P494-'Raw Data'!O494&lt;4), 'Raw Data'!H494, 0)</f>
        <v/>
      </c>
      <c r="D501">
        <f>IF(AND('Raw Data'!C494&lt;'Raw Data'!F494, 'Raw Data'!O494&gt;'Raw Data'!P494, 'Raw Data'!O494-'Raw Data'!P494&lt;4), 'Raw Data'!G494, 0)</f>
        <v/>
      </c>
      <c r="E501">
        <f>IF(ISBLANK('Raw Data'!J494), 0, IF(AND(4=MATCH(LARGE('Raw Data'!G494:J494, 4), 'Raw Data'!G494:J494, 0), 'Raw Data'!P494-'Raw Data'!O494&gt;3), 'Raw Data'!J494, 0))</f>
        <v/>
      </c>
      <c r="F501">
        <f>IF(ISBLANK('Raw Data'!J494), 0, IF(AND(3=MATCH(LARGE('Raw Data'!G494:J494, 4), 'Raw Data'!G494:J494, 0), 'Raw Data'!O494-'Raw Data'!P494&gt;3), 'Raw Data'!I494, 0))</f>
        <v/>
      </c>
      <c r="G501">
        <f>IF(ISBLANK('Raw Data'!J494), 0, IF(AND(2=MATCH(LARGE('Raw Data'!G494:J494, 4), 'Raw Data'!G494:J494, 0), AND('Raw Data'!P494-'Raw Data'!O494&lt;4, 'Raw Data'!P494-'Raw Data'!O494&gt;0)), 'Raw Data'!H494, 0))</f>
        <v/>
      </c>
      <c r="H501">
        <f>IF(ISBLANK('Raw Data'!J494), 0, IF(AND(1=MATCH(LARGE('Raw Data'!G494:J494, 4), 'Raw Data'!G494:J494, 0), AND('Raw Data'!O494-'Raw Data'!P494&lt;4, 'Raw Data'!O494-'Raw Data'!P494&gt;0)), 'Raw Data'!G494, 0))</f>
        <v/>
      </c>
      <c r="I501">
        <f>IF(ISBLANK('Raw Data'!J494), 0, IF(AND(4=MATCH(LARGE('Raw Data'!G494:J494, 3), 'Raw Data'!G494:J494, 0), 'Raw Data'!P494-'Raw Data'!O494&gt;3), 'Raw Data'!J494, 0))</f>
        <v/>
      </c>
      <c r="J501">
        <f>IF(ISBLANK('Raw Data'!J494), 0, IF(AND(3=MATCH(LARGE('Raw Data'!G494:J494, 3), 'Raw Data'!G494:J494, 0), 'Raw Data'!O494-'Raw Data'!P494&gt;3), 'Raw Data'!I494, 0))</f>
        <v/>
      </c>
      <c r="K501">
        <f>IF(ISBLANK('Raw Data'!J494), 0, IF(AND(2=MATCH(LARGE('Raw Data'!G494:J494, 3), 'Raw Data'!G494:J494, 0), AND('Raw Data'!P494-'Raw Data'!O494&lt;4, 'Raw Data'!P494-'Raw Data'!O494&gt;0)), 'Raw Data'!H494, 0))</f>
        <v/>
      </c>
      <c r="L501">
        <f>IF(ISBLANK('Raw Data'!J494), 0, IF(AND(1=MATCH(LARGE('Raw Data'!G494:J494, 3), 'Raw Data'!G494:J494, 0), AND('Raw Data'!O494-'Raw Data'!P494&lt;4, 'Raw Data'!O494-'Raw Data'!P494&gt;0)), 'Raw Data'!G494, 0))</f>
        <v/>
      </c>
      <c r="M501">
        <f>IF(ISBLANK('Raw Data'!J494), 0, IF(AND(4=MATCH(LARGE('Raw Data'!G494:J494, 2), 'Raw Data'!G494:J494, 0), 'Raw Data'!P494-'Raw Data'!O494&gt;3), 'Raw Data'!J494, 0))</f>
        <v/>
      </c>
      <c r="N501">
        <f>IF(ISBLANK('Raw Data'!J494), 0, IF(AND(3=MATCH(LARGE('Raw Data'!G494:J494, 2), 'Raw Data'!G494:J494, 0), 'Raw Data'!O494-'Raw Data'!P494&gt;3), 'Raw Data'!I494, 0))</f>
        <v/>
      </c>
      <c r="O501">
        <f>IF(ISBLANK('Raw Data'!J494), 0, IF(AND(2=MATCH(LARGE('Raw Data'!G494:J494, 2), 'Raw Data'!G494:J494, 0), AND('Raw Data'!P494-'Raw Data'!O494&lt;4, 'Raw Data'!P494-'Raw Data'!O494&gt;0)), 'Raw Data'!H494, 0))</f>
        <v/>
      </c>
      <c r="P501">
        <f>IF(ISBLANK('Raw Data'!J494), 0, IF(AND(1=MATCH(LARGE('Raw Data'!G494:J494, 2), 'Raw Data'!G494:J494, 0), AND('Raw Data'!O494-'Raw Data'!P494&lt;4, 'Raw Data'!O494-'Raw Data'!P494&gt;0)), 'Raw Data'!G494, 0))</f>
        <v/>
      </c>
      <c r="Q501">
        <f>IF(ISBLANK('Raw Data'!J494), 0, IF(AND(4=MATCH(LARGE('Raw Data'!G494:J494, 1), 'Raw Data'!G494:J494, 0), 'Raw Data'!P494-'Raw Data'!O494&gt;3), 'Raw Data'!J494, 0))</f>
        <v/>
      </c>
      <c r="R501">
        <f>IF(ISBLANK('Raw Data'!J494), 0, IF(AND(3=MATCH(LARGE('Raw Data'!G494:J494, 1), 'Raw Data'!G494:J494, 0), 'Raw Data'!O494-'Raw Data'!P494&gt;3), 'Raw Data'!I494, 0))</f>
        <v/>
      </c>
      <c r="S501">
        <f>IF(AND('Raw Data'!P494-'Raw Data'!O494&gt;4, 'Raw Data'!F494&lt;'Raw Data'!C494), 'Raw Data'!J494, 0)</f>
        <v/>
      </c>
      <c r="T501">
        <f>IF(AND('Raw Data'!O494-'Raw Data'!P494&gt;4, 'Raw Data'!F494&gt;'Raw Data'!C494), 'Raw Data'!I494, 0)</f>
        <v/>
      </c>
      <c r="U501">
        <f>IF(AND('Raw Data'!P494-'Raw Data'!O494&lt;3, 'Raw Data'!P494&gt;'Raw Data'!O494, 'Raw Data'!F494&lt;'Raw Data'!C494), 'Raw Data'!H494, 0)</f>
        <v/>
      </c>
      <c r="V501">
        <f>IF(AND('Raw Data'!P494-'Raw Data'!O494&lt;3, 'Raw Data'!P494&gt;'Raw Data'!O494, 'Raw Data'!F494&gt;'Raw Data'!C494), 'Raw Data'!G494, 0)</f>
        <v/>
      </c>
    </row>
    <row r="502">
      <c r="A502">
        <f>IF(AND('Raw Data'!F495&lt;'Raw Data'!C495, 'Raw Data'!P495&gt;'Raw Data'!O495, 'Raw Data'!P495-'Raw Data'!O495&gt;3), 'Raw Data'!J495, 0)</f>
        <v/>
      </c>
      <c r="B502">
        <f>IF(AND('Raw Data'!C495&lt;'Raw Data'!F495, 'Raw Data'!O495&gt;'Raw Data'!P495, 'Raw Data'!O495-'Raw Data'!P495&gt;3), 'Raw Data'!I495, 0)</f>
        <v/>
      </c>
      <c r="C502">
        <f>IF(AND('Raw Data'!F495&lt;'Raw Data'!C495, 'Raw Data'!P495&gt;'Raw Data'!O495, 'Raw Data'!P495-'Raw Data'!O495&lt;4), 'Raw Data'!H495, 0)</f>
        <v/>
      </c>
      <c r="D502">
        <f>IF(AND('Raw Data'!C495&lt;'Raw Data'!F495, 'Raw Data'!O495&gt;'Raw Data'!P495, 'Raw Data'!O495-'Raw Data'!P495&lt;4), 'Raw Data'!G495, 0)</f>
        <v/>
      </c>
      <c r="E502">
        <f>IF(ISBLANK('Raw Data'!J495), 0, IF(AND(4=MATCH(LARGE('Raw Data'!G495:J495, 4), 'Raw Data'!G495:J495, 0), 'Raw Data'!P495-'Raw Data'!O495&gt;3), 'Raw Data'!J495, 0))</f>
        <v/>
      </c>
      <c r="F502">
        <f>IF(ISBLANK('Raw Data'!J495), 0, IF(AND(3=MATCH(LARGE('Raw Data'!G495:J495, 4), 'Raw Data'!G495:J495, 0), 'Raw Data'!O495-'Raw Data'!P495&gt;3), 'Raw Data'!I495, 0))</f>
        <v/>
      </c>
      <c r="G502">
        <f>IF(ISBLANK('Raw Data'!J495), 0, IF(AND(2=MATCH(LARGE('Raw Data'!G495:J495, 4), 'Raw Data'!G495:J495, 0), AND('Raw Data'!P495-'Raw Data'!O495&lt;4, 'Raw Data'!P495-'Raw Data'!O495&gt;0)), 'Raw Data'!H495, 0))</f>
        <v/>
      </c>
      <c r="H502">
        <f>IF(ISBLANK('Raw Data'!J495), 0, IF(AND(1=MATCH(LARGE('Raw Data'!G495:J495, 4), 'Raw Data'!G495:J495, 0), AND('Raw Data'!O495-'Raw Data'!P495&lt;4, 'Raw Data'!O495-'Raw Data'!P495&gt;0)), 'Raw Data'!G495, 0))</f>
        <v/>
      </c>
      <c r="I502">
        <f>IF(ISBLANK('Raw Data'!J495), 0, IF(AND(4=MATCH(LARGE('Raw Data'!G495:J495, 3), 'Raw Data'!G495:J495, 0), 'Raw Data'!P495-'Raw Data'!O495&gt;3), 'Raw Data'!J495, 0))</f>
        <v/>
      </c>
      <c r="J502">
        <f>IF(ISBLANK('Raw Data'!J495), 0, IF(AND(3=MATCH(LARGE('Raw Data'!G495:J495, 3), 'Raw Data'!G495:J495, 0), 'Raw Data'!O495-'Raw Data'!P495&gt;3), 'Raw Data'!I495, 0))</f>
        <v/>
      </c>
      <c r="K502">
        <f>IF(ISBLANK('Raw Data'!J495), 0, IF(AND(2=MATCH(LARGE('Raw Data'!G495:J495, 3), 'Raw Data'!G495:J495, 0), AND('Raw Data'!P495-'Raw Data'!O495&lt;4, 'Raw Data'!P495-'Raw Data'!O495&gt;0)), 'Raw Data'!H495, 0))</f>
        <v/>
      </c>
      <c r="L502">
        <f>IF(ISBLANK('Raw Data'!J495), 0, IF(AND(1=MATCH(LARGE('Raw Data'!G495:J495, 3), 'Raw Data'!G495:J495, 0), AND('Raw Data'!O495-'Raw Data'!P495&lt;4, 'Raw Data'!O495-'Raw Data'!P495&gt;0)), 'Raw Data'!G495, 0))</f>
        <v/>
      </c>
      <c r="M502">
        <f>IF(ISBLANK('Raw Data'!J495), 0, IF(AND(4=MATCH(LARGE('Raw Data'!G495:J495, 2), 'Raw Data'!G495:J495, 0), 'Raw Data'!P495-'Raw Data'!O495&gt;3), 'Raw Data'!J495, 0))</f>
        <v/>
      </c>
      <c r="N502">
        <f>IF(ISBLANK('Raw Data'!J495), 0, IF(AND(3=MATCH(LARGE('Raw Data'!G495:J495, 2), 'Raw Data'!G495:J495, 0), 'Raw Data'!O495-'Raw Data'!P495&gt;3), 'Raw Data'!I495, 0))</f>
        <v/>
      </c>
      <c r="O502">
        <f>IF(ISBLANK('Raw Data'!J495), 0, IF(AND(2=MATCH(LARGE('Raw Data'!G495:J495, 2), 'Raw Data'!G495:J495, 0), AND('Raw Data'!P495-'Raw Data'!O495&lt;4, 'Raw Data'!P495-'Raw Data'!O495&gt;0)), 'Raw Data'!H495, 0))</f>
        <v/>
      </c>
      <c r="P502">
        <f>IF(ISBLANK('Raw Data'!J495), 0, IF(AND(1=MATCH(LARGE('Raw Data'!G495:J495, 2), 'Raw Data'!G495:J495, 0), AND('Raw Data'!O495-'Raw Data'!P495&lt;4, 'Raw Data'!O495-'Raw Data'!P495&gt;0)), 'Raw Data'!G495, 0))</f>
        <v/>
      </c>
      <c r="Q502">
        <f>IF(ISBLANK('Raw Data'!J495), 0, IF(AND(4=MATCH(LARGE('Raw Data'!G495:J495, 1), 'Raw Data'!G495:J495, 0), 'Raw Data'!P495-'Raw Data'!O495&gt;3), 'Raw Data'!J495, 0))</f>
        <v/>
      </c>
      <c r="R502">
        <f>IF(ISBLANK('Raw Data'!J495), 0, IF(AND(3=MATCH(LARGE('Raw Data'!G495:J495, 1), 'Raw Data'!G495:J495, 0), 'Raw Data'!O495-'Raw Data'!P495&gt;3), 'Raw Data'!I495, 0))</f>
        <v/>
      </c>
      <c r="S502">
        <f>IF(AND('Raw Data'!P495-'Raw Data'!O495&gt;4, 'Raw Data'!F495&lt;'Raw Data'!C495), 'Raw Data'!J495, 0)</f>
        <v/>
      </c>
      <c r="T502">
        <f>IF(AND('Raw Data'!O495-'Raw Data'!P495&gt;4, 'Raw Data'!F495&gt;'Raw Data'!C495), 'Raw Data'!I495, 0)</f>
        <v/>
      </c>
      <c r="U502">
        <f>IF(AND('Raw Data'!P495-'Raw Data'!O495&lt;3, 'Raw Data'!P495&gt;'Raw Data'!O495, 'Raw Data'!F495&lt;'Raw Data'!C495), 'Raw Data'!H495, 0)</f>
        <v/>
      </c>
      <c r="V502">
        <f>IF(AND('Raw Data'!P495-'Raw Data'!O495&lt;3, 'Raw Data'!P495&gt;'Raw Data'!O495, 'Raw Data'!F495&gt;'Raw Data'!C495), 'Raw Data'!G495, 0)</f>
        <v/>
      </c>
    </row>
    <row r="503">
      <c r="A503">
        <f>IF(AND('Raw Data'!F496&lt;'Raw Data'!C496, 'Raw Data'!P496&gt;'Raw Data'!O496, 'Raw Data'!P496-'Raw Data'!O496&gt;3), 'Raw Data'!J496, 0)</f>
        <v/>
      </c>
      <c r="B503">
        <f>IF(AND('Raw Data'!C496&lt;'Raw Data'!F496, 'Raw Data'!O496&gt;'Raw Data'!P496, 'Raw Data'!O496-'Raw Data'!P496&gt;3), 'Raw Data'!I496, 0)</f>
        <v/>
      </c>
      <c r="C503">
        <f>IF(AND('Raw Data'!F496&lt;'Raw Data'!C496, 'Raw Data'!P496&gt;'Raw Data'!O496, 'Raw Data'!P496-'Raw Data'!O496&lt;4), 'Raw Data'!H496, 0)</f>
        <v/>
      </c>
      <c r="D503">
        <f>IF(AND('Raw Data'!C496&lt;'Raw Data'!F496, 'Raw Data'!O496&gt;'Raw Data'!P496, 'Raw Data'!O496-'Raw Data'!P496&lt;4), 'Raw Data'!G496, 0)</f>
        <v/>
      </c>
      <c r="E503">
        <f>IF(ISBLANK('Raw Data'!J496), 0, IF(AND(4=MATCH(LARGE('Raw Data'!G496:J496, 4), 'Raw Data'!G496:J496, 0), 'Raw Data'!P496-'Raw Data'!O496&gt;3), 'Raw Data'!J496, 0))</f>
        <v/>
      </c>
      <c r="F503">
        <f>IF(ISBLANK('Raw Data'!J496), 0, IF(AND(3=MATCH(LARGE('Raw Data'!G496:J496, 4), 'Raw Data'!G496:J496, 0), 'Raw Data'!O496-'Raw Data'!P496&gt;3), 'Raw Data'!I496, 0))</f>
        <v/>
      </c>
      <c r="G503">
        <f>IF(ISBLANK('Raw Data'!J496), 0, IF(AND(2=MATCH(LARGE('Raw Data'!G496:J496, 4), 'Raw Data'!G496:J496, 0), AND('Raw Data'!P496-'Raw Data'!O496&lt;4, 'Raw Data'!P496-'Raw Data'!O496&gt;0)), 'Raw Data'!H496, 0))</f>
        <v/>
      </c>
      <c r="H503">
        <f>IF(ISBLANK('Raw Data'!J496), 0, IF(AND(1=MATCH(LARGE('Raw Data'!G496:J496, 4), 'Raw Data'!G496:J496, 0), AND('Raw Data'!O496-'Raw Data'!P496&lt;4, 'Raw Data'!O496-'Raw Data'!P496&gt;0)), 'Raw Data'!G496, 0))</f>
        <v/>
      </c>
      <c r="I503">
        <f>IF(ISBLANK('Raw Data'!J496), 0, IF(AND(4=MATCH(LARGE('Raw Data'!G496:J496, 3), 'Raw Data'!G496:J496, 0), 'Raw Data'!P496-'Raw Data'!O496&gt;3), 'Raw Data'!J496, 0))</f>
        <v/>
      </c>
      <c r="J503">
        <f>IF(ISBLANK('Raw Data'!J496), 0, IF(AND(3=MATCH(LARGE('Raw Data'!G496:J496, 3), 'Raw Data'!G496:J496, 0), 'Raw Data'!O496-'Raw Data'!P496&gt;3), 'Raw Data'!I496, 0))</f>
        <v/>
      </c>
      <c r="K503">
        <f>IF(ISBLANK('Raw Data'!J496), 0, IF(AND(2=MATCH(LARGE('Raw Data'!G496:J496, 3), 'Raw Data'!G496:J496, 0), AND('Raw Data'!P496-'Raw Data'!O496&lt;4, 'Raw Data'!P496-'Raw Data'!O496&gt;0)), 'Raw Data'!H496, 0))</f>
        <v/>
      </c>
      <c r="L503">
        <f>IF(ISBLANK('Raw Data'!J496), 0, IF(AND(1=MATCH(LARGE('Raw Data'!G496:J496, 3), 'Raw Data'!G496:J496, 0), AND('Raw Data'!O496-'Raw Data'!P496&lt;4, 'Raw Data'!O496-'Raw Data'!P496&gt;0)), 'Raw Data'!G496, 0))</f>
        <v/>
      </c>
      <c r="M503">
        <f>IF(ISBLANK('Raw Data'!J496), 0, IF(AND(4=MATCH(LARGE('Raw Data'!G496:J496, 2), 'Raw Data'!G496:J496, 0), 'Raw Data'!P496-'Raw Data'!O496&gt;3), 'Raw Data'!J496, 0))</f>
        <v/>
      </c>
      <c r="N503">
        <f>IF(ISBLANK('Raw Data'!J496), 0, IF(AND(3=MATCH(LARGE('Raw Data'!G496:J496, 2), 'Raw Data'!G496:J496, 0), 'Raw Data'!O496-'Raw Data'!P496&gt;3), 'Raw Data'!I496, 0))</f>
        <v/>
      </c>
      <c r="O503">
        <f>IF(ISBLANK('Raw Data'!J496), 0, IF(AND(2=MATCH(LARGE('Raw Data'!G496:J496, 2), 'Raw Data'!G496:J496, 0), AND('Raw Data'!P496-'Raw Data'!O496&lt;4, 'Raw Data'!P496-'Raw Data'!O496&gt;0)), 'Raw Data'!H496, 0))</f>
        <v/>
      </c>
      <c r="P503">
        <f>IF(ISBLANK('Raw Data'!J496), 0, IF(AND(1=MATCH(LARGE('Raw Data'!G496:J496, 2), 'Raw Data'!G496:J496, 0), AND('Raw Data'!O496-'Raw Data'!P496&lt;4, 'Raw Data'!O496-'Raw Data'!P496&gt;0)), 'Raw Data'!G496, 0))</f>
        <v/>
      </c>
      <c r="Q503">
        <f>IF(ISBLANK('Raw Data'!J496), 0, IF(AND(4=MATCH(LARGE('Raw Data'!G496:J496, 1), 'Raw Data'!G496:J496, 0), 'Raw Data'!P496-'Raw Data'!O496&gt;3), 'Raw Data'!J496, 0))</f>
        <v/>
      </c>
      <c r="R503">
        <f>IF(ISBLANK('Raw Data'!J496), 0, IF(AND(3=MATCH(LARGE('Raw Data'!G496:J496, 1), 'Raw Data'!G496:J496, 0), 'Raw Data'!O496-'Raw Data'!P496&gt;3), 'Raw Data'!I496, 0))</f>
        <v/>
      </c>
      <c r="S503">
        <f>IF(AND('Raw Data'!P496-'Raw Data'!O496&gt;4, 'Raw Data'!F496&lt;'Raw Data'!C496), 'Raw Data'!J496, 0)</f>
        <v/>
      </c>
      <c r="T503">
        <f>IF(AND('Raw Data'!O496-'Raw Data'!P496&gt;4, 'Raw Data'!F496&gt;'Raw Data'!C496), 'Raw Data'!I496, 0)</f>
        <v/>
      </c>
      <c r="U503">
        <f>IF(AND('Raw Data'!P496-'Raw Data'!O496&lt;3, 'Raw Data'!P496&gt;'Raw Data'!O496, 'Raw Data'!F496&lt;'Raw Data'!C496), 'Raw Data'!H496, 0)</f>
        <v/>
      </c>
      <c r="V503">
        <f>IF(AND('Raw Data'!P496-'Raw Data'!O496&lt;3, 'Raw Data'!P496&gt;'Raw Data'!O496, 'Raw Data'!F496&gt;'Raw Data'!C496), 'Raw Data'!G496, 0)</f>
        <v/>
      </c>
    </row>
    <row r="504">
      <c r="A504">
        <f>IF(AND('Raw Data'!F497&lt;'Raw Data'!C497, 'Raw Data'!P497&gt;'Raw Data'!O497, 'Raw Data'!P497-'Raw Data'!O497&gt;3), 'Raw Data'!J497, 0)</f>
        <v/>
      </c>
      <c r="B504">
        <f>IF(AND('Raw Data'!C497&lt;'Raw Data'!F497, 'Raw Data'!O497&gt;'Raw Data'!P497, 'Raw Data'!O497-'Raw Data'!P497&gt;3), 'Raw Data'!I497, 0)</f>
        <v/>
      </c>
      <c r="C504">
        <f>IF(AND('Raw Data'!F497&lt;'Raw Data'!C497, 'Raw Data'!P497&gt;'Raw Data'!O497, 'Raw Data'!P497-'Raw Data'!O497&lt;4), 'Raw Data'!H497, 0)</f>
        <v/>
      </c>
      <c r="D504">
        <f>IF(AND('Raw Data'!C497&lt;'Raw Data'!F497, 'Raw Data'!O497&gt;'Raw Data'!P497, 'Raw Data'!O497-'Raw Data'!P497&lt;4), 'Raw Data'!G497, 0)</f>
        <v/>
      </c>
      <c r="E504">
        <f>IF(ISBLANK('Raw Data'!J497), 0, IF(AND(4=MATCH(LARGE('Raw Data'!G497:J497, 4), 'Raw Data'!G497:J497, 0), 'Raw Data'!P497-'Raw Data'!O497&gt;3), 'Raw Data'!J497, 0))</f>
        <v/>
      </c>
      <c r="F504">
        <f>IF(ISBLANK('Raw Data'!J497), 0, IF(AND(3=MATCH(LARGE('Raw Data'!G497:J497, 4), 'Raw Data'!G497:J497, 0), 'Raw Data'!O497-'Raw Data'!P497&gt;3), 'Raw Data'!I497, 0))</f>
        <v/>
      </c>
      <c r="G504">
        <f>IF(ISBLANK('Raw Data'!J497), 0, IF(AND(2=MATCH(LARGE('Raw Data'!G497:J497, 4), 'Raw Data'!G497:J497, 0), AND('Raw Data'!P497-'Raw Data'!O497&lt;4, 'Raw Data'!P497-'Raw Data'!O497&gt;0)), 'Raw Data'!H497, 0))</f>
        <v/>
      </c>
      <c r="H504">
        <f>IF(ISBLANK('Raw Data'!J497), 0, IF(AND(1=MATCH(LARGE('Raw Data'!G497:J497, 4), 'Raw Data'!G497:J497, 0), AND('Raw Data'!O497-'Raw Data'!P497&lt;4, 'Raw Data'!O497-'Raw Data'!P497&gt;0)), 'Raw Data'!G497, 0))</f>
        <v/>
      </c>
      <c r="I504">
        <f>IF(ISBLANK('Raw Data'!J497), 0, IF(AND(4=MATCH(LARGE('Raw Data'!G497:J497, 3), 'Raw Data'!G497:J497, 0), 'Raw Data'!P497-'Raw Data'!O497&gt;3), 'Raw Data'!J497, 0))</f>
        <v/>
      </c>
      <c r="J504">
        <f>IF(ISBLANK('Raw Data'!J497), 0, IF(AND(3=MATCH(LARGE('Raw Data'!G497:J497, 3), 'Raw Data'!G497:J497, 0), 'Raw Data'!O497-'Raw Data'!P497&gt;3), 'Raw Data'!I497, 0))</f>
        <v/>
      </c>
      <c r="K504">
        <f>IF(ISBLANK('Raw Data'!J497), 0, IF(AND(2=MATCH(LARGE('Raw Data'!G497:J497, 3), 'Raw Data'!G497:J497, 0), AND('Raw Data'!P497-'Raw Data'!O497&lt;4, 'Raw Data'!P497-'Raw Data'!O497&gt;0)), 'Raw Data'!H497, 0))</f>
        <v/>
      </c>
      <c r="L504">
        <f>IF(ISBLANK('Raw Data'!J497), 0, IF(AND(1=MATCH(LARGE('Raw Data'!G497:J497, 3), 'Raw Data'!G497:J497, 0), AND('Raw Data'!O497-'Raw Data'!P497&lt;4, 'Raw Data'!O497-'Raw Data'!P497&gt;0)), 'Raw Data'!G497, 0))</f>
        <v/>
      </c>
      <c r="M504">
        <f>IF(ISBLANK('Raw Data'!J497), 0, IF(AND(4=MATCH(LARGE('Raw Data'!G497:J497, 2), 'Raw Data'!G497:J497, 0), 'Raw Data'!P497-'Raw Data'!O497&gt;3), 'Raw Data'!J497, 0))</f>
        <v/>
      </c>
      <c r="N504">
        <f>IF(ISBLANK('Raw Data'!J497), 0, IF(AND(3=MATCH(LARGE('Raw Data'!G497:J497, 2), 'Raw Data'!G497:J497, 0), 'Raw Data'!O497-'Raw Data'!P497&gt;3), 'Raw Data'!I497, 0))</f>
        <v/>
      </c>
      <c r="O504">
        <f>IF(ISBLANK('Raw Data'!J497), 0, IF(AND(2=MATCH(LARGE('Raw Data'!G497:J497, 2), 'Raw Data'!G497:J497, 0), AND('Raw Data'!P497-'Raw Data'!O497&lt;4, 'Raw Data'!P497-'Raw Data'!O497&gt;0)), 'Raw Data'!H497, 0))</f>
        <v/>
      </c>
      <c r="P504">
        <f>IF(ISBLANK('Raw Data'!J497), 0, IF(AND(1=MATCH(LARGE('Raw Data'!G497:J497, 2), 'Raw Data'!G497:J497, 0), AND('Raw Data'!O497-'Raw Data'!P497&lt;4, 'Raw Data'!O497-'Raw Data'!P497&gt;0)), 'Raw Data'!G497, 0))</f>
        <v/>
      </c>
      <c r="Q504">
        <f>IF(ISBLANK('Raw Data'!J497), 0, IF(AND(4=MATCH(LARGE('Raw Data'!G497:J497, 1), 'Raw Data'!G497:J497, 0), 'Raw Data'!P497-'Raw Data'!O497&gt;3), 'Raw Data'!J497, 0))</f>
        <v/>
      </c>
      <c r="R504">
        <f>IF(ISBLANK('Raw Data'!J497), 0, IF(AND(3=MATCH(LARGE('Raw Data'!G497:J497, 1), 'Raw Data'!G497:J497, 0), 'Raw Data'!O497-'Raw Data'!P497&gt;3), 'Raw Data'!I497, 0))</f>
        <v/>
      </c>
      <c r="S504">
        <f>IF(AND('Raw Data'!P497-'Raw Data'!O497&gt;4, 'Raw Data'!F497&lt;'Raw Data'!C497), 'Raw Data'!J497, 0)</f>
        <v/>
      </c>
      <c r="T504">
        <f>IF(AND('Raw Data'!O497-'Raw Data'!P497&gt;4, 'Raw Data'!F497&gt;'Raw Data'!C497), 'Raw Data'!I497, 0)</f>
        <v/>
      </c>
      <c r="U504">
        <f>IF(AND('Raw Data'!P497-'Raw Data'!O497&lt;3, 'Raw Data'!P497&gt;'Raw Data'!O497, 'Raw Data'!F497&lt;'Raw Data'!C497), 'Raw Data'!H497, 0)</f>
        <v/>
      </c>
      <c r="V504">
        <f>IF(AND('Raw Data'!P497-'Raw Data'!O497&lt;3, 'Raw Data'!P497&gt;'Raw Data'!O497, 'Raw Data'!F497&gt;'Raw Data'!C497), 'Raw Data'!G497, 0)</f>
        <v/>
      </c>
    </row>
    <row r="505">
      <c r="A505">
        <f>IF(AND('Raw Data'!F498&lt;'Raw Data'!C498, 'Raw Data'!P498&gt;'Raw Data'!O498, 'Raw Data'!P498-'Raw Data'!O498&gt;3), 'Raw Data'!J498, 0)</f>
        <v/>
      </c>
      <c r="B505">
        <f>IF(AND('Raw Data'!C498&lt;'Raw Data'!F498, 'Raw Data'!O498&gt;'Raw Data'!P498, 'Raw Data'!O498-'Raw Data'!P498&gt;3), 'Raw Data'!I498, 0)</f>
        <v/>
      </c>
      <c r="C505">
        <f>IF(AND('Raw Data'!F498&lt;'Raw Data'!C498, 'Raw Data'!P498&gt;'Raw Data'!O498, 'Raw Data'!P498-'Raw Data'!O498&lt;4), 'Raw Data'!H498, 0)</f>
        <v/>
      </c>
      <c r="D505">
        <f>IF(AND('Raw Data'!C498&lt;'Raw Data'!F498, 'Raw Data'!O498&gt;'Raw Data'!P498, 'Raw Data'!O498-'Raw Data'!P498&lt;4), 'Raw Data'!G498, 0)</f>
        <v/>
      </c>
      <c r="E505">
        <f>IF(ISBLANK('Raw Data'!J498), 0, IF(AND(4=MATCH(LARGE('Raw Data'!G498:J498, 4), 'Raw Data'!G498:J498, 0), 'Raw Data'!P498-'Raw Data'!O498&gt;3), 'Raw Data'!J498, 0))</f>
        <v/>
      </c>
      <c r="F505">
        <f>IF(ISBLANK('Raw Data'!J498), 0, IF(AND(3=MATCH(LARGE('Raw Data'!G498:J498, 4), 'Raw Data'!G498:J498, 0), 'Raw Data'!O498-'Raw Data'!P498&gt;3), 'Raw Data'!I498, 0))</f>
        <v/>
      </c>
      <c r="G505">
        <f>IF(ISBLANK('Raw Data'!J498), 0, IF(AND(2=MATCH(LARGE('Raw Data'!G498:J498, 4), 'Raw Data'!G498:J498, 0), AND('Raw Data'!P498-'Raw Data'!O498&lt;4, 'Raw Data'!P498-'Raw Data'!O498&gt;0)), 'Raw Data'!H498, 0))</f>
        <v/>
      </c>
      <c r="H505">
        <f>IF(ISBLANK('Raw Data'!J498), 0, IF(AND(1=MATCH(LARGE('Raw Data'!G498:J498, 4), 'Raw Data'!G498:J498, 0), AND('Raw Data'!O498-'Raw Data'!P498&lt;4, 'Raw Data'!O498-'Raw Data'!P498&gt;0)), 'Raw Data'!G498, 0))</f>
        <v/>
      </c>
      <c r="I505">
        <f>IF(ISBLANK('Raw Data'!J498), 0, IF(AND(4=MATCH(LARGE('Raw Data'!G498:J498, 3), 'Raw Data'!G498:J498, 0), 'Raw Data'!P498-'Raw Data'!O498&gt;3), 'Raw Data'!J498, 0))</f>
        <v/>
      </c>
      <c r="J505">
        <f>IF(ISBLANK('Raw Data'!J498), 0, IF(AND(3=MATCH(LARGE('Raw Data'!G498:J498, 3), 'Raw Data'!G498:J498, 0), 'Raw Data'!O498-'Raw Data'!P498&gt;3), 'Raw Data'!I498, 0))</f>
        <v/>
      </c>
      <c r="K505">
        <f>IF(ISBLANK('Raw Data'!J498), 0, IF(AND(2=MATCH(LARGE('Raw Data'!G498:J498, 3), 'Raw Data'!G498:J498, 0), AND('Raw Data'!P498-'Raw Data'!O498&lt;4, 'Raw Data'!P498-'Raw Data'!O498&gt;0)), 'Raw Data'!H498, 0))</f>
        <v/>
      </c>
      <c r="L505">
        <f>IF(ISBLANK('Raw Data'!J498), 0, IF(AND(1=MATCH(LARGE('Raw Data'!G498:J498, 3), 'Raw Data'!G498:J498, 0), AND('Raw Data'!O498-'Raw Data'!P498&lt;4, 'Raw Data'!O498-'Raw Data'!P498&gt;0)), 'Raw Data'!G498, 0))</f>
        <v/>
      </c>
      <c r="M505">
        <f>IF(ISBLANK('Raw Data'!J498), 0, IF(AND(4=MATCH(LARGE('Raw Data'!G498:J498, 2), 'Raw Data'!G498:J498, 0), 'Raw Data'!P498-'Raw Data'!O498&gt;3), 'Raw Data'!J498, 0))</f>
        <v/>
      </c>
      <c r="N505">
        <f>IF(ISBLANK('Raw Data'!J498), 0, IF(AND(3=MATCH(LARGE('Raw Data'!G498:J498, 2), 'Raw Data'!G498:J498, 0), 'Raw Data'!O498-'Raw Data'!P498&gt;3), 'Raw Data'!I498, 0))</f>
        <v/>
      </c>
      <c r="O505">
        <f>IF(ISBLANK('Raw Data'!J498), 0, IF(AND(2=MATCH(LARGE('Raw Data'!G498:J498, 2), 'Raw Data'!G498:J498, 0), AND('Raw Data'!P498-'Raw Data'!O498&lt;4, 'Raw Data'!P498-'Raw Data'!O498&gt;0)), 'Raw Data'!H498, 0))</f>
        <v/>
      </c>
      <c r="P505">
        <f>IF(ISBLANK('Raw Data'!J498), 0, IF(AND(1=MATCH(LARGE('Raw Data'!G498:J498, 2), 'Raw Data'!G498:J498, 0), AND('Raw Data'!O498-'Raw Data'!P498&lt;4, 'Raw Data'!O498-'Raw Data'!P498&gt;0)), 'Raw Data'!G498, 0))</f>
        <v/>
      </c>
      <c r="Q505">
        <f>IF(ISBLANK('Raw Data'!J498), 0, IF(AND(4=MATCH(LARGE('Raw Data'!G498:J498, 1), 'Raw Data'!G498:J498, 0), 'Raw Data'!P498-'Raw Data'!O498&gt;3), 'Raw Data'!J498, 0))</f>
        <v/>
      </c>
      <c r="R505">
        <f>IF(ISBLANK('Raw Data'!J498), 0, IF(AND(3=MATCH(LARGE('Raw Data'!G498:J498, 1), 'Raw Data'!G498:J498, 0), 'Raw Data'!O498-'Raw Data'!P498&gt;3), 'Raw Data'!I498, 0))</f>
        <v/>
      </c>
      <c r="S505">
        <f>IF(AND('Raw Data'!P498-'Raw Data'!O498&gt;4, 'Raw Data'!F498&lt;'Raw Data'!C498), 'Raw Data'!J498, 0)</f>
        <v/>
      </c>
      <c r="T505">
        <f>IF(AND('Raw Data'!O498-'Raw Data'!P498&gt;4, 'Raw Data'!F498&gt;'Raw Data'!C498), 'Raw Data'!I498, 0)</f>
        <v/>
      </c>
      <c r="U505">
        <f>IF(AND('Raw Data'!P498-'Raw Data'!O498&lt;3, 'Raw Data'!P498&gt;'Raw Data'!O498, 'Raw Data'!F498&lt;'Raw Data'!C498), 'Raw Data'!H498, 0)</f>
        <v/>
      </c>
      <c r="V505">
        <f>IF(AND('Raw Data'!P498-'Raw Data'!O498&lt;3, 'Raw Data'!P498&gt;'Raw Data'!O498, 'Raw Data'!F498&gt;'Raw Data'!C498), 'Raw Data'!G498, 0)</f>
        <v/>
      </c>
    </row>
    <row r="506">
      <c r="A506">
        <f>IF(AND('Raw Data'!F499&lt;'Raw Data'!C499, 'Raw Data'!P499&gt;'Raw Data'!O499, 'Raw Data'!P499-'Raw Data'!O499&gt;3), 'Raw Data'!J499, 0)</f>
        <v/>
      </c>
      <c r="B506">
        <f>IF(AND('Raw Data'!C499&lt;'Raw Data'!F499, 'Raw Data'!O499&gt;'Raw Data'!P499, 'Raw Data'!O499-'Raw Data'!P499&gt;3), 'Raw Data'!I499, 0)</f>
        <v/>
      </c>
      <c r="C506">
        <f>IF(AND('Raw Data'!F499&lt;'Raw Data'!C499, 'Raw Data'!P499&gt;'Raw Data'!O499, 'Raw Data'!P499-'Raw Data'!O499&lt;4), 'Raw Data'!H499, 0)</f>
        <v/>
      </c>
      <c r="D506">
        <f>IF(AND('Raw Data'!C499&lt;'Raw Data'!F499, 'Raw Data'!O499&gt;'Raw Data'!P499, 'Raw Data'!O499-'Raw Data'!P499&lt;4), 'Raw Data'!G499, 0)</f>
        <v/>
      </c>
      <c r="E506">
        <f>IF(ISBLANK('Raw Data'!J499), 0, IF(AND(4=MATCH(LARGE('Raw Data'!G499:J499, 4), 'Raw Data'!G499:J499, 0), 'Raw Data'!P499-'Raw Data'!O499&gt;3), 'Raw Data'!J499, 0))</f>
        <v/>
      </c>
      <c r="F506">
        <f>IF(ISBLANK('Raw Data'!J499), 0, IF(AND(3=MATCH(LARGE('Raw Data'!G499:J499, 4), 'Raw Data'!G499:J499, 0), 'Raw Data'!O499-'Raw Data'!P499&gt;3), 'Raw Data'!I499, 0))</f>
        <v/>
      </c>
      <c r="G506">
        <f>IF(ISBLANK('Raw Data'!J499), 0, IF(AND(2=MATCH(LARGE('Raw Data'!G499:J499, 4), 'Raw Data'!G499:J499, 0), AND('Raw Data'!P499-'Raw Data'!O499&lt;4, 'Raw Data'!P499-'Raw Data'!O499&gt;0)), 'Raw Data'!H499, 0))</f>
        <v/>
      </c>
      <c r="H506">
        <f>IF(ISBLANK('Raw Data'!J499), 0, IF(AND(1=MATCH(LARGE('Raw Data'!G499:J499, 4), 'Raw Data'!G499:J499, 0), AND('Raw Data'!O499-'Raw Data'!P499&lt;4, 'Raw Data'!O499-'Raw Data'!P499&gt;0)), 'Raw Data'!G499, 0))</f>
        <v/>
      </c>
      <c r="I506">
        <f>IF(ISBLANK('Raw Data'!J499), 0, IF(AND(4=MATCH(LARGE('Raw Data'!G499:J499, 3), 'Raw Data'!G499:J499, 0), 'Raw Data'!P499-'Raw Data'!O499&gt;3), 'Raw Data'!J499, 0))</f>
        <v/>
      </c>
      <c r="J506">
        <f>IF(ISBLANK('Raw Data'!J499), 0, IF(AND(3=MATCH(LARGE('Raw Data'!G499:J499, 3), 'Raw Data'!G499:J499, 0), 'Raw Data'!O499-'Raw Data'!P499&gt;3), 'Raw Data'!I499, 0))</f>
        <v/>
      </c>
      <c r="K506">
        <f>IF(ISBLANK('Raw Data'!J499), 0, IF(AND(2=MATCH(LARGE('Raw Data'!G499:J499, 3), 'Raw Data'!G499:J499, 0), AND('Raw Data'!P499-'Raw Data'!O499&lt;4, 'Raw Data'!P499-'Raw Data'!O499&gt;0)), 'Raw Data'!H499, 0))</f>
        <v/>
      </c>
      <c r="L506">
        <f>IF(ISBLANK('Raw Data'!J499), 0, IF(AND(1=MATCH(LARGE('Raw Data'!G499:J499, 3), 'Raw Data'!G499:J499, 0), AND('Raw Data'!O499-'Raw Data'!P499&lt;4, 'Raw Data'!O499-'Raw Data'!P499&gt;0)), 'Raw Data'!G499, 0))</f>
        <v/>
      </c>
      <c r="M506">
        <f>IF(ISBLANK('Raw Data'!J499), 0, IF(AND(4=MATCH(LARGE('Raw Data'!G499:J499, 2), 'Raw Data'!G499:J499, 0), 'Raw Data'!P499-'Raw Data'!O499&gt;3), 'Raw Data'!J499, 0))</f>
        <v/>
      </c>
      <c r="N506">
        <f>IF(ISBLANK('Raw Data'!J499), 0, IF(AND(3=MATCH(LARGE('Raw Data'!G499:J499, 2), 'Raw Data'!G499:J499, 0), 'Raw Data'!O499-'Raw Data'!P499&gt;3), 'Raw Data'!I499, 0))</f>
        <v/>
      </c>
      <c r="O506">
        <f>IF(ISBLANK('Raw Data'!J499), 0, IF(AND(2=MATCH(LARGE('Raw Data'!G499:J499, 2), 'Raw Data'!G499:J499, 0), AND('Raw Data'!P499-'Raw Data'!O499&lt;4, 'Raw Data'!P499-'Raw Data'!O499&gt;0)), 'Raw Data'!H499, 0))</f>
        <v/>
      </c>
      <c r="P506">
        <f>IF(ISBLANK('Raw Data'!J499), 0, IF(AND(1=MATCH(LARGE('Raw Data'!G499:J499, 2), 'Raw Data'!G499:J499, 0), AND('Raw Data'!O499-'Raw Data'!P499&lt;4, 'Raw Data'!O499-'Raw Data'!P499&gt;0)), 'Raw Data'!G499, 0))</f>
        <v/>
      </c>
      <c r="Q506">
        <f>IF(ISBLANK('Raw Data'!J499), 0, IF(AND(4=MATCH(LARGE('Raw Data'!G499:J499, 1), 'Raw Data'!G499:J499, 0), 'Raw Data'!P499-'Raw Data'!O499&gt;3), 'Raw Data'!J499, 0))</f>
        <v/>
      </c>
      <c r="R506">
        <f>IF(ISBLANK('Raw Data'!J499), 0, IF(AND(3=MATCH(LARGE('Raw Data'!G499:J499, 1), 'Raw Data'!G499:J499, 0), 'Raw Data'!O499-'Raw Data'!P499&gt;3), 'Raw Data'!I499, 0))</f>
        <v/>
      </c>
      <c r="S506">
        <f>IF(AND('Raw Data'!P499-'Raw Data'!O499&gt;4, 'Raw Data'!F499&lt;'Raw Data'!C499), 'Raw Data'!J499, 0)</f>
        <v/>
      </c>
      <c r="T506">
        <f>IF(AND('Raw Data'!O499-'Raw Data'!P499&gt;4, 'Raw Data'!F499&gt;'Raw Data'!C499), 'Raw Data'!I499, 0)</f>
        <v/>
      </c>
      <c r="U506">
        <f>IF(AND('Raw Data'!P499-'Raw Data'!O499&lt;3, 'Raw Data'!P499&gt;'Raw Data'!O499, 'Raw Data'!F499&lt;'Raw Data'!C499), 'Raw Data'!H499, 0)</f>
        <v/>
      </c>
      <c r="V506">
        <f>IF(AND('Raw Data'!P499-'Raw Data'!O499&lt;3, 'Raw Data'!P499&gt;'Raw Data'!O499, 'Raw Data'!F499&gt;'Raw Data'!C499), 'Raw Data'!G499, 0)</f>
        <v/>
      </c>
    </row>
    <row r="507">
      <c r="A507">
        <f>IF(AND('Raw Data'!F500&lt;'Raw Data'!C500, 'Raw Data'!P500&gt;'Raw Data'!O500, 'Raw Data'!P500-'Raw Data'!O500&gt;3), 'Raw Data'!J500, 0)</f>
        <v/>
      </c>
      <c r="B507">
        <f>IF(AND('Raw Data'!C500&lt;'Raw Data'!F500, 'Raw Data'!O500&gt;'Raw Data'!P500, 'Raw Data'!O500-'Raw Data'!P500&gt;3), 'Raw Data'!I500, 0)</f>
        <v/>
      </c>
      <c r="C507">
        <f>IF(AND('Raw Data'!F500&lt;'Raw Data'!C500, 'Raw Data'!P500&gt;'Raw Data'!O500, 'Raw Data'!P500-'Raw Data'!O500&lt;4), 'Raw Data'!H500, 0)</f>
        <v/>
      </c>
      <c r="D507">
        <f>IF(AND('Raw Data'!C500&lt;'Raw Data'!F500, 'Raw Data'!O500&gt;'Raw Data'!P500, 'Raw Data'!O500-'Raw Data'!P500&lt;4), 'Raw Data'!G500, 0)</f>
        <v/>
      </c>
      <c r="E507">
        <f>IF(ISBLANK('Raw Data'!J500), 0, IF(AND(4=MATCH(LARGE('Raw Data'!G500:J500, 4), 'Raw Data'!G500:J500, 0), 'Raw Data'!P500-'Raw Data'!O500&gt;3), 'Raw Data'!J500, 0))</f>
        <v/>
      </c>
      <c r="F507">
        <f>IF(ISBLANK('Raw Data'!J500), 0, IF(AND(3=MATCH(LARGE('Raw Data'!G500:J500, 4), 'Raw Data'!G500:J500, 0), 'Raw Data'!O500-'Raw Data'!P500&gt;3), 'Raw Data'!I500, 0))</f>
        <v/>
      </c>
      <c r="G507">
        <f>IF(ISBLANK('Raw Data'!J500), 0, IF(AND(2=MATCH(LARGE('Raw Data'!G500:J500, 4), 'Raw Data'!G500:J500, 0), AND('Raw Data'!P500-'Raw Data'!O500&lt;4, 'Raw Data'!P500-'Raw Data'!O500&gt;0)), 'Raw Data'!H500, 0))</f>
        <v/>
      </c>
      <c r="H507">
        <f>IF(ISBLANK('Raw Data'!J500), 0, IF(AND(1=MATCH(LARGE('Raw Data'!G500:J500, 4), 'Raw Data'!G500:J500, 0), AND('Raw Data'!O500-'Raw Data'!P500&lt;4, 'Raw Data'!O500-'Raw Data'!P500&gt;0)), 'Raw Data'!G500, 0))</f>
        <v/>
      </c>
      <c r="I507">
        <f>IF(ISBLANK('Raw Data'!J500), 0, IF(AND(4=MATCH(LARGE('Raw Data'!G500:J500, 3), 'Raw Data'!G500:J500, 0), 'Raw Data'!P500-'Raw Data'!O500&gt;3), 'Raw Data'!J500, 0))</f>
        <v/>
      </c>
      <c r="J507">
        <f>IF(ISBLANK('Raw Data'!J500), 0, IF(AND(3=MATCH(LARGE('Raw Data'!G500:J500, 3), 'Raw Data'!G500:J500, 0), 'Raw Data'!O500-'Raw Data'!P500&gt;3), 'Raw Data'!I500, 0))</f>
        <v/>
      </c>
      <c r="K507">
        <f>IF(ISBLANK('Raw Data'!J500), 0, IF(AND(2=MATCH(LARGE('Raw Data'!G500:J500, 3), 'Raw Data'!G500:J500, 0), AND('Raw Data'!P500-'Raw Data'!O500&lt;4, 'Raw Data'!P500-'Raw Data'!O500&gt;0)), 'Raw Data'!H500, 0))</f>
        <v/>
      </c>
      <c r="L507">
        <f>IF(ISBLANK('Raw Data'!J500), 0, IF(AND(1=MATCH(LARGE('Raw Data'!G500:J500, 3), 'Raw Data'!G500:J500, 0), AND('Raw Data'!O500-'Raw Data'!P500&lt;4, 'Raw Data'!O500-'Raw Data'!P500&gt;0)), 'Raw Data'!G500, 0))</f>
        <v/>
      </c>
      <c r="M507">
        <f>IF(ISBLANK('Raw Data'!J500), 0, IF(AND(4=MATCH(LARGE('Raw Data'!G500:J500, 2), 'Raw Data'!G500:J500, 0), 'Raw Data'!P500-'Raw Data'!O500&gt;3), 'Raw Data'!J500, 0))</f>
        <v/>
      </c>
      <c r="N507">
        <f>IF(ISBLANK('Raw Data'!J500), 0, IF(AND(3=MATCH(LARGE('Raw Data'!G500:J500, 2), 'Raw Data'!G500:J500, 0), 'Raw Data'!O500-'Raw Data'!P500&gt;3), 'Raw Data'!I500, 0))</f>
        <v/>
      </c>
      <c r="O507">
        <f>IF(ISBLANK('Raw Data'!J500), 0, IF(AND(2=MATCH(LARGE('Raw Data'!G500:J500, 2), 'Raw Data'!G500:J500, 0), AND('Raw Data'!P500-'Raw Data'!O500&lt;4, 'Raw Data'!P500-'Raw Data'!O500&gt;0)), 'Raw Data'!H500, 0))</f>
        <v/>
      </c>
      <c r="P507">
        <f>IF(ISBLANK('Raw Data'!J500), 0, IF(AND(1=MATCH(LARGE('Raw Data'!G500:J500, 2), 'Raw Data'!G500:J500, 0), AND('Raw Data'!O500-'Raw Data'!P500&lt;4, 'Raw Data'!O500-'Raw Data'!P500&gt;0)), 'Raw Data'!G500, 0))</f>
        <v/>
      </c>
      <c r="Q507">
        <f>IF(ISBLANK('Raw Data'!J500), 0, IF(AND(4=MATCH(LARGE('Raw Data'!G500:J500, 1), 'Raw Data'!G500:J500, 0), 'Raw Data'!P500-'Raw Data'!O500&gt;3), 'Raw Data'!J500, 0))</f>
        <v/>
      </c>
      <c r="R507">
        <f>IF(ISBLANK('Raw Data'!J500), 0, IF(AND(3=MATCH(LARGE('Raw Data'!G500:J500, 1), 'Raw Data'!G500:J500, 0), 'Raw Data'!O500-'Raw Data'!P500&gt;3), 'Raw Data'!I500, 0))</f>
        <v/>
      </c>
      <c r="S507">
        <f>IF(AND('Raw Data'!P500-'Raw Data'!O500&gt;4, 'Raw Data'!F500&lt;'Raw Data'!C500), 'Raw Data'!J500, 0)</f>
        <v/>
      </c>
      <c r="T507">
        <f>IF(AND('Raw Data'!O500-'Raw Data'!P500&gt;4, 'Raw Data'!F500&gt;'Raw Data'!C500), 'Raw Data'!I500, 0)</f>
        <v/>
      </c>
      <c r="U507">
        <f>IF(AND('Raw Data'!P500-'Raw Data'!O500&lt;3, 'Raw Data'!P500&gt;'Raw Data'!O500, 'Raw Data'!F500&lt;'Raw Data'!C500), 'Raw Data'!H500, 0)</f>
        <v/>
      </c>
      <c r="V507">
        <f>IF(AND('Raw Data'!P500-'Raw Data'!O500&lt;3, 'Raw Data'!P500&gt;'Raw Data'!O500, 'Raw Data'!F500&gt;'Raw Data'!C500), 'Raw Data'!G500, 0)</f>
        <v/>
      </c>
    </row>
    <row r="508">
      <c r="A508">
        <f>IF(AND('Raw Data'!F501&lt;'Raw Data'!C501, 'Raw Data'!P501&gt;'Raw Data'!O501, 'Raw Data'!P501-'Raw Data'!O501&gt;3), 'Raw Data'!J501, 0)</f>
        <v/>
      </c>
      <c r="B508">
        <f>IF(AND('Raw Data'!C501&lt;'Raw Data'!F501, 'Raw Data'!O501&gt;'Raw Data'!P501, 'Raw Data'!O501-'Raw Data'!P501&gt;3), 'Raw Data'!I501, 0)</f>
        <v/>
      </c>
      <c r="C508">
        <f>IF(AND('Raw Data'!F501&lt;'Raw Data'!C501, 'Raw Data'!P501&gt;'Raw Data'!O501, 'Raw Data'!P501-'Raw Data'!O501&lt;4), 'Raw Data'!H501, 0)</f>
        <v/>
      </c>
      <c r="D508">
        <f>IF(AND('Raw Data'!C501&lt;'Raw Data'!F501, 'Raw Data'!O501&gt;'Raw Data'!P501, 'Raw Data'!O501-'Raw Data'!P501&lt;4), 'Raw Data'!G501, 0)</f>
        <v/>
      </c>
      <c r="E508">
        <f>IF(ISBLANK('Raw Data'!J501), 0, IF(AND(4=MATCH(LARGE('Raw Data'!G501:J501, 4), 'Raw Data'!G501:J501, 0), 'Raw Data'!P501-'Raw Data'!O501&gt;3), 'Raw Data'!J501, 0))</f>
        <v/>
      </c>
      <c r="F508">
        <f>IF(ISBLANK('Raw Data'!J501), 0, IF(AND(3=MATCH(LARGE('Raw Data'!G501:J501, 4), 'Raw Data'!G501:J501, 0), 'Raw Data'!O501-'Raw Data'!P501&gt;3), 'Raw Data'!I501, 0))</f>
        <v/>
      </c>
      <c r="G508">
        <f>IF(ISBLANK('Raw Data'!J501), 0, IF(AND(2=MATCH(LARGE('Raw Data'!G501:J501, 4), 'Raw Data'!G501:J501, 0), AND('Raw Data'!P501-'Raw Data'!O501&lt;4, 'Raw Data'!P501-'Raw Data'!O501&gt;0)), 'Raw Data'!H501, 0))</f>
        <v/>
      </c>
      <c r="H508">
        <f>IF(ISBLANK('Raw Data'!J501), 0, IF(AND(1=MATCH(LARGE('Raw Data'!G501:J501, 4), 'Raw Data'!G501:J501, 0), AND('Raw Data'!O501-'Raw Data'!P501&lt;4, 'Raw Data'!O501-'Raw Data'!P501&gt;0)), 'Raw Data'!G501, 0))</f>
        <v/>
      </c>
      <c r="I508">
        <f>IF(ISBLANK('Raw Data'!J501), 0, IF(AND(4=MATCH(LARGE('Raw Data'!G501:J501, 3), 'Raw Data'!G501:J501, 0), 'Raw Data'!P501-'Raw Data'!O501&gt;3), 'Raw Data'!J501, 0))</f>
        <v/>
      </c>
      <c r="J508">
        <f>IF(ISBLANK('Raw Data'!J501), 0, IF(AND(3=MATCH(LARGE('Raw Data'!G501:J501, 3), 'Raw Data'!G501:J501, 0), 'Raw Data'!O501-'Raw Data'!P501&gt;3), 'Raw Data'!I501, 0))</f>
        <v/>
      </c>
      <c r="K508">
        <f>IF(ISBLANK('Raw Data'!J501), 0, IF(AND(2=MATCH(LARGE('Raw Data'!G501:J501, 3), 'Raw Data'!G501:J501, 0), AND('Raw Data'!P501-'Raw Data'!O501&lt;4, 'Raw Data'!P501-'Raw Data'!O501&gt;0)), 'Raw Data'!H501, 0))</f>
        <v/>
      </c>
      <c r="L508">
        <f>IF(ISBLANK('Raw Data'!J501), 0, IF(AND(1=MATCH(LARGE('Raw Data'!G501:J501, 3), 'Raw Data'!G501:J501, 0), AND('Raw Data'!O501-'Raw Data'!P501&lt;4, 'Raw Data'!O501-'Raw Data'!P501&gt;0)), 'Raw Data'!G501, 0))</f>
        <v/>
      </c>
      <c r="M508">
        <f>IF(ISBLANK('Raw Data'!J501), 0, IF(AND(4=MATCH(LARGE('Raw Data'!G501:J501, 2), 'Raw Data'!G501:J501, 0), 'Raw Data'!P501-'Raw Data'!O501&gt;3), 'Raw Data'!J501, 0))</f>
        <v/>
      </c>
      <c r="N508">
        <f>IF(ISBLANK('Raw Data'!J501), 0, IF(AND(3=MATCH(LARGE('Raw Data'!G501:J501, 2), 'Raw Data'!G501:J501, 0), 'Raw Data'!O501-'Raw Data'!P501&gt;3), 'Raw Data'!I501, 0))</f>
        <v/>
      </c>
      <c r="O508">
        <f>IF(ISBLANK('Raw Data'!J501), 0, IF(AND(2=MATCH(LARGE('Raw Data'!G501:J501, 2), 'Raw Data'!G501:J501, 0), AND('Raw Data'!P501-'Raw Data'!O501&lt;4, 'Raw Data'!P501-'Raw Data'!O501&gt;0)), 'Raw Data'!H501, 0))</f>
        <v/>
      </c>
      <c r="P508">
        <f>IF(ISBLANK('Raw Data'!J501), 0, IF(AND(1=MATCH(LARGE('Raw Data'!G501:J501, 2), 'Raw Data'!G501:J501, 0), AND('Raw Data'!O501-'Raw Data'!P501&lt;4, 'Raw Data'!O501-'Raw Data'!P501&gt;0)), 'Raw Data'!G501, 0))</f>
        <v/>
      </c>
      <c r="Q508">
        <f>IF(ISBLANK('Raw Data'!J501), 0, IF(AND(4=MATCH(LARGE('Raw Data'!G501:J501, 1), 'Raw Data'!G501:J501, 0), 'Raw Data'!P501-'Raw Data'!O501&gt;3), 'Raw Data'!J501, 0))</f>
        <v/>
      </c>
      <c r="R508">
        <f>IF(ISBLANK('Raw Data'!J501), 0, IF(AND(3=MATCH(LARGE('Raw Data'!G501:J501, 1), 'Raw Data'!G501:J501, 0), 'Raw Data'!O501-'Raw Data'!P501&gt;3), 'Raw Data'!I501, 0))</f>
        <v/>
      </c>
      <c r="S508">
        <f>IF(AND('Raw Data'!P501-'Raw Data'!O501&gt;4, 'Raw Data'!F501&lt;'Raw Data'!C501), 'Raw Data'!J501, 0)</f>
        <v/>
      </c>
      <c r="T508">
        <f>IF(AND('Raw Data'!O501-'Raw Data'!P501&gt;4, 'Raw Data'!F501&gt;'Raw Data'!C501), 'Raw Data'!I501, 0)</f>
        <v/>
      </c>
      <c r="U508">
        <f>IF(AND('Raw Data'!P501-'Raw Data'!O501&lt;3, 'Raw Data'!P501&gt;'Raw Data'!O501, 'Raw Data'!F501&lt;'Raw Data'!C501), 'Raw Data'!H501, 0)</f>
        <v/>
      </c>
      <c r="V508">
        <f>IF(AND('Raw Data'!P501-'Raw Data'!O501&lt;3, 'Raw Data'!P501&gt;'Raw Data'!O501, 'Raw Data'!F501&gt;'Raw Data'!C501), 'Raw Data'!G501, 0)</f>
        <v/>
      </c>
    </row>
    <row r="509">
      <c r="A509">
        <f>IF(AND('Raw Data'!F502&lt;'Raw Data'!C502, 'Raw Data'!P502&gt;'Raw Data'!O502, 'Raw Data'!P502-'Raw Data'!O502&gt;3), 'Raw Data'!J502, 0)</f>
        <v/>
      </c>
      <c r="B509">
        <f>IF(AND('Raw Data'!C502&lt;'Raw Data'!F502, 'Raw Data'!O502&gt;'Raw Data'!P502, 'Raw Data'!O502-'Raw Data'!P502&gt;3), 'Raw Data'!I502, 0)</f>
        <v/>
      </c>
      <c r="C509">
        <f>IF(AND('Raw Data'!F502&lt;'Raw Data'!C502, 'Raw Data'!P502&gt;'Raw Data'!O502, 'Raw Data'!P502-'Raw Data'!O502&lt;4), 'Raw Data'!H502, 0)</f>
        <v/>
      </c>
      <c r="D509">
        <f>IF(AND('Raw Data'!C502&lt;'Raw Data'!F502, 'Raw Data'!O502&gt;'Raw Data'!P502, 'Raw Data'!O502-'Raw Data'!P502&lt;4), 'Raw Data'!G502, 0)</f>
        <v/>
      </c>
      <c r="E509">
        <f>IF(ISBLANK('Raw Data'!J502), 0, IF(AND(4=MATCH(LARGE('Raw Data'!G502:J502, 4), 'Raw Data'!G502:J502, 0), 'Raw Data'!P502-'Raw Data'!O502&gt;3), 'Raw Data'!J502, 0))</f>
        <v/>
      </c>
      <c r="F509">
        <f>IF(ISBLANK('Raw Data'!J502), 0, IF(AND(3=MATCH(LARGE('Raw Data'!G502:J502, 4), 'Raw Data'!G502:J502, 0), 'Raw Data'!O502-'Raw Data'!P502&gt;3), 'Raw Data'!I502, 0))</f>
        <v/>
      </c>
      <c r="G509">
        <f>IF(ISBLANK('Raw Data'!J502), 0, IF(AND(2=MATCH(LARGE('Raw Data'!G502:J502, 4), 'Raw Data'!G502:J502, 0), AND('Raw Data'!P502-'Raw Data'!O502&lt;4, 'Raw Data'!P502-'Raw Data'!O502&gt;0)), 'Raw Data'!H502, 0))</f>
        <v/>
      </c>
      <c r="H509">
        <f>IF(ISBLANK('Raw Data'!J502), 0, IF(AND(1=MATCH(LARGE('Raw Data'!G502:J502, 4), 'Raw Data'!G502:J502, 0), AND('Raw Data'!O502-'Raw Data'!P502&lt;4, 'Raw Data'!O502-'Raw Data'!P502&gt;0)), 'Raw Data'!G502, 0))</f>
        <v/>
      </c>
      <c r="I509">
        <f>IF(ISBLANK('Raw Data'!J502), 0, IF(AND(4=MATCH(LARGE('Raw Data'!G502:J502, 3), 'Raw Data'!G502:J502, 0), 'Raw Data'!P502-'Raw Data'!O502&gt;3), 'Raw Data'!J502, 0))</f>
        <v/>
      </c>
      <c r="J509">
        <f>IF(ISBLANK('Raw Data'!J502), 0, IF(AND(3=MATCH(LARGE('Raw Data'!G502:J502, 3), 'Raw Data'!G502:J502, 0), 'Raw Data'!O502-'Raw Data'!P502&gt;3), 'Raw Data'!I502, 0))</f>
        <v/>
      </c>
      <c r="K509">
        <f>IF(ISBLANK('Raw Data'!J502), 0, IF(AND(2=MATCH(LARGE('Raw Data'!G502:J502, 3), 'Raw Data'!G502:J502, 0), AND('Raw Data'!P502-'Raw Data'!O502&lt;4, 'Raw Data'!P502-'Raw Data'!O502&gt;0)), 'Raw Data'!H502, 0))</f>
        <v/>
      </c>
      <c r="L509">
        <f>IF(ISBLANK('Raw Data'!J502), 0, IF(AND(1=MATCH(LARGE('Raw Data'!G502:J502, 3), 'Raw Data'!G502:J502, 0), AND('Raw Data'!O502-'Raw Data'!P502&lt;4, 'Raw Data'!O502-'Raw Data'!P502&gt;0)), 'Raw Data'!G502, 0))</f>
        <v/>
      </c>
      <c r="M509">
        <f>IF(ISBLANK('Raw Data'!J502), 0, IF(AND(4=MATCH(LARGE('Raw Data'!G502:J502, 2), 'Raw Data'!G502:J502, 0), 'Raw Data'!P502-'Raw Data'!O502&gt;3), 'Raw Data'!J502, 0))</f>
        <v/>
      </c>
      <c r="N509">
        <f>IF(ISBLANK('Raw Data'!J502), 0, IF(AND(3=MATCH(LARGE('Raw Data'!G502:J502, 2), 'Raw Data'!G502:J502, 0), 'Raw Data'!O502-'Raw Data'!P502&gt;3), 'Raw Data'!I502, 0))</f>
        <v/>
      </c>
      <c r="O509">
        <f>IF(ISBLANK('Raw Data'!J502), 0, IF(AND(2=MATCH(LARGE('Raw Data'!G502:J502, 2), 'Raw Data'!G502:J502, 0), AND('Raw Data'!P502-'Raw Data'!O502&lt;4, 'Raw Data'!P502-'Raw Data'!O502&gt;0)), 'Raw Data'!H502, 0))</f>
        <v/>
      </c>
      <c r="P509">
        <f>IF(ISBLANK('Raw Data'!J502), 0, IF(AND(1=MATCH(LARGE('Raw Data'!G502:J502, 2), 'Raw Data'!G502:J502, 0), AND('Raw Data'!O502-'Raw Data'!P502&lt;4, 'Raw Data'!O502-'Raw Data'!P502&gt;0)), 'Raw Data'!G502, 0))</f>
        <v/>
      </c>
      <c r="Q509">
        <f>IF(ISBLANK('Raw Data'!J502), 0, IF(AND(4=MATCH(LARGE('Raw Data'!G502:J502, 1), 'Raw Data'!G502:J502, 0), 'Raw Data'!P502-'Raw Data'!O502&gt;3), 'Raw Data'!J502, 0))</f>
        <v/>
      </c>
      <c r="R509">
        <f>IF(ISBLANK('Raw Data'!J502), 0, IF(AND(3=MATCH(LARGE('Raw Data'!G502:J502, 1), 'Raw Data'!G502:J502, 0), 'Raw Data'!O502-'Raw Data'!P502&gt;3), 'Raw Data'!I502, 0))</f>
        <v/>
      </c>
      <c r="S509">
        <f>IF(AND('Raw Data'!P502-'Raw Data'!O502&gt;4, 'Raw Data'!F502&lt;'Raw Data'!C502), 'Raw Data'!J502, 0)</f>
        <v/>
      </c>
      <c r="T509">
        <f>IF(AND('Raw Data'!O502-'Raw Data'!P502&gt;4, 'Raw Data'!F502&gt;'Raw Data'!C502), 'Raw Data'!I502, 0)</f>
        <v/>
      </c>
      <c r="U509">
        <f>IF(AND('Raw Data'!P502-'Raw Data'!O502&lt;3, 'Raw Data'!P502&gt;'Raw Data'!O502, 'Raw Data'!F502&lt;'Raw Data'!C502), 'Raw Data'!H502, 0)</f>
        <v/>
      </c>
      <c r="V509">
        <f>IF(AND('Raw Data'!P502-'Raw Data'!O502&lt;3, 'Raw Data'!P502&gt;'Raw Data'!O502, 'Raw Data'!F502&gt;'Raw Data'!C502), 'Raw Data'!G502, 0)</f>
        <v/>
      </c>
    </row>
    <row r="510">
      <c r="A510">
        <f>IF(AND('Raw Data'!F503&lt;'Raw Data'!C503, 'Raw Data'!P503&gt;'Raw Data'!O503, 'Raw Data'!P503-'Raw Data'!O503&gt;3), 'Raw Data'!J503, 0)</f>
        <v/>
      </c>
      <c r="B510">
        <f>IF(AND('Raw Data'!C503&lt;'Raw Data'!F503, 'Raw Data'!O503&gt;'Raw Data'!P503, 'Raw Data'!O503-'Raw Data'!P503&gt;3), 'Raw Data'!I503, 0)</f>
        <v/>
      </c>
      <c r="C510">
        <f>IF(AND('Raw Data'!F503&lt;'Raw Data'!C503, 'Raw Data'!P503&gt;'Raw Data'!O503, 'Raw Data'!P503-'Raw Data'!O503&lt;4), 'Raw Data'!H503, 0)</f>
        <v/>
      </c>
      <c r="D510">
        <f>IF(AND('Raw Data'!C503&lt;'Raw Data'!F503, 'Raw Data'!O503&gt;'Raw Data'!P503, 'Raw Data'!O503-'Raw Data'!P503&lt;4), 'Raw Data'!G503, 0)</f>
        <v/>
      </c>
      <c r="E510">
        <f>IF(ISBLANK('Raw Data'!J503), 0, IF(AND(4=MATCH(LARGE('Raw Data'!G503:J503, 4), 'Raw Data'!G503:J503, 0), 'Raw Data'!P503-'Raw Data'!O503&gt;3), 'Raw Data'!J503, 0))</f>
        <v/>
      </c>
      <c r="F510">
        <f>IF(ISBLANK('Raw Data'!J503), 0, IF(AND(3=MATCH(LARGE('Raw Data'!G503:J503, 4), 'Raw Data'!G503:J503, 0), 'Raw Data'!O503-'Raw Data'!P503&gt;3), 'Raw Data'!I503, 0))</f>
        <v/>
      </c>
      <c r="G510">
        <f>IF(ISBLANK('Raw Data'!J503), 0, IF(AND(2=MATCH(LARGE('Raw Data'!G503:J503, 4), 'Raw Data'!G503:J503, 0), AND('Raw Data'!P503-'Raw Data'!O503&lt;4, 'Raw Data'!P503-'Raw Data'!O503&gt;0)), 'Raw Data'!H503, 0))</f>
        <v/>
      </c>
      <c r="H510">
        <f>IF(ISBLANK('Raw Data'!J503), 0, IF(AND(1=MATCH(LARGE('Raw Data'!G503:J503, 4), 'Raw Data'!G503:J503, 0), AND('Raw Data'!O503-'Raw Data'!P503&lt;4, 'Raw Data'!O503-'Raw Data'!P503&gt;0)), 'Raw Data'!G503, 0))</f>
        <v/>
      </c>
      <c r="I510">
        <f>IF(ISBLANK('Raw Data'!J503), 0, IF(AND(4=MATCH(LARGE('Raw Data'!G503:J503, 3), 'Raw Data'!G503:J503, 0), 'Raw Data'!P503-'Raw Data'!O503&gt;3), 'Raw Data'!J503, 0))</f>
        <v/>
      </c>
      <c r="J510">
        <f>IF(ISBLANK('Raw Data'!J503), 0, IF(AND(3=MATCH(LARGE('Raw Data'!G503:J503, 3), 'Raw Data'!G503:J503, 0), 'Raw Data'!O503-'Raw Data'!P503&gt;3), 'Raw Data'!I503, 0))</f>
        <v/>
      </c>
      <c r="K510">
        <f>IF(ISBLANK('Raw Data'!J503), 0, IF(AND(2=MATCH(LARGE('Raw Data'!G503:J503, 3), 'Raw Data'!G503:J503, 0), AND('Raw Data'!P503-'Raw Data'!O503&lt;4, 'Raw Data'!P503-'Raw Data'!O503&gt;0)), 'Raw Data'!H503, 0))</f>
        <v/>
      </c>
      <c r="L510">
        <f>IF(ISBLANK('Raw Data'!J503), 0, IF(AND(1=MATCH(LARGE('Raw Data'!G503:J503, 3), 'Raw Data'!G503:J503, 0), AND('Raw Data'!O503-'Raw Data'!P503&lt;4, 'Raw Data'!O503-'Raw Data'!P503&gt;0)), 'Raw Data'!G503, 0))</f>
        <v/>
      </c>
      <c r="M510">
        <f>IF(ISBLANK('Raw Data'!J503), 0, IF(AND(4=MATCH(LARGE('Raw Data'!G503:J503, 2), 'Raw Data'!G503:J503, 0), 'Raw Data'!P503-'Raw Data'!O503&gt;3), 'Raw Data'!J503, 0))</f>
        <v/>
      </c>
      <c r="N510">
        <f>IF(ISBLANK('Raw Data'!J503), 0, IF(AND(3=MATCH(LARGE('Raw Data'!G503:J503, 2), 'Raw Data'!G503:J503, 0), 'Raw Data'!O503-'Raw Data'!P503&gt;3), 'Raw Data'!I503, 0))</f>
        <v/>
      </c>
      <c r="O510">
        <f>IF(ISBLANK('Raw Data'!J503), 0, IF(AND(2=MATCH(LARGE('Raw Data'!G503:J503, 2), 'Raw Data'!G503:J503, 0), AND('Raw Data'!P503-'Raw Data'!O503&lt;4, 'Raw Data'!P503-'Raw Data'!O503&gt;0)), 'Raw Data'!H503, 0))</f>
        <v/>
      </c>
      <c r="P510">
        <f>IF(ISBLANK('Raw Data'!J503), 0, IF(AND(1=MATCH(LARGE('Raw Data'!G503:J503, 2), 'Raw Data'!G503:J503, 0), AND('Raw Data'!O503-'Raw Data'!P503&lt;4, 'Raw Data'!O503-'Raw Data'!P503&gt;0)), 'Raw Data'!G503, 0))</f>
        <v/>
      </c>
      <c r="Q510">
        <f>IF(ISBLANK('Raw Data'!J503), 0, IF(AND(4=MATCH(LARGE('Raw Data'!G503:J503, 1), 'Raw Data'!G503:J503, 0), 'Raw Data'!P503-'Raw Data'!O503&gt;3), 'Raw Data'!J503, 0))</f>
        <v/>
      </c>
      <c r="R510">
        <f>IF(ISBLANK('Raw Data'!J503), 0, IF(AND(3=MATCH(LARGE('Raw Data'!G503:J503, 1), 'Raw Data'!G503:J503, 0), 'Raw Data'!O503-'Raw Data'!P503&gt;3), 'Raw Data'!I503, 0))</f>
        <v/>
      </c>
      <c r="S510">
        <f>IF(AND('Raw Data'!P503-'Raw Data'!O503&gt;4, 'Raw Data'!F503&lt;'Raw Data'!C503), 'Raw Data'!J503, 0)</f>
        <v/>
      </c>
      <c r="T510">
        <f>IF(AND('Raw Data'!O503-'Raw Data'!P503&gt;4, 'Raw Data'!F503&gt;'Raw Data'!C503), 'Raw Data'!I503, 0)</f>
        <v/>
      </c>
      <c r="U510">
        <f>IF(AND('Raw Data'!P503-'Raw Data'!O503&lt;3, 'Raw Data'!P503&gt;'Raw Data'!O503, 'Raw Data'!F503&lt;'Raw Data'!C503), 'Raw Data'!H503, 0)</f>
        <v/>
      </c>
      <c r="V510">
        <f>IF(AND('Raw Data'!P503-'Raw Data'!O503&lt;3, 'Raw Data'!P503&gt;'Raw Data'!O503, 'Raw Data'!F503&gt;'Raw Data'!C503), 'Raw Data'!G503, 0)</f>
        <v/>
      </c>
    </row>
    <row r="511">
      <c r="A511">
        <f>IF(AND('Raw Data'!F504&lt;'Raw Data'!C504, 'Raw Data'!P504&gt;'Raw Data'!O504, 'Raw Data'!P504-'Raw Data'!O504&gt;3), 'Raw Data'!J504, 0)</f>
        <v/>
      </c>
      <c r="B511">
        <f>IF(AND('Raw Data'!C504&lt;'Raw Data'!F504, 'Raw Data'!O504&gt;'Raw Data'!P504, 'Raw Data'!O504-'Raw Data'!P504&gt;3), 'Raw Data'!I504, 0)</f>
        <v/>
      </c>
      <c r="C511">
        <f>IF(AND('Raw Data'!F504&lt;'Raw Data'!C504, 'Raw Data'!P504&gt;'Raw Data'!O504, 'Raw Data'!P504-'Raw Data'!O504&lt;4), 'Raw Data'!H504, 0)</f>
        <v/>
      </c>
      <c r="D511">
        <f>IF(AND('Raw Data'!C504&lt;'Raw Data'!F504, 'Raw Data'!O504&gt;'Raw Data'!P504, 'Raw Data'!O504-'Raw Data'!P504&lt;4), 'Raw Data'!G504, 0)</f>
        <v/>
      </c>
      <c r="E511">
        <f>IF(ISBLANK('Raw Data'!J504), 0, IF(AND(4=MATCH(LARGE('Raw Data'!G504:J504, 4), 'Raw Data'!G504:J504, 0), 'Raw Data'!P504-'Raw Data'!O504&gt;3), 'Raw Data'!J504, 0))</f>
        <v/>
      </c>
      <c r="F511">
        <f>IF(ISBLANK('Raw Data'!J504), 0, IF(AND(3=MATCH(LARGE('Raw Data'!G504:J504, 4), 'Raw Data'!G504:J504, 0), 'Raw Data'!O504-'Raw Data'!P504&gt;3), 'Raw Data'!I504, 0))</f>
        <v/>
      </c>
      <c r="G511">
        <f>IF(ISBLANK('Raw Data'!J504), 0, IF(AND(2=MATCH(LARGE('Raw Data'!G504:J504, 4), 'Raw Data'!G504:J504, 0), AND('Raw Data'!P504-'Raw Data'!O504&lt;4, 'Raw Data'!P504-'Raw Data'!O504&gt;0)), 'Raw Data'!H504, 0))</f>
        <v/>
      </c>
      <c r="H511">
        <f>IF(ISBLANK('Raw Data'!J504), 0, IF(AND(1=MATCH(LARGE('Raw Data'!G504:J504, 4), 'Raw Data'!G504:J504, 0), AND('Raw Data'!O504-'Raw Data'!P504&lt;4, 'Raw Data'!O504-'Raw Data'!P504&gt;0)), 'Raw Data'!G504, 0))</f>
        <v/>
      </c>
      <c r="I511">
        <f>IF(ISBLANK('Raw Data'!J504), 0, IF(AND(4=MATCH(LARGE('Raw Data'!G504:J504, 3), 'Raw Data'!G504:J504, 0), 'Raw Data'!P504-'Raw Data'!O504&gt;3), 'Raw Data'!J504, 0))</f>
        <v/>
      </c>
      <c r="J511">
        <f>IF(ISBLANK('Raw Data'!J504), 0, IF(AND(3=MATCH(LARGE('Raw Data'!G504:J504, 3), 'Raw Data'!G504:J504, 0), 'Raw Data'!O504-'Raw Data'!P504&gt;3), 'Raw Data'!I504, 0))</f>
        <v/>
      </c>
      <c r="K511">
        <f>IF(ISBLANK('Raw Data'!J504), 0, IF(AND(2=MATCH(LARGE('Raw Data'!G504:J504, 3), 'Raw Data'!G504:J504, 0), AND('Raw Data'!P504-'Raw Data'!O504&lt;4, 'Raw Data'!P504-'Raw Data'!O504&gt;0)), 'Raw Data'!H504, 0))</f>
        <v/>
      </c>
      <c r="L511">
        <f>IF(ISBLANK('Raw Data'!J504), 0, IF(AND(1=MATCH(LARGE('Raw Data'!G504:J504, 3), 'Raw Data'!G504:J504, 0), AND('Raw Data'!O504-'Raw Data'!P504&lt;4, 'Raw Data'!O504-'Raw Data'!P504&gt;0)), 'Raw Data'!G504, 0))</f>
        <v/>
      </c>
      <c r="M511">
        <f>IF(ISBLANK('Raw Data'!J504), 0, IF(AND(4=MATCH(LARGE('Raw Data'!G504:J504, 2), 'Raw Data'!G504:J504, 0), 'Raw Data'!P504-'Raw Data'!O504&gt;3), 'Raw Data'!J504, 0))</f>
        <v/>
      </c>
      <c r="N511">
        <f>IF(ISBLANK('Raw Data'!J504), 0, IF(AND(3=MATCH(LARGE('Raw Data'!G504:J504, 2), 'Raw Data'!G504:J504, 0), 'Raw Data'!O504-'Raw Data'!P504&gt;3), 'Raw Data'!I504, 0))</f>
        <v/>
      </c>
      <c r="O511">
        <f>IF(ISBLANK('Raw Data'!J504), 0, IF(AND(2=MATCH(LARGE('Raw Data'!G504:J504, 2), 'Raw Data'!G504:J504, 0), AND('Raw Data'!P504-'Raw Data'!O504&lt;4, 'Raw Data'!P504-'Raw Data'!O504&gt;0)), 'Raw Data'!H504, 0))</f>
        <v/>
      </c>
      <c r="P511">
        <f>IF(ISBLANK('Raw Data'!J504), 0, IF(AND(1=MATCH(LARGE('Raw Data'!G504:J504, 2), 'Raw Data'!G504:J504, 0), AND('Raw Data'!O504-'Raw Data'!P504&lt;4, 'Raw Data'!O504-'Raw Data'!P504&gt;0)), 'Raw Data'!G504, 0))</f>
        <v/>
      </c>
      <c r="Q511">
        <f>IF(ISBLANK('Raw Data'!J504), 0, IF(AND(4=MATCH(LARGE('Raw Data'!G504:J504, 1), 'Raw Data'!G504:J504, 0), 'Raw Data'!P504-'Raw Data'!O504&gt;3), 'Raw Data'!J504, 0))</f>
        <v/>
      </c>
      <c r="R511">
        <f>IF(ISBLANK('Raw Data'!J504), 0, IF(AND(3=MATCH(LARGE('Raw Data'!G504:J504, 1), 'Raw Data'!G504:J504, 0), 'Raw Data'!O504-'Raw Data'!P504&gt;3), 'Raw Data'!I504, 0))</f>
        <v/>
      </c>
      <c r="S511">
        <f>IF(AND('Raw Data'!P504-'Raw Data'!O504&gt;4, 'Raw Data'!F504&lt;'Raw Data'!C504), 'Raw Data'!J504, 0)</f>
        <v/>
      </c>
      <c r="T511">
        <f>IF(AND('Raw Data'!O504-'Raw Data'!P504&gt;4, 'Raw Data'!F504&gt;'Raw Data'!C504), 'Raw Data'!I504, 0)</f>
        <v/>
      </c>
      <c r="U511">
        <f>IF(AND('Raw Data'!P504-'Raw Data'!O504&lt;3, 'Raw Data'!P504&gt;'Raw Data'!O504, 'Raw Data'!F504&lt;'Raw Data'!C504), 'Raw Data'!H504, 0)</f>
        <v/>
      </c>
      <c r="V511">
        <f>IF(AND('Raw Data'!P504-'Raw Data'!O504&lt;3, 'Raw Data'!P504&gt;'Raw Data'!O504, 'Raw Data'!F504&gt;'Raw Data'!C504), 'Raw Data'!G504, 0)</f>
        <v/>
      </c>
    </row>
    <row r="512">
      <c r="A512">
        <f>IF(AND('Raw Data'!F505&lt;'Raw Data'!C505, 'Raw Data'!P505&gt;'Raw Data'!O505, 'Raw Data'!P505-'Raw Data'!O505&gt;3), 'Raw Data'!J505, 0)</f>
        <v/>
      </c>
      <c r="B512">
        <f>IF(AND('Raw Data'!C505&lt;'Raw Data'!F505, 'Raw Data'!O505&gt;'Raw Data'!P505, 'Raw Data'!O505-'Raw Data'!P505&gt;3), 'Raw Data'!I505, 0)</f>
        <v/>
      </c>
      <c r="C512">
        <f>IF(AND('Raw Data'!F505&lt;'Raw Data'!C505, 'Raw Data'!P505&gt;'Raw Data'!O505, 'Raw Data'!P505-'Raw Data'!O505&lt;4), 'Raw Data'!H505, 0)</f>
        <v/>
      </c>
      <c r="D512">
        <f>IF(AND('Raw Data'!C505&lt;'Raw Data'!F505, 'Raw Data'!O505&gt;'Raw Data'!P505, 'Raw Data'!O505-'Raw Data'!P505&lt;4), 'Raw Data'!G505, 0)</f>
        <v/>
      </c>
      <c r="E512">
        <f>IF(ISBLANK('Raw Data'!J505), 0, IF(AND(4=MATCH(LARGE('Raw Data'!G505:J505, 4), 'Raw Data'!G505:J505, 0), 'Raw Data'!P505-'Raw Data'!O505&gt;3), 'Raw Data'!J505, 0))</f>
        <v/>
      </c>
      <c r="F512">
        <f>IF(ISBLANK('Raw Data'!J505), 0, IF(AND(3=MATCH(LARGE('Raw Data'!G505:J505, 4), 'Raw Data'!G505:J505, 0), 'Raw Data'!O505-'Raw Data'!P505&gt;3), 'Raw Data'!I505, 0))</f>
        <v/>
      </c>
      <c r="G512">
        <f>IF(ISBLANK('Raw Data'!J505), 0, IF(AND(2=MATCH(LARGE('Raw Data'!G505:J505, 4), 'Raw Data'!G505:J505, 0), AND('Raw Data'!P505-'Raw Data'!O505&lt;4, 'Raw Data'!P505-'Raw Data'!O505&gt;0)), 'Raw Data'!H505, 0))</f>
        <v/>
      </c>
      <c r="H512">
        <f>IF(ISBLANK('Raw Data'!J505), 0, IF(AND(1=MATCH(LARGE('Raw Data'!G505:J505, 4), 'Raw Data'!G505:J505, 0), AND('Raw Data'!O505-'Raw Data'!P505&lt;4, 'Raw Data'!O505-'Raw Data'!P505&gt;0)), 'Raw Data'!G505, 0))</f>
        <v/>
      </c>
      <c r="I512">
        <f>IF(ISBLANK('Raw Data'!J505), 0, IF(AND(4=MATCH(LARGE('Raw Data'!G505:J505, 3), 'Raw Data'!G505:J505, 0), 'Raw Data'!P505-'Raw Data'!O505&gt;3), 'Raw Data'!J505, 0))</f>
        <v/>
      </c>
      <c r="J512">
        <f>IF(ISBLANK('Raw Data'!J505), 0, IF(AND(3=MATCH(LARGE('Raw Data'!G505:J505, 3), 'Raw Data'!G505:J505, 0), 'Raw Data'!O505-'Raw Data'!P505&gt;3), 'Raw Data'!I505, 0))</f>
        <v/>
      </c>
      <c r="K512">
        <f>IF(ISBLANK('Raw Data'!J505), 0, IF(AND(2=MATCH(LARGE('Raw Data'!G505:J505, 3), 'Raw Data'!G505:J505, 0), AND('Raw Data'!P505-'Raw Data'!O505&lt;4, 'Raw Data'!P505-'Raw Data'!O505&gt;0)), 'Raw Data'!H505, 0))</f>
        <v/>
      </c>
      <c r="L512">
        <f>IF(ISBLANK('Raw Data'!J505), 0, IF(AND(1=MATCH(LARGE('Raw Data'!G505:J505, 3), 'Raw Data'!G505:J505, 0), AND('Raw Data'!O505-'Raw Data'!P505&lt;4, 'Raw Data'!O505-'Raw Data'!P505&gt;0)), 'Raw Data'!G505, 0))</f>
        <v/>
      </c>
      <c r="M512">
        <f>IF(ISBLANK('Raw Data'!J505), 0, IF(AND(4=MATCH(LARGE('Raw Data'!G505:J505, 2), 'Raw Data'!G505:J505, 0), 'Raw Data'!P505-'Raw Data'!O505&gt;3), 'Raw Data'!J505, 0))</f>
        <v/>
      </c>
      <c r="N512">
        <f>IF(ISBLANK('Raw Data'!J505), 0, IF(AND(3=MATCH(LARGE('Raw Data'!G505:J505, 2), 'Raw Data'!G505:J505, 0), 'Raw Data'!O505-'Raw Data'!P505&gt;3), 'Raw Data'!I505, 0))</f>
        <v/>
      </c>
      <c r="O512">
        <f>IF(ISBLANK('Raw Data'!J505), 0, IF(AND(2=MATCH(LARGE('Raw Data'!G505:J505, 2), 'Raw Data'!G505:J505, 0), AND('Raw Data'!P505-'Raw Data'!O505&lt;4, 'Raw Data'!P505-'Raw Data'!O505&gt;0)), 'Raw Data'!H505, 0))</f>
        <v/>
      </c>
      <c r="P512">
        <f>IF(ISBLANK('Raw Data'!J505), 0, IF(AND(1=MATCH(LARGE('Raw Data'!G505:J505, 2), 'Raw Data'!G505:J505, 0), AND('Raw Data'!O505-'Raw Data'!P505&lt;4, 'Raw Data'!O505-'Raw Data'!P505&gt;0)), 'Raw Data'!G505, 0))</f>
        <v/>
      </c>
      <c r="Q512">
        <f>IF(ISBLANK('Raw Data'!J505), 0, IF(AND(4=MATCH(LARGE('Raw Data'!G505:J505, 1), 'Raw Data'!G505:J505, 0), 'Raw Data'!P505-'Raw Data'!O505&gt;3), 'Raw Data'!J505, 0))</f>
        <v/>
      </c>
      <c r="R512">
        <f>IF(ISBLANK('Raw Data'!J505), 0, IF(AND(3=MATCH(LARGE('Raw Data'!G505:J505, 1), 'Raw Data'!G505:J505, 0), 'Raw Data'!O505-'Raw Data'!P505&gt;3), 'Raw Data'!I505, 0))</f>
        <v/>
      </c>
      <c r="S512">
        <f>IF(AND('Raw Data'!P505-'Raw Data'!O505&gt;4, 'Raw Data'!F505&lt;'Raw Data'!C505), 'Raw Data'!J505, 0)</f>
        <v/>
      </c>
      <c r="T512">
        <f>IF(AND('Raw Data'!O505-'Raw Data'!P505&gt;4, 'Raw Data'!F505&gt;'Raw Data'!C505), 'Raw Data'!I505, 0)</f>
        <v/>
      </c>
      <c r="U512">
        <f>IF(AND('Raw Data'!P505-'Raw Data'!O505&lt;3, 'Raw Data'!P505&gt;'Raw Data'!O505, 'Raw Data'!F505&lt;'Raw Data'!C505), 'Raw Data'!H505, 0)</f>
        <v/>
      </c>
      <c r="V512">
        <f>IF(AND('Raw Data'!P505-'Raw Data'!O505&lt;3, 'Raw Data'!P505&gt;'Raw Data'!O505, 'Raw Data'!F505&gt;'Raw Data'!C505), 'Raw Data'!G505, 0)</f>
        <v/>
      </c>
    </row>
    <row r="513">
      <c r="A513">
        <f>IF(AND('Raw Data'!F506&lt;'Raw Data'!C506, 'Raw Data'!P506&gt;'Raw Data'!O506, 'Raw Data'!P506-'Raw Data'!O506&gt;3), 'Raw Data'!J506, 0)</f>
        <v/>
      </c>
      <c r="B513">
        <f>IF(AND('Raw Data'!C506&lt;'Raw Data'!F506, 'Raw Data'!O506&gt;'Raw Data'!P506, 'Raw Data'!O506-'Raw Data'!P506&gt;3), 'Raw Data'!I506, 0)</f>
        <v/>
      </c>
      <c r="C513">
        <f>IF(AND('Raw Data'!F506&lt;'Raw Data'!C506, 'Raw Data'!P506&gt;'Raw Data'!O506, 'Raw Data'!P506-'Raw Data'!O506&lt;4), 'Raw Data'!H506, 0)</f>
        <v/>
      </c>
      <c r="D513">
        <f>IF(AND('Raw Data'!C506&lt;'Raw Data'!F506, 'Raw Data'!O506&gt;'Raw Data'!P506, 'Raw Data'!O506-'Raw Data'!P506&lt;4), 'Raw Data'!G506, 0)</f>
        <v/>
      </c>
      <c r="E513">
        <f>IF(ISBLANK('Raw Data'!J506), 0, IF(AND(4=MATCH(LARGE('Raw Data'!G506:J506, 4), 'Raw Data'!G506:J506, 0), 'Raw Data'!P506-'Raw Data'!O506&gt;3), 'Raw Data'!J506, 0))</f>
        <v/>
      </c>
      <c r="F513">
        <f>IF(ISBLANK('Raw Data'!J506), 0, IF(AND(3=MATCH(LARGE('Raw Data'!G506:J506, 4), 'Raw Data'!G506:J506, 0), 'Raw Data'!O506-'Raw Data'!P506&gt;3), 'Raw Data'!I506, 0))</f>
        <v/>
      </c>
      <c r="G513">
        <f>IF(ISBLANK('Raw Data'!J506), 0, IF(AND(2=MATCH(LARGE('Raw Data'!G506:J506, 4), 'Raw Data'!G506:J506, 0), AND('Raw Data'!P506-'Raw Data'!O506&lt;4, 'Raw Data'!P506-'Raw Data'!O506&gt;0)), 'Raw Data'!H506, 0))</f>
        <v/>
      </c>
      <c r="H513">
        <f>IF(ISBLANK('Raw Data'!J506), 0, IF(AND(1=MATCH(LARGE('Raw Data'!G506:J506, 4), 'Raw Data'!G506:J506, 0), AND('Raw Data'!O506-'Raw Data'!P506&lt;4, 'Raw Data'!O506-'Raw Data'!P506&gt;0)), 'Raw Data'!G506, 0))</f>
        <v/>
      </c>
      <c r="I513">
        <f>IF(ISBLANK('Raw Data'!J506), 0, IF(AND(4=MATCH(LARGE('Raw Data'!G506:J506, 3), 'Raw Data'!G506:J506, 0), 'Raw Data'!P506-'Raw Data'!O506&gt;3), 'Raw Data'!J506, 0))</f>
        <v/>
      </c>
      <c r="J513">
        <f>IF(ISBLANK('Raw Data'!J506), 0, IF(AND(3=MATCH(LARGE('Raw Data'!G506:J506, 3), 'Raw Data'!G506:J506, 0), 'Raw Data'!O506-'Raw Data'!P506&gt;3), 'Raw Data'!I506, 0))</f>
        <v/>
      </c>
      <c r="K513">
        <f>IF(ISBLANK('Raw Data'!J506), 0, IF(AND(2=MATCH(LARGE('Raw Data'!G506:J506, 3), 'Raw Data'!G506:J506, 0), AND('Raw Data'!P506-'Raw Data'!O506&lt;4, 'Raw Data'!P506-'Raw Data'!O506&gt;0)), 'Raw Data'!H506, 0))</f>
        <v/>
      </c>
      <c r="L513">
        <f>IF(ISBLANK('Raw Data'!J506), 0, IF(AND(1=MATCH(LARGE('Raw Data'!G506:J506, 3), 'Raw Data'!G506:J506, 0), AND('Raw Data'!O506-'Raw Data'!P506&lt;4, 'Raw Data'!O506-'Raw Data'!P506&gt;0)), 'Raw Data'!G506, 0))</f>
        <v/>
      </c>
      <c r="M513">
        <f>IF(ISBLANK('Raw Data'!J506), 0, IF(AND(4=MATCH(LARGE('Raw Data'!G506:J506, 2), 'Raw Data'!G506:J506, 0), 'Raw Data'!P506-'Raw Data'!O506&gt;3), 'Raw Data'!J506, 0))</f>
        <v/>
      </c>
      <c r="N513">
        <f>IF(ISBLANK('Raw Data'!J506), 0, IF(AND(3=MATCH(LARGE('Raw Data'!G506:J506, 2), 'Raw Data'!G506:J506, 0), 'Raw Data'!O506-'Raw Data'!P506&gt;3), 'Raw Data'!I506, 0))</f>
        <v/>
      </c>
      <c r="O513">
        <f>IF(ISBLANK('Raw Data'!J506), 0, IF(AND(2=MATCH(LARGE('Raw Data'!G506:J506, 2), 'Raw Data'!G506:J506, 0), AND('Raw Data'!P506-'Raw Data'!O506&lt;4, 'Raw Data'!P506-'Raw Data'!O506&gt;0)), 'Raw Data'!H506, 0))</f>
        <v/>
      </c>
      <c r="P513">
        <f>IF(ISBLANK('Raw Data'!J506), 0, IF(AND(1=MATCH(LARGE('Raw Data'!G506:J506, 2), 'Raw Data'!G506:J506, 0), AND('Raw Data'!O506-'Raw Data'!P506&lt;4, 'Raw Data'!O506-'Raw Data'!P506&gt;0)), 'Raw Data'!G506, 0))</f>
        <v/>
      </c>
      <c r="Q513">
        <f>IF(ISBLANK('Raw Data'!J506), 0, IF(AND(4=MATCH(LARGE('Raw Data'!G506:J506, 1), 'Raw Data'!G506:J506, 0), 'Raw Data'!P506-'Raw Data'!O506&gt;3), 'Raw Data'!J506, 0))</f>
        <v/>
      </c>
      <c r="R513">
        <f>IF(ISBLANK('Raw Data'!J506), 0, IF(AND(3=MATCH(LARGE('Raw Data'!G506:J506, 1), 'Raw Data'!G506:J506, 0), 'Raw Data'!O506-'Raw Data'!P506&gt;3), 'Raw Data'!I506, 0))</f>
        <v/>
      </c>
      <c r="S513">
        <f>IF(AND('Raw Data'!P506-'Raw Data'!O506&gt;4, 'Raw Data'!F506&lt;'Raw Data'!C506), 'Raw Data'!J506, 0)</f>
        <v/>
      </c>
      <c r="T513">
        <f>IF(AND('Raw Data'!O506-'Raw Data'!P506&gt;4, 'Raw Data'!F506&gt;'Raw Data'!C506), 'Raw Data'!I506, 0)</f>
        <v/>
      </c>
      <c r="U513">
        <f>IF(AND('Raw Data'!P506-'Raw Data'!O506&lt;3, 'Raw Data'!P506&gt;'Raw Data'!O506, 'Raw Data'!F506&lt;'Raw Data'!C506), 'Raw Data'!H506, 0)</f>
        <v/>
      </c>
      <c r="V513">
        <f>IF(AND('Raw Data'!P506-'Raw Data'!O506&lt;3, 'Raw Data'!P506&gt;'Raw Data'!O506, 'Raw Data'!F506&gt;'Raw Data'!C506), 'Raw Data'!G506, 0)</f>
        <v/>
      </c>
    </row>
    <row r="514">
      <c r="A514">
        <f>IF(AND('Raw Data'!F507&lt;'Raw Data'!C507, 'Raw Data'!P507&gt;'Raw Data'!O507, 'Raw Data'!P507-'Raw Data'!O507&gt;3), 'Raw Data'!J507, 0)</f>
        <v/>
      </c>
      <c r="B514">
        <f>IF(AND('Raw Data'!C507&lt;'Raw Data'!F507, 'Raw Data'!O507&gt;'Raw Data'!P507, 'Raw Data'!O507-'Raw Data'!P507&gt;3), 'Raw Data'!I507, 0)</f>
        <v/>
      </c>
      <c r="C514">
        <f>IF(AND('Raw Data'!F507&lt;'Raw Data'!C507, 'Raw Data'!P507&gt;'Raw Data'!O507, 'Raw Data'!P507-'Raw Data'!O507&lt;4), 'Raw Data'!H507, 0)</f>
        <v/>
      </c>
      <c r="D514">
        <f>IF(AND('Raw Data'!C507&lt;'Raw Data'!F507, 'Raw Data'!O507&gt;'Raw Data'!P507, 'Raw Data'!O507-'Raw Data'!P507&lt;4), 'Raw Data'!G507, 0)</f>
        <v/>
      </c>
      <c r="E514">
        <f>IF(ISBLANK('Raw Data'!J507), 0, IF(AND(4=MATCH(LARGE('Raw Data'!G507:J507, 4), 'Raw Data'!G507:J507, 0), 'Raw Data'!P507-'Raw Data'!O507&gt;3), 'Raw Data'!J507, 0))</f>
        <v/>
      </c>
      <c r="F514">
        <f>IF(ISBLANK('Raw Data'!J507), 0, IF(AND(3=MATCH(LARGE('Raw Data'!G507:J507, 4), 'Raw Data'!G507:J507, 0), 'Raw Data'!O507-'Raw Data'!P507&gt;3), 'Raw Data'!I507, 0))</f>
        <v/>
      </c>
      <c r="G514">
        <f>IF(ISBLANK('Raw Data'!J507), 0, IF(AND(2=MATCH(LARGE('Raw Data'!G507:J507, 4), 'Raw Data'!G507:J507, 0), AND('Raw Data'!P507-'Raw Data'!O507&lt;4, 'Raw Data'!P507-'Raw Data'!O507&gt;0)), 'Raw Data'!H507, 0))</f>
        <v/>
      </c>
      <c r="H514">
        <f>IF(ISBLANK('Raw Data'!J507), 0, IF(AND(1=MATCH(LARGE('Raw Data'!G507:J507, 4), 'Raw Data'!G507:J507, 0), AND('Raw Data'!O507-'Raw Data'!P507&lt;4, 'Raw Data'!O507-'Raw Data'!P507&gt;0)), 'Raw Data'!G507, 0))</f>
        <v/>
      </c>
      <c r="I514">
        <f>IF(ISBLANK('Raw Data'!J507), 0, IF(AND(4=MATCH(LARGE('Raw Data'!G507:J507, 3), 'Raw Data'!G507:J507, 0), 'Raw Data'!P507-'Raw Data'!O507&gt;3), 'Raw Data'!J507, 0))</f>
        <v/>
      </c>
      <c r="J514">
        <f>IF(ISBLANK('Raw Data'!J507), 0, IF(AND(3=MATCH(LARGE('Raw Data'!G507:J507, 3), 'Raw Data'!G507:J507, 0), 'Raw Data'!O507-'Raw Data'!P507&gt;3), 'Raw Data'!I507, 0))</f>
        <v/>
      </c>
      <c r="K514">
        <f>IF(ISBLANK('Raw Data'!J507), 0, IF(AND(2=MATCH(LARGE('Raw Data'!G507:J507, 3), 'Raw Data'!G507:J507, 0), AND('Raw Data'!P507-'Raw Data'!O507&lt;4, 'Raw Data'!P507-'Raw Data'!O507&gt;0)), 'Raw Data'!H507, 0))</f>
        <v/>
      </c>
      <c r="L514">
        <f>IF(ISBLANK('Raw Data'!J507), 0, IF(AND(1=MATCH(LARGE('Raw Data'!G507:J507, 3), 'Raw Data'!G507:J507, 0), AND('Raw Data'!O507-'Raw Data'!P507&lt;4, 'Raw Data'!O507-'Raw Data'!P507&gt;0)), 'Raw Data'!G507, 0))</f>
        <v/>
      </c>
      <c r="M514">
        <f>IF(ISBLANK('Raw Data'!J507), 0, IF(AND(4=MATCH(LARGE('Raw Data'!G507:J507, 2), 'Raw Data'!G507:J507, 0), 'Raw Data'!P507-'Raw Data'!O507&gt;3), 'Raw Data'!J507, 0))</f>
        <v/>
      </c>
      <c r="N514">
        <f>IF(ISBLANK('Raw Data'!J507), 0, IF(AND(3=MATCH(LARGE('Raw Data'!G507:J507, 2), 'Raw Data'!G507:J507, 0), 'Raw Data'!O507-'Raw Data'!P507&gt;3), 'Raw Data'!I507, 0))</f>
        <v/>
      </c>
      <c r="O514">
        <f>IF(ISBLANK('Raw Data'!J507), 0, IF(AND(2=MATCH(LARGE('Raw Data'!G507:J507, 2), 'Raw Data'!G507:J507, 0), AND('Raw Data'!P507-'Raw Data'!O507&lt;4, 'Raw Data'!P507-'Raw Data'!O507&gt;0)), 'Raw Data'!H507, 0))</f>
        <v/>
      </c>
      <c r="P514">
        <f>IF(ISBLANK('Raw Data'!J507), 0, IF(AND(1=MATCH(LARGE('Raw Data'!G507:J507, 2), 'Raw Data'!G507:J507, 0), AND('Raw Data'!O507-'Raw Data'!P507&lt;4, 'Raw Data'!O507-'Raw Data'!P507&gt;0)), 'Raw Data'!G507, 0))</f>
        <v/>
      </c>
      <c r="Q514">
        <f>IF(ISBLANK('Raw Data'!J507), 0, IF(AND(4=MATCH(LARGE('Raw Data'!G507:J507, 1), 'Raw Data'!G507:J507, 0), 'Raw Data'!P507-'Raw Data'!O507&gt;3), 'Raw Data'!J507, 0))</f>
        <v/>
      </c>
      <c r="R514">
        <f>IF(ISBLANK('Raw Data'!J507), 0, IF(AND(3=MATCH(LARGE('Raw Data'!G507:J507, 1), 'Raw Data'!G507:J507, 0), 'Raw Data'!O507-'Raw Data'!P507&gt;3), 'Raw Data'!I507, 0))</f>
        <v/>
      </c>
      <c r="S514">
        <f>IF(AND('Raw Data'!P507-'Raw Data'!O507&gt;4, 'Raw Data'!F507&lt;'Raw Data'!C507), 'Raw Data'!J507, 0)</f>
        <v/>
      </c>
      <c r="T514">
        <f>IF(AND('Raw Data'!O507-'Raw Data'!P507&gt;4, 'Raw Data'!F507&gt;'Raw Data'!C507), 'Raw Data'!I507, 0)</f>
        <v/>
      </c>
      <c r="U514">
        <f>IF(AND('Raw Data'!P507-'Raw Data'!O507&lt;3, 'Raw Data'!P507&gt;'Raw Data'!O507, 'Raw Data'!F507&lt;'Raw Data'!C507), 'Raw Data'!H507, 0)</f>
        <v/>
      </c>
      <c r="V514">
        <f>IF(AND('Raw Data'!P507-'Raw Data'!O507&lt;3, 'Raw Data'!P507&gt;'Raw Data'!O507, 'Raw Data'!F507&gt;'Raw Data'!C507), 'Raw Data'!G507, 0)</f>
        <v/>
      </c>
    </row>
    <row r="515">
      <c r="A515">
        <f>IF(AND('Raw Data'!F508&lt;'Raw Data'!C508, 'Raw Data'!P508&gt;'Raw Data'!O508, 'Raw Data'!P508-'Raw Data'!O508&gt;3), 'Raw Data'!J508, 0)</f>
        <v/>
      </c>
      <c r="B515">
        <f>IF(AND('Raw Data'!C508&lt;'Raw Data'!F508, 'Raw Data'!O508&gt;'Raw Data'!P508, 'Raw Data'!O508-'Raw Data'!P508&gt;3), 'Raw Data'!I508, 0)</f>
        <v/>
      </c>
      <c r="C515">
        <f>IF(AND('Raw Data'!F508&lt;'Raw Data'!C508, 'Raw Data'!P508&gt;'Raw Data'!O508, 'Raw Data'!P508-'Raw Data'!O508&lt;4), 'Raw Data'!H508, 0)</f>
        <v/>
      </c>
      <c r="D515">
        <f>IF(AND('Raw Data'!C508&lt;'Raw Data'!F508, 'Raw Data'!O508&gt;'Raw Data'!P508, 'Raw Data'!O508-'Raw Data'!P508&lt;4), 'Raw Data'!G508, 0)</f>
        <v/>
      </c>
      <c r="E515">
        <f>IF(ISBLANK('Raw Data'!J508), 0, IF(AND(4=MATCH(LARGE('Raw Data'!G508:J508, 4), 'Raw Data'!G508:J508, 0), 'Raw Data'!P508-'Raw Data'!O508&gt;3), 'Raw Data'!J508, 0))</f>
        <v/>
      </c>
      <c r="F515">
        <f>IF(ISBLANK('Raw Data'!J508), 0, IF(AND(3=MATCH(LARGE('Raw Data'!G508:J508, 4), 'Raw Data'!G508:J508, 0), 'Raw Data'!O508-'Raw Data'!P508&gt;3), 'Raw Data'!I508, 0))</f>
        <v/>
      </c>
      <c r="G515">
        <f>IF(ISBLANK('Raw Data'!J508), 0, IF(AND(2=MATCH(LARGE('Raw Data'!G508:J508, 4), 'Raw Data'!G508:J508, 0), AND('Raw Data'!P508-'Raw Data'!O508&lt;4, 'Raw Data'!P508-'Raw Data'!O508&gt;0)), 'Raw Data'!H508, 0))</f>
        <v/>
      </c>
      <c r="H515">
        <f>IF(ISBLANK('Raw Data'!J508), 0, IF(AND(1=MATCH(LARGE('Raw Data'!G508:J508, 4), 'Raw Data'!G508:J508, 0), AND('Raw Data'!O508-'Raw Data'!P508&lt;4, 'Raw Data'!O508-'Raw Data'!P508&gt;0)), 'Raw Data'!G508, 0))</f>
        <v/>
      </c>
      <c r="I515">
        <f>IF(ISBLANK('Raw Data'!J508), 0, IF(AND(4=MATCH(LARGE('Raw Data'!G508:J508, 3), 'Raw Data'!G508:J508, 0), 'Raw Data'!P508-'Raw Data'!O508&gt;3), 'Raw Data'!J508, 0))</f>
        <v/>
      </c>
      <c r="J515">
        <f>IF(ISBLANK('Raw Data'!J508), 0, IF(AND(3=MATCH(LARGE('Raw Data'!G508:J508, 3), 'Raw Data'!G508:J508, 0), 'Raw Data'!O508-'Raw Data'!P508&gt;3), 'Raw Data'!I508, 0))</f>
        <v/>
      </c>
      <c r="K515">
        <f>IF(ISBLANK('Raw Data'!J508), 0, IF(AND(2=MATCH(LARGE('Raw Data'!G508:J508, 3), 'Raw Data'!G508:J508, 0), AND('Raw Data'!P508-'Raw Data'!O508&lt;4, 'Raw Data'!P508-'Raw Data'!O508&gt;0)), 'Raw Data'!H508, 0))</f>
        <v/>
      </c>
      <c r="L515">
        <f>IF(ISBLANK('Raw Data'!J508), 0, IF(AND(1=MATCH(LARGE('Raw Data'!G508:J508, 3), 'Raw Data'!G508:J508, 0), AND('Raw Data'!O508-'Raw Data'!P508&lt;4, 'Raw Data'!O508-'Raw Data'!P508&gt;0)), 'Raw Data'!G508, 0))</f>
        <v/>
      </c>
      <c r="M515">
        <f>IF(ISBLANK('Raw Data'!J508), 0, IF(AND(4=MATCH(LARGE('Raw Data'!G508:J508, 2), 'Raw Data'!G508:J508, 0), 'Raw Data'!P508-'Raw Data'!O508&gt;3), 'Raw Data'!J508, 0))</f>
        <v/>
      </c>
      <c r="N515">
        <f>IF(ISBLANK('Raw Data'!J508), 0, IF(AND(3=MATCH(LARGE('Raw Data'!G508:J508, 2), 'Raw Data'!G508:J508, 0), 'Raw Data'!O508-'Raw Data'!P508&gt;3), 'Raw Data'!I508, 0))</f>
        <v/>
      </c>
      <c r="O515">
        <f>IF(ISBLANK('Raw Data'!J508), 0, IF(AND(2=MATCH(LARGE('Raw Data'!G508:J508, 2), 'Raw Data'!G508:J508, 0), AND('Raw Data'!P508-'Raw Data'!O508&lt;4, 'Raw Data'!P508-'Raw Data'!O508&gt;0)), 'Raw Data'!H508, 0))</f>
        <v/>
      </c>
      <c r="P515">
        <f>IF(ISBLANK('Raw Data'!J508), 0, IF(AND(1=MATCH(LARGE('Raw Data'!G508:J508, 2), 'Raw Data'!G508:J508, 0), AND('Raw Data'!O508-'Raw Data'!P508&lt;4, 'Raw Data'!O508-'Raw Data'!P508&gt;0)), 'Raw Data'!G508, 0))</f>
        <v/>
      </c>
      <c r="Q515">
        <f>IF(ISBLANK('Raw Data'!J508), 0, IF(AND(4=MATCH(LARGE('Raw Data'!G508:J508, 1), 'Raw Data'!G508:J508, 0), 'Raw Data'!P508-'Raw Data'!O508&gt;3), 'Raw Data'!J508, 0))</f>
        <v/>
      </c>
      <c r="R515">
        <f>IF(ISBLANK('Raw Data'!J508), 0, IF(AND(3=MATCH(LARGE('Raw Data'!G508:J508, 1), 'Raw Data'!G508:J508, 0), 'Raw Data'!O508-'Raw Data'!P508&gt;3), 'Raw Data'!I508, 0))</f>
        <v/>
      </c>
      <c r="S515">
        <f>IF(AND('Raw Data'!P508-'Raw Data'!O508&gt;4, 'Raw Data'!F508&lt;'Raw Data'!C508), 'Raw Data'!J508, 0)</f>
        <v/>
      </c>
      <c r="T515">
        <f>IF(AND('Raw Data'!O508-'Raw Data'!P508&gt;4, 'Raw Data'!F508&gt;'Raw Data'!C508), 'Raw Data'!I508, 0)</f>
        <v/>
      </c>
      <c r="U515">
        <f>IF(AND('Raw Data'!P508-'Raw Data'!O508&lt;3, 'Raw Data'!P508&gt;'Raw Data'!O508, 'Raw Data'!F508&lt;'Raw Data'!C508), 'Raw Data'!H508, 0)</f>
        <v/>
      </c>
      <c r="V515">
        <f>IF(AND('Raw Data'!P508-'Raw Data'!O508&lt;3, 'Raw Data'!P508&gt;'Raw Data'!O508, 'Raw Data'!F508&gt;'Raw Data'!C508), 'Raw Data'!G508, 0)</f>
        <v/>
      </c>
    </row>
    <row r="516">
      <c r="A516">
        <f>IF(AND('Raw Data'!F509&lt;'Raw Data'!C509, 'Raw Data'!P509&gt;'Raw Data'!O509, 'Raw Data'!P509-'Raw Data'!O509&gt;3), 'Raw Data'!J509, 0)</f>
        <v/>
      </c>
      <c r="B516">
        <f>IF(AND('Raw Data'!C509&lt;'Raw Data'!F509, 'Raw Data'!O509&gt;'Raw Data'!P509, 'Raw Data'!O509-'Raw Data'!P509&gt;3), 'Raw Data'!I509, 0)</f>
        <v/>
      </c>
      <c r="C516">
        <f>IF(AND('Raw Data'!F509&lt;'Raw Data'!C509, 'Raw Data'!P509&gt;'Raw Data'!O509, 'Raw Data'!P509-'Raw Data'!O509&lt;4), 'Raw Data'!H509, 0)</f>
        <v/>
      </c>
      <c r="D516">
        <f>IF(AND('Raw Data'!C509&lt;'Raw Data'!F509, 'Raw Data'!O509&gt;'Raw Data'!P509, 'Raw Data'!O509-'Raw Data'!P509&lt;4), 'Raw Data'!G509, 0)</f>
        <v/>
      </c>
      <c r="E516">
        <f>IF(ISBLANK('Raw Data'!J509), 0, IF(AND(4=MATCH(LARGE('Raw Data'!G509:J509, 4), 'Raw Data'!G509:J509, 0), 'Raw Data'!P509-'Raw Data'!O509&gt;3), 'Raw Data'!J509, 0))</f>
        <v/>
      </c>
      <c r="F516">
        <f>IF(ISBLANK('Raw Data'!J509), 0, IF(AND(3=MATCH(LARGE('Raw Data'!G509:J509, 4), 'Raw Data'!G509:J509, 0), 'Raw Data'!O509-'Raw Data'!P509&gt;3), 'Raw Data'!I509, 0))</f>
        <v/>
      </c>
      <c r="G516">
        <f>IF(ISBLANK('Raw Data'!J509), 0, IF(AND(2=MATCH(LARGE('Raw Data'!G509:J509, 4), 'Raw Data'!G509:J509, 0), AND('Raw Data'!P509-'Raw Data'!O509&lt;4, 'Raw Data'!P509-'Raw Data'!O509&gt;0)), 'Raw Data'!H509, 0))</f>
        <v/>
      </c>
      <c r="H516">
        <f>IF(ISBLANK('Raw Data'!J509), 0, IF(AND(1=MATCH(LARGE('Raw Data'!G509:J509, 4), 'Raw Data'!G509:J509, 0), AND('Raw Data'!O509-'Raw Data'!P509&lt;4, 'Raw Data'!O509-'Raw Data'!P509&gt;0)), 'Raw Data'!G509, 0))</f>
        <v/>
      </c>
      <c r="I516">
        <f>IF(ISBLANK('Raw Data'!J509), 0, IF(AND(4=MATCH(LARGE('Raw Data'!G509:J509, 3), 'Raw Data'!G509:J509, 0), 'Raw Data'!P509-'Raw Data'!O509&gt;3), 'Raw Data'!J509, 0))</f>
        <v/>
      </c>
      <c r="J516">
        <f>IF(ISBLANK('Raw Data'!J509), 0, IF(AND(3=MATCH(LARGE('Raw Data'!G509:J509, 3), 'Raw Data'!G509:J509, 0), 'Raw Data'!O509-'Raw Data'!P509&gt;3), 'Raw Data'!I509, 0))</f>
        <v/>
      </c>
      <c r="K516">
        <f>IF(ISBLANK('Raw Data'!J509), 0, IF(AND(2=MATCH(LARGE('Raw Data'!G509:J509, 3), 'Raw Data'!G509:J509, 0), AND('Raw Data'!P509-'Raw Data'!O509&lt;4, 'Raw Data'!P509-'Raw Data'!O509&gt;0)), 'Raw Data'!H509, 0))</f>
        <v/>
      </c>
      <c r="L516">
        <f>IF(ISBLANK('Raw Data'!J509), 0, IF(AND(1=MATCH(LARGE('Raw Data'!G509:J509, 3), 'Raw Data'!G509:J509, 0), AND('Raw Data'!O509-'Raw Data'!P509&lt;4, 'Raw Data'!O509-'Raw Data'!P509&gt;0)), 'Raw Data'!G509, 0))</f>
        <v/>
      </c>
      <c r="M516">
        <f>IF(ISBLANK('Raw Data'!J509), 0, IF(AND(4=MATCH(LARGE('Raw Data'!G509:J509, 2), 'Raw Data'!G509:J509, 0), 'Raw Data'!P509-'Raw Data'!O509&gt;3), 'Raw Data'!J509, 0))</f>
        <v/>
      </c>
      <c r="N516">
        <f>IF(ISBLANK('Raw Data'!J509), 0, IF(AND(3=MATCH(LARGE('Raw Data'!G509:J509, 2), 'Raw Data'!G509:J509, 0), 'Raw Data'!O509-'Raw Data'!P509&gt;3), 'Raw Data'!I509, 0))</f>
        <v/>
      </c>
      <c r="O516">
        <f>IF(ISBLANK('Raw Data'!J509), 0, IF(AND(2=MATCH(LARGE('Raw Data'!G509:J509, 2), 'Raw Data'!G509:J509, 0), AND('Raw Data'!P509-'Raw Data'!O509&lt;4, 'Raw Data'!P509-'Raw Data'!O509&gt;0)), 'Raw Data'!H509, 0))</f>
        <v/>
      </c>
      <c r="P516">
        <f>IF(ISBLANK('Raw Data'!J509), 0, IF(AND(1=MATCH(LARGE('Raw Data'!G509:J509, 2), 'Raw Data'!G509:J509, 0), AND('Raw Data'!O509-'Raw Data'!P509&lt;4, 'Raw Data'!O509-'Raw Data'!P509&gt;0)), 'Raw Data'!G509, 0))</f>
        <v/>
      </c>
      <c r="Q516">
        <f>IF(ISBLANK('Raw Data'!J509), 0, IF(AND(4=MATCH(LARGE('Raw Data'!G509:J509, 1), 'Raw Data'!G509:J509, 0), 'Raw Data'!P509-'Raw Data'!O509&gt;3), 'Raw Data'!J509, 0))</f>
        <v/>
      </c>
      <c r="R516">
        <f>IF(ISBLANK('Raw Data'!J509), 0, IF(AND(3=MATCH(LARGE('Raw Data'!G509:J509, 1), 'Raw Data'!G509:J509, 0), 'Raw Data'!O509-'Raw Data'!P509&gt;3), 'Raw Data'!I509, 0))</f>
        <v/>
      </c>
      <c r="S516">
        <f>IF(AND('Raw Data'!P509-'Raw Data'!O509&gt;4, 'Raw Data'!F509&lt;'Raw Data'!C509), 'Raw Data'!J509, 0)</f>
        <v/>
      </c>
      <c r="T516">
        <f>IF(AND('Raw Data'!O509-'Raw Data'!P509&gt;4, 'Raw Data'!F509&gt;'Raw Data'!C509), 'Raw Data'!I509, 0)</f>
        <v/>
      </c>
      <c r="U516">
        <f>IF(AND('Raw Data'!P509-'Raw Data'!O509&lt;3, 'Raw Data'!P509&gt;'Raw Data'!O509, 'Raw Data'!F509&lt;'Raw Data'!C509), 'Raw Data'!H509, 0)</f>
        <v/>
      </c>
      <c r="V516">
        <f>IF(AND('Raw Data'!P509-'Raw Data'!O509&lt;3, 'Raw Data'!P509&gt;'Raw Data'!O509, 'Raw Data'!F509&gt;'Raw Data'!C509), 'Raw Data'!G509, 0)</f>
        <v/>
      </c>
    </row>
    <row r="517">
      <c r="A517">
        <f>IF(AND('Raw Data'!F510&lt;'Raw Data'!C510, 'Raw Data'!P510&gt;'Raw Data'!O510, 'Raw Data'!P510-'Raw Data'!O510&gt;3), 'Raw Data'!J510, 0)</f>
        <v/>
      </c>
      <c r="B517">
        <f>IF(AND('Raw Data'!C510&lt;'Raw Data'!F510, 'Raw Data'!O510&gt;'Raw Data'!P510, 'Raw Data'!O510-'Raw Data'!P510&gt;3), 'Raw Data'!I510, 0)</f>
        <v/>
      </c>
      <c r="C517">
        <f>IF(AND('Raw Data'!F510&lt;'Raw Data'!C510, 'Raw Data'!P510&gt;'Raw Data'!O510, 'Raw Data'!P510-'Raw Data'!O510&lt;4), 'Raw Data'!H510, 0)</f>
        <v/>
      </c>
      <c r="D517">
        <f>IF(AND('Raw Data'!C510&lt;'Raw Data'!F510, 'Raw Data'!O510&gt;'Raw Data'!P510, 'Raw Data'!O510-'Raw Data'!P510&lt;4), 'Raw Data'!G510, 0)</f>
        <v/>
      </c>
      <c r="E517">
        <f>IF(ISBLANK('Raw Data'!J510), 0, IF(AND(4=MATCH(LARGE('Raw Data'!G510:J510, 4), 'Raw Data'!G510:J510, 0), 'Raw Data'!P510-'Raw Data'!O510&gt;3), 'Raw Data'!J510, 0))</f>
        <v/>
      </c>
      <c r="F517">
        <f>IF(ISBLANK('Raw Data'!J510), 0, IF(AND(3=MATCH(LARGE('Raw Data'!G510:J510, 4), 'Raw Data'!G510:J510, 0), 'Raw Data'!O510-'Raw Data'!P510&gt;3), 'Raw Data'!I510, 0))</f>
        <v/>
      </c>
      <c r="G517">
        <f>IF(ISBLANK('Raw Data'!J510), 0, IF(AND(2=MATCH(LARGE('Raw Data'!G510:J510, 4), 'Raw Data'!G510:J510, 0), AND('Raw Data'!P510-'Raw Data'!O510&lt;4, 'Raw Data'!P510-'Raw Data'!O510&gt;0)), 'Raw Data'!H510, 0))</f>
        <v/>
      </c>
      <c r="H517">
        <f>IF(ISBLANK('Raw Data'!J510), 0, IF(AND(1=MATCH(LARGE('Raw Data'!G510:J510, 4), 'Raw Data'!G510:J510, 0), AND('Raw Data'!O510-'Raw Data'!P510&lt;4, 'Raw Data'!O510-'Raw Data'!P510&gt;0)), 'Raw Data'!G510, 0))</f>
        <v/>
      </c>
      <c r="I517">
        <f>IF(ISBLANK('Raw Data'!J510), 0, IF(AND(4=MATCH(LARGE('Raw Data'!G510:J510, 3), 'Raw Data'!G510:J510, 0), 'Raw Data'!P510-'Raw Data'!O510&gt;3), 'Raw Data'!J510, 0))</f>
        <v/>
      </c>
      <c r="J517">
        <f>IF(ISBLANK('Raw Data'!J510), 0, IF(AND(3=MATCH(LARGE('Raw Data'!G510:J510, 3), 'Raw Data'!G510:J510, 0), 'Raw Data'!O510-'Raw Data'!P510&gt;3), 'Raw Data'!I510, 0))</f>
        <v/>
      </c>
      <c r="K517">
        <f>IF(ISBLANK('Raw Data'!J510), 0, IF(AND(2=MATCH(LARGE('Raw Data'!G510:J510, 3), 'Raw Data'!G510:J510, 0), AND('Raw Data'!P510-'Raw Data'!O510&lt;4, 'Raw Data'!P510-'Raw Data'!O510&gt;0)), 'Raw Data'!H510, 0))</f>
        <v/>
      </c>
      <c r="L517">
        <f>IF(ISBLANK('Raw Data'!J510), 0, IF(AND(1=MATCH(LARGE('Raw Data'!G510:J510, 3), 'Raw Data'!G510:J510, 0), AND('Raw Data'!O510-'Raw Data'!P510&lt;4, 'Raw Data'!O510-'Raw Data'!P510&gt;0)), 'Raw Data'!G510, 0))</f>
        <v/>
      </c>
      <c r="M517">
        <f>IF(ISBLANK('Raw Data'!J510), 0, IF(AND(4=MATCH(LARGE('Raw Data'!G510:J510, 2), 'Raw Data'!G510:J510, 0), 'Raw Data'!P510-'Raw Data'!O510&gt;3), 'Raw Data'!J510, 0))</f>
        <v/>
      </c>
      <c r="N517">
        <f>IF(ISBLANK('Raw Data'!J510), 0, IF(AND(3=MATCH(LARGE('Raw Data'!G510:J510, 2), 'Raw Data'!G510:J510, 0), 'Raw Data'!O510-'Raw Data'!P510&gt;3), 'Raw Data'!I510, 0))</f>
        <v/>
      </c>
      <c r="O517">
        <f>IF(ISBLANK('Raw Data'!J510), 0, IF(AND(2=MATCH(LARGE('Raw Data'!G510:J510, 2), 'Raw Data'!G510:J510, 0), AND('Raw Data'!P510-'Raw Data'!O510&lt;4, 'Raw Data'!P510-'Raw Data'!O510&gt;0)), 'Raw Data'!H510, 0))</f>
        <v/>
      </c>
      <c r="P517">
        <f>IF(ISBLANK('Raw Data'!J510), 0, IF(AND(1=MATCH(LARGE('Raw Data'!G510:J510, 2), 'Raw Data'!G510:J510, 0), AND('Raw Data'!O510-'Raw Data'!P510&lt;4, 'Raw Data'!O510-'Raw Data'!P510&gt;0)), 'Raw Data'!G510, 0))</f>
        <v/>
      </c>
      <c r="Q517">
        <f>IF(ISBLANK('Raw Data'!J510), 0, IF(AND(4=MATCH(LARGE('Raw Data'!G510:J510, 1), 'Raw Data'!G510:J510, 0), 'Raw Data'!P510-'Raw Data'!O510&gt;3), 'Raw Data'!J510, 0))</f>
        <v/>
      </c>
      <c r="R517">
        <f>IF(ISBLANK('Raw Data'!J510), 0, IF(AND(3=MATCH(LARGE('Raw Data'!G510:J510, 1), 'Raw Data'!G510:J510, 0), 'Raw Data'!O510-'Raw Data'!P510&gt;3), 'Raw Data'!I510, 0))</f>
        <v/>
      </c>
      <c r="S517">
        <f>IF(AND('Raw Data'!P510-'Raw Data'!O510&gt;4, 'Raw Data'!F510&lt;'Raw Data'!C510), 'Raw Data'!J510, 0)</f>
        <v/>
      </c>
      <c r="T517">
        <f>IF(AND('Raw Data'!O510-'Raw Data'!P510&gt;4, 'Raw Data'!F510&gt;'Raw Data'!C510), 'Raw Data'!I510, 0)</f>
        <v/>
      </c>
      <c r="U517">
        <f>IF(AND('Raw Data'!P510-'Raw Data'!O510&lt;3, 'Raw Data'!P510&gt;'Raw Data'!O510, 'Raw Data'!F510&lt;'Raw Data'!C510), 'Raw Data'!H510, 0)</f>
        <v/>
      </c>
      <c r="V517">
        <f>IF(AND('Raw Data'!P510-'Raw Data'!O510&lt;3, 'Raw Data'!P510&gt;'Raw Data'!O510, 'Raw Data'!F510&gt;'Raw Data'!C510), 'Raw Data'!G510, 0)</f>
        <v/>
      </c>
    </row>
    <row r="518">
      <c r="A518">
        <f>IF(AND('Raw Data'!F511&lt;'Raw Data'!C511, 'Raw Data'!P511&gt;'Raw Data'!O511, 'Raw Data'!P511-'Raw Data'!O511&gt;3), 'Raw Data'!J511, 0)</f>
        <v/>
      </c>
      <c r="B518">
        <f>IF(AND('Raw Data'!C511&lt;'Raw Data'!F511, 'Raw Data'!O511&gt;'Raw Data'!P511, 'Raw Data'!O511-'Raw Data'!P511&gt;3), 'Raw Data'!I511, 0)</f>
        <v/>
      </c>
      <c r="C518">
        <f>IF(AND('Raw Data'!F511&lt;'Raw Data'!C511, 'Raw Data'!P511&gt;'Raw Data'!O511, 'Raw Data'!P511-'Raw Data'!O511&lt;4), 'Raw Data'!H511, 0)</f>
        <v/>
      </c>
      <c r="D518">
        <f>IF(AND('Raw Data'!C511&lt;'Raw Data'!F511, 'Raw Data'!O511&gt;'Raw Data'!P511, 'Raw Data'!O511-'Raw Data'!P511&lt;4), 'Raw Data'!G511, 0)</f>
        <v/>
      </c>
      <c r="E518">
        <f>IF(ISBLANK('Raw Data'!J511), 0, IF(AND(4=MATCH(LARGE('Raw Data'!G511:J511, 4), 'Raw Data'!G511:J511, 0), 'Raw Data'!P511-'Raw Data'!O511&gt;3), 'Raw Data'!J511, 0))</f>
        <v/>
      </c>
      <c r="F518">
        <f>IF(ISBLANK('Raw Data'!J511), 0, IF(AND(3=MATCH(LARGE('Raw Data'!G511:J511, 4), 'Raw Data'!G511:J511, 0), 'Raw Data'!O511-'Raw Data'!P511&gt;3), 'Raw Data'!I511, 0))</f>
        <v/>
      </c>
      <c r="G518">
        <f>IF(ISBLANK('Raw Data'!J511), 0, IF(AND(2=MATCH(LARGE('Raw Data'!G511:J511, 4), 'Raw Data'!G511:J511, 0), AND('Raw Data'!P511-'Raw Data'!O511&lt;4, 'Raw Data'!P511-'Raw Data'!O511&gt;0)), 'Raw Data'!H511, 0))</f>
        <v/>
      </c>
      <c r="H518">
        <f>IF(ISBLANK('Raw Data'!J511), 0, IF(AND(1=MATCH(LARGE('Raw Data'!G511:J511, 4), 'Raw Data'!G511:J511, 0), AND('Raw Data'!O511-'Raw Data'!P511&lt;4, 'Raw Data'!O511-'Raw Data'!P511&gt;0)), 'Raw Data'!G511, 0))</f>
        <v/>
      </c>
      <c r="I518">
        <f>IF(ISBLANK('Raw Data'!J511), 0, IF(AND(4=MATCH(LARGE('Raw Data'!G511:J511, 3), 'Raw Data'!G511:J511, 0), 'Raw Data'!P511-'Raw Data'!O511&gt;3), 'Raw Data'!J511, 0))</f>
        <v/>
      </c>
      <c r="J518">
        <f>IF(ISBLANK('Raw Data'!J511), 0, IF(AND(3=MATCH(LARGE('Raw Data'!G511:J511, 3), 'Raw Data'!G511:J511, 0), 'Raw Data'!O511-'Raw Data'!P511&gt;3), 'Raw Data'!I511, 0))</f>
        <v/>
      </c>
      <c r="K518">
        <f>IF(ISBLANK('Raw Data'!J511), 0, IF(AND(2=MATCH(LARGE('Raw Data'!G511:J511, 3), 'Raw Data'!G511:J511, 0), AND('Raw Data'!P511-'Raw Data'!O511&lt;4, 'Raw Data'!P511-'Raw Data'!O511&gt;0)), 'Raw Data'!H511, 0))</f>
        <v/>
      </c>
      <c r="L518">
        <f>IF(ISBLANK('Raw Data'!J511), 0, IF(AND(1=MATCH(LARGE('Raw Data'!G511:J511, 3), 'Raw Data'!G511:J511, 0), AND('Raw Data'!O511-'Raw Data'!P511&lt;4, 'Raw Data'!O511-'Raw Data'!P511&gt;0)), 'Raw Data'!G511, 0))</f>
        <v/>
      </c>
      <c r="M518">
        <f>IF(ISBLANK('Raw Data'!J511), 0, IF(AND(4=MATCH(LARGE('Raw Data'!G511:J511, 2), 'Raw Data'!G511:J511, 0), 'Raw Data'!P511-'Raw Data'!O511&gt;3), 'Raw Data'!J511, 0))</f>
        <v/>
      </c>
      <c r="N518">
        <f>IF(ISBLANK('Raw Data'!J511), 0, IF(AND(3=MATCH(LARGE('Raw Data'!G511:J511, 2), 'Raw Data'!G511:J511, 0), 'Raw Data'!O511-'Raw Data'!P511&gt;3), 'Raw Data'!I511, 0))</f>
        <v/>
      </c>
      <c r="O518">
        <f>IF(ISBLANK('Raw Data'!J511), 0, IF(AND(2=MATCH(LARGE('Raw Data'!G511:J511, 2), 'Raw Data'!G511:J511, 0), AND('Raw Data'!P511-'Raw Data'!O511&lt;4, 'Raw Data'!P511-'Raw Data'!O511&gt;0)), 'Raw Data'!H511, 0))</f>
        <v/>
      </c>
      <c r="P518">
        <f>IF(ISBLANK('Raw Data'!J511), 0, IF(AND(1=MATCH(LARGE('Raw Data'!G511:J511, 2), 'Raw Data'!G511:J511, 0), AND('Raw Data'!O511-'Raw Data'!P511&lt;4, 'Raw Data'!O511-'Raw Data'!P511&gt;0)), 'Raw Data'!G511, 0))</f>
        <v/>
      </c>
      <c r="Q518">
        <f>IF(ISBLANK('Raw Data'!J511), 0, IF(AND(4=MATCH(LARGE('Raw Data'!G511:J511, 1), 'Raw Data'!G511:J511, 0), 'Raw Data'!P511-'Raw Data'!O511&gt;3), 'Raw Data'!J511, 0))</f>
        <v/>
      </c>
      <c r="R518">
        <f>IF(ISBLANK('Raw Data'!J511), 0, IF(AND(3=MATCH(LARGE('Raw Data'!G511:J511, 1), 'Raw Data'!G511:J511, 0), 'Raw Data'!O511-'Raw Data'!P511&gt;3), 'Raw Data'!I511, 0))</f>
        <v/>
      </c>
      <c r="S518">
        <f>IF(AND('Raw Data'!P511-'Raw Data'!O511&gt;4, 'Raw Data'!F511&lt;'Raw Data'!C511), 'Raw Data'!J511, 0)</f>
        <v/>
      </c>
      <c r="T518">
        <f>IF(AND('Raw Data'!O511-'Raw Data'!P511&gt;4, 'Raw Data'!F511&gt;'Raw Data'!C511), 'Raw Data'!I511, 0)</f>
        <v/>
      </c>
      <c r="U518">
        <f>IF(AND('Raw Data'!P511-'Raw Data'!O511&lt;3, 'Raw Data'!P511&gt;'Raw Data'!O511, 'Raw Data'!F511&lt;'Raw Data'!C511), 'Raw Data'!H511, 0)</f>
        <v/>
      </c>
      <c r="V518">
        <f>IF(AND('Raw Data'!P511-'Raw Data'!O511&lt;3, 'Raw Data'!P511&gt;'Raw Data'!O511, 'Raw Data'!F511&gt;'Raw Data'!C511), 'Raw Data'!G511, 0)</f>
        <v/>
      </c>
    </row>
    <row r="519">
      <c r="A519">
        <f>IF(AND('Raw Data'!F512&lt;'Raw Data'!C512, 'Raw Data'!P512&gt;'Raw Data'!O512, 'Raw Data'!P512-'Raw Data'!O512&gt;3), 'Raw Data'!J512, 0)</f>
        <v/>
      </c>
      <c r="B519">
        <f>IF(AND('Raw Data'!C512&lt;'Raw Data'!F512, 'Raw Data'!O512&gt;'Raw Data'!P512, 'Raw Data'!O512-'Raw Data'!P512&gt;3), 'Raw Data'!I512, 0)</f>
        <v/>
      </c>
      <c r="C519">
        <f>IF(AND('Raw Data'!F512&lt;'Raw Data'!C512, 'Raw Data'!P512&gt;'Raw Data'!O512, 'Raw Data'!P512-'Raw Data'!O512&lt;4), 'Raw Data'!H512, 0)</f>
        <v/>
      </c>
      <c r="D519">
        <f>IF(AND('Raw Data'!C512&lt;'Raw Data'!F512, 'Raw Data'!O512&gt;'Raw Data'!P512, 'Raw Data'!O512-'Raw Data'!P512&lt;4), 'Raw Data'!G512, 0)</f>
        <v/>
      </c>
      <c r="E519">
        <f>IF(ISBLANK('Raw Data'!J512), 0, IF(AND(4=MATCH(LARGE('Raw Data'!G512:J512, 4), 'Raw Data'!G512:J512, 0), 'Raw Data'!P512-'Raw Data'!O512&gt;3), 'Raw Data'!J512, 0))</f>
        <v/>
      </c>
      <c r="F519">
        <f>IF(ISBLANK('Raw Data'!J512), 0, IF(AND(3=MATCH(LARGE('Raw Data'!G512:J512, 4), 'Raw Data'!G512:J512, 0), 'Raw Data'!O512-'Raw Data'!P512&gt;3), 'Raw Data'!I512, 0))</f>
        <v/>
      </c>
      <c r="G519">
        <f>IF(ISBLANK('Raw Data'!J512), 0, IF(AND(2=MATCH(LARGE('Raw Data'!G512:J512, 4), 'Raw Data'!G512:J512, 0), AND('Raw Data'!P512-'Raw Data'!O512&lt;4, 'Raw Data'!P512-'Raw Data'!O512&gt;0)), 'Raw Data'!H512, 0))</f>
        <v/>
      </c>
      <c r="H519">
        <f>IF(ISBLANK('Raw Data'!J512), 0, IF(AND(1=MATCH(LARGE('Raw Data'!G512:J512, 4), 'Raw Data'!G512:J512, 0), AND('Raw Data'!O512-'Raw Data'!P512&lt;4, 'Raw Data'!O512-'Raw Data'!P512&gt;0)), 'Raw Data'!G512, 0))</f>
        <v/>
      </c>
      <c r="I519">
        <f>IF(ISBLANK('Raw Data'!J512), 0, IF(AND(4=MATCH(LARGE('Raw Data'!G512:J512, 3), 'Raw Data'!G512:J512, 0), 'Raw Data'!P512-'Raw Data'!O512&gt;3), 'Raw Data'!J512, 0))</f>
        <v/>
      </c>
      <c r="J519">
        <f>IF(ISBLANK('Raw Data'!J512), 0, IF(AND(3=MATCH(LARGE('Raw Data'!G512:J512, 3), 'Raw Data'!G512:J512, 0), 'Raw Data'!O512-'Raw Data'!P512&gt;3), 'Raw Data'!I512, 0))</f>
        <v/>
      </c>
      <c r="K519">
        <f>IF(ISBLANK('Raw Data'!J512), 0, IF(AND(2=MATCH(LARGE('Raw Data'!G512:J512, 3), 'Raw Data'!G512:J512, 0), AND('Raw Data'!P512-'Raw Data'!O512&lt;4, 'Raw Data'!P512-'Raw Data'!O512&gt;0)), 'Raw Data'!H512, 0))</f>
        <v/>
      </c>
      <c r="L519">
        <f>IF(ISBLANK('Raw Data'!J512), 0, IF(AND(1=MATCH(LARGE('Raw Data'!G512:J512, 3), 'Raw Data'!G512:J512, 0), AND('Raw Data'!O512-'Raw Data'!P512&lt;4, 'Raw Data'!O512-'Raw Data'!P512&gt;0)), 'Raw Data'!G512, 0))</f>
        <v/>
      </c>
      <c r="M519">
        <f>IF(ISBLANK('Raw Data'!J512), 0, IF(AND(4=MATCH(LARGE('Raw Data'!G512:J512, 2), 'Raw Data'!G512:J512, 0), 'Raw Data'!P512-'Raw Data'!O512&gt;3), 'Raw Data'!J512, 0))</f>
        <v/>
      </c>
      <c r="N519">
        <f>IF(ISBLANK('Raw Data'!J512), 0, IF(AND(3=MATCH(LARGE('Raw Data'!G512:J512, 2), 'Raw Data'!G512:J512, 0), 'Raw Data'!O512-'Raw Data'!P512&gt;3), 'Raw Data'!I512, 0))</f>
        <v/>
      </c>
      <c r="O519">
        <f>IF(ISBLANK('Raw Data'!J512), 0, IF(AND(2=MATCH(LARGE('Raw Data'!G512:J512, 2), 'Raw Data'!G512:J512, 0), AND('Raw Data'!P512-'Raw Data'!O512&lt;4, 'Raw Data'!P512-'Raw Data'!O512&gt;0)), 'Raw Data'!H512, 0))</f>
        <v/>
      </c>
      <c r="P519">
        <f>IF(ISBLANK('Raw Data'!J512), 0, IF(AND(1=MATCH(LARGE('Raw Data'!G512:J512, 2), 'Raw Data'!G512:J512, 0), AND('Raw Data'!O512-'Raw Data'!P512&lt;4, 'Raw Data'!O512-'Raw Data'!P512&gt;0)), 'Raw Data'!G512, 0))</f>
        <v/>
      </c>
      <c r="Q519">
        <f>IF(ISBLANK('Raw Data'!J512), 0, IF(AND(4=MATCH(LARGE('Raw Data'!G512:J512, 1), 'Raw Data'!G512:J512, 0), 'Raw Data'!P512-'Raw Data'!O512&gt;3), 'Raw Data'!J512, 0))</f>
        <v/>
      </c>
      <c r="R519">
        <f>IF(ISBLANK('Raw Data'!J512), 0, IF(AND(3=MATCH(LARGE('Raw Data'!G512:J512, 1), 'Raw Data'!G512:J512, 0), 'Raw Data'!O512-'Raw Data'!P512&gt;3), 'Raw Data'!I512, 0))</f>
        <v/>
      </c>
      <c r="S519">
        <f>IF(AND('Raw Data'!P512-'Raw Data'!O512&gt;4, 'Raw Data'!F512&lt;'Raw Data'!C512), 'Raw Data'!J512, 0)</f>
        <v/>
      </c>
      <c r="T519">
        <f>IF(AND('Raw Data'!O512-'Raw Data'!P512&gt;4, 'Raw Data'!F512&gt;'Raw Data'!C512), 'Raw Data'!I512, 0)</f>
        <v/>
      </c>
      <c r="U519">
        <f>IF(AND('Raw Data'!P512-'Raw Data'!O512&lt;3, 'Raw Data'!P512&gt;'Raw Data'!O512, 'Raw Data'!F512&lt;'Raw Data'!C512), 'Raw Data'!H512, 0)</f>
        <v/>
      </c>
      <c r="V519">
        <f>IF(AND('Raw Data'!P512-'Raw Data'!O512&lt;3, 'Raw Data'!P512&gt;'Raw Data'!O512, 'Raw Data'!F512&gt;'Raw Data'!C512), 'Raw Data'!G512, 0)</f>
        <v/>
      </c>
    </row>
    <row r="520">
      <c r="A520">
        <f>IF(AND('Raw Data'!F513&lt;'Raw Data'!C513, 'Raw Data'!P513&gt;'Raw Data'!O513, 'Raw Data'!P513-'Raw Data'!O513&gt;3), 'Raw Data'!J513, 0)</f>
        <v/>
      </c>
      <c r="B520">
        <f>IF(AND('Raw Data'!C513&lt;'Raw Data'!F513, 'Raw Data'!O513&gt;'Raw Data'!P513, 'Raw Data'!O513-'Raw Data'!P513&gt;3), 'Raw Data'!I513, 0)</f>
        <v/>
      </c>
      <c r="C520">
        <f>IF(AND('Raw Data'!F513&lt;'Raw Data'!C513, 'Raw Data'!P513&gt;'Raw Data'!O513, 'Raw Data'!P513-'Raw Data'!O513&lt;4), 'Raw Data'!H513, 0)</f>
        <v/>
      </c>
      <c r="D520">
        <f>IF(AND('Raw Data'!C513&lt;'Raw Data'!F513, 'Raw Data'!O513&gt;'Raw Data'!P513, 'Raw Data'!O513-'Raw Data'!P513&lt;4), 'Raw Data'!G513, 0)</f>
        <v/>
      </c>
      <c r="E520">
        <f>IF(ISBLANK('Raw Data'!J513), 0, IF(AND(4=MATCH(LARGE('Raw Data'!G513:J513, 4), 'Raw Data'!G513:J513, 0), 'Raw Data'!P513-'Raw Data'!O513&gt;3), 'Raw Data'!J513, 0))</f>
        <v/>
      </c>
      <c r="F520">
        <f>IF(ISBLANK('Raw Data'!J513), 0, IF(AND(3=MATCH(LARGE('Raw Data'!G513:J513, 4), 'Raw Data'!G513:J513, 0), 'Raw Data'!O513-'Raw Data'!P513&gt;3), 'Raw Data'!I513, 0))</f>
        <v/>
      </c>
      <c r="G520">
        <f>IF(ISBLANK('Raw Data'!J513), 0, IF(AND(2=MATCH(LARGE('Raw Data'!G513:J513, 4), 'Raw Data'!G513:J513, 0), AND('Raw Data'!P513-'Raw Data'!O513&lt;4, 'Raw Data'!P513-'Raw Data'!O513&gt;0)), 'Raw Data'!H513, 0))</f>
        <v/>
      </c>
      <c r="H520">
        <f>IF(ISBLANK('Raw Data'!J513), 0, IF(AND(1=MATCH(LARGE('Raw Data'!G513:J513, 4), 'Raw Data'!G513:J513, 0), AND('Raw Data'!O513-'Raw Data'!P513&lt;4, 'Raw Data'!O513-'Raw Data'!P513&gt;0)), 'Raw Data'!G513, 0))</f>
        <v/>
      </c>
      <c r="I520">
        <f>IF(ISBLANK('Raw Data'!J513), 0, IF(AND(4=MATCH(LARGE('Raw Data'!G513:J513, 3), 'Raw Data'!G513:J513, 0), 'Raw Data'!P513-'Raw Data'!O513&gt;3), 'Raw Data'!J513, 0))</f>
        <v/>
      </c>
      <c r="J520">
        <f>IF(ISBLANK('Raw Data'!J513), 0, IF(AND(3=MATCH(LARGE('Raw Data'!G513:J513, 3), 'Raw Data'!G513:J513, 0), 'Raw Data'!O513-'Raw Data'!P513&gt;3), 'Raw Data'!I513, 0))</f>
        <v/>
      </c>
      <c r="K520">
        <f>IF(ISBLANK('Raw Data'!J513), 0, IF(AND(2=MATCH(LARGE('Raw Data'!G513:J513, 3), 'Raw Data'!G513:J513, 0), AND('Raw Data'!P513-'Raw Data'!O513&lt;4, 'Raw Data'!P513-'Raw Data'!O513&gt;0)), 'Raw Data'!H513, 0))</f>
        <v/>
      </c>
      <c r="L520">
        <f>IF(ISBLANK('Raw Data'!J513), 0, IF(AND(1=MATCH(LARGE('Raw Data'!G513:J513, 3), 'Raw Data'!G513:J513, 0), AND('Raw Data'!O513-'Raw Data'!P513&lt;4, 'Raw Data'!O513-'Raw Data'!P513&gt;0)), 'Raw Data'!G513, 0))</f>
        <v/>
      </c>
      <c r="M520">
        <f>IF(ISBLANK('Raw Data'!J513), 0, IF(AND(4=MATCH(LARGE('Raw Data'!G513:J513, 2), 'Raw Data'!G513:J513, 0), 'Raw Data'!P513-'Raw Data'!O513&gt;3), 'Raw Data'!J513, 0))</f>
        <v/>
      </c>
      <c r="N520">
        <f>IF(ISBLANK('Raw Data'!J513), 0, IF(AND(3=MATCH(LARGE('Raw Data'!G513:J513, 2), 'Raw Data'!G513:J513, 0), 'Raw Data'!O513-'Raw Data'!P513&gt;3), 'Raw Data'!I513, 0))</f>
        <v/>
      </c>
      <c r="O520">
        <f>IF(ISBLANK('Raw Data'!J513), 0, IF(AND(2=MATCH(LARGE('Raw Data'!G513:J513, 2), 'Raw Data'!G513:J513, 0), AND('Raw Data'!P513-'Raw Data'!O513&lt;4, 'Raw Data'!P513-'Raw Data'!O513&gt;0)), 'Raw Data'!H513, 0))</f>
        <v/>
      </c>
      <c r="P520">
        <f>IF(ISBLANK('Raw Data'!J513), 0, IF(AND(1=MATCH(LARGE('Raw Data'!G513:J513, 2), 'Raw Data'!G513:J513, 0), AND('Raw Data'!O513-'Raw Data'!P513&lt;4, 'Raw Data'!O513-'Raw Data'!P513&gt;0)), 'Raw Data'!G513, 0))</f>
        <v/>
      </c>
      <c r="Q520">
        <f>IF(ISBLANK('Raw Data'!J513), 0, IF(AND(4=MATCH(LARGE('Raw Data'!G513:J513, 1), 'Raw Data'!G513:J513, 0), 'Raw Data'!P513-'Raw Data'!O513&gt;3), 'Raw Data'!J513, 0))</f>
        <v/>
      </c>
      <c r="R520">
        <f>IF(ISBLANK('Raw Data'!J513), 0, IF(AND(3=MATCH(LARGE('Raw Data'!G513:J513, 1), 'Raw Data'!G513:J513, 0), 'Raw Data'!O513-'Raw Data'!P513&gt;3), 'Raw Data'!I513, 0))</f>
        <v/>
      </c>
      <c r="S520">
        <f>IF(AND('Raw Data'!P513-'Raw Data'!O513&gt;4, 'Raw Data'!F513&lt;'Raw Data'!C513), 'Raw Data'!J513, 0)</f>
        <v/>
      </c>
      <c r="T520">
        <f>IF(AND('Raw Data'!O513-'Raw Data'!P513&gt;4, 'Raw Data'!F513&gt;'Raw Data'!C513), 'Raw Data'!I513, 0)</f>
        <v/>
      </c>
      <c r="U520">
        <f>IF(AND('Raw Data'!P513-'Raw Data'!O513&lt;3, 'Raw Data'!P513&gt;'Raw Data'!O513, 'Raw Data'!F513&lt;'Raw Data'!C513), 'Raw Data'!H513, 0)</f>
        <v/>
      </c>
      <c r="V520">
        <f>IF(AND('Raw Data'!P513-'Raw Data'!O513&lt;3, 'Raw Data'!P513&gt;'Raw Data'!O513, 'Raw Data'!F513&gt;'Raw Data'!C513), 'Raw Data'!G513, 0)</f>
        <v/>
      </c>
    </row>
    <row r="521">
      <c r="A521">
        <f>IF(AND('Raw Data'!F514&lt;'Raw Data'!C514, 'Raw Data'!P514&gt;'Raw Data'!O514, 'Raw Data'!P514-'Raw Data'!O514&gt;3), 'Raw Data'!J514, 0)</f>
        <v/>
      </c>
      <c r="B521">
        <f>IF(AND('Raw Data'!C514&lt;'Raw Data'!F514, 'Raw Data'!O514&gt;'Raw Data'!P514, 'Raw Data'!O514-'Raw Data'!P514&gt;3), 'Raw Data'!I514, 0)</f>
        <v/>
      </c>
      <c r="C521">
        <f>IF(AND('Raw Data'!F514&lt;'Raw Data'!C514, 'Raw Data'!P514&gt;'Raw Data'!O514, 'Raw Data'!P514-'Raw Data'!O514&lt;4), 'Raw Data'!H514, 0)</f>
        <v/>
      </c>
      <c r="D521">
        <f>IF(AND('Raw Data'!C514&lt;'Raw Data'!F514, 'Raw Data'!O514&gt;'Raw Data'!P514, 'Raw Data'!O514-'Raw Data'!P514&lt;4), 'Raw Data'!G514, 0)</f>
        <v/>
      </c>
      <c r="E521">
        <f>IF(ISBLANK('Raw Data'!J514), 0, IF(AND(4=MATCH(LARGE('Raw Data'!G514:J514, 4), 'Raw Data'!G514:J514, 0), 'Raw Data'!P514-'Raw Data'!O514&gt;3), 'Raw Data'!J514, 0))</f>
        <v/>
      </c>
      <c r="F521">
        <f>IF(ISBLANK('Raw Data'!J514), 0, IF(AND(3=MATCH(LARGE('Raw Data'!G514:J514, 4), 'Raw Data'!G514:J514, 0), 'Raw Data'!O514-'Raw Data'!P514&gt;3), 'Raw Data'!I514, 0))</f>
        <v/>
      </c>
      <c r="G521">
        <f>IF(ISBLANK('Raw Data'!J514), 0, IF(AND(2=MATCH(LARGE('Raw Data'!G514:J514, 4), 'Raw Data'!G514:J514, 0), AND('Raw Data'!P514-'Raw Data'!O514&lt;4, 'Raw Data'!P514-'Raw Data'!O514&gt;0)), 'Raw Data'!H514, 0))</f>
        <v/>
      </c>
      <c r="H521">
        <f>IF(ISBLANK('Raw Data'!J514), 0, IF(AND(1=MATCH(LARGE('Raw Data'!G514:J514, 4), 'Raw Data'!G514:J514, 0), AND('Raw Data'!O514-'Raw Data'!P514&lt;4, 'Raw Data'!O514-'Raw Data'!P514&gt;0)), 'Raw Data'!G514, 0))</f>
        <v/>
      </c>
      <c r="I521">
        <f>IF(ISBLANK('Raw Data'!J514), 0, IF(AND(4=MATCH(LARGE('Raw Data'!G514:J514, 3), 'Raw Data'!G514:J514, 0), 'Raw Data'!P514-'Raw Data'!O514&gt;3), 'Raw Data'!J514, 0))</f>
        <v/>
      </c>
      <c r="J521">
        <f>IF(ISBLANK('Raw Data'!J514), 0, IF(AND(3=MATCH(LARGE('Raw Data'!G514:J514, 3), 'Raw Data'!G514:J514, 0), 'Raw Data'!O514-'Raw Data'!P514&gt;3), 'Raw Data'!I514, 0))</f>
        <v/>
      </c>
      <c r="K521">
        <f>IF(ISBLANK('Raw Data'!J514), 0, IF(AND(2=MATCH(LARGE('Raw Data'!G514:J514, 3), 'Raw Data'!G514:J514, 0), AND('Raw Data'!P514-'Raw Data'!O514&lt;4, 'Raw Data'!P514-'Raw Data'!O514&gt;0)), 'Raw Data'!H514, 0))</f>
        <v/>
      </c>
      <c r="L521">
        <f>IF(ISBLANK('Raw Data'!J514), 0, IF(AND(1=MATCH(LARGE('Raw Data'!G514:J514, 3), 'Raw Data'!G514:J514, 0), AND('Raw Data'!O514-'Raw Data'!P514&lt;4, 'Raw Data'!O514-'Raw Data'!P514&gt;0)), 'Raw Data'!G514, 0))</f>
        <v/>
      </c>
      <c r="M521">
        <f>IF(ISBLANK('Raw Data'!J514), 0, IF(AND(4=MATCH(LARGE('Raw Data'!G514:J514, 2), 'Raw Data'!G514:J514, 0), 'Raw Data'!P514-'Raw Data'!O514&gt;3), 'Raw Data'!J514, 0))</f>
        <v/>
      </c>
      <c r="N521">
        <f>IF(ISBLANK('Raw Data'!J514), 0, IF(AND(3=MATCH(LARGE('Raw Data'!G514:J514, 2), 'Raw Data'!G514:J514, 0), 'Raw Data'!O514-'Raw Data'!P514&gt;3), 'Raw Data'!I514, 0))</f>
        <v/>
      </c>
      <c r="O521">
        <f>IF(ISBLANK('Raw Data'!J514), 0, IF(AND(2=MATCH(LARGE('Raw Data'!G514:J514, 2), 'Raw Data'!G514:J514, 0), AND('Raw Data'!P514-'Raw Data'!O514&lt;4, 'Raw Data'!P514-'Raw Data'!O514&gt;0)), 'Raw Data'!H514, 0))</f>
        <v/>
      </c>
      <c r="P521">
        <f>IF(ISBLANK('Raw Data'!J514), 0, IF(AND(1=MATCH(LARGE('Raw Data'!G514:J514, 2), 'Raw Data'!G514:J514, 0), AND('Raw Data'!O514-'Raw Data'!P514&lt;4, 'Raw Data'!O514-'Raw Data'!P514&gt;0)), 'Raw Data'!G514, 0))</f>
        <v/>
      </c>
      <c r="Q521">
        <f>IF(ISBLANK('Raw Data'!J514), 0, IF(AND(4=MATCH(LARGE('Raw Data'!G514:J514, 1), 'Raw Data'!G514:J514, 0), 'Raw Data'!P514-'Raw Data'!O514&gt;3), 'Raw Data'!J514, 0))</f>
        <v/>
      </c>
      <c r="R521">
        <f>IF(ISBLANK('Raw Data'!J514), 0, IF(AND(3=MATCH(LARGE('Raw Data'!G514:J514, 1), 'Raw Data'!G514:J514, 0), 'Raw Data'!O514-'Raw Data'!P514&gt;3), 'Raw Data'!I514, 0))</f>
        <v/>
      </c>
      <c r="S521">
        <f>IF(AND('Raw Data'!P514-'Raw Data'!O514&gt;4, 'Raw Data'!F514&lt;'Raw Data'!C514), 'Raw Data'!J514, 0)</f>
        <v/>
      </c>
      <c r="T521">
        <f>IF(AND('Raw Data'!O514-'Raw Data'!P514&gt;4, 'Raw Data'!F514&gt;'Raw Data'!C514), 'Raw Data'!I514, 0)</f>
        <v/>
      </c>
      <c r="U521">
        <f>IF(AND('Raw Data'!P514-'Raw Data'!O514&lt;3, 'Raw Data'!P514&gt;'Raw Data'!O514, 'Raw Data'!F514&lt;'Raw Data'!C514), 'Raw Data'!H514, 0)</f>
        <v/>
      </c>
      <c r="V521">
        <f>IF(AND('Raw Data'!P514-'Raw Data'!O514&lt;3, 'Raw Data'!P514&gt;'Raw Data'!O514, 'Raw Data'!F514&gt;'Raw Data'!C514), 'Raw Data'!G514, 0)</f>
        <v/>
      </c>
    </row>
    <row r="522">
      <c r="A522">
        <f>IF(AND('Raw Data'!F515&lt;'Raw Data'!C515, 'Raw Data'!P515&gt;'Raw Data'!O515, 'Raw Data'!P515-'Raw Data'!O515&gt;3), 'Raw Data'!J515, 0)</f>
        <v/>
      </c>
      <c r="B522">
        <f>IF(AND('Raw Data'!C515&lt;'Raw Data'!F515, 'Raw Data'!O515&gt;'Raw Data'!P515, 'Raw Data'!O515-'Raw Data'!P515&gt;3), 'Raw Data'!I515, 0)</f>
        <v/>
      </c>
      <c r="C522">
        <f>IF(AND('Raw Data'!F515&lt;'Raw Data'!C515, 'Raw Data'!P515&gt;'Raw Data'!O515, 'Raw Data'!P515-'Raw Data'!O515&lt;4), 'Raw Data'!H515, 0)</f>
        <v/>
      </c>
      <c r="D522">
        <f>IF(AND('Raw Data'!C515&lt;'Raw Data'!F515, 'Raw Data'!O515&gt;'Raw Data'!P515, 'Raw Data'!O515-'Raw Data'!P515&lt;4), 'Raw Data'!G515, 0)</f>
        <v/>
      </c>
      <c r="E522">
        <f>IF(ISBLANK('Raw Data'!J515), 0, IF(AND(4=MATCH(LARGE('Raw Data'!G515:J515, 4), 'Raw Data'!G515:J515, 0), 'Raw Data'!P515-'Raw Data'!O515&gt;3), 'Raw Data'!J515, 0))</f>
        <v/>
      </c>
      <c r="F522">
        <f>IF(ISBLANK('Raw Data'!J515), 0, IF(AND(3=MATCH(LARGE('Raw Data'!G515:J515, 4), 'Raw Data'!G515:J515, 0), 'Raw Data'!O515-'Raw Data'!P515&gt;3), 'Raw Data'!I515, 0))</f>
        <v/>
      </c>
      <c r="G522">
        <f>IF(ISBLANK('Raw Data'!J515), 0, IF(AND(2=MATCH(LARGE('Raw Data'!G515:J515, 4), 'Raw Data'!G515:J515, 0), AND('Raw Data'!P515-'Raw Data'!O515&lt;4, 'Raw Data'!P515-'Raw Data'!O515&gt;0)), 'Raw Data'!H515, 0))</f>
        <v/>
      </c>
      <c r="H522">
        <f>IF(ISBLANK('Raw Data'!J515), 0, IF(AND(1=MATCH(LARGE('Raw Data'!G515:J515, 4), 'Raw Data'!G515:J515, 0), AND('Raw Data'!O515-'Raw Data'!P515&lt;4, 'Raw Data'!O515-'Raw Data'!P515&gt;0)), 'Raw Data'!G515, 0))</f>
        <v/>
      </c>
      <c r="I522">
        <f>IF(ISBLANK('Raw Data'!J515), 0, IF(AND(4=MATCH(LARGE('Raw Data'!G515:J515, 3), 'Raw Data'!G515:J515, 0), 'Raw Data'!P515-'Raw Data'!O515&gt;3), 'Raw Data'!J515, 0))</f>
        <v/>
      </c>
      <c r="J522">
        <f>IF(ISBLANK('Raw Data'!J515), 0, IF(AND(3=MATCH(LARGE('Raw Data'!G515:J515, 3), 'Raw Data'!G515:J515, 0), 'Raw Data'!O515-'Raw Data'!P515&gt;3), 'Raw Data'!I515, 0))</f>
        <v/>
      </c>
      <c r="K522">
        <f>IF(ISBLANK('Raw Data'!J515), 0, IF(AND(2=MATCH(LARGE('Raw Data'!G515:J515, 3), 'Raw Data'!G515:J515, 0), AND('Raw Data'!P515-'Raw Data'!O515&lt;4, 'Raw Data'!P515-'Raw Data'!O515&gt;0)), 'Raw Data'!H515, 0))</f>
        <v/>
      </c>
      <c r="L522">
        <f>IF(ISBLANK('Raw Data'!J515), 0, IF(AND(1=MATCH(LARGE('Raw Data'!G515:J515, 3), 'Raw Data'!G515:J515, 0), AND('Raw Data'!O515-'Raw Data'!P515&lt;4, 'Raw Data'!O515-'Raw Data'!P515&gt;0)), 'Raw Data'!G515, 0))</f>
        <v/>
      </c>
      <c r="M522">
        <f>IF(ISBLANK('Raw Data'!J515), 0, IF(AND(4=MATCH(LARGE('Raw Data'!G515:J515, 2), 'Raw Data'!G515:J515, 0), 'Raw Data'!P515-'Raw Data'!O515&gt;3), 'Raw Data'!J515, 0))</f>
        <v/>
      </c>
      <c r="N522">
        <f>IF(ISBLANK('Raw Data'!J515), 0, IF(AND(3=MATCH(LARGE('Raw Data'!G515:J515, 2), 'Raw Data'!G515:J515, 0), 'Raw Data'!O515-'Raw Data'!P515&gt;3), 'Raw Data'!I515, 0))</f>
        <v/>
      </c>
      <c r="O522">
        <f>IF(ISBLANK('Raw Data'!J515), 0, IF(AND(2=MATCH(LARGE('Raw Data'!G515:J515, 2), 'Raw Data'!G515:J515, 0), AND('Raw Data'!P515-'Raw Data'!O515&lt;4, 'Raw Data'!P515-'Raw Data'!O515&gt;0)), 'Raw Data'!H515, 0))</f>
        <v/>
      </c>
      <c r="P522">
        <f>IF(ISBLANK('Raw Data'!J515), 0, IF(AND(1=MATCH(LARGE('Raw Data'!G515:J515, 2), 'Raw Data'!G515:J515, 0), AND('Raw Data'!O515-'Raw Data'!P515&lt;4, 'Raw Data'!O515-'Raw Data'!P515&gt;0)), 'Raw Data'!G515, 0))</f>
        <v/>
      </c>
      <c r="Q522">
        <f>IF(ISBLANK('Raw Data'!J515), 0, IF(AND(4=MATCH(LARGE('Raw Data'!G515:J515, 1), 'Raw Data'!G515:J515, 0), 'Raw Data'!P515-'Raw Data'!O515&gt;3), 'Raw Data'!J515, 0))</f>
        <v/>
      </c>
      <c r="R522">
        <f>IF(ISBLANK('Raw Data'!J515), 0, IF(AND(3=MATCH(LARGE('Raw Data'!G515:J515, 1), 'Raw Data'!G515:J515, 0), 'Raw Data'!O515-'Raw Data'!P515&gt;3), 'Raw Data'!I515, 0))</f>
        <v/>
      </c>
      <c r="S522">
        <f>IF(AND('Raw Data'!P515-'Raw Data'!O515&gt;4, 'Raw Data'!F515&lt;'Raw Data'!C515), 'Raw Data'!J515, 0)</f>
        <v/>
      </c>
      <c r="T522">
        <f>IF(AND('Raw Data'!O515-'Raw Data'!P515&gt;4, 'Raw Data'!F515&gt;'Raw Data'!C515), 'Raw Data'!I515, 0)</f>
        <v/>
      </c>
      <c r="U522">
        <f>IF(AND('Raw Data'!P515-'Raw Data'!O515&lt;3, 'Raw Data'!P515&gt;'Raw Data'!O515, 'Raw Data'!F515&lt;'Raw Data'!C515), 'Raw Data'!H515, 0)</f>
        <v/>
      </c>
      <c r="V522">
        <f>IF(AND('Raw Data'!P515-'Raw Data'!O515&lt;3, 'Raw Data'!P515&gt;'Raw Data'!O515, 'Raw Data'!F515&gt;'Raw Data'!C515), 'Raw Data'!G515, 0)</f>
        <v/>
      </c>
    </row>
    <row r="523">
      <c r="A523">
        <f>IF(AND('Raw Data'!F516&lt;'Raw Data'!C516, 'Raw Data'!P516&gt;'Raw Data'!O516, 'Raw Data'!P516-'Raw Data'!O516&gt;3), 'Raw Data'!J516, 0)</f>
        <v/>
      </c>
      <c r="B523">
        <f>IF(AND('Raw Data'!C516&lt;'Raw Data'!F516, 'Raw Data'!O516&gt;'Raw Data'!P516, 'Raw Data'!O516-'Raw Data'!P516&gt;3), 'Raw Data'!I516, 0)</f>
        <v/>
      </c>
      <c r="C523">
        <f>IF(AND('Raw Data'!F516&lt;'Raw Data'!C516, 'Raw Data'!P516&gt;'Raw Data'!O516, 'Raw Data'!P516-'Raw Data'!O516&lt;4), 'Raw Data'!H516, 0)</f>
        <v/>
      </c>
      <c r="D523">
        <f>IF(AND('Raw Data'!C516&lt;'Raw Data'!F516, 'Raw Data'!O516&gt;'Raw Data'!P516, 'Raw Data'!O516-'Raw Data'!P516&lt;4), 'Raw Data'!G516, 0)</f>
        <v/>
      </c>
      <c r="E523">
        <f>IF(ISBLANK('Raw Data'!J516), 0, IF(AND(4=MATCH(LARGE('Raw Data'!G516:J516, 4), 'Raw Data'!G516:J516, 0), 'Raw Data'!P516-'Raw Data'!O516&gt;3), 'Raw Data'!J516, 0))</f>
        <v/>
      </c>
      <c r="F523">
        <f>IF(ISBLANK('Raw Data'!J516), 0, IF(AND(3=MATCH(LARGE('Raw Data'!G516:J516, 4), 'Raw Data'!G516:J516, 0), 'Raw Data'!O516-'Raw Data'!P516&gt;3), 'Raw Data'!I516, 0))</f>
        <v/>
      </c>
      <c r="G523">
        <f>IF(ISBLANK('Raw Data'!J516), 0, IF(AND(2=MATCH(LARGE('Raw Data'!G516:J516, 4), 'Raw Data'!G516:J516, 0), AND('Raw Data'!P516-'Raw Data'!O516&lt;4, 'Raw Data'!P516-'Raw Data'!O516&gt;0)), 'Raw Data'!H516, 0))</f>
        <v/>
      </c>
      <c r="H523">
        <f>IF(ISBLANK('Raw Data'!J516), 0, IF(AND(1=MATCH(LARGE('Raw Data'!G516:J516, 4), 'Raw Data'!G516:J516, 0), AND('Raw Data'!O516-'Raw Data'!P516&lt;4, 'Raw Data'!O516-'Raw Data'!P516&gt;0)), 'Raw Data'!G516, 0))</f>
        <v/>
      </c>
      <c r="I523">
        <f>IF(ISBLANK('Raw Data'!J516), 0, IF(AND(4=MATCH(LARGE('Raw Data'!G516:J516, 3), 'Raw Data'!G516:J516, 0), 'Raw Data'!P516-'Raw Data'!O516&gt;3), 'Raw Data'!J516, 0))</f>
        <v/>
      </c>
      <c r="J523">
        <f>IF(ISBLANK('Raw Data'!J516), 0, IF(AND(3=MATCH(LARGE('Raw Data'!G516:J516, 3), 'Raw Data'!G516:J516, 0), 'Raw Data'!O516-'Raw Data'!P516&gt;3), 'Raw Data'!I516, 0))</f>
        <v/>
      </c>
      <c r="K523">
        <f>IF(ISBLANK('Raw Data'!J516), 0, IF(AND(2=MATCH(LARGE('Raw Data'!G516:J516, 3), 'Raw Data'!G516:J516, 0), AND('Raw Data'!P516-'Raw Data'!O516&lt;4, 'Raw Data'!P516-'Raw Data'!O516&gt;0)), 'Raw Data'!H516, 0))</f>
        <v/>
      </c>
      <c r="L523">
        <f>IF(ISBLANK('Raw Data'!J516), 0, IF(AND(1=MATCH(LARGE('Raw Data'!G516:J516, 3), 'Raw Data'!G516:J516, 0), AND('Raw Data'!O516-'Raw Data'!P516&lt;4, 'Raw Data'!O516-'Raw Data'!P516&gt;0)), 'Raw Data'!G516, 0))</f>
        <v/>
      </c>
      <c r="M523">
        <f>IF(ISBLANK('Raw Data'!J516), 0, IF(AND(4=MATCH(LARGE('Raw Data'!G516:J516, 2), 'Raw Data'!G516:J516, 0), 'Raw Data'!P516-'Raw Data'!O516&gt;3), 'Raw Data'!J516, 0))</f>
        <v/>
      </c>
      <c r="N523">
        <f>IF(ISBLANK('Raw Data'!J516), 0, IF(AND(3=MATCH(LARGE('Raw Data'!G516:J516, 2), 'Raw Data'!G516:J516, 0), 'Raw Data'!O516-'Raw Data'!P516&gt;3), 'Raw Data'!I516, 0))</f>
        <v/>
      </c>
      <c r="O523">
        <f>IF(ISBLANK('Raw Data'!J516), 0, IF(AND(2=MATCH(LARGE('Raw Data'!G516:J516, 2), 'Raw Data'!G516:J516, 0), AND('Raw Data'!P516-'Raw Data'!O516&lt;4, 'Raw Data'!P516-'Raw Data'!O516&gt;0)), 'Raw Data'!H516, 0))</f>
        <v/>
      </c>
      <c r="P523">
        <f>IF(ISBLANK('Raw Data'!J516), 0, IF(AND(1=MATCH(LARGE('Raw Data'!G516:J516, 2), 'Raw Data'!G516:J516, 0), AND('Raw Data'!O516-'Raw Data'!P516&lt;4, 'Raw Data'!O516-'Raw Data'!P516&gt;0)), 'Raw Data'!G516, 0))</f>
        <v/>
      </c>
      <c r="Q523">
        <f>IF(ISBLANK('Raw Data'!J516), 0, IF(AND(4=MATCH(LARGE('Raw Data'!G516:J516, 1), 'Raw Data'!G516:J516, 0), 'Raw Data'!P516-'Raw Data'!O516&gt;3), 'Raw Data'!J516, 0))</f>
        <v/>
      </c>
      <c r="R523">
        <f>IF(ISBLANK('Raw Data'!J516), 0, IF(AND(3=MATCH(LARGE('Raw Data'!G516:J516, 1), 'Raw Data'!G516:J516, 0), 'Raw Data'!O516-'Raw Data'!P516&gt;3), 'Raw Data'!I516, 0))</f>
        <v/>
      </c>
      <c r="S523">
        <f>IF(AND('Raw Data'!P516-'Raw Data'!O516&gt;4, 'Raw Data'!F516&lt;'Raw Data'!C516), 'Raw Data'!J516, 0)</f>
        <v/>
      </c>
      <c r="T523">
        <f>IF(AND('Raw Data'!O516-'Raw Data'!P516&gt;4, 'Raw Data'!F516&gt;'Raw Data'!C516), 'Raw Data'!I516, 0)</f>
        <v/>
      </c>
      <c r="U523">
        <f>IF(AND('Raw Data'!P516-'Raw Data'!O516&lt;3, 'Raw Data'!P516&gt;'Raw Data'!O516, 'Raw Data'!F516&lt;'Raw Data'!C516), 'Raw Data'!H516, 0)</f>
        <v/>
      </c>
      <c r="V523">
        <f>IF(AND('Raw Data'!P516-'Raw Data'!O516&lt;3, 'Raw Data'!P516&gt;'Raw Data'!O516, 'Raw Data'!F516&gt;'Raw Data'!C516), 'Raw Data'!G516, 0)</f>
        <v/>
      </c>
    </row>
    <row r="524">
      <c r="A524">
        <f>IF(AND('Raw Data'!F517&lt;'Raw Data'!C517, 'Raw Data'!P517&gt;'Raw Data'!O517, 'Raw Data'!P517-'Raw Data'!O517&gt;3), 'Raw Data'!J517, 0)</f>
        <v/>
      </c>
      <c r="B524">
        <f>IF(AND('Raw Data'!C517&lt;'Raw Data'!F517, 'Raw Data'!O517&gt;'Raw Data'!P517, 'Raw Data'!O517-'Raw Data'!P517&gt;3), 'Raw Data'!I517, 0)</f>
        <v/>
      </c>
      <c r="C524">
        <f>IF(AND('Raw Data'!F517&lt;'Raw Data'!C517, 'Raw Data'!P517&gt;'Raw Data'!O517, 'Raw Data'!P517-'Raw Data'!O517&lt;4), 'Raw Data'!H517, 0)</f>
        <v/>
      </c>
      <c r="D524">
        <f>IF(AND('Raw Data'!C517&lt;'Raw Data'!F517, 'Raw Data'!O517&gt;'Raw Data'!P517, 'Raw Data'!O517-'Raw Data'!P517&lt;4), 'Raw Data'!G517, 0)</f>
        <v/>
      </c>
      <c r="E524">
        <f>IF(ISBLANK('Raw Data'!J517), 0, IF(AND(4=MATCH(LARGE('Raw Data'!G517:J517, 4), 'Raw Data'!G517:J517, 0), 'Raw Data'!P517-'Raw Data'!O517&gt;3), 'Raw Data'!J517, 0))</f>
        <v/>
      </c>
      <c r="F524">
        <f>IF(ISBLANK('Raw Data'!J517), 0, IF(AND(3=MATCH(LARGE('Raw Data'!G517:J517, 4), 'Raw Data'!G517:J517, 0), 'Raw Data'!O517-'Raw Data'!P517&gt;3), 'Raw Data'!I517, 0))</f>
        <v/>
      </c>
      <c r="G524">
        <f>IF(ISBLANK('Raw Data'!J517), 0, IF(AND(2=MATCH(LARGE('Raw Data'!G517:J517, 4), 'Raw Data'!G517:J517, 0), AND('Raw Data'!P517-'Raw Data'!O517&lt;4, 'Raw Data'!P517-'Raw Data'!O517&gt;0)), 'Raw Data'!H517, 0))</f>
        <v/>
      </c>
      <c r="H524">
        <f>IF(ISBLANK('Raw Data'!J517), 0, IF(AND(1=MATCH(LARGE('Raw Data'!G517:J517, 4), 'Raw Data'!G517:J517, 0), AND('Raw Data'!O517-'Raw Data'!P517&lt;4, 'Raw Data'!O517-'Raw Data'!P517&gt;0)), 'Raw Data'!G517, 0))</f>
        <v/>
      </c>
      <c r="I524">
        <f>IF(ISBLANK('Raw Data'!J517), 0, IF(AND(4=MATCH(LARGE('Raw Data'!G517:J517, 3), 'Raw Data'!G517:J517, 0), 'Raw Data'!P517-'Raw Data'!O517&gt;3), 'Raw Data'!J517, 0))</f>
        <v/>
      </c>
      <c r="J524">
        <f>IF(ISBLANK('Raw Data'!J517), 0, IF(AND(3=MATCH(LARGE('Raw Data'!G517:J517, 3), 'Raw Data'!G517:J517, 0), 'Raw Data'!O517-'Raw Data'!P517&gt;3), 'Raw Data'!I517, 0))</f>
        <v/>
      </c>
      <c r="K524">
        <f>IF(ISBLANK('Raw Data'!J517), 0, IF(AND(2=MATCH(LARGE('Raw Data'!G517:J517, 3), 'Raw Data'!G517:J517, 0), AND('Raw Data'!P517-'Raw Data'!O517&lt;4, 'Raw Data'!P517-'Raw Data'!O517&gt;0)), 'Raw Data'!H517, 0))</f>
        <v/>
      </c>
      <c r="L524">
        <f>IF(ISBLANK('Raw Data'!J517), 0, IF(AND(1=MATCH(LARGE('Raw Data'!G517:J517, 3), 'Raw Data'!G517:J517, 0), AND('Raw Data'!O517-'Raw Data'!P517&lt;4, 'Raw Data'!O517-'Raw Data'!P517&gt;0)), 'Raw Data'!G517, 0))</f>
        <v/>
      </c>
      <c r="M524">
        <f>IF(ISBLANK('Raw Data'!J517), 0, IF(AND(4=MATCH(LARGE('Raw Data'!G517:J517, 2), 'Raw Data'!G517:J517, 0), 'Raw Data'!P517-'Raw Data'!O517&gt;3), 'Raw Data'!J517, 0))</f>
        <v/>
      </c>
      <c r="N524">
        <f>IF(ISBLANK('Raw Data'!J517), 0, IF(AND(3=MATCH(LARGE('Raw Data'!G517:J517, 2), 'Raw Data'!G517:J517, 0), 'Raw Data'!O517-'Raw Data'!P517&gt;3), 'Raw Data'!I517, 0))</f>
        <v/>
      </c>
      <c r="O524">
        <f>IF(ISBLANK('Raw Data'!J517), 0, IF(AND(2=MATCH(LARGE('Raw Data'!G517:J517, 2), 'Raw Data'!G517:J517, 0), AND('Raw Data'!P517-'Raw Data'!O517&lt;4, 'Raw Data'!P517-'Raw Data'!O517&gt;0)), 'Raw Data'!H517, 0))</f>
        <v/>
      </c>
      <c r="P524">
        <f>IF(ISBLANK('Raw Data'!J517), 0, IF(AND(1=MATCH(LARGE('Raw Data'!G517:J517, 2), 'Raw Data'!G517:J517, 0), AND('Raw Data'!O517-'Raw Data'!P517&lt;4, 'Raw Data'!O517-'Raw Data'!P517&gt;0)), 'Raw Data'!G517, 0))</f>
        <v/>
      </c>
      <c r="Q524">
        <f>IF(ISBLANK('Raw Data'!J517), 0, IF(AND(4=MATCH(LARGE('Raw Data'!G517:J517, 1), 'Raw Data'!G517:J517, 0), 'Raw Data'!P517-'Raw Data'!O517&gt;3), 'Raw Data'!J517, 0))</f>
        <v/>
      </c>
      <c r="R524">
        <f>IF(ISBLANK('Raw Data'!J517), 0, IF(AND(3=MATCH(LARGE('Raw Data'!G517:J517, 1), 'Raw Data'!G517:J517, 0), 'Raw Data'!O517-'Raw Data'!P517&gt;3), 'Raw Data'!I517, 0))</f>
        <v/>
      </c>
      <c r="S524">
        <f>IF(AND('Raw Data'!P517-'Raw Data'!O517&gt;4, 'Raw Data'!F517&lt;'Raw Data'!C517), 'Raw Data'!J517, 0)</f>
        <v/>
      </c>
      <c r="T524">
        <f>IF(AND('Raw Data'!O517-'Raw Data'!P517&gt;4, 'Raw Data'!F517&gt;'Raw Data'!C517), 'Raw Data'!I517, 0)</f>
        <v/>
      </c>
      <c r="U524">
        <f>IF(AND('Raw Data'!P517-'Raw Data'!O517&lt;3, 'Raw Data'!P517&gt;'Raw Data'!O517, 'Raw Data'!F517&lt;'Raw Data'!C517), 'Raw Data'!H517, 0)</f>
        <v/>
      </c>
      <c r="V524">
        <f>IF(AND('Raw Data'!P517-'Raw Data'!O517&lt;3, 'Raw Data'!P517&gt;'Raw Data'!O517, 'Raw Data'!F517&gt;'Raw Data'!C517), 'Raw Data'!G517, 0)</f>
        <v/>
      </c>
    </row>
    <row r="525">
      <c r="A525">
        <f>IF(AND('Raw Data'!F518&lt;'Raw Data'!C518, 'Raw Data'!P518&gt;'Raw Data'!O518, 'Raw Data'!P518-'Raw Data'!O518&gt;3), 'Raw Data'!J518, 0)</f>
        <v/>
      </c>
      <c r="B525">
        <f>IF(AND('Raw Data'!C518&lt;'Raw Data'!F518, 'Raw Data'!O518&gt;'Raw Data'!P518, 'Raw Data'!O518-'Raw Data'!P518&gt;3), 'Raw Data'!I518, 0)</f>
        <v/>
      </c>
      <c r="C525">
        <f>IF(AND('Raw Data'!F518&lt;'Raw Data'!C518, 'Raw Data'!P518&gt;'Raw Data'!O518, 'Raw Data'!P518-'Raw Data'!O518&lt;4), 'Raw Data'!H518, 0)</f>
        <v/>
      </c>
      <c r="D525">
        <f>IF(AND('Raw Data'!C518&lt;'Raw Data'!F518, 'Raw Data'!O518&gt;'Raw Data'!P518, 'Raw Data'!O518-'Raw Data'!P518&lt;4), 'Raw Data'!G518, 0)</f>
        <v/>
      </c>
      <c r="E525">
        <f>IF(ISBLANK('Raw Data'!J518), 0, IF(AND(4=MATCH(LARGE('Raw Data'!G518:J518, 4), 'Raw Data'!G518:J518, 0), 'Raw Data'!P518-'Raw Data'!O518&gt;3), 'Raw Data'!J518, 0))</f>
        <v/>
      </c>
      <c r="F525">
        <f>IF(ISBLANK('Raw Data'!J518), 0, IF(AND(3=MATCH(LARGE('Raw Data'!G518:J518, 4), 'Raw Data'!G518:J518, 0), 'Raw Data'!O518-'Raw Data'!P518&gt;3), 'Raw Data'!I518, 0))</f>
        <v/>
      </c>
      <c r="G525">
        <f>IF(ISBLANK('Raw Data'!J518), 0, IF(AND(2=MATCH(LARGE('Raw Data'!G518:J518, 4), 'Raw Data'!G518:J518, 0), AND('Raw Data'!P518-'Raw Data'!O518&lt;4, 'Raw Data'!P518-'Raw Data'!O518&gt;0)), 'Raw Data'!H518, 0))</f>
        <v/>
      </c>
      <c r="H525">
        <f>IF(ISBLANK('Raw Data'!J518), 0, IF(AND(1=MATCH(LARGE('Raw Data'!G518:J518, 4), 'Raw Data'!G518:J518, 0), AND('Raw Data'!O518-'Raw Data'!P518&lt;4, 'Raw Data'!O518-'Raw Data'!P518&gt;0)), 'Raw Data'!G518, 0))</f>
        <v/>
      </c>
      <c r="I525">
        <f>IF(ISBLANK('Raw Data'!J518), 0, IF(AND(4=MATCH(LARGE('Raw Data'!G518:J518, 3), 'Raw Data'!G518:J518, 0), 'Raw Data'!P518-'Raw Data'!O518&gt;3), 'Raw Data'!J518, 0))</f>
        <v/>
      </c>
      <c r="J525">
        <f>IF(ISBLANK('Raw Data'!J518), 0, IF(AND(3=MATCH(LARGE('Raw Data'!G518:J518, 3), 'Raw Data'!G518:J518, 0), 'Raw Data'!O518-'Raw Data'!P518&gt;3), 'Raw Data'!I518, 0))</f>
        <v/>
      </c>
      <c r="K525">
        <f>IF(ISBLANK('Raw Data'!J518), 0, IF(AND(2=MATCH(LARGE('Raw Data'!G518:J518, 3), 'Raw Data'!G518:J518, 0), AND('Raw Data'!P518-'Raw Data'!O518&lt;4, 'Raw Data'!P518-'Raw Data'!O518&gt;0)), 'Raw Data'!H518, 0))</f>
        <v/>
      </c>
      <c r="L525">
        <f>IF(ISBLANK('Raw Data'!J518), 0, IF(AND(1=MATCH(LARGE('Raw Data'!G518:J518, 3), 'Raw Data'!G518:J518, 0), AND('Raw Data'!O518-'Raw Data'!P518&lt;4, 'Raw Data'!O518-'Raw Data'!P518&gt;0)), 'Raw Data'!G518, 0))</f>
        <v/>
      </c>
      <c r="M525">
        <f>IF(ISBLANK('Raw Data'!J518), 0, IF(AND(4=MATCH(LARGE('Raw Data'!G518:J518, 2), 'Raw Data'!G518:J518, 0), 'Raw Data'!P518-'Raw Data'!O518&gt;3), 'Raw Data'!J518, 0))</f>
        <v/>
      </c>
      <c r="N525">
        <f>IF(ISBLANK('Raw Data'!J518), 0, IF(AND(3=MATCH(LARGE('Raw Data'!G518:J518, 2), 'Raw Data'!G518:J518, 0), 'Raw Data'!O518-'Raw Data'!P518&gt;3), 'Raw Data'!I518, 0))</f>
        <v/>
      </c>
      <c r="O525">
        <f>IF(ISBLANK('Raw Data'!J518), 0, IF(AND(2=MATCH(LARGE('Raw Data'!G518:J518, 2), 'Raw Data'!G518:J518, 0), AND('Raw Data'!P518-'Raw Data'!O518&lt;4, 'Raw Data'!P518-'Raw Data'!O518&gt;0)), 'Raw Data'!H518, 0))</f>
        <v/>
      </c>
      <c r="P525">
        <f>IF(ISBLANK('Raw Data'!J518), 0, IF(AND(1=MATCH(LARGE('Raw Data'!G518:J518, 2), 'Raw Data'!G518:J518, 0), AND('Raw Data'!O518-'Raw Data'!P518&lt;4, 'Raw Data'!O518-'Raw Data'!P518&gt;0)), 'Raw Data'!G518, 0))</f>
        <v/>
      </c>
      <c r="Q525">
        <f>IF(ISBLANK('Raw Data'!J518), 0, IF(AND(4=MATCH(LARGE('Raw Data'!G518:J518, 1), 'Raw Data'!G518:J518, 0), 'Raw Data'!P518-'Raw Data'!O518&gt;3), 'Raw Data'!J518, 0))</f>
        <v/>
      </c>
      <c r="R525">
        <f>IF(ISBLANK('Raw Data'!J518), 0, IF(AND(3=MATCH(LARGE('Raw Data'!G518:J518, 1), 'Raw Data'!G518:J518, 0), 'Raw Data'!O518-'Raw Data'!P518&gt;3), 'Raw Data'!I518, 0))</f>
        <v/>
      </c>
      <c r="S525">
        <f>IF(AND('Raw Data'!P518-'Raw Data'!O518&gt;4, 'Raw Data'!F518&lt;'Raw Data'!C518), 'Raw Data'!J518, 0)</f>
        <v/>
      </c>
      <c r="T525">
        <f>IF(AND('Raw Data'!O518-'Raw Data'!P518&gt;4, 'Raw Data'!F518&gt;'Raw Data'!C518), 'Raw Data'!I518, 0)</f>
        <v/>
      </c>
      <c r="U525">
        <f>IF(AND('Raw Data'!P518-'Raw Data'!O518&lt;3, 'Raw Data'!P518&gt;'Raw Data'!O518, 'Raw Data'!F518&lt;'Raw Data'!C518), 'Raw Data'!H518, 0)</f>
        <v/>
      </c>
      <c r="V525">
        <f>IF(AND('Raw Data'!P518-'Raw Data'!O518&lt;3, 'Raw Data'!P518&gt;'Raw Data'!O518, 'Raw Data'!F518&gt;'Raw Data'!C518), 'Raw Data'!G518, 0)</f>
        <v/>
      </c>
    </row>
    <row r="526">
      <c r="A526">
        <f>IF(AND('Raw Data'!F519&lt;'Raw Data'!C519, 'Raw Data'!P519&gt;'Raw Data'!O519, 'Raw Data'!P519-'Raw Data'!O519&gt;3), 'Raw Data'!J519, 0)</f>
        <v/>
      </c>
      <c r="B526">
        <f>IF(AND('Raw Data'!C519&lt;'Raw Data'!F519, 'Raw Data'!O519&gt;'Raw Data'!P519, 'Raw Data'!O519-'Raw Data'!P519&gt;3), 'Raw Data'!I519, 0)</f>
        <v/>
      </c>
      <c r="C526">
        <f>IF(AND('Raw Data'!F519&lt;'Raw Data'!C519, 'Raw Data'!P519&gt;'Raw Data'!O519, 'Raw Data'!P519-'Raw Data'!O519&lt;4), 'Raw Data'!H519, 0)</f>
        <v/>
      </c>
      <c r="D526">
        <f>IF(AND('Raw Data'!C519&lt;'Raw Data'!F519, 'Raw Data'!O519&gt;'Raw Data'!P519, 'Raw Data'!O519-'Raw Data'!P519&lt;4), 'Raw Data'!G519, 0)</f>
        <v/>
      </c>
      <c r="E526">
        <f>IF(ISBLANK('Raw Data'!J519), 0, IF(AND(4=MATCH(LARGE('Raw Data'!G519:J519, 4), 'Raw Data'!G519:J519, 0), 'Raw Data'!P519-'Raw Data'!O519&gt;3), 'Raw Data'!J519, 0))</f>
        <v/>
      </c>
      <c r="F526">
        <f>IF(ISBLANK('Raw Data'!J519), 0, IF(AND(3=MATCH(LARGE('Raw Data'!G519:J519, 4), 'Raw Data'!G519:J519, 0), 'Raw Data'!O519-'Raw Data'!P519&gt;3), 'Raw Data'!I519, 0))</f>
        <v/>
      </c>
      <c r="G526">
        <f>IF(ISBLANK('Raw Data'!J519), 0, IF(AND(2=MATCH(LARGE('Raw Data'!G519:J519, 4), 'Raw Data'!G519:J519, 0), AND('Raw Data'!P519-'Raw Data'!O519&lt;4, 'Raw Data'!P519-'Raw Data'!O519&gt;0)), 'Raw Data'!H519, 0))</f>
        <v/>
      </c>
      <c r="H526">
        <f>IF(ISBLANK('Raw Data'!J519), 0, IF(AND(1=MATCH(LARGE('Raw Data'!G519:J519, 4), 'Raw Data'!G519:J519, 0), AND('Raw Data'!O519-'Raw Data'!P519&lt;4, 'Raw Data'!O519-'Raw Data'!P519&gt;0)), 'Raw Data'!G519, 0))</f>
        <v/>
      </c>
      <c r="I526">
        <f>IF(ISBLANK('Raw Data'!J519), 0, IF(AND(4=MATCH(LARGE('Raw Data'!G519:J519, 3), 'Raw Data'!G519:J519, 0), 'Raw Data'!P519-'Raw Data'!O519&gt;3), 'Raw Data'!J519, 0))</f>
        <v/>
      </c>
      <c r="J526">
        <f>IF(ISBLANK('Raw Data'!J519), 0, IF(AND(3=MATCH(LARGE('Raw Data'!G519:J519, 3), 'Raw Data'!G519:J519, 0), 'Raw Data'!O519-'Raw Data'!P519&gt;3), 'Raw Data'!I519, 0))</f>
        <v/>
      </c>
      <c r="K526">
        <f>IF(ISBLANK('Raw Data'!J519), 0, IF(AND(2=MATCH(LARGE('Raw Data'!G519:J519, 3), 'Raw Data'!G519:J519, 0), AND('Raw Data'!P519-'Raw Data'!O519&lt;4, 'Raw Data'!P519-'Raw Data'!O519&gt;0)), 'Raw Data'!H519, 0))</f>
        <v/>
      </c>
      <c r="L526">
        <f>IF(ISBLANK('Raw Data'!J519), 0, IF(AND(1=MATCH(LARGE('Raw Data'!G519:J519, 3), 'Raw Data'!G519:J519, 0), AND('Raw Data'!O519-'Raw Data'!P519&lt;4, 'Raw Data'!O519-'Raw Data'!P519&gt;0)), 'Raw Data'!G519, 0))</f>
        <v/>
      </c>
      <c r="M526">
        <f>IF(ISBLANK('Raw Data'!J519), 0, IF(AND(4=MATCH(LARGE('Raw Data'!G519:J519, 2), 'Raw Data'!G519:J519, 0), 'Raw Data'!P519-'Raw Data'!O519&gt;3), 'Raw Data'!J519, 0))</f>
        <v/>
      </c>
      <c r="N526">
        <f>IF(ISBLANK('Raw Data'!J519), 0, IF(AND(3=MATCH(LARGE('Raw Data'!G519:J519, 2), 'Raw Data'!G519:J519, 0), 'Raw Data'!O519-'Raw Data'!P519&gt;3), 'Raw Data'!I519, 0))</f>
        <v/>
      </c>
      <c r="O526">
        <f>IF(ISBLANK('Raw Data'!J519), 0, IF(AND(2=MATCH(LARGE('Raw Data'!G519:J519, 2), 'Raw Data'!G519:J519, 0), AND('Raw Data'!P519-'Raw Data'!O519&lt;4, 'Raw Data'!P519-'Raw Data'!O519&gt;0)), 'Raw Data'!H519, 0))</f>
        <v/>
      </c>
      <c r="P526">
        <f>IF(ISBLANK('Raw Data'!J519), 0, IF(AND(1=MATCH(LARGE('Raw Data'!G519:J519, 2), 'Raw Data'!G519:J519, 0), AND('Raw Data'!O519-'Raw Data'!P519&lt;4, 'Raw Data'!O519-'Raw Data'!P519&gt;0)), 'Raw Data'!G519, 0))</f>
        <v/>
      </c>
      <c r="Q526">
        <f>IF(ISBLANK('Raw Data'!J519), 0, IF(AND(4=MATCH(LARGE('Raw Data'!G519:J519, 1), 'Raw Data'!G519:J519, 0), 'Raw Data'!P519-'Raw Data'!O519&gt;3), 'Raw Data'!J519, 0))</f>
        <v/>
      </c>
      <c r="R526">
        <f>IF(ISBLANK('Raw Data'!J519), 0, IF(AND(3=MATCH(LARGE('Raw Data'!G519:J519, 1), 'Raw Data'!G519:J519, 0), 'Raw Data'!O519-'Raw Data'!P519&gt;3), 'Raw Data'!I519, 0))</f>
        <v/>
      </c>
      <c r="S526">
        <f>IF(AND('Raw Data'!P519-'Raw Data'!O519&gt;4, 'Raw Data'!F519&lt;'Raw Data'!C519), 'Raw Data'!J519, 0)</f>
        <v/>
      </c>
      <c r="T526">
        <f>IF(AND('Raw Data'!O519-'Raw Data'!P519&gt;4, 'Raw Data'!F519&gt;'Raw Data'!C519), 'Raw Data'!I519, 0)</f>
        <v/>
      </c>
      <c r="U526">
        <f>IF(AND('Raw Data'!P519-'Raw Data'!O519&lt;3, 'Raw Data'!P519&gt;'Raw Data'!O519, 'Raw Data'!F519&lt;'Raw Data'!C519), 'Raw Data'!H519, 0)</f>
        <v/>
      </c>
      <c r="V526">
        <f>IF(AND('Raw Data'!P519-'Raw Data'!O519&lt;3, 'Raw Data'!P519&gt;'Raw Data'!O519, 'Raw Data'!F519&gt;'Raw Data'!C519), 'Raw Data'!G519, 0)</f>
        <v/>
      </c>
    </row>
    <row r="527">
      <c r="A527">
        <f>IF(AND('Raw Data'!F520&lt;'Raw Data'!C520, 'Raw Data'!P520&gt;'Raw Data'!O520, 'Raw Data'!P520-'Raw Data'!O520&gt;3), 'Raw Data'!J520, 0)</f>
        <v/>
      </c>
      <c r="B527">
        <f>IF(AND('Raw Data'!C520&lt;'Raw Data'!F520, 'Raw Data'!O520&gt;'Raw Data'!P520, 'Raw Data'!O520-'Raw Data'!P520&gt;3), 'Raw Data'!I520, 0)</f>
        <v/>
      </c>
      <c r="C527">
        <f>IF(AND('Raw Data'!F520&lt;'Raw Data'!C520, 'Raw Data'!P520&gt;'Raw Data'!O520, 'Raw Data'!P520-'Raw Data'!O520&lt;4), 'Raw Data'!H520, 0)</f>
        <v/>
      </c>
      <c r="D527">
        <f>IF(AND('Raw Data'!C520&lt;'Raw Data'!F520, 'Raw Data'!O520&gt;'Raw Data'!P520, 'Raw Data'!O520-'Raw Data'!P520&lt;4), 'Raw Data'!G520, 0)</f>
        <v/>
      </c>
      <c r="E527">
        <f>IF(ISBLANK('Raw Data'!J520), 0, IF(AND(4=MATCH(LARGE('Raw Data'!G520:J520, 4), 'Raw Data'!G520:J520, 0), 'Raw Data'!P520-'Raw Data'!O520&gt;3), 'Raw Data'!J520, 0))</f>
        <v/>
      </c>
      <c r="F527">
        <f>IF(ISBLANK('Raw Data'!J520), 0, IF(AND(3=MATCH(LARGE('Raw Data'!G520:J520, 4), 'Raw Data'!G520:J520, 0), 'Raw Data'!O520-'Raw Data'!P520&gt;3), 'Raw Data'!I520, 0))</f>
        <v/>
      </c>
      <c r="G527">
        <f>IF(ISBLANK('Raw Data'!J520), 0, IF(AND(2=MATCH(LARGE('Raw Data'!G520:J520, 4), 'Raw Data'!G520:J520, 0), AND('Raw Data'!P520-'Raw Data'!O520&lt;4, 'Raw Data'!P520-'Raw Data'!O520&gt;0)), 'Raw Data'!H520, 0))</f>
        <v/>
      </c>
      <c r="H527">
        <f>IF(ISBLANK('Raw Data'!J520), 0, IF(AND(1=MATCH(LARGE('Raw Data'!G520:J520, 4), 'Raw Data'!G520:J520, 0), AND('Raw Data'!O520-'Raw Data'!P520&lt;4, 'Raw Data'!O520-'Raw Data'!P520&gt;0)), 'Raw Data'!G520, 0))</f>
        <v/>
      </c>
      <c r="I527">
        <f>IF(ISBLANK('Raw Data'!J520), 0, IF(AND(4=MATCH(LARGE('Raw Data'!G520:J520, 3), 'Raw Data'!G520:J520, 0), 'Raw Data'!P520-'Raw Data'!O520&gt;3), 'Raw Data'!J520, 0))</f>
        <v/>
      </c>
      <c r="J527">
        <f>IF(ISBLANK('Raw Data'!J520), 0, IF(AND(3=MATCH(LARGE('Raw Data'!G520:J520, 3), 'Raw Data'!G520:J520, 0), 'Raw Data'!O520-'Raw Data'!P520&gt;3), 'Raw Data'!I520, 0))</f>
        <v/>
      </c>
      <c r="K527">
        <f>IF(ISBLANK('Raw Data'!J520), 0, IF(AND(2=MATCH(LARGE('Raw Data'!G520:J520, 3), 'Raw Data'!G520:J520, 0), AND('Raw Data'!P520-'Raw Data'!O520&lt;4, 'Raw Data'!P520-'Raw Data'!O520&gt;0)), 'Raw Data'!H520, 0))</f>
        <v/>
      </c>
      <c r="L527">
        <f>IF(ISBLANK('Raw Data'!J520), 0, IF(AND(1=MATCH(LARGE('Raw Data'!G520:J520, 3), 'Raw Data'!G520:J520, 0), AND('Raw Data'!O520-'Raw Data'!P520&lt;4, 'Raw Data'!O520-'Raw Data'!P520&gt;0)), 'Raw Data'!G520, 0))</f>
        <v/>
      </c>
      <c r="M527">
        <f>IF(ISBLANK('Raw Data'!J520), 0, IF(AND(4=MATCH(LARGE('Raw Data'!G520:J520, 2), 'Raw Data'!G520:J520, 0), 'Raw Data'!P520-'Raw Data'!O520&gt;3), 'Raw Data'!J520, 0))</f>
        <v/>
      </c>
      <c r="N527">
        <f>IF(ISBLANK('Raw Data'!J520), 0, IF(AND(3=MATCH(LARGE('Raw Data'!G520:J520, 2), 'Raw Data'!G520:J520, 0), 'Raw Data'!O520-'Raw Data'!P520&gt;3), 'Raw Data'!I520, 0))</f>
        <v/>
      </c>
      <c r="O527">
        <f>IF(ISBLANK('Raw Data'!J520), 0, IF(AND(2=MATCH(LARGE('Raw Data'!G520:J520, 2), 'Raw Data'!G520:J520, 0), AND('Raw Data'!P520-'Raw Data'!O520&lt;4, 'Raw Data'!P520-'Raw Data'!O520&gt;0)), 'Raw Data'!H520, 0))</f>
        <v/>
      </c>
      <c r="P527">
        <f>IF(ISBLANK('Raw Data'!J520), 0, IF(AND(1=MATCH(LARGE('Raw Data'!G520:J520, 2), 'Raw Data'!G520:J520, 0), AND('Raw Data'!O520-'Raw Data'!P520&lt;4, 'Raw Data'!O520-'Raw Data'!P520&gt;0)), 'Raw Data'!G520, 0))</f>
        <v/>
      </c>
      <c r="Q527">
        <f>IF(ISBLANK('Raw Data'!J520), 0, IF(AND(4=MATCH(LARGE('Raw Data'!G520:J520, 1), 'Raw Data'!G520:J520, 0), 'Raw Data'!P520-'Raw Data'!O520&gt;3), 'Raw Data'!J520, 0))</f>
        <v/>
      </c>
      <c r="R527">
        <f>IF(ISBLANK('Raw Data'!J520), 0, IF(AND(3=MATCH(LARGE('Raw Data'!G520:J520, 1), 'Raw Data'!G520:J520, 0), 'Raw Data'!O520-'Raw Data'!P520&gt;3), 'Raw Data'!I520, 0))</f>
        <v/>
      </c>
      <c r="S527">
        <f>IF(AND('Raw Data'!P520-'Raw Data'!O520&gt;4, 'Raw Data'!F520&lt;'Raw Data'!C520), 'Raw Data'!J520, 0)</f>
        <v/>
      </c>
      <c r="T527">
        <f>IF(AND('Raw Data'!O520-'Raw Data'!P520&gt;4, 'Raw Data'!F520&gt;'Raw Data'!C520), 'Raw Data'!I520, 0)</f>
        <v/>
      </c>
      <c r="U527">
        <f>IF(AND('Raw Data'!P520-'Raw Data'!O520&lt;3, 'Raw Data'!P520&gt;'Raw Data'!O520, 'Raw Data'!F520&lt;'Raw Data'!C520), 'Raw Data'!H520, 0)</f>
        <v/>
      </c>
      <c r="V527">
        <f>IF(AND('Raw Data'!P520-'Raw Data'!O520&lt;3, 'Raw Data'!P520&gt;'Raw Data'!O520, 'Raw Data'!F520&gt;'Raw Data'!C520), 'Raw Data'!G520, 0)</f>
        <v/>
      </c>
    </row>
    <row r="528">
      <c r="A528">
        <f>IF(AND('Raw Data'!F521&lt;'Raw Data'!C521, 'Raw Data'!P521&gt;'Raw Data'!O521, 'Raw Data'!P521-'Raw Data'!O521&gt;3), 'Raw Data'!J521, 0)</f>
        <v/>
      </c>
      <c r="B528">
        <f>IF(AND('Raw Data'!C521&lt;'Raw Data'!F521, 'Raw Data'!O521&gt;'Raw Data'!P521, 'Raw Data'!O521-'Raw Data'!P521&gt;3), 'Raw Data'!I521, 0)</f>
        <v/>
      </c>
      <c r="C528">
        <f>IF(AND('Raw Data'!F521&lt;'Raw Data'!C521, 'Raw Data'!P521&gt;'Raw Data'!O521, 'Raw Data'!P521-'Raw Data'!O521&lt;4), 'Raw Data'!H521, 0)</f>
        <v/>
      </c>
      <c r="D528">
        <f>IF(AND('Raw Data'!C521&lt;'Raw Data'!F521, 'Raw Data'!O521&gt;'Raw Data'!P521, 'Raw Data'!O521-'Raw Data'!P521&lt;4), 'Raw Data'!G521, 0)</f>
        <v/>
      </c>
      <c r="E528">
        <f>IF(ISBLANK('Raw Data'!J521), 0, IF(AND(4=MATCH(LARGE('Raw Data'!G521:J521, 4), 'Raw Data'!G521:J521, 0), 'Raw Data'!P521-'Raw Data'!O521&gt;3), 'Raw Data'!J521, 0))</f>
        <v/>
      </c>
      <c r="F528">
        <f>IF(ISBLANK('Raw Data'!J521), 0, IF(AND(3=MATCH(LARGE('Raw Data'!G521:J521, 4), 'Raw Data'!G521:J521, 0), 'Raw Data'!O521-'Raw Data'!P521&gt;3), 'Raw Data'!I521, 0))</f>
        <v/>
      </c>
      <c r="G528">
        <f>IF(ISBLANK('Raw Data'!J521), 0, IF(AND(2=MATCH(LARGE('Raw Data'!G521:J521, 4), 'Raw Data'!G521:J521, 0), AND('Raw Data'!P521-'Raw Data'!O521&lt;4, 'Raw Data'!P521-'Raw Data'!O521&gt;0)), 'Raw Data'!H521, 0))</f>
        <v/>
      </c>
      <c r="H528">
        <f>IF(ISBLANK('Raw Data'!J521), 0, IF(AND(1=MATCH(LARGE('Raw Data'!G521:J521, 4), 'Raw Data'!G521:J521, 0), AND('Raw Data'!O521-'Raw Data'!P521&lt;4, 'Raw Data'!O521-'Raw Data'!P521&gt;0)), 'Raw Data'!G521, 0))</f>
        <v/>
      </c>
      <c r="I528">
        <f>IF(ISBLANK('Raw Data'!J521), 0, IF(AND(4=MATCH(LARGE('Raw Data'!G521:J521, 3), 'Raw Data'!G521:J521, 0), 'Raw Data'!P521-'Raw Data'!O521&gt;3), 'Raw Data'!J521, 0))</f>
        <v/>
      </c>
      <c r="J528">
        <f>IF(ISBLANK('Raw Data'!J521), 0, IF(AND(3=MATCH(LARGE('Raw Data'!G521:J521, 3), 'Raw Data'!G521:J521, 0), 'Raw Data'!O521-'Raw Data'!P521&gt;3), 'Raw Data'!I521, 0))</f>
        <v/>
      </c>
      <c r="K528">
        <f>IF(ISBLANK('Raw Data'!J521), 0, IF(AND(2=MATCH(LARGE('Raw Data'!G521:J521, 3), 'Raw Data'!G521:J521, 0), AND('Raw Data'!P521-'Raw Data'!O521&lt;4, 'Raw Data'!P521-'Raw Data'!O521&gt;0)), 'Raw Data'!H521, 0))</f>
        <v/>
      </c>
      <c r="L528">
        <f>IF(ISBLANK('Raw Data'!J521), 0, IF(AND(1=MATCH(LARGE('Raw Data'!G521:J521, 3), 'Raw Data'!G521:J521, 0), AND('Raw Data'!O521-'Raw Data'!P521&lt;4, 'Raw Data'!O521-'Raw Data'!P521&gt;0)), 'Raw Data'!G521, 0))</f>
        <v/>
      </c>
      <c r="M528">
        <f>IF(ISBLANK('Raw Data'!J521), 0, IF(AND(4=MATCH(LARGE('Raw Data'!G521:J521, 2), 'Raw Data'!G521:J521, 0), 'Raw Data'!P521-'Raw Data'!O521&gt;3), 'Raw Data'!J521, 0))</f>
        <v/>
      </c>
      <c r="N528">
        <f>IF(ISBLANK('Raw Data'!J521), 0, IF(AND(3=MATCH(LARGE('Raw Data'!G521:J521, 2), 'Raw Data'!G521:J521, 0), 'Raw Data'!O521-'Raw Data'!P521&gt;3), 'Raw Data'!I521, 0))</f>
        <v/>
      </c>
      <c r="O528">
        <f>IF(ISBLANK('Raw Data'!J521), 0, IF(AND(2=MATCH(LARGE('Raw Data'!G521:J521, 2), 'Raw Data'!G521:J521, 0), AND('Raw Data'!P521-'Raw Data'!O521&lt;4, 'Raw Data'!P521-'Raw Data'!O521&gt;0)), 'Raw Data'!H521, 0))</f>
        <v/>
      </c>
      <c r="P528">
        <f>IF(ISBLANK('Raw Data'!J521), 0, IF(AND(1=MATCH(LARGE('Raw Data'!G521:J521, 2), 'Raw Data'!G521:J521, 0), AND('Raw Data'!O521-'Raw Data'!P521&lt;4, 'Raw Data'!O521-'Raw Data'!P521&gt;0)), 'Raw Data'!G521, 0))</f>
        <v/>
      </c>
      <c r="Q528">
        <f>IF(ISBLANK('Raw Data'!J521), 0, IF(AND(4=MATCH(LARGE('Raw Data'!G521:J521, 1), 'Raw Data'!G521:J521, 0), 'Raw Data'!P521-'Raw Data'!O521&gt;3), 'Raw Data'!J521, 0))</f>
        <v/>
      </c>
      <c r="R528">
        <f>IF(ISBLANK('Raw Data'!J521), 0, IF(AND(3=MATCH(LARGE('Raw Data'!G521:J521, 1), 'Raw Data'!G521:J521, 0), 'Raw Data'!O521-'Raw Data'!P521&gt;3), 'Raw Data'!I521, 0))</f>
        <v/>
      </c>
      <c r="S528">
        <f>IF(AND('Raw Data'!P521-'Raw Data'!O521&gt;4, 'Raw Data'!F521&lt;'Raw Data'!C521), 'Raw Data'!J521, 0)</f>
        <v/>
      </c>
      <c r="T528">
        <f>IF(AND('Raw Data'!O521-'Raw Data'!P521&gt;4, 'Raw Data'!F521&gt;'Raw Data'!C521), 'Raw Data'!I521, 0)</f>
        <v/>
      </c>
      <c r="U528">
        <f>IF(AND('Raw Data'!P521-'Raw Data'!O521&lt;3, 'Raw Data'!P521&gt;'Raw Data'!O521, 'Raw Data'!F521&lt;'Raw Data'!C521), 'Raw Data'!H521, 0)</f>
        <v/>
      </c>
      <c r="V528">
        <f>IF(AND('Raw Data'!P521-'Raw Data'!O521&lt;3, 'Raw Data'!P521&gt;'Raw Data'!O521, 'Raw Data'!F521&gt;'Raw Data'!C521), 'Raw Data'!G521, 0)</f>
        <v/>
      </c>
    </row>
    <row r="529">
      <c r="A529">
        <f>IF(AND('Raw Data'!F522&lt;'Raw Data'!C522, 'Raw Data'!P522&gt;'Raw Data'!O522, 'Raw Data'!P522-'Raw Data'!O522&gt;3), 'Raw Data'!J522, 0)</f>
        <v/>
      </c>
      <c r="B529">
        <f>IF(AND('Raw Data'!C522&lt;'Raw Data'!F522, 'Raw Data'!O522&gt;'Raw Data'!P522, 'Raw Data'!O522-'Raw Data'!P522&gt;3), 'Raw Data'!I522, 0)</f>
        <v/>
      </c>
      <c r="C529">
        <f>IF(AND('Raw Data'!F522&lt;'Raw Data'!C522, 'Raw Data'!P522&gt;'Raw Data'!O522, 'Raw Data'!P522-'Raw Data'!O522&lt;4), 'Raw Data'!H522, 0)</f>
        <v/>
      </c>
      <c r="D529">
        <f>IF(AND('Raw Data'!C522&lt;'Raw Data'!F522, 'Raw Data'!O522&gt;'Raw Data'!P522, 'Raw Data'!O522-'Raw Data'!P522&lt;4), 'Raw Data'!G522, 0)</f>
        <v/>
      </c>
      <c r="E529">
        <f>IF(ISBLANK('Raw Data'!J522), 0, IF(AND(4=MATCH(LARGE('Raw Data'!G522:J522, 4), 'Raw Data'!G522:J522, 0), 'Raw Data'!P522-'Raw Data'!O522&gt;3), 'Raw Data'!J522, 0))</f>
        <v/>
      </c>
      <c r="F529">
        <f>IF(ISBLANK('Raw Data'!J522), 0, IF(AND(3=MATCH(LARGE('Raw Data'!G522:J522, 4), 'Raw Data'!G522:J522, 0), 'Raw Data'!O522-'Raw Data'!P522&gt;3), 'Raw Data'!I522, 0))</f>
        <v/>
      </c>
      <c r="G529">
        <f>IF(ISBLANK('Raw Data'!J522), 0, IF(AND(2=MATCH(LARGE('Raw Data'!G522:J522, 4), 'Raw Data'!G522:J522, 0), AND('Raw Data'!P522-'Raw Data'!O522&lt;4, 'Raw Data'!P522-'Raw Data'!O522&gt;0)), 'Raw Data'!H522, 0))</f>
        <v/>
      </c>
      <c r="H529">
        <f>IF(ISBLANK('Raw Data'!J522), 0, IF(AND(1=MATCH(LARGE('Raw Data'!G522:J522, 4), 'Raw Data'!G522:J522, 0), AND('Raw Data'!O522-'Raw Data'!P522&lt;4, 'Raw Data'!O522-'Raw Data'!P522&gt;0)), 'Raw Data'!G522, 0))</f>
        <v/>
      </c>
      <c r="I529">
        <f>IF(ISBLANK('Raw Data'!J522), 0, IF(AND(4=MATCH(LARGE('Raw Data'!G522:J522, 3), 'Raw Data'!G522:J522, 0), 'Raw Data'!P522-'Raw Data'!O522&gt;3), 'Raw Data'!J522, 0))</f>
        <v/>
      </c>
      <c r="J529">
        <f>IF(ISBLANK('Raw Data'!J522), 0, IF(AND(3=MATCH(LARGE('Raw Data'!G522:J522, 3), 'Raw Data'!G522:J522, 0), 'Raw Data'!O522-'Raw Data'!P522&gt;3), 'Raw Data'!I522, 0))</f>
        <v/>
      </c>
      <c r="K529">
        <f>IF(ISBLANK('Raw Data'!J522), 0, IF(AND(2=MATCH(LARGE('Raw Data'!G522:J522, 3), 'Raw Data'!G522:J522, 0), AND('Raw Data'!P522-'Raw Data'!O522&lt;4, 'Raw Data'!P522-'Raw Data'!O522&gt;0)), 'Raw Data'!H522, 0))</f>
        <v/>
      </c>
      <c r="L529">
        <f>IF(ISBLANK('Raw Data'!J522), 0, IF(AND(1=MATCH(LARGE('Raw Data'!G522:J522, 3), 'Raw Data'!G522:J522, 0), AND('Raw Data'!O522-'Raw Data'!P522&lt;4, 'Raw Data'!O522-'Raw Data'!P522&gt;0)), 'Raw Data'!G522, 0))</f>
        <v/>
      </c>
      <c r="M529">
        <f>IF(ISBLANK('Raw Data'!J522), 0, IF(AND(4=MATCH(LARGE('Raw Data'!G522:J522, 2), 'Raw Data'!G522:J522, 0), 'Raw Data'!P522-'Raw Data'!O522&gt;3), 'Raw Data'!J522, 0))</f>
        <v/>
      </c>
      <c r="N529">
        <f>IF(ISBLANK('Raw Data'!J522), 0, IF(AND(3=MATCH(LARGE('Raw Data'!G522:J522, 2), 'Raw Data'!G522:J522, 0), 'Raw Data'!O522-'Raw Data'!P522&gt;3), 'Raw Data'!I522, 0))</f>
        <v/>
      </c>
      <c r="O529">
        <f>IF(ISBLANK('Raw Data'!J522), 0, IF(AND(2=MATCH(LARGE('Raw Data'!G522:J522, 2), 'Raw Data'!G522:J522, 0), AND('Raw Data'!P522-'Raw Data'!O522&lt;4, 'Raw Data'!P522-'Raw Data'!O522&gt;0)), 'Raw Data'!H522, 0))</f>
        <v/>
      </c>
      <c r="P529">
        <f>IF(ISBLANK('Raw Data'!J522), 0, IF(AND(1=MATCH(LARGE('Raw Data'!G522:J522, 2), 'Raw Data'!G522:J522, 0), AND('Raw Data'!O522-'Raw Data'!P522&lt;4, 'Raw Data'!O522-'Raw Data'!P522&gt;0)), 'Raw Data'!G522, 0))</f>
        <v/>
      </c>
      <c r="Q529">
        <f>IF(ISBLANK('Raw Data'!J522), 0, IF(AND(4=MATCH(LARGE('Raw Data'!G522:J522, 1), 'Raw Data'!G522:J522, 0), 'Raw Data'!P522-'Raw Data'!O522&gt;3), 'Raw Data'!J522, 0))</f>
        <v/>
      </c>
      <c r="R529">
        <f>IF(ISBLANK('Raw Data'!J522), 0, IF(AND(3=MATCH(LARGE('Raw Data'!G522:J522, 1), 'Raw Data'!G522:J522, 0), 'Raw Data'!O522-'Raw Data'!P522&gt;3), 'Raw Data'!I522, 0))</f>
        <v/>
      </c>
      <c r="S529">
        <f>IF(AND('Raw Data'!P522-'Raw Data'!O522&gt;4, 'Raw Data'!F522&lt;'Raw Data'!C522), 'Raw Data'!J522, 0)</f>
        <v/>
      </c>
      <c r="T529">
        <f>IF(AND('Raw Data'!O522-'Raw Data'!P522&gt;4, 'Raw Data'!F522&gt;'Raw Data'!C522), 'Raw Data'!I522, 0)</f>
        <v/>
      </c>
      <c r="U529">
        <f>IF(AND('Raw Data'!P522-'Raw Data'!O522&lt;3, 'Raw Data'!P522&gt;'Raw Data'!O522, 'Raw Data'!F522&lt;'Raw Data'!C522), 'Raw Data'!H522, 0)</f>
        <v/>
      </c>
      <c r="V529">
        <f>IF(AND('Raw Data'!P522-'Raw Data'!O522&lt;3, 'Raw Data'!P522&gt;'Raw Data'!O522, 'Raw Data'!F522&gt;'Raw Data'!C522), 'Raw Data'!G522, 0)</f>
        <v/>
      </c>
    </row>
    <row r="530">
      <c r="A530">
        <f>IF(AND('Raw Data'!F523&lt;'Raw Data'!C523, 'Raw Data'!P523&gt;'Raw Data'!O523, 'Raw Data'!P523-'Raw Data'!O523&gt;3), 'Raw Data'!J523, 0)</f>
        <v/>
      </c>
      <c r="B530">
        <f>IF(AND('Raw Data'!C523&lt;'Raw Data'!F523, 'Raw Data'!O523&gt;'Raw Data'!P523, 'Raw Data'!O523-'Raw Data'!P523&gt;3), 'Raw Data'!I523, 0)</f>
        <v/>
      </c>
      <c r="C530">
        <f>IF(AND('Raw Data'!F523&lt;'Raw Data'!C523, 'Raw Data'!P523&gt;'Raw Data'!O523, 'Raw Data'!P523-'Raw Data'!O523&lt;4), 'Raw Data'!H523, 0)</f>
        <v/>
      </c>
      <c r="D530">
        <f>IF(AND('Raw Data'!C523&lt;'Raw Data'!F523, 'Raw Data'!O523&gt;'Raw Data'!P523, 'Raw Data'!O523-'Raw Data'!P523&lt;4), 'Raw Data'!G523, 0)</f>
        <v/>
      </c>
      <c r="E530">
        <f>IF(ISBLANK('Raw Data'!J523), 0, IF(AND(4=MATCH(LARGE('Raw Data'!G523:J523, 4), 'Raw Data'!G523:J523, 0), 'Raw Data'!P523-'Raw Data'!O523&gt;3), 'Raw Data'!J523, 0))</f>
        <v/>
      </c>
      <c r="F530">
        <f>IF(ISBLANK('Raw Data'!J523), 0, IF(AND(3=MATCH(LARGE('Raw Data'!G523:J523, 4), 'Raw Data'!G523:J523, 0), 'Raw Data'!O523-'Raw Data'!P523&gt;3), 'Raw Data'!I523, 0))</f>
        <v/>
      </c>
      <c r="G530">
        <f>IF(ISBLANK('Raw Data'!J523), 0, IF(AND(2=MATCH(LARGE('Raw Data'!G523:J523, 4), 'Raw Data'!G523:J523, 0), AND('Raw Data'!P523-'Raw Data'!O523&lt;4, 'Raw Data'!P523-'Raw Data'!O523&gt;0)), 'Raw Data'!H523, 0))</f>
        <v/>
      </c>
      <c r="H530">
        <f>IF(ISBLANK('Raw Data'!J523), 0, IF(AND(1=MATCH(LARGE('Raw Data'!G523:J523, 4), 'Raw Data'!G523:J523, 0), AND('Raw Data'!O523-'Raw Data'!P523&lt;4, 'Raw Data'!O523-'Raw Data'!P523&gt;0)), 'Raw Data'!G523, 0))</f>
        <v/>
      </c>
      <c r="I530">
        <f>IF(ISBLANK('Raw Data'!J523), 0, IF(AND(4=MATCH(LARGE('Raw Data'!G523:J523, 3), 'Raw Data'!G523:J523, 0), 'Raw Data'!P523-'Raw Data'!O523&gt;3), 'Raw Data'!J523, 0))</f>
        <v/>
      </c>
      <c r="J530">
        <f>IF(ISBLANK('Raw Data'!J523), 0, IF(AND(3=MATCH(LARGE('Raw Data'!G523:J523, 3), 'Raw Data'!G523:J523, 0), 'Raw Data'!O523-'Raw Data'!P523&gt;3), 'Raw Data'!I523, 0))</f>
        <v/>
      </c>
      <c r="K530">
        <f>IF(ISBLANK('Raw Data'!J523), 0, IF(AND(2=MATCH(LARGE('Raw Data'!G523:J523, 3), 'Raw Data'!G523:J523, 0), AND('Raw Data'!P523-'Raw Data'!O523&lt;4, 'Raw Data'!P523-'Raw Data'!O523&gt;0)), 'Raw Data'!H523, 0))</f>
        <v/>
      </c>
      <c r="L530">
        <f>IF(ISBLANK('Raw Data'!J523), 0, IF(AND(1=MATCH(LARGE('Raw Data'!G523:J523, 3), 'Raw Data'!G523:J523, 0), AND('Raw Data'!O523-'Raw Data'!P523&lt;4, 'Raw Data'!O523-'Raw Data'!P523&gt;0)), 'Raw Data'!G523, 0))</f>
        <v/>
      </c>
      <c r="M530">
        <f>IF(ISBLANK('Raw Data'!J523), 0, IF(AND(4=MATCH(LARGE('Raw Data'!G523:J523, 2), 'Raw Data'!G523:J523, 0), 'Raw Data'!P523-'Raw Data'!O523&gt;3), 'Raw Data'!J523, 0))</f>
        <v/>
      </c>
      <c r="N530">
        <f>IF(ISBLANK('Raw Data'!J523), 0, IF(AND(3=MATCH(LARGE('Raw Data'!G523:J523, 2), 'Raw Data'!G523:J523, 0), 'Raw Data'!O523-'Raw Data'!P523&gt;3), 'Raw Data'!I523, 0))</f>
        <v/>
      </c>
      <c r="O530">
        <f>IF(ISBLANK('Raw Data'!J523), 0, IF(AND(2=MATCH(LARGE('Raw Data'!G523:J523, 2), 'Raw Data'!G523:J523, 0), AND('Raw Data'!P523-'Raw Data'!O523&lt;4, 'Raw Data'!P523-'Raw Data'!O523&gt;0)), 'Raw Data'!H523, 0))</f>
        <v/>
      </c>
      <c r="P530">
        <f>IF(ISBLANK('Raw Data'!J523), 0, IF(AND(1=MATCH(LARGE('Raw Data'!G523:J523, 2), 'Raw Data'!G523:J523, 0), AND('Raw Data'!O523-'Raw Data'!P523&lt;4, 'Raw Data'!O523-'Raw Data'!P523&gt;0)), 'Raw Data'!G523, 0))</f>
        <v/>
      </c>
      <c r="Q530">
        <f>IF(ISBLANK('Raw Data'!J523), 0, IF(AND(4=MATCH(LARGE('Raw Data'!G523:J523, 1), 'Raw Data'!G523:J523, 0), 'Raw Data'!P523-'Raw Data'!O523&gt;3), 'Raw Data'!J523, 0))</f>
        <v/>
      </c>
      <c r="R530">
        <f>IF(ISBLANK('Raw Data'!J523), 0, IF(AND(3=MATCH(LARGE('Raw Data'!G523:J523, 1), 'Raw Data'!G523:J523, 0), 'Raw Data'!O523-'Raw Data'!P523&gt;3), 'Raw Data'!I523, 0))</f>
        <v/>
      </c>
      <c r="S530">
        <f>IF(AND('Raw Data'!P523-'Raw Data'!O523&gt;4, 'Raw Data'!F523&lt;'Raw Data'!C523), 'Raw Data'!J523, 0)</f>
        <v/>
      </c>
      <c r="T530">
        <f>IF(AND('Raw Data'!O523-'Raw Data'!P523&gt;4, 'Raw Data'!F523&gt;'Raw Data'!C523), 'Raw Data'!I523, 0)</f>
        <v/>
      </c>
      <c r="U530">
        <f>IF(AND('Raw Data'!P523-'Raw Data'!O523&lt;3, 'Raw Data'!P523&gt;'Raw Data'!O523, 'Raw Data'!F523&lt;'Raw Data'!C523), 'Raw Data'!H523, 0)</f>
        <v/>
      </c>
      <c r="V530">
        <f>IF(AND('Raw Data'!P523-'Raw Data'!O523&lt;3, 'Raw Data'!P523&gt;'Raw Data'!O523, 'Raw Data'!F523&gt;'Raw Data'!C523), 'Raw Data'!G523, 0)</f>
        <v/>
      </c>
    </row>
    <row r="531">
      <c r="A531">
        <f>IF(AND('Raw Data'!F524&lt;'Raw Data'!C524, 'Raw Data'!P524&gt;'Raw Data'!O524, 'Raw Data'!P524-'Raw Data'!O524&gt;3), 'Raw Data'!J524, 0)</f>
        <v/>
      </c>
      <c r="B531">
        <f>IF(AND('Raw Data'!C524&lt;'Raw Data'!F524, 'Raw Data'!O524&gt;'Raw Data'!P524, 'Raw Data'!O524-'Raw Data'!P524&gt;3), 'Raw Data'!I524, 0)</f>
        <v/>
      </c>
      <c r="C531">
        <f>IF(AND('Raw Data'!F524&lt;'Raw Data'!C524, 'Raw Data'!P524&gt;'Raw Data'!O524, 'Raw Data'!P524-'Raw Data'!O524&lt;4), 'Raw Data'!H524, 0)</f>
        <v/>
      </c>
      <c r="D531">
        <f>IF(AND('Raw Data'!C524&lt;'Raw Data'!F524, 'Raw Data'!O524&gt;'Raw Data'!P524, 'Raw Data'!O524-'Raw Data'!P524&lt;4), 'Raw Data'!G524, 0)</f>
        <v/>
      </c>
      <c r="E531">
        <f>IF(ISBLANK('Raw Data'!J524), 0, IF(AND(4=MATCH(LARGE('Raw Data'!G524:J524, 4), 'Raw Data'!G524:J524, 0), 'Raw Data'!P524-'Raw Data'!O524&gt;3), 'Raw Data'!J524, 0))</f>
        <v/>
      </c>
      <c r="F531">
        <f>IF(ISBLANK('Raw Data'!J524), 0, IF(AND(3=MATCH(LARGE('Raw Data'!G524:J524, 4), 'Raw Data'!G524:J524, 0), 'Raw Data'!O524-'Raw Data'!P524&gt;3), 'Raw Data'!I524, 0))</f>
        <v/>
      </c>
      <c r="G531">
        <f>IF(ISBLANK('Raw Data'!J524), 0, IF(AND(2=MATCH(LARGE('Raw Data'!G524:J524, 4), 'Raw Data'!G524:J524, 0), AND('Raw Data'!P524-'Raw Data'!O524&lt;4, 'Raw Data'!P524-'Raw Data'!O524&gt;0)), 'Raw Data'!H524, 0))</f>
        <v/>
      </c>
      <c r="H531">
        <f>IF(ISBLANK('Raw Data'!J524), 0, IF(AND(1=MATCH(LARGE('Raw Data'!G524:J524, 4), 'Raw Data'!G524:J524, 0), AND('Raw Data'!O524-'Raw Data'!P524&lt;4, 'Raw Data'!O524-'Raw Data'!P524&gt;0)), 'Raw Data'!G524, 0))</f>
        <v/>
      </c>
      <c r="I531">
        <f>IF(ISBLANK('Raw Data'!J524), 0, IF(AND(4=MATCH(LARGE('Raw Data'!G524:J524, 3), 'Raw Data'!G524:J524, 0), 'Raw Data'!P524-'Raw Data'!O524&gt;3), 'Raw Data'!J524, 0))</f>
        <v/>
      </c>
      <c r="J531">
        <f>IF(ISBLANK('Raw Data'!J524), 0, IF(AND(3=MATCH(LARGE('Raw Data'!G524:J524, 3), 'Raw Data'!G524:J524, 0), 'Raw Data'!O524-'Raw Data'!P524&gt;3), 'Raw Data'!I524, 0))</f>
        <v/>
      </c>
      <c r="K531">
        <f>IF(ISBLANK('Raw Data'!J524), 0, IF(AND(2=MATCH(LARGE('Raw Data'!G524:J524, 3), 'Raw Data'!G524:J524, 0), AND('Raw Data'!P524-'Raw Data'!O524&lt;4, 'Raw Data'!P524-'Raw Data'!O524&gt;0)), 'Raw Data'!H524, 0))</f>
        <v/>
      </c>
      <c r="L531">
        <f>IF(ISBLANK('Raw Data'!J524), 0, IF(AND(1=MATCH(LARGE('Raw Data'!G524:J524, 3), 'Raw Data'!G524:J524, 0), AND('Raw Data'!O524-'Raw Data'!P524&lt;4, 'Raw Data'!O524-'Raw Data'!P524&gt;0)), 'Raw Data'!G524, 0))</f>
        <v/>
      </c>
      <c r="M531">
        <f>IF(ISBLANK('Raw Data'!J524), 0, IF(AND(4=MATCH(LARGE('Raw Data'!G524:J524, 2), 'Raw Data'!G524:J524, 0), 'Raw Data'!P524-'Raw Data'!O524&gt;3), 'Raw Data'!J524, 0))</f>
        <v/>
      </c>
      <c r="N531">
        <f>IF(ISBLANK('Raw Data'!J524), 0, IF(AND(3=MATCH(LARGE('Raw Data'!G524:J524, 2), 'Raw Data'!G524:J524, 0), 'Raw Data'!O524-'Raw Data'!P524&gt;3), 'Raw Data'!I524, 0))</f>
        <v/>
      </c>
      <c r="O531">
        <f>IF(ISBLANK('Raw Data'!J524), 0, IF(AND(2=MATCH(LARGE('Raw Data'!G524:J524, 2), 'Raw Data'!G524:J524, 0), AND('Raw Data'!P524-'Raw Data'!O524&lt;4, 'Raw Data'!P524-'Raw Data'!O524&gt;0)), 'Raw Data'!H524, 0))</f>
        <v/>
      </c>
      <c r="P531">
        <f>IF(ISBLANK('Raw Data'!J524), 0, IF(AND(1=MATCH(LARGE('Raw Data'!G524:J524, 2), 'Raw Data'!G524:J524, 0), AND('Raw Data'!O524-'Raw Data'!P524&lt;4, 'Raw Data'!O524-'Raw Data'!P524&gt;0)), 'Raw Data'!G524, 0))</f>
        <v/>
      </c>
      <c r="Q531">
        <f>IF(ISBLANK('Raw Data'!J524), 0, IF(AND(4=MATCH(LARGE('Raw Data'!G524:J524, 1), 'Raw Data'!G524:J524, 0), 'Raw Data'!P524-'Raw Data'!O524&gt;3), 'Raw Data'!J524, 0))</f>
        <v/>
      </c>
      <c r="R531">
        <f>IF(ISBLANK('Raw Data'!J524), 0, IF(AND(3=MATCH(LARGE('Raw Data'!G524:J524, 1), 'Raw Data'!G524:J524, 0), 'Raw Data'!O524-'Raw Data'!P524&gt;3), 'Raw Data'!I524, 0))</f>
        <v/>
      </c>
      <c r="S531">
        <f>IF(AND('Raw Data'!P524-'Raw Data'!O524&gt;4, 'Raw Data'!F524&lt;'Raw Data'!C524), 'Raw Data'!J524, 0)</f>
        <v/>
      </c>
      <c r="T531">
        <f>IF(AND('Raw Data'!O524-'Raw Data'!P524&gt;4, 'Raw Data'!F524&gt;'Raw Data'!C524), 'Raw Data'!I524, 0)</f>
        <v/>
      </c>
      <c r="U531">
        <f>IF(AND('Raw Data'!P524-'Raw Data'!O524&lt;3, 'Raw Data'!P524&gt;'Raw Data'!O524, 'Raw Data'!F524&lt;'Raw Data'!C524), 'Raw Data'!H524, 0)</f>
        <v/>
      </c>
      <c r="V531">
        <f>IF(AND('Raw Data'!P524-'Raw Data'!O524&lt;3, 'Raw Data'!P524&gt;'Raw Data'!O524, 'Raw Data'!F524&gt;'Raw Data'!C524), 'Raw Data'!G524, 0)</f>
        <v/>
      </c>
    </row>
    <row r="532">
      <c r="A532">
        <f>IF(AND('Raw Data'!F525&lt;'Raw Data'!C525, 'Raw Data'!P525&gt;'Raw Data'!O525, 'Raw Data'!P525-'Raw Data'!O525&gt;3), 'Raw Data'!J525, 0)</f>
        <v/>
      </c>
      <c r="B532">
        <f>IF(AND('Raw Data'!C525&lt;'Raw Data'!F525, 'Raw Data'!O525&gt;'Raw Data'!P525, 'Raw Data'!O525-'Raw Data'!P525&gt;3), 'Raw Data'!I525, 0)</f>
        <v/>
      </c>
      <c r="C532">
        <f>IF(AND('Raw Data'!F525&lt;'Raw Data'!C525, 'Raw Data'!P525&gt;'Raw Data'!O525, 'Raw Data'!P525-'Raw Data'!O525&lt;4), 'Raw Data'!H525, 0)</f>
        <v/>
      </c>
      <c r="D532">
        <f>IF(AND('Raw Data'!C525&lt;'Raw Data'!F525, 'Raw Data'!O525&gt;'Raw Data'!P525, 'Raw Data'!O525-'Raw Data'!P525&lt;4), 'Raw Data'!G525, 0)</f>
        <v/>
      </c>
      <c r="E532">
        <f>IF(ISBLANK('Raw Data'!J525), 0, IF(AND(4=MATCH(LARGE('Raw Data'!G525:J525, 4), 'Raw Data'!G525:J525, 0), 'Raw Data'!P525-'Raw Data'!O525&gt;3), 'Raw Data'!J525, 0))</f>
        <v/>
      </c>
      <c r="F532">
        <f>IF(ISBLANK('Raw Data'!J525), 0, IF(AND(3=MATCH(LARGE('Raw Data'!G525:J525, 4), 'Raw Data'!G525:J525, 0), 'Raw Data'!O525-'Raw Data'!P525&gt;3), 'Raw Data'!I525, 0))</f>
        <v/>
      </c>
      <c r="G532">
        <f>IF(ISBLANK('Raw Data'!J525), 0, IF(AND(2=MATCH(LARGE('Raw Data'!G525:J525, 4), 'Raw Data'!G525:J525, 0), AND('Raw Data'!P525-'Raw Data'!O525&lt;4, 'Raw Data'!P525-'Raw Data'!O525&gt;0)), 'Raw Data'!H525, 0))</f>
        <v/>
      </c>
      <c r="H532">
        <f>IF(ISBLANK('Raw Data'!J525), 0, IF(AND(1=MATCH(LARGE('Raw Data'!G525:J525, 4), 'Raw Data'!G525:J525, 0), AND('Raw Data'!O525-'Raw Data'!P525&lt;4, 'Raw Data'!O525-'Raw Data'!P525&gt;0)), 'Raw Data'!G525, 0))</f>
        <v/>
      </c>
      <c r="I532">
        <f>IF(ISBLANK('Raw Data'!J525), 0, IF(AND(4=MATCH(LARGE('Raw Data'!G525:J525, 3), 'Raw Data'!G525:J525, 0), 'Raw Data'!P525-'Raw Data'!O525&gt;3), 'Raw Data'!J525, 0))</f>
        <v/>
      </c>
      <c r="J532">
        <f>IF(ISBLANK('Raw Data'!J525), 0, IF(AND(3=MATCH(LARGE('Raw Data'!G525:J525, 3), 'Raw Data'!G525:J525, 0), 'Raw Data'!O525-'Raw Data'!P525&gt;3), 'Raw Data'!I525, 0))</f>
        <v/>
      </c>
      <c r="K532">
        <f>IF(ISBLANK('Raw Data'!J525), 0, IF(AND(2=MATCH(LARGE('Raw Data'!G525:J525, 3), 'Raw Data'!G525:J525, 0), AND('Raw Data'!P525-'Raw Data'!O525&lt;4, 'Raw Data'!P525-'Raw Data'!O525&gt;0)), 'Raw Data'!H525, 0))</f>
        <v/>
      </c>
      <c r="L532">
        <f>IF(ISBLANK('Raw Data'!J525), 0, IF(AND(1=MATCH(LARGE('Raw Data'!G525:J525, 3), 'Raw Data'!G525:J525, 0), AND('Raw Data'!O525-'Raw Data'!P525&lt;4, 'Raw Data'!O525-'Raw Data'!P525&gt;0)), 'Raw Data'!G525, 0))</f>
        <v/>
      </c>
      <c r="M532">
        <f>IF(ISBLANK('Raw Data'!J525), 0, IF(AND(4=MATCH(LARGE('Raw Data'!G525:J525, 2), 'Raw Data'!G525:J525, 0), 'Raw Data'!P525-'Raw Data'!O525&gt;3), 'Raw Data'!J525, 0))</f>
        <v/>
      </c>
      <c r="N532">
        <f>IF(ISBLANK('Raw Data'!J525), 0, IF(AND(3=MATCH(LARGE('Raw Data'!G525:J525, 2), 'Raw Data'!G525:J525, 0), 'Raw Data'!O525-'Raw Data'!P525&gt;3), 'Raw Data'!I525, 0))</f>
        <v/>
      </c>
      <c r="O532">
        <f>IF(ISBLANK('Raw Data'!J525), 0, IF(AND(2=MATCH(LARGE('Raw Data'!G525:J525, 2), 'Raw Data'!G525:J525, 0), AND('Raw Data'!P525-'Raw Data'!O525&lt;4, 'Raw Data'!P525-'Raw Data'!O525&gt;0)), 'Raw Data'!H525, 0))</f>
        <v/>
      </c>
      <c r="P532">
        <f>IF(ISBLANK('Raw Data'!J525), 0, IF(AND(1=MATCH(LARGE('Raw Data'!G525:J525, 2), 'Raw Data'!G525:J525, 0), AND('Raw Data'!O525-'Raw Data'!P525&lt;4, 'Raw Data'!O525-'Raw Data'!P525&gt;0)), 'Raw Data'!G525, 0))</f>
        <v/>
      </c>
      <c r="Q532">
        <f>IF(ISBLANK('Raw Data'!J525), 0, IF(AND(4=MATCH(LARGE('Raw Data'!G525:J525, 1), 'Raw Data'!G525:J525, 0), 'Raw Data'!P525-'Raw Data'!O525&gt;3), 'Raw Data'!J525, 0))</f>
        <v/>
      </c>
      <c r="R532">
        <f>IF(ISBLANK('Raw Data'!J525), 0, IF(AND(3=MATCH(LARGE('Raw Data'!G525:J525, 1), 'Raw Data'!G525:J525, 0), 'Raw Data'!O525-'Raw Data'!P525&gt;3), 'Raw Data'!I525, 0))</f>
        <v/>
      </c>
      <c r="S532">
        <f>IF(AND('Raw Data'!P525-'Raw Data'!O525&gt;4, 'Raw Data'!F525&lt;'Raw Data'!C525), 'Raw Data'!J525, 0)</f>
        <v/>
      </c>
      <c r="T532">
        <f>IF(AND('Raw Data'!O525-'Raw Data'!P525&gt;4, 'Raw Data'!F525&gt;'Raw Data'!C525), 'Raw Data'!I525, 0)</f>
        <v/>
      </c>
      <c r="U532">
        <f>IF(AND('Raw Data'!P525-'Raw Data'!O525&lt;3, 'Raw Data'!P525&gt;'Raw Data'!O525, 'Raw Data'!F525&lt;'Raw Data'!C525), 'Raw Data'!H525, 0)</f>
        <v/>
      </c>
      <c r="V532">
        <f>IF(AND('Raw Data'!P525-'Raw Data'!O525&lt;3, 'Raw Data'!P525&gt;'Raw Data'!O525, 'Raw Data'!F525&gt;'Raw Data'!C525), 'Raw Data'!G525, 0)</f>
        <v/>
      </c>
    </row>
    <row r="533">
      <c r="A533">
        <f>IF(AND('Raw Data'!F526&lt;'Raw Data'!C526, 'Raw Data'!P526&gt;'Raw Data'!O526, 'Raw Data'!P526-'Raw Data'!O526&gt;3), 'Raw Data'!J526, 0)</f>
        <v/>
      </c>
      <c r="B533">
        <f>IF(AND('Raw Data'!C526&lt;'Raw Data'!F526, 'Raw Data'!O526&gt;'Raw Data'!P526, 'Raw Data'!O526-'Raw Data'!P526&gt;3), 'Raw Data'!I526, 0)</f>
        <v/>
      </c>
      <c r="C533">
        <f>IF(AND('Raw Data'!F526&lt;'Raw Data'!C526, 'Raw Data'!P526&gt;'Raw Data'!O526, 'Raw Data'!P526-'Raw Data'!O526&lt;4), 'Raw Data'!H526, 0)</f>
        <v/>
      </c>
      <c r="D533">
        <f>IF(AND('Raw Data'!C526&lt;'Raw Data'!F526, 'Raw Data'!O526&gt;'Raw Data'!P526, 'Raw Data'!O526-'Raw Data'!P526&lt;4), 'Raw Data'!G526, 0)</f>
        <v/>
      </c>
      <c r="E533">
        <f>IF(ISBLANK('Raw Data'!J526), 0, IF(AND(4=MATCH(LARGE('Raw Data'!G526:J526, 4), 'Raw Data'!G526:J526, 0), 'Raw Data'!P526-'Raw Data'!O526&gt;3), 'Raw Data'!J526, 0))</f>
        <v/>
      </c>
      <c r="F533">
        <f>IF(ISBLANK('Raw Data'!J526), 0, IF(AND(3=MATCH(LARGE('Raw Data'!G526:J526, 4), 'Raw Data'!G526:J526, 0), 'Raw Data'!O526-'Raw Data'!P526&gt;3), 'Raw Data'!I526, 0))</f>
        <v/>
      </c>
      <c r="G533">
        <f>IF(ISBLANK('Raw Data'!J526), 0, IF(AND(2=MATCH(LARGE('Raw Data'!G526:J526, 4), 'Raw Data'!G526:J526, 0), AND('Raw Data'!P526-'Raw Data'!O526&lt;4, 'Raw Data'!P526-'Raw Data'!O526&gt;0)), 'Raw Data'!H526, 0))</f>
        <v/>
      </c>
      <c r="H533">
        <f>IF(ISBLANK('Raw Data'!J526), 0, IF(AND(1=MATCH(LARGE('Raw Data'!G526:J526, 4), 'Raw Data'!G526:J526, 0), AND('Raw Data'!O526-'Raw Data'!P526&lt;4, 'Raw Data'!O526-'Raw Data'!P526&gt;0)), 'Raw Data'!G526, 0))</f>
        <v/>
      </c>
      <c r="I533">
        <f>IF(ISBLANK('Raw Data'!J526), 0, IF(AND(4=MATCH(LARGE('Raw Data'!G526:J526, 3), 'Raw Data'!G526:J526, 0), 'Raw Data'!P526-'Raw Data'!O526&gt;3), 'Raw Data'!J526, 0))</f>
        <v/>
      </c>
      <c r="J533">
        <f>IF(ISBLANK('Raw Data'!J526), 0, IF(AND(3=MATCH(LARGE('Raw Data'!G526:J526, 3), 'Raw Data'!G526:J526, 0), 'Raw Data'!O526-'Raw Data'!P526&gt;3), 'Raw Data'!I526, 0))</f>
        <v/>
      </c>
      <c r="K533">
        <f>IF(ISBLANK('Raw Data'!J526), 0, IF(AND(2=MATCH(LARGE('Raw Data'!G526:J526, 3), 'Raw Data'!G526:J526, 0), AND('Raw Data'!P526-'Raw Data'!O526&lt;4, 'Raw Data'!P526-'Raw Data'!O526&gt;0)), 'Raw Data'!H526, 0))</f>
        <v/>
      </c>
      <c r="L533">
        <f>IF(ISBLANK('Raw Data'!J526), 0, IF(AND(1=MATCH(LARGE('Raw Data'!G526:J526, 3), 'Raw Data'!G526:J526, 0), AND('Raw Data'!O526-'Raw Data'!P526&lt;4, 'Raw Data'!O526-'Raw Data'!P526&gt;0)), 'Raw Data'!G526, 0))</f>
        <v/>
      </c>
      <c r="M533">
        <f>IF(ISBLANK('Raw Data'!J526), 0, IF(AND(4=MATCH(LARGE('Raw Data'!G526:J526, 2), 'Raw Data'!G526:J526, 0), 'Raw Data'!P526-'Raw Data'!O526&gt;3), 'Raw Data'!J526, 0))</f>
        <v/>
      </c>
      <c r="N533">
        <f>IF(ISBLANK('Raw Data'!J526), 0, IF(AND(3=MATCH(LARGE('Raw Data'!G526:J526, 2), 'Raw Data'!G526:J526, 0), 'Raw Data'!O526-'Raw Data'!P526&gt;3), 'Raw Data'!I526, 0))</f>
        <v/>
      </c>
      <c r="O533">
        <f>IF(ISBLANK('Raw Data'!J526), 0, IF(AND(2=MATCH(LARGE('Raw Data'!G526:J526, 2), 'Raw Data'!G526:J526, 0), AND('Raw Data'!P526-'Raw Data'!O526&lt;4, 'Raw Data'!P526-'Raw Data'!O526&gt;0)), 'Raw Data'!H526, 0))</f>
        <v/>
      </c>
      <c r="P533">
        <f>IF(ISBLANK('Raw Data'!J526), 0, IF(AND(1=MATCH(LARGE('Raw Data'!G526:J526, 2), 'Raw Data'!G526:J526, 0), AND('Raw Data'!O526-'Raw Data'!P526&lt;4, 'Raw Data'!O526-'Raw Data'!P526&gt;0)), 'Raw Data'!G526, 0))</f>
        <v/>
      </c>
      <c r="Q533">
        <f>IF(ISBLANK('Raw Data'!J526), 0, IF(AND(4=MATCH(LARGE('Raw Data'!G526:J526, 1), 'Raw Data'!G526:J526, 0), 'Raw Data'!P526-'Raw Data'!O526&gt;3), 'Raw Data'!J526, 0))</f>
        <v/>
      </c>
      <c r="R533">
        <f>IF(ISBLANK('Raw Data'!J526), 0, IF(AND(3=MATCH(LARGE('Raw Data'!G526:J526, 1), 'Raw Data'!G526:J526, 0), 'Raw Data'!O526-'Raw Data'!P526&gt;3), 'Raw Data'!I526, 0))</f>
        <v/>
      </c>
      <c r="S533">
        <f>IF(AND('Raw Data'!P526-'Raw Data'!O526&gt;4, 'Raw Data'!F526&lt;'Raw Data'!C526), 'Raw Data'!J526, 0)</f>
        <v/>
      </c>
      <c r="T533">
        <f>IF(AND('Raw Data'!O526-'Raw Data'!P526&gt;4, 'Raw Data'!F526&gt;'Raw Data'!C526), 'Raw Data'!I526, 0)</f>
        <v/>
      </c>
      <c r="U533">
        <f>IF(AND('Raw Data'!P526-'Raw Data'!O526&lt;3, 'Raw Data'!P526&gt;'Raw Data'!O526, 'Raw Data'!F526&lt;'Raw Data'!C526), 'Raw Data'!H526, 0)</f>
        <v/>
      </c>
      <c r="V533">
        <f>IF(AND('Raw Data'!P526-'Raw Data'!O526&lt;3, 'Raw Data'!P526&gt;'Raw Data'!O526, 'Raw Data'!F526&gt;'Raw Data'!C526), 'Raw Data'!G526, 0)</f>
        <v/>
      </c>
    </row>
    <row r="534">
      <c r="A534">
        <f>IF(AND('Raw Data'!F527&lt;'Raw Data'!C527, 'Raw Data'!P527&gt;'Raw Data'!O527, 'Raw Data'!P527-'Raw Data'!O527&gt;3), 'Raw Data'!J527, 0)</f>
        <v/>
      </c>
      <c r="B534">
        <f>IF(AND('Raw Data'!C527&lt;'Raw Data'!F527, 'Raw Data'!O527&gt;'Raw Data'!P527, 'Raw Data'!O527-'Raw Data'!P527&gt;3), 'Raw Data'!I527, 0)</f>
        <v/>
      </c>
      <c r="C534">
        <f>IF(AND('Raw Data'!F527&lt;'Raw Data'!C527, 'Raw Data'!P527&gt;'Raw Data'!O527, 'Raw Data'!P527-'Raw Data'!O527&lt;4), 'Raw Data'!H527, 0)</f>
        <v/>
      </c>
      <c r="D534">
        <f>IF(AND('Raw Data'!C527&lt;'Raw Data'!F527, 'Raw Data'!O527&gt;'Raw Data'!P527, 'Raw Data'!O527-'Raw Data'!P527&lt;4), 'Raw Data'!G527, 0)</f>
        <v/>
      </c>
      <c r="E534">
        <f>IF(ISBLANK('Raw Data'!J527), 0, IF(AND(4=MATCH(LARGE('Raw Data'!G527:J527, 4), 'Raw Data'!G527:J527, 0), 'Raw Data'!P527-'Raw Data'!O527&gt;3), 'Raw Data'!J527, 0))</f>
        <v/>
      </c>
      <c r="F534">
        <f>IF(ISBLANK('Raw Data'!J527), 0, IF(AND(3=MATCH(LARGE('Raw Data'!G527:J527, 4), 'Raw Data'!G527:J527, 0), 'Raw Data'!O527-'Raw Data'!P527&gt;3), 'Raw Data'!I527, 0))</f>
        <v/>
      </c>
      <c r="G534">
        <f>IF(ISBLANK('Raw Data'!J527), 0, IF(AND(2=MATCH(LARGE('Raw Data'!G527:J527, 4), 'Raw Data'!G527:J527, 0), AND('Raw Data'!P527-'Raw Data'!O527&lt;4, 'Raw Data'!P527-'Raw Data'!O527&gt;0)), 'Raw Data'!H527, 0))</f>
        <v/>
      </c>
      <c r="H534">
        <f>IF(ISBLANK('Raw Data'!J527), 0, IF(AND(1=MATCH(LARGE('Raw Data'!G527:J527, 4), 'Raw Data'!G527:J527, 0), AND('Raw Data'!O527-'Raw Data'!P527&lt;4, 'Raw Data'!O527-'Raw Data'!P527&gt;0)), 'Raw Data'!G527, 0))</f>
        <v/>
      </c>
      <c r="I534">
        <f>IF(ISBLANK('Raw Data'!J527), 0, IF(AND(4=MATCH(LARGE('Raw Data'!G527:J527, 3), 'Raw Data'!G527:J527, 0), 'Raw Data'!P527-'Raw Data'!O527&gt;3), 'Raw Data'!J527, 0))</f>
        <v/>
      </c>
      <c r="J534">
        <f>IF(ISBLANK('Raw Data'!J527), 0, IF(AND(3=MATCH(LARGE('Raw Data'!G527:J527, 3), 'Raw Data'!G527:J527, 0), 'Raw Data'!O527-'Raw Data'!P527&gt;3), 'Raw Data'!I527, 0))</f>
        <v/>
      </c>
      <c r="K534">
        <f>IF(ISBLANK('Raw Data'!J527), 0, IF(AND(2=MATCH(LARGE('Raw Data'!G527:J527, 3), 'Raw Data'!G527:J527, 0), AND('Raw Data'!P527-'Raw Data'!O527&lt;4, 'Raw Data'!P527-'Raw Data'!O527&gt;0)), 'Raw Data'!H527, 0))</f>
        <v/>
      </c>
      <c r="L534">
        <f>IF(ISBLANK('Raw Data'!J527), 0, IF(AND(1=MATCH(LARGE('Raw Data'!G527:J527, 3), 'Raw Data'!G527:J527, 0), AND('Raw Data'!O527-'Raw Data'!P527&lt;4, 'Raw Data'!O527-'Raw Data'!P527&gt;0)), 'Raw Data'!G527, 0))</f>
        <v/>
      </c>
      <c r="M534">
        <f>IF(ISBLANK('Raw Data'!J527), 0, IF(AND(4=MATCH(LARGE('Raw Data'!G527:J527, 2), 'Raw Data'!G527:J527, 0), 'Raw Data'!P527-'Raw Data'!O527&gt;3), 'Raw Data'!J527, 0))</f>
        <v/>
      </c>
      <c r="N534">
        <f>IF(ISBLANK('Raw Data'!J527), 0, IF(AND(3=MATCH(LARGE('Raw Data'!G527:J527, 2), 'Raw Data'!G527:J527, 0), 'Raw Data'!O527-'Raw Data'!P527&gt;3), 'Raw Data'!I527, 0))</f>
        <v/>
      </c>
      <c r="O534">
        <f>IF(ISBLANK('Raw Data'!J527), 0, IF(AND(2=MATCH(LARGE('Raw Data'!G527:J527, 2), 'Raw Data'!G527:J527, 0), AND('Raw Data'!P527-'Raw Data'!O527&lt;4, 'Raw Data'!P527-'Raw Data'!O527&gt;0)), 'Raw Data'!H527, 0))</f>
        <v/>
      </c>
      <c r="P534">
        <f>IF(ISBLANK('Raw Data'!J527), 0, IF(AND(1=MATCH(LARGE('Raw Data'!G527:J527, 2), 'Raw Data'!G527:J527, 0), AND('Raw Data'!O527-'Raw Data'!P527&lt;4, 'Raw Data'!O527-'Raw Data'!P527&gt;0)), 'Raw Data'!G527, 0))</f>
        <v/>
      </c>
      <c r="Q534">
        <f>IF(ISBLANK('Raw Data'!J527), 0, IF(AND(4=MATCH(LARGE('Raw Data'!G527:J527, 1), 'Raw Data'!G527:J527, 0), 'Raw Data'!P527-'Raw Data'!O527&gt;3), 'Raw Data'!J527, 0))</f>
        <v/>
      </c>
      <c r="R534">
        <f>IF(ISBLANK('Raw Data'!J527), 0, IF(AND(3=MATCH(LARGE('Raw Data'!G527:J527, 1), 'Raw Data'!G527:J527, 0), 'Raw Data'!O527-'Raw Data'!P527&gt;3), 'Raw Data'!I527, 0))</f>
        <v/>
      </c>
      <c r="S534">
        <f>IF(AND('Raw Data'!P527-'Raw Data'!O527&gt;4, 'Raw Data'!F527&lt;'Raw Data'!C527), 'Raw Data'!J527, 0)</f>
        <v/>
      </c>
      <c r="T534">
        <f>IF(AND('Raw Data'!O527-'Raw Data'!P527&gt;4, 'Raw Data'!F527&gt;'Raw Data'!C527), 'Raw Data'!I527, 0)</f>
        <v/>
      </c>
      <c r="U534">
        <f>IF(AND('Raw Data'!P527-'Raw Data'!O527&lt;3, 'Raw Data'!P527&gt;'Raw Data'!O527, 'Raw Data'!F527&lt;'Raw Data'!C527), 'Raw Data'!H527, 0)</f>
        <v/>
      </c>
      <c r="V534">
        <f>IF(AND('Raw Data'!P527-'Raw Data'!O527&lt;3, 'Raw Data'!P527&gt;'Raw Data'!O527, 'Raw Data'!F527&gt;'Raw Data'!C527), 'Raw Data'!G527, 0)</f>
        <v/>
      </c>
    </row>
    <row r="535">
      <c r="A535">
        <f>IF(AND('Raw Data'!F528&lt;'Raw Data'!C528, 'Raw Data'!P528&gt;'Raw Data'!O528, 'Raw Data'!P528-'Raw Data'!O528&gt;3), 'Raw Data'!J528, 0)</f>
        <v/>
      </c>
      <c r="B535">
        <f>IF(AND('Raw Data'!C528&lt;'Raw Data'!F528, 'Raw Data'!O528&gt;'Raw Data'!P528, 'Raw Data'!O528-'Raw Data'!P528&gt;3), 'Raw Data'!I528, 0)</f>
        <v/>
      </c>
      <c r="C535">
        <f>IF(AND('Raw Data'!F528&lt;'Raw Data'!C528, 'Raw Data'!P528&gt;'Raw Data'!O528, 'Raw Data'!P528-'Raw Data'!O528&lt;4), 'Raw Data'!H528, 0)</f>
        <v/>
      </c>
      <c r="D535">
        <f>IF(AND('Raw Data'!C528&lt;'Raw Data'!F528, 'Raw Data'!O528&gt;'Raw Data'!P528, 'Raw Data'!O528-'Raw Data'!P528&lt;4), 'Raw Data'!G528, 0)</f>
        <v/>
      </c>
      <c r="E535">
        <f>IF(ISBLANK('Raw Data'!J528), 0, IF(AND(4=MATCH(LARGE('Raw Data'!G528:J528, 4), 'Raw Data'!G528:J528, 0), 'Raw Data'!P528-'Raw Data'!O528&gt;3), 'Raw Data'!J528, 0))</f>
        <v/>
      </c>
      <c r="F535">
        <f>IF(ISBLANK('Raw Data'!J528), 0, IF(AND(3=MATCH(LARGE('Raw Data'!G528:J528, 4), 'Raw Data'!G528:J528, 0), 'Raw Data'!O528-'Raw Data'!P528&gt;3), 'Raw Data'!I528, 0))</f>
        <v/>
      </c>
      <c r="G535">
        <f>IF(ISBLANK('Raw Data'!J528), 0, IF(AND(2=MATCH(LARGE('Raw Data'!G528:J528, 4), 'Raw Data'!G528:J528, 0), AND('Raw Data'!P528-'Raw Data'!O528&lt;4, 'Raw Data'!P528-'Raw Data'!O528&gt;0)), 'Raw Data'!H528, 0))</f>
        <v/>
      </c>
      <c r="H535">
        <f>IF(ISBLANK('Raw Data'!J528), 0, IF(AND(1=MATCH(LARGE('Raw Data'!G528:J528, 4), 'Raw Data'!G528:J528, 0), AND('Raw Data'!O528-'Raw Data'!P528&lt;4, 'Raw Data'!O528-'Raw Data'!P528&gt;0)), 'Raw Data'!G528, 0))</f>
        <v/>
      </c>
      <c r="I535">
        <f>IF(ISBLANK('Raw Data'!J528), 0, IF(AND(4=MATCH(LARGE('Raw Data'!G528:J528, 3), 'Raw Data'!G528:J528, 0), 'Raw Data'!P528-'Raw Data'!O528&gt;3), 'Raw Data'!J528, 0))</f>
        <v/>
      </c>
      <c r="J535">
        <f>IF(ISBLANK('Raw Data'!J528), 0, IF(AND(3=MATCH(LARGE('Raw Data'!G528:J528, 3), 'Raw Data'!G528:J528, 0), 'Raw Data'!O528-'Raw Data'!P528&gt;3), 'Raw Data'!I528, 0))</f>
        <v/>
      </c>
      <c r="K535">
        <f>IF(ISBLANK('Raw Data'!J528), 0, IF(AND(2=MATCH(LARGE('Raw Data'!G528:J528, 3), 'Raw Data'!G528:J528, 0), AND('Raw Data'!P528-'Raw Data'!O528&lt;4, 'Raw Data'!P528-'Raw Data'!O528&gt;0)), 'Raw Data'!H528, 0))</f>
        <v/>
      </c>
      <c r="L535">
        <f>IF(ISBLANK('Raw Data'!J528), 0, IF(AND(1=MATCH(LARGE('Raw Data'!G528:J528, 3), 'Raw Data'!G528:J528, 0), AND('Raw Data'!O528-'Raw Data'!P528&lt;4, 'Raw Data'!O528-'Raw Data'!P528&gt;0)), 'Raw Data'!G528, 0))</f>
        <v/>
      </c>
      <c r="M535">
        <f>IF(ISBLANK('Raw Data'!J528), 0, IF(AND(4=MATCH(LARGE('Raw Data'!G528:J528, 2), 'Raw Data'!G528:J528, 0), 'Raw Data'!P528-'Raw Data'!O528&gt;3), 'Raw Data'!J528, 0))</f>
        <v/>
      </c>
      <c r="N535">
        <f>IF(ISBLANK('Raw Data'!J528), 0, IF(AND(3=MATCH(LARGE('Raw Data'!G528:J528, 2), 'Raw Data'!G528:J528, 0), 'Raw Data'!O528-'Raw Data'!P528&gt;3), 'Raw Data'!I528, 0))</f>
        <v/>
      </c>
      <c r="O535">
        <f>IF(ISBLANK('Raw Data'!J528), 0, IF(AND(2=MATCH(LARGE('Raw Data'!G528:J528, 2), 'Raw Data'!G528:J528, 0), AND('Raw Data'!P528-'Raw Data'!O528&lt;4, 'Raw Data'!P528-'Raw Data'!O528&gt;0)), 'Raw Data'!H528, 0))</f>
        <v/>
      </c>
      <c r="P535">
        <f>IF(ISBLANK('Raw Data'!J528), 0, IF(AND(1=MATCH(LARGE('Raw Data'!G528:J528, 2), 'Raw Data'!G528:J528, 0), AND('Raw Data'!O528-'Raw Data'!P528&lt;4, 'Raw Data'!O528-'Raw Data'!P528&gt;0)), 'Raw Data'!G528, 0))</f>
        <v/>
      </c>
      <c r="Q535">
        <f>IF(ISBLANK('Raw Data'!J528), 0, IF(AND(4=MATCH(LARGE('Raw Data'!G528:J528, 1), 'Raw Data'!G528:J528, 0), 'Raw Data'!P528-'Raw Data'!O528&gt;3), 'Raw Data'!J528, 0))</f>
        <v/>
      </c>
      <c r="R535">
        <f>IF(ISBLANK('Raw Data'!J528), 0, IF(AND(3=MATCH(LARGE('Raw Data'!G528:J528, 1), 'Raw Data'!G528:J528, 0), 'Raw Data'!O528-'Raw Data'!P528&gt;3), 'Raw Data'!I528, 0))</f>
        <v/>
      </c>
      <c r="S535">
        <f>IF(AND('Raw Data'!P528-'Raw Data'!O528&gt;4, 'Raw Data'!F528&lt;'Raw Data'!C528), 'Raw Data'!J528, 0)</f>
        <v/>
      </c>
      <c r="T535">
        <f>IF(AND('Raw Data'!O528-'Raw Data'!P528&gt;4, 'Raw Data'!F528&gt;'Raw Data'!C528), 'Raw Data'!I528, 0)</f>
        <v/>
      </c>
      <c r="U535">
        <f>IF(AND('Raw Data'!P528-'Raw Data'!O528&lt;3, 'Raw Data'!P528&gt;'Raw Data'!O528, 'Raw Data'!F528&lt;'Raw Data'!C528), 'Raw Data'!H528, 0)</f>
        <v/>
      </c>
      <c r="V535">
        <f>IF(AND('Raw Data'!P528-'Raw Data'!O528&lt;3, 'Raw Data'!P528&gt;'Raw Data'!O528, 'Raw Data'!F528&gt;'Raw Data'!C528), 'Raw Data'!G528, 0)</f>
        <v/>
      </c>
    </row>
    <row r="536">
      <c r="A536">
        <f>IF(AND('Raw Data'!F529&lt;'Raw Data'!C529, 'Raw Data'!P529&gt;'Raw Data'!O529, 'Raw Data'!P529-'Raw Data'!O529&gt;3), 'Raw Data'!J529, 0)</f>
        <v/>
      </c>
      <c r="B536">
        <f>IF(AND('Raw Data'!C529&lt;'Raw Data'!F529, 'Raw Data'!O529&gt;'Raw Data'!P529, 'Raw Data'!O529-'Raw Data'!P529&gt;3), 'Raw Data'!I529, 0)</f>
        <v/>
      </c>
      <c r="C536">
        <f>IF(AND('Raw Data'!F529&lt;'Raw Data'!C529, 'Raw Data'!P529&gt;'Raw Data'!O529, 'Raw Data'!P529-'Raw Data'!O529&lt;4), 'Raw Data'!H529, 0)</f>
        <v/>
      </c>
      <c r="D536">
        <f>IF(AND('Raw Data'!C529&lt;'Raw Data'!F529, 'Raw Data'!O529&gt;'Raw Data'!P529, 'Raw Data'!O529-'Raw Data'!P529&lt;4), 'Raw Data'!G529, 0)</f>
        <v/>
      </c>
      <c r="E536">
        <f>IF(ISBLANK('Raw Data'!J529), 0, IF(AND(4=MATCH(LARGE('Raw Data'!G529:J529, 4), 'Raw Data'!G529:J529, 0), 'Raw Data'!P529-'Raw Data'!O529&gt;3), 'Raw Data'!J529, 0))</f>
        <v/>
      </c>
      <c r="F536">
        <f>IF(ISBLANK('Raw Data'!J529), 0, IF(AND(3=MATCH(LARGE('Raw Data'!G529:J529, 4), 'Raw Data'!G529:J529, 0), 'Raw Data'!O529-'Raw Data'!P529&gt;3), 'Raw Data'!I529, 0))</f>
        <v/>
      </c>
      <c r="G536">
        <f>IF(ISBLANK('Raw Data'!J529), 0, IF(AND(2=MATCH(LARGE('Raw Data'!G529:J529, 4), 'Raw Data'!G529:J529, 0), AND('Raw Data'!P529-'Raw Data'!O529&lt;4, 'Raw Data'!P529-'Raw Data'!O529&gt;0)), 'Raw Data'!H529, 0))</f>
        <v/>
      </c>
      <c r="H536">
        <f>IF(ISBLANK('Raw Data'!J529), 0, IF(AND(1=MATCH(LARGE('Raw Data'!G529:J529, 4), 'Raw Data'!G529:J529, 0), AND('Raw Data'!O529-'Raw Data'!P529&lt;4, 'Raw Data'!O529-'Raw Data'!P529&gt;0)), 'Raw Data'!G529, 0))</f>
        <v/>
      </c>
      <c r="I536">
        <f>IF(ISBLANK('Raw Data'!J529), 0, IF(AND(4=MATCH(LARGE('Raw Data'!G529:J529, 3), 'Raw Data'!G529:J529, 0), 'Raw Data'!P529-'Raw Data'!O529&gt;3), 'Raw Data'!J529, 0))</f>
        <v/>
      </c>
      <c r="J536">
        <f>IF(ISBLANK('Raw Data'!J529), 0, IF(AND(3=MATCH(LARGE('Raw Data'!G529:J529, 3), 'Raw Data'!G529:J529, 0), 'Raw Data'!O529-'Raw Data'!P529&gt;3), 'Raw Data'!I529, 0))</f>
        <v/>
      </c>
      <c r="K536">
        <f>IF(ISBLANK('Raw Data'!J529), 0, IF(AND(2=MATCH(LARGE('Raw Data'!G529:J529, 3), 'Raw Data'!G529:J529, 0), AND('Raw Data'!P529-'Raw Data'!O529&lt;4, 'Raw Data'!P529-'Raw Data'!O529&gt;0)), 'Raw Data'!H529, 0))</f>
        <v/>
      </c>
      <c r="L536">
        <f>IF(ISBLANK('Raw Data'!J529), 0, IF(AND(1=MATCH(LARGE('Raw Data'!G529:J529, 3), 'Raw Data'!G529:J529, 0), AND('Raw Data'!O529-'Raw Data'!P529&lt;4, 'Raw Data'!O529-'Raw Data'!P529&gt;0)), 'Raw Data'!G529, 0))</f>
        <v/>
      </c>
      <c r="M536">
        <f>IF(ISBLANK('Raw Data'!J529), 0, IF(AND(4=MATCH(LARGE('Raw Data'!G529:J529, 2), 'Raw Data'!G529:J529, 0), 'Raw Data'!P529-'Raw Data'!O529&gt;3), 'Raw Data'!J529, 0))</f>
        <v/>
      </c>
      <c r="N536">
        <f>IF(ISBLANK('Raw Data'!J529), 0, IF(AND(3=MATCH(LARGE('Raw Data'!G529:J529, 2), 'Raw Data'!G529:J529, 0), 'Raw Data'!O529-'Raw Data'!P529&gt;3), 'Raw Data'!I529, 0))</f>
        <v/>
      </c>
      <c r="O536">
        <f>IF(ISBLANK('Raw Data'!J529), 0, IF(AND(2=MATCH(LARGE('Raw Data'!G529:J529, 2), 'Raw Data'!G529:J529, 0), AND('Raw Data'!P529-'Raw Data'!O529&lt;4, 'Raw Data'!P529-'Raw Data'!O529&gt;0)), 'Raw Data'!H529, 0))</f>
        <v/>
      </c>
      <c r="P536">
        <f>IF(ISBLANK('Raw Data'!J529), 0, IF(AND(1=MATCH(LARGE('Raw Data'!G529:J529, 2), 'Raw Data'!G529:J529, 0), AND('Raw Data'!O529-'Raw Data'!P529&lt;4, 'Raw Data'!O529-'Raw Data'!P529&gt;0)), 'Raw Data'!G529, 0))</f>
        <v/>
      </c>
      <c r="Q536">
        <f>IF(ISBLANK('Raw Data'!J529), 0, IF(AND(4=MATCH(LARGE('Raw Data'!G529:J529, 1), 'Raw Data'!G529:J529, 0), 'Raw Data'!P529-'Raw Data'!O529&gt;3), 'Raw Data'!J529, 0))</f>
        <v/>
      </c>
      <c r="R536">
        <f>IF(ISBLANK('Raw Data'!J529), 0, IF(AND(3=MATCH(LARGE('Raw Data'!G529:J529, 1), 'Raw Data'!G529:J529, 0), 'Raw Data'!O529-'Raw Data'!P529&gt;3), 'Raw Data'!I529, 0))</f>
        <v/>
      </c>
      <c r="S536">
        <f>IF(AND('Raw Data'!P529-'Raw Data'!O529&gt;4, 'Raw Data'!F529&lt;'Raw Data'!C529), 'Raw Data'!J529, 0)</f>
        <v/>
      </c>
      <c r="T536">
        <f>IF(AND('Raw Data'!O529-'Raw Data'!P529&gt;4, 'Raw Data'!F529&gt;'Raw Data'!C529), 'Raw Data'!I529, 0)</f>
        <v/>
      </c>
      <c r="U536">
        <f>IF(AND('Raw Data'!P529-'Raw Data'!O529&lt;3, 'Raw Data'!P529&gt;'Raw Data'!O529, 'Raw Data'!F529&lt;'Raw Data'!C529), 'Raw Data'!H529, 0)</f>
        <v/>
      </c>
      <c r="V536">
        <f>IF(AND('Raw Data'!P529-'Raw Data'!O529&lt;3, 'Raw Data'!P529&gt;'Raw Data'!O529, 'Raw Data'!F529&gt;'Raw Data'!C529), 'Raw Data'!G529, 0)</f>
        <v/>
      </c>
    </row>
    <row r="537">
      <c r="A537">
        <f>IF(AND('Raw Data'!F530&lt;'Raw Data'!C530, 'Raw Data'!P530&gt;'Raw Data'!O530, 'Raw Data'!P530-'Raw Data'!O530&gt;3), 'Raw Data'!J530, 0)</f>
        <v/>
      </c>
      <c r="B537">
        <f>IF(AND('Raw Data'!C530&lt;'Raw Data'!F530, 'Raw Data'!O530&gt;'Raw Data'!P530, 'Raw Data'!O530-'Raw Data'!P530&gt;3), 'Raw Data'!I530, 0)</f>
        <v/>
      </c>
      <c r="C537">
        <f>IF(AND('Raw Data'!F530&lt;'Raw Data'!C530, 'Raw Data'!P530&gt;'Raw Data'!O530, 'Raw Data'!P530-'Raw Data'!O530&lt;4), 'Raw Data'!H530, 0)</f>
        <v/>
      </c>
      <c r="D537">
        <f>IF(AND('Raw Data'!C530&lt;'Raw Data'!F530, 'Raw Data'!O530&gt;'Raw Data'!P530, 'Raw Data'!O530-'Raw Data'!P530&lt;4), 'Raw Data'!G530, 0)</f>
        <v/>
      </c>
      <c r="E537">
        <f>IF(ISBLANK('Raw Data'!J530), 0, IF(AND(4=MATCH(LARGE('Raw Data'!G530:J530, 4), 'Raw Data'!G530:J530, 0), 'Raw Data'!P530-'Raw Data'!O530&gt;3), 'Raw Data'!J530, 0))</f>
        <v/>
      </c>
      <c r="F537">
        <f>IF(ISBLANK('Raw Data'!J530), 0, IF(AND(3=MATCH(LARGE('Raw Data'!G530:J530, 4), 'Raw Data'!G530:J530, 0), 'Raw Data'!O530-'Raw Data'!P530&gt;3), 'Raw Data'!I530, 0))</f>
        <v/>
      </c>
      <c r="G537">
        <f>IF(ISBLANK('Raw Data'!J530), 0, IF(AND(2=MATCH(LARGE('Raw Data'!G530:J530, 4), 'Raw Data'!G530:J530, 0), AND('Raw Data'!P530-'Raw Data'!O530&lt;4, 'Raw Data'!P530-'Raw Data'!O530&gt;0)), 'Raw Data'!H530, 0))</f>
        <v/>
      </c>
      <c r="H537">
        <f>IF(ISBLANK('Raw Data'!J530), 0, IF(AND(1=MATCH(LARGE('Raw Data'!G530:J530, 4), 'Raw Data'!G530:J530, 0), AND('Raw Data'!O530-'Raw Data'!P530&lt;4, 'Raw Data'!O530-'Raw Data'!P530&gt;0)), 'Raw Data'!G530, 0))</f>
        <v/>
      </c>
      <c r="I537">
        <f>IF(ISBLANK('Raw Data'!J530), 0, IF(AND(4=MATCH(LARGE('Raw Data'!G530:J530, 3), 'Raw Data'!G530:J530, 0), 'Raw Data'!P530-'Raw Data'!O530&gt;3), 'Raw Data'!J530, 0))</f>
        <v/>
      </c>
      <c r="J537">
        <f>IF(ISBLANK('Raw Data'!J530), 0, IF(AND(3=MATCH(LARGE('Raw Data'!G530:J530, 3), 'Raw Data'!G530:J530, 0), 'Raw Data'!O530-'Raw Data'!P530&gt;3), 'Raw Data'!I530, 0))</f>
        <v/>
      </c>
      <c r="K537">
        <f>IF(ISBLANK('Raw Data'!J530), 0, IF(AND(2=MATCH(LARGE('Raw Data'!G530:J530, 3), 'Raw Data'!G530:J530, 0), AND('Raw Data'!P530-'Raw Data'!O530&lt;4, 'Raw Data'!P530-'Raw Data'!O530&gt;0)), 'Raw Data'!H530, 0))</f>
        <v/>
      </c>
      <c r="L537">
        <f>IF(ISBLANK('Raw Data'!J530), 0, IF(AND(1=MATCH(LARGE('Raw Data'!G530:J530, 3), 'Raw Data'!G530:J530, 0), AND('Raw Data'!O530-'Raw Data'!P530&lt;4, 'Raw Data'!O530-'Raw Data'!P530&gt;0)), 'Raw Data'!G530, 0))</f>
        <v/>
      </c>
      <c r="M537">
        <f>IF(ISBLANK('Raw Data'!J530), 0, IF(AND(4=MATCH(LARGE('Raw Data'!G530:J530, 2), 'Raw Data'!G530:J530, 0), 'Raw Data'!P530-'Raw Data'!O530&gt;3), 'Raw Data'!J530, 0))</f>
        <v/>
      </c>
      <c r="N537">
        <f>IF(ISBLANK('Raw Data'!J530), 0, IF(AND(3=MATCH(LARGE('Raw Data'!G530:J530, 2), 'Raw Data'!G530:J530, 0), 'Raw Data'!O530-'Raw Data'!P530&gt;3), 'Raw Data'!I530, 0))</f>
        <v/>
      </c>
      <c r="O537">
        <f>IF(ISBLANK('Raw Data'!J530), 0, IF(AND(2=MATCH(LARGE('Raw Data'!G530:J530, 2), 'Raw Data'!G530:J530, 0), AND('Raw Data'!P530-'Raw Data'!O530&lt;4, 'Raw Data'!P530-'Raw Data'!O530&gt;0)), 'Raw Data'!H530, 0))</f>
        <v/>
      </c>
      <c r="P537">
        <f>IF(ISBLANK('Raw Data'!J530), 0, IF(AND(1=MATCH(LARGE('Raw Data'!G530:J530, 2), 'Raw Data'!G530:J530, 0), AND('Raw Data'!O530-'Raw Data'!P530&lt;4, 'Raw Data'!O530-'Raw Data'!P530&gt;0)), 'Raw Data'!G530, 0))</f>
        <v/>
      </c>
      <c r="Q537">
        <f>IF(ISBLANK('Raw Data'!J530), 0, IF(AND(4=MATCH(LARGE('Raw Data'!G530:J530, 1), 'Raw Data'!G530:J530, 0), 'Raw Data'!P530-'Raw Data'!O530&gt;3), 'Raw Data'!J530, 0))</f>
        <v/>
      </c>
      <c r="R537">
        <f>IF(ISBLANK('Raw Data'!J530), 0, IF(AND(3=MATCH(LARGE('Raw Data'!G530:J530, 1), 'Raw Data'!G530:J530, 0), 'Raw Data'!O530-'Raw Data'!P530&gt;3), 'Raw Data'!I530, 0))</f>
        <v/>
      </c>
      <c r="S537">
        <f>IF(AND('Raw Data'!P530-'Raw Data'!O530&gt;4, 'Raw Data'!F530&lt;'Raw Data'!C530), 'Raw Data'!J530, 0)</f>
        <v/>
      </c>
      <c r="T537">
        <f>IF(AND('Raw Data'!O530-'Raw Data'!P530&gt;4, 'Raw Data'!F530&gt;'Raw Data'!C530), 'Raw Data'!I530, 0)</f>
        <v/>
      </c>
      <c r="U537">
        <f>IF(AND('Raw Data'!P530-'Raw Data'!O530&lt;3, 'Raw Data'!P530&gt;'Raw Data'!O530, 'Raw Data'!F530&lt;'Raw Data'!C530), 'Raw Data'!H530, 0)</f>
        <v/>
      </c>
      <c r="V537">
        <f>IF(AND('Raw Data'!P530-'Raw Data'!O530&lt;3, 'Raw Data'!P530&gt;'Raw Data'!O530, 'Raw Data'!F530&gt;'Raw Data'!C530), 'Raw Data'!G530, 0)</f>
        <v/>
      </c>
    </row>
    <row r="538">
      <c r="A538">
        <f>IF(AND('Raw Data'!F531&lt;'Raw Data'!C531, 'Raw Data'!P531&gt;'Raw Data'!O531, 'Raw Data'!P531-'Raw Data'!O531&gt;3), 'Raw Data'!J531, 0)</f>
        <v/>
      </c>
      <c r="B538">
        <f>IF(AND('Raw Data'!C531&lt;'Raw Data'!F531, 'Raw Data'!O531&gt;'Raw Data'!P531, 'Raw Data'!O531-'Raw Data'!P531&gt;3), 'Raw Data'!I531, 0)</f>
        <v/>
      </c>
      <c r="C538">
        <f>IF(AND('Raw Data'!F531&lt;'Raw Data'!C531, 'Raw Data'!P531&gt;'Raw Data'!O531, 'Raw Data'!P531-'Raw Data'!O531&lt;4), 'Raw Data'!H531, 0)</f>
        <v/>
      </c>
      <c r="D538">
        <f>IF(AND('Raw Data'!C531&lt;'Raw Data'!F531, 'Raw Data'!O531&gt;'Raw Data'!P531, 'Raw Data'!O531-'Raw Data'!P531&lt;4), 'Raw Data'!G531, 0)</f>
        <v/>
      </c>
      <c r="E538">
        <f>IF(ISBLANK('Raw Data'!J531), 0, IF(AND(4=MATCH(LARGE('Raw Data'!G531:J531, 4), 'Raw Data'!G531:J531, 0), 'Raw Data'!P531-'Raw Data'!O531&gt;3), 'Raw Data'!J531, 0))</f>
        <v/>
      </c>
      <c r="F538">
        <f>IF(ISBLANK('Raw Data'!J531), 0, IF(AND(3=MATCH(LARGE('Raw Data'!G531:J531, 4), 'Raw Data'!G531:J531, 0), 'Raw Data'!O531-'Raw Data'!P531&gt;3), 'Raw Data'!I531, 0))</f>
        <v/>
      </c>
      <c r="G538">
        <f>IF(ISBLANK('Raw Data'!J531), 0, IF(AND(2=MATCH(LARGE('Raw Data'!G531:J531, 4), 'Raw Data'!G531:J531, 0), AND('Raw Data'!P531-'Raw Data'!O531&lt;4, 'Raw Data'!P531-'Raw Data'!O531&gt;0)), 'Raw Data'!H531, 0))</f>
        <v/>
      </c>
      <c r="H538">
        <f>IF(ISBLANK('Raw Data'!J531), 0, IF(AND(1=MATCH(LARGE('Raw Data'!G531:J531, 4), 'Raw Data'!G531:J531, 0), AND('Raw Data'!O531-'Raw Data'!P531&lt;4, 'Raw Data'!O531-'Raw Data'!P531&gt;0)), 'Raw Data'!G531, 0))</f>
        <v/>
      </c>
      <c r="I538">
        <f>IF(ISBLANK('Raw Data'!J531), 0, IF(AND(4=MATCH(LARGE('Raw Data'!G531:J531, 3), 'Raw Data'!G531:J531, 0), 'Raw Data'!P531-'Raw Data'!O531&gt;3), 'Raw Data'!J531, 0))</f>
        <v/>
      </c>
      <c r="J538">
        <f>IF(ISBLANK('Raw Data'!J531), 0, IF(AND(3=MATCH(LARGE('Raw Data'!G531:J531, 3), 'Raw Data'!G531:J531, 0), 'Raw Data'!O531-'Raw Data'!P531&gt;3), 'Raw Data'!I531, 0))</f>
        <v/>
      </c>
      <c r="K538">
        <f>IF(ISBLANK('Raw Data'!J531), 0, IF(AND(2=MATCH(LARGE('Raw Data'!G531:J531, 3), 'Raw Data'!G531:J531, 0), AND('Raw Data'!P531-'Raw Data'!O531&lt;4, 'Raw Data'!P531-'Raw Data'!O531&gt;0)), 'Raw Data'!H531, 0))</f>
        <v/>
      </c>
      <c r="L538">
        <f>IF(ISBLANK('Raw Data'!J531), 0, IF(AND(1=MATCH(LARGE('Raw Data'!G531:J531, 3), 'Raw Data'!G531:J531, 0), AND('Raw Data'!O531-'Raw Data'!P531&lt;4, 'Raw Data'!O531-'Raw Data'!P531&gt;0)), 'Raw Data'!G531, 0))</f>
        <v/>
      </c>
      <c r="M538">
        <f>IF(ISBLANK('Raw Data'!J531), 0, IF(AND(4=MATCH(LARGE('Raw Data'!G531:J531, 2), 'Raw Data'!G531:J531, 0), 'Raw Data'!P531-'Raw Data'!O531&gt;3), 'Raw Data'!J531, 0))</f>
        <v/>
      </c>
      <c r="N538">
        <f>IF(ISBLANK('Raw Data'!J531), 0, IF(AND(3=MATCH(LARGE('Raw Data'!G531:J531, 2), 'Raw Data'!G531:J531, 0), 'Raw Data'!O531-'Raw Data'!P531&gt;3), 'Raw Data'!I531, 0))</f>
        <v/>
      </c>
      <c r="O538">
        <f>IF(ISBLANK('Raw Data'!J531), 0, IF(AND(2=MATCH(LARGE('Raw Data'!G531:J531, 2), 'Raw Data'!G531:J531, 0), AND('Raw Data'!P531-'Raw Data'!O531&lt;4, 'Raw Data'!P531-'Raw Data'!O531&gt;0)), 'Raw Data'!H531, 0))</f>
        <v/>
      </c>
      <c r="P538">
        <f>IF(ISBLANK('Raw Data'!J531), 0, IF(AND(1=MATCH(LARGE('Raw Data'!G531:J531, 2), 'Raw Data'!G531:J531, 0), AND('Raw Data'!O531-'Raw Data'!P531&lt;4, 'Raw Data'!O531-'Raw Data'!P531&gt;0)), 'Raw Data'!G531, 0))</f>
        <v/>
      </c>
      <c r="Q538">
        <f>IF(ISBLANK('Raw Data'!J531), 0, IF(AND(4=MATCH(LARGE('Raw Data'!G531:J531, 1), 'Raw Data'!G531:J531, 0), 'Raw Data'!P531-'Raw Data'!O531&gt;3), 'Raw Data'!J531, 0))</f>
        <v/>
      </c>
      <c r="R538">
        <f>IF(ISBLANK('Raw Data'!J531), 0, IF(AND(3=MATCH(LARGE('Raw Data'!G531:J531, 1), 'Raw Data'!G531:J531, 0), 'Raw Data'!O531-'Raw Data'!P531&gt;3), 'Raw Data'!I531, 0))</f>
        <v/>
      </c>
      <c r="S538">
        <f>IF(AND('Raw Data'!P531-'Raw Data'!O531&gt;4, 'Raw Data'!F531&lt;'Raw Data'!C531), 'Raw Data'!J531, 0)</f>
        <v/>
      </c>
      <c r="T538">
        <f>IF(AND('Raw Data'!O531-'Raw Data'!P531&gt;4, 'Raw Data'!F531&gt;'Raw Data'!C531), 'Raw Data'!I531, 0)</f>
        <v/>
      </c>
      <c r="U538">
        <f>IF(AND('Raw Data'!P531-'Raw Data'!O531&lt;3, 'Raw Data'!P531&gt;'Raw Data'!O531, 'Raw Data'!F531&lt;'Raw Data'!C531), 'Raw Data'!H531, 0)</f>
        <v/>
      </c>
      <c r="V538">
        <f>IF(AND('Raw Data'!P531-'Raw Data'!O531&lt;3, 'Raw Data'!P531&gt;'Raw Data'!O531, 'Raw Data'!F531&gt;'Raw Data'!C531), 'Raw Data'!G531, 0)</f>
        <v/>
      </c>
    </row>
    <row r="539">
      <c r="A539">
        <f>IF(AND('Raw Data'!F532&lt;'Raw Data'!C532, 'Raw Data'!P532&gt;'Raw Data'!O532, 'Raw Data'!P532-'Raw Data'!O532&gt;3), 'Raw Data'!J532, 0)</f>
        <v/>
      </c>
      <c r="B539">
        <f>IF(AND('Raw Data'!C532&lt;'Raw Data'!F532, 'Raw Data'!O532&gt;'Raw Data'!P532, 'Raw Data'!O532-'Raw Data'!P532&gt;3), 'Raw Data'!I532, 0)</f>
        <v/>
      </c>
      <c r="C539">
        <f>IF(AND('Raw Data'!F532&lt;'Raw Data'!C532, 'Raw Data'!P532&gt;'Raw Data'!O532, 'Raw Data'!P532-'Raw Data'!O532&lt;4), 'Raw Data'!H532, 0)</f>
        <v/>
      </c>
      <c r="D539">
        <f>IF(AND('Raw Data'!C532&lt;'Raw Data'!F532, 'Raw Data'!O532&gt;'Raw Data'!P532, 'Raw Data'!O532-'Raw Data'!P532&lt;4), 'Raw Data'!G532, 0)</f>
        <v/>
      </c>
      <c r="E539">
        <f>IF(ISBLANK('Raw Data'!J532), 0, IF(AND(4=MATCH(LARGE('Raw Data'!G532:J532, 4), 'Raw Data'!G532:J532, 0), 'Raw Data'!P532-'Raw Data'!O532&gt;3), 'Raw Data'!J532, 0))</f>
        <v/>
      </c>
      <c r="F539">
        <f>IF(ISBLANK('Raw Data'!J532), 0, IF(AND(3=MATCH(LARGE('Raw Data'!G532:J532, 4), 'Raw Data'!G532:J532, 0), 'Raw Data'!O532-'Raw Data'!P532&gt;3), 'Raw Data'!I532, 0))</f>
        <v/>
      </c>
      <c r="G539">
        <f>IF(ISBLANK('Raw Data'!J532), 0, IF(AND(2=MATCH(LARGE('Raw Data'!G532:J532, 4), 'Raw Data'!G532:J532, 0), AND('Raw Data'!P532-'Raw Data'!O532&lt;4, 'Raw Data'!P532-'Raw Data'!O532&gt;0)), 'Raw Data'!H532, 0))</f>
        <v/>
      </c>
      <c r="H539">
        <f>IF(ISBLANK('Raw Data'!J532), 0, IF(AND(1=MATCH(LARGE('Raw Data'!G532:J532, 4), 'Raw Data'!G532:J532, 0), AND('Raw Data'!O532-'Raw Data'!P532&lt;4, 'Raw Data'!O532-'Raw Data'!P532&gt;0)), 'Raw Data'!G532, 0))</f>
        <v/>
      </c>
      <c r="I539">
        <f>IF(ISBLANK('Raw Data'!J532), 0, IF(AND(4=MATCH(LARGE('Raw Data'!G532:J532, 3), 'Raw Data'!G532:J532, 0), 'Raw Data'!P532-'Raw Data'!O532&gt;3), 'Raw Data'!J532, 0))</f>
        <v/>
      </c>
      <c r="J539">
        <f>IF(ISBLANK('Raw Data'!J532), 0, IF(AND(3=MATCH(LARGE('Raw Data'!G532:J532, 3), 'Raw Data'!G532:J532, 0), 'Raw Data'!O532-'Raw Data'!P532&gt;3), 'Raw Data'!I532, 0))</f>
        <v/>
      </c>
      <c r="K539">
        <f>IF(ISBLANK('Raw Data'!J532), 0, IF(AND(2=MATCH(LARGE('Raw Data'!G532:J532, 3), 'Raw Data'!G532:J532, 0), AND('Raw Data'!P532-'Raw Data'!O532&lt;4, 'Raw Data'!P532-'Raw Data'!O532&gt;0)), 'Raw Data'!H532, 0))</f>
        <v/>
      </c>
      <c r="L539">
        <f>IF(ISBLANK('Raw Data'!J532), 0, IF(AND(1=MATCH(LARGE('Raw Data'!G532:J532, 3), 'Raw Data'!G532:J532, 0), AND('Raw Data'!O532-'Raw Data'!P532&lt;4, 'Raw Data'!O532-'Raw Data'!P532&gt;0)), 'Raw Data'!G532, 0))</f>
        <v/>
      </c>
      <c r="M539">
        <f>IF(ISBLANK('Raw Data'!J532), 0, IF(AND(4=MATCH(LARGE('Raw Data'!G532:J532, 2), 'Raw Data'!G532:J532, 0), 'Raw Data'!P532-'Raw Data'!O532&gt;3), 'Raw Data'!J532, 0))</f>
        <v/>
      </c>
      <c r="N539">
        <f>IF(ISBLANK('Raw Data'!J532), 0, IF(AND(3=MATCH(LARGE('Raw Data'!G532:J532, 2), 'Raw Data'!G532:J532, 0), 'Raw Data'!O532-'Raw Data'!P532&gt;3), 'Raw Data'!I532, 0))</f>
        <v/>
      </c>
      <c r="O539">
        <f>IF(ISBLANK('Raw Data'!J532), 0, IF(AND(2=MATCH(LARGE('Raw Data'!G532:J532, 2), 'Raw Data'!G532:J532, 0), AND('Raw Data'!P532-'Raw Data'!O532&lt;4, 'Raw Data'!P532-'Raw Data'!O532&gt;0)), 'Raw Data'!H532, 0))</f>
        <v/>
      </c>
      <c r="P539">
        <f>IF(ISBLANK('Raw Data'!J532), 0, IF(AND(1=MATCH(LARGE('Raw Data'!G532:J532, 2), 'Raw Data'!G532:J532, 0), AND('Raw Data'!O532-'Raw Data'!P532&lt;4, 'Raw Data'!O532-'Raw Data'!P532&gt;0)), 'Raw Data'!G532, 0))</f>
        <v/>
      </c>
      <c r="Q539">
        <f>IF(ISBLANK('Raw Data'!J532), 0, IF(AND(4=MATCH(LARGE('Raw Data'!G532:J532, 1), 'Raw Data'!G532:J532, 0), 'Raw Data'!P532-'Raw Data'!O532&gt;3), 'Raw Data'!J532, 0))</f>
        <v/>
      </c>
      <c r="R539">
        <f>IF(ISBLANK('Raw Data'!J532), 0, IF(AND(3=MATCH(LARGE('Raw Data'!G532:J532, 1), 'Raw Data'!G532:J532, 0), 'Raw Data'!O532-'Raw Data'!P532&gt;3), 'Raw Data'!I532, 0))</f>
        <v/>
      </c>
      <c r="S539">
        <f>IF(AND('Raw Data'!P532-'Raw Data'!O532&gt;4, 'Raw Data'!F532&lt;'Raw Data'!C532), 'Raw Data'!J532, 0)</f>
        <v/>
      </c>
      <c r="T539">
        <f>IF(AND('Raw Data'!O532-'Raw Data'!P532&gt;4, 'Raw Data'!F532&gt;'Raw Data'!C532), 'Raw Data'!I532, 0)</f>
        <v/>
      </c>
      <c r="U539">
        <f>IF(AND('Raw Data'!P532-'Raw Data'!O532&lt;3, 'Raw Data'!P532&gt;'Raw Data'!O532, 'Raw Data'!F532&lt;'Raw Data'!C532), 'Raw Data'!H532, 0)</f>
        <v/>
      </c>
      <c r="V539">
        <f>IF(AND('Raw Data'!P532-'Raw Data'!O532&lt;3, 'Raw Data'!P532&gt;'Raw Data'!O532, 'Raw Data'!F532&gt;'Raw Data'!C532), 'Raw Data'!G532, 0)</f>
        <v/>
      </c>
    </row>
    <row r="540">
      <c r="A540">
        <f>IF(AND('Raw Data'!F533&lt;'Raw Data'!C533, 'Raw Data'!P533&gt;'Raw Data'!O533, 'Raw Data'!P533-'Raw Data'!O533&gt;3), 'Raw Data'!J533, 0)</f>
        <v/>
      </c>
      <c r="B540">
        <f>IF(AND('Raw Data'!C533&lt;'Raw Data'!F533, 'Raw Data'!O533&gt;'Raw Data'!P533, 'Raw Data'!O533-'Raw Data'!P533&gt;3), 'Raw Data'!I533, 0)</f>
        <v/>
      </c>
      <c r="C540">
        <f>IF(AND('Raw Data'!F533&lt;'Raw Data'!C533, 'Raw Data'!P533&gt;'Raw Data'!O533, 'Raw Data'!P533-'Raw Data'!O533&lt;4), 'Raw Data'!H533, 0)</f>
        <v/>
      </c>
      <c r="D540">
        <f>IF(AND('Raw Data'!C533&lt;'Raw Data'!F533, 'Raw Data'!O533&gt;'Raw Data'!P533, 'Raw Data'!O533-'Raw Data'!P533&lt;4), 'Raw Data'!G533, 0)</f>
        <v/>
      </c>
      <c r="E540">
        <f>IF(ISBLANK('Raw Data'!J533), 0, IF(AND(4=MATCH(LARGE('Raw Data'!G533:J533, 4), 'Raw Data'!G533:J533, 0), 'Raw Data'!P533-'Raw Data'!O533&gt;3), 'Raw Data'!J533, 0))</f>
        <v/>
      </c>
      <c r="F540">
        <f>IF(ISBLANK('Raw Data'!J533), 0, IF(AND(3=MATCH(LARGE('Raw Data'!G533:J533, 4), 'Raw Data'!G533:J533, 0), 'Raw Data'!O533-'Raw Data'!P533&gt;3), 'Raw Data'!I533, 0))</f>
        <v/>
      </c>
      <c r="G540">
        <f>IF(ISBLANK('Raw Data'!J533), 0, IF(AND(2=MATCH(LARGE('Raw Data'!G533:J533, 4), 'Raw Data'!G533:J533, 0), AND('Raw Data'!P533-'Raw Data'!O533&lt;4, 'Raw Data'!P533-'Raw Data'!O533&gt;0)), 'Raw Data'!H533, 0))</f>
        <v/>
      </c>
      <c r="H540">
        <f>IF(ISBLANK('Raw Data'!J533), 0, IF(AND(1=MATCH(LARGE('Raw Data'!G533:J533, 4), 'Raw Data'!G533:J533, 0), AND('Raw Data'!O533-'Raw Data'!P533&lt;4, 'Raw Data'!O533-'Raw Data'!P533&gt;0)), 'Raw Data'!G533, 0))</f>
        <v/>
      </c>
      <c r="I540">
        <f>IF(ISBLANK('Raw Data'!J533), 0, IF(AND(4=MATCH(LARGE('Raw Data'!G533:J533, 3), 'Raw Data'!G533:J533, 0), 'Raw Data'!P533-'Raw Data'!O533&gt;3), 'Raw Data'!J533, 0))</f>
        <v/>
      </c>
      <c r="J540">
        <f>IF(ISBLANK('Raw Data'!J533), 0, IF(AND(3=MATCH(LARGE('Raw Data'!G533:J533, 3), 'Raw Data'!G533:J533, 0), 'Raw Data'!O533-'Raw Data'!P533&gt;3), 'Raw Data'!I533, 0))</f>
        <v/>
      </c>
      <c r="K540">
        <f>IF(ISBLANK('Raw Data'!J533), 0, IF(AND(2=MATCH(LARGE('Raw Data'!G533:J533, 3), 'Raw Data'!G533:J533, 0), AND('Raw Data'!P533-'Raw Data'!O533&lt;4, 'Raw Data'!P533-'Raw Data'!O533&gt;0)), 'Raw Data'!H533, 0))</f>
        <v/>
      </c>
      <c r="L540">
        <f>IF(ISBLANK('Raw Data'!J533), 0, IF(AND(1=MATCH(LARGE('Raw Data'!G533:J533, 3), 'Raw Data'!G533:J533, 0), AND('Raw Data'!O533-'Raw Data'!P533&lt;4, 'Raw Data'!O533-'Raw Data'!P533&gt;0)), 'Raw Data'!G533, 0))</f>
        <v/>
      </c>
      <c r="M540">
        <f>IF(ISBLANK('Raw Data'!J533), 0, IF(AND(4=MATCH(LARGE('Raw Data'!G533:J533, 2), 'Raw Data'!G533:J533, 0), 'Raw Data'!P533-'Raw Data'!O533&gt;3), 'Raw Data'!J533, 0))</f>
        <v/>
      </c>
      <c r="N540">
        <f>IF(ISBLANK('Raw Data'!J533), 0, IF(AND(3=MATCH(LARGE('Raw Data'!G533:J533, 2), 'Raw Data'!G533:J533, 0), 'Raw Data'!O533-'Raw Data'!P533&gt;3), 'Raw Data'!I533, 0))</f>
        <v/>
      </c>
      <c r="O540">
        <f>IF(ISBLANK('Raw Data'!J533), 0, IF(AND(2=MATCH(LARGE('Raw Data'!G533:J533, 2), 'Raw Data'!G533:J533, 0), AND('Raw Data'!P533-'Raw Data'!O533&lt;4, 'Raw Data'!P533-'Raw Data'!O533&gt;0)), 'Raw Data'!H533, 0))</f>
        <v/>
      </c>
      <c r="P540">
        <f>IF(ISBLANK('Raw Data'!J533), 0, IF(AND(1=MATCH(LARGE('Raw Data'!G533:J533, 2), 'Raw Data'!G533:J533, 0), AND('Raw Data'!O533-'Raw Data'!P533&lt;4, 'Raw Data'!O533-'Raw Data'!P533&gt;0)), 'Raw Data'!G533, 0))</f>
        <v/>
      </c>
      <c r="Q540">
        <f>IF(ISBLANK('Raw Data'!J533), 0, IF(AND(4=MATCH(LARGE('Raw Data'!G533:J533, 1), 'Raw Data'!G533:J533, 0), 'Raw Data'!P533-'Raw Data'!O533&gt;3), 'Raw Data'!J533, 0))</f>
        <v/>
      </c>
      <c r="R540">
        <f>IF(ISBLANK('Raw Data'!J533), 0, IF(AND(3=MATCH(LARGE('Raw Data'!G533:J533, 1), 'Raw Data'!G533:J533, 0), 'Raw Data'!O533-'Raw Data'!P533&gt;3), 'Raw Data'!I533, 0))</f>
        <v/>
      </c>
      <c r="S540">
        <f>IF(AND('Raw Data'!P533-'Raw Data'!O533&gt;4, 'Raw Data'!F533&lt;'Raw Data'!C533), 'Raw Data'!J533, 0)</f>
        <v/>
      </c>
      <c r="T540">
        <f>IF(AND('Raw Data'!O533-'Raw Data'!P533&gt;4, 'Raw Data'!F533&gt;'Raw Data'!C533), 'Raw Data'!I533, 0)</f>
        <v/>
      </c>
      <c r="U540">
        <f>IF(AND('Raw Data'!P533-'Raw Data'!O533&lt;3, 'Raw Data'!P533&gt;'Raw Data'!O533, 'Raw Data'!F533&lt;'Raw Data'!C533), 'Raw Data'!H533, 0)</f>
        <v/>
      </c>
      <c r="V540">
        <f>IF(AND('Raw Data'!P533-'Raw Data'!O533&lt;3, 'Raw Data'!P533&gt;'Raw Data'!O533, 'Raw Data'!F533&gt;'Raw Data'!C533), 'Raw Data'!G533, 0)</f>
        <v/>
      </c>
    </row>
    <row r="541">
      <c r="A541">
        <f>IF(AND('Raw Data'!F534&lt;'Raw Data'!C534, 'Raw Data'!P534&gt;'Raw Data'!O534, 'Raw Data'!P534-'Raw Data'!O534&gt;3), 'Raw Data'!J534, 0)</f>
        <v/>
      </c>
      <c r="B541">
        <f>IF(AND('Raw Data'!C534&lt;'Raw Data'!F534, 'Raw Data'!O534&gt;'Raw Data'!P534, 'Raw Data'!O534-'Raw Data'!P534&gt;3), 'Raw Data'!I534, 0)</f>
        <v/>
      </c>
      <c r="C541">
        <f>IF(AND('Raw Data'!F534&lt;'Raw Data'!C534, 'Raw Data'!P534&gt;'Raw Data'!O534, 'Raw Data'!P534-'Raw Data'!O534&lt;4), 'Raw Data'!H534, 0)</f>
        <v/>
      </c>
      <c r="D541">
        <f>IF(AND('Raw Data'!C534&lt;'Raw Data'!F534, 'Raw Data'!O534&gt;'Raw Data'!P534, 'Raw Data'!O534-'Raw Data'!P534&lt;4), 'Raw Data'!G534, 0)</f>
        <v/>
      </c>
      <c r="E541">
        <f>IF(ISBLANK('Raw Data'!J534), 0, IF(AND(4=MATCH(LARGE('Raw Data'!G534:J534, 4), 'Raw Data'!G534:J534, 0), 'Raw Data'!P534-'Raw Data'!O534&gt;3), 'Raw Data'!J534, 0))</f>
        <v/>
      </c>
      <c r="F541">
        <f>IF(ISBLANK('Raw Data'!J534), 0, IF(AND(3=MATCH(LARGE('Raw Data'!G534:J534, 4), 'Raw Data'!G534:J534, 0), 'Raw Data'!O534-'Raw Data'!P534&gt;3), 'Raw Data'!I534, 0))</f>
        <v/>
      </c>
      <c r="G541">
        <f>IF(ISBLANK('Raw Data'!J534), 0, IF(AND(2=MATCH(LARGE('Raw Data'!G534:J534, 4), 'Raw Data'!G534:J534, 0), AND('Raw Data'!P534-'Raw Data'!O534&lt;4, 'Raw Data'!P534-'Raw Data'!O534&gt;0)), 'Raw Data'!H534, 0))</f>
        <v/>
      </c>
      <c r="H541">
        <f>IF(ISBLANK('Raw Data'!J534), 0, IF(AND(1=MATCH(LARGE('Raw Data'!G534:J534, 4), 'Raw Data'!G534:J534, 0), AND('Raw Data'!O534-'Raw Data'!P534&lt;4, 'Raw Data'!O534-'Raw Data'!P534&gt;0)), 'Raw Data'!G534, 0))</f>
        <v/>
      </c>
      <c r="I541">
        <f>IF(ISBLANK('Raw Data'!J534), 0, IF(AND(4=MATCH(LARGE('Raw Data'!G534:J534, 3), 'Raw Data'!G534:J534, 0), 'Raw Data'!P534-'Raw Data'!O534&gt;3), 'Raw Data'!J534, 0))</f>
        <v/>
      </c>
      <c r="J541">
        <f>IF(ISBLANK('Raw Data'!J534), 0, IF(AND(3=MATCH(LARGE('Raw Data'!G534:J534, 3), 'Raw Data'!G534:J534, 0), 'Raw Data'!O534-'Raw Data'!P534&gt;3), 'Raw Data'!I534, 0))</f>
        <v/>
      </c>
      <c r="K541">
        <f>IF(ISBLANK('Raw Data'!J534), 0, IF(AND(2=MATCH(LARGE('Raw Data'!G534:J534, 3), 'Raw Data'!G534:J534, 0), AND('Raw Data'!P534-'Raw Data'!O534&lt;4, 'Raw Data'!P534-'Raw Data'!O534&gt;0)), 'Raw Data'!H534, 0))</f>
        <v/>
      </c>
      <c r="L541">
        <f>IF(ISBLANK('Raw Data'!J534), 0, IF(AND(1=MATCH(LARGE('Raw Data'!G534:J534, 3), 'Raw Data'!G534:J534, 0), AND('Raw Data'!O534-'Raw Data'!P534&lt;4, 'Raw Data'!O534-'Raw Data'!P534&gt;0)), 'Raw Data'!G534, 0))</f>
        <v/>
      </c>
      <c r="M541">
        <f>IF(ISBLANK('Raw Data'!J534), 0, IF(AND(4=MATCH(LARGE('Raw Data'!G534:J534, 2), 'Raw Data'!G534:J534, 0), 'Raw Data'!P534-'Raw Data'!O534&gt;3), 'Raw Data'!J534, 0))</f>
        <v/>
      </c>
      <c r="N541">
        <f>IF(ISBLANK('Raw Data'!J534), 0, IF(AND(3=MATCH(LARGE('Raw Data'!G534:J534, 2), 'Raw Data'!G534:J534, 0), 'Raw Data'!O534-'Raw Data'!P534&gt;3), 'Raw Data'!I534, 0))</f>
        <v/>
      </c>
      <c r="O541">
        <f>IF(ISBLANK('Raw Data'!J534), 0, IF(AND(2=MATCH(LARGE('Raw Data'!G534:J534, 2), 'Raw Data'!G534:J534, 0), AND('Raw Data'!P534-'Raw Data'!O534&lt;4, 'Raw Data'!P534-'Raw Data'!O534&gt;0)), 'Raw Data'!H534, 0))</f>
        <v/>
      </c>
      <c r="P541">
        <f>IF(ISBLANK('Raw Data'!J534), 0, IF(AND(1=MATCH(LARGE('Raw Data'!G534:J534, 2), 'Raw Data'!G534:J534, 0), AND('Raw Data'!O534-'Raw Data'!P534&lt;4, 'Raw Data'!O534-'Raw Data'!P534&gt;0)), 'Raw Data'!G534, 0))</f>
        <v/>
      </c>
      <c r="Q541">
        <f>IF(ISBLANK('Raw Data'!J534), 0, IF(AND(4=MATCH(LARGE('Raw Data'!G534:J534, 1), 'Raw Data'!G534:J534, 0), 'Raw Data'!P534-'Raw Data'!O534&gt;3), 'Raw Data'!J534, 0))</f>
        <v/>
      </c>
      <c r="R541">
        <f>IF(ISBLANK('Raw Data'!J534), 0, IF(AND(3=MATCH(LARGE('Raw Data'!G534:J534, 1), 'Raw Data'!G534:J534, 0), 'Raw Data'!O534-'Raw Data'!P534&gt;3), 'Raw Data'!I534, 0))</f>
        <v/>
      </c>
      <c r="S541">
        <f>IF(AND('Raw Data'!P534-'Raw Data'!O534&gt;4, 'Raw Data'!F534&lt;'Raw Data'!C534), 'Raw Data'!J534, 0)</f>
        <v/>
      </c>
      <c r="T541">
        <f>IF(AND('Raw Data'!O534-'Raw Data'!P534&gt;4, 'Raw Data'!F534&gt;'Raw Data'!C534), 'Raw Data'!I534, 0)</f>
        <v/>
      </c>
      <c r="U541">
        <f>IF(AND('Raw Data'!P534-'Raw Data'!O534&lt;3, 'Raw Data'!P534&gt;'Raw Data'!O534, 'Raw Data'!F534&lt;'Raw Data'!C534), 'Raw Data'!H534, 0)</f>
        <v/>
      </c>
      <c r="V541">
        <f>IF(AND('Raw Data'!P534-'Raw Data'!O534&lt;3, 'Raw Data'!P534&gt;'Raw Data'!O534, 'Raw Data'!F534&gt;'Raw Data'!C534), 'Raw Data'!G534, 0)</f>
        <v/>
      </c>
    </row>
    <row r="542">
      <c r="A542">
        <f>IF(AND('Raw Data'!F535&lt;'Raw Data'!C535, 'Raw Data'!P535&gt;'Raw Data'!O535, 'Raw Data'!P535-'Raw Data'!O535&gt;3), 'Raw Data'!J535, 0)</f>
        <v/>
      </c>
      <c r="B542">
        <f>IF(AND('Raw Data'!C535&lt;'Raw Data'!F535, 'Raw Data'!O535&gt;'Raw Data'!P535, 'Raw Data'!O535-'Raw Data'!P535&gt;3), 'Raw Data'!I535, 0)</f>
        <v/>
      </c>
      <c r="C542">
        <f>IF(AND('Raw Data'!F535&lt;'Raw Data'!C535, 'Raw Data'!P535&gt;'Raw Data'!O535, 'Raw Data'!P535-'Raw Data'!O535&lt;4), 'Raw Data'!H535, 0)</f>
        <v/>
      </c>
      <c r="D542">
        <f>IF(AND('Raw Data'!C535&lt;'Raw Data'!F535, 'Raw Data'!O535&gt;'Raw Data'!P535, 'Raw Data'!O535-'Raw Data'!P535&lt;4), 'Raw Data'!G535, 0)</f>
        <v/>
      </c>
      <c r="E542">
        <f>IF(ISBLANK('Raw Data'!J535), 0, IF(AND(4=MATCH(LARGE('Raw Data'!G535:J535, 4), 'Raw Data'!G535:J535, 0), 'Raw Data'!P535-'Raw Data'!O535&gt;3), 'Raw Data'!J535, 0))</f>
        <v/>
      </c>
      <c r="F542">
        <f>IF(ISBLANK('Raw Data'!J535), 0, IF(AND(3=MATCH(LARGE('Raw Data'!G535:J535, 4), 'Raw Data'!G535:J535, 0), 'Raw Data'!O535-'Raw Data'!P535&gt;3), 'Raw Data'!I535, 0))</f>
        <v/>
      </c>
      <c r="G542">
        <f>IF(ISBLANK('Raw Data'!J535), 0, IF(AND(2=MATCH(LARGE('Raw Data'!G535:J535, 4), 'Raw Data'!G535:J535, 0), AND('Raw Data'!P535-'Raw Data'!O535&lt;4, 'Raw Data'!P535-'Raw Data'!O535&gt;0)), 'Raw Data'!H535, 0))</f>
        <v/>
      </c>
      <c r="H542">
        <f>IF(ISBLANK('Raw Data'!J535), 0, IF(AND(1=MATCH(LARGE('Raw Data'!G535:J535, 4), 'Raw Data'!G535:J535, 0), AND('Raw Data'!O535-'Raw Data'!P535&lt;4, 'Raw Data'!O535-'Raw Data'!P535&gt;0)), 'Raw Data'!G535, 0))</f>
        <v/>
      </c>
      <c r="I542">
        <f>IF(ISBLANK('Raw Data'!J535), 0, IF(AND(4=MATCH(LARGE('Raw Data'!G535:J535, 3), 'Raw Data'!G535:J535, 0), 'Raw Data'!P535-'Raw Data'!O535&gt;3), 'Raw Data'!J535, 0))</f>
        <v/>
      </c>
      <c r="J542">
        <f>IF(ISBLANK('Raw Data'!J535), 0, IF(AND(3=MATCH(LARGE('Raw Data'!G535:J535, 3), 'Raw Data'!G535:J535, 0), 'Raw Data'!O535-'Raw Data'!P535&gt;3), 'Raw Data'!I535, 0))</f>
        <v/>
      </c>
      <c r="K542">
        <f>IF(ISBLANK('Raw Data'!J535), 0, IF(AND(2=MATCH(LARGE('Raw Data'!G535:J535, 3), 'Raw Data'!G535:J535, 0), AND('Raw Data'!P535-'Raw Data'!O535&lt;4, 'Raw Data'!P535-'Raw Data'!O535&gt;0)), 'Raw Data'!H535, 0))</f>
        <v/>
      </c>
      <c r="L542">
        <f>IF(ISBLANK('Raw Data'!J535), 0, IF(AND(1=MATCH(LARGE('Raw Data'!G535:J535, 3), 'Raw Data'!G535:J535, 0), AND('Raw Data'!O535-'Raw Data'!P535&lt;4, 'Raw Data'!O535-'Raw Data'!P535&gt;0)), 'Raw Data'!G535, 0))</f>
        <v/>
      </c>
      <c r="M542">
        <f>IF(ISBLANK('Raw Data'!J535), 0, IF(AND(4=MATCH(LARGE('Raw Data'!G535:J535, 2), 'Raw Data'!G535:J535, 0), 'Raw Data'!P535-'Raw Data'!O535&gt;3), 'Raw Data'!J535, 0))</f>
        <v/>
      </c>
      <c r="N542">
        <f>IF(ISBLANK('Raw Data'!J535), 0, IF(AND(3=MATCH(LARGE('Raw Data'!G535:J535, 2), 'Raw Data'!G535:J535, 0), 'Raw Data'!O535-'Raw Data'!P535&gt;3), 'Raw Data'!I535, 0))</f>
        <v/>
      </c>
      <c r="O542">
        <f>IF(ISBLANK('Raw Data'!J535), 0, IF(AND(2=MATCH(LARGE('Raw Data'!G535:J535, 2), 'Raw Data'!G535:J535, 0), AND('Raw Data'!P535-'Raw Data'!O535&lt;4, 'Raw Data'!P535-'Raw Data'!O535&gt;0)), 'Raw Data'!H535, 0))</f>
        <v/>
      </c>
      <c r="P542">
        <f>IF(ISBLANK('Raw Data'!J535), 0, IF(AND(1=MATCH(LARGE('Raw Data'!G535:J535, 2), 'Raw Data'!G535:J535, 0), AND('Raw Data'!O535-'Raw Data'!P535&lt;4, 'Raw Data'!O535-'Raw Data'!P535&gt;0)), 'Raw Data'!G535, 0))</f>
        <v/>
      </c>
      <c r="Q542">
        <f>IF(ISBLANK('Raw Data'!J535), 0, IF(AND(4=MATCH(LARGE('Raw Data'!G535:J535, 1), 'Raw Data'!G535:J535, 0), 'Raw Data'!P535-'Raw Data'!O535&gt;3), 'Raw Data'!J535, 0))</f>
        <v/>
      </c>
      <c r="R542">
        <f>IF(ISBLANK('Raw Data'!J535), 0, IF(AND(3=MATCH(LARGE('Raw Data'!G535:J535, 1), 'Raw Data'!G535:J535, 0), 'Raw Data'!O535-'Raw Data'!P535&gt;3), 'Raw Data'!I535, 0))</f>
        <v/>
      </c>
      <c r="S542">
        <f>IF(AND('Raw Data'!P535-'Raw Data'!O535&gt;4, 'Raw Data'!F535&lt;'Raw Data'!C535), 'Raw Data'!J535, 0)</f>
        <v/>
      </c>
      <c r="T542">
        <f>IF(AND('Raw Data'!O535-'Raw Data'!P535&gt;4, 'Raw Data'!F535&gt;'Raw Data'!C535), 'Raw Data'!I535, 0)</f>
        <v/>
      </c>
      <c r="U542">
        <f>IF(AND('Raw Data'!P535-'Raw Data'!O535&lt;3, 'Raw Data'!P535&gt;'Raw Data'!O535, 'Raw Data'!F535&lt;'Raw Data'!C535), 'Raw Data'!H535, 0)</f>
        <v/>
      </c>
      <c r="V542">
        <f>IF(AND('Raw Data'!P535-'Raw Data'!O535&lt;3, 'Raw Data'!P535&gt;'Raw Data'!O535, 'Raw Data'!F535&gt;'Raw Data'!C535), 'Raw Data'!G535, 0)</f>
        <v/>
      </c>
    </row>
    <row r="543">
      <c r="A543">
        <f>IF(AND('Raw Data'!F536&lt;'Raw Data'!C536, 'Raw Data'!P536&gt;'Raw Data'!O536, 'Raw Data'!P536-'Raw Data'!O536&gt;3), 'Raw Data'!J536, 0)</f>
        <v/>
      </c>
      <c r="B543">
        <f>IF(AND('Raw Data'!C536&lt;'Raw Data'!F536, 'Raw Data'!O536&gt;'Raw Data'!P536, 'Raw Data'!O536-'Raw Data'!P536&gt;3), 'Raw Data'!I536, 0)</f>
        <v/>
      </c>
      <c r="C543">
        <f>IF(AND('Raw Data'!F536&lt;'Raw Data'!C536, 'Raw Data'!P536&gt;'Raw Data'!O536, 'Raw Data'!P536-'Raw Data'!O536&lt;4), 'Raw Data'!H536, 0)</f>
        <v/>
      </c>
      <c r="D543">
        <f>IF(AND('Raw Data'!C536&lt;'Raw Data'!F536, 'Raw Data'!O536&gt;'Raw Data'!P536, 'Raw Data'!O536-'Raw Data'!P536&lt;4), 'Raw Data'!G536, 0)</f>
        <v/>
      </c>
      <c r="E543">
        <f>IF(ISBLANK('Raw Data'!J536), 0, IF(AND(4=MATCH(LARGE('Raw Data'!G536:J536, 4), 'Raw Data'!G536:J536, 0), 'Raw Data'!P536-'Raw Data'!O536&gt;3), 'Raw Data'!J536, 0))</f>
        <v/>
      </c>
      <c r="F543">
        <f>IF(ISBLANK('Raw Data'!J536), 0, IF(AND(3=MATCH(LARGE('Raw Data'!G536:J536, 4), 'Raw Data'!G536:J536, 0), 'Raw Data'!O536-'Raw Data'!P536&gt;3), 'Raw Data'!I536, 0))</f>
        <v/>
      </c>
      <c r="G543">
        <f>IF(ISBLANK('Raw Data'!J536), 0, IF(AND(2=MATCH(LARGE('Raw Data'!G536:J536, 4), 'Raw Data'!G536:J536, 0), AND('Raw Data'!P536-'Raw Data'!O536&lt;4, 'Raw Data'!P536-'Raw Data'!O536&gt;0)), 'Raw Data'!H536, 0))</f>
        <v/>
      </c>
      <c r="H543">
        <f>IF(ISBLANK('Raw Data'!J536), 0, IF(AND(1=MATCH(LARGE('Raw Data'!G536:J536, 4), 'Raw Data'!G536:J536, 0), AND('Raw Data'!O536-'Raw Data'!P536&lt;4, 'Raw Data'!O536-'Raw Data'!P536&gt;0)), 'Raw Data'!G536, 0))</f>
        <v/>
      </c>
      <c r="I543">
        <f>IF(ISBLANK('Raw Data'!J536), 0, IF(AND(4=MATCH(LARGE('Raw Data'!G536:J536, 3), 'Raw Data'!G536:J536, 0), 'Raw Data'!P536-'Raw Data'!O536&gt;3), 'Raw Data'!J536, 0))</f>
        <v/>
      </c>
      <c r="J543">
        <f>IF(ISBLANK('Raw Data'!J536), 0, IF(AND(3=MATCH(LARGE('Raw Data'!G536:J536, 3), 'Raw Data'!G536:J536, 0), 'Raw Data'!O536-'Raw Data'!P536&gt;3), 'Raw Data'!I536, 0))</f>
        <v/>
      </c>
      <c r="K543">
        <f>IF(ISBLANK('Raw Data'!J536), 0, IF(AND(2=MATCH(LARGE('Raw Data'!G536:J536, 3), 'Raw Data'!G536:J536, 0), AND('Raw Data'!P536-'Raw Data'!O536&lt;4, 'Raw Data'!P536-'Raw Data'!O536&gt;0)), 'Raw Data'!H536, 0))</f>
        <v/>
      </c>
      <c r="L543">
        <f>IF(ISBLANK('Raw Data'!J536), 0, IF(AND(1=MATCH(LARGE('Raw Data'!G536:J536, 3), 'Raw Data'!G536:J536, 0), AND('Raw Data'!O536-'Raw Data'!P536&lt;4, 'Raw Data'!O536-'Raw Data'!P536&gt;0)), 'Raw Data'!G536, 0))</f>
        <v/>
      </c>
      <c r="M543">
        <f>IF(ISBLANK('Raw Data'!J536), 0, IF(AND(4=MATCH(LARGE('Raw Data'!G536:J536, 2), 'Raw Data'!G536:J536, 0), 'Raw Data'!P536-'Raw Data'!O536&gt;3), 'Raw Data'!J536, 0))</f>
        <v/>
      </c>
      <c r="N543">
        <f>IF(ISBLANK('Raw Data'!J536), 0, IF(AND(3=MATCH(LARGE('Raw Data'!G536:J536, 2), 'Raw Data'!G536:J536, 0), 'Raw Data'!O536-'Raw Data'!P536&gt;3), 'Raw Data'!I536, 0))</f>
        <v/>
      </c>
      <c r="O543">
        <f>IF(ISBLANK('Raw Data'!J536), 0, IF(AND(2=MATCH(LARGE('Raw Data'!G536:J536, 2), 'Raw Data'!G536:J536, 0), AND('Raw Data'!P536-'Raw Data'!O536&lt;4, 'Raw Data'!P536-'Raw Data'!O536&gt;0)), 'Raw Data'!H536, 0))</f>
        <v/>
      </c>
      <c r="P543">
        <f>IF(ISBLANK('Raw Data'!J536), 0, IF(AND(1=MATCH(LARGE('Raw Data'!G536:J536, 2), 'Raw Data'!G536:J536, 0), AND('Raw Data'!O536-'Raw Data'!P536&lt;4, 'Raw Data'!O536-'Raw Data'!P536&gt;0)), 'Raw Data'!G536, 0))</f>
        <v/>
      </c>
      <c r="Q543">
        <f>IF(ISBLANK('Raw Data'!J536), 0, IF(AND(4=MATCH(LARGE('Raw Data'!G536:J536, 1), 'Raw Data'!G536:J536, 0), 'Raw Data'!P536-'Raw Data'!O536&gt;3), 'Raw Data'!J536, 0))</f>
        <v/>
      </c>
      <c r="R543">
        <f>IF(ISBLANK('Raw Data'!J536), 0, IF(AND(3=MATCH(LARGE('Raw Data'!G536:J536, 1), 'Raw Data'!G536:J536, 0), 'Raw Data'!O536-'Raw Data'!P536&gt;3), 'Raw Data'!I536, 0))</f>
        <v/>
      </c>
      <c r="S543">
        <f>IF(AND('Raw Data'!P536-'Raw Data'!O536&gt;4, 'Raw Data'!F536&lt;'Raw Data'!C536), 'Raw Data'!J536, 0)</f>
        <v/>
      </c>
      <c r="T543">
        <f>IF(AND('Raw Data'!O536-'Raw Data'!P536&gt;4, 'Raw Data'!F536&gt;'Raw Data'!C536), 'Raw Data'!I536, 0)</f>
        <v/>
      </c>
      <c r="U543">
        <f>IF(AND('Raw Data'!P536-'Raw Data'!O536&lt;3, 'Raw Data'!P536&gt;'Raw Data'!O536, 'Raw Data'!F536&lt;'Raw Data'!C536), 'Raw Data'!H536, 0)</f>
        <v/>
      </c>
      <c r="V543">
        <f>IF(AND('Raw Data'!P536-'Raw Data'!O536&lt;3, 'Raw Data'!P536&gt;'Raw Data'!O536, 'Raw Data'!F536&gt;'Raw Data'!C536), 'Raw Data'!G536, 0)</f>
        <v/>
      </c>
    </row>
    <row r="544">
      <c r="A544">
        <f>IF(AND('Raw Data'!F537&lt;'Raw Data'!C537, 'Raw Data'!P537&gt;'Raw Data'!O537, 'Raw Data'!P537-'Raw Data'!O537&gt;3), 'Raw Data'!J537, 0)</f>
        <v/>
      </c>
      <c r="B544">
        <f>IF(AND('Raw Data'!C537&lt;'Raw Data'!F537, 'Raw Data'!O537&gt;'Raw Data'!P537, 'Raw Data'!O537-'Raw Data'!P537&gt;3), 'Raw Data'!I537, 0)</f>
        <v/>
      </c>
      <c r="C544">
        <f>IF(AND('Raw Data'!F537&lt;'Raw Data'!C537, 'Raw Data'!P537&gt;'Raw Data'!O537, 'Raw Data'!P537-'Raw Data'!O537&lt;4), 'Raw Data'!H537, 0)</f>
        <v/>
      </c>
      <c r="D544">
        <f>IF(AND('Raw Data'!C537&lt;'Raw Data'!F537, 'Raw Data'!O537&gt;'Raw Data'!P537, 'Raw Data'!O537-'Raw Data'!P537&lt;4), 'Raw Data'!G537, 0)</f>
        <v/>
      </c>
      <c r="E544">
        <f>IF(ISBLANK('Raw Data'!J537), 0, IF(AND(4=MATCH(LARGE('Raw Data'!G537:J537, 4), 'Raw Data'!G537:J537, 0), 'Raw Data'!P537-'Raw Data'!O537&gt;3), 'Raw Data'!J537, 0))</f>
        <v/>
      </c>
      <c r="F544">
        <f>IF(ISBLANK('Raw Data'!J537), 0, IF(AND(3=MATCH(LARGE('Raw Data'!G537:J537, 4), 'Raw Data'!G537:J537, 0), 'Raw Data'!O537-'Raw Data'!P537&gt;3), 'Raw Data'!I537, 0))</f>
        <v/>
      </c>
      <c r="G544">
        <f>IF(ISBLANK('Raw Data'!J537), 0, IF(AND(2=MATCH(LARGE('Raw Data'!G537:J537, 4), 'Raw Data'!G537:J537, 0), AND('Raw Data'!P537-'Raw Data'!O537&lt;4, 'Raw Data'!P537-'Raw Data'!O537&gt;0)), 'Raw Data'!H537, 0))</f>
        <v/>
      </c>
      <c r="H544">
        <f>IF(ISBLANK('Raw Data'!J537), 0, IF(AND(1=MATCH(LARGE('Raw Data'!G537:J537, 4), 'Raw Data'!G537:J537, 0), AND('Raw Data'!O537-'Raw Data'!P537&lt;4, 'Raw Data'!O537-'Raw Data'!P537&gt;0)), 'Raw Data'!G537, 0))</f>
        <v/>
      </c>
      <c r="I544">
        <f>IF(ISBLANK('Raw Data'!J537), 0, IF(AND(4=MATCH(LARGE('Raw Data'!G537:J537, 3), 'Raw Data'!G537:J537, 0), 'Raw Data'!P537-'Raw Data'!O537&gt;3), 'Raw Data'!J537, 0))</f>
        <v/>
      </c>
      <c r="J544">
        <f>IF(ISBLANK('Raw Data'!J537), 0, IF(AND(3=MATCH(LARGE('Raw Data'!G537:J537, 3), 'Raw Data'!G537:J537, 0), 'Raw Data'!O537-'Raw Data'!P537&gt;3), 'Raw Data'!I537, 0))</f>
        <v/>
      </c>
      <c r="K544">
        <f>IF(ISBLANK('Raw Data'!J537), 0, IF(AND(2=MATCH(LARGE('Raw Data'!G537:J537, 3), 'Raw Data'!G537:J537, 0), AND('Raw Data'!P537-'Raw Data'!O537&lt;4, 'Raw Data'!P537-'Raw Data'!O537&gt;0)), 'Raw Data'!H537, 0))</f>
        <v/>
      </c>
      <c r="L544">
        <f>IF(ISBLANK('Raw Data'!J537), 0, IF(AND(1=MATCH(LARGE('Raw Data'!G537:J537, 3), 'Raw Data'!G537:J537, 0), AND('Raw Data'!O537-'Raw Data'!P537&lt;4, 'Raw Data'!O537-'Raw Data'!P537&gt;0)), 'Raw Data'!G537, 0))</f>
        <v/>
      </c>
      <c r="M544">
        <f>IF(ISBLANK('Raw Data'!J537), 0, IF(AND(4=MATCH(LARGE('Raw Data'!G537:J537, 2), 'Raw Data'!G537:J537, 0), 'Raw Data'!P537-'Raw Data'!O537&gt;3), 'Raw Data'!J537, 0))</f>
        <v/>
      </c>
      <c r="N544">
        <f>IF(ISBLANK('Raw Data'!J537), 0, IF(AND(3=MATCH(LARGE('Raw Data'!G537:J537, 2), 'Raw Data'!G537:J537, 0), 'Raw Data'!O537-'Raw Data'!P537&gt;3), 'Raw Data'!I537, 0))</f>
        <v/>
      </c>
      <c r="O544">
        <f>IF(ISBLANK('Raw Data'!J537), 0, IF(AND(2=MATCH(LARGE('Raw Data'!G537:J537, 2), 'Raw Data'!G537:J537, 0), AND('Raw Data'!P537-'Raw Data'!O537&lt;4, 'Raw Data'!P537-'Raw Data'!O537&gt;0)), 'Raw Data'!H537, 0))</f>
        <v/>
      </c>
      <c r="P544">
        <f>IF(ISBLANK('Raw Data'!J537), 0, IF(AND(1=MATCH(LARGE('Raw Data'!G537:J537, 2), 'Raw Data'!G537:J537, 0), AND('Raw Data'!O537-'Raw Data'!P537&lt;4, 'Raw Data'!O537-'Raw Data'!P537&gt;0)), 'Raw Data'!G537, 0))</f>
        <v/>
      </c>
      <c r="Q544">
        <f>IF(ISBLANK('Raw Data'!J537), 0, IF(AND(4=MATCH(LARGE('Raw Data'!G537:J537, 1), 'Raw Data'!G537:J537, 0), 'Raw Data'!P537-'Raw Data'!O537&gt;3), 'Raw Data'!J537, 0))</f>
        <v/>
      </c>
      <c r="R544">
        <f>IF(ISBLANK('Raw Data'!J537), 0, IF(AND(3=MATCH(LARGE('Raw Data'!G537:J537, 1), 'Raw Data'!G537:J537, 0), 'Raw Data'!O537-'Raw Data'!P537&gt;3), 'Raw Data'!I537, 0))</f>
        <v/>
      </c>
      <c r="S544">
        <f>IF(AND('Raw Data'!P537-'Raw Data'!O537&gt;4, 'Raw Data'!F537&lt;'Raw Data'!C537), 'Raw Data'!J537, 0)</f>
        <v/>
      </c>
      <c r="T544">
        <f>IF(AND('Raw Data'!O537-'Raw Data'!P537&gt;4, 'Raw Data'!F537&gt;'Raw Data'!C537), 'Raw Data'!I537, 0)</f>
        <v/>
      </c>
      <c r="U544">
        <f>IF(AND('Raw Data'!P537-'Raw Data'!O537&lt;3, 'Raw Data'!P537&gt;'Raw Data'!O537, 'Raw Data'!F537&lt;'Raw Data'!C537), 'Raw Data'!H537, 0)</f>
        <v/>
      </c>
      <c r="V544">
        <f>IF(AND('Raw Data'!P537-'Raw Data'!O537&lt;3, 'Raw Data'!P537&gt;'Raw Data'!O537, 'Raw Data'!F537&gt;'Raw Data'!C537), 'Raw Data'!G537, 0)</f>
        <v/>
      </c>
    </row>
    <row r="545">
      <c r="A545">
        <f>IF(AND('Raw Data'!F538&lt;'Raw Data'!C538, 'Raw Data'!P538&gt;'Raw Data'!O538, 'Raw Data'!P538-'Raw Data'!O538&gt;3), 'Raw Data'!J538, 0)</f>
        <v/>
      </c>
      <c r="B545">
        <f>IF(AND('Raw Data'!C538&lt;'Raw Data'!F538, 'Raw Data'!O538&gt;'Raw Data'!P538, 'Raw Data'!O538-'Raw Data'!P538&gt;3), 'Raw Data'!I538, 0)</f>
        <v/>
      </c>
      <c r="C545">
        <f>IF(AND('Raw Data'!F538&lt;'Raw Data'!C538, 'Raw Data'!P538&gt;'Raw Data'!O538, 'Raw Data'!P538-'Raw Data'!O538&lt;4), 'Raw Data'!H538, 0)</f>
        <v/>
      </c>
      <c r="D545">
        <f>IF(AND('Raw Data'!C538&lt;'Raw Data'!F538, 'Raw Data'!O538&gt;'Raw Data'!P538, 'Raw Data'!O538-'Raw Data'!P538&lt;4), 'Raw Data'!G538, 0)</f>
        <v/>
      </c>
      <c r="E545">
        <f>IF(ISBLANK('Raw Data'!J538), 0, IF(AND(4=MATCH(LARGE('Raw Data'!G538:J538, 4), 'Raw Data'!G538:J538, 0), 'Raw Data'!P538-'Raw Data'!O538&gt;3), 'Raw Data'!J538, 0))</f>
        <v/>
      </c>
      <c r="F545">
        <f>IF(ISBLANK('Raw Data'!J538), 0, IF(AND(3=MATCH(LARGE('Raw Data'!G538:J538, 4), 'Raw Data'!G538:J538, 0), 'Raw Data'!O538-'Raw Data'!P538&gt;3), 'Raw Data'!I538, 0))</f>
        <v/>
      </c>
      <c r="G545">
        <f>IF(ISBLANK('Raw Data'!J538), 0, IF(AND(2=MATCH(LARGE('Raw Data'!G538:J538, 4), 'Raw Data'!G538:J538, 0), AND('Raw Data'!P538-'Raw Data'!O538&lt;4, 'Raw Data'!P538-'Raw Data'!O538&gt;0)), 'Raw Data'!H538, 0))</f>
        <v/>
      </c>
      <c r="H545">
        <f>IF(ISBLANK('Raw Data'!J538), 0, IF(AND(1=MATCH(LARGE('Raw Data'!G538:J538, 4), 'Raw Data'!G538:J538, 0), AND('Raw Data'!O538-'Raw Data'!P538&lt;4, 'Raw Data'!O538-'Raw Data'!P538&gt;0)), 'Raw Data'!G538, 0))</f>
        <v/>
      </c>
      <c r="I545">
        <f>IF(ISBLANK('Raw Data'!J538), 0, IF(AND(4=MATCH(LARGE('Raw Data'!G538:J538, 3), 'Raw Data'!G538:J538, 0), 'Raw Data'!P538-'Raw Data'!O538&gt;3), 'Raw Data'!J538, 0))</f>
        <v/>
      </c>
      <c r="J545">
        <f>IF(ISBLANK('Raw Data'!J538), 0, IF(AND(3=MATCH(LARGE('Raw Data'!G538:J538, 3), 'Raw Data'!G538:J538, 0), 'Raw Data'!O538-'Raw Data'!P538&gt;3), 'Raw Data'!I538, 0))</f>
        <v/>
      </c>
      <c r="K545">
        <f>IF(ISBLANK('Raw Data'!J538), 0, IF(AND(2=MATCH(LARGE('Raw Data'!G538:J538, 3), 'Raw Data'!G538:J538, 0), AND('Raw Data'!P538-'Raw Data'!O538&lt;4, 'Raw Data'!P538-'Raw Data'!O538&gt;0)), 'Raw Data'!H538, 0))</f>
        <v/>
      </c>
      <c r="L545">
        <f>IF(ISBLANK('Raw Data'!J538), 0, IF(AND(1=MATCH(LARGE('Raw Data'!G538:J538, 3), 'Raw Data'!G538:J538, 0), AND('Raw Data'!O538-'Raw Data'!P538&lt;4, 'Raw Data'!O538-'Raw Data'!P538&gt;0)), 'Raw Data'!G538, 0))</f>
        <v/>
      </c>
      <c r="M545">
        <f>IF(ISBLANK('Raw Data'!J538), 0, IF(AND(4=MATCH(LARGE('Raw Data'!G538:J538, 2), 'Raw Data'!G538:J538, 0), 'Raw Data'!P538-'Raw Data'!O538&gt;3), 'Raw Data'!J538, 0))</f>
        <v/>
      </c>
      <c r="N545">
        <f>IF(ISBLANK('Raw Data'!J538), 0, IF(AND(3=MATCH(LARGE('Raw Data'!G538:J538, 2), 'Raw Data'!G538:J538, 0), 'Raw Data'!O538-'Raw Data'!P538&gt;3), 'Raw Data'!I538, 0))</f>
        <v/>
      </c>
      <c r="O545">
        <f>IF(ISBLANK('Raw Data'!J538), 0, IF(AND(2=MATCH(LARGE('Raw Data'!G538:J538, 2), 'Raw Data'!G538:J538, 0), AND('Raw Data'!P538-'Raw Data'!O538&lt;4, 'Raw Data'!P538-'Raw Data'!O538&gt;0)), 'Raw Data'!H538, 0))</f>
        <v/>
      </c>
      <c r="P545">
        <f>IF(ISBLANK('Raw Data'!J538), 0, IF(AND(1=MATCH(LARGE('Raw Data'!G538:J538, 2), 'Raw Data'!G538:J538, 0), AND('Raw Data'!O538-'Raw Data'!P538&lt;4, 'Raw Data'!O538-'Raw Data'!P538&gt;0)), 'Raw Data'!G538, 0))</f>
        <v/>
      </c>
      <c r="Q545">
        <f>IF(ISBLANK('Raw Data'!J538), 0, IF(AND(4=MATCH(LARGE('Raw Data'!G538:J538, 1), 'Raw Data'!G538:J538, 0), 'Raw Data'!P538-'Raw Data'!O538&gt;3), 'Raw Data'!J538, 0))</f>
        <v/>
      </c>
      <c r="R545">
        <f>IF(ISBLANK('Raw Data'!J538), 0, IF(AND(3=MATCH(LARGE('Raw Data'!G538:J538, 1), 'Raw Data'!G538:J538, 0), 'Raw Data'!O538-'Raw Data'!P538&gt;3), 'Raw Data'!I538, 0))</f>
        <v/>
      </c>
      <c r="S545">
        <f>IF(AND('Raw Data'!P538-'Raw Data'!O538&gt;4, 'Raw Data'!F538&lt;'Raw Data'!C538), 'Raw Data'!J538, 0)</f>
        <v/>
      </c>
      <c r="T545">
        <f>IF(AND('Raw Data'!O538-'Raw Data'!P538&gt;4, 'Raw Data'!F538&gt;'Raw Data'!C538), 'Raw Data'!I538, 0)</f>
        <v/>
      </c>
      <c r="U545">
        <f>IF(AND('Raw Data'!P538-'Raw Data'!O538&lt;3, 'Raw Data'!P538&gt;'Raw Data'!O538, 'Raw Data'!F538&lt;'Raw Data'!C538), 'Raw Data'!H538, 0)</f>
        <v/>
      </c>
      <c r="V545">
        <f>IF(AND('Raw Data'!P538-'Raw Data'!O538&lt;3, 'Raw Data'!P538&gt;'Raw Data'!O538, 'Raw Data'!F538&gt;'Raw Data'!C538), 'Raw Data'!G538, 0)</f>
        <v/>
      </c>
    </row>
    <row r="546">
      <c r="A546">
        <f>IF(AND('Raw Data'!F539&lt;'Raw Data'!C539, 'Raw Data'!P539&gt;'Raw Data'!O539, 'Raw Data'!P539-'Raw Data'!O539&gt;3), 'Raw Data'!J539, 0)</f>
        <v/>
      </c>
      <c r="B546">
        <f>IF(AND('Raw Data'!C539&lt;'Raw Data'!F539, 'Raw Data'!O539&gt;'Raw Data'!P539, 'Raw Data'!O539-'Raw Data'!P539&gt;3), 'Raw Data'!I539, 0)</f>
        <v/>
      </c>
      <c r="C546">
        <f>IF(AND('Raw Data'!F539&lt;'Raw Data'!C539, 'Raw Data'!P539&gt;'Raw Data'!O539, 'Raw Data'!P539-'Raw Data'!O539&lt;4), 'Raw Data'!H539, 0)</f>
        <v/>
      </c>
      <c r="D546">
        <f>IF(AND('Raw Data'!C539&lt;'Raw Data'!F539, 'Raw Data'!O539&gt;'Raw Data'!P539, 'Raw Data'!O539-'Raw Data'!P539&lt;4), 'Raw Data'!G539, 0)</f>
        <v/>
      </c>
      <c r="E546">
        <f>IF(ISBLANK('Raw Data'!J539), 0, IF(AND(4=MATCH(LARGE('Raw Data'!G539:J539, 4), 'Raw Data'!G539:J539, 0), 'Raw Data'!P539-'Raw Data'!O539&gt;3), 'Raw Data'!J539, 0))</f>
        <v/>
      </c>
      <c r="F546">
        <f>IF(ISBLANK('Raw Data'!J539), 0, IF(AND(3=MATCH(LARGE('Raw Data'!G539:J539, 4), 'Raw Data'!G539:J539, 0), 'Raw Data'!O539-'Raw Data'!P539&gt;3), 'Raw Data'!I539, 0))</f>
        <v/>
      </c>
      <c r="G546">
        <f>IF(ISBLANK('Raw Data'!J539), 0, IF(AND(2=MATCH(LARGE('Raw Data'!G539:J539, 4), 'Raw Data'!G539:J539, 0), AND('Raw Data'!P539-'Raw Data'!O539&lt;4, 'Raw Data'!P539-'Raw Data'!O539&gt;0)), 'Raw Data'!H539, 0))</f>
        <v/>
      </c>
      <c r="H546">
        <f>IF(ISBLANK('Raw Data'!J539), 0, IF(AND(1=MATCH(LARGE('Raw Data'!G539:J539, 4), 'Raw Data'!G539:J539, 0), AND('Raw Data'!O539-'Raw Data'!P539&lt;4, 'Raw Data'!O539-'Raw Data'!P539&gt;0)), 'Raw Data'!G539, 0))</f>
        <v/>
      </c>
      <c r="I546">
        <f>IF(ISBLANK('Raw Data'!J539), 0, IF(AND(4=MATCH(LARGE('Raw Data'!G539:J539, 3), 'Raw Data'!G539:J539, 0), 'Raw Data'!P539-'Raw Data'!O539&gt;3), 'Raw Data'!J539, 0))</f>
        <v/>
      </c>
      <c r="J546">
        <f>IF(ISBLANK('Raw Data'!J539), 0, IF(AND(3=MATCH(LARGE('Raw Data'!G539:J539, 3), 'Raw Data'!G539:J539, 0), 'Raw Data'!O539-'Raw Data'!P539&gt;3), 'Raw Data'!I539, 0))</f>
        <v/>
      </c>
      <c r="K546">
        <f>IF(ISBLANK('Raw Data'!J539), 0, IF(AND(2=MATCH(LARGE('Raw Data'!G539:J539, 3), 'Raw Data'!G539:J539, 0), AND('Raw Data'!P539-'Raw Data'!O539&lt;4, 'Raw Data'!P539-'Raw Data'!O539&gt;0)), 'Raw Data'!H539, 0))</f>
        <v/>
      </c>
      <c r="L546">
        <f>IF(ISBLANK('Raw Data'!J539), 0, IF(AND(1=MATCH(LARGE('Raw Data'!G539:J539, 3), 'Raw Data'!G539:J539, 0), AND('Raw Data'!O539-'Raw Data'!P539&lt;4, 'Raw Data'!O539-'Raw Data'!P539&gt;0)), 'Raw Data'!G539, 0))</f>
        <v/>
      </c>
      <c r="M546">
        <f>IF(ISBLANK('Raw Data'!J539), 0, IF(AND(4=MATCH(LARGE('Raw Data'!G539:J539, 2), 'Raw Data'!G539:J539, 0), 'Raw Data'!P539-'Raw Data'!O539&gt;3), 'Raw Data'!J539, 0))</f>
        <v/>
      </c>
      <c r="N546">
        <f>IF(ISBLANK('Raw Data'!J539), 0, IF(AND(3=MATCH(LARGE('Raw Data'!G539:J539, 2), 'Raw Data'!G539:J539, 0), 'Raw Data'!O539-'Raw Data'!P539&gt;3), 'Raw Data'!I539, 0))</f>
        <v/>
      </c>
      <c r="O546">
        <f>IF(ISBLANK('Raw Data'!J539), 0, IF(AND(2=MATCH(LARGE('Raw Data'!G539:J539, 2), 'Raw Data'!G539:J539, 0), AND('Raw Data'!P539-'Raw Data'!O539&lt;4, 'Raw Data'!P539-'Raw Data'!O539&gt;0)), 'Raw Data'!H539, 0))</f>
        <v/>
      </c>
      <c r="P546">
        <f>IF(ISBLANK('Raw Data'!J539), 0, IF(AND(1=MATCH(LARGE('Raw Data'!G539:J539, 2), 'Raw Data'!G539:J539, 0), AND('Raw Data'!O539-'Raw Data'!P539&lt;4, 'Raw Data'!O539-'Raw Data'!P539&gt;0)), 'Raw Data'!G539, 0))</f>
        <v/>
      </c>
      <c r="Q546">
        <f>IF(ISBLANK('Raw Data'!J539), 0, IF(AND(4=MATCH(LARGE('Raw Data'!G539:J539, 1), 'Raw Data'!G539:J539, 0), 'Raw Data'!P539-'Raw Data'!O539&gt;3), 'Raw Data'!J539, 0))</f>
        <v/>
      </c>
      <c r="R546">
        <f>IF(ISBLANK('Raw Data'!J539), 0, IF(AND(3=MATCH(LARGE('Raw Data'!G539:J539, 1), 'Raw Data'!G539:J539, 0), 'Raw Data'!O539-'Raw Data'!P539&gt;3), 'Raw Data'!I539, 0))</f>
        <v/>
      </c>
      <c r="S546">
        <f>IF(AND('Raw Data'!P539-'Raw Data'!O539&gt;4, 'Raw Data'!F539&lt;'Raw Data'!C539), 'Raw Data'!J539, 0)</f>
        <v/>
      </c>
      <c r="T546">
        <f>IF(AND('Raw Data'!O539-'Raw Data'!P539&gt;4, 'Raw Data'!F539&gt;'Raw Data'!C539), 'Raw Data'!I539, 0)</f>
        <v/>
      </c>
      <c r="U546">
        <f>IF(AND('Raw Data'!P539-'Raw Data'!O539&lt;3, 'Raw Data'!P539&gt;'Raw Data'!O539, 'Raw Data'!F539&lt;'Raw Data'!C539), 'Raw Data'!H539, 0)</f>
        <v/>
      </c>
      <c r="V546">
        <f>IF(AND('Raw Data'!P539-'Raw Data'!O539&lt;3, 'Raw Data'!P539&gt;'Raw Data'!O539, 'Raw Data'!F539&gt;'Raw Data'!C539), 'Raw Data'!G539, 0)</f>
        <v/>
      </c>
    </row>
    <row r="547">
      <c r="A547">
        <f>IF(AND('Raw Data'!F540&lt;'Raw Data'!C540, 'Raw Data'!P540&gt;'Raw Data'!O540, 'Raw Data'!P540-'Raw Data'!O540&gt;3), 'Raw Data'!J540, 0)</f>
        <v/>
      </c>
      <c r="B547">
        <f>IF(AND('Raw Data'!C540&lt;'Raw Data'!F540, 'Raw Data'!O540&gt;'Raw Data'!P540, 'Raw Data'!O540-'Raw Data'!P540&gt;3), 'Raw Data'!I540, 0)</f>
        <v/>
      </c>
      <c r="C547">
        <f>IF(AND('Raw Data'!F540&lt;'Raw Data'!C540, 'Raw Data'!P540&gt;'Raw Data'!O540, 'Raw Data'!P540-'Raw Data'!O540&lt;4), 'Raw Data'!H540, 0)</f>
        <v/>
      </c>
      <c r="D547">
        <f>IF(AND('Raw Data'!C540&lt;'Raw Data'!F540, 'Raw Data'!O540&gt;'Raw Data'!P540, 'Raw Data'!O540-'Raw Data'!P540&lt;4), 'Raw Data'!G540, 0)</f>
        <v/>
      </c>
      <c r="E547">
        <f>IF(ISBLANK('Raw Data'!J540), 0, IF(AND(4=MATCH(LARGE('Raw Data'!G540:J540, 4), 'Raw Data'!G540:J540, 0), 'Raw Data'!P540-'Raw Data'!O540&gt;3), 'Raw Data'!J540, 0))</f>
        <v/>
      </c>
      <c r="F547">
        <f>IF(ISBLANK('Raw Data'!J540), 0, IF(AND(3=MATCH(LARGE('Raw Data'!G540:J540, 4), 'Raw Data'!G540:J540, 0), 'Raw Data'!O540-'Raw Data'!P540&gt;3), 'Raw Data'!I540, 0))</f>
        <v/>
      </c>
      <c r="G547">
        <f>IF(ISBLANK('Raw Data'!J540), 0, IF(AND(2=MATCH(LARGE('Raw Data'!G540:J540, 4), 'Raw Data'!G540:J540, 0), AND('Raw Data'!P540-'Raw Data'!O540&lt;4, 'Raw Data'!P540-'Raw Data'!O540&gt;0)), 'Raw Data'!H540, 0))</f>
        <v/>
      </c>
      <c r="H547">
        <f>IF(ISBLANK('Raw Data'!J540), 0, IF(AND(1=MATCH(LARGE('Raw Data'!G540:J540, 4), 'Raw Data'!G540:J540, 0), AND('Raw Data'!O540-'Raw Data'!P540&lt;4, 'Raw Data'!O540-'Raw Data'!P540&gt;0)), 'Raw Data'!G540, 0))</f>
        <v/>
      </c>
      <c r="I547">
        <f>IF(ISBLANK('Raw Data'!J540), 0, IF(AND(4=MATCH(LARGE('Raw Data'!G540:J540, 3), 'Raw Data'!G540:J540, 0), 'Raw Data'!P540-'Raw Data'!O540&gt;3), 'Raw Data'!J540, 0))</f>
        <v/>
      </c>
      <c r="J547">
        <f>IF(ISBLANK('Raw Data'!J540), 0, IF(AND(3=MATCH(LARGE('Raw Data'!G540:J540, 3), 'Raw Data'!G540:J540, 0), 'Raw Data'!O540-'Raw Data'!P540&gt;3), 'Raw Data'!I540, 0))</f>
        <v/>
      </c>
      <c r="K547">
        <f>IF(ISBLANK('Raw Data'!J540), 0, IF(AND(2=MATCH(LARGE('Raw Data'!G540:J540, 3), 'Raw Data'!G540:J540, 0), AND('Raw Data'!P540-'Raw Data'!O540&lt;4, 'Raw Data'!P540-'Raw Data'!O540&gt;0)), 'Raw Data'!H540, 0))</f>
        <v/>
      </c>
      <c r="L547">
        <f>IF(ISBLANK('Raw Data'!J540), 0, IF(AND(1=MATCH(LARGE('Raw Data'!G540:J540, 3), 'Raw Data'!G540:J540, 0), AND('Raw Data'!O540-'Raw Data'!P540&lt;4, 'Raw Data'!O540-'Raw Data'!P540&gt;0)), 'Raw Data'!G540, 0))</f>
        <v/>
      </c>
      <c r="M547">
        <f>IF(ISBLANK('Raw Data'!J540), 0, IF(AND(4=MATCH(LARGE('Raw Data'!G540:J540, 2), 'Raw Data'!G540:J540, 0), 'Raw Data'!P540-'Raw Data'!O540&gt;3), 'Raw Data'!J540, 0))</f>
        <v/>
      </c>
      <c r="N547">
        <f>IF(ISBLANK('Raw Data'!J540), 0, IF(AND(3=MATCH(LARGE('Raw Data'!G540:J540, 2), 'Raw Data'!G540:J540, 0), 'Raw Data'!O540-'Raw Data'!P540&gt;3), 'Raw Data'!I540, 0))</f>
        <v/>
      </c>
      <c r="O547">
        <f>IF(ISBLANK('Raw Data'!J540), 0, IF(AND(2=MATCH(LARGE('Raw Data'!G540:J540, 2), 'Raw Data'!G540:J540, 0), AND('Raw Data'!P540-'Raw Data'!O540&lt;4, 'Raw Data'!P540-'Raw Data'!O540&gt;0)), 'Raw Data'!H540, 0))</f>
        <v/>
      </c>
      <c r="P547">
        <f>IF(ISBLANK('Raw Data'!J540), 0, IF(AND(1=MATCH(LARGE('Raw Data'!G540:J540, 2), 'Raw Data'!G540:J540, 0), AND('Raw Data'!O540-'Raw Data'!P540&lt;4, 'Raw Data'!O540-'Raw Data'!P540&gt;0)), 'Raw Data'!G540, 0))</f>
        <v/>
      </c>
      <c r="Q547">
        <f>IF(ISBLANK('Raw Data'!J540), 0, IF(AND(4=MATCH(LARGE('Raw Data'!G540:J540, 1), 'Raw Data'!G540:J540, 0), 'Raw Data'!P540-'Raw Data'!O540&gt;3), 'Raw Data'!J540, 0))</f>
        <v/>
      </c>
      <c r="R547">
        <f>IF(ISBLANK('Raw Data'!J540), 0, IF(AND(3=MATCH(LARGE('Raw Data'!G540:J540, 1), 'Raw Data'!G540:J540, 0), 'Raw Data'!O540-'Raw Data'!P540&gt;3), 'Raw Data'!I540, 0))</f>
        <v/>
      </c>
      <c r="S547">
        <f>IF(AND('Raw Data'!P540-'Raw Data'!O540&gt;4, 'Raw Data'!F540&lt;'Raw Data'!C540), 'Raw Data'!J540, 0)</f>
        <v/>
      </c>
      <c r="T547">
        <f>IF(AND('Raw Data'!O540-'Raw Data'!P540&gt;4, 'Raw Data'!F540&gt;'Raw Data'!C540), 'Raw Data'!I540, 0)</f>
        <v/>
      </c>
      <c r="U547">
        <f>IF(AND('Raw Data'!P540-'Raw Data'!O540&lt;3, 'Raw Data'!P540&gt;'Raw Data'!O540, 'Raw Data'!F540&lt;'Raw Data'!C540), 'Raw Data'!H540, 0)</f>
        <v/>
      </c>
      <c r="V547">
        <f>IF(AND('Raw Data'!P540-'Raw Data'!O540&lt;3, 'Raw Data'!P540&gt;'Raw Data'!O540, 'Raw Data'!F540&gt;'Raw Data'!C540), 'Raw Data'!G540, 0)</f>
        <v/>
      </c>
    </row>
    <row r="548">
      <c r="A548">
        <f>IF(AND('Raw Data'!F541&lt;'Raw Data'!C541, 'Raw Data'!P541&gt;'Raw Data'!O541, 'Raw Data'!P541-'Raw Data'!O541&gt;3), 'Raw Data'!J541, 0)</f>
        <v/>
      </c>
      <c r="B548">
        <f>IF(AND('Raw Data'!C541&lt;'Raw Data'!F541, 'Raw Data'!O541&gt;'Raw Data'!P541, 'Raw Data'!O541-'Raw Data'!P541&gt;3), 'Raw Data'!I541, 0)</f>
        <v/>
      </c>
      <c r="C548">
        <f>IF(AND('Raw Data'!F541&lt;'Raw Data'!C541, 'Raw Data'!P541&gt;'Raw Data'!O541, 'Raw Data'!P541-'Raw Data'!O541&lt;4), 'Raw Data'!H541, 0)</f>
        <v/>
      </c>
      <c r="D548">
        <f>IF(AND('Raw Data'!C541&lt;'Raw Data'!F541, 'Raw Data'!O541&gt;'Raw Data'!P541, 'Raw Data'!O541-'Raw Data'!P541&lt;4), 'Raw Data'!G541, 0)</f>
        <v/>
      </c>
      <c r="E548">
        <f>IF(ISBLANK('Raw Data'!J541), 0, IF(AND(4=MATCH(LARGE('Raw Data'!G541:J541, 4), 'Raw Data'!G541:J541, 0), 'Raw Data'!P541-'Raw Data'!O541&gt;3), 'Raw Data'!J541, 0))</f>
        <v/>
      </c>
      <c r="F548">
        <f>IF(ISBLANK('Raw Data'!J541), 0, IF(AND(3=MATCH(LARGE('Raw Data'!G541:J541, 4), 'Raw Data'!G541:J541, 0), 'Raw Data'!O541-'Raw Data'!P541&gt;3), 'Raw Data'!I541, 0))</f>
        <v/>
      </c>
      <c r="G548">
        <f>IF(ISBLANK('Raw Data'!J541), 0, IF(AND(2=MATCH(LARGE('Raw Data'!G541:J541, 4), 'Raw Data'!G541:J541, 0), AND('Raw Data'!P541-'Raw Data'!O541&lt;4, 'Raw Data'!P541-'Raw Data'!O541&gt;0)), 'Raw Data'!H541, 0))</f>
        <v/>
      </c>
      <c r="H548">
        <f>IF(ISBLANK('Raw Data'!J541), 0, IF(AND(1=MATCH(LARGE('Raw Data'!G541:J541, 4), 'Raw Data'!G541:J541, 0), AND('Raw Data'!O541-'Raw Data'!P541&lt;4, 'Raw Data'!O541-'Raw Data'!P541&gt;0)), 'Raw Data'!G541, 0))</f>
        <v/>
      </c>
      <c r="I548">
        <f>IF(ISBLANK('Raw Data'!J541), 0, IF(AND(4=MATCH(LARGE('Raw Data'!G541:J541, 3), 'Raw Data'!G541:J541, 0), 'Raw Data'!P541-'Raw Data'!O541&gt;3), 'Raw Data'!J541, 0))</f>
        <v/>
      </c>
      <c r="J548">
        <f>IF(ISBLANK('Raw Data'!J541), 0, IF(AND(3=MATCH(LARGE('Raw Data'!G541:J541, 3), 'Raw Data'!G541:J541, 0), 'Raw Data'!O541-'Raw Data'!P541&gt;3), 'Raw Data'!I541, 0))</f>
        <v/>
      </c>
      <c r="K548">
        <f>IF(ISBLANK('Raw Data'!J541), 0, IF(AND(2=MATCH(LARGE('Raw Data'!G541:J541, 3), 'Raw Data'!G541:J541, 0), AND('Raw Data'!P541-'Raw Data'!O541&lt;4, 'Raw Data'!P541-'Raw Data'!O541&gt;0)), 'Raw Data'!H541, 0))</f>
        <v/>
      </c>
      <c r="L548">
        <f>IF(ISBLANK('Raw Data'!J541), 0, IF(AND(1=MATCH(LARGE('Raw Data'!G541:J541, 3), 'Raw Data'!G541:J541, 0), AND('Raw Data'!O541-'Raw Data'!P541&lt;4, 'Raw Data'!O541-'Raw Data'!P541&gt;0)), 'Raw Data'!G541, 0))</f>
        <v/>
      </c>
      <c r="M548">
        <f>IF(ISBLANK('Raw Data'!J541), 0, IF(AND(4=MATCH(LARGE('Raw Data'!G541:J541, 2), 'Raw Data'!G541:J541, 0), 'Raw Data'!P541-'Raw Data'!O541&gt;3), 'Raw Data'!J541, 0))</f>
        <v/>
      </c>
      <c r="N548">
        <f>IF(ISBLANK('Raw Data'!J541), 0, IF(AND(3=MATCH(LARGE('Raw Data'!G541:J541, 2), 'Raw Data'!G541:J541, 0), 'Raw Data'!O541-'Raw Data'!P541&gt;3), 'Raw Data'!I541, 0))</f>
        <v/>
      </c>
      <c r="O548">
        <f>IF(ISBLANK('Raw Data'!J541), 0, IF(AND(2=MATCH(LARGE('Raw Data'!G541:J541, 2), 'Raw Data'!G541:J541, 0), AND('Raw Data'!P541-'Raw Data'!O541&lt;4, 'Raw Data'!P541-'Raw Data'!O541&gt;0)), 'Raw Data'!H541, 0))</f>
        <v/>
      </c>
      <c r="P548">
        <f>IF(ISBLANK('Raw Data'!J541), 0, IF(AND(1=MATCH(LARGE('Raw Data'!G541:J541, 2), 'Raw Data'!G541:J541, 0), AND('Raw Data'!O541-'Raw Data'!P541&lt;4, 'Raw Data'!O541-'Raw Data'!P541&gt;0)), 'Raw Data'!G541, 0))</f>
        <v/>
      </c>
      <c r="Q548">
        <f>IF(ISBLANK('Raw Data'!J541), 0, IF(AND(4=MATCH(LARGE('Raw Data'!G541:J541, 1), 'Raw Data'!G541:J541, 0), 'Raw Data'!P541-'Raw Data'!O541&gt;3), 'Raw Data'!J541, 0))</f>
        <v/>
      </c>
      <c r="R548">
        <f>IF(ISBLANK('Raw Data'!J541), 0, IF(AND(3=MATCH(LARGE('Raw Data'!G541:J541, 1), 'Raw Data'!G541:J541, 0), 'Raw Data'!O541-'Raw Data'!P541&gt;3), 'Raw Data'!I541, 0))</f>
        <v/>
      </c>
      <c r="S548">
        <f>IF(AND('Raw Data'!P541-'Raw Data'!O541&gt;4, 'Raw Data'!F541&lt;'Raw Data'!C541), 'Raw Data'!J541, 0)</f>
        <v/>
      </c>
      <c r="T548">
        <f>IF(AND('Raw Data'!O541-'Raw Data'!P541&gt;4, 'Raw Data'!F541&gt;'Raw Data'!C541), 'Raw Data'!I541, 0)</f>
        <v/>
      </c>
      <c r="U548">
        <f>IF(AND('Raw Data'!P541-'Raw Data'!O541&lt;3, 'Raw Data'!P541&gt;'Raw Data'!O541, 'Raw Data'!F541&lt;'Raw Data'!C541), 'Raw Data'!H541, 0)</f>
        <v/>
      </c>
      <c r="V548">
        <f>IF(AND('Raw Data'!P541-'Raw Data'!O541&lt;3, 'Raw Data'!P541&gt;'Raw Data'!O541, 'Raw Data'!F541&gt;'Raw Data'!C541), 'Raw Data'!G541, 0)</f>
        <v/>
      </c>
    </row>
    <row r="549">
      <c r="A549">
        <f>IF(AND('Raw Data'!F542&lt;'Raw Data'!C542, 'Raw Data'!P542&gt;'Raw Data'!O542, 'Raw Data'!P542-'Raw Data'!O542&gt;3), 'Raw Data'!J542, 0)</f>
        <v/>
      </c>
      <c r="B549">
        <f>IF(AND('Raw Data'!C542&lt;'Raw Data'!F542, 'Raw Data'!O542&gt;'Raw Data'!P542, 'Raw Data'!O542-'Raw Data'!P542&gt;3), 'Raw Data'!I542, 0)</f>
        <v/>
      </c>
      <c r="C549">
        <f>IF(AND('Raw Data'!F542&lt;'Raw Data'!C542, 'Raw Data'!P542&gt;'Raw Data'!O542, 'Raw Data'!P542-'Raw Data'!O542&lt;4), 'Raw Data'!H542, 0)</f>
        <v/>
      </c>
      <c r="D549">
        <f>IF(AND('Raw Data'!C542&lt;'Raw Data'!F542, 'Raw Data'!O542&gt;'Raw Data'!P542, 'Raw Data'!O542-'Raw Data'!P542&lt;4), 'Raw Data'!G542, 0)</f>
        <v/>
      </c>
      <c r="E549">
        <f>IF(ISBLANK('Raw Data'!J542), 0, IF(AND(4=MATCH(LARGE('Raw Data'!G542:J542, 4), 'Raw Data'!G542:J542, 0), 'Raw Data'!P542-'Raw Data'!O542&gt;3), 'Raw Data'!J542, 0))</f>
        <v/>
      </c>
      <c r="F549">
        <f>IF(ISBLANK('Raw Data'!J542), 0, IF(AND(3=MATCH(LARGE('Raw Data'!G542:J542, 4), 'Raw Data'!G542:J542, 0), 'Raw Data'!O542-'Raw Data'!P542&gt;3), 'Raw Data'!I542, 0))</f>
        <v/>
      </c>
      <c r="G549">
        <f>IF(ISBLANK('Raw Data'!J542), 0, IF(AND(2=MATCH(LARGE('Raw Data'!G542:J542, 4), 'Raw Data'!G542:J542, 0), AND('Raw Data'!P542-'Raw Data'!O542&lt;4, 'Raw Data'!P542-'Raw Data'!O542&gt;0)), 'Raw Data'!H542, 0))</f>
        <v/>
      </c>
      <c r="H549">
        <f>IF(ISBLANK('Raw Data'!J542), 0, IF(AND(1=MATCH(LARGE('Raw Data'!G542:J542, 4), 'Raw Data'!G542:J542, 0), AND('Raw Data'!O542-'Raw Data'!P542&lt;4, 'Raw Data'!O542-'Raw Data'!P542&gt;0)), 'Raw Data'!G542, 0))</f>
        <v/>
      </c>
      <c r="I549">
        <f>IF(ISBLANK('Raw Data'!J542), 0, IF(AND(4=MATCH(LARGE('Raw Data'!G542:J542, 3), 'Raw Data'!G542:J542, 0), 'Raw Data'!P542-'Raw Data'!O542&gt;3), 'Raw Data'!J542, 0))</f>
        <v/>
      </c>
      <c r="J549">
        <f>IF(ISBLANK('Raw Data'!J542), 0, IF(AND(3=MATCH(LARGE('Raw Data'!G542:J542, 3), 'Raw Data'!G542:J542, 0), 'Raw Data'!O542-'Raw Data'!P542&gt;3), 'Raw Data'!I542, 0))</f>
        <v/>
      </c>
      <c r="K549">
        <f>IF(ISBLANK('Raw Data'!J542), 0, IF(AND(2=MATCH(LARGE('Raw Data'!G542:J542, 3), 'Raw Data'!G542:J542, 0), AND('Raw Data'!P542-'Raw Data'!O542&lt;4, 'Raw Data'!P542-'Raw Data'!O542&gt;0)), 'Raw Data'!H542, 0))</f>
        <v/>
      </c>
      <c r="L549">
        <f>IF(ISBLANK('Raw Data'!J542), 0, IF(AND(1=MATCH(LARGE('Raw Data'!G542:J542, 3), 'Raw Data'!G542:J542, 0), AND('Raw Data'!O542-'Raw Data'!P542&lt;4, 'Raw Data'!O542-'Raw Data'!P542&gt;0)), 'Raw Data'!G542, 0))</f>
        <v/>
      </c>
      <c r="M549">
        <f>IF(ISBLANK('Raw Data'!J542), 0, IF(AND(4=MATCH(LARGE('Raw Data'!G542:J542, 2), 'Raw Data'!G542:J542, 0), 'Raw Data'!P542-'Raw Data'!O542&gt;3), 'Raw Data'!J542, 0))</f>
        <v/>
      </c>
      <c r="N549">
        <f>IF(ISBLANK('Raw Data'!J542), 0, IF(AND(3=MATCH(LARGE('Raw Data'!G542:J542, 2), 'Raw Data'!G542:J542, 0), 'Raw Data'!O542-'Raw Data'!P542&gt;3), 'Raw Data'!I542, 0))</f>
        <v/>
      </c>
      <c r="O549">
        <f>IF(ISBLANK('Raw Data'!J542), 0, IF(AND(2=MATCH(LARGE('Raw Data'!G542:J542, 2), 'Raw Data'!G542:J542, 0), AND('Raw Data'!P542-'Raw Data'!O542&lt;4, 'Raw Data'!P542-'Raw Data'!O542&gt;0)), 'Raw Data'!H542, 0))</f>
        <v/>
      </c>
      <c r="P549">
        <f>IF(ISBLANK('Raw Data'!J542), 0, IF(AND(1=MATCH(LARGE('Raw Data'!G542:J542, 2), 'Raw Data'!G542:J542, 0), AND('Raw Data'!O542-'Raw Data'!P542&lt;4, 'Raw Data'!O542-'Raw Data'!P542&gt;0)), 'Raw Data'!G542, 0))</f>
        <v/>
      </c>
      <c r="Q549">
        <f>IF(ISBLANK('Raw Data'!J542), 0, IF(AND(4=MATCH(LARGE('Raw Data'!G542:J542, 1), 'Raw Data'!G542:J542, 0), 'Raw Data'!P542-'Raw Data'!O542&gt;3), 'Raw Data'!J542, 0))</f>
        <v/>
      </c>
      <c r="R549">
        <f>IF(ISBLANK('Raw Data'!J542), 0, IF(AND(3=MATCH(LARGE('Raw Data'!G542:J542, 1), 'Raw Data'!G542:J542, 0), 'Raw Data'!O542-'Raw Data'!P542&gt;3), 'Raw Data'!I542, 0))</f>
        <v/>
      </c>
      <c r="S549">
        <f>IF(AND('Raw Data'!P542-'Raw Data'!O542&gt;4, 'Raw Data'!F542&lt;'Raw Data'!C542), 'Raw Data'!J542, 0)</f>
        <v/>
      </c>
      <c r="T549">
        <f>IF(AND('Raw Data'!O542-'Raw Data'!P542&gt;4, 'Raw Data'!F542&gt;'Raw Data'!C542), 'Raw Data'!I542, 0)</f>
        <v/>
      </c>
      <c r="U549">
        <f>IF(AND('Raw Data'!P542-'Raw Data'!O542&lt;3, 'Raw Data'!P542&gt;'Raw Data'!O542, 'Raw Data'!F542&lt;'Raw Data'!C542), 'Raw Data'!H542, 0)</f>
        <v/>
      </c>
      <c r="V549">
        <f>IF(AND('Raw Data'!P542-'Raw Data'!O542&lt;3, 'Raw Data'!P542&gt;'Raw Data'!O542, 'Raw Data'!F542&gt;'Raw Data'!C542), 'Raw Data'!G542, 0)</f>
        <v/>
      </c>
    </row>
    <row r="550">
      <c r="A550">
        <f>IF(AND('Raw Data'!F543&lt;'Raw Data'!C543, 'Raw Data'!P543&gt;'Raw Data'!O543, 'Raw Data'!P543-'Raw Data'!O543&gt;3), 'Raw Data'!J543, 0)</f>
        <v/>
      </c>
      <c r="B550">
        <f>IF(AND('Raw Data'!C543&lt;'Raw Data'!F543, 'Raw Data'!O543&gt;'Raw Data'!P543, 'Raw Data'!O543-'Raw Data'!P543&gt;3), 'Raw Data'!I543, 0)</f>
        <v/>
      </c>
      <c r="C550">
        <f>IF(AND('Raw Data'!F543&lt;'Raw Data'!C543, 'Raw Data'!P543&gt;'Raw Data'!O543, 'Raw Data'!P543-'Raw Data'!O543&lt;4), 'Raw Data'!H543, 0)</f>
        <v/>
      </c>
      <c r="D550">
        <f>IF(AND('Raw Data'!C543&lt;'Raw Data'!F543, 'Raw Data'!O543&gt;'Raw Data'!P543, 'Raw Data'!O543-'Raw Data'!P543&lt;4), 'Raw Data'!G543, 0)</f>
        <v/>
      </c>
      <c r="E550">
        <f>IF(ISBLANK('Raw Data'!J543), 0, IF(AND(4=MATCH(LARGE('Raw Data'!G543:J543, 4), 'Raw Data'!G543:J543, 0), 'Raw Data'!P543-'Raw Data'!O543&gt;3), 'Raw Data'!J543, 0))</f>
        <v/>
      </c>
      <c r="F550">
        <f>IF(ISBLANK('Raw Data'!J543), 0, IF(AND(3=MATCH(LARGE('Raw Data'!G543:J543, 4), 'Raw Data'!G543:J543, 0), 'Raw Data'!O543-'Raw Data'!P543&gt;3), 'Raw Data'!I543, 0))</f>
        <v/>
      </c>
      <c r="G550">
        <f>IF(ISBLANK('Raw Data'!J543), 0, IF(AND(2=MATCH(LARGE('Raw Data'!G543:J543, 4), 'Raw Data'!G543:J543, 0), AND('Raw Data'!P543-'Raw Data'!O543&lt;4, 'Raw Data'!P543-'Raw Data'!O543&gt;0)), 'Raw Data'!H543, 0))</f>
        <v/>
      </c>
      <c r="H550">
        <f>IF(ISBLANK('Raw Data'!J543), 0, IF(AND(1=MATCH(LARGE('Raw Data'!G543:J543, 4), 'Raw Data'!G543:J543, 0), AND('Raw Data'!O543-'Raw Data'!P543&lt;4, 'Raw Data'!O543-'Raw Data'!P543&gt;0)), 'Raw Data'!G543, 0))</f>
        <v/>
      </c>
      <c r="I550">
        <f>IF(ISBLANK('Raw Data'!J543), 0, IF(AND(4=MATCH(LARGE('Raw Data'!G543:J543, 3), 'Raw Data'!G543:J543, 0), 'Raw Data'!P543-'Raw Data'!O543&gt;3), 'Raw Data'!J543, 0))</f>
        <v/>
      </c>
      <c r="J550">
        <f>IF(ISBLANK('Raw Data'!J543), 0, IF(AND(3=MATCH(LARGE('Raw Data'!G543:J543, 3), 'Raw Data'!G543:J543, 0), 'Raw Data'!O543-'Raw Data'!P543&gt;3), 'Raw Data'!I543, 0))</f>
        <v/>
      </c>
      <c r="K550">
        <f>IF(ISBLANK('Raw Data'!J543), 0, IF(AND(2=MATCH(LARGE('Raw Data'!G543:J543, 3), 'Raw Data'!G543:J543, 0), AND('Raw Data'!P543-'Raw Data'!O543&lt;4, 'Raw Data'!P543-'Raw Data'!O543&gt;0)), 'Raw Data'!H543, 0))</f>
        <v/>
      </c>
      <c r="L550">
        <f>IF(ISBLANK('Raw Data'!J543), 0, IF(AND(1=MATCH(LARGE('Raw Data'!G543:J543, 3), 'Raw Data'!G543:J543, 0), AND('Raw Data'!O543-'Raw Data'!P543&lt;4, 'Raw Data'!O543-'Raw Data'!P543&gt;0)), 'Raw Data'!G543, 0))</f>
        <v/>
      </c>
      <c r="M550">
        <f>IF(ISBLANK('Raw Data'!J543), 0, IF(AND(4=MATCH(LARGE('Raw Data'!G543:J543, 2), 'Raw Data'!G543:J543, 0), 'Raw Data'!P543-'Raw Data'!O543&gt;3), 'Raw Data'!J543, 0))</f>
        <v/>
      </c>
      <c r="N550">
        <f>IF(ISBLANK('Raw Data'!J543), 0, IF(AND(3=MATCH(LARGE('Raw Data'!G543:J543, 2), 'Raw Data'!G543:J543, 0), 'Raw Data'!O543-'Raw Data'!P543&gt;3), 'Raw Data'!I543, 0))</f>
        <v/>
      </c>
      <c r="O550">
        <f>IF(ISBLANK('Raw Data'!J543), 0, IF(AND(2=MATCH(LARGE('Raw Data'!G543:J543, 2), 'Raw Data'!G543:J543, 0), AND('Raw Data'!P543-'Raw Data'!O543&lt;4, 'Raw Data'!P543-'Raw Data'!O543&gt;0)), 'Raw Data'!H543, 0))</f>
        <v/>
      </c>
      <c r="P550">
        <f>IF(ISBLANK('Raw Data'!J543), 0, IF(AND(1=MATCH(LARGE('Raw Data'!G543:J543, 2), 'Raw Data'!G543:J543, 0), AND('Raw Data'!O543-'Raw Data'!P543&lt;4, 'Raw Data'!O543-'Raw Data'!P543&gt;0)), 'Raw Data'!G543, 0))</f>
        <v/>
      </c>
      <c r="Q550">
        <f>IF(ISBLANK('Raw Data'!J543), 0, IF(AND(4=MATCH(LARGE('Raw Data'!G543:J543, 1), 'Raw Data'!G543:J543, 0), 'Raw Data'!P543-'Raw Data'!O543&gt;3), 'Raw Data'!J543, 0))</f>
        <v/>
      </c>
      <c r="R550">
        <f>IF(ISBLANK('Raw Data'!J543), 0, IF(AND(3=MATCH(LARGE('Raw Data'!G543:J543, 1), 'Raw Data'!G543:J543, 0), 'Raw Data'!O543-'Raw Data'!P543&gt;3), 'Raw Data'!I543, 0))</f>
        <v/>
      </c>
      <c r="S550">
        <f>IF(AND('Raw Data'!P543-'Raw Data'!O543&gt;4, 'Raw Data'!F543&lt;'Raw Data'!C543), 'Raw Data'!J543, 0)</f>
        <v/>
      </c>
      <c r="T550">
        <f>IF(AND('Raw Data'!O543-'Raw Data'!P543&gt;4, 'Raw Data'!F543&gt;'Raw Data'!C543), 'Raw Data'!I543, 0)</f>
        <v/>
      </c>
      <c r="U550">
        <f>IF(AND('Raw Data'!P543-'Raw Data'!O543&lt;3, 'Raw Data'!P543&gt;'Raw Data'!O543, 'Raw Data'!F543&lt;'Raw Data'!C543), 'Raw Data'!H543, 0)</f>
        <v/>
      </c>
      <c r="V550">
        <f>IF(AND('Raw Data'!P543-'Raw Data'!O543&lt;3, 'Raw Data'!P543&gt;'Raw Data'!O543, 'Raw Data'!F543&gt;'Raw Data'!C543), 'Raw Data'!G543, 0)</f>
        <v/>
      </c>
    </row>
    <row r="551">
      <c r="A551">
        <f>IF(AND('Raw Data'!F544&lt;'Raw Data'!C544, 'Raw Data'!P544&gt;'Raw Data'!O544, 'Raw Data'!P544-'Raw Data'!O544&gt;3), 'Raw Data'!J544, 0)</f>
        <v/>
      </c>
      <c r="B551">
        <f>IF(AND('Raw Data'!C544&lt;'Raw Data'!F544, 'Raw Data'!O544&gt;'Raw Data'!P544, 'Raw Data'!O544-'Raw Data'!P544&gt;3), 'Raw Data'!I544, 0)</f>
        <v/>
      </c>
      <c r="C551">
        <f>IF(AND('Raw Data'!F544&lt;'Raw Data'!C544, 'Raw Data'!P544&gt;'Raw Data'!O544, 'Raw Data'!P544-'Raw Data'!O544&lt;4), 'Raw Data'!H544, 0)</f>
        <v/>
      </c>
      <c r="D551">
        <f>IF(AND('Raw Data'!C544&lt;'Raw Data'!F544, 'Raw Data'!O544&gt;'Raw Data'!P544, 'Raw Data'!O544-'Raw Data'!P544&lt;4), 'Raw Data'!G544, 0)</f>
        <v/>
      </c>
      <c r="E551">
        <f>IF(ISBLANK('Raw Data'!J544), 0, IF(AND(4=MATCH(LARGE('Raw Data'!G544:J544, 4), 'Raw Data'!G544:J544, 0), 'Raw Data'!P544-'Raw Data'!O544&gt;3), 'Raw Data'!J544, 0))</f>
        <v/>
      </c>
      <c r="F551">
        <f>IF(ISBLANK('Raw Data'!J544), 0, IF(AND(3=MATCH(LARGE('Raw Data'!G544:J544, 4), 'Raw Data'!G544:J544, 0), 'Raw Data'!O544-'Raw Data'!P544&gt;3), 'Raw Data'!I544, 0))</f>
        <v/>
      </c>
      <c r="G551">
        <f>IF(ISBLANK('Raw Data'!J544), 0, IF(AND(2=MATCH(LARGE('Raw Data'!G544:J544, 4), 'Raw Data'!G544:J544, 0), AND('Raw Data'!P544-'Raw Data'!O544&lt;4, 'Raw Data'!P544-'Raw Data'!O544&gt;0)), 'Raw Data'!H544, 0))</f>
        <v/>
      </c>
      <c r="H551">
        <f>IF(ISBLANK('Raw Data'!J544), 0, IF(AND(1=MATCH(LARGE('Raw Data'!G544:J544, 4), 'Raw Data'!G544:J544, 0), AND('Raw Data'!O544-'Raw Data'!P544&lt;4, 'Raw Data'!O544-'Raw Data'!P544&gt;0)), 'Raw Data'!G544, 0))</f>
        <v/>
      </c>
      <c r="I551">
        <f>IF(ISBLANK('Raw Data'!J544), 0, IF(AND(4=MATCH(LARGE('Raw Data'!G544:J544, 3), 'Raw Data'!G544:J544, 0), 'Raw Data'!P544-'Raw Data'!O544&gt;3), 'Raw Data'!J544, 0))</f>
        <v/>
      </c>
      <c r="J551">
        <f>IF(ISBLANK('Raw Data'!J544), 0, IF(AND(3=MATCH(LARGE('Raw Data'!G544:J544, 3), 'Raw Data'!G544:J544, 0), 'Raw Data'!O544-'Raw Data'!P544&gt;3), 'Raw Data'!I544, 0))</f>
        <v/>
      </c>
      <c r="K551">
        <f>IF(ISBLANK('Raw Data'!J544), 0, IF(AND(2=MATCH(LARGE('Raw Data'!G544:J544, 3), 'Raw Data'!G544:J544, 0), AND('Raw Data'!P544-'Raw Data'!O544&lt;4, 'Raw Data'!P544-'Raw Data'!O544&gt;0)), 'Raw Data'!H544, 0))</f>
        <v/>
      </c>
      <c r="L551">
        <f>IF(ISBLANK('Raw Data'!J544), 0, IF(AND(1=MATCH(LARGE('Raw Data'!G544:J544, 3), 'Raw Data'!G544:J544, 0), AND('Raw Data'!O544-'Raw Data'!P544&lt;4, 'Raw Data'!O544-'Raw Data'!P544&gt;0)), 'Raw Data'!G544, 0))</f>
        <v/>
      </c>
      <c r="M551">
        <f>IF(ISBLANK('Raw Data'!J544), 0, IF(AND(4=MATCH(LARGE('Raw Data'!G544:J544, 2), 'Raw Data'!G544:J544, 0), 'Raw Data'!P544-'Raw Data'!O544&gt;3), 'Raw Data'!J544, 0))</f>
        <v/>
      </c>
      <c r="N551">
        <f>IF(ISBLANK('Raw Data'!J544), 0, IF(AND(3=MATCH(LARGE('Raw Data'!G544:J544, 2), 'Raw Data'!G544:J544, 0), 'Raw Data'!O544-'Raw Data'!P544&gt;3), 'Raw Data'!I544, 0))</f>
        <v/>
      </c>
      <c r="O551">
        <f>IF(ISBLANK('Raw Data'!J544), 0, IF(AND(2=MATCH(LARGE('Raw Data'!G544:J544, 2), 'Raw Data'!G544:J544, 0), AND('Raw Data'!P544-'Raw Data'!O544&lt;4, 'Raw Data'!P544-'Raw Data'!O544&gt;0)), 'Raw Data'!H544, 0))</f>
        <v/>
      </c>
      <c r="P551">
        <f>IF(ISBLANK('Raw Data'!J544), 0, IF(AND(1=MATCH(LARGE('Raw Data'!G544:J544, 2), 'Raw Data'!G544:J544, 0), AND('Raw Data'!O544-'Raw Data'!P544&lt;4, 'Raw Data'!O544-'Raw Data'!P544&gt;0)), 'Raw Data'!G544, 0))</f>
        <v/>
      </c>
      <c r="Q551">
        <f>IF(ISBLANK('Raw Data'!J544), 0, IF(AND(4=MATCH(LARGE('Raw Data'!G544:J544, 1), 'Raw Data'!G544:J544, 0), 'Raw Data'!P544-'Raw Data'!O544&gt;3), 'Raw Data'!J544, 0))</f>
        <v/>
      </c>
      <c r="R551">
        <f>IF(ISBLANK('Raw Data'!J544), 0, IF(AND(3=MATCH(LARGE('Raw Data'!G544:J544, 1), 'Raw Data'!G544:J544, 0), 'Raw Data'!O544-'Raw Data'!P544&gt;3), 'Raw Data'!I544, 0))</f>
        <v/>
      </c>
      <c r="S551">
        <f>IF(AND('Raw Data'!P544-'Raw Data'!O544&gt;4, 'Raw Data'!F544&lt;'Raw Data'!C544), 'Raw Data'!J544, 0)</f>
        <v/>
      </c>
      <c r="T551">
        <f>IF(AND('Raw Data'!O544-'Raw Data'!P544&gt;4, 'Raw Data'!F544&gt;'Raw Data'!C544), 'Raw Data'!I544, 0)</f>
        <v/>
      </c>
      <c r="U551">
        <f>IF(AND('Raw Data'!P544-'Raw Data'!O544&lt;3, 'Raw Data'!P544&gt;'Raw Data'!O544, 'Raw Data'!F544&lt;'Raw Data'!C544), 'Raw Data'!H544, 0)</f>
        <v/>
      </c>
      <c r="V551">
        <f>IF(AND('Raw Data'!P544-'Raw Data'!O544&lt;3, 'Raw Data'!P544&gt;'Raw Data'!O544, 'Raw Data'!F544&gt;'Raw Data'!C544), 'Raw Data'!G544, 0)</f>
        <v/>
      </c>
    </row>
    <row r="552">
      <c r="A552">
        <f>IF(AND('Raw Data'!F545&lt;'Raw Data'!C545, 'Raw Data'!P545&gt;'Raw Data'!O545, 'Raw Data'!P545-'Raw Data'!O545&gt;3), 'Raw Data'!J545, 0)</f>
        <v/>
      </c>
      <c r="B552">
        <f>IF(AND('Raw Data'!C545&lt;'Raw Data'!F545, 'Raw Data'!O545&gt;'Raw Data'!P545, 'Raw Data'!O545-'Raw Data'!P545&gt;3), 'Raw Data'!I545, 0)</f>
        <v/>
      </c>
      <c r="C552">
        <f>IF(AND('Raw Data'!F545&lt;'Raw Data'!C545, 'Raw Data'!P545&gt;'Raw Data'!O545, 'Raw Data'!P545-'Raw Data'!O545&lt;4), 'Raw Data'!H545, 0)</f>
        <v/>
      </c>
      <c r="D552">
        <f>IF(AND('Raw Data'!C545&lt;'Raw Data'!F545, 'Raw Data'!O545&gt;'Raw Data'!P545, 'Raw Data'!O545-'Raw Data'!P545&lt;4), 'Raw Data'!G545, 0)</f>
        <v/>
      </c>
      <c r="E552">
        <f>IF(ISBLANK('Raw Data'!J545), 0, IF(AND(4=MATCH(LARGE('Raw Data'!G545:J545, 4), 'Raw Data'!G545:J545, 0), 'Raw Data'!P545-'Raw Data'!O545&gt;3), 'Raw Data'!J545, 0))</f>
        <v/>
      </c>
      <c r="F552">
        <f>IF(ISBLANK('Raw Data'!J545), 0, IF(AND(3=MATCH(LARGE('Raw Data'!G545:J545, 4), 'Raw Data'!G545:J545, 0), 'Raw Data'!O545-'Raw Data'!P545&gt;3), 'Raw Data'!I545, 0))</f>
        <v/>
      </c>
      <c r="G552">
        <f>IF(ISBLANK('Raw Data'!J545), 0, IF(AND(2=MATCH(LARGE('Raw Data'!G545:J545, 4), 'Raw Data'!G545:J545, 0), AND('Raw Data'!P545-'Raw Data'!O545&lt;4, 'Raw Data'!P545-'Raw Data'!O545&gt;0)), 'Raw Data'!H545, 0))</f>
        <v/>
      </c>
      <c r="H552">
        <f>IF(ISBLANK('Raw Data'!J545), 0, IF(AND(1=MATCH(LARGE('Raw Data'!G545:J545, 4), 'Raw Data'!G545:J545, 0), AND('Raw Data'!O545-'Raw Data'!P545&lt;4, 'Raw Data'!O545-'Raw Data'!P545&gt;0)), 'Raw Data'!G545, 0))</f>
        <v/>
      </c>
      <c r="I552">
        <f>IF(ISBLANK('Raw Data'!J545), 0, IF(AND(4=MATCH(LARGE('Raw Data'!G545:J545, 3), 'Raw Data'!G545:J545, 0), 'Raw Data'!P545-'Raw Data'!O545&gt;3), 'Raw Data'!J545, 0))</f>
        <v/>
      </c>
      <c r="J552">
        <f>IF(ISBLANK('Raw Data'!J545), 0, IF(AND(3=MATCH(LARGE('Raw Data'!G545:J545, 3), 'Raw Data'!G545:J545, 0), 'Raw Data'!O545-'Raw Data'!P545&gt;3), 'Raw Data'!I545, 0))</f>
        <v/>
      </c>
      <c r="K552">
        <f>IF(ISBLANK('Raw Data'!J545), 0, IF(AND(2=MATCH(LARGE('Raw Data'!G545:J545, 3), 'Raw Data'!G545:J545, 0), AND('Raw Data'!P545-'Raw Data'!O545&lt;4, 'Raw Data'!P545-'Raw Data'!O545&gt;0)), 'Raw Data'!H545, 0))</f>
        <v/>
      </c>
      <c r="L552">
        <f>IF(ISBLANK('Raw Data'!J545), 0, IF(AND(1=MATCH(LARGE('Raw Data'!G545:J545, 3), 'Raw Data'!G545:J545, 0), AND('Raw Data'!O545-'Raw Data'!P545&lt;4, 'Raw Data'!O545-'Raw Data'!P545&gt;0)), 'Raw Data'!G545, 0))</f>
        <v/>
      </c>
      <c r="M552">
        <f>IF(ISBLANK('Raw Data'!J545), 0, IF(AND(4=MATCH(LARGE('Raw Data'!G545:J545, 2), 'Raw Data'!G545:J545, 0), 'Raw Data'!P545-'Raw Data'!O545&gt;3), 'Raw Data'!J545, 0))</f>
        <v/>
      </c>
      <c r="N552">
        <f>IF(ISBLANK('Raw Data'!J545), 0, IF(AND(3=MATCH(LARGE('Raw Data'!G545:J545, 2), 'Raw Data'!G545:J545, 0), 'Raw Data'!O545-'Raw Data'!P545&gt;3), 'Raw Data'!I545, 0))</f>
        <v/>
      </c>
      <c r="O552">
        <f>IF(ISBLANK('Raw Data'!J545), 0, IF(AND(2=MATCH(LARGE('Raw Data'!G545:J545, 2), 'Raw Data'!G545:J545, 0), AND('Raw Data'!P545-'Raw Data'!O545&lt;4, 'Raw Data'!P545-'Raw Data'!O545&gt;0)), 'Raw Data'!H545, 0))</f>
        <v/>
      </c>
      <c r="P552">
        <f>IF(ISBLANK('Raw Data'!J545), 0, IF(AND(1=MATCH(LARGE('Raw Data'!G545:J545, 2), 'Raw Data'!G545:J545, 0), AND('Raw Data'!O545-'Raw Data'!P545&lt;4, 'Raw Data'!O545-'Raw Data'!P545&gt;0)), 'Raw Data'!G545, 0))</f>
        <v/>
      </c>
      <c r="Q552">
        <f>IF(ISBLANK('Raw Data'!J545), 0, IF(AND(4=MATCH(LARGE('Raw Data'!G545:J545, 1), 'Raw Data'!G545:J545, 0), 'Raw Data'!P545-'Raw Data'!O545&gt;3), 'Raw Data'!J545, 0))</f>
        <v/>
      </c>
      <c r="R552">
        <f>IF(ISBLANK('Raw Data'!J545), 0, IF(AND(3=MATCH(LARGE('Raw Data'!G545:J545, 1), 'Raw Data'!G545:J545, 0), 'Raw Data'!O545-'Raw Data'!P545&gt;3), 'Raw Data'!I545, 0))</f>
        <v/>
      </c>
      <c r="S552">
        <f>IF(AND('Raw Data'!P545-'Raw Data'!O545&gt;4, 'Raw Data'!F545&lt;'Raw Data'!C545), 'Raw Data'!J545, 0)</f>
        <v/>
      </c>
      <c r="T552">
        <f>IF(AND('Raw Data'!O545-'Raw Data'!P545&gt;4, 'Raw Data'!F545&gt;'Raw Data'!C545), 'Raw Data'!I545, 0)</f>
        <v/>
      </c>
      <c r="U552">
        <f>IF(AND('Raw Data'!P545-'Raw Data'!O545&lt;3, 'Raw Data'!P545&gt;'Raw Data'!O545, 'Raw Data'!F545&lt;'Raw Data'!C545), 'Raw Data'!H545, 0)</f>
        <v/>
      </c>
      <c r="V552">
        <f>IF(AND('Raw Data'!P545-'Raw Data'!O545&lt;3, 'Raw Data'!P545&gt;'Raw Data'!O545, 'Raw Data'!F545&gt;'Raw Data'!C545), 'Raw Data'!G545, 0)</f>
        <v/>
      </c>
    </row>
    <row r="553">
      <c r="A553">
        <f>IF(AND('Raw Data'!F546&lt;'Raw Data'!C546, 'Raw Data'!P546&gt;'Raw Data'!O546, 'Raw Data'!P546-'Raw Data'!O546&gt;3), 'Raw Data'!J546, 0)</f>
        <v/>
      </c>
      <c r="B553">
        <f>IF(AND('Raw Data'!C546&lt;'Raw Data'!F546, 'Raw Data'!O546&gt;'Raw Data'!P546, 'Raw Data'!O546-'Raw Data'!P546&gt;3), 'Raw Data'!I546, 0)</f>
        <v/>
      </c>
      <c r="C553">
        <f>IF(AND('Raw Data'!F546&lt;'Raw Data'!C546, 'Raw Data'!P546&gt;'Raw Data'!O546, 'Raw Data'!P546-'Raw Data'!O546&lt;4), 'Raw Data'!H546, 0)</f>
        <v/>
      </c>
      <c r="D553">
        <f>IF(AND('Raw Data'!C546&lt;'Raw Data'!F546, 'Raw Data'!O546&gt;'Raw Data'!P546, 'Raw Data'!O546-'Raw Data'!P546&lt;4), 'Raw Data'!G546, 0)</f>
        <v/>
      </c>
      <c r="E553">
        <f>IF(ISBLANK('Raw Data'!J546), 0, IF(AND(4=MATCH(LARGE('Raw Data'!G546:J546, 4), 'Raw Data'!G546:J546, 0), 'Raw Data'!P546-'Raw Data'!O546&gt;3), 'Raw Data'!J546, 0))</f>
        <v/>
      </c>
      <c r="F553">
        <f>IF(ISBLANK('Raw Data'!J546), 0, IF(AND(3=MATCH(LARGE('Raw Data'!G546:J546, 4), 'Raw Data'!G546:J546, 0), 'Raw Data'!O546-'Raw Data'!P546&gt;3), 'Raw Data'!I546, 0))</f>
        <v/>
      </c>
      <c r="G553">
        <f>IF(ISBLANK('Raw Data'!J546), 0, IF(AND(2=MATCH(LARGE('Raw Data'!G546:J546, 4), 'Raw Data'!G546:J546, 0), AND('Raw Data'!P546-'Raw Data'!O546&lt;4, 'Raw Data'!P546-'Raw Data'!O546&gt;0)), 'Raw Data'!H546, 0))</f>
        <v/>
      </c>
      <c r="H553">
        <f>IF(ISBLANK('Raw Data'!J546), 0, IF(AND(1=MATCH(LARGE('Raw Data'!G546:J546, 4), 'Raw Data'!G546:J546, 0), AND('Raw Data'!O546-'Raw Data'!P546&lt;4, 'Raw Data'!O546-'Raw Data'!P546&gt;0)), 'Raw Data'!G546, 0))</f>
        <v/>
      </c>
      <c r="I553">
        <f>IF(ISBLANK('Raw Data'!J546), 0, IF(AND(4=MATCH(LARGE('Raw Data'!G546:J546, 3), 'Raw Data'!G546:J546, 0), 'Raw Data'!P546-'Raw Data'!O546&gt;3), 'Raw Data'!J546, 0))</f>
        <v/>
      </c>
      <c r="J553">
        <f>IF(ISBLANK('Raw Data'!J546), 0, IF(AND(3=MATCH(LARGE('Raw Data'!G546:J546, 3), 'Raw Data'!G546:J546, 0), 'Raw Data'!O546-'Raw Data'!P546&gt;3), 'Raw Data'!I546, 0))</f>
        <v/>
      </c>
      <c r="K553">
        <f>IF(ISBLANK('Raw Data'!J546), 0, IF(AND(2=MATCH(LARGE('Raw Data'!G546:J546, 3), 'Raw Data'!G546:J546, 0), AND('Raw Data'!P546-'Raw Data'!O546&lt;4, 'Raw Data'!P546-'Raw Data'!O546&gt;0)), 'Raw Data'!H546, 0))</f>
        <v/>
      </c>
      <c r="L553">
        <f>IF(ISBLANK('Raw Data'!J546), 0, IF(AND(1=MATCH(LARGE('Raw Data'!G546:J546, 3), 'Raw Data'!G546:J546, 0), AND('Raw Data'!O546-'Raw Data'!P546&lt;4, 'Raw Data'!O546-'Raw Data'!P546&gt;0)), 'Raw Data'!G546, 0))</f>
        <v/>
      </c>
      <c r="M553">
        <f>IF(ISBLANK('Raw Data'!J546), 0, IF(AND(4=MATCH(LARGE('Raw Data'!G546:J546, 2), 'Raw Data'!G546:J546, 0), 'Raw Data'!P546-'Raw Data'!O546&gt;3), 'Raw Data'!J546, 0))</f>
        <v/>
      </c>
      <c r="N553">
        <f>IF(ISBLANK('Raw Data'!J546), 0, IF(AND(3=MATCH(LARGE('Raw Data'!G546:J546, 2), 'Raw Data'!G546:J546, 0), 'Raw Data'!O546-'Raw Data'!P546&gt;3), 'Raw Data'!I546, 0))</f>
        <v/>
      </c>
      <c r="O553">
        <f>IF(ISBLANK('Raw Data'!J546), 0, IF(AND(2=MATCH(LARGE('Raw Data'!G546:J546, 2), 'Raw Data'!G546:J546, 0), AND('Raw Data'!P546-'Raw Data'!O546&lt;4, 'Raw Data'!P546-'Raw Data'!O546&gt;0)), 'Raw Data'!H546, 0))</f>
        <v/>
      </c>
      <c r="P553">
        <f>IF(ISBLANK('Raw Data'!J546), 0, IF(AND(1=MATCH(LARGE('Raw Data'!G546:J546, 2), 'Raw Data'!G546:J546, 0), AND('Raw Data'!O546-'Raw Data'!P546&lt;4, 'Raw Data'!O546-'Raw Data'!P546&gt;0)), 'Raw Data'!G546, 0))</f>
        <v/>
      </c>
      <c r="Q553">
        <f>IF(ISBLANK('Raw Data'!J546), 0, IF(AND(4=MATCH(LARGE('Raw Data'!G546:J546, 1), 'Raw Data'!G546:J546, 0), 'Raw Data'!P546-'Raw Data'!O546&gt;3), 'Raw Data'!J546, 0))</f>
        <v/>
      </c>
      <c r="R553">
        <f>IF(ISBLANK('Raw Data'!J546), 0, IF(AND(3=MATCH(LARGE('Raw Data'!G546:J546, 1), 'Raw Data'!G546:J546, 0), 'Raw Data'!O546-'Raw Data'!P546&gt;3), 'Raw Data'!I546, 0))</f>
        <v/>
      </c>
      <c r="S553">
        <f>IF(AND('Raw Data'!P546-'Raw Data'!O546&gt;4, 'Raw Data'!F546&lt;'Raw Data'!C546), 'Raw Data'!J546, 0)</f>
        <v/>
      </c>
      <c r="T553">
        <f>IF(AND('Raw Data'!O546-'Raw Data'!P546&gt;4, 'Raw Data'!F546&gt;'Raw Data'!C546), 'Raw Data'!I546, 0)</f>
        <v/>
      </c>
      <c r="U553">
        <f>IF(AND('Raw Data'!P546-'Raw Data'!O546&lt;3, 'Raw Data'!P546&gt;'Raw Data'!O546, 'Raw Data'!F546&lt;'Raw Data'!C546), 'Raw Data'!H546, 0)</f>
        <v/>
      </c>
      <c r="V553">
        <f>IF(AND('Raw Data'!P546-'Raw Data'!O546&lt;3, 'Raw Data'!P546&gt;'Raw Data'!O546, 'Raw Data'!F546&gt;'Raw Data'!C546), 'Raw Data'!G546, 0)</f>
        <v/>
      </c>
    </row>
    <row r="554">
      <c r="A554">
        <f>IF(AND('Raw Data'!F547&lt;'Raw Data'!C547, 'Raw Data'!P547&gt;'Raw Data'!O547, 'Raw Data'!P547-'Raw Data'!O547&gt;3), 'Raw Data'!J547, 0)</f>
        <v/>
      </c>
      <c r="B554">
        <f>IF(AND('Raw Data'!C547&lt;'Raw Data'!F547, 'Raw Data'!O547&gt;'Raw Data'!P547, 'Raw Data'!O547-'Raw Data'!P547&gt;3), 'Raw Data'!I547, 0)</f>
        <v/>
      </c>
      <c r="C554">
        <f>IF(AND('Raw Data'!F547&lt;'Raw Data'!C547, 'Raw Data'!P547&gt;'Raw Data'!O547, 'Raw Data'!P547-'Raw Data'!O547&lt;4), 'Raw Data'!H547, 0)</f>
        <v/>
      </c>
      <c r="D554">
        <f>IF(AND('Raw Data'!C547&lt;'Raw Data'!F547, 'Raw Data'!O547&gt;'Raw Data'!P547, 'Raw Data'!O547-'Raw Data'!P547&lt;4), 'Raw Data'!G547, 0)</f>
        <v/>
      </c>
      <c r="E554">
        <f>IF(ISBLANK('Raw Data'!J547), 0, IF(AND(4=MATCH(LARGE('Raw Data'!G547:J547, 4), 'Raw Data'!G547:J547, 0), 'Raw Data'!P547-'Raw Data'!O547&gt;3), 'Raw Data'!J547, 0))</f>
        <v/>
      </c>
      <c r="F554">
        <f>IF(ISBLANK('Raw Data'!J547), 0, IF(AND(3=MATCH(LARGE('Raw Data'!G547:J547, 4), 'Raw Data'!G547:J547, 0), 'Raw Data'!O547-'Raw Data'!P547&gt;3), 'Raw Data'!I547, 0))</f>
        <v/>
      </c>
      <c r="G554">
        <f>IF(ISBLANK('Raw Data'!J547), 0, IF(AND(2=MATCH(LARGE('Raw Data'!G547:J547, 4), 'Raw Data'!G547:J547, 0), AND('Raw Data'!P547-'Raw Data'!O547&lt;4, 'Raw Data'!P547-'Raw Data'!O547&gt;0)), 'Raw Data'!H547, 0))</f>
        <v/>
      </c>
      <c r="H554">
        <f>IF(ISBLANK('Raw Data'!J547), 0, IF(AND(1=MATCH(LARGE('Raw Data'!G547:J547, 4), 'Raw Data'!G547:J547, 0), AND('Raw Data'!O547-'Raw Data'!P547&lt;4, 'Raw Data'!O547-'Raw Data'!P547&gt;0)), 'Raw Data'!G547, 0))</f>
        <v/>
      </c>
      <c r="I554">
        <f>IF(ISBLANK('Raw Data'!J547), 0, IF(AND(4=MATCH(LARGE('Raw Data'!G547:J547, 3), 'Raw Data'!G547:J547, 0), 'Raw Data'!P547-'Raw Data'!O547&gt;3), 'Raw Data'!J547, 0))</f>
        <v/>
      </c>
      <c r="J554">
        <f>IF(ISBLANK('Raw Data'!J547), 0, IF(AND(3=MATCH(LARGE('Raw Data'!G547:J547, 3), 'Raw Data'!G547:J547, 0), 'Raw Data'!O547-'Raw Data'!P547&gt;3), 'Raw Data'!I547, 0))</f>
        <v/>
      </c>
      <c r="K554">
        <f>IF(ISBLANK('Raw Data'!J547), 0, IF(AND(2=MATCH(LARGE('Raw Data'!G547:J547, 3), 'Raw Data'!G547:J547, 0), AND('Raw Data'!P547-'Raw Data'!O547&lt;4, 'Raw Data'!P547-'Raw Data'!O547&gt;0)), 'Raw Data'!H547, 0))</f>
        <v/>
      </c>
      <c r="L554">
        <f>IF(ISBLANK('Raw Data'!J547), 0, IF(AND(1=MATCH(LARGE('Raw Data'!G547:J547, 3), 'Raw Data'!G547:J547, 0), AND('Raw Data'!O547-'Raw Data'!P547&lt;4, 'Raw Data'!O547-'Raw Data'!P547&gt;0)), 'Raw Data'!G547, 0))</f>
        <v/>
      </c>
      <c r="M554">
        <f>IF(ISBLANK('Raw Data'!J547), 0, IF(AND(4=MATCH(LARGE('Raw Data'!G547:J547, 2), 'Raw Data'!G547:J547, 0), 'Raw Data'!P547-'Raw Data'!O547&gt;3), 'Raw Data'!J547, 0))</f>
        <v/>
      </c>
      <c r="N554">
        <f>IF(ISBLANK('Raw Data'!J547), 0, IF(AND(3=MATCH(LARGE('Raw Data'!G547:J547, 2), 'Raw Data'!G547:J547, 0), 'Raw Data'!O547-'Raw Data'!P547&gt;3), 'Raw Data'!I547, 0))</f>
        <v/>
      </c>
      <c r="O554">
        <f>IF(ISBLANK('Raw Data'!J547), 0, IF(AND(2=MATCH(LARGE('Raw Data'!G547:J547, 2), 'Raw Data'!G547:J547, 0), AND('Raw Data'!P547-'Raw Data'!O547&lt;4, 'Raw Data'!P547-'Raw Data'!O547&gt;0)), 'Raw Data'!H547, 0))</f>
        <v/>
      </c>
      <c r="P554">
        <f>IF(ISBLANK('Raw Data'!J547), 0, IF(AND(1=MATCH(LARGE('Raw Data'!G547:J547, 2), 'Raw Data'!G547:J547, 0), AND('Raw Data'!O547-'Raw Data'!P547&lt;4, 'Raw Data'!O547-'Raw Data'!P547&gt;0)), 'Raw Data'!G547, 0))</f>
        <v/>
      </c>
      <c r="Q554">
        <f>IF(ISBLANK('Raw Data'!J547), 0, IF(AND(4=MATCH(LARGE('Raw Data'!G547:J547, 1), 'Raw Data'!G547:J547, 0), 'Raw Data'!P547-'Raw Data'!O547&gt;3), 'Raw Data'!J547, 0))</f>
        <v/>
      </c>
      <c r="R554">
        <f>IF(ISBLANK('Raw Data'!J547), 0, IF(AND(3=MATCH(LARGE('Raw Data'!G547:J547, 1), 'Raw Data'!G547:J547, 0), 'Raw Data'!O547-'Raw Data'!P547&gt;3), 'Raw Data'!I547, 0))</f>
        <v/>
      </c>
      <c r="S554">
        <f>IF(AND('Raw Data'!P547-'Raw Data'!O547&gt;4, 'Raw Data'!F547&lt;'Raw Data'!C547), 'Raw Data'!J547, 0)</f>
        <v/>
      </c>
      <c r="T554">
        <f>IF(AND('Raw Data'!O547-'Raw Data'!P547&gt;4, 'Raw Data'!F547&gt;'Raw Data'!C547), 'Raw Data'!I547, 0)</f>
        <v/>
      </c>
      <c r="U554">
        <f>IF(AND('Raw Data'!P547-'Raw Data'!O547&lt;3, 'Raw Data'!P547&gt;'Raw Data'!O547, 'Raw Data'!F547&lt;'Raw Data'!C547), 'Raw Data'!H547, 0)</f>
        <v/>
      </c>
      <c r="V554">
        <f>IF(AND('Raw Data'!P547-'Raw Data'!O547&lt;3, 'Raw Data'!P547&gt;'Raw Data'!O547, 'Raw Data'!F547&gt;'Raw Data'!C547), 'Raw Data'!G547, 0)</f>
        <v/>
      </c>
    </row>
    <row r="555">
      <c r="A555">
        <f>IF(AND('Raw Data'!F548&lt;'Raw Data'!C548, 'Raw Data'!P548&gt;'Raw Data'!O548, 'Raw Data'!P548-'Raw Data'!O548&gt;3), 'Raw Data'!J548, 0)</f>
        <v/>
      </c>
      <c r="B555">
        <f>IF(AND('Raw Data'!C548&lt;'Raw Data'!F548, 'Raw Data'!O548&gt;'Raw Data'!P548, 'Raw Data'!O548-'Raw Data'!P548&gt;3), 'Raw Data'!I548, 0)</f>
        <v/>
      </c>
      <c r="C555">
        <f>IF(AND('Raw Data'!F548&lt;'Raw Data'!C548, 'Raw Data'!P548&gt;'Raw Data'!O548, 'Raw Data'!P548-'Raw Data'!O548&lt;4), 'Raw Data'!H548, 0)</f>
        <v/>
      </c>
      <c r="D555">
        <f>IF(AND('Raw Data'!C548&lt;'Raw Data'!F548, 'Raw Data'!O548&gt;'Raw Data'!P548, 'Raw Data'!O548-'Raw Data'!P548&lt;4), 'Raw Data'!G548, 0)</f>
        <v/>
      </c>
      <c r="E555">
        <f>IF(ISBLANK('Raw Data'!J548), 0, IF(AND(4=MATCH(LARGE('Raw Data'!G548:J548, 4), 'Raw Data'!G548:J548, 0), 'Raw Data'!P548-'Raw Data'!O548&gt;3), 'Raw Data'!J548, 0))</f>
        <v/>
      </c>
      <c r="F555">
        <f>IF(ISBLANK('Raw Data'!J548), 0, IF(AND(3=MATCH(LARGE('Raw Data'!G548:J548, 4), 'Raw Data'!G548:J548, 0), 'Raw Data'!O548-'Raw Data'!P548&gt;3), 'Raw Data'!I548, 0))</f>
        <v/>
      </c>
      <c r="G555">
        <f>IF(ISBLANK('Raw Data'!J548), 0, IF(AND(2=MATCH(LARGE('Raw Data'!G548:J548, 4), 'Raw Data'!G548:J548, 0), AND('Raw Data'!P548-'Raw Data'!O548&lt;4, 'Raw Data'!P548-'Raw Data'!O548&gt;0)), 'Raw Data'!H548, 0))</f>
        <v/>
      </c>
      <c r="H555">
        <f>IF(ISBLANK('Raw Data'!J548), 0, IF(AND(1=MATCH(LARGE('Raw Data'!G548:J548, 4), 'Raw Data'!G548:J548, 0), AND('Raw Data'!O548-'Raw Data'!P548&lt;4, 'Raw Data'!O548-'Raw Data'!P548&gt;0)), 'Raw Data'!G548, 0))</f>
        <v/>
      </c>
      <c r="I555">
        <f>IF(ISBLANK('Raw Data'!J548), 0, IF(AND(4=MATCH(LARGE('Raw Data'!G548:J548, 3), 'Raw Data'!G548:J548, 0), 'Raw Data'!P548-'Raw Data'!O548&gt;3), 'Raw Data'!J548, 0))</f>
        <v/>
      </c>
      <c r="J555">
        <f>IF(ISBLANK('Raw Data'!J548), 0, IF(AND(3=MATCH(LARGE('Raw Data'!G548:J548, 3), 'Raw Data'!G548:J548, 0), 'Raw Data'!O548-'Raw Data'!P548&gt;3), 'Raw Data'!I548, 0))</f>
        <v/>
      </c>
      <c r="K555">
        <f>IF(ISBLANK('Raw Data'!J548), 0, IF(AND(2=MATCH(LARGE('Raw Data'!G548:J548, 3), 'Raw Data'!G548:J548, 0), AND('Raw Data'!P548-'Raw Data'!O548&lt;4, 'Raw Data'!P548-'Raw Data'!O548&gt;0)), 'Raw Data'!H548, 0))</f>
        <v/>
      </c>
      <c r="L555">
        <f>IF(ISBLANK('Raw Data'!J548), 0, IF(AND(1=MATCH(LARGE('Raw Data'!G548:J548, 3), 'Raw Data'!G548:J548, 0), AND('Raw Data'!O548-'Raw Data'!P548&lt;4, 'Raw Data'!O548-'Raw Data'!P548&gt;0)), 'Raw Data'!G548, 0))</f>
        <v/>
      </c>
      <c r="M555">
        <f>IF(ISBLANK('Raw Data'!J548), 0, IF(AND(4=MATCH(LARGE('Raw Data'!G548:J548, 2), 'Raw Data'!G548:J548, 0), 'Raw Data'!P548-'Raw Data'!O548&gt;3), 'Raw Data'!J548, 0))</f>
        <v/>
      </c>
      <c r="N555">
        <f>IF(ISBLANK('Raw Data'!J548), 0, IF(AND(3=MATCH(LARGE('Raw Data'!G548:J548, 2), 'Raw Data'!G548:J548, 0), 'Raw Data'!O548-'Raw Data'!P548&gt;3), 'Raw Data'!I548, 0))</f>
        <v/>
      </c>
      <c r="O555">
        <f>IF(ISBLANK('Raw Data'!J548), 0, IF(AND(2=MATCH(LARGE('Raw Data'!G548:J548, 2), 'Raw Data'!G548:J548, 0), AND('Raw Data'!P548-'Raw Data'!O548&lt;4, 'Raw Data'!P548-'Raw Data'!O548&gt;0)), 'Raw Data'!H548, 0))</f>
        <v/>
      </c>
      <c r="P555">
        <f>IF(ISBLANK('Raw Data'!J548), 0, IF(AND(1=MATCH(LARGE('Raw Data'!G548:J548, 2), 'Raw Data'!G548:J548, 0), AND('Raw Data'!O548-'Raw Data'!P548&lt;4, 'Raw Data'!O548-'Raw Data'!P548&gt;0)), 'Raw Data'!G548, 0))</f>
        <v/>
      </c>
      <c r="Q555">
        <f>IF(ISBLANK('Raw Data'!J548), 0, IF(AND(4=MATCH(LARGE('Raw Data'!G548:J548, 1), 'Raw Data'!G548:J548, 0), 'Raw Data'!P548-'Raw Data'!O548&gt;3), 'Raw Data'!J548, 0))</f>
        <v/>
      </c>
      <c r="R555">
        <f>IF(ISBLANK('Raw Data'!J548), 0, IF(AND(3=MATCH(LARGE('Raw Data'!G548:J548, 1), 'Raw Data'!G548:J548, 0), 'Raw Data'!O548-'Raw Data'!P548&gt;3), 'Raw Data'!I548, 0))</f>
        <v/>
      </c>
      <c r="S555">
        <f>IF(AND('Raw Data'!P548-'Raw Data'!O548&gt;4, 'Raw Data'!F548&lt;'Raw Data'!C548), 'Raw Data'!J548, 0)</f>
        <v/>
      </c>
      <c r="T555">
        <f>IF(AND('Raw Data'!O548-'Raw Data'!P548&gt;4, 'Raw Data'!F548&gt;'Raw Data'!C548), 'Raw Data'!I548, 0)</f>
        <v/>
      </c>
      <c r="U555">
        <f>IF(AND('Raw Data'!P548-'Raw Data'!O548&lt;3, 'Raw Data'!P548&gt;'Raw Data'!O548, 'Raw Data'!F548&lt;'Raw Data'!C548), 'Raw Data'!H548, 0)</f>
        <v/>
      </c>
      <c r="V555">
        <f>IF(AND('Raw Data'!P548-'Raw Data'!O548&lt;3, 'Raw Data'!P548&gt;'Raw Data'!O548, 'Raw Data'!F548&gt;'Raw Data'!C548), 'Raw Data'!G548, 0)</f>
        <v/>
      </c>
    </row>
    <row r="556">
      <c r="A556">
        <f>IF(AND('Raw Data'!F549&lt;'Raw Data'!C549, 'Raw Data'!P549&gt;'Raw Data'!O549, 'Raw Data'!P549-'Raw Data'!O549&gt;3), 'Raw Data'!J549, 0)</f>
        <v/>
      </c>
      <c r="B556">
        <f>IF(AND('Raw Data'!C549&lt;'Raw Data'!F549, 'Raw Data'!O549&gt;'Raw Data'!P549, 'Raw Data'!O549-'Raw Data'!P549&gt;3), 'Raw Data'!I549, 0)</f>
        <v/>
      </c>
      <c r="C556">
        <f>IF(AND('Raw Data'!F549&lt;'Raw Data'!C549, 'Raw Data'!P549&gt;'Raw Data'!O549, 'Raw Data'!P549-'Raw Data'!O549&lt;4), 'Raw Data'!H549, 0)</f>
        <v/>
      </c>
      <c r="D556">
        <f>IF(AND('Raw Data'!C549&lt;'Raw Data'!F549, 'Raw Data'!O549&gt;'Raw Data'!P549, 'Raw Data'!O549-'Raw Data'!P549&lt;4), 'Raw Data'!G549, 0)</f>
        <v/>
      </c>
      <c r="E556">
        <f>IF(ISBLANK('Raw Data'!J549), 0, IF(AND(4=MATCH(LARGE('Raw Data'!G549:J549, 4), 'Raw Data'!G549:J549, 0), 'Raw Data'!P549-'Raw Data'!O549&gt;3), 'Raw Data'!J549, 0))</f>
        <v/>
      </c>
      <c r="F556">
        <f>IF(ISBLANK('Raw Data'!J549), 0, IF(AND(3=MATCH(LARGE('Raw Data'!G549:J549, 4), 'Raw Data'!G549:J549, 0), 'Raw Data'!O549-'Raw Data'!P549&gt;3), 'Raw Data'!I549, 0))</f>
        <v/>
      </c>
      <c r="G556">
        <f>IF(ISBLANK('Raw Data'!J549), 0, IF(AND(2=MATCH(LARGE('Raw Data'!G549:J549, 4), 'Raw Data'!G549:J549, 0), AND('Raw Data'!P549-'Raw Data'!O549&lt;4, 'Raw Data'!P549-'Raw Data'!O549&gt;0)), 'Raw Data'!H549, 0))</f>
        <v/>
      </c>
      <c r="H556">
        <f>IF(ISBLANK('Raw Data'!J549), 0, IF(AND(1=MATCH(LARGE('Raw Data'!G549:J549, 4), 'Raw Data'!G549:J549, 0), AND('Raw Data'!O549-'Raw Data'!P549&lt;4, 'Raw Data'!O549-'Raw Data'!P549&gt;0)), 'Raw Data'!G549, 0))</f>
        <v/>
      </c>
      <c r="I556">
        <f>IF(ISBLANK('Raw Data'!J549), 0, IF(AND(4=MATCH(LARGE('Raw Data'!G549:J549, 3), 'Raw Data'!G549:J549, 0), 'Raw Data'!P549-'Raw Data'!O549&gt;3), 'Raw Data'!J549, 0))</f>
        <v/>
      </c>
      <c r="J556">
        <f>IF(ISBLANK('Raw Data'!J549), 0, IF(AND(3=MATCH(LARGE('Raw Data'!G549:J549, 3), 'Raw Data'!G549:J549, 0), 'Raw Data'!O549-'Raw Data'!P549&gt;3), 'Raw Data'!I549, 0))</f>
        <v/>
      </c>
      <c r="K556">
        <f>IF(ISBLANK('Raw Data'!J549), 0, IF(AND(2=MATCH(LARGE('Raw Data'!G549:J549, 3), 'Raw Data'!G549:J549, 0), AND('Raw Data'!P549-'Raw Data'!O549&lt;4, 'Raw Data'!P549-'Raw Data'!O549&gt;0)), 'Raw Data'!H549, 0))</f>
        <v/>
      </c>
      <c r="L556">
        <f>IF(ISBLANK('Raw Data'!J549), 0, IF(AND(1=MATCH(LARGE('Raw Data'!G549:J549, 3), 'Raw Data'!G549:J549, 0), AND('Raw Data'!O549-'Raw Data'!P549&lt;4, 'Raw Data'!O549-'Raw Data'!P549&gt;0)), 'Raw Data'!G549, 0))</f>
        <v/>
      </c>
      <c r="M556">
        <f>IF(ISBLANK('Raw Data'!J549), 0, IF(AND(4=MATCH(LARGE('Raw Data'!G549:J549, 2), 'Raw Data'!G549:J549, 0), 'Raw Data'!P549-'Raw Data'!O549&gt;3), 'Raw Data'!J549, 0))</f>
        <v/>
      </c>
      <c r="N556">
        <f>IF(ISBLANK('Raw Data'!J549), 0, IF(AND(3=MATCH(LARGE('Raw Data'!G549:J549, 2), 'Raw Data'!G549:J549, 0), 'Raw Data'!O549-'Raw Data'!P549&gt;3), 'Raw Data'!I549, 0))</f>
        <v/>
      </c>
      <c r="O556">
        <f>IF(ISBLANK('Raw Data'!J549), 0, IF(AND(2=MATCH(LARGE('Raw Data'!G549:J549, 2), 'Raw Data'!G549:J549, 0), AND('Raw Data'!P549-'Raw Data'!O549&lt;4, 'Raw Data'!P549-'Raw Data'!O549&gt;0)), 'Raw Data'!H549, 0))</f>
        <v/>
      </c>
      <c r="P556">
        <f>IF(ISBLANK('Raw Data'!J549), 0, IF(AND(1=MATCH(LARGE('Raw Data'!G549:J549, 2), 'Raw Data'!G549:J549, 0), AND('Raw Data'!O549-'Raw Data'!P549&lt;4, 'Raw Data'!O549-'Raw Data'!P549&gt;0)), 'Raw Data'!G549, 0))</f>
        <v/>
      </c>
      <c r="Q556">
        <f>IF(ISBLANK('Raw Data'!J549), 0, IF(AND(4=MATCH(LARGE('Raw Data'!G549:J549, 1), 'Raw Data'!G549:J549, 0), 'Raw Data'!P549-'Raw Data'!O549&gt;3), 'Raw Data'!J549, 0))</f>
        <v/>
      </c>
      <c r="R556">
        <f>IF(ISBLANK('Raw Data'!J549), 0, IF(AND(3=MATCH(LARGE('Raw Data'!G549:J549, 1), 'Raw Data'!G549:J549, 0), 'Raw Data'!O549-'Raw Data'!P549&gt;3), 'Raw Data'!I549, 0))</f>
        <v/>
      </c>
      <c r="S556">
        <f>IF(AND('Raw Data'!P549-'Raw Data'!O549&gt;4, 'Raw Data'!F549&lt;'Raw Data'!C549), 'Raw Data'!J549, 0)</f>
        <v/>
      </c>
      <c r="T556">
        <f>IF(AND('Raw Data'!O549-'Raw Data'!P549&gt;4, 'Raw Data'!F549&gt;'Raw Data'!C549), 'Raw Data'!I549, 0)</f>
        <v/>
      </c>
      <c r="U556">
        <f>IF(AND('Raw Data'!P549-'Raw Data'!O549&lt;3, 'Raw Data'!P549&gt;'Raw Data'!O549, 'Raw Data'!F549&lt;'Raw Data'!C549), 'Raw Data'!H549, 0)</f>
        <v/>
      </c>
      <c r="V556">
        <f>IF(AND('Raw Data'!P549-'Raw Data'!O549&lt;3, 'Raw Data'!P549&gt;'Raw Data'!O549, 'Raw Data'!F549&gt;'Raw Data'!C549), 'Raw Data'!G549, 0)</f>
        <v/>
      </c>
    </row>
    <row r="557">
      <c r="A557">
        <f>IF(AND('Raw Data'!F550&lt;'Raw Data'!C550, 'Raw Data'!P550&gt;'Raw Data'!O550, 'Raw Data'!P550-'Raw Data'!O550&gt;3), 'Raw Data'!J550, 0)</f>
        <v/>
      </c>
      <c r="B557">
        <f>IF(AND('Raw Data'!C550&lt;'Raw Data'!F550, 'Raw Data'!O550&gt;'Raw Data'!P550, 'Raw Data'!O550-'Raw Data'!P550&gt;3), 'Raw Data'!I550, 0)</f>
        <v/>
      </c>
      <c r="C557">
        <f>IF(AND('Raw Data'!F550&lt;'Raw Data'!C550, 'Raw Data'!P550&gt;'Raw Data'!O550, 'Raw Data'!P550-'Raw Data'!O550&lt;4), 'Raw Data'!H550, 0)</f>
        <v/>
      </c>
      <c r="D557">
        <f>IF(AND('Raw Data'!C550&lt;'Raw Data'!F550, 'Raw Data'!O550&gt;'Raw Data'!P550, 'Raw Data'!O550-'Raw Data'!P550&lt;4), 'Raw Data'!G550, 0)</f>
        <v/>
      </c>
      <c r="E557">
        <f>IF(ISBLANK('Raw Data'!J550), 0, IF(AND(4=MATCH(LARGE('Raw Data'!G550:J550, 4), 'Raw Data'!G550:J550, 0), 'Raw Data'!P550-'Raw Data'!O550&gt;3), 'Raw Data'!J550, 0))</f>
        <v/>
      </c>
      <c r="F557">
        <f>IF(ISBLANK('Raw Data'!J550), 0, IF(AND(3=MATCH(LARGE('Raw Data'!G550:J550, 4), 'Raw Data'!G550:J550, 0), 'Raw Data'!O550-'Raw Data'!P550&gt;3), 'Raw Data'!I550, 0))</f>
        <v/>
      </c>
      <c r="G557">
        <f>IF(ISBLANK('Raw Data'!J550), 0, IF(AND(2=MATCH(LARGE('Raw Data'!G550:J550, 4), 'Raw Data'!G550:J550, 0), AND('Raw Data'!P550-'Raw Data'!O550&lt;4, 'Raw Data'!P550-'Raw Data'!O550&gt;0)), 'Raw Data'!H550, 0))</f>
        <v/>
      </c>
      <c r="H557">
        <f>IF(ISBLANK('Raw Data'!J550), 0, IF(AND(1=MATCH(LARGE('Raw Data'!G550:J550, 4), 'Raw Data'!G550:J550, 0), AND('Raw Data'!O550-'Raw Data'!P550&lt;4, 'Raw Data'!O550-'Raw Data'!P550&gt;0)), 'Raw Data'!G550, 0))</f>
        <v/>
      </c>
      <c r="I557">
        <f>IF(ISBLANK('Raw Data'!J550), 0, IF(AND(4=MATCH(LARGE('Raw Data'!G550:J550, 3), 'Raw Data'!G550:J550, 0), 'Raw Data'!P550-'Raw Data'!O550&gt;3), 'Raw Data'!J550, 0))</f>
        <v/>
      </c>
      <c r="J557">
        <f>IF(ISBLANK('Raw Data'!J550), 0, IF(AND(3=MATCH(LARGE('Raw Data'!G550:J550, 3), 'Raw Data'!G550:J550, 0), 'Raw Data'!O550-'Raw Data'!P550&gt;3), 'Raw Data'!I550, 0))</f>
        <v/>
      </c>
      <c r="K557">
        <f>IF(ISBLANK('Raw Data'!J550), 0, IF(AND(2=MATCH(LARGE('Raw Data'!G550:J550, 3), 'Raw Data'!G550:J550, 0), AND('Raw Data'!P550-'Raw Data'!O550&lt;4, 'Raw Data'!P550-'Raw Data'!O550&gt;0)), 'Raw Data'!H550, 0))</f>
        <v/>
      </c>
      <c r="L557">
        <f>IF(ISBLANK('Raw Data'!J550), 0, IF(AND(1=MATCH(LARGE('Raw Data'!G550:J550, 3), 'Raw Data'!G550:J550, 0), AND('Raw Data'!O550-'Raw Data'!P550&lt;4, 'Raw Data'!O550-'Raw Data'!P550&gt;0)), 'Raw Data'!G550, 0))</f>
        <v/>
      </c>
      <c r="M557">
        <f>IF(ISBLANK('Raw Data'!J550), 0, IF(AND(4=MATCH(LARGE('Raw Data'!G550:J550, 2), 'Raw Data'!G550:J550, 0), 'Raw Data'!P550-'Raw Data'!O550&gt;3), 'Raw Data'!J550, 0))</f>
        <v/>
      </c>
      <c r="N557">
        <f>IF(ISBLANK('Raw Data'!J550), 0, IF(AND(3=MATCH(LARGE('Raw Data'!G550:J550, 2), 'Raw Data'!G550:J550, 0), 'Raw Data'!O550-'Raw Data'!P550&gt;3), 'Raw Data'!I550, 0))</f>
        <v/>
      </c>
      <c r="O557">
        <f>IF(ISBLANK('Raw Data'!J550), 0, IF(AND(2=MATCH(LARGE('Raw Data'!G550:J550, 2), 'Raw Data'!G550:J550, 0), AND('Raw Data'!P550-'Raw Data'!O550&lt;4, 'Raw Data'!P550-'Raw Data'!O550&gt;0)), 'Raw Data'!H550, 0))</f>
        <v/>
      </c>
      <c r="P557">
        <f>IF(ISBLANK('Raw Data'!J550), 0, IF(AND(1=MATCH(LARGE('Raw Data'!G550:J550, 2), 'Raw Data'!G550:J550, 0), AND('Raw Data'!O550-'Raw Data'!P550&lt;4, 'Raw Data'!O550-'Raw Data'!P550&gt;0)), 'Raw Data'!G550, 0))</f>
        <v/>
      </c>
      <c r="Q557">
        <f>IF(ISBLANK('Raw Data'!J550), 0, IF(AND(4=MATCH(LARGE('Raw Data'!G550:J550, 1), 'Raw Data'!G550:J550, 0), 'Raw Data'!P550-'Raw Data'!O550&gt;3), 'Raw Data'!J550, 0))</f>
        <v/>
      </c>
      <c r="R557">
        <f>IF(ISBLANK('Raw Data'!J550), 0, IF(AND(3=MATCH(LARGE('Raw Data'!G550:J550, 1), 'Raw Data'!G550:J550, 0), 'Raw Data'!O550-'Raw Data'!P550&gt;3), 'Raw Data'!I550, 0))</f>
        <v/>
      </c>
      <c r="S557">
        <f>IF(AND('Raw Data'!P550-'Raw Data'!O550&gt;4, 'Raw Data'!F550&lt;'Raw Data'!C550), 'Raw Data'!J550, 0)</f>
        <v/>
      </c>
      <c r="T557">
        <f>IF(AND('Raw Data'!O550-'Raw Data'!P550&gt;4, 'Raw Data'!F550&gt;'Raw Data'!C550), 'Raw Data'!I550, 0)</f>
        <v/>
      </c>
      <c r="U557">
        <f>IF(AND('Raw Data'!P550-'Raw Data'!O550&lt;3, 'Raw Data'!P550&gt;'Raw Data'!O550, 'Raw Data'!F550&lt;'Raw Data'!C550), 'Raw Data'!H550, 0)</f>
        <v/>
      </c>
      <c r="V557">
        <f>IF(AND('Raw Data'!P550-'Raw Data'!O550&lt;3, 'Raw Data'!P550&gt;'Raw Data'!O550, 'Raw Data'!F550&gt;'Raw Data'!C550), 'Raw Data'!G550, 0)</f>
        <v/>
      </c>
    </row>
    <row r="558">
      <c r="A558">
        <f>IF(AND('Raw Data'!F551&lt;'Raw Data'!C551, 'Raw Data'!P551&gt;'Raw Data'!O551, 'Raw Data'!P551-'Raw Data'!O551&gt;3), 'Raw Data'!J551, 0)</f>
        <v/>
      </c>
      <c r="B558">
        <f>IF(AND('Raw Data'!C551&lt;'Raw Data'!F551, 'Raw Data'!O551&gt;'Raw Data'!P551, 'Raw Data'!O551-'Raw Data'!P551&gt;3), 'Raw Data'!I551, 0)</f>
        <v/>
      </c>
      <c r="C558">
        <f>IF(AND('Raw Data'!F551&lt;'Raw Data'!C551, 'Raw Data'!P551&gt;'Raw Data'!O551, 'Raw Data'!P551-'Raw Data'!O551&lt;4), 'Raw Data'!H551, 0)</f>
        <v/>
      </c>
      <c r="D558">
        <f>IF(AND('Raw Data'!C551&lt;'Raw Data'!F551, 'Raw Data'!O551&gt;'Raw Data'!P551, 'Raw Data'!O551-'Raw Data'!P551&lt;4), 'Raw Data'!G551, 0)</f>
        <v/>
      </c>
      <c r="E558">
        <f>IF(ISBLANK('Raw Data'!J551), 0, IF(AND(4=MATCH(LARGE('Raw Data'!G551:J551, 4), 'Raw Data'!G551:J551, 0), 'Raw Data'!P551-'Raw Data'!O551&gt;3), 'Raw Data'!J551, 0))</f>
        <v/>
      </c>
      <c r="F558">
        <f>IF(ISBLANK('Raw Data'!J551), 0, IF(AND(3=MATCH(LARGE('Raw Data'!G551:J551, 4), 'Raw Data'!G551:J551, 0), 'Raw Data'!O551-'Raw Data'!P551&gt;3), 'Raw Data'!I551, 0))</f>
        <v/>
      </c>
      <c r="G558">
        <f>IF(ISBLANK('Raw Data'!J551), 0, IF(AND(2=MATCH(LARGE('Raw Data'!G551:J551, 4), 'Raw Data'!G551:J551, 0), AND('Raw Data'!P551-'Raw Data'!O551&lt;4, 'Raw Data'!P551-'Raw Data'!O551&gt;0)), 'Raw Data'!H551, 0))</f>
        <v/>
      </c>
      <c r="H558">
        <f>IF(ISBLANK('Raw Data'!J551), 0, IF(AND(1=MATCH(LARGE('Raw Data'!G551:J551, 4), 'Raw Data'!G551:J551, 0), AND('Raw Data'!O551-'Raw Data'!P551&lt;4, 'Raw Data'!O551-'Raw Data'!P551&gt;0)), 'Raw Data'!G551, 0))</f>
        <v/>
      </c>
      <c r="I558">
        <f>IF(ISBLANK('Raw Data'!J551), 0, IF(AND(4=MATCH(LARGE('Raw Data'!G551:J551, 3), 'Raw Data'!G551:J551, 0), 'Raw Data'!P551-'Raw Data'!O551&gt;3), 'Raw Data'!J551, 0))</f>
        <v/>
      </c>
      <c r="J558">
        <f>IF(ISBLANK('Raw Data'!J551), 0, IF(AND(3=MATCH(LARGE('Raw Data'!G551:J551, 3), 'Raw Data'!G551:J551, 0), 'Raw Data'!O551-'Raw Data'!P551&gt;3), 'Raw Data'!I551, 0))</f>
        <v/>
      </c>
      <c r="K558">
        <f>IF(ISBLANK('Raw Data'!J551), 0, IF(AND(2=MATCH(LARGE('Raw Data'!G551:J551, 3), 'Raw Data'!G551:J551, 0), AND('Raw Data'!P551-'Raw Data'!O551&lt;4, 'Raw Data'!P551-'Raw Data'!O551&gt;0)), 'Raw Data'!H551, 0))</f>
        <v/>
      </c>
      <c r="L558">
        <f>IF(ISBLANK('Raw Data'!J551), 0, IF(AND(1=MATCH(LARGE('Raw Data'!G551:J551, 3), 'Raw Data'!G551:J551, 0), AND('Raw Data'!O551-'Raw Data'!P551&lt;4, 'Raw Data'!O551-'Raw Data'!P551&gt;0)), 'Raw Data'!G551, 0))</f>
        <v/>
      </c>
      <c r="M558">
        <f>IF(ISBLANK('Raw Data'!J551), 0, IF(AND(4=MATCH(LARGE('Raw Data'!G551:J551, 2), 'Raw Data'!G551:J551, 0), 'Raw Data'!P551-'Raw Data'!O551&gt;3), 'Raw Data'!J551, 0))</f>
        <v/>
      </c>
      <c r="N558">
        <f>IF(ISBLANK('Raw Data'!J551), 0, IF(AND(3=MATCH(LARGE('Raw Data'!G551:J551, 2), 'Raw Data'!G551:J551, 0), 'Raw Data'!O551-'Raw Data'!P551&gt;3), 'Raw Data'!I551, 0))</f>
        <v/>
      </c>
      <c r="O558">
        <f>IF(ISBLANK('Raw Data'!J551), 0, IF(AND(2=MATCH(LARGE('Raw Data'!G551:J551, 2), 'Raw Data'!G551:J551, 0), AND('Raw Data'!P551-'Raw Data'!O551&lt;4, 'Raw Data'!P551-'Raw Data'!O551&gt;0)), 'Raw Data'!H551, 0))</f>
        <v/>
      </c>
      <c r="P558">
        <f>IF(ISBLANK('Raw Data'!J551), 0, IF(AND(1=MATCH(LARGE('Raw Data'!G551:J551, 2), 'Raw Data'!G551:J551, 0), AND('Raw Data'!O551-'Raw Data'!P551&lt;4, 'Raw Data'!O551-'Raw Data'!P551&gt;0)), 'Raw Data'!G551, 0))</f>
        <v/>
      </c>
      <c r="Q558">
        <f>IF(ISBLANK('Raw Data'!J551), 0, IF(AND(4=MATCH(LARGE('Raw Data'!G551:J551, 1), 'Raw Data'!G551:J551, 0), 'Raw Data'!P551-'Raw Data'!O551&gt;3), 'Raw Data'!J551, 0))</f>
        <v/>
      </c>
      <c r="R558">
        <f>IF(ISBLANK('Raw Data'!J551), 0, IF(AND(3=MATCH(LARGE('Raw Data'!G551:J551, 1), 'Raw Data'!G551:J551, 0), 'Raw Data'!O551-'Raw Data'!P551&gt;3), 'Raw Data'!I551, 0))</f>
        <v/>
      </c>
      <c r="S558">
        <f>IF(AND('Raw Data'!P551-'Raw Data'!O551&gt;4, 'Raw Data'!F551&lt;'Raw Data'!C551), 'Raw Data'!J551, 0)</f>
        <v/>
      </c>
      <c r="T558">
        <f>IF(AND('Raw Data'!O551-'Raw Data'!P551&gt;4, 'Raw Data'!F551&gt;'Raw Data'!C551), 'Raw Data'!I551, 0)</f>
        <v/>
      </c>
      <c r="U558">
        <f>IF(AND('Raw Data'!P551-'Raw Data'!O551&lt;3, 'Raw Data'!P551&gt;'Raw Data'!O551, 'Raw Data'!F551&lt;'Raw Data'!C551), 'Raw Data'!H551, 0)</f>
        <v/>
      </c>
      <c r="V558">
        <f>IF(AND('Raw Data'!P551-'Raw Data'!O551&lt;3, 'Raw Data'!P551&gt;'Raw Data'!O551, 'Raw Data'!F551&gt;'Raw Data'!C551), 'Raw Data'!G551, 0)</f>
        <v/>
      </c>
    </row>
    <row r="559">
      <c r="A559">
        <f>IF(AND('Raw Data'!F552&lt;'Raw Data'!C552, 'Raw Data'!P552&gt;'Raw Data'!O552, 'Raw Data'!P552-'Raw Data'!O552&gt;3), 'Raw Data'!J552, 0)</f>
        <v/>
      </c>
      <c r="B559">
        <f>IF(AND('Raw Data'!C552&lt;'Raw Data'!F552, 'Raw Data'!O552&gt;'Raw Data'!P552, 'Raw Data'!O552-'Raw Data'!P552&gt;3), 'Raw Data'!I552, 0)</f>
        <v/>
      </c>
      <c r="C559">
        <f>IF(AND('Raw Data'!F552&lt;'Raw Data'!C552, 'Raw Data'!P552&gt;'Raw Data'!O552, 'Raw Data'!P552-'Raw Data'!O552&lt;4), 'Raw Data'!H552, 0)</f>
        <v/>
      </c>
      <c r="D559">
        <f>IF(AND('Raw Data'!C552&lt;'Raw Data'!F552, 'Raw Data'!O552&gt;'Raw Data'!P552, 'Raw Data'!O552-'Raw Data'!P552&lt;4), 'Raw Data'!G552, 0)</f>
        <v/>
      </c>
      <c r="E559">
        <f>IF(ISBLANK('Raw Data'!J552), 0, IF(AND(4=MATCH(LARGE('Raw Data'!G552:J552, 4), 'Raw Data'!G552:J552, 0), 'Raw Data'!P552-'Raw Data'!O552&gt;3), 'Raw Data'!J552, 0))</f>
        <v/>
      </c>
      <c r="F559">
        <f>IF(ISBLANK('Raw Data'!J552), 0, IF(AND(3=MATCH(LARGE('Raw Data'!G552:J552, 4), 'Raw Data'!G552:J552, 0), 'Raw Data'!O552-'Raw Data'!P552&gt;3), 'Raw Data'!I552, 0))</f>
        <v/>
      </c>
      <c r="G559">
        <f>IF(ISBLANK('Raw Data'!J552), 0, IF(AND(2=MATCH(LARGE('Raw Data'!G552:J552, 4), 'Raw Data'!G552:J552, 0), AND('Raw Data'!P552-'Raw Data'!O552&lt;4, 'Raw Data'!P552-'Raw Data'!O552&gt;0)), 'Raw Data'!H552, 0))</f>
        <v/>
      </c>
      <c r="H559">
        <f>IF(ISBLANK('Raw Data'!J552), 0, IF(AND(1=MATCH(LARGE('Raw Data'!G552:J552, 4), 'Raw Data'!G552:J552, 0), AND('Raw Data'!O552-'Raw Data'!P552&lt;4, 'Raw Data'!O552-'Raw Data'!P552&gt;0)), 'Raw Data'!G552, 0))</f>
        <v/>
      </c>
      <c r="I559">
        <f>IF(ISBLANK('Raw Data'!J552), 0, IF(AND(4=MATCH(LARGE('Raw Data'!G552:J552, 3), 'Raw Data'!G552:J552, 0), 'Raw Data'!P552-'Raw Data'!O552&gt;3), 'Raw Data'!J552, 0))</f>
        <v/>
      </c>
      <c r="J559">
        <f>IF(ISBLANK('Raw Data'!J552), 0, IF(AND(3=MATCH(LARGE('Raw Data'!G552:J552, 3), 'Raw Data'!G552:J552, 0), 'Raw Data'!O552-'Raw Data'!P552&gt;3), 'Raw Data'!I552, 0))</f>
        <v/>
      </c>
      <c r="K559">
        <f>IF(ISBLANK('Raw Data'!J552), 0, IF(AND(2=MATCH(LARGE('Raw Data'!G552:J552, 3), 'Raw Data'!G552:J552, 0), AND('Raw Data'!P552-'Raw Data'!O552&lt;4, 'Raw Data'!P552-'Raw Data'!O552&gt;0)), 'Raw Data'!H552, 0))</f>
        <v/>
      </c>
      <c r="L559">
        <f>IF(ISBLANK('Raw Data'!J552), 0, IF(AND(1=MATCH(LARGE('Raw Data'!G552:J552, 3), 'Raw Data'!G552:J552, 0), AND('Raw Data'!O552-'Raw Data'!P552&lt;4, 'Raw Data'!O552-'Raw Data'!P552&gt;0)), 'Raw Data'!G552, 0))</f>
        <v/>
      </c>
      <c r="M559">
        <f>IF(ISBLANK('Raw Data'!J552), 0, IF(AND(4=MATCH(LARGE('Raw Data'!G552:J552, 2), 'Raw Data'!G552:J552, 0), 'Raw Data'!P552-'Raw Data'!O552&gt;3), 'Raw Data'!J552, 0))</f>
        <v/>
      </c>
      <c r="N559">
        <f>IF(ISBLANK('Raw Data'!J552), 0, IF(AND(3=MATCH(LARGE('Raw Data'!G552:J552, 2), 'Raw Data'!G552:J552, 0), 'Raw Data'!O552-'Raw Data'!P552&gt;3), 'Raw Data'!I552, 0))</f>
        <v/>
      </c>
      <c r="O559">
        <f>IF(ISBLANK('Raw Data'!J552), 0, IF(AND(2=MATCH(LARGE('Raw Data'!G552:J552, 2), 'Raw Data'!G552:J552, 0), AND('Raw Data'!P552-'Raw Data'!O552&lt;4, 'Raw Data'!P552-'Raw Data'!O552&gt;0)), 'Raw Data'!H552, 0))</f>
        <v/>
      </c>
      <c r="P559">
        <f>IF(ISBLANK('Raw Data'!J552), 0, IF(AND(1=MATCH(LARGE('Raw Data'!G552:J552, 2), 'Raw Data'!G552:J552, 0), AND('Raw Data'!O552-'Raw Data'!P552&lt;4, 'Raw Data'!O552-'Raw Data'!P552&gt;0)), 'Raw Data'!G552, 0))</f>
        <v/>
      </c>
      <c r="Q559">
        <f>IF(ISBLANK('Raw Data'!J552), 0, IF(AND(4=MATCH(LARGE('Raw Data'!G552:J552, 1), 'Raw Data'!G552:J552, 0), 'Raw Data'!P552-'Raw Data'!O552&gt;3), 'Raw Data'!J552, 0))</f>
        <v/>
      </c>
      <c r="R559">
        <f>IF(ISBLANK('Raw Data'!J552), 0, IF(AND(3=MATCH(LARGE('Raw Data'!G552:J552, 1), 'Raw Data'!G552:J552, 0), 'Raw Data'!O552-'Raw Data'!P552&gt;3), 'Raw Data'!I552, 0))</f>
        <v/>
      </c>
      <c r="S559">
        <f>IF(AND('Raw Data'!P552-'Raw Data'!O552&gt;4, 'Raw Data'!F552&lt;'Raw Data'!C552), 'Raw Data'!J552, 0)</f>
        <v/>
      </c>
      <c r="T559">
        <f>IF(AND('Raw Data'!O552-'Raw Data'!P552&gt;4, 'Raw Data'!F552&gt;'Raw Data'!C552), 'Raw Data'!I552, 0)</f>
        <v/>
      </c>
      <c r="U559">
        <f>IF(AND('Raw Data'!P552-'Raw Data'!O552&lt;3, 'Raw Data'!P552&gt;'Raw Data'!O552, 'Raw Data'!F552&lt;'Raw Data'!C552), 'Raw Data'!H552, 0)</f>
        <v/>
      </c>
      <c r="V559">
        <f>IF(AND('Raw Data'!P552-'Raw Data'!O552&lt;3, 'Raw Data'!P552&gt;'Raw Data'!O552, 'Raw Data'!F552&gt;'Raw Data'!C552), 'Raw Data'!G552, 0)</f>
        <v/>
      </c>
    </row>
    <row r="560">
      <c r="A560">
        <f>IF(AND('Raw Data'!F553&lt;'Raw Data'!C553, 'Raw Data'!P553&gt;'Raw Data'!O553, 'Raw Data'!P553-'Raw Data'!O553&gt;3), 'Raw Data'!J553, 0)</f>
        <v/>
      </c>
      <c r="B560">
        <f>IF(AND('Raw Data'!C553&lt;'Raw Data'!F553, 'Raw Data'!O553&gt;'Raw Data'!P553, 'Raw Data'!O553-'Raw Data'!P553&gt;3), 'Raw Data'!I553, 0)</f>
        <v/>
      </c>
      <c r="C560">
        <f>IF(AND('Raw Data'!F553&lt;'Raw Data'!C553, 'Raw Data'!P553&gt;'Raw Data'!O553, 'Raw Data'!P553-'Raw Data'!O553&lt;4), 'Raw Data'!H553, 0)</f>
        <v/>
      </c>
      <c r="D560">
        <f>IF(AND('Raw Data'!C553&lt;'Raw Data'!F553, 'Raw Data'!O553&gt;'Raw Data'!P553, 'Raw Data'!O553-'Raw Data'!P553&lt;4), 'Raw Data'!G553, 0)</f>
        <v/>
      </c>
      <c r="E560">
        <f>IF(ISBLANK('Raw Data'!J553), 0, IF(AND(4=MATCH(LARGE('Raw Data'!G553:J553, 4), 'Raw Data'!G553:J553, 0), 'Raw Data'!P553-'Raw Data'!O553&gt;3), 'Raw Data'!J553, 0))</f>
        <v/>
      </c>
      <c r="F560">
        <f>IF(ISBLANK('Raw Data'!J553), 0, IF(AND(3=MATCH(LARGE('Raw Data'!G553:J553, 4), 'Raw Data'!G553:J553, 0), 'Raw Data'!O553-'Raw Data'!P553&gt;3), 'Raw Data'!I553, 0))</f>
        <v/>
      </c>
      <c r="G560">
        <f>IF(ISBLANK('Raw Data'!J553), 0, IF(AND(2=MATCH(LARGE('Raw Data'!G553:J553, 4), 'Raw Data'!G553:J553, 0), AND('Raw Data'!P553-'Raw Data'!O553&lt;4, 'Raw Data'!P553-'Raw Data'!O553&gt;0)), 'Raw Data'!H553, 0))</f>
        <v/>
      </c>
      <c r="H560">
        <f>IF(ISBLANK('Raw Data'!J553), 0, IF(AND(1=MATCH(LARGE('Raw Data'!G553:J553, 4), 'Raw Data'!G553:J553, 0), AND('Raw Data'!O553-'Raw Data'!P553&lt;4, 'Raw Data'!O553-'Raw Data'!P553&gt;0)), 'Raw Data'!G553, 0))</f>
        <v/>
      </c>
      <c r="I560">
        <f>IF(ISBLANK('Raw Data'!J553), 0, IF(AND(4=MATCH(LARGE('Raw Data'!G553:J553, 3), 'Raw Data'!G553:J553, 0), 'Raw Data'!P553-'Raw Data'!O553&gt;3), 'Raw Data'!J553, 0))</f>
        <v/>
      </c>
      <c r="J560">
        <f>IF(ISBLANK('Raw Data'!J553), 0, IF(AND(3=MATCH(LARGE('Raw Data'!G553:J553, 3), 'Raw Data'!G553:J553, 0), 'Raw Data'!O553-'Raw Data'!P553&gt;3), 'Raw Data'!I553, 0))</f>
        <v/>
      </c>
      <c r="K560">
        <f>IF(ISBLANK('Raw Data'!J553), 0, IF(AND(2=MATCH(LARGE('Raw Data'!G553:J553, 3), 'Raw Data'!G553:J553, 0), AND('Raw Data'!P553-'Raw Data'!O553&lt;4, 'Raw Data'!P553-'Raw Data'!O553&gt;0)), 'Raw Data'!H553, 0))</f>
        <v/>
      </c>
      <c r="L560">
        <f>IF(ISBLANK('Raw Data'!J553), 0, IF(AND(1=MATCH(LARGE('Raw Data'!G553:J553, 3), 'Raw Data'!G553:J553, 0), AND('Raw Data'!O553-'Raw Data'!P553&lt;4, 'Raw Data'!O553-'Raw Data'!P553&gt;0)), 'Raw Data'!G553, 0))</f>
        <v/>
      </c>
      <c r="M560">
        <f>IF(ISBLANK('Raw Data'!J553), 0, IF(AND(4=MATCH(LARGE('Raw Data'!G553:J553, 2), 'Raw Data'!G553:J553, 0), 'Raw Data'!P553-'Raw Data'!O553&gt;3), 'Raw Data'!J553, 0))</f>
        <v/>
      </c>
      <c r="N560">
        <f>IF(ISBLANK('Raw Data'!J553), 0, IF(AND(3=MATCH(LARGE('Raw Data'!G553:J553, 2), 'Raw Data'!G553:J553, 0), 'Raw Data'!O553-'Raw Data'!P553&gt;3), 'Raw Data'!I553, 0))</f>
        <v/>
      </c>
      <c r="O560">
        <f>IF(ISBLANK('Raw Data'!J553), 0, IF(AND(2=MATCH(LARGE('Raw Data'!G553:J553, 2), 'Raw Data'!G553:J553, 0), AND('Raw Data'!P553-'Raw Data'!O553&lt;4, 'Raw Data'!P553-'Raw Data'!O553&gt;0)), 'Raw Data'!H553, 0))</f>
        <v/>
      </c>
      <c r="P560">
        <f>IF(ISBLANK('Raw Data'!J553), 0, IF(AND(1=MATCH(LARGE('Raw Data'!G553:J553, 2), 'Raw Data'!G553:J553, 0), AND('Raw Data'!O553-'Raw Data'!P553&lt;4, 'Raw Data'!O553-'Raw Data'!P553&gt;0)), 'Raw Data'!G553, 0))</f>
        <v/>
      </c>
      <c r="Q560">
        <f>IF(ISBLANK('Raw Data'!J553), 0, IF(AND(4=MATCH(LARGE('Raw Data'!G553:J553, 1), 'Raw Data'!G553:J553, 0), 'Raw Data'!P553-'Raw Data'!O553&gt;3), 'Raw Data'!J553, 0))</f>
        <v/>
      </c>
      <c r="R560">
        <f>IF(ISBLANK('Raw Data'!J553), 0, IF(AND(3=MATCH(LARGE('Raw Data'!G553:J553, 1), 'Raw Data'!G553:J553, 0), 'Raw Data'!O553-'Raw Data'!P553&gt;3), 'Raw Data'!I553, 0))</f>
        <v/>
      </c>
      <c r="S560">
        <f>IF(AND('Raw Data'!P553-'Raw Data'!O553&gt;4, 'Raw Data'!F553&lt;'Raw Data'!C553), 'Raw Data'!J553, 0)</f>
        <v/>
      </c>
      <c r="T560">
        <f>IF(AND('Raw Data'!O553-'Raw Data'!P553&gt;4, 'Raw Data'!F553&gt;'Raw Data'!C553), 'Raw Data'!I553, 0)</f>
        <v/>
      </c>
      <c r="U560">
        <f>IF(AND('Raw Data'!P553-'Raw Data'!O553&lt;3, 'Raw Data'!P553&gt;'Raw Data'!O553, 'Raw Data'!F553&lt;'Raw Data'!C553), 'Raw Data'!H553, 0)</f>
        <v/>
      </c>
      <c r="V560">
        <f>IF(AND('Raw Data'!P553-'Raw Data'!O553&lt;3, 'Raw Data'!P553&gt;'Raw Data'!O553, 'Raw Data'!F553&gt;'Raw Data'!C553), 'Raw Data'!G553, 0)</f>
        <v/>
      </c>
    </row>
    <row r="561">
      <c r="A561">
        <f>IF(AND('Raw Data'!F554&lt;'Raw Data'!C554, 'Raw Data'!P554&gt;'Raw Data'!O554, 'Raw Data'!P554-'Raw Data'!O554&gt;3), 'Raw Data'!J554, 0)</f>
        <v/>
      </c>
      <c r="B561">
        <f>IF(AND('Raw Data'!C554&lt;'Raw Data'!F554, 'Raw Data'!O554&gt;'Raw Data'!P554, 'Raw Data'!O554-'Raw Data'!P554&gt;3), 'Raw Data'!I554, 0)</f>
        <v/>
      </c>
      <c r="C561">
        <f>IF(AND('Raw Data'!F554&lt;'Raw Data'!C554, 'Raw Data'!P554&gt;'Raw Data'!O554, 'Raw Data'!P554-'Raw Data'!O554&lt;4), 'Raw Data'!H554, 0)</f>
        <v/>
      </c>
      <c r="D561">
        <f>IF(AND('Raw Data'!C554&lt;'Raw Data'!F554, 'Raw Data'!O554&gt;'Raw Data'!P554, 'Raw Data'!O554-'Raw Data'!P554&lt;4), 'Raw Data'!G554, 0)</f>
        <v/>
      </c>
      <c r="E561">
        <f>IF(ISBLANK('Raw Data'!J554), 0, IF(AND(4=MATCH(LARGE('Raw Data'!G554:J554, 4), 'Raw Data'!G554:J554, 0), 'Raw Data'!P554-'Raw Data'!O554&gt;3), 'Raw Data'!J554, 0))</f>
        <v/>
      </c>
      <c r="F561">
        <f>IF(ISBLANK('Raw Data'!J554), 0, IF(AND(3=MATCH(LARGE('Raw Data'!G554:J554, 4), 'Raw Data'!G554:J554, 0), 'Raw Data'!O554-'Raw Data'!P554&gt;3), 'Raw Data'!I554, 0))</f>
        <v/>
      </c>
      <c r="G561">
        <f>IF(ISBLANK('Raw Data'!J554), 0, IF(AND(2=MATCH(LARGE('Raw Data'!G554:J554, 4), 'Raw Data'!G554:J554, 0), AND('Raw Data'!P554-'Raw Data'!O554&lt;4, 'Raw Data'!P554-'Raw Data'!O554&gt;0)), 'Raw Data'!H554, 0))</f>
        <v/>
      </c>
      <c r="H561">
        <f>IF(ISBLANK('Raw Data'!J554), 0, IF(AND(1=MATCH(LARGE('Raw Data'!G554:J554, 4), 'Raw Data'!G554:J554, 0), AND('Raw Data'!O554-'Raw Data'!P554&lt;4, 'Raw Data'!O554-'Raw Data'!P554&gt;0)), 'Raw Data'!G554, 0))</f>
        <v/>
      </c>
      <c r="I561">
        <f>IF(ISBLANK('Raw Data'!J554), 0, IF(AND(4=MATCH(LARGE('Raw Data'!G554:J554, 3), 'Raw Data'!G554:J554, 0), 'Raw Data'!P554-'Raw Data'!O554&gt;3), 'Raw Data'!J554, 0))</f>
        <v/>
      </c>
      <c r="J561">
        <f>IF(ISBLANK('Raw Data'!J554), 0, IF(AND(3=MATCH(LARGE('Raw Data'!G554:J554, 3), 'Raw Data'!G554:J554, 0), 'Raw Data'!O554-'Raw Data'!P554&gt;3), 'Raw Data'!I554, 0))</f>
        <v/>
      </c>
      <c r="K561">
        <f>IF(ISBLANK('Raw Data'!J554), 0, IF(AND(2=MATCH(LARGE('Raw Data'!G554:J554, 3), 'Raw Data'!G554:J554, 0), AND('Raw Data'!P554-'Raw Data'!O554&lt;4, 'Raw Data'!P554-'Raw Data'!O554&gt;0)), 'Raw Data'!H554, 0))</f>
        <v/>
      </c>
      <c r="L561">
        <f>IF(ISBLANK('Raw Data'!J554), 0, IF(AND(1=MATCH(LARGE('Raw Data'!G554:J554, 3), 'Raw Data'!G554:J554, 0), AND('Raw Data'!O554-'Raw Data'!P554&lt;4, 'Raw Data'!O554-'Raw Data'!P554&gt;0)), 'Raw Data'!G554, 0))</f>
        <v/>
      </c>
      <c r="M561">
        <f>IF(ISBLANK('Raw Data'!J554), 0, IF(AND(4=MATCH(LARGE('Raw Data'!G554:J554, 2), 'Raw Data'!G554:J554, 0), 'Raw Data'!P554-'Raw Data'!O554&gt;3), 'Raw Data'!J554, 0))</f>
        <v/>
      </c>
      <c r="N561">
        <f>IF(ISBLANK('Raw Data'!J554), 0, IF(AND(3=MATCH(LARGE('Raw Data'!G554:J554, 2), 'Raw Data'!G554:J554, 0), 'Raw Data'!O554-'Raw Data'!P554&gt;3), 'Raw Data'!I554, 0))</f>
        <v/>
      </c>
      <c r="O561">
        <f>IF(ISBLANK('Raw Data'!J554), 0, IF(AND(2=MATCH(LARGE('Raw Data'!G554:J554, 2), 'Raw Data'!G554:J554, 0), AND('Raw Data'!P554-'Raw Data'!O554&lt;4, 'Raw Data'!P554-'Raw Data'!O554&gt;0)), 'Raw Data'!H554, 0))</f>
        <v/>
      </c>
      <c r="P561">
        <f>IF(ISBLANK('Raw Data'!J554), 0, IF(AND(1=MATCH(LARGE('Raw Data'!G554:J554, 2), 'Raw Data'!G554:J554, 0), AND('Raw Data'!O554-'Raw Data'!P554&lt;4, 'Raw Data'!O554-'Raw Data'!P554&gt;0)), 'Raw Data'!G554, 0))</f>
        <v/>
      </c>
      <c r="Q561">
        <f>IF(ISBLANK('Raw Data'!J554), 0, IF(AND(4=MATCH(LARGE('Raw Data'!G554:J554, 1), 'Raw Data'!G554:J554, 0), 'Raw Data'!P554-'Raw Data'!O554&gt;3), 'Raw Data'!J554, 0))</f>
        <v/>
      </c>
      <c r="R561">
        <f>IF(ISBLANK('Raw Data'!J554), 0, IF(AND(3=MATCH(LARGE('Raw Data'!G554:J554, 1), 'Raw Data'!G554:J554, 0), 'Raw Data'!O554-'Raw Data'!P554&gt;3), 'Raw Data'!I554, 0))</f>
        <v/>
      </c>
      <c r="S561">
        <f>IF(AND('Raw Data'!P554-'Raw Data'!O554&gt;4, 'Raw Data'!F554&lt;'Raw Data'!C554), 'Raw Data'!J554, 0)</f>
        <v/>
      </c>
      <c r="T561">
        <f>IF(AND('Raw Data'!O554-'Raw Data'!P554&gt;4, 'Raw Data'!F554&gt;'Raw Data'!C554), 'Raw Data'!I554, 0)</f>
        <v/>
      </c>
      <c r="U561">
        <f>IF(AND('Raw Data'!P554-'Raw Data'!O554&lt;3, 'Raw Data'!P554&gt;'Raw Data'!O554, 'Raw Data'!F554&lt;'Raw Data'!C554), 'Raw Data'!H554, 0)</f>
        <v/>
      </c>
      <c r="V561">
        <f>IF(AND('Raw Data'!P554-'Raw Data'!O554&lt;3, 'Raw Data'!P554&gt;'Raw Data'!O554, 'Raw Data'!F554&gt;'Raw Data'!C554), 'Raw Data'!G554, 0)</f>
        <v/>
      </c>
    </row>
    <row r="562">
      <c r="A562">
        <f>IF(AND('Raw Data'!F555&lt;'Raw Data'!C555, 'Raw Data'!P555&gt;'Raw Data'!O555, 'Raw Data'!P555-'Raw Data'!O555&gt;3), 'Raw Data'!J555, 0)</f>
        <v/>
      </c>
      <c r="B562">
        <f>IF(AND('Raw Data'!C555&lt;'Raw Data'!F555, 'Raw Data'!O555&gt;'Raw Data'!P555, 'Raw Data'!O555-'Raw Data'!P555&gt;3), 'Raw Data'!I555, 0)</f>
        <v/>
      </c>
      <c r="C562">
        <f>IF(AND('Raw Data'!F555&lt;'Raw Data'!C555, 'Raw Data'!P555&gt;'Raw Data'!O555, 'Raw Data'!P555-'Raw Data'!O555&lt;4), 'Raw Data'!H555, 0)</f>
        <v/>
      </c>
      <c r="D562">
        <f>IF(AND('Raw Data'!C555&lt;'Raw Data'!F555, 'Raw Data'!O555&gt;'Raw Data'!P555, 'Raw Data'!O555-'Raw Data'!P555&lt;4), 'Raw Data'!G555, 0)</f>
        <v/>
      </c>
      <c r="E562">
        <f>IF(ISBLANK('Raw Data'!J555), 0, IF(AND(4=MATCH(LARGE('Raw Data'!G555:J555, 4), 'Raw Data'!G555:J555, 0), 'Raw Data'!P555-'Raw Data'!O555&gt;3), 'Raw Data'!J555, 0))</f>
        <v/>
      </c>
      <c r="F562">
        <f>IF(ISBLANK('Raw Data'!J555), 0, IF(AND(3=MATCH(LARGE('Raw Data'!G555:J555, 4), 'Raw Data'!G555:J555, 0), 'Raw Data'!O555-'Raw Data'!P555&gt;3), 'Raw Data'!I555, 0))</f>
        <v/>
      </c>
      <c r="G562">
        <f>IF(ISBLANK('Raw Data'!J555), 0, IF(AND(2=MATCH(LARGE('Raw Data'!G555:J555, 4), 'Raw Data'!G555:J555, 0), AND('Raw Data'!P555-'Raw Data'!O555&lt;4, 'Raw Data'!P555-'Raw Data'!O555&gt;0)), 'Raw Data'!H555, 0))</f>
        <v/>
      </c>
      <c r="H562">
        <f>IF(ISBLANK('Raw Data'!J555), 0, IF(AND(1=MATCH(LARGE('Raw Data'!G555:J555, 4), 'Raw Data'!G555:J555, 0), AND('Raw Data'!O555-'Raw Data'!P555&lt;4, 'Raw Data'!O555-'Raw Data'!P555&gt;0)), 'Raw Data'!G555, 0))</f>
        <v/>
      </c>
      <c r="I562">
        <f>IF(ISBLANK('Raw Data'!J555), 0, IF(AND(4=MATCH(LARGE('Raw Data'!G555:J555, 3), 'Raw Data'!G555:J555, 0), 'Raw Data'!P555-'Raw Data'!O555&gt;3), 'Raw Data'!J555, 0))</f>
        <v/>
      </c>
      <c r="J562">
        <f>IF(ISBLANK('Raw Data'!J555), 0, IF(AND(3=MATCH(LARGE('Raw Data'!G555:J555, 3), 'Raw Data'!G555:J555, 0), 'Raw Data'!O555-'Raw Data'!P555&gt;3), 'Raw Data'!I555, 0))</f>
        <v/>
      </c>
      <c r="K562">
        <f>IF(ISBLANK('Raw Data'!J555), 0, IF(AND(2=MATCH(LARGE('Raw Data'!G555:J555, 3), 'Raw Data'!G555:J555, 0), AND('Raw Data'!P555-'Raw Data'!O555&lt;4, 'Raw Data'!P555-'Raw Data'!O555&gt;0)), 'Raw Data'!H555, 0))</f>
        <v/>
      </c>
      <c r="L562">
        <f>IF(ISBLANK('Raw Data'!J555), 0, IF(AND(1=MATCH(LARGE('Raw Data'!G555:J555, 3), 'Raw Data'!G555:J555, 0), AND('Raw Data'!O555-'Raw Data'!P555&lt;4, 'Raw Data'!O555-'Raw Data'!P555&gt;0)), 'Raw Data'!G555, 0))</f>
        <v/>
      </c>
      <c r="M562">
        <f>IF(ISBLANK('Raw Data'!J555), 0, IF(AND(4=MATCH(LARGE('Raw Data'!G555:J555, 2), 'Raw Data'!G555:J555, 0), 'Raw Data'!P555-'Raw Data'!O555&gt;3), 'Raw Data'!J555, 0))</f>
        <v/>
      </c>
      <c r="N562">
        <f>IF(ISBLANK('Raw Data'!J555), 0, IF(AND(3=MATCH(LARGE('Raw Data'!G555:J555, 2), 'Raw Data'!G555:J555, 0), 'Raw Data'!O555-'Raw Data'!P555&gt;3), 'Raw Data'!I555, 0))</f>
        <v/>
      </c>
      <c r="O562">
        <f>IF(ISBLANK('Raw Data'!J555), 0, IF(AND(2=MATCH(LARGE('Raw Data'!G555:J555, 2), 'Raw Data'!G555:J555, 0), AND('Raw Data'!P555-'Raw Data'!O555&lt;4, 'Raw Data'!P555-'Raw Data'!O555&gt;0)), 'Raw Data'!H555, 0))</f>
        <v/>
      </c>
      <c r="P562">
        <f>IF(ISBLANK('Raw Data'!J555), 0, IF(AND(1=MATCH(LARGE('Raw Data'!G555:J555, 2), 'Raw Data'!G555:J555, 0), AND('Raw Data'!O555-'Raw Data'!P555&lt;4, 'Raw Data'!O555-'Raw Data'!P555&gt;0)), 'Raw Data'!G555, 0))</f>
        <v/>
      </c>
      <c r="Q562">
        <f>IF(ISBLANK('Raw Data'!J555), 0, IF(AND(4=MATCH(LARGE('Raw Data'!G555:J555, 1), 'Raw Data'!G555:J555, 0), 'Raw Data'!P555-'Raw Data'!O555&gt;3), 'Raw Data'!J555, 0))</f>
        <v/>
      </c>
      <c r="R562">
        <f>IF(ISBLANK('Raw Data'!J555), 0, IF(AND(3=MATCH(LARGE('Raw Data'!G555:J555, 1), 'Raw Data'!G555:J555, 0), 'Raw Data'!O555-'Raw Data'!P555&gt;3), 'Raw Data'!I555, 0))</f>
        <v/>
      </c>
      <c r="S562">
        <f>IF(AND('Raw Data'!P555-'Raw Data'!O555&gt;4, 'Raw Data'!F555&lt;'Raw Data'!C555), 'Raw Data'!J555, 0)</f>
        <v/>
      </c>
      <c r="T562">
        <f>IF(AND('Raw Data'!O555-'Raw Data'!P555&gt;4, 'Raw Data'!F555&gt;'Raw Data'!C555), 'Raw Data'!I555, 0)</f>
        <v/>
      </c>
      <c r="U562">
        <f>IF(AND('Raw Data'!P555-'Raw Data'!O555&lt;3, 'Raw Data'!P555&gt;'Raw Data'!O555, 'Raw Data'!F555&lt;'Raw Data'!C555), 'Raw Data'!H555, 0)</f>
        <v/>
      </c>
      <c r="V562">
        <f>IF(AND('Raw Data'!P555-'Raw Data'!O555&lt;3, 'Raw Data'!P555&gt;'Raw Data'!O555, 'Raw Data'!F555&gt;'Raw Data'!C555), 'Raw Data'!G555, 0)</f>
        <v/>
      </c>
    </row>
    <row r="563">
      <c r="A563">
        <f>IF(AND('Raw Data'!F556&lt;'Raw Data'!C556, 'Raw Data'!P556&gt;'Raw Data'!O556, 'Raw Data'!P556-'Raw Data'!O556&gt;3), 'Raw Data'!J556, 0)</f>
        <v/>
      </c>
      <c r="B563">
        <f>IF(AND('Raw Data'!C556&lt;'Raw Data'!F556, 'Raw Data'!O556&gt;'Raw Data'!P556, 'Raw Data'!O556-'Raw Data'!P556&gt;3), 'Raw Data'!I556, 0)</f>
        <v/>
      </c>
      <c r="C563">
        <f>IF(AND('Raw Data'!F556&lt;'Raw Data'!C556, 'Raw Data'!P556&gt;'Raw Data'!O556, 'Raw Data'!P556-'Raw Data'!O556&lt;4), 'Raw Data'!H556, 0)</f>
        <v/>
      </c>
      <c r="D563">
        <f>IF(AND('Raw Data'!C556&lt;'Raw Data'!F556, 'Raw Data'!O556&gt;'Raw Data'!P556, 'Raw Data'!O556-'Raw Data'!P556&lt;4), 'Raw Data'!G556, 0)</f>
        <v/>
      </c>
      <c r="E563">
        <f>IF(ISBLANK('Raw Data'!J556), 0, IF(AND(4=MATCH(LARGE('Raw Data'!G556:J556, 4), 'Raw Data'!G556:J556, 0), 'Raw Data'!P556-'Raw Data'!O556&gt;3), 'Raw Data'!J556, 0))</f>
        <v/>
      </c>
      <c r="F563">
        <f>IF(ISBLANK('Raw Data'!J556), 0, IF(AND(3=MATCH(LARGE('Raw Data'!G556:J556, 4), 'Raw Data'!G556:J556, 0), 'Raw Data'!O556-'Raw Data'!P556&gt;3), 'Raw Data'!I556, 0))</f>
        <v/>
      </c>
      <c r="G563">
        <f>IF(ISBLANK('Raw Data'!J556), 0, IF(AND(2=MATCH(LARGE('Raw Data'!G556:J556, 4), 'Raw Data'!G556:J556, 0), AND('Raw Data'!P556-'Raw Data'!O556&lt;4, 'Raw Data'!P556-'Raw Data'!O556&gt;0)), 'Raw Data'!H556, 0))</f>
        <v/>
      </c>
      <c r="H563">
        <f>IF(ISBLANK('Raw Data'!J556), 0, IF(AND(1=MATCH(LARGE('Raw Data'!G556:J556, 4), 'Raw Data'!G556:J556, 0), AND('Raw Data'!O556-'Raw Data'!P556&lt;4, 'Raw Data'!O556-'Raw Data'!P556&gt;0)), 'Raw Data'!G556, 0))</f>
        <v/>
      </c>
      <c r="I563">
        <f>IF(ISBLANK('Raw Data'!J556), 0, IF(AND(4=MATCH(LARGE('Raw Data'!G556:J556, 3), 'Raw Data'!G556:J556, 0), 'Raw Data'!P556-'Raw Data'!O556&gt;3), 'Raw Data'!J556, 0))</f>
        <v/>
      </c>
      <c r="J563">
        <f>IF(ISBLANK('Raw Data'!J556), 0, IF(AND(3=MATCH(LARGE('Raw Data'!G556:J556, 3), 'Raw Data'!G556:J556, 0), 'Raw Data'!O556-'Raw Data'!P556&gt;3), 'Raw Data'!I556, 0))</f>
        <v/>
      </c>
      <c r="K563">
        <f>IF(ISBLANK('Raw Data'!J556), 0, IF(AND(2=MATCH(LARGE('Raw Data'!G556:J556, 3), 'Raw Data'!G556:J556, 0), AND('Raw Data'!P556-'Raw Data'!O556&lt;4, 'Raw Data'!P556-'Raw Data'!O556&gt;0)), 'Raw Data'!H556, 0))</f>
        <v/>
      </c>
      <c r="L563">
        <f>IF(ISBLANK('Raw Data'!J556), 0, IF(AND(1=MATCH(LARGE('Raw Data'!G556:J556, 3), 'Raw Data'!G556:J556, 0), AND('Raw Data'!O556-'Raw Data'!P556&lt;4, 'Raw Data'!O556-'Raw Data'!P556&gt;0)), 'Raw Data'!G556, 0))</f>
        <v/>
      </c>
      <c r="M563">
        <f>IF(ISBLANK('Raw Data'!J556), 0, IF(AND(4=MATCH(LARGE('Raw Data'!G556:J556, 2), 'Raw Data'!G556:J556, 0), 'Raw Data'!P556-'Raw Data'!O556&gt;3), 'Raw Data'!J556, 0))</f>
        <v/>
      </c>
      <c r="N563">
        <f>IF(ISBLANK('Raw Data'!J556), 0, IF(AND(3=MATCH(LARGE('Raw Data'!G556:J556, 2), 'Raw Data'!G556:J556, 0), 'Raw Data'!O556-'Raw Data'!P556&gt;3), 'Raw Data'!I556, 0))</f>
        <v/>
      </c>
      <c r="O563">
        <f>IF(ISBLANK('Raw Data'!J556), 0, IF(AND(2=MATCH(LARGE('Raw Data'!G556:J556, 2), 'Raw Data'!G556:J556, 0), AND('Raw Data'!P556-'Raw Data'!O556&lt;4, 'Raw Data'!P556-'Raw Data'!O556&gt;0)), 'Raw Data'!H556, 0))</f>
        <v/>
      </c>
      <c r="P563">
        <f>IF(ISBLANK('Raw Data'!J556), 0, IF(AND(1=MATCH(LARGE('Raw Data'!G556:J556, 2), 'Raw Data'!G556:J556, 0), AND('Raw Data'!O556-'Raw Data'!P556&lt;4, 'Raw Data'!O556-'Raw Data'!P556&gt;0)), 'Raw Data'!G556, 0))</f>
        <v/>
      </c>
      <c r="Q563">
        <f>IF(ISBLANK('Raw Data'!J556), 0, IF(AND(4=MATCH(LARGE('Raw Data'!G556:J556, 1), 'Raw Data'!G556:J556, 0), 'Raw Data'!P556-'Raw Data'!O556&gt;3), 'Raw Data'!J556, 0))</f>
        <v/>
      </c>
      <c r="R563">
        <f>IF(ISBLANK('Raw Data'!J556), 0, IF(AND(3=MATCH(LARGE('Raw Data'!G556:J556, 1), 'Raw Data'!G556:J556, 0), 'Raw Data'!O556-'Raw Data'!P556&gt;3), 'Raw Data'!I556, 0))</f>
        <v/>
      </c>
      <c r="S563">
        <f>IF(AND('Raw Data'!P556-'Raw Data'!O556&gt;4, 'Raw Data'!F556&lt;'Raw Data'!C556), 'Raw Data'!J556, 0)</f>
        <v/>
      </c>
      <c r="T563">
        <f>IF(AND('Raw Data'!O556-'Raw Data'!P556&gt;4, 'Raw Data'!F556&gt;'Raw Data'!C556), 'Raw Data'!I556, 0)</f>
        <v/>
      </c>
      <c r="U563">
        <f>IF(AND('Raw Data'!P556-'Raw Data'!O556&lt;3, 'Raw Data'!P556&gt;'Raw Data'!O556, 'Raw Data'!F556&lt;'Raw Data'!C556), 'Raw Data'!H556, 0)</f>
        <v/>
      </c>
      <c r="V563">
        <f>IF(AND('Raw Data'!P556-'Raw Data'!O556&lt;3, 'Raw Data'!P556&gt;'Raw Data'!O556, 'Raw Data'!F556&gt;'Raw Data'!C556), 'Raw Data'!G556, 0)</f>
        <v/>
      </c>
    </row>
    <row r="564">
      <c r="A564">
        <f>IF(AND('Raw Data'!F557&lt;'Raw Data'!C557, 'Raw Data'!P557&gt;'Raw Data'!O557, 'Raw Data'!P557-'Raw Data'!O557&gt;3), 'Raw Data'!J557, 0)</f>
        <v/>
      </c>
      <c r="B564">
        <f>IF(AND('Raw Data'!C557&lt;'Raw Data'!F557, 'Raw Data'!O557&gt;'Raw Data'!P557, 'Raw Data'!O557-'Raw Data'!P557&gt;3), 'Raw Data'!I557, 0)</f>
        <v/>
      </c>
      <c r="C564">
        <f>IF(AND('Raw Data'!F557&lt;'Raw Data'!C557, 'Raw Data'!P557&gt;'Raw Data'!O557, 'Raw Data'!P557-'Raw Data'!O557&lt;4), 'Raw Data'!H557, 0)</f>
        <v/>
      </c>
      <c r="D564">
        <f>IF(AND('Raw Data'!C557&lt;'Raw Data'!F557, 'Raw Data'!O557&gt;'Raw Data'!P557, 'Raw Data'!O557-'Raw Data'!P557&lt;4), 'Raw Data'!G557, 0)</f>
        <v/>
      </c>
      <c r="E564">
        <f>IF(ISBLANK('Raw Data'!J557), 0, IF(AND(4=MATCH(LARGE('Raw Data'!G557:J557, 4), 'Raw Data'!G557:J557, 0), 'Raw Data'!P557-'Raw Data'!O557&gt;3), 'Raw Data'!J557, 0))</f>
        <v/>
      </c>
      <c r="F564">
        <f>IF(ISBLANK('Raw Data'!J557), 0, IF(AND(3=MATCH(LARGE('Raw Data'!G557:J557, 4), 'Raw Data'!G557:J557, 0), 'Raw Data'!O557-'Raw Data'!P557&gt;3), 'Raw Data'!I557, 0))</f>
        <v/>
      </c>
      <c r="G564">
        <f>IF(ISBLANK('Raw Data'!J557), 0, IF(AND(2=MATCH(LARGE('Raw Data'!G557:J557, 4), 'Raw Data'!G557:J557, 0), AND('Raw Data'!P557-'Raw Data'!O557&lt;4, 'Raw Data'!P557-'Raw Data'!O557&gt;0)), 'Raw Data'!H557, 0))</f>
        <v/>
      </c>
      <c r="H564">
        <f>IF(ISBLANK('Raw Data'!J557), 0, IF(AND(1=MATCH(LARGE('Raw Data'!G557:J557, 4), 'Raw Data'!G557:J557, 0), AND('Raw Data'!O557-'Raw Data'!P557&lt;4, 'Raw Data'!O557-'Raw Data'!P557&gt;0)), 'Raw Data'!G557, 0))</f>
        <v/>
      </c>
      <c r="I564">
        <f>IF(ISBLANK('Raw Data'!J557), 0, IF(AND(4=MATCH(LARGE('Raw Data'!G557:J557, 3), 'Raw Data'!G557:J557, 0), 'Raw Data'!P557-'Raw Data'!O557&gt;3), 'Raw Data'!J557, 0))</f>
        <v/>
      </c>
      <c r="J564">
        <f>IF(ISBLANK('Raw Data'!J557), 0, IF(AND(3=MATCH(LARGE('Raw Data'!G557:J557, 3), 'Raw Data'!G557:J557, 0), 'Raw Data'!O557-'Raw Data'!P557&gt;3), 'Raw Data'!I557, 0))</f>
        <v/>
      </c>
      <c r="K564">
        <f>IF(ISBLANK('Raw Data'!J557), 0, IF(AND(2=MATCH(LARGE('Raw Data'!G557:J557, 3), 'Raw Data'!G557:J557, 0), AND('Raw Data'!P557-'Raw Data'!O557&lt;4, 'Raw Data'!P557-'Raw Data'!O557&gt;0)), 'Raw Data'!H557, 0))</f>
        <v/>
      </c>
      <c r="L564">
        <f>IF(ISBLANK('Raw Data'!J557), 0, IF(AND(1=MATCH(LARGE('Raw Data'!G557:J557, 3), 'Raw Data'!G557:J557, 0), AND('Raw Data'!O557-'Raw Data'!P557&lt;4, 'Raw Data'!O557-'Raw Data'!P557&gt;0)), 'Raw Data'!G557, 0))</f>
        <v/>
      </c>
      <c r="M564">
        <f>IF(ISBLANK('Raw Data'!J557), 0, IF(AND(4=MATCH(LARGE('Raw Data'!G557:J557, 2), 'Raw Data'!G557:J557, 0), 'Raw Data'!P557-'Raw Data'!O557&gt;3), 'Raw Data'!J557, 0))</f>
        <v/>
      </c>
      <c r="N564">
        <f>IF(ISBLANK('Raw Data'!J557), 0, IF(AND(3=MATCH(LARGE('Raw Data'!G557:J557, 2), 'Raw Data'!G557:J557, 0), 'Raw Data'!O557-'Raw Data'!P557&gt;3), 'Raw Data'!I557, 0))</f>
        <v/>
      </c>
      <c r="O564">
        <f>IF(ISBLANK('Raw Data'!J557), 0, IF(AND(2=MATCH(LARGE('Raw Data'!G557:J557, 2), 'Raw Data'!G557:J557, 0), AND('Raw Data'!P557-'Raw Data'!O557&lt;4, 'Raw Data'!P557-'Raw Data'!O557&gt;0)), 'Raw Data'!H557, 0))</f>
        <v/>
      </c>
      <c r="P564">
        <f>IF(ISBLANK('Raw Data'!J557), 0, IF(AND(1=MATCH(LARGE('Raw Data'!G557:J557, 2), 'Raw Data'!G557:J557, 0), AND('Raw Data'!O557-'Raw Data'!P557&lt;4, 'Raw Data'!O557-'Raw Data'!P557&gt;0)), 'Raw Data'!G557, 0))</f>
        <v/>
      </c>
      <c r="Q564">
        <f>IF(ISBLANK('Raw Data'!J557), 0, IF(AND(4=MATCH(LARGE('Raw Data'!G557:J557, 1), 'Raw Data'!G557:J557, 0), 'Raw Data'!P557-'Raw Data'!O557&gt;3), 'Raw Data'!J557, 0))</f>
        <v/>
      </c>
      <c r="R564">
        <f>IF(ISBLANK('Raw Data'!J557), 0, IF(AND(3=MATCH(LARGE('Raw Data'!G557:J557, 1), 'Raw Data'!G557:J557, 0), 'Raw Data'!O557-'Raw Data'!P557&gt;3), 'Raw Data'!I557, 0))</f>
        <v/>
      </c>
      <c r="S564">
        <f>IF(AND('Raw Data'!P557-'Raw Data'!O557&gt;4, 'Raw Data'!F557&lt;'Raw Data'!C557), 'Raw Data'!J557, 0)</f>
        <v/>
      </c>
      <c r="T564">
        <f>IF(AND('Raw Data'!O557-'Raw Data'!P557&gt;4, 'Raw Data'!F557&gt;'Raw Data'!C557), 'Raw Data'!I557, 0)</f>
        <v/>
      </c>
      <c r="U564">
        <f>IF(AND('Raw Data'!P557-'Raw Data'!O557&lt;3, 'Raw Data'!P557&gt;'Raw Data'!O557, 'Raw Data'!F557&lt;'Raw Data'!C557), 'Raw Data'!H557, 0)</f>
        <v/>
      </c>
      <c r="V564">
        <f>IF(AND('Raw Data'!P557-'Raw Data'!O557&lt;3, 'Raw Data'!P557&gt;'Raw Data'!O557, 'Raw Data'!F557&gt;'Raw Data'!C557), 'Raw Data'!G557, 0)</f>
        <v/>
      </c>
    </row>
    <row r="565">
      <c r="A565">
        <f>IF(AND('Raw Data'!F558&lt;'Raw Data'!C558, 'Raw Data'!P558&gt;'Raw Data'!O558, 'Raw Data'!P558-'Raw Data'!O558&gt;3), 'Raw Data'!J558, 0)</f>
        <v/>
      </c>
      <c r="B565">
        <f>IF(AND('Raw Data'!C558&lt;'Raw Data'!F558, 'Raw Data'!O558&gt;'Raw Data'!P558, 'Raw Data'!O558-'Raw Data'!P558&gt;3), 'Raw Data'!I558, 0)</f>
        <v/>
      </c>
      <c r="C565">
        <f>IF(AND('Raw Data'!F558&lt;'Raw Data'!C558, 'Raw Data'!P558&gt;'Raw Data'!O558, 'Raw Data'!P558-'Raw Data'!O558&lt;4), 'Raw Data'!H558, 0)</f>
        <v/>
      </c>
      <c r="D565">
        <f>IF(AND('Raw Data'!C558&lt;'Raw Data'!F558, 'Raw Data'!O558&gt;'Raw Data'!P558, 'Raw Data'!O558-'Raw Data'!P558&lt;4), 'Raw Data'!G558, 0)</f>
        <v/>
      </c>
      <c r="E565">
        <f>IF(ISBLANK('Raw Data'!J558), 0, IF(AND(4=MATCH(LARGE('Raw Data'!G558:J558, 4), 'Raw Data'!G558:J558, 0), 'Raw Data'!P558-'Raw Data'!O558&gt;3), 'Raw Data'!J558, 0))</f>
        <v/>
      </c>
      <c r="F565">
        <f>IF(ISBLANK('Raw Data'!J558), 0, IF(AND(3=MATCH(LARGE('Raw Data'!G558:J558, 4), 'Raw Data'!G558:J558, 0), 'Raw Data'!O558-'Raw Data'!P558&gt;3), 'Raw Data'!I558, 0))</f>
        <v/>
      </c>
      <c r="G565">
        <f>IF(ISBLANK('Raw Data'!J558), 0, IF(AND(2=MATCH(LARGE('Raw Data'!G558:J558, 4), 'Raw Data'!G558:J558, 0), AND('Raw Data'!P558-'Raw Data'!O558&lt;4, 'Raw Data'!P558-'Raw Data'!O558&gt;0)), 'Raw Data'!H558, 0))</f>
        <v/>
      </c>
      <c r="H565">
        <f>IF(ISBLANK('Raw Data'!J558), 0, IF(AND(1=MATCH(LARGE('Raw Data'!G558:J558, 4), 'Raw Data'!G558:J558, 0), AND('Raw Data'!O558-'Raw Data'!P558&lt;4, 'Raw Data'!O558-'Raw Data'!P558&gt;0)), 'Raw Data'!G558, 0))</f>
        <v/>
      </c>
      <c r="I565">
        <f>IF(ISBLANK('Raw Data'!J558), 0, IF(AND(4=MATCH(LARGE('Raw Data'!G558:J558, 3), 'Raw Data'!G558:J558, 0), 'Raw Data'!P558-'Raw Data'!O558&gt;3), 'Raw Data'!J558, 0))</f>
        <v/>
      </c>
      <c r="J565">
        <f>IF(ISBLANK('Raw Data'!J558), 0, IF(AND(3=MATCH(LARGE('Raw Data'!G558:J558, 3), 'Raw Data'!G558:J558, 0), 'Raw Data'!O558-'Raw Data'!P558&gt;3), 'Raw Data'!I558, 0))</f>
        <v/>
      </c>
      <c r="K565">
        <f>IF(ISBLANK('Raw Data'!J558), 0, IF(AND(2=MATCH(LARGE('Raw Data'!G558:J558, 3), 'Raw Data'!G558:J558, 0), AND('Raw Data'!P558-'Raw Data'!O558&lt;4, 'Raw Data'!P558-'Raw Data'!O558&gt;0)), 'Raw Data'!H558, 0))</f>
        <v/>
      </c>
      <c r="L565">
        <f>IF(ISBLANK('Raw Data'!J558), 0, IF(AND(1=MATCH(LARGE('Raw Data'!G558:J558, 3), 'Raw Data'!G558:J558, 0), AND('Raw Data'!O558-'Raw Data'!P558&lt;4, 'Raw Data'!O558-'Raw Data'!P558&gt;0)), 'Raw Data'!G558, 0))</f>
        <v/>
      </c>
      <c r="M565">
        <f>IF(ISBLANK('Raw Data'!J558), 0, IF(AND(4=MATCH(LARGE('Raw Data'!G558:J558, 2), 'Raw Data'!G558:J558, 0), 'Raw Data'!P558-'Raw Data'!O558&gt;3), 'Raw Data'!J558, 0))</f>
        <v/>
      </c>
      <c r="N565">
        <f>IF(ISBLANK('Raw Data'!J558), 0, IF(AND(3=MATCH(LARGE('Raw Data'!G558:J558, 2), 'Raw Data'!G558:J558, 0), 'Raw Data'!O558-'Raw Data'!P558&gt;3), 'Raw Data'!I558, 0))</f>
        <v/>
      </c>
      <c r="O565">
        <f>IF(ISBLANK('Raw Data'!J558), 0, IF(AND(2=MATCH(LARGE('Raw Data'!G558:J558, 2), 'Raw Data'!G558:J558, 0), AND('Raw Data'!P558-'Raw Data'!O558&lt;4, 'Raw Data'!P558-'Raw Data'!O558&gt;0)), 'Raw Data'!H558, 0))</f>
        <v/>
      </c>
      <c r="P565">
        <f>IF(ISBLANK('Raw Data'!J558), 0, IF(AND(1=MATCH(LARGE('Raw Data'!G558:J558, 2), 'Raw Data'!G558:J558, 0), AND('Raw Data'!O558-'Raw Data'!P558&lt;4, 'Raw Data'!O558-'Raw Data'!P558&gt;0)), 'Raw Data'!G558, 0))</f>
        <v/>
      </c>
      <c r="Q565">
        <f>IF(ISBLANK('Raw Data'!J558), 0, IF(AND(4=MATCH(LARGE('Raw Data'!G558:J558, 1), 'Raw Data'!G558:J558, 0), 'Raw Data'!P558-'Raw Data'!O558&gt;3), 'Raw Data'!J558, 0))</f>
        <v/>
      </c>
      <c r="R565">
        <f>IF(ISBLANK('Raw Data'!J558), 0, IF(AND(3=MATCH(LARGE('Raw Data'!G558:J558, 1), 'Raw Data'!G558:J558, 0), 'Raw Data'!O558-'Raw Data'!P558&gt;3), 'Raw Data'!I558, 0))</f>
        <v/>
      </c>
      <c r="S565">
        <f>IF(AND('Raw Data'!P558-'Raw Data'!O558&gt;4, 'Raw Data'!F558&lt;'Raw Data'!C558), 'Raw Data'!J558, 0)</f>
        <v/>
      </c>
      <c r="T565">
        <f>IF(AND('Raw Data'!O558-'Raw Data'!P558&gt;4, 'Raw Data'!F558&gt;'Raw Data'!C558), 'Raw Data'!I558, 0)</f>
        <v/>
      </c>
      <c r="U565">
        <f>IF(AND('Raw Data'!P558-'Raw Data'!O558&lt;3, 'Raw Data'!P558&gt;'Raw Data'!O558, 'Raw Data'!F558&lt;'Raw Data'!C558), 'Raw Data'!H558, 0)</f>
        <v/>
      </c>
      <c r="V565">
        <f>IF(AND('Raw Data'!P558-'Raw Data'!O558&lt;3, 'Raw Data'!P558&gt;'Raw Data'!O558, 'Raw Data'!F558&gt;'Raw Data'!C558), 'Raw Data'!G558, 0)</f>
        <v/>
      </c>
    </row>
    <row r="566">
      <c r="A566">
        <f>IF(AND('Raw Data'!F559&lt;'Raw Data'!C559, 'Raw Data'!P559&gt;'Raw Data'!O559, 'Raw Data'!P559-'Raw Data'!O559&gt;3), 'Raw Data'!J559, 0)</f>
        <v/>
      </c>
      <c r="B566">
        <f>IF(AND('Raw Data'!C559&lt;'Raw Data'!F559, 'Raw Data'!O559&gt;'Raw Data'!P559, 'Raw Data'!O559-'Raw Data'!P559&gt;3), 'Raw Data'!I559, 0)</f>
        <v/>
      </c>
      <c r="C566">
        <f>IF(AND('Raw Data'!F559&lt;'Raw Data'!C559, 'Raw Data'!P559&gt;'Raw Data'!O559, 'Raw Data'!P559-'Raw Data'!O559&lt;4), 'Raw Data'!H559, 0)</f>
        <v/>
      </c>
      <c r="D566">
        <f>IF(AND('Raw Data'!C559&lt;'Raw Data'!F559, 'Raw Data'!O559&gt;'Raw Data'!P559, 'Raw Data'!O559-'Raw Data'!P559&lt;4), 'Raw Data'!G559, 0)</f>
        <v/>
      </c>
      <c r="E566">
        <f>IF(ISBLANK('Raw Data'!J559), 0, IF(AND(4=MATCH(LARGE('Raw Data'!G559:J559, 4), 'Raw Data'!G559:J559, 0), 'Raw Data'!P559-'Raw Data'!O559&gt;3), 'Raw Data'!J559, 0))</f>
        <v/>
      </c>
      <c r="F566">
        <f>IF(ISBLANK('Raw Data'!J559), 0, IF(AND(3=MATCH(LARGE('Raw Data'!G559:J559, 4), 'Raw Data'!G559:J559, 0), 'Raw Data'!O559-'Raw Data'!P559&gt;3), 'Raw Data'!I559, 0))</f>
        <v/>
      </c>
      <c r="G566">
        <f>IF(ISBLANK('Raw Data'!J559), 0, IF(AND(2=MATCH(LARGE('Raw Data'!G559:J559, 4), 'Raw Data'!G559:J559, 0), AND('Raw Data'!P559-'Raw Data'!O559&lt;4, 'Raw Data'!P559-'Raw Data'!O559&gt;0)), 'Raw Data'!H559, 0))</f>
        <v/>
      </c>
      <c r="H566">
        <f>IF(ISBLANK('Raw Data'!J559), 0, IF(AND(1=MATCH(LARGE('Raw Data'!G559:J559, 4), 'Raw Data'!G559:J559, 0), AND('Raw Data'!O559-'Raw Data'!P559&lt;4, 'Raw Data'!O559-'Raw Data'!P559&gt;0)), 'Raw Data'!G559, 0))</f>
        <v/>
      </c>
      <c r="I566">
        <f>IF(ISBLANK('Raw Data'!J559), 0, IF(AND(4=MATCH(LARGE('Raw Data'!G559:J559, 3), 'Raw Data'!G559:J559, 0), 'Raw Data'!P559-'Raw Data'!O559&gt;3), 'Raw Data'!J559, 0))</f>
        <v/>
      </c>
      <c r="J566">
        <f>IF(ISBLANK('Raw Data'!J559), 0, IF(AND(3=MATCH(LARGE('Raw Data'!G559:J559, 3), 'Raw Data'!G559:J559, 0), 'Raw Data'!O559-'Raw Data'!P559&gt;3), 'Raw Data'!I559, 0))</f>
        <v/>
      </c>
      <c r="K566">
        <f>IF(ISBLANK('Raw Data'!J559), 0, IF(AND(2=MATCH(LARGE('Raw Data'!G559:J559, 3), 'Raw Data'!G559:J559, 0), AND('Raw Data'!P559-'Raw Data'!O559&lt;4, 'Raw Data'!P559-'Raw Data'!O559&gt;0)), 'Raw Data'!H559, 0))</f>
        <v/>
      </c>
      <c r="L566">
        <f>IF(ISBLANK('Raw Data'!J559), 0, IF(AND(1=MATCH(LARGE('Raw Data'!G559:J559, 3), 'Raw Data'!G559:J559, 0), AND('Raw Data'!O559-'Raw Data'!P559&lt;4, 'Raw Data'!O559-'Raw Data'!P559&gt;0)), 'Raw Data'!G559, 0))</f>
        <v/>
      </c>
      <c r="M566">
        <f>IF(ISBLANK('Raw Data'!J559), 0, IF(AND(4=MATCH(LARGE('Raw Data'!G559:J559, 2), 'Raw Data'!G559:J559, 0), 'Raw Data'!P559-'Raw Data'!O559&gt;3), 'Raw Data'!J559, 0))</f>
        <v/>
      </c>
      <c r="N566">
        <f>IF(ISBLANK('Raw Data'!J559), 0, IF(AND(3=MATCH(LARGE('Raw Data'!G559:J559, 2), 'Raw Data'!G559:J559, 0), 'Raw Data'!O559-'Raw Data'!P559&gt;3), 'Raw Data'!I559, 0))</f>
        <v/>
      </c>
      <c r="O566">
        <f>IF(ISBLANK('Raw Data'!J559), 0, IF(AND(2=MATCH(LARGE('Raw Data'!G559:J559, 2), 'Raw Data'!G559:J559, 0), AND('Raw Data'!P559-'Raw Data'!O559&lt;4, 'Raw Data'!P559-'Raw Data'!O559&gt;0)), 'Raw Data'!H559, 0))</f>
        <v/>
      </c>
      <c r="P566">
        <f>IF(ISBLANK('Raw Data'!J559), 0, IF(AND(1=MATCH(LARGE('Raw Data'!G559:J559, 2), 'Raw Data'!G559:J559, 0), AND('Raw Data'!O559-'Raw Data'!P559&lt;4, 'Raw Data'!O559-'Raw Data'!P559&gt;0)), 'Raw Data'!G559, 0))</f>
        <v/>
      </c>
      <c r="Q566">
        <f>IF(ISBLANK('Raw Data'!J559), 0, IF(AND(4=MATCH(LARGE('Raw Data'!G559:J559, 1), 'Raw Data'!G559:J559, 0), 'Raw Data'!P559-'Raw Data'!O559&gt;3), 'Raw Data'!J559, 0))</f>
        <v/>
      </c>
      <c r="R566">
        <f>IF(ISBLANK('Raw Data'!J559), 0, IF(AND(3=MATCH(LARGE('Raw Data'!G559:J559, 1), 'Raw Data'!G559:J559, 0), 'Raw Data'!O559-'Raw Data'!P559&gt;3), 'Raw Data'!I559, 0))</f>
        <v/>
      </c>
      <c r="S566">
        <f>IF(AND('Raw Data'!P559-'Raw Data'!O559&gt;4, 'Raw Data'!F559&lt;'Raw Data'!C559), 'Raw Data'!J559, 0)</f>
        <v/>
      </c>
      <c r="T566">
        <f>IF(AND('Raw Data'!O559-'Raw Data'!P559&gt;4, 'Raw Data'!F559&gt;'Raw Data'!C559), 'Raw Data'!I559, 0)</f>
        <v/>
      </c>
      <c r="U566">
        <f>IF(AND('Raw Data'!P559-'Raw Data'!O559&lt;3, 'Raw Data'!P559&gt;'Raw Data'!O559, 'Raw Data'!F559&lt;'Raw Data'!C559), 'Raw Data'!H559, 0)</f>
        <v/>
      </c>
      <c r="V566">
        <f>IF(AND('Raw Data'!P559-'Raw Data'!O559&lt;3, 'Raw Data'!P559&gt;'Raw Data'!O559, 'Raw Data'!F559&gt;'Raw Data'!C559), 'Raw Data'!G559, 0)</f>
        <v/>
      </c>
    </row>
    <row r="567">
      <c r="A567">
        <f>IF(AND('Raw Data'!F560&lt;'Raw Data'!C560, 'Raw Data'!P560&gt;'Raw Data'!O560, 'Raw Data'!P560-'Raw Data'!O560&gt;3), 'Raw Data'!J560, 0)</f>
        <v/>
      </c>
      <c r="B567">
        <f>IF(AND('Raw Data'!C560&lt;'Raw Data'!F560, 'Raw Data'!O560&gt;'Raw Data'!P560, 'Raw Data'!O560-'Raw Data'!P560&gt;3), 'Raw Data'!I560, 0)</f>
        <v/>
      </c>
      <c r="C567">
        <f>IF(AND('Raw Data'!F560&lt;'Raw Data'!C560, 'Raw Data'!P560&gt;'Raw Data'!O560, 'Raw Data'!P560-'Raw Data'!O560&lt;4), 'Raw Data'!H560, 0)</f>
        <v/>
      </c>
      <c r="D567">
        <f>IF(AND('Raw Data'!C560&lt;'Raw Data'!F560, 'Raw Data'!O560&gt;'Raw Data'!P560, 'Raw Data'!O560-'Raw Data'!P560&lt;4), 'Raw Data'!G560, 0)</f>
        <v/>
      </c>
      <c r="E567">
        <f>IF(ISBLANK('Raw Data'!J560), 0, IF(AND(4=MATCH(LARGE('Raw Data'!G560:J560, 4), 'Raw Data'!G560:J560, 0), 'Raw Data'!P560-'Raw Data'!O560&gt;3), 'Raw Data'!J560, 0))</f>
        <v/>
      </c>
      <c r="F567">
        <f>IF(ISBLANK('Raw Data'!J560), 0, IF(AND(3=MATCH(LARGE('Raw Data'!G560:J560, 4), 'Raw Data'!G560:J560, 0), 'Raw Data'!O560-'Raw Data'!P560&gt;3), 'Raw Data'!I560, 0))</f>
        <v/>
      </c>
      <c r="G567">
        <f>IF(ISBLANK('Raw Data'!J560), 0, IF(AND(2=MATCH(LARGE('Raw Data'!G560:J560, 4), 'Raw Data'!G560:J560, 0), AND('Raw Data'!P560-'Raw Data'!O560&lt;4, 'Raw Data'!P560-'Raw Data'!O560&gt;0)), 'Raw Data'!H560, 0))</f>
        <v/>
      </c>
      <c r="H567">
        <f>IF(ISBLANK('Raw Data'!J560), 0, IF(AND(1=MATCH(LARGE('Raw Data'!G560:J560, 4), 'Raw Data'!G560:J560, 0), AND('Raw Data'!O560-'Raw Data'!P560&lt;4, 'Raw Data'!O560-'Raw Data'!P560&gt;0)), 'Raw Data'!G560, 0))</f>
        <v/>
      </c>
      <c r="I567">
        <f>IF(ISBLANK('Raw Data'!J560), 0, IF(AND(4=MATCH(LARGE('Raw Data'!G560:J560, 3), 'Raw Data'!G560:J560, 0), 'Raw Data'!P560-'Raw Data'!O560&gt;3), 'Raw Data'!J560, 0))</f>
        <v/>
      </c>
      <c r="J567">
        <f>IF(ISBLANK('Raw Data'!J560), 0, IF(AND(3=MATCH(LARGE('Raw Data'!G560:J560, 3), 'Raw Data'!G560:J560, 0), 'Raw Data'!O560-'Raw Data'!P560&gt;3), 'Raw Data'!I560, 0))</f>
        <v/>
      </c>
      <c r="K567">
        <f>IF(ISBLANK('Raw Data'!J560), 0, IF(AND(2=MATCH(LARGE('Raw Data'!G560:J560, 3), 'Raw Data'!G560:J560, 0), AND('Raw Data'!P560-'Raw Data'!O560&lt;4, 'Raw Data'!P560-'Raw Data'!O560&gt;0)), 'Raw Data'!H560, 0))</f>
        <v/>
      </c>
      <c r="L567">
        <f>IF(ISBLANK('Raw Data'!J560), 0, IF(AND(1=MATCH(LARGE('Raw Data'!G560:J560, 3), 'Raw Data'!G560:J560, 0), AND('Raw Data'!O560-'Raw Data'!P560&lt;4, 'Raw Data'!O560-'Raw Data'!P560&gt;0)), 'Raw Data'!G560, 0))</f>
        <v/>
      </c>
      <c r="M567">
        <f>IF(ISBLANK('Raw Data'!J560), 0, IF(AND(4=MATCH(LARGE('Raw Data'!G560:J560, 2), 'Raw Data'!G560:J560, 0), 'Raw Data'!P560-'Raw Data'!O560&gt;3), 'Raw Data'!J560, 0))</f>
        <v/>
      </c>
      <c r="N567">
        <f>IF(ISBLANK('Raw Data'!J560), 0, IF(AND(3=MATCH(LARGE('Raw Data'!G560:J560, 2), 'Raw Data'!G560:J560, 0), 'Raw Data'!O560-'Raw Data'!P560&gt;3), 'Raw Data'!I560, 0))</f>
        <v/>
      </c>
      <c r="O567">
        <f>IF(ISBLANK('Raw Data'!J560), 0, IF(AND(2=MATCH(LARGE('Raw Data'!G560:J560, 2), 'Raw Data'!G560:J560, 0), AND('Raw Data'!P560-'Raw Data'!O560&lt;4, 'Raw Data'!P560-'Raw Data'!O560&gt;0)), 'Raw Data'!H560, 0))</f>
        <v/>
      </c>
      <c r="P567">
        <f>IF(ISBLANK('Raw Data'!J560), 0, IF(AND(1=MATCH(LARGE('Raw Data'!G560:J560, 2), 'Raw Data'!G560:J560, 0), AND('Raw Data'!O560-'Raw Data'!P560&lt;4, 'Raw Data'!O560-'Raw Data'!P560&gt;0)), 'Raw Data'!G560, 0))</f>
        <v/>
      </c>
      <c r="Q567">
        <f>IF(ISBLANK('Raw Data'!J560), 0, IF(AND(4=MATCH(LARGE('Raw Data'!G560:J560, 1), 'Raw Data'!G560:J560, 0), 'Raw Data'!P560-'Raw Data'!O560&gt;3), 'Raw Data'!J560, 0))</f>
        <v/>
      </c>
      <c r="R567">
        <f>IF(ISBLANK('Raw Data'!J560), 0, IF(AND(3=MATCH(LARGE('Raw Data'!G560:J560, 1), 'Raw Data'!G560:J560, 0), 'Raw Data'!O560-'Raw Data'!P560&gt;3), 'Raw Data'!I560, 0))</f>
        <v/>
      </c>
      <c r="S567">
        <f>IF(AND('Raw Data'!P560-'Raw Data'!O560&gt;4, 'Raw Data'!F560&lt;'Raw Data'!C560), 'Raw Data'!J560, 0)</f>
        <v/>
      </c>
      <c r="T567">
        <f>IF(AND('Raw Data'!O560-'Raw Data'!P560&gt;4, 'Raw Data'!F560&gt;'Raw Data'!C560), 'Raw Data'!I560, 0)</f>
        <v/>
      </c>
      <c r="U567">
        <f>IF(AND('Raw Data'!P560-'Raw Data'!O560&lt;3, 'Raw Data'!P560&gt;'Raw Data'!O560, 'Raw Data'!F560&lt;'Raw Data'!C560), 'Raw Data'!H560, 0)</f>
        <v/>
      </c>
      <c r="V567">
        <f>IF(AND('Raw Data'!P560-'Raw Data'!O560&lt;3, 'Raw Data'!P560&gt;'Raw Data'!O560, 'Raw Data'!F560&gt;'Raw Data'!C560), 'Raw Data'!G560, 0)</f>
        <v/>
      </c>
    </row>
    <row r="568">
      <c r="A568">
        <f>IF(AND('Raw Data'!F561&lt;'Raw Data'!C561, 'Raw Data'!P561&gt;'Raw Data'!O561, 'Raw Data'!P561-'Raw Data'!O561&gt;3), 'Raw Data'!J561, 0)</f>
        <v/>
      </c>
      <c r="B568">
        <f>IF(AND('Raw Data'!C561&lt;'Raw Data'!F561, 'Raw Data'!O561&gt;'Raw Data'!P561, 'Raw Data'!O561-'Raw Data'!P561&gt;3), 'Raw Data'!I561, 0)</f>
        <v/>
      </c>
      <c r="C568">
        <f>IF(AND('Raw Data'!F561&lt;'Raw Data'!C561, 'Raw Data'!P561&gt;'Raw Data'!O561, 'Raw Data'!P561-'Raw Data'!O561&lt;4), 'Raw Data'!H561, 0)</f>
        <v/>
      </c>
      <c r="D568">
        <f>IF(AND('Raw Data'!C561&lt;'Raw Data'!F561, 'Raw Data'!O561&gt;'Raw Data'!P561, 'Raw Data'!O561-'Raw Data'!P561&lt;4), 'Raw Data'!G561, 0)</f>
        <v/>
      </c>
      <c r="E568">
        <f>IF(ISBLANK('Raw Data'!J561), 0, IF(AND(4=MATCH(LARGE('Raw Data'!G561:J561, 4), 'Raw Data'!G561:J561, 0), 'Raw Data'!P561-'Raw Data'!O561&gt;3), 'Raw Data'!J561, 0))</f>
        <v/>
      </c>
      <c r="F568">
        <f>IF(ISBLANK('Raw Data'!J561), 0, IF(AND(3=MATCH(LARGE('Raw Data'!G561:J561, 4), 'Raw Data'!G561:J561, 0), 'Raw Data'!O561-'Raw Data'!P561&gt;3), 'Raw Data'!I561, 0))</f>
        <v/>
      </c>
      <c r="G568">
        <f>IF(ISBLANK('Raw Data'!J561), 0, IF(AND(2=MATCH(LARGE('Raw Data'!G561:J561, 4), 'Raw Data'!G561:J561, 0), AND('Raw Data'!P561-'Raw Data'!O561&lt;4, 'Raw Data'!P561-'Raw Data'!O561&gt;0)), 'Raw Data'!H561, 0))</f>
        <v/>
      </c>
      <c r="H568">
        <f>IF(ISBLANK('Raw Data'!J561), 0, IF(AND(1=MATCH(LARGE('Raw Data'!G561:J561, 4), 'Raw Data'!G561:J561, 0), AND('Raw Data'!O561-'Raw Data'!P561&lt;4, 'Raw Data'!O561-'Raw Data'!P561&gt;0)), 'Raw Data'!G561, 0))</f>
        <v/>
      </c>
      <c r="I568">
        <f>IF(ISBLANK('Raw Data'!J561), 0, IF(AND(4=MATCH(LARGE('Raw Data'!G561:J561, 3), 'Raw Data'!G561:J561, 0), 'Raw Data'!P561-'Raw Data'!O561&gt;3), 'Raw Data'!J561, 0))</f>
        <v/>
      </c>
      <c r="J568">
        <f>IF(ISBLANK('Raw Data'!J561), 0, IF(AND(3=MATCH(LARGE('Raw Data'!G561:J561, 3), 'Raw Data'!G561:J561, 0), 'Raw Data'!O561-'Raw Data'!P561&gt;3), 'Raw Data'!I561, 0))</f>
        <v/>
      </c>
      <c r="K568">
        <f>IF(ISBLANK('Raw Data'!J561), 0, IF(AND(2=MATCH(LARGE('Raw Data'!G561:J561, 3), 'Raw Data'!G561:J561, 0), AND('Raw Data'!P561-'Raw Data'!O561&lt;4, 'Raw Data'!P561-'Raw Data'!O561&gt;0)), 'Raw Data'!H561, 0))</f>
        <v/>
      </c>
      <c r="L568">
        <f>IF(ISBLANK('Raw Data'!J561), 0, IF(AND(1=MATCH(LARGE('Raw Data'!G561:J561, 3), 'Raw Data'!G561:J561, 0), AND('Raw Data'!O561-'Raw Data'!P561&lt;4, 'Raw Data'!O561-'Raw Data'!P561&gt;0)), 'Raw Data'!G561, 0))</f>
        <v/>
      </c>
      <c r="M568">
        <f>IF(ISBLANK('Raw Data'!J561), 0, IF(AND(4=MATCH(LARGE('Raw Data'!G561:J561, 2), 'Raw Data'!G561:J561, 0), 'Raw Data'!P561-'Raw Data'!O561&gt;3), 'Raw Data'!J561, 0))</f>
        <v/>
      </c>
      <c r="N568">
        <f>IF(ISBLANK('Raw Data'!J561), 0, IF(AND(3=MATCH(LARGE('Raw Data'!G561:J561, 2), 'Raw Data'!G561:J561, 0), 'Raw Data'!O561-'Raw Data'!P561&gt;3), 'Raw Data'!I561, 0))</f>
        <v/>
      </c>
      <c r="O568">
        <f>IF(ISBLANK('Raw Data'!J561), 0, IF(AND(2=MATCH(LARGE('Raw Data'!G561:J561, 2), 'Raw Data'!G561:J561, 0), AND('Raw Data'!P561-'Raw Data'!O561&lt;4, 'Raw Data'!P561-'Raw Data'!O561&gt;0)), 'Raw Data'!H561, 0))</f>
        <v/>
      </c>
      <c r="P568">
        <f>IF(ISBLANK('Raw Data'!J561), 0, IF(AND(1=MATCH(LARGE('Raw Data'!G561:J561, 2), 'Raw Data'!G561:J561, 0), AND('Raw Data'!O561-'Raw Data'!P561&lt;4, 'Raw Data'!O561-'Raw Data'!P561&gt;0)), 'Raw Data'!G561, 0))</f>
        <v/>
      </c>
      <c r="Q568">
        <f>IF(ISBLANK('Raw Data'!J561), 0, IF(AND(4=MATCH(LARGE('Raw Data'!G561:J561, 1), 'Raw Data'!G561:J561, 0), 'Raw Data'!P561-'Raw Data'!O561&gt;3), 'Raw Data'!J561, 0))</f>
        <v/>
      </c>
      <c r="R568">
        <f>IF(ISBLANK('Raw Data'!J561), 0, IF(AND(3=MATCH(LARGE('Raw Data'!G561:J561, 1), 'Raw Data'!G561:J561, 0), 'Raw Data'!O561-'Raw Data'!P561&gt;3), 'Raw Data'!I561, 0))</f>
        <v/>
      </c>
      <c r="S568">
        <f>IF(AND('Raw Data'!P561-'Raw Data'!O561&gt;4, 'Raw Data'!F561&lt;'Raw Data'!C561), 'Raw Data'!J561, 0)</f>
        <v/>
      </c>
      <c r="T568">
        <f>IF(AND('Raw Data'!O561-'Raw Data'!P561&gt;4, 'Raw Data'!F561&gt;'Raw Data'!C561), 'Raw Data'!I561, 0)</f>
        <v/>
      </c>
      <c r="U568">
        <f>IF(AND('Raw Data'!P561-'Raw Data'!O561&lt;3, 'Raw Data'!P561&gt;'Raw Data'!O561, 'Raw Data'!F561&lt;'Raw Data'!C561), 'Raw Data'!H561, 0)</f>
        <v/>
      </c>
      <c r="V568">
        <f>IF(AND('Raw Data'!P561-'Raw Data'!O561&lt;3, 'Raw Data'!P561&gt;'Raw Data'!O561, 'Raw Data'!F561&gt;'Raw Data'!C561), 'Raw Data'!G561, 0)</f>
        <v/>
      </c>
    </row>
    <row r="569">
      <c r="A569">
        <f>IF(AND('Raw Data'!F562&lt;'Raw Data'!C562, 'Raw Data'!P562&gt;'Raw Data'!O562, 'Raw Data'!P562-'Raw Data'!O562&gt;3), 'Raw Data'!J562, 0)</f>
        <v/>
      </c>
      <c r="B569">
        <f>IF(AND('Raw Data'!C562&lt;'Raw Data'!F562, 'Raw Data'!O562&gt;'Raw Data'!P562, 'Raw Data'!O562-'Raw Data'!P562&gt;3), 'Raw Data'!I562, 0)</f>
        <v/>
      </c>
      <c r="C569">
        <f>IF(AND('Raw Data'!F562&lt;'Raw Data'!C562, 'Raw Data'!P562&gt;'Raw Data'!O562, 'Raw Data'!P562-'Raw Data'!O562&lt;4), 'Raw Data'!H562, 0)</f>
        <v/>
      </c>
      <c r="D569">
        <f>IF(AND('Raw Data'!C562&lt;'Raw Data'!F562, 'Raw Data'!O562&gt;'Raw Data'!P562, 'Raw Data'!O562-'Raw Data'!P562&lt;4), 'Raw Data'!G562, 0)</f>
        <v/>
      </c>
      <c r="E569">
        <f>IF(ISBLANK('Raw Data'!J562), 0, IF(AND(4=MATCH(LARGE('Raw Data'!G562:J562, 4), 'Raw Data'!G562:J562, 0), 'Raw Data'!P562-'Raw Data'!O562&gt;3), 'Raw Data'!J562, 0))</f>
        <v/>
      </c>
      <c r="F569">
        <f>IF(ISBLANK('Raw Data'!J562), 0, IF(AND(3=MATCH(LARGE('Raw Data'!G562:J562, 4), 'Raw Data'!G562:J562, 0), 'Raw Data'!O562-'Raw Data'!P562&gt;3), 'Raw Data'!I562, 0))</f>
        <v/>
      </c>
      <c r="G569">
        <f>IF(ISBLANK('Raw Data'!J562), 0, IF(AND(2=MATCH(LARGE('Raw Data'!G562:J562, 4), 'Raw Data'!G562:J562, 0), AND('Raw Data'!P562-'Raw Data'!O562&lt;4, 'Raw Data'!P562-'Raw Data'!O562&gt;0)), 'Raw Data'!H562, 0))</f>
        <v/>
      </c>
      <c r="H569">
        <f>IF(ISBLANK('Raw Data'!J562), 0, IF(AND(1=MATCH(LARGE('Raw Data'!G562:J562, 4), 'Raw Data'!G562:J562, 0), AND('Raw Data'!O562-'Raw Data'!P562&lt;4, 'Raw Data'!O562-'Raw Data'!P562&gt;0)), 'Raw Data'!G562, 0))</f>
        <v/>
      </c>
      <c r="I569">
        <f>IF(ISBLANK('Raw Data'!J562), 0, IF(AND(4=MATCH(LARGE('Raw Data'!G562:J562, 3), 'Raw Data'!G562:J562, 0), 'Raw Data'!P562-'Raw Data'!O562&gt;3), 'Raw Data'!J562, 0))</f>
        <v/>
      </c>
      <c r="J569">
        <f>IF(ISBLANK('Raw Data'!J562), 0, IF(AND(3=MATCH(LARGE('Raw Data'!G562:J562, 3), 'Raw Data'!G562:J562, 0), 'Raw Data'!O562-'Raw Data'!P562&gt;3), 'Raw Data'!I562, 0))</f>
        <v/>
      </c>
      <c r="K569">
        <f>IF(ISBLANK('Raw Data'!J562), 0, IF(AND(2=MATCH(LARGE('Raw Data'!G562:J562, 3), 'Raw Data'!G562:J562, 0), AND('Raw Data'!P562-'Raw Data'!O562&lt;4, 'Raw Data'!P562-'Raw Data'!O562&gt;0)), 'Raw Data'!H562, 0))</f>
        <v/>
      </c>
      <c r="L569">
        <f>IF(ISBLANK('Raw Data'!J562), 0, IF(AND(1=MATCH(LARGE('Raw Data'!G562:J562, 3), 'Raw Data'!G562:J562, 0), AND('Raw Data'!O562-'Raw Data'!P562&lt;4, 'Raw Data'!O562-'Raw Data'!P562&gt;0)), 'Raw Data'!G562, 0))</f>
        <v/>
      </c>
      <c r="M569">
        <f>IF(ISBLANK('Raw Data'!J562), 0, IF(AND(4=MATCH(LARGE('Raw Data'!G562:J562, 2), 'Raw Data'!G562:J562, 0), 'Raw Data'!P562-'Raw Data'!O562&gt;3), 'Raw Data'!J562, 0))</f>
        <v/>
      </c>
      <c r="N569">
        <f>IF(ISBLANK('Raw Data'!J562), 0, IF(AND(3=MATCH(LARGE('Raw Data'!G562:J562, 2), 'Raw Data'!G562:J562, 0), 'Raw Data'!O562-'Raw Data'!P562&gt;3), 'Raw Data'!I562, 0))</f>
        <v/>
      </c>
      <c r="O569">
        <f>IF(ISBLANK('Raw Data'!J562), 0, IF(AND(2=MATCH(LARGE('Raw Data'!G562:J562, 2), 'Raw Data'!G562:J562, 0), AND('Raw Data'!P562-'Raw Data'!O562&lt;4, 'Raw Data'!P562-'Raw Data'!O562&gt;0)), 'Raw Data'!H562, 0))</f>
        <v/>
      </c>
      <c r="P569">
        <f>IF(ISBLANK('Raw Data'!J562), 0, IF(AND(1=MATCH(LARGE('Raw Data'!G562:J562, 2), 'Raw Data'!G562:J562, 0), AND('Raw Data'!O562-'Raw Data'!P562&lt;4, 'Raw Data'!O562-'Raw Data'!P562&gt;0)), 'Raw Data'!G562, 0))</f>
        <v/>
      </c>
      <c r="Q569">
        <f>IF(ISBLANK('Raw Data'!J562), 0, IF(AND(4=MATCH(LARGE('Raw Data'!G562:J562, 1), 'Raw Data'!G562:J562, 0), 'Raw Data'!P562-'Raw Data'!O562&gt;3), 'Raw Data'!J562, 0))</f>
        <v/>
      </c>
      <c r="R569">
        <f>IF(ISBLANK('Raw Data'!J562), 0, IF(AND(3=MATCH(LARGE('Raw Data'!G562:J562, 1), 'Raw Data'!G562:J562, 0), 'Raw Data'!O562-'Raw Data'!P562&gt;3), 'Raw Data'!I562, 0))</f>
        <v/>
      </c>
      <c r="S569">
        <f>IF(AND('Raw Data'!P562-'Raw Data'!O562&gt;4, 'Raw Data'!F562&lt;'Raw Data'!C562), 'Raw Data'!J562, 0)</f>
        <v/>
      </c>
      <c r="T569">
        <f>IF(AND('Raw Data'!O562-'Raw Data'!P562&gt;4, 'Raw Data'!F562&gt;'Raw Data'!C562), 'Raw Data'!I562, 0)</f>
        <v/>
      </c>
      <c r="U569">
        <f>IF(AND('Raw Data'!P562-'Raw Data'!O562&lt;3, 'Raw Data'!P562&gt;'Raw Data'!O562, 'Raw Data'!F562&lt;'Raw Data'!C562), 'Raw Data'!H562, 0)</f>
        <v/>
      </c>
      <c r="V569">
        <f>IF(AND('Raw Data'!P562-'Raw Data'!O562&lt;3, 'Raw Data'!P562&gt;'Raw Data'!O562, 'Raw Data'!F562&gt;'Raw Data'!C562), 'Raw Data'!G562, 0)</f>
        <v/>
      </c>
    </row>
    <row r="570">
      <c r="A570">
        <f>IF(AND('Raw Data'!F563&lt;'Raw Data'!C563, 'Raw Data'!P563&gt;'Raw Data'!O563, 'Raw Data'!P563-'Raw Data'!O563&gt;3), 'Raw Data'!J563, 0)</f>
        <v/>
      </c>
      <c r="B570">
        <f>IF(AND('Raw Data'!C563&lt;'Raw Data'!F563, 'Raw Data'!O563&gt;'Raw Data'!P563, 'Raw Data'!O563-'Raw Data'!P563&gt;3), 'Raw Data'!I563, 0)</f>
        <v/>
      </c>
      <c r="C570">
        <f>IF(AND('Raw Data'!F563&lt;'Raw Data'!C563, 'Raw Data'!P563&gt;'Raw Data'!O563, 'Raw Data'!P563-'Raw Data'!O563&lt;4), 'Raw Data'!H563, 0)</f>
        <v/>
      </c>
      <c r="D570">
        <f>IF(AND('Raw Data'!C563&lt;'Raw Data'!F563, 'Raw Data'!O563&gt;'Raw Data'!P563, 'Raw Data'!O563-'Raw Data'!P563&lt;4), 'Raw Data'!G563, 0)</f>
        <v/>
      </c>
      <c r="E570">
        <f>IF(ISBLANK('Raw Data'!J563), 0, IF(AND(4=MATCH(LARGE('Raw Data'!G563:J563, 4), 'Raw Data'!G563:J563, 0), 'Raw Data'!P563-'Raw Data'!O563&gt;3), 'Raw Data'!J563, 0))</f>
        <v/>
      </c>
      <c r="F570">
        <f>IF(ISBLANK('Raw Data'!J563), 0, IF(AND(3=MATCH(LARGE('Raw Data'!G563:J563, 4), 'Raw Data'!G563:J563, 0), 'Raw Data'!O563-'Raw Data'!P563&gt;3), 'Raw Data'!I563, 0))</f>
        <v/>
      </c>
      <c r="G570">
        <f>IF(ISBLANK('Raw Data'!J563), 0, IF(AND(2=MATCH(LARGE('Raw Data'!G563:J563, 4), 'Raw Data'!G563:J563, 0), AND('Raw Data'!P563-'Raw Data'!O563&lt;4, 'Raw Data'!P563-'Raw Data'!O563&gt;0)), 'Raw Data'!H563, 0))</f>
        <v/>
      </c>
      <c r="H570">
        <f>IF(ISBLANK('Raw Data'!J563), 0, IF(AND(1=MATCH(LARGE('Raw Data'!G563:J563, 4), 'Raw Data'!G563:J563, 0), AND('Raw Data'!O563-'Raw Data'!P563&lt;4, 'Raw Data'!O563-'Raw Data'!P563&gt;0)), 'Raw Data'!G563, 0))</f>
        <v/>
      </c>
      <c r="I570">
        <f>IF(ISBLANK('Raw Data'!J563), 0, IF(AND(4=MATCH(LARGE('Raw Data'!G563:J563, 3), 'Raw Data'!G563:J563, 0), 'Raw Data'!P563-'Raw Data'!O563&gt;3), 'Raw Data'!J563, 0))</f>
        <v/>
      </c>
      <c r="J570">
        <f>IF(ISBLANK('Raw Data'!J563), 0, IF(AND(3=MATCH(LARGE('Raw Data'!G563:J563, 3), 'Raw Data'!G563:J563, 0), 'Raw Data'!O563-'Raw Data'!P563&gt;3), 'Raw Data'!I563, 0))</f>
        <v/>
      </c>
      <c r="K570">
        <f>IF(ISBLANK('Raw Data'!J563), 0, IF(AND(2=MATCH(LARGE('Raw Data'!G563:J563, 3), 'Raw Data'!G563:J563, 0), AND('Raw Data'!P563-'Raw Data'!O563&lt;4, 'Raw Data'!P563-'Raw Data'!O563&gt;0)), 'Raw Data'!H563, 0))</f>
        <v/>
      </c>
      <c r="L570">
        <f>IF(ISBLANK('Raw Data'!J563), 0, IF(AND(1=MATCH(LARGE('Raw Data'!G563:J563, 3), 'Raw Data'!G563:J563, 0), AND('Raw Data'!O563-'Raw Data'!P563&lt;4, 'Raw Data'!O563-'Raw Data'!P563&gt;0)), 'Raw Data'!G563, 0))</f>
        <v/>
      </c>
      <c r="M570">
        <f>IF(ISBLANK('Raw Data'!J563), 0, IF(AND(4=MATCH(LARGE('Raw Data'!G563:J563, 2), 'Raw Data'!G563:J563, 0), 'Raw Data'!P563-'Raw Data'!O563&gt;3), 'Raw Data'!J563, 0))</f>
        <v/>
      </c>
      <c r="N570">
        <f>IF(ISBLANK('Raw Data'!J563), 0, IF(AND(3=MATCH(LARGE('Raw Data'!G563:J563, 2), 'Raw Data'!G563:J563, 0), 'Raw Data'!O563-'Raw Data'!P563&gt;3), 'Raw Data'!I563, 0))</f>
        <v/>
      </c>
      <c r="O570">
        <f>IF(ISBLANK('Raw Data'!J563), 0, IF(AND(2=MATCH(LARGE('Raw Data'!G563:J563, 2), 'Raw Data'!G563:J563, 0), AND('Raw Data'!P563-'Raw Data'!O563&lt;4, 'Raw Data'!P563-'Raw Data'!O563&gt;0)), 'Raw Data'!H563, 0))</f>
        <v/>
      </c>
      <c r="P570">
        <f>IF(ISBLANK('Raw Data'!J563), 0, IF(AND(1=MATCH(LARGE('Raw Data'!G563:J563, 2), 'Raw Data'!G563:J563, 0), AND('Raw Data'!O563-'Raw Data'!P563&lt;4, 'Raw Data'!O563-'Raw Data'!P563&gt;0)), 'Raw Data'!G563, 0))</f>
        <v/>
      </c>
      <c r="Q570">
        <f>IF(ISBLANK('Raw Data'!J563), 0, IF(AND(4=MATCH(LARGE('Raw Data'!G563:J563, 1), 'Raw Data'!G563:J563, 0), 'Raw Data'!P563-'Raw Data'!O563&gt;3), 'Raw Data'!J563, 0))</f>
        <v/>
      </c>
      <c r="R570">
        <f>IF(ISBLANK('Raw Data'!J563), 0, IF(AND(3=MATCH(LARGE('Raw Data'!G563:J563, 1), 'Raw Data'!G563:J563, 0), 'Raw Data'!O563-'Raw Data'!P563&gt;3), 'Raw Data'!I563, 0))</f>
        <v/>
      </c>
      <c r="S570">
        <f>IF(AND('Raw Data'!P563-'Raw Data'!O563&gt;4, 'Raw Data'!F563&lt;'Raw Data'!C563), 'Raw Data'!J563, 0)</f>
        <v/>
      </c>
      <c r="T570">
        <f>IF(AND('Raw Data'!O563-'Raw Data'!P563&gt;4, 'Raw Data'!F563&gt;'Raw Data'!C563), 'Raw Data'!I563, 0)</f>
        <v/>
      </c>
      <c r="U570">
        <f>IF(AND('Raw Data'!P563-'Raw Data'!O563&lt;3, 'Raw Data'!P563&gt;'Raw Data'!O563, 'Raw Data'!F563&lt;'Raw Data'!C563), 'Raw Data'!H563, 0)</f>
        <v/>
      </c>
      <c r="V570">
        <f>IF(AND('Raw Data'!P563-'Raw Data'!O563&lt;3, 'Raw Data'!P563&gt;'Raw Data'!O563, 'Raw Data'!F563&gt;'Raw Data'!C563), 'Raw Data'!G563, 0)</f>
        <v/>
      </c>
    </row>
    <row r="571">
      <c r="A571">
        <f>IF(AND('Raw Data'!F564&lt;'Raw Data'!C564, 'Raw Data'!P564&gt;'Raw Data'!O564, 'Raw Data'!P564-'Raw Data'!O564&gt;3), 'Raw Data'!J564, 0)</f>
        <v/>
      </c>
      <c r="B571">
        <f>IF(AND('Raw Data'!C564&lt;'Raw Data'!F564, 'Raw Data'!O564&gt;'Raw Data'!P564, 'Raw Data'!O564-'Raw Data'!P564&gt;3), 'Raw Data'!I564, 0)</f>
        <v/>
      </c>
      <c r="C571">
        <f>IF(AND('Raw Data'!F564&lt;'Raw Data'!C564, 'Raw Data'!P564&gt;'Raw Data'!O564, 'Raw Data'!P564-'Raw Data'!O564&lt;4), 'Raw Data'!H564, 0)</f>
        <v/>
      </c>
      <c r="D571">
        <f>IF(AND('Raw Data'!C564&lt;'Raw Data'!F564, 'Raw Data'!O564&gt;'Raw Data'!P564, 'Raw Data'!O564-'Raw Data'!P564&lt;4), 'Raw Data'!G564, 0)</f>
        <v/>
      </c>
      <c r="E571">
        <f>IF(ISBLANK('Raw Data'!J564), 0, IF(AND(4=MATCH(LARGE('Raw Data'!G564:J564, 4), 'Raw Data'!G564:J564, 0), 'Raw Data'!P564-'Raw Data'!O564&gt;3), 'Raw Data'!J564, 0))</f>
        <v/>
      </c>
      <c r="F571">
        <f>IF(ISBLANK('Raw Data'!J564), 0, IF(AND(3=MATCH(LARGE('Raw Data'!G564:J564, 4), 'Raw Data'!G564:J564, 0), 'Raw Data'!O564-'Raw Data'!P564&gt;3), 'Raw Data'!I564, 0))</f>
        <v/>
      </c>
      <c r="G571">
        <f>IF(ISBLANK('Raw Data'!J564), 0, IF(AND(2=MATCH(LARGE('Raw Data'!G564:J564, 4), 'Raw Data'!G564:J564, 0), AND('Raw Data'!P564-'Raw Data'!O564&lt;4, 'Raw Data'!P564-'Raw Data'!O564&gt;0)), 'Raw Data'!H564, 0))</f>
        <v/>
      </c>
      <c r="H571">
        <f>IF(ISBLANK('Raw Data'!J564), 0, IF(AND(1=MATCH(LARGE('Raw Data'!G564:J564, 4), 'Raw Data'!G564:J564, 0), AND('Raw Data'!O564-'Raw Data'!P564&lt;4, 'Raw Data'!O564-'Raw Data'!P564&gt;0)), 'Raw Data'!G564, 0))</f>
        <v/>
      </c>
      <c r="I571">
        <f>IF(ISBLANK('Raw Data'!J564), 0, IF(AND(4=MATCH(LARGE('Raw Data'!G564:J564, 3), 'Raw Data'!G564:J564, 0), 'Raw Data'!P564-'Raw Data'!O564&gt;3), 'Raw Data'!J564, 0))</f>
        <v/>
      </c>
      <c r="J571">
        <f>IF(ISBLANK('Raw Data'!J564), 0, IF(AND(3=MATCH(LARGE('Raw Data'!G564:J564, 3), 'Raw Data'!G564:J564, 0), 'Raw Data'!O564-'Raw Data'!P564&gt;3), 'Raw Data'!I564, 0))</f>
        <v/>
      </c>
      <c r="K571">
        <f>IF(ISBLANK('Raw Data'!J564), 0, IF(AND(2=MATCH(LARGE('Raw Data'!G564:J564, 3), 'Raw Data'!G564:J564, 0), AND('Raw Data'!P564-'Raw Data'!O564&lt;4, 'Raw Data'!P564-'Raw Data'!O564&gt;0)), 'Raw Data'!H564, 0))</f>
        <v/>
      </c>
      <c r="L571">
        <f>IF(ISBLANK('Raw Data'!J564), 0, IF(AND(1=MATCH(LARGE('Raw Data'!G564:J564, 3), 'Raw Data'!G564:J564, 0), AND('Raw Data'!O564-'Raw Data'!P564&lt;4, 'Raw Data'!O564-'Raw Data'!P564&gt;0)), 'Raw Data'!G564, 0))</f>
        <v/>
      </c>
      <c r="M571">
        <f>IF(ISBLANK('Raw Data'!J564), 0, IF(AND(4=MATCH(LARGE('Raw Data'!G564:J564, 2), 'Raw Data'!G564:J564, 0), 'Raw Data'!P564-'Raw Data'!O564&gt;3), 'Raw Data'!J564, 0))</f>
        <v/>
      </c>
      <c r="N571">
        <f>IF(ISBLANK('Raw Data'!J564), 0, IF(AND(3=MATCH(LARGE('Raw Data'!G564:J564, 2), 'Raw Data'!G564:J564, 0), 'Raw Data'!O564-'Raw Data'!P564&gt;3), 'Raw Data'!I564, 0))</f>
        <v/>
      </c>
      <c r="O571">
        <f>IF(ISBLANK('Raw Data'!J564), 0, IF(AND(2=MATCH(LARGE('Raw Data'!G564:J564, 2), 'Raw Data'!G564:J564, 0), AND('Raw Data'!P564-'Raw Data'!O564&lt;4, 'Raw Data'!P564-'Raw Data'!O564&gt;0)), 'Raw Data'!H564, 0))</f>
        <v/>
      </c>
      <c r="P571">
        <f>IF(ISBLANK('Raw Data'!J564), 0, IF(AND(1=MATCH(LARGE('Raw Data'!G564:J564, 2), 'Raw Data'!G564:J564, 0), AND('Raw Data'!O564-'Raw Data'!P564&lt;4, 'Raw Data'!O564-'Raw Data'!P564&gt;0)), 'Raw Data'!G564, 0))</f>
        <v/>
      </c>
      <c r="Q571">
        <f>IF(ISBLANK('Raw Data'!J564), 0, IF(AND(4=MATCH(LARGE('Raw Data'!G564:J564, 1), 'Raw Data'!G564:J564, 0), 'Raw Data'!P564-'Raw Data'!O564&gt;3), 'Raw Data'!J564, 0))</f>
        <v/>
      </c>
      <c r="R571">
        <f>IF(ISBLANK('Raw Data'!J564), 0, IF(AND(3=MATCH(LARGE('Raw Data'!G564:J564, 1), 'Raw Data'!G564:J564, 0), 'Raw Data'!O564-'Raw Data'!P564&gt;3), 'Raw Data'!I564, 0))</f>
        <v/>
      </c>
      <c r="S571">
        <f>IF(AND('Raw Data'!P564-'Raw Data'!O564&gt;4, 'Raw Data'!F564&lt;'Raw Data'!C564), 'Raw Data'!J564, 0)</f>
        <v/>
      </c>
      <c r="T571">
        <f>IF(AND('Raw Data'!O564-'Raw Data'!P564&gt;4, 'Raw Data'!F564&gt;'Raw Data'!C564), 'Raw Data'!I564, 0)</f>
        <v/>
      </c>
      <c r="U571">
        <f>IF(AND('Raw Data'!P564-'Raw Data'!O564&lt;3, 'Raw Data'!P564&gt;'Raw Data'!O564, 'Raw Data'!F564&lt;'Raw Data'!C564), 'Raw Data'!H564, 0)</f>
        <v/>
      </c>
      <c r="V571">
        <f>IF(AND('Raw Data'!P564-'Raw Data'!O564&lt;3, 'Raw Data'!P564&gt;'Raw Data'!O564, 'Raw Data'!F564&gt;'Raw Data'!C564), 'Raw Data'!G564, 0)</f>
        <v/>
      </c>
    </row>
    <row r="572">
      <c r="A572">
        <f>IF(AND('Raw Data'!F565&lt;'Raw Data'!C565, 'Raw Data'!P565&gt;'Raw Data'!O565, 'Raw Data'!P565-'Raw Data'!O565&gt;3), 'Raw Data'!J565, 0)</f>
        <v/>
      </c>
      <c r="B572">
        <f>IF(AND('Raw Data'!C565&lt;'Raw Data'!F565, 'Raw Data'!O565&gt;'Raw Data'!P565, 'Raw Data'!O565-'Raw Data'!P565&gt;3), 'Raw Data'!I565, 0)</f>
        <v/>
      </c>
      <c r="C572">
        <f>IF(AND('Raw Data'!F565&lt;'Raw Data'!C565, 'Raw Data'!P565&gt;'Raw Data'!O565, 'Raw Data'!P565-'Raw Data'!O565&lt;4), 'Raw Data'!H565, 0)</f>
        <v/>
      </c>
      <c r="D572">
        <f>IF(AND('Raw Data'!C565&lt;'Raw Data'!F565, 'Raw Data'!O565&gt;'Raw Data'!P565, 'Raw Data'!O565-'Raw Data'!P565&lt;4), 'Raw Data'!G565, 0)</f>
        <v/>
      </c>
      <c r="E572">
        <f>IF(ISBLANK('Raw Data'!J565), 0, IF(AND(4=MATCH(LARGE('Raw Data'!G565:J565, 4), 'Raw Data'!G565:J565, 0), 'Raw Data'!P565-'Raw Data'!O565&gt;3), 'Raw Data'!J565, 0))</f>
        <v/>
      </c>
      <c r="F572">
        <f>IF(ISBLANK('Raw Data'!J565), 0, IF(AND(3=MATCH(LARGE('Raw Data'!G565:J565, 4), 'Raw Data'!G565:J565, 0), 'Raw Data'!O565-'Raw Data'!P565&gt;3), 'Raw Data'!I565, 0))</f>
        <v/>
      </c>
      <c r="G572">
        <f>IF(ISBLANK('Raw Data'!J565), 0, IF(AND(2=MATCH(LARGE('Raw Data'!G565:J565, 4), 'Raw Data'!G565:J565, 0), AND('Raw Data'!P565-'Raw Data'!O565&lt;4, 'Raw Data'!P565-'Raw Data'!O565&gt;0)), 'Raw Data'!H565, 0))</f>
        <v/>
      </c>
      <c r="H572">
        <f>IF(ISBLANK('Raw Data'!J565), 0, IF(AND(1=MATCH(LARGE('Raw Data'!G565:J565, 4), 'Raw Data'!G565:J565, 0), AND('Raw Data'!O565-'Raw Data'!P565&lt;4, 'Raw Data'!O565-'Raw Data'!P565&gt;0)), 'Raw Data'!G565, 0))</f>
        <v/>
      </c>
      <c r="I572">
        <f>IF(ISBLANK('Raw Data'!J565), 0, IF(AND(4=MATCH(LARGE('Raw Data'!G565:J565, 3), 'Raw Data'!G565:J565, 0), 'Raw Data'!P565-'Raw Data'!O565&gt;3), 'Raw Data'!J565, 0))</f>
        <v/>
      </c>
      <c r="J572">
        <f>IF(ISBLANK('Raw Data'!J565), 0, IF(AND(3=MATCH(LARGE('Raw Data'!G565:J565, 3), 'Raw Data'!G565:J565, 0), 'Raw Data'!O565-'Raw Data'!P565&gt;3), 'Raw Data'!I565, 0))</f>
        <v/>
      </c>
      <c r="K572">
        <f>IF(ISBLANK('Raw Data'!J565), 0, IF(AND(2=MATCH(LARGE('Raw Data'!G565:J565, 3), 'Raw Data'!G565:J565, 0), AND('Raw Data'!P565-'Raw Data'!O565&lt;4, 'Raw Data'!P565-'Raw Data'!O565&gt;0)), 'Raw Data'!H565, 0))</f>
        <v/>
      </c>
      <c r="L572">
        <f>IF(ISBLANK('Raw Data'!J565), 0, IF(AND(1=MATCH(LARGE('Raw Data'!G565:J565, 3), 'Raw Data'!G565:J565, 0), AND('Raw Data'!O565-'Raw Data'!P565&lt;4, 'Raw Data'!O565-'Raw Data'!P565&gt;0)), 'Raw Data'!G565, 0))</f>
        <v/>
      </c>
      <c r="M572">
        <f>IF(ISBLANK('Raw Data'!J565), 0, IF(AND(4=MATCH(LARGE('Raw Data'!G565:J565, 2), 'Raw Data'!G565:J565, 0), 'Raw Data'!P565-'Raw Data'!O565&gt;3), 'Raw Data'!J565, 0))</f>
        <v/>
      </c>
      <c r="N572">
        <f>IF(ISBLANK('Raw Data'!J565), 0, IF(AND(3=MATCH(LARGE('Raw Data'!G565:J565, 2), 'Raw Data'!G565:J565, 0), 'Raw Data'!O565-'Raw Data'!P565&gt;3), 'Raw Data'!I565, 0))</f>
        <v/>
      </c>
      <c r="O572">
        <f>IF(ISBLANK('Raw Data'!J565), 0, IF(AND(2=MATCH(LARGE('Raw Data'!G565:J565, 2), 'Raw Data'!G565:J565, 0), AND('Raw Data'!P565-'Raw Data'!O565&lt;4, 'Raw Data'!P565-'Raw Data'!O565&gt;0)), 'Raw Data'!H565, 0))</f>
        <v/>
      </c>
      <c r="P572">
        <f>IF(ISBLANK('Raw Data'!J565), 0, IF(AND(1=MATCH(LARGE('Raw Data'!G565:J565, 2), 'Raw Data'!G565:J565, 0), AND('Raw Data'!O565-'Raw Data'!P565&lt;4, 'Raw Data'!O565-'Raw Data'!P565&gt;0)), 'Raw Data'!G565, 0))</f>
        <v/>
      </c>
      <c r="Q572">
        <f>IF(ISBLANK('Raw Data'!J565), 0, IF(AND(4=MATCH(LARGE('Raw Data'!G565:J565, 1), 'Raw Data'!G565:J565, 0), 'Raw Data'!P565-'Raw Data'!O565&gt;3), 'Raw Data'!J565, 0))</f>
        <v/>
      </c>
      <c r="R572">
        <f>IF(ISBLANK('Raw Data'!J565), 0, IF(AND(3=MATCH(LARGE('Raw Data'!G565:J565, 1), 'Raw Data'!G565:J565, 0), 'Raw Data'!O565-'Raw Data'!P565&gt;3), 'Raw Data'!I565, 0))</f>
        <v/>
      </c>
      <c r="S572">
        <f>IF(AND('Raw Data'!P565-'Raw Data'!O565&gt;4, 'Raw Data'!F565&lt;'Raw Data'!C565), 'Raw Data'!J565, 0)</f>
        <v/>
      </c>
      <c r="T572">
        <f>IF(AND('Raw Data'!O565-'Raw Data'!P565&gt;4, 'Raw Data'!F565&gt;'Raw Data'!C565), 'Raw Data'!I565, 0)</f>
        <v/>
      </c>
      <c r="U572">
        <f>IF(AND('Raw Data'!P565-'Raw Data'!O565&lt;3, 'Raw Data'!P565&gt;'Raw Data'!O565, 'Raw Data'!F565&lt;'Raw Data'!C565), 'Raw Data'!H565, 0)</f>
        <v/>
      </c>
      <c r="V572">
        <f>IF(AND('Raw Data'!P565-'Raw Data'!O565&lt;3, 'Raw Data'!P565&gt;'Raw Data'!O565, 'Raw Data'!F565&gt;'Raw Data'!C565), 'Raw Data'!G565, 0)</f>
        <v/>
      </c>
    </row>
    <row r="573">
      <c r="A573">
        <f>IF(AND('Raw Data'!F566&lt;'Raw Data'!C566, 'Raw Data'!P566&gt;'Raw Data'!O566, 'Raw Data'!P566-'Raw Data'!O566&gt;3), 'Raw Data'!J566, 0)</f>
        <v/>
      </c>
      <c r="B573">
        <f>IF(AND('Raw Data'!C566&lt;'Raw Data'!F566, 'Raw Data'!O566&gt;'Raw Data'!P566, 'Raw Data'!O566-'Raw Data'!P566&gt;3), 'Raw Data'!I566, 0)</f>
        <v/>
      </c>
      <c r="C573">
        <f>IF(AND('Raw Data'!F566&lt;'Raw Data'!C566, 'Raw Data'!P566&gt;'Raw Data'!O566, 'Raw Data'!P566-'Raw Data'!O566&lt;4), 'Raw Data'!H566, 0)</f>
        <v/>
      </c>
      <c r="D573">
        <f>IF(AND('Raw Data'!C566&lt;'Raw Data'!F566, 'Raw Data'!O566&gt;'Raw Data'!P566, 'Raw Data'!O566-'Raw Data'!P566&lt;4), 'Raw Data'!G566, 0)</f>
        <v/>
      </c>
      <c r="E573">
        <f>IF(ISBLANK('Raw Data'!J566), 0, IF(AND(4=MATCH(LARGE('Raw Data'!G566:J566, 4), 'Raw Data'!G566:J566, 0), 'Raw Data'!P566-'Raw Data'!O566&gt;3), 'Raw Data'!J566, 0))</f>
        <v/>
      </c>
      <c r="F573">
        <f>IF(ISBLANK('Raw Data'!J566), 0, IF(AND(3=MATCH(LARGE('Raw Data'!G566:J566, 4), 'Raw Data'!G566:J566, 0), 'Raw Data'!O566-'Raw Data'!P566&gt;3), 'Raw Data'!I566, 0))</f>
        <v/>
      </c>
      <c r="G573">
        <f>IF(ISBLANK('Raw Data'!J566), 0, IF(AND(2=MATCH(LARGE('Raw Data'!G566:J566, 4), 'Raw Data'!G566:J566, 0), AND('Raw Data'!P566-'Raw Data'!O566&lt;4, 'Raw Data'!P566-'Raw Data'!O566&gt;0)), 'Raw Data'!H566, 0))</f>
        <v/>
      </c>
      <c r="H573">
        <f>IF(ISBLANK('Raw Data'!J566), 0, IF(AND(1=MATCH(LARGE('Raw Data'!G566:J566, 4), 'Raw Data'!G566:J566, 0), AND('Raw Data'!O566-'Raw Data'!P566&lt;4, 'Raw Data'!O566-'Raw Data'!P566&gt;0)), 'Raw Data'!G566, 0))</f>
        <v/>
      </c>
      <c r="I573">
        <f>IF(ISBLANK('Raw Data'!J566), 0, IF(AND(4=MATCH(LARGE('Raw Data'!G566:J566, 3), 'Raw Data'!G566:J566, 0), 'Raw Data'!P566-'Raw Data'!O566&gt;3), 'Raw Data'!J566, 0))</f>
        <v/>
      </c>
      <c r="J573">
        <f>IF(ISBLANK('Raw Data'!J566), 0, IF(AND(3=MATCH(LARGE('Raw Data'!G566:J566, 3), 'Raw Data'!G566:J566, 0), 'Raw Data'!O566-'Raw Data'!P566&gt;3), 'Raw Data'!I566, 0))</f>
        <v/>
      </c>
      <c r="K573">
        <f>IF(ISBLANK('Raw Data'!J566), 0, IF(AND(2=MATCH(LARGE('Raw Data'!G566:J566, 3), 'Raw Data'!G566:J566, 0), AND('Raw Data'!P566-'Raw Data'!O566&lt;4, 'Raw Data'!P566-'Raw Data'!O566&gt;0)), 'Raw Data'!H566, 0))</f>
        <v/>
      </c>
      <c r="L573">
        <f>IF(ISBLANK('Raw Data'!J566), 0, IF(AND(1=MATCH(LARGE('Raw Data'!G566:J566, 3), 'Raw Data'!G566:J566, 0), AND('Raw Data'!O566-'Raw Data'!P566&lt;4, 'Raw Data'!O566-'Raw Data'!P566&gt;0)), 'Raw Data'!G566, 0))</f>
        <v/>
      </c>
      <c r="M573">
        <f>IF(ISBLANK('Raw Data'!J566), 0, IF(AND(4=MATCH(LARGE('Raw Data'!G566:J566, 2), 'Raw Data'!G566:J566, 0), 'Raw Data'!P566-'Raw Data'!O566&gt;3), 'Raw Data'!J566, 0))</f>
        <v/>
      </c>
      <c r="N573">
        <f>IF(ISBLANK('Raw Data'!J566), 0, IF(AND(3=MATCH(LARGE('Raw Data'!G566:J566, 2), 'Raw Data'!G566:J566, 0), 'Raw Data'!O566-'Raw Data'!P566&gt;3), 'Raw Data'!I566, 0))</f>
        <v/>
      </c>
      <c r="O573">
        <f>IF(ISBLANK('Raw Data'!J566), 0, IF(AND(2=MATCH(LARGE('Raw Data'!G566:J566, 2), 'Raw Data'!G566:J566, 0), AND('Raw Data'!P566-'Raw Data'!O566&lt;4, 'Raw Data'!P566-'Raw Data'!O566&gt;0)), 'Raw Data'!H566, 0))</f>
        <v/>
      </c>
      <c r="P573">
        <f>IF(ISBLANK('Raw Data'!J566), 0, IF(AND(1=MATCH(LARGE('Raw Data'!G566:J566, 2), 'Raw Data'!G566:J566, 0), AND('Raw Data'!O566-'Raw Data'!P566&lt;4, 'Raw Data'!O566-'Raw Data'!P566&gt;0)), 'Raw Data'!G566, 0))</f>
        <v/>
      </c>
      <c r="Q573">
        <f>IF(ISBLANK('Raw Data'!J566), 0, IF(AND(4=MATCH(LARGE('Raw Data'!G566:J566, 1), 'Raw Data'!G566:J566, 0), 'Raw Data'!P566-'Raw Data'!O566&gt;3), 'Raw Data'!J566, 0))</f>
        <v/>
      </c>
      <c r="R573">
        <f>IF(ISBLANK('Raw Data'!J566), 0, IF(AND(3=MATCH(LARGE('Raw Data'!G566:J566, 1), 'Raw Data'!G566:J566, 0), 'Raw Data'!O566-'Raw Data'!P566&gt;3), 'Raw Data'!I566, 0))</f>
        <v/>
      </c>
      <c r="S573">
        <f>IF(AND('Raw Data'!P566-'Raw Data'!O566&gt;4, 'Raw Data'!F566&lt;'Raw Data'!C566), 'Raw Data'!J566, 0)</f>
        <v/>
      </c>
      <c r="T573">
        <f>IF(AND('Raw Data'!O566-'Raw Data'!P566&gt;4, 'Raw Data'!F566&gt;'Raw Data'!C566), 'Raw Data'!I566, 0)</f>
        <v/>
      </c>
      <c r="U573">
        <f>IF(AND('Raw Data'!P566-'Raw Data'!O566&lt;3, 'Raw Data'!P566&gt;'Raw Data'!O566, 'Raw Data'!F566&lt;'Raw Data'!C566), 'Raw Data'!H566, 0)</f>
        <v/>
      </c>
      <c r="V573">
        <f>IF(AND('Raw Data'!P566-'Raw Data'!O566&lt;3, 'Raw Data'!P566&gt;'Raw Data'!O566, 'Raw Data'!F566&gt;'Raw Data'!C566), 'Raw Data'!G566, 0)</f>
        <v/>
      </c>
    </row>
    <row r="574">
      <c r="A574">
        <f>IF(AND('Raw Data'!F567&lt;'Raw Data'!C567, 'Raw Data'!P567&gt;'Raw Data'!O567, 'Raw Data'!P567-'Raw Data'!O567&gt;3), 'Raw Data'!J567, 0)</f>
        <v/>
      </c>
      <c r="B574">
        <f>IF(AND('Raw Data'!C567&lt;'Raw Data'!F567, 'Raw Data'!O567&gt;'Raw Data'!P567, 'Raw Data'!O567-'Raw Data'!P567&gt;3), 'Raw Data'!I567, 0)</f>
        <v/>
      </c>
      <c r="C574">
        <f>IF(AND('Raw Data'!F567&lt;'Raw Data'!C567, 'Raw Data'!P567&gt;'Raw Data'!O567, 'Raw Data'!P567-'Raw Data'!O567&lt;4), 'Raw Data'!H567, 0)</f>
        <v/>
      </c>
      <c r="D574">
        <f>IF(AND('Raw Data'!C567&lt;'Raw Data'!F567, 'Raw Data'!O567&gt;'Raw Data'!P567, 'Raw Data'!O567-'Raw Data'!P567&lt;4), 'Raw Data'!G567, 0)</f>
        <v/>
      </c>
      <c r="E574">
        <f>IF(ISBLANK('Raw Data'!J567), 0, IF(AND(4=MATCH(LARGE('Raw Data'!G567:J567, 4), 'Raw Data'!G567:J567, 0), 'Raw Data'!P567-'Raw Data'!O567&gt;3), 'Raw Data'!J567, 0))</f>
        <v/>
      </c>
      <c r="F574">
        <f>IF(ISBLANK('Raw Data'!J567), 0, IF(AND(3=MATCH(LARGE('Raw Data'!G567:J567, 4), 'Raw Data'!G567:J567, 0), 'Raw Data'!O567-'Raw Data'!P567&gt;3), 'Raw Data'!I567, 0))</f>
        <v/>
      </c>
      <c r="G574">
        <f>IF(ISBLANK('Raw Data'!J567), 0, IF(AND(2=MATCH(LARGE('Raw Data'!G567:J567, 4), 'Raw Data'!G567:J567, 0), AND('Raw Data'!P567-'Raw Data'!O567&lt;4, 'Raw Data'!P567-'Raw Data'!O567&gt;0)), 'Raw Data'!H567, 0))</f>
        <v/>
      </c>
      <c r="H574">
        <f>IF(ISBLANK('Raw Data'!J567), 0, IF(AND(1=MATCH(LARGE('Raw Data'!G567:J567, 4), 'Raw Data'!G567:J567, 0), AND('Raw Data'!O567-'Raw Data'!P567&lt;4, 'Raw Data'!O567-'Raw Data'!P567&gt;0)), 'Raw Data'!G567, 0))</f>
        <v/>
      </c>
      <c r="I574">
        <f>IF(ISBLANK('Raw Data'!J567), 0, IF(AND(4=MATCH(LARGE('Raw Data'!G567:J567, 3), 'Raw Data'!G567:J567, 0), 'Raw Data'!P567-'Raw Data'!O567&gt;3), 'Raw Data'!J567, 0))</f>
        <v/>
      </c>
      <c r="J574">
        <f>IF(ISBLANK('Raw Data'!J567), 0, IF(AND(3=MATCH(LARGE('Raw Data'!G567:J567, 3), 'Raw Data'!G567:J567, 0), 'Raw Data'!O567-'Raw Data'!P567&gt;3), 'Raw Data'!I567, 0))</f>
        <v/>
      </c>
      <c r="K574">
        <f>IF(ISBLANK('Raw Data'!J567), 0, IF(AND(2=MATCH(LARGE('Raw Data'!G567:J567, 3), 'Raw Data'!G567:J567, 0), AND('Raw Data'!P567-'Raw Data'!O567&lt;4, 'Raw Data'!P567-'Raw Data'!O567&gt;0)), 'Raw Data'!H567, 0))</f>
        <v/>
      </c>
      <c r="L574">
        <f>IF(ISBLANK('Raw Data'!J567), 0, IF(AND(1=MATCH(LARGE('Raw Data'!G567:J567, 3), 'Raw Data'!G567:J567, 0), AND('Raw Data'!O567-'Raw Data'!P567&lt;4, 'Raw Data'!O567-'Raw Data'!P567&gt;0)), 'Raw Data'!G567, 0))</f>
        <v/>
      </c>
      <c r="M574">
        <f>IF(ISBLANK('Raw Data'!J567), 0, IF(AND(4=MATCH(LARGE('Raw Data'!G567:J567, 2), 'Raw Data'!G567:J567, 0), 'Raw Data'!P567-'Raw Data'!O567&gt;3), 'Raw Data'!J567, 0))</f>
        <v/>
      </c>
      <c r="N574">
        <f>IF(ISBLANK('Raw Data'!J567), 0, IF(AND(3=MATCH(LARGE('Raw Data'!G567:J567, 2), 'Raw Data'!G567:J567, 0), 'Raw Data'!O567-'Raw Data'!P567&gt;3), 'Raw Data'!I567, 0))</f>
        <v/>
      </c>
      <c r="O574">
        <f>IF(ISBLANK('Raw Data'!J567), 0, IF(AND(2=MATCH(LARGE('Raw Data'!G567:J567, 2), 'Raw Data'!G567:J567, 0), AND('Raw Data'!P567-'Raw Data'!O567&lt;4, 'Raw Data'!P567-'Raw Data'!O567&gt;0)), 'Raw Data'!H567, 0))</f>
        <v/>
      </c>
      <c r="P574">
        <f>IF(ISBLANK('Raw Data'!J567), 0, IF(AND(1=MATCH(LARGE('Raw Data'!G567:J567, 2), 'Raw Data'!G567:J567, 0), AND('Raw Data'!O567-'Raw Data'!P567&lt;4, 'Raw Data'!O567-'Raw Data'!P567&gt;0)), 'Raw Data'!G567, 0))</f>
        <v/>
      </c>
      <c r="Q574">
        <f>IF(ISBLANK('Raw Data'!J567), 0, IF(AND(4=MATCH(LARGE('Raw Data'!G567:J567, 1), 'Raw Data'!G567:J567, 0), 'Raw Data'!P567-'Raw Data'!O567&gt;3), 'Raw Data'!J567, 0))</f>
        <v/>
      </c>
      <c r="R574">
        <f>IF(ISBLANK('Raw Data'!J567), 0, IF(AND(3=MATCH(LARGE('Raw Data'!G567:J567, 1), 'Raw Data'!G567:J567, 0), 'Raw Data'!O567-'Raw Data'!P567&gt;3), 'Raw Data'!I567, 0))</f>
        <v/>
      </c>
      <c r="S574">
        <f>IF(AND('Raw Data'!P567-'Raw Data'!O567&gt;4, 'Raw Data'!F567&lt;'Raw Data'!C567), 'Raw Data'!J567, 0)</f>
        <v/>
      </c>
      <c r="T574">
        <f>IF(AND('Raw Data'!O567-'Raw Data'!P567&gt;4, 'Raw Data'!F567&gt;'Raw Data'!C567), 'Raw Data'!I567, 0)</f>
        <v/>
      </c>
      <c r="U574">
        <f>IF(AND('Raw Data'!P567-'Raw Data'!O567&lt;3, 'Raw Data'!P567&gt;'Raw Data'!O567, 'Raw Data'!F567&lt;'Raw Data'!C567), 'Raw Data'!H567, 0)</f>
        <v/>
      </c>
      <c r="V574">
        <f>IF(AND('Raw Data'!P567-'Raw Data'!O567&lt;3, 'Raw Data'!P567&gt;'Raw Data'!O567, 'Raw Data'!F567&gt;'Raw Data'!C567), 'Raw Data'!G567, 0)</f>
        <v/>
      </c>
    </row>
    <row r="575">
      <c r="A575">
        <f>IF(AND('Raw Data'!F568&lt;'Raw Data'!C568, 'Raw Data'!P568&gt;'Raw Data'!O568, 'Raw Data'!P568-'Raw Data'!O568&gt;3), 'Raw Data'!J568, 0)</f>
        <v/>
      </c>
      <c r="B575">
        <f>IF(AND('Raw Data'!C568&lt;'Raw Data'!F568, 'Raw Data'!O568&gt;'Raw Data'!P568, 'Raw Data'!O568-'Raw Data'!P568&gt;3), 'Raw Data'!I568, 0)</f>
        <v/>
      </c>
      <c r="C575">
        <f>IF(AND('Raw Data'!F568&lt;'Raw Data'!C568, 'Raw Data'!P568&gt;'Raw Data'!O568, 'Raw Data'!P568-'Raw Data'!O568&lt;4), 'Raw Data'!H568, 0)</f>
        <v/>
      </c>
      <c r="D575">
        <f>IF(AND('Raw Data'!C568&lt;'Raw Data'!F568, 'Raw Data'!O568&gt;'Raw Data'!P568, 'Raw Data'!O568-'Raw Data'!P568&lt;4), 'Raw Data'!G568, 0)</f>
        <v/>
      </c>
      <c r="E575">
        <f>IF(ISBLANK('Raw Data'!J568), 0, IF(AND(4=MATCH(LARGE('Raw Data'!G568:J568, 4), 'Raw Data'!G568:J568, 0), 'Raw Data'!P568-'Raw Data'!O568&gt;3), 'Raw Data'!J568, 0))</f>
        <v/>
      </c>
      <c r="F575">
        <f>IF(ISBLANK('Raw Data'!J568), 0, IF(AND(3=MATCH(LARGE('Raw Data'!G568:J568, 4), 'Raw Data'!G568:J568, 0), 'Raw Data'!O568-'Raw Data'!P568&gt;3), 'Raw Data'!I568, 0))</f>
        <v/>
      </c>
      <c r="G575">
        <f>IF(ISBLANK('Raw Data'!J568), 0, IF(AND(2=MATCH(LARGE('Raw Data'!G568:J568, 4), 'Raw Data'!G568:J568, 0), AND('Raw Data'!P568-'Raw Data'!O568&lt;4, 'Raw Data'!P568-'Raw Data'!O568&gt;0)), 'Raw Data'!H568, 0))</f>
        <v/>
      </c>
      <c r="H575">
        <f>IF(ISBLANK('Raw Data'!J568), 0, IF(AND(1=MATCH(LARGE('Raw Data'!G568:J568, 4), 'Raw Data'!G568:J568, 0), AND('Raw Data'!O568-'Raw Data'!P568&lt;4, 'Raw Data'!O568-'Raw Data'!P568&gt;0)), 'Raw Data'!G568, 0))</f>
        <v/>
      </c>
      <c r="I575">
        <f>IF(ISBLANK('Raw Data'!J568), 0, IF(AND(4=MATCH(LARGE('Raw Data'!G568:J568, 3), 'Raw Data'!G568:J568, 0), 'Raw Data'!P568-'Raw Data'!O568&gt;3), 'Raw Data'!J568, 0))</f>
        <v/>
      </c>
      <c r="J575">
        <f>IF(ISBLANK('Raw Data'!J568), 0, IF(AND(3=MATCH(LARGE('Raw Data'!G568:J568, 3), 'Raw Data'!G568:J568, 0), 'Raw Data'!O568-'Raw Data'!P568&gt;3), 'Raw Data'!I568, 0))</f>
        <v/>
      </c>
      <c r="K575">
        <f>IF(ISBLANK('Raw Data'!J568), 0, IF(AND(2=MATCH(LARGE('Raw Data'!G568:J568, 3), 'Raw Data'!G568:J568, 0), AND('Raw Data'!P568-'Raw Data'!O568&lt;4, 'Raw Data'!P568-'Raw Data'!O568&gt;0)), 'Raw Data'!H568, 0))</f>
        <v/>
      </c>
      <c r="L575">
        <f>IF(ISBLANK('Raw Data'!J568), 0, IF(AND(1=MATCH(LARGE('Raw Data'!G568:J568, 3), 'Raw Data'!G568:J568, 0), AND('Raw Data'!O568-'Raw Data'!P568&lt;4, 'Raw Data'!O568-'Raw Data'!P568&gt;0)), 'Raw Data'!G568, 0))</f>
        <v/>
      </c>
      <c r="M575">
        <f>IF(ISBLANK('Raw Data'!J568), 0, IF(AND(4=MATCH(LARGE('Raw Data'!G568:J568, 2), 'Raw Data'!G568:J568, 0), 'Raw Data'!P568-'Raw Data'!O568&gt;3), 'Raw Data'!J568, 0))</f>
        <v/>
      </c>
      <c r="N575">
        <f>IF(ISBLANK('Raw Data'!J568), 0, IF(AND(3=MATCH(LARGE('Raw Data'!G568:J568, 2), 'Raw Data'!G568:J568, 0), 'Raw Data'!O568-'Raw Data'!P568&gt;3), 'Raw Data'!I568, 0))</f>
        <v/>
      </c>
      <c r="O575">
        <f>IF(ISBLANK('Raw Data'!J568), 0, IF(AND(2=MATCH(LARGE('Raw Data'!G568:J568, 2), 'Raw Data'!G568:J568, 0), AND('Raw Data'!P568-'Raw Data'!O568&lt;4, 'Raw Data'!P568-'Raw Data'!O568&gt;0)), 'Raw Data'!H568, 0))</f>
        <v/>
      </c>
      <c r="P575">
        <f>IF(ISBLANK('Raw Data'!J568), 0, IF(AND(1=MATCH(LARGE('Raw Data'!G568:J568, 2), 'Raw Data'!G568:J568, 0), AND('Raw Data'!O568-'Raw Data'!P568&lt;4, 'Raw Data'!O568-'Raw Data'!P568&gt;0)), 'Raw Data'!G568, 0))</f>
        <v/>
      </c>
      <c r="Q575">
        <f>IF(ISBLANK('Raw Data'!J568), 0, IF(AND(4=MATCH(LARGE('Raw Data'!G568:J568, 1), 'Raw Data'!G568:J568, 0), 'Raw Data'!P568-'Raw Data'!O568&gt;3), 'Raw Data'!J568, 0))</f>
        <v/>
      </c>
      <c r="R575">
        <f>IF(ISBLANK('Raw Data'!J568), 0, IF(AND(3=MATCH(LARGE('Raw Data'!G568:J568, 1), 'Raw Data'!G568:J568, 0), 'Raw Data'!O568-'Raw Data'!P568&gt;3), 'Raw Data'!I568, 0))</f>
        <v/>
      </c>
      <c r="S575">
        <f>IF(AND('Raw Data'!P568-'Raw Data'!O568&gt;4, 'Raw Data'!F568&lt;'Raw Data'!C568), 'Raw Data'!J568, 0)</f>
        <v/>
      </c>
      <c r="T575">
        <f>IF(AND('Raw Data'!O568-'Raw Data'!P568&gt;4, 'Raw Data'!F568&gt;'Raw Data'!C568), 'Raw Data'!I568, 0)</f>
        <v/>
      </c>
      <c r="U575">
        <f>IF(AND('Raw Data'!P568-'Raw Data'!O568&lt;3, 'Raw Data'!P568&gt;'Raw Data'!O568, 'Raw Data'!F568&lt;'Raw Data'!C568), 'Raw Data'!H568, 0)</f>
        <v/>
      </c>
      <c r="V575">
        <f>IF(AND('Raw Data'!P568-'Raw Data'!O568&lt;3, 'Raw Data'!P568&gt;'Raw Data'!O568, 'Raw Data'!F568&gt;'Raw Data'!C568), 'Raw Data'!G568, 0)</f>
        <v/>
      </c>
    </row>
    <row r="576">
      <c r="A576">
        <f>IF(AND('Raw Data'!F569&lt;'Raw Data'!C569, 'Raw Data'!P569&gt;'Raw Data'!O569, 'Raw Data'!P569-'Raw Data'!O569&gt;3), 'Raw Data'!J569, 0)</f>
        <v/>
      </c>
      <c r="B576">
        <f>IF(AND('Raw Data'!C569&lt;'Raw Data'!F569, 'Raw Data'!O569&gt;'Raw Data'!P569, 'Raw Data'!O569-'Raw Data'!P569&gt;3), 'Raw Data'!I569, 0)</f>
        <v/>
      </c>
      <c r="C576">
        <f>IF(AND('Raw Data'!F569&lt;'Raw Data'!C569, 'Raw Data'!P569&gt;'Raw Data'!O569, 'Raw Data'!P569-'Raw Data'!O569&lt;4), 'Raw Data'!H569, 0)</f>
        <v/>
      </c>
      <c r="D576">
        <f>IF(AND('Raw Data'!C569&lt;'Raw Data'!F569, 'Raw Data'!O569&gt;'Raw Data'!P569, 'Raw Data'!O569-'Raw Data'!P569&lt;4), 'Raw Data'!G569, 0)</f>
        <v/>
      </c>
      <c r="E576">
        <f>IF(ISBLANK('Raw Data'!J569), 0, IF(AND(4=MATCH(LARGE('Raw Data'!G569:J569, 4), 'Raw Data'!G569:J569, 0), 'Raw Data'!P569-'Raw Data'!O569&gt;3), 'Raw Data'!J569, 0))</f>
        <v/>
      </c>
      <c r="F576">
        <f>IF(ISBLANK('Raw Data'!J569), 0, IF(AND(3=MATCH(LARGE('Raw Data'!G569:J569, 4), 'Raw Data'!G569:J569, 0), 'Raw Data'!O569-'Raw Data'!P569&gt;3), 'Raw Data'!I569, 0))</f>
        <v/>
      </c>
      <c r="G576">
        <f>IF(ISBLANK('Raw Data'!J569), 0, IF(AND(2=MATCH(LARGE('Raw Data'!G569:J569, 4), 'Raw Data'!G569:J569, 0), AND('Raw Data'!P569-'Raw Data'!O569&lt;4, 'Raw Data'!P569-'Raw Data'!O569&gt;0)), 'Raw Data'!H569, 0))</f>
        <v/>
      </c>
      <c r="H576">
        <f>IF(ISBLANK('Raw Data'!J569), 0, IF(AND(1=MATCH(LARGE('Raw Data'!G569:J569, 4), 'Raw Data'!G569:J569, 0), AND('Raw Data'!O569-'Raw Data'!P569&lt;4, 'Raw Data'!O569-'Raw Data'!P569&gt;0)), 'Raw Data'!G569, 0))</f>
        <v/>
      </c>
      <c r="I576">
        <f>IF(ISBLANK('Raw Data'!J569), 0, IF(AND(4=MATCH(LARGE('Raw Data'!G569:J569, 3), 'Raw Data'!G569:J569, 0), 'Raw Data'!P569-'Raw Data'!O569&gt;3), 'Raw Data'!J569, 0))</f>
        <v/>
      </c>
      <c r="J576">
        <f>IF(ISBLANK('Raw Data'!J569), 0, IF(AND(3=MATCH(LARGE('Raw Data'!G569:J569, 3), 'Raw Data'!G569:J569, 0), 'Raw Data'!O569-'Raw Data'!P569&gt;3), 'Raw Data'!I569, 0))</f>
        <v/>
      </c>
      <c r="K576">
        <f>IF(ISBLANK('Raw Data'!J569), 0, IF(AND(2=MATCH(LARGE('Raw Data'!G569:J569, 3), 'Raw Data'!G569:J569, 0), AND('Raw Data'!P569-'Raw Data'!O569&lt;4, 'Raw Data'!P569-'Raw Data'!O569&gt;0)), 'Raw Data'!H569, 0))</f>
        <v/>
      </c>
      <c r="L576">
        <f>IF(ISBLANK('Raw Data'!J569), 0, IF(AND(1=MATCH(LARGE('Raw Data'!G569:J569, 3), 'Raw Data'!G569:J569, 0), AND('Raw Data'!O569-'Raw Data'!P569&lt;4, 'Raw Data'!O569-'Raw Data'!P569&gt;0)), 'Raw Data'!G569, 0))</f>
        <v/>
      </c>
      <c r="M576">
        <f>IF(ISBLANK('Raw Data'!J569), 0, IF(AND(4=MATCH(LARGE('Raw Data'!G569:J569, 2), 'Raw Data'!G569:J569, 0), 'Raw Data'!P569-'Raw Data'!O569&gt;3), 'Raw Data'!J569, 0))</f>
        <v/>
      </c>
      <c r="N576">
        <f>IF(ISBLANK('Raw Data'!J569), 0, IF(AND(3=MATCH(LARGE('Raw Data'!G569:J569, 2), 'Raw Data'!G569:J569, 0), 'Raw Data'!O569-'Raw Data'!P569&gt;3), 'Raw Data'!I569, 0))</f>
        <v/>
      </c>
      <c r="O576">
        <f>IF(ISBLANK('Raw Data'!J569), 0, IF(AND(2=MATCH(LARGE('Raw Data'!G569:J569, 2), 'Raw Data'!G569:J569, 0), AND('Raw Data'!P569-'Raw Data'!O569&lt;4, 'Raw Data'!P569-'Raw Data'!O569&gt;0)), 'Raw Data'!H569, 0))</f>
        <v/>
      </c>
      <c r="P576">
        <f>IF(ISBLANK('Raw Data'!J569), 0, IF(AND(1=MATCH(LARGE('Raw Data'!G569:J569, 2), 'Raw Data'!G569:J569, 0), AND('Raw Data'!O569-'Raw Data'!P569&lt;4, 'Raw Data'!O569-'Raw Data'!P569&gt;0)), 'Raw Data'!G569, 0))</f>
        <v/>
      </c>
      <c r="Q576">
        <f>IF(ISBLANK('Raw Data'!J569), 0, IF(AND(4=MATCH(LARGE('Raw Data'!G569:J569, 1), 'Raw Data'!G569:J569, 0), 'Raw Data'!P569-'Raw Data'!O569&gt;3), 'Raw Data'!J569, 0))</f>
        <v/>
      </c>
      <c r="R576">
        <f>IF(ISBLANK('Raw Data'!J569), 0, IF(AND(3=MATCH(LARGE('Raw Data'!G569:J569, 1), 'Raw Data'!G569:J569, 0), 'Raw Data'!O569-'Raw Data'!P569&gt;3), 'Raw Data'!I569, 0))</f>
        <v/>
      </c>
      <c r="S576">
        <f>IF(AND('Raw Data'!P569-'Raw Data'!O569&gt;4, 'Raw Data'!F569&lt;'Raw Data'!C569), 'Raw Data'!J569, 0)</f>
        <v/>
      </c>
      <c r="T576">
        <f>IF(AND('Raw Data'!O569-'Raw Data'!P569&gt;4, 'Raw Data'!F569&gt;'Raw Data'!C569), 'Raw Data'!I569, 0)</f>
        <v/>
      </c>
      <c r="U576">
        <f>IF(AND('Raw Data'!P569-'Raw Data'!O569&lt;3, 'Raw Data'!P569&gt;'Raw Data'!O569, 'Raw Data'!F569&lt;'Raw Data'!C569), 'Raw Data'!H569, 0)</f>
        <v/>
      </c>
      <c r="V576">
        <f>IF(AND('Raw Data'!P569-'Raw Data'!O569&lt;3, 'Raw Data'!P569&gt;'Raw Data'!O569, 'Raw Data'!F569&gt;'Raw Data'!C569), 'Raw Data'!G569, 0)</f>
        <v/>
      </c>
    </row>
    <row r="577">
      <c r="A577">
        <f>IF(AND('Raw Data'!F570&lt;'Raw Data'!C570, 'Raw Data'!P570&gt;'Raw Data'!O570, 'Raw Data'!P570-'Raw Data'!O570&gt;3), 'Raw Data'!J570, 0)</f>
        <v/>
      </c>
      <c r="B577">
        <f>IF(AND('Raw Data'!C570&lt;'Raw Data'!F570, 'Raw Data'!O570&gt;'Raw Data'!P570, 'Raw Data'!O570-'Raw Data'!P570&gt;3), 'Raw Data'!I570, 0)</f>
        <v/>
      </c>
      <c r="C577">
        <f>IF(AND('Raw Data'!F570&lt;'Raw Data'!C570, 'Raw Data'!P570&gt;'Raw Data'!O570, 'Raw Data'!P570-'Raw Data'!O570&lt;4), 'Raw Data'!H570, 0)</f>
        <v/>
      </c>
      <c r="D577">
        <f>IF(AND('Raw Data'!C570&lt;'Raw Data'!F570, 'Raw Data'!O570&gt;'Raw Data'!P570, 'Raw Data'!O570-'Raw Data'!P570&lt;4), 'Raw Data'!G570, 0)</f>
        <v/>
      </c>
      <c r="E577">
        <f>IF(ISBLANK('Raw Data'!J570), 0, IF(AND(4=MATCH(LARGE('Raw Data'!G570:J570, 4), 'Raw Data'!G570:J570, 0), 'Raw Data'!P570-'Raw Data'!O570&gt;3), 'Raw Data'!J570, 0))</f>
        <v/>
      </c>
      <c r="F577">
        <f>IF(ISBLANK('Raw Data'!J570), 0, IF(AND(3=MATCH(LARGE('Raw Data'!G570:J570, 4), 'Raw Data'!G570:J570, 0), 'Raw Data'!O570-'Raw Data'!P570&gt;3), 'Raw Data'!I570, 0))</f>
        <v/>
      </c>
      <c r="G577">
        <f>IF(ISBLANK('Raw Data'!J570), 0, IF(AND(2=MATCH(LARGE('Raw Data'!G570:J570, 4), 'Raw Data'!G570:J570, 0), AND('Raw Data'!P570-'Raw Data'!O570&lt;4, 'Raw Data'!P570-'Raw Data'!O570&gt;0)), 'Raw Data'!H570, 0))</f>
        <v/>
      </c>
      <c r="H577">
        <f>IF(ISBLANK('Raw Data'!J570), 0, IF(AND(1=MATCH(LARGE('Raw Data'!G570:J570, 4), 'Raw Data'!G570:J570, 0), AND('Raw Data'!O570-'Raw Data'!P570&lt;4, 'Raw Data'!O570-'Raw Data'!P570&gt;0)), 'Raw Data'!G570, 0))</f>
        <v/>
      </c>
      <c r="I577">
        <f>IF(ISBLANK('Raw Data'!J570), 0, IF(AND(4=MATCH(LARGE('Raw Data'!G570:J570, 3), 'Raw Data'!G570:J570, 0), 'Raw Data'!P570-'Raw Data'!O570&gt;3), 'Raw Data'!J570, 0))</f>
        <v/>
      </c>
      <c r="J577">
        <f>IF(ISBLANK('Raw Data'!J570), 0, IF(AND(3=MATCH(LARGE('Raw Data'!G570:J570, 3), 'Raw Data'!G570:J570, 0), 'Raw Data'!O570-'Raw Data'!P570&gt;3), 'Raw Data'!I570, 0))</f>
        <v/>
      </c>
      <c r="K577">
        <f>IF(ISBLANK('Raw Data'!J570), 0, IF(AND(2=MATCH(LARGE('Raw Data'!G570:J570, 3), 'Raw Data'!G570:J570, 0), AND('Raw Data'!P570-'Raw Data'!O570&lt;4, 'Raw Data'!P570-'Raw Data'!O570&gt;0)), 'Raw Data'!H570, 0))</f>
        <v/>
      </c>
      <c r="L577">
        <f>IF(ISBLANK('Raw Data'!J570), 0, IF(AND(1=MATCH(LARGE('Raw Data'!G570:J570, 3), 'Raw Data'!G570:J570, 0), AND('Raw Data'!O570-'Raw Data'!P570&lt;4, 'Raw Data'!O570-'Raw Data'!P570&gt;0)), 'Raw Data'!G570, 0))</f>
        <v/>
      </c>
      <c r="M577">
        <f>IF(ISBLANK('Raw Data'!J570), 0, IF(AND(4=MATCH(LARGE('Raw Data'!G570:J570, 2), 'Raw Data'!G570:J570, 0), 'Raw Data'!P570-'Raw Data'!O570&gt;3), 'Raw Data'!J570, 0))</f>
        <v/>
      </c>
      <c r="N577">
        <f>IF(ISBLANK('Raw Data'!J570), 0, IF(AND(3=MATCH(LARGE('Raw Data'!G570:J570, 2), 'Raw Data'!G570:J570, 0), 'Raw Data'!O570-'Raw Data'!P570&gt;3), 'Raw Data'!I570, 0))</f>
        <v/>
      </c>
      <c r="O577">
        <f>IF(ISBLANK('Raw Data'!J570), 0, IF(AND(2=MATCH(LARGE('Raw Data'!G570:J570, 2), 'Raw Data'!G570:J570, 0), AND('Raw Data'!P570-'Raw Data'!O570&lt;4, 'Raw Data'!P570-'Raw Data'!O570&gt;0)), 'Raw Data'!H570, 0))</f>
        <v/>
      </c>
      <c r="P577">
        <f>IF(ISBLANK('Raw Data'!J570), 0, IF(AND(1=MATCH(LARGE('Raw Data'!G570:J570, 2), 'Raw Data'!G570:J570, 0), AND('Raw Data'!O570-'Raw Data'!P570&lt;4, 'Raw Data'!O570-'Raw Data'!P570&gt;0)), 'Raw Data'!G570, 0))</f>
        <v/>
      </c>
      <c r="Q577">
        <f>IF(ISBLANK('Raw Data'!J570), 0, IF(AND(4=MATCH(LARGE('Raw Data'!G570:J570, 1), 'Raw Data'!G570:J570, 0), 'Raw Data'!P570-'Raw Data'!O570&gt;3), 'Raw Data'!J570, 0))</f>
        <v/>
      </c>
      <c r="R577">
        <f>IF(ISBLANK('Raw Data'!J570), 0, IF(AND(3=MATCH(LARGE('Raw Data'!G570:J570, 1), 'Raw Data'!G570:J570, 0), 'Raw Data'!O570-'Raw Data'!P570&gt;3), 'Raw Data'!I570, 0))</f>
        <v/>
      </c>
      <c r="S577">
        <f>IF(AND('Raw Data'!P570-'Raw Data'!O570&gt;4, 'Raw Data'!F570&lt;'Raw Data'!C570), 'Raw Data'!J570, 0)</f>
        <v/>
      </c>
      <c r="T577">
        <f>IF(AND('Raw Data'!O570-'Raw Data'!P570&gt;4, 'Raw Data'!F570&gt;'Raw Data'!C570), 'Raw Data'!I570, 0)</f>
        <v/>
      </c>
      <c r="U577">
        <f>IF(AND('Raw Data'!P570-'Raw Data'!O570&lt;3, 'Raw Data'!P570&gt;'Raw Data'!O570, 'Raw Data'!F570&lt;'Raw Data'!C570), 'Raw Data'!H570, 0)</f>
        <v/>
      </c>
      <c r="V577">
        <f>IF(AND('Raw Data'!P570-'Raw Data'!O570&lt;3, 'Raw Data'!P570&gt;'Raw Data'!O570, 'Raw Data'!F570&gt;'Raw Data'!C570), 'Raw Data'!G570, 0)</f>
        <v/>
      </c>
    </row>
    <row r="578">
      <c r="A578">
        <f>IF(AND('Raw Data'!F571&lt;'Raw Data'!C571, 'Raw Data'!P571&gt;'Raw Data'!O571, 'Raw Data'!P571-'Raw Data'!O571&gt;3), 'Raw Data'!J571, 0)</f>
        <v/>
      </c>
      <c r="B578">
        <f>IF(AND('Raw Data'!C571&lt;'Raw Data'!F571, 'Raw Data'!O571&gt;'Raw Data'!P571, 'Raw Data'!O571-'Raw Data'!P571&gt;3), 'Raw Data'!I571, 0)</f>
        <v/>
      </c>
      <c r="C578">
        <f>IF(AND('Raw Data'!F571&lt;'Raw Data'!C571, 'Raw Data'!P571&gt;'Raw Data'!O571, 'Raw Data'!P571-'Raw Data'!O571&lt;4), 'Raw Data'!H571, 0)</f>
        <v/>
      </c>
      <c r="D578">
        <f>IF(AND('Raw Data'!C571&lt;'Raw Data'!F571, 'Raw Data'!O571&gt;'Raw Data'!P571, 'Raw Data'!O571-'Raw Data'!P571&lt;4), 'Raw Data'!G571, 0)</f>
        <v/>
      </c>
      <c r="E578">
        <f>IF(ISBLANK('Raw Data'!J571), 0, IF(AND(4=MATCH(LARGE('Raw Data'!G571:J571, 4), 'Raw Data'!G571:J571, 0), 'Raw Data'!P571-'Raw Data'!O571&gt;3), 'Raw Data'!J571, 0))</f>
        <v/>
      </c>
      <c r="F578">
        <f>IF(ISBLANK('Raw Data'!J571), 0, IF(AND(3=MATCH(LARGE('Raw Data'!G571:J571, 4), 'Raw Data'!G571:J571, 0), 'Raw Data'!O571-'Raw Data'!P571&gt;3), 'Raw Data'!I571, 0))</f>
        <v/>
      </c>
      <c r="G578">
        <f>IF(ISBLANK('Raw Data'!J571), 0, IF(AND(2=MATCH(LARGE('Raw Data'!G571:J571, 4), 'Raw Data'!G571:J571, 0), AND('Raw Data'!P571-'Raw Data'!O571&lt;4, 'Raw Data'!P571-'Raw Data'!O571&gt;0)), 'Raw Data'!H571, 0))</f>
        <v/>
      </c>
      <c r="H578">
        <f>IF(ISBLANK('Raw Data'!J571), 0, IF(AND(1=MATCH(LARGE('Raw Data'!G571:J571, 4), 'Raw Data'!G571:J571, 0), AND('Raw Data'!O571-'Raw Data'!P571&lt;4, 'Raw Data'!O571-'Raw Data'!P571&gt;0)), 'Raw Data'!G571, 0))</f>
        <v/>
      </c>
      <c r="I578">
        <f>IF(ISBLANK('Raw Data'!J571), 0, IF(AND(4=MATCH(LARGE('Raw Data'!G571:J571, 3), 'Raw Data'!G571:J571, 0), 'Raw Data'!P571-'Raw Data'!O571&gt;3), 'Raw Data'!J571, 0))</f>
        <v/>
      </c>
      <c r="J578">
        <f>IF(ISBLANK('Raw Data'!J571), 0, IF(AND(3=MATCH(LARGE('Raw Data'!G571:J571, 3), 'Raw Data'!G571:J571, 0), 'Raw Data'!O571-'Raw Data'!P571&gt;3), 'Raw Data'!I571, 0))</f>
        <v/>
      </c>
      <c r="K578">
        <f>IF(ISBLANK('Raw Data'!J571), 0, IF(AND(2=MATCH(LARGE('Raw Data'!G571:J571, 3), 'Raw Data'!G571:J571, 0), AND('Raw Data'!P571-'Raw Data'!O571&lt;4, 'Raw Data'!P571-'Raw Data'!O571&gt;0)), 'Raw Data'!H571, 0))</f>
        <v/>
      </c>
      <c r="L578">
        <f>IF(ISBLANK('Raw Data'!J571), 0, IF(AND(1=MATCH(LARGE('Raw Data'!G571:J571, 3), 'Raw Data'!G571:J571, 0), AND('Raw Data'!O571-'Raw Data'!P571&lt;4, 'Raw Data'!O571-'Raw Data'!P571&gt;0)), 'Raw Data'!G571, 0))</f>
        <v/>
      </c>
      <c r="M578">
        <f>IF(ISBLANK('Raw Data'!J571), 0, IF(AND(4=MATCH(LARGE('Raw Data'!G571:J571, 2), 'Raw Data'!G571:J571, 0), 'Raw Data'!P571-'Raw Data'!O571&gt;3), 'Raw Data'!J571, 0))</f>
        <v/>
      </c>
      <c r="N578">
        <f>IF(ISBLANK('Raw Data'!J571), 0, IF(AND(3=MATCH(LARGE('Raw Data'!G571:J571, 2), 'Raw Data'!G571:J571, 0), 'Raw Data'!O571-'Raw Data'!P571&gt;3), 'Raw Data'!I571, 0))</f>
        <v/>
      </c>
      <c r="O578">
        <f>IF(ISBLANK('Raw Data'!J571), 0, IF(AND(2=MATCH(LARGE('Raw Data'!G571:J571, 2), 'Raw Data'!G571:J571, 0), AND('Raw Data'!P571-'Raw Data'!O571&lt;4, 'Raw Data'!P571-'Raw Data'!O571&gt;0)), 'Raw Data'!H571, 0))</f>
        <v/>
      </c>
      <c r="P578">
        <f>IF(ISBLANK('Raw Data'!J571), 0, IF(AND(1=MATCH(LARGE('Raw Data'!G571:J571, 2), 'Raw Data'!G571:J571, 0), AND('Raw Data'!O571-'Raw Data'!P571&lt;4, 'Raw Data'!O571-'Raw Data'!P571&gt;0)), 'Raw Data'!G571, 0))</f>
        <v/>
      </c>
      <c r="Q578">
        <f>IF(ISBLANK('Raw Data'!J571), 0, IF(AND(4=MATCH(LARGE('Raw Data'!G571:J571, 1), 'Raw Data'!G571:J571, 0), 'Raw Data'!P571-'Raw Data'!O571&gt;3), 'Raw Data'!J571, 0))</f>
        <v/>
      </c>
      <c r="R578">
        <f>IF(ISBLANK('Raw Data'!J571), 0, IF(AND(3=MATCH(LARGE('Raw Data'!G571:J571, 1), 'Raw Data'!G571:J571, 0), 'Raw Data'!O571-'Raw Data'!P571&gt;3), 'Raw Data'!I571, 0))</f>
        <v/>
      </c>
      <c r="S578">
        <f>IF(AND('Raw Data'!P571-'Raw Data'!O571&gt;4, 'Raw Data'!F571&lt;'Raw Data'!C571), 'Raw Data'!J571, 0)</f>
        <v/>
      </c>
      <c r="T578">
        <f>IF(AND('Raw Data'!O571-'Raw Data'!P571&gt;4, 'Raw Data'!F571&gt;'Raw Data'!C571), 'Raw Data'!I571, 0)</f>
        <v/>
      </c>
      <c r="U578">
        <f>IF(AND('Raw Data'!P571-'Raw Data'!O571&lt;3, 'Raw Data'!P571&gt;'Raw Data'!O571, 'Raw Data'!F571&lt;'Raw Data'!C571), 'Raw Data'!H571, 0)</f>
        <v/>
      </c>
      <c r="V578">
        <f>IF(AND('Raw Data'!P571-'Raw Data'!O571&lt;3, 'Raw Data'!P571&gt;'Raw Data'!O571, 'Raw Data'!F571&gt;'Raw Data'!C571), 'Raw Data'!G571, 0)</f>
        <v/>
      </c>
    </row>
    <row r="579">
      <c r="A579">
        <f>IF(AND('Raw Data'!F572&lt;'Raw Data'!C572, 'Raw Data'!P572&gt;'Raw Data'!O572, 'Raw Data'!P572-'Raw Data'!O572&gt;3), 'Raw Data'!J572, 0)</f>
        <v/>
      </c>
      <c r="B579">
        <f>IF(AND('Raw Data'!C572&lt;'Raw Data'!F572, 'Raw Data'!O572&gt;'Raw Data'!P572, 'Raw Data'!O572-'Raw Data'!P572&gt;3), 'Raw Data'!I572, 0)</f>
        <v/>
      </c>
      <c r="C579">
        <f>IF(AND('Raw Data'!F572&lt;'Raw Data'!C572, 'Raw Data'!P572&gt;'Raw Data'!O572, 'Raw Data'!P572-'Raw Data'!O572&lt;4), 'Raw Data'!H572, 0)</f>
        <v/>
      </c>
      <c r="D579">
        <f>IF(AND('Raw Data'!C572&lt;'Raw Data'!F572, 'Raw Data'!O572&gt;'Raw Data'!P572, 'Raw Data'!O572-'Raw Data'!P572&lt;4), 'Raw Data'!G572, 0)</f>
        <v/>
      </c>
      <c r="E579">
        <f>IF(ISBLANK('Raw Data'!J572), 0, IF(AND(4=MATCH(LARGE('Raw Data'!G572:J572, 4), 'Raw Data'!G572:J572, 0), 'Raw Data'!P572-'Raw Data'!O572&gt;3), 'Raw Data'!J572, 0))</f>
        <v/>
      </c>
      <c r="F579">
        <f>IF(ISBLANK('Raw Data'!J572), 0, IF(AND(3=MATCH(LARGE('Raw Data'!G572:J572, 4), 'Raw Data'!G572:J572, 0), 'Raw Data'!O572-'Raw Data'!P572&gt;3), 'Raw Data'!I572, 0))</f>
        <v/>
      </c>
      <c r="G579">
        <f>IF(ISBLANK('Raw Data'!J572), 0, IF(AND(2=MATCH(LARGE('Raw Data'!G572:J572, 4), 'Raw Data'!G572:J572, 0), AND('Raw Data'!P572-'Raw Data'!O572&lt;4, 'Raw Data'!P572-'Raw Data'!O572&gt;0)), 'Raw Data'!H572, 0))</f>
        <v/>
      </c>
      <c r="H579">
        <f>IF(ISBLANK('Raw Data'!J572), 0, IF(AND(1=MATCH(LARGE('Raw Data'!G572:J572, 4), 'Raw Data'!G572:J572, 0), AND('Raw Data'!O572-'Raw Data'!P572&lt;4, 'Raw Data'!O572-'Raw Data'!P572&gt;0)), 'Raw Data'!G572, 0))</f>
        <v/>
      </c>
      <c r="I579">
        <f>IF(ISBLANK('Raw Data'!J572), 0, IF(AND(4=MATCH(LARGE('Raw Data'!G572:J572, 3), 'Raw Data'!G572:J572, 0), 'Raw Data'!P572-'Raw Data'!O572&gt;3), 'Raw Data'!J572, 0))</f>
        <v/>
      </c>
      <c r="J579">
        <f>IF(ISBLANK('Raw Data'!J572), 0, IF(AND(3=MATCH(LARGE('Raw Data'!G572:J572, 3), 'Raw Data'!G572:J572, 0), 'Raw Data'!O572-'Raw Data'!P572&gt;3), 'Raw Data'!I572, 0))</f>
        <v/>
      </c>
      <c r="K579">
        <f>IF(ISBLANK('Raw Data'!J572), 0, IF(AND(2=MATCH(LARGE('Raw Data'!G572:J572, 3), 'Raw Data'!G572:J572, 0), AND('Raw Data'!P572-'Raw Data'!O572&lt;4, 'Raw Data'!P572-'Raw Data'!O572&gt;0)), 'Raw Data'!H572, 0))</f>
        <v/>
      </c>
      <c r="L579">
        <f>IF(ISBLANK('Raw Data'!J572), 0, IF(AND(1=MATCH(LARGE('Raw Data'!G572:J572, 3), 'Raw Data'!G572:J572, 0), AND('Raw Data'!O572-'Raw Data'!P572&lt;4, 'Raw Data'!O572-'Raw Data'!P572&gt;0)), 'Raw Data'!G572, 0))</f>
        <v/>
      </c>
      <c r="M579">
        <f>IF(ISBLANK('Raw Data'!J572), 0, IF(AND(4=MATCH(LARGE('Raw Data'!G572:J572, 2), 'Raw Data'!G572:J572, 0), 'Raw Data'!P572-'Raw Data'!O572&gt;3), 'Raw Data'!J572, 0))</f>
        <v/>
      </c>
      <c r="N579">
        <f>IF(ISBLANK('Raw Data'!J572), 0, IF(AND(3=MATCH(LARGE('Raw Data'!G572:J572, 2), 'Raw Data'!G572:J572, 0), 'Raw Data'!O572-'Raw Data'!P572&gt;3), 'Raw Data'!I572, 0))</f>
        <v/>
      </c>
      <c r="O579">
        <f>IF(ISBLANK('Raw Data'!J572), 0, IF(AND(2=MATCH(LARGE('Raw Data'!G572:J572, 2), 'Raw Data'!G572:J572, 0), AND('Raw Data'!P572-'Raw Data'!O572&lt;4, 'Raw Data'!P572-'Raw Data'!O572&gt;0)), 'Raw Data'!H572, 0))</f>
        <v/>
      </c>
      <c r="P579">
        <f>IF(ISBLANK('Raw Data'!J572), 0, IF(AND(1=MATCH(LARGE('Raw Data'!G572:J572, 2), 'Raw Data'!G572:J572, 0), AND('Raw Data'!O572-'Raw Data'!P572&lt;4, 'Raw Data'!O572-'Raw Data'!P572&gt;0)), 'Raw Data'!G572, 0))</f>
        <v/>
      </c>
      <c r="Q579">
        <f>IF(ISBLANK('Raw Data'!J572), 0, IF(AND(4=MATCH(LARGE('Raw Data'!G572:J572, 1), 'Raw Data'!G572:J572, 0), 'Raw Data'!P572-'Raw Data'!O572&gt;3), 'Raw Data'!J572, 0))</f>
        <v/>
      </c>
      <c r="R579">
        <f>IF(ISBLANK('Raw Data'!J572), 0, IF(AND(3=MATCH(LARGE('Raw Data'!G572:J572, 1), 'Raw Data'!G572:J572, 0), 'Raw Data'!O572-'Raw Data'!P572&gt;3), 'Raw Data'!I572, 0))</f>
        <v/>
      </c>
      <c r="S579">
        <f>IF(AND('Raw Data'!P572-'Raw Data'!O572&gt;4, 'Raw Data'!F572&lt;'Raw Data'!C572), 'Raw Data'!J572, 0)</f>
        <v/>
      </c>
      <c r="T579">
        <f>IF(AND('Raw Data'!O572-'Raw Data'!P572&gt;4, 'Raw Data'!F572&gt;'Raw Data'!C572), 'Raw Data'!I572, 0)</f>
        <v/>
      </c>
      <c r="U579">
        <f>IF(AND('Raw Data'!P572-'Raw Data'!O572&lt;3, 'Raw Data'!P572&gt;'Raw Data'!O572, 'Raw Data'!F572&lt;'Raw Data'!C572), 'Raw Data'!H572, 0)</f>
        <v/>
      </c>
      <c r="V579">
        <f>IF(AND('Raw Data'!P572-'Raw Data'!O572&lt;3, 'Raw Data'!P572&gt;'Raw Data'!O572, 'Raw Data'!F572&gt;'Raw Data'!C572), 'Raw Data'!G572, 0)</f>
        <v/>
      </c>
    </row>
    <row r="580">
      <c r="A580">
        <f>IF(AND('Raw Data'!F573&lt;'Raw Data'!C573, 'Raw Data'!P573&gt;'Raw Data'!O573, 'Raw Data'!P573-'Raw Data'!O573&gt;3), 'Raw Data'!J573, 0)</f>
        <v/>
      </c>
      <c r="B580">
        <f>IF(AND('Raw Data'!C573&lt;'Raw Data'!F573, 'Raw Data'!O573&gt;'Raw Data'!P573, 'Raw Data'!O573-'Raw Data'!P573&gt;3), 'Raw Data'!I573, 0)</f>
        <v/>
      </c>
      <c r="C580">
        <f>IF(AND('Raw Data'!F573&lt;'Raw Data'!C573, 'Raw Data'!P573&gt;'Raw Data'!O573, 'Raw Data'!P573-'Raw Data'!O573&lt;4), 'Raw Data'!H573, 0)</f>
        <v/>
      </c>
      <c r="D580">
        <f>IF(AND('Raw Data'!C573&lt;'Raw Data'!F573, 'Raw Data'!O573&gt;'Raw Data'!P573, 'Raw Data'!O573-'Raw Data'!P573&lt;4), 'Raw Data'!G573, 0)</f>
        <v/>
      </c>
      <c r="E580">
        <f>IF(ISBLANK('Raw Data'!J573), 0, IF(AND(4=MATCH(LARGE('Raw Data'!G573:J573, 4), 'Raw Data'!G573:J573, 0), 'Raw Data'!P573-'Raw Data'!O573&gt;3), 'Raw Data'!J573, 0))</f>
        <v/>
      </c>
      <c r="F580">
        <f>IF(ISBLANK('Raw Data'!J573), 0, IF(AND(3=MATCH(LARGE('Raw Data'!G573:J573, 4), 'Raw Data'!G573:J573, 0), 'Raw Data'!O573-'Raw Data'!P573&gt;3), 'Raw Data'!I573, 0))</f>
        <v/>
      </c>
      <c r="G580">
        <f>IF(ISBLANK('Raw Data'!J573), 0, IF(AND(2=MATCH(LARGE('Raw Data'!G573:J573, 4), 'Raw Data'!G573:J573, 0), AND('Raw Data'!P573-'Raw Data'!O573&lt;4, 'Raw Data'!P573-'Raw Data'!O573&gt;0)), 'Raw Data'!H573, 0))</f>
        <v/>
      </c>
      <c r="H580">
        <f>IF(ISBLANK('Raw Data'!J573), 0, IF(AND(1=MATCH(LARGE('Raw Data'!G573:J573, 4), 'Raw Data'!G573:J573, 0), AND('Raw Data'!O573-'Raw Data'!P573&lt;4, 'Raw Data'!O573-'Raw Data'!P573&gt;0)), 'Raw Data'!G573, 0))</f>
        <v/>
      </c>
      <c r="I580">
        <f>IF(ISBLANK('Raw Data'!J573), 0, IF(AND(4=MATCH(LARGE('Raw Data'!G573:J573, 3), 'Raw Data'!G573:J573, 0), 'Raw Data'!P573-'Raw Data'!O573&gt;3), 'Raw Data'!J573, 0))</f>
        <v/>
      </c>
      <c r="J580">
        <f>IF(ISBLANK('Raw Data'!J573), 0, IF(AND(3=MATCH(LARGE('Raw Data'!G573:J573, 3), 'Raw Data'!G573:J573, 0), 'Raw Data'!O573-'Raw Data'!P573&gt;3), 'Raw Data'!I573, 0))</f>
        <v/>
      </c>
      <c r="K580">
        <f>IF(ISBLANK('Raw Data'!J573), 0, IF(AND(2=MATCH(LARGE('Raw Data'!G573:J573, 3), 'Raw Data'!G573:J573, 0), AND('Raw Data'!P573-'Raw Data'!O573&lt;4, 'Raw Data'!P573-'Raw Data'!O573&gt;0)), 'Raw Data'!H573, 0))</f>
        <v/>
      </c>
      <c r="L580">
        <f>IF(ISBLANK('Raw Data'!J573), 0, IF(AND(1=MATCH(LARGE('Raw Data'!G573:J573, 3), 'Raw Data'!G573:J573, 0), AND('Raw Data'!O573-'Raw Data'!P573&lt;4, 'Raw Data'!O573-'Raw Data'!P573&gt;0)), 'Raw Data'!G573, 0))</f>
        <v/>
      </c>
      <c r="M580">
        <f>IF(ISBLANK('Raw Data'!J573), 0, IF(AND(4=MATCH(LARGE('Raw Data'!G573:J573, 2), 'Raw Data'!G573:J573, 0), 'Raw Data'!P573-'Raw Data'!O573&gt;3), 'Raw Data'!J573, 0))</f>
        <v/>
      </c>
      <c r="N580">
        <f>IF(ISBLANK('Raw Data'!J573), 0, IF(AND(3=MATCH(LARGE('Raw Data'!G573:J573, 2), 'Raw Data'!G573:J573, 0), 'Raw Data'!O573-'Raw Data'!P573&gt;3), 'Raw Data'!I573, 0))</f>
        <v/>
      </c>
      <c r="O580">
        <f>IF(ISBLANK('Raw Data'!J573), 0, IF(AND(2=MATCH(LARGE('Raw Data'!G573:J573, 2), 'Raw Data'!G573:J573, 0), AND('Raw Data'!P573-'Raw Data'!O573&lt;4, 'Raw Data'!P573-'Raw Data'!O573&gt;0)), 'Raw Data'!H573, 0))</f>
        <v/>
      </c>
      <c r="P580">
        <f>IF(ISBLANK('Raw Data'!J573), 0, IF(AND(1=MATCH(LARGE('Raw Data'!G573:J573, 2), 'Raw Data'!G573:J573, 0), AND('Raw Data'!O573-'Raw Data'!P573&lt;4, 'Raw Data'!O573-'Raw Data'!P573&gt;0)), 'Raw Data'!G573, 0))</f>
        <v/>
      </c>
      <c r="Q580">
        <f>IF(ISBLANK('Raw Data'!J573), 0, IF(AND(4=MATCH(LARGE('Raw Data'!G573:J573, 1), 'Raw Data'!G573:J573, 0), 'Raw Data'!P573-'Raw Data'!O573&gt;3), 'Raw Data'!J573, 0))</f>
        <v/>
      </c>
      <c r="R580">
        <f>IF(ISBLANK('Raw Data'!J573), 0, IF(AND(3=MATCH(LARGE('Raw Data'!G573:J573, 1), 'Raw Data'!G573:J573, 0), 'Raw Data'!O573-'Raw Data'!P573&gt;3), 'Raw Data'!I573, 0))</f>
        <v/>
      </c>
      <c r="S580">
        <f>IF(AND('Raw Data'!P573-'Raw Data'!O573&gt;4, 'Raw Data'!F573&lt;'Raw Data'!C573), 'Raw Data'!J573, 0)</f>
        <v/>
      </c>
      <c r="T580">
        <f>IF(AND('Raw Data'!O573-'Raw Data'!P573&gt;4, 'Raw Data'!F573&gt;'Raw Data'!C573), 'Raw Data'!I573, 0)</f>
        <v/>
      </c>
      <c r="U580">
        <f>IF(AND('Raw Data'!P573-'Raw Data'!O573&lt;3, 'Raw Data'!P573&gt;'Raw Data'!O573, 'Raw Data'!F573&lt;'Raw Data'!C573), 'Raw Data'!H573, 0)</f>
        <v/>
      </c>
      <c r="V580">
        <f>IF(AND('Raw Data'!P573-'Raw Data'!O573&lt;3, 'Raw Data'!P573&gt;'Raw Data'!O573, 'Raw Data'!F573&gt;'Raw Data'!C573), 'Raw Data'!G573, 0)</f>
        <v/>
      </c>
    </row>
    <row r="581">
      <c r="A581">
        <f>IF(AND('Raw Data'!F574&lt;'Raw Data'!C574, 'Raw Data'!P574&gt;'Raw Data'!O574, 'Raw Data'!P574-'Raw Data'!O574&gt;3), 'Raw Data'!J574, 0)</f>
        <v/>
      </c>
      <c r="B581">
        <f>IF(AND('Raw Data'!C574&lt;'Raw Data'!F574, 'Raw Data'!O574&gt;'Raw Data'!P574, 'Raw Data'!O574-'Raw Data'!P574&gt;3), 'Raw Data'!I574, 0)</f>
        <v/>
      </c>
      <c r="C581">
        <f>IF(AND('Raw Data'!F574&lt;'Raw Data'!C574, 'Raw Data'!P574&gt;'Raw Data'!O574, 'Raw Data'!P574-'Raw Data'!O574&lt;4), 'Raw Data'!H574, 0)</f>
        <v/>
      </c>
      <c r="D581">
        <f>IF(AND('Raw Data'!C574&lt;'Raw Data'!F574, 'Raw Data'!O574&gt;'Raw Data'!P574, 'Raw Data'!O574-'Raw Data'!P574&lt;4), 'Raw Data'!G574, 0)</f>
        <v/>
      </c>
      <c r="E581">
        <f>IF(ISBLANK('Raw Data'!J574), 0, IF(AND(4=MATCH(LARGE('Raw Data'!G574:J574, 4), 'Raw Data'!G574:J574, 0), 'Raw Data'!P574-'Raw Data'!O574&gt;3), 'Raw Data'!J574, 0))</f>
        <v/>
      </c>
      <c r="F581">
        <f>IF(ISBLANK('Raw Data'!J574), 0, IF(AND(3=MATCH(LARGE('Raw Data'!G574:J574, 4), 'Raw Data'!G574:J574, 0), 'Raw Data'!O574-'Raw Data'!P574&gt;3), 'Raw Data'!I574, 0))</f>
        <v/>
      </c>
      <c r="G581">
        <f>IF(ISBLANK('Raw Data'!J574), 0, IF(AND(2=MATCH(LARGE('Raw Data'!G574:J574, 4), 'Raw Data'!G574:J574, 0), AND('Raw Data'!P574-'Raw Data'!O574&lt;4, 'Raw Data'!P574-'Raw Data'!O574&gt;0)), 'Raw Data'!H574, 0))</f>
        <v/>
      </c>
      <c r="H581">
        <f>IF(ISBLANK('Raw Data'!J574), 0, IF(AND(1=MATCH(LARGE('Raw Data'!G574:J574, 4), 'Raw Data'!G574:J574, 0), AND('Raw Data'!O574-'Raw Data'!P574&lt;4, 'Raw Data'!O574-'Raw Data'!P574&gt;0)), 'Raw Data'!G574, 0))</f>
        <v/>
      </c>
      <c r="I581">
        <f>IF(ISBLANK('Raw Data'!J574), 0, IF(AND(4=MATCH(LARGE('Raw Data'!G574:J574, 3), 'Raw Data'!G574:J574, 0), 'Raw Data'!P574-'Raw Data'!O574&gt;3), 'Raw Data'!J574, 0))</f>
        <v/>
      </c>
      <c r="J581">
        <f>IF(ISBLANK('Raw Data'!J574), 0, IF(AND(3=MATCH(LARGE('Raw Data'!G574:J574, 3), 'Raw Data'!G574:J574, 0), 'Raw Data'!O574-'Raw Data'!P574&gt;3), 'Raw Data'!I574, 0))</f>
        <v/>
      </c>
      <c r="K581">
        <f>IF(ISBLANK('Raw Data'!J574), 0, IF(AND(2=MATCH(LARGE('Raw Data'!G574:J574, 3), 'Raw Data'!G574:J574, 0), AND('Raw Data'!P574-'Raw Data'!O574&lt;4, 'Raw Data'!P574-'Raw Data'!O574&gt;0)), 'Raw Data'!H574, 0))</f>
        <v/>
      </c>
      <c r="L581">
        <f>IF(ISBLANK('Raw Data'!J574), 0, IF(AND(1=MATCH(LARGE('Raw Data'!G574:J574, 3), 'Raw Data'!G574:J574, 0), AND('Raw Data'!O574-'Raw Data'!P574&lt;4, 'Raw Data'!O574-'Raw Data'!P574&gt;0)), 'Raw Data'!G574, 0))</f>
        <v/>
      </c>
      <c r="M581">
        <f>IF(ISBLANK('Raw Data'!J574), 0, IF(AND(4=MATCH(LARGE('Raw Data'!G574:J574, 2), 'Raw Data'!G574:J574, 0), 'Raw Data'!P574-'Raw Data'!O574&gt;3), 'Raw Data'!J574, 0))</f>
        <v/>
      </c>
      <c r="N581">
        <f>IF(ISBLANK('Raw Data'!J574), 0, IF(AND(3=MATCH(LARGE('Raw Data'!G574:J574, 2), 'Raw Data'!G574:J574, 0), 'Raw Data'!O574-'Raw Data'!P574&gt;3), 'Raw Data'!I574, 0))</f>
        <v/>
      </c>
      <c r="O581">
        <f>IF(ISBLANK('Raw Data'!J574), 0, IF(AND(2=MATCH(LARGE('Raw Data'!G574:J574, 2), 'Raw Data'!G574:J574, 0), AND('Raw Data'!P574-'Raw Data'!O574&lt;4, 'Raw Data'!P574-'Raw Data'!O574&gt;0)), 'Raw Data'!H574, 0))</f>
        <v/>
      </c>
      <c r="P581">
        <f>IF(ISBLANK('Raw Data'!J574), 0, IF(AND(1=MATCH(LARGE('Raw Data'!G574:J574, 2), 'Raw Data'!G574:J574, 0), AND('Raw Data'!O574-'Raw Data'!P574&lt;4, 'Raw Data'!O574-'Raw Data'!P574&gt;0)), 'Raw Data'!G574, 0))</f>
        <v/>
      </c>
      <c r="Q581">
        <f>IF(ISBLANK('Raw Data'!J574), 0, IF(AND(4=MATCH(LARGE('Raw Data'!G574:J574, 1), 'Raw Data'!G574:J574, 0), 'Raw Data'!P574-'Raw Data'!O574&gt;3), 'Raw Data'!J574, 0))</f>
        <v/>
      </c>
      <c r="R581">
        <f>IF(ISBLANK('Raw Data'!J574), 0, IF(AND(3=MATCH(LARGE('Raw Data'!G574:J574, 1), 'Raw Data'!G574:J574, 0), 'Raw Data'!O574-'Raw Data'!P574&gt;3), 'Raw Data'!I574, 0))</f>
        <v/>
      </c>
      <c r="S581">
        <f>IF(AND('Raw Data'!P574-'Raw Data'!O574&gt;4, 'Raw Data'!F574&lt;'Raw Data'!C574), 'Raw Data'!J574, 0)</f>
        <v/>
      </c>
      <c r="T581">
        <f>IF(AND('Raw Data'!O574-'Raw Data'!P574&gt;4, 'Raw Data'!F574&gt;'Raw Data'!C574), 'Raw Data'!I574, 0)</f>
        <v/>
      </c>
      <c r="U581">
        <f>IF(AND('Raw Data'!P574-'Raw Data'!O574&lt;3, 'Raw Data'!P574&gt;'Raw Data'!O574, 'Raw Data'!F574&lt;'Raw Data'!C574), 'Raw Data'!H574, 0)</f>
        <v/>
      </c>
      <c r="V581">
        <f>IF(AND('Raw Data'!P574-'Raw Data'!O574&lt;3, 'Raw Data'!P574&gt;'Raw Data'!O574, 'Raw Data'!F574&gt;'Raw Data'!C574), 'Raw Data'!G574, 0)</f>
        <v/>
      </c>
    </row>
    <row r="582">
      <c r="A582">
        <f>IF(AND('Raw Data'!F575&lt;'Raw Data'!C575, 'Raw Data'!P575&gt;'Raw Data'!O575, 'Raw Data'!P575-'Raw Data'!O575&gt;3), 'Raw Data'!J575, 0)</f>
        <v/>
      </c>
      <c r="B582">
        <f>IF(AND('Raw Data'!C575&lt;'Raw Data'!F575, 'Raw Data'!O575&gt;'Raw Data'!P575, 'Raw Data'!O575-'Raw Data'!P575&gt;3), 'Raw Data'!I575, 0)</f>
        <v/>
      </c>
      <c r="C582">
        <f>IF(AND('Raw Data'!F575&lt;'Raw Data'!C575, 'Raw Data'!P575&gt;'Raw Data'!O575, 'Raw Data'!P575-'Raw Data'!O575&lt;4), 'Raw Data'!H575, 0)</f>
        <v/>
      </c>
      <c r="D582">
        <f>IF(AND('Raw Data'!C575&lt;'Raw Data'!F575, 'Raw Data'!O575&gt;'Raw Data'!P575, 'Raw Data'!O575-'Raw Data'!P575&lt;4), 'Raw Data'!G575, 0)</f>
        <v/>
      </c>
      <c r="E582">
        <f>IF(ISBLANK('Raw Data'!J575), 0, IF(AND(4=MATCH(LARGE('Raw Data'!G575:J575, 4), 'Raw Data'!G575:J575, 0), 'Raw Data'!P575-'Raw Data'!O575&gt;3), 'Raw Data'!J575, 0))</f>
        <v/>
      </c>
      <c r="F582">
        <f>IF(ISBLANK('Raw Data'!J575), 0, IF(AND(3=MATCH(LARGE('Raw Data'!G575:J575, 4), 'Raw Data'!G575:J575, 0), 'Raw Data'!O575-'Raw Data'!P575&gt;3), 'Raw Data'!I575, 0))</f>
        <v/>
      </c>
      <c r="G582">
        <f>IF(ISBLANK('Raw Data'!J575), 0, IF(AND(2=MATCH(LARGE('Raw Data'!G575:J575, 4), 'Raw Data'!G575:J575, 0), AND('Raw Data'!P575-'Raw Data'!O575&lt;4, 'Raw Data'!P575-'Raw Data'!O575&gt;0)), 'Raw Data'!H575, 0))</f>
        <v/>
      </c>
      <c r="H582">
        <f>IF(ISBLANK('Raw Data'!J575), 0, IF(AND(1=MATCH(LARGE('Raw Data'!G575:J575, 4), 'Raw Data'!G575:J575, 0), AND('Raw Data'!O575-'Raw Data'!P575&lt;4, 'Raw Data'!O575-'Raw Data'!P575&gt;0)), 'Raw Data'!G575, 0))</f>
        <v/>
      </c>
      <c r="I582">
        <f>IF(ISBLANK('Raw Data'!J575), 0, IF(AND(4=MATCH(LARGE('Raw Data'!G575:J575, 3), 'Raw Data'!G575:J575, 0), 'Raw Data'!P575-'Raw Data'!O575&gt;3), 'Raw Data'!J575, 0))</f>
        <v/>
      </c>
      <c r="J582">
        <f>IF(ISBLANK('Raw Data'!J575), 0, IF(AND(3=MATCH(LARGE('Raw Data'!G575:J575, 3), 'Raw Data'!G575:J575, 0), 'Raw Data'!O575-'Raw Data'!P575&gt;3), 'Raw Data'!I575, 0))</f>
        <v/>
      </c>
      <c r="K582">
        <f>IF(ISBLANK('Raw Data'!J575), 0, IF(AND(2=MATCH(LARGE('Raw Data'!G575:J575, 3), 'Raw Data'!G575:J575, 0), AND('Raw Data'!P575-'Raw Data'!O575&lt;4, 'Raw Data'!P575-'Raw Data'!O575&gt;0)), 'Raw Data'!H575, 0))</f>
        <v/>
      </c>
      <c r="L582">
        <f>IF(ISBLANK('Raw Data'!J575), 0, IF(AND(1=MATCH(LARGE('Raw Data'!G575:J575, 3), 'Raw Data'!G575:J575, 0), AND('Raw Data'!O575-'Raw Data'!P575&lt;4, 'Raw Data'!O575-'Raw Data'!P575&gt;0)), 'Raw Data'!G575, 0))</f>
        <v/>
      </c>
      <c r="M582">
        <f>IF(ISBLANK('Raw Data'!J575), 0, IF(AND(4=MATCH(LARGE('Raw Data'!G575:J575, 2), 'Raw Data'!G575:J575, 0), 'Raw Data'!P575-'Raw Data'!O575&gt;3), 'Raw Data'!J575, 0))</f>
        <v/>
      </c>
      <c r="N582">
        <f>IF(ISBLANK('Raw Data'!J575), 0, IF(AND(3=MATCH(LARGE('Raw Data'!G575:J575, 2), 'Raw Data'!G575:J575, 0), 'Raw Data'!O575-'Raw Data'!P575&gt;3), 'Raw Data'!I575, 0))</f>
        <v/>
      </c>
      <c r="O582">
        <f>IF(ISBLANK('Raw Data'!J575), 0, IF(AND(2=MATCH(LARGE('Raw Data'!G575:J575, 2), 'Raw Data'!G575:J575, 0), AND('Raw Data'!P575-'Raw Data'!O575&lt;4, 'Raw Data'!P575-'Raw Data'!O575&gt;0)), 'Raw Data'!H575, 0))</f>
        <v/>
      </c>
      <c r="P582">
        <f>IF(ISBLANK('Raw Data'!J575), 0, IF(AND(1=MATCH(LARGE('Raw Data'!G575:J575, 2), 'Raw Data'!G575:J575, 0), AND('Raw Data'!O575-'Raw Data'!P575&lt;4, 'Raw Data'!O575-'Raw Data'!P575&gt;0)), 'Raw Data'!G575, 0))</f>
        <v/>
      </c>
      <c r="Q582">
        <f>IF(ISBLANK('Raw Data'!J575), 0, IF(AND(4=MATCH(LARGE('Raw Data'!G575:J575, 1), 'Raw Data'!G575:J575, 0), 'Raw Data'!P575-'Raw Data'!O575&gt;3), 'Raw Data'!J575, 0))</f>
        <v/>
      </c>
      <c r="R582">
        <f>IF(ISBLANK('Raw Data'!J575), 0, IF(AND(3=MATCH(LARGE('Raw Data'!G575:J575, 1), 'Raw Data'!G575:J575, 0), 'Raw Data'!O575-'Raw Data'!P575&gt;3), 'Raw Data'!I575, 0))</f>
        <v/>
      </c>
      <c r="S582">
        <f>IF(AND('Raw Data'!P575-'Raw Data'!O575&gt;4, 'Raw Data'!F575&lt;'Raw Data'!C575), 'Raw Data'!J575, 0)</f>
        <v/>
      </c>
      <c r="T582">
        <f>IF(AND('Raw Data'!O575-'Raw Data'!P575&gt;4, 'Raw Data'!F575&gt;'Raw Data'!C575), 'Raw Data'!I575, 0)</f>
        <v/>
      </c>
      <c r="U582">
        <f>IF(AND('Raw Data'!P575-'Raw Data'!O575&lt;3, 'Raw Data'!P575&gt;'Raw Data'!O575, 'Raw Data'!F575&lt;'Raw Data'!C575), 'Raw Data'!H575, 0)</f>
        <v/>
      </c>
      <c r="V582">
        <f>IF(AND('Raw Data'!P575-'Raw Data'!O575&lt;3, 'Raw Data'!P575&gt;'Raw Data'!O575, 'Raw Data'!F575&gt;'Raw Data'!C575), 'Raw Data'!G575, 0)</f>
        <v/>
      </c>
    </row>
    <row r="583">
      <c r="A583">
        <f>IF(AND('Raw Data'!F576&lt;'Raw Data'!C576, 'Raw Data'!P576&gt;'Raw Data'!O576, 'Raw Data'!P576-'Raw Data'!O576&gt;3), 'Raw Data'!J576, 0)</f>
        <v/>
      </c>
      <c r="B583">
        <f>IF(AND('Raw Data'!C576&lt;'Raw Data'!F576, 'Raw Data'!O576&gt;'Raw Data'!P576, 'Raw Data'!O576-'Raw Data'!P576&gt;3), 'Raw Data'!I576, 0)</f>
        <v/>
      </c>
      <c r="C583">
        <f>IF(AND('Raw Data'!F576&lt;'Raw Data'!C576, 'Raw Data'!P576&gt;'Raw Data'!O576, 'Raw Data'!P576-'Raw Data'!O576&lt;4), 'Raw Data'!H576, 0)</f>
        <v/>
      </c>
      <c r="D583">
        <f>IF(AND('Raw Data'!C576&lt;'Raw Data'!F576, 'Raw Data'!O576&gt;'Raw Data'!P576, 'Raw Data'!O576-'Raw Data'!P576&lt;4), 'Raw Data'!G576, 0)</f>
        <v/>
      </c>
      <c r="E583">
        <f>IF(ISBLANK('Raw Data'!J576), 0, IF(AND(4=MATCH(LARGE('Raw Data'!G576:J576, 4), 'Raw Data'!G576:J576, 0), 'Raw Data'!P576-'Raw Data'!O576&gt;3), 'Raw Data'!J576, 0))</f>
        <v/>
      </c>
      <c r="F583">
        <f>IF(ISBLANK('Raw Data'!J576), 0, IF(AND(3=MATCH(LARGE('Raw Data'!G576:J576, 4), 'Raw Data'!G576:J576, 0), 'Raw Data'!O576-'Raw Data'!P576&gt;3), 'Raw Data'!I576, 0))</f>
        <v/>
      </c>
      <c r="G583">
        <f>IF(ISBLANK('Raw Data'!J576), 0, IF(AND(2=MATCH(LARGE('Raw Data'!G576:J576, 4), 'Raw Data'!G576:J576, 0), AND('Raw Data'!P576-'Raw Data'!O576&lt;4, 'Raw Data'!P576-'Raw Data'!O576&gt;0)), 'Raw Data'!H576, 0))</f>
        <v/>
      </c>
      <c r="H583">
        <f>IF(ISBLANK('Raw Data'!J576), 0, IF(AND(1=MATCH(LARGE('Raw Data'!G576:J576, 4), 'Raw Data'!G576:J576, 0), AND('Raw Data'!O576-'Raw Data'!P576&lt;4, 'Raw Data'!O576-'Raw Data'!P576&gt;0)), 'Raw Data'!G576, 0))</f>
        <v/>
      </c>
      <c r="I583">
        <f>IF(ISBLANK('Raw Data'!J576), 0, IF(AND(4=MATCH(LARGE('Raw Data'!G576:J576, 3), 'Raw Data'!G576:J576, 0), 'Raw Data'!P576-'Raw Data'!O576&gt;3), 'Raw Data'!J576, 0))</f>
        <v/>
      </c>
      <c r="J583">
        <f>IF(ISBLANK('Raw Data'!J576), 0, IF(AND(3=MATCH(LARGE('Raw Data'!G576:J576, 3), 'Raw Data'!G576:J576, 0), 'Raw Data'!O576-'Raw Data'!P576&gt;3), 'Raw Data'!I576, 0))</f>
        <v/>
      </c>
      <c r="K583">
        <f>IF(ISBLANK('Raw Data'!J576), 0, IF(AND(2=MATCH(LARGE('Raw Data'!G576:J576, 3), 'Raw Data'!G576:J576, 0), AND('Raw Data'!P576-'Raw Data'!O576&lt;4, 'Raw Data'!P576-'Raw Data'!O576&gt;0)), 'Raw Data'!H576, 0))</f>
        <v/>
      </c>
      <c r="L583">
        <f>IF(ISBLANK('Raw Data'!J576), 0, IF(AND(1=MATCH(LARGE('Raw Data'!G576:J576, 3), 'Raw Data'!G576:J576, 0), AND('Raw Data'!O576-'Raw Data'!P576&lt;4, 'Raw Data'!O576-'Raw Data'!P576&gt;0)), 'Raw Data'!G576, 0))</f>
        <v/>
      </c>
      <c r="M583">
        <f>IF(ISBLANK('Raw Data'!J576), 0, IF(AND(4=MATCH(LARGE('Raw Data'!G576:J576, 2), 'Raw Data'!G576:J576, 0), 'Raw Data'!P576-'Raw Data'!O576&gt;3), 'Raw Data'!J576, 0))</f>
        <v/>
      </c>
      <c r="N583">
        <f>IF(ISBLANK('Raw Data'!J576), 0, IF(AND(3=MATCH(LARGE('Raw Data'!G576:J576, 2), 'Raw Data'!G576:J576, 0), 'Raw Data'!O576-'Raw Data'!P576&gt;3), 'Raw Data'!I576, 0))</f>
        <v/>
      </c>
      <c r="O583">
        <f>IF(ISBLANK('Raw Data'!J576), 0, IF(AND(2=MATCH(LARGE('Raw Data'!G576:J576, 2), 'Raw Data'!G576:J576, 0), AND('Raw Data'!P576-'Raw Data'!O576&lt;4, 'Raw Data'!P576-'Raw Data'!O576&gt;0)), 'Raw Data'!H576, 0))</f>
        <v/>
      </c>
      <c r="P583">
        <f>IF(ISBLANK('Raw Data'!J576), 0, IF(AND(1=MATCH(LARGE('Raw Data'!G576:J576, 2), 'Raw Data'!G576:J576, 0), AND('Raw Data'!O576-'Raw Data'!P576&lt;4, 'Raw Data'!O576-'Raw Data'!P576&gt;0)), 'Raw Data'!G576, 0))</f>
        <v/>
      </c>
      <c r="Q583">
        <f>IF(ISBLANK('Raw Data'!J576), 0, IF(AND(4=MATCH(LARGE('Raw Data'!G576:J576, 1), 'Raw Data'!G576:J576, 0), 'Raw Data'!P576-'Raw Data'!O576&gt;3), 'Raw Data'!J576, 0))</f>
        <v/>
      </c>
      <c r="R583">
        <f>IF(ISBLANK('Raw Data'!J576), 0, IF(AND(3=MATCH(LARGE('Raw Data'!G576:J576, 1), 'Raw Data'!G576:J576, 0), 'Raw Data'!O576-'Raw Data'!P576&gt;3), 'Raw Data'!I576, 0))</f>
        <v/>
      </c>
      <c r="S583">
        <f>IF(AND('Raw Data'!P576-'Raw Data'!O576&gt;4, 'Raw Data'!F576&lt;'Raw Data'!C576), 'Raw Data'!J576, 0)</f>
        <v/>
      </c>
      <c r="T583">
        <f>IF(AND('Raw Data'!O576-'Raw Data'!P576&gt;4, 'Raw Data'!F576&gt;'Raw Data'!C576), 'Raw Data'!I576, 0)</f>
        <v/>
      </c>
      <c r="U583">
        <f>IF(AND('Raw Data'!P576-'Raw Data'!O576&lt;3, 'Raw Data'!P576&gt;'Raw Data'!O576, 'Raw Data'!F576&lt;'Raw Data'!C576), 'Raw Data'!H576, 0)</f>
        <v/>
      </c>
      <c r="V583">
        <f>IF(AND('Raw Data'!P576-'Raw Data'!O576&lt;3, 'Raw Data'!P576&gt;'Raw Data'!O576, 'Raw Data'!F576&gt;'Raw Data'!C576), 'Raw Data'!G576, 0)</f>
        <v/>
      </c>
    </row>
    <row r="584">
      <c r="A584">
        <f>IF(AND('Raw Data'!F577&lt;'Raw Data'!C577, 'Raw Data'!P577&gt;'Raw Data'!O577, 'Raw Data'!P577-'Raw Data'!O577&gt;3), 'Raw Data'!J577, 0)</f>
        <v/>
      </c>
      <c r="B584">
        <f>IF(AND('Raw Data'!C577&lt;'Raw Data'!F577, 'Raw Data'!O577&gt;'Raw Data'!P577, 'Raw Data'!O577-'Raw Data'!P577&gt;3), 'Raw Data'!I577, 0)</f>
        <v/>
      </c>
      <c r="C584">
        <f>IF(AND('Raw Data'!F577&lt;'Raw Data'!C577, 'Raw Data'!P577&gt;'Raw Data'!O577, 'Raw Data'!P577-'Raw Data'!O577&lt;4), 'Raw Data'!H577, 0)</f>
        <v/>
      </c>
      <c r="D584">
        <f>IF(AND('Raw Data'!C577&lt;'Raw Data'!F577, 'Raw Data'!O577&gt;'Raw Data'!P577, 'Raw Data'!O577-'Raw Data'!P577&lt;4), 'Raw Data'!G577, 0)</f>
        <v/>
      </c>
      <c r="E584">
        <f>IF(ISBLANK('Raw Data'!J577), 0, IF(AND(4=MATCH(LARGE('Raw Data'!G577:J577, 4), 'Raw Data'!G577:J577, 0), 'Raw Data'!P577-'Raw Data'!O577&gt;3), 'Raw Data'!J577, 0))</f>
        <v/>
      </c>
      <c r="F584">
        <f>IF(ISBLANK('Raw Data'!J577), 0, IF(AND(3=MATCH(LARGE('Raw Data'!G577:J577, 4), 'Raw Data'!G577:J577, 0), 'Raw Data'!O577-'Raw Data'!P577&gt;3), 'Raw Data'!I577, 0))</f>
        <v/>
      </c>
      <c r="G584">
        <f>IF(ISBLANK('Raw Data'!J577), 0, IF(AND(2=MATCH(LARGE('Raw Data'!G577:J577, 4), 'Raw Data'!G577:J577, 0), AND('Raw Data'!P577-'Raw Data'!O577&lt;4, 'Raw Data'!P577-'Raw Data'!O577&gt;0)), 'Raw Data'!H577, 0))</f>
        <v/>
      </c>
      <c r="H584">
        <f>IF(ISBLANK('Raw Data'!J577), 0, IF(AND(1=MATCH(LARGE('Raw Data'!G577:J577, 4), 'Raw Data'!G577:J577, 0), AND('Raw Data'!O577-'Raw Data'!P577&lt;4, 'Raw Data'!O577-'Raw Data'!P577&gt;0)), 'Raw Data'!G577, 0))</f>
        <v/>
      </c>
      <c r="I584">
        <f>IF(ISBLANK('Raw Data'!J577), 0, IF(AND(4=MATCH(LARGE('Raw Data'!G577:J577, 3), 'Raw Data'!G577:J577, 0), 'Raw Data'!P577-'Raw Data'!O577&gt;3), 'Raw Data'!J577, 0))</f>
        <v/>
      </c>
      <c r="J584">
        <f>IF(ISBLANK('Raw Data'!J577), 0, IF(AND(3=MATCH(LARGE('Raw Data'!G577:J577, 3), 'Raw Data'!G577:J577, 0), 'Raw Data'!O577-'Raw Data'!P577&gt;3), 'Raw Data'!I577, 0))</f>
        <v/>
      </c>
      <c r="K584">
        <f>IF(ISBLANK('Raw Data'!J577), 0, IF(AND(2=MATCH(LARGE('Raw Data'!G577:J577, 3), 'Raw Data'!G577:J577, 0), AND('Raw Data'!P577-'Raw Data'!O577&lt;4, 'Raw Data'!P577-'Raw Data'!O577&gt;0)), 'Raw Data'!H577, 0))</f>
        <v/>
      </c>
      <c r="L584">
        <f>IF(ISBLANK('Raw Data'!J577), 0, IF(AND(1=MATCH(LARGE('Raw Data'!G577:J577, 3), 'Raw Data'!G577:J577, 0), AND('Raw Data'!O577-'Raw Data'!P577&lt;4, 'Raw Data'!O577-'Raw Data'!P577&gt;0)), 'Raw Data'!G577, 0))</f>
        <v/>
      </c>
      <c r="M584">
        <f>IF(ISBLANK('Raw Data'!J577), 0, IF(AND(4=MATCH(LARGE('Raw Data'!G577:J577, 2), 'Raw Data'!G577:J577, 0), 'Raw Data'!P577-'Raw Data'!O577&gt;3), 'Raw Data'!J577, 0))</f>
        <v/>
      </c>
      <c r="N584">
        <f>IF(ISBLANK('Raw Data'!J577), 0, IF(AND(3=MATCH(LARGE('Raw Data'!G577:J577, 2), 'Raw Data'!G577:J577, 0), 'Raw Data'!O577-'Raw Data'!P577&gt;3), 'Raw Data'!I577, 0))</f>
        <v/>
      </c>
      <c r="O584">
        <f>IF(ISBLANK('Raw Data'!J577), 0, IF(AND(2=MATCH(LARGE('Raw Data'!G577:J577, 2), 'Raw Data'!G577:J577, 0), AND('Raw Data'!P577-'Raw Data'!O577&lt;4, 'Raw Data'!P577-'Raw Data'!O577&gt;0)), 'Raw Data'!H577, 0))</f>
        <v/>
      </c>
      <c r="P584">
        <f>IF(ISBLANK('Raw Data'!J577), 0, IF(AND(1=MATCH(LARGE('Raw Data'!G577:J577, 2), 'Raw Data'!G577:J577, 0), AND('Raw Data'!O577-'Raw Data'!P577&lt;4, 'Raw Data'!O577-'Raw Data'!P577&gt;0)), 'Raw Data'!G577, 0))</f>
        <v/>
      </c>
      <c r="Q584">
        <f>IF(ISBLANK('Raw Data'!J577), 0, IF(AND(4=MATCH(LARGE('Raw Data'!G577:J577, 1), 'Raw Data'!G577:J577, 0), 'Raw Data'!P577-'Raw Data'!O577&gt;3), 'Raw Data'!J577, 0))</f>
        <v/>
      </c>
      <c r="R584">
        <f>IF(ISBLANK('Raw Data'!J577), 0, IF(AND(3=MATCH(LARGE('Raw Data'!G577:J577, 1), 'Raw Data'!G577:J577, 0), 'Raw Data'!O577-'Raw Data'!P577&gt;3), 'Raw Data'!I577, 0))</f>
        <v/>
      </c>
      <c r="S584">
        <f>IF(AND('Raw Data'!P577-'Raw Data'!O577&gt;4, 'Raw Data'!F577&lt;'Raw Data'!C577), 'Raw Data'!J577, 0)</f>
        <v/>
      </c>
      <c r="T584">
        <f>IF(AND('Raw Data'!O577-'Raw Data'!P577&gt;4, 'Raw Data'!F577&gt;'Raw Data'!C577), 'Raw Data'!I577, 0)</f>
        <v/>
      </c>
      <c r="U584">
        <f>IF(AND('Raw Data'!P577-'Raw Data'!O577&lt;3, 'Raw Data'!P577&gt;'Raw Data'!O577, 'Raw Data'!F577&lt;'Raw Data'!C577), 'Raw Data'!H577, 0)</f>
        <v/>
      </c>
      <c r="V584">
        <f>IF(AND('Raw Data'!P577-'Raw Data'!O577&lt;3, 'Raw Data'!P577&gt;'Raw Data'!O577, 'Raw Data'!F577&gt;'Raw Data'!C577), 'Raw Data'!G577, 0)</f>
        <v/>
      </c>
    </row>
    <row r="585">
      <c r="A585">
        <f>IF(AND('Raw Data'!F578&lt;'Raw Data'!C578, 'Raw Data'!P578&gt;'Raw Data'!O578, 'Raw Data'!P578-'Raw Data'!O578&gt;3), 'Raw Data'!J578, 0)</f>
        <v/>
      </c>
      <c r="B585">
        <f>IF(AND('Raw Data'!C578&lt;'Raw Data'!F578, 'Raw Data'!O578&gt;'Raw Data'!P578, 'Raw Data'!O578-'Raw Data'!P578&gt;3), 'Raw Data'!I578, 0)</f>
        <v/>
      </c>
      <c r="C585">
        <f>IF(AND('Raw Data'!F578&lt;'Raw Data'!C578, 'Raw Data'!P578&gt;'Raw Data'!O578, 'Raw Data'!P578-'Raw Data'!O578&lt;4), 'Raw Data'!H578, 0)</f>
        <v/>
      </c>
      <c r="D585">
        <f>IF(AND('Raw Data'!C578&lt;'Raw Data'!F578, 'Raw Data'!O578&gt;'Raw Data'!P578, 'Raw Data'!O578-'Raw Data'!P578&lt;4), 'Raw Data'!G578, 0)</f>
        <v/>
      </c>
      <c r="E585">
        <f>IF(ISBLANK('Raw Data'!J578), 0, IF(AND(4=MATCH(LARGE('Raw Data'!G578:J578, 4), 'Raw Data'!G578:J578, 0), 'Raw Data'!P578-'Raw Data'!O578&gt;3), 'Raw Data'!J578, 0))</f>
        <v/>
      </c>
      <c r="F585">
        <f>IF(ISBLANK('Raw Data'!J578), 0, IF(AND(3=MATCH(LARGE('Raw Data'!G578:J578, 4), 'Raw Data'!G578:J578, 0), 'Raw Data'!O578-'Raw Data'!P578&gt;3), 'Raw Data'!I578, 0))</f>
        <v/>
      </c>
      <c r="G585">
        <f>IF(ISBLANK('Raw Data'!J578), 0, IF(AND(2=MATCH(LARGE('Raw Data'!G578:J578, 4), 'Raw Data'!G578:J578, 0), AND('Raw Data'!P578-'Raw Data'!O578&lt;4, 'Raw Data'!P578-'Raw Data'!O578&gt;0)), 'Raw Data'!H578, 0))</f>
        <v/>
      </c>
      <c r="H585">
        <f>IF(ISBLANK('Raw Data'!J578), 0, IF(AND(1=MATCH(LARGE('Raw Data'!G578:J578, 4), 'Raw Data'!G578:J578, 0), AND('Raw Data'!O578-'Raw Data'!P578&lt;4, 'Raw Data'!O578-'Raw Data'!P578&gt;0)), 'Raw Data'!G578, 0))</f>
        <v/>
      </c>
      <c r="I585">
        <f>IF(ISBLANK('Raw Data'!J578), 0, IF(AND(4=MATCH(LARGE('Raw Data'!G578:J578, 3), 'Raw Data'!G578:J578, 0), 'Raw Data'!P578-'Raw Data'!O578&gt;3), 'Raw Data'!J578, 0))</f>
        <v/>
      </c>
      <c r="J585">
        <f>IF(ISBLANK('Raw Data'!J578), 0, IF(AND(3=MATCH(LARGE('Raw Data'!G578:J578, 3), 'Raw Data'!G578:J578, 0), 'Raw Data'!O578-'Raw Data'!P578&gt;3), 'Raw Data'!I578, 0))</f>
        <v/>
      </c>
      <c r="K585">
        <f>IF(ISBLANK('Raw Data'!J578), 0, IF(AND(2=MATCH(LARGE('Raw Data'!G578:J578, 3), 'Raw Data'!G578:J578, 0), AND('Raw Data'!P578-'Raw Data'!O578&lt;4, 'Raw Data'!P578-'Raw Data'!O578&gt;0)), 'Raw Data'!H578, 0))</f>
        <v/>
      </c>
      <c r="L585">
        <f>IF(ISBLANK('Raw Data'!J578), 0, IF(AND(1=MATCH(LARGE('Raw Data'!G578:J578, 3), 'Raw Data'!G578:J578, 0), AND('Raw Data'!O578-'Raw Data'!P578&lt;4, 'Raw Data'!O578-'Raw Data'!P578&gt;0)), 'Raw Data'!G578, 0))</f>
        <v/>
      </c>
      <c r="M585">
        <f>IF(ISBLANK('Raw Data'!J578), 0, IF(AND(4=MATCH(LARGE('Raw Data'!G578:J578, 2), 'Raw Data'!G578:J578, 0), 'Raw Data'!P578-'Raw Data'!O578&gt;3), 'Raw Data'!J578, 0))</f>
        <v/>
      </c>
      <c r="N585">
        <f>IF(ISBLANK('Raw Data'!J578), 0, IF(AND(3=MATCH(LARGE('Raw Data'!G578:J578, 2), 'Raw Data'!G578:J578, 0), 'Raw Data'!O578-'Raw Data'!P578&gt;3), 'Raw Data'!I578, 0))</f>
        <v/>
      </c>
      <c r="O585">
        <f>IF(ISBLANK('Raw Data'!J578), 0, IF(AND(2=MATCH(LARGE('Raw Data'!G578:J578, 2), 'Raw Data'!G578:J578, 0), AND('Raw Data'!P578-'Raw Data'!O578&lt;4, 'Raw Data'!P578-'Raw Data'!O578&gt;0)), 'Raw Data'!H578, 0))</f>
        <v/>
      </c>
      <c r="P585">
        <f>IF(ISBLANK('Raw Data'!J578), 0, IF(AND(1=MATCH(LARGE('Raw Data'!G578:J578, 2), 'Raw Data'!G578:J578, 0), AND('Raw Data'!O578-'Raw Data'!P578&lt;4, 'Raw Data'!O578-'Raw Data'!P578&gt;0)), 'Raw Data'!G578, 0))</f>
        <v/>
      </c>
      <c r="Q585">
        <f>IF(ISBLANK('Raw Data'!J578), 0, IF(AND(4=MATCH(LARGE('Raw Data'!G578:J578, 1), 'Raw Data'!G578:J578, 0), 'Raw Data'!P578-'Raw Data'!O578&gt;3), 'Raw Data'!J578, 0))</f>
        <v/>
      </c>
      <c r="R585">
        <f>IF(ISBLANK('Raw Data'!J578), 0, IF(AND(3=MATCH(LARGE('Raw Data'!G578:J578, 1), 'Raw Data'!G578:J578, 0), 'Raw Data'!O578-'Raw Data'!P578&gt;3), 'Raw Data'!I578, 0))</f>
        <v/>
      </c>
      <c r="S585">
        <f>IF(AND('Raw Data'!P578-'Raw Data'!O578&gt;4, 'Raw Data'!F578&lt;'Raw Data'!C578), 'Raw Data'!J578, 0)</f>
        <v/>
      </c>
      <c r="T585">
        <f>IF(AND('Raw Data'!O578-'Raw Data'!P578&gt;4, 'Raw Data'!F578&gt;'Raw Data'!C578), 'Raw Data'!I578, 0)</f>
        <v/>
      </c>
      <c r="U585">
        <f>IF(AND('Raw Data'!P578-'Raw Data'!O578&lt;3, 'Raw Data'!P578&gt;'Raw Data'!O578, 'Raw Data'!F578&lt;'Raw Data'!C578), 'Raw Data'!H578, 0)</f>
        <v/>
      </c>
      <c r="V585">
        <f>IF(AND('Raw Data'!P578-'Raw Data'!O578&lt;3, 'Raw Data'!P578&gt;'Raw Data'!O578, 'Raw Data'!F578&gt;'Raw Data'!C578), 'Raw Data'!G578, 0)</f>
        <v/>
      </c>
    </row>
    <row r="586">
      <c r="A586">
        <f>IF(AND('Raw Data'!F579&lt;'Raw Data'!C579, 'Raw Data'!P579&gt;'Raw Data'!O579, 'Raw Data'!P579-'Raw Data'!O579&gt;3), 'Raw Data'!J579, 0)</f>
        <v/>
      </c>
      <c r="B586">
        <f>IF(AND('Raw Data'!C579&lt;'Raw Data'!F579, 'Raw Data'!O579&gt;'Raw Data'!P579, 'Raw Data'!O579-'Raw Data'!P579&gt;3), 'Raw Data'!I579, 0)</f>
        <v/>
      </c>
      <c r="C586">
        <f>IF(AND('Raw Data'!F579&lt;'Raw Data'!C579, 'Raw Data'!P579&gt;'Raw Data'!O579, 'Raw Data'!P579-'Raw Data'!O579&lt;4), 'Raw Data'!H579, 0)</f>
        <v/>
      </c>
      <c r="D586">
        <f>IF(AND('Raw Data'!C579&lt;'Raw Data'!F579, 'Raw Data'!O579&gt;'Raw Data'!P579, 'Raw Data'!O579-'Raw Data'!P579&lt;4), 'Raw Data'!G579, 0)</f>
        <v/>
      </c>
      <c r="E586">
        <f>IF(ISBLANK('Raw Data'!J579), 0, IF(AND(4=MATCH(LARGE('Raw Data'!G579:J579, 4), 'Raw Data'!G579:J579, 0), 'Raw Data'!P579-'Raw Data'!O579&gt;3), 'Raw Data'!J579, 0))</f>
        <v/>
      </c>
      <c r="F586">
        <f>IF(ISBLANK('Raw Data'!J579), 0, IF(AND(3=MATCH(LARGE('Raw Data'!G579:J579, 4), 'Raw Data'!G579:J579, 0), 'Raw Data'!O579-'Raw Data'!P579&gt;3), 'Raw Data'!I579, 0))</f>
        <v/>
      </c>
      <c r="G586">
        <f>IF(ISBLANK('Raw Data'!J579), 0, IF(AND(2=MATCH(LARGE('Raw Data'!G579:J579, 4), 'Raw Data'!G579:J579, 0), AND('Raw Data'!P579-'Raw Data'!O579&lt;4, 'Raw Data'!P579-'Raw Data'!O579&gt;0)), 'Raw Data'!H579, 0))</f>
        <v/>
      </c>
      <c r="H586">
        <f>IF(ISBLANK('Raw Data'!J579), 0, IF(AND(1=MATCH(LARGE('Raw Data'!G579:J579, 4), 'Raw Data'!G579:J579, 0), AND('Raw Data'!O579-'Raw Data'!P579&lt;4, 'Raw Data'!O579-'Raw Data'!P579&gt;0)), 'Raw Data'!G579, 0))</f>
        <v/>
      </c>
      <c r="I586">
        <f>IF(ISBLANK('Raw Data'!J579), 0, IF(AND(4=MATCH(LARGE('Raw Data'!G579:J579, 3), 'Raw Data'!G579:J579, 0), 'Raw Data'!P579-'Raw Data'!O579&gt;3), 'Raw Data'!J579, 0))</f>
        <v/>
      </c>
      <c r="J586">
        <f>IF(ISBLANK('Raw Data'!J579), 0, IF(AND(3=MATCH(LARGE('Raw Data'!G579:J579, 3), 'Raw Data'!G579:J579, 0), 'Raw Data'!O579-'Raw Data'!P579&gt;3), 'Raw Data'!I579, 0))</f>
        <v/>
      </c>
      <c r="K586">
        <f>IF(ISBLANK('Raw Data'!J579), 0, IF(AND(2=MATCH(LARGE('Raw Data'!G579:J579, 3), 'Raw Data'!G579:J579, 0), AND('Raw Data'!P579-'Raw Data'!O579&lt;4, 'Raw Data'!P579-'Raw Data'!O579&gt;0)), 'Raw Data'!H579, 0))</f>
        <v/>
      </c>
      <c r="L586">
        <f>IF(ISBLANK('Raw Data'!J579), 0, IF(AND(1=MATCH(LARGE('Raw Data'!G579:J579, 3), 'Raw Data'!G579:J579, 0), AND('Raw Data'!O579-'Raw Data'!P579&lt;4, 'Raw Data'!O579-'Raw Data'!P579&gt;0)), 'Raw Data'!G579, 0))</f>
        <v/>
      </c>
      <c r="M586">
        <f>IF(ISBLANK('Raw Data'!J579), 0, IF(AND(4=MATCH(LARGE('Raw Data'!G579:J579, 2), 'Raw Data'!G579:J579, 0), 'Raw Data'!P579-'Raw Data'!O579&gt;3), 'Raw Data'!J579, 0))</f>
        <v/>
      </c>
      <c r="N586">
        <f>IF(ISBLANK('Raw Data'!J579), 0, IF(AND(3=MATCH(LARGE('Raw Data'!G579:J579, 2), 'Raw Data'!G579:J579, 0), 'Raw Data'!O579-'Raw Data'!P579&gt;3), 'Raw Data'!I579, 0))</f>
        <v/>
      </c>
      <c r="O586">
        <f>IF(ISBLANK('Raw Data'!J579), 0, IF(AND(2=MATCH(LARGE('Raw Data'!G579:J579, 2), 'Raw Data'!G579:J579, 0), AND('Raw Data'!P579-'Raw Data'!O579&lt;4, 'Raw Data'!P579-'Raw Data'!O579&gt;0)), 'Raw Data'!H579, 0))</f>
        <v/>
      </c>
      <c r="P586">
        <f>IF(ISBLANK('Raw Data'!J579), 0, IF(AND(1=MATCH(LARGE('Raw Data'!G579:J579, 2), 'Raw Data'!G579:J579, 0), AND('Raw Data'!O579-'Raw Data'!P579&lt;4, 'Raw Data'!O579-'Raw Data'!P579&gt;0)), 'Raw Data'!G579, 0))</f>
        <v/>
      </c>
      <c r="Q586">
        <f>IF(ISBLANK('Raw Data'!J579), 0, IF(AND(4=MATCH(LARGE('Raw Data'!G579:J579, 1), 'Raw Data'!G579:J579, 0), 'Raw Data'!P579-'Raw Data'!O579&gt;3), 'Raw Data'!J579, 0))</f>
        <v/>
      </c>
      <c r="R586">
        <f>IF(ISBLANK('Raw Data'!J579), 0, IF(AND(3=MATCH(LARGE('Raw Data'!G579:J579, 1), 'Raw Data'!G579:J579, 0), 'Raw Data'!O579-'Raw Data'!P579&gt;3), 'Raw Data'!I579, 0))</f>
        <v/>
      </c>
      <c r="S586">
        <f>IF(AND('Raw Data'!P579-'Raw Data'!O579&gt;4, 'Raw Data'!F579&lt;'Raw Data'!C579), 'Raw Data'!J579, 0)</f>
        <v/>
      </c>
      <c r="T586">
        <f>IF(AND('Raw Data'!O579-'Raw Data'!P579&gt;4, 'Raw Data'!F579&gt;'Raw Data'!C579), 'Raw Data'!I579, 0)</f>
        <v/>
      </c>
      <c r="U586">
        <f>IF(AND('Raw Data'!P579-'Raw Data'!O579&lt;3, 'Raw Data'!P579&gt;'Raw Data'!O579, 'Raw Data'!F579&lt;'Raw Data'!C579), 'Raw Data'!H579, 0)</f>
        <v/>
      </c>
      <c r="V586">
        <f>IF(AND('Raw Data'!P579-'Raw Data'!O579&lt;3, 'Raw Data'!P579&gt;'Raw Data'!O579, 'Raw Data'!F579&gt;'Raw Data'!C579), 'Raw Data'!G579, 0)</f>
        <v/>
      </c>
    </row>
    <row r="587">
      <c r="A587">
        <f>IF(AND('Raw Data'!F580&lt;'Raw Data'!C580, 'Raw Data'!P580&gt;'Raw Data'!O580, 'Raw Data'!P580-'Raw Data'!O580&gt;3), 'Raw Data'!J580, 0)</f>
        <v/>
      </c>
      <c r="B587">
        <f>IF(AND('Raw Data'!C580&lt;'Raw Data'!F580, 'Raw Data'!O580&gt;'Raw Data'!P580, 'Raw Data'!O580-'Raw Data'!P580&gt;3), 'Raw Data'!I580, 0)</f>
        <v/>
      </c>
      <c r="C587">
        <f>IF(AND('Raw Data'!F580&lt;'Raw Data'!C580, 'Raw Data'!P580&gt;'Raw Data'!O580, 'Raw Data'!P580-'Raw Data'!O580&lt;4), 'Raw Data'!H580, 0)</f>
        <v/>
      </c>
      <c r="D587">
        <f>IF(AND('Raw Data'!C580&lt;'Raw Data'!F580, 'Raw Data'!O580&gt;'Raw Data'!P580, 'Raw Data'!O580-'Raw Data'!P580&lt;4), 'Raw Data'!G580, 0)</f>
        <v/>
      </c>
      <c r="E587">
        <f>IF(ISBLANK('Raw Data'!J580), 0, IF(AND(4=MATCH(LARGE('Raw Data'!G580:J580, 4), 'Raw Data'!G580:J580, 0), 'Raw Data'!P580-'Raw Data'!O580&gt;3), 'Raw Data'!J580, 0))</f>
        <v/>
      </c>
      <c r="F587">
        <f>IF(ISBLANK('Raw Data'!J580), 0, IF(AND(3=MATCH(LARGE('Raw Data'!G580:J580, 4), 'Raw Data'!G580:J580, 0), 'Raw Data'!O580-'Raw Data'!P580&gt;3), 'Raw Data'!I580, 0))</f>
        <v/>
      </c>
      <c r="G587">
        <f>IF(ISBLANK('Raw Data'!J580), 0, IF(AND(2=MATCH(LARGE('Raw Data'!G580:J580, 4), 'Raw Data'!G580:J580, 0), AND('Raw Data'!P580-'Raw Data'!O580&lt;4, 'Raw Data'!P580-'Raw Data'!O580&gt;0)), 'Raw Data'!H580, 0))</f>
        <v/>
      </c>
      <c r="H587">
        <f>IF(ISBLANK('Raw Data'!J580), 0, IF(AND(1=MATCH(LARGE('Raw Data'!G580:J580, 4), 'Raw Data'!G580:J580, 0), AND('Raw Data'!O580-'Raw Data'!P580&lt;4, 'Raw Data'!O580-'Raw Data'!P580&gt;0)), 'Raw Data'!G580, 0))</f>
        <v/>
      </c>
      <c r="I587">
        <f>IF(ISBLANK('Raw Data'!J580), 0, IF(AND(4=MATCH(LARGE('Raw Data'!G580:J580, 3), 'Raw Data'!G580:J580, 0), 'Raw Data'!P580-'Raw Data'!O580&gt;3), 'Raw Data'!J580, 0))</f>
        <v/>
      </c>
      <c r="J587">
        <f>IF(ISBLANK('Raw Data'!J580), 0, IF(AND(3=MATCH(LARGE('Raw Data'!G580:J580, 3), 'Raw Data'!G580:J580, 0), 'Raw Data'!O580-'Raw Data'!P580&gt;3), 'Raw Data'!I580, 0))</f>
        <v/>
      </c>
      <c r="K587">
        <f>IF(ISBLANK('Raw Data'!J580), 0, IF(AND(2=MATCH(LARGE('Raw Data'!G580:J580, 3), 'Raw Data'!G580:J580, 0), AND('Raw Data'!P580-'Raw Data'!O580&lt;4, 'Raw Data'!P580-'Raw Data'!O580&gt;0)), 'Raw Data'!H580, 0))</f>
        <v/>
      </c>
      <c r="L587">
        <f>IF(ISBLANK('Raw Data'!J580), 0, IF(AND(1=MATCH(LARGE('Raw Data'!G580:J580, 3), 'Raw Data'!G580:J580, 0), AND('Raw Data'!O580-'Raw Data'!P580&lt;4, 'Raw Data'!O580-'Raw Data'!P580&gt;0)), 'Raw Data'!G580, 0))</f>
        <v/>
      </c>
      <c r="M587">
        <f>IF(ISBLANK('Raw Data'!J580), 0, IF(AND(4=MATCH(LARGE('Raw Data'!G580:J580, 2), 'Raw Data'!G580:J580, 0), 'Raw Data'!P580-'Raw Data'!O580&gt;3), 'Raw Data'!J580, 0))</f>
        <v/>
      </c>
      <c r="N587">
        <f>IF(ISBLANK('Raw Data'!J580), 0, IF(AND(3=MATCH(LARGE('Raw Data'!G580:J580, 2), 'Raw Data'!G580:J580, 0), 'Raw Data'!O580-'Raw Data'!P580&gt;3), 'Raw Data'!I580, 0))</f>
        <v/>
      </c>
      <c r="O587">
        <f>IF(ISBLANK('Raw Data'!J580), 0, IF(AND(2=MATCH(LARGE('Raw Data'!G580:J580, 2), 'Raw Data'!G580:J580, 0), AND('Raw Data'!P580-'Raw Data'!O580&lt;4, 'Raw Data'!P580-'Raw Data'!O580&gt;0)), 'Raw Data'!H580, 0))</f>
        <v/>
      </c>
      <c r="P587">
        <f>IF(ISBLANK('Raw Data'!J580), 0, IF(AND(1=MATCH(LARGE('Raw Data'!G580:J580, 2), 'Raw Data'!G580:J580, 0), AND('Raw Data'!O580-'Raw Data'!P580&lt;4, 'Raw Data'!O580-'Raw Data'!P580&gt;0)), 'Raw Data'!G580, 0))</f>
        <v/>
      </c>
      <c r="Q587">
        <f>IF(ISBLANK('Raw Data'!J580), 0, IF(AND(4=MATCH(LARGE('Raw Data'!G580:J580, 1), 'Raw Data'!G580:J580, 0), 'Raw Data'!P580-'Raw Data'!O580&gt;3), 'Raw Data'!J580, 0))</f>
        <v/>
      </c>
      <c r="R587">
        <f>IF(ISBLANK('Raw Data'!J580), 0, IF(AND(3=MATCH(LARGE('Raw Data'!G580:J580, 1), 'Raw Data'!G580:J580, 0), 'Raw Data'!O580-'Raw Data'!P580&gt;3), 'Raw Data'!I580, 0))</f>
        <v/>
      </c>
      <c r="S587">
        <f>IF(AND('Raw Data'!P580-'Raw Data'!O580&gt;4, 'Raw Data'!F580&lt;'Raw Data'!C580), 'Raw Data'!J580, 0)</f>
        <v/>
      </c>
      <c r="T587">
        <f>IF(AND('Raw Data'!O580-'Raw Data'!P580&gt;4, 'Raw Data'!F580&gt;'Raw Data'!C580), 'Raw Data'!I580, 0)</f>
        <v/>
      </c>
      <c r="U587">
        <f>IF(AND('Raw Data'!P580-'Raw Data'!O580&lt;3, 'Raw Data'!P580&gt;'Raw Data'!O580, 'Raw Data'!F580&lt;'Raw Data'!C580), 'Raw Data'!H580, 0)</f>
        <v/>
      </c>
      <c r="V587">
        <f>IF(AND('Raw Data'!P580-'Raw Data'!O580&lt;3, 'Raw Data'!P580&gt;'Raw Data'!O580, 'Raw Data'!F580&gt;'Raw Data'!C580), 'Raw Data'!G580, 0)</f>
        <v/>
      </c>
    </row>
    <row r="588">
      <c r="A588">
        <f>IF(AND('Raw Data'!F581&lt;'Raw Data'!C581, 'Raw Data'!P581&gt;'Raw Data'!O581, 'Raw Data'!P581-'Raw Data'!O581&gt;3), 'Raw Data'!J581, 0)</f>
        <v/>
      </c>
      <c r="B588">
        <f>IF(AND('Raw Data'!C581&lt;'Raw Data'!F581, 'Raw Data'!O581&gt;'Raw Data'!P581, 'Raw Data'!O581-'Raw Data'!P581&gt;3), 'Raw Data'!I581, 0)</f>
        <v/>
      </c>
      <c r="C588">
        <f>IF(AND('Raw Data'!F581&lt;'Raw Data'!C581, 'Raw Data'!P581&gt;'Raw Data'!O581, 'Raw Data'!P581-'Raw Data'!O581&lt;4), 'Raw Data'!H581, 0)</f>
        <v/>
      </c>
      <c r="D588">
        <f>IF(AND('Raw Data'!C581&lt;'Raw Data'!F581, 'Raw Data'!O581&gt;'Raw Data'!P581, 'Raw Data'!O581-'Raw Data'!P581&lt;4), 'Raw Data'!G581, 0)</f>
        <v/>
      </c>
      <c r="E588">
        <f>IF(ISBLANK('Raw Data'!J581), 0, IF(AND(4=MATCH(LARGE('Raw Data'!G581:J581, 4), 'Raw Data'!G581:J581, 0), 'Raw Data'!P581-'Raw Data'!O581&gt;3), 'Raw Data'!J581, 0))</f>
        <v/>
      </c>
      <c r="F588">
        <f>IF(ISBLANK('Raw Data'!J581), 0, IF(AND(3=MATCH(LARGE('Raw Data'!G581:J581, 4), 'Raw Data'!G581:J581, 0), 'Raw Data'!O581-'Raw Data'!P581&gt;3), 'Raw Data'!I581, 0))</f>
        <v/>
      </c>
      <c r="G588">
        <f>IF(ISBLANK('Raw Data'!J581), 0, IF(AND(2=MATCH(LARGE('Raw Data'!G581:J581, 4), 'Raw Data'!G581:J581, 0), AND('Raw Data'!P581-'Raw Data'!O581&lt;4, 'Raw Data'!P581-'Raw Data'!O581&gt;0)), 'Raw Data'!H581, 0))</f>
        <v/>
      </c>
      <c r="H588">
        <f>IF(ISBLANK('Raw Data'!J581), 0, IF(AND(1=MATCH(LARGE('Raw Data'!G581:J581, 4), 'Raw Data'!G581:J581, 0), AND('Raw Data'!O581-'Raw Data'!P581&lt;4, 'Raw Data'!O581-'Raw Data'!P581&gt;0)), 'Raw Data'!G581, 0))</f>
        <v/>
      </c>
      <c r="I588">
        <f>IF(ISBLANK('Raw Data'!J581), 0, IF(AND(4=MATCH(LARGE('Raw Data'!G581:J581, 3), 'Raw Data'!G581:J581, 0), 'Raw Data'!P581-'Raw Data'!O581&gt;3), 'Raw Data'!J581, 0))</f>
        <v/>
      </c>
      <c r="J588">
        <f>IF(ISBLANK('Raw Data'!J581), 0, IF(AND(3=MATCH(LARGE('Raw Data'!G581:J581, 3), 'Raw Data'!G581:J581, 0), 'Raw Data'!O581-'Raw Data'!P581&gt;3), 'Raw Data'!I581, 0))</f>
        <v/>
      </c>
      <c r="K588">
        <f>IF(ISBLANK('Raw Data'!J581), 0, IF(AND(2=MATCH(LARGE('Raw Data'!G581:J581, 3), 'Raw Data'!G581:J581, 0), AND('Raw Data'!P581-'Raw Data'!O581&lt;4, 'Raw Data'!P581-'Raw Data'!O581&gt;0)), 'Raw Data'!H581, 0))</f>
        <v/>
      </c>
      <c r="L588">
        <f>IF(ISBLANK('Raw Data'!J581), 0, IF(AND(1=MATCH(LARGE('Raw Data'!G581:J581, 3), 'Raw Data'!G581:J581, 0), AND('Raw Data'!O581-'Raw Data'!P581&lt;4, 'Raw Data'!O581-'Raw Data'!P581&gt;0)), 'Raw Data'!G581, 0))</f>
        <v/>
      </c>
      <c r="M588">
        <f>IF(ISBLANK('Raw Data'!J581), 0, IF(AND(4=MATCH(LARGE('Raw Data'!G581:J581, 2), 'Raw Data'!G581:J581, 0), 'Raw Data'!P581-'Raw Data'!O581&gt;3), 'Raw Data'!J581, 0))</f>
        <v/>
      </c>
      <c r="N588">
        <f>IF(ISBLANK('Raw Data'!J581), 0, IF(AND(3=MATCH(LARGE('Raw Data'!G581:J581, 2), 'Raw Data'!G581:J581, 0), 'Raw Data'!O581-'Raw Data'!P581&gt;3), 'Raw Data'!I581, 0))</f>
        <v/>
      </c>
      <c r="O588">
        <f>IF(ISBLANK('Raw Data'!J581), 0, IF(AND(2=MATCH(LARGE('Raw Data'!G581:J581, 2), 'Raw Data'!G581:J581, 0), AND('Raw Data'!P581-'Raw Data'!O581&lt;4, 'Raw Data'!P581-'Raw Data'!O581&gt;0)), 'Raw Data'!H581, 0))</f>
        <v/>
      </c>
      <c r="P588">
        <f>IF(ISBLANK('Raw Data'!J581), 0, IF(AND(1=MATCH(LARGE('Raw Data'!G581:J581, 2), 'Raw Data'!G581:J581, 0), AND('Raw Data'!O581-'Raw Data'!P581&lt;4, 'Raw Data'!O581-'Raw Data'!P581&gt;0)), 'Raw Data'!G581, 0))</f>
        <v/>
      </c>
      <c r="Q588">
        <f>IF(ISBLANK('Raw Data'!J581), 0, IF(AND(4=MATCH(LARGE('Raw Data'!G581:J581, 1), 'Raw Data'!G581:J581, 0), 'Raw Data'!P581-'Raw Data'!O581&gt;3), 'Raw Data'!J581, 0))</f>
        <v/>
      </c>
      <c r="R588">
        <f>IF(ISBLANK('Raw Data'!J581), 0, IF(AND(3=MATCH(LARGE('Raw Data'!G581:J581, 1), 'Raw Data'!G581:J581, 0), 'Raw Data'!O581-'Raw Data'!P581&gt;3), 'Raw Data'!I581, 0))</f>
        <v/>
      </c>
      <c r="S588">
        <f>IF(AND('Raw Data'!P581-'Raw Data'!O581&gt;4, 'Raw Data'!F581&lt;'Raw Data'!C581), 'Raw Data'!J581, 0)</f>
        <v/>
      </c>
      <c r="T588">
        <f>IF(AND('Raw Data'!O581-'Raw Data'!P581&gt;4, 'Raw Data'!F581&gt;'Raw Data'!C581), 'Raw Data'!I581, 0)</f>
        <v/>
      </c>
      <c r="U588">
        <f>IF(AND('Raw Data'!P581-'Raw Data'!O581&lt;3, 'Raw Data'!P581&gt;'Raw Data'!O581, 'Raw Data'!F581&lt;'Raw Data'!C581), 'Raw Data'!H581, 0)</f>
        <v/>
      </c>
      <c r="V588">
        <f>IF(AND('Raw Data'!P581-'Raw Data'!O581&lt;3, 'Raw Data'!P581&gt;'Raw Data'!O581, 'Raw Data'!F581&gt;'Raw Data'!C581), 'Raw Data'!G581, 0)</f>
        <v/>
      </c>
    </row>
    <row r="589">
      <c r="A589">
        <f>IF(AND('Raw Data'!F582&lt;'Raw Data'!C582, 'Raw Data'!P582&gt;'Raw Data'!O582, 'Raw Data'!P582-'Raw Data'!O582&gt;3), 'Raw Data'!J582, 0)</f>
        <v/>
      </c>
      <c r="B589">
        <f>IF(AND('Raw Data'!C582&lt;'Raw Data'!F582, 'Raw Data'!O582&gt;'Raw Data'!P582, 'Raw Data'!O582-'Raw Data'!P582&gt;3), 'Raw Data'!I582, 0)</f>
        <v/>
      </c>
      <c r="C589">
        <f>IF(AND('Raw Data'!F582&lt;'Raw Data'!C582, 'Raw Data'!P582&gt;'Raw Data'!O582, 'Raw Data'!P582-'Raw Data'!O582&lt;4), 'Raw Data'!H582, 0)</f>
        <v/>
      </c>
      <c r="D589">
        <f>IF(AND('Raw Data'!C582&lt;'Raw Data'!F582, 'Raw Data'!O582&gt;'Raw Data'!P582, 'Raw Data'!O582-'Raw Data'!P582&lt;4), 'Raw Data'!G582, 0)</f>
        <v/>
      </c>
      <c r="E589">
        <f>IF(ISBLANK('Raw Data'!J582), 0, IF(AND(4=MATCH(LARGE('Raw Data'!G582:J582, 4), 'Raw Data'!G582:J582, 0), 'Raw Data'!P582-'Raw Data'!O582&gt;3), 'Raw Data'!J582, 0))</f>
        <v/>
      </c>
      <c r="F589">
        <f>IF(ISBLANK('Raw Data'!J582), 0, IF(AND(3=MATCH(LARGE('Raw Data'!G582:J582, 4), 'Raw Data'!G582:J582, 0), 'Raw Data'!O582-'Raw Data'!P582&gt;3), 'Raw Data'!I582, 0))</f>
        <v/>
      </c>
      <c r="G589">
        <f>IF(ISBLANK('Raw Data'!J582), 0, IF(AND(2=MATCH(LARGE('Raw Data'!G582:J582, 4), 'Raw Data'!G582:J582, 0), AND('Raw Data'!P582-'Raw Data'!O582&lt;4, 'Raw Data'!P582-'Raw Data'!O582&gt;0)), 'Raw Data'!H582, 0))</f>
        <v/>
      </c>
      <c r="H589">
        <f>IF(ISBLANK('Raw Data'!J582), 0, IF(AND(1=MATCH(LARGE('Raw Data'!G582:J582, 4), 'Raw Data'!G582:J582, 0), AND('Raw Data'!O582-'Raw Data'!P582&lt;4, 'Raw Data'!O582-'Raw Data'!P582&gt;0)), 'Raw Data'!G582, 0))</f>
        <v/>
      </c>
      <c r="I589">
        <f>IF(ISBLANK('Raw Data'!J582), 0, IF(AND(4=MATCH(LARGE('Raw Data'!G582:J582, 3), 'Raw Data'!G582:J582, 0), 'Raw Data'!P582-'Raw Data'!O582&gt;3), 'Raw Data'!J582, 0))</f>
        <v/>
      </c>
      <c r="J589">
        <f>IF(ISBLANK('Raw Data'!J582), 0, IF(AND(3=MATCH(LARGE('Raw Data'!G582:J582, 3), 'Raw Data'!G582:J582, 0), 'Raw Data'!O582-'Raw Data'!P582&gt;3), 'Raw Data'!I582, 0))</f>
        <v/>
      </c>
      <c r="K589">
        <f>IF(ISBLANK('Raw Data'!J582), 0, IF(AND(2=MATCH(LARGE('Raw Data'!G582:J582, 3), 'Raw Data'!G582:J582, 0), AND('Raw Data'!P582-'Raw Data'!O582&lt;4, 'Raw Data'!P582-'Raw Data'!O582&gt;0)), 'Raw Data'!H582, 0))</f>
        <v/>
      </c>
      <c r="L589">
        <f>IF(ISBLANK('Raw Data'!J582), 0, IF(AND(1=MATCH(LARGE('Raw Data'!G582:J582, 3), 'Raw Data'!G582:J582, 0), AND('Raw Data'!O582-'Raw Data'!P582&lt;4, 'Raw Data'!O582-'Raw Data'!P582&gt;0)), 'Raw Data'!G582, 0))</f>
        <v/>
      </c>
      <c r="M589">
        <f>IF(ISBLANK('Raw Data'!J582), 0, IF(AND(4=MATCH(LARGE('Raw Data'!G582:J582, 2), 'Raw Data'!G582:J582, 0), 'Raw Data'!P582-'Raw Data'!O582&gt;3), 'Raw Data'!J582, 0))</f>
        <v/>
      </c>
      <c r="N589">
        <f>IF(ISBLANK('Raw Data'!J582), 0, IF(AND(3=MATCH(LARGE('Raw Data'!G582:J582, 2), 'Raw Data'!G582:J582, 0), 'Raw Data'!O582-'Raw Data'!P582&gt;3), 'Raw Data'!I582, 0))</f>
        <v/>
      </c>
      <c r="O589">
        <f>IF(ISBLANK('Raw Data'!J582), 0, IF(AND(2=MATCH(LARGE('Raw Data'!G582:J582, 2), 'Raw Data'!G582:J582, 0), AND('Raw Data'!P582-'Raw Data'!O582&lt;4, 'Raw Data'!P582-'Raw Data'!O582&gt;0)), 'Raw Data'!H582, 0))</f>
        <v/>
      </c>
      <c r="P589">
        <f>IF(ISBLANK('Raw Data'!J582), 0, IF(AND(1=MATCH(LARGE('Raw Data'!G582:J582, 2), 'Raw Data'!G582:J582, 0), AND('Raw Data'!O582-'Raw Data'!P582&lt;4, 'Raw Data'!O582-'Raw Data'!P582&gt;0)), 'Raw Data'!G582, 0))</f>
        <v/>
      </c>
      <c r="Q589">
        <f>IF(ISBLANK('Raw Data'!J582), 0, IF(AND(4=MATCH(LARGE('Raw Data'!G582:J582, 1), 'Raw Data'!G582:J582, 0), 'Raw Data'!P582-'Raw Data'!O582&gt;3), 'Raw Data'!J582, 0))</f>
        <v/>
      </c>
      <c r="R589">
        <f>IF(ISBLANK('Raw Data'!J582), 0, IF(AND(3=MATCH(LARGE('Raw Data'!G582:J582, 1), 'Raw Data'!G582:J582, 0), 'Raw Data'!O582-'Raw Data'!P582&gt;3), 'Raw Data'!I582, 0))</f>
        <v/>
      </c>
      <c r="S589">
        <f>IF(AND('Raw Data'!P582-'Raw Data'!O582&gt;4, 'Raw Data'!F582&lt;'Raw Data'!C582), 'Raw Data'!J582, 0)</f>
        <v/>
      </c>
      <c r="T589">
        <f>IF(AND('Raw Data'!O582-'Raw Data'!P582&gt;4, 'Raw Data'!F582&gt;'Raw Data'!C582), 'Raw Data'!I582, 0)</f>
        <v/>
      </c>
      <c r="U589">
        <f>IF(AND('Raw Data'!P582-'Raw Data'!O582&lt;3, 'Raw Data'!P582&gt;'Raw Data'!O582, 'Raw Data'!F582&lt;'Raw Data'!C582), 'Raw Data'!H582, 0)</f>
        <v/>
      </c>
      <c r="V589">
        <f>IF(AND('Raw Data'!P582-'Raw Data'!O582&lt;3, 'Raw Data'!P582&gt;'Raw Data'!O582, 'Raw Data'!F582&gt;'Raw Data'!C582), 'Raw Data'!G582, 0)</f>
        <v/>
      </c>
    </row>
    <row r="590">
      <c r="A590">
        <f>IF(AND('Raw Data'!F583&lt;'Raw Data'!C583, 'Raw Data'!P583&gt;'Raw Data'!O583, 'Raw Data'!P583-'Raw Data'!O583&gt;3), 'Raw Data'!J583, 0)</f>
        <v/>
      </c>
      <c r="B590">
        <f>IF(AND('Raw Data'!C583&lt;'Raw Data'!F583, 'Raw Data'!O583&gt;'Raw Data'!P583, 'Raw Data'!O583-'Raw Data'!P583&gt;3), 'Raw Data'!I583, 0)</f>
        <v/>
      </c>
      <c r="C590">
        <f>IF(AND('Raw Data'!F583&lt;'Raw Data'!C583, 'Raw Data'!P583&gt;'Raw Data'!O583, 'Raw Data'!P583-'Raw Data'!O583&lt;4), 'Raw Data'!H583, 0)</f>
        <v/>
      </c>
      <c r="D590">
        <f>IF(AND('Raw Data'!C583&lt;'Raw Data'!F583, 'Raw Data'!O583&gt;'Raw Data'!P583, 'Raw Data'!O583-'Raw Data'!P583&lt;4), 'Raw Data'!G583, 0)</f>
        <v/>
      </c>
      <c r="E590">
        <f>IF(ISBLANK('Raw Data'!J583), 0, IF(AND(4=MATCH(LARGE('Raw Data'!G583:J583, 4), 'Raw Data'!G583:J583, 0), 'Raw Data'!P583-'Raw Data'!O583&gt;3), 'Raw Data'!J583, 0))</f>
        <v/>
      </c>
      <c r="F590">
        <f>IF(ISBLANK('Raw Data'!J583), 0, IF(AND(3=MATCH(LARGE('Raw Data'!G583:J583, 4), 'Raw Data'!G583:J583, 0), 'Raw Data'!O583-'Raw Data'!P583&gt;3), 'Raw Data'!I583, 0))</f>
        <v/>
      </c>
      <c r="G590">
        <f>IF(ISBLANK('Raw Data'!J583), 0, IF(AND(2=MATCH(LARGE('Raw Data'!G583:J583, 4), 'Raw Data'!G583:J583, 0), AND('Raw Data'!P583-'Raw Data'!O583&lt;4, 'Raw Data'!P583-'Raw Data'!O583&gt;0)), 'Raw Data'!H583, 0))</f>
        <v/>
      </c>
      <c r="H590">
        <f>IF(ISBLANK('Raw Data'!J583), 0, IF(AND(1=MATCH(LARGE('Raw Data'!G583:J583, 4), 'Raw Data'!G583:J583, 0), AND('Raw Data'!O583-'Raw Data'!P583&lt;4, 'Raw Data'!O583-'Raw Data'!P583&gt;0)), 'Raw Data'!G583, 0))</f>
        <v/>
      </c>
      <c r="I590">
        <f>IF(ISBLANK('Raw Data'!J583), 0, IF(AND(4=MATCH(LARGE('Raw Data'!G583:J583, 3), 'Raw Data'!G583:J583, 0), 'Raw Data'!P583-'Raw Data'!O583&gt;3), 'Raw Data'!J583, 0))</f>
        <v/>
      </c>
      <c r="J590">
        <f>IF(ISBLANK('Raw Data'!J583), 0, IF(AND(3=MATCH(LARGE('Raw Data'!G583:J583, 3), 'Raw Data'!G583:J583, 0), 'Raw Data'!O583-'Raw Data'!P583&gt;3), 'Raw Data'!I583, 0))</f>
        <v/>
      </c>
      <c r="K590">
        <f>IF(ISBLANK('Raw Data'!J583), 0, IF(AND(2=MATCH(LARGE('Raw Data'!G583:J583, 3), 'Raw Data'!G583:J583, 0), AND('Raw Data'!P583-'Raw Data'!O583&lt;4, 'Raw Data'!P583-'Raw Data'!O583&gt;0)), 'Raw Data'!H583, 0))</f>
        <v/>
      </c>
      <c r="L590">
        <f>IF(ISBLANK('Raw Data'!J583), 0, IF(AND(1=MATCH(LARGE('Raw Data'!G583:J583, 3), 'Raw Data'!G583:J583, 0), AND('Raw Data'!O583-'Raw Data'!P583&lt;4, 'Raw Data'!O583-'Raw Data'!P583&gt;0)), 'Raw Data'!G583, 0))</f>
        <v/>
      </c>
      <c r="M590">
        <f>IF(ISBLANK('Raw Data'!J583), 0, IF(AND(4=MATCH(LARGE('Raw Data'!G583:J583, 2), 'Raw Data'!G583:J583, 0), 'Raw Data'!P583-'Raw Data'!O583&gt;3), 'Raw Data'!J583, 0))</f>
        <v/>
      </c>
      <c r="N590">
        <f>IF(ISBLANK('Raw Data'!J583), 0, IF(AND(3=MATCH(LARGE('Raw Data'!G583:J583, 2), 'Raw Data'!G583:J583, 0), 'Raw Data'!O583-'Raw Data'!P583&gt;3), 'Raw Data'!I583, 0))</f>
        <v/>
      </c>
      <c r="O590">
        <f>IF(ISBLANK('Raw Data'!J583), 0, IF(AND(2=MATCH(LARGE('Raw Data'!G583:J583, 2), 'Raw Data'!G583:J583, 0), AND('Raw Data'!P583-'Raw Data'!O583&lt;4, 'Raw Data'!P583-'Raw Data'!O583&gt;0)), 'Raw Data'!H583, 0))</f>
        <v/>
      </c>
      <c r="P590">
        <f>IF(ISBLANK('Raw Data'!J583), 0, IF(AND(1=MATCH(LARGE('Raw Data'!G583:J583, 2), 'Raw Data'!G583:J583, 0), AND('Raw Data'!O583-'Raw Data'!P583&lt;4, 'Raw Data'!O583-'Raw Data'!P583&gt;0)), 'Raw Data'!G583, 0))</f>
        <v/>
      </c>
      <c r="Q590">
        <f>IF(ISBLANK('Raw Data'!J583), 0, IF(AND(4=MATCH(LARGE('Raw Data'!G583:J583, 1), 'Raw Data'!G583:J583, 0), 'Raw Data'!P583-'Raw Data'!O583&gt;3), 'Raw Data'!J583, 0))</f>
        <v/>
      </c>
      <c r="R590">
        <f>IF(ISBLANK('Raw Data'!J583), 0, IF(AND(3=MATCH(LARGE('Raw Data'!G583:J583, 1), 'Raw Data'!G583:J583, 0), 'Raw Data'!O583-'Raw Data'!P583&gt;3), 'Raw Data'!I583, 0))</f>
        <v/>
      </c>
      <c r="S590">
        <f>IF(AND('Raw Data'!P583-'Raw Data'!O583&gt;4, 'Raw Data'!F583&lt;'Raw Data'!C583), 'Raw Data'!J583, 0)</f>
        <v/>
      </c>
      <c r="T590">
        <f>IF(AND('Raw Data'!O583-'Raw Data'!P583&gt;4, 'Raw Data'!F583&gt;'Raw Data'!C583), 'Raw Data'!I583, 0)</f>
        <v/>
      </c>
      <c r="U590">
        <f>IF(AND('Raw Data'!P583-'Raw Data'!O583&lt;3, 'Raw Data'!P583&gt;'Raw Data'!O583, 'Raw Data'!F583&lt;'Raw Data'!C583), 'Raw Data'!H583, 0)</f>
        <v/>
      </c>
      <c r="V590">
        <f>IF(AND('Raw Data'!P583-'Raw Data'!O583&lt;3, 'Raw Data'!P583&gt;'Raw Data'!O583, 'Raw Data'!F583&gt;'Raw Data'!C583), 'Raw Data'!G583, 0)</f>
        <v/>
      </c>
    </row>
    <row r="591">
      <c r="A591">
        <f>IF(AND('Raw Data'!F584&lt;'Raw Data'!C584, 'Raw Data'!P584&gt;'Raw Data'!O584, 'Raw Data'!P584-'Raw Data'!O584&gt;3), 'Raw Data'!J584, 0)</f>
        <v/>
      </c>
      <c r="B591">
        <f>IF(AND('Raw Data'!C584&lt;'Raw Data'!F584, 'Raw Data'!O584&gt;'Raw Data'!P584, 'Raw Data'!O584-'Raw Data'!P584&gt;3), 'Raw Data'!I584, 0)</f>
        <v/>
      </c>
      <c r="C591">
        <f>IF(AND('Raw Data'!F584&lt;'Raw Data'!C584, 'Raw Data'!P584&gt;'Raw Data'!O584, 'Raw Data'!P584-'Raw Data'!O584&lt;4), 'Raw Data'!H584, 0)</f>
        <v/>
      </c>
      <c r="D591">
        <f>IF(AND('Raw Data'!C584&lt;'Raw Data'!F584, 'Raw Data'!O584&gt;'Raw Data'!P584, 'Raw Data'!O584-'Raw Data'!P584&lt;4), 'Raw Data'!G584, 0)</f>
        <v/>
      </c>
      <c r="E591">
        <f>IF(ISBLANK('Raw Data'!J584), 0, IF(AND(4=MATCH(LARGE('Raw Data'!G584:J584, 4), 'Raw Data'!G584:J584, 0), 'Raw Data'!P584-'Raw Data'!O584&gt;3), 'Raw Data'!J584, 0))</f>
        <v/>
      </c>
      <c r="F591">
        <f>IF(ISBLANK('Raw Data'!J584), 0, IF(AND(3=MATCH(LARGE('Raw Data'!G584:J584, 4), 'Raw Data'!G584:J584, 0), 'Raw Data'!O584-'Raw Data'!P584&gt;3), 'Raw Data'!I584, 0))</f>
        <v/>
      </c>
      <c r="G591">
        <f>IF(ISBLANK('Raw Data'!J584), 0, IF(AND(2=MATCH(LARGE('Raw Data'!G584:J584, 4), 'Raw Data'!G584:J584, 0), AND('Raw Data'!P584-'Raw Data'!O584&lt;4, 'Raw Data'!P584-'Raw Data'!O584&gt;0)), 'Raw Data'!H584, 0))</f>
        <v/>
      </c>
      <c r="H591">
        <f>IF(ISBLANK('Raw Data'!J584), 0, IF(AND(1=MATCH(LARGE('Raw Data'!G584:J584, 4), 'Raw Data'!G584:J584, 0), AND('Raw Data'!O584-'Raw Data'!P584&lt;4, 'Raw Data'!O584-'Raw Data'!P584&gt;0)), 'Raw Data'!G584, 0))</f>
        <v/>
      </c>
      <c r="I591">
        <f>IF(ISBLANK('Raw Data'!J584), 0, IF(AND(4=MATCH(LARGE('Raw Data'!G584:J584, 3), 'Raw Data'!G584:J584, 0), 'Raw Data'!P584-'Raw Data'!O584&gt;3), 'Raw Data'!J584, 0))</f>
        <v/>
      </c>
      <c r="J591">
        <f>IF(ISBLANK('Raw Data'!J584), 0, IF(AND(3=MATCH(LARGE('Raw Data'!G584:J584, 3), 'Raw Data'!G584:J584, 0), 'Raw Data'!O584-'Raw Data'!P584&gt;3), 'Raw Data'!I584, 0))</f>
        <v/>
      </c>
      <c r="K591">
        <f>IF(ISBLANK('Raw Data'!J584), 0, IF(AND(2=MATCH(LARGE('Raw Data'!G584:J584, 3), 'Raw Data'!G584:J584, 0), AND('Raw Data'!P584-'Raw Data'!O584&lt;4, 'Raw Data'!P584-'Raw Data'!O584&gt;0)), 'Raw Data'!H584, 0))</f>
        <v/>
      </c>
      <c r="L591">
        <f>IF(ISBLANK('Raw Data'!J584), 0, IF(AND(1=MATCH(LARGE('Raw Data'!G584:J584, 3), 'Raw Data'!G584:J584, 0), AND('Raw Data'!O584-'Raw Data'!P584&lt;4, 'Raw Data'!O584-'Raw Data'!P584&gt;0)), 'Raw Data'!G584, 0))</f>
        <v/>
      </c>
      <c r="M591">
        <f>IF(ISBLANK('Raw Data'!J584), 0, IF(AND(4=MATCH(LARGE('Raw Data'!G584:J584, 2), 'Raw Data'!G584:J584, 0), 'Raw Data'!P584-'Raw Data'!O584&gt;3), 'Raw Data'!J584, 0))</f>
        <v/>
      </c>
      <c r="N591">
        <f>IF(ISBLANK('Raw Data'!J584), 0, IF(AND(3=MATCH(LARGE('Raw Data'!G584:J584, 2), 'Raw Data'!G584:J584, 0), 'Raw Data'!O584-'Raw Data'!P584&gt;3), 'Raw Data'!I584, 0))</f>
        <v/>
      </c>
      <c r="O591">
        <f>IF(ISBLANK('Raw Data'!J584), 0, IF(AND(2=MATCH(LARGE('Raw Data'!G584:J584, 2), 'Raw Data'!G584:J584, 0), AND('Raw Data'!P584-'Raw Data'!O584&lt;4, 'Raw Data'!P584-'Raw Data'!O584&gt;0)), 'Raw Data'!H584, 0))</f>
        <v/>
      </c>
      <c r="P591">
        <f>IF(ISBLANK('Raw Data'!J584), 0, IF(AND(1=MATCH(LARGE('Raw Data'!G584:J584, 2), 'Raw Data'!G584:J584, 0), AND('Raw Data'!O584-'Raw Data'!P584&lt;4, 'Raw Data'!O584-'Raw Data'!P584&gt;0)), 'Raw Data'!G584, 0))</f>
        <v/>
      </c>
      <c r="Q591">
        <f>IF(ISBLANK('Raw Data'!J584), 0, IF(AND(4=MATCH(LARGE('Raw Data'!G584:J584, 1), 'Raw Data'!G584:J584, 0), 'Raw Data'!P584-'Raw Data'!O584&gt;3), 'Raw Data'!J584, 0))</f>
        <v/>
      </c>
      <c r="R591">
        <f>IF(ISBLANK('Raw Data'!J584), 0, IF(AND(3=MATCH(LARGE('Raw Data'!G584:J584, 1), 'Raw Data'!G584:J584, 0), 'Raw Data'!O584-'Raw Data'!P584&gt;3), 'Raw Data'!I584, 0))</f>
        <v/>
      </c>
      <c r="S591">
        <f>IF(AND('Raw Data'!P584-'Raw Data'!O584&gt;4, 'Raw Data'!F584&lt;'Raw Data'!C584), 'Raw Data'!J584, 0)</f>
        <v/>
      </c>
      <c r="T591">
        <f>IF(AND('Raw Data'!O584-'Raw Data'!P584&gt;4, 'Raw Data'!F584&gt;'Raw Data'!C584), 'Raw Data'!I584, 0)</f>
        <v/>
      </c>
      <c r="U591">
        <f>IF(AND('Raw Data'!P584-'Raw Data'!O584&lt;3, 'Raw Data'!P584&gt;'Raw Data'!O584, 'Raw Data'!F584&lt;'Raw Data'!C584), 'Raw Data'!H584, 0)</f>
        <v/>
      </c>
      <c r="V591">
        <f>IF(AND('Raw Data'!P584-'Raw Data'!O584&lt;3, 'Raw Data'!P584&gt;'Raw Data'!O584, 'Raw Data'!F584&gt;'Raw Data'!C584), 'Raw Data'!G584, 0)</f>
        <v/>
      </c>
    </row>
    <row r="592">
      <c r="A592">
        <f>IF(AND('Raw Data'!F585&lt;'Raw Data'!C585, 'Raw Data'!P585&gt;'Raw Data'!O585, 'Raw Data'!P585-'Raw Data'!O585&gt;3), 'Raw Data'!J585, 0)</f>
        <v/>
      </c>
      <c r="B592">
        <f>IF(AND('Raw Data'!C585&lt;'Raw Data'!F585, 'Raw Data'!O585&gt;'Raw Data'!P585, 'Raw Data'!O585-'Raw Data'!P585&gt;3), 'Raw Data'!I585, 0)</f>
        <v/>
      </c>
      <c r="C592">
        <f>IF(AND('Raw Data'!F585&lt;'Raw Data'!C585, 'Raw Data'!P585&gt;'Raw Data'!O585, 'Raw Data'!P585-'Raw Data'!O585&lt;4), 'Raw Data'!H585, 0)</f>
        <v/>
      </c>
      <c r="D592">
        <f>IF(AND('Raw Data'!C585&lt;'Raw Data'!F585, 'Raw Data'!O585&gt;'Raw Data'!P585, 'Raw Data'!O585-'Raw Data'!P585&lt;4), 'Raw Data'!G585, 0)</f>
        <v/>
      </c>
      <c r="E592">
        <f>IF(ISBLANK('Raw Data'!J585), 0, IF(AND(4=MATCH(LARGE('Raw Data'!G585:J585, 4), 'Raw Data'!G585:J585, 0), 'Raw Data'!P585-'Raw Data'!O585&gt;3), 'Raw Data'!J585, 0))</f>
        <v/>
      </c>
      <c r="F592">
        <f>IF(ISBLANK('Raw Data'!J585), 0, IF(AND(3=MATCH(LARGE('Raw Data'!G585:J585, 4), 'Raw Data'!G585:J585, 0), 'Raw Data'!O585-'Raw Data'!P585&gt;3), 'Raw Data'!I585, 0))</f>
        <v/>
      </c>
      <c r="G592">
        <f>IF(ISBLANK('Raw Data'!J585), 0, IF(AND(2=MATCH(LARGE('Raw Data'!G585:J585, 4), 'Raw Data'!G585:J585, 0), AND('Raw Data'!P585-'Raw Data'!O585&lt;4, 'Raw Data'!P585-'Raw Data'!O585&gt;0)), 'Raw Data'!H585, 0))</f>
        <v/>
      </c>
      <c r="H592">
        <f>IF(ISBLANK('Raw Data'!J585), 0, IF(AND(1=MATCH(LARGE('Raw Data'!G585:J585, 4), 'Raw Data'!G585:J585, 0), AND('Raw Data'!O585-'Raw Data'!P585&lt;4, 'Raw Data'!O585-'Raw Data'!P585&gt;0)), 'Raw Data'!G585, 0))</f>
        <v/>
      </c>
      <c r="I592">
        <f>IF(ISBLANK('Raw Data'!J585), 0, IF(AND(4=MATCH(LARGE('Raw Data'!G585:J585, 3), 'Raw Data'!G585:J585, 0), 'Raw Data'!P585-'Raw Data'!O585&gt;3), 'Raw Data'!J585, 0))</f>
        <v/>
      </c>
      <c r="J592">
        <f>IF(ISBLANK('Raw Data'!J585), 0, IF(AND(3=MATCH(LARGE('Raw Data'!G585:J585, 3), 'Raw Data'!G585:J585, 0), 'Raw Data'!O585-'Raw Data'!P585&gt;3), 'Raw Data'!I585, 0))</f>
        <v/>
      </c>
      <c r="K592">
        <f>IF(ISBLANK('Raw Data'!J585), 0, IF(AND(2=MATCH(LARGE('Raw Data'!G585:J585, 3), 'Raw Data'!G585:J585, 0), AND('Raw Data'!P585-'Raw Data'!O585&lt;4, 'Raw Data'!P585-'Raw Data'!O585&gt;0)), 'Raw Data'!H585, 0))</f>
        <v/>
      </c>
      <c r="L592">
        <f>IF(ISBLANK('Raw Data'!J585), 0, IF(AND(1=MATCH(LARGE('Raw Data'!G585:J585, 3), 'Raw Data'!G585:J585, 0), AND('Raw Data'!O585-'Raw Data'!P585&lt;4, 'Raw Data'!O585-'Raw Data'!P585&gt;0)), 'Raw Data'!G585, 0))</f>
        <v/>
      </c>
      <c r="M592">
        <f>IF(ISBLANK('Raw Data'!J585), 0, IF(AND(4=MATCH(LARGE('Raw Data'!G585:J585, 2), 'Raw Data'!G585:J585, 0), 'Raw Data'!P585-'Raw Data'!O585&gt;3), 'Raw Data'!J585, 0))</f>
        <v/>
      </c>
      <c r="N592">
        <f>IF(ISBLANK('Raw Data'!J585), 0, IF(AND(3=MATCH(LARGE('Raw Data'!G585:J585, 2), 'Raw Data'!G585:J585, 0), 'Raw Data'!O585-'Raw Data'!P585&gt;3), 'Raw Data'!I585, 0))</f>
        <v/>
      </c>
      <c r="O592">
        <f>IF(ISBLANK('Raw Data'!J585), 0, IF(AND(2=MATCH(LARGE('Raw Data'!G585:J585, 2), 'Raw Data'!G585:J585, 0), AND('Raw Data'!P585-'Raw Data'!O585&lt;4, 'Raw Data'!P585-'Raw Data'!O585&gt;0)), 'Raw Data'!H585, 0))</f>
        <v/>
      </c>
      <c r="P592">
        <f>IF(ISBLANK('Raw Data'!J585), 0, IF(AND(1=MATCH(LARGE('Raw Data'!G585:J585, 2), 'Raw Data'!G585:J585, 0), AND('Raw Data'!O585-'Raw Data'!P585&lt;4, 'Raw Data'!O585-'Raw Data'!P585&gt;0)), 'Raw Data'!G585, 0))</f>
        <v/>
      </c>
      <c r="Q592">
        <f>IF(ISBLANK('Raw Data'!J585), 0, IF(AND(4=MATCH(LARGE('Raw Data'!G585:J585, 1), 'Raw Data'!G585:J585, 0), 'Raw Data'!P585-'Raw Data'!O585&gt;3), 'Raw Data'!J585, 0))</f>
        <v/>
      </c>
      <c r="R592">
        <f>IF(ISBLANK('Raw Data'!J585), 0, IF(AND(3=MATCH(LARGE('Raw Data'!G585:J585, 1), 'Raw Data'!G585:J585, 0), 'Raw Data'!O585-'Raw Data'!P585&gt;3), 'Raw Data'!I585, 0))</f>
        <v/>
      </c>
      <c r="S592">
        <f>IF(AND('Raw Data'!P585-'Raw Data'!O585&gt;4, 'Raw Data'!F585&lt;'Raw Data'!C585), 'Raw Data'!J585, 0)</f>
        <v/>
      </c>
      <c r="T592">
        <f>IF(AND('Raw Data'!O585-'Raw Data'!P585&gt;4, 'Raw Data'!F585&gt;'Raw Data'!C585), 'Raw Data'!I585, 0)</f>
        <v/>
      </c>
      <c r="U592">
        <f>IF(AND('Raw Data'!P585-'Raw Data'!O585&lt;3, 'Raw Data'!P585&gt;'Raw Data'!O585, 'Raw Data'!F585&lt;'Raw Data'!C585), 'Raw Data'!H585, 0)</f>
        <v/>
      </c>
      <c r="V592">
        <f>IF(AND('Raw Data'!P585-'Raw Data'!O585&lt;3, 'Raw Data'!P585&gt;'Raw Data'!O585, 'Raw Data'!F585&gt;'Raw Data'!C585), 'Raw Data'!G585, 0)</f>
        <v/>
      </c>
    </row>
    <row r="593">
      <c r="A593">
        <f>IF(AND('Raw Data'!F586&lt;'Raw Data'!C586, 'Raw Data'!P586&gt;'Raw Data'!O586, 'Raw Data'!P586-'Raw Data'!O586&gt;3), 'Raw Data'!J586, 0)</f>
        <v/>
      </c>
      <c r="B593">
        <f>IF(AND('Raw Data'!C586&lt;'Raw Data'!F586, 'Raw Data'!O586&gt;'Raw Data'!P586, 'Raw Data'!O586-'Raw Data'!P586&gt;3), 'Raw Data'!I586, 0)</f>
        <v/>
      </c>
      <c r="C593">
        <f>IF(AND('Raw Data'!F586&lt;'Raw Data'!C586, 'Raw Data'!P586&gt;'Raw Data'!O586, 'Raw Data'!P586-'Raw Data'!O586&lt;4), 'Raw Data'!H586, 0)</f>
        <v/>
      </c>
      <c r="D593">
        <f>IF(AND('Raw Data'!C586&lt;'Raw Data'!F586, 'Raw Data'!O586&gt;'Raw Data'!P586, 'Raw Data'!O586-'Raw Data'!P586&lt;4), 'Raw Data'!G586, 0)</f>
        <v/>
      </c>
      <c r="E593">
        <f>IF(ISBLANK('Raw Data'!J586), 0, IF(AND(4=MATCH(LARGE('Raw Data'!G586:J586, 4), 'Raw Data'!G586:J586, 0), 'Raw Data'!P586-'Raw Data'!O586&gt;3), 'Raw Data'!J586, 0))</f>
        <v/>
      </c>
      <c r="F593">
        <f>IF(ISBLANK('Raw Data'!J586), 0, IF(AND(3=MATCH(LARGE('Raw Data'!G586:J586, 4), 'Raw Data'!G586:J586, 0), 'Raw Data'!O586-'Raw Data'!P586&gt;3), 'Raw Data'!I586, 0))</f>
        <v/>
      </c>
      <c r="G593">
        <f>IF(ISBLANK('Raw Data'!J586), 0, IF(AND(2=MATCH(LARGE('Raw Data'!G586:J586, 4), 'Raw Data'!G586:J586, 0), AND('Raw Data'!P586-'Raw Data'!O586&lt;4, 'Raw Data'!P586-'Raw Data'!O586&gt;0)), 'Raw Data'!H586, 0))</f>
        <v/>
      </c>
      <c r="H593">
        <f>IF(ISBLANK('Raw Data'!J586), 0, IF(AND(1=MATCH(LARGE('Raw Data'!G586:J586, 4), 'Raw Data'!G586:J586, 0), AND('Raw Data'!O586-'Raw Data'!P586&lt;4, 'Raw Data'!O586-'Raw Data'!P586&gt;0)), 'Raw Data'!G586, 0))</f>
        <v/>
      </c>
      <c r="I593">
        <f>IF(ISBLANK('Raw Data'!J586), 0, IF(AND(4=MATCH(LARGE('Raw Data'!G586:J586, 3), 'Raw Data'!G586:J586, 0), 'Raw Data'!P586-'Raw Data'!O586&gt;3), 'Raw Data'!J586, 0))</f>
        <v/>
      </c>
      <c r="J593">
        <f>IF(ISBLANK('Raw Data'!J586), 0, IF(AND(3=MATCH(LARGE('Raw Data'!G586:J586, 3), 'Raw Data'!G586:J586, 0), 'Raw Data'!O586-'Raw Data'!P586&gt;3), 'Raw Data'!I586, 0))</f>
        <v/>
      </c>
      <c r="K593">
        <f>IF(ISBLANK('Raw Data'!J586), 0, IF(AND(2=MATCH(LARGE('Raw Data'!G586:J586, 3), 'Raw Data'!G586:J586, 0), AND('Raw Data'!P586-'Raw Data'!O586&lt;4, 'Raw Data'!P586-'Raw Data'!O586&gt;0)), 'Raw Data'!H586, 0))</f>
        <v/>
      </c>
      <c r="L593">
        <f>IF(ISBLANK('Raw Data'!J586), 0, IF(AND(1=MATCH(LARGE('Raw Data'!G586:J586, 3), 'Raw Data'!G586:J586, 0), AND('Raw Data'!O586-'Raw Data'!P586&lt;4, 'Raw Data'!O586-'Raw Data'!P586&gt;0)), 'Raw Data'!G586, 0))</f>
        <v/>
      </c>
      <c r="M593">
        <f>IF(ISBLANK('Raw Data'!J586), 0, IF(AND(4=MATCH(LARGE('Raw Data'!G586:J586, 2), 'Raw Data'!G586:J586, 0), 'Raw Data'!P586-'Raw Data'!O586&gt;3), 'Raw Data'!J586, 0))</f>
        <v/>
      </c>
      <c r="N593">
        <f>IF(ISBLANK('Raw Data'!J586), 0, IF(AND(3=MATCH(LARGE('Raw Data'!G586:J586, 2), 'Raw Data'!G586:J586, 0), 'Raw Data'!O586-'Raw Data'!P586&gt;3), 'Raw Data'!I586, 0))</f>
        <v/>
      </c>
      <c r="O593">
        <f>IF(ISBLANK('Raw Data'!J586), 0, IF(AND(2=MATCH(LARGE('Raw Data'!G586:J586, 2), 'Raw Data'!G586:J586, 0), AND('Raw Data'!P586-'Raw Data'!O586&lt;4, 'Raw Data'!P586-'Raw Data'!O586&gt;0)), 'Raw Data'!H586, 0))</f>
        <v/>
      </c>
      <c r="P593">
        <f>IF(ISBLANK('Raw Data'!J586), 0, IF(AND(1=MATCH(LARGE('Raw Data'!G586:J586, 2), 'Raw Data'!G586:J586, 0), AND('Raw Data'!O586-'Raw Data'!P586&lt;4, 'Raw Data'!O586-'Raw Data'!P586&gt;0)), 'Raw Data'!G586, 0))</f>
        <v/>
      </c>
      <c r="Q593">
        <f>IF(ISBLANK('Raw Data'!J586), 0, IF(AND(4=MATCH(LARGE('Raw Data'!G586:J586, 1), 'Raw Data'!G586:J586, 0), 'Raw Data'!P586-'Raw Data'!O586&gt;3), 'Raw Data'!J586, 0))</f>
        <v/>
      </c>
      <c r="R593">
        <f>IF(ISBLANK('Raw Data'!J586), 0, IF(AND(3=MATCH(LARGE('Raw Data'!G586:J586, 1), 'Raw Data'!G586:J586, 0), 'Raw Data'!O586-'Raw Data'!P586&gt;3), 'Raw Data'!I586, 0))</f>
        <v/>
      </c>
      <c r="S593">
        <f>IF(AND('Raw Data'!P586-'Raw Data'!O586&gt;4, 'Raw Data'!F586&lt;'Raw Data'!C586), 'Raw Data'!J586, 0)</f>
        <v/>
      </c>
      <c r="T593">
        <f>IF(AND('Raw Data'!O586-'Raw Data'!P586&gt;4, 'Raw Data'!F586&gt;'Raw Data'!C586), 'Raw Data'!I586, 0)</f>
        <v/>
      </c>
      <c r="U593">
        <f>IF(AND('Raw Data'!P586-'Raw Data'!O586&lt;3, 'Raw Data'!P586&gt;'Raw Data'!O586, 'Raw Data'!F586&lt;'Raw Data'!C586), 'Raw Data'!H586, 0)</f>
        <v/>
      </c>
      <c r="V593">
        <f>IF(AND('Raw Data'!P586-'Raw Data'!O586&lt;3, 'Raw Data'!P586&gt;'Raw Data'!O586, 'Raw Data'!F586&gt;'Raw Data'!C586), 'Raw Data'!G586, 0)</f>
        <v/>
      </c>
    </row>
    <row r="594">
      <c r="A594">
        <f>IF(AND('Raw Data'!F587&lt;'Raw Data'!C587, 'Raw Data'!P587&gt;'Raw Data'!O587, 'Raw Data'!P587-'Raw Data'!O587&gt;3), 'Raw Data'!J587, 0)</f>
        <v/>
      </c>
      <c r="B594">
        <f>IF(AND('Raw Data'!C587&lt;'Raw Data'!F587, 'Raw Data'!O587&gt;'Raw Data'!P587, 'Raw Data'!O587-'Raw Data'!P587&gt;3), 'Raw Data'!I587, 0)</f>
        <v/>
      </c>
      <c r="C594">
        <f>IF(AND('Raw Data'!F587&lt;'Raw Data'!C587, 'Raw Data'!P587&gt;'Raw Data'!O587, 'Raw Data'!P587-'Raw Data'!O587&lt;4), 'Raw Data'!H587, 0)</f>
        <v/>
      </c>
      <c r="D594">
        <f>IF(AND('Raw Data'!C587&lt;'Raw Data'!F587, 'Raw Data'!O587&gt;'Raw Data'!P587, 'Raw Data'!O587-'Raw Data'!P587&lt;4), 'Raw Data'!G587, 0)</f>
        <v/>
      </c>
      <c r="E594">
        <f>IF(ISBLANK('Raw Data'!J587), 0, IF(AND(4=MATCH(LARGE('Raw Data'!G587:J587, 4), 'Raw Data'!G587:J587, 0), 'Raw Data'!P587-'Raw Data'!O587&gt;3), 'Raw Data'!J587, 0))</f>
        <v/>
      </c>
      <c r="F594">
        <f>IF(ISBLANK('Raw Data'!J587), 0, IF(AND(3=MATCH(LARGE('Raw Data'!G587:J587, 4), 'Raw Data'!G587:J587, 0), 'Raw Data'!O587-'Raw Data'!P587&gt;3), 'Raw Data'!I587, 0))</f>
        <v/>
      </c>
      <c r="G594">
        <f>IF(ISBLANK('Raw Data'!J587), 0, IF(AND(2=MATCH(LARGE('Raw Data'!G587:J587, 4), 'Raw Data'!G587:J587, 0), AND('Raw Data'!P587-'Raw Data'!O587&lt;4, 'Raw Data'!P587-'Raw Data'!O587&gt;0)), 'Raw Data'!H587, 0))</f>
        <v/>
      </c>
      <c r="H594">
        <f>IF(ISBLANK('Raw Data'!J587), 0, IF(AND(1=MATCH(LARGE('Raw Data'!G587:J587, 4), 'Raw Data'!G587:J587, 0), AND('Raw Data'!O587-'Raw Data'!P587&lt;4, 'Raw Data'!O587-'Raw Data'!P587&gt;0)), 'Raw Data'!G587, 0))</f>
        <v/>
      </c>
      <c r="I594">
        <f>IF(ISBLANK('Raw Data'!J587), 0, IF(AND(4=MATCH(LARGE('Raw Data'!G587:J587, 3), 'Raw Data'!G587:J587, 0), 'Raw Data'!P587-'Raw Data'!O587&gt;3), 'Raw Data'!J587, 0))</f>
        <v/>
      </c>
      <c r="J594">
        <f>IF(ISBLANK('Raw Data'!J587), 0, IF(AND(3=MATCH(LARGE('Raw Data'!G587:J587, 3), 'Raw Data'!G587:J587, 0), 'Raw Data'!O587-'Raw Data'!P587&gt;3), 'Raw Data'!I587, 0))</f>
        <v/>
      </c>
      <c r="K594">
        <f>IF(ISBLANK('Raw Data'!J587), 0, IF(AND(2=MATCH(LARGE('Raw Data'!G587:J587, 3), 'Raw Data'!G587:J587, 0), AND('Raw Data'!P587-'Raw Data'!O587&lt;4, 'Raw Data'!P587-'Raw Data'!O587&gt;0)), 'Raw Data'!H587, 0))</f>
        <v/>
      </c>
      <c r="L594">
        <f>IF(ISBLANK('Raw Data'!J587), 0, IF(AND(1=MATCH(LARGE('Raw Data'!G587:J587, 3), 'Raw Data'!G587:J587, 0), AND('Raw Data'!O587-'Raw Data'!P587&lt;4, 'Raw Data'!O587-'Raw Data'!P587&gt;0)), 'Raw Data'!G587, 0))</f>
        <v/>
      </c>
      <c r="M594">
        <f>IF(ISBLANK('Raw Data'!J587), 0, IF(AND(4=MATCH(LARGE('Raw Data'!G587:J587, 2), 'Raw Data'!G587:J587, 0), 'Raw Data'!P587-'Raw Data'!O587&gt;3), 'Raw Data'!J587, 0))</f>
        <v/>
      </c>
      <c r="N594">
        <f>IF(ISBLANK('Raw Data'!J587), 0, IF(AND(3=MATCH(LARGE('Raw Data'!G587:J587, 2), 'Raw Data'!G587:J587, 0), 'Raw Data'!O587-'Raw Data'!P587&gt;3), 'Raw Data'!I587, 0))</f>
        <v/>
      </c>
      <c r="O594">
        <f>IF(ISBLANK('Raw Data'!J587), 0, IF(AND(2=MATCH(LARGE('Raw Data'!G587:J587, 2), 'Raw Data'!G587:J587, 0), AND('Raw Data'!P587-'Raw Data'!O587&lt;4, 'Raw Data'!P587-'Raw Data'!O587&gt;0)), 'Raw Data'!H587, 0))</f>
        <v/>
      </c>
      <c r="P594">
        <f>IF(ISBLANK('Raw Data'!J587), 0, IF(AND(1=MATCH(LARGE('Raw Data'!G587:J587, 2), 'Raw Data'!G587:J587, 0), AND('Raw Data'!O587-'Raw Data'!P587&lt;4, 'Raw Data'!O587-'Raw Data'!P587&gt;0)), 'Raw Data'!G587, 0))</f>
        <v/>
      </c>
      <c r="Q594">
        <f>IF(ISBLANK('Raw Data'!J587), 0, IF(AND(4=MATCH(LARGE('Raw Data'!G587:J587, 1), 'Raw Data'!G587:J587, 0), 'Raw Data'!P587-'Raw Data'!O587&gt;3), 'Raw Data'!J587, 0))</f>
        <v/>
      </c>
      <c r="R594">
        <f>IF(ISBLANK('Raw Data'!J587), 0, IF(AND(3=MATCH(LARGE('Raw Data'!G587:J587, 1), 'Raw Data'!G587:J587, 0), 'Raw Data'!O587-'Raw Data'!P587&gt;3), 'Raw Data'!I587, 0))</f>
        <v/>
      </c>
      <c r="S594">
        <f>IF(AND('Raw Data'!P587-'Raw Data'!O587&gt;4, 'Raw Data'!F587&lt;'Raw Data'!C587), 'Raw Data'!J587, 0)</f>
        <v/>
      </c>
      <c r="T594">
        <f>IF(AND('Raw Data'!O587-'Raw Data'!P587&gt;4, 'Raw Data'!F587&gt;'Raw Data'!C587), 'Raw Data'!I587, 0)</f>
        <v/>
      </c>
      <c r="U594">
        <f>IF(AND('Raw Data'!P587-'Raw Data'!O587&lt;3, 'Raw Data'!P587&gt;'Raw Data'!O587, 'Raw Data'!F587&lt;'Raw Data'!C587), 'Raw Data'!H587, 0)</f>
        <v/>
      </c>
      <c r="V594">
        <f>IF(AND('Raw Data'!P587-'Raw Data'!O587&lt;3, 'Raw Data'!P587&gt;'Raw Data'!O587, 'Raw Data'!F587&gt;'Raw Data'!C587), 'Raw Data'!G587, 0)</f>
        <v/>
      </c>
    </row>
    <row r="595">
      <c r="A595">
        <f>IF(AND('Raw Data'!F588&lt;'Raw Data'!C588, 'Raw Data'!P588&gt;'Raw Data'!O588, 'Raw Data'!P588-'Raw Data'!O588&gt;3), 'Raw Data'!J588, 0)</f>
        <v/>
      </c>
      <c r="B595">
        <f>IF(AND('Raw Data'!C588&lt;'Raw Data'!F588, 'Raw Data'!O588&gt;'Raw Data'!P588, 'Raw Data'!O588-'Raw Data'!P588&gt;3), 'Raw Data'!I588, 0)</f>
        <v/>
      </c>
      <c r="C595">
        <f>IF(AND('Raw Data'!F588&lt;'Raw Data'!C588, 'Raw Data'!P588&gt;'Raw Data'!O588, 'Raw Data'!P588-'Raw Data'!O588&lt;4), 'Raw Data'!H588, 0)</f>
        <v/>
      </c>
      <c r="D595">
        <f>IF(AND('Raw Data'!C588&lt;'Raw Data'!F588, 'Raw Data'!O588&gt;'Raw Data'!P588, 'Raw Data'!O588-'Raw Data'!P588&lt;4), 'Raw Data'!G588, 0)</f>
        <v/>
      </c>
      <c r="E595">
        <f>IF(ISBLANK('Raw Data'!J588), 0, IF(AND(4=MATCH(LARGE('Raw Data'!G588:J588, 4), 'Raw Data'!G588:J588, 0), 'Raw Data'!P588-'Raw Data'!O588&gt;3), 'Raw Data'!J588, 0))</f>
        <v/>
      </c>
      <c r="F595">
        <f>IF(ISBLANK('Raw Data'!J588), 0, IF(AND(3=MATCH(LARGE('Raw Data'!G588:J588, 4), 'Raw Data'!G588:J588, 0), 'Raw Data'!O588-'Raw Data'!P588&gt;3), 'Raw Data'!I588, 0))</f>
        <v/>
      </c>
      <c r="G595">
        <f>IF(ISBLANK('Raw Data'!J588), 0, IF(AND(2=MATCH(LARGE('Raw Data'!G588:J588, 4), 'Raw Data'!G588:J588, 0), AND('Raw Data'!P588-'Raw Data'!O588&lt;4, 'Raw Data'!P588-'Raw Data'!O588&gt;0)), 'Raw Data'!H588, 0))</f>
        <v/>
      </c>
      <c r="H595">
        <f>IF(ISBLANK('Raw Data'!J588), 0, IF(AND(1=MATCH(LARGE('Raw Data'!G588:J588, 4), 'Raw Data'!G588:J588, 0), AND('Raw Data'!O588-'Raw Data'!P588&lt;4, 'Raw Data'!O588-'Raw Data'!P588&gt;0)), 'Raw Data'!G588, 0))</f>
        <v/>
      </c>
      <c r="I595">
        <f>IF(ISBLANK('Raw Data'!J588), 0, IF(AND(4=MATCH(LARGE('Raw Data'!G588:J588, 3), 'Raw Data'!G588:J588, 0), 'Raw Data'!P588-'Raw Data'!O588&gt;3), 'Raw Data'!J588, 0))</f>
        <v/>
      </c>
      <c r="J595">
        <f>IF(ISBLANK('Raw Data'!J588), 0, IF(AND(3=MATCH(LARGE('Raw Data'!G588:J588, 3), 'Raw Data'!G588:J588, 0), 'Raw Data'!O588-'Raw Data'!P588&gt;3), 'Raw Data'!I588, 0))</f>
        <v/>
      </c>
      <c r="K595">
        <f>IF(ISBLANK('Raw Data'!J588), 0, IF(AND(2=MATCH(LARGE('Raw Data'!G588:J588, 3), 'Raw Data'!G588:J588, 0), AND('Raw Data'!P588-'Raw Data'!O588&lt;4, 'Raw Data'!P588-'Raw Data'!O588&gt;0)), 'Raw Data'!H588, 0))</f>
        <v/>
      </c>
      <c r="L595">
        <f>IF(ISBLANK('Raw Data'!J588), 0, IF(AND(1=MATCH(LARGE('Raw Data'!G588:J588, 3), 'Raw Data'!G588:J588, 0), AND('Raw Data'!O588-'Raw Data'!P588&lt;4, 'Raw Data'!O588-'Raw Data'!P588&gt;0)), 'Raw Data'!G588, 0))</f>
        <v/>
      </c>
      <c r="M595">
        <f>IF(ISBLANK('Raw Data'!J588), 0, IF(AND(4=MATCH(LARGE('Raw Data'!G588:J588, 2), 'Raw Data'!G588:J588, 0), 'Raw Data'!P588-'Raw Data'!O588&gt;3), 'Raw Data'!J588, 0))</f>
        <v/>
      </c>
      <c r="N595">
        <f>IF(ISBLANK('Raw Data'!J588), 0, IF(AND(3=MATCH(LARGE('Raw Data'!G588:J588, 2), 'Raw Data'!G588:J588, 0), 'Raw Data'!O588-'Raw Data'!P588&gt;3), 'Raw Data'!I588, 0))</f>
        <v/>
      </c>
      <c r="O595">
        <f>IF(ISBLANK('Raw Data'!J588), 0, IF(AND(2=MATCH(LARGE('Raw Data'!G588:J588, 2), 'Raw Data'!G588:J588, 0), AND('Raw Data'!P588-'Raw Data'!O588&lt;4, 'Raw Data'!P588-'Raw Data'!O588&gt;0)), 'Raw Data'!H588, 0))</f>
        <v/>
      </c>
      <c r="P595">
        <f>IF(ISBLANK('Raw Data'!J588), 0, IF(AND(1=MATCH(LARGE('Raw Data'!G588:J588, 2), 'Raw Data'!G588:J588, 0), AND('Raw Data'!O588-'Raw Data'!P588&lt;4, 'Raw Data'!O588-'Raw Data'!P588&gt;0)), 'Raw Data'!G588, 0))</f>
        <v/>
      </c>
      <c r="Q595">
        <f>IF(ISBLANK('Raw Data'!J588), 0, IF(AND(4=MATCH(LARGE('Raw Data'!G588:J588, 1), 'Raw Data'!G588:J588, 0), 'Raw Data'!P588-'Raw Data'!O588&gt;3), 'Raw Data'!J588, 0))</f>
        <v/>
      </c>
      <c r="R595">
        <f>IF(ISBLANK('Raw Data'!J588), 0, IF(AND(3=MATCH(LARGE('Raw Data'!G588:J588, 1), 'Raw Data'!G588:J588, 0), 'Raw Data'!O588-'Raw Data'!P588&gt;3), 'Raw Data'!I588, 0))</f>
        <v/>
      </c>
      <c r="S595">
        <f>IF(AND('Raw Data'!P588-'Raw Data'!O588&gt;4, 'Raw Data'!F588&lt;'Raw Data'!C588), 'Raw Data'!J588, 0)</f>
        <v/>
      </c>
      <c r="T595">
        <f>IF(AND('Raw Data'!O588-'Raw Data'!P588&gt;4, 'Raw Data'!F588&gt;'Raw Data'!C588), 'Raw Data'!I588, 0)</f>
        <v/>
      </c>
      <c r="U595">
        <f>IF(AND('Raw Data'!P588-'Raw Data'!O588&lt;3, 'Raw Data'!P588&gt;'Raw Data'!O588, 'Raw Data'!F588&lt;'Raw Data'!C588), 'Raw Data'!H588, 0)</f>
        <v/>
      </c>
      <c r="V595">
        <f>IF(AND('Raw Data'!P588-'Raw Data'!O588&lt;3, 'Raw Data'!P588&gt;'Raw Data'!O588, 'Raw Data'!F588&gt;'Raw Data'!C588), 'Raw Data'!G588, 0)</f>
        <v/>
      </c>
    </row>
    <row r="596">
      <c r="A596">
        <f>IF(AND('Raw Data'!F589&lt;'Raw Data'!C589, 'Raw Data'!P589&gt;'Raw Data'!O589, 'Raw Data'!P589-'Raw Data'!O589&gt;3), 'Raw Data'!J589, 0)</f>
        <v/>
      </c>
      <c r="B596">
        <f>IF(AND('Raw Data'!C589&lt;'Raw Data'!F589, 'Raw Data'!O589&gt;'Raw Data'!P589, 'Raw Data'!O589-'Raw Data'!P589&gt;3), 'Raw Data'!I589, 0)</f>
        <v/>
      </c>
      <c r="C596">
        <f>IF(AND('Raw Data'!F589&lt;'Raw Data'!C589, 'Raw Data'!P589&gt;'Raw Data'!O589, 'Raw Data'!P589-'Raw Data'!O589&lt;4), 'Raw Data'!H589, 0)</f>
        <v/>
      </c>
      <c r="D596">
        <f>IF(AND('Raw Data'!C589&lt;'Raw Data'!F589, 'Raw Data'!O589&gt;'Raw Data'!P589, 'Raw Data'!O589-'Raw Data'!P589&lt;4), 'Raw Data'!G589, 0)</f>
        <v/>
      </c>
      <c r="E596">
        <f>IF(ISBLANK('Raw Data'!J589), 0, IF(AND(4=MATCH(LARGE('Raw Data'!G589:J589, 4), 'Raw Data'!G589:J589, 0), 'Raw Data'!P589-'Raw Data'!O589&gt;3), 'Raw Data'!J589, 0))</f>
        <v/>
      </c>
      <c r="F596">
        <f>IF(ISBLANK('Raw Data'!J589), 0, IF(AND(3=MATCH(LARGE('Raw Data'!G589:J589, 4), 'Raw Data'!G589:J589, 0), 'Raw Data'!O589-'Raw Data'!P589&gt;3), 'Raw Data'!I589, 0))</f>
        <v/>
      </c>
      <c r="G596">
        <f>IF(ISBLANK('Raw Data'!J589), 0, IF(AND(2=MATCH(LARGE('Raw Data'!G589:J589, 4), 'Raw Data'!G589:J589, 0), AND('Raw Data'!P589-'Raw Data'!O589&lt;4, 'Raw Data'!P589-'Raw Data'!O589&gt;0)), 'Raw Data'!H589, 0))</f>
        <v/>
      </c>
      <c r="H596">
        <f>IF(ISBLANK('Raw Data'!J589), 0, IF(AND(1=MATCH(LARGE('Raw Data'!G589:J589, 4), 'Raw Data'!G589:J589, 0), AND('Raw Data'!O589-'Raw Data'!P589&lt;4, 'Raw Data'!O589-'Raw Data'!P589&gt;0)), 'Raw Data'!G589, 0))</f>
        <v/>
      </c>
      <c r="I596">
        <f>IF(ISBLANK('Raw Data'!J589), 0, IF(AND(4=MATCH(LARGE('Raw Data'!G589:J589, 3), 'Raw Data'!G589:J589, 0), 'Raw Data'!P589-'Raw Data'!O589&gt;3), 'Raw Data'!J589, 0))</f>
        <v/>
      </c>
      <c r="J596">
        <f>IF(ISBLANK('Raw Data'!J589), 0, IF(AND(3=MATCH(LARGE('Raw Data'!G589:J589, 3), 'Raw Data'!G589:J589, 0), 'Raw Data'!O589-'Raw Data'!P589&gt;3), 'Raw Data'!I589, 0))</f>
        <v/>
      </c>
      <c r="K596">
        <f>IF(ISBLANK('Raw Data'!J589), 0, IF(AND(2=MATCH(LARGE('Raw Data'!G589:J589, 3), 'Raw Data'!G589:J589, 0), AND('Raw Data'!P589-'Raw Data'!O589&lt;4, 'Raw Data'!P589-'Raw Data'!O589&gt;0)), 'Raw Data'!H589, 0))</f>
        <v/>
      </c>
      <c r="L596">
        <f>IF(ISBLANK('Raw Data'!J589), 0, IF(AND(1=MATCH(LARGE('Raw Data'!G589:J589, 3), 'Raw Data'!G589:J589, 0), AND('Raw Data'!O589-'Raw Data'!P589&lt;4, 'Raw Data'!O589-'Raw Data'!P589&gt;0)), 'Raw Data'!G589, 0))</f>
        <v/>
      </c>
      <c r="M596">
        <f>IF(ISBLANK('Raw Data'!J589), 0, IF(AND(4=MATCH(LARGE('Raw Data'!G589:J589, 2), 'Raw Data'!G589:J589, 0), 'Raw Data'!P589-'Raw Data'!O589&gt;3), 'Raw Data'!J589, 0))</f>
        <v/>
      </c>
      <c r="N596">
        <f>IF(ISBLANK('Raw Data'!J589), 0, IF(AND(3=MATCH(LARGE('Raw Data'!G589:J589, 2), 'Raw Data'!G589:J589, 0), 'Raw Data'!O589-'Raw Data'!P589&gt;3), 'Raw Data'!I589, 0))</f>
        <v/>
      </c>
      <c r="O596">
        <f>IF(ISBLANK('Raw Data'!J589), 0, IF(AND(2=MATCH(LARGE('Raw Data'!G589:J589, 2), 'Raw Data'!G589:J589, 0), AND('Raw Data'!P589-'Raw Data'!O589&lt;4, 'Raw Data'!P589-'Raw Data'!O589&gt;0)), 'Raw Data'!H589, 0))</f>
        <v/>
      </c>
      <c r="P596">
        <f>IF(ISBLANK('Raw Data'!J589), 0, IF(AND(1=MATCH(LARGE('Raw Data'!G589:J589, 2), 'Raw Data'!G589:J589, 0), AND('Raw Data'!O589-'Raw Data'!P589&lt;4, 'Raw Data'!O589-'Raw Data'!P589&gt;0)), 'Raw Data'!G589, 0))</f>
        <v/>
      </c>
      <c r="Q596">
        <f>IF(ISBLANK('Raw Data'!J589), 0, IF(AND(4=MATCH(LARGE('Raw Data'!G589:J589, 1), 'Raw Data'!G589:J589, 0), 'Raw Data'!P589-'Raw Data'!O589&gt;3), 'Raw Data'!J589, 0))</f>
        <v/>
      </c>
      <c r="R596">
        <f>IF(ISBLANK('Raw Data'!J589), 0, IF(AND(3=MATCH(LARGE('Raw Data'!G589:J589, 1), 'Raw Data'!G589:J589, 0), 'Raw Data'!O589-'Raw Data'!P589&gt;3), 'Raw Data'!I589, 0))</f>
        <v/>
      </c>
      <c r="S596">
        <f>IF(AND('Raw Data'!P589-'Raw Data'!O589&gt;4, 'Raw Data'!F589&lt;'Raw Data'!C589), 'Raw Data'!J589, 0)</f>
        <v/>
      </c>
      <c r="T596">
        <f>IF(AND('Raw Data'!O589-'Raw Data'!P589&gt;4, 'Raw Data'!F589&gt;'Raw Data'!C589), 'Raw Data'!I589, 0)</f>
        <v/>
      </c>
      <c r="U596">
        <f>IF(AND('Raw Data'!P589-'Raw Data'!O589&lt;3, 'Raw Data'!P589&gt;'Raw Data'!O589, 'Raw Data'!F589&lt;'Raw Data'!C589), 'Raw Data'!H589, 0)</f>
        <v/>
      </c>
      <c r="V596">
        <f>IF(AND('Raw Data'!P589-'Raw Data'!O589&lt;3, 'Raw Data'!P589&gt;'Raw Data'!O589, 'Raw Data'!F589&gt;'Raw Data'!C589), 'Raw Data'!G589, 0)</f>
        <v/>
      </c>
    </row>
    <row r="597">
      <c r="A597">
        <f>IF(AND('Raw Data'!F590&lt;'Raw Data'!C590, 'Raw Data'!P590&gt;'Raw Data'!O590, 'Raw Data'!P590-'Raw Data'!O590&gt;3), 'Raw Data'!J590, 0)</f>
        <v/>
      </c>
      <c r="B597">
        <f>IF(AND('Raw Data'!C590&lt;'Raw Data'!F590, 'Raw Data'!O590&gt;'Raw Data'!P590, 'Raw Data'!O590-'Raw Data'!P590&gt;3), 'Raw Data'!I590, 0)</f>
        <v/>
      </c>
      <c r="C597">
        <f>IF(AND('Raw Data'!F590&lt;'Raw Data'!C590, 'Raw Data'!P590&gt;'Raw Data'!O590, 'Raw Data'!P590-'Raw Data'!O590&lt;4), 'Raw Data'!H590, 0)</f>
        <v/>
      </c>
      <c r="D597">
        <f>IF(AND('Raw Data'!C590&lt;'Raw Data'!F590, 'Raw Data'!O590&gt;'Raw Data'!P590, 'Raw Data'!O590-'Raw Data'!P590&lt;4), 'Raw Data'!G590, 0)</f>
        <v/>
      </c>
      <c r="E597">
        <f>IF(ISBLANK('Raw Data'!J590), 0, IF(AND(4=MATCH(LARGE('Raw Data'!G590:J590, 4), 'Raw Data'!G590:J590, 0), 'Raw Data'!P590-'Raw Data'!O590&gt;3), 'Raw Data'!J590, 0))</f>
        <v/>
      </c>
      <c r="F597">
        <f>IF(ISBLANK('Raw Data'!J590), 0, IF(AND(3=MATCH(LARGE('Raw Data'!G590:J590, 4), 'Raw Data'!G590:J590, 0), 'Raw Data'!O590-'Raw Data'!P590&gt;3), 'Raw Data'!I590, 0))</f>
        <v/>
      </c>
      <c r="G597">
        <f>IF(ISBLANK('Raw Data'!J590), 0, IF(AND(2=MATCH(LARGE('Raw Data'!G590:J590, 4), 'Raw Data'!G590:J590, 0), AND('Raw Data'!P590-'Raw Data'!O590&lt;4, 'Raw Data'!P590-'Raw Data'!O590&gt;0)), 'Raw Data'!H590, 0))</f>
        <v/>
      </c>
      <c r="H597">
        <f>IF(ISBLANK('Raw Data'!J590), 0, IF(AND(1=MATCH(LARGE('Raw Data'!G590:J590, 4), 'Raw Data'!G590:J590, 0), AND('Raw Data'!O590-'Raw Data'!P590&lt;4, 'Raw Data'!O590-'Raw Data'!P590&gt;0)), 'Raw Data'!G590, 0))</f>
        <v/>
      </c>
      <c r="I597">
        <f>IF(ISBLANK('Raw Data'!J590), 0, IF(AND(4=MATCH(LARGE('Raw Data'!G590:J590, 3), 'Raw Data'!G590:J590, 0), 'Raw Data'!P590-'Raw Data'!O590&gt;3), 'Raw Data'!J590, 0))</f>
        <v/>
      </c>
      <c r="J597">
        <f>IF(ISBLANK('Raw Data'!J590), 0, IF(AND(3=MATCH(LARGE('Raw Data'!G590:J590, 3), 'Raw Data'!G590:J590, 0), 'Raw Data'!O590-'Raw Data'!P590&gt;3), 'Raw Data'!I590, 0))</f>
        <v/>
      </c>
      <c r="K597">
        <f>IF(ISBLANK('Raw Data'!J590), 0, IF(AND(2=MATCH(LARGE('Raw Data'!G590:J590, 3), 'Raw Data'!G590:J590, 0), AND('Raw Data'!P590-'Raw Data'!O590&lt;4, 'Raw Data'!P590-'Raw Data'!O590&gt;0)), 'Raw Data'!H590, 0))</f>
        <v/>
      </c>
      <c r="L597">
        <f>IF(ISBLANK('Raw Data'!J590), 0, IF(AND(1=MATCH(LARGE('Raw Data'!G590:J590, 3), 'Raw Data'!G590:J590, 0), AND('Raw Data'!O590-'Raw Data'!P590&lt;4, 'Raw Data'!O590-'Raw Data'!P590&gt;0)), 'Raw Data'!G590, 0))</f>
        <v/>
      </c>
      <c r="M597">
        <f>IF(ISBLANK('Raw Data'!J590), 0, IF(AND(4=MATCH(LARGE('Raw Data'!G590:J590, 2), 'Raw Data'!G590:J590, 0), 'Raw Data'!P590-'Raw Data'!O590&gt;3), 'Raw Data'!J590, 0))</f>
        <v/>
      </c>
      <c r="N597">
        <f>IF(ISBLANK('Raw Data'!J590), 0, IF(AND(3=MATCH(LARGE('Raw Data'!G590:J590, 2), 'Raw Data'!G590:J590, 0), 'Raw Data'!O590-'Raw Data'!P590&gt;3), 'Raw Data'!I590, 0))</f>
        <v/>
      </c>
      <c r="O597">
        <f>IF(ISBLANK('Raw Data'!J590), 0, IF(AND(2=MATCH(LARGE('Raw Data'!G590:J590, 2), 'Raw Data'!G590:J590, 0), AND('Raw Data'!P590-'Raw Data'!O590&lt;4, 'Raw Data'!P590-'Raw Data'!O590&gt;0)), 'Raw Data'!H590, 0))</f>
        <v/>
      </c>
      <c r="P597">
        <f>IF(ISBLANK('Raw Data'!J590), 0, IF(AND(1=MATCH(LARGE('Raw Data'!G590:J590, 2), 'Raw Data'!G590:J590, 0), AND('Raw Data'!O590-'Raw Data'!P590&lt;4, 'Raw Data'!O590-'Raw Data'!P590&gt;0)), 'Raw Data'!G590, 0))</f>
        <v/>
      </c>
      <c r="Q597">
        <f>IF(ISBLANK('Raw Data'!J590), 0, IF(AND(4=MATCH(LARGE('Raw Data'!G590:J590, 1), 'Raw Data'!G590:J590, 0), 'Raw Data'!P590-'Raw Data'!O590&gt;3), 'Raw Data'!J590, 0))</f>
        <v/>
      </c>
      <c r="R597">
        <f>IF(ISBLANK('Raw Data'!J590), 0, IF(AND(3=MATCH(LARGE('Raw Data'!G590:J590, 1), 'Raw Data'!G590:J590, 0), 'Raw Data'!O590-'Raw Data'!P590&gt;3), 'Raw Data'!I590, 0))</f>
        <v/>
      </c>
      <c r="S597">
        <f>IF(AND('Raw Data'!P590-'Raw Data'!O590&gt;4, 'Raw Data'!F590&lt;'Raw Data'!C590), 'Raw Data'!J590, 0)</f>
        <v/>
      </c>
      <c r="T597">
        <f>IF(AND('Raw Data'!O590-'Raw Data'!P590&gt;4, 'Raw Data'!F590&gt;'Raw Data'!C590), 'Raw Data'!I590, 0)</f>
        <v/>
      </c>
      <c r="U597">
        <f>IF(AND('Raw Data'!P590-'Raw Data'!O590&lt;3, 'Raw Data'!P590&gt;'Raw Data'!O590, 'Raw Data'!F590&lt;'Raw Data'!C590), 'Raw Data'!H590, 0)</f>
        <v/>
      </c>
      <c r="V597">
        <f>IF(AND('Raw Data'!P590-'Raw Data'!O590&lt;3, 'Raw Data'!P590&gt;'Raw Data'!O590, 'Raw Data'!F590&gt;'Raw Data'!C590), 'Raw Data'!G590, 0)</f>
        <v/>
      </c>
    </row>
    <row r="598">
      <c r="A598">
        <f>IF(AND('Raw Data'!F591&lt;'Raw Data'!C591, 'Raw Data'!P591&gt;'Raw Data'!O591, 'Raw Data'!P591-'Raw Data'!O591&gt;3), 'Raw Data'!J591, 0)</f>
        <v/>
      </c>
      <c r="B598">
        <f>IF(AND('Raw Data'!C591&lt;'Raw Data'!F591, 'Raw Data'!O591&gt;'Raw Data'!P591, 'Raw Data'!O591-'Raw Data'!P591&gt;3), 'Raw Data'!I591, 0)</f>
        <v/>
      </c>
      <c r="C598">
        <f>IF(AND('Raw Data'!F591&lt;'Raw Data'!C591, 'Raw Data'!P591&gt;'Raw Data'!O591, 'Raw Data'!P591-'Raw Data'!O591&lt;4), 'Raw Data'!H591, 0)</f>
        <v/>
      </c>
      <c r="D598">
        <f>IF(AND('Raw Data'!C591&lt;'Raw Data'!F591, 'Raw Data'!O591&gt;'Raw Data'!P591, 'Raw Data'!O591-'Raw Data'!P591&lt;4), 'Raw Data'!G591, 0)</f>
        <v/>
      </c>
      <c r="E598">
        <f>IF(ISBLANK('Raw Data'!J591), 0, IF(AND(4=MATCH(LARGE('Raw Data'!G591:J591, 4), 'Raw Data'!G591:J591, 0), 'Raw Data'!P591-'Raw Data'!O591&gt;3), 'Raw Data'!J591, 0))</f>
        <v/>
      </c>
      <c r="F598">
        <f>IF(ISBLANK('Raw Data'!J591), 0, IF(AND(3=MATCH(LARGE('Raw Data'!G591:J591, 4), 'Raw Data'!G591:J591, 0), 'Raw Data'!O591-'Raw Data'!P591&gt;3), 'Raw Data'!I591, 0))</f>
        <v/>
      </c>
      <c r="G598">
        <f>IF(ISBLANK('Raw Data'!J591), 0, IF(AND(2=MATCH(LARGE('Raw Data'!G591:J591, 4), 'Raw Data'!G591:J591, 0), AND('Raw Data'!P591-'Raw Data'!O591&lt;4, 'Raw Data'!P591-'Raw Data'!O591&gt;0)), 'Raw Data'!H591, 0))</f>
        <v/>
      </c>
      <c r="H598">
        <f>IF(ISBLANK('Raw Data'!J591), 0, IF(AND(1=MATCH(LARGE('Raw Data'!G591:J591, 4), 'Raw Data'!G591:J591, 0), AND('Raw Data'!O591-'Raw Data'!P591&lt;4, 'Raw Data'!O591-'Raw Data'!P591&gt;0)), 'Raw Data'!G591, 0))</f>
        <v/>
      </c>
      <c r="I598">
        <f>IF(ISBLANK('Raw Data'!J591), 0, IF(AND(4=MATCH(LARGE('Raw Data'!G591:J591, 3), 'Raw Data'!G591:J591, 0), 'Raw Data'!P591-'Raw Data'!O591&gt;3), 'Raw Data'!J591, 0))</f>
        <v/>
      </c>
      <c r="J598">
        <f>IF(ISBLANK('Raw Data'!J591), 0, IF(AND(3=MATCH(LARGE('Raw Data'!G591:J591, 3), 'Raw Data'!G591:J591, 0), 'Raw Data'!O591-'Raw Data'!P591&gt;3), 'Raw Data'!I591, 0))</f>
        <v/>
      </c>
      <c r="K598">
        <f>IF(ISBLANK('Raw Data'!J591), 0, IF(AND(2=MATCH(LARGE('Raw Data'!G591:J591, 3), 'Raw Data'!G591:J591, 0), AND('Raw Data'!P591-'Raw Data'!O591&lt;4, 'Raw Data'!P591-'Raw Data'!O591&gt;0)), 'Raw Data'!H591, 0))</f>
        <v/>
      </c>
      <c r="L598">
        <f>IF(ISBLANK('Raw Data'!J591), 0, IF(AND(1=MATCH(LARGE('Raw Data'!G591:J591, 3), 'Raw Data'!G591:J591, 0), AND('Raw Data'!O591-'Raw Data'!P591&lt;4, 'Raw Data'!O591-'Raw Data'!P591&gt;0)), 'Raw Data'!G591, 0))</f>
        <v/>
      </c>
      <c r="M598">
        <f>IF(ISBLANK('Raw Data'!J591), 0, IF(AND(4=MATCH(LARGE('Raw Data'!G591:J591, 2), 'Raw Data'!G591:J591, 0), 'Raw Data'!P591-'Raw Data'!O591&gt;3), 'Raw Data'!J591, 0))</f>
        <v/>
      </c>
      <c r="N598">
        <f>IF(ISBLANK('Raw Data'!J591), 0, IF(AND(3=MATCH(LARGE('Raw Data'!G591:J591, 2), 'Raw Data'!G591:J591, 0), 'Raw Data'!O591-'Raw Data'!P591&gt;3), 'Raw Data'!I591, 0))</f>
        <v/>
      </c>
      <c r="O598">
        <f>IF(ISBLANK('Raw Data'!J591), 0, IF(AND(2=MATCH(LARGE('Raw Data'!G591:J591, 2), 'Raw Data'!G591:J591, 0), AND('Raw Data'!P591-'Raw Data'!O591&lt;4, 'Raw Data'!P591-'Raw Data'!O591&gt;0)), 'Raw Data'!H591, 0))</f>
        <v/>
      </c>
      <c r="P598">
        <f>IF(ISBLANK('Raw Data'!J591), 0, IF(AND(1=MATCH(LARGE('Raw Data'!G591:J591, 2), 'Raw Data'!G591:J591, 0), AND('Raw Data'!O591-'Raw Data'!P591&lt;4, 'Raw Data'!O591-'Raw Data'!P591&gt;0)), 'Raw Data'!G591, 0))</f>
        <v/>
      </c>
      <c r="Q598">
        <f>IF(ISBLANK('Raw Data'!J591), 0, IF(AND(4=MATCH(LARGE('Raw Data'!G591:J591, 1), 'Raw Data'!G591:J591, 0), 'Raw Data'!P591-'Raw Data'!O591&gt;3), 'Raw Data'!J591, 0))</f>
        <v/>
      </c>
      <c r="R598">
        <f>IF(ISBLANK('Raw Data'!J591), 0, IF(AND(3=MATCH(LARGE('Raw Data'!G591:J591, 1), 'Raw Data'!G591:J591, 0), 'Raw Data'!O591-'Raw Data'!P591&gt;3), 'Raw Data'!I591, 0))</f>
        <v/>
      </c>
      <c r="S598">
        <f>IF(AND('Raw Data'!P591-'Raw Data'!O591&gt;4, 'Raw Data'!F591&lt;'Raw Data'!C591), 'Raw Data'!J591, 0)</f>
        <v/>
      </c>
      <c r="T598">
        <f>IF(AND('Raw Data'!O591-'Raw Data'!P591&gt;4, 'Raw Data'!F591&gt;'Raw Data'!C591), 'Raw Data'!I591, 0)</f>
        <v/>
      </c>
      <c r="U598">
        <f>IF(AND('Raw Data'!P591-'Raw Data'!O591&lt;3, 'Raw Data'!P591&gt;'Raw Data'!O591, 'Raw Data'!F591&lt;'Raw Data'!C591), 'Raw Data'!H591, 0)</f>
        <v/>
      </c>
      <c r="V598">
        <f>IF(AND('Raw Data'!P591-'Raw Data'!O591&lt;3, 'Raw Data'!P591&gt;'Raw Data'!O591, 'Raw Data'!F591&gt;'Raw Data'!C591), 'Raw Data'!G591, 0)</f>
        <v/>
      </c>
    </row>
    <row r="599">
      <c r="A599">
        <f>IF(AND('Raw Data'!F592&lt;'Raw Data'!C592, 'Raw Data'!P592&gt;'Raw Data'!O592, 'Raw Data'!P592-'Raw Data'!O592&gt;3), 'Raw Data'!J592, 0)</f>
        <v/>
      </c>
      <c r="B599">
        <f>IF(AND('Raw Data'!C592&lt;'Raw Data'!F592, 'Raw Data'!O592&gt;'Raw Data'!P592, 'Raw Data'!O592-'Raw Data'!P592&gt;3), 'Raw Data'!I592, 0)</f>
        <v/>
      </c>
      <c r="C599">
        <f>IF(AND('Raw Data'!F592&lt;'Raw Data'!C592, 'Raw Data'!P592&gt;'Raw Data'!O592, 'Raw Data'!P592-'Raw Data'!O592&lt;4), 'Raw Data'!H592, 0)</f>
        <v/>
      </c>
      <c r="D599">
        <f>IF(AND('Raw Data'!C592&lt;'Raw Data'!F592, 'Raw Data'!O592&gt;'Raw Data'!P592, 'Raw Data'!O592-'Raw Data'!P592&lt;4), 'Raw Data'!G592, 0)</f>
        <v/>
      </c>
      <c r="E599">
        <f>IF(ISBLANK('Raw Data'!J592), 0, IF(AND(4=MATCH(LARGE('Raw Data'!G592:J592, 4), 'Raw Data'!G592:J592, 0), 'Raw Data'!P592-'Raw Data'!O592&gt;3), 'Raw Data'!J592, 0))</f>
        <v/>
      </c>
      <c r="F599">
        <f>IF(ISBLANK('Raw Data'!J592), 0, IF(AND(3=MATCH(LARGE('Raw Data'!G592:J592, 4), 'Raw Data'!G592:J592, 0), 'Raw Data'!O592-'Raw Data'!P592&gt;3), 'Raw Data'!I592, 0))</f>
        <v/>
      </c>
      <c r="G599">
        <f>IF(ISBLANK('Raw Data'!J592), 0, IF(AND(2=MATCH(LARGE('Raw Data'!G592:J592, 4), 'Raw Data'!G592:J592, 0), AND('Raw Data'!P592-'Raw Data'!O592&lt;4, 'Raw Data'!P592-'Raw Data'!O592&gt;0)), 'Raw Data'!H592, 0))</f>
        <v/>
      </c>
      <c r="H599">
        <f>IF(ISBLANK('Raw Data'!J592), 0, IF(AND(1=MATCH(LARGE('Raw Data'!G592:J592, 4), 'Raw Data'!G592:J592, 0), AND('Raw Data'!O592-'Raw Data'!P592&lt;4, 'Raw Data'!O592-'Raw Data'!P592&gt;0)), 'Raw Data'!G592, 0))</f>
        <v/>
      </c>
      <c r="I599">
        <f>IF(ISBLANK('Raw Data'!J592), 0, IF(AND(4=MATCH(LARGE('Raw Data'!G592:J592, 3), 'Raw Data'!G592:J592, 0), 'Raw Data'!P592-'Raw Data'!O592&gt;3), 'Raw Data'!J592, 0))</f>
        <v/>
      </c>
      <c r="J599">
        <f>IF(ISBLANK('Raw Data'!J592), 0, IF(AND(3=MATCH(LARGE('Raw Data'!G592:J592, 3), 'Raw Data'!G592:J592, 0), 'Raw Data'!O592-'Raw Data'!P592&gt;3), 'Raw Data'!I592, 0))</f>
        <v/>
      </c>
      <c r="K599">
        <f>IF(ISBLANK('Raw Data'!J592), 0, IF(AND(2=MATCH(LARGE('Raw Data'!G592:J592, 3), 'Raw Data'!G592:J592, 0), AND('Raw Data'!P592-'Raw Data'!O592&lt;4, 'Raw Data'!P592-'Raw Data'!O592&gt;0)), 'Raw Data'!H592, 0))</f>
        <v/>
      </c>
      <c r="L599">
        <f>IF(ISBLANK('Raw Data'!J592), 0, IF(AND(1=MATCH(LARGE('Raw Data'!G592:J592, 3), 'Raw Data'!G592:J592, 0), AND('Raw Data'!O592-'Raw Data'!P592&lt;4, 'Raw Data'!O592-'Raw Data'!P592&gt;0)), 'Raw Data'!G592, 0))</f>
        <v/>
      </c>
      <c r="M599">
        <f>IF(ISBLANK('Raw Data'!J592), 0, IF(AND(4=MATCH(LARGE('Raw Data'!G592:J592, 2), 'Raw Data'!G592:J592, 0), 'Raw Data'!P592-'Raw Data'!O592&gt;3), 'Raw Data'!J592, 0))</f>
        <v/>
      </c>
      <c r="N599">
        <f>IF(ISBLANK('Raw Data'!J592), 0, IF(AND(3=MATCH(LARGE('Raw Data'!G592:J592, 2), 'Raw Data'!G592:J592, 0), 'Raw Data'!O592-'Raw Data'!P592&gt;3), 'Raw Data'!I592, 0))</f>
        <v/>
      </c>
      <c r="O599">
        <f>IF(ISBLANK('Raw Data'!J592), 0, IF(AND(2=MATCH(LARGE('Raw Data'!G592:J592, 2), 'Raw Data'!G592:J592, 0), AND('Raw Data'!P592-'Raw Data'!O592&lt;4, 'Raw Data'!P592-'Raw Data'!O592&gt;0)), 'Raw Data'!H592, 0))</f>
        <v/>
      </c>
      <c r="P599">
        <f>IF(ISBLANK('Raw Data'!J592), 0, IF(AND(1=MATCH(LARGE('Raw Data'!G592:J592, 2), 'Raw Data'!G592:J592, 0), AND('Raw Data'!O592-'Raw Data'!P592&lt;4, 'Raw Data'!O592-'Raw Data'!P592&gt;0)), 'Raw Data'!G592, 0))</f>
        <v/>
      </c>
      <c r="Q599">
        <f>IF(ISBLANK('Raw Data'!J592), 0, IF(AND(4=MATCH(LARGE('Raw Data'!G592:J592, 1), 'Raw Data'!G592:J592, 0), 'Raw Data'!P592-'Raw Data'!O592&gt;3), 'Raw Data'!J592, 0))</f>
        <v/>
      </c>
      <c r="R599">
        <f>IF(ISBLANK('Raw Data'!J592), 0, IF(AND(3=MATCH(LARGE('Raw Data'!G592:J592, 1), 'Raw Data'!G592:J592, 0), 'Raw Data'!O592-'Raw Data'!P592&gt;3), 'Raw Data'!I592, 0))</f>
        <v/>
      </c>
      <c r="S599">
        <f>IF(AND('Raw Data'!P592-'Raw Data'!O592&gt;4, 'Raw Data'!F592&lt;'Raw Data'!C592), 'Raw Data'!J592, 0)</f>
        <v/>
      </c>
      <c r="T599">
        <f>IF(AND('Raw Data'!O592-'Raw Data'!P592&gt;4, 'Raw Data'!F592&gt;'Raw Data'!C592), 'Raw Data'!I592, 0)</f>
        <v/>
      </c>
      <c r="U599">
        <f>IF(AND('Raw Data'!P592-'Raw Data'!O592&lt;3, 'Raw Data'!P592&gt;'Raw Data'!O592, 'Raw Data'!F592&lt;'Raw Data'!C592), 'Raw Data'!H592, 0)</f>
        <v/>
      </c>
      <c r="V599">
        <f>IF(AND('Raw Data'!P592-'Raw Data'!O592&lt;3, 'Raw Data'!P592&gt;'Raw Data'!O592, 'Raw Data'!F592&gt;'Raw Data'!C592), 'Raw Data'!G592, 0)</f>
        <v/>
      </c>
    </row>
    <row r="600">
      <c r="A600">
        <f>IF(AND('Raw Data'!F593&lt;'Raw Data'!C593, 'Raw Data'!P593&gt;'Raw Data'!O593, 'Raw Data'!P593-'Raw Data'!O593&gt;3), 'Raw Data'!J593, 0)</f>
        <v/>
      </c>
      <c r="B600">
        <f>IF(AND('Raw Data'!C593&lt;'Raw Data'!F593, 'Raw Data'!O593&gt;'Raw Data'!P593, 'Raw Data'!O593-'Raw Data'!P593&gt;3), 'Raw Data'!I593, 0)</f>
        <v/>
      </c>
      <c r="C600">
        <f>IF(AND('Raw Data'!F593&lt;'Raw Data'!C593, 'Raw Data'!P593&gt;'Raw Data'!O593, 'Raw Data'!P593-'Raw Data'!O593&lt;4), 'Raw Data'!H593, 0)</f>
        <v/>
      </c>
      <c r="D600">
        <f>IF(AND('Raw Data'!C593&lt;'Raw Data'!F593, 'Raw Data'!O593&gt;'Raw Data'!P593, 'Raw Data'!O593-'Raw Data'!P593&lt;4), 'Raw Data'!G593, 0)</f>
        <v/>
      </c>
      <c r="E600">
        <f>IF(ISBLANK('Raw Data'!J593), 0, IF(AND(4=MATCH(LARGE('Raw Data'!G593:J593, 4), 'Raw Data'!G593:J593, 0), 'Raw Data'!P593-'Raw Data'!O593&gt;3), 'Raw Data'!J593, 0))</f>
        <v/>
      </c>
      <c r="F600">
        <f>IF(ISBLANK('Raw Data'!J593), 0, IF(AND(3=MATCH(LARGE('Raw Data'!G593:J593, 4), 'Raw Data'!G593:J593, 0), 'Raw Data'!O593-'Raw Data'!P593&gt;3), 'Raw Data'!I593, 0))</f>
        <v/>
      </c>
      <c r="G600">
        <f>IF(ISBLANK('Raw Data'!J593), 0, IF(AND(2=MATCH(LARGE('Raw Data'!G593:J593, 4), 'Raw Data'!G593:J593, 0), AND('Raw Data'!P593-'Raw Data'!O593&lt;4, 'Raw Data'!P593-'Raw Data'!O593&gt;0)), 'Raw Data'!H593, 0))</f>
        <v/>
      </c>
      <c r="H600">
        <f>IF(ISBLANK('Raw Data'!J593), 0, IF(AND(1=MATCH(LARGE('Raw Data'!G593:J593, 4), 'Raw Data'!G593:J593, 0), AND('Raw Data'!O593-'Raw Data'!P593&lt;4, 'Raw Data'!O593-'Raw Data'!P593&gt;0)), 'Raw Data'!G593, 0))</f>
        <v/>
      </c>
      <c r="I600">
        <f>IF(ISBLANK('Raw Data'!J593), 0, IF(AND(4=MATCH(LARGE('Raw Data'!G593:J593, 3), 'Raw Data'!G593:J593, 0), 'Raw Data'!P593-'Raw Data'!O593&gt;3), 'Raw Data'!J593, 0))</f>
        <v/>
      </c>
      <c r="J600">
        <f>IF(ISBLANK('Raw Data'!J593), 0, IF(AND(3=MATCH(LARGE('Raw Data'!G593:J593, 3), 'Raw Data'!G593:J593, 0), 'Raw Data'!O593-'Raw Data'!P593&gt;3), 'Raw Data'!I593, 0))</f>
        <v/>
      </c>
      <c r="K600">
        <f>IF(ISBLANK('Raw Data'!J593), 0, IF(AND(2=MATCH(LARGE('Raw Data'!G593:J593, 3), 'Raw Data'!G593:J593, 0), AND('Raw Data'!P593-'Raw Data'!O593&lt;4, 'Raw Data'!P593-'Raw Data'!O593&gt;0)), 'Raw Data'!H593, 0))</f>
        <v/>
      </c>
      <c r="L600">
        <f>IF(ISBLANK('Raw Data'!J593), 0, IF(AND(1=MATCH(LARGE('Raw Data'!G593:J593, 3), 'Raw Data'!G593:J593, 0), AND('Raw Data'!O593-'Raw Data'!P593&lt;4, 'Raw Data'!O593-'Raw Data'!P593&gt;0)), 'Raw Data'!G593, 0))</f>
        <v/>
      </c>
      <c r="M600">
        <f>IF(ISBLANK('Raw Data'!J593), 0, IF(AND(4=MATCH(LARGE('Raw Data'!G593:J593, 2), 'Raw Data'!G593:J593, 0), 'Raw Data'!P593-'Raw Data'!O593&gt;3), 'Raw Data'!J593, 0))</f>
        <v/>
      </c>
      <c r="N600">
        <f>IF(ISBLANK('Raw Data'!J593), 0, IF(AND(3=MATCH(LARGE('Raw Data'!G593:J593, 2), 'Raw Data'!G593:J593, 0), 'Raw Data'!O593-'Raw Data'!P593&gt;3), 'Raw Data'!I593, 0))</f>
        <v/>
      </c>
      <c r="O600">
        <f>IF(ISBLANK('Raw Data'!J593), 0, IF(AND(2=MATCH(LARGE('Raw Data'!G593:J593, 2), 'Raw Data'!G593:J593, 0), AND('Raw Data'!P593-'Raw Data'!O593&lt;4, 'Raw Data'!P593-'Raw Data'!O593&gt;0)), 'Raw Data'!H593, 0))</f>
        <v/>
      </c>
      <c r="P600">
        <f>IF(ISBLANK('Raw Data'!J593), 0, IF(AND(1=MATCH(LARGE('Raw Data'!G593:J593, 2), 'Raw Data'!G593:J593, 0), AND('Raw Data'!O593-'Raw Data'!P593&lt;4, 'Raw Data'!O593-'Raw Data'!P593&gt;0)), 'Raw Data'!G593, 0))</f>
        <v/>
      </c>
      <c r="Q600">
        <f>IF(ISBLANK('Raw Data'!J593), 0, IF(AND(4=MATCH(LARGE('Raw Data'!G593:J593, 1), 'Raw Data'!G593:J593, 0), 'Raw Data'!P593-'Raw Data'!O593&gt;3), 'Raw Data'!J593, 0))</f>
        <v/>
      </c>
      <c r="R600">
        <f>IF(ISBLANK('Raw Data'!J593), 0, IF(AND(3=MATCH(LARGE('Raw Data'!G593:J593, 1), 'Raw Data'!G593:J593, 0), 'Raw Data'!O593-'Raw Data'!P593&gt;3), 'Raw Data'!I593, 0))</f>
        <v/>
      </c>
      <c r="S600">
        <f>IF(AND('Raw Data'!P593-'Raw Data'!O593&gt;4, 'Raw Data'!F593&lt;'Raw Data'!C593), 'Raw Data'!J593, 0)</f>
        <v/>
      </c>
      <c r="T600">
        <f>IF(AND('Raw Data'!O593-'Raw Data'!P593&gt;4, 'Raw Data'!F593&gt;'Raw Data'!C593), 'Raw Data'!I593, 0)</f>
        <v/>
      </c>
      <c r="U600">
        <f>IF(AND('Raw Data'!P593-'Raw Data'!O593&lt;3, 'Raw Data'!P593&gt;'Raw Data'!O593, 'Raw Data'!F593&lt;'Raw Data'!C593), 'Raw Data'!H593, 0)</f>
        <v/>
      </c>
      <c r="V600">
        <f>IF(AND('Raw Data'!P593-'Raw Data'!O593&lt;3, 'Raw Data'!P593&gt;'Raw Data'!O593, 'Raw Data'!F593&gt;'Raw Data'!C593), 'Raw Data'!G593, 0)</f>
        <v/>
      </c>
    </row>
    <row r="601">
      <c r="A601">
        <f>IF(AND('Raw Data'!F594&lt;'Raw Data'!C594, 'Raw Data'!P594&gt;'Raw Data'!O594, 'Raw Data'!P594-'Raw Data'!O594&gt;3), 'Raw Data'!J594, 0)</f>
        <v/>
      </c>
      <c r="B601">
        <f>IF(AND('Raw Data'!C594&lt;'Raw Data'!F594, 'Raw Data'!O594&gt;'Raw Data'!P594, 'Raw Data'!O594-'Raw Data'!P594&gt;3), 'Raw Data'!I594, 0)</f>
        <v/>
      </c>
      <c r="C601">
        <f>IF(AND('Raw Data'!F594&lt;'Raw Data'!C594, 'Raw Data'!P594&gt;'Raw Data'!O594, 'Raw Data'!P594-'Raw Data'!O594&lt;4), 'Raw Data'!H594, 0)</f>
        <v/>
      </c>
      <c r="D601">
        <f>IF(AND('Raw Data'!C594&lt;'Raw Data'!F594, 'Raw Data'!O594&gt;'Raw Data'!P594, 'Raw Data'!O594-'Raw Data'!P594&lt;4), 'Raw Data'!G594, 0)</f>
        <v/>
      </c>
      <c r="E601">
        <f>IF(ISBLANK('Raw Data'!J594), 0, IF(AND(4=MATCH(LARGE('Raw Data'!G594:J594, 4), 'Raw Data'!G594:J594, 0), 'Raw Data'!P594-'Raw Data'!O594&gt;3), 'Raw Data'!J594, 0))</f>
        <v/>
      </c>
      <c r="F601">
        <f>IF(ISBLANK('Raw Data'!J594), 0, IF(AND(3=MATCH(LARGE('Raw Data'!G594:J594, 4), 'Raw Data'!G594:J594, 0), 'Raw Data'!O594-'Raw Data'!P594&gt;3), 'Raw Data'!I594, 0))</f>
        <v/>
      </c>
      <c r="G601">
        <f>IF(ISBLANK('Raw Data'!J594), 0, IF(AND(2=MATCH(LARGE('Raw Data'!G594:J594, 4), 'Raw Data'!G594:J594, 0), AND('Raw Data'!P594-'Raw Data'!O594&lt;4, 'Raw Data'!P594-'Raw Data'!O594&gt;0)), 'Raw Data'!H594, 0))</f>
        <v/>
      </c>
      <c r="H601">
        <f>IF(ISBLANK('Raw Data'!J594), 0, IF(AND(1=MATCH(LARGE('Raw Data'!G594:J594, 4), 'Raw Data'!G594:J594, 0), AND('Raw Data'!O594-'Raw Data'!P594&lt;4, 'Raw Data'!O594-'Raw Data'!P594&gt;0)), 'Raw Data'!G594, 0))</f>
        <v/>
      </c>
      <c r="I601">
        <f>IF(ISBLANK('Raw Data'!J594), 0, IF(AND(4=MATCH(LARGE('Raw Data'!G594:J594, 3), 'Raw Data'!G594:J594, 0), 'Raw Data'!P594-'Raw Data'!O594&gt;3), 'Raw Data'!J594, 0))</f>
        <v/>
      </c>
      <c r="J601">
        <f>IF(ISBLANK('Raw Data'!J594), 0, IF(AND(3=MATCH(LARGE('Raw Data'!G594:J594, 3), 'Raw Data'!G594:J594, 0), 'Raw Data'!O594-'Raw Data'!P594&gt;3), 'Raw Data'!I594, 0))</f>
        <v/>
      </c>
      <c r="K601">
        <f>IF(ISBLANK('Raw Data'!J594), 0, IF(AND(2=MATCH(LARGE('Raw Data'!G594:J594, 3), 'Raw Data'!G594:J594, 0), AND('Raw Data'!P594-'Raw Data'!O594&lt;4, 'Raw Data'!P594-'Raw Data'!O594&gt;0)), 'Raw Data'!H594, 0))</f>
        <v/>
      </c>
      <c r="L601">
        <f>IF(ISBLANK('Raw Data'!J594), 0, IF(AND(1=MATCH(LARGE('Raw Data'!G594:J594, 3), 'Raw Data'!G594:J594, 0), AND('Raw Data'!O594-'Raw Data'!P594&lt;4, 'Raw Data'!O594-'Raw Data'!P594&gt;0)), 'Raw Data'!G594, 0))</f>
        <v/>
      </c>
      <c r="M601">
        <f>IF(ISBLANK('Raw Data'!J594), 0, IF(AND(4=MATCH(LARGE('Raw Data'!G594:J594, 2), 'Raw Data'!G594:J594, 0), 'Raw Data'!P594-'Raw Data'!O594&gt;3), 'Raw Data'!J594, 0))</f>
        <v/>
      </c>
      <c r="N601">
        <f>IF(ISBLANK('Raw Data'!J594), 0, IF(AND(3=MATCH(LARGE('Raw Data'!G594:J594, 2), 'Raw Data'!G594:J594, 0), 'Raw Data'!O594-'Raw Data'!P594&gt;3), 'Raw Data'!I594, 0))</f>
        <v/>
      </c>
      <c r="O601">
        <f>IF(ISBLANK('Raw Data'!J594), 0, IF(AND(2=MATCH(LARGE('Raw Data'!G594:J594, 2), 'Raw Data'!G594:J594, 0), AND('Raw Data'!P594-'Raw Data'!O594&lt;4, 'Raw Data'!P594-'Raw Data'!O594&gt;0)), 'Raw Data'!H594, 0))</f>
        <v/>
      </c>
      <c r="P601">
        <f>IF(ISBLANK('Raw Data'!J594), 0, IF(AND(1=MATCH(LARGE('Raw Data'!G594:J594, 2), 'Raw Data'!G594:J594, 0), AND('Raw Data'!O594-'Raw Data'!P594&lt;4, 'Raw Data'!O594-'Raw Data'!P594&gt;0)), 'Raw Data'!G594, 0))</f>
        <v/>
      </c>
      <c r="Q601">
        <f>IF(ISBLANK('Raw Data'!J594), 0, IF(AND(4=MATCH(LARGE('Raw Data'!G594:J594, 1), 'Raw Data'!G594:J594, 0), 'Raw Data'!P594-'Raw Data'!O594&gt;3), 'Raw Data'!J594, 0))</f>
        <v/>
      </c>
      <c r="R601">
        <f>IF(ISBLANK('Raw Data'!J594), 0, IF(AND(3=MATCH(LARGE('Raw Data'!G594:J594, 1), 'Raw Data'!G594:J594, 0), 'Raw Data'!O594-'Raw Data'!P594&gt;3), 'Raw Data'!I594, 0))</f>
        <v/>
      </c>
      <c r="S601">
        <f>IF(AND('Raw Data'!P594-'Raw Data'!O594&gt;4, 'Raw Data'!F594&lt;'Raw Data'!C594), 'Raw Data'!J594, 0)</f>
        <v/>
      </c>
      <c r="T601">
        <f>IF(AND('Raw Data'!O594-'Raw Data'!P594&gt;4, 'Raw Data'!F594&gt;'Raw Data'!C594), 'Raw Data'!I594, 0)</f>
        <v/>
      </c>
      <c r="U601">
        <f>IF(AND('Raw Data'!P594-'Raw Data'!O594&lt;3, 'Raw Data'!P594&gt;'Raw Data'!O594, 'Raw Data'!F594&lt;'Raw Data'!C594), 'Raw Data'!H594, 0)</f>
        <v/>
      </c>
      <c r="V601">
        <f>IF(AND('Raw Data'!P594-'Raw Data'!O594&lt;3, 'Raw Data'!P594&gt;'Raw Data'!O594, 'Raw Data'!F594&gt;'Raw Data'!C594), 'Raw Data'!G594, 0)</f>
        <v/>
      </c>
    </row>
    <row r="602">
      <c r="A602">
        <f>IF(AND('Raw Data'!F595&lt;'Raw Data'!C595, 'Raw Data'!P595&gt;'Raw Data'!O595, 'Raw Data'!P595-'Raw Data'!O595&gt;3), 'Raw Data'!J595, 0)</f>
        <v/>
      </c>
      <c r="B602">
        <f>IF(AND('Raw Data'!C595&lt;'Raw Data'!F595, 'Raw Data'!O595&gt;'Raw Data'!P595, 'Raw Data'!O595-'Raw Data'!P595&gt;3), 'Raw Data'!I595, 0)</f>
        <v/>
      </c>
      <c r="C602">
        <f>IF(AND('Raw Data'!F595&lt;'Raw Data'!C595, 'Raw Data'!P595&gt;'Raw Data'!O595, 'Raw Data'!P595-'Raw Data'!O595&lt;4), 'Raw Data'!H595, 0)</f>
        <v/>
      </c>
      <c r="D602">
        <f>IF(AND('Raw Data'!C595&lt;'Raw Data'!F595, 'Raw Data'!O595&gt;'Raw Data'!P595, 'Raw Data'!O595-'Raw Data'!P595&lt;4), 'Raw Data'!G595, 0)</f>
        <v/>
      </c>
      <c r="E602">
        <f>IF(ISBLANK('Raw Data'!J595), 0, IF(AND(4=MATCH(LARGE('Raw Data'!G595:J595, 4), 'Raw Data'!G595:J595, 0), 'Raw Data'!P595-'Raw Data'!O595&gt;3), 'Raw Data'!J595, 0))</f>
        <v/>
      </c>
      <c r="F602">
        <f>IF(ISBLANK('Raw Data'!J595), 0, IF(AND(3=MATCH(LARGE('Raw Data'!G595:J595, 4), 'Raw Data'!G595:J595, 0), 'Raw Data'!O595-'Raw Data'!P595&gt;3), 'Raw Data'!I595, 0))</f>
        <v/>
      </c>
      <c r="G602">
        <f>IF(ISBLANK('Raw Data'!J595), 0, IF(AND(2=MATCH(LARGE('Raw Data'!G595:J595, 4), 'Raw Data'!G595:J595, 0), AND('Raw Data'!P595-'Raw Data'!O595&lt;4, 'Raw Data'!P595-'Raw Data'!O595&gt;0)), 'Raw Data'!H595, 0))</f>
        <v/>
      </c>
      <c r="H602">
        <f>IF(ISBLANK('Raw Data'!J595), 0, IF(AND(1=MATCH(LARGE('Raw Data'!G595:J595, 4), 'Raw Data'!G595:J595, 0), AND('Raw Data'!O595-'Raw Data'!P595&lt;4, 'Raw Data'!O595-'Raw Data'!P595&gt;0)), 'Raw Data'!G595, 0))</f>
        <v/>
      </c>
      <c r="I602">
        <f>IF(ISBLANK('Raw Data'!J595), 0, IF(AND(4=MATCH(LARGE('Raw Data'!G595:J595, 3), 'Raw Data'!G595:J595, 0), 'Raw Data'!P595-'Raw Data'!O595&gt;3), 'Raw Data'!J595, 0))</f>
        <v/>
      </c>
      <c r="J602">
        <f>IF(ISBLANK('Raw Data'!J595), 0, IF(AND(3=MATCH(LARGE('Raw Data'!G595:J595, 3), 'Raw Data'!G595:J595, 0), 'Raw Data'!O595-'Raw Data'!P595&gt;3), 'Raw Data'!I595, 0))</f>
        <v/>
      </c>
      <c r="K602">
        <f>IF(ISBLANK('Raw Data'!J595), 0, IF(AND(2=MATCH(LARGE('Raw Data'!G595:J595, 3), 'Raw Data'!G595:J595, 0), AND('Raw Data'!P595-'Raw Data'!O595&lt;4, 'Raw Data'!P595-'Raw Data'!O595&gt;0)), 'Raw Data'!H595, 0))</f>
        <v/>
      </c>
      <c r="L602">
        <f>IF(ISBLANK('Raw Data'!J595), 0, IF(AND(1=MATCH(LARGE('Raw Data'!G595:J595, 3), 'Raw Data'!G595:J595, 0), AND('Raw Data'!O595-'Raw Data'!P595&lt;4, 'Raw Data'!O595-'Raw Data'!P595&gt;0)), 'Raw Data'!G595, 0))</f>
        <v/>
      </c>
      <c r="M602">
        <f>IF(ISBLANK('Raw Data'!J595), 0, IF(AND(4=MATCH(LARGE('Raw Data'!G595:J595, 2), 'Raw Data'!G595:J595, 0), 'Raw Data'!P595-'Raw Data'!O595&gt;3), 'Raw Data'!J595, 0))</f>
        <v/>
      </c>
      <c r="N602">
        <f>IF(ISBLANK('Raw Data'!J595), 0, IF(AND(3=MATCH(LARGE('Raw Data'!G595:J595, 2), 'Raw Data'!G595:J595, 0), 'Raw Data'!O595-'Raw Data'!P595&gt;3), 'Raw Data'!I595, 0))</f>
        <v/>
      </c>
      <c r="O602">
        <f>IF(ISBLANK('Raw Data'!J595), 0, IF(AND(2=MATCH(LARGE('Raw Data'!G595:J595, 2), 'Raw Data'!G595:J595, 0), AND('Raw Data'!P595-'Raw Data'!O595&lt;4, 'Raw Data'!P595-'Raw Data'!O595&gt;0)), 'Raw Data'!H595, 0))</f>
        <v/>
      </c>
      <c r="P602">
        <f>IF(ISBLANK('Raw Data'!J595), 0, IF(AND(1=MATCH(LARGE('Raw Data'!G595:J595, 2), 'Raw Data'!G595:J595, 0), AND('Raw Data'!O595-'Raw Data'!P595&lt;4, 'Raw Data'!O595-'Raw Data'!P595&gt;0)), 'Raw Data'!G595, 0))</f>
        <v/>
      </c>
      <c r="Q602">
        <f>IF(ISBLANK('Raw Data'!J595), 0, IF(AND(4=MATCH(LARGE('Raw Data'!G595:J595, 1), 'Raw Data'!G595:J595, 0), 'Raw Data'!P595-'Raw Data'!O595&gt;3), 'Raw Data'!J595, 0))</f>
        <v/>
      </c>
      <c r="R602">
        <f>IF(ISBLANK('Raw Data'!J595), 0, IF(AND(3=MATCH(LARGE('Raw Data'!G595:J595, 1), 'Raw Data'!G595:J595, 0), 'Raw Data'!O595-'Raw Data'!P595&gt;3), 'Raw Data'!I595, 0))</f>
        <v/>
      </c>
      <c r="S602">
        <f>IF(AND('Raw Data'!P595-'Raw Data'!O595&gt;4, 'Raw Data'!F595&lt;'Raw Data'!C595), 'Raw Data'!J595, 0)</f>
        <v/>
      </c>
      <c r="T602">
        <f>IF(AND('Raw Data'!O595-'Raw Data'!P595&gt;4, 'Raw Data'!F595&gt;'Raw Data'!C595), 'Raw Data'!I595, 0)</f>
        <v/>
      </c>
      <c r="U602">
        <f>IF(AND('Raw Data'!P595-'Raw Data'!O595&lt;3, 'Raw Data'!P595&gt;'Raw Data'!O595, 'Raw Data'!F595&lt;'Raw Data'!C595), 'Raw Data'!H595, 0)</f>
        <v/>
      </c>
      <c r="V602">
        <f>IF(AND('Raw Data'!P595-'Raw Data'!O595&lt;3, 'Raw Data'!P595&gt;'Raw Data'!O595, 'Raw Data'!F595&gt;'Raw Data'!C595), 'Raw Data'!G595, 0)</f>
        <v/>
      </c>
    </row>
    <row r="603">
      <c r="A603">
        <f>IF(AND('Raw Data'!F596&lt;'Raw Data'!C596, 'Raw Data'!P596&gt;'Raw Data'!O596, 'Raw Data'!P596-'Raw Data'!O596&gt;3), 'Raw Data'!J596, 0)</f>
        <v/>
      </c>
      <c r="B603">
        <f>IF(AND('Raw Data'!C596&lt;'Raw Data'!F596, 'Raw Data'!O596&gt;'Raw Data'!P596, 'Raw Data'!O596-'Raw Data'!P596&gt;3), 'Raw Data'!I596, 0)</f>
        <v/>
      </c>
      <c r="C603">
        <f>IF(AND('Raw Data'!F596&lt;'Raw Data'!C596, 'Raw Data'!P596&gt;'Raw Data'!O596, 'Raw Data'!P596-'Raw Data'!O596&lt;4), 'Raw Data'!H596, 0)</f>
        <v/>
      </c>
      <c r="D603">
        <f>IF(AND('Raw Data'!C596&lt;'Raw Data'!F596, 'Raw Data'!O596&gt;'Raw Data'!P596, 'Raw Data'!O596-'Raw Data'!P596&lt;4), 'Raw Data'!G596, 0)</f>
        <v/>
      </c>
      <c r="E603">
        <f>IF(ISBLANK('Raw Data'!J596), 0, IF(AND(4=MATCH(LARGE('Raw Data'!G596:J596, 4), 'Raw Data'!G596:J596, 0), 'Raw Data'!P596-'Raw Data'!O596&gt;3), 'Raw Data'!J596, 0))</f>
        <v/>
      </c>
      <c r="F603">
        <f>IF(ISBLANK('Raw Data'!J596), 0, IF(AND(3=MATCH(LARGE('Raw Data'!G596:J596, 4), 'Raw Data'!G596:J596, 0), 'Raw Data'!O596-'Raw Data'!P596&gt;3), 'Raw Data'!I596, 0))</f>
        <v/>
      </c>
      <c r="G603">
        <f>IF(ISBLANK('Raw Data'!J596), 0, IF(AND(2=MATCH(LARGE('Raw Data'!G596:J596, 4), 'Raw Data'!G596:J596, 0), AND('Raw Data'!P596-'Raw Data'!O596&lt;4, 'Raw Data'!P596-'Raw Data'!O596&gt;0)), 'Raw Data'!H596, 0))</f>
        <v/>
      </c>
      <c r="H603">
        <f>IF(ISBLANK('Raw Data'!J596), 0, IF(AND(1=MATCH(LARGE('Raw Data'!G596:J596, 4), 'Raw Data'!G596:J596, 0), AND('Raw Data'!O596-'Raw Data'!P596&lt;4, 'Raw Data'!O596-'Raw Data'!P596&gt;0)), 'Raw Data'!G596, 0))</f>
        <v/>
      </c>
      <c r="I603">
        <f>IF(ISBLANK('Raw Data'!J596), 0, IF(AND(4=MATCH(LARGE('Raw Data'!G596:J596, 3), 'Raw Data'!G596:J596, 0), 'Raw Data'!P596-'Raw Data'!O596&gt;3), 'Raw Data'!J596, 0))</f>
        <v/>
      </c>
      <c r="J603">
        <f>IF(ISBLANK('Raw Data'!J596), 0, IF(AND(3=MATCH(LARGE('Raw Data'!G596:J596, 3), 'Raw Data'!G596:J596, 0), 'Raw Data'!O596-'Raw Data'!P596&gt;3), 'Raw Data'!I596, 0))</f>
        <v/>
      </c>
      <c r="K603">
        <f>IF(ISBLANK('Raw Data'!J596), 0, IF(AND(2=MATCH(LARGE('Raw Data'!G596:J596, 3), 'Raw Data'!G596:J596, 0), AND('Raw Data'!P596-'Raw Data'!O596&lt;4, 'Raw Data'!P596-'Raw Data'!O596&gt;0)), 'Raw Data'!H596, 0))</f>
        <v/>
      </c>
      <c r="L603">
        <f>IF(ISBLANK('Raw Data'!J596), 0, IF(AND(1=MATCH(LARGE('Raw Data'!G596:J596, 3), 'Raw Data'!G596:J596, 0), AND('Raw Data'!O596-'Raw Data'!P596&lt;4, 'Raw Data'!O596-'Raw Data'!P596&gt;0)), 'Raw Data'!G596, 0))</f>
        <v/>
      </c>
      <c r="M603">
        <f>IF(ISBLANK('Raw Data'!J596), 0, IF(AND(4=MATCH(LARGE('Raw Data'!G596:J596, 2), 'Raw Data'!G596:J596, 0), 'Raw Data'!P596-'Raw Data'!O596&gt;3), 'Raw Data'!J596, 0))</f>
        <v/>
      </c>
      <c r="N603">
        <f>IF(ISBLANK('Raw Data'!J596), 0, IF(AND(3=MATCH(LARGE('Raw Data'!G596:J596, 2), 'Raw Data'!G596:J596, 0), 'Raw Data'!O596-'Raw Data'!P596&gt;3), 'Raw Data'!I596, 0))</f>
        <v/>
      </c>
      <c r="O603">
        <f>IF(ISBLANK('Raw Data'!J596), 0, IF(AND(2=MATCH(LARGE('Raw Data'!G596:J596, 2), 'Raw Data'!G596:J596, 0), AND('Raw Data'!P596-'Raw Data'!O596&lt;4, 'Raw Data'!P596-'Raw Data'!O596&gt;0)), 'Raw Data'!H596, 0))</f>
        <v/>
      </c>
      <c r="P603">
        <f>IF(ISBLANK('Raw Data'!J596), 0, IF(AND(1=MATCH(LARGE('Raw Data'!G596:J596, 2), 'Raw Data'!G596:J596, 0), AND('Raw Data'!O596-'Raw Data'!P596&lt;4, 'Raw Data'!O596-'Raw Data'!P596&gt;0)), 'Raw Data'!G596, 0))</f>
        <v/>
      </c>
      <c r="Q603">
        <f>IF(ISBLANK('Raw Data'!J596), 0, IF(AND(4=MATCH(LARGE('Raw Data'!G596:J596, 1), 'Raw Data'!G596:J596, 0), 'Raw Data'!P596-'Raw Data'!O596&gt;3), 'Raw Data'!J596, 0))</f>
        <v/>
      </c>
      <c r="R603">
        <f>IF(ISBLANK('Raw Data'!J596), 0, IF(AND(3=MATCH(LARGE('Raw Data'!G596:J596, 1), 'Raw Data'!G596:J596, 0), 'Raw Data'!O596-'Raw Data'!P596&gt;3), 'Raw Data'!I596, 0))</f>
        <v/>
      </c>
      <c r="S603">
        <f>IF(AND('Raw Data'!P596-'Raw Data'!O596&gt;4, 'Raw Data'!F596&lt;'Raw Data'!C596), 'Raw Data'!J596, 0)</f>
        <v/>
      </c>
      <c r="T603">
        <f>IF(AND('Raw Data'!O596-'Raw Data'!P596&gt;4, 'Raw Data'!F596&gt;'Raw Data'!C596), 'Raw Data'!I596, 0)</f>
        <v/>
      </c>
      <c r="U603">
        <f>IF(AND('Raw Data'!P596-'Raw Data'!O596&lt;3, 'Raw Data'!P596&gt;'Raw Data'!O596, 'Raw Data'!F596&lt;'Raw Data'!C596), 'Raw Data'!H596, 0)</f>
        <v/>
      </c>
      <c r="V603">
        <f>IF(AND('Raw Data'!P596-'Raw Data'!O596&lt;3, 'Raw Data'!P596&gt;'Raw Data'!O596, 'Raw Data'!F596&gt;'Raw Data'!C596), 'Raw Data'!G596, 0)</f>
        <v/>
      </c>
    </row>
    <row r="604">
      <c r="A604">
        <f>IF(AND('Raw Data'!F597&lt;'Raw Data'!C597, 'Raw Data'!P597&gt;'Raw Data'!O597, 'Raw Data'!P597-'Raw Data'!O597&gt;3), 'Raw Data'!J597, 0)</f>
        <v/>
      </c>
      <c r="B604">
        <f>IF(AND('Raw Data'!C597&lt;'Raw Data'!F597, 'Raw Data'!O597&gt;'Raw Data'!P597, 'Raw Data'!O597-'Raw Data'!P597&gt;3), 'Raw Data'!I597, 0)</f>
        <v/>
      </c>
      <c r="C604">
        <f>IF(AND('Raw Data'!F597&lt;'Raw Data'!C597, 'Raw Data'!P597&gt;'Raw Data'!O597, 'Raw Data'!P597-'Raw Data'!O597&lt;4), 'Raw Data'!H597, 0)</f>
        <v/>
      </c>
      <c r="D604">
        <f>IF(AND('Raw Data'!C597&lt;'Raw Data'!F597, 'Raw Data'!O597&gt;'Raw Data'!P597, 'Raw Data'!O597-'Raw Data'!P597&lt;4), 'Raw Data'!G597, 0)</f>
        <v/>
      </c>
      <c r="E604">
        <f>IF(ISBLANK('Raw Data'!J597), 0, IF(AND(4=MATCH(LARGE('Raw Data'!G597:J597, 4), 'Raw Data'!G597:J597, 0), 'Raw Data'!P597-'Raw Data'!O597&gt;3), 'Raw Data'!J597, 0))</f>
        <v/>
      </c>
      <c r="F604">
        <f>IF(ISBLANK('Raw Data'!J597), 0, IF(AND(3=MATCH(LARGE('Raw Data'!G597:J597, 4), 'Raw Data'!G597:J597, 0), 'Raw Data'!O597-'Raw Data'!P597&gt;3), 'Raw Data'!I597, 0))</f>
        <v/>
      </c>
      <c r="G604">
        <f>IF(ISBLANK('Raw Data'!J597), 0, IF(AND(2=MATCH(LARGE('Raw Data'!G597:J597, 4), 'Raw Data'!G597:J597, 0), AND('Raw Data'!P597-'Raw Data'!O597&lt;4, 'Raw Data'!P597-'Raw Data'!O597&gt;0)), 'Raw Data'!H597, 0))</f>
        <v/>
      </c>
      <c r="H604">
        <f>IF(ISBLANK('Raw Data'!J597), 0, IF(AND(1=MATCH(LARGE('Raw Data'!G597:J597, 4), 'Raw Data'!G597:J597, 0), AND('Raw Data'!O597-'Raw Data'!P597&lt;4, 'Raw Data'!O597-'Raw Data'!P597&gt;0)), 'Raw Data'!G597, 0))</f>
        <v/>
      </c>
      <c r="I604">
        <f>IF(ISBLANK('Raw Data'!J597), 0, IF(AND(4=MATCH(LARGE('Raw Data'!G597:J597, 3), 'Raw Data'!G597:J597, 0), 'Raw Data'!P597-'Raw Data'!O597&gt;3), 'Raw Data'!J597, 0))</f>
        <v/>
      </c>
      <c r="J604">
        <f>IF(ISBLANK('Raw Data'!J597), 0, IF(AND(3=MATCH(LARGE('Raw Data'!G597:J597, 3), 'Raw Data'!G597:J597, 0), 'Raw Data'!O597-'Raw Data'!P597&gt;3), 'Raw Data'!I597, 0))</f>
        <v/>
      </c>
      <c r="K604">
        <f>IF(ISBLANK('Raw Data'!J597), 0, IF(AND(2=MATCH(LARGE('Raw Data'!G597:J597, 3), 'Raw Data'!G597:J597, 0), AND('Raw Data'!P597-'Raw Data'!O597&lt;4, 'Raw Data'!P597-'Raw Data'!O597&gt;0)), 'Raw Data'!H597, 0))</f>
        <v/>
      </c>
      <c r="L604">
        <f>IF(ISBLANK('Raw Data'!J597), 0, IF(AND(1=MATCH(LARGE('Raw Data'!G597:J597, 3), 'Raw Data'!G597:J597, 0), AND('Raw Data'!O597-'Raw Data'!P597&lt;4, 'Raw Data'!O597-'Raw Data'!P597&gt;0)), 'Raw Data'!G597, 0))</f>
        <v/>
      </c>
      <c r="M604">
        <f>IF(ISBLANK('Raw Data'!J597), 0, IF(AND(4=MATCH(LARGE('Raw Data'!G597:J597, 2), 'Raw Data'!G597:J597, 0), 'Raw Data'!P597-'Raw Data'!O597&gt;3), 'Raw Data'!J597, 0))</f>
        <v/>
      </c>
      <c r="N604">
        <f>IF(ISBLANK('Raw Data'!J597), 0, IF(AND(3=MATCH(LARGE('Raw Data'!G597:J597, 2), 'Raw Data'!G597:J597, 0), 'Raw Data'!O597-'Raw Data'!P597&gt;3), 'Raw Data'!I597, 0))</f>
        <v/>
      </c>
      <c r="O604">
        <f>IF(ISBLANK('Raw Data'!J597), 0, IF(AND(2=MATCH(LARGE('Raw Data'!G597:J597, 2), 'Raw Data'!G597:J597, 0), AND('Raw Data'!P597-'Raw Data'!O597&lt;4, 'Raw Data'!P597-'Raw Data'!O597&gt;0)), 'Raw Data'!H597, 0))</f>
        <v/>
      </c>
      <c r="P604">
        <f>IF(ISBLANK('Raw Data'!J597), 0, IF(AND(1=MATCH(LARGE('Raw Data'!G597:J597, 2), 'Raw Data'!G597:J597, 0), AND('Raw Data'!O597-'Raw Data'!P597&lt;4, 'Raw Data'!O597-'Raw Data'!P597&gt;0)), 'Raw Data'!G597, 0))</f>
        <v/>
      </c>
      <c r="Q604">
        <f>IF(ISBLANK('Raw Data'!J597), 0, IF(AND(4=MATCH(LARGE('Raw Data'!G597:J597, 1), 'Raw Data'!G597:J597, 0), 'Raw Data'!P597-'Raw Data'!O597&gt;3), 'Raw Data'!J597, 0))</f>
        <v/>
      </c>
      <c r="R604">
        <f>IF(ISBLANK('Raw Data'!J597), 0, IF(AND(3=MATCH(LARGE('Raw Data'!G597:J597, 1), 'Raw Data'!G597:J597, 0), 'Raw Data'!O597-'Raw Data'!P597&gt;3), 'Raw Data'!I597, 0))</f>
        <v/>
      </c>
      <c r="S604">
        <f>IF(AND('Raw Data'!P597-'Raw Data'!O597&gt;4, 'Raw Data'!F597&lt;'Raw Data'!C597), 'Raw Data'!J597, 0)</f>
        <v/>
      </c>
      <c r="T604">
        <f>IF(AND('Raw Data'!O597-'Raw Data'!P597&gt;4, 'Raw Data'!F597&gt;'Raw Data'!C597), 'Raw Data'!I597, 0)</f>
        <v/>
      </c>
      <c r="U604">
        <f>IF(AND('Raw Data'!P597-'Raw Data'!O597&lt;3, 'Raw Data'!P597&gt;'Raw Data'!O597, 'Raw Data'!F597&lt;'Raw Data'!C597), 'Raw Data'!H597, 0)</f>
        <v/>
      </c>
      <c r="V604">
        <f>IF(AND('Raw Data'!P597-'Raw Data'!O597&lt;3, 'Raw Data'!P597&gt;'Raw Data'!O597, 'Raw Data'!F597&gt;'Raw Data'!C597), 'Raw Data'!G597, 0)</f>
        <v/>
      </c>
    </row>
    <row r="605">
      <c r="A605">
        <f>IF(AND('Raw Data'!F598&lt;'Raw Data'!C598, 'Raw Data'!P598&gt;'Raw Data'!O598, 'Raw Data'!P598-'Raw Data'!O598&gt;3), 'Raw Data'!J598, 0)</f>
        <v/>
      </c>
      <c r="B605">
        <f>IF(AND('Raw Data'!C598&lt;'Raw Data'!F598, 'Raw Data'!O598&gt;'Raw Data'!P598, 'Raw Data'!O598-'Raw Data'!P598&gt;3), 'Raw Data'!I598, 0)</f>
        <v/>
      </c>
      <c r="C605">
        <f>IF(AND('Raw Data'!F598&lt;'Raw Data'!C598, 'Raw Data'!P598&gt;'Raw Data'!O598, 'Raw Data'!P598-'Raw Data'!O598&lt;4), 'Raw Data'!H598, 0)</f>
        <v/>
      </c>
      <c r="D605">
        <f>IF(AND('Raw Data'!C598&lt;'Raw Data'!F598, 'Raw Data'!O598&gt;'Raw Data'!P598, 'Raw Data'!O598-'Raw Data'!P598&lt;4), 'Raw Data'!G598, 0)</f>
        <v/>
      </c>
      <c r="E605">
        <f>IF(ISBLANK('Raw Data'!J598), 0, IF(AND(4=MATCH(LARGE('Raw Data'!G598:J598, 4), 'Raw Data'!G598:J598, 0), 'Raw Data'!P598-'Raw Data'!O598&gt;3), 'Raw Data'!J598, 0))</f>
        <v/>
      </c>
      <c r="F605">
        <f>IF(ISBLANK('Raw Data'!J598), 0, IF(AND(3=MATCH(LARGE('Raw Data'!G598:J598, 4), 'Raw Data'!G598:J598, 0), 'Raw Data'!O598-'Raw Data'!P598&gt;3), 'Raw Data'!I598, 0))</f>
        <v/>
      </c>
      <c r="G605">
        <f>IF(ISBLANK('Raw Data'!J598), 0, IF(AND(2=MATCH(LARGE('Raw Data'!G598:J598, 4), 'Raw Data'!G598:J598, 0), AND('Raw Data'!P598-'Raw Data'!O598&lt;4, 'Raw Data'!P598-'Raw Data'!O598&gt;0)), 'Raw Data'!H598, 0))</f>
        <v/>
      </c>
      <c r="H605">
        <f>IF(ISBLANK('Raw Data'!J598), 0, IF(AND(1=MATCH(LARGE('Raw Data'!G598:J598, 4), 'Raw Data'!G598:J598, 0), AND('Raw Data'!O598-'Raw Data'!P598&lt;4, 'Raw Data'!O598-'Raw Data'!P598&gt;0)), 'Raw Data'!G598, 0))</f>
        <v/>
      </c>
      <c r="I605">
        <f>IF(ISBLANK('Raw Data'!J598), 0, IF(AND(4=MATCH(LARGE('Raw Data'!G598:J598, 3), 'Raw Data'!G598:J598, 0), 'Raw Data'!P598-'Raw Data'!O598&gt;3), 'Raw Data'!J598, 0))</f>
        <v/>
      </c>
      <c r="J605">
        <f>IF(ISBLANK('Raw Data'!J598), 0, IF(AND(3=MATCH(LARGE('Raw Data'!G598:J598, 3), 'Raw Data'!G598:J598, 0), 'Raw Data'!O598-'Raw Data'!P598&gt;3), 'Raw Data'!I598, 0))</f>
        <v/>
      </c>
      <c r="K605">
        <f>IF(ISBLANK('Raw Data'!J598), 0, IF(AND(2=MATCH(LARGE('Raw Data'!G598:J598, 3), 'Raw Data'!G598:J598, 0), AND('Raw Data'!P598-'Raw Data'!O598&lt;4, 'Raw Data'!P598-'Raw Data'!O598&gt;0)), 'Raw Data'!H598, 0))</f>
        <v/>
      </c>
      <c r="L605">
        <f>IF(ISBLANK('Raw Data'!J598), 0, IF(AND(1=MATCH(LARGE('Raw Data'!G598:J598, 3), 'Raw Data'!G598:J598, 0), AND('Raw Data'!O598-'Raw Data'!P598&lt;4, 'Raw Data'!O598-'Raw Data'!P598&gt;0)), 'Raw Data'!G598, 0))</f>
        <v/>
      </c>
      <c r="M605">
        <f>IF(ISBLANK('Raw Data'!J598), 0, IF(AND(4=MATCH(LARGE('Raw Data'!G598:J598, 2), 'Raw Data'!G598:J598, 0), 'Raw Data'!P598-'Raw Data'!O598&gt;3), 'Raw Data'!J598, 0))</f>
        <v/>
      </c>
      <c r="N605">
        <f>IF(ISBLANK('Raw Data'!J598), 0, IF(AND(3=MATCH(LARGE('Raw Data'!G598:J598, 2), 'Raw Data'!G598:J598, 0), 'Raw Data'!O598-'Raw Data'!P598&gt;3), 'Raw Data'!I598, 0))</f>
        <v/>
      </c>
      <c r="O605">
        <f>IF(ISBLANK('Raw Data'!J598), 0, IF(AND(2=MATCH(LARGE('Raw Data'!G598:J598, 2), 'Raw Data'!G598:J598, 0), AND('Raw Data'!P598-'Raw Data'!O598&lt;4, 'Raw Data'!P598-'Raw Data'!O598&gt;0)), 'Raw Data'!H598, 0))</f>
        <v/>
      </c>
      <c r="P605">
        <f>IF(ISBLANK('Raw Data'!J598), 0, IF(AND(1=MATCH(LARGE('Raw Data'!G598:J598, 2), 'Raw Data'!G598:J598, 0), AND('Raw Data'!O598-'Raw Data'!P598&lt;4, 'Raw Data'!O598-'Raw Data'!P598&gt;0)), 'Raw Data'!G598, 0))</f>
        <v/>
      </c>
      <c r="Q605">
        <f>IF(ISBLANK('Raw Data'!J598), 0, IF(AND(4=MATCH(LARGE('Raw Data'!G598:J598, 1), 'Raw Data'!G598:J598, 0), 'Raw Data'!P598-'Raw Data'!O598&gt;3), 'Raw Data'!J598, 0))</f>
        <v/>
      </c>
      <c r="R605">
        <f>IF(ISBLANK('Raw Data'!J598), 0, IF(AND(3=MATCH(LARGE('Raw Data'!G598:J598, 1), 'Raw Data'!G598:J598, 0), 'Raw Data'!O598-'Raw Data'!P598&gt;3), 'Raw Data'!I598, 0))</f>
        <v/>
      </c>
      <c r="S605">
        <f>IF(AND('Raw Data'!P598-'Raw Data'!O598&gt;4, 'Raw Data'!F598&lt;'Raw Data'!C598), 'Raw Data'!J598, 0)</f>
        <v/>
      </c>
      <c r="T605">
        <f>IF(AND('Raw Data'!O598-'Raw Data'!P598&gt;4, 'Raw Data'!F598&gt;'Raw Data'!C598), 'Raw Data'!I598, 0)</f>
        <v/>
      </c>
      <c r="U605">
        <f>IF(AND('Raw Data'!P598-'Raw Data'!O598&lt;3, 'Raw Data'!P598&gt;'Raw Data'!O598, 'Raw Data'!F598&lt;'Raw Data'!C598), 'Raw Data'!H598, 0)</f>
        <v/>
      </c>
      <c r="V605">
        <f>IF(AND('Raw Data'!P598-'Raw Data'!O598&lt;3, 'Raw Data'!P598&gt;'Raw Data'!O598, 'Raw Data'!F598&gt;'Raw Data'!C598), 'Raw Data'!G598, 0)</f>
        <v/>
      </c>
    </row>
    <row r="606">
      <c r="A606">
        <f>IF(AND('Raw Data'!F599&lt;'Raw Data'!C599, 'Raw Data'!P599&gt;'Raw Data'!O599, 'Raw Data'!P599-'Raw Data'!O599&gt;3), 'Raw Data'!J599, 0)</f>
        <v/>
      </c>
      <c r="B606">
        <f>IF(AND('Raw Data'!C599&lt;'Raw Data'!F599, 'Raw Data'!O599&gt;'Raw Data'!P599, 'Raw Data'!O599-'Raw Data'!P599&gt;3), 'Raw Data'!I599, 0)</f>
        <v/>
      </c>
      <c r="C606">
        <f>IF(AND('Raw Data'!F599&lt;'Raw Data'!C599, 'Raw Data'!P599&gt;'Raw Data'!O599, 'Raw Data'!P599-'Raw Data'!O599&lt;4), 'Raw Data'!H599, 0)</f>
        <v/>
      </c>
      <c r="D606">
        <f>IF(AND('Raw Data'!C599&lt;'Raw Data'!F599, 'Raw Data'!O599&gt;'Raw Data'!P599, 'Raw Data'!O599-'Raw Data'!P599&lt;4), 'Raw Data'!G599, 0)</f>
        <v/>
      </c>
      <c r="E606">
        <f>IF(ISBLANK('Raw Data'!J599), 0, IF(AND(4=MATCH(LARGE('Raw Data'!G599:J599, 4), 'Raw Data'!G599:J599, 0), 'Raw Data'!P599-'Raw Data'!O599&gt;3), 'Raw Data'!J599, 0))</f>
        <v/>
      </c>
      <c r="F606">
        <f>IF(ISBLANK('Raw Data'!J599), 0, IF(AND(3=MATCH(LARGE('Raw Data'!G599:J599, 4), 'Raw Data'!G599:J599, 0), 'Raw Data'!O599-'Raw Data'!P599&gt;3), 'Raw Data'!I599, 0))</f>
        <v/>
      </c>
      <c r="G606">
        <f>IF(ISBLANK('Raw Data'!J599), 0, IF(AND(2=MATCH(LARGE('Raw Data'!G599:J599, 4), 'Raw Data'!G599:J599, 0), AND('Raw Data'!P599-'Raw Data'!O599&lt;4, 'Raw Data'!P599-'Raw Data'!O599&gt;0)), 'Raw Data'!H599, 0))</f>
        <v/>
      </c>
      <c r="H606">
        <f>IF(ISBLANK('Raw Data'!J599), 0, IF(AND(1=MATCH(LARGE('Raw Data'!G599:J599, 4), 'Raw Data'!G599:J599, 0), AND('Raw Data'!O599-'Raw Data'!P599&lt;4, 'Raw Data'!O599-'Raw Data'!P599&gt;0)), 'Raw Data'!G599, 0))</f>
        <v/>
      </c>
      <c r="I606">
        <f>IF(ISBLANK('Raw Data'!J599), 0, IF(AND(4=MATCH(LARGE('Raw Data'!G599:J599, 3), 'Raw Data'!G599:J599, 0), 'Raw Data'!P599-'Raw Data'!O599&gt;3), 'Raw Data'!J599, 0))</f>
        <v/>
      </c>
      <c r="J606">
        <f>IF(ISBLANK('Raw Data'!J599), 0, IF(AND(3=MATCH(LARGE('Raw Data'!G599:J599, 3), 'Raw Data'!G599:J599, 0), 'Raw Data'!O599-'Raw Data'!P599&gt;3), 'Raw Data'!I599, 0))</f>
        <v/>
      </c>
      <c r="K606">
        <f>IF(ISBLANK('Raw Data'!J599), 0, IF(AND(2=MATCH(LARGE('Raw Data'!G599:J599, 3), 'Raw Data'!G599:J599, 0), AND('Raw Data'!P599-'Raw Data'!O599&lt;4, 'Raw Data'!P599-'Raw Data'!O599&gt;0)), 'Raw Data'!H599, 0))</f>
        <v/>
      </c>
      <c r="L606">
        <f>IF(ISBLANK('Raw Data'!J599), 0, IF(AND(1=MATCH(LARGE('Raw Data'!G599:J599, 3), 'Raw Data'!G599:J599, 0), AND('Raw Data'!O599-'Raw Data'!P599&lt;4, 'Raw Data'!O599-'Raw Data'!P599&gt;0)), 'Raw Data'!G599, 0))</f>
        <v/>
      </c>
      <c r="M606">
        <f>IF(ISBLANK('Raw Data'!J599), 0, IF(AND(4=MATCH(LARGE('Raw Data'!G599:J599, 2), 'Raw Data'!G599:J599, 0), 'Raw Data'!P599-'Raw Data'!O599&gt;3), 'Raw Data'!J599, 0))</f>
        <v/>
      </c>
      <c r="N606">
        <f>IF(ISBLANK('Raw Data'!J599), 0, IF(AND(3=MATCH(LARGE('Raw Data'!G599:J599, 2), 'Raw Data'!G599:J599, 0), 'Raw Data'!O599-'Raw Data'!P599&gt;3), 'Raw Data'!I599, 0))</f>
        <v/>
      </c>
      <c r="O606">
        <f>IF(ISBLANK('Raw Data'!J599), 0, IF(AND(2=MATCH(LARGE('Raw Data'!G599:J599, 2), 'Raw Data'!G599:J599, 0), AND('Raw Data'!P599-'Raw Data'!O599&lt;4, 'Raw Data'!P599-'Raw Data'!O599&gt;0)), 'Raw Data'!H599, 0))</f>
        <v/>
      </c>
      <c r="P606">
        <f>IF(ISBLANK('Raw Data'!J599), 0, IF(AND(1=MATCH(LARGE('Raw Data'!G599:J599, 2), 'Raw Data'!G599:J599, 0), AND('Raw Data'!O599-'Raw Data'!P599&lt;4, 'Raw Data'!O599-'Raw Data'!P599&gt;0)), 'Raw Data'!G599, 0))</f>
        <v/>
      </c>
      <c r="Q606">
        <f>IF(ISBLANK('Raw Data'!J599), 0, IF(AND(4=MATCH(LARGE('Raw Data'!G599:J599, 1), 'Raw Data'!G599:J599, 0), 'Raw Data'!P599-'Raw Data'!O599&gt;3), 'Raw Data'!J599, 0))</f>
        <v/>
      </c>
      <c r="R606">
        <f>IF(ISBLANK('Raw Data'!J599), 0, IF(AND(3=MATCH(LARGE('Raw Data'!G599:J599, 1), 'Raw Data'!G599:J599, 0), 'Raw Data'!O599-'Raw Data'!P599&gt;3), 'Raw Data'!I599, 0))</f>
        <v/>
      </c>
      <c r="S606">
        <f>IF(AND('Raw Data'!P599-'Raw Data'!O599&gt;4, 'Raw Data'!F599&lt;'Raw Data'!C599), 'Raw Data'!J599, 0)</f>
        <v/>
      </c>
      <c r="T606">
        <f>IF(AND('Raw Data'!O599-'Raw Data'!P599&gt;4, 'Raw Data'!F599&gt;'Raw Data'!C599), 'Raw Data'!I599, 0)</f>
        <v/>
      </c>
      <c r="U606">
        <f>IF(AND('Raw Data'!P599-'Raw Data'!O599&lt;3, 'Raw Data'!P599&gt;'Raw Data'!O599, 'Raw Data'!F599&lt;'Raw Data'!C599), 'Raw Data'!H599, 0)</f>
        <v/>
      </c>
      <c r="V606">
        <f>IF(AND('Raw Data'!P599-'Raw Data'!O599&lt;3, 'Raw Data'!P599&gt;'Raw Data'!O599, 'Raw Data'!F599&gt;'Raw Data'!C599), 'Raw Data'!G599, 0)</f>
        <v/>
      </c>
    </row>
    <row r="607">
      <c r="A607">
        <f>IF(AND('Raw Data'!F600&lt;'Raw Data'!C600, 'Raw Data'!P600&gt;'Raw Data'!O600, 'Raw Data'!P600-'Raw Data'!O600&gt;3), 'Raw Data'!J600, 0)</f>
        <v/>
      </c>
      <c r="B607">
        <f>IF(AND('Raw Data'!C600&lt;'Raw Data'!F600, 'Raw Data'!O600&gt;'Raw Data'!P600, 'Raw Data'!O600-'Raw Data'!P600&gt;3), 'Raw Data'!I600, 0)</f>
        <v/>
      </c>
      <c r="C607">
        <f>IF(AND('Raw Data'!F600&lt;'Raw Data'!C600, 'Raw Data'!P600&gt;'Raw Data'!O600, 'Raw Data'!P600-'Raw Data'!O600&lt;4), 'Raw Data'!H600, 0)</f>
        <v/>
      </c>
      <c r="D607">
        <f>IF(AND('Raw Data'!C600&lt;'Raw Data'!F600, 'Raw Data'!O600&gt;'Raw Data'!P600, 'Raw Data'!O600-'Raw Data'!P600&lt;4), 'Raw Data'!G600, 0)</f>
        <v/>
      </c>
      <c r="E607">
        <f>IF(ISBLANK('Raw Data'!J600), 0, IF(AND(4=MATCH(LARGE('Raw Data'!G600:J600, 4), 'Raw Data'!G600:J600, 0), 'Raw Data'!P600-'Raw Data'!O600&gt;3), 'Raw Data'!J600, 0))</f>
        <v/>
      </c>
      <c r="F607">
        <f>IF(ISBLANK('Raw Data'!J600), 0, IF(AND(3=MATCH(LARGE('Raw Data'!G600:J600, 4), 'Raw Data'!G600:J600, 0), 'Raw Data'!O600-'Raw Data'!P600&gt;3), 'Raw Data'!I600, 0))</f>
        <v/>
      </c>
      <c r="G607">
        <f>IF(ISBLANK('Raw Data'!J600), 0, IF(AND(2=MATCH(LARGE('Raw Data'!G600:J600, 4), 'Raw Data'!G600:J600, 0), AND('Raw Data'!P600-'Raw Data'!O600&lt;4, 'Raw Data'!P600-'Raw Data'!O600&gt;0)), 'Raw Data'!H600, 0))</f>
        <v/>
      </c>
      <c r="H607">
        <f>IF(ISBLANK('Raw Data'!J600), 0, IF(AND(1=MATCH(LARGE('Raw Data'!G600:J600, 4), 'Raw Data'!G600:J600, 0), AND('Raw Data'!O600-'Raw Data'!P600&lt;4, 'Raw Data'!O600-'Raw Data'!P600&gt;0)), 'Raw Data'!G600, 0))</f>
        <v/>
      </c>
      <c r="I607">
        <f>IF(ISBLANK('Raw Data'!J600), 0, IF(AND(4=MATCH(LARGE('Raw Data'!G600:J600, 3), 'Raw Data'!G600:J600, 0), 'Raw Data'!P600-'Raw Data'!O600&gt;3), 'Raw Data'!J600, 0))</f>
        <v/>
      </c>
      <c r="J607">
        <f>IF(ISBLANK('Raw Data'!J600), 0, IF(AND(3=MATCH(LARGE('Raw Data'!G600:J600, 3), 'Raw Data'!G600:J600, 0), 'Raw Data'!O600-'Raw Data'!P600&gt;3), 'Raw Data'!I600, 0))</f>
        <v/>
      </c>
      <c r="K607">
        <f>IF(ISBLANK('Raw Data'!J600), 0, IF(AND(2=MATCH(LARGE('Raw Data'!G600:J600, 3), 'Raw Data'!G600:J600, 0), AND('Raw Data'!P600-'Raw Data'!O600&lt;4, 'Raw Data'!P600-'Raw Data'!O600&gt;0)), 'Raw Data'!H600, 0))</f>
        <v/>
      </c>
      <c r="L607">
        <f>IF(ISBLANK('Raw Data'!J600), 0, IF(AND(1=MATCH(LARGE('Raw Data'!G600:J600, 3), 'Raw Data'!G600:J600, 0), AND('Raw Data'!O600-'Raw Data'!P600&lt;4, 'Raw Data'!O600-'Raw Data'!P600&gt;0)), 'Raw Data'!G600, 0))</f>
        <v/>
      </c>
      <c r="M607">
        <f>IF(ISBLANK('Raw Data'!J600), 0, IF(AND(4=MATCH(LARGE('Raw Data'!G600:J600, 2), 'Raw Data'!G600:J600, 0), 'Raw Data'!P600-'Raw Data'!O600&gt;3), 'Raw Data'!J600, 0))</f>
        <v/>
      </c>
      <c r="N607">
        <f>IF(ISBLANK('Raw Data'!J600), 0, IF(AND(3=MATCH(LARGE('Raw Data'!G600:J600, 2), 'Raw Data'!G600:J600, 0), 'Raw Data'!O600-'Raw Data'!P600&gt;3), 'Raw Data'!I600, 0))</f>
        <v/>
      </c>
      <c r="O607">
        <f>IF(ISBLANK('Raw Data'!J600), 0, IF(AND(2=MATCH(LARGE('Raw Data'!G600:J600, 2), 'Raw Data'!G600:J600, 0), AND('Raw Data'!P600-'Raw Data'!O600&lt;4, 'Raw Data'!P600-'Raw Data'!O600&gt;0)), 'Raw Data'!H600, 0))</f>
        <v/>
      </c>
      <c r="P607">
        <f>IF(ISBLANK('Raw Data'!J600), 0, IF(AND(1=MATCH(LARGE('Raw Data'!G600:J600, 2), 'Raw Data'!G600:J600, 0), AND('Raw Data'!O600-'Raw Data'!P600&lt;4, 'Raw Data'!O600-'Raw Data'!P600&gt;0)), 'Raw Data'!G600, 0))</f>
        <v/>
      </c>
      <c r="Q607">
        <f>IF(ISBLANK('Raw Data'!J600), 0, IF(AND(4=MATCH(LARGE('Raw Data'!G600:J600, 1), 'Raw Data'!G600:J600, 0), 'Raw Data'!P600-'Raw Data'!O600&gt;3), 'Raw Data'!J600, 0))</f>
        <v/>
      </c>
      <c r="R607">
        <f>IF(ISBLANK('Raw Data'!J600), 0, IF(AND(3=MATCH(LARGE('Raw Data'!G600:J600, 1), 'Raw Data'!G600:J600, 0), 'Raw Data'!O600-'Raw Data'!P600&gt;3), 'Raw Data'!I600, 0))</f>
        <v/>
      </c>
      <c r="S607">
        <f>IF(AND('Raw Data'!P600-'Raw Data'!O600&gt;4, 'Raw Data'!F600&lt;'Raw Data'!C600), 'Raw Data'!J600, 0)</f>
        <v/>
      </c>
      <c r="T607">
        <f>IF(AND('Raw Data'!O600-'Raw Data'!P600&gt;4, 'Raw Data'!F600&gt;'Raw Data'!C600), 'Raw Data'!I600, 0)</f>
        <v/>
      </c>
      <c r="U607">
        <f>IF(AND('Raw Data'!P600-'Raw Data'!O600&lt;3, 'Raw Data'!P600&gt;'Raw Data'!O600, 'Raw Data'!F600&lt;'Raw Data'!C600), 'Raw Data'!H600, 0)</f>
        <v/>
      </c>
      <c r="V607">
        <f>IF(AND('Raw Data'!P600-'Raw Data'!O600&lt;3, 'Raw Data'!P600&gt;'Raw Data'!O600, 'Raw Data'!F600&gt;'Raw Data'!C600), 'Raw Data'!G600, 0)</f>
        <v/>
      </c>
    </row>
    <row r="608">
      <c r="A608">
        <f>IF(AND('Raw Data'!F601&lt;'Raw Data'!C601, 'Raw Data'!P601&gt;'Raw Data'!O601, 'Raw Data'!P601-'Raw Data'!O601&gt;3), 'Raw Data'!J601, 0)</f>
        <v/>
      </c>
      <c r="B608">
        <f>IF(AND('Raw Data'!C601&lt;'Raw Data'!F601, 'Raw Data'!O601&gt;'Raw Data'!P601, 'Raw Data'!O601-'Raw Data'!P601&gt;3), 'Raw Data'!I601, 0)</f>
        <v/>
      </c>
      <c r="C608">
        <f>IF(AND('Raw Data'!F601&lt;'Raw Data'!C601, 'Raw Data'!P601&gt;'Raw Data'!O601, 'Raw Data'!P601-'Raw Data'!O601&lt;4), 'Raw Data'!H601, 0)</f>
        <v/>
      </c>
      <c r="D608">
        <f>IF(AND('Raw Data'!C601&lt;'Raw Data'!F601, 'Raw Data'!O601&gt;'Raw Data'!P601, 'Raw Data'!O601-'Raw Data'!P601&lt;4), 'Raw Data'!G601, 0)</f>
        <v/>
      </c>
      <c r="E608">
        <f>IF(ISBLANK('Raw Data'!J601), 0, IF(AND(4=MATCH(LARGE('Raw Data'!G601:J601, 4), 'Raw Data'!G601:J601, 0), 'Raw Data'!P601-'Raw Data'!O601&gt;3), 'Raw Data'!J601, 0))</f>
        <v/>
      </c>
      <c r="F608">
        <f>IF(ISBLANK('Raw Data'!J601), 0, IF(AND(3=MATCH(LARGE('Raw Data'!G601:J601, 4), 'Raw Data'!G601:J601, 0), 'Raw Data'!O601-'Raw Data'!P601&gt;3), 'Raw Data'!I601, 0))</f>
        <v/>
      </c>
      <c r="G608">
        <f>IF(ISBLANK('Raw Data'!J601), 0, IF(AND(2=MATCH(LARGE('Raw Data'!G601:J601, 4), 'Raw Data'!G601:J601, 0), AND('Raw Data'!P601-'Raw Data'!O601&lt;4, 'Raw Data'!P601-'Raw Data'!O601&gt;0)), 'Raw Data'!H601, 0))</f>
        <v/>
      </c>
      <c r="H608">
        <f>IF(ISBLANK('Raw Data'!J601), 0, IF(AND(1=MATCH(LARGE('Raw Data'!G601:J601, 4), 'Raw Data'!G601:J601, 0), AND('Raw Data'!O601-'Raw Data'!P601&lt;4, 'Raw Data'!O601-'Raw Data'!P601&gt;0)), 'Raw Data'!G601, 0))</f>
        <v/>
      </c>
      <c r="I608">
        <f>IF(ISBLANK('Raw Data'!J601), 0, IF(AND(4=MATCH(LARGE('Raw Data'!G601:J601, 3), 'Raw Data'!G601:J601, 0), 'Raw Data'!P601-'Raw Data'!O601&gt;3), 'Raw Data'!J601, 0))</f>
        <v/>
      </c>
      <c r="J608">
        <f>IF(ISBLANK('Raw Data'!J601), 0, IF(AND(3=MATCH(LARGE('Raw Data'!G601:J601, 3), 'Raw Data'!G601:J601, 0), 'Raw Data'!O601-'Raw Data'!P601&gt;3), 'Raw Data'!I601, 0))</f>
        <v/>
      </c>
      <c r="K608">
        <f>IF(ISBLANK('Raw Data'!J601), 0, IF(AND(2=MATCH(LARGE('Raw Data'!G601:J601, 3), 'Raw Data'!G601:J601, 0), AND('Raw Data'!P601-'Raw Data'!O601&lt;4, 'Raw Data'!P601-'Raw Data'!O601&gt;0)), 'Raw Data'!H601, 0))</f>
        <v/>
      </c>
      <c r="L608">
        <f>IF(ISBLANK('Raw Data'!J601), 0, IF(AND(1=MATCH(LARGE('Raw Data'!G601:J601, 3), 'Raw Data'!G601:J601, 0), AND('Raw Data'!O601-'Raw Data'!P601&lt;4, 'Raw Data'!O601-'Raw Data'!P601&gt;0)), 'Raw Data'!G601, 0))</f>
        <v/>
      </c>
      <c r="M608">
        <f>IF(ISBLANK('Raw Data'!J601), 0, IF(AND(4=MATCH(LARGE('Raw Data'!G601:J601, 2), 'Raw Data'!G601:J601, 0), 'Raw Data'!P601-'Raw Data'!O601&gt;3), 'Raw Data'!J601, 0))</f>
        <v/>
      </c>
      <c r="N608">
        <f>IF(ISBLANK('Raw Data'!J601), 0, IF(AND(3=MATCH(LARGE('Raw Data'!G601:J601, 2), 'Raw Data'!G601:J601, 0), 'Raw Data'!O601-'Raw Data'!P601&gt;3), 'Raw Data'!I601, 0))</f>
        <v/>
      </c>
      <c r="O608">
        <f>IF(ISBLANK('Raw Data'!J601), 0, IF(AND(2=MATCH(LARGE('Raw Data'!G601:J601, 2), 'Raw Data'!G601:J601, 0), AND('Raw Data'!P601-'Raw Data'!O601&lt;4, 'Raw Data'!P601-'Raw Data'!O601&gt;0)), 'Raw Data'!H601, 0))</f>
        <v/>
      </c>
      <c r="P608">
        <f>IF(ISBLANK('Raw Data'!J601), 0, IF(AND(1=MATCH(LARGE('Raw Data'!G601:J601, 2), 'Raw Data'!G601:J601, 0), AND('Raw Data'!O601-'Raw Data'!P601&lt;4, 'Raw Data'!O601-'Raw Data'!P601&gt;0)), 'Raw Data'!G601, 0))</f>
        <v/>
      </c>
      <c r="Q608">
        <f>IF(ISBLANK('Raw Data'!J601), 0, IF(AND(4=MATCH(LARGE('Raw Data'!G601:J601, 1), 'Raw Data'!G601:J601, 0), 'Raw Data'!P601-'Raw Data'!O601&gt;3), 'Raw Data'!J601, 0))</f>
        <v/>
      </c>
      <c r="R608">
        <f>IF(ISBLANK('Raw Data'!J601), 0, IF(AND(3=MATCH(LARGE('Raw Data'!G601:J601, 1), 'Raw Data'!G601:J601, 0), 'Raw Data'!O601-'Raw Data'!P601&gt;3), 'Raw Data'!I601, 0))</f>
        <v/>
      </c>
      <c r="S608">
        <f>IF(AND('Raw Data'!P601-'Raw Data'!O601&gt;4, 'Raw Data'!F601&lt;'Raw Data'!C601), 'Raw Data'!J601, 0)</f>
        <v/>
      </c>
      <c r="T608">
        <f>IF(AND('Raw Data'!O601-'Raw Data'!P601&gt;4, 'Raw Data'!F601&gt;'Raw Data'!C601), 'Raw Data'!I601, 0)</f>
        <v/>
      </c>
      <c r="U608">
        <f>IF(AND('Raw Data'!P601-'Raw Data'!O601&lt;3, 'Raw Data'!P601&gt;'Raw Data'!O601, 'Raw Data'!F601&lt;'Raw Data'!C601), 'Raw Data'!H601, 0)</f>
        <v/>
      </c>
      <c r="V608">
        <f>IF(AND('Raw Data'!P601-'Raw Data'!O601&lt;3, 'Raw Data'!P601&gt;'Raw Data'!O601, 'Raw Data'!F601&gt;'Raw Data'!C601), 'Raw Data'!G601, 0)</f>
        <v/>
      </c>
    </row>
    <row r="609">
      <c r="A609">
        <f>IF(AND('Raw Data'!F602&lt;'Raw Data'!C602, 'Raw Data'!P602&gt;'Raw Data'!O602, 'Raw Data'!P602-'Raw Data'!O602&gt;3), 'Raw Data'!J602, 0)</f>
        <v/>
      </c>
      <c r="B609">
        <f>IF(AND('Raw Data'!C602&lt;'Raw Data'!F602, 'Raw Data'!O602&gt;'Raw Data'!P602, 'Raw Data'!O602-'Raw Data'!P602&gt;3), 'Raw Data'!I602, 0)</f>
        <v/>
      </c>
      <c r="C609">
        <f>IF(AND('Raw Data'!F602&lt;'Raw Data'!C602, 'Raw Data'!P602&gt;'Raw Data'!O602, 'Raw Data'!P602-'Raw Data'!O602&lt;4), 'Raw Data'!H602, 0)</f>
        <v/>
      </c>
      <c r="D609">
        <f>IF(AND('Raw Data'!C602&lt;'Raw Data'!F602, 'Raw Data'!O602&gt;'Raw Data'!P602, 'Raw Data'!O602-'Raw Data'!P602&lt;4), 'Raw Data'!G602, 0)</f>
        <v/>
      </c>
      <c r="E609">
        <f>IF(ISBLANK('Raw Data'!J602), 0, IF(AND(4=MATCH(LARGE('Raw Data'!G602:J602, 4), 'Raw Data'!G602:J602, 0), 'Raw Data'!P602-'Raw Data'!O602&gt;3), 'Raw Data'!J602, 0))</f>
        <v/>
      </c>
      <c r="F609">
        <f>IF(ISBLANK('Raw Data'!J602), 0, IF(AND(3=MATCH(LARGE('Raw Data'!G602:J602, 4), 'Raw Data'!G602:J602, 0), 'Raw Data'!O602-'Raw Data'!P602&gt;3), 'Raw Data'!I602, 0))</f>
        <v/>
      </c>
      <c r="G609">
        <f>IF(ISBLANK('Raw Data'!J602), 0, IF(AND(2=MATCH(LARGE('Raw Data'!G602:J602, 4), 'Raw Data'!G602:J602, 0), AND('Raw Data'!P602-'Raw Data'!O602&lt;4, 'Raw Data'!P602-'Raw Data'!O602&gt;0)), 'Raw Data'!H602, 0))</f>
        <v/>
      </c>
      <c r="H609">
        <f>IF(ISBLANK('Raw Data'!J602), 0, IF(AND(1=MATCH(LARGE('Raw Data'!G602:J602, 4), 'Raw Data'!G602:J602, 0), AND('Raw Data'!O602-'Raw Data'!P602&lt;4, 'Raw Data'!O602-'Raw Data'!P602&gt;0)), 'Raw Data'!G602, 0))</f>
        <v/>
      </c>
      <c r="I609">
        <f>IF(ISBLANK('Raw Data'!J602), 0, IF(AND(4=MATCH(LARGE('Raw Data'!G602:J602, 3), 'Raw Data'!G602:J602, 0), 'Raw Data'!P602-'Raw Data'!O602&gt;3), 'Raw Data'!J602, 0))</f>
        <v/>
      </c>
      <c r="J609">
        <f>IF(ISBLANK('Raw Data'!J602), 0, IF(AND(3=MATCH(LARGE('Raw Data'!G602:J602, 3), 'Raw Data'!G602:J602, 0), 'Raw Data'!O602-'Raw Data'!P602&gt;3), 'Raw Data'!I602, 0))</f>
        <v/>
      </c>
      <c r="K609">
        <f>IF(ISBLANK('Raw Data'!J602), 0, IF(AND(2=MATCH(LARGE('Raw Data'!G602:J602, 3), 'Raw Data'!G602:J602, 0), AND('Raw Data'!P602-'Raw Data'!O602&lt;4, 'Raw Data'!P602-'Raw Data'!O602&gt;0)), 'Raw Data'!H602, 0))</f>
        <v/>
      </c>
      <c r="L609">
        <f>IF(ISBLANK('Raw Data'!J602), 0, IF(AND(1=MATCH(LARGE('Raw Data'!G602:J602, 3), 'Raw Data'!G602:J602, 0), AND('Raw Data'!O602-'Raw Data'!P602&lt;4, 'Raw Data'!O602-'Raw Data'!P602&gt;0)), 'Raw Data'!G602, 0))</f>
        <v/>
      </c>
      <c r="M609">
        <f>IF(ISBLANK('Raw Data'!J602), 0, IF(AND(4=MATCH(LARGE('Raw Data'!G602:J602, 2), 'Raw Data'!G602:J602, 0), 'Raw Data'!P602-'Raw Data'!O602&gt;3), 'Raw Data'!J602, 0))</f>
        <v/>
      </c>
      <c r="N609">
        <f>IF(ISBLANK('Raw Data'!J602), 0, IF(AND(3=MATCH(LARGE('Raw Data'!G602:J602, 2), 'Raw Data'!G602:J602, 0), 'Raw Data'!O602-'Raw Data'!P602&gt;3), 'Raw Data'!I602, 0))</f>
        <v/>
      </c>
      <c r="O609">
        <f>IF(ISBLANK('Raw Data'!J602), 0, IF(AND(2=MATCH(LARGE('Raw Data'!G602:J602, 2), 'Raw Data'!G602:J602, 0), AND('Raw Data'!P602-'Raw Data'!O602&lt;4, 'Raw Data'!P602-'Raw Data'!O602&gt;0)), 'Raw Data'!H602, 0))</f>
        <v/>
      </c>
      <c r="P609">
        <f>IF(ISBLANK('Raw Data'!J602), 0, IF(AND(1=MATCH(LARGE('Raw Data'!G602:J602, 2), 'Raw Data'!G602:J602, 0), AND('Raw Data'!O602-'Raw Data'!P602&lt;4, 'Raw Data'!O602-'Raw Data'!P602&gt;0)), 'Raw Data'!G602, 0))</f>
        <v/>
      </c>
      <c r="Q609">
        <f>IF(ISBLANK('Raw Data'!J602), 0, IF(AND(4=MATCH(LARGE('Raw Data'!G602:J602, 1), 'Raw Data'!G602:J602, 0), 'Raw Data'!P602-'Raw Data'!O602&gt;3), 'Raw Data'!J602, 0))</f>
        <v/>
      </c>
      <c r="R609">
        <f>IF(ISBLANK('Raw Data'!J602), 0, IF(AND(3=MATCH(LARGE('Raw Data'!G602:J602, 1), 'Raw Data'!G602:J602, 0), 'Raw Data'!O602-'Raw Data'!P602&gt;3), 'Raw Data'!I602, 0))</f>
        <v/>
      </c>
      <c r="S609">
        <f>IF(AND('Raw Data'!P602-'Raw Data'!O602&gt;4, 'Raw Data'!F602&lt;'Raw Data'!C602), 'Raw Data'!J602, 0)</f>
        <v/>
      </c>
      <c r="T609">
        <f>IF(AND('Raw Data'!O602-'Raw Data'!P602&gt;4, 'Raw Data'!F602&gt;'Raw Data'!C602), 'Raw Data'!I602, 0)</f>
        <v/>
      </c>
      <c r="U609">
        <f>IF(AND('Raw Data'!P602-'Raw Data'!O602&lt;3, 'Raw Data'!P602&gt;'Raw Data'!O602, 'Raw Data'!F602&lt;'Raw Data'!C602), 'Raw Data'!H602, 0)</f>
        <v/>
      </c>
      <c r="V609">
        <f>IF(AND('Raw Data'!P602-'Raw Data'!O602&lt;3, 'Raw Data'!P602&gt;'Raw Data'!O602, 'Raw Data'!F602&gt;'Raw Data'!C602), 'Raw Data'!G602, 0)</f>
        <v/>
      </c>
    </row>
    <row r="610">
      <c r="A610">
        <f>IF(AND('Raw Data'!F603&lt;'Raw Data'!C603, 'Raw Data'!P603&gt;'Raw Data'!O603, 'Raw Data'!P603-'Raw Data'!O603&gt;3), 'Raw Data'!J603, 0)</f>
        <v/>
      </c>
      <c r="B610">
        <f>IF(AND('Raw Data'!C603&lt;'Raw Data'!F603, 'Raw Data'!O603&gt;'Raw Data'!P603, 'Raw Data'!O603-'Raw Data'!P603&gt;3), 'Raw Data'!I603, 0)</f>
        <v/>
      </c>
      <c r="C610">
        <f>IF(AND('Raw Data'!F603&lt;'Raw Data'!C603, 'Raw Data'!P603&gt;'Raw Data'!O603, 'Raw Data'!P603-'Raw Data'!O603&lt;4), 'Raw Data'!H603, 0)</f>
        <v/>
      </c>
      <c r="D610">
        <f>IF(AND('Raw Data'!C603&lt;'Raw Data'!F603, 'Raw Data'!O603&gt;'Raw Data'!P603, 'Raw Data'!O603-'Raw Data'!P603&lt;4), 'Raw Data'!G603, 0)</f>
        <v/>
      </c>
      <c r="E610">
        <f>IF(ISBLANK('Raw Data'!J603), 0, IF(AND(4=MATCH(LARGE('Raw Data'!G603:J603, 4), 'Raw Data'!G603:J603, 0), 'Raw Data'!P603-'Raw Data'!O603&gt;3), 'Raw Data'!J603, 0))</f>
        <v/>
      </c>
      <c r="F610">
        <f>IF(ISBLANK('Raw Data'!J603), 0, IF(AND(3=MATCH(LARGE('Raw Data'!G603:J603, 4), 'Raw Data'!G603:J603, 0), 'Raw Data'!O603-'Raw Data'!P603&gt;3), 'Raw Data'!I603, 0))</f>
        <v/>
      </c>
      <c r="G610">
        <f>IF(ISBLANK('Raw Data'!J603), 0, IF(AND(2=MATCH(LARGE('Raw Data'!G603:J603, 4), 'Raw Data'!G603:J603, 0), AND('Raw Data'!P603-'Raw Data'!O603&lt;4, 'Raw Data'!P603-'Raw Data'!O603&gt;0)), 'Raw Data'!H603, 0))</f>
        <v/>
      </c>
      <c r="H610">
        <f>IF(ISBLANK('Raw Data'!J603), 0, IF(AND(1=MATCH(LARGE('Raw Data'!G603:J603, 4), 'Raw Data'!G603:J603, 0), AND('Raw Data'!O603-'Raw Data'!P603&lt;4, 'Raw Data'!O603-'Raw Data'!P603&gt;0)), 'Raw Data'!G603, 0))</f>
        <v/>
      </c>
      <c r="I610">
        <f>IF(ISBLANK('Raw Data'!J603), 0, IF(AND(4=MATCH(LARGE('Raw Data'!G603:J603, 3), 'Raw Data'!G603:J603, 0), 'Raw Data'!P603-'Raw Data'!O603&gt;3), 'Raw Data'!J603, 0))</f>
        <v/>
      </c>
      <c r="J610">
        <f>IF(ISBLANK('Raw Data'!J603), 0, IF(AND(3=MATCH(LARGE('Raw Data'!G603:J603, 3), 'Raw Data'!G603:J603, 0), 'Raw Data'!O603-'Raw Data'!P603&gt;3), 'Raw Data'!I603, 0))</f>
        <v/>
      </c>
      <c r="K610">
        <f>IF(ISBLANK('Raw Data'!J603), 0, IF(AND(2=MATCH(LARGE('Raw Data'!G603:J603, 3), 'Raw Data'!G603:J603, 0), AND('Raw Data'!P603-'Raw Data'!O603&lt;4, 'Raw Data'!P603-'Raw Data'!O603&gt;0)), 'Raw Data'!H603, 0))</f>
        <v/>
      </c>
      <c r="L610">
        <f>IF(ISBLANK('Raw Data'!J603), 0, IF(AND(1=MATCH(LARGE('Raw Data'!G603:J603, 3), 'Raw Data'!G603:J603, 0), AND('Raw Data'!O603-'Raw Data'!P603&lt;4, 'Raw Data'!O603-'Raw Data'!P603&gt;0)), 'Raw Data'!G603, 0))</f>
        <v/>
      </c>
      <c r="M610">
        <f>IF(ISBLANK('Raw Data'!J603), 0, IF(AND(4=MATCH(LARGE('Raw Data'!G603:J603, 2), 'Raw Data'!G603:J603, 0), 'Raw Data'!P603-'Raw Data'!O603&gt;3), 'Raw Data'!J603, 0))</f>
        <v/>
      </c>
      <c r="N610">
        <f>IF(ISBLANK('Raw Data'!J603), 0, IF(AND(3=MATCH(LARGE('Raw Data'!G603:J603, 2), 'Raw Data'!G603:J603, 0), 'Raw Data'!O603-'Raw Data'!P603&gt;3), 'Raw Data'!I603, 0))</f>
        <v/>
      </c>
      <c r="O610">
        <f>IF(ISBLANK('Raw Data'!J603), 0, IF(AND(2=MATCH(LARGE('Raw Data'!G603:J603, 2), 'Raw Data'!G603:J603, 0), AND('Raw Data'!P603-'Raw Data'!O603&lt;4, 'Raw Data'!P603-'Raw Data'!O603&gt;0)), 'Raw Data'!H603, 0))</f>
        <v/>
      </c>
      <c r="P610">
        <f>IF(ISBLANK('Raw Data'!J603), 0, IF(AND(1=MATCH(LARGE('Raw Data'!G603:J603, 2), 'Raw Data'!G603:J603, 0), AND('Raw Data'!O603-'Raw Data'!P603&lt;4, 'Raw Data'!O603-'Raw Data'!P603&gt;0)), 'Raw Data'!G603, 0))</f>
        <v/>
      </c>
      <c r="Q610">
        <f>IF(ISBLANK('Raw Data'!J603), 0, IF(AND(4=MATCH(LARGE('Raw Data'!G603:J603, 1), 'Raw Data'!G603:J603, 0), 'Raw Data'!P603-'Raw Data'!O603&gt;3), 'Raw Data'!J603, 0))</f>
        <v/>
      </c>
      <c r="R610">
        <f>IF(ISBLANK('Raw Data'!J603), 0, IF(AND(3=MATCH(LARGE('Raw Data'!G603:J603, 1), 'Raw Data'!G603:J603, 0), 'Raw Data'!O603-'Raw Data'!P603&gt;3), 'Raw Data'!I603, 0))</f>
        <v/>
      </c>
      <c r="S610">
        <f>IF(AND('Raw Data'!P603-'Raw Data'!O603&gt;4, 'Raw Data'!F603&lt;'Raw Data'!C603), 'Raw Data'!J603, 0)</f>
        <v/>
      </c>
      <c r="T610">
        <f>IF(AND('Raw Data'!O603-'Raw Data'!P603&gt;4, 'Raw Data'!F603&gt;'Raw Data'!C603), 'Raw Data'!I603, 0)</f>
        <v/>
      </c>
      <c r="U610">
        <f>IF(AND('Raw Data'!P603-'Raw Data'!O603&lt;3, 'Raw Data'!P603&gt;'Raw Data'!O603, 'Raw Data'!F603&lt;'Raw Data'!C603), 'Raw Data'!H603, 0)</f>
        <v/>
      </c>
      <c r="V610">
        <f>IF(AND('Raw Data'!P603-'Raw Data'!O603&lt;3, 'Raw Data'!P603&gt;'Raw Data'!O603, 'Raw Data'!F603&gt;'Raw Data'!C603), 'Raw Data'!G603, 0)</f>
        <v/>
      </c>
    </row>
    <row r="611">
      <c r="A611">
        <f>IF(AND('Raw Data'!F604&lt;'Raw Data'!C604, 'Raw Data'!P604&gt;'Raw Data'!O604, 'Raw Data'!P604-'Raw Data'!O604&gt;3), 'Raw Data'!J604, 0)</f>
        <v/>
      </c>
      <c r="B611">
        <f>IF(AND('Raw Data'!C604&lt;'Raw Data'!F604, 'Raw Data'!O604&gt;'Raw Data'!P604, 'Raw Data'!O604-'Raw Data'!P604&gt;3), 'Raw Data'!I604, 0)</f>
        <v/>
      </c>
      <c r="C611">
        <f>IF(AND('Raw Data'!F604&lt;'Raw Data'!C604, 'Raw Data'!P604&gt;'Raw Data'!O604, 'Raw Data'!P604-'Raw Data'!O604&lt;4), 'Raw Data'!H604, 0)</f>
        <v/>
      </c>
      <c r="D611">
        <f>IF(AND('Raw Data'!C604&lt;'Raw Data'!F604, 'Raw Data'!O604&gt;'Raw Data'!P604, 'Raw Data'!O604-'Raw Data'!P604&lt;4), 'Raw Data'!G604, 0)</f>
        <v/>
      </c>
      <c r="E611">
        <f>IF(ISBLANK('Raw Data'!J604), 0, IF(AND(4=MATCH(LARGE('Raw Data'!G604:J604, 4), 'Raw Data'!G604:J604, 0), 'Raw Data'!P604-'Raw Data'!O604&gt;3), 'Raw Data'!J604, 0))</f>
        <v/>
      </c>
      <c r="F611">
        <f>IF(ISBLANK('Raw Data'!J604), 0, IF(AND(3=MATCH(LARGE('Raw Data'!G604:J604, 4), 'Raw Data'!G604:J604, 0), 'Raw Data'!O604-'Raw Data'!P604&gt;3), 'Raw Data'!I604, 0))</f>
        <v/>
      </c>
      <c r="G611">
        <f>IF(ISBLANK('Raw Data'!J604), 0, IF(AND(2=MATCH(LARGE('Raw Data'!G604:J604, 4), 'Raw Data'!G604:J604, 0), AND('Raw Data'!P604-'Raw Data'!O604&lt;4, 'Raw Data'!P604-'Raw Data'!O604&gt;0)), 'Raw Data'!H604, 0))</f>
        <v/>
      </c>
      <c r="H611">
        <f>IF(ISBLANK('Raw Data'!J604), 0, IF(AND(1=MATCH(LARGE('Raw Data'!G604:J604, 4), 'Raw Data'!G604:J604, 0), AND('Raw Data'!O604-'Raw Data'!P604&lt;4, 'Raw Data'!O604-'Raw Data'!P604&gt;0)), 'Raw Data'!G604, 0))</f>
        <v/>
      </c>
      <c r="I611">
        <f>IF(ISBLANK('Raw Data'!J604), 0, IF(AND(4=MATCH(LARGE('Raw Data'!G604:J604, 3), 'Raw Data'!G604:J604, 0), 'Raw Data'!P604-'Raw Data'!O604&gt;3), 'Raw Data'!J604, 0))</f>
        <v/>
      </c>
      <c r="J611">
        <f>IF(ISBLANK('Raw Data'!J604), 0, IF(AND(3=MATCH(LARGE('Raw Data'!G604:J604, 3), 'Raw Data'!G604:J604, 0), 'Raw Data'!O604-'Raw Data'!P604&gt;3), 'Raw Data'!I604, 0))</f>
        <v/>
      </c>
      <c r="K611">
        <f>IF(ISBLANK('Raw Data'!J604), 0, IF(AND(2=MATCH(LARGE('Raw Data'!G604:J604, 3), 'Raw Data'!G604:J604, 0), AND('Raw Data'!P604-'Raw Data'!O604&lt;4, 'Raw Data'!P604-'Raw Data'!O604&gt;0)), 'Raw Data'!H604, 0))</f>
        <v/>
      </c>
      <c r="L611">
        <f>IF(ISBLANK('Raw Data'!J604), 0, IF(AND(1=MATCH(LARGE('Raw Data'!G604:J604, 3), 'Raw Data'!G604:J604, 0), AND('Raw Data'!O604-'Raw Data'!P604&lt;4, 'Raw Data'!O604-'Raw Data'!P604&gt;0)), 'Raw Data'!G604, 0))</f>
        <v/>
      </c>
      <c r="M611">
        <f>IF(ISBLANK('Raw Data'!J604), 0, IF(AND(4=MATCH(LARGE('Raw Data'!G604:J604, 2), 'Raw Data'!G604:J604, 0), 'Raw Data'!P604-'Raw Data'!O604&gt;3), 'Raw Data'!J604, 0))</f>
        <v/>
      </c>
      <c r="N611">
        <f>IF(ISBLANK('Raw Data'!J604), 0, IF(AND(3=MATCH(LARGE('Raw Data'!G604:J604, 2), 'Raw Data'!G604:J604, 0), 'Raw Data'!O604-'Raw Data'!P604&gt;3), 'Raw Data'!I604, 0))</f>
        <v/>
      </c>
      <c r="O611">
        <f>IF(ISBLANK('Raw Data'!J604), 0, IF(AND(2=MATCH(LARGE('Raw Data'!G604:J604, 2), 'Raw Data'!G604:J604, 0), AND('Raw Data'!P604-'Raw Data'!O604&lt;4, 'Raw Data'!P604-'Raw Data'!O604&gt;0)), 'Raw Data'!H604, 0))</f>
        <v/>
      </c>
      <c r="P611">
        <f>IF(ISBLANK('Raw Data'!J604), 0, IF(AND(1=MATCH(LARGE('Raw Data'!G604:J604, 2), 'Raw Data'!G604:J604, 0), AND('Raw Data'!O604-'Raw Data'!P604&lt;4, 'Raw Data'!O604-'Raw Data'!P604&gt;0)), 'Raw Data'!G604, 0))</f>
        <v/>
      </c>
      <c r="Q611">
        <f>IF(ISBLANK('Raw Data'!J604), 0, IF(AND(4=MATCH(LARGE('Raw Data'!G604:J604, 1), 'Raw Data'!G604:J604, 0), 'Raw Data'!P604-'Raw Data'!O604&gt;3), 'Raw Data'!J604, 0))</f>
        <v/>
      </c>
      <c r="R611">
        <f>IF(ISBLANK('Raw Data'!J604), 0, IF(AND(3=MATCH(LARGE('Raw Data'!G604:J604, 1), 'Raw Data'!G604:J604, 0), 'Raw Data'!O604-'Raw Data'!P604&gt;3), 'Raw Data'!I604, 0))</f>
        <v/>
      </c>
      <c r="S611">
        <f>IF(AND('Raw Data'!P604-'Raw Data'!O604&gt;4, 'Raw Data'!F604&lt;'Raw Data'!C604), 'Raw Data'!J604, 0)</f>
        <v/>
      </c>
      <c r="T611">
        <f>IF(AND('Raw Data'!O604-'Raw Data'!P604&gt;4, 'Raw Data'!F604&gt;'Raw Data'!C604), 'Raw Data'!I604, 0)</f>
        <v/>
      </c>
      <c r="U611">
        <f>IF(AND('Raw Data'!P604-'Raw Data'!O604&lt;3, 'Raw Data'!P604&gt;'Raw Data'!O604, 'Raw Data'!F604&lt;'Raw Data'!C604), 'Raw Data'!H604, 0)</f>
        <v/>
      </c>
      <c r="V611">
        <f>IF(AND('Raw Data'!P604-'Raw Data'!O604&lt;3, 'Raw Data'!P604&gt;'Raw Data'!O604, 'Raw Data'!F604&gt;'Raw Data'!C604), 'Raw Data'!G604, 0)</f>
        <v/>
      </c>
    </row>
    <row r="612">
      <c r="A612">
        <f>IF(AND('Raw Data'!F605&lt;'Raw Data'!C605, 'Raw Data'!P605&gt;'Raw Data'!O605, 'Raw Data'!P605-'Raw Data'!O605&gt;3), 'Raw Data'!J605, 0)</f>
        <v/>
      </c>
      <c r="B612">
        <f>IF(AND('Raw Data'!C605&lt;'Raw Data'!F605, 'Raw Data'!O605&gt;'Raw Data'!P605, 'Raw Data'!O605-'Raw Data'!P605&gt;3), 'Raw Data'!I605, 0)</f>
        <v/>
      </c>
      <c r="C612">
        <f>IF(AND('Raw Data'!F605&lt;'Raw Data'!C605, 'Raw Data'!P605&gt;'Raw Data'!O605, 'Raw Data'!P605-'Raw Data'!O605&lt;4), 'Raw Data'!H605, 0)</f>
        <v/>
      </c>
      <c r="D612">
        <f>IF(AND('Raw Data'!C605&lt;'Raw Data'!F605, 'Raw Data'!O605&gt;'Raw Data'!P605, 'Raw Data'!O605-'Raw Data'!P605&lt;4), 'Raw Data'!G605, 0)</f>
        <v/>
      </c>
      <c r="E612">
        <f>IF(ISBLANK('Raw Data'!J605), 0, IF(AND(4=MATCH(LARGE('Raw Data'!G605:J605, 4), 'Raw Data'!G605:J605, 0), 'Raw Data'!P605-'Raw Data'!O605&gt;3), 'Raw Data'!J605, 0))</f>
        <v/>
      </c>
      <c r="F612">
        <f>IF(ISBLANK('Raw Data'!J605), 0, IF(AND(3=MATCH(LARGE('Raw Data'!G605:J605, 4), 'Raw Data'!G605:J605, 0), 'Raw Data'!O605-'Raw Data'!P605&gt;3), 'Raw Data'!I605, 0))</f>
        <v/>
      </c>
      <c r="G612">
        <f>IF(ISBLANK('Raw Data'!J605), 0, IF(AND(2=MATCH(LARGE('Raw Data'!G605:J605, 4), 'Raw Data'!G605:J605, 0), AND('Raw Data'!P605-'Raw Data'!O605&lt;4, 'Raw Data'!P605-'Raw Data'!O605&gt;0)), 'Raw Data'!H605, 0))</f>
        <v/>
      </c>
      <c r="H612">
        <f>IF(ISBLANK('Raw Data'!J605), 0, IF(AND(1=MATCH(LARGE('Raw Data'!G605:J605, 4), 'Raw Data'!G605:J605, 0), AND('Raw Data'!O605-'Raw Data'!P605&lt;4, 'Raw Data'!O605-'Raw Data'!P605&gt;0)), 'Raw Data'!G605, 0))</f>
        <v/>
      </c>
      <c r="I612">
        <f>IF(ISBLANK('Raw Data'!J605), 0, IF(AND(4=MATCH(LARGE('Raw Data'!G605:J605, 3), 'Raw Data'!G605:J605, 0), 'Raw Data'!P605-'Raw Data'!O605&gt;3), 'Raw Data'!J605, 0))</f>
        <v/>
      </c>
      <c r="J612">
        <f>IF(ISBLANK('Raw Data'!J605), 0, IF(AND(3=MATCH(LARGE('Raw Data'!G605:J605, 3), 'Raw Data'!G605:J605, 0), 'Raw Data'!O605-'Raw Data'!P605&gt;3), 'Raw Data'!I605, 0))</f>
        <v/>
      </c>
      <c r="K612">
        <f>IF(ISBLANK('Raw Data'!J605), 0, IF(AND(2=MATCH(LARGE('Raw Data'!G605:J605, 3), 'Raw Data'!G605:J605, 0), AND('Raw Data'!P605-'Raw Data'!O605&lt;4, 'Raw Data'!P605-'Raw Data'!O605&gt;0)), 'Raw Data'!H605, 0))</f>
        <v/>
      </c>
      <c r="L612">
        <f>IF(ISBLANK('Raw Data'!J605), 0, IF(AND(1=MATCH(LARGE('Raw Data'!G605:J605, 3), 'Raw Data'!G605:J605, 0), AND('Raw Data'!O605-'Raw Data'!P605&lt;4, 'Raw Data'!O605-'Raw Data'!P605&gt;0)), 'Raw Data'!G605, 0))</f>
        <v/>
      </c>
      <c r="M612">
        <f>IF(ISBLANK('Raw Data'!J605), 0, IF(AND(4=MATCH(LARGE('Raw Data'!G605:J605, 2), 'Raw Data'!G605:J605, 0), 'Raw Data'!P605-'Raw Data'!O605&gt;3), 'Raw Data'!J605, 0))</f>
        <v/>
      </c>
      <c r="N612">
        <f>IF(ISBLANK('Raw Data'!J605), 0, IF(AND(3=MATCH(LARGE('Raw Data'!G605:J605, 2), 'Raw Data'!G605:J605, 0), 'Raw Data'!O605-'Raw Data'!P605&gt;3), 'Raw Data'!I605, 0))</f>
        <v/>
      </c>
      <c r="O612">
        <f>IF(ISBLANK('Raw Data'!J605), 0, IF(AND(2=MATCH(LARGE('Raw Data'!G605:J605, 2), 'Raw Data'!G605:J605, 0), AND('Raw Data'!P605-'Raw Data'!O605&lt;4, 'Raw Data'!P605-'Raw Data'!O605&gt;0)), 'Raw Data'!H605, 0))</f>
        <v/>
      </c>
      <c r="P612">
        <f>IF(ISBLANK('Raw Data'!J605), 0, IF(AND(1=MATCH(LARGE('Raw Data'!G605:J605, 2), 'Raw Data'!G605:J605, 0), AND('Raw Data'!O605-'Raw Data'!P605&lt;4, 'Raw Data'!O605-'Raw Data'!P605&gt;0)), 'Raw Data'!G605, 0))</f>
        <v/>
      </c>
      <c r="Q612">
        <f>IF(ISBLANK('Raw Data'!J605), 0, IF(AND(4=MATCH(LARGE('Raw Data'!G605:J605, 1), 'Raw Data'!G605:J605, 0), 'Raw Data'!P605-'Raw Data'!O605&gt;3), 'Raw Data'!J605, 0))</f>
        <v/>
      </c>
      <c r="R612">
        <f>IF(ISBLANK('Raw Data'!J605), 0, IF(AND(3=MATCH(LARGE('Raw Data'!G605:J605, 1), 'Raw Data'!G605:J605, 0), 'Raw Data'!O605-'Raw Data'!P605&gt;3), 'Raw Data'!I605, 0))</f>
        <v/>
      </c>
      <c r="S612">
        <f>IF(AND('Raw Data'!P605-'Raw Data'!O605&gt;4, 'Raw Data'!F605&lt;'Raw Data'!C605), 'Raw Data'!J605, 0)</f>
        <v/>
      </c>
      <c r="T612">
        <f>IF(AND('Raw Data'!O605-'Raw Data'!P605&gt;4, 'Raw Data'!F605&gt;'Raw Data'!C605), 'Raw Data'!I605, 0)</f>
        <v/>
      </c>
      <c r="U612">
        <f>IF(AND('Raw Data'!P605-'Raw Data'!O605&lt;3, 'Raw Data'!P605&gt;'Raw Data'!O605, 'Raw Data'!F605&lt;'Raw Data'!C605), 'Raw Data'!H605, 0)</f>
        <v/>
      </c>
      <c r="V612">
        <f>IF(AND('Raw Data'!P605-'Raw Data'!O605&lt;3, 'Raw Data'!P605&gt;'Raw Data'!O605, 'Raw Data'!F605&gt;'Raw Data'!C605), 'Raw Data'!G605, 0)</f>
        <v/>
      </c>
    </row>
    <row r="613">
      <c r="A613">
        <f>IF(AND('Raw Data'!F606&lt;'Raw Data'!C606, 'Raw Data'!P606&gt;'Raw Data'!O606, 'Raw Data'!P606-'Raw Data'!O606&gt;3), 'Raw Data'!J606, 0)</f>
        <v/>
      </c>
      <c r="B613">
        <f>IF(AND('Raw Data'!C606&lt;'Raw Data'!F606, 'Raw Data'!O606&gt;'Raw Data'!P606, 'Raw Data'!O606-'Raw Data'!P606&gt;3), 'Raw Data'!I606, 0)</f>
        <v/>
      </c>
      <c r="C613">
        <f>IF(AND('Raw Data'!F606&lt;'Raw Data'!C606, 'Raw Data'!P606&gt;'Raw Data'!O606, 'Raw Data'!P606-'Raw Data'!O606&lt;4), 'Raw Data'!H606, 0)</f>
        <v/>
      </c>
      <c r="D613">
        <f>IF(AND('Raw Data'!C606&lt;'Raw Data'!F606, 'Raw Data'!O606&gt;'Raw Data'!P606, 'Raw Data'!O606-'Raw Data'!P606&lt;4), 'Raw Data'!G606, 0)</f>
        <v/>
      </c>
      <c r="E613">
        <f>IF(ISBLANK('Raw Data'!J606), 0, IF(AND(4=MATCH(LARGE('Raw Data'!G606:J606, 4), 'Raw Data'!G606:J606, 0), 'Raw Data'!P606-'Raw Data'!O606&gt;3), 'Raw Data'!J606, 0))</f>
        <v/>
      </c>
      <c r="F613">
        <f>IF(ISBLANK('Raw Data'!J606), 0, IF(AND(3=MATCH(LARGE('Raw Data'!G606:J606, 4), 'Raw Data'!G606:J606, 0), 'Raw Data'!O606-'Raw Data'!P606&gt;3), 'Raw Data'!I606, 0))</f>
        <v/>
      </c>
      <c r="G613">
        <f>IF(ISBLANK('Raw Data'!J606), 0, IF(AND(2=MATCH(LARGE('Raw Data'!G606:J606, 4), 'Raw Data'!G606:J606, 0), AND('Raw Data'!P606-'Raw Data'!O606&lt;4, 'Raw Data'!P606-'Raw Data'!O606&gt;0)), 'Raw Data'!H606, 0))</f>
        <v/>
      </c>
      <c r="H613">
        <f>IF(ISBLANK('Raw Data'!J606), 0, IF(AND(1=MATCH(LARGE('Raw Data'!G606:J606, 4), 'Raw Data'!G606:J606, 0), AND('Raw Data'!O606-'Raw Data'!P606&lt;4, 'Raw Data'!O606-'Raw Data'!P606&gt;0)), 'Raw Data'!G606, 0))</f>
        <v/>
      </c>
      <c r="I613">
        <f>IF(ISBLANK('Raw Data'!J606), 0, IF(AND(4=MATCH(LARGE('Raw Data'!G606:J606, 3), 'Raw Data'!G606:J606, 0), 'Raw Data'!P606-'Raw Data'!O606&gt;3), 'Raw Data'!J606, 0))</f>
        <v/>
      </c>
      <c r="J613">
        <f>IF(ISBLANK('Raw Data'!J606), 0, IF(AND(3=MATCH(LARGE('Raw Data'!G606:J606, 3), 'Raw Data'!G606:J606, 0), 'Raw Data'!O606-'Raw Data'!P606&gt;3), 'Raw Data'!I606, 0))</f>
        <v/>
      </c>
      <c r="K613">
        <f>IF(ISBLANK('Raw Data'!J606), 0, IF(AND(2=MATCH(LARGE('Raw Data'!G606:J606, 3), 'Raw Data'!G606:J606, 0), AND('Raw Data'!P606-'Raw Data'!O606&lt;4, 'Raw Data'!P606-'Raw Data'!O606&gt;0)), 'Raw Data'!H606, 0))</f>
        <v/>
      </c>
      <c r="L613">
        <f>IF(ISBLANK('Raw Data'!J606), 0, IF(AND(1=MATCH(LARGE('Raw Data'!G606:J606, 3), 'Raw Data'!G606:J606, 0), AND('Raw Data'!O606-'Raw Data'!P606&lt;4, 'Raw Data'!O606-'Raw Data'!P606&gt;0)), 'Raw Data'!G606, 0))</f>
        <v/>
      </c>
      <c r="M613">
        <f>IF(ISBLANK('Raw Data'!J606), 0, IF(AND(4=MATCH(LARGE('Raw Data'!G606:J606, 2), 'Raw Data'!G606:J606, 0), 'Raw Data'!P606-'Raw Data'!O606&gt;3), 'Raw Data'!J606, 0))</f>
        <v/>
      </c>
      <c r="N613">
        <f>IF(ISBLANK('Raw Data'!J606), 0, IF(AND(3=MATCH(LARGE('Raw Data'!G606:J606, 2), 'Raw Data'!G606:J606, 0), 'Raw Data'!O606-'Raw Data'!P606&gt;3), 'Raw Data'!I606, 0))</f>
        <v/>
      </c>
      <c r="O613">
        <f>IF(ISBLANK('Raw Data'!J606), 0, IF(AND(2=MATCH(LARGE('Raw Data'!G606:J606, 2), 'Raw Data'!G606:J606, 0), AND('Raw Data'!P606-'Raw Data'!O606&lt;4, 'Raw Data'!P606-'Raw Data'!O606&gt;0)), 'Raw Data'!H606, 0))</f>
        <v/>
      </c>
      <c r="P613">
        <f>IF(ISBLANK('Raw Data'!J606), 0, IF(AND(1=MATCH(LARGE('Raw Data'!G606:J606, 2), 'Raw Data'!G606:J606, 0), AND('Raw Data'!O606-'Raw Data'!P606&lt;4, 'Raw Data'!O606-'Raw Data'!P606&gt;0)), 'Raw Data'!G606, 0))</f>
        <v/>
      </c>
      <c r="Q613">
        <f>IF(ISBLANK('Raw Data'!J606), 0, IF(AND(4=MATCH(LARGE('Raw Data'!G606:J606, 1), 'Raw Data'!G606:J606, 0), 'Raw Data'!P606-'Raw Data'!O606&gt;3), 'Raw Data'!J606, 0))</f>
        <v/>
      </c>
      <c r="R613">
        <f>IF(ISBLANK('Raw Data'!J606), 0, IF(AND(3=MATCH(LARGE('Raw Data'!G606:J606, 1), 'Raw Data'!G606:J606, 0), 'Raw Data'!O606-'Raw Data'!P606&gt;3), 'Raw Data'!I606, 0))</f>
        <v/>
      </c>
      <c r="S613">
        <f>IF(AND('Raw Data'!P606-'Raw Data'!O606&gt;4, 'Raw Data'!F606&lt;'Raw Data'!C606), 'Raw Data'!J606, 0)</f>
        <v/>
      </c>
      <c r="T613">
        <f>IF(AND('Raw Data'!O606-'Raw Data'!P606&gt;4, 'Raw Data'!F606&gt;'Raw Data'!C606), 'Raw Data'!I606, 0)</f>
        <v/>
      </c>
      <c r="U613">
        <f>IF(AND('Raw Data'!P606-'Raw Data'!O606&lt;3, 'Raw Data'!P606&gt;'Raw Data'!O606, 'Raw Data'!F606&lt;'Raw Data'!C606), 'Raw Data'!H606, 0)</f>
        <v/>
      </c>
      <c r="V613">
        <f>IF(AND('Raw Data'!P606-'Raw Data'!O606&lt;3, 'Raw Data'!P606&gt;'Raw Data'!O606, 'Raw Data'!F606&gt;'Raw Data'!C606), 'Raw Data'!G606, 0)</f>
        <v/>
      </c>
    </row>
    <row r="614">
      <c r="A614">
        <f>IF(AND('Raw Data'!F607&lt;'Raw Data'!C607, 'Raw Data'!P607&gt;'Raw Data'!O607, 'Raw Data'!P607-'Raw Data'!O607&gt;3), 'Raw Data'!J607, 0)</f>
        <v/>
      </c>
      <c r="B614">
        <f>IF(AND('Raw Data'!C607&lt;'Raw Data'!F607, 'Raw Data'!O607&gt;'Raw Data'!P607, 'Raw Data'!O607-'Raw Data'!P607&gt;3), 'Raw Data'!I607, 0)</f>
        <v/>
      </c>
      <c r="C614">
        <f>IF(AND('Raw Data'!F607&lt;'Raw Data'!C607, 'Raw Data'!P607&gt;'Raw Data'!O607, 'Raw Data'!P607-'Raw Data'!O607&lt;4), 'Raw Data'!H607, 0)</f>
        <v/>
      </c>
      <c r="D614">
        <f>IF(AND('Raw Data'!C607&lt;'Raw Data'!F607, 'Raw Data'!O607&gt;'Raw Data'!P607, 'Raw Data'!O607-'Raw Data'!P607&lt;4), 'Raw Data'!G607, 0)</f>
        <v/>
      </c>
      <c r="E614">
        <f>IF(ISBLANK('Raw Data'!J607), 0, IF(AND(4=MATCH(LARGE('Raw Data'!G607:J607, 4), 'Raw Data'!G607:J607, 0), 'Raw Data'!P607-'Raw Data'!O607&gt;3), 'Raw Data'!J607, 0))</f>
        <v/>
      </c>
      <c r="F614">
        <f>IF(ISBLANK('Raw Data'!J607), 0, IF(AND(3=MATCH(LARGE('Raw Data'!G607:J607, 4), 'Raw Data'!G607:J607, 0), 'Raw Data'!O607-'Raw Data'!P607&gt;3), 'Raw Data'!I607, 0))</f>
        <v/>
      </c>
      <c r="G614">
        <f>IF(ISBLANK('Raw Data'!J607), 0, IF(AND(2=MATCH(LARGE('Raw Data'!G607:J607, 4), 'Raw Data'!G607:J607, 0), AND('Raw Data'!P607-'Raw Data'!O607&lt;4, 'Raw Data'!P607-'Raw Data'!O607&gt;0)), 'Raw Data'!H607, 0))</f>
        <v/>
      </c>
      <c r="H614">
        <f>IF(ISBLANK('Raw Data'!J607), 0, IF(AND(1=MATCH(LARGE('Raw Data'!G607:J607, 4), 'Raw Data'!G607:J607, 0), AND('Raw Data'!O607-'Raw Data'!P607&lt;4, 'Raw Data'!O607-'Raw Data'!P607&gt;0)), 'Raw Data'!G607, 0))</f>
        <v/>
      </c>
      <c r="I614">
        <f>IF(ISBLANK('Raw Data'!J607), 0, IF(AND(4=MATCH(LARGE('Raw Data'!G607:J607, 3), 'Raw Data'!G607:J607, 0), 'Raw Data'!P607-'Raw Data'!O607&gt;3), 'Raw Data'!J607, 0))</f>
        <v/>
      </c>
      <c r="J614">
        <f>IF(ISBLANK('Raw Data'!J607), 0, IF(AND(3=MATCH(LARGE('Raw Data'!G607:J607, 3), 'Raw Data'!G607:J607, 0), 'Raw Data'!O607-'Raw Data'!P607&gt;3), 'Raw Data'!I607, 0))</f>
        <v/>
      </c>
      <c r="K614">
        <f>IF(ISBLANK('Raw Data'!J607), 0, IF(AND(2=MATCH(LARGE('Raw Data'!G607:J607, 3), 'Raw Data'!G607:J607, 0), AND('Raw Data'!P607-'Raw Data'!O607&lt;4, 'Raw Data'!P607-'Raw Data'!O607&gt;0)), 'Raw Data'!H607, 0))</f>
        <v/>
      </c>
      <c r="L614">
        <f>IF(ISBLANK('Raw Data'!J607), 0, IF(AND(1=MATCH(LARGE('Raw Data'!G607:J607, 3), 'Raw Data'!G607:J607, 0), AND('Raw Data'!O607-'Raw Data'!P607&lt;4, 'Raw Data'!O607-'Raw Data'!P607&gt;0)), 'Raw Data'!G607, 0))</f>
        <v/>
      </c>
      <c r="M614">
        <f>IF(ISBLANK('Raw Data'!J607), 0, IF(AND(4=MATCH(LARGE('Raw Data'!G607:J607, 2), 'Raw Data'!G607:J607, 0), 'Raw Data'!P607-'Raw Data'!O607&gt;3), 'Raw Data'!J607, 0))</f>
        <v/>
      </c>
      <c r="N614">
        <f>IF(ISBLANK('Raw Data'!J607), 0, IF(AND(3=MATCH(LARGE('Raw Data'!G607:J607, 2), 'Raw Data'!G607:J607, 0), 'Raw Data'!O607-'Raw Data'!P607&gt;3), 'Raw Data'!I607, 0))</f>
        <v/>
      </c>
      <c r="O614">
        <f>IF(ISBLANK('Raw Data'!J607), 0, IF(AND(2=MATCH(LARGE('Raw Data'!G607:J607, 2), 'Raw Data'!G607:J607, 0), AND('Raw Data'!P607-'Raw Data'!O607&lt;4, 'Raw Data'!P607-'Raw Data'!O607&gt;0)), 'Raw Data'!H607, 0))</f>
        <v/>
      </c>
      <c r="P614">
        <f>IF(ISBLANK('Raw Data'!J607), 0, IF(AND(1=MATCH(LARGE('Raw Data'!G607:J607, 2), 'Raw Data'!G607:J607, 0), AND('Raw Data'!O607-'Raw Data'!P607&lt;4, 'Raw Data'!O607-'Raw Data'!P607&gt;0)), 'Raw Data'!G607, 0))</f>
        <v/>
      </c>
      <c r="Q614">
        <f>IF(ISBLANK('Raw Data'!J607), 0, IF(AND(4=MATCH(LARGE('Raw Data'!G607:J607, 1), 'Raw Data'!G607:J607, 0), 'Raw Data'!P607-'Raw Data'!O607&gt;3), 'Raw Data'!J607, 0))</f>
        <v/>
      </c>
      <c r="R614">
        <f>IF(ISBLANK('Raw Data'!J607), 0, IF(AND(3=MATCH(LARGE('Raw Data'!G607:J607, 1), 'Raw Data'!G607:J607, 0), 'Raw Data'!O607-'Raw Data'!P607&gt;3), 'Raw Data'!I607, 0))</f>
        <v/>
      </c>
      <c r="S614">
        <f>IF(AND('Raw Data'!P607-'Raw Data'!O607&gt;4, 'Raw Data'!F607&lt;'Raw Data'!C607), 'Raw Data'!J607, 0)</f>
        <v/>
      </c>
      <c r="T614">
        <f>IF(AND('Raw Data'!O607-'Raw Data'!P607&gt;4, 'Raw Data'!F607&gt;'Raw Data'!C607), 'Raw Data'!I607, 0)</f>
        <v/>
      </c>
      <c r="U614">
        <f>IF(AND('Raw Data'!P607-'Raw Data'!O607&lt;3, 'Raw Data'!P607&gt;'Raw Data'!O607, 'Raw Data'!F607&lt;'Raw Data'!C607), 'Raw Data'!H607, 0)</f>
        <v/>
      </c>
      <c r="V614">
        <f>IF(AND('Raw Data'!P607-'Raw Data'!O607&lt;3, 'Raw Data'!P607&gt;'Raw Data'!O607, 'Raw Data'!F607&gt;'Raw Data'!C607), 'Raw Data'!G607, 0)</f>
        <v/>
      </c>
    </row>
    <row r="615">
      <c r="A615">
        <f>IF(AND('Raw Data'!F608&lt;'Raw Data'!C608, 'Raw Data'!P608&gt;'Raw Data'!O608, 'Raw Data'!P608-'Raw Data'!O608&gt;3), 'Raw Data'!J608, 0)</f>
        <v/>
      </c>
      <c r="B615">
        <f>IF(AND('Raw Data'!C608&lt;'Raw Data'!F608, 'Raw Data'!O608&gt;'Raw Data'!P608, 'Raw Data'!O608-'Raw Data'!P608&gt;3), 'Raw Data'!I608, 0)</f>
        <v/>
      </c>
      <c r="C615">
        <f>IF(AND('Raw Data'!F608&lt;'Raw Data'!C608, 'Raw Data'!P608&gt;'Raw Data'!O608, 'Raw Data'!P608-'Raw Data'!O608&lt;4), 'Raw Data'!H608, 0)</f>
        <v/>
      </c>
      <c r="D615">
        <f>IF(AND('Raw Data'!C608&lt;'Raw Data'!F608, 'Raw Data'!O608&gt;'Raw Data'!P608, 'Raw Data'!O608-'Raw Data'!P608&lt;4), 'Raw Data'!G608, 0)</f>
        <v/>
      </c>
      <c r="E615">
        <f>IF(ISBLANK('Raw Data'!J608), 0, IF(AND(4=MATCH(LARGE('Raw Data'!G608:J608, 4), 'Raw Data'!G608:J608, 0), 'Raw Data'!P608-'Raw Data'!O608&gt;3), 'Raw Data'!J608, 0))</f>
        <v/>
      </c>
      <c r="F615">
        <f>IF(ISBLANK('Raw Data'!J608), 0, IF(AND(3=MATCH(LARGE('Raw Data'!G608:J608, 4), 'Raw Data'!G608:J608, 0), 'Raw Data'!O608-'Raw Data'!P608&gt;3), 'Raw Data'!I608, 0))</f>
        <v/>
      </c>
      <c r="G615">
        <f>IF(ISBLANK('Raw Data'!J608), 0, IF(AND(2=MATCH(LARGE('Raw Data'!G608:J608, 4), 'Raw Data'!G608:J608, 0), AND('Raw Data'!P608-'Raw Data'!O608&lt;4, 'Raw Data'!P608-'Raw Data'!O608&gt;0)), 'Raw Data'!H608, 0))</f>
        <v/>
      </c>
      <c r="H615">
        <f>IF(ISBLANK('Raw Data'!J608), 0, IF(AND(1=MATCH(LARGE('Raw Data'!G608:J608, 4), 'Raw Data'!G608:J608, 0), AND('Raw Data'!O608-'Raw Data'!P608&lt;4, 'Raw Data'!O608-'Raw Data'!P608&gt;0)), 'Raw Data'!G608, 0))</f>
        <v/>
      </c>
      <c r="I615">
        <f>IF(ISBLANK('Raw Data'!J608), 0, IF(AND(4=MATCH(LARGE('Raw Data'!G608:J608, 3), 'Raw Data'!G608:J608, 0), 'Raw Data'!P608-'Raw Data'!O608&gt;3), 'Raw Data'!J608, 0))</f>
        <v/>
      </c>
      <c r="J615">
        <f>IF(ISBLANK('Raw Data'!J608), 0, IF(AND(3=MATCH(LARGE('Raw Data'!G608:J608, 3), 'Raw Data'!G608:J608, 0), 'Raw Data'!O608-'Raw Data'!P608&gt;3), 'Raw Data'!I608, 0))</f>
        <v/>
      </c>
      <c r="K615">
        <f>IF(ISBLANK('Raw Data'!J608), 0, IF(AND(2=MATCH(LARGE('Raw Data'!G608:J608, 3), 'Raw Data'!G608:J608, 0), AND('Raw Data'!P608-'Raw Data'!O608&lt;4, 'Raw Data'!P608-'Raw Data'!O608&gt;0)), 'Raw Data'!H608, 0))</f>
        <v/>
      </c>
      <c r="L615">
        <f>IF(ISBLANK('Raw Data'!J608), 0, IF(AND(1=MATCH(LARGE('Raw Data'!G608:J608, 3), 'Raw Data'!G608:J608, 0), AND('Raw Data'!O608-'Raw Data'!P608&lt;4, 'Raw Data'!O608-'Raw Data'!P608&gt;0)), 'Raw Data'!G608, 0))</f>
        <v/>
      </c>
      <c r="M615">
        <f>IF(ISBLANK('Raw Data'!J608), 0, IF(AND(4=MATCH(LARGE('Raw Data'!G608:J608, 2), 'Raw Data'!G608:J608, 0), 'Raw Data'!P608-'Raw Data'!O608&gt;3), 'Raw Data'!J608, 0))</f>
        <v/>
      </c>
      <c r="N615">
        <f>IF(ISBLANK('Raw Data'!J608), 0, IF(AND(3=MATCH(LARGE('Raw Data'!G608:J608, 2), 'Raw Data'!G608:J608, 0), 'Raw Data'!O608-'Raw Data'!P608&gt;3), 'Raw Data'!I608, 0))</f>
        <v/>
      </c>
      <c r="O615">
        <f>IF(ISBLANK('Raw Data'!J608), 0, IF(AND(2=MATCH(LARGE('Raw Data'!G608:J608, 2), 'Raw Data'!G608:J608, 0), AND('Raw Data'!P608-'Raw Data'!O608&lt;4, 'Raw Data'!P608-'Raw Data'!O608&gt;0)), 'Raw Data'!H608, 0))</f>
        <v/>
      </c>
      <c r="P615">
        <f>IF(ISBLANK('Raw Data'!J608), 0, IF(AND(1=MATCH(LARGE('Raw Data'!G608:J608, 2), 'Raw Data'!G608:J608, 0), AND('Raw Data'!O608-'Raw Data'!P608&lt;4, 'Raw Data'!O608-'Raw Data'!P608&gt;0)), 'Raw Data'!G608, 0))</f>
        <v/>
      </c>
      <c r="Q615">
        <f>IF(ISBLANK('Raw Data'!J608), 0, IF(AND(4=MATCH(LARGE('Raw Data'!G608:J608, 1), 'Raw Data'!G608:J608, 0), 'Raw Data'!P608-'Raw Data'!O608&gt;3), 'Raw Data'!J608, 0))</f>
        <v/>
      </c>
      <c r="R615">
        <f>IF(ISBLANK('Raw Data'!J608), 0, IF(AND(3=MATCH(LARGE('Raw Data'!G608:J608, 1), 'Raw Data'!G608:J608, 0), 'Raw Data'!O608-'Raw Data'!P608&gt;3), 'Raw Data'!I608, 0))</f>
        <v/>
      </c>
      <c r="S615">
        <f>IF(AND('Raw Data'!P608-'Raw Data'!O608&gt;4, 'Raw Data'!F608&lt;'Raw Data'!C608), 'Raw Data'!J608, 0)</f>
        <v/>
      </c>
      <c r="T615">
        <f>IF(AND('Raw Data'!O608-'Raw Data'!P608&gt;4, 'Raw Data'!F608&gt;'Raw Data'!C608), 'Raw Data'!I608, 0)</f>
        <v/>
      </c>
      <c r="U615">
        <f>IF(AND('Raw Data'!P608-'Raw Data'!O608&lt;3, 'Raw Data'!P608&gt;'Raw Data'!O608, 'Raw Data'!F608&lt;'Raw Data'!C608), 'Raw Data'!H608, 0)</f>
        <v/>
      </c>
      <c r="V615">
        <f>IF(AND('Raw Data'!P608-'Raw Data'!O608&lt;3, 'Raw Data'!P608&gt;'Raw Data'!O608, 'Raw Data'!F608&gt;'Raw Data'!C608), 'Raw Data'!G608, 0)</f>
        <v/>
      </c>
    </row>
    <row r="616">
      <c r="A616">
        <f>IF(AND('Raw Data'!F609&lt;'Raw Data'!C609, 'Raw Data'!P609&gt;'Raw Data'!O609, 'Raw Data'!P609-'Raw Data'!O609&gt;3), 'Raw Data'!J609, 0)</f>
        <v/>
      </c>
      <c r="B616">
        <f>IF(AND('Raw Data'!C609&lt;'Raw Data'!F609, 'Raw Data'!O609&gt;'Raw Data'!P609, 'Raw Data'!O609-'Raw Data'!P609&gt;3), 'Raw Data'!I609, 0)</f>
        <v/>
      </c>
      <c r="C616">
        <f>IF(AND('Raw Data'!F609&lt;'Raw Data'!C609, 'Raw Data'!P609&gt;'Raw Data'!O609, 'Raw Data'!P609-'Raw Data'!O609&lt;4), 'Raw Data'!H609, 0)</f>
        <v/>
      </c>
      <c r="D616">
        <f>IF(AND('Raw Data'!C609&lt;'Raw Data'!F609, 'Raw Data'!O609&gt;'Raw Data'!P609, 'Raw Data'!O609-'Raw Data'!P609&lt;4), 'Raw Data'!G609, 0)</f>
        <v/>
      </c>
      <c r="E616">
        <f>IF(ISBLANK('Raw Data'!J609), 0, IF(AND(4=MATCH(LARGE('Raw Data'!G609:J609, 4), 'Raw Data'!G609:J609, 0), 'Raw Data'!P609-'Raw Data'!O609&gt;3), 'Raw Data'!J609, 0))</f>
        <v/>
      </c>
      <c r="F616">
        <f>IF(ISBLANK('Raw Data'!J609), 0, IF(AND(3=MATCH(LARGE('Raw Data'!G609:J609, 4), 'Raw Data'!G609:J609, 0), 'Raw Data'!O609-'Raw Data'!P609&gt;3), 'Raw Data'!I609, 0))</f>
        <v/>
      </c>
      <c r="G616">
        <f>IF(ISBLANK('Raw Data'!J609), 0, IF(AND(2=MATCH(LARGE('Raw Data'!G609:J609, 4), 'Raw Data'!G609:J609, 0), AND('Raw Data'!P609-'Raw Data'!O609&lt;4, 'Raw Data'!P609-'Raw Data'!O609&gt;0)), 'Raw Data'!H609, 0))</f>
        <v/>
      </c>
      <c r="H616">
        <f>IF(ISBLANK('Raw Data'!J609), 0, IF(AND(1=MATCH(LARGE('Raw Data'!G609:J609, 4), 'Raw Data'!G609:J609, 0), AND('Raw Data'!O609-'Raw Data'!P609&lt;4, 'Raw Data'!O609-'Raw Data'!P609&gt;0)), 'Raw Data'!G609, 0))</f>
        <v/>
      </c>
      <c r="I616">
        <f>IF(ISBLANK('Raw Data'!J609), 0, IF(AND(4=MATCH(LARGE('Raw Data'!G609:J609, 3), 'Raw Data'!G609:J609, 0), 'Raw Data'!P609-'Raw Data'!O609&gt;3), 'Raw Data'!J609, 0))</f>
        <v/>
      </c>
      <c r="J616">
        <f>IF(ISBLANK('Raw Data'!J609), 0, IF(AND(3=MATCH(LARGE('Raw Data'!G609:J609, 3), 'Raw Data'!G609:J609, 0), 'Raw Data'!O609-'Raw Data'!P609&gt;3), 'Raw Data'!I609, 0))</f>
        <v/>
      </c>
      <c r="K616">
        <f>IF(ISBLANK('Raw Data'!J609), 0, IF(AND(2=MATCH(LARGE('Raw Data'!G609:J609, 3), 'Raw Data'!G609:J609, 0), AND('Raw Data'!P609-'Raw Data'!O609&lt;4, 'Raw Data'!P609-'Raw Data'!O609&gt;0)), 'Raw Data'!H609, 0))</f>
        <v/>
      </c>
      <c r="L616">
        <f>IF(ISBLANK('Raw Data'!J609), 0, IF(AND(1=MATCH(LARGE('Raw Data'!G609:J609, 3), 'Raw Data'!G609:J609, 0), AND('Raw Data'!O609-'Raw Data'!P609&lt;4, 'Raw Data'!O609-'Raw Data'!P609&gt;0)), 'Raw Data'!G609, 0))</f>
        <v/>
      </c>
      <c r="M616">
        <f>IF(ISBLANK('Raw Data'!J609), 0, IF(AND(4=MATCH(LARGE('Raw Data'!G609:J609, 2), 'Raw Data'!G609:J609, 0), 'Raw Data'!P609-'Raw Data'!O609&gt;3), 'Raw Data'!J609, 0))</f>
        <v/>
      </c>
      <c r="N616">
        <f>IF(ISBLANK('Raw Data'!J609), 0, IF(AND(3=MATCH(LARGE('Raw Data'!G609:J609, 2), 'Raw Data'!G609:J609, 0), 'Raw Data'!O609-'Raw Data'!P609&gt;3), 'Raw Data'!I609, 0))</f>
        <v/>
      </c>
      <c r="O616">
        <f>IF(ISBLANK('Raw Data'!J609), 0, IF(AND(2=MATCH(LARGE('Raw Data'!G609:J609, 2), 'Raw Data'!G609:J609, 0), AND('Raw Data'!P609-'Raw Data'!O609&lt;4, 'Raw Data'!P609-'Raw Data'!O609&gt;0)), 'Raw Data'!H609, 0))</f>
        <v/>
      </c>
      <c r="P616">
        <f>IF(ISBLANK('Raw Data'!J609), 0, IF(AND(1=MATCH(LARGE('Raw Data'!G609:J609, 2), 'Raw Data'!G609:J609, 0), AND('Raw Data'!O609-'Raw Data'!P609&lt;4, 'Raw Data'!O609-'Raw Data'!P609&gt;0)), 'Raw Data'!G609, 0))</f>
        <v/>
      </c>
      <c r="Q616">
        <f>IF(ISBLANK('Raw Data'!J609), 0, IF(AND(4=MATCH(LARGE('Raw Data'!G609:J609, 1), 'Raw Data'!G609:J609, 0), 'Raw Data'!P609-'Raw Data'!O609&gt;3), 'Raw Data'!J609, 0))</f>
        <v/>
      </c>
      <c r="R616">
        <f>IF(ISBLANK('Raw Data'!J609), 0, IF(AND(3=MATCH(LARGE('Raw Data'!G609:J609, 1), 'Raw Data'!G609:J609, 0), 'Raw Data'!O609-'Raw Data'!P609&gt;3), 'Raw Data'!I609, 0))</f>
        <v/>
      </c>
      <c r="S616">
        <f>IF(AND('Raw Data'!P609-'Raw Data'!O609&gt;4, 'Raw Data'!F609&lt;'Raw Data'!C609), 'Raw Data'!J609, 0)</f>
        <v/>
      </c>
      <c r="T616">
        <f>IF(AND('Raw Data'!O609-'Raw Data'!P609&gt;4, 'Raw Data'!F609&gt;'Raw Data'!C609), 'Raw Data'!I609, 0)</f>
        <v/>
      </c>
      <c r="U616">
        <f>IF(AND('Raw Data'!P609-'Raw Data'!O609&lt;3, 'Raw Data'!P609&gt;'Raw Data'!O609, 'Raw Data'!F609&lt;'Raw Data'!C609), 'Raw Data'!H609, 0)</f>
        <v/>
      </c>
      <c r="V616">
        <f>IF(AND('Raw Data'!P609-'Raw Data'!O609&lt;3, 'Raw Data'!P609&gt;'Raw Data'!O609, 'Raw Data'!F609&gt;'Raw Data'!C609), 'Raw Data'!G609, 0)</f>
        <v/>
      </c>
    </row>
    <row r="617">
      <c r="A617">
        <f>IF(AND('Raw Data'!F610&lt;'Raw Data'!C610, 'Raw Data'!P610&gt;'Raw Data'!O610, 'Raw Data'!P610-'Raw Data'!O610&gt;3), 'Raw Data'!J610, 0)</f>
        <v/>
      </c>
      <c r="B617">
        <f>IF(AND('Raw Data'!C610&lt;'Raw Data'!F610, 'Raw Data'!O610&gt;'Raw Data'!P610, 'Raw Data'!O610-'Raw Data'!P610&gt;3), 'Raw Data'!I610, 0)</f>
        <v/>
      </c>
      <c r="C617">
        <f>IF(AND('Raw Data'!F610&lt;'Raw Data'!C610, 'Raw Data'!P610&gt;'Raw Data'!O610, 'Raw Data'!P610-'Raw Data'!O610&lt;4), 'Raw Data'!H610, 0)</f>
        <v/>
      </c>
      <c r="D617">
        <f>IF(AND('Raw Data'!C610&lt;'Raw Data'!F610, 'Raw Data'!O610&gt;'Raw Data'!P610, 'Raw Data'!O610-'Raw Data'!P610&lt;4), 'Raw Data'!G610, 0)</f>
        <v/>
      </c>
      <c r="E617">
        <f>IF(ISBLANK('Raw Data'!J610), 0, IF(AND(4=MATCH(LARGE('Raw Data'!G610:J610, 4), 'Raw Data'!G610:J610, 0), 'Raw Data'!P610-'Raw Data'!O610&gt;3), 'Raw Data'!J610, 0))</f>
        <v/>
      </c>
      <c r="F617">
        <f>IF(ISBLANK('Raw Data'!J610), 0, IF(AND(3=MATCH(LARGE('Raw Data'!G610:J610, 4), 'Raw Data'!G610:J610, 0), 'Raw Data'!O610-'Raw Data'!P610&gt;3), 'Raw Data'!I610, 0))</f>
        <v/>
      </c>
      <c r="G617">
        <f>IF(ISBLANK('Raw Data'!J610), 0, IF(AND(2=MATCH(LARGE('Raw Data'!G610:J610, 4), 'Raw Data'!G610:J610, 0), AND('Raw Data'!P610-'Raw Data'!O610&lt;4, 'Raw Data'!P610-'Raw Data'!O610&gt;0)), 'Raw Data'!H610, 0))</f>
        <v/>
      </c>
      <c r="H617">
        <f>IF(ISBLANK('Raw Data'!J610), 0, IF(AND(1=MATCH(LARGE('Raw Data'!G610:J610, 4), 'Raw Data'!G610:J610, 0), AND('Raw Data'!O610-'Raw Data'!P610&lt;4, 'Raw Data'!O610-'Raw Data'!P610&gt;0)), 'Raw Data'!G610, 0))</f>
        <v/>
      </c>
      <c r="I617">
        <f>IF(ISBLANK('Raw Data'!J610), 0, IF(AND(4=MATCH(LARGE('Raw Data'!G610:J610, 3), 'Raw Data'!G610:J610, 0), 'Raw Data'!P610-'Raw Data'!O610&gt;3), 'Raw Data'!J610, 0))</f>
        <v/>
      </c>
      <c r="J617">
        <f>IF(ISBLANK('Raw Data'!J610), 0, IF(AND(3=MATCH(LARGE('Raw Data'!G610:J610, 3), 'Raw Data'!G610:J610, 0), 'Raw Data'!O610-'Raw Data'!P610&gt;3), 'Raw Data'!I610, 0))</f>
        <v/>
      </c>
      <c r="K617">
        <f>IF(ISBLANK('Raw Data'!J610), 0, IF(AND(2=MATCH(LARGE('Raw Data'!G610:J610, 3), 'Raw Data'!G610:J610, 0), AND('Raw Data'!P610-'Raw Data'!O610&lt;4, 'Raw Data'!P610-'Raw Data'!O610&gt;0)), 'Raw Data'!H610, 0))</f>
        <v/>
      </c>
      <c r="L617">
        <f>IF(ISBLANK('Raw Data'!J610), 0, IF(AND(1=MATCH(LARGE('Raw Data'!G610:J610, 3), 'Raw Data'!G610:J610, 0), AND('Raw Data'!O610-'Raw Data'!P610&lt;4, 'Raw Data'!O610-'Raw Data'!P610&gt;0)), 'Raw Data'!G610, 0))</f>
        <v/>
      </c>
      <c r="M617">
        <f>IF(ISBLANK('Raw Data'!J610), 0, IF(AND(4=MATCH(LARGE('Raw Data'!G610:J610, 2), 'Raw Data'!G610:J610, 0), 'Raw Data'!P610-'Raw Data'!O610&gt;3), 'Raw Data'!J610, 0))</f>
        <v/>
      </c>
      <c r="N617">
        <f>IF(ISBLANK('Raw Data'!J610), 0, IF(AND(3=MATCH(LARGE('Raw Data'!G610:J610, 2), 'Raw Data'!G610:J610, 0), 'Raw Data'!O610-'Raw Data'!P610&gt;3), 'Raw Data'!I610, 0))</f>
        <v/>
      </c>
      <c r="O617">
        <f>IF(ISBLANK('Raw Data'!J610), 0, IF(AND(2=MATCH(LARGE('Raw Data'!G610:J610, 2), 'Raw Data'!G610:J610, 0), AND('Raw Data'!P610-'Raw Data'!O610&lt;4, 'Raw Data'!P610-'Raw Data'!O610&gt;0)), 'Raw Data'!H610, 0))</f>
        <v/>
      </c>
      <c r="P617">
        <f>IF(ISBLANK('Raw Data'!J610), 0, IF(AND(1=MATCH(LARGE('Raw Data'!G610:J610, 2), 'Raw Data'!G610:J610, 0), AND('Raw Data'!O610-'Raw Data'!P610&lt;4, 'Raw Data'!O610-'Raw Data'!P610&gt;0)), 'Raw Data'!G610, 0))</f>
        <v/>
      </c>
      <c r="Q617">
        <f>IF(ISBLANK('Raw Data'!J610), 0, IF(AND(4=MATCH(LARGE('Raw Data'!G610:J610, 1), 'Raw Data'!G610:J610, 0), 'Raw Data'!P610-'Raw Data'!O610&gt;3), 'Raw Data'!J610, 0))</f>
        <v/>
      </c>
      <c r="R617">
        <f>IF(ISBLANK('Raw Data'!J610), 0, IF(AND(3=MATCH(LARGE('Raw Data'!G610:J610, 1), 'Raw Data'!G610:J610, 0), 'Raw Data'!O610-'Raw Data'!P610&gt;3), 'Raw Data'!I610, 0))</f>
        <v/>
      </c>
      <c r="S617">
        <f>IF(AND('Raw Data'!P610-'Raw Data'!O610&gt;4, 'Raw Data'!F610&lt;'Raw Data'!C610), 'Raw Data'!J610, 0)</f>
        <v/>
      </c>
      <c r="T617">
        <f>IF(AND('Raw Data'!O610-'Raw Data'!P610&gt;4, 'Raw Data'!F610&gt;'Raw Data'!C610), 'Raw Data'!I610, 0)</f>
        <v/>
      </c>
      <c r="U617">
        <f>IF(AND('Raw Data'!P610-'Raw Data'!O610&lt;3, 'Raw Data'!P610&gt;'Raw Data'!O610, 'Raw Data'!F610&lt;'Raw Data'!C610), 'Raw Data'!H610, 0)</f>
        <v/>
      </c>
      <c r="V617">
        <f>IF(AND('Raw Data'!P610-'Raw Data'!O610&lt;3, 'Raw Data'!P610&gt;'Raw Data'!O610, 'Raw Data'!F610&gt;'Raw Data'!C610), 'Raw Data'!G610, 0)</f>
        <v/>
      </c>
    </row>
    <row r="618">
      <c r="A618">
        <f>IF(AND('Raw Data'!F611&lt;'Raw Data'!C611, 'Raw Data'!P611&gt;'Raw Data'!O611, 'Raw Data'!P611-'Raw Data'!O611&gt;3), 'Raw Data'!J611, 0)</f>
        <v/>
      </c>
      <c r="B618">
        <f>IF(AND('Raw Data'!C611&lt;'Raw Data'!F611, 'Raw Data'!O611&gt;'Raw Data'!P611, 'Raw Data'!O611-'Raw Data'!P611&gt;3), 'Raw Data'!I611, 0)</f>
        <v/>
      </c>
      <c r="C618">
        <f>IF(AND('Raw Data'!F611&lt;'Raw Data'!C611, 'Raw Data'!P611&gt;'Raw Data'!O611, 'Raw Data'!P611-'Raw Data'!O611&lt;4), 'Raw Data'!H611, 0)</f>
        <v/>
      </c>
      <c r="D618">
        <f>IF(AND('Raw Data'!C611&lt;'Raw Data'!F611, 'Raw Data'!O611&gt;'Raw Data'!P611, 'Raw Data'!O611-'Raw Data'!P611&lt;4), 'Raw Data'!G611, 0)</f>
        <v/>
      </c>
      <c r="E618">
        <f>IF(ISBLANK('Raw Data'!J611), 0, IF(AND(4=MATCH(LARGE('Raw Data'!G611:J611, 4), 'Raw Data'!G611:J611, 0), 'Raw Data'!P611-'Raw Data'!O611&gt;3), 'Raw Data'!J611, 0))</f>
        <v/>
      </c>
      <c r="F618">
        <f>IF(ISBLANK('Raw Data'!J611), 0, IF(AND(3=MATCH(LARGE('Raw Data'!G611:J611, 4), 'Raw Data'!G611:J611, 0), 'Raw Data'!O611-'Raw Data'!P611&gt;3), 'Raw Data'!I611, 0))</f>
        <v/>
      </c>
      <c r="G618">
        <f>IF(ISBLANK('Raw Data'!J611), 0, IF(AND(2=MATCH(LARGE('Raw Data'!G611:J611, 4), 'Raw Data'!G611:J611, 0), AND('Raw Data'!P611-'Raw Data'!O611&lt;4, 'Raw Data'!P611-'Raw Data'!O611&gt;0)), 'Raw Data'!H611, 0))</f>
        <v/>
      </c>
      <c r="H618">
        <f>IF(ISBLANK('Raw Data'!J611), 0, IF(AND(1=MATCH(LARGE('Raw Data'!G611:J611, 4), 'Raw Data'!G611:J611, 0), AND('Raw Data'!O611-'Raw Data'!P611&lt;4, 'Raw Data'!O611-'Raw Data'!P611&gt;0)), 'Raw Data'!G611, 0))</f>
        <v/>
      </c>
      <c r="I618">
        <f>IF(ISBLANK('Raw Data'!J611), 0, IF(AND(4=MATCH(LARGE('Raw Data'!G611:J611, 3), 'Raw Data'!G611:J611, 0), 'Raw Data'!P611-'Raw Data'!O611&gt;3), 'Raw Data'!J611, 0))</f>
        <v/>
      </c>
      <c r="J618">
        <f>IF(ISBLANK('Raw Data'!J611), 0, IF(AND(3=MATCH(LARGE('Raw Data'!G611:J611, 3), 'Raw Data'!G611:J611, 0), 'Raw Data'!O611-'Raw Data'!P611&gt;3), 'Raw Data'!I611, 0))</f>
        <v/>
      </c>
      <c r="K618">
        <f>IF(ISBLANK('Raw Data'!J611), 0, IF(AND(2=MATCH(LARGE('Raw Data'!G611:J611, 3), 'Raw Data'!G611:J611, 0), AND('Raw Data'!P611-'Raw Data'!O611&lt;4, 'Raw Data'!P611-'Raw Data'!O611&gt;0)), 'Raw Data'!H611, 0))</f>
        <v/>
      </c>
      <c r="L618">
        <f>IF(ISBLANK('Raw Data'!J611), 0, IF(AND(1=MATCH(LARGE('Raw Data'!G611:J611, 3), 'Raw Data'!G611:J611, 0), AND('Raw Data'!O611-'Raw Data'!P611&lt;4, 'Raw Data'!O611-'Raw Data'!P611&gt;0)), 'Raw Data'!G611, 0))</f>
        <v/>
      </c>
      <c r="M618">
        <f>IF(ISBLANK('Raw Data'!J611), 0, IF(AND(4=MATCH(LARGE('Raw Data'!G611:J611, 2), 'Raw Data'!G611:J611, 0), 'Raw Data'!P611-'Raw Data'!O611&gt;3), 'Raw Data'!J611, 0))</f>
        <v/>
      </c>
      <c r="N618">
        <f>IF(ISBLANK('Raw Data'!J611), 0, IF(AND(3=MATCH(LARGE('Raw Data'!G611:J611, 2), 'Raw Data'!G611:J611, 0), 'Raw Data'!O611-'Raw Data'!P611&gt;3), 'Raw Data'!I611, 0))</f>
        <v/>
      </c>
      <c r="O618">
        <f>IF(ISBLANK('Raw Data'!J611), 0, IF(AND(2=MATCH(LARGE('Raw Data'!G611:J611, 2), 'Raw Data'!G611:J611, 0), AND('Raw Data'!P611-'Raw Data'!O611&lt;4, 'Raw Data'!P611-'Raw Data'!O611&gt;0)), 'Raw Data'!H611, 0))</f>
        <v/>
      </c>
      <c r="P618">
        <f>IF(ISBLANK('Raw Data'!J611), 0, IF(AND(1=MATCH(LARGE('Raw Data'!G611:J611, 2), 'Raw Data'!G611:J611, 0), AND('Raw Data'!O611-'Raw Data'!P611&lt;4, 'Raw Data'!O611-'Raw Data'!P611&gt;0)), 'Raw Data'!G611, 0))</f>
        <v/>
      </c>
      <c r="Q618">
        <f>IF(ISBLANK('Raw Data'!J611), 0, IF(AND(4=MATCH(LARGE('Raw Data'!G611:J611, 1), 'Raw Data'!G611:J611, 0), 'Raw Data'!P611-'Raw Data'!O611&gt;3), 'Raw Data'!J611, 0))</f>
        <v/>
      </c>
      <c r="R618">
        <f>IF(ISBLANK('Raw Data'!J611), 0, IF(AND(3=MATCH(LARGE('Raw Data'!G611:J611, 1), 'Raw Data'!G611:J611, 0), 'Raw Data'!O611-'Raw Data'!P611&gt;3), 'Raw Data'!I611, 0))</f>
        <v/>
      </c>
      <c r="S618">
        <f>IF(AND('Raw Data'!P611-'Raw Data'!O611&gt;4, 'Raw Data'!F611&lt;'Raw Data'!C611), 'Raw Data'!J611, 0)</f>
        <v/>
      </c>
      <c r="T618">
        <f>IF(AND('Raw Data'!O611-'Raw Data'!P611&gt;4, 'Raw Data'!F611&gt;'Raw Data'!C611), 'Raw Data'!I611, 0)</f>
        <v/>
      </c>
      <c r="U618">
        <f>IF(AND('Raw Data'!P611-'Raw Data'!O611&lt;3, 'Raw Data'!P611&gt;'Raw Data'!O611, 'Raw Data'!F611&lt;'Raw Data'!C611), 'Raw Data'!H611, 0)</f>
        <v/>
      </c>
      <c r="V618">
        <f>IF(AND('Raw Data'!P611-'Raw Data'!O611&lt;3, 'Raw Data'!P611&gt;'Raw Data'!O611, 'Raw Data'!F611&gt;'Raw Data'!C611), 'Raw Data'!G611, 0)</f>
        <v/>
      </c>
    </row>
    <row r="619">
      <c r="A619">
        <f>IF(AND('Raw Data'!F612&lt;'Raw Data'!C612, 'Raw Data'!P612&gt;'Raw Data'!O612, 'Raw Data'!P612-'Raw Data'!O612&gt;3), 'Raw Data'!J612, 0)</f>
        <v/>
      </c>
      <c r="B619">
        <f>IF(AND('Raw Data'!C612&lt;'Raw Data'!F612, 'Raw Data'!O612&gt;'Raw Data'!P612, 'Raw Data'!O612-'Raw Data'!P612&gt;3), 'Raw Data'!I612, 0)</f>
        <v/>
      </c>
      <c r="C619">
        <f>IF(AND('Raw Data'!F612&lt;'Raw Data'!C612, 'Raw Data'!P612&gt;'Raw Data'!O612, 'Raw Data'!P612-'Raw Data'!O612&lt;4), 'Raw Data'!H612, 0)</f>
        <v/>
      </c>
      <c r="D619">
        <f>IF(AND('Raw Data'!C612&lt;'Raw Data'!F612, 'Raw Data'!O612&gt;'Raw Data'!P612, 'Raw Data'!O612-'Raw Data'!P612&lt;4), 'Raw Data'!G612, 0)</f>
        <v/>
      </c>
      <c r="E619">
        <f>IF(ISBLANK('Raw Data'!J612), 0, IF(AND(4=MATCH(LARGE('Raw Data'!G612:J612, 4), 'Raw Data'!G612:J612, 0), 'Raw Data'!P612-'Raw Data'!O612&gt;3), 'Raw Data'!J612, 0))</f>
        <v/>
      </c>
      <c r="F619">
        <f>IF(ISBLANK('Raw Data'!J612), 0, IF(AND(3=MATCH(LARGE('Raw Data'!G612:J612, 4), 'Raw Data'!G612:J612, 0), 'Raw Data'!O612-'Raw Data'!P612&gt;3), 'Raw Data'!I612, 0))</f>
        <v/>
      </c>
      <c r="G619">
        <f>IF(ISBLANK('Raw Data'!J612), 0, IF(AND(2=MATCH(LARGE('Raw Data'!G612:J612, 4), 'Raw Data'!G612:J612, 0), AND('Raw Data'!P612-'Raw Data'!O612&lt;4, 'Raw Data'!P612-'Raw Data'!O612&gt;0)), 'Raw Data'!H612, 0))</f>
        <v/>
      </c>
      <c r="H619">
        <f>IF(ISBLANK('Raw Data'!J612), 0, IF(AND(1=MATCH(LARGE('Raw Data'!G612:J612, 4), 'Raw Data'!G612:J612, 0), AND('Raw Data'!O612-'Raw Data'!P612&lt;4, 'Raw Data'!O612-'Raw Data'!P612&gt;0)), 'Raw Data'!G612, 0))</f>
        <v/>
      </c>
      <c r="I619">
        <f>IF(ISBLANK('Raw Data'!J612), 0, IF(AND(4=MATCH(LARGE('Raw Data'!G612:J612, 3), 'Raw Data'!G612:J612, 0), 'Raw Data'!P612-'Raw Data'!O612&gt;3), 'Raw Data'!J612, 0))</f>
        <v/>
      </c>
      <c r="J619">
        <f>IF(ISBLANK('Raw Data'!J612), 0, IF(AND(3=MATCH(LARGE('Raw Data'!G612:J612, 3), 'Raw Data'!G612:J612, 0), 'Raw Data'!O612-'Raw Data'!P612&gt;3), 'Raw Data'!I612, 0))</f>
        <v/>
      </c>
      <c r="K619">
        <f>IF(ISBLANK('Raw Data'!J612), 0, IF(AND(2=MATCH(LARGE('Raw Data'!G612:J612, 3), 'Raw Data'!G612:J612, 0), AND('Raw Data'!P612-'Raw Data'!O612&lt;4, 'Raw Data'!P612-'Raw Data'!O612&gt;0)), 'Raw Data'!H612, 0))</f>
        <v/>
      </c>
      <c r="L619">
        <f>IF(ISBLANK('Raw Data'!J612), 0, IF(AND(1=MATCH(LARGE('Raw Data'!G612:J612, 3), 'Raw Data'!G612:J612, 0), AND('Raw Data'!O612-'Raw Data'!P612&lt;4, 'Raw Data'!O612-'Raw Data'!P612&gt;0)), 'Raw Data'!G612, 0))</f>
        <v/>
      </c>
      <c r="M619">
        <f>IF(ISBLANK('Raw Data'!J612), 0, IF(AND(4=MATCH(LARGE('Raw Data'!G612:J612, 2), 'Raw Data'!G612:J612, 0), 'Raw Data'!P612-'Raw Data'!O612&gt;3), 'Raw Data'!J612, 0))</f>
        <v/>
      </c>
      <c r="N619">
        <f>IF(ISBLANK('Raw Data'!J612), 0, IF(AND(3=MATCH(LARGE('Raw Data'!G612:J612, 2), 'Raw Data'!G612:J612, 0), 'Raw Data'!O612-'Raw Data'!P612&gt;3), 'Raw Data'!I612, 0))</f>
        <v/>
      </c>
      <c r="O619">
        <f>IF(ISBLANK('Raw Data'!J612), 0, IF(AND(2=MATCH(LARGE('Raw Data'!G612:J612, 2), 'Raw Data'!G612:J612, 0), AND('Raw Data'!P612-'Raw Data'!O612&lt;4, 'Raw Data'!P612-'Raw Data'!O612&gt;0)), 'Raw Data'!H612, 0))</f>
        <v/>
      </c>
      <c r="P619">
        <f>IF(ISBLANK('Raw Data'!J612), 0, IF(AND(1=MATCH(LARGE('Raw Data'!G612:J612, 2), 'Raw Data'!G612:J612, 0), AND('Raw Data'!O612-'Raw Data'!P612&lt;4, 'Raw Data'!O612-'Raw Data'!P612&gt;0)), 'Raw Data'!G612, 0))</f>
        <v/>
      </c>
      <c r="Q619">
        <f>IF(ISBLANK('Raw Data'!J612), 0, IF(AND(4=MATCH(LARGE('Raw Data'!G612:J612, 1), 'Raw Data'!G612:J612, 0), 'Raw Data'!P612-'Raw Data'!O612&gt;3), 'Raw Data'!J612, 0))</f>
        <v/>
      </c>
      <c r="R619">
        <f>IF(ISBLANK('Raw Data'!J612), 0, IF(AND(3=MATCH(LARGE('Raw Data'!G612:J612, 1), 'Raw Data'!G612:J612, 0), 'Raw Data'!O612-'Raw Data'!P612&gt;3), 'Raw Data'!I612, 0))</f>
        <v/>
      </c>
      <c r="S619">
        <f>IF(AND('Raw Data'!P612-'Raw Data'!O612&gt;4, 'Raw Data'!F612&lt;'Raw Data'!C612), 'Raw Data'!J612, 0)</f>
        <v/>
      </c>
      <c r="T619">
        <f>IF(AND('Raw Data'!O612-'Raw Data'!P612&gt;4, 'Raw Data'!F612&gt;'Raw Data'!C612), 'Raw Data'!I612, 0)</f>
        <v/>
      </c>
      <c r="U619">
        <f>IF(AND('Raw Data'!P612-'Raw Data'!O612&lt;3, 'Raw Data'!P612&gt;'Raw Data'!O612, 'Raw Data'!F612&lt;'Raw Data'!C612), 'Raw Data'!H612, 0)</f>
        <v/>
      </c>
      <c r="V619">
        <f>IF(AND('Raw Data'!P612-'Raw Data'!O612&lt;3, 'Raw Data'!P612&gt;'Raw Data'!O612, 'Raw Data'!F612&gt;'Raw Data'!C612), 'Raw Data'!G612, 0)</f>
        <v/>
      </c>
    </row>
    <row r="620">
      <c r="A620">
        <f>IF(AND('Raw Data'!F613&lt;'Raw Data'!C613, 'Raw Data'!P613&gt;'Raw Data'!O613, 'Raw Data'!P613-'Raw Data'!O613&gt;3), 'Raw Data'!J613, 0)</f>
        <v/>
      </c>
      <c r="B620">
        <f>IF(AND('Raw Data'!C613&lt;'Raw Data'!F613, 'Raw Data'!O613&gt;'Raw Data'!P613, 'Raw Data'!O613-'Raw Data'!P613&gt;3), 'Raw Data'!I613, 0)</f>
        <v/>
      </c>
      <c r="C620">
        <f>IF(AND('Raw Data'!F613&lt;'Raw Data'!C613, 'Raw Data'!P613&gt;'Raw Data'!O613, 'Raw Data'!P613-'Raw Data'!O613&lt;4), 'Raw Data'!H613, 0)</f>
        <v/>
      </c>
      <c r="D620">
        <f>IF(AND('Raw Data'!C613&lt;'Raw Data'!F613, 'Raw Data'!O613&gt;'Raw Data'!P613, 'Raw Data'!O613-'Raw Data'!P613&lt;4), 'Raw Data'!G613, 0)</f>
        <v/>
      </c>
      <c r="E620">
        <f>IF(ISBLANK('Raw Data'!J613), 0, IF(AND(4=MATCH(LARGE('Raw Data'!G613:J613, 4), 'Raw Data'!G613:J613, 0), 'Raw Data'!P613-'Raw Data'!O613&gt;3), 'Raw Data'!J613, 0))</f>
        <v/>
      </c>
      <c r="F620">
        <f>IF(ISBLANK('Raw Data'!J613), 0, IF(AND(3=MATCH(LARGE('Raw Data'!G613:J613, 4), 'Raw Data'!G613:J613, 0), 'Raw Data'!O613-'Raw Data'!P613&gt;3), 'Raw Data'!I613, 0))</f>
        <v/>
      </c>
      <c r="G620">
        <f>IF(ISBLANK('Raw Data'!J613), 0, IF(AND(2=MATCH(LARGE('Raw Data'!G613:J613, 4), 'Raw Data'!G613:J613, 0), AND('Raw Data'!P613-'Raw Data'!O613&lt;4, 'Raw Data'!P613-'Raw Data'!O613&gt;0)), 'Raw Data'!H613, 0))</f>
        <v/>
      </c>
      <c r="H620">
        <f>IF(ISBLANK('Raw Data'!J613), 0, IF(AND(1=MATCH(LARGE('Raw Data'!G613:J613, 4), 'Raw Data'!G613:J613, 0), AND('Raw Data'!O613-'Raw Data'!P613&lt;4, 'Raw Data'!O613-'Raw Data'!P613&gt;0)), 'Raw Data'!G613, 0))</f>
        <v/>
      </c>
      <c r="I620">
        <f>IF(ISBLANK('Raw Data'!J613), 0, IF(AND(4=MATCH(LARGE('Raw Data'!G613:J613, 3), 'Raw Data'!G613:J613, 0), 'Raw Data'!P613-'Raw Data'!O613&gt;3), 'Raw Data'!J613, 0))</f>
        <v/>
      </c>
      <c r="J620">
        <f>IF(ISBLANK('Raw Data'!J613), 0, IF(AND(3=MATCH(LARGE('Raw Data'!G613:J613, 3), 'Raw Data'!G613:J613, 0), 'Raw Data'!O613-'Raw Data'!P613&gt;3), 'Raw Data'!I613, 0))</f>
        <v/>
      </c>
      <c r="K620">
        <f>IF(ISBLANK('Raw Data'!J613), 0, IF(AND(2=MATCH(LARGE('Raw Data'!G613:J613, 3), 'Raw Data'!G613:J613, 0), AND('Raw Data'!P613-'Raw Data'!O613&lt;4, 'Raw Data'!P613-'Raw Data'!O613&gt;0)), 'Raw Data'!H613, 0))</f>
        <v/>
      </c>
      <c r="L620">
        <f>IF(ISBLANK('Raw Data'!J613), 0, IF(AND(1=MATCH(LARGE('Raw Data'!G613:J613, 3), 'Raw Data'!G613:J613, 0), AND('Raw Data'!O613-'Raw Data'!P613&lt;4, 'Raw Data'!O613-'Raw Data'!P613&gt;0)), 'Raw Data'!G613, 0))</f>
        <v/>
      </c>
      <c r="M620">
        <f>IF(ISBLANK('Raw Data'!J613), 0, IF(AND(4=MATCH(LARGE('Raw Data'!G613:J613, 2), 'Raw Data'!G613:J613, 0), 'Raw Data'!P613-'Raw Data'!O613&gt;3), 'Raw Data'!J613, 0))</f>
        <v/>
      </c>
      <c r="N620">
        <f>IF(ISBLANK('Raw Data'!J613), 0, IF(AND(3=MATCH(LARGE('Raw Data'!G613:J613, 2), 'Raw Data'!G613:J613, 0), 'Raw Data'!O613-'Raw Data'!P613&gt;3), 'Raw Data'!I613, 0))</f>
        <v/>
      </c>
      <c r="O620">
        <f>IF(ISBLANK('Raw Data'!J613), 0, IF(AND(2=MATCH(LARGE('Raw Data'!G613:J613, 2), 'Raw Data'!G613:J613, 0), AND('Raw Data'!P613-'Raw Data'!O613&lt;4, 'Raw Data'!P613-'Raw Data'!O613&gt;0)), 'Raw Data'!H613, 0))</f>
        <v/>
      </c>
      <c r="P620">
        <f>IF(ISBLANK('Raw Data'!J613), 0, IF(AND(1=MATCH(LARGE('Raw Data'!G613:J613, 2), 'Raw Data'!G613:J613, 0), AND('Raw Data'!O613-'Raw Data'!P613&lt;4, 'Raw Data'!O613-'Raw Data'!P613&gt;0)), 'Raw Data'!G613, 0))</f>
        <v/>
      </c>
      <c r="Q620">
        <f>IF(ISBLANK('Raw Data'!J613), 0, IF(AND(4=MATCH(LARGE('Raw Data'!G613:J613, 1), 'Raw Data'!G613:J613, 0), 'Raw Data'!P613-'Raw Data'!O613&gt;3), 'Raw Data'!J613, 0))</f>
        <v/>
      </c>
      <c r="R620">
        <f>IF(ISBLANK('Raw Data'!J613), 0, IF(AND(3=MATCH(LARGE('Raw Data'!G613:J613, 1), 'Raw Data'!G613:J613, 0), 'Raw Data'!O613-'Raw Data'!P613&gt;3), 'Raw Data'!I613, 0))</f>
        <v/>
      </c>
      <c r="S620">
        <f>IF(AND('Raw Data'!P613-'Raw Data'!O613&gt;4, 'Raw Data'!F613&lt;'Raw Data'!C613), 'Raw Data'!J613, 0)</f>
        <v/>
      </c>
      <c r="T620">
        <f>IF(AND('Raw Data'!O613-'Raw Data'!P613&gt;4, 'Raw Data'!F613&gt;'Raw Data'!C613), 'Raw Data'!I613, 0)</f>
        <v/>
      </c>
      <c r="U620">
        <f>IF(AND('Raw Data'!P613-'Raw Data'!O613&lt;3, 'Raw Data'!P613&gt;'Raw Data'!O613, 'Raw Data'!F613&lt;'Raw Data'!C613), 'Raw Data'!H613, 0)</f>
        <v/>
      </c>
      <c r="V620">
        <f>IF(AND('Raw Data'!P613-'Raw Data'!O613&lt;3, 'Raw Data'!P613&gt;'Raw Data'!O613, 'Raw Data'!F613&gt;'Raw Data'!C613), 'Raw Data'!G613, 0)</f>
        <v/>
      </c>
    </row>
    <row r="621">
      <c r="A621">
        <f>IF(AND('Raw Data'!F614&lt;'Raw Data'!C614, 'Raw Data'!P614&gt;'Raw Data'!O614, 'Raw Data'!P614-'Raw Data'!O614&gt;3), 'Raw Data'!J614, 0)</f>
        <v/>
      </c>
      <c r="B621">
        <f>IF(AND('Raw Data'!C614&lt;'Raw Data'!F614, 'Raw Data'!O614&gt;'Raw Data'!P614, 'Raw Data'!O614-'Raw Data'!P614&gt;3), 'Raw Data'!I614, 0)</f>
        <v/>
      </c>
      <c r="C621">
        <f>IF(AND('Raw Data'!F614&lt;'Raw Data'!C614, 'Raw Data'!P614&gt;'Raw Data'!O614, 'Raw Data'!P614-'Raw Data'!O614&lt;4), 'Raw Data'!H614, 0)</f>
        <v/>
      </c>
      <c r="D621">
        <f>IF(AND('Raw Data'!C614&lt;'Raw Data'!F614, 'Raw Data'!O614&gt;'Raw Data'!P614, 'Raw Data'!O614-'Raw Data'!P614&lt;4), 'Raw Data'!G614, 0)</f>
        <v/>
      </c>
      <c r="E621">
        <f>IF(ISBLANK('Raw Data'!J614), 0, IF(AND(4=MATCH(LARGE('Raw Data'!G614:J614, 4), 'Raw Data'!G614:J614, 0), 'Raw Data'!P614-'Raw Data'!O614&gt;3), 'Raw Data'!J614, 0))</f>
        <v/>
      </c>
      <c r="F621">
        <f>IF(ISBLANK('Raw Data'!J614), 0, IF(AND(3=MATCH(LARGE('Raw Data'!G614:J614, 4), 'Raw Data'!G614:J614, 0), 'Raw Data'!O614-'Raw Data'!P614&gt;3), 'Raw Data'!I614, 0))</f>
        <v/>
      </c>
      <c r="G621">
        <f>IF(ISBLANK('Raw Data'!J614), 0, IF(AND(2=MATCH(LARGE('Raw Data'!G614:J614, 4), 'Raw Data'!G614:J614, 0), AND('Raw Data'!P614-'Raw Data'!O614&lt;4, 'Raw Data'!P614-'Raw Data'!O614&gt;0)), 'Raw Data'!H614, 0))</f>
        <v/>
      </c>
      <c r="H621">
        <f>IF(ISBLANK('Raw Data'!J614), 0, IF(AND(1=MATCH(LARGE('Raw Data'!G614:J614, 4), 'Raw Data'!G614:J614, 0), AND('Raw Data'!O614-'Raw Data'!P614&lt;4, 'Raw Data'!O614-'Raw Data'!P614&gt;0)), 'Raw Data'!G614, 0))</f>
        <v/>
      </c>
      <c r="I621">
        <f>IF(ISBLANK('Raw Data'!J614), 0, IF(AND(4=MATCH(LARGE('Raw Data'!G614:J614, 3), 'Raw Data'!G614:J614, 0), 'Raw Data'!P614-'Raw Data'!O614&gt;3), 'Raw Data'!J614, 0))</f>
        <v/>
      </c>
      <c r="J621">
        <f>IF(ISBLANK('Raw Data'!J614), 0, IF(AND(3=MATCH(LARGE('Raw Data'!G614:J614, 3), 'Raw Data'!G614:J614, 0), 'Raw Data'!O614-'Raw Data'!P614&gt;3), 'Raw Data'!I614, 0))</f>
        <v/>
      </c>
      <c r="K621">
        <f>IF(ISBLANK('Raw Data'!J614), 0, IF(AND(2=MATCH(LARGE('Raw Data'!G614:J614, 3), 'Raw Data'!G614:J614, 0), AND('Raw Data'!P614-'Raw Data'!O614&lt;4, 'Raw Data'!P614-'Raw Data'!O614&gt;0)), 'Raw Data'!H614, 0))</f>
        <v/>
      </c>
      <c r="L621">
        <f>IF(ISBLANK('Raw Data'!J614), 0, IF(AND(1=MATCH(LARGE('Raw Data'!G614:J614, 3), 'Raw Data'!G614:J614, 0), AND('Raw Data'!O614-'Raw Data'!P614&lt;4, 'Raw Data'!O614-'Raw Data'!P614&gt;0)), 'Raw Data'!G614, 0))</f>
        <v/>
      </c>
      <c r="M621">
        <f>IF(ISBLANK('Raw Data'!J614), 0, IF(AND(4=MATCH(LARGE('Raw Data'!G614:J614, 2), 'Raw Data'!G614:J614, 0), 'Raw Data'!P614-'Raw Data'!O614&gt;3), 'Raw Data'!J614, 0))</f>
        <v/>
      </c>
      <c r="N621">
        <f>IF(ISBLANK('Raw Data'!J614), 0, IF(AND(3=MATCH(LARGE('Raw Data'!G614:J614, 2), 'Raw Data'!G614:J614, 0), 'Raw Data'!O614-'Raw Data'!P614&gt;3), 'Raw Data'!I614, 0))</f>
        <v/>
      </c>
      <c r="O621">
        <f>IF(ISBLANK('Raw Data'!J614), 0, IF(AND(2=MATCH(LARGE('Raw Data'!G614:J614, 2), 'Raw Data'!G614:J614, 0), AND('Raw Data'!P614-'Raw Data'!O614&lt;4, 'Raw Data'!P614-'Raw Data'!O614&gt;0)), 'Raw Data'!H614, 0))</f>
        <v/>
      </c>
      <c r="P621">
        <f>IF(ISBLANK('Raw Data'!J614), 0, IF(AND(1=MATCH(LARGE('Raw Data'!G614:J614, 2), 'Raw Data'!G614:J614, 0), AND('Raw Data'!O614-'Raw Data'!P614&lt;4, 'Raw Data'!O614-'Raw Data'!P614&gt;0)), 'Raw Data'!G614, 0))</f>
        <v/>
      </c>
      <c r="Q621">
        <f>IF(ISBLANK('Raw Data'!J614), 0, IF(AND(4=MATCH(LARGE('Raw Data'!G614:J614, 1), 'Raw Data'!G614:J614, 0), 'Raw Data'!P614-'Raw Data'!O614&gt;3), 'Raw Data'!J614, 0))</f>
        <v/>
      </c>
      <c r="R621">
        <f>IF(ISBLANK('Raw Data'!J614), 0, IF(AND(3=MATCH(LARGE('Raw Data'!G614:J614, 1), 'Raw Data'!G614:J614, 0), 'Raw Data'!O614-'Raw Data'!P614&gt;3), 'Raw Data'!I614, 0))</f>
        <v/>
      </c>
      <c r="S621">
        <f>IF(AND('Raw Data'!P614-'Raw Data'!O614&gt;4, 'Raw Data'!F614&lt;'Raw Data'!C614), 'Raw Data'!J614, 0)</f>
        <v/>
      </c>
      <c r="T621">
        <f>IF(AND('Raw Data'!O614-'Raw Data'!P614&gt;4, 'Raw Data'!F614&gt;'Raw Data'!C614), 'Raw Data'!I614, 0)</f>
        <v/>
      </c>
      <c r="U621">
        <f>IF(AND('Raw Data'!P614-'Raw Data'!O614&lt;3, 'Raw Data'!P614&gt;'Raw Data'!O614, 'Raw Data'!F614&lt;'Raw Data'!C614), 'Raw Data'!H614, 0)</f>
        <v/>
      </c>
      <c r="V621">
        <f>IF(AND('Raw Data'!P614-'Raw Data'!O614&lt;3, 'Raw Data'!P614&gt;'Raw Data'!O614, 'Raw Data'!F614&gt;'Raw Data'!C614), 'Raw Data'!G614, 0)</f>
        <v/>
      </c>
    </row>
    <row r="622">
      <c r="A622">
        <f>IF(AND('Raw Data'!F615&lt;'Raw Data'!C615, 'Raw Data'!P615&gt;'Raw Data'!O615, 'Raw Data'!P615-'Raw Data'!O615&gt;3), 'Raw Data'!J615, 0)</f>
        <v/>
      </c>
      <c r="B622">
        <f>IF(AND('Raw Data'!C615&lt;'Raw Data'!F615, 'Raw Data'!O615&gt;'Raw Data'!P615, 'Raw Data'!O615-'Raw Data'!P615&gt;3), 'Raw Data'!I615, 0)</f>
        <v/>
      </c>
      <c r="C622">
        <f>IF(AND('Raw Data'!F615&lt;'Raw Data'!C615, 'Raw Data'!P615&gt;'Raw Data'!O615, 'Raw Data'!P615-'Raw Data'!O615&lt;4), 'Raw Data'!H615, 0)</f>
        <v/>
      </c>
      <c r="D622">
        <f>IF(AND('Raw Data'!C615&lt;'Raw Data'!F615, 'Raw Data'!O615&gt;'Raw Data'!P615, 'Raw Data'!O615-'Raw Data'!P615&lt;4), 'Raw Data'!G615, 0)</f>
        <v/>
      </c>
      <c r="E622">
        <f>IF(ISBLANK('Raw Data'!J615), 0, IF(AND(4=MATCH(LARGE('Raw Data'!G615:J615, 4), 'Raw Data'!G615:J615, 0), 'Raw Data'!P615-'Raw Data'!O615&gt;3), 'Raw Data'!J615, 0))</f>
        <v/>
      </c>
      <c r="F622">
        <f>IF(ISBLANK('Raw Data'!J615), 0, IF(AND(3=MATCH(LARGE('Raw Data'!G615:J615, 4), 'Raw Data'!G615:J615, 0), 'Raw Data'!O615-'Raw Data'!P615&gt;3), 'Raw Data'!I615, 0))</f>
        <v/>
      </c>
      <c r="G622">
        <f>IF(ISBLANK('Raw Data'!J615), 0, IF(AND(2=MATCH(LARGE('Raw Data'!G615:J615, 4), 'Raw Data'!G615:J615, 0), AND('Raw Data'!P615-'Raw Data'!O615&lt;4, 'Raw Data'!P615-'Raw Data'!O615&gt;0)), 'Raw Data'!H615, 0))</f>
        <v/>
      </c>
      <c r="H622">
        <f>IF(ISBLANK('Raw Data'!J615), 0, IF(AND(1=MATCH(LARGE('Raw Data'!G615:J615, 4), 'Raw Data'!G615:J615, 0), AND('Raw Data'!O615-'Raw Data'!P615&lt;4, 'Raw Data'!O615-'Raw Data'!P615&gt;0)), 'Raw Data'!G615, 0))</f>
        <v/>
      </c>
      <c r="I622">
        <f>IF(ISBLANK('Raw Data'!J615), 0, IF(AND(4=MATCH(LARGE('Raw Data'!G615:J615, 3), 'Raw Data'!G615:J615, 0), 'Raw Data'!P615-'Raw Data'!O615&gt;3), 'Raw Data'!J615, 0))</f>
        <v/>
      </c>
      <c r="J622">
        <f>IF(ISBLANK('Raw Data'!J615), 0, IF(AND(3=MATCH(LARGE('Raw Data'!G615:J615, 3), 'Raw Data'!G615:J615, 0), 'Raw Data'!O615-'Raw Data'!P615&gt;3), 'Raw Data'!I615, 0))</f>
        <v/>
      </c>
      <c r="K622">
        <f>IF(ISBLANK('Raw Data'!J615), 0, IF(AND(2=MATCH(LARGE('Raw Data'!G615:J615, 3), 'Raw Data'!G615:J615, 0), AND('Raw Data'!P615-'Raw Data'!O615&lt;4, 'Raw Data'!P615-'Raw Data'!O615&gt;0)), 'Raw Data'!H615, 0))</f>
        <v/>
      </c>
      <c r="L622">
        <f>IF(ISBLANK('Raw Data'!J615), 0, IF(AND(1=MATCH(LARGE('Raw Data'!G615:J615, 3), 'Raw Data'!G615:J615, 0), AND('Raw Data'!O615-'Raw Data'!P615&lt;4, 'Raw Data'!O615-'Raw Data'!P615&gt;0)), 'Raw Data'!G615, 0))</f>
        <v/>
      </c>
      <c r="M622">
        <f>IF(ISBLANK('Raw Data'!J615), 0, IF(AND(4=MATCH(LARGE('Raw Data'!G615:J615, 2), 'Raw Data'!G615:J615, 0), 'Raw Data'!P615-'Raw Data'!O615&gt;3), 'Raw Data'!J615, 0))</f>
        <v/>
      </c>
      <c r="N622">
        <f>IF(ISBLANK('Raw Data'!J615), 0, IF(AND(3=MATCH(LARGE('Raw Data'!G615:J615, 2), 'Raw Data'!G615:J615, 0), 'Raw Data'!O615-'Raw Data'!P615&gt;3), 'Raw Data'!I615, 0))</f>
        <v/>
      </c>
      <c r="O622">
        <f>IF(ISBLANK('Raw Data'!J615), 0, IF(AND(2=MATCH(LARGE('Raw Data'!G615:J615, 2), 'Raw Data'!G615:J615, 0), AND('Raw Data'!P615-'Raw Data'!O615&lt;4, 'Raw Data'!P615-'Raw Data'!O615&gt;0)), 'Raw Data'!H615, 0))</f>
        <v/>
      </c>
      <c r="P622">
        <f>IF(ISBLANK('Raw Data'!J615), 0, IF(AND(1=MATCH(LARGE('Raw Data'!G615:J615, 2), 'Raw Data'!G615:J615, 0), AND('Raw Data'!O615-'Raw Data'!P615&lt;4, 'Raw Data'!O615-'Raw Data'!P615&gt;0)), 'Raw Data'!G615, 0))</f>
        <v/>
      </c>
      <c r="Q622">
        <f>IF(ISBLANK('Raw Data'!J615), 0, IF(AND(4=MATCH(LARGE('Raw Data'!G615:J615, 1), 'Raw Data'!G615:J615, 0), 'Raw Data'!P615-'Raw Data'!O615&gt;3), 'Raw Data'!J615, 0))</f>
        <v/>
      </c>
      <c r="R622">
        <f>IF(ISBLANK('Raw Data'!J615), 0, IF(AND(3=MATCH(LARGE('Raw Data'!G615:J615, 1), 'Raw Data'!G615:J615, 0), 'Raw Data'!O615-'Raw Data'!P615&gt;3), 'Raw Data'!I615, 0))</f>
        <v/>
      </c>
      <c r="S622">
        <f>IF(AND('Raw Data'!P615-'Raw Data'!O615&gt;4, 'Raw Data'!F615&lt;'Raw Data'!C615), 'Raw Data'!J615, 0)</f>
        <v/>
      </c>
      <c r="T622">
        <f>IF(AND('Raw Data'!O615-'Raw Data'!P615&gt;4, 'Raw Data'!F615&gt;'Raw Data'!C615), 'Raw Data'!I615, 0)</f>
        <v/>
      </c>
      <c r="U622">
        <f>IF(AND('Raw Data'!P615-'Raw Data'!O615&lt;3, 'Raw Data'!P615&gt;'Raw Data'!O615, 'Raw Data'!F615&lt;'Raw Data'!C615), 'Raw Data'!H615, 0)</f>
        <v/>
      </c>
      <c r="V622">
        <f>IF(AND('Raw Data'!P615-'Raw Data'!O615&lt;3, 'Raw Data'!P615&gt;'Raw Data'!O615, 'Raw Data'!F615&gt;'Raw Data'!C615), 'Raw Data'!G615, 0)</f>
        <v/>
      </c>
    </row>
    <row r="623">
      <c r="A623">
        <f>IF(AND('Raw Data'!F616&lt;'Raw Data'!C616, 'Raw Data'!P616&gt;'Raw Data'!O616, 'Raw Data'!P616-'Raw Data'!O616&gt;3), 'Raw Data'!J616, 0)</f>
        <v/>
      </c>
      <c r="B623">
        <f>IF(AND('Raw Data'!C616&lt;'Raw Data'!F616, 'Raw Data'!O616&gt;'Raw Data'!P616, 'Raw Data'!O616-'Raw Data'!P616&gt;3), 'Raw Data'!I616, 0)</f>
        <v/>
      </c>
      <c r="C623">
        <f>IF(AND('Raw Data'!F616&lt;'Raw Data'!C616, 'Raw Data'!P616&gt;'Raw Data'!O616, 'Raw Data'!P616-'Raw Data'!O616&lt;4), 'Raw Data'!H616, 0)</f>
        <v/>
      </c>
      <c r="D623">
        <f>IF(AND('Raw Data'!C616&lt;'Raw Data'!F616, 'Raw Data'!O616&gt;'Raw Data'!P616, 'Raw Data'!O616-'Raw Data'!P616&lt;4), 'Raw Data'!G616, 0)</f>
        <v/>
      </c>
      <c r="E623">
        <f>IF(ISBLANK('Raw Data'!J616), 0, IF(AND(4=MATCH(LARGE('Raw Data'!G616:J616, 4), 'Raw Data'!G616:J616, 0), 'Raw Data'!P616-'Raw Data'!O616&gt;3), 'Raw Data'!J616, 0))</f>
        <v/>
      </c>
      <c r="F623">
        <f>IF(ISBLANK('Raw Data'!J616), 0, IF(AND(3=MATCH(LARGE('Raw Data'!G616:J616, 4), 'Raw Data'!G616:J616, 0), 'Raw Data'!O616-'Raw Data'!P616&gt;3), 'Raw Data'!I616, 0))</f>
        <v/>
      </c>
      <c r="G623">
        <f>IF(ISBLANK('Raw Data'!J616), 0, IF(AND(2=MATCH(LARGE('Raw Data'!G616:J616, 4), 'Raw Data'!G616:J616, 0), AND('Raw Data'!P616-'Raw Data'!O616&lt;4, 'Raw Data'!P616-'Raw Data'!O616&gt;0)), 'Raw Data'!H616, 0))</f>
        <v/>
      </c>
      <c r="H623">
        <f>IF(ISBLANK('Raw Data'!J616), 0, IF(AND(1=MATCH(LARGE('Raw Data'!G616:J616, 4), 'Raw Data'!G616:J616, 0), AND('Raw Data'!O616-'Raw Data'!P616&lt;4, 'Raw Data'!O616-'Raw Data'!P616&gt;0)), 'Raw Data'!G616, 0))</f>
        <v/>
      </c>
      <c r="I623">
        <f>IF(ISBLANK('Raw Data'!J616), 0, IF(AND(4=MATCH(LARGE('Raw Data'!G616:J616, 3), 'Raw Data'!G616:J616, 0), 'Raw Data'!P616-'Raw Data'!O616&gt;3), 'Raw Data'!J616, 0))</f>
        <v/>
      </c>
      <c r="J623">
        <f>IF(ISBLANK('Raw Data'!J616), 0, IF(AND(3=MATCH(LARGE('Raw Data'!G616:J616, 3), 'Raw Data'!G616:J616, 0), 'Raw Data'!O616-'Raw Data'!P616&gt;3), 'Raw Data'!I616, 0))</f>
        <v/>
      </c>
      <c r="K623">
        <f>IF(ISBLANK('Raw Data'!J616), 0, IF(AND(2=MATCH(LARGE('Raw Data'!G616:J616, 3), 'Raw Data'!G616:J616, 0), AND('Raw Data'!P616-'Raw Data'!O616&lt;4, 'Raw Data'!P616-'Raw Data'!O616&gt;0)), 'Raw Data'!H616, 0))</f>
        <v/>
      </c>
      <c r="L623">
        <f>IF(ISBLANK('Raw Data'!J616), 0, IF(AND(1=MATCH(LARGE('Raw Data'!G616:J616, 3), 'Raw Data'!G616:J616, 0), AND('Raw Data'!O616-'Raw Data'!P616&lt;4, 'Raw Data'!O616-'Raw Data'!P616&gt;0)), 'Raw Data'!G616, 0))</f>
        <v/>
      </c>
      <c r="M623">
        <f>IF(ISBLANK('Raw Data'!J616), 0, IF(AND(4=MATCH(LARGE('Raw Data'!G616:J616, 2), 'Raw Data'!G616:J616, 0), 'Raw Data'!P616-'Raw Data'!O616&gt;3), 'Raw Data'!J616, 0))</f>
        <v/>
      </c>
      <c r="N623">
        <f>IF(ISBLANK('Raw Data'!J616), 0, IF(AND(3=MATCH(LARGE('Raw Data'!G616:J616, 2), 'Raw Data'!G616:J616, 0), 'Raw Data'!O616-'Raw Data'!P616&gt;3), 'Raw Data'!I616, 0))</f>
        <v/>
      </c>
      <c r="O623">
        <f>IF(ISBLANK('Raw Data'!J616), 0, IF(AND(2=MATCH(LARGE('Raw Data'!G616:J616, 2), 'Raw Data'!G616:J616, 0), AND('Raw Data'!P616-'Raw Data'!O616&lt;4, 'Raw Data'!P616-'Raw Data'!O616&gt;0)), 'Raw Data'!H616, 0))</f>
        <v/>
      </c>
      <c r="P623">
        <f>IF(ISBLANK('Raw Data'!J616), 0, IF(AND(1=MATCH(LARGE('Raw Data'!G616:J616, 2), 'Raw Data'!G616:J616, 0), AND('Raw Data'!O616-'Raw Data'!P616&lt;4, 'Raw Data'!O616-'Raw Data'!P616&gt;0)), 'Raw Data'!G616, 0))</f>
        <v/>
      </c>
      <c r="Q623">
        <f>IF(ISBLANK('Raw Data'!J616), 0, IF(AND(4=MATCH(LARGE('Raw Data'!G616:J616, 1), 'Raw Data'!G616:J616, 0), 'Raw Data'!P616-'Raw Data'!O616&gt;3), 'Raw Data'!J616, 0))</f>
        <v/>
      </c>
      <c r="R623">
        <f>IF(ISBLANK('Raw Data'!J616), 0, IF(AND(3=MATCH(LARGE('Raw Data'!G616:J616, 1), 'Raw Data'!G616:J616, 0), 'Raw Data'!O616-'Raw Data'!P616&gt;3), 'Raw Data'!I616, 0))</f>
        <v/>
      </c>
      <c r="S623">
        <f>IF(AND('Raw Data'!P616-'Raw Data'!O616&gt;4, 'Raw Data'!F616&lt;'Raw Data'!C616), 'Raw Data'!J616, 0)</f>
        <v/>
      </c>
      <c r="T623">
        <f>IF(AND('Raw Data'!O616-'Raw Data'!P616&gt;4, 'Raw Data'!F616&gt;'Raw Data'!C616), 'Raw Data'!I616, 0)</f>
        <v/>
      </c>
      <c r="U623">
        <f>IF(AND('Raw Data'!P616-'Raw Data'!O616&lt;3, 'Raw Data'!P616&gt;'Raw Data'!O616, 'Raw Data'!F616&lt;'Raw Data'!C616), 'Raw Data'!H616, 0)</f>
        <v/>
      </c>
      <c r="V623">
        <f>IF(AND('Raw Data'!P616-'Raw Data'!O616&lt;3, 'Raw Data'!P616&gt;'Raw Data'!O616, 'Raw Data'!F616&gt;'Raw Data'!C616), 'Raw Data'!G616, 0)</f>
        <v/>
      </c>
    </row>
    <row r="624">
      <c r="A624">
        <f>IF(AND('Raw Data'!F617&lt;'Raw Data'!C617, 'Raw Data'!P617&gt;'Raw Data'!O617, 'Raw Data'!P617-'Raw Data'!O617&gt;3), 'Raw Data'!J617, 0)</f>
        <v/>
      </c>
      <c r="B624">
        <f>IF(AND('Raw Data'!C617&lt;'Raw Data'!F617, 'Raw Data'!O617&gt;'Raw Data'!P617, 'Raw Data'!O617-'Raw Data'!P617&gt;3), 'Raw Data'!I617, 0)</f>
        <v/>
      </c>
      <c r="C624">
        <f>IF(AND('Raw Data'!F617&lt;'Raw Data'!C617, 'Raw Data'!P617&gt;'Raw Data'!O617, 'Raw Data'!P617-'Raw Data'!O617&lt;4), 'Raw Data'!H617, 0)</f>
        <v/>
      </c>
      <c r="D624">
        <f>IF(AND('Raw Data'!C617&lt;'Raw Data'!F617, 'Raw Data'!O617&gt;'Raw Data'!P617, 'Raw Data'!O617-'Raw Data'!P617&lt;4), 'Raw Data'!G617, 0)</f>
        <v/>
      </c>
      <c r="E624">
        <f>IF(ISBLANK('Raw Data'!J617), 0, IF(AND(4=MATCH(LARGE('Raw Data'!G617:J617, 4), 'Raw Data'!G617:J617, 0), 'Raw Data'!P617-'Raw Data'!O617&gt;3), 'Raw Data'!J617, 0))</f>
        <v/>
      </c>
      <c r="F624">
        <f>IF(ISBLANK('Raw Data'!J617), 0, IF(AND(3=MATCH(LARGE('Raw Data'!G617:J617, 4), 'Raw Data'!G617:J617, 0), 'Raw Data'!O617-'Raw Data'!P617&gt;3), 'Raw Data'!I617, 0))</f>
        <v/>
      </c>
      <c r="G624">
        <f>IF(ISBLANK('Raw Data'!J617), 0, IF(AND(2=MATCH(LARGE('Raw Data'!G617:J617, 4), 'Raw Data'!G617:J617, 0), AND('Raw Data'!P617-'Raw Data'!O617&lt;4, 'Raw Data'!P617-'Raw Data'!O617&gt;0)), 'Raw Data'!H617, 0))</f>
        <v/>
      </c>
      <c r="H624">
        <f>IF(ISBLANK('Raw Data'!J617), 0, IF(AND(1=MATCH(LARGE('Raw Data'!G617:J617, 4), 'Raw Data'!G617:J617, 0), AND('Raw Data'!O617-'Raw Data'!P617&lt;4, 'Raw Data'!O617-'Raw Data'!P617&gt;0)), 'Raw Data'!G617, 0))</f>
        <v/>
      </c>
      <c r="I624">
        <f>IF(ISBLANK('Raw Data'!J617), 0, IF(AND(4=MATCH(LARGE('Raw Data'!G617:J617, 3), 'Raw Data'!G617:J617, 0), 'Raw Data'!P617-'Raw Data'!O617&gt;3), 'Raw Data'!J617, 0))</f>
        <v/>
      </c>
      <c r="J624">
        <f>IF(ISBLANK('Raw Data'!J617), 0, IF(AND(3=MATCH(LARGE('Raw Data'!G617:J617, 3), 'Raw Data'!G617:J617, 0), 'Raw Data'!O617-'Raw Data'!P617&gt;3), 'Raw Data'!I617, 0))</f>
        <v/>
      </c>
      <c r="K624">
        <f>IF(ISBLANK('Raw Data'!J617), 0, IF(AND(2=MATCH(LARGE('Raw Data'!G617:J617, 3), 'Raw Data'!G617:J617, 0), AND('Raw Data'!P617-'Raw Data'!O617&lt;4, 'Raw Data'!P617-'Raw Data'!O617&gt;0)), 'Raw Data'!H617, 0))</f>
        <v/>
      </c>
      <c r="L624">
        <f>IF(ISBLANK('Raw Data'!J617), 0, IF(AND(1=MATCH(LARGE('Raw Data'!G617:J617, 3), 'Raw Data'!G617:J617, 0), AND('Raw Data'!O617-'Raw Data'!P617&lt;4, 'Raw Data'!O617-'Raw Data'!P617&gt;0)), 'Raw Data'!G617, 0))</f>
        <v/>
      </c>
      <c r="M624">
        <f>IF(ISBLANK('Raw Data'!J617), 0, IF(AND(4=MATCH(LARGE('Raw Data'!G617:J617, 2), 'Raw Data'!G617:J617, 0), 'Raw Data'!P617-'Raw Data'!O617&gt;3), 'Raw Data'!J617, 0))</f>
        <v/>
      </c>
      <c r="N624">
        <f>IF(ISBLANK('Raw Data'!J617), 0, IF(AND(3=MATCH(LARGE('Raw Data'!G617:J617, 2), 'Raw Data'!G617:J617, 0), 'Raw Data'!O617-'Raw Data'!P617&gt;3), 'Raw Data'!I617, 0))</f>
        <v/>
      </c>
      <c r="O624">
        <f>IF(ISBLANK('Raw Data'!J617), 0, IF(AND(2=MATCH(LARGE('Raw Data'!G617:J617, 2), 'Raw Data'!G617:J617, 0), AND('Raw Data'!P617-'Raw Data'!O617&lt;4, 'Raw Data'!P617-'Raw Data'!O617&gt;0)), 'Raw Data'!H617, 0))</f>
        <v/>
      </c>
      <c r="P624">
        <f>IF(ISBLANK('Raw Data'!J617), 0, IF(AND(1=MATCH(LARGE('Raw Data'!G617:J617, 2), 'Raw Data'!G617:J617, 0), AND('Raw Data'!O617-'Raw Data'!P617&lt;4, 'Raw Data'!O617-'Raw Data'!P617&gt;0)), 'Raw Data'!G617, 0))</f>
        <v/>
      </c>
      <c r="Q624">
        <f>IF(ISBLANK('Raw Data'!J617), 0, IF(AND(4=MATCH(LARGE('Raw Data'!G617:J617, 1), 'Raw Data'!G617:J617, 0), 'Raw Data'!P617-'Raw Data'!O617&gt;3), 'Raw Data'!J617, 0))</f>
        <v/>
      </c>
      <c r="R624">
        <f>IF(ISBLANK('Raw Data'!J617), 0, IF(AND(3=MATCH(LARGE('Raw Data'!G617:J617, 1), 'Raw Data'!G617:J617, 0), 'Raw Data'!O617-'Raw Data'!P617&gt;3), 'Raw Data'!I617, 0))</f>
        <v/>
      </c>
      <c r="S624">
        <f>IF(AND('Raw Data'!P617-'Raw Data'!O617&gt;4, 'Raw Data'!F617&lt;'Raw Data'!C617), 'Raw Data'!J617, 0)</f>
        <v/>
      </c>
      <c r="T624">
        <f>IF(AND('Raw Data'!O617-'Raw Data'!P617&gt;4, 'Raw Data'!F617&gt;'Raw Data'!C617), 'Raw Data'!I617, 0)</f>
        <v/>
      </c>
      <c r="U624">
        <f>IF(AND('Raw Data'!P617-'Raw Data'!O617&lt;3, 'Raw Data'!P617&gt;'Raw Data'!O617, 'Raw Data'!F617&lt;'Raw Data'!C617), 'Raw Data'!H617, 0)</f>
        <v/>
      </c>
      <c r="V624">
        <f>IF(AND('Raw Data'!P617-'Raw Data'!O617&lt;3, 'Raw Data'!P617&gt;'Raw Data'!O617, 'Raw Data'!F617&gt;'Raw Data'!C617), 'Raw Data'!G617, 0)</f>
        <v/>
      </c>
    </row>
    <row r="625">
      <c r="A625">
        <f>IF(AND('Raw Data'!F618&lt;'Raw Data'!C618, 'Raw Data'!P618&gt;'Raw Data'!O618, 'Raw Data'!P618-'Raw Data'!O618&gt;3), 'Raw Data'!J618, 0)</f>
        <v/>
      </c>
      <c r="B625">
        <f>IF(AND('Raw Data'!C618&lt;'Raw Data'!F618, 'Raw Data'!O618&gt;'Raw Data'!P618, 'Raw Data'!O618-'Raw Data'!P618&gt;3), 'Raw Data'!I618, 0)</f>
        <v/>
      </c>
      <c r="C625">
        <f>IF(AND('Raw Data'!F618&lt;'Raw Data'!C618, 'Raw Data'!P618&gt;'Raw Data'!O618, 'Raw Data'!P618-'Raw Data'!O618&lt;4), 'Raw Data'!H618, 0)</f>
        <v/>
      </c>
      <c r="D625">
        <f>IF(AND('Raw Data'!C618&lt;'Raw Data'!F618, 'Raw Data'!O618&gt;'Raw Data'!P618, 'Raw Data'!O618-'Raw Data'!P618&lt;4), 'Raw Data'!G618, 0)</f>
        <v/>
      </c>
      <c r="E625">
        <f>IF(ISBLANK('Raw Data'!J618), 0, IF(AND(4=MATCH(LARGE('Raw Data'!G618:J618, 4), 'Raw Data'!G618:J618, 0), 'Raw Data'!P618-'Raw Data'!O618&gt;3), 'Raw Data'!J618, 0))</f>
        <v/>
      </c>
      <c r="F625">
        <f>IF(ISBLANK('Raw Data'!J618), 0, IF(AND(3=MATCH(LARGE('Raw Data'!G618:J618, 4), 'Raw Data'!G618:J618, 0), 'Raw Data'!O618-'Raw Data'!P618&gt;3), 'Raw Data'!I618, 0))</f>
        <v/>
      </c>
      <c r="G625">
        <f>IF(ISBLANK('Raw Data'!J618), 0, IF(AND(2=MATCH(LARGE('Raw Data'!G618:J618, 4), 'Raw Data'!G618:J618, 0), AND('Raw Data'!P618-'Raw Data'!O618&lt;4, 'Raw Data'!P618-'Raw Data'!O618&gt;0)), 'Raw Data'!H618, 0))</f>
        <v/>
      </c>
      <c r="H625">
        <f>IF(ISBLANK('Raw Data'!J618), 0, IF(AND(1=MATCH(LARGE('Raw Data'!G618:J618, 4), 'Raw Data'!G618:J618, 0), AND('Raw Data'!O618-'Raw Data'!P618&lt;4, 'Raw Data'!O618-'Raw Data'!P618&gt;0)), 'Raw Data'!G618, 0))</f>
        <v/>
      </c>
      <c r="I625">
        <f>IF(ISBLANK('Raw Data'!J618), 0, IF(AND(4=MATCH(LARGE('Raw Data'!G618:J618, 3), 'Raw Data'!G618:J618, 0), 'Raw Data'!P618-'Raw Data'!O618&gt;3), 'Raw Data'!J618, 0))</f>
        <v/>
      </c>
      <c r="J625">
        <f>IF(ISBLANK('Raw Data'!J618), 0, IF(AND(3=MATCH(LARGE('Raw Data'!G618:J618, 3), 'Raw Data'!G618:J618, 0), 'Raw Data'!O618-'Raw Data'!P618&gt;3), 'Raw Data'!I618, 0))</f>
        <v/>
      </c>
      <c r="K625">
        <f>IF(ISBLANK('Raw Data'!J618), 0, IF(AND(2=MATCH(LARGE('Raw Data'!G618:J618, 3), 'Raw Data'!G618:J618, 0), AND('Raw Data'!P618-'Raw Data'!O618&lt;4, 'Raw Data'!P618-'Raw Data'!O618&gt;0)), 'Raw Data'!H618, 0))</f>
        <v/>
      </c>
      <c r="L625">
        <f>IF(ISBLANK('Raw Data'!J618), 0, IF(AND(1=MATCH(LARGE('Raw Data'!G618:J618, 3), 'Raw Data'!G618:J618, 0), AND('Raw Data'!O618-'Raw Data'!P618&lt;4, 'Raw Data'!O618-'Raw Data'!P618&gt;0)), 'Raw Data'!G618, 0))</f>
        <v/>
      </c>
      <c r="M625">
        <f>IF(ISBLANK('Raw Data'!J618), 0, IF(AND(4=MATCH(LARGE('Raw Data'!G618:J618, 2), 'Raw Data'!G618:J618, 0), 'Raw Data'!P618-'Raw Data'!O618&gt;3), 'Raw Data'!J618, 0))</f>
        <v/>
      </c>
      <c r="N625">
        <f>IF(ISBLANK('Raw Data'!J618), 0, IF(AND(3=MATCH(LARGE('Raw Data'!G618:J618, 2), 'Raw Data'!G618:J618, 0), 'Raw Data'!O618-'Raw Data'!P618&gt;3), 'Raw Data'!I618, 0))</f>
        <v/>
      </c>
      <c r="O625">
        <f>IF(ISBLANK('Raw Data'!J618), 0, IF(AND(2=MATCH(LARGE('Raw Data'!G618:J618, 2), 'Raw Data'!G618:J618, 0), AND('Raw Data'!P618-'Raw Data'!O618&lt;4, 'Raw Data'!P618-'Raw Data'!O618&gt;0)), 'Raw Data'!H618, 0))</f>
        <v/>
      </c>
      <c r="P625">
        <f>IF(ISBLANK('Raw Data'!J618), 0, IF(AND(1=MATCH(LARGE('Raw Data'!G618:J618, 2), 'Raw Data'!G618:J618, 0), AND('Raw Data'!O618-'Raw Data'!P618&lt;4, 'Raw Data'!O618-'Raw Data'!P618&gt;0)), 'Raw Data'!G618, 0))</f>
        <v/>
      </c>
      <c r="Q625">
        <f>IF(ISBLANK('Raw Data'!J618), 0, IF(AND(4=MATCH(LARGE('Raw Data'!G618:J618, 1), 'Raw Data'!G618:J618, 0), 'Raw Data'!P618-'Raw Data'!O618&gt;3), 'Raw Data'!J618, 0))</f>
        <v/>
      </c>
      <c r="R625">
        <f>IF(ISBLANK('Raw Data'!J618), 0, IF(AND(3=MATCH(LARGE('Raw Data'!G618:J618, 1), 'Raw Data'!G618:J618, 0), 'Raw Data'!O618-'Raw Data'!P618&gt;3), 'Raw Data'!I618, 0))</f>
        <v/>
      </c>
      <c r="S625">
        <f>IF(AND('Raw Data'!P618-'Raw Data'!O618&gt;4, 'Raw Data'!F618&lt;'Raw Data'!C618), 'Raw Data'!J618, 0)</f>
        <v/>
      </c>
      <c r="T625">
        <f>IF(AND('Raw Data'!O618-'Raw Data'!P618&gt;4, 'Raw Data'!F618&gt;'Raw Data'!C618), 'Raw Data'!I618, 0)</f>
        <v/>
      </c>
      <c r="U625">
        <f>IF(AND('Raw Data'!P618-'Raw Data'!O618&lt;3, 'Raw Data'!P618&gt;'Raw Data'!O618, 'Raw Data'!F618&lt;'Raw Data'!C618), 'Raw Data'!H618, 0)</f>
        <v/>
      </c>
      <c r="V625">
        <f>IF(AND('Raw Data'!P618-'Raw Data'!O618&lt;3, 'Raw Data'!P618&gt;'Raw Data'!O618, 'Raw Data'!F618&gt;'Raw Data'!C618), 'Raw Data'!G618, 0)</f>
        <v/>
      </c>
    </row>
    <row r="626">
      <c r="A626">
        <f>IF(AND('Raw Data'!F619&lt;'Raw Data'!C619, 'Raw Data'!P619&gt;'Raw Data'!O619, 'Raw Data'!P619-'Raw Data'!O619&gt;3), 'Raw Data'!J619, 0)</f>
        <v/>
      </c>
      <c r="B626">
        <f>IF(AND('Raw Data'!C619&lt;'Raw Data'!F619, 'Raw Data'!O619&gt;'Raw Data'!P619, 'Raw Data'!O619-'Raw Data'!P619&gt;3), 'Raw Data'!I619, 0)</f>
        <v/>
      </c>
      <c r="C626">
        <f>IF(AND('Raw Data'!F619&lt;'Raw Data'!C619, 'Raw Data'!P619&gt;'Raw Data'!O619, 'Raw Data'!P619-'Raw Data'!O619&lt;4), 'Raw Data'!H619, 0)</f>
        <v/>
      </c>
      <c r="D626">
        <f>IF(AND('Raw Data'!C619&lt;'Raw Data'!F619, 'Raw Data'!O619&gt;'Raw Data'!P619, 'Raw Data'!O619-'Raw Data'!P619&lt;4), 'Raw Data'!G619, 0)</f>
        <v/>
      </c>
      <c r="E626">
        <f>IF(ISBLANK('Raw Data'!J619), 0, IF(AND(4=MATCH(LARGE('Raw Data'!G619:J619, 4), 'Raw Data'!G619:J619, 0), 'Raw Data'!P619-'Raw Data'!O619&gt;3), 'Raw Data'!J619, 0))</f>
        <v/>
      </c>
      <c r="F626">
        <f>IF(ISBLANK('Raw Data'!J619), 0, IF(AND(3=MATCH(LARGE('Raw Data'!G619:J619, 4), 'Raw Data'!G619:J619, 0), 'Raw Data'!O619-'Raw Data'!P619&gt;3), 'Raw Data'!I619, 0))</f>
        <v/>
      </c>
      <c r="G626">
        <f>IF(ISBLANK('Raw Data'!J619), 0, IF(AND(2=MATCH(LARGE('Raw Data'!G619:J619, 4), 'Raw Data'!G619:J619, 0), AND('Raw Data'!P619-'Raw Data'!O619&lt;4, 'Raw Data'!P619-'Raw Data'!O619&gt;0)), 'Raw Data'!H619, 0))</f>
        <v/>
      </c>
      <c r="H626">
        <f>IF(ISBLANK('Raw Data'!J619), 0, IF(AND(1=MATCH(LARGE('Raw Data'!G619:J619, 4), 'Raw Data'!G619:J619, 0), AND('Raw Data'!O619-'Raw Data'!P619&lt;4, 'Raw Data'!O619-'Raw Data'!P619&gt;0)), 'Raw Data'!G619, 0))</f>
        <v/>
      </c>
      <c r="I626">
        <f>IF(ISBLANK('Raw Data'!J619), 0, IF(AND(4=MATCH(LARGE('Raw Data'!G619:J619, 3), 'Raw Data'!G619:J619, 0), 'Raw Data'!P619-'Raw Data'!O619&gt;3), 'Raw Data'!J619, 0))</f>
        <v/>
      </c>
      <c r="J626">
        <f>IF(ISBLANK('Raw Data'!J619), 0, IF(AND(3=MATCH(LARGE('Raw Data'!G619:J619, 3), 'Raw Data'!G619:J619, 0), 'Raw Data'!O619-'Raw Data'!P619&gt;3), 'Raw Data'!I619, 0))</f>
        <v/>
      </c>
      <c r="K626">
        <f>IF(ISBLANK('Raw Data'!J619), 0, IF(AND(2=MATCH(LARGE('Raw Data'!G619:J619, 3), 'Raw Data'!G619:J619, 0), AND('Raw Data'!P619-'Raw Data'!O619&lt;4, 'Raw Data'!P619-'Raw Data'!O619&gt;0)), 'Raw Data'!H619, 0))</f>
        <v/>
      </c>
      <c r="L626">
        <f>IF(ISBLANK('Raw Data'!J619), 0, IF(AND(1=MATCH(LARGE('Raw Data'!G619:J619, 3), 'Raw Data'!G619:J619, 0), AND('Raw Data'!O619-'Raw Data'!P619&lt;4, 'Raw Data'!O619-'Raw Data'!P619&gt;0)), 'Raw Data'!G619, 0))</f>
        <v/>
      </c>
      <c r="M626">
        <f>IF(ISBLANK('Raw Data'!J619), 0, IF(AND(4=MATCH(LARGE('Raw Data'!G619:J619, 2), 'Raw Data'!G619:J619, 0), 'Raw Data'!P619-'Raw Data'!O619&gt;3), 'Raw Data'!J619, 0))</f>
        <v/>
      </c>
      <c r="N626">
        <f>IF(ISBLANK('Raw Data'!J619), 0, IF(AND(3=MATCH(LARGE('Raw Data'!G619:J619, 2), 'Raw Data'!G619:J619, 0), 'Raw Data'!O619-'Raw Data'!P619&gt;3), 'Raw Data'!I619, 0))</f>
        <v/>
      </c>
      <c r="O626">
        <f>IF(ISBLANK('Raw Data'!J619), 0, IF(AND(2=MATCH(LARGE('Raw Data'!G619:J619, 2), 'Raw Data'!G619:J619, 0), AND('Raw Data'!P619-'Raw Data'!O619&lt;4, 'Raw Data'!P619-'Raw Data'!O619&gt;0)), 'Raw Data'!H619, 0))</f>
        <v/>
      </c>
      <c r="P626">
        <f>IF(ISBLANK('Raw Data'!J619), 0, IF(AND(1=MATCH(LARGE('Raw Data'!G619:J619, 2), 'Raw Data'!G619:J619, 0), AND('Raw Data'!O619-'Raw Data'!P619&lt;4, 'Raw Data'!O619-'Raw Data'!P619&gt;0)), 'Raw Data'!G619, 0))</f>
        <v/>
      </c>
      <c r="Q626">
        <f>IF(ISBLANK('Raw Data'!J619), 0, IF(AND(4=MATCH(LARGE('Raw Data'!G619:J619, 1), 'Raw Data'!G619:J619, 0), 'Raw Data'!P619-'Raw Data'!O619&gt;3), 'Raw Data'!J619, 0))</f>
        <v/>
      </c>
      <c r="R626">
        <f>IF(ISBLANK('Raw Data'!J619), 0, IF(AND(3=MATCH(LARGE('Raw Data'!G619:J619, 1), 'Raw Data'!G619:J619, 0), 'Raw Data'!O619-'Raw Data'!P619&gt;3), 'Raw Data'!I619, 0))</f>
        <v/>
      </c>
      <c r="S626">
        <f>IF(AND('Raw Data'!P619-'Raw Data'!O619&gt;4, 'Raw Data'!F619&lt;'Raw Data'!C619), 'Raw Data'!J619, 0)</f>
        <v/>
      </c>
      <c r="T626">
        <f>IF(AND('Raw Data'!O619-'Raw Data'!P619&gt;4, 'Raw Data'!F619&gt;'Raw Data'!C619), 'Raw Data'!I619, 0)</f>
        <v/>
      </c>
      <c r="U626">
        <f>IF(AND('Raw Data'!P619-'Raw Data'!O619&lt;3, 'Raw Data'!P619&gt;'Raw Data'!O619, 'Raw Data'!F619&lt;'Raw Data'!C619), 'Raw Data'!H619, 0)</f>
        <v/>
      </c>
      <c r="V626">
        <f>IF(AND('Raw Data'!P619-'Raw Data'!O619&lt;3, 'Raw Data'!P619&gt;'Raw Data'!O619, 'Raw Data'!F619&gt;'Raw Data'!C619), 'Raw Data'!G619, 0)</f>
        <v/>
      </c>
    </row>
    <row r="627">
      <c r="A627">
        <f>IF(AND('Raw Data'!F620&lt;'Raw Data'!C620, 'Raw Data'!P620&gt;'Raw Data'!O620, 'Raw Data'!P620-'Raw Data'!O620&gt;3), 'Raw Data'!J620, 0)</f>
        <v/>
      </c>
      <c r="B627">
        <f>IF(AND('Raw Data'!C620&lt;'Raw Data'!F620, 'Raw Data'!O620&gt;'Raw Data'!P620, 'Raw Data'!O620-'Raw Data'!P620&gt;3), 'Raw Data'!I620, 0)</f>
        <v/>
      </c>
      <c r="C627">
        <f>IF(AND('Raw Data'!F620&lt;'Raw Data'!C620, 'Raw Data'!P620&gt;'Raw Data'!O620, 'Raw Data'!P620-'Raw Data'!O620&lt;4), 'Raw Data'!H620, 0)</f>
        <v/>
      </c>
      <c r="D627">
        <f>IF(AND('Raw Data'!C620&lt;'Raw Data'!F620, 'Raw Data'!O620&gt;'Raw Data'!P620, 'Raw Data'!O620-'Raw Data'!P620&lt;4), 'Raw Data'!G620, 0)</f>
        <v/>
      </c>
      <c r="E627">
        <f>IF(ISBLANK('Raw Data'!J620), 0, IF(AND(4=MATCH(LARGE('Raw Data'!G620:J620, 4), 'Raw Data'!G620:J620, 0), 'Raw Data'!P620-'Raw Data'!O620&gt;3), 'Raw Data'!J620, 0))</f>
        <v/>
      </c>
      <c r="F627">
        <f>IF(ISBLANK('Raw Data'!J620), 0, IF(AND(3=MATCH(LARGE('Raw Data'!G620:J620, 4), 'Raw Data'!G620:J620, 0), 'Raw Data'!O620-'Raw Data'!P620&gt;3), 'Raw Data'!I620, 0))</f>
        <v/>
      </c>
      <c r="G627">
        <f>IF(ISBLANK('Raw Data'!J620), 0, IF(AND(2=MATCH(LARGE('Raw Data'!G620:J620, 4), 'Raw Data'!G620:J620, 0), AND('Raw Data'!P620-'Raw Data'!O620&lt;4, 'Raw Data'!P620-'Raw Data'!O620&gt;0)), 'Raw Data'!H620, 0))</f>
        <v/>
      </c>
      <c r="H627">
        <f>IF(ISBLANK('Raw Data'!J620), 0, IF(AND(1=MATCH(LARGE('Raw Data'!G620:J620, 4), 'Raw Data'!G620:J620, 0), AND('Raw Data'!O620-'Raw Data'!P620&lt;4, 'Raw Data'!O620-'Raw Data'!P620&gt;0)), 'Raw Data'!G620, 0))</f>
        <v/>
      </c>
      <c r="I627">
        <f>IF(ISBLANK('Raw Data'!J620), 0, IF(AND(4=MATCH(LARGE('Raw Data'!G620:J620, 3), 'Raw Data'!G620:J620, 0), 'Raw Data'!P620-'Raw Data'!O620&gt;3), 'Raw Data'!J620, 0))</f>
        <v/>
      </c>
      <c r="J627">
        <f>IF(ISBLANK('Raw Data'!J620), 0, IF(AND(3=MATCH(LARGE('Raw Data'!G620:J620, 3), 'Raw Data'!G620:J620, 0), 'Raw Data'!O620-'Raw Data'!P620&gt;3), 'Raw Data'!I620, 0))</f>
        <v/>
      </c>
      <c r="K627">
        <f>IF(ISBLANK('Raw Data'!J620), 0, IF(AND(2=MATCH(LARGE('Raw Data'!G620:J620, 3), 'Raw Data'!G620:J620, 0), AND('Raw Data'!P620-'Raw Data'!O620&lt;4, 'Raw Data'!P620-'Raw Data'!O620&gt;0)), 'Raw Data'!H620, 0))</f>
        <v/>
      </c>
      <c r="L627">
        <f>IF(ISBLANK('Raw Data'!J620), 0, IF(AND(1=MATCH(LARGE('Raw Data'!G620:J620, 3), 'Raw Data'!G620:J620, 0), AND('Raw Data'!O620-'Raw Data'!P620&lt;4, 'Raw Data'!O620-'Raw Data'!P620&gt;0)), 'Raw Data'!G620, 0))</f>
        <v/>
      </c>
      <c r="M627">
        <f>IF(ISBLANK('Raw Data'!J620), 0, IF(AND(4=MATCH(LARGE('Raw Data'!G620:J620, 2), 'Raw Data'!G620:J620, 0), 'Raw Data'!P620-'Raw Data'!O620&gt;3), 'Raw Data'!J620, 0))</f>
        <v/>
      </c>
      <c r="N627">
        <f>IF(ISBLANK('Raw Data'!J620), 0, IF(AND(3=MATCH(LARGE('Raw Data'!G620:J620, 2), 'Raw Data'!G620:J620, 0), 'Raw Data'!O620-'Raw Data'!P620&gt;3), 'Raw Data'!I620, 0))</f>
        <v/>
      </c>
      <c r="O627">
        <f>IF(ISBLANK('Raw Data'!J620), 0, IF(AND(2=MATCH(LARGE('Raw Data'!G620:J620, 2), 'Raw Data'!G620:J620, 0), AND('Raw Data'!P620-'Raw Data'!O620&lt;4, 'Raw Data'!P620-'Raw Data'!O620&gt;0)), 'Raw Data'!H620, 0))</f>
        <v/>
      </c>
      <c r="P627">
        <f>IF(ISBLANK('Raw Data'!J620), 0, IF(AND(1=MATCH(LARGE('Raw Data'!G620:J620, 2), 'Raw Data'!G620:J620, 0), AND('Raw Data'!O620-'Raw Data'!P620&lt;4, 'Raw Data'!O620-'Raw Data'!P620&gt;0)), 'Raw Data'!G620, 0))</f>
        <v/>
      </c>
      <c r="Q627">
        <f>IF(ISBLANK('Raw Data'!J620), 0, IF(AND(4=MATCH(LARGE('Raw Data'!G620:J620, 1), 'Raw Data'!G620:J620, 0), 'Raw Data'!P620-'Raw Data'!O620&gt;3), 'Raw Data'!J620, 0))</f>
        <v/>
      </c>
      <c r="R627">
        <f>IF(ISBLANK('Raw Data'!J620), 0, IF(AND(3=MATCH(LARGE('Raw Data'!G620:J620, 1), 'Raw Data'!G620:J620, 0), 'Raw Data'!O620-'Raw Data'!P620&gt;3), 'Raw Data'!I620, 0))</f>
        <v/>
      </c>
      <c r="S627">
        <f>IF(AND('Raw Data'!P620-'Raw Data'!O620&gt;4, 'Raw Data'!F620&lt;'Raw Data'!C620), 'Raw Data'!J620, 0)</f>
        <v/>
      </c>
      <c r="T627">
        <f>IF(AND('Raw Data'!O620-'Raw Data'!P620&gt;4, 'Raw Data'!F620&gt;'Raw Data'!C620), 'Raw Data'!I620, 0)</f>
        <v/>
      </c>
      <c r="U627">
        <f>IF(AND('Raw Data'!P620-'Raw Data'!O620&lt;3, 'Raw Data'!P620&gt;'Raw Data'!O620, 'Raw Data'!F620&lt;'Raw Data'!C620), 'Raw Data'!H620, 0)</f>
        <v/>
      </c>
      <c r="V627">
        <f>IF(AND('Raw Data'!P620-'Raw Data'!O620&lt;3, 'Raw Data'!P620&gt;'Raw Data'!O620, 'Raw Data'!F620&gt;'Raw Data'!C620), 'Raw Data'!G620, 0)</f>
        <v/>
      </c>
    </row>
    <row r="628">
      <c r="A628">
        <f>IF(AND('Raw Data'!F621&lt;'Raw Data'!C621, 'Raw Data'!P621&gt;'Raw Data'!O621, 'Raw Data'!P621-'Raw Data'!O621&gt;3), 'Raw Data'!J621, 0)</f>
        <v/>
      </c>
      <c r="B628">
        <f>IF(AND('Raw Data'!C621&lt;'Raw Data'!F621, 'Raw Data'!O621&gt;'Raw Data'!P621, 'Raw Data'!O621-'Raw Data'!P621&gt;3), 'Raw Data'!I621, 0)</f>
        <v/>
      </c>
      <c r="C628">
        <f>IF(AND('Raw Data'!F621&lt;'Raw Data'!C621, 'Raw Data'!P621&gt;'Raw Data'!O621, 'Raw Data'!P621-'Raw Data'!O621&lt;4), 'Raw Data'!H621, 0)</f>
        <v/>
      </c>
      <c r="D628">
        <f>IF(AND('Raw Data'!C621&lt;'Raw Data'!F621, 'Raw Data'!O621&gt;'Raw Data'!P621, 'Raw Data'!O621-'Raw Data'!P621&lt;4), 'Raw Data'!G621, 0)</f>
        <v/>
      </c>
      <c r="E628">
        <f>IF(ISBLANK('Raw Data'!J621), 0, IF(AND(4=MATCH(LARGE('Raw Data'!G621:J621, 4), 'Raw Data'!G621:J621, 0), 'Raw Data'!P621-'Raw Data'!O621&gt;3), 'Raw Data'!J621, 0))</f>
        <v/>
      </c>
      <c r="F628">
        <f>IF(ISBLANK('Raw Data'!J621), 0, IF(AND(3=MATCH(LARGE('Raw Data'!G621:J621, 4), 'Raw Data'!G621:J621, 0), 'Raw Data'!O621-'Raw Data'!P621&gt;3), 'Raw Data'!I621, 0))</f>
        <v/>
      </c>
      <c r="G628">
        <f>IF(ISBLANK('Raw Data'!J621), 0, IF(AND(2=MATCH(LARGE('Raw Data'!G621:J621, 4), 'Raw Data'!G621:J621, 0), AND('Raw Data'!P621-'Raw Data'!O621&lt;4, 'Raw Data'!P621-'Raw Data'!O621&gt;0)), 'Raw Data'!H621, 0))</f>
        <v/>
      </c>
      <c r="H628">
        <f>IF(ISBLANK('Raw Data'!J621), 0, IF(AND(1=MATCH(LARGE('Raw Data'!G621:J621, 4), 'Raw Data'!G621:J621, 0), AND('Raw Data'!O621-'Raw Data'!P621&lt;4, 'Raw Data'!O621-'Raw Data'!P621&gt;0)), 'Raw Data'!G621, 0))</f>
        <v/>
      </c>
      <c r="I628">
        <f>IF(ISBLANK('Raw Data'!J621), 0, IF(AND(4=MATCH(LARGE('Raw Data'!G621:J621, 3), 'Raw Data'!G621:J621, 0), 'Raw Data'!P621-'Raw Data'!O621&gt;3), 'Raw Data'!J621, 0))</f>
        <v/>
      </c>
      <c r="J628">
        <f>IF(ISBLANK('Raw Data'!J621), 0, IF(AND(3=MATCH(LARGE('Raw Data'!G621:J621, 3), 'Raw Data'!G621:J621, 0), 'Raw Data'!O621-'Raw Data'!P621&gt;3), 'Raw Data'!I621, 0))</f>
        <v/>
      </c>
      <c r="K628">
        <f>IF(ISBLANK('Raw Data'!J621), 0, IF(AND(2=MATCH(LARGE('Raw Data'!G621:J621, 3), 'Raw Data'!G621:J621, 0), AND('Raw Data'!P621-'Raw Data'!O621&lt;4, 'Raw Data'!P621-'Raw Data'!O621&gt;0)), 'Raw Data'!H621, 0))</f>
        <v/>
      </c>
      <c r="L628">
        <f>IF(ISBLANK('Raw Data'!J621), 0, IF(AND(1=MATCH(LARGE('Raw Data'!G621:J621, 3), 'Raw Data'!G621:J621, 0), AND('Raw Data'!O621-'Raw Data'!P621&lt;4, 'Raw Data'!O621-'Raw Data'!P621&gt;0)), 'Raw Data'!G621, 0))</f>
        <v/>
      </c>
      <c r="M628">
        <f>IF(ISBLANK('Raw Data'!J621), 0, IF(AND(4=MATCH(LARGE('Raw Data'!G621:J621, 2), 'Raw Data'!G621:J621, 0), 'Raw Data'!P621-'Raw Data'!O621&gt;3), 'Raw Data'!J621, 0))</f>
        <v/>
      </c>
      <c r="N628">
        <f>IF(ISBLANK('Raw Data'!J621), 0, IF(AND(3=MATCH(LARGE('Raw Data'!G621:J621, 2), 'Raw Data'!G621:J621, 0), 'Raw Data'!O621-'Raw Data'!P621&gt;3), 'Raw Data'!I621, 0))</f>
        <v/>
      </c>
      <c r="O628">
        <f>IF(ISBLANK('Raw Data'!J621), 0, IF(AND(2=MATCH(LARGE('Raw Data'!G621:J621, 2), 'Raw Data'!G621:J621, 0), AND('Raw Data'!P621-'Raw Data'!O621&lt;4, 'Raw Data'!P621-'Raw Data'!O621&gt;0)), 'Raw Data'!H621, 0))</f>
        <v/>
      </c>
      <c r="P628">
        <f>IF(ISBLANK('Raw Data'!J621), 0, IF(AND(1=MATCH(LARGE('Raw Data'!G621:J621, 2), 'Raw Data'!G621:J621, 0), AND('Raw Data'!O621-'Raw Data'!P621&lt;4, 'Raw Data'!O621-'Raw Data'!P621&gt;0)), 'Raw Data'!G621, 0))</f>
        <v/>
      </c>
      <c r="Q628">
        <f>IF(ISBLANK('Raw Data'!J621), 0, IF(AND(4=MATCH(LARGE('Raw Data'!G621:J621, 1), 'Raw Data'!G621:J621, 0), 'Raw Data'!P621-'Raw Data'!O621&gt;3), 'Raw Data'!J621, 0))</f>
        <v/>
      </c>
      <c r="R628">
        <f>IF(ISBLANK('Raw Data'!J621), 0, IF(AND(3=MATCH(LARGE('Raw Data'!G621:J621, 1), 'Raw Data'!G621:J621, 0), 'Raw Data'!O621-'Raw Data'!P621&gt;3), 'Raw Data'!I621, 0))</f>
        <v/>
      </c>
      <c r="S628">
        <f>IF(AND('Raw Data'!P621-'Raw Data'!O621&gt;4, 'Raw Data'!F621&lt;'Raw Data'!C621), 'Raw Data'!J621, 0)</f>
        <v/>
      </c>
      <c r="T628">
        <f>IF(AND('Raw Data'!O621-'Raw Data'!P621&gt;4, 'Raw Data'!F621&gt;'Raw Data'!C621), 'Raw Data'!I621, 0)</f>
        <v/>
      </c>
      <c r="U628">
        <f>IF(AND('Raw Data'!P621-'Raw Data'!O621&lt;3, 'Raw Data'!P621&gt;'Raw Data'!O621, 'Raw Data'!F621&lt;'Raw Data'!C621), 'Raw Data'!H621, 0)</f>
        <v/>
      </c>
      <c r="V628">
        <f>IF(AND('Raw Data'!P621-'Raw Data'!O621&lt;3, 'Raw Data'!P621&gt;'Raw Data'!O621, 'Raw Data'!F621&gt;'Raw Data'!C621), 'Raw Data'!G621, 0)</f>
        <v/>
      </c>
    </row>
    <row r="629">
      <c r="A629">
        <f>IF(AND('Raw Data'!F622&lt;'Raw Data'!C622, 'Raw Data'!P622&gt;'Raw Data'!O622, 'Raw Data'!P622-'Raw Data'!O622&gt;3), 'Raw Data'!J622, 0)</f>
        <v/>
      </c>
      <c r="B629">
        <f>IF(AND('Raw Data'!C622&lt;'Raw Data'!F622, 'Raw Data'!O622&gt;'Raw Data'!P622, 'Raw Data'!O622-'Raw Data'!P622&gt;3), 'Raw Data'!I622, 0)</f>
        <v/>
      </c>
      <c r="C629">
        <f>IF(AND('Raw Data'!F622&lt;'Raw Data'!C622, 'Raw Data'!P622&gt;'Raw Data'!O622, 'Raw Data'!P622-'Raw Data'!O622&lt;4), 'Raw Data'!H622, 0)</f>
        <v/>
      </c>
      <c r="D629">
        <f>IF(AND('Raw Data'!C622&lt;'Raw Data'!F622, 'Raw Data'!O622&gt;'Raw Data'!P622, 'Raw Data'!O622-'Raw Data'!P622&lt;4), 'Raw Data'!G622, 0)</f>
        <v/>
      </c>
      <c r="E629">
        <f>IF(ISBLANK('Raw Data'!J622), 0, IF(AND(4=MATCH(LARGE('Raw Data'!G622:J622, 4), 'Raw Data'!G622:J622, 0), 'Raw Data'!P622-'Raw Data'!O622&gt;3), 'Raw Data'!J622, 0))</f>
        <v/>
      </c>
      <c r="F629">
        <f>IF(ISBLANK('Raw Data'!J622), 0, IF(AND(3=MATCH(LARGE('Raw Data'!G622:J622, 4), 'Raw Data'!G622:J622, 0), 'Raw Data'!O622-'Raw Data'!P622&gt;3), 'Raw Data'!I622, 0))</f>
        <v/>
      </c>
      <c r="G629">
        <f>IF(ISBLANK('Raw Data'!J622), 0, IF(AND(2=MATCH(LARGE('Raw Data'!G622:J622, 4), 'Raw Data'!G622:J622, 0), AND('Raw Data'!P622-'Raw Data'!O622&lt;4, 'Raw Data'!P622-'Raw Data'!O622&gt;0)), 'Raw Data'!H622, 0))</f>
        <v/>
      </c>
      <c r="H629">
        <f>IF(ISBLANK('Raw Data'!J622), 0, IF(AND(1=MATCH(LARGE('Raw Data'!G622:J622, 4), 'Raw Data'!G622:J622, 0), AND('Raw Data'!O622-'Raw Data'!P622&lt;4, 'Raw Data'!O622-'Raw Data'!P622&gt;0)), 'Raw Data'!G622, 0))</f>
        <v/>
      </c>
      <c r="I629">
        <f>IF(ISBLANK('Raw Data'!J622), 0, IF(AND(4=MATCH(LARGE('Raw Data'!G622:J622, 3), 'Raw Data'!G622:J622, 0), 'Raw Data'!P622-'Raw Data'!O622&gt;3), 'Raw Data'!J622, 0))</f>
        <v/>
      </c>
      <c r="J629">
        <f>IF(ISBLANK('Raw Data'!J622), 0, IF(AND(3=MATCH(LARGE('Raw Data'!G622:J622, 3), 'Raw Data'!G622:J622, 0), 'Raw Data'!O622-'Raw Data'!P622&gt;3), 'Raw Data'!I622, 0))</f>
        <v/>
      </c>
      <c r="K629">
        <f>IF(ISBLANK('Raw Data'!J622), 0, IF(AND(2=MATCH(LARGE('Raw Data'!G622:J622, 3), 'Raw Data'!G622:J622, 0), AND('Raw Data'!P622-'Raw Data'!O622&lt;4, 'Raw Data'!P622-'Raw Data'!O622&gt;0)), 'Raw Data'!H622, 0))</f>
        <v/>
      </c>
      <c r="L629">
        <f>IF(ISBLANK('Raw Data'!J622), 0, IF(AND(1=MATCH(LARGE('Raw Data'!G622:J622, 3), 'Raw Data'!G622:J622, 0), AND('Raw Data'!O622-'Raw Data'!P622&lt;4, 'Raw Data'!O622-'Raw Data'!P622&gt;0)), 'Raw Data'!G622, 0))</f>
        <v/>
      </c>
      <c r="M629">
        <f>IF(ISBLANK('Raw Data'!J622), 0, IF(AND(4=MATCH(LARGE('Raw Data'!G622:J622, 2), 'Raw Data'!G622:J622, 0), 'Raw Data'!P622-'Raw Data'!O622&gt;3), 'Raw Data'!J622, 0))</f>
        <v/>
      </c>
      <c r="N629">
        <f>IF(ISBLANK('Raw Data'!J622), 0, IF(AND(3=MATCH(LARGE('Raw Data'!G622:J622, 2), 'Raw Data'!G622:J622, 0), 'Raw Data'!O622-'Raw Data'!P622&gt;3), 'Raw Data'!I622, 0))</f>
        <v/>
      </c>
      <c r="O629">
        <f>IF(ISBLANK('Raw Data'!J622), 0, IF(AND(2=MATCH(LARGE('Raw Data'!G622:J622, 2), 'Raw Data'!G622:J622, 0), AND('Raw Data'!P622-'Raw Data'!O622&lt;4, 'Raw Data'!P622-'Raw Data'!O622&gt;0)), 'Raw Data'!H622, 0))</f>
        <v/>
      </c>
      <c r="P629">
        <f>IF(ISBLANK('Raw Data'!J622), 0, IF(AND(1=MATCH(LARGE('Raw Data'!G622:J622, 2), 'Raw Data'!G622:J622, 0), AND('Raw Data'!O622-'Raw Data'!P622&lt;4, 'Raw Data'!O622-'Raw Data'!P622&gt;0)), 'Raw Data'!G622, 0))</f>
        <v/>
      </c>
      <c r="Q629">
        <f>IF(ISBLANK('Raw Data'!J622), 0, IF(AND(4=MATCH(LARGE('Raw Data'!G622:J622, 1), 'Raw Data'!G622:J622, 0), 'Raw Data'!P622-'Raw Data'!O622&gt;3), 'Raw Data'!J622, 0))</f>
        <v/>
      </c>
      <c r="R629">
        <f>IF(ISBLANK('Raw Data'!J622), 0, IF(AND(3=MATCH(LARGE('Raw Data'!G622:J622, 1), 'Raw Data'!G622:J622, 0), 'Raw Data'!O622-'Raw Data'!P622&gt;3), 'Raw Data'!I622, 0))</f>
        <v/>
      </c>
      <c r="S629">
        <f>IF(AND('Raw Data'!P622-'Raw Data'!O622&gt;4, 'Raw Data'!F622&lt;'Raw Data'!C622), 'Raw Data'!J622, 0)</f>
        <v/>
      </c>
      <c r="T629">
        <f>IF(AND('Raw Data'!O622-'Raw Data'!P622&gt;4, 'Raw Data'!F622&gt;'Raw Data'!C622), 'Raw Data'!I622, 0)</f>
        <v/>
      </c>
      <c r="U629">
        <f>IF(AND('Raw Data'!P622-'Raw Data'!O622&lt;3, 'Raw Data'!P622&gt;'Raw Data'!O622, 'Raw Data'!F622&lt;'Raw Data'!C622), 'Raw Data'!H622, 0)</f>
        <v/>
      </c>
      <c r="V629">
        <f>IF(AND('Raw Data'!P622-'Raw Data'!O622&lt;3, 'Raw Data'!P622&gt;'Raw Data'!O622, 'Raw Data'!F622&gt;'Raw Data'!C622), 'Raw Data'!G622, 0)</f>
        <v/>
      </c>
    </row>
    <row r="630">
      <c r="A630">
        <f>IF(AND('Raw Data'!F623&lt;'Raw Data'!C623, 'Raw Data'!P623&gt;'Raw Data'!O623, 'Raw Data'!P623-'Raw Data'!O623&gt;3), 'Raw Data'!J623, 0)</f>
        <v/>
      </c>
      <c r="B630">
        <f>IF(AND('Raw Data'!C623&lt;'Raw Data'!F623, 'Raw Data'!O623&gt;'Raw Data'!P623, 'Raw Data'!O623-'Raw Data'!P623&gt;3), 'Raw Data'!I623, 0)</f>
        <v/>
      </c>
      <c r="C630">
        <f>IF(AND('Raw Data'!F623&lt;'Raw Data'!C623, 'Raw Data'!P623&gt;'Raw Data'!O623, 'Raw Data'!P623-'Raw Data'!O623&lt;4), 'Raw Data'!H623, 0)</f>
        <v/>
      </c>
      <c r="D630">
        <f>IF(AND('Raw Data'!C623&lt;'Raw Data'!F623, 'Raw Data'!O623&gt;'Raw Data'!P623, 'Raw Data'!O623-'Raw Data'!P623&lt;4), 'Raw Data'!G623, 0)</f>
        <v/>
      </c>
      <c r="E630">
        <f>IF(ISBLANK('Raw Data'!J623), 0, IF(AND(4=MATCH(LARGE('Raw Data'!G623:J623, 4), 'Raw Data'!G623:J623, 0), 'Raw Data'!P623-'Raw Data'!O623&gt;3), 'Raw Data'!J623, 0))</f>
        <v/>
      </c>
      <c r="F630">
        <f>IF(ISBLANK('Raw Data'!J623), 0, IF(AND(3=MATCH(LARGE('Raw Data'!G623:J623, 4), 'Raw Data'!G623:J623, 0), 'Raw Data'!O623-'Raw Data'!P623&gt;3), 'Raw Data'!I623, 0))</f>
        <v/>
      </c>
      <c r="G630">
        <f>IF(ISBLANK('Raw Data'!J623), 0, IF(AND(2=MATCH(LARGE('Raw Data'!G623:J623, 4), 'Raw Data'!G623:J623, 0), AND('Raw Data'!P623-'Raw Data'!O623&lt;4, 'Raw Data'!P623-'Raw Data'!O623&gt;0)), 'Raw Data'!H623, 0))</f>
        <v/>
      </c>
      <c r="H630">
        <f>IF(ISBLANK('Raw Data'!J623), 0, IF(AND(1=MATCH(LARGE('Raw Data'!G623:J623, 4), 'Raw Data'!G623:J623, 0), AND('Raw Data'!O623-'Raw Data'!P623&lt;4, 'Raw Data'!O623-'Raw Data'!P623&gt;0)), 'Raw Data'!G623, 0))</f>
        <v/>
      </c>
      <c r="I630">
        <f>IF(ISBLANK('Raw Data'!J623), 0, IF(AND(4=MATCH(LARGE('Raw Data'!G623:J623, 3), 'Raw Data'!G623:J623, 0), 'Raw Data'!P623-'Raw Data'!O623&gt;3), 'Raw Data'!J623, 0))</f>
        <v/>
      </c>
      <c r="J630">
        <f>IF(ISBLANK('Raw Data'!J623), 0, IF(AND(3=MATCH(LARGE('Raw Data'!G623:J623, 3), 'Raw Data'!G623:J623, 0), 'Raw Data'!O623-'Raw Data'!P623&gt;3), 'Raw Data'!I623, 0))</f>
        <v/>
      </c>
      <c r="K630">
        <f>IF(ISBLANK('Raw Data'!J623), 0, IF(AND(2=MATCH(LARGE('Raw Data'!G623:J623, 3), 'Raw Data'!G623:J623, 0), AND('Raw Data'!P623-'Raw Data'!O623&lt;4, 'Raw Data'!P623-'Raw Data'!O623&gt;0)), 'Raw Data'!H623, 0))</f>
        <v/>
      </c>
      <c r="L630">
        <f>IF(ISBLANK('Raw Data'!J623), 0, IF(AND(1=MATCH(LARGE('Raw Data'!G623:J623, 3), 'Raw Data'!G623:J623, 0), AND('Raw Data'!O623-'Raw Data'!P623&lt;4, 'Raw Data'!O623-'Raw Data'!P623&gt;0)), 'Raw Data'!G623, 0))</f>
        <v/>
      </c>
      <c r="M630">
        <f>IF(ISBLANK('Raw Data'!J623), 0, IF(AND(4=MATCH(LARGE('Raw Data'!G623:J623, 2), 'Raw Data'!G623:J623, 0), 'Raw Data'!P623-'Raw Data'!O623&gt;3), 'Raw Data'!J623, 0))</f>
        <v/>
      </c>
      <c r="N630">
        <f>IF(ISBLANK('Raw Data'!J623), 0, IF(AND(3=MATCH(LARGE('Raw Data'!G623:J623, 2), 'Raw Data'!G623:J623, 0), 'Raw Data'!O623-'Raw Data'!P623&gt;3), 'Raw Data'!I623, 0))</f>
        <v/>
      </c>
      <c r="O630">
        <f>IF(ISBLANK('Raw Data'!J623), 0, IF(AND(2=MATCH(LARGE('Raw Data'!G623:J623, 2), 'Raw Data'!G623:J623, 0), AND('Raw Data'!P623-'Raw Data'!O623&lt;4, 'Raw Data'!P623-'Raw Data'!O623&gt;0)), 'Raw Data'!H623, 0))</f>
        <v/>
      </c>
      <c r="P630">
        <f>IF(ISBLANK('Raw Data'!J623), 0, IF(AND(1=MATCH(LARGE('Raw Data'!G623:J623, 2), 'Raw Data'!G623:J623, 0), AND('Raw Data'!O623-'Raw Data'!P623&lt;4, 'Raw Data'!O623-'Raw Data'!P623&gt;0)), 'Raw Data'!G623, 0))</f>
        <v/>
      </c>
      <c r="Q630">
        <f>IF(ISBLANK('Raw Data'!J623), 0, IF(AND(4=MATCH(LARGE('Raw Data'!G623:J623, 1), 'Raw Data'!G623:J623, 0), 'Raw Data'!P623-'Raw Data'!O623&gt;3), 'Raw Data'!J623, 0))</f>
        <v/>
      </c>
      <c r="R630">
        <f>IF(ISBLANK('Raw Data'!J623), 0, IF(AND(3=MATCH(LARGE('Raw Data'!G623:J623, 1), 'Raw Data'!G623:J623, 0), 'Raw Data'!O623-'Raw Data'!P623&gt;3), 'Raw Data'!I623, 0))</f>
        <v/>
      </c>
      <c r="S630">
        <f>IF(AND('Raw Data'!P623-'Raw Data'!O623&gt;4, 'Raw Data'!F623&lt;'Raw Data'!C623), 'Raw Data'!J623, 0)</f>
        <v/>
      </c>
      <c r="T630">
        <f>IF(AND('Raw Data'!O623-'Raw Data'!P623&gt;4, 'Raw Data'!F623&gt;'Raw Data'!C623), 'Raw Data'!I623, 0)</f>
        <v/>
      </c>
      <c r="U630">
        <f>IF(AND('Raw Data'!P623-'Raw Data'!O623&lt;3, 'Raw Data'!P623&gt;'Raw Data'!O623, 'Raw Data'!F623&lt;'Raw Data'!C623), 'Raw Data'!H623, 0)</f>
        <v/>
      </c>
      <c r="V630">
        <f>IF(AND('Raw Data'!P623-'Raw Data'!O623&lt;3, 'Raw Data'!P623&gt;'Raw Data'!O623, 'Raw Data'!F623&gt;'Raw Data'!C623), 'Raw Data'!G623, 0)</f>
        <v/>
      </c>
    </row>
    <row r="631">
      <c r="A631">
        <f>IF(AND('Raw Data'!F624&lt;'Raw Data'!C624, 'Raw Data'!P624&gt;'Raw Data'!O624, 'Raw Data'!P624-'Raw Data'!O624&gt;3), 'Raw Data'!J624, 0)</f>
        <v/>
      </c>
      <c r="B631">
        <f>IF(AND('Raw Data'!C624&lt;'Raw Data'!F624, 'Raw Data'!O624&gt;'Raw Data'!P624, 'Raw Data'!O624-'Raw Data'!P624&gt;3), 'Raw Data'!I624, 0)</f>
        <v/>
      </c>
      <c r="C631">
        <f>IF(AND('Raw Data'!F624&lt;'Raw Data'!C624, 'Raw Data'!P624&gt;'Raw Data'!O624, 'Raw Data'!P624-'Raw Data'!O624&lt;4), 'Raw Data'!H624, 0)</f>
        <v/>
      </c>
      <c r="D631">
        <f>IF(AND('Raw Data'!C624&lt;'Raw Data'!F624, 'Raw Data'!O624&gt;'Raw Data'!P624, 'Raw Data'!O624-'Raw Data'!P624&lt;4), 'Raw Data'!G624, 0)</f>
        <v/>
      </c>
      <c r="E631">
        <f>IF(ISBLANK('Raw Data'!J624), 0, IF(AND(4=MATCH(LARGE('Raw Data'!G624:J624, 4), 'Raw Data'!G624:J624, 0), 'Raw Data'!P624-'Raw Data'!O624&gt;3), 'Raw Data'!J624, 0))</f>
        <v/>
      </c>
      <c r="F631">
        <f>IF(ISBLANK('Raw Data'!J624), 0, IF(AND(3=MATCH(LARGE('Raw Data'!G624:J624, 4), 'Raw Data'!G624:J624, 0), 'Raw Data'!O624-'Raw Data'!P624&gt;3), 'Raw Data'!I624, 0))</f>
        <v/>
      </c>
      <c r="G631">
        <f>IF(ISBLANK('Raw Data'!J624), 0, IF(AND(2=MATCH(LARGE('Raw Data'!G624:J624, 4), 'Raw Data'!G624:J624, 0), AND('Raw Data'!P624-'Raw Data'!O624&lt;4, 'Raw Data'!P624-'Raw Data'!O624&gt;0)), 'Raw Data'!H624, 0))</f>
        <v/>
      </c>
      <c r="H631">
        <f>IF(ISBLANK('Raw Data'!J624), 0, IF(AND(1=MATCH(LARGE('Raw Data'!G624:J624, 4), 'Raw Data'!G624:J624, 0), AND('Raw Data'!O624-'Raw Data'!P624&lt;4, 'Raw Data'!O624-'Raw Data'!P624&gt;0)), 'Raw Data'!G624, 0))</f>
        <v/>
      </c>
      <c r="I631">
        <f>IF(ISBLANK('Raw Data'!J624), 0, IF(AND(4=MATCH(LARGE('Raw Data'!G624:J624, 3), 'Raw Data'!G624:J624, 0), 'Raw Data'!P624-'Raw Data'!O624&gt;3), 'Raw Data'!J624, 0))</f>
        <v/>
      </c>
      <c r="J631">
        <f>IF(ISBLANK('Raw Data'!J624), 0, IF(AND(3=MATCH(LARGE('Raw Data'!G624:J624, 3), 'Raw Data'!G624:J624, 0), 'Raw Data'!O624-'Raw Data'!P624&gt;3), 'Raw Data'!I624, 0))</f>
        <v/>
      </c>
      <c r="K631">
        <f>IF(ISBLANK('Raw Data'!J624), 0, IF(AND(2=MATCH(LARGE('Raw Data'!G624:J624, 3), 'Raw Data'!G624:J624, 0), AND('Raw Data'!P624-'Raw Data'!O624&lt;4, 'Raw Data'!P624-'Raw Data'!O624&gt;0)), 'Raw Data'!H624, 0))</f>
        <v/>
      </c>
      <c r="L631">
        <f>IF(ISBLANK('Raw Data'!J624), 0, IF(AND(1=MATCH(LARGE('Raw Data'!G624:J624, 3), 'Raw Data'!G624:J624, 0), AND('Raw Data'!O624-'Raw Data'!P624&lt;4, 'Raw Data'!O624-'Raw Data'!P624&gt;0)), 'Raw Data'!G624, 0))</f>
        <v/>
      </c>
      <c r="M631">
        <f>IF(ISBLANK('Raw Data'!J624), 0, IF(AND(4=MATCH(LARGE('Raw Data'!G624:J624, 2), 'Raw Data'!G624:J624, 0), 'Raw Data'!P624-'Raw Data'!O624&gt;3), 'Raw Data'!J624, 0))</f>
        <v/>
      </c>
      <c r="N631">
        <f>IF(ISBLANK('Raw Data'!J624), 0, IF(AND(3=MATCH(LARGE('Raw Data'!G624:J624, 2), 'Raw Data'!G624:J624, 0), 'Raw Data'!O624-'Raw Data'!P624&gt;3), 'Raw Data'!I624, 0))</f>
        <v/>
      </c>
      <c r="O631">
        <f>IF(ISBLANK('Raw Data'!J624), 0, IF(AND(2=MATCH(LARGE('Raw Data'!G624:J624, 2), 'Raw Data'!G624:J624, 0), AND('Raw Data'!P624-'Raw Data'!O624&lt;4, 'Raw Data'!P624-'Raw Data'!O624&gt;0)), 'Raw Data'!H624, 0))</f>
        <v/>
      </c>
      <c r="P631">
        <f>IF(ISBLANK('Raw Data'!J624), 0, IF(AND(1=MATCH(LARGE('Raw Data'!G624:J624, 2), 'Raw Data'!G624:J624, 0), AND('Raw Data'!O624-'Raw Data'!P624&lt;4, 'Raw Data'!O624-'Raw Data'!P624&gt;0)), 'Raw Data'!G624, 0))</f>
        <v/>
      </c>
      <c r="Q631">
        <f>IF(ISBLANK('Raw Data'!J624), 0, IF(AND(4=MATCH(LARGE('Raw Data'!G624:J624, 1), 'Raw Data'!G624:J624, 0), 'Raw Data'!P624-'Raw Data'!O624&gt;3), 'Raw Data'!J624, 0))</f>
        <v/>
      </c>
      <c r="R631">
        <f>IF(ISBLANK('Raw Data'!J624), 0, IF(AND(3=MATCH(LARGE('Raw Data'!G624:J624, 1), 'Raw Data'!G624:J624, 0), 'Raw Data'!O624-'Raw Data'!P624&gt;3), 'Raw Data'!I624, 0))</f>
        <v/>
      </c>
      <c r="S631">
        <f>IF(AND('Raw Data'!P624-'Raw Data'!O624&gt;4, 'Raw Data'!F624&lt;'Raw Data'!C624), 'Raw Data'!J624, 0)</f>
        <v/>
      </c>
      <c r="T631">
        <f>IF(AND('Raw Data'!O624-'Raw Data'!P624&gt;4, 'Raw Data'!F624&gt;'Raw Data'!C624), 'Raw Data'!I624, 0)</f>
        <v/>
      </c>
      <c r="U631">
        <f>IF(AND('Raw Data'!P624-'Raw Data'!O624&lt;3, 'Raw Data'!P624&gt;'Raw Data'!O624, 'Raw Data'!F624&lt;'Raw Data'!C624), 'Raw Data'!H624, 0)</f>
        <v/>
      </c>
      <c r="V631">
        <f>IF(AND('Raw Data'!P624-'Raw Data'!O624&lt;3, 'Raw Data'!P624&gt;'Raw Data'!O624, 'Raw Data'!F624&gt;'Raw Data'!C624), 'Raw Data'!G624, 0)</f>
        <v/>
      </c>
    </row>
    <row r="632">
      <c r="A632">
        <f>IF(AND('Raw Data'!F625&lt;'Raw Data'!C625, 'Raw Data'!P625&gt;'Raw Data'!O625, 'Raw Data'!P625-'Raw Data'!O625&gt;3), 'Raw Data'!J625, 0)</f>
        <v/>
      </c>
      <c r="B632">
        <f>IF(AND('Raw Data'!C625&lt;'Raw Data'!F625, 'Raw Data'!O625&gt;'Raw Data'!P625, 'Raw Data'!O625-'Raw Data'!P625&gt;3), 'Raw Data'!I625, 0)</f>
        <v/>
      </c>
      <c r="C632">
        <f>IF(AND('Raw Data'!F625&lt;'Raw Data'!C625, 'Raw Data'!P625&gt;'Raw Data'!O625, 'Raw Data'!P625-'Raw Data'!O625&lt;4), 'Raw Data'!H625, 0)</f>
        <v/>
      </c>
      <c r="D632">
        <f>IF(AND('Raw Data'!C625&lt;'Raw Data'!F625, 'Raw Data'!O625&gt;'Raw Data'!P625, 'Raw Data'!O625-'Raw Data'!P625&lt;4), 'Raw Data'!G625, 0)</f>
        <v/>
      </c>
      <c r="E632">
        <f>IF(ISBLANK('Raw Data'!J625), 0, IF(AND(4=MATCH(LARGE('Raw Data'!G625:J625, 4), 'Raw Data'!G625:J625, 0), 'Raw Data'!P625-'Raw Data'!O625&gt;3), 'Raw Data'!J625, 0))</f>
        <v/>
      </c>
      <c r="F632">
        <f>IF(ISBLANK('Raw Data'!J625), 0, IF(AND(3=MATCH(LARGE('Raw Data'!G625:J625, 4), 'Raw Data'!G625:J625, 0), 'Raw Data'!O625-'Raw Data'!P625&gt;3), 'Raw Data'!I625, 0))</f>
        <v/>
      </c>
      <c r="G632">
        <f>IF(ISBLANK('Raw Data'!J625), 0, IF(AND(2=MATCH(LARGE('Raw Data'!G625:J625, 4), 'Raw Data'!G625:J625, 0), AND('Raw Data'!P625-'Raw Data'!O625&lt;4, 'Raw Data'!P625-'Raw Data'!O625&gt;0)), 'Raw Data'!H625, 0))</f>
        <v/>
      </c>
      <c r="H632">
        <f>IF(ISBLANK('Raw Data'!J625), 0, IF(AND(1=MATCH(LARGE('Raw Data'!G625:J625, 4), 'Raw Data'!G625:J625, 0), AND('Raw Data'!O625-'Raw Data'!P625&lt;4, 'Raw Data'!O625-'Raw Data'!P625&gt;0)), 'Raw Data'!G625, 0))</f>
        <v/>
      </c>
      <c r="I632">
        <f>IF(ISBLANK('Raw Data'!J625), 0, IF(AND(4=MATCH(LARGE('Raw Data'!G625:J625, 3), 'Raw Data'!G625:J625, 0), 'Raw Data'!P625-'Raw Data'!O625&gt;3), 'Raw Data'!J625, 0))</f>
        <v/>
      </c>
      <c r="J632">
        <f>IF(ISBLANK('Raw Data'!J625), 0, IF(AND(3=MATCH(LARGE('Raw Data'!G625:J625, 3), 'Raw Data'!G625:J625, 0), 'Raw Data'!O625-'Raw Data'!P625&gt;3), 'Raw Data'!I625, 0))</f>
        <v/>
      </c>
      <c r="K632">
        <f>IF(ISBLANK('Raw Data'!J625), 0, IF(AND(2=MATCH(LARGE('Raw Data'!G625:J625, 3), 'Raw Data'!G625:J625, 0), AND('Raw Data'!P625-'Raw Data'!O625&lt;4, 'Raw Data'!P625-'Raw Data'!O625&gt;0)), 'Raw Data'!H625, 0))</f>
        <v/>
      </c>
      <c r="L632">
        <f>IF(ISBLANK('Raw Data'!J625), 0, IF(AND(1=MATCH(LARGE('Raw Data'!G625:J625, 3), 'Raw Data'!G625:J625, 0), AND('Raw Data'!O625-'Raw Data'!P625&lt;4, 'Raw Data'!O625-'Raw Data'!P625&gt;0)), 'Raw Data'!G625, 0))</f>
        <v/>
      </c>
      <c r="M632">
        <f>IF(ISBLANK('Raw Data'!J625), 0, IF(AND(4=MATCH(LARGE('Raw Data'!G625:J625, 2), 'Raw Data'!G625:J625, 0), 'Raw Data'!P625-'Raw Data'!O625&gt;3), 'Raw Data'!J625, 0))</f>
        <v/>
      </c>
      <c r="N632">
        <f>IF(ISBLANK('Raw Data'!J625), 0, IF(AND(3=MATCH(LARGE('Raw Data'!G625:J625, 2), 'Raw Data'!G625:J625, 0), 'Raw Data'!O625-'Raw Data'!P625&gt;3), 'Raw Data'!I625, 0))</f>
        <v/>
      </c>
      <c r="O632">
        <f>IF(ISBLANK('Raw Data'!J625), 0, IF(AND(2=MATCH(LARGE('Raw Data'!G625:J625, 2), 'Raw Data'!G625:J625, 0), AND('Raw Data'!P625-'Raw Data'!O625&lt;4, 'Raw Data'!P625-'Raw Data'!O625&gt;0)), 'Raw Data'!H625, 0))</f>
        <v/>
      </c>
      <c r="P632">
        <f>IF(ISBLANK('Raw Data'!J625), 0, IF(AND(1=MATCH(LARGE('Raw Data'!G625:J625, 2), 'Raw Data'!G625:J625, 0), AND('Raw Data'!O625-'Raw Data'!P625&lt;4, 'Raw Data'!O625-'Raw Data'!P625&gt;0)), 'Raw Data'!G625, 0))</f>
        <v/>
      </c>
      <c r="Q632">
        <f>IF(ISBLANK('Raw Data'!J625), 0, IF(AND(4=MATCH(LARGE('Raw Data'!G625:J625, 1), 'Raw Data'!G625:J625, 0), 'Raw Data'!P625-'Raw Data'!O625&gt;3), 'Raw Data'!J625, 0))</f>
        <v/>
      </c>
      <c r="R632">
        <f>IF(ISBLANK('Raw Data'!J625), 0, IF(AND(3=MATCH(LARGE('Raw Data'!G625:J625, 1), 'Raw Data'!G625:J625, 0), 'Raw Data'!O625-'Raw Data'!P625&gt;3), 'Raw Data'!I625, 0))</f>
        <v/>
      </c>
      <c r="S632">
        <f>IF(AND('Raw Data'!P625-'Raw Data'!O625&gt;4, 'Raw Data'!F625&lt;'Raw Data'!C625), 'Raw Data'!J625, 0)</f>
        <v/>
      </c>
      <c r="T632">
        <f>IF(AND('Raw Data'!O625-'Raw Data'!P625&gt;4, 'Raw Data'!F625&gt;'Raw Data'!C625), 'Raw Data'!I625, 0)</f>
        <v/>
      </c>
      <c r="U632">
        <f>IF(AND('Raw Data'!P625-'Raw Data'!O625&lt;3, 'Raw Data'!P625&gt;'Raw Data'!O625, 'Raw Data'!F625&lt;'Raw Data'!C625), 'Raw Data'!H625, 0)</f>
        <v/>
      </c>
      <c r="V632">
        <f>IF(AND('Raw Data'!P625-'Raw Data'!O625&lt;3, 'Raw Data'!P625&gt;'Raw Data'!O625, 'Raw Data'!F625&gt;'Raw Data'!C625), 'Raw Data'!G625, 0)</f>
        <v/>
      </c>
    </row>
    <row r="633">
      <c r="A633">
        <f>IF(AND('Raw Data'!F626&lt;'Raw Data'!C626, 'Raw Data'!P626&gt;'Raw Data'!O626, 'Raw Data'!P626-'Raw Data'!O626&gt;3), 'Raw Data'!J626, 0)</f>
        <v/>
      </c>
      <c r="B633">
        <f>IF(AND('Raw Data'!C626&lt;'Raw Data'!F626, 'Raw Data'!O626&gt;'Raw Data'!P626, 'Raw Data'!O626-'Raw Data'!P626&gt;3), 'Raw Data'!I626, 0)</f>
        <v/>
      </c>
      <c r="C633">
        <f>IF(AND('Raw Data'!F626&lt;'Raw Data'!C626, 'Raw Data'!P626&gt;'Raw Data'!O626, 'Raw Data'!P626-'Raw Data'!O626&lt;4), 'Raw Data'!H626, 0)</f>
        <v/>
      </c>
      <c r="D633">
        <f>IF(AND('Raw Data'!C626&lt;'Raw Data'!F626, 'Raw Data'!O626&gt;'Raw Data'!P626, 'Raw Data'!O626-'Raw Data'!P626&lt;4), 'Raw Data'!G626, 0)</f>
        <v/>
      </c>
      <c r="E633">
        <f>IF(ISBLANK('Raw Data'!J626), 0, IF(AND(4=MATCH(LARGE('Raw Data'!G626:J626, 4), 'Raw Data'!G626:J626, 0), 'Raw Data'!P626-'Raw Data'!O626&gt;3), 'Raw Data'!J626, 0))</f>
        <v/>
      </c>
      <c r="F633">
        <f>IF(ISBLANK('Raw Data'!J626), 0, IF(AND(3=MATCH(LARGE('Raw Data'!G626:J626, 4), 'Raw Data'!G626:J626, 0), 'Raw Data'!O626-'Raw Data'!P626&gt;3), 'Raw Data'!I626, 0))</f>
        <v/>
      </c>
      <c r="G633">
        <f>IF(ISBLANK('Raw Data'!J626), 0, IF(AND(2=MATCH(LARGE('Raw Data'!G626:J626, 4), 'Raw Data'!G626:J626, 0), AND('Raw Data'!P626-'Raw Data'!O626&lt;4, 'Raw Data'!P626-'Raw Data'!O626&gt;0)), 'Raw Data'!H626, 0))</f>
        <v/>
      </c>
      <c r="H633">
        <f>IF(ISBLANK('Raw Data'!J626), 0, IF(AND(1=MATCH(LARGE('Raw Data'!G626:J626, 4), 'Raw Data'!G626:J626, 0), AND('Raw Data'!O626-'Raw Data'!P626&lt;4, 'Raw Data'!O626-'Raw Data'!P626&gt;0)), 'Raw Data'!G626, 0))</f>
        <v/>
      </c>
      <c r="I633">
        <f>IF(ISBLANK('Raw Data'!J626), 0, IF(AND(4=MATCH(LARGE('Raw Data'!G626:J626, 3), 'Raw Data'!G626:J626, 0), 'Raw Data'!P626-'Raw Data'!O626&gt;3), 'Raw Data'!J626, 0))</f>
        <v/>
      </c>
      <c r="J633">
        <f>IF(ISBLANK('Raw Data'!J626), 0, IF(AND(3=MATCH(LARGE('Raw Data'!G626:J626, 3), 'Raw Data'!G626:J626, 0), 'Raw Data'!O626-'Raw Data'!P626&gt;3), 'Raw Data'!I626, 0))</f>
        <v/>
      </c>
      <c r="K633">
        <f>IF(ISBLANK('Raw Data'!J626), 0, IF(AND(2=MATCH(LARGE('Raw Data'!G626:J626, 3), 'Raw Data'!G626:J626, 0), AND('Raw Data'!P626-'Raw Data'!O626&lt;4, 'Raw Data'!P626-'Raw Data'!O626&gt;0)), 'Raw Data'!H626, 0))</f>
        <v/>
      </c>
      <c r="L633">
        <f>IF(ISBLANK('Raw Data'!J626), 0, IF(AND(1=MATCH(LARGE('Raw Data'!G626:J626, 3), 'Raw Data'!G626:J626, 0), AND('Raw Data'!O626-'Raw Data'!P626&lt;4, 'Raw Data'!O626-'Raw Data'!P626&gt;0)), 'Raw Data'!G626, 0))</f>
        <v/>
      </c>
      <c r="M633">
        <f>IF(ISBLANK('Raw Data'!J626), 0, IF(AND(4=MATCH(LARGE('Raw Data'!G626:J626, 2), 'Raw Data'!G626:J626, 0), 'Raw Data'!P626-'Raw Data'!O626&gt;3), 'Raw Data'!J626, 0))</f>
        <v/>
      </c>
      <c r="N633">
        <f>IF(ISBLANK('Raw Data'!J626), 0, IF(AND(3=MATCH(LARGE('Raw Data'!G626:J626, 2), 'Raw Data'!G626:J626, 0), 'Raw Data'!O626-'Raw Data'!P626&gt;3), 'Raw Data'!I626, 0))</f>
        <v/>
      </c>
      <c r="O633">
        <f>IF(ISBLANK('Raw Data'!J626), 0, IF(AND(2=MATCH(LARGE('Raw Data'!G626:J626, 2), 'Raw Data'!G626:J626, 0), AND('Raw Data'!P626-'Raw Data'!O626&lt;4, 'Raw Data'!P626-'Raw Data'!O626&gt;0)), 'Raw Data'!H626, 0))</f>
        <v/>
      </c>
      <c r="P633">
        <f>IF(ISBLANK('Raw Data'!J626), 0, IF(AND(1=MATCH(LARGE('Raw Data'!G626:J626, 2), 'Raw Data'!G626:J626, 0), AND('Raw Data'!O626-'Raw Data'!P626&lt;4, 'Raw Data'!O626-'Raw Data'!P626&gt;0)), 'Raw Data'!G626, 0))</f>
        <v/>
      </c>
      <c r="Q633">
        <f>IF(ISBLANK('Raw Data'!J626), 0, IF(AND(4=MATCH(LARGE('Raw Data'!G626:J626, 1), 'Raw Data'!G626:J626, 0), 'Raw Data'!P626-'Raw Data'!O626&gt;3), 'Raw Data'!J626, 0))</f>
        <v/>
      </c>
      <c r="R633">
        <f>IF(ISBLANK('Raw Data'!J626), 0, IF(AND(3=MATCH(LARGE('Raw Data'!G626:J626, 1), 'Raw Data'!G626:J626, 0), 'Raw Data'!O626-'Raw Data'!P626&gt;3), 'Raw Data'!I626, 0))</f>
        <v/>
      </c>
      <c r="S633">
        <f>IF(AND('Raw Data'!P626-'Raw Data'!O626&gt;4, 'Raw Data'!F626&lt;'Raw Data'!C626), 'Raw Data'!J626, 0)</f>
        <v/>
      </c>
      <c r="T633">
        <f>IF(AND('Raw Data'!O626-'Raw Data'!P626&gt;4, 'Raw Data'!F626&gt;'Raw Data'!C626), 'Raw Data'!I626, 0)</f>
        <v/>
      </c>
      <c r="U633">
        <f>IF(AND('Raw Data'!P626-'Raw Data'!O626&lt;3, 'Raw Data'!P626&gt;'Raw Data'!O626, 'Raw Data'!F626&lt;'Raw Data'!C626), 'Raw Data'!H626, 0)</f>
        <v/>
      </c>
      <c r="V633">
        <f>IF(AND('Raw Data'!P626-'Raw Data'!O626&lt;3, 'Raw Data'!P626&gt;'Raw Data'!O626, 'Raw Data'!F626&gt;'Raw Data'!C626), 'Raw Data'!G626, 0)</f>
        <v/>
      </c>
    </row>
    <row r="634">
      <c r="A634">
        <f>IF(AND('Raw Data'!F627&lt;'Raw Data'!C627, 'Raw Data'!P627&gt;'Raw Data'!O627, 'Raw Data'!P627-'Raw Data'!O627&gt;3), 'Raw Data'!J627, 0)</f>
        <v/>
      </c>
      <c r="B634">
        <f>IF(AND('Raw Data'!C627&lt;'Raw Data'!F627, 'Raw Data'!O627&gt;'Raw Data'!P627, 'Raw Data'!O627-'Raw Data'!P627&gt;3), 'Raw Data'!I627, 0)</f>
        <v/>
      </c>
      <c r="C634">
        <f>IF(AND('Raw Data'!F627&lt;'Raw Data'!C627, 'Raw Data'!P627&gt;'Raw Data'!O627, 'Raw Data'!P627-'Raw Data'!O627&lt;4), 'Raw Data'!H627, 0)</f>
        <v/>
      </c>
      <c r="D634">
        <f>IF(AND('Raw Data'!C627&lt;'Raw Data'!F627, 'Raw Data'!O627&gt;'Raw Data'!P627, 'Raw Data'!O627-'Raw Data'!P627&lt;4), 'Raw Data'!G627, 0)</f>
        <v/>
      </c>
      <c r="E634">
        <f>IF(ISBLANK('Raw Data'!J627), 0, IF(AND(4=MATCH(LARGE('Raw Data'!G627:J627, 4), 'Raw Data'!G627:J627, 0), 'Raw Data'!P627-'Raw Data'!O627&gt;3), 'Raw Data'!J627, 0))</f>
        <v/>
      </c>
      <c r="F634">
        <f>IF(ISBLANK('Raw Data'!J627), 0, IF(AND(3=MATCH(LARGE('Raw Data'!G627:J627, 4), 'Raw Data'!G627:J627, 0), 'Raw Data'!O627-'Raw Data'!P627&gt;3), 'Raw Data'!I627, 0))</f>
        <v/>
      </c>
      <c r="G634">
        <f>IF(ISBLANK('Raw Data'!J627), 0, IF(AND(2=MATCH(LARGE('Raw Data'!G627:J627, 4), 'Raw Data'!G627:J627, 0), AND('Raw Data'!P627-'Raw Data'!O627&lt;4, 'Raw Data'!P627-'Raw Data'!O627&gt;0)), 'Raw Data'!H627, 0))</f>
        <v/>
      </c>
      <c r="H634">
        <f>IF(ISBLANK('Raw Data'!J627), 0, IF(AND(1=MATCH(LARGE('Raw Data'!G627:J627, 4), 'Raw Data'!G627:J627, 0), AND('Raw Data'!O627-'Raw Data'!P627&lt;4, 'Raw Data'!O627-'Raw Data'!P627&gt;0)), 'Raw Data'!G627, 0))</f>
        <v/>
      </c>
      <c r="I634">
        <f>IF(ISBLANK('Raw Data'!J627), 0, IF(AND(4=MATCH(LARGE('Raw Data'!G627:J627, 3), 'Raw Data'!G627:J627, 0), 'Raw Data'!P627-'Raw Data'!O627&gt;3), 'Raw Data'!J627, 0))</f>
        <v/>
      </c>
      <c r="J634">
        <f>IF(ISBLANK('Raw Data'!J627), 0, IF(AND(3=MATCH(LARGE('Raw Data'!G627:J627, 3), 'Raw Data'!G627:J627, 0), 'Raw Data'!O627-'Raw Data'!P627&gt;3), 'Raw Data'!I627, 0))</f>
        <v/>
      </c>
      <c r="K634">
        <f>IF(ISBLANK('Raw Data'!J627), 0, IF(AND(2=MATCH(LARGE('Raw Data'!G627:J627, 3), 'Raw Data'!G627:J627, 0), AND('Raw Data'!P627-'Raw Data'!O627&lt;4, 'Raw Data'!P627-'Raw Data'!O627&gt;0)), 'Raw Data'!H627, 0))</f>
        <v/>
      </c>
      <c r="L634">
        <f>IF(ISBLANK('Raw Data'!J627), 0, IF(AND(1=MATCH(LARGE('Raw Data'!G627:J627, 3), 'Raw Data'!G627:J627, 0), AND('Raw Data'!O627-'Raw Data'!P627&lt;4, 'Raw Data'!O627-'Raw Data'!P627&gt;0)), 'Raw Data'!G627, 0))</f>
        <v/>
      </c>
      <c r="M634">
        <f>IF(ISBLANK('Raw Data'!J627), 0, IF(AND(4=MATCH(LARGE('Raw Data'!G627:J627, 2), 'Raw Data'!G627:J627, 0), 'Raw Data'!P627-'Raw Data'!O627&gt;3), 'Raw Data'!J627, 0))</f>
        <v/>
      </c>
      <c r="N634">
        <f>IF(ISBLANK('Raw Data'!J627), 0, IF(AND(3=MATCH(LARGE('Raw Data'!G627:J627, 2), 'Raw Data'!G627:J627, 0), 'Raw Data'!O627-'Raw Data'!P627&gt;3), 'Raw Data'!I627, 0))</f>
        <v/>
      </c>
      <c r="O634">
        <f>IF(ISBLANK('Raw Data'!J627), 0, IF(AND(2=MATCH(LARGE('Raw Data'!G627:J627, 2), 'Raw Data'!G627:J627, 0), AND('Raw Data'!P627-'Raw Data'!O627&lt;4, 'Raw Data'!P627-'Raw Data'!O627&gt;0)), 'Raw Data'!H627, 0))</f>
        <v/>
      </c>
      <c r="P634">
        <f>IF(ISBLANK('Raw Data'!J627), 0, IF(AND(1=MATCH(LARGE('Raw Data'!G627:J627, 2), 'Raw Data'!G627:J627, 0), AND('Raw Data'!O627-'Raw Data'!P627&lt;4, 'Raw Data'!O627-'Raw Data'!P627&gt;0)), 'Raw Data'!G627, 0))</f>
        <v/>
      </c>
      <c r="Q634">
        <f>IF(ISBLANK('Raw Data'!J627), 0, IF(AND(4=MATCH(LARGE('Raw Data'!G627:J627, 1), 'Raw Data'!G627:J627, 0), 'Raw Data'!P627-'Raw Data'!O627&gt;3), 'Raw Data'!J627, 0))</f>
        <v/>
      </c>
      <c r="R634">
        <f>IF(ISBLANK('Raw Data'!J627), 0, IF(AND(3=MATCH(LARGE('Raw Data'!G627:J627, 1), 'Raw Data'!G627:J627, 0), 'Raw Data'!O627-'Raw Data'!P627&gt;3), 'Raw Data'!I627, 0))</f>
        <v/>
      </c>
      <c r="S634">
        <f>IF(AND('Raw Data'!P627-'Raw Data'!O627&gt;4, 'Raw Data'!F627&lt;'Raw Data'!C627), 'Raw Data'!J627, 0)</f>
        <v/>
      </c>
      <c r="T634">
        <f>IF(AND('Raw Data'!O627-'Raw Data'!P627&gt;4, 'Raw Data'!F627&gt;'Raw Data'!C627), 'Raw Data'!I627, 0)</f>
        <v/>
      </c>
      <c r="U634">
        <f>IF(AND('Raw Data'!P627-'Raw Data'!O627&lt;3, 'Raw Data'!P627&gt;'Raw Data'!O627, 'Raw Data'!F627&lt;'Raw Data'!C627), 'Raw Data'!H627, 0)</f>
        <v/>
      </c>
      <c r="V634">
        <f>IF(AND('Raw Data'!P627-'Raw Data'!O627&lt;3, 'Raw Data'!P627&gt;'Raw Data'!O627, 'Raw Data'!F627&gt;'Raw Data'!C627), 'Raw Data'!G627, 0)</f>
        <v/>
      </c>
    </row>
    <row r="635">
      <c r="A635">
        <f>IF(AND('Raw Data'!F628&lt;'Raw Data'!C628, 'Raw Data'!P628&gt;'Raw Data'!O628, 'Raw Data'!P628-'Raw Data'!O628&gt;3), 'Raw Data'!J628, 0)</f>
        <v/>
      </c>
      <c r="B635">
        <f>IF(AND('Raw Data'!C628&lt;'Raw Data'!F628, 'Raw Data'!O628&gt;'Raw Data'!P628, 'Raw Data'!O628-'Raw Data'!P628&gt;3), 'Raw Data'!I628, 0)</f>
        <v/>
      </c>
      <c r="C635">
        <f>IF(AND('Raw Data'!F628&lt;'Raw Data'!C628, 'Raw Data'!P628&gt;'Raw Data'!O628, 'Raw Data'!P628-'Raw Data'!O628&lt;4), 'Raw Data'!H628, 0)</f>
        <v/>
      </c>
      <c r="D635">
        <f>IF(AND('Raw Data'!C628&lt;'Raw Data'!F628, 'Raw Data'!O628&gt;'Raw Data'!P628, 'Raw Data'!O628-'Raw Data'!P628&lt;4), 'Raw Data'!G628, 0)</f>
        <v/>
      </c>
      <c r="E635">
        <f>IF(ISBLANK('Raw Data'!J628), 0, IF(AND(4=MATCH(LARGE('Raw Data'!G628:J628, 4), 'Raw Data'!G628:J628, 0), 'Raw Data'!P628-'Raw Data'!O628&gt;3), 'Raw Data'!J628, 0))</f>
        <v/>
      </c>
      <c r="F635">
        <f>IF(ISBLANK('Raw Data'!J628), 0, IF(AND(3=MATCH(LARGE('Raw Data'!G628:J628, 4), 'Raw Data'!G628:J628, 0), 'Raw Data'!O628-'Raw Data'!P628&gt;3), 'Raw Data'!I628, 0))</f>
        <v/>
      </c>
      <c r="G635">
        <f>IF(ISBLANK('Raw Data'!J628), 0, IF(AND(2=MATCH(LARGE('Raw Data'!G628:J628, 4), 'Raw Data'!G628:J628, 0), AND('Raw Data'!P628-'Raw Data'!O628&lt;4, 'Raw Data'!P628-'Raw Data'!O628&gt;0)), 'Raw Data'!H628, 0))</f>
        <v/>
      </c>
      <c r="H635">
        <f>IF(ISBLANK('Raw Data'!J628), 0, IF(AND(1=MATCH(LARGE('Raw Data'!G628:J628, 4), 'Raw Data'!G628:J628, 0), AND('Raw Data'!O628-'Raw Data'!P628&lt;4, 'Raw Data'!O628-'Raw Data'!P628&gt;0)), 'Raw Data'!G628, 0))</f>
        <v/>
      </c>
      <c r="I635">
        <f>IF(ISBLANK('Raw Data'!J628), 0, IF(AND(4=MATCH(LARGE('Raw Data'!G628:J628, 3), 'Raw Data'!G628:J628, 0), 'Raw Data'!P628-'Raw Data'!O628&gt;3), 'Raw Data'!J628, 0))</f>
        <v/>
      </c>
      <c r="J635">
        <f>IF(ISBLANK('Raw Data'!J628), 0, IF(AND(3=MATCH(LARGE('Raw Data'!G628:J628, 3), 'Raw Data'!G628:J628, 0), 'Raw Data'!O628-'Raw Data'!P628&gt;3), 'Raw Data'!I628, 0))</f>
        <v/>
      </c>
      <c r="K635">
        <f>IF(ISBLANK('Raw Data'!J628), 0, IF(AND(2=MATCH(LARGE('Raw Data'!G628:J628, 3), 'Raw Data'!G628:J628, 0), AND('Raw Data'!P628-'Raw Data'!O628&lt;4, 'Raw Data'!P628-'Raw Data'!O628&gt;0)), 'Raw Data'!H628, 0))</f>
        <v/>
      </c>
      <c r="L635">
        <f>IF(ISBLANK('Raw Data'!J628), 0, IF(AND(1=MATCH(LARGE('Raw Data'!G628:J628, 3), 'Raw Data'!G628:J628, 0), AND('Raw Data'!O628-'Raw Data'!P628&lt;4, 'Raw Data'!O628-'Raw Data'!P628&gt;0)), 'Raw Data'!G628, 0))</f>
        <v/>
      </c>
      <c r="M635">
        <f>IF(ISBLANK('Raw Data'!J628), 0, IF(AND(4=MATCH(LARGE('Raw Data'!G628:J628, 2), 'Raw Data'!G628:J628, 0), 'Raw Data'!P628-'Raw Data'!O628&gt;3), 'Raw Data'!J628, 0))</f>
        <v/>
      </c>
      <c r="N635">
        <f>IF(ISBLANK('Raw Data'!J628), 0, IF(AND(3=MATCH(LARGE('Raw Data'!G628:J628, 2), 'Raw Data'!G628:J628, 0), 'Raw Data'!O628-'Raw Data'!P628&gt;3), 'Raw Data'!I628, 0))</f>
        <v/>
      </c>
      <c r="O635">
        <f>IF(ISBLANK('Raw Data'!J628), 0, IF(AND(2=MATCH(LARGE('Raw Data'!G628:J628, 2), 'Raw Data'!G628:J628, 0), AND('Raw Data'!P628-'Raw Data'!O628&lt;4, 'Raw Data'!P628-'Raw Data'!O628&gt;0)), 'Raw Data'!H628, 0))</f>
        <v/>
      </c>
      <c r="P635">
        <f>IF(ISBLANK('Raw Data'!J628), 0, IF(AND(1=MATCH(LARGE('Raw Data'!G628:J628, 2), 'Raw Data'!G628:J628, 0), AND('Raw Data'!O628-'Raw Data'!P628&lt;4, 'Raw Data'!O628-'Raw Data'!P628&gt;0)), 'Raw Data'!G628, 0))</f>
        <v/>
      </c>
      <c r="Q635">
        <f>IF(ISBLANK('Raw Data'!J628), 0, IF(AND(4=MATCH(LARGE('Raw Data'!G628:J628, 1), 'Raw Data'!G628:J628, 0), 'Raw Data'!P628-'Raw Data'!O628&gt;3), 'Raw Data'!J628, 0))</f>
        <v/>
      </c>
      <c r="R635">
        <f>IF(ISBLANK('Raw Data'!J628), 0, IF(AND(3=MATCH(LARGE('Raw Data'!G628:J628, 1), 'Raw Data'!G628:J628, 0), 'Raw Data'!O628-'Raw Data'!P628&gt;3), 'Raw Data'!I628, 0))</f>
        <v/>
      </c>
      <c r="S635">
        <f>IF(AND('Raw Data'!P628-'Raw Data'!O628&gt;4, 'Raw Data'!F628&lt;'Raw Data'!C628), 'Raw Data'!J628, 0)</f>
        <v/>
      </c>
      <c r="T635">
        <f>IF(AND('Raw Data'!O628-'Raw Data'!P628&gt;4, 'Raw Data'!F628&gt;'Raw Data'!C628), 'Raw Data'!I628, 0)</f>
        <v/>
      </c>
      <c r="U635">
        <f>IF(AND('Raw Data'!P628-'Raw Data'!O628&lt;3, 'Raw Data'!P628&gt;'Raw Data'!O628, 'Raw Data'!F628&lt;'Raw Data'!C628), 'Raw Data'!H628, 0)</f>
        <v/>
      </c>
      <c r="V635">
        <f>IF(AND('Raw Data'!P628-'Raw Data'!O628&lt;3, 'Raw Data'!P628&gt;'Raw Data'!O628, 'Raw Data'!F628&gt;'Raw Data'!C628), 'Raw Data'!G628, 0)</f>
        <v/>
      </c>
    </row>
    <row r="636">
      <c r="A636">
        <f>IF(AND('Raw Data'!F629&lt;'Raw Data'!C629, 'Raw Data'!P629&gt;'Raw Data'!O629, 'Raw Data'!P629-'Raw Data'!O629&gt;3), 'Raw Data'!J629, 0)</f>
        <v/>
      </c>
      <c r="B636">
        <f>IF(AND('Raw Data'!C629&lt;'Raw Data'!F629, 'Raw Data'!O629&gt;'Raw Data'!P629, 'Raw Data'!O629-'Raw Data'!P629&gt;3), 'Raw Data'!I629, 0)</f>
        <v/>
      </c>
      <c r="C636">
        <f>IF(AND('Raw Data'!F629&lt;'Raw Data'!C629, 'Raw Data'!P629&gt;'Raw Data'!O629, 'Raw Data'!P629-'Raw Data'!O629&lt;4), 'Raw Data'!H629, 0)</f>
        <v/>
      </c>
      <c r="D636">
        <f>IF(AND('Raw Data'!C629&lt;'Raw Data'!F629, 'Raw Data'!O629&gt;'Raw Data'!P629, 'Raw Data'!O629-'Raw Data'!P629&lt;4), 'Raw Data'!G629, 0)</f>
        <v/>
      </c>
      <c r="E636">
        <f>IF(ISBLANK('Raw Data'!J629), 0, IF(AND(4=MATCH(LARGE('Raw Data'!G629:J629, 4), 'Raw Data'!G629:J629, 0), 'Raw Data'!P629-'Raw Data'!O629&gt;3), 'Raw Data'!J629, 0))</f>
        <v/>
      </c>
      <c r="F636">
        <f>IF(ISBLANK('Raw Data'!J629), 0, IF(AND(3=MATCH(LARGE('Raw Data'!G629:J629, 4), 'Raw Data'!G629:J629, 0), 'Raw Data'!O629-'Raw Data'!P629&gt;3), 'Raw Data'!I629, 0))</f>
        <v/>
      </c>
      <c r="G636">
        <f>IF(ISBLANK('Raw Data'!J629), 0, IF(AND(2=MATCH(LARGE('Raw Data'!G629:J629, 4), 'Raw Data'!G629:J629, 0), AND('Raw Data'!P629-'Raw Data'!O629&lt;4, 'Raw Data'!P629-'Raw Data'!O629&gt;0)), 'Raw Data'!H629, 0))</f>
        <v/>
      </c>
      <c r="H636">
        <f>IF(ISBLANK('Raw Data'!J629), 0, IF(AND(1=MATCH(LARGE('Raw Data'!G629:J629, 4), 'Raw Data'!G629:J629, 0), AND('Raw Data'!O629-'Raw Data'!P629&lt;4, 'Raw Data'!O629-'Raw Data'!P629&gt;0)), 'Raw Data'!G629, 0))</f>
        <v/>
      </c>
      <c r="I636">
        <f>IF(ISBLANK('Raw Data'!J629), 0, IF(AND(4=MATCH(LARGE('Raw Data'!G629:J629, 3), 'Raw Data'!G629:J629, 0), 'Raw Data'!P629-'Raw Data'!O629&gt;3), 'Raw Data'!J629, 0))</f>
        <v/>
      </c>
      <c r="J636">
        <f>IF(ISBLANK('Raw Data'!J629), 0, IF(AND(3=MATCH(LARGE('Raw Data'!G629:J629, 3), 'Raw Data'!G629:J629, 0), 'Raw Data'!O629-'Raw Data'!P629&gt;3), 'Raw Data'!I629, 0))</f>
        <v/>
      </c>
      <c r="K636">
        <f>IF(ISBLANK('Raw Data'!J629), 0, IF(AND(2=MATCH(LARGE('Raw Data'!G629:J629, 3), 'Raw Data'!G629:J629, 0), AND('Raw Data'!P629-'Raw Data'!O629&lt;4, 'Raw Data'!P629-'Raw Data'!O629&gt;0)), 'Raw Data'!H629, 0))</f>
        <v/>
      </c>
      <c r="L636">
        <f>IF(ISBLANK('Raw Data'!J629), 0, IF(AND(1=MATCH(LARGE('Raw Data'!G629:J629, 3), 'Raw Data'!G629:J629, 0), AND('Raw Data'!O629-'Raw Data'!P629&lt;4, 'Raw Data'!O629-'Raw Data'!P629&gt;0)), 'Raw Data'!G629, 0))</f>
        <v/>
      </c>
      <c r="M636">
        <f>IF(ISBLANK('Raw Data'!J629), 0, IF(AND(4=MATCH(LARGE('Raw Data'!G629:J629, 2), 'Raw Data'!G629:J629, 0), 'Raw Data'!P629-'Raw Data'!O629&gt;3), 'Raw Data'!J629, 0))</f>
        <v/>
      </c>
      <c r="N636">
        <f>IF(ISBLANK('Raw Data'!J629), 0, IF(AND(3=MATCH(LARGE('Raw Data'!G629:J629, 2), 'Raw Data'!G629:J629, 0), 'Raw Data'!O629-'Raw Data'!P629&gt;3), 'Raw Data'!I629, 0))</f>
        <v/>
      </c>
      <c r="O636">
        <f>IF(ISBLANK('Raw Data'!J629), 0, IF(AND(2=MATCH(LARGE('Raw Data'!G629:J629, 2), 'Raw Data'!G629:J629, 0), AND('Raw Data'!P629-'Raw Data'!O629&lt;4, 'Raw Data'!P629-'Raw Data'!O629&gt;0)), 'Raw Data'!H629, 0))</f>
        <v/>
      </c>
      <c r="P636">
        <f>IF(ISBLANK('Raw Data'!J629), 0, IF(AND(1=MATCH(LARGE('Raw Data'!G629:J629, 2), 'Raw Data'!G629:J629, 0), AND('Raw Data'!O629-'Raw Data'!P629&lt;4, 'Raw Data'!O629-'Raw Data'!P629&gt;0)), 'Raw Data'!G629, 0))</f>
        <v/>
      </c>
      <c r="Q636">
        <f>IF(ISBLANK('Raw Data'!J629), 0, IF(AND(4=MATCH(LARGE('Raw Data'!G629:J629, 1), 'Raw Data'!G629:J629, 0), 'Raw Data'!P629-'Raw Data'!O629&gt;3), 'Raw Data'!J629, 0))</f>
        <v/>
      </c>
      <c r="R636">
        <f>IF(ISBLANK('Raw Data'!J629), 0, IF(AND(3=MATCH(LARGE('Raw Data'!G629:J629, 1), 'Raw Data'!G629:J629, 0), 'Raw Data'!O629-'Raw Data'!P629&gt;3), 'Raw Data'!I629, 0))</f>
        <v/>
      </c>
      <c r="S636">
        <f>IF(AND('Raw Data'!P629-'Raw Data'!O629&gt;4, 'Raw Data'!F629&lt;'Raw Data'!C629), 'Raw Data'!J629, 0)</f>
        <v/>
      </c>
      <c r="T636">
        <f>IF(AND('Raw Data'!O629-'Raw Data'!P629&gt;4, 'Raw Data'!F629&gt;'Raw Data'!C629), 'Raw Data'!I629, 0)</f>
        <v/>
      </c>
      <c r="U636">
        <f>IF(AND('Raw Data'!P629-'Raw Data'!O629&lt;3, 'Raw Data'!P629&gt;'Raw Data'!O629, 'Raw Data'!F629&lt;'Raw Data'!C629), 'Raw Data'!H629, 0)</f>
        <v/>
      </c>
      <c r="V636">
        <f>IF(AND('Raw Data'!P629-'Raw Data'!O629&lt;3, 'Raw Data'!P629&gt;'Raw Data'!O629, 'Raw Data'!F629&gt;'Raw Data'!C629), 'Raw Data'!G629, 0)</f>
        <v/>
      </c>
    </row>
    <row r="637">
      <c r="A637">
        <f>IF(AND('Raw Data'!F630&lt;'Raw Data'!C630, 'Raw Data'!P630&gt;'Raw Data'!O630, 'Raw Data'!P630-'Raw Data'!O630&gt;3), 'Raw Data'!J630, 0)</f>
        <v/>
      </c>
      <c r="B637">
        <f>IF(AND('Raw Data'!C630&lt;'Raw Data'!F630, 'Raw Data'!O630&gt;'Raw Data'!P630, 'Raw Data'!O630-'Raw Data'!P630&gt;3), 'Raw Data'!I630, 0)</f>
        <v/>
      </c>
      <c r="C637">
        <f>IF(AND('Raw Data'!F630&lt;'Raw Data'!C630, 'Raw Data'!P630&gt;'Raw Data'!O630, 'Raw Data'!P630-'Raw Data'!O630&lt;4), 'Raw Data'!H630, 0)</f>
        <v/>
      </c>
      <c r="D637">
        <f>IF(AND('Raw Data'!C630&lt;'Raw Data'!F630, 'Raw Data'!O630&gt;'Raw Data'!P630, 'Raw Data'!O630-'Raw Data'!P630&lt;4), 'Raw Data'!G630, 0)</f>
        <v/>
      </c>
      <c r="E637">
        <f>IF(ISBLANK('Raw Data'!J630), 0, IF(AND(4=MATCH(LARGE('Raw Data'!G630:J630, 4), 'Raw Data'!G630:J630, 0), 'Raw Data'!P630-'Raw Data'!O630&gt;3), 'Raw Data'!J630, 0))</f>
        <v/>
      </c>
      <c r="F637">
        <f>IF(ISBLANK('Raw Data'!J630), 0, IF(AND(3=MATCH(LARGE('Raw Data'!G630:J630, 4), 'Raw Data'!G630:J630, 0), 'Raw Data'!O630-'Raw Data'!P630&gt;3), 'Raw Data'!I630, 0))</f>
        <v/>
      </c>
      <c r="G637">
        <f>IF(ISBLANK('Raw Data'!J630), 0, IF(AND(2=MATCH(LARGE('Raw Data'!G630:J630, 4), 'Raw Data'!G630:J630, 0), AND('Raw Data'!P630-'Raw Data'!O630&lt;4, 'Raw Data'!P630-'Raw Data'!O630&gt;0)), 'Raw Data'!H630, 0))</f>
        <v/>
      </c>
      <c r="H637">
        <f>IF(ISBLANK('Raw Data'!J630), 0, IF(AND(1=MATCH(LARGE('Raw Data'!G630:J630, 4), 'Raw Data'!G630:J630, 0), AND('Raw Data'!O630-'Raw Data'!P630&lt;4, 'Raw Data'!O630-'Raw Data'!P630&gt;0)), 'Raw Data'!G630, 0))</f>
        <v/>
      </c>
      <c r="I637">
        <f>IF(ISBLANK('Raw Data'!J630), 0, IF(AND(4=MATCH(LARGE('Raw Data'!G630:J630, 3), 'Raw Data'!G630:J630, 0), 'Raw Data'!P630-'Raw Data'!O630&gt;3), 'Raw Data'!J630, 0))</f>
        <v/>
      </c>
      <c r="J637">
        <f>IF(ISBLANK('Raw Data'!J630), 0, IF(AND(3=MATCH(LARGE('Raw Data'!G630:J630, 3), 'Raw Data'!G630:J630, 0), 'Raw Data'!O630-'Raw Data'!P630&gt;3), 'Raw Data'!I630, 0))</f>
        <v/>
      </c>
      <c r="K637">
        <f>IF(ISBLANK('Raw Data'!J630), 0, IF(AND(2=MATCH(LARGE('Raw Data'!G630:J630, 3), 'Raw Data'!G630:J630, 0), AND('Raw Data'!P630-'Raw Data'!O630&lt;4, 'Raw Data'!P630-'Raw Data'!O630&gt;0)), 'Raw Data'!H630, 0))</f>
        <v/>
      </c>
      <c r="L637">
        <f>IF(ISBLANK('Raw Data'!J630), 0, IF(AND(1=MATCH(LARGE('Raw Data'!G630:J630, 3), 'Raw Data'!G630:J630, 0), AND('Raw Data'!O630-'Raw Data'!P630&lt;4, 'Raw Data'!O630-'Raw Data'!P630&gt;0)), 'Raw Data'!G630, 0))</f>
        <v/>
      </c>
      <c r="M637">
        <f>IF(ISBLANK('Raw Data'!J630), 0, IF(AND(4=MATCH(LARGE('Raw Data'!G630:J630, 2), 'Raw Data'!G630:J630, 0), 'Raw Data'!P630-'Raw Data'!O630&gt;3), 'Raw Data'!J630, 0))</f>
        <v/>
      </c>
      <c r="N637">
        <f>IF(ISBLANK('Raw Data'!J630), 0, IF(AND(3=MATCH(LARGE('Raw Data'!G630:J630, 2), 'Raw Data'!G630:J630, 0), 'Raw Data'!O630-'Raw Data'!P630&gt;3), 'Raw Data'!I630, 0))</f>
        <v/>
      </c>
      <c r="O637">
        <f>IF(ISBLANK('Raw Data'!J630), 0, IF(AND(2=MATCH(LARGE('Raw Data'!G630:J630, 2), 'Raw Data'!G630:J630, 0), AND('Raw Data'!P630-'Raw Data'!O630&lt;4, 'Raw Data'!P630-'Raw Data'!O630&gt;0)), 'Raw Data'!H630, 0))</f>
        <v/>
      </c>
      <c r="P637">
        <f>IF(ISBLANK('Raw Data'!J630), 0, IF(AND(1=MATCH(LARGE('Raw Data'!G630:J630, 2), 'Raw Data'!G630:J630, 0), AND('Raw Data'!O630-'Raw Data'!P630&lt;4, 'Raw Data'!O630-'Raw Data'!P630&gt;0)), 'Raw Data'!G630, 0))</f>
        <v/>
      </c>
      <c r="Q637">
        <f>IF(ISBLANK('Raw Data'!J630), 0, IF(AND(4=MATCH(LARGE('Raw Data'!G630:J630, 1), 'Raw Data'!G630:J630, 0), 'Raw Data'!P630-'Raw Data'!O630&gt;3), 'Raw Data'!J630, 0))</f>
        <v/>
      </c>
      <c r="R637">
        <f>IF(ISBLANK('Raw Data'!J630), 0, IF(AND(3=MATCH(LARGE('Raw Data'!G630:J630, 1), 'Raw Data'!G630:J630, 0), 'Raw Data'!O630-'Raw Data'!P630&gt;3), 'Raw Data'!I630, 0))</f>
        <v/>
      </c>
      <c r="S637">
        <f>IF(AND('Raw Data'!P630-'Raw Data'!O630&gt;4, 'Raw Data'!F630&lt;'Raw Data'!C630), 'Raw Data'!J630, 0)</f>
        <v/>
      </c>
      <c r="T637">
        <f>IF(AND('Raw Data'!O630-'Raw Data'!P630&gt;4, 'Raw Data'!F630&gt;'Raw Data'!C630), 'Raw Data'!I630, 0)</f>
        <v/>
      </c>
      <c r="U637">
        <f>IF(AND('Raw Data'!P630-'Raw Data'!O630&lt;3, 'Raw Data'!P630&gt;'Raw Data'!O630, 'Raw Data'!F630&lt;'Raw Data'!C630), 'Raw Data'!H630, 0)</f>
        <v/>
      </c>
      <c r="V637">
        <f>IF(AND('Raw Data'!P630-'Raw Data'!O630&lt;3, 'Raw Data'!P630&gt;'Raw Data'!O630, 'Raw Data'!F630&gt;'Raw Data'!C630), 'Raw Data'!G630, 0)</f>
        <v/>
      </c>
    </row>
    <row r="638">
      <c r="A638">
        <f>IF(AND('Raw Data'!F631&lt;'Raw Data'!C631, 'Raw Data'!P631&gt;'Raw Data'!O631, 'Raw Data'!P631-'Raw Data'!O631&gt;3), 'Raw Data'!J631, 0)</f>
        <v/>
      </c>
      <c r="B638">
        <f>IF(AND('Raw Data'!C631&lt;'Raw Data'!F631, 'Raw Data'!O631&gt;'Raw Data'!P631, 'Raw Data'!O631-'Raw Data'!P631&gt;3), 'Raw Data'!I631, 0)</f>
        <v/>
      </c>
      <c r="C638">
        <f>IF(AND('Raw Data'!F631&lt;'Raw Data'!C631, 'Raw Data'!P631&gt;'Raw Data'!O631, 'Raw Data'!P631-'Raw Data'!O631&lt;4), 'Raw Data'!H631, 0)</f>
        <v/>
      </c>
      <c r="D638">
        <f>IF(AND('Raw Data'!C631&lt;'Raw Data'!F631, 'Raw Data'!O631&gt;'Raw Data'!P631, 'Raw Data'!O631-'Raw Data'!P631&lt;4), 'Raw Data'!G631, 0)</f>
        <v/>
      </c>
      <c r="E638">
        <f>IF(ISBLANK('Raw Data'!J631), 0, IF(AND(4=MATCH(LARGE('Raw Data'!G631:J631, 4), 'Raw Data'!G631:J631, 0), 'Raw Data'!P631-'Raw Data'!O631&gt;3), 'Raw Data'!J631, 0))</f>
        <v/>
      </c>
      <c r="F638">
        <f>IF(ISBLANK('Raw Data'!J631), 0, IF(AND(3=MATCH(LARGE('Raw Data'!G631:J631, 4), 'Raw Data'!G631:J631, 0), 'Raw Data'!O631-'Raw Data'!P631&gt;3), 'Raw Data'!I631, 0))</f>
        <v/>
      </c>
      <c r="G638">
        <f>IF(ISBLANK('Raw Data'!J631), 0, IF(AND(2=MATCH(LARGE('Raw Data'!G631:J631, 4), 'Raw Data'!G631:J631, 0), AND('Raw Data'!P631-'Raw Data'!O631&lt;4, 'Raw Data'!P631-'Raw Data'!O631&gt;0)), 'Raw Data'!H631, 0))</f>
        <v/>
      </c>
      <c r="H638">
        <f>IF(ISBLANK('Raw Data'!J631), 0, IF(AND(1=MATCH(LARGE('Raw Data'!G631:J631, 4), 'Raw Data'!G631:J631, 0), AND('Raw Data'!O631-'Raw Data'!P631&lt;4, 'Raw Data'!O631-'Raw Data'!P631&gt;0)), 'Raw Data'!G631, 0))</f>
        <v/>
      </c>
      <c r="I638">
        <f>IF(ISBLANK('Raw Data'!J631), 0, IF(AND(4=MATCH(LARGE('Raw Data'!G631:J631, 3), 'Raw Data'!G631:J631, 0), 'Raw Data'!P631-'Raw Data'!O631&gt;3), 'Raw Data'!J631, 0))</f>
        <v/>
      </c>
      <c r="J638">
        <f>IF(ISBLANK('Raw Data'!J631), 0, IF(AND(3=MATCH(LARGE('Raw Data'!G631:J631, 3), 'Raw Data'!G631:J631, 0), 'Raw Data'!O631-'Raw Data'!P631&gt;3), 'Raw Data'!I631, 0))</f>
        <v/>
      </c>
      <c r="K638">
        <f>IF(ISBLANK('Raw Data'!J631), 0, IF(AND(2=MATCH(LARGE('Raw Data'!G631:J631, 3), 'Raw Data'!G631:J631, 0), AND('Raw Data'!P631-'Raw Data'!O631&lt;4, 'Raw Data'!P631-'Raw Data'!O631&gt;0)), 'Raw Data'!H631, 0))</f>
        <v/>
      </c>
      <c r="L638">
        <f>IF(ISBLANK('Raw Data'!J631), 0, IF(AND(1=MATCH(LARGE('Raw Data'!G631:J631, 3), 'Raw Data'!G631:J631, 0), AND('Raw Data'!O631-'Raw Data'!P631&lt;4, 'Raw Data'!O631-'Raw Data'!P631&gt;0)), 'Raw Data'!G631, 0))</f>
        <v/>
      </c>
      <c r="M638">
        <f>IF(ISBLANK('Raw Data'!J631), 0, IF(AND(4=MATCH(LARGE('Raw Data'!G631:J631, 2), 'Raw Data'!G631:J631, 0), 'Raw Data'!P631-'Raw Data'!O631&gt;3), 'Raw Data'!J631, 0))</f>
        <v/>
      </c>
      <c r="N638">
        <f>IF(ISBLANK('Raw Data'!J631), 0, IF(AND(3=MATCH(LARGE('Raw Data'!G631:J631, 2), 'Raw Data'!G631:J631, 0), 'Raw Data'!O631-'Raw Data'!P631&gt;3), 'Raw Data'!I631, 0))</f>
        <v/>
      </c>
      <c r="O638">
        <f>IF(ISBLANK('Raw Data'!J631), 0, IF(AND(2=MATCH(LARGE('Raw Data'!G631:J631, 2), 'Raw Data'!G631:J631, 0), AND('Raw Data'!P631-'Raw Data'!O631&lt;4, 'Raw Data'!P631-'Raw Data'!O631&gt;0)), 'Raw Data'!H631, 0))</f>
        <v/>
      </c>
      <c r="P638">
        <f>IF(ISBLANK('Raw Data'!J631), 0, IF(AND(1=MATCH(LARGE('Raw Data'!G631:J631, 2), 'Raw Data'!G631:J631, 0), AND('Raw Data'!O631-'Raw Data'!P631&lt;4, 'Raw Data'!O631-'Raw Data'!P631&gt;0)), 'Raw Data'!G631, 0))</f>
        <v/>
      </c>
      <c r="Q638">
        <f>IF(ISBLANK('Raw Data'!J631), 0, IF(AND(4=MATCH(LARGE('Raw Data'!G631:J631, 1), 'Raw Data'!G631:J631, 0), 'Raw Data'!P631-'Raw Data'!O631&gt;3), 'Raw Data'!J631, 0))</f>
        <v/>
      </c>
      <c r="R638">
        <f>IF(ISBLANK('Raw Data'!J631), 0, IF(AND(3=MATCH(LARGE('Raw Data'!G631:J631, 1), 'Raw Data'!G631:J631, 0), 'Raw Data'!O631-'Raw Data'!P631&gt;3), 'Raw Data'!I631, 0))</f>
        <v/>
      </c>
      <c r="S638">
        <f>IF(AND('Raw Data'!P631-'Raw Data'!O631&gt;4, 'Raw Data'!F631&lt;'Raw Data'!C631), 'Raw Data'!J631, 0)</f>
        <v/>
      </c>
      <c r="T638">
        <f>IF(AND('Raw Data'!O631-'Raw Data'!P631&gt;4, 'Raw Data'!F631&gt;'Raw Data'!C631), 'Raw Data'!I631, 0)</f>
        <v/>
      </c>
      <c r="U638">
        <f>IF(AND('Raw Data'!P631-'Raw Data'!O631&lt;3, 'Raw Data'!P631&gt;'Raw Data'!O631, 'Raw Data'!F631&lt;'Raw Data'!C631), 'Raw Data'!H631, 0)</f>
        <v/>
      </c>
      <c r="V638">
        <f>IF(AND('Raw Data'!P631-'Raw Data'!O631&lt;3, 'Raw Data'!P631&gt;'Raw Data'!O631, 'Raw Data'!F631&gt;'Raw Data'!C631), 'Raw Data'!G631, 0)</f>
        <v/>
      </c>
    </row>
    <row r="639">
      <c r="A639">
        <f>IF(AND('Raw Data'!F632&lt;'Raw Data'!C632, 'Raw Data'!P632&gt;'Raw Data'!O632, 'Raw Data'!P632-'Raw Data'!O632&gt;3), 'Raw Data'!J632, 0)</f>
        <v/>
      </c>
      <c r="B639">
        <f>IF(AND('Raw Data'!C632&lt;'Raw Data'!F632, 'Raw Data'!O632&gt;'Raw Data'!P632, 'Raw Data'!O632-'Raw Data'!P632&gt;3), 'Raw Data'!I632, 0)</f>
        <v/>
      </c>
      <c r="C639">
        <f>IF(AND('Raw Data'!F632&lt;'Raw Data'!C632, 'Raw Data'!P632&gt;'Raw Data'!O632, 'Raw Data'!P632-'Raw Data'!O632&lt;4), 'Raw Data'!H632, 0)</f>
        <v/>
      </c>
      <c r="D639">
        <f>IF(AND('Raw Data'!C632&lt;'Raw Data'!F632, 'Raw Data'!O632&gt;'Raw Data'!P632, 'Raw Data'!O632-'Raw Data'!P632&lt;4), 'Raw Data'!G632, 0)</f>
        <v/>
      </c>
      <c r="E639">
        <f>IF(ISBLANK('Raw Data'!J632), 0, IF(AND(4=MATCH(LARGE('Raw Data'!G632:J632, 4), 'Raw Data'!G632:J632, 0), 'Raw Data'!P632-'Raw Data'!O632&gt;3), 'Raw Data'!J632, 0))</f>
        <v/>
      </c>
      <c r="F639">
        <f>IF(ISBLANK('Raw Data'!J632), 0, IF(AND(3=MATCH(LARGE('Raw Data'!G632:J632, 4), 'Raw Data'!G632:J632, 0), 'Raw Data'!O632-'Raw Data'!P632&gt;3), 'Raw Data'!I632, 0))</f>
        <v/>
      </c>
      <c r="G639">
        <f>IF(ISBLANK('Raw Data'!J632), 0, IF(AND(2=MATCH(LARGE('Raw Data'!G632:J632, 4), 'Raw Data'!G632:J632, 0), AND('Raw Data'!P632-'Raw Data'!O632&lt;4, 'Raw Data'!P632-'Raw Data'!O632&gt;0)), 'Raw Data'!H632, 0))</f>
        <v/>
      </c>
      <c r="H639">
        <f>IF(ISBLANK('Raw Data'!J632), 0, IF(AND(1=MATCH(LARGE('Raw Data'!G632:J632, 4), 'Raw Data'!G632:J632, 0), AND('Raw Data'!O632-'Raw Data'!P632&lt;4, 'Raw Data'!O632-'Raw Data'!P632&gt;0)), 'Raw Data'!G632, 0))</f>
        <v/>
      </c>
      <c r="I639">
        <f>IF(ISBLANK('Raw Data'!J632), 0, IF(AND(4=MATCH(LARGE('Raw Data'!G632:J632, 3), 'Raw Data'!G632:J632, 0), 'Raw Data'!P632-'Raw Data'!O632&gt;3), 'Raw Data'!J632, 0))</f>
        <v/>
      </c>
      <c r="J639">
        <f>IF(ISBLANK('Raw Data'!J632), 0, IF(AND(3=MATCH(LARGE('Raw Data'!G632:J632, 3), 'Raw Data'!G632:J632, 0), 'Raw Data'!O632-'Raw Data'!P632&gt;3), 'Raw Data'!I632, 0))</f>
        <v/>
      </c>
      <c r="K639">
        <f>IF(ISBLANK('Raw Data'!J632), 0, IF(AND(2=MATCH(LARGE('Raw Data'!G632:J632, 3), 'Raw Data'!G632:J632, 0), AND('Raw Data'!P632-'Raw Data'!O632&lt;4, 'Raw Data'!P632-'Raw Data'!O632&gt;0)), 'Raw Data'!H632, 0))</f>
        <v/>
      </c>
      <c r="L639">
        <f>IF(ISBLANK('Raw Data'!J632), 0, IF(AND(1=MATCH(LARGE('Raw Data'!G632:J632, 3), 'Raw Data'!G632:J632, 0), AND('Raw Data'!O632-'Raw Data'!P632&lt;4, 'Raw Data'!O632-'Raw Data'!P632&gt;0)), 'Raw Data'!G632, 0))</f>
        <v/>
      </c>
      <c r="M639">
        <f>IF(ISBLANK('Raw Data'!J632), 0, IF(AND(4=MATCH(LARGE('Raw Data'!G632:J632, 2), 'Raw Data'!G632:J632, 0), 'Raw Data'!P632-'Raw Data'!O632&gt;3), 'Raw Data'!J632, 0))</f>
        <v/>
      </c>
      <c r="N639">
        <f>IF(ISBLANK('Raw Data'!J632), 0, IF(AND(3=MATCH(LARGE('Raw Data'!G632:J632, 2), 'Raw Data'!G632:J632, 0), 'Raw Data'!O632-'Raw Data'!P632&gt;3), 'Raw Data'!I632, 0))</f>
        <v/>
      </c>
      <c r="O639">
        <f>IF(ISBLANK('Raw Data'!J632), 0, IF(AND(2=MATCH(LARGE('Raw Data'!G632:J632, 2), 'Raw Data'!G632:J632, 0), AND('Raw Data'!P632-'Raw Data'!O632&lt;4, 'Raw Data'!P632-'Raw Data'!O632&gt;0)), 'Raw Data'!H632, 0))</f>
        <v/>
      </c>
      <c r="P639">
        <f>IF(ISBLANK('Raw Data'!J632), 0, IF(AND(1=MATCH(LARGE('Raw Data'!G632:J632, 2), 'Raw Data'!G632:J632, 0), AND('Raw Data'!O632-'Raw Data'!P632&lt;4, 'Raw Data'!O632-'Raw Data'!P632&gt;0)), 'Raw Data'!G632, 0))</f>
        <v/>
      </c>
      <c r="Q639">
        <f>IF(ISBLANK('Raw Data'!J632), 0, IF(AND(4=MATCH(LARGE('Raw Data'!G632:J632, 1), 'Raw Data'!G632:J632, 0), 'Raw Data'!P632-'Raw Data'!O632&gt;3), 'Raw Data'!J632, 0))</f>
        <v/>
      </c>
      <c r="R639">
        <f>IF(ISBLANK('Raw Data'!J632), 0, IF(AND(3=MATCH(LARGE('Raw Data'!G632:J632, 1), 'Raw Data'!G632:J632, 0), 'Raw Data'!O632-'Raw Data'!P632&gt;3), 'Raw Data'!I632, 0))</f>
        <v/>
      </c>
      <c r="S639">
        <f>IF(AND('Raw Data'!P632-'Raw Data'!O632&gt;4, 'Raw Data'!F632&lt;'Raw Data'!C632), 'Raw Data'!J632, 0)</f>
        <v/>
      </c>
      <c r="T639">
        <f>IF(AND('Raw Data'!O632-'Raw Data'!P632&gt;4, 'Raw Data'!F632&gt;'Raw Data'!C632), 'Raw Data'!I632, 0)</f>
        <v/>
      </c>
      <c r="U639">
        <f>IF(AND('Raw Data'!P632-'Raw Data'!O632&lt;3, 'Raw Data'!P632&gt;'Raw Data'!O632, 'Raw Data'!F632&lt;'Raw Data'!C632), 'Raw Data'!H632, 0)</f>
        <v/>
      </c>
      <c r="V639">
        <f>IF(AND('Raw Data'!P632-'Raw Data'!O632&lt;3, 'Raw Data'!P632&gt;'Raw Data'!O632, 'Raw Data'!F632&gt;'Raw Data'!C632), 'Raw Data'!G632, 0)</f>
        <v/>
      </c>
    </row>
    <row r="640">
      <c r="A640">
        <f>IF(AND('Raw Data'!F633&lt;'Raw Data'!C633, 'Raw Data'!P633&gt;'Raw Data'!O633, 'Raw Data'!P633-'Raw Data'!O633&gt;3), 'Raw Data'!J633, 0)</f>
        <v/>
      </c>
      <c r="B640">
        <f>IF(AND('Raw Data'!C633&lt;'Raw Data'!F633, 'Raw Data'!O633&gt;'Raw Data'!P633, 'Raw Data'!O633-'Raw Data'!P633&gt;3), 'Raw Data'!I633, 0)</f>
        <v/>
      </c>
      <c r="C640">
        <f>IF(AND('Raw Data'!F633&lt;'Raw Data'!C633, 'Raw Data'!P633&gt;'Raw Data'!O633, 'Raw Data'!P633-'Raw Data'!O633&lt;4), 'Raw Data'!H633, 0)</f>
        <v/>
      </c>
      <c r="D640">
        <f>IF(AND('Raw Data'!C633&lt;'Raw Data'!F633, 'Raw Data'!O633&gt;'Raw Data'!P633, 'Raw Data'!O633-'Raw Data'!P633&lt;4), 'Raw Data'!G633, 0)</f>
        <v/>
      </c>
      <c r="E640">
        <f>IF(ISBLANK('Raw Data'!J633), 0, IF(AND(4=MATCH(LARGE('Raw Data'!G633:J633, 4), 'Raw Data'!G633:J633, 0), 'Raw Data'!P633-'Raw Data'!O633&gt;3), 'Raw Data'!J633, 0))</f>
        <v/>
      </c>
      <c r="F640">
        <f>IF(ISBLANK('Raw Data'!J633), 0, IF(AND(3=MATCH(LARGE('Raw Data'!G633:J633, 4), 'Raw Data'!G633:J633, 0), 'Raw Data'!O633-'Raw Data'!P633&gt;3), 'Raw Data'!I633, 0))</f>
        <v/>
      </c>
      <c r="G640">
        <f>IF(ISBLANK('Raw Data'!J633), 0, IF(AND(2=MATCH(LARGE('Raw Data'!G633:J633, 4), 'Raw Data'!G633:J633, 0), AND('Raw Data'!P633-'Raw Data'!O633&lt;4, 'Raw Data'!P633-'Raw Data'!O633&gt;0)), 'Raw Data'!H633, 0))</f>
        <v/>
      </c>
      <c r="H640">
        <f>IF(ISBLANK('Raw Data'!J633), 0, IF(AND(1=MATCH(LARGE('Raw Data'!G633:J633, 4), 'Raw Data'!G633:J633, 0), AND('Raw Data'!O633-'Raw Data'!P633&lt;4, 'Raw Data'!O633-'Raw Data'!P633&gt;0)), 'Raw Data'!G633, 0))</f>
        <v/>
      </c>
      <c r="I640">
        <f>IF(ISBLANK('Raw Data'!J633), 0, IF(AND(4=MATCH(LARGE('Raw Data'!G633:J633, 3), 'Raw Data'!G633:J633, 0), 'Raw Data'!P633-'Raw Data'!O633&gt;3), 'Raw Data'!J633, 0))</f>
        <v/>
      </c>
      <c r="J640">
        <f>IF(ISBLANK('Raw Data'!J633), 0, IF(AND(3=MATCH(LARGE('Raw Data'!G633:J633, 3), 'Raw Data'!G633:J633, 0), 'Raw Data'!O633-'Raw Data'!P633&gt;3), 'Raw Data'!I633, 0))</f>
        <v/>
      </c>
      <c r="K640">
        <f>IF(ISBLANK('Raw Data'!J633), 0, IF(AND(2=MATCH(LARGE('Raw Data'!G633:J633, 3), 'Raw Data'!G633:J633, 0), AND('Raw Data'!P633-'Raw Data'!O633&lt;4, 'Raw Data'!P633-'Raw Data'!O633&gt;0)), 'Raw Data'!H633, 0))</f>
        <v/>
      </c>
      <c r="L640">
        <f>IF(ISBLANK('Raw Data'!J633), 0, IF(AND(1=MATCH(LARGE('Raw Data'!G633:J633, 3), 'Raw Data'!G633:J633, 0), AND('Raw Data'!O633-'Raw Data'!P633&lt;4, 'Raw Data'!O633-'Raw Data'!P633&gt;0)), 'Raw Data'!G633, 0))</f>
        <v/>
      </c>
      <c r="M640">
        <f>IF(ISBLANK('Raw Data'!J633), 0, IF(AND(4=MATCH(LARGE('Raw Data'!G633:J633, 2), 'Raw Data'!G633:J633, 0), 'Raw Data'!P633-'Raw Data'!O633&gt;3), 'Raw Data'!J633, 0))</f>
        <v/>
      </c>
      <c r="N640">
        <f>IF(ISBLANK('Raw Data'!J633), 0, IF(AND(3=MATCH(LARGE('Raw Data'!G633:J633, 2), 'Raw Data'!G633:J633, 0), 'Raw Data'!O633-'Raw Data'!P633&gt;3), 'Raw Data'!I633, 0))</f>
        <v/>
      </c>
      <c r="O640">
        <f>IF(ISBLANK('Raw Data'!J633), 0, IF(AND(2=MATCH(LARGE('Raw Data'!G633:J633, 2), 'Raw Data'!G633:J633, 0), AND('Raw Data'!P633-'Raw Data'!O633&lt;4, 'Raw Data'!P633-'Raw Data'!O633&gt;0)), 'Raw Data'!H633, 0))</f>
        <v/>
      </c>
      <c r="P640">
        <f>IF(ISBLANK('Raw Data'!J633), 0, IF(AND(1=MATCH(LARGE('Raw Data'!G633:J633, 2), 'Raw Data'!G633:J633, 0), AND('Raw Data'!O633-'Raw Data'!P633&lt;4, 'Raw Data'!O633-'Raw Data'!P633&gt;0)), 'Raw Data'!G633, 0))</f>
        <v/>
      </c>
      <c r="Q640">
        <f>IF(ISBLANK('Raw Data'!J633), 0, IF(AND(4=MATCH(LARGE('Raw Data'!G633:J633, 1), 'Raw Data'!G633:J633, 0), 'Raw Data'!P633-'Raw Data'!O633&gt;3), 'Raw Data'!J633, 0))</f>
        <v/>
      </c>
      <c r="R640">
        <f>IF(ISBLANK('Raw Data'!J633), 0, IF(AND(3=MATCH(LARGE('Raw Data'!G633:J633, 1), 'Raw Data'!G633:J633, 0), 'Raw Data'!O633-'Raw Data'!P633&gt;3), 'Raw Data'!I633, 0))</f>
        <v/>
      </c>
      <c r="S640">
        <f>IF(AND('Raw Data'!P633-'Raw Data'!O633&gt;4, 'Raw Data'!F633&lt;'Raw Data'!C633), 'Raw Data'!J633, 0)</f>
        <v/>
      </c>
      <c r="T640">
        <f>IF(AND('Raw Data'!O633-'Raw Data'!P633&gt;4, 'Raw Data'!F633&gt;'Raw Data'!C633), 'Raw Data'!I633, 0)</f>
        <v/>
      </c>
      <c r="U640">
        <f>IF(AND('Raw Data'!P633-'Raw Data'!O633&lt;3, 'Raw Data'!P633&gt;'Raw Data'!O633, 'Raw Data'!F633&lt;'Raw Data'!C633), 'Raw Data'!H633, 0)</f>
        <v/>
      </c>
      <c r="V640">
        <f>IF(AND('Raw Data'!P633-'Raw Data'!O633&lt;3, 'Raw Data'!P633&gt;'Raw Data'!O633, 'Raw Data'!F633&gt;'Raw Data'!C633), 'Raw Data'!G633, 0)</f>
        <v/>
      </c>
    </row>
    <row r="641">
      <c r="A641">
        <f>IF(AND('Raw Data'!F634&lt;'Raw Data'!C634, 'Raw Data'!P634&gt;'Raw Data'!O634, 'Raw Data'!P634-'Raw Data'!O634&gt;3), 'Raw Data'!J634, 0)</f>
        <v/>
      </c>
      <c r="B641">
        <f>IF(AND('Raw Data'!C634&lt;'Raw Data'!F634, 'Raw Data'!O634&gt;'Raw Data'!P634, 'Raw Data'!O634-'Raw Data'!P634&gt;3), 'Raw Data'!I634, 0)</f>
        <v/>
      </c>
      <c r="C641">
        <f>IF(AND('Raw Data'!F634&lt;'Raw Data'!C634, 'Raw Data'!P634&gt;'Raw Data'!O634, 'Raw Data'!P634-'Raw Data'!O634&lt;4), 'Raw Data'!H634, 0)</f>
        <v/>
      </c>
      <c r="D641">
        <f>IF(AND('Raw Data'!C634&lt;'Raw Data'!F634, 'Raw Data'!O634&gt;'Raw Data'!P634, 'Raw Data'!O634-'Raw Data'!P634&lt;4), 'Raw Data'!G634, 0)</f>
        <v/>
      </c>
      <c r="E641">
        <f>IF(ISBLANK('Raw Data'!J634), 0, IF(AND(4=MATCH(LARGE('Raw Data'!G634:J634, 4), 'Raw Data'!G634:J634, 0), 'Raw Data'!P634-'Raw Data'!O634&gt;3), 'Raw Data'!J634, 0))</f>
        <v/>
      </c>
      <c r="F641">
        <f>IF(ISBLANK('Raw Data'!J634), 0, IF(AND(3=MATCH(LARGE('Raw Data'!G634:J634, 4), 'Raw Data'!G634:J634, 0), 'Raw Data'!O634-'Raw Data'!P634&gt;3), 'Raw Data'!I634, 0))</f>
        <v/>
      </c>
      <c r="G641">
        <f>IF(ISBLANK('Raw Data'!J634), 0, IF(AND(2=MATCH(LARGE('Raw Data'!G634:J634, 4), 'Raw Data'!G634:J634, 0), AND('Raw Data'!P634-'Raw Data'!O634&lt;4, 'Raw Data'!P634-'Raw Data'!O634&gt;0)), 'Raw Data'!H634, 0))</f>
        <v/>
      </c>
      <c r="H641">
        <f>IF(ISBLANK('Raw Data'!J634), 0, IF(AND(1=MATCH(LARGE('Raw Data'!G634:J634, 4), 'Raw Data'!G634:J634, 0), AND('Raw Data'!O634-'Raw Data'!P634&lt;4, 'Raw Data'!O634-'Raw Data'!P634&gt;0)), 'Raw Data'!G634, 0))</f>
        <v/>
      </c>
      <c r="I641">
        <f>IF(ISBLANK('Raw Data'!J634), 0, IF(AND(4=MATCH(LARGE('Raw Data'!G634:J634, 3), 'Raw Data'!G634:J634, 0), 'Raw Data'!P634-'Raw Data'!O634&gt;3), 'Raw Data'!J634, 0))</f>
        <v/>
      </c>
      <c r="J641">
        <f>IF(ISBLANK('Raw Data'!J634), 0, IF(AND(3=MATCH(LARGE('Raw Data'!G634:J634, 3), 'Raw Data'!G634:J634, 0), 'Raw Data'!O634-'Raw Data'!P634&gt;3), 'Raw Data'!I634, 0))</f>
        <v/>
      </c>
      <c r="K641">
        <f>IF(ISBLANK('Raw Data'!J634), 0, IF(AND(2=MATCH(LARGE('Raw Data'!G634:J634, 3), 'Raw Data'!G634:J634, 0), AND('Raw Data'!P634-'Raw Data'!O634&lt;4, 'Raw Data'!P634-'Raw Data'!O634&gt;0)), 'Raw Data'!H634, 0))</f>
        <v/>
      </c>
      <c r="L641">
        <f>IF(ISBLANK('Raw Data'!J634), 0, IF(AND(1=MATCH(LARGE('Raw Data'!G634:J634, 3), 'Raw Data'!G634:J634, 0), AND('Raw Data'!O634-'Raw Data'!P634&lt;4, 'Raw Data'!O634-'Raw Data'!P634&gt;0)), 'Raw Data'!G634, 0))</f>
        <v/>
      </c>
      <c r="M641">
        <f>IF(ISBLANK('Raw Data'!J634), 0, IF(AND(4=MATCH(LARGE('Raw Data'!G634:J634, 2), 'Raw Data'!G634:J634, 0), 'Raw Data'!P634-'Raw Data'!O634&gt;3), 'Raw Data'!J634, 0))</f>
        <v/>
      </c>
      <c r="N641">
        <f>IF(ISBLANK('Raw Data'!J634), 0, IF(AND(3=MATCH(LARGE('Raw Data'!G634:J634, 2), 'Raw Data'!G634:J634, 0), 'Raw Data'!O634-'Raw Data'!P634&gt;3), 'Raw Data'!I634, 0))</f>
        <v/>
      </c>
      <c r="O641">
        <f>IF(ISBLANK('Raw Data'!J634), 0, IF(AND(2=MATCH(LARGE('Raw Data'!G634:J634, 2), 'Raw Data'!G634:J634, 0), AND('Raw Data'!P634-'Raw Data'!O634&lt;4, 'Raw Data'!P634-'Raw Data'!O634&gt;0)), 'Raw Data'!H634, 0))</f>
        <v/>
      </c>
      <c r="P641">
        <f>IF(ISBLANK('Raw Data'!J634), 0, IF(AND(1=MATCH(LARGE('Raw Data'!G634:J634, 2), 'Raw Data'!G634:J634, 0), AND('Raw Data'!O634-'Raw Data'!P634&lt;4, 'Raw Data'!O634-'Raw Data'!P634&gt;0)), 'Raw Data'!G634, 0))</f>
        <v/>
      </c>
      <c r="Q641">
        <f>IF(ISBLANK('Raw Data'!J634), 0, IF(AND(4=MATCH(LARGE('Raw Data'!G634:J634, 1), 'Raw Data'!G634:J634, 0), 'Raw Data'!P634-'Raw Data'!O634&gt;3), 'Raw Data'!J634, 0))</f>
        <v/>
      </c>
      <c r="R641">
        <f>IF(ISBLANK('Raw Data'!J634), 0, IF(AND(3=MATCH(LARGE('Raw Data'!G634:J634, 1), 'Raw Data'!G634:J634, 0), 'Raw Data'!O634-'Raw Data'!P634&gt;3), 'Raw Data'!I634, 0))</f>
        <v/>
      </c>
      <c r="S641">
        <f>IF(AND('Raw Data'!P634-'Raw Data'!O634&gt;4, 'Raw Data'!F634&lt;'Raw Data'!C634), 'Raw Data'!J634, 0)</f>
        <v/>
      </c>
      <c r="T641">
        <f>IF(AND('Raw Data'!O634-'Raw Data'!P634&gt;4, 'Raw Data'!F634&gt;'Raw Data'!C634), 'Raw Data'!I634, 0)</f>
        <v/>
      </c>
      <c r="U641">
        <f>IF(AND('Raw Data'!P634-'Raw Data'!O634&lt;3, 'Raw Data'!P634&gt;'Raw Data'!O634, 'Raw Data'!F634&lt;'Raw Data'!C634), 'Raw Data'!H634, 0)</f>
        <v/>
      </c>
      <c r="V641">
        <f>IF(AND('Raw Data'!P634-'Raw Data'!O634&lt;3, 'Raw Data'!P634&gt;'Raw Data'!O634, 'Raw Data'!F634&gt;'Raw Data'!C634), 'Raw Data'!G634, 0)</f>
        <v/>
      </c>
    </row>
    <row r="642">
      <c r="A642">
        <f>IF(AND('Raw Data'!F635&lt;'Raw Data'!C635, 'Raw Data'!P635&gt;'Raw Data'!O635, 'Raw Data'!P635-'Raw Data'!O635&gt;3), 'Raw Data'!J635, 0)</f>
        <v/>
      </c>
      <c r="B642">
        <f>IF(AND('Raw Data'!C635&lt;'Raw Data'!F635, 'Raw Data'!O635&gt;'Raw Data'!P635, 'Raw Data'!O635-'Raw Data'!P635&gt;3), 'Raw Data'!I635, 0)</f>
        <v/>
      </c>
      <c r="C642">
        <f>IF(AND('Raw Data'!F635&lt;'Raw Data'!C635, 'Raw Data'!P635&gt;'Raw Data'!O635, 'Raw Data'!P635-'Raw Data'!O635&lt;4), 'Raw Data'!H635, 0)</f>
        <v/>
      </c>
      <c r="D642">
        <f>IF(AND('Raw Data'!C635&lt;'Raw Data'!F635, 'Raw Data'!O635&gt;'Raw Data'!P635, 'Raw Data'!O635-'Raw Data'!P635&lt;4), 'Raw Data'!G635, 0)</f>
        <v/>
      </c>
      <c r="E642">
        <f>IF(ISBLANK('Raw Data'!J635), 0, IF(AND(4=MATCH(LARGE('Raw Data'!G635:J635, 4), 'Raw Data'!G635:J635, 0), 'Raw Data'!P635-'Raw Data'!O635&gt;3), 'Raw Data'!J635, 0))</f>
        <v/>
      </c>
      <c r="F642">
        <f>IF(ISBLANK('Raw Data'!J635), 0, IF(AND(3=MATCH(LARGE('Raw Data'!G635:J635, 4), 'Raw Data'!G635:J635, 0), 'Raw Data'!O635-'Raw Data'!P635&gt;3), 'Raw Data'!I635, 0))</f>
        <v/>
      </c>
      <c r="G642">
        <f>IF(ISBLANK('Raw Data'!J635), 0, IF(AND(2=MATCH(LARGE('Raw Data'!G635:J635, 4), 'Raw Data'!G635:J635, 0), AND('Raw Data'!P635-'Raw Data'!O635&lt;4, 'Raw Data'!P635-'Raw Data'!O635&gt;0)), 'Raw Data'!H635, 0))</f>
        <v/>
      </c>
      <c r="H642">
        <f>IF(ISBLANK('Raw Data'!J635), 0, IF(AND(1=MATCH(LARGE('Raw Data'!G635:J635, 4), 'Raw Data'!G635:J635, 0), AND('Raw Data'!O635-'Raw Data'!P635&lt;4, 'Raw Data'!O635-'Raw Data'!P635&gt;0)), 'Raw Data'!G635, 0))</f>
        <v/>
      </c>
      <c r="I642">
        <f>IF(ISBLANK('Raw Data'!J635), 0, IF(AND(4=MATCH(LARGE('Raw Data'!G635:J635, 3), 'Raw Data'!G635:J635, 0), 'Raw Data'!P635-'Raw Data'!O635&gt;3), 'Raw Data'!J635, 0))</f>
        <v/>
      </c>
      <c r="J642">
        <f>IF(ISBLANK('Raw Data'!J635), 0, IF(AND(3=MATCH(LARGE('Raw Data'!G635:J635, 3), 'Raw Data'!G635:J635, 0), 'Raw Data'!O635-'Raw Data'!P635&gt;3), 'Raw Data'!I635, 0))</f>
        <v/>
      </c>
      <c r="K642">
        <f>IF(ISBLANK('Raw Data'!J635), 0, IF(AND(2=MATCH(LARGE('Raw Data'!G635:J635, 3), 'Raw Data'!G635:J635, 0), AND('Raw Data'!P635-'Raw Data'!O635&lt;4, 'Raw Data'!P635-'Raw Data'!O635&gt;0)), 'Raw Data'!H635, 0))</f>
        <v/>
      </c>
      <c r="L642">
        <f>IF(ISBLANK('Raw Data'!J635), 0, IF(AND(1=MATCH(LARGE('Raw Data'!G635:J635, 3), 'Raw Data'!G635:J635, 0), AND('Raw Data'!O635-'Raw Data'!P635&lt;4, 'Raw Data'!O635-'Raw Data'!P635&gt;0)), 'Raw Data'!G635, 0))</f>
        <v/>
      </c>
      <c r="M642">
        <f>IF(ISBLANK('Raw Data'!J635), 0, IF(AND(4=MATCH(LARGE('Raw Data'!G635:J635, 2), 'Raw Data'!G635:J635, 0), 'Raw Data'!P635-'Raw Data'!O635&gt;3), 'Raw Data'!J635, 0))</f>
        <v/>
      </c>
      <c r="N642">
        <f>IF(ISBLANK('Raw Data'!J635), 0, IF(AND(3=MATCH(LARGE('Raw Data'!G635:J635, 2), 'Raw Data'!G635:J635, 0), 'Raw Data'!O635-'Raw Data'!P635&gt;3), 'Raw Data'!I635, 0))</f>
        <v/>
      </c>
      <c r="O642">
        <f>IF(ISBLANK('Raw Data'!J635), 0, IF(AND(2=MATCH(LARGE('Raw Data'!G635:J635, 2), 'Raw Data'!G635:J635, 0), AND('Raw Data'!P635-'Raw Data'!O635&lt;4, 'Raw Data'!P635-'Raw Data'!O635&gt;0)), 'Raw Data'!H635, 0))</f>
        <v/>
      </c>
      <c r="P642">
        <f>IF(ISBLANK('Raw Data'!J635), 0, IF(AND(1=MATCH(LARGE('Raw Data'!G635:J635, 2), 'Raw Data'!G635:J635, 0), AND('Raw Data'!O635-'Raw Data'!P635&lt;4, 'Raw Data'!O635-'Raw Data'!P635&gt;0)), 'Raw Data'!G635, 0))</f>
        <v/>
      </c>
      <c r="Q642">
        <f>IF(ISBLANK('Raw Data'!J635), 0, IF(AND(4=MATCH(LARGE('Raw Data'!G635:J635, 1), 'Raw Data'!G635:J635, 0), 'Raw Data'!P635-'Raw Data'!O635&gt;3), 'Raw Data'!J635, 0))</f>
        <v/>
      </c>
      <c r="R642">
        <f>IF(ISBLANK('Raw Data'!J635), 0, IF(AND(3=MATCH(LARGE('Raw Data'!G635:J635, 1), 'Raw Data'!G635:J635, 0), 'Raw Data'!O635-'Raw Data'!P635&gt;3), 'Raw Data'!I635, 0))</f>
        <v/>
      </c>
      <c r="S642">
        <f>IF(AND('Raw Data'!P635-'Raw Data'!O635&gt;4, 'Raw Data'!F635&lt;'Raw Data'!C635), 'Raw Data'!J635, 0)</f>
        <v/>
      </c>
      <c r="T642">
        <f>IF(AND('Raw Data'!O635-'Raw Data'!P635&gt;4, 'Raw Data'!F635&gt;'Raw Data'!C635), 'Raw Data'!I635, 0)</f>
        <v/>
      </c>
      <c r="U642">
        <f>IF(AND('Raw Data'!P635-'Raw Data'!O635&lt;3, 'Raw Data'!P635&gt;'Raw Data'!O635, 'Raw Data'!F635&lt;'Raw Data'!C635), 'Raw Data'!H635, 0)</f>
        <v/>
      </c>
      <c r="V642">
        <f>IF(AND('Raw Data'!P635-'Raw Data'!O635&lt;3, 'Raw Data'!P635&gt;'Raw Data'!O635, 'Raw Data'!F635&gt;'Raw Data'!C635), 'Raw Data'!G635, 0)</f>
        <v/>
      </c>
    </row>
    <row r="643">
      <c r="A643">
        <f>IF(AND('Raw Data'!F636&lt;'Raw Data'!C636, 'Raw Data'!P636&gt;'Raw Data'!O636, 'Raw Data'!P636-'Raw Data'!O636&gt;3), 'Raw Data'!J636, 0)</f>
        <v/>
      </c>
      <c r="B643">
        <f>IF(AND('Raw Data'!C636&lt;'Raw Data'!F636, 'Raw Data'!O636&gt;'Raw Data'!P636, 'Raw Data'!O636-'Raw Data'!P636&gt;3), 'Raw Data'!I636, 0)</f>
        <v/>
      </c>
      <c r="C643">
        <f>IF(AND('Raw Data'!F636&lt;'Raw Data'!C636, 'Raw Data'!P636&gt;'Raw Data'!O636, 'Raw Data'!P636-'Raw Data'!O636&lt;4), 'Raw Data'!H636, 0)</f>
        <v/>
      </c>
      <c r="D643">
        <f>IF(AND('Raw Data'!C636&lt;'Raw Data'!F636, 'Raw Data'!O636&gt;'Raw Data'!P636, 'Raw Data'!O636-'Raw Data'!P636&lt;4), 'Raw Data'!G636, 0)</f>
        <v/>
      </c>
      <c r="E643">
        <f>IF(ISBLANK('Raw Data'!J636), 0, IF(AND(4=MATCH(LARGE('Raw Data'!G636:J636, 4), 'Raw Data'!G636:J636, 0), 'Raw Data'!P636-'Raw Data'!O636&gt;3), 'Raw Data'!J636, 0))</f>
        <v/>
      </c>
      <c r="F643">
        <f>IF(ISBLANK('Raw Data'!J636), 0, IF(AND(3=MATCH(LARGE('Raw Data'!G636:J636, 4), 'Raw Data'!G636:J636, 0), 'Raw Data'!O636-'Raw Data'!P636&gt;3), 'Raw Data'!I636, 0))</f>
        <v/>
      </c>
      <c r="G643">
        <f>IF(ISBLANK('Raw Data'!J636), 0, IF(AND(2=MATCH(LARGE('Raw Data'!G636:J636, 4), 'Raw Data'!G636:J636, 0), AND('Raw Data'!P636-'Raw Data'!O636&lt;4, 'Raw Data'!P636-'Raw Data'!O636&gt;0)), 'Raw Data'!H636, 0))</f>
        <v/>
      </c>
      <c r="H643">
        <f>IF(ISBLANK('Raw Data'!J636), 0, IF(AND(1=MATCH(LARGE('Raw Data'!G636:J636, 4), 'Raw Data'!G636:J636, 0), AND('Raw Data'!O636-'Raw Data'!P636&lt;4, 'Raw Data'!O636-'Raw Data'!P636&gt;0)), 'Raw Data'!G636, 0))</f>
        <v/>
      </c>
      <c r="I643">
        <f>IF(ISBLANK('Raw Data'!J636), 0, IF(AND(4=MATCH(LARGE('Raw Data'!G636:J636, 3), 'Raw Data'!G636:J636, 0), 'Raw Data'!P636-'Raw Data'!O636&gt;3), 'Raw Data'!J636, 0))</f>
        <v/>
      </c>
      <c r="J643">
        <f>IF(ISBLANK('Raw Data'!J636), 0, IF(AND(3=MATCH(LARGE('Raw Data'!G636:J636, 3), 'Raw Data'!G636:J636, 0), 'Raw Data'!O636-'Raw Data'!P636&gt;3), 'Raw Data'!I636, 0))</f>
        <v/>
      </c>
      <c r="K643">
        <f>IF(ISBLANK('Raw Data'!J636), 0, IF(AND(2=MATCH(LARGE('Raw Data'!G636:J636, 3), 'Raw Data'!G636:J636, 0), AND('Raw Data'!P636-'Raw Data'!O636&lt;4, 'Raw Data'!P636-'Raw Data'!O636&gt;0)), 'Raw Data'!H636, 0))</f>
        <v/>
      </c>
      <c r="L643">
        <f>IF(ISBLANK('Raw Data'!J636), 0, IF(AND(1=MATCH(LARGE('Raw Data'!G636:J636, 3), 'Raw Data'!G636:J636, 0), AND('Raw Data'!O636-'Raw Data'!P636&lt;4, 'Raw Data'!O636-'Raw Data'!P636&gt;0)), 'Raw Data'!G636, 0))</f>
        <v/>
      </c>
      <c r="M643">
        <f>IF(ISBLANK('Raw Data'!J636), 0, IF(AND(4=MATCH(LARGE('Raw Data'!G636:J636, 2), 'Raw Data'!G636:J636, 0), 'Raw Data'!P636-'Raw Data'!O636&gt;3), 'Raw Data'!J636, 0))</f>
        <v/>
      </c>
      <c r="N643">
        <f>IF(ISBLANK('Raw Data'!J636), 0, IF(AND(3=MATCH(LARGE('Raw Data'!G636:J636, 2), 'Raw Data'!G636:J636, 0), 'Raw Data'!O636-'Raw Data'!P636&gt;3), 'Raw Data'!I636, 0))</f>
        <v/>
      </c>
      <c r="O643">
        <f>IF(ISBLANK('Raw Data'!J636), 0, IF(AND(2=MATCH(LARGE('Raw Data'!G636:J636, 2), 'Raw Data'!G636:J636, 0), AND('Raw Data'!P636-'Raw Data'!O636&lt;4, 'Raw Data'!P636-'Raw Data'!O636&gt;0)), 'Raw Data'!H636, 0))</f>
        <v/>
      </c>
      <c r="P643">
        <f>IF(ISBLANK('Raw Data'!J636), 0, IF(AND(1=MATCH(LARGE('Raw Data'!G636:J636, 2), 'Raw Data'!G636:J636, 0), AND('Raw Data'!O636-'Raw Data'!P636&lt;4, 'Raw Data'!O636-'Raw Data'!P636&gt;0)), 'Raw Data'!G636, 0))</f>
        <v/>
      </c>
      <c r="Q643">
        <f>IF(ISBLANK('Raw Data'!J636), 0, IF(AND(4=MATCH(LARGE('Raw Data'!G636:J636, 1), 'Raw Data'!G636:J636, 0), 'Raw Data'!P636-'Raw Data'!O636&gt;3), 'Raw Data'!J636, 0))</f>
        <v/>
      </c>
      <c r="R643">
        <f>IF(ISBLANK('Raw Data'!J636), 0, IF(AND(3=MATCH(LARGE('Raw Data'!G636:J636, 1), 'Raw Data'!G636:J636, 0), 'Raw Data'!O636-'Raw Data'!P636&gt;3), 'Raw Data'!I636, 0))</f>
        <v/>
      </c>
      <c r="S643">
        <f>IF(AND('Raw Data'!P636-'Raw Data'!O636&gt;4, 'Raw Data'!F636&lt;'Raw Data'!C636), 'Raw Data'!J636, 0)</f>
        <v/>
      </c>
      <c r="T643">
        <f>IF(AND('Raw Data'!O636-'Raw Data'!P636&gt;4, 'Raw Data'!F636&gt;'Raw Data'!C636), 'Raw Data'!I636, 0)</f>
        <v/>
      </c>
      <c r="U643">
        <f>IF(AND('Raw Data'!P636-'Raw Data'!O636&lt;3, 'Raw Data'!P636&gt;'Raw Data'!O636, 'Raw Data'!F636&lt;'Raw Data'!C636), 'Raw Data'!H636, 0)</f>
        <v/>
      </c>
      <c r="V643">
        <f>IF(AND('Raw Data'!P636-'Raw Data'!O636&lt;3, 'Raw Data'!P636&gt;'Raw Data'!O636, 'Raw Data'!F636&gt;'Raw Data'!C636), 'Raw Data'!G636, 0)</f>
        <v/>
      </c>
    </row>
    <row r="644">
      <c r="A644">
        <f>IF(AND('Raw Data'!F637&lt;'Raw Data'!C637, 'Raw Data'!P637&gt;'Raw Data'!O637, 'Raw Data'!P637-'Raw Data'!O637&gt;3), 'Raw Data'!J637, 0)</f>
        <v/>
      </c>
      <c r="B644">
        <f>IF(AND('Raw Data'!C637&lt;'Raw Data'!F637, 'Raw Data'!O637&gt;'Raw Data'!P637, 'Raw Data'!O637-'Raw Data'!P637&gt;3), 'Raw Data'!I637, 0)</f>
        <v/>
      </c>
      <c r="C644">
        <f>IF(AND('Raw Data'!F637&lt;'Raw Data'!C637, 'Raw Data'!P637&gt;'Raw Data'!O637, 'Raw Data'!P637-'Raw Data'!O637&lt;4), 'Raw Data'!H637, 0)</f>
        <v/>
      </c>
      <c r="D644">
        <f>IF(AND('Raw Data'!C637&lt;'Raw Data'!F637, 'Raw Data'!O637&gt;'Raw Data'!P637, 'Raw Data'!O637-'Raw Data'!P637&lt;4), 'Raw Data'!G637, 0)</f>
        <v/>
      </c>
      <c r="E644">
        <f>IF(ISBLANK('Raw Data'!J637), 0, IF(AND(4=MATCH(LARGE('Raw Data'!G637:J637, 4), 'Raw Data'!G637:J637, 0), 'Raw Data'!P637-'Raw Data'!O637&gt;3), 'Raw Data'!J637, 0))</f>
        <v/>
      </c>
      <c r="F644">
        <f>IF(ISBLANK('Raw Data'!J637), 0, IF(AND(3=MATCH(LARGE('Raw Data'!G637:J637, 4), 'Raw Data'!G637:J637, 0), 'Raw Data'!O637-'Raw Data'!P637&gt;3), 'Raw Data'!I637, 0))</f>
        <v/>
      </c>
      <c r="G644">
        <f>IF(ISBLANK('Raw Data'!J637), 0, IF(AND(2=MATCH(LARGE('Raw Data'!G637:J637, 4), 'Raw Data'!G637:J637, 0), AND('Raw Data'!P637-'Raw Data'!O637&lt;4, 'Raw Data'!P637-'Raw Data'!O637&gt;0)), 'Raw Data'!H637, 0))</f>
        <v/>
      </c>
      <c r="H644">
        <f>IF(ISBLANK('Raw Data'!J637), 0, IF(AND(1=MATCH(LARGE('Raw Data'!G637:J637, 4), 'Raw Data'!G637:J637, 0), AND('Raw Data'!O637-'Raw Data'!P637&lt;4, 'Raw Data'!O637-'Raw Data'!P637&gt;0)), 'Raw Data'!G637, 0))</f>
        <v/>
      </c>
      <c r="I644">
        <f>IF(ISBLANK('Raw Data'!J637), 0, IF(AND(4=MATCH(LARGE('Raw Data'!G637:J637, 3), 'Raw Data'!G637:J637, 0), 'Raw Data'!P637-'Raw Data'!O637&gt;3), 'Raw Data'!J637, 0))</f>
        <v/>
      </c>
      <c r="J644">
        <f>IF(ISBLANK('Raw Data'!J637), 0, IF(AND(3=MATCH(LARGE('Raw Data'!G637:J637, 3), 'Raw Data'!G637:J637, 0), 'Raw Data'!O637-'Raw Data'!P637&gt;3), 'Raw Data'!I637, 0))</f>
        <v/>
      </c>
      <c r="K644">
        <f>IF(ISBLANK('Raw Data'!J637), 0, IF(AND(2=MATCH(LARGE('Raw Data'!G637:J637, 3), 'Raw Data'!G637:J637, 0), AND('Raw Data'!P637-'Raw Data'!O637&lt;4, 'Raw Data'!P637-'Raw Data'!O637&gt;0)), 'Raw Data'!H637, 0))</f>
        <v/>
      </c>
      <c r="L644">
        <f>IF(ISBLANK('Raw Data'!J637), 0, IF(AND(1=MATCH(LARGE('Raw Data'!G637:J637, 3), 'Raw Data'!G637:J637, 0), AND('Raw Data'!O637-'Raw Data'!P637&lt;4, 'Raw Data'!O637-'Raw Data'!P637&gt;0)), 'Raw Data'!G637, 0))</f>
        <v/>
      </c>
      <c r="M644">
        <f>IF(ISBLANK('Raw Data'!J637), 0, IF(AND(4=MATCH(LARGE('Raw Data'!G637:J637, 2), 'Raw Data'!G637:J637, 0), 'Raw Data'!P637-'Raw Data'!O637&gt;3), 'Raw Data'!J637, 0))</f>
        <v/>
      </c>
      <c r="N644">
        <f>IF(ISBLANK('Raw Data'!J637), 0, IF(AND(3=MATCH(LARGE('Raw Data'!G637:J637, 2), 'Raw Data'!G637:J637, 0), 'Raw Data'!O637-'Raw Data'!P637&gt;3), 'Raw Data'!I637, 0))</f>
        <v/>
      </c>
      <c r="O644">
        <f>IF(ISBLANK('Raw Data'!J637), 0, IF(AND(2=MATCH(LARGE('Raw Data'!G637:J637, 2), 'Raw Data'!G637:J637, 0), AND('Raw Data'!P637-'Raw Data'!O637&lt;4, 'Raw Data'!P637-'Raw Data'!O637&gt;0)), 'Raw Data'!H637, 0))</f>
        <v/>
      </c>
      <c r="P644">
        <f>IF(ISBLANK('Raw Data'!J637), 0, IF(AND(1=MATCH(LARGE('Raw Data'!G637:J637, 2), 'Raw Data'!G637:J637, 0), AND('Raw Data'!O637-'Raw Data'!P637&lt;4, 'Raw Data'!O637-'Raw Data'!P637&gt;0)), 'Raw Data'!G637, 0))</f>
        <v/>
      </c>
      <c r="Q644">
        <f>IF(ISBLANK('Raw Data'!J637), 0, IF(AND(4=MATCH(LARGE('Raw Data'!G637:J637, 1), 'Raw Data'!G637:J637, 0), 'Raw Data'!P637-'Raw Data'!O637&gt;3), 'Raw Data'!J637, 0))</f>
        <v/>
      </c>
      <c r="R644">
        <f>IF(ISBLANK('Raw Data'!J637), 0, IF(AND(3=MATCH(LARGE('Raw Data'!G637:J637, 1), 'Raw Data'!G637:J637, 0), 'Raw Data'!O637-'Raw Data'!P637&gt;3), 'Raw Data'!I637, 0))</f>
        <v/>
      </c>
      <c r="S644">
        <f>IF(AND('Raw Data'!P637-'Raw Data'!O637&gt;4, 'Raw Data'!F637&lt;'Raw Data'!C637), 'Raw Data'!J637, 0)</f>
        <v/>
      </c>
      <c r="T644">
        <f>IF(AND('Raw Data'!O637-'Raw Data'!P637&gt;4, 'Raw Data'!F637&gt;'Raw Data'!C637), 'Raw Data'!I637, 0)</f>
        <v/>
      </c>
      <c r="U644">
        <f>IF(AND('Raw Data'!P637-'Raw Data'!O637&lt;3, 'Raw Data'!P637&gt;'Raw Data'!O637, 'Raw Data'!F637&lt;'Raw Data'!C637), 'Raw Data'!H637, 0)</f>
        <v/>
      </c>
      <c r="V644">
        <f>IF(AND('Raw Data'!P637-'Raw Data'!O637&lt;3, 'Raw Data'!P637&gt;'Raw Data'!O637, 'Raw Data'!F637&gt;'Raw Data'!C637), 'Raw Data'!G637, 0)</f>
        <v/>
      </c>
    </row>
    <row r="645">
      <c r="A645">
        <f>IF(AND('Raw Data'!F638&lt;'Raw Data'!C638, 'Raw Data'!P638&gt;'Raw Data'!O638, 'Raw Data'!P638-'Raw Data'!O638&gt;3), 'Raw Data'!J638, 0)</f>
        <v/>
      </c>
      <c r="B645">
        <f>IF(AND('Raw Data'!C638&lt;'Raw Data'!F638, 'Raw Data'!O638&gt;'Raw Data'!P638, 'Raw Data'!O638-'Raw Data'!P638&gt;3), 'Raw Data'!I638, 0)</f>
        <v/>
      </c>
      <c r="C645">
        <f>IF(AND('Raw Data'!F638&lt;'Raw Data'!C638, 'Raw Data'!P638&gt;'Raw Data'!O638, 'Raw Data'!P638-'Raw Data'!O638&lt;4), 'Raw Data'!H638, 0)</f>
        <v/>
      </c>
      <c r="D645">
        <f>IF(AND('Raw Data'!C638&lt;'Raw Data'!F638, 'Raw Data'!O638&gt;'Raw Data'!P638, 'Raw Data'!O638-'Raw Data'!P638&lt;4), 'Raw Data'!G638, 0)</f>
        <v/>
      </c>
      <c r="E645">
        <f>IF(ISBLANK('Raw Data'!J638), 0, IF(AND(4=MATCH(LARGE('Raw Data'!G638:J638, 4), 'Raw Data'!G638:J638, 0), 'Raw Data'!P638-'Raw Data'!O638&gt;3), 'Raw Data'!J638, 0))</f>
        <v/>
      </c>
      <c r="F645">
        <f>IF(ISBLANK('Raw Data'!J638), 0, IF(AND(3=MATCH(LARGE('Raw Data'!G638:J638, 4), 'Raw Data'!G638:J638, 0), 'Raw Data'!O638-'Raw Data'!P638&gt;3), 'Raw Data'!I638, 0))</f>
        <v/>
      </c>
      <c r="G645">
        <f>IF(ISBLANK('Raw Data'!J638), 0, IF(AND(2=MATCH(LARGE('Raw Data'!G638:J638, 4), 'Raw Data'!G638:J638, 0), AND('Raw Data'!P638-'Raw Data'!O638&lt;4, 'Raw Data'!P638-'Raw Data'!O638&gt;0)), 'Raw Data'!H638, 0))</f>
        <v/>
      </c>
      <c r="H645">
        <f>IF(ISBLANK('Raw Data'!J638), 0, IF(AND(1=MATCH(LARGE('Raw Data'!G638:J638, 4), 'Raw Data'!G638:J638, 0), AND('Raw Data'!O638-'Raw Data'!P638&lt;4, 'Raw Data'!O638-'Raw Data'!P638&gt;0)), 'Raw Data'!G638, 0))</f>
        <v/>
      </c>
      <c r="I645">
        <f>IF(ISBLANK('Raw Data'!J638), 0, IF(AND(4=MATCH(LARGE('Raw Data'!G638:J638, 3), 'Raw Data'!G638:J638, 0), 'Raw Data'!P638-'Raw Data'!O638&gt;3), 'Raw Data'!J638, 0))</f>
        <v/>
      </c>
      <c r="J645">
        <f>IF(ISBLANK('Raw Data'!J638), 0, IF(AND(3=MATCH(LARGE('Raw Data'!G638:J638, 3), 'Raw Data'!G638:J638, 0), 'Raw Data'!O638-'Raw Data'!P638&gt;3), 'Raw Data'!I638, 0))</f>
        <v/>
      </c>
      <c r="K645">
        <f>IF(ISBLANK('Raw Data'!J638), 0, IF(AND(2=MATCH(LARGE('Raw Data'!G638:J638, 3), 'Raw Data'!G638:J638, 0), AND('Raw Data'!P638-'Raw Data'!O638&lt;4, 'Raw Data'!P638-'Raw Data'!O638&gt;0)), 'Raw Data'!H638, 0))</f>
        <v/>
      </c>
      <c r="L645">
        <f>IF(ISBLANK('Raw Data'!J638), 0, IF(AND(1=MATCH(LARGE('Raw Data'!G638:J638, 3), 'Raw Data'!G638:J638, 0), AND('Raw Data'!O638-'Raw Data'!P638&lt;4, 'Raw Data'!O638-'Raw Data'!P638&gt;0)), 'Raw Data'!G638, 0))</f>
        <v/>
      </c>
      <c r="M645">
        <f>IF(ISBLANK('Raw Data'!J638), 0, IF(AND(4=MATCH(LARGE('Raw Data'!G638:J638, 2), 'Raw Data'!G638:J638, 0), 'Raw Data'!P638-'Raw Data'!O638&gt;3), 'Raw Data'!J638, 0))</f>
        <v/>
      </c>
      <c r="N645">
        <f>IF(ISBLANK('Raw Data'!J638), 0, IF(AND(3=MATCH(LARGE('Raw Data'!G638:J638, 2), 'Raw Data'!G638:J638, 0), 'Raw Data'!O638-'Raw Data'!P638&gt;3), 'Raw Data'!I638, 0))</f>
        <v/>
      </c>
      <c r="O645">
        <f>IF(ISBLANK('Raw Data'!J638), 0, IF(AND(2=MATCH(LARGE('Raw Data'!G638:J638, 2), 'Raw Data'!G638:J638, 0), AND('Raw Data'!P638-'Raw Data'!O638&lt;4, 'Raw Data'!P638-'Raw Data'!O638&gt;0)), 'Raw Data'!H638, 0))</f>
        <v/>
      </c>
      <c r="P645">
        <f>IF(ISBLANK('Raw Data'!J638), 0, IF(AND(1=MATCH(LARGE('Raw Data'!G638:J638, 2), 'Raw Data'!G638:J638, 0), AND('Raw Data'!O638-'Raw Data'!P638&lt;4, 'Raw Data'!O638-'Raw Data'!P638&gt;0)), 'Raw Data'!G638, 0))</f>
        <v/>
      </c>
      <c r="Q645">
        <f>IF(ISBLANK('Raw Data'!J638), 0, IF(AND(4=MATCH(LARGE('Raw Data'!G638:J638, 1), 'Raw Data'!G638:J638, 0), 'Raw Data'!P638-'Raw Data'!O638&gt;3), 'Raw Data'!J638, 0))</f>
        <v/>
      </c>
      <c r="R645">
        <f>IF(ISBLANK('Raw Data'!J638), 0, IF(AND(3=MATCH(LARGE('Raw Data'!G638:J638, 1), 'Raw Data'!G638:J638, 0), 'Raw Data'!O638-'Raw Data'!P638&gt;3), 'Raw Data'!I638, 0))</f>
        <v/>
      </c>
      <c r="S645">
        <f>IF(AND('Raw Data'!P638-'Raw Data'!O638&gt;4, 'Raw Data'!F638&lt;'Raw Data'!C638), 'Raw Data'!J638, 0)</f>
        <v/>
      </c>
      <c r="T645">
        <f>IF(AND('Raw Data'!O638-'Raw Data'!P638&gt;4, 'Raw Data'!F638&gt;'Raw Data'!C638), 'Raw Data'!I638, 0)</f>
        <v/>
      </c>
      <c r="U645">
        <f>IF(AND('Raw Data'!P638-'Raw Data'!O638&lt;3, 'Raw Data'!P638&gt;'Raw Data'!O638, 'Raw Data'!F638&lt;'Raw Data'!C638), 'Raw Data'!H638, 0)</f>
        <v/>
      </c>
      <c r="V645">
        <f>IF(AND('Raw Data'!P638-'Raw Data'!O638&lt;3, 'Raw Data'!P638&gt;'Raw Data'!O638, 'Raw Data'!F638&gt;'Raw Data'!C638), 'Raw Data'!G638, 0)</f>
        <v/>
      </c>
    </row>
    <row r="646">
      <c r="A646">
        <f>IF(AND('Raw Data'!F639&lt;'Raw Data'!C639, 'Raw Data'!P639&gt;'Raw Data'!O639, 'Raw Data'!P639-'Raw Data'!O639&gt;3), 'Raw Data'!J639, 0)</f>
        <v/>
      </c>
      <c r="B646">
        <f>IF(AND('Raw Data'!C639&lt;'Raw Data'!F639, 'Raw Data'!O639&gt;'Raw Data'!P639, 'Raw Data'!O639-'Raw Data'!P639&gt;3), 'Raw Data'!I639, 0)</f>
        <v/>
      </c>
      <c r="C646">
        <f>IF(AND('Raw Data'!F639&lt;'Raw Data'!C639, 'Raw Data'!P639&gt;'Raw Data'!O639, 'Raw Data'!P639-'Raw Data'!O639&lt;4), 'Raw Data'!H639, 0)</f>
        <v/>
      </c>
      <c r="D646">
        <f>IF(AND('Raw Data'!C639&lt;'Raw Data'!F639, 'Raw Data'!O639&gt;'Raw Data'!P639, 'Raw Data'!O639-'Raw Data'!P639&lt;4), 'Raw Data'!G639, 0)</f>
        <v/>
      </c>
      <c r="E646">
        <f>IF(ISBLANK('Raw Data'!J639), 0, IF(AND(4=MATCH(LARGE('Raw Data'!G639:J639, 4), 'Raw Data'!G639:J639, 0), 'Raw Data'!P639-'Raw Data'!O639&gt;3), 'Raw Data'!J639, 0))</f>
        <v/>
      </c>
      <c r="F646">
        <f>IF(ISBLANK('Raw Data'!J639), 0, IF(AND(3=MATCH(LARGE('Raw Data'!G639:J639, 4), 'Raw Data'!G639:J639, 0), 'Raw Data'!O639-'Raw Data'!P639&gt;3), 'Raw Data'!I639, 0))</f>
        <v/>
      </c>
      <c r="G646">
        <f>IF(ISBLANK('Raw Data'!J639), 0, IF(AND(2=MATCH(LARGE('Raw Data'!G639:J639, 4), 'Raw Data'!G639:J639, 0), AND('Raw Data'!P639-'Raw Data'!O639&lt;4, 'Raw Data'!P639-'Raw Data'!O639&gt;0)), 'Raw Data'!H639, 0))</f>
        <v/>
      </c>
      <c r="H646">
        <f>IF(ISBLANK('Raw Data'!J639), 0, IF(AND(1=MATCH(LARGE('Raw Data'!G639:J639, 4), 'Raw Data'!G639:J639, 0), AND('Raw Data'!O639-'Raw Data'!P639&lt;4, 'Raw Data'!O639-'Raw Data'!P639&gt;0)), 'Raw Data'!G639, 0))</f>
        <v/>
      </c>
      <c r="I646">
        <f>IF(ISBLANK('Raw Data'!J639), 0, IF(AND(4=MATCH(LARGE('Raw Data'!G639:J639, 3), 'Raw Data'!G639:J639, 0), 'Raw Data'!P639-'Raw Data'!O639&gt;3), 'Raw Data'!J639, 0))</f>
        <v/>
      </c>
      <c r="J646">
        <f>IF(ISBLANK('Raw Data'!J639), 0, IF(AND(3=MATCH(LARGE('Raw Data'!G639:J639, 3), 'Raw Data'!G639:J639, 0), 'Raw Data'!O639-'Raw Data'!P639&gt;3), 'Raw Data'!I639, 0))</f>
        <v/>
      </c>
      <c r="K646">
        <f>IF(ISBLANK('Raw Data'!J639), 0, IF(AND(2=MATCH(LARGE('Raw Data'!G639:J639, 3), 'Raw Data'!G639:J639, 0), AND('Raw Data'!P639-'Raw Data'!O639&lt;4, 'Raw Data'!P639-'Raw Data'!O639&gt;0)), 'Raw Data'!H639, 0))</f>
        <v/>
      </c>
      <c r="L646">
        <f>IF(ISBLANK('Raw Data'!J639), 0, IF(AND(1=MATCH(LARGE('Raw Data'!G639:J639, 3), 'Raw Data'!G639:J639, 0), AND('Raw Data'!O639-'Raw Data'!P639&lt;4, 'Raw Data'!O639-'Raw Data'!P639&gt;0)), 'Raw Data'!G639, 0))</f>
        <v/>
      </c>
      <c r="M646">
        <f>IF(ISBLANK('Raw Data'!J639), 0, IF(AND(4=MATCH(LARGE('Raw Data'!G639:J639, 2), 'Raw Data'!G639:J639, 0), 'Raw Data'!P639-'Raw Data'!O639&gt;3), 'Raw Data'!J639, 0))</f>
        <v/>
      </c>
      <c r="N646">
        <f>IF(ISBLANK('Raw Data'!J639), 0, IF(AND(3=MATCH(LARGE('Raw Data'!G639:J639, 2), 'Raw Data'!G639:J639, 0), 'Raw Data'!O639-'Raw Data'!P639&gt;3), 'Raw Data'!I639, 0))</f>
        <v/>
      </c>
      <c r="O646">
        <f>IF(ISBLANK('Raw Data'!J639), 0, IF(AND(2=MATCH(LARGE('Raw Data'!G639:J639, 2), 'Raw Data'!G639:J639, 0), AND('Raw Data'!P639-'Raw Data'!O639&lt;4, 'Raw Data'!P639-'Raw Data'!O639&gt;0)), 'Raw Data'!H639, 0))</f>
        <v/>
      </c>
      <c r="P646">
        <f>IF(ISBLANK('Raw Data'!J639), 0, IF(AND(1=MATCH(LARGE('Raw Data'!G639:J639, 2), 'Raw Data'!G639:J639, 0), AND('Raw Data'!O639-'Raw Data'!P639&lt;4, 'Raw Data'!O639-'Raw Data'!P639&gt;0)), 'Raw Data'!G639, 0))</f>
        <v/>
      </c>
      <c r="Q646">
        <f>IF(ISBLANK('Raw Data'!J639), 0, IF(AND(4=MATCH(LARGE('Raw Data'!G639:J639, 1), 'Raw Data'!G639:J639, 0), 'Raw Data'!P639-'Raw Data'!O639&gt;3), 'Raw Data'!J639, 0))</f>
        <v/>
      </c>
      <c r="R646">
        <f>IF(ISBLANK('Raw Data'!J639), 0, IF(AND(3=MATCH(LARGE('Raw Data'!G639:J639, 1), 'Raw Data'!G639:J639, 0), 'Raw Data'!O639-'Raw Data'!P639&gt;3), 'Raw Data'!I639, 0))</f>
        <v/>
      </c>
      <c r="S646">
        <f>IF(AND('Raw Data'!P639-'Raw Data'!O639&gt;4, 'Raw Data'!F639&lt;'Raw Data'!C639), 'Raw Data'!J639, 0)</f>
        <v/>
      </c>
      <c r="T646">
        <f>IF(AND('Raw Data'!O639-'Raw Data'!P639&gt;4, 'Raw Data'!F639&gt;'Raw Data'!C639), 'Raw Data'!I639, 0)</f>
        <v/>
      </c>
      <c r="U646">
        <f>IF(AND('Raw Data'!P639-'Raw Data'!O639&lt;3, 'Raw Data'!P639&gt;'Raw Data'!O639, 'Raw Data'!F639&lt;'Raw Data'!C639), 'Raw Data'!H639, 0)</f>
        <v/>
      </c>
      <c r="V646">
        <f>IF(AND('Raw Data'!P639-'Raw Data'!O639&lt;3, 'Raw Data'!P639&gt;'Raw Data'!O639, 'Raw Data'!F639&gt;'Raw Data'!C639), 'Raw Data'!G639, 0)</f>
        <v/>
      </c>
    </row>
    <row r="647">
      <c r="A647">
        <f>IF(AND('Raw Data'!F640&lt;'Raw Data'!C640, 'Raw Data'!P640&gt;'Raw Data'!O640, 'Raw Data'!P640-'Raw Data'!O640&gt;3), 'Raw Data'!J640, 0)</f>
        <v/>
      </c>
      <c r="B647">
        <f>IF(AND('Raw Data'!C640&lt;'Raw Data'!F640, 'Raw Data'!O640&gt;'Raw Data'!P640, 'Raw Data'!O640-'Raw Data'!P640&gt;3), 'Raw Data'!I640, 0)</f>
        <v/>
      </c>
      <c r="C647">
        <f>IF(AND('Raw Data'!F640&lt;'Raw Data'!C640, 'Raw Data'!P640&gt;'Raw Data'!O640, 'Raw Data'!P640-'Raw Data'!O640&lt;4), 'Raw Data'!H640, 0)</f>
        <v/>
      </c>
      <c r="D647">
        <f>IF(AND('Raw Data'!C640&lt;'Raw Data'!F640, 'Raw Data'!O640&gt;'Raw Data'!P640, 'Raw Data'!O640-'Raw Data'!P640&lt;4), 'Raw Data'!G640, 0)</f>
        <v/>
      </c>
      <c r="E647">
        <f>IF(ISBLANK('Raw Data'!J640), 0, IF(AND(4=MATCH(LARGE('Raw Data'!G640:J640, 4), 'Raw Data'!G640:J640, 0), 'Raw Data'!P640-'Raw Data'!O640&gt;3), 'Raw Data'!J640, 0))</f>
        <v/>
      </c>
      <c r="F647">
        <f>IF(ISBLANK('Raw Data'!J640), 0, IF(AND(3=MATCH(LARGE('Raw Data'!G640:J640, 4), 'Raw Data'!G640:J640, 0), 'Raw Data'!O640-'Raw Data'!P640&gt;3), 'Raw Data'!I640, 0))</f>
        <v/>
      </c>
      <c r="G647">
        <f>IF(ISBLANK('Raw Data'!J640), 0, IF(AND(2=MATCH(LARGE('Raw Data'!G640:J640, 4), 'Raw Data'!G640:J640, 0), AND('Raw Data'!P640-'Raw Data'!O640&lt;4, 'Raw Data'!P640-'Raw Data'!O640&gt;0)), 'Raw Data'!H640, 0))</f>
        <v/>
      </c>
      <c r="H647">
        <f>IF(ISBLANK('Raw Data'!J640), 0, IF(AND(1=MATCH(LARGE('Raw Data'!G640:J640, 4), 'Raw Data'!G640:J640, 0), AND('Raw Data'!O640-'Raw Data'!P640&lt;4, 'Raw Data'!O640-'Raw Data'!P640&gt;0)), 'Raw Data'!G640, 0))</f>
        <v/>
      </c>
      <c r="I647">
        <f>IF(ISBLANK('Raw Data'!J640), 0, IF(AND(4=MATCH(LARGE('Raw Data'!G640:J640, 3), 'Raw Data'!G640:J640, 0), 'Raw Data'!P640-'Raw Data'!O640&gt;3), 'Raw Data'!J640, 0))</f>
        <v/>
      </c>
      <c r="J647">
        <f>IF(ISBLANK('Raw Data'!J640), 0, IF(AND(3=MATCH(LARGE('Raw Data'!G640:J640, 3), 'Raw Data'!G640:J640, 0), 'Raw Data'!O640-'Raw Data'!P640&gt;3), 'Raw Data'!I640, 0))</f>
        <v/>
      </c>
      <c r="K647">
        <f>IF(ISBLANK('Raw Data'!J640), 0, IF(AND(2=MATCH(LARGE('Raw Data'!G640:J640, 3), 'Raw Data'!G640:J640, 0), AND('Raw Data'!P640-'Raw Data'!O640&lt;4, 'Raw Data'!P640-'Raw Data'!O640&gt;0)), 'Raw Data'!H640, 0))</f>
        <v/>
      </c>
      <c r="L647">
        <f>IF(ISBLANK('Raw Data'!J640), 0, IF(AND(1=MATCH(LARGE('Raw Data'!G640:J640, 3), 'Raw Data'!G640:J640, 0), AND('Raw Data'!O640-'Raw Data'!P640&lt;4, 'Raw Data'!O640-'Raw Data'!P640&gt;0)), 'Raw Data'!G640, 0))</f>
        <v/>
      </c>
      <c r="M647">
        <f>IF(ISBLANK('Raw Data'!J640), 0, IF(AND(4=MATCH(LARGE('Raw Data'!G640:J640, 2), 'Raw Data'!G640:J640, 0), 'Raw Data'!P640-'Raw Data'!O640&gt;3), 'Raw Data'!J640, 0))</f>
        <v/>
      </c>
      <c r="N647">
        <f>IF(ISBLANK('Raw Data'!J640), 0, IF(AND(3=MATCH(LARGE('Raw Data'!G640:J640, 2), 'Raw Data'!G640:J640, 0), 'Raw Data'!O640-'Raw Data'!P640&gt;3), 'Raw Data'!I640, 0))</f>
        <v/>
      </c>
      <c r="O647">
        <f>IF(ISBLANK('Raw Data'!J640), 0, IF(AND(2=MATCH(LARGE('Raw Data'!G640:J640, 2), 'Raw Data'!G640:J640, 0), AND('Raw Data'!P640-'Raw Data'!O640&lt;4, 'Raw Data'!P640-'Raw Data'!O640&gt;0)), 'Raw Data'!H640, 0))</f>
        <v/>
      </c>
      <c r="P647">
        <f>IF(ISBLANK('Raw Data'!J640), 0, IF(AND(1=MATCH(LARGE('Raw Data'!G640:J640, 2), 'Raw Data'!G640:J640, 0), AND('Raw Data'!O640-'Raw Data'!P640&lt;4, 'Raw Data'!O640-'Raw Data'!P640&gt;0)), 'Raw Data'!G640, 0))</f>
        <v/>
      </c>
      <c r="Q647">
        <f>IF(ISBLANK('Raw Data'!J640), 0, IF(AND(4=MATCH(LARGE('Raw Data'!G640:J640, 1), 'Raw Data'!G640:J640, 0), 'Raw Data'!P640-'Raw Data'!O640&gt;3), 'Raw Data'!J640, 0))</f>
        <v/>
      </c>
      <c r="R647">
        <f>IF(ISBLANK('Raw Data'!J640), 0, IF(AND(3=MATCH(LARGE('Raw Data'!G640:J640, 1), 'Raw Data'!G640:J640, 0), 'Raw Data'!O640-'Raw Data'!P640&gt;3), 'Raw Data'!I640, 0))</f>
        <v/>
      </c>
      <c r="S647">
        <f>IF(AND('Raw Data'!P640-'Raw Data'!O640&gt;4, 'Raw Data'!F640&lt;'Raw Data'!C640), 'Raw Data'!J640, 0)</f>
        <v/>
      </c>
      <c r="T647">
        <f>IF(AND('Raw Data'!O640-'Raw Data'!P640&gt;4, 'Raw Data'!F640&gt;'Raw Data'!C640), 'Raw Data'!I640, 0)</f>
        <v/>
      </c>
      <c r="U647">
        <f>IF(AND('Raw Data'!P640-'Raw Data'!O640&lt;3, 'Raw Data'!P640&gt;'Raw Data'!O640, 'Raw Data'!F640&lt;'Raw Data'!C640), 'Raw Data'!H640, 0)</f>
        <v/>
      </c>
      <c r="V647">
        <f>IF(AND('Raw Data'!P640-'Raw Data'!O640&lt;3, 'Raw Data'!P640&gt;'Raw Data'!O640, 'Raw Data'!F640&gt;'Raw Data'!C640), 'Raw Data'!G640, 0)</f>
        <v/>
      </c>
    </row>
    <row r="648">
      <c r="A648">
        <f>IF(AND('Raw Data'!F641&lt;'Raw Data'!C641, 'Raw Data'!P641&gt;'Raw Data'!O641, 'Raw Data'!P641-'Raw Data'!O641&gt;3), 'Raw Data'!J641, 0)</f>
        <v/>
      </c>
      <c r="B648">
        <f>IF(AND('Raw Data'!C641&lt;'Raw Data'!F641, 'Raw Data'!O641&gt;'Raw Data'!P641, 'Raw Data'!O641-'Raw Data'!P641&gt;3), 'Raw Data'!I641, 0)</f>
        <v/>
      </c>
      <c r="C648">
        <f>IF(AND('Raw Data'!F641&lt;'Raw Data'!C641, 'Raw Data'!P641&gt;'Raw Data'!O641, 'Raw Data'!P641-'Raw Data'!O641&lt;4), 'Raw Data'!H641, 0)</f>
        <v/>
      </c>
      <c r="D648">
        <f>IF(AND('Raw Data'!C641&lt;'Raw Data'!F641, 'Raw Data'!O641&gt;'Raw Data'!P641, 'Raw Data'!O641-'Raw Data'!P641&lt;4), 'Raw Data'!G641, 0)</f>
        <v/>
      </c>
      <c r="E648">
        <f>IF(ISBLANK('Raw Data'!J641), 0, IF(AND(4=MATCH(LARGE('Raw Data'!G641:J641, 4), 'Raw Data'!G641:J641, 0), 'Raw Data'!P641-'Raw Data'!O641&gt;3), 'Raw Data'!J641, 0))</f>
        <v/>
      </c>
      <c r="F648">
        <f>IF(ISBLANK('Raw Data'!J641), 0, IF(AND(3=MATCH(LARGE('Raw Data'!G641:J641, 4), 'Raw Data'!G641:J641, 0), 'Raw Data'!O641-'Raw Data'!P641&gt;3), 'Raw Data'!I641, 0))</f>
        <v/>
      </c>
      <c r="G648">
        <f>IF(ISBLANK('Raw Data'!J641), 0, IF(AND(2=MATCH(LARGE('Raw Data'!G641:J641, 4), 'Raw Data'!G641:J641, 0), AND('Raw Data'!P641-'Raw Data'!O641&lt;4, 'Raw Data'!P641-'Raw Data'!O641&gt;0)), 'Raw Data'!H641, 0))</f>
        <v/>
      </c>
      <c r="H648">
        <f>IF(ISBLANK('Raw Data'!J641), 0, IF(AND(1=MATCH(LARGE('Raw Data'!G641:J641, 4), 'Raw Data'!G641:J641, 0), AND('Raw Data'!O641-'Raw Data'!P641&lt;4, 'Raw Data'!O641-'Raw Data'!P641&gt;0)), 'Raw Data'!G641, 0))</f>
        <v/>
      </c>
      <c r="I648">
        <f>IF(ISBLANK('Raw Data'!J641), 0, IF(AND(4=MATCH(LARGE('Raw Data'!G641:J641, 3), 'Raw Data'!G641:J641, 0), 'Raw Data'!P641-'Raw Data'!O641&gt;3), 'Raw Data'!J641, 0))</f>
        <v/>
      </c>
      <c r="J648">
        <f>IF(ISBLANK('Raw Data'!J641), 0, IF(AND(3=MATCH(LARGE('Raw Data'!G641:J641, 3), 'Raw Data'!G641:J641, 0), 'Raw Data'!O641-'Raw Data'!P641&gt;3), 'Raw Data'!I641, 0))</f>
        <v/>
      </c>
      <c r="K648">
        <f>IF(ISBLANK('Raw Data'!J641), 0, IF(AND(2=MATCH(LARGE('Raw Data'!G641:J641, 3), 'Raw Data'!G641:J641, 0), AND('Raw Data'!P641-'Raw Data'!O641&lt;4, 'Raw Data'!P641-'Raw Data'!O641&gt;0)), 'Raw Data'!H641, 0))</f>
        <v/>
      </c>
      <c r="L648">
        <f>IF(ISBLANK('Raw Data'!J641), 0, IF(AND(1=MATCH(LARGE('Raw Data'!G641:J641, 3), 'Raw Data'!G641:J641, 0), AND('Raw Data'!O641-'Raw Data'!P641&lt;4, 'Raw Data'!O641-'Raw Data'!P641&gt;0)), 'Raw Data'!G641, 0))</f>
        <v/>
      </c>
      <c r="M648">
        <f>IF(ISBLANK('Raw Data'!J641), 0, IF(AND(4=MATCH(LARGE('Raw Data'!G641:J641, 2), 'Raw Data'!G641:J641, 0), 'Raw Data'!P641-'Raw Data'!O641&gt;3), 'Raw Data'!J641, 0))</f>
        <v/>
      </c>
      <c r="N648">
        <f>IF(ISBLANK('Raw Data'!J641), 0, IF(AND(3=MATCH(LARGE('Raw Data'!G641:J641, 2), 'Raw Data'!G641:J641, 0), 'Raw Data'!O641-'Raw Data'!P641&gt;3), 'Raw Data'!I641, 0))</f>
        <v/>
      </c>
      <c r="O648">
        <f>IF(ISBLANK('Raw Data'!J641), 0, IF(AND(2=MATCH(LARGE('Raw Data'!G641:J641, 2), 'Raw Data'!G641:J641, 0), AND('Raw Data'!P641-'Raw Data'!O641&lt;4, 'Raw Data'!P641-'Raw Data'!O641&gt;0)), 'Raw Data'!H641, 0))</f>
        <v/>
      </c>
      <c r="P648">
        <f>IF(ISBLANK('Raw Data'!J641), 0, IF(AND(1=MATCH(LARGE('Raw Data'!G641:J641, 2), 'Raw Data'!G641:J641, 0), AND('Raw Data'!O641-'Raw Data'!P641&lt;4, 'Raw Data'!O641-'Raw Data'!P641&gt;0)), 'Raw Data'!G641, 0))</f>
        <v/>
      </c>
      <c r="Q648">
        <f>IF(ISBLANK('Raw Data'!J641), 0, IF(AND(4=MATCH(LARGE('Raw Data'!G641:J641, 1), 'Raw Data'!G641:J641, 0), 'Raw Data'!P641-'Raw Data'!O641&gt;3), 'Raw Data'!J641, 0))</f>
        <v/>
      </c>
      <c r="R648">
        <f>IF(ISBLANK('Raw Data'!J641), 0, IF(AND(3=MATCH(LARGE('Raw Data'!G641:J641, 1), 'Raw Data'!G641:J641, 0), 'Raw Data'!O641-'Raw Data'!P641&gt;3), 'Raw Data'!I641, 0))</f>
        <v/>
      </c>
      <c r="S648">
        <f>IF(AND('Raw Data'!P641-'Raw Data'!O641&gt;4, 'Raw Data'!F641&lt;'Raw Data'!C641), 'Raw Data'!J641, 0)</f>
        <v/>
      </c>
      <c r="T648">
        <f>IF(AND('Raw Data'!O641-'Raw Data'!P641&gt;4, 'Raw Data'!F641&gt;'Raw Data'!C641), 'Raw Data'!I641, 0)</f>
        <v/>
      </c>
      <c r="U648">
        <f>IF(AND('Raw Data'!P641-'Raw Data'!O641&lt;3, 'Raw Data'!P641&gt;'Raw Data'!O641, 'Raw Data'!F641&lt;'Raw Data'!C641), 'Raw Data'!H641, 0)</f>
        <v/>
      </c>
      <c r="V648">
        <f>IF(AND('Raw Data'!P641-'Raw Data'!O641&lt;3, 'Raw Data'!P641&gt;'Raw Data'!O641, 'Raw Data'!F641&gt;'Raw Data'!C641), 'Raw Data'!G641, 0)</f>
        <v/>
      </c>
    </row>
    <row r="649">
      <c r="A649">
        <f>IF(AND('Raw Data'!F642&lt;'Raw Data'!C642, 'Raw Data'!P642&gt;'Raw Data'!O642, 'Raw Data'!P642-'Raw Data'!O642&gt;3), 'Raw Data'!J642, 0)</f>
        <v/>
      </c>
      <c r="B649">
        <f>IF(AND('Raw Data'!C642&lt;'Raw Data'!F642, 'Raw Data'!O642&gt;'Raw Data'!P642, 'Raw Data'!O642-'Raw Data'!P642&gt;3), 'Raw Data'!I642, 0)</f>
        <v/>
      </c>
      <c r="C649">
        <f>IF(AND('Raw Data'!F642&lt;'Raw Data'!C642, 'Raw Data'!P642&gt;'Raw Data'!O642, 'Raw Data'!P642-'Raw Data'!O642&lt;4), 'Raw Data'!H642, 0)</f>
        <v/>
      </c>
      <c r="D649">
        <f>IF(AND('Raw Data'!C642&lt;'Raw Data'!F642, 'Raw Data'!O642&gt;'Raw Data'!P642, 'Raw Data'!O642-'Raw Data'!P642&lt;4), 'Raw Data'!G642, 0)</f>
        <v/>
      </c>
      <c r="E649">
        <f>IF(ISBLANK('Raw Data'!J642), 0, IF(AND(4=MATCH(LARGE('Raw Data'!G642:J642, 4), 'Raw Data'!G642:J642, 0), 'Raw Data'!P642-'Raw Data'!O642&gt;3), 'Raw Data'!J642, 0))</f>
        <v/>
      </c>
      <c r="F649">
        <f>IF(ISBLANK('Raw Data'!J642), 0, IF(AND(3=MATCH(LARGE('Raw Data'!G642:J642, 4), 'Raw Data'!G642:J642, 0), 'Raw Data'!O642-'Raw Data'!P642&gt;3), 'Raw Data'!I642, 0))</f>
        <v/>
      </c>
      <c r="G649">
        <f>IF(ISBLANK('Raw Data'!J642), 0, IF(AND(2=MATCH(LARGE('Raw Data'!G642:J642, 4), 'Raw Data'!G642:J642, 0), AND('Raw Data'!P642-'Raw Data'!O642&lt;4, 'Raw Data'!P642-'Raw Data'!O642&gt;0)), 'Raw Data'!H642, 0))</f>
        <v/>
      </c>
      <c r="H649">
        <f>IF(ISBLANK('Raw Data'!J642), 0, IF(AND(1=MATCH(LARGE('Raw Data'!G642:J642, 4), 'Raw Data'!G642:J642, 0), AND('Raw Data'!O642-'Raw Data'!P642&lt;4, 'Raw Data'!O642-'Raw Data'!P642&gt;0)), 'Raw Data'!G642, 0))</f>
        <v/>
      </c>
      <c r="I649">
        <f>IF(ISBLANK('Raw Data'!J642), 0, IF(AND(4=MATCH(LARGE('Raw Data'!G642:J642, 3), 'Raw Data'!G642:J642, 0), 'Raw Data'!P642-'Raw Data'!O642&gt;3), 'Raw Data'!J642, 0))</f>
        <v/>
      </c>
      <c r="J649">
        <f>IF(ISBLANK('Raw Data'!J642), 0, IF(AND(3=MATCH(LARGE('Raw Data'!G642:J642, 3), 'Raw Data'!G642:J642, 0), 'Raw Data'!O642-'Raw Data'!P642&gt;3), 'Raw Data'!I642, 0))</f>
        <v/>
      </c>
      <c r="K649">
        <f>IF(ISBLANK('Raw Data'!J642), 0, IF(AND(2=MATCH(LARGE('Raw Data'!G642:J642, 3), 'Raw Data'!G642:J642, 0), AND('Raw Data'!P642-'Raw Data'!O642&lt;4, 'Raw Data'!P642-'Raw Data'!O642&gt;0)), 'Raw Data'!H642, 0))</f>
        <v/>
      </c>
      <c r="L649">
        <f>IF(ISBLANK('Raw Data'!J642), 0, IF(AND(1=MATCH(LARGE('Raw Data'!G642:J642, 3), 'Raw Data'!G642:J642, 0), AND('Raw Data'!O642-'Raw Data'!P642&lt;4, 'Raw Data'!O642-'Raw Data'!P642&gt;0)), 'Raw Data'!G642, 0))</f>
        <v/>
      </c>
      <c r="M649">
        <f>IF(ISBLANK('Raw Data'!J642), 0, IF(AND(4=MATCH(LARGE('Raw Data'!G642:J642, 2), 'Raw Data'!G642:J642, 0), 'Raw Data'!P642-'Raw Data'!O642&gt;3), 'Raw Data'!J642, 0))</f>
        <v/>
      </c>
      <c r="N649">
        <f>IF(ISBLANK('Raw Data'!J642), 0, IF(AND(3=MATCH(LARGE('Raw Data'!G642:J642, 2), 'Raw Data'!G642:J642, 0), 'Raw Data'!O642-'Raw Data'!P642&gt;3), 'Raw Data'!I642, 0))</f>
        <v/>
      </c>
      <c r="O649">
        <f>IF(ISBLANK('Raw Data'!J642), 0, IF(AND(2=MATCH(LARGE('Raw Data'!G642:J642, 2), 'Raw Data'!G642:J642, 0), AND('Raw Data'!P642-'Raw Data'!O642&lt;4, 'Raw Data'!P642-'Raw Data'!O642&gt;0)), 'Raw Data'!H642, 0))</f>
        <v/>
      </c>
      <c r="P649">
        <f>IF(ISBLANK('Raw Data'!J642), 0, IF(AND(1=MATCH(LARGE('Raw Data'!G642:J642, 2), 'Raw Data'!G642:J642, 0), AND('Raw Data'!O642-'Raw Data'!P642&lt;4, 'Raw Data'!O642-'Raw Data'!P642&gt;0)), 'Raw Data'!G642, 0))</f>
        <v/>
      </c>
      <c r="Q649">
        <f>IF(ISBLANK('Raw Data'!J642), 0, IF(AND(4=MATCH(LARGE('Raw Data'!G642:J642, 1), 'Raw Data'!G642:J642, 0), 'Raw Data'!P642-'Raw Data'!O642&gt;3), 'Raw Data'!J642, 0))</f>
        <v/>
      </c>
      <c r="R649">
        <f>IF(ISBLANK('Raw Data'!J642), 0, IF(AND(3=MATCH(LARGE('Raw Data'!G642:J642, 1), 'Raw Data'!G642:J642, 0), 'Raw Data'!O642-'Raw Data'!P642&gt;3), 'Raw Data'!I642, 0))</f>
        <v/>
      </c>
      <c r="S649">
        <f>IF(AND('Raw Data'!P642-'Raw Data'!O642&gt;4, 'Raw Data'!F642&lt;'Raw Data'!C642), 'Raw Data'!J642, 0)</f>
        <v/>
      </c>
      <c r="T649">
        <f>IF(AND('Raw Data'!O642-'Raw Data'!P642&gt;4, 'Raw Data'!F642&gt;'Raw Data'!C642), 'Raw Data'!I642, 0)</f>
        <v/>
      </c>
      <c r="U649">
        <f>IF(AND('Raw Data'!P642-'Raw Data'!O642&lt;3, 'Raw Data'!P642&gt;'Raw Data'!O642, 'Raw Data'!F642&lt;'Raw Data'!C642), 'Raw Data'!H642, 0)</f>
        <v/>
      </c>
      <c r="V649">
        <f>IF(AND('Raw Data'!P642-'Raw Data'!O642&lt;3, 'Raw Data'!P642&gt;'Raw Data'!O642, 'Raw Data'!F642&gt;'Raw Data'!C642), 'Raw Data'!G642, 0)</f>
        <v/>
      </c>
    </row>
    <row r="650">
      <c r="A650">
        <f>IF(AND('Raw Data'!F643&lt;'Raw Data'!C643, 'Raw Data'!P643&gt;'Raw Data'!O643, 'Raw Data'!P643-'Raw Data'!O643&gt;3), 'Raw Data'!J643, 0)</f>
        <v/>
      </c>
      <c r="B650">
        <f>IF(AND('Raw Data'!C643&lt;'Raw Data'!F643, 'Raw Data'!O643&gt;'Raw Data'!P643, 'Raw Data'!O643-'Raw Data'!P643&gt;3), 'Raw Data'!I643, 0)</f>
        <v/>
      </c>
      <c r="C650">
        <f>IF(AND('Raw Data'!F643&lt;'Raw Data'!C643, 'Raw Data'!P643&gt;'Raw Data'!O643, 'Raw Data'!P643-'Raw Data'!O643&lt;4), 'Raw Data'!H643, 0)</f>
        <v/>
      </c>
      <c r="D650">
        <f>IF(AND('Raw Data'!C643&lt;'Raw Data'!F643, 'Raw Data'!O643&gt;'Raw Data'!P643, 'Raw Data'!O643-'Raw Data'!P643&lt;4), 'Raw Data'!G643, 0)</f>
        <v/>
      </c>
      <c r="E650">
        <f>IF(ISBLANK('Raw Data'!J643), 0, IF(AND(4=MATCH(LARGE('Raw Data'!G643:J643, 4), 'Raw Data'!G643:J643, 0), 'Raw Data'!P643-'Raw Data'!O643&gt;3), 'Raw Data'!J643, 0))</f>
        <v/>
      </c>
      <c r="F650">
        <f>IF(ISBLANK('Raw Data'!J643), 0, IF(AND(3=MATCH(LARGE('Raw Data'!G643:J643, 4), 'Raw Data'!G643:J643, 0), 'Raw Data'!O643-'Raw Data'!P643&gt;3), 'Raw Data'!I643, 0))</f>
        <v/>
      </c>
      <c r="G650">
        <f>IF(ISBLANK('Raw Data'!J643), 0, IF(AND(2=MATCH(LARGE('Raw Data'!G643:J643, 4), 'Raw Data'!G643:J643, 0), AND('Raw Data'!P643-'Raw Data'!O643&lt;4, 'Raw Data'!P643-'Raw Data'!O643&gt;0)), 'Raw Data'!H643, 0))</f>
        <v/>
      </c>
      <c r="H650">
        <f>IF(ISBLANK('Raw Data'!J643), 0, IF(AND(1=MATCH(LARGE('Raw Data'!G643:J643, 4), 'Raw Data'!G643:J643, 0), AND('Raw Data'!O643-'Raw Data'!P643&lt;4, 'Raw Data'!O643-'Raw Data'!P643&gt;0)), 'Raw Data'!G643, 0))</f>
        <v/>
      </c>
      <c r="I650">
        <f>IF(ISBLANK('Raw Data'!J643), 0, IF(AND(4=MATCH(LARGE('Raw Data'!G643:J643, 3), 'Raw Data'!G643:J643, 0), 'Raw Data'!P643-'Raw Data'!O643&gt;3), 'Raw Data'!J643, 0))</f>
        <v/>
      </c>
      <c r="J650">
        <f>IF(ISBLANK('Raw Data'!J643), 0, IF(AND(3=MATCH(LARGE('Raw Data'!G643:J643, 3), 'Raw Data'!G643:J643, 0), 'Raw Data'!O643-'Raw Data'!P643&gt;3), 'Raw Data'!I643, 0))</f>
        <v/>
      </c>
      <c r="K650">
        <f>IF(ISBLANK('Raw Data'!J643), 0, IF(AND(2=MATCH(LARGE('Raw Data'!G643:J643, 3), 'Raw Data'!G643:J643, 0), AND('Raw Data'!P643-'Raw Data'!O643&lt;4, 'Raw Data'!P643-'Raw Data'!O643&gt;0)), 'Raw Data'!H643, 0))</f>
        <v/>
      </c>
      <c r="L650">
        <f>IF(ISBLANK('Raw Data'!J643), 0, IF(AND(1=MATCH(LARGE('Raw Data'!G643:J643, 3), 'Raw Data'!G643:J643, 0), AND('Raw Data'!O643-'Raw Data'!P643&lt;4, 'Raw Data'!O643-'Raw Data'!P643&gt;0)), 'Raw Data'!G643, 0))</f>
        <v/>
      </c>
      <c r="M650">
        <f>IF(ISBLANK('Raw Data'!J643), 0, IF(AND(4=MATCH(LARGE('Raw Data'!G643:J643, 2), 'Raw Data'!G643:J643, 0), 'Raw Data'!P643-'Raw Data'!O643&gt;3), 'Raw Data'!J643, 0))</f>
        <v/>
      </c>
      <c r="N650">
        <f>IF(ISBLANK('Raw Data'!J643), 0, IF(AND(3=MATCH(LARGE('Raw Data'!G643:J643, 2), 'Raw Data'!G643:J643, 0), 'Raw Data'!O643-'Raw Data'!P643&gt;3), 'Raw Data'!I643, 0))</f>
        <v/>
      </c>
      <c r="O650">
        <f>IF(ISBLANK('Raw Data'!J643), 0, IF(AND(2=MATCH(LARGE('Raw Data'!G643:J643, 2), 'Raw Data'!G643:J643, 0), AND('Raw Data'!P643-'Raw Data'!O643&lt;4, 'Raw Data'!P643-'Raw Data'!O643&gt;0)), 'Raw Data'!H643, 0))</f>
        <v/>
      </c>
      <c r="P650">
        <f>IF(ISBLANK('Raw Data'!J643), 0, IF(AND(1=MATCH(LARGE('Raw Data'!G643:J643, 2), 'Raw Data'!G643:J643, 0), AND('Raw Data'!O643-'Raw Data'!P643&lt;4, 'Raw Data'!O643-'Raw Data'!P643&gt;0)), 'Raw Data'!G643, 0))</f>
        <v/>
      </c>
      <c r="Q650">
        <f>IF(ISBLANK('Raw Data'!J643), 0, IF(AND(4=MATCH(LARGE('Raw Data'!G643:J643, 1), 'Raw Data'!G643:J643, 0), 'Raw Data'!P643-'Raw Data'!O643&gt;3), 'Raw Data'!J643, 0))</f>
        <v/>
      </c>
      <c r="R650">
        <f>IF(ISBLANK('Raw Data'!J643), 0, IF(AND(3=MATCH(LARGE('Raw Data'!G643:J643, 1), 'Raw Data'!G643:J643, 0), 'Raw Data'!O643-'Raw Data'!P643&gt;3), 'Raw Data'!I643, 0))</f>
        <v/>
      </c>
      <c r="S650">
        <f>IF(AND('Raw Data'!P643-'Raw Data'!O643&gt;4, 'Raw Data'!F643&lt;'Raw Data'!C643), 'Raw Data'!J643, 0)</f>
        <v/>
      </c>
      <c r="T650">
        <f>IF(AND('Raw Data'!O643-'Raw Data'!P643&gt;4, 'Raw Data'!F643&gt;'Raw Data'!C643), 'Raw Data'!I643, 0)</f>
        <v/>
      </c>
      <c r="U650">
        <f>IF(AND('Raw Data'!P643-'Raw Data'!O643&lt;3, 'Raw Data'!P643&gt;'Raw Data'!O643, 'Raw Data'!F643&lt;'Raw Data'!C643), 'Raw Data'!H643, 0)</f>
        <v/>
      </c>
      <c r="V650">
        <f>IF(AND('Raw Data'!P643-'Raw Data'!O643&lt;3, 'Raw Data'!P643&gt;'Raw Data'!O643, 'Raw Data'!F643&gt;'Raw Data'!C643), 'Raw Data'!G643, 0)</f>
        <v/>
      </c>
    </row>
    <row r="651">
      <c r="A651">
        <f>IF(AND('Raw Data'!F644&lt;'Raw Data'!C644, 'Raw Data'!P644&gt;'Raw Data'!O644, 'Raw Data'!P644-'Raw Data'!O644&gt;3), 'Raw Data'!J644, 0)</f>
        <v/>
      </c>
      <c r="B651">
        <f>IF(AND('Raw Data'!C644&lt;'Raw Data'!F644, 'Raw Data'!O644&gt;'Raw Data'!P644, 'Raw Data'!O644-'Raw Data'!P644&gt;3), 'Raw Data'!I644, 0)</f>
        <v/>
      </c>
      <c r="C651">
        <f>IF(AND('Raw Data'!F644&lt;'Raw Data'!C644, 'Raw Data'!P644&gt;'Raw Data'!O644, 'Raw Data'!P644-'Raw Data'!O644&lt;4), 'Raw Data'!H644, 0)</f>
        <v/>
      </c>
      <c r="D651">
        <f>IF(AND('Raw Data'!C644&lt;'Raw Data'!F644, 'Raw Data'!O644&gt;'Raw Data'!P644, 'Raw Data'!O644-'Raw Data'!P644&lt;4), 'Raw Data'!G644, 0)</f>
        <v/>
      </c>
      <c r="E651">
        <f>IF(ISBLANK('Raw Data'!J644), 0, IF(AND(4=MATCH(LARGE('Raw Data'!G644:J644, 4), 'Raw Data'!G644:J644, 0), 'Raw Data'!P644-'Raw Data'!O644&gt;3), 'Raw Data'!J644, 0))</f>
        <v/>
      </c>
      <c r="F651">
        <f>IF(ISBLANK('Raw Data'!J644), 0, IF(AND(3=MATCH(LARGE('Raw Data'!G644:J644, 4), 'Raw Data'!G644:J644, 0), 'Raw Data'!O644-'Raw Data'!P644&gt;3), 'Raw Data'!I644, 0))</f>
        <v/>
      </c>
      <c r="G651">
        <f>IF(ISBLANK('Raw Data'!J644), 0, IF(AND(2=MATCH(LARGE('Raw Data'!G644:J644, 4), 'Raw Data'!G644:J644, 0), AND('Raw Data'!P644-'Raw Data'!O644&lt;4, 'Raw Data'!P644-'Raw Data'!O644&gt;0)), 'Raw Data'!H644, 0))</f>
        <v/>
      </c>
      <c r="H651">
        <f>IF(ISBLANK('Raw Data'!J644), 0, IF(AND(1=MATCH(LARGE('Raw Data'!G644:J644, 4), 'Raw Data'!G644:J644, 0), AND('Raw Data'!O644-'Raw Data'!P644&lt;4, 'Raw Data'!O644-'Raw Data'!P644&gt;0)), 'Raw Data'!G644, 0))</f>
        <v/>
      </c>
      <c r="I651">
        <f>IF(ISBLANK('Raw Data'!J644), 0, IF(AND(4=MATCH(LARGE('Raw Data'!G644:J644, 3), 'Raw Data'!G644:J644, 0), 'Raw Data'!P644-'Raw Data'!O644&gt;3), 'Raw Data'!J644, 0))</f>
        <v/>
      </c>
      <c r="J651">
        <f>IF(ISBLANK('Raw Data'!J644), 0, IF(AND(3=MATCH(LARGE('Raw Data'!G644:J644, 3), 'Raw Data'!G644:J644, 0), 'Raw Data'!O644-'Raw Data'!P644&gt;3), 'Raw Data'!I644, 0))</f>
        <v/>
      </c>
      <c r="K651">
        <f>IF(ISBLANK('Raw Data'!J644), 0, IF(AND(2=MATCH(LARGE('Raw Data'!G644:J644, 3), 'Raw Data'!G644:J644, 0), AND('Raw Data'!P644-'Raw Data'!O644&lt;4, 'Raw Data'!P644-'Raw Data'!O644&gt;0)), 'Raw Data'!H644, 0))</f>
        <v/>
      </c>
      <c r="L651">
        <f>IF(ISBLANK('Raw Data'!J644), 0, IF(AND(1=MATCH(LARGE('Raw Data'!G644:J644, 3), 'Raw Data'!G644:J644, 0), AND('Raw Data'!O644-'Raw Data'!P644&lt;4, 'Raw Data'!O644-'Raw Data'!P644&gt;0)), 'Raw Data'!G644, 0))</f>
        <v/>
      </c>
      <c r="M651">
        <f>IF(ISBLANK('Raw Data'!J644), 0, IF(AND(4=MATCH(LARGE('Raw Data'!G644:J644, 2), 'Raw Data'!G644:J644, 0), 'Raw Data'!P644-'Raw Data'!O644&gt;3), 'Raw Data'!J644, 0))</f>
        <v/>
      </c>
      <c r="N651">
        <f>IF(ISBLANK('Raw Data'!J644), 0, IF(AND(3=MATCH(LARGE('Raw Data'!G644:J644, 2), 'Raw Data'!G644:J644, 0), 'Raw Data'!O644-'Raw Data'!P644&gt;3), 'Raw Data'!I644, 0))</f>
        <v/>
      </c>
      <c r="O651">
        <f>IF(ISBLANK('Raw Data'!J644), 0, IF(AND(2=MATCH(LARGE('Raw Data'!G644:J644, 2), 'Raw Data'!G644:J644, 0), AND('Raw Data'!P644-'Raw Data'!O644&lt;4, 'Raw Data'!P644-'Raw Data'!O644&gt;0)), 'Raw Data'!H644, 0))</f>
        <v/>
      </c>
      <c r="P651">
        <f>IF(ISBLANK('Raw Data'!J644), 0, IF(AND(1=MATCH(LARGE('Raw Data'!G644:J644, 2), 'Raw Data'!G644:J644, 0), AND('Raw Data'!O644-'Raw Data'!P644&lt;4, 'Raw Data'!O644-'Raw Data'!P644&gt;0)), 'Raw Data'!G644, 0))</f>
        <v/>
      </c>
      <c r="Q651">
        <f>IF(ISBLANK('Raw Data'!J644), 0, IF(AND(4=MATCH(LARGE('Raw Data'!G644:J644, 1), 'Raw Data'!G644:J644, 0), 'Raw Data'!P644-'Raw Data'!O644&gt;3), 'Raw Data'!J644, 0))</f>
        <v/>
      </c>
      <c r="R651">
        <f>IF(ISBLANK('Raw Data'!J644), 0, IF(AND(3=MATCH(LARGE('Raw Data'!G644:J644, 1), 'Raw Data'!G644:J644, 0), 'Raw Data'!O644-'Raw Data'!P644&gt;3), 'Raw Data'!I644, 0))</f>
        <v/>
      </c>
      <c r="S651">
        <f>IF(AND('Raw Data'!P644-'Raw Data'!O644&gt;4, 'Raw Data'!F644&lt;'Raw Data'!C644), 'Raw Data'!J644, 0)</f>
        <v/>
      </c>
      <c r="T651">
        <f>IF(AND('Raw Data'!O644-'Raw Data'!P644&gt;4, 'Raw Data'!F644&gt;'Raw Data'!C644), 'Raw Data'!I644, 0)</f>
        <v/>
      </c>
      <c r="U651">
        <f>IF(AND('Raw Data'!P644-'Raw Data'!O644&lt;3, 'Raw Data'!P644&gt;'Raw Data'!O644, 'Raw Data'!F644&lt;'Raw Data'!C644), 'Raw Data'!H644, 0)</f>
        <v/>
      </c>
      <c r="V651">
        <f>IF(AND('Raw Data'!P644-'Raw Data'!O644&lt;3, 'Raw Data'!P644&gt;'Raw Data'!O644, 'Raw Data'!F644&gt;'Raw Data'!C644), 'Raw Data'!G644, 0)</f>
        <v/>
      </c>
    </row>
    <row r="652">
      <c r="A652">
        <f>IF(AND('Raw Data'!F645&lt;'Raw Data'!C645, 'Raw Data'!P645&gt;'Raw Data'!O645, 'Raw Data'!P645-'Raw Data'!O645&gt;3), 'Raw Data'!J645, 0)</f>
        <v/>
      </c>
      <c r="B652">
        <f>IF(AND('Raw Data'!C645&lt;'Raw Data'!F645, 'Raw Data'!O645&gt;'Raw Data'!P645, 'Raw Data'!O645-'Raw Data'!P645&gt;3), 'Raw Data'!I645, 0)</f>
        <v/>
      </c>
      <c r="C652">
        <f>IF(AND('Raw Data'!F645&lt;'Raw Data'!C645, 'Raw Data'!P645&gt;'Raw Data'!O645, 'Raw Data'!P645-'Raw Data'!O645&lt;4), 'Raw Data'!H645, 0)</f>
        <v/>
      </c>
      <c r="D652">
        <f>IF(AND('Raw Data'!C645&lt;'Raw Data'!F645, 'Raw Data'!O645&gt;'Raw Data'!P645, 'Raw Data'!O645-'Raw Data'!P645&lt;4), 'Raw Data'!G645, 0)</f>
        <v/>
      </c>
      <c r="E652">
        <f>IF(ISBLANK('Raw Data'!J645), 0, IF(AND(4=MATCH(LARGE('Raw Data'!G645:J645, 4), 'Raw Data'!G645:J645, 0), 'Raw Data'!P645-'Raw Data'!O645&gt;3), 'Raw Data'!J645, 0))</f>
        <v/>
      </c>
      <c r="F652">
        <f>IF(ISBLANK('Raw Data'!J645), 0, IF(AND(3=MATCH(LARGE('Raw Data'!G645:J645, 4), 'Raw Data'!G645:J645, 0), 'Raw Data'!O645-'Raw Data'!P645&gt;3), 'Raw Data'!I645, 0))</f>
        <v/>
      </c>
      <c r="G652">
        <f>IF(ISBLANK('Raw Data'!J645), 0, IF(AND(2=MATCH(LARGE('Raw Data'!G645:J645, 4), 'Raw Data'!G645:J645, 0), AND('Raw Data'!P645-'Raw Data'!O645&lt;4, 'Raw Data'!P645-'Raw Data'!O645&gt;0)), 'Raw Data'!H645, 0))</f>
        <v/>
      </c>
      <c r="H652">
        <f>IF(ISBLANK('Raw Data'!J645), 0, IF(AND(1=MATCH(LARGE('Raw Data'!G645:J645, 4), 'Raw Data'!G645:J645, 0), AND('Raw Data'!O645-'Raw Data'!P645&lt;4, 'Raw Data'!O645-'Raw Data'!P645&gt;0)), 'Raw Data'!G645, 0))</f>
        <v/>
      </c>
      <c r="I652">
        <f>IF(ISBLANK('Raw Data'!J645), 0, IF(AND(4=MATCH(LARGE('Raw Data'!G645:J645, 3), 'Raw Data'!G645:J645, 0), 'Raw Data'!P645-'Raw Data'!O645&gt;3), 'Raw Data'!J645, 0))</f>
        <v/>
      </c>
      <c r="J652">
        <f>IF(ISBLANK('Raw Data'!J645), 0, IF(AND(3=MATCH(LARGE('Raw Data'!G645:J645, 3), 'Raw Data'!G645:J645, 0), 'Raw Data'!O645-'Raw Data'!P645&gt;3), 'Raw Data'!I645, 0))</f>
        <v/>
      </c>
      <c r="K652">
        <f>IF(ISBLANK('Raw Data'!J645), 0, IF(AND(2=MATCH(LARGE('Raw Data'!G645:J645, 3), 'Raw Data'!G645:J645, 0), AND('Raw Data'!P645-'Raw Data'!O645&lt;4, 'Raw Data'!P645-'Raw Data'!O645&gt;0)), 'Raw Data'!H645, 0))</f>
        <v/>
      </c>
      <c r="L652">
        <f>IF(ISBLANK('Raw Data'!J645), 0, IF(AND(1=MATCH(LARGE('Raw Data'!G645:J645, 3), 'Raw Data'!G645:J645, 0), AND('Raw Data'!O645-'Raw Data'!P645&lt;4, 'Raw Data'!O645-'Raw Data'!P645&gt;0)), 'Raw Data'!G645, 0))</f>
        <v/>
      </c>
      <c r="M652">
        <f>IF(ISBLANK('Raw Data'!J645), 0, IF(AND(4=MATCH(LARGE('Raw Data'!G645:J645, 2), 'Raw Data'!G645:J645, 0), 'Raw Data'!P645-'Raw Data'!O645&gt;3), 'Raw Data'!J645, 0))</f>
        <v/>
      </c>
      <c r="N652">
        <f>IF(ISBLANK('Raw Data'!J645), 0, IF(AND(3=MATCH(LARGE('Raw Data'!G645:J645, 2), 'Raw Data'!G645:J645, 0), 'Raw Data'!O645-'Raw Data'!P645&gt;3), 'Raw Data'!I645, 0))</f>
        <v/>
      </c>
      <c r="O652">
        <f>IF(ISBLANK('Raw Data'!J645), 0, IF(AND(2=MATCH(LARGE('Raw Data'!G645:J645, 2), 'Raw Data'!G645:J645, 0), AND('Raw Data'!P645-'Raw Data'!O645&lt;4, 'Raw Data'!P645-'Raw Data'!O645&gt;0)), 'Raw Data'!H645, 0))</f>
        <v/>
      </c>
      <c r="P652">
        <f>IF(ISBLANK('Raw Data'!J645), 0, IF(AND(1=MATCH(LARGE('Raw Data'!G645:J645, 2), 'Raw Data'!G645:J645, 0), AND('Raw Data'!O645-'Raw Data'!P645&lt;4, 'Raw Data'!O645-'Raw Data'!P645&gt;0)), 'Raw Data'!G645, 0))</f>
        <v/>
      </c>
      <c r="Q652">
        <f>IF(ISBLANK('Raw Data'!J645), 0, IF(AND(4=MATCH(LARGE('Raw Data'!G645:J645, 1), 'Raw Data'!G645:J645, 0), 'Raw Data'!P645-'Raw Data'!O645&gt;3), 'Raw Data'!J645, 0))</f>
        <v/>
      </c>
      <c r="R652">
        <f>IF(ISBLANK('Raw Data'!J645), 0, IF(AND(3=MATCH(LARGE('Raw Data'!G645:J645, 1), 'Raw Data'!G645:J645, 0), 'Raw Data'!O645-'Raw Data'!P645&gt;3), 'Raw Data'!I645, 0))</f>
        <v/>
      </c>
      <c r="S652">
        <f>IF(AND('Raw Data'!P645-'Raw Data'!O645&gt;4, 'Raw Data'!F645&lt;'Raw Data'!C645), 'Raw Data'!J645, 0)</f>
        <v/>
      </c>
      <c r="T652">
        <f>IF(AND('Raw Data'!O645-'Raw Data'!P645&gt;4, 'Raw Data'!F645&gt;'Raw Data'!C645), 'Raw Data'!I645, 0)</f>
        <v/>
      </c>
      <c r="U652">
        <f>IF(AND('Raw Data'!P645-'Raw Data'!O645&lt;3, 'Raw Data'!P645&gt;'Raw Data'!O645, 'Raw Data'!F645&lt;'Raw Data'!C645), 'Raw Data'!H645, 0)</f>
        <v/>
      </c>
      <c r="V652">
        <f>IF(AND('Raw Data'!P645-'Raw Data'!O645&lt;3, 'Raw Data'!P645&gt;'Raw Data'!O645, 'Raw Data'!F645&gt;'Raw Data'!C645), 'Raw Data'!G645, 0)</f>
        <v/>
      </c>
    </row>
    <row r="653">
      <c r="A653">
        <f>IF(AND('Raw Data'!F646&lt;'Raw Data'!C646, 'Raw Data'!P646&gt;'Raw Data'!O646, 'Raw Data'!P646-'Raw Data'!O646&gt;3), 'Raw Data'!J646, 0)</f>
        <v/>
      </c>
      <c r="B653">
        <f>IF(AND('Raw Data'!C646&lt;'Raw Data'!F646, 'Raw Data'!O646&gt;'Raw Data'!P646, 'Raw Data'!O646-'Raw Data'!P646&gt;3), 'Raw Data'!I646, 0)</f>
        <v/>
      </c>
      <c r="C653">
        <f>IF(AND('Raw Data'!F646&lt;'Raw Data'!C646, 'Raw Data'!P646&gt;'Raw Data'!O646, 'Raw Data'!P646-'Raw Data'!O646&lt;4), 'Raw Data'!H646, 0)</f>
        <v/>
      </c>
      <c r="D653">
        <f>IF(AND('Raw Data'!C646&lt;'Raw Data'!F646, 'Raw Data'!O646&gt;'Raw Data'!P646, 'Raw Data'!O646-'Raw Data'!P646&lt;4), 'Raw Data'!G646, 0)</f>
        <v/>
      </c>
      <c r="E653">
        <f>IF(ISBLANK('Raw Data'!J646), 0, IF(AND(4=MATCH(LARGE('Raw Data'!G646:J646, 4), 'Raw Data'!G646:J646, 0), 'Raw Data'!P646-'Raw Data'!O646&gt;3), 'Raw Data'!J646, 0))</f>
        <v/>
      </c>
      <c r="F653">
        <f>IF(ISBLANK('Raw Data'!J646), 0, IF(AND(3=MATCH(LARGE('Raw Data'!G646:J646, 4), 'Raw Data'!G646:J646, 0), 'Raw Data'!O646-'Raw Data'!P646&gt;3), 'Raw Data'!I646, 0))</f>
        <v/>
      </c>
      <c r="G653">
        <f>IF(ISBLANK('Raw Data'!J646), 0, IF(AND(2=MATCH(LARGE('Raw Data'!G646:J646, 4), 'Raw Data'!G646:J646, 0), AND('Raw Data'!P646-'Raw Data'!O646&lt;4, 'Raw Data'!P646-'Raw Data'!O646&gt;0)), 'Raw Data'!H646, 0))</f>
        <v/>
      </c>
      <c r="H653">
        <f>IF(ISBLANK('Raw Data'!J646), 0, IF(AND(1=MATCH(LARGE('Raw Data'!G646:J646, 4), 'Raw Data'!G646:J646, 0), AND('Raw Data'!O646-'Raw Data'!P646&lt;4, 'Raw Data'!O646-'Raw Data'!P646&gt;0)), 'Raw Data'!G646, 0))</f>
        <v/>
      </c>
      <c r="I653">
        <f>IF(ISBLANK('Raw Data'!J646), 0, IF(AND(4=MATCH(LARGE('Raw Data'!G646:J646, 3), 'Raw Data'!G646:J646, 0), 'Raw Data'!P646-'Raw Data'!O646&gt;3), 'Raw Data'!J646, 0))</f>
        <v/>
      </c>
      <c r="J653">
        <f>IF(ISBLANK('Raw Data'!J646), 0, IF(AND(3=MATCH(LARGE('Raw Data'!G646:J646, 3), 'Raw Data'!G646:J646, 0), 'Raw Data'!O646-'Raw Data'!P646&gt;3), 'Raw Data'!I646, 0))</f>
        <v/>
      </c>
      <c r="K653">
        <f>IF(ISBLANK('Raw Data'!J646), 0, IF(AND(2=MATCH(LARGE('Raw Data'!G646:J646, 3), 'Raw Data'!G646:J646, 0), AND('Raw Data'!P646-'Raw Data'!O646&lt;4, 'Raw Data'!P646-'Raw Data'!O646&gt;0)), 'Raw Data'!H646, 0))</f>
        <v/>
      </c>
      <c r="L653">
        <f>IF(ISBLANK('Raw Data'!J646), 0, IF(AND(1=MATCH(LARGE('Raw Data'!G646:J646, 3), 'Raw Data'!G646:J646, 0), AND('Raw Data'!O646-'Raw Data'!P646&lt;4, 'Raw Data'!O646-'Raw Data'!P646&gt;0)), 'Raw Data'!G646, 0))</f>
        <v/>
      </c>
      <c r="M653">
        <f>IF(ISBLANK('Raw Data'!J646), 0, IF(AND(4=MATCH(LARGE('Raw Data'!G646:J646, 2), 'Raw Data'!G646:J646, 0), 'Raw Data'!P646-'Raw Data'!O646&gt;3), 'Raw Data'!J646, 0))</f>
        <v/>
      </c>
      <c r="N653">
        <f>IF(ISBLANK('Raw Data'!J646), 0, IF(AND(3=MATCH(LARGE('Raw Data'!G646:J646, 2), 'Raw Data'!G646:J646, 0), 'Raw Data'!O646-'Raw Data'!P646&gt;3), 'Raw Data'!I646, 0))</f>
        <v/>
      </c>
      <c r="O653">
        <f>IF(ISBLANK('Raw Data'!J646), 0, IF(AND(2=MATCH(LARGE('Raw Data'!G646:J646, 2), 'Raw Data'!G646:J646, 0), AND('Raw Data'!P646-'Raw Data'!O646&lt;4, 'Raw Data'!P646-'Raw Data'!O646&gt;0)), 'Raw Data'!H646, 0))</f>
        <v/>
      </c>
      <c r="P653">
        <f>IF(ISBLANK('Raw Data'!J646), 0, IF(AND(1=MATCH(LARGE('Raw Data'!G646:J646, 2), 'Raw Data'!G646:J646, 0), AND('Raw Data'!O646-'Raw Data'!P646&lt;4, 'Raw Data'!O646-'Raw Data'!P646&gt;0)), 'Raw Data'!G646, 0))</f>
        <v/>
      </c>
      <c r="Q653">
        <f>IF(ISBLANK('Raw Data'!J646), 0, IF(AND(4=MATCH(LARGE('Raw Data'!G646:J646, 1), 'Raw Data'!G646:J646, 0), 'Raw Data'!P646-'Raw Data'!O646&gt;3), 'Raw Data'!J646, 0))</f>
        <v/>
      </c>
      <c r="R653">
        <f>IF(ISBLANK('Raw Data'!J646), 0, IF(AND(3=MATCH(LARGE('Raw Data'!G646:J646, 1), 'Raw Data'!G646:J646, 0), 'Raw Data'!O646-'Raw Data'!P646&gt;3), 'Raw Data'!I646, 0))</f>
        <v/>
      </c>
      <c r="S653">
        <f>IF(AND('Raw Data'!P646-'Raw Data'!O646&gt;4, 'Raw Data'!F646&lt;'Raw Data'!C646), 'Raw Data'!J646, 0)</f>
        <v/>
      </c>
      <c r="T653">
        <f>IF(AND('Raw Data'!O646-'Raw Data'!P646&gt;4, 'Raw Data'!F646&gt;'Raw Data'!C646), 'Raw Data'!I646, 0)</f>
        <v/>
      </c>
      <c r="U653">
        <f>IF(AND('Raw Data'!P646-'Raw Data'!O646&lt;3, 'Raw Data'!P646&gt;'Raw Data'!O646, 'Raw Data'!F646&lt;'Raw Data'!C646), 'Raw Data'!H646, 0)</f>
        <v/>
      </c>
      <c r="V653">
        <f>IF(AND('Raw Data'!P646-'Raw Data'!O646&lt;3, 'Raw Data'!P646&gt;'Raw Data'!O646, 'Raw Data'!F646&gt;'Raw Data'!C646), 'Raw Data'!G646, 0)</f>
        <v/>
      </c>
    </row>
    <row r="654">
      <c r="A654">
        <f>IF(AND('Raw Data'!F647&lt;'Raw Data'!C647, 'Raw Data'!P647&gt;'Raw Data'!O647, 'Raw Data'!P647-'Raw Data'!O647&gt;3), 'Raw Data'!J647, 0)</f>
        <v/>
      </c>
      <c r="B654">
        <f>IF(AND('Raw Data'!C647&lt;'Raw Data'!F647, 'Raw Data'!O647&gt;'Raw Data'!P647, 'Raw Data'!O647-'Raw Data'!P647&gt;3), 'Raw Data'!I647, 0)</f>
        <v/>
      </c>
      <c r="C654">
        <f>IF(AND('Raw Data'!F647&lt;'Raw Data'!C647, 'Raw Data'!P647&gt;'Raw Data'!O647, 'Raw Data'!P647-'Raw Data'!O647&lt;4), 'Raw Data'!H647, 0)</f>
        <v/>
      </c>
      <c r="D654">
        <f>IF(AND('Raw Data'!C647&lt;'Raw Data'!F647, 'Raw Data'!O647&gt;'Raw Data'!P647, 'Raw Data'!O647-'Raw Data'!P647&lt;4), 'Raw Data'!G647, 0)</f>
        <v/>
      </c>
      <c r="E654">
        <f>IF(ISBLANK('Raw Data'!J647), 0, IF(AND(4=MATCH(LARGE('Raw Data'!G647:J647, 4), 'Raw Data'!G647:J647, 0), 'Raw Data'!P647-'Raw Data'!O647&gt;3), 'Raw Data'!J647, 0))</f>
        <v/>
      </c>
      <c r="F654">
        <f>IF(ISBLANK('Raw Data'!J647), 0, IF(AND(3=MATCH(LARGE('Raw Data'!G647:J647, 4), 'Raw Data'!G647:J647, 0), 'Raw Data'!O647-'Raw Data'!P647&gt;3), 'Raw Data'!I647, 0))</f>
        <v/>
      </c>
      <c r="G654">
        <f>IF(ISBLANK('Raw Data'!J647), 0, IF(AND(2=MATCH(LARGE('Raw Data'!G647:J647, 4), 'Raw Data'!G647:J647, 0), AND('Raw Data'!P647-'Raw Data'!O647&lt;4, 'Raw Data'!P647-'Raw Data'!O647&gt;0)), 'Raw Data'!H647, 0))</f>
        <v/>
      </c>
      <c r="H654">
        <f>IF(ISBLANK('Raw Data'!J647), 0, IF(AND(1=MATCH(LARGE('Raw Data'!G647:J647, 4), 'Raw Data'!G647:J647, 0), AND('Raw Data'!O647-'Raw Data'!P647&lt;4, 'Raw Data'!O647-'Raw Data'!P647&gt;0)), 'Raw Data'!G647, 0))</f>
        <v/>
      </c>
      <c r="I654">
        <f>IF(ISBLANK('Raw Data'!J647), 0, IF(AND(4=MATCH(LARGE('Raw Data'!G647:J647, 3), 'Raw Data'!G647:J647, 0), 'Raw Data'!P647-'Raw Data'!O647&gt;3), 'Raw Data'!J647, 0))</f>
        <v/>
      </c>
      <c r="J654">
        <f>IF(ISBLANK('Raw Data'!J647), 0, IF(AND(3=MATCH(LARGE('Raw Data'!G647:J647, 3), 'Raw Data'!G647:J647, 0), 'Raw Data'!O647-'Raw Data'!P647&gt;3), 'Raw Data'!I647, 0))</f>
        <v/>
      </c>
      <c r="K654">
        <f>IF(ISBLANK('Raw Data'!J647), 0, IF(AND(2=MATCH(LARGE('Raw Data'!G647:J647, 3), 'Raw Data'!G647:J647, 0), AND('Raw Data'!P647-'Raw Data'!O647&lt;4, 'Raw Data'!P647-'Raw Data'!O647&gt;0)), 'Raw Data'!H647, 0))</f>
        <v/>
      </c>
      <c r="L654">
        <f>IF(ISBLANK('Raw Data'!J647), 0, IF(AND(1=MATCH(LARGE('Raw Data'!G647:J647, 3), 'Raw Data'!G647:J647, 0), AND('Raw Data'!O647-'Raw Data'!P647&lt;4, 'Raw Data'!O647-'Raw Data'!P647&gt;0)), 'Raw Data'!G647, 0))</f>
        <v/>
      </c>
      <c r="M654">
        <f>IF(ISBLANK('Raw Data'!J647), 0, IF(AND(4=MATCH(LARGE('Raw Data'!G647:J647, 2), 'Raw Data'!G647:J647, 0), 'Raw Data'!P647-'Raw Data'!O647&gt;3), 'Raw Data'!J647, 0))</f>
        <v/>
      </c>
      <c r="N654">
        <f>IF(ISBLANK('Raw Data'!J647), 0, IF(AND(3=MATCH(LARGE('Raw Data'!G647:J647, 2), 'Raw Data'!G647:J647, 0), 'Raw Data'!O647-'Raw Data'!P647&gt;3), 'Raw Data'!I647, 0))</f>
        <v/>
      </c>
      <c r="O654">
        <f>IF(ISBLANK('Raw Data'!J647), 0, IF(AND(2=MATCH(LARGE('Raw Data'!G647:J647, 2), 'Raw Data'!G647:J647, 0), AND('Raw Data'!P647-'Raw Data'!O647&lt;4, 'Raw Data'!P647-'Raw Data'!O647&gt;0)), 'Raw Data'!H647, 0))</f>
        <v/>
      </c>
      <c r="P654">
        <f>IF(ISBLANK('Raw Data'!J647), 0, IF(AND(1=MATCH(LARGE('Raw Data'!G647:J647, 2), 'Raw Data'!G647:J647, 0), AND('Raw Data'!O647-'Raw Data'!P647&lt;4, 'Raw Data'!O647-'Raw Data'!P647&gt;0)), 'Raw Data'!G647, 0))</f>
        <v/>
      </c>
      <c r="Q654">
        <f>IF(ISBLANK('Raw Data'!J647), 0, IF(AND(4=MATCH(LARGE('Raw Data'!G647:J647, 1), 'Raw Data'!G647:J647, 0), 'Raw Data'!P647-'Raw Data'!O647&gt;3), 'Raw Data'!J647, 0))</f>
        <v/>
      </c>
      <c r="R654">
        <f>IF(ISBLANK('Raw Data'!J647), 0, IF(AND(3=MATCH(LARGE('Raw Data'!G647:J647, 1), 'Raw Data'!G647:J647, 0), 'Raw Data'!O647-'Raw Data'!P647&gt;3), 'Raw Data'!I647, 0))</f>
        <v/>
      </c>
      <c r="S654">
        <f>IF(AND('Raw Data'!P647-'Raw Data'!O647&gt;4, 'Raw Data'!F647&lt;'Raw Data'!C647), 'Raw Data'!J647, 0)</f>
        <v/>
      </c>
      <c r="T654">
        <f>IF(AND('Raw Data'!O647-'Raw Data'!P647&gt;4, 'Raw Data'!F647&gt;'Raw Data'!C647), 'Raw Data'!I647, 0)</f>
        <v/>
      </c>
      <c r="U654">
        <f>IF(AND('Raw Data'!P647-'Raw Data'!O647&lt;3, 'Raw Data'!P647&gt;'Raw Data'!O647, 'Raw Data'!F647&lt;'Raw Data'!C647), 'Raw Data'!H647, 0)</f>
        <v/>
      </c>
      <c r="V654">
        <f>IF(AND('Raw Data'!P647-'Raw Data'!O647&lt;3, 'Raw Data'!P647&gt;'Raw Data'!O647, 'Raw Data'!F647&gt;'Raw Data'!C647), 'Raw Data'!G647, 0)</f>
        <v/>
      </c>
    </row>
    <row r="655">
      <c r="A655">
        <f>IF(AND('Raw Data'!F648&lt;'Raw Data'!C648, 'Raw Data'!P648&gt;'Raw Data'!O648, 'Raw Data'!P648-'Raw Data'!O648&gt;3), 'Raw Data'!J648, 0)</f>
        <v/>
      </c>
      <c r="B655">
        <f>IF(AND('Raw Data'!C648&lt;'Raw Data'!F648, 'Raw Data'!O648&gt;'Raw Data'!P648, 'Raw Data'!O648-'Raw Data'!P648&gt;3), 'Raw Data'!I648, 0)</f>
        <v/>
      </c>
      <c r="C655">
        <f>IF(AND('Raw Data'!F648&lt;'Raw Data'!C648, 'Raw Data'!P648&gt;'Raw Data'!O648, 'Raw Data'!P648-'Raw Data'!O648&lt;4), 'Raw Data'!H648, 0)</f>
        <v/>
      </c>
      <c r="D655">
        <f>IF(AND('Raw Data'!C648&lt;'Raw Data'!F648, 'Raw Data'!O648&gt;'Raw Data'!P648, 'Raw Data'!O648-'Raw Data'!P648&lt;4), 'Raw Data'!G648, 0)</f>
        <v/>
      </c>
      <c r="E655">
        <f>IF(ISBLANK('Raw Data'!J648), 0, IF(AND(4=MATCH(LARGE('Raw Data'!G648:J648, 4), 'Raw Data'!G648:J648, 0), 'Raw Data'!P648-'Raw Data'!O648&gt;3), 'Raw Data'!J648, 0))</f>
        <v/>
      </c>
      <c r="F655">
        <f>IF(ISBLANK('Raw Data'!J648), 0, IF(AND(3=MATCH(LARGE('Raw Data'!G648:J648, 4), 'Raw Data'!G648:J648, 0), 'Raw Data'!O648-'Raw Data'!P648&gt;3), 'Raw Data'!I648, 0))</f>
        <v/>
      </c>
      <c r="G655">
        <f>IF(ISBLANK('Raw Data'!J648), 0, IF(AND(2=MATCH(LARGE('Raw Data'!G648:J648, 4), 'Raw Data'!G648:J648, 0), AND('Raw Data'!P648-'Raw Data'!O648&lt;4, 'Raw Data'!P648-'Raw Data'!O648&gt;0)), 'Raw Data'!H648, 0))</f>
        <v/>
      </c>
      <c r="H655">
        <f>IF(ISBLANK('Raw Data'!J648), 0, IF(AND(1=MATCH(LARGE('Raw Data'!G648:J648, 4), 'Raw Data'!G648:J648, 0), AND('Raw Data'!O648-'Raw Data'!P648&lt;4, 'Raw Data'!O648-'Raw Data'!P648&gt;0)), 'Raw Data'!G648, 0))</f>
        <v/>
      </c>
      <c r="I655">
        <f>IF(ISBLANK('Raw Data'!J648), 0, IF(AND(4=MATCH(LARGE('Raw Data'!G648:J648, 3), 'Raw Data'!G648:J648, 0), 'Raw Data'!P648-'Raw Data'!O648&gt;3), 'Raw Data'!J648, 0))</f>
        <v/>
      </c>
      <c r="J655">
        <f>IF(ISBLANK('Raw Data'!J648), 0, IF(AND(3=MATCH(LARGE('Raw Data'!G648:J648, 3), 'Raw Data'!G648:J648, 0), 'Raw Data'!O648-'Raw Data'!P648&gt;3), 'Raw Data'!I648, 0))</f>
        <v/>
      </c>
      <c r="K655">
        <f>IF(ISBLANK('Raw Data'!J648), 0, IF(AND(2=MATCH(LARGE('Raw Data'!G648:J648, 3), 'Raw Data'!G648:J648, 0), AND('Raw Data'!P648-'Raw Data'!O648&lt;4, 'Raw Data'!P648-'Raw Data'!O648&gt;0)), 'Raw Data'!H648, 0))</f>
        <v/>
      </c>
      <c r="L655">
        <f>IF(ISBLANK('Raw Data'!J648), 0, IF(AND(1=MATCH(LARGE('Raw Data'!G648:J648, 3), 'Raw Data'!G648:J648, 0), AND('Raw Data'!O648-'Raw Data'!P648&lt;4, 'Raw Data'!O648-'Raw Data'!P648&gt;0)), 'Raw Data'!G648, 0))</f>
        <v/>
      </c>
      <c r="M655">
        <f>IF(ISBLANK('Raw Data'!J648), 0, IF(AND(4=MATCH(LARGE('Raw Data'!G648:J648, 2), 'Raw Data'!G648:J648, 0), 'Raw Data'!P648-'Raw Data'!O648&gt;3), 'Raw Data'!J648, 0))</f>
        <v/>
      </c>
      <c r="N655">
        <f>IF(ISBLANK('Raw Data'!J648), 0, IF(AND(3=MATCH(LARGE('Raw Data'!G648:J648, 2), 'Raw Data'!G648:J648, 0), 'Raw Data'!O648-'Raw Data'!P648&gt;3), 'Raw Data'!I648, 0))</f>
        <v/>
      </c>
      <c r="O655">
        <f>IF(ISBLANK('Raw Data'!J648), 0, IF(AND(2=MATCH(LARGE('Raw Data'!G648:J648, 2), 'Raw Data'!G648:J648, 0), AND('Raw Data'!P648-'Raw Data'!O648&lt;4, 'Raw Data'!P648-'Raw Data'!O648&gt;0)), 'Raw Data'!H648, 0))</f>
        <v/>
      </c>
      <c r="P655">
        <f>IF(ISBLANK('Raw Data'!J648), 0, IF(AND(1=MATCH(LARGE('Raw Data'!G648:J648, 2), 'Raw Data'!G648:J648, 0), AND('Raw Data'!O648-'Raw Data'!P648&lt;4, 'Raw Data'!O648-'Raw Data'!P648&gt;0)), 'Raw Data'!G648, 0))</f>
        <v/>
      </c>
      <c r="Q655">
        <f>IF(ISBLANK('Raw Data'!J648), 0, IF(AND(4=MATCH(LARGE('Raw Data'!G648:J648, 1), 'Raw Data'!G648:J648, 0), 'Raw Data'!P648-'Raw Data'!O648&gt;3), 'Raw Data'!J648, 0))</f>
        <v/>
      </c>
      <c r="R655">
        <f>IF(ISBLANK('Raw Data'!J648), 0, IF(AND(3=MATCH(LARGE('Raw Data'!G648:J648, 1), 'Raw Data'!G648:J648, 0), 'Raw Data'!O648-'Raw Data'!P648&gt;3), 'Raw Data'!I648, 0))</f>
        <v/>
      </c>
      <c r="S655">
        <f>IF(AND('Raw Data'!P648-'Raw Data'!O648&gt;4, 'Raw Data'!F648&lt;'Raw Data'!C648), 'Raw Data'!J648, 0)</f>
        <v/>
      </c>
      <c r="T655">
        <f>IF(AND('Raw Data'!O648-'Raw Data'!P648&gt;4, 'Raw Data'!F648&gt;'Raw Data'!C648), 'Raw Data'!I648, 0)</f>
        <v/>
      </c>
      <c r="U655">
        <f>IF(AND('Raw Data'!P648-'Raw Data'!O648&lt;3, 'Raw Data'!P648&gt;'Raw Data'!O648, 'Raw Data'!F648&lt;'Raw Data'!C648), 'Raw Data'!H648, 0)</f>
        <v/>
      </c>
      <c r="V655">
        <f>IF(AND('Raw Data'!P648-'Raw Data'!O648&lt;3, 'Raw Data'!P648&gt;'Raw Data'!O648, 'Raw Data'!F648&gt;'Raw Data'!C648), 'Raw Data'!G648, 0)</f>
        <v/>
      </c>
    </row>
    <row r="656">
      <c r="A656">
        <f>IF(AND('Raw Data'!F649&lt;'Raw Data'!C649, 'Raw Data'!P649&gt;'Raw Data'!O649, 'Raw Data'!P649-'Raw Data'!O649&gt;3), 'Raw Data'!J649, 0)</f>
        <v/>
      </c>
      <c r="B656">
        <f>IF(AND('Raw Data'!C649&lt;'Raw Data'!F649, 'Raw Data'!O649&gt;'Raw Data'!P649, 'Raw Data'!O649-'Raw Data'!P649&gt;3), 'Raw Data'!I649, 0)</f>
        <v/>
      </c>
      <c r="C656">
        <f>IF(AND('Raw Data'!F649&lt;'Raw Data'!C649, 'Raw Data'!P649&gt;'Raw Data'!O649, 'Raw Data'!P649-'Raw Data'!O649&lt;4), 'Raw Data'!H649, 0)</f>
        <v/>
      </c>
      <c r="D656">
        <f>IF(AND('Raw Data'!C649&lt;'Raw Data'!F649, 'Raw Data'!O649&gt;'Raw Data'!P649, 'Raw Data'!O649-'Raw Data'!P649&lt;4), 'Raw Data'!G649, 0)</f>
        <v/>
      </c>
      <c r="E656">
        <f>IF(ISBLANK('Raw Data'!J649), 0, IF(AND(4=MATCH(LARGE('Raw Data'!G649:J649, 4), 'Raw Data'!G649:J649, 0), 'Raw Data'!P649-'Raw Data'!O649&gt;3), 'Raw Data'!J649, 0))</f>
        <v/>
      </c>
      <c r="F656">
        <f>IF(ISBLANK('Raw Data'!J649), 0, IF(AND(3=MATCH(LARGE('Raw Data'!G649:J649, 4), 'Raw Data'!G649:J649, 0), 'Raw Data'!O649-'Raw Data'!P649&gt;3), 'Raw Data'!I649, 0))</f>
        <v/>
      </c>
      <c r="G656">
        <f>IF(ISBLANK('Raw Data'!J649), 0, IF(AND(2=MATCH(LARGE('Raw Data'!G649:J649, 4), 'Raw Data'!G649:J649, 0), AND('Raw Data'!P649-'Raw Data'!O649&lt;4, 'Raw Data'!P649-'Raw Data'!O649&gt;0)), 'Raw Data'!H649, 0))</f>
        <v/>
      </c>
      <c r="H656">
        <f>IF(ISBLANK('Raw Data'!J649), 0, IF(AND(1=MATCH(LARGE('Raw Data'!G649:J649, 4), 'Raw Data'!G649:J649, 0), AND('Raw Data'!O649-'Raw Data'!P649&lt;4, 'Raw Data'!O649-'Raw Data'!P649&gt;0)), 'Raw Data'!G649, 0))</f>
        <v/>
      </c>
      <c r="I656">
        <f>IF(ISBLANK('Raw Data'!J649), 0, IF(AND(4=MATCH(LARGE('Raw Data'!G649:J649, 3), 'Raw Data'!G649:J649, 0), 'Raw Data'!P649-'Raw Data'!O649&gt;3), 'Raw Data'!J649, 0))</f>
        <v/>
      </c>
      <c r="J656">
        <f>IF(ISBLANK('Raw Data'!J649), 0, IF(AND(3=MATCH(LARGE('Raw Data'!G649:J649, 3), 'Raw Data'!G649:J649, 0), 'Raw Data'!O649-'Raw Data'!P649&gt;3), 'Raw Data'!I649, 0))</f>
        <v/>
      </c>
      <c r="K656">
        <f>IF(ISBLANK('Raw Data'!J649), 0, IF(AND(2=MATCH(LARGE('Raw Data'!G649:J649, 3), 'Raw Data'!G649:J649, 0), AND('Raw Data'!P649-'Raw Data'!O649&lt;4, 'Raw Data'!P649-'Raw Data'!O649&gt;0)), 'Raw Data'!H649, 0))</f>
        <v/>
      </c>
      <c r="L656">
        <f>IF(ISBLANK('Raw Data'!J649), 0, IF(AND(1=MATCH(LARGE('Raw Data'!G649:J649, 3), 'Raw Data'!G649:J649, 0), AND('Raw Data'!O649-'Raw Data'!P649&lt;4, 'Raw Data'!O649-'Raw Data'!P649&gt;0)), 'Raw Data'!G649, 0))</f>
        <v/>
      </c>
      <c r="M656">
        <f>IF(ISBLANK('Raw Data'!J649), 0, IF(AND(4=MATCH(LARGE('Raw Data'!G649:J649, 2), 'Raw Data'!G649:J649, 0), 'Raw Data'!P649-'Raw Data'!O649&gt;3), 'Raw Data'!J649, 0))</f>
        <v/>
      </c>
      <c r="N656">
        <f>IF(ISBLANK('Raw Data'!J649), 0, IF(AND(3=MATCH(LARGE('Raw Data'!G649:J649, 2), 'Raw Data'!G649:J649, 0), 'Raw Data'!O649-'Raw Data'!P649&gt;3), 'Raw Data'!I649, 0))</f>
        <v/>
      </c>
      <c r="O656">
        <f>IF(ISBLANK('Raw Data'!J649), 0, IF(AND(2=MATCH(LARGE('Raw Data'!G649:J649, 2), 'Raw Data'!G649:J649, 0), AND('Raw Data'!P649-'Raw Data'!O649&lt;4, 'Raw Data'!P649-'Raw Data'!O649&gt;0)), 'Raw Data'!H649, 0))</f>
        <v/>
      </c>
      <c r="P656">
        <f>IF(ISBLANK('Raw Data'!J649), 0, IF(AND(1=MATCH(LARGE('Raw Data'!G649:J649, 2), 'Raw Data'!G649:J649, 0), AND('Raw Data'!O649-'Raw Data'!P649&lt;4, 'Raw Data'!O649-'Raw Data'!P649&gt;0)), 'Raw Data'!G649, 0))</f>
        <v/>
      </c>
      <c r="Q656">
        <f>IF(ISBLANK('Raw Data'!J649), 0, IF(AND(4=MATCH(LARGE('Raw Data'!G649:J649, 1), 'Raw Data'!G649:J649, 0), 'Raw Data'!P649-'Raw Data'!O649&gt;3), 'Raw Data'!J649, 0))</f>
        <v/>
      </c>
      <c r="R656">
        <f>IF(ISBLANK('Raw Data'!J649), 0, IF(AND(3=MATCH(LARGE('Raw Data'!G649:J649, 1), 'Raw Data'!G649:J649, 0), 'Raw Data'!O649-'Raw Data'!P649&gt;3), 'Raw Data'!I649, 0))</f>
        <v/>
      </c>
      <c r="S656">
        <f>IF(AND('Raw Data'!P649-'Raw Data'!O649&gt;4, 'Raw Data'!F649&lt;'Raw Data'!C649), 'Raw Data'!J649, 0)</f>
        <v/>
      </c>
      <c r="T656">
        <f>IF(AND('Raw Data'!O649-'Raw Data'!P649&gt;4, 'Raw Data'!F649&gt;'Raw Data'!C649), 'Raw Data'!I649, 0)</f>
        <v/>
      </c>
      <c r="U656">
        <f>IF(AND('Raw Data'!P649-'Raw Data'!O649&lt;3, 'Raw Data'!P649&gt;'Raw Data'!O649, 'Raw Data'!F649&lt;'Raw Data'!C649), 'Raw Data'!H649, 0)</f>
        <v/>
      </c>
      <c r="V656">
        <f>IF(AND('Raw Data'!P649-'Raw Data'!O649&lt;3, 'Raw Data'!P649&gt;'Raw Data'!O649, 'Raw Data'!F649&gt;'Raw Data'!C649), 'Raw Data'!G649, 0)</f>
        <v/>
      </c>
    </row>
    <row r="657">
      <c r="A657">
        <f>IF(AND('Raw Data'!F650&lt;'Raw Data'!C650, 'Raw Data'!P650&gt;'Raw Data'!O650, 'Raw Data'!P650-'Raw Data'!O650&gt;3), 'Raw Data'!J650, 0)</f>
        <v/>
      </c>
      <c r="B657">
        <f>IF(AND('Raw Data'!C650&lt;'Raw Data'!F650, 'Raw Data'!O650&gt;'Raw Data'!P650, 'Raw Data'!O650-'Raw Data'!P650&gt;3), 'Raw Data'!I650, 0)</f>
        <v/>
      </c>
      <c r="C657">
        <f>IF(AND('Raw Data'!F650&lt;'Raw Data'!C650, 'Raw Data'!P650&gt;'Raw Data'!O650, 'Raw Data'!P650-'Raw Data'!O650&lt;4), 'Raw Data'!H650, 0)</f>
        <v/>
      </c>
      <c r="D657">
        <f>IF(AND('Raw Data'!C650&lt;'Raw Data'!F650, 'Raw Data'!O650&gt;'Raw Data'!P650, 'Raw Data'!O650-'Raw Data'!P650&lt;4), 'Raw Data'!G650, 0)</f>
        <v/>
      </c>
      <c r="E657">
        <f>IF(ISBLANK('Raw Data'!J650), 0, IF(AND(4=MATCH(LARGE('Raw Data'!G650:J650, 4), 'Raw Data'!G650:J650, 0), 'Raw Data'!P650-'Raw Data'!O650&gt;3), 'Raw Data'!J650, 0))</f>
        <v/>
      </c>
      <c r="F657">
        <f>IF(ISBLANK('Raw Data'!J650), 0, IF(AND(3=MATCH(LARGE('Raw Data'!G650:J650, 4), 'Raw Data'!G650:J650, 0), 'Raw Data'!O650-'Raw Data'!P650&gt;3), 'Raw Data'!I650, 0))</f>
        <v/>
      </c>
      <c r="G657">
        <f>IF(ISBLANK('Raw Data'!J650), 0, IF(AND(2=MATCH(LARGE('Raw Data'!G650:J650, 4), 'Raw Data'!G650:J650, 0), AND('Raw Data'!P650-'Raw Data'!O650&lt;4, 'Raw Data'!P650-'Raw Data'!O650&gt;0)), 'Raw Data'!H650, 0))</f>
        <v/>
      </c>
      <c r="H657">
        <f>IF(ISBLANK('Raw Data'!J650), 0, IF(AND(1=MATCH(LARGE('Raw Data'!G650:J650, 4), 'Raw Data'!G650:J650, 0), AND('Raw Data'!O650-'Raw Data'!P650&lt;4, 'Raw Data'!O650-'Raw Data'!P650&gt;0)), 'Raw Data'!G650, 0))</f>
        <v/>
      </c>
      <c r="I657">
        <f>IF(ISBLANK('Raw Data'!J650), 0, IF(AND(4=MATCH(LARGE('Raw Data'!G650:J650, 3), 'Raw Data'!G650:J650, 0), 'Raw Data'!P650-'Raw Data'!O650&gt;3), 'Raw Data'!J650, 0))</f>
        <v/>
      </c>
      <c r="J657">
        <f>IF(ISBLANK('Raw Data'!J650), 0, IF(AND(3=MATCH(LARGE('Raw Data'!G650:J650, 3), 'Raw Data'!G650:J650, 0), 'Raw Data'!O650-'Raw Data'!P650&gt;3), 'Raw Data'!I650, 0))</f>
        <v/>
      </c>
      <c r="K657">
        <f>IF(ISBLANK('Raw Data'!J650), 0, IF(AND(2=MATCH(LARGE('Raw Data'!G650:J650, 3), 'Raw Data'!G650:J650, 0), AND('Raw Data'!P650-'Raw Data'!O650&lt;4, 'Raw Data'!P650-'Raw Data'!O650&gt;0)), 'Raw Data'!H650, 0))</f>
        <v/>
      </c>
      <c r="L657">
        <f>IF(ISBLANK('Raw Data'!J650), 0, IF(AND(1=MATCH(LARGE('Raw Data'!G650:J650, 3), 'Raw Data'!G650:J650, 0), AND('Raw Data'!O650-'Raw Data'!P650&lt;4, 'Raw Data'!O650-'Raw Data'!P650&gt;0)), 'Raw Data'!G650, 0))</f>
        <v/>
      </c>
      <c r="M657">
        <f>IF(ISBLANK('Raw Data'!J650), 0, IF(AND(4=MATCH(LARGE('Raw Data'!G650:J650, 2), 'Raw Data'!G650:J650, 0), 'Raw Data'!P650-'Raw Data'!O650&gt;3), 'Raw Data'!J650, 0))</f>
        <v/>
      </c>
      <c r="N657">
        <f>IF(ISBLANK('Raw Data'!J650), 0, IF(AND(3=MATCH(LARGE('Raw Data'!G650:J650, 2), 'Raw Data'!G650:J650, 0), 'Raw Data'!O650-'Raw Data'!P650&gt;3), 'Raw Data'!I650, 0))</f>
        <v/>
      </c>
      <c r="O657">
        <f>IF(ISBLANK('Raw Data'!J650), 0, IF(AND(2=MATCH(LARGE('Raw Data'!G650:J650, 2), 'Raw Data'!G650:J650, 0), AND('Raw Data'!P650-'Raw Data'!O650&lt;4, 'Raw Data'!P650-'Raw Data'!O650&gt;0)), 'Raw Data'!H650, 0))</f>
        <v/>
      </c>
      <c r="P657">
        <f>IF(ISBLANK('Raw Data'!J650), 0, IF(AND(1=MATCH(LARGE('Raw Data'!G650:J650, 2), 'Raw Data'!G650:J650, 0), AND('Raw Data'!O650-'Raw Data'!P650&lt;4, 'Raw Data'!O650-'Raw Data'!P650&gt;0)), 'Raw Data'!G650, 0))</f>
        <v/>
      </c>
      <c r="Q657">
        <f>IF(ISBLANK('Raw Data'!J650), 0, IF(AND(4=MATCH(LARGE('Raw Data'!G650:J650, 1), 'Raw Data'!G650:J650, 0), 'Raw Data'!P650-'Raw Data'!O650&gt;3), 'Raw Data'!J650, 0))</f>
        <v/>
      </c>
      <c r="R657">
        <f>IF(ISBLANK('Raw Data'!J650), 0, IF(AND(3=MATCH(LARGE('Raw Data'!G650:J650, 1), 'Raw Data'!G650:J650, 0), 'Raw Data'!O650-'Raw Data'!P650&gt;3), 'Raw Data'!I650, 0))</f>
        <v/>
      </c>
      <c r="S657">
        <f>IF(AND('Raw Data'!P650-'Raw Data'!O650&gt;4, 'Raw Data'!F650&lt;'Raw Data'!C650), 'Raw Data'!J650, 0)</f>
        <v/>
      </c>
      <c r="T657">
        <f>IF(AND('Raw Data'!O650-'Raw Data'!P650&gt;4, 'Raw Data'!F650&gt;'Raw Data'!C650), 'Raw Data'!I650, 0)</f>
        <v/>
      </c>
      <c r="U657">
        <f>IF(AND('Raw Data'!P650-'Raw Data'!O650&lt;3, 'Raw Data'!P650&gt;'Raw Data'!O650, 'Raw Data'!F650&lt;'Raw Data'!C650), 'Raw Data'!H650, 0)</f>
        <v/>
      </c>
      <c r="V657">
        <f>IF(AND('Raw Data'!P650-'Raw Data'!O650&lt;3, 'Raw Data'!P650&gt;'Raw Data'!O650, 'Raw Data'!F650&gt;'Raw Data'!C650), 'Raw Data'!G650, 0)</f>
        <v/>
      </c>
    </row>
    <row r="658">
      <c r="A658">
        <f>IF(AND('Raw Data'!F651&lt;'Raw Data'!C651, 'Raw Data'!P651&gt;'Raw Data'!O651, 'Raw Data'!P651-'Raw Data'!O651&gt;3), 'Raw Data'!J651, 0)</f>
        <v/>
      </c>
      <c r="B658">
        <f>IF(AND('Raw Data'!C651&lt;'Raw Data'!F651, 'Raw Data'!O651&gt;'Raw Data'!P651, 'Raw Data'!O651-'Raw Data'!P651&gt;3), 'Raw Data'!I651, 0)</f>
        <v/>
      </c>
      <c r="C658">
        <f>IF(AND('Raw Data'!F651&lt;'Raw Data'!C651, 'Raw Data'!P651&gt;'Raw Data'!O651, 'Raw Data'!P651-'Raw Data'!O651&lt;4), 'Raw Data'!H651, 0)</f>
        <v/>
      </c>
      <c r="D658">
        <f>IF(AND('Raw Data'!C651&lt;'Raw Data'!F651, 'Raw Data'!O651&gt;'Raw Data'!P651, 'Raw Data'!O651-'Raw Data'!P651&lt;4), 'Raw Data'!G651, 0)</f>
        <v/>
      </c>
      <c r="E658">
        <f>IF(ISBLANK('Raw Data'!J651), 0, IF(AND(4=MATCH(LARGE('Raw Data'!G651:J651, 4), 'Raw Data'!G651:J651, 0), 'Raw Data'!P651-'Raw Data'!O651&gt;3), 'Raw Data'!J651, 0))</f>
        <v/>
      </c>
      <c r="F658">
        <f>IF(ISBLANK('Raw Data'!J651), 0, IF(AND(3=MATCH(LARGE('Raw Data'!G651:J651, 4), 'Raw Data'!G651:J651, 0), 'Raw Data'!O651-'Raw Data'!P651&gt;3), 'Raw Data'!I651, 0))</f>
        <v/>
      </c>
      <c r="G658">
        <f>IF(ISBLANK('Raw Data'!J651), 0, IF(AND(2=MATCH(LARGE('Raw Data'!G651:J651, 4), 'Raw Data'!G651:J651, 0), AND('Raw Data'!P651-'Raw Data'!O651&lt;4, 'Raw Data'!P651-'Raw Data'!O651&gt;0)), 'Raw Data'!H651, 0))</f>
        <v/>
      </c>
      <c r="H658">
        <f>IF(ISBLANK('Raw Data'!J651), 0, IF(AND(1=MATCH(LARGE('Raw Data'!G651:J651, 4), 'Raw Data'!G651:J651, 0), AND('Raw Data'!O651-'Raw Data'!P651&lt;4, 'Raw Data'!O651-'Raw Data'!P651&gt;0)), 'Raw Data'!G651, 0))</f>
        <v/>
      </c>
      <c r="I658">
        <f>IF(ISBLANK('Raw Data'!J651), 0, IF(AND(4=MATCH(LARGE('Raw Data'!G651:J651, 3), 'Raw Data'!G651:J651, 0), 'Raw Data'!P651-'Raw Data'!O651&gt;3), 'Raw Data'!J651, 0))</f>
        <v/>
      </c>
      <c r="J658">
        <f>IF(ISBLANK('Raw Data'!J651), 0, IF(AND(3=MATCH(LARGE('Raw Data'!G651:J651, 3), 'Raw Data'!G651:J651, 0), 'Raw Data'!O651-'Raw Data'!P651&gt;3), 'Raw Data'!I651, 0))</f>
        <v/>
      </c>
      <c r="K658">
        <f>IF(ISBLANK('Raw Data'!J651), 0, IF(AND(2=MATCH(LARGE('Raw Data'!G651:J651, 3), 'Raw Data'!G651:J651, 0), AND('Raw Data'!P651-'Raw Data'!O651&lt;4, 'Raw Data'!P651-'Raw Data'!O651&gt;0)), 'Raw Data'!H651, 0))</f>
        <v/>
      </c>
      <c r="L658">
        <f>IF(ISBLANK('Raw Data'!J651), 0, IF(AND(1=MATCH(LARGE('Raw Data'!G651:J651, 3), 'Raw Data'!G651:J651, 0), AND('Raw Data'!O651-'Raw Data'!P651&lt;4, 'Raw Data'!O651-'Raw Data'!P651&gt;0)), 'Raw Data'!G651, 0))</f>
        <v/>
      </c>
      <c r="M658">
        <f>IF(ISBLANK('Raw Data'!J651), 0, IF(AND(4=MATCH(LARGE('Raw Data'!G651:J651, 2), 'Raw Data'!G651:J651, 0), 'Raw Data'!P651-'Raw Data'!O651&gt;3), 'Raw Data'!J651, 0))</f>
        <v/>
      </c>
      <c r="N658">
        <f>IF(ISBLANK('Raw Data'!J651), 0, IF(AND(3=MATCH(LARGE('Raw Data'!G651:J651, 2), 'Raw Data'!G651:J651, 0), 'Raw Data'!O651-'Raw Data'!P651&gt;3), 'Raw Data'!I651, 0))</f>
        <v/>
      </c>
      <c r="O658">
        <f>IF(ISBLANK('Raw Data'!J651), 0, IF(AND(2=MATCH(LARGE('Raw Data'!G651:J651, 2), 'Raw Data'!G651:J651, 0), AND('Raw Data'!P651-'Raw Data'!O651&lt;4, 'Raw Data'!P651-'Raw Data'!O651&gt;0)), 'Raw Data'!H651, 0))</f>
        <v/>
      </c>
      <c r="P658">
        <f>IF(ISBLANK('Raw Data'!J651), 0, IF(AND(1=MATCH(LARGE('Raw Data'!G651:J651, 2), 'Raw Data'!G651:J651, 0), AND('Raw Data'!O651-'Raw Data'!P651&lt;4, 'Raw Data'!O651-'Raw Data'!P651&gt;0)), 'Raw Data'!G651, 0))</f>
        <v/>
      </c>
      <c r="Q658">
        <f>IF(ISBLANK('Raw Data'!J651), 0, IF(AND(4=MATCH(LARGE('Raw Data'!G651:J651, 1), 'Raw Data'!G651:J651, 0), 'Raw Data'!P651-'Raw Data'!O651&gt;3), 'Raw Data'!J651, 0))</f>
        <v/>
      </c>
      <c r="R658">
        <f>IF(ISBLANK('Raw Data'!J651), 0, IF(AND(3=MATCH(LARGE('Raw Data'!G651:J651, 1), 'Raw Data'!G651:J651, 0), 'Raw Data'!O651-'Raw Data'!P651&gt;3), 'Raw Data'!I651, 0))</f>
        <v/>
      </c>
      <c r="S658">
        <f>IF(AND('Raw Data'!P651-'Raw Data'!O651&gt;4, 'Raw Data'!F651&lt;'Raw Data'!C651), 'Raw Data'!J651, 0)</f>
        <v/>
      </c>
      <c r="T658">
        <f>IF(AND('Raw Data'!O651-'Raw Data'!P651&gt;4, 'Raw Data'!F651&gt;'Raw Data'!C651), 'Raw Data'!I651, 0)</f>
        <v/>
      </c>
      <c r="U658">
        <f>IF(AND('Raw Data'!P651-'Raw Data'!O651&lt;3, 'Raw Data'!P651&gt;'Raw Data'!O651, 'Raw Data'!F651&lt;'Raw Data'!C651), 'Raw Data'!H651, 0)</f>
        <v/>
      </c>
      <c r="V658">
        <f>IF(AND('Raw Data'!P651-'Raw Data'!O651&lt;3, 'Raw Data'!P651&gt;'Raw Data'!O651, 'Raw Data'!F651&gt;'Raw Data'!C651), 'Raw Data'!G651, 0)</f>
        <v/>
      </c>
    </row>
    <row r="659">
      <c r="A659">
        <f>IF(AND('Raw Data'!F652&lt;'Raw Data'!C652, 'Raw Data'!P652&gt;'Raw Data'!O652, 'Raw Data'!P652-'Raw Data'!O652&gt;3), 'Raw Data'!J652, 0)</f>
        <v/>
      </c>
      <c r="B659">
        <f>IF(AND('Raw Data'!C652&lt;'Raw Data'!F652, 'Raw Data'!O652&gt;'Raw Data'!P652, 'Raw Data'!O652-'Raw Data'!P652&gt;3), 'Raw Data'!I652, 0)</f>
        <v/>
      </c>
      <c r="C659">
        <f>IF(AND('Raw Data'!F652&lt;'Raw Data'!C652, 'Raw Data'!P652&gt;'Raw Data'!O652, 'Raw Data'!P652-'Raw Data'!O652&lt;4), 'Raw Data'!H652, 0)</f>
        <v/>
      </c>
      <c r="D659">
        <f>IF(AND('Raw Data'!C652&lt;'Raw Data'!F652, 'Raw Data'!O652&gt;'Raw Data'!P652, 'Raw Data'!O652-'Raw Data'!P652&lt;4), 'Raw Data'!G652, 0)</f>
        <v/>
      </c>
      <c r="E659">
        <f>IF(ISBLANK('Raw Data'!J652), 0, IF(AND(4=MATCH(LARGE('Raw Data'!G652:J652, 4), 'Raw Data'!G652:J652, 0), 'Raw Data'!P652-'Raw Data'!O652&gt;3), 'Raw Data'!J652, 0))</f>
        <v/>
      </c>
      <c r="F659">
        <f>IF(ISBLANK('Raw Data'!J652), 0, IF(AND(3=MATCH(LARGE('Raw Data'!G652:J652, 4), 'Raw Data'!G652:J652, 0), 'Raw Data'!O652-'Raw Data'!P652&gt;3), 'Raw Data'!I652, 0))</f>
        <v/>
      </c>
      <c r="G659">
        <f>IF(ISBLANK('Raw Data'!J652), 0, IF(AND(2=MATCH(LARGE('Raw Data'!G652:J652, 4), 'Raw Data'!G652:J652, 0), AND('Raw Data'!P652-'Raw Data'!O652&lt;4, 'Raw Data'!P652-'Raw Data'!O652&gt;0)), 'Raw Data'!H652, 0))</f>
        <v/>
      </c>
      <c r="H659">
        <f>IF(ISBLANK('Raw Data'!J652), 0, IF(AND(1=MATCH(LARGE('Raw Data'!G652:J652, 4), 'Raw Data'!G652:J652, 0), AND('Raw Data'!O652-'Raw Data'!P652&lt;4, 'Raw Data'!O652-'Raw Data'!P652&gt;0)), 'Raw Data'!G652, 0))</f>
        <v/>
      </c>
      <c r="I659">
        <f>IF(ISBLANK('Raw Data'!J652), 0, IF(AND(4=MATCH(LARGE('Raw Data'!G652:J652, 3), 'Raw Data'!G652:J652, 0), 'Raw Data'!P652-'Raw Data'!O652&gt;3), 'Raw Data'!J652, 0))</f>
        <v/>
      </c>
      <c r="J659">
        <f>IF(ISBLANK('Raw Data'!J652), 0, IF(AND(3=MATCH(LARGE('Raw Data'!G652:J652, 3), 'Raw Data'!G652:J652, 0), 'Raw Data'!O652-'Raw Data'!P652&gt;3), 'Raw Data'!I652, 0))</f>
        <v/>
      </c>
      <c r="K659">
        <f>IF(ISBLANK('Raw Data'!J652), 0, IF(AND(2=MATCH(LARGE('Raw Data'!G652:J652, 3), 'Raw Data'!G652:J652, 0), AND('Raw Data'!P652-'Raw Data'!O652&lt;4, 'Raw Data'!P652-'Raw Data'!O652&gt;0)), 'Raw Data'!H652, 0))</f>
        <v/>
      </c>
      <c r="L659">
        <f>IF(ISBLANK('Raw Data'!J652), 0, IF(AND(1=MATCH(LARGE('Raw Data'!G652:J652, 3), 'Raw Data'!G652:J652, 0), AND('Raw Data'!O652-'Raw Data'!P652&lt;4, 'Raw Data'!O652-'Raw Data'!P652&gt;0)), 'Raw Data'!G652, 0))</f>
        <v/>
      </c>
      <c r="M659">
        <f>IF(ISBLANK('Raw Data'!J652), 0, IF(AND(4=MATCH(LARGE('Raw Data'!G652:J652, 2), 'Raw Data'!G652:J652, 0), 'Raw Data'!P652-'Raw Data'!O652&gt;3), 'Raw Data'!J652, 0))</f>
        <v/>
      </c>
      <c r="N659">
        <f>IF(ISBLANK('Raw Data'!J652), 0, IF(AND(3=MATCH(LARGE('Raw Data'!G652:J652, 2), 'Raw Data'!G652:J652, 0), 'Raw Data'!O652-'Raw Data'!P652&gt;3), 'Raw Data'!I652, 0))</f>
        <v/>
      </c>
      <c r="O659">
        <f>IF(ISBLANK('Raw Data'!J652), 0, IF(AND(2=MATCH(LARGE('Raw Data'!G652:J652, 2), 'Raw Data'!G652:J652, 0), AND('Raw Data'!P652-'Raw Data'!O652&lt;4, 'Raw Data'!P652-'Raw Data'!O652&gt;0)), 'Raw Data'!H652, 0))</f>
        <v/>
      </c>
      <c r="P659">
        <f>IF(ISBLANK('Raw Data'!J652), 0, IF(AND(1=MATCH(LARGE('Raw Data'!G652:J652, 2), 'Raw Data'!G652:J652, 0), AND('Raw Data'!O652-'Raw Data'!P652&lt;4, 'Raw Data'!O652-'Raw Data'!P652&gt;0)), 'Raw Data'!G652, 0))</f>
        <v/>
      </c>
      <c r="Q659">
        <f>IF(ISBLANK('Raw Data'!J652), 0, IF(AND(4=MATCH(LARGE('Raw Data'!G652:J652, 1), 'Raw Data'!G652:J652, 0), 'Raw Data'!P652-'Raw Data'!O652&gt;3), 'Raw Data'!J652, 0))</f>
        <v/>
      </c>
      <c r="R659">
        <f>IF(ISBLANK('Raw Data'!J652), 0, IF(AND(3=MATCH(LARGE('Raw Data'!G652:J652, 1), 'Raw Data'!G652:J652, 0), 'Raw Data'!O652-'Raw Data'!P652&gt;3), 'Raw Data'!I652, 0))</f>
        <v/>
      </c>
      <c r="S659">
        <f>IF(AND('Raw Data'!P652-'Raw Data'!O652&gt;4, 'Raw Data'!F652&lt;'Raw Data'!C652), 'Raw Data'!J652, 0)</f>
        <v/>
      </c>
      <c r="T659">
        <f>IF(AND('Raw Data'!O652-'Raw Data'!P652&gt;4, 'Raw Data'!F652&gt;'Raw Data'!C652), 'Raw Data'!I652, 0)</f>
        <v/>
      </c>
      <c r="U659">
        <f>IF(AND('Raw Data'!P652-'Raw Data'!O652&lt;3, 'Raw Data'!P652&gt;'Raw Data'!O652, 'Raw Data'!F652&lt;'Raw Data'!C652), 'Raw Data'!H652, 0)</f>
        <v/>
      </c>
      <c r="V659">
        <f>IF(AND('Raw Data'!P652-'Raw Data'!O652&lt;3, 'Raw Data'!P652&gt;'Raw Data'!O652, 'Raw Data'!F652&gt;'Raw Data'!C652), 'Raw Data'!G652, 0)</f>
        <v/>
      </c>
    </row>
    <row r="660">
      <c r="A660">
        <f>IF(AND('Raw Data'!F653&lt;'Raw Data'!C653, 'Raw Data'!P653&gt;'Raw Data'!O653, 'Raw Data'!P653-'Raw Data'!O653&gt;3), 'Raw Data'!J653, 0)</f>
        <v/>
      </c>
      <c r="B660">
        <f>IF(AND('Raw Data'!C653&lt;'Raw Data'!F653, 'Raw Data'!O653&gt;'Raw Data'!P653, 'Raw Data'!O653-'Raw Data'!P653&gt;3), 'Raw Data'!I653, 0)</f>
        <v/>
      </c>
      <c r="C660">
        <f>IF(AND('Raw Data'!F653&lt;'Raw Data'!C653, 'Raw Data'!P653&gt;'Raw Data'!O653, 'Raw Data'!P653-'Raw Data'!O653&lt;4), 'Raw Data'!H653, 0)</f>
        <v/>
      </c>
      <c r="D660">
        <f>IF(AND('Raw Data'!C653&lt;'Raw Data'!F653, 'Raw Data'!O653&gt;'Raw Data'!P653, 'Raw Data'!O653-'Raw Data'!P653&lt;4), 'Raw Data'!G653, 0)</f>
        <v/>
      </c>
      <c r="E660">
        <f>IF(ISBLANK('Raw Data'!J653), 0, IF(AND(4=MATCH(LARGE('Raw Data'!G653:J653, 4), 'Raw Data'!G653:J653, 0), 'Raw Data'!P653-'Raw Data'!O653&gt;3), 'Raw Data'!J653, 0))</f>
        <v/>
      </c>
      <c r="F660">
        <f>IF(ISBLANK('Raw Data'!J653), 0, IF(AND(3=MATCH(LARGE('Raw Data'!G653:J653, 4), 'Raw Data'!G653:J653, 0), 'Raw Data'!O653-'Raw Data'!P653&gt;3), 'Raw Data'!I653, 0))</f>
        <v/>
      </c>
      <c r="G660">
        <f>IF(ISBLANK('Raw Data'!J653), 0, IF(AND(2=MATCH(LARGE('Raw Data'!G653:J653, 4), 'Raw Data'!G653:J653, 0), AND('Raw Data'!P653-'Raw Data'!O653&lt;4, 'Raw Data'!P653-'Raw Data'!O653&gt;0)), 'Raw Data'!H653, 0))</f>
        <v/>
      </c>
      <c r="H660">
        <f>IF(ISBLANK('Raw Data'!J653), 0, IF(AND(1=MATCH(LARGE('Raw Data'!G653:J653, 4), 'Raw Data'!G653:J653, 0), AND('Raw Data'!O653-'Raw Data'!P653&lt;4, 'Raw Data'!O653-'Raw Data'!P653&gt;0)), 'Raw Data'!G653, 0))</f>
        <v/>
      </c>
      <c r="I660">
        <f>IF(ISBLANK('Raw Data'!J653), 0, IF(AND(4=MATCH(LARGE('Raw Data'!G653:J653, 3), 'Raw Data'!G653:J653, 0), 'Raw Data'!P653-'Raw Data'!O653&gt;3), 'Raw Data'!J653, 0))</f>
        <v/>
      </c>
      <c r="J660">
        <f>IF(ISBLANK('Raw Data'!J653), 0, IF(AND(3=MATCH(LARGE('Raw Data'!G653:J653, 3), 'Raw Data'!G653:J653, 0), 'Raw Data'!O653-'Raw Data'!P653&gt;3), 'Raw Data'!I653, 0))</f>
        <v/>
      </c>
      <c r="K660">
        <f>IF(ISBLANK('Raw Data'!J653), 0, IF(AND(2=MATCH(LARGE('Raw Data'!G653:J653, 3), 'Raw Data'!G653:J653, 0), AND('Raw Data'!P653-'Raw Data'!O653&lt;4, 'Raw Data'!P653-'Raw Data'!O653&gt;0)), 'Raw Data'!H653, 0))</f>
        <v/>
      </c>
      <c r="L660">
        <f>IF(ISBLANK('Raw Data'!J653), 0, IF(AND(1=MATCH(LARGE('Raw Data'!G653:J653, 3), 'Raw Data'!G653:J653, 0), AND('Raw Data'!O653-'Raw Data'!P653&lt;4, 'Raw Data'!O653-'Raw Data'!P653&gt;0)), 'Raw Data'!G653, 0))</f>
        <v/>
      </c>
      <c r="M660">
        <f>IF(ISBLANK('Raw Data'!J653), 0, IF(AND(4=MATCH(LARGE('Raw Data'!G653:J653, 2), 'Raw Data'!G653:J653, 0), 'Raw Data'!P653-'Raw Data'!O653&gt;3), 'Raw Data'!J653, 0))</f>
        <v/>
      </c>
      <c r="N660">
        <f>IF(ISBLANK('Raw Data'!J653), 0, IF(AND(3=MATCH(LARGE('Raw Data'!G653:J653, 2), 'Raw Data'!G653:J653, 0), 'Raw Data'!O653-'Raw Data'!P653&gt;3), 'Raw Data'!I653, 0))</f>
        <v/>
      </c>
      <c r="O660">
        <f>IF(ISBLANK('Raw Data'!J653), 0, IF(AND(2=MATCH(LARGE('Raw Data'!G653:J653, 2), 'Raw Data'!G653:J653, 0), AND('Raw Data'!P653-'Raw Data'!O653&lt;4, 'Raw Data'!P653-'Raw Data'!O653&gt;0)), 'Raw Data'!H653, 0))</f>
        <v/>
      </c>
      <c r="P660">
        <f>IF(ISBLANK('Raw Data'!J653), 0, IF(AND(1=MATCH(LARGE('Raw Data'!G653:J653, 2), 'Raw Data'!G653:J653, 0), AND('Raw Data'!O653-'Raw Data'!P653&lt;4, 'Raw Data'!O653-'Raw Data'!P653&gt;0)), 'Raw Data'!G653, 0))</f>
        <v/>
      </c>
      <c r="Q660">
        <f>IF(ISBLANK('Raw Data'!J653), 0, IF(AND(4=MATCH(LARGE('Raw Data'!G653:J653, 1), 'Raw Data'!G653:J653, 0), 'Raw Data'!P653-'Raw Data'!O653&gt;3), 'Raw Data'!J653, 0))</f>
        <v/>
      </c>
      <c r="R660">
        <f>IF(ISBLANK('Raw Data'!J653), 0, IF(AND(3=MATCH(LARGE('Raw Data'!G653:J653, 1), 'Raw Data'!G653:J653, 0), 'Raw Data'!O653-'Raw Data'!P653&gt;3), 'Raw Data'!I653, 0))</f>
        <v/>
      </c>
      <c r="S660">
        <f>IF(AND('Raw Data'!P653-'Raw Data'!O653&gt;4, 'Raw Data'!F653&lt;'Raw Data'!C653), 'Raw Data'!J653, 0)</f>
        <v/>
      </c>
      <c r="T660">
        <f>IF(AND('Raw Data'!O653-'Raw Data'!P653&gt;4, 'Raw Data'!F653&gt;'Raw Data'!C653), 'Raw Data'!I653, 0)</f>
        <v/>
      </c>
      <c r="U660">
        <f>IF(AND('Raw Data'!P653-'Raw Data'!O653&lt;3, 'Raw Data'!P653&gt;'Raw Data'!O653, 'Raw Data'!F653&lt;'Raw Data'!C653), 'Raw Data'!H653, 0)</f>
        <v/>
      </c>
      <c r="V660">
        <f>IF(AND('Raw Data'!P653-'Raw Data'!O653&lt;3, 'Raw Data'!P653&gt;'Raw Data'!O653, 'Raw Data'!F653&gt;'Raw Data'!C653), 'Raw Data'!G653, 0)</f>
        <v/>
      </c>
    </row>
    <row r="661">
      <c r="A661">
        <f>IF(AND('Raw Data'!F654&lt;'Raw Data'!C654, 'Raw Data'!P654&gt;'Raw Data'!O654, 'Raw Data'!P654-'Raw Data'!O654&gt;3), 'Raw Data'!J654, 0)</f>
        <v/>
      </c>
      <c r="B661">
        <f>IF(AND('Raw Data'!C654&lt;'Raw Data'!F654, 'Raw Data'!O654&gt;'Raw Data'!P654, 'Raw Data'!O654-'Raw Data'!P654&gt;3), 'Raw Data'!I654, 0)</f>
        <v/>
      </c>
      <c r="C661">
        <f>IF(AND('Raw Data'!F654&lt;'Raw Data'!C654, 'Raw Data'!P654&gt;'Raw Data'!O654, 'Raw Data'!P654-'Raw Data'!O654&lt;4), 'Raw Data'!H654, 0)</f>
        <v/>
      </c>
      <c r="D661">
        <f>IF(AND('Raw Data'!C654&lt;'Raw Data'!F654, 'Raw Data'!O654&gt;'Raw Data'!P654, 'Raw Data'!O654-'Raw Data'!P654&lt;4), 'Raw Data'!G654, 0)</f>
        <v/>
      </c>
      <c r="E661">
        <f>IF(ISBLANK('Raw Data'!J654), 0, IF(AND(4=MATCH(LARGE('Raw Data'!G654:J654, 4), 'Raw Data'!G654:J654, 0), 'Raw Data'!P654-'Raw Data'!O654&gt;3), 'Raw Data'!J654, 0))</f>
        <v/>
      </c>
      <c r="F661">
        <f>IF(ISBLANK('Raw Data'!J654), 0, IF(AND(3=MATCH(LARGE('Raw Data'!G654:J654, 4), 'Raw Data'!G654:J654, 0), 'Raw Data'!O654-'Raw Data'!P654&gt;3), 'Raw Data'!I654, 0))</f>
        <v/>
      </c>
      <c r="G661">
        <f>IF(ISBLANK('Raw Data'!J654), 0, IF(AND(2=MATCH(LARGE('Raw Data'!G654:J654, 4), 'Raw Data'!G654:J654, 0), AND('Raw Data'!P654-'Raw Data'!O654&lt;4, 'Raw Data'!P654-'Raw Data'!O654&gt;0)), 'Raw Data'!H654, 0))</f>
        <v/>
      </c>
      <c r="H661">
        <f>IF(ISBLANK('Raw Data'!J654), 0, IF(AND(1=MATCH(LARGE('Raw Data'!G654:J654, 4), 'Raw Data'!G654:J654, 0), AND('Raw Data'!O654-'Raw Data'!P654&lt;4, 'Raw Data'!O654-'Raw Data'!P654&gt;0)), 'Raw Data'!G654, 0))</f>
        <v/>
      </c>
      <c r="I661">
        <f>IF(ISBLANK('Raw Data'!J654), 0, IF(AND(4=MATCH(LARGE('Raw Data'!G654:J654, 3), 'Raw Data'!G654:J654, 0), 'Raw Data'!P654-'Raw Data'!O654&gt;3), 'Raw Data'!J654, 0))</f>
        <v/>
      </c>
      <c r="J661">
        <f>IF(ISBLANK('Raw Data'!J654), 0, IF(AND(3=MATCH(LARGE('Raw Data'!G654:J654, 3), 'Raw Data'!G654:J654, 0), 'Raw Data'!O654-'Raw Data'!P654&gt;3), 'Raw Data'!I654, 0))</f>
        <v/>
      </c>
      <c r="K661">
        <f>IF(ISBLANK('Raw Data'!J654), 0, IF(AND(2=MATCH(LARGE('Raw Data'!G654:J654, 3), 'Raw Data'!G654:J654, 0), AND('Raw Data'!P654-'Raw Data'!O654&lt;4, 'Raw Data'!P654-'Raw Data'!O654&gt;0)), 'Raw Data'!H654, 0))</f>
        <v/>
      </c>
      <c r="L661">
        <f>IF(ISBLANK('Raw Data'!J654), 0, IF(AND(1=MATCH(LARGE('Raw Data'!G654:J654, 3), 'Raw Data'!G654:J654, 0), AND('Raw Data'!O654-'Raw Data'!P654&lt;4, 'Raw Data'!O654-'Raw Data'!P654&gt;0)), 'Raw Data'!G654, 0))</f>
        <v/>
      </c>
      <c r="M661">
        <f>IF(ISBLANK('Raw Data'!J654), 0, IF(AND(4=MATCH(LARGE('Raw Data'!G654:J654, 2), 'Raw Data'!G654:J654, 0), 'Raw Data'!P654-'Raw Data'!O654&gt;3), 'Raw Data'!J654, 0))</f>
        <v/>
      </c>
      <c r="N661">
        <f>IF(ISBLANK('Raw Data'!J654), 0, IF(AND(3=MATCH(LARGE('Raw Data'!G654:J654, 2), 'Raw Data'!G654:J654, 0), 'Raw Data'!O654-'Raw Data'!P654&gt;3), 'Raw Data'!I654, 0))</f>
        <v/>
      </c>
      <c r="O661">
        <f>IF(ISBLANK('Raw Data'!J654), 0, IF(AND(2=MATCH(LARGE('Raw Data'!G654:J654, 2), 'Raw Data'!G654:J654, 0), AND('Raw Data'!P654-'Raw Data'!O654&lt;4, 'Raw Data'!P654-'Raw Data'!O654&gt;0)), 'Raw Data'!H654, 0))</f>
        <v/>
      </c>
      <c r="P661">
        <f>IF(ISBLANK('Raw Data'!J654), 0, IF(AND(1=MATCH(LARGE('Raw Data'!G654:J654, 2), 'Raw Data'!G654:J654, 0), AND('Raw Data'!O654-'Raw Data'!P654&lt;4, 'Raw Data'!O654-'Raw Data'!P654&gt;0)), 'Raw Data'!G654, 0))</f>
        <v/>
      </c>
      <c r="Q661">
        <f>IF(ISBLANK('Raw Data'!J654), 0, IF(AND(4=MATCH(LARGE('Raw Data'!G654:J654, 1), 'Raw Data'!G654:J654, 0), 'Raw Data'!P654-'Raw Data'!O654&gt;3), 'Raw Data'!J654, 0))</f>
        <v/>
      </c>
      <c r="R661">
        <f>IF(ISBLANK('Raw Data'!J654), 0, IF(AND(3=MATCH(LARGE('Raw Data'!G654:J654, 1), 'Raw Data'!G654:J654, 0), 'Raw Data'!O654-'Raw Data'!P654&gt;3), 'Raw Data'!I654, 0))</f>
        <v/>
      </c>
      <c r="S661">
        <f>IF(AND('Raw Data'!P654-'Raw Data'!O654&gt;4, 'Raw Data'!F654&lt;'Raw Data'!C654), 'Raw Data'!J654, 0)</f>
        <v/>
      </c>
      <c r="T661">
        <f>IF(AND('Raw Data'!O654-'Raw Data'!P654&gt;4, 'Raw Data'!F654&gt;'Raw Data'!C654), 'Raw Data'!I654, 0)</f>
        <v/>
      </c>
      <c r="U661">
        <f>IF(AND('Raw Data'!P654-'Raw Data'!O654&lt;3, 'Raw Data'!P654&gt;'Raw Data'!O654, 'Raw Data'!F654&lt;'Raw Data'!C654), 'Raw Data'!H654, 0)</f>
        <v/>
      </c>
      <c r="V661">
        <f>IF(AND('Raw Data'!P654-'Raw Data'!O654&lt;3, 'Raw Data'!P654&gt;'Raw Data'!O654, 'Raw Data'!F654&gt;'Raw Data'!C654), 'Raw Data'!G654, 0)</f>
        <v/>
      </c>
    </row>
    <row r="662">
      <c r="A662">
        <f>IF(AND('Raw Data'!F655&lt;'Raw Data'!C655, 'Raw Data'!P655&gt;'Raw Data'!O655, 'Raw Data'!P655-'Raw Data'!O655&gt;3), 'Raw Data'!J655, 0)</f>
        <v/>
      </c>
      <c r="B662">
        <f>IF(AND('Raw Data'!C655&lt;'Raw Data'!F655, 'Raw Data'!O655&gt;'Raw Data'!P655, 'Raw Data'!O655-'Raw Data'!P655&gt;3), 'Raw Data'!I655, 0)</f>
        <v/>
      </c>
      <c r="C662">
        <f>IF(AND('Raw Data'!F655&lt;'Raw Data'!C655, 'Raw Data'!P655&gt;'Raw Data'!O655, 'Raw Data'!P655-'Raw Data'!O655&lt;4), 'Raw Data'!H655, 0)</f>
        <v/>
      </c>
      <c r="D662">
        <f>IF(AND('Raw Data'!C655&lt;'Raw Data'!F655, 'Raw Data'!O655&gt;'Raw Data'!P655, 'Raw Data'!O655-'Raw Data'!P655&lt;4), 'Raw Data'!G655, 0)</f>
        <v/>
      </c>
      <c r="E662">
        <f>IF(ISBLANK('Raw Data'!J655), 0, IF(AND(4=MATCH(LARGE('Raw Data'!G655:J655, 4), 'Raw Data'!G655:J655, 0), 'Raw Data'!P655-'Raw Data'!O655&gt;3), 'Raw Data'!J655, 0))</f>
        <v/>
      </c>
      <c r="F662">
        <f>IF(ISBLANK('Raw Data'!J655), 0, IF(AND(3=MATCH(LARGE('Raw Data'!G655:J655, 4), 'Raw Data'!G655:J655, 0), 'Raw Data'!O655-'Raw Data'!P655&gt;3), 'Raw Data'!I655, 0))</f>
        <v/>
      </c>
      <c r="G662">
        <f>IF(ISBLANK('Raw Data'!J655), 0, IF(AND(2=MATCH(LARGE('Raw Data'!G655:J655, 4), 'Raw Data'!G655:J655, 0), AND('Raw Data'!P655-'Raw Data'!O655&lt;4, 'Raw Data'!P655-'Raw Data'!O655&gt;0)), 'Raw Data'!H655, 0))</f>
        <v/>
      </c>
      <c r="H662">
        <f>IF(ISBLANK('Raw Data'!J655), 0, IF(AND(1=MATCH(LARGE('Raw Data'!G655:J655, 4), 'Raw Data'!G655:J655, 0), AND('Raw Data'!O655-'Raw Data'!P655&lt;4, 'Raw Data'!O655-'Raw Data'!P655&gt;0)), 'Raw Data'!G655, 0))</f>
        <v/>
      </c>
      <c r="I662">
        <f>IF(ISBLANK('Raw Data'!J655), 0, IF(AND(4=MATCH(LARGE('Raw Data'!G655:J655, 3), 'Raw Data'!G655:J655, 0), 'Raw Data'!P655-'Raw Data'!O655&gt;3), 'Raw Data'!J655, 0))</f>
        <v/>
      </c>
      <c r="J662">
        <f>IF(ISBLANK('Raw Data'!J655), 0, IF(AND(3=MATCH(LARGE('Raw Data'!G655:J655, 3), 'Raw Data'!G655:J655, 0), 'Raw Data'!O655-'Raw Data'!P655&gt;3), 'Raw Data'!I655, 0))</f>
        <v/>
      </c>
      <c r="K662">
        <f>IF(ISBLANK('Raw Data'!J655), 0, IF(AND(2=MATCH(LARGE('Raw Data'!G655:J655, 3), 'Raw Data'!G655:J655, 0), AND('Raw Data'!P655-'Raw Data'!O655&lt;4, 'Raw Data'!P655-'Raw Data'!O655&gt;0)), 'Raw Data'!H655, 0))</f>
        <v/>
      </c>
      <c r="L662">
        <f>IF(ISBLANK('Raw Data'!J655), 0, IF(AND(1=MATCH(LARGE('Raw Data'!G655:J655, 3), 'Raw Data'!G655:J655, 0), AND('Raw Data'!O655-'Raw Data'!P655&lt;4, 'Raw Data'!O655-'Raw Data'!P655&gt;0)), 'Raw Data'!G655, 0))</f>
        <v/>
      </c>
      <c r="M662">
        <f>IF(ISBLANK('Raw Data'!J655), 0, IF(AND(4=MATCH(LARGE('Raw Data'!G655:J655, 2), 'Raw Data'!G655:J655, 0), 'Raw Data'!P655-'Raw Data'!O655&gt;3), 'Raw Data'!J655, 0))</f>
        <v/>
      </c>
      <c r="N662">
        <f>IF(ISBLANK('Raw Data'!J655), 0, IF(AND(3=MATCH(LARGE('Raw Data'!G655:J655, 2), 'Raw Data'!G655:J655, 0), 'Raw Data'!O655-'Raw Data'!P655&gt;3), 'Raw Data'!I655, 0))</f>
        <v/>
      </c>
      <c r="O662">
        <f>IF(ISBLANK('Raw Data'!J655), 0, IF(AND(2=MATCH(LARGE('Raw Data'!G655:J655, 2), 'Raw Data'!G655:J655, 0), AND('Raw Data'!P655-'Raw Data'!O655&lt;4, 'Raw Data'!P655-'Raw Data'!O655&gt;0)), 'Raw Data'!H655, 0))</f>
        <v/>
      </c>
      <c r="P662">
        <f>IF(ISBLANK('Raw Data'!J655), 0, IF(AND(1=MATCH(LARGE('Raw Data'!G655:J655, 2), 'Raw Data'!G655:J655, 0), AND('Raw Data'!O655-'Raw Data'!P655&lt;4, 'Raw Data'!O655-'Raw Data'!P655&gt;0)), 'Raw Data'!G655, 0))</f>
        <v/>
      </c>
      <c r="Q662">
        <f>IF(ISBLANK('Raw Data'!J655), 0, IF(AND(4=MATCH(LARGE('Raw Data'!G655:J655, 1), 'Raw Data'!G655:J655, 0), 'Raw Data'!P655-'Raw Data'!O655&gt;3), 'Raw Data'!J655, 0))</f>
        <v/>
      </c>
      <c r="R662">
        <f>IF(ISBLANK('Raw Data'!J655), 0, IF(AND(3=MATCH(LARGE('Raw Data'!G655:J655, 1), 'Raw Data'!G655:J655, 0), 'Raw Data'!O655-'Raw Data'!P655&gt;3), 'Raw Data'!I655, 0))</f>
        <v/>
      </c>
      <c r="S662">
        <f>IF(AND('Raw Data'!P655-'Raw Data'!O655&gt;4, 'Raw Data'!F655&lt;'Raw Data'!C655), 'Raw Data'!J655, 0)</f>
        <v/>
      </c>
      <c r="T662">
        <f>IF(AND('Raw Data'!O655-'Raw Data'!P655&gt;4, 'Raw Data'!F655&gt;'Raw Data'!C655), 'Raw Data'!I655, 0)</f>
        <v/>
      </c>
      <c r="U662">
        <f>IF(AND('Raw Data'!P655-'Raw Data'!O655&lt;3, 'Raw Data'!P655&gt;'Raw Data'!O655, 'Raw Data'!F655&lt;'Raw Data'!C655), 'Raw Data'!H655, 0)</f>
        <v/>
      </c>
      <c r="V662">
        <f>IF(AND('Raw Data'!P655-'Raw Data'!O655&lt;3, 'Raw Data'!P655&gt;'Raw Data'!O655, 'Raw Data'!F655&gt;'Raw Data'!C655), 'Raw Data'!G655, 0)</f>
        <v/>
      </c>
    </row>
    <row r="663">
      <c r="A663">
        <f>IF(AND('Raw Data'!F656&lt;'Raw Data'!C656, 'Raw Data'!P656&gt;'Raw Data'!O656, 'Raw Data'!P656-'Raw Data'!O656&gt;3), 'Raw Data'!J656, 0)</f>
        <v/>
      </c>
      <c r="B663">
        <f>IF(AND('Raw Data'!C656&lt;'Raw Data'!F656, 'Raw Data'!O656&gt;'Raw Data'!P656, 'Raw Data'!O656-'Raw Data'!P656&gt;3), 'Raw Data'!I656, 0)</f>
        <v/>
      </c>
      <c r="C663">
        <f>IF(AND('Raw Data'!F656&lt;'Raw Data'!C656, 'Raw Data'!P656&gt;'Raw Data'!O656, 'Raw Data'!P656-'Raw Data'!O656&lt;4), 'Raw Data'!H656, 0)</f>
        <v/>
      </c>
      <c r="D663">
        <f>IF(AND('Raw Data'!C656&lt;'Raw Data'!F656, 'Raw Data'!O656&gt;'Raw Data'!P656, 'Raw Data'!O656-'Raw Data'!P656&lt;4), 'Raw Data'!G656, 0)</f>
        <v/>
      </c>
      <c r="E663">
        <f>IF(ISBLANK('Raw Data'!J656), 0, IF(AND(4=MATCH(LARGE('Raw Data'!G656:J656, 4), 'Raw Data'!G656:J656, 0), 'Raw Data'!P656-'Raw Data'!O656&gt;3), 'Raw Data'!J656, 0))</f>
        <v/>
      </c>
      <c r="F663">
        <f>IF(ISBLANK('Raw Data'!J656), 0, IF(AND(3=MATCH(LARGE('Raw Data'!G656:J656, 4), 'Raw Data'!G656:J656, 0), 'Raw Data'!O656-'Raw Data'!P656&gt;3), 'Raw Data'!I656, 0))</f>
        <v/>
      </c>
      <c r="G663">
        <f>IF(ISBLANK('Raw Data'!J656), 0, IF(AND(2=MATCH(LARGE('Raw Data'!G656:J656, 4), 'Raw Data'!G656:J656, 0), AND('Raw Data'!P656-'Raw Data'!O656&lt;4, 'Raw Data'!P656-'Raw Data'!O656&gt;0)), 'Raw Data'!H656, 0))</f>
        <v/>
      </c>
      <c r="H663">
        <f>IF(ISBLANK('Raw Data'!J656), 0, IF(AND(1=MATCH(LARGE('Raw Data'!G656:J656, 4), 'Raw Data'!G656:J656, 0), AND('Raw Data'!O656-'Raw Data'!P656&lt;4, 'Raw Data'!O656-'Raw Data'!P656&gt;0)), 'Raw Data'!G656, 0))</f>
        <v/>
      </c>
      <c r="I663">
        <f>IF(ISBLANK('Raw Data'!J656), 0, IF(AND(4=MATCH(LARGE('Raw Data'!G656:J656, 3), 'Raw Data'!G656:J656, 0), 'Raw Data'!P656-'Raw Data'!O656&gt;3), 'Raw Data'!J656, 0))</f>
        <v/>
      </c>
      <c r="J663">
        <f>IF(ISBLANK('Raw Data'!J656), 0, IF(AND(3=MATCH(LARGE('Raw Data'!G656:J656, 3), 'Raw Data'!G656:J656, 0), 'Raw Data'!O656-'Raw Data'!P656&gt;3), 'Raw Data'!I656, 0))</f>
        <v/>
      </c>
      <c r="K663">
        <f>IF(ISBLANK('Raw Data'!J656), 0, IF(AND(2=MATCH(LARGE('Raw Data'!G656:J656, 3), 'Raw Data'!G656:J656, 0), AND('Raw Data'!P656-'Raw Data'!O656&lt;4, 'Raw Data'!P656-'Raw Data'!O656&gt;0)), 'Raw Data'!H656, 0))</f>
        <v/>
      </c>
      <c r="L663">
        <f>IF(ISBLANK('Raw Data'!J656), 0, IF(AND(1=MATCH(LARGE('Raw Data'!G656:J656, 3), 'Raw Data'!G656:J656, 0), AND('Raw Data'!O656-'Raw Data'!P656&lt;4, 'Raw Data'!O656-'Raw Data'!P656&gt;0)), 'Raw Data'!G656, 0))</f>
        <v/>
      </c>
      <c r="M663">
        <f>IF(ISBLANK('Raw Data'!J656), 0, IF(AND(4=MATCH(LARGE('Raw Data'!G656:J656, 2), 'Raw Data'!G656:J656, 0), 'Raw Data'!P656-'Raw Data'!O656&gt;3), 'Raw Data'!J656, 0))</f>
        <v/>
      </c>
      <c r="N663">
        <f>IF(ISBLANK('Raw Data'!J656), 0, IF(AND(3=MATCH(LARGE('Raw Data'!G656:J656, 2), 'Raw Data'!G656:J656, 0), 'Raw Data'!O656-'Raw Data'!P656&gt;3), 'Raw Data'!I656, 0))</f>
        <v/>
      </c>
      <c r="O663">
        <f>IF(ISBLANK('Raw Data'!J656), 0, IF(AND(2=MATCH(LARGE('Raw Data'!G656:J656, 2), 'Raw Data'!G656:J656, 0), AND('Raw Data'!P656-'Raw Data'!O656&lt;4, 'Raw Data'!P656-'Raw Data'!O656&gt;0)), 'Raw Data'!H656, 0))</f>
        <v/>
      </c>
      <c r="P663">
        <f>IF(ISBLANK('Raw Data'!J656), 0, IF(AND(1=MATCH(LARGE('Raw Data'!G656:J656, 2), 'Raw Data'!G656:J656, 0), AND('Raw Data'!O656-'Raw Data'!P656&lt;4, 'Raw Data'!O656-'Raw Data'!P656&gt;0)), 'Raw Data'!G656, 0))</f>
        <v/>
      </c>
      <c r="Q663">
        <f>IF(ISBLANK('Raw Data'!J656), 0, IF(AND(4=MATCH(LARGE('Raw Data'!G656:J656, 1), 'Raw Data'!G656:J656, 0), 'Raw Data'!P656-'Raw Data'!O656&gt;3), 'Raw Data'!J656, 0))</f>
        <v/>
      </c>
      <c r="R663">
        <f>IF(ISBLANK('Raw Data'!J656), 0, IF(AND(3=MATCH(LARGE('Raw Data'!G656:J656, 1), 'Raw Data'!G656:J656, 0), 'Raw Data'!O656-'Raw Data'!P656&gt;3), 'Raw Data'!I656, 0))</f>
        <v/>
      </c>
      <c r="S663">
        <f>IF(AND('Raw Data'!P656-'Raw Data'!O656&gt;4, 'Raw Data'!F656&lt;'Raw Data'!C656), 'Raw Data'!J656, 0)</f>
        <v/>
      </c>
      <c r="T663">
        <f>IF(AND('Raw Data'!O656-'Raw Data'!P656&gt;4, 'Raw Data'!F656&gt;'Raw Data'!C656), 'Raw Data'!I656, 0)</f>
        <v/>
      </c>
      <c r="U663">
        <f>IF(AND('Raw Data'!P656-'Raw Data'!O656&lt;3, 'Raw Data'!P656&gt;'Raw Data'!O656, 'Raw Data'!F656&lt;'Raw Data'!C656), 'Raw Data'!H656, 0)</f>
        <v/>
      </c>
      <c r="V663">
        <f>IF(AND('Raw Data'!P656-'Raw Data'!O656&lt;3, 'Raw Data'!P656&gt;'Raw Data'!O656, 'Raw Data'!F656&gt;'Raw Data'!C656), 'Raw Data'!G656, 0)</f>
        <v/>
      </c>
    </row>
    <row r="664">
      <c r="A664">
        <f>IF(AND('Raw Data'!F657&lt;'Raw Data'!C657, 'Raw Data'!P657&gt;'Raw Data'!O657, 'Raw Data'!P657-'Raw Data'!O657&gt;3), 'Raw Data'!J657, 0)</f>
        <v/>
      </c>
      <c r="B664">
        <f>IF(AND('Raw Data'!C657&lt;'Raw Data'!F657, 'Raw Data'!O657&gt;'Raw Data'!P657, 'Raw Data'!O657-'Raw Data'!P657&gt;3), 'Raw Data'!I657, 0)</f>
        <v/>
      </c>
      <c r="C664">
        <f>IF(AND('Raw Data'!F657&lt;'Raw Data'!C657, 'Raw Data'!P657&gt;'Raw Data'!O657, 'Raw Data'!P657-'Raw Data'!O657&lt;4), 'Raw Data'!H657, 0)</f>
        <v/>
      </c>
      <c r="D664">
        <f>IF(AND('Raw Data'!C657&lt;'Raw Data'!F657, 'Raw Data'!O657&gt;'Raw Data'!P657, 'Raw Data'!O657-'Raw Data'!P657&lt;4), 'Raw Data'!G657, 0)</f>
        <v/>
      </c>
      <c r="E664">
        <f>IF(ISBLANK('Raw Data'!J657), 0, IF(AND(4=MATCH(LARGE('Raw Data'!G657:J657, 4), 'Raw Data'!G657:J657, 0), 'Raw Data'!P657-'Raw Data'!O657&gt;3), 'Raw Data'!J657, 0))</f>
        <v/>
      </c>
      <c r="F664">
        <f>IF(ISBLANK('Raw Data'!J657), 0, IF(AND(3=MATCH(LARGE('Raw Data'!G657:J657, 4), 'Raw Data'!G657:J657, 0), 'Raw Data'!O657-'Raw Data'!P657&gt;3), 'Raw Data'!I657, 0))</f>
        <v/>
      </c>
      <c r="G664">
        <f>IF(ISBLANK('Raw Data'!J657), 0, IF(AND(2=MATCH(LARGE('Raw Data'!G657:J657, 4), 'Raw Data'!G657:J657, 0), AND('Raw Data'!P657-'Raw Data'!O657&lt;4, 'Raw Data'!P657-'Raw Data'!O657&gt;0)), 'Raw Data'!H657, 0))</f>
        <v/>
      </c>
      <c r="H664">
        <f>IF(ISBLANK('Raw Data'!J657), 0, IF(AND(1=MATCH(LARGE('Raw Data'!G657:J657, 4), 'Raw Data'!G657:J657, 0), AND('Raw Data'!O657-'Raw Data'!P657&lt;4, 'Raw Data'!O657-'Raw Data'!P657&gt;0)), 'Raw Data'!G657, 0))</f>
        <v/>
      </c>
      <c r="I664">
        <f>IF(ISBLANK('Raw Data'!J657), 0, IF(AND(4=MATCH(LARGE('Raw Data'!G657:J657, 3), 'Raw Data'!G657:J657, 0), 'Raw Data'!P657-'Raw Data'!O657&gt;3), 'Raw Data'!J657, 0))</f>
        <v/>
      </c>
      <c r="J664">
        <f>IF(ISBLANK('Raw Data'!J657), 0, IF(AND(3=MATCH(LARGE('Raw Data'!G657:J657, 3), 'Raw Data'!G657:J657, 0), 'Raw Data'!O657-'Raw Data'!P657&gt;3), 'Raw Data'!I657, 0))</f>
        <v/>
      </c>
      <c r="K664">
        <f>IF(ISBLANK('Raw Data'!J657), 0, IF(AND(2=MATCH(LARGE('Raw Data'!G657:J657, 3), 'Raw Data'!G657:J657, 0), AND('Raw Data'!P657-'Raw Data'!O657&lt;4, 'Raw Data'!P657-'Raw Data'!O657&gt;0)), 'Raw Data'!H657, 0))</f>
        <v/>
      </c>
      <c r="L664">
        <f>IF(ISBLANK('Raw Data'!J657), 0, IF(AND(1=MATCH(LARGE('Raw Data'!G657:J657, 3), 'Raw Data'!G657:J657, 0), AND('Raw Data'!O657-'Raw Data'!P657&lt;4, 'Raw Data'!O657-'Raw Data'!P657&gt;0)), 'Raw Data'!G657, 0))</f>
        <v/>
      </c>
      <c r="M664">
        <f>IF(ISBLANK('Raw Data'!J657), 0, IF(AND(4=MATCH(LARGE('Raw Data'!G657:J657, 2), 'Raw Data'!G657:J657, 0), 'Raw Data'!P657-'Raw Data'!O657&gt;3), 'Raw Data'!J657, 0))</f>
        <v/>
      </c>
      <c r="N664">
        <f>IF(ISBLANK('Raw Data'!J657), 0, IF(AND(3=MATCH(LARGE('Raw Data'!G657:J657, 2), 'Raw Data'!G657:J657, 0), 'Raw Data'!O657-'Raw Data'!P657&gt;3), 'Raw Data'!I657, 0))</f>
        <v/>
      </c>
      <c r="O664">
        <f>IF(ISBLANK('Raw Data'!J657), 0, IF(AND(2=MATCH(LARGE('Raw Data'!G657:J657, 2), 'Raw Data'!G657:J657, 0), AND('Raw Data'!P657-'Raw Data'!O657&lt;4, 'Raw Data'!P657-'Raw Data'!O657&gt;0)), 'Raw Data'!H657, 0))</f>
        <v/>
      </c>
      <c r="P664">
        <f>IF(ISBLANK('Raw Data'!J657), 0, IF(AND(1=MATCH(LARGE('Raw Data'!G657:J657, 2), 'Raw Data'!G657:J657, 0), AND('Raw Data'!O657-'Raw Data'!P657&lt;4, 'Raw Data'!O657-'Raw Data'!P657&gt;0)), 'Raw Data'!G657, 0))</f>
        <v/>
      </c>
      <c r="Q664">
        <f>IF(ISBLANK('Raw Data'!J657), 0, IF(AND(4=MATCH(LARGE('Raw Data'!G657:J657, 1), 'Raw Data'!G657:J657, 0), 'Raw Data'!P657-'Raw Data'!O657&gt;3), 'Raw Data'!J657, 0))</f>
        <v/>
      </c>
      <c r="R664">
        <f>IF(ISBLANK('Raw Data'!J657), 0, IF(AND(3=MATCH(LARGE('Raw Data'!G657:J657, 1), 'Raw Data'!G657:J657, 0), 'Raw Data'!O657-'Raw Data'!P657&gt;3), 'Raw Data'!I657, 0))</f>
        <v/>
      </c>
      <c r="S664">
        <f>IF(AND('Raw Data'!P657-'Raw Data'!O657&gt;4, 'Raw Data'!F657&lt;'Raw Data'!C657), 'Raw Data'!J657, 0)</f>
        <v/>
      </c>
      <c r="T664">
        <f>IF(AND('Raw Data'!O657-'Raw Data'!P657&gt;4, 'Raw Data'!F657&gt;'Raw Data'!C657), 'Raw Data'!I657, 0)</f>
        <v/>
      </c>
      <c r="U664">
        <f>IF(AND('Raw Data'!P657-'Raw Data'!O657&lt;3, 'Raw Data'!P657&gt;'Raw Data'!O657, 'Raw Data'!F657&lt;'Raw Data'!C657), 'Raw Data'!H657, 0)</f>
        <v/>
      </c>
      <c r="V664">
        <f>IF(AND('Raw Data'!P657-'Raw Data'!O657&lt;3, 'Raw Data'!P657&gt;'Raw Data'!O657, 'Raw Data'!F657&gt;'Raw Data'!C657), 'Raw Data'!G657, 0)</f>
        <v/>
      </c>
    </row>
    <row r="665">
      <c r="A665">
        <f>IF(AND('Raw Data'!F658&lt;'Raw Data'!C658, 'Raw Data'!P658&gt;'Raw Data'!O658, 'Raw Data'!P658-'Raw Data'!O658&gt;3), 'Raw Data'!J658, 0)</f>
        <v/>
      </c>
      <c r="B665">
        <f>IF(AND('Raw Data'!C658&lt;'Raw Data'!F658, 'Raw Data'!O658&gt;'Raw Data'!P658, 'Raw Data'!O658-'Raw Data'!P658&gt;3), 'Raw Data'!I658, 0)</f>
        <v/>
      </c>
      <c r="C665">
        <f>IF(AND('Raw Data'!F658&lt;'Raw Data'!C658, 'Raw Data'!P658&gt;'Raw Data'!O658, 'Raw Data'!P658-'Raw Data'!O658&lt;4), 'Raw Data'!H658, 0)</f>
        <v/>
      </c>
      <c r="D665">
        <f>IF(AND('Raw Data'!C658&lt;'Raw Data'!F658, 'Raw Data'!O658&gt;'Raw Data'!P658, 'Raw Data'!O658-'Raw Data'!P658&lt;4), 'Raw Data'!G658, 0)</f>
        <v/>
      </c>
      <c r="E665">
        <f>IF(ISBLANK('Raw Data'!J658), 0, IF(AND(4=MATCH(LARGE('Raw Data'!G658:J658, 4), 'Raw Data'!G658:J658, 0), 'Raw Data'!P658-'Raw Data'!O658&gt;3), 'Raw Data'!J658, 0))</f>
        <v/>
      </c>
      <c r="F665">
        <f>IF(ISBLANK('Raw Data'!J658), 0, IF(AND(3=MATCH(LARGE('Raw Data'!G658:J658, 4), 'Raw Data'!G658:J658, 0), 'Raw Data'!O658-'Raw Data'!P658&gt;3), 'Raw Data'!I658, 0))</f>
        <v/>
      </c>
      <c r="G665">
        <f>IF(ISBLANK('Raw Data'!J658), 0, IF(AND(2=MATCH(LARGE('Raw Data'!G658:J658, 4), 'Raw Data'!G658:J658, 0), AND('Raw Data'!P658-'Raw Data'!O658&lt;4, 'Raw Data'!P658-'Raw Data'!O658&gt;0)), 'Raw Data'!H658, 0))</f>
        <v/>
      </c>
      <c r="H665">
        <f>IF(ISBLANK('Raw Data'!J658), 0, IF(AND(1=MATCH(LARGE('Raw Data'!G658:J658, 4), 'Raw Data'!G658:J658, 0), AND('Raw Data'!O658-'Raw Data'!P658&lt;4, 'Raw Data'!O658-'Raw Data'!P658&gt;0)), 'Raw Data'!G658, 0))</f>
        <v/>
      </c>
      <c r="I665">
        <f>IF(ISBLANK('Raw Data'!J658), 0, IF(AND(4=MATCH(LARGE('Raw Data'!G658:J658, 3), 'Raw Data'!G658:J658, 0), 'Raw Data'!P658-'Raw Data'!O658&gt;3), 'Raw Data'!J658, 0))</f>
        <v/>
      </c>
      <c r="J665">
        <f>IF(ISBLANK('Raw Data'!J658), 0, IF(AND(3=MATCH(LARGE('Raw Data'!G658:J658, 3), 'Raw Data'!G658:J658, 0), 'Raw Data'!O658-'Raw Data'!P658&gt;3), 'Raw Data'!I658, 0))</f>
        <v/>
      </c>
      <c r="K665">
        <f>IF(ISBLANK('Raw Data'!J658), 0, IF(AND(2=MATCH(LARGE('Raw Data'!G658:J658, 3), 'Raw Data'!G658:J658, 0), AND('Raw Data'!P658-'Raw Data'!O658&lt;4, 'Raw Data'!P658-'Raw Data'!O658&gt;0)), 'Raw Data'!H658, 0))</f>
        <v/>
      </c>
      <c r="L665">
        <f>IF(ISBLANK('Raw Data'!J658), 0, IF(AND(1=MATCH(LARGE('Raw Data'!G658:J658, 3), 'Raw Data'!G658:J658, 0), AND('Raw Data'!O658-'Raw Data'!P658&lt;4, 'Raw Data'!O658-'Raw Data'!P658&gt;0)), 'Raw Data'!G658, 0))</f>
        <v/>
      </c>
      <c r="M665">
        <f>IF(ISBLANK('Raw Data'!J658), 0, IF(AND(4=MATCH(LARGE('Raw Data'!G658:J658, 2), 'Raw Data'!G658:J658, 0), 'Raw Data'!P658-'Raw Data'!O658&gt;3), 'Raw Data'!J658, 0))</f>
        <v/>
      </c>
      <c r="N665">
        <f>IF(ISBLANK('Raw Data'!J658), 0, IF(AND(3=MATCH(LARGE('Raw Data'!G658:J658, 2), 'Raw Data'!G658:J658, 0), 'Raw Data'!O658-'Raw Data'!P658&gt;3), 'Raw Data'!I658, 0))</f>
        <v/>
      </c>
      <c r="O665">
        <f>IF(ISBLANK('Raw Data'!J658), 0, IF(AND(2=MATCH(LARGE('Raw Data'!G658:J658, 2), 'Raw Data'!G658:J658, 0), AND('Raw Data'!P658-'Raw Data'!O658&lt;4, 'Raw Data'!P658-'Raw Data'!O658&gt;0)), 'Raw Data'!H658, 0))</f>
        <v/>
      </c>
      <c r="P665">
        <f>IF(ISBLANK('Raw Data'!J658), 0, IF(AND(1=MATCH(LARGE('Raw Data'!G658:J658, 2), 'Raw Data'!G658:J658, 0), AND('Raw Data'!O658-'Raw Data'!P658&lt;4, 'Raw Data'!O658-'Raw Data'!P658&gt;0)), 'Raw Data'!G658, 0))</f>
        <v/>
      </c>
      <c r="Q665">
        <f>IF(ISBLANK('Raw Data'!J658), 0, IF(AND(4=MATCH(LARGE('Raw Data'!G658:J658, 1), 'Raw Data'!G658:J658, 0), 'Raw Data'!P658-'Raw Data'!O658&gt;3), 'Raw Data'!J658, 0))</f>
        <v/>
      </c>
      <c r="R665">
        <f>IF(ISBLANK('Raw Data'!J658), 0, IF(AND(3=MATCH(LARGE('Raw Data'!G658:J658, 1), 'Raw Data'!G658:J658, 0), 'Raw Data'!O658-'Raw Data'!P658&gt;3), 'Raw Data'!I658, 0))</f>
        <v/>
      </c>
      <c r="S665">
        <f>IF(AND('Raw Data'!P658-'Raw Data'!O658&gt;4, 'Raw Data'!F658&lt;'Raw Data'!C658), 'Raw Data'!J658, 0)</f>
        <v/>
      </c>
      <c r="T665">
        <f>IF(AND('Raw Data'!O658-'Raw Data'!P658&gt;4, 'Raw Data'!F658&gt;'Raw Data'!C658), 'Raw Data'!I658, 0)</f>
        <v/>
      </c>
      <c r="U665">
        <f>IF(AND('Raw Data'!P658-'Raw Data'!O658&lt;3, 'Raw Data'!P658&gt;'Raw Data'!O658, 'Raw Data'!F658&lt;'Raw Data'!C658), 'Raw Data'!H658, 0)</f>
        <v/>
      </c>
      <c r="V665">
        <f>IF(AND('Raw Data'!P658-'Raw Data'!O658&lt;3, 'Raw Data'!P658&gt;'Raw Data'!O658, 'Raw Data'!F658&gt;'Raw Data'!C658), 'Raw Data'!G658, 0)</f>
        <v/>
      </c>
    </row>
    <row r="666">
      <c r="A666">
        <f>IF(AND('Raw Data'!F659&lt;'Raw Data'!C659, 'Raw Data'!P659&gt;'Raw Data'!O659, 'Raw Data'!P659-'Raw Data'!O659&gt;3), 'Raw Data'!J659, 0)</f>
        <v/>
      </c>
      <c r="B666">
        <f>IF(AND('Raw Data'!C659&lt;'Raw Data'!F659, 'Raw Data'!O659&gt;'Raw Data'!P659, 'Raw Data'!O659-'Raw Data'!P659&gt;3), 'Raw Data'!I659, 0)</f>
        <v/>
      </c>
      <c r="C666">
        <f>IF(AND('Raw Data'!F659&lt;'Raw Data'!C659, 'Raw Data'!P659&gt;'Raw Data'!O659, 'Raw Data'!P659-'Raw Data'!O659&lt;4), 'Raw Data'!H659, 0)</f>
        <v/>
      </c>
      <c r="D666">
        <f>IF(AND('Raw Data'!C659&lt;'Raw Data'!F659, 'Raw Data'!O659&gt;'Raw Data'!P659, 'Raw Data'!O659-'Raw Data'!P659&lt;4), 'Raw Data'!G659, 0)</f>
        <v/>
      </c>
      <c r="E666">
        <f>IF(ISBLANK('Raw Data'!J659), 0, IF(AND(4=MATCH(LARGE('Raw Data'!G659:J659, 4), 'Raw Data'!G659:J659, 0), 'Raw Data'!P659-'Raw Data'!O659&gt;3), 'Raw Data'!J659, 0))</f>
        <v/>
      </c>
      <c r="F666">
        <f>IF(ISBLANK('Raw Data'!J659), 0, IF(AND(3=MATCH(LARGE('Raw Data'!G659:J659, 4), 'Raw Data'!G659:J659, 0), 'Raw Data'!O659-'Raw Data'!P659&gt;3), 'Raw Data'!I659, 0))</f>
        <v/>
      </c>
      <c r="G666">
        <f>IF(ISBLANK('Raw Data'!J659), 0, IF(AND(2=MATCH(LARGE('Raw Data'!G659:J659, 4), 'Raw Data'!G659:J659, 0), AND('Raw Data'!P659-'Raw Data'!O659&lt;4, 'Raw Data'!P659-'Raw Data'!O659&gt;0)), 'Raw Data'!H659, 0))</f>
        <v/>
      </c>
      <c r="H666">
        <f>IF(ISBLANK('Raw Data'!J659), 0, IF(AND(1=MATCH(LARGE('Raw Data'!G659:J659, 4), 'Raw Data'!G659:J659, 0), AND('Raw Data'!O659-'Raw Data'!P659&lt;4, 'Raw Data'!O659-'Raw Data'!P659&gt;0)), 'Raw Data'!G659, 0))</f>
        <v/>
      </c>
      <c r="I666">
        <f>IF(ISBLANK('Raw Data'!J659), 0, IF(AND(4=MATCH(LARGE('Raw Data'!G659:J659, 3), 'Raw Data'!G659:J659, 0), 'Raw Data'!P659-'Raw Data'!O659&gt;3), 'Raw Data'!J659, 0))</f>
        <v/>
      </c>
      <c r="J666">
        <f>IF(ISBLANK('Raw Data'!J659), 0, IF(AND(3=MATCH(LARGE('Raw Data'!G659:J659, 3), 'Raw Data'!G659:J659, 0), 'Raw Data'!O659-'Raw Data'!P659&gt;3), 'Raw Data'!I659, 0))</f>
        <v/>
      </c>
      <c r="K666">
        <f>IF(ISBLANK('Raw Data'!J659), 0, IF(AND(2=MATCH(LARGE('Raw Data'!G659:J659, 3), 'Raw Data'!G659:J659, 0), AND('Raw Data'!P659-'Raw Data'!O659&lt;4, 'Raw Data'!P659-'Raw Data'!O659&gt;0)), 'Raw Data'!H659, 0))</f>
        <v/>
      </c>
      <c r="L666">
        <f>IF(ISBLANK('Raw Data'!J659), 0, IF(AND(1=MATCH(LARGE('Raw Data'!G659:J659, 3), 'Raw Data'!G659:J659, 0), AND('Raw Data'!O659-'Raw Data'!P659&lt;4, 'Raw Data'!O659-'Raw Data'!P659&gt;0)), 'Raw Data'!G659, 0))</f>
        <v/>
      </c>
      <c r="M666">
        <f>IF(ISBLANK('Raw Data'!J659), 0, IF(AND(4=MATCH(LARGE('Raw Data'!G659:J659, 2), 'Raw Data'!G659:J659, 0), 'Raw Data'!P659-'Raw Data'!O659&gt;3), 'Raw Data'!J659, 0))</f>
        <v/>
      </c>
      <c r="N666">
        <f>IF(ISBLANK('Raw Data'!J659), 0, IF(AND(3=MATCH(LARGE('Raw Data'!G659:J659, 2), 'Raw Data'!G659:J659, 0), 'Raw Data'!O659-'Raw Data'!P659&gt;3), 'Raw Data'!I659, 0))</f>
        <v/>
      </c>
      <c r="O666">
        <f>IF(ISBLANK('Raw Data'!J659), 0, IF(AND(2=MATCH(LARGE('Raw Data'!G659:J659, 2), 'Raw Data'!G659:J659, 0), AND('Raw Data'!P659-'Raw Data'!O659&lt;4, 'Raw Data'!P659-'Raw Data'!O659&gt;0)), 'Raw Data'!H659, 0))</f>
        <v/>
      </c>
      <c r="P666">
        <f>IF(ISBLANK('Raw Data'!J659), 0, IF(AND(1=MATCH(LARGE('Raw Data'!G659:J659, 2), 'Raw Data'!G659:J659, 0), AND('Raw Data'!O659-'Raw Data'!P659&lt;4, 'Raw Data'!O659-'Raw Data'!P659&gt;0)), 'Raw Data'!G659, 0))</f>
        <v/>
      </c>
      <c r="Q666">
        <f>IF(ISBLANK('Raw Data'!J659), 0, IF(AND(4=MATCH(LARGE('Raw Data'!G659:J659, 1), 'Raw Data'!G659:J659, 0), 'Raw Data'!P659-'Raw Data'!O659&gt;3), 'Raw Data'!J659, 0))</f>
        <v/>
      </c>
      <c r="R666">
        <f>IF(ISBLANK('Raw Data'!J659), 0, IF(AND(3=MATCH(LARGE('Raw Data'!G659:J659, 1), 'Raw Data'!G659:J659, 0), 'Raw Data'!O659-'Raw Data'!P659&gt;3), 'Raw Data'!I659, 0))</f>
        <v/>
      </c>
      <c r="S666">
        <f>IF(AND('Raw Data'!P659-'Raw Data'!O659&gt;4, 'Raw Data'!F659&lt;'Raw Data'!C659), 'Raw Data'!J659, 0)</f>
        <v/>
      </c>
      <c r="T666">
        <f>IF(AND('Raw Data'!O659-'Raw Data'!P659&gt;4, 'Raw Data'!F659&gt;'Raw Data'!C659), 'Raw Data'!I659, 0)</f>
        <v/>
      </c>
      <c r="U666">
        <f>IF(AND('Raw Data'!P659-'Raw Data'!O659&lt;3, 'Raw Data'!P659&gt;'Raw Data'!O659, 'Raw Data'!F659&lt;'Raw Data'!C659), 'Raw Data'!H659, 0)</f>
        <v/>
      </c>
      <c r="V666">
        <f>IF(AND('Raw Data'!P659-'Raw Data'!O659&lt;3, 'Raw Data'!P659&gt;'Raw Data'!O659, 'Raw Data'!F659&gt;'Raw Data'!C659), 'Raw Data'!G659, 0)</f>
        <v/>
      </c>
    </row>
    <row r="667">
      <c r="A667">
        <f>IF(AND('Raw Data'!F660&lt;'Raw Data'!C660, 'Raw Data'!P660&gt;'Raw Data'!O660, 'Raw Data'!P660-'Raw Data'!O660&gt;3), 'Raw Data'!J660, 0)</f>
        <v/>
      </c>
      <c r="B667">
        <f>IF(AND('Raw Data'!C660&lt;'Raw Data'!F660, 'Raw Data'!O660&gt;'Raw Data'!P660, 'Raw Data'!O660-'Raw Data'!P660&gt;3), 'Raw Data'!I660, 0)</f>
        <v/>
      </c>
      <c r="C667">
        <f>IF(AND('Raw Data'!F660&lt;'Raw Data'!C660, 'Raw Data'!P660&gt;'Raw Data'!O660, 'Raw Data'!P660-'Raw Data'!O660&lt;4), 'Raw Data'!H660, 0)</f>
        <v/>
      </c>
      <c r="D667">
        <f>IF(AND('Raw Data'!C660&lt;'Raw Data'!F660, 'Raw Data'!O660&gt;'Raw Data'!P660, 'Raw Data'!O660-'Raw Data'!P660&lt;4), 'Raw Data'!G660, 0)</f>
        <v/>
      </c>
      <c r="E667">
        <f>IF(ISBLANK('Raw Data'!J660), 0, IF(AND(4=MATCH(LARGE('Raw Data'!G660:J660, 4), 'Raw Data'!G660:J660, 0), 'Raw Data'!P660-'Raw Data'!O660&gt;3), 'Raw Data'!J660, 0))</f>
        <v/>
      </c>
      <c r="F667">
        <f>IF(ISBLANK('Raw Data'!J660), 0, IF(AND(3=MATCH(LARGE('Raw Data'!G660:J660, 4), 'Raw Data'!G660:J660, 0), 'Raw Data'!O660-'Raw Data'!P660&gt;3), 'Raw Data'!I660, 0))</f>
        <v/>
      </c>
      <c r="G667">
        <f>IF(ISBLANK('Raw Data'!J660), 0, IF(AND(2=MATCH(LARGE('Raw Data'!G660:J660, 4), 'Raw Data'!G660:J660, 0), AND('Raw Data'!P660-'Raw Data'!O660&lt;4, 'Raw Data'!P660-'Raw Data'!O660&gt;0)), 'Raw Data'!H660, 0))</f>
        <v/>
      </c>
      <c r="H667">
        <f>IF(ISBLANK('Raw Data'!J660), 0, IF(AND(1=MATCH(LARGE('Raw Data'!G660:J660, 4), 'Raw Data'!G660:J660, 0), AND('Raw Data'!O660-'Raw Data'!P660&lt;4, 'Raw Data'!O660-'Raw Data'!P660&gt;0)), 'Raw Data'!G660, 0))</f>
        <v/>
      </c>
      <c r="I667">
        <f>IF(ISBLANK('Raw Data'!J660), 0, IF(AND(4=MATCH(LARGE('Raw Data'!G660:J660, 3), 'Raw Data'!G660:J660, 0), 'Raw Data'!P660-'Raw Data'!O660&gt;3), 'Raw Data'!J660, 0))</f>
        <v/>
      </c>
      <c r="J667">
        <f>IF(ISBLANK('Raw Data'!J660), 0, IF(AND(3=MATCH(LARGE('Raw Data'!G660:J660, 3), 'Raw Data'!G660:J660, 0), 'Raw Data'!O660-'Raw Data'!P660&gt;3), 'Raw Data'!I660, 0))</f>
        <v/>
      </c>
      <c r="K667">
        <f>IF(ISBLANK('Raw Data'!J660), 0, IF(AND(2=MATCH(LARGE('Raw Data'!G660:J660, 3), 'Raw Data'!G660:J660, 0), AND('Raw Data'!P660-'Raw Data'!O660&lt;4, 'Raw Data'!P660-'Raw Data'!O660&gt;0)), 'Raw Data'!H660, 0))</f>
        <v/>
      </c>
      <c r="L667">
        <f>IF(ISBLANK('Raw Data'!J660), 0, IF(AND(1=MATCH(LARGE('Raw Data'!G660:J660, 3), 'Raw Data'!G660:J660, 0), AND('Raw Data'!O660-'Raw Data'!P660&lt;4, 'Raw Data'!O660-'Raw Data'!P660&gt;0)), 'Raw Data'!G660, 0))</f>
        <v/>
      </c>
      <c r="M667">
        <f>IF(ISBLANK('Raw Data'!J660), 0, IF(AND(4=MATCH(LARGE('Raw Data'!G660:J660, 2), 'Raw Data'!G660:J660, 0), 'Raw Data'!P660-'Raw Data'!O660&gt;3), 'Raw Data'!J660, 0))</f>
        <v/>
      </c>
      <c r="N667">
        <f>IF(ISBLANK('Raw Data'!J660), 0, IF(AND(3=MATCH(LARGE('Raw Data'!G660:J660, 2), 'Raw Data'!G660:J660, 0), 'Raw Data'!O660-'Raw Data'!P660&gt;3), 'Raw Data'!I660, 0))</f>
        <v/>
      </c>
      <c r="O667">
        <f>IF(ISBLANK('Raw Data'!J660), 0, IF(AND(2=MATCH(LARGE('Raw Data'!G660:J660, 2), 'Raw Data'!G660:J660, 0), AND('Raw Data'!P660-'Raw Data'!O660&lt;4, 'Raw Data'!P660-'Raw Data'!O660&gt;0)), 'Raw Data'!H660, 0))</f>
        <v/>
      </c>
      <c r="P667">
        <f>IF(ISBLANK('Raw Data'!J660), 0, IF(AND(1=MATCH(LARGE('Raw Data'!G660:J660, 2), 'Raw Data'!G660:J660, 0), AND('Raw Data'!O660-'Raw Data'!P660&lt;4, 'Raw Data'!O660-'Raw Data'!P660&gt;0)), 'Raw Data'!G660, 0))</f>
        <v/>
      </c>
      <c r="Q667">
        <f>IF(ISBLANK('Raw Data'!J660), 0, IF(AND(4=MATCH(LARGE('Raw Data'!G660:J660, 1), 'Raw Data'!G660:J660, 0), 'Raw Data'!P660-'Raw Data'!O660&gt;3), 'Raw Data'!J660, 0))</f>
        <v/>
      </c>
      <c r="R667">
        <f>IF(ISBLANK('Raw Data'!J660), 0, IF(AND(3=MATCH(LARGE('Raw Data'!G660:J660, 1), 'Raw Data'!G660:J660, 0), 'Raw Data'!O660-'Raw Data'!P660&gt;3), 'Raw Data'!I660, 0))</f>
        <v/>
      </c>
      <c r="S667">
        <f>IF(AND('Raw Data'!P660-'Raw Data'!O660&gt;4, 'Raw Data'!F660&lt;'Raw Data'!C660), 'Raw Data'!J660, 0)</f>
        <v/>
      </c>
      <c r="T667">
        <f>IF(AND('Raw Data'!O660-'Raw Data'!P660&gt;4, 'Raw Data'!F660&gt;'Raw Data'!C660), 'Raw Data'!I660, 0)</f>
        <v/>
      </c>
      <c r="U667">
        <f>IF(AND('Raw Data'!P660-'Raw Data'!O660&lt;3, 'Raw Data'!P660&gt;'Raw Data'!O660, 'Raw Data'!F660&lt;'Raw Data'!C660), 'Raw Data'!H660, 0)</f>
        <v/>
      </c>
      <c r="V667">
        <f>IF(AND('Raw Data'!P660-'Raw Data'!O660&lt;3, 'Raw Data'!P660&gt;'Raw Data'!O660, 'Raw Data'!F660&gt;'Raw Data'!C660), 'Raw Data'!G660, 0)</f>
        <v/>
      </c>
    </row>
    <row r="668">
      <c r="A668">
        <f>IF(AND('Raw Data'!F661&lt;'Raw Data'!C661, 'Raw Data'!P661&gt;'Raw Data'!O661, 'Raw Data'!P661-'Raw Data'!O661&gt;3), 'Raw Data'!J661, 0)</f>
        <v/>
      </c>
      <c r="B668">
        <f>IF(AND('Raw Data'!C661&lt;'Raw Data'!F661, 'Raw Data'!O661&gt;'Raw Data'!P661, 'Raw Data'!O661-'Raw Data'!P661&gt;3), 'Raw Data'!I661, 0)</f>
        <v/>
      </c>
      <c r="C668">
        <f>IF(AND('Raw Data'!F661&lt;'Raw Data'!C661, 'Raw Data'!P661&gt;'Raw Data'!O661, 'Raw Data'!P661-'Raw Data'!O661&lt;4), 'Raw Data'!H661, 0)</f>
        <v/>
      </c>
      <c r="D668">
        <f>IF(AND('Raw Data'!C661&lt;'Raw Data'!F661, 'Raw Data'!O661&gt;'Raw Data'!P661, 'Raw Data'!O661-'Raw Data'!P661&lt;4), 'Raw Data'!G661, 0)</f>
        <v/>
      </c>
      <c r="E668">
        <f>IF(ISBLANK('Raw Data'!J661), 0, IF(AND(4=MATCH(LARGE('Raw Data'!G661:J661, 4), 'Raw Data'!G661:J661, 0), 'Raw Data'!P661-'Raw Data'!O661&gt;3), 'Raw Data'!J661, 0))</f>
        <v/>
      </c>
      <c r="F668">
        <f>IF(ISBLANK('Raw Data'!J661), 0, IF(AND(3=MATCH(LARGE('Raw Data'!G661:J661, 4), 'Raw Data'!G661:J661, 0), 'Raw Data'!O661-'Raw Data'!P661&gt;3), 'Raw Data'!I661, 0))</f>
        <v/>
      </c>
      <c r="G668">
        <f>IF(ISBLANK('Raw Data'!J661), 0, IF(AND(2=MATCH(LARGE('Raw Data'!G661:J661, 4), 'Raw Data'!G661:J661, 0), AND('Raw Data'!P661-'Raw Data'!O661&lt;4, 'Raw Data'!P661-'Raw Data'!O661&gt;0)), 'Raw Data'!H661, 0))</f>
        <v/>
      </c>
      <c r="H668">
        <f>IF(ISBLANK('Raw Data'!J661), 0, IF(AND(1=MATCH(LARGE('Raw Data'!G661:J661, 4), 'Raw Data'!G661:J661, 0), AND('Raw Data'!O661-'Raw Data'!P661&lt;4, 'Raw Data'!O661-'Raw Data'!P661&gt;0)), 'Raw Data'!G661, 0))</f>
        <v/>
      </c>
      <c r="I668">
        <f>IF(ISBLANK('Raw Data'!J661), 0, IF(AND(4=MATCH(LARGE('Raw Data'!G661:J661, 3), 'Raw Data'!G661:J661, 0), 'Raw Data'!P661-'Raw Data'!O661&gt;3), 'Raw Data'!J661, 0))</f>
        <v/>
      </c>
      <c r="J668">
        <f>IF(ISBLANK('Raw Data'!J661), 0, IF(AND(3=MATCH(LARGE('Raw Data'!G661:J661, 3), 'Raw Data'!G661:J661, 0), 'Raw Data'!O661-'Raw Data'!P661&gt;3), 'Raw Data'!I661, 0))</f>
        <v/>
      </c>
      <c r="K668">
        <f>IF(ISBLANK('Raw Data'!J661), 0, IF(AND(2=MATCH(LARGE('Raw Data'!G661:J661, 3), 'Raw Data'!G661:J661, 0), AND('Raw Data'!P661-'Raw Data'!O661&lt;4, 'Raw Data'!P661-'Raw Data'!O661&gt;0)), 'Raw Data'!H661, 0))</f>
        <v/>
      </c>
      <c r="L668">
        <f>IF(ISBLANK('Raw Data'!J661), 0, IF(AND(1=MATCH(LARGE('Raw Data'!G661:J661, 3), 'Raw Data'!G661:J661, 0), AND('Raw Data'!O661-'Raw Data'!P661&lt;4, 'Raw Data'!O661-'Raw Data'!P661&gt;0)), 'Raw Data'!G661, 0))</f>
        <v/>
      </c>
      <c r="M668">
        <f>IF(ISBLANK('Raw Data'!J661), 0, IF(AND(4=MATCH(LARGE('Raw Data'!G661:J661, 2), 'Raw Data'!G661:J661, 0), 'Raw Data'!P661-'Raw Data'!O661&gt;3), 'Raw Data'!J661, 0))</f>
        <v/>
      </c>
      <c r="N668">
        <f>IF(ISBLANK('Raw Data'!J661), 0, IF(AND(3=MATCH(LARGE('Raw Data'!G661:J661, 2), 'Raw Data'!G661:J661, 0), 'Raw Data'!O661-'Raw Data'!P661&gt;3), 'Raw Data'!I661, 0))</f>
        <v/>
      </c>
      <c r="O668">
        <f>IF(ISBLANK('Raw Data'!J661), 0, IF(AND(2=MATCH(LARGE('Raw Data'!G661:J661, 2), 'Raw Data'!G661:J661, 0), AND('Raw Data'!P661-'Raw Data'!O661&lt;4, 'Raw Data'!P661-'Raw Data'!O661&gt;0)), 'Raw Data'!H661, 0))</f>
        <v/>
      </c>
      <c r="P668">
        <f>IF(ISBLANK('Raw Data'!J661), 0, IF(AND(1=MATCH(LARGE('Raw Data'!G661:J661, 2), 'Raw Data'!G661:J661, 0), AND('Raw Data'!O661-'Raw Data'!P661&lt;4, 'Raw Data'!O661-'Raw Data'!P661&gt;0)), 'Raw Data'!G661, 0))</f>
        <v/>
      </c>
      <c r="Q668">
        <f>IF(ISBLANK('Raw Data'!J661), 0, IF(AND(4=MATCH(LARGE('Raw Data'!G661:J661, 1), 'Raw Data'!G661:J661, 0), 'Raw Data'!P661-'Raw Data'!O661&gt;3), 'Raw Data'!J661, 0))</f>
        <v/>
      </c>
      <c r="R668">
        <f>IF(ISBLANK('Raw Data'!J661), 0, IF(AND(3=MATCH(LARGE('Raw Data'!G661:J661, 1), 'Raw Data'!G661:J661, 0), 'Raw Data'!O661-'Raw Data'!P661&gt;3), 'Raw Data'!I661, 0))</f>
        <v/>
      </c>
      <c r="S668">
        <f>IF(AND('Raw Data'!P661-'Raw Data'!O661&gt;4, 'Raw Data'!F661&lt;'Raw Data'!C661), 'Raw Data'!J661, 0)</f>
        <v/>
      </c>
      <c r="T668">
        <f>IF(AND('Raw Data'!O661-'Raw Data'!P661&gt;4, 'Raw Data'!F661&gt;'Raw Data'!C661), 'Raw Data'!I661, 0)</f>
        <v/>
      </c>
      <c r="U668">
        <f>IF(AND('Raw Data'!P661-'Raw Data'!O661&lt;3, 'Raw Data'!P661&gt;'Raw Data'!O661, 'Raw Data'!F661&lt;'Raw Data'!C661), 'Raw Data'!H661, 0)</f>
        <v/>
      </c>
      <c r="V668">
        <f>IF(AND('Raw Data'!P661-'Raw Data'!O661&lt;3, 'Raw Data'!P661&gt;'Raw Data'!O661, 'Raw Data'!F661&gt;'Raw Data'!C661), 'Raw Data'!G661, 0)</f>
        <v/>
      </c>
    </row>
    <row r="669">
      <c r="A669">
        <f>IF(AND('Raw Data'!F662&lt;'Raw Data'!C662, 'Raw Data'!P662&gt;'Raw Data'!O662, 'Raw Data'!P662-'Raw Data'!O662&gt;3), 'Raw Data'!J662, 0)</f>
        <v/>
      </c>
      <c r="B669">
        <f>IF(AND('Raw Data'!C662&lt;'Raw Data'!F662, 'Raw Data'!O662&gt;'Raw Data'!P662, 'Raw Data'!O662-'Raw Data'!P662&gt;3), 'Raw Data'!I662, 0)</f>
        <v/>
      </c>
      <c r="C669">
        <f>IF(AND('Raw Data'!F662&lt;'Raw Data'!C662, 'Raw Data'!P662&gt;'Raw Data'!O662, 'Raw Data'!P662-'Raw Data'!O662&lt;4), 'Raw Data'!H662, 0)</f>
        <v/>
      </c>
      <c r="D669">
        <f>IF(AND('Raw Data'!C662&lt;'Raw Data'!F662, 'Raw Data'!O662&gt;'Raw Data'!P662, 'Raw Data'!O662-'Raw Data'!P662&lt;4), 'Raw Data'!G662, 0)</f>
        <v/>
      </c>
      <c r="E669">
        <f>IF(ISBLANK('Raw Data'!J662), 0, IF(AND(4=MATCH(LARGE('Raw Data'!G662:J662, 4), 'Raw Data'!G662:J662, 0), 'Raw Data'!P662-'Raw Data'!O662&gt;3), 'Raw Data'!J662, 0))</f>
        <v/>
      </c>
      <c r="F669">
        <f>IF(ISBLANK('Raw Data'!J662), 0, IF(AND(3=MATCH(LARGE('Raw Data'!G662:J662, 4), 'Raw Data'!G662:J662, 0), 'Raw Data'!O662-'Raw Data'!P662&gt;3), 'Raw Data'!I662, 0))</f>
        <v/>
      </c>
      <c r="G669">
        <f>IF(ISBLANK('Raw Data'!J662), 0, IF(AND(2=MATCH(LARGE('Raw Data'!G662:J662, 4), 'Raw Data'!G662:J662, 0), AND('Raw Data'!P662-'Raw Data'!O662&lt;4, 'Raw Data'!P662-'Raw Data'!O662&gt;0)), 'Raw Data'!H662, 0))</f>
        <v/>
      </c>
      <c r="H669">
        <f>IF(ISBLANK('Raw Data'!J662), 0, IF(AND(1=MATCH(LARGE('Raw Data'!G662:J662, 4), 'Raw Data'!G662:J662, 0), AND('Raw Data'!O662-'Raw Data'!P662&lt;4, 'Raw Data'!O662-'Raw Data'!P662&gt;0)), 'Raw Data'!G662, 0))</f>
        <v/>
      </c>
      <c r="I669">
        <f>IF(ISBLANK('Raw Data'!J662), 0, IF(AND(4=MATCH(LARGE('Raw Data'!G662:J662, 3), 'Raw Data'!G662:J662, 0), 'Raw Data'!P662-'Raw Data'!O662&gt;3), 'Raw Data'!J662, 0))</f>
        <v/>
      </c>
      <c r="J669">
        <f>IF(ISBLANK('Raw Data'!J662), 0, IF(AND(3=MATCH(LARGE('Raw Data'!G662:J662, 3), 'Raw Data'!G662:J662, 0), 'Raw Data'!O662-'Raw Data'!P662&gt;3), 'Raw Data'!I662, 0))</f>
        <v/>
      </c>
      <c r="K669">
        <f>IF(ISBLANK('Raw Data'!J662), 0, IF(AND(2=MATCH(LARGE('Raw Data'!G662:J662, 3), 'Raw Data'!G662:J662, 0), AND('Raw Data'!P662-'Raw Data'!O662&lt;4, 'Raw Data'!P662-'Raw Data'!O662&gt;0)), 'Raw Data'!H662, 0))</f>
        <v/>
      </c>
      <c r="L669">
        <f>IF(ISBLANK('Raw Data'!J662), 0, IF(AND(1=MATCH(LARGE('Raw Data'!G662:J662, 3), 'Raw Data'!G662:J662, 0), AND('Raw Data'!O662-'Raw Data'!P662&lt;4, 'Raw Data'!O662-'Raw Data'!P662&gt;0)), 'Raw Data'!G662, 0))</f>
        <v/>
      </c>
      <c r="M669">
        <f>IF(ISBLANK('Raw Data'!J662), 0, IF(AND(4=MATCH(LARGE('Raw Data'!G662:J662, 2), 'Raw Data'!G662:J662, 0), 'Raw Data'!P662-'Raw Data'!O662&gt;3), 'Raw Data'!J662, 0))</f>
        <v/>
      </c>
      <c r="N669">
        <f>IF(ISBLANK('Raw Data'!J662), 0, IF(AND(3=MATCH(LARGE('Raw Data'!G662:J662, 2), 'Raw Data'!G662:J662, 0), 'Raw Data'!O662-'Raw Data'!P662&gt;3), 'Raw Data'!I662, 0))</f>
        <v/>
      </c>
      <c r="O669">
        <f>IF(ISBLANK('Raw Data'!J662), 0, IF(AND(2=MATCH(LARGE('Raw Data'!G662:J662, 2), 'Raw Data'!G662:J662, 0), AND('Raw Data'!P662-'Raw Data'!O662&lt;4, 'Raw Data'!P662-'Raw Data'!O662&gt;0)), 'Raw Data'!H662, 0))</f>
        <v/>
      </c>
      <c r="P669">
        <f>IF(ISBLANK('Raw Data'!J662), 0, IF(AND(1=MATCH(LARGE('Raw Data'!G662:J662, 2), 'Raw Data'!G662:J662, 0), AND('Raw Data'!O662-'Raw Data'!P662&lt;4, 'Raw Data'!O662-'Raw Data'!P662&gt;0)), 'Raw Data'!G662, 0))</f>
        <v/>
      </c>
      <c r="Q669">
        <f>IF(ISBLANK('Raw Data'!J662), 0, IF(AND(4=MATCH(LARGE('Raw Data'!G662:J662, 1), 'Raw Data'!G662:J662, 0), 'Raw Data'!P662-'Raw Data'!O662&gt;3), 'Raw Data'!J662, 0))</f>
        <v/>
      </c>
      <c r="R669">
        <f>IF(ISBLANK('Raw Data'!J662), 0, IF(AND(3=MATCH(LARGE('Raw Data'!G662:J662, 1), 'Raw Data'!G662:J662, 0), 'Raw Data'!O662-'Raw Data'!P662&gt;3), 'Raw Data'!I662, 0))</f>
        <v/>
      </c>
      <c r="S669">
        <f>IF(AND('Raw Data'!P662-'Raw Data'!O662&gt;4, 'Raw Data'!F662&lt;'Raw Data'!C662), 'Raw Data'!J662, 0)</f>
        <v/>
      </c>
      <c r="T669">
        <f>IF(AND('Raw Data'!O662-'Raw Data'!P662&gt;4, 'Raw Data'!F662&gt;'Raw Data'!C662), 'Raw Data'!I662, 0)</f>
        <v/>
      </c>
      <c r="U669">
        <f>IF(AND('Raw Data'!P662-'Raw Data'!O662&lt;3, 'Raw Data'!P662&gt;'Raw Data'!O662, 'Raw Data'!F662&lt;'Raw Data'!C662), 'Raw Data'!H662, 0)</f>
        <v/>
      </c>
      <c r="V669">
        <f>IF(AND('Raw Data'!P662-'Raw Data'!O662&lt;3, 'Raw Data'!P662&gt;'Raw Data'!O662, 'Raw Data'!F662&gt;'Raw Data'!C662), 'Raw Data'!G662, 0)</f>
        <v/>
      </c>
    </row>
    <row r="670">
      <c r="A670">
        <f>IF(AND('Raw Data'!F663&lt;'Raw Data'!C663, 'Raw Data'!P663&gt;'Raw Data'!O663, 'Raw Data'!P663-'Raw Data'!O663&gt;3), 'Raw Data'!J663, 0)</f>
        <v/>
      </c>
      <c r="B670">
        <f>IF(AND('Raw Data'!C663&lt;'Raw Data'!F663, 'Raw Data'!O663&gt;'Raw Data'!P663, 'Raw Data'!O663-'Raw Data'!P663&gt;3), 'Raw Data'!I663, 0)</f>
        <v/>
      </c>
      <c r="C670">
        <f>IF(AND('Raw Data'!F663&lt;'Raw Data'!C663, 'Raw Data'!P663&gt;'Raw Data'!O663, 'Raw Data'!P663-'Raw Data'!O663&lt;4), 'Raw Data'!H663, 0)</f>
        <v/>
      </c>
      <c r="D670">
        <f>IF(AND('Raw Data'!C663&lt;'Raw Data'!F663, 'Raw Data'!O663&gt;'Raw Data'!P663, 'Raw Data'!O663-'Raw Data'!P663&lt;4), 'Raw Data'!G663, 0)</f>
        <v/>
      </c>
      <c r="E670">
        <f>IF(ISBLANK('Raw Data'!J663), 0, IF(AND(4=MATCH(LARGE('Raw Data'!G663:J663, 4), 'Raw Data'!G663:J663, 0), 'Raw Data'!P663-'Raw Data'!O663&gt;3), 'Raw Data'!J663, 0))</f>
        <v/>
      </c>
      <c r="F670">
        <f>IF(ISBLANK('Raw Data'!J663), 0, IF(AND(3=MATCH(LARGE('Raw Data'!G663:J663, 4), 'Raw Data'!G663:J663, 0), 'Raw Data'!O663-'Raw Data'!P663&gt;3), 'Raw Data'!I663, 0))</f>
        <v/>
      </c>
      <c r="G670">
        <f>IF(ISBLANK('Raw Data'!J663), 0, IF(AND(2=MATCH(LARGE('Raw Data'!G663:J663, 4), 'Raw Data'!G663:J663, 0), AND('Raw Data'!P663-'Raw Data'!O663&lt;4, 'Raw Data'!P663-'Raw Data'!O663&gt;0)), 'Raw Data'!H663, 0))</f>
        <v/>
      </c>
      <c r="H670">
        <f>IF(ISBLANK('Raw Data'!J663), 0, IF(AND(1=MATCH(LARGE('Raw Data'!G663:J663, 4), 'Raw Data'!G663:J663, 0), AND('Raw Data'!O663-'Raw Data'!P663&lt;4, 'Raw Data'!O663-'Raw Data'!P663&gt;0)), 'Raw Data'!G663, 0))</f>
        <v/>
      </c>
      <c r="I670">
        <f>IF(ISBLANK('Raw Data'!J663), 0, IF(AND(4=MATCH(LARGE('Raw Data'!G663:J663, 3), 'Raw Data'!G663:J663, 0), 'Raw Data'!P663-'Raw Data'!O663&gt;3), 'Raw Data'!J663, 0))</f>
        <v/>
      </c>
      <c r="J670">
        <f>IF(ISBLANK('Raw Data'!J663), 0, IF(AND(3=MATCH(LARGE('Raw Data'!G663:J663, 3), 'Raw Data'!G663:J663, 0), 'Raw Data'!O663-'Raw Data'!P663&gt;3), 'Raw Data'!I663, 0))</f>
        <v/>
      </c>
      <c r="K670">
        <f>IF(ISBLANK('Raw Data'!J663), 0, IF(AND(2=MATCH(LARGE('Raw Data'!G663:J663, 3), 'Raw Data'!G663:J663, 0), AND('Raw Data'!P663-'Raw Data'!O663&lt;4, 'Raw Data'!P663-'Raw Data'!O663&gt;0)), 'Raw Data'!H663, 0))</f>
        <v/>
      </c>
      <c r="L670">
        <f>IF(ISBLANK('Raw Data'!J663), 0, IF(AND(1=MATCH(LARGE('Raw Data'!G663:J663, 3), 'Raw Data'!G663:J663, 0), AND('Raw Data'!O663-'Raw Data'!P663&lt;4, 'Raw Data'!O663-'Raw Data'!P663&gt;0)), 'Raw Data'!G663, 0))</f>
        <v/>
      </c>
      <c r="M670">
        <f>IF(ISBLANK('Raw Data'!J663), 0, IF(AND(4=MATCH(LARGE('Raw Data'!G663:J663, 2), 'Raw Data'!G663:J663, 0), 'Raw Data'!P663-'Raw Data'!O663&gt;3), 'Raw Data'!J663, 0))</f>
        <v/>
      </c>
      <c r="N670">
        <f>IF(ISBLANK('Raw Data'!J663), 0, IF(AND(3=MATCH(LARGE('Raw Data'!G663:J663, 2), 'Raw Data'!G663:J663, 0), 'Raw Data'!O663-'Raw Data'!P663&gt;3), 'Raw Data'!I663, 0))</f>
        <v/>
      </c>
      <c r="O670">
        <f>IF(ISBLANK('Raw Data'!J663), 0, IF(AND(2=MATCH(LARGE('Raw Data'!G663:J663, 2), 'Raw Data'!G663:J663, 0), AND('Raw Data'!P663-'Raw Data'!O663&lt;4, 'Raw Data'!P663-'Raw Data'!O663&gt;0)), 'Raw Data'!H663, 0))</f>
        <v/>
      </c>
      <c r="P670">
        <f>IF(ISBLANK('Raw Data'!J663), 0, IF(AND(1=MATCH(LARGE('Raw Data'!G663:J663, 2), 'Raw Data'!G663:J663, 0), AND('Raw Data'!O663-'Raw Data'!P663&lt;4, 'Raw Data'!O663-'Raw Data'!P663&gt;0)), 'Raw Data'!G663, 0))</f>
        <v/>
      </c>
      <c r="Q670">
        <f>IF(ISBLANK('Raw Data'!J663), 0, IF(AND(4=MATCH(LARGE('Raw Data'!G663:J663, 1), 'Raw Data'!G663:J663, 0), 'Raw Data'!P663-'Raw Data'!O663&gt;3), 'Raw Data'!J663, 0))</f>
        <v/>
      </c>
      <c r="R670">
        <f>IF(ISBLANK('Raw Data'!J663), 0, IF(AND(3=MATCH(LARGE('Raw Data'!G663:J663, 1), 'Raw Data'!G663:J663, 0), 'Raw Data'!O663-'Raw Data'!P663&gt;3), 'Raw Data'!I663, 0))</f>
        <v/>
      </c>
      <c r="S670">
        <f>IF(AND('Raw Data'!P663-'Raw Data'!O663&gt;4, 'Raw Data'!F663&lt;'Raw Data'!C663), 'Raw Data'!J663, 0)</f>
        <v/>
      </c>
      <c r="T670">
        <f>IF(AND('Raw Data'!O663-'Raw Data'!P663&gt;4, 'Raw Data'!F663&gt;'Raw Data'!C663), 'Raw Data'!I663, 0)</f>
        <v/>
      </c>
      <c r="U670">
        <f>IF(AND('Raw Data'!P663-'Raw Data'!O663&lt;3, 'Raw Data'!P663&gt;'Raw Data'!O663, 'Raw Data'!F663&lt;'Raw Data'!C663), 'Raw Data'!H663, 0)</f>
        <v/>
      </c>
      <c r="V670">
        <f>IF(AND('Raw Data'!P663-'Raw Data'!O663&lt;3, 'Raw Data'!P663&gt;'Raw Data'!O663, 'Raw Data'!F663&gt;'Raw Data'!C663), 'Raw Data'!G663, 0)</f>
        <v/>
      </c>
    </row>
    <row r="671">
      <c r="A671">
        <f>IF(AND('Raw Data'!F664&lt;'Raw Data'!C664, 'Raw Data'!P664&gt;'Raw Data'!O664, 'Raw Data'!P664-'Raw Data'!O664&gt;3), 'Raw Data'!J664, 0)</f>
        <v/>
      </c>
      <c r="B671">
        <f>IF(AND('Raw Data'!C664&lt;'Raw Data'!F664, 'Raw Data'!O664&gt;'Raw Data'!P664, 'Raw Data'!O664-'Raw Data'!P664&gt;3), 'Raw Data'!I664, 0)</f>
        <v/>
      </c>
      <c r="C671">
        <f>IF(AND('Raw Data'!F664&lt;'Raw Data'!C664, 'Raw Data'!P664&gt;'Raw Data'!O664, 'Raw Data'!P664-'Raw Data'!O664&lt;4), 'Raw Data'!H664, 0)</f>
        <v/>
      </c>
      <c r="D671">
        <f>IF(AND('Raw Data'!C664&lt;'Raw Data'!F664, 'Raw Data'!O664&gt;'Raw Data'!P664, 'Raw Data'!O664-'Raw Data'!P664&lt;4), 'Raw Data'!G664, 0)</f>
        <v/>
      </c>
      <c r="E671">
        <f>IF(ISBLANK('Raw Data'!J664), 0, IF(AND(4=MATCH(LARGE('Raw Data'!G664:J664, 4), 'Raw Data'!G664:J664, 0), 'Raw Data'!P664-'Raw Data'!O664&gt;3), 'Raw Data'!J664, 0))</f>
        <v/>
      </c>
      <c r="F671">
        <f>IF(ISBLANK('Raw Data'!J664), 0, IF(AND(3=MATCH(LARGE('Raw Data'!G664:J664, 4), 'Raw Data'!G664:J664, 0), 'Raw Data'!O664-'Raw Data'!P664&gt;3), 'Raw Data'!I664, 0))</f>
        <v/>
      </c>
      <c r="G671">
        <f>IF(ISBLANK('Raw Data'!J664), 0, IF(AND(2=MATCH(LARGE('Raw Data'!G664:J664, 4), 'Raw Data'!G664:J664, 0), AND('Raw Data'!P664-'Raw Data'!O664&lt;4, 'Raw Data'!P664-'Raw Data'!O664&gt;0)), 'Raw Data'!H664, 0))</f>
        <v/>
      </c>
      <c r="H671">
        <f>IF(ISBLANK('Raw Data'!J664), 0, IF(AND(1=MATCH(LARGE('Raw Data'!G664:J664, 4), 'Raw Data'!G664:J664, 0), AND('Raw Data'!O664-'Raw Data'!P664&lt;4, 'Raw Data'!O664-'Raw Data'!P664&gt;0)), 'Raw Data'!G664, 0))</f>
        <v/>
      </c>
      <c r="I671">
        <f>IF(ISBLANK('Raw Data'!J664), 0, IF(AND(4=MATCH(LARGE('Raw Data'!G664:J664, 3), 'Raw Data'!G664:J664, 0), 'Raw Data'!P664-'Raw Data'!O664&gt;3), 'Raw Data'!J664, 0))</f>
        <v/>
      </c>
      <c r="J671">
        <f>IF(ISBLANK('Raw Data'!J664), 0, IF(AND(3=MATCH(LARGE('Raw Data'!G664:J664, 3), 'Raw Data'!G664:J664, 0), 'Raw Data'!O664-'Raw Data'!P664&gt;3), 'Raw Data'!I664, 0))</f>
        <v/>
      </c>
      <c r="K671">
        <f>IF(ISBLANK('Raw Data'!J664), 0, IF(AND(2=MATCH(LARGE('Raw Data'!G664:J664, 3), 'Raw Data'!G664:J664, 0), AND('Raw Data'!P664-'Raw Data'!O664&lt;4, 'Raw Data'!P664-'Raw Data'!O664&gt;0)), 'Raw Data'!H664, 0))</f>
        <v/>
      </c>
      <c r="L671">
        <f>IF(ISBLANK('Raw Data'!J664), 0, IF(AND(1=MATCH(LARGE('Raw Data'!G664:J664, 3), 'Raw Data'!G664:J664, 0), AND('Raw Data'!O664-'Raw Data'!P664&lt;4, 'Raw Data'!O664-'Raw Data'!P664&gt;0)), 'Raw Data'!G664, 0))</f>
        <v/>
      </c>
      <c r="M671">
        <f>IF(ISBLANK('Raw Data'!J664), 0, IF(AND(4=MATCH(LARGE('Raw Data'!G664:J664, 2), 'Raw Data'!G664:J664, 0), 'Raw Data'!P664-'Raw Data'!O664&gt;3), 'Raw Data'!J664, 0))</f>
        <v/>
      </c>
      <c r="N671">
        <f>IF(ISBLANK('Raw Data'!J664), 0, IF(AND(3=MATCH(LARGE('Raw Data'!G664:J664, 2), 'Raw Data'!G664:J664, 0), 'Raw Data'!O664-'Raw Data'!P664&gt;3), 'Raw Data'!I664, 0))</f>
        <v/>
      </c>
      <c r="O671">
        <f>IF(ISBLANK('Raw Data'!J664), 0, IF(AND(2=MATCH(LARGE('Raw Data'!G664:J664, 2), 'Raw Data'!G664:J664, 0), AND('Raw Data'!P664-'Raw Data'!O664&lt;4, 'Raw Data'!P664-'Raw Data'!O664&gt;0)), 'Raw Data'!H664, 0))</f>
        <v/>
      </c>
      <c r="P671">
        <f>IF(ISBLANK('Raw Data'!J664), 0, IF(AND(1=MATCH(LARGE('Raw Data'!G664:J664, 2), 'Raw Data'!G664:J664, 0), AND('Raw Data'!O664-'Raw Data'!P664&lt;4, 'Raw Data'!O664-'Raw Data'!P664&gt;0)), 'Raw Data'!G664, 0))</f>
        <v/>
      </c>
      <c r="Q671">
        <f>IF(ISBLANK('Raw Data'!J664), 0, IF(AND(4=MATCH(LARGE('Raw Data'!G664:J664, 1), 'Raw Data'!G664:J664, 0), 'Raw Data'!P664-'Raw Data'!O664&gt;3), 'Raw Data'!J664, 0))</f>
        <v/>
      </c>
      <c r="R671">
        <f>IF(ISBLANK('Raw Data'!J664), 0, IF(AND(3=MATCH(LARGE('Raw Data'!G664:J664, 1), 'Raw Data'!G664:J664, 0), 'Raw Data'!O664-'Raw Data'!P664&gt;3), 'Raw Data'!I664, 0))</f>
        <v/>
      </c>
      <c r="S671">
        <f>IF(AND('Raw Data'!P664-'Raw Data'!O664&gt;4, 'Raw Data'!F664&lt;'Raw Data'!C664), 'Raw Data'!J664, 0)</f>
        <v/>
      </c>
      <c r="T671">
        <f>IF(AND('Raw Data'!O664-'Raw Data'!P664&gt;4, 'Raw Data'!F664&gt;'Raw Data'!C664), 'Raw Data'!I664, 0)</f>
        <v/>
      </c>
      <c r="U671">
        <f>IF(AND('Raw Data'!P664-'Raw Data'!O664&lt;3, 'Raw Data'!P664&gt;'Raw Data'!O664, 'Raw Data'!F664&lt;'Raw Data'!C664), 'Raw Data'!H664, 0)</f>
        <v/>
      </c>
      <c r="V671">
        <f>IF(AND('Raw Data'!P664-'Raw Data'!O664&lt;3, 'Raw Data'!P664&gt;'Raw Data'!O664, 'Raw Data'!F664&gt;'Raw Data'!C664), 'Raw Data'!G664, 0)</f>
        <v/>
      </c>
    </row>
    <row r="672">
      <c r="A672">
        <f>IF(AND('Raw Data'!F665&lt;'Raw Data'!C665, 'Raw Data'!P665&gt;'Raw Data'!O665, 'Raw Data'!P665-'Raw Data'!O665&gt;3), 'Raw Data'!J665, 0)</f>
        <v/>
      </c>
      <c r="B672">
        <f>IF(AND('Raw Data'!C665&lt;'Raw Data'!F665, 'Raw Data'!O665&gt;'Raw Data'!P665, 'Raw Data'!O665-'Raw Data'!P665&gt;3), 'Raw Data'!I665, 0)</f>
        <v/>
      </c>
      <c r="C672">
        <f>IF(AND('Raw Data'!F665&lt;'Raw Data'!C665, 'Raw Data'!P665&gt;'Raw Data'!O665, 'Raw Data'!P665-'Raw Data'!O665&lt;4), 'Raw Data'!H665, 0)</f>
        <v/>
      </c>
      <c r="D672">
        <f>IF(AND('Raw Data'!C665&lt;'Raw Data'!F665, 'Raw Data'!O665&gt;'Raw Data'!P665, 'Raw Data'!O665-'Raw Data'!P665&lt;4), 'Raw Data'!G665, 0)</f>
        <v/>
      </c>
      <c r="E672">
        <f>IF(ISBLANK('Raw Data'!J665), 0, IF(AND(4=MATCH(LARGE('Raw Data'!G665:J665, 4), 'Raw Data'!G665:J665, 0), 'Raw Data'!P665-'Raw Data'!O665&gt;3), 'Raw Data'!J665, 0))</f>
        <v/>
      </c>
      <c r="F672">
        <f>IF(ISBLANK('Raw Data'!J665), 0, IF(AND(3=MATCH(LARGE('Raw Data'!G665:J665, 4), 'Raw Data'!G665:J665, 0), 'Raw Data'!O665-'Raw Data'!P665&gt;3), 'Raw Data'!I665, 0))</f>
        <v/>
      </c>
      <c r="G672">
        <f>IF(ISBLANK('Raw Data'!J665), 0, IF(AND(2=MATCH(LARGE('Raw Data'!G665:J665, 4), 'Raw Data'!G665:J665, 0), AND('Raw Data'!P665-'Raw Data'!O665&lt;4, 'Raw Data'!P665-'Raw Data'!O665&gt;0)), 'Raw Data'!H665, 0))</f>
        <v/>
      </c>
      <c r="H672">
        <f>IF(ISBLANK('Raw Data'!J665), 0, IF(AND(1=MATCH(LARGE('Raw Data'!G665:J665, 4), 'Raw Data'!G665:J665, 0), AND('Raw Data'!O665-'Raw Data'!P665&lt;4, 'Raw Data'!O665-'Raw Data'!P665&gt;0)), 'Raw Data'!G665, 0))</f>
        <v/>
      </c>
      <c r="I672">
        <f>IF(ISBLANK('Raw Data'!J665), 0, IF(AND(4=MATCH(LARGE('Raw Data'!G665:J665, 3), 'Raw Data'!G665:J665, 0), 'Raw Data'!P665-'Raw Data'!O665&gt;3), 'Raw Data'!J665, 0))</f>
        <v/>
      </c>
      <c r="J672">
        <f>IF(ISBLANK('Raw Data'!J665), 0, IF(AND(3=MATCH(LARGE('Raw Data'!G665:J665, 3), 'Raw Data'!G665:J665, 0), 'Raw Data'!O665-'Raw Data'!P665&gt;3), 'Raw Data'!I665, 0))</f>
        <v/>
      </c>
      <c r="K672">
        <f>IF(ISBLANK('Raw Data'!J665), 0, IF(AND(2=MATCH(LARGE('Raw Data'!G665:J665, 3), 'Raw Data'!G665:J665, 0), AND('Raw Data'!P665-'Raw Data'!O665&lt;4, 'Raw Data'!P665-'Raw Data'!O665&gt;0)), 'Raw Data'!H665, 0))</f>
        <v/>
      </c>
      <c r="L672">
        <f>IF(ISBLANK('Raw Data'!J665), 0, IF(AND(1=MATCH(LARGE('Raw Data'!G665:J665, 3), 'Raw Data'!G665:J665, 0), AND('Raw Data'!O665-'Raw Data'!P665&lt;4, 'Raw Data'!O665-'Raw Data'!P665&gt;0)), 'Raw Data'!G665, 0))</f>
        <v/>
      </c>
      <c r="M672">
        <f>IF(ISBLANK('Raw Data'!J665), 0, IF(AND(4=MATCH(LARGE('Raw Data'!G665:J665, 2), 'Raw Data'!G665:J665, 0), 'Raw Data'!P665-'Raw Data'!O665&gt;3), 'Raw Data'!J665, 0))</f>
        <v/>
      </c>
      <c r="N672">
        <f>IF(ISBLANK('Raw Data'!J665), 0, IF(AND(3=MATCH(LARGE('Raw Data'!G665:J665, 2), 'Raw Data'!G665:J665, 0), 'Raw Data'!O665-'Raw Data'!P665&gt;3), 'Raw Data'!I665, 0))</f>
        <v/>
      </c>
      <c r="O672">
        <f>IF(ISBLANK('Raw Data'!J665), 0, IF(AND(2=MATCH(LARGE('Raw Data'!G665:J665, 2), 'Raw Data'!G665:J665, 0), AND('Raw Data'!P665-'Raw Data'!O665&lt;4, 'Raw Data'!P665-'Raw Data'!O665&gt;0)), 'Raw Data'!H665, 0))</f>
        <v/>
      </c>
      <c r="P672">
        <f>IF(ISBLANK('Raw Data'!J665), 0, IF(AND(1=MATCH(LARGE('Raw Data'!G665:J665, 2), 'Raw Data'!G665:J665, 0), AND('Raw Data'!O665-'Raw Data'!P665&lt;4, 'Raw Data'!O665-'Raw Data'!P665&gt;0)), 'Raw Data'!G665, 0))</f>
        <v/>
      </c>
      <c r="Q672">
        <f>IF(ISBLANK('Raw Data'!J665), 0, IF(AND(4=MATCH(LARGE('Raw Data'!G665:J665, 1), 'Raw Data'!G665:J665, 0), 'Raw Data'!P665-'Raw Data'!O665&gt;3), 'Raw Data'!J665, 0))</f>
        <v/>
      </c>
      <c r="R672">
        <f>IF(ISBLANK('Raw Data'!J665), 0, IF(AND(3=MATCH(LARGE('Raw Data'!G665:J665, 1), 'Raw Data'!G665:J665, 0), 'Raw Data'!O665-'Raw Data'!P665&gt;3), 'Raw Data'!I665, 0))</f>
        <v/>
      </c>
      <c r="S672">
        <f>IF(AND('Raw Data'!P665-'Raw Data'!O665&gt;4, 'Raw Data'!F665&lt;'Raw Data'!C665), 'Raw Data'!J665, 0)</f>
        <v/>
      </c>
      <c r="T672">
        <f>IF(AND('Raw Data'!O665-'Raw Data'!P665&gt;4, 'Raw Data'!F665&gt;'Raw Data'!C665), 'Raw Data'!I665, 0)</f>
        <v/>
      </c>
      <c r="U672">
        <f>IF(AND('Raw Data'!P665-'Raw Data'!O665&lt;3, 'Raw Data'!P665&gt;'Raw Data'!O665, 'Raw Data'!F665&lt;'Raw Data'!C665), 'Raw Data'!H665, 0)</f>
        <v/>
      </c>
      <c r="V672">
        <f>IF(AND('Raw Data'!P665-'Raw Data'!O665&lt;3, 'Raw Data'!P665&gt;'Raw Data'!O665, 'Raw Data'!F665&gt;'Raw Data'!C665), 'Raw Data'!G665, 0)</f>
        <v/>
      </c>
    </row>
    <row r="673">
      <c r="A673">
        <f>IF(AND('Raw Data'!F666&lt;'Raw Data'!C666, 'Raw Data'!P666&gt;'Raw Data'!O666, 'Raw Data'!P666-'Raw Data'!O666&gt;3), 'Raw Data'!J666, 0)</f>
        <v/>
      </c>
      <c r="B673">
        <f>IF(AND('Raw Data'!C666&lt;'Raw Data'!F666, 'Raw Data'!O666&gt;'Raw Data'!P666, 'Raw Data'!O666-'Raw Data'!P666&gt;3), 'Raw Data'!I666, 0)</f>
        <v/>
      </c>
      <c r="C673">
        <f>IF(AND('Raw Data'!F666&lt;'Raw Data'!C666, 'Raw Data'!P666&gt;'Raw Data'!O666, 'Raw Data'!P666-'Raw Data'!O666&lt;4), 'Raw Data'!H666, 0)</f>
        <v/>
      </c>
      <c r="D673">
        <f>IF(AND('Raw Data'!C666&lt;'Raw Data'!F666, 'Raw Data'!O666&gt;'Raw Data'!P666, 'Raw Data'!O666-'Raw Data'!P666&lt;4), 'Raw Data'!G666, 0)</f>
        <v/>
      </c>
      <c r="E673">
        <f>IF(ISBLANK('Raw Data'!J666), 0, IF(AND(4=MATCH(LARGE('Raw Data'!G666:J666, 4), 'Raw Data'!G666:J666, 0), 'Raw Data'!P666-'Raw Data'!O666&gt;3), 'Raw Data'!J666, 0))</f>
        <v/>
      </c>
      <c r="F673">
        <f>IF(ISBLANK('Raw Data'!J666), 0, IF(AND(3=MATCH(LARGE('Raw Data'!G666:J666, 4), 'Raw Data'!G666:J666, 0), 'Raw Data'!O666-'Raw Data'!P666&gt;3), 'Raw Data'!I666, 0))</f>
        <v/>
      </c>
      <c r="G673">
        <f>IF(ISBLANK('Raw Data'!J666), 0, IF(AND(2=MATCH(LARGE('Raw Data'!G666:J666, 4), 'Raw Data'!G666:J666, 0), AND('Raw Data'!P666-'Raw Data'!O666&lt;4, 'Raw Data'!P666-'Raw Data'!O666&gt;0)), 'Raw Data'!H666, 0))</f>
        <v/>
      </c>
      <c r="H673">
        <f>IF(ISBLANK('Raw Data'!J666), 0, IF(AND(1=MATCH(LARGE('Raw Data'!G666:J666, 4), 'Raw Data'!G666:J666, 0), AND('Raw Data'!O666-'Raw Data'!P666&lt;4, 'Raw Data'!O666-'Raw Data'!P666&gt;0)), 'Raw Data'!G666, 0))</f>
        <v/>
      </c>
      <c r="I673">
        <f>IF(ISBLANK('Raw Data'!J666), 0, IF(AND(4=MATCH(LARGE('Raw Data'!G666:J666, 3), 'Raw Data'!G666:J666, 0), 'Raw Data'!P666-'Raw Data'!O666&gt;3), 'Raw Data'!J666, 0))</f>
        <v/>
      </c>
      <c r="J673">
        <f>IF(ISBLANK('Raw Data'!J666), 0, IF(AND(3=MATCH(LARGE('Raw Data'!G666:J666, 3), 'Raw Data'!G666:J666, 0), 'Raw Data'!O666-'Raw Data'!P666&gt;3), 'Raw Data'!I666, 0))</f>
        <v/>
      </c>
      <c r="K673">
        <f>IF(ISBLANK('Raw Data'!J666), 0, IF(AND(2=MATCH(LARGE('Raw Data'!G666:J666, 3), 'Raw Data'!G666:J666, 0), AND('Raw Data'!P666-'Raw Data'!O666&lt;4, 'Raw Data'!P666-'Raw Data'!O666&gt;0)), 'Raw Data'!H666, 0))</f>
        <v/>
      </c>
      <c r="L673">
        <f>IF(ISBLANK('Raw Data'!J666), 0, IF(AND(1=MATCH(LARGE('Raw Data'!G666:J666, 3), 'Raw Data'!G666:J666, 0), AND('Raw Data'!O666-'Raw Data'!P666&lt;4, 'Raw Data'!O666-'Raw Data'!P666&gt;0)), 'Raw Data'!G666, 0))</f>
        <v/>
      </c>
      <c r="M673">
        <f>IF(ISBLANK('Raw Data'!J666), 0, IF(AND(4=MATCH(LARGE('Raw Data'!G666:J666, 2), 'Raw Data'!G666:J666, 0), 'Raw Data'!P666-'Raw Data'!O666&gt;3), 'Raw Data'!J666, 0))</f>
        <v/>
      </c>
      <c r="N673">
        <f>IF(ISBLANK('Raw Data'!J666), 0, IF(AND(3=MATCH(LARGE('Raw Data'!G666:J666, 2), 'Raw Data'!G666:J666, 0), 'Raw Data'!O666-'Raw Data'!P666&gt;3), 'Raw Data'!I666, 0))</f>
        <v/>
      </c>
      <c r="O673">
        <f>IF(ISBLANK('Raw Data'!J666), 0, IF(AND(2=MATCH(LARGE('Raw Data'!G666:J666, 2), 'Raw Data'!G666:J666, 0), AND('Raw Data'!P666-'Raw Data'!O666&lt;4, 'Raw Data'!P666-'Raw Data'!O666&gt;0)), 'Raw Data'!H666, 0))</f>
        <v/>
      </c>
      <c r="P673">
        <f>IF(ISBLANK('Raw Data'!J666), 0, IF(AND(1=MATCH(LARGE('Raw Data'!G666:J666, 2), 'Raw Data'!G666:J666, 0), AND('Raw Data'!O666-'Raw Data'!P666&lt;4, 'Raw Data'!O666-'Raw Data'!P666&gt;0)), 'Raw Data'!G666, 0))</f>
        <v/>
      </c>
      <c r="Q673">
        <f>IF(ISBLANK('Raw Data'!J666), 0, IF(AND(4=MATCH(LARGE('Raw Data'!G666:J666, 1), 'Raw Data'!G666:J666, 0), 'Raw Data'!P666-'Raw Data'!O666&gt;3), 'Raw Data'!J666, 0))</f>
        <v/>
      </c>
      <c r="R673">
        <f>IF(ISBLANK('Raw Data'!J666), 0, IF(AND(3=MATCH(LARGE('Raw Data'!G666:J666, 1), 'Raw Data'!G666:J666, 0), 'Raw Data'!O666-'Raw Data'!P666&gt;3), 'Raw Data'!I666, 0))</f>
        <v/>
      </c>
      <c r="S673">
        <f>IF(AND('Raw Data'!P666-'Raw Data'!O666&gt;4, 'Raw Data'!F666&lt;'Raw Data'!C666), 'Raw Data'!J666, 0)</f>
        <v/>
      </c>
      <c r="T673">
        <f>IF(AND('Raw Data'!O666-'Raw Data'!P666&gt;4, 'Raw Data'!F666&gt;'Raw Data'!C666), 'Raw Data'!I666, 0)</f>
        <v/>
      </c>
      <c r="U673">
        <f>IF(AND('Raw Data'!P666-'Raw Data'!O666&lt;3, 'Raw Data'!P666&gt;'Raw Data'!O666, 'Raw Data'!F666&lt;'Raw Data'!C666), 'Raw Data'!H666, 0)</f>
        <v/>
      </c>
      <c r="V673">
        <f>IF(AND('Raw Data'!P666-'Raw Data'!O666&lt;3, 'Raw Data'!P666&gt;'Raw Data'!O666, 'Raw Data'!F666&gt;'Raw Data'!C666), 'Raw Data'!G666, 0)</f>
        <v/>
      </c>
    </row>
    <row r="674">
      <c r="A674">
        <f>IF(AND('Raw Data'!F667&lt;'Raw Data'!C667, 'Raw Data'!P667&gt;'Raw Data'!O667, 'Raw Data'!P667-'Raw Data'!O667&gt;3), 'Raw Data'!J667, 0)</f>
        <v/>
      </c>
      <c r="B674">
        <f>IF(AND('Raw Data'!C667&lt;'Raw Data'!F667, 'Raw Data'!O667&gt;'Raw Data'!P667, 'Raw Data'!O667-'Raw Data'!P667&gt;3), 'Raw Data'!I667, 0)</f>
        <v/>
      </c>
      <c r="C674">
        <f>IF(AND('Raw Data'!F667&lt;'Raw Data'!C667, 'Raw Data'!P667&gt;'Raw Data'!O667, 'Raw Data'!P667-'Raw Data'!O667&lt;4), 'Raw Data'!H667, 0)</f>
        <v/>
      </c>
      <c r="D674">
        <f>IF(AND('Raw Data'!C667&lt;'Raw Data'!F667, 'Raw Data'!O667&gt;'Raw Data'!P667, 'Raw Data'!O667-'Raw Data'!P667&lt;4), 'Raw Data'!G667, 0)</f>
        <v/>
      </c>
      <c r="E674">
        <f>IF(ISBLANK('Raw Data'!J667), 0, IF(AND(4=MATCH(LARGE('Raw Data'!G667:J667, 4), 'Raw Data'!G667:J667, 0), 'Raw Data'!P667-'Raw Data'!O667&gt;3), 'Raw Data'!J667, 0))</f>
        <v/>
      </c>
      <c r="F674">
        <f>IF(ISBLANK('Raw Data'!J667), 0, IF(AND(3=MATCH(LARGE('Raw Data'!G667:J667, 4), 'Raw Data'!G667:J667, 0), 'Raw Data'!O667-'Raw Data'!P667&gt;3), 'Raw Data'!I667, 0))</f>
        <v/>
      </c>
      <c r="G674">
        <f>IF(ISBLANK('Raw Data'!J667), 0, IF(AND(2=MATCH(LARGE('Raw Data'!G667:J667, 4), 'Raw Data'!G667:J667, 0), AND('Raw Data'!P667-'Raw Data'!O667&lt;4, 'Raw Data'!P667-'Raw Data'!O667&gt;0)), 'Raw Data'!H667, 0))</f>
        <v/>
      </c>
      <c r="H674">
        <f>IF(ISBLANK('Raw Data'!J667), 0, IF(AND(1=MATCH(LARGE('Raw Data'!G667:J667, 4), 'Raw Data'!G667:J667, 0), AND('Raw Data'!O667-'Raw Data'!P667&lt;4, 'Raw Data'!O667-'Raw Data'!P667&gt;0)), 'Raw Data'!G667, 0))</f>
        <v/>
      </c>
      <c r="I674">
        <f>IF(ISBLANK('Raw Data'!J667), 0, IF(AND(4=MATCH(LARGE('Raw Data'!G667:J667, 3), 'Raw Data'!G667:J667, 0), 'Raw Data'!P667-'Raw Data'!O667&gt;3), 'Raw Data'!J667, 0))</f>
        <v/>
      </c>
      <c r="J674">
        <f>IF(ISBLANK('Raw Data'!J667), 0, IF(AND(3=MATCH(LARGE('Raw Data'!G667:J667, 3), 'Raw Data'!G667:J667, 0), 'Raw Data'!O667-'Raw Data'!P667&gt;3), 'Raw Data'!I667, 0))</f>
        <v/>
      </c>
      <c r="K674">
        <f>IF(ISBLANK('Raw Data'!J667), 0, IF(AND(2=MATCH(LARGE('Raw Data'!G667:J667, 3), 'Raw Data'!G667:J667, 0), AND('Raw Data'!P667-'Raw Data'!O667&lt;4, 'Raw Data'!P667-'Raw Data'!O667&gt;0)), 'Raw Data'!H667, 0))</f>
        <v/>
      </c>
      <c r="L674">
        <f>IF(ISBLANK('Raw Data'!J667), 0, IF(AND(1=MATCH(LARGE('Raw Data'!G667:J667, 3), 'Raw Data'!G667:J667, 0), AND('Raw Data'!O667-'Raw Data'!P667&lt;4, 'Raw Data'!O667-'Raw Data'!P667&gt;0)), 'Raw Data'!G667, 0))</f>
        <v/>
      </c>
      <c r="M674">
        <f>IF(ISBLANK('Raw Data'!J667), 0, IF(AND(4=MATCH(LARGE('Raw Data'!G667:J667, 2), 'Raw Data'!G667:J667, 0), 'Raw Data'!P667-'Raw Data'!O667&gt;3), 'Raw Data'!J667, 0))</f>
        <v/>
      </c>
      <c r="N674">
        <f>IF(ISBLANK('Raw Data'!J667), 0, IF(AND(3=MATCH(LARGE('Raw Data'!G667:J667, 2), 'Raw Data'!G667:J667, 0), 'Raw Data'!O667-'Raw Data'!P667&gt;3), 'Raw Data'!I667, 0))</f>
        <v/>
      </c>
      <c r="O674">
        <f>IF(ISBLANK('Raw Data'!J667), 0, IF(AND(2=MATCH(LARGE('Raw Data'!G667:J667, 2), 'Raw Data'!G667:J667, 0), AND('Raw Data'!P667-'Raw Data'!O667&lt;4, 'Raw Data'!P667-'Raw Data'!O667&gt;0)), 'Raw Data'!H667, 0))</f>
        <v/>
      </c>
      <c r="P674">
        <f>IF(ISBLANK('Raw Data'!J667), 0, IF(AND(1=MATCH(LARGE('Raw Data'!G667:J667, 2), 'Raw Data'!G667:J667, 0), AND('Raw Data'!O667-'Raw Data'!P667&lt;4, 'Raw Data'!O667-'Raw Data'!P667&gt;0)), 'Raw Data'!G667, 0))</f>
        <v/>
      </c>
      <c r="Q674">
        <f>IF(ISBLANK('Raw Data'!J667), 0, IF(AND(4=MATCH(LARGE('Raw Data'!G667:J667, 1), 'Raw Data'!G667:J667, 0), 'Raw Data'!P667-'Raw Data'!O667&gt;3), 'Raw Data'!J667, 0))</f>
        <v/>
      </c>
      <c r="R674">
        <f>IF(ISBLANK('Raw Data'!J667), 0, IF(AND(3=MATCH(LARGE('Raw Data'!G667:J667, 1), 'Raw Data'!G667:J667, 0), 'Raw Data'!O667-'Raw Data'!P667&gt;3), 'Raw Data'!I667, 0))</f>
        <v/>
      </c>
      <c r="S674">
        <f>IF(AND('Raw Data'!P667-'Raw Data'!O667&gt;4, 'Raw Data'!F667&lt;'Raw Data'!C667), 'Raw Data'!J667, 0)</f>
        <v/>
      </c>
      <c r="T674">
        <f>IF(AND('Raw Data'!O667-'Raw Data'!P667&gt;4, 'Raw Data'!F667&gt;'Raw Data'!C667), 'Raw Data'!I667, 0)</f>
        <v/>
      </c>
      <c r="U674">
        <f>IF(AND('Raw Data'!P667-'Raw Data'!O667&lt;3, 'Raw Data'!P667&gt;'Raw Data'!O667, 'Raw Data'!F667&lt;'Raw Data'!C667), 'Raw Data'!H667, 0)</f>
        <v/>
      </c>
      <c r="V674">
        <f>IF(AND('Raw Data'!P667-'Raw Data'!O667&lt;3, 'Raw Data'!P667&gt;'Raw Data'!O667, 'Raw Data'!F667&gt;'Raw Data'!C667), 'Raw Data'!G667, 0)</f>
        <v/>
      </c>
    </row>
    <row r="675">
      <c r="A675">
        <f>IF(AND('Raw Data'!F668&lt;'Raw Data'!C668, 'Raw Data'!P668&gt;'Raw Data'!O668, 'Raw Data'!P668-'Raw Data'!O668&gt;3), 'Raw Data'!J668, 0)</f>
        <v/>
      </c>
      <c r="B675">
        <f>IF(AND('Raw Data'!C668&lt;'Raw Data'!F668, 'Raw Data'!O668&gt;'Raw Data'!P668, 'Raw Data'!O668-'Raw Data'!P668&gt;3), 'Raw Data'!I668, 0)</f>
        <v/>
      </c>
      <c r="C675">
        <f>IF(AND('Raw Data'!F668&lt;'Raw Data'!C668, 'Raw Data'!P668&gt;'Raw Data'!O668, 'Raw Data'!P668-'Raw Data'!O668&lt;4), 'Raw Data'!H668, 0)</f>
        <v/>
      </c>
      <c r="D675">
        <f>IF(AND('Raw Data'!C668&lt;'Raw Data'!F668, 'Raw Data'!O668&gt;'Raw Data'!P668, 'Raw Data'!O668-'Raw Data'!P668&lt;4), 'Raw Data'!G668, 0)</f>
        <v/>
      </c>
      <c r="E675">
        <f>IF(ISBLANK('Raw Data'!J668), 0, IF(AND(4=MATCH(LARGE('Raw Data'!G668:J668, 4), 'Raw Data'!G668:J668, 0), 'Raw Data'!P668-'Raw Data'!O668&gt;3), 'Raw Data'!J668, 0))</f>
        <v/>
      </c>
      <c r="F675">
        <f>IF(ISBLANK('Raw Data'!J668), 0, IF(AND(3=MATCH(LARGE('Raw Data'!G668:J668, 4), 'Raw Data'!G668:J668, 0), 'Raw Data'!O668-'Raw Data'!P668&gt;3), 'Raw Data'!I668, 0))</f>
        <v/>
      </c>
      <c r="G675">
        <f>IF(ISBLANK('Raw Data'!J668), 0, IF(AND(2=MATCH(LARGE('Raw Data'!G668:J668, 4), 'Raw Data'!G668:J668, 0), AND('Raw Data'!P668-'Raw Data'!O668&lt;4, 'Raw Data'!P668-'Raw Data'!O668&gt;0)), 'Raw Data'!H668, 0))</f>
        <v/>
      </c>
      <c r="H675">
        <f>IF(ISBLANK('Raw Data'!J668), 0, IF(AND(1=MATCH(LARGE('Raw Data'!G668:J668, 4), 'Raw Data'!G668:J668, 0), AND('Raw Data'!O668-'Raw Data'!P668&lt;4, 'Raw Data'!O668-'Raw Data'!P668&gt;0)), 'Raw Data'!G668, 0))</f>
        <v/>
      </c>
      <c r="I675">
        <f>IF(ISBLANK('Raw Data'!J668), 0, IF(AND(4=MATCH(LARGE('Raw Data'!G668:J668, 3), 'Raw Data'!G668:J668, 0), 'Raw Data'!P668-'Raw Data'!O668&gt;3), 'Raw Data'!J668, 0))</f>
        <v/>
      </c>
      <c r="J675">
        <f>IF(ISBLANK('Raw Data'!J668), 0, IF(AND(3=MATCH(LARGE('Raw Data'!G668:J668, 3), 'Raw Data'!G668:J668, 0), 'Raw Data'!O668-'Raw Data'!P668&gt;3), 'Raw Data'!I668, 0))</f>
        <v/>
      </c>
      <c r="K675">
        <f>IF(ISBLANK('Raw Data'!J668), 0, IF(AND(2=MATCH(LARGE('Raw Data'!G668:J668, 3), 'Raw Data'!G668:J668, 0), AND('Raw Data'!P668-'Raw Data'!O668&lt;4, 'Raw Data'!P668-'Raw Data'!O668&gt;0)), 'Raw Data'!H668, 0))</f>
        <v/>
      </c>
      <c r="L675">
        <f>IF(ISBLANK('Raw Data'!J668), 0, IF(AND(1=MATCH(LARGE('Raw Data'!G668:J668, 3), 'Raw Data'!G668:J668, 0), AND('Raw Data'!O668-'Raw Data'!P668&lt;4, 'Raw Data'!O668-'Raw Data'!P668&gt;0)), 'Raw Data'!G668, 0))</f>
        <v/>
      </c>
      <c r="M675">
        <f>IF(ISBLANK('Raw Data'!J668), 0, IF(AND(4=MATCH(LARGE('Raw Data'!G668:J668, 2), 'Raw Data'!G668:J668, 0), 'Raw Data'!P668-'Raw Data'!O668&gt;3), 'Raw Data'!J668, 0))</f>
        <v/>
      </c>
      <c r="N675">
        <f>IF(ISBLANK('Raw Data'!J668), 0, IF(AND(3=MATCH(LARGE('Raw Data'!G668:J668, 2), 'Raw Data'!G668:J668, 0), 'Raw Data'!O668-'Raw Data'!P668&gt;3), 'Raw Data'!I668, 0))</f>
        <v/>
      </c>
      <c r="O675">
        <f>IF(ISBLANK('Raw Data'!J668), 0, IF(AND(2=MATCH(LARGE('Raw Data'!G668:J668, 2), 'Raw Data'!G668:J668, 0), AND('Raw Data'!P668-'Raw Data'!O668&lt;4, 'Raw Data'!P668-'Raw Data'!O668&gt;0)), 'Raw Data'!H668, 0))</f>
        <v/>
      </c>
      <c r="P675">
        <f>IF(ISBLANK('Raw Data'!J668), 0, IF(AND(1=MATCH(LARGE('Raw Data'!G668:J668, 2), 'Raw Data'!G668:J668, 0), AND('Raw Data'!O668-'Raw Data'!P668&lt;4, 'Raw Data'!O668-'Raw Data'!P668&gt;0)), 'Raw Data'!G668, 0))</f>
        <v/>
      </c>
      <c r="Q675">
        <f>IF(ISBLANK('Raw Data'!J668), 0, IF(AND(4=MATCH(LARGE('Raw Data'!G668:J668, 1), 'Raw Data'!G668:J668, 0), 'Raw Data'!P668-'Raw Data'!O668&gt;3), 'Raw Data'!J668, 0))</f>
        <v/>
      </c>
      <c r="R675">
        <f>IF(ISBLANK('Raw Data'!J668), 0, IF(AND(3=MATCH(LARGE('Raw Data'!G668:J668, 1), 'Raw Data'!G668:J668, 0), 'Raw Data'!O668-'Raw Data'!P668&gt;3), 'Raw Data'!I668, 0))</f>
        <v/>
      </c>
      <c r="S675">
        <f>IF(AND('Raw Data'!P668-'Raw Data'!O668&gt;4, 'Raw Data'!F668&lt;'Raw Data'!C668), 'Raw Data'!J668, 0)</f>
        <v/>
      </c>
      <c r="T675">
        <f>IF(AND('Raw Data'!O668-'Raw Data'!P668&gt;4, 'Raw Data'!F668&gt;'Raw Data'!C668), 'Raw Data'!I668, 0)</f>
        <v/>
      </c>
      <c r="U675">
        <f>IF(AND('Raw Data'!P668-'Raw Data'!O668&lt;3, 'Raw Data'!P668&gt;'Raw Data'!O668, 'Raw Data'!F668&lt;'Raw Data'!C668), 'Raw Data'!H668, 0)</f>
        <v/>
      </c>
      <c r="V675">
        <f>IF(AND('Raw Data'!P668-'Raw Data'!O668&lt;3, 'Raw Data'!P668&gt;'Raw Data'!O668, 'Raw Data'!F668&gt;'Raw Data'!C668), 'Raw Data'!G668, 0)</f>
        <v/>
      </c>
    </row>
    <row r="676">
      <c r="A676">
        <f>IF(AND('Raw Data'!F669&lt;'Raw Data'!C669, 'Raw Data'!P669&gt;'Raw Data'!O669, 'Raw Data'!P669-'Raw Data'!O669&gt;3), 'Raw Data'!J669, 0)</f>
        <v/>
      </c>
      <c r="B676">
        <f>IF(AND('Raw Data'!C669&lt;'Raw Data'!F669, 'Raw Data'!O669&gt;'Raw Data'!P669, 'Raw Data'!O669-'Raw Data'!P669&gt;3), 'Raw Data'!I669, 0)</f>
        <v/>
      </c>
      <c r="C676">
        <f>IF(AND('Raw Data'!F669&lt;'Raw Data'!C669, 'Raw Data'!P669&gt;'Raw Data'!O669, 'Raw Data'!P669-'Raw Data'!O669&lt;4), 'Raw Data'!H669, 0)</f>
        <v/>
      </c>
      <c r="D676">
        <f>IF(AND('Raw Data'!C669&lt;'Raw Data'!F669, 'Raw Data'!O669&gt;'Raw Data'!P669, 'Raw Data'!O669-'Raw Data'!P669&lt;4), 'Raw Data'!G669, 0)</f>
        <v/>
      </c>
      <c r="E676">
        <f>IF(ISBLANK('Raw Data'!J669), 0, IF(AND(4=MATCH(LARGE('Raw Data'!G669:J669, 4), 'Raw Data'!G669:J669, 0), 'Raw Data'!P669-'Raw Data'!O669&gt;3), 'Raw Data'!J669, 0))</f>
        <v/>
      </c>
      <c r="F676">
        <f>IF(ISBLANK('Raw Data'!J669), 0, IF(AND(3=MATCH(LARGE('Raw Data'!G669:J669, 4), 'Raw Data'!G669:J669, 0), 'Raw Data'!O669-'Raw Data'!P669&gt;3), 'Raw Data'!I669, 0))</f>
        <v/>
      </c>
      <c r="G676">
        <f>IF(ISBLANK('Raw Data'!J669), 0, IF(AND(2=MATCH(LARGE('Raw Data'!G669:J669, 4), 'Raw Data'!G669:J669, 0), AND('Raw Data'!P669-'Raw Data'!O669&lt;4, 'Raw Data'!P669-'Raw Data'!O669&gt;0)), 'Raw Data'!H669, 0))</f>
        <v/>
      </c>
      <c r="H676">
        <f>IF(ISBLANK('Raw Data'!J669), 0, IF(AND(1=MATCH(LARGE('Raw Data'!G669:J669, 4), 'Raw Data'!G669:J669, 0), AND('Raw Data'!O669-'Raw Data'!P669&lt;4, 'Raw Data'!O669-'Raw Data'!P669&gt;0)), 'Raw Data'!G669, 0))</f>
        <v/>
      </c>
      <c r="I676">
        <f>IF(ISBLANK('Raw Data'!J669), 0, IF(AND(4=MATCH(LARGE('Raw Data'!G669:J669, 3), 'Raw Data'!G669:J669, 0), 'Raw Data'!P669-'Raw Data'!O669&gt;3), 'Raw Data'!J669, 0))</f>
        <v/>
      </c>
      <c r="J676">
        <f>IF(ISBLANK('Raw Data'!J669), 0, IF(AND(3=MATCH(LARGE('Raw Data'!G669:J669, 3), 'Raw Data'!G669:J669, 0), 'Raw Data'!O669-'Raw Data'!P669&gt;3), 'Raw Data'!I669, 0))</f>
        <v/>
      </c>
      <c r="K676">
        <f>IF(ISBLANK('Raw Data'!J669), 0, IF(AND(2=MATCH(LARGE('Raw Data'!G669:J669, 3), 'Raw Data'!G669:J669, 0), AND('Raw Data'!P669-'Raw Data'!O669&lt;4, 'Raw Data'!P669-'Raw Data'!O669&gt;0)), 'Raw Data'!H669, 0))</f>
        <v/>
      </c>
      <c r="L676">
        <f>IF(ISBLANK('Raw Data'!J669), 0, IF(AND(1=MATCH(LARGE('Raw Data'!G669:J669, 3), 'Raw Data'!G669:J669, 0), AND('Raw Data'!O669-'Raw Data'!P669&lt;4, 'Raw Data'!O669-'Raw Data'!P669&gt;0)), 'Raw Data'!G669, 0))</f>
        <v/>
      </c>
      <c r="M676">
        <f>IF(ISBLANK('Raw Data'!J669), 0, IF(AND(4=MATCH(LARGE('Raw Data'!G669:J669, 2), 'Raw Data'!G669:J669, 0), 'Raw Data'!P669-'Raw Data'!O669&gt;3), 'Raw Data'!J669, 0))</f>
        <v/>
      </c>
      <c r="N676">
        <f>IF(ISBLANK('Raw Data'!J669), 0, IF(AND(3=MATCH(LARGE('Raw Data'!G669:J669, 2), 'Raw Data'!G669:J669, 0), 'Raw Data'!O669-'Raw Data'!P669&gt;3), 'Raw Data'!I669, 0))</f>
        <v/>
      </c>
      <c r="O676">
        <f>IF(ISBLANK('Raw Data'!J669), 0, IF(AND(2=MATCH(LARGE('Raw Data'!G669:J669, 2), 'Raw Data'!G669:J669, 0), AND('Raw Data'!P669-'Raw Data'!O669&lt;4, 'Raw Data'!P669-'Raw Data'!O669&gt;0)), 'Raw Data'!H669, 0))</f>
        <v/>
      </c>
      <c r="P676">
        <f>IF(ISBLANK('Raw Data'!J669), 0, IF(AND(1=MATCH(LARGE('Raw Data'!G669:J669, 2), 'Raw Data'!G669:J669, 0), AND('Raw Data'!O669-'Raw Data'!P669&lt;4, 'Raw Data'!O669-'Raw Data'!P669&gt;0)), 'Raw Data'!G669, 0))</f>
        <v/>
      </c>
      <c r="Q676">
        <f>IF(ISBLANK('Raw Data'!J669), 0, IF(AND(4=MATCH(LARGE('Raw Data'!G669:J669, 1), 'Raw Data'!G669:J669, 0), 'Raw Data'!P669-'Raw Data'!O669&gt;3), 'Raw Data'!J669, 0))</f>
        <v/>
      </c>
      <c r="R676">
        <f>IF(ISBLANK('Raw Data'!J669), 0, IF(AND(3=MATCH(LARGE('Raw Data'!G669:J669, 1), 'Raw Data'!G669:J669, 0), 'Raw Data'!O669-'Raw Data'!P669&gt;3), 'Raw Data'!I669, 0))</f>
        <v/>
      </c>
      <c r="S676">
        <f>IF(AND('Raw Data'!P669-'Raw Data'!O669&gt;4, 'Raw Data'!F669&lt;'Raw Data'!C669), 'Raw Data'!J669, 0)</f>
        <v/>
      </c>
      <c r="T676">
        <f>IF(AND('Raw Data'!O669-'Raw Data'!P669&gt;4, 'Raw Data'!F669&gt;'Raw Data'!C669), 'Raw Data'!I669, 0)</f>
        <v/>
      </c>
      <c r="U676">
        <f>IF(AND('Raw Data'!P669-'Raw Data'!O669&lt;3, 'Raw Data'!P669&gt;'Raw Data'!O669, 'Raw Data'!F669&lt;'Raw Data'!C669), 'Raw Data'!H669, 0)</f>
        <v/>
      </c>
      <c r="V676">
        <f>IF(AND('Raw Data'!P669-'Raw Data'!O669&lt;3, 'Raw Data'!P669&gt;'Raw Data'!O669, 'Raw Data'!F669&gt;'Raw Data'!C669), 'Raw Data'!G669, 0)</f>
        <v/>
      </c>
    </row>
    <row r="677">
      <c r="A677">
        <f>IF(AND('Raw Data'!F670&lt;'Raw Data'!C670, 'Raw Data'!P670&gt;'Raw Data'!O670, 'Raw Data'!P670-'Raw Data'!O670&gt;3), 'Raw Data'!J670, 0)</f>
        <v/>
      </c>
      <c r="B677">
        <f>IF(AND('Raw Data'!C670&lt;'Raw Data'!F670, 'Raw Data'!O670&gt;'Raw Data'!P670, 'Raw Data'!O670-'Raw Data'!P670&gt;3), 'Raw Data'!I670, 0)</f>
        <v/>
      </c>
      <c r="C677">
        <f>IF(AND('Raw Data'!F670&lt;'Raw Data'!C670, 'Raw Data'!P670&gt;'Raw Data'!O670, 'Raw Data'!P670-'Raw Data'!O670&lt;4), 'Raw Data'!H670, 0)</f>
        <v/>
      </c>
      <c r="D677">
        <f>IF(AND('Raw Data'!C670&lt;'Raw Data'!F670, 'Raw Data'!O670&gt;'Raw Data'!P670, 'Raw Data'!O670-'Raw Data'!P670&lt;4), 'Raw Data'!G670, 0)</f>
        <v/>
      </c>
      <c r="E677">
        <f>IF(ISBLANK('Raw Data'!J670), 0, IF(AND(4=MATCH(LARGE('Raw Data'!G670:J670, 4), 'Raw Data'!G670:J670, 0), 'Raw Data'!P670-'Raw Data'!O670&gt;3), 'Raw Data'!J670, 0))</f>
        <v/>
      </c>
      <c r="F677">
        <f>IF(ISBLANK('Raw Data'!J670), 0, IF(AND(3=MATCH(LARGE('Raw Data'!G670:J670, 4), 'Raw Data'!G670:J670, 0), 'Raw Data'!O670-'Raw Data'!P670&gt;3), 'Raw Data'!I670, 0))</f>
        <v/>
      </c>
      <c r="G677">
        <f>IF(ISBLANK('Raw Data'!J670), 0, IF(AND(2=MATCH(LARGE('Raw Data'!G670:J670, 4), 'Raw Data'!G670:J670, 0), AND('Raw Data'!P670-'Raw Data'!O670&lt;4, 'Raw Data'!P670-'Raw Data'!O670&gt;0)), 'Raw Data'!H670, 0))</f>
        <v/>
      </c>
      <c r="H677">
        <f>IF(ISBLANK('Raw Data'!J670), 0, IF(AND(1=MATCH(LARGE('Raw Data'!G670:J670, 4), 'Raw Data'!G670:J670, 0), AND('Raw Data'!O670-'Raw Data'!P670&lt;4, 'Raw Data'!O670-'Raw Data'!P670&gt;0)), 'Raw Data'!G670, 0))</f>
        <v/>
      </c>
      <c r="I677">
        <f>IF(ISBLANK('Raw Data'!J670), 0, IF(AND(4=MATCH(LARGE('Raw Data'!G670:J670, 3), 'Raw Data'!G670:J670, 0), 'Raw Data'!P670-'Raw Data'!O670&gt;3), 'Raw Data'!J670, 0))</f>
        <v/>
      </c>
      <c r="J677">
        <f>IF(ISBLANK('Raw Data'!J670), 0, IF(AND(3=MATCH(LARGE('Raw Data'!G670:J670, 3), 'Raw Data'!G670:J670, 0), 'Raw Data'!O670-'Raw Data'!P670&gt;3), 'Raw Data'!I670, 0))</f>
        <v/>
      </c>
      <c r="K677">
        <f>IF(ISBLANK('Raw Data'!J670), 0, IF(AND(2=MATCH(LARGE('Raw Data'!G670:J670, 3), 'Raw Data'!G670:J670, 0), AND('Raw Data'!P670-'Raw Data'!O670&lt;4, 'Raw Data'!P670-'Raw Data'!O670&gt;0)), 'Raw Data'!H670, 0))</f>
        <v/>
      </c>
      <c r="L677">
        <f>IF(ISBLANK('Raw Data'!J670), 0, IF(AND(1=MATCH(LARGE('Raw Data'!G670:J670, 3), 'Raw Data'!G670:J670, 0), AND('Raw Data'!O670-'Raw Data'!P670&lt;4, 'Raw Data'!O670-'Raw Data'!P670&gt;0)), 'Raw Data'!G670, 0))</f>
        <v/>
      </c>
      <c r="M677">
        <f>IF(ISBLANK('Raw Data'!J670), 0, IF(AND(4=MATCH(LARGE('Raw Data'!G670:J670, 2), 'Raw Data'!G670:J670, 0), 'Raw Data'!P670-'Raw Data'!O670&gt;3), 'Raw Data'!J670, 0))</f>
        <v/>
      </c>
      <c r="N677">
        <f>IF(ISBLANK('Raw Data'!J670), 0, IF(AND(3=MATCH(LARGE('Raw Data'!G670:J670, 2), 'Raw Data'!G670:J670, 0), 'Raw Data'!O670-'Raw Data'!P670&gt;3), 'Raw Data'!I670, 0))</f>
        <v/>
      </c>
      <c r="O677">
        <f>IF(ISBLANK('Raw Data'!J670), 0, IF(AND(2=MATCH(LARGE('Raw Data'!G670:J670, 2), 'Raw Data'!G670:J670, 0), AND('Raw Data'!P670-'Raw Data'!O670&lt;4, 'Raw Data'!P670-'Raw Data'!O670&gt;0)), 'Raw Data'!H670, 0))</f>
        <v/>
      </c>
      <c r="P677">
        <f>IF(ISBLANK('Raw Data'!J670), 0, IF(AND(1=MATCH(LARGE('Raw Data'!G670:J670, 2), 'Raw Data'!G670:J670, 0), AND('Raw Data'!O670-'Raw Data'!P670&lt;4, 'Raw Data'!O670-'Raw Data'!P670&gt;0)), 'Raw Data'!G670, 0))</f>
        <v/>
      </c>
      <c r="Q677">
        <f>IF(ISBLANK('Raw Data'!J670), 0, IF(AND(4=MATCH(LARGE('Raw Data'!G670:J670, 1), 'Raw Data'!G670:J670, 0), 'Raw Data'!P670-'Raw Data'!O670&gt;3), 'Raw Data'!J670, 0))</f>
        <v/>
      </c>
      <c r="R677">
        <f>IF(ISBLANK('Raw Data'!J670), 0, IF(AND(3=MATCH(LARGE('Raw Data'!G670:J670, 1), 'Raw Data'!G670:J670, 0), 'Raw Data'!O670-'Raw Data'!P670&gt;3), 'Raw Data'!I670, 0))</f>
        <v/>
      </c>
      <c r="S677">
        <f>IF(AND('Raw Data'!P670-'Raw Data'!O670&gt;4, 'Raw Data'!F670&lt;'Raw Data'!C670), 'Raw Data'!J670, 0)</f>
        <v/>
      </c>
      <c r="T677">
        <f>IF(AND('Raw Data'!O670-'Raw Data'!P670&gt;4, 'Raw Data'!F670&gt;'Raw Data'!C670), 'Raw Data'!I670, 0)</f>
        <v/>
      </c>
      <c r="U677">
        <f>IF(AND('Raw Data'!P670-'Raw Data'!O670&lt;3, 'Raw Data'!P670&gt;'Raw Data'!O670, 'Raw Data'!F670&lt;'Raw Data'!C670), 'Raw Data'!H670, 0)</f>
        <v/>
      </c>
      <c r="V677">
        <f>IF(AND('Raw Data'!P670-'Raw Data'!O670&lt;3, 'Raw Data'!P670&gt;'Raw Data'!O670, 'Raw Data'!F670&gt;'Raw Data'!C670), 'Raw Data'!G670, 0)</f>
        <v/>
      </c>
    </row>
    <row r="678">
      <c r="A678">
        <f>IF(AND('Raw Data'!F671&lt;'Raw Data'!C671, 'Raw Data'!P671&gt;'Raw Data'!O671, 'Raw Data'!P671-'Raw Data'!O671&gt;3), 'Raw Data'!J671, 0)</f>
        <v/>
      </c>
      <c r="B678">
        <f>IF(AND('Raw Data'!C671&lt;'Raw Data'!F671, 'Raw Data'!O671&gt;'Raw Data'!P671, 'Raw Data'!O671-'Raw Data'!P671&gt;3), 'Raw Data'!I671, 0)</f>
        <v/>
      </c>
      <c r="C678">
        <f>IF(AND('Raw Data'!F671&lt;'Raw Data'!C671, 'Raw Data'!P671&gt;'Raw Data'!O671, 'Raw Data'!P671-'Raw Data'!O671&lt;4), 'Raw Data'!H671, 0)</f>
        <v/>
      </c>
      <c r="D678">
        <f>IF(AND('Raw Data'!C671&lt;'Raw Data'!F671, 'Raw Data'!O671&gt;'Raw Data'!P671, 'Raw Data'!O671-'Raw Data'!P671&lt;4), 'Raw Data'!G671, 0)</f>
        <v/>
      </c>
      <c r="E678">
        <f>IF(ISBLANK('Raw Data'!J671), 0, IF(AND(4=MATCH(LARGE('Raw Data'!G671:J671, 4), 'Raw Data'!G671:J671, 0), 'Raw Data'!P671-'Raw Data'!O671&gt;3), 'Raw Data'!J671, 0))</f>
        <v/>
      </c>
      <c r="F678">
        <f>IF(ISBLANK('Raw Data'!J671), 0, IF(AND(3=MATCH(LARGE('Raw Data'!G671:J671, 4), 'Raw Data'!G671:J671, 0), 'Raw Data'!O671-'Raw Data'!P671&gt;3), 'Raw Data'!I671, 0))</f>
        <v/>
      </c>
      <c r="G678">
        <f>IF(ISBLANK('Raw Data'!J671), 0, IF(AND(2=MATCH(LARGE('Raw Data'!G671:J671, 4), 'Raw Data'!G671:J671, 0), AND('Raw Data'!P671-'Raw Data'!O671&lt;4, 'Raw Data'!P671-'Raw Data'!O671&gt;0)), 'Raw Data'!H671, 0))</f>
        <v/>
      </c>
      <c r="H678">
        <f>IF(ISBLANK('Raw Data'!J671), 0, IF(AND(1=MATCH(LARGE('Raw Data'!G671:J671, 4), 'Raw Data'!G671:J671, 0), AND('Raw Data'!O671-'Raw Data'!P671&lt;4, 'Raw Data'!O671-'Raw Data'!P671&gt;0)), 'Raw Data'!G671, 0))</f>
        <v/>
      </c>
      <c r="I678">
        <f>IF(ISBLANK('Raw Data'!J671), 0, IF(AND(4=MATCH(LARGE('Raw Data'!G671:J671, 3), 'Raw Data'!G671:J671, 0), 'Raw Data'!P671-'Raw Data'!O671&gt;3), 'Raw Data'!J671, 0))</f>
        <v/>
      </c>
      <c r="J678">
        <f>IF(ISBLANK('Raw Data'!J671), 0, IF(AND(3=MATCH(LARGE('Raw Data'!G671:J671, 3), 'Raw Data'!G671:J671, 0), 'Raw Data'!O671-'Raw Data'!P671&gt;3), 'Raw Data'!I671, 0))</f>
        <v/>
      </c>
      <c r="K678">
        <f>IF(ISBLANK('Raw Data'!J671), 0, IF(AND(2=MATCH(LARGE('Raw Data'!G671:J671, 3), 'Raw Data'!G671:J671, 0), AND('Raw Data'!P671-'Raw Data'!O671&lt;4, 'Raw Data'!P671-'Raw Data'!O671&gt;0)), 'Raw Data'!H671, 0))</f>
        <v/>
      </c>
      <c r="L678">
        <f>IF(ISBLANK('Raw Data'!J671), 0, IF(AND(1=MATCH(LARGE('Raw Data'!G671:J671, 3), 'Raw Data'!G671:J671, 0), AND('Raw Data'!O671-'Raw Data'!P671&lt;4, 'Raw Data'!O671-'Raw Data'!P671&gt;0)), 'Raw Data'!G671, 0))</f>
        <v/>
      </c>
      <c r="M678">
        <f>IF(ISBLANK('Raw Data'!J671), 0, IF(AND(4=MATCH(LARGE('Raw Data'!G671:J671, 2), 'Raw Data'!G671:J671, 0), 'Raw Data'!P671-'Raw Data'!O671&gt;3), 'Raw Data'!J671, 0))</f>
        <v/>
      </c>
      <c r="N678">
        <f>IF(ISBLANK('Raw Data'!J671), 0, IF(AND(3=MATCH(LARGE('Raw Data'!G671:J671, 2), 'Raw Data'!G671:J671, 0), 'Raw Data'!O671-'Raw Data'!P671&gt;3), 'Raw Data'!I671, 0))</f>
        <v/>
      </c>
      <c r="O678">
        <f>IF(ISBLANK('Raw Data'!J671), 0, IF(AND(2=MATCH(LARGE('Raw Data'!G671:J671, 2), 'Raw Data'!G671:J671, 0), AND('Raw Data'!P671-'Raw Data'!O671&lt;4, 'Raw Data'!P671-'Raw Data'!O671&gt;0)), 'Raw Data'!H671, 0))</f>
        <v/>
      </c>
      <c r="P678">
        <f>IF(ISBLANK('Raw Data'!J671), 0, IF(AND(1=MATCH(LARGE('Raw Data'!G671:J671, 2), 'Raw Data'!G671:J671, 0), AND('Raw Data'!O671-'Raw Data'!P671&lt;4, 'Raw Data'!O671-'Raw Data'!P671&gt;0)), 'Raw Data'!G671, 0))</f>
        <v/>
      </c>
      <c r="Q678">
        <f>IF(ISBLANK('Raw Data'!J671), 0, IF(AND(4=MATCH(LARGE('Raw Data'!G671:J671, 1), 'Raw Data'!G671:J671, 0), 'Raw Data'!P671-'Raw Data'!O671&gt;3), 'Raw Data'!J671, 0))</f>
        <v/>
      </c>
      <c r="R678">
        <f>IF(ISBLANK('Raw Data'!J671), 0, IF(AND(3=MATCH(LARGE('Raw Data'!G671:J671, 1), 'Raw Data'!G671:J671, 0), 'Raw Data'!O671-'Raw Data'!P671&gt;3), 'Raw Data'!I671, 0))</f>
        <v/>
      </c>
      <c r="S678">
        <f>IF(AND('Raw Data'!P671-'Raw Data'!O671&gt;4, 'Raw Data'!F671&lt;'Raw Data'!C671), 'Raw Data'!J671, 0)</f>
        <v/>
      </c>
      <c r="T678">
        <f>IF(AND('Raw Data'!O671-'Raw Data'!P671&gt;4, 'Raw Data'!F671&gt;'Raw Data'!C671), 'Raw Data'!I671, 0)</f>
        <v/>
      </c>
      <c r="U678">
        <f>IF(AND('Raw Data'!P671-'Raw Data'!O671&lt;3, 'Raw Data'!P671&gt;'Raw Data'!O671, 'Raw Data'!F671&lt;'Raw Data'!C671), 'Raw Data'!H671, 0)</f>
        <v/>
      </c>
      <c r="V678">
        <f>IF(AND('Raw Data'!P671-'Raw Data'!O671&lt;3, 'Raw Data'!P671&gt;'Raw Data'!O671, 'Raw Data'!F671&gt;'Raw Data'!C671), 'Raw Data'!G671, 0)</f>
        <v/>
      </c>
    </row>
    <row r="679">
      <c r="A679">
        <f>IF(AND('Raw Data'!F672&lt;'Raw Data'!C672, 'Raw Data'!P672&gt;'Raw Data'!O672, 'Raw Data'!P672-'Raw Data'!O672&gt;3), 'Raw Data'!J672, 0)</f>
        <v/>
      </c>
      <c r="B679">
        <f>IF(AND('Raw Data'!C672&lt;'Raw Data'!F672, 'Raw Data'!O672&gt;'Raw Data'!P672, 'Raw Data'!O672-'Raw Data'!P672&gt;3), 'Raw Data'!I672, 0)</f>
        <v/>
      </c>
      <c r="C679">
        <f>IF(AND('Raw Data'!F672&lt;'Raw Data'!C672, 'Raw Data'!P672&gt;'Raw Data'!O672, 'Raw Data'!P672-'Raw Data'!O672&lt;4), 'Raw Data'!H672, 0)</f>
        <v/>
      </c>
      <c r="D679">
        <f>IF(AND('Raw Data'!C672&lt;'Raw Data'!F672, 'Raw Data'!O672&gt;'Raw Data'!P672, 'Raw Data'!O672-'Raw Data'!P672&lt;4), 'Raw Data'!G672, 0)</f>
        <v/>
      </c>
      <c r="E679">
        <f>IF(ISBLANK('Raw Data'!J672), 0, IF(AND(4=MATCH(LARGE('Raw Data'!G672:J672, 4), 'Raw Data'!G672:J672, 0), 'Raw Data'!P672-'Raw Data'!O672&gt;3), 'Raw Data'!J672, 0))</f>
        <v/>
      </c>
      <c r="F679">
        <f>IF(ISBLANK('Raw Data'!J672), 0, IF(AND(3=MATCH(LARGE('Raw Data'!G672:J672, 4), 'Raw Data'!G672:J672, 0), 'Raw Data'!O672-'Raw Data'!P672&gt;3), 'Raw Data'!I672, 0))</f>
        <v/>
      </c>
      <c r="G679">
        <f>IF(ISBLANK('Raw Data'!J672), 0, IF(AND(2=MATCH(LARGE('Raw Data'!G672:J672, 4), 'Raw Data'!G672:J672, 0), AND('Raw Data'!P672-'Raw Data'!O672&lt;4, 'Raw Data'!P672-'Raw Data'!O672&gt;0)), 'Raw Data'!H672, 0))</f>
        <v/>
      </c>
      <c r="H679">
        <f>IF(ISBLANK('Raw Data'!J672), 0, IF(AND(1=MATCH(LARGE('Raw Data'!G672:J672, 4), 'Raw Data'!G672:J672, 0), AND('Raw Data'!O672-'Raw Data'!P672&lt;4, 'Raw Data'!O672-'Raw Data'!P672&gt;0)), 'Raw Data'!G672, 0))</f>
        <v/>
      </c>
      <c r="I679">
        <f>IF(ISBLANK('Raw Data'!J672), 0, IF(AND(4=MATCH(LARGE('Raw Data'!G672:J672, 3), 'Raw Data'!G672:J672, 0), 'Raw Data'!P672-'Raw Data'!O672&gt;3), 'Raw Data'!J672, 0))</f>
        <v/>
      </c>
      <c r="J679">
        <f>IF(ISBLANK('Raw Data'!J672), 0, IF(AND(3=MATCH(LARGE('Raw Data'!G672:J672, 3), 'Raw Data'!G672:J672, 0), 'Raw Data'!O672-'Raw Data'!P672&gt;3), 'Raw Data'!I672, 0))</f>
        <v/>
      </c>
      <c r="K679">
        <f>IF(ISBLANK('Raw Data'!J672), 0, IF(AND(2=MATCH(LARGE('Raw Data'!G672:J672, 3), 'Raw Data'!G672:J672, 0), AND('Raw Data'!P672-'Raw Data'!O672&lt;4, 'Raw Data'!P672-'Raw Data'!O672&gt;0)), 'Raw Data'!H672, 0))</f>
        <v/>
      </c>
      <c r="L679">
        <f>IF(ISBLANK('Raw Data'!J672), 0, IF(AND(1=MATCH(LARGE('Raw Data'!G672:J672, 3), 'Raw Data'!G672:J672, 0), AND('Raw Data'!O672-'Raw Data'!P672&lt;4, 'Raw Data'!O672-'Raw Data'!P672&gt;0)), 'Raw Data'!G672, 0))</f>
        <v/>
      </c>
      <c r="M679">
        <f>IF(ISBLANK('Raw Data'!J672), 0, IF(AND(4=MATCH(LARGE('Raw Data'!G672:J672, 2), 'Raw Data'!G672:J672, 0), 'Raw Data'!P672-'Raw Data'!O672&gt;3), 'Raw Data'!J672, 0))</f>
        <v/>
      </c>
      <c r="N679">
        <f>IF(ISBLANK('Raw Data'!J672), 0, IF(AND(3=MATCH(LARGE('Raw Data'!G672:J672, 2), 'Raw Data'!G672:J672, 0), 'Raw Data'!O672-'Raw Data'!P672&gt;3), 'Raw Data'!I672, 0))</f>
        <v/>
      </c>
      <c r="O679">
        <f>IF(ISBLANK('Raw Data'!J672), 0, IF(AND(2=MATCH(LARGE('Raw Data'!G672:J672, 2), 'Raw Data'!G672:J672, 0), AND('Raw Data'!P672-'Raw Data'!O672&lt;4, 'Raw Data'!P672-'Raw Data'!O672&gt;0)), 'Raw Data'!H672, 0))</f>
        <v/>
      </c>
      <c r="P679">
        <f>IF(ISBLANK('Raw Data'!J672), 0, IF(AND(1=MATCH(LARGE('Raw Data'!G672:J672, 2), 'Raw Data'!G672:J672, 0), AND('Raw Data'!O672-'Raw Data'!P672&lt;4, 'Raw Data'!O672-'Raw Data'!P672&gt;0)), 'Raw Data'!G672, 0))</f>
        <v/>
      </c>
      <c r="Q679">
        <f>IF(ISBLANK('Raw Data'!J672), 0, IF(AND(4=MATCH(LARGE('Raw Data'!G672:J672, 1), 'Raw Data'!G672:J672, 0), 'Raw Data'!P672-'Raw Data'!O672&gt;3), 'Raw Data'!J672, 0))</f>
        <v/>
      </c>
      <c r="R679">
        <f>IF(ISBLANK('Raw Data'!J672), 0, IF(AND(3=MATCH(LARGE('Raw Data'!G672:J672, 1), 'Raw Data'!G672:J672, 0), 'Raw Data'!O672-'Raw Data'!P672&gt;3), 'Raw Data'!I672, 0))</f>
        <v/>
      </c>
      <c r="S679">
        <f>IF(AND('Raw Data'!P672-'Raw Data'!O672&gt;4, 'Raw Data'!F672&lt;'Raw Data'!C672), 'Raw Data'!J672, 0)</f>
        <v/>
      </c>
      <c r="T679">
        <f>IF(AND('Raw Data'!O672-'Raw Data'!P672&gt;4, 'Raw Data'!F672&gt;'Raw Data'!C672), 'Raw Data'!I672, 0)</f>
        <v/>
      </c>
      <c r="U679">
        <f>IF(AND('Raw Data'!P672-'Raw Data'!O672&lt;3, 'Raw Data'!P672&gt;'Raw Data'!O672, 'Raw Data'!F672&lt;'Raw Data'!C672), 'Raw Data'!H672, 0)</f>
        <v/>
      </c>
      <c r="V679">
        <f>IF(AND('Raw Data'!P672-'Raw Data'!O672&lt;3, 'Raw Data'!P672&gt;'Raw Data'!O672, 'Raw Data'!F672&gt;'Raw Data'!C672), 'Raw Data'!G672, 0)</f>
        <v/>
      </c>
    </row>
    <row r="680">
      <c r="A680">
        <f>IF(AND('Raw Data'!F673&lt;'Raw Data'!C673, 'Raw Data'!P673&gt;'Raw Data'!O673, 'Raw Data'!P673-'Raw Data'!O673&gt;3), 'Raw Data'!J673, 0)</f>
        <v/>
      </c>
      <c r="B680">
        <f>IF(AND('Raw Data'!C673&lt;'Raw Data'!F673, 'Raw Data'!O673&gt;'Raw Data'!P673, 'Raw Data'!O673-'Raw Data'!P673&gt;3), 'Raw Data'!I673, 0)</f>
        <v/>
      </c>
      <c r="C680">
        <f>IF(AND('Raw Data'!F673&lt;'Raw Data'!C673, 'Raw Data'!P673&gt;'Raw Data'!O673, 'Raw Data'!P673-'Raw Data'!O673&lt;4), 'Raw Data'!H673, 0)</f>
        <v/>
      </c>
      <c r="D680">
        <f>IF(AND('Raw Data'!C673&lt;'Raw Data'!F673, 'Raw Data'!O673&gt;'Raw Data'!P673, 'Raw Data'!O673-'Raw Data'!P673&lt;4), 'Raw Data'!G673, 0)</f>
        <v/>
      </c>
      <c r="E680">
        <f>IF(ISBLANK('Raw Data'!J673), 0, IF(AND(4=MATCH(LARGE('Raw Data'!G673:J673, 4), 'Raw Data'!G673:J673, 0), 'Raw Data'!P673-'Raw Data'!O673&gt;3), 'Raw Data'!J673, 0))</f>
        <v/>
      </c>
      <c r="F680">
        <f>IF(ISBLANK('Raw Data'!J673), 0, IF(AND(3=MATCH(LARGE('Raw Data'!G673:J673, 4), 'Raw Data'!G673:J673, 0), 'Raw Data'!O673-'Raw Data'!P673&gt;3), 'Raw Data'!I673, 0))</f>
        <v/>
      </c>
      <c r="G680">
        <f>IF(ISBLANK('Raw Data'!J673), 0, IF(AND(2=MATCH(LARGE('Raw Data'!G673:J673, 4), 'Raw Data'!G673:J673, 0), AND('Raw Data'!P673-'Raw Data'!O673&lt;4, 'Raw Data'!P673-'Raw Data'!O673&gt;0)), 'Raw Data'!H673, 0))</f>
        <v/>
      </c>
      <c r="H680">
        <f>IF(ISBLANK('Raw Data'!J673), 0, IF(AND(1=MATCH(LARGE('Raw Data'!G673:J673, 4), 'Raw Data'!G673:J673, 0), AND('Raw Data'!O673-'Raw Data'!P673&lt;4, 'Raw Data'!O673-'Raw Data'!P673&gt;0)), 'Raw Data'!G673, 0))</f>
        <v/>
      </c>
      <c r="I680">
        <f>IF(ISBLANK('Raw Data'!J673), 0, IF(AND(4=MATCH(LARGE('Raw Data'!G673:J673, 3), 'Raw Data'!G673:J673, 0), 'Raw Data'!P673-'Raw Data'!O673&gt;3), 'Raw Data'!J673, 0))</f>
        <v/>
      </c>
      <c r="J680">
        <f>IF(ISBLANK('Raw Data'!J673), 0, IF(AND(3=MATCH(LARGE('Raw Data'!G673:J673, 3), 'Raw Data'!G673:J673, 0), 'Raw Data'!O673-'Raw Data'!P673&gt;3), 'Raw Data'!I673, 0))</f>
        <v/>
      </c>
      <c r="K680">
        <f>IF(ISBLANK('Raw Data'!J673), 0, IF(AND(2=MATCH(LARGE('Raw Data'!G673:J673, 3), 'Raw Data'!G673:J673, 0), AND('Raw Data'!P673-'Raw Data'!O673&lt;4, 'Raw Data'!P673-'Raw Data'!O673&gt;0)), 'Raw Data'!H673, 0))</f>
        <v/>
      </c>
      <c r="L680">
        <f>IF(ISBLANK('Raw Data'!J673), 0, IF(AND(1=MATCH(LARGE('Raw Data'!G673:J673, 3), 'Raw Data'!G673:J673, 0), AND('Raw Data'!O673-'Raw Data'!P673&lt;4, 'Raw Data'!O673-'Raw Data'!P673&gt;0)), 'Raw Data'!G673, 0))</f>
        <v/>
      </c>
      <c r="M680">
        <f>IF(ISBLANK('Raw Data'!J673), 0, IF(AND(4=MATCH(LARGE('Raw Data'!G673:J673, 2), 'Raw Data'!G673:J673, 0), 'Raw Data'!P673-'Raw Data'!O673&gt;3), 'Raw Data'!J673, 0))</f>
        <v/>
      </c>
      <c r="N680">
        <f>IF(ISBLANK('Raw Data'!J673), 0, IF(AND(3=MATCH(LARGE('Raw Data'!G673:J673, 2), 'Raw Data'!G673:J673, 0), 'Raw Data'!O673-'Raw Data'!P673&gt;3), 'Raw Data'!I673, 0))</f>
        <v/>
      </c>
      <c r="O680">
        <f>IF(ISBLANK('Raw Data'!J673), 0, IF(AND(2=MATCH(LARGE('Raw Data'!G673:J673, 2), 'Raw Data'!G673:J673, 0), AND('Raw Data'!P673-'Raw Data'!O673&lt;4, 'Raw Data'!P673-'Raw Data'!O673&gt;0)), 'Raw Data'!H673, 0))</f>
        <v/>
      </c>
      <c r="P680">
        <f>IF(ISBLANK('Raw Data'!J673), 0, IF(AND(1=MATCH(LARGE('Raw Data'!G673:J673, 2), 'Raw Data'!G673:J673, 0), AND('Raw Data'!O673-'Raw Data'!P673&lt;4, 'Raw Data'!O673-'Raw Data'!P673&gt;0)), 'Raw Data'!G673, 0))</f>
        <v/>
      </c>
      <c r="Q680">
        <f>IF(ISBLANK('Raw Data'!J673), 0, IF(AND(4=MATCH(LARGE('Raw Data'!G673:J673, 1), 'Raw Data'!G673:J673, 0), 'Raw Data'!P673-'Raw Data'!O673&gt;3), 'Raw Data'!J673, 0))</f>
        <v/>
      </c>
      <c r="R680">
        <f>IF(ISBLANK('Raw Data'!J673), 0, IF(AND(3=MATCH(LARGE('Raw Data'!G673:J673, 1), 'Raw Data'!G673:J673, 0), 'Raw Data'!O673-'Raw Data'!P673&gt;3), 'Raw Data'!I673, 0))</f>
        <v/>
      </c>
      <c r="S680">
        <f>IF(AND('Raw Data'!P673-'Raw Data'!O673&gt;4, 'Raw Data'!F673&lt;'Raw Data'!C673), 'Raw Data'!J673, 0)</f>
        <v/>
      </c>
      <c r="T680">
        <f>IF(AND('Raw Data'!O673-'Raw Data'!P673&gt;4, 'Raw Data'!F673&gt;'Raw Data'!C673), 'Raw Data'!I673, 0)</f>
        <v/>
      </c>
      <c r="U680">
        <f>IF(AND('Raw Data'!P673-'Raw Data'!O673&lt;3, 'Raw Data'!P673&gt;'Raw Data'!O673, 'Raw Data'!F673&lt;'Raw Data'!C673), 'Raw Data'!H673, 0)</f>
        <v/>
      </c>
      <c r="V680">
        <f>IF(AND('Raw Data'!P673-'Raw Data'!O673&lt;3, 'Raw Data'!P673&gt;'Raw Data'!O673, 'Raw Data'!F673&gt;'Raw Data'!C673), 'Raw Data'!G673, 0)</f>
        <v/>
      </c>
    </row>
    <row r="681">
      <c r="A681">
        <f>IF(AND('Raw Data'!F674&lt;'Raw Data'!C674, 'Raw Data'!P674&gt;'Raw Data'!O674, 'Raw Data'!P674-'Raw Data'!O674&gt;3), 'Raw Data'!J674, 0)</f>
        <v/>
      </c>
      <c r="B681">
        <f>IF(AND('Raw Data'!C674&lt;'Raw Data'!F674, 'Raw Data'!O674&gt;'Raw Data'!P674, 'Raw Data'!O674-'Raw Data'!P674&gt;3), 'Raw Data'!I674, 0)</f>
        <v/>
      </c>
      <c r="C681">
        <f>IF(AND('Raw Data'!F674&lt;'Raw Data'!C674, 'Raw Data'!P674&gt;'Raw Data'!O674, 'Raw Data'!P674-'Raw Data'!O674&lt;4), 'Raw Data'!H674, 0)</f>
        <v/>
      </c>
      <c r="D681">
        <f>IF(AND('Raw Data'!C674&lt;'Raw Data'!F674, 'Raw Data'!O674&gt;'Raw Data'!P674, 'Raw Data'!O674-'Raw Data'!P674&lt;4), 'Raw Data'!G674, 0)</f>
        <v/>
      </c>
      <c r="E681">
        <f>IF(ISBLANK('Raw Data'!J674), 0, IF(AND(4=MATCH(LARGE('Raw Data'!G674:J674, 4), 'Raw Data'!G674:J674, 0), 'Raw Data'!P674-'Raw Data'!O674&gt;3), 'Raw Data'!J674, 0))</f>
        <v/>
      </c>
      <c r="F681">
        <f>IF(ISBLANK('Raw Data'!J674), 0, IF(AND(3=MATCH(LARGE('Raw Data'!G674:J674, 4), 'Raw Data'!G674:J674, 0), 'Raw Data'!O674-'Raw Data'!P674&gt;3), 'Raw Data'!I674, 0))</f>
        <v/>
      </c>
      <c r="G681">
        <f>IF(ISBLANK('Raw Data'!J674), 0, IF(AND(2=MATCH(LARGE('Raw Data'!G674:J674, 4), 'Raw Data'!G674:J674, 0), AND('Raw Data'!P674-'Raw Data'!O674&lt;4, 'Raw Data'!P674-'Raw Data'!O674&gt;0)), 'Raw Data'!H674, 0))</f>
        <v/>
      </c>
      <c r="H681">
        <f>IF(ISBLANK('Raw Data'!J674), 0, IF(AND(1=MATCH(LARGE('Raw Data'!G674:J674, 4), 'Raw Data'!G674:J674, 0), AND('Raw Data'!O674-'Raw Data'!P674&lt;4, 'Raw Data'!O674-'Raw Data'!P674&gt;0)), 'Raw Data'!G674, 0))</f>
        <v/>
      </c>
      <c r="I681">
        <f>IF(ISBLANK('Raw Data'!J674), 0, IF(AND(4=MATCH(LARGE('Raw Data'!G674:J674, 3), 'Raw Data'!G674:J674, 0), 'Raw Data'!P674-'Raw Data'!O674&gt;3), 'Raw Data'!J674, 0))</f>
        <v/>
      </c>
      <c r="J681">
        <f>IF(ISBLANK('Raw Data'!J674), 0, IF(AND(3=MATCH(LARGE('Raw Data'!G674:J674, 3), 'Raw Data'!G674:J674, 0), 'Raw Data'!O674-'Raw Data'!P674&gt;3), 'Raw Data'!I674, 0))</f>
        <v/>
      </c>
      <c r="K681">
        <f>IF(ISBLANK('Raw Data'!J674), 0, IF(AND(2=MATCH(LARGE('Raw Data'!G674:J674, 3), 'Raw Data'!G674:J674, 0), AND('Raw Data'!P674-'Raw Data'!O674&lt;4, 'Raw Data'!P674-'Raw Data'!O674&gt;0)), 'Raw Data'!H674, 0))</f>
        <v/>
      </c>
      <c r="L681">
        <f>IF(ISBLANK('Raw Data'!J674), 0, IF(AND(1=MATCH(LARGE('Raw Data'!G674:J674, 3), 'Raw Data'!G674:J674, 0), AND('Raw Data'!O674-'Raw Data'!P674&lt;4, 'Raw Data'!O674-'Raw Data'!P674&gt;0)), 'Raw Data'!G674, 0))</f>
        <v/>
      </c>
      <c r="M681">
        <f>IF(ISBLANK('Raw Data'!J674), 0, IF(AND(4=MATCH(LARGE('Raw Data'!G674:J674, 2), 'Raw Data'!G674:J674, 0), 'Raw Data'!P674-'Raw Data'!O674&gt;3), 'Raw Data'!J674, 0))</f>
        <v/>
      </c>
      <c r="N681">
        <f>IF(ISBLANK('Raw Data'!J674), 0, IF(AND(3=MATCH(LARGE('Raw Data'!G674:J674, 2), 'Raw Data'!G674:J674, 0), 'Raw Data'!O674-'Raw Data'!P674&gt;3), 'Raw Data'!I674, 0))</f>
        <v/>
      </c>
      <c r="O681">
        <f>IF(ISBLANK('Raw Data'!J674), 0, IF(AND(2=MATCH(LARGE('Raw Data'!G674:J674, 2), 'Raw Data'!G674:J674, 0), AND('Raw Data'!P674-'Raw Data'!O674&lt;4, 'Raw Data'!P674-'Raw Data'!O674&gt;0)), 'Raw Data'!H674, 0))</f>
        <v/>
      </c>
      <c r="P681">
        <f>IF(ISBLANK('Raw Data'!J674), 0, IF(AND(1=MATCH(LARGE('Raw Data'!G674:J674, 2), 'Raw Data'!G674:J674, 0), AND('Raw Data'!O674-'Raw Data'!P674&lt;4, 'Raw Data'!O674-'Raw Data'!P674&gt;0)), 'Raw Data'!G674, 0))</f>
        <v/>
      </c>
      <c r="Q681">
        <f>IF(ISBLANK('Raw Data'!J674), 0, IF(AND(4=MATCH(LARGE('Raw Data'!G674:J674, 1), 'Raw Data'!G674:J674, 0), 'Raw Data'!P674-'Raw Data'!O674&gt;3), 'Raw Data'!J674, 0))</f>
        <v/>
      </c>
      <c r="R681">
        <f>IF(ISBLANK('Raw Data'!J674), 0, IF(AND(3=MATCH(LARGE('Raw Data'!G674:J674, 1), 'Raw Data'!G674:J674, 0), 'Raw Data'!O674-'Raw Data'!P674&gt;3), 'Raw Data'!I674, 0))</f>
        <v/>
      </c>
      <c r="S681">
        <f>IF(AND('Raw Data'!P674-'Raw Data'!O674&gt;4, 'Raw Data'!F674&lt;'Raw Data'!C674), 'Raw Data'!J674, 0)</f>
        <v/>
      </c>
      <c r="T681">
        <f>IF(AND('Raw Data'!O674-'Raw Data'!P674&gt;4, 'Raw Data'!F674&gt;'Raw Data'!C674), 'Raw Data'!I674, 0)</f>
        <v/>
      </c>
      <c r="U681">
        <f>IF(AND('Raw Data'!P674-'Raw Data'!O674&lt;3, 'Raw Data'!P674&gt;'Raw Data'!O674, 'Raw Data'!F674&lt;'Raw Data'!C674), 'Raw Data'!H674, 0)</f>
        <v/>
      </c>
      <c r="V681">
        <f>IF(AND('Raw Data'!P674-'Raw Data'!O674&lt;3, 'Raw Data'!P674&gt;'Raw Data'!O674, 'Raw Data'!F674&gt;'Raw Data'!C674), 'Raw Data'!G674, 0)</f>
        <v/>
      </c>
    </row>
    <row r="682">
      <c r="A682">
        <f>IF(AND('Raw Data'!F675&lt;'Raw Data'!C675, 'Raw Data'!P675&gt;'Raw Data'!O675, 'Raw Data'!P675-'Raw Data'!O675&gt;3), 'Raw Data'!J675, 0)</f>
        <v/>
      </c>
      <c r="B682">
        <f>IF(AND('Raw Data'!C675&lt;'Raw Data'!F675, 'Raw Data'!O675&gt;'Raw Data'!P675, 'Raw Data'!O675-'Raw Data'!P675&gt;3), 'Raw Data'!I675, 0)</f>
        <v/>
      </c>
      <c r="C682">
        <f>IF(AND('Raw Data'!F675&lt;'Raw Data'!C675, 'Raw Data'!P675&gt;'Raw Data'!O675, 'Raw Data'!P675-'Raw Data'!O675&lt;4), 'Raw Data'!H675, 0)</f>
        <v/>
      </c>
      <c r="D682">
        <f>IF(AND('Raw Data'!C675&lt;'Raw Data'!F675, 'Raw Data'!O675&gt;'Raw Data'!P675, 'Raw Data'!O675-'Raw Data'!P675&lt;4), 'Raw Data'!G675, 0)</f>
        <v/>
      </c>
      <c r="E682">
        <f>IF(ISBLANK('Raw Data'!J675), 0, IF(AND(4=MATCH(LARGE('Raw Data'!G675:J675, 4), 'Raw Data'!G675:J675, 0), 'Raw Data'!P675-'Raw Data'!O675&gt;3), 'Raw Data'!J675, 0))</f>
        <v/>
      </c>
      <c r="F682">
        <f>IF(ISBLANK('Raw Data'!J675), 0, IF(AND(3=MATCH(LARGE('Raw Data'!G675:J675, 4), 'Raw Data'!G675:J675, 0), 'Raw Data'!O675-'Raw Data'!P675&gt;3), 'Raw Data'!I675, 0))</f>
        <v/>
      </c>
      <c r="G682">
        <f>IF(ISBLANK('Raw Data'!J675), 0, IF(AND(2=MATCH(LARGE('Raw Data'!G675:J675, 4), 'Raw Data'!G675:J675, 0), AND('Raw Data'!P675-'Raw Data'!O675&lt;4, 'Raw Data'!P675-'Raw Data'!O675&gt;0)), 'Raw Data'!H675, 0))</f>
        <v/>
      </c>
      <c r="H682">
        <f>IF(ISBLANK('Raw Data'!J675), 0, IF(AND(1=MATCH(LARGE('Raw Data'!G675:J675, 4), 'Raw Data'!G675:J675, 0), AND('Raw Data'!O675-'Raw Data'!P675&lt;4, 'Raw Data'!O675-'Raw Data'!P675&gt;0)), 'Raw Data'!G675, 0))</f>
        <v/>
      </c>
      <c r="I682">
        <f>IF(ISBLANK('Raw Data'!J675), 0, IF(AND(4=MATCH(LARGE('Raw Data'!G675:J675, 3), 'Raw Data'!G675:J675, 0), 'Raw Data'!P675-'Raw Data'!O675&gt;3), 'Raw Data'!J675, 0))</f>
        <v/>
      </c>
      <c r="J682">
        <f>IF(ISBLANK('Raw Data'!J675), 0, IF(AND(3=MATCH(LARGE('Raw Data'!G675:J675, 3), 'Raw Data'!G675:J675, 0), 'Raw Data'!O675-'Raw Data'!P675&gt;3), 'Raw Data'!I675, 0))</f>
        <v/>
      </c>
      <c r="K682">
        <f>IF(ISBLANK('Raw Data'!J675), 0, IF(AND(2=MATCH(LARGE('Raw Data'!G675:J675, 3), 'Raw Data'!G675:J675, 0), AND('Raw Data'!P675-'Raw Data'!O675&lt;4, 'Raw Data'!P675-'Raw Data'!O675&gt;0)), 'Raw Data'!H675, 0))</f>
        <v/>
      </c>
      <c r="L682">
        <f>IF(ISBLANK('Raw Data'!J675), 0, IF(AND(1=MATCH(LARGE('Raw Data'!G675:J675, 3), 'Raw Data'!G675:J675, 0), AND('Raw Data'!O675-'Raw Data'!P675&lt;4, 'Raw Data'!O675-'Raw Data'!P675&gt;0)), 'Raw Data'!G675, 0))</f>
        <v/>
      </c>
      <c r="M682">
        <f>IF(ISBLANK('Raw Data'!J675), 0, IF(AND(4=MATCH(LARGE('Raw Data'!G675:J675, 2), 'Raw Data'!G675:J675, 0), 'Raw Data'!P675-'Raw Data'!O675&gt;3), 'Raw Data'!J675, 0))</f>
        <v/>
      </c>
      <c r="N682">
        <f>IF(ISBLANK('Raw Data'!J675), 0, IF(AND(3=MATCH(LARGE('Raw Data'!G675:J675, 2), 'Raw Data'!G675:J675, 0), 'Raw Data'!O675-'Raw Data'!P675&gt;3), 'Raw Data'!I675, 0))</f>
        <v/>
      </c>
      <c r="O682">
        <f>IF(ISBLANK('Raw Data'!J675), 0, IF(AND(2=MATCH(LARGE('Raw Data'!G675:J675, 2), 'Raw Data'!G675:J675, 0), AND('Raw Data'!P675-'Raw Data'!O675&lt;4, 'Raw Data'!P675-'Raw Data'!O675&gt;0)), 'Raw Data'!H675, 0))</f>
        <v/>
      </c>
      <c r="P682">
        <f>IF(ISBLANK('Raw Data'!J675), 0, IF(AND(1=MATCH(LARGE('Raw Data'!G675:J675, 2), 'Raw Data'!G675:J675, 0), AND('Raw Data'!O675-'Raw Data'!P675&lt;4, 'Raw Data'!O675-'Raw Data'!P675&gt;0)), 'Raw Data'!G675, 0))</f>
        <v/>
      </c>
      <c r="Q682">
        <f>IF(ISBLANK('Raw Data'!J675), 0, IF(AND(4=MATCH(LARGE('Raw Data'!G675:J675, 1), 'Raw Data'!G675:J675, 0), 'Raw Data'!P675-'Raw Data'!O675&gt;3), 'Raw Data'!J675, 0))</f>
        <v/>
      </c>
      <c r="R682">
        <f>IF(ISBLANK('Raw Data'!J675), 0, IF(AND(3=MATCH(LARGE('Raw Data'!G675:J675, 1), 'Raw Data'!G675:J675, 0), 'Raw Data'!O675-'Raw Data'!P675&gt;3), 'Raw Data'!I675, 0))</f>
        <v/>
      </c>
      <c r="S682">
        <f>IF(AND('Raw Data'!P675-'Raw Data'!O675&gt;4, 'Raw Data'!F675&lt;'Raw Data'!C675), 'Raw Data'!J675, 0)</f>
        <v/>
      </c>
      <c r="T682">
        <f>IF(AND('Raw Data'!O675-'Raw Data'!P675&gt;4, 'Raw Data'!F675&gt;'Raw Data'!C675), 'Raw Data'!I675, 0)</f>
        <v/>
      </c>
      <c r="U682">
        <f>IF(AND('Raw Data'!P675-'Raw Data'!O675&lt;3, 'Raw Data'!P675&gt;'Raw Data'!O675, 'Raw Data'!F675&lt;'Raw Data'!C675), 'Raw Data'!H675, 0)</f>
        <v/>
      </c>
      <c r="V682">
        <f>IF(AND('Raw Data'!P675-'Raw Data'!O675&lt;3, 'Raw Data'!P675&gt;'Raw Data'!O675, 'Raw Data'!F675&gt;'Raw Data'!C675), 'Raw Data'!G675, 0)</f>
        <v/>
      </c>
    </row>
    <row r="683">
      <c r="A683">
        <f>IF(AND('Raw Data'!F676&lt;'Raw Data'!C676, 'Raw Data'!P676&gt;'Raw Data'!O676, 'Raw Data'!P676-'Raw Data'!O676&gt;3), 'Raw Data'!J676, 0)</f>
        <v/>
      </c>
      <c r="B683">
        <f>IF(AND('Raw Data'!C676&lt;'Raw Data'!F676, 'Raw Data'!O676&gt;'Raw Data'!P676, 'Raw Data'!O676-'Raw Data'!P676&gt;3), 'Raw Data'!I676, 0)</f>
        <v/>
      </c>
      <c r="C683">
        <f>IF(AND('Raw Data'!F676&lt;'Raw Data'!C676, 'Raw Data'!P676&gt;'Raw Data'!O676, 'Raw Data'!P676-'Raw Data'!O676&lt;4), 'Raw Data'!H676, 0)</f>
        <v/>
      </c>
      <c r="D683">
        <f>IF(AND('Raw Data'!C676&lt;'Raw Data'!F676, 'Raw Data'!O676&gt;'Raw Data'!P676, 'Raw Data'!O676-'Raw Data'!P676&lt;4), 'Raw Data'!G676, 0)</f>
        <v/>
      </c>
      <c r="E683">
        <f>IF(ISBLANK('Raw Data'!J676), 0, IF(AND(4=MATCH(LARGE('Raw Data'!G676:J676, 4), 'Raw Data'!G676:J676, 0), 'Raw Data'!P676-'Raw Data'!O676&gt;3), 'Raw Data'!J676, 0))</f>
        <v/>
      </c>
      <c r="F683">
        <f>IF(ISBLANK('Raw Data'!J676), 0, IF(AND(3=MATCH(LARGE('Raw Data'!G676:J676, 4), 'Raw Data'!G676:J676, 0), 'Raw Data'!O676-'Raw Data'!P676&gt;3), 'Raw Data'!I676, 0))</f>
        <v/>
      </c>
      <c r="G683">
        <f>IF(ISBLANK('Raw Data'!J676), 0, IF(AND(2=MATCH(LARGE('Raw Data'!G676:J676, 4), 'Raw Data'!G676:J676, 0), AND('Raw Data'!P676-'Raw Data'!O676&lt;4, 'Raw Data'!P676-'Raw Data'!O676&gt;0)), 'Raw Data'!H676, 0))</f>
        <v/>
      </c>
      <c r="H683">
        <f>IF(ISBLANK('Raw Data'!J676), 0, IF(AND(1=MATCH(LARGE('Raw Data'!G676:J676, 4), 'Raw Data'!G676:J676, 0), AND('Raw Data'!O676-'Raw Data'!P676&lt;4, 'Raw Data'!O676-'Raw Data'!P676&gt;0)), 'Raw Data'!G676, 0))</f>
        <v/>
      </c>
      <c r="I683">
        <f>IF(ISBLANK('Raw Data'!J676), 0, IF(AND(4=MATCH(LARGE('Raw Data'!G676:J676, 3), 'Raw Data'!G676:J676, 0), 'Raw Data'!P676-'Raw Data'!O676&gt;3), 'Raw Data'!J676, 0))</f>
        <v/>
      </c>
      <c r="J683">
        <f>IF(ISBLANK('Raw Data'!J676), 0, IF(AND(3=MATCH(LARGE('Raw Data'!G676:J676, 3), 'Raw Data'!G676:J676, 0), 'Raw Data'!O676-'Raw Data'!P676&gt;3), 'Raw Data'!I676, 0))</f>
        <v/>
      </c>
      <c r="K683">
        <f>IF(ISBLANK('Raw Data'!J676), 0, IF(AND(2=MATCH(LARGE('Raw Data'!G676:J676, 3), 'Raw Data'!G676:J676, 0), AND('Raw Data'!P676-'Raw Data'!O676&lt;4, 'Raw Data'!P676-'Raw Data'!O676&gt;0)), 'Raw Data'!H676, 0))</f>
        <v/>
      </c>
      <c r="L683">
        <f>IF(ISBLANK('Raw Data'!J676), 0, IF(AND(1=MATCH(LARGE('Raw Data'!G676:J676, 3), 'Raw Data'!G676:J676, 0), AND('Raw Data'!O676-'Raw Data'!P676&lt;4, 'Raw Data'!O676-'Raw Data'!P676&gt;0)), 'Raw Data'!G676, 0))</f>
        <v/>
      </c>
      <c r="M683">
        <f>IF(ISBLANK('Raw Data'!J676), 0, IF(AND(4=MATCH(LARGE('Raw Data'!G676:J676, 2), 'Raw Data'!G676:J676, 0), 'Raw Data'!P676-'Raw Data'!O676&gt;3), 'Raw Data'!J676, 0))</f>
        <v/>
      </c>
      <c r="N683">
        <f>IF(ISBLANK('Raw Data'!J676), 0, IF(AND(3=MATCH(LARGE('Raw Data'!G676:J676, 2), 'Raw Data'!G676:J676, 0), 'Raw Data'!O676-'Raw Data'!P676&gt;3), 'Raw Data'!I676, 0))</f>
        <v/>
      </c>
      <c r="O683">
        <f>IF(ISBLANK('Raw Data'!J676), 0, IF(AND(2=MATCH(LARGE('Raw Data'!G676:J676, 2), 'Raw Data'!G676:J676, 0), AND('Raw Data'!P676-'Raw Data'!O676&lt;4, 'Raw Data'!P676-'Raw Data'!O676&gt;0)), 'Raw Data'!H676, 0))</f>
        <v/>
      </c>
      <c r="P683">
        <f>IF(ISBLANK('Raw Data'!J676), 0, IF(AND(1=MATCH(LARGE('Raw Data'!G676:J676, 2), 'Raw Data'!G676:J676, 0), AND('Raw Data'!O676-'Raw Data'!P676&lt;4, 'Raw Data'!O676-'Raw Data'!P676&gt;0)), 'Raw Data'!G676, 0))</f>
        <v/>
      </c>
      <c r="Q683">
        <f>IF(ISBLANK('Raw Data'!J676), 0, IF(AND(4=MATCH(LARGE('Raw Data'!G676:J676, 1), 'Raw Data'!G676:J676, 0), 'Raw Data'!P676-'Raw Data'!O676&gt;3), 'Raw Data'!J676, 0))</f>
        <v/>
      </c>
      <c r="R683">
        <f>IF(ISBLANK('Raw Data'!J676), 0, IF(AND(3=MATCH(LARGE('Raw Data'!G676:J676, 1), 'Raw Data'!G676:J676, 0), 'Raw Data'!O676-'Raw Data'!P676&gt;3), 'Raw Data'!I676, 0))</f>
        <v/>
      </c>
      <c r="S683">
        <f>IF(AND('Raw Data'!P676-'Raw Data'!O676&gt;4, 'Raw Data'!F676&lt;'Raw Data'!C676), 'Raw Data'!J676, 0)</f>
        <v/>
      </c>
      <c r="T683">
        <f>IF(AND('Raw Data'!O676-'Raw Data'!P676&gt;4, 'Raw Data'!F676&gt;'Raw Data'!C676), 'Raw Data'!I676, 0)</f>
        <v/>
      </c>
      <c r="U683">
        <f>IF(AND('Raw Data'!P676-'Raw Data'!O676&lt;3, 'Raw Data'!P676&gt;'Raw Data'!O676, 'Raw Data'!F676&lt;'Raw Data'!C676), 'Raw Data'!H676, 0)</f>
        <v/>
      </c>
      <c r="V683">
        <f>IF(AND('Raw Data'!P676-'Raw Data'!O676&lt;3, 'Raw Data'!P676&gt;'Raw Data'!O676, 'Raw Data'!F676&gt;'Raw Data'!C676), 'Raw Data'!G676, 0)</f>
        <v/>
      </c>
    </row>
    <row r="684">
      <c r="A684">
        <f>IF(AND('Raw Data'!F677&lt;'Raw Data'!C677, 'Raw Data'!P677&gt;'Raw Data'!O677, 'Raw Data'!P677-'Raw Data'!O677&gt;3), 'Raw Data'!J677, 0)</f>
        <v/>
      </c>
      <c r="B684">
        <f>IF(AND('Raw Data'!C677&lt;'Raw Data'!F677, 'Raw Data'!O677&gt;'Raw Data'!P677, 'Raw Data'!O677-'Raw Data'!P677&gt;3), 'Raw Data'!I677, 0)</f>
        <v/>
      </c>
      <c r="C684">
        <f>IF(AND('Raw Data'!F677&lt;'Raw Data'!C677, 'Raw Data'!P677&gt;'Raw Data'!O677, 'Raw Data'!P677-'Raw Data'!O677&lt;4), 'Raw Data'!H677, 0)</f>
        <v/>
      </c>
      <c r="D684">
        <f>IF(AND('Raw Data'!C677&lt;'Raw Data'!F677, 'Raw Data'!O677&gt;'Raw Data'!P677, 'Raw Data'!O677-'Raw Data'!P677&lt;4), 'Raw Data'!G677, 0)</f>
        <v/>
      </c>
      <c r="E684">
        <f>IF(ISBLANK('Raw Data'!J677), 0, IF(AND(4=MATCH(LARGE('Raw Data'!G677:J677, 4), 'Raw Data'!G677:J677, 0), 'Raw Data'!P677-'Raw Data'!O677&gt;3), 'Raw Data'!J677, 0))</f>
        <v/>
      </c>
      <c r="F684">
        <f>IF(ISBLANK('Raw Data'!J677), 0, IF(AND(3=MATCH(LARGE('Raw Data'!G677:J677, 4), 'Raw Data'!G677:J677, 0), 'Raw Data'!O677-'Raw Data'!P677&gt;3), 'Raw Data'!I677, 0))</f>
        <v/>
      </c>
      <c r="G684">
        <f>IF(ISBLANK('Raw Data'!J677), 0, IF(AND(2=MATCH(LARGE('Raw Data'!G677:J677, 4), 'Raw Data'!G677:J677, 0), AND('Raw Data'!P677-'Raw Data'!O677&lt;4, 'Raw Data'!P677-'Raw Data'!O677&gt;0)), 'Raw Data'!H677, 0))</f>
        <v/>
      </c>
      <c r="H684">
        <f>IF(ISBLANK('Raw Data'!J677), 0, IF(AND(1=MATCH(LARGE('Raw Data'!G677:J677, 4), 'Raw Data'!G677:J677, 0), AND('Raw Data'!O677-'Raw Data'!P677&lt;4, 'Raw Data'!O677-'Raw Data'!P677&gt;0)), 'Raw Data'!G677, 0))</f>
        <v/>
      </c>
      <c r="I684">
        <f>IF(ISBLANK('Raw Data'!J677), 0, IF(AND(4=MATCH(LARGE('Raw Data'!G677:J677, 3), 'Raw Data'!G677:J677, 0), 'Raw Data'!P677-'Raw Data'!O677&gt;3), 'Raw Data'!J677, 0))</f>
        <v/>
      </c>
      <c r="J684">
        <f>IF(ISBLANK('Raw Data'!J677), 0, IF(AND(3=MATCH(LARGE('Raw Data'!G677:J677, 3), 'Raw Data'!G677:J677, 0), 'Raw Data'!O677-'Raw Data'!P677&gt;3), 'Raw Data'!I677, 0))</f>
        <v/>
      </c>
      <c r="K684">
        <f>IF(ISBLANK('Raw Data'!J677), 0, IF(AND(2=MATCH(LARGE('Raw Data'!G677:J677, 3), 'Raw Data'!G677:J677, 0), AND('Raw Data'!P677-'Raw Data'!O677&lt;4, 'Raw Data'!P677-'Raw Data'!O677&gt;0)), 'Raw Data'!H677, 0))</f>
        <v/>
      </c>
      <c r="L684">
        <f>IF(ISBLANK('Raw Data'!J677), 0, IF(AND(1=MATCH(LARGE('Raw Data'!G677:J677, 3), 'Raw Data'!G677:J677, 0), AND('Raw Data'!O677-'Raw Data'!P677&lt;4, 'Raw Data'!O677-'Raw Data'!P677&gt;0)), 'Raw Data'!G677, 0))</f>
        <v/>
      </c>
      <c r="M684">
        <f>IF(ISBLANK('Raw Data'!J677), 0, IF(AND(4=MATCH(LARGE('Raw Data'!G677:J677, 2), 'Raw Data'!G677:J677, 0), 'Raw Data'!P677-'Raw Data'!O677&gt;3), 'Raw Data'!J677, 0))</f>
        <v/>
      </c>
      <c r="N684">
        <f>IF(ISBLANK('Raw Data'!J677), 0, IF(AND(3=MATCH(LARGE('Raw Data'!G677:J677, 2), 'Raw Data'!G677:J677, 0), 'Raw Data'!O677-'Raw Data'!P677&gt;3), 'Raw Data'!I677, 0))</f>
        <v/>
      </c>
      <c r="O684">
        <f>IF(ISBLANK('Raw Data'!J677), 0, IF(AND(2=MATCH(LARGE('Raw Data'!G677:J677, 2), 'Raw Data'!G677:J677, 0), AND('Raw Data'!P677-'Raw Data'!O677&lt;4, 'Raw Data'!P677-'Raw Data'!O677&gt;0)), 'Raw Data'!H677, 0))</f>
        <v/>
      </c>
      <c r="P684">
        <f>IF(ISBLANK('Raw Data'!J677), 0, IF(AND(1=MATCH(LARGE('Raw Data'!G677:J677, 2), 'Raw Data'!G677:J677, 0), AND('Raw Data'!O677-'Raw Data'!P677&lt;4, 'Raw Data'!O677-'Raw Data'!P677&gt;0)), 'Raw Data'!G677, 0))</f>
        <v/>
      </c>
      <c r="Q684">
        <f>IF(ISBLANK('Raw Data'!J677), 0, IF(AND(4=MATCH(LARGE('Raw Data'!G677:J677, 1), 'Raw Data'!G677:J677, 0), 'Raw Data'!P677-'Raw Data'!O677&gt;3), 'Raw Data'!J677, 0))</f>
        <v/>
      </c>
      <c r="R684">
        <f>IF(ISBLANK('Raw Data'!J677), 0, IF(AND(3=MATCH(LARGE('Raw Data'!G677:J677, 1), 'Raw Data'!G677:J677, 0), 'Raw Data'!O677-'Raw Data'!P677&gt;3), 'Raw Data'!I677, 0))</f>
        <v/>
      </c>
      <c r="S684">
        <f>IF(AND('Raw Data'!P677-'Raw Data'!O677&gt;4, 'Raw Data'!F677&lt;'Raw Data'!C677), 'Raw Data'!J677, 0)</f>
        <v/>
      </c>
      <c r="T684">
        <f>IF(AND('Raw Data'!O677-'Raw Data'!P677&gt;4, 'Raw Data'!F677&gt;'Raw Data'!C677), 'Raw Data'!I677, 0)</f>
        <v/>
      </c>
      <c r="U684">
        <f>IF(AND('Raw Data'!P677-'Raw Data'!O677&lt;3, 'Raw Data'!P677&gt;'Raw Data'!O677, 'Raw Data'!F677&lt;'Raw Data'!C677), 'Raw Data'!H677, 0)</f>
        <v/>
      </c>
      <c r="V684">
        <f>IF(AND('Raw Data'!P677-'Raw Data'!O677&lt;3, 'Raw Data'!P677&gt;'Raw Data'!O677, 'Raw Data'!F677&gt;'Raw Data'!C677), 'Raw Data'!G677, 0)</f>
        <v/>
      </c>
    </row>
    <row r="685">
      <c r="A685">
        <f>IF(AND('Raw Data'!F678&lt;'Raw Data'!C678, 'Raw Data'!P678&gt;'Raw Data'!O678, 'Raw Data'!P678-'Raw Data'!O678&gt;3), 'Raw Data'!J678, 0)</f>
        <v/>
      </c>
      <c r="B685">
        <f>IF(AND('Raw Data'!C678&lt;'Raw Data'!F678, 'Raw Data'!O678&gt;'Raw Data'!P678, 'Raw Data'!O678-'Raw Data'!P678&gt;3), 'Raw Data'!I678, 0)</f>
        <v/>
      </c>
      <c r="C685">
        <f>IF(AND('Raw Data'!F678&lt;'Raw Data'!C678, 'Raw Data'!P678&gt;'Raw Data'!O678, 'Raw Data'!P678-'Raw Data'!O678&lt;4), 'Raw Data'!H678, 0)</f>
        <v/>
      </c>
      <c r="D685">
        <f>IF(AND('Raw Data'!C678&lt;'Raw Data'!F678, 'Raw Data'!O678&gt;'Raw Data'!P678, 'Raw Data'!O678-'Raw Data'!P678&lt;4), 'Raw Data'!G678, 0)</f>
        <v/>
      </c>
      <c r="E685">
        <f>IF(ISBLANK('Raw Data'!J678), 0, IF(AND(4=MATCH(LARGE('Raw Data'!G678:J678, 4), 'Raw Data'!G678:J678, 0), 'Raw Data'!P678-'Raw Data'!O678&gt;3), 'Raw Data'!J678, 0))</f>
        <v/>
      </c>
      <c r="F685">
        <f>IF(ISBLANK('Raw Data'!J678), 0, IF(AND(3=MATCH(LARGE('Raw Data'!G678:J678, 4), 'Raw Data'!G678:J678, 0), 'Raw Data'!O678-'Raw Data'!P678&gt;3), 'Raw Data'!I678, 0))</f>
        <v/>
      </c>
      <c r="G685">
        <f>IF(ISBLANK('Raw Data'!J678), 0, IF(AND(2=MATCH(LARGE('Raw Data'!G678:J678, 4), 'Raw Data'!G678:J678, 0), AND('Raw Data'!P678-'Raw Data'!O678&lt;4, 'Raw Data'!P678-'Raw Data'!O678&gt;0)), 'Raw Data'!H678, 0))</f>
        <v/>
      </c>
      <c r="H685">
        <f>IF(ISBLANK('Raw Data'!J678), 0, IF(AND(1=MATCH(LARGE('Raw Data'!G678:J678, 4), 'Raw Data'!G678:J678, 0), AND('Raw Data'!O678-'Raw Data'!P678&lt;4, 'Raw Data'!O678-'Raw Data'!P678&gt;0)), 'Raw Data'!G678, 0))</f>
        <v/>
      </c>
      <c r="I685">
        <f>IF(ISBLANK('Raw Data'!J678), 0, IF(AND(4=MATCH(LARGE('Raw Data'!G678:J678, 3), 'Raw Data'!G678:J678, 0), 'Raw Data'!P678-'Raw Data'!O678&gt;3), 'Raw Data'!J678, 0))</f>
        <v/>
      </c>
      <c r="J685">
        <f>IF(ISBLANK('Raw Data'!J678), 0, IF(AND(3=MATCH(LARGE('Raw Data'!G678:J678, 3), 'Raw Data'!G678:J678, 0), 'Raw Data'!O678-'Raw Data'!P678&gt;3), 'Raw Data'!I678, 0))</f>
        <v/>
      </c>
      <c r="K685">
        <f>IF(ISBLANK('Raw Data'!J678), 0, IF(AND(2=MATCH(LARGE('Raw Data'!G678:J678, 3), 'Raw Data'!G678:J678, 0), AND('Raw Data'!P678-'Raw Data'!O678&lt;4, 'Raw Data'!P678-'Raw Data'!O678&gt;0)), 'Raw Data'!H678, 0))</f>
        <v/>
      </c>
      <c r="L685">
        <f>IF(ISBLANK('Raw Data'!J678), 0, IF(AND(1=MATCH(LARGE('Raw Data'!G678:J678, 3), 'Raw Data'!G678:J678, 0), AND('Raw Data'!O678-'Raw Data'!P678&lt;4, 'Raw Data'!O678-'Raw Data'!P678&gt;0)), 'Raw Data'!G678, 0))</f>
        <v/>
      </c>
      <c r="M685">
        <f>IF(ISBLANK('Raw Data'!J678), 0, IF(AND(4=MATCH(LARGE('Raw Data'!G678:J678, 2), 'Raw Data'!G678:J678, 0), 'Raw Data'!P678-'Raw Data'!O678&gt;3), 'Raw Data'!J678, 0))</f>
        <v/>
      </c>
      <c r="N685">
        <f>IF(ISBLANK('Raw Data'!J678), 0, IF(AND(3=MATCH(LARGE('Raw Data'!G678:J678, 2), 'Raw Data'!G678:J678, 0), 'Raw Data'!O678-'Raw Data'!P678&gt;3), 'Raw Data'!I678, 0))</f>
        <v/>
      </c>
      <c r="O685">
        <f>IF(ISBLANK('Raw Data'!J678), 0, IF(AND(2=MATCH(LARGE('Raw Data'!G678:J678, 2), 'Raw Data'!G678:J678, 0), AND('Raw Data'!P678-'Raw Data'!O678&lt;4, 'Raw Data'!P678-'Raw Data'!O678&gt;0)), 'Raw Data'!H678, 0))</f>
        <v/>
      </c>
      <c r="P685">
        <f>IF(ISBLANK('Raw Data'!J678), 0, IF(AND(1=MATCH(LARGE('Raw Data'!G678:J678, 2), 'Raw Data'!G678:J678, 0), AND('Raw Data'!O678-'Raw Data'!P678&lt;4, 'Raw Data'!O678-'Raw Data'!P678&gt;0)), 'Raw Data'!G678, 0))</f>
        <v/>
      </c>
      <c r="Q685">
        <f>IF(ISBLANK('Raw Data'!J678), 0, IF(AND(4=MATCH(LARGE('Raw Data'!G678:J678, 1), 'Raw Data'!G678:J678, 0), 'Raw Data'!P678-'Raw Data'!O678&gt;3), 'Raw Data'!J678, 0))</f>
        <v/>
      </c>
      <c r="R685">
        <f>IF(ISBLANK('Raw Data'!J678), 0, IF(AND(3=MATCH(LARGE('Raw Data'!G678:J678, 1), 'Raw Data'!G678:J678, 0), 'Raw Data'!O678-'Raw Data'!P678&gt;3), 'Raw Data'!I678, 0))</f>
        <v/>
      </c>
      <c r="S685">
        <f>IF(AND('Raw Data'!P678-'Raw Data'!O678&gt;4, 'Raw Data'!F678&lt;'Raw Data'!C678), 'Raw Data'!J678, 0)</f>
        <v/>
      </c>
      <c r="T685">
        <f>IF(AND('Raw Data'!O678-'Raw Data'!P678&gt;4, 'Raw Data'!F678&gt;'Raw Data'!C678), 'Raw Data'!I678, 0)</f>
        <v/>
      </c>
      <c r="U685">
        <f>IF(AND('Raw Data'!P678-'Raw Data'!O678&lt;3, 'Raw Data'!P678&gt;'Raw Data'!O678, 'Raw Data'!F678&lt;'Raw Data'!C678), 'Raw Data'!H678, 0)</f>
        <v/>
      </c>
      <c r="V685">
        <f>IF(AND('Raw Data'!P678-'Raw Data'!O678&lt;3, 'Raw Data'!P678&gt;'Raw Data'!O678, 'Raw Data'!F678&gt;'Raw Data'!C678), 'Raw Data'!G678, 0)</f>
        <v/>
      </c>
    </row>
    <row r="686">
      <c r="A686">
        <f>IF(AND('Raw Data'!F679&lt;'Raw Data'!C679, 'Raw Data'!P679&gt;'Raw Data'!O679, 'Raw Data'!P679-'Raw Data'!O679&gt;3), 'Raw Data'!J679, 0)</f>
        <v/>
      </c>
      <c r="B686">
        <f>IF(AND('Raw Data'!C679&lt;'Raw Data'!F679, 'Raw Data'!O679&gt;'Raw Data'!P679, 'Raw Data'!O679-'Raw Data'!P679&gt;3), 'Raw Data'!I679, 0)</f>
        <v/>
      </c>
      <c r="C686">
        <f>IF(AND('Raw Data'!F679&lt;'Raw Data'!C679, 'Raw Data'!P679&gt;'Raw Data'!O679, 'Raw Data'!P679-'Raw Data'!O679&lt;4), 'Raw Data'!H679, 0)</f>
        <v/>
      </c>
      <c r="D686">
        <f>IF(AND('Raw Data'!C679&lt;'Raw Data'!F679, 'Raw Data'!O679&gt;'Raw Data'!P679, 'Raw Data'!O679-'Raw Data'!P679&lt;4), 'Raw Data'!G679, 0)</f>
        <v/>
      </c>
      <c r="E686">
        <f>IF(ISBLANK('Raw Data'!J679), 0, IF(AND(4=MATCH(LARGE('Raw Data'!G679:J679, 4), 'Raw Data'!G679:J679, 0), 'Raw Data'!P679-'Raw Data'!O679&gt;3), 'Raw Data'!J679, 0))</f>
        <v/>
      </c>
      <c r="F686">
        <f>IF(ISBLANK('Raw Data'!J679), 0, IF(AND(3=MATCH(LARGE('Raw Data'!G679:J679, 4), 'Raw Data'!G679:J679, 0), 'Raw Data'!O679-'Raw Data'!P679&gt;3), 'Raw Data'!I679, 0))</f>
        <v/>
      </c>
      <c r="G686">
        <f>IF(ISBLANK('Raw Data'!J679), 0, IF(AND(2=MATCH(LARGE('Raw Data'!G679:J679, 4), 'Raw Data'!G679:J679, 0), AND('Raw Data'!P679-'Raw Data'!O679&lt;4, 'Raw Data'!P679-'Raw Data'!O679&gt;0)), 'Raw Data'!H679, 0))</f>
        <v/>
      </c>
      <c r="H686">
        <f>IF(ISBLANK('Raw Data'!J679), 0, IF(AND(1=MATCH(LARGE('Raw Data'!G679:J679, 4), 'Raw Data'!G679:J679, 0), AND('Raw Data'!O679-'Raw Data'!P679&lt;4, 'Raw Data'!O679-'Raw Data'!P679&gt;0)), 'Raw Data'!G679, 0))</f>
        <v/>
      </c>
      <c r="I686">
        <f>IF(ISBLANK('Raw Data'!J679), 0, IF(AND(4=MATCH(LARGE('Raw Data'!G679:J679, 3), 'Raw Data'!G679:J679, 0), 'Raw Data'!P679-'Raw Data'!O679&gt;3), 'Raw Data'!J679, 0))</f>
        <v/>
      </c>
      <c r="J686">
        <f>IF(ISBLANK('Raw Data'!J679), 0, IF(AND(3=MATCH(LARGE('Raw Data'!G679:J679, 3), 'Raw Data'!G679:J679, 0), 'Raw Data'!O679-'Raw Data'!P679&gt;3), 'Raw Data'!I679, 0))</f>
        <v/>
      </c>
      <c r="K686">
        <f>IF(ISBLANK('Raw Data'!J679), 0, IF(AND(2=MATCH(LARGE('Raw Data'!G679:J679, 3), 'Raw Data'!G679:J679, 0), AND('Raw Data'!P679-'Raw Data'!O679&lt;4, 'Raw Data'!P679-'Raw Data'!O679&gt;0)), 'Raw Data'!H679, 0))</f>
        <v/>
      </c>
      <c r="L686">
        <f>IF(ISBLANK('Raw Data'!J679), 0, IF(AND(1=MATCH(LARGE('Raw Data'!G679:J679, 3), 'Raw Data'!G679:J679, 0), AND('Raw Data'!O679-'Raw Data'!P679&lt;4, 'Raw Data'!O679-'Raw Data'!P679&gt;0)), 'Raw Data'!G679, 0))</f>
        <v/>
      </c>
      <c r="M686">
        <f>IF(ISBLANK('Raw Data'!J679), 0, IF(AND(4=MATCH(LARGE('Raw Data'!G679:J679, 2), 'Raw Data'!G679:J679, 0), 'Raw Data'!P679-'Raw Data'!O679&gt;3), 'Raw Data'!J679, 0))</f>
        <v/>
      </c>
      <c r="N686">
        <f>IF(ISBLANK('Raw Data'!J679), 0, IF(AND(3=MATCH(LARGE('Raw Data'!G679:J679, 2), 'Raw Data'!G679:J679, 0), 'Raw Data'!O679-'Raw Data'!P679&gt;3), 'Raw Data'!I679, 0))</f>
        <v/>
      </c>
      <c r="O686">
        <f>IF(ISBLANK('Raw Data'!J679), 0, IF(AND(2=MATCH(LARGE('Raw Data'!G679:J679, 2), 'Raw Data'!G679:J679, 0), AND('Raw Data'!P679-'Raw Data'!O679&lt;4, 'Raw Data'!P679-'Raw Data'!O679&gt;0)), 'Raw Data'!H679, 0))</f>
        <v/>
      </c>
      <c r="P686">
        <f>IF(ISBLANK('Raw Data'!J679), 0, IF(AND(1=MATCH(LARGE('Raw Data'!G679:J679, 2), 'Raw Data'!G679:J679, 0), AND('Raw Data'!O679-'Raw Data'!P679&lt;4, 'Raw Data'!O679-'Raw Data'!P679&gt;0)), 'Raw Data'!G679, 0))</f>
        <v/>
      </c>
      <c r="Q686">
        <f>IF(ISBLANK('Raw Data'!J679), 0, IF(AND(4=MATCH(LARGE('Raw Data'!G679:J679, 1), 'Raw Data'!G679:J679, 0), 'Raw Data'!P679-'Raw Data'!O679&gt;3), 'Raw Data'!J679, 0))</f>
        <v/>
      </c>
      <c r="R686">
        <f>IF(ISBLANK('Raw Data'!J679), 0, IF(AND(3=MATCH(LARGE('Raw Data'!G679:J679, 1), 'Raw Data'!G679:J679, 0), 'Raw Data'!O679-'Raw Data'!P679&gt;3), 'Raw Data'!I679, 0))</f>
        <v/>
      </c>
      <c r="S686">
        <f>IF(AND('Raw Data'!P679-'Raw Data'!O679&gt;4, 'Raw Data'!F679&lt;'Raw Data'!C679), 'Raw Data'!J679, 0)</f>
        <v/>
      </c>
      <c r="T686">
        <f>IF(AND('Raw Data'!O679-'Raw Data'!P679&gt;4, 'Raw Data'!F679&gt;'Raw Data'!C679), 'Raw Data'!I679, 0)</f>
        <v/>
      </c>
      <c r="U686">
        <f>IF(AND('Raw Data'!P679-'Raw Data'!O679&lt;3, 'Raw Data'!P679&gt;'Raw Data'!O679, 'Raw Data'!F679&lt;'Raw Data'!C679), 'Raw Data'!H679, 0)</f>
        <v/>
      </c>
      <c r="V686">
        <f>IF(AND('Raw Data'!P679-'Raw Data'!O679&lt;3, 'Raw Data'!P679&gt;'Raw Data'!O679, 'Raw Data'!F679&gt;'Raw Data'!C679), 'Raw Data'!G679, 0)</f>
        <v/>
      </c>
    </row>
    <row r="687">
      <c r="A687">
        <f>IF(AND('Raw Data'!F680&lt;'Raw Data'!C680, 'Raw Data'!P680&gt;'Raw Data'!O680, 'Raw Data'!P680-'Raw Data'!O680&gt;3), 'Raw Data'!J680, 0)</f>
        <v/>
      </c>
      <c r="B687">
        <f>IF(AND('Raw Data'!C680&lt;'Raw Data'!F680, 'Raw Data'!O680&gt;'Raw Data'!P680, 'Raw Data'!O680-'Raw Data'!P680&gt;3), 'Raw Data'!I680, 0)</f>
        <v/>
      </c>
      <c r="C687">
        <f>IF(AND('Raw Data'!F680&lt;'Raw Data'!C680, 'Raw Data'!P680&gt;'Raw Data'!O680, 'Raw Data'!P680-'Raw Data'!O680&lt;4), 'Raw Data'!H680, 0)</f>
        <v/>
      </c>
      <c r="D687">
        <f>IF(AND('Raw Data'!C680&lt;'Raw Data'!F680, 'Raw Data'!O680&gt;'Raw Data'!P680, 'Raw Data'!O680-'Raw Data'!P680&lt;4), 'Raw Data'!G680, 0)</f>
        <v/>
      </c>
      <c r="E687">
        <f>IF(ISBLANK('Raw Data'!J680), 0, IF(AND(4=MATCH(LARGE('Raw Data'!G680:J680, 4), 'Raw Data'!G680:J680, 0), 'Raw Data'!P680-'Raw Data'!O680&gt;3), 'Raw Data'!J680, 0))</f>
        <v/>
      </c>
      <c r="F687">
        <f>IF(ISBLANK('Raw Data'!J680), 0, IF(AND(3=MATCH(LARGE('Raw Data'!G680:J680, 4), 'Raw Data'!G680:J680, 0), 'Raw Data'!O680-'Raw Data'!P680&gt;3), 'Raw Data'!I680, 0))</f>
        <v/>
      </c>
      <c r="G687">
        <f>IF(ISBLANK('Raw Data'!J680), 0, IF(AND(2=MATCH(LARGE('Raw Data'!G680:J680, 4), 'Raw Data'!G680:J680, 0), AND('Raw Data'!P680-'Raw Data'!O680&lt;4, 'Raw Data'!P680-'Raw Data'!O680&gt;0)), 'Raw Data'!H680, 0))</f>
        <v/>
      </c>
      <c r="H687">
        <f>IF(ISBLANK('Raw Data'!J680), 0, IF(AND(1=MATCH(LARGE('Raw Data'!G680:J680, 4), 'Raw Data'!G680:J680, 0), AND('Raw Data'!O680-'Raw Data'!P680&lt;4, 'Raw Data'!O680-'Raw Data'!P680&gt;0)), 'Raw Data'!G680, 0))</f>
        <v/>
      </c>
      <c r="I687">
        <f>IF(ISBLANK('Raw Data'!J680), 0, IF(AND(4=MATCH(LARGE('Raw Data'!G680:J680, 3), 'Raw Data'!G680:J680, 0), 'Raw Data'!P680-'Raw Data'!O680&gt;3), 'Raw Data'!J680, 0))</f>
        <v/>
      </c>
      <c r="J687">
        <f>IF(ISBLANK('Raw Data'!J680), 0, IF(AND(3=MATCH(LARGE('Raw Data'!G680:J680, 3), 'Raw Data'!G680:J680, 0), 'Raw Data'!O680-'Raw Data'!P680&gt;3), 'Raw Data'!I680, 0))</f>
        <v/>
      </c>
      <c r="K687">
        <f>IF(ISBLANK('Raw Data'!J680), 0, IF(AND(2=MATCH(LARGE('Raw Data'!G680:J680, 3), 'Raw Data'!G680:J680, 0), AND('Raw Data'!P680-'Raw Data'!O680&lt;4, 'Raw Data'!P680-'Raw Data'!O680&gt;0)), 'Raw Data'!H680, 0))</f>
        <v/>
      </c>
      <c r="L687">
        <f>IF(ISBLANK('Raw Data'!J680), 0, IF(AND(1=MATCH(LARGE('Raw Data'!G680:J680, 3), 'Raw Data'!G680:J680, 0), AND('Raw Data'!O680-'Raw Data'!P680&lt;4, 'Raw Data'!O680-'Raw Data'!P680&gt;0)), 'Raw Data'!G680, 0))</f>
        <v/>
      </c>
      <c r="M687">
        <f>IF(ISBLANK('Raw Data'!J680), 0, IF(AND(4=MATCH(LARGE('Raw Data'!G680:J680, 2), 'Raw Data'!G680:J680, 0), 'Raw Data'!P680-'Raw Data'!O680&gt;3), 'Raw Data'!J680, 0))</f>
        <v/>
      </c>
      <c r="N687">
        <f>IF(ISBLANK('Raw Data'!J680), 0, IF(AND(3=MATCH(LARGE('Raw Data'!G680:J680, 2), 'Raw Data'!G680:J680, 0), 'Raw Data'!O680-'Raw Data'!P680&gt;3), 'Raw Data'!I680, 0))</f>
        <v/>
      </c>
      <c r="O687">
        <f>IF(ISBLANK('Raw Data'!J680), 0, IF(AND(2=MATCH(LARGE('Raw Data'!G680:J680, 2), 'Raw Data'!G680:J680, 0), AND('Raw Data'!P680-'Raw Data'!O680&lt;4, 'Raw Data'!P680-'Raw Data'!O680&gt;0)), 'Raw Data'!H680, 0))</f>
        <v/>
      </c>
      <c r="P687">
        <f>IF(ISBLANK('Raw Data'!J680), 0, IF(AND(1=MATCH(LARGE('Raw Data'!G680:J680, 2), 'Raw Data'!G680:J680, 0), AND('Raw Data'!O680-'Raw Data'!P680&lt;4, 'Raw Data'!O680-'Raw Data'!P680&gt;0)), 'Raw Data'!G680, 0))</f>
        <v/>
      </c>
      <c r="Q687">
        <f>IF(ISBLANK('Raw Data'!J680), 0, IF(AND(4=MATCH(LARGE('Raw Data'!G680:J680, 1), 'Raw Data'!G680:J680, 0), 'Raw Data'!P680-'Raw Data'!O680&gt;3), 'Raw Data'!J680, 0))</f>
        <v/>
      </c>
      <c r="R687">
        <f>IF(ISBLANK('Raw Data'!J680), 0, IF(AND(3=MATCH(LARGE('Raw Data'!G680:J680, 1), 'Raw Data'!G680:J680, 0), 'Raw Data'!O680-'Raw Data'!P680&gt;3), 'Raw Data'!I680, 0))</f>
        <v/>
      </c>
      <c r="S687">
        <f>IF(AND('Raw Data'!P680-'Raw Data'!O680&gt;4, 'Raw Data'!F680&lt;'Raw Data'!C680), 'Raw Data'!J680, 0)</f>
        <v/>
      </c>
      <c r="T687">
        <f>IF(AND('Raw Data'!O680-'Raw Data'!P680&gt;4, 'Raw Data'!F680&gt;'Raw Data'!C680), 'Raw Data'!I680, 0)</f>
        <v/>
      </c>
      <c r="U687">
        <f>IF(AND('Raw Data'!P680-'Raw Data'!O680&lt;3, 'Raw Data'!P680&gt;'Raw Data'!O680, 'Raw Data'!F680&lt;'Raw Data'!C680), 'Raw Data'!H680, 0)</f>
        <v/>
      </c>
      <c r="V687">
        <f>IF(AND('Raw Data'!P680-'Raw Data'!O680&lt;3, 'Raw Data'!P680&gt;'Raw Data'!O680, 'Raw Data'!F680&gt;'Raw Data'!C680), 'Raw Data'!G680, 0)</f>
        <v/>
      </c>
    </row>
    <row r="688">
      <c r="A688">
        <f>IF(AND('Raw Data'!F681&lt;'Raw Data'!C681, 'Raw Data'!P681&gt;'Raw Data'!O681, 'Raw Data'!P681-'Raw Data'!O681&gt;3), 'Raw Data'!J681, 0)</f>
        <v/>
      </c>
      <c r="B688">
        <f>IF(AND('Raw Data'!C681&lt;'Raw Data'!F681, 'Raw Data'!O681&gt;'Raw Data'!P681, 'Raw Data'!O681-'Raw Data'!P681&gt;3), 'Raw Data'!I681, 0)</f>
        <v/>
      </c>
      <c r="C688">
        <f>IF(AND('Raw Data'!F681&lt;'Raw Data'!C681, 'Raw Data'!P681&gt;'Raw Data'!O681, 'Raw Data'!P681-'Raw Data'!O681&lt;4), 'Raw Data'!H681, 0)</f>
        <v/>
      </c>
      <c r="D688">
        <f>IF(AND('Raw Data'!C681&lt;'Raw Data'!F681, 'Raw Data'!O681&gt;'Raw Data'!P681, 'Raw Data'!O681-'Raw Data'!P681&lt;4), 'Raw Data'!G681, 0)</f>
        <v/>
      </c>
      <c r="E688">
        <f>IF(ISBLANK('Raw Data'!J681), 0, IF(AND(4=MATCH(LARGE('Raw Data'!G681:J681, 4), 'Raw Data'!G681:J681, 0), 'Raw Data'!P681-'Raw Data'!O681&gt;3), 'Raw Data'!J681, 0))</f>
        <v/>
      </c>
      <c r="F688">
        <f>IF(ISBLANK('Raw Data'!J681), 0, IF(AND(3=MATCH(LARGE('Raw Data'!G681:J681, 4), 'Raw Data'!G681:J681, 0), 'Raw Data'!O681-'Raw Data'!P681&gt;3), 'Raw Data'!I681, 0))</f>
        <v/>
      </c>
      <c r="G688">
        <f>IF(ISBLANK('Raw Data'!J681), 0, IF(AND(2=MATCH(LARGE('Raw Data'!G681:J681, 4), 'Raw Data'!G681:J681, 0), AND('Raw Data'!P681-'Raw Data'!O681&lt;4, 'Raw Data'!P681-'Raw Data'!O681&gt;0)), 'Raw Data'!H681, 0))</f>
        <v/>
      </c>
      <c r="H688">
        <f>IF(ISBLANK('Raw Data'!J681), 0, IF(AND(1=MATCH(LARGE('Raw Data'!G681:J681, 4), 'Raw Data'!G681:J681, 0), AND('Raw Data'!O681-'Raw Data'!P681&lt;4, 'Raw Data'!O681-'Raw Data'!P681&gt;0)), 'Raw Data'!G681, 0))</f>
        <v/>
      </c>
      <c r="I688">
        <f>IF(ISBLANK('Raw Data'!J681), 0, IF(AND(4=MATCH(LARGE('Raw Data'!G681:J681, 3), 'Raw Data'!G681:J681, 0), 'Raw Data'!P681-'Raw Data'!O681&gt;3), 'Raw Data'!J681, 0))</f>
        <v/>
      </c>
      <c r="J688">
        <f>IF(ISBLANK('Raw Data'!J681), 0, IF(AND(3=MATCH(LARGE('Raw Data'!G681:J681, 3), 'Raw Data'!G681:J681, 0), 'Raw Data'!O681-'Raw Data'!P681&gt;3), 'Raw Data'!I681, 0))</f>
        <v/>
      </c>
      <c r="K688">
        <f>IF(ISBLANK('Raw Data'!J681), 0, IF(AND(2=MATCH(LARGE('Raw Data'!G681:J681, 3), 'Raw Data'!G681:J681, 0), AND('Raw Data'!P681-'Raw Data'!O681&lt;4, 'Raw Data'!P681-'Raw Data'!O681&gt;0)), 'Raw Data'!H681, 0))</f>
        <v/>
      </c>
      <c r="L688">
        <f>IF(ISBLANK('Raw Data'!J681), 0, IF(AND(1=MATCH(LARGE('Raw Data'!G681:J681, 3), 'Raw Data'!G681:J681, 0), AND('Raw Data'!O681-'Raw Data'!P681&lt;4, 'Raw Data'!O681-'Raw Data'!P681&gt;0)), 'Raw Data'!G681, 0))</f>
        <v/>
      </c>
      <c r="M688">
        <f>IF(ISBLANK('Raw Data'!J681), 0, IF(AND(4=MATCH(LARGE('Raw Data'!G681:J681, 2), 'Raw Data'!G681:J681, 0), 'Raw Data'!P681-'Raw Data'!O681&gt;3), 'Raw Data'!J681, 0))</f>
        <v/>
      </c>
      <c r="N688">
        <f>IF(ISBLANK('Raw Data'!J681), 0, IF(AND(3=MATCH(LARGE('Raw Data'!G681:J681, 2), 'Raw Data'!G681:J681, 0), 'Raw Data'!O681-'Raw Data'!P681&gt;3), 'Raw Data'!I681, 0))</f>
        <v/>
      </c>
      <c r="O688">
        <f>IF(ISBLANK('Raw Data'!J681), 0, IF(AND(2=MATCH(LARGE('Raw Data'!G681:J681, 2), 'Raw Data'!G681:J681, 0), AND('Raw Data'!P681-'Raw Data'!O681&lt;4, 'Raw Data'!P681-'Raw Data'!O681&gt;0)), 'Raw Data'!H681, 0))</f>
        <v/>
      </c>
      <c r="P688">
        <f>IF(ISBLANK('Raw Data'!J681), 0, IF(AND(1=MATCH(LARGE('Raw Data'!G681:J681, 2), 'Raw Data'!G681:J681, 0), AND('Raw Data'!O681-'Raw Data'!P681&lt;4, 'Raw Data'!O681-'Raw Data'!P681&gt;0)), 'Raw Data'!G681, 0))</f>
        <v/>
      </c>
      <c r="Q688">
        <f>IF(ISBLANK('Raw Data'!J681), 0, IF(AND(4=MATCH(LARGE('Raw Data'!G681:J681, 1), 'Raw Data'!G681:J681, 0), 'Raw Data'!P681-'Raw Data'!O681&gt;3), 'Raw Data'!J681, 0))</f>
        <v/>
      </c>
      <c r="R688">
        <f>IF(ISBLANK('Raw Data'!J681), 0, IF(AND(3=MATCH(LARGE('Raw Data'!G681:J681, 1), 'Raw Data'!G681:J681, 0), 'Raw Data'!O681-'Raw Data'!P681&gt;3), 'Raw Data'!I681, 0))</f>
        <v/>
      </c>
      <c r="S688">
        <f>IF(AND('Raw Data'!P681-'Raw Data'!O681&gt;4, 'Raw Data'!F681&lt;'Raw Data'!C681), 'Raw Data'!J681, 0)</f>
        <v/>
      </c>
      <c r="T688">
        <f>IF(AND('Raw Data'!O681-'Raw Data'!P681&gt;4, 'Raw Data'!F681&gt;'Raw Data'!C681), 'Raw Data'!I681, 0)</f>
        <v/>
      </c>
      <c r="U688">
        <f>IF(AND('Raw Data'!P681-'Raw Data'!O681&lt;3, 'Raw Data'!P681&gt;'Raw Data'!O681, 'Raw Data'!F681&lt;'Raw Data'!C681), 'Raw Data'!H681, 0)</f>
        <v/>
      </c>
      <c r="V688">
        <f>IF(AND('Raw Data'!P681-'Raw Data'!O681&lt;3, 'Raw Data'!P681&gt;'Raw Data'!O681, 'Raw Data'!F681&gt;'Raw Data'!C681), 'Raw Data'!G681, 0)</f>
        <v/>
      </c>
    </row>
    <row r="689">
      <c r="A689">
        <f>IF(AND('Raw Data'!F682&lt;'Raw Data'!C682, 'Raw Data'!P682&gt;'Raw Data'!O682, 'Raw Data'!P682-'Raw Data'!O682&gt;3), 'Raw Data'!J682, 0)</f>
        <v/>
      </c>
      <c r="B689">
        <f>IF(AND('Raw Data'!C682&lt;'Raw Data'!F682, 'Raw Data'!O682&gt;'Raw Data'!P682, 'Raw Data'!O682-'Raw Data'!P682&gt;3), 'Raw Data'!I682, 0)</f>
        <v/>
      </c>
      <c r="C689">
        <f>IF(AND('Raw Data'!F682&lt;'Raw Data'!C682, 'Raw Data'!P682&gt;'Raw Data'!O682, 'Raw Data'!P682-'Raw Data'!O682&lt;4), 'Raw Data'!H682, 0)</f>
        <v/>
      </c>
      <c r="D689">
        <f>IF(AND('Raw Data'!C682&lt;'Raw Data'!F682, 'Raw Data'!O682&gt;'Raw Data'!P682, 'Raw Data'!O682-'Raw Data'!P682&lt;4), 'Raw Data'!G682, 0)</f>
        <v/>
      </c>
      <c r="E689">
        <f>IF(ISBLANK('Raw Data'!J682), 0, IF(AND(4=MATCH(LARGE('Raw Data'!G682:J682, 4), 'Raw Data'!G682:J682, 0), 'Raw Data'!P682-'Raw Data'!O682&gt;3), 'Raw Data'!J682, 0))</f>
        <v/>
      </c>
      <c r="F689">
        <f>IF(ISBLANK('Raw Data'!J682), 0, IF(AND(3=MATCH(LARGE('Raw Data'!G682:J682, 4), 'Raw Data'!G682:J682, 0), 'Raw Data'!O682-'Raw Data'!P682&gt;3), 'Raw Data'!I682, 0))</f>
        <v/>
      </c>
      <c r="G689">
        <f>IF(ISBLANK('Raw Data'!J682), 0, IF(AND(2=MATCH(LARGE('Raw Data'!G682:J682, 4), 'Raw Data'!G682:J682, 0), AND('Raw Data'!P682-'Raw Data'!O682&lt;4, 'Raw Data'!P682-'Raw Data'!O682&gt;0)), 'Raw Data'!H682, 0))</f>
        <v/>
      </c>
      <c r="H689">
        <f>IF(ISBLANK('Raw Data'!J682), 0, IF(AND(1=MATCH(LARGE('Raw Data'!G682:J682, 4), 'Raw Data'!G682:J682, 0), AND('Raw Data'!O682-'Raw Data'!P682&lt;4, 'Raw Data'!O682-'Raw Data'!P682&gt;0)), 'Raw Data'!G682, 0))</f>
        <v/>
      </c>
      <c r="I689">
        <f>IF(ISBLANK('Raw Data'!J682), 0, IF(AND(4=MATCH(LARGE('Raw Data'!G682:J682, 3), 'Raw Data'!G682:J682, 0), 'Raw Data'!P682-'Raw Data'!O682&gt;3), 'Raw Data'!J682, 0))</f>
        <v/>
      </c>
      <c r="J689">
        <f>IF(ISBLANK('Raw Data'!J682), 0, IF(AND(3=MATCH(LARGE('Raw Data'!G682:J682, 3), 'Raw Data'!G682:J682, 0), 'Raw Data'!O682-'Raw Data'!P682&gt;3), 'Raw Data'!I682, 0))</f>
        <v/>
      </c>
      <c r="K689">
        <f>IF(ISBLANK('Raw Data'!J682), 0, IF(AND(2=MATCH(LARGE('Raw Data'!G682:J682, 3), 'Raw Data'!G682:J682, 0), AND('Raw Data'!P682-'Raw Data'!O682&lt;4, 'Raw Data'!P682-'Raw Data'!O682&gt;0)), 'Raw Data'!H682, 0))</f>
        <v/>
      </c>
      <c r="L689">
        <f>IF(ISBLANK('Raw Data'!J682), 0, IF(AND(1=MATCH(LARGE('Raw Data'!G682:J682, 3), 'Raw Data'!G682:J682, 0), AND('Raw Data'!O682-'Raw Data'!P682&lt;4, 'Raw Data'!O682-'Raw Data'!P682&gt;0)), 'Raw Data'!G682, 0))</f>
        <v/>
      </c>
      <c r="M689">
        <f>IF(ISBLANK('Raw Data'!J682), 0, IF(AND(4=MATCH(LARGE('Raw Data'!G682:J682, 2), 'Raw Data'!G682:J682, 0), 'Raw Data'!P682-'Raw Data'!O682&gt;3), 'Raw Data'!J682, 0))</f>
        <v/>
      </c>
      <c r="N689">
        <f>IF(ISBLANK('Raw Data'!J682), 0, IF(AND(3=MATCH(LARGE('Raw Data'!G682:J682, 2), 'Raw Data'!G682:J682, 0), 'Raw Data'!O682-'Raw Data'!P682&gt;3), 'Raw Data'!I682, 0))</f>
        <v/>
      </c>
      <c r="O689">
        <f>IF(ISBLANK('Raw Data'!J682), 0, IF(AND(2=MATCH(LARGE('Raw Data'!G682:J682, 2), 'Raw Data'!G682:J682, 0), AND('Raw Data'!P682-'Raw Data'!O682&lt;4, 'Raw Data'!P682-'Raw Data'!O682&gt;0)), 'Raw Data'!H682, 0))</f>
        <v/>
      </c>
      <c r="P689">
        <f>IF(ISBLANK('Raw Data'!J682), 0, IF(AND(1=MATCH(LARGE('Raw Data'!G682:J682, 2), 'Raw Data'!G682:J682, 0), AND('Raw Data'!O682-'Raw Data'!P682&lt;4, 'Raw Data'!O682-'Raw Data'!P682&gt;0)), 'Raw Data'!G682, 0))</f>
        <v/>
      </c>
      <c r="Q689">
        <f>IF(ISBLANK('Raw Data'!J682), 0, IF(AND(4=MATCH(LARGE('Raw Data'!G682:J682, 1), 'Raw Data'!G682:J682, 0), 'Raw Data'!P682-'Raw Data'!O682&gt;3), 'Raw Data'!J682, 0))</f>
        <v/>
      </c>
      <c r="R689">
        <f>IF(ISBLANK('Raw Data'!J682), 0, IF(AND(3=MATCH(LARGE('Raw Data'!G682:J682, 1), 'Raw Data'!G682:J682, 0), 'Raw Data'!O682-'Raw Data'!P682&gt;3), 'Raw Data'!I682, 0))</f>
        <v/>
      </c>
      <c r="S689">
        <f>IF(AND('Raw Data'!P682-'Raw Data'!O682&gt;4, 'Raw Data'!F682&lt;'Raw Data'!C682), 'Raw Data'!J682, 0)</f>
        <v/>
      </c>
      <c r="T689">
        <f>IF(AND('Raw Data'!O682-'Raw Data'!P682&gt;4, 'Raw Data'!F682&gt;'Raw Data'!C682), 'Raw Data'!I682, 0)</f>
        <v/>
      </c>
      <c r="U689">
        <f>IF(AND('Raw Data'!P682-'Raw Data'!O682&lt;3, 'Raw Data'!P682&gt;'Raw Data'!O682, 'Raw Data'!F682&lt;'Raw Data'!C682), 'Raw Data'!H682, 0)</f>
        <v/>
      </c>
      <c r="V689">
        <f>IF(AND('Raw Data'!P682-'Raw Data'!O682&lt;3, 'Raw Data'!P682&gt;'Raw Data'!O682, 'Raw Data'!F682&gt;'Raw Data'!C682), 'Raw Data'!G682, 0)</f>
        <v/>
      </c>
    </row>
    <row r="690">
      <c r="A690">
        <f>IF(AND('Raw Data'!F683&lt;'Raw Data'!C683, 'Raw Data'!P683&gt;'Raw Data'!O683, 'Raw Data'!P683-'Raw Data'!O683&gt;3), 'Raw Data'!J683, 0)</f>
        <v/>
      </c>
      <c r="B690">
        <f>IF(AND('Raw Data'!C683&lt;'Raw Data'!F683, 'Raw Data'!O683&gt;'Raw Data'!P683, 'Raw Data'!O683-'Raw Data'!P683&gt;3), 'Raw Data'!I683, 0)</f>
        <v/>
      </c>
      <c r="C690">
        <f>IF(AND('Raw Data'!F683&lt;'Raw Data'!C683, 'Raw Data'!P683&gt;'Raw Data'!O683, 'Raw Data'!P683-'Raw Data'!O683&lt;4), 'Raw Data'!H683, 0)</f>
        <v/>
      </c>
      <c r="D690">
        <f>IF(AND('Raw Data'!C683&lt;'Raw Data'!F683, 'Raw Data'!O683&gt;'Raw Data'!P683, 'Raw Data'!O683-'Raw Data'!P683&lt;4), 'Raw Data'!G683, 0)</f>
        <v/>
      </c>
      <c r="E690">
        <f>IF(ISBLANK('Raw Data'!J683), 0, IF(AND(4=MATCH(LARGE('Raw Data'!G683:J683, 4), 'Raw Data'!G683:J683, 0), 'Raw Data'!P683-'Raw Data'!O683&gt;3), 'Raw Data'!J683, 0))</f>
        <v/>
      </c>
      <c r="F690">
        <f>IF(ISBLANK('Raw Data'!J683), 0, IF(AND(3=MATCH(LARGE('Raw Data'!G683:J683, 4), 'Raw Data'!G683:J683, 0), 'Raw Data'!O683-'Raw Data'!P683&gt;3), 'Raw Data'!I683, 0))</f>
        <v/>
      </c>
      <c r="G690">
        <f>IF(ISBLANK('Raw Data'!J683), 0, IF(AND(2=MATCH(LARGE('Raw Data'!G683:J683, 4), 'Raw Data'!G683:J683, 0), AND('Raw Data'!P683-'Raw Data'!O683&lt;4, 'Raw Data'!P683-'Raw Data'!O683&gt;0)), 'Raw Data'!H683, 0))</f>
        <v/>
      </c>
      <c r="H690">
        <f>IF(ISBLANK('Raw Data'!J683), 0, IF(AND(1=MATCH(LARGE('Raw Data'!G683:J683, 4), 'Raw Data'!G683:J683, 0), AND('Raw Data'!O683-'Raw Data'!P683&lt;4, 'Raw Data'!O683-'Raw Data'!P683&gt;0)), 'Raw Data'!G683, 0))</f>
        <v/>
      </c>
      <c r="I690">
        <f>IF(ISBLANK('Raw Data'!J683), 0, IF(AND(4=MATCH(LARGE('Raw Data'!G683:J683, 3), 'Raw Data'!G683:J683, 0), 'Raw Data'!P683-'Raw Data'!O683&gt;3), 'Raw Data'!J683, 0))</f>
        <v/>
      </c>
      <c r="J690">
        <f>IF(ISBLANK('Raw Data'!J683), 0, IF(AND(3=MATCH(LARGE('Raw Data'!G683:J683, 3), 'Raw Data'!G683:J683, 0), 'Raw Data'!O683-'Raw Data'!P683&gt;3), 'Raw Data'!I683, 0))</f>
        <v/>
      </c>
      <c r="K690">
        <f>IF(ISBLANK('Raw Data'!J683), 0, IF(AND(2=MATCH(LARGE('Raw Data'!G683:J683, 3), 'Raw Data'!G683:J683, 0), AND('Raw Data'!P683-'Raw Data'!O683&lt;4, 'Raw Data'!P683-'Raw Data'!O683&gt;0)), 'Raw Data'!H683, 0))</f>
        <v/>
      </c>
      <c r="L690">
        <f>IF(ISBLANK('Raw Data'!J683), 0, IF(AND(1=MATCH(LARGE('Raw Data'!G683:J683, 3), 'Raw Data'!G683:J683, 0), AND('Raw Data'!O683-'Raw Data'!P683&lt;4, 'Raw Data'!O683-'Raw Data'!P683&gt;0)), 'Raw Data'!G683, 0))</f>
        <v/>
      </c>
      <c r="M690">
        <f>IF(ISBLANK('Raw Data'!J683), 0, IF(AND(4=MATCH(LARGE('Raw Data'!G683:J683, 2), 'Raw Data'!G683:J683, 0), 'Raw Data'!P683-'Raw Data'!O683&gt;3), 'Raw Data'!J683, 0))</f>
        <v/>
      </c>
      <c r="N690">
        <f>IF(ISBLANK('Raw Data'!J683), 0, IF(AND(3=MATCH(LARGE('Raw Data'!G683:J683, 2), 'Raw Data'!G683:J683, 0), 'Raw Data'!O683-'Raw Data'!P683&gt;3), 'Raw Data'!I683, 0))</f>
        <v/>
      </c>
      <c r="O690">
        <f>IF(ISBLANK('Raw Data'!J683), 0, IF(AND(2=MATCH(LARGE('Raw Data'!G683:J683, 2), 'Raw Data'!G683:J683, 0), AND('Raw Data'!P683-'Raw Data'!O683&lt;4, 'Raw Data'!P683-'Raw Data'!O683&gt;0)), 'Raw Data'!H683, 0))</f>
        <v/>
      </c>
      <c r="P690">
        <f>IF(ISBLANK('Raw Data'!J683), 0, IF(AND(1=MATCH(LARGE('Raw Data'!G683:J683, 2), 'Raw Data'!G683:J683, 0), AND('Raw Data'!O683-'Raw Data'!P683&lt;4, 'Raw Data'!O683-'Raw Data'!P683&gt;0)), 'Raw Data'!G683, 0))</f>
        <v/>
      </c>
      <c r="Q690">
        <f>IF(ISBLANK('Raw Data'!J683), 0, IF(AND(4=MATCH(LARGE('Raw Data'!G683:J683, 1), 'Raw Data'!G683:J683, 0), 'Raw Data'!P683-'Raw Data'!O683&gt;3), 'Raw Data'!J683, 0))</f>
        <v/>
      </c>
      <c r="R690">
        <f>IF(ISBLANK('Raw Data'!J683), 0, IF(AND(3=MATCH(LARGE('Raw Data'!G683:J683, 1), 'Raw Data'!G683:J683, 0), 'Raw Data'!O683-'Raw Data'!P683&gt;3), 'Raw Data'!I683, 0))</f>
        <v/>
      </c>
      <c r="S690">
        <f>IF(AND('Raw Data'!P683-'Raw Data'!O683&gt;4, 'Raw Data'!F683&lt;'Raw Data'!C683), 'Raw Data'!J683, 0)</f>
        <v/>
      </c>
      <c r="T690">
        <f>IF(AND('Raw Data'!O683-'Raw Data'!P683&gt;4, 'Raw Data'!F683&gt;'Raw Data'!C683), 'Raw Data'!I683, 0)</f>
        <v/>
      </c>
      <c r="U690">
        <f>IF(AND('Raw Data'!P683-'Raw Data'!O683&lt;3, 'Raw Data'!P683&gt;'Raw Data'!O683, 'Raw Data'!F683&lt;'Raw Data'!C683), 'Raw Data'!H683, 0)</f>
        <v/>
      </c>
      <c r="V690">
        <f>IF(AND('Raw Data'!P683-'Raw Data'!O683&lt;3, 'Raw Data'!P683&gt;'Raw Data'!O683, 'Raw Data'!F683&gt;'Raw Data'!C683), 'Raw Data'!G683, 0)</f>
        <v/>
      </c>
    </row>
    <row r="691">
      <c r="A691">
        <f>IF(AND('Raw Data'!F684&lt;'Raw Data'!C684, 'Raw Data'!P684&gt;'Raw Data'!O684, 'Raw Data'!P684-'Raw Data'!O684&gt;3), 'Raw Data'!J684, 0)</f>
        <v/>
      </c>
      <c r="B691">
        <f>IF(AND('Raw Data'!C684&lt;'Raw Data'!F684, 'Raw Data'!O684&gt;'Raw Data'!P684, 'Raw Data'!O684-'Raw Data'!P684&gt;3), 'Raw Data'!I684, 0)</f>
        <v/>
      </c>
      <c r="C691">
        <f>IF(AND('Raw Data'!F684&lt;'Raw Data'!C684, 'Raw Data'!P684&gt;'Raw Data'!O684, 'Raw Data'!P684-'Raw Data'!O684&lt;4), 'Raw Data'!H684, 0)</f>
        <v/>
      </c>
      <c r="D691">
        <f>IF(AND('Raw Data'!C684&lt;'Raw Data'!F684, 'Raw Data'!O684&gt;'Raw Data'!P684, 'Raw Data'!O684-'Raw Data'!P684&lt;4), 'Raw Data'!G684, 0)</f>
        <v/>
      </c>
      <c r="E691">
        <f>IF(ISBLANK('Raw Data'!J684), 0, IF(AND(4=MATCH(LARGE('Raw Data'!G684:J684, 4), 'Raw Data'!G684:J684, 0), 'Raw Data'!P684-'Raw Data'!O684&gt;3), 'Raw Data'!J684, 0))</f>
        <v/>
      </c>
      <c r="F691">
        <f>IF(ISBLANK('Raw Data'!J684), 0, IF(AND(3=MATCH(LARGE('Raw Data'!G684:J684, 4), 'Raw Data'!G684:J684, 0), 'Raw Data'!O684-'Raw Data'!P684&gt;3), 'Raw Data'!I684, 0))</f>
        <v/>
      </c>
      <c r="G691">
        <f>IF(ISBLANK('Raw Data'!J684), 0, IF(AND(2=MATCH(LARGE('Raw Data'!G684:J684, 4), 'Raw Data'!G684:J684, 0), AND('Raw Data'!P684-'Raw Data'!O684&lt;4, 'Raw Data'!P684-'Raw Data'!O684&gt;0)), 'Raw Data'!H684, 0))</f>
        <v/>
      </c>
      <c r="H691">
        <f>IF(ISBLANK('Raw Data'!J684), 0, IF(AND(1=MATCH(LARGE('Raw Data'!G684:J684, 4), 'Raw Data'!G684:J684, 0), AND('Raw Data'!O684-'Raw Data'!P684&lt;4, 'Raw Data'!O684-'Raw Data'!P684&gt;0)), 'Raw Data'!G684, 0))</f>
        <v/>
      </c>
      <c r="I691">
        <f>IF(ISBLANK('Raw Data'!J684), 0, IF(AND(4=MATCH(LARGE('Raw Data'!G684:J684, 3), 'Raw Data'!G684:J684, 0), 'Raw Data'!P684-'Raw Data'!O684&gt;3), 'Raw Data'!J684, 0))</f>
        <v/>
      </c>
      <c r="J691">
        <f>IF(ISBLANK('Raw Data'!J684), 0, IF(AND(3=MATCH(LARGE('Raw Data'!G684:J684, 3), 'Raw Data'!G684:J684, 0), 'Raw Data'!O684-'Raw Data'!P684&gt;3), 'Raw Data'!I684, 0))</f>
        <v/>
      </c>
      <c r="K691">
        <f>IF(ISBLANK('Raw Data'!J684), 0, IF(AND(2=MATCH(LARGE('Raw Data'!G684:J684, 3), 'Raw Data'!G684:J684, 0), AND('Raw Data'!P684-'Raw Data'!O684&lt;4, 'Raw Data'!P684-'Raw Data'!O684&gt;0)), 'Raw Data'!H684, 0))</f>
        <v/>
      </c>
      <c r="L691">
        <f>IF(ISBLANK('Raw Data'!J684), 0, IF(AND(1=MATCH(LARGE('Raw Data'!G684:J684, 3), 'Raw Data'!G684:J684, 0), AND('Raw Data'!O684-'Raw Data'!P684&lt;4, 'Raw Data'!O684-'Raw Data'!P684&gt;0)), 'Raw Data'!G684, 0))</f>
        <v/>
      </c>
      <c r="M691">
        <f>IF(ISBLANK('Raw Data'!J684), 0, IF(AND(4=MATCH(LARGE('Raw Data'!G684:J684, 2), 'Raw Data'!G684:J684, 0), 'Raw Data'!P684-'Raw Data'!O684&gt;3), 'Raw Data'!J684, 0))</f>
        <v/>
      </c>
      <c r="N691">
        <f>IF(ISBLANK('Raw Data'!J684), 0, IF(AND(3=MATCH(LARGE('Raw Data'!G684:J684, 2), 'Raw Data'!G684:J684, 0), 'Raw Data'!O684-'Raw Data'!P684&gt;3), 'Raw Data'!I684, 0))</f>
        <v/>
      </c>
      <c r="O691">
        <f>IF(ISBLANK('Raw Data'!J684), 0, IF(AND(2=MATCH(LARGE('Raw Data'!G684:J684, 2), 'Raw Data'!G684:J684, 0), AND('Raw Data'!P684-'Raw Data'!O684&lt;4, 'Raw Data'!P684-'Raw Data'!O684&gt;0)), 'Raw Data'!H684, 0))</f>
        <v/>
      </c>
      <c r="P691">
        <f>IF(ISBLANK('Raw Data'!J684), 0, IF(AND(1=MATCH(LARGE('Raw Data'!G684:J684, 2), 'Raw Data'!G684:J684, 0), AND('Raw Data'!O684-'Raw Data'!P684&lt;4, 'Raw Data'!O684-'Raw Data'!P684&gt;0)), 'Raw Data'!G684, 0))</f>
        <v/>
      </c>
      <c r="Q691">
        <f>IF(ISBLANK('Raw Data'!J684), 0, IF(AND(4=MATCH(LARGE('Raw Data'!G684:J684, 1), 'Raw Data'!G684:J684, 0), 'Raw Data'!P684-'Raw Data'!O684&gt;3), 'Raw Data'!J684, 0))</f>
        <v/>
      </c>
      <c r="R691">
        <f>IF(ISBLANK('Raw Data'!J684), 0, IF(AND(3=MATCH(LARGE('Raw Data'!G684:J684, 1), 'Raw Data'!G684:J684, 0), 'Raw Data'!O684-'Raw Data'!P684&gt;3), 'Raw Data'!I684, 0))</f>
        <v/>
      </c>
      <c r="S691">
        <f>IF(AND('Raw Data'!P684-'Raw Data'!O684&gt;4, 'Raw Data'!F684&lt;'Raw Data'!C684), 'Raw Data'!J684, 0)</f>
        <v/>
      </c>
      <c r="T691">
        <f>IF(AND('Raw Data'!O684-'Raw Data'!P684&gt;4, 'Raw Data'!F684&gt;'Raw Data'!C684), 'Raw Data'!I684, 0)</f>
        <v/>
      </c>
      <c r="U691">
        <f>IF(AND('Raw Data'!P684-'Raw Data'!O684&lt;3, 'Raw Data'!P684&gt;'Raw Data'!O684, 'Raw Data'!F684&lt;'Raw Data'!C684), 'Raw Data'!H684, 0)</f>
        <v/>
      </c>
      <c r="V691">
        <f>IF(AND('Raw Data'!P684-'Raw Data'!O684&lt;3, 'Raw Data'!P684&gt;'Raw Data'!O684, 'Raw Data'!F684&gt;'Raw Data'!C684), 'Raw Data'!G684, 0)</f>
        <v/>
      </c>
    </row>
    <row r="692">
      <c r="A692">
        <f>IF(AND('Raw Data'!F685&lt;'Raw Data'!C685, 'Raw Data'!P685&gt;'Raw Data'!O685, 'Raw Data'!P685-'Raw Data'!O685&gt;3), 'Raw Data'!J685, 0)</f>
        <v/>
      </c>
      <c r="B692">
        <f>IF(AND('Raw Data'!C685&lt;'Raw Data'!F685, 'Raw Data'!O685&gt;'Raw Data'!P685, 'Raw Data'!O685-'Raw Data'!P685&gt;3), 'Raw Data'!I685, 0)</f>
        <v/>
      </c>
      <c r="C692">
        <f>IF(AND('Raw Data'!F685&lt;'Raw Data'!C685, 'Raw Data'!P685&gt;'Raw Data'!O685, 'Raw Data'!P685-'Raw Data'!O685&lt;4), 'Raw Data'!H685, 0)</f>
        <v/>
      </c>
      <c r="D692">
        <f>IF(AND('Raw Data'!C685&lt;'Raw Data'!F685, 'Raw Data'!O685&gt;'Raw Data'!P685, 'Raw Data'!O685-'Raw Data'!P685&lt;4), 'Raw Data'!G685, 0)</f>
        <v/>
      </c>
      <c r="E692">
        <f>IF(ISBLANK('Raw Data'!J685), 0, IF(AND(4=MATCH(LARGE('Raw Data'!G685:J685, 4), 'Raw Data'!G685:J685, 0), 'Raw Data'!P685-'Raw Data'!O685&gt;3), 'Raw Data'!J685, 0))</f>
        <v/>
      </c>
      <c r="F692">
        <f>IF(ISBLANK('Raw Data'!J685), 0, IF(AND(3=MATCH(LARGE('Raw Data'!G685:J685, 4), 'Raw Data'!G685:J685, 0), 'Raw Data'!O685-'Raw Data'!P685&gt;3), 'Raw Data'!I685, 0))</f>
        <v/>
      </c>
      <c r="G692">
        <f>IF(ISBLANK('Raw Data'!J685), 0, IF(AND(2=MATCH(LARGE('Raw Data'!G685:J685, 4), 'Raw Data'!G685:J685, 0), AND('Raw Data'!P685-'Raw Data'!O685&lt;4, 'Raw Data'!P685-'Raw Data'!O685&gt;0)), 'Raw Data'!H685, 0))</f>
        <v/>
      </c>
      <c r="H692">
        <f>IF(ISBLANK('Raw Data'!J685), 0, IF(AND(1=MATCH(LARGE('Raw Data'!G685:J685, 4), 'Raw Data'!G685:J685, 0), AND('Raw Data'!O685-'Raw Data'!P685&lt;4, 'Raw Data'!O685-'Raw Data'!P685&gt;0)), 'Raw Data'!G685, 0))</f>
        <v/>
      </c>
      <c r="I692">
        <f>IF(ISBLANK('Raw Data'!J685), 0, IF(AND(4=MATCH(LARGE('Raw Data'!G685:J685, 3), 'Raw Data'!G685:J685, 0), 'Raw Data'!P685-'Raw Data'!O685&gt;3), 'Raw Data'!J685, 0))</f>
        <v/>
      </c>
      <c r="J692">
        <f>IF(ISBLANK('Raw Data'!J685), 0, IF(AND(3=MATCH(LARGE('Raw Data'!G685:J685, 3), 'Raw Data'!G685:J685, 0), 'Raw Data'!O685-'Raw Data'!P685&gt;3), 'Raw Data'!I685, 0))</f>
        <v/>
      </c>
      <c r="K692">
        <f>IF(ISBLANK('Raw Data'!J685), 0, IF(AND(2=MATCH(LARGE('Raw Data'!G685:J685, 3), 'Raw Data'!G685:J685, 0), AND('Raw Data'!P685-'Raw Data'!O685&lt;4, 'Raw Data'!P685-'Raw Data'!O685&gt;0)), 'Raw Data'!H685, 0))</f>
        <v/>
      </c>
      <c r="L692">
        <f>IF(ISBLANK('Raw Data'!J685), 0, IF(AND(1=MATCH(LARGE('Raw Data'!G685:J685, 3), 'Raw Data'!G685:J685, 0), AND('Raw Data'!O685-'Raw Data'!P685&lt;4, 'Raw Data'!O685-'Raw Data'!P685&gt;0)), 'Raw Data'!G685, 0))</f>
        <v/>
      </c>
      <c r="M692">
        <f>IF(ISBLANK('Raw Data'!J685), 0, IF(AND(4=MATCH(LARGE('Raw Data'!G685:J685, 2), 'Raw Data'!G685:J685, 0), 'Raw Data'!P685-'Raw Data'!O685&gt;3), 'Raw Data'!J685, 0))</f>
        <v/>
      </c>
      <c r="N692">
        <f>IF(ISBLANK('Raw Data'!J685), 0, IF(AND(3=MATCH(LARGE('Raw Data'!G685:J685, 2), 'Raw Data'!G685:J685, 0), 'Raw Data'!O685-'Raw Data'!P685&gt;3), 'Raw Data'!I685, 0))</f>
        <v/>
      </c>
      <c r="O692">
        <f>IF(ISBLANK('Raw Data'!J685), 0, IF(AND(2=MATCH(LARGE('Raw Data'!G685:J685, 2), 'Raw Data'!G685:J685, 0), AND('Raw Data'!P685-'Raw Data'!O685&lt;4, 'Raw Data'!P685-'Raw Data'!O685&gt;0)), 'Raw Data'!H685, 0))</f>
        <v/>
      </c>
      <c r="P692">
        <f>IF(ISBLANK('Raw Data'!J685), 0, IF(AND(1=MATCH(LARGE('Raw Data'!G685:J685, 2), 'Raw Data'!G685:J685, 0), AND('Raw Data'!O685-'Raw Data'!P685&lt;4, 'Raw Data'!O685-'Raw Data'!P685&gt;0)), 'Raw Data'!G685, 0))</f>
        <v/>
      </c>
      <c r="Q692">
        <f>IF(ISBLANK('Raw Data'!J685), 0, IF(AND(4=MATCH(LARGE('Raw Data'!G685:J685, 1), 'Raw Data'!G685:J685, 0), 'Raw Data'!P685-'Raw Data'!O685&gt;3), 'Raw Data'!J685, 0))</f>
        <v/>
      </c>
      <c r="R692">
        <f>IF(ISBLANK('Raw Data'!J685), 0, IF(AND(3=MATCH(LARGE('Raw Data'!G685:J685, 1), 'Raw Data'!G685:J685, 0), 'Raw Data'!O685-'Raw Data'!P685&gt;3), 'Raw Data'!I685, 0))</f>
        <v/>
      </c>
      <c r="S692">
        <f>IF(AND('Raw Data'!P685-'Raw Data'!O685&gt;4, 'Raw Data'!F685&lt;'Raw Data'!C685), 'Raw Data'!J685, 0)</f>
        <v/>
      </c>
      <c r="T692">
        <f>IF(AND('Raw Data'!O685-'Raw Data'!P685&gt;4, 'Raw Data'!F685&gt;'Raw Data'!C685), 'Raw Data'!I685, 0)</f>
        <v/>
      </c>
      <c r="U692">
        <f>IF(AND('Raw Data'!P685-'Raw Data'!O685&lt;3, 'Raw Data'!P685&gt;'Raw Data'!O685, 'Raw Data'!F685&lt;'Raw Data'!C685), 'Raw Data'!H685, 0)</f>
        <v/>
      </c>
      <c r="V692">
        <f>IF(AND('Raw Data'!P685-'Raw Data'!O685&lt;3, 'Raw Data'!P685&gt;'Raw Data'!O685, 'Raw Data'!F685&gt;'Raw Data'!C685), 'Raw Data'!G685, 0)</f>
        <v/>
      </c>
    </row>
    <row r="693">
      <c r="A693">
        <f>IF(AND('Raw Data'!F686&lt;'Raw Data'!C686, 'Raw Data'!P686&gt;'Raw Data'!O686, 'Raw Data'!P686-'Raw Data'!O686&gt;3), 'Raw Data'!J686, 0)</f>
        <v/>
      </c>
      <c r="B693">
        <f>IF(AND('Raw Data'!C686&lt;'Raw Data'!F686, 'Raw Data'!O686&gt;'Raw Data'!P686, 'Raw Data'!O686-'Raw Data'!P686&gt;3), 'Raw Data'!I686, 0)</f>
        <v/>
      </c>
      <c r="C693">
        <f>IF(AND('Raw Data'!F686&lt;'Raw Data'!C686, 'Raw Data'!P686&gt;'Raw Data'!O686, 'Raw Data'!P686-'Raw Data'!O686&lt;4), 'Raw Data'!H686, 0)</f>
        <v/>
      </c>
      <c r="D693">
        <f>IF(AND('Raw Data'!C686&lt;'Raw Data'!F686, 'Raw Data'!O686&gt;'Raw Data'!P686, 'Raw Data'!O686-'Raw Data'!P686&lt;4), 'Raw Data'!G686, 0)</f>
        <v/>
      </c>
      <c r="E693">
        <f>IF(ISBLANK('Raw Data'!J686), 0, IF(AND(4=MATCH(LARGE('Raw Data'!G686:J686, 4), 'Raw Data'!G686:J686, 0), 'Raw Data'!P686-'Raw Data'!O686&gt;3), 'Raw Data'!J686, 0))</f>
        <v/>
      </c>
      <c r="F693">
        <f>IF(ISBLANK('Raw Data'!J686), 0, IF(AND(3=MATCH(LARGE('Raw Data'!G686:J686, 4), 'Raw Data'!G686:J686, 0), 'Raw Data'!O686-'Raw Data'!P686&gt;3), 'Raw Data'!I686, 0))</f>
        <v/>
      </c>
      <c r="G693">
        <f>IF(ISBLANK('Raw Data'!J686), 0, IF(AND(2=MATCH(LARGE('Raw Data'!G686:J686, 4), 'Raw Data'!G686:J686, 0), AND('Raw Data'!P686-'Raw Data'!O686&lt;4, 'Raw Data'!P686-'Raw Data'!O686&gt;0)), 'Raw Data'!H686, 0))</f>
        <v/>
      </c>
      <c r="H693">
        <f>IF(ISBLANK('Raw Data'!J686), 0, IF(AND(1=MATCH(LARGE('Raw Data'!G686:J686, 4), 'Raw Data'!G686:J686, 0), AND('Raw Data'!O686-'Raw Data'!P686&lt;4, 'Raw Data'!O686-'Raw Data'!P686&gt;0)), 'Raw Data'!G686, 0))</f>
        <v/>
      </c>
      <c r="I693">
        <f>IF(ISBLANK('Raw Data'!J686), 0, IF(AND(4=MATCH(LARGE('Raw Data'!G686:J686, 3), 'Raw Data'!G686:J686, 0), 'Raw Data'!P686-'Raw Data'!O686&gt;3), 'Raw Data'!J686, 0))</f>
        <v/>
      </c>
      <c r="J693">
        <f>IF(ISBLANK('Raw Data'!J686), 0, IF(AND(3=MATCH(LARGE('Raw Data'!G686:J686, 3), 'Raw Data'!G686:J686, 0), 'Raw Data'!O686-'Raw Data'!P686&gt;3), 'Raw Data'!I686, 0))</f>
        <v/>
      </c>
      <c r="K693">
        <f>IF(ISBLANK('Raw Data'!J686), 0, IF(AND(2=MATCH(LARGE('Raw Data'!G686:J686, 3), 'Raw Data'!G686:J686, 0), AND('Raw Data'!P686-'Raw Data'!O686&lt;4, 'Raw Data'!P686-'Raw Data'!O686&gt;0)), 'Raw Data'!H686, 0))</f>
        <v/>
      </c>
      <c r="L693">
        <f>IF(ISBLANK('Raw Data'!J686), 0, IF(AND(1=MATCH(LARGE('Raw Data'!G686:J686, 3), 'Raw Data'!G686:J686, 0), AND('Raw Data'!O686-'Raw Data'!P686&lt;4, 'Raw Data'!O686-'Raw Data'!P686&gt;0)), 'Raw Data'!G686, 0))</f>
        <v/>
      </c>
      <c r="M693">
        <f>IF(ISBLANK('Raw Data'!J686), 0, IF(AND(4=MATCH(LARGE('Raw Data'!G686:J686, 2), 'Raw Data'!G686:J686, 0), 'Raw Data'!P686-'Raw Data'!O686&gt;3), 'Raw Data'!J686, 0))</f>
        <v/>
      </c>
      <c r="N693">
        <f>IF(ISBLANK('Raw Data'!J686), 0, IF(AND(3=MATCH(LARGE('Raw Data'!G686:J686, 2), 'Raw Data'!G686:J686, 0), 'Raw Data'!O686-'Raw Data'!P686&gt;3), 'Raw Data'!I686, 0))</f>
        <v/>
      </c>
      <c r="O693">
        <f>IF(ISBLANK('Raw Data'!J686), 0, IF(AND(2=MATCH(LARGE('Raw Data'!G686:J686, 2), 'Raw Data'!G686:J686, 0), AND('Raw Data'!P686-'Raw Data'!O686&lt;4, 'Raw Data'!P686-'Raw Data'!O686&gt;0)), 'Raw Data'!H686, 0))</f>
        <v/>
      </c>
      <c r="P693">
        <f>IF(ISBLANK('Raw Data'!J686), 0, IF(AND(1=MATCH(LARGE('Raw Data'!G686:J686, 2), 'Raw Data'!G686:J686, 0), AND('Raw Data'!O686-'Raw Data'!P686&lt;4, 'Raw Data'!O686-'Raw Data'!P686&gt;0)), 'Raw Data'!G686, 0))</f>
        <v/>
      </c>
      <c r="Q693">
        <f>IF(ISBLANK('Raw Data'!J686), 0, IF(AND(4=MATCH(LARGE('Raw Data'!G686:J686, 1), 'Raw Data'!G686:J686, 0), 'Raw Data'!P686-'Raw Data'!O686&gt;3), 'Raw Data'!J686, 0))</f>
        <v/>
      </c>
      <c r="R693">
        <f>IF(ISBLANK('Raw Data'!J686), 0, IF(AND(3=MATCH(LARGE('Raw Data'!G686:J686, 1), 'Raw Data'!G686:J686, 0), 'Raw Data'!O686-'Raw Data'!P686&gt;3), 'Raw Data'!I686, 0))</f>
        <v/>
      </c>
      <c r="S693">
        <f>IF(AND('Raw Data'!P686-'Raw Data'!O686&gt;4, 'Raw Data'!F686&lt;'Raw Data'!C686), 'Raw Data'!J686, 0)</f>
        <v/>
      </c>
      <c r="T693">
        <f>IF(AND('Raw Data'!O686-'Raw Data'!P686&gt;4, 'Raw Data'!F686&gt;'Raw Data'!C686), 'Raw Data'!I686, 0)</f>
        <v/>
      </c>
      <c r="U693">
        <f>IF(AND('Raw Data'!P686-'Raw Data'!O686&lt;3, 'Raw Data'!P686&gt;'Raw Data'!O686, 'Raw Data'!F686&lt;'Raw Data'!C686), 'Raw Data'!H686, 0)</f>
        <v/>
      </c>
      <c r="V693">
        <f>IF(AND('Raw Data'!P686-'Raw Data'!O686&lt;3, 'Raw Data'!P686&gt;'Raw Data'!O686, 'Raw Data'!F686&gt;'Raw Data'!C686), 'Raw Data'!G686, 0)</f>
        <v/>
      </c>
    </row>
    <row r="694">
      <c r="A694">
        <f>IF(AND('Raw Data'!F687&lt;'Raw Data'!C687, 'Raw Data'!P687&gt;'Raw Data'!O687, 'Raw Data'!P687-'Raw Data'!O687&gt;3), 'Raw Data'!J687, 0)</f>
        <v/>
      </c>
      <c r="B694">
        <f>IF(AND('Raw Data'!C687&lt;'Raw Data'!F687, 'Raw Data'!O687&gt;'Raw Data'!P687, 'Raw Data'!O687-'Raw Data'!P687&gt;3), 'Raw Data'!I687, 0)</f>
        <v/>
      </c>
      <c r="C694">
        <f>IF(AND('Raw Data'!F687&lt;'Raw Data'!C687, 'Raw Data'!P687&gt;'Raw Data'!O687, 'Raw Data'!P687-'Raw Data'!O687&lt;4), 'Raw Data'!H687, 0)</f>
        <v/>
      </c>
      <c r="D694">
        <f>IF(AND('Raw Data'!C687&lt;'Raw Data'!F687, 'Raw Data'!O687&gt;'Raw Data'!P687, 'Raw Data'!O687-'Raw Data'!P687&lt;4), 'Raw Data'!G687, 0)</f>
        <v/>
      </c>
      <c r="E694">
        <f>IF(ISBLANK('Raw Data'!J687), 0, IF(AND(4=MATCH(LARGE('Raw Data'!G687:J687, 4), 'Raw Data'!G687:J687, 0), 'Raw Data'!P687-'Raw Data'!O687&gt;3), 'Raw Data'!J687, 0))</f>
        <v/>
      </c>
      <c r="F694">
        <f>IF(ISBLANK('Raw Data'!J687), 0, IF(AND(3=MATCH(LARGE('Raw Data'!G687:J687, 4), 'Raw Data'!G687:J687, 0), 'Raw Data'!O687-'Raw Data'!P687&gt;3), 'Raw Data'!I687, 0))</f>
        <v/>
      </c>
      <c r="G694">
        <f>IF(ISBLANK('Raw Data'!J687), 0, IF(AND(2=MATCH(LARGE('Raw Data'!G687:J687, 4), 'Raw Data'!G687:J687, 0), AND('Raw Data'!P687-'Raw Data'!O687&lt;4, 'Raw Data'!P687-'Raw Data'!O687&gt;0)), 'Raw Data'!H687, 0))</f>
        <v/>
      </c>
      <c r="H694">
        <f>IF(ISBLANK('Raw Data'!J687), 0, IF(AND(1=MATCH(LARGE('Raw Data'!G687:J687, 4), 'Raw Data'!G687:J687, 0), AND('Raw Data'!O687-'Raw Data'!P687&lt;4, 'Raw Data'!O687-'Raw Data'!P687&gt;0)), 'Raw Data'!G687, 0))</f>
        <v/>
      </c>
      <c r="I694">
        <f>IF(ISBLANK('Raw Data'!J687), 0, IF(AND(4=MATCH(LARGE('Raw Data'!G687:J687, 3), 'Raw Data'!G687:J687, 0), 'Raw Data'!P687-'Raw Data'!O687&gt;3), 'Raw Data'!J687, 0))</f>
        <v/>
      </c>
      <c r="J694">
        <f>IF(ISBLANK('Raw Data'!J687), 0, IF(AND(3=MATCH(LARGE('Raw Data'!G687:J687, 3), 'Raw Data'!G687:J687, 0), 'Raw Data'!O687-'Raw Data'!P687&gt;3), 'Raw Data'!I687, 0))</f>
        <v/>
      </c>
      <c r="K694">
        <f>IF(ISBLANK('Raw Data'!J687), 0, IF(AND(2=MATCH(LARGE('Raw Data'!G687:J687, 3), 'Raw Data'!G687:J687, 0), AND('Raw Data'!P687-'Raw Data'!O687&lt;4, 'Raw Data'!P687-'Raw Data'!O687&gt;0)), 'Raw Data'!H687, 0))</f>
        <v/>
      </c>
      <c r="L694">
        <f>IF(ISBLANK('Raw Data'!J687), 0, IF(AND(1=MATCH(LARGE('Raw Data'!G687:J687, 3), 'Raw Data'!G687:J687, 0), AND('Raw Data'!O687-'Raw Data'!P687&lt;4, 'Raw Data'!O687-'Raw Data'!P687&gt;0)), 'Raw Data'!G687, 0))</f>
        <v/>
      </c>
      <c r="M694">
        <f>IF(ISBLANK('Raw Data'!J687), 0, IF(AND(4=MATCH(LARGE('Raw Data'!G687:J687, 2), 'Raw Data'!G687:J687, 0), 'Raw Data'!P687-'Raw Data'!O687&gt;3), 'Raw Data'!J687, 0))</f>
        <v/>
      </c>
      <c r="N694">
        <f>IF(ISBLANK('Raw Data'!J687), 0, IF(AND(3=MATCH(LARGE('Raw Data'!G687:J687, 2), 'Raw Data'!G687:J687, 0), 'Raw Data'!O687-'Raw Data'!P687&gt;3), 'Raw Data'!I687, 0))</f>
        <v/>
      </c>
      <c r="O694">
        <f>IF(ISBLANK('Raw Data'!J687), 0, IF(AND(2=MATCH(LARGE('Raw Data'!G687:J687, 2), 'Raw Data'!G687:J687, 0), AND('Raw Data'!P687-'Raw Data'!O687&lt;4, 'Raw Data'!P687-'Raw Data'!O687&gt;0)), 'Raw Data'!H687, 0))</f>
        <v/>
      </c>
      <c r="P694">
        <f>IF(ISBLANK('Raw Data'!J687), 0, IF(AND(1=MATCH(LARGE('Raw Data'!G687:J687, 2), 'Raw Data'!G687:J687, 0), AND('Raw Data'!O687-'Raw Data'!P687&lt;4, 'Raw Data'!O687-'Raw Data'!P687&gt;0)), 'Raw Data'!G687, 0))</f>
        <v/>
      </c>
      <c r="Q694">
        <f>IF(ISBLANK('Raw Data'!J687), 0, IF(AND(4=MATCH(LARGE('Raw Data'!G687:J687, 1), 'Raw Data'!G687:J687, 0), 'Raw Data'!P687-'Raw Data'!O687&gt;3), 'Raw Data'!J687, 0))</f>
        <v/>
      </c>
      <c r="R694">
        <f>IF(ISBLANK('Raw Data'!J687), 0, IF(AND(3=MATCH(LARGE('Raw Data'!G687:J687, 1), 'Raw Data'!G687:J687, 0), 'Raw Data'!O687-'Raw Data'!P687&gt;3), 'Raw Data'!I687, 0))</f>
        <v/>
      </c>
      <c r="S694">
        <f>IF(AND('Raw Data'!P687-'Raw Data'!O687&gt;4, 'Raw Data'!F687&lt;'Raw Data'!C687), 'Raw Data'!J687, 0)</f>
        <v/>
      </c>
      <c r="T694">
        <f>IF(AND('Raw Data'!O687-'Raw Data'!P687&gt;4, 'Raw Data'!F687&gt;'Raw Data'!C687), 'Raw Data'!I687, 0)</f>
        <v/>
      </c>
      <c r="U694">
        <f>IF(AND('Raw Data'!P687-'Raw Data'!O687&lt;3, 'Raw Data'!P687&gt;'Raw Data'!O687, 'Raw Data'!F687&lt;'Raw Data'!C687), 'Raw Data'!H687, 0)</f>
        <v/>
      </c>
      <c r="V694">
        <f>IF(AND('Raw Data'!P687-'Raw Data'!O687&lt;3, 'Raw Data'!P687&gt;'Raw Data'!O687, 'Raw Data'!F687&gt;'Raw Data'!C687), 'Raw Data'!G687, 0)</f>
        <v/>
      </c>
    </row>
    <row r="695">
      <c r="A695">
        <f>IF(AND('Raw Data'!F688&lt;'Raw Data'!C688, 'Raw Data'!P688&gt;'Raw Data'!O688, 'Raw Data'!P688-'Raw Data'!O688&gt;3), 'Raw Data'!J688, 0)</f>
        <v/>
      </c>
      <c r="B695">
        <f>IF(AND('Raw Data'!C688&lt;'Raw Data'!F688, 'Raw Data'!O688&gt;'Raw Data'!P688, 'Raw Data'!O688-'Raw Data'!P688&gt;3), 'Raw Data'!I688, 0)</f>
        <v/>
      </c>
      <c r="C695">
        <f>IF(AND('Raw Data'!F688&lt;'Raw Data'!C688, 'Raw Data'!P688&gt;'Raw Data'!O688, 'Raw Data'!P688-'Raw Data'!O688&lt;4), 'Raw Data'!H688, 0)</f>
        <v/>
      </c>
      <c r="D695">
        <f>IF(AND('Raw Data'!C688&lt;'Raw Data'!F688, 'Raw Data'!O688&gt;'Raw Data'!P688, 'Raw Data'!O688-'Raw Data'!P688&lt;4), 'Raw Data'!G688, 0)</f>
        <v/>
      </c>
      <c r="E695">
        <f>IF(ISBLANK('Raw Data'!J688), 0, IF(AND(4=MATCH(LARGE('Raw Data'!G688:J688, 4), 'Raw Data'!G688:J688, 0), 'Raw Data'!P688-'Raw Data'!O688&gt;3), 'Raw Data'!J688, 0))</f>
        <v/>
      </c>
      <c r="F695">
        <f>IF(ISBLANK('Raw Data'!J688), 0, IF(AND(3=MATCH(LARGE('Raw Data'!G688:J688, 4), 'Raw Data'!G688:J688, 0), 'Raw Data'!O688-'Raw Data'!P688&gt;3), 'Raw Data'!I688, 0))</f>
        <v/>
      </c>
      <c r="G695">
        <f>IF(ISBLANK('Raw Data'!J688), 0, IF(AND(2=MATCH(LARGE('Raw Data'!G688:J688, 4), 'Raw Data'!G688:J688, 0), AND('Raw Data'!P688-'Raw Data'!O688&lt;4, 'Raw Data'!P688-'Raw Data'!O688&gt;0)), 'Raw Data'!H688, 0))</f>
        <v/>
      </c>
      <c r="H695">
        <f>IF(ISBLANK('Raw Data'!J688), 0, IF(AND(1=MATCH(LARGE('Raw Data'!G688:J688, 4), 'Raw Data'!G688:J688, 0), AND('Raw Data'!O688-'Raw Data'!P688&lt;4, 'Raw Data'!O688-'Raw Data'!P688&gt;0)), 'Raw Data'!G688, 0))</f>
        <v/>
      </c>
      <c r="I695">
        <f>IF(ISBLANK('Raw Data'!J688), 0, IF(AND(4=MATCH(LARGE('Raw Data'!G688:J688, 3), 'Raw Data'!G688:J688, 0), 'Raw Data'!P688-'Raw Data'!O688&gt;3), 'Raw Data'!J688, 0))</f>
        <v/>
      </c>
      <c r="J695">
        <f>IF(ISBLANK('Raw Data'!J688), 0, IF(AND(3=MATCH(LARGE('Raw Data'!G688:J688, 3), 'Raw Data'!G688:J688, 0), 'Raw Data'!O688-'Raw Data'!P688&gt;3), 'Raw Data'!I688, 0))</f>
        <v/>
      </c>
      <c r="K695">
        <f>IF(ISBLANK('Raw Data'!J688), 0, IF(AND(2=MATCH(LARGE('Raw Data'!G688:J688, 3), 'Raw Data'!G688:J688, 0), AND('Raw Data'!P688-'Raw Data'!O688&lt;4, 'Raw Data'!P688-'Raw Data'!O688&gt;0)), 'Raw Data'!H688, 0))</f>
        <v/>
      </c>
      <c r="L695">
        <f>IF(ISBLANK('Raw Data'!J688), 0, IF(AND(1=MATCH(LARGE('Raw Data'!G688:J688, 3), 'Raw Data'!G688:J688, 0), AND('Raw Data'!O688-'Raw Data'!P688&lt;4, 'Raw Data'!O688-'Raw Data'!P688&gt;0)), 'Raw Data'!G688, 0))</f>
        <v/>
      </c>
      <c r="M695">
        <f>IF(ISBLANK('Raw Data'!J688), 0, IF(AND(4=MATCH(LARGE('Raw Data'!G688:J688, 2), 'Raw Data'!G688:J688, 0), 'Raw Data'!P688-'Raw Data'!O688&gt;3), 'Raw Data'!J688, 0))</f>
        <v/>
      </c>
      <c r="N695">
        <f>IF(ISBLANK('Raw Data'!J688), 0, IF(AND(3=MATCH(LARGE('Raw Data'!G688:J688, 2), 'Raw Data'!G688:J688, 0), 'Raw Data'!O688-'Raw Data'!P688&gt;3), 'Raw Data'!I688, 0))</f>
        <v/>
      </c>
      <c r="O695">
        <f>IF(ISBLANK('Raw Data'!J688), 0, IF(AND(2=MATCH(LARGE('Raw Data'!G688:J688, 2), 'Raw Data'!G688:J688, 0), AND('Raw Data'!P688-'Raw Data'!O688&lt;4, 'Raw Data'!P688-'Raw Data'!O688&gt;0)), 'Raw Data'!H688, 0))</f>
        <v/>
      </c>
      <c r="P695">
        <f>IF(ISBLANK('Raw Data'!J688), 0, IF(AND(1=MATCH(LARGE('Raw Data'!G688:J688, 2), 'Raw Data'!G688:J688, 0), AND('Raw Data'!O688-'Raw Data'!P688&lt;4, 'Raw Data'!O688-'Raw Data'!P688&gt;0)), 'Raw Data'!G688, 0))</f>
        <v/>
      </c>
      <c r="Q695">
        <f>IF(ISBLANK('Raw Data'!J688), 0, IF(AND(4=MATCH(LARGE('Raw Data'!G688:J688, 1), 'Raw Data'!G688:J688, 0), 'Raw Data'!P688-'Raw Data'!O688&gt;3), 'Raw Data'!J688, 0))</f>
        <v/>
      </c>
      <c r="R695">
        <f>IF(ISBLANK('Raw Data'!J688), 0, IF(AND(3=MATCH(LARGE('Raw Data'!G688:J688, 1), 'Raw Data'!G688:J688, 0), 'Raw Data'!O688-'Raw Data'!P688&gt;3), 'Raw Data'!I688, 0))</f>
        <v/>
      </c>
      <c r="S695">
        <f>IF(AND('Raw Data'!P688-'Raw Data'!O688&gt;4, 'Raw Data'!F688&lt;'Raw Data'!C688), 'Raw Data'!J688, 0)</f>
        <v/>
      </c>
      <c r="T695">
        <f>IF(AND('Raw Data'!O688-'Raw Data'!P688&gt;4, 'Raw Data'!F688&gt;'Raw Data'!C688), 'Raw Data'!I688, 0)</f>
        <v/>
      </c>
      <c r="U695">
        <f>IF(AND('Raw Data'!P688-'Raw Data'!O688&lt;3, 'Raw Data'!P688&gt;'Raw Data'!O688, 'Raw Data'!F688&lt;'Raw Data'!C688), 'Raw Data'!H688, 0)</f>
        <v/>
      </c>
      <c r="V695">
        <f>IF(AND('Raw Data'!P688-'Raw Data'!O688&lt;3, 'Raw Data'!P688&gt;'Raw Data'!O688, 'Raw Data'!F688&gt;'Raw Data'!C688), 'Raw Data'!G688, 0)</f>
        <v/>
      </c>
    </row>
    <row r="696">
      <c r="A696">
        <f>IF(AND('Raw Data'!F689&lt;'Raw Data'!C689, 'Raw Data'!P689&gt;'Raw Data'!O689, 'Raw Data'!P689-'Raw Data'!O689&gt;3), 'Raw Data'!J689, 0)</f>
        <v/>
      </c>
      <c r="B696">
        <f>IF(AND('Raw Data'!C689&lt;'Raw Data'!F689, 'Raw Data'!O689&gt;'Raw Data'!P689, 'Raw Data'!O689-'Raw Data'!P689&gt;3), 'Raw Data'!I689, 0)</f>
        <v/>
      </c>
      <c r="C696">
        <f>IF(AND('Raw Data'!F689&lt;'Raw Data'!C689, 'Raw Data'!P689&gt;'Raw Data'!O689, 'Raw Data'!P689-'Raw Data'!O689&lt;4), 'Raw Data'!H689, 0)</f>
        <v/>
      </c>
      <c r="D696">
        <f>IF(AND('Raw Data'!C689&lt;'Raw Data'!F689, 'Raw Data'!O689&gt;'Raw Data'!P689, 'Raw Data'!O689-'Raw Data'!P689&lt;4), 'Raw Data'!G689, 0)</f>
        <v/>
      </c>
      <c r="E696">
        <f>IF(ISBLANK('Raw Data'!J689), 0, IF(AND(4=MATCH(LARGE('Raw Data'!G689:J689, 4), 'Raw Data'!G689:J689, 0), 'Raw Data'!P689-'Raw Data'!O689&gt;3), 'Raw Data'!J689, 0))</f>
        <v/>
      </c>
      <c r="F696">
        <f>IF(ISBLANK('Raw Data'!J689), 0, IF(AND(3=MATCH(LARGE('Raw Data'!G689:J689, 4), 'Raw Data'!G689:J689, 0), 'Raw Data'!O689-'Raw Data'!P689&gt;3), 'Raw Data'!I689, 0))</f>
        <v/>
      </c>
      <c r="G696">
        <f>IF(ISBLANK('Raw Data'!J689), 0, IF(AND(2=MATCH(LARGE('Raw Data'!G689:J689, 4), 'Raw Data'!G689:J689, 0), AND('Raw Data'!P689-'Raw Data'!O689&lt;4, 'Raw Data'!P689-'Raw Data'!O689&gt;0)), 'Raw Data'!H689, 0))</f>
        <v/>
      </c>
      <c r="H696">
        <f>IF(ISBLANK('Raw Data'!J689), 0, IF(AND(1=MATCH(LARGE('Raw Data'!G689:J689, 4), 'Raw Data'!G689:J689, 0), AND('Raw Data'!O689-'Raw Data'!P689&lt;4, 'Raw Data'!O689-'Raw Data'!P689&gt;0)), 'Raw Data'!G689, 0))</f>
        <v/>
      </c>
      <c r="I696">
        <f>IF(ISBLANK('Raw Data'!J689), 0, IF(AND(4=MATCH(LARGE('Raw Data'!G689:J689, 3), 'Raw Data'!G689:J689, 0), 'Raw Data'!P689-'Raw Data'!O689&gt;3), 'Raw Data'!J689, 0))</f>
        <v/>
      </c>
      <c r="J696">
        <f>IF(ISBLANK('Raw Data'!J689), 0, IF(AND(3=MATCH(LARGE('Raw Data'!G689:J689, 3), 'Raw Data'!G689:J689, 0), 'Raw Data'!O689-'Raw Data'!P689&gt;3), 'Raw Data'!I689, 0))</f>
        <v/>
      </c>
      <c r="K696">
        <f>IF(ISBLANK('Raw Data'!J689), 0, IF(AND(2=MATCH(LARGE('Raw Data'!G689:J689, 3), 'Raw Data'!G689:J689, 0), AND('Raw Data'!P689-'Raw Data'!O689&lt;4, 'Raw Data'!P689-'Raw Data'!O689&gt;0)), 'Raw Data'!H689, 0))</f>
        <v/>
      </c>
      <c r="L696">
        <f>IF(ISBLANK('Raw Data'!J689), 0, IF(AND(1=MATCH(LARGE('Raw Data'!G689:J689, 3), 'Raw Data'!G689:J689, 0), AND('Raw Data'!O689-'Raw Data'!P689&lt;4, 'Raw Data'!O689-'Raw Data'!P689&gt;0)), 'Raw Data'!G689, 0))</f>
        <v/>
      </c>
      <c r="M696">
        <f>IF(ISBLANK('Raw Data'!J689), 0, IF(AND(4=MATCH(LARGE('Raw Data'!G689:J689, 2), 'Raw Data'!G689:J689, 0), 'Raw Data'!P689-'Raw Data'!O689&gt;3), 'Raw Data'!J689, 0))</f>
        <v/>
      </c>
      <c r="N696">
        <f>IF(ISBLANK('Raw Data'!J689), 0, IF(AND(3=MATCH(LARGE('Raw Data'!G689:J689, 2), 'Raw Data'!G689:J689, 0), 'Raw Data'!O689-'Raw Data'!P689&gt;3), 'Raw Data'!I689, 0))</f>
        <v/>
      </c>
      <c r="O696">
        <f>IF(ISBLANK('Raw Data'!J689), 0, IF(AND(2=MATCH(LARGE('Raw Data'!G689:J689, 2), 'Raw Data'!G689:J689, 0), AND('Raw Data'!P689-'Raw Data'!O689&lt;4, 'Raw Data'!P689-'Raw Data'!O689&gt;0)), 'Raw Data'!H689, 0))</f>
        <v/>
      </c>
      <c r="P696">
        <f>IF(ISBLANK('Raw Data'!J689), 0, IF(AND(1=MATCH(LARGE('Raw Data'!G689:J689, 2), 'Raw Data'!G689:J689, 0), AND('Raw Data'!O689-'Raw Data'!P689&lt;4, 'Raw Data'!O689-'Raw Data'!P689&gt;0)), 'Raw Data'!G689, 0))</f>
        <v/>
      </c>
      <c r="Q696">
        <f>IF(ISBLANK('Raw Data'!J689), 0, IF(AND(4=MATCH(LARGE('Raw Data'!G689:J689, 1), 'Raw Data'!G689:J689, 0), 'Raw Data'!P689-'Raw Data'!O689&gt;3), 'Raw Data'!J689, 0))</f>
        <v/>
      </c>
      <c r="R696">
        <f>IF(ISBLANK('Raw Data'!J689), 0, IF(AND(3=MATCH(LARGE('Raw Data'!G689:J689, 1), 'Raw Data'!G689:J689, 0), 'Raw Data'!O689-'Raw Data'!P689&gt;3), 'Raw Data'!I689, 0))</f>
        <v/>
      </c>
      <c r="S696">
        <f>IF(AND('Raw Data'!P689-'Raw Data'!O689&gt;4, 'Raw Data'!F689&lt;'Raw Data'!C689), 'Raw Data'!J689, 0)</f>
        <v/>
      </c>
      <c r="T696">
        <f>IF(AND('Raw Data'!O689-'Raw Data'!P689&gt;4, 'Raw Data'!F689&gt;'Raw Data'!C689), 'Raw Data'!I689, 0)</f>
        <v/>
      </c>
      <c r="U696">
        <f>IF(AND('Raw Data'!P689-'Raw Data'!O689&lt;3, 'Raw Data'!P689&gt;'Raw Data'!O689, 'Raw Data'!F689&lt;'Raw Data'!C689), 'Raw Data'!H689, 0)</f>
        <v/>
      </c>
      <c r="V696">
        <f>IF(AND('Raw Data'!P689-'Raw Data'!O689&lt;3, 'Raw Data'!P689&gt;'Raw Data'!O689, 'Raw Data'!F689&gt;'Raw Data'!C689), 'Raw Data'!G689, 0)</f>
        <v/>
      </c>
    </row>
    <row r="697">
      <c r="A697">
        <f>IF(AND('Raw Data'!F690&lt;'Raw Data'!C690, 'Raw Data'!P690&gt;'Raw Data'!O690, 'Raw Data'!P690-'Raw Data'!O690&gt;3), 'Raw Data'!J690, 0)</f>
        <v/>
      </c>
      <c r="B697">
        <f>IF(AND('Raw Data'!C690&lt;'Raw Data'!F690, 'Raw Data'!O690&gt;'Raw Data'!P690, 'Raw Data'!O690-'Raw Data'!P690&gt;3), 'Raw Data'!I690, 0)</f>
        <v/>
      </c>
      <c r="C697">
        <f>IF(AND('Raw Data'!F690&lt;'Raw Data'!C690, 'Raw Data'!P690&gt;'Raw Data'!O690, 'Raw Data'!P690-'Raw Data'!O690&lt;4), 'Raw Data'!H690, 0)</f>
        <v/>
      </c>
      <c r="D697">
        <f>IF(AND('Raw Data'!C690&lt;'Raw Data'!F690, 'Raw Data'!O690&gt;'Raw Data'!P690, 'Raw Data'!O690-'Raw Data'!P690&lt;4), 'Raw Data'!G690, 0)</f>
        <v/>
      </c>
      <c r="E697">
        <f>IF(ISBLANK('Raw Data'!J690), 0, IF(AND(4=MATCH(LARGE('Raw Data'!G690:J690, 4), 'Raw Data'!G690:J690, 0), 'Raw Data'!P690-'Raw Data'!O690&gt;3), 'Raw Data'!J690, 0))</f>
        <v/>
      </c>
      <c r="F697">
        <f>IF(ISBLANK('Raw Data'!J690), 0, IF(AND(3=MATCH(LARGE('Raw Data'!G690:J690, 4), 'Raw Data'!G690:J690, 0), 'Raw Data'!O690-'Raw Data'!P690&gt;3), 'Raw Data'!I690, 0))</f>
        <v/>
      </c>
      <c r="G697">
        <f>IF(ISBLANK('Raw Data'!J690), 0, IF(AND(2=MATCH(LARGE('Raw Data'!G690:J690, 4), 'Raw Data'!G690:J690, 0), AND('Raw Data'!P690-'Raw Data'!O690&lt;4, 'Raw Data'!P690-'Raw Data'!O690&gt;0)), 'Raw Data'!H690, 0))</f>
        <v/>
      </c>
      <c r="H697">
        <f>IF(ISBLANK('Raw Data'!J690), 0, IF(AND(1=MATCH(LARGE('Raw Data'!G690:J690, 4), 'Raw Data'!G690:J690, 0), AND('Raw Data'!O690-'Raw Data'!P690&lt;4, 'Raw Data'!O690-'Raw Data'!P690&gt;0)), 'Raw Data'!G690, 0))</f>
        <v/>
      </c>
      <c r="I697">
        <f>IF(ISBLANK('Raw Data'!J690), 0, IF(AND(4=MATCH(LARGE('Raw Data'!G690:J690, 3), 'Raw Data'!G690:J690, 0), 'Raw Data'!P690-'Raw Data'!O690&gt;3), 'Raw Data'!J690, 0))</f>
        <v/>
      </c>
      <c r="J697">
        <f>IF(ISBLANK('Raw Data'!J690), 0, IF(AND(3=MATCH(LARGE('Raw Data'!G690:J690, 3), 'Raw Data'!G690:J690, 0), 'Raw Data'!O690-'Raw Data'!P690&gt;3), 'Raw Data'!I690, 0))</f>
        <v/>
      </c>
      <c r="K697">
        <f>IF(ISBLANK('Raw Data'!J690), 0, IF(AND(2=MATCH(LARGE('Raw Data'!G690:J690, 3), 'Raw Data'!G690:J690, 0), AND('Raw Data'!P690-'Raw Data'!O690&lt;4, 'Raw Data'!P690-'Raw Data'!O690&gt;0)), 'Raw Data'!H690, 0))</f>
        <v/>
      </c>
      <c r="L697">
        <f>IF(ISBLANK('Raw Data'!J690), 0, IF(AND(1=MATCH(LARGE('Raw Data'!G690:J690, 3), 'Raw Data'!G690:J690, 0), AND('Raw Data'!O690-'Raw Data'!P690&lt;4, 'Raw Data'!O690-'Raw Data'!P690&gt;0)), 'Raw Data'!G690, 0))</f>
        <v/>
      </c>
      <c r="M697">
        <f>IF(ISBLANK('Raw Data'!J690), 0, IF(AND(4=MATCH(LARGE('Raw Data'!G690:J690, 2), 'Raw Data'!G690:J690, 0), 'Raw Data'!P690-'Raw Data'!O690&gt;3), 'Raw Data'!J690, 0))</f>
        <v/>
      </c>
      <c r="N697">
        <f>IF(ISBLANK('Raw Data'!J690), 0, IF(AND(3=MATCH(LARGE('Raw Data'!G690:J690, 2), 'Raw Data'!G690:J690, 0), 'Raw Data'!O690-'Raw Data'!P690&gt;3), 'Raw Data'!I690, 0))</f>
        <v/>
      </c>
      <c r="O697">
        <f>IF(ISBLANK('Raw Data'!J690), 0, IF(AND(2=MATCH(LARGE('Raw Data'!G690:J690, 2), 'Raw Data'!G690:J690, 0), AND('Raw Data'!P690-'Raw Data'!O690&lt;4, 'Raw Data'!P690-'Raw Data'!O690&gt;0)), 'Raw Data'!H690, 0))</f>
        <v/>
      </c>
      <c r="P697">
        <f>IF(ISBLANK('Raw Data'!J690), 0, IF(AND(1=MATCH(LARGE('Raw Data'!G690:J690, 2), 'Raw Data'!G690:J690, 0), AND('Raw Data'!O690-'Raw Data'!P690&lt;4, 'Raw Data'!O690-'Raw Data'!P690&gt;0)), 'Raw Data'!G690, 0))</f>
        <v/>
      </c>
      <c r="Q697">
        <f>IF(ISBLANK('Raw Data'!J690), 0, IF(AND(4=MATCH(LARGE('Raw Data'!G690:J690, 1), 'Raw Data'!G690:J690, 0), 'Raw Data'!P690-'Raw Data'!O690&gt;3), 'Raw Data'!J690, 0))</f>
        <v/>
      </c>
      <c r="R697">
        <f>IF(ISBLANK('Raw Data'!J690), 0, IF(AND(3=MATCH(LARGE('Raw Data'!G690:J690, 1), 'Raw Data'!G690:J690, 0), 'Raw Data'!O690-'Raw Data'!P690&gt;3), 'Raw Data'!I690, 0))</f>
        <v/>
      </c>
      <c r="S697">
        <f>IF(AND('Raw Data'!P690-'Raw Data'!O690&gt;4, 'Raw Data'!F690&lt;'Raw Data'!C690), 'Raw Data'!J690, 0)</f>
        <v/>
      </c>
      <c r="T697">
        <f>IF(AND('Raw Data'!O690-'Raw Data'!P690&gt;4, 'Raw Data'!F690&gt;'Raw Data'!C690), 'Raw Data'!I690, 0)</f>
        <v/>
      </c>
      <c r="U697">
        <f>IF(AND('Raw Data'!P690-'Raw Data'!O690&lt;3, 'Raw Data'!P690&gt;'Raw Data'!O690, 'Raw Data'!F690&lt;'Raw Data'!C690), 'Raw Data'!H690, 0)</f>
        <v/>
      </c>
      <c r="V697">
        <f>IF(AND('Raw Data'!P690-'Raw Data'!O690&lt;3, 'Raw Data'!P690&gt;'Raw Data'!O690, 'Raw Data'!F690&gt;'Raw Data'!C690), 'Raw Data'!G690, 0)</f>
        <v/>
      </c>
    </row>
    <row r="698">
      <c r="A698">
        <f>IF(AND('Raw Data'!F691&lt;'Raw Data'!C691, 'Raw Data'!P691&gt;'Raw Data'!O691, 'Raw Data'!P691-'Raw Data'!O691&gt;3), 'Raw Data'!J691, 0)</f>
        <v/>
      </c>
      <c r="B698">
        <f>IF(AND('Raw Data'!C691&lt;'Raw Data'!F691, 'Raw Data'!O691&gt;'Raw Data'!P691, 'Raw Data'!O691-'Raw Data'!P691&gt;3), 'Raw Data'!I691, 0)</f>
        <v/>
      </c>
      <c r="C698">
        <f>IF(AND('Raw Data'!F691&lt;'Raw Data'!C691, 'Raw Data'!P691&gt;'Raw Data'!O691, 'Raw Data'!P691-'Raw Data'!O691&lt;4), 'Raw Data'!H691, 0)</f>
        <v/>
      </c>
      <c r="D698">
        <f>IF(AND('Raw Data'!C691&lt;'Raw Data'!F691, 'Raw Data'!O691&gt;'Raw Data'!P691, 'Raw Data'!O691-'Raw Data'!P691&lt;4), 'Raw Data'!G691, 0)</f>
        <v/>
      </c>
      <c r="E698">
        <f>IF(ISBLANK('Raw Data'!J691), 0, IF(AND(4=MATCH(LARGE('Raw Data'!G691:J691, 4), 'Raw Data'!G691:J691, 0), 'Raw Data'!P691-'Raw Data'!O691&gt;3), 'Raw Data'!J691, 0))</f>
        <v/>
      </c>
      <c r="F698">
        <f>IF(ISBLANK('Raw Data'!J691), 0, IF(AND(3=MATCH(LARGE('Raw Data'!G691:J691, 4), 'Raw Data'!G691:J691, 0), 'Raw Data'!O691-'Raw Data'!P691&gt;3), 'Raw Data'!I691, 0))</f>
        <v/>
      </c>
      <c r="G698">
        <f>IF(ISBLANK('Raw Data'!J691), 0, IF(AND(2=MATCH(LARGE('Raw Data'!G691:J691, 4), 'Raw Data'!G691:J691, 0), AND('Raw Data'!P691-'Raw Data'!O691&lt;4, 'Raw Data'!P691-'Raw Data'!O691&gt;0)), 'Raw Data'!H691, 0))</f>
        <v/>
      </c>
      <c r="H698">
        <f>IF(ISBLANK('Raw Data'!J691), 0, IF(AND(1=MATCH(LARGE('Raw Data'!G691:J691, 4), 'Raw Data'!G691:J691, 0), AND('Raw Data'!O691-'Raw Data'!P691&lt;4, 'Raw Data'!O691-'Raw Data'!P691&gt;0)), 'Raw Data'!G691, 0))</f>
        <v/>
      </c>
      <c r="I698">
        <f>IF(ISBLANK('Raw Data'!J691), 0, IF(AND(4=MATCH(LARGE('Raw Data'!G691:J691, 3), 'Raw Data'!G691:J691, 0), 'Raw Data'!P691-'Raw Data'!O691&gt;3), 'Raw Data'!J691, 0))</f>
        <v/>
      </c>
      <c r="J698">
        <f>IF(ISBLANK('Raw Data'!J691), 0, IF(AND(3=MATCH(LARGE('Raw Data'!G691:J691, 3), 'Raw Data'!G691:J691, 0), 'Raw Data'!O691-'Raw Data'!P691&gt;3), 'Raw Data'!I691, 0))</f>
        <v/>
      </c>
      <c r="K698">
        <f>IF(ISBLANK('Raw Data'!J691), 0, IF(AND(2=MATCH(LARGE('Raw Data'!G691:J691, 3), 'Raw Data'!G691:J691, 0), AND('Raw Data'!P691-'Raw Data'!O691&lt;4, 'Raw Data'!P691-'Raw Data'!O691&gt;0)), 'Raw Data'!H691, 0))</f>
        <v/>
      </c>
      <c r="L698">
        <f>IF(ISBLANK('Raw Data'!J691), 0, IF(AND(1=MATCH(LARGE('Raw Data'!G691:J691, 3), 'Raw Data'!G691:J691, 0), AND('Raw Data'!O691-'Raw Data'!P691&lt;4, 'Raw Data'!O691-'Raw Data'!P691&gt;0)), 'Raw Data'!G691, 0))</f>
        <v/>
      </c>
      <c r="M698">
        <f>IF(ISBLANK('Raw Data'!J691), 0, IF(AND(4=MATCH(LARGE('Raw Data'!G691:J691, 2), 'Raw Data'!G691:J691, 0), 'Raw Data'!P691-'Raw Data'!O691&gt;3), 'Raw Data'!J691, 0))</f>
        <v/>
      </c>
      <c r="N698">
        <f>IF(ISBLANK('Raw Data'!J691), 0, IF(AND(3=MATCH(LARGE('Raw Data'!G691:J691, 2), 'Raw Data'!G691:J691, 0), 'Raw Data'!O691-'Raw Data'!P691&gt;3), 'Raw Data'!I691, 0))</f>
        <v/>
      </c>
      <c r="O698">
        <f>IF(ISBLANK('Raw Data'!J691), 0, IF(AND(2=MATCH(LARGE('Raw Data'!G691:J691, 2), 'Raw Data'!G691:J691, 0), AND('Raw Data'!P691-'Raw Data'!O691&lt;4, 'Raw Data'!P691-'Raw Data'!O691&gt;0)), 'Raw Data'!H691, 0))</f>
        <v/>
      </c>
      <c r="P698">
        <f>IF(ISBLANK('Raw Data'!J691), 0, IF(AND(1=MATCH(LARGE('Raw Data'!G691:J691, 2), 'Raw Data'!G691:J691, 0), AND('Raw Data'!O691-'Raw Data'!P691&lt;4, 'Raw Data'!O691-'Raw Data'!P691&gt;0)), 'Raw Data'!G691, 0))</f>
        <v/>
      </c>
      <c r="Q698">
        <f>IF(ISBLANK('Raw Data'!J691), 0, IF(AND(4=MATCH(LARGE('Raw Data'!G691:J691, 1), 'Raw Data'!G691:J691, 0), 'Raw Data'!P691-'Raw Data'!O691&gt;3), 'Raw Data'!J691, 0))</f>
        <v/>
      </c>
      <c r="R698">
        <f>IF(ISBLANK('Raw Data'!J691), 0, IF(AND(3=MATCH(LARGE('Raw Data'!G691:J691, 1), 'Raw Data'!G691:J691, 0), 'Raw Data'!O691-'Raw Data'!P691&gt;3), 'Raw Data'!I691, 0))</f>
        <v/>
      </c>
      <c r="S698">
        <f>IF(AND('Raw Data'!P691-'Raw Data'!O691&gt;4, 'Raw Data'!F691&lt;'Raw Data'!C691), 'Raw Data'!J691, 0)</f>
        <v/>
      </c>
      <c r="T698">
        <f>IF(AND('Raw Data'!O691-'Raw Data'!P691&gt;4, 'Raw Data'!F691&gt;'Raw Data'!C691), 'Raw Data'!I691, 0)</f>
        <v/>
      </c>
      <c r="U698">
        <f>IF(AND('Raw Data'!P691-'Raw Data'!O691&lt;3, 'Raw Data'!P691&gt;'Raw Data'!O691, 'Raw Data'!F691&lt;'Raw Data'!C691), 'Raw Data'!H691, 0)</f>
        <v/>
      </c>
      <c r="V698">
        <f>IF(AND('Raw Data'!P691-'Raw Data'!O691&lt;3, 'Raw Data'!P691&gt;'Raw Data'!O691, 'Raw Data'!F691&gt;'Raw Data'!C691), 'Raw Data'!G691, 0)</f>
        <v/>
      </c>
    </row>
    <row r="699">
      <c r="A699">
        <f>IF(AND('Raw Data'!F692&lt;'Raw Data'!C692, 'Raw Data'!P692&gt;'Raw Data'!O692, 'Raw Data'!P692-'Raw Data'!O692&gt;3), 'Raw Data'!J692, 0)</f>
        <v/>
      </c>
      <c r="B699">
        <f>IF(AND('Raw Data'!C692&lt;'Raw Data'!F692, 'Raw Data'!O692&gt;'Raw Data'!P692, 'Raw Data'!O692-'Raw Data'!P692&gt;3), 'Raw Data'!I692, 0)</f>
        <v/>
      </c>
      <c r="C699">
        <f>IF(AND('Raw Data'!F692&lt;'Raw Data'!C692, 'Raw Data'!P692&gt;'Raw Data'!O692, 'Raw Data'!P692-'Raw Data'!O692&lt;4), 'Raw Data'!H692, 0)</f>
        <v/>
      </c>
      <c r="D699">
        <f>IF(AND('Raw Data'!C692&lt;'Raw Data'!F692, 'Raw Data'!O692&gt;'Raw Data'!P692, 'Raw Data'!O692-'Raw Data'!P692&lt;4), 'Raw Data'!G692, 0)</f>
        <v/>
      </c>
      <c r="E699">
        <f>IF(ISBLANK('Raw Data'!J692), 0, IF(AND(4=MATCH(LARGE('Raw Data'!G692:J692, 4), 'Raw Data'!G692:J692, 0), 'Raw Data'!P692-'Raw Data'!O692&gt;3), 'Raw Data'!J692, 0))</f>
        <v/>
      </c>
      <c r="F699">
        <f>IF(ISBLANK('Raw Data'!J692), 0, IF(AND(3=MATCH(LARGE('Raw Data'!G692:J692, 4), 'Raw Data'!G692:J692, 0), 'Raw Data'!O692-'Raw Data'!P692&gt;3), 'Raw Data'!I692, 0))</f>
        <v/>
      </c>
      <c r="G699">
        <f>IF(ISBLANK('Raw Data'!J692), 0, IF(AND(2=MATCH(LARGE('Raw Data'!G692:J692, 4), 'Raw Data'!G692:J692, 0), AND('Raw Data'!P692-'Raw Data'!O692&lt;4, 'Raw Data'!P692-'Raw Data'!O692&gt;0)), 'Raw Data'!H692, 0))</f>
        <v/>
      </c>
      <c r="H699">
        <f>IF(ISBLANK('Raw Data'!J692), 0, IF(AND(1=MATCH(LARGE('Raw Data'!G692:J692, 4), 'Raw Data'!G692:J692, 0), AND('Raw Data'!O692-'Raw Data'!P692&lt;4, 'Raw Data'!O692-'Raw Data'!P692&gt;0)), 'Raw Data'!G692, 0))</f>
        <v/>
      </c>
      <c r="I699">
        <f>IF(ISBLANK('Raw Data'!J692), 0, IF(AND(4=MATCH(LARGE('Raw Data'!G692:J692, 3), 'Raw Data'!G692:J692, 0), 'Raw Data'!P692-'Raw Data'!O692&gt;3), 'Raw Data'!J692, 0))</f>
        <v/>
      </c>
      <c r="J699">
        <f>IF(ISBLANK('Raw Data'!J692), 0, IF(AND(3=MATCH(LARGE('Raw Data'!G692:J692, 3), 'Raw Data'!G692:J692, 0), 'Raw Data'!O692-'Raw Data'!P692&gt;3), 'Raw Data'!I692, 0))</f>
        <v/>
      </c>
      <c r="K699">
        <f>IF(ISBLANK('Raw Data'!J692), 0, IF(AND(2=MATCH(LARGE('Raw Data'!G692:J692, 3), 'Raw Data'!G692:J692, 0), AND('Raw Data'!P692-'Raw Data'!O692&lt;4, 'Raw Data'!P692-'Raw Data'!O692&gt;0)), 'Raw Data'!H692, 0))</f>
        <v/>
      </c>
      <c r="L699">
        <f>IF(ISBLANK('Raw Data'!J692), 0, IF(AND(1=MATCH(LARGE('Raw Data'!G692:J692, 3), 'Raw Data'!G692:J692, 0), AND('Raw Data'!O692-'Raw Data'!P692&lt;4, 'Raw Data'!O692-'Raw Data'!P692&gt;0)), 'Raw Data'!G692, 0))</f>
        <v/>
      </c>
      <c r="M699">
        <f>IF(ISBLANK('Raw Data'!J692), 0, IF(AND(4=MATCH(LARGE('Raw Data'!G692:J692, 2), 'Raw Data'!G692:J692, 0), 'Raw Data'!P692-'Raw Data'!O692&gt;3), 'Raw Data'!J692, 0))</f>
        <v/>
      </c>
      <c r="N699">
        <f>IF(ISBLANK('Raw Data'!J692), 0, IF(AND(3=MATCH(LARGE('Raw Data'!G692:J692, 2), 'Raw Data'!G692:J692, 0), 'Raw Data'!O692-'Raw Data'!P692&gt;3), 'Raw Data'!I692, 0))</f>
        <v/>
      </c>
      <c r="O699">
        <f>IF(ISBLANK('Raw Data'!J692), 0, IF(AND(2=MATCH(LARGE('Raw Data'!G692:J692, 2), 'Raw Data'!G692:J692, 0), AND('Raw Data'!P692-'Raw Data'!O692&lt;4, 'Raw Data'!P692-'Raw Data'!O692&gt;0)), 'Raw Data'!H692, 0))</f>
        <v/>
      </c>
      <c r="P699">
        <f>IF(ISBLANK('Raw Data'!J692), 0, IF(AND(1=MATCH(LARGE('Raw Data'!G692:J692, 2), 'Raw Data'!G692:J692, 0), AND('Raw Data'!O692-'Raw Data'!P692&lt;4, 'Raw Data'!O692-'Raw Data'!P692&gt;0)), 'Raw Data'!G692, 0))</f>
        <v/>
      </c>
      <c r="Q699">
        <f>IF(ISBLANK('Raw Data'!J692), 0, IF(AND(4=MATCH(LARGE('Raw Data'!G692:J692, 1), 'Raw Data'!G692:J692, 0), 'Raw Data'!P692-'Raw Data'!O692&gt;3), 'Raw Data'!J692, 0))</f>
        <v/>
      </c>
      <c r="R699">
        <f>IF(ISBLANK('Raw Data'!J692), 0, IF(AND(3=MATCH(LARGE('Raw Data'!G692:J692, 1), 'Raw Data'!G692:J692, 0), 'Raw Data'!O692-'Raw Data'!P692&gt;3), 'Raw Data'!I692, 0))</f>
        <v/>
      </c>
      <c r="S699">
        <f>IF(AND('Raw Data'!P692-'Raw Data'!O692&gt;4, 'Raw Data'!F692&lt;'Raw Data'!C692), 'Raw Data'!J692, 0)</f>
        <v/>
      </c>
      <c r="T699">
        <f>IF(AND('Raw Data'!O692-'Raw Data'!P692&gt;4, 'Raw Data'!F692&gt;'Raw Data'!C692), 'Raw Data'!I692, 0)</f>
        <v/>
      </c>
      <c r="U699">
        <f>IF(AND('Raw Data'!P692-'Raw Data'!O692&lt;3, 'Raw Data'!P692&gt;'Raw Data'!O692, 'Raw Data'!F692&lt;'Raw Data'!C692), 'Raw Data'!H692, 0)</f>
        <v/>
      </c>
      <c r="V699">
        <f>IF(AND('Raw Data'!P692-'Raw Data'!O692&lt;3, 'Raw Data'!P692&gt;'Raw Data'!O692, 'Raw Data'!F692&gt;'Raw Data'!C692), 'Raw Data'!G692, 0)</f>
        <v/>
      </c>
    </row>
    <row r="700">
      <c r="A700">
        <f>IF(AND('Raw Data'!F693&lt;'Raw Data'!C693, 'Raw Data'!P693&gt;'Raw Data'!O693, 'Raw Data'!P693-'Raw Data'!O693&gt;3), 'Raw Data'!J693, 0)</f>
        <v/>
      </c>
      <c r="B700">
        <f>IF(AND('Raw Data'!C693&lt;'Raw Data'!F693, 'Raw Data'!O693&gt;'Raw Data'!P693, 'Raw Data'!O693-'Raw Data'!P693&gt;3), 'Raw Data'!I693, 0)</f>
        <v/>
      </c>
      <c r="C700">
        <f>IF(AND('Raw Data'!F693&lt;'Raw Data'!C693, 'Raw Data'!P693&gt;'Raw Data'!O693, 'Raw Data'!P693-'Raw Data'!O693&lt;4), 'Raw Data'!H693, 0)</f>
        <v/>
      </c>
      <c r="D700">
        <f>IF(AND('Raw Data'!C693&lt;'Raw Data'!F693, 'Raw Data'!O693&gt;'Raw Data'!P693, 'Raw Data'!O693-'Raw Data'!P693&lt;4), 'Raw Data'!G693, 0)</f>
        <v/>
      </c>
      <c r="E700">
        <f>IF(ISBLANK('Raw Data'!J693), 0, IF(AND(4=MATCH(LARGE('Raw Data'!G693:J693, 4), 'Raw Data'!G693:J693, 0), 'Raw Data'!P693-'Raw Data'!O693&gt;3), 'Raw Data'!J693, 0))</f>
        <v/>
      </c>
      <c r="F700">
        <f>IF(ISBLANK('Raw Data'!J693), 0, IF(AND(3=MATCH(LARGE('Raw Data'!G693:J693, 4), 'Raw Data'!G693:J693, 0), 'Raw Data'!O693-'Raw Data'!P693&gt;3), 'Raw Data'!I693, 0))</f>
        <v/>
      </c>
      <c r="G700">
        <f>IF(ISBLANK('Raw Data'!J693), 0, IF(AND(2=MATCH(LARGE('Raw Data'!G693:J693, 4), 'Raw Data'!G693:J693, 0), AND('Raw Data'!P693-'Raw Data'!O693&lt;4, 'Raw Data'!P693-'Raw Data'!O693&gt;0)), 'Raw Data'!H693, 0))</f>
        <v/>
      </c>
      <c r="H700">
        <f>IF(ISBLANK('Raw Data'!J693), 0, IF(AND(1=MATCH(LARGE('Raw Data'!G693:J693, 4), 'Raw Data'!G693:J693, 0), AND('Raw Data'!O693-'Raw Data'!P693&lt;4, 'Raw Data'!O693-'Raw Data'!P693&gt;0)), 'Raw Data'!G693, 0))</f>
        <v/>
      </c>
      <c r="I700">
        <f>IF(ISBLANK('Raw Data'!J693), 0, IF(AND(4=MATCH(LARGE('Raw Data'!G693:J693, 3), 'Raw Data'!G693:J693, 0), 'Raw Data'!P693-'Raw Data'!O693&gt;3), 'Raw Data'!J693, 0))</f>
        <v/>
      </c>
      <c r="J700">
        <f>IF(ISBLANK('Raw Data'!J693), 0, IF(AND(3=MATCH(LARGE('Raw Data'!G693:J693, 3), 'Raw Data'!G693:J693, 0), 'Raw Data'!O693-'Raw Data'!P693&gt;3), 'Raw Data'!I693, 0))</f>
        <v/>
      </c>
      <c r="K700">
        <f>IF(ISBLANK('Raw Data'!J693), 0, IF(AND(2=MATCH(LARGE('Raw Data'!G693:J693, 3), 'Raw Data'!G693:J693, 0), AND('Raw Data'!P693-'Raw Data'!O693&lt;4, 'Raw Data'!P693-'Raw Data'!O693&gt;0)), 'Raw Data'!H693, 0))</f>
        <v/>
      </c>
      <c r="L700">
        <f>IF(ISBLANK('Raw Data'!J693), 0, IF(AND(1=MATCH(LARGE('Raw Data'!G693:J693, 3), 'Raw Data'!G693:J693, 0), AND('Raw Data'!O693-'Raw Data'!P693&lt;4, 'Raw Data'!O693-'Raw Data'!P693&gt;0)), 'Raw Data'!G693, 0))</f>
        <v/>
      </c>
      <c r="M700">
        <f>IF(ISBLANK('Raw Data'!J693), 0, IF(AND(4=MATCH(LARGE('Raw Data'!G693:J693, 2), 'Raw Data'!G693:J693, 0), 'Raw Data'!P693-'Raw Data'!O693&gt;3), 'Raw Data'!J693, 0))</f>
        <v/>
      </c>
      <c r="N700">
        <f>IF(ISBLANK('Raw Data'!J693), 0, IF(AND(3=MATCH(LARGE('Raw Data'!G693:J693, 2), 'Raw Data'!G693:J693, 0), 'Raw Data'!O693-'Raw Data'!P693&gt;3), 'Raw Data'!I693, 0))</f>
        <v/>
      </c>
      <c r="O700">
        <f>IF(ISBLANK('Raw Data'!J693), 0, IF(AND(2=MATCH(LARGE('Raw Data'!G693:J693, 2), 'Raw Data'!G693:J693, 0), AND('Raw Data'!P693-'Raw Data'!O693&lt;4, 'Raw Data'!P693-'Raw Data'!O693&gt;0)), 'Raw Data'!H693, 0))</f>
        <v/>
      </c>
      <c r="P700">
        <f>IF(ISBLANK('Raw Data'!J693), 0, IF(AND(1=MATCH(LARGE('Raw Data'!G693:J693, 2), 'Raw Data'!G693:J693, 0), AND('Raw Data'!O693-'Raw Data'!P693&lt;4, 'Raw Data'!O693-'Raw Data'!P693&gt;0)), 'Raw Data'!G693, 0))</f>
        <v/>
      </c>
      <c r="Q700">
        <f>IF(ISBLANK('Raw Data'!J693), 0, IF(AND(4=MATCH(LARGE('Raw Data'!G693:J693, 1), 'Raw Data'!G693:J693, 0), 'Raw Data'!P693-'Raw Data'!O693&gt;3), 'Raw Data'!J693, 0))</f>
        <v/>
      </c>
      <c r="R700">
        <f>IF(ISBLANK('Raw Data'!J693), 0, IF(AND(3=MATCH(LARGE('Raw Data'!G693:J693, 1), 'Raw Data'!G693:J693, 0), 'Raw Data'!O693-'Raw Data'!P693&gt;3), 'Raw Data'!I693, 0))</f>
        <v/>
      </c>
      <c r="S700">
        <f>IF(AND('Raw Data'!P693-'Raw Data'!O693&gt;4, 'Raw Data'!F693&lt;'Raw Data'!C693), 'Raw Data'!J693, 0)</f>
        <v/>
      </c>
      <c r="T700">
        <f>IF(AND('Raw Data'!O693-'Raw Data'!P693&gt;4, 'Raw Data'!F693&gt;'Raw Data'!C693), 'Raw Data'!I693, 0)</f>
        <v/>
      </c>
      <c r="U700">
        <f>IF(AND('Raw Data'!P693-'Raw Data'!O693&lt;3, 'Raw Data'!P693&gt;'Raw Data'!O693, 'Raw Data'!F693&lt;'Raw Data'!C693), 'Raw Data'!H693, 0)</f>
        <v/>
      </c>
      <c r="V700">
        <f>IF(AND('Raw Data'!P693-'Raw Data'!O693&lt;3, 'Raw Data'!P693&gt;'Raw Data'!O693, 'Raw Data'!F693&gt;'Raw Data'!C693), 'Raw Data'!G693, 0)</f>
        <v/>
      </c>
    </row>
    <row r="701">
      <c r="A701">
        <f>IF(AND('Raw Data'!F694&lt;'Raw Data'!C694, 'Raw Data'!P694&gt;'Raw Data'!O694, 'Raw Data'!P694-'Raw Data'!O694&gt;3), 'Raw Data'!J694, 0)</f>
        <v/>
      </c>
      <c r="B701">
        <f>IF(AND('Raw Data'!C694&lt;'Raw Data'!F694, 'Raw Data'!O694&gt;'Raw Data'!P694, 'Raw Data'!O694-'Raw Data'!P694&gt;3), 'Raw Data'!I694, 0)</f>
        <v/>
      </c>
      <c r="C701">
        <f>IF(AND('Raw Data'!F694&lt;'Raw Data'!C694, 'Raw Data'!P694&gt;'Raw Data'!O694, 'Raw Data'!P694-'Raw Data'!O694&lt;4), 'Raw Data'!H694, 0)</f>
        <v/>
      </c>
      <c r="D701">
        <f>IF(AND('Raw Data'!C694&lt;'Raw Data'!F694, 'Raw Data'!O694&gt;'Raw Data'!P694, 'Raw Data'!O694-'Raw Data'!P694&lt;4), 'Raw Data'!G694, 0)</f>
        <v/>
      </c>
      <c r="E701">
        <f>IF(ISBLANK('Raw Data'!J694), 0, IF(AND(4=MATCH(LARGE('Raw Data'!G694:J694, 4), 'Raw Data'!G694:J694, 0), 'Raw Data'!P694-'Raw Data'!O694&gt;3), 'Raw Data'!J694, 0))</f>
        <v/>
      </c>
      <c r="F701">
        <f>IF(ISBLANK('Raw Data'!J694), 0, IF(AND(3=MATCH(LARGE('Raw Data'!G694:J694, 4), 'Raw Data'!G694:J694, 0), 'Raw Data'!O694-'Raw Data'!P694&gt;3), 'Raw Data'!I694, 0))</f>
        <v/>
      </c>
      <c r="G701">
        <f>IF(ISBLANK('Raw Data'!J694), 0, IF(AND(2=MATCH(LARGE('Raw Data'!G694:J694, 4), 'Raw Data'!G694:J694, 0), AND('Raw Data'!P694-'Raw Data'!O694&lt;4, 'Raw Data'!P694-'Raw Data'!O694&gt;0)), 'Raw Data'!H694, 0))</f>
        <v/>
      </c>
      <c r="H701">
        <f>IF(ISBLANK('Raw Data'!J694), 0, IF(AND(1=MATCH(LARGE('Raw Data'!G694:J694, 4), 'Raw Data'!G694:J694, 0), AND('Raw Data'!O694-'Raw Data'!P694&lt;4, 'Raw Data'!O694-'Raw Data'!P694&gt;0)), 'Raw Data'!G694, 0))</f>
        <v/>
      </c>
      <c r="I701">
        <f>IF(ISBLANK('Raw Data'!J694), 0, IF(AND(4=MATCH(LARGE('Raw Data'!G694:J694, 3), 'Raw Data'!G694:J694, 0), 'Raw Data'!P694-'Raw Data'!O694&gt;3), 'Raw Data'!J694, 0))</f>
        <v/>
      </c>
      <c r="J701">
        <f>IF(ISBLANK('Raw Data'!J694), 0, IF(AND(3=MATCH(LARGE('Raw Data'!G694:J694, 3), 'Raw Data'!G694:J694, 0), 'Raw Data'!O694-'Raw Data'!P694&gt;3), 'Raw Data'!I694, 0))</f>
        <v/>
      </c>
      <c r="K701">
        <f>IF(ISBLANK('Raw Data'!J694), 0, IF(AND(2=MATCH(LARGE('Raw Data'!G694:J694, 3), 'Raw Data'!G694:J694, 0), AND('Raw Data'!P694-'Raw Data'!O694&lt;4, 'Raw Data'!P694-'Raw Data'!O694&gt;0)), 'Raw Data'!H694, 0))</f>
        <v/>
      </c>
      <c r="L701">
        <f>IF(ISBLANK('Raw Data'!J694), 0, IF(AND(1=MATCH(LARGE('Raw Data'!G694:J694, 3), 'Raw Data'!G694:J694, 0), AND('Raw Data'!O694-'Raw Data'!P694&lt;4, 'Raw Data'!O694-'Raw Data'!P694&gt;0)), 'Raw Data'!G694, 0))</f>
        <v/>
      </c>
      <c r="M701">
        <f>IF(ISBLANK('Raw Data'!J694), 0, IF(AND(4=MATCH(LARGE('Raw Data'!G694:J694, 2), 'Raw Data'!G694:J694, 0), 'Raw Data'!P694-'Raw Data'!O694&gt;3), 'Raw Data'!J694, 0))</f>
        <v/>
      </c>
      <c r="N701">
        <f>IF(ISBLANK('Raw Data'!J694), 0, IF(AND(3=MATCH(LARGE('Raw Data'!G694:J694, 2), 'Raw Data'!G694:J694, 0), 'Raw Data'!O694-'Raw Data'!P694&gt;3), 'Raw Data'!I694, 0))</f>
        <v/>
      </c>
      <c r="O701">
        <f>IF(ISBLANK('Raw Data'!J694), 0, IF(AND(2=MATCH(LARGE('Raw Data'!G694:J694, 2), 'Raw Data'!G694:J694, 0), AND('Raw Data'!P694-'Raw Data'!O694&lt;4, 'Raw Data'!P694-'Raw Data'!O694&gt;0)), 'Raw Data'!H694, 0))</f>
        <v/>
      </c>
      <c r="P701">
        <f>IF(ISBLANK('Raw Data'!J694), 0, IF(AND(1=MATCH(LARGE('Raw Data'!G694:J694, 2), 'Raw Data'!G694:J694, 0), AND('Raw Data'!O694-'Raw Data'!P694&lt;4, 'Raw Data'!O694-'Raw Data'!P694&gt;0)), 'Raw Data'!G694, 0))</f>
        <v/>
      </c>
      <c r="Q701">
        <f>IF(ISBLANK('Raw Data'!J694), 0, IF(AND(4=MATCH(LARGE('Raw Data'!G694:J694, 1), 'Raw Data'!G694:J694, 0), 'Raw Data'!P694-'Raw Data'!O694&gt;3), 'Raw Data'!J694, 0))</f>
        <v/>
      </c>
      <c r="R701">
        <f>IF(ISBLANK('Raw Data'!J694), 0, IF(AND(3=MATCH(LARGE('Raw Data'!G694:J694, 1), 'Raw Data'!G694:J694, 0), 'Raw Data'!O694-'Raw Data'!P694&gt;3), 'Raw Data'!I694, 0))</f>
        <v/>
      </c>
      <c r="S701">
        <f>IF(AND('Raw Data'!P694-'Raw Data'!O694&gt;4, 'Raw Data'!F694&lt;'Raw Data'!C694), 'Raw Data'!J694, 0)</f>
        <v/>
      </c>
      <c r="T701">
        <f>IF(AND('Raw Data'!O694-'Raw Data'!P694&gt;4, 'Raw Data'!F694&gt;'Raw Data'!C694), 'Raw Data'!I694, 0)</f>
        <v/>
      </c>
      <c r="U701">
        <f>IF(AND('Raw Data'!P694-'Raw Data'!O694&lt;3, 'Raw Data'!P694&gt;'Raw Data'!O694, 'Raw Data'!F694&lt;'Raw Data'!C694), 'Raw Data'!H694, 0)</f>
        <v/>
      </c>
      <c r="V701">
        <f>IF(AND('Raw Data'!P694-'Raw Data'!O694&lt;3, 'Raw Data'!P694&gt;'Raw Data'!O694, 'Raw Data'!F694&gt;'Raw Data'!C694), 'Raw Data'!G694, 0)</f>
        <v/>
      </c>
    </row>
    <row r="702">
      <c r="A702">
        <f>IF(AND('Raw Data'!F695&lt;'Raw Data'!C695, 'Raw Data'!P695&gt;'Raw Data'!O695, 'Raw Data'!P695-'Raw Data'!O695&gt;3), 'Raw Data'!J695, 0)</f>
        <v/>
      </c>
      <c r="B702">
        <f>IF(AND('Raw Data'!C695&lt;'Raw Data'!F695, 'Raw Data'!O695&gt;'Raw Data'!P695, 'Raw Data'!O695-'Raw Data'!P695&gt;3), 'Raw Data'!I695, 0)</f>
        <v/>
      </c>
      <c r="C702">
        <f>IF(AND('Raw Data'!F695&lt;'Raw Data'!C695, 'Raw Data'!P695&gt;'Raw Data'!O695, 'Raw Data'!P695-'Raw Data'!O695&lt;4), 'Raw Data'!H695, 0)</f>
        <v/>
      </c>
      <c r="D702">
        <f>IF(AND('Raw Data'!C695&lt;'Raw Data'!F695, 'Raw Data'!O695&gt;'Raw Data'!P695, 'Raw Data'!O695-'Raw Data'!P695&lt;4), 'Raw Data'!G695, 0)</f>
        <v/>
      </c>
      <c r="E702">
        <f>IF(ISBLANK('Raw Data'!J695), 0, IF(AND(4=MATCH(LARGE('Raw Data'!G695:J695, 4), 'Raw Data'!G695:J695, 0), 'Raw Data'!P695-'Raw Data'!O695&gt;3), 'Raw Data'!J695, 0))</f>
        <v/>
      </c>
      <c r="F702">
        <f>IF(ISBLANK('Raw Data'!J695), 0, IF(AND(3=MATCH(LARGE('Raw Data'!G695:J695, 4), 'Raw Data'!G695:J695, 0), 'Raw Data'!O695-'Raw Data'!P695&gt;3), 'Raw Data'!I695, 0))</f>
        <v/>
      </c>
      <c r="G702">
        <f>IF(ISBLANK('Raw Data'!J695), 0, IF(AND(2=MATCH(LARGE('Raw Data'!G695:J695, 4), 'Raw Data'!G695:J695, 0), AND('Raw Data'!P695-'Raw Data'!O695&lt;4, 'Raw Data'!P695-'Raw Data'!O695&gt;0)), 'Raw Data'!H695, 0))</f>
        <v/>
      </c>
      <c r="H702">
        <f>IF(ISBLANK('Raw Data'!J695), 0, IF(AND(1=MATCH(LARGE('Raw Data'!G695:J695, 4), 'Raw Data'!G695:J695, 0), AND('Raw Data'!O695-'Raw Data'!P695&lt;4, 'Raw Data'!O695-'Raw Data'!P695&gt;0)), 'Raw Data'!G695, 0))</f>
        <v/>
      </c>
      <c r="I702">
        <f>IF(ISBLANK('Raw Data'!J695), 0, IF(AND(4=MATCH(LARGE('Raw Data'!G695:J695, 3), 'Raw Data'!G695:J695, 0), 'Raw Data'!P695-'Raw Data'!O695&gt;3), 'Raw Data'!J695, 0))</f>
        <v/>
      </c>
      <c r="J702">
        <f>IF(ISBLANK('Raw Data'!J695), 0, IF(AND(3=MATCH(LARGE('Raw Data'!G695:J695, 3), 'Raw Data'!G695:J695, 0), 'Raw Data'!O695-'Raw Data'!P695&gt;3), 'Raw Data'!I695, 0))</f>
        <v/>
      </c>
      <c r="K702">
        <f>IF(ISBLANK('Raw Data'!J695), 0, IF(AND(2=MATCH(LARGE('Raw Data'!G695:J695, 3), 'Raw Data'!G695:J695, 0), AND('Raw Data'!P695-'Raw Data'!O695&lt;4, 'Raw Data'!P695-'Raw Data'!O695&gt;0)), 'Raw Data'!H695, 0))</f>
        <v/>
      </c>
      <c r="L702">
        <f>IF(ISBLANK('Raw Data'!J695), 0, IF(AND(1=MATCH(LARGE('Raw Data'!G695:J695, 3), 'Raw Data'!G695:J695, 0), AND('Raw Data'!O695-'Raw Data'!P695&lt;4, 'Raw Data'!O695-'Raw Data'!P695&gt;0)), 'Raw Data'!G695, 0))</f>
        <v/>
      </c>
      <c r="M702">
        <f>IF(ISBLANK('Raw Data'!J695), 0, IF(AND(4=MATCH(LARGE('Raw Data'!G695:J695, 2), 'Raw Data'!G695:J695, 0), 'Raw Data'!P695-'Raw Data'!O695&gt;3), 'Raw Data'!J695, 0))</f>
        <v/>
      </c>
      <c r="N702">
        <f>IF(ISBLANK('Raw Data'!J695), 0, IF(AND(3=MATCH(LARGE('Raw Data'!G695:J695, 2), 'Raw Data'!G695:J695, 0), 'Raw Data'!O695-'Raw Data'!P695&gt;3), 'Raw Data'!I695, 0))</f>
        <v/>
      </c>
      <c r="O702">
        <f>IF(ISBLANK('Raw Data'!J695), 0, IF(AND(2=MATCH(LARGE('Raw Data'!G695:J695, 2), 'Raw Data'!G695:J695, 0), AND('Raw Data'!P695-'Raw Data'!O695&lt;4, 'Raw Data'!P695-'Raw Data'!O695&gt;0)), 'Raw Data'!H695, 0))</f>
        <v/>
      </c>
      <c r="P702">
        <f>IF(ISBLANK('Raw Data'!J695), 0, IF(AND(1=MATCH(LARGE('Raw Data'!G695:J695, 2), 'Raw Data'!G695:J695, 0), AND('Raw Data'!O695-'Raw Data'!P695&lt;4, 'Raw Data'!O695-'Raw Data'!P695&gt;0)), 'Raw Data'!G695, 0))</f>
        <v/>
      </c>
      <c r="Q702">
        <f>IF(ISBLANK('Raw Data'!J695), 0, IF(AND(4=MATCH(LARGE('Raw Data'!G695:J695, 1), 'Raw Data'!G695:J695, 0), 'Raw Data'!P695-'Raw Data'!O695&gt;3), 'Raw Data'!J695, 0))</f>
        <v/>
      </c>
      <c r="R702">
        <f>IF(ISBLANK('Raw Data'!J695), 0, IF(AND(3=MATCH(LARGE('Raw Data'!G695:J695, 1), 'Raw Data'!G695:J695, 0), 'Raw Data'!O695-'Raw Data'!P695&gt;3), 'Raw Data'!I695, 0))</f>
        <v/>
      </c>
      <c r="S702">
        <f>IF(AND('Raw Data'!P695-'Raw Data'!O695&gt;4, 'Raw Data'!F695&lt;'Raw Data'!C695), 'Raw Data'!J695, 0)</f>
        <v/>
      </c>
      <c r="T702">
        <f>IF(AND('Raw Data'!O695-'Raw Data'!P695&gt;4, 'Raw Data'!F695&gt;'Raw Data'!C695), 'Raw Data'!I695, 0)</f>
        <v/>
      </c>
      <c r="U702">
        <f>IF(AND('Raw Data'!P695-'Raw Data'!O695&lt;3, 'Raw Data'!P695&gt;'Raw Data'!O695, 'Raw Data'!F695&lt;'Raw Data'!C695), 'Raw Data'!H695, 0)</f>
        <v/>
      </c>
      <c r="V702">
        <f>IF(AND('Raw Data'!P695-'Raw Data'!O695&lt;3, 'Raw Data'!P695&gt;'Raw Data'!O695, 'Raw Data'!F695&gt;'Raw Data'!C695), 'Raw Data'!G695, 0)</f>
        <v/>
      </c>
    </row>
    <row r="703">
      <c r="A703">
        <f>IF(AND('Raw Data'!F696&lt;'Raw Data'!C696, 'Raw Data'!P696&gt;'Raw Data'!O696, 'Raw Data'!P696-'Raw Data'!O696&gt;3), 'Raw Data'!J696, 0)</f>
        <v/>
      </c>
      <c r="B703">
        <f>IF(AND('Raw Data'!C696&lt;'Raw Data'!F696, 'Raw Data'!O696&gt;'Raw Data'!P696, 'Raw Data'!O696-'Raw Data'!P696&gt;3), 'Raw Data'!I696, 0)</f>
        <v/>
      </c>
      <c r="C703">
        <f>IF(AND('Raw Data'!F696&lt;'Raw Data'!C696, 'Raw Data'!P696&gt;'Raw Data'!O696, 'Raw Data'!P696-'Raw Data'!O696&lt;4), 'Raw Data'!H696, 0)</f>
        <v/>
      </c>
      <c r="D703">
        <f>IF(AND('Raw Data'!C696&lt;'Raw Data'!F696, 'Raw Data'!O696&gt;'Raw Data'!P696, 'Raw Data'!O696-'Raw Data'!P696&lt;4), 'Raw Data'!G696, 0)</f>
        <v/>
      </c>
      <c r="E703">
        <f>IF(ISBLANK('Raw Data'!J696), 0, IF(AND(4=MATCH(LARGE('Raw Data'!G696:J696, 4), 'Raw Data'!G696:J696, 0), 'Raw Data'!P696-'Raw Data'!O696&gt;3), 'Raw Data'!J696, 0))</f>
        <v/>
      </c>
      <c r="F703">
        <f>IF(ISBLANK('Raw Data'!J696), 0, IF(AND(3=MATCH(LARGE('Raw Data'!G696:J696, 4), 'Raw Data'!G696:J696, 0), 'Raw Data'!O696-'Raw Data'!P696&gt;3), 'Raw Data'!I696, 0))</f>
        <v/>
      </c>
      <c r="G703">
        <f>IF(ISBLANK('Raw Data'!J696), 0, IF(AND(2=MATCH(LARGE('Raw Data'!G696:J696, 4), 'Raw Data'!G696:J696, 0), AND('Raw Data'!P696-'Raw Data'!O696&lt;4, 'Raw Data'!P696-'Raw Data'!O696&gt;0)), 'Raw Data'!H696, 0))</f>
        <v/>
      </c>
      <c r="H703">
        <f>IF(ISBLANK('Raw Data'!J696), 0, IF(AND(1=MATCH(LARGE('Raw Data'!G696:J696, 4), 'Raw Data'!G696:J696, 0), AND('Raw Data'!O696-'Raw Data'!P696&lt;4, 'Raw Data'!O696-'Raw Data'!P696&gt;0)), 'Raw Data'!G696, 0))</f>
        <v/>
      </c>
      <c r="I703">
        <f>IF(ISBLANK('Raw Data'!J696), 0, IF(AND(4=MATCH(LARGE('Raw Data'!G696:J696, 3), 'Raw Data'!G696:J696, 0), 'Raw Data'!P696-'Raw Data'!O696&gt;3), 'Raw Data'!J696, 0))</f>
        <v/>
      </c>
      <c r="J703">
        <f>IF(ISBLANK('Raw Data'!J696), 0, IF(AND(3=MATCH(LARGE('Raw Data'!G696:J696, 3), 'Raw Data'!G696:J696, 0), 'Raw Data'!O696-'Raw Data'!P696&gt;3), 'Raw Data'!I696, 0))</f>
        <v/>
      </c>
      <c r="K703">
        <f>IF(ISBLANK('Raw Data'!J696), 0, IF(AND(2=MATCH(LARGE('Raw Data'!G696:J696, 3), 'Raw Data'!G696:J696, 0), AND('Raw Data'!P696-'Raw Data'!O696&lt;4, 'Raw Data'!P696-'Raw Data'!O696&gt;0)), 'Raw Data'!H696, 0))</f>
        <v/>
      </c>
      <c r="L703">
        <f>IF(ISBLANK('Raw Data'!J696), 0, IF(AND(1=MATCH(LARGE('Raw Data'!G696:J696, 3), 'Raw Data'!G696:J696, 0), AND('Raw Data'!O696-'Raw Data'!P696&lt;4, 'Raw Data'!O696-'Raw Data'!P696&gt;0)), 'Raw Data'!G696, 0))</f>
        <v/>
      </c>
      <c r="M703">
        <f>IF(ISBLANK('Raw Data'!J696), 0, IF(AND(4=MATCH(LARGE('Raw Data'!G696:J696, 2), 'Raw Data'!G696:J696, 0), 'Raw Data'!P696-'Raw Data'!O696&gt;3), 'Raw Data'!J696, 0))</f>
        <v/>
      </c>
      <c r="N703">
        <f>IF(ISBLANK('Raw Data'!J696), 0, IF(AND(3=MATCH(LARGE('Raw Data'!G696:J696, 2), 'Raw Data'!G696:J696, 0), 'Raw Data'!O696-'Raw Data'!P696&gt;3), 'Raw Data'!I696, 0))</f>
        <v/>
      </c>
      <c r="O703">
        <f>IF(ISBLANK('Raw Data'!J696), 0, IF(AND(2=MATCH(LARGE('Raw Data'!G696:J696, 2), 'Raw Data'!G696:J696, 0), AND('Raw Data'!P696-'Raw Data'!O696&lt;4, 'Raw Data'!P696-'Raw Data'!O696&gt;0)), 'Raw Data'!H696, 0))</f>
        <v/>
      </c>
      <c r="P703">
        <f>IF(ISBLANK('Raw Data'!J696), 0, IF(AND(1=MATCH(LARGE('Raw Data'!G696:J696, 2), 'Raw Data'!G696:J696, 0), AND('Raw Data'!O696-'Raw Data'!P696&lt;4, 'Raw Data'!O696-'Raw Data'!P696&gt;0)), 'Raw Data'!G696, 0))</f>
        <v/>
      </c>
      <c r="Q703">
        <f>IF(ISBLANK('Raw Data'!J696), 0, IF(AND(4=MATCH(LARGE('Raw Data'!G696:J696, 1), 'Raw Data'!G696:J696, 0), 'Raw Data'!P696-'Raw Data'!O696&gt;3), 'Raw Data'!J696, 0))</f>
        <v/>
      </c>
      <c r="R703">
        <f>IF(ISBLANK('Raw Data'!J696), 0, IF(AND(3=MATCH(LARGE('Raw Data'!G696:J696, 1), 'Raw Data'!G696:J696, 0), 'Raw Data'!O696-'Raw Data'!P696&gt;3), 'Raw Data'!I696, 0))</f>
        <v/>
      </c>
      <c r="S703">
        <f>IF(AND('Raw Data'!P696-'Raw Data'!O696&gt;4, 'Raw Data'!F696&lt;'Raw Data'!C696), 'Raw Data'!J696, 0)</f>
        <v/>
      </c>
      <c r="T703">
        <f>IF(AND('Raw Data'!O696-'Raw Data'!P696&gt;4, 'Raw Data'!F696&gt;'Raw Data'!C696), 'Raw Data'!I696, 0)</f>
        <v/>
      </c>
      <c r="U703">
        <f>IF(AND('Raw Data'!P696-'Raw Data'!O696&lt;3, 'Raw Data'!P696&gt;'Raw Data'!O696, 'Raw Data'!F696&lt;'Raw Data'!C696), 'Raw Data'!H696, 0)</f>
        <v/>
      </c>
      <c r="V703">
        <f>IF(AND('Raw Data'!P696-'Raw Data'!O696&lt;3, 'Raw Data'!P696&gt;'Raw Data'!O696, 'Raw Data'!F696&gt;'Raw Data'!C696), 'Raw Data'!G696, 0)</f>
        <v/>
      </c>
    </row>
    <row r="704">
      <c r="A704">
        <f>IF(AND('Raw Data'!F697&lt;'Raw Data'!C697, 'Raw Data'!P697&gt;'Raw Data'!O697, 'Raw Data'!P697-'Raw Data'!O697&gt;3), 'Raw Data'!J697, 0)</f>
        <v/>
      </c>
      <c r="B704">
        <f>IF(AND('Raw Data'!C697&lt;'Raw Data'!F697, 'Raw Data'!O697&gt;'Raw Data'!P697, 'Raw Data'!O697-'Raw Data'!P697&gt;3), 'Raw Data'!I697, 0)</f>
        <v/>
      </c>
      <c r="C704">
        <f>IF(AND('Raw Data'!F697&lt;'Raw Data'!C697, 'Raw Data'!P697&gt;'Raw Data'!O697, 'Raw Data'!P697-'Raw Data'!O697&lt;4), 'Raw Data'!H697, 0)</f>
        <v/>
      </c>
      <c r="D704">
        <f>IF(AND('Raw Data'!C697&lt;'Raw Data'!F697, 'Raw Data'!O697&gt;'Raw Data'!P697, 'Raw Data'!O697-'Raw Data'!P697&lt;4), 'Raw Data'!G697, 0)</f>
        <v/>
      </c>
      <c r="E704">
        <f>IF(ISBLANK('Raw Data'!J697), 0, IF(AND(4=MATCH(LARGE('Raw Data'!G697:J697, 4), 'Raw Data'!G697:J697, 0), 'Raw Data'!P697-'Raw Data'!O697&gt;3), 'Raw Data'!J697, 0))</f>
        <v/>
      </c>
      <c r="F704">
        <f>IF(ISBLANK('Raw Data'!J697), 0, IF(AND(3=MATCH(LARGE('Raw Data'!G697:J697, 4), 'Raw Data'!G697:J697, 0), 'Raw Data'!O697-'Raw Data'!P697&gt;3), 'Raw Data'!I697, 0))</f>
        <v/>
      </c>
      <c r="G704">
        <f>IF(ISBLANK('Raw Data'!J697), 0, IF(AND(2=MATCH(LARGE('Raw Data'!G697:J697, 4), 'Raw Data'!G697:J697, 0), AND('Raw Data'!P697-'Raw Data'!O697&lt;4, 'Raw Data'!P697-'Raw Data'!O697&gt;0)), 'Raw Data'!H697, 0))</f>
        <v/>
      </c>
      <c r="H704">
        <f>IF(ISBLANK('Raw Data'!J697), 0, IF(AND(1=MATCH(LARGE('Raw Data'!G697:J697, 4), 'Raw Data'!G697:J697, 0), AND('Raw Data'!O697-'Raw Data'!P697&lt;4, 'Raw Data'!O697-'Raw Data'!P697&gt;0)), 'Raw Data'!G697, 0))</f>
        <v/>
      </c>
      <c r="I704">
        <f>IF(ISBLANK('Raw Data'!J697), 0, IF(AND(4=MATCH(LARGE('Raw Data'!G697:J697, 3), 'Raw Data'!G697:J697, 0), 'Raw Data'!P697-'Raw Data'!O697&gt;3), 'Raw Data'!J697, 0))</f>
        <v/>
      </c>
      <c r="J704">
        <f>IF(ISBLANK('Raw Data'!J697), 0, IF(AND(3=MATCH(LARGE('Raw Data'!G697:J697, 3), 'Raw Data'!G697:J697, 0), 'Raw Data'!O697-'Raw Data'!P697&gt;3), 'Raw Data'!I697, 0))</f>
        <v/>
      </c>
      <c r="K704">
        <f>IF(ISBLANK('Raw Data'!J697), 0, IF(AND(2=MATCH(LARGE('Raw Data'!G697:J697, 3), 'Raw Data'!G697:J697, 0), AND('Raw Data'!P697-'Raw Data'!O697&lt;4, 'Raw Data'!P697-'Raw Data'!O697&gt;0)), 'Raw Data'!H697, 0))</f>
        <v/>
      </c>
      <c r="L704">
        <f>IF(ISBLANK('Raw Data'!J697), 0, IF(AND(1=MATCH(LARGE('Raw Data'!G697:J697, 3), 'Raw Data'!G697:J697, 0), AND('Raw Data'!O697-'Raw Data'!P697&lt;4, 'Raw Data'!O697-'Raw Data'!P697&gt;0)), 'Raw Data'!G697, 0))</f>
        <v/>
      </c>
      <c r="M704">
        <f>IF(ISBLANK('Raw Data'!J697), 0, IF(AND(4=MATCH(LARGE('Raw Data'!G697:J697, 2), 'Raw Data'!G697:J697, 0), 'Raw Data'!P697-'Raw Data'!O697&gt;3), 'Raw Data'!J697, 0))</f>
        <v/>
      </c>
      <c r="N704">
        <f>IF(ISBLANK('Raw Data'!J697), 0, IF(AND(3=MATCH(LARGE('Raw Data'!G697:J697, 2), 'Raw Data'!G697:J697, 0), 'Raw Data'!O697-'Raw Data'!P697&gt;3), 'Raw Data'!I697, 0))</f>
        <v/>
      </c>
      <c r="O704">
        <f>IF(ISBLANK('Raw Data'!J697), 0, IF(AND(2=MATCH(LARGE('Raw Data'!G697:J697, 2), 'Raw Data'!G697:J697, 0), AND('Raw Data'!P697-'Raw Data'!O697&lt;4, 'Raw Data'!P697-'Raw Data'!O697&gt;0)), 'Raw Data'!H697, 0))</f>
        <v/>
      </c>
      <c r="P704">
        <f>IF(ISBLANK('Raw Data'!J697), 0, IF(AND(1=MATCH(LARGE('Raw Data'!G697:J697, 2), 'Raw Data'!G697:J697, 0), AND('Raw Data'!O697-'Raw Data'!P697&lt;4, 'Raw Data'!O697-'Raw Data'!P697&gt;0)), 'Raw Data'!G697, 0))</f>
        <v/>
      </c>
      <c r="Q704">
        <f>IF(ISBLANK('Raw Data'!J697), 0, IF(AND(4=MATCH(LARGE('Raw Data'!G697:J697, 1), 'Raw Data'!G697:J697, 0), 'Raw Data'!P697-'Raw Data'!O697&gt;3), 'Raw Data'!J697, 0))</f>
        <v/>
      </c>
      <c r="R704">
        <f>IF(ISBLANK('Raw Data'!J697), 0, IF(AND(3=MATCH(LARGE('Raw Data'!G697:J697, 1), 'Raw Data'!G697:J697, 0), 'Raw Data'!O697-'Raw Data'!P697&gt;3), 'Raw Data'!I697, 0))</f>
        <v/>
      </c>
      <c r="S704">
        <f>IF(AND('Raw Data'!P697-'Raw Data'!O697&gt;4, 'Raw Data'!F697&lt;'Raw Data'!C697), 'Raw Data'!J697, 0)</f>
        <v/>
      </c>
      <c r="T704">
        <f>IF(AND('Raw Data'!O697-'Raw Data'!P697&gt;4, 'Raw Data'!F697&gt;'Raw Data'!C697), 'Raw Data'!I697, 0)</f>
        <v/>
      </c>
      <c r="U704">
        <f>IF(AND('Raw Data'!P697-'Raw Data'!O697&lt;3, 'Raw Data'!P697&gt;'Raw Data'!O697, 'Raw Data'!F697&lt;'Raw Data'!C697), 'Raw Data'!H697, 0)</f>
        <v/>
      </c>
      <c r="V704">
        <f>IF(AND('Raw Data'!P697-'Raw Data'!O697&lt;3, 'Raw Data'!P697&gt;'Raw Data'!O697, 'Raw Data'!F697&gt;'Raw Data'!C697), 'Raw Data'!G697, 0)</f>
        <v/>
      </c>
    </row>
    <row r="705">
      <c r="A705">
        <f>IF(AND('Raw Data'!F698&lt;'Raw Data'!C698, 'Raw Data'!P698&gt;'Raw Data'!O698, 'Raw Data'!P698-'Raw Data'!O698&gt;3), 'Raw Data'!J698, 0)</f>
        <v/>
      </c>
      <c r="B705">
        <f>IF(AND('Raw Data'!C698&lt;'Raw Data'!F698, 'Raw Data'!O698&gt;'Raw Data'!P698, 'Raw Data'!O698-'Raw Data'!P698&gt;3), 'Raw Data'!I698, 0)</f>
        <v/>
      </c>
      <c r="C705">
        <f>IF(AND('Raw Data'!F698&lt;'Raw Data'!C698, 'Raw Data'!P698&gt;'Raw Data'!O698, 'Raw Data'!P698-'Raw Data'!O698&lt;4), 'Raw Data'!H698, 0)</f>
        <v/>
      </c>
      <c r="D705">
        <f>IF(AND('Raw Data'!C698&lt;'Raw Data'!F698, 'Raw Data'!O698&gt;'Raw Data'!P698, 'Raw Data'!O698-'Raw Data'!P698&lt;4), 'Raw Data'!G698, 0)</f>
        <v/>
      </c>
      <c r="E705">
        <f>IF(ISBLANK('Raw Data'!J698), 0, IF(AND(4=MATCH(LARGE('Raw Data'!G698:J698, 4), 'Raw Data'!G698:J698, 0), 'Raw Data'!P698-'Raw Data'!O698&gt;3), 'Raw Data'!J698, 0))</f>
        <v/>
      </c>
      <c r="F705">
        <f>IF(ISBLANK('Raw Data'!J698), 0, IF(AND(3=MATCH(LARGE('Raw Data'!G698:J698, 4), 'Raw Data'!G698:J698, 0), 'Raw Data'!O698-'Raw Data'!P698&gt;3), 'Raw Data'!I698, 0))</f>
        <v/>
      </c>
      <c r="G705">
        <f>IF(ISBLANK('Raw Data'!J698), 0, IF(AND(2=MATCH(LARGE('Raw Data'!G698:J698, 4), 'Raw Data'!G698:J698, 0), AND('Raw Data'!P698-'Raw Data'!O698&lt;4, 'Raw Data'!P698-'Raw Data'!O698&gt;0)), 'Raw Data'!H698, 0))</f>
        <v/>
      </c>
      <c r="H705">
        <f>IF(ISBLANK('Raw Data'!J698), 0, IF(AND(1=MATCH(LARGE('Raw Data'!G698:J698, 4), 'Raw Data'!G698:J698, 0), AND('Raw Data'!O698-'Raw Data'!P698&lt;4, 'Raw Data'!O698-'Raw Data'!P698&gt;0)), 'Raw Data'!G698, 0))</f>
        <v/>
      </c>
      <c r="I705">
        <f>IF(ISBLANK('Raw Data'!J698), 0, IF(AND(4=MATCH(LARGE('Raw Data'!G698:J698, 3), 'Raw Data'!G698:J698, 0), 'Raw Data'!P698-'Raw Data'!O698&gt;3), 'Raw Data'!J698, 0))</f>
        <v/>
      </c>
      <c r="J705">
        <f>IF(ISBLANK('Raw Data'!J698), 0, IF(AND(3=MATCH(LARGE('Raw Data'!G698:J698, 3), 'Raw Data'!G698:J698, 0), 'Raw Data'!O698-'Raw Data'!P698&gt;3), 'Raw Data'!I698, 0))</f>
        <v/>
      </c>
      <c r="K705">
        <f>IF(ISBLANK('Raw Data'!J698), 0, IF(AND(2=MATCH(LARGE('Raw Data'!G698:J698, 3), 'Raw Data'!G698:J698, 0), AND('Raw Data'!P698-'Raw Data'!O698&lt;4, 'Raw Data'!P698-'Raw Data'!O698&gt;0)), 'Raw Data'!H698, 0))</f>
        <v/>
      </c>
      <c r="L705">
        <f>IF(ISBLANK('Raw Data'!J698), 0, IF(AND(1=MATCH(LARGE('Raw Data'!G698:J698, 3), 'Raw Data'!G698:J698, 0), AND('Raw Data'!O698-'Raw Data'!P698&lt;4, 'Raw Data'!O698-'Raw Data'!P698&gt;0)), 'Raw Data'!G698, 0))</f>
        <v/>
      </c>
      <c r="M705">
        <f>IF(ISBLANK('Raw Data'!J698), 0, IF(AND(4=MATCH(LARGE('Raw Data'!G698:J698, 2), 'Raw Data'!G698:J698, 0), 'Raw Data'!P698-'Raw Data'!O698&gt;3), 'Raw Data'!J698, 0))</f>
        <v/>
      </c>
      <c r="N705">
        <f>IF(ISBLANK('Raw Data'!J698), 0, IF(AND(3=MATCH(LARGE('Raw Data'!G698:J698, 2), 'Raw Data'!G698:J698, 0), 'Raw Data'!O698-'Raw Data'!P698&gt;3), 'Raw Data'!I698, 0))</f>
        <v/>
      </c>
      <c r="O705">
        <f>IF(ISBLANK('Raw Data'!J698), 0, IF(AND(2=MATCH(LARGE('Raw Data'!G698:J698, 2), 'Raw Data'!G698:J698, 0), AND('Raw Data'!P698-'Raw Data'!O698&lt;4, 'Raw Data'!P698-'Raw Data'!O698&gt;0)), 'Raw Data'!H698, 0))</f>
        <v/>
      </c>
      <c r="P705">
        <f>IF(ISBLANK('Raw Data'!J698), 0, IF(AND(1=MATCH(LARGE('Raw Data'!G698:J698, 2), 'Raw Data'!G698:J698, 0), AND('Raw Data'!O698-'Raw Data'!P698&lt;4, 'Raw Data'!O698-'Raw Data'!P698&gt;0)), 'Raw Data'!G698, 0))</f>
        <v/>
      </c>
      <c r="Q705">
        <f>IF(ISBLANK('Raw Data'!J698), 0, IF(AND(4=MATCH(LARGE('Raw Data'!G698:J698, 1), 'Raw Data'!G698:J698, 0), 'Raw Data'!P698-'Raw Data'!O698&gt;3), 'Raw Data'!J698, 0))</f>
        <v/>
      </c>
      <c r="R705">
        <f>IF(ISBLANK('Raw Data'!J698), 0, IF(AND(3=MATCH(LARGE('Raw Data'!G698:J698, 1), 'Raw Data'!G698:J698, 0), 'Raw Data'!O698-'Raw Data'!P698&gt;3), 'Raw Data'!I698, 0))</f>
        <v/>
      </c>
      <c r="S705">
        <f>IF(AND('Raw Data'!P698-'Raw Data'!O698&gt;4, 'Raw Data'!F698&lt;'Raw Data'!C698), 'Raw Data'!J698, 0)</f>
        <v/>
      </c>
      <c r="T705">
        <f>IF(AND('Raw Data'!O698-'Raw Data'!P698&gt;4, 'Raw Data'!F698&gt;'Raw Data'!C698), 'Raw Data'!I698, 0)</f>
        <v/>
      </c>
      <c r="U705">
        <f>IF(AND('Raw Data'!P698-'Raw Data'!O698&lt;3, 'Raw Data'!P698&gt;'Raw Data'!O698, 'Raw Data'!F698&lt;'Raw Data'!C698), 'Raw Data'!H698, 0)</f>
        <v/>
      </c>
      <c r="V705">
        <f>IF(AND('Raw Data'!P698-'Raw Data'!O698&lt;3, 'Raw Data'!P698&gt;'Raw Data'!O698, 'Raw Data'!F698&gt;'Raw Data'!C698), 'Raw Data'!G698, 0)</f>
        <v/>
      </c>
    </row>
    <row r="706">
      <c r="A706">
        <f>IF(AND('Raw Data'!F699&lt;'Raw Data'!C699, 'Raw Data'!P699&gt;'Raw Data'!O699, 'Raw Data'!P699-'Raw Data'!O699&gt;3), 'Raw Data'!J699, 0)</f>
        <v/>
      </c>
      <c r="B706">
        <f>IF(AND('Raw Data'!C699&lt;'Raw Data'!F699, 'Raw Data'!O699&gt;'Raw Data'!P699, 'Raw Data'!O699-'Raw Data'!P699&gt;3), 'Raw Data'!I699, 0)</f>
        <v/>
      </c>
      <c r="C706">
        <f>IF(AND('Raw Data'!F699&lt;'Raw Data'!C699, 'Raw Data'!P699&gt;'Raw Data'!O699, 'Raw Data'!P699-'Raw Data'!O699&lt;4), 'Raw Data'!H699, 0)</f>
        <v/>
      </c>
      <c r="D706">
        <f>IF(AND('Raw Data'!C699&lt;'Raw Data'!F699, 'Raw Data'!O699&gt;'Raw Data'!P699, 'Raw Data'!O699-'Raw Data'!P699&lt;4), 'Raw Data'!G699, 0)</f>
        <v/>
      </c>
      <c r="E706">
        <f>IF(ISBLANK('Raw Data'!J699), 0, IF(AND(4=MATCH(LARGE('Raw Data'!G699:J699, 4), 'Raw Data'!G699:J699, 0), 'Raw Data'!P699-'Raw Data'!O699&gt;3), 'Raw Data'!J699, 0))</f>
        <v/>
      </c>
      <c r="F706">
        <f>IF(ISBLANK('Raw Data'!J699), 0, IF(AND(3=MATCH(LARGE('Raw Data'!G699:J699, 4), 'Raw Data'!G699:J699, 0), 'Raw Data'!O699-'Raw Data'!P699&gt;3), 'Raw Data'!I699, 0))</f>
        <v/>
      </c>
      <c r="G706">
        <f>IF(ISBLANK('Raw Data'!J699), 0, IF(AND(2=MATCH(LARGE('Raw Data'!G699:J699, 4), 'Raw Data'!G699:J699, 0), AND('Raw Data'!P699-'Raw Data'!O699&lt;4, 'Raw Data'!P699-'Raw Data'!O699&gt;0)), 'Raw Data'!H699, 0))</f>
        <v/>
      </c>
      <c r="H706">
        <f>IF(ISBLANK('Raw Data'!J699), 0, IF(AND(1=MATCH(LARGE('Raw Data'!G699:J699, 4), 'Raw Data'!G699:J699, 0), AND('Raw Data'!O699-'Raw Data'!P699&lt;4, 'Raw Data'!O699-'Raw Data'!P699&gt;0)), 'Raw Data'!G699, 0))</f>
        <v/>
      </c>
      <c r="I706">
        <f>IF(ISBLANK('Raw Data'!J699), 0, IF(AND(4=MATCH(LARGE('Raw Data'!G699:J699, 3), 'Raw Data'!G699:J699, 0), 'Raw Data'!P699-'Raw Data'!O699&gt;3), 'Raw Data'!J699, 0))</f>
        <v/>
      </c>
      <c r="J706">
        <f>IF(ISBLANK('Raw Data'!J699), 0, IF(AND(3=MATCH(LARGE('Raw Data'!G699:J699, 3), 'Raw Data'!G699:J699, 0), 'Raw Data'!O699-'Raw Data'!P699&gt;3), 'Raw Data'!I699, 0))</f>
        <v/>
      </c>
      <c r="K706">
        <f>IF(ISBLANK('Raw Data'!J699), 0, IF(AND(2=MATCH(LARGE('Raw Data'!G699:J699, 3), 'Raw Data'!G699:J699, 0), AND('Raw Data'!P699-'Raw Data'!O699&lt;4, 'Raw Data'!P699-'Raw Data'!O699&gt;0)), 'Raw Data'!H699, 0))</f>
        <v/>
      </c>
      <c r="L706">
        <f>IF(ISBLANK('Raw Data'!J699), 0, IF(AND(1=MATCH(LARGE('Raw Data'!G699:J699, 3), 'Raw Data'!G699:J699, 0), AND('Raw Data'!O699-'Raw Data'!P699&lt;4, 'Raw Data'!O699-'Raw Data'!P699&gt;0)), 'Raw Data'!G699, 0))</f>
        <v/>
      </c>
      <c r="M706">
        <f>IF(ISBLANK('Raw Data'!J699), 0, IF(AND(4=MATCH(LARGE('Raw Data'!G699:J699, 2), 'Raw Data'!G699:J699, 0), 'Raw Data'!P699-'Raw Data'!O699&gt;3), 'Raw Data'!J699, 0))</f>
        <v/>
      </c>
      <c r="N706">
        <f>IF(ISBLANK('Raw Data'!J699), 0, IF(AND(3=MATCH(LARGE('Raw Data'!G699:J699, 2), 'Raw Data'!G699:J699, 0), 'Raw Data'!O699-'Raw Data'!P699&gt;3), 'Raw Data'!I699, 0))</f>
        <v/>
      </c>
      <c r="O706">
        <f>IF(ISBLANK('Raw Data'!J699), 0, IF(AND(2=MATCH(LARGE('Raw Data'!G699:J699, 2), 'Raw Data'!G699:J699, 0), AND('Raw Data'!P699-'Raw Data'!O699&lt;4, 'Raw Data'!P699-'Raw Data'!O699&gt;0)), 'Raw Data'!H699, 0))</f>
        <v/>
      </c>
      <c r="P706">
        <f>IF(ISBLANK('Raw Data'!J699), 0, IF(AND(1=MATCH(LARGE('Raw Data'!G699:J699, 2), 'Raw Data'!G699:J699, 0), AND('Raw Data'!O699-'Raw Data'!P699&lt;4, 'Raw Data'!O699-'Raw Data'!P699&gt;0)), 'Raw Data'!G699, 0))</f>
        <v/>
      </c>
      <c r="Q706">
        <f>IF(ISBLANK('Raw Data'!J699), 0, IF(AND(4=MATCH(LARGE('Raw Data'!G699:J699, 1), 'Raw Data'!G699:J699, 0), 'Raw Data'!P699-'Raw Data'!O699&gt;3), 'Raw Data'!J699, 0))</f>
        <v/>
      </c>
      <c r="R706">
        <f>IF(ISBLANK('Raw Data'!J699), 0, IF(AND(3=MATCH(LARGE('Raw Data'!G699:J699, 1), 'Raw Data'!G699:J699, 0), 'Raw Data'!O699-'Raw Data'!P699&gt;3), 'Raw Data'!I699, 0))</f>
        <v/>
      </c>
      <c r="S706">
        <f>IF(AND('Raw Data'!P699-'Raw Data'!O699&gt;4, 'Raw Data'!F699&lt;'Raw Data'!C699), 'Raw Data'!J699, 0)</f>
        <v/>
      </c>
      <c r="T706">
        <f>IF(AND('Raw Data'!O699-'Raw Data'!P699&gt;4, 'Raw Data'!F699&gt;'Raw Data'!C699), 'Raw Data'!I699, 0)</f>
        <v/>
      </c>
      <c r="U706">
        <f>IF(AND('Raw Data'!P699-'Raw Data'!O699&lt;3, 'Raw Data'!P699&gt;'Raw Data'!O699, 'Raw Data'!F699&lt;'Raw Data'!C699), 'Raw Data'!H699, 0)</f>
        <v/>
      </c>
      <c r="V706">
        <f>IF(AND('Raw Data'!P699-'Raw Data'!O699&lt;3, 'Raw Data'!P699&gt;'Raw Data'!O699, 'Raw Data'!F699&gt;'Raw Data'!C699), 'Raw Data'!G699, 0)</f>
        <v/>
      </c>
    </row>
    <row r="707">
      <c r="A707">
        <f>IF(AND('Raw Data'!F700&lt;'Raw Data'!C700, 'Raw Data'!P700&gt;'Raw Data'!O700, 'Raw Data'!P700-'Raw Data'!O700&gt;3), 'Raw Data'!J700, 0)</f>
        <v/>
      </c>
      <c r="B707">
        <f>IF(AND('Raw Data'!C700&lt;'Raw Data'!F700, 'Raw Data'!O700&gt;'Raw Data'!P700, 'Raw Data'!O700-'Raw Data'!P700&gt;3), 'Raw Data'!I700, 0)</f>
        <v/>
      </c>
      <c r="C707">
        <f>IF(AND('Raw Data'!F700&lt;'Raw Data'!C700, 'Raw Data'!P700&gt;'Raw Data'!O700, 'Raw Data'!P700-'Raw Data'!O700&lt;4), 'Raw Data'!H700, 0)</f>
        <v/>
      </c>
      <c r="D707">
        <f>IF(AND('Raw Data'!C700&lt;'Raw Data'!F700, 'Raw Data'!O700&gt;'Raw Data'!P700, 'Raw Data'!O700-'Raw Data'!P700&lt;4), 'Raw Data'!G700, 0)</f>
        <v/>
      </c>
      <c r="E707">
        <f>IF(ISBLANK('Raw Data'!J700), 0, IF(AND(4=MATCH(LARGE('Raw Data'!G700:J700, 4), 'Raw Data'!G700:J700, 0), 'Raw Data'!P700-'Raw Data'!O700&gt;3), 'Raw Data'!J700, 0))</f>
        <v/>
      </c>
      <c r="F707">
        <f>IF(ISBLANK('Raw Data'!J700), 0, IF(AND(3=MATCH(LARGE('Raw Data'!G700:J700, 4), 'Raw Data'!G700:J700, 0), 'Raw Data'!O700-'Raw Data'!P700&gt;3), 'Raw Data'!I700, 0))</f>
        <v/>
      </c>
      <c r="G707">
        <f>IF(ISBLANK('Raw Data'!J700), 0, IF(AND(2=MATCH(LARGE('Raw Data'!G700:J700, 4), 'Raw Data'!G700:J700, 0), AND('Raw Data'!P700-'Raw Data'!O700&lt;4, 'Raw Data'!P700-'Raw Data'!O700&gt;0)), 'Raw Data'!H700, 0))</f>
        <v/>
      </c>
      <c r="H707">
        <f>IF(ISBLANK('Raw Data'!J700), 0, IF(AND(1=MATCH(LARGE('Raw Data'!G700:J700, 4), 'Raw Data'!G700:J700, 0), AND('Raw Data'!O700-'Raw Data'!P700&lt;4, 'Raw Data'!O700-'Raw Data'!P700&gt;0)), 'Raw Data'!G700, 0))</f>
        <v/>
      </c>
      <c r="I707">
        <f>IF(ISBLANK('Raw Data'!J700), 0, IF(AND(4=MATCH(LARGE('Raw Data'!G700:J700, 3), 'Raw Data'!G700:J700, 0), 'Raw Data'!P700-'Raw Data'!O700&gt;3), 'Raw Data'!J700, 0))</f>
        <v/>
      </c>
      <c r="J707">
        <f>IF(ISBLANK('Raw Data'!J700), 0, IF(AND(3=MATCH(LARGE('Raw Data'!G700:J700, 3), 'Raw Data'!G700:J700, 0), 'Raw Data'!O700-'Raw Data'!P700&gt;3), 'Raw Data'!I700, 0))</f>
        <v/>
      </c>
      <c r="K707">
        <f>IF(ISBLANK('Raw Data'!J700), 0, IF(AND(2=MATCH(LARGE('Raw Data'!G700:J700, 3), 'Raw Data'!G700:J700, 0), AND('Raw Data'!P700-'Raw Data'!O700&lt;4, 'Raw Data'!P700-'Raw Data'!O700&gt;0)), 'Raw Data'!H700, 0))</f>
        <v/>
      </c>
      <c r="L707">
        <f>IF(ISBLANK('Raw Data'!J700), 0, IF(AND(1=MATCH(LARGE('Raw Data'!G700:J700, 3), 'Raw Data'!G700:J700, 0), AND('Raw Data'!O700-'Raw Data'!P700&lt;4, 'Raw Data'!O700-'Raw Data'!P700&gt;0)), 'Raw Data'!G700, 0))</f>
        <v/>
      </c>
      <c r="M707">
        <f>IF(ISBLANK('Raw Data'!J700), 0, IF(AND(4=MATCH(LARGE('Raw Data'!G700:J700, 2), 'Raw Data'!G700:J700, 0), 'Raw Data'!P700-'Raw Data'!O700&gt;3), 'Raw Data'!J700, 0))</f>
        <v/>
      </c>
      <c r="N707">
        <f>IF(ISBLANK('Raw Data'!J700), 0, IF(AND(3=MATCH(LARGE('Raw Data'!G700:J700, 2), 'Raw Data'!G700:J700, 0), 'Raw Data'!O700-'Raw Data'!P700&gt;3), 'Raw Data'!I700, 0))</f>
        <v/>
      </c>
      <c r="O707">
        <f>IF(ISBLANK('Raw Data'!J700), 0, IF(AND(2=MATCH(LARGE('Raw Data'!G700:J700, 2), 'Raw Data'!G700:J700, 0), AND('Raw Data'!P700-'Raw Data'!O700&lt;4, 'Raw Data'!P700-'Raw Data'!O700&gt;0)), 'Raw Data'!H700, 0))</f>
        <v/>
      </c>
      <c r="P707">
        <f>IF(ISBLANK('Raw Data'!J700), 0, IF(AND(1=MATCH(LARGE('Raw Data'!G700:J700, 2), 'Raw Data'!G700:J700, 0), AND('Raw Data'!O700-'Raw Data'!P700&lt;4, 'Raw Data'!O700-'Raw Data'!P700&gt;0)), 'Raw Data'!G700, 0))</f>
        <v/>
      </c>
      <c r="Q707">
        <f>IF(ISBLANK('Raw Data'!J700), 0, IF(AND(4=MATCH(LARGE('Raw Data'!G700:J700, 1), 'Raw Data'!G700:J700, 0), 'Raw Data'!P700-'Raw Data'!O700&gt;3), 'Raw Data'!J700, 0))</f>
        <v/>
      </c>
      <c r="R707">
        <f>IF(ISBLANK('Raw Data'!J700), 0, IF(AND(3=MATCH(LARGE('Raw Data'!G700:J700, 1), 'Raw Data'!G700:J700, 0), 'Raw Data'!O700-'Raw Data'!P700&gt;3), 'Raw Data'!I700, 0))</f>
        <v/>
      </c>
      <c r="S707">
        <f>IF(AND('Raw Data'!P700-'Raw Data'!O700&gt;4, 'Raw Data'!F700&lt;'Raw Data'!C700), 'Raw Data'!J700, 0)</f>
        <v/>
      </c>
      <c r="T707">
        <f>IF(AND('Raw Data'!O700-'Raw Data'!P700&gt;4, 'Raw Data'!F700&gt;'Raw Data'!C700), 'Raw Data'!I700, 0)</f>
        <v/>
      </c>
      <c r="U707">
        <f>IF(AND('Raw Data'!P700-'Raw Data'!O700&lt;3, 'Raw Data'!P700&gt;'Raw Data'!O700, 'Raw Data'!F700&lt;'Raw Data'!C700), 'Raw Data'!H700, 0)</f>
        <v/>
      </c>
      <c r="V707">
        <f>IF(AND('Raw Data'!P700-'Raw Data'!O700&lt;3, 'Raw Data'!P700&gt;'Raw Data'!O700, 'Raw Data'!F700&gt;'Raw Data'!C700), 'Raw Data'!G700, 0)</f>
        <v/>
      </c>
    </row>
    <row r="708">
      <c r="A708">
        <f>IF(AND('Raw Data'!F701&lt;'Raw Data'!C701, 'Raw Data'!P701&gt;'Raw Data'!O701, 'Raw Data'!P701-'Raw Data'!O701&gt;3), 'Raw Data'!J701, 0)</f>
        <v/>
      </c>
      <c r="B708">
        <f>IF(AND('Raw Data'!C701&lt;'Raw Data'!F701, 'Raw Data'!O701&gt;'Raw Data'!P701, 'Raw Data'!O701-'Raw Data'!P701&gt;3), 'Raw Data'!I701, 0)</f>
        <v/>
      </c>
      <c r="C708">
        <f>IF(AND('Raw Data'!F701&lt;'Raw Data'!C701, 'Raw Data'!P701&gt;'Raw Data'!O701, 'Raw Data'!P701-'Raw Data'!O701&lt;4), 'Raw Data'!H701, 0)</f>
        <v/>
      </c>
      <c r="D708">
        <f>IF(AND('Raw Data'!C701&lt;'Raw Data'!F701, 'Raw Data'!O701&gt;'Raw Data'!P701, 'Raw Data'!O701-'Raw Data'!P701&lt;4), 'Raw Data'!G701, 0)</f>
        <v/>
      </c>
      <c r="E708">
        <f>IF(ISBLANK('Raw Data'!J701), 0, IF(AND(4=MATCH(LARGE('Raw Data'!G701:J701, 4), 'Raw Data'!G701:J701, 0), 'Raw Data'!P701-'Raw Data'!O701&gt;3), 'Raw Data'!J701, 0))</f>
        <v/>
      </c>
      <c r="F708">
        <f>IF(ISBLANK('Raw Data'!J701), 0, IF(AND(3=MATCH(LARGE('Raw Data'!G701:J701, 4), 'Raw Data'!G701:J701, 0), 'Raw Data'!O701-'Raw Data'!P701&gt;3), 'Raw Data'!I701, 0))</f>
        <v/>
      </c>
      <c r="G708">
        <f>IF(ISBLANK('Raw Data'!J701), 0, IF(AND(2=MATCH(LARGE('Raw Data'!G701:J701, 4), 'Raw Data'!G701:J701, 0), AND('Raw Data'!P701-'Raw Data'!O701&lt;4, 'Raw Data'!P701-'Raw Data'!O701&gt;0)), 'Raw Data'!H701, 0))</f>
        <v/>
      </c>
      <c r="H708">
        <f>IF(ISBLANK('Raw Data'!J701), 0, IF(AND(1=MATCH(LARGE('Raw Data'!G701:J701, 4), 'Raw Data'!G701:J701, 0), AND('Raw Data'!O701-'Raw Data'!P701&lt;4, 'Raw Data'!O701-'Raw Data'!P701&gt;0)), 'Raw Data'!G701, 0))</f>
        <v/>
      </c>
      <c r="I708">
        <f>IF(ISBLANK('Raw Data'!J701), 0, IF(AND(4=MATCH(LARGE('Raw Data'!G701:J701, 3), 'Raw Data'!G701:J701, 0), 'Raw Data'!P701-'Raw Data'!O701&gt;3), 'Raw Data'!J701, 0))</f>
        <v/>
      </c>
      <c r="J708">
        <f>IF(ISBLANK('Raw Data'!J701), 0, IF(AND(3=MATCH(LARGE('Raw Data'!G701:J701, 3), 'Raw Data'!G701:J701, 0), 'Raw Data'!O701-'Raw Data'!P701&gt;3), 'Raw Data'!I701, 0))</f>
        <v/>
      </c>
      <c r="K708">
        <f>IF(ISBLANK('Raw Data'!J701), 0, IF(AND(2=MATCH(LARGE('Raw Data'!G701:J701, 3), 'Raw Data'!G701:J701, 0), AND('Raw Data'!P701-'Raw Data'!O701&lt;4, 'Raw Data'!P701-'Raw Data'!O701&gt;0)), 'Raw Data'!H701, 0))</f>
        <v/>
      </c>
      <c r="L708">
        <f>IF(ISBLANK('Raw Data'!J701), 0, IF(AND(1=MATCH(LARGE('Raw Data'!G701:J701, 3), 'Raw Data'!G701:J701, 0), AND('Raw Data'!O701-'Raw Data'!P701&lt;4, 'Raw Data'!O701-'Raw Data'!P701&gt;0)), 'Raw Data'!G701, 0))</f>
        <v/>
      </c>
      <c r="M708">
        <f>IF(ISBLANK('Raw Data'!J701), 0, IF(AND(4=MATCH(LARGE('Raw Data'!G701:J701, 2), 'Raw Data'!G701:J701, 0), 'Raw Data'!P701-'Raw Data'!O701&gt;3), 'Raw Data'!J701, 0))</f>
        <v/>
      </c>
      <c r="N708">
        <f>IF(ISBLANK('Raw Data'!J701), 0, IF(AND(3=MATCH(LARGE('Raw Data'!G701:J701, 2), 'Raw Data'!G701:J701, 0), 'Raw Data'!O701-'Raw Data'!P701&gt;3), 'Raw Data'!I701, 0))</f>
        <v/>
      </c>
      <c r="O708">
        <f>IF(ISBLANK('Raw Data'!J701), 0, IF(AND(2=MATCH(LARGE('Raw Data'!G701:J701, 2), 'Raw Data'!G701:J701, 0), AND('Raw Data'!P701-'Raw Data'!O701&lt;4, 'Raw Data'!P701-'Raw Data'!O701&gt;0)), 'Raw Data'!H701, 0))</f>
        <v/>
      </c>
      <c r="P708">
        <f>IF(ISBLANK('Raw Data'!J701), 0, IF(AND(1=MATCH(LARGE('Raw Data'!G701:J701, 2), 'Raw Data'!G701:J701, 0), AND('Raw Data'!O701-'Raw Data'!P701&lt;4, 'Raw Data'!O701-'Raw Data'!P701&gt;0)), 'Raw Data'!G701, 0))</f>
        <v/>
      </c>
      <c r="Q708">
        <f>IF(ISBLANK('Raw Data'!J701), 0, IF(AND(4=MATCH(LARGE('Raw Data'!G701:J701, 1), 'Raw Data'!G701:J701, 0), 'Raw Data'!P701-'Raw Data'!O701&gt;3), 'Raw Data'!J701, 0))</f>
        <v/>
      </c>
      <c r="R708">
        <f>IF(ISBLANK('Raw Data'!J701), 0, IF(AND(3=MATCH(LARGE('Raw Data'!G701:J701, 1), 'Raw Data'!G701:J701, 0), 'Raw Data'!O701-'Raw Data'!P701&gt;3), 'Raw Data'!I701, 0))</f>
        <v/>
      </c>
      <c r="S708">
        <f>IF(AND('Raw Data'!P701-'Raw Data'!O701&gt;4, 'Raw Data'!F701&lt;'Raw Data'!C701), 'Raw Data'!J701, 0)</f>
        <v/>
      </c>
      <c r="T708">
        <f>IF(AND('Raw Data'!O701-'Raw Data'!P701&gt;4, 'Raw Data'!F701&gt;'Raw Data'!C701), 'Raw Data'!I701, 0)</f>
        <v/>
      </c>
      <c r="U708">
        <f>IF(AND('Raw Data'!P701-'Raw Data'!O701&lt;3, 'Raw Data'!P701&gt;'Raw Data'!O701, 'Raw Data'!F701&lt;'Raw Data'!C701), 'Raw Data'!H701, 0)</f>
        <v/>
      </c>
      <c r="V708">
        <f>IF(AND('Raw Data'!P701-'Raw Data'!O701&lt;3, 'Raw Data'!P701&gt;'Raw Data'!O701, 'Raw Data'!F701&gt;'Raw Data'!C701), 'Raw Data'!G701, 0)</f>
        <v/>
      </c>
    </row>
    <row r="709">
      <c r="A709">
        <f>IF(AND('Raw Data'!F702&lt;'Raw Data'!C702, 'Raw Data'!P702&gt;'Raw Data'!O702, 'Raw Data'!P702-'Raw Data'!O702&gt;3), 'Raw Data'!J702, 0)</f>
        <v/>
      </c>
      <c r="B709">
        <f>IF(AND('Raw Data'!C702&lt;'Raw Data'!F702, 'Raw Data'!O702&gt;'Raw Data'!P702, 'Raw Data'!O702-'Raw Data'!P702&gt;3), 'Raw Data'!I702, 0)</f>
        <v/>
      </c>
      <c r="C709">
        <f>IF(AND('Raw Data'!F702&lt;'Raw Data'!C702, 'Raw Data'!P702&gt;'Raw Data'!O702, 'Raw Data'!P702-'Raw Data'!O702&lt;4), 'Raw Data'!H702, 0)</f>
        <v/>
      </c>
      <c r="D709">
        <f>IF(AND('Raw Data'!C702&lt;'Raw Data'!F702, 'Raw Data'!O702&gt;'Raw Data'!P702, 'Raw Data'!O702-'Raw Data'!P702&lt;4), 'Raw Data'!G702, 0)</f>
        <v/>
      </c>
      <c r="E709">
        <f>IF(ISBLANK('Raw Data'!J702), 0, IF(AND(4=MATCH(LARGE('Raw Data'!G702:J702, 4), 'Raw Data'!G702:J702, 0), 'Raw Data'!P702-'Raw Data'!O702&gt;3), 'Raw Data'!J702, 0))</f>
        <v/>
      </c>
      <c r="F709">
        <f>IF(ISBLANK('Raw Data'!J702), 0, IF(AND(3=MATCH(LARGE('Raw Data'!G702:J702, 4), 'Raw Data'!G702:J702, 0), 'Raw Data'!O702-'Raw Data'!P702&gt;3), 'Raw Data'!I702, 0))</f>
        <v/>
      </c>
      <c r="G709">
        <f>IF(ISBLANK('Raw Data'!J702), 0, IF(AND(2=MATCH(LARGE('Raw Data'!G702:J702, 4), 'Raw Data'!G702:J702, 0), AND('Raw Data'!P702-'Raw Data'!O702&lt;4, 'Raw Data'!P702-'Raw Data'!O702&gt;0)), 'Raw Data'!H702, 0))</f>
        <v/>
      </c>
      <c r="H709">
        <f>IF(ISBLANK('Raw Data'!J702), 0, IF(AND(1=MATCH(LARGE('Raw Data'!G702:J702, 4), 'Raw Data'!G702:J702, 0), AND('Raw Data'!O702-'Raw Data'!P702&lt;4, 'Raw Data'!O702-'Raw Data'!P702&gt;0)), 'Raw Data'!G702, 0))</f>
        <v/>
      </c>
      <c r="I709">
        <f>IF(ISBLANK('Raw Data'!J702), 0, IF(AND(4=MATCH(LARGE('Raw Data'!G702:J702, 3), 'Raw Data'!G702:J702, 0), 'Raw Data'!P702-'Raw Data'!O702&gt;3), 'Raw Data'!J702, 0))</f>
        <v/>
      </c>
      <c r="J709">
        <f>IF(ISBLANK('Raw Data'!J702), 0, IF(AND(3=MATCH(LARGE('Raw Data'!G702:J702, 3), 'Raw Data'!G702:J702, 0), 'Raw Data'!O702-'Raw Data'!P702&gt;3), 'Raw Data'!I702, 0))</f>
        <v/>
      </c>
      <c r="K709">
        <f>IF(ISBLANK('Raw Data'!J702), 0, IF(AND(2=MATCH(LARGE('Raw Data'!G702:J702, 3), 'Raw Data'!G702:J702, 0), AND('Raw Data'!P702-'Raw Data'!O702&lt;4, 'Raw Data'!P702-'Raw Data'!O702&gt;0)), 'Raw Data'!H702, 0))</f>
        <v/>
      </c>
      <c r="L709">
        <f>IF(ISBLANK('Raw Data'!J702), 0, IF(AND(1=MATCH(LARGE('Raw Data'!G702:J702, 3), 'Raw Data'!G702:J702, 0), AND('Raw Data'!O702-'Raw Data'!P702&lt;4, 'Raw Data'!O702-'Raw Data'!P702&gt;0)), 'Raw Data'!G702, 0))</f>
        <v/>
      </c>
      <c r="M709">
        <f>IF(ISBLANK('Raw Data'!J702), 0, IF(AND(4=MATCH(LARGE('Raw Data'!G702:J702, 2), 'Raw Data'!G702:J702, 0), 'Raw Data'!P702-'Raw Data'!O702&gt;3), 'Raw Data'!J702, 0))</f>
        <v/>
      </c>
      <c r="N709">
        <f>IF(ISBLANK('Raw Data'!J702), 0, IF(AND(3=MATCH(LARGE('Raw Data'!G702:J702, 2), 'Raw Data'!G702:J702, 0), 'Raw Data'!O702-'Raw Data'!P702&gt;3), 'Raw Data'!I702, 0))</f>
        <v/>
      </c>
      <c r="O709">
        <f>IF(ISBLANK('Raw Data'!J702), 0, IF(AND(2=MATCH(LARGE('Raw Data'!G702:J702, 2), 'Raw Data'!G702:J702, 0), AND('Raw Data'!P702-'Raw Data'!O702&lt;4, 'Raw Data'!P702-'Raw Data'!O702&gt;0)), 'Raw Data'!H702, 0))</f>
        <v/>
      </c>
      <c r="P709">
        <f>IF(ISBLANK('Raw Data'!J702), 0, IF(AND(1=MATCH(LARGE('Raw Data'!G702:J702, 2), 'Raw Data'!G702:J702, 0), AND('Raw Data'!O702-'Raw Data'!P702&lt;4, 'Raw Data'!O702-'Raw Data'!P702&gt;0)), 'Raw Data'!G702, 0))</f>
        <v/>
      </c>
      <c r="Q709">
        <f>IF(ISBLANK('Raw Data'!J702), 0, IF(AND(4=MATCH(LARGE('Raw Data'!G702:J702, 1), 'Raw Data'!G702:J702, 0), 'Raw Data'!P702-'Raw Data'!O702&gt;3), 'Raw Data'!J702, 0))</f>
        <v/>
      </c>
      <c r="R709">
        <f>IF(ISBLANK('Raw Data'!J702), 0, IF(AND(3=MATCH(LARGE('Raw Data'!G702:J702, 1), 'Raw Data'!G702:J702, 0), 'Raw Data'!O702-'Raw Data'!P702&gt;3), 'Raw Data'!I702, 0))</f>
        <v/>
      </c>
      <c r="S709">
        <f>IF(AND('Raw Data'!P702-'Raw Data'!O702&gt;4, 'Raw Data'!F702&lt;'Raw Data'!C702), 'Raw Data'!J702, 0)</f>
        <v/>
      </c>
      <c r="T709">
        <f>IF(AND('Raw Data'!O702-'Raw Data'!P702&gt;4, 'Raw Data'!F702&gt;'Raw Data'!C702), 'Raw Data'!I702, 0)</f>
        <v/>
      </c>
      <c r="U709">
        <f>IF(AND('Raw Data'!P702-'Raw Data'!O702&lt;3, 'Raw Data'!P702&gt;'Raw Data'!O702, 'Raw Data'!F702&lt;'Raw Data'!C702), 'Raw Data'!H702, 0)</f>
        <v/>
      </c>
      <c r="V709">
        <f>IF(AND('Raw Data'!P702-'Raw Data'!O702&lt;3, 'Raw Data'!P702&gt;'Raw Data'!O702, 'Raw Data'!F702&gt;'Raw Data'!C702), 'Raw Data'!G702, 0)</f>
        <v/>
      </c>
    </row>
    <row r="710">
      <c r="A710">
        <f>IF(AND('Raw Data'!F703&lt;'Raw Data'!C703, 'Raw Data'!P703&gt;'Raw Data'!O703, 'Raw Data'!P703-'Raw Data'!O703&gt;3), 'Raw Data'!J703, 0)</f>
        <v/>
      </c>
      <c r="B710">
        <f>IF(AND('Raw Data'!C703&lt;'Raw Data'!F703, 'Raw Data'!O703&gt;'Raw Data'!P703, 'Raw Data'!O703-'Raw Data'!P703&gt;3), 'Raw Data'!I703, 0)</f>
        <v/>
      </c>
      <c r="C710">
        <f>IF(AND('Raw Data'!F703&lt;'Raw Data'!C703, 'Raw Data'!P703&gt;'Raw Data'!O703, 'Raw Data'!P703-'Raw Data'!O703&lt;4), 'Raw Data'!H703, 0)</f>
        <v/>
      </c>
      <c r="D710">
        <f>IF(AND('Raw Data'!C703&lt;'Raw Data'!F703, 'Raw Data'!O703&gt;'Raw Data'!P703, 'Raw Data'!O703-'Raw Data'!P703&lt;4), 'Raw Data'!G703, 0)</f>
        <v/>
      </c>
      <c r="E710">
        <f>IF(ISBLANK('Raw Data'!J703), 0, IF(AND(4=MATCH(LARGE('Raw Data'!G703:J703, 4), 'Raw Data'!G703:J703, 0), 'Raw Data'!P703-'Raw Data'!O703&gt;3), 'Raw Data'!J703, 0))</f>
        <v/>
      </c>
      <c r="F710">
        <f>IF(ISBLANK('Raw Data'!J703), 0, IF(AND(3=MATCH(LARGE('Raw Data'!G703:J703, 4), 'Raw Data'!G703:J703, 0), 'Raw Data'!O703-'Raw Data'!P703&gt;3), 'Raw Data'!I703, 0))</f>
        <v/>
      </c>
      <c r="G710">
        <f>IF(ISBLANK('Raw Data'!J703), 0, IF(AND(2=MATCH(LARGE('Raw Data'!G703:J703, 4), 'Raw Data'!G703:J703, 0), AND('Raw Data'!P703-'Raw Data'!O703&lt;4, 'Raw Data'!P703-'Raw Data'!O703&gt;0)), 'Raw Data'!H703, 0))</f>
        <v/>
      </c>
      <c r="H710">
        <f>IF(ISBLANK('Raw Data'!J703), 0, IF(AND(1=MATCH(LARGE('Raw Data'!G703:J703, 4), 'Raw Data'!G703:J703, 0), AND('Raw Data'!O703-'Raw Data'!P703&lt;4, 'Raw Data'!O703-'Raw Data'!P703&gt;0)), 'Raw Data'!G703, 0))</f>
        <v/>
      </c>
      <c r="I710">
        <f>IF(ISBLANK('Raw Data'!J703), 0, IF(AND(4=MATCH(LARGE('Raw Data'!G703:J703, 3), 'Raw Data'!G703:J703, 0), 'Raw Data'!P703-'Raw Data'!O703&gt;3), 'Raw Data'!J703, 0))</f>
        <v/>
      </c>
      <c r="J710">
        <f>IF(ISBLANK('Raw Data'!J703), 0, IF(AND(3=MATCH(LARGE('Raw Data'!G703:J703, 3), 'Raw Data'!G703:J703, 0), 'Raw Data'!O703-'Raw Data'!P703&gt;3), 'Raw Data'!I703, 0))</f>
        <v/>
      </c>
      <c r="K710">
        <f>IF(ISBLANK('Raw Data'!J703), 0, IF(AND(2=MATCH(LARGE('Raw Data'!G703:J703, 3), 'Raw Data'!G703:J703, 0), AND('Raw Data'!P703-'Raw Data'!O703&lt;4, 'Raw Data'!P703-'Raw Data'!O703&gt;0)), 'Raw Data'!H703, 0))</f>
        <v/>
      </c>
      <c r="L710">
        <f>IF(ISBLANK('Raw Data'!J703), 0, IF(AND(1=MATCH(LARGE('Raw Data'!G703:J703, 3), 'Raw Data'!G703:J703, 0), AND('Raw Data'!O703-'Raw Data'!P703&lt;4, 'Raw Data'!O703-'Raw Data'!P703&gt;0)), 'Raw Data'!G703, 0))</f>
        <v/>
      </c>
      <c r="M710">
        <f>IF(ISBLANK('Raw Data'!J703), 0, IF(AND(4=MATCH(LARGE('Raw Data'!G703:J703, 2), 'Raw Data'!G703:J703, 0), 'Raw Data'!P703-'Raw Data'!O703&gt;3), 'Raw Data'!J703, 0))</f>
        <v/>
      </c>
      <c r="N710">
        <f>IF(ISBLANK('Raw Data'!J703), 0, IF(AND(3=MATCH(LARGE('Raw Data'!G703:J703, 2), 'Raw Data'!G703:J703, 0), 'Raw Data'!O703-'Raw Data'!P703&gt;3), 'Raw Data'!I703, 0))</f>
        <v/>
      </c>
      <c r="O710">
        <f>IF(ISBLANK('Raw Data'!J703), 0, IF(AND(2=MATCH(LARGE('Raw Data'!G703:J703, 2), 'Raw Data'!G703:J703, 0), AND('Raw Data'!P703-'Raw Data'!O703&lt;4, 'Raw Data'!P703-'Raw Data'!O703&gt;0)), 'Raw Data'!H703, 0))</f>
        <v/>
      </c>
      <c r="P710">
        <f>IF(ISBLANK('Raw Data'!J703), 0, IF(AND(1=MATCH(LARGE('Raw Data'!G703:J703, 2), 'Raw Data'!G703:J703, 0), AND('Raw Data'!O703-'Raw Data'!P703&lt;4, 'Raw Data'!O703-'Raw Data'!P703&gt;0)), 'Raw Data'!G703, 0))</f>
        <v/>
      </c>
      <c r="Q710">
        <f>IF(ISBLANK('Raw Data'!J703), 0, IF(AND(4=MATCH(LARGE('Raw Data'!G703:J703, 1), 'Raw Data'!G703:J703, 0), 'Raw Data'!P703-'Raw Data'!O703&gt;3), 'Raw Data'!J703, 0))</f>
        <v/>
      </c>
      <c r="R710">
        <f>IF(ISBLANK('Raw Data'!J703), 0, IF(AND(3=MATCH(LARGE('Raw Data'!G703:J703, 1), 'Raw Data'!G703:J703, 0), 'Raw Data'!O703-'Raw Data'!P703&gt;3), 'Raw Data'!I703, 0))</f>
        <v/>
      </c>
      <c r="S710">
        <f>IF(AND('Raw Data'!P703-'Raw Data'!O703&gt;4, 'Raw Data'!F703&lt;'Raw Data'!C703), 'Raw Data'!J703, 0)</f>
        <v/>
      </c>
      <c r="T710">
        <f>IF(AND('Raw Data'!O703-'Raw Data'!P703&gt;4, 'Raw Data'!F703&gt;'Raw Data'!C703), 'Raw Data'!I703, 0)</f>
        <v/>
      </c>
      <c r="U710">
        <f>IF(AND('Raw Data'!P703-'Raw Data'!O703&lt;3, 'Raw Data'!P703&gt;'Raw Data'!O703, 'Raw Data'!F703&lt;'Raw Data'!C703), 'Raw Data'!H703, 0)</f>
        <v/>
      </c>
      <c r="V710">
        <f>IF(AND('Raw Data'!P703-'Raw Data'!O703&lt;3, 'Raw Data'!P703&gt;'Raw Data'!O703, 'Raw Data'!F703&gt;'Raw Data'!C703), 'Raw Data'!G703, 0)</f>
        <v/>
      </c>
    </row>
    <row r="711">
      <c r="A711">
        <f>IF(AND('Raw Data'!F704&lt;'Raw Data'!C704, 'Raw Data'!P704&gt;'Raw Data'!O704, 'Raw Data'!P704-'Raw Data'!O704&gt;3), 'Raw Data'!J704, 0)</f>
        <v/>
      </c>
      <c r="B711">
        <f>IF(AND('Raw Data'!C704&lt;'Raw Data'!F704, 'Raw Data'!O704&gt;'Raw Data'!P704, 'Raw Data'!O704-'Raw Data'!P704&gt;3), 'Raw Data'!I704, 0)</f>
        <v/>
      </c>
      <c r="C711">
        <f>IF(AND('Raw Data'!F704&lt;'Raw Data'!C704, 'Raw Data'!P704&gt;'Raw Data'!O704, 'Raw Data'!P704-'Raw Data'!O704&lt;4), 'Raw Data'!H704, 0)</f>
        <v/>
      </c>
      <c r="D711">
        <f>IF(AND('Raw Data'!C704&lt;'Raw Data'!F704, 'Raw Data'!O704&gt;'Raw Data'!P704, 'Raw Data'!O704-'Raw Data'!P704&lt;4), 'Raw Data'!G704, 0)</f>
        <v/>
      </c>
      <c r="E711">
        <f>IF(ISBLANK('Raw Data'!J704), 0, IF(AND(4=MATCH(LARGE('Raw Data'!G704:J704, 4), 'Raw Data'!G704:J704, 0), 'Raw Data'!P704-'Raw Data'!O704&gt;3), 'Raw Data'!J704, 0))</f>
        <v/>
      </c>
      <c r="F711">
        <f>IF(ISBLANK('Raw Data'!J704), 0, IF(AND(3=MATCH(LARGE('Raw Data'!G704:J704, 4), 'Raw Data'!G704:J704, 0), 'Raw Data'!O704-'Raw Data'!P704&gt;3), 'Raw Data'!I704, 0))</f>
        <v/>
      </c>
      <c r="G711">
        <f>IF(ISBLANK('Raw Data'!J704), 0, IF(AND(2=MATCH(LARGE('Raw Data'!G704:J704, 4), 'Raw Data'!G704:J704, 0), AND('Raw Data'!P704-'Raw Data'!O704&lt;4, 'Raw Data'!P704-'Raw Data'!O704&gt;0)), 'Raw Data'!H704, 0))</f>
        <v/>
      </c>
      <c r="H711">
        <f>IF(ISBLANK('Raw Data'!J704), 0, IF(AND(1=MATCH(LARGE('Raw Data'!G704:J704, 4), 'Raw Data'!G704:J704, 0), AND('Raw Data'!O704-'Raw Data'!P704&lt;4, 'Raw Data'!O704-'Raw Data'!P704&gt;0)), 'Raw Data'!G704, 0))</f>
        <v/>
      </c>
      <c r="I711">
        <f>IF(ISBLANK('Raw Data'!J704), 0, IF(AND(4=MATCH(LARGE('Raw Data'!G704:J704, 3), 'Raw Data'!G704:J704, 0), 'Raw Data'!P704-'Raw Data'!O704&gt;3), 'Raw Data'!J704, 0))</f>
        <v/>
      </c>
      <c r="J711">
        <f>IF(ISBLANK('Raw Data'!J704), 0, IF(AND(3=MATCH(LARGE('Raw Data'!G704:J704, 3), 'Raw Data'!G704:J704, 0), 'Raw Data'!O704-'Raw Data'!P704&gt;3), 'Raw Data'!I704, 0))</f>
        <v/>
      </c>
      <c r="K711">
        <f>IF(ISBLANK('Raw Data'!J704), 0, IF(AND(2=MATCH(LARGE('Raw Data'!G704:J704, 3), 'Raw Data'!G704:J704, 0), AND('Raw Data'!P704-'Raw Data'!O704&lt;4, 'Raw Data'!P704-'Raw Data'!O704&gt;0)), 'Raw Data'!H704, 0))</f>
        <v/>
      </c>
      <c r="L711">
        <f>IF(ISBLANK('Raw Data'!J704), 0, IF(AND(1=MATCH(LARGE('Raw Data'!G704:J704, 3), 'Raw Data'!G704:J704, 0), AND('Raw Data'!O704-'Raw Data'!P704&lt;4, 'Raw Data'!O704-'Raw Data'!P704&gt;0)), 'Raw Data'!G704, 0))</f>
        <v/>
      </c>
      <c r="M711">
        <f>IF(ISBLANK('Raw Data'!J704), 0, IF(AND(4=MATCH(LARGE('Raw Data'!G704:J704, 2), 'Raw Data'!G704:J704, 0), 'Raw Data'!P704-'Raw Data'!O704&gt;3), 'Raw Data'!J704, 0))</f>
        <v/>
      </c>
      <c r="N711">
        <f>IF(ISBLANK('Raw Data'!J704), 0, IF(AND(3=MATCH(LARGE('Raw Data'!G704:J704, 2), 'Raw Data'!G704:J704, 0), 'Raw Data'!O704-'Raw Data'!P704&gt;3), 'Raw Data'!I704, 0))</f>
        <v/>
      </c>
      <c r="O711">
        <f>IF(ISBLANK('Raw Data'!J704), 0, IF(AND(2=MATCH(LARGE('Raw Data'!G704:J704, 2), 'Raw Data'!G704:J704, 0), AND('Raw Data'!P704-'Raw Data'!O704&lt;4, 'Raw Data'!P704-'Raw Data'!O704&gt;0)), 'Raw Data'!H704, 0))</f>
        <v/>
      </c>
      <c r="P711">
        <f>IF(ISBLANK('Raw Data'!J704), 0, IF(AND(1=MATCH(LARGE('Raw Data'!G704:J704, 2), 'Raw Data'!G704:J704, 0), AND('Raw Data'!O704-'Raw Data'!P704&lt;4, 'Raw Data'!O704-'Raw Data'!P704&gt;0)), 'Raw Data'!G704, 0))</f>
        <v/>
      </c>
      <c r="Q711">
        <f>IF(ISBLANK('Raw Data'!J704), 0, IF(AND(4=MATCH(LARGE('Raw Data'!G704:J704, 1), 'Raw Data'!G704:J704, 0), 'Raw Data'!P704-'Raw Data'!O704&gt;3), 'Raw Data'!J704, 0))</f>
        <v/>
      </c>
      <c r="R711">
        <f>IF(ISBLANK('Raw Data'!J704), 0, IF(AND(3=MATCH(LARGE('Raw Data'!G704:J704, 1), 'Raw Data'!G704:J704, 0), 'Raw Data'!O704-'Raw Data'!P704&gt;3), 'Raw Data'!I704, 0))</f>
        <v/>
      </c>
      <c r="S711">
        <f>IF(AND('Raw Data'!P704-'Raw Data'!O704&gt;4, 'Raw Data'!F704&lt;'Raw Data'!C704), 'Raw Data'!J704, 0)</f>
        <v/>
      </c>
      <c r="T711">
        <f>IF(AND('Raw Data'!O704-'Raw Data'!P704&gt;4, 'Raw Data'!F704&gt;'Raw Data'!C704), 'Raw Data'!I704, 0)</f>
        <v/>
      </c>
      <c r="U711">
        <f>IF(AND('Raw Data'!P704-'Raw Data'!O704&lt;3, 'Raw Data'!P704&gt;'Raw Data'!O704, 'Raw Data'!F704&lt;'Raw Data'!C704), 'Raw Data'!H704, 0)</f>
        <v/>
      </c>
      <c r="V711">
        <f>IF(AND('Raw Data'!P704-'Raw Data'!O704&lt;3, 'Raw Data'!P704&gt;'Raw Data'!O704, 'Raw Data'!F704&gt;'Raw Data'!C704), 'Raw Data'!G704, 0)</f>
        <v/>
      </c>
    </row>
    <row r="712">
      <c r="A712">
        <f>IF(AND('Raw Data'!F705&lt;'Raw Data'!C705, 'Raw Data'!P705&gt;'Raw Data'!O705, 'Raw Data'!P705-'Raw Data'!O705&gt;3), 'Raw Data'!J705, 0)</f>
        <v/>
      </c>
      <c r="B712">
        <f>IF(AND('Raw Data'!C705&lt;'Raw Data'!F705, 'Raw Data'!O705&gt;'Raw Data'!P705, 'Raw Data'!O705-'Raw Data'!P705&gt;3), 'Raw Data'!I705, 0)</f>
        <v/>
      </c>
      <c r="C712">
        <f>IF(AND('Raw Data'!F705&lt;'Raw Data'!C705, 'Raw Data'!P705&gt;'Raw Data'!O705, 'Raw Data'!P705-'Raw Data'!O705&lt;4), 'Raw Data'!H705, 0)</f>
        <v/>
      </c>
      <c r="D712">
        <f>IF(AND('Raw Data'!C705&lt;'Raw Data'!F705, 'Raw Data'!O705&gt;'Raw Data'!P705, 'Raw Data'!O705-'Raw Data'!P705&lt;4), 'Raw Data'!G705, 0)</f>
        <v/>
      </c>
      <c r="E712">
        <f>IF(ISBLANK('Raw Data'!J705), 0, IF(AND(4=MATCH(LARGE('Raw Data'!G705:J705, 4), 'Raw Data'!G705:J705, 0), 'Raw Data'!P705-'Raw Data'!O705&gt;3), 'Raw Data'!J705, 0))</f>
        <v/>
      </c>
      <c r="F712">
        <f>IF(ISBLANK('Raw Data'!J705), 0, IF(AND(3=MATCH(LARGE('Raw Data'!G705:J705, 4), 'Raw Data'!G705:J705, 0), 'Raw Data'!O705-'Raw Data'!P705&gt;3), 'Raw Data'!I705, 0))</f>
        <v/>
      </c>
      <c r="G712">
        <f>IF(ISBLANK('Raw Data'!J705), 0, IF(AND(2=MATCH(LARGE('Raw Data'!G705:J705, 4), 'Raw Data'!G705:J705, 0), AND('Raw Data'!P705-'Raw Data'!O705&lt;4, 'Raw Data'!P705-'Raw Data'!O705&gt;0)), 'Raw Data'!H705, 0))</f>
        <v/>
      </c>
      <c r="H712">
        <f>IF(ISBLANK('Raw Data'!J705), 0, IF(AND(1=MATCH(LARGE('Raw Data'!G705:J705, 4), 'Raw Data'!G705:J705, 0), AND('Raw Data'!O705-'Raw Data'!P705&lt;4, 'Raw Data'!O705-'Raw Data'!P705&gt;0)), 'Raw Data'!G705, 0))</f>
        <v/>
      </c>
      <c r="I712">
        <f>IF(ISBLANK('Raw Data'!J705), 0, IF(AND(4=MATCH(LARGE('Raw Data'!G705:J705, 3), 'Raw Data'!G705:J705, 0), 'Raw Data'!P705-'Raw Data'!O705&gt;3), 'Raw Data'!J705, 0))</f>
        <v/>
      </c>
      <c r="J712">
        <f>IF(ISBLANK('Raw Data'!J705), 0, IF(AND(3=MATCH(LARGE('Raw Data'!G705:J705, 3), 'Raw Data'!G705:J705, 0), 'Raw Data'!O705-'Raw Data'!P705&gt;3), 'Raw Data'!I705, 0))</f>
        <v/>
      </c>
      <c r="K712">
        <f>IF(ISBLANK('Raw Data'!J705), 0, IF(AND(2=MATCH(LARGE('Raw Data'!G705:J705, 3), 'Raw Data'!G705:J705, 0), AND('Raw Data'!P705-'Raw Data'!O705&lt;4, 'Raw Data'!P705-'Raw Data'!O705&gt;0)), 'Raw Data'!H705, 0))</f>
        <v/>
      </c>
      <c r="L712">
        <f>IF(ISBLANK('Raw Data'!J705), 0, IF(AND(1=MATCH(LARGE('Raw Data'!G705:J705, 3), 'Raw Data'!G705:J705, 0), AND('Raw Data'!O705-'Raw Data'!P705&lt;4, 'Raw Data'!O705-'Raw Data'!P705&gt;0)), 'Raw Data'!G705, 0))</f>
        <v/>
      </c>
      <c r="M712">
        <f>IF(ISBLANK('Raw Data'!J705), 0, IF(AND(4=MATCH(LARGE('Raw Data'!G705:J705, 2), 'Raw Data'!G705:J705, 0), 'Raw Data'!P705-'Raw Data'!O705&gt;3), 'Raw Data'!J705, 0))</f>
        <v/>
      </c>
      <c r="N712">
        <f>IF(ISBLANK('Raw Data'!J705), 0, IF(AND(3=MATCH(LARGE('Raw Data'!G705:J705, 2), 'Raw Data'!G705:J705, 0), 'Raw Data'!O705-'Raw Data'!P705&gt;3), 'Raw Data'!I705, 0))</f>
        <v/>
      </c>
      <c r="O712">
        <f>IF(ISBLANK('Raw Data'!J705), 0, IF(AND(2=MATCH(LARGE('Raw Data'!G705:J705, 2), 'Raw Data'!G705:J705, 0), AND('Raw Data'!P705-'Raw Data'!O705&lt;4, 'Raw Data'!P705-'Raw Data'!O705&gt;0)), 'Raw Data'!H705, 0))</f>
        <v/>
      </c>
      <c r="P712">
        <f>IF(ISBLANK('Raw Data'!J705), 0, IF(AND(1=MATCH(LARGE('Raw Data'!G705:J705, 2), 'Raw Data'!G705:J705, 0), AND('Raw Data'!O705-'Raw Data'!P705&lt;4, 'Raw Data'!O705-'Raw Data'!P705&gt;0)), 'Raw Data'!G705, 0))</f>
        <v/>
      </c>
      <c r="Q712">
        <f>IF(ISBLANK('Raw Data'!J705), 0, IF(AND(4=MATCH(LARGE('Raw Data'!G705:J705, 1), 'Raw Data'!G705:J705, 0), 'Raw Data'!P705-'Raw Data'!O705&gt;3), 'Raw Data'!J705, 0))</f>
        <v/>
      </c>
      <c r="R712">
        <f>IF(ISBLANK('Raw Data'!J705), 0, IF(AND(3=MATCH(LARGE('Raw Data'!G705:J705, 1), 'Raw Data'!G705:J705, 0), 'Raw Data'!O705-'Raw Data'!P705&gt;3), 'Raw Data'!I705, 0))</f>
        <v/>
      </c>
      <c r="S712">
        <f>IF(AND('Raw Data'!P705-'Raw Data'!O705&gt;4, 'Raw Data'!F705&lt;'Raw Data'!C705), 'Raw Data'!J705, 0)</f>
        <v/>
      </c>
      <c r="T712">
        <f>IF(AND('Raw Data'!O705-'Raw Data'!P705&gt;4, 'Raw Data'!F705&gt;'Raw Data'!C705), 'Raw Data'!I705, 0)</f>
        <v/>
      </c>
      <c r="U712">
        <f>IF(AND('Raw Data'!P705-'Raw Data'!O705&lt;3, 'Raw Data'!P705&gt;'Raw Data'!O705, 'Raw Data'!F705&lt;'Raw Data'!C705), 'Raw Data'!H705, 0)</f>
        <v/>
      </c>
      <c r="V712">
        <f>IF(AND('Raw Data'!P705-'Raw Data'!O705&lt;3, 'Raw Data'!P705&gt;'Raw Data'!O705, 'Raw Data'!F705&gt;'Raw Data'!C705), 'Raw Data'!G705, 0)</f>
        <v/>
      </c>
    </row>
    <row r="713">
      <c r="A713">
        <f>IF(AND('Raw Data'!F706&lt;'Raw Data'!C706, 'Raw Data'!P706&gt;'Raw Data'!O706, 'Raw Data'!P706-'Raw Data'!O706&gt;3), 'Raw Data'!J706, 0)</f>
        <v/>
      </c>
      <c r="B713">
        <f>IF(AND('Raw Data'!C706&lt;'Raw Data'!F706, 'Raw Data'!O706&gt;'Raw Data'!P706, 'Raw Data'!O706-'Raw Data'!P706&gt;3), 'Raw Data'!I706, 0)</f>
        <v/>
      </c>
      <c r="C713">
        <f>IF(AND('Raw Data'!F706&lt;'Raw Data'!C706, 'Raw Data'!P706&gt;'Raw Data'!O706, 'Raw Data'!P706-'Raw Data'!O706&lt;4), 'Raw Data'!H706, 0)</f>
        <v/>
      </c>
      <c r="D713">
        <f>IF(AND('Raw Data'!C706&lt;'Raw Data'!F706, 'Raw Data'!O706&gt;'Raw Data'!P706, 'Raw Data'!O706-'Raw Data'!P706&lt;4), 'Raw Data'!G706, 0)</f>
        <v/>
      </c>
      <c r="E713">
        <f>IF(ISBLANK('Raw Data'!J706), 0, IF(AND(4=MATCH(LARGE('Raw Data'!G706:J706, 4), 'Raw Data'!G706:J706, 0), 'Raw Data'!P706-'Raw Data'!O706&gt;3), 'Raw Data'!J706, 0))</f>
        <v/>
      </c>
      <c r="F713">
        <f>IF(ISBLANK('Raw Data'!J706), 0, IF(AND(3=MATCH(LARGE('Raw Data'!G706:J706, 4), 'Raw Data'!G706:J706, 0), 'Raw Data'!O706-'Raw Data'!P706&gt;3), 'Raw Data'!I706, 0))</f>
        <v/>
      </c>
      <c r="G713">
        <f>IF(ISBLANK('Raw Data'!J706), 0, IF(AND(2=MATCH(LARGE('Raw Data'!G706:J706, 4), 'Raw Data'!G706:J706, 0), AND('Raw Data'!P706-'Raw Data'!O706&lt;4, 'Raw Data'!P706-'Raw Data'!O706&gt;0)), 'Raw Data'!H706, 0))</f>
        <v/>
      </c>
      <c r="H713">
        <f>IF(ISBLANK('Raw Data'!J706), 0, IF(AND(1=MATCH(LARGE('Raw Data'!G706:J706, 4), 'Raw Data'!G706:J706, 0), AND('Raw Data'!O706-'Raw Data'!P706&lt;4, 'Raw Data'!O706-'Raw Data'!P706&gt;0)), 'Raw Data'!G706, 0))</f>
        <v/>
      </c>
      <c r="I713">
        <f>IF(ISBLANK('Raw Data'!J706), 0, IF(AND(4=MATCH(LARGE('Raw Data'!G706:J706, 3), 'Raw Data'!G706:J706, 0), 'Raw Data'!P706-'Raw Data'!O706&gt;3), 'Raw Data'!J706, 0))</f>
        <v/>
      </c>
      <c r="J713">
        <f>IF(ISBLANK('Raw Data'!J706), 0, IF(AND(3=MATCH(LARGE('Raw Data'!G706:J706, 3), 'Raw Data'!G706:J706, 0), 'Raw Data'!O706-'Raw Data'!P706&gt;3), 'Raw Data'!I706, 0))</f>
        <v/>
      </c>
      <c r="K713">
        <f>IF(ISBLANK('Raw Data'!J706), 0, IF(AND(2=MATCH(LARGE('Raw Data'!G706:J706, 3), 'Raw Data'!G706:J706, 0), AND('Raw Data'!P706-'Raw Data'!O706&lt;4, 'Raw Data'!P706-'Raw Data'!O706&gt;0)), 'Raw Data'!H706, 0))</f>
        <v/>
      </c>
      <c r="L713">
        <f>IF(ISBLANK('Raw Data'!J706), 0, IF(AND(1=MATCH(LARGE('Raw Data'!G706:J706, 3), 'Raw Data'!G706:J706, 0), AND('Raw Data'!O706-'Raw Data'!P706&lt;4, 'Raw Data'!O706-'Raw Data'!P706&gt;0)), 'Raw Data'!G706, 0))</f>
        <v/>
      </c>
      <c r="M713">
        <f>IF(ISBLANK('Raw Data'!J706), 0, IF(AND(4=MATCH(LARGE('Raw Data'!G706:J706, 2), 'Raw Data'!G706:J706, 0), 'Raw Data'!P706-'Raw Data'!O706&gt;3), 'Raw Data'!J706, 0))</f>
        <v/>
      </c>
      <c r="N713">
        <f>IF(ISBLANK('Raw Data'!J706), 0, IF(AND(3=MATCH(LARGE('Raw Data'!G706:J706, 2), 'Raw Data'!G706:J706, 0), 'Raw Data'!O706-'Raw Data'!P706&gt;3), 'Raw Data'!I706, 0))</f>
        <v/>
      </c>
      <c r="O713">
        <f>IF(ISBLANK('Raw Data'!J706), 0, IF(AND(2=MATCH(LARGE('Raw Data'!G706:J706, 2), 'Raw Data'!G706:J706, 0), AND('Raw Data'!P706-'Raw Data'!O706&lt;4, 'Raw Data'!P706-'Raw Data'!O706&gt;0)), 'Raw Data'!H706, 0))</f>
        <v/>
      </c>
      <c r="P713">
        <f>IF(ISBLANK('Raw Data'!J706), 0, IF(AND(1=MATCH(LARGE('Raw Data'!G706:J706, 2), 'Raw Data'!G706:J706, 0), AND('Raw Data'!O706-'Raw Data'!P706&lt;4, 'Raw Data'!O706-'Raw Data'!P706&gt;0)), 'Raw Data'!G706, 0))</f>
        <v/>
      </c>
      <c r="Q713">
        <f>IF(ISBLANK('Raw Data'!J706), 0, IF(AND(4=MATCH(LARGE('Raw Data'!G706:J706, 1), 'Raw Data'!G706:J706, 0), 'Raw Data'!P706-'Raw Data'!O706&gt;3), 'Raw Data'!J706, 0))</f>
        <v/>
      </c>
      <c r="R713">
        <f>IF(ISBLANK('Raw Data'!J706), 0, IF(AND(3=MATCH(LARGE('Raw Data'!G706:J706, 1), 'Raw Data'!G706:J706, 0), 'Raw Data'!O706-'Raw Data'!P706&gt;3), 'Raw Data'!I706, 0))</f>
        <v/>
      </c>
      <c r="S713">
        <f>IF(AND('Raw Data'!P706-'Raw Data'!O706&gt;4, 'Raw Data'!F706&lt;'Raw Data'!C706), 'Raw Data'!J706, 0)</f>
        <v/>
      </c>
      <c r="T713">
        <f>IF(AND('Raw Data'!O706-'Raw Data'!P706&gt;4, 'Raw Data'!F706&gt;'Raw Data'!C706), 'Raw Data'!I706, 0)</f>
        <v/>
      </c>
      <c r="U713">
        <f>IF(AND('Raw Data'!P706-'Raw Data'!O706&lt;3, 'Raw Data'!P706&gt;'Raw Data'!O706, 'Raw Data'!F706&lt;'Raw Data'!C706), 'Raw Data'!H706, 0)</f>
        <v/>
      </c>
      <c r="V713">
        <f>IF(AND('Raw Data'!P706-'Raw Data'!O706&lt;3, 'Raw Data'!P706&gt;'Raw Data'!O706, 'Raw Data'!F706&gt;'Raw Data'!C706), 'Raw Data'!G706, 0)</f>
        <v/>
      </c>
    </row>
    <row r="714">
      <c r="A714">
        <f>IF(AND('Raw Data'!F707&lt;'Raw Data'!C707, 'Raw Data'!P707&gt;'Raw Data'!O707, 'Raw Data'!P707-'Raw Data'!O707&gt;3), 'Raw Data'!J707, 0)</f>
        <v/>
      </c>
      <c r="B714">
        <f>IF(AND('Raw Data'!C707&lt;'Raw Data'!F707, 'Raw Data'!O707&gt;'Raw Data'!P707, 'Raw Data'!O707-'Raw Data'!P707&gt;3), 'Raw Data'!I707, 0)</f>
        <v/>
      </c>
      <c r="C714">
        <f>IF(AND('Raw Data'!F707&lt;'Raw Data'!C707, 'Raw Data'!P707&gt;'Raw Data'!O707, 'Raw Data'!P707-'Raw Data'!O707&lt;4), 'Raw Data'!H707, 0)</f>
        <v/>
      </c>
      <c r="D714">
        <f>IF(AND('Raw Data'!C707&lt;'Raw Data'!F707, 'Raw Data'!O707&gt;'Raw Data'!P707, 'Raw Data'!O707-'Raw Data'!P707&lt;4), 'Raw Data'!G707, 0)</f>
        <v/>
      </c>
      <c r="E714">
        <f>IF(ISBLANK('Raw Data'!J707), 0, IF(AND(4=MATCH(LARGE('Raw Data'!G707:J707, 4), 'Raw Data'!G707:J707, 0), 'Raw Data'!P707-'Raw Data'!O707&gt;3), 'Raw Data'!J707, 0))</f>
        <v/>
      </c>
      <c r="F714">
        <f>IF(ISBLANK('Raw Data'!J707), 0, IF(AND(3=MATCH(LARGE('Raw Data'!G707:J707, 4), 'Raw Data'!G707:J707, 0), 'Raw Data'!O707-'Raw Data'!P707&gt;3), 'Raw Data'!I707, 0))</f>
        <v/>
      </c>
      <c r="G714">
        <f>IF(ISBLANK('Raw Data'!J707), 0, IF(AND(2=MATCH(LARGE('Raw Data'!G707:J707, 4), 'Raw Data'!G707:J707, 0), AND('Raw Data'!P707-'Raw Data'!O707&lt;4, 'Raw Data'!P707-'Raw Data'!O707&gt;0)), 'Raw Data'!H707, 0))</f>
        <v/>
      </c>
      <c r="H714">
        <f>IF(ISBLANK('Raw Data'!J707), 0, IF(AND(1=MATCH(LARGE('Raw Data'!G707:J707, 4), 'Raw Data'!G707:J707, 0), AND('Raw Data'!O707-'Raw Data'!P707&lt;4, 'Raw Data'!O707-'Raw Data'!P707&gt;0)), 'Raw Data'!G707, 0))</f>
        <v/>
      </c>
      <c r="I714">
        <f>IF(ISBLANK('Raw Data'!J707), 0, IF(AND(4=MATCH(LARGE('Raw Data'!G707:J707, 3), 'Raw Data'!G707:J707, 0), 'Raw Data'!P707-'Raw Data'!O707&gt;3), 'Raw Data'!J707, 0))</f>
        <v/>
      </c>
      <c r="J714">
        <f>IF(ISBLANK('Raw Data'!J707), 0, IF(AND(3=MATCH(LARGE('Raw Data'!G707:J707, 3), 'Raw Data'!G707:J707, 0), 'Raw Data'!O707-'Raw Data'!P707&gt;3), 'Raw Data'!I707, 0))</f>
        <v/>
      </c>
      <c r="K714">
        <f>IF(ISBLANK('Raw Data'!J707), 0, IF(AND(2=MATCH(LARGE('Raw Data'!G707:J707, 3), 'Raw Data'!G707:J707, 0), AND('Raw Data'!P707-'Raw Data'!O707&lt;4, 'Raw Data'!P707-'Raw Data'!O707&gt;0)), 'Raw Data'!H707, 0))</f>
        <v/>
      </c>
      <c r="L714">
        <f>IF(ISBLANK('Raw Data'!J707), 0, IF(AND(1=MATCH(LARGE('Raw Data'!G707:J707, 3), 'Raw Data'!G707:J707, 0), AND('Raw Data'!O707-'Raw Data'!P707&lt;4, 'Raw Data'!O707-'Raw Data'!P707&gt;0)), 'Raw Data'!G707, 0))</f>
        <v/>
      </c>
      <c r="M714">
        <f>IF(ISBLANK('Raw Data'!J707), 0, IF(AND(4=MATCH(LARGE('Raw Data'!G707:J707, 2), 'Raw Data'!G707:J707, 0), 'Raw Data'!P707-'Raw Data'!O707&gt;3), 'Raw Data'!J707, 0))</f>
        <v/>
      </c>
      <c r="N714">
        <f>IF(ISBLANK('Raw Data'!J707), 0, IF(AND(3=MATCH(LARGE('Raw Data'!G707:J707, 2), 'Raw Data'!G707:J707, 0), 'Raw Data'!O707-'Raw Data'!P707&gt;3), 'Raw Data'!I707, 0))</f>
        <v/>
      </c>
      <c r="O714">
        <f>IF(ISBLANK('Raw Data'!J707), 0, IF(AND(2=MATCH(LARGE('Raw Data'!G707:J707, 2), 'Raw Data'!G707:J707, 0), AND('Raw Data'!P707-'Raw Data'!O707&lt;4, 'Raw Data'!P707-'Raw Data'!O707&gt;0)), 'Raw Data'!H707, 0))</f>
        <v/>
      </c>
      <c r="P714">
        <f>IF(ISBLANK('Raw Data'!J707), 0, IF(AND(1=MATCH(LARGE('Raw Data'!G707:J707, 2), 'Raw Data'!G707:J707, 0), AND('Raw Data'!O707-'Raw Data'!P707&lt;4, 'Raw Data'!O707-'Raw Data'!P707&gt;0)), 'Raw Data'!G707, 0))</f>
        <v/>
      </c>
      <c r="Q714">
        <f>IF(ISBLANK('Raw Data'!J707), 0, IF(AND(4=MATCH(LARGE('Raw Data'!G707:J707, 1), 'Raw Data'!G707:J707, 0), 'Raw Data'!P707-'Raw Data'!O707&gt;3), 'Raw Data'!J707, 0))</f>
        <v/>
      </c>
      <c r="R714">
        <f>IF(ISBLANK('Raw Data'!J707), 0, IF(AND(3=MATCH(LARGE('Raw Data'!G707:J707, 1), 'Raw Data'!G707:J707, 0), 'Raw Data'!O707-'Raw Data'!P707&gt;3), 'Raw Data'!I707, 0))</f>
        <v/>
      </c>
      <c r="S714">
        <f>IF(AND('Raw Data'!P707-'Raw Data'!O707&gt;4, 'Raw Data'!F707&lt;'Raw Data'!C707), 'Raw Data'!J707, 0)</f>
        <v/>
      </c>
      <c r="T714">
        <f>IF(AND('Raw Data'!O707-'Raw Data'!P707&gt;4, 'Raw Data'!F707&gt;'Raw Data'!C707), 'Raw Data'!I707, 0)</f>
        <v/>
      </c>
      <c r="U714">
        <f>IF(AND('Raw Data'!P707-'Raw Data'!O707&lt;3, 'Raw Data'!P707&gt;'Raw Data'!O707, 'Raw Data'!F707&lt;'Raw Data'!C707), 'Raw Data'!H707, 0)</f>
        <v/>
      </c>
      <c r="V714">
        <f>IF(AND('Raw Data'!P707-'Raw Data'!O707&lt;3, 'Raw Data'!P707&gt;'Raw Data'!O707, 'Raw Data'!F707&gt;'Raw Data'!C707), 'Raw Data'!G707, 0)</f>
        <v/>
      </c>
    </row>
    <row r="715">
      <c r="A715">
        <f>IF(AND('Raw Data'!F708&lt;'Raw Data'!C708, 'Raw Data'!P708&gt;'Raw Data'!O708, 'Raw Data'!P708-'Raw Data'!O708&gt;3), 'Raw Data'!J708, 0)</f>
        <v/>
      </c>
      <c r="B715">
        <f>IF(AND('Raw Data'!C708&lt;'Raw Data'!F708, 'Raw Data'!O708&gt;'Raw Data'!P708, 'Raw Data'!O708-'Raw Data'!P708&gt;3), 'Raw Data'!I708, 0)</f>
        <v/>
      </c>
      <c r="C715">
        <f>IF(AND('Raw Data'!F708&lt;'Raw Data'!C708, 'Raw Data'!P708&gt;'Raw Data'!O708, 'Raw Data'!P708-'Raw Data'!O708&lt;4), 'Raw Data'!H708, 0)</f>
        <v/>
      </c>
      <c r="D715">
        <f>IF(AND('Raw Data'!C708&lt;'Raw Data'!F708, 'Raw Data'!O708&gt;'Raw Data'!P708, 'Raw Data'!O708-'Raw Data'!P708&lt;4), 'Raw Data'!G708, 0)</f>
        <v/>
      </c>
      <c r="E715">
        <f>IF(ISBLANK('Raw Data'!J708), 0, IF(AND(4=MATCH(LARGE('Raw Data'!G708:J708, 4), 'Raw Data'!G708:J708, 0), 'Raw Data'!P708-'Raw Data'!O708&gt;3), 'Raw Data'!J708, 0))</f>
        <v/>
      </c>
      <c r="F715">
        <f>IF(ISBLANK('Raw Data'!J708), 0, IF(AND(3=MATCH(LARGE('Raw Data'!G708:J708, 4), 'Raw Data'!G708:J708, 0), 'Raw Data'!O708-'Raw Data'!P708&gt;3), 'Raw Data'!I708, 0))</f>
        <v/>
      </c>
      <c r="G715">
        <f>IF(ISBLANK('Raw Data'!J708), 0, IF(AND(2=MATCH(LARGE('Raw Data'!G708:J708, 4), 'Raw Data'!G708:J708, 0), AND('Raw Data'!P708-'Raw Data'!O708&lt;4, 'Raw Data'!P708-'Raw Data'!O708&gt;0)), 'Raw Data'!H708, 0))</f>
        <v/>
      </c>
      <c r="H715">
        <f>IF(ISBLANK('Raw Data'!J708), 0, IF(AND(1=MATCH(LARGE('Raw Data'!G708:J708, 4), 'Raw Data'!G708:J708, 0), AND('Raw Data'!O708-'Raw Data'!P708&lt;4, 'Raw Data'!O708-'Raw Data'!P708&gt;0)), 'Raw Data'!G708, 0))</f>
        <v/>
      </c>
      <c r="I715">
        <f>IF(ISBLANK('Raw Data'!J708), 0, IF(AND(4=MATCH(LARGE('Raw Data'!G708:J708, 3), 'Raw Data'!G708:J708, 0), 'Raw Data'!P708-'Raw Data'!O708&gt;3), 'Raw Data'!J708, 0))</f>
        <v/>
      </c>
      <c r="J715">
        <f>IF(ISBLANK('Raw Data'!J708), 0, IF(AND(3=MATCH(LARGE('Raw Data'!G708:J708, 3), 'Raw Data'!G708:J708, 0), 'Raw Data'!O708-'Raw Data'!P708&gt;3), 'Raw Data'!I708, 0))</f>
        <v/>
      </c>
      <c r="K715">
        <f>IF(ISBLANK('Raw Data'!J708), 0, IF(AND(2=MATCH(LARGE('Raw Data'!G708:J708, 3), 'Raw Data'!G708:J708, 0), AND('Raw Data'!P708-'Raw Data'!O708&lt;4, 'Raw Data'!P708-'Raw Data'!O708&gt;0)), 'Raw Data'!H708, 0))</f>
        <v/>
      </c>
      <c r="L715">
        <f>IF(ISBLANK('Raw Data'!J708), 0, IF(AND(1=MATCH(LARGE('Raw Data'!G708:J708, 3), 'Raw Data'!G708:J708, 0), AND('Raw Data'!O708-'Raw Data'!P708&lt;4, 'Raw Data'!O708-'Raw Data'!P708&gt;0)), 'Raw Data'!G708, 0))</f>
        <v/>
      </c>
      <c r="M715">
        <f>IF(ISBLANK('Raw Data'!J708), 0, IF(AND(4=MATCH(LARGE('Raw Data'!G708:J708, 2), 'Raw Data'!G708:J708, 0), 'Raw Data'!P708-'Raw Data'!O708&gt;3), 'Raw Data'!J708, 0))</f>
        <v/>
      </c>
      <c r="N715">
        <f>IF(ISBLANK('Raw Data'!J708), 0, IF(AND(3=MATCH(LARGE('Raw Data'!G708:J708, 2), 'Raw Data'!G708:J708, 0), 'Raw Data'!O708-'Raw Data'!P708&gt;3), 'Raw Data'!I708, 0))</f>
        <v/>
      </c>
      <c r="O715">
        <f>IF(ISBLANK('Raw Data'!J708), 0, IF(AND(2=MATCH(LARGE('Raw Data'!G708:J708, 2), 'Raw Data'!G708:J708, 0), AND('Raw Data'!P708-'Raw Data'!O708&lt;4, 'Raw Data'!P708-'Raw Data'!O708&gt;0)), 'Raw Data'!H708, 0))</f>
        <v/>
      </c>
      <c r="P715">
        <f>IF(ISBLANK('Raw Data'!J708), 0, IF(AND(1=MATCH(LARGE('Raw Data'!G708:J708, 2), 'Raw Data'!G708:J708, 0), AND('Raw Data'!O708-'Raw Data'!P708&lt;4, 'Raw Data'!O708-'Raw Data'!P708&gt;0)), 'Raw Data'!G708, 0))</f>
        <v/>
      </c>
      <c r="Q715">
        <f>IF(ISBLANK('Raw Data'!J708), 0, IF(AND(4=MATCH(LARGE('Raw Data'!G708:J708, 1), 'Raw Data'!G708:J708, 0), 'Raw Data'!P708-'Raw Data'!O708&gt;3), 'Raw Data'!J708, 0))</f>
        <v/>
      </c>
      <c r="R715">
        <f>IF(ISBLANK('Raw Data'!J708), 0, IF(AND(3=MATCH(LARGE('Raw Data'!G708:J708, 1), 'Raw Data'!G708:J708, 0), 'Raw Data'!O708-'Raw Data'!P708&gt;3), 'Raw Data'!I708, 0))</f>
        <v/>
      </c>
      <c r="S715">
        <f>IF(AND('Raw Data'!P708-'Raw Data'!O708&gt;4, 'Raw Data'!F708&lt;'Raw Data'!C708), 'Raw Data'!J708, 0)</f>
        <v/>
      </c>
      <c r="T715">
        <f>IF(AND('Raw Data'!O708-'Raw Data'!P708&gt;4, 'Raw Data'!F708&gt;'Raw Data'!C708), 'Raw Data'!I708, 0)</f>
        <v/>
      </c>
      <c r="U715">
        <f>IF(AND('Raw Data'!P708-'Raw Data'!O708&lt;3, 'Raw Data'!P708&gt;'Raw Data'!O708, 'Raw Data'!F708&lt;'Raw Data'!C708), 'Raw Data'!H708, 0)</f>
        <v/>
      </c>
      <c r="V715">
        <f>IF(AND('Raw Data'!P708-'Raw Data'!O708&lt;3, 'Raw Data'!P708&gt;'Raw Data'!O708, 'Raw Data'!F708&gt;'Raw Data'!C708), 'Raw Data'!G708, 0)</f>
        <v/>
      </c>
    </row>
    <row r="716">
      <c r="A716">
        <f>IF(AND('Raw Data'!F709&lt;'Raw Data'!C709, 'Raw Data'!P709&gt;'Raw Data'!O709, 'Raw Data'!P709-'Raw Data'!O709&gt;3), 'Raw Data'!J709, 0)</f>
        <v/>
      </c>
      <c r="B716">
        <f>IF(AND('Raw Data'!C709&lt;'Raw Data'!F709, 'Raw Data'!O709&gt;'Raw Data'!P709, 'Raw Data'!O709-'Raw Data'!P709&gt;3), 'Raw Data'!I709, 0)</f>
        <v/>
      </c>
      <c r="C716">
        <f>IF(AND('Raw Data'!F709&lt;'Raw Data'!C709, 'Raw Data'!P709&gt;'Raw Data'!O709, 'Raw Data'!P709-'Raw Data'!O709&lt;4), 'Raw Data'!H709, 0)</f>
        <v/>
      </c>
      <c r="D716">
        <f>IF(AND('Raw Data'!C709&lt;'Raw Data'!F709, 'Raw Data'!O709&gt;'Raw Data'!P709, 'Raw Data'!O709-'Raw Data'!P709&lt;4), 'Raw Data'!G709, 0)</f>
        <v/>
      </c>
      <c r="E716">
        <f>IF(ISBLANK('Raw Data'!J709), 0, IF(AND(4=MATCH(LARGE('Raw Data'!G709:J709, 4), 'Raw Data'!G709:J709, 0), 'Raw Data'!P709-'Raw Data'!O709&gt;3), 'Raw Data'!J709, 0))</f>
        <v/>
      </c>
      <c r="F716">
        <f>IF(ISBLANK('Raw Data'!J709), 0, IF(AND(3=MATCH(LARGE('Raw Data'!G709:J709, 4), 'Raw Data'!G709:J709, 0), 'Raw Data'!O709-'Raw Data'!P709&gt;3), 'Raw Data'!I709, 0))</f>
        <v/>
      </c>
      <c r="G716">
        <f>IF(ISBLANK('Raw Data'!J709), 0, IF(AND(2=MATCH(LARGE('Raw Data'!G709:J709, 4), 'Raw Data'!G709:J709, 0), AND('Raw Data'!P709-'Raw Data'!O709&lt;4, 'Raw Data'!P709-'Raw Data'!O709&gt;0)), 'Raw Data'!H709, 0))</f>
        <v/>
      </c>
      <c r="H716">
        <f>IF(ISBLANK('Raw Data'!J709), 0, IF(AND(1=MATCH(LARGE('Raw Data'!G709:J709, 4), 'Raw Data'!G709:J709, 0), AND('Raw Data'!O709-'Raw Data'!P709&lt;4, 'Raw Data'!O709-'Raw Data'!P709&gt;0)), 'Raw Data'!G709, 0))</f>
        <v/>
      </c>
      <c r="I716">
        <f>IF(ISBLANK('Raw Data'!J709), 0, IF(AND(4=MATCH(LARGE('Raw Data'!G709:J709, 3), 'Raw Data'!G709:J709, 0), 'Raw Data'!P709-'Raw Data'!O709&gt;3), 'Raw Data'!J709, 0))</f>
        <v/>
      </c>
      <c r="J716">
        <f>IF(ISBLANK('Raw Data'!J709), 0, IF(AND(3=MATCH(LARGE('Raw Data'!G709:J709, 3), 'Raw Data'!G709:J709, 0), 'Raw Data'!O709-'Raw Data'!P709&gt;3), 'Raw Data'!I709, 0))</f>
        <v/>
      </c>
      <c r="K716">
        <f>IF(ISBLANK('Raw Data'!J709), 0, IF(AND(2=MATCH(LARGE('Raw Data'!G709:J709, 3), 'Raw Data'!G709:J709, 0), AND('Raw Data'!P709-'Raw Data'!O709&lt;4, 'Raw Data'!P709-'Raw Data'!O709&gt;0)), 'Raw Data'!H709, 0))</f>
        <v/>
      </c>
      <c r="L716">
        <f>IF(ISBLANK('Raw Data'!J709), 0, IF(AND(1=MATCH(LARGE('Raw Data'!G709:J709, 3), 'Raw Data'!G709:J709, 0), AND('Raw Data'!O709-'Raw Data'!P709&lt;4, 'Raw Data'!O709-'Raw Data'!P709&gt;0)), 'Raw Data'!G709, 0))</f>
        <v/>
      </c>
      <c r="M716">
        <f>IF(ISBLANK('Raw Data'!J709), 0, IF(AND(4=MATCH(LARGE('Raw Data'!G709:J709, 2), 'Raw Data'!G709:J709, 0), 'Raw Data'!P709-'Raw Data'!O709&gt;3), 'Raw Data'!J709, 0))</f>
        <v/>
      </c>
      <c r="N716">
        <f>IF(ISBLANK('Raw Data'!J709), 0, IF(AND(3=MATCH(LARGE('Raw Data'!G709:J709, 2), 'Raw Data'!G709:J709, 0), 'Raw Data'!O709-'Raw Data'!P709&gt;3), 'Raw Data'!I709, 0))</f>
        <v/>
      </c>
      <c r="O716">
        <f>IF(ISBLANK('Raw Data'!J709), 0, IF(AND(2=MATCH(LARGE('Raw Data'!G709:J709, 2), 'Raw Data'!G709:J709, 0), AND('Raw Data'!P709-'Raw Data'!O709&lt;4, 'Raw Data'!P709-'Raw Data'!O709&gt;0)), 'Raw Data'!H709, 0))</f>
        <v/>
      </c>
      <c r="P716">
        <f>IF(ISBLANK('Raw Data'!J709), 0, IF(AND(1=MATCH(LARGE('Raw Data'!G709:J709, 2), 'Raw Data'!G709:J709, 0), AND('Raw Data'!O709-'Raw Data'!P709&lt;4, 'Raw Data'!O709-'Raw Data'!P709&gt;0)), 'Raw Data'!G709, 0))</f>
        <v/>
      </c>
      <c r="Q716">
        <f>IF(ISBLANK('Raw Data'!J709), 0, IF(AND(4=MATCH(LARGE('Raw Data'!G709:J709, 1), 'Raw Data'!G709:J709, 0), 'Raw Data'!P709-'Raw Data'!O709&gt;3), 'Raw Data'!J709, 0))</f>
        <v/>
      </c>
      <c r="R716">
        <f>IF(ISBLANK('Raw Data'!J709), 0, IF(AND(3=MATCH(LARGE('Raw Data'!G709:J709, 1), 'Raw Data'!G709:J709, 0), 'Raw Data'!O709-'Raw Data'!P709&gt;3), 'Raw Data'!I709, 0))</f>
        <v/>
      </c>
      <c r="S716">
        <f>IF(AND('Raw Data'!P709-'Raw Data'!O709&gt;4, 'Raw Data'!F709&lt;'Raw Data'!C709), 'Raw Data'!J709, 0)</f>
        <v/>
      </c>
      <c r="T716">
        <f>IF(AND('Raw Data'!O709-'Raw Data'!P709&gt;4, 'Raw Data'!F709&gt;'Raw Data'!C709), 'Raw Data'!I709, 0)</f>
        <v/>
      </c>
      <c r="U716">
        <f>IF(AND('Raw Data'!P709-'Raw Data'!O709&lt;3, 'Raw Data'!P709&gt;'Raw Data'!O709, 'Raw Data'!F709&lt;'Raw Data'!C709), 'Raw Data'!H709, 0)</f>
        <v/>
      </c>
      <c r="V716">
        <f>IF(AND('Raw Data'!P709-'Raw Data'!O709&lt;3, 'Raw Data'!P709&gt;'Raw Data'!O709, 'Raw Data'!F709&gt;'Raw Data'!C709), 'Raw Data'!G709, 0)</f>
        <v/>
      </c>
    </row>
    <row r="717">
      <c r="A717">
        <f>IF(AND('Raw Data'!F710&lt;'Raw Data'!C710, 'Raw Data'!P710&gt;'Raw Data'!O710, 'Raw Data'!P710-'Raw Data'!O710&gt;3), 'Raw Data'!J710, 0)</f>
        <v/>
      </c>
      <c r="B717">
        <f>IF(AND('Raw Data'!C710&lt;'Raw Data'!F710, 'Raw Data'!O710&gt;'Raw Data'!P710, 'Raw Data'!O710-'Raw Data'!P710&gt;3), 'Raw Data'!I710, 0)</f>
        <v/>
      </c>
      <c r="C717">
        <f>IF(AND('Raw Data'!F710&lt;'Raw Data'!C710, 'Raw Data'!P710&gt;'Raw Data'!O710, 'Raw Data'!P710-'Raw Data'!O710&lt;4), 'Raw Data'!H710, 0)</f>
        <v/>
      </c>
      <c r="D717">
        <f>IF(AND('Raw Data'!C710&lt;'Raw Data'!F710, 'Raw Data'!O710&gt;'Raw Data'!P710, 'Raw Data'!O710-'Raw Data'!P710&lt;4), 'Raw Data'!G710, 0)</f>
        <v/>
      </c>
      <c r="E717">
        <f>IF(ISBLANK('Raw Data'!J710), 0, IF(AND(4=MATCH(LARGE('Raw Data'!G710:J710, 4), 'Raw Data'!G710:J710, 0), 'Raw Data'!P710-'Raw Data'!O710&gt;3), 'Raw Data'!J710, 0))</f>
        <v/>
      </c>
      <c r="F717">
        <f>IF(ISBLANK('Raw Data'!J710), 0, IF(AND(3=MATCH(LARGE('Raw Data'!G710:J710, 4), 'Raw Data'!G710:J710, 0), 'Raw Data'!O710-'Raw Data'!P710&gt;3), 'Raw Data'!I710, 0))</f>
        <v/>
      </c>
      <c r="G717">
        <f>IF(ISBLANK('Raw Data'!J710), 0, IF(AND(2=MATCH(LARGE('Raw Data'!G710:J710, 4), 'Raw Data'!G710:J710, 0), AND('Raw Data'!P710-'Raw Data'!O710&lt;4, 'Raw Data'!P710-'Raw Data'!O710&gt;0)), 'Raw Data'!H710, 0))</f>
        <v/>
      </c>
      <c r="H717">
        <f>IF(ISBLANK('Raw Data'!J710), 0, IF(AND(1=MATCH(LARGE('Raw Data'!G710:J710, 4), 'Raw Data'!G710:J710, 0), AND('Raw Data'!O710-'Raw Data'!P710&lt;4, 'Raw Data'!O710-'Raw Data'!P710&gt;0)), 'Raw Data'!G710, 0))</f>
        <v/>
      </c>
      <c r="I717">
        <f>IF(ISBLANK('Raw Data'!J710), 0, IF(AND(4=MATCH(LARGE('Raw Data'!G710:J710, 3), 'Raw Data'!G710:J710, 0), 'Raw Data'!P710-'Raw Data'!O710&gt;3), 'Raw Data'!J710, 0))</f>
        <v/>
      </c>
      <c r="J717">
        <f>IF(ISBLANK('Raw Data'!J710), 0, IF(AND(3=MATCH(LARGE('Raw Data'!G710:J710, 3), 'Raw Data'!G710:J710, 0), 'Raw Data'!O710-'Raw Data'!P710&gt;3), 'Raw Data'!I710, 0))</f>
        <v/>
      </c>
      <c r="K717">
        <f>IF(ISBLANK('Raw Data'!J710), 0, IF(AND(2=MATCH(LARGE('Raw Data'!G710:J710, 3), 'Raw Data'!G710:J710, 0), AND('Raw Data'!P710-'Raw Data'!O710&lt;4, 'Raw Data'!P710-'Raw Data'!O710&gt;0)), 'Raw Data'!H710, 0))</f>
        <v/>
      </c>
      <c r="L717">
        <f>IF(ISBLANK('Raw Data'!J710), 0, IF(AND(1=MATCH(LARGE('Raw Data'!G710:J710, 3), 'Raw Data'!G710:J710, 0), AND('Raw Data'!O710-'Raw Data'!P710&lt;4, 'Raw Data'!O710-'Raw Data'!P710&gt;0)), 'Raw Data'!G710, 0))</f>
        <v/>
      </c>
      <c r="M717">
        <f>IF(ISBLANK('Raw Data'!J710), 0, IF(AND(4=MATCH(LARGE('Raw Data'!G710:J710, 2), 'Raw Data'!G710:J710, 0), 'Raw Data'!P710-'Raw Data'!O710&gt;3), 'Raw Data'!J710, 0))</f>
        <v/>
      </c>
      <c r="N717">
        <f>IF(ISBLANK('Raw Data'!J710), 0, IF(AND(3=MATCH(LARGE('Raw Data'!G710:J710, 2), 'Raw Data'!G710:J710, 0), 'Raw Data'!O710-'Raw Data'!P710&gt;3), 'Raw Data'!I710, 0))</f>
        <v/>
      </c>
      <c r="O717">
        <f>IF(ISBLANK('Raw Data'!J710), 0, IF(AND(2=MATCH(LARGE('Raw Data'!G710:J710, 2), 'Raw Data'!G710:J710, 0), AND('Raw Data'!P710-'Raw Data'!O710&lt;4, 'Raw Data'!P710-'Raw Data'!O710&gt;0)), 'Raw Data'!H710, 0))</f>
        <v/>
      </c>
      <c r="P717">
        <f>IF(ISBLANK('Raw Data'!J710), 0, IF(AND(1=MATCH(LARGE('Raw Data'!G710:J710, 2), 'Raw Data'!G710:J710, 0), AND('Raw Data'!O710-'Raw Data'!P710&lt;4, 'Raw Data'!O710-'Raw Data'!P710&gt;0)), 'Raw Data'!G710, 0))</f>
        <v/>
      </c>
      <c r="Q717">
        <f>IF(ISBLANK('Raw Data'!J710), 0, IF(AND(4=MATCH(LARGE('Raw Data'!G710:J710, 1), 'Raw Data'!G710:J710, 0), 'Raw Data'!P710-'Raw Data'!O710&gt;3), 'Raw Data'!J710, 0))</f>
        <v/>
      </c>
      <c r="R717">
        <f>IF(ISBLANK('Raw Data'!J710), 0, IF(AND(3=MATCH(LARGE('Raw Data'!G710:J710, 1), 'Raw Data'!G710:J710, 0), 'Raw Data'!O710-'Raw Data'!P710&gt;3), 'Raw Data'!I710, 0))</f>
        <v/>
      </c>
      <c r="S717">
        <f>IF(AND('Raw Data'!P710-'Raw Data'!O710&gt;4, 'Raw Data'!F710&lt;'Raw Data'!C710), 'Raw Data'!J710, 0)</f>
        <v/>
      </c>
      <c r="T717">
        <f>IF(AND('Raw Data'!O710-'Raw Data'!P710&gt;4, 'Raw Data'!F710&gt;'Raw Data'!C710), 'Raw Data'!I710, 0)</f>
        <v/>
      </c>
      <c r="U717">
        <f>IF(AND('Raw Data'!P710-'Raw Data'!O710&lt;3, 'Raw Data'!P710&gt;'Raw Data'!O710, 'Raw Data'!F710&lt;'Raw Data'!C710), 'Raw Data'!H710, 0)</f>
        <v/>
      </c>
      <c r="V717">
        <f>IF(AND('Raw Data'!P710-'Raw Data'!O710&lt;3, 'Raw Data'!P710&gt;'Raw Data'!O710, 'Raw Data'!F710&gt;'Raw Data'!C710), 'Raw Data'!G710, 0)</f>
        <v/>
      </c>
    </row>
    <row r="718">
      <c r="A718">
        <f>IF(AND('Raw Data'!F711&lt;'Raw Data'!C711, 'Raw Data'!P711&gt;'Raw Data'!O711, 'Raw Data'!P711-'Raw Data'!O711&gt;3), 'Raw Data'!J711, 0)</f>
        <v/>
      </c>
      <c r="B718">
        <f>IF(AND('Raw Data'!C711&lt;'Raw Data'!F711, 'Raw Data'!O711&gt;'Raw Data'!P711, 'Raw Data'!O711-'Raw Data'!P711&gt;3), 'Raw Data'!I711, 0)</f>
        <v/>
      </c>
      <c r="C718">
        <f>IF(AND('Raw Data'!F711&lt;'Raw Data'!C711, 'Raw Data'!P711&gt;'Raw Data'!O711, 'Raw Data'!P711-'Raw Data'!O711&lt;4), 'Raw Data'!H711, 0)</f>
        <v/>
      </c>
      <c r="D718">
        <f>IF(AND('Raw Data'!C711&lt;'Raw Data'!F711, 'Raw Data'!O711&gt;'Raw Data'!P711, 'Raw Data'!O711-'Raw Data'!P711&lt;4), 'Raw Data'!G711, 0)</f>
        <v/>
      </c>
      <c r="E718">
        <f>IF(ISBLANK('Raw Data'!J711), 0, IF(AND(4=MATCH(LARGE('Raw Data'!G711:J711, 4), 'Raw Data'!G711:J711, 0), 'Raw Data'!P711-'Raw Data'!O711&gt;3), 'Raw Data'!J711, 0))</f>
        <v/>
      </c>
      <c r="F718">
        <f>IF(ISBLANK('Raw Data'!J711), 0, IF(AND(3=MATCH(LARGE('Raw Data'!G711:J711, 4), 'Raw Data'!G711:J711, 0), 'Raw Data'!O711-'Raw Data'!P711&gt;3), 'Raw Data'!I711, 0))</f>
        <v/>
      </c>
      <c r="G718">
        <f>IF(ISBLANK('Raw Data'!J711), 0, IF(AND(2=MATCH(LARGE('Raw Data'!G711:J711, 4), 'Raw Data'!G711:J711, 0), AND('Raw Data'!P711-'Raw Data'!O711&lt;4, 'Raw Data'!P711-'Raw Data'!O711&gt;0)), 'Raw Data'!H711, 0))</f>
        <v/>
      </c>
      <c r="H718">
        <f>IF(ISBLANK('Raw Data'!J711), 0, IF(AND(1=MATCH(LARGE('Raw Data'!G711:J711, 4), 'Raw Data'!G711:J711, 0), AND('Raw Data'!O711-'Raw Data'!P711&lt;4, 'Raw Data'!O711-'Raw Data'!P711&gt;0)), 'Raw Data'!G711, 0))</f>
        <v/>
      </c>
      <c r="I718">
        <f>IF(ISBLANK('Raw Data'!J711), 0, IF(AND(4=MATCH(LARGE('Raw Data'!G711:J711, 3), 'Raw Data'!G711:J711, 0), 'Raw Data'!P711-'Raw Data'!O711&gt;3), 'Raw Data'!J711, 0))</f>
        <v/>
      </c>
      <c r="J718">
        <f>IF(ISBLANK('Raw Data'!J711), 0, IF(AND(3=MATCH(LARGE('Raw Data'!G711:J711, 3), 'Raw Data'!G711:J711, 0), 'Raw Data'!O711-'Raw Data'!P711&gt;3), 'Raw Data'!I711, 0))</f>
        <v/>
      </c>
      <c r="K718">
        <f>IF(ISBLANK('Raw Data'!J711), 0, IF(AND(2=MATCH(LARGE('Raw Data'!G711:J711, 3), 'Raw Data'!G711:J711, 0), AND('Raw Data'!P711-'Raw Data'!O711&lt;4, 'Raw Data'!P711-'Raw Data'!O711&gt;0)), 'Raw Data'!H711, 0))</f>
        <v/>
      </c>
      <c r="L718">
        <f>IF(ISBLANK('Raw Data'!J711), 0, IF(AND(1=MATCH(LARGE('Raw Data'!G711:J711, 3), 'Raw Data'!G711:J711, 0), AND('Raw Data'!O711-'Raw Data'!P711&lt;4, 'Raw Data'!O711-'Raw Data'!P711&gt;0)), 'Raw Data'!G711, 0))</f>
        <v/>
      </c>
      <c r="M718">
        <f>IF(ISBLANK('Raw Data'!J711), 0, IF(AND(4=MATCH(LARGE('Raw Data'!G711:J711, 2), 'Raw Data'!G711:J711, 0), 'Raw Data'!P711-'Raw Data'!O711&gt;3), 'Raw Data'!J711, 0))</f>
        <v/>
      </c>
      <c r="N718">
        <f>IF(ISBLANK('Raw Data'!J711), 0, IF(AND(3=MATCH(LARGE('Raw Data'!G711:J711, 2), 'Raw Data'!G711:J711, 0), 'Raw Data'!O711-'Raw Data'!P711&gt;3), 'Raw Data'!I711, 0))</f>
        <v/>
      </c>
      <c r="O718">
        <f>IF(ISBLANK('Raw Data'!J711), 0, IF(AND(2=MATCH(LARGE('Raw Data'!G711:J711, 2), 'Raw Data'!G711:J711, 0), AND('Raw Data'!P711-'Raw Data'!O711&lt;4, 'Raw Data'!P711-'Raw Data'!O711&gt;0)), 'Raw Data'!H711, 0))</f>
        <v/>
      </c>
      <c r="P718">
        <f>IF(ISBLANK('Raw Data'!J711), 0, IF(AND(1=MATCH(LARGE('Raw Data'!G711:J711, 2), 'Raw Data'!G711:J711, 0), AND('Raw Data'!O711-'Raw Data'!P711&lt;4, 'Raw Data'!O711-'Raw Data'!P711&gt;0)), 'Raw Data'!G711, 0))</f>
        <v/>
      </c>
      <c r="Q718">
        <f>IF(ISBLANK('Raw Data'!J711), 0, IF(AND(4=MATCH(LARGE('Raw Data'!G711:J711, 1), 'Raw Data'!G711:J711, 0), 'Raw Data'!P711-'Raw Data'!O711&gt;3), 'Raw Data'!J711, 0))</f>
        <v/>
      </c>
      <c r="R718">
        <f>IF(ISBLANK('Raw Data'!J711), 0, IF(AND(3=MATCH(LARGE('Raw Data'!G711:J711, 1), 'Raw Data'!G711:J711, 0), 'Raw Data'!O711-'Raw Data'!P711&gt;3), 'Raw Data'!I711, 0))</f>
        <v/>
      </c>
      <c r="S718">
        <f>IF(AND('Raw Data'!P711-'Raw Data'!O711&gt;4, 'Raw Data'!F711&lt;'Raw Data'!C711), 'Raw Data'!J711, 0)</f>
        <v/>
      </c>
      <c r="T718">
        <f>IF(AND('Raw Data'!O711-'Raw Data'!P711&gt;4, 'Raw Data'!F711&gt;'Raw Data'!C711), 'Raw Data'!I711, 0)</f>
        <v/>
      </c>
      <c r="U718">
        <f>IF(AND('Raw Data'!P711-'Raw Data'!O711&lt;3, 'Raw Data'!P711&gt;'Raw Data'!O711, 'Raw Data'!F711&lt;'Raw Data'!C711), 'Raw Data'!H711, 0)</f>
        <v/>
      </c>
      <c r="V718">
        <f>IF(AND('Raw Data'!P711-'Raw Data'!O711&lt;3, 'Raw Data'!P711&gt;'Raw Data'!O711, 'Raw Data'!F711&gt;'Raw Data'!C711), 'Raw Data'!G711, 0)</f>
        <v/>
      </c>
    </row>
    <row r="719">
      <c r="A719">
        <f>IF(AND('Raw Data'!F712&lt;'Raw Data'!C712, 'Raw Data'!P712&gt;'Raw Data'!O712, 'Raw Data'!P712-'Raw Data'!O712&gt;3), 'Raw Data'!J712, 0)</f>
        <v/>
      </c>
      <c r="B719">
        <f>IF(AND('Raw Data'!C712&lt;'Raw Data'!F712, 'Raw Data'!O712&gt;'Raw Data'!P712, 'Raw Data'!O712-'Raw Data'!P712&gt;3), 'Raw Data'!I712, 0)</f>
        <v/>
      </c>
      <c r="C719">
        <f>IF(AND('Raw Data'!F712&lt;'Raw Data'!C712, 'Raw Data'!P712&gt;'Raw Data'!O712, 'Raw Data'!P712-'Raw Data'!O712&lt;4), 'Raw Data'!H712, 0)</f>
        <v/>
      </c>
      <c r="D719">
        <f>IF(AND('Raw Data'!C712&lt;'Raw Data'!F712, 'Raw Data'!O712&gt;'Raw Data'!P712, 'Raw Data'!O712-'Raw Data'!P712&lt;4), 'Raw Data'!G712, 0)</f>
        <v/>
      </c>
      <c r="E719">
        <f>IF(ISBLANK('Raw Data'!J712), 0, IF(AND(4=MATCH(LARGE('Raw Data'!G712:J712, 4), 'Raw Data'!G712:J712, 0), 'Raw Data'!P712-'Raw Data'!O712&gt;3), 'Raw Data'!J712, 0))</f>
        <v/>
      </c>
      <c r="F719">
        <f>IF(ISBLANK('Raw Data'!J712), 0, IF(AND(3=MATCH(LARGE('Raw Data'!G712:J712, 4), 'Raw Data'!G712:J712, 0), 'Raw Data'!O712-'Raw Data'!P712&gt;3), 'Raw Data'!I712, 0))</f>
        <v/>
      </c>
      <c r="G719">
        <f>IF(ISBLANK('Raw Data'!J712), 0, IF(AND(2=MATCH(LARGE('Raw Data'!G712:J712, 4), 'Raw Data'!G712:J712, 0), AND('Raw Data'!P712-'Raw Data'!O712&lt;4, 'Raw Data'!P712-'Raw Data'!O712&gt;0)), 'Raw Data'!H712, 0))</f>
        <v/>
      </c>
      <c r="H719">
        <f>IF(ISBLANK('Raw Data'!J712), 0, IF(AND(1=MATCH(LARGE('Raw Data'!G712:J712, 4), 'Raw Data'!G712:J712, 0), AND('Raw Data'!O712-'Raw Data'!P712&lt;4, 'Raw Data'!O712-'Raw Data'!P712&gt;0)), 'Raw Data'!G712, 0))</f>
        <v/>
      </c>
      <c r="I719">
        <f>IF(ISBLANK('Raw Data'!J712), 0, IF(AND(4=MATCH(LARGE('Raw Data'!G712:J712, 3), 'Raw Data'!G712:J712, 0), 'Raw Data'!P712-'Raw Data'!O712&gt;3), 'Raw Data'!J712, 0))</f>
        <v/>
      </c>
      <c r="J719">
        <f>IF(ISBLANK('Raw Data'!J712), 0, IF(AND(3=MATCH(LARGE('Raw Data'!G712:J712, 3), 'Raw Data'!G712:J712, 0), 'Raw Data'!O712-'Raw Data'!P712&gt;3), 'Raw Data'!I712, 0))</f>
        <v/>
      </c>
      <c r="K719">
        <f>IF(ISBLANK('Raw Data'!J712), 0, IF(AND(2=MATCH(LARGE('Raw Data'!G712:J712, 3), 'Raw Data'!G712:J712, 0), AND('Raw Data'!P712-'Raw Data'!O712&lt;4, 'Raw Data'!P712-'Raw Data'!O712&gt;0)), 'Raw Data'!H712, 0))</f>
        <v/>
      </c>
      <c r="L719">
        <f>IF(ISBLANK('Raw Data'!J712), 0, IF(AND(1=MATCH(LARGE('Raw Data'!G712:J712, 3), 'Raw Data'!G712:J712, 0), AND('Raw Data'!O712-'Raw Data'!P712&lt;4, 'Raw Data'!O712-'Raw Data'!P712&gt;0)), 'Raw Data'!G712, 0))</f>
        <v/>
      </c>
      <c r="M719">
        <f>IF(ISBLANK('Raw Data'!J712), 0, IF(AND(4=MATCH(LARGE('Raw Data'!G712:J712, 2), 'Raw Data'!G712:J712, 0), 'Raw Data'!P712-'Raw Data'!O712&gt;3), 'Raw Data'!J712, 0))</f>
        <v/>
      </c>
      <c r="N719">
        <f>IF(ISBLANK('Raw Data'!J712), 0, IF(AND(3=MATCH(LARGE('Raw Data'!G712:J712, 2), 'Raw Data'!G712:J712, 0), 'Raw Data'!O712-'Raw Data'!P712&gt;3), 'Raw Data'!I712, 0))</f>
        <v/>
      </c>
      <c r="O719">
        <f>IF(ISBLANK('Raw Data'!J712), 0, IF(AND(2=MATCH(LARGE('Raw Data'!G712:J712, 2), 'Raw Data'!G712:J712, 0), AND('Raw Data'!P712-'Raw Data'!O712&lt;4, 'Raw Data'!P712-'Raw Data'!O712&gt;0)), 'Raw Data'!H712, 0))</f>
        <v/>
      </c>
      <c r="P719">
        <f>IF(ISBLANK('Raw Data'!J712), 0, IF(AND(1=MATCH(LARGE('Raw Data'!G712:J712, 2), 'Raw Data'!G712:J712, 0), AND('Raw Data'!O712-'Raw Data'!P712&lt;4, 'Raw Data'!O712-'Raw Data'!P712&gt;0)), 'Raw Data'!G712, 0))</f>
        <v/>
      </c>
      <c r="Q719">
        <f>IF(ISBLANK('Raw Data'!J712), 0, IF(AND(4=MATCH(LARGE('Raw Data'!G712:J712, 1), 'Raw Data'!G712:J712, 0), 'Raw Data'!P712-'Raw Data'!O712&gt;3), 'Raw Data'!J712, 0))</f>
        <v/>
      </c>
      <c r="R719">
        <f>IF(ISBLANK('Raw Data'!J712), 0, IF(AND(3=MATCH(LARGE('Raw Data'!G712:J712, 1), 'Raw Data'!G712:J712, 0), 'Raw Data'!O712-'Raw Data'!P712&gt;3), 'Raw Data'!I712, 0))</f>
        <v/>
      </c>
      <c r="S719">
        <f>IF(AND('Raw Data'!P712-'Raw Data'!O712&gt;4, 'Raw Data'!F712&lt;'Raw Data'!C712), 'Raw Data'!J712, 0)</f>
        <v/>
      </c>
      <c r="T719">
        <f>IF(AND('Raw Data'!O712-'Raw Data'!P712&gt;4, 'Raw Data'!F712&gt;'Raw Data'!C712), 'Raw Data'!I712, 0)</f>
        <v/>
      </c>
      <c r="U719">
        <f>IF(AND('Raw Data'!P712-'Raw Data'!O712&lt;3, 'Raw Data'!P712&gt;'Raw Data'!O712, 'Raw Data'!F712&lt;'Raw Data'!C712), 'Raw Data'!H712, 0)</f>
        <v/>
      </c>
      <c r="V719">
        <f>IF(AND('Raw Data'!P712-'Raw Data'!O712&lt;3, 'Raw Data'!P712&gt;'Raw Data'!O712, 'Raw Data'!F712&gt;'Raw Data'!C712), 'Raw Data'!G712, 0)</f>
        <v/>
      </c>
    </row>
    <row r="720">
      <c r="A720">
        <f>IF(AND('Raw Data'!F713&lt;'Raw Data'!C713, 'Raw Data'!P713&gt;'Raw Data'!O713, 'Raw Data'!P713-'Raw Data'!O713&gt;3), 'Raw Data'!J713, 0)</f>
        <v/>
      </c>
      <c r="B720">
        <f>IF(AND('Raw Data'!C713&lt;'Raw Data'!F713, 'Raw Data'!O713&gt;'Raw Data'!P713, 'Raw Data'!O713-'Raw Data'!P713&gt;3), 'Raw Data'!I713, 0)</f>
        <v/>
      </c>
      <c r="C720">
        <f>IF(AND('Raw Data'!F713&lt;'Raw Data'!C713, 'Raw Data'!P713&gt;'Raw Data'!O713, 'Raw Data'!P713-'Raw Data'!O713&lt;4), 'Raw Data'!H713, 0)</f>
        <v/>
      </c>
      <c r="D720">
        <f>IF(AND('Raw Data'!C713&lt;'Raw Data'!F713, 'Raw Data'!O713&gt;'Raw Data'!P713, 'Raw Data'!O713-'Raw Data'!P713&lt;4), 'Raw Data'!G713, 0)</f>
        <v/>
      </c>
      <c r="E720">
        <f>IF(ISBLANK('Raw Data'!J713), 0, IF(AND(4=MATCH(LARGE('Raw Data'!G713:J713, 4), 'Raw Data'!G713:J713, 0), 'Raw Data'!P713-'Raw Data'!O713&gt;3), 'Raw Data'!J713, 0))</f>
        <v/>
      </c>
      <c r="F720">
        <f>IF(ISBLANK('Raw Data'!J713), 0, IF(AND(3=MATCH(LARGE('Raw Data'!G713:J713, 4), 'Raw Data'!G713:J713, 0), 'Raw Data'!O713-'Raw Data'!P713&gt;3), 'Raw Data'!I713, 0))</f>
        <v/>
      </c>
      <c r="G720">
        <f>IF(ISBLANK('Raw Data'!J713), 0, IF(AND(2=MATCH(LARGE('Raw Data'!G713:J713, 4), 'Raw Data'!G713:J713, 0), AND('Raw Data'!P713-'Raw Data'!O713&lt;4, 'Raw Data'!P713-'Raw Data'!O713&gt;0)), 'Raw Data'!H713, 0))</f>
        <v/>
      </c>
      <c r="H720">
        <f>IF(ISBLANK('Raw Data'!J713), 0, IF(AND(1=MATCH(LARGE('Raw Data'!G713:J713, 4), 'Raw Data'!G713:J713, 0), AND('Raw Data'!O713-'Raw Data'!P713&lt;4, 'Raw Data'!O713-'Raw Data'!P713&gt;0)), 'Raw Data'!G713, 0))</f>
        <v/>
      </c>
      <c r="I720">
        <f>IF(ISBLANK('Raw Data'!J713), 0, IF(AND(4=MATCH(LARGE('Raw Data'!G713:J713, 3), 'Raw Data'!G713:J713, 0), 'Raw Data'!P713-'Raw Data'!O713&gt;3), 'Raw Data'!J713, 0))</f>
        <v/>
      </c>
      <c r="J720">
        <f>IF(ISBLANK('Raw Data'!J713), 0, IF(AND(3=MATCH(LARGE('Raw Data'!G713:J713, 3), 'Raw Data'!G713:J713, 0), 'Raw Data'!O713-'Raw Data'!P713&gt;3), 'Raw Data'!I713, 0))</f>
        <v/>
      </c>
      <c r="K720">
        <f>IF(ISBLANK('Raw Data'!J713), 0, IF(AND(2=MATCH(LARGE('Raw Data'!G713:J713, 3), 'Raw Data'!G713:J713, 0), AND('Raw Data'!P713-'Raw Data'!O713&lt;4, 'Raw Data'!P713-'Raw Data'!O713&gt;0)), 'Raw Data'!H713, 0))</f>
        <v/>
      </c>
      <c r="L720">
        <f>IF(ISBLANK('Raw Data'!J713), 0, IF(AND(1=MATCH(LARGE('Raw Data'!G713:J713, 3), 'Raw Data'!G713:J713, 0), AND('Raw Data'!O713-'Raw Data'!P713&lt;4, 'Raw Data'!O713-'Raw Data'!P713&gt;0)), 'Raw Data'!G713, 0))</f>
        <v/>
      </c>
      <c r="M720">
        <f>IF(ISBLANK('Raw Data'!J713), 0, IF(AND(4=MATCH(LARGE('Raw Data'!G713:J713, 2), 'Raw Data'!G713:J713, 0), 'Raw Data'!P713-'Raw Data'!O713&gt;3), 'Raw Data'!J713, 0))</f>
        <v/>
      </c>
      <c r="N720">
        <f>IF(ISBLANK('Raw Data'!J713), 0, IF(AND(3=MATCH(LARGE('Raw Data'!G713:J713, 2), 'Raw Data'!G713:J713, 0), 'Raw Data'!O713-'Raw Data'!P713&gt;3), 'Raw Data'!I713, 0))</f>
        <v/>
      </c>
      <c r="O720">
        <f>IF(ISBLANK('Raw Data'!J713), 0, IF(AND(2=MATCH(LARGE('Raw Data'!G713:J713, 2), 'Raw Data'!G713:J713, 0), AND('Raw Data'!P713-'Raw Data'!O713&lt;4, 'Raw Data'!P713-'Raw Data'!O713&gt;0)), 'Raw Data'!H713, 0))</f>
        <v/>
      </c>
      <c r="P720">
        <f>IF(ISBLANK('Raw Data'!J713), 0, IF(AND(1=MATCH(LARGE('Raw Data'!G713:J713, 2), 'Raw Data'!G713:J713, 0), AND('Raw Data'!O713-'Raw Data'!P713&lt;4, 'Raw Data'!O713-'Raw Data'!P713&gt;0)), 'Raw Data'!G713, 0))</f>
        <v/>
      </c>
      <c r="Q720">
        <f>IF(ISBLANK('Raw Data'!J713), 0, IF(AND(4=MATCH(LARGE('Raw Data'!G713:J713, 1), 'Raw Data'!G713:J713, 0), 'Raw Data'!P713-'Raw Data'!O713&gt;3), 'Raw Data'!J713, 0))</f>
        <v/>
      </c>
      <c r="R720">
        <f>IF(ISBLANK('Raw Data'!J713), 0, IF(AND(3=MATCH(LARGE('Raw Data'!G713:J713, 1), 'Raw Data'!G713:J713, 0), 'Raw Data'!O713-'Raw Data'!P713&gt;3), 'Raw Data'!I713, 0))</f>
        <v/>
      </c>
      <c r="S720">
        <f>IF(AND('Raw Data'!P713-'Raw Data'!O713&gt;4, 'Raw Data'!F713&lt;'Raw Data'!C713), 'Raw Data'!J713, 0)</f>
        <v/>
      </c>
      <c r="T720">
        <f>IF(AND('Raw Data'!O713-'Raw Data'!P713&gt;4, 'Raw Data'!F713&gt;'Raw Data'!C713), 'Raw Data'!I713, 0)</f>
        <v/>
      </c>
      <c r="U720">
        <f>IF(AND('Raw Data'!P713-'Raw Data'!O713&lt;3, 'Raw Data'!P713&gt;'Raw Data'!O713, 'Raw Data'!F713&lt;'Raw Data'!C713), 'Raw Data'!H713, 0)</f>
        <v/>
      </c>
      <c r="V720">
        <f>IF(AND('Raw Data'!P713-'Raw Data'!O713&lt;3, 'Raw Data'!P713&gt;'Raw Data'!O713, 'Raw Data'!F713&gt;'Raw Data'!C713), 'Raw Data'!G713, 0)</f>
        <v/>
      </c>
    </row>
    <row r="721">
      <c r="A721">
        <f>IF(AND('Raw Data'!F714&lt;'Raw Data'!C714, 'Raw Data'!P714&gt;'Raw Data'!O714, 'Raw Data'!P714-'Raw Data'!O714&gt;3), 'Raw Data'!J714, 0)</f>
        <v/>
      </c>
      <c r="B721">
        <f>IF(AND('Raw Data'!C714&lt;'Raw Data'!F714, 'Raw Data'!O714&gt;'Raw Data'!P714, 'Raw Data'!O714-'Raw Data'!P714&gt;3), 'Raw Data'!I714, 0)</f>
        <v/>
      </c>
      <c r="C721">
        <f>IF(AND('Raw Data'!F714&lt;'Raw Data'!C714, 'Raw Data'!P714&gt;'Raw Data'!O714, 'Raw Data'!P714-'Raw Data'!O714&lt;4), 'Raw Data'!H714, 0)</f>
        <v/>
      </c>
      <c r="D721">
        <f>IF(AND('Raw Data'!C714&lt;'Raw Data'!F714, 'Raw Data'!O714&gt;'Raw Data'!P714, 'Raw Data'!O714-'Raw Data'!P714&lt;4), 'Raw Data'!G714, 0)</f>
        <v/>
      </c>
      <c r="E721">
        <f>IF(ISBLANK('Raw Data'!J714), 0, IF(AND(4=MATCH(LARGE('Raw Data'!G714:J714, 4), 'Raw Data'!G714:J714, 0), 'Raw Data'!P714-'Raw Data'!O714&gt;3), 'Raw Data'!J714, 0))</f>
        <v/>
      </c>
      <c r="F721">
        <f>IF(ISBLANK('Raw Data'!J714), 0, IF(AND(3=MATCH(LARGE('Raw Data'!G714:J714, 4), 'Raw Data'!G714:J714, 0), 'Raw Data'!O714-'Raw Data'!P714&gt;3), 'Raw Data'!I714, 0))</f>
        <v/>
      </c>
      <c r="G721">
        <f>IF(ISBLANK('Raw Data'!J714), 0, IF(AND(2=MATCH(LARGE('Raw Data'!G714:J714, 4), 'Raw Data'!G714:J714, 0), AND('Raw Data'!P714-'Raw Data'!O714&lt;4, 'Raw Data'!P714-'Raw Data'!O714&gt;0)), 'Raw Data'!H714, 0))</f>
        <v/>
      </c>
      <c r="H721">
        <f>IF(ISBLANK('Raw Data'!J714), 0, IF(AND(1=MATCH(LARGE('Raw Data'!G714:J714, 4), 'Raw Data'!G714:J714, 0), AND('Raw Data'!O714-'Raw Data'!P714&lt;4, 'Raw Data'!O714-'Raw Data'!P714&gt;0)), 'Raw Data'!G714, 0))</f>
        <v/>
      </c>
      <c r="I721">
        <f>IF(ISBLANK('Raw Data'!J714), 0, IF(AND(4=MATCH(LARGE('Raw Data'!G714:J714, 3), 'Raw Data'!G714:J714, 0), 'Raw Data'!P714-'Raw Data'!O714&gt;3), 'Raw Data'!J714, 0))</f>
        <v/>
      </c>
      <c r="J721">
        <f>IF(ISBLANK('Raw Data'!J714), 0, IF(AND(3=MATCH(LARGE('Raw Data'!G714:J714, 3), 'Raw Data'!G714:J714, 0), 'Raw Data'!O714-'Raw Data'!P714&gt;3), 'Raw Data'!I714, 0))</f>
        <v/>
      </c>
      <c r="K721">
        <f>IF(ISBLANK('Raw Data'!J714), 0, IF(AND(2=MATCH(LARGE('Raw Data'!G714:J714, 3), 'Raw Data'!G714:J714, 0), AND('Raw Data'!P714-'Raw Data'!O714&lt;4, 'Raw Data'!P714-'Raw Data'!O714&gt;0)), 'Raw Data'!H714, 0))</f>
        <v/>
      </c>
      <c r="L721">
        <f>IF(ISBLANK('Raw Data'!J714), 0, IF(AND(1=MATCH(LARGE('Raw Data'!G714:J714, 3), 'Raw Data'!G714:J714, 0), AND('Raw Data'!O714-'Raw Data'!P714&lt;4, 'Raw Data'!O714-'Raw Data'!P714&gt;0)), 'Raw Data'!G714, 0))</f>
        <v/>
      </c>
      <c r="M721">
        <f>IF(ISBLANK('Raw Data'!J714), 0, IF(AND(4=MATCH(LARGE('Raw Data'!G714:J714, 2), 'Raw Data'!G714:J714, 0), 'Raw Data'!P714-'Raw Data'!O714&gt;3), 'Raw Data'!J714, 0))</f>
        <v/>
      </c>
      <c r="N721">
        <f>IF(ISBLANK('Raw Data'!J714), 0, IF(AND(3=MATCH(LARGE('Raw Data'!G714:J714, 2), 'Raw Data'!G714:J714, 0), 'Raw Data'!O714-'Raw Data'!P714&gt;3), 'Raw Data'!I714, 0))</f>
        <v/>
      </c>
      <c r="O721">
        <f>IF(ISBLANK('Raw Data'!J714), 0, IF(AND(2=MATCH(LARGE('Raw Data'!G714:J714, 2), 'Raw Data'!G714:J714, 0), AND('Raw Data'!P714-'Raw Data'!O714&lt;4, 'Raw Data'!P714-'Raw Data'!O714&gt;0)), 'Raw Data'!H714, 0))</f>
        <v/>
      </c>
      <c r="P721">
        <f>IF(ISBLANK('Raw Data'!J714), 0, IF(AND(1=MATCH(LARGE('Raw Data'!G714:J714, 2), 'Raw Data'!G714:J714, 0), AND('Raw Data'!O714-'Raw Data'!P714&lt;4, 'Raw Data'!O714-'Raw Data'!P714&gt;0)), 'Raw Data'!G714, 0))</f>
        <v/>
      </c>
      <c r="Q721">
        <f>IF(ISBLANK('Raw Data'!J714), 0, IF(AND(4=MATCH(LARGE('Raw Data'!G714:J714, 1), 'Raw Data'!G714:J714, 0), 'Raw Data'!P714-'Raw Data'!O714&gt;3), 'Raw Data'!J714, 0))</f>
        <v/>
      </c>
      <c r="R721">
        <f>IF(ISBLANK('Raw Data'!J714), 0, IF(AND(3=MATCH(LARGE('Raw Data'!G714:J714, 1), 'Raw Data'!G714:J714, 0), 'Raw Data'!O714-'Raw Data'!P714&gt;3), 'Raw Data'!I714, 0))</f>
        <v/>
      </c>
      <c r="S721">
        <f>IF(AND('Raw Data'!P714-'Raw Data'!O714&gt;4, 'Raw Data'!F714&lt;'Raw Data'!C714), 'Raw Data'!J714, 0)</f>
        <v/>
      </c>
      <c r="T721">
        <f>IF(AND('Raw Data'!O714-'Raw Data'!P714&gt;4, 'Raw Data'!F714&gt;'Raw Data'!C714), 'Raw Data'!I714, 0)</f>
        <v/>
      </c>
      <c r="U721">
        <f>IF(AND('Raw Data'!P714-'Raw Data'!O714&lt;3, 'Raw Data'!P714&gt;'Raw Data'!O714, 'Raw Data'!F714&lt;'Raw Data'!C714), 'Raw Data'!H714, 0)</f>
        <v/>
      </c>
      <c r="V721">
        <f>IF(AND('Raw Data'!P714-'Raw Data'!O714&lt;3, 'Raw Data'!P714&gt;'Raw Data'!O714, 'Raw Data'!F714&gt;'Raw Data'!C714), 'Raw Data'!G714, 0)</f>
        <v/>
      </c>
    </row>
    <row r="722">
      <c r="A722">
        <f>IF(AND('Raw Data'!F715&lt;'Raw Data'!C715, 'Raw Data'!P715&gt;'Raw Data'!O715, 'Raw Data'!P715-'Raw Data'!O715&gt;3), 'Raw Data'!J715, 0)</f>
        <v/>
      </c>
      <c r="B722">
        <f>IF(AND('Raw Data'!C715&lt;'Raw Data'!F715, 'Raw Data'!O715&gt;'Raw Data'!P715, 'Raw Data'!O715-'Raw Data'!P715&gt;3), 'Raw Data'!I715, 0)</f>
        <v/>
      </c>
      <c r="C722">
        <f>IF(AND('Raw Data'!F715&lt;'Raw Data'!C715, 'Raw Data'!P715&gt;'Raw Data'!O715, 'Raw Data'!P715-'Raw Data'!O715&lt;4), 'Raw Data'!H715, 0)</f>
        <v/>
      </c>
      <c r="D722">
        <f>IF(AND('Raw Data'!C715&lt;'Raw Data'!F715, 'Raw Data'!O715&gt;'Raw Data'!P715, 'Raw Data'!O715-'Raw Data'!P715&lt;4), 'Raw Data'!G715, 0)</f>
        <v/>
      </c>
      <c r="E722">
        <f>IF(ISBLANK('Raw Data'!J715), 0, IF(AND(4=MATCH(LARGE('Raw Data'!G715:J715, 4), 'Raw Data'!G715:J715, 0), 'Raw Data'!P715-'Raw Data'!O715&gt;3), 'Raw Data'!J715, 0))</f>
        <v/>
      </c>
      <c r="F722">
        <f>IF(ISBLANK('Raw Data'!J715), 0, IF(AND(3=MATCH(LARGE('Raw Data'!G715:J715, 4), 'Raw Data'!G715:J715, 0), 'Raw Data'!O715-'Raw Data'!P715&gt;3), 'Raw Data'!I715, 0))</f>
        <v/>
      </c>
      <c r="G722">
        <f>IF(ISBLANK('Raw Data'!J715), 0, IF(AND(2=MATCH(LARGE('Raw Data'!G715:J715, 4), 'Raw Data'!G715:J715, 0), AND('Raw Data'!P715-'Raw Data'!O715&lt;4, 'Raw Data'!P715-'Raw Data'!O715&gt;0)), 'Raw Data'!H715, 0))</f>
        <v/>
      </c>
      <c r="H722">
        <f>IF(ISBLANK('Raw Data'!J715), 0, IF(AND(1=MATCH(LARGE('Raw Data'!G715:J715, 4), 'Raw Data'!G715:J715, 0), AND('Raw Data'!O715-'Raw Data'!P715&lt;4, 'Raw Data'!O715-'Raw Data'!P715&gt;0)), 'Raw Data'!G715, 0))</f>
        <v/>
      </c>
      <c r="I722">
        <f>IF(ISBLANK('Raw Data'!J715), 0, IF(AND(4=MATCH(LARGE('Raw Data'!G715:J715, 3), 'Raw Data'!G715:J715, 0), 'Raw Data'!P715-'Raw Data'!O715&gt;3), 'Raw Data'!J715, 0))</f>
        <v/>
      </c>
      <c r="J722">
        <f>IF(ISBLANK('Raw Data'!J715), 0, IF(AND(3=MATCH(LARGE('Raw Data'!G715:J715, 3), 'Raw Data'!G715:J715, 0), 'Raw Data'!O715-'Raw Data'!P715&gt;3), 'Raw Data'!I715, 0))</f>
        <v/>
      </c>
      <c r="K722">
        <f>IF(ISBLANK('Raw Data'!J715), 0, IF(AND(2=MATCH(LARGE('Raw Data'!G715:J715, 3), 'Raw Data'!G715:J715, 0), AND('Raw Data'!P715-'Raw Data'!O715&lt;4, 'Raw Data'!P715-'Raw Data'!O715&gt;0)), 'Raw Data'!H715, 0))</f>
        <v/>
      </c>
      <c r="L722">
        <f>IF(ISBLANK('Raw Data'!J715), 0, IF(AND(1=MATCH(LARGE('Raw Data'!G715:J715, 3), 'Raw Data'!G715:J715, 0), AND('Raw Data'!O715-'Raw Data'!P715&lt;4, 'Raw Data'!O715-'Raw Data'!P715&gt;0)), 'Raw Data'!G715, 0))</f>
        <v/>
      </c>
      <c r="M722">
        <f>IF(ISBLANK('Raw Data'!J715), 0, IF(AND(4=MATCH(LARGE('Raw Data'!G715:J715, 2), 'Raw Data'!G715:J715, 0), 'Raw Data'!P715-'Raw Data'!O715&gt;3), 'Raw Data'!J715, 0))</f>
        <v/>
      </c>
      <c r="N722">
        <f>IF(ISBLANK('Raw Data'!J715), 0, IF(AND(3=MATCH(LARGE('Raw Data'!G715:J715, 2), 'Raw Data'!G715:J715, 0), 'Raw Data'!O715-'Raw Data'!P715&gt;3), 'Raw Data'!I715, 0))</f>
        <v/>
      </c>
      <c r="O722">
        <f>IF(ISBLANK('Raw Data'!J715), 0, IF(AND(2=MATCH(LARGE('Raw Data'!G715:J715, 2), 'Raw Data'!G715:J715, 0), AND('Raw Data'!P715-'Raw Data'!O715&lt;4, 'Raw Data'!P715-'Raw Data'!O715&gt;0)), 'Raw Data'!H715, 0))</f>
        <v/>
      </c>
      <c r="P722">
        <f>IF(ISBLANK('Raw Data'!J715), 0, IF(AND(1=MATCH(LARGE('Raw Data'!G715:J715, 2), 'Raw Data'!G715:J715, 0), AND('Raw Data'!O715-'Raw Data'!P715&lt;4, 'Raw Data'!O715-'Raw Data'!P715&gt;0)), 'Raw Data'!G715, 0))</f>
        <v/>
      </c>
      <c r="Q722">
        <f>IF(ISBLANK('Raw Data'!J715), 0, IF(AND(4=MATCH(LARGE('Raw Data'!G715:J715, 1), 'Raw Data'!G715:J715, 0), 'Raw Data'!P715-'Raw Data'!O715&gt;3), 'Raw Data'!J715, 0))</f>
        <v/>
      </c>
      <c r="R722">
        <f>IF(ISBLANK('Raw Data'!J715), 0, IF(AND(3=MATCH(LARGE('Raw Data'!G715:J715, 1), 'Raw Data'!G715:J715, 0), 'Raw Data'!O715-'Raw Data'!P715&gt;3), 'Raw Data'!I715, 0))</f>
        <v/>
      </c>
      <c r="S722">
        <f>IF(AND('Raw Data'!P715-'Raw Data'!O715&gt;4, 'Raw Data'!F715&lt;'Raw Data'!C715), 'Raw Data'!J715, 0)</f>
        <v/>
      </c>
      <c r="T722">
        <f>IF(AND('Raw Data'!O715-'Raw Data'!P715&gt;4, 'Raw Data'!F715&gt;'Raw Data'!C715), 'Raw Data'!I715, 0)</f>
        <v/>
      </c>
      <c r="U722">
        <f>IF(AND('Raw Data'!P715-'Raw Data'!O715&lt;3, 'Raw Data'!P715&gt;'Raw Data'!O715, 'Raw Data'!F715&lt;'Raw Data'!C715), 'Raw Data'!H715, 0)</f>
        <v/>
      </c>
      <c r="V722">
        <f>IF(AND('Raw Data'!P715-'Raw Data'!O715&lt;3, 'Raw Data'!P715&gt;'Raw Data'!O715, 'Raw Data'!F715&gt;'Raw Data'!C715), 'Raw Data'!G715, 0)</f>
        <v/>
      </c>
    </row>
    <row r="723">
      <c r="A723">
        <f>IF(AND('Raw Data'!F716&lt;'Raw Data'!C716, 'Raw Data'!P716&gt;'Raw Data'!O716, 'Raw Data'!P716-'Raw Data'!O716&gt;3), 'Raw Data'!J716, 0)</f>
        <v/>
      </c>
      <c r="B723">
        <f>IF(AND('Raw Data'!C716&lt;'Raw Data'!F716, 'Raw Data'!O716&gt;'Raw Data'!P716, 'Raw Data'!O716-'Raw Data'!P716&gt;3), 'Raw Data'!I716, 0)</f>
        <v/>
      </c>
      <c r="C723">
        <f>IF(AND('Raw Data'!F716&lt;'Raw Data'!C716, 'Raw Data'!P716&gt;'Raw Data'!O716, 'Raw Data'!P716-'Raw Data'!O716&lt;4), 'Raw Data'!H716, 0)</f>
        <v/>
      </c>
      <c r="D723">
        <f>IF(AND('Raw Data'!C716&lt;'Raw Data'!F716, 'Raw Data'!O716&gt;'Raw Data'!P716, 'Raw Data'!O716-'Raw Data'!P716&lt;4), 'Raw Data'!G716, 0)</f>
        <v/>
      </c>
      <c r="E723">
        <f>IF(ISBLANK('Raw Data'!J716), 0, IF(AND(4=MATCH(LARGE('Raw Data'!G716:J716, 4), 'Raw Data'!G716:J716, 0), 'Raw Data'!P716-'Raw Data'!O716&gt;3), 'Raw Data'!J716, 0))</f>
        <v/>
      </c>
      <c r="F723">
        <f>IF(ISBLANK('Raw Data'!J716), 0, IF(AND(3=MATCH(LARGE('Raw Data'!G716:J716, 4), 'Raw Data'!G716:J716, 0), 'Raw Data'!O716-'Raw Data'!P716&gt;3), 'Raw Data'!I716, 0))</f>
        <v/>
      </c>
      <c r="G723">
        <f>IF(ISBLANK('Raw Data'!J716), 0, IF(AND(2=MATCH(LARGE('Raw Data'!G716:J716, 4), 'Raw Data'!G716:J716, 0), AND('Raw Data'!P716-'Raw Data'!O716&lt;4, 'Raw Data'!P716-'Raw Data'!O716&gt;0)), 'Raw Data'!H716, 0))</f>
        <v/>
      </c>
      <c r="H723">
        <f>IF(ISBLANK('Raw Data'!J716), 0, IF(AND(1=MATCH(LARGE('Raw Data'!G716:J716, 4), 'Raw Data'!G716:J716, 0), AND('Raw Data'!O716-'Raw Data'!P716&lt;4, 'Raw Data'!O716-'Raw Data'!P716&gt;0)), 'Raw Data'!G716, 0))</f>
        <v/>
      </c>
      <c r="I723">
        <f>IF(ISBLANK('Raw Data'!J716), 0, IF(AND(4=MATCH(LARGE('Raw Data'!G716:J716, 3), 'Raw Data'!G716:J716, 0), 'Raw Data'!P716-'Raw Data'!O716&gt;3), 'Raw Data'!J716, 0))</f>
        <v/>
      </c>
      <c r="J723">
        <f>IF(ISBLANK('Raw Data'!J716), 0, IF(AND(3=MATCH(LARGE('Raw Data'!G716:J716, 3), 'Raw Data'!G716:J716, 0), 'Raw Data'!O716-'Raw Data'!P716&gt;3), 'Raw Data'!I716, 0))</f>
        <v/>
      </c>
      <c r="K723">
        <f>IF(ISBLANK('Raw Data'!J716), 0, IF(AND(2=MATCH(LARGE('Raw Data'!G716:J716, 3), 'Raw Data'!G716:J716, 0), AND('Raw Data'!P716-'Raw Data'!O716&lt;4, 'Raw Data'!P716-'Raw Data'!O716&gt;0)), 'Raw Data'!H716, 0))</f>
        <v/>
      </c>
      <c r="L723">
        <f>IF(ISBLANK('Raw Data'!J716), 0, IF(AND(1=MATCH(LARGE('Raw Data'!G716:J716, 3), 'Raw Data'!G716:J716, 0), AND('Raw Data'!O716-'Raw Data'!P716&lt;4, 'Raw Data'!O716-'Raw Data'!P716&gt;0)), 'Raw Data'!G716, 0))</f>
        <v/>
      </c>
      <c r="M723">
        <f>IF(ISBLANK('Raw Data'!J716), 0, IF(AND(4=MATCH(LARGE('Raw Data'!G716:J716, 2), 'Raw Data'!G716:J716, 0), 'Raw Data'!P716-'Raw Data'!O716&gt;3), 'Raw Data'!J716, 0))</f>
        <v/>
      </c>
      <c r="N723">
        <f>IF(ISBLANK('Raw Data'!J716), 0, IF(AND(3=MATCH(LARGE('Raw Data'!G716:J716, 2), 'Raw Data'!G716:J716, 0), 'Raw Data'!O716-'Raw Data'!P716&gt;3), 'Raw Data'!I716, 0))</f>
        <v/>
      </c>
      <c r="O723">
        <f>IF(ISBLANK('Raw Data'!J716), 0, IF(AND(2=MATCH(LARGE('Raw Data'!G716:J716, 2), 'Raw Data'!G716:J716, 0), AND('Raw Data'!P716-'Raw Data'!O716&lt;4, 'Raw Data'!P716-'Raw Data'!O716&gt;0)), 'Raw Data'!H716, 0))</f>
        <v/>
      </c>
      <c r="P723">
        <f>IF(ISBLANK('Raw Data'!J716), 0, IF(AND(1=MATCH(LARGE('Raw Data'!G716:J716, 2), 'Raw Data'!G716:J716, 0), AND('Raw Data'!O716-'Raw Data'!P716&lt;4, 'Raw Data'!O716-'Raw Data'!P716&gt;0)), 'Raw Data'!G716, 0))</f>
        <v/>
      </c>
      <c r="Q723">
        <f>IF(ISBLANK('Raw Data'!J716), 0, IF(AND(4=MATCH(LARGE('Raw Data'!G716:J716, 1), 'Raw Data'!G716:J716, 0), 'Raw Data'!P716-'Raw Data'!O716&gt;3), 'Raw Data'!J716, 0))</f>
        <v/>
      </c>
      <c r="R723">
        <f>IF(ISBLANK('Raw Data'!J716), 0, IF(AND(3=MATCH(LARGE('Raw Data'!G716:J716, 1), 'Raw Data'!G716:J716, 0), 'Raw Data'!O716-'Raw Data'!P716&gt;3), 'Raw Data'!I716, 0))</f>
        <v/>
      </c>
      <c r="S723">
        <f>IF(AND('Raw Data'!P716-'Raw Data'!O716&gt;4, 'Raw Data'!F716&lt;'Raw Data'!C716), 'Raw Data'!J716, 0)</f>
        <v/>
      </c>
      <c r="T723">
        <f>IF(AND('Raw Data'!O716-'Raw Data'!P716&gt;4, 'Raw Data'!F716&gt;'Raw Data'!C716), 'Raw Data'!I716, 0)</f>
        <v/>
      </c>
      <c r="U723">
        <f>IF(AND('Raw Data'!P716-'Raw Data'!O716&lt;3, 'Raw Data'!P716&gt;'Raw Data'!O716, 'Raw Data'!F716&lt;'Raw Data'!C716), 'Raw Data'!H716, 0)</f>
        <v/>
      </c>
      <c r="V723">
        <f>IF(AND('Raw Data'!P716-'Raw Data'!O716&lt;3, 'Raw Data'!P716&gt;'Raw Data'!O716, 'Raw Data'!F716&gt;'Raw Data'!C716), 'Raw Data'!G716, 0)</f>
        <v/>
      </c>
    </row>
    <row r="724">
      <c r="A724">
        <f>IF(AND('Raw Data'!F717&lt;'Raw Data'!C717, 'Raw Data'!P717&gt;'Raw Data'!O717, 'Raw Data'!P717-'Raw Data'!O717&gt;3), 'Raw Data'!J717, 0)</f>
        <v/>
      </c>
      <c r="B724">
        <f>IF(AND('Raw Data'!C717&lt;'Raw Data'!F717, 'Raw Data'!O717&gt;'Raw Data'!P717, 'Raw Data'!O717-'Raw Data'!P717&gt;3), 'Raw Data'!I717, 0)</f>
        <v/>
      </c>
      <c r="C724">
        <f>IF(AND('Raw Data'!F717&lt;'Raw Data'!C717, 'Raw Data'!P717&gt;'Raw Data'!O717, 'Raw Data'!P717-'Raw Data'!O717&lt;4), 'Raw Data'!H717, 0)</f>
        <v/>
      </c>
      <c r="D724">
        <f>IF(AND('Raw Data'!C717&lt;'Raw Data'!F717, 'Raw Data'!O717&gt;'Raw Data'!P717, 'Raw Data'!O717-'Raw Data'!P717&lt;4), 'Raw Data'!G717, 0)</f>
        <v/>
      </c>
      <c r="E724">
        <f>IF(ISBLANK('Raw Data'!J717), 0, IF(AND(4=MATCH(LARGE('Raw Data'!G717:J717, 4), 'Raw Data'!G717:J717, 0), 'Raw Data'!P717-'Raw Data'!O717&gt;3), 'Raw Data'!J717, 0))</f>
        <v/>
      </c>
      <c r="F724">
        <f>IF(ISBLANK('Raw Data'!J717), 0, IF(AND(3=MATCH(LARGE('Raw Data'!G717:J717, 4), 'Raw Data'!G717:J717, 0), 'Raw Data'!O717-'Raw Data'!P717&gt;3), 'Raw Data'!I717, 0))</f>
        <v/>
      </c>
      <c r="G724">
        <f>IF(ISBLANK('Raw Data'!J717), 0, IF(AND(2=MATCH(LARGE('Raw Data'!G717:J717, 4), 'Raw Data'!G717:J717, 0), AND('Raw Data'!P717-'Raw Data'!O717&lt;4, 'Raw Data'!P717-'Raw Data'!O717&gt;0)), 'Raw Data'!H717, 0))</f>
        <v/>
      </c>
      <c r="H724">
        <f>IF(ISBLANK('Raw Data'!J717), 0, IF(AND(1=MATCH(LARGE('Raw Data'!G717:J717, 4), 'Raw Data'!G717:J717, 0), AND('Raw Data'!O717-'Raw Data'!P717&lt;4, 'Raw Data'!O717-'Raw Data'!P717&gt;0)), 'Raw Data'!G717, 0))</f>
        <v/>
      </c>
      <c r="I724">
        <f>IF(ISBLANK('Raw Data'!J717), 0, IF(AND(4=MATCH(LARGE('Raw Data'!G717:J717, 3), 'Raw Data'!G717:J717, 0), 'Raw Data'!P717-'Raw Data'!O717&gt;3), 'Raw Data'!J717, 0))</f>
        <v/>
      </c>
      <c r="J724">
        <f>IF(ISBLANK('Raw Data'!J717), 0, IF(AND(3=MATCH(LARGE('Raw Data'!G717:J717, 3), 'Raw Data'!G717:J717, 0), 'Raw Data'!O717-'Raw Data'!P717&gt;3), 'Raw Data'!I717, 0))</f>
        <v/>
      </c>
      <c r="K724">
        <f>IF(ISBLANK('Raw Data'!J717), 0, IF(AND(2=MATCH(LARGE('Raw Data'!G717:J717, 3), 'Raw Data'!G717:J717, 0), AND('Raw Data'!P717-'Raw Data'!O717&lt;4, 'Raw Data'!P717-'Raw Data'!O717&gt;0)), 'Raw Data'!H717, 0))</f>
        <v/>
      </c>
      <c r="L724">
        <f>IF(ISBLANK('Raw Data'!J717), 0, IF(AND(1=MATCH(LARGE('Raw Data'!G717:J717, 3), 'Raw Data'!G717:J717, 0), AND('Raw Data'!O717-'Raw Data'!P717&lt;4, 'Raw Data'!O717-'Raw Data'!P717&gt;0)), 'Raw Data'!G717, 0))</f>
        <v/>
      </c>
      <c r="M724">
        <f>IF(ISBLANK('Raw Data'!J717), 0, IF(AND(4=MATCH(LARGE('Raw Data'!G717:J717, 2), 'Raw Data'!G717:J717, 0), 'Raw Data'!P717-'Raw Data'!O717&gt;3), 'Raw Data'!J717, 0))</f>
        <v/>
      </c>
      <c r="N724">
        <f>IF(ISBLANK('Raw Data'!J717), 0, IF(AND(3=MATCH(LARGE('Raw Data'!G717:J717, 2), 'Raw Data'!G717:J717, 0), 'Raw Data'!O717-'Raw Data'!P717&gt;3), 'Raw Data'!I717, 0))</f>
        <v/>
      </c>
      <c r="O724">
        <f>IF(ISBLANK('Raw Data'!J717), 0, IF(AND(2=MATCH(LARGE('Raw Data'!G717:J717, 2), 'Raw Data'!G717:J717, 0), AND('Raw Data'!P717-'Raw Data'!O717&lt;4, 'Raw Data'!P717-'Raw Data'!O717&gt;0)), 'Raw Data'!H717, 0))</f>
        <v/>
      </c>
      <c r="P724">
        <f>IF(ISBLANK('Raw Data'!J717), 0, IF(AND(1=MATCH(LARGE('Raw Data'!G717:J717, 2), 'Raw Data'!G717:J717, 0), AND('Raw Data'!O717-'Raw Data'!P717&lt;4, 'Raw Data'!O717-'Raw Data'!P717&gt;0)), 'Raw Data'!G717, 0))</f>
        <v/>
      </c>
      <c r="Q724">
        <f>IF(ISBLANK('Raw Data'!J717), 0, IF(AND(4=MATCH(LARGE('Raw Data'!G717:J717, 1), 'Raw Data'!G717:J717, 0), 'Raw Data'!P717-'Raw Data'!O717&gt;3), 'Raw Data'!J717, 0))</f>
        <v/>
      </c>
      <c r="R724">
        <f>IF(ISBLANK('Raw Data'!J717), 0, IF(AND(3=MATCH(LARGE('Raw Data'!G717:J717, 1), 'Raw Data'!G717:J717, 0), 'Raw Data'!O717-'Raw Data'!P717&gt;3), 'Raw Data'!I717, 0))</f>
        <v/>
      </c>
      <c r="S724">
        <f>IF(AND('Raw Data'!P717-'Raw Data'!O717&gt;4, 'Raw Data'!F717&lt;'Raw Data'!C717), 'Raw Data'!J717, 0)</f>
        <v/>
      </c>
      <c r="T724">
        <f>IF(AND('Raw Data'!O717-'Raw Data'!P717&gt;4, 'Raw Data'!F717&gt;'Raw Data'!C717), 'Raw Data'!I717, 0)</f>
        <v/>
      </c>
      <c r="U724">
        <f>IF(AND('Raw Data'!P717-'Raw Data'!O717&lt;3, 'Raw Data'!P717&gt;'Raw Data'!O717, 'Raw Data'!F717&lt;'Raw Data'!C717), 'Raw Data'!H717, 0)</f>
        <v/>
      </c>
      <c r="V724">
        <f>IF(AND('Raw Data'!P717-'Raw Data'!O717&lt;3, 'Raw Data'!P717&gt;'Raw Data'!O717, 'Raw Data'!F717&gt;'Raw Data'!C717), 'Raw Data'!G717, 0)</f>
        <v/>
      </c>
    </row>
    <row r="725">
      <c r="A725">
        <f>IF(AND('Raw Data'!F718&lt;'Raw Data'!C718, 'Raw Data'!P718&gt;'Raw Data'!O718, 'Raw Data'!P718-'Raw Data'!O718&gt;3), 'Raw Data'!J718, 0)</f>
        <v/>
      </c>
      <c r="B725">
        <f>IF(AND('Raw Data'!C718&lt;'Raw Data'!F718, 'Raw Data'!O718&gt;'Raw Data'!P718, 'Raw Data'!O718-'Raw Data'!P718&gt;3), 'Raw Data'!I718, 0)</f>
        <v/>
      </c>
      <c r="C725">
        <f>IF(AND('Raw Data'!F718&lt;'Raw Data'!C718, 'Raw Data'!P718&gt;'Raw Data'!O718, 'Raw Data'!P718-'Raw Data'!O718&lt;4), 'Raw Data'!H718, 0)</f>
        <v/>
      </c>
      <c r="D725">
        <f>IF(AND('Raw Data'!C718&lt;'Raw Data'!F718, 'Raw Data'!O718&gt;'Raw Data'!P718, 'Raw Data'!O718-'Raw Data'!P718&lt;4), 'Raw Data'!G718, 0)</f>
        <v/>
      </c>
      <c r="E725">
        <f>IF(ISBLANK('Raw Data'!J718), 0, IF(AND(4=MATCH(LARGE('Raw Data'!G718:J718, 4), 'Raw Data'!G718:J718, 0), 'Raw Data'!P718-'Raw Data'!O718&gt;3), 'Raw Data'!J718, 0))</f>
        <v/>
      </c>
      <c r="F725">
        <f>IF(ISBLANK('Raw Data'!J718), 0, IF(AND(3=MATCH(LARGE('Raw Data'!G718:J718, 4), 'Raw Data'!G718:J718, 0), 'Raw Data'!O718-'Raw Data'!P718&gt;3), 'Raw Data'!I718, 0))</f>
        <v/>
      </c>
      <c r="G725">
        <f>IF(ISBLANK('Raw Data'!J718), 0, IF(AND(2=MATCH(LARGE('Raw Data'!G718:J718, 4), 'Raw Data'!G718:J718, 0), AND('Raw Data'!P718-'Raw Data'!O718&lt;4, 'Raw Data'!P718-'Raw Data'!O718&gt;0)), 'Raw Data'!H718, 0))</f>
        <v/>
      </c>
      <c r="H725">
        <f>IF(ISBLANK('Raw Data'!J718), 0, IF(AND(1=MATCH(LARGE('Raw Data'!G718:J718, 4), 'Raw Data'!G718:J718, 0), AND('Raw Data'!O718-'Raw Data'!P718&lt;4, 'Raw Data'!O718-'Raw Data'!P718&gt;0)), 'Raw Data'!G718, 0))</f>
        <v/>
      </c>
      <c r="I725">
        <f>IF(ISBLANK('Raw Data'!J718), 0, IF(AND(4=MATCH(LARGE('Raw Data'!G718:J718, 3), 'Raw Data'!G718:J718, 0), 'Raw Data'!P718-'Raw Data'!O718&gt;3), 'Raw Data'!J718, 0))</f>
        <v/>
      </c>
      <c r="J725">
        <f>IF(ISBLANK('Raw Data'!J718), 0, IF(AND(3=MATCH(LARGE('Raw Data'!G718:J718, 3), 'Raw Data'!G718:J718, 0), 'Raw Data'!O718-'Raw Data'!P718&gt;3), 'Raw Data'!I718, 0))</f>
        <v/>
      </c>
      <c r="K725">
        <f>IF(ISBLANK('Raw Data'!J718), 0, IF(AND(2=MATCH(LARGE('Raw Data'!G718:J718, 3), 'Raw Data'!G718:J718, 0), AND('Raw Data'!P718-'Raw Data'!O718&lt;4, 'Raw Data'!P718-'Raw Data'!O718&gt;0)), 'Raw Data'!H718, 0))</f>
        <v/>
      </c>
      <c r="L725">
        <f>IF(ISBLANK('Raw Data'!J718), 0, IF(AND(1=MATCH(LARGE('Raw Data'!G718:J718, 3), 'Raw Data'!G718:J718, 0), AND('Raw Data'!O718-'Raw Data'!P718&lt;4, 'Raw Data'!O718-'Raw Data'!P718&gt;0)), 'Raw Data'!G718, 0))</f>
        <v/>
      </c>
      <c r="M725">
        <f>IF(ISBLANK('Raw Data'!J718), 0, IF(AND(4=MATCH(LARGE('Raw Data'!G718:J718, 2), 'Raw Data'!G718:J718, 0), 'Raw Data'!P718-'Raw Data'!O718&gt;3), 'Raw Data'!J718, 0))</f>
        <v/>
      </c>
      <c r="N725">
        <f>IF(ISBLANK('Raw Data'!J718), 0, IF(AND(3=MATCH(LARGE('Raw Data'!G718:J718, 2), 'Raw Data'!G718:J718, 0), 'Raw Data'!O718-'Raw Data'!P718&gt;3), 'Raw Data'!I718, 0))</f>
        <v/>
      </c>
      <c r="O725">
        <f>IF(ISBLANK('Raw Data'!J718), 0, IF(AND(2=MATCH(LARGE('Raw Data'!G718:J718, 2), 'Raw Data'!G718:J718, 0), AND('Raw Data'!P718-'Raw Data'!O718&lt;4, 'Raw Data'!P718-'Raw Data'!O718&gt;0)), 'Raw Data'!H718, 0))</f>
        <v/>
      </c>
      <c r="P725">
        <f>IF(ISBLANK('Raw Data'!J718), 0, IF(AND(1=MATCH(LARGE('Raw Data'!G718:J718, 2), 'Raw Data'!G718:J718, 0), AND('Raw Data'!O718-'Raw Data'!P718&lt;4, 'Raw Data'!O718-'Raw Data'!P718&gt;0)), 'Raw Data'!G718, 0))</f>
        <v/>
      </c>
      <c r="Q725">
        <f>IF(ISBLANK('Raw Data'!J718), 0, IF(AND(4=MATCH(LARGE('Raw Data'!G718:J718, 1), 'Raw Data'!G718:J718, 0), 'Raw Data'!P718-'Raw Data'!O718&gt;3), 'Raw Data'!J718, 0))</f>
        <v/>
      </c>
      <c r="R725">
        <f>IF(ISBLANK('Raw Data'!J718), 0, IF(AND(3=MATCH(LARGE('Raw Data'!G718:J718, 1), 'Raw Data'!G718:J718, 0), 'Raw Data'!O718-'Raw Data'!P718&gt;3), 'Raw Data'!I718, 0))</f>
        <v/>
      </c>
      <c r="S725">
        <f>IF(AND('Raw Data'!P718-'Raw Data'!O718&gt;4, 'Raw Data'!F718&lt;'Raw Data'!C718), 'Raw Data'!J718, 0)</f>
        <v/>
      </c>
      <c r="T725">
        <f>IF(AND('Raw Data'!O718-'Raw Data'!P718&gt;4, 'Raw Data'!F718&gt;'Raw Data'!C718), 'Raw Data'!I718, 0)</f>
        <v/>
      </c>
      <c r="U725">
        <f>IF(AND('Raw Data'!P718-'Raw Data'!O718&lt;3, 'Raw Data'!P718&gt;'Raw Data'!O718, 'Raw Data'!F718&lt;'Raw Data'!C718), 'Raw Data'!H718, 0)</f>
        <v/>
      </c>
      <c r="V725">
        <f>IF(AND('Raw Data'!P718-'Raw Data'!O718&lt;3, 'Raw Data'!P718&gt;'Raw Data'!O718, 'Raw Data'!F718&gt;'Raw Data'!C718), 'Raw Data'!G718, 0)</f>
        <v/>
      </c>
    </row>
    <row r="726">
      <c r="A726">
        <f>IF(AND('Raw Data'!F719&lt;'Raw Data'!C719, 'Raw Data'!P719&gt;'Raw Data'!O719, 'Raw Data'!P719-'Raw Data'!O719&gt;3), 'Raw Data'!J719, 0)</f>
        <v/>
      </c>
      <c r="B726">
        <f>IF(AND('Raw Data'!C719&lt;'Raw Data'!F719, 'Raw Data'!O719&gt;'Raw Data'!P719, 'Raw Data'!O719-'Raw Data'!P719&gt;3), 'Raw Data'!I719, 0)</f>
        <v/>
      </c>
      <c r="C726">
        <f>IF(AND('Raw Data'!F719&lt;'Raw Data'!C719, 'Raw Data'!P719&gt;'Raw Data'!O719, 'Raw Data'!P719-'Raw Data'!O719&lt;4), 'Raw Data'!H719, 0)</f>
        <v/>
      </c>
      <c r="D726">
        <f>IF(AND('Raw Data'!C719&lt;'Raw Data'!F719, 'Raw Data'!O719&gt;'Raw Data'!P719, 'Raw Data'!O719-'Raw Data'!P719&lt;4), 'Raw Data'!G719, 0)</f>
        <v/>
      </c>
      <c r="E726">
        <f>IF(ISBLANK('Raw Data'!J719), 0, IF(AND(4=MATCH(LARGE('Raw Data'!G719:J719, 4), 'Raw Data'!G719:J719, 0), 'Raw Data'!P719-'Raw Data'!O719&gt;3), 'Raw Data'!J719, 0))</f>
        <v/>
      </c>
      <c r="F726">
        <f>IF(ISBLANK('Raw Data'!J719), 0, IF(AND(3=MATCH(LARGE('Raw Data'!G719:J719, 4), 'Raw Data'!G719:J719, 0), 'Raw Data'!O719-'Raw Data'!P719&gt;3), 'Raw Data'!I719, 0))</f>
        <v/>
      </c>
      <c r="G726">
        <f>IF(ISBLANK('Raw Data'!J719), 0, IF(AND(2=MATCH(LARGE('Raw Data'!G719:J719, 4), 'Raw Data'!G719:J719, 0), AND('Raw Data'!P719-'Raw Data'!O719&lt;4, 'Raw Data'!P719-'Raw Data'!O719&gt;0)), 'Raw Data'!H719, 0))</f>
        <v/>
      </c>
      <c r="H726">
        <f>IF(ISBLANK('Raw Data'!J719), 0, IF(AND(1=MATCH(LARGE('Raw Data'!G719:J719, 4), 'Raw Data'!G719:J719, 0), AND('Raw Data'!O719-'Raw Data'!P719&lt;4, 'Raw Data'!O719-'Raw Data'!P719&gt;0)), 'Raw Data'!G719, 0))</f>
        <v/>
      </c>
      <c r="I726">
        <f>IF(ISBLANK('Raw Data'!J719), 0, IF(AND(4=MATCH(LARGE('Raw Data'!G719:J719, 3), 'Raw Data'!G719:J719, 0), 'Raw Data'!P719-'Raw Data'!O719&gt;3), 'Raw Data'!J719, 0))</f>
        <v/>
      </c>
      <c r="J726">
        <f>IF(ISBLANK('Raw Data'!J719), 0, IF(AND(3=MATCH(LARGE('Raw Data'!G719:J719, 3), 'Raw Data'!G719:J719, 0), 'Raw Data'!O719-'Raw Data'!P719&gt;3), 'Raw Data'!I719, 0))</f>
        <v/>
      </c>
      <c r="K726">
        <f>IF(ISBLANK('Raw Data'!J719), 0, IF(AND(2=MATCH(LARGE('Raw Data'!G719:J719, 3), 'Raw Data'!G719:J719, 0), AND('Raw Data'!P719-'Raw Data'!O719&lt;4, 'Raw Data'!P719-'Raw Data'!O719&gt;0)), 'Raw Data'!H719, 0))</f>
        <v/>
      </c>
      <c r="L726">
        <f>IF(ISBLANK('Raw Data'!J719), 0, IF(AND(1=MATCH(LARGE('Raw Data'!G719:J719, 3), 'Raw Data'!G719:J719, 0), AND('Raw Data'!O719-'Raw Data'!P719&lt;4, 'Raw Data'!O719-'Raw Data'!P719&gt;0)), 'Raw Data'!G719, 0))</f>
        <v/>
      </c>
      <c r="M726">
        <f>IF(ISBLANK('Raw Data'!J719), 0, IF(AND(4=MATCH(LARGE('Raw Data'!G719:J719, 2), 'Raw Data'!G719:J719, 0), 'Raw Data'!P719-'Raw Data'!O719&gt;3), 'Raw Data'!J719, 0))</f>
        <v/>
      </c>
      <c r="N726">
        <f>IF(ISBLANK('Raw Data'!J719), 0, IF(AND(3=MATCH(LARGE('Raw Data'!G719:J719, 2), 'Raw Data'!G719:J719, 0), 'Raw Data'!O719-'Raw Data'!P719&gt;3), 'Raw Data'!I719, 0))</f>
        <v/>
      </c>
      <c r="O726">
        <f>IF(ISBLANK('Raw Data'!J719), 0, IF(AND(2=MATCH(LARGE('Raw Data'!G719:J719, 2), 'Raw Data'!G719:J719, 0), AND('Raw Data'!P719-'Raw Data'!O719&lt;4, 'Raw Data'!P719-'Raw Data'!O719&gt;0)), 'Raw Data'!H719, 0))</f>
        <v/>
      </c>
      <c r="P726">
        <f>IF(ISBLANK('Raw Data'!J719), 0, IF(AND(1=MATCH(LARGE('Raw Data'!G719:J719, 2), 'Raw Data'!G719:J719, 0), AND('Raw Data'!O719-'Raw Data'!P719&lt;4, 'Raw Data'!O719-'Raw Data'!P719&gt;0)), 'Raw Data'!G719, 0))</f>
        <v/>
      </c>
      <c r="Q726">
        <f>IF(ISBLANK('Raw Data'!J719), 0, IF(AND(4=MATCH(LARGE('Raw Data'!G719:J719, 1), 'Raw Data'!G719:J719, 0), 'Raw Data'!P719-'Raw Data'!O719&gt;3), 'Raw Data'!J719, 0))</f>
        <v/>
      </c>
      <c r="R726">
        <f>IF(ISBLANK('Raw Data'!J719), 0, IF(AND(3=MATCH(LARGE('Raw Data'!G719:J719, 1), 'Raw Data'!G719:J719, 0), 'Raw Data'!O719-'Raw Data'!P719&gt;3), 'Raw Data'!I719, 0))</f>
        <v/>
      </c>
      <c r="S726">
        <f>IF(AND('Raw Data'!P719-'Raw Data'!O719&gt;4, 'Raw Data'!F719&lt;'Raw Data'!C719), 'Raw Data'!J719, 0)</f>
        <v/>
      </c>
      <c r="T726">
        <f>IF(AND('Raw Data'!O719-'Raw Data'!P719&gt;4, 'Raw Data'!F719&gt;'Raw Data'!C719), 'Raw Data'!I719, 0)</f>
        <v/>
      </c>
      <c r="U726">
        <f>IF(AND('Raw Data'!P719-'Raw Data'!O719&lt;3, 'Raw Data'!P719&gt;'Raw Data'!O719, 'Raw Data'!F719&lt;'Raw Data'!C719), 'Raw Data'!H719, 0)</f>
        <v/>
      </c>
      <c r="V726">
        <f>IF(AND('Raw Data'!P719-'Raw Data'!O719&lt;3, 'Raw Data'!P719&gt;'Raw Data'!O719, 'Raw Data'!F719&gt;'Raw Data'!C719), 'Raw Data'!G719, 0)</f>
        <v/>
      </c>
    </row>
    <row r="727">
      <c r="A727">
        <f>IF(AND('Raw Data'!F720&lt;'Raw Data'!C720, 'Raw Data'!P720&gt;'Raw Data'!O720, 'Raw Data'!P720-'Raw Data'!O720&gt;3), 'Raw Data'!J720, 0)</f>
        <v/>
      </c>
      <c r="B727">
        <f>IF(AND('Raw Data'!C720&lt;'Raw Data'!F720, 'Raw Data'!O720&gt;'Raw Data'!P720, 'Raw Data'!O720-'Raw Data'!P720&gt;3), 'Raw Data'!I720, 0)</f>
        <v/>
      </c>
      <c r="C727">
        <f>IF(AND('Raw Data'!F720&lt;'Raw Data'!C720, 'Raw Data'!P720&gt;'Raw Data'!O720, 'Raw Data'!P720-'Raw Data'!O720&lt;4), 'Raw Data'!H720, 0)</f>
        <v/>
      </c>
      <c r="D727">
        <f>IF(AND('Raw Data'!C720&lt;'Raw Data'!F720, 'Raw Data'!O720&gt;'Raw Data'!P720, 'Raw Data'!O720-'Raw Data'!P720&lt;4), 'Raw Data'!G720, 0)</f>
        <v/>
      </c>
      <c r="E727">
        <f>IF(ISBLANK('Raw Data'!J720), 0, IF(AND(4=MATCH(LARGE('Raw Data'!G720:J720, 4), 'Raw Data'!G720:J720, 0), 'Raw Data'!P720-'Raw Data'!O720&gt;3), 'Raw Data'!J720, 0))</f>
        <v/>
      </c>
      <c r="F727">
        <f>IF(ISBLANK('Raw Data'!J720), 0, IF(AND(3=MATCH(LARGE('Raw Data'!G720:J720, 4), 'Raw Data'!G720:J720, 0), 'Raw Data'!O720-'Raw Data'!P720&gt;3), 'Raw Data'!I720, 0))</f>
        <v/>
      </c>
      <c r="G727">
        <f>IF(ISBLANK('Raw Data'!J720), 0, IF(AND(2=MATCH(LARGE('Raw Data'!G720:J720, 4), 'Raw Data'!G720:J720, 0), AND('Raw Data'!P720-'Raw Data'!O720&lt;4, 'Raw Data'!P720-'Raw Data'!O720&gt;0)), 'Raw Data'!H720, 0))</f>
        <v/>
      </c>
      <c r="H727">
        <f>IF(ISBLANK('Raw Data'!J720), 0, IF(AND(1=MATCH(LARGE('Raw Data'!G720:J720, 4), 'Raw Data'!G720:J720, 0), AND('Raw Data'!O720-'Raw Data'!P720&lt;4, 'Raw Data'!O720-'Raw Data'!P720&gt;0)), 'Raw Data'!G720, 0))</f>
        <v/>
      </c>
      <c r="I727">
        <f>IF(ISBLANK('Raw Data'!J720), 0, IF(AND(4=MATCH(LARGE('Raw Data'!G720:J720, 3), 'Raw Data'!G720:J720, 0), 'Raw Data'!P720-'Raw Data'!O720&gt;3), 'Raw Data'!J720, 0))</f>
        <v/>
      </c>
      <c r="J727">
        <f>IF(ISBLANK('Raw Data'!J720), 0, IF(AND(3=MATCH(LARGE('Raw Data'!G720:J720, 3), 'Raw Data'!G720:J720, 0), 'Raw Data'!O720-'Raw Data'!P720&gt;3), 'Raw Data'!I720, 0))</f>
        <v/>
      </c>
      <c r="K727">
        <f>IF(ISBLANK('Raw Data'!J720), 0, IF(AND(2=MATCH(LARGE('Raw Data'!G720:J720, 3), 'Raw Data'!G720:J720, 0), AND('Raw Data'!P720-'Raw Data'!O720&lt;4, 'Raw Data'!P720-'Raw Data'!O720&gt;0)), 'Raw Data'!H720, 0))</f>
        <v/>
      </c>
      <c r="L727">
        <f>IF(ISBLANK('Raw Data'!J720), 0, IF(AND(1=MATCH(LARGE('Raw Data'!G720:J720, 3), 'Raw Data'!G720:J720, 0), AND('Raw Data'!O720-'Raw Data'!P720&lt;4, 'Raw Data'!O720-'Raw Data'!P720&gt;0)), 'Raw Data'!G720, 0))</f>
        <v/>
      </c>
      <c r="M727">
        <f>IF(ISBLANK('Raw Data'!J720), 0, IF(AND(4=MATCH(LARGE('Raw Data'!G720:J720, 2), 'Raw Data'!G720:J720, 0), 'Raw Data'!P720-'Raw Data'!O720&gt;3), 'Raw Data'!J720, 0))</f>
        <v/>
      </c>
      <c r="N727">
        <f>IF(ISBLANK('Raw Data'!J720), 0, IF(AND(3=MATCH(LARGE('Raw Data'!G720:J720, 2), 'Raw Data'!G720:J720, 0), 'Raw Data'!O720-'Raw Data'!P720&gt;3), 'Raw Data'!I720, 0))</f>
        <v/>
      </c>
      <c r="O727">
        <f>IF(ISBLANK('Raw Data'!J720), 0, IF(AND(2=MATCH(LARGE('Raw Data'!G720:J720, 2), 'Raw Data'!G720:J720, 0), AND('Raw Data'!P720-'Raw Data'!O720&lt;4, 'Raw Data'!P720-'Raw Data'!O720&gt;0)), 'Raw Data'!H720, 0))</f>
        <v/>
      </c>
      <c r="P727">
        <f>IF(ISBLANK('Raw Data'!J720), 0, IF(AND(1=MATCH(LARGE('Raw Data'!G720:J720, 2), 'Raw Data'!G720:J720, 0), AND('Raw Data'!O720-'Raw Data'!P720&lt;4, 'Raw Data'!O720-'Raw Data'!P720&gt;0)), 'Raw Data'!G720, 0))</f>
        <v/>
      </c>
      <c r="Q727">
        <f>IF(ISBLANK('Raw Data'!J720), 0, IF(AND(4=MATCH(LARGE('Raw Data'!G720:J720, 1), 'Raw Data'!G720:J720, 0), 'Raw Data'!P720-'Raw Data'!O720&gt;3), 'Raw Data'!J720, 0))</f>
        <v/>
      </c>
      <c r="R727">
        <f>IF(ISBLANK('Raw Data'!J720), 0, IF(AND(3=MATCH(LARGE('Raw Data'!G720:J720, 1), 'Raw Data'!G720:J720, 0), 'Raw Data'!O720-'Raw Data'!P720&gt;3), 'Raw Data'!I720, 0))</f>
        <v/>
      </c>
      <c r="S727">
        <f>IF(AND('Raw Data'!P720-'Raw Data'!O720&gt;4, 'Raw Data'!F720&lt;'Raw Data'!C720), 'Raw Data'!J720, 0)</f>
        <v/>
      </c>
      <c r="T727">
        <f>IF(AND('Raw Data'!O720-'Raw Data'!P720&gt;4, 'Raw Data'!F720&gt;'Raw Data'!C720), 'Raw Data'!I720, 0)</f>
        <v/>
      </c>
      <c r="U727">
        <f>IF(AND('Raw Data'!P720-'Raw Data'!O720&lt;3, 'Raw Data'!P720&gt;'Raw Data'!O720, 'Raw Data'!F720&lt;'Raw Data'!C720), 'Raw Data'!H720, 0)</f>
        <v/>
      </c>
      <c r="V727">
        <f>IF(AND('Raw Data'!P720-'Raw Data'!O720&lt;3, 'Raw Data'!P720&gt;'Raw Data'!O720, 'Raw Data'!F720&gt;'Raw Data'!C720), 'Raw Data'!G720, 0)</f>
        <v/>
      </c>
    </row>
    <row r="728">
      <c r="A728">
        <f>IF(AND('Raw Data'!F721&lt;'Raw Data'!C721, 'Raw Data'!P721&gt;'Raw Data'!O721, 'Raw Data'!P721-'Raw Data'!O721&gt;3), 'Raw Data'!J721, 0)</f>
        <v/>
      </c>
      <c r="B728">
        <f>IF(AND('Raw Data'!C721&lt;'Raw Data'!F721, 'Raw Data'!O721&gt;'Raw Data'!P721, 'Raw Data'!O721-'Raw Data'!P721&gt;3), 'Raw Data'!I721, 0)</f>
        <v/>
      </c>
      <c r="C728">
        <f>IF(AND('Raw Data'!F721&lt;'Raw Data'!C721, 'Raw Data'!P721&gt;'Raw Data'!O721, 'Raw Data'!P721-'Raw Data'!O721&lt;4), 'Raw Data'!H721, 0)</f>
        <v/>
      </c>
      <c r="D728">
        <f>IF(AND('Raw Data'!C721&lt;'Raw Data'!F721, 'Raw Data'!O721&gt;'Raw Data'!P721, 'Raw Data'!O721-'Raw Data'!P721&lt;4), 'Raw Data'!G721, 0)</f>
        <v/>
      </c>
      <c r="E728">
        <f>IF(ISBLANK('Raw Data'!J721), 0, IF(AND(4=MATCH(LARGE('Raw Data'!G721:J721, 4), 'Raw Data'!G721:J721, 0), 'Raw Data'!P721-'Raw Data'!O721&gt;3), 'Raw Data'!J721, 0))</f>
        <v/>
      </c>
      <c r="F728">
        <f>IF(ISBLANK('Raw Data'!J721), 0, IF(AND(3=MATCH(LARGE('Raw Data'!G721:J721, 4), 'Raw Data'!G721:J721, 0), 'Raw Data'!O721-'Raw Data'!P721&gt;3), 'Raw Data'!I721, 0))</f>
        <v/>
      </c>
      <c r="G728">
        <f>IF(ISBLANK('Raw Data'!J721), 0, IF(AND(2=MATCH(LARGE('Raw Data'!G721:J721, 4), 'Raw Data'!G721:J721, 0), AND('Raw Data'!P721-'Raw Data'!O721&lt;4, 'Raw Data'!P721-'Raw Data'!O721&gt;0)), 'Raw Data'!H721, 0))</f>
        <v/>
      </c>
      <c r="H728">
        <f>IF(ISBLANK('Raw Data'!J721), 0, IF(AND(1=MATCH(LARGE('Raw Data'!G721:J721, 4), 'Raw Data'!G721:J721, 0), AND('Raw Data'!O721-'Raw Data'!P721&lt;4, 'Raw Data'!O721-'Raw Data'!P721&gt;0)), 'Raw Data'!G721, 0))</f>
        <v/>
      </c>
      <c r="I728">
        <f>IF(ISBLANK('Raw Data'!J721), 0, IF(AND(4=MATCH(LARGE('Raw Data'!G721:J721, 3), 'Raw Data'!G721:J721, 0), 'Raw Data'!P721-'Raw Data'!O721&gt;3), 'Raw Data'!J721, 0))</f>
        <v/>
      </c>
      <c r="J728">
        <f>IF(ISBLANK('Raw Data'!J721), 0, IF(AND(3=MATCH(LARGE('Raw Data'!G721:J721, 3), 'Raw Data'!G721:J721, 0), 'Raw Data'!O721-'Raw Data'!P721&gt;3), 'Raw Data'!I721, 0))</f>
        <v/>
      </c>
      <c r="K728">
        <f>IF(ISBLANK('Raw Data'!J721), 0, IF(AND(2=MATCH(LARGE('Raw Data'!G721:J721, 3), 'Raw Data'!G721:J721, 0), AND('Raw Data'!P721-'Raw Data'!O721&lt;4, 'Raw Data'!P721-'Raw Data'!O721&gt;0)), 'Raw Data'!H721, 0))</f>
        <v/>
      </c>
      <c r="L728">
        <f>IF(ISBLANK('Raw Data'!J721), 0, IF(AND(1=MATCH(LARGE('Raw Data'!G721:J721, 3), 'Raw Data'!G721:J721, 0), AND('Raw Data'!O721-'Raw Data'!P721&lt;4, 'Raw Data'!O721-'Raw Data'!P721&gt;0)), 'Raw Data'!G721, 0))</f>
        <v/>
      </c>
      <c r="M728">
        <f>IF(ISBLANK('Raw Data'!J721), 0, IF(AND(4=MATCH(LARGE('Raw Data'!G721:J721, 2), 'Raw Data'!G721:J721, 0), 'Raw Data'!P721-'Raw Data'!O721&gt;3), 'Raw Data'!J721, 0))</f>
        <v/>
      </c>
      <c r="N728">
        <f>IF(ISBLANK('Raw Data'!J721), 0, IF(AND(3=MATCH(LARGE('Raw Data'!G721:J721, 2), 'Raw Data'!G721:J721, 0), 'Raw Data'!O721-'Raw Data'!P721&gt;3), 'Raw Data'!I721, 0))</f>
        <v/>
      </c>
      <c r="O728">
        <f>IF(ISBLANK('Raw Data'!J721), 0, IF(AND(2=MATCH(LARGE('Raw Data'!G721:J721, 2), 'Raw Data'!G721:J721, 0), AND('Raw Data'!P721-'Raw Data'!O721&lt;4, 'Raw Data'!P721-'Raw Data'!O721&gt;0)), 'Raw Data'!H721, 0))</f>
        <v/>
      </c>
      <c r="P728">
        <f>IF(ISBLANK('Raw Data'!J721), 0, IF(AND(1=MATCH(LARGE('Raw Data'!G721:J721, 2), 'Raw Data'!G721:J721, 0), AND('Raw Data'!O721-'Raw Data'!P721&lt;4, 'Raw Data'!O721-'Raw Data'!P721&gt;0)), 'Raw Data'!G721, 0))</f>
        <v/>
      </c>
      <c r="Q728">
        <f>IF(ISBLANK('Raw Data'!J721), 0, IF(AND(4=MATCH(LARGE('Raw Data'!G721:J721, 1), 'Raw Data'!G721:J721, 0), 'Raw Data'!P721-'Raw Data'!O721&gt;3), 'Raw Data'!J721, 0))</f>
        <v/>
      </c>
      <c r="R728">
        <f>IF(ISBLANK('Raw Data'!J721), 0, IF(AND(3=MATCH(LARGE('Raw Data'!G721:J721, 1), 'Raw Data'!G721:J721, 0), 'Raw Data'!O721-'Raw Data'!P721&gt;3), 'Raw Data'!I721, 0))</f>
        <v/>
      </c>
      <c r="S728">
        <f>IF(AND('Raw Data'!P721-'Raw Data'!O721&gt;4, 'Raw Data'!F721&lt;'Raw Data'!C721), 'Raw Data'!J721, 0)</f>
        <v/>
      </c>
      <c r="T728">
        <f>IF(AND('Raw Data'!O721-'Raw Data'!P721&gt;4, 'Raw Data'!F721&gt;'Raw Data'!C721), 'Raw Data'!I721, 0)</f>
        <v/>
      </c>
      <c r="U728">
        <f>IF(AND('Raw Data'!P721-'Raw Data'!O721&lt;3, 'Raw Data'!P721&gt;'Raw Data'!O721, 'Raw Data'!F721&lt;'Raw Data'!C721), 'Raw Data'!H721, 0)</f>
        <v/>
      </c>
      <c r="V728">
        <f>IF(AND('Raw Data'!P721-'Raw Data'!O721&lt;3, 'Raw Data'!P721&gt;'Raw Data'!O721, 'Raw Data'!F721&gt;'Raw Data'!C721), 'Raw Data'!G721, 0)</f>
        <v/>
      </c>
    </row>
    <row r="729">
      <c r="A729">
        <f>IF(AND('Raw Data'!F722&lt;'Raw Data'!C722, 'Raw Data'!P722&gt;'Raw Data'!O722, 'Raw Data'!P722-'Raw Data'!O722&gt;3), 'Raw Data'!J722, 0)</f>
        <v/>
      </c>
      <c r="B729">
        <f>IF(AND('Raw Data'!C722&lt;'Raw Data'!F722, 'Raw Data'!O722&gt;'Raw Data'!P722, 'Raw Data'!O722-'Raw Data'!P722&gt;3), 'Raw Data'!I722, 0)</f>
        <v/>
      </c>
      <c r="C729">
        <f>IF(AND('Raw Data'!F722&lt;'Raw Data'!C722, 'Raw Data'!P722&gt;'Raw Data'!O722, 'Raw Data'!P722-'Raw Data'!O722&lt;4), 'Raw Data'!H722, 0)</f>
        <v/>
      </c>
      <c r="D729">
        <f>IF(AND('Raw Data'!C722&lt;'Raw Data'!F722, 'Raw Data'!O722&gt;'Raw Data'!P722, 'Raw Data'!O722-'Raw Data'!P722&lt;4), 'Raw Data'!G722, 0)</f>
        <v/>
      </c>
      <c r="E729">
        <f>IF(ISBLANK('Raw Data'!J722), 0, IF(AND(4=MATCH(LARGE('Raw Data'!G722:J722, 4), 'Raw Data'!G722:J722, 0), 'Raw Data'!P722-'Raw Data'!O722&gt;3), 'Raw Data'!J722, 0))</f>
        <v/>
      </c>
      <c r="F729">
        <f>IF(ISBLANK('Raw Data'!J722), 0, IF(AND(3=MATCH(LARGE('Raw Data'!G722:J722, 4), 'Raw Data'!G722:J722, 0), 'Raw Data'!O722-'Raw Data'!P722&gt;3), 'Raw Data'!I722, 0))</f>
        <v/>
      </c>
      <c r="G729">
        <f>IF(ISBLANK('Raw Data'!J722), 0, IF(AND(2=MATCH(LARGE('Raw Data'!G722:J722, 4), 'Raw Data'!G722:J722, 0), AND('Raw Data'!P722-'Raw Data'!O722&lt;4, 'Raw Data'!P722-'Raw Data'!O722&gt;0)), 'Raw Data'!H722, 0))</f>
        <v/>
      </c>
      <c r="H729">
        <f>IF(ISBLANK('Raw Data'!J722), 0, IF(AND(1=MATCH(LARGE('Raw Data'!G722:J722, 4), 'Raw Data'!G722:J722, 0), AND('Raw Data'!O722-'Raw Data'!P722&lt;4, 'Raw Data'!O722-'Raw Data'!P722&gt;0)), 'Raw Data'!G722, 0))</f>
        <v/>
      </c>
      <c r="I729">
        <f>IF(ISBLANK('Raw Data'!J722), 0, IF(AND(4=MATCH(LARGE('Raw Data'!G722:J722, 3), 'Raw Data'!G722:J722, 0), 'Raw Data'!P722-'Raw Data'!O722&gt;3), 'Raw Data'!J722, 0))</f>
        <v/>
      </c>
      <c r="J729">
        <f>IF(ISBLANK('Raw Data'!J722), 0, IF(AND(3=MATCH(LARGE('Raw Data'!G722:J722, 3), 'Raw Data'!G722:J722, 0), 'Raw Data'!O722-'Raw Data'!P722&gt;3), 'Raw Data'!I722, 0))</f>
        <v/>
      </c>
      <c r="K729">
        <f>IF(ISBLANK('Raw Data'!J722), 0, IF(AND(2=MATCH(LARGE('Raw Data'!G722:J722, 3), 'Raw Data'!G722:J722, 0), AND('Raw Data'!P722-'Raw Data'!O722&lt;4, 'Raw Data'!P722-'Raw Data'!O722&gt;0)), 'Raw Data'!H722, 0))</f>
        <v/>
      </c>
      <c r="L729">
        <f>IF(ISBLANK('Raw Data'!J722), 0, IF(AND(1=MATCH(LARGE('Raw Data'!G722:J722, 3), 'Raw Data'!G722:J722, 0), AND('Raw Data'!O722-'Raw Data'!P722&lt;4, 'Raw Data'!O722-'Raw Data'!P722&gt;0)), 'Raw Data'!G722, 0))</f>
        <v/>
      </c>
      <c r="M729">
        <f>IF(ISBLANK('Raw Data'!J722), 0, IF(AND(4=MATCH(LARGE('Raw Data'!G722:J722, 2), 'Raw Data'!G722:J722, 0), 'Raw Data'!P722-'Raw Data'!O722&gt;3), 'Raw Data'!J722, 0))</f>
        <v/>
      </c>
      <c r="N729">
        <f>IF(ISBLANK('Raw Data'!J722), 0, IF(AND(3=MATCH(LARGE('Raw Data'!G722:J722, 2), 'Raw Data'!G722:J722, 0), 'Raw Data'!O722-'Raw Data'!P722&gt;3), 'Raw Data'!I722, 0))</f>
        <v/>
      </c>
      <c r="O729">
        <f>IF(ISBLANK('Raw Data'!J722), 0, IF(AND(2=MATCH(LARGE('Raw Data'!G722:J722, 2), 'Raw Data'!G722:J722, 0), AND('Raw Data'!P722-'Raw Data'!O722&lt;4, 'Raw Data'!P722-'Raw Data'!O722&gt;0)), 'Raw Data'!H722, 0))</f>
        <v/>
      </c>
      <c r="P729">
        <f>IF(ISBLANK('Raw Data'!J722), 0, IF(AND(1=MATCH(LARGE('Raw Data'!G722:J722, 2), 'Raw Data'!G722:J722, 0), AND('Raw Data'!O722-'Raw Data'!P722&lt;4, 'Raw Data'!O722-'Raw Data'!P722&gt;0)), 'Raw Data'!G722, 0))</f>
        <v/>
      </c>
      <c r="Q729">
        <f>IF(ISBLANK('Raw Data'!J722), 0, IF(AND(4=MATCH(LARGE('Raw Data'!G722:J722, 1), 'Raw Data'!G722:J722, 0), 'Raw Data'!P722-'Raw Data'!O722&gt;3), 'Raw Data'!J722, 0))</f>
        <v/>
      </c>
      <c r="R729">
        <f>IF(ISBLANK('Raw Data'!J722), 0, IF(AND(3=MATCH(LARGE('Raw Data'!G722:J722, 1), 'Raw Data'!G722:J722, 0), 'Raw Data'!O722-'Raw Data'!P722&gt;3), 'Raw Data'!I722, 0))</f>
        <v/>
      </c>
      <c r="S729">
        <f>IF(AND('Raw Data'!P722-'Raw Data'!O722&gt;4, 'Raw Data'!F722&lt;'Raw Data'!C722), 'Raw Data'!J722, 0)</f>
        <v/>
      </c>
      <c r="T729">
        <f>IF(AND('Raw Data'!O722-'Raw Data'!P722&gt;4, 'Raw Data'!F722&gt;'Raw Data'!C722), 'Raw Data'!I722, 0)</f>
        <v/>
      </c>
      <c r="U729">
        <f>IF(AND('Raw Data'!P722-'Raw Data'!O722&lt;3, 'Raw Data'!P722&gt;'Raw Data'!O722, 'Raw Data'!F722&lt;'Raw Data'!C722), 'Raw Data'!H722, 0)</f>
        <v/>
      </c>
      <c r="V729">
        <f>IF(AND('Raw Data'!P722-'Raw Data'!O722&lt;3, 'Raw Data'!P722&gt;'Raw Data'!O722, 'Raw Data'!F722&gt;'Raw Data'!C722), 'Raw Data'!G722, 0)</f>
        <v/>
      </c>
    </row>
    <row r="730">
      <c r="A730">
        <f>IF(AND('Raw Data'!F723&lt;'Raw Data'!C723, 'Raw Data'!P723&gt;'Raw Data'!O723, 'Raw Data'!P723-'Raw Data'!O723&gt;3), 'Raw Data'!J723, 0)</f>
        <v/>
      </c>
      <c r="B730">
        <f>IF(AND('Raw Data'!C723&lt;'Raw Data'!F723, 'Raw Data'!O723&gt;'Raw Data'!P723, 'Raw Data'!O723-'Raw Data'!P723&gt;3), 'Raw Data'!I723, 0)</f>
        <v/>
      </c>
      <c r="C730">
        <f>IF(AND('Raw Data'!F723&lt;'Raw Data'!C723, 'Raw Data'!P723&gt;'Raw Data'!O723, 'Raw Data'!P723-'Raw Data'!O723&lt;4), 'Raw Data'!H723, 0)</f>
        <v/>
      </c>
      <c r="D730">
        <f>IF(AND('Raw Data'!C723&lt;'Raw Data'!F723, 'Raw Data'!O723&gt;'Raw Data'!P723, 'Raw Data'!O723-'Raw Data'!P723&lt;4), 'Raw Data'!G723, 0)</f>
        <v/>
      </c>
      <c r="E730">
        <f>IF(ISBLANK('Raw Data'!J723), 0, IF(AND(4=MATCH(LARGE('Raw Data'!G723:J723, 4), 'Raw Data'!G723:J723, 0), 'Raw Data'!P723-'Raw Data'!O723&gt;3), 'Raw Data'!J723, 0))</f>
        <v/>
      </c>
      <c r="F730">
        <f>IF(ISBLANK('Raw Data'!J723), 0, IF(AND(3=MATCH(LARGE('Raw Data'!G723:J723, 4), 'Raw Data'!G723:J723, 0), 'Raw Data'!O723-'Raw Data'!P723&gt;3), 'Raw Data'!I723, 0))</f>
        <v/>
      </c>
      <c r="G730">
        <f>IF(ISBLANK('Raw Data'!J723), 0, IF(AND(2=MATCH(LARGE('Raw Data'!G723:J723, 4), 'Raw Data'!G723:J723, 0), AND('Raw Data'!P723-'Raw Data'!O723&lt;4, 'Raw Data'!P723-'Raw Data'!O723&gt;0)), 'Raw Data'!H723, 0))</f>
        <v/>
      </c>
      <c r="H730">
        <f>IF(ISBLANK('Raw Data'!J723), 0, IF(AND(1=MATCH(LARGE('Raw Data'!G723:J723, 4), 'Raw Data'!G723:J723, 0), AND('Raw Data'!O723-'Raw Data'!P723&lt;4, 'Raw Data'!O723-'Raw Data'!P723&gt;0)), 'Raw Data'!G723, 0))</f>
        <v/>
      </c>
      <c r="I730">
        <f>IF(ISBLANK('Raw Data'!J723), 0, IF(AND(4=MATCH(LARGE('Raw Data'!G723:J723, 3), 'Raw Data'!G723:J723, 0), 'Raw Data'!P723-'Raw Data'!O723&gt;3), 'Raw Data'!J723, 0))</f>
        <v/>
      </c>
      <c r="J730">
        <f>IF(ISBLANK('Raw Data'!J723), 0, IF(AND(3=MATCH(LARGE('Raw Data'!G723:J723, 3), 'Raw Data'!G723:J723, 0), 'Raw Data'!O723-'Raw Data'!P723&gt;3), 'Raw Data'!I723, 0))</f>
        <v/>
      </c>
      <c r="K730">
        <f>IF(ISBLANK('Raw Data'!J723), 0, IF(AND(2=MATCH(LARGE('Raw Data'!G723:J723, 3), 'Raw Data'!G723:J723, 0), AND('Raw Data'!P723-'Raw Data'!O723&lt;4, 'Raw Data'!P723-'Raw Data'!O723&gt;0)), 'Raw Data'!H723, 0))</f>
        <v/>
      </c>
      <c r="L730">
        <f>IF(ISBLANK('Raw Data'!J723), 0, IF(AND(1=MATCH(LARGE('Raw Data'!G723:J723, 3), 'Raw Data'!G723:J723, 0), AND('Raw Data'!O723-'Raw Data'!P723&lt;4, 'Raw Data'!O723-'Raw Data'!P723&gt;0)), 'Raw Data'!G723, 0))</f>
        <v/>
      </c>
      <c r="M730">
        <f>IF(ISBLANK('Raw Data'!J723), 0, IF(AND(4=MATCH(LARGE('Raw Data'!G723:J723, 2), 'Raw Data'!G723:J723, 0), 'Raw Data'!P723-'Raw Data'!O723&gt;3), 'Raw Data'!J723, 0))</f>
        <v/>
      </c>
      <c r="N730">
        <f>IF(ISBLANK('Raw Data'!J723), 0, IF(AND(3=MATCH(LARGE('Raw Data'!G723:J723, 2), 'Raw Data'!G723:J723, 0), 'Raw Data'!O723-'Raw Data'!P723&gt;3), 'Raw Data'!I723, 0))</f>
        <v/>
      </c>
      <c r="O730">
        <f>IF(ISBLANK('Raw Data'!J723), 0, IF(AND(2=MATCH(LARGE('Raw Data'!G723:J723, 2), 'Raw Data'!G723:J723, 0), AND('Raw Data'!P723-'Raw Data'!O723&lt;4, 'Raw Data'!P723-'Raw Data'!O723&gt;0)), 'Raw Data'!H723, 0))</f>
        <v/>
      </c>
      <c r="P730">
        <f>IF(ISBLANK('Raw Data'!J723), 0, IF(AND(1=MATCH(LARGE('Raw Data'!G723:J723, 2), 'Raw Data'!G723:J723, 0), AND('Raw Data'!O723-'Raw Data'!P723&lt;4, 'Raw Data'!O723-'Raw Data'!P723&gt;0)), 'Raw Data'!G723, 0))</f>
        <v/>
      </c>
      <c r="Q730">
        <f>IF(ISBLANK('Raw Data'!J723), 0, IF(AND(4=MATCH(LARGE('Raw Data'!G723:J723, 1), 'Raw Data'!G723:J723, 0), 'Raw Data'!P723-'Raw Data'!O723&gt;3), 'Raw Data'!J723, 0))</f>
        <v/>
      </c>
      <c r="R730">
        <f>IF(ISBLANK('Raw Data'!J723), 0, IF(AND(3=MATCH(LARGE('Raw Data'!G723:J723, 1), 'Raw Data'!G723:J723, 0), 'Raw Data'!O723-'Raw Data'!P723&gt;3), 'Raw Data'!I723, 0))</f>
        <v/>
      </c>
      <c r="S730">
        <f>IF(AND('Raw Data'!P723-'Raw Data'!O723&gt;4, 'Raw Data'!F723&lt;'Raw Data'!C723), 'Raw Data'!J723, 0)</f>
        <v/>
      </c>
      <c r="T730">
        <f>IF(AND('Raw Data'!O723-'Raw Data'!P723&gt;4, 'Raw Data'!F723&gt;'Raw Data'!C723), 'Raw Data'!I723, 0)</f>
        <v/>
      </c>
      <c r="U730">
        <f>IF(AND('Raw Data'!P723-'Raw Data'!O723&lt;3, 'Raw Data'!P723&gt;'Raw Data'!O723, 'Raw Data'!F723&lt;'Raw Data'!C723), 'Raw Data'!H723, 0)</f>
        <v/>
      </c>
      <c r="V730">
        <f>IF(AND('Raw Data'!P723-'Raw Data'!O723&lt;3, 'Raw Data'!P723&gt;'Raw Data'!O723, 'Raw Data'!F723&gt;'Raw Data'!C723), 'Raw Data'!G723, 0)</f>
        <v/>
      </c>
    </row>
    <row r="731">
      <c r="A731">
        <f>IF(AND('Raw Data'!F724&lt;'Raw Data'!C724, 'Raw Data'!P724&gt;'Raw Data'!O724, 'Raw Data'!P724-'Raw Data'!O724&gt;3), 'Raw Data'!J724, 0)</f>
        <v/>
      </c>
      <c r="B731">
        <f>IF(AND('Raw Data'!C724&lt;'Raw Data'!F724, 'Raw Data'!O724&gt;'Raw Data'!P724, 'Raw Data'!O724-'Raw Data'!P724&gt;3), 'Raw Data'!I724, 0)</f>
        <v/>
      </c>
      <c r="C731">
        <f>IF(AND('Raw Data'!F724&lt;'Raw Data'!C724, 'Raw Data'!P724&gt;'Raw Data'!O724, 'Raw Data'!P724-'Raw Data'!O724&lt;4), 'Raw Data'!H724, 0)</f>
        <v/>
      </c>
      <c r="D731">
        <f>IF(AND('Raw Data'!C724&lt;'Raw Data'!F724, 'Raw Data'!O724&gt;'Raw Data'!P724, 'Raw Data'!O724-'Raw Data'!P724&lt;4), 'Raw Data'!G724, 0)</f>
        <v/>
      </c>
      <c r="E731">
        <f>IF(ISBLANK('Raw Data'!J724), 0, IF(AND(4=MATCH(LARGE('Raw Data'!G724:J724, 4), 'Raw Data'!G724:J724, 0), 'Raw Data'!P724-'Raw Data'!O724&gt;3), 'Raw Data'!J724, 0))</f>
        <v/>
      </c>
      <c r="F731">
        <f>IF(ISBLANK('Raw Data'!J724), 0, IF(AND(3=MATCH(LARGE('Raw Data'!G724:J724, 4), 'Raw Data'!G724:J724, 0), 'Raw Data'!O724-'Raw Data'!P724&gt;3), 'Raw Data'!I724, 0))</f>
        <v/>
      </c>
      <c r="G731">
        <f>IF(ISBLANK('Raw Data'!J724), 0, IF(AND(2=MATCH(LARGE('Raw Data'!G724:J724, 4), 'Raw Data'!G724:J724, 0), AND('Raw Data'!P724-'Raw Data'!O724&lt;4, 'Raw Data'!P724-'Raw Data'!O724&gt;0)), 'Raw Data'!H724, 0))</f>
        <v/>
      </c>
      <c r="H731">
        <f>IF(ISBLANK('Raw Data'!J724), 0, IF(AND(1=MATCH(LARGE('Raw Data'!G724:J724, 4), 'Raw Data'!G724:J724, 0), AND('Raw Data'!O724-'Raw Data'!P724&lt;4, 'Raw Data'!O724-'Raw Data'!P724&gt;0)), 'Raw Data'!G724, 0))</f>
        <v/>
      </c>
      <c r="I731">
        <f>IF(ISBLANK('Raw Data'!J724), 0, IF(AND(4=MATCH(LARGE('Raw Data'!G724:J724, 3), 'Raw Data'!G724:J724, 0), 'Raw Data'!P724-'Raw Data'!O724&gt;3), 'Raw Data'!J724, 0))</f>
        <v/>
      </c>
      <c r="J731">
        <f>IF(ISBLANK('Raw Data'!J724), 0, IF(AND(3=MATCH(LARGE('Raw Data'!G724:J724, 3), 'Raw Data'!G724:J724, 0), 'Raw Data'!O724-'Raw Data'!P724&gt;3), 'Raw Data'!I724, 0))</f>
        <v/>
      </c>
      <c r="K731">
        <f>IF(ISBLANK('Raw Data'!J724), 0, IF(AND(2=MATCH(LARGE('Raw Data'!G724:J724, 3), 'Raw Data'!G724:J724, 0), AND('Raw Data'!P724-'Raw Data'!O724&lt;4, 'Raw Data'!P724-'Raw Data'!O724&gt;0)), 'Raw Data'!H724, 0))</f>
        <v/>
      </c>
      <c r="L731">
        <f>IF(ISBLANK('Raw Data'!J724), 0, IF(AND(1=MATCH(LARGE('Raw Data'!G724:J724, 3), 'Raw Data'!G724:J724, 0), AND('Raw Data'!O724-'Raw Data'!P724&lt;4, 'Raw Data'!O724-'Raw Data'!P724&gt;0)), 'Raw Data'!G724, 0))</f>
        <v/>
      </c>
      <c r="M731">
        <f>IF(ISBLANK('Raw Data'!J724), 0, IF(AND(4=MATCH(LARGE('Raw Data'!G724:J724, 2), 'Raw Data'!G724:J724, 0), 'Raw Data'!P724-'Raw Data'!O724&gt;3), 'Raw Data'!J724, 0))</f>
        <v/>
      </c>
      <c r="N731">
        <f>IF(ISBLANK('Raw Data'!J724), 0, IF(AND(3=MATCH(LARGE('Raw Data'!G724:J724, 2), 'Raw Data'!G724:J724, 0), 'Raw Data'!O724-'Raw Data'!P724&gt;3), 'Raw Data'!I724, 0))</f>
        <v/>
      </c>
      <c r="O731">
        <f>IF(ISBLANK('Raw Data'!J724), 0, IF(AND(2=MATCH(LARGE('Raw Data'!G724:J724, 2), 'Raw Data'!G724:J724, 0), AND('Raw Data'!P724-'Raw Data'!O724&lt;4, 'Raw Data'!P724-'Raw Data'!O724&gt;0)), 'Raw Data'!H724, 0))</f>
        <v/>
      </c>
      <c r="P731">
        <f>IF(ISBLANK('Raw Data'!J724), 0, IF(AND(1=MATCH(LARGE('Raw Data'!G724:J724, 2), 'Raw Data'!G724:J724, 0), AND('Raw Data'!O724-'Raw Data'!P724&lt;4, 'Raw Data'!O724-'Raw Data'!P724&gt;0)), 'Raw Data'!G724, 0))</f>
        <v/>
      </c>
      <c r="Q731">
        <f>IF(ISBLANK('Raw Data'!J724), 0, IF(AND(4=MATCH(LARGE('Raw Data'!G724:J724, 1), 'Raw Data'!G724:J724, 0), 'Raw Data'!P724-'Raw Data'!O724&gt;3), 'Raw Data'!J724, 0))</f>
        <v/>
      </c>
      <c r="R731">
        <f>IF(ISBLANK('Raw Data'!J724), 0, IF(AND(3=MATCH(LARGE('Raw Data'!G724:J724, 1), 'Raw Data'!G724:J724, 0), 'Raw Data'!O724-'Raw Data'!P724&gt;3), 'Raw Data'!I724, 0))</f>
        <v/>
      </c>
      <c r="S731">
        <f>IF(AND('Raw Data'!P724-'Raw Data'!O724&gt;4, 'Raw Data'!F724&lt;'Raw Data'!C724), 'Raw Data'!J724, 0)</f>
        <v/>
      </c>
      <c r="T731">
        <f>IF(AND('Raw Data'!O724-'Raw Data'!P724&gt;4, 'Raw Data'!F724&gt;'Raw Data'!C724), 'Raw Data'!I724, 0)</f>
        <v/>
      </c>
      <c r="U731">
        <f>IF(AND('Raw Data'!P724-'Raw Data'!O724&lt;3, 'Raw Data'!P724&gt;'Raw Data'!O724, 'Raw Data'!F724&lt;'Raw Data'!C724), 'Raw Data'!H724, 0)</f>
        <v/>
      </c>
      <c r="V731">
        <f>IF(AND('Raw Data'!P724-'Raw Data'!O724&lt;3, 'Raw Data'!P724&gt;'Raw Data'!O724, 'Raw Data'!F724&gt;'Raw Data'!C724), 'Raw Data'!G724, 0)</f>
        <v/>
      </c>
    </row>
    <row r="732">
      <c r="A732">
        <f>IF(AND('Raw Data'!F725&lt;'Raw Data'!C725, 'Raw Data'!P725&gt;'Raw Data'!O725, 'Raw Data'!P725-'Raw Data'!O725&gt;3), 'Raw Data'!J725, 0)</f>
        <v/>
      </c>
      <c r="B732">
        <f>IF(AND('Raw Data'!C725&lt;'Raw Data'!F725, 'Raw Data'!O725&gt;'Raw Data'!P725, 'Raw Data'!O725-'Raw Data'!P725&gt;3), 'Raw Data'!I725, 0)</f>
        <v/>
      </c>
      <c r="C732">
        <f>IF(AND('Raw Data'!F725&lt;'Raw Data'!C725, 'Raw Data'!P725&gt;'Raw Data'!O725, 'Raw Data'!P725-'Raw Data'!O725&lt;4), 'Raw Data'!H725, 0)</f>
        <v/>
      </c>
      <c r="D732">
        <f>IF(AND('Raw Data'!C725&lt;'Raw Data'!F725, 'Raw Data'!O725&gt;'Raw Data'!P725, 'Raw Data'!O725-'Raw Data'!P725&lt;4), 'Raw Data'!G725, 0)</f>
        <v/>
      </c>
      <c r="E732">
        <f>IF(ISBLANK('Raw Data'!J725), 0, IF(AND(4=MATCH(LARGE('Raw Data'!G725:J725, 4), 'Raw Data'!G725:J725, 0), 'Raw Data'!P725-'Raw Data'!O725&gt;3), 'Raw Data'!J725, 0))</f>
        <v/>
      </c>
      <c r="F732">
        <f>IF(ISBLANK('Raw Data'!J725), 0, IF(AND(3=MATCH(LARGE('Raw Data'!G725:J725, 4), 'Raw Data'!G725:J725, 0), 'Raw Data'!O725-'Raw Data'!P725&gt;3), 'Raw Data'!I725, 0))</f>
        <v/>
      </c>
      <c r="G732">
        <f>IF(ISBLANK('Raw Data'!J725), 0, IF(AND(2=MATCH(LARGE('Raw Data'!G725:J725, 4), 'Raw Data'!G725:J725, 0), AND('Raw Data'!P725-'Raw Data'!O725&lt;4, 'Raw Data'!P725-'Raw Data'!O725&gt;0)), 'Raw Data'!H725, 0))</f>
        <v/>
      </c>
      <c r="H732">
        <f>IF(ISBLANK('Raw Data'!J725), 0, IF(AND(1=MATCH(LARGE('Raw Data'!G725:J725, 4), 'Raw Data'!G725:J725, 0), AND('Raw Data'!O725-'Raw Data'!P725&lt;4, 'Raw Data'!O725-'Raw Data'!P725&gt;0)), 'Raw Data'!G725, 0))</f>
        <v/>
      </c>
      <c r="I732">
        <f>IF(ISBLANK('Raw Data'!J725), 0, IF(AND(4=MATCH(LARGE('Raw Data'!G725:J725, 3), 'Raw Data'!G725:J725, 0), 'Raw Data'!P725-'Raw Data'!O725&gt;3), 'Raw Data'!J725, 0))</f>
        <v/>
      </c>
      <c r="J732">
        <f>IF(ISBLANK('Raw Data'!J725), 0, IF(AND(3=MATCH(LARGE('Raw Data'!G725:J725, 3), 'Raw Data'!G725:J725, 0), 'Raw Data'!O725-'Raw Data'!P725&gt;3), 'Raw Data'!I725, 0))</f>
        <v/>
      </c>
      <c r="K732">
        <f>IF(ISBLANK('Raw Data'!J725), 0, IF(AND(2=MATCH(LARGE('Raw Data'!G725:J725, 3), 'Raw Data'!G725:J725, 0), AND('Raw Data'!P725-'Raw Data'!O725&lt;4, 'Raw Data'!P725-'Raw Data'!O725&gt;0)), 'Raw Data'!H725, 0))</f>
        <v/>
      </c>
      <c r="L732">
        <f>IF(ISBLANK('Raw Data'!J725), 0, IF(AND(1=MATCH(LARGE('Raw Data'!G725:J725, 3), 'Raw Data'!G725:J725, 0), AND('Raw Data'!O725-'Raw Data'!P725&lt;4, 'Raw Data'!O725-'Raw Data'!P725&gt;0)), 'Raw Data'!G725, 0))</f>
        <v/>
      </c>
      <c r="M732">
        <f>IF(ISBLANK('Raw Data'!J725), 0, IF(AND(4=MATCH(LARGE('Raw Data'!G725:J725, 2), 'Raw Data'!G725:J725, 0), 'Raw Data'!P725-'Raw Data'!O725&gt;3), 'Raw Data'!J725, 0))</f>
        <v/>
      </c>
      <c r="N732">
        <f>IF(ISBLANK('Raw Data'!J725), 0, IF(AND(3=MATCH(LARGE('Raw Data'!G725:J725, 2), 'Raw Data'!G725:J725, 0), 'Raw Data'!O725-'Raw Data'!P725&gt;3), 'Raw Data'!I725, 0))</f>
        <v/>
      </c>
      <c r="O732">
        <f>IF(ISBLANK('Raw Data'!J725), 0, IF(AND(2=MATCH(LARGE('Raw Data'!G725:J725, 2), 'Raw Data'!G725:J725, 0), AND('Raw Data'!P725-'Raw Data'!O725&lt;4, 'Raw Data'!P725-'Raw Data'!O725&gt;0)), 'Raw Data'!H725, 0))</f>
        <v/>
      </c>
      <c r="P732">
        <f>IF(ISBLANK('Raw Data'!J725), 0, IF(AND(1=MATCH(LARGE('Raw Data'!G725:J725, 2), 'Raw Data'!G725:J725, 0), AND('Raw Data'!O725-'Raw Data'!P725&lt;4, 'Raw Data'!O725-'Raw Data'!P725&gt;0)), 'Raw Data'!G725, 0))</f>
        <v/>
      </c>
      <c r="Q732">
        <f>IF(ISBLANK('Raw Data'!J725), 0, IF(AND(4=MATCH(LARGE('Raw Data'!G725:J725, 1), 'Raw Data'!G725:J725, 0), 'Raw Data'!P725-'Raw Data'!O725&gt;3), 'Raw Data'!J725, 0))</f>
        <v/>
      </c>
      <c r="R732">
        <f>IF(ISBLANK('Raw Data'!J725), 0, IF(AND(3=MATCH(LARGE('Raw Data'!G725:J725, 1), 'Raw Data'!G725:J725, 0), 'Raw Data'!O725-'Raw Data'!P725&gt;3), 'Raw Data'!I725, 0))</f>
        <v/>
      </c>
      <c r="S732">
        <f>IF(AND('Raw Data'!P725-'Raw Data'!O725&gt;4, 'Raw Data'!F725&lt;'Raw Data'!C725), 'Raw Data'!J725, 0)</f>
        <v/>
      </c>
      <c r="T732">
        <f>IF(AND('Raw Data'!O725-'Raw Data'!P725&gt;4, 'Raw Data'!F725&gt;'Raw Data'!C725), 'Raw Data'!I725, 0)</f>
        <v/>
      </c>
      <c r="U732">
        <f>IF(AND('Raw Data'!P725-'Raw Data'!O725&lt;3, 'Raw Data'!P725&gt;'Raw Data'!O725, 'Raw Data'!F725&lt;'Raw Data'!C725), 'Raw Data'!H725, 0)</f>
        <v/>
      </c>
      <c r="V732">
        <f>IF(AND('Raw Data'!P725-'Raw Data'!O725&lt;3, 'Raw Data'!P725&gt;'Raw Data'!O725, 'Raw Data'!F725&gt;'Raw Data'!C725), 'Raw Data'!G725, 0)</f>
        <v/>
      </c>
    </row>
    <row r="733">
      <c r="A733">
        <f>IF(AND('Raw Data'!F726&lt;'Raw Data'!C726, 'Raw Data'!P726&gt;'Raw Data'!O726, 'Raw Data'!P726-'Raw Data'!O726&gt;3), 'Raw Data'!J726, 0)</f>
        <v/>
      </c>
      <c r="B733">
        <f>IF(AND('Raw Data'!C726&lt;'Raw Data'!F726, 'Raw Data'!O726&gt;'Raw Data'!P726, 'Raw Data'!O726-'Raw Data'!P726&gt;3), 'Raw Data'!I726, 0)</f>
        <v/>
      </c>
      <c r="C733">
        <f>IF(AND('Raw Data'!F726&lt;'Raw Data'!C726, 'Raw Data'!P726&gt;'Raw Data'!O726, 'Raw Data'!P726-'Raw Data'!O726&lt;4), 'Raw Data'!H726, 0)</f>
        <v/>
      </c>
      <c r="D733">
        <f>IF(AND('Raw Data'!C726&lt;'Raw Data'!F726, 'Raw Data'!O726&gt;'Raw Data'!P726, 'Raw Data'!O726-'Raw Data'!P726&lt;4), 'Raw Data'!G726, 0)</f>
        <v/>
      </c>
      <c r="E733">
        <f>IF(ISBLANK('Raw Data'!J726), 0, IF(AND(4=MATCH(LARGE('Raw Data'!G726:J726, 4), 'Raw Data'!G726:J726, 0), 'Raw Data'!P726-'Raw Data'!O726&gt;3), 'Raw Data'!J726, 0))</f>
        <v/>
      </c>
      <c r="F733">
        <f>IF(ISBLANK('Raw Data'!J726), 0, IF(AND(3=MATCH(LARGE('Raw Data'!G726:J726, 4), 'Raw Data'!G726:J726, 0), 'Raw Data'!O726-'Raw Data'!P726&gt;3), 'Raw Data'!I726, 0))</f>
        <v/>
      </c>
      <c r="G733">
        <f>IF(ISBLANK('Raw Data'!J726), 0, IF(AND(2=MATCH(LARGE('Raw Data'!G726:J726, 4), 'Raw Data'!G726:J726, 0), AND('Raw Data'!P726-'Raw Data'!O726&lt;4, 'Raw Data'!P726-'Raw Data'!O726&gt;0)), 'Raw Data'!H726, 0))</f>
        <v/>
      </c>
      <c r="H733">
        <f>IF(ISBLANK('Raw Data'!J726), 0, IF(AND(1=MATCH(LARGE('Raw Data'!G726:J726, 4), 'Raw Data'!G726:J726, 0), AND('Raw Data'!O726-'Raw Data'!P726&lt;4, 'Raw Data'!O726-'Raw Data'!P726&gt;0)), 'Raw Data'!G726, 0))</f>
        <v/>
      </c>
      <c r="I733">
        <f>IF(ISBLANK('Raw Data'!J726), 0, IF(AND(4=MATCH(LARGE('Raw Data'!G726:J726, 3), 'Raw Data'!G726:J726, 0), 'Raw Data'!P726-'Raw Data'!O726&gt;3), 'Raw Data'!J726, 0))</f>
        <v/>
      </c>
      <c r="J733">
        <f>IF(ISBLANK('Raw Data'!J726), 0, IF(AND(3=MATCH(LARGE('Raw Data'!G726:J726, 3), 'Raw Data'!G726:J726, 0), 'Raw Data'!O726-'Raw Data'!P726&gt;3), 'Raw Data'!I726, 0))</f>
        <v/>
      </c>
      <c r="K733">
        <f>IF(ISBLANK('Raw Data'!J726), 0, IF(AND(2=MATCH(LARGE('Raw Data'!G726:J726, 3), 'Raw Data'!G726:J726, 0), AND('Raw Data'!P726-'Raw Data'!O726&lt;4, 'Raw Data'!P726-'Raw Data'!O726&gt;0)), 'Raw Data'!H726, 0))</f>
        <v/>
      </c>
      <c r="L733">
        <f>IF(ISBLANK('Raw Data'!J726), 0, IF(AND(1=MATCH(LARGE('Raw Data'!G726:J726, 3), 'Raw Data'!G726:J726, 0), AND('Raw Data'!O726-'Raw Data'!P726&lt;4, 'Raw Data'!O726-'Raw Data'!P726&gt;0)), 'Raw Data'!G726, 0))</f>
        <v/>
      </c>
      <c r="M733">
        <f>IF(ISBLANK('Raw Data'!J726), 0, IF(AND(4=MATCH(LARGE('Raw Data'!G726:J726, 2), 'Raw Data'!G726:J726, 0), 'Raw Data'!P726-'Raw Data'!O726&gt;3), 'Raw Data'!J726, 0))</f>
        <v/>
      </c>
      <c r="N733">
        <f>IF(ISBLANK('Raw Data'!J726), 0, IF(AND(3=MATCH(LARGE('Raw Data'!G726:J726, 2), 'Raw Data'!G726:J726, 0), 'Raw Data'!O726-'Raw Data'!P726&gt;3), 'Raw Data'!I726, 0))</f>
        <v/>
      </c>
      <c r="O733">
        <f>IF(ISBLANK('Raw Data'!J726), 0, IF(AND(2=MATCH(LARGE('Raw Data'!G726:J726, 2), 'Raw Data'!G726:J726, 0), AND('Raw Data'!P726-'Raw Data'!O726&lt;4, 'Raw Data'!P726-'Raw Data'!O726&gt;0)), 'Raw Data'!H726, 0))</f>
        <v/>
      </c>
      <c r="P733">
        <f>IF(ISBLANK('Raw Data'!J726), 0, IF(AND(1=MATCH(LARGE('Raw Data'!G726:J726, 2), 'Raw Data'!G726:J726, 0), AND('Raw Data'!O726-'Raw Data'!P726&lt;4, 'Raw Data'!O726-'Raw Data'!P726&gt;0)), 'Raw Data'!G726, 0))</f>
        <v/>
      </c>
      <c r="Q733">
        <f>IF(ISBLANK('Raw Data'!J726), 0, IF(AND(4=MATCH(LARGE('Raw Data'!G726:J726, 1), 'Raw Data'!G726:J726, 0), 'Raw Data'!P726-'Raw Data'!O726&gt;3), 'Raw Data'!J726, 0))</f>
        <v/>
      </c>
      <c r="R733">
        <f>IF(ISBLANK('Raw Data'!J726), 0, IF(AND(3=MATCH(LARGE('Raw Data'!G726:J726, 1), 'Raw Data'!G726:J726, 0), 'Raw Data'!O726-'Raw Data'!P726&gt;3), 'Raw Data'!I726, 0))</f>
        <v/>
      </c>
      <c r="S733">
        <f>IF(AND('Raw Data'!P726-'Raw Data'!O726&gt;4, 'Raw Data'!F726&lt;'Raw Data'!C726), 'Raw Data'!J726, 0)</f>
        <v/>
      </c>
      <c r="T733">
        <f>IF(AND('Raw Data'!O726-'Raw Data'!P726&gt;4, 'Raw Data'!F726&gt;'Raw Data'!C726), 'Raw Data'!I726, 0)</f>
        <v/>
      </c>
      <c r="U733">
        <f>IF(AND('Raw Data'!P726-'Raw Data'!O726&lt;3, 'Raw Data'!P726&gt;'Raw Data'!O726, 'Raw Data'!F726&lt;'Raw Data'!C726), 'Raw Data'!H726, 0)</f>
        <v/>
      </c>
      <c r="V733">
        <f>IF(AND('Raw Data'!P726-'Raw Data'!O726&lt;3, 'Raw Data'!P726&gt;'Raw Data'!O726, 'Raw Data'!F726&gt;'Raw Data'!C726), 'Raw Data'!G726, 0)</f>
        <v/>
      </c>
    </row>
    <row r="734">
      <c r="A734">
        <f>IF(AND('Raw Data'!F727&lt;'Raw Data'!C727, 'Raw Data'!P727&gt;'Raw Data'!O727, 'Raw Data'!P727-'Raw Data'!O727&gt;3), 'Raw Data'!J727, 0)</f>
        <v/>
      </c>
      <c r="B734">
        <f>IF(AND('Raw Data'!C727&lt;'Raw Data'!F727, 'Raw Data'!O727&gt;'Raw Data'!P727, 'Raw Data'!O727-'Raw Data'!P727&gt;3), 'Raw Data'!I727, 0)</f>
        <v/>
      </c>
      <c r="C734">
        <f>IF(AND('Raw Data'!F727&lt;'Raw Data'!C727, 'Raw Data'!P727&gt;'Raw Data'!O727, 'Raw Data'!P727-'Raw Data'!O727&lt;4), 'Raw Data'!H727, 0)</f>
        <v/>
      </c>
      <c r="D734">
        <f>IF(AND('Raw Data'!C727&lt;'Raw Data'!F727, 'Raw Data'!O727&gt;'Raw Data'!P727, 'Raw Data'!O727-'Raw Data'!P727&lt;4), 'Raw Data'!G727, 0)</f>
        <v/>
      </c>
      <c r="E734">
        <f>IF(ISBLANK('Raw Data'!J727), 0, IF(AND(4=MATCH(LARGE('Raw Data'!G727:J727, 4), 'Raw Data'!G727:J727, 0), 'Raw Data'!P727-'Raw Data'!O727&gt;3), 'Raw Data'!J727, 0))</f>
        <v/>
      </c>
      <c r="F734">
        <f>IF(ISBLANK('Raw Data'!J727), 0, IF(AND(3=MATCH(LARGE('Raw Data'!G727:J727, 4), 'Raw Data'!G727:J727, 0), 'Raw Data'!O727-'Raw Data'!P727&gt;3), 'Raw Data'!I727, 0))</f>
        <v/>
      </c>
      <c r="G734">
        <f>IF(ISBLANK('Raw Data'!J727), 0, IF(AND(2=MATCH(LARGE('Raw Data'!G727:J727, 4), 'Raw Data'!G727:J727, 0), AND('Raw Data'!P727-'Raw Data'!O727&lt;4, 'Raw Data'!P727-'Raw Data'!O727&gt;0)), 'Raw Data'!H727, 0))</f>
        <v/>
      </c>
      <c r="H734">
        <f>IF(ISBLANK('Raw Data'!J727), 0, IF(AND(1=MATCH(LARGE('Raw Data'!G727:J727, 4), 'Raw Data'!G727:J727, 0), AND('Raw Data'!O727-'Raw Data'!P727&lt;4, 'Raw Data'!O727-'Raw Data'!P727&gt;0)), 'Raw Data'!G727, 0))</f>
        <v/>
      </c>
      <c r="I734">
        <f>IF(ISBLANK('Raw Data'!J727), 0, IF(AND(4=MATCH(LARGE('Raw Data'!G727:J727, 3), 'Raw Data'!G727:J727, 0), 'Raw Data'!P727-'Raw Data'!O727&gt;3), 'Raw Data'!J727, 0))</f>
        <v/>
      </c>
      <c r="J734">
        <f>IF(ISBLANK('Raw Data'!J727), 0, IF(AND(3=MATCH(LARGE('Raw Data'!G727:J727, 3), 'Raw Data'!G727:J727, 0), 'Raw Data'!O727-'Raw Data'!P727&gt;3), 'Raw Data'!I727, 0))</f>
        <v/>
      </c>
      <c r="K734">
        <f>IF(ISBLANK('Raw Data'!J727), 0, IF(AND(2=MATCH(LARGE('Raw Data'!G727:J727, 3), 'Raw Data'!G727:J727, 0), AND('Raw Data'!P727-'Raw Data'!O727&lt;4, 'Raw Data'!P727-'Raw Data'!O727&gt;0)), 'Raw Data'!H727, 0))</f>
        <v/>
      </c>
      <c r="L734">
        <f>IF(ISBLANK('Raw Data'!J727), 0, IF(AND(1=MATCH(LARGE('Raw Data'!G727:J727, 3), 'Raw Data'!G727:J727, 0), AND('Raw Data'!O727-'Raw Data'!P727&lt;4, 'Raw Data'!O727-'Raw Data'!P727&gt;0)), 'Raw Data'!G727, 0))</f>
        <v/>
      </c>
      <c r="M734">
        <f>IF(ISBLANK('Raw Data'!J727), 0, IF(AND(4=MATCH(LARGE('Raw Data'!G727:J727, 2), 'Raw Data'!G727:J727, 0), 'Raw Data'!P727-'Raw Data'!O727&gt;3), 'Raw Data'!J727, 0))</f>
        <v/>
      </c>
      <c r="N734">
        <f>IF(ISBLANK('Raw Data'!J727), 0, IF(AND(3=MATCH(LARGE('Raw Data'!G727:J727, 2), 'Raw Data'!G727:J727, 0), 'Raw Data'!O727-'Raw Data'!P727&gt;3), 'Raw Data'!I727, 0))</f>
        <v/>
      </c>
      <c r="O734">
        <f>IF(ISBLANK('Raw Data'!J727), 0, IF(AND(2=MATCH(LARGE('Raw Data'!G727:J727, 2), 'Raw Data'!G727:J727, 0), AND('Raw Data'!P727-'Raw Data'!O727&lt;4, 'Raw Data'!P727-'Raw Data'!O727&gt;0)), 'Raw Data'!H727, 0))</f>
        <v/>
      </c>
      <c r="P734">
        <f>IF(ISBLANK('Raw Data'!J727), 0, IF(AND(1=MATCH(LARGE('Raw Data'!G727:J727, 2), 'Raw Data'!G727:J727, 0), AND('Raw Data'!O727-'Raw Data'!P727&lt;4, 'Raw Data'!O727-'Raw Data'!P727&gt;0)), 'Raw Data'!G727, 0))</f>
        <v/>
      </c>
      <c r="Q734">
        <f>IF(ISBLANK('Raw Data'!J727), 0, IF(AND(4=MATCH(LARGE('Raw Data'!G727:J727, 1), 'Raw Data'!G727:J727, 0), 'Raw Data'!P727-'Raw Data'!O727&gt;3), 'Raw Data'!J727, 0))</f>
        <v/>
      </c>
      <c r="R734">
        <f>IF(ISBLANK('Raw Data'!J727), 0, IF(AND(3=MATCH(LARGE('Raw Data'!G727:J727, 1), 'Raw Data'!G727:J727, 0), 'Raw Data'!O727-'Raw Data'!P727&gt;3), 'Raw Data'!I727, 0))</f>
        <v/>
      </c>
      <c r="S734">
        <f>IF(AND('Raw Data'!P727-'Raw Data'!O727&gt;4, 'Raw Data'!F727&lt;'Raw Data'!C727), 'Raw Data'!J727, 0)</f>
        <v/>
      </c>
      <c r="T734">
        <f>IF(AND('Raw Data'!O727-'Raw Data'!P727&gt;4, 'Raw Data'!F727&gt;'Raw Data'!C727), 'Raw Data'!I727, 0)</f>
        <v/>
      </c>
      <c r="U734">
        <f>IF(AND('Raw Data'!P727-'Raw Data'!O727&lt;3, 'Raw Data'!P727&gt;'Raw Data'!O727, 'Raw Data'!F727&lt;'Raw Data'!C727), 'Raw Data'!H727, 0)</f>
        <v/>
      </c>
      <c r="V734">
        <f>IF(AND('Raw Data'!P727-'Raw Data'!O727&lt;3, 'Raw Data'!P727&gt;'Raw Data'!O727, 'Raw Data'!F727&gt;'Raw Data'!C727), 'Raw Data'!G727, 0)</f>
        <v/>
      </c>
    </row>
    <row r="735">
      <c r="A735">
        <f>IF(AND('Raw Data'!F728&lt;'Raw Data'!C728, 'Raw Data'!P728&gt;'Raw Data'!O728, 'Raw Data'!P728-'Raw Data'!O728&gt;3), 'Raw Data'!J728, 0)</f>
        <v/>
      </c>
      <c r="B735">
        <f>IF(AND('Raw Data'!C728&lt;'Raw Data'!F728, 'Raw Data'!O728&gt;'Raw Data'!P728, 'Raw Data'!O728-'Raw Data'!P728&gt;3), 'Raw Data'!I728, 0)</f>
        <v/>
      </c>
      <c r="C735">
        <f>IF(AND('Raw Data'!F728&lt;'Raw Data'!C728, 'Raw Data'!P728&gt;'Raw Data'!O728, 'Raw Data'!P728-'Raw Data'!O728&lt;4), 'Raw Data'!H728, 0)</f>
        <v/>
      </c>
      <c r="D735">
        <f>IF(AND('Raw Data'!C728&lt;'Raw Data'!F728, 'Raw Data'!O728&gt;'Raw Data'!P728, 'Raw Data'!O728-'Raw Data'!P728&lt;4), 'Raw Data'!G728, 0)</f>
        <v/>
      </c>
      <c r="E735">
        <f>IF(ISBLANK('Raw Data'!J728), 0, IF(AND(4=MATCH(LARGE('Raw Data'!G728:J728, 4), 'Raw Data'!G728:J728, 0), 'Raw Data'!P728-'Raw Data'!O728&gt;3), 'Raw Data'!J728, 0))</f>
        <v/>
      </c>
      <c r="F735">
        <f>IF(ISBLANK('Raw Data'!J728), 0, IF(AND(3=MATCH(LARGE('Raw Data'!G728:J728, 4), 'Raw Data'!G728:J728, 0), 'Raw Data'!O728-'Raw Data'!P728&gt;3), 'Raw Data'!I728, 0))</f>
        <v/>
      </c>
      <c r="G735">
        <f>IF(ISBLANK('Raw Data'!J728), 0, IF(AND(2=MATCH(LARGE('Raw Data'!G728:J728, 4), 'Raw Data'!G728:J728, 0), AND('Raw Data'!P728-'Raw Data'!O728&lt;4, 'Raw Data'!P728-'Raw Data'!O728&gt;0)), 'Raw Data'!H728, 0))</f>
        <v/>
      </c>
      <c r="H735">
        <f>IF(ISBLANK('Raw Data'!J728), 0, IF(AND(1=MATCH(LARGE('Raw Data'!G728:J728, 4), 'Raw Data'!G728:J728, 0), AND('Raw Data'!O728-'Raw Data'!P728&lt;4, 'Raw Data'!O728-'Raw Data'!P728&gt;0)), 'Raw Data'!G728, 0))</f>
        <v/>
      </c>
      <c r="I735">
        <f>IF(ISBLANK('Raw Data'!J728), 0, IF(AND(4=MATCH(LARGE('Raw Data'!G728:J728, 3), 'Raw Data'!G728:J728, 0), 'Raw Data'!P728-'Raw Data'!O728&gt;3), 'Raw Data'!J728, 0))</f>
        <v/>
      </c>
      <c r="J735">
        <f>IF(ISBLANK('Raw Data'!J728), 0, IF(AND(3=MATCH(LARGE('Raw Data'!G728:J728, 3), 'Raw Data'!G728:J728, 0), 'Raw Data'!O728-'Raw Data'!P728&gt;3), 'Raw Data'!I728, 0))</f>
        <v/>
      </c>
      <c r="K735">
        <f>IF(ISBLANK('Raw Data'!J728), 0, IF(AND(2=MATCH(LARGE('Raw Data'!G728:J728, 3), 'Raw Data'!G728:J728, 0), AND('Raw Data'!P728-'Raw Data'!O728&lt;4, 'Raw Data'!P728-'Raw Data'!O728&gt;0)), 'Raw Data'!H728, 0))</f>
        <v/>
      </c>
      <c r="L735">
        <f>IF(ISBLANK('Raw Data'!J728), 0, IF(AND(1=MATCH(LARGE('Raw Data'!G728:J728, 3), 'Raw Data'!G728:J728, 0), AND('Raw Data'!O728-'Raw Data'!P728&lt;4, 'Raw Data'!O728-'Raw Data'!P728&gt;0)), 'Raw Data'!G728, 0))</f>
        <v/>
      </c>
      <c r="M735">
        <f>IF(ISBLANK('Raw Data'!J728), 0, IF(AND(4=MATCH(LARGE('Raw Data'!G728:J728, 2), 'Raw Data'!G728:J728, 0), 'Raw Data'!P728-'Raw Data'!O728&gt;3), 'Raw Data'!J728, 0))</f>
        <v/>
      </c>
      <c r="N735">
        <f>IF(ISBLANK('Raw Data'!J728), 0, IF(AND(3=MATCH(LARGE('Raw Data'!G728:J728, 2), 'Raw Data'!G728:J728, 0), 'Raw Data'!O728-'Raw Data'!P728&gt;3), 'Raw Data'!I728, 0))</f>
        <v/>
      </c>
      <c r="O735">
        <f>IF(ISBLANK('Raw Data'!J728), 0, IF(AND(2=MATCH(LARGE('Raw Data'!G728:J728, 2), 'Raw Data'!G728:J728, 0), AND('Raw Data'!P728-'Raw Data'!O728&lt;4, 'Raw Data'!P728-'Raw Data'!O728&gt;0)), 'Raw Data'!H728, 0))</f>
        <v/>
      </c>
      <c r="P735">
        <f>IF(ISBLANK('Raw Data'!J728), 0, IF(AND(1=MATCH(LARGE('Raw Data'!G728:J728, 2), 'Raw Data'!G728:J728, 0), AND('Raw Data'!O728-'Raw Data'!P728&lt;4, 'Raw Data'!O728-'Raw Data'!P728&gt;0)), 'Raw Data'!G728, 0))</f>
        <v/>
      </c>
      <c r="Q735">
        <f>IF(ISBLANK('Raw Data'!J728), 0, IF(AND(4=MATCH(LARGE('Raw Data'!G728:J728, 1), 'Raw Data'!G728:J728, 0), 'Raw Data'!P728-'Raw Data'!O728&gt;3), 'Raw Data'!J728, 0))</f>
        <v/>
      </c>
      <c r="R735">
        <f>IF(ISBLANK('Raw Data'!J728), 0, IF(AND(3=MATCH(LARGE('Raw Data'!G728:J728, 1), 'Raw Data'!G728:J728, 0), 'Raw Data'!O728-'Raw Data'!P728&gt;3), 'Raw Data'!I728, 0))</f>
        <v/>
      </c>
      <c r="S735">
        <f>IF(AND('Raw Data'!P728-'Raw Data'!O728&gt;4, 'Raw Data'!F728&lt;'Raw Data'!C728), 'Raw Data'!J728, 0)</f>
        <v/>
      </c>
      <c r="T735">
        <f>IF(AND('Raw Data'!O728-'Raw Data'!P728&gt;4, 'Raw Data'!F728&gt;'Raw Data'!C728), 'Raw Data'!I728, 0)</f>
        <v/>
      </c>
      <c r="U735">
        <f>IF(AND('Raw Data'!P728-'Raw Data'!O728&lt;3, 'Raw Data'!P728&gt;'Raw Data'!O728, 'Raw Data'!F728&lt;'Raw Data'!C728), 'Raw Data'!H728, 0)</f>
        <v/>
      </c>
      <c r="V735">
        <f>IF(AND('Raw Data'!P728-'Raw Data'!O728&lt;3, 'Raw Data'!P728&gt;'Raw Data'!O728, 'Raw Data'!F728&gt;'Raw Data'!C728), 'Raw Data'!G728, 0)</f>
        <v/>
      </c>
    </row>
    <row r="736">
      <c r="A736">
        <f>IF(AND('Raw Data'!F729&lt;'Raw Data'!C729, 'Raw Data'!P729&gt;'Raw Data'!O729, 'Raw Data'!P729-'Raw Data'!O729&gt;3), 'Raw Data'!J729, 0)</f>
        <v/>
      </c>
      <c r="B736">
        <f>IF(AND('Raw Data'!C729&lt;'Raw Data'!F729, 'Raw Data'!O729&gt;'Raw Data'!P729, 'Raw Data'!O729-'Raw Data'!P729&gt;3), 'Raw Data'!I729, 0)</f>
        <v/>
      </c>
      <c r="C736">
        <f>IF(AND('Raw Data'!F729&lt;'Raw Data'!C729, 'Raw Data'!P729&gt;'Raw Data'!O729, 'Raw Data'!P729-'Raw Data'!O729&lt;4), 'Raw Data'!H729, 0)</f>
        <v/>
      </c>
      <c r="D736">
        <f>IF(AND('Raw Data'!C729&lt;'Raw Data'!F729, 'Raw Data'!O729&gt;'Raw Data'!P729, 'Raw Data'!O729-'Raw Data'!P729&lt;4), 'Raw Data'!G729, 0)</f>
        <v/>
      </c>
      <c r="E736">
        <f>IF(ISBLANK('Raw Data'!J729), 0, IF(AND(4=MATCH(LARGE('Raw Data'!G729:J729, 4), 'Raw Data'!G729:J729, 0), 'Raw Data'!P729-'Raw Data'!O729&gt;3), 'Raw Data'!J729, 0))</f>
        <v/>
      </c>
      <c r="F736">
        <f>IF(ISBLANK('Raw Data'!J729), 0, IF(AND(3=MATCH(LARGE('Raw Data'!G729:J729, 4), 'Raw Data'!G729:J729, 0), 'Raw Data'!O729-'Raw Data'!P729&gt;3), 'Raw Data'!I729, 0))</f>
        <v/>
      </c>
      <c r="G736">
        <f>IF(ISBLANK('Raw Data'!J729), 0, IF(AND(2=MATCH(LARGE('Raw Data'!G729:J729, 4), 'Raw Data'!G729:J729, 0), AND('Raw Data'!P729-'Raw Data'!O729&lt;4, 'Raw Data'!P729-'Raw Data'!O729&gt;0)), 'Raw Data'!H729, 0))</f>
        <v/>
      </c>
      <c r="H736">
        <f>IF(ISBLANK('Raw Data'!J729), 0, IF(AND(1=MATCH(LARGE('Raw Data'!G729:J729, 4), 'Raw Data'!G729:J729, 0), AND('Raw Data'!O729-'Raw Data'!P729&lt;4, 'Raw Data'!O729-'Raw Data'!P729&gt;0)), 'Raw Data'!G729, 0))</f>
        <v/>
      </c>
      <c r="I736">
        <f>IF(ISBLANK('Raw Data'!J729), 0, IF(AND(4=MATCH(LARGE('Raw Data'!G729:J729, 3), 'Raw Data'!G729:J729, 0), 'Raw Data'!P729-'Raw Data'!O729&gt;3), 'Raw Data'!J729, 0))</f>
        <v/>
      </c>
      <c r="J736">
        <f>IF(ISBLANK('Raw Data'!J729), 0, IF(AND(3=MATCH(LARGE('Raw Data'!G729:J729, 3), 'Raw Data'!G729:J729, 0), 'Raw Data'!O729-'Raw Data'!P729&gt;3), 'Raw Data'!I729, 0))</f>
        <v/>
      </c>
      <c r="K736">
        <f>IF(ISBLANK('Raw Data'!J729), 0, IF(AND(2=MATCH(LARGE('Raw Data'!G729:J729, 3), 'Raw Data'!G729:J729, 0), AND('Raw Data'!P729-'Raw Data'!O729&lt;4, 'Raw Data'!P729-'Raw Data'!O729&gt;0)), 'Raw Data'!H729, 0))</f>
        <v/>
      </c>
      <c r="L736">
        <f>IF(ISBLANK('Raw Data'!J729), 0, IF(AND(1=MATCH(LARGE('Raw Data'!G729:J729, 3), 'Raw Data'!G729:J729, 0), AND('Raw Data'!O729-'Raw Data'!P729&lt;4, 'Raw Data'!O729-'Raw Data'!P729&gt;0)), 'Raw Data'!G729, 0))</f>
        <v/>
      </c>
      <c r="M736">
        <f>IF(ISBLANK('Raw Data'!J729), 0, IF(AND(4=MATCH(LARGE('Raw Data'!G729:J729, 2), 'Raw Data'!G729:J729, 0), 'Raw Data'!P729-'Raw Data'!O729&gt;3), 'Raw Data'!J729, 0))</f>
        <v/>
      </c>
      <c r="N736">
        <f>IF(ISBLANK('Raw Data'!J729), 0, IF(AND(3=MATCH(LARGE('Raw Data'!G729:J729, 2), 'Raw Data'!G729:J729, 0), 'Raw Data'!O729-'Raw Data'!P729&gt;3), 'Raw Data'!I729, 0))</f>
        <v/>
      </c>
      <c r="O736">
        <f>IF(ISBLANK('Raw Data'!J729), 0, IF(AND(2=MATCH(LARGE('Raw Data'!G729:J729, 2), 'Raw Data'!G729:J729, 0), AND('Raw Data'!P729-'Raw Data'!O729&lt;4, 'Raw Data'!P729-'Raw Data'!O729&gt;0)), 'Raw Data'!H729, 0))</f>
        <v/>
      </c>
      <c r="P736">
        <f>IF(ISBLANK('Raw Data'!J729), 0, IF(AND(1=MATCH(LARGE('Raw Data'!G729:J729, 2), 'Raw Data'!G729:J729, 0), AND('Raw Data'!O729-'Raw Data'!P729&lt;4, 'Raw Data'!O729-'Raw Data'!P729&gt;0)), 'Raw Data'!G729, 0))</f>
        <v/>
      </c>
      <c r="Q736">
        <f>IF(ISBLANK('Raw Data'!J729), 0, IF(AND(4=MATCH(LARGE('Raw Data'!G729:J729, 1), 'Raw Data'!G729:J729, 0), 'Raw Data'!P729-'Raw Data'!O729&gt;3), 'Raw Data'!J729, 0))</f>
        <v/>
      </c>
      <c r="R736">
        <f>IF(ISBLANK('Raw Data'!J729), 0, IF(AND(3=MATCH(LARGE('Raw Data'!G729:J729, 1), 'Raw Data'!G729:J729, 0), 'Raw Data'!O729-'Raw Data'!P729&gt;3), 'Raw Data'!I729, 0))</f>
        <v/>
      </c>
      <c r="S736">
        <f>IF(AND('Raw Data'!P729-'Raw Data'!O729&gt;4, 'Raw Data'!F729&lt;'Raw Data'!C729), 'Raw Data'!J729, 0)</f>
        <v/>
      </c>
      <c r="T736">
        <f>IF(AND('Raw Data'!O729-'Raw Data'!P729&gt;4, 'Raw Data'!F729&gt;'Raw Data'!C729), 'Raw Data'!I729, 0)</f>
        <v/>
      </c>
      <c r="U736">
        <f>IF(AND('Raw Data'!P729-'Raw Data'!O729&lt;3, 'Raw Data'!P729&gt;'Raw Data'!O729, 'Raw Data'!F729&lt;'Raw Data'!C729), 'Raw Data'!H729, 0)</f>
        <v/>
      </c>
      <c r="V736">
        <f>IF(AND('Raw Data'!P729-'Raw Data'!O729&lt;3, 'Raw Data'!P729&gt;'Raw Data'!O729, 'Raw Data'!F729&gt;'Raw Data'!C729), 'Raw Data'!G729, 0)</f>
        <v/>
      </c>
    </row>
    <row r="737">
      <c r="A737">
        <f>IF(AND('Raw Data'!F730&lt;'Raw Data'!C730, 'Raw Data'!P730&gt;'Raw Data'!O730, 'Raw Data'!P730-'Raw Data'!O730&gt;3), 'Raw Data'!J730, 0)</f>
        <v/>
      </c>
      <c r="B737">
        <f>IF(AND('Raw Data'!C730&lt;'Raw Data'!F730, 'Raw Data'!O730&gt;'Raw Data'!P730, 'Raw Data'!O730-'Raw Data'!P730&gt;3), 'Raw Data'!I730, 0)</f>
        <v/>
      </c>
      <c r="C737">
        <f>IF(AND('Raw Data'!F730&lt;'Raw Data'!C730, 'Raw Data'!P730&gt;'Raw Data'!O730, 'Raw Data'!P730-'Raw Data'!O730&lt;4), 'Raw Data'!H730, 0)</f>
        <v/>
      </c>
      <c r="D737">
        <f>IF(AND('Raw Data'!C730&lt;'Raw Data'!F730, 'Raw Data'!O730&gt;'Raw Data'!P730, 'Raw Data'!O730-'Raw Data'!P730&lt;4), 'Raw Data'!G730, 0)</f>
        <v/>
      </c>
      <c r="E737">
        <f>IF(ISBLANK('Raw Data'!J730), 0, IF(AND(4=MATCH(LARGE('Raw Data'!G730:J730, 4), 'Raw Data'!G730:J730, 0), 'Raw Data'!P730-'Raw Data'!O730&gt;3), 'Raw Data'!J730, 0))</f>
        <v/>
      </c>
      <c r="F737">
        <f>IF(ISBLANK('Raw Data'!J730), 0, IF(AND(3=MATCH(LARGE('Raw Data'!G730:J730, 4), 'Raw Data'!G730:J730, 0), 'Raw Data'!O730-'Raw Data'!P730&gt;3), 'Raw Data'!I730, 0))</f>
        <v/>
      </c>
      <c r="G737">
        <f>IF(ISBLANK('Raw Data'!J730), 0, IF(AND(2=MATCH(LARGE('Raw Data'!G730:J730, 4), 'Raw Data'!G730:J730, 0), AND('Raw Data'!P730-'Raw Data'!O730&lt;4, 'Raw Data'!P730-'Raw Data'!O730&gt;0)), 'Raw Data'!H730, 0))</f>
        <v/>
      </c>
      <c r="H737">
        <f>IF(ISBLANK('Raw Data'!J730), 0, IF(AND(1=MATCH(LARGE('Raw Data'!G730:J730, 4), 'Raw Data'!G730:J730, 0), AND('Raw Data'!O730-'Raw Data'!P730&lt;4, 'Raw Data'!O730-'Raw Data'!P730&gt;0)), 'Raw Data'!G730, 0))</f>
        <v/>
      </c>
      <c r="I737">
        <f>IF(ISBLANK('Raw Data'!J730), 0, IF(AND(4=MATCH(LARGE('Raw Data'!G730:J730, 3), 'Raw Data'!G730:J730, 0), 'Raw Data'!P730-'Raw Data'!O730&gt;3), 'Raw Data'!J730, 0))</f>
        <v/>
      </c>
      <c r="J737">
        <f>IF(ISBLANK('Raw Data'!J730), 0, IF(AND(3=MATCH(LARGE('Raw Data'!G730:J730, 3), 'Raw Data'!G730:J730, 0), 'Raw Data'!O730-'Raw Data'!P730&gt;3), 'Raw Data'!I730, 0))</f>
        <v/>
      </c>
      <c r="K737">
        <f>IF(ISBLANK('Raw Data'!J730), 0, IF(AND(2=MATCH(LARGE('Raw Data'!G730:J730, 3), 'Raw Data'!G730:J730, 0), AND('Raw Data'!P730-'Raw Data'!O730&lt;4, 'Raw Data'!P730-'Raw Data'!O730&gt;0)), 'Raw Data'!H730, 0))</f>
        <v/>
      </c>
      <c r="L737">
        <f>IF(ISBLANK('Raw Data'!J730), 0, IF(AND(1=MATCH(LARGE('Raw Data'!G730:J730, 3), 'Raw Data'!G730:J730, 0), AND('Raw Data'!O730-'Raw Data'!P730&lt;4, 'Raw Data'!O730-'Raw Data'!P730&gt;0)), 'Raw Data'!G730, 0))</f>
        <v/>
      </c>
      <c r="M737">
        <f>IF(ISBLANK('Raw Data'!J730), 0, IF(AND(4=MATCH(LARGE('Raw Data'!G730:J730, 2), 'Raw Data'!G730:J730, 0), 'Raw Data'!P730-'Raw Data'!O730&gt;3), 'Raw Data'!J730, 0))</f>
        <v/>
      </c>
      <c r="N737">
        <f>IF(ISBLANK('Raw Data'!J730), 0, IF(AND(3=MATCH(LARGE('Raw Data'!G730:J730, 2), 'Raw Data'!G730:J730, 0), 'Raw Data'!O730-'Raw Data'!P730&gt;3), 'Raw Data'!I730, 0))</f>
        <v/>
      </c>
      <c r="O737">
        <f>IF(ISBLANK('Raw Data'!J730), 0, IF(AND(2=MATCH(LARGE('Raw Data'!G730:J730, 2), 'Raw Data'!G730:J730, 0), AND('Raw Data'!P730-'Raw Data'!O730&lt;4, 'Raw Data'!P730-'Raw Data'!O730&gt;0)), 'Raw Data'!H730, 0))</f>
        <v/>
      </c>
      <c r="P737">
        <f>IF(ISBLANK('Raw Data'!J730), 0, IF(AND(1=MATCH(LARGE('Raw Data'!G730:J730, 2), 'Raw Data'!G730:J730, 0), AND('Raw Data'!O730-'Raw Data'!P730&lt;4, 'Raw Data'!O730-'Raw Data'!P730&gt;0)), 'Raw Data'!G730, 0))</f>
        <v/>
      </c>
      <c r="Q737">
        <f>IF(ISBLANK('Raw Data'!J730), 0, IF(AND(4=MATCH(LARGE('Raw Data'!G730:J730, 1), 'Raw Data'!G730:J730, 0), 'Raw Data'!P730-'Raw Data'!O730&gt;3), 'Raw Data'!J730, 0))</f>
        <v/>
      </c>
      <c r="R737">
        <f>IF(ISBLANK('Raw Data'!J730), 0, IF(AND(3=MATCH(LARGE('Raw Data'!G730:J730, 1), 'Raw Data'!G730:J730, 0), 'Raw Data'!O730-'Raw Data'!P730&gt;3), 'Raw Data'!I730, 0))</f>
        <v/>
      </c>
      <c r="S737">
        <f>IF(AND('Raw Data'!P730-'Raw Data'!O730&gt;4, 'Raw Data'!F730&lt;'Raw Data'!C730), 'Raw Data'!J730, 0)</f>
        <v/>
      </c>
      <c r="T737">
        <f>IF(AND('Raw Data'!O730-'Raw Data'!P730&gt;4, 'Raw Data'!F730&gt;'Raw Data'!C730), 'Raw Data'!I730, 0)</f>
        <v/>
      </c>
      <c r="U737">
        <f>IF(AND('Raw Data'!P730-'Raw Data'!O730&lt;3, 'Raw Data'!P730&gt;'Raw Data'!O730, 'Raw Data'!F730&lt;'Raw Data'!C730), 'Raw Data'!H730, 0)</f>
        <v/>
      </c>
      <c r="V737">
        <f>IF(AND('Raw Data'!P730-'Raw Data'!O730&lt;3, 'Raw Data'!P730&gt;'Raw Data'!O730, 'Raw Data'!F730&gt;'Raw Data'!C730), 'Raw Data'!G730, 0)</f>
        <v/>
      </c>
    </row>
    <row r="738">
      <c r="A738">
        <f>IF(AND('Raw Data'!F731&lt;'Raw Data'!C731, 'Raw Data'!P731&gt;'Raw Data'!O731, 'Raw Data'!P731-'Raw Data'!O731&gt;3), 'Raw Data'!J731, 0)</f>
        <v/>
      </c>
      <c r="B738">
        <f>IF(AND('Raw Data'!C731&lt;'Raw Data'!F731, 'Raw Data'!O731&gt;'Raw Data'!P731, 'Raw Data'!O731-'Raw Data'!P731&gt;3), 'Raw Data'!I731, 0)</f>
        <v/>
      </c>
      <c r="C738">
        <f>IF(AND('Raw Data'!F731&lt;'Raw Data'!C731, 'Raw Data'!P731&gt;'Raw Data'!O731, 'Raw Data'!P731-'Raw Data'!O731&lt;4), 'Raw Data'!H731, 0)</f>
        <v/>
      </c>
      <c r="D738">
        <f>IF(AND('Raw Data'!C731&lt;'Raw Data'!F731, 'Raw Data'!O731&gt;'Raw Data'!P731, 'Raw Data'!O731-'Raw Data'!P731&lt;4), 'Raw Data'!G731, 0)</f>
        <v/>
      </c>
      <c r="E738">
        <f>IF(ISBLANK('Raw Data'!J731), 0, IF(AND(4=MATCH(LARGE('Raw Data'!G731:J731, 4), 'Raw Data'!G731:J731, 0), 'Raw Data'!P731-'Raw Data'!O731&gt;3), 'Raw Data'!J731, 0))</f>
        <v/>
      </c>
      <c r="F738">
        <f>IF(ISBLANK('Raw Data'!J731), 0, IF(AND(3=MATCH(LARGE('Raw Data'!G731:J731, 4), 'Raw Data'!G731:J731, 0), 'Raw Data'!O731-'Raw Data'!P731&gt;3), 'Raw Data'!I731, 0))</f>
        <v/>
      </c>
      <c r="G738">
        <f>IF(ISBLANK('Raw Data'!J731), 0, IF(AND(2=MATCH(LARGE('Raw Data'!G731:J731, 4), 'Raw Data'!G731:J731, 0), AND('Raw Data'!P731-'Raw Data'!O731&lt;4, 'Raw Data'!P731-'Raw Data'!O731&gt;0)), 'Raw Data'!H731, 0))</f>
        <v/>
      </c>
      <c r="H738">
        <f>IF(ISBLANK('Raw Data'!J731), 0, IF(AND(1=MATCH(LARGE('Raw Data'!G731:J731, 4), 'Raw Data'!G731:J731, 0), AND('Raw Data'!O731-'Raw Data'!P731&lt;4, 'Raw Data'!O731-'Raw Data'!P731&gt;0)), 'Raw Data'!G731, 0))</f>
        <v/>
      </c>
      <c r="I738">
        <f>IF(ISBLANK('Raw Data'!J731), 0, IF(AND(4=MATCH(LARGE('Raw Data'!G731:J731, 3), 'Raw Data'!G731:J731, 0), 'Raw Data'!P731-'Raw Data'!O731&gt;3), 'Raw Data'!J731, 0))</f>
        <v/>
      </c>
      <c r="J738">
        <f>IF(ISBLANK('Raw Data'!J731), 0, IF(AND(3=MATCH(LARGE('Raw Data'!G731:J731, 3), 'Raw Data'!G731:J731, 0), 'Raw Data'!O731-'Raw Data'!P731&gt;3), 'Raw Data'!I731, 0))</f>
        <v/>
      </c>
      <c r="K738">
        <f>IF(ISBLANK('Raw Data'!J731), 0, IF(AND(2=MATCH(LARGE('Raw Data'!G731:J731, 3), 'Raw Data'!G731:J731, 0), AND('Raw Data'!P731-'Raw Data'!O731&lt;4, 'Raw Data'!P731-'Raw Data'!O731&gt;0)), 'Raw Data'!H731, 0))</f>
        <v/>
      </c>
      <c r="L738">
        <f>IF(ISBLANK('Raw Data'!J731), 0, IF(AND(1=MATCH(LARGE('Raw Data'!G731:J731, 3), 'Raw Data'!G731:J731, 0), AND('Raw Data'!O731-'Raw Data'!P731&lt;4, 'Raw Data'!O731-'Raw Data'!P731&gt;0)), 'Raw Data'!G731, 0))</f>
        <v/>
      </c>
      <c r="M738">
        <f>IF(ISBLANK('Raw Data'!J731), 0, IF(AND(4=MATCH(LARGE('Raw Data'!G731:J731, 2), 'Raw Data'!G731:J731, 0), 'Raw Data'!P731-'Raw Data'!O731&gt;3), 'Raw Data'!J731, 0))</f>
        <v/>
      </c>
      <c r="N738">
        <f>IF(ISBLANK('Raw Data'!J731), 0, IF(AND(3=MATCH(LARGE('Raw Data'!G731:J731, 2), 'Raw Data'!G731:J731, 0), 'Raw Data'!O731-'Raw Data'!P731&gt;3), 'Raw Data'!I731, 0))</f>
        <v/>
      </c>
      <c r="O738">
        <f>IF(ISBLANK('Raw Data'!J731), 0, IF(AND(2=MATCH(LARGE('Raw Data'!G731:J731, 2), 'Raw Data'!G731:J731, 0), AND('Raw Data'!P731-'Raw Data'!O731&lt;4, 'Raw Data'!P731-'Raw Data'!O731&gt;0)), 'Raw Data'!H731, 0))</f>
        <v/>
      </c>
      <c r="P738">
        <f>IF(ISBLANK('Raw Data'!J731), 0, IF(AND(1=MATCH(LARGE('Raw Data'!G731:J731, 2), 'Raw Data'!G731:J731, 0), AND('Raw Data'!O731-'Raw Data'!P731&lt;4, 'Raw Data'!O731-'Raw Data'!P731&gt;0)), 'Raw Data'!G731, 0))</f>
        <v/>
      </c>
      <c r="Q738">
        <f>IF(ISBLANK('Raw Data'!J731), 0, IF(AND(4=MATCH(LARGE('Raw Data'!G731:J731, 1), 'Raw Data'!G731:J731, 0), 'Raw Data'!P731-'Raw Data'!O731&gt;3), 'Raw Data'!J731, 0))</f>
        <v/>
      </c>
      <c r="R738">
        <f>IF(ISBLANK('Raw Data'!J731), 0, IF(AND(3=MATCH(LARGE('Raw Data'!G731:J731, 1), 'Raw Data'!G731:J731, 0), 'Raw Data'!O731-'Raw Data'!P731&gt;3), 'Raw Data'!I731, 0))</f>
        <v/>
      </c>
      <c r="S738">
        <f>IF(AND('Raw Data'!P731-'Raw Data'!O731&gt;4, 'Raw Data'!F731&lt;'Raw Data'!C731), 'Raw Data'!J731, 0)</f>
        <v/>
      </c>
      <c r="T738">
        <f>IF(AND('Raw Data'!O731-'Raw Data'!P731&gt;4, 'Raw Data'!F731&gt;'Raw Data'!C731), 'Raw Data'!I731, 0)</f>
        <v/>
      </c>
      <c r="U738">
        <f>IF(AND('Raw Data'!P731-'Raw Data'!O731&lt;3, 'Raw Data'!P731&gt;'Raw Data'!O731, 'Raw Data'!F731&lt;'Raw Data'!C731), 'Raw Data'!H731, 0)</f>
        <v/>
      </c>
      <c r="V738">
        <f>IF(AND('Raw Data'!P731-'Raw Data'!O731&lt;3, 'Raw Data'!P731&gt;'Raw Data'!O731, 'Raw Data'!F731&gt;'Raw Data'!C731), 'Raw Data'!G731, 0)</f>
        <v/>
      </c>
    </row>
    <row r="739">
      <c r="A739">
        <f>IF(AND('Raw Data'!F732&lt;'Raw Data'!C732, 'Raw Data'!P732&gt;'Raw Data'!O732, 'Raw Data'!P732-'Raw Data'!O732&gt;3), 'Raw Data'!J732, 0)</f>
        <v/>
      </c>
      <c r="B739">
        <f>IF(AND('Raw Data'!C732&lt;'Raw Data'!F732, 'Raw Data'!O732&gt;'Raw Data'!P732, 'Raw Data'!O732-'Raw Data'!P732&gt;3), 'Raw Data'!I732, 0)</f>
        <v/>
      </c>
      <c r="C739">
        <f>IF(AND('Raw Data'!F732&lt;'Raw Data'!C732, 'Raw Data'!P732&gt;'Raw Data'!O732, 'Raw Data'!P732-'Raw Data'!O732&lt;4), 'Raw Data'!H732, 0)</f>
        <v/>
      </c>
      <c r="D739">
        <f>IF(AND('Raw Data'!C732&lt;'Raw Data'!F732, 'Raw Data'!O732&gt;'Raw Data'!P732, 'Raw Data'!O732-'Raw Data'!P732&lt;4), 'Raw Data'!G732, 0)</f>
        <v/>
      </c>
      <c r="E739">
        <f>IF(ISBLANK('Raw Data'!J732), 0, IF(AND(4=MATCH(LARGE('Raw Data'!G732:J732, 4), 'Raw Data'!G732:J732, 0), 'Raw Data'!P732-'Raw Data'!O732&gt;3), 'Raw Data'!J732, 0))</f>
        <v/>
      </c>
      <c r="F739">
        <f>IF(ISBLANK('Raw Data'!J732), 0, IF(AND(3=MATCH(LARGE('Raw Data'!G732:J732, 4), 'Raw Data'!G732:J732, 0), 'Raw Data'!O732-'Raw Data'!P732&gt;3), 'Raw Data'!I732, 0))</f>
        <v/>
      </c>
      <c r="G739">
        <f>IF(ISBLANK('Raw Data'!J732), 0, IF(AND(2=MATCH(LARGE('Raw Data'!G732:J732, 4), 'Raw Data'!G732:J732, 0), AND('Raw Data'!P732-'Raw Data'!O732&lt;4, 'Raw Data'!P732-'Raw Data'!O732&gt;0)), 'Raw Data'!H732, 0))</f>
        <v/>
      </c>
      <c r="H739">
        <f>IF(ISBLANK('Raw Data'!J732), 0, IF(AND(1=MATCH(LARGE('Raw Data'!G732:J732, 4), 'Raw Data'!G732:J732, 0), AND('Raw Data'!O732-'Raw Data'!P732&lt;4, 'Raw Data'!O732-'Raw Data'!P732&gt;0)), 'Raw Data'!G732, 0))</f>
        <v/>
      </c>
      <c r="I739">
        <f>IF(ISBLANK('Raw Data'!J732), 0, IF(AND(4=MATCH(LARGE('Raw Data'!G732:J732, 3), 'Raw Data'!G732:J732, 0), 'Raw Data'!P732-'Raw Data'!O732&gt;3), 'Raw Data'!J732, 0))</f>
        <v/>
      </c>
      <c r="J739">
        <f>IF(ISBLANK('Raw Data'!J732), 0, IF(AND(3=MATCH(LARGE('Raw Data'!G732:J732, 3), 'Raw Data'!G732:J732, 0), 'Raw Data'!O732-'Raw Data'!P732&gt;3), 'Raw Data'!I732, 0))</f>
        <v/>
      </c>
      <c r="K739">
        <f>IF(ISBLANK('Raw Data'!J732), 0, IF(AND(2=MATCH(LARGE('Raw Data'!G732:J732, 3), 'Raw Data'!G732:J732, 0), AND('Raw Data'!P732-'Raw Data'!O732&lt;4, 'Raw Data'!P732-'Raw Data'!O732&gt;0)), 'Raw Data'!H732, 0))</f>
        <v/>
      </c>
      <c r="L739">
        <f>IF(ISBLANK('Raw Data'!J732), 0, IF(AND(1=MATCH(LARGE('Raw Data'!G732:J732, 3), 'Raw Data'!G732:J732, 0), AND('Raw Data'!O732-'Raw Data'!P732&lt;4, 'Raw Data'!O732-'Raw Data'!P732&gt;0)), 'Raw Data'!G732, 0))</f>
        <v/>
      </c>
      <c r="M739">
        <f>IF(ISBLANK('Raw Data'!J732), 0, IF(AND(4=MATCH(LARGE('Raw Data'!G732:J732, 2), 'Raw Data'!G732:J732, 0), 'Raw Data'!P732-'Raw Data'!O732&gt;3), 'Raw Data'!J732, 0))</f>
        <v/>
      </c>
      <c r="N739">
        <f>IF(ISBLANK('Raw Data'!J732), 0, IF(AND(3=MATCH(LARGE('Raw Data'!G732:J732, 2), 'Raw Data'!G732:J732, 0), 'Raw Data'!O732-'Raw Data'!P732&gt;3), 'Raw Data'!I732, 0))</f>
        <v/>
      </c>
      <c r="O739">
        <f>IF(ISBLANK('Raw Data'!J732), 0, IF(AND(2=MATCH(LARGE('Raw Data'!G732:J732, 2), 'Raw Data'!G732:J732, 0), AND('Raw Data'!P732-'Raw Data'!O732&lt;4, 'Raw Data'!P732-'Raw Data'!O732&gt;0)), 'Raw Data'!H732, 0))</f>
        <v/>
      </c>
      <c r="P739">
        <f>IF(ISBLANK('Raw Data'!J732), 0, IF(AND(1=MATCH(LARGE('Raw Data'!G732:J732, 2), 'Raw Data'!G732:J732, 0), AND('Raw Data'!O732-'Raw Data'!P732&lt;4, 'Raw Data'!O732-'Raw Data'!P732&gt;0)), 'Raw Data'!G732, 0))</f>
        <v/>
      </c>
      <c r="Q739">
        <f>IF(ISBLANK('Raw Data'!J732), 0, IF(AND(4=MATCH(LARGE('Raw Data'!G732:J732, 1), 'Raw Data'!G732:J732, 0), 'Raw Data'!P732-'Raw Data'!O732&gt;3), 'Raw Data'!J732, 0))</f>
        <v/>
      </c>
      <c r="R739">
        <f>IF(ISBLANK('Raw Data'!J732), 0, IF(AND(3=MATCH(LARGE('Raw Data'!G732:J732, 1), 'Raw Data'!G732:J732, 0), 'Raw Data'!O732-'Raw Data'!P732&gt;3), 'Raw Data'!I732, 0))</f>
        <v/>
      </c>
      <c r="S739">
        <f>IF(AND('Raw Data'!P732-'Raw Data'!O732&gt;4, 'Raw Data'!F732&lt;'Raw Data'!C732), 'Raw Data'!J732, 0)</f>
        <v/>
      </c>
      <c r="T739">
        <f>IF(AND('Raw Data'!O732-'Raw Data'!P732&gt;4, 'Raw Data'!F732&gt;'Raw Data'!C732), 'Raw Data'!I732, 0)</f>
        <v/>
      </c>
      <c r="U739">
        <f>IF(AND('Raw Data'!P732-'Raw Data'!O732&lt;3, 'Raw Data'!P732&gt;'Raw Data'!O732, 'Raw Data'!F732&lt;'Raw Data'!C732), 'Raw Data'!H732, 0)</f>
        <v/>
      </c>
      <c r="V739">
        <f>IF(AND('Raw Data'!P732-'Raw Data'!O732&lt;3, 'Raw Data'!P732&gt;'Raw Data'!O732, 'Raw Data'!F732&gt;'Raw Data'!C732), 'Raw Data'!G732, 0)</f>
        <v/>
      </c>
    </row>
    <row r="740">
      <c r="A740">
        <f>IF(AND('Raw Data'!F733&lt;'Raw Data'!C733, 'Raw Data'!P733&gt;'Raw Data'!O733, 'Raw Data'!P733-'Raw Data'!O733&gt;3), 'Raw Data'!J733, 0)</f>
        <v/>
      </c>
      <c r="B740">
        <f>IF(AND('Raw Data'!C733&lt;'Raw Data'!F733, 'Raw Data'!O733&gt;'Raw Data'!P733, 'Raw Data'!O733-'Raw Data'!P733&gt;3), 'Raw Data'!I733, 0)</f>
        <v/>
      </c>
      <c r="C740">
        <f>IF(AND('Raw Data'!F733&lt;'Raw Data'!C733, 'Raw Data'!P733&gt;'Raw Data'!O733, 'Raw Data'!P733-'Raw Data'!O733&lt;4), 'Raw Data'!H733, 0)</f>
        <v/>
      </c>
      <c r="D740">
        <f>IF(AND('Raw Data'!C733&lt;'Raw Data'!F733, 'Raw Data'!O733&gt;'Raw Data'!P733, 'Raw Data'!O733-'Raw Data'!P733&lt;4), 'Raw Data'!G733, 0)</f>
        <v/>
      </c>
      <c r="E740">
        <f>IF(ISBLANK('Raw Data'!J733), 0, IF(AND(4=MATCH(LARGE('Raw Data'!G733:J733, 4), 'Raw Data'!G733:J733, 0), 'Raw Data'!P733-'Raw Data'!O733&gt;3), 'Raw Data'!J733, 0))</f>
        <v/>
      </c>
      <c r="F740">
        <f>IF(ISBLANK('Raw Data'!J733), 0, IF(AND(3=MATCH(LARGE('Raw Data'!G733:J733, 4), 'Raw Data'!G733:J733, 0), 'Raw Data'!O733-'Raw Data'!P733&gt;3), 'Raw Data'!I733, 0))</f>
        <v/>
      </c>
      <c r="G740">
        <f>IF(ISBLANK('Raw Data'!J733), 0, IF(AND(2=MATCH(LARGE('Raw Data'!G733:J733, 4), 'Raw Data'!G733:J733, 0), AND('Raw Data'!P733-'Raw Data'!O733&lt;4, 'Raw Data'!P733-'Raw Data'!O733&gt;0)), 'Raw Data'!H733, 0))</f>
        <v/>
      </c>
      <c r="H740">
        <f>IF(ISBLANK('Raw Data'!J733), 0, IF(AND(1=MATCH(LARGE('Raw Data'!G733:J733, 4), 'Raw Data'!G733:J733, 0), AND('Raw Data'!O733-'Raw Data'!P733&lt;4, 'Raw Data'!O733-'Raw Data'!P733&gt;0)), 'Raw Data'!G733, 0))</f>
        <v/>
      </c>
      <c r="I740">
        <f>IF(ISBLANK('Raw Data'!J733), 0, IF(AND(4=MATCH(LARGE('Raw Data'!G733:J733, 3), 'Raw Data'!G733:J733, 0), 'Raw Data'!P733-'Raw Data'!O733&gt;3), 'Raw Data'!J733, 0))</f>
        <v/>
      </c>
      <c r="J740">
        <f>IF(ISBLANK('Raw Data'!J733), 0, IF(AND(3=MATCH(LARGE('Raw Data'!G733:J733, 3), 'Raw Data'!G733:J733, 0), 'Raw Data'!O733-'Raw Data'!P733&gt;3), 'Raw Data'!I733, 0))</f>
        <v/>
      </c>
      <c r="K740">
        <f>IF(ISBLANK('Raw Data'!J733), 0, IF(AND(2=MATCH(LARGE('Raw Data'!G733:J733, 3), 'Raw Data'!G733:J733, 0), AND('Raw Data'!P733-'Raw Data'!O733&lt;4, 'Raw Data'!P733-'Raw Data'!O733&gt;0)), 'Raw Data'!H733, 0))</f>
        <v/>
      </c>
      <c r="L740">
        <f>IF(ISBLANK('Raw Data'!J733), 0, IF(AND(1=MATCH(LARGE('Raw Data'!G733:J733, 3), 'Raw Data'!G733:J733, 0), AND('Raw Data'!O733-'Raw Data'!P733&lt;4, 'Raw Data'!O733-'Raw Data'!P733&gt;0)), 'Raw Data'!G733, 0))</f>
        <v/>
      </c>
      <c r="M740">
        <f>IF(ISBLANK('Raw Data'!J733), 0, IF(AND(4=MATCH(LARGE('Raw Data'!G733:J733, 2), 'Raw Data'!G733:J733, 0), 'Raw Data'!P733-'Raw Data'!O733&gt;3), 'Raw Data'!J733, 0))</f>
        <v/>
      </c>
      <c r="N740">
        <f>IF(ISBLANK('Raw Data'!J733), 0, IF(AND(3=MATCH(LARGE('Raw Data'!G733:J733, 2), 'Raw Data'!G733:J733, 0), 'Raw Data'!O733-'Raw Data'!P733&gt;3), 'Raw Data'!I733, 0))</f>
        <v/>
      </c>
      <c r="O740">
        <f>IF(ISBLANK('Raw Data'!J733), 0, IF(AND(2=MATCH(LARGE('Raw Data'!G733:J733, 2), 'Raw Data'!G733:J733, 0), AND('Raw Data'!P733-'Raw Data'!O733&lt;4, 'Raw Data'!P733-'Raw Data'!O733&gt;0)), 'Raw Data'!H733, 0))</f>
        <v/>
      </c>
      <c r="P740">
        <f>IF(ISBLANK('Raw Data'!J733), 0, IF(AND(1=MATCH(LARGE('Raw Data'!G733:J733, 2), 'Raw Data'!G733:J733, 0), AND('Raw Data'!O733-'Raw Data'!P733&lt;4, 'Raw Data'!O733-'Raw Data'!P733&gt;0)), 'Raw Data'!G733, 0))</f>
        <v/>
      </c>
      <c r="Q740">
        <f>IF(ISBLANK('Raw Data'!J733), 0, IF(AND(4=MATCH(LARGE('Raw Data'!G733:J733, 1), 'Raw Data'!G733:J733, 0), 'Raw Data'!P733-'Raw Data'!O733&gt;3), 'Raw Data'!J733, 0))</f>
        <v/>
      </c>
      <c r="R740">
        <f>IF(ISBLANK('Raw Data'!J733), 0, IF(AND(3=MATCH(LARGE('Raw Data'!G733:J733, 1), 'Raw Data'!G733:J733, 0), 'Raw Data'!O733-'Raw Data'!P733&gt;3), 'Raw Data'!I733, 0))</f>
        <v/>
      </c>
      <c r="S740">
        <f>IF(AND('Raw Data'!P733-'Raw Data'!O733&gt;4, 'Raw Data'!F733&lt;'Raw Data'!C733), 'Raw Data'!J733, 0)</f>
        <v/>
      </c>
      <c r="T740">
        <f>IF(AND('Raw Data'!O733-'Raw Data'!P733&gt;4, 'Raw Data'!F733&gt;'Raw Data'!C733), 'Raw Data'!I733, 0)</f>
        <v/>
      </c>
      <c r="U740">
        <f>IF(AND('Raw Data'!P733-'Raw Data'!O733&lt;3, 'Raw Data'!P733&gt;'Raw Data'!O733, 'Raw Data'!F733&lt;'Raw Data'!C733), 'Raw Data'!H733, 0)</f>
        <v/>
      </c>
      <c r="V740">
        <f>IF(AND('Raw Data'!P733-'Raw Data'!O733&lt;3, 'Raw Data'!P733&gt;'Raw Data'!O733, 'Raw Data'!F733&gt;'Raw Data'!C733), 'Raw Data'!G733, 0)</f>
        <v/>
      </c>
    </row>
    <row r="741">
      <c r="A741">
        <f>IF(AND('Raw Data'!F734&lt;'Raw Data'!C734, 'Raw Data'!P734&gt;'Raw Data'!O734, 'Raw Data'!P734-'Raw Data'!O734&gt;3), 'Raw Data'!J734, 0)</f>
        <v/>
      </c>
      <c r="B741">
        <f>IF(AND('Raw Data'!C734&lt;'Raw Data'!F734, 'Raw Data'!O734&gt;'Raw Data'!P734, 'Raw Data'!O734-'Raw Data'!P734&gt;3), 'Raw Data'!I734, 0)</f>
        <v/>
      </c>
      <c r="C741">
        <f>IF(AND('Raw Data'!F734&lt;'Raw Data'!C734, 'Raw Data'!P734&gt;'Raw Data'!O734, 'Raw Data'!P734-'Raw Data'!O734&lt;4), 'Raw Data'!H734, 0)</f>
        <v/>
      </c>
      <c r="D741">
        <f>IF(AND('Raw Data'!C734&lt;'Raw Data'!F734, 'Raw Data'!O734&gt;'Raw Data'!P734, 'Raw Data'!O734-'Raw Data'!P734&lt;4), 'Raw Data'!G734, 0)</f>
        <v/>
      </c>
      <c r="E741">
        <f>IF(ISBLANK('Raw Data'!J734), 0, IF(AND(4=MATCH(LARGE('Raw Data'!G734:J734, 4), 'Raw Data'!G734:J734, 0), 'Raw Data'!P734-'Raw Data'!O734&gt;3), 'Raw Data'!J734, 0))</f>
        <v/>
      </c>
      <c r="F741">
        <f>IF(ISBLANK('Raw Data'!J734), 0, IF(AND(3=MATCH(LARGE('Raw Data'!G734:J734, 4), 'Raw Data'!G734:J734, 0), 'Raw Data'!O734-'Raw Data'!P734&gt;3), 'Raw Data'!I734, 0))</f>
        <v/>
      </c>
      <c r="G741">
        <f>IF(ISBLANK('Raw Data'!J734), 0, IF(AND(2=MATCH(LARGE('Raw Data'!G734:J734, 4), 'Raw Data'!G734:J734, 0), AND('Raw Data'!P734-'Raw Data'!O734&lt;4, 'Raw Data'!P734-'Raw Data'!O734&gt;0)), 'Raw Data'!H734, 0))</f>
        <v/>
      </c>
      <c r="H741">
        <f>IF(ISBLANK('Raw Data'!J734), 0, IF(AND(1=MATCH(LARGE('Raw Data'!G734:J734, 4), 'Raw Data'!G734:J734, 0), AND('Raw Data'!O734-'Raw Data'!P734&lt;4, 'Raw Data'!O734-'Raw Data'!P734&gt;0)), 'Raw Data'!G734, 0))</f>
        <v/>
      </c>
      <c r="I741">
        <f>IF(ISBLANK('Raw Data'!J734), 0, IF(AND(4=MATCH(LARGE('Raw Data'!G734:J734, 3), 'Raw Data'!G734:J734, 0), 'Raw Data'!P734-'Raw Data'!O734&gt;3), 'Raw Data'!J734, 0))</f>
        <v/>
      </c>
      <c r="J741">
        <f>IF(ISBLANK('Raw Data'!J734), 0, IF(AND(3=MATCH(LARGE('Raw Data'!G734:J734, 3), 'Raw Data'!G734:J734, 0), 'Raw Data'!O734-'Raw Data'!P734&gt;3), 'Raw Data'!I734, 0))</f>
        <v/>
      </c>
      <c r="K741">
        <f>IF(ISBLANK('Raw Data'!J734), 0, IF(AND(2=MATCH(LARGE('Raw Data'!G734:J734, 3), 'Raw Data'!G734:J734, 0), AND('Raw Data'!P734-'Raw Data'!O734&lt;4, 'Raw Data'!P734-'Raw Data'!O734&gt;0)), 'Raw Data'!H734, 0))</f>
        <v/>
      </c>
      <c r="L741">
        <f>IF(ISBLANK('Raw Data'!J734), 0, IF(AND(1=MATCH(LARGE('Raw Data'!G734:J734, 3), 'Raw Data'!G734:J734, 0), AND('Raw Data'!O734-'Raw Data'!P734&lt;4, 'Raw Data'!O734-'Raw Data'!P734&gt;0)), 'Raw Data'!G734, 0))</f>
        <v/>
      </c>
      <c r="M741">
        <f>IF(ISBLANK('Raw Data'!J734), 0, IF(AND(4=MATCH(LARGE('Raw Data'!G734:J734, 2), 'Raw Data'!G734:J734, 0), 'Raw Data'!P734-'Raw Data'!O734&gt;3), 'Raw Data'!J734, 0))</f>
        <v/>
      </c>
      <c r="N741">
        <f>IF(ISBLANK('Raw Data'!J734), 0, IF(AND(3=MATCH(LARGE('Raw Data'!G734:J734, 2), 'Raw Data'!G734:J734, 0), 'Raw Data'!O734-'Raw Data'!P734&gt;3), 'Raw Data'!I734, 0))</f>
        <v/>
      </c>
      <c r="O741">
        <f>IF(ISBLANK('Raw Data'!J734), 0, IF(AND(2=MATCH(LARGE('Raw Data'!G734:J734, 2), 'Raw Data'!G734:J734, 0), AND('Raw Data'!P734-'Raw Data'!O734&lt;4, 'Raw Data'!P734-'Raw Data'!O734&gt;0)), 'Raw Data'!H734, 0))</f>
        <v/>
      </c>
      <c r="P741">
        <f>IF(ISBLANK('Raw Data'!J734), 0, IF(AND(1=MATCH(LARGE('Raw Data'!G734:J734, 2), 'Raw Data'!G734:J734, 0), AND('Raw Data'!O734-'Raw Data'!P734&lt;4, 'Raw Data'!O734-'Raw Data'!P734&gt;0)), 'Raw Data'!G734, 0))</f>
        <v/>
      </c>
      <c r="Q741">
        <f>IF(ISBLANK('Raw Data'!J734), 0, IF(AND(4=MATCH(LARGE('Raw Data'!G734:J734, 1), 'Raw Data'!G734:J734, 0), 'Raw Data'!P734-'Raw Data'!O734&gt;3), 'Raw Data'!J734, 0))</f>
        <v/>
      </c>
      <c r="R741">
        <f>IF(ISBLANK('Raw Data'!J734), 0, IF(AND(3=MATCH(LARGE('Raw Data'!G734:J734, 1), 'Raw Data'!G734:J734, 0), 'Raw Data'!O734-'Raw Data'!P734&gt;3), 'Raw Data'!I734, 0))</f>
        <v/>
      </c>
      <c r="S741">
        <f>IF(AND('Raw Data'!P734-'Raw Data'!O734&gt;4, 'Raw Data'!F734&lt;'Raw Data'!C734), 'Raw Data'!J734, 0)</f>
        <v/>
      </c>
      <c r="T741">
        <f>IF(AND('Raw Data'!O734-'Raw Data'!P734&gt;4, 'Raw Data'!F734&gt;'Raw Data'!C734), 'Raw Data'!I734, 0)</f>
        <v/>
      </c>
      <c r="U741">
        <f>IF(AND('Raw Data'!P734-'Raw Data'!O734&lt;3, 'Raw Data'!P734&gt;'Raw Data'!O734, 'Raw Data'!F734&lt;'Raw Data'!C734), 'Raw Data'!H734, 0)</f>
        <v/>
      </c>
      <c r="V741">
        <f>IF(AND('Raw Data'!P734-'Raw Data'!O734&lt;3, 'Raw Data'!P734&gt;'Raw Data'!O734, 'Raw Data'!F734&gt;'Raw Data'!C734), 'Raw Data'!G734, 0)</f>
        <v/>
      </c>
    </row>
    <row r="742">
      <c r="A742">
        <f>IF(AND('Raw Data'!F735&lt;'Raw Data'!C735, 'Raw Data'!P735&gt;'Raw Data'!O735, 'Raw Data'!P735-'Raw Data'!O735&gt;3), 'Raw Data'!J735, 0)</f>
        <v/>
      </c>
      <c r="B742">
        <f>IF(AND('Raw Data'!C735&lt;'Raw Data'!F735, 'Raw Data'!O735&gt;'Raw Data'!P735, 'Raw Data'!O735-'Raw Data'!P735&gt;3), 'Raw Data'!I735, 0)</f>
        <v/>
      </c>
      <c r="C742">
        <f>IF(AND('Raw Data'!F735&lt;'Raw Data'!C735, 'Raw Data'!P735&gt;'Raw Data'!O735, 'Raw Data'!P735-'Raw Data'!O735&lt;4), 'Raw Data'!H735, 0)</f>
        <v/>
      </c>
      <c r="D742">
        <f>IF(AND('Raw Data'!C735&lt;'Raw Data'!F735, 'Raw Data'!O735&gt;'Raw Data'!P735, 'Raw Data'!O735-'Raw Data'!P735&lt;4), 'Raw Data'!G735, 0)</f>
        <v/>
      </c>
      <c r="E742">
        <f>IF(ISBLANK('Raw Data'!J735), 0, IF(AND(4=MATCH(LARGE('Raw Data'!G735:J735, 4), 'Raw Data'!G735:J735, 0), 'Raw Data'!P735-'Raw Data'!O735&gt;3), 'Raw Data'!J735, 0))</f>
        <v/>
      </c>
      <c r="F742">
        <f>IF(ISBLANK('Raw Data'!J735), 0, IF(AND(3=MATCH(LARGE('Raw Data'!G735:J735, 4), 'Raw Data'!G735:J735, 0), 'Raw Data'!O735-'Raw Data'!P735&gt;3), 'Raw Data'!I735, 0))</f>
        <v/>
      </c>
      <c r="G742">
        <f>IF(ISBLANK('Raw Data'!J735), 0, IF(AND(2=MATCH(LARGE('Raw Data'!G735:J735, 4), 'Raw Data'!G735:J735, 0), AND('Raw Data'!P735-'Raw Data'!O735&lt;4, 'Raw Data'!P735-'Raw Data'!O735&gt;0)), 'Raw Data'!H735, 0))</f>
        <v/>
      </c>
      <c r="H742">
        <f>IF(ISBLANK('Raw Data'!J735), 0, IF(AND(1=MATCH(LARGE('Raw Data'!G735:J735, 4), 'Raw Data'!G735:J735, 0), AND('Raw Data'!O735-'Raw Data'!P735&lt;4, 'Raw Data'!O735-'Raw Data'!P735&gt;0)), 'Raw Data'!G735, 0))</f>
        <v/>
      </c>
      <c r="I742">
        <f>IF(ISBLANK('Raw Data'!J735), 0, IF(AND(4=MATCH(LARGE('Raw Data'!G735:J735, 3), 'Raw Data'!G735:J735, 0), 'Raw Data'!P735-'Raw Data'!O735&gt;3), 'Raw Data'!J735, 0))</f>
        <v/>
      </c>
      <c r="J742">
        <f>IF(ISBLANK('Raw Data'!J735), 0, IF(AND(3=MATCH(LARGE('Raw Data'!G735:J735, 3), 'Raw Data'!G735:J735, 0), 'Raw Data'!O735-'Raw Data'!P735&gt;3), 'Raw Data'!I735, 0))</f>
        <v/>
      </c>
      <c r="K742">
        <f>IF(ISBLANK('Raw Data'!J735), 0, IF(AND(2=MATCH(LARGE('Raw Data'!G735:J735, 3), 'Raw Data'!G735:J735, 0), AND('Raw Data'!P735-'Raw Data'!O735&lt;4, 'Raw Data'!P735-'Raw Data'!O735&gt;0)), 'Raw Data'!H735, 0))</f>
        <v/>
      </c>
      <c r="L742">
        <f>IF(ISBLANK('Raw Data'!J735), 0, IF(AND(1=MATCH(LARGE('Raw Data'!G735:J735, 3), 'Raw Data'!G735:J735, 0), AND('Raw Data'!O735-'Raw Data'!P735&lt;4, 'Raw Data'!O735-'Raw Data'!P735&gt;0)), 'Raw Data'!G735, 0))</f>
        <v/>
      </c>
      <c r="M742">
        <f>IF(ISBLANK('Raw Data'!J735), 0, IF(AND(4=MATCH(LARGE('Raw Data'!G735:J735, 2), 'Raw Data'!G735:J735, 0), 'Raw Data'!P735-'Raw Data'!O735&gt;3), 'Raw Data'!J735, 0))</f>
        <v/>
      </c>
      <c r="N742">
        <f>IF(ISBLANK('Raw Data'!J735), 0, IF(AND(3=MATCH(LARGE('Raw Data'!G735:J735, 2), 'Raw Data'!G735:J735, 0), 'Raw Data'!O735-'Raw Data'!P735&gt;3), 'Raw Data'!I735, 0))</f>
        <v/>
      </c>
      <c r="O742">
        <f>IF(ISBLANK('Raw Data'!J735), 0, IF(AND(2=MATCH(LARGE('Raw Data'!G735:J735, 2), 'Raw Data'!G735:J735, 0), AND('Raw Data'!P735-'Raw Data'!O735&lt;4, 'Raw Data'!P735-'Raw Data'!O735&gt;0)), 'Raw Data'!H735, 0))</f>
        <v/>
      </c>
      <c r="P742">
        <f>IF(ISBLANK('Raw Data'!J735), 0, IF(AND(1=MATCH(LARGE('Raw Data'!G735:J735, 2), 'Raw Data'!G735:J735, 0), AND('Raw Data'!O735-'Raw Data'!P735&lt;4, 'Raw Data'!O735-'Raw Data'!P735&gt;0)), 'Raw Data'!G735, 0))</f>
        <v/>
      </c>
      <c r="Q742">
        <f>IF(ISBLANK('Raw Data'!J735), 0, IF(AND(4=MATCH(LARGE('Raw Data'!G735:J735, 1), 'Raw Data'!G735:J735, 0), 'Raw Data'!P735-'Raw Data'!O735&gt;3), 'Raw Data'!J735, 0))</f>
        <v/>
      </c>
      <c r="R742">
        <f>IF(ISBLANK('Raw Data'!J735), 0, IF(AND(3=MATCH(LARGE('Raw Data'!G735:J735, 1), 'Raw Data'!G735:J735, 0), 'Raw Data'!O735-'Raw Data'!P735&gt;3), 'Raw Data'!I735, 0))</f>
        <v/>
      </c>
      <c r="S742">
        <f>IF(AND('Raw Data'!P735-'Raw Data'!O735&gt;4, 'Raw Data'!F735&lt;'Raw Data'!C735), 'Raw Data'!J735, 0)</f>
        <v/>
      </c>
      <c r="T742">
        <f>IF(AND('Raw Data'!O735-'Raw Data'!P735&gt;4, 'Raw Data'!F735&gt;'Raw Data'!C735), 'Raw Data'!I735, 0)</f>
        <v/>
      </c>
      <c r="U742">
        <f>IF(AND('Raw Data'!P735-'Raw Data'!O735&lt;3, 'Raw Data'!P735&gt;'Raw Data'!O735, 'Raw Data'!F735&lt;'Raw Data'!C735), 'Raw Data'!H735, 0)</f>
        <v/>
      </c>
      <c r="V742">
        <f>IF(AND('Raw Data'!P735-'Raw Data'!O735&lt;3, 'Raw Data'!P735&gt;'Raw Data'!O735, 'Raw Data'!F735&gt;'Raw Data'!C735), 'Raw Data'!G735, 0)</f>
        <v/>
      </c>
    </row>
    <row r="743">
      <c r="A743">
        <f>IF(AND('Raw Data'!F736&lt;'Raw Data'!C736, 'Raw Data'!P736&gt;'Raw Data'!O736, 'Raw Data'!P736-'Raw Data'!O736&gt;3), 'Raw Data'!J736, 0)</f>
        <v/>
      </c>
      <c r="B743">
        <f>IF(AND('Raw Data'!C736&lt;'Raw Data'!F736, 'Raw Data'!O736&gt;'Raw Data'!P736, 'Raw Data'!O736-'Raw Data'!P736&gt;3), 'Raw Data'!I736, 0)</f>
        <v/>
      </c>
      <c r="C743">
        <f>IF(AND('Raw Data'!F736&lt;'Raw Data'!C736, 'Raw Data'!P736&gt;'Raw Data'!O736, 'Raw Data'!P736-'Raw Data'!O736&lt;4), 'Raw Data'!H736, 0)</f>
        <v/>
      </c>
      <c r="D743">
        <f>IF(AND('Raw Data'!C736&lt;'Raw Data'!F736, 'Raw Data'!O736&gt;'Raw Data'!P736, 'Raw Data'!O736-'Raw Data'!P736&lt;4), 'Raw Data'!G736, 0)</f>
        <v/>
      </c>
      <c r="E743">
        <f>IF(ISBLANK('Raw Data'!J736), 0, IF(AND(4=MATCH(LARGE('Raw Data'!G736:J736, 4), 'Raw Data'!G736:J736, 0), 'Raw Data'!P736-'Raw Data'!O736&gt;3), 'Raw Data'!J736, 0))</f>
        <v/>
      </c>
      <c r="F743">
        <f>IF(ISBLANK('Raw Data'!J736), 0, IF(AND(3=MATCH(LARGE('Raw Data'!G736:J736, 4), 'Raw Data'!G736:J736, 0), 'Raw Data'!O736-'Raw Data'!P736&gt;3), 'Raw Data'!I736, 0))</f>
        <v/>
      </c>
      <c r="G743">
        <f>IF(ISBLANK('Raw Data'!J736), 0, IF(AND(2=MATCH(LARGE('Raw Data'!G736:J736, 4), 'Raw Data'!G736:J736, 0), AND('Raw Data'!P736-'Raw Data'!O736&lt;4, 'Raw Data'!P736-'Raw Data'!O736&gt;0)), 'Raw Data'!H736, 0))</f>
        <v/>
      </c>
      <c r="H743">
        <f>IF(ISBLANK('Raw Data'!J736), 0, IF(AND(1=MATCH(LARGE('Raw Data'!G736:J736, 4), 'Raw Data'!G736:J736, 0), AND('Raw Data'!O736-'Raw Data'!P736&lt;4, 'Raw Data'!O736-'Raw Data'!P736&gt;0)), 'Raw Data'!G736, 0))</f>
        <v/>
      </c>
      <c r="I743">
        <f>IF(ISBLANK('Raw Data'!J736), 0, IF(AND(4=MATCH(LARGE('Raw Data'!G736:J736, 3), 'Raw Data'!G736:J736, 0), 'Raw Data'!P736-'Raw Data'!O736&gt;3), 'Raw Data'!J736, 0))</f>
        <v/>
      </c>
      <c r="J743">
        <f>IF(ISBLANK('Raw Data'!J736), 0, IF(AND(3=MATCH(LARGE('Raw Data'!G736:J736, 3), 'Raw Data'!G736:J736, 0), 'Raw Data'!O736-'Raw Data'!P736&gt;3), 'Raw Data'!I736, 0))</f>
        <v/>
      </c>
      <c r="K743">
        <f>IF(ISBLANK('Raw Data'!J736), 0, IF(AND(2=MATCH(LARGE('Raw Data'!G736:J736, 3), 'Raw Data'!G736:J736, 0), AND('Raw Data'!P736-'Raw Data'!O736&lt;4, 'Raw Data'!P736-'Raw Data'!O736&gt;0)), 'Raw Data'!H736, 0))</f>
        <v/>
      </c>
      <c r="L743">
        <f>IF(ISBLANK('Raw Data'!J736), 0, IF(AND(1=MATCH(LARGE('Raw Data'!G736:J736, 3), 'Raw Data'!G736:J736, 0), AND('Raw Data'!O736-'Raw Data'!P736&lt;4, 'Raw Data'!O736-'Raw Data'!P736&gt;0)), 'Raw Data'!G736, 0))</f>
        <v/>
      </c>
      <c r="M743">
        <f>IF(ISBLANK('Raw Data'!J736), 0, IF(AND(4=MATCH(LARGE('Raw Data'!G736:J736, 2), 'Raw Data'!G736:J736, 0), 'Raw Data'!P736-'Raw Data'!O736&gt;3), 'Raw Data'!J736, 0))</f>
        <v/>
      </c>
      <c r="N743">
        <f>IF(ISBLANK('Raw Data'!J736), 0, IF(AND(3=MATCH(LARGE('Raw Data'!G736:J736, 2), 'Raw Data'!G736:J736, 0), 'Raw Data'!O736-'Raw Data'!P736&gt;3), 'Raw Data'!I736, 0))</f>
        <v/>
      </c>
      <c r="O743">
        <f>IF(ISBLANK('Raw Data'!J736), 0, IF(AND(2=MATCH(LARGE('Raw Data'!G736:J736, 2), 'Raw Data'!G736:J736, 0), AND('Raw Data'!P736-'Raw Data'!O736&lt;4, 'Raw Data'!P736-'Raw Data'!O736&gt;0)), 'Raw Data'!H736, 0))</f>
        <v/>
      </c>
      <c r="P743">
        <f>IF(ISBLANK('Raw Data'!J736), 0, IF(AND(1=MATCH(LARGE('Raw Data'!G736:J736, 2), 'Raw Data'!G736:J736, 0), AND('Raw Data'!O736-'Raw Data'!P736&lt;4, 'Raw Data'!O736-'Raw Data'!P736&gt;0)), 'Raw Data'!G736, 0))</f>
        <v/>
      </c>
      <c r="Q743">
        <f>IF(ISBLANK('Raw Data'!J736), 0, IF(AND(4=MATCH(LARGE('Raw Data'!G736:J736, 1), 'Raw Data'!G736:J736, 0), 'Raw Data'!P736-'Raw Data'!O736&gt;3), 'Raw Data'!J736, 0))</f>
        <v/>
      </c>
      <c r="R743">
        <f>IF(ISBLANK('Raw Data'!J736), 0, IF(AND(3=MATCH(LARGE('Raw Data'!G736:J736, 1), 'Raw Data'!G736:J736, 0), 'Raw Data'!O736-'Raw Data'!P736&gt;3), 'Raw Data'!I736, 0))</f>
        <v/>
      </c>
      <c r="S743">
        <f>IF(AND('Raw Data'!P736-'Raw Data'!O736&gt;4, 'Raw Data'!F736&lt;'Raw Data'!C736), 'Raw Data'!J736, 0)</f>
        <v/>
      </c>
      <c r="T743">
        <f>IF(AND('Raw Data'!O736-'Raw Data'!P736&gt;4, 'Raw Data'!F736&gt;'Raw Data'!C736), 'Raw Data'!I736, 0)</f>
        <v/>
      </c>
      <c r="U743">
        <f>IF(AND('Raw Data'!P736-'Raw Data'!O736&lt;3, 'Raw Data'!P736&gt;'Raw Data'!O736, 'Raw Data'!F736&lt;'Raw Data'!C736), 'Raw Data'!H736, 0)</f>
        <v/>
      </c>
      <c r="V743">
        <f>IF(AND('Raw Data'!P736-'Raw Data'!O736&lt;3, 'Raw Data'!P736&gt;'Raw Data'!O736, 'Raw Data'!F736&gt;'Raw Data'!C736), 'Raw Data'!G736, 0)</f>
        <v/>
      </c>
    </row>
    <row r="744">
      <c r="A744">
        <f>IF(AND('Raw Data'!F737&lt;'Raw Data'!C737, 'Raw Data'!P737&gt;'Raw Data'!O737, 'Raw Data'!P737-'Raw Data'!O737&gt;3), 'Raw Data'!J737, 0)</f>
        <v/>
      </c>
      <c r="B744">
        <f>IF(AND('Raw Data'!C737&lt;'Raw Data'!F737, 'Raw Data'!O737&gt;'Raw Data'!P737, 'Raw Data'!O737-'Raw Data'!P737&gt;3), 'Raw Data'!I737, 0)</f>
        <v/>
      </c>
      <c r="C744">
        <f>IF(AND('Raw Data'!F737&lt;'Raw Data'!C737, 'Raw Data'!P737&gt;'Raw Data'!O737, 'Raw Data'!P737-'Raw Data'!O737&lt;4), 'Raw Data'!H737, 0)</f>
        <v/>
      </c>
      <c r="D744">
        <f>IF(AND('Raw Data'!C737&lt;'Raw Data'!F737, 'Raw Data'!O737&gt;'Raw Data'!P737, 'Raw Data'!O737-'Raw Data'!P737&lt;4), 'Raw Data'!G737, 0)</f>
        <v/>
      </c>
      <c r="E744">
        <f>IF(ISBLANK('Raw Data'!J737), 0, IF(AND(4=MATCH(LARGE('Raw Data'!G737:J737, 4), 'Raw Data'!G737:J737, 0), 'Raw Data'!P737-'Raw Data'!O737&gt;3), 'Raw Data'!J737, 0))</f>
        <v/>
      </c>
      <c r="F744">
        <f>IF(ISBLANK('Raw Data'!J737), 0, IF(AND(3=MATCH(LARGE('Raw Data'!G737:J737, 4), 'Raw Data'!G737:J737, 0), 'Raw Data'!O737-'Raw Data'!P737&gt;3), 'Raw Data'!I737, 0))</f>
        <v/>
      </c>
      <c r="G744">
        <f>IF(ISBLANK('Raw Data'!J737), 0, IF(AND(2=MATCH(LARGE('Raw Data'!G737:J737, 4), 'Raw Data'!G737:J737, 0), AND('Raw Data'!P737-'Raw Data'!O737&lt;4, 'Raw Data'!P737-'Raw Data'!O737&gt;0)), 'Raw Data'!H737, 0))</f>
        <v/>
      </c>
      <c r="H744">
        <f>IF(ISBLANK('Raw Data'!J737), 0, IF(AND(1=MATCH(LARGE('Raw Data'!G737:J737, 4), 'Raw Data'!G737:J737, 0), AND('Raw Data'!O737-'Raw Data'!P737&lt;4, 'Raw Data'!O737-'Raw Data'!P737&gt;0)), 'Raw Data'!G737, 0))</f>
        <v/>
      </c>
      <c r="I744">
        <f>IF(ISBLANK('Raw Data'!J737), 0, IF(AND(4=MATCH(LARGE('Raw Data'!G737:J737, 3), 'Raw Data'!G737:J737, 0), 'Raw Data'!P737-'Raw Data'!O737&gt;3), 'Raw Data'!J737, 0))</f>
        <v/>
      </c>
      <c r="J744">
        <f>IF(ISBLANK('Raw Data'!J737), 0, IF(AND(3=MATCH(LARGE('Raw Data'!G737:J737, 3), 'Raw Data'!G737:J737, 0), 'Raw Data'!O737-'Raw Data'!P737&gt;3), 'Raw Data'!I737, 0))</f>
        <v/>
      </c>
      <c r="K744">
        <f>IF(ISBLANK('Raw Data'!J737), 0, IF(AND(2=MATCH(LARGE('Raw Data'!G737:J737, 3), 'Raw Data'!G737:J737, 0), AND('Raw Data'!P737-'Raw Data'!O737&lt;4, 'Raw Data'!P737-'Raw Data'!O737&gt;0)), 'Raw Data'!H737, 0))</f>
        <v/>
      </c>
      <c r="L744">
        <f>IF(ISBLANK('Raw Data'!J737), 0, IF(AND(1=MATCH(LARGE('Raw Data'!G737:J737, 3), 'Raw Data'!G737:J737, 0), AND('Raw Data'!O737-'Raw Data'!P737&lt;4, 'Raw Data'!O737-'Raw Data'!P737&gt;0)), 'Raw Data'!G737, 0))</f>
        <v/>
      </c>
      <c r="M744">
        <f>IF(ISBLANK('Raw Data'!J737), 0, IF(AND(4=MATCH(LARGE('Raw Data'!G737:J737, 2), 'Raw Data'!G737:J737, 0), 'Raw Data'!P737-'Raw Data'!O737&gt;3), 'Raw Data'!J737, 0))</f>
        <v/>
      </c>
      <c r="N744">
        <f>IF(ISBLANK('Raw Data'!J737), 0, IF(AND(3=MATCH(LARGE('Raw Data'!G737:J737, 2), 'Raw Data'!G737:J737, 0), 'Raw Data'!O737-'Raw Data'!P737&gt;3), 'Raw Data'!I737, 0))</f>
        <v/>
      </c>
      <c r="O744">
        <f>IF(ISBLANK('Raw Data'!J737), 0, IF(AND(2=MATCH(LARGE('Raw Data'!G737:J737, 2), 'Raw Data'!G737:J737, 0), AND('Raw Data'!P737-'Raw Data'!O737&lt;4, 'Raw Data'!P737-'Raw Data'!O737&gt;0)), 'Raw Data'!H737, 0))</f>
        <v/>
      </c>
      <c r="P744">
        <f>IF(ISBLANK('Raw Data'!J737), 0, IF(AND(1=MATCH(LARGE('Raw Data'!G737:J737, 2), 'Raw Data'!G737:J737, 0), AND('Raw Data'!O737-'Raw Data'!P737&lt;4, 'Raw Data'!O737-'Raw Data'!P737&gt;0)), 'Raw Data'!G737, 0))</f>
        <v/>
      </c>
      <c r="Q744">
        <f>IF(ISBLANK('Raw Data'!J737), 0, IF(AND(4=MATCH(LARGE('Raw Data'!G737:J737, 1), 'Raw Data'!G737:J737, 0), 'Raw Data'!P737-'Raw Data'!O737&gt;3), 'Raw Data'!J737, 0))</f>
        <v/>
      </c>
      <c r="R744">
        <f>IF(ISBLANK('Raw Data'!J737), 0, IF(AND(3=MATCH(LARGE('Raw Data'!G737:J737, 1), 'Raw Data'!G737:J737, 0), 'Raw Data'!O737-'Raw Data'!P737&gt;3), 'Raw Data'!I737, 0))</f>
        <v/>
      </c>
      <c r="S744">
        <f>IF(AND('Raw Data'!P737-'Raw Data'!O737&gt;4, 'Raw Data'!F737&lt;'Raw Data'!C737), 'Raw Data'!J737, 0)</f>
        <v/>
      </c>
      <c r="T744">
        <f>IF(AND('Raw Data'!O737-'Raw Data'!P737&gt;4, 'Raw Data'!F737&gt;'Raw Data'!C737), 'Raw Data'!I737, 0)</f>
        <v/>
      </c>
      <c r="U744">
        <f>IF(AND('Raw Data'!P737-'Raw Data'!O737&lt;3, 'Raw Data'!P737&gt;'Raw Data'!O737, 'Raw Data'!F737&lt;'Raw Data'!C737), 'Raw Data'!H737, 0)</f>
        <v/>
      </c>
      <c r="V744">
        <f>IF(AND('Raw Data'!P737-'Raw Data'!O737&lt;3, 'Raw Data'!P737&gt;'Raw Data'!O737, 'Raw Data'!F737&gt;'Raw Data'!C737), 'Raw Data'!G737, 0)</f>
        <v/>
      </c>
    </row>
    <row r="745">
      <c r="A745">
        <f>IF(AND('Raw Data'!F738&lt;'Raw Data'!C738, 'Raw Data'!P738&gt;'Raw Data'!O738, 'Raw Data'!P738-'Raw Data'!O738&gt;3), 'Raw Data'!J738, 0)</f>
        <v/>
      </c>
      <c r="B745">
        <f>IF(AND('Raw Data'!C738&lt;'Raw Data'!F738, 'Raw Data'!O738&gt;'Raw Data'!P738, 'Raw Data'!O738-'Raw Data'!P738&gt;3), 'Raw Data'!I738, 0)</f>
        <v/>
      </c>
      <c r="C745">
        <f>IF(AND('Raw Data'!F738&lt;'Raw Data'!C738, 'Raw Data'!P738&gt;'Raw Data'!O738, 'Raw Data'!P738-'Raw Data'!O738&lt;4), 'Raw Data'!H738, 0)</f>
        <v/>
      </c>
      <c r="D745">
        <f>IF(AND('Raw Data'!C738&lt;'Raw Data'!F738, 'Raw Data'!O738&gt;'Raw Data'!P738, 'Raw Data'!O738-'Raw Data'!P738&lt;4), 'Raw Data'!G738, 0)</f>
        <v/>
      </c>
      <c r="E745">
        <f>IF(ISBLANK('Raw Data'!J738), 0, IF(AND(4=MATCH(LARGE('Raw Data'!G738:J738, 4), 'Raw Data'!G738:J738, 0), 'Raw Data'!P738-'Raw Data'!O738&gt;3), 'Raw Data'!J738, 0))</f>
        <v/>
      </c>
      <c r="F745">
        <f>IF(ISBLANK('Raw Data'!J738), 0, IF(AND(3=MATCH(LARGE('Raw Data'!G738:J738, 4), 'Raw Data'!G738:J738, 0), 'Raw Data'!O738-'Raw Data'!P738&gt;3), 'Raw Data'!I738, 0))</f>
        <v/>
      </c>
      <c r="G745">
        <f>IF(ISBLANK('Raw Data'!J738), 0, IF(AND(2=MATCH(LARGE('Raw Data'!G738:J738, 4), 'Raw Data'!G738:J738, 0), AND('Raw Data'!P738-'Raw Data'!O738&lt;4, 'Raw Data'!P738-'Raw Data'!O738&gt;0)), 'Raw Data'!H738, 0))</f>
        <v/>
      </c>
      <c r="H745">
        <f>IF(ISBLANK('Raw Data'!J738), 0, IF(AND(1=MATCH(LARGE('Raw Data'!G738:J738, 4), 'Raw Data'!G738:J738, 0), AND('Raw Data'!O738-'Raw Data'!P738&lt;4, 'Raw Data'!O738-'Raw Data'!P738&gt;0)), 'Raw Data'!G738, 0))</f>
        <v/>
      </c>
      <c r="I745">
        <f>IF(ISBLANK('Raw Data'!J738), 0, IF(AND(4=MATCH(LARGE('Raw Data'!G738:J738, 3), 'Raw Data'!G738:J738, 0), 'Raw Data'!P738-'Raw Data'!O738&gt;3), 'Raw Data'!J738, 0))</f>
        <v/>
      </c>
      <c r="J745">
        <f>IF(ISBLANK('Raw Data'!J738), 0, IF(AND(3=MATCH(LARGE('Raw Data'!G738:J738, 3), 'Raw Data'!G738:J738, 0), 'Raw Data'!O738-'Raw Data'!P738&gt;3), 'Raw Data'!I738, 0))</f>
        <v/>
      </c>
      <c r="K745">
        <f>IF(ISBLANK('Raw Data'!J738), 0, IF(AND(2=MATCH(LARGE('Raw Data'!G738:J738, 3), 'Raw Data'!G738:J738, 0), AND('Raw Data'!P738-'Raw Data'!O738&lt;4, 'Raw Data'!P738-'Raw Data'!O738&gt;0)), 'Raw Data'!H738, 0))</f>
        <v/>
      </c>
      <c r="L745">
        <f>IF(ISBLANK('Raw Data'!J738), 0, IF(AND(1=MATCH(LARGE('Raw Data'!G738:J738, 3), 'Raw Data'!G738:J738, 0), AND('Raw Data'!O738-'Raw Data'!P738&lt;4, 'Raw Data'!O738-'Raw Data'!P738&gt;0)), 'Raw Data'!G738, 0))</f>
        <v/>
      </c>
      <c r="M745">
        <f>IF(ISBLANK('Raw Data'!J738), 0, IF(AND(4=MATCH(LARGE('Raw Data'!G738:J738, 2), 'Raw Data'!G738:J738, 0), 'Raw Data'!P738-'Raw Data'!O738&gt;3), 'Raw Data'!J738, 0))</f>
        <v/>
      </c>
      <c r="N745">
        <f>IF(ISBLANK('Raw Data'!J738), 0, IF(AND(3=MATCH(LARGE('Raw Data'!G738:J738, 2), 'Raw Data'!G738:J738, 0), 'Raw Data'!O738-'Raw Data'!P738&gt;3), 'Raw Data'!I738, 0))</f>
        <v/>
      </c>
      <c r="O745">
        <f>IF(ISBLANK('Raw Data'!J738), 0, IF(AND(2=MATCH(LARGE('Raw Data'!G738:J738, 2), 'Raw Data'!G738:J738, 0), AND('Raw Data'!P738-'Raw Data'!O738&lt;4, 'Raw Data'!P738-'Raw Data'!O738&gt;0)), 'Raw Data'!H738, 0))</f>
        <v/>
      </c>
      <c r="P745">
        <f>IF(ISBLANK('Raw Data'!J738), 0, IF(AND(1=MATCH(LARGE('Raw Data'!G738:J738, 2), 'Raw Data'!G738:J738, 0), AND('Raw Data'!O738-'Raw Data'!P738&lt;4, 'Raw Data'!O738-'Raw Data'!P738&gt;0)), 'Raw Data'!G738, 0))</f>
        <v/>
      </c>
      <c r="Q745">
        <f>IF(ISBLANK('Raw Data'!J738), 0, IF(AND(4=MATCH(LARGE('Raw Data'!G738:J738, 1), 'Raw Data'!G738:J738, 0), 'Raw Data'!P738-'Raw Data'!O738&gt;3), 'Raw Data'!J738, 0))</f>
        <v/>
      </c>
      <c r="R745">
        <f>IF(ISBLANK('Raw Data'!J738), 0, IF(AND(3=MATCH(LARGE('Raw Data'!G738:J738, 1), 'Raw Data'!G738:J738, 0), 'Raw Data'!O738-'Raw Data'!P738&gt;3), 'Raw Data'!I738, 0))</f>
        <v/>
      </c>
      <c r="S745">
        <f>IF(AND('Raw Data'!P738-'Raw Data'!O738&gt;4, 'Raw Data'!F738&lt;'Raw Data'!C738), 'Raw Data'!J738, 0)</f>
        <v/>
      </c>
      <c r="T745">
        <f>IF(AND('Raw Data'!O738-'Raw Data'!P738&gt;4, 'Raw Data'!F738&gt;'Raw Data'!C738), 'Raw Data'!I738, 0)</f>
        <v/>
      </c>
      <c r="U745">
        <f>IF(AND('Raw Data'!P738-'Raw Data'!O738&lt;3, 'Raw Data'!P738&gt;'Raw Data'!O738, 'Raw Data'!F738&lt;'Raw Data'!C738), 'Raw Data'!H738, 0)</f>
        <v/>
      </c>
      <c r="V745">
        <f>IF(AND('Raw Data'!P738-'Raw Data'!O738&lt;3, 'Raw Data'!P738&gt;'Raw Data'!O738, 'Raw Data'!F738&gt;'Raw Data'!C738), 'Raw Data'!G738, 0)</f>
        <v/>
      </c>
    </row>
    <row r="746">
      <c r="A746">
        <f>IF(AND('Raw Data'!F739&lt;'Raw Data'!C739, 'Raw Data'!P739&gt;'Raw Data'!O739, 'Raw Data'!P739-'Raw Data'!O739&gt;3), 'Raw Data'!J739, 0)</f>
        <v/>
      </c>
      <c r="B746">
        <f>IF(AND('Raw Data'!C739&lt;'Raw Data'!F739, 'Raw Data'!O739&gt;'Raw Data'!P739, 'Raw Data'!O739-'Raw Data'!P739&gt;3), 'Raw Data'!I739, 0)</f>
        <v/>
      </c>
      <c r="C746">
        <f>IF(AND('Raw Data'!F739&lt;'Raw Data'!C739, 'Raw Data'!P739&gt;'Raw Data'!O739, 'Raw Data'!P739-'Raw Data'!O739&lt;4), 'Raw Data'!H739, 0)</f>
        <v/>
      </c>
      <c r="D746">
        <f>IF(AND('Raw Data'!C739&lt;'Raw Data'!F739, 'Raw Data'!O739&gt;'Raw Data'!P739, 'Raw Data'!O739-'Raw Data'!P739&lt;4), 'Raw Data'!G739, 0)</f>
        <v/>
      </c>
      <c r="E746">
        <f>IF(ISBLANK('Raw Data'!J739), 0, IF(AND(4=MATCH(LARGE('Raw Data'!G739:J739, 4), 'Raw Data'!G739:J739, 0), 'Raw Data'!P739-'Raw Data'!O739&gt;3), 'Raw Data'!J739, 0))</f>
        <v/>
      </c>
      <c r="F746">
        <f>IF(ISBLANK('Raw Data'!J739), 0, IF(AND(3=MATCH(LARGE('Raw Data'!G739:J739, 4), 'Raw Data'!G739:J739, 0), 'Raw Data'!O739-'Raw Data'!P739&gt;3), 'Raw Data'!I739, 0))</f>
        <v/>
      </c>
      <c r="G746">
        <f>IF(ISBLANK('Raw Data'!J739), 0, IF(AND(2=MATCH(LARGE('Raw Data'!G739:J739, 4), 'Raw Data'!G739:J739, 0), AND('Raw Data'!P739-'Raw Data'!O739&lt;4, 'Raw Data'!P739-'Raw Data'!O739&gt;0)), 'Raw Data'!H739, 0))</f>
        <v/>
      </c>
      <c r="H746">
        <f>IF(ISBLANK('Raw Data'!J739), 0, IF(AND(1=MATCH(LARGE('Raw Data'!G739:J739, 4), 'Raw Data'!G739:J739, 0), AND('Raw Data'!O739-'Raw Data'!P739&lt;4, 'Raw Data'!O739-'Raw Data'!P739&gt;0)), 'Raw Data'!G739, 0))</f>
        <v/>
      </c>
      <c r="I746">
        <f>IF(ISBLANK('Raw Data'!J739), 0, IF(AND(4=MATCH(LARGE('Raw Data'!G739:J739, 3), 'Raw Data'!G739:J739, 0), 'Raw Data'!P739-'Raw Data'!O739&gt;3), 'Raw Data'!J739, 0))</f>
        <v/>
      </c>
      <c r="J746">
        <f>IF(ISBLANK('Raw Data'!J739), 0, IF(AND(3=MATCH(LARGE('Raw Data'!G739:J739, 3), 'Raw Data'!G739:J739, 0), 'Raw Data'!O739-'Raw Data'!P739&gt;3), 'Raw Data'!I739, 0))</f>
        <v/>
      </c>
      <c r="K746">
        <f>IF(ISBLANK('Raw Data'!J739), 0, IF(AND(2=MATCH(LARGE('Raw Data'!G739:J739, 3), 'Raw Data'!G739:J739, 0), AND('Raw Data'!P739-'Raw Data'!O739&lt;4, 'Raw Data'!P739-'Raw Data'!O739&gt;0)), 'Raw Data'!H739, 0))</f>
        <v/>
      </c>
      <c r="L746">
        <f>IF(ISBLANK('Raw Data'!J739), 0, IF(AND(1=MATCH(LARGE('Raw Data'!G739:J739, 3), 'Raw Data'!G739:J739, 0), AND('Raw Data'!O739-'Raw Data'!P739&lt;4, 'Raw Data'!O739-'Raw Data'!P739&gt;0)), 'Raw Data'!G739, 0))</f>
        <v/>
      </c>
      <c r="M746">
        <f>IF(ISBLANK('Raw Data'!J739), 0, IF(AND(4=MATCH(LARGE('Raw Data'!G739:J739, 2), 'Raw Data'!G739:J739, 0), 'Raw Data'!P739-'Raw Data'!O739&gt;3), 'Raw Data'!J739, 0))</f>
        <v/>
      </c>
      <c r="N746">
        <f>IF(ISBLANK('Raw Data'!J739), 0, IF(AND(3=MATCH(LARGE('Raw Data'!G739:J739, 2), 'Raw Data'!G739:J739, 0), 'Raw Data'!O739-'Raw Data'!P739&gt;3), 'Raw Data'!I739, 0))</f>
        <v/>
      </c>
      <c r="O746">
        <f>IF(ISBLANK('Raw Data'!J739), 0, IF(AND(2=MATCH(LARGE('Raw Data'!G739:J739, 2), 'Raw Data'!G739:J739, 0), AND('Raw Data'!P739-'Raw Data'!O739&lt;4, 'Raw Data'!P739-'Raw Data'!O739&gt;0)), 'Raw Data'!H739, 0))</f>
        <v/>
      </c>
      <c r="P746">
        <f>IF(ISBLANK('Raw Data'!J739), 0, IF(AND(1=MATCH(LARGE('Raw Data'!G739:J739, 2), 'Raw Data'!G739:J739, 0), AND('Raw Data'!O739-'Raw Data'!P739&lt;4, 'Raw Data'!O739-'Raw Data'!P739&gt;0)), 'Raw Data'!G739, 0))</f>
        <v/>
      </c>
      <c r="Q746">
        <f>IF(ISBLANK('Raw Data'!J739), 0, IF(AND(4=MATCH(LARGE('Raw Data'!G739:J739, 1), 'Raw Data'!G739:J739, 0), 'Raw Data'!P739-'Raw Data'!O739&gt;3), 'Raw Data'!J739, 0))</f>
        <v/>
      </c>
      <c r="R746">
        <f>IF(ISBLANK('Raw Data'!J739), 0, IF(AND(3=MATCH(LARGE('Raw Data'!G739:J739, 1), 'Raw Data'!G739:J739, 0), 'Raw Data'!O739-'Raw Data'!P739&gt;3), 'Raw Data'!I739, 0))</f>
        <v/>
      </c>
      <c r="S746">
        <f>IF(AND('Raw Data'!P739-'Raw Data'!O739&gt;4, 'Raw Data'!F739&lt;'Raw Data'!C739), 'Raw Data'!J739, 0)</f>
        <v/>
      </c>
      <c r="T746">
        <f>IF(AND('Raw Data'!O739-'Raw Data'!P739&gt;4, 'Raw Data'!F739&gt;'Raw Data'!C739), 'Raw Data'!I739, 0)</f>
        <v/>
      </c>
      <c r="U746">
        <f>IF(AND('Raw Data'!P739-'Raw Data'!O739&lt;3, 'Raw Data'!P739&gt;'Raw Data'!O739, 'Raw Data'!F739&lt;'Raw Data'!C739), 'Raw Data'!H739, 0)</f>
        <v/>
      </c>
      <c r="V746">
        <f>IF(AND('Raw Data'!P739-'Raw Data'!O739&lt;3, 'Raw Data'!P739&gt;'Raw Data'!O739, 'Raw Data'!F739&gt;'Raw Data'!C739), 'Raw Data'!G739, 0)</f>
        <v/>
      </c>
    </row>
    <row r="747">
      <c r="A747">
        <f>IF(AND('Raw Data'!F740&lt;'Raw Data'!C740, 'Raw Data'!P740&gt;'Raw Data'!O740, 'Raw Data'!P740-'Raw Data'!O740&gt;3), 'Raw Data'!J740, 0)</f>
        <v/>
      </c>
      <c r="B747">
        <f>IF(AND('Raw Data'!C740&lt;'Raw Data'!F740, 'Raw Data'!O740&gt;'Raw Data'!P740, 'Raw Data'!O740-'Raw Data'!P740&gt;3), 'Raw Data'!I740, 0)</f>
        <v/>
      </c>
      <c r="C747">
        <f>IF(AND('Raw Data'!F740&lt;'Raw Data'!C740, 'Raw Data'!P740&gt;'Raw Data'!O740, 'Raw Data'!P740-'Raw Data'!O740&lt;4), 'Raw Data'!H740, 0)</f>
        <v/>
      </c>
      <c r="D747">
        <f>IF(AND('Raw Data'!C740&lt;'Raw Data'!F740, 'Raw Data'!O740&gt;'Raw Data'!P740, 'Raw Data'!O740-'Raw Data'!P740&lt;4), 'Raw Data'!G740, 0)</f>
        <v/>
      </c>
      <c r="E747">
        <f>IF(ISBLANK('Raw Data'!J740), 0, IF(AND(4=MATCH(LARGE('Raw Data'!G740:J740, 4), 'Raw Data'!G740:J740, 0), 'Raw Data'!P740-'Raw Data'!O740&gt;3), 'Raw Data'!J740, 0))</f>
        <v/>
      </c>
      <c r="F747">
        <f>IF(ISBLANK('Raw Data'!J740), 0, IF(AND(3=MATCH(LARGE('Raw Data'!G740:J740, 4), 'Raw Data'!G740:J740, 0), 'Raw Data'!O740-'Raw Data'!P740&gt;3), 'Raw Data'!I740, 0))</f>
        <v/>
      </c>
      <c r="G747">
        <f>IF(ISBLANK('Raw Data'!J740), 0, IF(AND(2=MATCH(LARGE('Raw Data'!G740:J740, 4), 'Raw Data'!G740:J740, 0), AND('Raw Data'!P740-'Raw Data'!O740&lt;4, 'Raw Data'!P740-'Raw Data'!O740&gt;0)), 'Raw Data'!H740, 0))</f>
        <v/>
      </c>
      <c r="H747">
        <f>IF(ISBLANK('Raw Data'!J740), 0, IF(AND(1=MATCH(LARGE('Raw Data'!G740:J740, 4), 'Raw Data'!G740:J740, 0), AND('Raw Data'!O740-'Raw Data'!P740&lt;4, 'Raw Data'!O740-'Raw Data'!P740&gt;0)), 'Raw Data'!G740, 0))</f>
        <v/>
      </c>
      <c r="I747">
        <f>IF(ISBLANK('Raw Data'!J740), 0, IF(AND(4=MATCH(LARGE('Raw Data'!G740:J740, 3), 'Raw Data'!G740:J740, 0), 'Raw Data'!P740-'Raw Data'!O740&gt;3), 'Raw Data'!J740, 0))</f>
        <v/>
      </c>
      <c r="J747">
        <f>IF(ISBLANK('Raw Data'!J740), 0, IF(AND(3=MATCH(LARGE('Raw Data'!G740:J740, 3), 'Raw Data'!G740:J740, 0), 'Raw Data'!O740-'Raw Data'!P740&gt;3), 'Raw Data'!I740, 0))</f>
        <v/>
      </c>
      <c r="K747">
        <f>IF(ISBLANK('Raw Data'!J740), 0, IF(AND(2=MATCH(LARGE('Raw Data'!G740:J740, 3), 'Raw Data'!G740:J740, 0), AND('Raw Data'!P740-'Raw Data'!O740&lt;4, 'Raw Data'!P740-'Raw Data'!O740&gt;0)), 'Raw Data'!H740, 0))</f>
        <v/>
      </c>
      <c r="L747">
        <f>IF(ISBLANK('Raw Data'!J740), 0, IF(AND(1=MATCH(LARGE('Raw Data'!G740:J740, 3), 'Raw Data'!G740:J740, 0), AND('Raw Data'!O740-'Raw Data'!P740&lt;4, 'Raw Data'!O740-'Raw Data'!P740&gt;0)), 'Raw Data'!G740, 0))</f>
        <v/>
      </c>
      <c r="M747">
        <f>IF(ISBLANK('Raw Data'!J740), 0, IF(AND(4=MATCH(LARGE('Raw Data'!G740:J740, 2), 'Raw Data'!G740:J740, 0), 'Raw Data'!P740-'Raw Data'!O740&gt;3), 'Raw Data'!J740, 0))</f>
        <v/>
      </c>
      <c r="N747">
        <f>IF(ISBLANK('Raw Data'!J740), 0, IF(AND(3=MATCH(LARGE('Raw Data'!G740:J740, 2), 'Raw Data'!G740:J740, 0), 'Raw Data'!O740-'Raw Data'!P740&gt;3), 'Raw Data'!I740, 0))</f>
        <v/>
      </c>
      <c r="O747">
        <f>IF(ISBLANK('Raw Data'!J740), 0, IF(AND(2=MATCH(LARGE('Raw Data'!G740:J740, 2), 'Raw Data'!G740:J740, 0), AND('Raw Data'!P740-'Raw Data'!O740&lt;4, 'Raw Data'!P740-'Raw Data'!O740&gt;0)), 'Raw Data'!H740, 0))</f>
        <v/>
      </c>
      <c r="P747">
        <f>IF(ISBLANK('Raw Data'!J740), 0, IF(AND(1=MATCH(LARGE('Raw Data'!G740:J740, 2), 'Raw Data'!G740:J740, 0), AND('Raw Data'!O740-'Raw Data'!P740&lt;4, 'Raw Data'!O740-'Raw Data'!P740&gt;0)), 'Raw Data'!G740, 0))</f>
        <v/>
      </c>
      <c r="Q747">
        <f>IF(ISBLANK('Raw Data'!J740), 0, IF(AND(4=MATCH(LARGE('Raw Data'!G740:J740, 1), 'Raw Data'!G740:J740, 0), 'Raw Data'!P740-'Raw Data'!O740&gt;3), 'Raw Data'!J740, 0))</f>
        <v/>
      </c>
      <c r="R747">
        <f>IF(ISBLANK('Raw Data'!J740), 0, IF(AND(3=MATCH(LARGE('Raw Data'!G740:J740, 1), 'Raw Data'!G740:J740, 0), 'Raw Data'!O740-'Raw Data'!P740&gt;3), 'Raw Data'!I740, 0))</f>
        <v/>
      </c>
      <c r="S747">
        <f>IF(AND('Raw Data'!P740-'Raw Data'!O740&gt;4, 'Raw Data'!F740&lt;'Raw Data'!C740), 'Raw Data'!J740, 0)</f>
        <v/>
      </c>
      <c r="T747">
        <f>IF(AND('Raw Data'!O740-'Raw Data'!P740&gt;4, 'Raw Data'!F740&gt;'Raw Data'!C740), 'Raw Data'!I740, 0)</f>
        <v/>
      </c>
      <c r="U747">
        <f>IF(AND('Raw Data'!P740-'Raw Data'!O740&lt;3, 'Raw Data'!P740&gt;'Raw Data'!O740, 'Raw Data'!F740&lt;'Raw Data'!C740), 'Raw Data'!H740, 0)</f>
        <v/>
      </c>
      <c r="V747">
        <f>IF(AND('Raw Data'!P740-'Raw Data'!O740&lt;3, 'Raw Data'!P740&gt;'Raw Data'!O740, 'Raw Data'!F740&gt;'Raw Data'!C740), 'Raw Data'!G740, 0)</f>
        <v/>
      </c>
    </row>
    <row r="748">
      <c r="A748">
        <f>IF(AND('Raw Data'!F741&lt;'Raw Data'!C741, 'Raw Data'!P741&gt;'Raw Data'!O741, 'Raw Data'!P741-'Raw Data'!O741&gt;3), 'Raw Data'!J741, 0)</f>
        <v/>
      </c>
      <c r="B748">
        <f>IF(AND('Raw Data'!C741&lt;'Raw Data'!F741, 'Raw Data'!O741&gt;'Raw Data'!P741, 'Raw Data'!O741-'Raw Data'!P741&gt;3), 'Raw Data'!I741, 0)</f>
        <v/>
      </c>
      <c r="C748">
        <f>IF(AND('Raw Data'!F741&lt;'Raw Data'!C741, 'Raw Data'!P741&gt;'Raw Data'!O741, 'Raw Data'!P741-'Raw Data'!O741&lt;4), 'Raw Data'!H741, 0)</f>
        <v/>
      </c>
      <c r="D748">
        <f>IF(AND('Raw Data'!C741&lt;'Raw Data'!F741, 'Raw Data'!O741&gt;'Raw Data'!P741, 'Raw Data'!O741-'Raw Data'!P741&lt;4), 'Raw Data'!G741, 0)</f>
        <v/>
      </c>
      <c r="E748">
        <f>IF(ISBLANK('Raw Data'!J741), 0, IF(AND(4=MATCH(LARGE('Raw Data'!G741:J741, 4), 'Raw Data'!G741:J741, 0), 'Raw Data'!P741-'Raw Data'!O741&gt;3), 'Raw Data'!J741, 0))</f>
        <v/>
      </c>
      <c r="F748">
        <f>IF(ISBLANK('Raw Data'!J741), 0, IF(AND(3=MATCH(LARGE('Raw Data'!G741:J741, 4), 'Raw Data'!G741:J741, 0), 'Raw Data'!O741-'Raw Data'!P741&gt;3), 'Raw Data'!I741, 0))</f>
        <v/>
      </c>
      <c r="G748">
        <f>IF(ISBLANK('Raw Data'!J741), 0, IF(AND(2=MATCH(LARGE('Raw Data'!G741:J741, 4), 'Raw Data'!G741:J741, 0), AND('Raw Data'!P741-'Raw Data'!O741&lt;4, 'Raw Data'!P741-'Raw Data'!O741&gt;0)), 'Raw Data'!H741, 0))</f>
        <v/>
      </c>
      <c r="H748">
        <f>IF(ISBLANK('Raw Data'!J741), 0, IF(AND(1=MATCH(LARGE('Raw Data'!G741:J741, 4), 'Raw Data'!G741:J741, 0), AND('Raw Data'!O741-'Raw Data'!P741&lt;4, 'Raw Data'!O741-'Raw Data'!P741&gt;0)), 'Raw Data'!G741, 0))</f>
        <v/>
      </c>
      <c r="I748">
        <f>IF(ISBLANK('Raw Data'!J741), 0, IF(AND(4=MATCH(LARGE('Raw Data'!G741:J741, 3), 'Raw Data'!G741:J741, 0), 'Raw Data'!P741-'Raw Data'!O741&gt;3), 'Raw Data'!J741, 0))</f>
        <v/>
      </c>
      <c r="J748">
        <f>IF(ISBLANK('Raw Data'!J741), 0, IF(AND(3=MATCH(LARGE('Raw Data'!G741:J741, 3), 'Raw Data'!G741:J741, 0), 'Raw Data'!O741-'Raw Data'!P741&gt;3), 'Raw Data'!I741, 0))</f>
        <v/>
      </c>
      <c r="K748">
        <f>IF(ISBLANK('Raw Data'!J741), 0, IF(AND(2=MATCH(LARGE('Raw Data'!G741:J741, 3), 'Raw Data'!G741:J741, 0), AND('Raw Data'!P741-'Raw Data'!O741&lt;4, 'Raw Data'!P741-'Raw Data'!O741&gt;0)), 'Raw Data'!H741, 0))</f>
        <v/>
      </c>
      <c r="L748">
        <f>IF(ISBLANK('Raw Data'!J741), 0, IF(AND(1=MATCH(LARGE('Raw Data'!G741:J741, 3), 'Raw Data'!G741:J741, 0), AND('Raw Data'!O741-'Raw Data'!P741&lt;4, 'Raw Data'!O741-'Raw Data'!P741&gt;0)), 'Raw Data'!G741, 0))</f>
        <v/>
      </c>
      <c r="M748">
        <f>IF(ISBLANK('Raw Data'!J741), 0, IF(AND(4=MATCH(LARGE('Raw Data'!G741:J741, 2), 'Raw Data'!G741:J741, 0), 'Raw Data'!P741-'Raw Data'!O741&gt;3), 'Raw Data'!J741, 0))</f>
        <v/>
      </c>
      <c r="N748">
        <f>IF(ISBLANK('Raw Data'!J741), 0, IF(AND(3=MATCH(LARGE('Raw Data'!G741:J741, 2), 'Raw Data'!G741:J741, 0), 'Raw Data'!O741-'Raw Data'!P741&gt;3), 'Raw Data'!I741, 0))</f>
        <v/>
      </c>
      <c r="O748">
        <f>IF(ISBLANK('Raw Data'!J741), 0, IF(AND(2=MATCH(LARGE('Raw Data'!G741:J741, 2), 'Raw Data'!G741:J741, 0), AND('Raw Data'!P741-'Raw Data'!O741&lt;4, 'Raw Data'!P741-'Raw Data'!O741&gt;0)), 'Raw Data'!H741, 0))</f>
        <v/>
      </c>
      <c r="P748">
        <f>IF(ISBLANK('Raw Data'!J741), 0, IF(AND(1=MATCH(LARGE('Raw Data'!G741:J741, 2), 'Raw Data'!G741:J741, 0), AND('Raw Data'!O741-'Raw Data'!P741&lt;4, 'Raw Data'!O741-'Raw Data'!P741&gt;0)), 'Raw Data'!G741, 0))</f>
        <v/>
      </c>
      <c r="Q748">
        <f>IF(ISBLANK('Raw Data'!J741), 0, IF(AND(4=MATCH(LARGE('Raw Data'!G741:J741, 1), 'Raw Data'!G741:J741, 0), 'Raw Data'!P741-'Raw Data'!O741&gt;3), 'Raw Data'!J741, 0))</f>
        <v/>
      </c>
      <c r="R748">
        <f>IF(ISBLANK('Raw Data'!J741), 0, IF(AND(3=MATCH(LARGE('Raw Data'!G741:J741, 1), 'Raw Data'!G741:J741, 0), 'Raw Data'!O741-'Raw Data'!P741&gt;3), 'Raw Data'!I741, 0))</f>
        <v/>
      </c>
      <c r="S748">
        <f>IF(AND('Raw Data'!P741-'Raw Data'!O741&gt;4, 'Raw Data'!F741&lt;'Raw Data'!C741), 'Raw Data'!J741, 0)</f>
        <v/>
      </c>
      <c r="T748">
        <f>IF(AND('Raw Data'!O741-'Raw Data'!P741&gt;4, 'Raw Data'!F741&gt;'Raw Data'!C741), 'Raw Data'!I741, 0)</f>
        <v/>
      </c>
      <c r="U748">
        <f>IF(AND('Raw Data'!P741-'Raw Data'!O741&lt;3, 'Raw Data'!P741&gt;'Raw Data'!O741, 'Raw Data'!F741&lt;'Raw Data'!C741), 'Raw Data'!H741, 0)</f>
        <v/>
      </c>
      <c r="V748">
        <f>IF(AND('Raw Data'!P741-'Raw Data'!O741&lt;3, 'Raw Data'!P741&gt;'Raw Data'!O741, 'Raw Data'!F741&gt;'Raw Data'!C741), 'Raw Data'!G741, 0)</f>
        <v/>
      </c>
    </row>
    <row r="749">
      <c r="A749">
        <f>IF(AND('Raw Data'!F742&lt;'Raw Data'!C742, 'Raw Data'!P742&gt;'Raw Data'!O742, 'Raw Data'!P742-'Raw Data'!O742&gt;3), 'Raw Data'!J742, 0)</f>
        <v/>
      </c>
      <c r="B749">
        <f>IF(AND('Raw Data'!C742&lt;'Raw Data'!F742, 'Raw Data'!O742&gt;'Raw Data'!P742, 'Raw Data'!O742-'Raw Data'!P742&gt;3), 'Raw Data'!I742, 0)</f>
        <v/>
      </c>
      <c r="C749">
        <f>IF(AND('Raw Data'!F742&lt;'Raw Data'!C742, 'Raw Data'!P742&gt;'Raw Data'!O742, 'Raw Data'!P742-'Raw Data'!O742&lt;4), 'Raw Data'!H742, 0)</f>
        <v/>
      </c>
      <c r="D749">
        <f>IF(AND('Raw Data'!C742&lt;'Raw Data'!F742, 'Raw Data'!O742&gt;'Raw Data'!P742, 'Raw Data'!O742-'Raw Data'!P742&lt;4), 'Raw Data'!G742, 0)</f>
        <v/>
      </c>
      <c r="E749">
        <f>IF(ISBLANK('Raw Data'!J742), 0, IF(AND(4=MATCH(LARGE('Raw Data'!G742:J742, 4), 'Raw Data'!G742:J742, 0), 'Raw Data'!P742-'Raw Data'!O742&gt;3), 'Raw Data'!J742, 0))</f>
        <v/>
      </c>
      <c r="F749">
        <f>IF(ISBLANK('Raw Data'!J742), 0, IF(AND(3=MATCH(LARGE('Raw Data'!G742:J742, 4), 'Raw Data'!G742:J742, 0), 'Raw Data'!O742-'Raw Data'!P742&gt;3), 'Raw Data'!I742, 0))</f>
        <v/>
      </c>
      <c r="G749">
        <f>IF(ISBLANK('Raw Data'!J742), 0, IF(AND(2=MATCH(LARGE('Raw Data'!G742:J742, 4), 'Raw Data'!G742:J742, 0), AND('Raw Data'!P742-'Raw Data'!O742&lt;4, 'Raw Data'!P742-'Raw Data'!O742&gt;0)), 'Raw Data'!H742, 0))</f>
        <v/>
      </c>
      <c r="H749">
        <f>IF(ISBLANK('Raw Data'!J742), 0, IF(AND(1=MATCH(LARGE('Raw Data'!G742:J742, 4), 'Raw Data'!G742:J742, 0), AND('Raw Data'!O742-'Raw Data'!P742&lt;4, 'Raw Data'!O742-'Raw Data'!P742&gt;0)), 'Raw Data'!G742, 0))</f>
        <v/>
      </c>
      <c r="I749">
        <f>IF(ISBLANK('Raw Data'!J742), 0, IF(AND(4=MATCH(LARGE('Raw Data'!G742:J742, 3), 'Raw Data'!G742:J742, 0), 'Raw Data'!P742-'Raw Data'!O742&gt;3), 'Raw Data'!J742, 0))</f>
        <v/>
      </c>
      <c r="J749">
        <f>IF(ISBLANK('Raw Data'!J742), 0, IF(AND(3=MATCH(LARGE('Raw Data'!G742:J742, 3), 'Raw Data'!G742:J742, 0), 'Raw Data'!O742-'Raw Data'!P742&gt;3), 'Raw Data'!I742, 0))</f>
        <v/>
      </c>
      <c r="K749">
        <f>IF(ISBLANK('Raw Data'!J742), 0, IF(AND(2=MATCH(LARGE('Raw Data'!G742:J742, 3), 'Raw Data'!G742:J742, 0), AND('Raw Data'!P742-'Raw Data'!O742&lt;4, 'Raw Data'!P742-'Raw Data'!O742&gt;0)), 'Raw Data'!H742, 0))</f>
        <v/>
      </c>
      <c r="L749">
        <f>IF(ISBLANK('Raw Data'!J742), 0, IF(AND(1=MATCH(LARGE('Raw Data'!G742:J742, 3), 'Raw Data'!G742:J742, 0), AND('Raw Data'!O742-'Raw Data'!P742&lt;4, 'Raw Data'!O742-'Raw Data'!P742&gt;0)), 'Raw Data'!G742, 0))</f>
        <v/>
      </c>
      <c r="M749">
        <f>IF(ISBLANK('Raw Data'!J742), 0, IF(AND(4=MATCH(LARGE('Raw Data'!G742:J742, 2), 'Raw Data'!G742:J742, 0), 'Raw Data'!P742-'Raw Data'!O742&gt;3), 'Raw Data'!J742, 0))</f>
        <v/>
      </c>
      <c r="N749">
        <f>IF(ISBLANK('Raw Data'!J742), 0, IF(AND(3=MATCH(LARGE('Raw Data'!G742:J742, 2), 'Raw Data'!G742:J742, 0), 'Raw Data'!O742-'Raw Data'!P742&gt;3), 'Raw Data'!I742, 0))</f>
        <v/>
      </c>
      <c r="O749">
        <f>IF(ISBLANK('Raw Data'!J742), 0, IF(AND(2=MATCH(LARGE('Raw Data'!G742:J742, 2), 'Raw Data'!G742:J742, 0), AND('Raw Data'!P742-'Raw Data'!O742&lt;4, 'Raw Data'!P742-'Raw Data'!O742&gt;0)), 'Raw Data'!H742, 0))</f>
        <v/>
      </c>
      <c r="P749">
        <f>IF(ISBLANK('Raw Data'!J742), 0, IF(AND(1=MATCH(LARGE('Raw Data'!G742:J742, 2), 'Raw Data'!G742:J742, 0), AND('Raw Data'!O742-'Raw Data'!P742&lt;4, 'Raw Data'!O742-'Raw Data'!P742&gt;0)), 'Raw Data'!G742, 0))</f>
        <v/>
      </c>
      <c r="Q749">
        <f>IF(ISBLANK('Raw Data'!J742), 0, IF(AND(4=MATCH(LARGE('Raw Data'!G742:J742, 1), 'Raw Data'!G742:J742, 0), 'Raw Data'!P742-'Raw Data'!O742&gt;3), 'Raw Data'!J742, 0))</f>
        <v/>
      </c>
      <c r="R749">
        <f>IF(ISBLANK('Raw Data'!J742), 0, IF(AND(3=MATCH(LARGE('Raw Data'!G742:J742, 1), 'Raw Data'!G742:J742, 0), 'Raw Data'!O742-'Raw Data'!P742&gt;3), 'Raw Data'!I742, 0))</f>
        <v/>
      </c>
      <c r="S749">
        <f>IF(AND('Raw Data'!P742-'Raw Data'!O742&gt;4, 'Raw Data'!F742&lt;'Raw Data'!C742), 'Raw Data'!J742, 0)</f>
        <v/>
      </c>
      <c r="T749">
        <f>IF(AND('Raw Data'!O742-'Raw Data'!P742&gt;4, 'Raw Data'!F742&gt;'Raw Data'!C742), 'Raw Data'!I742, 0)</f>
        <v/>
      </c>
      <c r="U749">
        <f>IF(AND('Raw Data'!P742-'Raw Data'!O742&lt;3, 'Raw Data'!P742&gt;'Raw Data'!O742, 'Raw Data'!F742&lt;'Raw Data'!C742), 'Raw Data'!H742, 0)</f>
        <v/>
      </c>
      <c r="V749">
        <f>IF(AND('Raw Data'!P742-'Raw Data'!O742&lt;3, 'Raw Data'!P742&gt;'Raw Data'!O742, 'Raw Data'!F742&gt;'Raw Data'!C742), 'Raw Data'!G742, 0)</f>
        <v/>
      </c>
    </row>
    <row r="750">
      <c r="A750">
        <f>IF(AND('Raw Data'!F743&lt;'Raw Data'!C743, 'Raw Data'!P743&gt;'Raw Data'!O743, 'Raw Data'!P743-'Raw Data'!O743&gt;3), 'Raw Data'!J743, 0)</f>
        <v/>
      </c>
      <c r="B750">
        <f>IF(AND('Raw Data'!C743&lt;'Raw Data'!F743, 'Raw Data'!O743&gt;'Raw Data'!P743, 'Raw Data'!O743-'Raw Data'!P743&gt;3), 'Raw Data'!I743, 0)</f>
        <v/>
      </c>
      <c r="C750">
        <f>IF(AND('Raw Data'!F743&lt;'Raw Data'!C743, 'Raw Data'!P743&gt;'Raw Data'!O743, 'Raw Data'!P743-'Raw Data'!O743&lt;4), 'Raw Data'!H743, 0)</f>
        <v/>
      </c>
      <c r="D750">
        <f>IF(AND('Raw Data'!C743&lt;'Raw Data'!F743, 'Raw Data'!O743&gt;'Raw Data'!P743, 'Raw Data'!O743-'Raw Data'!P743&lt;4), 'Raw Data'!G743, 0)</f>
        <v/>
      </c>
      <c r="E750">
        <f>IF(ISBLANK('Raw Data'!J743), 0, IF(AND(4=MATCH(LARGE('Raw Data'!G743:J743, 4), 'Raw Data'!G743:J743, 0), 'Raw Data'!P743-'Raw Data'!O743&gt;3), 'Raw Data'!J743, 0))</f>
        <v/>
      </c>
      <c r="F750">
        <f>IF(ISBLANK('Raw Data'!J743), 0, IF(AND(3=MATCH(LARGE('Raw Data'!G743:J743, 4), 'Raw Data'!G743:J743, 0), 'Raw Data'!O743-'Raw Data'!P743&gt;3), 'Raw Data'!I743, 0))</f>
        <v/>
      </c>
      <c r="G750">
        <f>IF(ISBLANK('Raw Data'!J743), 0, IF(AND(2=MATCH(LARGE('Raw Data'!G743:J743, 4), 'Raw Data'!G743:J743, 0), AND('Raw Data'!P743-'Raw Data'!O743&lt;4, 'Raw Data'!P743-'Raw Data'!O743&gt;0)), 'Raw Data'!H743, 0))</f>
        <v/>
      </c>
      <c r="H750">
        <f>IF(ISBLANK('Raw Data'!J743), 0, IF(AND(1=MATCH(LARGE('Raw Data'!G743:J743, 4), 'Raw Data'!G743:J743, 0), AND('Raw Data'!O743-'Raw Data'!P743&lt;4, 'Raw Data'!O743-'Raw Data'!P743&gt;0)), 'Raw Data'!G743, 0))</f>
        <v/>
      </c>
      <c r="I750">
        <f>IF(ISBLANK('Raw Data'!J743), 0, IF(AND(4=MATCH(LARGE('Raw Data'!G743:J743, 3), 'Raw Data'!G743:J743, 0), 'Raw Data'!P743-'Raw Data'!O743&gt;3), 'Raw Data'!J743, 0))</f>
        <v/>
      </c>
      <c r="J750">
        <f>IF(ISBLANK('Raw Data'!J743), 0, IF(AND(3=MATCH(LARGE('Raw Data'!G743:J743, 3), 'Raw Data'!G743:J743, 0), 'Raw Data'!O743-'Raw Data'!P743&gt;3), 'Raw Data'!I743, 0))</f>
        <v/>
      </c>
      <c r="K750">
        <f>IF(ISBLANK('Raw Data'!J743), 0, IF(AND(2=MATCH(LARGE('Raw Data'!G743:J743, 3), 'Raw Data'!G743:J743, 0), AND('Raw Data'!P743-'Raw Data'!O743&lt;4, 'Raw Data'!P743-'Raw Data'!O743&gt;0)), 'Raw Data'!H743, 0))</f>
        <v/>
      </c>
      <c r="L750">
        <f>IF(ISBLANK('Raw Data'!J743), 0, IF(AND(1=MATCH(LARGE('Raw Data'!G743:J743, 3), 'Raw Data'!G743:J743, 0), AND('Raw Data'!O743-'Raw Data'!P743&lt;4, 'Raw Data'!O743-'Raw Data'!P743&gt;0)), 'Raw Data'!G743, 0))</f>
        <v/>
      </c>
      <c r="M750">
        <f>IF(ISBLANK('Raw Data'!J743), 0, IF(AND(4=MATCH(LARGE('Raw Data'!G743:J743, 2), 'Raw Data'!G743:J743, 0), 'Raw Data'!P743-'Raw Data'!O743&gt;3), 'Raw Data'!J743, 0))</f>
        <v/>
      </c>
      <c r="N750">
        <f>IF(ISBLANK('Raw Data'!J743), 0, IF(AND(3=MATCH(LARGE('Raw Data'!G743:J743, 2), 'Raw Data'!G743:J743, 0), 'Raw Data'!O743-'Raw Data'!P743&gt;3), 'Raw Data'!I743, 0))</f>
        <v/>
      </c>
      <c r="O750">
        <f>IF(ISBLANK('Raw Data'!J743), 0, IF(AND(2=MATCH(LARGE('Raw Data'!G743:J743, 2), 'Raw Data'!G743:J743, 0), AND('Raw Data'!P743-'Raw Data'!O743&lt;4, 'Raw Data'!P743-'Raw Data'!O743&gt;0)), 'Raw Data'!H743, 0))</f>
        <v/>
      </c>
      <c r="P750">
        <f>IF(ISBLANK('Raw Data'!J743), 0, IF(AND(1=MATCH(LARGE('Raw Data'!G743:J743, 2), 'Raw Data'!G743:J743, 0), AND('Raw Data'!O743-'Raw Data'!P743&lt;4, 'Raw Data'!O743-'Raw Data'!P743&gt;0)), 'Raw Data'!G743, 0))</f>
        <v/>
      </c>
      <c r="Q750">
        <f>IF(ISBLANK('Raw Data'!J743), 0, IF(AND(4=MATCH(LARGE('Raw Data'!G743:J743, 1), 'Raw Data'!G743:J743, 0), 'Raw Data'!P743-'Raw Data'!O743&gt;3), 'Raw Data'!J743, 0))</f>
        <v/>
      </c>
      <c r="R750">
        <f>IF(ISBLANK('Raw Data'!J743), 0, IF(AND(3=MATCH(LARGE('Raw Data'!G743:J743, 1), 'Raw Data'!G743:J743, 0), 'Raw Data'!O743-'Raw Data'!P743&gt;3), 'Raw Data'!I743, 0))</f>
        <v/>
      </c>
      <c r="S750">
        <f>IF(AND('Raw Data'!P743-'Raw Data'!O743&gt;4, 'Raw Data'!F743&lt;'Raw Data'!C743), 'Raw Data'!J743, 0)</f>
        <v/>
      </c>
      <c r="T750">
        <f>IF(AND('Raw Data'!O743-'Raw Data'!P743&gt;4, 'Raw Data'!F743&gt;'Raw Data'!C743), 'Raw Data'!I743, 0)</f>
        <v/>
      </c>
      <c r="U750">
        <f>IF(AND('Raw Data'!P743-'Raw Data'!O743&lt;3, 'Raw Data'!P743&gt;'Raw Data'!O743, 'Raw Data'!F743&lt;'Raw Data'!C743), 'Raw Data'!H743, 0)</f>
        <v/>
      </c>
      <c r="V750">
        <f>IF(AND('Raw Data'!P743-'Raw Data'!O743&lt;3, 'Raw Data'!P743&gt;'Raw Data'!O743, 'Raw Data'!F743&gt;'Raw Data'!C743), 'Raw Data'!G743, 0)</f>
        <v/>
      </c>
    </row>
    <row r="751">
      <c r="A751">
        <f>IF(AND('Raw Data'!F744&lt;'Raw Data'!C744, 'Raw Data'!P744&gt;'Raw Data'!O744, 'Raw Data'!P744-'Raw Data'!O744&gt;3), 'Raw Data'!J744, 0)</f>
        <v/>
      </c>
      <c r="B751">
        <f>IF(AND('Raw Data'!C744&lt;'Raw Data'!F744, 'Raw Data'!O744&gt;'Raw Data'!P744, 'Raw Data'!O744-'Raw Data'!P744&gt;3), 'Raw Data'!I744, 0)</f>
        <v/>
      </c>
      <c r="C751">
        <f>IF(AND('Raw Data'!F744&lt;'Raw Data'!C744, 'Raw Data'!P744&gt;'Raw Data'!O744, 'Raw Data'!P744-'Raw Data'!O744&lt;4), 'Raw Data'!H744, 0)</f>
        <v/>
      </c>
      <c r="D751">
        <f>IF(AND('Raw Data'!C744&lt;'Raw Data'!F744, 'Raw Data'!O744&gt;'Raw Data'!P744, 'Raw Data'!O744-'Raw Data'!P744&lt;4), 'Raw Data'!G744, 0)</f>
        <v/>
      </c>
      <c r="E751">
        <f>IF(ISBLANK('Raw Data'!J744), 0, IF(AND(4=MATCH(LARGE('Raw Data'!G744:J744, 4), 'Raw Data'!G744:J744, 0), 'Raw Data'!P744-'Raw Data'!O744&gt;3), 'Raw Data'!J744, 0))</f>
        <v/>
      </c>
      <c r="F751">
        <f>IF(ISBLANK('Raw Data'!J744), 0, IF(AND(3=MATCH(LARGE('Raw Data'!G744:J744, 4), 'Raw Data'!G744:J744, 0), 'Raw Data'!O744-'Raw Data'!P744&gt;3), 'Raw Data'!I744, 0))</f>
        <v/>
      </c>
      <c r="G751">
        <f>IF(ISBLANK('Raw Data'!J744), 0, IF(AND(2=MATCH(LARGE('Raw Data'!G744:J744, 4), 'Raw Data'!G744:J744, 0), AND('Raw Data'!P744-'Raw Data'!O744&lt;4, 'Raw Data'!P744-'Raw Data'!O744&gt;0)), 'Raw Data'!H744, 0))</f>
        <v/>
      </c>
      <c r="H751">
        <f>IF(ISBLANK('Raw Data'!J744), 0, IF(AND(1=MATCH(LARGE('Raw Data'!G744:J744, 4), 'Raw Data'!G744:J744, 0), AND('Raw Data'!O744-'Raw Data'!P744&lt;4, 'Raw Data'!O744-'Raw Data'!P744&gt;0)), 'Raw Data'!G744, 0))</f>
        <v/>
      </c>
      <c r="I751">
        <f>IF(ISBLANK('Raw Data'!J744), 0, IF(AND(4=MATCH(LARGE('Raw Data'!G744:J744, 3), 'Raw Data'!G744:J744, 0), 'Raw Data'!P744-'Raw Data'!O744&gt;3), 'Raw Data'!J744, 0))</f>
        <v/>
      </c>
      <c r="J751">
        <f>IF(ISBLANK('Raw Data'!J744), 0, IF(AND(3=MATCH(LARGE('Raw Data'!G744:J744, 3), 'Raw Data'!G744:J744, 0), 'Raw Data'!O744-'Raw Data'!P744&gt;3), 'Raw Data'!I744, 0))</f>
        <v/>
      </c>
      <c r="K751">
        <f>IF(ISBLANK('Raw Data'!J744), 0, IF(AND(2=MATCH(LARGE('Raw Data'!G744:J744, 3), 'Raw Data'!G744:J744, 0), AND('Raw Data'!P744-'Raw Data'!O744&lt;4, 'Raw Data'!P744-'Raw Data'!O744&gt;0)), 'Raw Data'!H744, 0))</f>
        <v/>
      </c>
      <c r="L751">
        <f>IF(ISBLANK('Raw Data'!J744), 0, IF(AND(1=MATCH(LARGE('Raw Data'!G744:J744, 3), 'Raw Data'!G744:J744, 0), AND('Raw Data'!O744-'Raw Data'!P744&lt;4, 'Raw Data'!O744-'Raw Data'!P744&gt;0)), 'Raw Data'!G744, 0))</f>
        <v/>
      </c>
      <c r="M751">
        <f>IF(ISBLANK('Raw Data'!J744), 0, IF(AND(4=MATCH(LARGE('Raw Data'!G744:J744, 2), 'Raw Data'!G744:J744, 0), 'Raw Data'!P744-'Raw Data'!O744&gt;3), 'Raw Data'!J744, 0))</f>
        <v/>
      </c>
      <c r="N751">
        <f>IF(ISBLANK('Raw Data'!J744), 0, IF(AND(3=MATCH(LARGE('Raw Data'!G744:J744, 2), 'Raw Data'!G744:J744, 0), 'Raw Data'!O744-'Raw Data'!P744&gt;3), 'Raw Data'!I744, 0))</f>
        <v/>
      </c>
      <c r="O751">
        <f>IF(ISBLANK('Raw Data'!J744), 0, IF(AND(2=MATCH(LARGE('Raw Data'!G744:J744, 2), 'Raw Data'!G744:J744, 0), AND('Raw Data'!P744-'Raw Data'!O744&lt;4, 'Raw Data'!P744-'Raw Data'!O744&gt;0)), 'Raw Data'!H744, 0))</f>
        <v/>
      </c>
      <c r="P751">
        <f>IF(ISBLANK('Raw Data'!J744), 0, IF(AND(1=MATCH(LARGE('Raw Data'!G744:J744, 2), 'Raw Data'!G744:J744, 0), AND('Raw Data'!O744-'Raw Data'!P744&lt;4, 'Raw Data'!O744-'Raw Data'!P744&gt;0)), 'Raw Data'!G744, 0))</f>
        <v/>
      </c>
      <c r="Q751">
        <f>IF(ISBLANK('Raw Data'!J744), 0, IF(AND(4=MATCH(LARGE('Raw Data'!G744:J744, 1), 'Raw Data'!G744:J744, 0), 'Raw Data'!P744-'Raw Data'!O744&gt;3), 'Raw Data'!J744, 0))</f>
        <v/>
      </c>
      <c r="R751">
        <f>IF(ISBLANK('Raw Data'!J744), 0, IF(AND(3=MATCH(LARGE('Raw Data'!G744:J744, 1), 'Raw Data'!G744:J744, 0), 'Raw Data'!O744-'Raw Data'!P744&gt;3), 'Raw Data'!I744, 0))</f>
        <v/>
      </c>
      <c r="S751">
        <f>IF(AND('Raw Data'!P744-'Raw Data'!O744&gt;4, 'Raw Data'!F744&lt;'Raw Data'!C744), 'Raw Data'!J744, 0)</f>
        <v/>
      </c>
      <c r="T751">
        <f>IF(AND('Raw Data'!O744-'Raw Data'!P744&gt;4, 'Raw Data'!F744&gt;'Raw Data'!C744), 'Raw Data'!I744, 0)</f>
        <v/>
      </c>
      <c r="U751">
        <f>IF(AND('Raw Data'!P744-'Raw Data'!O744&lt;3, 'Raw Data'!P744&gt;'Raw Data'!O744, 'Raw Data'!F744&lt;'Raw Data'!C744), 'Raw Data'!H744, 0)</f>
        <v/>
      </c>
      <c r="V751">
        <f>IF(AND('Raw Data'!P744-'Raw Data'!O744&lt;3, 'Raw Data'!P744&gt;'Raw Data'!O744, 'Raw Data'!F744&gt;'Raw Data'!C744), 'Raw Data'!G744, 0)</f>
        <v/>
      </c>
    </row>
    <row r="752">
      <c r="A752">
        <f>IF(AND('Raw Data'!F745&lt;'Raw Data'!C745, 'Raw Data'!P745&gt;'Raw Data'!O745, 'Raw Data'!P745-'Raw Data'!O745&gt;3), 'Raw Data'!J745, 0)</f>
        <v/>
      </c>
      <c r="B752">
        <f>IF(AND('Raw Data'!C745&lt;'Raw Data'!F745, 'Raw Data'!O745&gt;'Raw Data'!P745, 'Raw Data'!O745-'Raw Data'!P745&gt;3), 'Raw Data'!I745, 0)</f>
        <v/>
      </c>
      <c r="C752">
        <f>IF(AND('Raw Data'!F745&lt;'Raw Data'!C745, 'Raw Data'!P745&gt;'Raw Data'!O745, 'Raw Data'!P745-'Raw Data'!O745&lt;4), 'Raw Data'!H745, 0)</f>
        <v/>
      </c>
      <c r="D752">
        <f>IF(AND('Raw Data'!C745&lt;'Raw Data'!F745, 'Raw Data'!O745&gt;'Raw Data'!P745, 'Raw Data'!O745-'Raw Data'!P745&lt;4), 'Raw Data'!G745, 0)</f>
        <v/>
      </c>
      <c r="E752">
        <f>IF(ISBLANK('Raw Data'!J745), 0, IF(AND(4=MATCH(LARGE('Raw Data'!G745:J745, 4), 'Raw Data'!G745:J745, 0), 'Raw Data'!P745-'Raw Data'!O745&gt;3), 'Raw Data'!J745, 0))</f>
        <v/>
      </c>
      <c r="F752">
        <f>IF(ISBLANK('Raw Data'!J745), 0, IF(AND(3=MATCH(LARGE('Raw Data'!G745:J745, 4), 'Raw Data'!G745:J745, 0), 'Raw Data'!O745-'Raw Data'!P745&gt;3), 'Raw Data'!I745, 0))</f>
        <v/>
      </c>
      <c r="G752">
        <f>IF(ISBLANK('Raw Data'!J745), 0, IF(AND(2=MATCH(LARGE('Raw Data'!G745:J745, 4), 'Raw Data'!G745:J745, 0), AND('Raw Data'!P745-'Raw Data'!O745&lt;4, 'Raw Data'!P745-'Raw Data'!O745&gt;0)), 'Raw Data'!H745, 0))</f>
        <v/>
      </c>
      <c r="H752">
        <f>IF(ISBLANK('Raw Data'!J745), 0, IF(AND(1=MATCH(LARGE('Raw Data'!G745:J745, 4), 'Raw Data'!G745:J745, 0), AND('Raw Data'!O745-'Raw Data'!P745&lt;4, 'Raw Data'!O745-'Raw Data'!P745&gt;0)), 'Raw Data'!G745, 0))</f>
        <v/>
      </c>
      <c r="I752">
        <f>IF(ISBLANK('Raw Data'!J745), 0, IF(AND(4=MATCH(LARGE('Raw Data'!G745:J745, 3), 'Raw Data'!G745:J745, 0), 'Raw Data'!P745-'Raw Data'!O745&gt;3), 'Raw Data'!J745, 0))</f>
        <v/>
      </c>
      <c r="J752">
        <f>IF(ISBLANK('Raw Data'!J745), 0, IF(AND(3=MATCH(LARGE('Raw Data'!G745:J745, 3), 'Raw Data'!G745:J745, 0), 'Raw Data'!O745-'Raw Data'!P745&gt;3), 'Raw Data'!I745, 0))</f>
        <v/>
      </c>
      <c r="K752">
        <f>IF(ISBLANK('Raw Data'!J745), 0, IF(AND(2=MATCH(LARGE('Raw Data'!G745:J745, 3), 'Raw Data'!G745:J745, 0), AND('Raw Data'!P745-'Raw Data'!O745&lt;4, 'Raw Data'!P745-'Raw Data'!O745&gt;0)), 'Raw Data'!H745, 0))</f>
        <v/>
      </c>
      <c r="L752">
        <f>IF(ISBLANK('Raw Data'!J745), 0, IF(AND(1=MATCH(LARGE('Raw Data'!G745:J745, 3), 'Raw Data'!G745:J745, 0), AND('Raw Data'!O745-'Raw Data'!P745&lt;4, 'Raw Data'!O745-'Raw Data'!P745&gt;0)), 'Raw Data'!G745, 0))</f>
        <v/>
      </c>
      <c r="M752">
        <f>IF(ISBLANK('Raw Data'!J745), 0, IF(AND(4=MATCH(LARGE('Raw Data'!G745:J745, 2), 'Raw Data'!G745:J745, 0), 'Raw Data'!P745-'Raw Data'!O745&gt;3), 'Raw Data'!J745, 0))</f>
        <v/>
      </c>
      <c r="N752">
        <f>IF(ISBLANK('Raw Data'!J745), 0, IF(AND(3=MATCH(LARGE('Raw Data'!G745:J745, 2), 'Raw Data'!G745:J745, 0), 'Raw Data'!O745-'Raw Data'!P745&gt;3), 'Raw Data'!I745, 0))</f>
        <v/>
      </c>
      <c r="O752">
        <f>IF(ISBLANK('Raw Data'!J745), 0, IF(AND(2=MATCH(LARGE('Raw Data'!G745:J745, 2), 'Raw Data'!G745:J745, 0), AND('Raw Data'!P745-'Raw Data'!O745&lt;4, 'Raw Data'!P745-'Raw Data'!O745&gt;0)), 'Raw Data'!H745, 0))</f>
        <v/>
      </c>
      <c r="P752">
        <f>IF(ISBLANK('Raw Data'!J745), 0, IF(AND(1=MATCH(LARGE('Raw Data'!G745:J745, 2), 'Raw Data'!G745:J745, 0), AND('Raw Data'!O745-'Raw Data'!P745&lt;4, 'Raw Data'!O745-'Raw Data'!P745&gt;0)), 'Raw Data'!G745, 0))</f>
        <v/>
      </c>
      <c r="Q752">
        <f>IF(ISBLANK('Raw Data'!J745), 0, IF(AND(4=MATCH(LARGE('Raw Data'!G745:J745, 1), 'Raw Data'!G745:J745, 0), 'Raw Data'!P745-'Raw Data'!O745&gt;3), 'Raw Data'!J745, 0))</f>
        <v/>
      </c>
      <c r="R752">
        <f>IF(ISBLANK('Raw Data'!J745), 0, IF(AND(3=MATCH(LARGE('Raw Data'!G745:J745, 1), 'Raw Data'!G745:J745, 0), 'Raw Data'!O745-'Raw Data'!P745&gt;3), 'Raw Data'!I745, 0))</f>
        <v/>
      </c>
      <c r="S752">
        <f>IF(AND('Raw Data'!P745-'Raw Data'!O745&gt;4, 'Raw Data'!F745&lt;'Raw Data'!C745), 'Raw Data'!J745, 0)</f>
        <v/>
      </c>
      <c r="T752">
        <f>IF(AND('Raw Data'!O745-'Raw Data'!P745&gt;4, 'Raw Data'!F745&gt;'Raw Data'!C745), 'Raw Data'!I745, 0)</f>
        <v/>
      </c>
      <c r="U752">
        <f>IF(AND('Raw Data'!P745-'Raw Data'!O745&lt;3, 'Raw Data'!P745&gt;'Raw Data'!O745, 'Raw Data'!F745&lt;'Raw Data'!C745), 'Raw Data'!H745, 0)</f>
        <v/>
      </c>
      <c r="V752">
        <f>IF(AND('Raw Data'!P745-'Raw Data'!O745&lt;3, 'Raw Data'!P745&gt;'Raw Data'!O745, 'Raw Data'!F745&gt;'Raw Data'!C745), 'Raw Data'!G745, 0)</f>
        <v/>
      </c>
    </row>
    <row r="753">
      <c r="A753">
        <f>IF(AND('Raw Data'!F746&lt;'Raw Data'!C746, 'Raw Data'!P746&gt;'Raw Data'!O746, 'Raw Data'!P746-'Raw Data'!O746&gt;3), 'Raw Data'!J746, 0)</f>
        <v/>
      </c>
      <c r="B753">
        <f>IF(AND('Raw Data'!C746&lt;'Raw Data'!F746, 'Raw Data'!O746&gt;'Raw Data'!P746, 'Raw Data'!O746-'Raw Data'!P746&gt;3), 'Raw Data'!I746, 0)</f>
        <v/>
      </c>
      <c r="C753">
        <f>IF(AND('Raw Data'!F746&lt;'Raw Data'!C746, 'Raw Data'!P746&gt;'Raw Data'!O746, 'Raw Data'!P746-'Raw Data'!O746&lt;4), 'Raw Data'!H746, 0)</f>
        <v/>
      </c>
      <c r="D753">
        <f>IF(AND('Raw Data'!C746&lt;'Raw Data'!F746, 'Raw Data'!O746&gt;'Raw Data'!P746, 'Raw Data'!O746-'Raw Data'!P746&lt;4), 'Raw Data'!G746, 0)</f>
        <v/>
      </c>
      <c r="E753">
        <f>IF(ISBLANK('Raw Data'!J746), 0, IF(AND(4=MATCH(LARGE('Raw Data'!G746:J746, 4), 'Raw Data'!G746:J746, 0), 'Raw Data'!P746-'Raw Data'!O746&gt;3), 'Raw Data'!J746, 0))</f>
        <v/>
      </c>
      <c r="F753">
        <f>IF(ISBLANK('Raw Data'!J746), 0, IF(AND(3=MATCH(LARGE('Raw Data'!G746:J746, 4), 'Raw Data'!G746:J746, 0), 'Raw Data'!O746-'Raw Data'!P746&gt;3), 'Raw Data'!I746, 0))</f>
        <v/>
      </c>
      <c r="G753">
        <f>IF(ISBLANK('Raw Data'!J746), 0, IF(AND(2=MATCH(LARGE('Raw Data'!G746:J746, 4), 'Raw Data'!G746:J746, 0), AND('Raw Data'!P746-'Raw Data'!O746&lt;4, 'Raw Data'!P746-'Raw Data'!O746&gt;0)), 'Raw Data'!H746, 0))</f>
        <v/>
      </c>
      <c r="H753">
        <f>IF(ISBLANK('Raw Data'!J746), 0, IF(AND(1=MATCH(LARGE('Raw Data'!G746:J746, 4), 'Raw Data'!G746:J746, 0), AND('Raw Data'!O746-'Raw Data'!P746&lt;4, 'Raw Data'!O746-'Raw Data'!P746&gt;0)), 'Raw Data'!G746, 0))</f>
        <v/>
      </c>
      <c r="I753">
        <f>IF(ISBLANK('Raw Data'!J746), 0, IF(AND(4=MATCH(LARGE('Raw Data'!G746:J746, 3), 'Raw Data'!G746:J746, 0), 'Raw Data'!P746-'Raw Data'!O746&gt;3), 'Raw Data'!J746, 0))</f>
        <v/>
      </c>
      <c r="J753">
        <f>IF(ISBLANK('Raw Data'!J746), 0, IF(AND(3=MATCH(LARGE('Raw Data'!G746:J746, 3), 'Raw Data'!G746:J746, 0), 'Raw Data'!O746-'Raw Data'!P746&gt;3), 'Raw Data'!I746, 0))</f>
        <v/>
      </c>
      <c r="K753">
        <f>IF(ISBLANK('Raw Data'!J746), 0, IF(AND(2=MATCH(LARGE('Raw Data'!G746:J746, 3), 'Raw Data'!G746:J746, 0), AND('Raw Data'!P746-'Raw Data'!O746&lt;4, 'Raw Data'!P746-'Raw Data'!O746&gt;0)), 'Raw Data'!H746, 0))</f>
        <v/>
      </c>
      <c r="L753">
        <f>IF(ISBLANK('Raw Data'!J746), 0, IF(AND(1=MATCH(LARGE('Raw Data'!G746:J746, 3), 'Raw Data'!G746:J746, 0), AND('Raw Data'!O746-'Raw Data'!P746&lt;4, 'Raw Data'!O746-'Raw Data'!P746&gt;0)), 'Raw Data'!G746, 0))</f>
        <v/>
      </c>
      <c r="M753">
        <f>IF(ISBLANK('Raw Data'!J746), 0, IF(AND(4=MATCH(LARGE('Raw Data'!G746:J746, 2), 'Raw Data'!G746:J746, 0), 'Raw Data'!P746-'Raw Data'!O746&gt;3), 'Raw Data'!J746, 0))</f>
        <v/>
      </c>
      <c r="N753">
        <f>IF(ISBLANK('Raw Data'!J746), 0, IF(AND(3=MATCH(LARGE('Raw Data'!G746:J746, 2), 'Raw Data'!G746:J746, 0), 'Raw Data'!O746-'Raw Data'!P746&gt;3), 'Raw Data'!I746, 0))</f>
        <v/>
      </c>
      <c r="O753">
        <f>IF(ISBLANK('Raw Data'!J746), 0, IF(AND(2=MATCH(LARGE('Raw Data'!G746:J746, 2), 'Raw Data'!G746:J746, 0), AND('Raw Data'!P746-'Raw Data'!O746&lt;4, 'Raw Data'!P746-'Raw Data'!O746&gt;0)), 'Raw Data'!H746, 0))</f>
        <v/>
      </c>
      <c r="P753">
        <f>IF(ISBLANK('Raw Data'!J746), 0, IF(AND(1=MATCH(LARGE('Raw Data'!G746:J746, 2), 'Raw Data'!G746:J746, 0), AND('Raw Data'!O746-'Raw Data'!P746&lt;4, 'Raw Data'!O746-'Raw Data'!P746&gt;0)), 'Raw Data'!G746, 0))</f>
        <v/>
      </c>
      <c r="Q753">
        <f>IF(ISBLANK('Raw Data'!J746), 0, IF(AND(4=MATCH(LARGE('Raw Data'!G746:J746, 1), 'Raw Data'!G746:J746, 0), 'Raw Data'!P746-'Raw Data'!O746&gt;3), 'Raw Data'!J746, 0))</f>
        <v/>
      </c>
      <c r="R753">
        <f>IF(ISBLANK('Raw Data'!J746), 0, IF(AND(3=MATCH(LARGE('Raw Data'!G746:J746, 1), 'Raw Data'!G746:J746, 0), 'Raw Data'!O746-'Raw Data'!P746&gt;3), 'Raw Data'!I746, 0))</f>
        <v/>
      </c>
      <c r="S753">
        <f>IF(AND('Raw Data'!P746-'Raw Data'!O746&gt;4, 'Raw Data'!F746&lt;'Raw Data'!C746), 'Raw Data'!J746, 0)</f>
        <v/>
      </c>
      <c r="T753">
        <f>IF(AND('Raw Data'!O746-'Raw Data'!P746&gt;4, 'Raw Data'!F746&gt;'Raw Data'!C746), 'Raw Data'!I746, 0)</f>
        <v/>
      </c>
      <c r="U753">
        <f>IF(AND('Raw Data'!P746-'Raw Data'!O746&lt;3, 'Raw Data'!P746&gt;'Raw Data'!O746, 'Raw Data'!F746&lt;'Raw Data'!C746), 'Raw Data'!H746, 0)</f>
        <v/>
      </c>
      <c r="V753">
        <f>IF(AND('Raw Data'!P746-'Raw Data'!O746&lt;3, 'Raw Data'!P746&gt;'Raw Data'!O746, 'Raw Data'!F746&gt;'Raw Data'!C746), 'Raw Data'!G746, 0)</f>
        <v/>
      </c>
    </row>
    <row r="754">
      <c r="A754">
        <f>IF(AND('Raw Data'!F747&lt;'Raw Data'!C747, 'Raw Data'!P747&gt;'Raw Data'!O747, 'Raw Data'!P747-'Raw Data'!O747&gt;3), 'Raw Data'!J747, 0)</f>
        <v/>
      </c>
      <c r="B754">
        <f>IF(AND('Raw Data'!C747&lt;'Raw Data'!F747, 'Raw Data'!O747&gt;'Raw Data'!P747, 'Raw Data'!O747-'Raw Data'!P747&gt;3), 'Raw Data'!I747, 0)</f>
        <v/>
      </c>
      <c r="C754">
        <f>IF(AND('Raw Data'!F747&lt;'Raw Data'!C747, 'Raw Data'!P747&gt;'Raw Data'!O747, 'Raw Data'!P747-'Raw Data'!O747&lt;4), 'Raw Data'!H747, 0)</f>
        <v/>
      </c>
      <c r="D754">
        <f>IF(AND('Raw Data'!C747&lt;'Raw Data'!F747, 'Raw Data'!O747&gt;'Raw Data'!P747, 'Raw Data'!O747-'Raw Data'!P747&lt;4), 'Raw Data'!G747, 0)</f>
        <v/>
      </c>
      <c r="E754">
        <f>IF(ISBLANK('Raw Data'!J747), 0, IF(AND(4=MATCH(LARGE('Raw Data'!G747:J747, 4), 'Raw Data'!G747:J747, 0), 'Raw Data'!P747-'Raw Data'!O747&gt;3), 'Raw Data'!J747, 0))</f>
        <v/>
      </c>
      <c r="F754">
        <f>IF(ISBLANK('Raw Data'!J747), 0, IF(AND(3=MATCH(LARGE('Raw Data'!G747:J747, 4), 'Raw Data'!G747:J747, 0), 'Raw Data'!O747-'Raw Data'!P747&gt;3), 'Raw Data'!I747, 0))</f>
        <v/>
      </c>
      <c r="G754">
        <f>IF(ISBLANK('Raw Data'!J747), 0, IF(AND(2=MATCH(LARGE('Raw Data'!G747:J747, 4), 'Raw Data'!G747:J747, 0), AND('Raw Data'!P747-'Raw Data'!O747&lt;4, 'Raw Data'!P747-'Raw Data'!O747&gt;0)), 'Raw Data'!H747, 0))</f>
        <v/>
      </c>
      <c r="H754">
        <f>IF(ISBLANK('Raw Data'!J747), 0, IF(AND(1=MATCH(LARGE('Raw Data'!G747:J747, 4), 'Raw Data'!G747:J747, 0), AND('Raw Data'!O747-'Raw Data'!P747&lt;4, 'Raw Data'!O747-'Raw Data'!P747&gt;0)), 'Raw Data'!G747, 0))</f>
        <v/>
      </c>
      <c r="I754">
        <f>IF(ISBLANK('Raw Data'!J747), 0, IF(AND(4=MATCH(LARGE('Raw Data'!G747:J747, 3), 'Raw Data'!G747:J747, 0), 'Raw Data'!P747-'Raw Data'!O747&gt;3), 'Raw Data'!J747, 0))</f>
        <v/>
      </c>
      <c r="J754">
        <f>IF(ISBLANK('Raw Data'!J747), 0, IF(AND(3=MATCH(LARGE('Raw Data'!G747:J747, 3), 'Raw Data'!G747:J747, 0), 'Raw Data'!O747-'Raw Data'!P747&gt;3), 'Raw Data'!I747, 0))</f>
        <v/>
      </c>
      <c r="K754">
        <f>IF(ISBLANK('Raw Data'!J747), 0, IF(AND(2=MATCH(LARGE('Raw Data'!G747:J747, 3), 'Raw Data'!G747:J747, 0), AND('Raw Data'!P747-'Raw Data'!O747&lt;4, 'Raw Data'!P747-'Raw Data'!O747&gt;0)), 'Raw Data'!H747, 0))</f>
        <v/>
      </c>
      <c r="L754">
        <f>IF(ISBLANK('Raw Data'!J747), 0, IF(AND(1=MATCH(LARGE('Raw Data'!G747:J747, 3), 'Raw Data'!G747:J747, 0), AND('Raw Data'!O747-'Raw Data'!P747&lt;4, 'Raw Data'!O747-'Raw Data'!P747&gt;0)), 'Raw Data'!G747, 0))</f>
        <v/>
      </c>
      <c r="M754">
        <f>IF(ISBLANK('Raw Data'!J747), 0, IF(AND(4=MATCH(LARGE('Raw Data'!G747:J747, 2), 'Raw Data'!G747:J747, 0), 'Raw Data'!P747-'Raw Data'!O747&gt;3), 'Raw Data'!J747, 0))</f>
        <v/>
      </c>
      <c r="N754">
        <f>IF(ISBLANK('Raw Data'!J747), 0, IF(AND(3=MATCH(LARGE('Raw Data'!G747:J747, 2), 'Raw Data'!G747:J747, 0), 'Raw Data'!O747-'Raw Data'!P747&gt;3), 'Raw Data'!I747, 0))</f>
        <v/>
      </c>
      <c r="O754">
        <f>IF(ISBLANK('Raw Data'!J747), 0, IF(AND(2=MATCH(LARGE('Raw Data'!G747:J747, 2), 'Raw Data'!G747:J747, 0), AND('Raw Data'!P747-'Raw Data'!O747&lt;4, 'Raw Data'!P747-'Raw Data'!O747&gt;0)), 'Raw Data'!H747, 0))</f>
        <v/>
      </c>
      <c r="P754">
        <f>IF(ISBLANK('Raw Data'!J747), 0, IF(AND(1=MATCH(LARGE('Raw Data'!G747:J747, 2), 'Raw Data'!G747:J747, 0), AND('Raw Data'!O747-'Raw Data'!P747&lt;4, 'Raw Data'!O747-'Raw Data'!P747&gt;0)), 'Raw Data'!G747, 0))</f>
        <v/>
      </c>
      <c r="Q754">
        <f>IF(ISBLANK('Raw Data'!J747), 0, IF(AND(4=MATCH(LARGE('Raw Data'!G747:J747, 1), 'Raw Data'!G747:J747, 0), 'Raw Data'!P747-'Raw Data'!O747&gt;3), 'Raw Data'!J747, 0))</f>
        <v/>
      </c>
      <c r="R754">
        <f>IF(ISBLANK('Raw Data'!J747), 0, IF(AND(3=MATCH(LARGE('Raw Data'!G747:J747, 1), 'Raw Data'!G747:J747, 0), 'Raw Data'!O747-'Raw Data'!P747&gt;3), 'Raw Data'!I747, 0))</f>
        <v/>
      </c>
      <c r="S754">
        <f>IF(AND('Raw Data'!P747-'Raw Data'!O747&gt;4, 'Raw Data'!F747&lt;'Raw Data'!C747), 'Raw Data'!J747, 0)</f>
        <v/>
      </c>
      <c r="T754">
        <f>IF(AND('Raw Data'!O747-'Raw Data'!P747&gt;4, 'Raw Data'!F747&gt;'Raw Data'!C747), 'Raw Data'!I747, 0)</f>
        <v/>
      </c>
      <c r="U754">
        <f>IF(AND('Raw Data'!P747-'Raw Data'!O747&lt;3, 'Raw Data'!P747&gt;'Raw Data'!O747, 'Raw Data'!F747&lt;'Raw Data'!C747), 'Raw Data'!H747, 0)</f>
        <v/>
      </c>
      <c r="V754">
        <f>IF(AND('Raw Data'!P747-'Raw Data'!O747&lt;3, 'Raw Data'!P747&gt;'Raw Data'!O747, 'Raw Data'!F747&gt;'Raw Data'!C747), 'Raw Data'!G747, 0)</f>
        <v/>
      </c>
    </row>
    <row r="755">
      <c r="A755">
        <f>IF(AND('Raw Data'!F748&lt;'Raw Data'!C748, 'Raw Data'!P748&gt;'Raw Data'!O748, 'Raw Data'!P748-'Raw Data'!O748&gt;3), 'Raw Data'!J748, 0)</f>
        <v/>
      </c>
      <c r="B755">
        <f>IF(AND('Raw Data'!C748&lt;'Raw Data'!F748, 'Raw Data'!O748&gt;'Raw Data'!P748, 'Raw Data'!O748-'Raw Data'!P748&gt;3), 'Raw Data'!I748, 0)</f>
        <v/>
      </c>
      <c r="C755">
        <f>IF(AND('Raw Data'!F748&lt;'Raw Data'!C748, 'Raw Data'!P748&gt;'Raw Data'!O748, 'Raw Data'!P748-'Raw Data'!O748&lt;4), 'Raw Data'!H748, 0)</f>
        <v/>
      </c>
      <c r="D755">
        <f>IF(AND('Raw Data'!C748&lt;'Raw Data'!F748, 'Raw Data'!O748&gt;'Raw Data'!P748, 'Raw Data'!O748-'Raw Data'!P748&lt;4), 'Raw Data'!G748, 0)</f>
        <v/>
      </c>
      <c r="E755">
        <f>IF(ISBLANK('Raw Data'!J748), 0, IF(AND(4=MATCH(LARGE('Raw Data'!G748:J748, 4), 'Raw Data'!G748:J748, 0), 'Raw Data'!P748-'Raw Data'!O748&gt;3), 'Raw Data'!J748, 0))</f>
        <v/>
      </c>
      <c r="F755">
        <f>IF(ISBLANK('Raw Data'!J748), 0, IF(AND(3=MATCH(LARGE('Raw Data'!G748:J748, 4), 'Raw Data'!G748:J748, 0), 'Raw Data'!O748-'Raw Data'!P748&gt;3), 'Raw Data'!I748, 0))</f>
        <v/>
      </c>
      <c r="G755">
        <f>IF(ISBLANK('Raw Data'!J748), 0, IF(AND(2=MATCH(LARGE('Raw Data'!G748:J748, 4), 'Raw Data'!G748:J748, 0), AND('Raw Data'!P748-'Raw Data'!O748&lt;4, 'Raw Data'!P748-'Raw Data'!O748&gt;0)), 'Raw Data'!H748, 0))</f>
        <v/>
      </c>
      <c r="H755">
        <f>IF(ISBLANK('Raw Data'!J748), 0, IF(AND(1=MATCH(LARGE('Raw Data'!G748:J748, 4), 'Raw Data'!G748:J748, 0), AND('Raw Data'!O748-'Raw Data'!P748&lt;4, 'Raw Data'!O748-'Raw Data'!P748&gt;0)), 'Raw Data'!G748, 0))</f>
        <v/>
      </c>
      <c r="I755">
        <f>IF(ISBLANK('Raw Data'!J748), 0, IF(AND(4=MATCH(LARGE('Raw Data'!G748:J748, 3), 'Raw Data'!G748:J748, 0), 'Raw Data'!P748-'Raw Data'!O748&gt;3), 'Raw Data'!J748, 0))</f>
        <v/>
      </c>
      <c r="J755">
        <f>IF(ISBLANK('Raw Data'!J748), 0, IF(AND(3=MATCH(LARGE('Raw Data'!G748:J748, 3), 'Raw Data'!G748:J748, 0), 'Raw Data'!O748-'Raw Data'!P748&gt;3), 'Raw Data'!I748, 0))</f>
        <v/>
      </c>
      <c r="K755">
        <f>IF(ISBLANK('Raw Data'!J748), 0, IF(AND(2=MATCH(LARGE('Raw Data'!G748:J748, 3), 'Raw Data'!G748:J748, 0), AND('Raw Data'!P748-'Raw Data'!O748&lt;4, 'Raw Data'!P748-'Raw Data'!O748&gt;0)), 'Raw Data'!H748, 0))</f>
        <v/>
      </c>
      <c r="L755">
        <f>IF(ISBLANK('Raw Data'!J748), 0, IF(AND(1=MATCH(LARGE('Raw Data'!G748:J748, 3), 'Raw Data'!G748:J748, 0), AND('Raw Data'!O748-'Raw Data'!P748&lt;4, 'Raw Data'!O748-'Raw Data'!P748&gt;0)), 'Raw Data'!G748, 0))</f>
        <v/>
      </c>
      <c r="M755">
        <f>IF(ISBLANK('Raw Data'!J748), 0, IF(AND(4=MATCH(LARGE('Raw Data'!G748:J748, 2), 'Raw Data'!G748:J748, 0), 'Raw Data'!P748-'Raw Data'!O748&gt;3), 'Raw Data'!J748, 0))</f>
        <v/>
      </c>
      <c r="N755">
        <f>IF(ISBLANK('Raw Data'!J748), 0, IF(AND(3=MATCH(LARGE('Raw Data'!G748:J748, 2), 'Raw Data'!G748:J748, 0), 'Raw Data'!O748-'Raw Data'!P748&gt;3), 'Raw Data'!I748, 0))</f>
        <v/>
      </c>
      <c r="O755">
        <f>IF(ISBLANK('Raw Data'!J748), 0, IF(AND(2=MATCH(LARGE('Raw Data'!G748:J748, 2), 'Raw Data'!G748:J748, 0), AND('Raw Data'!P748-'Raw Data'!O748&lt;4, 'Raw Data'!P748-'Raw Data'!O748&gt;0)), 'Raw Data'!H748, 0))</f>
        <v/>
      </c>
      <c r="P755">
        <f>IF(ISBLANK('Raw Data'!J748), 0, IF(AND(1=MATCH(LARGE('Raw Data'!G748:J748, 2), 'Raw Data'!G748:J748, 0), AND('Raw Data'!O748-'Raw Data'!P748&lt;4, 'Raw Data'!O748-'Raw Data'!P748&gt;0)), 'Raw Data'!G748, 0))</f>
        <v/>
      </c>
      <c r="Q755">
        <f>IF(ISBLANK('Raw Data'!J748), 0, IF(AND(4=MATCH(LARGE('Raw Data'!G748:J748, 1), 'Raw Data'!G748:J748, 0), 'Raw Data'!P748-'Raw Data'!O748&gt;3), 'Raw Data'!J748, 0))</f>
        <v/>
      </c>
      <c r="R755">
        <f>IF(ISBLANK('Raw Data'!J748), 0, IF(AND(3=MATCH(LARGE('Raw Data'!G748:J748, 1), 'Raw Data'!G748:J748, 0), 'Raw Data'!O748-'Raw Data'!P748&gt;3), 'Raw Data'!I748, 0))</f>
        <v/>
      </c>
      <c r="S755">
        <f>IF(AND('Raw Data'!P748-'Raw Data'!O748&gt;4, 'Raw Data'!F748&lt;'Raw Data'!C748), 'Raw Data'!J748, 0)</f>
        <v/>
      </c>
      <c r="T755">
        <f>IF(AND('Raw Data'!O748-'Raw Data'!P748&gt;4, 'Raw Data'!F748&gt;'Raw Data'!C748), 'Raw Data'!I748, 0)</f>
        <v/>
      </c>
      <c r="U755">
        <f>IF(AND('Raw Data'!P748-'Raw Data'!O748&lt;3, 'Raw Data'!P748&gt;'Raw Data'!O748, 'Raw Data'!F748&lt;'Raw Data'!C748), 'Raw Data'!H748, 0)</f>
        <v/>
      </c>
      <c r="V755">
        <f>IF(AND('Raw Data'!P748-'Raw Data'!O748&lt;3, 'Raw Data'!P748&gt;'Raw Data'!O748, 'Raw Data'!F748&gt;'Raw Data'!C748), 'Raw Data'!G748, 0)</f>
        <v/>
      </c>
    </row>
    <row r="756">
      <c r="A756">
        <f>IF(AND('Raw Data'!F749&lt;'Raw Data'!C749, 'Raw Data'!P749&gt;'Raw Data'!O749, 'Raw Data'!P749-'Raw Data'!O749&gt;3), 'Raw Data'!J749, 0)</f>
        <v/>
      </c>
      <c r="B756">
        <f>IF(AND('Raw Data'!C749&lt;'Raw Data'!F749, 'Raw Data'!O749&gt;'Raw Data'!P749, 'Raw Data'!O749-'Raw Data'!P749&gt;3), 'Raw Data'!I749, 0)</f>
        <v/>
      </c>
      <c r="C756">
        <f>IF(AND('Raw Data'!F749&lt;'Raw Data'!C749, 'Raw Data'!P749&gt;'Raw Data'!O749, 'Raw Data'!P749-'Raw Data'!O749&lt;4), 'Raw Data'!H749, 0)</f>
        <v/>
      </c>
      <c r="D756">
        <f>IF(AND('Raw Data'!C749&lt;'Raw Data'!F749, 'Raw Data'!O749&gt;'Raw Data'!P749, 'Raw Data'!O749-'Raw Data'!P749&lt;4), 'Raw Data'!G749, 0)</f>
        <v/>
      </c>
      <c r="E756">
        <f>IF(ISBLANK('Raw Data'!J749), 0, IF(AND(4=MATCH(LARGE('Raw Data'!G749:J749, 4), 'Raw Data'!G749:J749, 0), 'Raw Data'!P749-'Raw Data'!O749&gt;3), 'Raw Data'!J749, 0))</f>
        <v/>
      </c>
      <c r="F756">
        <f>IF(ISBLANK('Raw Data'!J749), 0, IF(AND(3=MATCH(LARGE('Raw Data'!G749:J749, 4), 'Raw Data'!G749:J749, 0), 'Raw Data'!O749-'Raw Data'!P749&gt;3), 'Raw Data'!I749, 0))</f>
        <v/>
      </c>
      <c r="G756">
        <f>IF(ISBLANK('Raw Data'!J749), 0, IF(AND(2=MATCH(LARGE('Raw Data'!G749:J749, 4), 'Raw Data'!G749:J749, 0), AND('Raw Data'!P749-'Raw Data'!O749&lt;4, 'Raw Data'!P749-'Raw Data'!O749&gt;0)), 'Raw Data'!H749, 0))</f>
        <v/>
      </c>
      <c r="H756">
        <f>IF(ISBLANK('Raw Data'!J749), 0, IF(AND(1=MATCH(LARGE('Raw Data'!G749:J749, 4), 'Raw Data'!G749:J749, 0), AND('Raw Data'!O749-'Raw Data'!P749&lt;4, 'Raw Data'!O749-'Raw Data'!P749&gt;0)), 'Raw Data'!G749, 0))</f>
        <v/>
      </c>
      <c r="I756">
        <f>IF(ISBLANK('Raw Data'!J749), 0, IF(AND(4=MATCH(LARGE('Raw Data'!G749:J749, 3), 'Raw Data'!G749:J749, 0), 'Raw Data'!P749-'Raw Data'!O749&gt;3), 'Raw Data'!J749, 0))</f>
        <v/>
      </c>
      <c r="J756">
        <f>IF(ISBLANK('Raw Data'!J749), 0, IF(AND(3=MATCH(LARGE('Raw Data'!G749:J749, 3), 'Raw Data'!G749:J749, 0), 'Raw Data'!O749-'Raw Data'!P749&gt;3), 'Raw Data'!I749, 0))</f>
        <v/>
      </c>
      <c r="K756">
        <f>IF(ISBLANK('Raw Data'!J749), 0, IF(AND(2=MATCH(LARGE('Raw Data'!G749:J749, 3), 'Raw Data'!G749:J749, 0), AND('Raw Data'!P749-'Raw Data'!O749&lt;4, 'Raw Data'!P749-'Raw Data'!O749&gt;0)), 'Raw Data'!H749, 0))</f>
        <v/>
      </c>
      <c r="L756">
        <f>IF(ISBLANK('Raw Data'!J749), 0, IF(AND(1=MATCH(LARGE('Raw Data'!G749:J749, 3), 'Raw Data'!G749:J749, 0), AND('Raw Data'!O749-'Raw Data'!P749&lt;4, 'Raw Data'!O749-'Raw Data'!P749&gt;0)), 'Raw Data'!G749, 0))</f>
        <v/>
      </c>
      <c r="M756">
        <f>IF(ISBLANK('Raw Data'!J749), 0, IF(AND(4=MATCH(LARGE('Raw Data'!G749:J749, 2), 'Raw Data'!G749:J749, 0), 'Raw Data'!P749-'Raw Data'!O749&gt;3), 'Raw Data'!J749, 0))</f>
        <v/>
      </c>
      <c r="N756">
        <f>IF(ISBLANK('Raw Data'!J749), 0, IF(AND(3=MATCH(LARGE('Raw Data'!G749:J749, 2), 'Raw Data'!G749:J749, 0), 'Raw Data'!O749-'Raw Data'!P749&gt;3), 'Raw Data'!I749, 0))</f>
        <v/>
      </c>
      <c r="O756">
        <f>IF(ISBLANK('Raw Data'!J749), 0, IF(AND(2=MATCH(LARGE('Raw Data'!G749:J749, 2), 'Raw Data'!G749:J749, 0), AND('Raw Data'!P749-'Raw Data'!O749&lt;4, 'Raw Data'!P749-'Raw Data'!O749&gt;0)), 'Raw Data'!H749, 0))</f>
        <v/>
      </c>
      <c r="P756">
        <f>IF(ISBLANK('Raw Data'!J749), 0, IF(AND(1=MATCH(LARGE('Raw Data'!G749:J749, 2), 'Raw Data'!G749:J749, 0), AND('Raw Data'!O749-'Raw Data'!P749&lt;4, 'Raw Data'!O749-'Raw Data'!P749&gt;0)), 'Raw Data'!G749, 0))</f>
        <v/>
      </c>
      <c r="Q756">
        <f>IF(ISBLANK('Raw Data'!J749), 0, IF(AND(4=MATCH(LARGE('Raw Data'!G749:J749, 1), 'Raw Data'!G749:J749, 0), 'Raw Data'!P749-'Raw Data'!O749&gt;3), 'Raw Data'!J749, 0))</f>
        <v/>
      </c>
      <c r="R756">
        <f>IF(ISBLANK('Raw Data'!J749), 0, IF(AND(3=MATCH(LARGE('Raw Data'!G749:J749, 1), 'Raw Data'!G749:J749, 0), 'Raw Data'!O749-'Raw Data'!P749&gt;3), 'Raw Data'!I749, 0))</f>
        <v/>
      </c>
      <c r="S756">
        <f>IF(AND('Raw Data'!P749-'Raw Data'!O749&gt;4, 'Raw Data'!F749&lt;'Raw Data'!C749), 'Raw Data'!J749, 0)</f>
        <v/>
      </c>
      <c r="T756">
        <f>IF(AND('Raw Data'!O749-'Raw Data'!P749&gt;4, 'Raw Data'!F749&gt;'Raw Data'!C749), 'Raw Data'!I749, 0)</f>
        <v/>
      </c>
      <c r="U756">
        <f>IF(AND('Raw Data'!P749-'Raw Data'!O749&lt;3, 'Raw Data'!P749&gt;'Raw Data'!O749, 'Raw Data'!F749&lt;'Raw Data'!C749), 'Raw Data'!H749, 0)</f>
        <v/>
      </c>
      <c r="V756">
        <f>IF(AND('Raw Data'!P749-'Raw Data'!O749&lt;3, 'Raw Data'!P749&gt;'Raw Data'!O749, 'Raw Data'!F749&gt;'Raw Data'!C749), 'Raw Data'!G749, 0)</f>
        <v/>
      </c>
    </row>
    <row r="757">
      <c r="A757">
        <f>IF(AND('Raw Data'!F750&lt;'Raw Data'!C750, 'Raw Data'!P750&gt;'Raw Data'!O750, 'Raw Data'!P750-'Raw Data'!O750&gt;3), 'Raw Data'!J750, 0)</f>
        <v/>
      </c>
      <c r="B757">
        <f>IF(AND('Raw Data'!C750&lt;'Raw Data'!F750, 'Raw Data'!O750&gt;'Raw Data'!P750, 'Raw Data'!O750-'Raw Data'!P750&gt;3), 'Raw Data'!I750, 0)</f>
        <v/>
      </c>
      <c r="C757">
        <f>IF(AND('Raw Data'!F750&lt;'Raw Data'!C750, 'Raw Data'!P750&gt;'Raw Data'!O750, 'Raw Data'!P750-'Raw Data'!O750&lt;4), 'Raw Data'!H750, 0)</f>
        <v/>
      </c>
      <c r="D757">
        <f>IF(AND('Raw Data'!C750&lt;'Raw Data'!F750, 'Raw Data'!O750&gt;'Raw Data'!P750, 'Raw Data'!O750-'Raw Data'!P750&lt;4), 'Raw Data'!G750, 0)</f>
        <v/>
      </c>
      <c r="E757">
        <f>IF(ISBLANK('Raw Data'!J750), 0, IF(AND(4=MATCH(LARGE('Raw Data'!G750:J750, 4), 'Raw Data'!G750:J750, 0), 'Raw Data'!P750-'Raw Data'!O750&gt;3), 'Raw Data'!J750, 0))</f>
        <v/>
      </c>
      <c r="F757">
        <f>IF(ISBLANK('Raw Data'!J750), 0, IF(AND(3=MATCH(LARGE('Raw Data'!G750:J750, 4), 'Raw Data'!G750:J750, 0), 'Raw Data'!O750-'Raw Data'!P750&gt;3), 'Raw Data'!I750, 0))</f>
        <v/>
      </c>
      <c r="G757">
        <f>IF(ISBLANK('Raw Data'!J750), 0, IF(AND(2=MATCH(LARGE('Raw Data'!G750:J750, 4), 'Raw Data'!G750:J750, 0), AND('Raw Data'!P750-'Raw Data'!O750&lt;4, 'Raw Data'!P750-'Raw Data'!O750&gt;0)), 'Raw Data'!H750, 0))</f>
        <v/>
      </c>
      <c r="H757">
        <f>IF(ISBLANK('Raw Data'!J750), 0, IF(AND(1=MATCH(LARGE('Raw Data'!G750:J750, 4), 'Raw Data'!G750:J750, 0), AND('Raw Data'!O750-'Raw Data'!P750&lt;4, 'Raw Data'!O750-'Raw Data'!P750&gt;0)), 'Raw Data'!G750, 0))</f>
        <v/>
      </c>
      <c r="I757">
        <f>IF(ISBLANK('Raw Data'!J750), 0, IF(AND(4=MATCH(LARGE('Raw Data'!G750:J750, 3), 'Raw Data'!G750:J750, 0), 'Raw Data'!P750-'Raw Data'!O750&gt;3), 'Raw Data'!J750, 0))</f>
        <v/>
      </c>
      <c r="J757">
        <f>IF(ISBLANK('Raw Data'!J750), 0, IF(AND(3=MATCH(LARGE('Raw Data'!G750:J750, 3), 'Raw Data'!G750:J750, 0), 'Raw Data'!O750-'Raw Data'!P750&gt;3), 'Raw Data'!I750, 0))</f>
        <v/>
      </c>
      <c r="K757">
        <f>IF(ISBLANK('Raw Data'!J750), 0, IF(AND(2=MATCH(LARGE('Raw Data'!G750:J750, 3), 'Raw Data'!G750:J750, 0), AND('Raw Data'!P750-'Raw Data'!O750&lt;4, 'Raw Data'!P750-'Raw Data'!O750&gt;0)), 'Raw Data'!H750, 0))</f>
        <v/>
      </c>
      <c r="L757">
        <f>IF(ISBLANK('Raw Data'!J750), 0, IF(AND(1=MATCH(LARGE('Raw Data'!G750:J750, 3), 'Raw Data'!G750:J750, 0), AND('Raw Data'!O750-'Raw Data'!P750&lt;4, 'Raw Data'!O750-'Raw Data'!P750&gt;0)), 'Raw Data'!G750, 0))</f>
        <v/>
      </c>
      <c r="M757">
        <f>IF(ISBLANK('Raw Data'!J750), 0, IF(AND(4=MATCH(LARGE('Raw Data'!G750:J750, 2), 'Raw Data'!G750:J750, 0), 'Raw Data'!P750-'Raw Data'!O750&gt;3), 'Raw Data'!J750, 0))</f>
        <v/>
      </c>
      <c r="N757">
        <f>IF(ISBLANK('Raw Data'!J750), 0, IF(AND(3=MATCH(LARGE('Raw Data'!G750:J750, 2), 'Raw Data'!G750:J750, 0), 'Raw Data'!O750-'Raw Data'!P750&gt;3), 'Raw Data'!I750, 0))</f>
        <v/>
      </c>
      <c r="O757">
        <f>IF(ISBLANK('Raw Data'!J750), 0, IF(AND(2=MATCH(LARGE('Raw Data'!G750:J750, 2), 'Raw Data'!G750:J750, 0), AND('Raw Data'!P750-'Raw Data'!O750&lt;4, 'Raw Data'!P750-'Raw Data'!O750&gt;0)), 'Raw Data'!H750, 0))</f>
        <v/>
      </c>
      <c r="P757">
        <f>IF(ISBLANK('Raw Data'!J750), 0, IF(AND(1=MATCH(LARGE('Raw Data'!G750:J750, 2), 'Raw Data'!G750:J750, 0), AND('Raw Data'!O750-'Raw Data'!P750&lt;4, 'Raw Data'!O750-'Raw Data'!P750&gt;0)), 'Raw Data'!G750, 0))</f>
        <v/>
      </c>
      <c r="Q757">
        <f>IF(ISBLANK('Raw Data'!J750), 0, IF(AND(4=MATCH(LARGE('Raw Data'!G750:J750, 1), 'Raw Data'!G750:J750, 0), 'Raw Data'!P750-'Raw Data'!O750&gt;3), 'Raw Data'!J750, 0))</f>
        <v/>
      </c>
      <c r="R757">
        <f>IF(ISBLANK('Raw Data'!J750), 0, IF(AND(3=MATCH(LARGE('Raw Data'!G750:J750, 1), 'Raw Data'!G750:J750, 0), 'Raw Data'!O750-'Raw Data'!P750&gt;3), 'Raw Data'!I750, 0))</f>
        <v/>
      </c>
      <c r="S757">
        <f>IF(AND('Raw Data'!P750-'Raw Data'!O750&gt;4, 'Raw Data'!F750&lt;'Raw Data'!C750), 'Raw Data'!J750, 0)</f>
        <v/>
      </c>
      <c r="T757">
        <f>IF(AND('Raw Data'!O750-'Raw Data'!P750&gt;4, 'Raw Data'!F750&gt;'Raw Data'!C750), 'Raw Data'!I750, 0)</f>
        <v/>
      </c>
      <c r="U757">
        <f>IF(AND('Raw Data'!P750-'Raw Data'!O750&lt;3, 'Raw Data'!P750&gt;'Raw Data'!O750, 'Raw Data'!F750&lt;'Raw Data'!C750), 'Raw Data'!H750, 0)</f>
        <v/>
      </c>
      <c r="V757">
        <f>IF(AND('Raw Data'!P750-'Raw Data'!O750&lt;3, 'Raw Data'!P750&gt;'Raw Data'!O750, 'Raw Data'!F750&gt;'Raw Data'!C750), 'Raw Data'!G750, 0)</f>
        <v/>
      </c>
    </row>
    <row r="758">
      <c r="A758">
        <f>IF(AND('Raw Data'!F751&lt;'Raw Data'!C751, 'Raw Data'!P751&gt;'Raw Data'!O751, 'Raw Data'!P751-'Raw Data'!O751&gt;3), 'Raw Data'!J751, 0)</f>
        <v/>
      </c>
      <c r="B758">
        <f>IF(AND('Raw Data'!C751&lt;'Raw Data'!F751, 'Raw Data'!O751&gt;'Raw Data'!P751, 'Raw Data'!O751-'Raw Data'!P751&gt;3), 'Raw Data'!I751, 0)</f>
        <v/>
      </c>
      <c r="C758">
        <f>IF(AND('Raw Data'!F751&lt;'Raw Data'!C751, 'Raw Data'!P751&gt;'Raw Data'!O751, 'Raw Data'!P751-'Raw Data'!O751&lt;4), 'Raw Data'!H751, 0)</f>
        <v/>
      </c>
      <c r="D758">
        <f>IF(AND('Raw Data'!C751&lt;'Raw Data'!F751, 'Raw Data'!O751&gt;'Raw Data'!P751, 'Raw Data'!O751-'Raw Data'!P751&lt;4), 'Raw Data'!G751, 0)</f>
        <v/>
      </c>
      <c r="E758">
        <f>IF(ISBLANK('Raw Data'!J751), 0, IF(AND(4=MATCH(LARGE('Raw Data'!G751:J751, 4), 'Raw Data'!G751:J751, 0), 'Raw Data'!P751-'Raw Data'!O751&gt;3), 'Raw Data'!J751, 0))</f>
        <v/>
      </c>
      <c r="F758">
        <f>IF(ISBLANK('Raw Data'!J751), 0, IF(AND(3=MATCH(LARGE('Raw Data'!G751:J751, 4), 'Raw Data'!G751:J751, 0), 'Raw Data'!O751-'Raw Data'!P751&gt;3), 'Raw Data'!I751, 0))</f>
        <v/>
      </c>
      <c r="G758">
        <f>IF(ISBLANK('Raw Data'!J751), 0, IF(AND(2=MATCH(LARGE('Raw Data'!G751:J751, 4), 'Raw Data'!G751:J751, 0), AND('Raw Data'!P751-'Raw Data'!O751&lt;4, 'Raw Data'!P751-'Raw Data'!O751&gt;0)), 'Raw Data'!H751, 0))</f>
        <v/>
      </c>
      <c r="H758">
        <f>IF(ISBLANK('Raw Data'!J751), 0, IF(AND(1=MATCH(LARGE('Raw Data'!G751:J751, 4), 'Raw Data'!G751:J751, 0), AND('Raw Data'!O751-'Raw Data'!P751&lt;4, 'Raw Data'!O751-'Raw Data'!P751&gt;0)), 'Raw Data'!G751, 0))</f>
        <v/>
      </c>
      <c r="I758">
        <f>IF(ISBLANK('Raw Data'!J751), 0, IF(AND(4=MATCH(LARGE('Raw Data'!G751:J751, 3), 'Raw Data'!G751:J751, 0), 'Raw Data'!P751-'Raw Data'!O751&gt;3), 'Raw Data'!J751, 0))</f>
        <v/>
      </c>
      <c r="J758">
        <f>IF(ISBLANK('Raw Data'!J751), 0, IF(AND(3=MATCH(LARGE('Raw Data'!G751:J751, 3), 'Raw Data'!G751:J751, 0), 'Raw Data'!O751-'Raw Data'!P751&gt;3), 'Raw Data'!I751, 0))</f>
        <v/>
      </c>
      <c r="K758">
        <f>IF(ISBLANK('Raw Data'!J751), 0, IF(AND(2=MATCH(LARGE('Raw Data'!G751:J751, 3), 'Raw Data'!G751:J751, 0), AND('Raw Data'!P751-'Raw Data'!O751&lt;4, 'Raw Data'!P751-'Raw Data'!O751&gt;0)), 'Raw Data'!H751, 0))</f>
        <v/>
      </c>
      <c r="L758">
        <f>IF(ISBLANK('Raw Data'!J751), 0, IF(AND(1=MATCH(LARGE('Raw Data'!G751:J751, 3), 'Raw Data'!G751:J751, 0), AND('Raw Data'!O751-'Raw Data'!P751&lt;4, 'Raw Data'!O751-'Raw Data'!P751&gt;0)), 'Raw Data'!G751, 0))</f>
        <v/>
      </c>
      <c r="M758">
        <f>IF(ISBLANK('Raw Data'!J751), 0, IF(AND(4=MATCH(LARGE('Raw Data'!G751:J751, 2), 'Raw Data'!G751:J751, 0), 'Raw Data'!P751-'Raw Data'!O751&gt;3), 'Raw Data'!J751, 0))</f>
        <v/>
      </c>
      <c r="N758">
        <f>IF(ISBLANK('Raw Data'!J751), 0, IF(AND(3=MATCH(LARGE('Raw Data'!G751:J751, 2), 'Raw Data'!G751:J751, 0), 'Raw Data'!O751-'Raw Data'!P751&gt;3), 'Raw Data'!I751, 0))</f>
        <v/>
      </c>
      <c r="O758">
        <f>IF(ISBLANK('Raw Data'!J751), 0, IF(AND(2=MATCH(LARGE('Raw Data'!G751:J751, 2), 'Raw Data'!G751:J751, 0), AND('Raw Data'!P751-'Raw Data'!O751&lt;4, 'Raw Data'!P751-'Raw Data'!O751&gt;0)), 'Raw Data'!H751, 0))</f>
        <v/>
      </c>
      <c r="P758">
        <f>IF(ISBLANK('Raw Data'!J751), 0, IF(AND(1=MATCH(LARGE('Raw Data'!G751:J751, 2), 'Raw Data'!G751:J751, 0), AND('Raw Data'!O751-'Raw Data'!P751&lt;4, 'Raw Data'!O751-'Raw Data'!P751&gt;0)), 'Raw Data'!G751, 0))</f>
        <v/>
      </c>
      <c r="Q758">
        <f>IF(ISBLANK('Raw Data'!J751), 0, IF(AND(4=MATCH(LARGE('Raw Data'!G751:J751, 1), 'Raw Data'!G751:J751, 0), 'Raw Data'!P751-'Raw Data'!O751&gt;3), 'Raw Data'!J751, 0))</f>
        <v/>
      </c>
      <c r="R758">
        <f>IF(ISBLANK('Raw Data'!J751), 0, IF(AND(3=MATCH(LARGE('Raw Data'!G751:J751, 1), 'Raw Data'!G751:J751, 0), 'Raw Data'!O751-'Raw Data'!P751&gt;3), 'Raw Data'!I751, 0))</f>
        <v/>
      </c>
      <c r="S758">
        <f>IF(AND('Raw Data'!P751-'Raw Data'!O751&gt;4, 'Raw Data'!F751&lt;'Raw Data'!C751), 'Raw Data'!J751, 0)</f>
        <v/>
      </c>
      <c r="T758">
        <f>IF(AND('Raw Data'!O751-'Raw Data'!P751&gt;4, 'Raw Data'!F751&gt;'Raw Data'!C751), 'Raw Data'!I751, 0)</f>
        <v/>
      </c>
      <c r="U758">
        <f>IF(AND('Raw Data'!P751-'Raw Data'!O751&lt;3, 'Raw Data'!P751&gt;'Raw Data'!O751, 'Raw Data'!F751&lt;'Raw Data'!C751), 'Raw Data'!H751, 0)</f>
        <v/>
      </c>
      <c r="V758">
        <f>IF(AND('Raw Data'!P751-'Raw Data'!O751&lt;3, 'Raw Data'!P751&gt;'Raw Data'!O751, 'Raw Data'!F751&gt;'Raw Data'!C751), 'Raw Data'!G751, 0)</f>
        <v/>
      </c>
    </row>
    <row r="759">
      <c r="A759">
        <f>IF(AND('Raw Data'!F752&lt;'Raw Data'!C752, 'Raw Data'!P752&gt;'Raw Data'!O752, 'Raw Data'!P752-'Raw Data'!O752&gt;3), 'Raw Data'!J752, 0)</f>
        <v/>
      </c>
      <c r="B759">
        <f>IF(AND('Raw Data'!C752&lt;'Raw Data'!F752, 'Raw Data'!O752&gt;'Raw Data'!P752, 'Raw Data'!O752-'Raw Data'!P752&gt;3), 'Raw Data'!I752, 0)</f>
        <v/>
      </c>
      <c r="C759">
        <f>IF(AND('Raw Data'!F752&lt;'Raw Data'!C752, 'Raw Data'!P752&gt;'Raw Data'!O752, 'Raw Data'!P752-'Raw Data'!O752&lt;4), 'Raw Data'!H752, 0)</f>
        <v/>
      </c>
      <c r="D759">
        <f>IF(AND('Raw Data'!C752&lt;'Raw Data'!F752, 'Raw Data'!O752&gt;'Raw Data'!P752, 'Raw Data'!O752-'Raw Data'!P752&lt;4), 'Raw Data'!G752, 0)</f>
        <v/>
      </c>
      <c r="E759">
        <f>IF(ISBLANK('Raw Data'!J752), 0, IF(AND(4=MATCH(LARGE('Raw Data'!G752:J752, 4), 'Raw Data'!G752:J752, 0), 'Raw Data'!P752-'Raw Data'!O752&gt;3), 'Raw Data'!J752, 0))</f>
        <v/>
      </c>
      <c r="F759">
        <f>IF(ISBLANK('Raw Data'!J752), 0, IF(AND(3=MATCH(LARGE('Raw Data'!G752:J752, 4), 'Raw Data'!G752:J752, 0), 'Raw Data'!O752-'Raw Data'!P752&gt;3), 'Raw Data'!I752, 0))</f>
        <v/>
      </c>
      <c r="G759">
        <f>IF(ISBLANK('Raw Data'!J752), 0, IF(AND(2=MATCH(LARGE('Raw Data'!G752:J752, 4), 'Raw Data'!G752:J752, 0), AND('Raw Data'!P752-'Raw Data'!O752&lt;4, 'Raw Data'!P752-'Raw Data'!O752&gt;0)), 'Raw Data'!H752, 0))</f>
        <v/>
      </c>
      <c r="H759">
        <f>IF(ISBLANK('Raw Data'!J752), 0, IF(AND(1=MATCH(LARGE('Raw Data'!G752:J752, 4), 'Raw Data'!G752:J752, 0), AND('Raw Data'!O752-'Raw Data'!P752&lt;4, 'Raw Data'!O752-'Raw Data'!P752&gt;0)), 'Raw Data'!G752, 0))</f>
        <v/>
      </c>
      <c r="I759">
        <f>IF(ISBLANK('Raw Data'!J752), 0, IF(AND(4=MATCH(LARGE('Raw Data'!G752:J752, 3), 'Raw Data'!G752:J752, 0), 'Raw Data'!P752-'Raw Data'!O752&gt;3), 'Raw Data'!J752, 0))</f>
        <v/>
      </c>
      <c r="J759">
        <f>IF(ISBLANK('Raw Data'!J752), 0, IF(AND(3=MATCH(LARGE('Raw Data'!G752:J752, 3), 'Raw Data'!G752:J752, 0), 'Raw Data'!O752-'Raw Data'!P752&gt;3), 'Raw Data'!I752, 0))</f>
        <v/>
      </c>
      <c r="K759">
        <f>IF(ISBLANK('Raw Data'!J752), 0, IF(AND(2=MATCH(LARGE('Raw Data'!G752:J752, 3), 'Raw Data'!G752:J752, 0), AND('Raw Data'!P752-'Raw Data'!O752&lt;4, 'Raw Data'!P752-'Raw Data'!O752&gt;0)), 'Raw Data'!H752, 0))</f>
        <v/>
      </c>
      <c r="L759">
        <f>IF(ISBLANK('Raw Data'!J752), 0, IF(AND(1=MATCH(LARGE('Raw Data'!G752:J752, 3), 'Raw Data'!G752:J752, 0), AND('Raw Data'!O752-'Raw Data'!P752&lt;4, 'Raw Data'!O752-'Raw Data'!P752&gt;0)), 'Raw Data'!G752, 0))</f>
        <v/>
      </c>
      <c r="M759">
        <f>IF(ISBLANK('Raw Data'!J752), 0, IF(AND(4=MATCH(LARGE('Raw Data'!G752:J752, 2), 'Raw Data'!G752:J752, 0), 'Raw Data'!P752-'Raw Data'!O752&gt;3), 'Raw Data'!J752, 0))</f>
        <v/>
      </c>
      <c r="N759">
        <f>IF(ISBLANK('Raw Data'!J752), 0, IF(AND(3=MATCH(LARGE('Raw Data'!G752:J752, 2), 'Raw Data'!G752:J752, 0), 'Raw Data'!O752-'Raw Data'!P752&gt;3), 'Raw Data'!I752, 0))</f>
        <v/>
      </c>
      <c r="O759">
        <f>IF(ISBLANK('Raw Data'!J752), 0, IF(AND(2=MATCH(LARGE('Raw Data'!G752:J752, 2), 'Raw Data'!G752:J752, 0), AND('Raw Data'!P752-'Raw Data'!O752&lt;4, 'Raw Data'!P752-'Raw Data'!O752&gt;0)), 'Raw Data'!H752, 0))</f>
        <v/>
      </c>
      <c r="P759">
        <f>IF(ISBLANK('Raw Data'!J752), 0, IF(AND(1=MATCH(LARGE('Raw Data'!G752:J752, 2), 'Raw Data'!G752:J752, 0), AND('Raw Data'!O752-'Raw Data'!P752&lt;4, 'Raw Data'!O752-'Raw Data'!P752&gt;0)), 'Raw Data'!G752, 0))</f>
        <v/>
      </c>
      <c r="Q759">
        <f>IF(ISBLANK('Raw Data'!J752), 0, IF(AND(4=MATCH(LARGE('Raw Data'!G752:J752, 1), 'Raw Data'!G752:J752, 0), 'Raw Data'!P752-'Raw Data'!O752&gt;3), 'Raw Data'!J752, 0))</f>
        <v/>
      </c>
      <c r="R759">
        <f>IF(ISBLANK('Raw Data'!J752), 0, IF(AND(3=MATCH(LARGE('Raw Data'!G752:J752, 1), 'Raw Data'!G752:J752, 0), 'Raw Data'!O752-'Raw Data'!P752&gt;3), 'Raw Data'!I752, 0))</f>
        <v/>
      </c>
      <c r="S759">
        <f>IF(AND('Raw Data'!P752-'Raw Data'!O752&gt;4, 'Raw Data'!F752&lt;'Raw Data'!C752), 'Raw Data'!J752, 0)</f>
        <v/>
      </c>
      <c r="T759">
        <f>IF(AND('Raw Data'!O752-'Raw Data'!P752&gt;4, 'Raw Data'!F752&gt;'Raw Data'!C752), 'Raw Data'!I752, 0)</f>
        <v/>
      </c>
      <c r="U759">
        <f>IF(AND('Raw Data'!P752-'Raw Data'!O752&lt;3, 'Raw Data'!P752&gt;'Raw Data'!O752, 'Raw Data'!F752&lt;'Raw Data'!C752), 'Raw Data'!H752, 0)</f>
        <v/>
      </c>
      <c r="V759">
        <f>IF(AND('Raw Data'!P752-'Raw Data'!O752&lt;3, 'Raw Data'!P752&gt;'Raw Data'!O752, 'Raw Data'!F752&gt;'Raw Data'!C752), 'Raw Data'!G752, 0)</f>
        <v/>
      </c>
    </row>
    <row r="760">
      <c r="A760">
        <f>IF(AND('Raw Data'!F753&lt;'Raw Data'!C753, 'Raw Data'!P753&gt;'Raw Data'!O753, 'Raw Data'!P753-'Raw Data'!O753&gt;3), 'Raw Data'!J753, 0)</f>
        <v/>
      </c>
      <c r="B760">
        <f>IF(AND('Raw Data'!C753&lt;'Raw Data'!F753, 'Raw Data'!O753&gt;'Raw Data'!P753, 'Raw Data'!O753-'Raw Data'!P753&gt;3), 'Raw Data'!I753, 0)</f>
        <v/>
      </c>
      <c r="C760">
        <f>IF(AND('Raw Data'!F753&lt;'Raw Data'!C753, 'Raw Data'!P753&gt;'Raw Data'!O753, 'Raw Data'!P753-'Raw Data'!O753&lt;4), 'Raw Data'!H753, 0)</f>
        <v/>
      </c>
      <c r="D760">
        <f>IF(AND('Raw Data'!C753&lt;'Raw Data'!F753, 'Raw Data'!O753&gt;'Raw Data'!P753, 'Raw Data'!O753-'Raw Data'!P753&lt;4), 'Raw Data'!G753, 0)</f>
        <v/>
      </c>
      <c r="E760">
        <f>IF(ISBLANK('Raw Data'!J753), 0, IF(AND(4=MATCH(LARGE('Raw Data'!G753:J753, 4), 'Raw Data'!G753:J753, 0), 'Raw Data'!P753-'Raw Data'!O753&gt;3), 'Raw Data'!J753, 0))</f>
        <v/>
      </c>
      <c r="F760">
        <f>IF(ISBLANK('Raw Data'!J753), 0, IF(AND(3=MATCH(LARGE('Raw Data'!G753:J753, 4), 'Raw Data'!G753:J753, 0), 'Raw Data'!O753-'Raw Data'!P753&gt;3), 'Raw Data'!I753, 0))</f>
        <v/>
      </c>
      <c r="G760">
        <f>IF(ISBLANK('Raw Data'!J753), 0, IF(AND(2=MATCH(LARGE('Raw Data'!G753:J753, 4), 'Raw Data'!G753:J753, 0), AND('Raw Data'!P753-'Raw Data'!O753&lt;4, 'Raw Data'!P753-'Raw Data'!O753&gt;0)), 'Raw Data'!H753, 0))</f>
        <v/>
      </c>
      <c r="H760">
        <f>IF(ISBLANK('Raw Data'!J753), 0, IF(AND(1=MATCH(LARGE('Raw Data'!G753:J753, 4), 'Raw Data'!G753:J753, 0), AND('Raw Data'!O753-'Raw Data'!P753&lt;4, 'Raw Data'!O753-'Raw Data'!P753&gt;0)), 'Raw Data'!G753, 0))</f>
        <v/>
      </c>
      <c r="I760">
        <f>IF(ISBLANK('Raw Data'!J753), 0, IF(AND(4=MATCH(LARGE('Raw Data'!G753:J753, 3), 'Raw Data'!G753:J753, 0), 'Raw Data'!P753-'Raw Data'!O753&gt;3), 'Raw Data'!J753, 0))</f>
        <v/>
      </c>
      <c r="J760">
        <f>IF(ISBLANK('Raw Data'!J753), 0, IF(AND(3=MATCH(LARGE('Raw Data'!G753:J753, 3), 'Raw Data'!G753:J753, 0), 'Raw Data'!O753-'Raw Data'!P753&gt;3), 'Raw Data'!I753, 0))</f>
        <v/>
      </c>
      <c r="K760">
        <f>IF(ISBLANK('Raw Data'!J753), 0, IF(AND(2=MATCH(LARGE('Raw Data'!G753:J753, 3), 'Raw Data'!G753:J753, 0), AND('Raw Data'!P753-'Raw Data'!O753&lt;4, 'Raw Data'!P753-'Raw Data'!O753&gt;0)), 'Raw Data'!H753, 0))</f>
        <v/>
      </c>
      <c r="L760">
        <f>IF(ISBLANK('Raw Data'!J753), 0, IF(AND(1=MATCH(LARGE('Raw Data'!G753:J753, 3), 'Raw Data'!G753:J753, 0), AND('Raw Data'!O753-'Raw Data'!P753&lt;4, 'Raw Data'!O753-'Raw Data'!P753&gt;0)), 'Raw Data'!G753, 0))</f>
        <v/>
      </c>
      <c r="M760">
        <f>IF(ISBLANK('Raw Data'!J753), 0, IF(AND(4=MATCH(LARGE('Raw Data'!G753:J753, 2), 'Raw Data'!G753:J753, 0), 'Raw Data'!P753-'Raw Data'!O753&gt;3), 'Raw Data'!J753, 0))</f>
        <v/>
      </c>
      <c r="N760">
        <f>IF(ISBLANK('Raw Data'!J753), 0, IF(AND(3=MATCH(LARGE('Raw Data'!G753:J753, 2), 'Raw Data'!G753:J753, 0), 'Raw Data'!O753-'Raw Data'!P753&gt;3), 'Raw Data'!I753, 0))</f>
        <v/>
      </c>
      <c r="O760">
        <f>IF(ISBLANK('Raw Data'!J753), 0, IF(AND(2=MATCH(LARGE('Raw Data'!G753:J753, 2), 'Raw Data'!G753:J753, 0), AND('Raw Data'!P753-'Raw Data'!O753&lt;4, 'Raw Data'!P753-'Raw Data'!O753&gt;0)), 'Raw Data'!H753, 0))</f>
        <v/>
      </c>
      <c r="P760">
        <f>IF(ISBLANK('Raw Data'!J753), 0, IF(AND(1=MATCH(LARGE('Raw Data'!G753:J753, 2), 'Raw Data'!G753:J753, 0), AND('Raw Data'!O753-'Raw Data'!P753&lt;4, 'Raw Data'!O753-'Raw Data'!P753&gt;0)), 'Raw Data'!G753, 0))</f>
        <v/>
      </c>
      <c r="Q760">
        <f>IF(ISBLANK('Raw Data'!J753), 0, IF(AND(4=MATCH(LARGE('Raw Data'!G753:J753, 1), 'Raw Data'!G753:J753, 0), 'Raw Data'!P753-'Raw Data'!O753&gt;3), 'Raw Data'!J753, 0))</f>
        <v/>
      </c>
      <c r="R760">
        <f>IF(ISBLANK('Raw Data'!J753), 0, IF(AND(3=MATCH(LARGE('Raw Data'!G753:J753, 1), 'Raw Data'!G753:J753, 0), 'Raw Data'!O753-'Raw Data'!P753&gt;3), 'Raw Data'!I753, 0))</f>
        <v/>
      </c>
      <c r="S760">
        <f>IF(AND('Raw Data'!P753-'Raw Data'!O753&gt;4, 'Raw Data'!F753&lt;'Raw Data'!C753), 'Raw Data'!J753, 0)</f>
        <v/>
      </c>
      <c r="T760">
        <f>IF(AND('Raw Data'!O753-'Raw Data'!P753&gt;4, 'Raw Data'!F753&gt;'Raw Data'!C753), 'Raw Data'!I753, 0)</f>
        <v/>
      </c>
      <c r="U760">
        <f>IF(AND('Raw Data'!P753-'Raw Data'!O753&lt;3, 'Raw Data'!P753&gt;'Raw Data'!O753, 'Raw Data'!F753&lt;'Raw Data'!C753), 'Raw Data'!H753, 0)</f>
        <v/>
      </c>
      <c r="V760">
        <f>IF(AND('Raw Data'!P753-'Raw Data'!O753&lt;3, 'Raw Data'!P753&gt;'Raw Data'!O753, 'Raw Data'!F753&gt;'Raw Data'!C753), 'Raw Data'!G753, 0)</f>
        <v/>
      </c>
    </row>
    <row r="761">
      <c r="A761">
        <f>IF(AND('Raw Data'!F754&lt;'Raw Data'!C754, 'Raw Data'!P754&gt;'Raw Data'!O754, 'Raw Data'!P754-'Raw Data'!O754&gt;3), 'Raw Data'!J754, 0)</f>
        <v/>
      </c>
      <c r="B761">
        <f>IF(AND('Raw Data'!C754&lt;'Raw Data'!F754, 'Raw Data'!O754&gt;'Raw Data'!P754, 'Raw Data'!O754-'Raw Data'!P754&gt;3), 'Raw Data'!I754, 0)</f>
        <v/>
      </c>
      <c r="C761">
        <f>IF(AND('Raw Data'!F754&lt;'Raw Data'!C754, 'Raw Data'!P754&gt;'Raw Data'!O754, 'Raw Data'!P754-'Raw Data'!O754&lt;4), 'Raw Data'!H754, 0)</f>
        <v/>
      </c>
      <c r="D761">
        <f>IF(AND('Raw Data'!C754&lt;'Raw Data'!F754, 'Raw Data'!O754&gt;'Raw Data'!P754, 'Raw Data'!O754-'Raw Data'!P754&lt;4), 'Raw Data'!G754, 0)</f>
        <v/>
      </c>
      <c r="E761">
        <f>IF(ISBLANK('Raw Data'!J754), 0, IF(AND(4=MATCH(LARGE('Raw Data'!G754:J754, 4), 'Raw Data'!G754:J754, 0), 'Raw Data'!P754-'Raw Data'!O754&gt;3), 'Raw Data'!J754, 0))</f>
        <v/>
      </c>
      <c r="F761">
        <f>IF(ISBLANK('Raw Data'!J754), 0, IF(AND(3=MATCH(LARGE('Raw Data'!G754:J754, 4), 'Raw Data'!G754:J754, 0), 'Raw Data'!O754-'Raw Data'!P754&gt;3), 'Raw Data'!I754, 0))</f>
        <v/>
      </c>
      <c r="G761">
        <f>IF(ISBLANK('Raw Data'!J754), 0, IF(AND(2=MATCH(LARGE('Raw Data'!G754:J754, 4), 'Raw Data'!G754:J754, 0), AND('Raw Data'!P754-'Raw Data'!O754&lt;4, 'Raw Data'!P754-'Raw Data'!O754&gt;0)), 'Raw Data'!H754, 0))</f>
        <v/>
      </c>
      <c r="H761">
        <f>IF(ISBLANK('Raw Data'!J754), 0, IF(AND(1=MATCH(LARGE('Raw Data'!G754:J754, 4), 'Raw Data'!G754:J754, 0), AND('Raw Data'!O754-'Raw Data'!P754&lt;4, 'Raw Data'!O754-'Raw Data'!P754&gt;0)), 'Raw Data'!G754, 0))</f>
        <v/>
      </c>
      <c r="I761">
        <f>IF(ISBLANK('Raw Data'!J754), 0, IF(AND(4=MATCH(LARGE('Raw Data'!G754:J754, 3), 'Raw Data'!G754:J754, 0), 'Raw Data'!P754-'Raw Data'!O754&gt;3), 'Raw Data'!J754, 0))</f>
        <v/>
      </c>
      <c r="J761">
        <f>IF(ISBLANK('Raw Data'!J754), 0, IF(AND(3=MATCH(LARGE('Raw Data'!G754:J754, 3), 'Raw Data'!G754:J754, 0), 'Raw Data'!O754-'Raw Data'!P754&gt;3), 'Raw Data'!I754, 0))</f>
        <v/>
      </c>
      <c r="K761">
        <f>IF(ISBLANK('Raw Data'!J754), 0, IF(AND(2=MATCH(LARGE('Raw Data'!G754:J754, 3), 'Raw Data'!G754:J754, 0), AND('Raw Data'!P754-'Raw Data'!O754&lt;4, 'Raw Data'!P754-'Raw Data'!O754&gt;0)), 'Raw Data'!H754, 0))</f>
        <v/>
      </c>
      <c r="L761">
        <f>IF(ISBLANK('Raw Data'!J754), 0, IF(AND(1=MATCH(LARGE('Raw Data'!G754:J754, 3), 'Raw Data'!G754:J754, 0), AND('Raw Data'!O754-'Raw Data'!P754&lt;4, 'Raw Data'!O754-'Raw Data'!P754&gt;0)), 'Raw Data'!G754, 0))</f>
        <v/>
      </c>
      <c r="M761">
        <f>IF(ISBLANK('Raw Data'!J754), 0, IF(AND(4=MATCH(LARGE('Raw Data'!G754:J754, 2), 'Raw Data'!G754:J754, 0), 'Raw Data'!P754-'Raw Data'!O754&gt;3), 'Raw Data'!J754, 0))</f>
        <v/>
      </c>
      <c r="N761">
        <f>IF(ISBLANK('Raw Data'!J754), 0, IF(AND(3=MATCH(LARGE('Raw Data'!G754:J754, 2), 'Raw Data'!G754:J754, 0), 'Raw Data'!O754-'Raw Data'!P754&gt;3), 'Raw Data'!I754, 0))</f>
        <v/>
      </c>
      <c r="O761">
        <f>IF(ISBLANK('Raw Data'!J754), 0, IF(AND(2=MATCH(LARGE('Raw Data'!G754:J754, 2), 'Raw Data'!G754:J754, 0), AND('Raw Data'!P754-'Raw Data'!O754&lt;4, 'Raw Data'!P754-'Raw Data'!O754&gt;0)), 'Raw Data'!H754, 0))</f>
        <v/>
      </c>
      <c r="P761">
        <f>IF(ISBLANK('Raw Data'!J754), 0, IF(AND(1=MATCH(LARGE('Raw Data'!G754:J754, 2), 'Raw Data'!G754:J754, 0), AND('Raw Data'!O754-'Raw Data'!P754&lt;4, 'Raw Data'!O754-'Raw Data'!P754&gt;0)), 'Raw Data'!G754, 0))</f>
        <v/>
      </c>
      <c r="Q761">
        <f>IF(ISBLANK('Raw Data'!J754), 0, IF(AND(4=MATCH(LARGE('Raw Data'!G754:J754, 1), 'Raw Data'!G754:J754, 0), 'Raw Data'!P754-'Raw Data'!O754&gt;3), 'Raw Data'!J754, 0))</f>
        <v/>
      </c>
      <c r="R761">
        <f>IF(ISBLANK('Raw Data'!J754), 0, IF(AND(3=MATCH(LARGE('Raw Data'!G754:J754, 1), 'Raw Data'!G754:J754, 0), 'Raw Data'!O754-'Raw Data'!P754&gt;3), 'Raw Data'!I754, 0))</f>
        <v/>
      </c>
      <c r="S761">
        <f>IF(AND('Raw Data'!P754-'Raw Data'!O754&gt;4, 'Raw Data'!F754&lt;'Raw Data'!C754), 'Raw Data'!J754, 0)</f>
        <v/>
      </c>
      <c r="T761">
        <f>IF(AND('Raw Data'!O754-'Raw Data'!P754&gt;4, 'Raw Data'!F754&gt;'Raw Data'!C754), 'Raw Data'!I754, 0)</f>
        <v/>
      </c>
      <c r="U761">
        <f>IF(AND('Raw Data'!P754-'Raw Data'!O754&lt;3, 'Raw Data'!P754&gt;'Raw Data'!O754, 'Raw Data'!F754&lt;'Raw Data'!C754), 'Raw Data'!H754, 0)</f>
        <v/>
      </c>
      <c r="V761">
        <f>IF(AND('Raw Data'!P754-'Raw Data'!O754&lt;3, 'Raw Data'!P754&gt;'Raw Data'!O754, 'Raw Data'!F754&gt;'Raw Data'!C754), 'Raw Data'!G754, 0)</f>
        <v/>
      </c>
    </row>
    <row r="762">
      <c r="A762">
        <f>IF(AND('Raw Data'!F755&lt;'Raw Data'!C755, 'Raw Data'!P755&gt;'Raw Data'!O755, 'Raw Data'!P755-'Raw Data'!O755&gt;3), 'Raw Data'!J755, 0)</f>
        <v/>
      </c>
      <c r="B762">
        <f>IF(AND('Raw Data'!C755&lt;'Raw Data'!F755, 'Raw Data'!O755&gt;'Raw Data'!P755, 'Raw Data'!O755-'Raw Data'!P755&gt;3), 'Raw Data'!I755, 0)</f>
        <v/>
      </c>
      <c r="C762">
        <f>IF(AND('Raw Data'!F755&lt;'Raw Data'!C755, 'Raw Data'!P755&gt;'Raw Data'!O755, 'Raw Data'!P755-'Raw Data'!O755&lt;4), 'Raw Data'!H755, 0)</f>
        <v/>
      </c>
      <c r="D762">
        <f>IF(AND('Raw Data'!C755&lt;'Raw Data'!F755, 'Raw Data'!O755&gt;'Raw Data'!P755, 'Raw Data'!O755-'Raw Data'!P755&lt;4), 'Raw Data'!G755, 0)</f>
        <v/>
      </c>
      <c r="E762">
        <f>IF(ISBLANK('Raw Data'!J755), 0, IF(AND(4=MATCH(LARGE('Raw Data'!G755:J755, 4), 'Raw Data'!G755:J755, 0), 'Raw Data'!P755-'Raw Data'!O755&gt;3), 'Raw Data'!J755, 0))</f>
        <v/>
      </c>
      <c r="F762">
        <f>IF(ISBLANK('Raw Data'!J755), 0, IF(AND(3=MATCH(LARGE('Raw Data'!G755:J755, 4), 'Raw Data'!G755:J755, 0), 'Raw Data'!O755-'Raw Data'!P755&gt;3), 'Raw Data'!I755, 0))</f>
        <v/>
      </c>
      <c r="G762">
        <f>IF(ISBLANK('Raw Data'!J755), 0, IF(AND(2=MATCH(LARGE('Raw Data'!G755:J755, 4), 'Raw Data'!G755:J755, 0), AND('Raw Data'!P755-'Raw Data'!O755&lt;4, 'Raw Data'!P755-'Raw Data'!O755&gt;0)), 'Raw Data'!H755, 0))</f>
        <v/>
      </c>
      <c r="H762">
        <f>IF(ISBLANK('Raw Data'!J755), 0, IF(AND(1=MATCH(LARGE('Raw Data'!G755:J755, 4), 'Raw Data'!G755:J755, 0), AND('Raw Data'!O755-'Raw Data'!P755&lt;4, 'Raw Data'!O755-'Raw Data'!P755&gt;0)), 'Raw Data'!G755, 0))</f>
        <v/>
      </c>
      <c r="I762">
        <f>IF(ISBLANK('Raw Data'!J755), 0, IF(AND(4=MATCH(LARGE('Raw Data'!G755:J755, 3), 'Raw Data'!G755:J755, 0), 'Raw Data'!P755-'Raw Data'!O755&gt;3), 'Raw Data'!J755, 0))</f>
        <v/>
      </c>
      <c r="J762">
        <f>IF(ISBLANK('Raw Data'!J755), 0, IF(AND(3=MATCH(LARGE('Raw Data'!G755:J755, 3), 'Raw Data'!G755:J755, 0), 'Raw Data'!O755-'Raw Data'!P755&gt;3), 'Raw Data'!I755, 0))</f>
        <v/>
      </c>
      <c r="K762">
        <f>IF(ISBLANK('Raw Data'!J755), 0, IF(AND(2=MATCH(LARGE('Raw Data'!G755:J755, 3), 'Raw Data'!G755:J755, 0), AND('Raw Data'!P755-'Raw Data'!O755&lt;4, 'Raw Data'!P755-'Raw Data'!O755&gt;0)), 'Raw Data'!H755, 0))</f>
        <v/>
      </c>
      <c r="L762">
        <f>IF(ISBLANK('Raw Data'!J755), 0, IF(AND(1=MATCH(LARGE('Raw Data'!G755:J755, 3), 'Raw Data'!G755:J755, 0), AND('Raw Data'!O755-'Raw Data'!P755&lt;4, 'Raw Data'!O755-'Raw Data'!P755&gt;0)), 'Raw Data'!G755, 0))</f>
        <v/>
      </c>
      <c r="M762">
        <f>IF(ISBLANK('Raw Data'!J755), 0, IF(AND(4=MATCH(LARGE('Raw Data'!G755:J755, 2), 'Raw Data'!G755:J755, 0), 'Raw Data'!P755-'Raw Data'!O755&gt;3), 'Raw Data'!J755, 0))</f>
        <v/>
      </c>
      <c r="N762">
        <f>IF(ISBLANK('Raw Data'!J755), 0, IF(AND(3=MATCH(LARGE('Raw Data'!G755:J755, 2), 'Raw Data'!G755:J755, 0), 'Raw Data'!O755-'Raw Data'!P755&gt;3), 'Raw Data'!I755, 0))</f>
        <v/>
      </c>
      <c r="O762">
        <f>IF(ISBLANK('Raw Data'!J755), 0, IF(AND(2=MATCH(LARGE('Raw Data'!G755:J755, 2), 'Raw Data'!G755:J755, 0), AND('Raw Data'!P755-'Raw Data'!O755&lt;4, 'Raw Data'!P755-'Raw Data'!O755&gt;0)), 'Raw Data'!H755, 0))</f>
        <v/>
      </c>
      <c r="P762">
        <f>IF(ISBLANK('Raw Data'!J755), 0, IF(AND(1=MATCH(LARGE('Raw Data'!G755:J755, 2), 'Raw Data'!G755:J755, 0), AND('Raw Data'!O755-'Raw Data'!P755&lt;4, 'Raw Data'!O755-'Raw Data'!P755&gt;0)), 'Raw Data'!G755, 0))</f>
        <v/>
      </c>
      <c r="Q762">
        <f>IF(ISBLANK('Raw Data'!J755), 0, IF(AND(4=MATCH(LARGE('Raw Data'!G755:J755, 1), 'Raw Data'!G755:J755, 0), 'Raw Data'!P755-'Raw Data'!O755&gt;3), 'Raw Data'!J755, 0))</f>
        <v/>
      </c>
      <c r="R762">
        <f>IF(ISBLANK('Raw Data'!J755), 0, IF(AND(3=MATCH(LARGE('Raw Data'!G755:J755, 1), 'Raw Data'!G755:J755, 0), 'Raw Data'!O755-'Raw Data'!P755&gt;3), 'Raw Data'!I755, 0))</f>
        <v/>
      </c>
      <c r="S762">
        <f>IF(AND('Raw Data'!P755-'Raw Data'!O755&gt;4, 'Raw Data'!F755&lt;'Raw Data'!C755), 'Raw Data'!J755, 0)</f>
        <v/>
      </c>
      <c r="T762">
        <f>IF(AND('Raw Data'!O755-'Raw Data'!P755&gt;4, 'Raw Data'!F755&gt;'Raw Data'!C755), 'Raw Data'!I755, 0)</f>
        <v/>
      </c>
      <c r="U762">
        <f>IF(AND('Raw Data'!P755-'Raw Data'!O755&lt;3, 'Raw Data'!P755&gt;'Raw Data'!O755, 'Raw Data'!F755&lt;'Raw Data'!C755), 'Raw Data'!H755, 0)</f>
        <v/>
      </c>
      <c r="V762">
        <f>IF(AND('Raw Data'!P755-'Raw Data'!O755&lt;3, 'Raw Data'!P755&gt;'Raw Data'!O755, 'Raw Data'!F755&gt;'Raw Data'!C755), 'Raw Data'!G755, 0)</f>
        <v/>
      </c>
    </row>
    <row r="763">
      <c r="A763">
        <f>IF(AND('Raw Data'!F756&lt;'Raw Data'!C756, 'Raw Data'!P756&gt;'Raw Data'!O756, 'Raw Data'!P756-'Raw Data'!O756&gt;3), 'Raw Data'!J756, 0)</f>
        <v/>
      </c>
      <c r="B763">
        <f>IF(AND('Raw Data'!C756&lt;'Raw Data'!F756, 'Raw Data'!O756&gt;'Raw Data'!P756, 'Raw Data'!O756-'Raw Data'!P756&gt;3), 'Raw Data'!I756, 0)</f>
        <v/>
      </c>
      <c r="C763">
        <f>IF(AND('Raw Data'!F756&lt;'Raw Data'!C756, 'Raw Data'!P756&gt;'Raw Data'!O756, 'Raw Data'!P756-'Raw Data'!O756&lt;4), 'Raw Data'!H756, 0)</f>
        <v/>
      </c>
      <c r="D763">
        <f>IF(AND('Raw Data'!C756&lt;'Raw Data'!F756, 'Raw Data'!O756&gt;'Raw Data'!P756, 'Raw Data'!O756-'Raw Data'!P756&lt;4), 'Raw Data'!G756, 0)</f>
        <v/>
      </c>
      <c r="E763">
        <f>IF(ISBLANK('Raw Data'!J756), 0, IF(AND(4=MATCH(LARGE('Raw Data'!G756:J756, 4), 'Raw Data'!G756:J756, 0), 'Raw Data'!P756-'Raw Data'!O756&gt;3), 'Raw Data'!J756, 0))</f>
        <v/>
      </c>
      <c r="F763">
        <f>IF(ISBLANK('Raw Data'!J756), 0, IF(AND(3=MATCH(LARGE('Raw Data'!G756:J756, 4), 'Raw Data'!G756:J756, 0), 'Raw Data'!O756-'Raw Data'!P756&gt;3), 'Raw Data'!I756, 0))</f>
        <v/>
      </c>
      <c r="G763">
        <f>IF(ISBLANK('Raw Data'!J756), 0, IF(AND(2=MATCH(LARGE('Raw Data'!G756:J756, 4), 'Raw Data'!G756:J756, 0), AND('Raw Data'!P756-'Raw Data'!O756&lt;4, 'Raw Data'!P756-'Raw Data'!O756&gt;0)), 'Raw Data'!H756, 0))</f>
        <v/>
      </c>
      <c r="H763">
        <f>IF(ISBLANK('Raw Data'!J756), 0, IF(AND(1=MATCH(LARGE('Raw Data'!G756:J756, 4), 'Raw Data'!G756:J756, 0), AND('Raw Data'!O756-'Raw Data'!P756&lt;4, 'Raw Data'!O756-'Raw Data'!P756&gt;0)), 'Raw Data'!G756, 0))</f>
        <v/>
      </c>
      <c r="I763">
        <f>IF(ISBLANK('Raw Data'!J756), 0, IF(AND(4=MATCH(LARGE('Raw Data'!G756:J756, 3), 'Raw Data'!G756:J756, 0), 'Raw Data'!P756-'Raw Data'!O756&gt;3), 'Raw Data'!J756, 0))</f>
        <v/>
      </c>
      <c r="J763">
        <f>IF(ISBLANK('Raw Data'!J756), 0, IF(AND(3=MATCH(LARGE('Raw Data'!G756:J756, 3), 'Raw Data'!G756:J756, 0), 'Raw Data'!O756-'Raw Data'!P756&gt;3), 'Raw Data'!I756, 0))</f>
        <v/>
      </c>
      <c r="K763">
        <f>IF(ISBLANK('Raw Data'!J756), 0, IF(AND(2=MATCH(LARGE('Raw Data'!G756:J756, 3), 'Raw Data'!G756:J756, 0), AND('Raw Data'!P756-'Raw Data'!O756&lt;4, 'Raw Data'!P756-'Raw Data'!O756&gt;0)), 'Raw Data'!H756, 0))</f>
        <v/>
      </c>
      <c r="L763">
        <f>IF(ISBLANK('Raw Data'!J756), 0, IF(AND(1=MATCH(LARGE('Raw Data'!G756:J756, 3), 'Raw Data'!G756:J756, 0), AND('Raw Data'!O756-'Raw Data'!P756&lt;4, 'Raw Data'!O756-'Raw Data'!P756&gt;0)), 'Raw Data'!G756, 0))</f>
        <v/>
      </c>
      <c r="M763">
        <f>IF(ISBLANK('Raw Data'!J756), 0, IF(AND(4=MATCH(LARGE('Raw Data'!G756:J756, 2), 'Raw Data'!G756:J756, 0), 'Raw Data'!P756-'Raw Data'!O756&gt;3), 'Raw Data'!J756, 0))</f>
        <v/>
      </c>
      <c r="N763">
        <f>IF(ISBLANK('Raw Data'!J756), 0, IF(AND(3=MATCH(LARGE('Raw Data'!G756:J756, 2), 'Raw Data'!G756:J756, 0), 'Raw Data'!O756-'Raw Data'!P756&gt;3), 'Raw Data'!I756, 0))</f>
        <v/>
      </c>
      <c r="O763">
        <f>IF(ISBLANK('Raw Data'!J756), 0, IF(AND(2=MATCH(LARGE('Raw Data'!G756:J756, 2), 'Raw Data'!G756:J756, 0), AND('Raw Data'!P756-'Raw Data'!O756&lt;4, 'Raw Data'!P756-'Raw Data'!O756&gt;0)), 'Raw Data'!H756, 0))</f>
        <v/>
      </c>
      <c r="P763">
        <f>IF(ISBLANK('Raw Data'!J756), 0, IF(AND(1=MATCH(LARGE('Raw Data'!G756:J756, 2), 'Raw Data'!G756:J756, 0), AND('Raw Data'!O756-'Raw Data'!P756&lt;4, 'Raw Data'!O756-'Raw Data'!P756&gt;0)), 'Raw Data'!G756, 0))</f>
        <v/>
      </c>
      <c r="Q763">
        <f>IF(ISBLANK('Raw Data'!J756), 0, IF(AND(4=MATCH(LARGE('Raw Data'!G756:J756, 1), 'Raw Data'!G756:J756, 0), 'Raw Data'!P756-'Raw Data'!O756&gt;3), 'Raw Data'!J756, 0))</f>
        <v/>
      </c>
      <c r="R763">
        <f>IF(ISBLANK('Raw Data'!J756), 0, IF(AND(3=MATCH(LARGE('Raw Data'!G756:J756, 1), 'Raw Data'!G756:J756, 0), 'Raw Data'!O756-'Raw Data'!P756&gt;3), 'Raw Data'!I756, 0))</f>
        <v/>
      </c>
      <c r="S763">
        <f>IF(AND('Raw Data'!P756-'Raw Data'!O756&gt;4, 'Raw Data'!F756&lt;'Raw Data'!C756), 'Raw Data'!J756, 0)</f>
        <v/>
      </c>
      <c r="T763">
        <f>IF(AND('Raw Data'!O756-'Raw Data'!P756&gt;4, 'Raw Data'!F756&gt;'Raw Data'!C756), 'Raw Data'!I756, 0)</f>
        <v/>
      </c>
      <c r="U763">
        <f>IF(AND('Raw Data'!P756-'Raw Data'!O756&lt;3, 'Raw Data'!P756&gt;'Raw Data'!O756, 'Raw Data'!F756&lt;'Raw Data'!C756), 'Raw Data'!H756, 0)</f>
        <v/>
      </c>
      <c r="V763">
        <f>IF(AND('Raw Data'!P756-'Raw Data'!O756&lt;3, 'Raw Data'!P756&gt;'Raw Data'!O756, 'Raw Data'!F756&gt;'Raw Data'!C756), 'Raw Data'!G756, 0)</f>
        <v/>
      </c>
    </row>
    <row r="764">
      <c r="A764">
        <f>IF(AND('Raw Data'!F757&lt;'Raw Data'!C757, 'Raw Data'!P757&gt;'Raw Data'!O757, 'Raw Data'!P757-'Raw Data'!O757&gt;3), 'Raw Data'!J757, 0)</f>
        <v/>
      </c>
      <c r="B764">
        <f>IF(AND('Raw Data'!C757&lt;'Raw Data'!F757, 'Raw Data'!O757&gt;'Raw Data'!P757, 'Raw Data'!O757-'Raw Data'!P757&gt;3), 'Raw Data'!I757, 0)</f>
        <v/>
      </c>
      <c r="C764">
        <f>IF(AND('Raw Data'!F757&lt;'Raw Data'!C757, 'Raw Data'!P757&gt;'Raw Data'!O757, 'Raw Data'!P757-'Raw Data'!O757&lt;4), 'Raw Data'!H757, 0)</f>
        <v/>
      </c>
      <c r="D764">
        <f>IF(AND('Raw Data'!C757&lt;'Raw Data'!F757, 'Raw Data'!O757&gt;'Raw Data'!P757, 'Raw Data'!O757-'Raw Data'!P757&lt;4), 'Raw Data'!G757, 0)</f>
        <v/>
      </c>
      <c r="E764">
        <f>IF(ISBLANK('Raw Data'!J757), 0, IF(AND(4=MATCH(LARGE('Raw Data'!G757:J757, 4), 'Raw Data'!G757:J757, 0), 'Raw Data'!P757-'Raw Data'!O757&gt;3), 'Raw Data'!J757, 0))</f>
        <v/>
      </c>
      <c r="F764">
        <f>IF(ISBLANK('Raw Data'!J757), 0, IF(AND(3=MATCH(LARGE('Raw Data'!G757:J757, 4), 'Raw Data'!G757:J757, 0), 'Raw Data'!O757-'Raw Data'!P757&gt;3), 'Raw Data'!I757, 0))</f>
        <v/>
      </c>
      <c r="G764">
        <f>IF(ISBLANK('Raw Data'!J757), 0, IF(AND(2=MATCH(LARGE('Raw Data'!G757:J757, 4), 'Raw Data'!G757:J757, 0), AND('Raw Data'!P757-'Raw Data'!O757&lt;4, 'Raw Data'!P757-'Raw Data'!O757&gt;0)), 'Raw Data'!H757, 0))</f>
        <v/>
      </c>
      <c r="H764">
        <f>IF(ISBLANK('Raw Data'!J757), 0, IF(AND(1=MATCH(LARGE('Raw Data'!G757:J757, 4), 'Raw Data'!G757:J757, 0), AND('Raw Data'!O757-'Raw Data'!P757&lt;4, 'Raw Data'!O757-'Raw Data'!P757&gt;0)), 'Raw Data'!G757, 0))</f>
        <v/>
      </c>
      <c r="I764">
        <f>IF(ISBLANK('Raw Data'!J757), 0, IF(AND(4=MATCH(LARGE('Raw Data'!G757:J757, 3), 'Raw Data'!G757:J757, 0), 'Raw Data'!P757-'Raw Data'!O757&gt;3), 'Raw Data'!J757, 0))</f>
        <v/>
      </c>
      <c r="J764">
        <f>IF(ISBLANK('Raw Data'!J757), 0, IF(AND(3=MATCH(LARGE('Raw Data'!G757:J757, 3), 'Raw Data'!G757:J757, 0), 'Raw Data'!O757-'Raw Data'!P757&gt;3), 'Raw Data'!I757, 0))</f>
        <v/>
      </c>
      <c r="K764">
        <f>IF(ISBLANK('Raw Data'!J757), 0, IF(AND(2=MATCH(LARGE('Raw Data'!G757:J757, 3), 'Raw Data'!G757:J757, 0), AND('Raw Data'!P757-'Raw Data'!O757&lt;4, 'Raw Data'!P757-'Raw Data'!O757&gt;0)), 'Raw Data'!H757, 0))</f>
        <v/>
      </c>
      <c r="L764">
        <f>IF(ISBLANK('Raw Data'!J757), 0, IF(AND(1=MATCH(LARGE('Raw Data'!G757:J757, 3), 'Raw Data'!G757:J757, 0), AND('Raw Data'!O757-'Raw Data'!P757&lt;4, 'Raw Data'!O757-'Raw Data'!P757&gt;0)), 'Raw Data'!G757, 0))</f>
        <v/>
      </c>
      <c r="M764">
        <f>IF(ISBLANK('Raw Data'!J757), 0, IF(AND(4=MATCH(LARGE('Raw Data'!G757:J757, 2), 'Raw Data'!G757:J757, 0), 'Raw Data'!P757-'Raw Data'!O757&gt;3), 'Raw Data'!J757, 0))</f>
        <v/>
      </c>
      <c r="N764">
        <f>IF(ISBLANK('Raw Data'!J757), 0, IF(AND(3=MATCH(LARGE('Raw Data'!G757:J757, 2), 'Raw Data'!G757:J757, 0), 'Raw Data'!O757-'Raw Data'!P757&gt;3), 'Raw Data'!I757, 0))</f>
        <v/>
      </c>
      <c r="O764">
        <f>IF(ISBLANK('Raw Data'!J757), 0, IF(AND(2=MATCH(LARGE('Raw Data'!G757:J757, 2), 'Raw Data'!G757:J757, 0), AND('Raw Data'!P757-'Raw Data'!O757&lt;4, 'Raw Data'!P757-'Raw Data'!O757&gt;0)), 'Raw Data'!H757, 0))</f>
        <v/>
      </c>
      <c r="P764">
        <f>IF(ISBLANK('Raw Data'!J757), 0, IF(AND(1=MATCH(LARGE('Raw Data'!G757:J757, 2), 'Raw Data'!G757:J757, 0), AND('Raw Data'!O757-'Raw Data'!P757&lt;4, 'Raw Data'!O757-'Raw Data'!P757&gt;0)), 'Raw Data'!G757, 0))</f>
        <v/>
      </c>
      <c r="Q764">
        <f>IF(ISBLANK('Raw Data'!J757), 0, IF(AND(4=MATCH(LARGE('Raw Data'!G757:J757, 1), 'Raw Data'!G757:J757, 0), 'Raw Data'!P757-'Raw Data'!O757&gt;3), 'Raw Data'!J757, 0))</f>
        <v/>
      </c>
      <c r="R764">
        <f>IF(ISBLANK('Raw Data'!J757), 0, IF(AND(3=MATCH(LARGE('Raw Data'!G757:J757, 1), 'Raw Data'!G757:J757, 0), 'Raw Data'!O757-'Raw Data'!P757&gt;3), 'Raw Data'!I757, 0))</f>
        <v/>
      </c>
      <c r="S764">
        <f>IF(AND('Raw Data'!P757-'Raw Data'!O757&gt;4, 'Raw Data'!F757&lt;'Raw Data'!C757), 'Raw Data'!J757, 0)</f>
        <v/>
      </c>
      <c r="T764">
        <f>IF(AND('Raw Data'!O757-'Raw Data'!P757&gt;4, 'Raw Data'!F757&gt;'Raw Data'!C757), 'Raw Data'!I757, 0)</f>
        <v/>
      </c>
      <c r="U764">
        <f>IF(AND('Raw Data'!P757-'Raw Data'!O757&lt;3, 'Raw Data'!P757&gt;'Raw Data'!O757, 'Raw Data'!F757&lt;'Raw Data'!C757), 'Raw Data'!H757, 0)</f>
        <v/>
      </c>
      <c r="V764">
        <f>IF(AND('Raw Data'!P757-'Raw Data'!O757&lt;3, 'Raw Data'!P757&gt;'Raw Data'!O757, 'Raw Data'!F757&gt;'Raw Data'!C757), 'Raw Data'!G757, 0)</f>
        <v/>
      </c>
    </row>
    <row r="765">
      <c r="A765">
        <f>IF(AND('Raw Data'!F758&lt;'Raw Data'!C758, 'Raw Data'!P758&gt;'Raw Data'!O758, 'Raw Data'!P758-'Raw Data'!O758&gt;3), 'Raw Data'!J758, 0)</f>
        <v/>
      </c>
      <c r="B765">
        <f>IF(AND('Raw Data'!C758&lt;'Raw Data'!F758, 'Raw Data'!O758&gt;'Raw Data'!P758, 'Raw Data'!O758-'Raw Data'!P758&gt;3), 'Raw Data'!I758, 0)</f>
        <v/>
      </c>
      <c r="C765">
        <f>IF(AND('Raw Data'!F758&lt;'Raw Data'!C758, 'Raw Data'!P758&gt;'Raw Data'!O758, 'Raw Data'!P758-'Raw Data'!O758&lt;4), 'Raw Data'!H758, 0)</f>
        <v/>
      </c>
      <c r="D765">
        <f>IF(AND('Raw Data'!C758&lt;'Raw Data'!F758, 'Raw Data'!O758&gt;'Raw Data'!P758, 'Raw Data'!O758-'Raw Data'!P758&lt;4), 'Raw Data'!G758, 0)</f>
        <v/>
      </c>
      <c r="E765">
        <f>IF(ISBLANK('Raw Data'!J758), 0, IF(AND(4=MATCH(LARGE('Raw Data'!G758:J758, 4), 'Raw Data'!G758:J758, 0), 'Raw Data'!P758-'Raw Data'!O758&gt;3), 'Raw Data'!J758, 0))</f>
        <v/>
      </c>
      <c r="F765">
        <f>IF(ISBLANK('Raw Data'!J758), 0, IF(AND(3=MATCH(LARGE('Raw Data'!G758:J758, 4), 'Raw Data'!G758:J758, 0), 'Raw Data'!O758-'Raw Data'!P758&gt;3), 'Raw Data'!I758, 0))</f>
        <v/>
      </c>
      <c r="G765">
        <f>IF(ISBLANK('Raw Data'!J758), 0, IF(AND(2=MATCH(LARGE('Raw Data'!G758:J758, 4), 'Raw Data'!G758:J758, 0), AND('Raw Data'!P758-'Raw Data'!O758&lt;4, 'Raw Data'!P758-'Raw Data'!O758&gt;0)), 'Raw Data'!H758, 0))</f>
        <v/>
      </c>
      <c r="H765">
        <f>IF(ISBLANK('Raw Data'!J758), 0, IF(AND(1=MATCH(LARGE('Raw Data'!G758:J758, 4), 'Raw Data'!G758:J758, 0), AND('Raw Data'!O758-'Raw Data'!P758&lt;4, 'Raw Data'!O758-'Raw Data'!P758&gt;0)), 'Raw Data'!G758, 0))</f>
        <v/>
      </c>
      <c r="I765">
        <f>IF(ISBLANK('Raw Data'!J758), 0, IF(AND(4=MATCH(LARGE('Raw Data'!G758:J758, 3), 'Raw Data'!G758:J758, 0), 'Raw Data'!P758-'Raw Data'!O758&gt;3), 'Raw Data'!J758, 0))</f>
        <v/>
      </c>
      <c r="J765">
        <f>IF(ISBLANK('Raw Data'!J758), 0, IF(AND(3=MATCH(LARGE('Raw Data'!G758:J758, 3), 'Raw Data'!G758:J758, 0), 'Raw Data'!O758-'Raw Data'!P758&gt;3), 'Raw Data'!I758, 0))</f>
        <v/>
      </c>
      <c r="K765">
        <f>IF(ISBLANK('Raw Data'!J758), 0, IF(AND(2=MATCH(LARGE('Raw Data'!G758:J758, 3), 'Raw Data'!G758:J758, 0), AND('Raw Data'!P758-'Raw Data'!O758&lt;4, 'Raw Data'!P758-'Raw Data'!O758&gt;0)), 'Raw Data'!H758, 0))</f>
        <v/>
      </c>
      <c r="L765">
        <f>IF(ISBLANK('Raw Data'!J758), 0, IF(AND(1=MATCH(LARGE('Raw Data'!G758:J758, 3), 'Raw Data'!G758:J758, 0), AND('Raw Data'!O758-'Raw Data'!P758&lt;4, 'Raw Data'!O758-'Raw Data'!P758&gt;0)), 'Raw Data'!G758, 0))</f>
        <v/>
      </c>
      <c r="M765">
        <f>IF(ISBLANK('Raw Data'!J758), 0, IF(AND(4=MATCH(LARGE('Raw Data'!G758:J758, 2), 'Raw Data'!G758:J758, 0), 'Raw Data'!P758-'Raw Data'!O758&gt;3), 'Raw Data'!J758, 0))</f>
        <v/>
      </c>
      <c r="N765">
        <f>IF(ISBLANK('Raw Data'!J758), 0, IF(AND(3=MATCH(LARGE('Raw Data'!G758:J758, 2), 'Raw Data'!G758:J758, 0), 'Raw Data'!O758-'Raw Data'!P758&gt;3), 'Raw Data'!I758, 0))</f>
        <v/>
      </c>
      <c r="O765">
        <f>IF(ISBLANK('Raw Data'!J758), 0, IF(AND(2=MATCH(LARGE('Raw Data'!G758:J758, 2), 'Raw Data'!G758:J758, 0), AND('Raw Data'!P758-'Raw Data'!O758&lt;4, 'Raw Data'!P758-'Raw Data'!O758&gt;0)), 'Raw Data'!H758, 0))</f>
        <v/>
      </c>
      <c r="P765">
        <f>IF(ISBLANK('Raw Data'!J758), 0, IF(AND(1=MATCH(LARGE('Raw Data'!G758:J758, 2), 'Raw Data'!G758:J758, 0), AND('Raw Data'!O758-'Raw Data'!P758&lt;4, 'Raw Data'!O758-'Raw Data'!P758&gt;0)), 'Raw Data'!G758, 0))</f>
        <v/>
      </c>
      <c r="Q765">
        <f>IF(ISBLANK('Raw Data'!J758), 0, IF(AND(4=MATCH(LARGE('Raw Data'!G758:J758, 1), 'Raw Data'!G758:J758, 0), 'Raw Data'!P758-'Raw Data'!O758&gt;3), 'Raw Data'!J758, 0))</f>
        <v/>
      </c>
      <c r="R765">
        <f>IF(ISBLANK('Raw Data'!J758), 0, IF(AND(3=MATCH(LARGE('Raw Data'!G758:J758, 1), 'Raw Data'!G758:J758, 0), 'Raw Data'!O758-'Raw Data'!P758&gt;3), 'Raw Data'!I758, 0))</f>
        <v/>
      </c>
      <c r="S765">
        <f>IF(AND('Raw Data'!P758-'Raw Data'!O758&gt;4, 'Raw Data'!F758&lt;'Raw Data'!C758), 'Raw Data'!J758, 0)</f>
        <v/>
      </c>
      <c r="T765">
        <f>IF(AND('Raw Data'!O758-'Raw Data'!P758&gt;4, 'Raw Data'!F758&gt;'Raw Data'!C758), 'Raw Data'!I758, 0)</f>
        <v/>
      </c>
      <c r="U765">
        <f>IF(AND('Raw Data'!P758-'Raw Data'!O758&lt;3, 'Raw Data'!P758&gt;'Raw Data'!O758, 'Raw Data'!F758&lt;'Raw Data'!C758), 'Raw Data'!H758, 0)</f>
        <v/>
      </c>
      <c r="V765">
        <f>IF(AND('Raw Data'!P758-'Raw Data'!O758&lt;3, 'Raw Data'!P758&gt;'Raw Data'!O758, 'Raw Data'!F758&gt;'Raw Data'!C758), 'Raw Data'!G758, 0)</f>
        <v/>
      </c>
    </row>
    <row r="766">
      <c r="A766">
        <f>IF(AND('Raw Data'!F759&lt;'Raw Data'!C759, 'Raw Data'!P759&gt;'Raw Data'!O759, 'Raw Data'!P759-'Raw Data'!O759&gt;3), 'Raw Data'!J759, 0)</f>
        <v/>
      </c>
      <c r="B766">
        <f>IF(AND('Raw Data'!C759&lt;'Raw Data'!F759, 'Raw Data'!O759&gt;'Raw Data'!P759, 'Raw Data'!O759-'Raw Data'!P759&gt;3), 'Raw Data'!I759, 0)</f>
        <v/>
      </c>
      <c r="C766">
        <f>IF(AND('Raw Data'!F759&lt;'Raw Data'!C759, 'Raw Data'!P759&gt;'Raw Data'!O759, 'Raw Data'!P759-'Raw Data'!O759&lt;4), 'Raw Data'!H759, 0)</f>
        <v/>
      </c>
      <c r="D766">
        <f>IF(AND('Raw Data'!C759&lt;'Raw Data'!F759, 'Raw Data'!O759&gt;'Raw Data'!P759, 'Raw Data'!O759-'Raw Data'!P759&lt;4), 'Raw Data'!G759, 0)</f>
        <v/>
      </c>
      <c r="E766">
        <f>IF(ISBLANK('Raw Data'!J759), 0, IF(AND(4=MATCH(LARGE('Raw Data'!G759:J759, 4), 'Raw Data'!G759:J759, 0), 'Raw Data'!P759-'Raw Data'!O759&gt;3), 'Raw Data'!J759, 0))</f>
        <v/>
      </c>
      <c r="F766">
        <f>IF(ISBLANK('Raw Data'!J759), 0, IF(AND(3=MATCH(LARGE('Raw Data'!G759:J759, 4), 'Raw Data'!G759:J759, 0), 'Raw Data'!O759-'Raw Data'!P759&gt;3), 'Raw Data'!I759, 0))</f>
        <v/>
      </c>
      <c r="G766">
        <f>IF(ISBLANK('Raw Data'!J759), 0, IF(AND(2=MATCH(LARGE('Raw Data'!G759:J759, 4), 'Raw Data'!G759:J759, 0), AND('Raw Data'!P759-'Raw Data'!O759&lt;4, 'Raw Data'!P759-'Raw Data'!O759&gt;0)), 'Raw Data'!H759, 0))</f>
        <v/>
      </c>
      <c r="H766">
        <f>IF(ISBLANK('Raw Data'!J759), 0, IF(AND(1=MATCH(LARGE('Raw Data'!G759:J759, 4), 'Raw Data'!G759:J759, 0), AND('Raw Data'!O759-'Raw Data'!P759&lt;4, 'Raw Data'!O759-'Raw Data'!P759&gt;0)), 'Raw Data'!G759, 0))</f>
        <v/>
      </c>
      <c r="I766">
        <f>IF(ISBLANK('Raw Data'!J759), 0, IF(AND(4=MATCH(LARGE('Raw Data'!G759:J759, 3), 'Raw Data'!G759:J759, 0), 'Raw Data'!P759-'Raw Data'!O759&gt;3), 'Raw Data'!J759, 0))</f>
        <v/>
      </c>
      <c r="J766">
        <f>IF(ISBLANK('Raw Data'!J759), 0, IF(AND(3=MATCH(LARGE('Raw Data'!G759:J759, 3), 'Raw Data'!G759:J759, 0), 'Raw Data'!O759-'Raw Data'!P759&gt;3), 'Raw Data'!I759, 0))</f>
        <v/>
      </c>
      <c r="K766">
        <f>IF(ISBLANK('Raw Data'!J759), 0, IF(AND(2=MATCH(LARGE('Raw Data'!G759:J759, 3), 'Raw Data'!G759:J759, 0), AND('Raw Data'!P759-'Raw Data'!O759&lt;4, 'Raw Data'!P759-'Raw Data'!O759&gt;0)), 'Raw Data'!H759, 0))</f>
        <v/>
      </c>
      <c r="L766">
        <f>IF(ISBLANK('Raw Data'!J759), 0, IF(AND(1=MATCH(LARGE('Raw Data'!G759:J759, 3), 'Raw Data'!G759:J759, 0), AND('Raw Data'!O759-'Raw Data'!P759&lt;4, 'Raw Data'!O759-'Raw Data'!P759&gt;0)), 'Raw Data'!G759, 0))</f>
        <v/>
      </c>
      <c r="M766">
        <f>IF(ISBLANK('Raw Data'!J759), 0, IF(AND(4=MATCH(LARGE('Raw Data'!G759:J759, 2), 'Raw Data'!G759:J759, 0), 'Raw Data'!P759-'Raw Data'!O759&gt;3), 'Raw Data'!J759, 0))</f>
        <v/>
      </c>
      <c r="N766">
        <f>IF(ISBLANK('Raw Data'!J759), 0, IF(AND(3=MATCH(LARGE('Raw Data'!G759:J759, 2), 'Raw Data'!G759:J759, 0), 'Raw Data'!O759-'Raw Data'!P759&gt;3), 'Raw Data'!I759, 0))</f>
        <v/>
      </c>
      <c r="O766">
        <f>IF(ISBLANK('Raw Data'!J759), 0, IF(AND(2=MATCH(LARGE('Raw Data'!G759:J759, 2), 'Raw Data'!G759:J759, 0), AND('Raw Data'!P759-'Raw Data'!O759&lt;4, 'Raw Data'!P759-'Raw Data'!O759&gt;0)), 'Raw Data'!H759, 0))</f>
        <v/>
      </c>
      <c r="P766">
        <f>IF(ISBLANK('Raw Data'!J759), 0, IF(AND(1=MATCH(LARGE('Raw Data'!G759:J759, 2), 'Raw Data'!G759:J759, 0), AND('Raw Data'!O759-'Raw Data'!P759&lt;4, 'Raw Data'!O759-'Raw Data'!P759&gt;0)), 'Raw Data'!G759, 0))</f>
        <v/>
      </c>
      <c r="Q766">
        <f>IF(ISBLANK('Raw Data'!J759), 0, IF(AND(4=MATCH(LARGE('Raw Data'!G759:J759, 1), 'Raw Data'!G759:J759, 0), 'Raw Data'!P759-'Raw Data'!O759&gt;3), 'Raw Data'!J759, 0))</f>
        <v/>
      </c>
      <c r="R766">
        <f>IF(ISBLANK('Raw Data'!J759), 0, IF(AND(3=MATCH(LARGE('Raw Data'!G759:J759, 1), 'Raw Data'!G759:J759, 0), 'Raw Data'!O759-'Raw Data'!P759&gt;3), 'Raw Data'!I759, 0))</f>
        <v/>
      </c>
      <c r="S766">
        <f>IF(AND('Raw Data'!P759-'Raw Data'!O759&gt;4, 'Raw Data'!F759&lt;'Raw Data'!C759), 'Raw Data'!J759, 0)</f>
        <v/>
      </c>
      <c r="T766">
        <f>IF(AND('Raw Data'!O759-'Raw Data'!P759&gt;4, 'Raw Data'!F759&gt;'Raw Data'!C759), 'Raw Data'!I759, 0)</f>
        <v/>
      </c>
      <c r="U766">
        <f>IF(AND('Raw Data'!P759-'Raw Data'!O759&lt;3, 'Raw Data'!P759&gt;'Raw Data'!O759, 'Raw Data'!F759&lt;'Raw Data'!C759), 'Raw Data'!H759, 0)</f>
        <v/>
      </c>
      <c r="V766">
        <f>IF(AND('Raw Data'!P759-'Raw Data'!O759&lt;3, 'Raw Data'!P759&gt;'Raw Data'!O759, 'Raw Data'!F759&gt;'Raw Data'!C759), 'Raw Data'!G759, 0)</f>
        <v/>
      </c>
    </row>
    <row r="767">
      <c r="A767">
        <f>IF(AND('Raw Data'!F760&lt;'Raw Data'!C760, 'Raw Data'!P760&gt;'Raw Data'!O760, 'Raw Data'!P760-'Raw Data'!O760&gt;3), 'Raw Data'!J760, 0)</f>
        <v/>
      </c>
      <c r="B767">
        <f>IF(AND('Raw Data'!C760&lt;'Raw Data'!F760, 'Raw Data'!O760&gt;'Raw Data'!P760, 'Raw Data'!O760-'Raw Data'!P760&gt;3), 'Raw Data'!I760, 0)</f>
        <v/>
      </c>
      <c r="C767">
        <f>IF(AND('Raw Data'!F760&lt;'Raw Data'!C760, 'Raw Data'!P760&gt;'Raw Data'!O760, 'Raw Data'!P760-'Raw Data'!O760&lt;4), 'Raw Data'!H760, 0)</f>
        <v/>
      </c>
      <c r="D767">
        <f>IF(AND('Raw Data'!C760&lt;'Raw Data'!F760, 'Raw Data'!O760&gt;'Raw Data'!P760, 'Raw Data'!O760-'Raw Data'!P760&lt;4), 'Raw Data'!G760, 0)</f>
        <v/>
      </c>
      <c r="E767">
        <f>IF(ISBLANK('Raw Data'!J760), 0, IF(AND(4=MATCH(LARGE('Raw Data'!G760:J760, 4), 'Raw Data'!G760:J760, 0), 'Raw Data'!P760-'Raw Data'!O760&gt;3), 'Raw Data'!J760, 0))</f>
        <v/>
      </c>
      <c r="F767">
        <f>IF(ISBLANK('Raw Data'!J760), 0, IF(AND(3=MATCH(LARGE('Raw Data'!G760:J760, 4), 'Raw Data'!G760:J760, 0), 'Raw Data'!O760-'Raw Data'!P760&gt;3), 'Raw Data'!I760, 0))</f>
        <v/>
      </c>
      <c r="G767">
        <f>IF(ISBLANK('Raw Data'!J760), 0, IF(AND(2=MATCH(LARGE('Raw Data'!G760:J760, 4), 'Raw Data'!G760:J760, 0), AND('Raw Data'!P760-'Raw Data'!O760&lt;4, 'Raw Data'!P760-'Raw Data'!O760&gt;0)), 'Raw Data'!H760, 0))</f>
        <v/>
      </c>
      <c r="H767">
        <f>IF(ISBLANK('Raw Data'!J760), 0, IF(AND(1=MATCH(LARGE('Raw Data'!G760:J760, 4), 'Raw Data'!G760:J760, 0), AND('Raw Data'!O760-'Raw Data'!P760&lt;4, 'Raw Data'!O760-'Raw Data'!P760&gt;0)), 'Raw Data'!G760, 0))</f>
        <v/>
      </c>
      <c r="I767">
        <f>IF(ISBLANK('Raw Data'!J760), 0, IF(AND(4=MATCH(LARGE('Raw Data'!G760:J760, 3), 'Raw Data'!G760:J760, 0), 'Raw Data'!P760-'Raw Data'!O760&gt;3), 'Raw Data'!J760, 0))</f>
        <v/>
      </c>
      <c r="J767">
        <f>IF(ISBLANK('Raw Data'!J760), 0, IF(AND(3=MATCH(LARGE('Raw Data'!G760:J760, 3), 'Raw Data'!G760:J760, 0), 'Raw Data'!O760-'Raw Data'!P760&gt;3), 'Raw Data'!I760, 0))</f>
        <v/>
      </c>
      <c r="K767">
        <f>IF(ISBLANK('Raw Data'!J760), 0, IF(AND(2=MATCH(LARGE('Raw Data'!G760:J760, 3), 'Raw Data'!G760:J760, 0), AND('Raw Data'!P760-'Raw Data'!O760&lt;4, 'Raw Data'!P760-'Raw Data'!O760&gt;0)), 'Raw Data'!H760, 0))</f>
        <v/>
      </c>
      <c r="L767">
        <f>IF(ISBLANK('Raw Data'!J760), 0, IF(AND(1=MATCH(LARGE('Raw Data'!G760:J760, 3), 'Raw Data'!G760:J760, 0), AND('Raw Data'!O760-'Raw Data'!P760&lt;4, 'Raw Data'!O760-'Raw Data'!P760&gt;0)), 'Raw Data'!G760, 0))</f>
        <v/>
      </c>
      <c r="M767">
        <f>IF(ISBLANK('Raw Data'!J760), 0, IF(AND(4=MATCH(LARGE('Raw Data'!G760:J760, 2), 'Raw Data'!G760:J760, 0), 'Raw Data'!P760-'Raw Data'!O760&gt;3), 'Raw Data'!J760, 0))</f>
        <v/>
      </c>
      <c r="N767">
        <f>IF(ISBLANK('Raw Data'!J760), 0, IF(AND(3=MATCH(LARGE('Raw Data'!G760:J760, 2), 'Raw Data'!G760:J760, 0), 'Raw Data'!O760-'Raw Data'!P760&gt;3), 'Raw Data'!I760, 0))</f>
        <v/>
      </c>
      <c r="O767">
        <f>IF(ISBLANK('Raw Data'!J760), 0, IF(AND(2=MATCH(LARGE('Raw Data'!G760:J760, 2), 'Raw Data'!G760:J760, 0), AND('Raw Data'!P760-'Raw Data'!O760&lt;4, 'Raw Data'!P760-'Raw Data'!O760&gt;0)), 'Raw Data'!H760, 0))</f>
        <v/>
      </c>
      <c r="P767">
        <f>IF(ISBLANK('Raw Data'!J760), 0, IF(AND(1=MATCH(LARGE('Raw Data'!G760:J760, 2), 'Raw Data'!G760:J760, 0), AND('Raw Data'!O760-'Raw Data'!P760&lt;4, 'Raw Data'!O760-'Raw Data'!P760&gt;0)), 'Raw Data'!G760, 0))</f>
        <v/>
      </c>
      <c r="Q767">
        <f>IF(ISBLANK('Raw Data'!J760), 0, IF(AND(4=MATCH(LARGE('Raw Data'!G760:J760, 1), 'Raw Data'!G760:J760, 0), 'Raw Data'!P760-'Raw Data'!O760&gt;3), 'Raw Data'!J760, 0))</f>
        <v/>
      </c>
      <c r="R767">
        <f>IF(ISBLANK('Raw Data'!J760), 0, IF(AND(3=MATCH(LARGE('Raw Data'!G760:J760, 1), 'Raw Data'!G760:J760, 0), 'Raw Data'!O760-'Raw Data'!P760&gt;3), 'Raw Data'!I760, 0))</f>
        <v/>
      </c>
      <c r="S767">
        <f>IF(AND('Raw Data'!P760-'Raw Data'!O760&gt;4, 'Raw Data'!F760&lt;'Raw Data'!C760), 'Raw Data'!J760, 0)</f>
        <v/>
      </c>
      <c r="T767">
        <f>IF(AND('Raw Data'!O760-'Raw Data'!P760&gt;4, 'Raw Data'!F760&gt;'Raw Data'!C760), 'Raw Data'!I760, 0)</f>
        <v/>
      </c>
      <c r="U767">
        <f>IF(AND('Raw Data'!P760-'Raw Data'!O760&lt;3, 'Raw Data'!P760&gt;'Raw Data'!O760, 'Raw Data'!F760&lt;'Raw Data'!C760), 'Raw Data'!H760, 0)</f>
        <v/>
      </c>
      <c r="V767">
        <f>IF(AND('Raw Data'!P760-'Raw Data'!O760&lt;3, 'Raw Data'!P760&gt;'Raw Data'!O760, 'Raw Data'!F760&gt;'Raw Data'!C760), 'Raw Data'!G760, 0)</f>
        <v/>
      </c>
    </row>
    <row r="768">
      <c r="A768">
        <f>IF(AND('Raw Data'!F761&lt;'Raw Data'!C761, 'Raw Data'!P761&gt;'Raw Data'!O761, 'Raw Data'!P761-'Raw Data'!O761&gt;3), 'Raw Data'!J761, 0)</f>
        <v/>
      </c>
      <c r="B768">
        <f>IF(AND('Raw Data'!C761&lt;'Raw Data'!F761, 'Raw Data'!O761&gt;'Raw Data'!P761, 'Raw Data'!O761-'Raw Data'!P761&gt;3), 'Raw Data'!I761, 0)</f>
        <v/>
      </c>
      <c r="C768">
        <f>IF(AND('Raw Data'!F761&lt;'Raw Data'!C761, 'Raw Data'!P761&gt;'Raw Data'!O761, 'Raw Data'!P761-'Raw Data'!O761&lt;4), 'Raw Data'!H761, 0)</f>
        <v/>
      </c>
      <c r="D768">
        <f>IF(AND('Raw Data'!C761&lt;'Raw Data'!F761, 'Raw Data'!O761&gt;'Raw Data'!P761, 'Raw Data'!O761-'Raw Data'!P761&lt;4), 'Raw Data'!G761, 0)</f>
        <v/>
      </c>
      <c r="E768">
        <f>IF(ISBLANK('Raw Data'!J761), 0, IF(AND(4=MATCH(LARGE('Raw Data'!G761:J761, 4), 'Raw Data'!G761:J761, 0), 'Raw Data'!P761-'Raw Data'!O761&gt;3), 'Raw Data'!J761, 0))</f>
        <v/>
      </c>
      <c r="F768">
        <f>IF(ISBLANK('Raw Data'!J761), 0, IF(AND(3=MATCH(LARGE('Raw Data'!G761:J761, 4), 'Raw Data'!G761:J761, 0), 'Raw Data'!O761-'Raw Data'!P761&gt;3), 'Raw Data'!I761, 0))</f>
        <v/>
      </c>
      <c r="G768">
        <f>IF(ISBLANK('Raw Data'!J761), 0, IF(AND(2=MATCH(LARGE('Raw Data'!G761:J761, 4), 'Raw Data'!G761:J761, 0), AND('Raw Data'!P761-'Raw Data'!O761&lt;4, 'Raw Data'!P761-'Raw Data'!O761&gt;0)), 'Raw Data'!H761, 0))</f>
        <v/>
      </c>
      <c r="H768">
        <f>IF(ISBLANK('Raw Data'!J761), 0, IF(AND(1=MATCH(LARGE('Raw Data'!G761:J761, 4), 'Raw Data'!G761:J761, 0), AND('Raw Data'!O761-'Raw Data'!P761&lt;4, 'Raw Data'!O761-'Raw Data'!P761&gt;0)), 'Raw Data'!G761, 0))</f>
        <v/>
      </c>
      <c r="I768">
        <f>IF(ISBLANK('Raw Data'!J761), 0, IF(AND(4=MATCH(LARGE('Raw Data'!G761:J761, 3), 'Raw Data'!G761:J761, 0), 'Raw Data'!P761-'Raw Data'!O761&gt;3), 'Raw Data'!J761, 0))</f>
        <v/>
      </c>
      <c r="J768">
        <f>IF(ISBLANK('Raw Data'!J761), 0, IF(AND(3=MATCH(LARGE('Raw Data'!G761:J761, 3), 'Raw Data'!G761:J761, 0), 'Raw Data'!O761-'Raw Data'!P761&gt;3), 'Raw Data'!I761, 0))</f>
        <v/>
      </c>
      <c r="K768">
        <f>IF(ISBLANK('Raw Data'!J761), 0, IF(AND(2=MATCH(LARGE('Raw Data'!G761:J761, 3), 'Raw Data'!G761:J761, 0), AND('Raw Data'!P761-'Raw Data'!O761&lt;4, 'Raw Data'!P761-'Raw Data'!O761&gt;0)), 'Raw Data'!H761, 0))</f>
        <v/>
      </c>
      <c r="L768">
        <f>IF(ISBLANK('Raw Data'!J761), 0, IF(AND(1=MATCH(LARGE('Raw Data'!G761:J761, 3), 'Raw Data'!G761:J761, 0), AND('Raw Data'!O761-'Raw Data'!P761&lt;4, 'Raw Data'!O761-'Raw Data'!P761&gt;0)), 'Raw Data'!G761, 0))</f>
        <v/>
      </c>
      <c r="M768">
        <f>IF(ISBLANK('Raw Data'!J761), 0, IF(AND(4=MATCH(LARGE('Raw Data'!G761:J761, 2), 'Raw Data'!G761:J761, 0), 'Raw Data'!P761-'Raw Data'!O761&gt;3), 'Raw Data'!J761, 0))</f>
        <v/>
      </c>
      <c r="N768">
        <f>IF(ISBLANK('Raw Data'!J761), 0, IF(AND(3=MATCH(LARGE('Raw Data'!G761:J761, 2), 'Raw Data'!G761:J761, 0), 'Raw Data'!O761-'Raw Data'!P761&gt;3), 'Raw Data'!I761, 0))</f>
        <v/>
      </c>
      <c r="O768">
        <f>IF(ISBLANK('Raw Data'!J761), 0, IF(AND(2=MATCH(LARGE('Raw Data'!G761:J761, 2), 'Raw Data'!G761:J761, 0), AND('Raw Data'!P761-'Raw Data'!O761&lt;4, 'Raw Data'!P761-'Raw Data'!O761&gt;0)), 'Raw Data'!H761, 0))</f>
        <v/>
      </c>
      <c r="P768">
        <f>IF(ISBLANK('Raw Data'!J761), 0, IF(AND(1=MATCH(LARGE('Raw Data'!G761:J761, 2), 'Raw Data'!G761:J761, 0), AND('Raw Data'!O761-'Raw Data'!P761&lt;4, 'Raw Data'!O761-'Raw Data'!P761&gt;0)), 'Raw Data'!G761, 0))</f>
        <v/>
      </c>
      <c r="Q768">
        <f>IF(ISBLANK('Raw Data'!J761), 0, IF(AND(4=MATCH(LARGE('Raw Data'!G761:J761, 1), 'Raw Data'!G761:J761, 0), 'Raw Data'!P761-'Raw Data'!O761&gt;3), 'Raw Data'!J761, 0))</f>
        <v/>
      </c>
      <c r="R768">
        <f>IF(ISBLANK('Raw Data'!J761), 0, IF(AND(3=MATCH(LARGE('Raw Data'!G761:J761, 1), 'Raw Data'!G761:J761, 0), 'Raw Data'!O761-'Raw Data'!P761&gt;3), 'Raw Data'!I761, 0))</f>
        <v/>
      </c>
      <c r="S768">
        <f>IF(AND('Raw Data'!P761-'Raw Data'!O761&gt;4, 'Raw Data'!F761&lt;'Raw Data'!C761), 'Raw Data'!J761, 0)</f>
        <v/>
      </c>
      <c r="T768">
        <f>IF(AND('Raw Data'!O761-'Raw Data'!P761&gt;4, 'Raw Data'!F761&gt;'Raw Data'!C761), 'Raw Data'!I761, 0)</f>
        <v/>
      </c>
      <c r="U768">
        <f>IF(AND('Raw Data'!P761-'Raw Data'!O761&lt;3, 'Raw Data'!P761&gt;'Raw Data'!O761, 'Raw Data'!F761&lt;'Raw Data'!C761), 'Raw Data'!H761, 0)</f>
        <v/>
      </c>
      <c r="V768">
        <f>IF(AND('Raw Data'!P761-'Raw Data'!O761&lt;3, 'Raw Data'!P761&gt;'Raw Data'!O761, 'Raw Data'!F761&gt;'Raw Data'!C761), 'Raw Data'!G761, 0)</f>
        <v/>
      </c>
    </row>
    <row r="769">
      <c r="A769">
        <f>IF(AND('Raw Data'!F762&lt;'Raw Data'!C762, 'Raw Data'!P762&gt;'Raw Data'!O762, 'Raw Data'!P762-'Raw Data'!O762&gt;3), 'Raw Data'!J762, 0)</f>
        <v/>
      </c>
      <c r="B769">
        <f>IF(AND('Raw Data'!C762&lt;'Raw Data'!F762, 'Raw Data'!O762&gt;'Raw Data'!P762, 'Raw Data'!O762-'Raw Data'!P762&gt;3), 'Raw Data'!I762, 0)</f>
        <v/>
      </c>
      <c r="C769">
        <f>IF(AND('Raw Data'!F762&lt;'Raw Data'!C762, 'Raw Data'!P762&gt;'Raw Data'!O762, 'Raw Data'!P762-'Raw Data'!O762&lt;4), 'Raw Data'!H762, 0)</f>
        <v/>
      </c>
      <c r="D769">
        <f>IF(AND('Raw Data'!C762&lt;'Raw Data'!F762, 'Raw Data'!O762&gt;'Raw Data'!P762, 'Raw Data'!O762-'Raw Data'!P762&lt;4), 'Raw Data'!G762, 0)</f>
        <v/>
      </c>
      <c r="E769">
        <f>IF(ISBLANK('Raw Data'!J762), 0, IF(AND(4=MATCH(LARGE('Raw Data'!G762:J762, 4), 'Raw Data'!G762:J762, 0), 'Raw Data'!P762-'Raw Data'!O762&gt;3), 'Raw Data'!J762, 0))</f>
        <v/>
      </c>
      <c r="F769">
        <f>IF(ISBLANK('Raw Data'!J762), 0, IF(AND(3=MATCH(LARGE('Raw Data'!G762:J762, 4), 'Raw Data'!G762:J762, 0), 'Raw Data'!O762-'Raw Data'!P762&gt;3), 'Raw Data'!I762, 0))</f>
        <v/>
      </c>
      <c r="G769">
        <f>IF(ISBLANK('Raw Data'!J762), 0, IF(AND(2=MATCH(LARGE('Raw Data'!G762:J762, 4), 'Raw Data'!G762:J762, 0), AND('Raw Data'!P762-'Raw Data'!O762&lt;4, 'Raw Data'!P762-'Raw Data'!O762&gt;0)), 'Raw Data'!H762, 0))</f>
        <v/>
      </c>
      <c r="H769">
        <f>IF(ISBLANK('Raw Data'!J762), 0, IF(AND(1=MATCH(LARGE('Raw Data'!G762:J762, 4), 'Raw Data'!G762:J762, 0), AND('Raw Data'!O762-'Raw Data'!P762&lt;4, 'Raw Data'!O762-'Raw Data'!P762&gt;0)), 'Raw Data'!G762, 0))</f>
        <v/>
      </c>
      <c r="I769">
        <f>IF(ISBLANK('Raw Data'!J762), 0, IF(AND(4=MATCH(LARGE('Raw Data'!G762:J762, 3), 'Raw Data'!G762:J762, 0), 'Raw Data'!P762-'Raw Data'!O762&gt;3), 'Raw Data'!J762, 0))</f>
        <v/>
      </c>
      <c r="J769">
        <f>IF(ISBLANK('Raw Data'!J762), 0, IF(AND(3=MATCH(LARGE('Raw Data'!G762:J762, 3), 'Raw Data'!G762:J762, 0), 'Raw Data'!O762-'Raw Data'!P762&gt;3), 'Raw Data'!I762, 0))</f>
        <v/>
      </c>
      <c r="K769">
        <f>IF(ISBLANK('Raw Data'!J762), 0, IF(AND(2=MATCH(LARGE('Raw Data'!G762:J762, 3), 'Raw Data'!G762:J762, 0), AND('Raw Data'!P762-'Raw Data'!O762&lt;4, 'Raw Data'!P762-'Raw Data'!O762&gt;0)), 'Raw Data'!H762, 0))</f>
        <v/>
      </c>
      <c r="L769">
        <f>IF(ISBLANK('Raw Data'!J762), 0, IF(AND(1=MATCH(LARGE('Raw Data'!G762:J762, 3), 'Raw Data'!G762:J762, 0), AND('Raw Data'!O762-'Raw Data'!P762&lt;4, 'Raw Data'!O762-'Raw Data'!P762&gt;0)), 'Raw Data'!G762, 0))</f>
        <v/>
      </c>
      <c r="M769">
        <f>IF(ISBLANK('Raw Data'!J762), 0, IF(AND(4=MATCH(LARGE('Raw Data'!G762:J762, 2), 'Raw Data'!G762:J762, 0), 'Raw Data'!P762-'Raw Data'!O762&gt;3), 'Raw Data'!J762, 0))</f>
        <v/>
      </c>
      <c r="N769">
        <f>IF(ISBLANK('Raw Data'!J762), 0, IF(AND(3=MATCH(LARGE('Raw Data'!G762:J762, 2), 'Raw Data'!G762:J762, 0), 'Raw Data'!O762-'Raw Data'!P762&gt;3), 'Raw Data'!I762, 0))</f>
        <v/>
      </c>
      <c r="O769">
        <f>IF(ISBLANK('Raw Data'!J762), 0, IF(AND(2=MATCH(LARGE('Raw Data'!G762:J762, 2), 'Raw Data'!G762:J762, 0), AND('Raw Data'!P762-'Raw Data'!O762&lt;4, 'Raw Data'!P762-'Raw Data'!O762&gt;0)), 'Raw Data'!H762, 0))</f>
        <v/>
      </c>
      <c r="P769">
        <f>IF(ISBLANK('Raw Data'!J762), 0, IF(AND(1=MATCH(LARGE('Raw Data'!G762:J762, 2), 'Raw Data'!G762:J762, 0), AND('Raw Data'!O762-'Raw Data'!P762&lt;4, 'Raw Data'!O762-'Raw Data'!P762&gt;0)), 'Raw Data'!G762, 0))</f>
        <v/>
      </c>
      <c r="Q769">
        <f>IF(ISBLANK('Raw Data'!J762), 0, IF(AND(4=MATCH(LARGE('Raw Data'!G762:J762, 1), 'Raw Data'!G762:J762, 0), 'Raw Data'!P762-'Raw Data'!O762&gt;3), 'Raw Data'!J762, 0))</f>
        <v/>
      </c>
      <c r="R769">
        <f>IF(ISBLANK('Raw Data'!J762), 0, IF(AND(3=MATCH(LARGE('Raw Data'!G762:J762, 1), 'Raw Data'!G762:J762, 0), 'Raw Data'!O762-'Raw Data'!P762&gt;3), 'Raw Data'!I762, 0))</f>
        <v/>
      </c>
      <c r="S769">
        <f>IF(AND('Raw Data'!P762-'Raw Data'!O762&gt;4, 'Raw Data'!F762&lt;'Raw Data'!C762), 'Raw Data'!J762, 0)</f>
        <v/>
      </c>
      <c r="T769">
        <f>IF(AND('Raw Data'!O762-'Raw Data'!P762&gt;4, 'Raw Data'!F762&gt;'Raw Data'!C762), 'Raw Data'!I762, 0)</f>
        <v/>
      </c>
      <c r="U769">
        <f>IF(AND('Raw Data'!P762-'Raw Data'!O762&lt;3, 'Raw Data'!P762&gt;'Raw Data'!O762, 'Raw Data'!F762&lt;'Raw Data'!C762), 'Raw Data'!H762, 0)</f>
        <v/>
      </c>
      <c r="V769">
        <f>IF(AND('Raw Data'!P762-'Raw Data'!O762&lt;3, 'Raw Data'!P762&gt;'Raw Data'!O762, 'Raw Data'!F762&gt;'Raw Data'!C762), 'Raw Data'!G762, 0)</f>
        <v/>
      </c>
    </row>
    <row r="770">
      <c r="A770">
        <f>IF(AND('Raw Data'!F763&lt;'Raw Data'!C763, 'Raw Data'!P763&gt;'Raw Data'!O763, 'Raw Data'!P763-'Raw Data'!O763&gt;3), 'Raw Data'!J763, 0)</f>
        <v/>
      </c>
      <c r="B770">
        <f>IF(AND('Raw Data'!C763&lt;'Raw Data'!F763, 'Raw Data'!O763&gt;'Raw Data'!P763, 'Raw Data'!O763-'Raw Data'!P763&gt;3), 'Raw Data'!I763, 0)</f>
        <v/>
      </c>
      <c r="C770">
        <f>IF(AND('Raw Data'!F763&lt;'Raw Data'!C763, 'Raw Data'!P763&gt;'Raw Data'!O763, 'Raw Data'!P763-'Raw Data'!O763&lt;4), 'Raw Data'!H763, 0)</f>
        <v/>
      </c>
      <c r="D770">
        <f>IF(AND('Raw Data'!C763&lt;'Raw Data'!F763, 'Raw Data'!O763&gt;'Raw Data'!P763, 'Raw Data'!O763-'Raw Data'!P763&lt;4), 'Raw Data'!G763, 0)</f>
        <v/>
      </c>
      <c r="E770">
        <f>IF(ISBLANK('Raw Data'!J763), 0, IF(AND(4=MATCH(LARGE('Raw Data'!G763:J763, 4), 'Raw Data'!G763:J763, 0), 'Raw Data'!P763-'Raw Data'!O763&gt;3), 'Raw Data'!J763, 0))</f>
        <v/>
      </c>
      <c r="F770">
        <f>IF(ISBLANK('Raw Data'!J763), 0, IF(AND(3=MATCH(LARGE('Raw Data'!G763:J763, 4), 'Raw Data'!G763:J763, 0), 'Raw Data'!O763-'Raw Data'!P763&gt;3), 'Raw Data'!I763, 0))</f>
        <v/>
      </c>
      <c r="G770">
        <f>IF(ISBLANK('Raw Data'!J763), 0, IF(AND(2=MATCH(LARGE('Raw Data'!G763:J763, 4), 'Raw Data'!G763:J763, 0), AND('Raw Data'!P763-'Raw Data'!O763&lt;4, 'Raw Data'!P763-'Raw Data'!O763&gt;0)), 'Raw Data'!H763, 0))</f>
        <v/>
      </c>
      <c r="H770">
        <f>IF(ISBLANK('Raw Data'!J763), 0, IF(AND(1=MATCH(LARGE('Raw Data'!G763:J763, 4), 'Raw Data'!G763:J763, 0), AND('Raw Data'!O763-'Raw Data'!P763&lt;4, 'Raw Data'!O763-'Raw Data'!P763&gt;0)), 'Raw Data'!G763, 0))</f>
        <v/>
      </c>
      <c r="I770">
        <f>IF(ISBLANK('Raw Data'!J763), 0, IF(AND(4=MATCH(LARGE('Raw Data'!G763:J763, 3), 'Raw Data'!G763:J763, 0), 'Raw Data'!P763-'Raw Data'!O763&gt;3), 'Raw Data'!J763, 0))</f>
        <v/>
      </c>
      <c r="J770">
        <f>IF(ISBLANK('Raw Data'!J763), 0, IF(AND(3=MATCH(LARGE('Raw Data'!G763:J763, 3), 'Raw Data'!G763:J763, 0), 'Raw Data'!O763-'Raw Data'!P763&gt;3), 'Raw Data'!I763, 0))</f>
        <v/>
      </c>
      <c r="K770">
        <f>IF(ISBLANK('Raw Data'!J763), 0, IF(AND(2=MATCH(LARGE('Raw Data'!G763:J763, 3), 'Raw Data'!G763:J763, 0), AND('Raw Data'!P763-'Raw Data'!O763&lt;4, 'Raw Data'!P763-'Raw Data'!O763&gt;0)), 'Raw Data'!H763, 0))</f>
        <v/>
      </c>
      <c r="L770">
        <f>IF(ISBLANK('Raw Data'!J763), 0, IF(AND(1=MATCH(LARGE('Raw Data'!G763:J763, 3), 'Raw Data'!G763:J763, 0), AND('Raw Data'!O763-'Raw Data'!P763&lt;4, 'Raw Data'!O763-'Raw Data'!P763&gt;0)), 'Raw Data'!G763, 0))</f>
        <v/>
      </c>
      <c r="M770">
        <f>IF(ISBLANK('Raw Data'!J763), 0, IF(AND(4=MATCH(LARGE('Raw Data'!G763:J763, 2), 'Raw Data'!G763:J763, 0), 'Raw Data'!P763-'Raw Data'!O763&gt;3), 'Raw Data'!J763, 0))</f>
        <v/>
      </c>
      <c r="N770">
        <f>IF(ISBLANK('Raw Data'!J763), 0, IF(AND(3=MATCH(LARGE('Raw Data'!G763:J763, 2), 'Raw Data'!G763:J763, 0), 'Raw Data'!O763-'Raw Data'!P763&gt;3), 'Raw Data'!I763, 0))</f>
        <v/>
      </c>
      <c r="O770">
        <f>IF(ISBLANK('Raw Data'!J763), 0, IF(AND(2=MATCH(LARGE('Raw Data'!G763:J763, 2), 'Raw Data'!G763:J763, 0), AND('Raw Data'!P763-'Raw Data'!O763&lt;4, 'Raw Data'!P763-'Raw Data'!O763&gt;0)), 'Raw Data'!H763, 0))</f>
        <v/>
      </c>
      <c r="P770">
        <f>IF(ISBLANK('Raw Data'!J763), 0, IF(AND(1=MATCH(LARGE('Raw Data'!G763:J763, 2), 'Raw Data'!G763:J763, 0), AND('Raw Data'!O763-'Raw Data'!P763&lt;4, 'Raw Data'!O763-'Raw Data'!P763&gt;0)), 'Raw Data'!G763, 0))</f>
        <v/>
      </c>
      <c r="Q770">
        <f>IF(ISBLANK('Raw Data'!J763), 0, IF(AND(4=MATCH(LARGE('Raw Data'!G763:J763, 1), 'Raw Data'!G763:J763, 0), 'Raw Data'!P763-'Raw Data'!O763&gt;3), 'Raw Data'!J763, 0))</f>
        <v/>
      </c>
      <c r="R770">
        <f>IF(ISBLANK('Raw Data'!J763), 0, IF(AND(3=MATCH(LARGE('Raw Data'!G763:J763, 1), 'Raw Data'!G763:J763, 0), 'Raw Data'!O763-'Raw Data'!P763&gt;3), 'Raw Data'!I763, 0))</f>
        <v/>
      </c>
      <c r="S770">
        <f>IF(AND('Raw Data'!P763-'Raw Data'!O763&gt;4, 'Raw Data'!F763&lt;'Raw Data'!C763), 'Raw Data'!J763, 0)</f>
        <v/>
      </c>
      <c r="T770">
        <f>IF(AND('Raw Data'!O763-'Raw Data'!P763&gt;4, 'Raw Data'!F763&gt;'Raw Data'!C763), 'Raw Data'!I763, 0)</f>
        <v/>
      </c>
      <c r="U770">
        <f>IF(AND('Raw Data'!P763-'Raw Data'!O763&lt;3, 'Raw Data'!P763&gt;'Raw Data'!O763, 'Raw Data'!F763&lt;'Raw Data'!C763), 'Raw Data'!H763, 0)</f>
        <v/>
      </c>
      <c r="V770">
        <f>IF(AND('Raw Data'!P763-'Raw Data'!O763&lt;3, 'Raw Data'!P763&gt;'Raw Data'!O763, 'Raw Data'!F763&gt;'Raw Data'!C763), 'Raw Data'!G763, 0)</f>
        <v/>
      </c>
    </row>
    <row r="771">
      <c r="A771">
        <f>IF(AND('Raw Data'!F764&lt;'Raw Data'!C764, 'Raw Data'!P764&gt;'Raw Data'!O764, 'Raw Data'!P764-'Raw Data'!O764&gt;3), 'Raw Data'!J764, 0)</f>
        <v/>
      </c>
      <c r="B771">
        <f>IF(AND('Raw Data'!C764&lt;'Raw Data'!F764, 'Raw Data'!O764&gt;'Raw Data'!P764, 'Raw Data'!O764-'Raw Data'!P764&gt;3), 'Raw Data'!I764, 0)</f>
        <v/>
      </c>
      <c r="C771">
        <f>IF(AND('Raw Data'!F764&lt;'Raw Data'!C764, 'Raw Data'!P764&gt;'Raw Data'!O764, 'Raw Data'!P764-'Raw Data'!O764&lt;4), 'Raw Data'!H764, 0)</f>
        <v/>
      </c>
      <c r="D771">
        <f>IF(AND('Raw Data'!C764&lt;'Raw Data'!F764, 'Raw Data'!O764&gt;'Raw Data'!P764, 'Raw Data'!O764-'Raw Data'!P764&lt;4), 'Raw Data'!G764, 0)</f>
        <v/>
      </c>
      <c r="E771">
        <f>IF(ISBLANK('Raw Data'!J764), 0, IF(AND(4=MATCH(LARGE('Raw Data'!G764:J764, 4), 'Raw Data'!G764:J764, 0), 'Raw Data'!P764-'Raw Data'!O764&gt;3), 'Raw Data'!J764, 0))</f>
        <v/>
      </c>
      <c r="F771">
        <f>IF(ISBLANK('Raw Data'!J764), 0, IF(AND(3=MATCH(LARGE('Raw Data'!G764:J764, 4), 'Raw Data'!G764:J764, 0), 'Raw Data'!O764-'Raw Data'!P764&gt;3), 'Raw Data'!I764, 0))</f>
        <v/>
      </c>
      <c r="G771">
        <f>IF(ISBLANK('Raw Data'!J764), 0, IF(AND(2=MATCH(LARGE('Raw Data'!G764:J764, 4), 'Raw Data'!G764:J764, 0), AND('Raw Data'!P764-'Raw Data'!O764&lt;4, 'Raw Data'!P764-'Raw Data'!O764&gt;0)), 'Raw Data'!H764, 0))</f>
        <v/>
      </c>
      <c r="H771">
        <f>IF(ISBLANK('Raw Data'!J764), 0, IF(AND(1=MATCH(LARGE('Raw Data'!G764:J764, 4), 'Raw Data'!G764:J764, 0), AND('Raw Data'!O764-'Raw Data'!P764&lt;4, 'Raw Data'!O764-'Raw Data'!P764&gt;0)), 'Raw Data'!G764, 0))</f>
        <v/>
      </c>
      <c r="I771">
        <f>IF(ISBLANK('Raw Data'!J764), 0, IF(AND(4=MATCH(LARGE('Raw Data'!G764:J764, 3), 'Raw Data'!G764:J764, 0), 'Raw Data'!P764-'Raw Data'!O764&gt;3), 'Raw Data'!J764, 0))</f>
        <v/>
      </c>
      <c r="J771">
        <f>IF(ISBLANK('Raw Data'!J764), 0, IF(AND(3=MATCH(LARGE('Raw Data'!G764:J764, 3), 'Raw Data'!G764:J764, 0), 'Raw Data'!O764-'Raw Data'!P764&gt;3), 'Raw Data'!I764, 0))</f>
        <v/>
      </c>
      <c r="K771">
        <f>IF(ISBLANK('Raw Data'!J764), 0, IF(AND(2=MATCH(LARGE('Raw Data'!G764:J764, 3), 'Raw Data'!G764:J764, 0), AND('Raw Data'!P764-'Raw Data'!O764&lt;4, 'Raw Data'!P764-'Raw Data'!O764&gt;0)), 'Raw Data'!H764, 0))</f>
        <v/>
      </c>
      <c r="L771">
        <f>IF(ISBLANK('Raw Data'!J764), 0, IF(AND(1=MATCH(LARGE('Raw Data'!G764:J764, 3), 'Raw Data'!G764:J764, 0), AND('Raw Data'!O764-'Raw Data'!P764&lt;4, 'Raw Data'!O764-'Raw Data'!P764&gt;0)), 'Raw Data'!G764, 0))</f>
        <v/>
      </c>
      <c r="M771">
        <f>IF(ISBLANK('Raw Data'!J764), 0, IF(AND(4=MATCH(LARGE('Raw Data'!G764:J764, 2), 'Raw Data'!G764:J764, 0), 'Raw Data'!P764-'Raw Data'!O764&gt;3), 'Raw Data'!J764, 0))</f>
        <v/>
      </c>
      <c r="N771">
        <f>IF(ISBLANK('Raw Data'!J764), 0, IF(AND(3=MATCH(LARGE('Raw Data'!G764:J764, 2), 'Raw Data'!G764:J764, 0), 'Raw Data'!O764-'Raw Data'!P764&gt;3), 'Raw Data'!I764, 0))</f>
        <v/>
      </c>
      <c r="O771">
        <f>IF(ISBLANK('Raw Data'!J764), 0, IF(AND(2=MATCH(LARGE('Raw Data'!G764:J764, 2), 'Raw Data'!G764:J764, 0), AND('Raw Data'!P764-'Raw Data'!O764&lt;4, 'Raw Data'!P764-'Raw Data'!O764&gt;0)), 'Raw Data'!H764, 0))</f>
        <v/>
      </c>
      <c r="P771">
        <f>IF(ISBLANK('Raw Data'!J764), 0, IF(AND(1=MATCH(LARGE('Raw Data'!G764:J764, 2), 'Raw Data'!G764:J764, 0), AND('Raw Data'!O764-'Raw Data'!P764&lt;4, 'Raw Data'!O764-'Raw Data'!P764&gt;0)), 'Raw Data'!G764, 0))</f>
        <v/>
      </c>
      <c r="Q771">
        <f>IF(ISBLANK('Raw Data'!J764), 0, IF(AND(4=MATCH(LARGE('Raw Data'!G764:J764, 1), 'Raw Data'!G764:J764, 0), 'Raw Data'!P764-'Raw Data'!O764&gt;3), 'Raw Data'!J764, 0))</f>
        <v/>
      </c>
      <c r="R771">
        <f>IF(ISBLANK('Raw Data'!J764), 0, IF(AND(3=MATCH(LARGE('Raw Data'!G764:J764, 1), 'Raw Data'!G764:J764, 0), 'Raw Data'!O764-'Raw Data'!P764&gt;3), 'Raw Data'!I764, 0))</f>
        <v/>
      </c>
      <c r="S771">
        <f>IF(AND('Raw Data'!P764-'Raw Data'!O764&gt;4, 'Raw Data'!F764&lt;'Raw Data'!C764), 'Raw Data'!J764, 0)</f>
        <v/>
      </c>
      <c r="T771">
        <f>IF(AND('Raw Data'!O764-'Raw Data'!P764&gt;4, 'Raw Data'!F764&gt;'Raw Data'!C764), 'Raw Data'!I764, 0)</f>
        <v/>
      </c>
      <c r="U771">
        <f>IF(AND('Raw Data'!P764-'Raw Data'!O764&lt;3, 'Raw Data'!P764&gt;'Raw Data'!O764, 'Raw Data'!F764&lt;'Raw Data'!C764), 'Raw Data'!H764, 0)</f>
        <v/>
      </c>
      <c r="V771">
        <f>IF(AND('Raw Data'!P764-'Raw Data'!O764&lt;3, 'Raw Data'!P764&gt;'Raw Data'!O764, 'Raw Data'!F764&gt;'Raw Data'!C764), 'Raw Data'!G764, 0)</f>
        <v/>
      </c>
    </row>
    <row r="772">
      <c r="A772">
        <f>IF(AND('Raw Data'!F765&lt;'Raw Data'!C765, 'Raw Data'!P765&gt;'Raw Data'!O765, 'Raw Data'!P765-'Raw Data'!O765&gt;3), 'Raw Data'!J765, 0)</f>
        <v/>
      </c>
      <c r="B772">
        <f>IF(AND('Raw Data'!C765&lt;'Raw Data'!F765, 'Raw Data'!O765&gt;'Raw Data'!P765, 'Raw Data'!O765-'Raw Data'!P765&gt;3), 'Raw Data'!I765, 0)</f>
        <v/>
      </c>
      <c r="C772">
        <f>IF(AND('Raw Data'!F765&lt;'Raw Data'!C765, 'Raw Data'!P765&gt;'Raw Data'!O765, 'Raw Data'!P765-'Raw Data'!O765&lt;4), 'Raw Data'!H765, 0)</f>
        <v/>
      </c>
      <c r="D772">
        <f>IF(AND('Raw Data'!C765&lt;'Raw Data'!F765, 'Raw Data'!O765&gt;'Raw Data'!P765, 'Raw Data'!O765-'Raw Data'!P765&lt;4), 'Raw Data'!G765, 0)</f>
        <v/>
      </c>
      <c r="E772">
        <f>IF(ISBLANK('Raw Data'!J765), 0, IF(AND(4=MATCH(LARGE('Raw Data'!G765:J765, 4), 'Raw Data'!G765:J765, 0), 'Raw Data'!P765-'Raw Data'!O765&gt;3), 'Raw Data'!J765, 0))</f>
        <v/>
      </c>
      <c r="F772">
        <f>IF(ISBLANK('Raw Data'!J765), 0, IF(AND(3=MATCH(LARGE('Raw Data'!G765:J765, 4), 'Raw Data'!G765:J765, 0), 'Raw Data'!O765-'Raw Data'!P765&gt;3), 'Raw Data'!I765, 0))</f>
        <v/>
      </c>
      <c r="G772">
        <f>IF(ISBLANK('Raw Data'!J765), 0, IF(AND(2=MATCH(LARGE('Raw Data'!G765:J765, 4), 'Raw Data'!G765:J765, 0), AND('Raw Data'!P765-'Raw Data'!O765&lt;4, 'Raw Data'!P765-'Raw Data'!O765&gt;0)), 'Raw Data'!H765, 0))</f>
        <v/>
      </c>
      <c r="H772">
        <f>IF(ISBLANK('Raw Data'!J765), 0, IF(AND(1=MATCH(LARGE('Raw Data'!G765:J765, 4), 'Raw Data'!G765:J765, 0), AND('Raw Data'!O765-'Raw Data'!P765&lt;4, 'Raw Data'!O765-'Raw Data'!P765&gt;0)), 'Raw Data'!G765, 0))</f>
        <v/>
      </c>
      <c r="I772">
        <f>IF(ISBLANK('Raw Data'!J765), 0, IF(AND(4=MATCH(LARGE('Raw Data'!G765:J765, 3), 'Raw Data'!G765:J765, 0), 'Raw Data'!P765-'Raw Data'!O765&gt;3), 'Raw Data'!J765, 0))</f>
        <v/>
      </c>
      <c r="J772">
        <f>IF(ISBLANK('Raw Data'!J765), 0, IF(AND(3=MATCH(LARGE('Raw Data'!G765:J765, 3), 'Raw Data'!G765:J765, 0), 'Raw Data'!O765-'Raw Data'!P765&gt;3), 'Raw Data'!I765, 0))</f>
        <v/>
      </c>
      <c r="K772">
        <f>IF(ISBLANK('Raw Data'!J765), 0, IF(AND(2=MATCH(LARGE('Raw Data'!G765:J765, 3), 'Raw Data'!G765:J765, 0), AND('Raw Data'!P765-'Raw Data'!O765&lt;4, 'Raw Data'!P765-'Raw Data'!O765&gt;0)), 'Raw Data'!H765, 0))</f>
        <v/>
      </c>
      <c r="L772">
        <f>IF(ISBLANK('Raw Data'!J765), 0, IF(AND(1=MATCH(LARGE('Raw Data'!G765:J765, 3), 'Raw Data'!G765:J765, 0), AND('Raw Data'!O765-'Raw Data'!P765&lt;4, 'Raw Data'!O765-'Raw Data'!P765&gt;0)), 'Raw Data'!G765, 0))</f>
        <v/>
      </c>
      <c r="M772">
        <f>IF(ISBLANK('Raw Data'!J765), 0, IF(AND(4=MATCH(LARGE('Raw Data'!G765:J765, 2), 'Raw Data'!G765:J765, 0), 'Raw Data'!P765-'Raw Data'!O765&gt;3), 'Raw Data'!J765, 0))</f>
        <v/>
      </c>
      <c r="N772">
        <f>IF(ISBLANK('Raw Data'!J765), 0, IF(AND(3=MATCH(LARGE('Raw Data'!G765:J765, 2), 'Raw Data'!G765:J765, 0), 'Raw Data'!O765-'Raw Data'!P765&gt;3), 'Raw Data'!I765, 0))</f>
        <v/>
      </c>
      <c r="O772">
        <f>IF(ISBLANK('Raw Data'!J765), 0, IF(AND(2=MATCH(LARGE('Raw Data'!G765:J765, 2), 'Raw Data'!G765:J765, 0), AND('Raw Data'!P765-'Raw Data'!O765&lt;4, 'Raw Data'!P765-'Raw Data'!O765&gt;0)), 'Raw Data'!H765, 0))</f>
        <v/>
      </c>
      <c r="P772">
        <f>IF(ISBLANK('Raw Data'!J765), 0, IF(AND(1=MATCH(LARGE('Raw Data'!G765:J765, 2), 'Raw Data'!G765:J765, 0), AND('Raw Data'!O765-'Raw Data'!P765&lt;4, 'Raw Data'!O765-'Raw Data'!P765&gt;0)), 'Raw Data'!G765, 0))</f>
        <v/>
      </c>
      <c r="Q772">
        <f>IF(ISBLANK('Raw Data'!J765), 0, IF(AND(4=MATCH(LARGE('Raw Data'!G765:J765, 1), 'Raw Data'!G765:J765, 0), 'Raw Data'!P765-'Raw Data'!O765&gt;3), 'Raw Data'!J765, 0))</f>
        <v/>
      </c>
      <c r="R772">
        <f>IF(ISBLANK('Raw Data'!J765), 0, IF(AND(3=MATCH(LARGE('Raw Data'!G765:J765, 1), 'Raw Data'!G765:J765, 0), 'Raw Data'!O765-'Raw Data'!P765&gt;3), 'Raw Data'!I765, 0))</f>
        <v/>
      </c>
      <c r="S772">
        <f>IF(AND('Raw Data'!P765-'Raw Data'!O765&gt;4, 'Raw Data'!F765&lt;'Raw Data'!C765), 'Raw Data'!J765, 0)</f>
        <v/>
      </c>
      <c r="T772">
        <f>IF(AND('Raw Data'!O765-'Raw Data'!P765&gt;4, 'Raw Data'!F765&gt;'Raw Data'!C765), 'Raw Data'!I765, 0)</f>
        <v/>
      </c>
      <c r="U772">
        <f>IF(AND('Raw Data'!P765-'Raw Data'!O765&lt;3, 'Raw Data'!P765&gt;'Raw Data'!O765, 'Raw Data'!F765&lt;'Raw Data'!C765), 'Raw Data'!H765, 0)</f>
        <v/>
      </c>
      <c r="V772">
        <f>IF(AND('Raw Data'!P765-'Raw Data'!O765&lt;3, 'Raw Data'!P765&gt;'Raw Data'!O765, 'Raw Data'!F765&gt;'Raw Data'!C765), 'Raw Data'!G765, 0)</f>
        <v/>
      </c>
    </row>
    <row r="773">
      <c r="A773">
        <f>IF(AND('Raw Data'!F766&lt;'Raw Data'!C766, 'Raw Data'!P766&gt;'Raw Data'!O766, 'Raw Data'!P766-'Raw Data'!O766&gt;3), 'Raw Data'!J766, 0)</f>
        <v/>
      </c>
      <c r="B773">
        <f>IF(AND('Raw Data'!C766&lt;'Raw Data'!F766, 'Raw Data'!O766&gt;'Raw Data'!P766, 'Raw Data'!O766-'Raw Data'!P766&gt;3), 'Raw Data'!I766, 0)</f>
        <v/>
      </c>
      <c r="C773">
        <f>IF(AND('Raw Data'!F766&lt;'Raw Data'!C766, 'Raw Data'!P766&gt;'Raw Data'!O766, 'Raw Data'!P766-'Raw Data'!O766&lt;4), 'Raw Data'!H766, 0)</f>
        <v/>
      </c>
      <c r="D773">
        <f>IF(AND('Raw Data'!C766&lt;'Raw Data'!F766, 'Raw Data'!O766&gt;'Raw Data'!P766, 'Raw Data'!O766-'Raw Data'!P766&lt;4), 'Raw Data'!G766, 0)</f>
        <v/>
      </c>
      <c r="E773">
        <f>IF(ISBLANK('Raw Data'!J766), 0, IF(AND(4=MATCH(LARGE('Raw Data'!G766:J766, 4), 'Raw Data'!G766:J766, 0), 'Raw Data'!P766-'Raw Data'!O766&gt;3), 'Raw Data'!J766, 0))</f>
        <v/>
      </c>
      <c r="F773">
        <f>IF(ISBLANK('Raw Data'!J766), 0, IF(AND(3=MATCH(LARGE('Raw Data'!G766:J766, 4), 'Raw Data'!G766:J766, 0), 'Raw Data'!O766-'Raw Data'!P766&gt;3), 'Raw Data'!I766, 0))</f>
        <v/>
      </c>
      <c r="G773">
        <f>IF(ISBLANK('Raw Data'!J766), 0, IF(AND(2=MATCH(LARGE('Raw Data'!G766:J766, 4), 'Raw Data'!G766:J766, 0), AND('Raw Data'!P766-'Raw Data'!O766&lt;4, 'Raw Data'!P766-'Raw Data'!O766&gt;0)), 'Raw Data'!H766, 0))</f>
        <v/>
      </c>
      <c r="H773">
        <f>IF(ISBLANK('Raw Data'!J766), 0, IF(AND(1=MATCH(LARGE('Raw Data'!G766:J766, 4), 'Raw Data'!G766:J766, 0), AND('Raw Data'!O766-'Raw Data'!P766&lt;4, 'Raw Data'!O766-'Raw Data'!P766&gt;0)), 'Raw Data'!G766, 0))</f>
        <v/>
      </c>
      <c r="I773">
        <f>IF(ISBLANK('Raw Data'!J766), 0, IF(AND(4=MATCH(LARGE('Raw Data'!G766:J766, 3), 'Raw Data'!G766:J766, 0), 'Raw Data'!P766-'Raw Data'!O766&gt;3), 'Raw Data'!J766, 0))</f>
        <v/>
      </c>
      <c r="J773">
        <f>IF(ISBLANK('Raw Data'!J766), 0, IF(AND(3=MATCH(LARGE('Raw Data'!G766:J766, 3), 'Raw Data'!G766:J766, 0), 'Raw Data'!O766-'Raw Data'!P766&gt;3), 'Raw Data'!I766, 0))</f>
        <v/>
      </c>
      <c r="K773">
        <f>IF(ISBLANK('Raw Data'!J766), 0, IF(AND(2=MATCH(LARGE('Raw Data'!G766:J766, 3), 'Raw Data'!G766:J766, 0), AND('Raw Data'!P766-'Raw Data'!O766&lt;4, 'Raw Data'!P766-'Raw Data'!O766&gt;0)), 'Raw Data'!H766, 0))</f>
        <v/>
      </c>
      <c r="L773">
        <f>IF(ISBLANK('Raw Data'!J766), 0, IF(AND(1=MATCH(LARGE('Raw Data'!G766:J766, 3), 'Raw Data'!G766:J766, 0), AND('Raw Data'!O766-'Raw Data'!P766&lt;4, 'Raw Data'!O766-'Raw Data'!P766&gt;0)), 'Raw Data'!G766, 0))</f>
        <v/>
      </c>
      <c r="M773">
        <f>IF(ISBLANK('Raw Data'!J766), 0, IF(AND(4=MATCH(LARGE('Raw Data'!G766:J766, 2), 'Raw Data'!G766:J766, 0), 'Raw Data'!P766-'Raw Data'!O766&gt;3), 'Raw Data'!J766, 0))</f>
        <v/>
      </c>
      <c r="N773">
        <f>IF(ISBLANK('Raw Data'!J766), 0, IF(AND(3=MATCH(LARGE('Raw Data'!G766:J766, 2), 'Raw Data'!G766:J766, 0), 'Raw Data'!O766-'Raw Data'!P766&gt;3), 'Raw Data'!I766, 0))</f>
        <v/>
      </c>
      <c r="O773">
        <f>IF(ISBLANK('Raw Data'!J766), 0, IF(AND(2=MATCH(LARGE('Raw Data'!G766:J766, 2), 'Raw Data'!G766:J766, 0), AND('Raw Data'!P766-'Raw Data'!O766&lt;4, 'Raw Data'!P766-'Raw Data'!O766&gt;0)), 'Raw Data'!H766, 0))</f>
        <v/>
      </c>
      <c r="P773">
        <f>IF(ISBLANK('Raw Data'!J766), 0, IF(AND(1=MATCH(LARGE('Raw Data'!G766:J766, 2), 'Raw Data'!G766:J766, 0), AND('Raw Data'!O766-'Raw Data'!P766&lt;4, 'Raw Data'!O766-'Raw Data'!P766&gt;0)), 'Raw Data'!G766, 0))</f>
        <v/>
      </c>
      <c r="Q773">
        <f>IF(ISBLANK('Raw Data'!J766), 0, IF(AND(4=MATCH(LARGE('Raw Data'!G766:J766, 1), 'Raw Data'!G766:J766, 0), 'Raw Data'!P766-'Raw Data'!O766&gt;3), 'Raw Data'!J766, 0))</f>
        <v/>
      </c>
      <c r="R773">
        <f>IF(ISBLANK('Raw Data'!J766), 0, IF(AND(3=MATCH(LARGE('Raw Data'!G766:J766, 1), 'Raw Data'!G766:J766, 0), 'Raw Data'!O766-'Raw Data'!P766&gt;3), 'Raw Data'!I766, 0))</f>
        <v/>
      </c>
      <c r="S773">
        <f>IF(AND('Raw Data'!P766-'Raw Data'!O766&gt;4, 'Raw Data'!F766&lt;'Raw Data'!C766), 'Raw Data'!J766, 0)</f>
        <v/>
      </c>
      <c r="T773">
        <f>IF(AND('Raw Data'!O766-'Raw Data'!P766&gt;4, 'Raw Data'!F766&gt;'Raw Data'!C766), 'Raw Data'!I766, 0)</f>
        <v/>
      </c>
      <c r="U773">
        <f>IF(AND('Raw Data'!P766-'Raw Data'!O766&lt;3, 'Raw Data'!P766&gt;'Raw Data'!O766, 'Raw Data'!F766&lt;'Raw Data'!C766), 'Raw Data'!H766, 0)</f>
        <v/>
      </c>
      <c r="V773">
        <f>IF(AND('Raw Data'!P766-'Raw Data'!O766&lt;3, 'Raw Data'!P766&gt;'Raw Data'!O766, 'Raw Data'!F766&gt;'Raw Data'!C766), 'Raw Data'!G766, 0)</f>
        <v/>
      </c>
    </row>
    <row r="774">
      <c r="A774">
        <f>IF(AND('Raw Data'!F767&lt;'Raw Data'!C767, 'Raw Data'!P767&gt;'Raw Data'!O767, 'Raw Data'!P767-'Raw Data'!O767&gt;3), 'Raw Data'!J767, 0)</f>
        <v/>
      </c>
      <c r="B774">
        <f>IF(AND('Raw Data'!C767&lt;'Raw Data'!F767, 'Raw Data'!O767&gt;'Raw Data'!P767, 'Raw Data'!O767-'Raw Data'!P767&gt;3), 'Raw Data'!I767, 0)</f>
        <v/>
      </c>
      <c r="C774">
        <f>IF(AND('Raw Data'!F767&lt;'Raw Data'!C767, 'Raw Data'!P767&gt;'Raw Data'!O767, 'Raw Data'!P767-'Raw Data'!O767&lt;4), 'Raw Data'!H767, 0)</f>
        <v/>
      </c>
      <c r="D774">
        <f>IF(AND('Raw Data'!C767&lt;'Raw Data'!F767, 'Raw Data'!O767&gt;'Raw Data'!P767, 'Raw Data'!O767-'Raw Data'!P767&lt;4), 'Raw Data'!G767, 0)</f>
        <v/>
      </c>
      <c r="E774">
        <f>IF(ISBLANK('Raw Data'!J767), 0, IF(AND(4=MATCH(LARGE('Raw Data'!G767:J767, 4), 'Raw Data'!G767:J767, 0), 'Raw Data'!P767-'Raw Data'!O767&gt;3), 'Raw Data'!J767, 0))</f>
        <v/>
      </c>
      <c r="F774">
        <f>IF(ISBLANK('Raw Data'!J767), 0, IF(AND(3=MATCH(LARGE('Raw Data'!G767:J767, 4), 'Raw Data'!G767:J767, 0), 'Raw Data'!O767-'Raw Data'!P767&gt;3), 'Raw Data'!I767, 0))</f>
        <v/>
      </c>
      <c r="G774">
        <f>IF(ISBLANK('Raw Data'!J767), 0, IF(AND(2=MATCH(LARGE('Raw Data'!G767:J767, 4), 'Raw Data'!G767:J767, 0), AND('Raw Data'!P767-'Raw Data'!O767&lt;4, 'Raw Data'!P767-'Raw Data'!O767&gt;0)), 'Raw Data'!H767, 0))</f>
        <v/>
      </c>
      <c r="H774">
        <f>IF(ISBLANK('Raw Data'!J767), 0, IF(AND(1=MATCH(LARGE('Raw Data'!G767:J767, 4), 'Raw Data'!G767:J767, 0), AND('Raw Data'!O767-'Raw Data'!P767&lt;4, 'Raw Data'!O767-'Raw Data'!P767&gt;0)), 'Raw Data'!G767, 0))</f>
        <v/>
      </c>
      <c r="I774">
        <f>IF(ISBLANK('Raw Data'!J767), 0, IF(AND(4=MATCH(LARGE('Raw Data'!G767:J767, 3), 'Raw Data'!G767:J767, 0), 'Raw Data'!P767-'Raw Data'!O767&gt;3), 'Raw Data'!J767, 0))</f>
        <v/>
      </c>
      <c r="J774">
        <f>IF(ISBLANK('Raw Data'!J767), 0, IF(AND(3=MATCH(LARGE('Raw Data'!G767:J767, 3), 'Raw Data'!G767:J767, 0), 'Raw Data'!O767-'Raw Data'!P767&gt;3), 'Raw Data'!I767, 0))</f>
        <v/>
      </c>
      <c r="K774">
        <f>IF(ISBLANK('Raw Data'!J767), 0, IF(AND(2=MATCH(LARGE('Raw Data'!G767:J767, 3), 'Raw Data'!G767:J767, 0), AND('Raw Data'!P767-'Raw Data'!O767&lt;4, 'Raw Data'!P767-'Raw Data'!O767&gt;0)), 'Raw Data'!H767, 0))</f>
        <v/>
      </c>
      <c r="L774">
        <f>IF(ISBLANK('Raw Data'!J767), 0, IF(AND(1=MATCH(LARGE('Raw Data'!G767:J767, 3), 'Raw Data'!G767:J767, 0), AND('Raw Data'!O767-'Raw Data'!P767&lt;4, 'Raw Data'!O767-'Raw Data'!P767&gt;0)), 'Raw Data'!G767, 0))</f>
        <v/>
      </c>
      <c r="M774">
        <f>IF(ISBLANK('Raw Data'!J767), 0, IF(AND(4=MATCH(LARGE('Raw Data'!G767:J767, 2), 'Raw Data'!G767:J767, 0), 'Raw Data'!P767-'Raw Data'!O767&gt;3), 'Raw Data'!J767, 0))</f>
        <v/>
      </c>
      <c r="N774">
        <f>IF(ISBLANK('Raw Data'!J767), 0, IF(AND(3=MATCH(LARGE('Raw Data'!G767:J767, 2), 'Raw Data'!G767:J767, 0), 'Raw Data'!O767-'Raw Data'!P767&gt;3), 'Raw Data'!I767, 0))</f>
        <v/>
      </c>
      <c r="O774">
        <f>IF(ISBLANK('Raw Data'!J767), 0, IF(AND(2=MATCH(LARGE('Raw Data'!G767:J767, 2), 'Raw Data'!G767:J767, 0), AND('Raw Data'!P767-'Raw Data'!O767&lt;4, 'Raw Data'!P767-'Raw Data'!O767&gt;0)), 'Raw Data'!H767, 0))</f>
        <v/>
      </c>
      <c r="P774">
        <f>IF(ISBLANK('Raw Data'!J767), 0, IF(AND(1=MATCH(LARGE('Raw Data'!G767:J767, 2), 'Raw Data'!G767:J767, 0), AND('Raw Data'!O767-'Raw Data'!P767&lt;4, 'Raw Data'!O767-'Raw Data'!P767&gt;0)), 'Raw Data'!G767, 0))</f>
        <v/>
      </c>
      <c r="Q774">
        <f>IF(ISBLANK('Raw Data'!J767), 0, IF(AND(4=MATCH(LARGE('Raw Data'!G767:J767, 1), 'Raw Data'!G767:J767, 0), 'Raw Data'!P767-'Raw Data'!O767&gt;3), 'Raw Data'!J767, 0))</f>
        <v/>
      </c>
      <c r="R774">
        <f>IF(ISBLANK('Raw Data'!J767), 0, IF(AND(3=MATCH(LARGE('Raw Data'!G767:J767, 1), 'Raw Data'!G767:J767, 0), 'Raw Data'!O767-'Raw Data'!P767&gt;3), 'Raw Data'!I767, 0))</f>
        <v/>
      </c>
      <c r="S774">
        <f>IF(AND('Raw Data'!P767-'Raw Data'!O767&gt;4, 'Raw Data'!F767&lt;'Raw Data'!C767), 'Raw Data'!J767, 0)</f>
        <v/>
      </c>
      <c r="T774">
        <f>IF(AND('Raw Data'!O767-'Raw Data'!P767&gt;4, 'Raw Data'!F767&gt;'Raw Data'!C767), 'Raw Data'!I767, 0)</f>
        <v/>
      </c>
      <c r="U774">
        <f>IF(AND('Raw Data'!P767-'Raw Data'!O767&lt;3, 'Raw Data'!P767&gt;'Raw Data'!O767, 'Raw Data'!F767&lt;'Raw Data'!C767), 'Raw Data'!H767, 0)</f>
        <v/>
      </c>
      <c r="V774">
        <f>IF(AND('Raw Data'!P767-'Raw Data'!O767&lt;3, 'Raw Data'!P767&gt;'Raw Data'!O767, 'Raw Data'!F767&gt;'Raw Data'!C767), 'Raw Data'!G767, 0)</f>
        <v/>
      </c>
    </row>
    <row r="775">
      <c r="A775">
        <f>IF(AND('Raw Data'!F768&lt;'Raw Data'!C768, 'Raw Data'!P768&gt;'Raw Data'!O768, 'Raw Data'!P768-'Raw Data'!O768&gt;3), 'Raw Data'!J768, 0)</f>
        <v/>
      </c>
      <c r="B775">
        <f>IF(AND('Raw Data'!C768&lt;'Raw Data'!F768, 'Raw Data'!O768&gt;'Raw Data'!P768, 'Raw Data'!O768-'Raw Data'!P768&gt;3), 'Raw Data'!I768, 0)</f>
        <v/>
      </c>
      <c r="C775">
        <f>IF(AND('Raw Data'!F768&lt;'Raw Data'!C768, 'Raw Data'!P768&gt;'Raw Data'!O768, 'Raw Data'!P768-'Raw Data'!O768&lt;4), 'Raw Data'!H768, 0)</f>
        <v/>
      </c>
      <c r="D775">
        <f>IF(AND('Raw Data'!C768&lt;'Raw Data'!F768, 'Raw Data'!O768&gt;'Raw Data'!P768, 'Raw Data'!O768-'Raw Data'!P768&lt;4), 'Raw Data'!G768, 0)</f>
        <v/>
      </c>
      <c r="E775">
        <f>IF(ISBLANK('Raw Data'!J768), 0, IF(AND(4=MATCH(LARGE('Raw Data'!G768:J768, 4), 'Raw Data'!G768:J768, 0), 'Raw Data'!P768-'Raw Data'!O768&gt;3), 'Raw Data'!J768, 0))</f>
        <v/>
      </c>
      <c r="F775">
        <f>IF(ISBLANK('Raw Data'!J768), 0, IF(AND(3=MATCH(LARGE('Raw Data'!G768:J768, 4), 'Raw Data'!G768:J768, 0), 'Raw Data'!O768-'Raw Data'!P768&gt;3), 'Raw Data'!I768, 0))</f>
        <v/>
      </c>
      <c r="G775">
        <f>IF(ISBLANK('Raw Data'!J768), 0, IF(AND(2=MATCH(LARGE('Raw Data'!G768:J768, 4), 'Raw Data'!G768:J768, 0), AND('Raw Data'!P768-'Raw Data'!O768&lt;4, 'Raw Data'!P768-'Raw Data'!O768&gt;0)), 'Raw Data'!H768, 0))</f>
        <v/>
      </c>
      <c r="H775">
        <f>IF(ISBLANK('Raw Data'!J768), 0, IF(AND(1=MATCH(LARGE('Raw Data'!G768:J768, 4), 'Raw Data'!G768:J768, 0), AND('Raw Data'!O768-'Raw Data'!P768&lt;4, 'Raw Data'!O768-'Raw Data'!P768&gt;0)), 'Raw Data'!G768, 0))</f>
        <v/>
      </c>
      <c r="I775">
        <f>IF(ISBLANK('Raw Data'!J768), 0, IF(AND(4=MATCH(LARGE('Raw Data'!G768:J768, 3), 'Raw Data'!G768:J768, 0), 'Raw Data'!P768-'Raw Data'!O768&gt;3), 'Raw Data'!J768, 0))</f>
        <v/>
      </c>
      <c r="J775">
        <f>IF(ISBLANK('Raw Data'!J768), 0, IF(AND(3=MATCH(LARGE('Raw Data'!G768:J768, 3), 'Raw Data'!G768:J768, 0), 'Raw Data'!O768-'Raw Data'!P768&gt;3), 'Raw Data'!I768, 0))</f>
        <v/>
      </c>
      <c r="K775">
        <f>IF(ISBLANK('Raw Data'!J768), 0, IF(AND(2=MATCH(LARGE('Raw Data'!G768:J768, 3), 'Raw Data'!G768:J768, 0), AND('Raw Data'!P768-'Raw Data'!O768&lt;4, 'Raw Data'!P768-'Raw Data'!O768&gt;0)), 'Raw Data'!H768, 0))</f>
        <v/>
      </c>
      <c r="L775">
        <f>IF(ISBLANK('Raw Data'!J768), 0, IF(AND(1=MATCH(LARGE('Raw Data'!G768:J768, 3), 'Raw Data'!G768:J768, 0), AND('Raw Data'!O768-'Raw Data'!P768&lt;4, 'Raw Data'!O768-'Raw Data'!P768&gt;0)), 'Raw Data'!G768, 0))</f>
        <v/>
      </c>
      <c r="M775">
        <f>IF(ISBLANK('Raw Data'!J768), 0, IF(AND(4=MATCH(LARGE('Raw Data'!G768:J768, 2), 'Raw Data'!G768:J768, 0), 'Raw Data'!P768-'Raw Data'!O768&gt;3), 'Raw Data'!J768, 0))</f>
        <v/>
      </c>
      <c r="N775">
        <f>IF(ISBLANK('Raw Data'!J768), 0, IF(AND(3=MATCH(LARGE('Raw Data'!G768:J768, 2), 'Raw Data'!G768:J768, 0), 'Raw Data'!O768-'Raw Data'!P768&gt;3), 'Raw Data'!I768, 0))</f>
        <v/>
      </c>
      <c r="O775">
        <f>IF(ISBLANK('Raw Data'!J768), 0, IF(AND(2=MATCH(LARGE('Raw Data'!G768:J768, 2), 'Raw Data'!G768:J768, 0), AND('Raw Data'!P768-'Raw Data'!O768&lt;4, 'Raw Data'!P768-'Raw Data'!O768&gt;0)), 'Raw Data'!H768, 0))</f>
        <v/>
      </c>
      <c r="P775">
        <f>IF(ISBLANK('Raw Data'!J768), 0, IF(AND(1=MATCH(LARGE('Raw Data'!G768:J768, 2), 'Raw Data'!G768:J768, 0), AND('Raw Data'!O768-'Raw Data'!P768&lt;4, 'Raw Data'!O768-'Raw Data'!P768&gt;0)), 'Raw Data'!G768, 0))</f>
        <v/>
      </c>
      <c r="Q775">
        <f>IF(ISBLANK('Raw Data'!J768), 0, IF(AND(4=MATCH(LARGE('Raw Data'!G768:J768, 1), 'Raw Data'!G768:J768, 0), 'Raw Data'!P768-'Raw Data'!O768&gt;3), 'Raw Data'!J768, 0))</f>
        <v/>
      </c>
      <c r="R775">
        <f>IF(ISBLANK('Raw Data'!J768), 0, IF(AND(3=MATCH(LARGE('Raw Data'!G768:J768, 1), 'Raw Data'!G768:J768, 0), 'Raw Data'!O768-'Raw Data'!P768&gt;3), 'Raw Data'!I768, 0))</f>
        <v/>
      </c>
      <c r="S775">
        <f>IF(AND('Raw Data'!P768-'Raw Data'!O768&gt;4, 'Raw Data'!F768&lt;'Raw Data'!C768), 'Raw Data'!J768, 0)</f>
        <v/>
      </c>
      <c r="T775">
        <f>IF(AND('Raw Data'!O768-'Raw Data'!P768&gt;4, 'Raw Data'!F768&gt;'Raw Data'!C768), 'Raw Data'!I768, 0)</f>
        <v/>
      </c>
      <c r="U775">
        <f>IF(AND('Raw Data'!P768-'Raw Data'!O768&lt;3, 'Raw Data'!P768&gt;'Raw Data'!O768, 'Raw Data'!F768&lt;'Raw Data'!C768), 'Raw Data'!H768, 0)</f>
        <v/>
      </c>
      <c r="V775">
        <f>IF(AND('Raw Data'!P768-'Raw Data'!O768&lt;3, 'Raw Data'!P768&gt;'Raw Data'!O768, 'Raw Data'!F768&gt;'Raw Data'!C768), 'Raw Data'!G768, 0)</f>
        <v/>
      </c>
    </row>
    <row r="776">
      <c r="A776">
        <f>IF(AND('Raw Data'!F769&lt;'Raw Data'!C769, 'Raw Data'!P769&gt;'Raw Data'!O769, 'Raw Data'!P769-'Raw Data'!O769&gt;3), 'Raw Data'!J769, 0)</f>
        <v/>
      </c>
      <c r="B776">
        <f>IF(AND('Raw Data'!C769&lt;'Raw Data'!F769, 'Raw Data'!O769&gt;'Raw Data'!P769, 'Raw Data'!O769-'Raw Data'!P769&gt;3), 'Raw Data'!I769, 0)</f>
        <v/>
      </c>
      <c r="C776">
        <f>IF(AND('Raw Data'!F769&lt;'Raw Data'!C769, 'Raw Data'!P769&gt;'Raw Data'!O769, 'Raw Data'!P769-'Raw Data'!O769&lt;4), 'Raw Data'!H769, 0)</f>
        <v/>
      </c>
      <c r="D776">
        <f>IF(AND('Raw Data'!C769&lt;'Raw Data'!F769, 'Raw Data'!O769&gt;'Raw Data'!P769, 'Raw Data'!O769-'Raw Data'!P769&lt;4), 'Raw Data'!G769, 0)</f>
        <v/>
      </c>
      <c r="E776">
        <f>IF(ISBLANK('Raw Data'!J769), 0, IF(AND(4=MATCH(LARGE('Raw Data'!G769:J769, 4), 'Raw Data'!G769:J769, 0), 'Raw Data'!P769-'Raw Data'!O769&gt;3), 'Raw Data'!J769, 0))</f>
        <v/>
      </c>
      <c r="F776">
        <f>IF(ISBLANK('Raw Data'!J769), 0, IF(AND(3=MATCH(LARGE('Raw Data'!G769:J769, 4), 'Raw Data'!G769:J769, 0), 'Raw Data'!O769-'Raw Data'!P769&gt;3), 'Raw Data'!I769, 0))</f>
        <v/>
      </c>
      <c r="G776">
        <f>IF(ISBLANK('Raw Data'!J769), 0, IF(AND(2=MATCH(LARGE('Raw Data'!G769:J769, 4), 'Raw Data'!G769:J769, 0), AND('Raw Data'!P769-'Raw Data'!O769&lt;4, 'Raw Data'!P769-'Raw Data'!O769&gt;0)), 'Raw Data'!H769, 0))</f>
        <v/>
      </c>
      <c r="H776">
        <f>IF(ISBLANK('Raw Data'!J769), 0, IF(AND(1=MATCH(LARGE('Raw Data'!G769:J769, 4), 'Raw Data'!G769:J769, 0), AND('Raw Data'!O769-'Raw Data'!P769&lt;4, 'Raw Data'!O769-'Raw Data'!P769&gt;0)), 'Raw Data'!G769, 0))</f>
        <v/>
      </c>
      <c r="I776">
        <f>IF(ISBLANK('Raw Data'!J769), 0, IF(AND(4=MATCH(LARGE('Raw Data'!G769:J769, 3), 'Raw Data'!G769:J769, 0), 'Raw Data'!P769-'Raw Data'!O769&gt;3), 'Raw Data'!J769, 0))</f>
        <v/>
      </c>
      <c r="J776">
        <f>IF(ISBLANK('Raw Data'!J769), 0, IF(AND(3=MATCH(LARGE('Raw Data'!G769:J769, 3), 'Raw Data'!G769:J769, 0), 'Raw Data'!O769-'Raw Data'!P769&gt;3), 'Raw Data'!I769, 0))</f>
        <v/>
      </c>
      <c r="K776">
        <f>IF(ISBLANK('Raw Data'!J769), 0, IF(AND(2=MATCH(LARGE('Raw Data'!G769:J769, 3), 'Raw Data'!G769:J769, 0), AND('Raw Data'!P769-'Raw Data'!O769&lt;4, 'Raw Data'!P769-'Raw Data'!O769&gt;0)), 'Raw Data'!H769, 0))</f>
        <v/>
      </c>
      <c r="L776">
        <f>IF(ISBLANK('Raw Data'!J769), 0, IF(AND(1=MATCH(LARGE('Raw Data'!G769:J769, 3), 'Raw Data'!G769:J769, 0), AND('Raw Data'!O769-'Raw Data'!P769&lt;4, 'Raw Data'!O769-'Raw Data'!P769&gt;0)), 'Raw Data'!G769, 0))</f>
        <v/>
      </c>
      <c r="M776">
        <f>IF(ISBLANK('Raw Data'!J769), 0, IF(AND(4=MATCH(LARGE('Raw Data'!G769:J769, 2), 'Raw Data'!G769:J769, 0), 'Raw Data'!P769-'Raw Data'!O769&gt;3), 'Raw Data'!J769, 0))</f>
        <v/>
      </c>
      <c r="N776">
        <f>IF(ISBLANK('Raw Data'!J769), 0, IF(AND(3=MATCH(LARGE('Raw Data'!G769:J769, 2), 'Raw Data'!G769:J769, 0), 'Raw Data'!O769-'Raw Data'!P769&gt;3), 'Raw Data'!I769, 0))</f>
        <v/>
      </c>
      <c r="O776">
        <f>IF(ISBLANK('Raw Data'!J769), 0, IF(AND(2=MATCH(LARGE('Raw Data'!G769:J769, 2), 'Raw Data'!G769:J769, 0), AND('Raw Data'!P769-'Raw Data'!O769&lt;4, 'Raw Data'!P769-'Raw Data'!O769&gt;0)), 'Raw Data'!H769, 0))</f>
        <v/>
      </c>
      <c r="P776">
        <f>IF(ISBLANK('Raw Data'!J769), 0, IF(AND(1=MATCH(LARGE('Raw Data'!G769:J769, 2), 'Raw Data'!G769:J769, 0), AND('Raw Data'!O769-'Raw Data'!P769&lt;4, 'Raw Data'!O769-'Raw Data'!P769&gt;0)), 'Raw Data'!G769, 0))</f>
        <v/>
      </c>
      <c r="Q776">
        <f>IF(ISBLANK('Raw Data'!J769), 0, IF(AND(4=MATCH(LARGE('Raw Data'!G769:J769, 1), 'Raw Data'!G769:J769, 0), 'Raw Data'!P769-'Raw Data'!O769&gt;3), 'Raw Data'!J769, 0))</f>
        <v/>
      </c>
      <c r="R776">
        <f>IF(ISBLANK('Raw Data'!J769), 0, IF(AND(3=MATCH(LARGE('Raw Data'!G769:J769, 1), 'Raw Data'!G769:J769, 0), 'Raw Data'!O769-'Raw Data'!P769&gt;3), 'Raw Data'!I769, 0))</f>
        <v/>
      </c>
      <c r="S776">
        <f>IF(AND('Raw Data'!P769-'Raw Data'!O769&gt;4, 'Raw Data'!F769&lt;'Raw Data'!C769), 'Raw Data'!J769, 0)</f>
        <v/>
      </c>
      <c r="T776">
        <f>IF(AND('Raw Data'!O769-'Raw Data'!P769&gt;4, 'Raw Data'!F769&gt;'Raw Data'!C769), 'Raw Data'!I769, 0)</f>
        <v/>
      </c>
      <c r="U776">
        <f>IF(AND('Raw Data'!P769-'Raw Data'!O769&lt;3, 'Raw Data'!P769&gt;'Raw Data'!O769, 'Raw Data'!F769&lt;'Raw Data'!C769), 'Raw Data'!H769, 0)</f>
        <v/>
      </c>
      <c r="V776">
        <f>IF(AND('Raw Data'!P769-'Raw Data'!O769&lt;3, 'Raw Data'!P769&gt;'Raw Data'!O769, 'Raw Data'!F769&gt;'Raw Data'!C769), 'Raw Data'!G769, 0)</f>
        <v/>
      </c>
    </row>
    <row r="777">
      <c r="A777">
        <f>IF(AND('Raw Data'!F770&lt;'Raw Data'!C770, 'Raw Data'!P770&gt;'Raw Data'!O770, 'Raw Data'!P770-'Raw Data'!O770&gt;3), 'Raw Data'!J770, 0)</f>
        <v/>
      </c>
      <c r="B777">
        <f>IF(AND('Raw Data'!C770&lt;'Raw Data'!F770, 'Raw Data'!O770&gt;'Raw Data'!P770, 'Raw Data'!O770-'Raw Data'!P770&gt;3), 'Raw Data'!I770, 0)</f>
        <v/>
      </c>
      <c r="C777">
        <f>IF(AND('Raw Data'!F770&lt;'Raw Data'!C770, 'Raw Data'!P770&gt;'Raw Data'!O770, 'Raw Data'!P770-'Raw Data'!O770&lt;4), 'Raw Data'!H770, 0)</f>
        <v/>
      </c>
      <c r="D777">
        <f>IF(AND('Raw Data'!C770&lt;'Raw Data'!F770, 'Raw Data'!O770&gt;'Raw Data'!P770, 'Raw Data'!O770-'Raw Data'!P770&lt;4), 'Raw Data'!G770, 0)</f>
        <v/>
      </c>
      <c r="E777">
        <f>IF(ISBLANK('Raw Data'!J770), 0, IF(AND(4=MATCH(LARGE('Raw Data'!G770:J770, 4), 'Raw Data'!G770:J770, 0), 'Raw Data'!P770-'Raw Data'!O770&gt;3), 'Raw Data'!J770, 0))</f>
        <v/>
      </c>
      <c r="F777">
        <f>IF(ISBLANK('Raw Data'!J770), 0, IF(AND(3=MATCH(LARGE('Raw Data'!G770:J770, 4), 'Raw Data'!G770:J770, 0), 'Raw Data'!O770-'Raw Data'!P770&gt;3), 'Raw Data'!I770, 0))</f>
        <v/>
      </c>
      <c r="G777">
        <f>IF(ISBLANK('Raw Data'!J770), 0, IF(AND(2=MATCH(LARGE('Raw Data'!G770:J770, 4), 'Raw Data'!G770:J770, 0), AND('Raw Data'!P770-'Raw Data'!O770&lt;4, 'Raw Data'!P770-'Raw Data'!O770&gt;0)), 'Raw Data'!H770, 0))</f>
        <v/>
      </c>
      <c r="H777">
        <f>IF(ISBLANK('Raw Data'!J770), 0, IF(AND(1=MATCH(LARGE('Raw Data'!G770:J770, 4), 'Raw Data'!G770:J770, 0), AND('Raw Data'!O770-'Raw Data'!P770&lt;4, 'Raw Data'!O770-'Raw Data'!P770&gt;0)), 'Raw Data'!G770, 0))</f>
        <v/>
      </c>
      <c r="I777">
        <f>IF(ISBLANK('Raw Data'!J770), 0, IF(AND(4=MATCH(LARGE('Raw Data'!G770:J770, 3), 'Raw Data'!G770:J770, 0), 'Raw Data'!P770-'Raw Data'!O770&gt;3), 'Raw Data'!J770, 0))</f>
        <v/>
      </c>
      <c r="J777">
        <f>IF(ISBLANK('Raw Data'!J770), 0, IF(AND(3=MATCH(LARGE('Raw Data'!G770:J770, 3), 'Raw Data'!G770:J770, 0), 'Raw Data'!O770-'Raw Data'!P770&gt;3), 'Raw Data'!I770, 0))</f>
        <v/>
      </c>
      <c r="K777">
        <f>IF(ISBLANK('Raw Data'!J770), 0, IF(AND(2=MATCH(LARGE('Raw Data'!G770:J770, 3), 'Raw Data'!G770:J770, 0), AND('Raw Data'!P770-'Raw Data'!O770&lt;4, 'Raw Data'!P770-'Raw Data'!O770&gt;0)), 'Raw Data'!H770, 0))</f>
        <v/>
      </c>
      <c r="L777">
        <f>IF(ISBLANK('Raw Data'!J770), 0, IF(AND(1=MATCH(LARGE('Raw Data'!G770:J770, 3), 'Raw Data'!G770:J770, 0), AND('Raw Data'!O770-'Raw Data'!P770&lt;4, 'Raw Data'!O770-'Raw Data'!P770&gt;0)), 'Raw Data'!G770, 0))</f>
        <v/>
      </c>
      <c r="M777">
        <f>IF(ISBLANK('Raw Data'!J770), 0, IF(AND(4=MATCH(LARGE('Raw Data'!G770:J770, 2), 'Raw Data'!G770:J770, 0), 'Raw Data'!P770-'Raw Data'!O770&gt;3), 'Raw Data'!J770, 0))</f>
        <v/>
      </c>
      <c r="N777">
        <f>IF(ISBLANK('Raw Data'!J770), 0, IF(AND(3=MATCH(LARGE('Raw Data'!G770:J770, 2), 'Raw Data'!G770:J770, 0), 'Raw Data'!O770-'Raw Data'!P770&gt;3), 'Raw Data'!I770, 0))</f>
        <v/>
      </c>
      <c r="O777">
        <f>IF(ISBLANK('Raw Data'!J770), 0, IF(AND(2=MATCH(LARGE('Raw Data'!G770:J770, 2), 'Raw Data'!G770:J770, 0), AND('Raw Data'!P770-'Raw Data'!O770&lt;4, 'Raw Data'!P770-'Raw Data'!O770&gt;0)), 'Raw Data'!H770, 0))</f>
        <v/>
      </c>
      <c r="P777">
        <f>IF(ISBLANK('Raw Data'!J770), 0, IF(AND(1=MATCH(LARGE('Raw Data'!G770:J770, 2), 'Raw Data'!G770:J770, 0), AND('Raw Data'!O770-'Raw Data'!P770&lt;4, 'Raw Data'!O770-'Raw Data'!P770&gt;0)), 'Raw Data'!G770, 0))</f>
        <v/>
      </c>
      <c r="Q777">
        <f>IF(ISBLANK('Raw Data'!J770), 0, IF(AND(4=MATCH(LARGE('Raw Data'!G770:J770, 1), 'Raw Data'!G770:J770, 0), 'Raw Data'!P770-'Raw Data'!O770&gt;3), 'Raw Data'!J770, 0))</f>
        <v/>
      </c>
      <c r="R777">
        <f>IF(ISBLANK('Raw Data'!J770), 0, IF(AND(3=MATCH(LARGE('Raw Data'!G770:J770, 1), 'Raw Data'!G770:J770, 0), 'Raw Data'!O770-'Raw Data'!P770&gt;3), 'Raw Data'!I770, 0))</f>
        <v/>
      </c>
      <c r="S777">
        <f>IF(AND('Raw Data'!P770-'Raw Data'!O770&gt;4, 'Raw Data'!F770&lt;'Raw Data'!C770), 'Raw Data'!J770, 0)</f>
        <v/>
      </c>
      <c r="T777">
        <f>IF(AND('Raw Data'!O770-'Raw Data'!P770&gt;4, 'Raw Data'!F770&gt;'Raw Data'!C770), 'Raw Data'!I770, 0)</f>
        <v/>
      </c>
      <c r="U777">
        <f>IF(AND('Raw Data'!P770-'Raw Data'!O770&lt;3, 'Raw Data'!P770&gt;'Raw Data'!O770, 'Raw Data'!F770&lt;'Raw Data'!C770), 'Raw Data'!H770, 0)</f>
        <v/>
      </c>
      <c r="V777">
        <f>IF(AND('Raw Data'!P770-'Raw Data'!O770&lt;3, 'Raw Data'!P770&gt;'Raw Data'!O770, 'Raw Data'!F770&gt;'Raw Data'!C770), 'Raw Data'!G770, 0)</f>
        <v/>
      </c>
    </row>
    <row r="778">
      <c r="A778">
        <f>IF(AND('Raw Data'!F771&lt;'Raw Data'!C771, 'Raw Data'!P771&gt;'Raw Data'!O771, 'Raw Data'!P771-'Raw Data'!O771&gt;3), 'Raw Data'!J771, 0)</f>
        <v/>
      </c>
      <c r="B778">
        <f>IF(AND('Raw Data'!C771&lt;'Raw Data'!F771, 'Raw Data'!O771&gt;'Raw Data'!P771, 'Raw Data'!O771-'Raw Data'!P771&gt;3), 'Raw Data'!I771, 0)</f>
        <v/>
      </c>
      <c r="C778">
        <f>IF(AND('Raw Data'!F771&lt;'Raw Data'!C771, 'Raw Data'!P771&gt;'Raw Data'!O771, 'Raw Data'!P771-'Raw Data'!O771&lt;4), 'Raw Data'!H771, 0)</f>
        <v/>
      </c>
      <c r="D778">
        <f>IF(AND('Raw Data'!C771&lt;'Raw Data'!F771, 'Raw Data'!O771&gt;'Raw Data'!P771, 'Raw Data'!O771-'Raw Data'!P771&lt;4), 'Raw Data'!G771, 0)</f>
        <v/>
      </c>
      <c r="E778">
        <f>IF(ISBLANK('Raw Data'!J771), 0, IF(AND(4=MATCH(LARGE('Raw Data'!G771:J771, 4), 'Raw Data'!G771:J771, 0), 'Raw Data'!P771-'Raw Data'!O771&gt;3), 'Raw Data'!J771, 0))</f>
        <v/>
      </c>
      <c r="F778">
        <f>IF(ISBLANK('Raw Data'!J771), 0, IF(AND(3=MATCH(LARGE('Raw Data'!G771:J771, 4), 'Raw Data'!G771:J771, 0), 'Raw Data'!O771-'Raw Data'!P771&gt;3), 'Raw Data'!I771, 0))</f>
        <v/>
      </c>
      <c r="G778">
        <f>IF(ISBLANK('Raw Data'!J771), 0, IF(AND(2=MATCH(LARGE('Raw Data'!G771:J771, 4), 'Raw Data'!G771:J771, 0), AND('Raw Data'!P771-'Raw Data'!O771&lt;4, 'Raw Data'!P771-'Raw Data'!O771&gt;0)), 'Raw Data'!H771, 0))</f>
        <v/>
      </c>
      <c r="H778">
        <f>IF(ISBLANK('Raw Data'!J771), 0, IF(AND(1=MATCH(LARGE('Raw Data'!G771:J771, 4), 'Raw Data'!G771:J771, 0), AND('Raw Data'!O771-'Raw Data'!P771&lt;4, 'Raw Data'!O771-'Raw Data'!P771&gt;0)), 'Raw Data'!G771, 0))</f>
        <v/>
      </c>
      <c r="I778">
        <f>IF(ISBLANK('Raw Data'!J771), 0, IF(AND(4=MATCH(LARGE('Raw Data'!G771:J771, 3), 'Raw Data'!G771:J771, 0), 'Raw Data'!P771-'Raw Data'!O771&gt;3), 'Raw Data'!J771, 0))</f>
        <v/>
      </c>
      <c r="J778">
        <f>IF(ISBLANK('Raw Data'!J771), 0, IF(AND(3=MATCH(LARGE('Raw Data'!G771:J771, 3), 'Raw Data'!G771:J771, 0), 'Raw Data'!O771-'Raw Data'!P771&gt;3), 'Raw Data'!I771, 0))</f>
        <v/>
      </c>
      <c r="K778">
        <f>IF(ISBLANK('Raw Data'!J771), 0, IF(AND(2=MATCH(LARGE('Raw Data'!G771:J771, 3), 'Raw Data'!G771:J771, 0), AND('Raw Data'!P771-'Raw Data'!O771&lt;4, 'Raw Data'!P771-'Raw Data'!O771&gt;0)), 'Raw Data'!H771, 0))</f>
        <v/>
      </c>
      <c r="L778">
        <f>IF(ISBLANK('Raw Data'!J771), 0, IF(AND(1=MATCH(LARGE('Raw Data'!G771:J771, 3), 'Raw Data'!G771:J771, 0), AND('Raw Data'!O771-'Raw Data'!P771&lt;4, 'Raw Data'!O771-'Raw Data'!P771&gt;0)), 'Raw Data'!G771, 0))</f>
        <v/>
      </c>
      <c r="M778">
        <f>IF(ISBLANK('Raw Data'!J771), 0, IF(AND(4=MATCH(LARGE('Raw Data'!G771:J771, 2), 'Raw Data'!G771:J771, 0), 'Raw Data'!P771-'Raw Data'!O771&gt;3), 'Raw Data'!J771, 0))</f>
        <v/>
      </c>
      <c r="N778">
        <f>IF(ISBLANK('Raw Data'!J771), 0, IF(AND(3=MATCH(LARGE('Raw Data'!G771:J771, 2), 'Raw Data'!G771:J771, 0), 'Raw Data'!O771-'Raw Data'!P771&gt;3), 'Raw Data'!I771, 0))</f>
        <v/>
      </c>
      <c r="O778">
        <f>IF(ISBLANK('Raw Data'!J771), 0, IF(AND(2=MATCH(LARGE('Raw Data'!G771:J771, 2), 'Raw Data'!G771:J771, 0), AND('Raw Data'!P771-'Raw Data'!O771&lt;4, 'Raw Data'!P771-'Raw Data'!O771&gt;0)), 'Raw Data'!H771, 0))</f>
        <v/>
      </c>
      <c r="P778">
        <f>IF(ISBLANK('Raw Data'!J771), 0, IF(AND(1=MATCH(LARGE('Raw Data'!G771:J771, 2), 'Raw Data'!G771:J771, 0), AND('Raw Data'!O771-'Raw Data'!P771&lt;4, 'Raw Data'!O771-'Raw Data'!P771&gt;0)), 'Raw Data'!G771, 0))</f>
        <v/>
      </c>
      <c r="Q778">
        <f>IF(ISBLANK('Raw Data'!J771), 0, IF(AND(4=MATCH(LARGE('Raw Data'!G771:J771, 1), 'Raw Data'!G771:J771, 0), 'Raw Data'!P771-'Raw Data'!O771&gt;3), 'Raw Data'!J771, 0))</f>
        <v/>
      </c>
      <c r="R778">
        <f>IF(ISBLANK('Raw Data'!J771), 0, IF(AND(3=MATCH(LARGE('Raw Data'!G771:J771, 1), 'Raw Data'!G771:J771, 0), 'Raw Data'!O771-'Raw Data'!P771&gt;3), 'Raw Data'!I771, 0))</f>
        <v/>
      </c>
      <c r="S778">
        <f>IF(AND('Raw Data'!P771-'Raw Data'!O771&gt;4, 'Raw Data'!F771&lt;'Raw Data'!C771), 'Raw Data'!J771, 0)</f>
        <v/>
      </c>
      <c r="T778">
        <f>IF(AND('Raw Data'!O771-'Raw Data'!P771&gt;4, 'Raw Data'!F771&gt;'Raw Data'!C771), 'Raw Data'!I771, 0)</f>
        <v/>
      </c>
      <c r="U778">
        <f>IF(AND('Raw Data'!P771-'Raw Data'!O771&lt;3, 'Raw Data'!P771&gt;'Raw Data'!O771, 'Raw Data'!F771&lt;'Raw Data'!C771), 'Raw Data'!H771, 0)</f>
        <v/>
      </c>
      <c r="V778">
        <f>IF(AND('Raw Data'!P771-'Raw Data'!O771&lt;3, 'Raw Data'!P771&gt;'Raw Data'!O771, 'Raw Data'!F771&gt;'Raw Data'!C771), 'Raw Data'!G771, 0)</f>
        <v/>
      </c>
    </row>
    <row r="779">
      <c r="A779">
        <f>IF(AND('Raw Data'!F772&lt;'Raw Data'!C772, 'Raw Data'!P772&gt;'Raw Data'!O772, 'Raw Data'!P772-'Raw Data'!O772&gt;3), 'Raw Data'!J772, 0)</f>
        <v/>
      </c>
      <c r="B779">
        <f>IF(AND('Raw Data'!C772&lt;'Raw Data'!F772, 'Raw Data'!O772&gt;'Raw Data'!P772, 'Raw Data'!O772-'Raw Data'!P772&gt;3), 'Raw Data'!I772, 0)</f>
        <v/>
      </c>
      <c r="C779">
        <f>IF(AND('Raw Data'!F772&lt;'Raw Data'!C772, 'Raw Data'!P772&gt;'Raw Data'!O772, 'Raw Data'!P772-'Raw Data'!O772&lt;4), 'Raw Data'!H772, 0)</f>
        <v/>
      </c>
      <c r="D779">
        <f>IF(AND('Raw Data'!C772&lt;'Raw Data'!F772, 'Raw Data'!O772&gt;'Raw Data'!P772, 'Raw Data'!O772-'Raw Data'!P772&lt;4), 'Raw Data'!G772, 0)</f>
        <v/>
      </c>
      <c r="E779">
        <f>IF(ISBLANK('Raw Data'!J772), 0, IF(AND(4=MATCH(LARGE('Raw Data'!G772:J772, 4), 'Raw Data'!G772:J772, 0), 'Raw Data'!P772-'Raw Data'!O772&gt;3), 'Raw Data'!J772, 0))</f>
        <v/>
      </c>
      <c r="F779">
        <f>IF(ISBLANK('Raw Data'!J772), 0, IF(AND(3=MATCH(LARGE('Raw Data'!G772:J772, 4), 'Raw Data'!G772:J772, 0), 'Raw Data'!O772-'Raw Data'!P772&gt;3), 'Raw Data'!I772, 0))</f>
        <v/>
      </c>
      <c r="G779">
        <f>IF(ISBLANK('Raw Data'!J772), 0, IF(AND(2=MATCH(LARGE('Raw Data'!G772:J772, 4), 'Raw Data'!G772:J772, 0), AND('Raw Data'!P772-'Raw Data'!O772&lt;4, 'Raw Data'!P772-'Raw Data'!O772&gt;0)), 'Raw Data'!H772, 0))</f>
        <v/>
      </c>
      <c r="H779">
        <f>IF(ISBLANK('Raw Data'!J772), 0, IF(AND(1=MATCH(LARGE('Raw Data'!G772:J772, 4), 'Raw Data'!G772:J772, 0), AND('Raw Data'!O772-'Raw Data'!P772&lt;4, 'Raw Data'!O772-'Raw Data'!P772&gt;0)), 'Raw Data'!G772, 0))</f>
        <v/>
      </c>
      <c r="I779">
        <f>IF(ISBLANK('Raw Data'!J772), 0, IF(AND(4=MATCH(LARGE('Raw Data'!G772:J772, 3), 'Raw Data'!G772:J772, 0), 'Raw Data'!P772-'Raw Data'!O772&gt;3), 'Raw Data'!J772, 0))</f>
        <v/>
      </c>
      <c r="J779">
        <f>IF(ISBLANK('Raw Data'!J772), 0, IF(AND(3=MATCH(LARGE('Raw Data'!G772:J772, 3), 'Raw Data'!G772:J772, 0), 'Raw Data'!O772-'Raw Data'!P772&gt;3), 'Raw Data'!I772, 0))</f>
        <v/>
      </c>
      <c r="K779">
        <f>IF(ISBLANK('Raw Data'!J772), 0, IF(AND(2=MATCH(LARGE('Raw Data'!G772:J772, 3), 'Raw Data'!G772:J772, 0), AND('Raw Data'!P772-'Raw Data'!O772&lt;4, 'Raw Data'!P772-'Raw Data'!O772&gt;0)), 'Raw Data'!H772, 0))</f>
        <v/>
      </c>
      <c r="L779">
        <f>IF(ISBLANK('Raw Data'!J772), 0, IF(AND(1=MATCH(LARGE('Raw Data'!G772:J772, 3), 'Raw Data'!G772:J772, 0), AND('Raw Data'!O772-'Raw Data'!P772&lt;4, 'Raw Data'!O772-'Raw Data'!P772&gt;0)), 'Raw Data'!G772, 0))</f>
        <v/>
      </c>
      <c r="M779">
        <f>IF(ISBLANK('Raw Data'!J772), 0, IF(AND(4=MATCH(LARGE('Raw Data'!G772:J772, 2), 'Raw Data'!G772:J772, 0), 'Raw Data'!P772-'Raw Data'!O772&gt;3), 'Raw Data'!J772, 0))</f>
        <v/>
      </c>
      <c r="N779">
        <f>IF(ISBLANK('Raw Data'!J772), 0, IF(AND(3=MATCH(LARGE('Raw Data'!G772:J772, 2), 'Raw Data'!G772:J772, 0), 'Raw Data'!O772-'Raw Data'!P772&gt;3), 'Raw Data'!I772, 0))</f>
        <v/>
      </c>
      <c r="O779">
        <f>IF(ISBLANK('Raw Data'!J772), 0, IF(AND(2=MATCH(LARGE('Raw Data'!G772:J772, 2), 'Raw Data'!G772:J772, 0), AND('Raw Data'!P772-'Raw Data'!O772&lt;4, 'Raw Data'!P772-'Raw Data'!O772&gt;0)), 'Raw Data'!H772, 0))</f>
        <v/>
      </c>
      <c r="P779">
        <f>IF(ISBLANK('Raw Data'!J772), 0, IF(AND(1=MATCH(LARGE('Raw Data'!G772:J772, 2), 'Raw Data'!G772:J772, 0), AND('Raw Data'!O772-'Raw Data'!P772&lt;4, 'Raw Data'!O772-'Raw Data'!P772&gt;0)), 'Raw Data'!G772, 0))</f>
        <v/>
      </c>
      <c r="Q779">
        <f>IF(ISBLANK('Raw Data'!J772), 0, IF(AND(4=MATCH(LARGE('Raw Data'!G772:J772, 1), 'Raw Data'!G772:J772, 0), 'Raw Data'!P772-'Raw Data'!O772&gt;3), 'Raw Data'!J772, 0))</f>
        <v/>
      </c>
      <c r="R779">
        <f>IF(ISBLANK('Raw Data'!J772), 0, IF(AND(3=MATCH(LARGE('Raw Data'!G772:J772, 1), 'Raw Data'!G772:J772, 0), 'Raw Data'!O772-'Raw Data'!P772&gt;3), 'Raw Data'!I772, 0))</f>
        <v/>
      </c>
      <c r="S779">
        <f>IF(AND('Raw Data'!P772-'Raw Data'!O772&gt;4, 'Raw Data'!F772&lt;'Raw Data'!C772), 'Raw Data'!J772, 0)</f>
        <v/>
      </c>
      <c r="T779">
        <f>IF(AND('Raw Data'!O772-'Raw Data'!P772&gt;4, 'Raw Data'!F772&gt;'Raw Data'!C772), 'Raw Data'!I772, 0)</f>
        <v/>
      </c>
      <c r="U779">
        <f>IF(AND('Raw Data'!P772-'Raw Data'!O772&lt;3, 'Raw Data'!P772&gt;'Raw Data'!O772, 'Raw Data'!F772&lt;'Raw Data'!C772), 'Raw Data'!H772, 0)</f>
        <v/>
      </c>
      <c r="V779">
        <f>IF(AND('Raw Data'!P772-'Raw Data'!O772&lt;3, 'Raw Data'!P772&gt;'Raw Data'!O772, 'Raw Data'!F772&gt;'Raw Data'!C772), 'Raw Data'!G772, 0)</f>
        <v/>
      </c>
    </row>
    <row r="780">
      <c r="A780">
        <f>IF(AND('Raw Data'!F773&lt;'Raw Data'!C773, 'Raw Data'!P773&gt;'Raw Data'!O773, 'Raw Data'!P773-'Raw Data'!O773&gt;3), 'Raw Data'!J773, 0)</f>
        <v/>
      </c>
      <c r="B780">
        <f>IF(AND('Raw Data'!C773&lt;'Raw Data'!F773, 'Raw Data'!O773&gt;'Raw Data'!P773, 'Raw Data'!O773-'Raw Data'!P773&gt;3), 'Raw Data'!I773, 0)</f>
        <v/>
      </c>
      <c r="C780">
        <f>IF(AND('Raw Data'!F773&lt;'Raw Data'!C773, 'Raw Data'!P773&gt;'Raw Data'!O773, 'Raw Data'!P773-'Raw Data'!O773&lt;4), 'Raw Data'!H773, 0)</f>
        <v/>
      </c>
      <c r="D780">
        <f>IF(AND('Raw Data'!C773&lt;'Raw Data'!F773, 'Raw Data'!O773&gt;'Raw Data'!P773, 'Raw Data'!O773-'Raw Data'!P773&lt;4), 'Raw Data'!G773, 0)</f>
        <v/>
      </c>
      <c r="E780">
        <f>IF(ISBLANK('Raw Data'!J773), 0, IF(AND(4=MATCH(LARGE('Raw Data'!G773:J773, 4), 'Raw Data'!G773:J773, 0), 'Raw Data'!P773-'Raw Data'!O773&gt;3), 'Raw Data'!J773, 0))</f>
        <v/>
      </c>
      <c r="F780">
        <f>IF(ISBLANK('Raw Data'!J773), 0, IF(AND(3=MATCH(LARGE('Raw Data'!G773:J773, 4), 'Raw Data'!G773:J773, 0), 'Raw Data'!O773-'Raw Data'!P773&gt;3), 'Raw Data'!I773, 0))</f>
        <v/>
      </c>
      <c r="G780">
        <f>IF(ISBLANK('Raw Data'!J773), 0, IF(AND(2=MATCH(LARGE('Raw Data'!G773:J773, 4), 'Raw Data'!G773:J773, 0), AND('Raw Data'!P773-'Raw Data'!O773&lt;4, 'Raw Data'!P773-'Raw Data'!O773&gt;0)), 'Raw Data'!H773, 0))</f>
        <v/>
      </c>
      <c r="H780">
        <f>IF(ISBLANK('Raw Data'!J773), 0, IF(AND(1=MATCH(LARGE('Raw Data'!G773:J773, 4), 'Raw Data'!G773:J773, 0), AND('Raw Data'!O773-'Raw Data'!P773&lt;4, 'Raw Data'!O773-'Raw Data'!P773&gt;0)), 'Raw Data'!G773, 0))</f>
        <v/>
      </c>
      <c r="I780">
        <f>IF(ISBLANK('Raw Data'!J773), 0, IF(AND(4=MATCH(LARGE('Raw Data'!G773:J773, 3), 'Raw Data'!G773:J773, 0), 'Raw Data'!P773-'Raw Data'!O773&gt;3), 'Raw Data'!J773, 0))</f>
        <v/>
      </c>
      <c r="J780">
        <f>IF(ISBLANK('Raw Data'!J773), 0, IF(AND(3=MATCH(LARGE('Raw Data'!G773:J773, 3), 'Raw Data'!G773:J773, 0), 'Raw Data'!O773-'Raw Data'!P773&gt;3), 'Raw Data'!I773, 0))</f>
        <v/>
      </c>
      <c r="K780">
        <f>IF(ISBLANK('Raw Data'!J773), 0, IF(AND(2=MATCH(LARGE('Raw Data'!G773:J773, 3), 'Raw Data'!G773:J773, 0), AND('Raw Data'!P773-'Raw Data'!O773&lt;4, 'Raw Data'!P773-'Raw Data'!O773&gt;0)), 'Raw Data'!H773, 0))</f>
        <v/>
      </c>
      <c r="L780">
        <f>IF(ISBLANK('Raw Data'!J773), 0, IF(AND(1=MATCH(LARGE('Raw Data'!G773:J773, 3), 'Raw Data'!G773:J773, 0), AND('Raw Data'!O773-'Raw Data'!P773&lt;4, 'Raw Data'!O773-'Raw Data'!P773&gt;0)), 'Raw Data'!G773, 0))</f>
        <v/>
      </c>
      <c r="M780">
        <f>IF(ISBLANK('Raw Data'!J773), 0, IF(AND(4=MATCH(LARGE('Raw Data'!G773:J773, 2), 'Raw Data'!G773:J773, 0), 'Raw Data'!P773-'Raw Data'!O773&gt;3), 'Raw Data'!J773, 0))</f>
        <v/>
      </c>
      <c r="N780">
        <f>IF(ISBLANK('Raw Data'!J773), 0, IF(AND(3=MATCH(LARGE('Raw Data'!G773:J773, 2), 'Raw Data'!G773:J773, 0), 'Raw Data'!O773-'Raw Data'!P773&gt;3), 'Raw Data'!I773, 0))</f>
        <v/>
      </c>
      <c r="O780">
        <f>IF(ISBLANK('Raw Data'!J773), 0, IF(AND(2=MATCH(LARGE('Raw Data'!G773:J773, 2), 'Raw Data'!G773:J773, 0), AND('Raw Data'!P773-'Raw Data'!O773&lt;4, 'Raw Data'!P773-'Raw Data'!O773&gt;0)), 'Raw Data'!H773, 0))</f>
        <v/>
      </c>
      <c r="P780">
        <f>IF(ISBLANK('Raw Data'!J773), 0, IF(AND(1=MATCH(LARGE('Raw Data'!G773:J773, 2), 'Raw Data'!G773:J773, 0), AND('Raw Data'!O773-'Raw Data'!P773&lt;4, 'Raw Data'!O773-'Raw Data'!P773&gt;0)), 'Raw Data'!G773, 0))</f>
        <v/>
      </c>
      <c r="Q780">
        <f>IF(ISBLANK('Raw Data'!J773), 0, IF(AND(4=MATCH(LARGE('Raw Data'!G773:J773, 1), 'Raw Data'!G773:J773, 0), 'Raw Data'!P773-'Raw Data'!O773&gt;3), 'Raw Data'!J773, 0))</f>
        <v/>
      </c>
      <c r="R780">
        <f>IF(ISBLANK('Raw Data'!J773), 0, IF(AND(3=MATCH(LARGE('Raw Data'!G773:J773, 1), 'Raw Data'!G773:J773, 0), 'Raw Data'!O773-'Raw Data'!P773&gt;3), 'Raw Data'!I773, 0))</f>
        <v/>
      </c>
      <c r="S780">
        <f>IF(AND('Raw Data'!P773-'Raw Data'!O773&gt;4, 'Raw Data'!F773&lt;'Raw Data'!C773), 'Raw Data'!J773, 0)</f>
        <v/>
      </c>
      <c r="T780">
        <f>IF(AND('Raw Data'!O773-'Raw Data'!P773&gt;4, 'Raw Data'!F773&gt;'Raw Data'!C773), 'Raw Data'!I773, 0)</f>
        <v/>
      </c>
      <c r="U780">
        <f>IF(AND('Raw Data'!P773-'Raw Data'!O773&lt;3, 'Raw Data'!P773&gt;'Raw Data'!O773, 'Raw Data'!F773&lt;'Raw Data'!C773), 'Raw Data'!H773, 0)</f>
        <v/>
      </c>
      <c r="V780">
        <f>IF(AND('Raw Data'!P773-'Raw Data'!O773&lt;3, 'Raw Data'!P773&gt;'Raw Data'!O773, 'Raw Data'!F773&gt;'Raw Data'!C773), 'Raw Data'!G773, 0)</f>
        <v/>
      </c>
    </row>
    <row r="781">
      <c r="A781">
        <f>IF(AND('Raw Data'!F774&lt;'Raw Data'!C774, 'Raw Data'!P774&gt;'Raw Data'!O774, 'Raw Data'!P774-'Raw Data'!O774&gt;3), 'Raw Data'!J774, 0)</f>
        <v/>
      </c>
      <c r="B781">
        <f>IF(AND('Raw Data'!C774&lt;'Raw Data'!F774, 'Raw Data'!O774&gt;'Raw Data'!P774, 'Raw Data'!O774-'Raw Data'!P774&gt;3), 'Raw Data'!I774, 0)</f>
        <v/>
      </c>
      <c r="C781">
        <f>IF(AND('Raw Data'!F774&lt;'Raw Data'!C774, 'Raw Data'!P774&gt;'Raw Data'!O774, 'Raw Data'!P774-'Raw Data'!O774&lt;4), 'Raw Data'!H774, 0)</f>
        <v/>
      </c>
      <c r="D781">
        <f>IF(AND('Raw Data'!C774&lt;'Raw Data'!F774, 'Raw Data'!O774&gt;'Raw Data'!P774, 'Raw Data'!O774-'Raw Data'!P774&lt;4), 'Raw Data'!G774, 0)</f>
        <v/>
      </c>
      <c r="E781">
        <f>IF(ISBLANK('Raw Data'!J774), 0, IF(AND(4=MATCH(LARGE('Raw Data'!G774:J774, 4), 'Raw Data'!G774:J774, 0), 'Raw Data'!P774-'Raw Data'!O774&gt;3), 'Raw Data'!J774, 0))</f>
        <v/>
      </c>
      <c r="F781">
        <f>IF(ISBLANK('Raw Data'!J774), 0, IF(AND(3=MATCH(LARGE('Raw Data'!G774:J774, 4), 'Raw Data'!G774:J774, 0), 'Raw Data'!O774-'Raw Data'!P774&gt;3), 'Raw Data'!I774, 0))</f>
        <v/>
      </c>
      <c r="G781">
        <f>IF(ISBLANK('Raw Data'!J774), 0, IF(AND(2=MATCH(LARGE('Raw Data'!G774:J774, 4), 'Raw Data'!G774:J774, 0), AND('Raw Data'!P774-'Raw Data'!O774&lt;4, 'Raw Data'!P774-'Raw Data'!O774&gt;0)), 'Raw Data'!H774, 0))</f>
        <v/>
      </c>
      <c r="H781">
        <f>IF(ISBLANK('Raw Data'!J774), 0, IF(AND(1=MATCH(LARGE('Raw Data'!G774:J774, 4), 'Raw Data'!G774:J774, 0), AND('Raw Data'!O774-'Raw Data'!P774&lt;4, 'Raw Data'!O774-'Raw Data'!P774&gt;0)), 'Raw Data'!G774, 0))</f>
        <v/>
      </c>
      <c r="I781">
        <f>IF(ISBLANK('Raw Data'!J774), 0, IF(AND(4=MATCH(LARGE('Raw Data'!G774:J774, 3), 'Raw Data'!G774:J774, 0), 'Raw Data'!P774-'Raw Data'!O774&gt;3), 'Raw Data'!J774, 0))</f>
        <v/>
      </c>
      <c r="J781">
        <f>IF(ISBLANK('Raw Data'!J774), 0, IF(AND(3=MATCH(LARGE('Raw Data'!G774:J774, 3), 'Raw Data'!G774:J774, 0), 'Raw Data'!O774-'Raw Data'!P774&gt;3), 'Raw Data'!I774, 0))</f>
        <v/>
      </c>
      <c r="K781">
        <f>IF(ISBLANK('Raw Data'!J774), 0, IF(AND(2=MATCH(LARGE('Raw Data'!G774:J774, 3), 'Raw Data'!G774:J774, 0), AND('Raw Data'!P774-'Raw Data'!O774&lt;4, 'Raw Data'!P774-'Raw Data'!O774&gt;0)), 'Raw Data'!H774, 0))</f>
        <v/>
      </c>
      <c r="L781">
        <f>IF(ISBLANK('Raw Data'!J774), 0, IF(AND(1=MATCH(LARGE('Raw Data'!G774:J774, 3), 'Raw Data'!G774:J774, 0), AND('Raw Data'!O774-'Raw Data'!P774&lt;4, 'Raw Data'!O774-'Raw Data'!P774&gt;0)), 'Raw Data'!G774, 0))</f>
        <v/>
      </c>
      <c r="M781">
        <f>IF(ISBLANK('Raw Data'!J774), 0, IF(AND(4=MATCH(LARGE('Raw Data'!G774:J774, 2), 'Raw Data'!G774:J774, 0), 'Raw Data'!P774-'Raw Data'!O774&gt;3), 'Raw Data'!J774, 0))</f>
        <v/>
      </c>
      <c r="N781">
        <f>IF(ISBLANK('Raw Data'!J774), 0, IF(AND(3=MATCH(LARGE('Raw Data'!G774:J774, 2), 'Raw Data'!G774:J774, 0), 'Raw Data'!O774-'Raw Data'!P774&gt;3), 'Raw Data'!I774, 0))</f>
        <v/>
      </c>
      <c r="O781">
        <f>IF(ISBLANK('Raw Data'!J774), 0, IF(AND(2=MATCH(LARGE('Raw Data'!G774:J774, 2), 'Raw Data'!G774:J774, 0), AND('Raw Data'!P774-'Raw Data'!O774&lt;4, 'Raw Data'!P774-'Raw Data'!O774&gt;0)), 'Raw Data'!H774, 0))</f>
        <v/>
      </c>
      <c r="P781">
        <f>IF(ISBLANK('Raw Data'!J774), 0, IF(AND(1=MATCH(LARGE('Raw Data'!G774:J774, 2), 'Raw Data'!G774:J774, 0), AND('Raw Data'!O774-'Raw Data'!P774&lt;4, 'Raw Data'!O774-'Raw Data'!P774&gt;0)), 'Raw Data'!G774, 0))</f>
        <v/>
      </c>
      <c r="Q781">
        <f>IF(ISBLANK('Raw Data'!J774), 0, IF(AND(4=MATCH(LARGE('Raw Data'!G774:J774, 1), 'Raw Data'!G774:J774, 0), 'Raw Data'!P774-'Raw Data'!O774&gt;3), 'Raw Data'!J774, 0))</f>
        <v/>
      </c>
      <c r="R781">
        <f>IF(ISBLANK('Raw Data'!J774), 0, IF(AND(3=MATCH(LARGE('Raw Data'!G774:J774, 1), 'Raw Data'!G774:J774, 0), 'Raw Data'!O774-'Raw Data'!P774&gt;3), 'Raw Data'!I774, 0))</f>
        <v/>
      </c>
      <c r="S781">
        <f>IF(AND('Raw Data'!P774-'Raw Data'!O774&gt;4, 'Raw Data'!F774&lt;'Raw Data'!C774), 'Raw Data'!J774, 0)</f>
        <v/>
      </c>
      <c r="T781">
        <f>IF(AND('Raw Data'!O774-'Raw Data'!P774&gt;4, 'Raw Data'!F774&gt;'Raw Data'!C774), 'Raw Data'!I774, 0)</f>
        <v/>
      </c>
      <c r="U781">
        <f>IF(AND('Raw Data'!P774-'Raw Data'!O774&lt;3, 'Raw Data'!P774&gt;'Raw Data'!O774, 'Raw Data'!F774&lt;'Raw Data'!C774), 'Raw Data'!H774, 0)</f>
        <v/>
      </c>
      <c r="V781">
        <f>IF(AND('Raw Data'!P774-'Raw Data'!O774&lt;3, 'Raw Data'!P774&gt;'Raw Data'!O774, 'Raw Data'!F774&gt;'Raw Data'!C774), 'Raw Data'!G774, 0)</f>
        <v/>
      </c>
    </row>
    <row r="782">
      <c r="A782">
        <f>IF(AND('Raw Data'!F775&lt;'Raw Data'!C775, 'Raw Data'!P775&gt;'Raw Data'!O775, 'Raw Data'!P775-'Raw Data'!O775&gt;3), 'Raw Data'!J775, 0)</f>
        <v/>
      </c>
      <c r="B782">
        <f>IF(AND('Raw Data'!C775&lt;'Raw Data'!F775, 'Raw Data'!O775&gt;'Raw Data'!P775, 'Raw Data'!O775-'Raw Data'!P775&gt;3), 'Raw Data'!I775, 0)</f>
        <v/>
      </c>
      <c r="C782">
        <f>IF(AND('Raw Data'!F775&lt;'Raw Data'!C775, 'Raw Data'!P775&gt;'Raw Data'!O775, 'Raw Data'!P775-'Raw Data'!O775&lt;4), 'Raw Data'!H775, 0)</f>
        <v/>
      </c>
      <c r="D782">
        <f>IF(AND('Raw Data'!C775&lt;'Raw Data'!F775, 'Raw Data'!O775&gt;'Raw Data'!P775, 'Raw Data'!O775-'Raw Data'!P775&lt;4), 'Raw Data'!G775, 0)</f>
        <v/>
      </c>
      <c r="E782">
        <f>IF(ISBLANK('Raw Data'!J775), 0, IF(AND(4=MATCH(LARGE('Raw Data'!G775:J775, 4), 'Raw Data'!G775:J775, 0), 'Raw Data'!P775-'Raw Data'!O775&gt;3), 'Raw Data'!J775, 0))</f>
        <v/>
      </c>
      <c r="F782">
        <f>IF(ISBLANK('Raw Data'!J775), 0, IF(AND(3=MATCH(LARGE('Raw Data'!G775:J775, 4), 'Raw Data'!G775:J775, 0), 'Raw Data'!O775-'Raw Data'!P775&gt;3), 'Raw Data'!I775, 0))</f>
        <v/>
      </c>
      <c r="G782">
        <f>IF(ISBLANK('Raw Data'!J775), 0, IF(AND(2=MATCH(LARGE('Raw Data'!G775:J775, 4), 'Raw Data'!G775:J775, 0), AND('Raw Data'!P775-'Raw Data'!O775&lt;4, 'Raw Data'!P775-'Raw Data'!O775&gt;0)), 'Raw Data'!H775, 0))</f>
        <v/>
      </c>
      <c r="H782">
        <f>IF(ISBLANK('Raw Data'!J775), 0, IF(AND(1=MATCH(LARGE('Raw Data'!G775:J775, 4), 'Raw Data'!G775:J775, 0), AND('Raw Data'!O775-'Raw Data'!P775&lt;4, 'Raw Data'!O775-'Raw Data'!P775&gt;0)), 'Raw Data'!G775, 0))</f>
        <v/>
      </c>
      <c r="I782">
        <f>IF(ISBLANK('Raw Data'!J775), 0, IF(AND(4=MATCH(LARGE('Raw Data'!G775:J775, 3), 'Raw Data'!G775:J775, 0), 'Raw Data'!P775-'Raw Data'!O775&gt;3), 'Raw Data'!J775, 0))</f>
        <v/>
      </c>
      <c r="J782">
        <f>IF(ISBLANK('Raw Data'!J775), 0, IF(AND(3=MATCH(LARGE('Raw Data'!G775:J775, 3), 'Raw Data'!G775:J775, 0), 'Raw Data'!O775-'Raw Data'!P775&gt;3), 'Raw Data'!I775, 0))</f>
        <v/>
      </c>
      <c r="K782">
        <f>IF(ISBLANK('Raw Data'!J775), 0, IF(AND(2=MATCH(LARGE('Raw Data'!G775:J775, 3), 'Raw Data'!G775:J775, 0), AND('Raw Data'!P775-'Raw Data'!O775&lt;4, 'Raw Data'!P775-'Raw Data'!O775&gt;0)), 'Raw Data'!H775, 0))</f>
        <v/>
      </c>
      <c r="L782">
        <f>IF(ISBLANK('Raw Data'!J775), 0, IF(AND(1=MATCH(LARGE('Raw Data'!G775:J775, 3), 'Raw Data'!G775:J775, 0), AND('Raw Data'!O775-'Raw Data'!P775&lt;4, 'Raw Data'!O775-'Raw Data'!P775&gt;0)), 'Raw Data'!G775, 0))</f>
        <v/>
      </c>
      <c r="M782">
        <f>IF(ISBLANK('Raw Data'!J775), 0, IF(AND(4=MATCH(LARGE('Raw Data'!G775:J775, 2), 'Raw Data'!G775:J775, 0), 'Raw Data'!P775-'Raw Data'!O775&gt;3), 'Raw Data'!J775, 0))</f>
        <v/>
      </c>
      <c r="N782">
        <f>IF(ISBLANK('Raw Data'!J775), 0, IF(AND(3=MATCH(LARGE('Raw Data'!G775:J775, 2), 'Raw Data'!G775:J775, 0), 'Raw Data'!O775-'Raw Data'!P775&gt;3), 'Raw Data'!I775, 0))</f>
        <v/>
      </c>
      <c r="O782">
        <f>IF(ISBLANK('Raw Data'!J775), 0, IF(AND(2=MATCH(LARGE('Raw Data'!G775:J775, 2), 'Raw Data'!G775:J775, 0), AND('Raw Data'!P775-'Raw Data'!O775&lt;4, 'Raw Data'!P775-'Raw Data'!O775&gt;0)), 'Raw Data'!H775, 0))</f>
        <v/>
      </c>
      <c r="P782">
        <f>IF(ISBLANK('Raw Data'!J775), 0, IF(AND(1=MATCH(LARGE('Raw Data'!G775:J775, 2), 'Raw Data'!G775:J775, 0), AND('Raw Data'!O775-'Raw Data'!P775&lt;4, 'Raw Data'!O775-'Raw Data'!P775&gt;0)), 'Raw Data'!G775, 0))</f>
        <v/>
      </c>
      <c r="Q782">
        <f>IF(ISBLANK('Raw Data'!J775), 0, IF(AND(4=MATCH(LARGE('Raw Data'!G775:J775, 1), 'Raw Data'!G775:J775, 0), 'Raw Data'!P775-'Raw Data'!O775&gt;3), 'Raw Data'!J775, 0))</f>
        <v/>
      </c>
      <c r="R782">
        <f>IF(ISBLANK('Raw Data'!J775), 0, IF(AND(3=MATCH(LARGE('Raw Data'!G775:J775, 1), 'Raw Data'!G775:J775, 0), 'Raw Data'!O775-'Raw Data'!P775&gt;3), 'Raw Data'!I775, 0))</f>
        <v/>
      </c>
      <c r="S782">
        <f>IF(AND('Raw Data'!P775-'Raw Data'!O775&gt;4, 'Raw Data'!F775&lt;'Raw Data'!C775), 'Raw Data'!J775, 0)</f>
        <v/>
      </c>
      <c r="T782">
        <f>IF(AND('Raw Data'!O775-'Raw Data'!P775&gt;4, 'Raw Data'!F775&gt;'Raw Data'!C775), 'Raw Data'!I775, 0)</f>
        <v/>
      </c>
      <c r="U782">
        <f>IF(AND('Raw Data'!P775-'Raw Data'!O775&lt;3, 'Raw Data'!P775&gt;'Raw Data'!O775, 'Raw Data'!F775&lt;'Raw Data'!C775), 'Raw Data'!H775, 0)</f>
        <v/>
      </c>
      <c r="V782">
        <f>IF(AND('Raw Data'!P775-'Raw Data'!O775&lt;3, 'Raw Data'!P775&gt;'Raw Data'!O775, 'Raw Data'!F775&gt;'Raw Data'!C775), 'Raw Data'!G775, 0)</f>
        <v/>
      </c>
    </row>
    <row r="783">
      <c r="A783">
        <f>IF(AND('Raw Data'!F776&lt;'Raw Data'!C776, 'Raw Data'!P776&gt;'Raw Data'!O776, 'Raw Data'!P776-'Raw Data'!O776&gt;3), 'Raw Data'!J776, 0)</f>
        <v/>
      </c>
      <c r="B783">
        <f>IF(AND('Raw Data'!C776&lt;'Raw Data'!F776, 'Raw Data'!O776&gt;'Raw Data'!P776, 'Raw Data'!O776-'Raw Data'!P776&gt;3), 'Raw Data'!I776, 0)</f>
        <v/>
      </c>
      <c r="C783">
        <f>IF(AND('Raw Data'!F776&lt;'Raw Data'!C776, 'Raw Data'!P776&gt;'Raw Data'!O776, 'Raw Data'!P776-'Raw Data'!O776&lt;4), 'Raw Data'!H776, 0)</f>
        <v/>
      </c>
      <c r="D783">
        <f>IF(AND('Raw Data'!C776&lt;'Raw Data'!F776, 'Raw Data'!O776&gt;'Raw Data'!P776, 'Raw Data'!O776-'Raw Data'!P776&lt;4), 'Raw Data'!G776, 0)</f>
        <v/>
      </c>
      <c r="E783">
        <f>IF(ISBLANK('Raw Data'!J776), 0, IF(AND(4=MATCH(LARGE('Raw Data'!G776:J776, 4), 'Raw Data'!G776:J776, 0), 'Raw Data'!P776-'Raw Data'!O776&gt;3), 'Raw Data'!J776, 0))</f>
        <v/>
      </c>
      <c r="F783">
        <f>IF(ISBLANK('Raw Data'!J776), 0, IF(AND(3=MATCH(LARGE('Raw Data'!G776:J776, 4), 'Raw Data'!G776:J776, 0), 'Raw Data'!O776-'Raw Data'!P776&gt;3), 'Raw Data'!I776, 0))</f>
        <v/>
      </c>
      <c r="G783">
        <f>IF(ISBLANK('Raw Data'!J776), 0, IF(AND(2=MATCH(LARGE('Raw Data'!G776:J776, 4), 'Raw Data'!G776:J776, 0), AND('Raw Data'!P776-'Raw Data'!O776&lt;4, 'Raw Data'!P776-'Raw Data'!O776&gt;0)), 'Raw Data'!H776, 0))</f>
        <v/>
      </c>
      <c r="H783">
        <f>IF(ISBLANK('Raw Data'!J776), 0, IF(AND(1=MATCH(LARGE('Raw Data'!G776:J776, 4), 'Raw Data'!G776:J776, 0), AND('Raw Data'!O776-'Raw Data'!P776&lt;4, 'Raw Data'!O776-'Raw Data'!P776&gt;0)), 'Raw Data'!G776, 0))</f>
        <v/>
      </c>
      <c r="I783">
        <f>IF(ISBLANK('Raw Data'!J776), 0, IF(AND(4=MATCH(LARGE('Raw Data'!G776:J776, 3), 'Raw Data'!G776:J776, 0), 'Raw Data'!P776-'Raw Data'!O776&gt;3), 'Raw Data'!J776, 0))</f>
        <v/>
      </c>
      <c r="J783">
        <f>IF(ISBLANK('Raw Data'!J776), 0, IF(AND(3=MATCH(LARGE('Raw Data'!G776:J776, 3), 'Raw Data'!G776:J776, 0), 'Raw Data'!O776-'Raw Data'!P776&gt;3), 'Raw Data'!I776, 0))</f>
        <v/>
      </c>
      <c r="K783">
        <f>IF(ISBLANK('Raw Data'!J776), 0, IF(AND(2=MATCH(LARGE('Raw Data'!G776:J776, 3), 'Raw Data'!G776:J776, 0), AND('Raw Data'!P776-'Raw Data'!O776&lt;4, 'Raw Data'!P776-'Raw Data'!O776&gt;0)), 'Raw Data'!H776, 0))</f>
        <v/>
      </c>
      <c r="L783">
        <f>IF(ISBLANK('Raw Data'!J776), 0, IF(AND(1=MATCH(LARGE('Raw Data'!G776:J776, 3), 'Raw Data'!G776:J776, 0), AND('Raw Data'!O776-'Raw Data'!P776&lt;4, 'Raw Data'!O776-'Raw Data'!P776&gt;0)), 'Raw Data'!G776, 0))</f>
        <v/>
      </c>
      <c r="M783">
        <f>IF(ISBLANK('Raw Data'!J776), 0, IF(AND(4=MATCH(LARGE('Raw Data'!G776:J776, 2), 'Raw Data'!G776:J776, 0), 'Raw Data'!P776-'Raw Data'!O776&gt;3), 'Raw Data'!J776, 0))</f>
        <v/>
      </c>
      <c r="N783">
        <f>IF(ISBLANK('Raw Data'!J776), 0, IF(AND(3=MATCH(LARGE('Raw Data'!G776:J776, 2), 'Raw Data'!G776:J776, 0), 'Raw Data'!O776-'Raw Data'!P776&gt;3), 'Raw Data'!I776, 0))</f>
        <v/>
      </c>
      <c r="O783">
        <f>IF(ISBLANK('Raw Data'!J776), 0, IF(AND(2=MATCH(LARGE('Raw Data'!G776:J776, 2), 'Raw Data'!G776:J776, 0), AND('Raw Data'!P776-'Raw Data'!O776&lt;4, 'Raw Data'!P776-'Raw Data'!O776&gt;0)), 'Raw Data'!H776, 0))</f>
        <v/>
      </c>
      <c r="P783">
        <f>IF(ISBLANK('Raw Data'!J776), 0, IF(AND(1=MATCH(LARGE('Raw Data'!G776:J776, 2), 'Raw Data'!G776:J776, 0), AND('Raw Data'!O776-'Raw Data'!P776&lt;4, 'Raw Data'!O776-'Raw Data'!P776&gt;0)), 'Raw Data'!G776, 0))</f>
        <v/>
      </c>
      <c r="Q783">
        <f>IF(ISBLANK('Raw Data'!J776), 0, IF(AND(4=MATCH(LARGE('Raw Data'!G776:J776, 1), 'Raw Data'!G776:J776, 0), 'Raw Data'!P776-'Raw Data'!O776&gt;3), 'Raw Data'!J776, 0))</f>
        <v/>
      </c>
      <c r="R783">
        <f>IF(ISBLANK('Raw Data'!J776), 0, IF(AND(3=MATCH(LARGE('Raw Data'!G776:J776, 1), 'Raw Data'!G776:J776, 0), 'Raw Data'!O776-'Raw Data'!P776&gt;3), 'Raw Data'!I776, 0))</f>
        <v/>
      </c>
      <c r="S783">
        <f>IF(AND('Raw Data'!P776-'Raw Data'!O776&gt;4, 'Raw Data'!F776&lt;'Raw Data'!C776), 'Raw Data'!J776, 0)</f>
        <v/>
      </c>
      <c r="T783">
        <f>IF(AND('Raw Data'!O776-'Raw Data'!P776&gt;4, 'Raw Data'!F776&gt;'Raw Data'!C776), 'Raw Data'!I776, 0)</f>
        <v/>
      </c>
      <c r="U783">
        <f>IF(AND('Raw Data'!P776-'Raw Data'!O776&lt;3, 'Raw Data'!P776&gt;'Raw Data'!O776, 'Raw Data'!F776&lt;'Raw Data'!C776), 'Raw Data'!H776, 0)</f>
        <v/>
      </c>
      <c r="V783">
        <f>IF(AND('Raw Data'!P776-'Raw Data'!O776&lt;3, 'Raw Data'!P776&gt;'Raw Data'!O776, 'Raw Data'!F776&gt;'Raw Data'!C776), 'Raw Data'!G776, 0)</f>
        <v/>
      </c>
    </row>
    <row r="784">
      <c r="A784">
        <f>IF(AND('Raw Data'!F777&lt;'Raw Data'!C777, 'Raw Data'!P777&gt;'Raw Data'!O777, 'Raw Data'!P777-'Raw Data'!O777&gt;3), 'Raw Data'!J777, 0)</f>
        <v/>
      </c>
      <c r="B784">
        <f>IF(AND('Raw Data'!C777&lt;'Raw Data'!F777, 'Raw Data'!O777&gt;'Raw Data'!P777, 'Raw Data'!O777-'Raw Data'!P777&gt;3), 'Raw Data'!I777, 0)</f>
        <v/>
      </c>
      <c r="C784">
        <f>IF(AND('Raw Data'!F777&lt;'Raw Data'!C777, 'Raw Data'!P777&gt;'Raw Data'!O777, 'Raw Data'!P777-'Raw Data'!O777&lt;4), 'Raw Data'!H777, 0)</f>
        <v/>
      </c>
      <c r="D784">
        <f>IF(AND('Raw Data'!C777&lt;'Raw Data'!F777, 'Raw Data'!O777&gt;'Raw Data'!P777, 'Raw Data'!O777-'Raw Data'!P777&lt;4), 'Raw Data'!G777, 0)</f>
        <v/>
      </c>
      <c r="E784">
        <f>IF(ISBLANK('Raw Data'!J777), 0, IF(AND(4=MATCH(LARGE('Raw Data'!G777:J777, 4), 'Raw Data'!G777:J777, 0), 'Raw Data'!P777-'Raw Data'!O777&gt;3), 'Raw Data'!J777, 0))</f>
        <v/>
      </c>
      <c r="F784">
        <f>IF(ISBLANK('Raw Data'!J777), 0, IF(AND(3=MATCH(LARGE('Raw Data'!G777:J777, 4), 'Raw Data'!G777:J777, 0), 'Raw Data'!O777-'Raw Data'!P777&gt;3), 'Raw Data'!I777, 0))</f>
        <v/>
      </c>
      <c r="G784">
        <f>IF(ISBLANK('Raw Data'!J777), 0, IF(AND(2=MATCH(LARGE('Raw Data'!G777:J777, 4), 'Raw Data'!G777:J777, 0), AND('Raw Data'!P777-'Raw Data'!O777&lt;4, 'Raw Data'!P777-'Raw Data'!O777&gt;0)), 'Raw Data'!H777, 0))</f>
        <v/>
      </c>
      <c r="H784">
        <f>IF(ISBLANK('Raw Data'!J777), 0, IF(AND(1=MATCH(LARGE('Raw Data'!G777:J777, 4), 'Raw Data'!G777:J777, 0), AND('Raw Data'!O777-'Raw Data'!P777&lt;4, 'Raw Data'!O777-'Raw Data'!P777&gt;0)), 'Raw Data'!G777, 0))</f>
        <v/>
      </c>
      <c r="I784">
        <f>IF(ISBLANK('Raw Data'!J777), 0, IF(AND(4=MATCH(LARGE('Raw Data'!G777:J777, 3), 'Raw Data'!G777:J777, 0), 'Raw Data'!P777-'Raw Data'!O777&gt;3), 'Raw Data'!J777, 0))</f>
        <v/>
      </c>
      <c r="J784">
        <f>IF(ISBLANK('Raw Data'!J777), 0, IF(AND(3=MATCH(LARGE('Raw Data'!G777:J777, 3), 'Raw Data'!G777:J777, 0), 'Raw Data'!O777-'Raw Data'!P777&gt;3), 'Raw Data'!I777, 0))</f>
        <v/>
      </c>
      <c r="K784">
        <f>IF(ISBLANK('Raw Data'!J777), 0, IF(AND(2=MATCH(LARGE('Raw Data'!G777:J777, 3), 'Raw Data'!G777:J777, 0), AND('Raw Data'!P777-'Raw Data'!O777&lt;4, 'Raw Data'!P777-'Raw Data'!O777&gt;0)), 'Raw Data'!H777, 0))</f>
        <v/>
      </c>
      <c r="L784">
        <f>IF(ISBLANK('Raw Data'!J777), 0, IF(AND(1=MATCH(LARGE('Raw Data'!G777:J777, 3), 'Raw Data'!G777:J777, 0), AND('Raw Data'!O777-'Raw Data'!P777&lt;4, 'Raw Data'!O777-'Raw Data'!P777&gt;0)), 'Raw Data'!G777, 0))</f>
        <v/>
      </c>
      <c r="M784">
        <f>IF(ISBLANK('Raw Data'!J777), 0, IF(AND(4=MATCH(LARGE('Raw Data'!G777:J777, 2), 'Raw Data'!G777:J777, 0), 'Raw Data'!P777-'Raw Data'!O777&gt;3), 'Raw Data'!J777, 0))</f>
        <v/>
      </c>
      <c r="N784">
        <f>IF(ISBLANK('Raw Data'!J777), 0, IF(AND(3=MATCH(LARGE('Raw Data'!G777:J777, 2), 'Raw Data'!G777:J777, 0), 'Raw Data'!O777-'Raw Data'!P777&gt;3), 'Raw Data'!I777, 0))</f>
        <v/>
      </c>
      <c r="O784">
        <f>IF(ISBLANK('Raw Data'!J777), 0, IF(AND(2=MATCH(LARGE('Raw Data'!G777:J777, 2), 'Raw Data'!G777:J777, 0), AND('Raw Data'!P777-'Raw Data'!O777&lt;4, 'Raw Data'!P777-'Raw Data'!O777&gt;0)), 'Raw Data'!H777, 0))</f>
        <v/>
      </c>
      <c r="P784">
        <f>IF(ISBLANK('Raw Data'!J777), 0, IF(AND(1=MATCH(LARGE('Raw Data'!G777:J777, 2), 'Raw Data'!G777:J777, 0), AND('Raw Data'!O777-'Raw Data'!P777&lt;4, 'Raw Data'!O777-'Raw Data'!P777&gt;0)), 'Raw Data'!G777, 0))</f>
        <v/>
      </c>
      <c r="Q784">
        <f>IF(ISBLANK('Raw Data'!J777), 0, IF(AND(4=MATCH(LARGE('Raw Data'!G777:J777, 1), 'Raw Data'!G777:J777, 0), 'Raw Data'!P777-'Raw Data'!O777&gt;3), 'Raw Data'!J777, 0))</f>
        <v/>
      </c>
      <c r="R784">
        <f>IF(ISBLANK('Raw Data'!J777), 0, IF(AND(3=MATCH(LARGE('Raw Data'!G777:J777, 1), 'Raw Data'!G777:J777, 0), 'Raw Data'!O777-'Raw Data'!P777&gt;3), 'Raw Data'!I777, 0))</f>
        <v/>
      </c>
      <c r="S784">
        <f>IF(AND('Raw Data'!P777-'Raw Data'!O777&gt;4, 'Raw Data'!F777&lt;'Raw Data'!C777), 'Raw Data'!J777, 0)</f>
        <v/>
      </c>
      <c r="T784">
        <f>IF(AND('Raw Data'!O777-'Raw Data'!P777&gt;4, 'Raw Data'!F777&gt;'Raw Data'!C777), 'Raw Data'!I777, 0)</f>
        <v/>
      </c>
      <c r="U784">
        <f>IF(AND('Raw Data'!P777-'Raw Data'!O777&lt;3, 'Raw Data'!P777&gt;'Raw Data'!O777, 'Raw Data'!F777&lt;'Raw Data'!C777), 'Raw Data'!H777, 0)</f>
        <v/>
      </c>
      <c r="V784">
        <f>IF(AND('Raw Data'!P777-'Raw Data'!O777&lt;3, 'Raw Data'!P777&gt;'Raw Data'!O777, 'Raw Data'!F777&gt;'Raw Data'!C777), 'Raw Data'!G777, 0)</f>
        <v/>
      </c>
    </row>
    <row r="785">
      <c r="A785">
        <f>IF(AND('Raw Data'!F778&lt;'Raw Data'!C778, 'Raw Data'!P778&gt;'Raw Data'!O778, 'Raw Data'!P778-'Raw Data'!O778&gt;3), 'Raw Data'!J778, 0)</f>
        <v/>
      </c>
      <c r="B785">
        <f>IF(AND('Raw Data'!C778&lt;'Raw Data'!F778, 'Raw Data'!O778&gt;'Raw Data'!P778, 'Raw Data'!O778-'Raw Data'!P778&gt;3), 'Raw Data'!I778, 0)</f>
        <v/>
      </c>
      <c r="C785">
        <f>IF(AND('Raw Data'!F778&lt;'Raw Data'!C778, 'Raw Data'!P778&gt;'Raw Data'!O778, 'Raw Data'!P778-'Raw Data'!O778&lt;4), 'Raw Data'!H778, 0)</f>
        <v/>
      </c>
      <c r="D785">
        <f>IF(AND('Raw Data'!C778&lt;'Raw Data'!F778, 'Raw Data'!O778&gt;'Raw Data'!P778, 'Raw Data'!O778-'Raw Data'!P778&lt;4), 'Raw Data'!G778, 0)</f>
        <v/>
      </c>
      <c r="E785">
        <f>IF(ISBLANK('Raw Data'!J778), 0, IF(AND(4=MATCH(LARGE('Raw Data'!G778:J778, 4), 'Raw Data'!G778:J778, 0), 'Raw Data'!P778-'Raw Data'!O778&gt;3), 'Raw Data'!J778, 0))</f>
        <v/>
      </c>
      <c r="F785">
        <f>IF(ISBLANK('Raw Data'!J778), 0, IF(AND(3=MATCH(LARGE('Raw Data'!G778:J778, 4), 'Raw Data'!G778:J778, 0), 'Raw Data'!O778-'Raw Data'!P778&gt;3), 'Raw Data'!I778, 0))</f>
        <v/>
      </c>
      <c r="G785">
        <f>IF(ISBLANK('Raw Data'!J778), 0, IF(AND(2=MATCH(LARGE('Raw Data'!G778:J778, 4), 'Raw Data'!G778:J778, 0), AND('Raw Data'!P778-'Raw Data'!O778&lt;4, 'Raw Data'!P778-'Raw Data'!O778&gt;0)), 'Raw Data'!H778, 0))</f>
        <v/>
      </c>
      <c r="H785">
        <f>IF(ISBLANK('Raw Data'!J778), 0, IF(AND(1=MATCH(LARGE('Raw Data'!G778:J778, 4), 'Raw Data'!G778:J778, 0), AND('Raw Data'!O778-'Raw Data'!P778&lt;4, 'Raw Data'!O778-'Raw Data'!P778&gt;0)), 'Raw Data'!G778, 0))</f>
        <v/>
      </c>
      <c r="I785">
        <f>IF(ISBLANK('Raw Data'!J778), 0, IF(AND(4=MATCH(LARGE('Raw Data'!G778:J778, 3), 'Raw Data'!G778:J778, 0), 'Raw Data'!P778-'Raw Data'!O778&gt;3), 'Raw Data'!J778, 0))</f>
        <v/>
      </c>
      <c r="J785">
        <f>IF(ISBLANK('Raw Data'!J778), 0, IF(AND(3=MATCH(LARGE('Raw Data'!G778:J778, 3), 'Raw Data'!G778:J778, 0), 'Raw Data'!O778-'Raw Data'!P778&gt;3), 'Raw Data'!I778, 0))</f>
        <v/>
      </c>
      <c r="K785">
        <f>IF(ISBLANK('Raw Data'!J778), 0, IF(AND(2=MATCH(LARGE('Raw Data'!G778:J778, 3), 'Raw Data'!G778:J778, 0), AND('Raw Data'!P778-'Raw Data'!O778&lt;4, 'Raw Data'!P778-'Raw Data'!O778&gt;0)), 'Raw Data'!H778, 0))</f>
        <v/>
      </c>
      <c r="L785">
        <f>IF(ISBLANK('Raw Data'!J778), 0, IF(AND(1=MATCH(LARGE('Raw Data'!G778:J778, 3), 'Raw Data'!G778:J778, 0), AND('Raw Data'!O778-'Raw Data'!P778&lt;4, 'Raw Data'!O778-'Raw Data'!P778&gt;0)), 'Raw Data'!G778, 0))</f>
        <v/>
      </c>
      <c r="M785">
        <f>IF(ISBLANK('Raw Data'!J778), 0, IF(AND(4=MATCH(LARGE('Raw Data'!G778:J778, 2), 'Raw Data'!G778:J778, 0), 'Raw Data'!P778-'Raw Data'!O778&gt;3), 'Raw Data'!J778, 0))</f>
        <v/>
      </c>
      <c r="N785">
        <f>IF(ISBLANK('Raw Data'!J778), 0, IF(AND(3=MATCH(LARGE('Raw Data'!G778:J778, 2), 'Raw Data'!G778:J778, 0), 'Raw Data'!O778-'Raw Data'!P778&gt;3), 'Raw Data'!I778, 0))</f>
        <v/>
      </c>
      <c r="O785">
        <f>IF(ISBLANK('Raw Data'!J778), 0, IF(AND(2=MATCH(LARGE('Raw Data'!G778:J778, 2), 'Raw Data'!G778:J778, 0), AND('Raw Data'!P778-'Raw Data'!O778&lt;4, 'Raw Data'!P778-'Raw Data'!O778&gt;0)), 'Raw Data'!H778, 0))</f>
        <v/>
      </c>
      <c r="P785">
        <f>IF(ISBLANK('Raw Data'!J778), 0, IF(AND(1=MATCH(LARGE('Raw Data'!G778:J778, 2), 'Raw Data'!G778:J778, 0), AND('Raw Data'!O778-'Raw Data'!P778&lt;4, 'Raw Data'!O778-'Raw Data'!P778&gt;0)), 'Raw Data'!G778, 0))</f>
        <v/>
      </c>
      <c r="Q785">
        <f>IF(ISBLANK('Raw Data'!J778), 0, IF(AND(4=MATCH(LARGE('Raw Data'!G778:J778, 1), 'Raw Data'!G778:J778, 0), 'Raw Data'!P778-'Raw Data'!O778&gt;3), 'Raw Data'!J778, 0))</f>
        <v/>
      </c>
      <c r="R785">
        <f>IF(ISBLANK('Raw Data'!J778), 0, IF(AND(3=MATCH(LARGE('Raw Data'!G778:J778, 1), 'Raw Data'!G778:J778, 0), 'Raw Data'!O778-'Raw Data'!P778&gt;3), 'Raw Data'!I778, 0))</f>
        <v/>
      </c>
      <c r="S785">
        <f>IF(AND('Raw Data'!P778-'Raw Data'!O778&gt;4, 'Raw Data'!F778&lt;'Raw Data'!C778), 'Raw Data'!J778, 0)</f>
        <v/>
      </c>
      <c r="T785">
        <f>IF(AND('Raw Data'!O778-'Raw Data'!P778&gt;4, 'Raw Data'!F778&gt;'Raw Data'!C778), 'Raw Data'!I778, 0)</f>
        <v/>
      </c>
      <c r="U785">
        <f>IF(AND('Raw Data'!P778-'Raw Data'!O778&lt;3, 'Raw Data'!P778&gt;'Raw Data'!O778, 'Raw Data'!F778&lt;'Raw Data'!C778), 'Raw Data'!H778, 0)</f>
        <v/>
      </c>
      <c r="V785">
        <f>IF(AND('Raw Data'!P778-'Raw Data'!O778&lt;3, 'Raw Data'!P778&gt;'Raw Data'!O778, 'Raw Data'!F778&gt;'Raw Data'!C778), 'Raw Data'!G778, 0)</f>
        <v/>
      </c>
    </row>
    <row r="786">
      <c r="A786">
        <f>IF(AND('Raw Data'!F779&lt;'Raw Data'!C779, 'Raw Data'!P779&gt;'Raw Data'!O779, 'Raw Data'!P779-'Raw Data'!O779&gt;3), 'Raw Data'!J779, 0)</f>
        <v/>
      </c>
      <c r="B786">
        <f>IF(AND('Raw Data'!C779&lt;'Raw Data'!F779, 'Raw Data'!O779&gt;'Raw Data'!P779, 'Raw Data'!O779-'Raw Data'!P779&gt;3), 'Raw Data'!I779, 0)</f>
        <v/>
      </c>
      <c r="C786">
        <f>IF(AND('Raw Data'!F779&lt;'Raw Data'!C779, 'Raw Data'!P779&gt;'Raw Data'!O779, 'Raw Data'!P779-'Raw Data'!O779&lt;4), 'Raw Data'!H779, 0)</f>
        <v/>
      </c>
      <c r="D786">
        <f>IF(AND('Raw Data'!C779&lt;'Raw Data'!F779, 'Raw Data'!O779&gt;'Raw Data'!P779, 'Raw Data'!O779-'Raw Data'!P779&lt;4), 'Raw Data'!G779, 0)</f>
        <v/>
      </c>
      <c r="E786">
        <f>IF(ISBLANK('Raw Data'!J779), 0, IF(AND(4=MATCH(LARGE('Raw Data'!G779:J779, 4), 'Raw Data'!G779:J779, 0), 'Raw Data'!P779-'Raw Data'!O779&gt;3), 'Raw Data'!J779, 0))</f>
        <v/>
      </c>
      <c r="F786">
        <f>IF(ISBLANK('Raw Data'!J779), 0, IF(AND(3=MATCH(LARGE('Raw Data'!G779:J779, 4), 'Raw Data'!G779:J779, 0), 'Raw Data'!O779-'Raw Data'!P779&gt;3), 'Raw Data'!I779, 0))</f>
        <v/>
      </c>
      <c r="G786">
        <f>IF(ISBLANK('Raw Data'!J779), 0, IF(AND(2=MATCH(LARGE('Raw Data'!G779:J779, 4), 'Raw Data'!G779:J779, 0), AND('Raw Data'!P779-'Raw Data'!O779&lt;4, 'Raw Data'!P779-'Raw Data'!O779&gt;0)), 'Raw Data'!H779, 0))</f>
        <v/>
      </c>
      <c r="H786">
        <f>IF(ISBLANK('Raw Data'!J779), 0, IF(AND(1=MATCH(LARGE('Raw Data'!G779:J779, 4), 'Raw Data'!G779:J779, 0), AND('Raw Data'!O779-'Raw Data'!P779&lt;4, 'Raw Data'!O779-'Raw Data'!P779&gt;0)), 'Raw Data'!G779, 0))</f>
        <v/>
      </c>
      <c r="I786">
        <f>IF(ISBLANK('Raw Data'!J779), 0, IF(AND(4=MATCH(LARGE('Raw Data'!G779:J779, 3), 'Raw Data'!G779:J779, 0), 'Raw Data'!P779-'Raw Data'!O779&gt;3), 'Raw Data'!J779, 0))</f>
        <v/>
      </c>
      <c r="J786">
        <f>IF(ISBLANK('Raw Data'!J779), 0, IF(AND(3=MATCH(LARGE('Raw Data'!G779:J779, 3), 'Raw Data'!G779:J779, 0), 'Raw Data'!O779-'Raw Data'!P779&gt;3), 'Raw Data'!I779, 0))</f>
        <v/>
      </c>
      <c r="K786">
        <f>IF(ISBLANK('Raw Data'!J779), 0, IF(AND(2=MATCH(LARGE('Raw Data'!G779:J779, 3), 'Raw Data'!G779:J779, 0), AND('Raw Data'!P779-'Raw Data'!O779&lt;4, 'Raw Data'!P779-'Raw Data'!O779&gt;0)), 'Raw Data'!H779, 0))</f>
        <v/>
      </c>
      <c r="L786">
        <f>IF(ISBLANK('Raw Data'!J779), 0, IF(AND(1=MATCH(LARGE('Raw Data'!G779:J779, 3), 'Raw Data'!G779:J779, 0), AND('Raw Data'!O779-'Raw Data'!P779&lt;4, 'Raw Data'!O779-'Raw Data'!P779&gt;0)), 'Raw Data'!G779, 0))</f>
        <v/>
      </c>
      <c r="M786">
        <f>IF(ISBLANK('Raw Data'!J779), 0, IF(AND(4=MATCH(LARGE('Raw Data'!G779:J779, 2), 'Raw Data'!G779:J779, 0), 'Raw Data'!P779-'Raw Data'!O779&gt;3), 'Raw Data'!J779, 0))</f>
        <v/>
      </c>
      <c r="N786">
        <f>IF(ISBLANK('Raw Data'!J779), 0, IF(AND(3=MATCH(LARGE('Raw Data'!G779:J779, 2), 'Raw Data'!G779:J779, 0), 'Raw Data'!O779-'Raw Data'!P779&gt;3), 'Raw Data'!I779, 0))</f>
        <v/>
      </c>
      <c r="O786">
        <f>IF(ISBLANK('Raw Data'!J779), 0, IF(AND(2=MATCH(LARGE('Raw Data'!G779:J779, 2), 'Raw Data'!G779:J779, 0), AND('Raw Data'!P779-'Raw Data'!O779&lt;4, 'Raw Data'!P779-'Raw Data'!O779&gt;0)), 'Raw Data'!H779, 0))</f>
        <v/>
      </c>
      <c r="P786">
        <f>IF(ISBLANK('Raw Data'!J779), 0, IF(AND(1=MATCH(LARGE('Raw Data'!G779:J779, 2), 'Raw Data'!G779:J779, 0), AND('Raw Data'!O779-'Raw Data'!P779&lt;4, 'Raw Data'!O779-'Raw Data'!P779&gt;0)), 'Raw Data'!G779, 0))</f>
        <v/>
      </c>
      <c r="Q786">
        <f>IF(ISBLANK('Raw Data'!J779), 0, IF(AND(4=MATCH(LARGE('Raw Data'!G779:J779, 1), 'Raw Data'!G779:J779, 0), 'Raw Data'!P779-'Raw Data'!O779&gt;3), 'Raw Data'!J779, 0))</f>
        <v/>
      </c>
      <c r="R786">
        <f>IF(ISBLANK('Raw Data'!J779), 0, IF(AND(3=MATCH(LARGE('Raw Data'!G779:J779, 1), 'Raw Data'!G779:J779, 0), 'Raw Data'!O779-'Raw Data'!P779&gt;3), 'Raw Data'!I779, 0))</f>
        <v/>
      </c>
      <c r="S786">
        <f>IF(AND('Raw Data'!P779-'Raw Data'!O779&gt;4, 'Raw Data'!F779&lt;'Raw Data'!C779), 'Raw Data'!J779, 0)</f>
        <v/>
      </c>
      <c r="T786">
        <f>IF(AND('Raw Data'!O779-'Raw Data'!P779&gt;4, 'Raw Data'!F779&gt;'Raw Data'!C779), 'Raw Data'!I779, 0)</f>
        <v/>
      </c>
      <c r="U786">
        <f>IF(AND('Raw Data'!P779-'Raw Data'!O779&lt;3, 'Raw Data'!P779&gt;'Raw Data'!O779, 'Raw Data'!F779&lt;'Raw Data'!C779), 'Raw Data'!H779, 0)</f>
        <v/>
      </c>
      <c r="V786">
        <f>IF(AND('Raw Data'!P779-'Raw Data'!O779&lt;3, 'Raw Data'!P779&gt;'Raw Data'!O779, 'Raw Data'!F779&gt;'Raw Data'!C779), 'Raw Data'!G779, 0)</f>
        <v/>
      </c>
    </row>
    <row r="787">
      <c r="A787">
        <f>IF(AND('Raw Data'!F780&lt;'Raw Data'!C780, 'Raw Data'!P780&gt;'Raw Data'!O780, 'Raw Data'!P780-'Raw Data'!O780&gt;3), 'Raw Data'!J780, 0)</f>
        <v/>
      </c>
      <c r="B787">
        <f>IF(AND('Raw Data'!C780&lt;'Raw Data'!F780, 'Raw Data'!O780&gt;'Raw Data'!P780, 'Raw Data'!O780-'Raw Data'!P780&gt;3), 'Raw Data'!I780, 0)</f>
        <v/>
      </c>
      <c r="C787">
        <f>IF(AND('Raw Data'!F780&lt;'Raw Data'!C780, 'Raw Data'!P780&gt;'Raw Data'!O780, 'Raw Data'!P780-'Raw Data'!O780&lt;4), 'Raw Data'!H780, 0)</f>
        <v/>
      </c>
      <c r="D787">
        <f>IF(AND('Raw Data'!C780&lt;'Raw Data'!F780, 'Raw Data'!O780&gt;'Raw Data'!P780, 'Raw Data'!O780-'Raw Data'!P780&lt;4), 'Raw Data'!G780, 0)</f>
        <v/>
      </c>
      <c r="E787">
        <f>IF(ISBLANK('Raw Data'!J780), 0, IF(AND(4=MATCH(LARGE('Raw Data'!G780:J780, 4), 'Raw Data'!G780:J780, 0), 'Raw Data'!P780-'Raw Data'!O780&gt;3), 'Raw Data'!J780, 0))</f>
        <v/>
      </c>
      <c r="F787">
        <f>IF(ISBLANK('Raw Data'!J780), 0, IF(AND(3=MATCH(LARGE('Raw Data'!G780:J780, 4), 'Raw Data'!G780:J780, 0), 'Raw Data'!O780-'Raw Data'!P780&gt;3), 'Raw Data'!I780, 0))</f>
        <v/>
      </c>
      <c r="G787">
        <f>IF(ISBLANK('Raw Data'!J780), 0, IF(AND(2=MATCH(LARGE('Raw Data'!G780:J780, 4), 'Raw Data'!G780:J780, 0), AND('Raw Data'!P780-'Raw Data'!O780&lt;4, 'Raw Data'!P780-'Raw Data'!O780&gt;0)), 'Raw Data'!H780, 0))</f>
        <v/>
      </c>
      <c r="H787">
        <f>IF(ISBLANK('Raw Data'!J780), 0, IF(AND(1=MATCH(LARGE('Raw Data'!G780:J780, 4), 'Raw Data'!G780:J780, 0), AND('Raw Data'!O780-'Raw Data'!P780&lt;4, 'Raw Data'!O780-'Raw Data'!P780&gt;0)), 'Raw Data'!G780, 0))</f>
        <v/>
      </c>
      <c r="I787">
        <f>IF(ISBLANK('Raw Data'!J780), 0, IF(AND(4=MATCH(LARGE('Raw Data'!G780:J780, 3), 'Raw Data'!G780:J780, 0), 'Raw Data'!P780-'Raw Data'!O780&gt;3), 'Raw Data'!J780, 0))</f>
        <v/>
      </c>
      <c r="J787">
        <f>IF(ISBLANK('Raw Data'!J780), 0, IF(AND(3=MATCH(LARGE('Raw Data'!G780:J780, 3), 'Raw Data'!G780:J780, 0), 'Raw Data'!O780-'Raw Data'!P780&gt;3), 'Raw Data'!I780, 0))</f>
        <v/>
      </c>
      <c r="K787">
        <f>IF(ISBLANK('Raw Data'!J780), 0, IF(AND(2=MATCH(LARGE('Raw Data'!G780:J780, 3), 'Raw Data'!G780:J780, 0), AND('Raw Data'!P780-'Raw Data'!O780&lt;4, 'Raw Data'!P780-'Raw Data'!O780&gt;0)), 'Raw Data'!H780, 0))</f>
        <v/>
      </c>
      <c r="L787">
        <f>IF(ISBLANK('Raw Data'!J780), 0, IF(AND(1=MATCH(LARGE('Raw Data'!G780:J780, 3), 'Raw Data'!G780:J780, 0), AND('Raw Data'!O780-'Raw Data'!P780&lt;4, 'Raw Data'!O780-'Raw Data'!P780&gt;0)), 'Raw Data'!G780, 0))</f>
        <v/>
      </c>
      <c r="M787">
        <f>IF(ISBLANK('Raw Data'!J780), 0, IF(AND(4=MATCH(LARGE('Raw Data'!G780:J780, 2), 'Raw Data'!G780:J780, 0), 'Raw Data'!P780-'Raw Data'!O780&gt;3), 'Raw Data'!J780, 0))</f>
        <v/>
      </c>
      <c r="N787">
        <f>IF(ISBLANK('Raw Data'!J780), 0, IF(AND(3=MATCH(LARGE('Raw Data'!G780:J780, 2), 'Raw Data'!G780:J780, 0), 'Raw Data'!O780-'Raw Data'!P780&gt;3), 'Raw Data'!I780, 0))</f>
        <v/>
      </c>
      <c r="O787">
        <f>IF(ISBLANK('Raw Data'!J780), 0, IF(AND(2=MATCH(LARGE('Raw Data'!G780:J780, 2), 'Raw Data'!G780:J780, 0), AND('Raw Data'!P780-'Raw Data'!O780&lt;4, 'Raw Data'!P780-'Raw Data'!O780&gt;0)), 'Raw Data'!H780, 0))</f>
        <v/>
      </c>
      <c r="P787">
        <f>IF(ISBLANK('Raw Data'!J780), 0, IF(AND(1=MATCH(LARGE('Raw Data'!G780:J780, 2), 'Raw Data'!G780:J780, 0), AND('Raw Data'!O780-'Raw Data'!P780&lt;4, 'Raw Data'!O780-'Raw Data'!P780&gt;0)), 'Raw Data'!G780, 0))</f>
        <v/>
      </c>
      <c r="Q787">
        <f>IF(ISBLANK('Raw Data'!J780), 0, IF(AND(4=MATCH(LARGE('Raw Data'!G780:J780, 1), 'Raw Data'!G780:J780, 0), 'Raw Data'!P780-'Raw Data'!O780&gt;3), 'Raw Data'!J780, 0))</f>
        <v/>
      </c>
      <c r="R787">
        <f>IF(ISBLANK('Raw Data'!J780), 0, IF(AND(3=MATCH(LARGE('Raw Data'!G780:J780, 1), 'Raw Data'!G780:J780, 0), 'Raw Data'!O780-'Raw Data'!P780&gt;3), 'Raw Data'!I780, 0))</f>
        <v/>
      </c>
      <c r="S787">
        <f>IF(AND('Raw Data'!P780-'Raw Data'!O780&gt;4, 'Raw Data'!F780&lt;'Raw Data'!C780), 'Raw Data'!J780, 0)</f>
        <v/>
      </c>
      <c r="T787">
        <f>IF(AND('Raw Data'!O780-'Raw Data'!P780&gt;4, 'Raw Data'!F780&gt;'Raw Data'!C780), 'Raw Data'!I780, 0)</f>
        <v/>
      </c>
      <c r="U787">
        <f>IF(AND('Raw Data'!P780-'Raw Data'!O780&lt;3, 'Raw Data'!P780&gt;'Raw Data'!O780, 'Raw Data'!F780&lt;'Raw Data'!C780), 'Raw Data'!H780, 0)</f>
        <v/>
      </c>
      <c r="V787">
        <f>IF(AND('Raw Data'!P780-'Raw Data'!O780&lt;3, 'Raw Data'!P780&gt;'Raw Data'!O780, 'Raw Data'!F780&gt;'Raw Data'!C780), 'Raw Data'!G780, 0)</f>
        <v/>
      </c>
    </row>
    <row r="788">
      <c r="A788">
        <f>IF(AND('Raw Data'!F781&lt;'Raw Data'!C781, 'Raw Data'!P781&gt;'Raw Data'!O781, 'Raw Data'!P781-'Raw Data'!O781&gt;3), 'Raw Data'!J781, 0)</f>
        <v/>
      </c>
      <c r="B788">
        <f>IF(AND('Raw Data'!C781&lt;'Raw Data'!F781, 'Raw Data'!O781&gt;'Raw Data'!P781, 'Raw Data'!O781-'Raw Data'!P781&gt;3), 'Raw Data'!I781, 0)</f>
        <v/>
      </c>
      <c r="C788">
        <f>IF(AND('Raw Data'!F781&lt;'Raw Data'!C781, 'Raw Data'!P781&gt;'Raw Data'!O781, 'Raw Data'!P781-'Raw Data'!O781&lt;4), 'Raw Data'!H781, 0)</f>
        <v/>
      </c>
      <c r="D788">
        <f>IF(AND('Raw Data'!C781&lt;'Raw Data'!F781, 'Raw Data'!O781&gt;'Raw Data'!P781, 'Raw Data'!O781-'Raw Data'!P781&lt;4), 'Raw Data'!G781, 0)</f>
        <v/>
      </c>
      <c r="E788">
        <f>IF(ISBLANK('Raw Data'!J781), 0, IF(AND(4=MATCH(LARGE('Raw Data'!G781:J781, 4), 'Raw Data'!G781:J781, 0), 'Raw Data'!P781-'Raw Data'!O781&gt;3), 'Raw Data'!J781, 0))</f>
        <v/>
      </c>
      <c r="F788">
        <f>IF(ISBLANK('Raw Data'!J781), 0, IF(AND(3=MATCH(LARGE('Raw Data'!G781:J781, 4), 'Raw Data'!G781:J781, 0), 'Raw Data'!O781-'Raw Data'!P781&gt;3), 'Raw Data'!I781, 0))</f>
        <v/>
      </c>
      <c r="G788">
        <f>IF(ISBLANK('Raw Data'!J781), 0, IF(AND(2=MATCH(LARGE('Raw Data'!G781:J781, 4), 'Raw Data'!G781:J781, 0), AND('Raw Data'!P781-'Raw Data'!O781&lt;4, 'Raw Data'!P781-'Raw Data'!O781&gt;0)), 'Raw Data'!H781, 0))</f>
        <v/>
      </c>
      <c r="H788">
        <f>IF(ISBLANK('Raw Data'!J781), 0, IF(AND(1=MATCH(LARGE('Raw Data'!G781:J781, 4), 'Raw Data'!G781:J781, 0), AND('Raw Data'!O781-'Raw Data'!P781&lt;4, 'Raw Data'!O781-'Raw Data'!P781&gt;0)), 'Raw Data'!G781, 0))</f>
        <v/>
      </c>
      <c r="I788">
        <f>IF(ISBLANK('Raw Data'!J781), 0, IF(AND(4=MATCH(LARGE('Raw Data'!G781:J781, 3), 'Raw Data'!G781:J781, 0), 'Raw Data'!P781-'Raw Data'!O781&gt;3), 'Raw Data'!J781, 0))</f>
        <v/>
      </c>
      <c r="J788">
        <f>IF(ISBLANK('Raw Data'!J781), 0, IF(AND(3=MATCH(LARGE('Raw Data'!G781:J781, 3), 'Raw Data'!G781:J781, 0), 'Raw Data'!O781-'Raw Data'!P781&gt;3), 'Raw Data'!I781, 0))</f>
        <v/>
      </c>
      <c r="K788">
        <f>IF(ISBLANK('Raw Data'!J781), 0, IF(AND(2=MATCH(LARGE('Raw Data'!G781:J781, 3), 'Raw Data'!G781:J781, 0), AND('Raw Data'!P781-'Raw Data'!O781&lt;4, 'Raw Data'!P781-'Raw Data'!O781&gt;0)), 'Raw Data'!H781, 0))</f>
        <v/>
      </c>
      <c r="L788">
        <f>IF(ISBLANK('Raw Data'!J781), 0, IF(AND(1=MATCH(LARGE('Raw Data'!G781:J781, 3), 'Raw Data'!G781:J781, 0), AND('Raw Data'!O781-'Raw Data'!P781&lt;4, 'Raw Data'!O781-'Raw Data'!P781&gt;0)), 'Raw Data'!G781, 0))</f>
        <v/>
      </c>
      <c r="M788">
        <f>IF(ISBLANK('Raw Data'!J781), 0, IF(AND(4=MATCH(LARGE('Raw Data'!G781:J781, 2), 'Raw Data'!G781:J781, 0), 'Raw Data'!P781-'Raw Data'!O781&gt;3), 'Raw Data'!J781, 0))</f>
        <v/>
      </c>
      <c r="N788">
        <f>IF(ISBLANK('Raw Data'!J781), 0, IF(AND(3=MATCH(LARGE('Raw Data'!G781:J781, 2), 'Raw Data'!G781:J781, 0), 'Raw Data'!O781-'Raw Data'!P781&gt;3), 'Raw Data'!I781, 0))</f>
        <v/>
      </c>
      <c r="O788">
        <f>IF(ISBLANK('Raw Data'!J781), 0, IF(AND(2=MATCH(LARGE('Raw Data'!G781:J781, 2), 'Raw Data'!G781:J781, 0), AND('Raw Data'!P781-'Raw Data'!O781&lt;4, 'Raw Data'!P781-'Raw Data'!O781&gt;0)), 'Raw Data'!H781, 0))</f>
        <v/>
      </c>
      <c r="P788">
        <f>IF(ISBLANK('Raw Data'!J781), 0, IF(AND(1=MATCH(LARGE('Raw Data'!G781:J781, 2), 'Raw Data'!G781:J781, 0), AND('Raw Data'!O781-'Raw Data'!P781&lt;4, 'Raw Data'!O781-'Raw Data'!P781&gt;0)), 'Raw Data'!G781, 0))</f>
        <v/>
      </c>
      <c r="Q788">
        <f>IF(ISBLANK('Raw Data'!J781), 0, IF(AND(4=MATCH(LARGE('Raw Data'!G781:J781, 1), 'Raw Data'!G781:J781, 0), 'Raw Data'!P781-'Raw Data'!O781&gt;3), 'Raw Data'!J781, 0))</f>
        <v/>
      </c>
      <c r="R788">
        <f>IF(ISBLANK('Raw Data'!J781), 0, IF(AND(3=MATCH(LARGE('Raw Data'!G781:J781, 1), 'Raw Data'!G781:J781, 0), 'Raw Data'!O781-'Raw Data'!P781&gt;3), 'Raw Data'!I781, 0))</f>
        <v/>
      </c>
      <c r="S788">
        <f>IF(AND('Raw Data'!P781-'Raw Data'!O781&gt;4, 'Raw Data'!F781&lt;'Raw Data'!C781), 'Raw Data'!J781, 0)</f>
        <v/>
      </c>
      <c r="T788">
        <f>IF(AND('Raw Data'!O781-'Raw Data'!P781&gt;4, 'Raw Data'!F781&gt;'Raw Data'!C781), 'Raw Data'!I781, 0)</f>
        <v/>
      </c>
      <c r="U788">
        <f>IF(AND('Raw Data'!P781-'Raw Data'!O781&lt;3, 'Raw Data'!P781&gt;'Raw Data'!O781, 'Raw Data'!F781&lt;'Raw Data'!C781), 'Raw Data'!H781, 0)</f>
        <v/>
      </c>
      <c r="V788">
        <f>IF(AND('Raw Data'!P781-'Raw Data'!O781&lt;3, 'Raw Data'!P781&gt;'Raw Data'!O781, 'Raw Data'!F781&gt;'Raw Data'!C781), 'Raw Data'!G781, 0)</f>
        <v/>
      </c>
    </row>
    <row r="789">
      <c r="A789">
        <f>IF(AND('Raw Data'!F782&lt;'Raw Data'!C782, 'Raw Data'!P782&gt;'Raw Data'!O782, 'Raw Data'!P782-'Raw Data'!O782&gt;3), 'Raw Data'!J782, 0)</f>
        <v/>
      </c>
      <c r="B789">
        <f>IF(AND('Raw Data'!C782&lt;'Raw Data'!F782, 'Raw Data'!O782&gt;'Raw Data'!P782, 'Raw Data'!O782-'Raw Data'!P782&gt;3), 'Raw Data'!I782, 0)</f>
        <v/>
      </c>
      <c r="C789">
        <f>IF(AND('Raw Data'!F782&lt;'Raw Data'!C782, 'Raw Data'!P782&gt;'Raw Data'!O782, 'Raw Data'!P782-'Raw Data'!O782&lt;4), 'Raw Data'!H782, 0)</f>
        <v/>
      </c>
      <c r="D789">
        <f>IF(AND('Raw Data'!C782&lt;'Raw Data'!F782, 'Raw Data'!O782&gt;'Raw Data'!P782, 'Raw Data'!O782-'Raw Data'!P782&lt;4), 'Raw Data'!G782, 0)</f>
        <v/>
      </c>
      <c r="E789">
        <f>IF(ISBLANK('Raw Data'!J782), 0, IF(AND(4=MATCH(LARGE('Raw Data'!G782:J782, 4), 'Raw Data'!G782:J782, 0), 'Raw Data'!P782-'Raw Data'!O782&gt;3), 'Raw Data'!J782, 0))</f>
        <v/>
      </c>
      <c r="F789">
        <f>IF(ISBLANK('Raw Data'!J782), 0, IF(AND(3=MATCH(LARGE('Raw Data'!G782:J782, 4), 'Raw Data'!G782:J782, 0), 'Raw Data'!O782-'Raw Data'!P782&gt;3), 'Raw Data'!I782, 0))</f>
        <v/>
      </c>
      <c r="G789">
        <f>IF(ISBLANK('Raw Data'!J782), 0, IF(AND(2=MATCH(LARGE('Raw Data'!G782:J782, 4), 'Raw Data'!G782:J782, 0), AND('Raw Data'!P782-'Raw Data'!O782&lt;4, 'Raw Data'!P782-'Raw Data'!O782&gt;0)), 'Raw Data'!H782, 0))</f>
        <v/>
      </c>
      <c r="H789">
        <f>IF(ISBLANK('Raw Data'!J782), 0, IF(AND(1=MATCH(LARGE('Raw Data'!G782:J782, 4), 'Raw Data'!G782:J782, 0), AND('Raw Data'!O782-'Raw Data'!P782&lt;4, 'Raw Data'!O782-'Raw Data'!P782&gt;0)), 'Raw Data'!G782, 0))</f>
        <v/>
      </c>
      <c r="I789">
        <f>IF(ISBLANK('Raw Data'!J782), 0, IF(AND(4=MATCH(LARGE('Raw Data'!G782:J782, 3), 'Raw Data'!G782:J782, 0), 'Raw Data'!P782-'Raw Data'!O782&gt;3), 'Raw Data'!J782, 0))</f>
        <v/>
      </c>
      <c r="J789">
        <f>IF(ISBLANK('Raw Data'!J782), 0, IF(AND(3=MATCH(LARGE('Raw Data'!G782:J782, 3), 'Raw Data'!G782:J782, 0), 'Raw Data'!O782-'Raw Data'!P782&gt;3), 'Raw Data'!I782, 0))</f>
        <v/>
      </c>
      <c r="K789">
        <f>IF(ISBLANK('Raw Data'!J782), 0, IF(AND(2=MATCH(LARGE('Raw Data'!G782:J782, 3), 'Raw Data'!G782:J782, 0), AND('Raw Data'!P782-'Raw Data'!O782&lt;4, 'Raw Data'!P782-'Raw Data'!O782&gt;0)), 'Raw Data'!H782, 0))</f>
        <v/>
      </c>
      <c r="L789">
        <f>IF(ISBLANK('Raw Data'!J782), 0, IF(AND(1=MATCH(LARGE('Raw Data'!G782:J782, 3), 'Raw Data'!G782:J782, 0), AND('Raw Data'!O782-'Raw Data'!P782&lt;4, 'Raw Data'!O782-'Raw Data'!P782&gt;0)), 'Raw Data'!G782, 0))</f>
        <v/>
      </c>
      <c r="M789">
        <f>IF(ISBLANK('Raw Data'!J782), 0, IF(AND(4=MATCH(LARGE('Raw Data'!G782:J782, 2), 'Raw Data'!G782:J782, 0), 'Raw Data'!P782-'Raw Data'!O782&gt;3), 'Raw Data'!J782, 0))</f>
        <v/>
      </c>
      <c r="N789">
        <f>IF(ISBLANK('Raw Data'!J782), 0, IF(AND(3=MATCH(LARGE('Raw Data'!G782:J782, 2), 'Raw Data'!G782:J782, 0), 'Raw Data'!O782-'Raw Data'!P782&gt;3), 'Raw Data'!I782, 0))</f>
        <v/>
      </c>
      <c r="O789">
        <f>IF(ISBLANK('Raw Data'!J782), 0, IF(AND(2=MATCH(LARGE('Raw Data'!G782:J782, 2), 'Raw Data'!G782:J782, 0), AND('Raw Data'!P782-'Raw Data'!O782&lt;4, 'Raw Data'!P782-'Raw Data'!O782&gt;0)), 'Raw Data'!H782, 0))</f>
        <v/>
      </c>
      <c r="P789">
        <f>IF(ISBLANK('Raw Data'!J782), 0, IF(AND(1=MATCH(LARGE('Raw Data'!G782:J782, 2), 'Raw Data'!G782:J782, 0), AND('Raw Data'!O782-'Raw Data'!P782&lt;4, 'Raw Data'!O782-'Raw Data'!P782&gt;0)), 'Raw Data'!G782, 0))</f>
        <v/>
      </c>
      <c r="Q789">
        <f>IF(ISBLANK('Raw Data'!J782), 0, IF(AND(4=MATCH(LARGE('Raw Data'!G782:J782, 1), 'Raw Data'!G782:J782, 0), 'Raw Data'!P782-'Raw Data'!O782&gt;3), 'Raw Data'!J782, 0))</f>
        <v/>
      </c>
      <c r="R789">
        <f>IF(ISBLANK('Raw Data'!J782), 0, IF(AND(3=MATCH(LARGE('Raw Data'!G782:J782, 1), 'Raw Data'!G782:J782, 0), 'Raw Data'!O782-'Raw Data'!P782&gt;3), 'Raw Data'!I782, 0))</f>
        <v/>
      </c>
      <c r="S789">
        <f>IF(AND('Raw Data'!P782-'Raw Data'!O782&gt;4, 'Raw Data'!F782&lt;'Raw Data'!C782), 'Raw Data'!J782, 0)</f>
        <v/>
      </c>
      <c r="T789">
        <f>IF(AND('Raw Data'!O782-'Raw Data'!P782&gt;4, 'Raw Data'!F782&gt;'Raw Data'!C782), 'Raw Data'!I782, 0)</f>
        <v/>
      </c>
      <c r="U789">
        <f>IF(AND('Raw Data'!P782-'Raw Data'!O782&lt;3, 'Raw Data'!P782&gt;'Raw Data'!O782, 'Raw Data'!F782&lt;'Raw Data'!C782), 'Raw Data'!H782, 0)</f>
        <v/>
      </c>
      <c r="V789">
        <f>IF(AND('Raw Data'!P782-'Raw Data'!O782&lt;3, 'Raw Data'!P782&gt;'Raw Data'!O782, 'Raw Data'!F782&gt;'Raw Data'!C782), 'Raw Data'!G782, 0)</f>
        <v/>
      </c>
    </row>
    <row r="790">
      <c r="A790">
        <f>IF(AND('Raw Data'!F783&lt;'Raw Data'!C783, 'Raw Data'!P783&gt;'Raw Data'!O783, 'Raw Data'!P783-'Raw Data'!O783&gt;3), 'Raw Data'!J783, 0)</f>
        <v/>
      </c>
      <c r="B790">
        <f>IF(AND('Raw Data'!C783&lt;'Raw Data'!F783, 'Raw Data'!O783&gt;'Raw Data'!P783, 'Raw Data'!O783-'Raw Data'!P783&gt;3), 'Raw Data'!I783, 0)</f>
        <v/>
      </c>
      <c r="C790">
        <f>IF(AND('Raw Data'!F783&lt;'Raw Data'!C783, 'Raw Data'!P783&gt;'Raw Data'!O783, 'Raw Data'!P783-'Raw Data'!O783&lt;4), 'Raw Data'!H783, 0)</f>
        <v/>
      </c>
      <c r="D790">
        <f>IF(AND('Raw Data'!C783&lt;'Raw Data'!F783, 'Raw Data'!O783&gt;'Raw Data'!P783, 'Raw Data'!O783-'Raw Data'!P783&lt;4), 'Raw Data'!G783, 0)</f>
        <v/>
      </c>
      <c r="E790">
        <f>IF(ISBLANK('Raw Data'!J783), 0, IF(AND(4=MATCH(LARGE('Raw Data'!G783:J783, 4), 'Raw Data'!G783:J783, 0), 'Raw Data'!P783-'Raw Data'!O783&gt;3), 'Raw Data'!J783, 0))</f>
        <v/>
      </c>
      <c r="F790">
        <f>IF(ISBLANK('Raw Data'!J783), 0, IF(AND(3=MATCH(LARGE('Raw Data'!G783:J783, 4), 'Raw Data'!G783:J783, 0), 'Raw Data'!O783-'Raw Data'!P783&gt;3), 'Raw Data'!I783, 0))</f>
        <v/>
      </c>
      <c r="G790">
        <f>IF(ISBLANK('Raw Data'!J783), 0, IF(AND(2=MATCH(LARGE('Raw Data'!G783:J783, 4), 'Raw Data'!G783:J783, 0), AND('Raw Data'!P783-'Raw Data'!O783&lt;4, 'Raw Data'!P783-'Raw Data'!O783&gt;0)), 'Raw Data'!H783, 0))</f>
        <v/>
      </c>
      <c r="H790">
        <f>IF(ISBLANK('Raw Data'!J783), 0, IF(AND(1=MATCH(LARGE('Raw Data'!G783:J783, 4), 'Raw Data'!G783:J783, 0), AND('Raw Data'!O783-'Raw Data'!P783&lt;4, 'Raw Data'!O783-'Raw Data'!P783&gt;0)), 'Raw Data'!G783, 0))</f>
        <v/>
      </c>
      <c r="I790">
        <f>IF(ISBLANK('Raw Data'!J783), 0, IF(AND(4=MATCH(LARGE('Raw Data'!G783:J783, 3), 'Raw Data'!G783:J783, 0), 'Raw Data'!P783-'Raw Data'!O783&gt;3), 'Raw Data'!J783, 0))</f>
        <v/>
      </c>
      <c r="J790">
        <f>IF(ISBLANK('Raw Data'!J783), 0, IF(AND(3=MATCH(LARGE('Raw Data'!G783:J783, 3), 'Raw Data'!G783:J783, 0), 'Raw Data'!O783-'Raw Data'!P783&gt;3), 'Raw Data'!I783, 0))</f>
        <v/>
      </c>
      <c r="K790">
        <f>IF(ISBLANK('Raw Data'!J783), 0, IF(AND(2=MATCH(LARGE('Raw Data'!G783:J783, 3), 'Raw Data'!G783:J783, 0), AND('Raw Data'!P783-'Raw Data'!O783&lt;4, 'Raw Data'!P783-'Raw Data'!O783&gt;0)), 'Raw Data'!H783, 0))</f>
        <v/>
      </c>
      <c r="L790">
        <f>IF(ISBLANK('Raw Data'!J783), 0, IF(AND(1=MATCH(LARGE('Raw Data'!G783:J783, 3), 'Raw Data'!G783:J783, 0), AND('Raw Data'!O783-'Raw Data'!P783&lt;4, 'Raw Data'!O783-'Raw Data'!P783&gt;0)), 'Raw Data'!G783, 0))</f>
        <v/>
      </c>
      <c r="M790">
        <f>IF(ISBLANK('Raw Data'!J783), 0, IF(AND(4=MATCH(LARGE('Raw Data'!G783:J783, 2), 'Raw Data'!G783:J783, 0), 'Raw Data'!P783-'Raw Data'!O783&gt;3), 'Raw Data'!J783, 0))</f>
        <v/>
      </c>
      <c r="N790">
        <f>IF(ISBLANK('Raw Data'!J783), 0, IF(AND(3=MATCH(LARGE('Raw Data'!G783:J783, 2), 'Raw Data'!G783:J783, 0), 'Raw Data'!O783-'Raw Data'!P783&gt;3), 'Raw Data'!I783, 0))</f>
        <v/>
      </c>
      <c r="O790">
        <f>IF(ISBLANK('Raw Data'!J783), 0, IF(AND(2=MATCH(LARGE('Raw Data'!G783:J783, 2), 'Raw Data'!G783:J783, 0), AND('Raw Data'!P783-'Raw Data'!O783&lt;4, 'Raw Data'!P783-'Raw Data'!O783&gt;0)), 'Raw Data'!H783, 0))</f>
        <v/>
      </c>
      <c r="P790">
        <f>IF(ISBLANK('Raw Data'!J783), 0, IF(AND(1=MATCH(LARGE('Raw Data'!G783:J783, 2), 'Raw Data'!G783:J783, 0), AND('Raw Data'!O783-'Raw Data'!P783&lt;4, 'Raw Data'!O783-'Raw Data'!P783&gt;0)), 'Raw Data'!G783, 0))</f>
        <v/>
      </c>
      <c r="Q790">
        <f>IF(ISBLANK('Raw Data'!J783), 0, IF(AND(4=MATCH(LARGE('Raw Data'!G783:J783, 1), 'Raw Data'!G783:J783, 0), 'Raw Data'!P783-'Raw Data'!O783&gt;3), 'Raw Data'!J783, 0))</f>
        <v/>
      </c>
      <c r="R790">
        <f>IF(ISBLANK('Raw Data'!J783), 0, IF(AND(3=MATCH(LARGE('Raw Data'!G783:J783, 1), 'Raw Data'!G783:J783, 0), 'Raw Data'!O783-'Raw Data'!P783&gt;3), 'Raw Data'!I783, 0))</f>
        <v/>
      </c>
      <c r="S790">
        <f>IF(AND('Raw Data'!P783-'Raw Data'!O783&gt;4, 'Raw Data'!F783&lt;'Raw Data'!C783), 'Raw Data'!J783, 0)</f>
        <v/>
      </c>
      <c r="T790">
        <f>IF(AND('Raw Data'!O783-'Raw Data'!P783&gt;4, 'Raw Data'!F783&gt;'Raw Data'!C783), 'Raw Data'!I783, 0)</f>
        <v/>
      </c>
      <c r="U790">
        <f>IF(AND('Raw Data'!P783-'Raw Data'!O783&lt;3, 'Raw Data'!P783&gt;'Raw Data'!O783, 'Raw Data'!F783&lt;'Raw Data'!C783), 'Raw Data'!H783, 0)</f>
        <v/>
      </c>
      <c r="V790">
        <f>IF(AND('Raw Data'!P783-'Raw Data'!O783&lt;3, 'Raw Data'!P783&gt;'Raw Data'!O783, 'Raw Data'!F783&gt;'Raw Data'!C783), 'Raw Data'!G783, 0)</f>
        <v/>
      </c>
    </row>
    <row r="791">
      <c r="A791">
        <f>IF(AND('Raw Data'!F784&lt;'Raw Data'!C784, 'Raw Data'!P784&gt;'Raw Data'!O784, 'Raw Data'!P784-'Raw Data'!O784&gt;3), 'Raw Data'!J784, 0)</f>
        <v/>
      </c>
      <c r="B791">
        <f>IF(AND('Raw Data'!C784&lt;'Raw Data'!F784, 'Raw Data'!O784&gt;'Raw Data'!P784, 'Raw Data'!O784-'Raw Data'!P784&gt;3), 'Raw Data'!I784, 0)</f>
        <v/>
      </c>
      <c r="C791">
        <f>IF(AND('Raw Data'!F784&lt;'Raw Data'!C784, 'Raw Data'!P784&gt;'Raw Data'!O784, 'Raw Data'!P784-'Raw Data'!O784&lt;4), 'Raw Data'!H784, 0)</f>
        <v/>
      </c>
      <c r="D791">
        <f>IF(AND('Raw Data'!C784&lt;'Raw Data'!F784, 'Raw Data'!O784&gt;'Raw Data'!P784, 'Raw Data'!O784-'Raw Data'!P784&lt;4), 'Raw Data'!G784, 0)</f>
        <v/>
      </c>
      <c r="E791">
        <f>IF(ISBLANK('Raw Data'!J784), 0, IF(AND(4=MATCH(LARGE('Raw Data'!G784:J784, 4), 'Raw Data'!G784:J784, 0), 'Raw Data'!P784-'Raw Data'!O784&gt;3), 'Raw Data'!J784, 0))</f>
        <v/>
      </c>
      <c r="F791">
        <f>IF(ISBLANK('Raw Data'!J784), 0, IF(AND(3=MATCH(LARGE('Raw Data'!G784:J784, 4), 'Raw Data'!G784:J784, 0), 'Raw Data'!O784-'Raw Data'!P784&gt;3), 'Raw Data'!I784, 0))</f>
        <v/>
      </c>
      <c r="G791">
        <f>IF(ISBLANK('Raw Data'!J784), 0, IF(AND(2=MATCH(LARGE('Raw Data'!G784:J784, 4), 'Raw Data'!G784:J784, 0), AND('Raw Data'!P784-'Raw Data'!O784&lt;4, 'Raw Data'!P784-'Raw Data'!O784&gt;0)), 'Raw Data'!H784, 0))</f>
        <v/>
      </c>
      <c r="H791">
        <f>IF(ISBLANK('Raw Data'!J784), 0, IF(AND(1=MATCH(LARGE('Raw Data'!G784:J784, 4), 'Raw Data'!G784:J784, 0), AND('Raw Data'!O784-'Raw Data'!P784&lt;4, 'Raw Data'!O784-'Raw Data'!P784&gt;0)), 'Raw Data'!G784, 0))</f>
        <v/>
      </c>
      <c r="I791">
        <f>IF(ISBLANK('Raw Data'!J784), 0, IF(AND(4=MATCH(LARGE('Raw Data'!G784:J784, 3), 'Raw Data'!G784:J784, 0), 'Raw Data'!P784-'Raw Data'!O784&gt;3), 'Raw Data'!J784, 0))</f>
        <v/>
      </c>
      <c r="J791">
        <f>IF(ISBLANK('Raw Data'!J784), 0, IF(AND(3=MATCH(LARGE('Raw Data'!G784:J784, 3), 'Raw Data'!G784:J784, 0), 'Raw Data'!O784-'Raw Data'!P784&gt;3), 'Raw Data'!I784, 0))</f>
        <v/>
      </c>
      <c r="K791">
        <f>IF(ISBLANK('Raw Data'!J784), 0, IF(AND(2=MATCH(LARGE('Raw Data'!G784:J784, 3), 'Raw Data'!G784:J784, 0), AND('Raw Data'!P784-'Raw Data'!O784&lt;4, 'Raw Data'!P784-'Raw Data'!O784&gt;0)), 'Raw Data'!H784, 0))</f>
        <v/>
      </c>
      <c r="L791">
        <f>IF(ISBLANK('Raw Data'!J784), 0, IF(AND(1=MATCH(LARGE('Raw Data'!G784:J784, 3), 'Raw Data'!G784:J784, 0), AND('Raw Data'!O784-'Raw Data'!P784&lt;4, 'Raw Data'!O784-'Raw Data'!P784&gt;0)), 'Raw Data'!G784, 0))</f>
        <v/>
      </c>
      <c r="M791">
        <f>IF(ISBLANK('Raw Data'!J784), 0, IF(AND(4=MATCH(LARGE('Raw Data'!G784:J784, 2), 'Raw Data'!G784:J784, 0), 'Raw Data'!P784-'Raw Data'!O784&gt;3), 'Raw Data'!J784, 0))</f>
        <v/>
      </c>
      <c r="N791">
        <f>IF(ISBLANK('Raw Data'!J784), 0, IF(AND(3=MATCH(LARGE('Raw Data'!G784:J784, 2), 'Raw Data'!G784:J784, 0), 'Raw Data'!O784-'Raw Data'!P784&gt;3), 'Raw Data'!I784, 0))</f>
        <v/>
      </c>
      <c r="O791">
        <f>IF(ISBLANK('Raw Data'!J784), 0, IF(AND(2=MATCH(LARGE('Raw Data'!G784:J784, 2), 'Raw Data'!G784:J784, 0), AND('Raw Data'!P784-'Raw Data'!O784&lt;4, 'Raw Data'!P784-'Raw Data'!O784&gt;0)), 'Raw Data'!H784, 0))</f>
        <v/>
      </c>
      <c r="P791">
        <f>IF(ISBLANK('Raw Data'!J784), 0, IF(AND(1=MATCH(LARGE('Raw Data'!G784:J784, 2), 'Raw Data'!G784:J784, 0), AND('Raw Data'!O784-'Raw Data'!P784&lt;4, 'Raw Data'!O784-'Raw Data'!P784&gt;0)), 'Raw Data'!G784, 0))</f>
        <v/>
      </c>
      <c r="Q791">
        <f>IF(ISBLANK('Raw Data'!J784), 0, IF(AND(4=MATCH(LARGE('Raw Data'!G784:J784, 1), 'Raw Data'!G784:J784, 0), 'Raw Data'!P784-'Raw Data'!O784&gt;3), 'Raw Data'!J784, 0))</f>
        <v/>
      </c>
      <c r="R791">
        <f>IF(ISBLANK('Raw Data'!J784), 0, IF(AND(3=MATCH(LARGE('Raw Data'!G784:J784, 1), 'Raw Data'!G784:J784, 0), 'Raw Data'!O784-'Raw Data'!P784&gt;3), 'Raw Data'!I784, 0))</f>
        <v/>
      </c>
      <c r="S791">
        <f>IF(AND('Raw Data'!P784-'Raw Data'!O784&gt;4, 'Raw Data'!F784&lt;'Raw Data'!C784), 'Raw Data'!J784, 0)</f>
        <v/>
      </c>
      <c r="T791">
        <f>IF(AND('Raw Data'!O784-'Raw Data'!P784&gt;4, 'Raw Data'!F784&gt;'Raw Data'!C784), 'Raw Data'!I784, 0)</f>
        <v/>
      </c>
      <c r="U791">
        <f>IF(AND('Raw Data'!P784-'Raw Data'!O784&lt;3, 'Raw Data'!P784&gt;'Raw Data'!O784, 'Raw Data'!F784&lt;'Raw Data'!C784), 'Raw Data'!H784, 0)</f>
        <v/>
      </c>
      <c r="V791">
        <f>IF(AND('Raw Data'!P784-'Raw Data'!O784&lt;3, 'Raw Data'!P784&gt;'Raw Data'!O784, 'Raw Data'!F784&gt;'Raw Data'!C784), 'Raw Data'!G784, 0)</f>
        <v/>
      </c>
    </row>
    <row r="792">
      <c r="A792">
        <f>IF(AND('Raw Data'!F785&lt;'Raw Data'!C785, 'Raw Data'!P785&gt;'Raw Data'!O785, 'Raw Data'!P785-'Raw Data'!O785&gt;3), 'Raw Data'!J785, 0)</f>
        <v/>
      </c>
      <c r="B792">
        <f>IF(AND('Raw Data'!C785&lt;'Raw Data'!F785, 'Raw Data'!O785&gt;'Raw Data'!P785, 'Raw Data'!O785-'Raw Data'!P785&gt;3), 'Raw Data'!I785, 0)</f>
        <v/>
      </c>
      <c r="C792">
        <f>IF(AND('Raw Data'!F785&lt;'Raw Data'!C785, 'Raw Data'!P785&gt;'Raw Data'!O785, 'Raw Data'!P785-'Raw Data'!O785&lt;4), 'Raw Data'!H785, 0)</f>
        <v/>
      </c>
      <c r="D792">
        <f>IF(AND('Raw Data'!C785&lt;'Raw Data'!F785, 'Raw Data'!O785&gt;'Raw Data'!P785, 'Raw Data'!O785-'Raw Data'!P785&lt;4), 'Raw Data'!G785, 0)</f>
        <v/>
      </c>
      <c r="E792">
        <f>IF(ISBLANK('Raw Data'!J785), 0, IF(AND(4=MATCH(LARGE('Raw Data'!G785:J785, 4), 'Raw Data'!G785:J785, 0), 'Raw Data'!P785-'Raw Data'!O785&gt;3), 'Raw Data'!J785, 0))</f>
        <v/>
      </c>
      <c r="F792">
        <f>IF(ISBLANK('Raw Data'!J785), 0, IF(AND(3=MATCH(LARGE('Raw Data'!G785:J785, 4), 'Raw Data'!G785:J785, 0), 'Raw Data'!O785-'Raw Data'!P785&gt;3), 'Raw Data'!I785, 0))</f>
        <v/>
      </c>
      <c r="G792">
        <f>IF(ISBLANK('Raw Data'!J785), 0, IF(AND(2=MATCH(LARGE('Raw Data'!G785:J785, 4), 'Raw Data'!G785:J785, 0), AND('Raw Data'!P785-'Raw Data'!O785&lt;4, 'Raw Data'!P785-'Raw Data'!O785&gt;0)), 'Raw Data'!H785, 0))</f>
        <v/>
      </c>
      <c r="H792">
        <f>IF(ISBLANK('Raw Data'!J785), 0, IF(AND(1=MATCH(LARGE('Raw Data'!G785:J785, 4), 'Raw Data'!G785:J785, 0), AND('Raw Data'!O785-'Raw Data'!P785&lt;4, 'Raw Data'!O785-'Raw Data'!P785&gt;0)), 'Raw Data'!G785, 0))</f>
        <v/>
      </c>
      <c r="I792">
        <f>IF(ISBLANK('Raw Data'!J785), 0, IF(AND(4=MATCH(LARGE('Raw Data'!G785:J785, 3), 'Raw Data'!G785:J785, 0), 'Raw Data'!P785-'Raw Data'!O785&gt;3), 'Raw Data'!J785, 0))</f>
        <v/>
      </c>
      <c r="J792">
        <f>IF(ISBLANK('Raw Data'!J785), 0, IF(AND(3=MATCH(LARGE('Raw Data'!G785:J785, 3), 'Raw Data'!G785:J785, 0), 'Raw Data'!O785-'Raw Data'!P785&gt;3), 'Raw Data'!I785, 0))</f>
        <v/>
      </c>
      <c r="K792">
        <f>IF(ISBLANK('Raw Data'!J785), 0, IF(AND(2=MATCH(LARGE('Raw Data'!G785:J785, 3), 'Raw Data'!G785:J785, 0), AND('Raw Data'!P785-'Raw Data'!O785&lt;4, 'Raw Data'!P785-'Raw Data'!O785&gt;0)), 'Raw Data'!H785, 0))</f>
        <v/>
      </c>
      <c r="L792">
        <f>IF(ISBLANK('Raw Data'!J785), 0, IF(AND(1=MATCH(LARGE('Raw Data'!G785:J785, 3), 'Raw Data'!G785:J785, 0), AND('Raw Data'!O785-'Raw Data'!P785&lt;4, 'Raw Data'!O785-'Raw Data'!P785&gt;0)), 'Raw Data'!G785, 0))</f>
        <v/>
      </c>
      <c r="M792">
        <f>IF(ISBLANK('Raw Data'!J785), 0, IF(AND(4=MATCH(LARGE('Raw Data'!G785:J785, 2), 'Raw Data'!G785:J785, 0), 'Raw Data'!P785-'Raw Data'!O785&gt;3), 'Raw Data'!J785, 0))</f>
        <v/>
      </c>
      <c r="N792">
        <f>IF(ISBLANK('Raw Data'!J785), 0, IF(AND(3=MATCH(LARGE('Raw Data'!G785:J785, 2), 'Raw Data'!G785:J785, 0), 'Raw Data'!O785-'Raw Data'!P785&gt;3), 'Raw Data'!I785, 0))</f>
        <v/>
      </c>
      <c r="O792">
        <f>IF(ISBLANK('Raw Data'!J785), 0, IF(AND(2=MATCH(LARGE('Raw Data'!G785:J785, 2), 'Raw Data'!G785:J785, 0), AND('Raw Data'!P785-'Raw Data'!O785&lt;4, 'Raw Data'!P785-'Raw Data'!O785&gt;0)), 'Raw Data'!H785, 0))</f>
        <v/>
      </c>
      <c r="P792">
        <f>IF(ISBLANK('Raw Data'!J785), 0, IF(AND(1=MATCH(LARGE('Raw Data'!G785:J785, 2), 'Raw Data'!G785:J785, 0), AND('Raw Data'!O785-'Raw Data'!P785&lt;4, 'Raw Data'!O785-'Raw Data'!P785&gt;0)), 'Raw Data'!G785, 0))</f>
        <v/>
      </c>
      <c r="Q792">
        <f>IF(ISBLANK('Raw Data'!J785), 0, IF(AND(4=MATCH(LARGE('Raw Data'!G785:J785, 1), 'Raw Data'!G785:J785, 0), 'Raw Data'!P785-'Raw Data'!O785&gt;3), 'Raw Data'!J785, 0))</f>
        <v/>
      </c>
      <c r="R792">
        <f>IF(ISBLANK('Raw Data'!J785), 0, IF(AND(3=MATCH(LARGE('Raw Data'!G785:J785, 1), 'Raw Data'!G785:J785, 0), 'Raw Data'!O785-'Raw Data'!P785&gt;3), 'Raw Data'!I785, 0))</f>
        <v/>
      </c>
      <c r="S792">
        <f>IF(AND('Raw Data'!P785-'Raw Data'!O785&gt;4, 'Raw Data'!F785&lt;'Raw Data'!C785), 'Raw Data'!J785, 0)</f>
        <v/>
      </c>
      <c r="T792">
        <f>IF(AND('Raw Data'!O785-'Raw Data'!P785&gt;4, 'Raw Data'!F785&gt;'Raw Data'!C785), 'Raw Data'!I785, 0)</f>
        <v/>
      </c>
      <c r="U792">
        <f>IF(AND('Raw Data'!P785-'Raw Data'!O785&lt;3, 'Raw Data'!P785&gt;'Raw Data'!O785, 'Raw Data'!F785&lt;'Raw Data'!C785), 'Raw Data'!H785, 0)</f>
        <v/>
      </c>
      <c r="V792">
        <f>IF(AND('Raw Data'!P785-'Raw Data'!O785&lt;3, 'Raw Data'!P785&gt;'Raw Data'!O785, 'Raw Data'!F785&gt;'Raw Data'!C785), 'Raw Data'!G785, 0)</f>
        <v/>
      </c>
    </row>
    <row r="793">
      <c r="A793">
        <f>IF(AND('Raw Data'!F786&lt;'Raw Data'!C786, 'Raw Data'!P786&gt;'Raw Data'!O786, 'Raw Data'!P786-'Raw Data'!O786&gt;3), 'Raw Data'!J786, 0)</f>
        <v/>
      </c>
      <c r="B793">
        <f>IF(AND('Raw Data'!C786&lt;'Raw Data'!F786, 'Raw Data'!O786&gt;'Raw Data'!P786, 'Raw Data'!O786-'Raw Data'!P786&gt;3), 'Raw Data'!I786, 0)</f>
        <v/>
      </c>
      <c r="C793">
        <f>IF(AND('Raw Data'!F786&lt;'Raw Data'!C786, 'Raw Data'!P786&gt;'Raw Data'!O786, 'Raw Data'!P786-'Raw Data'!O786&lt;4), 'Raw Data'!H786, 0)</f>
        <v/>
      </c>
      <c r="D793">
        <f>IF(AND('Raw Data'!C786&lt;'Raw Data'!F786, 'Raw Data'!O786&gt;'Raw Data'!P786, 'Raw Data'!O786-'Raw Data'!P786&lt;4), 'Raw Data'!G786, 0)</f>
        <v/>
      </c>
      <c r="E793">
        <f>IF(ISBLANK('Raw Data'!J786), 0, IF(AND(4=MATCH(LARGE('Raw Data'!G786:J786, 4), 'Raw Data'!G786:J786, 0), 'Raw Data'!P786-'Raw Data'!O786&gt;3), 'Raw Data'!J786, 0))</f>
        <v/>
      </c>
      <c r="F793">
        <f>IF(ISBLANK('Raw Data'!J786), 0, IF(AND(3=MATCH(LARGE('Raw Data'!G786:J786, 4), 'Raw Data'!G786:J786, 0), 'Raw Data'!O786-'Raw Data'!P786&gt;3), 'Raw Data'!I786, 0))</f>
        <v/>
      </c>
      <c r="G793">
        <f>IF(ISBLANK('Raw Data'!J786), 0, IF(AND(2=MATCH(LARGE('Raw Data'!G786:J786, 4), 'Raw Data'!G786:J786, 0), AND('Raw Data'!P786-'Raw Data'!O786&lt;4, 'Raw Data'!P786-'Raw Data'!O786&gt;0)), 'Raw Data'!H786, 0))</f>
        <v/>
      </c>
      <c r="H793">
        <f>IF(ISBLANK('Raw Data'!J786), 0, IF(AND(1=MATCH(LARGE('Raw Data'!G786:J786, 4), 'Raw Data'!G786:J786, 0), AND('Raw Data'!O786-'Raw Data'!P786&lt;4, 'Raw Data'!O786-'Raw Data'!P786&gt;0)), 'Raw Data'!G786, 0))</f>
        <v/>
      </c>
      <c r="I793">
        <f>IF(ISBLANK('Raw Data'!J786), 0, IF(AND(4=MATCH(LARGE('Raw Data'!G786:J786, 3), 'Raw Data'!G786:J786, 0), 'Raw Data'!P786-'Raw Data'!O786&gt;3), 'Raw Data'!J786, 0))</f>
        <v/>
      </c>
      <c r="J793">
        <f>IF(ISBLANK('Raw Data'!J786), 0, IF(AND(3=MATCH(LARGE('Raw Data'!G786:J786, 3), 'Raw Data'!G786:J786, 0), 'Raw Data'!O786-'Raw Data'!P786&gt;3), 'Raw Data'!I786, 0))</f>
        <v/>
      </c>
      <c r="K793">
        <f>IF(ISBLANK('Raw Data'!J786), 0, IF(AND(2=MATCH(LARGE('Raw Data'!G786:J786, 3), 'Raw Data'!G786:J786, 0), AND('Raw Data'!P786-'Raw Data'!O786&lt;4, 'Raw Data'!P786-'Raw Data'!O786&gt;0)), 'Raw Data'!H786, 0))</f>
        <v/>
      </c>
      <c r="L793">
        <f>IF(ISBLANK('Raw Data'!J786), 0, IF(AND(1=MATCH(LARGE('Raw Data'!G786:J786, 3), 'Raw Data'!G786:J786, 0), AND('Raw Data'!O786-'Raw Data'!P786&lt;4, 'Raw Data'!O786-'Raw Data'!P786&gt;0)), 'Raw Data'!G786, 0))</f>
        <v/>
      </c>
      <c r="M793">
        <f>IF(ISBLANK('Raw Data'!J786), 0, IF(AND(4=MATCH(LARGE('Raw Data'!G786:J786, 2), 'Raw Data'!G786:J786, 0), 'Raw Data'!P786-'Raw Data'!O786&gt;3), 'Raw Data'!J786, 0))</f>
        <v/>
      </c>
      <c r="N793">
        <f>IF(ISBLANK('Raw Data'!J786), 0, IF(AND(3=MATCH(LARGE('Raw Data'!G786:J786, 2), 'Raw Data'!G786:J786, 0), 'Raw Data'!O786-'Raw Data'!P786&gt;3), 'Raw Data'!I786, 0))</f>
        <v/>
      </c>
      <c r="O793">
        <f>IF(ISBLANK('Raw Data'!J786), 0, IF(AND(2=MATCH(LARGE('Raw Data'!G786:J786, 2), 'Raw Data'!G786:J786, 0), AND('Raw Data'!P786-'Raw Data'!O786&lt;4, 'Raw Data'!P786-'Raw Data'!O786&gt;0)), 'Raw Data'!H786, 0))</f>
        <v/>
      </c>
      <c r="P793">
        <f>IF(ISBLANK('Raw Data'!J786), 0, IF(AND(1=MATCH(LARGE('Raw Data'!G786:J786, 2), 'Raw Data'!G786:J786, 0), AND('Raw Data'!O786-'Raw Data'!P786&lt;4, 'Raw Data'!O786-'Raw Data'!P786&gt;0)), 'Raw Data'!G786, 0))</f>
        <v/>
      </c>
      <c r="Q793">
        <f>IF(ISBLANK('Raw Data'!J786), 0, IF(AND(4=MATCH(LARGE('Raw Data'!G786:J786, 1), 'Raw Data'!G786:J786, 0), 'Raw Data'!P786-'Raw Data'!O786&gt;3), 'Raw Data'!J786, 0))</f>
        <v/>
      </c>
      <c r="R793">
        <f>IF(ISBLANK('Raw Data'!J786), 0, IF(AND(3=MATCH(LARGE('Raw Data'!G786:J786, 1), 'Raw Data'!G786:J786, 0), 'Raw Data'!O786-'Raw Data'!P786&gt;3), 'Raw Data'!I786, 0))</f>
        <v/>
      </c>
      <c r="S793">
        <f>IF(AND('Raw Data'!P786-'Raw Data'!O786&gt;4, 'Raw Data'!F786&lt;'Raw Data'!C786), 'Raw Data'!J786, 0)</f>
        <v/>
      </c>
      <c r="T793">
        <f>IF(AND('Raw Data'!O786-'Raw Data'!P786&gt;4, 'Raw Data'!F786&gt;'Raw Data'!C786), 'Raw Data'!I786, 0)</f>
        <v/>
      </c>
      <c r="U793">
        <f>IF(AND('Raw Data'!P786-'Raw Data'!O786&lt;3, 'Raw Data'!P786&gt;'Raw Data'!O786, 'Raw Data'!F786&lt;'Raw Data'!C786), 'Raw Data'!H786, 0)</f>
        <v/>
      </c>
      <c r="V793">
        <f>IF(AND('Raw Data'!P786-'Raw Data'!O786&lt;3, 'Raw Data'!P786&gt;'Raw Data'!O786, 'Raw Data'!F786&gt;'Raw Data'!C786), 'Raw Data'!G786, 0)</f>
        <v/>
      </c>
    </row>
    <row r="794">
      <c r="A794">
        <f>IF(AND('Raw Data'!F787&lt;'Raw Data'!C787, 'Raw Data'!P787&gt;'Raw Data'!O787, 'Raw Data'!P787-'Raw Data'!O787&gt;3), 'Raw Data'!J787, 0)</f>
        <v/>
      </c>
      <c r="B794">
        <f>IF(AND('Raw Data'!C787&lt;'Raw Data'!F787, 'Raw Data'!O787&gt;'Raw Data'!P787, 'Raw Data'!O787-'Raw Data'!P787&gt;3), 'Raw Data'!I787, 0)</f>
        <v/>
      </c>
      <c r="C794">
        <f>IF(AND('Raw Data'!F787&lt;'Raw Data'!C787, 'Raw Data'!P787&gt;'Raw Data'!O787, 'Raw Data'!P787-'Raw Data'!O787&lt;4), 'Raw Data'!H787, 0)</f>
        <v/>
      </c>
      <c r="D794">
        <f>IF(AND('Raw Data'!C787&lt;'Raw Data'!F787, 'Raw Data'!O787&gt;'Raw Data'!P787, 'Raw Data'!O787-'Raw Data'!P787&lt;4), 'Raw Data'!G787, 0)</f>
        <v/>
      </c>
      <c r="E794">
        <f>IF(ISBLANK('Raw Data'!J787), 0, IF(AND(4=MATCH(LARGE('Raw Data'!G787:J787, 4), 'Raw Data'!G787:J787, 0), 'Raw Data'!P787-'Raw Data'!O787&gt;3), 'Raw Data'!J787, 0))</f>
        <v/>
      </c>
      <c r="F794">
        <f>IF(ISBLANK('Raw Data'!J787), 0, IF(AND(3=MATCH(LARGE('Raw Data'!G787:J787, 4), 'Raw Data'!G787:J787, 0), 'Raw Data'!O787-'Raw Data'!P787&gt;3), 'Raw Data'!I787, 0))</f>
        <v/>
      </c>
      <c r="G794">
        <f>IF(ISBLANK('Raw Data'!J787), 0, IF(AND(2=MATCH(LARGE('Raw Data'!G787:J787, 4), 'Raw Data'!G787:J787, 0), AND('Raw Data'!P787-'Raw Data'!O787&lt;4, 'Raw Data'!P787-'Raw Data'!O787&gt;0)), 'Raw Data'!H787, 0))</f>
        <v/>
      </c>
      <c r="H794">
        <f>IF(ISBLANK('Raw Data'!J787), 0, IF(AND(1=MATCH(LARGE('Raw Data'!G787:J787, 4), 'Raw Data'!G787:J787, 0), AND('Raw Data'!O787-'Raw Data'!P787&lt;4, 'Raw Data'!O787-'Raw Data'!P787&gt;0)), 'Raw Data'!G787, 0))</f>
        <v/>
      </c>
      <c r="I794">
        <f>IF(ISBLANK('Raw Data'!J787), 0, IF(AND(4=MATCH(LARGE('Raw Data'!G787:J787, 3), 'Raw Data'!G787:J787, 0), 'Raw Data'!P787-'Raw Data'!O787&gt;3), 'Raw Data'!J787, 0))</f>
        <v/>
      </c>
      <c r="J794">
        <f>IF(ISBLANK('Raw Data'!J787), 0, IF(AND(3=MATCH(LARGE('Raw Data'!G787:J787, 3), 'Raw Data'!G787:J787, 0), 'Raw Data'!O787-'Raw Data'!P787&gt;3), 'Raw Data'!I787, 0))</f>
        <v/>
      </c>
      <c r="K794">
        <f>IF(ISBLANK('Raw Data'!J787), 0, IF(AND(2=MATCH(LARGE('Raw Data'!G787:J787, 3), 'Raw Data'!G787:J787, 0), AND('Raw Data'!P787-'Raw Data'!O787&lt;4, 'Raw Data'!P787-'Raw Data'!O787&gt;0)), 'Raw Data'!H787, 0))</f>
        <v/>
      </c>
      <c r="L794">
        <f>IF(ISBLANK('Raw Data'!J787), 0, IF(AND(1=MATCH(LARGE('Raw Data'!G787:J787, 3), 'Raw Data'!G787:J787, 0), AND('Raw Data'!O787-'Raw Data'!P787&lt;4, 'Raw Data'!O787-'Raw Data'!P787&gt;0)), 'Raw Data'!G787, 0))</f>
        <v/>
      </c>
      <c r="M794">
        <f>IF(ISBLANK('Raw Data'!J787), 0, IF(AND(4=MATCH(LARGE('Raw Data'!G787:J787, 2), 'Raw Data'!G787:J787, 0), 'Raw Data'!P787-'Raw Data'!O787&gt;3), 'Raw Data'!J787, 0))</f>
        <v/>
      </c>
      <c r="N794">
        <f>IF(ISBLANK('Raw Data'!J787), 0, IF(AND(3=MATCH(LARGE('Raw Data'!G787:J787, 2), 'Raw Data'!G787:J787, 0), 'Raw Data'!O787-'Raw Data'!P787&gt;3), 'Raw Data'!I787, 0))</f>
        <v/>
      </c>
      <c r="O794">
        <f>IF(ISBLANK('Raw Data'!J787), 0, IF(AND(2=MATCH(LARGE('Raw Data'!G787:J787, 2), 'Raw Data'!G787:J787, 0), AND('Raw Data'!P787-'Raw Data'!O787&lt;4, 'Raw Data'!P787-'Raw Data'!O787&gt;0)), 'Raw Data'!H787, 0))</f>
        <v/>
      </c>
      <c r="P794">
        <f>IF(ISBLANK('Raw Data'!J787), 0, IF(AND(1=MATCH(LARGE('Raw Data'!G787:J787, 2), 'Raw Data'!G787:J787, 0), AND('Raw Data'!O787-'Raw Data'!P787&lt;4, 'Raw Data'!O787-'Raw Data'!P787&gt;0)), 'Raw Data'!G787, 0))</f>
        <v/>
      </c>
      <c r="Q794">
        <f>IF(ISBLANK('Raw Data'!J787), 0, IF(AND(4=MATCH(LARGE('Raw Data'!G787:J787, 1), 'Raw Data'!G787:J787, 0), 'Raw Data'!P787-'Raw Data'!O787&gt;3), 'Raw Data'!J787, 0))</f>
        <v/>
      </c>
      <c r="R794">
        <f>IF(ISBLANK('Raw Data'!J787), 0, IF(AND(3=MATCH(LARGE('Raw Data'!G787:J787, 1), 'Raw Data'!G787:J787, 0), 'Raw Data'!O787-'Raw Data'!P787&gt;3), 'Raw Data'!I787, 0))</f>
        <v/>
      </c>
      <c r="S794">
        <f>IF(AND('Raw Data'!P787-'Raw Data'!O787&gt;4, 'Raw Data'!F787&lt;'Raw Data'!C787), 'Raw Data'!J787, 0)</f>
        <v/>
      </c>
      <c r="T794">
        <f>IF(AND('Raw Data'!O787-'Raw Data'!P787&gt;4, 'Raw Data'!F787&gt;'Raw Data'!C787), 'Raw Data'!I787, 0)</f>
        <v/>
      </c>
      <c r="U794">
        <f>IF(AND('Raw Data'!P787-'Raw Data'!O787&lt;3, 'Raw Data'!P787&gt;'Raw Data'!O787, 'Raw Data'!F787&lt;'Raw Data'!C787), 'Raw Data'!H787, 0)</f>
        <v/>
      </c>
      <c r="V794">
        <f>IF(AND('Raw Data'!P787-'Raw Data'!O787&lt;3, 'Raw Data'!P787&gt;'Raw Data'!O787, 'Raw Data'!F787&gt;'Raw Data'!C787), 'Raw Data'!G787, 0)</f>
        <v/>
      </c>
    </row>
    <row r="795">
      <c r="A795">
        <f>IF(AND('Raw Data'!F788&lt;'Raw Data'!C788, 'Raw Data'!P788&gt;'Raw Data'!O788, 'Raw Data'!P788-'Raw Data'!O788&gt;3), 'Raw Data'!J788, 0)</f>
        <v/>
      </c>
      <c r="B795">
        <f>IF(AND('Raw Data'!C788&lt;'Raw Data'!F788, 'Raw Data'!O788&gt;'Raw Data'!P788, 'Raw Data'!O788-'Raw Data'!P788&gt;3), 'Raw Data'!I788, 0)</f>
        <v/>
      </c>
      <c r="C795">
        <f>IF(AND('Raw Data'!F788&lt;'Raw Data'!C788, 'Raw Data'!P788&gt;'Raw Data'!O788, 'Raw Data'!P788-'Raw Data'!O788&lt;4), 'Raw Data'!H788, 0)</f>
        <v/>
      </c>
      <c r="D795">
        <f>IF(AND('Raw Data'!C788&lt;'Raw Data'!F788, 'Raw Data'!O788&gt;'Raw Data'!P788, 'Raw Data'!O788-'Raw Data'!P788&lt;4), 'Raw Data'!G788, 0)</f>
        <v/>
      </c>
      <c r="E795">
        <f>IF(ISBLANK('Raw Data'!J788), 0, IF(AND(4=MATCH(LARGE('Raw Data'!G788:J788, 4), 'Raw Data'!G788:J788, 0), 'Raw Data'!P788-'Raw Data'!O788&gt;3), 'Raw Data'!J788, 0))</f>
        <v/>
      </c>
      <c r="F795">
        <f>IF(ISBLANK('Raw Data'!J788), 0, IF(AND(3=MATCH(LARGE('Raw Data'!G788:J788, 4), 'Raw Data'!G788:J788, 0), 'Raw Data'!O788-'Raw Data'!P788&gt;3), 'Raw Data'!I788, 0))</f>
        <v/>
      </c>
      <c r="G795">
        <f>IF(ISBLANK('Raw Data'!J788), 0, IF(AND(2=MATCH(LARGE('Raw Data'!G788:J788, 4), 'Raw Data'!G788:J788, 0), AND('Raw Data'!P788-'Raw Data'!O788&lt;4, 'Raw Data'!P788-'Raw Data'!O788&gt;0)), 'Raw Data'!H788, 0))</f>
        <v/>
      </c>
      <c r="H795">
        <f>IF(ISBLANK('Raw Data'!J788), 0, IF(AND(1=MATCH(LARGE('Raw Data'!G788:J788, 4), 'Raw Data'!G788:J788, 0), AND('Raw Data'!O788-'Raw Data'!P788&lt;4, 'Raw Data'!O788-'Raw Data'!P788&gt;0)), 'Raw Data'!G788, 0))</f>
        <v/>
      </c>
      <c r="I795">
        <f>IF(ISBLANK('Raw Data'!J788), 0, IF(AND(4=MATCH(LARGE('Raw Data'!G788:J788, 3), 'Raw Data'!G788:J788, 0), 'Raw Data'!P788-'Raw Data'!O788&gt;3), 'Raw Data'!J788, 0))</f>
        <v/>
      </c>
      <c r="J795">
        <f>IF(ISBLANK('Raw Data'!J788), 0, IF(AND(3=MATCH(LARGE('Raw Data'!G788:J788, 3), 'Raw Data'!G788:J788, 0), 'Raw Data'!O788-'Raw Data'!P788&gt;3), 'Raw Data'!I788, 0))</f>
        <v/>
      </c>
      <c r="K795">
        <f>IF(ISBLANK('Raw Data'!J788), 0, IF(AND(2=MATCH(LARGE('Raw Data'!G788:J788, 3), 'Raw Data'!G788:J788, 0), AND('Raw Data'!P788-'Raw Data'!O788&lt;4, 'Raw Data'!P788-'Raw Data'!O788&gt;0)), 'Raw Data'!H788, 0))</f>
        <v/>
      </c>
      <c r="L795">
        <f>IF(ISBLANK('Raw Data'!J788), 0, IF(AND(1=MATCH(LARGE('Raw Data'!G788:J788, 3), 'Raw Data'!G788:J788, 0), AND('Raw Data'!O788-'Raw Data'!P788&lt;4, 'Raw Data'!O788-'Raw Data'!P788&gt;0)), 'Raw Data'!G788, 0))</f>
        <v/>
      </c>
      <c r="M795">
        <f>IF(ISBLANK('Raw Data'!J788), 0, IF(AND(4=MATCH(LARGE('Raw Data'!G788:J788, 2), 'Raw Data'!G788:J788, 0), 'Raw Data'!P788-'Raw Data'!O788&gt;3), 'Raw Data'!J788, 0))</f>
        <v/>
      </c>
      <c r="N795">
        <f>IF(ISBLANK('Raw Data'!J788), 0, IF(AND(3=MATCH(LARGE('Raw Data'!G788:J788, 2), 'Raw Data'!G788:J788, 0), 'Raw Data'!O788-'Raw Data'!P788&gt;3), 'Raw Data'!I788, 0))</f>
        <v/>
      </c>
      <c r="O795">
        <f>IF(ISBLANK('Raw Data'!J788), 0, IF(AND(2=MATCH(LARGE('Raw Data'!G788:J788, 2), 'Raw Data'!G788:J788, 0), AND('Raw Data'!P788-'Raw Data'!O788&lt;4, 'Raw Data'!P788-'Raw Data'!O788&gt;0)), 'Raw Data'!H788, 0))</f>
        <v/>
      </c>
      <c r="P795">
        <f>IF(ISBLANK('Raw Data'!J788), 0, IF(AND(1=MATCH(LARGE('Raw Data'!G788:J788, 2), 'Raw Data'!G788:J788, 0), AND('Raw Data'!O788-'Raw Data'!P788&lt;4, 'Raw Data'!O788-'Raw Data'!P788&gt;0)), 'Raw Data'!G788, 0))</f>
        <v/>
      </c>
      <c r="Q795">
        <f>IF(ISBLANK('Raw Data'!J788), 0, IF(AND(4=MATCH(LARGE('Raw Data'!G788:J788, 1), 'Raw Data'!G788:J788, 0), 'Raw Data'!P788-'Raw Data'!O788&gt;3), 'Raw Data'!J788, 0))</f>
        <v/>
      </c>
      <c r="R795">
        <f>IF(ISBLANK('Raw Data'!J788), 0, IF(AND(3=MATCH(LARGE('Raw Data'!G788:J788, 1), 'Raw Data'!G788:J788, 0), 'Raw Data'!O788-'Raw Data'!P788&gt;3), 'Raw Data'!I788, 0))</f>
        <v/>
      </c>
      <c r="S795">
        <f>IF(AND('Raw Data'!P788-'Raw Data'!O788&gt;4, 'Raw Data'!F788&lt;'Raw Data'!C788), 'Raw Data'!J788, 0)</f>
        <v/>
      </c>
      <c r="T795">
        <f>IF(AND('Raw Data'!O788-'Raw Data'!P788&gt;4, 'Raw Data'!F788&gt;'Raw Data'!C788), 'Raw Data'!I788, 0)</f>
        <v/>
      </c>
      <c r="U795">
        <f>IF(AND('Raw Data'!P788-'Raw Data'!O788&lt;3, 'Raw Data'!P788&gt;'Raw Data'!O788, 'Raw Data'!F788&lt;'Raw Data'!C788), 'Raw Data'!H788, 0)</f>
        <v/>
      </c>
      <c r="V795">
        <f>IF(AND('Raw Data'!P788-'Raw Data'!O788&lt;3, 'Raw Data'!P788&gt;'Raw Data'!O788, 'Raw Data'!F788&gt;'Raw Data'!C788), 'Raw Data'!G788, 0)</f>
        <v/>
      </c>
    </row>
    <row r="796">
      <c r="A796">
        <f>IF(AND('Raw Data'!F789&lt;'Raw Data'!C789, 'Raw Data'!P789&gt;'Raw Data'!O789, 'Raw Data'!P789-'Raw Data'!O789&gt;3), 'Raw Data'!J789, 0)</f>
        <v/>
      </c>
      <c r="B796">
        <f>IF(AND('Raw Data'!C789&lt;'Raw Data'!F789, 'Raw Data'!O789&gt;'Raw Data'!P789, 'Raw Data'!O789-'Raw Data'!P789&gt;3), 'Raw Data'!I789, 0)</f>
        <v/>
      </c>
      <c r="C796">
        <f>IF(AND('Raw Data'!F789&lt;'Raw Data'!C789, 'Raw Data'!P789&gt;'Raw Data'!O789, 'Raw Data'!P789-'Raw Data'!O789&lt;4), 'Raw Data'!H789, 0)</f>
        <v/>
      </c>
      <c r="D796">
        <f>IF(AND('Raw Data'!C789&lt;'Raw Data'!F789, 'Raw Data'!O789&gt;'Raw Data'!P789, 'Raw Data'!O789-'Raw Data'!P789&lt;4), 'Raw Data'!G789, 0)</f>
        <v/>
      </c>
      <c r="E796">
        <f>IF(ISBLANK('Raw Data'!J789), 0, IF(AND(4=MATCH(LARGE('Raw Data'!G789:J789, 4), 'Raw Data'!G789:J789, 0), 'Raw Data'!P789-'Raw Data'!O789&gt;3), 'Raw Data'!J789, 0))</f>
        <v/>
      </c>
      <c r="F796">
        <f>IF(ISBLANK('Raw Data'!J789), 0, IF(AND(3=MATCH(LARGE('Raw Data'!G789:J789, 4), 'Raw Data'!G789:J789, 0), 'Raw Data'!O789-'Raw Data'!P789&gt;3), 'Raw Data'!I789, 0))</f>
        <v/>
      </c>
      <c r="G796">
        <f>IF(ISBLANK('Raw Data'!J789), 0, IF(AND(2=MATCH(LARGE('Raw Data'!G789:J789, 4), 'Raw Data'!G789:J789, 0), AND('Raw Data'!P789-'Raw Data'!O789&lt;4, 'Raw Data'!P789-'Raw Data'!O789&gt;0)), 'Raw Data'!H789, 0))</f>
        <v/>
      </c>
      <c r="H796">
        <f>IF(ISBLANK('Raw Data'!J789), 0, IF(AND(1=MATCH(LARGE('Raw Data'!G789:J789, 4), 'Raw Data'!G789:J789, 0), AND('Raw Data'!O789-'Raw Data'!P789&lt;4, 'Raw Data'!O789-'Raw Data'!P789&gt;0)), 'Raw Data'!G789, 0))</f>
        <v/>
      </c>
      <c r="I796">
        <f>IF(ISBLANK('Raw Data'!J789), 0, IF(AND(4=MATCH(LARGE('Raw Data'!G789:J789, 3), 'Raw Data'!G789:J789, 0), 'Raw Data'!P789-'Raw Data'!O789&gt;3), 'Raw Data'!J789, 0))</f>
        <v/>
      </c>
      <c r="J796">
        <f>IF(ISBLANK('Raw Data'!J789), 0, IF(AND(3=MATCH(LARGE('Raw Data'!G789:J789, 3), 'Raw Data'!G789:J789, 0), 'Raw Data'!O789-'Raw Data'!P789&gt;3), 'Raw Data'!I789, 0))</f>
        <v/>
      </c>
      <c r="K796">
        <f>IF(ISBLANK('Raw Data'!J789), 0, IF(AND(2=MATCH(LARGE('Raw Data'!G789:J789, 3), 'Raw Data'!G789:J789, 0), AND('Raw Data'!P789-'Raw Data'!O789&lt;4, 'Raw Data'!P789-'Raw Data'!O789&gt;0)), 'Raw Data'!H789, 0))</f>
        <v/>
      </c>
      <c r="L796">
        <f>IF(ISBLANK('Raw Data'!J789), 0, IF(AND(1=MATCH(LARGE('Raw Data'!G789:J789, 3), 'Raw Data'!G789:J789, 0), AND('Raw Data'!O789-'Raw Data'!P789&lt;4, 'Raw Data'!O789-'Raw Data'!P789&gt;0)), 'Raw Data'!G789, 0))</f>
        <v/>
      </c>
      <c r="M796">
        <f>IF(ISBLANK('Raw Data'!J789), 0, IF(AND(4=MATCH(LARGE('Raw Data'!G789:J789, 2), 'Raw Data'!G789:J789, 0), 'Raw Data'!P789-'Raw Data'!O789&gt;3), 'Raw Data'!J789, 0))</f>
        <v/>
      </c>
      <c r="N796">
        <f>IF(ISBLANK('Raw Data'!J789), 0, IF(AND(3=MATCH(LARGE('Raw Data'!G789:J789, 2), 'Raw Data'!G789:J789, 0), 'Raw Data'!O789-'Raw Data'!P789&gt;3), 'Raw Data'!I789, 0))</f>
        <v/>
      </c>
      <c r="O796">
        <f>IF(ISBLANK('Raw Data'!J789), 0, IF(AND(2=MATCH(LARGE('Raw Data'!G789:J789, 2), 'Raw Data'!G789:J789, 0), AND('Raw Data'!P789-'Raw Data'!O789&lt;4, 'Raw Data'!P789-'Raw Data'!O789&gt;0)), 'Raw Data'!H789, 0))</f>
        <v/>
      </c>
      <c r="P796">
        <f>IF(ISBLANK('Raw Data'!J789), 0, IF(AND(1=MATCH(LARGE('Raw Data'!G789:J789, 2), 'Raw Data'!G789:J789, 0), AND('Raw Data'!O789-'Raw Data'!P789&lt;4, 'Raw Data'!O789-'Raw Data'!P789&gt;0)), 'Raw Data'!G789, 0))</f>
        <v/>
      </c>
      <c r="Q796">
        <f>IF(ISBLANK('Raw Data'!J789), 0, IF(AND(4=MATCH(LARGE('Raw Data'!G789:J789, 1), 'Raw Data'!G789:J789, 0), 'Raw Data'!P789-'Raw Data'!O789&gt;3), 'Raw Data'!J789, 0))</f>
        <v/>
      </c>
      <c r="R796">
        <f>IF(ISBLANK('Raw Data'!J789), 0, IF(AND(3=MATCH(LARGE('Raw Data'!G789:J789, 1), 'Raw Data'!G789:J789, 0), 'Raw Data'!O789-'Raw Data'!P789&gt;3), 'Raw Data'!I789, 0))</f>
        <v/>
      </c>
      <c r="S796">
        <f>IF(AND('Raw Data'!P789-'Raw Data'!O789&gt;4, 'Raw Data'!F789&lt;'Raw Data'!C789), 'Raw Data'!J789, 0)</f>
        <v/>
      </c>
      <c r="T796">
        <f>IF(AND('Raw Data'!O789-'Raw Data'!P789&gt;4, 'Raw Data'!F789&gt;'Raw Data'!C789), 'Raw Data'!I789, 0)</f>
        <v/>
      </c>
      <c r="U796">
        <f>IF(AND('Raw Data'!P789-'Raw Data'!O789&lt;3, 'Raw Data'!P789&gt;'Raw Data'!O789, 'Raw Data'!F789&lt;'Raw Data'!C789), 'Raw Data'!H789, 0)</f>
        <v/>
      </c>
      <c r="V796">
        <f>IF(AND('Raw Data'!P789-'Raw Data'!O789&lt;3, 'Raw Data'!P789&gt;'Raw Data'!O789, 'Raw Data'!F789&gt;'Raw Data'!C789), 'Raw Data'!G789, 0)</f>
        <v/>
      </c>
    </row>
    <row r="797">
      <c r="A797">
        <f>IF(AND('Raw Data'!F790&lt;'Raw Data'!C790, 'Raw Data'!P790&gt;'Raw Data'!O790, 'Raw Data'!P790-'Raw Data'!O790&gt;3), 'Raw Data'!J790, 0)</f>
        <v/>
      </c>
      <c r="B797">
        <f>IF(AND('Raw Data'!C790&lt;'Raw Data'!F790, 'Raw Data'!O790&gt;'Raw Data'!P790, 'Raw Data'!O790-'Raw Data'!P790&gt;3), 'Raw Data'!I790, 0)</f>
        <v/>
      </c>
      <c r="C797">
        <f>IF(AND('Raw Data'!F790&lt;'Raw Data'!C790, 'Raw Data'!P790&gt;'Raw Data'!O790, 'Raw Data'!P790-'Raw Data'!O790&lt;4), 'Raw Data'!H790, 0)</f>
        <v/>
      </c>
      <c r="D797">
        <f>IF(AND('Raw Data'!C790&lt;'Raw Data'!F790, 'Raw Data'!O790&gt;'Raw Data'!P790, 'Raw Data'!O790-'Raw Data'!P790&lt;4), 'Raw Data'!G790, 0)</f>
        <v/>
      </c>
      <c r="E797">
        <f>IF(ISBLANK('Raw Data'!J790), 0, IF(AND(4=MATCH(LARGE('Raw Data'!G790:J790, 4), 'Raw Data'!G790:J790, 0), 'Raw Data'!P790-'Raw Data'!O790&gt;3), 'Raw Data'!J790, 0))</f>
        <v/>
      </c>
      <c r="F797">
        <f>IF(ISBLANK('Raw Data'!J790), 0, IF(AND(3=MATCH(LARGE('Raw Data'!G790:J790, 4), 'Raw Data'!G790:J790, 0), 'Raw Data'!O790-'Raw Data'!P790&gt;3), 'Raw Data'!I790, 0))</f>
        <v/>
      </c>
      <c r="G797">
        <f>IF(ISBLANK('Raw Data'!J790), 0, IF(AND(2=MATCH(LARGE('Raw Data'!G790:J790, 4), 'Raw Data'!G790:J790, 0), AND('Raw Data'!P790-'Raw Data'!O790&lt;4, 'Raw Data'!P790-'Raw Data'!O790&gt;0)), 'Raw Data'!H790, 0))</f>
        <v/>
      </c>
      <c r="H797">
        <f>IF(ISBLANK('Raw Data'!J790), 0, IF(AND(1=MATCH(LARGE('Raw Data'!G790:J790, 4), 'Raw Data'!G790:J790, 0), AND('Raw Data'!O790-'Raw Data'!P790&lt;4, 'Raw Data'!O790-'Raw Data'!P790&gt;0)), 'Raw Data'!G790, 0))</f>
        <v/>
      </c>
      <c r="I797">
        <f>IF(ISBLANK('Raw Data'!J790), 0, IF(AND(4=MATCH(LARGE('Raw Data'!G790:J790, 3), 'Raw Data'!G790:J790, 0), 'Raw Data'!P790-'Raw Data'!O790&gt;3), 'Raw Data'!J790, 0))</f>
        <v/>
      </c>
      <c r="J797">
        <f>IF(ISBLANK('Raw Data'!J790), 0, IF(AND(3=MATCH(LARGE('Raw Data'!G790:J790, 3), 'Raw Data'!G790:J790, 0), 'Raw Data'!O790-'Raw Data'!P790&gt;3), 'Raw Data'!I790, 0))</f>
        <v/>
      </c>
      <c r="K797">
        <f>IF(ISBLANK('Raw Data'!J790), 0, IF(AND(2=MATCH(LARGE('Raw Data'!G790:J790, 3), 'Raw Data'!G790:J790, 0), AND('Raw Data'!P790-'Raw Data'!O790&lt;4, 'Raw Data'!P790-'Raw Data'!O790&gt;0)), 'Raw Data'!H790, 0))</f>
        <v/>
      </c>
      <c r="L797">
        <f>IF(ISBLANK('Raw Data'!J790), 0, IF(AND(1=MATCH(LARGE('Raw Data'!G790:J790, 3), 'Raw Data'!G790:J790, 0), AND('Raw Data'!O790-'Raw Data'!P790&lt;4, 'Raw Data'!O790-'Raw Data'!P790&gt;0)), 'Raw Data'!G790, 0))</f>
        <v/>
      </c>
      <c r="M797">
        <f>IF(ISBLANK('Raw Data'!J790), 0, IF(AND(4=MATCH(LARGE('Raw Data'!G790:J790, 2), 'Raw Data'!G790:J790, 0), 'Raw Data'!P790-'Raw Data'!O790&gt;3), 'Raw Data'!J790, 0))</f>
        <v/>
      </c>
      <c r="N797">
        <f>IF(ISBLANK('Raw Data'!J790), 0, IF(AND(3=MATCH(LARGE('Raw Data'!G790:J790, 2), 'Raw Data'!G790:J790, 0), 'Raw Data'!O790-'Raw Data'!P790&gt;3), 'Raw Data'!I790, 0))</f>
        <v/>
      </c>
      <c r="O797">
        <f>IF(ISBLANK('Raw Data'!J790), 0, IF(AND(2=MATCH(LARGE('Raw Data'!G790:J790, 2), 'Raw Data'!G790:J790, 0), AND('Raw Data'!P790-'Raw Data'!O790&lt;4, 'Raw Data'!P790-'Raw Data'!O790&gt;0)), 'Raw Data'!H790, 0))</f>
        <v/>
      </c>
      <c r="P797">
        <f>IF(ISBLANK('Raw Data'!J790), 0, IF(AND(1=MATCH(LARGE('Raw Data'!G790:J790, 2), 'Raw Data'!G790:J790, 0), AND('Raw Data'!O790-'Raw Data'!P790&lt;4, 'Raw Data'!O790-'Raw Data'!P790&gt;0)), 'Raw Data'!G790, 0))</f>
        <v/>
      </c>
      <c r="Q797">
        <f>IF(ISBLANK('Raw Data'!J790), 0, IF(AND(4=MATCH(LARGE('Raw Data'!G790:J790, 1), 'Raw Data'!G790:J790, 0), 'Raw Data'!P790-'Raw Data'!O790&gt;3), 'Raw Data'!J790, 0))</f>
        <v/>
      </c>
      <c r="R797">
        <f>IF(ISBLANK('Raw Data'!J790), 0, IF(AND(3=MATCH(LARGE('Raw Data'!G790:J790, 1), 'Raw Data'!G790:J790, 0), 'Raw Data'!O790-'Raw Data'!P790&gt;3), 'Raw Data'!I790, 0))</f>
        <v/>
      </c>
      <c r="S797">
        <f>IF(AND('Raw Data'!P790-'Raw Data'!O790&gt;4, 'Raw Data'!F790&lt;'Raw Data'!C790), 'Raw Data'!J790, 0)</f>
        <v/>
      </c>
      <c r="T797">
        <f>IF(AND('Raw Data'!O790-'Raw Data'!P790&gt;4, 'Raw Data'!F790&gt;'Raw Data'!C790), 'Raw Data'!I790, 0)</f>
        <v/>
      </c>
      <c r="U797">
        <f>IF(AND('Raw Data'!P790-'Raw Data'!O790&lt;3, 'Raw Data'!P790&gt;'Raw Data'!O790, 'Raw Data'!F790&lt;'Raw Data'!C790), 'Raw Data'!H790, 0)</f>
        <v/>
      </c>
      <c r="V797">
        <f>IF(AND('Raw Data'!P790-'Raw Data'!O790&lt;3, 'Raw Data'!P790&gt;'Raw Data'!O790, 'Raw Data'!F790&gt;'Raw Data'!C790), 'Raw Data'!G790, 0)</f>
        <v/>
      </c>
    </row>
    <row r="798">
      <c r="A798">
        <f>IF(AND('Raw Data'!F791&lt;'Raw Data'!C791, 'Raw Data'!P791&gt;'Raw Data'!O791, 'Raw Data'!P791-'Raw Data'!O791&gt;3), 'Raw Data'!J791, 0)</f>
        <v/>
      </c>
      <c r="B798">
        <f>IF(AND('Raw Data'!C791&lt;'Raw Data'!F791, 'Raw Data'!O791&gt;'Raw Data'!P791, 'Raw Data'!O791-'Raw Data'!P791&gt;3), 'Raw Data'!I791, 0)</f>
        <v/>
      </c>
      <c r="C798">
        <f>IF(AND('Raw Data'!F791&lt;'Raw Data'!C791, 'Raw Data'!P791&gt;'Raw Data'!O791, 'Raw Data'!P791-'Raw Data'!O791&lt;4), 'Raw Data'!H791, 0)</f>
        <v/>
      </c>
      <c r="D798">
        <f>IF(AND('Raw Data'!C791&lt;'Raw Data'!F791, 'Raw Data'!O791&gt;'Raw Data'!P791, 'Raw Data'!O791-'Raw Data'!P791&lt;4), 'Raw Data'!G791, 0)</f>
        <v/>
      </c>
      <c r="E798">
        <f>IF(ISBLANK('Raw Data'!J791), 0, IF(AND(4=MATCH(LARGE('Raw Data'!G791:J791, 4), 'Raw Data'!G791:J791, 0), 'Raw Data'!P791-'Raw Data'!O791&gt;3), 'Raw Data'!J791, 0))</f>
        <v/>
      </c>
      <c r="F798">
        <f>IF(ISBLANK('Raw Data'!J791), 0, IF(AND(3=MATCH(LARGE('Raw Data'!G791:J791, 4), 'Raw Data'!G791:J791, 0), 'Raw Data'!O791-'Raw Data'!P791&gt;3), 'Raw Data'!I791, 0))</f>
        <v/>
      </c>
      <c r="G798">
        <f>IF(ISBLANK('Raw Data'!J791), 0, IF(AND(2=MATCH(LARGE('Raw Data'!G791:J791, 4), 'Raw Data'!G791:J791, 0), AND('Raw Data'!P791-'Raw Data'!O791&lt;4, 'Raw Data'!P791-'Raw Data'!O791&gt;0)), 'Raw Data'!H791, 0))</f>
        <v/>
      </c>
      <c r="H798">
        <f>IF(ISBLANK('Raw Data'!J791), 0, IF(AND(1=MATCH(LARGE('Raw Data'!G791:J791, 4), 'Raw Data'!G791:J791, 0), AND('Raw Data'!O791-'Raw Data'!P791&lt;4, 'Raw Data'!O791-'Raw Data'!P791&gt;0)), 'Raw Data'!G791, 0))</f>
        <v/>
      </c>
      <c r="I798">
        <f>IF(ISBLANK('Raw Data'!J791), 0, IF(AND(4=MATCH(LARGE('Raw Data'!G791:J791, 3), 'Raw Data'!G791:J791, 0), 'Raw Data'!P791-'Raw Data'!O791&gt;3), 'Raw Data'!J791, 0))</f>
        <v/>
      </c>
      <c r="J798">
        <f>IF(ISBLANK('Raw Data'!J791), 0, IF(AND(3=MATCH(LARGE('Raw Data'!G791:J791, 3), 'Raw Data'!G791:J791, 0), 'Raw Data'!O791-'Raw Data'!P791&gt;3), 'Raw Data'!I791, 0))</f>
        <v/>
      </c>
      <c r="K798">
        <f>IF(ISBLANK('Raw Data'!J791), 0, IF(AND(2=MATCH(LARGE('Raw Data'!G791:J791, 3), 'Raw Data'!G791:J791, 0), AND('Raw Data'!P791-'Raw Data'!O791&lt;4, 'Raw Data'!P791-'Raw Data'!O791&gt;0)), 'Raw Data'!H791, 0))</f>
        <v/>
      </c>
      <c r="L798">
        <f>IF(ISBLANK('Raw Data'!J791), 0, IF(AND(1=MATCH(LARGE('Raw Data'!G791:J791, 3), 'Raw Data'!G791:J791, 0), AND('Raw Data'!O791-'Raw Data'!P791&lt;4, 'Raw Data'!O791-'Raw Data'!P791&gt;0)), 'Raw Data'!G791, 0))</f>
        <v/>
      </c>
      <c r="M798">
        <f>IF(ISBLANK('Raw Data'!J791), 0, IF(AND(4=MATCH(LARGE('Raw Data'!G791:J791, 2), 'Raw Data'!G791:J791, 0), 'Raw Data'!P791-'Raw Data'!O791&gt;3), 'Raw Data'!J791, 0))</f>
        <v/>
      </c>
      <c r="N798">
        <f>IF(ISBLANK('Raw Data'!J791), 0, IF(AND(3=MATCH(LARGE('Raw Data'!G791:J791, 2), 'Raw Data'!G791:J791, 0), 'Raw Data'!O791-'Raw Data'!P791&gt;3), 'Raw Data'!I791, 0))</f>
        <v/>
      </c>
      <c r="O798">
        <f>IF(ISBLANK('Raw Data'!J791), 0, IF(AND(2=MATCH(LARGE('Raw Data'!G791:J791, 2), 'Raw Data'!G791:J791, 0), AND('Raw Data'!P791-'Raw Data'!O791&lt;4, 'Raw Data'!P791-'Raw Data'!O791&gt;0)), 'Raw Data'!H791, 0))</f>
        <v/>
      </c>
      <c r="P798">
        <f>IF(ISBLANK('Raw Data'!J791), 0, IF(AND(1=MATCH(LARGE('Raw Data'!G791:J791, 2), 'Raw Data'!G791:J791, 0), AND('Raw Data'!O791-'Raw Data'!P791&lt;4, 'Raw Data'!O791-'Raw Data'!P791&gt;0)), 'Raw Data'!G791, 0))</f>
        <v/>
      </c>
      <c r="Q798">
        <f>IF(ISBLANK('Raw Data'!J791), 0, IF(AND(4=MATCH(LARGE('Raw Data'!G791:J791, 1), 'Raw Data'!G791:J791, 0), 'Raw Data'!P791-'Raw Data'!O791&gt;3), 'Raw Data'!J791, 0))</f>
        <v/>
      </c>
      <c r="R798">
        <f>IF(ISBLANK('Raw Data'!J791), 0, IF(AND(3=MATCH(LARGE('Raw Data'!G791:J791, 1), 'Raw Data'!G791:J791, 0), 'Raw Data'!O791-'Raw Data'!P791&gt;3), 'Raw Data'!I791, 0))</f>
        <v/>
      </c>
      <c r="S798">
        <f>IF(AND('Raw Data'!P791-'Raw Data'!O791&gt;4, 'Raw Data'!F791&lt;'Raw Data'!C791), 'Raw Data'!J791, 0)</f>
        <v/>
      </c>
      <c r="T798">
        <f>IF(AND('Raw Data'!O791-'Raw Data'!P791&gt;4, 'Raw Data'!F791&gt;'Raw Data'!C791), 'Raw Data'!I791, 0)</f>
        <v/>
      </c>
      <c r="U798">
        <f>IF(AND('Raw Data'!P791-'Raw Data'!O791&lt;3, 'Raw Data'!P791&gt;'Raw Data'!O791, 'Raw Data'!F791&lt;'Raw Data'!C791), 'Raw Data'!H791, 0)</f>
        <v/>
      </c>
      <c r="V798">
        <f>IF(AND('Raw Data'!P791-'Raw Data'!O791&lt;3, 'Raw Data'!P791&gt;'Raw Data'!O791, 'Raw Data'!F791&gt;'Raw Data'!C791), 'Raw Data'!G791, 0)</f>
        <v/>
      </c>
    </row>
    <row r="799">
      <c r="A799">
        <f>IF(AND('Raw Data'!F792&lt;'Raw Data'!C792, 'Raw Data'!P792&gt;'Raw Data'!O792, 'Raw Data'!P792-'Raw Data'!O792&gt;3), 'Raw Data'!J792, 0)</f>
        <v/>
      </c>
      <c r="B799">
        <f>IF(AND('Raw Data'!C792&lt;'Raw Data'!F792, 'Raw Data'!O792&gt;'Raw Data'!P792, 'Raw Data'!O792-'Raw Data'!P792&gt;3), 'Raw Data'!I792, 0)</f>
        <v/>
      </c>
      <c r="C799">
        <f>IF(AND('Raw Data'!F792&lt;'Raw Data'!C792, 'Raw Data'!P792&gt;'Raw Data'!O792, 'Raw Data'!P792-'Raw Data'!O792&lt;4), 'Raw Data'!H792, 0)</f>
        <v/>
      </c>
      <c r="D799">
        <f>IF(AND('Raw Data'!C792&lt;'Raw Data'!F792, 'Raw Data'!O792&gt;'Raw Data'!P792, 'Raw Data'!O792-'Raw Data'!P792&lt;4), 'Raw Data'!G792, 0)</f>
        <v/>
      </c>
      <c r="E799">
        <f>IF(ISBLANK('Raw Data'!J792), 0, IF(AND(4=MATCH(LARGE('Raw Data'!G792:J792, 4), 'Raw Data'!G792:J792, 0), 'Raw Data'!P792-'Raw Data'!O792&gt;3), 'Raw Data'!J792, 0))</f>
        <v/>
      </c>
      <c r="F799">
        <f>IF(ISBLANK('Raw Data'!J792), 0, IF(AND(3=MATCH(LARGE('Raw Data'!G792:J792, 4), 'Raw Data'!G792:J792, 0), 'Raw Data'!O792-'Raw Data'!P792&gt;3), 'Raw Data'!I792, 0))</f>
        <v/>
      </c>
      <c r="G799">
        <f>IF(ISBLANK('Raw Data'!J792), 0, IF(AND(2=MATCH(LARGE('Raw Data'!G792:J792, 4), 'Raw Data'!G792:J792, 0), AND('Raw Data'!P792-'Raw Data'!O792&lt;4, 'Raw Data'!P792-'Raw Data'!O792&gt;0)), 'Raw Data'!H792, 0))</f>
        <v/>
      </c>
      <c r="H799">
        <f>IF(ISBLANK('Raw Data'!J792), 0, IF(AND(1=MATCH(LARGE('Raw Data'!G792:J792, 4), 'Raw Data'!G792:J792, 0), AND('Raw Data'!O792-'Raw Data'!P792&lt;4, 'Raw Data'!O792-'Raw Data'!P792&gt;0)), 'Raw Data'!G792, 0))</f>
        <v/>
      </c>
      <c r="I799">
        <f>IF(ISBLANK('Raw Data'!J792), 0, IF(AND(4=MATCH(LARGE('Raw Data'!G792:J792, 3), 'Raw Data'!G792:J792, 0), 'Raw Data'!P792-'Raw Data'!O792&gt;3), 'Raw Data'!J792, 0))</f>
        <v/>
      </c>
      <c r="J799">
        <f>IF(ISBLANK('Raw Data'!J792), 0, IF(AND(3=MATCH(LARGE('Raw Data'!G792:J792, 3), 'Raw Data'!G792:J792, 0), 'Raw Data'!O792-'Raw Data'!P792&gt;3), 'Raw Data'!I792, 0))</f>
        <v/>
      </c>
      <c r="K799">
        <f>IF(ISBLANK('Raw Data'!J792), 0, IF(AND(2=MATCH(LARGE('Raw Data'!G792:J792, 3), 'Raw Data'!G792:J792, 0), AND('Raw Data'!P792-'Raw Data'!O792&lt;4, 'Raw Data'!P792-'Raw Data'!O792&gt;0)), 'Raw Data'!H792, 0))</f>
        <v/>
      </c>
      <c r="L799">
        <f>IF(ISBLANK('Raw Data'!J792), 0, IF(AND(1=MATCH(LARGE('Raw Data'!G792:J792, 3), 'Raw Data'!G792:J792, 0), AND('Raw Data'!O792-'Raw Data'!P792&lt;4, 'Raw Data'!O792-'Raw Data'!P792&gt;0)), 'Raw Data'!G792, 0))</f>
        <v/>
      </c>
      <c r="M799">
        <f>IF(ISBLANK('Raw Data'!J792), 0, IF(AND(4=MATCH(LARGE('Raw Data'!G792:J792, 2), 'Raw Data'!G792:J792, 0), 'Raw Data'!P792-'Raw Data'!O792&gt;3), 'Raw Data'!J792, 0))</f>
        <v/>
      </c>
      <c r="N799">
        <f>IF(ISBLANK('Raw Data'!J792), 0, IF(AND(3=MATCH(LARGE('Raw Data'!G792:J792, 2), 'Raw Data'!G792:J792, 0), 'Raw Data'!O792-'Raw Data'!P792&gt;3), 'Raw Data'!I792, 0))</f>
        <v/>
      </c>
      <c r="O799">
        <f>IF(ISBLANK('Raw Data'!J792), 0, IF(AND(2=MATCH(LARGE('Raw Data'!G792:J792, 2), 'Raw Data'!G792:J792, 0), AND('Raw Data'!P792-'Raw Data'!O792&lt;4, 'Raw Data'!P792-'Raw Data'!O792&gt;0)), 'Raw Data'!H792, 0))</f>
        <v/>
      </c>
      <c r="P799">
        <f>IF(ISBLANK('Raw Data'!J792), 0, IF(AND(1=MATCH(LARGE('Raw Data'!G792:J792, 2), 'Raw Data'!G792:J792, 0), AND('Raw Data'!O792-'Raw Data'!P792&lt;4, 'Raw Data'!O792-'Raw Data'!P792&gt;0)), 'Raw Data'!G792, 0))</f>
        <v/>
      </c>
      <c r="Q799">
        <f>IF(ISBLANK('Raw Data'!J792), 0, IF(AND(4=MATCH(LARGE('Raw Data'!G792:J792, 1), 'Raw Data'!G792:J792, 0), 'Raw Data'!P792-'Raw Data'!O792&gt;3), 'Raw Data'!J792, 0))</f>
        <v/>
      </c>
      <c r="R799">
        <f>IF(ISBLANK('Raw Data'!J792), 0, IF(AND(3=MATCH(LARGE('Raw Data'!G792:J792, 1), 'Raw Data'!G792:J792, 0), 'Raw Data'!O792-'Raw Data'!P792&gt;3), 'Raw Data'!I792, 0))</f>
        <v/>
      </c>
      <c r="S799">
        <f>IF(AND('Raw Data'!P792-'Raw Data'!O792&gt;4, 'Raw Data'!F792&lt;'Raw Data'!C792), 'Raw Data'!J792, 0)</f>
        <v/>
      </c>
      <c r="T799">
        <f>IF(AND('Raw Data'!O792-'Raw Data'!P792&gt;4, 'Raw Data'!F792&gt;'Raw Data'!C792), 'Raw Data'!I792, 0)</f>
        <v/>
      </c>
      <c r="U799">
        <f>IF(AND('Raw Data'!P792-'Raw Data'!O792&lt;3, 'Raw Data'!P792&gt;'Raw Data'!O792, 'Raw Data'!F792&lt;'Raw Data'!C792), 'Raw Data'!H792, 0)</f>
        <v/>
      </c>
      <c r="V799">
        <f>IF(AND('Raw Data'!P792-'Raw Data'!O792&lt;3, 'Raw Data'!P792&gt;'Raw Data'!O792, 'Raw Data'!F792&gt;'Raw Data'!C792), 'Raw Data'!G792, 0)</f>
        <v/>
      </c>
    </row>
    <row r="800">
      <c r="A800">
        <f>IF(AND('Raw Data'!F793&lt;'Raw Data'!C793, 'Raw Data'!P793&gt;'Raw Data'!O793, 'Raw Data'!P793-'Raw Data'!O793&gt;3), 'Raw Data'!J793, 0)</f>
        <v/>
      </c>
      <c r="B800">
        <f>IF(AND('Raw Data'!C793&lt;'Raw Data'!F793, 'Raw Data'!O793&gt;'Raw Data'!P793, 'Raw Data'!O793-'Raw Data'!P793&gt;3), 'Raw Data'!I793, 0)</f>
        <v/>
      </c>
      <c r="C800">
        <f>IF(AND('Raw Data'!F793&lt;'Raw Data'!C793, 'Raw Data'!P793&gt;'Raw Data'!O793, 'Raw Data'!P793-'Raw Data'!O793&lt;4), 'Raw Data'!H793, 0)</f>
        <v/>
      </c>
      <c r="D800">
        <f>IF(AND('Raw Data'!C793&lt;'Raw Data'!F793, 'Raw Data'!O793&gt;'Raw Data'!P793, 'Raw Data'!O793-'Raw Data'!P793&lt;4), 'Raw Data'!G793, 0)</f>
        <v/>
      </c>
      <c r="E800">
        <f>IF(ISBLANK('Raw Data'!J793), 0, IF(AND(4=MATCH(LARGE('Raw Data'!G793:J793, 4), 'Raw Data'!G793:J793, 0), 'Raw Data'!P793-'Raw Data'!O793&gt;3), 'Raw Data'!J793, 0))</f>
        <v/>
      </c>
      <c r="F800">
        <f>IF(ISBLANK('Raw Data'!J793), 0, IF(AND(3=MATCH(LARGE('Raw Data'!G793:J793, 4), 'Raw Data'!G793:J793, 0), 'Raw Data'!O793-'Raw Data'!P793&gt;3), 'Raw Data'!I793, 0))</f>
        <v/>
      </c>
      <c r="G800">
        <f>IF(ISBLANK('Raw Data'!J793), 0, IF(AND(2=MATCH(LARGE('Raw Data'!G793:J793, 4), 'Raw Data'!G793:J793, 0), AND('Raw Data'!P793-'Raw Data'!O793&lt;4, 'Raw Data'!P793-'Raw Data'!O793&gt;0)), 'Raw Data'!H793, 0))</f>
        <v/>
      </c>
      <c r="H800">
        <f>IF(ISBLANK('Raw Data'!J793), 0, IF(AND(1=MATCH(LARGE('Raw Data'!G793:J793, 4), 'Raw Data'!G793:J793, 0), AND('Raw Data'!O793-'Raw Data'!P793&lt;4, 'Raw Data'!O793-'Raw Data'!P793&gt;0)), 'Raw Data'!G793, 0))</f>
        <v/>
      </c>
      <c r="I800">
        <f>IF(ISBLANK('Raw Data'!J793), 0, IF(AND(4=MATCH(LARGE('Raw Data'!G793:J793, 3), 'Raw Data'!G793:J793, 0), 'Raw Data'!P793-'Raw Data'!O793&gt;3), 'Raw Data'!J793, 0))</f>
        <v/>
      </c>
      <c r="J800">
        <f>IF(ISBLANK('Raw Data'!J793), 0, IF(AND(3=MATCH(LARGE('Raw Data'!G793:J793, 3), 'Raw Data'!G793:J793, 0), 'Raw Data'!O793-'Raw Data'!P793&gt;3), 'Raw Data'!I793, 0))</f>
        <v/>
      </c>
      <c r="K800">
        <f>IF(ISBLANK('Raw Data'!J793), 0, IF(AND(2=MATCH(LARGE('Raw Data'!G793:J793, 3), 'Raw Data'!G793:J793, 0), AND('Raw Data'!P793-'Raw Data'!O793&lt;4, 'Raw Data'!P793-'Raw Data'!O793&gt;0)), 'Raw Data'!H793, 0))</f>
        <v/>
      </c>
      <c r="L800">
        <f>IF(ISBLANK('Raw Data'!J793), 0, IF(AND(1=MATCH(LARGE('Raw Data'!G793:J793, 3), 'Raw Data'!G793:J793, 0), AND('Raw Data'!O793-'Raw Data'!P793&lt;4, 'Raw Data'!O793-'Raw Data'!P793&gt;0)), 'Raw Data'!G793, 0))</f>
        <v/>
      </c>
      <c r="M800">
        <f>IF(ISBLANK('Raw Data'!J793), 0, IF(AND(4=MATCH(LARGE('Raw Data'!G793:J793, 2), 'Raw Data'!G793:J793, 0), 'Raw Data'!P793-'Raw Data'!O793&gt;3), 'Raw Data'!J793, 0))</f>
        <v/>
      </c>
      <c r="N800">
        <f>IF(ISBLANK('Raw Data'!J793), 0, IF(AND(3=MATCH(LARGE('Raw Data'!G793:J793, 2), 'Raw Data'!G793:J793, 0), 'Raw Data'!O793-'Raw Data'!P793&gt;3), 'Raw Data'!I793, 0))</f>
        <v/>
      </c>
      <c r="O800">
        <f>IF(ISBLANK('Raw Data'!J793), 0, IF(AND(2=MATCH(LARGE('Raw Data'!G793:J793, 2), 'Raw Data'!G793:J793, 0), AND('Raw Data'!P793-'Raw Data'!O793&lt;4, 'Raw Data'!P793-'Raw Data'!O793&gt;0)), 'Raw Data'!H793, 0))</f>
        <v/>
      </c>
      <c r="P800">
        <f>IF(ISBLANK('Raw Data'!J793), 0, IF(AND(1=MATCH(LARGE('Raw Data'!G793:J793, 2), 'Raw Data'!G793:J793, 0), AND('Raw Data'!O793-'Raw Data'!P793&lt;4, 'Raw Data'!O793-'Raw Data'!P793&gt;0)), 'Raw Data'!G793, 0))</f>
        <v/>
      </c>
      <c r="Q800">
        <f>IF(ISBLANK('Raw Data'!J793), 0, IF(AND(4=MATCH(LARGE('Raw Data'!G793:J793, 1), 'Raw Data'!G793:J793, 0), 'Raw Data'!P793-'Raw Data'!O793&gt;3), 'Raw Data'!J793, 0))</f>
        <v/>
      </c>
      <c r="R800">
        <f>IF(ISBLANK('Raw Data'!J793), 0, IF(AND(3=MATCH(LARGE('Raw Data'!G793:J793, 1), 'Raw Data'!G793:J793, 0), 'Raw Data'!O793-'Raw Data'!P793&gt;3), 'Raw Data'!I793, 0))</f>
        <v/>
      </c>
      <c r="S800">
        <f>IF(AND('Raw Data'!P793-'Raw Data'!O793&gt;4, 'Raw Data'!F793&lt;'Raw Data'!C793), 'Raw Data'!J793, 0)</f>
        <v/>
      </c>
      <c r="T800">
        <f>IF(AND('Raw Data'!O793-'Raw Data'!P793&gt;4, 'Raw Data'!F793&gt;'Raw Data'!C793), 'Raw Data'!I793, 0)</f>
        <v/>
      </c>
      <c r="U800">
        <f>IF(AND('Raw Data'!P793-'Raw Data'!O793&lt;3, 'Raw Data'!P793&gt;'Raw Data'!O793, 'Raw Data'!F793&lt;'Raw Data'!C793), 'Raw Data'!H793, 0)</f>
        <v/>
      </c>
      <c r="V800">
        <f>IF(AND('Raw Data'!P793-'Raw Data'!O793&lt;3, 'Raw Data'!P793&gt;'Raw Data'!O793, 'Raw Data'!F793&gt;'Raw Data'!C793), 'Raw Data'!G793, 0)</f>
        <v/>
      </c>
    </row>
    <row r="801">
      <c r="A801">
        <f>IF(AND('Raw Data'!F794&lt;'Raw Data'!C794, 'Raw Data'!P794&gt;'Raw Data'!O794, 'Raw Data'!P794-'Raw Data'!O794&gt;3), 'Raw Data'!J794, 0)</f>
        <v/>
      </c>
      <c r="B801">
        <f>IF(AND('Raw Data'!C794&lt;'Raw Data'!F794, 'Raw Data'!O794&gt;'Raw Data'!P794, 'Raw Data'!O794-'Raw Data'!P794&gt;3), 'Raw Data'!I794, 0)</f>
        <v/>
      </c>
      <c r="C801">
        <f>IF(AND('Raw Data'!F794&lt;'Raw Data'!C794, 'Raw Data'!P794&gt;'Raw Data'!O794, 'Raw Data'!P794-'Raw Data'!O794&lt;4), 'Raw Data'!H794, 0)</f>
        <v/>
      </c>
      <c r="D801">
        <f>IF(AND('Raw Data'!C794&lt;'Raw Data'!F794, 'Raw Data'!O794&gt;'Raw Data'!P794, 'Raw Data'!O794-'Raw Data'!P794&lt;4), 'Raw Data'!G794, 0)</f>
        <v/>
      </c>
      <c r="E801">
        <f>IF(ISBLANK('Raw Data'!J794), 0, IF(AND(4=MATCH(LARGE('Raw Data'!G794:J794, 4), 'Raw Data'!G794:J794, 0), 'Raw Data'!P794-'Raw Data'!O794&gt;3), 'Raw Data'!J794, 0))</f>
        <v/>
      </c>
      <c r="F801">
        <f>IF(ISBLANK('Raw Data'!J794), 0, IF(AND(3=MATCH(LARGE('Raw Data'!G794:J794, 4), 'Raw Data'!G794:J794, 0), 'Raw Data'!O794-'Raw Data'!P794&gt;3), 'Raw Data'!I794, 0))</f>
        <v/>
      </c>
      <c r="G801">
        <f>IF(ISBLANK('Raw Data'!J794), 0, IF(AND(2=MATCH(LARGE('Raw Data'!G794:J794, 4), 'Raw Data'!G794:J794, 0), AND('Raw Data'!P794-'Raw Data'!O794&lt;4, 'Raw Data'!P794-'Raw Data'!O794&gt;0)), 'Raw Data'!H794, 0))</f>
        <v/>
      </c>
      <c r="H801">
        <f>IF(ISBLANK('Raw Data'!J794), 0, IF(AND(1=MATCH(LARGE('Raw Data'!G794:J794, 4), 'Raw Data'!G794:J794, 0), AND('Raw Data'!O794-'Raw Data'!P794&lt;4, 'Raw Data'!O794-'Raw Data'!P794&gt;0)), 'Raw Data'!G794, 0))</f>
        <v/>
      </c>
      <c r="I801">
        <f>IF(ISBLANK('Raw Data'!J794), 0, IF(AND(4=MATCH(LARGE('Raw Data'!G794:J794, 3), 'Raw Data'!G794:J794, 0), 'Raw Data'!P794-'Raw Data'!O794&gt;3), 'Raw Data'!J794, 0))</f>
        <v/>
      </c>
      <c r="J801">
        <f>IF(ISBLANK('Raw Data'!J794), 0, IF(AND(3=MATCH(LARGE('Raw Data'!G794:J794, 3), 'Raw Data'!G794:J794, 0), 'Raw Data'!O794-'Raw Data'!P794&gt;3), 'Raw Data'!I794, 0))</f>
        <v/>
      </c>
      <c r="K801">
        <f>IF(ISBLANK('Raw Data'!J794), 0, IF(AND(2=MATCH(LARGE('Raw Data'!G794:J794, 3), 'Raw Data'!G794:J794, 0), AND('Raw Data'!P794-'Raw Data'!O794&lt;4, 'Raw Data'!P794-'Raw Data'!O794&gt;0)), 'Raw Data'!H794, 0))</f>
        <v/>
      </c>
      <c r="L801">
        <f>IF(ISBLANK('Raw Data'!J794), 0, IF(AND(1=MATCH(LARGE('Raw Data'!G794:J794, 3), 'Raw Data'!G794:J794, 0), AND('Raw Data'!O794-'Raw Data'!P794&lt;4, 'Raw Data'!O794-'Raw Data'!P794&gt;0)), 'Raw Data'!G794, 0))</f>
        <v/>
      </c>
      <c r="M801">
        <f>IF(ISBLANK('Raw Data'!J794), 0, IF(AND(4=MATCH(LARGE('Raw Data'!G794:J794, 2), 'Raw Data'!G794:J794, 0), 'Raw Data'!P794-'Raw Data'!O794&gt;3), 'Raw Data'!J794, 0))</f>
        <v/>
      </c>
      <c r="N801">
        <f>IF(ISBLANK('Raw Data'!J794), 0, IF(AND(3=MATCH(LARGE('Raw Data'!G794:J794, 2), 'Raw Data'!G794:J794, 0), 'Raw Data'!O794-'Raw Data'!P794&gt;3), 'Raw Data'!I794, 0))</f>
        <v/>
      </c>
      <c r="O801">
        <f>IF(ISBLANK('Raw Data'!J794), 0, IF(AND(2=MATCH(LARGE('Raw Data'!G794:J794, 2), 'Raw Data'!G794:J794, 0), AND('Raw Data'!P794-'Raw Data'!O794&lt;4, 'Raw Data'!P794-'Raw Data'!O794&gt;0)), 'Raw Data'!H794, 0))</f>
        <v/>
      </c>
      <c r="P801">
        <f>IF(ISBLANK('Raw Data'!J794), 0, IF(AND(1=MATCH(LARGE('Raw Data'!G794:J794, 2), 'Raw Data'!G794:J794, 0), AND('Raw Data'!O794-'Raw Data'!P794&lt;4, 'Raw Data'!O794-'Raw Data'!P794&gt;0)), 'Raw Data'!G794, 0))</f>
        <v/>
      </c>
      <c r="Q801">
        <f>IF(ISBLANK('Raw Data'!J794), 0, IF(AND(4=MATCH(LARGE('Raw Data'!G794:J794, 1), 'Raw Data'!G794:J794, 0), 'Raw Data'!P794-'Raw Data'!O794&gt;3), 'Raw Data'!J794, 0))</f>
        <v/>
      </c>
      <c r="R801">
        <f>IF(ISBLANK('Raw Data'!J794), 0, IF(AND(3=MATCH(LARGE('Raw Data'!G794:J794, 1), 'Raw Data'!G794:J794, 0), 'Raw Data'!O794-'Raw Data'!P794&gt;3), 'Raw Data'!I794, 0))</f>
        <v/>
      </c>
      <c r="S801">
        <f>IF(AND('Raw Data'!P794-'Raw Data'!O794&gt;4, 'Raw Data'!F794&lt;'Raw Data'!C794), 'Raw Data'!J794, 0)</f>
        <v/>
      </c>
      <c r="T801">
        <f>IF(AND('Raw Data'!O794-'Raw Data'!P794&gt;4, 'Raw Data'!F794&gt;'Raw Data'!C794), 'Raw Data'!I794, 0)</f>
        <v/>
      </c>
      <c r="U801">
        <f>IF(AND('Raw Data'!P794-'Raw Data'!O794&lt;3, 'Raw Data'!P794&gt;'Raw Data'!O794, 'Raw Data'!F794&lt;'Raw Data'!C794), 'Raw Data'!H794, 0)</f>
        <v/>
      </c>
      <c r="V801">
        <f>IF(AND('Raw Data'!P794-'Raw Data'!O794&lt;3, 'Raw Data'!P794&gt;'Raw Data'!O794, 'Raw Data'!F794&gt;'Raw Data'!C794), 'Raw Data'!G794, 0)</f>
        <v/>
      </c>
    </row>
    <row r="802">
      <c r="A802">
        <f>IF(AND('Raw Data'!F795&lt;'Raw Data'!C795, 'Raw Data'!P795&gt;'Raw Data'!O795, 'Raw Data'!P795-'Raw Data'!O795&gt;3), 'Raw Data'!J795, 0)</f>
        <v/>
      </c>
      <c r="B802">
        <f>IF(AND('Raw Data'!C795&lt;'Raw Data'!F795, 'Raw Data'!O795&gt;'Raw Data'!P795, 'Raw Data'!O795-'Raw Data'!P795&gt;3), 'Raw Data'!I795, 0)</f>
        <v/>
      </c>
      <c r="C802">
        <f>IF(AND('Raw Data'!F795&lt;'Raw Data'!C795, 'Raw Data'!P795&gt;'Raw Data'!O795, 'Raw Data'!P795-'Raw Data'!O795&lt;4), 'Raw Data'!H795, 0)</f>
        <v/>
      </c>
      <c r="D802">
        <f>IF(AND('Raw Data'!C795&lt;'Raw Data'!F795, 'Raw Data'!O795&gt;'Raw Data'!P795, 'Raw Data'!O795-'Raw Data'!P795&lt;4), 'Raw Data'!G795, 0)</f>
        <v/>
      </c>
      <c r="E802">
        <f>IF(ISBLANK('Raw Data'!J795), 0, IF(AND(4=MATCH(LARGE('Raw Data'!G795:J795, 4), 'Raw Data'!G795:J795, 0), 'Raw Data'!P795-'Raw Data'!O795&gt;3), 'Raw Data'!J795, 0))</f>
        <v/>
      </c>
      <c r="F802">
        <f>IF(ISBLANK('Raw Data'!J795), 0, IF(AND(3=MATCH(LARGE('Raw Data'!G795:J795, 4), 'Raw Data'!G795:J795, 0), 'Raw Data'!O795-'Raw Data'!P795&gt;3), 'Raw Data'!I795, 0))</f>
        <v/>
      </c>
      <c r="G802">
        <f>IF(ISBLANK('Raw Data'!J795), 0, IF(AND(2=MATCH(LARGE('Raw Data'!G795:J795, 4), 'Raw Data'!G795:J795, 0), AND('Raw Data'!P795-'Raw Data'!O795&lt;4, 'Raw Data'!P795-'Raw Data'!O795&gt;0)), 'Raw Data'!H795, 0))</f>
        <v/>
      </c>
      <c r="H802">
        <f>IF(ISBLANK('Raw Data'!J795), 0, IF(AND(1=MATCH(LARGE('Raw Data'!G795:J795, 4), 'Raw Data'!G795:J795, 0), AND('Raw Data'!O795-'Raw Data'!P795&lt;4, 'Raw Data'!O795-'Raw Data'!P795&gt;0)), 'Raw Data'!G795, 0))</f>
        <v/>
      </c>
      <c r="I802">
        <f>IF(ISBLANK('Raw Data'!J795), 0, IF(AND(4=MATCH(LARGE('Raw Data'!G795:J795, 3), 'Raw Data'!G795:J795, 0), 'Raw Data'!P795-'Raw Data'!O795&gt;3), 'Raw Data'!J795, 0))</f>
        <v/>
      </c>
      <c r="J802">
        <f>IF(ISBLANK('Raw Data'!J795), 0, IF(AND(3=MATCH(LARGE('Raw Data'!G795:J795, 3), 'Raw Data'!G795:J795, 0), 'Raw Data'!O795-'Raw Data'!P795&gt;3), 'Raw Data'!I795, 0))</f>
        <v/>
      </c>
      <c r="K802">
        <f>IF(ISBLANK('Raw Data'!J795), 0, IF(AND(2=MATCH(LARGE('Raw Data'!G795:J795, 3), 'Raw Data'!G795:J795, 0), AND('Raw Data'!P795-'Raw Data'!O795&lt;4, 'Raw Data'!P795-'Raw Data'!O795&gt;0)), 'Raw Data'!H795, 0))</f>
        <v/>
      </c>
      <c r="L802">
        <f>IF(ISBLANK('Raw Data'!J795), 0, IF(AND(1=MATCH(LARGE('Raw Data'!G795:J795, 3), 'Raw Data'!G795:J795, 0), AND('Raw Data'!O795-'Raw Data'!P795&lt;4, 'Raw Data'!O795-'Raw Data'!P795&gt;0)), 'Raw Data'!G795, 0))</f>
        <v/>
      </c>
      <c r="M802">
        <f>IF(ISBLANK('Raw Data'!J795), 0, IF(AND(4=MATCH(LARGE('Raw Data'!G795:J795, 2), 'Raw Data'!G795:J795, 0), 'Raw Data'!P795-'Raw Data'!O795&gt;3), 'Raw Data'!J795, 0))</f>
        <v/>
      </c>
      <c r="N802">
        <f>IF(ISBLANK('Raw Data'!J795), 0, IF(AND(3=MATCH(LARGE('Raw Data'!G795:J795, 2), 'Raw Data'!G795:J795, 0), 'Raw Data'!O795-'Raw Data'!P795&gt;3), 'Raw Data'!I795, 0))</f>
        <v/>
      </c>
      <c r="O802">
        <f>IF(ISBLANK('Raw Data'!J795), 0, IF(AND(2=MATCH(LARGE('Raw Data'!G795:J795, 2), 'Raw Data'!G795:J795, 0), AND('Raw Data'!P795-'Raw Data'!O795&lt;4, 'Raw Data'!P795-'Raw Data'!O795&gt;0)), 'Raw Data'!H795, 0))</f>
        <v/>
      </c>
      <c r="P802">
        <f>IF(ISBLANK('Raw Data'!J795), 0, IF(AND(1=MATCH(LARGE('Raw Data'!G795:J795, 2), 'Raw Data'!G795:J795, 0), AND('Raw Data'!O795-'Raw Data'!P795&lt;4, 'Raw Data'!O795-'Raw Data'!P795&gt;0)), 'Raw Data'!G795, 0))</f>
        <v/>
      </c>
      <c r="Q802">
        <f>IF(ISBLANK('Raw Data'!J795), 0, IF(AND(4=MATCH(LARGE('Raw Data'!G795:J795, 1), 'Raw Data'!G795:J795, 0), 'Raw Data'!P795-'Raw Data'!O795&gt;3), 'Raw Data'!J795, 0))</f>
        <v/>
      </c>
      <c r="R802">
        <f>IF(ISBLANK('Raw Data'!J795), 0, IF(AND(3=MATCH(LARGE('Raw Data'!G795:J795, 1), 'Raw Data'!G795:J795, 0), 'Raw Data'!O795-'Raw Data'!P795&gt;3), 'Raw Data'!I795, 0))</f>
        <v/>
      </c>
      <c r="S802">
        <f>IF(AND('Raw Data'!P795-'Raw Data'!O795&gt;4, 'Raw Data'!F795&lt;'Raw Data'!C795), 'Raw Data'!J795, 0)</f>
        <v/>
      </c>
      <c r="T802">
        <f>IF(AND('Raw Data'!O795-'Raw Data'!P795&gt;4, 'Raw Data'!F795&gt;'Raw Data'!C795), 'Raw Data'!I795, 0)</f>
        <v/>
      </c>
      <c r="U802">
        <f>IF(AND('Raw Data'!P795-'Raw Data'!O795&lt;3, 'Raw Data'!P795&gt;'Raw Data'!O795, 'Raw Data'!F795&lt;'Raw Data'!C795), 'Raw Data'!H795, 0)</f>
        <v/>
      </c>
      <c r="V802">
        <f>IF(AND('Raw Data'!P795-'Raw Data'!O795&lt;3, 'Raw Data'!P795&gt;'Raw Data'!O795, 'Raw Data'!F795&gt;'Raw Data'!C795), 'Raw Data'!G795, 0)</f>
        <v/>
      </c>
    </row>
    <row r="803">
      <c r="A803">
        <f>IF(AND('Raw Data'!F796&lt;'Raw Data'!C796, 'Raw Data'!P796&gt;'Raw Data'!O796, 'Raw Data'!P796-'Raw Data'!O796&gt;3), 'Raw Data'!J796, 0)</f>
        <v/>
      </c>
      <c r="B803">
        <f>IF(AND('Raw Data'!C796&lt;'Raw Data'!F796, 'Raw Data'!O796&gt;'Raw Data'!P796, 'Raw Data'!O796-'Raw Data'!P796&gt;3), 'Raw Data'!I796, 0)</f>
        <v/>
      </c>
      <c r="C803">
        <f>IF(AND('Raw Data'!F796&lt;'Raw Data'!C796, 'Raw Data'!P796&gt;'Raw Data'!O796, 'Raw Data'!P796-'Raw Data'!O796&lt;4), 'Raw Data'!H796, 0)</f>
        <v/>
      </c>
      <c r="D803">
        <f>IF(AND('Raw Data'!C796&lt;'Raw Data'!F796, 'Raw Data'!O796&gt;'Raw Data'!P796, 'Raw Data'!O796-'Raw Data'!P796&lt;4), 'Raw Data'!G796, 0)</f>
        <v/>
      </c>
      <c r="E803">
        <f>IF(ISBLANK('Raw Data'!J796), 0, IF(AND(4=MATCH(LARGE('Raw Data'!G796:J796, 4), 'Raw Data'!G796:J796, 0), 'Raw Data'!P796-'Raw Data'!O796&gt;3), 'Raw Data'!J796, 0))</f>
        <v/>
      </c>
      <c r="F803">
        <f>IF(ISBLANK('Raw Data'!J796), 0, IF(AND(3=MATCH(LARGE('Raw Data'!G796:J796, 4), 'Raw Data'!G796:J796, 0), 'Raw Data'!O796-'Raw Data'!P796&gt;3), 'Raw Data'!I796, 0))</f>
        <v/>
      </c>
      <c r="G803">
        <f>IF(ISBLANK('Raw Data'!J796), 0, IF(AND(2=MATCH(LARGE('Raw Data'!G796:J796, 4), 'Raw Data'!G796:J796, 0), AND('Raw Data'!P796-'Raw Data'!O796&lt;4, 'Raw Data'!P796-'Raw Data'!O796&gt;0)), 'Raw Data'!H796, 0))</f>
        <v/>
      </c>
      <c r="H803">
        <f>IF(ISBLANK('Raw Data'!J796), 0, IF(AND(1=MATCH(LARGE('Raw Data'!G796:J796, 4), 'Raw Data'!G796:J796, 0), AND('Raw Data'!O796-'Raw Data'!P796&lt;4, 'Raw Data'!O796-'Raw Data'!P796&gt;0)), 'Raw Data'!G796, 0))</f>
        <v/>
      </c>
      <c r="I803">
        <f>IF(ISBLANK('Raw Data'!J796), 0, IF(AND(4=MATCH(LARGE('Raw Data'!G796:J796, 3), 'Raw Data'!G796:J796, 0), 'Raw Data'!P796-'Raw Data'!O796&gt;3), 'Raw Data'!J796, 0))</f>
        <v/>
      </c>
      <c r="J803">
        <f>IF(ISBLANK('Raw Data'!J796), 0, IF(AND(3=MATCH(LARGE('Raw Data'!G796:J796, 3), 'Raw Data'!G796:J796, 0), 'Raw Data'!O796-'Raw Data'!P796&gt;3), 'Raw Data'!I796, 0))</f>
        <v/>
      </c>
      <c r="K803">
        <f>IF(ISBLANK('Raw Data'!J796), 0, IF(AND(2=MATCH(LARGE('Raw Data'!G796:J796, 3), 'Raw Data'!G796:J796, 0), AND('Raw Data'!P796-'Raw Data'!O796&lt;4, 'Raw Data'!P796-'Raw Data'!O796&gt;0)), 'Raw Data'!H796, 0))</f>
        <v/>
      </c>
      <c r="L803">
        <f>IF(ISBLANK('Raw Data'!J796), 0, IF(AND(1=MATCH(LARGE('Raw Data'!G796:J796, 3), 'Raw Data'!G796:J796, 0), AND('Raw Data'!O796-'Raw Data'!P796&lt;4, 'Raw Data'!O796-'Raw Data'!P796&gt;0)), 'Raw Data'!G796, 0))</f>
        <v/>
      </c>
      <c r="M803">
        <f>IF(ISBLANK('Raw Data'!J796), 0, IF(AND(4=MATCH(LARGE('Raw Data'!G796:J796, 2), 'Raw Data'!G796:J796, 0), 'Raw Data'!P796-'Raw Data'!O796&gt;3), 'Raw Data'!J796, 0))</f>
        <v/>
      </c>
      <c r="N803">
        <f>IF(ISBLANK('Raw Data'!J796), 0, IF(AND(3=MATCH(LARGE('Raw Data'!G796:J796, 2), 'Raw Data'!G796:J796, 0), 'Raw Data'!O796-'Raw Data'!P796&gt;3), 'Raw Data'!I796, 0))</f>
        <v/>
      </c>
      <c r="O803">
        <f>IF(ISBLANK('Raw Data'!J796), 0, IF(AND(2=MATCH(LARGE('Raw Data'!G796:J796, 2), 'Raw Data'!G796:J796, 0), AND('Raw Data'!P796-'Raw Data'!O796&lt;4, 'Raw Data'!P796-'Raw Data'!O796&gt;0)), 'Raw Data'!H796, 0))</f>
        <v/>
      </c>
      <c r="P803">
        <f>IF(ISBLANK('Raw Data'!J796), 0, IF(AND(1=MATCH(LARGE('Raw Data'!G796:J796, 2), 'Raw Data'!G796:J796, 0), AND('Raw Data'!O796-'Raw Data'!P796&lt;4, 'Raw Data'!O796-'Raw Data'!P796&gt;0)), 'Raw Data'!G796, 0))</f>
        <v/>
      </c>
      <c r="Q803">
        <f>IF(ISBLANK('Raw Data'!J796), 0, IF(AND(4=MATCH(LARGE('Raw Data'!G796:J796, 1), 'Raw Data'!G796:J796, 0), 'Raw Data'!P796-'Raw Data'!O796&gt;3), 'Raw Data'!J796, 0))</f>
        <v/>
      </c>
      <c r="R803">
        <f>IF(ISBLANK('Raw Data'!J796), 0, IF(AND(3=MATCH(LARGE('Raw Data'!G796:J796, 1), 'Raw Data'!G796:J796, 0), 'Raw Data'!O796-'Raw Data'!P796&gt;3), 'Raw Data'!I796, 0))</f>
        <v/>
      </c>
      <c r="S803">
        <f>IF(AND('Raw Data'!P796-'Raw Data'!O796&gt;4, 'Raw Data'!F796&lt;'Raw Data'!C796), 'Raw Data'!J796, 0)</f>
        <v/>
      </c>
      <c r="T803">
        <f>IF(AND('Raw Data'!O796-'Raw Data'!P796&gt;4, 'Raw Data'!F796&gt;'Raw Data'!C796), 'Raw Data'!I796, 0)</f>
        <v/>
      </c>
      <c r="U803">
        <f>IF(AND('Raw Data'!P796-'Raw Data'!O796&lt;3, 'Raw Data'!P796&gt;'Raw Data'!O796, 'Raw Data'!F796&lt;'Raw Data'!C796), 'Raw Data'!H796, 0)</f>
        <v/>
      </c>
      <c r="V803">
        <f>IF(AND('Raw Data'!P796-'Raw Data'!O796&lt;3, 'Raw Data'!P796&gt;'Raw Data'!O796, 'Raw Data'!F796&gt;'Raw Data'!C796), 'Raw Data'!G796, 0)</f>
        <v/>
      </c>
    </row>
    <row r="804">
      <c r="A804">
        <f>IF(AND('Raw Data'!F797&lt;'Raw Data'!C797, 'Raw Data'!P797&gt;'Raw Data'!O797, 'Raw Data'!P797-'Raw Data'!O797&gt;3), 'Raw Data'!J797, 0)</f>
        <v/>
      </c>
      <c r="B804">
        <f>IF(AND('Raw Data'!C797&lt;'Raw Data'!F797, 'Raw Data'!O797&gt;'Raw Data'!P797, 'Raw Data'!O797-'Raw Data'!P797&gt;3), 'Raw Data'!I797, 0)</f>
        <v/>
      </c>
      <c r="C804">
        <f>IF(AND('Raw Data'!F797&lt;'Raw Data'!C797, 'Raw Data'!P797&gt;'Raw Data'!O797, 'Raw Data'!P797-'Raw Data'!O797&lt;4), 'Raw Data'!H797, 0)</f>
        <v/>
      </c>
      <c r="D804">
        <f>IF(AND('Raw Data'!C797&lt;'Raw Data'!F797, 'Raw Data'!O797&gt;'Raw Data'!P797, 'Raw Data'!O797-'Raw Data'!P797&lt;4), 'Raw Data'!G797, 0)</f>
        <v/>
      </c>
      <c r="E804">
        <f>IF(ISBLANK('Raw Data'!J797), 0, IF(AND(4=MATCH(LARGE('Raw Data'!G797:J797, 4), 'Raw Data'!G797:J797, 0), 'Raw Data'!P797-'Raw Data'!O797&gt;3), 'Raw Data'!J797, 0))</f>
        <v/>
      </c>
      <c r="F804">
        <f>IF(ISBLANK('Raw Data'!J797), 0, IF(AND(3=MATCH(LARGE('Raw Data'!G797:J797, 4), 'Raw Data'!G797:J797, 0), 'Raw Data'!O797-'Raw Data'!P797&gt;3), 'Raw Data'!I797, 0))</f>
        <v/>
      </c>
      <c r="G804">
        <f>IF(ISBLANK('Raw Data'!J797), 0, IF(AND(2=MATCH(LARGE('Raw Data'!G797:J797, 4), 'Raw Data'!G797:J797, 0), AND('Raw Data'!P797-'Raw Data'!O797&lt;4, 'Raw Data'!P797-'Raw Data'!O797&gt;0)), 'Raw Data'!H797, 0))</f>
        <v/>
      </c>
      <c r="H804">
        <f>IF(ISBLANK('Raw Data'!J797), 0, IF(AND(1=MATCH(LARGE('Raw Data'!G797:J797, 4), 'Raw Data'!G797:J797, 0), AND('Raw Data'!O797-'Raw Data'!P797&lt;4, 'Raw Data'!O797-'Raw Data'!P797&gt;0)), 'Raw Data'!G797, 0))</f>
        <v/>
      </c>
      <c r="I804">
        <f>IF(ISBLANK('Raw Data'!J797), 0, IF(AND(4=MATCH(LARGE('Raw Data'!G797:J797, 3), 'Raw Data'!G797:J797, 0), 'Raw Data'!P797-'Raw Data'!O797&gt;3), 'Raw Data'!J797, 0))</f>
        <v/>
      </c>
      <c r="J804">
        <f>IF(ISBLANK('Raw Data'!J797), 0, IF(AND(3=MATCH(LARGE('Raw Data'!G797:J797, 3), 'Raw Data'!G797:J797, 0), 'Raw Data'!O797-'Raw Data'!P797&gt;3), 'Raw Data'!I797, 0))</f>
        <v/>
      </c>
      <c r="K804">
        <f>IF(ISBLANK('Raw Data'!J797), 0, IF(AND(2=MATCH(LARGE('Raw Data'!G797:J797, 3), 'Raw Data'!G797:J797, 0), AND('Raw Data'!P797-'Raw Data'!O797&lt;4, 'Raw Data'!P797-'Raw Data'!O797&gt;0)), 'Raw Data'!H797, 0))</f>
        <v/>
      </c>
      <c r="L804">
        <f>IF(ISBLANK('Raw Data'!J797), 0, IF(AND(1=MATCH(LARGE('Raw Data'!G797:J797, 3), 'Raw Data'!G797:J797, 0), AND('Raw Data'!O797-'Raw Data'!P797&lt;4, 'Raw Data'!O797-'Raw Data'!P797&gt;0)), 'Raw Data'!G797, 0))</f>
        <v/>
      </c>
      <c r="M804">
        <f>IF(ISBLANK('Raw Data'!J797), 0, IF(AND(4=MATCH(LARGE('Raw Data'!G797:J797, 2), 'Raw Data'!G797:J797, 0), 'Raw Data'!P797-'Raw Data'!O797&gt;3), 'Raw Data'!J797, 0))</f>
        <v/>
      </c>
      <c r="N804">
        <f>IF(ISBLANK('Raw Data'!J797), 0, IF(AND(3=MATCH(LARGE('Raw Data'!G797:J797, 2), 'Raw Data'!G797:J797, 0), 'Raw Data'!O797-'Raw Data'!P797&gt;3), 'Raw Data'!I797, 0))</f>
        <v/>
      </c>
      <c r="O804">
        <f>IF(ISBLANK('Raw Data'!J797), 0, IF(AND(2=MATCH(LARGE('Raw Data'!G797:J797, 2), 'Raw Data'!G797:J797, 0), AND('Raw Data'!P797-'Raw Data'!O797&lt;4, 'Raw Data'!P797-'Raw Data'!O797&gt;0)), 'Raw Data'!H797, 0))</f>
        <v/>
      </c>
      <c r="P804">
        <f>IF(ISBLANK('Raw Data'!J797), 0, IF(AND(1=MATCH(LARGE('Raw Data'!G797:J797, 2), 'Raw Data'!G797:J797, 0), AND('Raw Data'!O797-'Raw Data'!P797&lt;4, 'Raw Data'!O797-'Raw Data'!P797&gt;0)), 'Raw Data'!G797, 0))</f>
        <v/>
      </c>
      <c r="Q804">
        <f>IF(ISBLANK('Raw Data'!J797), 0, IF(AND(4=MATCH(LARGE('Raw Data'!G797:J797, 1), 'Raw Data'!G797:J797, 0), 'Raw Data'!P797-'Raw Data'!O797&gt;3), 'Raw Data'!J797, 0))</f>
        <v/>
      </c>
      <c r="R804">
        <f>IF(ISBLANK('Raw Data'!J797), 0, IF(AND(3=MATCH(LARGE('Raw Data'!G797:J797, 1), 'Raw Data'!G797:J797, 0), 'Raw Data'!O797-'Raw Data'!P797&gt;3), 'Raw Data'!I797, 0))</f>
        <v/>
      </c>
      <c r="S804">
        <f>IF(AND('Raw Data'!P797-'Raw Data'!O797&gt;4, 'Raw Data'!F797&lt;'Raw Data'!C797), 'Raw Data'!J797, 0)</f>
        <v/>
      </c>
      <c r="T804">
        <f>IF(AND('Raw Data'!O797-'Raw Data'!P797&gt;4, 'Raw Data'!F797&gt;'Raw Data'!C797), 'Raw Data'!I797, 0)</f>
        <v/>
      </c>
      <c r="U804">
        <f>IF(AND('Raw Data'!P797-'Raw Data'!O797&lt;3, 'Raw Data'!P797&gt;'Raw Data'!O797, 'Raw Data'!F797&lt;'Raw Data'!C797), 'Raw Data'!H797, 0)</f>
        <v/>
      </c>
      <c r="V804">
        <f>IF(AND('Raw Data'!P797-'Raw Data'!O797&lt;3, 'Raw Data'!P797&gt;'Raw Data'!O797, 'Raw Data'!F797&gt;'Raw Data'!C797), 'Raw Data'!G797, 0)</f>
        <v/>
      </c>
    </row>
    <row r="805">
      <c r="A805">
        <f>IF(AND('Raw Data'!F798&lt;'Raw Data'!C798, 'Raw Data'!P798&gt;'Raw Data'!O798, 'Raw Data'!P798-'Raw Data'!O798&gt;3), 'Raw Data'!J798, 0)</f>
        <v/>
      </c>
      <c r="B805">
        <f>IF(AND('Raw Data'!C798&lt;'Raw Data'!F798, 'Raw Data'!O798&gt;'Raw Data'!P798, 'Raw Data'!O798-'Raw Data'!P798&gt;3), 'Raw Data'!I798, 0)</f>
        <v/>
      </c>
      <c r="C805">
        <f>IF(AND('Raw Data'!F798&lt;'Raw Data'!C798, 'Raw Data'!P798&gt;'Raw Data'!O798, 'Raw Data'!P798-'Raw Data'!O798&lt;4), 'Raw Data'!H798, 0)</f>
        <v/>
      </c>
      <c r="D805">
        <f>IF(AND('Raw Data'!C798&lt;'Raw Data'!F798, 'Raw Data'!O798&gt;'Raw Data'!P798, 'Raw Data'!O798-'Raw Data'!P798&lt;4), 'Raw Data'!G798, 0)</f>
        <v/>
      </c>
      <c r="E805">
        <f>IF(ISBLANK('Raw Data'!J798), 0, IF(AND(4=MATCH(LARGE('Raw Data'!G798:J798, 4), 'Raw Data'!G798:J798, 0), 'Raw Data'!P798-'Raw Data'!O798&gt;3), 'Raw Data'!J798, 0))</f>
        <v/>
      </c>
      <c r="F805">
        <f>IF(ISBLANK('Raw Data'!J798), 0, IF(AND(3=MATCH(LARGE('Raw Data'!G798:J798, 4), 'Raw Data'!G798:J798, 0), 'Raw Data'!O798-'Raw Data'!P798&gt;3), 'Raw Data'!I798, 0))</f>
        <v/>
      </c>
      <c r="G805">
        <f>IF(ISBLANK('Raw Data'!J798), 0, IF(AND(2=MATCH(LARGE('Raw Data'!G798:J798, 4), 'Raw Data'!G798:J798, 0), AND('Raw Data'!P798-'Raw Data'!O798&lt;4, 'Raw Data'!P798-'Raw Data'!O798&gt;0)), 'Raw Data'!H798, 0))</f>
        <v/>
      </c>
      <c r="H805">
        <f>IF(ISBLANK('Raw Data'!J798), 0, IF(AND(1=MATCH(LARGE('Raw Data'!G798:J798, 4), 'Raw Data'!G798:J798, 0), AND('Raw Data'!O798-'Raw Data'!P798&lt;4, 'Raw Data'!O798-'Raw Data'!P798&gt;0)), 'Raw Data'!G798, 0))</f>
        <v/>
      </c>
      <c r="I805">
        <f>IF(ISBLANK('Raw Data'!J798), 0, IF(AND(4=MATCH(LARGE('Raw Data'!G798:J798, 3), 'Raw Data'!G798:J798, 0), 'Raw Data'!P798-'Raw Data'!O798&gt;3), 'Raw Data'!J798, 0))</f>
        <v/>
      </c>
      <c r="J805">
        <f>IF(ISBLANK('Raw Data'!J798), 0, IF(AND(3=MATCH(LARGE('Raw Data'!G798:J798, 3), 'Raw Data'!G798:J798, 0), 'Raw Data'!O798-'Raw Data'!P798&gt;3), 'Raw Data'!I798, 0))</f>
        <v/>
      </c>
      <c r="K805">
        <f>IF(ISBLANK('Raw Data'!J798), 0, IF(AND(2=MATCH(LARGE('Raw Data'!G798:J798, 3), 'Raw Data'!G798:J798, 0), AND('Raw Data'!P798-'Raw Data'!O798&lt;4, 'Raw Data'!P798-'Raw Data'!O798&gt;0)), 'Raw Data'!H798, 0))</f>
        <v/>
      </c>
      <c r="L805">
        <f>IF(ISBLANK('Raw Data'!J798), 0, IF(AND(1=MATCH(LARGE('Raw Data'!G798:J798, 3), 'Raw Data'!G798:J798, 0), AND('Raw Data'!O798-'Raw Data'!P798&lt;4, 'Raw Data'!O798-'Raw Data'!P798&gt;0)), 'Raw Data'!G798, 0))</f>
        <v/>
      </c>
      <c r="M805">
        <f>IF(ISBLANK('Raw Data'!J798), 0, IF(AND(4=MATCH(LARGE('Raw Data'!G798:J798, 2), 'Raw Data'!G798:J798, 0), 'Raw Data'!P798-'Raw Data'!O798&gt;3), 'Raw Data'!J798, 0))</f>
        <v/>
      </c>
      <c r="N805">
        <f>IF(ISBLANK('Raw Data'!J798), 0, IF(AND(3=MATCH(LARGE('Raw Data'!G798:J798, 2), 'Raw Data'!G798:J798, 0), 'Raw Data'!O798-'Raw Data'!P798&gt;3), 'Raw Data'!I798, 0))</f>
        <v/>
      </c>
      <c r="O805">
        <f>IF(ISBLANK('Raw Data'!J798), 0, IF(AND(2=MATCH(LARGE('Raw Data'!G798:J798, 2), 'Raw Data'!G798:J798, 0), AND('Raw Data'!P798-'Raw Data'!O798&lt;4, 'Raw Data'!P798-'Raw Data'!O798&gt;0)), 'Raw Data'!H798, 0))</f>
        <v/>
      </c>
      <c r="P805">
        <f>IF(ISBLANK('Raw Data'!J798), 0, IF(AND(1=MATCH(LARGE('Raw Data'!G798:J798, 2), 'Raw Data'!G798:J798, 0), AND('Raw Data'!O798-'Raw Data'!P798&lt;4, 'Raw Data'!O798-'Raw Data'!P798&gt;0)), 'Raw Data'!G798, 0))</f>
        <v/>
      </c>
      <c r="Q805">
        <f>IF(ISBLANK('Raw Data'!J798), 0, IF(AND(4=MATCH(LARGE('Raw Data'!G798:J798, 1), 'Raw Data'!G798:J798, 0), 'Raw Data'!P798-'Raw Data'!O798&gt;3), 'Raw Data'!J798, 0))</f>
        <v/>
      </c>
      <c r="R805">
        <f>IF(ISBLANK('Raw Data'!J798), 0, IF(AND(3=MATCH(LARGE('Raw Data'!G798:J798, 1), 'Raw Data'!G798:J798, 0), 'Raw Data'!O798-'Raw Data'!P798&gt;3), 'Raw Data'!I798, 0))</f>
        <v/>
      </c>
      <c r="S805">
        <f>IF(AND('Raw Data'!P798-'Raw Data'!O798&gt;4, 'Raw Data'!F798&lt;'Raw Data'!C798), 'Raw Data'!J798, 0)</f>
        <v/>
      </c>
      <c r="T805">
        <f>IF(AND('Raw Data'!O798-'Raw Data'!P798&gt;4, 'Raw Data'!F798&gt;'Raw Data'!C798), 'Raw Data'!I798, 0)</f>
        <v/>
      </c>
      <c r="U805">
        <f>IF(AND('Raw Data'!P798-'Raw Data'!O798&lt;3, 'Raw Data'!P798&gt;'Raw Data'!O798, 'Raw Data'!F798&lt;'Raw Data'!C798), 'Raw Data'!H798, 0)</f>
        <v/>
      </c>
      <c r="V805">
        <f>IF(AND('Raw Data'!P798-'Raw Data'!O798&lt;3, 'Raw Data'!P798&gt;'Raw Data'!O798, 'Raw Data'!F798&gt;'Raw Data'!C798), 'Raw Data'!G798, 0)</f>
        <v/>
      </c>
    </row>
    <row r="806">
      <c r="A806">
        <f>IF(AND('Raw Data'!F799&lt;'Raw Data'!C799, 'Raw Data'!P799&gt;'Raw Data'!O799, 'Raw Data'!P799-'Raw Data'!O799&gt;3), 'Raw Data'!J799, 0)</f>
        <v/>
      </c>
      <c r="B806">
        <f>IF(AND('Raw Data'!C799&lt;'Raw Data'!F799, 'Raw Data'!O799&gt;'Raw Data'!P799, 'Raw Data'!O799-'Raw Data'!P799&gt;3), 'Raw Data'!I799, 0)</f>
        <v/>
      </c>
      <c r="C806">
        <f>IF(AND('Raw Data'!F799&lt;'Raw Data'!C799, 'Raw Data'!P799&gt;'Raw Data'!O799, 'Raw Data'!P799-'Raw Data'!O799&lt;4), 'Raw Data'!H799, 0)</f>
        <v/>
      </c>
      <c r="D806">
        <f>IF(AND('Raw Data'!C799&lt;'Raw Data'!F799, 'Raw Data'!O799&gt;'Raw Data'!P799, 'Raw Data'!O799-'Raw Data'!P799&lt;4), 'Raw Data'!G799, 0)</f>
        <v/>
      </c>
      <c r="E806">
        <f>IF(ISBLANK('Raw Data'!J799), 0, IF(AND(4=MATCH(LARGE('Raw Data'!G799:J799, 4), 'Raw Data'!G799:J799, 0), 'Raw Data'!P799-'Raw Data'!O799&gt;3), 'Raw Data'!J799, 0))</f>
        <v/>
      </c>
      <c r="F806">
        <f>IF(ISBLANK('Raw Data'!J799), 0, IF(AND(3=MATCH(LARGE('Raw Data'!G799:J799, 4), 'Raw Data'!G799:J799, 0), 'Raw Data'!O799-'Raw Data'!P799&gt;3), 'Raw Data'!I799, 0))</f>
        <v/>
      </c>
      <c r="G806">
        <f>IF(ISBLANK('Raw Data'!J799), 0, IF(AND(2=MATCH(LARGE('Raw Data'!G799:J799, 4), 'Raw Data'!G799:J799, 0), AND('Raw Data'!P799-'Raw Data'!O799&lt;4, 'Raw Data'!P799-'Raw Data'!O799&gt;0)), 'Raw Data'!H799, 0))</f>
        <v/>
      </c>
      <c r="H806">
        <f>IF(ISBLANK('Raw Data'!J799), 0, IF(AND(1=MATCH(LARGE('Raw Data'!G799:J799, 4), 'Raw Data'!G799:J799, 0), AND('Raw Data'!O799-'Raw Data'!P799&lt;4, 'Raw Data'!O799-'Raw Data'!P799&gt;0)), 'Raw Data'!G799, 0))</f>
        <v/>
      </c>
      <c r="I806">
        <f>IF(ISBLANK('Raw Data'!J799), 0, IF(AND(4=MATCH(LARGE('Raw Data'!G799:J799, 3), 'Raw Data'!G799:J799, 0), 'Raw Data'!P799-'Raw Data'!O799&gt;3), 'Raw Data'!J799, 0))</f>
        <v/>
      </c>
      <c r="J806">
        <f>IF(ISBLANK('Raw Data'!J799), 0, IF(AND(3=MATCH(LARGE('Raw Data'!G799:J799, 3), 'Raw Data'!G799:J799, 0), 'Raw Data'!O799-'Raw Data'!P799&gt;3), 'Raw Data'!I799, 0))</f>
        <v/>
      </c>
      <c r="K806">
        <f>IF(ISBLANK('Raw Data'!J799), 0, IF(AND(2=MATCH(LARGE('Raw Data'!G799:J799, 3), 'Raw Data'!G799:J799, 0), AND('Raw Data'!P799-'Raw Data'!O799&lt;4, 'Raw Data'!P799-'Raw Data'!O799&gt;0)), 'Raw Data'!H799, 0))</f>
        <v/>
      </c>
      <c r="L806">
        <f>IF(ISBLANK('Raw Data'!J799), 0, IF(AND(1=MATCH(LARGE('Raw Data'!G799:J799, 3), 'Raw Data'!G799:J799, 0), AND('Raw Data'!O799-'Raw Data'!P799&lt;4, 'Raw Data'!O799-'Raw Data'!P799&gt;0)), 'Raw Data'!G799, 0))</f>
        <v/>
      </c>
      <c r="M806">
        <f>IF(ISBLANK('Raw Data'!J799), 0, IF(AND(4=MATCH(LARGE('Raw Data'!G799:J799, 2), 'Raw Data'!G799:J799, 0), 'Raw Data'!P799-'Raw Data'!O799&gt;3), 'Raw Data'!J799, 0))</f>
        <v/>
      </c>
      <c r="N806">
        <f>IF(ISBLANK('Raw Data'!J799), 0, IF(AND(3=MATCH(LARGE('Raw Data'!G799:J799, 2), 'Raw Data'!G799:J799, 0), 'Raw Data'!O799-'Raw Data'!P799&gt;3), 'Raw Data'!I799, 0))</f>
        <v/>
      </c>
      <c r="O806">
        <f>IF(ISBLANK('Raw Data'!J799), 0, IF(AND(2=MATCH(LARGE('Raw Data'!G799:J799, 2), 'Raw Data'!G799:J799, 0), AND('Raw Data'!P799-'Raw Data'!O799&lt;4, 'Raw Data'!P799-'Raw Data'!O799&gt;0)), 'Raw Data'!H799, 0))</f>
        <v/>
      </c>
      <c r="P806">
        <f>IF(ISBLANK('Raw Data'!J799), 0, IF(AND(1=MATCH(LARGE('Raw Data'!G799:J799, 2), 'Raw Data'!G799:J799, 0), AND('Raw Data'!O799-'Raw Data'!P799&lt;4, 'Raw Data'!O799-'Raw Data'!P799&gt;0)), 'Raw Data'!G799, 0))</f>
        <v/>
      </c>
      <c r="Q806">
        <f>IF(ISBLANK('Raw Data'!J799), 0, IF(AND(4=MATCH(LARGE('Raw Data'!G799:J799, 1), 'Raw Data'!G799:J799, 0), 'Raw Data'!P799-'Raw Data'!O799&gt;3), 'Raw Data'!J799, 0))</f>
        <v/>
      </c>
      <c r="R806">
        <f>IF(ISBLANK('Raw Data'!J799), 0, IF(AND(3=MATCH(LARGE('Raw Data'!G799:J799, 1), 'Raw Data'!G799:J799, 0), 'Raw Data'!O799-'Raw Data'!P799&gt;3), 'Raw Data'!I799, 0))</f>
        <v/>
      </c>
      <c r="S806">
        <f>IF(AND('Raw Data'!P799-'Raw Data'!O799&gt;4, 'Raw Data'!F799&lt;'Raw Data'!C799), 'Raw Data'!J799, 0)</f>
        <v/>
      </c>
      <c r="T806">
        <f>IF(AND('Raw Data'!O799-'Raw Data'!P799&gt;4, 'Raw Data'!F799&gt;'Raw Data'!C799), 'Raw Data'!I799, 0)</f>
        <v/>
      </c>
      <c r="U806">
        <f>IF(AND('Raw Data'!P799-'Raw Data'!O799&lt;3, 'Raw Data'!P799&gt;'Raw Data'!O799, 'Raw Data'!F799&lt;'Raw Data'!C799), 'Raw Data'!H799, 0)</f>
        <v/>
      </c>
      <c r="V806">
        <f>IF(AND('Raw Data'!P799-'Raw Data'!O799&lt;3, 'Raw Data'!P799&gt;'Raw Data'!O799, 'Raw Data'!F799&gt;'Raw Data'!C799), 'Raw Data'!G799, 0)</f>
        <v/>
      </c>
    </row>
    <row r="807">
      <c r="A807">
        <f>IF(AND('Raw Data'!F800&lt;'Raw Data'!C800, 'Raw Data'!P800&gt;'Raw Data'!O800, 'Raw Data'!P800-'Raw Data'!O800&gt;3), 'Raw Data'!J800, 0)</f>
        <v/>
      </c>
      <c r="B807">
        <f>IF(AND('Raw Data'!C800&lt;'Raw Data'!F800, 'Raw Data'!O800&gt;'Raw Data'!P800, 'Raw Data'!O800-'Raw Data'!P800&gt;3), 'Raw Data'!I800, 0)</f>
        <v/>
      </c>
      <c r="C807">
        <f>IF(AND('Raw Data'!F800&lt;'Raw Data'!C800, 'Raw Data'!P800&gt;'Raw Data'!O800, 'Raw Data'!P800-'Raw Data'!O800&lt;4), 'Raw Data'!H800, 0)</f>
        <v/>
      </c>
      <c r="D807">
        <f>IF(AND('Raw Data'!C800&lt;'Raw Data'!F800, 'Raw Data'!O800&gt;'Raw Data'!P800, 'Raw Data'!O800-'Raw Data'!P800&lt;4), 'Raw Data'!G800, 0)</f>
        <v/>
      </c>
      <c r="E807">
        <f>IF(ISBLANK('Raw Data'!J800), 0, IF(AND(4=MATCH(LARGE('Raw Data'!G800:J800, 4), 'Raw Data'!G800:J800, 0), 'Raw Data'!P800-'Raw Data'!O800&gt;3), 'Raw Data'!J800, 0))</f>
        <v/>
      </c>
      <c r="F807">
        <f>IF(ISBLANK('Raw Data'!J800), 0, IF(AND(3=MATCH(LARGE('Raw Data'!G800:J800, 4), 'Raw Data'!G800:J800, 0), 'Raw Data'!O800-'Raw Data'!P800&gt;3), 'Raw Data'!I800, 0))</f>
        <v/>
      </c>
      <c r="G807">
        <f>IF(ISBLANK('Raw Data'!J800), 0, IF(AND(2=MATCH(LARGE('Raw Data'!G800:J800, 4), 'Raw Data'!G800:J800, 0), AND('Raw Data'!P800-'Raw Data'!O800&lt;4, 'Raw Data'!P800-'Raw Data'!O800&gt;0)), 'Raw Data'!H800, 0))</f>
        <v/>
      </c>
      <c r="H807">
        <f>IF(ISBLANK('Raw Data'!J800), 0, IF(AND(1=MATCH(LARGE('Raw Data'!G800:J800, 4), 'Raw Data'!G800:J800, 0), AND('Raw Data'!O800-'Raw Data'!P800&lt;4, 'Raw Data'!O800-'Raw Data'!P800&gt;0)), 'Raw Data'!G800, 0))</f>
        <v/>
      </c>
      <c r="I807">
        <f>IF(ISBLANK('Raw Data'!J800), 0, IF(AND(4=MATCH(LARGE('Raw Data'!G800:J800, 3), 'Raw Data'!G800:J800, 0), 'Raw Data'!P800-'Raw Data'!O800&gt;3), 'Raw Data'!J800, 0))</f>
        <v/>
      </c>
      <c r="J807">
        <f>IF(ISBLANK('Raw Data'!J800), 0, IF(AND(3=MATCH(LARGE('Raw Data'!G800:J800, 3), 'Raw Data'!G800:J800, 0), 'Raw Data'!O800-'Raw Data'!P800&gt;3), 'Raw Data'!I800, 0))</f>
        <v/>
      </c>
      <c r="K807">
        <f>IF(ISBLANK('Raw Data'!J800), 0, IF(AND(2=MATCH(LARGE('Raw Data'!G800:J800, 3), 'Raw Data'!G800:J800, 0), AND('Raw Data'!P800-'Raw Data'!O800&lt;4, 'Raw Data'!P800-'Raw Data'!O800&gt;0)), 'Raw Data'!H800, 0))</f>
        <v/>
      </c>
      <c r="L807">
        <f>IF(ISBLANK('Raw Data'!J800), 0, IF(AND(1=MATCH(LARGE('Raw Data'!G800:J800, 3), 'Raw Data'!G800:J800, 0), AND('Raw Data'!O800-'Raw Data'!P800&lt;4, 'Raw Data'!O800-'Raw Data'!P800&gt;0)), 'Raw Data'!G800, 0))</f>
        <v/>
      </c>
      <c r="M807">
        <f>IF(ISBLANK('Raw Data'!J800), 0, IF(AND(4=MATCH(LARGE('Raw Data'!G800:J800, 2), 'Raw Data'!G800:J800, 0), 'Raw Data'!P800-'Raw Data'!O800&gt;3), 'Raw Data'!J800, 0))</f>
        <v/>
      </c>
      <c r="N807">
        <f>IF(ISBLANK('Raw Data'!J800), 0, IF(AND(3=MATCH(LARGE('Raw Data'!G800:J800, 2), 'Raw Data'!G800:J800, 0), 'Raw Data'!O800-'Raw Data'!P800&gt;3), 'Raw Data'!I800, 0))</f>
        <v/>
      </c>
      <c r="O807">
        <f>IF(ISBLANK('Raw Data'!J800), 0, IF(AND(2=MATCH(LARGE('Raw Data'!G800:J800, 2), 'Raw Data'!G800:J800, 0), AND('Raw Data'!P800-'Raw Data'!O800&lt;4, 'Raw Data'!P800-'Raw Data'!O800&gt;0)), 'Raw Data'!H800, 0))</f>
        <v/>
      </c>
      <c r="P807">
        <f>IF(ISBLANK('Raw Data'!J800), 0, IF(AND(1=MATCH(LARGE('Raw Data'!G800:J800, 2), 'Raw Data'!G800:J800, 0), AND('Raw Data'!O800-'Raw Data'!P800&lt;4, 'Raw Data'!O800-'Raw Data'!P800&gt;0)), 'Raw Data'!G800, 0))</f>
        <v/>
      </c>
      <c r="Q807">
        <f>IF(ISBLANK('Raw Data'!J800), 0, IF(AND(4=MATCH(LARGE('Raw Data'!G800:J800, 1), 'Raw Data'!G800:J800, 0), 'Raw Data'!P800-'Raw Data'!O800&gt;3), 'Raw Data'!J800, 0))</f>
        <v/>
      </c>
      <c r="R807">
        <f>IF(ISBLANK('Raw Data'!J800), 0, IF(AND(3=MATCH(LARGE('Raw Data'!G800:J800, 1), 'Raw Data'!G800:J800, 0), 'Raw Data'!O800-'Raw Data'!P800&gt;3), 'Raw Data'!I800, 0))</f>
        <v/>
      </c>
      <c r="S807">
        <f>IF(AND('Raw Data'!P800-'Raw Data'!O800&gt;4, 'Raw Data'!F800&lt;'Raw Data'!C800), 'Raw Data'!J800, 0)</f>
        <v/>
      </c>
      <c r="T807">
        <f>IF(AND('Raw Data'!O800-'Raw Data'!P800&gt;4, 'Raw Data'!F800&gt;'Raw Data'!C800), 'Raw Data'!I800, 0)</f>
        <v/>
      </c>
      <c r="U807">
        <f>IF(AND('Raw Data'!P800-'Raw Data'!O800&lt;3, 'Raw Data'!P800&gt;'Raw Data'!O800, 'Raw Data'!F800&lt;'Raw Data'!C800), 'Raw Data'!H800, 0)</f>
        <v/>
      </c>
      <c r="V807">
        <f>IF(AND('Raw Data'!P800-'Raw Data'!O800&lt;3, 'Raw Data'!P800&gt;'Raw Data'!O800, 'Raw Data'!F800&gt;'Raw Data'!C800), 'Raw Data'!G800, 0)</f>
        <v/>
      </c>
    </row>
    <row r="808">
      <c r="A808">
        <f>IF(AND('Raw Data'!F801&lt;'Raw Data'!C801, 'Raw Data'!P801&gt;'Raw Data'!O801, 'Raw Data'!P801-'Raw Data'!O801&gt;3), 'Raw Data'!J801, 0)</f>
        <v/>
      </c>
      <c r="B808">
        <f>IF(AND('Raw Data'!C801&lt;'Raw Data'!F801, 'Raw Data'!O801&gt;'Raw Data'!P801, 'Raw Data'!O801-'Raw Data'!P801&gt;3), 'Raw Data'!I801, 0)</f>
        <v/>
      </c>
      <c r="C808">
        <f>IF(AND('Raw Data'!F801&lt;'Raw Data'!C801, 'Raw Data'!P801&gt;'Raw Data'!O801, 'Raw Data'!P801-'Raw Data'!O801&lt;4), 'Raw Data'!H801, 0)</f>
        <v/>
      </c>
      <c r="D808">
        <f>IF(AND('Raw Data'!C801&lt;'Raw Data'!F801, 'Raw Data'!O801&gt;'Raw Data'!P801, 'Raw Data'!O801-'Raw Data'!P801&lt;4), 'Raw Data'!G801, 0)</f>
        <v/>
      </c>
      <c r="E808">
        <f>IF(ISBLANK('Raw Data'!J801), 0, IF(AND(4=MATCH(LARGE('Raw Data'!G801:J801, 4), 'Raw Data'!G801:J801, 0), 'Raw Data'!P801-'Raw Data'!O801&gt;3), 'Raw Data'!J801, 0))</f>
        <v/>
      </c>
      <c r="F808">
        <f>IF(ISBLANK('Raw Data'!J801), 0, IF(AND(3=MATCH(LARGE('Raw Data'!G801:J801, 4), 'Raw Data'!G801:J801, 0), 'Raw Data'!O801-'Raw Data'!P801&gt;3), 'Raw Data'!I801, 0))</f>
        <v/>
      </c>
      <c r="G808">
        <f>IF(ISBLANK('Raw Data'!J801), 0, IF(AND(2=MATCH(LARGE('Raw Data'!G801:J801, 4), 'Raw Data'!G801:J801, 0), AND('Raw Data'!P801-'Raw Data'!O801&lt;4, 'Raw Data'!P801-'Raw Data'!O801&gt;0)), 'Raw Data'!H801, 0))</f>
        <v/>
      </c>
      <c r="H808">
        <f>IF(ISBLANK('Raw Data'!J801), 0, IF(AND(1=MATCH(LARGE('Raw Data'!G801:J801, 4), 'Raw Data'!G801:J801, 0), AND('Raw Data'!O801-'Raw Data'!P801&lt;4, 'Raw Data'!O801-'Raw Data'!P801&gt;0)), 'Raw Data'!G801, 0))</f>
        <v/>
      </c>
      <c r="I808">
        <f>IF(ISBLANK('Raw Data'!J801), 0, IF(AND(4=MATCH(LARGE('Raw Data'!G801:J801, 3), 'Raw Data'!G801:J801, 0), 'Raw Data'!P801-'Raw Data'!O801&gt;3), 'Raw Data'!J801, 0))</f>
        <v/>
      </c>
      <c r="J808">
        <f>IF(ISBLANK('Raw Data'!J801), 0, IF(AND(3=MATCH(LARGE('Raw Data'!G801:J801, 3), 'Raw Data'!G801:J801, 0), 'Raw Data'!O801-'Raw Data'!P801&gt;3), 'Raw Data'!I801, 0))</f>
        <v/>
      </c>
      <c r="K808">
        <f>IF(ISBLANK('Raw Data'!J801), 0, IF(AND(2=MATCH(LARGE('Raw Data'!G801:J801, 3), 'Raw Data'!G801:J801, 0), AND('Raw Data'!P801-'Raw Data'!O801&lt;4, 'Raw Data'!P801-'Raw Data'!O801&gt;0)), 'Raw Data'!H801, 0))</f>
        <v/>
      </c>
      <c r="L808">
        <f>IF(ISBLANK('Raw Data'!J801), 0, IF(AND(1=MATCH(LARGE('Raw Data'!G801:J801, 3), 'Raw Data'!G801:J801, 0), AND('Raw Data'!O801-'Raw Data'!P801&lt;4, 'Raw Data'!O801-'Raw Data'!P801&gt;0)), 'Raw Data'!G801, 0))</f>
        <v/>
      </c>
      <c r="M808">
        <f>IF(ISBLANK('Raw Data'!J801), 0, IF(AND(4=MATCH(LARGE('Raw Data'!G801:J801, 2), 'Raw Data'!G801:J801, 0), 'Raw Data'!P801-'Raw Data'!O801&gt;3), 'Raw Data'!J801, 0))</f>
        <v/>
      </c>
      <c r="N808">
        <f>IF(ISBLANK('Raw Data'!J801), 0, IF(AND(3=MATCH(LARGE('Raw Data'!G801:J801, 2), 'Raw Data'!G801:J801, 0), 'Raw Data'!O801-'Raw Data'!P801&gt;3), 'Raw Data'!I801, 0))</f>
        <v/>
      </c>
      <c r="O808">
        <f>IF(ISBLANK('Raw Data'!J801), 0, IF(AND(2=MATCH(LARGE('Raw Data'!G801:J801, 2), 'Raw Data'!G801:J801, 0), AND('Raw Data'!P801-'Raw Data'!O801&lt;4, 'Raw Data'!P801-'Raw Data'!O801&gt;0)), 'Raw Data'!H801, 0))</f>
        <v/>
      </c>
      <c r="P808">
        <f>IF(ISBLANK('Raw Data'!J801), 0, IF(AND(1=MATCH(LARGE('Raw Data'!G801:J801, 2), 'Raw Data'!G801:J801, 0), AND('Raw Data'!O801-'Raw Data'!P801&lt;4, 'Raw Data'!O801-'Raw Data'!P801&gt;0)), 'Raw Data'!G801, 0))</f>
        <v/>
      </c>
      <c r="Q808">
        <f>IF(ISBLANK('Raw Data'!J801), 0, IF(AND(4=MATCH(LARGE('Raw Data'!G801:J801, 1), 'Raw Data'!G801:J801, 0), 'Raw Data'!P801-'Raw Data'!O801&gt;3), 'Raw Data'!J801, 0))</f>
        <v/>
      </c>
      <c r="R808">
        <f>IF(ISBLANK('Raw Data'!J801), 0, IF(AND(3=MATCH(LARGE('Raw Data'!G801:J801, 1), 'Raw Data'!G801:J801, 0), 'Raw Data'!O801-'Raw Data'!P801&gt;3), 'Raw Data'!I801, 0))</f>
        <v/>
      </c>
      <c r="S808">
        <f>IF(AND('Raw Data'!P801-'Raw Data'!O801&gt;4, 'Raw Data'!F801&lt;'Raw Data'!C801), 'Raw Data'!J801, 0)</f>
        <v/>
      </c>
      <c r="T808">
        <f>IF(AND('Raw Data'!O801-'Raw Data'!P801&gt;4, 'Raw Data'!F801&gt;'Raw Data'!C801), 'Raw Data'!I801, 0)</f>
        <v/>
      </c>
      <c r="U808">
        <f>IF(AND('Raw Data'!P801-'Raw Data'!O801&lt;3, 'Raw Data'!P801&gt;'Raw Data'!O801, 'Raw Data'!F801&lt;'Raw Data'!C801), 'Raw Data'!H801, 0)</f>
        <v/>
      </c>
      <c r="V808">
        <f>IF(AND('Raw Data'!P801-'Raw Data'!O801&lt;3, 'Raw Data'!P801&gt;'Raw Data'!O801, 'Raw Data'!F801&gt;'Raw Data'!C801), 'Raw Data'!G801, 0)</f>
        <v/>
      </c>
    </row>
    <row r="809">
      <c r="A809">
        <f>IF(AND('Raw Data'!F802&lt;'Raw Data'!C802, 'Raw Data'!P802&gt;'Raw Data'!O802, 'Raw Data'!P802-'Raw Data'!O802&gt;3), 'Raw Data'!J802, 0)</f>
        <v/>
      </c>
      <c r="B809">
        <f>IF(AND('Raw Data'!C802&lt;'Raw Data'!F802, 'Raw Data'!O802&gt;'Raw Data'!P802, 'Raw Data'!O802-'Raw Data'!P802&gt;3), 'Raw Data'!I802, 0)</f>
        <v/>
      </c>
      <c r="C809">
        <f>IF(AND('Raw Data'!F802&lt;'Raw Data'!C802, 'Raw Data'!P802&gt;'Raw Data'!O802, 'Raw Data'!P802-'Raw Data'!O802&lt;4), 'Raw Data'!H802, 0)</f>
        <v/>
      </c>
      <c r="D809">
        <f>IF(AND('Raw Data'!C802&lt;'Raw Data'!F802, 'Raw Data'!O802&gt;'Raw Data'!P802, 'Raw Data'!O802-'Raw Data'!P802&lt;4), 'Raw Data'!G802, 0)</f>
        <v/>
      </c>
      <c r="E809">
        <f>IF(ISBLANK('Raw Data'!J802), 0, IF(AND(4=MATCH(LARGE('Raw Data'!G802:J802, 4), 'Raw Data'!G802:J802, 0), 'Raw Data'!P802-'Raw Data'!O802&gt;3), 'Raw Data'!J802, 0))</f>
        <v/>
      </c>
      <c r="F809">
        <f>IF(ISBLANK('Raw Data'!J802), 0, IF(AND(3=MATCH(LARGE('Raw Data'!G802:J802, 4), 'Raw Data'!G802:J802, 0), 'Raw Data'!O802-'Raw Data'!P802&gt;3), 'Raw Data'!I802, 0))</f>
        <v/>
      </c>
      <c r="G809">
        <f>IF(ISBLANK('Raw Data'!J802), 0, IF(AND(2=MATCH(LARGE('Raw Data'!G802:J802, 4), 'Raw Data'!G802:J802, 0), AND('Raw Data'!P802-'Raw Data'!O802&lt;4, 'Raw Data'!P802-'Raw Data'!O802&gt;0)), 'Raw Data'!H802, 0))</f>
        <v/>
      </c>
      <c r="H809">
        <f>IF(ISBLANK('Raw Data'!J802), 0, IF(AND(1=MATCH(LARGE('Raw Data'!G802:J802, 4), 'Raw Data'!G802:J802, 0), AND('Raw Data'!O802-'Raw Data'!P802&lt;4, 'Raw Data'!O802-'Raw Data'!P802&gt;0)), 'Raw Data'!G802, 0))</f>
        <v/>
      </c>
      <c r="I809">
        <f>IF(ISBLANK('Raw Data'!J802), 0, IF(AND(4=MATCH(LARGE('Raw Data'!G802:J802, 3), 'Raw Data'!G802:J802, 0), 'Raw Data'!P802-'Raw Data'!O802&gt;3), 'Raw Data'!J802, 0))</f>
        <v/>
      </c>
      <c r="J809">
        <f>IF(ISBLANK('Raw Data'!J802), 0, IF(AND(3=MATCH(LARGE('Raw Data'!G802:J802, 3), 'Raw Data'!G802:J802, 0), 'Raw Data'!O802-'Raw Data'!P802&gt;3), 'Raw Data'!I802, 0))</f>
        <v/>
      </c>
      <c r="K809">
        <f>IF(ISBLANK('Raw Data'!J802), 0, IF(AND(2=MATCH(LARGE('Raw Data'!G802:J802, 3), 'Raw Data'!G802:J802, 0), AND('Raw Data'!P802-'Raw Data'!O802&lt;4, 'Raw Data'!P802-'Raw Data'!O802&gt;0)), 'Raw Data'!H802, 0))</f>
        <v/>
      </c>
      <c r="L809">
        <f>IF(ISBLANK('Raw Data'!J802), 0, IF(AND(1=MATCH(LARGE('Raw Data'!G802:J802, 3), 'Raw Data'!G802:J802, 0), AND('Raw Data'!O802-'Raw Data'!P802&lt;4, 'Raw Data'!O802-'Raw Data'!P802&gt;0)), 'Raw Data'!G802, 0))</f>
        <v/>
      </c>
      <c r="M809">
        <f>IF(ISBLANK('Raw Data'!J802), 0, IF(AND(4=MATCH(LARGE('Raw Data'!G802:J802, 2), 'Raw Data'!G802:J802, 0), 'Raw Data'!P802-'Raw Data'!O802&gt;3), 'Raw Data'!J802, 0))</f>
        <v/>
      </c>
      <c r="N809">
        <f>IF(ISBLANK('Raw Data'!J802), 0, IF(AND(3=MATCH(LARGE('Raw Data'!G802:J802, 2), 'Raw Data'!G802:J802, 0), 'Raw Data'!O802-'Raw Data'!P802&gt;3), 'Raw Data'!I802, 0))</f>
        <v/>
      </c>
      <c r="O809">
        <f>IF(ISBLANK('Raw Data'!J802), 0, IF(AND(2=MATCH(LARGE('Raw Data'!G802:J802, 2), 'Raw Data'!G802:J802, 0), AND('Raw Data'!P802-'Raw Data'!O802&lt;4, 'Raw Data'!P802-'Raw Data'!O802&gt;0)), 'Raw Data'!H802, 0))</f>
        <v/>
      </c>
      <c r="P809">
        <f>IF(ISBLANK('Raw Data'!J802), 0, IF(AND(1=MATCH(LARGE('Raw Data'!G802:J802, 2), 'Raw Data'!G802:J802, 0), AND('Raw Data'!O802-'Raw Data'!P802&lt;4, 'Raw Data'!O802-'Raw Data'!P802&gt;0)), 'Raw Data'!G802, 0))</f>
        <v/>
      </c>
      <c r="Q809">
        <f>IF(ISBLANK('Raw Data'!J802), 0, IF(AND(4=MATCH(LARGE('Raw Data'!G802:J802, 1), 'Raw Data'!G802:J802, 0), 'Raw Data'!P802-'Raw Data'!O802&gt;3), 'Raw Data'!J802, 0))</f>
        <v/>
      </c>
      <c r="R809">
        <f>IF(ISBLANK('Raw Data'!J802), 0, IF(AND(3=MATCH(LARGE('Raw Data'!G802:J802, 1), 'Raw Data'!G802:J802, 0), 'Raw Data'!O802-'Raw Data'!P802&gt;3), 'Raw Data'!I802, 0))</f>
        <v/>
      </c>
      <c r="S809">
        <f>IF(AND('Raw Data'!P802-'Raw Data'!O802&gt;4, 'Raw Data'!F802&lt;'Raw Data'!C802), 'Raw Data'!J802, 0)</f>
        <v/>
      </c>
      <c r="T809">
        <f>IF(AND('Raw Data'!O802-'Raw Data'!P802&gt;4, 'Raw Data'!F802&gt;'Raw Data'!C802), 'Raw Data'!I802, 0)</f>
        <v/>
      </c>
      <c r="U809">
        <f>IF(AND('Raw Data'!P802-'Raw Data'!O802&lt;3, 'Raw Data'!P802&gt;'Raw Data'!O802, 'Raw Data'!F802&lt;'Raw Data'!C802), 'Raw Data'!H802, 0)</f>
        <v/>
      </c>
      <c r="V809">
        <f>IF(AND('Raw Data'!P802-'Raw Data'!O802&lt;3, 'Raw Data'!P802&gt;'Raw Data'!O802, 'Raw Data'!F802&gt;'Raw Data'!C802), 'Raw Data'!G802, 0)</f>
        <v/>
      </c>
    </row>
    <row r="810">
      <c r="A810">
        <f>IF(AND('Raw Data'!F803&lt;'Raw Data'!C803, 'Raw Data'!P803&gt;'Raw Data'!O803, 'Raw Data'!P803-'Raw Data'!O803&gt;3), 'Raw Data'!J803, 0)</f>
        <v/>
      </c>
      <c r="B810">
        <f>IF(AND('Raw Data'!C803&lt;'Raw Data'!F803, 'Raw Data'!O803&gt;'Raw Data'!P803, 'Raw Data'!O803-'Raw Data'!P803&gt;3), 'Raw Data'!I803, 0)</f>
        <v/>
      </c>
      <c r="C810">
        <f>IF(AND('Raw Data'!F803&lt;'Raw Data'!C803, 'Raw Data'!P803&gt;'Raw Data'!O803, 'Raw Data'!P803-'Raw Data'!O803&lt;4), 'Raw Data'!H803, 0)</f>
        <v/>
      </c>
      <c r="D810">
        <f>IF(AND('Raw Data'!C803&lt;'Raw Data'!F803, 'Raw Data'!O803&gt;'Raw Data'!P803, 'Raw Data'!O803-'Raw Data'!P803&lt;4), 'Raw Data'!G803, 0)</f>
        <v/>
      </c>
      <c r="E810">
        <f>IF(ISBLANK('Raw Data'!J803), 0, IF(AND(4=MATCH(LARGE('Raw Data'!G803:J803, 4), 'Raw Data'!G803:J803, 0), 'Raw Data'!P803-'Raw Data'!O803&gt;3), 'Raw Data'!J803, 0))</f>
        <v/>
      </c>
      <c r="F810">
        <f>IF(ISBLANK('Raw Data'!J803), 0, IF(AND(3=MATCH(LARGE('Raw Data'!G803:J803, 4), 'Raw Data'!G803:J803, 0), 'Raw Data'!O803-'Raw Data'!P803&gt;3), 'Raw Data'!I803, 0))</f>
        <v/>
      </c>
      <c r="G810">
        <f>IF(ISBLANK('Raw Data'!J803), 0, IF(AND(2=MATCH(LARGE('Raw Data'!G803:J803, 4), 'Raw Data'!G803:J803, 0), AND('Raw Data'!P803-'Raw Data'!O803&lt;4, 'Raw Data'!P803-'Raw Data'!O803&gt;0)), 'Raw Data'!H803, 0))</f>
        <v/>
      </c>
      <c r="H810">
        <f>IF(ISBLANK('Raw Data'!J803), 0, IF(AND(1=MATCH(LARGE('Raw Data'!G803:J803, 4), 'Raw Data'!G803:J803, 0), AND('Raw Data'!O803-'Raw Data'!P803&lt;4, 'Raw Data'!O803-'Raw Data'!P803&gt;0)), 'Raw Data'!G803, 0))</f>
        <v/>
      </c>
      <c r="I810">
        <f>IF(ISBLANK('Raw Data'!J803), 0, IF(AND(4=MATCH(LARGE('Raw Data'!G803:J803, 3), 'Raw Data'!G803:J803, 0), 'Raw Data'!P803-'Raw Data'!O803&gt;3), 'Raw Data'!J803, 0))</f>
        <v/>
      </c>
      <c r="J810">
        <f>IF(ISBLANK('Raw Data'!J803), 0, IF(AND(3=MATCH(LARGE('Raw Data'!G803:J803, 3), 'Raw Data'!G803:J803, 0), 'Raw Data'!O803-'Raw Data'!P803&gt;3), 'Raw Data'!I803, 0))</f>
        <v/>
      </c>
      <c r="K810">
        <f>IF(ISBLANK('Raw Data'!J803), 0, IF(AND(2=MATCH(LARGE('Raw Data'!G803:J803, 3), 'Raw Data'!G803:J803, 0), AND('Raw Data'!P803-'Raw Data'!O803&lt;4, 'Raw Data'!P803-'Raw Data'!O803&gt;0)), 'Raw Data'!H803, 0))</f>
        <v/>
      </c>
      <c r="L810">
        <f>IF(ISBLANK('Raw Data'!J803), 0, IF(AND(1=MATCH(LARGE('Raw Data'!G803:J803, 3), 'Raw Data'!G803:J803, 0), AND('Raw Data'!O803-'Raw Data'!P803&lt;4, 'Raw Data'!O803-'Raw Data'!P803&gt;0)), 'Raw Data'!G803, 0))</f>
        <v/>
      </c>
      <c r="M810">
        <f>IF(ISBLANK('Raw Data'!J803), 0, IF(AND(4=MATCH(LARGE('Raw Data'!G803:J803, 2), 'Raw Data'!G803:J803, 0), 'Raw Data'!P803-'Raw Data'!O803&gt;3), 'Raw Data'!J803, 0))</f>
        <v/>
      </c>
      <c r="N810">
        <f>IF(ISBLANK('Raw Data'!J803), 0, IF(AND(3=MATCH(LARGE('Raw Data'!G803:J803, 2), 'Raw Data'!G803:J803, 0), 'Raw Data'!O803-'Raw Data'!P803&gt;3), 'Raw Data'!I803, 0))</f>
        <v/>
      </c>
      <c r="O810">
        <f>IF(ISBLANK('Raw Data'!J803), 0, IF(AND(2=MATCH(LARGE('Raw Data'!G803:J803, 2), 'Raw Data'!G803:J803, 0), AND('Raw Data'!P803-'Raw Data'!O803&lt;4, 'Raw Data'!P803-'Raw Data'!O803&gt;0)), 'Raw Data'!H803, 0))</f>
        <v/>
      </c>
      <c r="P810">
        <f>IF(ISBLANK('Raw Data'!J803), 0, IF(AND(1=MATCH(LARGE('Raw Data'!G803:J803, 2), 'Raw Data'!G803:J803, 0), AND('Raw Data'!O803-'Raw Data'!P803&lt;4, 'Raw Data'!O803-'Raw Data'!P803&gt;0)), 'Raw Data'!G803, 0))</f>
        <v/>
      </c>
      <c r="Q810">
        <f>IF(ISBLANK('Raw Data'!J803), 0, IF(AND(4=MATCH(LARGE('Raw Data'!G803:J803, 1), 'Raw Data'!G803:J803, 0), 'Raw Data'!P803-'Raw Data'!O803&gt;3), 'Raw Data'!J803, 0))</f>
        <v/>
      </c>
      <c r="R810">
        <f>IF(ISBLANK('Raw Data'!J803), 0, IF(AND(3=MATCH(LARGE('Raw Data'!G803:J803, 1), 'Raw Data'!G803:J803, 0), 'Raw Data'!O803-'Raw Data'!P803&gt;3), 'Raw Data'!I803, 0))</f>
        <v/>
      </c>
      <c r="S810">
        <f>IF(AND('Raw Data'!P803-'Raw Data'!O803&gt;4, 'Raw Data'!F803&lt;'Raw Data'!C803), 'Raw Data'!J803, 0)</f>
        <v/>
      </c>
      <c r="T810">
        <f>IF(AND('Raw Data'!O803-'Raw Data'!P803&gt;4, 'Raw Data'!F803&gt;'Raw Data'!C803), 'Raw Data'!I803, 0)</f>
        <v/>
      </c>
      <c r="U810">
        <f>IF(AND('Raw Data'!P803-'Raw Data'!O803&lt;3, 'Raw Data'!P803&gt;'Raw Data'!O803, 'Raw Data'!F803&lt;'Raw Data'!C803), 'Raw Data'!H803, 0)</f>
        <v/>
      </c>
      <c r="V810">
        <f>IF(AND('Raw Data'!P803-'Raw Data'!O803&lt;3, 'Raw Data'!P803&gt;'Raw Data'!O803, 'Raw Data'!F803&gt;'Raw Data'!C803), 'Raw Data'!G803, 0)</f>
        <v/>
      </c>
    </row>
    <row r="811">
      <c r="A811">
        <f>IF(AND('Raw Data'!F804&lt;'Raw Data'!C804, 'Raw Data'!P804&gt;'Raw Data'!O804, 'Raw Data'!P804-'Raw Data'!O804&gt;3), 'Raw Data'!J804, 0)</f>
        <v/>
      </c>
      <c r="B811">
        <f>IF(AND('Raw Data'!C804&lt;'Raw Data'!F804, 'Raw Data'!O804&gt;'Raw Data'!P804, 'Raw Data'!O804-'Raw Data'!P804&gt;3), 'Raw Data'!I804, 0)</f>
        <v/>
      </c>
      <c r="C811">
        <f>IF(AND('Raw Data'!F804&lt;'Raw Data'!C804, 'Raw Data'!P804&gt;'Raw Data'!O804, 'Raw Data'!P804-'Raw Data'!O804&lt;4), 'Raw Data'!H804, 0)</f>
        <v/>
      </c>
      <c r="D811">
        <f>IF(AND('Raw Data'!C804&lt;'Raw Data'!F804, 'Raw Data'!O804&gt;'Raw Data'!P804, 'Raw Data'!O804-'Raw Data'!P804&lt;4), 'Raw Data'!G804, 0)</f>
        <v/>
      </c>
      <c r="E811">
        <f>IF(ISBLANK('Raw Data'!J804), 0, IF(AND(4=MATCH(LARGE('Raw Data'!G804:J804, 4), 'Raw Data'!G804:J804, 0), 'Raw Data'!P804-'Raw Data'!O804&gt;3), 'Raw Data'!J804, 0))</f>
        <v/>
      </c>
      <c r="F811">
        <f>IF(ISBLANK('Raw Data'!J804), 0, IF(AND(3=MATCH(LARGE('Raw Data'!G804:J804, 4), 'Raw Data'!G804:J804, 0), 'Raw Data'!O804-'Raw Data'!P804&gt;3), 'Raw Data'!I804, 0))</f>
        <v/>
      </c>
      <c r="G811">
        <f>IF(ISBLANK('Raw Data'!J804), 0, IF(AND(2=MATCH(LARGE('Raw Data'!G804:J804, 4), 'Raw Data'!G804:J804, 0), AND('Raw Data'!P804-'Raw Data'!O804&lt;4, 'Raw Data'!P804-'Raw Data'!O804&gt;0)), 'Raw Data'!H804, 0))</f>
        <v/>
      </c>
      <c r="H811">
        <f>IF(ISBLANK('Raw Data'!J804), 0, IF(AND(1=MATCH(LARGE('Raw Data'!G804:J804, 4), 'Raw Data'!G804:J804, 0), AND('Raw Data'!O804-'Raw Data'!P804&lt;4, 'Raw Data'!O804-'Raw Data'!P804&gt;0)), 'Raw Data'!G804, 0))</f>
        <v/>
      </c>
      <c r="I811">
        <f>IF(ISBLANK('Raw Data'!J804), 0, IF(AND(4=MATCH(LARGE('Raw Data'!G804:J804, 3), 'Raw Data'!G804:J804, 0), 'Raw Data'!P804-'Raw Data'!O804&gt;3), 'Raw Data'!J804, 0))</f>
        <v/>
      </c>
      <c r="J811">
        <f>IF(ISBLANK('Raw Data'!J804), 0, IF(AND(3=MATCH(LARGE('Raw Data'!G804:J804, 3), 'Raw Data'!G804:J804, 0), 'Raw Data'!O804-'Raw Data'!P804&gt;3), 'Raw Data'!I804, 0))</f>
        <v/>
      </c>
      <c r="K811">
        <f>IF(ISBLANK('Raw Data'!J804), 0, IF(AND(2=MATCH(LARGE('Raw Data'!G804:J804, 3), 'Raw Data'!G804:J804, 0), AND('Raw Data'!P804-'Raw Data'!O804&lt;4, 'Raw Data'!P804-'Raw Data'!O804&gt;0)), 'Raw Data'!H804, 0))</f>
        <v/>
      </c>
      <c r="L811">
        <f>IF(ISBLANK('Raw Data'!J804), 0, IF(AND(1=MATCH(LARGE('Raw Data'!G804:J804, 3), 'Raw Data'!G804:J804, 0), AND('Raw Data'!O804-'Raw Data'!P804&lt;4, 'Raw Data'!O804-'Raw Data'!P804&gt;0)), 'Raw Data'!G804, 0))</f>
        <v/>
      </c>
      <c r="M811">
        <f>IF(ISBLANK('Raw Data'!J804), 0, IF(AND(4=MATCH(LARGE('Raw Data'!G804:J804, 2), 'Raw Data'!G804:J804, 0), 'Raw Data'!P804-'Raw Data'!O804&gt;3), 'Raw Data'!J804, 0))</f>
        <v/>
      </c>
      <c r="N811">
        <f>IF(ISBLANK('Raw Data'!J804), 0, IF(AND(3=MATCH(LARGE('Raw Data'!G804:J804, 2), 'Raw Data'!G804:J804, 0), 'Raw Data'!O804-'Raw Data'!P804&gt;3), 'Raw Data'!I804, 0))</f>
        <v/>
      </c>
      <c r="O811">
        <f>IF(ISBLANK('Raw Data'!J804), 0, IF(AND(2=MATCH(LARGE('Raw Data'!G804:J804, 2), 'Raw Data'!G804:J804, 0), AND('Raw Data'!P804-'Raw Data'!O804&lt;4, 'Raw Data'!P804-'Raw Data'!O804&gt;0)), 'Raw Data'!H804, 0))</f>
        <v/>
      </c>
      <c r="P811">
        <f>IF(ISBLANK('Raw Data'!J804), 0, IF(AND(1=MATCH(LARGE('Raw Data'!G804:J804, 2), 'Raw Data'!G804:J804, 0), AND('Raw Data'!O804-'Raw Data'!P804&lt;4, 'Raw Data'!O804-'Raw Data'!P804&gt;0)), 'Raw Data'!G804, 0))</f>
        <v/>
      </c>
      <c r="Q811">
        <f>IF(ISBLANK('Raw Data'!J804), 0, IF(AND(4=MATCH(LARGE('Raw Data'!G804:J804, 1), 'Raw Data'!G804:J804, 0), 'Raw Data'!P804-'Raw Data'!O804&gt;3), 'Raw Data'!J804, 0))</f>
        <v/>
      </c>
      <c r="R811">
        <f>IF(ISBLANK('Raw Data'!J804), 0, IF(AND(3=MATCH(LARGE('Raw Data'!G804:J804, 1), 'Raw Data'!G804:J804, 0), 'Raw Data'!O804-'Raw Data'!P804&gt;3), 'Raw Data'!I804, 0))</f>
        <v/>
      </c>
      <c r="S811">
        <f>IF(AND('Raw Data'!P804-'Raw Data'!O804&gt;4, 'Raw Data'!F804&lt;'Raw Data'!C804), 'Raw Data'!J804, 0)</f>
        <v/>
      </c>
      <c r="T811">
        <f>IF(AND('Raw Data'!O804-'Raw Data'!P804&gt;4, 'Raw Data'!F804&gt;'Raw Data'!C804), 'Raw Data'!I804, 0)</f>
        <v/>
      </c>
      <c r="U811">
        <f>IF(AND('Raw Data'!P804-'Raw Data'!O804&lt;3, 'Raw Data'!P804&gt;'Raw Data'!O804, 'Raw Data'!F804&lt;'Raw Data'!C804), 'Raw Data'!H804, 0)</f>
        <v/>
      </c>
      <c r="V811">
        <f>IF(AND('Raw Data'!P804-'Raw Data'!O804&lt;3, 'Raw Data'!P804&gt;'Raw Data'!O804, 'Raw Data'!F804&gt;'Raw Data'!C804), 'Raw Data'!G804, 0)</f>
        <v/>
      </c>
    </row>
    <row r="812">
      <c r="A812">
        <f>IF(AND('Raw Data'!F805&lt;'Raw Data'!C805, 'Raw Data'!P805&gt;'Raw Data'!O805, 'Raw Data'!P805-'Raw Data'!O805&gt;3), 'Raw Data'!J805, 0)</f>
        <v/>
      </c>
      <c r="B812">
        <f>IF(AND('Raw Data'!C805&lt;'Raw Data'!F805, 'Raw Data'!O805&gt;'Raw Data'!P805, 'Raw Data'!O805-'Raw Data'!P805&gt;3), 'Raw Data'!I805, 0)</f>
        <v/>
      </c>
      <c r="C812">
        <f>IF(AND('Raw Data'!F805&lt;'Raw Data'!C805, 'Raw Data'!P805&gt;'Raw Data'!O805, 'Raw Data'!P805-'Raw Data'!O805&lt;4), 'Raw Data'!H805, 0)</f>
        <v/>
      </c>
      <c r="D812">
        <f>IF(AND('Raw Data'!C805&lt;'Raw Data'!F805, 'Raw Data'!O805&gt;'Raw Data'!P805, 'Raw Data'!O805-'Raw Data'!P805&lt;4), 'Raw Data'!G805, 0)</f>
        <v/>
      </c>
      <c r="E812">
        <f>IF(ISBLANK('Raw Data'!J805), 0, IF(AND(4=MATCH(LARGE('Raw Data'!G805:J805, 4), 'Raw Data'!G805:J805, 0), 'Raw Data'!P805-'Raw Data'!O805&gt;3), 'Raw Data'!J805, 0))</f>
        <v/>
      </c>
      <c r="F812">
        <f>IF(ISBLANK('Raw Data'!J805), 0, IF(AND(3=MATCH(LARGE('Raw Data'!G805:J805, 4), 'Raw Data'!G805:J805, 0), 'Raw Data'!O805-'Raw Data'!P805&gt;3), 'Raw Data'!I805, 0))</f>
        <v/>
      </c>
      <c r="G812">
        <f>IF(ISBLANK('Raw Data'!J805), 0, IF(AND(2=MATCH(LARGE('Raw Data'!G805:J805, 4), 'Raw Data'!G805:J805, 0), AND('Raw Data'!P805-'Raw Data'!O805&lt;4, 'Raw Data'!P805-'Raw Data'!O805&gt;0)), 'Raw Data'!H805, 0))</f>
        <v/>
      </c>
      <c r="H812">
        <f>IF(ISBLANK('Raw Data'!J805), 0, IF(AND(1=MATCH(LARGE('Raw Data'!G805:J805, 4), 'Raw Data'!G805:J805, 0), AND('Raw Data'!O805-'Raw Data'!P805&lt;4, 'Raw Data'!O805-'Raw Data'!P805&gt;0)), 'Raw Data'!G805, 0))</f>
        <v/>
      </c>
      <c r="I812">
        <f>IF(ISBLANK('Raw Data'!J805), 0, IF(AND(4=MATCH(LARGE('Raw Data'!G805:J805, 3), 'Raw Data'!G805:J805, 0), 'Raw Data'!P805-'Raw Data'!O805&gt;3), 'Raw Data'!J805, 0))</f>
        <v/>
      </c>
      <c r="J812">
        <f>IF(ISBLANK('Raw Data'!J805), 0, IF(AND(3=MATCH(LARGE('Raw Data'!G805:J805, 3), 'Raw Data'!G805:J805, 0), 'Raw Data'!O805-'Raw Data'!P805&gt;3), 'Raw Data'!I805, 0))</f>
        <v/>
      </c>
      <c r="K812">
        <f>IF(ISBLANK('Raw Data'!J805), 0, IF(AND(2=MATCH(LARGE('Raw Data'!G805:J805, 3), 'Raw Data'!G805:J805, 0), AND('Raw Data'!P805-'Raw Data'!O805&lt;4, 'Raw Data'!P805-'Raw Data'!O805&gt;0)), 'Raw Data'!H805, 0))</f>
        <v/>
      </c>
      <c r="L812">
        <f>IF(ISBLANK('Raw Data'!J805), 0, IF(AND(1=MATCH(LARGE('Raw Data'!G805:J805, 3), 'Raw Data'!G805:J805, 0), AND('Raw Data'!O805-'Raw Data'!P805&lt;4, 'Raw Data'!O805-'Raw Data'!P805&gt;0)), 'Raw Data'!G805, 0))</f>
        <v/>
      </c>
      <c r="M812">
        <f>IF(ISBLANK('Raw Data'!J805), 0, IF(AND(4=MATCH(LARGE('Raw Data'!G805:J805, 2), 'Raw Data'!G805:J805, 0), 'Raw Data'!P805-'Raw Data'!O805&gt;3), 'Raw Data'!J805, 0))</f>
        <v/>
      </c>
      <c r="N812">
        <f>IF(ISBLANK('Raw Data'!J805), 0, IF(AND(3=MATCH(LARGE('Raw Data'!G805:J805, 2), 'Raw Data'!G805:J805, 0), 'Raw Data'!O805-'Raw Data'!P805&gt;3), 'Raw Data'!I805, 0))</f>
        <v/>
      </c>
      <c r="O812">
        <f>IF(ISBLANK('Raw Data'!J805), 0, IF(AND(2=MATCH(LARGE('Raw Data'!G805:J805, 2), 'Raw Data'!G805:J805, 0), AND('Raw Data'!P805-'Raw Data'!O805&lt;4, 'Raw Data'!P805-'Raw Data'!O805&gt;0)), 'Raw Data'!H805, 0))</f>
        <v/>
      </c>
      <c r="P812">
        <f>IF(ISBLANK('Raw Data'!J805), 0, IF(AND(1=MATCH(LARGE('Raw Data'!G805:J805, 2), 'Raw Data'!G805:J805, 0), AND('Raw Data'!O805-'Raw Data'!P805&lt;4, 'Raw Data'!O805-'Raw Data'!P805&gt;0)), 'Raw Data'!G805, 0))</f>
        <v/>
      </c>
      <c r="Q812">
        <f>IF(ISBLANK('Raw Data'!J805), 0, IF(AND(4=MATCH(LARGE('Raw Data'!G805:J805, 1), 'Raw Data'!G805:J805, 0), 'Raw Data'!P805-'Raw Data'!O805&gt;3), 'Raw Data'!J805, 0))</f>
        <v/>
      </c>
      <c r="R812">
        <f>IF(ISBLANK('Raw Data'!J805), 0, IF(AND(3=MATCH(LARGE('Raw Data'!G805:J805, 1), 'Raw Data'!G805:J805, 0), 'Raw Data'!O805-'Raw Data'!P805&gt;3), 'Raw Data'!I805, 0))</f>
        <v/>
      </c>
      <c r="S812">
        <f>IF(AND('Raw Data'!P805-'Raw Data'!O805&gt;4, 'Raw Data'!F805&lt;'Raw Data'!C805), 'Raw Data'!J805, 0)</f>
        <v/>
      </c>
      <c r="T812">
        <f>IF(AND('Raw Data'!O805-'Raw Data'!P805&gt;4, 'Raw Data'!F805&gt;'Raw Data'!C805), 'Raw Data'!I805, 0)</f>
        <v/>
      </c>
      <c r="U812">
        <f>IF(AND('Raw Data'!P805-'Raw Data'!O805&lt;3, 'Raw Data'!P805&gt;'Raw Data'!O805, 'Raw Data'!F805&lt;'Raw Data'!C805), 'Raw Data'!H805, 0)</f>
        <v/>
      </c>
      <c r="V812">
        <f>IF(AND('Raw Data'!P805-'Raw Data'!O805&lt;3, 'Raw Data'!P805&gt;'Raw Data'!O805, 'Raw Data'!F805&gt;'Raw Data'!C805), 'Raw Data'!G805, 0)</f>
        <v/>
      </c>
    </row>
    <row r="813">
      <c r="A813">
        <f>IF(AND('Raw Data'!F806&lt;'Raw Data'!C806, 'Raw Data'!P806&gt;'Raw Data'!O806, 'Raw Data'!P806-'Raw Data'!O806&gt;3), 'Raw Data'!J806, 0)</f>
        <v/>
      </c>
      <c r="B813">
        <f>IF(AND('Raw Data'!C806&lt;'Raw Data'!F806, 'Raw Data'!O806&gt;'Raw Data'!P806, 'Raw Data'!O806-'Raw Data'!P806&gt;3), 'Raw Data'!I806, 0)</f>
        <v/>
      </c>
      <c r="C813">
        <f>IF(AND('Raw Data'!F806&lt;'Raw Data'!C806, 'Raw Data'!P806&gt;'Raw Data'!O806, 'Raw Data'!P806-'Raw Data'!O806&lt;4), 'Raw Data'!H806, 0)</f>
        <v/>
      </c>
      <c r="D813">
        <f>IF(AND('Raw Data'!C806&lt;'Raw Data'!F806, 'Raw Data'!O806&gt;'Raw Data'!P806, 'Raw Data'!O806-'Raw Data'!P806&lt;4), 'Raw Data'!G806, 0)</f>
        <v/>
      </c>
      <c r="E813">
        <f>IF(ISBLANK('Raw Data'!J806), 0, IF(AND(4=MATCH(LARGE('Raw Data'!G806:J806, 4), 'Raw Data'!G806:J806, 0), 'Raw Data'!P806-'Raw Data'!O806&gt;3), 'Raw Data'!J806, 0))</f>
        <v/>
      </c>
      <c r="F813">
        <f>IF(ISBLANK('Raw Data'!J806), 0, IF(AND(3=MATCH(LARGE('Raw Data'!G806:J806, 4), 'Raw Data'!G806:J806, 0), 'Raw Data'!O806-'Raw Data'!P806&gt;3), 'Raw Data'!I806, 0))</f>
        <v/>
      </c>
      <c r="G813">
        <f>IF(ISBLANK('Raw Data'!J806), 0, IF(AND(2=MATCH(LARGE('Raw Data'!G806:J806, 4), 'Raw Data'!G806:J806, 0), AND('Raw Data'!P806-'Raw Data'!O806&lt;4, 'Raw Data'!P806-'Raw Data'!O806&gt;0)), 'Raw Data'!H806, 0))</f>
        <v/>
      </c>
      <c r="H813">
        <f>IF(ISBLANK('Raw Data'!J806), 0, IF(AND(1=MATCH(LARGE('Raw Data'!G806:J806, 4), 'Raw Data'!G806:J806, 0), AND('Raw Data'!O806-'Raw Data'!P806&lt;4, 'Raw Data'!O806-'Raw Data'!P806&gt;0)), 'Raw Data'!G806, 0))</f>
        <v/>
      </c>
      <c r="I813">
        <f>IF(ISBLANK('Raw Data'!J806), 0, IF(AND(4=MATCH(LARGE('Raw Data'!G806:J806, 3), 'Raw Data'!G806:J806, 0), 'Raw Data'!P806-'Raw Data'!O806&gt;3), 'Raw Data'!J806, 0))</f>
        <v/>
      </c>
      <c r="J813">
        <f>IF(ISBLANK('Raw Data'!J806), 0, IF(AND(3=MATCH(LARGE('Raw Data'!G806:J806, 3), 'Raw Data'!G806:J806, 0), 'Raw Data'!O806-'Raw Data'!P806&gt;3), 'Raw Data'!I806, 0))</f>
        <v/>
      </c>
      <c r="K813">
        <f>IF(ISBLANK('Raw Data'!J806), 0, IF(AND(2=MATCH(LARGE('Raw Data'!G806:J806, 3), 'Raw Data'!G806:J806, 0), AND('Raw Data'!P806-'Raw Data'!O806&lt;4, 'Raw Data'!P806-'Raw Data'!O806&gt;0)), 'Raw Data'!H806, 0))</f>
        <v/>
      </c>
      <c r="L813">
        <f>IF(ISBLANK('Raw Data'!J806), 0, IF(AND(1=MATCH(LARGE('Raw Data'!G806:J806, 3), 'Raw Data'!G806:J806, 0), AND('Raw Data'!O806-'Raw Data'!P806&lt;4, 'Raw Data'!O806-'Raw Data'!P806&gt;0)), 'Raw Data'!G806, 0))</f>
        <v/>
      </c>
      <c r="M813">
        <f>IF(ISBLANK('Raw Data'!J806), 0, IF(AND(4=MATCH(LARGE('Raw Data'!G806:J806, 2), 'Raw Data'!G806:J806, 0), 'Raw Data'!P806-'Raw Data'!O806&gt;3), 'Raw Data'!J806, 0))</f>
        <v/>
      </c>
      <c r="N813">
        <f>IF(ISBLANK('Raw Data'!J806), 0, IF(AND(3=MATCH(LARGE('Raw Data'!G806:J806, 2), 'Raw Data'!G806:J806, 0), 'Raw Data'!O806-'Raw Data'!P806&gt;3), 'Raw Data'!I806, 0))</f>
        <v/>
      </c>
      <c r="O813">
        <f>IF(ISBLANK('Raw Data'!J806), 0, IF(AND(2=MATCH(LARGE('Raw Data'!G806:J806, 2), 'Raw Data'!G806:J806, 0), AND('Raw Data'!P806-'Raw Data'!O806&lt;4, 'Raw Data'!P806-'Raw Data'!O806&gt;0)), 'Raw Data'!H806, 0))</f>
        <v/>
      </c>
      <c r="P813">
        <f>IF(ISBLANK('Raw Data'!J806), 0, IF(AND(1=MATCH(LARGE('Raw Data'!G806:J806, 2), 'Raw Data'!G806:J806, 0), AND('Raw Data'!O806-'Raw Data'!P806&lt;4, 'Raw Data'!O806-'Raw Data'!P806&gt;0)), 'Raw Data'!G806, 0))</f>
        <v/>
      </c>
      <c r="Q813">
        <f>IF(ISBLANK('Raw Data'!J806), 0, IF(AND(4=MATCH(LARGE('Raw Data'!G806:J806, 1), 'Raw Data'!G806:J806, 0), 'Raw Data'!P806-'Raw Data'!O806&gt;3), 'Raw Data'!J806, 0))</f>
        <v/>
      </c>
      <c r="R813">
        <f>IF(ISBLANK('Raw Data'!J806), 0, IF(AND(3=MATCH(LARGE('Raw Data'!G806:J806, 1), 'Raw Data'!G806:J806, 0), 'Raw Data'!O806-'Raw Data'!P806&gt;3), 'Raw Data'!I806, 0))</f>
        <v/>
      </c>
      <c r="S813">
        <f>IF(AND('Raw Data'!P806-'Raw Data'!O806&gt;4, 'Raw Data'!F806&lt;'Raw Data'!C806), 'Raw Data'!J806, 0)</f>
        <v/>
      </c>
      <c r="T813">
        <f>IF(AND('Raw Data'!O806-'Raw Data'!P806&gt;4, 'Raw Data'!F806&gt;'Raw Data'!C806), 'Raw Data'!I806, 0)</f>
        <v/>
      </c>
      <c r="U813">
        <f>IF(AND('Raw Data'!P806-'Raw Data'!O806&lt;3, 'Raw Data'!P806&gt;'Raw Data'!O806, 'Raw Data'!F806&lt;'Raw Data'!C806), 'Raw Data'!H806, 0)</f>
        <v/>
      </c>
      <c r="V813">
        <f>IF(AND('Raw Data'!P806-'Raw Data'!O806&lt;3, 'Raw Data'!P806&gt;'Raw Data'!O806, 'Raw Data'!F806&gt;'Raw Data'!C806), 'Raw Data'!G806, 0)</f>
        <v/>
      </c>
    </row>
    <row r="814">
      <c r="A814">
        <f>IF(AND('Raw Data'!F807&lt;'Raw Data'!C807, 'Raw Data'!P807&gt;'Raw Data'!O807, 'Raw Data'!P807-'Raw Data'!O807&gt;3), 'Raw Data'!J807, 0)</f>
        <v/>
      </c>
      <c r="B814">
        <f>IF(AND('Raw Data'!C807&lt;'Raw Data'!F807, 'Raw Data'!O807&gt;'Raw Data'!P807, 'Raw Data'!O807-'Raw Data'!P807&gt;3), 'Raw Data'!I807, 0)</f>
        <v/>
      </c>
      <c r="C814">
        <f>IF(AND('Raw Data'!F807&lt;'Raw Data'!C807, 'Raw Data'!P807&gt;'Raw Data'!O807, 'Raw Data'!P807-'Raw Data'!O807&lt;4), 'Raw Data'!H807, 0)</f>
        <v/>
      </c>
      <c r="D814">
        <f>IF(AND('Raw Data'!C807&lt;'Raw Data'!F807, 'Raw Data'!O807&gt;'Raw Data'!P807, 'Raw Data'!O807-'Raw Data'!P807&lt;4), 'Raw Data'!G807, 0)</f>
        <v/>
      </c>
      <c r="E814">
        <f>IF(ISBLANK('Raw Data'!J807), 0, IF(AND(4=MATCH(LARGE('Raw Data'!G807:J807, 4), 'Raw Data'!G807:J807, 0), 'Raw Data'!P807-'Raw Data'!O807&gt;3), 'Raw Data'!J807, 0))</f>
        <v/>
      </c>
      <c r="F814">
        <f>IF(ISBLANK('Raw Data'!J807), 0, IF(AND(3=MATCH(LARGE('Raw Data'!G807:J807, 4), 'Raw Data'!G807:J807, 0), 'Raw Data'!O807-'Raw Data'!P807&gt;3), 'Raw Data'!I807, 0))</f>
        <v/>
      </c>
      <c r="G814">
        <f>IF(ISBLANK('Raw Data'!J807), 0, IF(AND(2=MATCH(LARGE('Raw Data'!G807:J807, 4), 'Raw Data'!G807:J807, 0), AND('Raw Data'!P807-'Raw Data'!O807&lt;4, 'Raw Data'!P807-'Raw Data'!O807&gt;0)), 'Raw Data'!H807, 0))</f>
        <v/>
      </c>
      <c r="H814">
        <f>IF(ISBLANK('Raw Data'!J807), 0, IF(AND(1=MATCH(LARGE('Raw Data'!G807:J807, 4), 'Raw Data'!G807:J807, 0), AND('Raw Data'!O807-'Raw Data'!P807&lt;4, 'Raw Data'!O807-'Raw Data'!P807&gt;0)), 'Raw Data'!G807, 0))</f>
        <v/>
      </c>
      <c r="I814">
        <f>IF(ISBLANK('Raw Data'!J807), 0, IF(AND(4=MATCH(LARGE('Raw Data'!G807:J807, 3), 'Raw Data'!G807:J807, 0), 'Raw Data'!P807-'Raw Data'!O807&gt;3), 'Raw Data'!J807, 0))</f>
        <v/>
      </c>
      <c r="J814">
        <f>IF(ISBLANK('Raw Data'!J807), 0, IF(AND(3=MATCH(LARGE('Raw Data'!G807:J807, 3), 'Raw Data'!G807:J807, 0), 'Raw Data'!O807-'Raw Data'!P807&gt;3), 'Raw Data'!I807, 0))</f>
        <v/>
      </c>
      <c r="K814">
        <f>IF(ISBLANK('Raw Data'!J807), 0, IF(AND(2=MATCH(LARGE('Raw Data'!G807:J807, 3), 'Raw Data'!G807:J807, 0), AND('Raw Data'!P807-'Raw Data'!O807&lt;4, 'Raw Data'!P807-'Raw Data'!O807&gt;0)), 'Raw Data'!H807, 0))</f>
        <v/>
      </c>
      <c r="L814">
        <f>IF(ISBLANK('Raw Data'!J807), 0, IF(AND(1=MATCH(LARGE('Raw Data'!G807:J807, 3), 'Raw Data'!G807:J807, 0), AND('Raw Data'!O807-'Raw Data'!P807&lt;4, 'Raw Data'!O807-'Raw Data'!P807&gt;0)), 'Raw Data'!G807, 0))</f>
        <v/>
      </c>
      <c r="M814">
        <f>IF(ISBLANK('Raw Data'!J807), 0, IF(AND(4=MATCH(LARGE('Raw Data'!G807:J807, 2), 'Raw Data'!G807:J807, 0), 'Raw Data'!P807-'Raw Data'!O807&gt;3), 'Raw Data'!J807, 0))</f>
        <v/>
      </c>
      <c r="N814">
        <f>IF(ISBLANK('Raw Data'!J807), 0, IF(AND(3=MATCH(LARGE('Raw Data'!G807:J807, 2), 'Raw Data'!G807:J807, 0), 'Raw Data'!O807-'Raw Data'!P807&gt;3), 'Raw Data'!I807, 0))</f>
        <v/>
      </c>
      <c r="O814">
        <f>IF(ISBLANK('Raw Data'!J807), 0, IF(AND(2=MATCH(LARGE('Raw Data'!G807:J807, 2), 'Raw Data'!G807:J807, 0), AND('Raw Data'!P807-'Raw Data'!O807&lt;4, 'Raw Data'!P807-'Raw Data'!O807&gt;0)), 'Raw Data'!H807, 0))</f>
        <v/>
      </c>
      <c r="P814">
        <f>IF(ISBLANK('Raw Data'!J807), 0, IF(AND(1=MATCH(LARGE('Raw Data'!G807:J807, 2), 'Raw Data'!G807:J807, 0), AND('Raw Data'!O807-'Raw Data'!P807&lt;4, 'Raw Data'!O807-'Raw Data'!P807&gt;0)), 'Raw Data'!G807, 0))</f>
        <v/>
      </c>
      <c r="Q814">
        <f>IF(ISBLANK('Raw Data'!J807), 0, IF(AND(4=MATCH(LARGE('Raw Data'!G807:J807, 1), 'Raw Data'!G807:J807, 0), 'Raw Data'!P807-'Raw Data'!O807&gt;3), 'Raw Data'!J807, 0))</f>
        <v/>
      </c>
      <c r="R814">
        <f>IF(ISBLANK('Raw Data'!J807), 0, IF(AND(3=MATCH(LARGE('Raw Data'!G807:J807, 1), 'Raw Data'!G807:J807, 0), 'Raw Data'!O807-'Raw Data'!P807&gt;3), 'Raw Data'!I807, 0))</f>
        <v/>
      </c>
      <c r="S814">
        <f>IF(AND('Raw Data'!P807-'Raw Data'!O807&gt;4, 'Raw Data'!F807&lt;'Raw Data'!C807), 'Raw Data'!J807, 0)</f>
        <v/>
      </c>
      <c r="T814">
        <f>IF(AND('Raw Data'!O807-'Raw Data'!P807&gt;4, 'Raw Data'!F807&gt;'Raw Data'!C807), 'Raw Data'!I807, 0)</f>
        <v/>
      </c>
      <c r="U814">
        <f>IF(AND('Raw Data'!P807-'Raw Data'!O807&lt;3, 'Raw Data'!P807&gt;'Raw Data'!O807, 'Raw Data'!F807&lt;'Raw Data'!C807), 'Raw Data'!H807, 0)</f>
        <v/>
      </c>
      <c r="V814">
        <f>IF(AND('Raw Data'!P807-'Raw Data'!O807&lt;3, 'Raw Data'!P807&gt;'Raw Data'!O807, 'Raw Data'!F807&gt;'Raw Data'!C807), 'Raw Data'!G807, 0)</f>
        <v/>
      </c>
    </row>
    <row r="815">
      <c r="A815">
        <f>IF(AND('Raw Data'!F808&lt;'Raw Data'!C808, 'Raw Data'!P808&gt;'Raw Data'!O808, 'Raw Data'!P808-'Raw Data'!O808&gt;3), 'Raw Data'!J808, 0)</f>
        <v/>
      </c>
      <c r="B815">
        <f>IF(AND('Raw Data'!C808&lt;'Raw Data'!F808, 'Raw Data'!O808&gt;'Raw Data'!P808, 'Raw Data'!O808-'Raw Data'!P808&gt;3), 'Raw Data'!I808, 0)</f>
        <v/>
      </c>
      <c r="C815">
        <f>IF(AND('Raw Data'!F808&lt;'Raw Data'!C808, 'Raw Data'!P808&gt;'Raw Data'!O808, 'Raw Data'!P808-'Raw Data'!O808&lt;4), 'Raw Data'!H808, 0)</f>
        <v/>
      </c>
      <c r="D815">
        <f>IF(AND('Raw Data'!C808&lt;'Raw Data'!F808, 'Raw Data'!O808&gt;'Raw Data'!P808, 'Raw Data'!O808-'Raw Data'!P808&lt;4), 'Raw Data'!G808, 0)</f>
        <v/>
      </c>
      <c r="E815">
        <f>IF(ISBLANK('Raw Data'!J808), 0, IF(AND(4=MATCH(LARGE('Raw Data'!G808:J808, 4), 'Raw Data'!G808:J808, 0), 'Raw Data'!P808-'Raw Data'!O808&gt;3), 'Raw Data'!J808, 0))</f>
        <v/>
      </c>
      <c r="F815">
        <f>IF(ISBLANK('Raw Data'!J808), 0, IF(AND(3=MATCH(LARGE('Raw Data'!G808:J808, 4), 'Raw Data'!G808:J808, 0), 'Raw Data'!O808-'Raw Data'!P808&gt;3), 'Raw Data'!I808, 0))</f>
        <v/>
      </c>
      <c r="G815">
        <f>IF(ISBLANK('Raw Data'!J808), 0, IF(AND(2=MATCH(LARGE('Raw Data'!G808:J808, 4), 'Raw Data'!G808:J808, 0), AND('Raw Data'!P808-'Raw Data'!O808&lt;4, 'Raw Data'!P808-'Raw Data'!O808&gt;0)), 'Raw Data'!H808, 0))</f>
        <v/>
      </c>
      <c r="H815">
        <f>IF(ISBLANK('Raw Data'!J808), 0, IF(AND(1=MATCH(LARGE('Raw Data'!G808:J808, 4), 'Raw Data'!G808:J808, 0), AND('Raw Data'!O808-'Raw Data'!P808&lt;4, 'Raw Data'!O808-'Raw Data'!P808&gt;0)), 'Raw Data'!G808, 0))</f>
        <v/>
      </c>
      <c r="I815">
        <f>IF(ISBLANK('Raw Data'!J808), 0, IF(AND(4=MATCH(LARGE('Raw Data'!G808:J808, 3), 'Raw Data'!G808:J808, 0), 'Raw Data'!P808-'Raw Data'!O808&gt;3), 'Raw Data'!J808, 0))</f>
        <v/>
      </c>
      <c r="J815">
        <f>IF(ISBLANK('Raw Data'!J808), 0, IF(AND(3=MATCH(LARGE('Raw Data'!G808:J808, 3), 'Raw Data'!G808:J808, 0), 'Raw Data'!O808-'Raw Data'!P808&gt;3), 'Raw Data'!I808, 0))</f>
        <v/>
      </c>
      <c r="K815">
        <f>IF(ISBLANK('Raw Data'!J808), 0, IF(AND(2=MATCH(LARGE('Raw Data'!G808:J808, 3), 'Raw Data'!G808:J808, 0), AND('Raw Data'!P808-'Raw Data'!O808&lt;4, 'Raw Data'!P808-'Raw Data'!O808&gt;0)), 'Raw Data'!H808, 0))</f>
        <v/>
      </c>
      <c r="L815">
        <f>IF(ISBLANK('Raw Data'!J808), 0, IF(AND(1=MATCH(LARGE('Raw Data'!G808:J808, 3), 'Raw Data'!G808:J808, 0), AND('Raw Data'!O808-'Raw Data'!P808&lt;4, 'Raw Data'!O808-'Raw Data'!P808&gt;0)), 'Raw Data'!G808, 0))</f>
        <v/>
      </c>
      <c r="M815">
        <f>IF(ISBLANK('Raw Data'!J808), 0, IF(AND(4=MATCH(LARGE('Raw Data'!G808:J808, 2), 'Raw Data'!G808:J808, 0), 'Raw Data'!P808-'Raw Data'!O808&gt;3), 'Raw Data'!J808, 0))</f>
        <v/>
      </c>
      <c r="N815">
        <f>IF(ISBLANK('Raw Data'!J808), 0, IF(AND(3=MATCH(LARGE('Raw Data'!G808:J808, 2), 'Raw Data'!G808:J808, 0), 'Raw Data'!O808-'Raw Data'!P808&gt;3), 'Raw Data'!I808, 0))</f>
        <v/>
      </c>
      <c r="O815">
        <f>IF(ISBLANK('Raw Data'!J808), 0, IF(AND(2=MATCH(LARGE('Raw Data'!G808:J808, 2), 'Raw Data'!G808:J808, 0), AND('Raw Data'!P808-'Raw Data'!O808&lt;4, 'Raw Data'!P808-'Raw Data'!O808&gt;0)), 'Raw Data'!H808, 0))</f>
        <v/>
      </c>
      <c r="P815">
        <f>IF(ISBLANK('Raw Data'!J808), 0, IF(AND(1=MATCH(LARGE('Raw Data'!G808:J808, 2), 'Raw Data'!G808:J808, 0), AND('Raw Data'!O808-'Raw Data'!P808&lt;4, 'Raw Data'!O808-'Raw Data'!P808&gt;0)), 'Raw Data'!G808, 0))</f>
        <v/>
      </c>
      <c r="Q815">
        <f>IF(ISBLANK('Raw Data'!J808), 0, IF(AND(4=MATCH(LARGE('Raw Data'!G808:J808, 1), 'Raw Data'!G808:J808, 0), 'Raw Data'!P808-'Raw Data'!O808&gt;3), 'Raw Data'!J808, 0))</f>
        <v/>
      </c>
      <c r="R815">
        <f>IF(ISBLANK('Raw Data'!J808), 0, IF(AND(3=MATCH(LARGE('Raw Data'!G808:J808, 1), 'Raw Data'!G808:J808, 0), 'Raw Data'!O808-'Raw Data'!P808&gt;3), 'Raw Data'!I808, 0))</f>
        <v/>
      </c>
      <c r="S815">
        <f>IF(AND('Raw Data'!P808-'Raw Data'!O808&gt;4, 'Raw Data'!F808&lt;'Raw Data'!C808), 'Raw Data'!J808, 0)</f>
        <v/>
      </c>
      <c r="T815">
        <f>IF(AND('Raw Data'!O808-'Raw Data'!P808&gt;4, 'Raw Data'!F808&gt;'Raw Data'!C808), 'Raw Data'!I808, 0)</f>
        <v/>
      </c>
      <c r="U815">
        <f>IF(AND('Raw Data'!P808-'Raw Data'!O808&lt;3, 'Raw Data'!P808&gt;'Raw Data'!O808, 'Raw Data'!F808&lt;'Raw Data'!C808), 'Raw Data'!H808, 0)</f>
        <v/>
      </c>
      <c r="V815">
        <f>IF(AND('Raw Data'!P808-'Raw Data'!O808&lt;3, 'Raw Data'!P808&gt;'Raw Data'!O808, 'Raw Data'!F808&gt;'Raw Data'!C808), 'Raw Data'!G808, 0)</f>
        <v/>
      </c>
    </row>
    <row r="816">
      <c r="A816">
        <f>IF(AND('Raw Data'!F809&lt;'Raw Data'!C809, 'Raw Data'!P809&gt;'Raw Data'!O809, 'Raw Data'!P809-'Raw Data'!O809&gt;3), 'Raw Data'!J809, 0)</f>
        <v/>
      </c>
      <c r="B816">
        <f>IF(AND('Raw Data'!C809&lt;'Raw Data'!F809, 'Raw Data'!O809&gt;'Raw Data'!P809, 'Raw Data'!O809-'Raw Data'!P809&gt;3), 'Raw Data'!I809, 0)</f>
        <v/>
      </c>
      <c r="C816">
        <f>IF(AND('Raw Data'!F809&lt;'Raw Data'!C809, 'Raw Data'!P809&gt;'Raw Data'!O809, 'Raw Data'!P809-'Raw Data'!O809&lt;4), 'Raw Data'!H809, 0)</f>
        <v/>
      </c>
      <c r="D816">
        <f>IF(AND('Raw Data'!C809&lt;'Raw Data'!F809, 'Raw Data'!O809&gt;'Raw Data'!P809, 'Raw Data'!O809-'Raw Data'!P809&lt;4), 'Raw Data'!G809, 0)</f>
        <v/>
      </c>
      <c r="E816">
        <f>IF(ISBLANK('Raw Data'!J809), 0, IF(AND(4=MATCH(LARGE('Raw Data'!G809:J809, 4), 'Raw Data'!G809:J809, 0), 'Raw Data'!P809-'Raw Data'!O809&gt;3), 'Raw Data'!J809, 0))</f>
        <v/>
      </c>
      <c r="F816">
        <f>IF(ISBLANK('Raw Data'!J809), 0, IF(AND(3=MATCH(LARGE('Raw Data'!G809:J809, 4), 'Raw Data'!G809:J809, 0), 'Raw Data'!O809-'Raw Data'!P809&gt;3), 'Raw Data'!I809, 0))</f>
        <v/>
      </c>
      <c r="G816">
        <f>IF(ISBLANK('Raw Data'!J809), 0, IF(AND(2=MATCH(LARGE('Raw Data'!G809:J809, 4), 'Raw Data'!G809:J809, 0), AND('Raw Data'!P809-'Raw Data'!O809&lt;4, 'Raw Data'!P809-'Raw Data'!O809&gt;0)), 'Raw Data'!H809, 0))</f>
        <v/>
      </c>
      <c r="H816">
        <f>IF(ISBLANK('Raw Data'!J809), 0, IF(AND(1=MATCH(LARGE('Raw Data'!G809:J809, 4), 'Raw Data'!G809:J809, 0), AND('Raw Data'!O809-'Raw Data'!P809&lt;4, 'Raw Data'!O809-'Raw Data'!P809&gt;0)), 'Raw Data'!G809, 0))</f>
        <v/>
      </c>
      <c r="I816">
        <f>IF(ISBLANK('Raw Data'!J809), 0, IF(AND(4=MATCH(LARGE('Raw Data'!G809:J809, 3), 'Raw Data'!G809:J809, 0), 'Raw Data'!P809-'Raw Data'!O809&gt;3), 'Raw Data'!J809, 0))</f>
        <v/>
      </c>
      <c r="J816">
        <f>IF(ISBLANK('Raw Data'!J809), 0, IF(AND(3=MATCH(LARGE('Raw Data'!G809:J809, 3), 'Raw Data'!G809:J809, 0), 'Raw Data'!O809-'Raw Data'!P809&gt;3), 'Raw Data'!I809, 0))</f>
        <v/>
      </c>
      <c r="K816">
        <f>IF(ISBLANK('Raw Data'!J809), 0, IF(AND(2=MATCH(LARGE('Raw Data'!G809:J809, 3), 'Raw Data'!G809:J809, 0), AND('Raw Data'!P809-'Raw Data'!O809&lt;4, 'Raw Data'!P809-'Raw Data'!O809&gt;0)), 'Raw Data'!H809, 0))</f>
        <v/>
      </c>
      <c r="L816">
        <f>IF(ISBLANK('Raw Data'!J809), 0, IF(AND(1=MATCH(LARGE('Raw Data'!G809:J809, 3), 'Raw Data'!G809:J809, 0), AND('Raw Data'!O809-'Raw Data'!P809&lt;4, 'Raw Data'!O809-'Raw Data'!P809&gt;0)), 'Raw Data'!G809, 0))</f>
        <v/>
      </c>
      <c r="M816">
        <f>IF(ISBLANK('Raw Data'!J809), 0, IF(AND(4=MATCH(LARGE('Raw Data'!G809:J809, 2), 'Raw Data'!G809:J809, 0), 'Raw Data'!P809-'Raw Data'!O809&gt;3), 'Raw Data'!J809, 0))</f>
        <v/>
      </c>
      <c r="N816">
        <f>IF(ISBLANK('Raw Data'!J809), 0, IF(AND(3=MATCH(LARGE('Raw Data'!G809:J809, 2), 'Raw Data'!G809:J809, 0), 'Raw Data'!O809-'Raw Data'!P809&gt;3), 'Raw Data'!I809, 0))</f>
        <v/>
      </c>
      <c r="O816">
        <f>IF(ISBLANK('Raw Data'!J809), 0, IF(AND(2=MATCH(LARGE('Raw Data'!G809:J809, 2), 'Raw Data'!G809:J809, 0), AND('Raw Data'!P809-'Raw Data'!O809&lt;4, 'Raw Data'!P809-'Raw Data'!O809&gt;0)), 'Raw Data'!H809, 0))</f>
        <v/>
      </c>
      <c r="P816">
        <f>IF(ISBLANK('Raw Data'!J809), 0, IF(AND(1=MATCH(LARGE('Raw Data'!G809:J809, 2), 'Raw Data'!G809:J809, 0), AND('Raw Data'!O809-'Raw Data'!P809&lt;4, 'Raw Data'!O809-'Raw Data'!P809&gt;0)), 'Raw Data'!G809, 0))</f>
        <v/>
      </c>
      <c r="Q816">
        <f>IF(ISBLANK('Raw Data'!J809), 0, IF(AND(4=MATCH(LARGE('Raw Data'!G809:J809, 1), 'Raw Data'!G809:J809, 0), 'Raw Data'!P809-'Raw Data'!O809&gt;3), 'Raw Data'!J809, 0))</f>
        <v/>
      </c>
      <c r="R816">
        <f>IF(ISBLANK('Raw Data'!J809), 0, IF(AND(3=MATCH(LARGE('Raw Data'!G809:J809, 1), 'Raw Data'!G809:J809, 0), 'Raw Data'!O809-'Raw Data'!P809&gt;3), 'Raw Data'!I809, 0))</f>
        <v/>
      </c>
      <c r="S816">
        <f>IF(AND('Raw Data'!P809-'Raw Data'!O809&gt;4, 'Raw Data'!F809&lt;'Raw Data'!C809), 'Raw Data'!J809, 0)</f>
        <v/>
      </c>
      <c r="T816">
        <f>IF(AND('Raw Data'!O809-'Raw Data'!P809&gt;4, 'Raw Data'!F809&gt;'Raw Data'!C809), 'Raw Data'!I809, 0)</f>
        <v/>
      </c>
      <c r="U816">
        <f>IF(AND('Raw Data'!P809-'Raw Data'!O809&lt;3, 'Raw Data'!P809&gt;'Raw Data'!O809, 'Raw Data'!F809&lt;'Raw Data'!C809), 'Raw Data'!H809, 0)</f>
        <v/>
      </c>
      <c r="V816">
        <f>IF(AND('Raw Data'!P809-'Raw Data'!O809&lt;3, 'Raw Data'!P809&gt;'Raw Data'!O809, 'Raw Data'!F809&gt;'Raw Data'!C809), 'Raw Data'!G809, 0)</f>
        <v/>
      </c>
    </row>
    <row r="817">
      <c r="A817">
        <f>IF(AND('Raw Data'!F810&lt;'Raw Data'!C810, 'Raw Data'!P810&gt;'Raw Data'!O810, 'Raw Data'!P810-'Raw Data'!O810&gt;3), 'Raw Data'!J810, 0)</f>
        <v/>
      </c>
      <c r="B817">
        <f>IF(AND('Raw Data'!C810&lt;'Raw Data'!F810, 'Raw Data'!O810&gt;'Raw Data'!P810, 'Raw Data'!O810-'Raw Data'!P810&gt;3), 'Raw Data'!I810, 0)</f>
        <v/>
      </c>
      <c r="C817">
        <f>IF(AND('Raw Data'!F810&lt;'Raw Data'!C810, 'Raw Data'!P810&gt;'Raw Data'!O810, 'Raw Data'!P810-'Raw Data'!O810&lt;4), 'Raw Data'!H810, 0)</f>
        <v/>
      </c>
      <c r="D817">
        <f>IF(AND('Raw Data'!C810&lt;'Raw Data'!F810, 'Raw Data'!O810&gt;'Raw Data'!P810, 'Raw Data'!O810-'Raw Data'!P810&lt;4), 'Raw Data'!G810, 0)</f>
        <v/>
      </c>
      <c r="E817">
        <f>IF(ISBLANK('Raw Data'!J810), 0, IF(AND(4=MATCH(LARGE('Raw Data'!G810:J810, 4), 'Raw Data'!G810:J810, 0), 'Raw Data'!P810-'Raw Data'!O810&gt;3), 'Raw Data'!J810, 0))</f>
        <v/>
      </c>
      <c r="F817">
        <f>IF(ISBLANK('Raw Data'!J810), 0, IF(AND(3=MATCH(LARGE('Raw Data'!G810:J810, 4), 'Raw Data'!G810:J810, 0), 'Raw Data'!O810-'Raw Data'!P810&gt;3), 'Raw Data'!I810, 0))</f>
        <v/>
      </c>
      <c r="G817">
        <f>IF(ISBLANK('Raw Data'!J810), 0, IF(AND(2=MATCH(LARGE('Raw Data'!G810:J810, 4), 'Raw Data'!G810:J810, 0), AND('Raw Data'!P810-'Raw Data'!O810&lt;4, 'Raw Data'!P810-'Raw Data'!O810&gt;0)), 'Raw Data'!H810, 0))</f>
        <v/>
      </c>
      <c r="H817">
        <f>IF(ISBLANK('Raw Data'!J810), 0, IF(AND(1=MATCH(LARGE('Raw Data'!G810:J810, 4), 'Raw Data'!G810:J810, 0), AND('Raw Data'!O810-'Raw Data'!P810&lt;4, 'Raw Data'!O810-'Raw Data'!P810&gt;0)), 'Raw Data'!G810, 0))</f>
        <v/>
      </c>
      <c r="I817">
        <f>IF(ISBLANK('Raw Data'!J810), 0, IF(AND(4=MATCH(LARGE('Raw Data'!G810:J810, 3), 'Raw Data'!G810:J810, 0), 'Raw Data'!P810-'Raw Data'!O810&gt;3), 'Raw Data'!J810, 0))</f>
        <v/>
      </c>
      <c r="J817">
        <f>IF(ISBLANK('Raw Data'!J810), 0, IF(AND(3=MATCH(LARGE('Raw Data'!G810:J810, 3), 'Raw Data'!G810:J810, 0), 'Raw Data'!O810-'Raw Data'!P810&gt;3), 'Raw Data'!I810, 0))</f>
        <v/>
      </c>
      <c r="K817">
        <f>IF(ISBLANK('Raw Data'!J810), 0, IF(AND(2=MATCH(LARGE('Raw Data'!G810:J810, 3), 'Raw Data'!G810:J810, 0), AND('Raw Data'!P810-'Raw Data'!O810&lt;4, 'Raw Data'!P810-'Raw Data'!O810&gt;0)), 'Raw Data'!H810, 0))</f>
        <v/>
      </c>
      <c r="L817">
        <f>IF(ISBLANK('Raw Data'!J810), 0, IF(AND(1=MATCH(LARGE('Raw Data'!G810:J810, 3), 'Raw Data'!G810:J810, 0), AND('Raw Data'!O810-'Raw Data'!P810&lt;4, 'Raw Data'!O810-'Raw Data'!P810&gt;0)), 'Raw Data'!G810, 0))</f>
        <v/>
      </c>
      <c r="M817">
        <f>IF(ISBLANK('Raw Data'!J810), 0, IF(AND(4=MATCH(LARGE('Raw Data'!G810:J810, 2), 'Raw Data'!G810:J810, 0), 'Raw Data'!P810-'Raw Data'!O810&gt;3), 'Raw Data'!J810, 0))</f>
        <v/>
      </c>
      <c r="N817">
        <f>IF(ISBLANK('Raw Data'!J810), 0, IF(AND(3=MATCH(LARGE('Raw Data'!G810:J810, 2), 'Raw Data'!G810:J810, 0), 'Raw Data'!O810-'Raw Data'!P810&gt;3), 'Raw Data'!I810, 0))</f>
        <v/>
      </c>
      <c r="O817">
        <f>IF(ISBLANK('Raw Data'!J810), 0, IF(AND(2=MATCH(LARGE('Raw Data'!G810:J810, 2), 'Raw Data'!G810:J810, 0), AND('Raw Data'!P810-'Raw Data'!O810&lt;4, 'Raw Data'!P810-'Raw Data'!O810&gt;0)), 'Raw Data'!H810, 0))</f>
        <v/>
      </c>
      <c r="P817">
        <f>IF(ISBLANK('Raw Data'!J810), 0, IF(AND(1=MATCH(LARGE('Raw Data'!G810:J810, 2), 'Raw Data'!G810:J810, 0), AND('Raw Data'!O810-'Raw Data'!P810&lt;4, 'Raw Data'!O810-'Raw Data'!P810&gt;0)), 'Raw Data'!G810, 0))</f>
        <v/>
      </c>
      <c r="Q817">
        <f>IF(ISBLANK('Raw Data'!J810), 0, IF(AND(4=MATCH(LARGE('Raw Data'!G810:J810, 1), 'Raw Data'!G810:J810, 0), 'Raw Data'!P810-'Raw Data'!O810&gt;3), 'Raw Data'!J810, 0))</f>
        <v/>
      </c>
      <c r="R817">
        <f>IF(ISBLANK('Raw Data'!J810), 0, IF(AND(3=MATCH(LARGE('Raw Data'!G810:J810, 1), 'Raw Data'!G810:J810, 0), 'Raw Data'!O810-'Raw Data'!P810&gt;3), 'Raw Data'!I810, 0))</f>
        <v/>
      </c>
      <c r="S817">
        <f>IF(AND('Raw Data'!P810-'Raw Data'!O810&gt;4, 'Raw Data'!F810&lt;'Raw Data'!C810), 'Raw Data'!J810, 0)</f>
        <v/>
      </c>
      <c r="T817">
        <f>IF(AND('Raw Data'!O810-'Raw Data'!P810&gt;4, 'Raw Data'!F810&gt;'Raw Data'!C810), 'Raw Data'!I810, 0)</f>
        <v/>
      </c>
      <c r="U817">
        <f>IF(AND('Raw Data'!P810-'Raw Data'!O810&lt;3, 'Raw Data'!P810&gt;'Raw Data'!O810, 'Raw Data'!F810&lt;'Raw Data'!C810), 'Raw Data'!H810, 0)</f>
        <v/>
      </c>
      <c r="V817">
        <f>IF(AND('Raw Data'!P810-'Raw Data'!O810&lt;3, 'Raw Data'!P810&gt;'Raw Data'!O810, 'Raw Data'!F810&gt;'Raw Data'!C810), 'Raw Data'!G810, 0)</f>
        <v/>
      </c>
    </row>
    <row r="818">
      <c r="A818">
        <f>IF(AND('Raw Data'!F811&lt;'Raw Data'!C811, 'Raw Data'!P811&gt;'Raw Data'!O811, 'Raw Data'!P811-'Raw Data'!O811&gt;3), 'Raw Data'!J811, 0)</f>
        <v/>
      </c>
      <c r="B818">
        <f>IF(AND('Raw Data'!C811&lt;'Raw Data'!F811, 'Raw Data'!O811&gt;'Raw Data'!P811, 'Raw Data'!O811-'Raw Data'!P811&gt;3), 'Raw Data'!I811, 0)</f>
        <v/>
      </c>
      <c r="C818">
        <f>IF(AND('Raw Data'!F811&lt;'Raw Data'!C811, 'Raw Data'!P811&gt;'Raw Data'!O811, 'Raw Data'!P811-'Raw Data'!O811&lt;4), 'Raw Data'!H811, 0)</f>
        <v/>
      </c>
      <c r="D818">
        <f>IF(AND('Raw Data'!C811&lt;'Raw Data'!F811, 'Raw Data'!O811&gt;'Raw Data'!P811, 'Raw Data'!O811-'Raw Data'!P811&lt;4), 'Raw Data'!G811, 0)</f>
        <v/>
      </c>
      <c r="E818">
        <f>IF(ISBLANK('Raw Data'!J811), 0, IF(AND(4=MATCH(LARGE('Raw Data'!G811:J811, 4), 'Raw Data'!G811:J811, 0), 'Raw Data'!P811-'Raw Data'!O811&gt;3), 'Raw Data'!J811, 0))</f>
        <v/>
      </c>
      <c r="F818">
        <f>IF(ISBLANK('Raw Data'!J811), 0, IF(AND(3=MATCH(LARGE('Raw Data'!G811:J811, 4), 'Raw Data'!G811:J811, 0), 'Raw Data'!O811-'Raw Data'!P811&gt;3), 'Raw Data'!I811, 0))</f>
        <v/>
      </c>
      <c r="G818">
        <f>IF(ISBLANK('Raw Data'!J811), 0, IF(AND(2=MATCH(LARGE('Raw Data'!G811:J811, 4), 'Raw Data'!G811:J811, 0), AND('Raw Data'!P811-'Raw Data'!O811&lt;4, 'Raw Data'!P811-'Raw Data'!O811&gt;0)), 'Raw Data'!H811, 0))</f>
        <v/>
      </c>
      <c r="H818">
        <f>IF(ISBLANK('Raw Data'!J811), 0, IF(AND(1=MATCH(LARGE('Raw Data'!G811:J811, 4), 'Raw Data'!G811:J811, 0), AND('Raw Data'!O811-'Raw Data'!P811&lt;4, 'Raw Data'!O811-'Raw Data'!P811&gt;0)), 'Raw Data'!G811, 0))</f>
        <v/>
      </c>
      <c r="I818">
        <f>IF(ISBLANK('Raw Data'!J811), 0, IF(AND(4=MATCH(LARGE('Raw Data'!G811:J811, 3), 'Raw Data'!G811:J811, 0), 'Raw Data'!P811-'Raw Data'!O811&gt;3), 'Raw Data'!J811, 0))</f>
        <v/>
      </c>
      <c r="J818">
        <f>IF(ISBLANK('Raw Data'!J811), 0, IF(AND(3=MATCH(LARGE('Raw Data'!G811:J811, 3), 'Raw Data'!G811:J811, 0), 'Raw Data'!O811-'Raw Data'!P811&gt;3), 'Raw Data'!I811, 0))</f>
        <v/>
      </c>
      <c r="K818">
        <f>IF(ISBLANK('Raw Data'!J811), 0, IF(AND(2=MATCH(LARGE('Raw Data'!G811:J811, 3), 'Raw Data'!G811:J811, 0), AND('Raw Data'!P811-'Raw Data'!O811&lt;4, 'Raw Data'!P811-'Raw Data'!O811&gt;0)), 'Raw Data'!H811, 0))</f>
        <v/>
      </c>
      <c r="L818">
        <f>IF(ISBLANK('Raw Data'!J811), 0, IF(AND(1=MATCH(LARGE('Raw Data'!G811:J811, 3), 'Raw Data'!G811:J811, 0), AND('Raw Data'!O811-'Raw Data'!P811&lt;4, 'Raw Data'!O811-'Raw Data'!P811&gt;0)), 'Raw Data'!G811, 0))</f>
        <v/>
      </c>
      <c r="M818">
        <f>IF(ISBLANK('Raw Data'!J811), 0, IF(AND(4=MATCH(LARGE('Raw Data'!G811:J811, 2), 'Raw Data'!G811:J811, 0), 'Raw Data'!P811-'Raw Data'!O811&gt;3), 'Raw Data'!J811, 0))</f>
        <v/>
      </c>
      <c r="N818">
        <f>IF(ISBLANK('Raw Data'!J811), 0, IF(AND(3=MATCH(LARGE('Raw Data'!G811:J811, 2), 'Raw Data'!G811:J811, 0), 'Raw Data'!O811-'Raw Data'!P811&gt;3), 'Raw Data'!I811, 0))</f>
        <v/>
      </c>
      <c r="O818">
        <f>IF(ISBLANK('Raw Data'!J811), 0, IF(AND(2=MATCH(LARGE('Raw Data'!G811:J811, 2), 'Raw Data'!G811:J811, 0), AND('Raw Data'!P811-'Raw Data'!O811&lt;4, 'Raw Data'!P811-'Raw Data'!O811&gt;0)), 'Raw Data'!H811, 0))</f>
        <v/>
      </c>
      <c r="P818">
        <f>IF(ISBLANK('Raw Data'!J811), 0, IF(AND(1=MATCH(LARGE('Raw Data'!G811:J811, 2), 'Raw Data'!G811:J811, 0), AND('Raw Data'!O811-'Raw Data'!P811&lt;4, 'Raw Data'!O811-'Raw Data'!P811&gt;0)), 'Raw Data'!G811, 0))</f>
        <v/>
      </c>
      <c r="Q818">
        <f>IF(ISBLANK('Raw Data'!J811), 0, IF(AND(4=MATCH(LARGE('Raw Data'!G811:J811, 1), 'Raw Data'!G811:J811, 0), 'Raw Data'!P811-'Raw Data'!O811&gt;3), 'Raw Data'!J811, 0))</f>
        <v/>
      </c>
      <c r="R818">
        <f>IF(ISBLANK('Raw Data'!J811), 0, IF(AND(3=MATCH(LARGE('Raw Data'!G811:J811, 1), 'Raw Data'!G811:J811, 0), 'Raw Data'!O811-'Raw Data'!P811&gt;3), 'Raw Data'!I811, 0))</f>
        <v/>
      </c>
      <c r="S818">
        <f>IF(AND('Raw Data'!P811-'Raw Data'!O811&gt;4, 'Raw Data'!F811&lt;'Raw Data'!C811), 'Raw Data'!J811, 0)</f>
        <v/>
      </c>
      <c r="T818">
        <f>IF(AND('Raw Data'!O811-'Raw Data'!P811&gt;4, 'Raw Data'!F811&gt;'Raw Data'!C811), 'Raw Data'!I811, 0)</f>
        <v/>
      </c>
      <c r="U818">
        <f>IF(AND('Raw Data'!P811-'Raw Data'!O811&lt;3, 'Raw Data'!P811&gt;'Raw Data'!O811, 'Raw Data'!F811&lt;'Raw Data'!C811), 'Raw Data'!H811, 0)</f>
        <v/>
      </c>
      <c r="V818">
        <f>IF(AND('Raw Data'!P811-'Raw Data'!O811&lt;3, 'Raw Data'!P811&gt;'Raw Data'!O811, 'Raw Data'!F811&gt;'Raw Data'!C811), 'Raw Data'!G811, 0)</f>
        <v/>
      </c>
    </row>
    <row r="819">
      <c r="A819">
        <f>IF(AND('Raw Data'!F812&lt;'Raw Data'!C812, 'Raw Data'!P812&gt;'Raw Data'!O812, 'Raw Data'!P812-'Raw Data'!O812&gt;3), 'Raw Data'!J812, 0)</f>
        <v/>
      </c>
      <c r="B819">
        <f>IF(AND('Raw Data'!C812&lt;'Raw Data'!F812, 'Raw Data'!O812&gt;'Raw Data'!P812, 'Raw Data'!O812-'Raw Data'!P812&gt;3), 'Raw Data'!I812, 0)</f>
        <v/>
      </c>
      <c r="C819">
        <f>IF(AND('Raw Data'!F812&lt;'Raw Data'!C812, 'Raw Data'!P812&gt;'Raw Data'!O812, 'Raw Data'!P812-'Raw Data'!O812&lt;4), 'Raw Data'!H812, 0)</f>
        <v/>
      </c>
      <c r="D819">
        <f>IF(AND('Raw Data'!C812&lt;'Raw Data'!F812, 'Raw Data'!O812&gt;'Raw Data'!P812, 'Raw Data'!O812-'Raw Data'!P812&lt;4), 'Raw Data'!G812, 0)</f>
        <v/>
      </c>
      <c r="E819">
        <f>IF(ISBLANK('Raw Data'!J812), 0, IF(AND(4=MATCH(LARGE('Raw Data'!G812:J812, 4), 'Raw Data'!G812:J812, 0), 'Raw Data'!P812-'Raw Data'!O812&gt;3), 'Raw Data'!J812, 0))</f>
        <v/>
      </c>
      <c r="F819">
        <f>IF(ISBLANK('Raw Data'!J812), 0, IF(AND(3=MATCH(LARGE('Raw Data'!G812:J812, 4), 'Raw Data'!G812:J812, 0), 'Raw Data'!O812-'Raw Data'!P812&gt;3), 'Raw Data'!I812, 0))</f>
        <v/>
      </c>
      <c r="G819">
        <f>IF(ISBLANK('Raw Data'!J812), 0, IF(AND(2=MATCH(LARGE('Raw Data'!G812:J812, 4), 'Raw Data'!G812:J812, 0), AND('Raw Data'!P812-'Raw Data'!O812&lt;4, 'Raw Data'!P812-'Raw Data'!O812&gt;0)), 'Raw Data'!H812, 0))</f>
        <v/>
      </c>
      <c r="H819">
        <f>IF(ISBLANK('Raw Data'!J812), 0, IF(AND(1=MATCH(LARGE('Raw Data'!G812:J812, 4), 'Raw Data'!G812:J812, 0), AND('Raw Data'!O812-'Raw Data'!P812&lt;4, 'Raw Data'!O812-'Raw Data'!P812&gt;0)), 'Raw Data'!G812, 0))</f>
        <v/>
      </c>
      <c r="I819">
        <f>IF(ISBLANK('Raw Data'!J812), 0, IF(AND(4=MATCH(LARGE('Raw Data'!G812:J812, 3), 'Raw Data'!G812:J812, 0), 'Raw Data'!P812-'Raw Data'!O812&gt;3), 'Raw Data'!J812, 0))</f>
        <v/>
      </c>
      <c r="J819">
        <f>IF(ISBLANK('Raw Data'!J812), 0, IF(AND(3=MATCH(LARGE('Raw Data'!G812:J812, 3), 'Raw Data'!G812:J812, 0), 'Raw Data'!O812-'Raw Data'!P812&gt;3), 'Raw Data'!I812, 0))</f>
        <v/>
      </c>
      <c r="K819">
        <f>IF(ISBLANK('Raw Data'!J812), 0, IF(AND(2=MATCH(LARGE('Raw Data'!G812:J812, 3), 'Raw Data'!G812:J812, 0), AND('Raw Data'!P812-'Raw Data'!O812&lt;4, 'Raw Data'!P812-'Raw Data'!O812&gt;0)), 'Raw Data'!H812, 0))</f>
        <v/>
      </c>
      <c r="L819">
        <f>IF(ISBLANK('Raw Data'!J812), 0, IF(AND(1=MATCH(LARGE('Raw Data'!G812:J812, 3), 'Raw Data'!G812:J812, 0), AND('Raw Data'!O812-'Raw Data'!P812&lt;4, 'Raw Data'!O812-'Raw Data'!P812&gt;0)), 'Raw Data'!G812, 0))</f>
        <v/>
      </c>
      <c r="M819">
        <f>IF(ISBLANK('Raw Data'!J812), 0, IF(AND(4=MATCH(LARGE('Raw Data'!G812:J812, 2), 'Raw Data'!G812:J812, 0), 'Raw Data'!P812-'Raw Data'!O812&gt;3), 'Raw Data'!J812, 0))</f>
        <v/>
      </c>
      <c r="N819">
        <f>IF(ISBLANK('Raw Data'!J812), 0, IF(AND(3=MATCH(LARGE('Raw Data'!G812:J812, 2), 'Raw Data'!G812:J812, 0), 'Raw Data'!O812-'Raw Data'!P812&gt;3), 'Raw Data'!I812, 0))</f>
        <v/>
      </c>
      <c r="O819">
        <f>IF(ISBLANK('Raw Data'!J812), 0, IF(AND(2=MATCH(LARGE('Raw Data'!G812:J812, 2), 'Raw Data'!G812:J812, 0), AND('Raw Data'!P812-'Raw Data'!O812&lt;4, 'Raw Data'!P812-'Raw Data'!O812&gt;0)), 'Raw Data'!H812, 0))</f>
        <v/>
      </c>
      <c r="P819">
        <f>IF(ISBLANK('Raw Data'!J812), 0, IF(AND(1=MATCH(LARGE('Raw Data'!G812:J812, 2), 'Raw Data'!G812:J812, 0), AND('Raw Data'!O812-'Raw Data'!P812&lt;4, 'Raw Data'!O812-'Raw Data'!P812&gt;0)), 'Raw Data'!G812, 0))</f>
        <v/>
      </c>
      <c r="Q819">
        <f>IF(ISBLANK('Raw Data'!J812), 0, IF(AND(4=MATCH(LARGE('Raw Data'!G812:J812, 1), 'Raw Data'!G812:J812, 0), 'Raw Data'!P812-'Raw Data'!O812&gt;3), 'Raw Data'!J812, 0))</f>
        <v/>
      </c>
      <c r="R819">
        <f>IF(ISBLANK('Raw Data'!J812), 0, IF(AND(3=MATCH(LARGE('Raw Data'!G812:J812, 1), 'Raw Data'!G812:J812, 0), 'Raw Data'!O812-'Raw Data'!P812&gt;3), 'Raw Data'!I812, 0))</f>
        <v/>
      </c>
      <c r="S819">
        <f>IF(AND('Raw Data'!P812-'Raw Data'!O812&gt;4, 'Raw Data'!F812&lt;'Raw Data'!C812), 'Raw Data'!J812, 0)</f>
        <v/>
      </c>
      <c r="T819">
        <f>IF(AND('Raw Data'!O812-'Raw Data'!P812&gt;4, 'Raw Data'!F812&gt;'Raw Data'!C812), 'Raw Data'!I812, 0)</f>
        <v/>
      </c>
      <c r="U819">
        <f>IF(AND('Raw Data'!P812-'Raw Data'!O812&lt;3, 'Raw Data'!P812&gt;'Raw Data'!O812, 'Raw Data'!F812&lt;'Raw Data'!C812), 'Raw Data'!H812, 0)</f>
        <v/>
      </c>
      <c r="V819">
        <f>IF(AND('Raw Data'!P812-'Raw Data'!O812&lt;3, 'Raw Data'!P812&gt;'Raw Data'!O812, 'Raw Data'!F812&gt;'Raw Data'!C812), 'Raw Data'!G812, 0)</f>
        <v/>
      </c>
    </row>
    <row r="820">
      <c r="A820">
        <f>IF(AND('Raw Data'!F813&lt;'Raw Data'!C813, 'Raw Data'!P813&gt;'Raw Data'!O813, 'Raw Data'!P813-'Raw Data'!O813&gt;3), 'Raw Data'!J813, 0)</f>
        <v/>
      </c>
      <c r="B820">
        <f>IF(AND('Raw Data'!C813&lt;'Raw Data'!F813, 'Raw Data'!O813&gt;'Raw Data'!P813, 'Raw Data'!O813-'Raw Data'!P813&gt;3), 'Raw Data'!I813, 0)</f>
        <v/>
      </c>
      <c r="C820">
        <f>IF(AND('Raw Data'!F813&lt;'Raw Data'!C813, 'Raw Data'!P813&gt;'Raw Data'!O813, 'Raw Data'!P813-'Raw Data'!O813&lt;4), 'Raw Data'!H813, 0)</f>
        <v/>
      </c>
      <c r="D820">
        <f>IF(AND('Raw Data'!C813&lt;'Raw Data'!F813, 'Raw Data'!O813&gt;'Raw Data'!P813, 'Raw Data'!O813-'Raw Data'!P813&lt;4), 'Raw Data'!G813, 0)</f>
        <v/>
      </c>
      <c r="E820">
        <f>IF(ISBLANK('Raw Data'!J813), 0, IF(AND(4=MATCH(LARGE('Raw Data'!G813:J813, 4), 'Raw Data'!G813:J813, 0), 'Raw Data'!P813-'Raw Data'!O813&gt;3), 'Raw Data'!J813, 0))</f>
        <v/>
      </c>
      <c r="F820">
        <f>IF(ISBLANK('Raw Data'!J813), 0, IF(AND(3=MATCH(LARGE('Raw Data'!G813:J813, 4), 'Raw Data'!G813:J813, 0), 'Raw Data'!O813-'Raw Data'!P813&gt;3), 'Raw Data'!I813, 0))</f>
        <v/>
      </c>
      <c r="G820">
        <f>IF(ISBLANK('Raw Data'!J813), 0, IF(AND(2=MATCH(LARGE('Raw Data'!G813:J813, 4), 'Raw Data'!G813:J813, 0), AND('Raw Data'!P813-'Raw Data'!O813&lt;4, 'Raw Data'!P813-'Raw Data'!O813&gt;0)), 'Raw Data'!H813, 0))</f>
        <v/>
      </c>
      <c r="H820">
        <f>IF(ISBLANK('Raw Data'!J813), 0, IF(AND(1=MATCH(LARGE('Raw Data'!G813:J813, 4), 'Raw Data'!G813:J813, 0), AND('Raw Data'!O813-'Raw Data'!P813&lt;4, 'Raw Data'!O813-'Raw Data'!P813&gt;0)), 'Raw Data'!G813, 0))</f>
        <v/>
      </c>
      <c r="I820">
        <f>IF(ISBLANK('Raw Data'!J813), 0, IF(AND(4=MATCH(LARGE('Raw Data'!G813:J813, 3), 'Raw Data'!G813:J813, 0), 'Raw Data'!P813-'Raw Data'!O813&gt;3), 'Raw Data'!J813, 0))</f>
        <v/>
      </c>
      <c r="J820">
        <f>IF(ISBLANK('Raw Data'!J813), 0, IF(AND(3=MATCH(LARGE('Raw Data'!G813:J813, 3), 'Raw Data'!G813:J813, 0), 'Raw Data'!O813-'Raw Data'!P813&gt;3), 'Raw Data'!I813, 0))</f>
        <v/>
      </c>
      <c r="K820">
        <f>IF(ISBLANK('Raw Data'!J813), 0, IF(AND(2=MATCH(LARGE('Raw Data'!G813:J813, 3), 'Raw Data'!G813:J813, 0), AND('Raw Data'!P813-'Raw Data'!O813&lt;4, 'Raw Data'!P813-'Raw Data'!O813&gt;0)), 'Raw Data'!H813, 0))</f>
        <v/>
      </c>
      <c r="L820">
        <f>IF(ISBLANK('Raw Data'!J813), 0, IF(AND(1=MATCH(LARGE('Raw Data'!G813:J813, 3), 'Raw Data'!G813:J813, 0), AND('Raw Data'!O813-'Raw Data'!P813&lt;4, 'Raw Data'!O813-'Raw Data'!P813&gt;0)), 'Raw Data'!G813, 0))</f>
        <v/>
      </c>
      <c r="M820">
        <f>IF(ISBLANK('Raw Data'!J813), 0, IF(AND(4=MATCH(LARGE('Raw Data'!G813:J813, 2), 'Raw Data'!G813:J813, 0), 'Raw Data'!P813-'Raw Data'!O813&gt;3), 'Raw Data'!J813, 0))</f>
        <v/>
      </c>
      <c r="N820">
        <f>IF(ISBLANK('Raw Data'!J813), 0, IF(AND(3=MATCH(LARGE('Raw Data'!G813:J813, 2), 'Raw Data'!G813:J813, 0), 'Raw Data'!O813-'Raw Data'!P813&gt;3), 'Raw Data'!I813, 0))</f>
        <v/>
      </c>
      <c r="O820">
        <f>IF(ISBLANK('Raw Data'!J813), 0, IF(AND(2=MATCH(LARGE('Raw Data'!G813:J813, 2), 'Raw Data'!G813:J813, 0), AND('Raw Data'!P813-'Raw Data'!O813&lt;4, 'Raw Data'!P813-'Raw Data'!O813&gt;0)), 'Raw Data'!H813, 0))</f>
        <v/>
      </c>
      <c r="P820">
        <f>IF(ISBLANK('Raw Data'!J813), 0, IF(AND(1=MATCH(LARGE('Raw Data'!G813:J813, 2), 'Raw Data'!G813:J813, 0), AND('Raw Data'!O813-'Raw Data'!P813&lt;4, 'Raw Data'!O813-'Raw Data'!P813&gt;0)), 'Raw Data'!G813, 0))</f>
        <v/>
      </c>
      <c r="Q820">
        <f>IF(ISBLANK('Raw Data'!J813), 0, IF(AND(4=MATCH(LARGE('Raw Data'!G813:J813, 1), 'Raw Data'!G813:J813, 0), 'Raw Data'!P813-'Raw Data'!O813&gt;3), 'Raw Data'!J813, 0))</f>
        <v/>
      </c>
      <c r="R820">
        <f>IF(ISBLANK('Raw Data'!J813), 0, IF(AND(3=MATCH(LARGE('Raw Data'!G813:J813, 1), 'Raw Data'!G813:J813, 0), 'Raw Data'!O813-'Raw Data'!P813&gt;3), 'Raw Data'!I813, 0))</f>
        <v/>
      </c>
      <c r="S820">
        <f>IF(AND('Raw Data'!P813-'Raw Data'!O813&gt;4, 'Raw Data'!F813&lt;'Raw Data'!C813), 'Raw Data'!J813, 0)</f>
        <v/>
      </c>
      <c r="T820">
        <f>IF(AND('Raw Data'!O813-'Raw Data'!P813&gt;4, 'Raw Data'!F813&gt;'Raw Data'!C813), 'Raw Data'!I813, 0)</f>
        <v/>
      </c>
      <c r="U820">
        <f>IF(AND('Raw Data'!P813-'Raw Data'!O813&lt;3, 'Raw Data'!P813&gt;'Raw Data'!O813, 'Raw Data'!F813&lt;'Raw Data'!C813), 'Raw Data'!H813, 0)</f>
        <v/>
      </c>
      <c r="V820">
        <f>IF(AND('Raw Data'!P813-'Raw Data'!O813&lt;3, 'Raw Data'!P813&gt;'Raw Data'!O813, 'Raw Data'!F813&gt;'Raw Data'!C813), 'Raw Data'!G813, 0)</f>
        <v/>
      </c>
    </row>
    <row r="821">
      <c r="A821">
        <f>IF(AND('Raw Data'!F814&lt;'Raw Data'!C814, 'Raw Data'!P814&gt;'Raw Data'!O814, 'Raw Data'!P814-'Raw Data'!O814&gt;3), 'Raw Data'!J814, 0)</f>
        <v/>
      </c>
      <c r="B821">
        <f>IF(AND('Raw Data'!C814&lt;'Raw Data'!F814, 'Raw Data'!O814&gt;'Raw Data'!P814, 'Raw Data'!O814-'Raw Data'!P814&gt;3), 'Raw Data'!I814, 0)</f>
        <v/>
      </c>
      <c r="C821">
        <f>IF(AND('Raw Data'!F814&lt;'Raw Data'!C814, 'Raw Data'!P814&gt;'Raw Data'!O814, 'Raw Data'!P814-'Raw Data'!O814&lt;4), 'Raw Data'!H814, 0)</f>
        <v/>
      </c>
      <c r="D821">
        <f>IF(AND('Raw Data'!C814&lt;'Raw Data'!F814, 'Raw Data'!O814&gt;'Raw Data'!P814, 'Raw Data'!O814-'Raw Data'!P814&lt;4), 'Raw Data'!G814, 0)</f>
        <v/>
      </c>
      <c r="E821">
        <f>IF(ISBLANK('Raw Data'!J814), 0, IF(AND(4=MATCH(LARGE('Raw Data'!G814:J814, 4), 'Raw Data'!G814:J814, 0), 'Raw Data'!P814-'Raw Data'!O814&gt;3), 'Raw Data'!J814, 0))</f>
        <v/>
      </c>
      <c r="F821">
        <f>IF(ISBLANK('Raw Data'!J814), 0, IF(AND(3=MATCH(LARGE('Raw Data'!G814:J814, 4), 'Raw Data'!G814:J814, 0), 'Raw Data'!O814-'Raw Data'!P814&gt;3), 'Raw Data'!I814, 0))</f>
        <v/>
      </c>
      <c r="G821">
        <f>IF(ISBLANK('Raw Data'!J814), 0, IF(AND(2=MATCH(LARGE('Raw Data'!G814:J814, 4), 'Raw Data'!G814:J814, 0), AND('Raw Data'!P814-'Raw Data'!O814&lt;4, 'Raw Data'!P814-'Raw Data'!O814&gt;0)), 'Raw Data'!H814, 0))</f>
        <v/>
      </c>
      <c r="H821">
        <f>IF(ISBLANK('Raw Data'!J814), 0, IF(AND(1=MATCH(LARGE('Raw Data'!G814:J814, 4), 'Raw Data'!G814:J814, 0), AND('Raw Data'!O814-'Raw Data'!P814&lt;4, 'Raw Data'!O814-'Raw Data'!P814&gt;0)), 'Raw Data'!G814, 0))</f>
        <v/>
      </c>
      <c r="I821">
        <f>IF(ISBLANK('Raw Data'!J814), 0, IF(AND(4=MATCH(LARGE('Raw Data'!G814:J814, 3), 'Raw Data'!G814:J814, 0), 'Raw Data'!P814-'Raw Data'!O814&gt;3), 'Raw Data'!J814, 0))</f>
        <v/>
      </c>
      <c r="J821">
        <f>IF(ISBLANK('Raw Data'!J814), 0, IF(AND(3=MATCH(LARGE('Raw Data'!G814:J814, 3), 'Raw Data'!G814:J814, 0), 'Raw Data'!O814-'Raw Data'!P814&gt;3), 'Raw Data'!I814, 0))</f>
        <v/>
      </c>
      <c r="K821">
        <f>IF(ISBLANK('Raw Data'!J814), 0, IF(AND(2=MATCH(LARGE('Raw Data'!G814:J814, 3), 'Raw Data'!G814:J814, 0), AND('Raw Data'!P814-'Raw Data'!O814&lt;4, 'Raw Data'!P814-'Raw Data'!O814&gt;0)), 'Raw Data'!H814, 0))</f>
        <v/>
      </c>
      <c r="L821">
        <f>IF(ISBLANK('Raw Data'!J814), 0, IF(AND(1=MATCH(LARGE('Raw Data'!G814:J814, 3), 'Raw Data'!G814:J814, 0), AND('Raw Data'!O814-'Raw Data'!P814&lt;4, 'Raw Data'!O814-'Raw Data'!P814&gt;0)), 'Raw Data'!G814, 0))</f>
        <v/>
      </c>
      <c r="M821">
        <f>IF(ISBLANK('Raw Data'!J814), 0, IF(AND(4=MATCH(LARGE('Raw Data'!G814:J814, 2), 'Raw Data'!G814:J814, 0), 'Raw Data'!P814-'Raw Data'!O814&gt;3), 'Raw Data'!J814, 0))</f>
        <v/>
      </c>
      <c r="N821">
        <f>IF(ISBLANK('Raw Data'!J814), 0, IF(AND(3=MATCH(LARGE('Raw Data'!G814:J814, 2), 'Raw Data'!G814:J814, 0), 'Raw Data'!O814-'Raw Data'!P814&gt;3), 'Raw Data'!I814, 0))</f>
        <v/>
      </c>
      <c r="O821">
        <f>IF(ISBLANK('Raw Data'!J814), 0, IF(AND(2=MATCH(LARGE('Raw Data'!G814:J814, 2), 'Raw Data'!G814:J814, 0), AND('Raw Data'!P814-'Raw Data'!O814&lt;4, 'Raw Data'!P814-'Raw Data'!O814&gt;0)), 'Raw Data'!H814, 0))</f>
        <v/>
      </c>
      <c r="P821">
        <f>IF(ISBLANK('Raw Data'!J814), 0, IF(AND(1=MATCH(LARGE('Raw Data'!G814:J814, 2), 'Raw Data'!G814:J814, 0), AND('Raw Data'!O814-'Raw Data'!P814&lt;4, 'Raw Data'!O814-'Raw Data'!P814&gt;0)), 'Raw Data'!G814, 0))</f>
        <v/>
      </c>
      <c r="Q821">
        <f>IF(ISBLANK('Raw Data'!J814), 0, IF(AND(4=MATCH(LARGE('Raw Data'!G814:J814, 1), 'Raw Data'!G814:J814, 0), 'Raw Data'!P814-'Raw Data'!O814&gt;3), 'Raw Data'!J814, 0))</f>
        <v/>
      </c>
      <c r="R821">
        <f>IF(ISBLANK('Raw Data'!J814), 0, IF(AND(3=MATCH(LARGE('Raw Data'!G814:J814, 1), 'Raw Data'!G814:J814, 0), 'Raw Data'!O814-'Raw Data'!P814&gt;3), 'Raw Data'!I814, 0))</f>
        <v/>
      </c>
      <c r="S821">
        <f>IF(AND('Raw Data'!P814-'Raw Data'!O814&gt;4, 'Raw Data'!F814&lt;'Raw Data'!C814), 'Raw Data'!J814, 0)</f>
        <v/>
      </c>
      <c r="T821">
        <f>IF(AND('Raw Data'!O814-'Raw Data'!P814&gt;4, 'Raw Data'!F814&gt;'Raw Data'!C814), 'Raw Data'!I814, 0)</f>
        <v/>
      </c>
      <c r="U821">
        <f>IF(AND('Raw Data'!P814-'Raw Data'!O814&lt;3, 'Raw Data'!P814&gt;'Raw Data'!O814, 'Raw Data'!F814&lt;'Raw Data'!C814), 'Raw Data'!H814, 0)</f>
        <v/>
      </c>
      <c r="V821">
        <f>IF(AND('Raw Data'!P814-'Raw Data'!O814&lt;3, 'Raw Data'!P814&gt;'Raw Data'!O814, 'Raw Data'!F814&gt;'Raw Data'!C814), 'Raw Data'!G814, 0)</f>
        <v/>
      </c>
    </row>
    <row r="822">
      <c r="A822">
        <f>IF(AND('Raw Data'!F815&lt;'Raw Data'!C815, 'Raw Data'!P815&gt;'Raw Data'!O815, 'Raw Data'!P815-'Raw Data'!O815&gt;3), 'Raw Data'!J815, 0)</f>
        <v/>
      </c>
      <c r="B822">
        <f>IF(AND('Raw Data'!C815&lt;'Raw Data'!F815, 'Raw Data'!O815&gt;'Raw Data'!P815, 'Raw Data'!O815-'Raw Data'!P815&gt;3), 'Raw Data'!I815, 0)</f>
        <v/>
      </c>
      <c r="C822">
        <f>IF(AND('Raw Data'!F815&lt;'Raw Data'!C815, 'Raw Data'!P815&gt;'Raw Data'!O815, 'Raw Data'!P815-'Raw Data'!O815&lt;4), 'Raw Data'!H815, 0)</f>
        <v/>
      </c>
      <c r="D822">
        <f>IF(AND('Raw Data'!C815&lt;'Raw Data'!F815, 'Raw Data'!O815&gt;'Raw Data'!P815, 'Raw Data'!O815-'Raw Data'!P815&lt;4), 'Raw Data'!G815, 0)</f>
        <v/>
      </c>
      <c r="E822">
        <f>IF(ISBLANK('Raw Data'!J815), 0, IF(AND(4=MATCH(LARGE('Raw Data'!G815:J815, 4), 'Raw Data'!G815:J815, 0), 'Raw Data'!P815-'Raw Data'!O815&gt;3), 'Raw Data'!J815, 0))</f>
        <v/>
      </c>
      <c r="F822">
        <f>IF(ISBLANK('Raw Data'!J815), 0, IF(AND(3=MATCH(LARGE('Raw Data'!G815:J815, 4), 'Raw Data'!G815:J815, 0), 'Raw Data'!O815-'Raw Data'!P815&gt;3), 'Raw Data'!I815, 0))</f>
        <v/>
      </c>
      <c r="G822">
        <f>IF(ISBLANK('Raw Data'!J815), 0, IF(AND(2=MATCH(LARGE('Raw Data'!G815:J815, 4), 'Raw Data'!G815:J815, 0), AND('Raw Data'!P815-'Raw Data'!O815&lt;4, 'Raw Data'!P815-'Raw Data'!O815&gt;0)), 'Raw Data'!H815, 0))</f>
        <v/>
      </c>
      <c r="H822">
        <f>IF(ISBLANK('Raw Data'!J815), 0, IF(AND(1=MATCH(LARGE('Raw Data'!G815:J815, 4), 'Raw Data'!G815:J815, 0), AND('Raw Data'!O815-'Raw Data'!P815&lt;4, 'Raw Data'!O815-'Raw Data'!P815&gt;0)), 'Raw Data'!G815, 0))</f>
        <v/>
      </c>
      <c r="I822">
        <f>IF(ISBLANK('Raw Data'!J815), 0, IF(AND(4=MATCH(LARGE('Raw Data'!G815:J815, 3), 'Raw Data'!G815:J815, 0), 'Raw Data'!P815-'Raw Data'!O815&gt;3), 'Raw Data'!J815, 0))</f>
        <v/>
      </c>
      <c r="J822">
        <f>IF(ISBLANK('Raw Data'!J815), 0, IF(AND(3=MATCH(LARGE('Raw Data'!G815:J815, 3), 'Raw Data'!G815:J815, 0), 'Raw Data'!O815-'Raw Data'!P815&gt;3), 'Raw Data'!I815, 0))</f>
        <v/>
      </c>
      <c r="K822">
        <f>IF(ISBLANK('Raw Data'!J815), 0, IF(AND(2=MATCH(LARGE('Raw Data'!G815:J815, 3), 'Raw Data'!G815:J815, 0), AND('Raw Data'!P815-'Raw Data'!O815&lt;4, 'Raw Data'!P815-'Raw Data'!O815&gt;0)), 'Raw Data'!H815, 0))</f>
        <v/>
      </c>
      <c r="L822">
        <f>IF(ISBLANK('Raw Data'!J815), 0, IF(AND(1=MATCH(LARGE('Raw Data'!G815:J815, 3), 'Raw Data'!G815:J815, 0), AND('Raw Data'!O815-'Raw Data'!P815&lt;4, 'Raw Data'!O815-'Raw Data'!P815&gt;0)), 'Raw Data'!G815, 0))</f>
        <v/>
      </c>
      <c r="M822">
        <f>IF(ISBLANK('Raw Data'!J815), 0, IF(AND(4=MATCH(LARGE('Raw Data'!G815:J815, 2), 'Raw Data'!G815:J815, 0), 'Raw Data'!P815-'Raw Data'!O815&gt;3), 'Raw Data'!J815, 0))</f>
        <v/>
      </c>
      <c r="N822">
        <f>IF(ISBLANK('Raw Data'!J815), 0, IF(AND(3=MATCH(LARGE('Raw Data'!G815:J815, 2), 'Raw Data'!G815:J815, 0), 'Raw Data'!O815-'Raw Data'!P815&gt;3), 'Raw Data'!I815, 0))</f>
        <v/>
      </c>
      <c r="O822">
        <f>IF(ISBLANK('Raw Data'!J815), 0, IF(AND(2=MATCH(LARGE('Raw Data'!G815:J815, 2), 'Raw Data'!G815:J815, 0), AND('Raw Data'!P815-'Raw Data'!O815&lt;4, 'Raw Data'!P815-'Raw Data'!O815&gt;0)), 'Raw Data'!H815, 0))</f>
        <v/>
      </c>
      <c r="P822">
        <f>IF(ISBLANK('Raw Data'!J815), 0, IF(AND(1=MATCH(LARGE('Raw Data'!G815:J815, 2), 'Raw Data'!G815:J815, 0), AND('Raw Data'!O815-'Raw Data'!P815&lt;4, 'Raw Data'!O815-'Raw Data'!P815&gt;0)), 'Raw Data'!G815, 0))</f>
        <v/>
      </c>
      <c r="Q822">
        <f>IF(ISBLANK('Raw Data'!J815), 0, IF(AND(4=MATCH(LARGE('Raw Data'!G815:J815, 1), 'Raw Data'!G815:J815, 0), 'Raw Data'!P815-'Raw Data'!O815&gt;3), 'Raw Data'!J815, 0))</f>
        <v/>
      </c>
      <c r="R822">
        <f>IF(ISBLANK('Raw Data'!J815), 0, IF(AND(3=MATCH(LARGE('Raw Data'!G815:J815, 1), 'Raw Data'!G815:J815, 0), 'Raw Data'!O815-'Raw Data'!P815&gt;3), 'Raw Data'!I815, 0))</f>
        <v/>
      </c>
      <c r="S822">
        <f>IF(AND('Raw Data'!P815-'Raw Data'!O815&gt;4, 'Raw Data'!F815&lt;'Raw Data'!C815), 'Raw Data'!J815, 0)</f>
        <v/>
      </c>
      <c r="T822">
        <f>IF(AND('Raw Data'!O815-'Raw Data'!P815&gt;4, 'Raw Data'!F815&gt;'Raw Data'!C815), 'Raw Data'!I815, 0)</f>
        <v/>
      </c>
      <c r="U822">
        <f>IF(AND('Raw Data'!P815-'Raw Data'!O815&lt;3, 'Raw Data'!P815&gt;'Raw Data'!O815, 'Raw Data'!F815&lt;'Raw Data'!C815), 'Raw Data'!H815, 0)</f>
        <v/>
      </c>
      <c r="V822">
        <f>IF(AND('Raw Data'!P815-'Raw Data'!O815&lt;3, 'Raw Data'!P815&gt;'Raw Data'!O815, 'Raw Data'!F815&gt;'Raw Data'!C815), 'Raw Data'!G815, 0)</f>
        <v/>
      </c>
    </row>
    <row r="823">
      <c r="A823">
        <f>IF(AND('Raw Data'!F816&lt;'Raw Data'!C816, 'Raw Data'!P816&gt;'Raw Data'!O816, 'Raw Data'!P816-'Raw Data'!O816&gt;3), 'Raw Data'!J816, 0)</f>
        <v/>
      </c>
      <c r="B823">
        <f>IF(AND('Raw Data'!C816&lt;'Raw Data'!F816, 'Raw Data'!O816&gt;'Raw Data'!P816, 'Raw Data'!O816-'Raw Data'!P816&gt;3), 'Raw Data'!I816, 0)</f>
        <v/>
      </c>
      <c r="C823">
        <f>IF(AND('Raw Data'!F816&lt;'Raw Data'!C816, 'Raw Data'!P816&gt;'Raw Data'!O816, 'Raw Data'!P816-'Raw Data'!O816&lt;4), 'Raw Data'!H816, 0)</f>
        <v/>
      </c>
      <c r="D823">
        <f>IF(AND('Raw Data'!C816&lt;'Raw Data'!F816, 'Raw Data'!O816&gt;'Raw Data'!P816, 'Raw Data'!O816-'Raw Data'!P816&lt;4), 'Raw Data'!G816, 0)</f>
        <v/>
      </c>
      <c r="E823">
        <f>IF(ISBLANK('Raw Data'!J816), 0, IF(AND(4=MATCH(LARGE('Raw Data'!G816:J816, 4), 'Raw Data'!G816:J816, 0), 'Raw Data'!P816-'Raw Data'!O816&gt;3), 'Raw Data'!J816, 0))</f>
        <v/>
      </c>
      <c r="F823">
        <f>IF(ISBLANK('Raw Data'!J816), 0, IF(AND(3=MATCH(LARGE('Raw Data'!G816:J816, 4), 'Raw Data'!G816:J816, 0), 'Raw Data'!O816-'Raw Data'!P816&gt;3), 'Raw Data'!I816, 0))</f>
        <v/>
      </c>
      <c r="G823">
        <f>IF(ISBLANK('Raw Data'!J816), 0, IF(AND(2=MATCH(LARGE('Raw Data'!G816:J816, 4), 'Raw Data'!G816:J816, 0), AND('Raw Data'!P816-'Raw Data'!O816&lt;4, 'Raw Data'!P816-'Raw Data'!O816&gt;0)), 'Raw Data'!H816, 0))</f>
        <v/>
      </c>
      <c r="H823">
        <f>IF(ISBLANK('Raw Data'!J816), 0, IF(AND(1=MATCH(LARGE('Raw Data'!G816:J816, 4), 'Raw Data'!G816:J816, 0), AND('Raw Data'!O816-'Raw Data'!P816&lt;4, 'Raw Data'!O816-'Raw Data'!P816&gt;0)), 'Raw Data'!G816, 0))</f>
        <v/>
      </c>
      <c r="I823">
        <f>IF(ISBLANK('Raw Data'!J816), 0, IF(AND(4=MATCH(LARGE('Raw Data'!G816:J816, 3), 'Raw Data'!G816:J816, 0), 'Raw Data'!P816-'Raw Data'!O816&gt;3), 'Raw Data'!J816, 0))</f>
        <v/>
      </c>
      <c r="J823">
        <f>IF(ISBLANK('Raw Data'!J816), 0, IF(AND(3=MATCH(LARGE('Raw Data'!G816:J816, 3), 'Raw Data'!G816:J816, 0), 'Raw Data'!O816-'Raw Data'!P816&gt;3), 'Raw Data'!I816, 0))</f>
        <v/>
      </c>
      <c r="K823">
        <f>IF(ISBLANK('Raw Data'!J816), 0, IF(AND(2=MATCH(LARGE('Raw Data'!G816:J816, 3), 'Raw Data'!G816:J816, 0), AND('Raw Data'!P816-'Raw Data'!O816&lt;4, 'Raw Data'!P816-'Raw Data'!O816&gt;0)), 'Raw Data'!H816, 0))</f>
        <v/>
      </c>
      <c r="L823">
        <f>IF(ISBLANK('Raw Data'!J816), 0, IF(AND(1=MATCH(LARGE('Raw Data'!G816:J816, 3), 'Raw Data'!G816:J816, 0), AND('Raw Data'!O816-'Raw Data'!P816&lt;4, 'Raw Data'!O816-'Raw Data'!P816&gt;0)), 'Raw Data'!G816, 0))</f>
        <v/>
      </c>
      <c r="M823">
        <f>IF(ISBLANK('Raw Data'!J816), 0, IF(AND(4=MATCH(LARGE('Raw Data'!G816:J816, 2), 'Raw Data'!G816:J816, 0), 'Raw Data'!P816-'Raw Data'!O816&gt;3), 'Raw Data'!J816, 0))</f>
        <v/>
      </c>
      <c r="N823">
        <f>IF(ISBLANK('Raw Data'!J816), 0, IF(AND(3=MATCH(LARGE('Raw Data'!G816:J816, 2), 'Raw Data'!G816:J816, 0), 'Raw Data'!O816-'Raw Data'!P816&gt;3), 'Raw Data'!I816, 0))</f>
        <v/>
      </c>
      <c r="O823">
        <f>IF(ISBLANK('Raw Data'!J816), 0, IF(AND(2=MATCH(LARGE('Raw Data'!G816:J816, 2), 'Raw Data'!G816:J816, 0), AND('Raw Data'!P816-'Raw Data'!O816&lt;4, 'Raw Data'!P816-'Raw Data'!O816&gt;0)), 'Raw Data'!H816, 0))</f>
        <v/>
      </c>
      <c r="P823">
        <f>IF(ISBLANK('Raw Data'!J816), 0, IF(AND(1=MATCH(LARGE('Raw Data'!G816:J816, 2), 'Raw Data'!G816:J816, 0), AND('Raw Data'!O816-'Raw Data'!P816&lt;4, 'Raw Data'!O816-'Raw Data'!P816&gt;0)), 'Raw Data'!G816, 0))</f>
        <v/>
      </c>
      <c r="Q823">
        <f>IF(ISBLANK('Raw Data'!J816), 0, IF(AND(4=MATCH(LARGE('Raw Data'!G816:J816, 1), 'Raw Data'!G816:J816, 0), 'Raw Data'!P816-'Raw Data'!O816&gt;3), 'Raw Data'!J816, 0))</f>
        <v/>
      </c>
      <c r="R823">
        <f>IF(ISBLANK('Raw Data'!J816), 0, IF(AND(3=MATCH(LARGE('Raw Data'!G816:J816, 1), 'Raw Data'!G816:J816, 0), 'Raw Data'!O816-'Raw Data'!P816&gt;3), 'Raw Data'!I816, 0))</f>
        <v/>
      </c>
      <c r="S823">
        <f>IF(AND('Raw Data'!P816-'Raw Data'!O816&gt;4, 'Raw Data'!F816&lt;'Raw Data'!C816), 'Raw Data'!J816, 0)</f>
        <v/>
      </c>
      <c r="T823">
        <f>IF(AND('Raw Data'!O816-'Raw Data'!P816&gt;4, 'Raw Data'!F816&gt;'Raw Data'!C816), 'Raw Data'!I816, 0)</f>
        <v/>
      </c>
      <c r="U823">
        <f>IF(AND('Raw Data'!P816-'Raw Data'!O816&lt;3, 'Raw Data'!P816&gt;'Raw Data'!O816, 'Raw Data'!F816&lt;'Raw Data'!C816), 'Raw Data'!H816, 0)</f>
        <v/>
      </c>
      <c r="V823">
        <f>IF(AND('Raw Data'!P816-'Raw Data'!O816&lt;3, 'Raw Data'!P816&gt;'Raw Data'!O816, 'Raw Data'!F816&gt;'Raw Data'!C816), 'Raw Data'!G816, 0)</f>
        <v/>
      </c>
    </row>
    <row r="824">
      <c r="A824">
        <f>IF(AND('Raw Data'!F817&lt;'Raw Data'!C817, 'Raw Data'!P817&gt;'Raw Data'!O817, 'Raw Data'!P817-'Raw Data'!O817&gt;3), 'Raw Data'!J817, 0)</f>
        <v/>
      </c>
      <c r="B824">
        <f>IF(AND('Raw Data'!C817&lt;'Raw Data'!F817, 'Raw Data'!O817&gt;'Raw Data'!P817, 'Raw Data'!O817-'Raw Data'!P817&gt;3), 'Raw Data'!I817, 0)</f>
        <v/>
      </c>
      <c r="C824">
        <f>IF(AND('Raw Data'!F817&lt;'Raw Data'!C817, 'Raw Data'!P817&gt;'Raw Data'!O817, 'Raw Data'!P817-'Raw Data'!O817&lt;4), 'Raw Data'!H817, 0)</f>
        <v/>
      </c>
      <c r="D824">
        <f>IF(AND('Raw Data'!C817&lt;'Raw Data'!F817, 'Raw Data'!O817&gt;'Raw Data'!P817, 'Raw Data'!O817-'Raw Data'!P817&lt;4), 'Raw Data'!G817, 0)</f>
        <v/>
      </c>
      <c r="E824">
        <f>IF(ISBLANK('Raw Data'!J817), 0, IF(AND(4=MATCH(LARGE('Raw Data'!G817:J817, 4), 'Raw Data'!G817:J817, 0), 'Raw Data'!P817-'Raw Data'!O817&gt;3), 'Raw Data'!J817, 0))</f>
        <v/>
      </c>
      <c r="F824">
        <f>IF(ISBLANK('Raw Data'!J817), 0, IF(AND(3=MATCH(LARGE('Raw Data'!G817:J817, 4), 'Raw Data'!G817:J817, 0), 'Raw Data'!O817-'Raw Data'!P817&gt;3), 'Raw Data'!I817, 0))</f>
        <v/>
      </c>
      <c r="G824">
        <f>IF(ISBLANK('Raw Data'!J817), 0, IF(AND(2=MATCH(LARGE('Raw Data'!G817:J817, 4), 'Raw Data'!G817:J817, 0), AND('Raw Data'!P817-'Raw Data'!O817&lt;4, 'Raw Data'!P817-'Raw Data'!O817&gt;0)), 'Raw Data'!H817, 0))</f>
        <v/>
      </c>
      <c r="H824">
        <f>IF(ISBLANK('Raw Data'!J817), 0, IF(AND(1=MATCH(LARGE('Raw Data'!G817:J817, 4), 'Raw Data'!G817:J817, 0), AND('Raw Data'!O817-'Raw Data'!P817&lt;4, 'Raw Data'!O817-'Raw Data'!P817&gt;0)), 'Raw Data'!G817, 0))</f>
        <v/>
      </c>
      <c r="I824">
        <f>IF(ISBLANK('Raw Data'!J817), 0, IF(AND(4=MATCH(LARGE('Raw Data'!G817:J817, 3), 'Raw Data'!G817:J817, 0), 'Raw Data'!P817-'Raw Data'!O817&gt;3), 'Raw Data'!J817, 0))</f>
        <v/>
      </c>
      <c r="J824">
        <f>IF(ISBLANK('Raw Data'!J817), 0, IF(AND(3=MATCH(LARGE('Raw Data'!G817:J817, 3), 'Raw Data'!G817:J817, 0), 'Raw Data'!O817-'Raw Data'!P817&gt;3), 'Raw Data'!I817, 0))</f>
        <v/>
      </c>
      <c r="K824">
        <f>IF(ISBLANK('Raw Data'!J817), 0, IF(AND(2=MATCH(LARGE('Raw Data'!G817:J817, 3), 'Raw Data'!G817:J817, 0), AND('Raw Data'!P817-'Raw Data'!O817&lt;4, 'Raw Data'!P817-'Raw Data'!O817&gt;0)), 'Raw Data'!H817, 0))</f>
        <v/>
      </c>
      <c r="L824">
        <f>IF(ISBLANK('Raw Data'!J817), 0, IF(AND(1=MATCH(LARGE('Raw Data'!G817:J817, 3), 'Raw Data'!G817:J817, 0), AND('Raw Data'!O817-'Raw Data'!P817&lt;4, 'Raw Data'!O817-'Raw Data'!P817&gt;0)), 'Raw Data'!G817, 0))</f>
        <v/>
      </c>
      <c r="M824">
        <f>IF(ISBLANK('Raw Data'!J817), 0, IF(AND(4=MATCH(LARGE('Raw Data'!G817:J817, 2), 'Raw Data'!G817:J817, 0), 'Raw Data'!P817-'Raw Data'!O817&gt;3), 'Raw Data'!J817, 0))</f>
        <v/>
      </c>
      <c r="N824">
        <f>IF(ISBLANK('Raw Data'!J817), 0, IF(AND(3=MATCH(LARGE('Raw Data'!G817:J817, 2), 'Raw Data'!G817:J817, 0), 'Raw Data'!O817-'Raw Data'!P817&gt;3), 'Raw Data'!I817, 0))</f>
        <v/>
      </c>
      <c r="O824">
        <f>IF(ISBLANK('Raw Data'!J817), 0, IF(AND(2=MATCH(LARGE('Raw Data'!G817:J817, 2), 'Raw Data'!G817:J817, 0), AND('Raw Data'!P817-'Raw Data'!O817&lt;4, 'Raw Data'!P817-'Raw Data'!O817&gt;0)), 'Raw Data'!H817, 0))</f>
        <v/>
      </c>
      <c r="P824">
        <f>IF(ISBLANK('Raw Data'!J817), 0, IF(AND(1=MATCH(LARGE('Raw Data'!G817:J817, 2), 'Raw Data'!G817:J817, 0), AND('Raw Data'!O817-'Raw Data'!P817&lt;4, 'Raw Data'!O817-'Raw Data'!P817&gt;0)), 'Raw Data'!G817, 0))</f>
        <v/>
      </c>
      <c r="Q824">
        <f>IF(ISBLANK('Raw Data'!J817), 0, IF(AND(4=MATCH(LARGE('Raw Data'!G817:J817, 1), 'Raw Data'!G817:J817, 0), 'Raw Data'!P817-'Raw Data'!O817&gt;3), 'Raw Data'!J817, 0))</f>
        <v/>
      </c>
      <c r="R824">
        <f>IF(ISBLANK('Raw Data'!J817), 0, IF(AND(3=MATCH(LARGE('Raw Data'!G817:J817, 1), 'Raw Data'!G817:J817, 0), 'Raw Data'!O817-'Raw Data'!P817&gt;3), 'Raw Data'!I817, 0))</f>
        <v/>
      </c>
      <c r="S824">
        <f>IF(AND('Raw Data'!P817-'Raw Data'!O817&gt;4, 'Raw Data'!F817&lt;'Raw Data'!C817), 'Raw Data'!J817, 0)</f>
        <v/>
      </c>
      <c r="T824">
        <f>IF(AND('Raw Data'!O817-'Raw Data'!P817&gt;4, 'Raw Data'!F817&gt;'Raw Data'!C817), 'Raw Data'!I817, 0)</f>
        <v/>
      </c>
      <c r="U824">
        <f>IF(AND('Raw Data'!P817-'Raw Data'!O817&lt;3, 'Raw Data'!P817&gt;'Raw Data'!O817, 'Raw Data'!F817&lt;'Raw Data'!C817), 'Raw Data'!H817, 0)</f>
        <v/>
      </c>
      <c r="V824">
        <f>IF(AND('Raw Data'!P817-'Raw Data'!O817&lt;3, 'Raw Data'!P817&gt;'Raw Data'!O817, 'Raw Data'!F817&gt;'Raw Data'!C817), 'Raw Data'!G817, 0)</f>
        <v/>
      </c>
    </row>
    <row r="825">
      <c r="A825">
        <f>IF(AND('Raw Data'!F818&lt;'Raw Data'!C818, 'Raw Data'!P818&gt;'Raw Data'!O818, 'Raw Data'!P818-'Raw Data'!O818&gt;3), 'Raw Data'!J818, 0)</f>
        <v/>
      </c>
      <c r="B825">
        <f>IF(AND('Raw Data'!C818&lt;'Raw Data'!F818, 'Raw Data'!O818&gt;'Raw Data'!P818, 'Raw Data'!O818-'Raw Data'!P818&gt;3), 'Raw Data'!I818, 0)</f>
        <v/>
      </c>
      <c r="C825">
        <f>IF(AND('Raw Data'!F818&lt;'Raw Data'!C818, 'Raw Data'!P818&gt;'Raw Data'!O818, 'Raw Data'!P818-'Raw Data'!O818&lt;4), 'Raw Data'!H818, 0)</f>
        <v/>
      </c>
      <c r="D825">
        <f>IF(AND('Raw Data'!C818&lt;'Raw Data'!F818, 'Raw Data'!O818&gt;'Raw Data'!P818, 'Raw Data'!O818-'Raw Data'!P818&lt;4), 'Raw Data'!G818, 0)</f>
        <v/>
      </c>
      <c r="E825">
        <f>IF(ISBLANK('Raw Data'!J818), 0, IF(AND(4=MATCH(LARGE('Raw Data'!G818:J818, 4), 'Raw Data'!G818:J818, 0), 'Raw Data'!P818-'Raw Data'!O818&gt;3), 'Raw Data'!J818, 0))</f>
        <v/>
      </c>
      <c r="F825">
        <f>IF(ISBLANK('Raw Data'!J818), 0, IF(AND(3=MATCH(LARGE('Raw Data'!G818:J818, 4), 'Raw Data'!G818:J818, 0), 'Raw Data'!O818-'Raw Data'!P818&gt;3), 'Raw Data'!I818, 0))</f>
        <v/>
      </c>
      <c r="G825">
        <f>IF(ISBLANK('Raw Data'!J818), 0, IF(AND(2=MATCH(LARGE('Raw Data'!G818:J818, 4), 'Raw Data'!G818:J818, 0), AND('Raw Data'!P818-'Raw Data'!O818&lt;4, 'Raw Data'!P818-'Raw Data'!O818&gt;0)), 'Raw Data'!H818, 0))</f>
        <v/>
      </c>
      <c r="H825">
        <f>IF(ISBLANK('Raw Data'!J818), 0, IF(AND(1=MATCH(LARGE('Raw Data'!G818:J818, 4), 'Raw Data'!G818:J818, 0), AND('Raw Data'!O818-'Raw Data'!P818&lt;4, 'Raw Data'!O818-'Raw Data'!P818&gt;0)), 'Raw Data'!G818, 0))</f>
        <v/>
      </c>
      <c r="I825">
        <f>IF(ISBLANK('Raw Data'!J818), 0, IF(AND(4=MATCH(LARGE('Raw Data'!G818:J818, 3), 'Raw Data'!G818:J818, 0), 'Raw Data'!P818-'Raw Data'!O818&gt;3), 'Raw Data'!J818, 0))</f>
        <v/>
      </c>
      <c r="J825">
        <f>IF(ISBLANK('Raw Data'!J818), 0, IF(AND(3=MATCH(LARGE('Raw Data'!G818:J818, 3), 'Raw Data'!G818:J818, 0), 'Raw Data'!O818-'Raw Data'!P818&gt;3), 'Raw Data'!I818, 0))</f>
        <v/>
      </c>
      <c r="K825">
        <f>IF(ISBLANK('Raw Data'!J818), 0, IF(AND(2=MATCH(LARGE('Raw Data'!G818:J818, 3), 'Raw Data'!G818:J818, 0), AND('Raw Data'!P818-'Raw Data'!O818&lt;4, 'Raw Data'!P818-'Raw Data'!O818&gt;0)), 'Raw Data'!H818, 0))</f>
        <v/>
      </c>
      <c r="L825">
        <f>IF(ISBLANK('Raw Data'!J818), 0, IF(AND(1=MATCH(LARGE('Raw Data'!G818:J818, 3), 'Raw Data'!G818:J818, 0), AND('Raw Data'!O818-'Raw Data'!P818&lt;4, 'Raw Data'!O818-'Raw Data'!P818&gt;0)), 'Raw Data'!G818, 0))</f>
        <v/>
      </c>
      <c r="M825">
        <f>IF(ISBLANK('Raw Data'!J818), 0, IF(AND(4=MATCH(LARGE('Raw Data'!G818:J818, 2), 'Raw Data'!G818:J818, 0), 'Raw Data'!P818-'Raw Data'!O818&gt;3), 'Raw Data'!J818, 0))</f>
        <v/>
      </c>
      <c r="N825">
        <f>IF(ISBLANK('Raw Data'!J818), 0, IF(AND(3=MATCH(LARGE('Raw Data'!G818:J818, 2), 'Raw Data'!G818:J818, 0), 'Raw Data'!O818-'Raw Data'!P818&gt;3), 'Raw Data'!I818, 0))</f>
        <v/>
      </c>
      <c r="O825">
        <f>IF(ISBLANK('Raw Data'!J818), 0, IF(AND(2=MATCH(LARGE('Raw Data'!G818:J818, 2), 'Raw Data'!G818:J818, 0), AND('Raw Data'!P818-'Raw Data'!O818&lt;4, 'Raw Data'!P818-'Raw Data'!O818&gt;0)), 'Raw Data'!H818, 0))</f>
        <v/>
      </c>
      <c r="P825">
        <f>IF(ISBLANK('Raw Data'!J818), 0, IF(AND(1=MATCH(LARGE('Raw Data'!G818:J818, 2), 'Raw Data'!G818:J818, 0), AND('Raw Data'!O818-'Raw Data'!P818&lt;4, 'Raw Data'!O818-'Raw Data'!P818&gt;0)), 'Raw Data'!G818, 0))</f>
        <v/>
      </c>
      <c r="Q825">
        <f>IF(ISBLANK('Raw Data'!J818), 0, IF(AND(4=MATCH(LARGE('Raw Data'!G818:J818, 1), 'Raw Data'!G818:J818, 0), 'Raw Data'!P818-'Raw Data'!O818&gt;3), 'Raw Data'!J818, 0))</f>
        <v/>
      </c>
      <c r="R825">
        <f>IF(ISBLANK('Raw Data'!J818), 0, IF(AND(3=MATCH(LARGE('Raw Data'!G818:J818, 1), 'Raw Data'!G818:J818, 0), 'Raw Data'!O818-'Raw Data'!P818&gt;3), 'Raw Data'!I818, 0))</f>
        <v/>
      </c>
      <c r="S825">
        <f>IF(AND('Raw Data'!P818-'Raw Data'!O818&gt;4, 'Raw Data'!F818&lt;'Raw Data'!C818), 'Raw Data'!J818, 0)</f>
        <v/>
      </c>
      <c r="T825">
        <f>IF(AND('Raw Data'!O818-'Raw Data'!P818&gt;4, 'Raw Data'!F818&gt;'Raw Data'!C818), 'Raw Data'!I818, 0)</f>
        <v/>
      </c>
      <c r="U825">
        <f>IF(AND('Raw Data'!P818-'Raw Data'!O818&lt;3, 'Raw Data'!P818&gt;'Raw Data'!O818, 'Raw Data'!F818&lt;'Raw Data'!C818), 'Raw Data'!H818, 0)</f>
        <v/>
      </c>
      <c r="V825">
        <f>IF(AND('Raw Data'!P818-'Raw Data'!O818&lt;3, 'Raw Data'!P818&gt;'Raw Data'!O818, 'Raw Data'!F818&gt;'Raw Data'!C818), 'Raw Data'!G818, 0)</f>
        <v/>
      </c>
    </row>
    <row r="826">
      <c r="A826">
        <f>IF(AND('Raw Data'!F819&lt;'Raw Data'!C819, 'Raw Data'!P819&gt;'Raw Data'!O819, 'Raw Data'!P819-'Raw Data'!O819&gt;3), 'Raw Data'!J819, 0)</f>
        <v/>
      </c>
      <c r="B826">
        <f>IF(AND('Raw Data'!C819&lt;'Raw Data'!F819, 'Raw Data'!O819&gt;'Raw Data'!P819, 'Raw Data'!O819-'Raw Data'!P819&gt;3), 'Raw Data'!I819, 0)</f>
        <v/>
      </c>
      <c r="C826">
        <f>IF(AND('Raw Data'!F819&lt;'Raw Data'!C819, 'Raw Data'!P819&gt;'Raw Data'!O819, 'Raw Data'!P819-'Raw Data'!O819&lt;4), 'Raw Data'!H819, 0)</f>
        <v/>
      </c>
      <c r="D826">
        <f>IF(AND('Raw Data'!C819&lt;'Raw Data'!F819, 'Raw Data'!O819&gt;'Raw Data'!P819, 'Raw Data'!O819-'Raw Data'!P819&lt;4), 'Raw Data'!G819, 0)</f>
        <v/>
      </c>
      <c r="E826">
        <f>IF(ISBLANK('Raw Data'!J819), 0, IF(AND(4=MATCH(LARGE('Raw Data'!G819:J819, 4), 'Raw Data'!G819:J819, 0), 'Raw Data'!P819-'Raw Data'!O819&gt;3), 'Raw Data'!J819, 0))</f>
        <v/>
      </c>
      <c r="F826">
        <f>IF(ISBLANK('Raw Data'!J819), 0, IF(AND(3=MATCH(LARGE('Raw Data'!G819:J819, 4), 'Raw Data'!G819:J819, 0), 'Raw Data'!O819-'Raw Data'!P819&gt;3), 'Raw Data'!I819, 0))</f>
        <v/>
      </c>
      <c r="G826">
        <f>IF(ISBLANK('Raw Data'!J819), 0, IF(AND(2=MATCH(LARGE('Raw Data'!G819:J819, 4), 'Raw Data'!G819:J819, 0), AND('Raw Data'!P819-'Raw Data'!O819&lt;4, 'Raw Data'!P819-'Raw Data'!O819&gt;0)), 'Raw Data'!H819, 0))</f>
        <v/>
      </c>
      <c r="H826">
        <f>IF(ISBLANK('Raw Data'!J819), 0, IF(AND(1=MATCH(LARGE('Raw Data'!G819:J819, 4), 'Raw Data'!G819:J819, 0), AND('Raw Data'!O819-'Raw Data'!P819&lt;4, 'Raw Data'!O819-'Raw Data'!P819&gt;0)), 'Raw Data'!G819, 0))</f>
        <v/>
      </c>
      <c r="I826">
        <f>IF(ISBLANK('Raw Data'!J819), 0, IF(AND(4=MATCH(LARGE('Raw Data'!G819:J819, 3), 'Raw Data'!G819:J819, 0), 'Raw Data'!P819-'Raw Data'!O819&gt;3), 'Raw Data'!J819, 0))</f>
        <v/>
      </c>
      <c r="J826">
        <f>IF(ISBLANK('Raw Data'!J819), 0, IF(AND(3=MATCH(LARGE('Raw Data'!G819:J819, 3), 'Raw Data'!G819:J819, 0), 'Raw Data'!O819-'Raw Data'!P819&gt;3), 'Raw Data'!I819, 0))</f>
        <v/>
      </c>
      <c r="K826">
        <f>IF(ISBLANK('Raw Data'!J819), 0, IF(AND(2=MATCH(LARGE('Raw Data'!G819:J819, 3), 'Raw Data'!G819:J819, 0), AND('Raw Data'!P819-'Raw Data'!O819&lt;4, 'Raw Data'!P819-'Raw Data'!O819&gt;0)), 'Raw Data'!H819, 0))</f>
        <v/>
      </c>
      <c r="L826">
        <f>IF(ISBLANK('Raw Data'!J819), 0, IF(AND(1=MATCH(LARGE('Raw Data'!G819:J819, 3), 'Raw Data'!G819:J819, 0), AND('Raw Data'!O819-'Raw Data'!P819&lt;4, 'Raw Data'!O819-'Raw Data'!P819&gt;0)), 'Raw Data'!G819, 0))</f>
        <v/>
      </c>
      <c r="M826">
        <f>IF(ISBLANK('Raw Data'!J819), 0, IF(AND(4=MATCH(LARGE('Raw Data'!G819:J819, 2), 'Raw Data'!G819:J819, 0), 'Raw Data'!P819-'Raw Data'!O819&gt;3), 'Raw Data'!J819, 0))</f>
        <v/>
      </c>
      <c r="N826">
        <f>IF(ISBLANK('Raw Data'!J819), 0, IF(AND(3=MATCH(LARGE('Raw Data'!G819:J819, 2), 'Raw Data'!G819:J819, 0), 'Raw Data'!O819-'Raw Data'!P819&gt;3), 'Raw Data'!I819, 0))</f>
        <v/>
      </c>
      <c r="O826">
        <f>IF(ISBLANK('Raw Data'!J819), 0, IF(AND(2=MATCH(LARGE('Raw Data'!G819:J819, 2), 'Raw Data'!G819:J819, 0), AND('Raw Data'!P819-'Raw Data'!O819&lt;4, 'Raw Data'!P819-'Raw Data'!O819&gt;0)), 'Raw Data'!H819, 0))</f>
        <v/>
      </c>
      <c r="P826">
        <f>IF(ISBLANK('Raw Data'!J819), 0, IF(AND(1=MATCH(LARGE('Raw Data'!G819:J819, 2), 'Raw Data'!G819:J819, 0), AND('Raw Data'!O819-'Raw Data'!P819&lt;4, 'Raw Data'!O819-'Raw Data'!P819&gt;0)), 'Raw Data'!G819, 0))</f>
        <v/>
      </c>
      <c r="Q826">
        <f>IF(ISBLANK('Raw Data'!J819), 0, IF(AND(4=MATCH(LARGE('Raw Data'!G819:J819, 1), 'Raw Data'!G819:J819, 0), 'Raw Data'!P819-'Raw Data'!O819&gt;3), 'Raw Data'!J819, 0))</f>
        <v/>
      </c>
      <c r="R826">
        <f>IF(ISBLANK('Raw Data'!J819), 0, IF(AND(3=MATCH(LARGE('Raw Data'!G819:J819, 1), 'Raw Data'!G819:J819, 0), 'Raw Data'!O819-'Raw Data'!P819&gt;3), 'Raw Data'!I819, 0))</f>
        <v/>
      </c>
      <c r="S826">
        <f>IF(AND('Raw Data'!P819-'Raw Data'!O819&gt;4, 'Raw Data'!F819&lt;'Raw Data'!C819), 'Raw Data'!J819, 0)</f>
        <v/>
      </c>
      <c r="T826">
        <f>IF(AND('Raw Data'!O819-'Raw Data'!P819&gt;4, 'Raw Data'!F819&gt;'Raw Data'!C819), 'Raw Data'!I819, 0)</f>
        <v/>
      </c>
      <c r="U826">
        <f>IF(AND('Raw Data'!P819-'Raw Data'!O819&lt;3, 'Raw Data'!P819&gt;'Raw Data'!O819, 'Raw Data'!F819&lt;'Raw Data'!C819), 'Raw Data'!H819, 0)</f>
        <v/>
      </c>
      <c r="V826">
        <f>IF(AND('Raw Data'!P819-'Raw Data'!O819&lt;3, 'Raw Data'!P819&gt;'Raw Data'!O819, 'Raw Data'!F819&gt;'Raw Data'!C819), 'Raw Data'!G819, 0)</f>
        <v/>
      </c>
    </row>
    <row r="827">
      <c r="A827">
        <f>IF(AND('Raw Data'!F820&lt;'Raw Data'!C820, 'Raw Data'!P820&gt;'Raw Data'!O820, 'Raw Data'!P820-'Raw Data'!O820&gt;3), 'Raw Data'!J820, 0)</f>
        <v/>
      </c>
      <c r="B827">
        <f>IF(AND('Raw Data'!C820&lt;'Raw Data'!F820, 'Raw Data'!O820&gt;'Raw Data'!P820, 'Raw Data'!O820-'Raw Data'!P820&gt;3), 'Raw Data'!I820, 0)</f>
        <v/>
      </c>
      <c r="C827">
        <f>IF(AND('Raw Data'!F820&lt;'Raw Data'!C820, 'Raw Data'!P820&gt;'Raw Data'!O820, 'Raw Data'!P820-'Raw Data'!O820&lt;4), 'Raw Data'!H820, 0)</f>
        <v/>
      </c>
      <c r="D827">
        <f>IF(AND('Raw Data'!C820&lt;'Raw Data'!F820, 'Raw Data'!O820&gt;'Raw Data'!P820, 'Raw Data'!O820-'Raw Data'!P820&lt;4), 'Raw Data'!G820, 0)</f>
        <v/>
      </c>
      <c r="E827">
        <f>IF(ISBLANK('Raw Data'!J820), 0, IF(AND(4=MATCH(LARGE('Raw Data'!G820:J820, 4), 'Raw Data'!G820:J820, 0), 'Raw Data'!P820-'Raw Data'!O820&gt;3), 'Raw Data'!J820, 0))</f>
        <v/>
      </c>
      <c r="F827">
        <f>IF(ISBLANK('Raw Data'!J820), 0, IF(AND(3=MATCH(LARGE('Raw Data'!G820:J820, 4), 'Raw Data'!G820:J820, 0), 'Raw Data'!O820-'Raw Data'!P820&gt;3), 'Raw Data'!I820, 0))</f>
        <v/>
      </c>
      <c r="G827">
        <f>IF(ISBLANK('Raw Data'!J820), 0, IF(AND(2=MATCH(LARGE('Raw Data'!G820:J820, 4), 'Raw Data'!G820:J820, 0), AND('Raw Data'!P820-'Raw Data'!O820&lt;4, 'Raw Data'!P820-'Raw Data'!O820&gt;0)), 'Raw Data'!H820, 0))</f>
        <v/>
      </c>
      <c r="H827">
        <f>IF(ISBLANK('Raw Data'!J820), 0, IF(AND(1=MATCH(LARGE('Raw Data'!G820:J820, 4), 'Raw Data'!G820:J820, 0), AND('Raw Data'!O820-'Raw Data'!P820&lt;4, 'Raw Data'!O820-'Raw Data'!P820&gt;0)), 'Raw Data'!G820, 0))</f>
        <v/>
      </c>
      <c r="I827">
        <f>IF(ISBLANK('Raw Data'!J820), 0, IF(AND(4=MATCH(LARGE('Raw Data'!G820:J820, 3), 'Raw Data'!G820:J820, 0), 'Raw Data'!P820-'Raw Data'!O820&gt;3), 'Raw Data'!J820, 0))</f>
        <v/>
      </c>
      <c r="J827">
        <f>IF(ISBLANK('Raw Data'!J820), 0, IF(AND(3=MATCH(LARGE('Raw Data'!G820:J820, 3), 'Raw Data'!G820:J820, 0), 'Raw Data'!O820-'Raw Data'!P820&gt;3), 'Raw Data'!I820, 0))</f>
        <v/>
      </c>
      <c r="K827">
        <f>IF(ISBLANK('Raw Data'!J820), 0, IF(AND(2=MATCH(LARGE('Raw Data'!G820:J820, 3), 'Raw Data'!G820:J820, 0), AND('Raw Data'!P820-'Raw Data'!O820&lt;4, 'Raw Data'!P820-'Raw Data'!O820&gt;0)), 'Raw Data'!H820, 0))</f>
        <v/>
      </c>
      <c r="L827">
        <f>IF(ISBLANK('Raw Data'!J820), 0, IF(AND(1=MATCH(LARGE('Raw Data'!G820:J820, 3), 'Raw Data'!G820:J820, 0), AND('Raw Data'!O820-'Raw Data'!P820&lt;4, 'Raw Data'!O820-'Raw Data'!P820&gt;0)), 'Raw Data'!G820, 0))</f>
        <v/>
      </c>
      <c r="M827">
        <f>IF(ISBLANK('Raw Data'!J820), 0, IF(AND(4=MATCH(LARGE('Raw Data'!G820:J820, 2), 'Raw Data'!G820:J820, 0), 'Raw Data'!P820-'Raw Data'!O820&gt;3), 'Raw Data'!J820, 0))</f>
        <v/>
      </c>
      <c r="N827">
        <f>IF(ISBLANK('Raw Data'!J820), 0, IF(AND(3=MATCH(LARGE('Raw Data'!G820:J820, 2), 'Raw Data'!G820:J820, 0), 'Raw Data'!O820-'Raw Data'!P820&gt;3), 'Raw Data'!I820, 0))</f>
        <v/>
      </c>
      <c r="O827">
        <f>IF(ISBLANK('Raw Data'!J820), 0, IF(AND(2=MATCH(LARGE('Raw Data'!G820:J820, 2), 'Raw Data'!G820:J820, 0), AND('Raw Data'!P820-'Raw Data'!O820&lt;4, 'Raw Data'!P820-'Raw Data'!O820&gt;0)), 'Raw Data'!H820, 0))</f>
        <v/>
      </c>
      <c r="P827">
        <f>IF(ISBLANK('Raw Data'!J820), 0, IF(AND(1=MATCH(LARGE('Raw Data'!G820:J820, 2), 'Raw Data'!G820:J820, 0), AND('Raw Data'!O820-'Raw Data'!P820&lt;4, 'Raw Data'!O820-'Raw Data'!P820&gt;0)), 'Raw Data'!G820, 0))</f>
        <v/>
      </c>
      <c r="Q827">
        <f>IF(ISBLANK('Raw Data'!J820), 0, IF(AND(4=MATCH(LARGE('Raw Data'!G820:J820, 1), 'Raw Data'!G820:J820, 0), 'Raw Data'!P820-'Raw Data'!O820&gt;3), 'Raw Data'!J820, 0))</f>
        <v/>
      </c>
      <c r="R827">
        <f>IF(ISBLANK('Raw Data'!J820), 0, IF(AND(3=MATCH(LARGE('Raw Data'!G820:J820, 1), 'Raw Data'!G820:J820, 0), 'Raw Data'!O820-'Raw Data'!P820&gt;3), 'Raw Data'!I820, 0))</f>
        <v/>
      </c>
      <c r="S827">
        <f>IF(AND('Raw Data'!P820-'Raw Data'!O820&gt;4, 'Raw Data'!F820&lt;'Raw Data'!C820), 'Raw Data'!J820, 0)</f>
        <v/>
      </c>
      <c r="T827">
        <f>IF(AND('Raw Data'!O820-'Raw Data'!P820&gt;4, 'Raw Data'!F820&gt;'Raw Data'!C820), 'Raw Data'!I820, 0)</f>
        <v/>
      </c>
      <c r="U827">
        <f>IF(AND('Raw Data'!P820-'Raw Data'!O820&lt;3, 'Raw Data'!P820&gt;'Raw Data'!O820, 'Raw Data'!F820&lt;'Raw Data'!C820), 'Raw Data'!H820, 0)</f>
        <v/>
      </c>
      <c r="V827">
        <f>IF(AND('Raw Data'!P820-'Raw Data'!O820&lt;3, 'Raw Data'!P820&gt;'Raw Data'!O820, 'Raw Data'!F820&gt;'Raw Data'!C820), 'Raw Data'!G820, 0)</f>
        <v/>
      </c>
    </row>
    <row r="828">
      <c r="A828">
        <f>IF(AND('Raw Data'!F821&lt;'Raw Data'!C821, 'Raw Data'!P821&gt;'Raw Data'!O821, 'Raw Data'!P821-'Raw Data'!O821&gt;3), 'Raw Data'!J821, 0)</f>
        <v/>
      </c>
      <c r="B828">
        <f>IF(AND('Raw Data'!C821&lt;'Raw Data'!F821, 'Raw Data'!O821&gt;'Raw Data'!P821, 'Raw Data'!O821-'Raw Data'!P821&gt;3), 'Raw Data'!I821, 0)</f>
        <v/>
      </c>
      <c r="C828">
        <f>IF(AND('Raw Data'!F821&lt;'Raw Data'!C821, 'Raw Data'!P821&gt;'Raw Data'!O821, 'Raw Data'!P821-'Raw Data'!O821&lt;4), 'Raw Data'!H821, 0)</f>
        <v/>
      </c>
      <c r="D828">
        <f>IF(AND('Raw Data'!C821&lt;'Raw Data'!F821, 'Raw Data'!O821&gt;'Raw Data'!P821, 'Raw Data'!O821-'Raw Data'!P821&lt;4), 'Raw Data'!G821, 0)</f>
        <v/>
      </c>
      <c r="E828">
        <f>IF(ISBLANK('Raw Data'!J821), 0, IF(AND(4=MATCH(LARGE('Raw Data'!G821:J821, 4), 'Raw Data'!G821:J821, 0), 'Raw Data'!P821-'Raw Data'!O821&gt;3), 'Raw Data'!J821, 0))</f>
        <v/>
      </c>
      <c r="F828">
        <f>IF(ISBLANK('Raw Data'!J821), 0, IF(AND(3=MATCH(LARGE('Raw Data'!G821:J821, 4), 'Raw Data'!G821:J821, 0), 'Raw Data'!O821-'Raw Data'!P821&gt;3), 'Raw Data'!I821, 0))</f>
        <v/>
      </c>
      <c r="G828">
        <f>IF(ISBLANK('Raw Data'!J821), 0, IF(AND(2=MATCH(LARGE('Raw Data'!G821:J821, 4), 'Raw Data'!G821:J821, 0), AND('Raw Data'!P821-'Raw Data'!O821&lt;4, 'Raw Data'!P821-'Raw Data'!O821&gt;0)), 'Raw Data'!H821, 0))</f>
        <v/>
      </c>
      <c r="H828">
        <f>IF(ISBLANK('Raw Data'!J821), 0, IF(AND(1=MATCH(LARGE('Raw Data'!G821:J821, 4), 'Raw Data'!G821:J821, 0), AND('Raw Data'!O821-'Raw Data'!P821&lt;4, 'Raw Data'!O821-'Raw Data'!P821&gt;0)), 'Raw Data'!G821, 0))</f>
        <v/>
      </c>
      <c r="I828">
        <f>IF(ISBLANK('Raw Data'!J821), 0, IF(AND(4=MATCH(LARGE('Raw Data'!G821:J821, 3), 'Raw Data'!G821:J821, 0), 'Raw Data'!P821-'Raw Data'!O821&gt;3), 'Raw Data'!J821, 0))</f>
        <v/>
      </c>
      <c r="J828">
        <f>IF(ISBLANK('Raw Data'!J821), 0, IF(AND(3=MATCH(LARGE('Raw Data'!G821:J821, 3), 'Raw Data'!G821:J821, 0), 'Raw Data'!O821-'Raw Data'!P821&gt;3), 'Raw Data'!I821, 0))</f>
        <v/>
      </c>
      <c r="K828">
        <f>IF(ISBLANK('Raw Data'!J821), 0, IF(AND(2=MATCH(LARGE('Raw Data'!G821:J821, 3), 'Raw Data'!G821:J821, 0), AND('Raw Data'!P821-'Raw Data'!O821&lt;4, 'Raw Data'!P821-'Raw Data'!O821&gt;0)), 'Raw Data'!H821, 0))</f>
        <v/>
      </c>
      <c r="L828">
        <f>IF(ISBLANK('Raw Data'!J821), 0, IF(AND(1=MATCH(LARGE('Raw Data'!G821:J821, 3), 'Raw Data'!G821:J821, 0), AND('Raw Data'!O821-'Raw Data'!P821&lt;4, 'Raw Data'!O821-'Raw Data'!P821&gt;0)), 'Raw Data'!G821, 0))</f>
        <v/>
      </c>
      <c r="M828">
        <f>IF(ISBLANK('Raw Data'!J821), 0, IF(AND(4=MATCH(LARGE('Raw Data'!G821:J821, 2), 'Raw Data'!G821:J821, 0), 'Raw Data'!P821-'Raw Data'!O821&gt;3), 'Raw Data'!J821, 0))</f>
        <v/>
      </c>
      <c r="N828">
        <f>IF(ISBLANK('Raw Data'!J821), 0, IF(AND(3=MATCH(LARGE('Raw Data'!G821:J821, 2), 'Raw Data'!G821:J821, 0), 'Raw Data'!O821-'Raw Data'!P821&gt;3), 'Raw Data'!I821, 0))</f>
        <v/>
      </c>
      <c r="O828">
        <f>IF(ISBLANK('Raw Data'!J821), 0, IF(AND(2=MATCH(LARGE('Raw Data'!G821:J821, 2), 'Raw Data'!G821:J821, 0), AND('Raw Data'!P821-'Raw Data'!O821&lt;4, 'Raw Data'!P821-'Raw Data'!O821&gt;0)), 'Raw Data'!H821, 0))</f>
        <v/>
      </c>
      <c r="P828">
        <f>IF(ISBLANK('Raw Data'!J821), 0, IF(AND(1=MATCH(LARGE('Raw Data'!G821:J821, 2), 'Raw Data'!G821:J821, 0), AND('Raw Data'!O821-'Raw Data'!P821&lt;4, 'Raw Data'!O821-'Raw Data'!P821&gt;0)), 'Raw Data'!G821, 0))</f>
        <v/>
      </c>
      <c r="Q828">
        <f>IF(ISBLANK('Raw Data'!J821), 0, IF(AND(4=MATCH(LARGE('Raw Data'!G821:J821, 1), 'Raw Data'!G821:J821, 0), 'Raw Data'!P821-'Raw Data'!O821&gt;3), 'Raw Data'!J821, 0))</f>
        <v/>
      </c>
      <c r="R828">
        <f>IF(ISBLANK('Raw Data'!J821), 0, IF(AND(3=MATCH(LARGE('Raw Data'!G821:J821, 1), 'Raw Data'!G821:J821, 0), 'Raw Data'!O821-'Raw Data'!P821&gt;3), 'Raw Data'!I821, 0))</f>
        <v/>
      </c>
      <c r="S828">
        <f>IF(AND('Raw Data'!P821-'Raw Data'!O821&gt;4, 'Raw Data'!F821&lt;'Raw Data'!C821), 'Raw Data'!J821, 0)</f>
        <v/>
      </c>
      <c r="T828">
        <f>IF(AND('Raw Data'!O821-'Raw Data'!P821&gt;4, 'Raw Data'!F821&gt;'Raw Data'!C821), 'Raw Data'!I821, 0)</f>
        <v/>
      </c>
      <c r="U828">
        <f>IF(AND('Raw Data'!P821-'Raw Data'!O821&lt;3, 'Raw Data'!P821&gt;'Raw Data'!O821, 'Raw Data'!F821&lt;'Raw Data'!C821), 'Raw Data'!H821, 0)</f>
        <v/>
      </c>
      <c r="V828">
        <f>IF(AND('Raw Data'!P821-'Raw Data'!O821&lt;3, 'Raw Data'!P821&gt;'Raw Data'!O821, 'Raw Data'!F821&gt;'Raw Data'!C821), 'Raw Data'!G821, 0)</f>
        <v/>
      </c>
    </row>
    <row r="829">
      <c r="A829">
        <f>IF(AND('Raw Data'!F822&lt;'Raw Data'!C822, 'Raw Data'!P822&gt;'Raw Data'!O822, 'Raw Data'!P822-'Raw Data'!O822&gt;3), 'Raw Data'!J822, 0)</f>
        <v/>
      </c>
      <c r="B829">
        <f>IF(AND('Raw Data'!C822&lt;'Raw Data'!F822, 'Raw Data'!O822&gt;'Raw Data'!P822, 'Raw Data'!O822-'Raw Data'!P822&gt;3), 'Raw Data'!I822, 0)</f>
        <v/>
      </c>
      <c r="C829">
        <f>IF(AND('Raw Data'!F822&lt;'Raw Data'!C822, 'Raw Data'!P822&gt;'Raw Data'!O822, 'Raw Data'!P822-'Raw Data'!O822&lt;4), 'Raw Data'!H822, 0)</f>
        <v/>
      </c>
      <c r="D829">
        <f>IF(AND('Raw Data'!C822&lt;'Raw Data'!F822, 'Raw Data'!O822&gt;'Raw Data'!P822, 'Raw Data'!O822-'Raw Data'!P822&lt;4), 'Raw Data'!G822, 0)</f>
        <v/>
      </c>
      <c r="E829">
        <f>IF(ISBLANK('Raw Data'!J822), 0, IF(AND(4=MATCH(LARGE('Raw Data'!G822:J822, 4), 'Raw Data'!G822:J822, 0), 'Raw Data'!P822-'Raw Data'!O822&gt;3), 'Raw Data'!J822, 0))</f>
        <v/>
      </c>
      <c r="F829">
        <f>IF(ISBLANK('Raw Data'!J822), 0, IF(AND(3=MATCH(LARGE('Raw Data'!G822:J822, 4), 'Raw Data'!G822:J822, 0), 'Raw Data'!O822-'Raw Data'!P822&gt;3), 'Raw Data'!I822, 0))</f>
        <v/>
      </c>
      <c r="G829">
        <f>IF(ISBLANK('Raw Data'!J822), 0, IF(AND(2=MATCH(LARGE('Raw Data'!G822:J822, 4), 'Raw Data'!G822:J822, 0), AND('Raw Data'!P822-'Raw Data'!O822&lt;4, 'Raw Data'!P822-'Raw Data'!O822&gt;0)), 'Raw Data'!H822, 0))</f>
        <v/>
      </c>
      <c r="H829">
        <f>IF(ISBLANK('Raw Data'!J822), 0, IF(AND(1=MATCH(LARGE('Raw Data'!G822:J822, 4), 'Raw Data'!G822:J822, 0), AND('Raw Data'!O822-'Raw Data'!P822&lt;4, 'Raw Data'!O822-'Raw Data'!P822&gt;0)), 'Raw Data'!G822, 0))</f>
        <v/>
      </c>
      <c r="I829">
        <f>IF(ISBLANK('Raw Data'!J822), 0, IF(AND(4=MATCH(LARGE('Raw Data'!G822:J822, 3), 'Raw Data'!G822:J822, 0), 'Raw Data'!P822-'Raw Data'!O822&gt;3), 'Raw Data'!J822, 0))</f>
        <v/>
      </c>
      <c r="J829">
        <f>IF(ISBLANK('Raw Data'!J822), 0, IF(AND(3=MATCH(LARGE('Raw Data'!G822:J822, 3), 'Raw Data'!G822:J822, 0), 'Raw Data'!O822-'Raw Data'!P822&gt;3), 'Raw Data'!I822, 0))</f>
        <v/>
      </c>
      <c r="K829">
        <f>IF(ISBLANK('Raw Data'!J822), 0, IF(AND(2=MATCH(LARGE('Raw Data'!G822:J822, 3), 'Raw Data'!G822:J822, 0), AND('Raw Data'!P822-'Raw Data'!O822&lt;4, 'Raw Data'!P822-'Raw Data'!O822&gt;0)), 'Raw Data'!H822, 0))</f>
        <v/>
      </c>
      <c r="L829">
        <f>IF(ISBLANK('Raw Data'!J822), 0, IF(AND(1=MATCH(LARGE('Raw Data'!G822:J822, 3), 'Raw Data'!G822:J822, 0), AND('Raw Data'!O822-'Raw Data'!P822&lt;4, 'Raw Data'!O822-'Raw Data'!P822&gt;0)), 'Raw Data'!G822, 0))</f>
        <v/>
      </c>
      <c r="M829">
        <f>IF(ISBLANK('Raw Data'!J822), 0, IF(AND(4=MATCH(LARGE('Raw Data'!G822:J822, 2), 'Raw Data'!G822:J822, 0), 'Raw Data'!P822-'Raw Data'!O822&gt;3), 'Raw Data'!J822, 0))</f>
        <v/>
      </c>
      <c r="N829">
        <f>IF(ISBLANK('Raw Data'!J822), 0, IF(AND(3=MATCH(LARGE('Raw Data'!G822:J822, 2), 'Raw Data'!G822:J822, 0), 'Raw Data'!O822-'Raw Data'!P822&gt;3), 'Raw Data'!I822, 0))</f>
        <v/>
      </c>
      <c r="O829">
        <f>IF(ISBLANK('Raw Data'!J822), 0, IF(AND(2=MATCH(LARGE('Raw Data'!G822:J822, 2), 'Raw Data'!G822:J822, 0), AND('Raw Data'!P822-'Raw Data'!O822&lt;4, 'Raw Data'!P822-'Raw Data'!O822&gt;0)), 'Raw Data'!H822, 0))</f>
        <v/>
      </c>
      <c r="P829">
        <f>IF(ISBLANK('Raw Data'!J822), 0, IF(AND(1=MATCH(LARGE('Raw Data'!G822:J822, 2), 'Raw Data'!G822:J822, 0), AND('Raw Data'!O822-'Raw Data'!P822&lt;4, 'Raw Data'!O822-'Raw Data'!P822&gt;0)), 'Raw Data'!G822, 0))</f>
        <v/>
      </c>
      <c r="Q829">
        <f>IF(ISBLANK('Raw Data'!J822), 0, IF(AND(4=MATCH(LARGE('Raw Data'!G822:J822, 1), 'Raw Data'!G822:J822, 0), 'Raw Data'!P822-'Raw Data'!O822&gt;3), 'Raw Data'!J822, 0))</f>
        <v/>
      </c>
      <c r="R829">
        <f>IF(ISBLANK('Raw Data'!J822), 0, IF(AND(3=MATCH(LARGE('Raw Data'!G822:J822, 1), 'Raw Data'!G822:J822, 0), 'Raw Data'!O822-'Raw Data'!P822&gt;3), 'Raw Data'!I822, 0))</f>
        <v/>
      </c>
      <c r="S829">
        <f>IF(AND('Raw Data'!P822-'Raw Data'!O822&gt;4, 'Raw Data'!F822&lt;'Raw Data'!C822), 'Raw Data'!J822, 0)</f>
        <v/>
      </c>
      <c r="T829">
        <f>IF(AND('Raw Data'!O822-'Raw Data'!P822&gt;4, 'Raw Data'!F822&gt;'Raw Data'!C822), 'Raw Data'!I822, 0)</f>
        <v/>
      </c>
      <c r="U829">
        <f>IF(AND('Raw Data'!P822-'Raw Data'!O822&lt;3, 'Raw Data'!P822&gt;'Raw Data'!O822, 'Raw Data'!F822&lt;'Raw Data'!C822), 'Raw Data'!H822, 0)</f>
        <v/>
      </c>
      <c r="V829">
        <f>IF(AND('Raw Data'!P822-'Raw Data'!O822&lt;3, 'Raw Data'!P822&gt;'Raw Data'!O822, 'Raw Data'!F822&gt;'Raw Data'!C822), 'Raw Data'!G822, 0)</f>
        <v/>
      </c>
    </row>
    <row r="830">
      <c r="A830">
        <f>IF(AND('Raw Data'!F823&lt;'Raw Data'!C823, 'Raw Data'!P823&gt;'Raw Data'!O823, 'Raw Data'!P823-'Raw Data'!O823&gt;3), 'Raw Data'!J823, 0)</f>
        <v/>
      </c>
      <c r="B830">
        <f>IF(AND('Raw Data'!C823&lt;'Raw Data'!F823, 'Raw Data'!O823&gt;'Raw Data'!P823, 'Raw Data'!O823-'Raw Data'!P823&gt;3), 'Raw Data'!I823, 0)</f>
        <v/>
      </c>
      <c r="C830">
        <f>IF(AND('Raw Data'!F823&lt;'Raw Data'!C823, 'Raw Data'!P823&gt;'Raw Data'!O823, 'Raw Data'!P823-'Raw Data'!O823&lt;4), 'Raw Data'!H823, 0)</f>
        <v/>
      </c>
      <c r="D830">
        <f>IF(AND('Raw Data'!C823&lt;'Raw Data'!F823, 'Raw Data'!O823&gt;'Raw Data'!P823, 'Raw Data'!O823-'Raw Data'!P823&lt;4), 'Raw Data'!G823, 0)</f>
        <v/>
      </c>
      <c r="E830">
        <f>IF(ISBLANK('Raw Data'!J823), 0, IF(AND(4=MATCH(LARGE('Raw Data'!G823:J823, 4), 'Raw Data'!G823:J823, 0), 'Raw Data'!P823-'Raw Data'!O823&gt;3), 'Raw Data'!J823, 0))</f>
        <v/>
      </c>
      <c r="F830">
        <f>IF(ISBLANK('Raw Data'!J823), 0, IF(AND(3=MATCH(LARGE('Raw Data'!G823:J823, 4), 'Raw Data'!G823:J823, 0), 'Raw Data'!O823-'Raw Data'!P823&gt;3), 'Raw Data'!I823, 0))</f>
        <v/>
      </c>
      <c r="G830">
        <f>IF(ISBLANK('Raw Data'!J823), 0, IF(AND(2=MATCH(LARGE('Raw Data'!G823:J823, 4), 'Raw Data'!G823:J823, 0), AND('Raw Data'!P823-'Raw Data'!O823&lt;4, 'Raw Data'!P823-'Raw Data'!O823&gt;0)), 'Raw Data'!H823, 0))</f>
        <v/>
      </c>
      <c r="H830">
        <f>IF(ISBLANK('Raw Data'!J823), 0, IF(AND(1=MATCH(LARGE('Raw Data'!G823:J823, 4), 'Raw Data'!G823:J823, 0), AND('Raw Data'!O823-'Raw Data'!P823&lt;4, 'Raw Data'!O823-'Raw Data'!P823&gt;0)), 'Raw Data'!G823, 0))</f>
        <v/>
      </c>
      <c r="I830">
        <f>IF(ISBLANK('Raw Data'!J823), 0, IF(AND(4=MATCH(LARGE('Raw Data'!G823:J823, 3), 'Raw Data'!G823:J823, 0), 'Raw Data'!P823-'Raw Data'!O823&gt;3), 'Raw Data'!J823, 0))</f>
        <v/>
      </c>
      <c r="J830">
        <f>IF(ISBLANK('Raw Data'!J823), 0, IF(AND(3=MATCH(LARGE('Raw Data'!G823:J823, 3), 'Raw Data'!G823:J823, 0), 'Raw Data'!O823-'Raw Data'!P823&gt;3), 'Raw Data'!I823, 0))</f>
        <v/>
      </c>
      <c r="K830">
        <f>IF(ISBLANK('Raw Data'!J823), 0, IF(AND(2=MATCH(LARGE('Raw Data'!G823:J823, 3), 'Raw Data'!G823:J823, 0), AND('Raw Data'!P823-'Raw Data'!O823&lt;4, 'Raw Data'!P823-'Raw Data'!O823&gt;0)), 'Raw Data'!H823, 0))</f>
        <v/>
      </c>
      <c r="L830">
        <f>IF(ISBLANK('Raw Data'!J823), 0, IF(AND(1=MATCH(LARGE('Raw Data'!G823:J823, 3), 'Raw Data'!G823:J823, 0), AND('Raw Data'!O823-'Raw Data'!P823&lt;4, 'Raw Data'!O823-'Raw Data'!P823&gt;0)), 'Raw Data'!G823, 0))</f>
        <v/>
      </c>
      <c r="M830">
        <f>IF(ISBLANK('Raw Data'!J823), 0, IF(AND(4=MATCH(LARGE('Raw Data'!G823:J823, 2), 'Raw Data'!G823:J823, 0), 'Raw Data'!P823-'Raw Data'!O823&gt;3), 'Raw Data'!J823, 0))</f>
        <v/>
      </c>
      <c r="N830">
        <f>IF(ISBLANK('Raw Data'!J823), 0, IF(AND(3=MATCH(LARGE('Raw Data'!G823:J823, 2), 'Raw Data'!G823:J823, 0), 'Raw Data'!O823-'Raw Data'!P823&gt;3), 'Raw Data'!I823, 0))</f>
        <v/>
      </c>
      <c r="O830">
        <f>IF(ISBLANK('Raw Data'!J823), 0, IF(AND(2=MATCH(LARGE('Raw Data'!G823:J823, 2), 'Raw Data'!G823:J823, 0), AND('Raw Data'!P823-'Raw Data'!O823&lt;4, 'Raw Data'!P823-'Raw Data'!O823&gt;0)), 'Raw Data'!H823, 0))</f>
        <v/>
      </c>
      <c r="P830">
        <f>IF(ISBLANK('Raw Data'!J823), 0, IF(AND(1=MATCH(LARGE('Raw Data'!G823:J823, 2), 'Raw Data'!G823:J823, 0), AND('Raw Data'!O823-'Raw Data'!P823&lt;4, 'Raw Data'!O823-'Raw Data'!P823&gt;0)), 'Raw Data'!G823, 0))</f>
        <v/>
      </c>
      <c r="Q830">
        <f>IF(ISBLANK('Raw Data'!J823), 0, IF(AND(4=MATCH(LARGE('Raw Data'!G823:J823, 1), 'Raw Data'!G823:J823, 0), 'Raw Data'!P823-'Raw Data'!O823&gt;3), 'Raw Data'!J823, 0))</f>
        <v/>
      </c>
      <c r="R830">
        <f>IF(ISBLANK('Raw Data'!J823), 0, IF(AND(3=MATCH(LARGE('Raw Data'!G823:J823, 1), 'Raw Data'!G823:J823, 0), 'Raw Data'!O823-'Raw Data'!P823&gt;3), 'Raw Data'!I823, 0))</f>
        <v/>
      </c>
      <c r="S830">
        <f>IF(AND('Raw Data'!P823-'Raw Data'!O823&gt;4, 'Raw Data'!F823&lt;'Raw Data'!C823), 'Raw Data'!J823, 0)</f>
        <v/>
      </c>
      <c r="T830">
        <f>IF(AND('Raw Data'!O823-'Raw Data'!P823&gt;4, 'Raw Data'!F823&gt;'Raw Data'!C823), 'Raw Data'!I823, 0)</f>
        <v/>
      </c>
      <c r="U830">
        <f>IF(AND('Raw Data'!P823-'Raw Data'!O823&lt;3, 'Raw Data'!P823&gt;'Raw Data'!O823, 'Raw Data'!F823&lt;'Raw Data'!C823), 'Raw Data'!H823, 0)</f>
        <v/>
      </c>
      <c r="V830">
        <f>IF(AND('Raw Data'!P823-'Raw Data'!O823&lt;3, 'Raw Data'!P823&gt;'Raw Data'!O823, 'Raw Data'!F823&gt;'Raw Data'!C823), 'Raw Data'!G823, 0)</f>
        <v/>
      </c>
    </row>
    <row r="831">
      <c r="A831">
        <f>IF(AND('Raw Data'!F824&lt;'Raw Data'!C824, 'Raw Data'!P824&gt;'Raw Data'!O824, 'Raw Data'!P824-'Raw Data'!O824&gt;3), 'Raw Data'!J824, 0)</f>
        <v/>
      </c>
      <c r="B831">
        <f>IF(AND('Raw Data'!C824&lt;'Raw Data'!F824, 'Raw Data'!O824&gt;'Raw Data'!P824, 'Raw Data'!O824-'Raw Data'!P824&gt;3), 'Raw Data'!I824, 0)</f>
        <v/>
      </c>
      <c r="C831">
        <f>IF(AND('Raw Data'!F824&lt;'Raw Data'!C824, 'Raw Data'!P824&gt;'Raw Data'!O824, 'Raw Data'!P824-'Raw Data'!O824&lt;4), 'Raw Data'!H824, 0)</f>
        <v/>
      </c>
      <c r="D831">
        <f>IF(AND('Raw Data'!C824&lt;'Raw Data'!F824, 'Raw Data'!O824&gt;'Raw Data'!P824, 'Raw Data'!O824-'Raw Data'!P824&lt;4), 'Raw Data'!G824, 0)</f>
        <v/>
      </c>
      <c r="E831">
        <f>IF(ISBLANK('Raw Data'!J824), 0, IF(AND(4=MATCH(LARGE('Raw Data'!G824:J824, 4), 'Raw Data'!G824:J824, 0), 'Raw Data'!P824-'Raw Data'!O824&gt;3), 'Raw Data'!J824, 0))</f>
        <v/>
      </c>
      <c r="F831">
        <f>IF(ISBLANK('Raw Data'!J824), 0, IF(AND(3=MATCH(LARGE('Raw Data'!G824:J824, 4), 'Raw Data'!G824:J824, 0), 'Raw Data'!O824-'Raw Data'!P824&gt;3), 'Raw Data'!I824, 0))</f>
        <v/>
      </c>
      <c r="G831">
        <f>IF(ISBLANK('Raw Data'!J824), 0, IF(AND(2=MATCH(LARGE('Raw Data'!G824:J824, 4), 'Raw Data'!G824:J824, 0), AND('Raw Data'!P824-'Raw Data'!O824&lt;4, 'Raw Data'!P824-'Raw Data'!O824&gt;0)), 'Raw Data'!H824, 0))</f>
        <v/>
      </c>
      <c r="H831">
        <f>IF(ISBLANK('Raw Data'!J824), 0, IF(AND(1=MATCH(LARGE('Raw Data'!G824:J824, 4), 'Raw Data'!G824:J824, 0), AND('Raw Data'!O824-'Raw Data'!P824&lt;4, 'Raw Data'!O824-'Raw Data'!P824&gt;0)), 'Raw Data'!G824, 0))</f>
        <v/>
      </c>
      <c r="I831">
        <f>IF(ISBLANK('Raw Data'!J824), 0, IF(AND(4=MATCH(LARGE('Raw Data'!G824:J824, 3), 'Raw Data'!G824:J824, 0), 'Raw Data'!P824-'Raw Data'!O824&gt;3), 'Raw Data'!J824, 0))</f>
        <v/>
      </c>
      <c r="J831">
        <f>IF(ISBLANK('Raw Data'!J824), 0, IF(AND(3=MATCH(LARGE('Raw Data'!G824:J824, 3), 'Raw Data'!G824:J824, 0), 'Raw Data'!O824-'Raw Data'!P824&gt;3), 'Raw Data'!I824, 0))</f>
        <v/>
      </c>
      <c r="K831">
        <f>IF(ISBLANK('Raw Data'!J824), 0, IF(AND(2=MATCH(LARGE('Raw Data'!G824:J824, 3), 'Raw Data'!G824:J824, 0), AND('Raw Data'!P824-'Raw Data'!O824&lt;4, 'Raw Data'!P824-'Raw Data'!O824&gt;0)), 'Raw Data'!H824, 0))</f>
        <v/>
      </c>
      <c r="L831">
        <f>IF(ISBLANK('Raw Data'!J824), 0, IF(AND(1=MATCH(LARGE('Raw Data'!G824:J824, 3), 'Raw Data'!G824:J824, 0), AND('Raw Data'!O824-'Raw Data'!P824&lt;4, 'Raw Data'!O824-'Raw Data'!P824&gt;0)), 'Raw Data'!G824, 0))</f>
        <v/>
      </c>
      <c r="M831">
        <f>IF(ISBLANK('Raw Data'!J824), 0, IF(AND(4=MATCH(LARGE('Raw Data'!G824:J824, 2), 'Raw Data'!G824:J824, 0), 'Raw Data'!P824-'Raw Data'!O824&gt;3), 'Raw Data'!J824, 0))</f>
        <v/>
      </c>
      <c r="N831">
        <f>IF(ISBLANK('Raw Data'!J824), 0, IF(AND(3=MATCH(LARGE('Raw Data'!G824:J824, 2), 'Raw Data'!G824:J824, 0), 'Raw Data'!O824-'Raw Data'!P824&gt;3), 'Raw Data'!I824, 0))</f>
        <v/>
      </c>
      <c r="O831">
        <f>IF(ISBLANK('Raw Data'!J824), 0, IF(AND(2=MATCH(LARGE('Raw Data'!G824:J824, 2), 'Raw Data'!G824:J824, 0), AND('Raw Data'!P824-'Raw Data'!O824&lt;4, 'Raw Data'!P824-'Raw Data'!O824&gt;0)), 'Raw Data'!H824, 0))</f>
        <v/>
      </c>
      <c r="P831">
        <f>IF(ISBLANK('Raw Data'!J824), 0, IF(AND(1=MATCH(LARGE('Raw Data'!G824:J824, 2), 'Raw Data'!G824:J824, 0), AND('Raw Data'!O824-'Raw Data'!P824&lt;4, 'Raw Data'!O824-'Raw Data'!P824&gt;0)), 'Raw Data'!G824, 0))</f>
        <v/>
      </c>
      <c r="Q831">
        <f>IF(ISBLANK('Raw Data'!J824), 0, IF(AND(4=MATCH(LARGE('Raw Data'!G824:J824, 1), 'Raw Data'!G824:J824, 0), 'Raw Data'!P824-'Raw Data'!O824&gt;3), 'Raw Data'!J824, 0))</f>
        <v/>
      </c>
      <c r="R831">
        <f>IF(ISBLANK('Raw Data'!J824), 0, IF(AND(3=MATCH(LARGE('Raw Data'!G824:J824, 1), 'Raw Data'!G824:J824, 0), 'Raw Data'!O824-'Raw Data'!P824&gt;3), 'Raw Data'!I824, 0))</f>
        <v/>
      </c>
      <c r="S831">
        <f>IF(AND('Raw Data'!P824-'Raw Data'!O824&gt;4, 'Raw Data'!F824&lt;'Raw Data'!C824), 'Raw Data'!J824, 0)</f>
        <v/>
      </c>
      <c r="T831">
        <f>IF(AND('Raw Data'!O824-'Raw Data'!P824&gt;4, 'Raw Data'!F824&gt;'Raw Data'!C824), 'Raw Data'!I824, 0)</f>
        <v/>
      </c>
      <c r="U831">
        <f>IF(AND('Raw Data'!P824-'Raw Data'!O824&lt;3, 'Raw Data'!P824&gt;'Raw Data'!O824, 'Raw Data'!F824&lt;'Raw Data'!C824), 'Raw Data'!H824, 0)</f>
        <v/>
      </c>
      <c r="V831">
        <f>IF(AND('Raw Data'!P824-'Raw Data'!O824&lt;3, 'Raw Data'!P824&gt;'Raw Data'!O824, 'Raw Data'!F824&gt;'Raw Data'!C824), 'Raw Data'!G824, 0)</f>
        <v/>
      </c>
    </row>
    <row r="832">
      <c r="A832">
        <f>IF(AND('Raw Data'!F825&lt;'Raw Data'!C825, 'Raw Data'!P825&gt;'Raw Data'!O825, 'Raw Data'!P825-'Raw Data'!O825&gt;3), 'Raw Data'!J825, 0)</f>
        <v/>
      </c>
      <c r="B832">
        <f>IF(AND('Raw Data'!C825&lt;'Raw Data'!F825, 'Raw Data'!O825&gt;'Raw Data'!P825, 'Raw Data'!O825-'Raw Data'!P825&gt;3), 'Raw Data'!I825, 0)</f>
        <v/>
      </c>
      <c r="C832">
        <f>IF(AND('Raw Data'!F825&lt;'Raw Data'!C825, 'Raw Data'!P825&gt;'Raw Data'!O825, 'Raw Data'!P825-'Raw Data'!O825&lt;4), 'Raw Data'!H825, 0)</f>
        <v/>
      </c>
      <c r="D832">
        <f>IF(AND('Raw Data'!C825&lt;'Raw Data'!F825, 'Raw Data'!O825&gt;'Raw Data'!P825, 'Raw Data'!O825-'Raw Data'!P825&lt;4), 'Raw Data'!G825, 0)</f>
        <v/>
      </c>
      <c r="E832">
        <f>IF(ISBLANK('Raw Data'!J825), 0, IF(AND(4=MATCH(LARGE('Raw Data'!G825:J825, 4), 'Raw Data'!G825:J825, 0), 'Raw Data'!P825-'Raw Data'!O825&gt;3), 'Raw Data'!J825, 0))</f>
        <v/>
      </c>
      <c r="F832">
        <f>IF(ISBLANK('Raw Data'!J825), 0, IF(AND(3=MATCH(LARGE('Raw Data'!G825:J825, 4), 'Raw Data'!G825:J825, 0), 'Raw Data'!O825-'Raw Data'!P825&gt;3), 'Raw Data'!I825, 0))</f>
        <v/>
      </c>
      <c r="G832">
        <f>IF(ISBLANK('Raw Data'!J825), 0, IF(AND(2=MATCH(LARGE('Raw Data'!G825:J825, 4), 'Raw Data'!G825:J825, 0), AND('Raw Data'!P825-'Raw Data'!O825&lt;4, 'Raw Data'!P825-'Raw Data'!O825&gt;0)), 'Raw Data'!H825, 0))</f>
        <v/>
      </c>
      <c r="H832">
        <f>IF(ISBLANK('Raw Data'!J825), 0, IF(AND(1=MATCH(LARGE('Raw Data'!G825:J825, 4), 'Raw Data'!G825:J825, 0), AND('Raw Data'!O825-'Raw Data'!P825&lt;4, 'Raw Data'!O825-'Raw Data'!P825&gt;0)), 'Raw Data'!G825, 0))</f>
        <v/>
      </c>
      <c r="I832">
        <f>IF(ISBLANK('Raw Data'!J825), 0, IF(AND(4=MATCH(LARGE('Raw Data'!G825:J825, 3), 'Raw Data'!G825:J825, 0), 'Raw Data'!P825-'Raw Data'!O825&gt;3), 'Raw Data'!J825, 0))</f>
        <v/>
      </c>
      <c r="J832">
        <f>IF(ISBLANK('Raw Data'!J825), 0, IF(AND(3=MATCH(LARGE('Raw Data'!G825:J825, 3), 'Raw Data'!G825:J825, 0), 'Raw Data'!O825-'Raw Data'!P825&gt;3), 'Raw Data'!I825, 0))</f>
        <v/>
      </c>
      <c r="K832">
        <f>IF(ISBLANK('Raw Data'!J825), 0, IF(AND(2=MATCH(LARGE('Raw Data'!G825:J825, 3), 'Raw Data'!G825:J825, 0), AND('Raw Data'!P825-'Raw Data'!O825&lt;4, 'Raw Data'!P825-'Raw Data'!O825&gt;0)), 'Raw Data'!H825, 0))</f>
        <v/>
      </c>
      <c r="L832">
        <f>IF(ISBLANK('Raw Data'!J825), 0, IF(AND(1=MATCH(LARGE('Raw Data'!G825:J825, 3), 'Raw Data'!G825:J825, 0), AND('Raw Data'!O825-'Raw Data'!P825&lt;4, 'Raw Data'!O825-'Raw Data'!P825&gt;0)), 'Raw Data'!G825, 0))</f>
        <v/>
      </c>
      <c r="M832">
        <f>IF(ISBLANK('Raw Data'!J825), 0, IF(AND(4=MATCH(LARGE('Raw Data'!G825:J825, 2), 'Raw Data'!G825:J825, 0), 'Raw Data'!P825-'Raw Data'!O825&gt;3), 'Raw Data'!J825, 0))</f>
        <v/>
      </c>
      <c r="N832">
        <f>IF(ISBLANK('Raw Data'!J825), 0, IF(AND(3=MATCH(LARGE('Raw Data'!G825:J825, 2), 'Raw Data'!G825:J825, 0), 'Raw Data'!O825-'Raw Data'!P825&gt;3), 'Raw Data'!I825, 0))</f>
        <v/>
      </c>
      <c r="O832">
        <f>IF(ISBLANK('Raw Data'!J825), 0, IF(AND(2=MATCH(LARGE('Raw Data'!G825:J825, 2), 'Raw Data'!G825:J825, 0), AND('Raw Data'!P825-'Raw Data'!O825&lt;4, 'Raw Data'!P825-'Raw Data'!O825&gt;0)), 'Raw Data'!H825, 0))</f>
        <v/>
      </c>
      <c r="P832">
        <f>IF(ISBLANK('Raw Data'!J825), 0, IF(AND(1=MATCH(LARGE('Raw Data'!G825:J825, 2), 'Raw Data'!G825:J825, 0), AND('Raw Data'!O825-'Raw Data'!P825&lt;4, 'Raw Data'!O825-'Raw Data'!P825&gt;0)), 'Raw Data'!G825, 0))</f>
        <v/>
      </c>
      <c r="Q832">
        <f>IF(ISBLANK('Raw Data'!J825), 0, IF(AND(4=MATCH(LARGE('Raw Data'!G825:J825, 1), 'Raw Data'!G825:J825, 0), 'Raw Data'!P825-'Raw Data'!O825&gt;3), 'Raw Data'!J825, 0))</f>
        <v/>
      </c>
      <c r="R832">
        <f>IF(ISBLANK('Raw Data'!J825), 0, IF(AND(3=MATCH(LARGE('Raw Data'!G825:J825, 1), 'Raw Data'!G825:J825, 0), 'Raw Data'!O825-'Raw Data'!P825&gt;3), 'Raw Data'!I825, 0))</f>
        <v/>
      </c>
      <c r="S832">
        <f>IF(AND('Raw Data'!P825-'Raw Data'!O825&gt;4, 'Raw Data'!F825&lt;'Raw Data'!C825), 'Raw Data'!J825, 0)</f>
        <v/>
      </c>
      <c r="T832">
        <f>IF(AND('Raw Data'!O825-'Raw Data'!P825&gt;4, 'Raw Data'!F825&gt;'Raw Data'!C825), 'Raw Data'!I825, 0)</f>
        <v/>
      </c>
      <c r="U832">
        <f>IF(AND('Raw Data'!P825-'Raw Data'!O825&lt;3, 'Raw Data'!P825&gt;'Raw Data'!O825, 'Raw Data'!F825&lt;'Raw Data'!C825), 'Raw Data'!H825, 0)</f>
        <v/>
      </c>
      <c r="V832">
        <f>IF(AND('Raw Data'!P825-'Raw Data'!O825&lt;3, 'Raw Data'!P825&gt;'Raw Data'!O825, 'Raw Data'!F825&gt;'Raw Data'!C825), 'Raw Data'!G825, 0)</f>
        <v/>
      </c>
    </row>
    <row r="833">
      <c r="A833">
        <f>IF(AND('Raw Data'!F826&lt;'Raw Data'!C826, 'Raw Data'!P826&gt;'Raw Data'!O826, 'Raw Data'!P826-'Raw Data'!O826&gt;3), 'Raw Data'!J826, 0)</f>
        <v/>
      </c>
      <c r="B833">
        <f>IF(AND('Raw Data'!C826&lt;'Raw Data'!F826, 'Raw Data'!O826&gt;'Raw Data'!P826, 'Raw Data'!O826-'Raw Data'!P826&gt;3), 'Raw Data'!I826, 0)</f>
        <v/>
      </c>
      <c r="C833">
        <f>IF(AND('Raw Data'!F826&lt;'Raw Data'!C826, 'Raw Data'!P826&gt;'Raw Data'!O826, 'Raw Data'!P826-'Raw Data'!O826&lt;4), 'Raw Data'!H826, 0)</f>
        <v/>
      </c>
      <c r="D833">
        <f>IF(AND('Raw Data'!C826&lt;'Raw Data'!F826, 'Raw Data'!O826&gt;'Raw Data'!P826, 'Raw Data'!O826-'Raw Data'!P826&lt;4), 'Raw Data'!G826, 0)</f>
        <v/>
      </c>
      <c r="E833">
        <f>IF(ISBLANK('Raw Data'!J826), 0, IF(AND(4=MATCH(LARGE('Raw Data'!G826:J826, 4), 'Raw Data'!G826:J826, 0), 'Raw Data'!P826-'Raw Data'!O826&gt;3), 'Raw Data'!J826, 0))</f>
        <v/>
      </c>
      <c r="F833">
        <f>IF(ISBLANK('Raw Data'!J826), 0, IF(AND(3=MATCH(LARGE('Raw Data'!G826:J826, 4), 'Raw Data'!G826:J826, 0), 'Raw Data'!O826-'Raw Data'!P826&gt;3), 'Raw Data'!I826, 0))</f>
        <v/>
      </c>
      <c r="G833">
        <f>IF(ISBLANK('Raw Data'!J826), 0, IF(AND(2=MATCH(LARGE('Raw Data'!G826:J826, 4), 'Raw Data'!G826:J826, 0), AND('Raw Data'!P826-'Raw Data'!O826&lt;4, 'Raw Data'!P826-'Raw Data'!O826&gt;0)), 'Raw Data'!H826, 0))</f>
        <v/>
      </c>
      <c r="H833">
        <f>IF(ISBLANK('Raw Data'!J826), 0, IF(AND(1=MATCH(LARGE('Raw Data'!G826:J826, 4), 'Raw Data'!G826:J826, 0), AND('Raw Data'!O826-'Raw Data'!P826&lt;4, 'Raw Data'!O826-'Raw Data'!P826&gt;0)), 'Raw Data'!G826, 0))</f>
        <v/>
      </c>
      <c r="I833">
        <f>IF(ISBLANK('Raw Data'!J826), 0, IF(AND(4=MATCH(LARGE('Raw Data'!G826:J826, 3), 'Raw Data'!G826:J826, 0), 'Raw Data'!P826-'Raw Data'!O826&gt;3), 'Raw Data'!J826, 0))</f>
        <v/>
      </c>
      <c r="J833">
        <f>IF(ISBLANK('Raw Data'!J826), 0, IF(AND(3=MATCH(LARGE('Raw Data'!G826:J826, 3), 'Raw Data'!G826:J826, 0), 'Raw Data'!O826-'Raw Data'!P826&gt;3), 'Raw Data'!I826, 0))</f>
        <v/>
      </c>
      <c r="K833">
        <f>IF(ISBLANK('Raw Data'!J826), 0, IF(AND(2=MATCH(LARGE('Raw Data'!G826:J826, 3), 'Raw Data'!G826:J826, 0), AND('Raw Data'!P826-'Raw Data'!O826&lt;4, 'Raw Data'!P826-'Raw Data'!O826&gt;0)), 'Raw Data'!H826, 0))</f>
        <v/>
      </c>
      <c r="L833">
        <f>IF(ISBLANK('Raw Data'!J826), 0, IF(AND(1=MATCH(LARGE('Raw Data'!G826:J826, 3), 'Raw Data'!G826:J826, 0), AND('Raw Data'!O826-'Raw Data'!P826&lt;4, 'Raw Data'!O826-'Raw Data'!P826&gt;0)), 'Raw Data'!G826, 0))</f>
        <v/>
      </c>
      <c r="M833">
        <f>IF(ISBLANK('Raw Data'!J826), 0, IF(AND(4=MATCH(LARGE('Raw Data'!G826:J826, 2), 'Raw Data'!G826:J826, 0), 'Raw Data'!P826-'Raw Data'!O826&gt;3), 'Raw Data'!J826, 0))</f>
        <v/>
      </c>
      <c r="N833">
        <f>IF(ISBLANK('Raw Data'!J826), 0, IF(AND(3=MATCH(LARGE('Raw Data'!G826:J826, 2), 'Raw Data'!G826:J826, 0), 'Raw Data'!O826-'Raw Data'!P826&gt;3), 'Raw Data'!I826, 0))</f>
        <v/>
      </c>
      <c r="O833">
        <f>IF(ISBLANK('Raw Data'!J826), 0, IF(AND(2=MATCH(LARGE('Raw Data'!G826:J826, 2), 'Raw Data'!G826:J826, 0), AND('Raw Data'!P826-'Raw Data'!O826&lt;4, 'Raw Data'!P826-'Raw Data'!O826&gt;0)), 'Raw Data'!H826, 0))</f>
        <v/>
      </c>
      <c r="P833">
        <f>IF(ISBLANK('Raw Data'!J826), 0, IF(AND(1=MATCH(LARGE('Raw Data'!G826:J826, 2), 'Raw Data'!G826:J826, 0), AND('Raw Data'!O826-'Raw Data'!P826&lt;4, 'Raw Data'!O826-'Raw Data'!P826&gt;0)), 'Raw Data'!G826, 0))</f>
        <v/>
      </c>
      <c r="Q833">
        <f>IF(ISBLANK('Raw Data'!J826), 0, IF(AND(4=MATCH(LARGE('Raw Data'!G826:J826, 1), 'Raw Data'!G826:J826, 0), 'Raw Data'!P826-'Raw Data'!O826&gt;3), 'Raw Data'!J826, 0))</f>
        <v/>
      </c>
      <c r="R833">
        <f>IF(ISBLANK('Raw Data'!J826), 0, IF(AND(3=MATCH(LARGE('Raw Data'!G826:J826, 1), 'Raw Data'!G826:J826, 0), 'Raw Data'!O826-'Raw Data'!P826&gt;3), 'Raw Data'!I826, 0))</f>
        <v/>
      </c>
      <c r="S833">
        <f>IF(AND('Raw Data'!P826-'Raw Data'!O826&gt;4, 'Raw Data'!F826&lt;'Raw Data'!C826), 'Raw Data'!J826, 0)</f>
        <v/>
      </c>
      <c r="T833">
        <f>IF(AND('Raw Data'!O826-'Raw Data'!P826&gt;4, 'Raw Data'!F826&gt;'Raw Data'!C826), 'Raw Data'!I826, 0)</f>
        <v/>
      </c>
      <c r="U833">
        <f>IF(AND('Raw Data'!P826-'Raw Data'!O826&lt;3, 'Raw Data'!P826&gt;'Raw Data'!O826, 'Raw Data'!F826&lt;'Raw Data'!C826), 'Raw Data'!H826, 0)</f>
        <v/>
      </c>
      <c r="V833">
        <f>IF(AND('Raw Data'!P826-'Raw Data'!O826&lt;3, 'Raw Data'!P826&gt;'Raw Data'!O826, 'Raw Data'!F826&gt;'Raw Data'!C826), 'Raw Data'!G826, 0)</f>
        <v/>
      </c>
    </row>
    <row r="834">
      <c r="A834">
        <f>IF(AND('Raw Data'!F827&lt;'Raw Data'!C827, 'Raw Data'!P827&gt;'Raw Data'!O827, 'Raw Data'!P827-'Raw Data'!O827&gt;3), 'Raw Data'!J827, 0)</f>
        <v/>
      </c>
      <c r="B834">
        <f>IF(AND('Raw Data'!C827&lt;'Raw Data'!F827, 'Raw Data'!O827&gt;'Raw Data'!P827, 'Raw Data'!O827-'Raw Data'!P827&gt;3), 'Raw Data'!I827, 0)</f>
        <v/>
      </c>
      <c r="C834">
        <f>IF(AND('Raw Data'!F827&lt;'Raw Data'!C827, 'Raw Data'!P827&gt;'Raw Data'!O827, 'Raw Data'!P827-'Raw Data'!O827&lt;4), 'Raw Data'!H827, 0)</f>
        <v/>
      </c>
      <c r="D834">
        <f>IF(AND('Raw Data'!C827&lt;'Raw Data'!F827, 'Raw Data'!O827&gt;'Raw Data'!P827, 'Raw Data'!O827-'Raw Data'!P827&lt;4), 'Raw Data'!G827, 0)</f>
        <v/>
      </c>
      <c r="E834">
        <f>IF(ISBLANK('Raw Data'!J827), 0, IF(AND(4=MATCH(LARGE('Raw Data'!G827:J827, 4), 'Raw Data'!G827:J827, 0), 'Raw Data'!P827-'Raw Data'!O827&gt;3), 'Raw Data'!J827, 0))</f>
        <v/>
      </c>
      <c r="F834">
        <f>IF(ISBLANK('Raw Data'!J827), 0, IF(AND(3=MATCH(LARGE('Raw Data'!G827:J827, 4), 'Raw Data'!G827:J827, 0), 'Raw Data'!O827-'Raw Data'!P827&gt;3), 'Raw Data'!I827, 0))</f>
        <v/>
      </c>
      <c r="G834">
        <f>IF(ISBLANK('Raw Data'!J827), 0, IF(AND(2=MATCH(LARGE('Raw Data'!G827:J827, 4), 'Raw Data'!G827:J827, 0), AND('Raw Data'!P827-'Raw Data'!O827&lt;4, 'Raw Data'!P827-'Raw Data'!O827&gt;0)), 'Raw Data'!H827, 0))</f>
        <v/>
      </c>
      <c r="H834">
        <f>IF(ISBLANK('Raw Data'!J827), 0, IF(AND(1=MATCH(LARGE('Raw Data'!G827:J827, 4), 'Raw Data'!G827:J827, 0), AND('Raw Data'!O827-'Raw Data'!P827&lt;4, 'Raw Data'!O827-'Raw Data'!P827&gt;0)), 'Raw Data'!G827, 0))</f>
        <v/>
      </c>
      <c r="I834">
        <f>IF(ISBLANK('Raw Data'!J827), 0, IF(AND(4=MATCH(LARGE('Raw Data'!G827:J827, 3), 'Raw Data'!G827:J827, 0), 'Raw Data'!P827-'Raw Data'!O827&gt;3), 'Raw Data'!J827, 0))</f>
        <v/>
      </c>
      <c r="J834">
        <f>IF(ISBLANK('Raw Data'!J827), 0, IF(AND(3=MATCH(LARGE('Raw Data'!G827:J827, 3), 'Raw Data'!G827:J827, 0), 'Raw Data'!O827-'Raw Data'!P827&gt;3), 'Raw Data'!I827, 0))</f>
        <v/>
      </c>
      <c r="K834">
        <f>IF(ISBLANK('Raw Data'!J827), 0, IF(AND(2=MATCH(LARGE('Raw Data'!G827:J827, 3), 'Raw Data'!G827:J827, 0), AND('Raw Data'!P827-'Raw Data'!O827&lt;4, 'Raw Data'!P827-'Raw Data'!O827&gt;0)), 'Raw Data'!H827, 0))</f>
        <v/>
      </c>
      <c r="L834">
        <f>IF(ISBLANK('Raw Data'!J827), 0, IF(AND(1=MATCH(LARGE('Raw Data'!G827:J827, 3), 'Raw Data'!G827:J827, 0), AND('Raw Data'!O827-'Raw Data'!P827&lt;4, 'Raw Data'!O827-'Raw Data'!P827&gt;0)), 'Raw Data'!G827, 0))</f>
        <v/>
      </c>
      <c r="M834">
        <f>IF(ISBLANK('Raw Data'!J827), 0, IF(AND(4=MATCH(LARGE('Raw Data'!G827:J827, 2), 'Raw Data'!G827:J827, 0), 'Raw Data'!P827-'Raw Data'!O827&gt;3), 'Raw Data'!J827, 0))</f>
        <v/>
      </c>
      <c r="N834">
        <f>IF(ISBLANK('Raw Data'!J827), 0, IF(AND(3=MATCH(LARGE('Raw Data'!G827:J827, 2), 'Raw Data'!G827:J827, 0), 'Raw Data'!O827-'Raw Data'!P827&gt;3), 'Raw Data'!I827, 0))</f>
        <v/>
      </c>
      <c r="O834">
        <f>IF(ISBLANK('Raw Data'!J827), 0, IF(AND(2=MATCH(LARGE('Raw Data'!G827:J827, 2), 'Raw Data'!G827:J827, 0), AND('Raw Data'!P827-'Raw Data'!O827&lt;4, 'Raw Data'!P827-'Raw Data'!O827&gt;0)), 'Raw Data'!H827, 0))</f>
        <v/>
      </c>
      <c r="P834">
        <f>IF(ISBLANK('Raw Data'!J827), 0, IF(AND(1=MATCH(LARGE('Raw Data'!G827:J827, 2), 'Raw Data'!G827:J827, 0), AND('Raw Data'!O827-'Raw Data'!P827&lt;4, 'Raw Data'!O827-'Raw Data'!P827&gt;0)), 'Raw Data'!G827, 0))</f>
        <v/>
      </c>
      <c r="Q834">
        <f>IF(ISBLANK('Raw Data'!J827), 0, IF(AND(4=MATCH(LARGE('Raw Data'!G827:J827, 1), 'Raw Data'!G827:J827, 0), 'Raw Data'!P827-'Raw Data'!O827&gt;3), 'Raw Data'!J827, 0))</f>
        <v/>
      </c>
      <c r="R834">
        <f>IF(ISBLANK('Raw Data'!J827), 0, IF(AND(3=MATCH(LARGE('Raw Data'!G827:J827, 1), 'Raw Data'!G827:J827, 0), 'Raw Data'!O827-'Raw Data'!P827&gt;3), 'Raw Data'!I827, 0))</f>
        <v/>
      </c>
      <c r="S834">
        <f>IF(AND('Raw Data'!P827-'Raw Data'!O827&gt;4, 'Raw Data'!F827&lt;'Raw Data'!C827), 'Raw Data'!J827, 0)</f>
        <v/>
      </c>
      <c r="T834">
        <f>IF(AND('Raw Data'!O827-'Raw Data'!P827&gt;4, 'Raw Data'!F827&gt;'Raw Data'!C827), 'Raw Data'!I827, 0)</f>
        <v/>
      </c>
      <c r="U834">
        <f>IF(AND('Raw Data'!P827-'Raw Data'!O827&lt;3, 'Raw Data'!P827&gt;'Raw Data'!O827, 'Raw Data'!F827&lt;'Raw Data'!C827), 'Raw Data'!H827, 0)</f>
        <v/>
      </c>
      <c r="V834">
        <f>IF(AND('Raw Data'!P827-'Raw Data'!O827&lt;3, 'Raw Data'!P827&gt;'Raw Data'!O827, 'Raw Data'!F827&gt;'Raw Data'!C827), 'Raw Data'!G827, 0)</f>
        <v/>
      </c>
    </row>
    <row r="835">
      <c r="A835">
        <f>IF(AND('Raw Data'!F828&lt;'Raw Data'!C828, 'Raw Data'!P828&gt;'Raw Data'!O828, 'Raw Data'!P828-'Raw Data'!O828&gt;3), 'Raw Data'!J828, 0)</f>
        <v/>
      </c>
      <c r="B835">
        <f>IF(AND('Raw Data'!C828&lt;'Raw Data'!F828, 'Raw Data'!O828&gt;'Raw Data'!P828, 'Raw Data'!O828-'Raw Data'!P828&gt;3), 'Raw Data'!I828, 0)</f>
        <v/>
      </c>
      <c r="C835">
        <f>IF(AND('Raw Data'!F828&lt;'Raw Data'!C828, 'Raw Data'!P828&gt;'Raw Data'!O828, 'Raw Data'!P828-'Raw Data'!O828&lt;4), 'Raw Data'!H828, 0)</f>
        <v/>
      </c>
      <c r="D835">
        <f>IF(AND('Raw Data'!C828&lt;'Raw Data'!F828, 'Raw Data'!O828&gt;'Raw Data'!P828, 'Raw Data'!O828-'Raw Data'!P828&lt;4), 'Raw Data'!G828, 0)</f>
        <v/>
      </c>
      <c r="E835">
        <f>IF(ISBLANK('Raw Data'!J828), 0, IF(AND(4=MATCH(LARGE('Raw Data'!G828:J828, 4), 'Raw Data'!G828:J828, 0), 'Raw Data'!P828-'Raw Data'!O828&gt;3), 'Raw Data'!J828, 0))</f>
        <v/>
      </c>
      <c r="F835">
        <f>IF(ISBLANK('Raw Data'!J828), 0, IF(AND(3=MATCH(LARGE('Raw Data'!G828:J828, 4), 'Raw Data'!G828:J828, 0), 'Raw Data'!O828-'Raw Data'!P828&gt;3), 'Raw Data'!I828, 0))</f>
        <v/>
      </c>
      <c r="G835">
        <f>IF(ISBLANK('Raw Data'!J828), 0, IF(AND(2=MATCH(LARGE('Raw Data'!G828:J828, 4), 'Raw Data'!G828:J828, 0), AND('Raw Data'!P828-'Raw Data'!O828&lt;4, 'Raw Data'!P828-'Raw Data'!O828&gt;0)), 'Raw Data'!H828, 0))</f>
        <v/>
      </c>
      <c r="H835">
        <f>IF(ISBLANK('Raw Data'!J828), 0, IF(AND(1=MATCH(LARGE('Raw Data'!G828:J828, 4), 'Raw Data'!G828:J828, 0), AND('Raw Data'!O828-'Raw Data'!P828&lt;4, 'Raw Data'!O828-'Raw Data'!P828&gt;0)), 'Raw Data'!G828, 0))</f>
        <v/>
      </c>
      <c r="I835">
        <f>IF(ISBLANK('Raw Data'!J828), 0, IF(AND(4=MATCH(LARGE('Raw Data'!G828:J828, 3), 'Raw Data'!G828:J828, 0), 'Raw Data'!P828-'Raw Data'!O828&gt;3), 'Raw Data'!J828, 0))</f>
        <v/>
      </c>
      <c r="J835">
        <f>IF(ISBLANK('Raw Data'!J828), 0, IF(AND(3=MATCH(LARGE('Raw Data'!G828:J828, 3), 'Raw Data'!G828:J828, 0), 'Raw Data'!O828-'Raw Data'!P828&gt;3), 'Raw Data'!I828, 0))</f>
        <v/>
      </c>
      <c r="K835">
        <f>IF(ISBLANK('Raw Data'!J828), 0, IF(AND(2=MATCH(LARGE('Raw Data'!G828:J828, 3), 'Raw Data'!G828:J828, 0), AND('Raw Data'!P828-'Raw Data'!O828&lt;4, 'Raw Data'!P828-'Raw Data'!O828&gt;0)), 'Raw Data'!H828, 0))</f>
        <v/>
      </c>
      <c r="L835">
        <f>IF(ISBLANK('Raw Data'!J828), 0, IF(AND(1=MATCH(LARGE('Raw Data'!G828:J828, 3), 'Raw Data'!G828:J828, 0), AND('Raw Data'!O828-'Raw Data'!P828&lt;4, 'Raw Data'!O828-'Raw Data'!P828&gt;0)), 'Raw Data'!G828, 0))</f>
        <v/>
      </c>
      <c r="M835">
        <f>IF(ISBLANK('Raw Data'!J828), 0, IF(AND(4=MATCH(LARGE('Raw Data'!G828:J828, 2), 'Raw Data'!G828:J828, 0), 'Raw Data'!P828-'Raw Data'!O828&gt;3), 'Raw Data'!J828, 0))</f>
        <v/>
      </c>
      <c r="N835">
        <f>IF(ISBLANK('Raw Data'!J828), 0, IF(AND(3=MATCH(LARGE('Raw Data'!G828:J828, 2), 'Raw Data'!G828:J828, 0), 'Raw Data'!O828-'Raw Data'!P828&gt;3), 'Raw Data'!I828, 0))</f>
        <v/>
      </c>
      <c r="O835">
        <f>IF(ISBLANK('Raw Data'!J828), 0, IF(AND(2=MATCH(LARGE('Raw Data'!G828:J828, 2), 'Raw Data'!G828:J828, 0), AND('Raw Data'!P828-'Raw Data'!O828&lt;4, 'Raw Data'!P828-'Raw Data'!O828&gt;0)), 'Raw Data'!H828, 0))</f>
        <v/>
      </c>
      <c r="P835">
        <f>IF(ISBLANK('Raw Data'!J828), 0, IF(AND(1=MATCH(LARGE('Raw Data'!G828:J828, 2), 'Raw Data'!G828:J828, 0), AND('Raw Data'!O828-'Raw Data'!P828&lt;4, 'Raw Data'!O828-'Raw Data'!P828&gt;0)), 'Raw Data'!G828, 0))</f>
        <v/>
      </c>
      <c r="Q835">
        <f>IF(ISBLANK('Raw Data'!J828), 0, IF(AND(4=MATCH(LARGE('Raw Data'!G828:J828, 1), 'Raw Data'!G828:J828, 0), 'Raw Data'!P828-'Raw Data'!O828&gt;3), 'Raw Data'!J828, 0))</f>
        <v/>
      </c>
      <c r="R835">
        <f>IF(ISBLANK('Raw Data'!J828), 0, IF(AND(3=MATCH(LARGE('Raw Data'!G828:J828, 1), 'Raw Data'!G828:J828, 0), 'Raw Data'!O828-'Raw Data'!P828&gt;3), 'Raw Data'!I828, 0))</f>
        <v/>
      </c>
      <c r="S835">
        <f>IF(AND('Raw Data'!P828-'Raw Data'!O828&gt;4, 'Raw Data'!F828&lt;'Raw Data'!C828), 'Raw Data'!J828, 0)</f>
        <v/>
      </c>
      <c r="T835">
        <f>IF(AND('Raw Data'!O828-'Raw Data'!P828&gt;4, 'Raw Data'!F828&gt;'Raw Data'!C828), 'Raw Data'!I828, 0)</f>
        <v/>
      </c>
      <c r="U835">
        <f>IF(AND('Raw Data'!P828-'Raw Data'!O828&lt;3, 'Raw Data'!P828&gt;'Raw Data'!O828, 'Raw Data'!F828&lt;'Raw Data'!C828), 'Raw Data'!H828, 0)</f>
        <v/>
      </c>
      <c r="V835">
        <f>IF(AND('Raw Data'!P828-'Raw Data'!O828&lt;3, 'Raw Data'!P828&gt;'Raw Data'!O828, 'Raw Data'!F828&gt;'Raw Data'!C828), 'Raw Data'!G828, 0)</f>
        <v/>
      </c>
    </row>
    <row r="836">
      <c r="A836">
        <f>IF(AND('Raw Data'!F829&lt;'Raw Data'!C829, 'Raw Data'!P829&gt;'Raw Data'!O829, 'Raw Data'!P829-'Raw Data'!O829&gt;3), 'Raw Data'!J829, 0)</f>
        <v/>
      </c>
      <c r="B836">
        <f>IF(AND('Raw Data'!C829&lt;'Raw Data'!F829, 'Raw Data'!O829&gt;'Raw Data'!P829, 'Raw Data'!O829-'Raw Data'!P829&gt;3), 'Raw Data'!I829, 0)</f>
        <v/>
      </c>
      <c r="C836">
        <f>IF(AND('Raw Data'!F829&lt;'Raw Data'!C829, 'Raw Data'!P829&gt;'Raw Data'!O829, 'Raw Data'!P829-'Raw Data'!O829&lt;4), 'Raw Data'!H829, 0)</f>
        <v/>
      </c>
      <c r="D836">
        <f>IF(AND('Raw Data'!C829&lt;'Raw Data'!F829, 'Raw Data'!O829&gt;'Raw Data'!P829, 'Raw Data'!O829-'Raw Data'!P829&lt;4), 'Raw Data'!G829, 0)</f>
        <v/>
      </c>
      <c r="E836">
        <f>IF(ISBLANK('Raw Data'!J829), 0, IF(AND(4=MATCH(LARGE('Raw Data'!G829:J829, 4), 'Raw Data'!G829:J829, 0), 'Raw Data'!P829-'Raw Data'!O829&gt;3), 'Raw Data'!J829, 0))</f>
        <v/>
      </c>
      <c r="F836">
        <f>IF(ISBLANK('Raw Data'!J829), 0, IF(AND(3=MATCH(LARGE('Raw Data'!G829:J829, 4), 'Raw Data'!G829:J829, 0), 'Raw Data'!O829-'Raw Data'!P829&gt;3), 'Raw Data'!I829, 0))</f>
        <v/>
      </c>
      <c r="G836">
        <f>IF(ISBLANK('Raw Data'!J829), 0, IF(AND(2=MATCH(LARGE('Raw Data'!G829:J829, 4), 'Raw Data'!G829:J829, 0), AND('Raw Data'!P829-'Raw Data'!O829&lt;4, 'Raw Data'!P829-'Raw Data'!O829&gt;0)), 'Raw Data'!H829, 0))</f>
        <v/>
      </c>
      <c r="H836">
        <f>IF(ISBLANK('Raw Data'!J829), 0, IF(AND(1=MATCH(LARGE('Raw Data'!G829:J829, 4), 'Raw Data'!G829:J829, 0), AND('Raw Data'!O829-'Raw Data'!P829&lt;4, 'Raw Data'!O829-'Raw Data'!P829&gt;0)), 'Raw Data'!G829, 0))</f>
        <v/>
      </c>
      <c r="I836">
        <f>IF(ISBLANK('Raw Data'!J829), 0, IF(AND(4=MATCH(LARGE('Raw Data'!G829:J829, 3), 'Raw Data'!G829:J829, 0), 'Raw Data'!P829-'Raw Data'!O829&gt;3), 'Raw Data'!J829, 0))</f>
        <v/>
      </c>
      <c r="J836">
        <f>IF(ISBLANK('Raw Data'!J829), 0, IF(AND(3=MATCH(LARGE('Raw Data'!G829:J829, 3), 'Raw Data'!G829:J829, 0), 'Raw Data'!O829-'Raw Data'!P829&gt;3), 'Raw Data'!I829, 0))</f>
        <v/>
      </c>
      <c r="K836">
        <f>IF(ISBLANK('Raw Data'!J829), 0, IF(AND(2=MATCH(LARGE('Raw Data'!G829:J829, 3), 'Raw Data'!G829:J829, 0), AND('Raw Data'!P829-'Raw Data'!O829&lt;4, 'Raw Data'!P829-'Raw Data'!O829&gt;0)), 'Raw Data'!H829, 0))</f>
        <v/>
      </c>
      <c r="L836">
        <f>IF(ISBLANK('Raw Data'!J829), 0, IF(AND(1=MATCH(LARGE('Raw Data'!G829:J829, 3), 'Raw Data'!G829:J829, 0), AND('Raw Data'!O829-'Raw Data'!P829&lt;4, 'Raw Data'!O829-'Raw Data'!P829&gt;0)), 'Raw Data'!G829, 0))</f>
        <v/>
      </c>
      <c r="M836">
        <f>IF(ISBLANK('Raw Data'!J829), 0, IF(AND(4=MATCH(LARGE('Raw Data'!G829:J829, 2), 'Raw Data'!G829:J829, 0), 'Raw Data'!P829-'Raw Data'!O829&gt;3), 'Raw Data'!J829, 0))</f>
        <v/>
      </c>
      <c r="N836">
        <f>IF(ISBLANK('Raw Data'!J829), 0, IF(AND(3=MATCH(LARGE('Raw Data'!G829:J829, 2), 'Raw Data'!G829:J829, 0), 'Raw Data'!O829-'Raw Data'!P829&gt;3), 'Raw Data'!I829, 0))</f>
        <v/>
      </c>
      <c r="O836">
        <f>IF(ISBLANK('Raw Data'!J829), 0, IF(AND(2=MATCH(LARGE('Raw Data'!G829:J829, 2), 'Raw Data'!G829:J829, 0), AND('Raw Data'!P829-'Raw Data'!O829&lt;4, 'Raw Data'!P829-'Raw Data'!O829&gt;0)), 'Raw Data'!H829, 0))</f>
        <v/>
      </c>
      <c r="P836">
        <f>IF(ISBLANK('Raw Data'!J829), 0, IF(AND(1=MATCH(LARGE('Raw Data'!G829:J829, 2), 'Raw Data'!G829:J829, 0), AND('Raw Data'!O829-'Raw Data'!P829&lt;4, 'Raw Data'!O829-'Raw Data'!P829&gt;0)), 'Raw Data'!G829, 0))</f>
        <v/>
      </c>
      <c r="Q836">
        <f>IF(ISBLANK('Raw Data'!J829), 0, IF(AND(4=MATCH(LARGE('Raw Data'!G829:J829, 1), 'Raw Data'!G829:J829, 0), 'Raw Data'!P829-'Raw Data'!O829&gt;3), 'Raw Data'!J829, 0))</f>
        <v/>
      </c>
      <c r="R836">
        <f>IF(ISBLANK('Raw Data'!J829), 0, IF(AND(3=MATCH(LARGE('Raw Data'!G829:J829, 1), 'Raw Data'!G829:J829, 0), 'Raw Data'!O829-'Raw Data'!P829&gt;3), 'Raw Data'!I829, 0))</f>
        <v/>
      </c>
      <c r="S836">
        <f>IF(AND('Raw Data'!P829-'Raw Data'!O829&gt;4, 'Raw Data'!F829&lt;'Raw Data'!C829), 'Raw Data'!J829, 0)</f>
        <v/>
      </c>
      <c r="T836">
        <f>IF(AND('Raw Data'!O829-'Raw Data'!P829&gt;4, 'Raw Data'!F829&gt;'Raw Data'!C829), 'Raw Data'!I829, 0)</f>
        <v/>
      </c>
      <c r="U836">
        <f>IF(AND('Raw Data'!P829-'Raw Data'!O829&lt;3, 'Raw Data'!P829&gt;'Raw Data'!O829, 'Raw Data'!F829&lt;'Raw Data'!C829), 'Raw Data'!H829, 0)</f>
        <v/>
      </c>
      <c r="V836">
        <f>IF(AND('Raw Data'!P829-'Raw Data'!O829&lt;3, 'Raw Data'!P829&gt;'Raw Data'!O829, 'Raw Data'!F829&gt;'Raw Data'!C829), 'Raw Data'!G829, 0)</f>
        <v/>
      </c>
    </row>
    <row r="837">
      <c r="A837">
        <f>IF(AND('Raw Data'!F830&lt;'Raw Data'!C830, 'Raw Data'!P830&gt;'Raw Data'!O830, 'Raw Data'!P830-'Raw Data'!O830&gt;3), 'Raw Data'!J830, 0)</f>
        <v/>
      </c>
      <c r="B837">
        <f>IF(AND('Raw Data'!C830&lt;'Raw Data'!F830, 'Raw Data'!O830&gt;'Raw Data'!P830, 'Raw Data'!O830-'Raw Data'!P830&gt;3), 'Raw Data'!I830, 0)</f>
        <v/>
      </c>
      <c r="C837">
        <f>IF(AND('Raw Data'!F830&lt;'Raw Data'!C830, 'Raw Data'!P830&gt;'Raw Data'!O830, 'Raw Data'!P830-'Raw Data'!O830&lt;4), 'Raw Data'!H830, 0)</f>
        <v/>
      </c>
      <c r="D837">
        <f>IF(AND('Raw Data'!C830&lt;'Raw Data'!F830, 'Raw Data'!O830&gt;'Raw Data'!P830, 'Raw Data'!O830-'Raw Data'!P830&lt;4), 'Raw Data'!G830, 0)</f>
        <v/>
      </c>
      <c r="E837">
        <f>IF(ISBLANK('Raw Data'!J830), 0, IF(AND(4=MATCH(LARGE('Raw Data'!G830:J830, 4), 'Raw Data'!G830:J830, 0), 'Raw Data'!P830-'Raw Data'!O830&gt;3), 'Raw Data'!J830, 0))</f>
        <v/>
      </c>
      <c r="F837">
        <f>IF(ISBLANK('Raw Data'!J830), 0, IF(AND(3=MATCH(LARGE('Raw Data'!G830:J830, 4), 'Raw Data'!G830:J830, 0), 'Raw Data'!O830-'Raw Data'!P830&gt;3), 'Raw Data'!I830, 0))</f>
        <v/>
      </c>
      <c r="G837">
        <f>IF(ISBLANK('Raw Data'!J830), 0, IF(AND(2=MATCH(LARGE('Raw Data'!G830:J830, 4), 'Raw Data'!G830:J830, 0), AND('Raw Data'!P830-'Raw Data'!O830&lt;4, 'Raw Data'!P830-'Raw Data'!O830&gt;0)), 'Raw Data'!H830, 0))</f>
        <v/>
      </c>
      <c r="H837">
        <f>IF(ISBLANK('Raw Data'!J830), 0, IF(AND(1=MATCH(LARGE('Raw Data'!G830:J830, 4), 'Raw Data'!G830:J830, 0), AND('Raw Data'!O830-'Raw Data'!P830&lt;4, 'Raw Data'!O830-'Raw Data'!P830&gt;0)), 'Raw Data'!G830, 0))</f>
        <v/>
      </c>
      <c r="I837">
        <f>IF(ISBLANK('Raw Data'!J830), 0, IF(AND(4=MATCH(LARGE('Raw Data'!G830:J830, 3), 'Raw Data'!G830:J830, 0), 'Raw Data'!P830-'Raw Data'!O830&gt;3), 'Raw Data'!J830, 0))</f>
        <v/>
      </c>
      <c r="J837">
        <f>IF(ISBLANK('Raw Data'!J830), 0, IF(AND(3=MATCH(LARGE('Raw Data'!G830:J830, 3), 'Raw Data'!G830:J830, 0), 'Raw Data'!O830-'Raw Data'!P830&gt;3), 'Raw Data'!I830, 0))</f>
        <v/>
      </c>
      <c r="K837">
        <f>IF(ISBLANK('Raw Data'!J830), 0, IF(AND(2=MATCH(LARGE('Raw Data'!G830:J830, 3), 'Raw Data'!G830:J830, 0), AND('Raw Data'!P830-'Raw Data'!O830&lt;4, 'Raw Data'!P830-'Raw Data'!O830&gt;0)), 'Raw Data'!H830, 0))</f>
        <v/>
      </c>
      <c r="L837">
        <f>IF(ISBLANK('Raw Data'!J830), 0, IF(AND(1=MATCH(LARGE('Raw Data'!G830:J830, 3), 'Raw Data'!G830:J830, 0), AND('Raw Data'!O830-'Raw Data'!P830&lt;4, 'Raw Data'!O830-'Raw Data'!P830&gt;0)), 'Raw Data'!G830, 0))</f>
        <v/>
      </c>
      <c r="M837">
        <f>IF(ISBLANK('Raw Data'!J830), 0, IF(AND(4=MATCH(LARGE('Raw Data'!G830:J830, 2), 'Raw Data'!G830:J830, 0), 'Raw Data'!P830-'Raw Data'!O830&gt;3), 'Raw Data'!J830, 0))</f>
        <v/>
      </c>
      <c r="N837">
        <f>IF(ISBLANK('Raw Data'!J830), 0, IF(AND(3=MATCH(LARGE('Raw Data'!G830:J830, 2), 'Raw Data'!G830:J830, 0), 'Raw Data'!O830-'Raw Data'!P830&gt;3), 'Raw Data'!I830, 0))</f>
        <v/>
      </c>
      <c r="O837">
        <f>IF(ISBLANK('Raw Data'!J830), 0, IF(AND(2=MATCH(LARGE('Raw Data'!G830:J830, 2), 'Raw Data'!G830:J830, 0), AND('Raw Data'!P830-'Raw Data'!O830&lt;4, 'Raw Data'!P830-'Raw Data'!O830&gt;0)), 'Raw Data'!H830, 0))</f>
        <v/>
      </c>
      <c r="P837">
        <f>IF(ISBLANK('Raw Data'!J830), 0, IF(AND(1=MATCH(LARGE('Raw Data'!G830:J830, 2), 'Raw Data'!G830:J830, 0), AND('Raw Data'!O830-'Raw Data'!P830&lt;4, 'Raw Data'!O830-'Raw Data'!P830&gt;0)), 'Raw Data'!G830, 0))</f>
        <v/>
      </c>
      <c r="Q837">
        <f>IF(ISBLANK('Raw Data'!J830), 0, IF(AND(4=MATCH(LARGE('Raw Data'!G830:J830, 1), 'Raw Data'!G830:J830, 0), 'Raw Data'!P830-'Raw Data'!O830&gt;3), 'Raw Data'!J830, 0))</f>
        <v/>
      </c>
      <c r="R837">
        <f>IF(ISBLANK('Raw Data'!J830), 0, IF(AND(3=MATCH(LARGE('Raw Data'!G830:J830, 1), 'Raw Data'!G830:J830, 0), 'Raw Data'!O830-'Raw Data'!P830&gt;3), 'Raw Data'!I830, 0))</f>
        <v/>
      </c>
      <c r="S837">
        <f>IF(AND('Raw Data'!P830-'Raw Data'!O830&gt;4, 'Raw Data'!F830&lt;'Raw Data'!C830), 'Raw Data'!J830, 0)</f>
        <v/>
      </c>
      <c r="T837">
        <f>IF(AND('Raw Data'!O830-'Raw Data'!P830&gt;4, 'Raw Data'!F830&gt;'Raw Data'!C830), 'Raw Data'!I830, 0)</f>
        <v/>
      </c>
      <c r="U837">
        <f>IF(AND('Raw Data'!P830-'Raw Data'!O830&lt;3, 'Raw Data'!P830&gt;'Raw Data'!O830, 'Raw Data'!F830&lt;'Raw Data'!C830), 'Raw Data'!H830, 0)</f>
        <v/>
      </c>
      <c r="V837">
        <f>IF(AND('Raw Data'!P830-'Raw Data'!O830&lt;3, 'Raw Data'!P830&gt;'Raw Data'!O830, 'Raw Data'!F830&gt;'Raw Data'!C830), 'Raw Data'!G830, 0)</f>
        <v/>
      </c>
    </row>
    <row r="838">
      <c r="A838">
        <f>IF(AND('Raw Data'!F831&lt;'Raw Data'!C831, 'Raw Data'!P831&gt;'Raw Data'!O831, 'Raw Data'!P831-'Raw Data'!O831&gt;3), 'Raw Data'!J831, 0)</f>
        <v/>
      </c>
      <c r="B838">
        <f>IF(AND('Raw Data'!C831&lt;'Raw Data'!F831, 'Raw Data'!O831&gt;'Raw Data'!P831, 'Raw Data'!O831-'Raw Data'!P831&gt;3), 'Raw Data'!I831, 0)</f>
        <v/>
      </c>
      <c r="C838">
        <f>IF(AND('Raw Data'!F831&lt;'Raw Data'!C831, 'Raw Data'!P831&gt;'Raw Data'!O831, 'Raw Data'!P831-'Raw Data'!O831&lt;4), 'Raw Data'!H831, 0)</f>
        <v/>
      </c>
      <c r="D838">
        <f>IF(AND('Raw Data'!C831&lt;'Raw Data'!F831, 'Raw Data'!O831&gt;'Raw Data'!P831, 'Raw Data'!O831-'Raw Data'!P831&lt;4), 'Raw Data'!G831, 0)</f>
        <v/>
      </c>
      <c r="E838">
        <f>IF(ISBLANK('Raw Data'!J831), 0, IF(AND(4=MATCH(LARGE('Raw Data'!G831:J831, 4), 'Raw Data'!G831:J831, 0), 'Raw Data'!P831-'Raw Data'!O831&gt;3), 'Raw Data'!J831, 0))</f>
        <v/>
      </c>
      <c r="F838">
        <f>IF(ISBLANK('Raw Data'!J831), 0, IF(AND(3=MATCH(LARGE('Raw Data'!G831:J831, 4), 'Raw Data'!G831:J831, 0), 'Raw Data'!O831-'Raw Data'!P831&gt;3), 'Raw Data'!I831, 0))</f>
        <v/>
      </c>
      <c r="G838">
        <f>IF(ISBLANK('Raw Data'!J831), 0, IF(AND(2=MATCH(LARGE('Raw Data'!G831:J831, 4), 'Raw Data'!G831:J831, 0), AND('Raw Data'!P831-'Raw Data'!O831&lt;4, 'Raw Data'!P831-'Raw Data'!O831&gt;0)), 'Raw Data'!H831, 0))</f>
        <v/>
      </c>
      <c r="H838">
        <f>IF(ISBLANK('Raw Data'!J831), 0, IF(AND(1=MATCH(LARGE('Raw Data'!G831:J831, 4), 'Raw Data'!G831:J831, 0), AND('Raw Data'!O831-'Raw Data'!P831&lt;4, 'Raw Data'!O831-'Raw Data'!P831&gt;0)), 'Raw Data'!G831, 0))</f>
        <v/>
      </c>
      <c r="I838">
        <f>IF(ISBLANK('Raw Data'!J831), 0, IF(AND(4=MATCH(LARGE('Raw Data'!G831:J831, 3), 'Raw Data'!G831:J831, 0), 'Raw Data'!P831-'Raw Data'!O831&gt;3), 'Raw Data'!J831, 0))</f>
        <v/>
      </c>
      <c r="J838">
        <f>IF(ISBLANK('Raw Data'!J831), 0, IF(AND(3=MATCH(LARGE('Raw Data'!G831:J831, 3), 'Raw Data'!G831:J831, 0), 'Raw Data'!O831-'Raw Data'!P831&gt;3), 'Raw Data'!I831, 0))</f>
        <v/>
      </c>
      <c r="K838">
        <f>IF(ISBLANK('Raw Data'!J831), 0, IF(AND(2=MATCH(LARGE('Raw Data'!G831:J831, 3), 'Raw Data'!G831:J831, 0), AND('Raw Data'!P831-'Raw Data'!O831&lt;4, 'Raw Data'!P831-'Raw Data'!O831&gt;0)), 'Raw Data'!H831, 0))</f>
        <v/>
      </c>
      <c r="L838">
        <f>IF(ISBLANK('Raw Data'!J831), 0, IF(AND(1=MATCH(LARGE('Raw Data'!G831:J831, 3), 'Raw Data'!G831:J831, 0), AND('Raw Data'!O831-'Raw Data'!P831&lt;4, 'Raw Data'!O831-'Raw Data'!P831&gt;0)), 'Raw Data'!G831, 0))</f>
        <v/>
      </c>
      <c r="M838">
        <f>IF(ISBLANK('Raw Data'!J831), 0, IF(AND(4=MATCH(LARGE('Raw Data'!G831:J831, 2), 'Raw Data'!G831:J831, 0), 'Raw Data'!P831-'Raw Data'!O831&gt;3), 'Raw Data'!J831, 0))</f>
        <v/>
      </c>
      <c r="N838">
        <f>IF(ISBLANK('Raw Data'!J831), 0, IF(AND(3=MATCH(LARGE('Raw Data'!G831:J831, 2), 'Raw Data'!G831:J831, 0), 'Raw Data'!O831-'Raw Data'!P831&gt;3), 'Raw Data'!I831, 0))</f>
        <v/>
      </c>
      <c r="O838">
        <f>IF(ISBLANK('Raw Data'!J831), 0, IF(AND(2=MATCH(LARGE('Raw Data'!G831:J831, 2), 'Raw Data'!G831:J831, 0), AND('Raw Data'!P831-'Raw Data'!O831&lt;4, 'Raw Data'!P831-'Raw Data'!O831&gt;0)), 'Raw Data'!H831, 0))</f>
        <v/>
      </c>
      <c r="P838">
        <f>IF(ISBLANK('Raw Data'!J831), 0, IF(AND(1=MATCH(LARGE('Raw Data'!G831:J831, 2), 'Raw Data'!G831:J831, 0), AND('Raw Data'!O831-'Raw Data'!P831&lt;4, 'Raw Data'!O831-'Raw Data'!P831&gt;0)), 'Raw Data'!G831, 0))</f>
        <v/>
      </c>
      <c r="Q838">
        <f>IF(ISBLANK('Raw Data'!J831), 0, IF(AND(4=MATCH(LARGE('Raw Data'!G831:J831, 1), 'Raw Data'!G831:J831, 0), 'Raw Data'!P831-'Raw Data'!O831&gt;3), 'Raw Data'!J831, 0))</f>
        <v/>
      </c>
      <c r="R838">
        <f>IF(ISBLANK('Raw Data'!J831), 0, IF(AND(3=MATCH(LARGE('Raw Data'!G831:J831, 1), 'Raw Data'!G831:J831, 0), 'Raw Data'!O831-'Raw Data'!P831&gt;3), 'Raw Data'!I831, 0))</f>
        <v/>
      </c>
      <c r="S838">
        <f>IF(AND('Raw Data'!P831-'Raw Data'!O831&gt;4, 'Raw Data'!F831&lt;'Raw Data'!C831), 'Raw Data'!J831, 0)</f>
        <v/>
      </c>
      <c r="T838">
        <f>IF(AND('Raw Data'!O831-'Raw Data'!P831&gt;4, 'Raw Data'!F831&gt;'Raw Data'!C831), 'Raw Data'!I831, 0)</f>
        <v/>
      </c>
      <c r="U838">
        <f>IF(AND('Raw Data'!P831-'Raw Data'!O831&lt;3, 'Raw Data'!P831&gt;'Raw Data'!O831, 'Raw Data'!F831&lt;'Raw Data'!C831), 'Raw Data'!H831, 0)</f>
        <v/>
      </c>
      <c r="V838">
        <f>IF(AND('Raw Data'!P831-'Raw Data'!O831&lt;3, 'Raw Data'!P831&gt;'Raw Data'!O831, 'Raw Data'!F831&gt;'Raw Data'!C831), 'Raw Data'!G831, 0)</f>
        <v/>
      </c>
    </row>
    <row r="839">
      <c r="A839">
        <f>IF(AND('Raw Data'!F832&lt;'Raw Data'!C832, 'Raw Data'!P832&gt;'Raw Data'!O832, 'Raw Data'!P832-'Raw Data'!O832&gt;3), 'Raw Data'!J832, 0)</f>
        <v/>
      </c>
      <c r="B839">
        <f>IF(AND('Raw Data'!C832&lt;'Raw Data'!F832, 'Raw Data'!O832&gt;'Raw Data'!P832, 'Raw Data'!O832-'Raw Data'!P832&gt;3), 'Raw Data'!I832, 0)</f>
        <v/>
      </c>
      <c r="C839">
        <f>IF(AND('Raw Data'!F832&lt;'Raw Data'!C832, 'Raw Data'!P832&gt;'Raw Data'!O832, 'Raw Data'!P832-'Raw Data'!O832&lt;4), 'Raw Data'!H832, 0)</f>
        <v/>
      </c>
      <c r="D839">
        <f>IF(AND('Raw Data'!C832&lt;'Raw Data'!F832, 'Raw Data'!O832&gt;'Raw Data'!P832, 'Raw Data'!O832-'Raw Data'!P832&lt;4), 'Raw Data'!G832, 0)</f>
        <v/>
      </c>
      <c r="E839">
        <f>IF(ISBLANK('Raw Data'!J832), 0, IF(AND(4=MATCH(LARGE('Raw Data'!G832:J832, 4), 'Raw Data'!G832:J832, 0), 'Raw Data'!P832-'Raw Data'!O832&gt;3), 'Raw Data'!J832, 0))</f>
        <v/>
      </c>
      <c r="F839">
        <f>IF(ISBLANK('Raw Data'!J832), 0, IF(AND(3=MATCH(LARGE('Raw Data'!G832:J832, 4), 'Raw Data'!G832:J832, 0), 'Raw Data'!O832-'Raw Data'!P832&gt;3), 'Raw Data'!I832, 0))</f>
        <v/>
      </c>
      <c r="G839">
        <f>IF(ISBLANK('Raw Data'!J832), 0, IF(AND(2=MATCH(LARGE('Raw Data'!G832:J832, 4), 'Raw Data'!G832:J832, 0), AND('Raw Data'!P832-'Raw Data'!O832&lt;4, 'Raw Data'!P832-'Raw Data'!O832&gt;0)), 'Raw Data'!H832, 0))</f>
        <v/>
      </c>
      <c r="H839">
        <f>IF(ISBLANK('Raw Data'!J832), 0, IF(AND(1=MATCH(LARGE('Raw Data'!G832:J832, 4), 'Raw Data'!G832:J832, 0), AND('Raw Data'!O832-'Raw Data'!P832&lt;4, 'Raw Data'!O832-'Raw Data'!P832&gt;0)), 'Raw Data'!G832, 0))</f>
        <v/>
      </c>
      <c r="I839">
        <f>IF(ISBLANK('Raw Data'!J832), 0, IF(AND(4=MATCH(LARGE('Raw Data'!G832:J832, 3), 'Raw Data'!G832:J832, 0), 'Raw Data'!P832-'Raw Data'!O832&gt;3), 'Raw Data'!J832, 0))</f>
        <v/>
      </c>
      <c r="J839">
        <f>IF(ISBLANK('Raw Data'!J832), 0, IF(AND(3=MATCH(LARGE('Raw Data'!G832:J832, 3), 'Raw Data'!G832:J832, 0), 'Raw Data'!O832-'Raw Data'!P832&gt;3), 'Raw Data'!I832, 0))</f>
        <v/>
      </c>
      <c r="K839">
        <f>IF(ISBLANK('Raw Data'!J832), 0, IF(AND(2=MATCH(LARGE('Raw Data'!G832:J832, 3), 'Raw Data'!G832:J832, 0), AND('Raw Data'!P832-'Raw Data'!O832&lt;4, 'Raw Data'!P832-'Raw Data'!O832&gt;0)), 'Raw Data'!H832, 0))</f>
        <v/>
      </c>
      <c r="L839">
        <f>IF(ISBLANK('Raw Data'!J832), 0, IF(AND(1=MATCH(LARGE('Raw Data'!G832:J832, 3), 'Raw Data'!G832:J832, 0), AND('Raw Data'!O832-'Raw Data'!P832&lt;4, 'Raw Data'!O832-'Raw Data'!P832&gt;0)), 'Raw Data'!G832, 0))</f>
        <v/>
      </c>
      <c r="M839">
        <f>IF(ISBLANK('Raw Data'!J832), 0, IF(AND(4=MATCH(LARGE('Raw Data'!G832:J832, 2), 'Raw Data'!G832:J832, 0), 'Raw Data'!P832-'Raw Data'!O832&gt;3), 'Raw Data'!J832, 0))</f>
        <v/>
      </c>
      <c r="N839">
        <f>IF(ISBLANK('Raw Data'!J832), 0, IF(AND(3=MATCH(LARGE('Raw Data'!G832:J832, 2), 'Raw Data'!G832:J832, 0), 'Raw Data'!O832-'Raw Data'!P832&gt;3), 'Raw Data'!I832, 0))</f>
        <v/>
      </c>
      <c r="O839">
        <f>IF(ISBLANK('Raw Data'!J832), 0, IF(AND(2=MATCH(LARGE('Raw Data'!G832:J832, 2), 'Raw Data'!G832:J832, 0), AND('Raw Data'!P832-'Raw Data'!O832&lt;4, 'Raw Data'!P832-'Raw Data'!O832&gt;0)), 'Raw Data'!H832, 0))</f>
        <v/>
      </c>
      <c r="P839">
        <f>IF(ISBLANK('Raw Data'!J832), 0, IF(AND(1=MATCH(LARGE('Raw Data'!G832:J832, 2), 'Raw Data'!G832:J832, 0), AND('Raw Data'!O832-'Raw Data'!P832&lt;4, 'Raw Data'!O832-'Raw Data'!P832&gt;0)), 'Raw Data'!G832, 0))</f>
        <v/>
      </c>
      <c r="Q839">
        <f>IF(ISBLANK('Raw Data'!J832), 0, IF(AND(4=MATCH(LARGE('Raw Data'!G832:J832, 1), 'Raw Data'!G832:J832, 0), 'Raw Data'!P832-'Raw Data'!O832&gt;3), 'Raw Data'!J832, 0))</f>
        <v/>
      </c>
      <c r="R839">
        <f>IF(ISBLANK('Raw Data'!J832), 0, IF(AND(3=MATCH(LARGE('Raw Data'!G832:J832, 1), 'Raw Data'!G832:J832, 0), 'Raw Data'!O832-'Raw Data'!P832&gt;3), 'Raw Data'!I832, 0))</f>
        <v/>
      </c>
      <c r="S839">
        <f>IF(AND('Raw Data'!P832-'Raw Data'!O832&gt;4, 'Raw Data'!F832&lt;'Raw Data'!C832), 'Raw Data'!J832, 0)</f>
        <v/>
      </c>
      <c r="T839">
        <f>IF(AND('Raw Data'!O832-'Raw Data'!P832&gt;4, 'Raw Data'!F832&gt;'Raw Data'!C832), 'Raw Data'!I832, 0)</f>
        <v/>
      </c>
      <c r="U839">
        <f>IF(AND('Raw Data'!P832-'Raw Data'!O832&lt;3, 'Raw Data'!P832&gt;'Raw Data'!O832, 'Raw Data'!F832&lt;'Raw Data'!C832), 'Raw Data'!H832, 0)</f>
        <v/>
      </c>
      <c r="V839">
        <f>IF(AND('Raw Data'!P832-'Raw Data'!O832&lt;3, 'Raw Data'!P832&gt;'Raw Data'!O832, 'Raw Data'!F832&gt;'Raw Data'!C832), 'Raw Data'!G832, 0)</f>
        <v/>
      </c>
    </row>
    <row r="840">
      <c r="A840">
        <f>IF(AND('Raw Data'!F833&lt;'Raw Data'!C833, 'Raw Data'!P833&gt;'Raw Data'!O833, 'Raw Data'!P833-'Raw Data'!O833&gt;3), 'Raw Data'!J833, 0)</f>
        <v/>
      </c>
      <c r="B840">
        <f>IF(AND('Raw Data'!C833&lt;'Raw Data'!F833, 'Raw Data'!O833&gt;'Raw Data'!P833, 'Raw Data'!O833-'Raw Data'!P833&gt;3), 'Raw Data'!I833, 0)</f>
        <v/>
      </c>
      <c r="C840">
        <f>IF(AND('Raw Data'!F833&lt;'Raw Data'!C833, 'Raw Data'!P833&gt;'Raw Data'!O833, 'Raw Data'!P833-'Raw Data'!O833&lt;4), 'Raw Data'!H833, 0)</f>
        <v/>
      </c>
      <c r="D840">
        <f>IF(AND('Raw Data'!C833&lt;'Raw Data'!F833, 'Raw Data'!O833&gt;'Raw Data'!P833, 'Raw Data'!O833-'Raw Data'!P833&lt;4), 'Raw Data'!G833, 0)</f>
        <v/>
      </c>
      <c r="E840">
        <f>IF(ISBLANK('Raw Data'!J833), 0, IF(AND(4=MATCH(LARGE('Raw Data'!G833:J833, 4), 'Raw Data'!G833:J833, 0), 'Raw Data'!P833-'Raw Data'!O833&gt;3), 'Raw Data'!J833, 0))</f>
        <v/>
      </c>
      <c r="F840">
        <f>IF(ISBLANK('Raw Data'!J833), 0, IF(AND(3=MATCH(LARGE('Raw Data'!G833:J833, 4), 'Raw Data'!G833:J833, 0), 'Raw Data'!O833-'Raw Data'!P833&gt;3), 'Raw Data'!I833, 0))</f>
        <v/>
      </c>
      <c r="G840">
        <f>IF(ISBLANK('Raw Data'!J833), 0, IF(AND(2=MATCH(LARGE('Raw Data'!G833:J833, 4), 'Raw Data'!G833:J833, 0), AND('Raw Data'!P833-'Raw Data'!O833&lt;4, 'Raw Data'!P833-'Raw Data'!O833&gt;0)), 'Raw Data'!H833, 0))</f>
        <v/>
      </c>
      <c r="H840">
        <f>IF(ISBLANK('Raw Data'!J833), 0, IF(AND(1=MATCH(LARGE('Raw Data'!G833:J833, 4), 'Raw Data'!G833:J833, 0), AND('Raw Data'!O833-'Raw Data'!P833&lt;4, 'Raw Data'!O833-'Raw Data'!P833&gt;0)), 'Raw Data'!G833, 0))</f>
        <v/>
      </c>
      <c r="I840">
        <f>IF(ISBLANK('Raw Data'!J833), 0, IF(AND(4=MATCH(LARGE('Raw Data'!G833:J833, 3), 'Raw Data'!G833:J833, 0), 'Raw Data'!P833-'Raw Data'!O833&gt;3), 'Raw Data'!J833, 0))</f>
        <v/>
      </c>
      <c r="J840">
        <f>IF(ISBLANK('Raw Data'!J833), 0, IF(AND(3=MATCH(LARGE('Raw Data'!G833:J833, 3), 'Raw Data'!G833:J833, 0), 'Raw Data'!O833-'Raw Data'!P833&gt;3), 'Raw Data'!I833, 0))</f>
        <v/>
      </c>
      <c r="K840">
        <f>IF(ISBLANK('Raw Data'!J833), 0, IF(AND(2=MATCH(LARGE('Raw Data'!G833:J833, 3), 'Raw Data'!G833:J833, 0), AND('Raw Data'!P833-'Raw Data'!O833&lt;4, 'Raw Data'!P833-'Raw Data'!O833&gt;0)), 'Raw Data'!H833, 0))</f>
        <v/>
      </c>
      <c r="L840">
        <f>IF(ISBLANK('Raw Data'!J833), 0, IF(AND(1=MATCH(LARGE('Raw Data'!G833:J833, 3), 'Raw Data'!G833:J833, 0), AND('Raw Data'!O833-'Raw Data'!P833&lt;4, 'Raw Data'!O833-'Raw Data'!P833&gt;0)), 'Raw Data'!G833, 0))</f>
        <v/>
      </c>
      <c r="M840">
        <f>IF(ISBLANK('Raw Data'!J833), 0, IF(AND(4=MATCH(LARGE('Raw Data'!G833:J833, 2), 'Raw Data'!G833:J833, 0), 'Raw Data'!P833-'Raw Data'!O833&gt;3), 'Raw Data'!J833, 0))</f>
        <v/>
      </c>
      <c r="N840">
        <f>IF(ISBLANK('Raw Data'!J833), 0, IF(AND(3=MATCH(LARGE('Raw Data'!G833:J833, 2), 'Raw Data'!G833:J833, 0), 'Raw Data'!O833-'Raw Data'!P833&gt;3), 'Raw Data'!I833, 0))</f>
        <v/>
      </c>
      <c r="O840">
        <f>IF(ISBLANK('Raw Data'!J833), 0, IF(AND(2=MATCH(LARGE('Raw Data'!G833:J833, 2), 'Raw Data'!G833:J833, 0), AND('Raw Data'!P833-'Raw Data'!O833&lt;4, 'Raw Data'!P833-'Raw Data'!O833&gt;0)), 'Raw Data'!H833, 0))</f>
        <v/>
      </c>
      <c r="P840">
        <f>IF(ISBLANK('Raw Data'!J833), 0, IF(AND(1=MATCH(LARGE('Raw Data'!G833:J833, 2), 'Raw Data'!G833:J833, 0), AND('Raw Data'!O833-'Raw Data'!P833&lt;4, 'Raw Data'!O833-'Raw Data'!P833&gt;0)), 'Raw Data'!G833, 0))</f>
        <v/>
      </c>
      <c r="Q840">
        <f>IF(ISBLANK('Raw Data'!J833), 0, IF(AND(4=MATCH(LARGE('Raw Data'!G833:J833, 1), 'Raw Data'!G833:J833, 0), 'Raw Data'!P833-'Raw Data'!O833&gt;3), 'Raw Data'!J833, 0))</f>
        <v/>
      </c>
      <c r="R840">
        <f>IF(ISBLANK('Raw Data'!J833), 0, IF(AND(3=MATCH(LARGE('Raw Data'!G833:J833, 1), 'Raw Data'!G833:J833, 0), 'Raw Data'!O833-'Raw Data'!P833&gt;3), 'Raw Data'!I833, 0))</f>
        <v/>
      </c>
      <c r="S840">
        <f>IF(AND('Raw Data'!P833-'Raw Data'!O833&gt;4, 'Raw Data'!F833&lt;'Raw Data'!C833), 'Raw Data'!J833, 0)</f>
        <v/>
      </c>
      <c r="T840">
        <f>IF(AND('Raw Data'!O833-'Raw Data'!P833&gt;4, 'Raw Data'!F833&gt;'Raw Data'!C833), 'Raw Data'!I833, 0)</f>
        <v/>
      </c>
      <c r="U840">
        <f>IF(AND('Raw Data'!P833-'Raw Data'!O833&lt;3, 'Raw Data'!P833&gt;'Raw Data'!O833, 'Raw Data'!F833&lt;'Raw Data'!C833), 'Raw Data'!H833, 0)</f>
        <v/>
      </c>
      <c r="V840">
        <f>IF(AND('Raw Data'!P833-'Raw Data'!O833&lt;3, 'Raw Data'!P833&gt;'Raw Data'!O833, 'Raw Data'!F833&gt;'Raw Data'!C833), 'Raw Data'!G833, 0)</f>
        <v/>
      </c>
    </row>
    <row r="841">
      <c r="A841">
        <f>IF(AND('Raw Data'!F834&lt;'Raw Data'!C834, 'Raw Data'!P834&gt;'Raw Data'!O834, 'Raw Data'!P834-'Raw Data'!O834&gt;3), 'Raw Data'!J834, 0)</f>
        <v/>
      </c>
      <c r="B841">
        <f>IF(AND('Raw Data'!C834&lt;'Raw Data'!F834, 'Raw Data'!O834&gt;'Raw Data'!P834, 'Raw Data'!O834-'Raw Data'!P834&gt;3), 'Raw Data'!I834, 0)</f>
        <v/>
      </c>
      <c r="C841">
        <f>IF(AND('Raw Data'!F834&lt;'Raw Data'!C834, 'Raw Data'!P834&gt;'Raw Data'!O834, 'Raw Data'!P834-'Raw Data'!O834&lt;4), 'Raw Data'!H834, 0)</f>
        <v/>
      </c>
      <c r="D841">
        <f>IF(AND('Raw Data'!C834&lt;'Raw Data'!F834, 'Raw Data'!O834&gt;'Raw Data'!P834, 'Raw Data'!O834-'Raw Data'!P834&lt;4), 'Raw Data'!G834, 0)</f>
        <v/>
      </c>
      <c r="E841">
        <f>IF(ISBLANK('Raw Data'!J834), 0, IF(AND(4=MATCH(LARGE('Raw Data'!G834:J834, 4), 'Raw Data'!G834:J834, 0), 'Raw Data'!P834-'Raw Data'!O834&gt;3), 'Raw Data'!J834, 0))</f>
        <v/>
      </c>
      <c r="F841">
        <f>IF(ISBLANK('Raw Data'!J834), 0, IF(AND(3=MATCH(LARGE('Raw Data'!G834:J834, 4), 'Raw Data'!G834:J834, 0), 'Raw Data'!O834-'Raw Data'!P834&gt;3), 'Raw Data'!I834, 0))</f>
        <v/>
      </c>
      <c r="G841">
        <f>IF(ISBLANK('Raw Data'!J834), 0, IF(AND(2=MATCH(LARGE('Raw Data'!G834:J834, 4), 'Raw Data'!G834:J834, 0), AND('Raw Data'!P834-'Raw Data'!O834&lt;4, 'Raw Data'!P834-'Raw Data'!O834&gt;0)), 'Raw Data'!H834, 0))</f>
        <v/>
      </c>
      <c r="H841">
        <f>IF(ISBLANK('Raw Data'!J834), 0, IF(AND(1=MATCH(LARGE('Raw Data'!G834:J834, 4), 'Raw Data'!G834:J834, 0), AND('Raw Data'!O834-'Raw Data'!P834&lt;4, 'Raw Data'!O834-'Raw Data'!P834&gt;0)), 'Raw Data'!G834, 0))</f>
        <v/>
      </c>
      <c r="I841">
        <f>IF(ISBLANK('Raw Data'!J834), 0, IF(AND(4=MATCH(LARGE('Raw Data'!G834:J834, 3), 'Raw Data'!G834:J834, 0), 'Raw Data'!P834-'Raw Data'!O834&gt;3), 'Raw Data'!J834, 0))</f>
        <v/>
      </c>
      <c r="J841">
        <f>IF(ISBLANK('Raw Data'!J834), 0, IF(AND(3=MATCH(LARGE('Raw Data'!G834:J834, 3), 'Raw Data'!G834:J834, 0), 'Raw Data'!O834-'Raw Data'!P834&gt;3), 'Raw Data'!I834, 0))</f>
        <v/>
      </c>
      <c r="K841">
        <f>IF(ISBLANK('Raw Data'!J834), 0, IF(AND(2=MATCH(LARGE('Raw Data'!G834:J834, 3), 'Raw Data'!G834:J834, 0), AND('Raw Data'!P834-'Raw Data'!O834&lt;4, 'Raw Data'!P834-'Raw Data'!O834&gt;0)), 'Raw Data'!H834, 0))</f>
        <v/>
      </c>
      <c r="L841">
        <f>IF(ISBLANK('Raw Data'!J834), 0, IF(AND(1=MATCH(LARGE('Raw Data'!G834:J834, 3), 'Raw Data'!G834:J834, 0), AND('Raw Data'!O834-'Raw Data'!P834&lt;4, 'Raw Data'!O834-'Raw Data'!P834&gt;0)), 'Raw Data'!G834, 0))</f>
        <v/>
      </c>
      <c r="M841">
        <f>IF(ISBLANK('Raw Data'!J834), 0, IF(AND(4=MATCH(LARGE('Raw Data'!G834:J834, 2), 'Raw Data'!G834:J834, 0), 'Raw Data'!P834-'Raw Data'!O834&gt;3), 'Raw Data'!J834, 0))</f>
        <v/>
      </c>
      <c r="N841">
        <f>IF(ISBLANK('Raw Data'!J834), 0, IF(AND(3=MATCH(LARGE('Raw Data'!G834:J834, 2), 'Raw Data'!G834:J834, 0), 'Raw Data'!O834-'Raw Data'!P834&gt;3), 'Raw Data'!I834, 0))</f>
        <v/>
      </c>
      <c r="O841">
        <f>IF(ISBLANK('Raw Data'!J834), 0, IF(AND(2=MATCH(LARGE('Raw Data'!G834:J834, 2), 'Raw Data'!G834:J834, 0), AND('Raw Data'!P834-'Raw Data'!O834&lt;4, 'Raw Data'!P834-'Raw Data'!O834&gt;0)), 'Raw Data'!H834, 0))</f>
        <v/>
      </c>
      <c r="P841">
        <f>IF(ISBLANK('Raw Data'!J834), 0, IF(AND(1=MATCH(LARGE('Raw Data'!G834:J834, 2), 'Raw Data'!G834:J834, 0), AND('Raw Data'!O834-'Raw Data'!P834&lt;4, 'Raw Data'!O834-'Raw Data'!P834&gt;0)), 'Raw Data'!G834, 0))</f>
        <v/>
      </c>
      <c r="Q841">
        <f>IF(ISBLANK('Raw Data'!J834), 0, IF(AND(4=MATCH(LARGE('Raw Data'!G834:J834, 1), 'Raw Data'!G834:J834, 0), 'Raw Data'!P834-'Raw Data'!O834&gt;3), 'Raw Data'!J834, 0))</f>
        <v/>
      </c>
      <c r="R841">
        <f>IF(ISBLANK('Raw Data'!J834), 0, IF(AND(3=MATCH(LARGE('Raw Data'!G834:J834, 1), 'Raw Data'!G834:J834, 0), 'Raw Data'!O834-'Raw Data'!P834&gt;3), 'Raw Data'!I834, 0))</f>
        <v/>
      </c>
      <c r="S841">
        <f>IF(AND('Raw Data'!P834-'Raw Data'!O834&gt;4, 'Raw Data'!F834&lt;'Raw Data'!C834), 'Raw Data'!J834, 0)</f>
        <v/>
      </c>
      <c r="T841">
        <f>IF(AND('Raw Data'!O834-'Raw Data'!P834&gt;4, 'Raw Data'!F834&gt;'Raw Data'!C834), 'Raw Data'!I834, 0)</f>
        <v/>
      </c>
      <c r="U841">
        <f>IF(AND('Raw Data'!P834-'Raw Data'!O834&lt;3, 'Raw Data'!P834&gt;'Raw Data'!O834, 'Raw Data'!F834&lt;'Raw Data'!C834), 'Raw Data'!H834, 0)</f>
        <v/>
      </c>
      <c r="V841">
        <f>IF(AND('Raw Data'!P834-'Raw Data'!O834&lt;3, 'Raw Data'!P834&gt;'Raw Data'!O834, 'Raw Data'!F834&gt;'Raw Data'!C834), 'Raw Data'!G834, 0)</f>
        <v/>
      </c>
    </row>
    <row r="842">
      <c r="A842">
        <f>IF(AND('Raw Data'!F835&lt;'Raw Data'!C835, 'Raw Data'!P835&gt;'Raw Data'!O835, 'Raw Data'!P835-'Raw Data'!O835&gt;3), 'Raw Data'!J835, 0)</f>
        <v/>
      </c>
      <c r="B842">
        <f>IF(AND('Raw Data'!C835&lt;'Raw Data'!F835, 'Raw Data'!O835&gt;'Raw Data'!P835, 'Raw Data'!O835-'Raw Data'!P835&gt;3), 'Raw Data'!I835, 0)</f>
        <v/>
      </c>
      <c r="C842">
        <f>IF(AND('Raw Data'!F835&lt;'Raw Data'!C835, 'Raw Data'!P835&gt;'Raw Data'!O835, 'Raw Data'!P835-'Raw Data'!O835&lt;4), 'Raw Data'!H835, 0)</f>
        <v/>
      </c>
      <c r="D842">
        <f>IF(AND('Raw Data'!C835&lt;'Raw Data'!F835, 'Raw Data'!O835&gt;'Raw Data'!P835, 'Raw Data'!O835-'Raw Data'!P835&lt;4), 'Raw Data'!G835, 0)</f>
        <v/>
      </c>
      <c r="E842">
        <f>IF(ISBLANK('Raw Data'!J835), 0, IF(AND(4=MATCH(LARGE('Raw Data'!G835:J835, 4), 'Raw Data'!G835:J835, 0), 'Raw Data'!P835-'Raw Data'!O835&gt;3), 'Raw Data'!J835, 0))</f>
        <v/>
      </c>
      <c r="F842">
        <f>IF(ISBLANK('Raw Data'!J835), 0, IF(AND(3=MATCH(LARGE('Raw Data'!G835:J835, 4), 'Raw Data'!G835:J835, 0), 'Raw Data'!O835-'Raw Data'!P835&gt;3), 'Raw Data'!I835, 0))</f>
        <v/>
      </c>
      <c r="G842">
        <f>IF(ISBLANK('Raw Data'!J835), 0, IF(AND(2=MATCH(LARGE('Raw Data'!G835:J835, 4), 'Raw Data'!G835:J835, 0), AND('Raw Data'!P835-'Raw Data'!O835&lt;4, 'Raw Data'!P835-'Raw Data'!O835&gt;0)), 'Raw Data'!H835, 0))</f>
        <v/>
      </c>
      <c r="H842">
        <f>IF(ISBLANK('Raw Data'!J835), 0, IF(AND(1=MATCH(LARGE('Raw Data'!G835:J835, 4), 'Raw Data'!G835:J835, 0), AND('Raw Data'!O835-'Raw Data'!P835&lt;4, 'Raw Data'!O835-'Raw Data'!P835&gt;0)), 'Raw Data'!G835, 0))</f>
        <v/>
      </c>
      <c r="I842">
        <f>IF(ISBLANK('Raw Data'!J835), 0, IF(AND(4=MATCH(LARGE('Raw Data'!G835:J835, 3), 'Raw Data'!G835:J835, 0), 'Raw Data'!P835-'Raw Data'!O835&gt;3), 'Raw Data'!J835, 0))</f>
        <v/>
      </c>
      <c r="J842">
        <f>IF(ISBLANK('Raw Data'!J835), 0, IF(AND(3=MATCH(LARGE('Raw Data'!G835:J835, 3), 'Raw Data'!G835:J835, 0), 'Raw Data'!O835-'Raw Data'!P835&gt;3), 'Raw Data'!I835, 0))</f>
        <v/>
      </c>
      <c r="K842">
        <f>IF(ISBLANK('Raw Data'!J835), 0, IF(AND(2=MATCH(LARGE('Raw Data'!G835:J835, 3), 'Raw Data'!G835:J835, 0), AND('Raw Data'!P835-'Raw Data'!O835&lt;4, 'Raw Data'!P835-'Raw Data'!O835&gt;0)), 'Raw Data'!H835, 0))</f>
        <v/>
      </c>
      <c r="L842">
        <f>IF(ISBLANK('Raw Data'!J835), 0, IF(AND(1=MATCH(LARGE('Raw Data'!G835:J835, 3), 'Raw Data'!G835:J835, 0), AND('Raw Data'!O835-'Raw Data'!P835&lt;4, 'Raw Data'!O835-'Raw Data'!P835&gt;0)), 'Raw Data'!G835, 0))</f>
        <v/>
      </c>
      <c r="M842">
        <f>IF(ISBLANK('Raw Data'!J835), 0, IF(AND(4=MATCH(LARGE('Raw Data'!G835:J835, 2), 'Raw Data'!G835:J835, 0), 'Raw Data'!P835-'Raw Data'!O835&gt;3), 'Raw Data'!J835, 0))</f>
        <v/>
      </c>
      <c r="N842">
        <f>IF(ISBLANK('Raw Data'!J835), 0, IF(AND(3=MATCH(LARGE('Raw Data'!G835:J835, 2), 'Raw Data'!G835:J835, 0), 'Raw Data'!O835-'Raw Data'!P835&gt;3), 'Raw Data'!I835, 0))</f>
        <v/>
      </c>
      <c r="O842">
        <f>IF(ISBLANK('Raw Data'!J835), 0, IF(AND(2=MATCH(LARGE('Raw Data'!G835:J835, 2), 'Raw Data'!G835:J835, 0), AND('Raw Data'!P835-'Raw Data'!O835&lt;4, 'Raw Data'!P835-'Raw Data'!O835&gt;0)), 'Raw Data'!H835, 0))</f>
        <v/>
      </c>
      <c r="P842">
        <f>IF(ISBLANK('Raw Data'!J835), 0, IF(AND(1=MATCH(LARGE('Raw Data'!G835:J835, 2), 'Raw Data'!G835:J835, 0), AND('Raw Data'!O835-'Raw Data'!P835&lt;4, 'Raw Data'!O835-'Raw Data'!P835&gt;0)), 'Raw Data'!G835, 0))</f>
        <v/>
      </c>
      <c r="Q842">
        <f>IF(ISBLANK('Raw Data'!J835), 0, IF(AND(4=MATCH(LARGE('Raw Data'!G835:J835, 1), 'Raw Data'!G835:J835, 0), 'Raw Data'!P835-'Raw Data'!O835&gt;3), 'Raw Data'!J835, 0))</f>
        <v/>
      </c>
      <c r="R842">
        <f>IF(ISBLANK('Raw Data'!J835), 0, IF(AND(3=MATCH(LARGE('Raw Data'!G835:J835, 1), 'Raw Data'!G835:J835, 0), 'Raw Data'!O835-'Raw Data'!P835&gt;3), 'Raw Data'!I835, 0))</f>
        <v/>
      </c>
      <c r="S842">
        <f>IF(AND('Raw Data'!P835-'Raw Data'!O835&gt;4, 'Raw Data'!F835&lt;'Raw Data'!C835), 'Raw Data'!J835, 0)</f>
        <v/>
      </c>
      <c r="T842">
        <f>IF(AND('Raw Data'!O835-'Raw Data'!P835&gt;4, 'Raw Data'!F835&gt;'Raw Data'!C835), 'Raw Data'!I835, 0)</f>
        <v/>
      </c>
      <c r="U842">
        <f>IF(AND('Raw Data'!P835-'Raw Data'!O835&lt;3, 'Raw Data'!P835&gt;'Raw Data'!O835, 'Raw Data'!F835&lt;'Raw Data'!C835), 'Raw Data'!H835, 0)</f>
        <v/>
      </c>
      <c r="V842">
        <f>IF(AND('Raw Data'!P835-'Raw Data'!O835&lt;3, 'Raw Data'!P835&gt;'Raw Data'!O835, 'Raw Data'!F835&gt;'Raw Data'!C835), 'Raw Data'!G835, 0)</f>
        <v/>
      </c>
    </row>
    <row r="843">
      <c r="A843">
        <f>IF(AND('Raw Data'!F836&lt;'Raw Data'!C836, 'Raw Data'!P836&gt;'Raw Data'!O836, 'Raw Data'!P836-'Raw Data'!O836&gt;3), 'Raw Data'!J836, 0)</f>
        <v/>
      </c>
      <c r="B843">
        <f>IF(AND('Raw Data'!C836&lt;'Raw Data'!F836, 'Raw Data'!O836&gt;'Raw Data'!P836, 'Raw Data'!O836-'Raw Data'!P836&gt;3), 'Raw Data'!I836, 0)</f>
        <v/>
      </c>
      <c r="C843">
        <f>IF(AND('Raw Data'!F836&lt;'Raw Data'!C836, 'Raw Data'!P836&gt;'Raw Data'!O836, 'Raw Data'!P836-'Raw Data'!O836&lt;4), 'Raw Data'!H836, 0)</f>
        <v/>
      </c>
      <c r="D843">
        <f>IF(AND('Raw Data'!C836&lt;'Raw Data'!F836, 'Raw Data'!O836&gt;'Raw Data'!P836, 'Raw Data'!O836-'Raw Data'!P836&lt;4), 'Raw Data'!G836, 0)</f>
        <v/>
      </c>
      <c r="E843">
        <f>IF(ISBLANK('Raw Data'!J836), 0, IF(AND(4=MATCH(LARGE('Raw Data'!G836:J836, 4), 'Raw Data'!G836:J836, 0), 'Raw Data'!P836-'Raw Data'!O836&gt;3), 'Raw Data'!J836, 0))</f>
        <v/>
      </c>
      <c r="F843">
        <f>IF(ISBLANK('Raw Data'!J836), 0, IF(AND(3=MATCH(LARGE('Raw Data'!G836:J836, 4), 'Raw Data'!G836:J836, 0), 'Raw Data'!O836-'Raw Data'!P836&gt;3), 'Raw Data'!I836, 0))</f>
        <v/>
      </c>
      <c r="G843">
        <f>IF(ISBLANK('Raw Data'!J836), 0, IF(AND(2=MATCH(LARGE('Raw Data'!G836:J836, 4), 'Raw Data'!G836:J836, 0), AND('Raw Data'!P836-'Raw Data'!O836&lt;4, 'Raw Data'!P836-'Raw Data'!O836&gt;0)), 'Raw Data'!H836, 0))</f>
        <v/>
      </c>
      <c r="H843">
        <f>IF(ISBLANK('Raw Data'!J836), 0, IF(AND(1=MATCH(LARGE('Raw Data'!G836:J836, 4), 'Raw Data'!G836:J836, 0), AND('Raw Data'!O836-'Raw Data'!P836&lt;4, 'Raw Data'!O836-'Raw Data'!P836&gt;0)), 'Raw Data'!G836, 0))</f>
        <v/>
      </c>
      <c r="I843">
        <f>IF(ISBLANK('Raw Data'!J836), 0, IF(AND(4=MATCH(LARGE('Raw Data'!G836:J836, 3), 'Raw Data'!G836:J836, 0), 'Raw Data'!P836-'Raw Data'!O836&gt;3), 'Raw Data'!J836, 0))</f>
        <v/>
      </c>
      <c r="J843">
        <f>IF(ISBLANK('Raw Data'!J836), 0, IF(AND(3=MATCH(LARGE('Raw Data'!G836:J836, 3), 'Raw Data'!G836:J836, 0), 'Raw Data'!O836-'Raw Data'!P836&gt;3), 'Raw Data'!I836, 0))</f>
        <v/>
      </c>
      <c r="K843">
        <f>IF(ISBLANK('Raw Data'!J836), 0, IF(AND(2=MATCH(LARGE('Raw Data'!G836:J836, 3), 'Raw Data'!G836:J836, 0), AND('Raw Data'!P836-'Raw Data'!O836&lt;4, 'Raw Data'!P836-'Raw Data'!O836&gt;0)), 'Raw Data'!H836, 0))</f>
        <v/>
      </c>
      <c r="L843">
        <f>IF(ISBLANK('Raw Data'!J836), 0, IF(AND(1=MATCH(LARGE('Raw Data'!G836:J836, 3), 'Raw Data'!G836:J836, 0), AND('Raw Data'!O836-'Raw Data'!P836&lt;4, 'Raw Data'!O836-'Raw Data'!P836&gt;0)), 'Raw Data'!G836, 0))</f>
        <v/>
      </c>
      <c r="M843">
        <f>IF(ISBLANK('Raw Data'!J836), 0, IF(AND(4=MATCH(LARGE('Raw Data'!G836:J836, 2), 'Raw Data'!G836:J836, 0), 'Raw Data'!P836-'Raw Data'!O836&gt;3), 'Raw Data'!J836, 0))</f>
        <v/>
      </c>
      <c r="N843">
        <f>IF(ISBLANK('Raw Data'!J836), 0, IF(AND(3=MATCH(LARGE('Raw Data'!G836:J836, 2), 'Raw Data'!G836:J836, 0), 'Raw Data'!O836-'Raw Data'!P836&gt;3), 'Raw Data'!I836, 0))</f>
        <v/>
      </c>
      <c r="O843">
        <f>IF(ISBLANK('Raw Data'!J836), 0, IF(AND(2=MATCH(LARGE('Raw Data'!G836:J836, 2), 'Raw Data'!G836:J836, 0), AND('Raw Data'!P836-'Raw Data'!O836&lt;4, 'Raw Data'!P836-'Raw Data'!O836&gt;0)), 'Raw Data'!H836, 0))</f>
        <v/>
      </c>
      <c r="P843">
        <f>IF(ISBLANK('Raw Data'!J836), 0, IF(AND(1=MATCH(LARGE('Raw Data'!G836:J836, 2), 'Raw Data'!G836:J836, 0), AND('Raw Data'!O836-'Raw Data'!P836&lt;4, 'Raw Data'!O836-'Raw Data'!P836&gt;0)), 'Raw Data'!G836, 0))</f>
        <v/>
      </c>
      <c r="Q843">
        <f>IF(ISBLANK('Raw Data'!J836), 0, IF(AND(4=MATCH(LARGE('Raw Data'!G836:J836, 1), 'Raw Data'!G836:J836, 0), 'Raw Data'!P836-'Raw Data'!O836&gt;3), 'Raw Data'!J836, 0))</f>
        <v/>
      </c>
      <c r="R843">
        <f>IF(ISBLANK('Raw Data'!J836), 0, IF(AND(3=MATCH(LARGE('Raw Data'!G836:J836, 1), 'Raw Data'!G836:J836, 0), 'Raw Data'!O836-'Raw Data'!P836&gt;3), 'Raw Data'!I836, 0))</f>
        <v/>
      </c>
      <c r="S843">
        <f>IF(AND('Raw Data'!P836-'Raw Data'!O836&gt;4, 'Raw Data'!F836&lt;'Raw Data'!C836), 'Raw Data'!J836, 0)</f>
        <v/>
      </c>
      <c r="T843">
        <f>IF(AND('Raw Data'!O836-'Raw Data'!P836&gt;4, 'Raw Data'!F836&gt;'Raw Data'!C836), 'Raw Data'!I836, 0)</f>
        <v/>
      </c>
      <c r="U843">
        <f>IF(AND('Raw Data'!P836-'Raw Data'!O836&lt;3, 'Raw Data'!P836&gt;'Raw Data'!O836, 'Raw Data'!F836&lt;'Raw Data'!C836), 'Raw Data'!H836, 0)</f>
        <v/>
      </c>
      <c r="V843">
        <f>IF(AND('Raw Data'!P836-'Raw Data'!O836&lt;3, 'Raw Data'!P836&gt;'Raw Data'!O836, 'Raw Data'!F836&gt;'Raw Data'!C836), 'Raw Data'!G836, 0)</f>
        <v/>
      </c>
    </row>
    <row r="844">
      <c r="A844">
        <f>IF(AND('Raw Data'!F837&lt;'Raw Data'!C837, 'Raw Data'!P837&gt;'Raw Data'!O837, 'Raw Data'!P837-'Raw Data'!O837&gt;3), 'Raw Data'!J837, 0)</f>
        <v/>
      </c>
      <c r="B844">
        <f>IF(AND('Raw Data'!C837&lt;'Raw Data'!F837, 'Raw Data'!O837&gt;'Raw Data'!P837, 'Raw Data'!O837-'Raw Data'!P837&gt;3), 'Raw Data'!I837, 0)</f>
        <v/>
      </c>
      <c r="C844">
        <f>IF(AND('Raw Data'!F837&lt;'Raw Data'!C837, 'Raw Data'!P837&gt;'Raw Data'!O837, 'Raw Data'!P837-'Raw Data'!O837&lt;4), 'Raw Data'!H837, 0)</f>
        <v/>
      </c>
      <c r="D844">
        <f>IF(AND('Raw Data'!C837&lt;'Raw Data'!F837, 'Raw Data'!O837&gt;'Raw Data'!P837, 'Raw Data'!O837-'Raw Data'!P837&lt;4), 'Raw Data'!G837, 0)</f>
        <v/>
      </c>
      <c r="E844">
        <f>IF(ISBLANK('Raw Data'!J837), 0, IF(AND(4=MATCH(LARGE('Raw Data'!G837:J837, 4), 'Raw Data'!G837:J837, 0), 'Raw Data'!P837-'Raw Data'!O837&gt;3), 'Raw Data'!J837, 0))</f>
        <v/>
      </c>
      <c r="F844">
        <f>IF(ISBLANK('Raw Data'!J837), 0, IF(AND(3=MATCH(LARGE('Raw Data'!G837:J837, 4), 'Raw Data'!G837:J837, 0), 'Raw Data'!O837-'Raw Data'!P837&gt;3), 'Raw Data'!I837, 0))</f>
        <v/>
      </c>
      <c r="G844">
        <f>IF(ISBLANK('Raw Data'!J837), 0, IF(AND(2=MATCH(LARGE('Raw Data'!G837:J837, 4), 'Raw Data'!G837:J837, 0), AND('Raw Data'!P837-'Raw Data'!O837&lt;4, 'Raw Data'!P837-'Raw Data'!O837&gt;0)), 'Raw Data'!H837, 0))</f>
        <v/>
      </c>
      <c r="H844">
        <f>IF(ISBLANK('Raw Data'!J837), 0, IF(AND(1=MATCH(LARGE('Raw Data'!G837:J837, 4), 'Raw Data'!G837:J837, 0), AND('Raw Data'!O837-'Raw Data'!P837&lt;4, 'Raw Data'!O837-'Raw Data'!P837&gt;0)), 'Raw Data'!G837, 0))</f>
        <v/>
      </c>
      <c r="I844">
        <f>IF(ISBLANK('Raw Data'!J837), 0, IF(AND(4=MATCH(LARGE('Raw Data'!G837:J837, 3), 'Raw Data'!G837:J837, 0), 'Raw Data'!P837-'Raw Data'!O837&gt;3), 'Raw Data'!J837, 0))</f>
        <v/>
      </c>
      <c r="J844">
        <f>IF(ISBLANK('Raw Data'!J837), 0, IF(AND(3=MATCH(LARGE('Raw Data'!G837:J837, 3), 'Raw Data'!G837:J837, 0), 'Raw Data'!O837-'Raw Data'!P837&gt;3), 'Raw Data'!I837, 0))</f>
        <v/>
      </c>
      <c r="K844">
        <f>IF(ISBLANK('Raw Data'!J837), 0, IF(AND(2=MATCH(LARGE('Raw Data'!G837:J837, 3), 'Raw Data'!G837:J837, 0), AND('Raw Data'!P837-'Raw Data'!O837&lt;4, 'Raw Data'!P837-'Raw Data'!O837&gt;0)), 'Raw Data'!H837, 0))</f>
        <v/>
      </c>
      <c r="L844">
        <f>IF(ISBLANK('Raw Data'!J837), 0, IF(AND(1=MATCH(LARGE('Raw Data'!G837:J837, 3), 'Raw Data'!G837:J837, 0), AND('Raw Data'!O837-'Raw Data'!P837&lt;4, 'Raw Data'!O837-'Raw Data'!P837&gt;0)), 'Raw Data'!G837, 0))</f>
        <v/>
      </c>
      <c r="M844">
        <f>IF(ISBLANK('Raw Data'!J837), 0, IF(AND(4=MATCH(LARGE('Raw Data'!G837:J837, 2), 'Raw Data'!G837:J837, 0), 'Raw Data'!P837-'Raw Data'!O837&gt;3), 'Raw Data'!J837, 0))</f>
        <v/>
      </c>
      <c r="N844">
        <f>IF(ISBLANK('Raw Data'!J837), 0, IF(AND(3=MATCH(LARGE('Raw Data'!G837:J837, 2), 'Raw Data'!G837:J837, 0), 'Raw Data'!O837-'Raw Data'!P837&gt;3), 'Raw Data'!I837, 0))</f>
        <v/>
      </c>
      <c r="O844">
        <f>IF(ISBLANK('Raw Data'!J837), 0, IF(AND(2=MATCH(LARGE('Raw Data'!G837:J837, 2), 'Raw Data'!G837:J837, 0), AND('Raw Data'!P837-'Raw Data'!O837&lt;4, 'Raw Data'!P837-'Raw Data'!O837&gt;0)), 'Raw Data'!H837, 0))</f>
        <v/>
      </c>
      <c r="P844">
        <f>IF(ISBLANK('Raw Data'!J837), 0, IF(AND(1=MATCH(LARGE('Raw Data'!G837:J837, 2), 'Raw Data'!G837:J837, 0), AND('Raw Data'!O837-'Raw Data'!P837&lt;4, 'Raw Data'!O837-'Raw Data'!P837&gt;0)), 'Raw Data'!G837, 0))</f>
        <v/>
      </c>
      <c r="Q844">
        <f>IF(ISBLANK('Raw Data'!J837), 0, IF(AND(4=MATCH(LARGE('Raw Data'!G837:J837, 1), 'Raw Data'!G837:J837, 0), 'Raw Data'!P837-'Raw Data'!O837&gt;3), 'Raw Data'!J837, 0))</f>
        <v/>
      </c>
      <c r="R844">
        <f>IF(ISBLANK('Raw Data'!J837), 0, IF(AND(3=MATCH(LARGE('Raw Data'!G837:J837, 1), 'Raw Data'!G837:J837, 0), 'Raw Data'!O837-'Raw Data'!P837&gt;3), 'Raw Data'!I837, 0))</f>
        <v/>
      </c>
      <c r="S844">
        <f>IF(AND('Raw Data'!P837-'Raw Data'!O837&gt;4, 'Raw Data'!F837&lt;'Raw Data'!C837), 'Raw Data'!J837, 0)</f>
        <v/>
      </c>
      <c r="T844">
        <f>IF(AND('Raw Data'!O837-'Raw Data'!P837&gt;4, 'Raw Data'!F837&gt;'Raw Data'!C837), 'Raw Data'!I837, 0)</f>
        <v/>
      </c>
      <c r="U844">
        <f>IF(AND('Raw Data'!P837-'Raw Data'!O837&lt;3, 'Raw Data'!P837&gt;'Raw Data'!O837, 'Raw Data'!F837&lt;'Raw Data'!C837), 'Raw Data'!H837, 0)</f>
        <v/>
      </c>
      <c r="V844">
        <f>IF(AND('Raw Data'!P837-'Raw Data'!O837&lt;3, 'Raw Data'!P837&gt;'Raw Data'!O837, 'Raw Data'!F837&gt;'Raw Data'!C837), 'Raw Data'!G837, 0)</f>
        <v/>
      </c>
    </row>
    <row r="845">
      <c r="A845">
        <f>IF(AND('Raw Data'!F838&lt;'Raw Data'!C838, 'Raw Data'!P838&gt;'Raw Data'!O838, 'Raw Data'!P838-'Raw Data'!O838&gt;3), 'Raw Data'!J838, 0)</f>
        <v/>
      </c>
      <c r="B845">
        <f>IF(AND('Raw Data'!C838&lt;'Raw Data'!F838, 'Raw Data'!O838&gt;'Raw Data'!P838, 'Raw Data'!O838-'Raw Data'!P838&gt;3), 'Raw Data'!I838, 0)</f>
        <v/>
      </c>
      <c r="C845">
        <f>IF(AND('Raw Data'!F838&lt;'Raw Data'!C838, 'Raw Data'!P838&gt;'Raw Data'!O838, 'Raw Data'!P838-'Raw Data'!O838&lt;4), 'Raw Data'!H838, 0)</f>
        <v/>
      </c>
      <c r="D845">
        <f>IF(AND('Raw Data'!C838&lt;'Raw Data'!F838, 'Raw Data'!O838&gt;'Raw Data'!P838, 'Raw Data'!O838-'Raw Data'!P838&lt;4), 'Raw Data'!G838, 0)</f>
        <v/>
      </c>
      <c r="E845">
        <f>IF(ISBLANK('Raw Data'!J838), 0, IF(AND(4=MATCH(LARGE('Raw Data'!G838:J838, 4), 'Raw Data'!G838:J838, 0), 'Raw Data'!P838-'Raw Data'!O838&gt;3), 'Raw Data'!J838, 0))</f>
        <v/>
      </c>
      <c r="F845">
        <f>IF(ISBLANK('Raw Data'!J838), 0, IF(AND(3=MATCH(LARGE('Raw Data'!G838:J838, 4), 'Raw Data'!G838:J838, 0), 'Raw Data'!O838-'Raw Data'!P838&gt;3), 'Raw Data'!I838, 0))</f>
        <v/>
      </c>
      <c r="G845">
        <f>IF(ISBLANK('Raw Data'!J838), 0, IF(AND(2=MATCH(LARGE('Raw Data'!G838:J838, 4), 'Raw Data'!G838:J838, 0), AND('Raw Data'!P838-'Raw Data'!O838&lt;4, 'Raw Data'!P838-'Raw Data'!O838&gt;0)), 'Raw Data'!H838, 0))</f>
        <v/>
      </c>
      <c r="H845">
        <f>IF(ISBLANK('Raw Data'!J838), 0, IF(AND(1=MATCH(LARGE('Raw Data'!G838:J838, 4), 'Raw Data'!G838:J838, 0), AND('Raw Data'!O838-'Raw Data'!P838&lt;4, 'Raw Data'!O838-'Raw Data'!P838&gt;0)), 'Raw Data'!G838, 0))</f>
        <v/>
      </c>
      <c r="I845">
        <f>IF(ISBLANK('Raw Data'!J838), 0, IF(AND(4=MATCH(LARGE('Raw Data'!G838:J838, 3), 'Raw Data'!G838:J838, 0), 'Raw Data'!P838-'Raw Data'!O838&gt;3), 'Raw Data'!J838, 0))</f>
        <v/>
      </c>
      <c r="J845">
        <f>IF(ISBLANK('Raw Data'!J838), 0, IF(AND(3=MATCH(LARGE('Raw Data'!G838:J838, 3), 'Raw Data'!G838:J838, 0), 'Raw Data'!O838-'Raw Data'!P838&gt;3), 'Raw Data'!I838, 0))</f>
        <v/>
      </c>
      <c r="K845">
        <f>IF(ISBLANK('Raw Data'!J838), 0, IF(AND(2=MATCH(LARGE('Raw Data'!G838:J838, 3), 'Raw Data'!G838:J838, 0), AND('Raw Data'!P838-'Raw Data'!O838&lt;4, 'Raw Data'!P838-'Raw Data'!O838&gt;0)), 'Raw Data'!H838, 0))</f>
        <v/>
      </c>
      <c r="L845">
        <f>IF(ISBLANK('Raw Data'!J838), 0, IF(AND(1=MATCH(LARGE('Raw Data'!G838:J838, 3), 'Raw Data'!G838:J838, 0), AND('Raw Data'!O838-'Raw Data'!P838&lt;4, 'Raw Data'!O838-'Raw Data'!P838&gt;0)), 'Raw Data'!G838, 0))</f>
        <v/>
      </c>
      <c r="M845">
        <f>IF(ISBLANK('Raw Data'!J838), 0, IF(AND(4=MATCH(LARGE('Raw Data'!G838:J838, 2), 'Raw Data'!G838:J838, 0), 'Raw Data'!P838-'Raw Data'!O838&gt;3), 'Raw Data'!J838, 0))</f>
        <v/>
      </c>
      <c r="N845">
        <f>IF(ISBLANK('Raw Data'!J838), 0, IF(AND(3=MATCH(LARGE('Raw Data'!G838:J838, 2), 'Raw Data'!G838:J838, 0), 'Raw Data'!O838-'Raw Data'!P838&gt;3), 'Raw Data'!I838, 0))</f>
        <v/>
      </c>
      <c r="O845">
        <f>IF(ISBLANK('Raw Data'!J838), 0, IF(AND(2=MATCH(LARGE('Raw Data'!G838:J838, 2), 'Raw Data'!G838:J838, 0), AND('Raw Data'!P838-'Raw Data'!O838&lt;4, 'Raw Data'!P838-'Raw Data'!O838&gt;0)), 'Raw Data'!H838, 0))</f>
        <v/>
      </c>
      <c r="P845">
        <f>IF(ISBLANK('Raw Data'!J838), 0, IF(AND(1=MATCH(LARGE('Raw Data'!G838:J838, 2), 'Raw Data'!G838:J838, 0), AND('Raw Data'!O838-'Raw Data'!P838&lt;4, 'Raw Data'!O838-'Raw Data'!P838&gt;0)), 'Raw Data'!G838, 0))</f>
        <v/>
      </c>
      <c r="Q845">
        <f>IF(ISBLANK('Raw Data'!J838), 0, IF(AND(4=MATCH(LARGE('Raw Data'!G838:J838, 1), 'Raw Data'!G838:J838, 0), 'Raw Data'!P838-'Raw Data'!O838&gt;3), 'Raw Data'!J838, 0))</f>
        <v/>
      </c>
      <c r="R845">
        <f>IF(ISBLANK('Raw Data'!J838), 0, IF(AND(3=MATCH(LARGE('Raw Data'!G838:J838, 1), 'Raw Data'!G838:J838, 0), 'Raw Data'!O838-'Raw Data'!P838&gt;3), 'Raw Data'!I838, 0))</f>
        <v/>
      </c>
      <c r="S845">
        <f>IF(AND('Raw Data'!P838-'Raw Data'!O838&gt;4, 'Raw Data'!F838&lt;'Raw Data'!C838), 'Raw Data'!J838, 0)</f>
        <v/>
      </c>
      <c r="T845">
        <f>IF(AND('Raw Data'!O838-'Raw Data'!P838&gt;4, 'Raw Data'!F838&gt;'Raw Data'!C838), 'Raw Data'!I838, 0)</f>
        <v/>
      </c>
      <c r="U845">
        <f>IF(AND('Raw Data'!P838-'Raw Data'!O838&lt;3, 'Raw Data'!P838&gt;'Raw Data'!O838, 'Raw Data'!F838&lt;'Raw Data'!C838), 'Raw Data'!H838, 0)</f>
        <v/>
      </c>
      <c r="V845">
        <f>IF(AND('Raw Data'!P838-'Raw Data'!O838&lt;3, 'Raw Data'!P838&gt;'Raw Data'!O838, 'Raw Data'!F838&gt;'Raw Data'!C838), 'Raw Data'!G838, 0)</f>
        <v/>
      </c>
    </row>
    <row r="846">
      <c r="A846">
        <f>IF(AND('Raw Data'!F839&lt;'Raw Data'!C839, 'Raw Data'!P839&gt;'Raw Data'!O839, 'Raw Data'!P839-'Raw Data'!O839&gt;3), 'Raw Data'!J839, 0)</f>
        <v/>
      </c>
      <c r="B846">
        <f>IF(AND('Raw Data'!C839&lt;'Raw Data'!F839, 'Raw Data'!O839&gt;'Raw Data'!P839, 'Raw Data'!O839-'Raw Data'!P839&gt;3), 'Raw Data'!I839, 0)</f>
        <v/>
      </c>
      <c r="C846">
        <f>IF(AND('Raw Data'!F839&lt;'Raw Data'!C839, 'Raw Data'!P839&gt;'Raw Data'!O839, 'Raw Data'!P839-'Raw Data'!O839&lt;4), 'Raw Data'!H839, 0)</f>
        <v/>
      </c>
      <c r="D846">
        <f>IF(AND('Raw Data'!C839&lt;'Raw Data'!F839, 'Raw Data'!O839&gt;'Raw Data'!P839, 'Raw Data'!O839-'Raw Data'!P839&lt;4), 'Raw Data'!G839, 0)</f>
        <v/>
      </c>
      <c r="E846">
        <f>IF(ISBLANK('Raw Data'!J839), 0, IF(AND(4=MATCH(LARGE('Raw Data'!G839:J839, 4), 'Raw Data'!G839:J839, 0), 'Raw Data'!P839-'Raw Data'!O839&gt;3), 'Raw Data'!J839, 0))</f>
        <v/>
      </c>
      <c r="F846">
        <f>IF(ISBLANK('Raw Data'!J839), 0, IF(AND(3=MATCH(LARGE('Raw Data'!G839:J839, 4), 'Raw Data'!G839:J839, 0), 'Raw Data'!O839-'Raw Data'!P839&gt;3), 'Raw Data'!I839, 0))</f>
        <v/>
      </c>
      <c r="G846">
        <f>IF(ISBLANK('Raw Data'!J839), 0, IF(AND(2=MATCH(LARGE('Raw Data'!G839:J839, 4), 'Raw Data'!G839:J839, 0), AND('Raw Data'!P839-'Raw Data'!O839&lt;4, 'Raw Data'!P839-'Raw Data'!O839&gt;0)), 'Raw Data'!H839, 0))</f>
        <v/>
      </c>
      <c r="H846">
        <f>IF(ISBLANK('Raw Data'!J839), 0, IF(AND(1=MATCH(LARGE('Raw Data'!G839:J839, 4), 'Raw Data'!G839:J839, 0), AND('Raw Data'!O839-'Raw Data'!P839&lt;4, 'Raw Data'!O839-'Raw Data'!P839&gt;0)), 'Raw Data'!G839, 0))</f>
        <v/>
      </c>
      <c r="I846">
        <f>IF(ISBLANK('Raw Data'!J839), 0, IF(AND(4=MATCH(LARGE('Raw Data'!G839:J839, 3), 'Raw Data'!G839:J839, 0), 'Raw Data'!P839-'Raw Data'!O839&gt;3), 'Raw Data'!J839, 0))</f>
        <v/>
      </c>
      <c r="J846">
        <f>IF(ISBLANK('Raw Data'!J839), 0, IF(AND(3=MATCH(LARGE('Raw Data'!G839:J839, 3), 'Raw Data'!G839:J839, 0), 'Raw Data'!O839-'Raw Data'!P839&gt;3), 'Raw Data'!I839, 0))</f>
        <v/>
      </c>
      <c r="K846">
        <f>IF(ISBLANK('Raw Data'!J839), 0, IF(AND(2=MATCH(LARGE('Raw Data'!G839:J839, 3), 'Raw Data'!G839:J839, 0), AND('Raw Data'!P839-'Raw Data'!O839&lt;4, 'Raw Data'!P839-'Raw Data'!O839&gt;0)), 'Raw Data'!H839, 0))</f>
        <v/>
      </c>
      <c r="L846">
        <f>IF(ISBLANK('Raw Data'!J839), 0, IF(AND(1=MATCH(LARGE('Raw Data'!G839:J839, 3), 'Raw Data'!G839:J839, 0), AND('Raw Data'!O839-'Raw Data'!P839&lt;4, 'Raw Data'!O839-'Raw Data'!P839&gt;0)), 'Raw Data'!G839, 0))</f>
        <v/>
      </c>
      <c r="M846">
        <f>IF(ISBLANK('Raw Data'!J839), 0, IF(AND(4=MATCH(LARGE('Raw Data'!G839:J839, 2), 'Raw Data'!G839:J839, 0), 'Raw Data'!P839-'Raw Data'!O839&gt;3), 'Raw Data'!J839, 0))</f>
        <v/>
      </c>
      <c r="N846">
        <f>IF(ISBLANK('Raw Data'!J839), 0, IF(AND(3=MATCH(LARGE('Raw Data'!G839:J839, 2), 'Raw Data'!G839:J839, 0), 'Raw Data'!O839-'Raw Data'!P839&gt;3), 'Raw Data'!I839, 0))</f>
        <v/>
      </c>
      <c r="O846">
        <f>IF(ISBLANK('Raw Data'!J839), 0, IF(AND(2=MATCH(LARGE('Raw Data'!G839:J839, 2), 'Raw Data'!G839:J839, 0), AND('Raw Data'!P839-'Raw Data'!O839&lt;4, 'Raw Data'!P839-'Raw Data'!O839&gt;0)), 'Raw Data'!H839, 0))</f>
        <v/>
      </c>
      <c r="P846">
        <f>IF(ISBLANK('Raw Data'!J839), 0, IF(AND(1=MATCH(LARGE('Raw Data'!G839:J839, 2), 'Raw Data'!G839:J839, 0), AND('Raw Data'!O839-'Raw Data'!P839&lt;4, 'Raw Data'!O839-'Raw Data'!P839&gt;0)), 'Raw Data'!G839, 0))</f>
        <v/>
      </c>
      <c r="Q846">
        <f>IF(ISBLANK('Raw Data'!J839), 0, IF(AND(4=MATCH(LARGE('Raw Data'!G839:J839, 1), 'Raw Data'!G839:J839, 0), 'Raw Data'!P839-'Raw Data'!O839&gt;3), 'Raw Data'!J839, 0))</f>
        <v/>
      </c>
      <c r="R846">
        <f>IF(ISBLANK('Raw Data'!J839), 0, IF(AND(3=MATCH(LARGE('Raw Data'!G839:J839, 1), 'Raw Data'!G839:J839, 0), 'Raw Data'!O839-'Raw Data'!P839&gt;3), 'Raw Data'!I839, 0))</f>
        <v/>
      </c>
      <c r="S846">
        <f>IF(AND('Raw Data'!P839-'Raw Data'!O839&gt;4, 'Raw Data'!F839&lt;'Raw Data'!C839), 'Raw Data'!J839, 0)</f>
        <v/>
      </c>
      <c r="T846">
        <f>IF(AND('Raw Data'!O839-'Raw Data'!P839&gt;4, 'Raw Data'!F839&gt;'Raw Data'!C839), 'Raw Data'!I839, 0)</f>
        <v/>
      </c>
      <c r="U846">
        <f>IF(AND('Raw Data'!P839-'Raw Data'!O839&lt;3, 'Raw Data'!P839&gt;'Raw Data'!O839, 'Raw Data'!F839&lt;'Raw Data'!C839), 'Raw Data'!H839, 0)</f>
        <v/>
      </c>
      <c r="V846">
        <f>IF(AND('Raw Data'!P839-'Raw Data'!O839&lt;3, 'Raw Data'!P839&gt;'Raw Data'!O839, 'Raw Data'!F839&gt;'Raw Data'!C839), 'Raw Data'!G839, 0)</f>
        <v/>
      </c>
    </row>
    <row r="847">
      <c r="A847">
        <f>IF(AND('Raw Data'!F840&lt;'Raw Data'!C840, 'Raw Data'!P840&gt;'Raw Data'!O840, 'Raw Data'!P840-'Raw Data'!O840&gt;3), 'Raw Data'!J840, 0)</f>
        <v/>
      </c>
      <c r="B847">
        <f>IF(AND('Raw Data'!C840&lt;'Raw Data'!F840, 'Raw Data'!O840&gt;'Raw Data'!P840, 'Raw Data'!O840-'Raw Data'!P840&gt;3), 'Raw Data'!I840, 0)</f>
        <v/>
      </c>
      <c r="C847">
        <f>IF(AND('Raw Data'!F840&lt;'Raw Data'!C840, 'Raw Data'!P840&gt;'Raw Data'!O840, 'Raw Data'!P840-'Raw Data'!O840&lt;4), 'Raw Data'!H840, 0)</f>
        <v/>
      </c>
      <c r="D847">
        <f>IF(AND('Raw Data'!C840&lt;'Raw Data'!F840, 'Raw Data'!O840&gt;'Raw Data'!P840, 'Raw Data'!O840-'Raw Data'!P840&lt;4), 'Raw Data'!G840, 0)</f>
        <v/>
      </c>
      <c r="E847">
        <f>IF(ISBLANK('Raw Data'!J840), 0, IF(AND(4=MATCH(LARGE('Raw Data'!G840:J840, 4), 'Raw Data'!G840:J840, 0), 'Raw Data'!P840-'Raw Data'!O840&gt;3), 'Raw Data'!J840, 0))</f>
        <v/>
      </c>
      <c r="F847">
        <f>IF(ISBLANK('Raw Data'!J840), 0, IF(AND(3=MATCH(LARGE('Raw Data'!G840:J840, 4), 'Raw Data'!G840:J840, 0), 'Raw Data'!O840-'Raw Data'!P840&gt;3), 'Raw Data'!I840, 0))</f>
        <v/>
      </c>
      <c r="G847">
        <f>IF(ISBLANK('Raw Data'!J840), 0, IF(AND(2=MATCH(LARGE('Raw Data'!G840:J840, 4), 'Raw Data'!G840:J840, 0), AND('Raw Data'!P840-'Raw Data'!O840&lt;4, 'Raw Data'!P840-'Raw Data'!O840&gt;0)), 'Raw Data'!H840, 0))</f>
        <v/>
      </c>
      <c r="H847">
        <f>IF(ISBLANK('Raw Data'!J840), 0, IF(AND(1=MATCH(LARGE('Raw Data'!G840:J840, 4), 'Raw Data'!G840:J840, 0), AND('Raw Data'!O840-'Raw Data'!P840&lt;4, 'Raw Data'!O840-'Raw Data'!P840&gt;0)), 'Raw Data'!G840, 0))</f>
        <v/>
      </c>
      <c r="I847">
        <f>IF(ISBLANK('Raw Data'!J840), 0, IF(AND(4=MATCH(LARGE('Raw Data'!G840:J840, 3), 'Raw Data'!G840:J840, 0), 'Raw Data'!P840-'Raw Data'!O840&gt;3), 'Raw Data'!J840, 0))</f>
        <v/>
      </c>
      <c r="J847">
        <f>IF(ISBLANK('Raw Data'!J840), 0, IF(AND(3=MATCH(LARGE('Raw Data'!G840:J840, 3), 'Raw Data'!G840:J840, 0), 'Raw Data'!O840-'Raw Data'!P840&gt;3), 'Raw Data'!I840, 0))</f>
        <v/>
      </c>
      <c r="K847">
        <f>IF(ISBLANK('Raw Data'!J840), 0, IF(AND(2=MATCH(LARGE('Raw Data'!G840:J840, 3), 'Raw Data'!G840:J840, 0), AND('Raw Data'!P840-'Raw Data'!O840&lt;4, 'Raw Data'!P840-'Raw Data'!O840&gt;0)), 'Raw Data'!H840, 0))</f>
        <v/>
      </c>
      <c r="L847">
        <f>IF(ISBLANK('Raw Data'!J840), 0, IF(AND(1=MATCH(LARGE('Raw Data'!G840:J840, 3), 'Raw Data'!G840:J840, 0), AND('Raw Data'!O840-'Raw Data'!P840&lt;4, 'Raw Data'!O840-'Raw Data'!P840&gt;0)), 'Raw Data'!G840, 0))</f>
        <v/>
      </c>
      <c r="M847">
        <f>IF(ISBLANK('Raw Data'!J840), 0, IF(AND(4=MATCH(LARGE('Raw Data'!G840:J840, 2), 'Raw Data'!G840:J840, 0), 'Raw Data'!P840-'Raw Data'!O840&gt;3), 'Raw Data'!J840, 0))</f>
        <v/>
      </c>
      <c r="N847">
        <f>IF(ISBLANK('Raw Data'!J840), 0, IF(AND(3=MATCH(LARGE('Raw Data'!G840:J840, 2), 'Raw Data'!G840:J840, 0), 'Raw Data'!O840-'Raw Data'!P840&gt;3), 'Raw Data'!I840, 0))</f>
        <v/>
      </c>
      <c r="O847">
        <f>IF(ISBLANK('Raw Data'!J840), 0, IF(AND(2=MATCH(LARGE('Raw Data'!G840:J840, 2), 'Raw Data'!G840:J840, 0), AND('Raw Data'!P840-'Raw Data'!O840&lt;4, 'Raw Data'!P840-'Raw Data'!O840&gt;0)), 'Raw Data'!H840, 0))</f>
        <v/>
      </c>
      <c r="P847">
        <f>IF(ISBLANK('Raw Data'!J840), 0, IF(AND(1=MATCH(LARGE('Raw Data'!G840:J840, 2), 'Raw Data'!G840:J840, 0), AND('Raw Data'!O840-'Raw Data'!P840&lt;4, 'Raw Data'!O840-'Raw Data'!P840&gt;0)), 'Raw Data'!G840, 0))</f>
        <v/>
      </c>
      <c r="Q847">
        <f>IF(ISBLANK('Raw Data'!J840), 0, IF(AND(4=MATCH(LARGE('Raw Data'!G840:J840, 1), 'Raw Data'!G840:J840, 0), 'Raw Data'!P840-'Raw Data'!O840&gt;3), 'Raw Data'!J840, 0))</f>
        <v/>
      </c>
      <c r="R847">
        <f>IF(ISBLANK('Raw Data'!J840), 0, IF(AND(3=MATCH(LARGE('Raw Data'!G840:J840, 1), 'Raw Data'!G840:J840, 0), 'Raw Data'!O840-'Raw Data'!P840&gt;3), 'Raw Data'!I840, 0))</f>
        <v/>
      </c>
      <c r="S847">
        <f>IF(AND('Raw Data'!P840-'Raw Data'!O840&gt;4, 'Raw Data'!F840&lt;'Raw Data'!C840), 'Raw Data'!J840, 0)</f>
        <v/>
      </c>
      <c r="T847">
        <f>IF(AND('Raw Data'!O840-'Raw Data'!P840&gt;4, 'Raw Data'!F840&gt;'Raw Data'!C840), 'Raw Data'!I840, 0)</f>
        <v/>
      </c>
      <c r="U847">
        <f>IF(AND('Raw Data'!P840-'Raw Data'!O840&lt;3, 'Raw Data'!P840&gt;'Raw Data'!O840, 'Raw Data'!F840&lt;'Raw Data'!C840), 'Raw Data'!H840, 0)</f>
        <v/>
      </c>
      <c r="V847">
        <f>IF(AND('Raw Data'!P840-'Raw Data'!O840&lt;3, 'Raw Data'!P840&gt;'Raw Data'!O840, 'Raw Data'!F840&gt;'Raw Data'!C840), 'Raw Data'!G840, 0)</f>
        <v/>
      </c>
    </row>
    <row r="848">
      <c r="A848">
        <f>IF(AND('Raw Data'!F841&lt;'Raw Data'!C841, 'Raw Data'!P841&gt;'Raw Data'!O841, 'Raw Data'!P841-'Raw Data'!O841&gt;3), 'Raw Data'!J841, 0)</f>
        <v/>
      </c>
      <c r="B848">
        <f>IF(AND('Raw Data'!C841&lt;'Raw Data'!F841, 'Raw Data'!O841&gt;'Raw Data'!P841, 'Raw Data'!O841-'Raw Data'!P841&gt;3), 'Raw Data'!I841, 0)</f>
        <v/>
      </c>
      <c r="C848">
        <f>IF(AND('Raw Data'!F841&lt;'Raw Data'!C841, 'Raw Data'!P841&gt;'Raw Data'!O841, 'Raw Data'!P841-'Raw Data'!O841&lt;4), 'Raw Data'!H841, 0)</f>
        <v/>
      </c>
      <c r="D848">
        <f>IF(AND('Raw Data'!C841&lt;'Raw Data'!F841, 'Raw Data'!O841&gt;'Raw Data'!P841, 'Raw Data'!O841-'Raw Data'!P841&lt;4), 'Raw Data'!G841, 0)</f>
        <v/>
      </c>
      <c r="E848">
        <f>IF(ISBLANK('Raw Data'!J841), 0, IF(AND(4=MATCH(LARGE('Raw Data'!G841:J841, 4), 'Raw Data'!G841:J841, 0), 'Raw Data'!P841-'Raw Data'!O841&gt;3), 'Raw Data'!J841, 0))</f>
        <v/>
      </c>
      <c r="F848">
        <f>IF(ISBLANK('Raw Data'!J841), 0, IF(AND(3=MATCH(LARGE('Raw Data'!G841:J841, 4), 'Raw Data'!G841:J841, 0), 'Raw Data'!O841-'Raw Data'!P841&gt;3), 'Raw Data'!I841, 0))</f>
        <v/>
      </c>
      <c r="G848">
        <f>IF(ISBLANK('Raw Data'!J841), 0, IF(AND(2=MATCH(LARGE('Raw Data'!G841:J841, 4), 'Raw Data'!G841:J841, 0), AND('Raw Data'!P841-'Raw Data'!O841&lt;4, 'Raw Data'!P841-'Raw Data'!O841&gt;0)), 'Raw Data'!H841, 0))</f>
        <v/>
      </c>
      <c r="H848">
        <f>IF(ISBLANK('Raw Data'!J841), 0, IF(AND(1=MATCH(LARGE('Raw Data'!G841:J841, 4), 'Raw Data'!G841:J841, 0), AND('Raw Data'!O841-'Raw Data'!P841&lt;4, 'Raw Data'!O841-'Raw Data'!P841&gt;0)), 'Raw Data'!G841, 0))</f>
        <v/>
      </c>
      <c r="I848">
        <f>IF(ISBLANK('Raw Data'!J841), 0, IF(AND(4=MATCH(LARGE('Raw Data'!G841:J841, 3), 'Raw Data'!G841:J841, 0), 'Raw Data'!P841-'Raw Data'!O841&gt;3), 'Raw Data'!J841, 0))</f>
        <v/>
      </c>
      <c r="J848">
        <f>IF(ISBLANK('Raw Data'!J841), 0, IF(AND(3=MATCH(LARGE('Raw Data'!G841:J841, 3), 'Raw Data'!G841:J841, 0), 'Raw Data'!O841-'Raw Data'!P841&gt;3), 'Raw Data'!I841, 0))</f>
        <v/>
      </c>
      <c r="K848">
        <f>IF(ISBLANK('Raw Data'!J841), 0, IF(AND(2=MATCH(LARGE('Raw Data'!G841:J841, 3), 'Raw Data'!G841:J841, 0), AND('Raw Data'!P841-'Raw Data'!O841&lt;4, 'Raw Data'!P841-'Raw Data'!O841&gt;0)), 'Raw Data'!H841, 0))</f>
        <v/>
      </c>
      <c r="L848">
        <f>IF(ISBLANK('Raw Data'!J841), 0, IF(AND(1=MATCH(LARGE('Raw Data'!G841:J841, 3), 'Raw Data'!G841:J841, 0), AND('Raw Data'!O841-'Raw Data'!P841&lt;4, 'Raw Data'!O841-'Raw Data'!P841&gt;0)), 'Raw Data'!G841, 0))</f>
        <v/>
      </c>
      <c r="M848">
        <f>IF(ISBLANK('Raw Data'!J841), 0, IF(AND(4=MATCH(LARGE('Raw Data'!G841:J841, 2), 'Raw Data'!G841:J841, 0), 'Raw Data'!P841-'Raw Data'!O841&gt;3), 'Raw Data'!J841, 0))</f>
        <v/>
      </c>
      <c r="N848">
        <f>IF(ISBLANK('Raw Data'!J841), 0, IF(AND(3=MATCH(LARGE('Raw Data'!G841:J841, 2), 'Raw Data'!G841:J841, 0), 'Raw Data'!O841-'Raw Data'!P841&gt;3), 'Raw Data'!I841, 0))</f>
        <v/>
      </c>
      <c r="O848">
        <f>IF(ISBLANK('Raw Data'!J841), 0, IF(AND(2=MATCH(LARGE('Raw Data'!G841:J841, 2), 'Raw Data'!G841:J841, 0), AND('Raw Data'!P841-'Raw Data'!O841&lt;4, 'Raw Data'!P841-'Raw Data'!O841&gt;0)), 'Raw Data'!H841, 0))</f>
        <v/>
      </c>
      <c r="P848">
        <f>IF(ISBLANK('Raw Data'!J841), 0, IF(AND(1=MATCH(LARGE('Raw Data'!G841:J841, 2), 'Raw Data'!G841:J841, 0), AND('Raw Data'!O841-'Raw Data'!P841&lt;4, 'Raw Data'!O841-'Raw Data'!P841&gt;0)), 'Raw Data'!G841, 0))</f>
        <v/>
      </c>
      <c r="Q848">
        <f>IF(ISBLANK('Raw Data'!J841), 0, IF(AND(4=MATCH(LARGE('Raw Data'!G841:J841, 1), 'Raw Data'!G841:J841, 0), 'Raw Data'!P841-'Raw Data'!O841&gt;3), 'Raw Data'!J841, 0))</f>
        <v/>
      </c>
      <c r="R848">
        <f>IF(ISBLANK('Raw Data'!J841), 0, IF(AND(3=MATCH(LARGE('Raw Data'!G841:J841, 1), 'Raw Data'!G841:J841, 0), 'Raw Data'!O841-'Raw Data'!P841&gt;3), 'Raw Data'!I841, 0))</f>
        <v/>
      </c>
      <c r="S848">
        <f>IF(AND('Raw Data'!P841-'Raw Data'!O841&gt;4, 'Raw Data'!F841&lt;'Raw Data'!C841), 'Raw Data'!J841, 0)</f>
        <v/>
      </c>
      <c r="T848">
        <f>IF(AND('Raw Data'!O841-'Raw Data'!P841&gt;4, 'Raw Data'!F841&gt;'Raw Data'!C841), 'Raw Data'!I841, 0)</f>
        <v/>
      </c>
      <c r="U848">
        <f>IF(AND('Raw Data'!P841-'Raw Data'!O841&lt;3, 'Raw Data'!P841&gt;'Raw Data'!O841, 'Raw Data'!F841&lt;'Raw Data'!C841), 'Raw Data'!H841, 0)</f>
        <v/>
      </c>
      <c r="V848">
        <f>IF(AND('Raw Data'!P841-'Raw Data'!O841&lt;3, 'Raw Data'!P841&gt;'Raw Data'!O841, 'Raw Data'!F841&gt;'Raw Data'!C841), 'Raw Data'!G841, 0)</f>
        <v/>
      </c>
    </row>
    <row r="849">
      <c r="A849">
        <f>IF(AND('Raw Data'!F842&lt;'Raw Data'!C842, 'Raw Data'!P842&gt;'Raw Data'!O842, 'Raw Data'!P842-'Raw Data'!O842&gt;3), 'Raw Data'!J842, 0)</f>
        <v/>
      </c>
      <c r="B849">
        <f>IF(AND('Raw Data'!C842&lt;'Raw Data'!F842, 'Raw Data'!O842&gt;'Raw Data'!P842, 'Raw Data'!O842-'Raw Data'!P842&gt;3), 'Raw Data'!I842, 0)</f>
        <v/>
      </c>
      <c r="C849">
        <f>IF(AND('Raw Data'!F842&lt;'Raw Data'!C842, 'Raw Data'!P842&gt;'Raw Data'!O842, 'Raw Data'!P842-'Raw Data'!O842&lt;4), 'Raw Data'!H842, 0)</f>
        <v/>
      </c>
      <c r="D849">
        <f>IF(AND('Raw Data'!C842&lt;'Raw Data'!F842, 'Raw Data'!O842&gt;'Raw Data'!P842, 'Raw Data'!O842-'Raw Data'!P842&lt;4), 'Raw Data'!G842, 0)</f>
        <v/>
      </c>
      <c r="E849">
        <f>IF(ISBLANK('Raw Data'!J842), 0, IF(AND(4=MATCH(LARGE('Raw Data'!G842:J842, 4), 'Raw Data'!G842:J842, 0), 'Raw Data'!P842-'Raw Data'!O842&gt;3), 'Raw Data'!J842, 0))</f>
        <v/>
      </c>
      <c r="F849">
        <f>IF(ISBLANK('Raw Data'!J842), 0, IF(AND(3=MATCH(LARGE('Raw Data'!G842:J842, 4), 'Raw Data'!G842:J842, 0), 'Raw Data'!O842-'Raw Data'!P842&gt;3), 'Raw Data'!I842, 0))</f>
        <v/>
      </c>
      <c r="G849">
        <f>IF(ISBLANK('Raw Data'!J842), 0, IF(AND(2=MATCH(LARGE('Raw Data'!G842:J842, 4), 'Raw Data'!G842:J842, 0), AND('Raw Data'!P842-'Raw Data'!O842&lt;4, 'Raw Data'!P842-'Raw Data'!O842&gt;0)), 'Raw Data'!H842, 0))</f>
        <v/>
      </c>
      <c r="H849">
        <f>IF(ISBLANK('Raw Data'!J842), 0, IF(AND(1=MATCH(LARGE('Raw Data'!G842:J842, 4), 'Raw Data'!G842:J842, 0), AND('Raw Data'!O842-'Raw Data'!P842&lt;4, 'Raw Data'!O842-'Raw Data'!P842&gt;0)), 'Raw Data'!G842, 0))</f>
        <v/>
      </c>
      <c r="I849">
        <f>IF(ISBLANK('Raw Data'!J842), 0, IF(AND(4=MATCH(LARGE('Raw Data'!G842:J842, 3), 'Raw Data'!G842:J842, 0), 'Raw Data'!P842-'Raw Data'!O842&gt;3), 'Raw Data'!J842, 0))</f>
        <v/>
      </c>
      <c r="J849">
        <f>IF(ISBLANK('Raw Data'!J842), 0, IF(AND(3=MATCH(LARGE('Raw Data'!G842:J842, 3), 'Raw Data'!G842:J842, 0), 'Raw Data'!O842-'Raw Data'!P842&gt;3), 'Raw Data'!I842, 0))</f>
        <v/>
      </c>
      <c r="K849">
        <f>IF(ISBLANK('Raw Data'!J842), 0, IF(AND(2=MATCH(LARGE('Raw Data'!G842:J842, 3), 'Raw Data'!G842:J842, 0), AND('Raw Data'!P842-'Raw Data'!O842&lt;4, 'Raw Data'!P842-'Raw Data'!O842&gt;0)), 'Raw Data'!H842, 0))</f>
        <v/>
      </c>
      <c r="L849">
        <f>IF(ISBLANK('Raw Data'!J842), 0, IF(AND(1=MATCH(LARGE('Raw Data'!G842:J842, 3), 'Raw Data'!G842:J842, 0), AND('Raw Data'!O842-'Raw Data'!P842&lt;4, 'Raw Data'!O842-'Raw Data'!P842&gt;0)), 'Raw Data'!G842, 0))</f>
        <v/>
      </c>
      <c r="M849">
        <f>IF(ISBLANK('Raw Data'!J842), 0, IF(AND(4=MATCH(LARGE('Raw Data'!G842:J842, 2), 'Raw Data'!G842:J842, 0), 'Raw Data'!P842-'Raw Data'!O842&gt;3), 'Raw Data'!J842, 0))</f>
        <v/>
      </c>
      <c r="N849">
        <f>IF(ISBLANK('Raw Data'!J842), 0, IF(AND(3=MATCH(LARGE('Raw Data'!G842:J842, 2), 'Raw Data'!G842:J842, 0), 'Raw Data'!O842-'Raw Data'!P842&gt;3), 'Raw Data'!I842, 0))</f>
        <v/>
      </c>
      <c r="O849">
        <f>IF(ISBLANK('Raw Data'!J842), 0, IF(AND(2=MATCH(LARGE('Raw Data'!G842:J842, 2), 'Raw Data'!G842:J842, 0), AND('Raw Data'!P842-'Raw Data'!O842&lt;4, 'Raw Data'!P842-'Raw Data'!O842&gt;0)), 'Raw Data'!H842, 0))</f>
        <v/>
      </c>
      <c r="P849">
        <f>IF(ISBLANK('Raw Data'!J842), 0, IF(AND(1=MATCH(LARGE('Raw Data'!G842:J842, 2), 'Raw Data'!G842:J842, 0), AND('Raw Data'!O842-'Raw Data'!P842&lt;4, 'Raw Data'!O842-'Raw Data'!P842&gt;0)), 'Raw Data'!G842, 0))</f>
        <v/>
      </c>
      <c r="Q849">
        <f>IF(ISBLANK('Raw Data'!J842), 0, IF(AND(4=MATCH(LARGE('Raw Data'!G842:J842, 1), 'Raw Data'!G842:J842, 0), 'Raw Data'!P842-'Raw Data'!O842&gt;3), 'Raw Data'!J842, 0))</f>
        <v/>
      </c>
      <c r="R849">
        <f>IF(ISBLANK('Raw Data'!J842), 0, IF(AND(3=MATCH(LARGE('Raw Data'!G842:J842, 1), 'Raw Data'!G842:J842, 0), 'Raw Data'!O842-'Raw Data'!P842&gt;3), 'Raw Data'!I842, 0))</f>
        <v/>
      </c>
      <c r="S849">
        <f>IF(AND('Raw Data'!P842-'Raw Data'!O842&gt;4, 'Raw Data'!F842&lt;'Raw Data'!C842), 'Raw Data'!J842, 0)</f>
        <v/>
      </c>
      <c r="T849">
        <f>IF(AND('Raw Data'!O842-'Raw Data'!P842&gt;4, 'Raw Data'!F842&gt;'Raw Data'!C842), 'Raw Data'!I842, 0)</f>
        <v/>
      </c>
      <c r="U849">
        <f>IF(AND('Raw Data'!P842-'Raw Data'!O842&lt;3, 'Raw Data'!P842&gt;'Raw Data'!O842, 'Raw Data'!F842&lt;'Raw Data'!C842), 'Raw Data'!H842, 0)</f>
        <v/>
      </c>
      <c r="V849">
        <f>IF(AND('Raw Data'!P842-'Raw Data'!O842&lt;3, 'Raw Data'!P842&gt;'Raw Data'!O842, 'Raw Data'!F842&gt;'Raw Data'!C842), 'Raw Data'!G842, 0)</f>
        <v/>
      </c>
    </row>
    <row r="850">
      <c r="A850">
        <f>IF(AND('Raw Data'!F843&lt;'Raw Data'!C843, 'Raw Data'!P843&gt;'Raw Data'!O843, 'Raw Data'!P843-'Raw Data'!O843&gt;3), 'Raw Data'!J843, 0)</f>
        <v/>
      </c>
      <c r="B850">
        <f>IF(AND('Raw Data'!C843&lt;'Raw Data'!F843, 'Raw Data'!O843&gt;'Raw Data'!P843, 'Raw Data'!O843-'Raw Data'!P843&gt;3), 'Raw Data'!I843, 0)</f>
        <v/>
      </c>
      <c r="C850">
        <f>IF(AND('Raw Data'!F843&lt;'Raw Data'!C843, 'Raw Data'!P843&gt;'Raw Data'!O843, 'Raw Data'!P843-'Raw Data'!O843&lt;4), 'Raw Data'!H843, 0)</f>
        <v/>
      </c>
      <c r="D850">
        <f>IF(AND('Raw Data'!C843&lt;'Raw Data'!F843, 'Raw Data'!O843&gt;'Raw Data'!P843, 'Raw Data'!O843-'Raw Data'!P843&lt;4), 'Raw Data'!G843, 0)</f>
        <v/>
      </c>
      <c r="E850">
        <f>IF(ISBLANK('Raw Data'!J843), 0, IF(AND(4=MATCH(LARGE('Raw Data'!G843:J843, 4), 'Raw Data'!G843:J843, 0), 'Raw Data'!P843-'Raw Data'!O843&gt;3), 'Raw Data'!J843, 0))</f>
        <v/>
      </c>
      <c r="F850">
        <f>IF(ISBLANK('Raw Data'!J843), 0, IF(AND(3=MATCH(LARGE('Raw Data'!G843:J843, 4), 'Raw Data'!G843:J843, 0), 'Raw Data'!O843-'Raw Data'!P843&gt;3), 'Raw Data'!I843, 0))</f>
        <v/>
      </c>
      <c r="G850">
        <f>IF(ISBLANK('Raw Data'!J843), 0, IF(AND(2=MATCH(LARGE('Raw Data'!G843:J843, 4), 'Raw Data'!G843:J843, 0), AND('Raw Data'!P843-'Raw Data'!O843&lt;4, 'Raw Data'!P843-'Raw Data'!O843&gt;0)), 'Raw Data'!H843, 0))</f>
        <v/>
      </c>
      <c r="H850">
        <f>IF(ISBLANK('Raw Data'!J843), 0, IF(AND(1=MATCH(LARGE('Raw Data'!G843:J843, 4), 'Raw Data'!G843:J843, 0), AND('Raw Data'!O843-'Raw Data'!P843&lt;4, 'Raw Data'!O843-'Raw Data'!P843&gt;0)), 'Raw Data'!G843, 0))</f>
        <v/>
      </c>
      <c r="I850">
        <f>IF(ISBLANK('Raw Data'!J843), 0, IF(AND(4=MATCH(LARGE('Raw Data'!G843:J843, 3), 'Raw Data'!G843:J843, 0), 'Raw Data'!P843-'Raw Data'!O843&gt;3), 'Raw Data'!J843, 0))</f>
        <v/>
      </c>
      <c r="J850">
        <f>IF(ISBLANK('Raw Data'!J843), 0, IF(AND(3=MATCH(LARGE('Raw Data'!G843:J843, 3), 'Raw Data'!G843:J843, 0), 'Raw Data'!O843-'Raw Data'!P843&gt;3), 'Raw Data'!I843, 0))</f>
        <v/>
      </c>
      <c r="K850">
        <f>IF(ISBLANK('Raw Data'!J843), 0, IF(AND(2=MATCH(LARGE('Raw Data'!G843:J843, 3), 'Raw Data'!G843:J843, 0), AND('Raw Data'!P843-'Raw Data'!O843&lt;4, 'Raw Data'!P843-'Raw Data'!O843&gt;0)), 'Raw Data'!H843, 0))</f>
        <v/>
      </c>
      <c r="L850">
        <f>IF(ISBLANK('Raw Data'!J843), 0, IF(AND(1=MATCH(LARGE('Raw Data'!G843:J843, 3), 'Raw Data'!G843:J843, 0), AND('Raw Data'!O843-'Raw Data'!P843&lt;4, 'Raw Data'!O843-'Raw Data'!P843&gt;0)), 'Raw Data'!G843, 0))</f>
        <v/>
      </c>
      <c r="M850">
        <f>IF(ISBLANK('Raw Data'!J843), 0, IF(AND(4=MATCH(LARGE('Raw Data'!G843:J843, 2), 'Raw Data'!G843:J843, 0), 'Raw Data'!P843-'Raw Data'!O843&gt;3), 'Raw Data'!J843, 0))</f>
        <v/>
      </c>
      <c r="N850">
        <f>IF(ISBLANK('Raw Data'!J843), 0, IF(AND(3=MATCH(LARGE('Raw Data'!G843:J843, 2), 'Raw Data'!G843:J843, 0), 'Raw Data'!O843-'Raw Data'!P843&gt;3), 'Raw Data'!I843, 0))</f>
        <v/>
      </c>
      <c r="O850">
        <f>IF(ISBLANK('Raw Data'!J843), 0, IF(AND(2=MATCH(LARGE('Raw Data'!G843:J843, 2), 'Raw Data'!G843:J843, 0), AND('Raw Data'!P843-'Raw Data'!O843&lt;4, 'Raw Data'!P843-'Raw Data'!O843&gt;0)), 'Raw Data'!H843, 0))</f>
        <v/>
      </c>
      <c r="P850">
        <f>IF(ISBLANK('Raw Data'!J843), 0, IF(AND(1=MATCH(LARGE('Raw Data'!G843:J843, 2), 'Raw Data'!G843:J843, 0), AND('Raw Data'!O843-'Raw Data'!P843&lt;4, 'Raw Data'!O843-'Raw Data'!P843&gt;0)), 'Raw Data'!G843, 0))</f>
        <v/>
      </c>
      <c r="Q850">
        <f>IF(ISBLANK('Raw Data'!J843), 0, IF(AND(4=MATCH(LARGE('Raw Data'!G843:J843, 1), 'Raw Data'!G843:J843, 0), 'Raw Data'!P843-'Raw Data'!O843&gt;3), 'Raw Data'!J843, 0))</f>
        <v/>
      </c>
      <c r="R850">
        <f>IF(ISBLANK('Raw Data'!J843), 0, IF(AND(3=MATCH(LARGE('Raw Data'!G843:J843, 1), 'Raw Data'!G843:J843, 0), 'Raw Data'!O843-'Raw Data'!P843&gt;3), 'Raw Data'!I843, 0))</f>
        <v/>
      </c>
      <c r="S850">
        <f>IF(AND('Raw Data'!P843-'Raw Data'!O843&gt;4, 'Raw Data'!F843&lt;'Raw Data'!C843), 'Raw Data'!J843, 0)</f>
        <v/>
      </c>
      <c r="T850">
        <f>IF(AND('Raw Data'!O843-'Raw Data'!P843&gt;4, 'Raw Data'!F843&gt;'Raw Data'!C843), 'Raw Data'!I843, 0)</f>
        <v/>
      </c>
      <c r="U850">
        <f>IF(AND('Raw Data'!P843-'Raw Data'!O843&lt;3, 'Raw Data'!P843&gt;'Raw Data'!O843, 'Raw Data'!F843&lt;'Raw Data'!C843), 'Raw Data'!H843, 0)</f>
        <v/>
      </c>
      <c r="V850">
        <f>IF(AND('Raw Data'!P843-'Raw Data'!O843&lt;3, 'Raw Data'!P843&gt;'Raw Data'!O843, 'Raw Data'!F843&gt;'Raw Data'!C843), 'Raw Data'!G843, 0)</f>
        <v/>
      </c>
    </row>
    <row r="851">
      <c r="A851">
        <f>IF(AND('Raw Data'!F844&lt;'Raw Data'!C844, 'Raw Data'!P844&gt;'Raw Data'!O844, 'Raw Data'!P844-'Raw Data'!O844&gt;3), 'Raw Data'!J844, 0)</f>
        <v/>
      </c>
      <c r="B851">
        <f>IF(AND('Raw Data'!C844&lt;'Raw Data'!F844, 'Raw Data'!O844&gt;'Raw Data'!P844, 'Raw Data'!O844-'Raw Data'!P844&gt;3), 'Raw Data'!I844, 0)</f>
        <v/>
      </c>
      <c r="C851">
        <f>IF(AND('Raw Data'!F844&lt;'Raw Data'!C844, 'Raw Data'!P844&gt;'Raw Data'!O844, 'Raw Data'!P844-'Raw Data'!O844&lt;4), 'Raw Data'!H844, 0)</f>
        <v/>
      </c>
      <c r="D851">
        <f>IF(AND('Raw Data'!C844&lt;'Raw Data'!F844, 'Raw Data'!O844&gt;'Raw Data'!P844, 'Raw Data'!O844-'Raw Data'!P844&lt;4), 'Raw Data'!G844, 0)</f>
        <v/>
      </c>
      <c r="E851">
        <f>IF(ISBLANK('Raw Data'!J844), 0, IF(AND(4=MATCH(LARGE('Raw Data'!G844:J844, 4), 'Raw Data'!G844:J844, 0), 'Raw Data'!P844-'Raw Data'!O844&gt;3), 'Raw Data'!J844, 0))</f>
        <v/>
      </c>
      <c r="F851">
        <f>IF(ISBLANK('Raw Data'!J844), 0, IF(AND(3=MATCH(LARGE('Raw Data'!G844:J844, 4), 'Raw Data'!G844:J844, 0), 'Raw Data'!O844-'Raw Data'!P844&gt;3), 'Raw Data'!I844, 0))</f>
        <v/>
      </c>
      <c r="G851">
        <f>IF(ISBLANK('Raw Data'!J844), 0, IF(AND(2=MATCH(LARGE('Raw Data'!G844:J844, 4), 'Raw Data'!G844:J844, 0), AND('Raw Data'!P844-'Raw Data'!O844&lt;4, 'Raw Data'!P844-'Raw Data'!O844&gt;0)), 'Raw Data'!H844, 0))</f>
        <v/>
      </c>
      <c r="H851">
        <f>IF(ISBLANK('Raw Data'!J844), 0, IF(AND(1=MATCH(LARGE('Raw Data'!G844:J844, 4), 'Raw Data'!G844:J844, 0), AND('Raw Data'!O844-'Raw Data'!P844&lt;4, 'Raw Data'!O844-'Raw Data'!P844&gt;0)), 'Raw Data'!G844, 0))</f>
        <v/>
      </c>
      <c r="I851">
        <f>IF(ISBLANK('Raw Data'!J844), 0, IF(AND(4=MATCH(LARGE('Raw Data'!G844:J844, 3), 'Raw Data'!G844:J844, 0), 'Raw Data'!P844-'Raw Data'!O844&gt;3), 'Raw Data'!J844, 0))</f>
        <v/>
      </c>
      <c r="J851">
        <f>IF(ISBLANK('Raw Data'!J844), 0, IF(AND(3=MATCH(LARGE('Raw Data'!G844:J844, 3), 'Raw Data'!G844:J844, 0), 'Raw Data'!O844-'Raw Data'!P844&gt;3), 'Raw Data'!I844, 0))</f>
        <v/>
      </c>
      <c r="K851">
        <f>IF(ISBLANK('Raw Data'!J844), 0, IF(AND(2=MATCH(LARGE('Raw Data'!G844:J844, 3), 'Raw Data'!G844:J844, 0), AND('Raw Data'!P844-'Raw Data'!O844&lt;4, 'Raw Data'!P844-'Raw Data'!O844&gt;0)), 'Raw Data'!H844, 0))</f>
        <v/>
      </c>
      <c r="L851">
        <f>IF(ISBLANK('Raw Data'!J844), 0, IF(AND(1=MATCH(LARGE('Raw Data'!G844:J844, 3), 'Raw Data'!G844:J844, 0), AND('Raw Data'!O844-'Raw Data'!P844&lt;4, 'Raw Data'!O844-'Raw Data'!P844&gt;0)), 'Raw Data'!G844, 0))</f>
        <v/>
      </c>
      <c r="M851">
        <f>IF(ISBLANK('Raw Data'!J844), 0, IF(AND(4=MATCH(LARGE('Raw Data'!G844:J844, 2), 'Raw Data'!G844:J844, 0), 'Raw Data'!P844-'Raw Data'!O844&gt;3), 'Raw Data'!J844, 0))</f>
        <v/>
      </c>
      <c r="N851">
        <f>IF(ISBLANK('Raw Data'!J844), 0, IF(AND(3=MATCH(LARGE('Raw Data'!G844:J844, 2), 'Raw Data'!G844:J844, 0), 'Raw Data'!O844-'Raw Data'!P844&gt;3), 'Raw Data'!I844, 0))</f>
        <v/>
      </c>
      <c r="O851">
        <f>IF(ISBLANK('Raw Data'!J844), 0, IF(AND(2=MATCH(LARGE('Raw Data'!G844:J844, 2), 'Raw Data'!G844:J844, 0), AND('Raw Data'!P844-'Raw Data'!O844&lt;4, 'Raw Data'!P844-'Raw Data'!O844&gt;0)), 'Raw Data'!H844, 0))</f>
        <v/>
      </c>
      <c r="P851">
        <f>IF(ISBLANK('Raw Data'!J844), 0, IF(AND(1=MATCH(LARGE('Raw Data'!G844:J844, 2), 'Raw Data'!G844:J844, 0), AND('Raw Data'!O844-'Raw Data'!P844&lt;4, 'Raw Data'!O844-'Raw Data'!P844&gt;0)), 'Raw Data'!G844, 0))</f>
        <v/>
      </c>
      <c r="Q851">
        <f>IF(ISBLANK('Raw Data'!J844), 0, IF(AND(4=MATCH(LARGE('Raw Data'!G844:J844, 1), 'Raw Data'!G844:J844, 0), 'Raw Data'!P844-'Raw Data'!O844&gt;3), 'Raw Data'!J844, 0))</f>
        <v/>
      </c>
      <c r="R851">
        <f>IF(ISBLANK('Raw Data'!J844), 0, IF(AND(3=MATCH(LARGE('Raw Data'!G844:J844, 1), 'Raw Data'!G844:J844, 0), 'Raw Data'!O844-'Raw Data'!P844&gt;3), 'Raw Data'!I844, 0))</f>
        <v/>
      </c>
      <c r="S851">
        <f>IF(AND('Raw Data'!P844-'Raw Data'!O844&gt;4, 'Raw Data'!F844&lt;'Raw Data'!C844), 'Raw Data'!J844, 0)</f>
        <v/>
      </c>
      <c r="T851">
        <f>IF(AND('Raw Data'!O844-'Raw Data'!P844&gt;4, 'Raw Data'!F844&gt;'Raw Data'!C844), 'Raw Data'!I844, 0)</f>
        <v/>
      </c>
      <c r="U851">
        <f>IF(AND('Raw Data'!P844-'Raw Data'!O844&lt;3, 'Raw Data'!P844&gt;'Raw Data'!O844, 'Raw Data'!F844&lt;'Raw Data'!C844), 'Raw Data'!H844, 0)</f>
        <v/>
      </c>
      <c r="V851">
        <f>IF(AND('Raw Data'!P844-'Raw Data'!O844&lt;3, 'Raw Data'!P844&gt;'Raw Data'!O844, 'Raw Data'!F844&gt;'Raw Data'!C844), 'Raw Data'!G844, 0)</f>
        <v/>
      </c>
    </row>
    <row r="852">
      <c r="A852">
        <f>IF(AND('Raw Data'!F845&lt;'Raw Data'!C845, 'Raw Data'!P845&gt;'Raw Data'!O845, 'Raw Data'!P845-'Raw Data'!O845&gt;3), 'Raw Data'!J845, 0)</f>
        <v/>
      </c>
      <c r="B852">
        <f>IF(AND('Raw Data'!C845&lt;'Raw Data'!F845, 'Raw Data'!O845&gt;'Raw Data'!P845, 'Raw Data'!O845-'Raw Data'!P845&gt;3), 'Raw Data'!I845, 0)</f>
        <v/>
      </c>
      <c r="C852">
        <f>IF(AND('Raw Data'!F845&lt;'Raw Data'!C845, 'Raw Data'!P845&gt;'Raw Data'!O845, 'Raw Data'!P845-'Raw Data'!O845&lt;4), 'Raw Data'!H845, 0)</f>
        <v/>
      </c>
      <c r="D852">
        <f>IF(AND('Raw Data'!C845&lt;'Raw Data'!F845, 'Raw Data'!O845&gt;'Raw Data'!P845, 'Raw Data'!O845-'Raw Data'!P845&lt;4), 'Raw Data'!G845, 0)</f>
        <v/>
      </c>
      <c r="E852">
        <f>IF(ISBLANK('Raw Data'!J845), 0, IF(AND(4=MATCH(LARGE('Raw Data'!G845:J845, 4), 'Raw Data'!G845:J845, 0), 'Raw Data'!P845-'Raw Data'!O845&gt;3), 'Raw Data'!J845, 0))</f>
        <v/>
      </c>
      <c r="F852">
        <f>IF(ISBLANK('Raw Data'!J845), 0, IF(AND(3=MATCH(LARGE('Raw Data'!G845:J845, 4), 'Raw Data'!G845:J845, 0), 'Raw Data'!O845-'Raw Data'!P845&gt;3), 'Raw Data'!I845, 0))</f>
        <v/>
      </c>
      <c r="G852">
        <f>IF(ISBLANK('Raw Data'!J845), 0, IF(AND(2=MATCH(LARGE('Raw Data'!G845:J845, 4), 'Raw Data'!G845:J845, 0), AND('Raw Data'!P845-'Raw Data'!O845&lt;4, 'Raw Data'!P845-'Raw Data'!O845&gt;0)), 'Raw Data'!H845, 0))</f>
        <v/>
      </c>
      <c r="H852">
        <f>IF(ISBLANK('Raw Data'!J845), 0, IF(AND(1=MATCH(LARGE('Raw Data'!G845:J845, 4), 'Raw Data'!G845:J845, 0), AND('Raw Data'!O845-'Raw Data'!P845&lt;4, 'Raw Data'!O845-'Raw Data'!P845&gt;0)), 'Raw Data'!G845, 0))</f>
        <v/>
      </c>
      <c r="I852">
        <f>IF(ISBLANK('Raw Data'!J845), 0, IF(AND(4=MATCH(LARGE('Raw Data'!G845:J845, 3), 'Raw Data'!G845:J845, 0), 'Raw Data'!P845-'Raw Data'!O845&gt;3), 'Raw Data'!J845, 0))</f>
        <v/>
      </c>
      <c r="J852">
        <f>IF(ISBLANK('Raw Data'!J845), 0, IF(AND(3=MATCH(LARGE('Raw Data'!G845:J845, 3), 'Raw Data'!G845:J845, 0), 'Raw Data'!O845-'Raw Data'!P845&gt;3), 'Raw Data'!I845, 0))</f>
        <v/>
      </c>
      <c r="K852">
        <f>IF(ISBLANK('Raw Data'!J845), 0, IF(AND(2=MATCH(LARGE('Raw Data'!G845:J845, 3), 'Raw Data'!G845:J845, 0), AND('Raw Data'!P845-'Raw Data'!O845&lt;4, 'Raw Data'!P845-'Raw Data'!O845&gt;0)), 'Raw Data'!H845, 0))</f>
        <v/>
      </c>
      <c r="L852">
        <f>IF(ISBLANK('Raw Data'!J845), 0, IF(AND(1=MATCH(LARGE('Raw Data'!G845:J845, 3), 'Raw Data'!G845:J845, 0), AND('Raw Data'!O845-'Raw Data'!P845&lt;4, 'Raw Data'!O845-'Raw Data'!P845&gt;0)), 'Raw Data'!G845, 0))</f>
        <v/>
      </c>
      <c r="M852">
        <f>IF(ISBLANK('Raw Data'!J845), 0, IF(AND(4=MATCH(LARGE('Raw Data'!G845:J845, 2), 'Raw Data'!G845:J845, 0), 'Raw Data'!P845-'Raw Data'!O845&gt;3), 'Raw Data'!J845, 0))</f>
        <v/>
      </c>
      <c r="N852">
        <f>IF(ISBLANK('Raw Data'!J845), 0, IF(AND(3=MATCH(LARGE('Raw Data'!G845:J845, 2), 'Raw Data'!G845:J845, 0), 'Raw Data'!O845-'Raw Data'!P845&gt;3), 'Raw Data'!I845, 0))</f>
        <v/>
      </c>
      <c r="O852">
        <f>IF(ISBLANK('Raw Data'!J845), 0, IF(AND(2=MATCH(LARGE('Raw Data'!G845:J845, 2), 'Raw Data'!G845:J845, 0), AND('Raw Data'!P845-'Raw Data'!O845&lt;4, 'Raw Data'!P845-'Raw Data'!O845&gt;0)), 'Raw Data'!H845, 0))</f>
        <v/>
      </c>
      <c r="P852">
        <f>IF(ISBLANK('Raw Data'!J845), 0, IF(AND(1=MATCH(LARGE('Raw Data'!G845:J845, 2), 'Raw Data'!G845:J845, 0), AND('Raw Data'!O845-'Raw Data'!P845&lt;4, 'Raw Data'!O845-'Raw Data'!P845&gt;0)), 'Raw Data'!G845, 0))</f>
        <v/>
      </c>
      <c r="Q852">
        <f>IF(ISBLANK('Raw Data'!J845), 0, IF(AND(4=MATCH(LARGE('Raw Data'!G845:J845, 1), 'Raw Data'!G845:J845, 0), 'Raw Data'!P845-'Raw Data'!O845&gt;3), 'Raw Data'!J845, 0))</f>
        <v/>
      </c>
      <c r="R852">
        <f>IF(ISBLANK('Raw Data'!J845), 0, IF(AND(3=MATCH(LARGE('Raw Data'!G845:J845, 1), 'Raw Data'!G845:J845, 0), 'Raw Data'!O845-'Raw Data'!P845&gt;3), 'Raw Data'!I845, 0))</f>
        <v/>
      </c>
      <c r="S852">
        <f>IF(AND('Raw Data'!P845-'Raw Data'!O845&gt;4, 'Raw Data'!F845&lt;'Raw Data'!C845), 'Raw Data'!J845, 0)</f>
        <v/>
      </c>
      <c r="T852">
        <f>IF(AND('Raw Data'!O845-'Raw Data'!P845&gt;4, 'Raw Data'!F845&gt;'Raw Data'!C845), 'Raw Data'!I845, 0)</f>
        <v/>
      </c>
      <c r="U852">
        <f>IF(AND('Raw Data'!P845-'Raw Data'!O845&lt;3, 'Raw Data'!P845&gt;'Raw Data'!O845, 'Raw Data'!F845&lt;'Raw Data'!C845), 'Raw Data'!H845, 0)</f>
        <v/>
      </c>
      <c r="V852">
        <f>IF(AND('Raw Data'!P845-'Raw Data'!O845&lt;3, 'Raw Data'!P845&gt;'Raw Data'!O845, 'Raw Data'!F845&gt;'Raw Data'!C845), 'Raw Data'!G845, 0)</f>
        <v/>
      </c>
    </row>
    <row r="853">
      <c r="A853">
        <f>IF(AND('Raw Data'!F846&lt;'Raw Data'!C846, 'Raw Data'!P846&gt;'Raw Data'!O846, 'Raw Data'!P846-'Raw Data'!O846&gt;3), 'Raw Data'!J846, 0)</f>
        <v/>
      </c>
      <c r="B853">
        <f>IF(AND('Raw Data'!C846&lt;'Raw Data'!F846, 'Raw Data'!O846&gt;'Raw Data'!P846, 'Raw Data'!O846-'Raw Data'!P846&gt;3), 'Raw Data'!I846, 0)</f>
        <v/>
      </c>
      <c r="C853">
        <f>IF(AND('Raw Data'!F846&lt;'Raw Data'!C846, 'Raw Data'!P846&gt;'Raw Data'!O846, 'Raw Data'!P846-'Raw Data'!O846&lt;4), 'Raw Data'!H846, 0)</f>
        <v/>
      </c>
      <c r="D853">
        <f>IF(AND('Raw Data'!C846&lt;'Raw Data'!F846, 'Raw Data'!O846&gt;'Raw Data'!P846, 'Raw Data'!O846-'Raw Data'!P846&lt;4), 'Raw Data'!G846, 0)</f>
        <v/>
      </c>
      <c r="E853">
        <f>IF(ISBLANK('Raw Data'!J846), 0, IF(AND(4=MATCH(LARGE('Raw Data'!G846:J846, 4), 'Raw Data'!G846:J846, 0), 'Raw Data'!P846-'Raw Data'!O846&gt;3), 'Raw Data'!J846, 0))</f>
        <v/>
      </c>
      <c r="F853">
        <f>IF(ISBLANK('Raw Data'!J846), 0, IF(AND(3=MATCH(LARGE('Raw Data'!G846:J846, 4), 'Raw Data'!G846:J846, 0), 'Raw Data'!O846-'Raw Data'!P846&gt;3), 'Raw Data'!I846, 0))</f>
        <v/>
      </c>
      <c r="G853">
        <f>IF(ISBLANK('Raw Data'!J846), 0, IF(AND(2=MATCH(LARGE('Raw Data'!G846:J846, 4), 'Raw Data'!G846:J846, 0), AND('Raw Data'!P846-'Raw Data'!O846&lt;4, 'Raw Data'!P846-'Raw Data'!O846&gt;0)), 'Raw Data'!H846, 0))</f>
        <v/>
      </c>
      <c r="H853">
        <f>IF(ISBLANK('Raw Data'!J846), 0, IF(AND(1=MATCH(LARGE('Raw Data'!G846:J846, 4), 'Raw Data'!G846:J846, 0), AND('Raw Data'!O846-'Raw Data'!P846&lt;4, 'Raw Data'!O846-'Raw Data'!P846&gt;0)), 'Raw Data'!G846, 0))</f>
        <v/>
      </c>
      <c r="I853">
        <f>IF(ISBLANK('Raw Data'!J846), 0, IF(AND(4=MATCH(LARGE('Raw Data'!G846:J846, 3), 'Raw Data'!G846:J846, 0), 'Raw Data'!P846-'Raw Data'!O846&gt;3), 'Raw Data'!J846, 0))</f>
        <v/>
      </c>
      <c r="J853">
        <f>IF(ISBLANK('Raw Data'!J846), 0, IF(AND(3=MATCH(LARGE('Raw Data'!G846:J846, 3), 'Raw Data'!G846:J846, 0), 'Raw Data'!O846-'Raw Data'!P846&gt;3), 'Raw Data'!I846, 0))</f>
        <v/>
      </c>
      <c r="K853">
        <f>IF(ISBLANK('Raw Data'!J846), 0, IF(AND(2=MATCH(LARGE('Raw Data'!G846:J846, 3), 'Raw Data'!G846:J846, 0), AND('Raw Data'!P846-'Raw Data'!O846&lt;4, 'Raw Data'!P846-'Raw Data'!O846&gt;0)), 'Raw Data'!H846, 0))</f>
        <v/>
      </c>
      <c r="L853">
        <f>IF(ISBLANK('Raw Data'!J846), 0, IF(AND(1=MATCH(LARGE('Raw Data'!G846:J846, 3), 'Raw Data'!G846:J846, 0), AND('Raw Data'!O846-'Raw Data'!P846&lt;4, 'Raw Data'!O846-'Raw Data'!P846&gt;0)), 'Raw Data'!G846, 0))</f>
        <v/>
      </c>
      <c r="M853">
        <f>IF(ISBLANK('Raw Data'!J846), 0, IF(AND(4=MATCH(LARGE('Raw Data'!G846:J846, 2), 'Raw Data'!G846:J846, 0), 'Raw Data'!P846-'Raw Data'!O846&gt;3), 'Raw Data'!J846, 0))</f>
        <v/>
      </c>
      <c r="N853">
        <f>IF(ISBLANK('Raw Data'!J846), 0, IF(AND(3=MATCH(LARGE('Raw Data'!G846:J846, 2), 'Raw Data'!G846:J846, 0), 'Raw Data'!O846-'Raw Data'!P846&gt;3), 'Raw Data'!I846, 0))</f>
        <v/>
      </c>
      <c r="O853">
        <f>IF(ISBLANK('Raw Data'!J846), 0, IF(AND(2=MATCH(LARGE('Raw Data'!G846:J846, 2), 'Raw Data'!G846:J846, 0), AND('Raw Data'!P846-'Raw Data'!O846&lt;4, 'Raw Data'!P846-'Raw Data'!O846&gt;0)), 'Raw Data'!H846, 0))</f>
        <v/>
      </c>
      <c r="P853">
        <f>IF(ISBLANK('Raw Data'!J846), 0, IF(AND(1=MATCH(LARGE('Raw Data'!G846:J846, 2), 'Raw Data'!G846:J846, 0), AND('Raw Data'!O846-'Raw Data'!P846&lt;4, 'Raw Data'!O846-'Raw Data'!P846&gt;0)), 'Raw Data'!G846, 0))</f>
        <v/>
      </c>
      <c r="Q853">
        <f>IF(ISBLANK('Raw Data'!J846), 0, IF(AND(4=MATCH(LARGE('Raw Data'!G846:J846, 1), 'Raw Data'!G846:J846, 0), 'Raw Data'!P846-'Raw Data'!O846&gt;3), 'Raw Data'!J846, 0))</f>
        <v/>
      </c>
      <c r="R853">
        <f>IF(ISBLANK('Raw Data'!J846), 0, IF(AND(3=MATCH(LARGE('Raw Data'!G846:J846, 1), 'Raw Data'!G846:J846, 0), 'Raw Data'!O846-'Raw Data'!P846&gt;3), 'Raw Data'!I846, 0))</f>
        <v/>
      </c>
      <c r="S853">
        <f>IF(AND('Raw Data'!P846-'Raw Data'!O846&gt;4, 'Raw Data'!F846&lt;'Raw Data'!C846), 'Raw Data'!J846, 0)</f>
        <v/>
      </c>
      <c r="T853">
        <f>IF(AND('Raw Data'!O846-'Raw Data'!P846&gt;4, 'Raw Data'!F846&gt;'Raw Data'!C846), 'Raw Data'!I846, 0)</f>
        <v/>
      </c>
      <c r="U853">
        <f>IF(AND('Raw Data'!P846-'Raw Data'!O846&lt;3, 'Raw Data'!P846&gt;'Raw Data'!O846, 'Raw Data'!F846&lt;'Raw Data'!C846), 'Raw Data'!H846, 0)</f>
        <v/>
      </c>
      <c r="V853">
        <f>IF(AND('Raw Data'!P846-'Raw Data'!O846&lt;3, 'Raw Data'!P846&gt;'Raw Data'!O846, 'Raw Data'!F846&gt;'Raw Data'!C846), 'Raw Data'!G846, 0)</f>
        <v/>
      </c>
    </row>
    <row r="854">
      <c r="A854">
        <f>IF(AND('Raw Data'!F847&lt;'Raw Data'!C847, 'Raw Data'!P847&gt;'Raw Data'!O847, 'Raw Data'!P847-'Raw Data'!O847&gt;3), 'Raw Data'!J847, 0)</f>
        <v/>
      </c>
      <c r="B854">
        <f>IF(AND('Raw Data'!C847&lt;'Raw Data'!F847, 'Raw Data'!O847&gt;'Raw Data'!P847, 'Raw Data'!O847-'Raw Data'!P847&gt;3), 'Raw Data'!I847, 0)</f>
        <v/>
      </c>
      <c r="C854">
        <f>IF(AND('Raw Data'!F847&lt;'Raw Data'!C847, 'Raw Data'!P847&gt;'Raw Data'!O847, 'Raw Data'!P847-'Raw Data'!O847&lt;4), 'Raw Data'!H847, 0)</f>
        <v/>
      </c>
      <c r="D854">
        <f>IF(AND('Raw Data'!C847&lt;'Raw Data'!F847, 'Raw Data'!O847&gt;'Raw Data'!P847, 'Raw Data'!O847-'Raw Data'!P847&lt;4), 'Raw Data'!G847, 0)</f>
        <v/>
      </c>
      <c r="E854">
        <f>IF(ISBLANK('Raw Data'!J847), 0, IF(AND(4=MATCH(LARGE('Raw Data'!G847:J847, 4), 'Raw Data'!G847:J847, 0), 'Raw Data'!P847-'Raw Data'!O847&gt;3), 'Raw Data'!J847, 0))</f>
        <v/>
      </c>
      <c r="F854">
        <f>IF(ISBLANK('Raw Data'!J847), 0, IF(AND(3=MATCH(LARGE('Raw Data'!G847:J847, 4), 'Raw Data'!G847:J847, 0), 'Raw Data'!O847-'Raw Data'!P847&gt;3), 'Raw Data'!I847, 0))</f>
        <v/>
      </c>
      <c r="G854">
        <f>IF(ISBLANK('Raw Data'!J847), 0, IF(AND(2=MATCH(LARGE('Raw Data'!G847:J847, 4), 'Raw Data'!G847:J847, 0), AND('Raw Data'!P847-'Raw Data'!O847&lt;4, 'Raw Data'!P847-'Raw Data'!O847&gt;0)), 'Raw Data'!H847, 0))</f>
        <v/>
      </c>
      <c r="H854">
        <f>IF(ISBLANK('Raw Data'!J847), 0, IF(AND(1=MATCH(LARGE('Raw Data'!G847:J847, 4), 'Raw Data'!G847:J847, 0), AND('Raw Data'!O847-'Raw Data'!P847&lt;4, 'Raw Data'!O847-'Raw Data'!P847&gt;0)), 'Raw Data'!G847, 0))</f>
        <v/>
      </c>
      <c r="I854">
        <f>IF(ISBLANK('Raw Data'!J847), 0, IF(AND(4=MATCH(LARGE('Raw Data'!G847:J847, 3), 'Raw Data'!G847:J847, 0), 'Raw Data'!P847-'Raw Data'!O847&gt;3), 'Raw Data'!J847, 0))</f>
        <v/>
      </c>
      <c r="J854">
        <f>IF(ISBLANK('Raw Data'!J847), 0, IF(AND(3=MATCH(LARGE('Raw Data'!G847:J847, 3), 'Raw Data'!G847:J847, 0), 'Raw Data'!O847-'Raw Data'!P847&gt;3), 'Raw Data'!I847, 0))</f>
        <v/>
      </c>
      <c r="K854">
        <f>IF(ISBLANK('Raw Data'!J847), 0, IF(AND(2=MATCH(LARGE('Raw Data'!G847:J847, 3), 'Raw Data'!G847:J847, 0), AND('Raw Data'!P847-'Raw Data'!O847&lt;4, 'Raw Data'!P847-'Raw Data'!O847&gt;0)), 'Raw Data'!H847, 0))</f>
        <v/>
      </c>
      <c r="L854">
        <f>IF(ISBLANK('Raw Data'!J847), 0, IF(AND(1=MATCH(LARGE('Raw Data'!G847:J847, 3), 'Raw Data'!G847:J847, 0), AND('Raw Data'!O847-'Raw Data'!P847&lt;4, 'Raw Data'!O847-'Raw Data'!P847&gt;0)), 'Raw Data'!G847, 0))</f>
        <v/>
      </c>
      <c r="M854">
        <f>IF(ISBLANK('Raw Data'!J847), 0, IF(AND(4=MATCH(LARGE('Raw Data'!G847:J847, 2), 'Raw Data'!G847:J847, 0), 'Raw Data'!P847-'Raw Data'!O847&gt;3), 'Raw Data'!J847, 0))</f>
        <v/>
      </c>
      <c r="N854">
        <f>IF(ISBLANK('Raw Data'!J847), 0, IF(AND(3=MATCH(LARGE('Raw Data'!G847:J847, 2), 'Raw Data'!G847:J847, 0), 'Raw Data'!O847-'Raw Data'!P847&gt;3), 'Raw Data'!I847, 0))</f>
        <v/>
      </c>
      <c r="O854">
        <f>IF(ISBLANK('Raw Data'!J847), 0, IF(AND(2=MATCH(LARGE('Raw Data'!G847:J847, 2), 'Raw Data'!G847:J847, 0), AND('Raw Data'!P847-'Raw Data'!O847&lt;4, 'Raw Data'!P847-'Raw Data'!O847&gt;0)), 'Raw Data'!H847, 0))</f>
        <v/>
      </c>
      <c r="P854">
        <f>IF(ISBLANK('Raw Data'!J847), 0, IF(AND(1=MATCH(LARGE('Raw Data'!G847:J847, 2), 'Raw Data'!G847:J847, 0), AND('Raw Data'!O847-'Raw Data'!P847&lt;4, 'Raw Data'!O847-'Raw Data'!P847&gt;0)), 'Raw Data'!G847, 0))</f>
        <v/>
      </c>
      <c r="Q854">
        <f>IF(ISBLANK('Raw Data'!J847), 0, IF(AND(4=MATCH(LARGE('Raw Data'!G847:J847, 1), 'Raw Data'!G847:J847, 0), 'Raw Data'!P847-'Raw Data'!O847&gt;3), 'Raw Data'!J847, 0))</f>
        <v/>
      </c>
      <c r="R854">
        <f>IF(ISBLANK('Raw Data'!J847), 0, IF(AND(3=MATCH(LARGE('Raw Data'!G847:J847, 1), 'Raw Data'!G847:J847, 0), 'Raw Data'!O847-'Raw Data'!P847&gt;3), 'Raw Data'!I847, 0))</f>
        <v/>
      </c>
      <c r="S854">
        <f>IF(AND('Raw Data'!P847-'Raw Data'!O847&gt;4, 'Raw Data'!F847&lt;'Raw Data'!C847), 'Raw Data'!J847, 0)</f>
        <v/>
      </c>
      <c r="T854">
        <f>IF(AND('Raw Data'!O847-'Raw Data'!P847&gt;4, 'Raw Data'!F847&gt;'Raw Data'!C847), 'Raw Data'!I847, 0)</f>
        <v/>
      </c>
      <c r="U854">
        <f>IF(AND('Raw Data'!P847-'Raw Data'!O847&lt;3, 'Raw Data'!P847&gt;'Raw Data'!O847, 'Raw Data'!F847&lt;'Raw Data'!C847), 'Raw Data'!H847, 0)</f>
        <v/>
      </c>
      <c r="V854">
        <f>IF(AND('Raw Data'!P847-'Raw Data'!O847&lt;3, 'Raw Data'!P847&gt;'Raw Data'!O847, 'Raw Data'!F847&gt;'Raw Data'!C847), 'Raw Data'!G847, 0)</f>
        <v/>
      </c>
    </row>
    <row r="855">
      <c r="A855">
        <f>IF(AND('Raw Data'!F848&lt;'Raw Data'!C848, 'Raw Data'!P848&gt;'Raw Data'!O848, 'Raw Data'!P848-'Raw Data'!O848&gt;3), 'Raw Data'!J848, 0)</f>
        <v/>
      </c>
      <c r="B855">
        <f>IF(AND('Raw Data'!C848&lt;'Raw Data'!F848, 'Raw Data'!O848&gt;'Raw Data'!P848, 'Raw Data'!O848-'Raw Data'!P848&gt;3), 'Raw Data'!I848, 0)</f>
        <v/>
      </c>
      <c r="C855">
        <f>IF(AND('Raw Data'!F848&lt;'Raw Data'!C848, 'Raw Data'!P848&gt;'Raw Data'!O848, 'Raw Data'!P848-'Raw Data'!O848&lt;4), 'Raw Data'!H848, 0)</f>
        <v/>
      </c>
      <c r="D855">
        <f>IF(AND('Raw Data'!C848&lt;'Raw Data'!F848, 'Raw Data'!O848&gt;'Raw Data'!P848, 'Raw Data'!O848-'Raw Data'!P848&lt;4), 'Raw Data'!G848, 0)</f>
        <v/>
      </c>
      <c r="E855">
        <f>IF(ISBLANK('Raw Data'!J848), 0, IF(AND(4=MATCH(LARGE('Raw Data'!G848:J848, 4), 'Raw Data'!G848:J848, 0), 'Raw Data'!P848-'Raw Data'!O848&gt;3), 'Raw Data'!J848, 0))</f>
        <v/>
      </c>
      <c r="F855">
        <f>IF(ISBLANK('Raw Data'!J848), 0, IF(AND(3=MATCH(LARGE('Raw Data'!G848:J848, 4), 'Raw Data'!G848:J848, 0), 'Raw Data'!O848-'Raw Data'!P848&gt;3), 'Raw Data'!I848, 0))</f>
        <v/>
      </c>
      <c r="G855">
        <f>IF(ISBLANK('Raw Data'!J848), 0, IF(AND(2=MATCH(LARGE('Raw Data'!G848:J848, 4), 'Raw Data'!G848:J848, 0), AND('Raw Data'!P848-'Raw Data'!O848&lt;4, 'Raw Data'!P848-'Raw Data'!O848&gt;0)), 'Raw Data'!H848, 0))</f>
        <v/>
      </c>
      <c r="H855">
        <f>IF(ISBLANK('Raw Data'!J848), 0, IF(AND(1=MATCH(LARGE('Raw Data'!G848:J848, 4), 'Raw Data'!G848:J848, 0), AND('Raw Data'!O848-'Raw Data'!P848&lt;4, 'Raw Data'!O848-'Raw Data'!P848&gt;0)), 'Raw Data'!G848, 0))</f>
        <v/>
      </c>
      <c r="I855">
        <f>IF(ISBLANK('Raw Data'!J848), 0, IF(AND(4=MATCH(LARGE('Raw Data'!G848:J848, 3), 'Raw Data'!G848:J848, 0), 'Raw Data'!P848-'Raw Data'!O848&gt;3), 'Raw Data'!J848, 0))</f>
        <v/>
      </c>
      <c r="J855">
        <f>IF(ISBLANK('Raw Data'!J848), 0, IF(AND(3=MATCH(LARGE('Raw Data'!G848:J848, 3), 'Raw Data'!G848:J848, 0), 'Raw Data'!O848-'Raw Data'!P848&gt;3), 'Raw Data'!I848, 0))</f>
        <v/>
      </c>
      <c r="K855">
        <f>IF(ISBLANK('Raw Data'!J848), 0, IF(AND(2=MATCH(LARGE('Raw Data'!G848:J848, 3), 'Raw Data'!G848:J848, 0), AND('Raw Data'!P848-'Raw Data'!O848&lt;4, 'Raw Data'!P848-'Raw Data'!O848&gt;0)), 'Raw Data'!H848, 0))</f>
        <v/>
      </c>
      <c r="L855">
        <f>IF(ISBLANK('Raw Data'!J848), 0, IF(AND(1=MATCH(LARGE('Raw Data'!G848:J848, 3), 'Raw Data'!G848:J848, 0), AND('Raw Data'!O848-'Raw Data'!P848&lt;4, 'Raw Data'!O848-'Raw Data'!P848&gt;0)), 'Raw Data'!G848, 0))</f>
        <v/>
      </c>
      <c r="M855">
        <f>IF(ISBLANK('Raw Data'!J848), 0, IF(AND(4=MATCH(LARGE('Raw Data'!G848:J848, 2), 'Raw Data'!G848:J848, 0), 'Raw Data'!P848-'Raw Data'!O848&gt;3), 'Raw Data'!J848, 0))</f>
        <v/>
      </c>
      <c r="N855">
        <f>IF(ISBLANK('Raw Data'!J848), 0, IF(AND(3=MATCH(LARGE('Raw Data'!G848:J848, 2), 'Raw Data'!G848:J848, 0), 'Raw Data'!O848-'Raw Data'!P848&gt;3), 'Raw Data'!I848, 0))</f>
        <v/>
      </c>
      <c r="O855">
        <f>IF(ISBLANK('Raw Data'!J848), 0, IF(AND(2=MATCH(LARGE('Raw Data'!G848:J848, 2), 'Raw Data'!G848:J848, 0), AND('Raw Data'!P848-'Raw Data'!O848&lt;4, 'Raw Data'!P848-'Raw Data'!O848&gt;0)), 'Raw Data'!H848, 0))</f>
        <v/>
      </c>
      <c r="P855">
        <f>IF(ISBLANK('Raw Data'!J848), 0, IF(AND(1=MATCH(LARGE('Raw Data'!G848:J848, 2), 'Raw Data'!G848:J848, 0), AND('Raw Data'!O848-'Raw Data'!P848&lt;4, 'Raw Data'!O848-'Raw Data'!P848&gt;0)), 'Raw Data'!G848, 0))</f>
        <v/>
      </c>
      <c r="Q855">
        <f>IF(ISBLANK('Raw Data'!J848), 0, IF(AND(4=MATCH(LARGE('Raw Data'!G848:J848, 1), 'Raw Data'!G848:J848, 0), 'Raw Data'!P848-'Raw Data'!O848&gt;3), 'Raw Data'!J848, 0))</f>
        <v/>
      </c>
      <c r="R855">
        <f>IF(ISBLANK('Raw Data'!J848), 0, IF(AND(3=MATCH(LARGE('Raw Data'!G848:J848, 1), 'Raw Data'!G848:J848, 0), 'Raw Data'!O848-'Raw Data'!P848&gt;3), 'Raw Data'!I848, 0))</f>
        <v/>
      </c>
      <c r="S855">
        <f>IF(AND('Raw Data'!P848-'Raw Data'!O848&gt;4, 'Raw Data'!F848&lt;'Raw Data'!C848), 'Raw Data'!J848, 0)</f>
        <v/>
      </c>
      <c r="T855">
        <f>IF(AND('Raw Data'!O848-'Raw Data'!P848&gt;4, 'Raw Data'!F848&gt;'Raw Data'!C848), 'Raw Data'!I848, 0)</f>
        <v/>
      </c>
      <c r="U855">
        <f>IF(AND('Raw Data'!P848-'Raw Data'!O848&lt;3, 'Raw Data'!P848&gt;'Raw Data'!O848, 'Raw Data'!F848&lt;'Raw Data'!C848), 'Raw Data'!H848, 0)</f>
        <v/>
      </c>
      <c r="V855">
        <f>IF(AND('Raw Data'!P848-'Raw Data'!O848&lt;3, 'Raw Data'!P848&gt;'Raw Data'!O848, 'Raw Data'!F848&gt;'Raw Data'!C848), 'Raw Data'!G848, 0)</f>
        <v/>
      </c>
    </row>
    <row r="856">
      <c r="A856">
        <f>IF(AND('Raw Data'!F849&lt;'Raw Data'!C849, 'Raw Data'!P849&gt;'Raw Data'!O849, 'Raw Data'!P849-'Raw Data'!O849&gt;3), 'Raw Data'!J849, 0)</f>
        <v/>
      </c>
      <c r="B856">
        <f>IF(AND('Raw Data'!C849&lt;'Raw Data'!F849, 'Raw Data'!O849&gt;'Raw Data'!P849, 'Raw Data'!O849-'Raw Data'!P849&gt;3), 'Raw Data'!I849, 0)</f>
        <v/>
      </c>
      <c r="C856">
        <f>IF(AND('Raw Data'!F849&lt;'Raw Data'!C849, 'Raw Data'!P849&gt;'Raw Data'!O849, 'Raw Data'!P849-'Raw Data'!O849&lt;4), 'Raw Data'!H849, 0)</f>
        <v/>
      </c>
      <c r="D856">
        <f>IF(AND('Raw Data'!C849&lt;'Raw Data'!F849, 'Raw Data'!O849&gt;'Raw Data'!P849, 'Raw Data'!O849-'Raw Data'!P849&lt;4), 'Raw Data'!G849, 0)</f>
        <v/>
      </c>
      <c r="E856">
        <f>IF(ISBLANK('Raw Data'!J849), 0, IF(AND(4=MATCH(LARGE('Raw Data'!G849:J849, 4), 'Raw Data'!G849:J849, 0), 'Raw Data'!P849-'Raw Data'!O849&gt;3), 'Raw Data'!J849, 0))</f>
        <v/>
      </c>
      <c r="F856">
        <f>IF(ISBLANK('Raw Data'!J849), 0, IF(AND(3=MATCH(LARGE('Raw Data'!G849:J849, 4), 'Raw Data'!G849:J849, 0), 'Raw Data'!O849-'Raw Data'!P849&gt;3), 'Raw Data'!I849, 0))</f>
        <v/>
      </c>
      <c r="G856">
        <f>IF(ISBLANK('Raw Data'!J849), 0, IF(AND(2=MATCH(LARGE('Raw Data'!G849:J849, 4), 'Raw Data'!G849:J849, 0), AND('Raw Data'!P849-'Raw Data'!O849&lt;4, 'Raw Data'!P849-'Raw Data'!O849&gt;0)), 'Raw Data'!H849, 0))</f>
        <v/>
      </c>
      <c r="H856">
        <f>IF(ISBLANK('Raw Data'!J849), 0, IF(AND(1=MATCH(LARGE('Raw Data'!G849:J849, 4), 'Raw Data'!G849:J849, 0), AND('Raw Data'!O849-'Raw Data'!P849&lt;4, 'Raw Data'!O849-'Raw Data'!P849&gt;0)), 'Raw Data'!G849, 0))</f>
        <v/>
      </c>
      <c r="I856">
        <f>IF(ISBLANK('Raw Data'!J849), 0, IF(AND(4=MATCH(LARGE('Raw Data'!G849:J849, 3), 'Raw Data'!G849:J849, 0), 'Raw Data'!P849-'Raw Data'!O849&gt;3), 'Raw Data'!J849, 0))</f>
        <v/>
      </c>
      <c r="J856">
        <f>IF(ISBLANK('Raw Data'!J849), 0, IF(AND(3=MATCH(LARGE('Raw Data'!G849:J849, 3), 'Raw Data'!G849:J849, 0), 'Raw Data'!O849-'Raw Data'!P849&gt;3), 'Raw Data'!I849, 0))</f>
        <v/>
      </c>
      <c r="K856">
        <f>IF(ISBLANK('Raw Data'!J849), 0, IF(AND(2=MATCH(LARGE('Raw Data'!G849:J849, 3), 'Raw Data'!G849:J849, 0), AND('Raw Data'!P849-'Raw Data'!O849&lt;4, 'Raw Data'!P849-'Raw Data'!O849&gt;0)), 'Raw Data'!H849, 0))</f>
        <v/>
      </c>
      <c r="L856">
        <f>IF(ISBLANK('Raw Data'!J849), 0, IF(AND(1=MATCH(LARGE('Raw Data'!G849:J849, 3), 'Raw Data'!G849:J849, 0), AND('Raw Data'!O849-'Raw Data'!P849&lt;4, 'Raw Data'!O849-'Raw Data'!P849&gt;0)), 'Raw Data'!G849, 0))</f>
        <v/>
      </c>
      <c r="M856">
        <f>IF(ISBLANK('Raw Data'!J849), 0, IF(AND(4=MATCH(LARGE('Raw Data'!G849:J849, 2), 'Raw Data'!G849:J849, 0), 'Raw Data'!P849-'Raw Data'!O849&gt;3), 'Raw Data'!J849, 0))</f>
        <v/>
      </c>
      <c r="N856">
        <f>IF(ISBLANK('Raw Data'!J849), 0, IF(AND(3=MATCH(LARGE('Raw Data'!G849:J849, 2), 'Raw Data'!G849:J849, 0), 'Raw Data'!O849-'Raw Data'!P849&gt;3), 'Raw Data'!I849, 0))</f>
        <v/>
      </c>
      <c r="O856">
        <f>IF(ISBLANK('Raw Data'!J849), 0, IF(AND(2=MATCH(LARGE('Raw Data'!G849:J849, 2), 'Raw Data'!G849:J849, 0), AND('Raw Data'!P849-'Raw Data'!O849&lt;4, 'Raw Data'!P849-'Raw Data'!O849&gt;0)), 'Raw Data'!H849, 0))</f>
        <v/>
      </c>
      <c r="P856">
        <f>IF(ISBLANK('Raw Data'!J849), 0, IF(AND(1=MATCH(LARGE('Raw Data'!G849:J849, 2), 'Raw Data'!G849:J849, 0), AND('Raw Data'!O849-'Raw Data'!P849&lt;4, 'Raw Data'!O849-'Raw Data'!P849&gt;0)), 'Raw Data'!G849, 0))</f>
        <v/>
      </c>
      <c r="Q856">
        <f>IF(ISBLANK('Raw Data'!J849), 0, IF(AND(4=MATCH(LARGE('Raw Data'!G849:J849, 1), 'Raw Data'!G849:J849, 0), 'Raw Data'!P849-'Raw Data'!O849&gt;3), 'Raw Data'!J849, 0))</f>
        <v/>
      </c>
      <c r="R856">
        <f>IF(ISBLANK('Raw Data'!J849), 0, IF(AND(3=MATCH(LARGE('Raw Data'!G849:J849, 1), 'Raw Data'!G849:J849, 0), 'Raw Data'!O849-'Raw Data'!P849&gt;3), 'Raw Data'!I849, 0))</f>
        <v/>
      </c>
      <c r="S856">
        <f>IF(AND('Raw Data'!P849-'Raw Data'!O849&gt;4, 'Raw Data'!F849&lt;'Raw Data'!C849), 'Raw Data'!J849, 0)</f>
        <v/>
      </c>
      <c r="T856">
        <f>IF(AND('Raw Data'!O849-'Raw Data'!P849&gt;4, 'Raw Data'!F849&gt;'Raw Data'!C849), 'Raw Data'!I849, 0)</f>
        <v/>
      </c>
      <c r="U856">
        <f>IF(AND('Raw Data'!P849-'Raw Data'!O849&lt;3, 'Raw Data'!P849&gt;'Raw Data'!O849, 'Raw Data'!F849&lt;'Raw Data'!C849), 'Raw Data'!H849, 0)</f>
        <v/>
      </c>
      <c r="V856">
        <f>IF(AND('Raw Data'!P849-'Raw Data'!O849&lt;3, 'Raw Data'!P849&gt;'Raw Data'!O849, 'Raw Data'!F849&gt;'Raw Data'!C849), 'Raw Data'!G849, 0)</f>
        <v/>
      </c>
    </row>
    <row r="857">
      <c r="A857">
        <f>IF(AND('Raw Data'!F850&lt;'Raw Data'!C850, 'Raw Data'!P850&gt;'Raw Data'!O850, 'Raw Data'!P850-'Raw Data'!O850&gt;3), 'Raw Data'!J850, 0)</f>
        <v/>
      </c>
      <c r="B857">
        <f>IF(AND('Raw Data'!C850&lt;'Raw Data'!F850, 'Raw Data'!O850&gt;'Raw Data'!P850, 'Raw Data'!O850-'Raw Data'!P850&gt;3), 'Raw Data'!I850, 0)</f>
        <v/>
      </c>
      <c r="C857">
        <f>IF(AND('Raw Data'!F850&lt;'Raw Data'!C850, 'Raw Data'!P850&gt;'Raw Data'!O850, 'Raw Data'!P850-'Raw Data'!O850&lt;4), 'Raw Data'!H850, 0)</f>
        <v/>
      </c>
      <c r="D857">
        <f>IF(AND('Raw Data'!C850&lt;'Raw Data'!F850, 'Raw Data'!O850&gt;'Raw Data'!P850, 'Raw Data'!O850-'Raw Data'!P850&lt;4), 'Raw Data'!G850, 0)</f>
        <v/>
      </c>
      <c r="E857">
        <f>IF(ISBLANK('Raw Data'!J850), 0, IF(AND(4=MATCH(LARGE('Raw Data'!G850:J850, 4), 'Raw Data'!G850:J850, 0), 'Raw Data'!P850-'Raw Data'!O850&gt;3), 'Raw Data'!J850, 0))</f>
        <v/>
      </c>
      <c r="F857">
        <f>IF(ISBLANK('Raw Data'!J850), 0, IF(AND(3=MATCH(LARGE('Raw Data'!G850:J850, 4), 'Raw Data'!G850:J850, 0), 'Raw Data'!O850-'Raw Data'!P850&gt;3), 'Raw Data'!I850, 0))</f>
        <v/>
      </c>
      <c r="G857">
        <f>IF(ISBLANK('Raw Data'!J850), 0, IF(AND(2=MATCH(LARGE('Raw Data'!G850:J850, 4), 'Raw Data'!G850:J850, 0), AND('Raw Data'!P850-'Raw Data'!O850&lt;4, 'Raw Data'!P850-'Raw Data'!O850&gt;0)), 'Raw Data'!H850, 0))</f>
        <v/>
      </c>
      <c r="H857">
        <f>IF(ISBLANK('Raw Data'!J850), 0, IF(AND(1=MATCH(LARGE('Raw Data'!G850:J850, 4), 'Raw Data'!G850:J850, 0), AND('Raw Data'!O850-'Raw Data'!P850&lt;4, 'Raw Data'!O850-'Raw Data'!P850&gt;0)), 'Raw Data'!G850, 0))</f>
        <v/>
      </c>
      <c r="I857">
        <f>IF(ISBLANK('Raw Data'!J850), 0, IF(AND(4=MATCH(LARGE('Raw Data'!G850:J850, 3), 'Raw Data'!G850:J850, 0), 'Raw Data'!P850-'Raw Data'!O850&gt;3), 'Raw Data'!J850, 0))</f>
        <v/>
      </c>
      <c r="J857">
        <f>IF(ISBLANK('Raw Data'!J850), 0, IF(AND(3=MATCH(LARGE('Raw Data'!G850:J850, 3), 'Raw Data'!G850:J850, 0), 'Raw Data'!O850-'Raw Data'!P850&gt;3), 'Raw Data'!I850, 0))</f>
        <v/>
      </c>
      <c r="K857">
        <f>IF(ISBLANK('Raw Data'!J850), 0, IF(AND(2=MATCH(LARGE('Raw Data'!G850:J850, 3), 'Raw Data'!G850:J850, 0), AND('Raw Data'!P850-'Raw Data'!O850&lt;4, 'Raw Data'!P850-'Raw Data'!O850&gt;0)), 'Raw Data'!H850, 0))</f>
        <v/>
      </c>
      <c r="L857">
        <f>IF(ISBLANK('Raw Data'!J850), 0, IF(AND(1=MATCH(LARGE('Raw Data'!G850:J850, 3), 'Raw Data'!G850:J850, 0), AND('Raw Data'!O850-'Raw Data'!P850&lt;4, 'Raw Data'!O850-'Raw Data'!P850&gt;0)), 'Raw Data'!G850, 0))</f>
        <v/>
      </c>
      <c r="M857">
        <f>IF(ISBLANK('Raw Data'!J850), 0, IF(AND(4=MATCH(LARGE('Raw Data'!G850:J850, 2), 'Raw Data'!G850:J850, 0), 'Raw Data'!P850-'Raw Data'!O850&gt;3), 'Raw Data'!J850, 0))</f>
        <v/>
      </c>
      <c r="N857">
        <f>IF(ISBLANK('Raw Data'!J850), 0, IF(AND(3=MATCH(LARGE('Raw Data'!G850:J850, 2), 'Raw Data'!G850:J850, 0), 'Raw Data'!O850-'Raw Data'!P850&gt;3), 'Raw Data'!I850, 0))</f>
        <v/>
      </c>
      <c r="O857">
        <f>IF(ISBLANK('Raw Data'!J850), 0, IF(AND(2=MATCH(LARGE('Raw Data'!G850:J850, 2), 'Raw Data'!G850:J850, 0), AND('Raw Data'!P850-'Raw Data'!O850&lt;4, 'Raw Data'!P850-'Raw Data'!O850&gt;0)), 'Raw Data'!H850, 0))</f>
        <v/>
      </c>
      <c r="P857">
        <f>IF(ISBLANK('Raw Data'!J850), 0, IF(AND(1=MATCH(LARGE('Raw Data'!G850:J850, 2), 'Raw Data'!G850:J850, 0), AND('Raw Data'!O850-'Raw Data'!P850&lt;4, 'Raw Data'!O850-'Raw Data'!P850&gt;0)), 'Raw Data'!G850, 0))</f>
        <v/>
      </c>
      <c r="Q857">
        <f>IF(ISBLANK('Raw Data'!J850), 0, IF(AND(4=MATCH(LARGE('Raw Data'!G850:J850, 1), 'Raw Data'!G850:J850, 0), 'Raw Data'!P850-'Raw Data'!O850&gt;3), 'Raw Data'!J850, 0))</f>
        <v/>
      </c>
      <c r="R857">
        <f>IF(ISBLANK('Raw Data'!J850), 0, IF(AND(3=MATCH(LARGE('Raw Data'!G850:J850, 1), 'Raw Data'!G850:J850, 0), 'Raw Data'!O850-'Raw Data'!P850&gt;3), 'Raw Data'!I850, 0))</f>
        <v/>
      </c>
      <c r="S857">
        <f>IF(AND('Raw Data'!P850-'Raw Data'!O850&gt;4, 'Raw Data'!F850&lt;'Raw Data'!C850), 'Raw Data'!J850, 0)</f>
        <v/>
      </c>
      <c r="T857">
        <f>IF(AND('Raw Data'!O850-'Raw Data'!P850&gt;4, 'Raw Data'!F850&gt;'Raw Data'!C850), 'Raw Data'!I850, 0)</f>
        <v/>
      </c>
      <c r="U857">
        <f>IF(AND('Raw Data'!P850-'Raw Data'!O850&lt;3, 'Raw Data'!P850&gt;'Raw Data'!O850, 'Raw Data'!F850&lt;'Raw Data'!C850), 'Raw Data'!H850, 0)</f>
        <v/>
      </c>
      <c r="V857">
        <f>IF(AND('Raw Data'!P850-'Raw Data'!O850&lt;3, 'Raw Data'!P850&gt;'Raw Data'!O850, 'Raw Data'!F850&gt;'Raw Data'!C850), 'Raw Data'!G850, 0)</f>
        <v/>
      </c>
    </row>
    <row r="858">
      <c r="A858">
        <f>IF(AND('Raw Data'!F851&lt;'Raw Data'!C851, 'Raw Data'!P851&gt;'Raw Data'!O851, 'Raw Data'!P851-'Raw Data'!O851&gt;3), 'Raw Data'!J851, 0)</f>
        <v/>
      </c>
      <c r="B858">
        <f>IF(AND('Raw Data'!C851&lt;'Raw Data'!F851, 'Raw Data'!O851&gt;'Raw Data'!P851, 'Raw Data'!O851-'Raw Data'!P851&gt;3), 'Raw Data'!I851, 0)</f>
        <v/>
      </c>
      <c r="C858">
        <f>IF(AND('Raw Data'!F851&lt;'Raw Data'!C851, 'Raw Data'!P851&gt;'Raw Data'!O851, 'Raw Data'!P851-'Raw Data'!O851&lt;4), 'Raw Data'!H851, 0)</f>
        <v/>
      </c>
      <c r="D858">
        <f>IF(AND('Raw Data'!C851&lt;'Raw Data'!F851, 'Raw Data'!O851&gt;'Raw Data'!P851, 'Raw Data'!O851-'Raw Data'!P851&lt;4), 'Raw Data'!G851, 0)</f>
        <v/>
      </c>
      <c r="E858">
        <f>IF(ISBLANK('Raw Data'!J851), 0, IF(AND(4=MATCH(LARGE('Raw Data'!G851:J851, 4), 'Raw Data'!G851:J851, 0), 'Raw Data'!P851-'Raw Data'!O851&gt;3), 'Raw Data'!J851, 0))</f>
        <v/>
      </c>
      <c r="F858">
        <f>IF(ISBLANK('Raw Data'!J851), 0, IF(AND(3=MATCH(LARGE('Raw Data'!G851:J851, 4), 'Raw Data'!G851:J851, 0), 'Raw Data'!O851-'Raw Data'!P851&gt;3), 'Raw Data'!I851, 0))</f>
        <v/>
      </c>
      <c r="G858">
        <f>IF(ISBLANK('Raw Data'!J851), 0, IF(AND(2=MATCH(LARGE('Raw Data'!G851:J851, 4), 'Raw Data'!G851:J851, 0), AND('Raw Data'!P851-'Raw Data'!O851&lt;4, 'Raw Data'!P851-'Raw Data'!O851&gt;0)), 'Raw Data'!H851, 0))</f>
        <v/>
      </c>
      <c r="H858">
        <f>IF(ISBLANK('Raw Data'!J851), 0, IF(AND(1=MATCH(LARGE('Raw Data'!G851:J851, 4), 'Raw Data'!G851:J851, 0), AND('Raw Data'!O851-'Raw Data'!P851&lt;4, 'Raw Data'!O851-'Raw Data'!P851&gt;0)), 'Raw Data'!G851, 0))</f>
        <v/>
      </c>
      <c r="I858">
        <f>IF(ISBLANK('Raw Data'!J851), 0, IF(AND(4=MATCH(LARGE('Raw Data'!G851:J851, 3), 'Raw Data'!G851:J851, 0), 'Raw Data'!P851-'Raw Data'!O851&gt;3), 'Raw Data'!J851, 0))</f>
        <v/>
      </c>
      <c r="J858">
        <f>IF(ISBLANK('Raw Data'!J851), 0, IF(AND(3=MATCH(LARGE('Raw Data'!G851:J851, 3), 'Raw Data'!G851:J851, 0), 'Raw Data'!O851-'Raw Data'!P851&gt;3), 'Raw Data'!I851, 0))</f>
        <v/>
      </c>
      <c r="K858">
        <f>IF(ISBLANK('Raw Data'!J851), 0, IF(AND(2=MATCH(LARGE('Raw Data'!G851:J851, 3), 'Raw Data'!G851:J851, 0), AND('Raw Data'!P851-'Raw Data'!O851&lt;4, 'Raw Data'!P851-'Raw Data'!O851&gt;0)), 'Raw Data'!H851, 0))</f>
        <v/>
      </c>
      <c r="L858">
        <f>IF(ISBLANK('Raw Data'!J851), 0, IF(AND(1=MATCH(LARGE('Raw Data'!G851:J851, 3), 'Raw Data'!G851:J851, 0), AND('Raw Data'!O851-'Raw Data'!P851&lt;4, 'Raw Data'!O851-'Raw Data'!P851&gt;0)), 'Raw Data'!G851, 0))</f>
        <v/>
      </c>
      <c r="M858">
        <f>IF(ISBLANK('Raw Data'!J851), 0, IF(AND(4=MATCH(LARGE('Raw Data'!G851:J851, 2), 'Raw Data'!G851:J851, 0), 'Raw Data'!P851-'Raw Data'!O851&gt;3), 'Raw Data'!J851, 0))</f>
        <v/>
      </c>
      <c r="N858">
        <f>IF(ISBLANK('Raw Data'!J851), 0, IF(AND(3=MATCH(LARGE('Raw Data'!G851:J851, 2), 'Raw Data'!G851:J851, 0), 'Raw Data'!O851-'Raw Data'!P851&gt;3), 'Raw Data'!I851, 0))</f>
        <v/>
      </c>
      <c r="O858">
        <f>IF(ISBLANK('Raw Data'!J851), 0, IF(AND(2=MATCH(LARGE('Raw Data'!G851:J851, 2), 'Raw Data'!G851:J851, 0), AND('Raw Data'!P851-'Raw Data'!O851&lt;4, 'Raw Data'!P851-'Raw Data'!O851&gt;0)), 'Raw Data'!H851, 0))</f>
        <v/>
      </c>
      <c r="P858">
        <f>IF(ISBLANK('Raw Data'!J851), 0, IF(AND(1=MATCH(LARGE('Raw Data'!G851:J851, 2), 'Raw Data'!G851:J851, 0), AND('Raw Data'!O851-'Raw Data'!P851&lt;4, 'Raw Data'!O851-'Raw Data'!P851&gt;0)), 'Raw Data'!G851, 0))</f>
        <v/>
      </c>
      <c r="Q858">
        <f>IF(ISBLANK('Raw Data'!J851), 0, IF(AND(4=MATCH(LARGE('Raw Data'!G851:J851, 1), 'Raw Data'!G851:J851, 0), 'Raw Data'!P851-'Raw Data'!O851&gt;3), 'Raw Data'!J851, 0))</f>
        <v/>
      </c>
      <c r="R858">
        <f>IF(ISBLANK('Raw Data'!J851), 0, IF(AND(3=MATCH(LARGE('Raw Data'!G851:J851, 1), 'Raw Data'!G851:J851, 0), 'Raw Data'!O851-'Raw Data'!P851&gt;3), 'Raw Data'!I851, 0))</f>
        <v/>
      </c>
      <c r="S858">
        <f>IF(AND('Raw Data'!P851-'Raw Data'!O851&gt;4, 'Raw Data'!F851&lt;'Raw Data'!C851), 'Raw Data'!J851, 0)</f>
        <v/>
      </c>
      <c r="T858">
        <f>IF(AND('Raw Data'!O851-'Raw Data'!P851&gt;4, 'Raw Data'!F851&gt;'Raw Data'!C851), 'Raw Data'!I851, 0)</f>
        <v/>
      </c>
      <c r="U858">
        <f>IF(AND('Raw Data'!P851-'Raw Data'!O851&lt;3, 'Raw Data'!P851&gt;'Raw Data'!O851, 'Raw Data'!F851&lt;'Raw Data'!C851), 'Raw Data'!H851, 0)</f>
        <v/>
      </c>
      <c r="V858">
        <f>IF(AND('Raw Data'!P851-'Raw Data'!O851&lt;3, 'Raw Data'!P851&gt;'Raw Data'!O851, 'Raw Data'!F851&gt;'Raw Data'!C851), 'Raw Data'!G851, 0)</f>
        <v/>
      </c>
    </row>
    <row r="859">
      <c r="A859">
        <f>IF(AND('Raw Data'!F852&lt;'Raw Data'!C852, 'Raw Data'!P852&gt;'Raw Data'!O852, 'Raw Data'!P852-'Raw Data'!O852&gt;3), 'Raw Data'!J852, 0)</f>
        <v/>
      </c>
      <c r="B859">
        <f>IF(AND('Raw Data'!C852&lt;'Raw Data'!F852, 'Raw Data'!O852&gt;'Raw Data'!P852, 'Raw Data'!O852-'Raw Data'!P852&gt;3), 'Raw Data'!I852, 0)</f>
        <v/>
      </c>
      <c r="C859">
        <f>IF(AND('Raw Data'!F852&lt;'Raw Data'!C852, 'Raw Data'!P852&gt;'Raw Data'!O852, 'Raw Data'!P852-'Raw Data'!O852&lt;4), 'Raw Data'!H852, 0)</f>
        <v/>
      </c>
      <c r="D859">
        <f>IF(AND('Raw Data'!C852&lt;'Raw Data'!F852, 'Raw Data'!O852&gt;'Raw Data'!P852, 'Raw Data'!O852-'Raw Data'!P852&lt;4), 'Raw Data'!G852, 0)</f>
        <v/>
      </c>
      <c r="E859">
        <f>IF(ISBLANK('Raw Data'!J852), 0, IF(AND(4=MATCH(LARGE('Raw Data'!G852:J852, 4), 'Raw Data'!G852:J852, 0), 'Raw Data'!P852-'Raw Data'!O852&gt;3), 'Raw Data'!J852, 0))</f>
        <v/>
      </c>
      <c r="F859">
        <f>IF(ISBLANK('Raw Data'!J852), 0, IF(AND(3=MATCH(LARGE('Raw Data'!G852:J852, 4), 'Raw Data'!G852:J852, 0), 'Raw Data'!O852-'Raw Data'!P852&gt;3), 'Raw Data'!I852, 0))</f>
        <v/>
      </c>
      <c r="G859">
        <f>IF(ISBLANK('Raw Data'!J852), 0, IF(AND(2=MATCH(LARGE('Raw Data'!G852:J852, 4), 'Raw Data'!G852:J852, 0), AND('Raw Data'!P852-'Raw Data'!O852&lt;4, 'Raw Data'!P852-'Raw Data'!O852&gt;0)), 'Raw Data'!H852, 0))</f>
        <v/>
      </c>
      <c r="H859">
        <f>IF(ISBLANK('Raw Data'!J852), 0, IF(AND(1=MATCH(LARGE('Raw Data'!G852:J852, 4), 'Raw Data'!G852:J852, 0), AND('Raw Data'!O852-'Raw Data'!P852&lt;4, 'Raw Data'!O852-'Raw Data'!P852&gt;0)), 'Raw Data'!G852, 0))</f>
        <v/>
      </c>
      <c r="I859">
        <f>IF(ISBLANK('Raw Data'!J852), 0, IF(AND(4=MATCH(LARGE('Raw Data'!G852:J852, 3), 'Raw Data'!G852:J852, 0), 'Raw Data'!P852-'Raw Data'!O852&gt;3), 'Raw Data'!J852, 0))</f>
        <v/>
      </c>
      <c r="J859">
        <f>IF(ISBLANK('Raw Data'!J852), 0, IF(AND(3=MATCH(LARGE('Raw Data'!G852:J852, 3), 'Raw Data'!G852:J852, 0), 'Raw Data'!O852-'Raw Data'!P852&gt;3), 'Raw Data'!I852, 0))</f>
        <v/>
      </c>
      <c r="K859">
        <f>IF(ISBLANK('Raw Data'!J852), 0, IF(AND(2=MATCH(LARGE('Raw Data'!G852:J852, 3), 'Raw Data'!G852:J852, 0), AND('Raw Data'!P852-'Raw Data'!O852&lt;4, 'Raw Data'!P852-'Raw Data'!O852&gt;0)), 'Raw Data'!H852, 0))</f>
        <v/>
      </c>
      <c r="L859">
        <f>IF(ISBLANK('Raw Data'!J852), 0, IF(AND(1=MATCH(LARGE('Raw Data'!G852:J852, 3), 'Raw Data'!G852:J852, 0), AND('Raw Data'!O852-'Raw Data'!P852&lt;4, 'Raw Data'!O852-'Raw Data'!P852&gt;0)), 'Raw Data'!G852, 0))</f>
        <v/>
      </c>
      <c r="M859">
        <f>IF(ISBLANK('Raw Data'!J852), 0, IF(AND(4=MATCH(LARGE('Raw Data'!G852:J852, 2), 'Raw Data'!G852:J852, 0), 'Raw Data'!P852-'Raw Data'!O852&gt;3), 'Raw Data'!J852, 0))</f>
        <v/>
      </c>
      <c r="N859">
        <f>IF(ISBLANK('Raw Data'!J852), 0, IF(AND(3=MATCH(LARGE('Raw Data'!G852:J852, 2), 'Raw Data'!G852:J852, 0), 'Raw Data'!O852-'Raw Data'!P852&gt;3), 'Raw Data'!I852, 0))</f>
        <v/>
      </c>
      <c r="O859">
        <f>IF(ISBLANK('Raw Data'!J852), 0, IF(AND(2=MATCH(LARGE('Raw Data'!G852:J852, 2), 'Raw Data'!G852:J852, 0), AND('Raw Data'!P852-'Raw Data'!O852&lt;4, 'Raw Data'!P852-'Raw Data'!O852&gt;0)), 'Raw Data'!H852, 0))</f>
        <v/>
      </c>
      <c r="P859">
        <f>IF(ISBLANK('Raw Data'!J852), 0, IF(AND(1=MATCH(LARGE('Raw Data'!G852:J852, 2), 'Raw Data'!G852:J852, 0), AND('Raw Data'!O852-'Raw Data'!P852&lt;4, 'Raw Data'!O852-'Raw Data'!P852&gt;0)), 'Raw Data'!G852, 0))</f>
        <v/>
      </c>
      <c r="Q859">
        <f>IF(ISBLANK('Raw Data'!J852), 0, IF(AND(4=MATCH(LARGE('Raw Data'!G852:J852, 1), 'Raw Data'!G852:J852, 0), 'Raw Data'!P852-'Raw Data'!O852&gt;3), 'Raw Data'!J852, 0))</f>
        <v/>
      </c>
      <c r="R859">
        <f>IF(ISBLANK('Raw Data'!J852), 0, IF(AND(3=MATCH(LARGE('Raw Data'!G852:J852, 1), 'Raw Data'!G852:J852, 0), 'Raw Data'!O852-'Raw Data'!P852&gt;3), 'Raw Data'!I852, 0))</f>
        <v/>
      </c>
      <c r="S859">
        <f>IF(AND('Raw Data'!P852-'Raw Data'!O852&gt;4, 'Raw Data'!F852&lt;'Raw Data'!C852), 'Raw Data'!J852, 0)</f>
        <v/>
      </c>
      <c r="T859">
        <f>IF(AND('Raw Data'!O852-'Raw Data'!P852&gt;4, 'Raw Data'!F852&gt;'Raw Data'!C852), 'Raw Data'!I852, 0)</f>
        <v/>
      </c>
      <c r="U859">
        <f>IF(AND('Raw Data'!P852-'Raw Data'!O852&lt;3, 'Raw Data'!P852&gt;'Raw Data'!O852, 'Raw Data'!F852&lt;'Raw Data'!C852), 'Raw Data'!H852, 0)</f>
        <v/>
      </c>
      <c r="V859">
        <f>IF(AND('Raw Data'!P852-'Raw Data'!O852&lt;3, 'Raw Data'!P852&gt;'Raw Data'!O852, 'Raw Data'!F852&gt;'Raw Data'!C852), 'Raw Data'!G852, 0)</f>
        <v/>
      </c>
    </row>
    <row r="860">
      <c r="A860">
        <f>IF(AND('Raw Data'!F853&lt;'Raw Data'!C853, 'Raw Data'!P853&gt;'Raw Data'!O853, 'Raw Data'!P853-'Raw Data'!O853&gt;3), 'Raw Data'!J853, 0)</f>
        <v/>
      </c>
      <c r="B860">
        <f>IF(AND('Raw Data'!C853&lt;'Raw Data'!F853, 'Raw Data'!O853&gt;'Raw Data'!P853, 'Raw Data'!O853-'Raw Data'!P853&gt;3), 'Raw Data'!I853, 0)</f>
        <v/>
      </c>
      <c r="C860">
        <f>IF(AND('Raw Data'!F853&lt;'Raw Data'!C853, 'Raw Data'!P853&gt;'Raw Data'!O853, 'Raw Data'!P853-'Raw Data'!O853&lt;4), 'Raw Data'!H853, 0)</f>
        <v/>
      </c>
      <c r="D860">
        <f>IF(AND('Raw Data'!C853&lt;'Raw Data'!F853, 'Raw Data'!O853&gt;'Raw Data'!P853, 'Raw Data'!O853-'Raw Data'!P853&lt;4), 'Raw Data'!G853, 0)</f>
        <v/>
      </c>
      <c r="E860">
        <f>IF(ISBLANK('Raw Data'!J853), 0, IF(AND(4=MATCH(LARGE('Raw Data'!G853:J853, 4), 'Raw Data'!G853:J853, 0), 'Raw Data'!P853-'Raw Data'!O853&gt;3), 'Raw Data'!J853, 0))</f>
        <v/>
      </c>
      <c r="F860">
        <f>IF(ISBLANK('Raw Data'!J853), 0, IF(AND(3=MATCH(LARGE('Raw Data'!G853:J853, 4), 'Raw Data'!G853:J853, 0), 'Raw Data'!O853-'Raw Data'!P853&gt;3), 'Raw Data'!I853, 0))</f>
        <v/>
      </c>
      <c r="G860">
        <f>IF(ISBLANK('Raw Data'!J853), 0, IF(AND(2=MATCH(LARGE('Raw Data'!G853:J853, 4), 'Raw Data'!G853:J853, 0), AND('Raw Data'!P853-'Raw Data'!O853&lt;4, 'Raw Data'!P853-'Raw Data'!O853&gt;0)), 'Raw Data'!H853, 0))</f>
        <v/>
      </c>
      <c r="H860">
        <f>IF(ISBLANK('Raw Data'!J853), 0, IF(AND(1=MATCH(LARGE('Raw Data'!G853:J853, 4), 'Raw Data'!G853:J853, 0), AND('Raw Data'!O853-'Raw Data'!P853&lt;4, 'Raw Data'!O853-'Raw Data'!P853&gt;0)), 'Raw Data'!G853, 0))</f>
        <v/>
      </c>
      <c r="I860">
        <f>IF(ISBLANK('Raw Data'!J853), 0, IF(AND(4=MATCH(LARGE('Raw Data'!G853:J853, 3), 'Raw Data'!G853:J853, 0), 'Raw Data'!P853-'Raw Data'!O853&gt;3), 'Raw Data'!J853, 0))</f>
        <v/>
      </c>
      <c r="J860">
        <f>IF(ISBLANK('Raw Data'!J853), 0, IF(AND(3=MATCH(LARGE('Raw Data'!G853:J853, 3), 'Raw Data'!G853:J853, 0), 'Raw Data'!O853-'Raw Data'!P853&gt;3), 'Raw Data'!I853, 0))</f>
        <v/>
      </c>
      <c r="K860">
        <f>IF(ISBLANK('Raw Data'!J853), 0, IF(AND(2=MATCH(LARGE('Raw Data'!G853:J853, 3), 'Raw Data'!G853:J853, 0), AND('Raw Data'!P853-'Raw Data'!O853&lt;4, 'Raw Data'!P853-'Raw Data'!O853&gt;0)), 'Raw Data'!H853, 0))</f>
        <v/>
      </c>
      <c r="L860">
        <f>IF(ISBLANK('Raw Data'!J853), 0, IF(AND(1=MATCH(LARGE('Raw Data'!G853:J853, 3), 'Raw Data'!G853:J853, 0), AND('Raw Data'!O853-'Raw Data'!P853&lt;4, 'Raw Data'!O853-'Raw Data'!P853&gt;0)), 'Raw Data'!G853, 0))</f>
        <v/>
      </c>
      <c r="M860">
        <f>IF(ISBLANK('Raw Data'!J853), 0, IF(AND(4=MATCH(LARGE('Raw Data'!G853:J853, 2), 'Raw Data'!G853:J853, 0), 'Raw Data'!P853-'Raw Data'!O853&gt;3), 'Raw Data'!J853, 0))</f>
        <v/>
      </c>
      <c r="N860">
        <f>IF(ISBLANK('Raw Data'!J853), 0, IF(AND(3=MATCH(LARGE('Raw Data'!G853:J853, 2), 'Raw Data'!G853:J853, 0), 'Raw Data'!O853-'Raw Data'!P853&gt;3), 'Raw Data'!I853, 0))</f>
        <v/>
      </c>
      <c r="O860">
        <f>IF(ISBLANK('Raw Data'!J853), 0, IF(AND(2=MATCH(LARGE('Raw Data'!G853:J853, 2), 'Raw Data'!G853:J853, 0), AND('Raw Data'!P853-'Raw Data'!O853&lt;4, 'Raw Data'!P853-'Raw Data'!O853&gt;0)), 'Raw Data'!H853, 0))</f>
        <v/>
      </c>
      <c r="P860">
        <f>IF(ISBLANK('Raw Data'!J853), 0, IF(AND(1=MATCH(LARGE('Raw Data'!G853:J853, 2), 'Raw Data'!G853:J853, 0), AND('Raw Data'!O853-'Raw Data'!P853&lt;4, 'Raw Data'!O853-'Raw Data'!P853&gt;0)), 'Raw Data'!G853, 0))</f>
        <v/>
      </c>
      <c r="Q860">
        <f>IF(ISBLANK('Raw Data'!J853), 0, IF(AND(4=MATCH(LARGE('Raw Data'!G853:J853, 1), 'Raw Data'!G853:J853, 0), 'Raw Data'!P853-'Raw Data'!O853&gt;3), 'Raw Data'!J853, 0))</f>
        <v/>
      </c>
      <c r="R860">
        <f>IF(ISBLANK('Raw Data'!J853), 0, IF(AND(3=MATCH(LARGE('Raw Data'!G853:J853, 1), 'Raw Data'!G853:J853, 0), 'Raw Data'!O853-'Raw Data'!P853&gt;3), 'Raw Data'!I853, 0))</f>
        <v/>
      </c>
      <c r="S860">
        <f>IF(AND('Raw Data'!P853-'Raw Data'!O853&gt;4, 'Raw Data'!F853&lt;'Raw Data'!C853), 'Raw Data'!J853, 0)</f>
        <v/>
      </c>
      <c r="T860">
        <f>IF(AND('Raw Data'!O853-'Raw Data'!P853&gt;4, 'Raw Data'!F853&gt;'Raw Data'!C853), 'Raw Data'!I853, 0)</f>
        <v/>
      </c>
      <c r="U860">
        <f>IF(AND('Raw Data'!P853-'Raw Data'!O853&lt;3, 'Raw Data'!P853&gt;'Raw Data'!O853, 'Raw Data'!F853&lt;'Raw Data'!C853), 'Raw Data'!H853, 0)</f>
        <v/>
      </c>
      <c r="V860">
        <f>IF(AND('Raw Data'!P853-'Raw Data'!O853&lt;3, 'Raw Data'!P853&gt;'Raw Data'!O853, 'Raw Data'!F853&gt;'Raw Data'!C853), 'Raw Data'!G853, 0)</f>
        <v/>
      </c>
    </row>
    <row r="861">
      <c r="A861">
        <f>IF(AND('Raw Data'!F854&lt;'Raw Data'!C854, 'Raw Data'!P854&gt;'Raw Data'!O854, 'Raw Data'!P854-'Raw Data'!O854&gt;3), 'Raw Data'!J854, 0)</f>
        <v/>
      </c>
      <c r="B861">
        <f>IF(AND('Raw Data'!C854&lt;'Raw Data'!F854, 'Raw Data'!O854&gt;'Raw Data'!P854, 'Raw Data'!O854-'Raw Data'!P854&gt;3), 'Raw Data'!I854, 0)</f>
        <v/>
      </c>
      <c r="C861">
        <f>IF(AND('Raw Data'!F854&lt;'Raw Data'!C854, 'Raw Data'!P854&gt;'Raw Data'!O854, 'Raw Data'!P854-'Raw Data'!O854&lt;4), 'Raw Data'!H854, 0)</f>
        <v/>
      </c>
      <c r="D861">
        <f>IF(AND('Raw Data'!C854&lt;'Raw Data'!F854, 'Raw Data'!O854&gt;'Raw Data'!P854, 'Raw Data'!O854-'Raw Data'!P854&lt;4), 'Raw Data'!G854, 0)</f>
        <v/>
      </c>
      <c r="E861">
        <f>IF(ISBLANK('Raw Data'!J854), 0, IF(AND(4=MATCH(LARGE('Raw Data'!G854:J854, 4), 'Raw Data'!G854:J854, 0), 'Raw Data'!P854-'Raw Data'!O854&gt;3), 'Raw Data'!J854, 0))</f>
        <v/>
      </c>
      <c r="F861">
        <f>IF(ISBLANK('Raw Data'!J854), 0, IF(AND(3=MATCH(LARGE('Raw Data'!G854:J854, 4), 'Raw Data'!G854:J854, 0), 'Raw Data'!O854-'Raw Data'!P854&gt;3), 'Raw Data'!I854, 0))</f>
        <v/>
      </c>
      <c r="G861">
        <f>IF(ISBLANK('Raw Data'!J854), 0, IF(AND(2=MATCH(LARGE('Raw Data'!G854:J854, 4), 'Raw Data'!G854:J854, 0), AND('Raw Data'!P854-'Raw Data'!O854&lt;4, 'Raw Data'!P854-'Raw Data'!O854&gt;0)), 'Raw Data'!H854, 0))</f>
        <v/>
      </c>
      <c r="H861">
        <f>IF(ISBLANK('Raw Data'!J854), 0, IF(AND(1=MATCH(LARGE('Raw Data'!G854:J854, 4), 'Raw Data'!G854:J854, 0), AND('Raw Data'!O854-'Raw Data'!P854&lt;4, 'Raw Data'!O854-'Raw Data'!P854&gt;0)), 'Raw Data'!G854, 0))</f>
        <v/>
      </c>
      <c r="I861">
        <f>IF(ISBLANK('Raw Data'!J854), 0, IF(AND(4=MATCH(LARGE('Raw Data'!G854:J854, 3), 'Raw Data'!G854:J854, 0), 'Raw Data'!P854-'Raw Data'!O854&gt;3), 'Raw Data'!J854, 0))</f>
        <v/>
      </c>
      <c r="J861">
        <f>IF(ISBLANK('Raw Data'!J854), 0, IF(AND(3=MATCH(LARGE('Raw Data'!G854:J854, 3), 'Raw Data'!G854:J854, 0), 'Raw Data'!O854-'Raw Data'!P854&gt;3), 'Raw Data'!I854, 0))</f>
        <v/>
      </c>
      <c r="K861">
        <f>IF(ISBLANK('Raw Data'!J854), 0, IF(AND(2=MATCH(LARGE('Raw Data'!G854:J854, 3), 'Raw Data'!G854:J854, 0), AND('Raw Data'!P854-'Raw Data'!O854&lt;4, 'Raw Data'!P854-'Raw Data'!O854&gt;0)), 'Raw Data'!H854, 0))</f>
        <v/>
      </c>
      <c r="L861">
        <f>IF(ISBLANK('Raw Data'!J854), 0, IF(AND(1=MATCH(LARGE('Raw Data'!G854:J854, 3), 'Raw Data'!G854:J854, 0), AND('Raw Data'!O854-'Raw Data'!P854&lt;4, 'Raw Data'!O854-'Raw Data'!P854&gt;0)), 'Raw Data'!G854, 0))</f>
        <v/>
      </c>
      <c r="M861">
        <f>IF(ISBLANK('Raw Data'!J854), 0, IF(AND(4=MATCH(LARGE('Raw Data'!G854:J854, 2), 'Raw Data'!G854:J854, 0), 'Raw Data'!P854-'Raw Data'!O854&gt;3), 'Raw Data'!J854, 0))</f>
        <v/>
      </c>
      <c r="N861">
        <f>IF(ISBLANK('Raw Data'!J854), 0, IF(AND(3=MATCH(LARGE('Raw Data'!G854:J854, 2), 'Raw Data'!G854:J854, 0), 'Raw Data'!O854-'Raw Data'!P854&gt;3), 'Raw Data'!I854, 0))</f>
        <v/>
      </c>
      <c r="O861">
        <f>IF(ISBLANK('Raw Data'!J854), 0, IF(AND(2=MATCH(LARGE('Raw Data'!G854:J854, 2), 'Raw Data'!G854:J854, 0), AND('Raw Data'!P854-'Raw Data'!O854&lt;4, 'Raw Data'!P854-'Raw Data'!O854&gt;0)), 'Raw Data'!H854, 0))</f>
        <v/>
      </c>
      <c r="P861">
        <f>IF(ISBLANK('Raw Data'!J854), 0, IF(AND(1=MATCH(LARGE('Raw Data'!G854:J854, 2), 'Raw Data'!G854:J854, 0), AND('Raw Data'!O854-'Raw Data'!P854&lt;4, 'Raw Data'!O854-'Raw Data'!P854&gt;0)), 'Raw Data'!G854, 0))</f>
        <v/>
      </c>
      <c r="Q861">
        <f>IF(ISBLANK('Raw Data'!J854), 0, IF(AND(4=MATCH(LARGE('Raw Data'!G854:J854, 1), 'Raw Data'!G854:J854, 0), 'Raw Data'!P854-'Raw Data'!O854&gt;3), 'Raw Data'!J854, 0))</f>
        <v/>
      </c>
      <c r="R861">
        <f>IF(ISBLANK('Raw Data'!J854), 0, IF(AND(3=MATCH(LARGE('Raw Data'!G854:J854, 1), 'Raw Data'!G854:J854, 0), 'Raw Data'!O854-'Raw Data'!P854&gt;3), 'Raw Data'!I854, 0))</f>
        <v/>
      </c>
      <c r="S861">
        <f>IF(AND('Raw Data'!P854-'Raw Data'!O854&gt;4, 'Raw Data'!F854&lt;'Raw Data'!C854), 'Raw Data'!J854, 0)</f>
        <v/>
      </c>
      <c r="T861">
        <f>IF(AND('Raw Data'!O854-'Raw Data'!P854&gt;4, 'Raw Data'!F854&gt;'Raw Data'!C854), 'Raw Data'!I854, 0)</f>
        <v/>
      </c>
      <c r="U861">
        <f>IF(AND('Raw Data'!P854-'Raw Data'!O854&lt;3, 'Raw Data'!P854&gt;'Raw Data'!O854, 'Raw Data'!F854&lt;'Raw Data'!C854), 'Raw Data'!H854, 0)</f>
        <v/>
      </c>
      <c r="V861">
        <f>IF(AND('Raw Data'!P854-'Raw Data'!O854&lt;3, 'Raw Data'!P854&gt;'Raw Data'!O854, 'Raw Data'!F854&gt;'Raw Data'!C854), 'Raw Data'!G854, 0)</f>
        <v/>
      </c>
    </row>
    <row r="862">
      <c r="A862">
        <f>IF(AND('Raw Data'!F855&lt;'Raw Data'!C855, 'Raw Data'!P855&gt;'Raw Data'!O855, 'Raw Data'!P855-'Raw Data'!O855&gt;3), 'Raw Data'!J855, 0)</f>
        <v/>
      </c>
      <c r="B862">
        <f>IF(AND('Raw Data'!C855&lt;'Raw Data'!F855, 'Raw Data'!O855&gt;'Raw Data'!P855, 'Raw Data'!O855-'Raw Data'!P855&gt;3), 'Raw Data'!I855, 0)</f>
        <v/>
      </c>
      <c r="C862">
        <f>IF(AND('Raw Data'!F855&lt;'Raw Data'!C855, 'Raw Data'!P855&gt;'Raw Data'!O855, 'Raw Data'!P855-'Raw Data'!O855&lt;4), 'Raw Data'!H855, 0)</f>
        <v/>
      </c>
      <c r="D862">
        <f>IF(AND('Raw Data'!C855&lt;'Raw Data'!F855, 'Raw Data'!O855&gt;'Raw Data'!P855, 'Raw Data'!O855-'Raw Data'!P855&lt;4), 'Raw Data'!G855, 0)</f>
        <v/>
      </c>
      <c r="E862">
        <f>IF(ISBLANK('Raw Data'!J855), 0, IF(AND(4=MATCH(LARGE('Raw Data'!G855:J855, 4), 'Raw Data'!G855:J855, 0), 'Raw Data'!P855-'Raw Data'!O855&gt;3), 'Raw Data'!J855, 0))</f>
        <v/>
      </c>
      <c r="F862">
        <f>IF(ISBLANK('Raw Data'!J855), 0, IF(AND(3=MATCH(LARGE('Raw Data'!G855:J855, 4), 'Raw Data'!G855:J855, 0), 'Raw Data'!O855-'Raw Data'!P855&gt;3), 'Raw Data'!I855, 0))</f>
        <v/>
      </c>
      <c r="G862">
        <f>IF(ISBLANK('Raw Data'!J855), 0, IF(AND(2=MATCH(LARGE('Raw Data'!G855:J855, 4), 'Raw Data'!G855:J855, 0), AND('Raw Data'!P855-'Raw Data'!O855&lt;4, 'Raw Data'!P855-'Raw Data'!O855&gt;0)), 'Raw Data'!H855, 0))</f>
        <v/>
      </c>
      <c r="H862">
        <f>IF(ISBLANK('Raw Data'!J855), 0, IF(AND(1=MATCH(LARGE('Raw Data'!G855:J855, 4), 'Raw Data'!G855:J855, 0), AND('Raw Data'!O855-'Raw Data'!P855&lt;4, 'Raw Data'!O855-'Raw Data'!P855&gt;0)), 'Raw Data'!G855, 0))</f>
        <v/>
      </c>
      <c r="I862">
        <f>IF(ISBLANK('Raw Data'!J855), 0, IF(AND(4=MATCH(LARGE('Raw Data'!G855:J855, 3), 'Raw Data'!G855:J855, 0), 'Raw Data'!P855-'Raw Data'!O855&gt;3), 'Raw Data'!J855, 0))</f>
        <v/>
      </c>
      <c r="J862">
        <f>IF(ISBLANK('Raw Data'!J855), 0, IF(AND(3=MATCH(LARGE('Raw Data'!G855:J855, 3), 'Raw Data'!G855:J855, 0), 'Raw Data'!O855-'Raw Data'!P855&gt;3), 'Raw Data'!I855, 0))</f>
        <v/>
      </c>
      <c r="K862">
        <f>IF(ISBLANK('Raw Data'!J855), 0, IF(AND(2=MATCH(LARGE('Raw Data'!G855:J855, 3), 'Raw Data'!G855:J855, 0), AND('Raw Data'!P855-'Raw Data'!O855&lt;4, 'Raw Data'!P855-'Raw Data'!O855&gt;0)), 'Raw Data'!H855, 0))</f>
        <v/>
      </c>
      <c r="L862">
        <f>IF(ISBLANK('Raw Data'!J855), 0, IF(AND(1=MATCH(LARGE('Raw Data'!G855:J855, 3), 'Raw Data'!G855:J855, 0), AND('Raw Data'!O855-'Raw Data'!P855&lt;4, 'Raw Data'!O855-'Raw Data'!P855&gt;0)), 'Raw Data'!G855, 0))</f>
        <v/>
      </c>
      <c r="M862">
        <f>IF(ISBLANK('Raw Data'!J855), 0, IF(AND(4=MATCH(LARGE('Raw Data'!G855:J855, 2), 'Raw Data'!G855:J855, 0), 'Raw Data'!P855-'Raw Data'!O855&gt;3), 'Raw Data'!J855, 0))</f>
        <v/>
      </c>
      <c r="N862">
        <f>IF(ISBLANK('Raw Data'!J855), 0, IF(AND(3=MATCH(LARGE('Raw Data'!G855:J855, 2), 'Raw Data'!G855:J855, 0), 'Raw Data'!O855-'Raw Data'!P855&gt;3), 'Raw Data'!I855, 0))</f>
        <v/>
      </c>
      <c r="O862">
        <f>IF(ISBLANK('Raw Data'!J855), 0, IF(AND(2=MATCH(LARGE('Raw Data'!G855:J855, 2), 'Raw Data'!G855:J855, 0), AND('Raw Data'!P855-'Raw Data'!O855&lt;4, 'Raw Data'!P855-'Raw Data'!O855&gt;0)), 'Raw Data'!H855, 0))</f>
        <v/>
      </c>
      <c r="P862">
        <f>IF(ISBLANK('Raw Data'!J855), 0, IF(AND(1=MATCH(LARGE('Raw Data'!G855:J855, 2), 'Raw Data'!G855:J855, 0), AND('Raw Data'!O855-'Raw Data'!P855&lt;4, 'Raw Data'!O855-'Raw Data'!P855&gt;0)), 'Raw Data'!G855, 0))</f>
        <v/>
      </c>
      <c r="Q862">
        <f>IF(ISBLANK('Raw Data'!J855), 0, IF(AND(4=MATCH(LARGE('Raw Data'!G855:J855, 1), 'Raw Data'!G855:J855, 0), 'Raw Data'!P855-'Raw Data'!O855&gt;3), 'Raw Data'!J855, 0))</f>
        <v/>
      </c>
      <c r="R862">
        <f>IF(ISBLANK('Raw Data'!J855), 0, IF(AND(3=MATCH(LARGE('Raw Data'!G855:J855, 1), 'Raw Data'!G855:J855, 0), 'Raw Data'!O855-'Raw Data'!P855&gt;3), 'Raw Data'!I855, 0))</f>
        <v/>
      </c>
      <c r="S862">
        <f>IF(AND('Raw Data'!P855-'Raw Data'!O855&gt;4, 'Raw Data'!F855&lt;'Raw Data'!C855), 'Raw Data'!J855, 0)</f>
        <v/>
      </c>
      <c r="T862">
        <f>IF(AND('Raw Data'!O855-'Raw Data'!P855&gt;4, 'Raw Data'!F855&gt;'Raw Data'!C855), 'Raw Data'!I855, 0)</f>
        <v/>
      </c>
      <c r="U862">
        <f>IF(AND('Raw Data'!P855-'Raw Data'!O855&lt;3, 'Raw Data'!P855&gt;'Raw Data'!O855, 'Raw Data'!F855&lt;'Raw Data'!C855), 'Raw Data'!H855, 0)</f>
        <v/>
      </c>
      <c r="V862">
        <f>IF(AND('Raw Data'!P855-'Raw Data'!O855&lt;3, 'Raw Data'!P855&gt;'Raw Data'!O855, 'Raw Data'!F855&gt;'Raw Data'!C855), 'Raw Data'!G855, 0)</f>
        <v/>
      </c>
    </row>
    <row r="863">
      <c r="A863">
        <f>IF(AND('Raw Data'!F856&lt;'Raw Data'!C856, 'Raw Data'!P856&gt;'Raw Data'!O856, 'Raw Data'!P856-'Raw Data'!O856&gt;3), 'Raw Data'!J856, 0)</f>
        <v/>
      </c>
      <c r="B863">
        <f>IF(AND('Raw Data'!C856&lt;'Raw Data'!F856, 'Raw Data'!O856&gt;'Raw Data'!P856, 'Raw Data'!O856-'Raw Data'!P856&gt;3), 'Raw Data'!I856, 0)</f>
        <v/>
      </c>
      <c r="C863">
        <f>IF(AND('Raw Data'!F856&lt;'Raw Data'!C856, 'Raw Data'!P856&gt;'Raw Data'!O856, 'Raw Data'!P856-'Raw Data'!O856&lt;4), 'Raw Data'!H856, 0)</f>
        <v/>
      </c>
      <c r="D863">
        <f>IF(AND('Raw Data'!C856&lt;'Raw Data'!F856, 'Raw Data'!O856&gt;'Raw Data'!P856, 'Raw Data'!O856-'Raw Data'!P856&lt;4), 'Raw Data'!G856, 0)</f>
        <v/>
      </c>
      <c r="E863">
        <f>IF(ISBLANK('Raw Data'!J856), 0, IF(AND(4=MATCH(LARGE('Raw Data'!G856:J856, 4), 'Raw Data'!G856:J856, 0), 'Raw Data'!P856-'Raw Data'!O856&gt;3), 'Raw Data'!J856, 0))</f>
        <v/>
      </c>
      <c r="F863">
        <f>IF(ISBLANK('Raw Data'!J856), 0, IF(AND(3=MATCH(LARGE('Raw Data'!G856:J856, 4), 'Raw Data'!G856:J856, 0), 'Raw Data'!O856-'Raw Data'!P856&gt;3), 'Raw Data'!I856, 0))</f>
        <v/>
      </c>
      <c r="G863">
        <f>IF(ISBLANK('Raw Data'!J856), 0, IF(AND(2=MATCH(LARGE('Raw Data'!G856:J856, 4), 'Raw Data'!G856:J856, 0), AND('Raw Data'!P856-'Raw Data'!O856&lt;4, 'Raw Data'!P856-'Raw Data'!O856&gt;0)), 'Raw Data'!H856, 0))</f>
        <v/>
      </c>
      <c r="H863">
        <f>IF(ISBLANK('Raw Data'!J856), 0, IF(AND(1=MATCH(LARGE('Raw Data'!G856:J856, 4), 'Raw Data'!G856:J856, 0), AND('Raw Data'!O856-'Raw Data'!P856&lt;4, 'Raw Data'!O856-'Raw Data'!P856&gt;0)), 'Raw Data'!G856, 0))</f>
        <v/>
      </c>
      <c r="I863">
        <f>IF(ISBLANK('Raw Data'!J856), 0, IF(AND(4=MATCH(LARGE('Raw Data'!G856:J856, 3), 'Raw Data'!G856:J856, 0), 'Raw Data'!P856-'Raw Data'!O856&gt;3), 'Raw Data'!J856, 0))</f>
        <v/>
      </c>
      <c r="J863">
        <f>IF(ISBLANK('Raw Data'!J856), 0, IF(AND(3=MATCH(LARGE('Raw Data'!G856:J856, 3), 'Raw Data'!G856:J856, 0), 'Raw Data'!O856-'Raw Data'!P856&gt;3), 'Raw Data'!I856, 0))</f>
        <v/>
      </c>
      <c r="K863">
        <f>IF(ISBLANK('Raw Data'!J856), 0, IF(AND(2=MATCH(LARGE('Raw Data'!G856:J856, 3), 'Raw Data'!G856:J856, 0), AND('Raw Data'!P856-'Raw Data'!O856&lt;4, 'Raw Data'!P856-'Raw Data'!O856&gt;0)), 'Raw Data'!H856, 0))</f>
        <v/>
      </c>
      <c r="L863">
        <f>IF(ISBLANK('Raw Data'!J856), 0, IF(AND(1=MATCH(LARGE('Raw Data'!G856:J856, 3), 'Raw Data'!G856:J856, 0), AND('Raw Data'!O856-'Raw Data'!P856&lt;4, 'Raw Data'!O856-'Raw Data'!P856&gt;0)), 'Raw Data'!G856, 0))</f>
        <v/>
      </c>
      <c r="M863">
        <f>IF(ISBLANK('Raw Data'!J856), 0, IF(AND(4=MATCH(LARGE('Raw Data'!G856:J856, 2), 'Raw Data'!G856:J856, 0), 'Raw Data'!P856-'Raw Data'!O856&gt;3), 'Raw Data'!J856, 0))</f>
        <v/>
      </c>
      <c r="N863">
        <f>IF(ISBLANK('Raw Data'!J856), 0, IF(AND(3=MATCH(LARGE('Raw Data'!G856:J856, 2), 'Raw Data'!G856:J856, 0), 'Raw Data'!O856-'Raw Data'!P856&gt;3), 'Raw Data'!I856, 0))</f>
        <v/>
      </c>
      <c r="O863">
        <f>IF(ISBLANK('Raw Data'!J856), 0, IF(AND(2=MATCH(LARGE('Raw Data'!G856:J856, 2), 'Raw Data'!G856:J856, 0), AND('Raw Data'!P856-'Raw Data'!O856&lt;4, 'Raw Data'!P856-'Raw Data'!O856&gt;0)), 'Raw Data'!H856, 0))</f>
        <v/>
      </c>
      <c r="P863">
        <f>IF(ISBLANK('Raw Data'!J856), 0, IF(AND(1=MATCH(LARGE('Raw Data'!G856:J856, 2), 'Raw Data'!G856:J856, 0), AND('Raw Data'!O856-'Raw Data'!P856&lt;4, 'Raw Data'!O856-'Raw Data'!P856&gt;0)), 'Raw Data'!G856, 0))</f>
        <v/>
      </c>
      <c r="Q863">
        <f>IF(ISBLANK('Raw Data'!J856), 0, IF(AND(4=MATCH(LARGE('Raw Data'!G856:J856, 1), 'Raw Data'!G856:J856, 0), 'Raw Data'!P856-'Raw Data'!O856&gt;3), 'Raw Data'!J856, 0))</f>
        <v/>
      </c>
      <c r="R863">
        <f>IF(ISBLANK('Raw Data'!J856), 0, IF(AND(3=MATCH(LARGE('Raw Data'!G856:J856, 1), 'Raw Data'!G856:J856, 0), 'Raw Data'!O856-'Raw Data'!P856&gt;3), 'Raw Data'!I856, 0))</f>
        <v/>
      </c>
      <c r="S863">
        <f>IF(AND('Raw Data'!P856-'Raw Data'!O856&gt;4, 'Raw Data'!F856&lt;'Raw Data'!C856), 'Raw Data'!J856, 0)</f>
        <v/>
      </c>
      <c r="T863">
        <f>IF(AND('Raw Data'!O856-'Raw Data'!P856&gt;4, 'Raw Data'!F856&gt;'Raw Data'!C856), 'Raw Data'!I856, 0)</f>
        <v/>
      </c>
      <c r="U863">
        <f>IF(AND('Raw Data'!P856-'Raw Data'!O856&lt;3, 'Raw Data'!P856&gt;'Raw Data'!O856, 'Raw Data'!F856&lt;'Raw Data'!C856), 'Raw Data'!H856, 0)</f>
        <v/>
      </c>
      <c r="V863">
        <f>IF(AND('Raw Data'!P856-'Raw Data'!O856&lt;3, 'Raw Data'!P856&gt;'Raw Data'!O856, 'Raw Data'!F856&gt;'Raw Data'!C856), 'Raw Data'!G856, 0)</f>
        <v/>
      </c>
    </row>
    <row r="864">
      <c r="A864">
        <f>IF(AND('Raw Data'!F857&lt;'Raw Data'!C857, 'Raw Data'!P857&gt;'Raw Data'!O857, 'Raw Data'!P857-'Raw Data'!O857&gt;3), 'Raw Data'!J857, 0)</f>
        <v/>
      </c>
      <c r="B864">
        <f>IF(AND('Raw Data'!C857&lt;'Raw Data'!F857, 'Raw Data'!O857&gt;'Raw Data'!P857, 'Raw Data'!O857-'Raw Data'!P857&gt;3), 'Raw Data'!I857, 0)</f>
        <v/>
      </c>
      <c r="C864">
        <f>IF(AND('Raw Data'!F857&lt;'Raw Data'!C857, 'Raw Data'!P857&gt;'Raw Data'!O857, 'Raw Data'!P857-'Raw Data'!O857&lt;4), 'Raw Data'!H857, 0)</f>
        <v/>
      </c>
      <c r="D864">
        <f>IF(AND('Raw Data'!C857&lt;'Raw Data'!F857, 'Raw Data'!O857&gt;'Raw Data'!P857, 'Raw Data'!O857-'Raw Data'!P857&lt;4), 'Raw Data'!G857, 0)</f>
        <v/>
      </c>
      <c r="E864">
        <f>IF(ISBLANK('Raw Data'!J857), 0, IF(AND(4=MATCH(LARGE('Raw Data'!G857:J857, 4), 'Raw Data'!G857:J857, 0), 'Raw Data'!P857-'Raw Data'!O857&gt;3), 'Raw Data'!J857, 0))</f>
        <v/>
      </c>
      <c r="F864">
        <f>IF(ISBLANK('Raw Data'!J857), 0, IF(AND(3=MATCH(LARGE('Raw Data'!G857:J857, 4), 'Raw Data'!G857:J857, 0), 'Raw Data'!O857-'Raw Data'!P857&gt;3), 'Raw Data'!I857, 0))</f>
        <v/>
      </c>
      <c r="G864">
        <f>IF(ISBLANK('Raw Data'!J857), 0, IF(AND(2=MATCH(LARGE('Raw Data'!G857:J857, 4), 'Raw Data'!G857:J857, 0), AND('Raw Data'!P857-'Raw Data'!O857&lt;4, 'Raw Data'!P857-'Raw Data'!O857&gt;0)), 'Raw Data'!H857, 0))</f>
        <v/>
      </c>
      <c r="H864">
        <f>IF(ISBLANK('Raw Data'!J857), 0, IF(AND(1=MATCH(LARGE('Raw Data'!G857:J857, 4), 'Raw Data'!G857:J857, 0), AND('Raw Data'!O857-'Raw Data'!P857&lt;4, 'Raw Data'!O857-'Raw Data'!P857&gt;0)), 'Raw Data'!G857, 0))</f>
        <v/>
      </c>
      <c r="I864">
        <f>IF(ISBLANK('Raw Data'!J857), 0, IF(AND(4=MATCH(LARGE('Raw Data'!G857:J857, 3), 'Raw Data'!G857:J857, 0), 'Raw Data'!P857-'Raw Data'!O857&gt;3), 'Raw Data'!J857, 0))</f>
        <v/>
      </c>
      <c r="J864">
        <f>IF(ISBLANK('Raw Data'!J857), 0, IF(AND(3=MATCH(LARGE('Raw Data'!G857:J857, 3), 'Raw Data'!G857:J857, 0), 'Raw Data'!O857-'Raw Data'!P857&gt;3), 'Raw Data'!I857, 0))</f>
        <v/>
      </c>
      <c r="K864">
        <f>IF(ISBLANK('Raw Data'!J857), 0, IF(AND(2=MATCH(LARGE('Raw Data'!G857:J857, 3), 'Raw Data'!G857:J857, 0), AND('Raw Data'!P857-'Raw Data'!O857&lt;4, 'Raw Data'!P857-'Raw Data'!O857&gt;0)), 'Raw Data'!H857, 0))</f>
        <v/>
      </c>
      <c r="L864">
        <f>IF(ISBLANK('Raw Data'!J857), 0, IF(AND(1=MATCH(LARGE('Raw Data'!G857:J857, 3), 'Raw Data'!G857:J857, 0), AND('Raw Data'!O857-'Raw Data'!P857&lt;4, 'Raw Data'!O857-'Raw Data'!P857&gt;0)), 'Raw Data'!G857, 0))</f>
        <v/>
      </c>
      <c r="M864">
        <f>IF(ISBLANK('Raw Data'!J857), 0, IF(AND(4=MATCH(LARGE('Raw Data'!G857:J857, 2), 'Raw Data'!G857:J857, 0), 'Raw Data'!P857-'Raw Data'!O857&gt;3), 'Raw Data'!J857, 0))</f>
        <v/>
      </c>
      <c r="N864">
        <f>IF(ISBLANK('Raw Data'!J857), 0, IF(AND(3=MATCH(LARGE('Raw Data'!G857:J857, 2), 'Raw Data'!G857:J857, 0), 'Raw Data'!O857-'Raw Data'!P857&gt;3), 'Raw Data'!I857, 0))</f>
        <v/>
      </c>
      <c r="O864">
        <f>IF(ISBLANK('Raw Data'!J857), 0, IF(AND(2=MATCH(LARGE('Raw Data'!G857:J857, 2), 'Raw Data'!G857:J857, 0), AND('Raw Data'!P857-'Raw Data'!O857&lt;4, 'Raw Data'!P857-'Raw Data'!O857&gt;0)), 'Raw Data'!H857, 0))</f>
        <v/>
      </c>
      <c r="P864">
        <f>IF(ISBLANK('Raw Data'!J857), 0, IF(AND(1=MATCH(LARGE('Raw Data'!G857:J857, 2), 'Raw Data'!G857:J857, 0), AND('Raw Data'!O857-'Raw Data'!P857&lt;4, 'Raw Data'!O857-'Raw Data'!P857&gt;0)), 'Raw Data'!G857, 0))</f>
        <v/>
      </c>
      <c r="Q864">
        <f>IF(ISBLANK('Raw Data'!J857), 0, IF(AND(4=MATCH(LARGE('Raw Data'!G857:J857, 1), 'Raw Data'!G857:J857, 0), 'Raw Data'!P857-'Raw Data'!O857&gt;3), 'Raw Data'!J857, 0))</f>
        <v/>
      </c>
      <c r="R864">
        <f>IF(ISBLANK('Raw Data'!J857), 0, IF(AND(3=MATCH(LARGE('Raw Data'!G857:J857, 1), 'Raw Data'!G857:J857, 0), 'Raw Data'!O857-'Raw Data'!P857&gt;3), 'Raw Data'!I857, 0))</f>
        <v/>
      </c>
      <c r="S864">
        <f>IF(AND('Raw Data'!P857-'Raw Data'!O857&gt;4, 'Raw Data'!F857&lt;'Raw Data'!C857), 'Raw Data'!J857, 0)</f>
        <v/>
      </c>
      <c r="T864">
        <f>IF(AND('Raw Data'!O857-'Raw Data'!P857&gt;4, 'Raw Data'!F857&gt;'Raw Data'!C857), 'Raw Data'!I857, 0)</f>
        <v/>
      </c>
      <c r="U864">
        <f>IF(AND('Raw Data'!P857-'Raw Data'!O857&lt;3, 'Raw Data'!P857&gt;'Raw Data'!O857, 'Raw Data'!F857&lt;'Raw Data'!C857), 'Raw Data'!H857, 0)</f>
        <v/>
      </c>
      <c r="V864">
        <f>IF(AND('Raw Data'!P857-'Raw Data'!O857&lt;3, 'Raw Data'!P857&gt;'Raw Data'!O857, 'Raw Data'!F857&gt;'Raw Data'!C857), 'Raw Data'!G857, 0)</f>
        <v/>
      </c>
    </row>
    <row r="865">
      <c r="A865">
        <f>IF(AND('Raw Data'!F858&lt;'Raw Data'!C858, 'Raw Data'!P858&gt;'Raw Data'!O858, 'Raw Data'!P858-'Raw Data'!O858&gt;3), 'Raw Data'!J858, 0)</f>
        <v/>
      </c>
      <c r="B865">
        <f>IF(AND('Raw Data'!C858&lt;'Raw Data'!F858, 'Raw Data'!O858&gt;'Raw Data'!P858, 'Raw Data'!O858-'Raw Data'!P858&gt;3), 'Raw Data'!I858, 0)</f>
        <v/>
      </c>
      <c r="C865">
        <f>IF(AND('Raw Data'!F858&lt;'Raw Data'!C858, 'Raw Data'!P858&gt;'Raw Data'!O858, 'Raw Data'!P858-'Raw Data'!O858&lt;4), 'Raw Data'!H858, 0)</f>
        <v/>
      </c>
      <c r="D865">
        <f>IF(AND('Raw Data'!C858&lt;'Raw Data'!F858, 'Raw Data'!O858&gt;'Raw Data'!P858, 'Raw Data'!O858-'Raw Data'!P858&lt;4), 'Raw Data'!G858, 0)</f>
        <v/>
      </c>
      <c r="E865">
        <f>IF(ISBLANK('Raw Data'!J858), 0, IF(AND(4=MATCH(LARGE('Raw Data'!G858:J858, 4), 'Raw Data'!G858:J858, 0), 'Raw Data'!P858-'Raw Data'!O858&gt;3), 'Raw Data'!J858, 0))</f>
        <v/>
      </c>
      <c r="F865">
        <f>IF(ISBLANK('Raw Data'!J858), 0, IF(AND(3=MATCH(LARGE('Raw Data'!G858:J858, 4), 'Raw Data'!G858:J858, 0), 'Raw Data'!O858-'Raw Data'!P858&gt;3), 'Raw Data'!I858, 0))</f>
        <v/>
      </c>
      <c r="G865">
        <f>IF(ISBLANK('Raw Data'!J858), 0, IF(AND(2=MATCH(LARGE('Raw Data'!G858:J858, 4), 'Raw Data'!G858:J858, 0), AND('Raw Data'!P858-'Raw Data'!O858&lt;4, 'Raw Data'!P858-'Raw Data'!O858&gt;0)), 'Raw Data'!H858, 0))</f>
        <v/>
      </c>
      <c r="H865">
        <f>IF(ISBLANK('Raw Data'!J858), 0, IF(AND(1=MATCH(LARGE('Raw Data'!G858:J858, 4), 'Raw Data'!G858:J858, 0), AND('Raw Data'!O858-'Raw Data'!P858&lt;4, 'Raw Data'!O858-'Raw Data'!P858&gt;0)), 'Raw Data'!G858, 0))</f>
        <v/>
      </c>
      <c r="I865">
        <f>IF(ISBLANK('Raw Data'!J858), 0, IF(AND(4=MATCH(LARGE('Raw Data'!G858:J858, 3), 'Raw Data'!G858:J858, 0), 'Raw Data'!P858-'Raw Data'!O858&gt;3), 'Raw Data'!J858, 0))</f>
        <v/>
      </c>
      <c r="J865">
        <f>IF(ISBLANK('Raw Data'!J858), 0, IF(AND(3=MATCH(LARGE('Raw Data'!G858:J858, 3), 'Raw Data'!G858:J858, 0), 'Raw Data'!O858-'Raw Data'!P858&gt;3), 'Raw Data'!I858, 0))</f>
        <v/>
      </c>
      <c r="K865">
        <f>IF(ISBLANK('Raw Data'!J858), 0, IF(AND(2=MATCH(LARGE('Raw Data'!G858:J858, 3), 'Raw Data'!G858:J858, 0), AND('Raw Data'!P858-'Raw Data'!O858&lt;4, 'Raw Data'!P858-'Raw Data'!O858&gt;0)), 'Raw Data'!H858, 0))</f>
        <v/>
      </c>
      <c r="L865">
        <f>IF(ISBLANK('Raw Data'!J858), 0, IF(AND(1=MATCH(LARGE('Raw Data'!G858:J858, 3), 'Raw Data'!G858:J858, 0), AND('Raw Data'!O858-'Raw Data'!P858&lt;4, 'Raw Data'!O858-'Raw Data'!P858&gt;0)), 'Raw Data'!G858, 0))</f>
        <v/>
      </c>
      <c r="M865">
        <f>IF(ISBLANK('Raw Data'!J858), 0, IF(AND(4=MATCH(LARGE('Raw Data'!G858:J858, 2), 'Raw Data'!G858:J858, 0), 'Raw Data'!P858-'Raw Data'!O858&gt;3), 'Raw Data'!J858, 0))</f>
        <v/>
      </c>
      <c r="N865">
        <f>IF(ISBLANK('Raw Data'!J858), 0, IF(AND(3=MATCH(LARGE('Raw Data'!G858:J858, 2), 'Raw Data'!G858:J858, 0), 'Raw Data'!O858-'Raw Data'!P858&gt;3), 'Raw Data'!I858, 0))</f>
        <v/>
      </c>
      <c r="O865">
        <f>IF(ISBLANK('Raw Data'!J858), 0, IF(AND(2=MATCH(LARGE('Raw Data'!G858:J858, 2), 'Raw Data'!G858:J858, 0), AND('Raw Data'!P858-'Raw Data'!O858&lt;4, 'Raw Data'!P858-'Raw Data'!O858&gt;0)), 'Raw Data'!H858, 0))</f>
        <v/>
      </c>
      <c r="P865">
        <f>IF(ISBLANK('Raw Data'!J858), 0, IF(AND(1=MATCH(LARGE('Raw Data'!G858:J858, 2), 'Raw Data'!G858:J858, 0), AND('Raw Data'!O858-'Raw Data'!P858&lt;4, 'Raw Data'!O858-'Raw Data'!P858&gt;0)), 'Raw Data'!G858, 0))</f>
        <v/>
      </c>
      <c r="Q865">
        <f>IF(ISBLANK('Raw Data'!J858), 0, IF(AND(4=MATCH(LARGE('Raw Data'!G858:J858, 1), 'Raw Data'!G858:J858, 0), 'Raw Data'!P858-'Raw Data'!O858&gt;3), 'Raw Data'!J858, 0))</f>
        <v/>
      </c>
      <c r="R865">
        <f>IF(ISBLANK('Raw Data'!J858), 0, IF(AND(3=MATCH(LARGE('Raw Data'!G858:J858, 1), 'Raw Data'!G858:J858, 0), 'Raw Data'!O858-'Raw Data'!P858&gt;3), 'Raw Data'!I858, 0))</f>
        <v/>
      </c>
      <c r="S865">
        <f>IF(AND('Raw Data'!P858-'Raw Data'!O858&gt;4, 'Raw Data'!F858&lt;'Raw Data'!C858), 'Raw Data'!J858, 0)</f>
        <v/>
      </c>
      <c r="T865">
        <f>IF(AND('Raw Data'!O858-'Raw Data'!P858&gt;4, 'Raw Data'!F858&gt;'Raw Data'!C858), 'Raw Data'!I858, 0)</f>
        <v/>
      </c>
      <c r="U865">
        <f>IF(AND('Raw Data'!P858-'Raw Data'!O858&lt;3, 'Raw Data'!P858&gt;'Raw Data'!O858, 'Raw Data'!F858&lt;'Raw Data'!C858), 'Raw Data'!H858, 0)</f>
        <v/>
      </c>
      <c r="V865">
        <f>IF(AND('Raw Data'!P858-'Raw Data'!O858&lt;3, 'Raw Data'!P858&gt;'Raw Data'!O858, 'Raw Data'!F858&gt;'Raw Data'!C858), 'Raw Data'!G858, 0)</f>
        <v/>
      </c>
    </row>
    <row r="866">
      <c r="A866">
        <f>IF(AND('Raw Data'!F859&lt;'Raw Data'!C859, 'Raw Data'!P859&gt;'Raw Data'!O859, 'Raw Data'!P859-'Raw Data'!O859&gt;3), 'Raw Data'!J859, 0)</f>
        <v/>
      </c>
      <c r="B866">
        <f>IF(AND('Raw Data'!C859&lt;'Raw Data'!F859, 'Raw Data'!O859&gt;'Raw Data'!P859, 'Raw Data'!O859-'Raw Data'!P859&gt;3), 'Raw Data'!I859, 0)</f>
        <v/>
      </c>
      <c r="C866">
        <f>IF(AND('Raw Data'!F859&lt;'Raw Data'!C859, 'Raw Data'!P859&gt;'Raw Data'!O859, 'Raw Data'!P859-'Raw Data'!O859&lt;4), 'Raw Data'!H859, 0)</f>
        <v/>
      </c>
      <c r="D866">
        <f>IF(AND('Raw Data'!C859&lt;'Raw Data'!F859, 'Raw Data'!O859&gt;'Raw Data'!P859, 'Raw Data'!O859-'Raw Data'!P859&lt;4), 'Raw Data'!G859, 0)</f>
        <v/>
      </c>
      <c r="E866">
        <f>IF(ISBLANK('Raw Data'!J859), 0, IF(AND(4=MATCH(LARGE('Raw Data'!G859:J859, 4), 'Raw Data'!G859:J859, 0), 'Raw Data'!P859-'Raw Data'!O859&gt;3), 'Raw Data'!J859, 0))</f>
        <v/>
      </c>
      <c r="F866">
        <f>IF(ISBLANK('Raw Data'!J859), 0, IF(AND(3=MATCH(LARGE('Raw Data'!G859:J859, 4), 'Raw Data'!G859:J859, 0), 'Raw Data'!O859-'Raw Data'!P859&gt;3), 'Raw Data'!I859, 0))</f>
        <v/>
      </c>
      <c r="G866">
        <f>IF(ISBLANK('Raw Data'!J859), 0, IF(AND(2=MATCH(LARGE('Raw Data'!G859:J859, 4), 'Raw Data'!G859:J859, 0), AND('Raw Data'!P859-'Raw Data'!O859&lt;4, 'Raw Data'!P859-'Raw Data'!O859&gt;0)), 'Raw Data'!H859, 0))</f>
        <v/>
      </c>
      <c r="H866">
        <f>IF(ISBLANK('Raw Data'!J859), 0, IF(AND(1=MATCH(LARGE('Raw Data'!G859:J859, 4), 'Raw Data'!G859:J859, 0), AND('Raw Data'!O859-'Raw Data'!P859&lt;4, 'Raw Data'!O859-'Raw Data'!P859&gt;0)), 'Raw Data'!G859, 0))</f>
        <v/>
      </c>
      <c r="I866">
        <f>IF(ISBLANK('Raw Data'!J859), 0, IF(AND(4=MATCH(LARGE('Raw Data'!G859:J859, 3), 'Raw Data'!G859:J859, 0), 'Raw Data'!P859-'Raw Data'!O859&gt;3), 'Raw Data'!J859, 0))</f>
        <v/>
      </c>
      <c r="J866">
        <f>IF(ISBLANK('Raw Data'!J859), 0, IF(AND(3=MATCH(LARGE('Raw Data'!G859:J859, 3), 'Raw Data'!G859:J859, 0), 'Raw Data'!O859-'Raw Data'!P859&gt;3), 'Raw Data'!I859, 0))</f>
        <v/>
      </c>
      <c r="K866">
        <f>IF(ISBLANK('Raw Data'!J859), 0, IF(AND(2=MATCH(LARGE('Raw Data'!G859:J859, 3), 'Raw Data'!G859:J859, 0), AND('Raw Data'!P859-'Raw Data'!O859&lt;4, 'Raw Data'!P859-'Raw Data'!O859&gt;0)), 'Raw Data'!H859, 0))</f>
        <v/>
      </c>
      <c r="L866">
        <f>IF(ISBLANK('Raw Data'!J859), 0, IF(AND(1=MATCH(LARGE('Raw Data'!G859:J859, 3), 'Raw Data'!G859:J859, 0), AND('Raw Data'!O859-'Raw Data'!P859&lt;4, 'Raw Data'!O859-'Raw Data'!P859&gt;0)), 'Raw Data'!G859, 0))</f>
        <v/>
      </c>
      <c r="M866">
        <f>IF(ISBLANK('Raw Data'!J859), 0, IF(AND(4=MATCH(LARGE('Raw Data'!G859:J859, 2), 'Raw Data'!G859:J859, 0), 'Raw Data'!P859-'Raw Data'!O859&gt;3), 'Raw Data'!J859, 0))</f>
        <v/>
      </c>
      <c r="N866">
        <f>IF(ISBLANK('Raw Data'!J859), 0, IF(AND(3=MATCH(LARGE('Raw Data'!G859:J859, 2), 'Raw Data'!G859:J859, 0), 'Raw Data'!O859-'Raw Data'!P859&gt;3), 'Raw Data'!I859, 0))</f>
        <v/>
      </c>
      <c r="O866">
        <f>IF(ISBLANK('Raw Data'!J859), 0, IF(AND(2=MATCH(LARGE('Raw Data'!G859:J859, 2), 'Raw Data'!G859:J859, 0), AND('Raw Data'!P859-'Raw Data'!O859&lt;4, 'Raw Data'!P859-'Raw Data'!O859&gt;0)), 'Raw Data'!H859, 0))</f>
        <v/>
      </c>
      <c r="P866">
        <f>IF(ISBLANK('Raw Data'!J859), 0, IF(AND(1=MATCH(LARGE('Raw Data'!G859:J859, 2), 'Raw Data'!G859:J859, 0), AND('Raw Data'!O859-'Raw Data'!P859&lt;4, 'Raw Data'!O859-'Raw Data'!P859&gt;0)), 'Raw Data'!G859, 0))</f>
        <v/>
      </c>
      <c r="Q866">
        <f>IF(ISBLANK('Raw Data'!J859), 0, IF(AND(4=MATCH(LARGE('Raw Data'!G859:J859, 1), 'Raw Data'!G859:J859, 0), 'Raw Data'!P859-'Raw Data'!O859&gt;3), 'Raw Data'!J859, 0))</f>
        <v/>
      </c>
      <c r="R866">
        <f>IF(ISBLANK('Raw Data'!J859), 0, IF(AND(3=MATCH(LARGE('Raw Data'!G859:J859, 1), 'Raw Data'!G859:J859, 0), 'Raw Data'!O859-'Raw Data'!P859&gt;3), 'Raw Data'!I859, 0))</f>
        <v/>
      </c>
      <c r="S866">
        <f>IF(AND('Raw Data'!P859-'Raw Data'!O859&gt;4, 'Raw Data'!F859&lt;'Raw Data'!C859), 'Raw Data'!J859, 0)</f>
        <v/>
      </c>
      <c r="T866">
        <f>IF(AND('Raw Data'!O859-'Raw Data'!P859&gt;4, 'Raw Data'!F859&gt;'Raw Data'!C859), 'Raw Data'!I859, 0)</f>
        <v/>
      </c>
      <c r="U866">
        <f>IF(AND('Raw Data'!P859-'Raw Data'!O859&lt;3, 'Raw Data'!P859&gt;'Raw Data'!O859, 'Raw Data'!F859&lt;'Raw Data'!C859), 'Raw Data'!H859, 0)</f>
        <v/>
      </c>
      <c r="V866">
        <f>IF(AND('Raw Data'!P859-'Raw Data'!O859&lt;3, 'Raw Data'!P859&gt;'Raw Data'!O859, 'Raw Data'!F859&gt;'Raw Data'!C859), 'Raw Data'!G859, 0)</f>
        <v/>
      </c>
    </row>
    <row r="867">
      <c r="A867">
        <f>IF(AND('Raw Data'!F860&lt;'Raw Data'!C860, 'Raw Data'!P860&gt;'Raw Data'!O860, 'Raw Data'!P860-'Raw Data'!O860&gt;3), 'Raw Data'!J860, 0)</f>
        <v/>
      </c>
      <c r="B867">
        <f>IF(AND('Raw Data'!C860&lt;'Raw Data'!F860, 'Raw Data'!O860&gt;'Raw Data'!P860, 'Raw Data'!O860-'Raw Data'!P860&gt;3), 'Raw Data'!I860, 0)</f>
        <v/>
      </c>
      <c r="C867">
        <f>IF(AND('Raw Data'!F860&lt;'Raw Data'!C860, 'Raw Data'!P860&gt;'Raw Data'!O860, 'Raw Data'!P860-'Raw Data'!O860&lt;4), 'Raw Data'!H860, 0)</f>
        <v/>
      </c>
      <c r="D867">
        <f>IF(AND('Raw Data'!C860&lt;'Raw Data'!F860, 'Raw Data'!O860&gt;'Raw Data'!P860, 'Raw Data'!O860-'Raw Data'!P860&lt;4), 'Raw Data'!G860, 0)</f>
        <v/>
      </c>
      <c r="E867">
        <f>IF(ISBLANK('Raw Data'!J860), 0, IF(AND(4=MATCH(LARGE('Raw Data'!G860:J860, 4), 'Raw Data'!G860:J860, 0), 'Raw Data'!P860-'Raw Data'!O860&gt;3), 'Raw Data'!J860, 0))</f>
        <v/>
      </c>
      <c r="F867">
        <f>IF(ISBLANK('Raw Data'!J860), 0, IF(AND(3=MATCH(LARGE('Raw Data'!G860:J860, 4), 'Raw Data'!G860:J860, 0), 'Raw Data'!O860-'Raw Data'!P860&gt;3), 'Raw Data'!I860, 0))</f>
        <v/>
      </c>
      <c r="G867">
        <f>IF(ISBLANK('Raw Data'!J860), 0, IF(AND(2=MATCH(LARGE('Raw Data'!G860:J860, 4), 'Raw Data'!G860:J860, 0), AND('Raw Data'!P860-'Raw Data'!O860&lt;4, 'Raw Data'!P860-'Raw Data'!O860&gt;0)), 'Raw Data'!H860, 0))</f>
        <v/>
      </c>
      <c r="H867">
        <f>IF(ISBLANK('Raw Data'!J860), 0, IF(AND(1=MATCH(LARGE('Raw Data'!G860:J860, 4), 'Raw Data'!G860:J860, 0), AND('Raw Data'!O860-'Raw Data'!P860&lt;4, 'Raw Data'!O860-'Raw Data'!P860&gt;0)), 'Raw Data'!G860, 0))</f>
        <v/>
      </c>
      <c r="I867">
        <f>IF(ISBLANK('Raw Data'!J860), 0, IF(AND(4=MATCH(LARGE('Raw Data'!G860:J860, 3), 'Raw Data'!G860:J860, 0), 'Raw Data'!P860-'Raw Data'!O860&gt;3), 'Raw Data'!J860, 0))</f>
        <v/>
      </c>
      <c r="J867">
        <f>IF(ISBLANK('Raw Data'!J860), 0, IF(AND(3=MATCH(LARGE('Raw Data'!G860:J860, 3), 'Raw Data'!G860:J860, 0), 'Raw Data'!O860-'Raw Data'!P860&gt;3), 'Raw Data'!I860, 0))</f>
        <v/>
      </c>
      <c r="K867">
        <f>IF(ISBLANK('Raw Data'!J860), 0, IF(AND(2=MATCH(LARGE('Raw Data'!G860:J860, 3), 'Raw Data'!G860:J860, 0), AND('Raw Data'!P860-'Raw Data'!O860&lt;4, 'Raw Data'!P860-'Raw Data'!O860&gt;0)), 'Raw Data'!H860, 0))</f>
        <v/>
      </c>
      <c r="L867">
        <f>IF(ISBLANK('Raw Data'!J860), 0, IF(AND(1=MATCH(LARGE('Raw Data'!G860:J860, 3), 'Raw Data'!G860:J860, 0), AND('Raw Data'!O860-'Raw Data'!P860&lt;4, 'Raw Data'!O860-'Raw Data'!P860&gt;0)), 'Raw Data'!G860, 0))</f>
        <v/>
      </c>
      <c r="M867">
        <f>IF(ISBLANK('Raw Data'!J860), 0, IF(AND(4=MATCH(LARGE('Raw Data'!G860:J860, 2), 'Raw Data'!G860:J860, 0), 'Raw Data'!P860-'Raw Data'!O860&gt;3), 'Raw Data'!J860, 0))</f>
        <v/>
      </c>
      <c r="N867">
        <f>IF(ISBLANK('Raw Data'!J860), 0, IF(AND(3=MATCH(LARGE('Raw Data'!G860:J860, 2), 'Raw Data'!G860:J860, 0), 'Raw Data'!O860-'Raw Data'!P860&gt;3), 'Raw Data'!I860, 0))</f>
        <v/>
      </c>
      <c r="O867">
        <f>IF(ISBLANK('Raw Data'!J860), 0, IF(AND(2=MATCH(LARGE('Raw Data'!G860:J860, 2), 'Raw Data'!G860:J860, 0), AND('Raw Data'!P860-'Raw Data'!O860&lt;4, 'Raw Data'!P860-'Raw Data'!O860&gt;0)), 'Raw Data'!H860, 0))</f>
        <v/>
      </c>
      <c r="P867">
        <f>IF(ISBLANK('Raw Data'!J860), 0, IF(AND(1=MATCH(LARGE('Raw Data'!G860:J860, 2), 'Raw Data'!G860:J860, 0), AND('Raw Data'!O860-'Raw Data'!P860&lt;4, 'Raw Data'!O860-'Raw Data'!P860&gt;0)), 'Raw Data'!G860, 0))</f>
        <v/>
      </c>
      <c r="Q867">
        <f>IF(ISBLANK('Raw Data'!J860), 0, IF(AND(4=MATCH(LARGE('Raw Data'!G860:J860, 1), 'Raw Data'!G860:J860, 0), 'Raw Data'!P860-'Raw Data'!O860&gt;3), 'Raw Data'!J860, 0))</f>
        <v/>
      </c>
      <c r="R867">
        <f>IF(ISBLANK('Raw Data'!J860), 0, IF(AND(3=MATCH(LARGE('Raw Data'!G860:J860, 1), 'Raw Data'!G860:J860, 0), 'Raw Data'!O860-'Raw Data'!P860&gt;3), 'Raw Data'!I860, 0))</f>
        <v/>
      </c>
      <c r="S867">
        <f>IF(AND('Raw Data'!P860-'Raw Data'!O860&gt;4, 'Raw Data'!F860&lt;'Raw Data'!C860), 'Raw Data'!J860, 0)</f>
        <v/>
      </c>
      <c r="T867">
        <f>IF(AND('Raw Data'!O860-'Raw Data'!P860&gt;4, 'Raw Data'!F860&gt;'Raw Data'!C860), 'Raw Data'!I860, 0)</f>
        <v/>
      </c>
      <c r="U867">
        <f>IF(AND('Raw Data'!P860-'Raw Data'!O860&lt;3, 'Raw Data'!P860&gt;'Raw Data'!O860, 'Raw Data'!F860&lt;'Raw Data'!C860), 'Raw Data'!H860, 0)</f>
        <v/>
      </c>
      <c r="V867">
        <f>IF(AND('Raw Data'!P860-'Raw Data'!O860&lt;3, 'Raw Data'!P860&gt;'Raw Data'!O860, 'Raw Data'!F860&gt;'Raw Data'!C860), 'Raw Data'!G860, 0)</f>
        <v/>
      </c>
    </row>
    <row r="868">
      <c r="A868">
        <f>IF(AND('Raw Data'!F861&lt;'Raw Data'!C861, 'Raw Data'!P861&gt;'Raw Data'!O861, 'Raw Data'!P861-'Raw Data'!O861&gt;3), 'Raw Data'!J861, 0)</f>
        <v/>
      </c>
      <c r="B868">
        <f>IF(AND('Raw Data'!C861&lt;'Raw Data'!F861, 'Raw Data'!O861&gt;'Raw Data'!P861, 'Raw Data'!O861-'Raw Data'!P861&gt;3), 'Raw Data'!I861, 0)</f>
        <v/>
      </c>
      <c r="C868">
        <f>IF(AND('Raw Data'!F861&lt;'Raw Data'!C861, 'Raw Data'!P861&gt;'Raw Data'!O861, 'Raw Data'!P861-'Raw Data'!O861&lt;4), 'Raw Data'!H861, 0)</f>
        <v/>
      </c>
      <c r="D868">
        <f>IF(AND('Raw Data'!C861&lt;'Raw Data'!F861, 'Raw Data'!O861&gt;'Raw Data'!P861, 'Raw Data'!O861-'Raw Data'!P861&lt;4), 'Raw Data'!G861, 0)</f>
        <v/>
      </c>
      <c r="E868">
        <f>IF(ISBLANK('Raw Data'!J861), 0, IF(AND(4=MATCH(LARGE('Raw Data'!G861:J861, 4), 'Raw Data'!G861:J861, 0), 'Raw Data'!P861-'Raw Data'!O861&gt;3), 'Raw Data'!J861, 0))</f>
        <v/>
      </c>
      <c r="F868">
        <f>IF(ISBLANK('Raw Data'!J861), 0, IF(AND(3=MATCH(LARGE('Raw Data'!G861:J861, 4), 'Raw Data'!G861:J861, 0), 'Raw Data'!O861-'Raw Data'!P861&gt;3), 'Raw Data'!I861, 0))</f>
        <v/>
      </c>
      <c r="G868">
        <f>IF(ISBLANK('Raw Data'!J861), 0, IF(AND(2=MATCH(LARGE('Raw Data'!G861:J861, 4), 'Raw Data'!G861:J861, 0), AND('Raw Data'!P861-'Raw Data'!O861&lt;4, 'Raw Data'!P861-'Raw Data'!O861&gt;0)), 'Raw Data'!H861, 0))</f>
        <v/>
      </c>
      <c r="H868">
        <f>IF(ISBLANK('Raw Data'!J861), 0, IF(AND(1=MATCH(LARGE('Raw Data'!G861:J861, 4), 'Raw Data'!G861:J861, 0), AND('Raw Data'!O861-'Raw Data'!P861&lt;4, 'Raw Data'!O861-'Raw Data'!P861&gt;0)), 'Raw Data'!G861, 0))</f>
        <v/>
      </c>
      <c r="I868">
        <f>IF(ISBLANK('Raw Data'!J861), 0, IF(AND(4=MATCH(LARGE('Raw Data'!G861:J861, 3), 'Raw Data'!G861:J861, 0), 'Raw Data'!P861-'Raw Data'!O861&gt;3), 'Raw Data'!J861, 0))</f>
        <v/>
      </c>
      <c r="J868">
        <f>IF(ISBLANK('Raw Data'!J861), 0, IF(AND(3=MATCH(LARGE('Raw Data'!G861:J861, 3), 'Raw Data'!G861:J861, 0), 'Raw Data'!O861-'Raw Data'!P861&gt;3), 'Raw Data'!I861, 0))</f>
        <v/>
      </c>
      <c r="K868">
        <f>IF(ISBLANK('Raw Data'!J861), 0, IF(AND(2=MATCH(LARGE('Raw Data'!G861:J861, 3), 'Raw Data'!G861:J861, 0), AND('Raw Data'!P861-'Raw Data'!O861&lt;4, 'Raw Data'!P861-'Raw Data'!O861&gt;0)), 'Raw Data'!H861, 0))</f>
        <v/>
      </c>
      <c r="L868">
        <f>IF(ISBLANK('Raw Data'!J861), 0, IF(AND(1=MATCH(LARGE('Raw Data'!G861:J861, 3), 'Raw Data'!G861:J861, 0), AND('Raw Data'!O861-'Raw Data'!P861&lt;4, 'Raw Data'!O861-'Raw Data'!P861&gt;0)), 'Raw Data'!G861, 0))</f>
        <v/>
      </c>
      <c r="M868">
        <f>IF(ISBLANK('Raw Data'!J861), 0, IF(AND(4=MATCH(LARGE('Raw Data'!G861:J861, 2), 'Raw Data'!G861:J861, 0), 'Raw Data'!P861-'Raw Data'!O861&gt;3), 'Raw Data'!J861, 0))</f>
        <v/>
      </c>
      <c r="N868">
        <f>IF(ISBLANK('Raw Data'!J861), 0, IF(AND(3=MATCH(LARGE('Raw Data'!G861:J861, 2), 'Raw Data'!G861:J861, 0), 'Raw Data'!O861-'Raw Data'!P861&gt;3), 'Raw Data'!I861, 0))</f>
        <v/>
      </c>
      <c r="O868">
        <f>IF(ISBLANK('Raw Data'!J861), 0, IF(AND(2=MATCH(LARGE('Raw Data'!G861:J861, 2), 'Raw Data'!G861:J861, 0), AND('Raw Data'!P861-'Raw Data'!O861&lt;4, 'Raw Data'!P861-'Raw Data'!O861&gt;0)), 'Raw Data'!H861, 0))</f>
        <v/>
      </c>
      <c r="P868">
        <f>IF(ISBLANK('Raw Data'!J861), 0, IF(AND(1=MATCH(LARGE('Raw Data'!G861:J861, 2), 'Raw Data'!G861:J861, 0), AND('Raw Data'!O861-'Raw Data'!P861&lt;4, 'Raw Data'!O861-'Raw Data'!P861&gt;0)), 'Raw Data'!G861, 0))</f>
        <v/>
      </c>
      <c r="Q868">
        <f>IF(ISBLANK('Raw Data'!J861), 0, IF(AND(4=MATCH(LARGE('Raw Data'!G861:J861, 1), 'Raw Data'!G861:J861, 0), 'Raw Data'!P861-'Raw Data'!O861&gt;3), 'Raw Data'!J861, 0))</f>
        <v/>
      </c>
      <c r="R868">
        <f>IF(ISBLANK('Raw Data'!J861), 0, IF(AND(3=MATCH(LARGE('Raw Data'!G861:J861, 1), 'Raw Data'!G861:J861, 0), 'Raw Data'!O861-'Raw Data'!P861&gt;3), 'Raw Data'!I861, 0))</f>
        <v/>
      </c>
      <c r="S868">
        <f>IF(AND('Raw Data'!P861-'Raw Data'!O861&gt;4, 'Raw Data'!F861&lt;'Raw Data'!C861), 'Raw Data'!J861, 0)</f>
        <v/>
      </c>
      <c r="T868">
        <f>IF(AND('Raw Data'!O861-'Raw Data'!P861&gt;4, 'Raw Data'!F861&gt;'Raw Data'!C861), 'Raw Data'!I861, 0)</f>
        <v/>
      </c>
      <c r="U868">
        <f>IF(AND('Raw Data'!P861-'Raw Data'!O861&lt;3, 'Raw Data'!P861&gt;'Raw Data'!O861, 'Raw Data'!F861&lt;'Raw Data'!C861), 'Raw Data'!H861, 0)</f>
        <v/>
      </c>
      <c r="V868">
        <f>IF(AND('Raw Data'!P861-'Raw Data'!O861&lt;3, 'Raw Data'!P861&gt;'Raw Data'!O861, 'Raw Data'!F861&gt;'Raw Data'!C861), 'Raw Data'!G861, 0)</f>
        <v/>
      </c>
    </row>
    <row r="869">
      <c r="A869">
        <f>IF(AND('Raw Data'!F862&lt;'Raw Data'!C862, 'Raw Data'!P862&gt;'Raw Data'!O862, 'Raw Data'!P862-'Raw Data'!O862&gt;3), 'Raw Data'!J862, 0)</f>
        <v/>
      </c>
      <c r="B869">
        <f>IF(AND('Raw Data'!C862&lt;'Raw Data'!F862, 'Raw Data'!O862&gt;'Raw Data'!P862, 'Raw Data'!O862-'Raw Data'!P862&gt;3), 'Raw Data'!I862, 0)</f>
        <v/>
      </c>
      <c r="C869">
        <f>IF(AND('Raw Data'!F862&lt;'Raw Data'!C862, 'Raw Data'!P862&gt;'Raw Data'!O862, 'Raw Data'!P862-'Raw Data'!O862&lt;4), 'Raw Data'!H862, 0)</f>
        <v/>
      </c>
      <c r="D869">
        <f>IF(AND('Raw Data'!C862&lt;'Raw Data'!F862, 'Raw Data'!O862&gt;'Raw Data'!P862, 'Raw Data'!O862-'Raw Data'!P862&lt;4), 'Raw Data'!G862, 0)</f>
        <v/>
      </c>
      <c r="E869">
        <f>IF(ISBLANK('Raw Data'!J862), 0, IF(AND(4=MATCH(LARGE('Raw Data'!G862:J862, 4), 'Raw Data'!G862:J862, 0), 'Raw Data'!P862-'Raw Data'!O862&gt;3), 'Raw Data'!J862, 0))</f>
        <v/>
      </c>
      <c r="F869">
        <f>IF(ISBLANK('Raw Data'!J862), 0, IF(AND(3=MATCH(LARGE('Raw Data'!G862:J862, 4), 'Raw Data'!G862:J862, 0), 'Raw Data'!O862-'Raw Data'!P862&gt;3), 'Raw Data'!I862, 0))</f>
        <v/>
      </c>
      <c r="G869">
        <f>IF(ISBLANK('Raw Data'!J862), 0, IF(AND(2=MATCH(LARGE('Raw Data'!G862:J862, 4), 'Raw Data'!G862:J862, 0), AND('Raw Data'!P862-'Raw Data'!O862&lt;4, 'Raw Data'!P862-'Raw Data'!O862&gt;0)), 'Raw Data'!H862, 0))</f>
        <v/>
      </c>
      <c r="H869">
        <f>IF(ISBLANK('Raw Data'!J862), 0, IF(AND(1=MATCH(LARGE('Raw Data'!G862:J862, 4), 'Raw Data'!G862:J862, 0), AND('Raw Data'!O862-'Raw Data'!P862&lt;4, 'Raw Data'!O862-'Raw Data'!P862&gt;0)), 'Raw Data'!G862, 0))</f>
        <v/>
      </c>
      <c r="I869">
        <f>IF(ISBLANK('Raw Data'!J862), 0, IF(AND(4=MATCH(LARGE('Raw Data'!G862:J862, 3), 'Raw Data'!G862:J862, 0), 'Raw Data'!P862-'Raw Data'!O862&gt;3), 'Raw Data'!J862, 0))</f>
        <v/>
      </c>
      <c r="J869">
        <f>IF(ISBLANK('Raw Data'!J862), 0, IF(AND(3=MATCH(LARGE('Raw Data'!G862:J862, 3), 'Raw Data'!G862:J862, 0), 'Raw Data'!O862-'Raw Data'!P862&gt;3), 'Raw Data'!I862, 0))</f>
        <v/>
      </c>
      <c r="K869">
        <f>IF(ISBLANK('Raw Data'!J862), 0, IF(AND(2=MATCH(LARGE('Raw Data'!G862:J862, 3), 'Raw Data'!G862:J862, 0), AND('Raw Data'!P862-'Raw Data'!O862&lt;4, 'Raw Data'!P862-'Raw Data'!O862&gt;0)), 'Raw Data'!H862, 0))</f>
        <v/>
      </c>
      <c r="L869">
        <f>IF(ISBLANK('Raw Data'!J862), 0, IF(AND(1=MATCH(LARGE('Raw Data'!G862:J862, 3), 'Raw Data'!G862:J862, 0), AND('Raw Data'!O862-'Raw Data'!P862&lt;4, 'Raw Data'!O862-'Raw Data'!P862&gt;0)), 'Raw Data'!G862, 0))</f>
        <v/>
      </c>
      <c r="M869">
        <f>IF(ISBLANK('Raw Data'!J862), 0, IF(AND(4=MATCH(LARGE('Raw Data'!G862:J862, 2), 'Raw Data'!G862:J862, 0), 'Raw Data'!P862-'Raw Data'!O862&gt;3), 'Raw Data'!J862, 0))</f>
        <v/>
      </c>
      <c r="N869">
        <f>IF(ISBLANK('Raw Data'!J862), 0, IF(AND(3=MATCH(LARGE('Raw Data'!G862:J862, 2), 'Raw Data'!G862:J862, 0), 'Raw Data'!O862-'Raw Data'!P862&gt;3), 'Raw Data'!I862, 0))</f>
        <v/>
      </c>
      <c r="O869">
        <f>IF(ISBLANK('Raw Data'!J862), 0, IF(AND(2=MATCH(LARGE('Raw Data'!G862:J862, 2), 'Raw Data'!G862:J862, 0), AND('Raw Data'!P862-'Raw Data'!O862&lt;4, 'Raw Data'!P862-'Raw Data'!O862&gt;0)), 'Raw Data'!H862, 0))</f>
        <v/>
      </c>
      <c r="P869">
        <f>IF(ISBLANK('Raw Data'!J862), 0, IF(AND(1=MATCH(LARGE('Raw Data'!G862:J862, 2), 'Raw Data'!G862:J862, 0), AND('Raw Data'!O862-'Raw Data'!P862&lt;4, 'Raw Data'!O862-'Raw Data'!P862&gt;0)), 'Raw Data'!G862, 0))</f>
        <v/>
      </c>
      <c r="Q869">
        <f>IF(ISBLANK('Raw Data'!J862), 0, IF(AND(4=MATCH(LARGE('Raw Data'!G862:J862, 1), 'Raw Data'!G862:J862, 0), 'Raw Data'!P862-'Raw Data'!O862&gt;3), 'Raw Data'!J862, 0))</f>
        <v/>
      </c>
      <c r="R869">
        <f>IF(ISBLANK('Raw Data'!J862), 0, IF(AND(3=MATCH(LARGE('Raw Data'!G862:J862, 1), 'Raw Data'!G862:J862, 0), 'Raw Data'!O862-'Raw Data'!P862&gt;3), 'Raw Data'!I862, 0))</f>
        <v/>
      </c>
      <c r="S869">
        <f>IF(AND('Raw Data'!P862-'Raw Data'!O862&gt;4, 'Raw Data'!F862&lt;'Raw Data'!C862), 'Raw Data'!J862, 0)</f>
        <v/>
      </c>
      <c r="T869">
        <f>IF(AND('Raw Data'!O862-'Raw Data'!P862&gt;4, 'Raw Data'!F862&gt;'Raw Data'!C862), 'Raw Data'!I862, 0)</f>
        <v/>
      </c>
      <c r="U869">
        <f>IF(AND('Raw Data'!P862-'Raw Data'!O862&lt;3, 'Raw Data'!P862&gt;'Raw Data'!O862, 'Raw Data'!F862&lt;'Raw Data'!C862), 'Raw Data'!H862, 0)</f>
        <v/>
      </c>
      <c r="V869">
        <f>IF(AND('Raw Data'!P862-'Raw Data'!O862&lt;3, 'Raw Data'!P862&gt;'Raw Data'!O862, 'Raw Data'!F862&gt;'Raw Data'!C862), 'Raw Data'!G862, 0)</f>
        <v/>
      </c>
    </row>
    <row r="870">
      <c r="A870">
        <f>IF(AND('Raw Data'!F863&lt;'Raw Data'!C863, 'Raw Data'!P863&gt;'Raw Data'!O863, 'Raw Data'!P863-'Raw Data'!O863&gt;3), 'Raw Data'!J863, 0)</f>
        <v/>
      </c>
      <c r="B870">
        <f>IF(AND('Raw Data'!C863&lt;'Raw Data'!F863, 'Raw Data'!O863&gt;'Raw Data'!P863, 'Raw Data'!O863-'Raw Data'!P863&gt;3), 'Raw Data'!I863, 0)</f>
        <v/>
      </c>
      <c r="C870">
        <f>IF(AND('Raw Data'!F863&lt;'Raw Data'!C863, 'Raw Data'!P863&gt;'Raw Data'!O863, 'Raw Data'!P863-'Raw Data'!O863&lt;4), 'Raw Data'!H863, 0)</f>
        <v/>
      </c>
      <c r="D870">
        <f>IF(AND('Raw Data'!C863&lt;'Raw Data'!F863, 'Raw Data'!O863&gt;'Raw Data'!P863, 'Raw Data'!O863-'Raw Data'!P863&lt;4), 'Raw Data'!G863, 0)</f>
        <v/>
      </c>
      <c r="E870">
        <f>IF(ISBLANK('Raw Data'!J863), 0, IF(AND(4=MATCH(LARGE('Raw Data'!G863:J863, 4), 'Raw Data'!G863:J863, 0), 'Raw Data'!P863-'Raw Data'!O863&gt;3), 'Raw Data'!J863, 0))</f>
        <v/>
      </c>
      <c r="F870">
        <f>IF(ISBLANK('Raw Data'!J863), 0, IF(AND(3=MATCH(LARGE('Raw Data'!G863:J863, 4), 'Raw Data'!G863:J863, 0), 'Raw Data'!O863-'Raw Data'!P863&gt;3), 'Raw Data'!I863, 0))</f>
        <v/>
      </c>
      <c r="G870">
        <f>IF(ISBLANK('Raw Data'!J863), 0, IF(AND(2=MATCH(LARGE('Raw Data'!G863:J863, 4), 'Raw Data'!G863:J863, 0), AND('Raw Data'!P863-'Raw Data'!O863&lt;4, 'Raw Data'!P863-'Raw Data'!O863&gt;0)), 'Raw Data'!H863, 0))</f>
        <v/>
      </c>
      <c r="H870">
        <f>IF(ISBLANK('Raw Data'!J863), 0, IF(AND(1=MATCH(LARGE('Raw Data'!G863:J863, 4), 'Raw Data'!G863:J863, 0), AND('Raw Data'!O863-'Raw Data'!P863&lt;4, 'Raw Data'!O863-'Raw Data'!P863&gt;0)), 'Raw Data'!G863, 0))</f>
        <v/>
      </c>
      <c r="I870">
        <f>IF(ISBLANK('Raw Data'!J863), 0, IF(AND(4=MATCH(LARGE('Raw Data'!G863:J863, 3), 'Raw Data'!G863:J863, 0), 'Raw Data'!P863-'Raw Data'!O863&gt;3), 'Raw Data'!J863, 0))</f>
        <v/>
      </c>
      <c r="J870">
        <f>IF(ISBLANK('Raw Data'!J863), 0, IF(AND(3=MATCH(LARGE('Raw Data'!G863:J863, 3), 'Raw Data'!G863:J863, 0), 'Raw Data'!O863-'Raw Data'!P863&gt;3), 'Raw Data'!I863, 0))</f>
        <v/>
      </c>
      <c r="K870">
        <f>IF(ISBLANK('Raw Data'!J863), 0, IF(AND(2=MATCH(LARGE('Raw Data'!G863:J863, 3), 'Raw Data'!G863:J863, 0), AND('Raw Data'!P863-'Raw Data'!O863&lt;4, 'Raw Data'!P863-'Raw Data'!O863&gt;0)), 'Raw Data'!H863, 0))</f>
        <v/>
      </c>
      <c r="L870">
        <f>IF(ISBLANK('Raw Data'!J863), 0, IF(AND(1=MATCH(LARGE('Raw Data'!G863:J863, 3), 'Raw Data'!G863:J863, 0), AND('Raw Data'!O863-'Raw Data'!P863&lt;4, 'Raw Data'!O863-'Raw Data'!P863&gt;0)), 'Raw Data'!G863, 0))</f>
        <v/>
      </c>
      <c r="M870">
        <f>IF(ISBLANK('Raw Data'!J863), 0, IF(AND(4=MATCH(LARGE('Raw Data'!G863:J863, 2), 'Raw Data'!G863:J863, 0), 'Raw Data'!P863-'Raw Data'!O863&gt;3), 'Raw Data'!J863, 0))</f>
        <v/>
      </c>
      <c r="N870">
        <f>IF(ISBLANK('Raw Data'!J863), 0, IF(AND(3=MATCH(LARGE('Raw Data'!G863:J863, 2), 'Raw Data'!G863:J863, 0), 'Raw Data'!O863-'Raw Data'!P863&gt;3), 'Raw Data'!I863, 0))</f>
        <v/>
      </c>
      <c r="O870">
        <f>IF(ISBLANK('Raw Data'!J863), 0, IF(AND(2=MATCH(LARGE('Raw Data'!G863:J863, 2), 'Raw Data'!G863:J863, 0), AND('Raw Data'!P863-'Raw Data'!O863&lt;4, 'Raw Data'!P863-'Raw Data'!O863&gt;0)), 'Raw Data'!H863, 0))</f>
        <v/>
      </c>
      <c r="P870">
        <f>IF(ISBLANK('Raw Data'!J863), 0, IF(AND(1=MATCH(LARGE('Raw Data'!G863:J863, 2), 'Raw Data'!G863:J863, 0), AND('Raw Data'!O863-'Raw Data'!P863&lt;4, 'Raw Data'!O863-'Raw Data'!P863&gt;0)), 'Raw Data'!G863, 0))</f>
        <v/>
      </c>
      <c r="Q870">
        <f>IF(ISBLANK('Raw Data'!J863), 0, IF(AND(4=MATCH(LARGE('Raw Data'!G863:J863, 1), 'Raw Data'!G863:J863, 0), 'Raw Data'!P863-'Raw Data'!O863&gt;3), 'Raw Data'!J863, 0))</f>
        <v/>
      </c>
      <c r="R870">
        <f>IF(ISBLANK('Raw Data'!J863), 0, IF(AND(3=MATCH(LARGE('Raw Data'!G863:J863, 1), 'Raw Data'!G863:J863, 0), 'Raw Data'!O863-'Raw Data'!P863&gt;3), 'Raw Data'!I863, 0))</f>
        <v/>
      </c>
      <c r="S870">
        <f>IF(AND('Raw Data'!P863-'Raw Data'!O863&gt;4, 'Raw Data'!F863&lt;'Raw Data'!C863), 'Raw Data'!J863, 0)</f>
        <v/>
      </c>
      <c r="T870">
        <f>IF(AND('Raw Data'!O863-'Raw Data'!P863&gt;4, 'Raw Data'!F863&gt;'Raw Data'!C863), 'Raw Data'!I863, 0)</f>
        <v/>
      </c>
      <c r="U870">
        <f>IF(AND('Raw Data'!P863-'Raw Data'!O863&lt;3, 'Raw Data'!P863&gt;'Raw Data'!O863, 'Raw Data'!F863&lt;'Raw Data'!C863), 'Raw Data'!H863, 0)</f>
        <v/>
      </c>
      <c r="V870">
        <f>IF(AND('Raw Data'!P863-'Raw Data'!O863&lt;3, 'Raw Data'!P863&gt;'Raw Data'!O863, 'Raw Data'!F863&gt;'Raw Data'!C863), 'Raw Data'!G863, 0)</f>
        <v/>
      </c>
    </row>
    <row r="871">
      <c r="A871">
        <f>IF(AND('Raw Data'!F864&lt;'Raw Data'!C864, 'Raw Data'!P864&gt;'Raw Data'!O864, 'Raw Data'!P864-'Raw Data'!O864&gt;3), 'Raw Data'!J864, 0)</f>
        <v/>
      </c>
      <c r="B871">
        <f>IF(AND('Raw Data'!C864&lt;'Raw Data'!F864, 'Raw Data'!O864&gt;'Raw Data'!P864, 'Raw Data'!O864-'Raw Data'!P864&gt;3), 'Raw Data'!I864, 0)</f>
        <v/>
      </c>
      <c r="C871">
        <f>IF(AND('Raw Data'!F864&lt;'Raw Data'!C864, 'Raw Data'!P864&gt;'Raw Data'!O864, 'Raw Data'!P864-'Raw Data'!O864&lt;4), 'Raw Data'!H864, 0)</f>
        <v/>
      </c>
      <c r="D871">
        <f>IF(AND('Raw Data'!C864&lt;'Raw Data'!F864, 'Raw Data'!O864&gt;'Raw Data'!P864, 'Raw Data'!O864-'Raw Data'!P864&lt;4), 'Raw Data'!G864, 0)</f>
        <v/>
      </c>
      <c r="E871">
        <f>IF(ISBLANK('Raw Data'!J864), 0, IF(AND(4=MATCH(LARGE('Raw Data'!G864:J864, 4), 'Raw Data'!G864:J864, 0), 'Raw Data'!P864-'Raw Data'!O864&gt;3), 'Raw Data'!J864, 0))</f>
        <v/>
      </c>
      <c r="F871">
        <f>IF(ISBLANK('Raw Data'!J864), 0, IF(AND(3=MATCH(LARGE('Raw Data'!G864:J864, 4), 'Raw Data'!G864:J864, 0), 'Raw Data'!O864-'Raw Data'!P864&gt;3), 'Raw Data'!I864, 0))</f>
        <v/>
      </c>
      <c r="G871">
        <f>IF(ISBLANK('Raw Data'!J864), 0, IF(AND(2=MATCH(LARGE('Raw Data'!G864:J864, 4), 'Raw Data'!G864:J864, 0), AND('Raw Data'!P864-'Raw Data'!O864&lt;4, 'Raw Data'!P864-'Raw Data'!O864&gt;0)), 'Raw Data'!H864, 0))</f>
        <v/>
      </c>
      <c r="H871">
        <f>IF(ISBLANK('Raw Data'!J864), 0, IF(AND(1=MATCH(LARGE('Raw Data'!G864:J864, 4), 'Raw Data'!G864:J864, 0), AND('Raw Data'!O864-'Raw Data'!P864&lt;4, 'Raw Data'!O864-'Raw Data'!P864&gt;0)), 'Raw Data'!G864, 0))</f>
        <v/>
      </c>
      <c r="I871">
        <f>IF(ISBLANK('Raw Data'!J864), 0, IF(AND(4=MATCH(LARGE('Raw Data'!G864:J864, 3), 'Raw Data'!G864:J864, 0), 'Raw Data'!P864-'Raw Data'!O864&gt;3), 'Raw Data'!J864, 0))</f>
        <v/>
      </c>
      <c r="J871">
        <f>IF(ISBLANK('Raw Data'!J864), 0, IF(AND(3=MATCH(LARGE('Raw Data'!G864:J864, 3), 'Raw Data'!G864:J864, 0), 'Raw Data'!O864-'Raw Data'!P864&gt;3), 'Raw Data'!I864, 0))</f>
        <v/>
      </c>
      <c r="K871">
        <f>IF(ISBLANK('Raw Data'!J864), 0, IF(AND(2=MATCH(LARGE('Raw Data'!G864:J864, 3), 'Raw Data'!G864:J864, 0), AND('Raw Data'!P864-'Raw Data'!O864&lt;4, 'Raw Data'!P864-'Raw Data'!O864&gt;0)), 'Raw Data'!H864, 0))</f>
        <v/>
      </c>
      <c r="L871">
        <f>IF(ISBLANK('Raw Data'!J864), 0, IF(AND(1=MATCH(LARGE('Raw Data'!G864:J864, 3), 'Raw Data'!G864:J864, 0), AND('Raw Data'!O864-'Raw Data'!P864&lt;4, 'Raw Data'!O864-'Raw Data'!P864&gt;0)), 'Raw Data'!G864, 0))</f>
        <v/>
      </c>
      <c r="M871">
        <f>IF(ISBLANK('Raw Data'!J864), 0, IF(AND(4=MATCH(LARGE('Raw Data'!G864:J864, 2), 'Raw Data'!G864:J864, 0), 'Raw Data'!P864-'Raw Data'!O864&gt;3), 'Raw Data'!J864, 0))</f>
        <v/>
      </c>
      <c r="N871">
        <f>IF(ISBLANK('Raw Data'!J864), 0, IF(AND(3=MATCH(LARGE('Raw Data'!G864:J864, 2), 'Raw Data'!G864:J864, 0), 'Raw Data'!O864-'Raw Data'!P864&gt;3), 'Raw Data'!I864, 0))</f>
        <v/>
      </c>
      <c r="O871">
        <f>IF(ISBLANK('Raw Data'!J864), 0, IF(AND(2=MATCH(LARGE('Raw Data'!G864:J864, 2), 'Raw Data'!G864:J864, 0), AND('Raw Data'!P864-'Raw Data'!O864&lt;4, 'Raw Data'!P864-'Raw Data'!O864&gt;0)), 'Raw Data'!H864, 0))</f>
        <v/>
      </c>
      <c r="P871">
        <f>IF(ISBLANK('Raw Data'!J864), 0, IF(AND(1=MATCH(LARGE('Raw Data'!G864:J864, 2), 'Raw Data'!G864:J864, 0), AND('Raw Data'!O864-'Raw Data'!P864&lt;4, 'Raw Data'!O864-'Raw Data'!P864&gt;0)), 'Raw Data'!G864, 0))</f>
        <v/>
      </c>
      <c r="Q871">
        <f>IF(ISBLANK('Raw Data'!J864), 0, IF(AND(4=MATCH(LARGE('Raw Data'!G864:J864, 1), 'Raw Data'!G864:J864, 0), 'Raw Data'!P864-'Raw Data'!O864&gt;3), 'Raw Data'!J864, 0))</f>
        <v/>
      </c>
      <c r="R871">
        <f>IF(ISBLANK('Raw Data'!J864), 0, IF(AND(3=MATCH(LARGE('Raw Data'!G864:J864, 1), 'Raw Data'!G864:J864, 0), 'Raw Data'!O864-'Raw Data'!P864&gt;3), 'Raw Data'!I864, 0))</f>
        <v/>
      </c>
      <c r="S871">
        <f>IF(AND('Raw Data'!P864-'Raw Data'!O864&gt;4, 'Raw Data'!F864&lt;'Raw Data'!C864), 'Raw Data'!J864, 0)</f>
        <v/>
      </c>
      <c r="T871">
        <f>IF(AND('Raw Data'!O864-'Raw Data'!P864&gt;4, 'Raw Data'!F864&gt;'Raw Data'!C864), 'Raw Data'!I864, 0)</f>
        <v/>
      </c>
      <c r="U871">
        <f>IF(AND('Raw Data'!P864-'Raw Data'!O864&lt;3, 'Raw Data'!P864&gt;'Raw Data'!O864, 'Raw Data'!F864&lt;'Raw Data'!C864), 'Raw Data'!H864, 0)</f>
        <v/>
      </c>
      <c r="V871">
        <f>IF(AND('Raw Data'!P864-'Raw Data'!O864&lt;3, 'Raw Data'!P864&gt;'Raw Data'!O864, 'Raw Data'!F864&gt;'Raw Data'!C864), 'Raw Data'!G864, 0)</f>
        <v/>
      </c>
    </row>
    <row r="872">
      <c r="A872">
        <f>IF(AND('Raw Data'!F865&lt;'Raw Data'!C865, 'Raw Data'!P865&gt;'Raw Data'!O865, 'Raw Data'!P865-'Raw Data'!O865&gt;3), 'Raw Data'!J865, 0)</f>
        <v/>
      </c>
      <c r="B872">
        <f>IF(AND('Raw Data'!C865&lt;'Raw Data'!F865, 'Raw Data'!O865&gt;'Raw Data'!P865, 'Raw Data'!O865-'Raw Data'!P865&gt;3), 'Raw Data'!I865, 0)</f>
        <v/>
      </c>
      <c r="C872">
        <f>IF(AND('Raw Data'!F865&lt;'Raw Data'!C865, 'Raw Data'!P865&gt;'Raw Data'!O865, 'Raw Data'!P865-'Raw Data'!O865&lt;4), 'Raw Data'!H865, 0)</f>
        <v/>
      </c>
      <c r="D872">
        <f>IF(AND('Raw Data'!C865&lt;'Raw Data'!F865, 'Raw Data'!O865&gt;'Raw Data'!P865, 'Raw Data'!O865-'Raw Data'!P865&lt;4), 'Raw Data'!G865, 0)</f>
        <v/>
      </c>
      <c r="E872">
        <f>IF(ISBLANK('Raw Data'!J865), 0, IF(AND(4=MATCH(LARGE('Raw Data'!G865:J865, 4), 'Raw Data'!G865:J865, 0), 'Raw Data'!P865-'Raw Data'!O865&gt;3), 'Raw Data'!J865, 0))</f>
        <v/>
      </c>
      <c r="F872">
        <f>IF(ISBLANK('Raw Data'!J865), 0, IF(AND(3=MATCH(LARGE('Raw Data'!G865:J865, 4), 'Raw Data'!G865:J865, 0), 'Raw Data'!O865-'Raw Data'!P865&gt;3), 'Raw Data'!I865, 0))</f>
        <v/>
      </c>
      <c r="G872">
        <f>IF(ISBLANK('Raw Data'!J865), 0, IF(AND(2=MATCH(LARGE('Raw Data'!G865:J865, 4), 'Raw Data'!G865:J865, 0), AND('Raw Data'!P865-'Raw Data'!O865&lt;4, 'Raw Data'!P865-'Raw Data'!O865&gt;0)), 'Raw Data'!H865, 0))</f>
        <v/>
      </c>
      <c r="H872">
        <f>IF(ISBLANK('Raw Data'!J865), 0, IF(AND(1=MATCH(LARGE('Raw Data'!G865:J865, 4), 'Raw Data'!G865:J865, 0), AND('Raw Data'!O865-'Raw Data'!P865&lt;4, 'Raw Data'!O865-'Raw Data'!P865&gt;0)), 'Raw Data'!G865, 0))</f>
        <v/>
      </c>
      <c r="I872">
        <f>IF(ISBLANK('Raw Data'!J865), 0, IF(AND(4=MATCH(LARGE('Raw Data'!G865:J865, 3), 'Raw Data'!G865:J865, 0), 'Raw Data'!P865-'Raw Data'!O865&gt;3), 'Raw Data'!J865, 0))</f>
        <v/>
      </c>
      <c r="J872">
        <f>IF(ISBLANK('Raw Data'!J865), 0, IF(AND(3=MATCH(LARGE('Raw Data'!G865:J865, 3), 'Raw Data'!G865:J865, 0), 'Raw Data'!O865-'Raw Data'!P865&gt;3), 'Raw Data'!I865, 0))</f>
        <v/>
      </c>
      <c r="K872">
        <f>IF(ISBLANK('Raw Data'!J865), 0, IF(AND(2=MATCH(LARGE('Raw Data'!G865:J865, 3), 'Raw Data'!G865:J865, 0), AND('Raw Data'!P865-'Raw Data'!O865&lt;4, 'Raw Data'!P865-'Raw Data'!O865&gt;0)), 'Raw Data'!H865, 0))</f>
        <v/>
      </c>
      <c r="L872">
        <f>IF(ISBLANK('Raw Data'!J865), 0, IF(AND(1=MATCH(LARGE('Raw Data'!G865:J865, 3), 'Raw Data'!G865:J865, 0), AND('Raw Data'!O865-'Raw Data'!P865&lt;4, 'Raw Data'!O865-'Raw Data'!P865&gt;0)), 'Raw Data'!G865, 0))</f>
        <v/>
      </c>
      <c r="M872">
        <f>IF(ISBLANK('Raw Data'!J865), 0, IF(AND(4=MATCH(LARGE('Raw Data'!G865:J865, 2), 'Raw Data'!G865:J865, 0), 'Raw Data'!P865-'Raw Data'!O865&gt;3), 'Raw Data'!J865, 0))</f>
        <v/>
      </c>
      <c r="N872">
        <f>IF(ISBLANK('Raw Data'!J865), 0, IF(AND(3=MATCH(LARGE('Raw Data'!G865:J865, 2), 'Raw Data'!G865:J865, 0), 'Raw Data'!O865-'Raw Data'!P865&gt;3), 'Raw Data'!I865, 0))</f>
        <v/>
      </c>
      <c r="O872">
        <f>IF(ISBLANK('Raw Data'!J865), 0, IF(AND(2=MATCH(LARGE('Raw Data'!G865:J865, 2), 'Raw Data'!G865:J865, 0), AND('Raw Data'!P865-'Raw Data'!O865&lt;4, 'Raw Data'!P865-'Raw Data'!O865&gt;0)), 'Raw Data'!H865, 0))</f>
        <v/>
      </c>
      <c r="P872">
        <f>IF(ISBLANK('Raw Data'!J865), 0, IF(AND(1=MATCH(LARGE('Raw Data'!G865:J865, 2), 'Raw Data'!G865:J865, 0), AND('Raw Data'!O865-'Raw Data'!P865&lt;4, 'Raw Data'!O865-'Raw Data'!P865&gt;0)), 'Raw Data'!G865, 0))</f>
        <v/>
      </c>
      <c r="Q872">
        <f>IF(ISBLANK('Raw Data'!J865), 0, IF(AND(4=MATCH(LARGE('Raw Data'!G865:J865, 1), 'Raw Data'!G865:J865, 0), 'Raw Data'!P865-'Raw Data'!O865&gt;3), 'Raw Data'!J865, 0))</f>
        <v/>
      </c>
      <c r="R872">
        <f>IF(ISBLANK('Raw Data'!J865), 0, IF(AND(3=MATCH(LARGE('Raw Data'!G865:J865, 1), 'Raw Data'!G865:J865, 0), 'Raw Data'!O865-'Raw Data'!P865&gt;3), 'Raw Data'!I865, 0))</f>
        <v/>
      </c>
      <c r="S872">
        <f>IF(AND('Raw Data'!P865-'Raw Data'!O865&gt;4, 'Raw Data'!F865&lt;'Raw Data'!C865), 'Raw Data'!J865, 0)</f>
        <v/>
      </c>
      <c r="T872">
        <f>IF(AND('Raw Data'!O865-'Raw Data'!P865&gt;4, 'Raw Data'!F865&gt;'Raw Data'!C865), 'Raw Data'!I865, 0)</f>
        <v/>
      </c>
      <c r="U872">
        <f>IF(AND('Raw Data'!P865-'Raw Data'!O865&lt;3, 'Raw Data'!P865&gt;'Raw Data'!O865, 'Raw Data'!F865&lt;'Raw Data'!C865), 'Raw Data'!H865, 0)</f>
        <v/>
      </c>
      <c r="V872">
        <f>IF(AND('Raw Data'!P865-'Raw Data'!O865&lt;3, 'Raw Data'!P865&gt;'Raw Data'!O865, 'Raw Data'!F865&gt;'Raw Data'!C865), 'Raw Data'!G865, 0)</f>
        <v/>
      </c>
    </row>
    <row r="873">
      <c r="A873">
        <f>IF(AND('Raw Data'!F866&lt;'Raw Data'!C866, 'Raw Data'!P866&gt;'Raw Data'!O866, 'Raw Data'!P866-'Raw Data'!O866&gt;3), 'Raw Data'!J866, 0)</f>
        <v/>
      </c>
      <c r="B873">
        <f>IF(AND('Raw Data'!C866&lt;'Raw Data'!F866, 'Raw Data'!O866&gt;'Raw Data'!P866, 'Raw Data'!O866-'Raw Data'!P866&gt;3), 'Raw Data'!I866, 0)</f>
        <v/>
      </c>
      <c r="C873">
        <f>IF(AND('Raw Data'!F866&lt;'Raw Data'!C866, 'Raw Data'!P866&gt;'Raw Data'!O866, 'Raw Data'!P866-'Raw Data'!O866&lt;4), 'Raw Data'!H866, 0)</f>
        <v/>
      </c>
      <c r="D873">
        <f>IF(AND('Raw Data'!C866&lt;'Raw Data'!F866, 'Raw Data'!O866&gt;'Raw Data'!P866, 'Raw Data'!O866-'Raw Data'!P866&lt;4), 'Raw Data'!G866, 0)</f>
        <v/>
      </c>
      <c r="E873">
        <f>IF(ISBLANK('Raw Data'!J866), 0, IF(AND(4=MATCH(LARGE('Raw Data'!G866:J866, 4), 'Raw Data'!G866:J866, 0), 'Raw Data'!P866-'Raw Data'!O866&gt;3), 'Raw Data'!J866, 0))</f>
        <v/>
      </c>
      <c r="F873">
        <f>IF(ISBLANK('Raw Data'!J866), 0, IF(AND(3=MATCH(LARGE('Raw Data'!G866:J866, 4), 'Raw Data'!G866:J866, 0), 'Raw Data'!O866-'Raw Data'!P866&gt;3), 'Raw Data'!I866, 0))</f>
        <v/>
      </c>
      <c r="G873">
        <f>IF(ISBLANK('Raw Data'!J866), 0, IF(AND(2=MATCH(LARGE('Raw Data'!G866:J866, 4), 'Raw Data'!G866:J866, 0), AND('Raw Data'!P866-'Raw Data'!O866&lt;4, 'Raw Data'!P866-'Raw Data'!O866&gt;0)), 'Raw Data'!H866, 0))</f>
        <v/>
      </c>
      <c r="H873">
        <f>IF(ISBLANK('Raw Data'!J866), 0, IF(AND(1=MATCH(LARGE('Raw Data'!G866:J866, 4), 'Raw Data'!G866:J866, 0), AND('Raw Data'!O866-'Raw Data'!P866&lt;4, 'Raw Data'!O866-'Raw Data'!P866&gt;0)), 'Raw Data'!G866, 0))</f>
        <v/>
      </c>
      <c r="I873">
        <f>IF(ISBLANK('Raw Data'!J866), 0, IF(AND(4=MATCH(LARGE('Raw Data'!G866:J866, 3), 'Raw Data'!G866:J866, 0), 'Raw Data'!P866-'Raw Data'!O866&gt;3), 'Raw Data'!J866, 0))</f>
        <v/>
      </c>
      <c r="J873">
        <f>IF(ISBLANK('Raw Data'!J866), 0, IF(AND(3=MATCH(LARGE('Raw Data'!G866:J866, 3), 'Raw Data'!G866:J866, 0), 'Raw Data'!O866-'Raw Data'!P866&gt;3), 'Raw Data'!I866, 0))</f>
        <v/>
      </c>
      <c r="K873">
        <f>IF(ISBLANK('Raw Data'!J866), 0, IF(AND(2=MATCH(LARGE('Raw Data'!G866:J866, 3), 'Raw Data'!G866:J866, 0), AND('Raw Data'!P866-'Raw Data'!O866&lt;4, 'Raw Data'!P866-'Raw Data'!O866&gt;0)), 'Raw Data'!H866, 0))</f>
        <v/>
      </c>
      <c r="L873">
        <f>IF(ISBLANK('Raw Data'!J866), 0, IF(AND(1=MATCH(LARGE('Raw Data'!G866:J866, 3), 'Raw Data'!G866:J866, 0), AND('Raw Data'!O866-'Raw Data'!P866&lt;4, 'Raw Data'!O866-'Raw Data'!P866&gt;0)), 'Raw Data'!G866, 0))</f>
        <v/>
      </c>
      <c r="M873">
        <f>IF(ISBLANK('Raw Data'!J866), 0, IF(AND(4=MATCH(LARGE('Raw Data'!G866:J866, 2), 'Raw Data'!G866:J866, 0), 'Raw Data'!P866-'Raw Data'!O866&gt;3), 'Raw Data'!J866, 0))</f>
        <v/>
      </c>
      <c r="N873">
        <f>IF(ISBLANK('Raw Data'!J866), 0, IF(AND(3=MATCH(LARGE('Raw Data'!G866:J866, 2), 'Raw Data'!G866:J866, 0), 'Raw Data'!O866-'Raw Data'!P866&gt;3), 'Raw Data'!I866, 0))</f>
        <v/>
      </c>
      <c r="O873">
        <f>IF(ISBLANK('Raw Data'!J866), 0, IF(AND(2=MATCH(LARGE('Raw Data'!G866:J866, 2), 'Raw Data'!G866:J866, 0), AND('Raw Data'!P866-'Raw Data'!O866&lt;4, 'Raw Data'!P866-'Raw Data'!O866&gt;0)), 'Raw Data'!H866, 0))</f>
        <v/>
      </c>
      <c r="P873">
        <f>IF(ISBLANK('Raw Data'!J866), 0, IF(AND(1=MATCH(LARGE('Raw Data'!G866:J866, 2), 'Raw Data'!G866:J866, 0), AND('Raw Data'!O866-'Raw Data'!P866&lt;4, 'Raw Data'!O866-'Raw Data'!P866&gt;0)), 'Raw Data'!G866, 0))</f>
        <v/>
      </c>
      <c r="Q873">
        <f>IF(ISBLANK('Raw Data'!J866), 0, IF(AND(4=MATCH(LARGE('Raw Data'!G866:J866, 1), 'Raw Data'!G866:J866, 0), 'Raw Data'!P866-'Raw Data'!O866&gt;3), 'Raw Data'!J866, 0))</f>
        <v/>
      </c>
      <c r="R873">
        <f>IF(ISBLANK('Raw Data'!J866), 0, IF(AND(3=MATCH(LARGE('Raw Data'!G866:J866, 1), 'Raw Data'!G866:J866, 0), 'Raw Data'!O866-'Raw Data'!P866&gt;3), 'Raw Data'!I866, 0))</f>
        <v/>
      </c>
      <c r="S873">
        <f>IF(AND('Raw Data'!P866-'Raw Data'!O866&gt;4, 'Raw Data'!F866&lt;'Raw Data'!C866), 'Raw Data'!J866, 0)</f>
        <v/>
      </c>
      <c r="T873">
        <f>IF(AND('Raw Data'!O866-'Raw Data'!P866&gt;4, 'Raw Data'!F866&gt;'Raw Data'!C866), 'Raw Data'!I866, 0)</f>
        <v/>
      </c>
      <c r="U873">
        <f>IF(AND('Raw Data'!P866-'Raw Data'!O866&lt;3, 'Raw Data'!P866&gt;'Raw Data'!O866, 'Raw Data'!F866&lt;'Raw Data'!C866), 'Raw Data'!H866, 0)</f>
        <v/>
      </c>
      <c r="V873">
        <f>IF(AND('Raw Data'!P866-'Raw Data'!O866&lt;3, 'Raw Data'!P866&gt;'Raw Data'!O866, 'Raw Data'!F866&gt;'Raw Data'!C866), 'Raw Data'!G866, 0)</f>
        <v/>
      </c>
    </row>
    <row r="874">
      <c r="A874">
        <f>IF(AND('Raw Data'!F867&lt;'Raw Data'!C867, 'Raw Data'!P867&gt;'Raw Data'!O867, 'Raw Data'!P867-'Raw Data'!O867&gt;3), 'Raw Data'!J867, 0)</f>
        <v/>
      </c>
      <c r="B874">
        <f>IF(AND('Raw Data'!C867&lt;'Raw Data'!F867, 'Raw Data'!O867&gt;'Raw Data'!P867, 'Raw Data'!O867-'Raw Data'!P867&gt;3), 'Raw Data'!I867, 0)</f>
        <v/>
      </c>
      <c r="C874">
        <f>IF(AND('Raw Data'!F867&lt;'Raw Data'!C867, 'Raw Data'!P867&gt;'Raw Data'!O867, 'Raw Data'!P867-'Raw Data'!O867&lt;4), 'Raw Data'!H867, 0)</f>
        <v/>
      </c>
      <c r="D874">
        <f>IF(AND('Raw Data'!C867&lt;'Raw Data'!F867, 'Raw Data'!O867&gt;'Raw Data'!P867, 'Raw Data'!O867-'Raw Data'!P867&lt;4), 'Raw Data'!G867, 0)</f>
        <v/>
      </c>
      <c r="E874">
        <f>IF(ISBLANK('Raw Data'!J867), 0, IF(AND(4=MATCH(LARGE('Raw Data'!G867:J867, 4), 'Raw Data'!G867:J867, 0), 'Raw Data'!P867-'Raw Data'!O867&gt;3), 'Raw Data'!J867, 0))</f>
        <v/>
      </c>
      <c r="F874">
        <f>IF(ISBLANK('Raw Data'!J867), 0, IF(AND(3=MATCH(LARGE('Raw Data'!G867:J867, 4), 'Raw Data'!G867:J867, 0), 'Raw Data'!O867-'Raw Data'!P867&gt;3), 'Raw Data'!I867, 0))</f>
        <v/>
      </c>
      <c r="G874">
        <f>IF(ISBLANK('Raw Data'!J867), 0, IF(AND(2=MATCH(LARGE('Raw Data'!G867:J867, 4), 'Raw Data'!G867:J867, 0), AND('Raw Data'!P867-'Raw Data'!O867&lt;4, 'Raw Data'!P867-'Raw Data'!O867&gt;0)), 'Raw Data'!H867, 0))</f>
        <v/>
      </c>
      <c r="H874">
        <f>IF(ISBLANK('Raw Data'!J867), 0, IF(AND(1=MATCH(LARGE('Raw Data'!G867:J867, 4), 'Raw Data'!G867:J867, 0), AND('Raw Data'!O867-'Raw Data'!P867&lt;4, 'Raw Data'!O867-'Raw Data'!P867&gt;0)), 'Raw Data'!G867, 0))</f>
        <v/>
      </c>
      <c r="I874">
        <f>IF(ISBLANK('Raw Data'!J867), 0, IF(AND(4=MATCH(LARGE('Raw Data'!G867:J867, 3), 'Raw Data'!G867:J867, 0), 'Raw Data'!P867-'Raw Data'!O867&gt;3), 'Raw Data'!J867, 0))</f>
        <v/>
      </c>
      <c r="J874">
        <f>IF(ISBLANK('Raw Data'!J867), 0, IF(AND(3=MATCH(LARGE('Raw Data'!G867:J867, 3), 'Raw Data'!G867:J867, 0), 'Raw Data'!O867-'Raw Data'!P867&gt;3), 'Raw Data'!I867, 0))</f>
        <v/>
      </c>
      <c r="K874">
        <f>IF(ISBLANK('Raw Data'!J867), 0, IF(AND(2=MATCH(LARGE('Raw Data'!G867:J867, 3), 'Raw Data'!G867:J867, 0), AND('Raw Data'!P867-'Raw Data'!O867&lt;4, 'Raw Data'!P867-'Raw Data'!O867&gt;0)), 'Raw Data'!H867, 0))</f>
        <v/>
      </c>
      <c r="L874">
        <f>IF(ISBLANK('Raw Data'!J867), 0, IF(AND(1=MATCH(LARGE('Raw Data'!G867:J867, 3), 'Raw Data'!G867:J867, 0), AND('Raw Data'!O867-'Raw Data'!P867&lt;4, 'Raw Data'!O867-'Raw Data'!P867&gt;0)), 'Raw Data'!G867, 0))</f>
        <v/>
      </c>
      <c r="M874">
        <f>IF(ISBLANK('Raw Data'!J867), 0, IF(AND(4=MATCH(LARGE('Raw Data'!G867:J867, 2), 'Raw Data'!G867:J867, 0), 'Raw Data'!P867-'Raw Data'!O867&gt;3), 'Raw Data'!J867, 0))</f>
        <v/>
      </c>
      <c r="N874">
        <f>IF(ISBLANK('Raw Data'!J867), 0, IF(AND(3=MATCH(LARGE('Raw Data'!G867:J867, 2), 'Raw Data'!G867:J867, 0), 'Raw Data'!O867-'Raw Data'!P867&gt;3), 'Raw Data'!I867, 0))</f>
        <v/>
      </c>
      <c r="O874">
        <f>IF(ISBLANK('Raw Data'!J867), 0, IF(AND(2=MATCH(LARGE('Raw Data'!G867:J867, 2), 'Raw Data'!G867:J867, 0), AND('Raw Data'!P867-'Raw Data'!O867&lt;4, 'Raw Data'!P867-'Raw Data'!O867&gt;0)), 'Raw Data'!H867, 0))</f>
        <v/>
      </c>
      <c r="P874">
        <f>IF(ISBLANK('Raw Data'!J867), 0, IF(AND(1=MATCH(LARGE('Raw Data'!G867:J867, 2), 'Raw Data'!G867:J867, 0), AND('Raw Data'!O867-'Raw Data'!P867&lt;4, 'Raw Data'!O867-'Raw Data'!P867&gt;0)), 'Raw Data'!G867, 0))</f>
        <v/>
      </c>
      <c r="Q874">
        <f>IF(ISBLANK('Raw Data'!J867), 0, IF(AND(4=MATCH(LARGE('Raw Data'!G867:J867, 1), 'Raw Data'!G867:J867, 0), 'Raw Data'!P867-'Raw Data'!O867&gt;3), 'Raw Data'!J867, 0))</f>
        <v/>
      </c>
      <c r="R874">
        <f>IF(ISBLANK('Raw Data'!J867), 0, IF(AND(3=MATCH(LARGE('Raw Data'!G867:J867, 1), 'Raw Data'!G867:J867, 0), 'Raw Data'!O867-'Raw Data'!P867&gt;3), 'Raw Data'!I867, 0))</f>
        <v/>
      </c>
      <c r="S874">
        <f>IF(AND('Raw Data'!P867-'Raw Data'!O867&gt;4, 'Raw Data'!F867&lt;'Raw Data'!C867), 'Raw Data'!J867, 0)</f>
        <v/>
      </c>
      <c r="T874">
        <f>IF(AND('Raw Data'!O867-'Raw Data'!P867&gt;4, 'Raw Data'!F867&gt;'Raw Data'!C867), 'Raw Data'!I867, 0)</f>
        <v/>
      </c>
      <c r="U874">
        <f>IF(AND('Raw Data'!P867-'Raw Data'!O867&lt;3, 'Raw Data'!P867&gt;'Raw Data'!O867, 'Raw Data'!F867&lt;'Raw Data'!C867), 'Raw Data'!H867, 0)</f>
        <v/>
      </c>
      <c r="V874">
        <f>IF(AND('Raw Data'!P867-'Raw Data'!O867&lt;3, 'Raw Data'!P867&gt;'Raw Data'!O867, 'Raw Data'!F867&gt;'Raw Data'!C867), 'Raw Data'!G867, 0)</f>
        <v/>
      </c>
    </row>
    <row r="875">
      <c r="A875">
        <f>IF(AND('Raw Data'!F868&lt;'Raw Data'!C868, 'Raw Data'!P868&gt;'Raw Data'!O868, 'Raw Data'!P868-'Raw Data'!O868&gt;3), 'Raw Data'!J868, 0)</f>
        <v/>
      </c>
      <c r="B875">
        <f>IF(AND('Raw Data'!C868&lt;'Raw Data'!F868, 'Raw Data'!O868&gt;'Raw Data'!P868, 'Raw Data'!O868-'Raw Data'!P868&gt;3), 'Raw Data'!I868, 0)</f>
        <v/>
      </c>
      <c r="C875">
        <f>IF(AND('Raw Data'!F868&lt;'Raw Data'!C868, 'Raw Data'!P868&gt;'Raw Data'!O868, 'Raw Data'!P868-'Raw Data'!O868&lt;4), 'Raw Data'!H868, 0)</f>
        <v/>
      </c>
      <c r="D875">
        <f>IF(AND('Raw Data'!C868&lt;'Raw Data'!F868, 'Raw Data'!O868&gt;'Raw Data'!P868, 'Raw Data'!O868-'Raw Data'!P868&lt;4), 'Raw Data'!G868, 0)</f>
        <v/>
      </c>
      <c r="E875">
        <f>IF(ISBLANK('Raw Data'!J868), 0, IF(AND(4=MATCH(LARGE('Raw Data'!G868:J868, 4), 'Raw Data'!G868:J868, 0), 'Raw Data'!P868-'Raw Data'!O868&gt;3), 'Raw Data'!J868, 0))</f>
        <v/>
      </c>
      <c r="F875">
        <f>IF(ISBLANK('Raw Data'!J868), 0, IF(AND(3=MATCH(LARGE('Raw Data'!G868:J868, 4), 'Raw Data'!G868:J868, 0), 'Raw Data'!O868-'Raw Data'!P868&gt;3), 'Raw Data'!I868, 0))</f>
        <v/>
      </c>
      <c r="G875">
        <f>IF(ISBLANK('Raw Data'!J868), 0, IF(AND(2=MATCH(LARGE('Raw Data'!G868:J868, 4), 'Raw Data'!G868:J868, 0), AND('Raw Data'!P868-'Raw Data'!O868&lt;4, 'Raw Data'!P868-'Raw Data'!O868&gt;0)), 'Raw Data'!H868, 0))</f>
        <v/>
      </c>
      <c r="H875">
        <f>IF(ISBLANK('Raw Data'!J868), 0, IF(AND(1=MATCH(LARGE('Raw Data'!G868:J868, 4), 'Raw Data'!G868:J868, 0), AND('Raw Data'!O868-'Raw Data'!P868&lt;4, 'Raw Data'!O868-'Raw Data'!P868&gt;0)), 'Raw Data'!G868, 0))</f>
        <v/>
      </c>
      <c r="I875">
        <f>IF(ISBLANK('Raw Data'!J868), 0, IF(AND(4=MATCH(LARGE('Raw Data'!G868:J868, 3), 'Raw Data'!G868:J868, 0), 'Raw Data'!P868-'Raw Data'!O868&gt;3), 'Raw Data'!J868, 0))</f>
        <v/>
      </c>
      <c r="J875">
        <f>IF(ISBLANK('Raw Data'!J868), 0, IF(AND(3=MATCH(LARGE('Raw Data'!G868:J868, 3), 'Raw Data'!G868:J868, 0), 'Raw Data'!O868-'Raw Data'!P868&gt;3), 'Raw Data'!I868, 0))</f>
        <v/>
      </c>
      <c r="K875">
        <f>IF(ISBLANK('Raw Data'!J868), 0, IF(AND(2=MATCH(LARGE('Raw Data'!G868:J868, 3), 'Raw Data'!G868:J868, 0), AND('Raw Data'!P868-'Raw Data'!O868&lt;4, 'Raw Data'!P868-'Raw Data'!O868&gt;0)), 'Raw Data'!H868, 0))</f>
        <v/>
      </c>
      <c r="L875">
        <f>IF(ISBLANK('Raw Data'!J868), 0, IF(AND(1=MATCH(LARGE('Raw Data'!G868:J868, 3), 'Raw Data'!G868:J868, 0), AND('Raw Data'!O868-'Raw Data'!P868&lt;4, 'Raw Data'!O868-'Raw Data'!P868&gt;0)), 'Raw Data'!G868, 0))</f>
        <v/>
      </c>
      <c r="M875">
        <f>IF(ISBLANK('Raw Data'!J868), 0, IF(AND(4=MATCH(LARGE('Raw Data'!G868:J868, 2), 'Raw Data'!G868:J868, 0), 'Raw Data'!P868-'Raw Data'!O868&gt;3), 'Raw Data'!J868, 0))</f>
        <v/>
      </c>
      <c r="N875">
        <f>IF(ISBLANK('Raw Data'!J868), 0, IF(AND(3=MATCH(LARGE('Raw Data'!G868:J868, 2), 'Raw Data'!G868:J868, 0), 'Raw Data'!O868-'Raw Data'!P868&gt;3), 'Raw Data'!I868, 0))</f>
        <v/>
      </c>
      <c r="O875">
        <f>IF(ISBLANK('Raw Data'!J868), 0, IF(AND(2=MATCH(LARGE('Raw Data'!G868:J868, 2), 'Raw Data'!G868:J868, 0), AND('Raw Data'!P868-'Raw Data'!O868&lt;4, 'Raw Data'!P868-'Raw Data'!O868&gt;0)), 'Raw Data'!H868, 0))</f>
        <v/>
      </c>
      <c r="P875">
        <f>IF(ISBLANK('Raw Data'!J868), 0, IF(AND(1=MATCH(LARGE('Raw Data'!G868:J868, 2), 'Raw Data'!G868:J868, 0), AND('Raw Data'!O868-'Raw Data'!P868&lt;4, 'Raw Data'!O868-'Raw Data'!P868&gt;0)), 'Raw Data'!G868, 0))</f>
        <v/>
      </c>
      <c r="Q875">
        <f>IF(ISBLANK('Raw Data'!J868), 0, IF(AND(4=MATCH(LARGE('Raw Data'!G868:J868, 1), 'Raw Data'!G868:J868, 0), 'Raw Data'!P868-'Raw Data'!O868&gt;3), 'Raw Data'!J868, 0))</f>
        <v/>
      </c>
      <c r="R875">
        <f>IF(ISBLANK('Raw Data'!J868), 0, IF(AND(3=MATCH(LARGE('Raw Data'!G868:J868, 1), 'Raw Data'!G868:J868, 0), 'Raw Data'!O868-'Raw Data'!P868&gt;3), 'Raw Data'!I868, 0))</f>
        <v/>
      </c>
      <c r="S875">
        <f>IF(AND('Raw Data'!P868-'Raw Data'!O868&gt;4, 'Raw Data'!F868&lt;'Raw Data'!C868), 'Raw Data'!J868, 0)</f>
        <v/>
      </c>
      <c r="T875">
        <f>IF(AND('Raw Data'!O868-'Raw Data'!P868&gt;4, 'Raw Data'!F868&gt;'Raw Data'!C868), 'Raw Data'!I868, 0)</f>
        <v/>
      </c>
      <c r="U875">
        <f>IF(AND('Raw Data'!P868-'Raw Data'!O868&lt;3, 'Raw Data'!P868&gt;'Raw Data'!O868, 'Raw Data'!F868&lt;'Raw Data'!C868), 'Raw Data'!H868, 0)</f>
        <v/>
      </c>
      <c r="V875">
        <f>IF(AND('Raw Data'!P868-'Raw Data'!O868&lt;3, 'Raw Data'!P868&gt;'Raw Data'!O868, 'Raw Data'!F868&gt;'Raw Data'!C868), 'Raw Data'!G868, 0)</f>
        <v/>
      </c>
    </row>
    <row r="876">
      <c r="A876">
        <f>IF(AND('Raw Data'!F869&lt;'Raw Data'!C869, 'Raw Data'!P869&gt;'Raw Data'!O869, 'Raw Data'!P869-'Raw Data'!O869&gt;3), 'Raw Data'!J869, 0)</f>
        <v/>
      </c>
      <c r="B876">
        <f>IF(AND('Raw Data'!C869&lt;'Raw Data'!F869, 'Raw Data'!O869&gt;'Raw Data'!P869, 'Raw Data'!O869-'Raw Data'!P869&gt;3), 'Raw Data'!I869, 0)</f>
        <v/>
      </c>
      <c r="C876">
        <f>IF(AND('Raw Data'!F869&lt;'Raw Data'!C869, 'Raw Data'!P869&gt;'Raw Data'!O869, 'Raw Data'!P869-'Raw Data'!O869&lt;4), 'Raw Data'!H869, 0)</f>
        <v/>
      </c>
      <c r="D876">
        <f>IF(AND('Raw Data'!C869&lt;'Raw Data'!F869, 'Raw Data'!O869&gt;'Raw Data'!P869, 'Raw Data'!O869-'Raw Data'!P869&lt;4), 'Raw Data'!G869, 0)</f>
        <v/>
      </c>
      <c r="E876">
        <f>IF(ISBLANK('Raw Data'!J869), 0, IF(AND(4=MATCH(LARGE('Raw Data'!G869:J869, 4), 'Raw Data'!G869:J869, 0), 'Raw Data'!P869-'Raw Data'!O869&gt;3), 'Raw Data'!J869, 0))</f>
        <v/>
      </c>
      <c r="F876">
        <f>IF(ISBLANK('Raw Data'!J869), 0, IF(AND(3=MATCH(LARGE('Raw Data'!G869:J869, 4), 'Raw Data'!G869:J869, 0), 'Raw Data'!O869-'Raw Data'!P869&gt;3), 'Raw Data'!I869, 0))</f>
        <v/>
      </c>
      <c r="G876">
        <f>IF(ISBLANK('Raw Data'!J869), 0, IF(AND(2=MATCH(LARGE('Raw Data'!G869:J869, 4), 'Raw Data'!G869:J869, 0), AND('Raw Data'!P869-'Raw Data'!O869&lt;4, 'Raw Data'!P869-'Raw Data'!O869&gt;0)), 'Raw Data'!H869, 0))</f>
        <v/>
      </c>
      <c r="H876">
        <f>IF(ISBLANK('Raw Data'!J869), 0, IF(AND(1=MATCH(LARGE('Raw Data'!G869:J869, 4), 'Raw Data'!G869:J869, 0), AND('Raw Data'!O869-'Raw Data'!P869&lt;4, 'Raw Data'!O869-'Raw Data'!P869&gt;0)), 'Raw Data'!G869, 0))</f>
        <v/>
      </c>
      <c r="I876">
        <f>IF(ISBLANK('Raw Data'!J869), 0, IF(AND(4=MATCH(LARGE('Raw Data'!G869:J869, 3), 'Raw Data'!G869:J869, 0), 'Raw Data'!P869-'Raw Data'!O869&gt;3), 'Raw Data'!J869, 0))</f>
        <v/>
      </c>
      <c r="J876">
        <f>IF(ISBLANK('Raw Data'!J869), 0, IF(AND(3=MATCH(LARGE('Raw Data'!G869:J869, 3), 'Raw Data'!G869:J869, 0), 'Raw Data'!O869-'Raw Data'!P869&gt;3), 'Raw Data'!I869, 0))</f>
        <v/>
      </c>
      <c r="K876">
        <f>IF(ISBLANK('Raw Data'!J869), 0, IF(AND(2=MATCH(LARGE('Raw Data'!G869:J869, 3), 'Raw Data'!G869:J869, 0), AND('Raw Data'!P869-'Raw Data'!O869&lt;4, 'Raw Data'!P869-'Raw Data'!O869&gt;0)), 'Raw Data'!H869, 0))</f>
        <v/>
      </c>
      <c r="L876">
        <f>IF(ISBLANK('Raw Data'!J869), 0, IF(AND(1=MATCH(LARGE('Raw Data'!G869:J869, 3), 'Raw Data'!G869:J869, 0), AND('Raw Data'!O869-'Raw Data'!P869&lt;4, 'Raw Data'!O869-'Raw Data'!P869&gt;0)), 'Raw Data'!G869, 0))</f>
        <v/>
      </c>
      <c r="M876">
        <f>IF(ISBLANK('Raw Data'!J869), 0, IF(AND(4=MATCH(LARGE('Raw Data'!G869:J869, 2), 'Raw Data'!G869:J869, 0), 'Raw Data'!P869-'Raw Data'!O869&gt;3), 'Raw Data'!J869, 0))</f>
        <v/>
      </c>
      <c r="N876">
        <f>IF(ISBLANK('Raw Data'!J869), 0, IF(AND(3=MATCH(LARGE('Raw Data'!G869:J869, 2), 'Raw Data'!G869:J869, 0), 'Raw Data'!O869-'Raw Data'!P869&gt;3), 'Raw Data'!I869, 0))</f>
        <v/>
      </c>
      <c r="O876">
        <f>IF(ISBLANK('Raw Data'!J869), 0, IF(AND(2=MATCH(LARGE('Raw Data'!G869:J869, 2), 'Raw Data'!G869:J869, 0), AND('Raw Data'!P869-'Raw Data'!O869&lt;4, 'Raw Data'!P869-'Raw Data'!O869&gt;0)), 'Raw Data'!H869, 0))</f>
        <v/>
      </c>
      <c r="P876">
        <f>IF(ISBLANK('Raw Data'!J869), 0, IF(AND(1=MATCH(LARGE('Raw Data'!G869:J869, 2), 'Raw Data'!G869:J869, 0), AND('Raw Data'!O869-'Raw Data'!P869&lt;4, 'Raw Data'!O869-'Raw Data'!P869&gt;0)), 'Raw Data'!G869, 0))</f>
        <v/>
      </c>
      <c r="Q876">
        <f>IF(ISBLANK('Raw Data'!J869), 0, IF(AND(4=MATCH(LARGE('Raw Data'!G869:J869, 1), 'Raw Data'!G869:J869, 0), 'Raw Data'!P869-'Raw Data'!O869&gt;3), 'Raw Data'!J869, 0))</f>
        <v/>
      </c>
      <c r="R876">
        <f>IF(ISBLANK('Raw Data'!J869), 0, IF(AND(3=MATCH(LARGE('Raw Data'!G869:J869, 1), 'Raw Data'!G869:J869, 0), 'Raw Data'!O869-'Raw Data'!P869&gt;3), 'Raw Data'!I869, 0))</f>
        <v/>
      </c>
      <c r="S876">
        <f>IF(AND('Raw Data'!P869-'Raw Data'!O869&gt;4, 'Raw Data'!F869&lt;'Raw Data'!C869), 'Raw Data'!J869, 0)</f>
        <v/>
      </c>
      <c r="T876">
        <f>IF(AND('Raw Data'!O869-'Raw Data'!P869&gt;4, 'Raw Data'!F869&gt;'Raw Data'!C869), 'Raw Data'!I869, 0)</f>
        <v/>
      </c>
      <c r="U876">
        <f>IF(AND('Raw Data'!P869-'Raw Data'!O869&lt;3, 'Raw Data'!P869&gt;'Raw Data'!O869, 'Raw Data'!F869&lt;'Raw Data'!C869), 'Raw Data'!H869, 0)</f>
        <v/>
      </c>
      <c r="V876">
        <f>IF(AND('Raw Data'!P869-'Raw Data'!O869&lt;3, 'Raw Data'!P869&gt;'Raw Data'!O869, 'Raw Data'!F869&gt;'Raw Data'!C869), 'Raw Data'!G869, 0)</f>
        <v/>
      </c>
    </row>
    <row r="877">
      <c r="A877">
        <f>IF(AND('Raw Data'!F870&lt;'Raw Data'!C870, 'Raw Data'!P870&gt;'Raw Data'!O870, 'Raw Data'!P870-'Raw Data'!O870&gt;3), 'Raw Data'!J870, 0)</f>
        <v/>
      </c>
      <c r="B877">
        <f>IF(AND('Raw Data'!C870&lt;'Raw Data'!F870, 'Raw Data'!O870&gt;'Raw Data'!P870, 'Raw Data'!O870-'Raw Data'!P870&gt;3), 'Raw Data'!I870, 0)</f>
        <v/>
      </c>
      <c r="C877">
        <f>IF(AND('Raw Data'!F870&lt;'Raw Data'!C870, 'Raw Data'!P870&gt;'Raw Data'!O870, 'Raw Data'!P870-'Raw Data'!O870&lt;4), 'Raw Data'!H870, 0)</f>
        <v/>
      </c>
      <c r="D877">
        <f>IF(AND('Raw Data'!C870&lt;'Raw Data'!F870, 'Raw Data'!O870&gt;'Raw Data'!P870, 'Raw Data'!O870-'Raw Data'!P870&lt;4), 'Raw Data'!G870, 0)</f>
        <v/>
      </c>
      <c r="E877">
        <f>IF(ISBLANK('Raw Data'!J870), 0, IF(AND(4=MATCH(LARGE('Raw Data'!G870:J870, 4), 'Raw Data'!G870:J870, 0), 'Raw Data'!P870-'Raw Data'!O870&gt;3), 'Raw Data'!J870, 0))</f>
        <v/>
      </c>
      <c r="F877">
        <f>IF(ISBLANK('Raw Data'!J870), 0, IF(AND(3=MATCH(LARGE('Raw Data'!G870:J870, 4), 'Raw Data'!G870:J870, 0), 'Raw Data'!O870-'Raw Data'!P870&gt;3), 'Raw Data'!I870, 0))</f>
        <v/>
      </c>
      <c r="G877">
        <f>IF(ISBLANK('Raw Data'!J870), 0, IF(AND(2=MATCH(LARGE('Raw Data'!G870:J870, 4), 'Raw Data'!G870:J870, 0), AND('Raw Data'!P870-'Raw Data'!O870&lt;4, 'Raw Data'!P870-'Raw Data'!O870&gt;0)), 'Raw Data'!H870, 0))</f>
        <v/>
      </c>
      <c r="H877">
        <f>IF(ISBLANK('Raw Data'!J870), 0, IF(AND(1=MATCH(LARGE('Raw Data'!G870:J870, 4), 'Raw Data'!G870:J870, 0), AND('Raw Data'!O870-'Raw Data'!P870&lt;4, 'Raw Data'!O870-'Raw Data'!P870&gt;0)), 'Raw Data'!G870, 0))</f>
        <v/>
      </c>
      <c r="I877">
        <f>IF(ISBLANK('Raw Data'!J870), 0, IF(AND(4=MATCH(LARGE('Raw Data'!G870:J870, 3), 'Raw Data'!G870:J870, 0), 'Raw Data'!P870-'Raw Data'!O870&gt;3), 'Raw Data'!J870, 0))</f>
        <v/>
      </c>
      <c r="J877">
        <f>IF(ISBLANK('Raw Data'!J870), 0, IF(AND(3=MATCH(LARGE('Raw Data'!G870:J870, 3), 'Raw Data'!G870:J870, 0), 'Raw Data'!O870-'Raw Data'!P870&gt;3), 'Raw Data'!I870, 0))</f>
        <v/>
      </c>
      <c r="K877">
        <f>IF(ISBLANK('Raw Data'!J870), 0, IF(AND(2=MATCH(LARGE('Raw Data'!G870:J870, 3), 'Raw Data'!G870:J870, 0), AND('Raw Data'!P870-'Raw Data'!O870&lt;4, 'Raw Data'!P870-'Raw Data'!O870&gt;0)), 'Raw Data'!H870, 0))</f>
        <v/>
      </c>
      <c r="L877">
        <f>IF(ISBLANK('Raw Data'!J870), 0, IF(AND(1=MATCH(LARGE('Raw Data'!G870:J870, 3), 'Raw Data'!G870:J870, 0), AND('Raw Data'!O870-'Raw Data'!P870&lt;4, 'Raw Data'!O870-'Raw Data'!P870&gt;0)), 'Raw Data'!G870, 0))</f>
        <v/>
      </c>
      <c r="M877">
        <f>IF(ISBLANK('Raw Data'!J870), 0, IF(AND(4=MATCH(LARGE('Raw Data'!G870:J870, 2), 'Raw Data'!G870:J870, 0), 'Raw Data'!P870-'Raw Data'!O870&gt;3), 'Raw Data'!J870, 0))</f>
        <v/>
      </c>
      <c r="N877">
        <f>IF(ISBLANK('Raw Data'!J870), 0, IF(AND(3=MATCH(LARGE('Raw Data'!G870:J870, 2), 'Raw Data'!G870:J870, 0), 'Raw Data'!O870-'Raw Data'!P870&gt;3), 'Raw Data'!I870, 0))</f>
        <v/>
      </c>
      <c r="O877">
        <f>IF(ISBLANK('Raw Data'!J870), 0, IF(AND(2=MATCH(LARGE('Raw Data'!G870:J870, 2), 'Raw Data'!G870:J870, 0), AND('Raw Data'!P870-'Raw Data'!O870&lt;4, 'Raw Data'!P870-'Raw Data'!O870&gt;0)), 'Raw Data'!H870, 0))</f>
        <v/>
      </c>
      <c r="P877">
        <f>IF(ISBLANK('Raw Data'!J870), 0, IF(AND(1=MATCH(LARGE('Raw Data'!G870:J870, 2), 'Raw Data'!G870:J870, 0), AND('Raw Data'!O870-'Raw Data'!P870&lt;4, 'Raw Data'!O870-'Raw Data'!P870&gt;0)), 'Raw Data'!G870, 0))</f>
        <v/>
      </c>
      <c r="Q877">
        <f>IF(ISBLANK('Raw Data'!J870), 0, IF(AND(4=MATCH(LARGE('Raw Data'!G870:J870, 1), 'Raw Data'!G870:J870, 0), 'Raw Data'!P870-'Raw Data'!O870&gt;3), 'Raw Data'!J870, 0))</f>
        <v/>
      </c>
      <c r="R877">
        <f>IF(ISBLANK('Raw Data'!J870), 0, IF(AND(3=MATCH(LARGE('Raw Data'!G870:J870, 1), 'Raw Data'!G870:J870, 0), 'Raw Data'!O870-'Raw Data'!P870&gt;3), 'Raw Data'!I870, 0))</f>
        <v/>
      </c>
      <c r="S877">
        <f>IF(AND('Raw Data'!P870-'Raw Data'!O870&gt;4, 'Raw Data'!F870&lt;'Raw Data'!C870), 'Raw Data'!J870, 0)</f>
        <v/>
      </c>
      <c r="T877">
        <f>IF(AND('Raw Data'!O870-'Raw Data'!P870&gt;4, 'Raw Data'!F870&gt;'Raw Data'!C870), 'Raw Data'!I870, 0)</f>
        <v/>
      </c>
      <c r="U877">
        <f>IF(AND('Raw Data'!P870-'Raw Data'!O870&lt;3, 'Raw Data'!P870&gt;'Raw Data'!O870, 'Raw Data'!F870&lt;'Raw Data'!C870), 'Raw Data'!H870, 0)</f>
        <v/>
      </c>
      <c r="V877">
        <f>IF(AND('Raw Data'!P870-'Raw Data'!O870&lt;3, 'Raw Data'!P870&gt;'Raw Data'!O870, 'Raw Data'!F870&gt;'Raw Data'!C870), 'Raw Data'!G870, 0)</f>
        <v/>
      </c>
    </row>
    <row r="878">
      <c r="A878">
        <f>IF(AND('Raw Data'!F871&lt;'Raw Data'!C871, 'Raw Data'!P871&gt;'Raw Data'!O871, 'Raw Data'!P871-'Raw Data'!O871&gt;3), 'Raw Data'!J871, 0)</f>
        <v/>
      </c>
      <c r="B878">
        <f>IF(AND('Raw Data'!C871&lt;'Raw Data'!F871, 'Raw Data'!O871&gt;'Raw Data'!P871, 'Raw Data'!O871-'Raw Data'!P871&gt;3), 'Raw Data'!I871, 0)</f>
        <v/>
      </c>
      <c r="C878">
        <f>IF(AND('Raw Data'!F871&lt;'Raw Data'!C871, 'Raw Data'!P871&gt;'Raw Data'!O871, 'Raw Data'!P871-'Raw Data'!O871&lt;4), 'Raw Data'!H871, 0)</f>
        <v/>
      </c>
      <c r="D878">
        <f>IF(AND('Raw Data'!C871&lt;'Raw Data'!F871, 'Raw Data'!O871&gt;'Raw Data'!P871, 'Raw Data'!O871-'Raw Data'!P871&lt;4), 'Raw Data'!G871, 0)</f>
        <v/>
      </c>
      <c r="E878">
        <f>IF(ISBLANK('Raw Data'!J871), 0, IF(AND(4=MATCH(LARGE('Raw Data'!G871:J871, 4), 'Raw Data'!G871:J871, 0), 'Raw Data'!P871-'Raw Data'!O871&gt;3), 'Raw Data'!J871, 0))</f>
        <v/>
      </c>
      <c r="F878">
        <f>IF(ISBLANK('Raw Data'!J871), 0, IF(AND(3=MATCH(LARGE('Raw Data'!G871:J871, 4), 'Raw Data'!G871:J871, 0), 'Raw Data'!O871-'Raw Data'!P871&gt;3), 'Raw Data'!I871, 0))</f>
        <v/>
      </c>
      <c r="G878">
        <f>IF(ISBLANK('Raw Data'!J871), 0, IF(AND(2=MATCH(LARGE('Raw Data'!G871:J871, 4), 'Raw Data'!G871:J871, 0), AND('Raw Data'!P871-'Raw Data'!O871&lt;4, 'Raw Data'!P871-'Raw Data'!O871&gt;0)), 'Raw Data'!H871, 0))</f>
        <v/>
      </c>
      <c r="H878">
        <f>IF(ISBLANK('Raw Data'!J871), 0, IF(AND(1=MATCH(LARGE('Raw Data'!G871:J871, 4), 'Raw Data'!G871:J871, 0), AND('Raw Data'!O871-'Raw Data'!P871&lt;4, 'Raw Data'!O871-'Raw Data'!P871&gt;0)), 'Raw Data'!G871, 0))</f>
        <v/>
      </c>
      <c r="I878">
        <f>IF(ISBLANK('Raw Data'!J871), 0, IF(AND(4=MATCH(LARGE('Raw Data'!G871:J871, 3), 'Raw Data'!G871:J871, 0), 'Raw Data'!P871-'Raw Data'!O871&gt;3), 'Raw Data'!J871, 0))</f>
        <v/>
      </c>
      <c r="J878">
        <f>IF(ISBLANK('Raw Data'!J871), 0, IF(AND(3=MATCH(LARGE('Raw Data'!G871:J871, 3), 'Raw Data'!G871:J871, 0), 'Raw Data'!O871-'Raw Data'!P871&gt;3), 'Raw Data'!I871, 0))</f>
        <v/>
      </c>
      <c r="K878">
        <f>IF(ISBLANK('Raw Data'!J871), 0, IF(AND(2=MATCH(LARGE('Raw Data'!G871:J871, 3), 'Raw Data'!G871:J871, 0), AND('Raw Data'!P871-'Raw Data'!O871&lt;4, 'Raw Data'!P871-'Raw Data'!O871&gt;0)), 'Raw Data'!H871, 0))</f>
        <v/>
      </c>
      <c r="L878">
        <f>IF(ISBLANK('Raw Data'!J871), 0, IF(AND(1=MATCH(LARGE('Raw Data'!G871:J871, 3), 'Raw Data'!G871:J871, 0), AND('Raw Data'!O871-'Raw Data'!P871&lt;4, 'Raw Data'!O871-'Raw Data'!P871&gt;0)), 'Raw Data'!G871, 0))</f>
        <v/>
      </c>
      <c r="M878">
        <f>IF(ISBLANK('Raw Data'!J871), 0, IF(AND(4=MATCH(LARGE('Raw Data'!G871:J871, 2), 'Raw Data'!G871:J871, 0), 'Raw Data'!P871-'Raw Data'!O871&gt;3), 'Raw Data'!J871, 0))</f>
        <v/>
      </c>
      <c r="N878">
        <f>IF(ISBLANK('Raw Data'!J871), 0, IF(AND(3=MATCH(LARGE('Raw Data'!G871:J871, 2), 'Raw Data'!G871:J871, 0), 'Raw Data'!O871-'Raw Data'!P871&gt;3), 'Raw Data'!I871, 0))</f>
        <v/>
      </c>
      <c r="O878">
        <f>IF(ISBLANK('Raw Data'!J871), 0, IF(AND(2=MATCH(LARGE('Raw Data'!G871:J871, 2), 'Raw Data'!G871:J871, 0), AND('Raw Data'!P871-'Raw Data'!O871&lt;4, 'Raw Data'!P871-'Raw Data'!O871&gt;0)), 'Raw Data'!H871, 0))</f>
        <v/>
      </c>
      <c r="P878">
        <f>IF(ISBLANK('Raw Data'!J871), 0, IF(AND(1=MATCH(LARGE('Raw Data'!G871:J871, 2), 'Raw Data'!G871:J871, 0), AND('Raw Data'!O871-'Raw Data'!P871&lt;4, 'Raw Data'!O871-'Raw Data'!P871&gt;0)), 'Raw Data'!G871, 0))</f>
        <v/>
      </c>
      <c r="Q878">
        <f>IF(ISBLANK('Raw Data'!J871), 0, IF(AND(4=MATCH(LARGE('Raw Data'!G871:J871, 1), 'Raw Data'!G871:J871, 0), 'Raw Data'!P871-'Raw Data'!O871&gt;3), 'Raw Data'!J871, 0))</f>
        <v/>
      </c>
      <c r="R878">
        <f>IF(ISBLANK('Raw Data'!J871), 0, IF(AND(3=MATCH(LARGE('Raw Data'!G871:J871, 1), 'Raw Data'!G871:J871, 0), 'Raw Data'!O871-'Raw Data'!P871&gt;3), 'Raw Data'!I871, 0))</f>
        <v/>
      </c>
      <c r="S878">
        <f>IF(AND('Raw Data'!P871-'Raw Data'!O871&gt;4, 'Raw Data'!F871&lt;'Raw Data'!C871), 'Raw Data'!J871, 0)</f>
        <v/>
      </c>
      <c r="T878">
        <f>IF(AND('Raw Data'!O871-'Raw Data'!P871&gt;4, 'Raw Data'!F871&gt;'Raw Data'!C871), 'Raw Data'!I871, 0)</f>
        <v/>
      </c>
      <c r="U878">
        <f>IF(AND('Raw Data'!P871-'Raw Data'!O871&lt;3, 'Raw Data'!P871&gt;'Raw Data'!O871, 'Raw Data'!F871&lt;'Raw Data'!C871), 'Raw Data'!H871, 0)</f>
        <v/>
      </c>
      <c r="V878">
        <f>IF(AND('Raw Data'!P871-'Raw Data'!O871&lt;3, 'Raw Data'!P871&gt;'Raw Data'!O871, 'Raw Data'!F871&gt;'Raw Data'!C871), 'Raw Data'!G871, 0)</f>
        <v/>
      </c>
    </row>
    <row r="879">
      <c r="A879">
        <f>IF(AND('Raw Data'!F872&lt;'Raw Data'!C872, 'Raw Data'!P872&gt;'Raw Data'!O872, 'Raw Data'!P872-'Raw Data'!O872&gt;3), 'Raw Data'!J872, 0)</f>
        <v/>
      </c>
      <c r="B879">
        <f>IF(AND('Raw Data'!C872&lt;'Raw Data'!F872, 'Raw Data'!O872&gt;'Raw Data'!P872, 'Raw Data'!O872-'Raw Data'!P872&gt;3), 'Raw Data'!I872, 0)</f>
        <v/>
      </c>
      <c r="C879">
        <f>IF(AND('Raw Data'!F872&lt;'Raw Data'!C872, 'Raw Data'!P872&gt;'Raw Data'!O872, 'Raw Data'!P872-'Raw Data'!O872&lt;4), 'Raw Data'!H872, 0)</f>
        <v/>
      </c>
      <c r="D879">
        <f>IF(AND('Raw Data'!C872&lt;'Raw Data'!F872, 'Raw Data'!O872&gt;'Raw Data'!P872, 'Raw Data'!O872-'Raw Data'!P872&lt;4), 'Raw Data'!G872, 0)</f>
        <v/>
      </c>
      <c r="E879">
        <f>IF(ISBLANK('Raw Data'!J872), 0, IF(AND(4=MATCH(LARGE('Raw Data'!G872:J872, 4), 'Raw Data'!G872:J872, 0), 'Raw Data'!P872-'Raw Data'!O872&gt;3), 'Raw Data'!J872, 0))</f>
        <v/>
      </c>
      <c r="F879">
        <f>IF(ISBLANK('Raw Data'!J872), 0, IF(AND(3=MATCH(LARGE('Raw Data'!G872:J872, 4), 'Raw Data'!G872:J872, 0), 'Raw Data'!O872-'Raw Data'!P872&gt;3), 'Raw Data'!I872, 0))</f>
        <v/>
      </c>
      <c r="G879">
        <f>IF(ISBLANK('Raw Data'!J872), 0, IF(AND(2=MATCH(LARGE('Raw Data'!G872:J872, 4), 'Raw Data'!G872:J872, 0), AND('Raw Data'!P872-'Raw Data'!O872&lt;4, 'Raw Data'!P872-'Raw Data'!O872&gt;0)), 'Raw Data'!H872, 0))</f>
        <v/>
      </c>
      <c r="H879">
        <f>IF(ISBLANK('Raw Data'!J872), 0, IF(AND(1=MATCH(LARGE('Raw Data'!G872:J872, 4), 'Raw Data'!G872:J872, 0), AND('Raw Data'!O872-'Raw Data'!P872&lt;4, 'Raw Data'!O872-'Raw Data'!P872&gt;0)), 'Raw Data'!G872, 0))</f>
        <v/>
      </c>
      <c r="I879">
        <f>IF(ISBLANK('Raw Data'!J872), 0, IF(AND(4=MATCH(LARGE('Raw Data'!G872:J872, 3), 'Raw Data'!G872:J872, 0), 'Raw Data'!P872-'Raw Data'!O872&gt;3), 'Raw Data'!J872, 0))</f>
        <v/>
      </c>
      <c r="J879">
        <f>IF(ISBLANK('Raw Data'!J872), 0, IF(AND(3=MATCH(LARGE('Raw Data'!G872:J872, 3), 'Raw Data'!G872:J872, 0), 'Raw Data'!O872-'Raw Data'!P872&gt;3), 'Raw Data'!I872, 0))</f>
        <v/>
      </c>
      <c r="K879">
        <f>IF(ISBLANK('Raw Data'!J872), 0, IF(AND(2=MATCH(LARGE('Raw Data'!G872:J872, 3), 'Raw Data'!G872:J872, 0), AND('Raw Data'!P872-'Raw Data'!O872&lt;4, 'Raw Data'!P872-'Raw Data'!O872&gt;0)), 'Raw Data'!H872, 0))</f>
        <v/>
      </c>
      <c r="L879">
        <f>IF(ISBLANK('Raw Data'!J872), 0, IF(AND(1=MATCH(LARGE('Raw Data'!G872:J872, 3), 'Raw Data'!G872:J872, 0), AND('Raw Data'!O872-'Raw Data'!P872&lt;4, 'Raw Data'!O872-'Raw Data'!P872&gt;0)), 'Raw Data'!G872, 0))</f>
        <v/>
      </c>
      <c r="M879">
        <f>IF(ISBLANK('Raw Data'!J872), 0, IF(AND(4=MATCH(LARGE('Raw Data'!G872:J872, 2), 'Raw Data'!G872:J872, 0), 'Raw Data'!P872-'Raw Data'!O872&gt;3), 'Raw Data'!J872, 0))</f>
        <v/>
      </c>
      <c r="N879">
        <f>IF(ISBLANK('Raw Data'!J872), 0, IF(AND(3=MATCH(LARGE('Raw Data'!G872:J872, 2), 'Raw Data'!G872:J872, 0), 'Raw Data'!O872-'Raw Data'!P872&gt;3), 'Raw Data'!I872, 0))</f>
        <v/>
      </c>
      <c r="O879">
        <f>IF(ISBLANK('Raw Data'!J872), 0, IF(AND(2=MATCH(LARGE('Raw Data'!G872:J872, 2), 'Raw Data'!G872:J872, 0), AND('Raw Data'!P872-'Raw Data'!O872&lt;4, 'Raw Data'!P872-'Raw Data'!O872&gt;0)), 'Raw Data'!H872, 0))</f>
        <v/>
      </c>
      <c r="P879">
        <f>IF(ISBLANK('Raw Data'!J872), 0, IF(AND(1=MATCH(LARGE('Raw Data'!G872:J872, 2), 'Raw Data'!G872:J872, 0), AND('Raw Data'!O872-'Raw Data'!P872&lt;4, 'Raw Data'!O872-'Raw Data'!P872&gt;0)), 'Raw Data'!G872, 0))</f>
        <v/>
      </c>
      <c r="Q879">
        <f>IF(ISBLANK('Raw Data'!J872), 0, IF(AND(4=MATCH(LARGE('Raw Data'!G872:J872, 1), 'Raw Data'!G872:J872, 0), 'Raw Data'!P872-'Raw Data'!O872&gt;3), 'Raw Data'!J872, 0))</f>
        <v/>
      </c>
      <c r="R879">
        <f>IF(ISBLANK('Raw Data'!J872), 0, IF(AND(3=MATCH(LARGE('Raw Data'!G872:J872, 1), 'Raw Data'!G872:J872, 0), 'Raw Data'!O872-'Raw Data'!P872&gt;3), 'Raw Data'!I872, 0))</f>
        <v/>
      </c>
      <c r="S879">
        <f>IF(AND('Raw Data'!P872-'Raw Data'!O872&gt;4, 'Raw Data'!F872&lt;'Raw Data'!C872), 'Raw Data'!J872, 0)</f>
        <v/>
      </c>
      <c r="T879">
        <f>IF(AND('Raw Data'!O872-'Raw Data'!P872&gt;4, 'Raw Data'!F872&gt;'Raw Data'!C872), 'Raw Data'!I872, 0)</f>
        <v/>
      </c>
      <c r="U879">
        <f>IF(AND('Raw Data'!P872-'Raw Data'!O872&lt;3, 'Raw Data'!P872&gt;'Raw Data'!O872, 'Raw Data'!F872&lt;'Raw Data'!C872), 'Raw Data'!H872, 0)</f>
        <v/>
      </c>
      <c r="V879">
        <f>IF(AND('Raw Data'!P872-'Raw Data'!O872&lt;3, 'Raw Data'!P872&gt;'Raw Data'!O872, 'Raw Data'!F872&gt;'Raw Data'!C872), 'Raw Data'!G872, 0)</f>
        <v/>
      </c>
    </row>
    <row r="880">
      <c r="A880">
        <f>IF(AND('Raw Data'!F873&lt;'Raw Data'!C873, 'Raw Data'!P873&gt;'Raw Data'!O873, 'Raw Data'!P873-'Raw Data'!O873&gt;3), 'Raw Data'!J873, 0)</f>
        <v/>
      </c>
      <c r="B880">
        <f>IF(AND('Raw Data'!C873&lt;'Raw Data'!F873, 'Raw Data'!O873&gt;'Raw Data'!P873, 'Raw Data'!O873-'Raw Data'!P873&gt;3), 'Raw Data'!I873, 0)</f>
        <v/>
      </c>
      <c r="C880">
        <f>IF(AND('Raw Data'!F873&lt;'Raw Data'!C873, 'Raw Data'!P873&gt;'Raw Data'!O873, 'Raw Data'!P873-'Raw Data'!O873&lt;4), 'Raw Data'!H873, 0)</f>
        <v/>
      </c>
      <c r="D880">
        <f>IF(AND('Raw Data'!C873&lt;'Raw Data'!F873, 'Raw Data'!O873&gt;'Raw Data'!P873, 'Raw Data'!O873-'Raw Data'!P873&lt;4), 'Raw Data'!G873, 0)</f>
        <v/>
      </c>
      <c r="E880">
        <f>IF(ISBLANK('Raw Data'!J873), 0, IF(AND(4=MATCH(LARGE('Raw Data'!G873:J873, 4), 'Raw Data'!G873:J873, 0), 'Raw Data'!P873-'Raw Data'!O873&gt;3), 'Raw Data'!J873, 0))</f>
        <v/>
      </c>
      <c r="F880">
        <f>IF(ISBLANK('Raw Data'!J873), 0, IF(AND(3=MATCH(LARGE('Raw Data'!G873:J873, 4), 'Raw Data'!G873:J873, 0), 'Raw Data'!O873-'Raw Data'!P873&gt;3), 'Raw Data'!I873, 0))</f>
        <v/>
      </c>
      <c r="G880">
        <f>IF(ISBLANK('Raw Data'!J873), 0, IF(AND(2=MATCH(LARGE('Raw Data'!G873:J873, 4), 'Raw Data'!G873:J873, 0), AND('Raw Data'!P873-'Raw Data'!O873&lt;4, 'Raw Data'!P873-'Raw Data'!O873&gt;0)), 'Raw Data'!H873, 0))</f>
        <v/>
      </c>
      <c r="H880">
        <f>IF(ISBLANK('Raw Data'!J873), 0, IF(AND(1=MATCH(LARGE('Raw Data'!G873:J873, 4), 'Raw Data'!G873:J873, 0), AND('Raw Data'!O873-'Raw Data'!P873&lt;4, 'Raw Data'!O873-'Raw Data'!P873&gt;0)), 'Raw Data'!G873, 0))</f>
        <v/>
      </c>
      <c r="I880">
        <f>IF(ISBLANK('Raw Data'!J873), 0, IF(AND(4=MATCH(LARGE('Raw Data'!G873:J873, 3), 'Raw Data'!G873:J873, 0), 'Raw Data'!P873-'Raw Data'!O873&gt;3), 'Raw Data'!J873, 0))</f>
        <v/>
      </c>
      <c r="J880">
        <f>IF(ISBLANK('Raw Data'!J873), 0, IF(AND(3=MATCH(LARGE('Raw Data'!G873:J873, 3), 'Raw Data'!G873:J873, 0), 'Raw Data'!O873-'Raw Data'!P873&gt;3), 'Raw Data'!I873, 0))</f>
        <v/>
      </c>
      <c r="K880">
        <f>IF(ISBLANK('Raw Data'!J873), 0, IF(AND(2=MATCH(LARGE('Raw Data'!G873:J873, 3), 'Raw Data'!G873:J873, 0), AND('Raw Data'!P873-'Raw Data'!O873&lt;4, 'Raw Data'!P873-'Raw Data'!O873&gt;0)), 'Raw Data'!H873, 0))</f>
        <v/>
      </c>
      <c r="L880">
        <f>IF(ISBLANK('Raw Data'!J873), 0, IF(AND(1=MATCH(LARGE('Raw Data'!G873:J873, 3), 'Raw Data'!G873:J873, 0), AND('Raw Data'!O873-'Raw Data'!P873&lt;4, 'Raw Data'!O873-'Raw Data'!P873&gt;0)), 'Raw Data'!G873, 0))</f>
        <v/>
      </c>
      <c r="M880">
        <f>IF(ISBLANK('Raw Data'!J873), 0, IF(AND(4=MATCH(LARGE('Raw Data'!G873:J873, 2), 'Raw Data'!G873:J873, 0), 'Raw Data'!P873-'Raw Data'!O873&gt;3), 'Raw Data'!J873, 0))</f>
        <v/>
      </c>
      <c r="N880">
        <f>IF(ISBLANK('Raw Data'!J873), 0, IF(AND(3=MATCH(LARGE('Raw Data'!G873:J873, 2), 'Raw Data'!G873:J873, 0), 'Raw Data'!O873-'Raw Data'!P873&gt;3), 'Raw Data'!I873, 0))</f>
        <v/>
      </c>
      <c r="O880">
        <f>IF(ISBLANK('Raw Data'!J873), 0, IF(AND(2=MATCH(LARGE('Raw Data'!G873:J873, 2), 'Raw Data'!G873:J873, 0), AND('Raw Data'!P873-'Raw Data'!O873&lt;4, 'Raw Data'!P873-'Raw Data'!O873&gt;0)), 'Raw Data'!H873, 0))</f>
        <v/>
      </c>
      <c r="P880">
        <f>IF(ISBLANK('Raw Data'!J873), 0, IF(AND(1=MATCH(LARGE('Raw Data'!G873:J873, 2), 'Raw Data'!G873:J873, 0), AND('Raw Data'!O873-'Raw Data'!P873&lt;4, 'Raw Data'!O873-'Raw Data'!P873&gt;0)), 'Raw Data'!G873, 0))</f>
        <v/>
      </c>
      <c r="Q880">
        <f>IF(ISBLANK('Raw Data'!J873), 0, IF(AND(4=MATCH(LARGE('Raw Data'!G873:J873, 1), 'Raw Data'!G873:J873, 0), 'Raw Data'!P873-'Raw Data'!O873&gt;3), 'Raw Data'!J873, 0))</f>
        <v/>
      </c>
      <c r="R880">
        <f>IF(ISBLANK('Raw Data'!J873), 0, IF(AND(3=MATCH(LARGE('Raw Data'!G873:J873, 1), 'Raw Data'!G873:J873, 0), 'Raw Data'!O873-'Raw Data'!P873&gt;3), 'Raw Data'!I873, 0))</f>
        <v/>
      </c>
      <c r="S880">
        <f>IF(AND('Raw Data'!P873-'Raw Data'!O873&gt;4, 'Raw Data'!F873&lt;'Raw Data'!C873), 'Raw Data'!J873, 0)</f>
        <v/>
      </c>
      <c r="T880">
        <f>IF(AND('Raw Data'!O873-'Raw Data'!P873&gt;4, 'Raw Data'!F873&gt;'Raw Data'!C873), 'Raw Data'!I873, 0)</f>
        <v/>
      </c>
      <c r="U880">
        <f>IF(AND('Raw Data'!P873-'Raw Data'!O873&lt;3, 'Raw Data'!P873&gt;'Raw Data'!O873, 'Raw Data'!F873&lt;'Raw Data'!C873), 'Raw Data'!H873, 0)</f>
        <v/>
      </c>
      <c r="V880">
        <f>IF(AND('Raw Data'!P873-'Raw Data'!O873&lt;3, 'Raw Data'!P873&gt;'Raw Data'!O873, 'Raw Data'!F873&gt;'Raw Data'!C873), 'Raw Data'!G873, 0)</f>
        <v/>
      </c>
    </row>
    <row r="881">
      <c r="A881">
        <f>IF(AND('Raw Data'!F874&lt;'Raw Data'!C874, 'Raw Data'!P874&gt;'Raw Data'!O874, 'Raw Data'!P874-'Raw Data'!O874&gt;3), 'Raw Data'!J874, 0)</f>
        <v/>
      </c>
      <c r="B881">
        <f>IF(AND('Raw Data'!C874&lt;'Raw Data'!F874, 'Raw Data'!O874&gt;'Raw Data'!P874, 'Raw Data'!O874-'Raw Data'!P874&gt;3), 'Raw Data'!I874, 0)</f>
        <v/>
      </c>
      <c r="C881">
        <f>IF(AND('Raw Data'!F874&lt;'Raw Data'!C874, 'Raw Data'!P874&gt;'Raw Data'!O874, 'Raw Data'!P874-'Raw Data'!O874&lt;4), 'Raw Data'!H874, 0)</f>
        <v/>
      </c>
      <c r="D881">
        <f>IF(AND('Raw Data'!C874&lt;'Raw Data'!F874, 'Raw Data'!O874&gt;'Raw Data'!P874, 'Raw Data'!O874-'Raw Data'!P874&lt;4), 'Raw Data'!G874, 0)</f>
        <v/>
      </c>
      <c r="E881">
        <f>IF(ISBLANK('Raw Data'!J874), 0, IF(AND(4=MATCH(LARGE('Raw Data'!G874:J874, 4), 'Raw Data'!G874:J874, 0), 'Raw Data'!P874-'Raw Data'!O874&gt;3), 'Raw Data'!J874, 0))</f>
        <v/>
      </c>
      <c r="F881">
        <f>IF(ISBLANK('Raw Data'!J874), 0, IF(AND(3=MATCH(LARGE('Raw Data'!G874:J874, 4), 'Raw Data'!G874:J874, 0), 'Raw Data'!O874-'Raw Data'!P874&gt;3), 'Raw Data'!I874, 0))</f>
        <v/>
      </c>
      <c r="G881">
        <f>IF(ISBLANK('Raw Data'!J874), 0, IF(AND(2=MATCH(LARGE('Raw Data'!G874:J874, 4), 'Raw Data'!G874:J874, 0), AND('Raw Data'!P874-'Raw Data'!O874&lt;4, 'Raw Data'!P874-'Raw Data'!O874&gt;0)), 'Raw Data'!H874, 0))</f>
        <v/>
      </c>
      <c r="H881">
        <f>IF(ISBLANK('Raw Data'!J874), 0, IF(AND(1=MATCH(LARGE('Raw Data'!G874:J874, 4), 'Raw Data'!G874:J874, 0), AND('Raw Data'!O874-'Raw Data'!P874&lt;4, 'Raw Data'!O874-'Raw Data'!P874&gt;0)), 'Raw Data'!G874, 0))</f>
        <v/>
      </c>
      <c r="I881">
        <f>IF(ISBLANK('Raw Data'!J874), 0, IF(AND(4=MATCH(LARGE('Raw Data'!G874:J874, 3), 'Raw Data'!G874:J874, 0), 'Raw Data'!P874-'Raw Data'!O874&gt;3), 'Raw Data'!J874, 0))</f>
        <v/>
      </c>
      <c r="J881">
        <f>IF(ISBLANK('Raw Data'!J874), 0, IF(AND(3=MATCH(LARGE('Raw Data'!G874:J874, 3), 'Raw Data'!G874:J874, 0), 'Raw Data'!O874-'Raw Data'!P874&gt;3), 'Raw Data'!I874, 0))</f>
        <v/>
      </c>
      <c r="K881">
        <f>IF(ISBLANK('Raw Data'!J874), 0, IF(AND(2=MATCH(LARGE('Raw Data'!G874:J874, 3), 'Raw Data'!G874:J874, 0), AND('Raw Data'!P874-'Raw Data'!O874&lt;4, 'Raw Data'!P874-'Raw Data'!O874&gt;0)), 'Raw Data'!H874, 0))</f>
        <v/>
      </c>
      <c r="L881">
        <f>IF(ISBLANK('Raw Data'!J874), 0, IF(AND(1=MATCH(LARGE('Raw Data'!G874:J874, 3), 'Raw Data'!G874:J874, 0), AND('Raw Data'!O874-'Raw Data'!P874&lt;4, 'Raw Data'!O874-'Raw Data'!P874&gt;0)), 'Raw Data'!G874, 0))</f>
        <v/>
      </c>
      <c r="M881">
        <f>IF(ISBLANK('Raw Data'!J874), 0, IF(AND(4=MATCH(LARGE('Raw Data'!G874:J874, 2), 'Raw Data'!G874:J874, 0), 'Raw Data'!P874-'Raw Data'!O874&gt;3), 'Raw Data'!J874, 0))</f>
        <v/>
      </c>
      <c r="N881">
        <f>IF(ISBLANK('Raw Data'!J874), 0, IF(AND(3=MATCH(LARGE('Raw Data'!G874:J874, 2), 'Raw Data'!G874:J874, 0), 'Raw Data'!O874-'Raw Data'!P874&gt;3), 'Raw Data'!I874, 0))</f>
        <v/>
      </c>
      <c r="O881">
        <f>IF(ISBLANK('Raw Data'!J874), 0, IF(AND(2=MATCH(LARGE('Raw Data'!G874:J874, 2), 'Raw Data'!G874:J874, 0), AND('Raw Data'!P874-'Raw Data'!O874&lt;4, 'Raw Data'!P874-'Raw Data'!O874&gt;0)), 'Raw Data'!H874, 0))</f>
        <v/>
      </c>
      <c r="P881">
        <f>IF(ISBLANK('Raw Data'!J874), 0, IF(AND(1=MATCH(LARGE('Raw Data'!G874:J874, 2), 'Raw Data'!G874:J874, 0), AND('Raw Data'!O874-'Raw Data'!P874&lt;4, 'Raw Data'!O874-'Raw Data'!P874&gt;0)), 'Raw Data'!G874, 0))</f>
        <v/>
      </c>
      <c r="Q881">
        <f>IF(ISBLANK('Raw Data'!J874), 0, IF(AND(4=MATCH(LARGE('Raw Data'!G874:J874, 1), 'Raw Data'!G874:J874, 0), 'Raw Data'!P874-'Raw Data'!O874&gt;3), 'Raw Data'!J874, 0))</f>
        <v/>
      </c>
      <c r="R881">
        <f>IF(ISBLANK('Raw Data'!J874), 0, IF(AND(3=MATCH(LARGE('Raw Data'!G874:J874, 1), 'Raw Data'!G874:J874, 0), 'Raw Data'!O874-'Raw Data'!P874&gt;3), 'Raw Data'!I874, 0))</f>
        <v/>
      </c>
      <c r="S881">
        <f>IF(AND('Raw Data'!P874-'Raw Data'!O874&gt;4, 'Raw Data'!F874&lt;'Raw Data'!C874), 'Raw Data'!J874, 0)</f>
        <v/>
      </c>
      <c r="T881">
        <f>IF(AND('Raw Data'!O874-'Raw Data'!P874&gt;4, 'Raw Data'!F874&gt;'Raw Data'!C874), 'Raw Data'!I874, 0)</f>
        <v/>
      </c>
      <c r="U881">
        <f>IF(AND('Raw Data'!P874-'Raw Data'!O874&lt;3, 'Raw Data'!P874&gt;'Raw Data'!O874, 'Raw Data'!F874&lt;'Raw Data'!C874), 'Raw Data'!H874, 0)</f>
        <v/>
      </c>
      <c r="V881">
        <f>IF(AND('Raw Data'!P874-'Raw Data'!O874&lt;3, 'Raw Data'!P874&gt;'Raw Data'!O874, 'Raw Data'!F874&gt;'Raw Data'!C874), 'Raw Data'!G874, 0)</f>
        <v/>
      </c>
    </row>
    <row r="882">
      <c r="A882">
        <f>IF(AND('Raw Data'!F875&lt;'Raw Data'!C875, 'Raw Data'!P875&gt;'Raw Data'!O875, 'Raw Data'!P875-'Raw Data'!O875&gt;3), 'Raw Data'!J875, 0)</f>
        <v/>
      </c>
      <c r="B882">
        <f>IF(AND('Raw Data'!C875&lt;'Raw Data'!F875, 'Raw Data'!O875&gt;'Raw Data'!P875, 'Raw Data'!O875-'Raw Data'!P875&gt;3), 'Raw Data'!I875, 0)</f>
        <v/>
      </c>
      <c r="C882">
        <f>IF(AND('Raw Data'!F875&lt;'Raw Data'!C875, 'Raw Data'!P875&gt;'Raw Data'!O875, 'Raw Data'!P875-'Raw Data'!O875&lt;4), 'Raw Data'!H875, 0)</f>
        <v/>
      </c>
      <c r="D882">
        <f>IF(AND('Raw Data'!C875&lt;'Raw Data'!F875, 'Raw Data'!O875&gt;'Raw Data'!P875, 'Raw Data'!O875-'Raw Data'!P875&lt;4), 'Raw Data'!G875, 0)</f>
        <v/>
      </c>
      <c r="E882">
        <f>IF(ISBLANK('Raw Data'!J875), 0, IF(AND(4=MATCH(LARGE('Raw Data'!G875:J875, 4), 'Raw Data'!G875:J875, 0), 'Raw Data'!P875-'Raw Data'!O875&gt;3), 'Raw Data'!J875, 0))</f>
        <v/>
      </c>
      <c r="F882">
        <f>IF(ISBLANK('Raw Data'!J875), 0, IF(AND(3=MATCH(LARGE('Raw Data'!G875:J875, 4), 'Raw Data'!G875:J875, 0), 'Raw Data'!O875-'Raw Data'!P875&gt;3), 'Raw Data'!I875, 0))</f>
        <v/>
      </c>
      <c r="G882">
        <f>IF(ISBLANK('Raw Data'!J875), 0, IF(AND(2=MATCH(LARGE('Raw Data'!G875:J875, 4), 'Raw Data'!G875:J875, 0), AND('Raw Data'!P875-'Raw Data'!O875&lt;4, 'Raw Data'!P875-'Raw Data'!O875&gt;0)), 'Raw Data'!H875, 0))</f>
        <v/>
      </c>
      <c r="H882">
        <f>IF(ISBLANK('Raw Data'!J875), 0, IF(AND(1=MATCH(LARGE('Raw Data'!G875:J875, 4), 'Raw Data'!G875:J875, 0), AND('Raw Data'!O875-'Raw Data'!P875&lt;4, 'Raw Data'!O875-'Raw Data'!P875&gt;0)), 'Raw Data'!G875, 0))</f>
        <v/>
      </c>
      <c r="I882">
        <f>IF(ISBLANK('Raw Data'!J875), 0, IF(AND(4=MATCH(LARGE('Raw Data'!G875:J875, 3), 'Raw Data'!G875:J875, 0), 'Raw Data'!P875-'Raw Data'!O875&gt;3), 'Raw Data'!J875, 0))</f>
        <v/>
      </c>
      <c r="J882">
        <f>IF(ISBLANK('Raw Data'!J875), 0, IF(AND(3=MATCH(LARGE('Raw Data'!G875:J875, 3), 'Raw Data'!G875:J875, 0), 'Raw Data'!O875-'Raw Data'!P875&gt;3), 'Raw Data'!I875, 0))</f>
        <v/>
      </c>
      <c r="K882">
        <f>IF(ISBLANK('Raw Data'!J875), 0, IF(AND(2=MATCH(LARGE('Raw Data'!G875:J875, 3), 'Raw Data'!G875:J875, 0), AND('Raw Data'!P875-'Raw Data'!O875&lt;4, 'Raw Data'!P875-'Raw Data'!O875&gt;0)), 'Raw Data'!H875, 0))</f>
        <v/>
      </c>
      <c r="L882">
        <f>IF(ISBLANK('Raw Data'!J875), 0, IF(AND(1=MATCH(LARGE('Raw Data'!G875:J875, 3), 'Raw Data'!G875:J875, 0), AND('Raw Data'!O875-'Raw Data'!P875&lt;4, 'Raw Data'!O875-'Raw Data'!P875&gt;0)), 'Raw Data'!G875, 0))</f>
        <v/>
      </c>
      <c r="M882">
        <f>IF(ISBLANK('Raw Data'!J875), 0, IF(AND(4=MATCH(LARGE('Raw Data'!G875:J875, 2), 'Raw Data'!G875:J875, 0), 'Raw Data'!P875-'Raw Data'!O875&gt;3), 'Raw Data'!J875, 0))</f>
        <v/>
      </c>
      <c r="N882">
        <f>IF(ISBLANK('Raw Data'!J875), 0, IF(AND(3=MATCH(LARGE('Raw Data'!G875:J875, 2), 'Raw Data'!G875:J875, 0), 'Raw Data'!O875-'Raw Data'!P875&gt;3), 'Raw Data'!I875, 0))</f>
        <v/>
      </c>
      <c r="O882">
        <f>IF(ISBLANK('Raw Data'!J875), 0, IF(AND(2=MATCH(LARGE('Raw Data'!G875:J875, 2), 'Raw Data'!G875:J875, 0), AND('Raw Data'!P875-'Raw Data'!O875&lt;4, 'Raw Data'!P875-'Raw Data'!O875&gt;0)), 'Raw Data'!H875, 0))</f>
        <v/>
      </c>
      <c r="P882">
        <f>IF(ISBLANK('Raw Data'!J875), 0, IF(AND(1=MATCH(LARGE('Raw Data'!G875:J875, 2), 'Raw Data'!G875:J875, 0), AND('Raw Data'!O875-'Raw Data'!P875&lt;4, 'Raw Data'!O875-'Raw Data'!P875&gt;0)), 'Raw Data'!G875, 0))</f>
        <v/>
      </c>
      <c r="Q882">
        <f>IF(ISBLANK('Raw Data'!J875), 0, IF(AND(4=MATCH(LARGE('Raw Data'!G875:J875, 1), 'Raw Data'!G875:J875, 0), 'Raw Data'!P875-'Raw Data'!O875&gt;3), 'Raw Data'!J875, 0))</f>
        <v/>
      </c>
      <c r="R882">
        <f>IF(ISBLANK('Raw Data'!J875), 0, IF(AND(3=MATCH(LARGE('Raw Data'!G875:J875, 1), 'Raw Data'!G875:J875, 0), 'Raw Data'!O875-'Raw Data'!P875&gt;3), 'Raw Data'!I875, 0))</f>
        <v/>
      </c>
      <c r="S882">
        <f>IF(AND('Raw Data'!P875-'Raw Data'!O875&gt;4, 'Raw Data'!F875&lt;'Raw Data'!C875), 'Raw Data'!J875, 0)</f>
        <v/>
      </c>
      <c r="T882">
        <f>IF(AND('Raw Data'!O875-'Raw Data'!P875&gt;4, 'Raw Data'!F875&gt;'Raw Data'!C875), 'Raw Data'!I875, 0)</f>
        <v/>
      </c>
      <c r="U882">
        <f>IF(AND('Raw Data'!P875-'Raw Data'!O875&lt;3, 'Raw Data'!P875&gt;'Raw Data'!O875, 'Raw Data'!F875&lt;'Raw Data'!C875), 'Raw Data'!H875, 0)</f>
        <v/>
      </c>
      <c r="V882">
        <f>IF(AND('Raw Data'!P875-'Raw Data'!O875&lt;3, 'Raw Data'!P875&gt;'Raw Data'!O875, 'Raw Data'!F875&gt;'Raw Data'!C875), 'Raw Data'!G875, 0)</f>
        <v/>
      </c>
    </row>
    <row r="883">
      <c r="A883">
        <f>IF(AND('Raw Data'!F876&lt;'Raw Data'!C876, 'Raw Data'!P876&gt;'Raw Data'!O876, 'Raw Data'!P876-'Raw Data'!O876&gt;3), 'Raw Data'!J876, 0)</f>
        <v/>
      </c>
      <c r="B883">
        <f>IF(AND('Raw Data'!C876&lt;'Raw Data'!F876, 'Raw Data'!O876&gt;'Raw Data'!P876, 'Raw Data'!O876-'Raw Data'!P876&gt;3), 'Raw Data'!I876, 0)</f>
        <v/>
      </c>
      <c r="C883">
        <f>IF(AND('Raw Data'!F876&lt;'Raw Data'!C876, 'Raw Data'!P876&gt;'Raw Data'!O876, 'Raw Data'!P876-'Raw Data'!O876&lt;4), 'Raw Data'!H876, 0)</f>
        <v/>
      </c>
      <c r="D883">
        <f>IF(AND('Raw Data'!C876&lt;'Raw Data'!F876, 'Raw Data'!O876&gt;'Raw Data'!P876, 'Raw Data'!O876-'Raw Data'!P876&lt;4), 'Raw Data'!G876, 0)</f>
        <v/>
      </c>
      <c r="E883">
        <f>IF(ISBLANK('Raw Data'!J876), 0, IF(AND(4=MATCH(LARGE('Raw Data'!G876:J876, 4), 'Raw Data'!G876:J876, 0), 'Raw Data'!P876-'Raw Data'!O876&gt;3), 'Raw Data'!J876, 0))</f>
        <v/>
      </c>
      <c r="F883">
        <f>IF(ISBLANK('Raw Data'!J876), 0, IF(AND(3=MATCH(LARGE('Raw Data'!G876:J876, 4), 'Raw Data'!G876:J876, 0), 'Raw Data'!O876-'Raw Data'!P876&gt;3), 'Raw Data'!I876, 0))</f>
        <v/>
      </c>
      <c r="G883">
        <f>IF(ISBLANK('Raw Data'!J876), 0, IF(AND(2=MATCH(LARGE('Raw Data'!G876:J876, 4), 'Raw Data'!G876:J876, 0), AND('Raw Data'!P876-'Raw Data'!O876&lt;4, 'Raw Data'!P876-'Raw Data'!O876&gt;0)), 'Raw Data'!H876, 0))</f>
        <v/>
      </c>
      <c r="H883">
        <f>IF(ISBLANK('Raw Data'!J876), 0, IF(AND(1=MATCH(LARGE('Raw Data'!G876:J876, 4), 'Raw Data'!G876:J876, 0), AND('Raw Data'!O876-'Raw Data'!P876&lt;4, 'Raw Data'!O876-'Raw Data'!P876&gt;0)), 'Raw Data'!G876, 0))</f>
        <v/>
      </c>
      <c r="I883">
        <f>IF(ISBLANK('Raw Data'!J876), 0, IF(AND(4=MATCH(LARGE('Raw Data'!G876:J876, 3), 'Raw Data'!G876:J876, 0), 'Raw Data'!P876-'Raw Data'!O876&gt;3), 'Raw Data'!J876, 0))</f>
        <v/>
      </c>
      <c r="J883">
        <f>IF(ISBLANK('Raw Data'!J876), 0, IF(AND(3=MATCH(LARGE('Raw Data'!G876:J876, 3), 'Raw Data'!G876:J876, 0), 'Raw Data'!O876-'Raw Data'!P876&gt;3), 'Raw Data'!I876, 0))</f>
        <v/>
      </c>
      <c r="K883">
        <f>IF(ISBLANK('Raw Data'!J876), 0, IF(AND(2=MATCH(LARGE('Raw Data'!G876:J876, 3), 'Raw Data'!G876:J876, 0), AND('Raw Data'!P876-'Raw Data'!O876&lt;4, 'Raw Data'!P876-'Raw Data'!O876&gt;0)), 'Raw Data'!H876, 0))</f>
        <v/>
      </c>
      <c r="L883">
        <f>IF(ISBLANK('Raw Data'!J876), 0, IF(AND(1=MATCH(LARGE('Raw Data'!G876:J876, 3), 'Raw Data'!G876:J876, 0), AND('Raw Data'!O876-'Raw Data'!P876&lt;4, 'Raw Data'!O876-'Raw Data'!P876&gt;0)), 'Raw Data'!G876, 0))</f>
        <v/>
      </c>
      <c r="M883">
        <f>IF(ISBLANK('Raw Data'!J876), 0, IF(AND(4=MATCH(LARGE('Raw Data'!G876:J876, 2), 'Raw Data'!G876:J876, 0), 'Raw Data'!P876-'Raw Data'!O876&gt;3), 'Raw Data'!J876, 0))</f>
        <v/>
      </c>
      <c r="N883">
        <f>IF(ISBLANK('Raw Data'!J876), 0, IF(AND(3=MATCH(LARGE('Raw Data'!G876:J876, 2), 'Raw Data'!G876:J876, 0), 'Raw Data'!O876-'Raw Data'!P876&gt;3), 'Raw Data'!I876, 0))</f>
        <v/>
      </c>
      <c r="O883">
        <f>IF(ISBLANK('Raw Data'!J876), 0, IF(AND(2=MATCH(LARGE('Raw Data'!G876:J876, 2), 'Raw Data'!G876:J876, 0), AND('Raw Data'!P876-'Raw Data'!O876&lt;4, 'Raw Data'!P876-'Raw Data'!O876&gt;0)), 'Raw Data'!H876, 0))</f>
        <v/>
      </c>
      <c r="P883">
        <f>IF(ISBLANK('Raw Data'!J876), 0, IF(AND(1=MATCH(LARGE('Raw Data'!G876:J876, 2), 'Raw Data'!G876:J876, 0), AND('Raw Data'!O876-'Raw Data'!P876&lt;4, 'Raw Data'!O876-'Raw Data'!P876&gt;0)), 'Raw Data'!G876, 0))</f>
        <v/>
      </c>
      <c r="Q883">
        <f>IF(ISBLANK('Raw Data'!J876), 0, IF(AND(4=MATCH(LARGE('Raw Data'!G876:J876, 1), 'Raw Data'!G876:J876, 0), 'Raw Data'!P876-'Raw Data'!O876&gt;3), 'Raw Data'!J876, 0))</f>
        <v/>
      </c>
      <c r="R883">
        <f>IF(ISBLANK('Raw Data'!J876), 0, IF(AND(3=MATCH(LARGE('Raw Data'!G876:J876, 1), 'Raw Data'!G876:J876, 0), 'Raw Data'!O876-'Raw Data'!P876&gt;3), 'Raw Data'!I876, 0))</f>
        <v/>
      </c>
      <c r="S883">
        <f>IF(AND('Raw Data'!P876-'Raw Data'!O876&gt;4, 'Raw Data'!F876&lt;'Raw Data'!C876), 'Raw Data'!J876, 0)</f>
        <v/>
      </c>
      <c r="T883">
        <f>IF(AND('Raw Data'!O876-'Raw Data'!P876&gt;4, 'Raw Data'!F876&gt;'Raw Data'!C876), 'Raw Data'!I876, 0)</f>
        <v/>
      </c>
      <c r="U883">
        <f>IF(AND('Raw Data'!P876-'Raw Data'!O876&lt;3, 'Raw Data'!P876&gt;'Raw Data'!O876, 'Raw Data'!F876&lt;'Raw Data'!C876), 'Raw Data'!H876, 0)</f>
        <v/>
      </c>
      <c r="V883">
        <f>IF(AND('Raw Data'!P876-'Raw Data'!O876&lt;3, 'Raw Data'!P876&gt;'Raw Data'!O876, 'Raw Data'!F876&gt;'Raw Data'!C876), 'Raw Data'!G876, 0)</f>
        <v/>
      </c>
    </row>
    <row r="884">
      <c r="A884">
        <f>IF(AND('Raw Data'!F877&lt;'Raw Data'!C877, 'Raw Data'!P877&gt;'Raw Data'!O877, 'Raw Data'!P877-'Raw Data'!O877&gt;3), 'Raw Data'!J877, 0)</f>
        <v/>
      </c>
      <c r="B884">
        <f>IF(AND('Raw Data'!C877&lt;'Raw Data'!F877, 'Raw Data'!O877&gt;'Raw Data'!P877, 'Raw Data'!O877-'Raw Data'!P877&gt;3), 'Raw Data'!I877, 0)</f>
        <v/>
      </c>
      <c r="C884">
        <f>IF(AND('Raw Data'!F877&lt;'Raw Data'!C877, 'Raw Data'!P877&gt;'Raw Data'!O877, 'Raw Data'!P877-'Raw Data'!O877&lt;4), 'Raw Data'!H877, 0)</f>
        <v/>
      </c>
      <c r="D884">
        <f>IF(AND('Raw Data'!C877&lt;'Raw Data'!F877, 'Raw Data'!O877&gt;'Raw Data'!P877, 'Raw Data'!O877-'Raw Data'!P877&lt;4), 'Raw Data'!G877, 0)</f>
        <v/>
      </c>
      <c r="E884">
        <f>IF(ISBLANK('Raw Data'!J877), 0, IF(AND(4=MATCH(LARGE('Raw Data'!G877:J877, 4), 'Raw Data'!G877:J877, 0), 'Raw Data'!P877-'Raw Data'!O877&gt;3), 'Raw Data'!J877, 0))</f>
        <v/>
      </c>
      <c r="F884">
        <f>IF(ISBLANK('Raw Data'!J877), 0, IF(AND(3=MATCH(LARGE('Raw Data'!G877:J877, 4), 'Raw Data'!G877:J877, 0), 'Raw Data'!O877-'Raw Data'!P877&gt;3), 'Raw Data'!I877, 0))</f>
        <v/>
      </c>
      <c r="G884">
        <f>IF(ISBLANK('Raw Data'!J877), 0, IF(AND(2=MATCH(LARGE('Raw Data'!G877:J877, 4), 'Raw Data'!G877:J877, 0), AND('Raw Data'!P877-'Raw Data'!O877&lt;4, 'Raw Data'!P877-'Raw Data'!O877&gt;0)), 'Raw Data'!H877, 0))</f>
        <v/>
      </c>
      <c r="H884">
        <f>IF(ISBLANK('Raw Data'!J877), 0, IF(AND(1=MATCH(LARGE('Raw Data'!G877:J877, 4), 'Raw Data'!G877:J877, 0), AND('Raw Data'!O877-'Raw Data'!P877&lt;4, 'Raw Data'!O877-'Raw Data'!P877&gt;0)), 'Raw Data'!G877, 0))</f>
        <v/>
      </c>
      <c r="I884">
        <f>IF(ISBLANK('Raw Data'!J877), 0, IF(AND(4=MATCH(LARGE('Raw Data'!G877:J877, 3), 'Raw Data'!G877:J877, 0), 'Raw Data'!P877-'Raw Data'!O877&gt;3), 'Raw Data'!J877, 0))</f>
        <v/>
      </c>
      <c r="J884">
        <f>IF(ISBLANK('Raw Data'!J877), 0, IF(AND(3=MATCH(LARGE('Raw Data'!G877:J877, 3), 'Raw Data'!G877:J877, 0), 'Raw Data'!O877-'Raw Data'!P877&gt;3), 'Raw Data'!I877, 0))</f>
        <v/>
      </c>
      <c r="K884">
        <f>IF(ISBLANK('Raw Data'!J877), 0, IF(AND(2=MATCH(LARGE('Raw Data'!G877:J877, 3), 'Raw Data'!G877:J877, 0), AND('Raw Data'!P877-'Raw Data'!O877&lt;4, 'Raw Data'!P877-'Raw Data'!O877&gt;0)), 'Raw Data'!H877, 0))</f>
        <v/>
      </c>
      <c r="L884">
        <f>IF(ISBLANK('Raw Data'!J877), 0, IF(AND(1=MATCH(LARGE('Raw Data'!G877:J877, 3), 'Raw Data'!G877:J877, 0), AND('Raw Data'!O877-'Raw Data'!P877&lt;4, 'Raw Data'!O877-'Raw Data'!P877&gt;0)), 'Raw Data'!G877, 0))</f>
        <v/>
      </c>
      <c r="M884">
        <f>IF(ISBLANK('Raw Data'!J877), 0, IF(AND(4=MATCH(LARGE('Raw Data'!G877:J877, 2), 'Raw Data'!G877:J877, 0), 'Raw Data'!P877-'Raw Data'!O877&gt;3), 'Raw Data'!J877, 0))</f>
        <v/>
      </c>
      <c r="N884">
        <f>IF(ISBLANK('Raw Data'!J877), 0, IF(AND(3=MATCH(LARGE('Raw Data'!G877:J877, 2), 'Raw Data'!G877:J877, 0), 'Raw Data'!O877-'Raw Data'!P877&gt;3), 'Raw Data'!I877, 0))</f>
        <v/>
      </c>
      <c r="O884">
        <f>IF(ISBLANK('Raw Data'!J877), 0, IF(AND(2=MATCH(LARGE('Raw Data'!G877:J877, 2), 'Raw Data'!G877:J877, 0), AND('Raw Data'!P877-'Raw Data'!O877&lt;4, 'Raw Data'!P877-'Raw Data'!O877&gt;0)), 'Raw Data'!H877, 0))</f>
        <v/>
      </c>
      <c r="P884">
        <f>IF(ISBLANK('Raw Data'!J877), 0, IF(AND(1=MATCH(LARGE('Raw Data'!G877:J877, 2), 'Raw Data'!G877:J877, 0), AND('Raw Data'!O877-'Raw Data'!P877&lt;4, 'Raw Data'!O877-'Raw Data'!P877&gt;0)), 'Raw Data'!G877, 0))</f>
        <v/>
      </c>
      <c r="Q884">
        <f>IF(ISBLANK('Raw Data'!J877), 0, IF(AND(4=MATCH(LARGE('Raw Data'!G877:J877, 1), 'Raw Data'!G877:J877, 0), 'Raw Data'!P877-'Raw Data'!O877&gt;3), 'Raw Data'!J877, 0))</f>
        <v/>
      </c>
      <c r="R884">
        <f>IF(ISBLANK('Raw Data'!J877), 0, IF(AND(3=MATCH(LARGE('Raw Data'!G877:J877, 1), 'Raw Data'!G877:J877, 0), 'Raw Data'!O877-'Raw Data'!P877&gt;3), 'Raw Data'!I877, 0))</f>
        <v/>
      </c>
      <c r="S884">
        <f>IF(AND('Raw Data'!P877-'Raw Data'!O877&gt;4, 'Raw Data'!F877&lt;'Raw Data'!C877), 'Raw Data'!J877, 0)</f>
        <v/>
      </c>
      <c r="T884">
        <f>IF(AND('Raw Data'!O877-'Raw Data'!P877&gt;4, 'Raw Data'!F877&gt;'Raw Data'!C877), 'Raw Data'!I877, 0)</f>
        <v/>
      </c>
      <c r="U884">
        <f>IF(AND('Raw Data'!P877-'Raw Data'!O877&lt;3, 'Raw Data'!P877&gt;'Raw Data'!O877, 'Raw Data'!F877&lt;'Raw Data'!C877), 'Raw Data'!H877, 0)</f>
        <v/>
      </c>
      <c r="V884">
        <f>IF(AND('Raw Data'!P877-'Raw Data'!O877&lt;3, 'Raw Data'!P877&gt;'Raw Data'!O877, 'Raw Data'!F877&gt;'Raw Data'!C877), 'Raw Data'!G877, 0)</f>
        <v/>
      </c>
    </row>
    <row r="885">
      <c r="A885">
        <f>IF(AND('Raw Data'!F878&lt;'Raw Data'!C878, 'Raw Data'!P878&gt;'Raw Data'!O878, 'Raw Data'!P878-'Raw Data'!O878&gt;3), 'Raw Data'!J878, 0)</f>
        <v/>
      </c>
      <c r="B885">
        <f>IF(AND('Raw Data'!C878&lt;'Raw Data'!F878, 'Raw Data'!O878&gt;'Raw Data'!P878, 'Raw Data'!O878-'Raw Data'!P878&gt;3), 'Raw Data'!I878, 0)</f>
        <v/>
      </c>
      <c r="C885">
        <f>IF(AND('Raw Data'!F878&lt;'Raw Data'!C878, 'Raw Data'!P878&gt;'Raw Data'!O878, 'Raw Data'!P878-'Raw Data'!O878&lt;4), 'Raw Data'!H878, 0)</f>
        <v/>
      </c>
      <c r="D885">
        <f>IF(AND('Raw Data'!C878&lt;'Raw Data'!F878, 'Raw Data'!O878&gt;'Raw Data'!P878, 'Raw Data'!O878-'Raw Data'!P878&lt;4), 'Raw Data'!G878, 0)</f>
        <v/>
      </c>
      <c r="E885">
        <f>IF(ISBLANK('Raw Data'!J878), 0, IF(AND(4=MATCH(LARGE('Raw Data'!G878:J878, 4), 'Raw Data'!G878:J878, 0), 'Raw Data'!P878-'Raw Data'!O878&gt;3), 'Raw Data'!J878, 0))</f>
        <v/>
      </c>
      <c r="F885">
        <f>IF(ISBLANK('Raw Data'!J878), 0, IF(AND(3=MATCH(LARGE('Raw Data'!G878:J878, 4), 'Raw Data'!G878:J878, 0), 'Raw Data'!O878-'Raw Data'!P878&gt;3), 'Raw Data'!I878, 0))</f>
        <v/>
      </c>
      <c r="G885">
        <f>IF(ISBLANK('Raw Data'!J878), 0, IF(AND(2=MATCH(LARGE('Raw Data'!G878:J878, 4), 'Raw Data'!G878:J878, 0), AND('Raw Data'!P878-'Raw Data'!O878&lt;4, 'Raw Data'!P878-'Raw Data'!O878&gt;0)), 'Raw Data'!H878, 0))</f>
        <v/>
      </c>
      <c r="H885">
        <f>IF(ISBLANK('Raw Data'!J878), 0, IF(AND(1=MATCH(LARGE('Raw Data'!G878:J878, 4), 'Raw Data'!G878:J878, 0), AND('Raw Data'!O878-'Raw Data'!P878&lt;4, 'Raw Data'!O878-'Raw Data'!P878&gt;0)), 'Raw Data'!G878, 0))</f>
        <v/>
      </c>
      <c r="I885">
        <f>IF(ISBLANK('Raw Data'!J878), 0, IF(AND(4=MATCH(LARGE('Raw Data'!G878:J878, 3), 'Raw Data'!G878:J878, 0), 'Raw Data'!P878-'Raw Data'!O878&gt;3), 'Raw Data'!J878, 0))</f>
        <v/>
      </c>
      <c r="J885">
        <f>IF(ISBLANK('Raw Data'!J878), 0, IF(AND(3=MATCH(LARGE('Raw Data'!G878:J878, 3), 'Raw Data'!G878:J878, 0), 'Raw Data'!O878-'Raw Data'!P878&gt;3), 'Raw Data'!I878, 0))</f>
        <v/>
      </c>
      <c r="K885">
        <f>IF(ISBLANK('Raw Data'!J878), 0, IF(AND(2=MATCH(LARGE('Raw Data'!G878:J878, 3), 'Raw Data'!G878:J878, 0), AND('Raw Data'!P878-'Raw Data'!O878&lt;4, 'Raw Data'!P878-'Raw Data'!O878&gt;0)), 'Raw Data'!H878, 0))</f>
        <v/>
      </c>
      <c r="L885">
        <f>IF(ISBLANK('Raw Data'!J878), 0, IF(AND(1=MATCH(LARGE('Raw Data'!G878:J878, 3), 'Raw Data'!G878:J878, 0), AND('Raw Data'!O878-'Raw Data'!P878&lt;4, 'Raw Data'!O878-'Raw Data'!P878&gt;0)), 'Raw Data'!G878, 0))</f>
        <v/>
      </c>
      <c r="M885">
        <f>IF(ISBLANK('Raw Data'!J878), 0, IF(AND(4=MATCH(LARGE('Raw Data'!G878:J878, 2), 'Raw Data'!G878:J878, 0), 'Raw Data'!P878-'Raw Data'!O878&gt;3), 'Raw Data'!J878, 0))</f>
        <v/>
      </c>
      <c r="N885">
        <f>IF(ISBLANK('Raw Data'!J878), 0, IF(AND(3=MATCH(LARGE('Raw Data'!G878:J878, 2), 'Raw Data'!G878:J878, 0), 'Raw Data'!O878-'Raw Data'!P878&gt;3), 'Raw Data'!I878, 0))</f>
        <v/>
      </c>
      <c r="O885">
        <f>IF(ISBLANK('Raw Data'!J878), 0, IF(AND(2=MATCH(LARGE('Raw Data'!G878:J878, 2), 'Raw Data'!G878:J878, 0), AND('Raw Data'!P878-'Raw Data'!O878&lt;4, 'Raw Data'!P878-'Raw Data'!O878&gt;0)), 'Raw Data'!H878, 0))</f>
        <v/>
      </c>
      <c r="P885">
        <f>IF(ISBLANK('Raw Data'!J878), 0, IF(AND(1=MATCH(LARGE('Raw Data'!G878:J878, 2), 'Raw Data'!G878:J878, 0), AND('Raw Data'!O878-'Raw Data'!P878&lt;4, 'Raw Data'!O878-'Raw Data'!P878&gt;0)), 'Raw Data'!G878, 0))</f>
        <v/>
      </c>
      <c r="Q885">
        <f>IF(ISBLANK('Raw Data'!J878), 0, IF(AND(4=MATCH(LARGE('Raw Data'!G878:J878, 1), 'Raw Data'!G878:J878, 0), 'Raw Data'!P878-'Raw Data'!O878&gt;3), 'Raw Data'!J878, 0))</f>
        <v/>
      </c>
      <c r="R885">
        <f>IF(ISBLANK('Raw Data'!J878), 0, IF(AND(3=MATCH(LARGE('Raw Data'!G878:J878, 1), 'Raw Data'!G878:J878, 0), 'Raw Data'!O878-'Raw Data'!P878&gt;3), 'Raw Data'!I878, 0))</f>
        <v/>
      </c>
      <c r="S885">
        <f>IF(AND('Raw Data'!P878-'Raw Data'!O878&gt;4, 'Raw Data'!F878&lt;'Raw Data'!C878), 'Raw Data'!J878, 0)</f>
        <v/>
      </c>
      <c r="T885">
        <f>IF(AND('Raw Data'!O878-'Raw Data'!P878&gt;4, 'Raw Data'!F878&gt;'Raw Data'!C878), 'Raw Data'!I878, 0)</f>
        <v/>
      </c>
      <c r="U885">
        <f>IF(AND('Raw Data'!P878-'Raw Data'!O878&lt;3, 'Raw Data'!P878&gt;'Raw Data'!O878, 'Raw Data'!F878&lt;'Raw Data'!C878), 'Raw Data'!H878, 0)</f>
        <v/>
      </c>
      <c r="V885">
        <f>IF(AND('Raw Data'!P878-'Raw Data'!O878&lt;3, 'Raw Data'!P878&gt;'Raw Data'!O878, 'Raw Data'!F878&gt;'Raw Data'!C878), 'Raw Data'!G878, 0)</f>
        <v/>
      </c>
    </row>
    <row r="886">
      <c r="A886">
        <f>IF(AND('Raw Data'!F879&lt;'Raw Data'!C879, 'Raw Data'!P879&gt;'Raw Data'!O879, 'Raw Data'!P879-'Raw Data'!O879&gt;3), 'Raw Data'!J879, 0)</f>
        <v/>
      </c>
      <c r="B886">
        <f>IF(AND('Raw Data'!C879&lt;'Raw Data'!F879, 'Raw Data'!O879&gt;'Raw Data'!P879, 'Raw Data'!O879-'Raw Data'!P879&gt;3), 'Raw Data'!I879, 0)</f>
        <v/>
      </c>
      <c r="C886">
        <f>IF(AND('Raw Data'!F879&lt;'Raw Data'!C879, 'Raw Data'!P879&gt;'Raw Data'!O879, 'Raw Data'!P879-'Raw Data'!O879&lt;4), 'Raw Data'!H879, 0)</f>
        <v/>
      </c>
      <c r="D886">
        <f>IF(AND('Raw Data'!C879&lt;'Raw Data'!F879, 'Raw Data'!O879&gt;'Raw Data'!P879, 'Raw Data'!O879-'Raw Data'!P879&lt;4), 'Raw Data'!G879, 0)</f>
        <v/>
      </c>
      <c r="E886">
        <f>IF(ISBLANK('Raw Data'!J879), 0, IF(AND(4=MATCH(LARGE('Raw Data'!G879:J879, 4), 'Raw Data'!G879:J879, 0), 'Raw Data'!P879-'Raw Data'!O879&gt;3), 'Raw Data'!J879, 0))</f>
        <v/>
      </c>
      <c r="F886">
        <f>IF(ISBLANK('Raw Data'!J879), 0, IF(AND(3=MATCH(LARGE('Raw Data'!G879:J879, 4), 'Raw Data'!G879:J879, 0), 'Raw Data'!O879-'Raw Data'!P879&gt;3), 'Raw Data'!I879, 0))</f>
        <v/>
      </c>
      <c r="G886">
        <f>IF(ISBLANK('Raw Data'!J879), 0, IF(AND(2=MATCH(LARGE('Raw Data'!G879:J879, 4), 'Raw Data'!G879:J879, 0), AND('Raw Data'!P879-'Raw Data'!O879&lt;4, 'Raw Data'!P879-'Raw Data'!O879&gt;0)), 'Raw Data'!H879, 0))</f>
        <v/>
      </c>
      <c r="H886">
        <f>IF(ISBLANK('Raw Data'!J879), 0, IF(AND(1=MATCH(LARGE('Raw Data'!G879:J879, 4), 'Raw Data'!G879:J879, 0), AND('Raw Data'!O879-'Raw Data'!P879&lt;4, 'Raw Data'!O879-'Raw Data'!P879&gt;0)), 'Raw Data'!G879, 0))</f>
        <v/>
      </c>
      <c r="I886">
        <f>IF(ISBLANK('Raw Data'!J879), 0, IF(AND(4=MATCH(LARGE('Raw Data'!G879:J879, 3), 'Raw Data'!G879:J879, 0), 'Raw Data'!P879-'Raw Data'!O879&gt;3), 'Raw Data'!J879, 0))</f>
        <v/>
      </c>
      <c r="J886">
        <f>IF(ISBLANK('Raw Data'!J879), 0, IF(AND(3=MATCH(LARGE('Raw Data'!G879:J879, 3), 'Raw Data'!G879:J879, 0), 'Raw Data'!O879-'Raw Data'!P879&gt;3), 'Raw Data'!I879, 0))</f>
        <v/>
      </c>
      <c r="K886">
        <f>IF(ISBLANK('Raw Data'!J879), 0, IF(AND(2=MATCH(LARGE('Raw Data'!G879:J879, 3), 'Raw Data'!G879:J879, 0), AND('Raw Data'!P879-'Raw Data'!O879&lt;4, 'Raw Data'!P879-'Raw Data'!O879&gt;0)), 'Raw Data'!H879, 0))</f>
        <v/>
      </c>
      <c r="L886">
        <f>IF(ISBLANK('Raw Data'!J879), 0, IF(AND(1=MATCH(LARGE('Raw Data'!G879:J879, 3), 'Raw Data'!G879:J879, 0), AND('Raw Data'!O879-'Raw Data'!P879&lt;4, 'Raw Data'!O879-'Raw Data'!P879&gt;0)), 'Raw Data'!G879, 0))</f>
        <v/>
      </c>
      <c r="M886">
        <f>IF(ISBLANK('Raw Data'!J879), 0, IF(AND(4=MATCH(LARGE('Raw Data'!G879:J879, 2), 'Raw Data'!G879:J879, 0), 'Raw Data'!P879-'Raw Data'!O879&gt;3), 'Raw Data'!J879, 0))</f>
        <v/>
      </c>
      <c r="N886">
        <f>IF(ISBLANK('Raw Data'!J879), 0, IF(AND(3=MATCH(LARGE('Raw Data'!G879:J879, 2), 'Raw Data'!G879:J879, 0), 'Raw Data'!O879-'Raw Data'!P879&gt;3), 'Raw Data'!I879, 0))</f>
        <v/>
      </c>
      <c r="O886">
        <f>IF(ISBLANK('Raw Data'!J879), 0, IF(AND(2=MATCH(LARGE('Raw Data'!G879:J879, 2), 'Raw Data'!G879:J879, 0), AND('Raw Data'!P879-'Raw Data'!O879&lt;4, 'Raw Data'!P879-'Raw Data'!O879&gt;0)), 'Raw Data'!H879, 0))</f>
        <v/>
      </c>
      <c r="P886">
        <f>IF(ISBLANK('Raw Data'!J879), 0, IF(AND(1=MATCH(LARGE('Raw Data'!G879:J879, 2), 'Raw Data'!G879:J879, 0), AND('Raw Data'!O879-'Raw Data'!P879&lt;4, 'Raw Data'!O879-'Raw Data'!P879&gt;0)), 'Raw Data'!G879, 0))</f>
        <v/>
      </c>
      <c r="Q886">
        <f>IF(ISBLANK('Raw Data'!J879), 0, IF(AND(4=MATCH(LARGE('Raw Data'!G879:J879, 1), 'Raw Data'!G879:J879, 0), 'Raw Data'!P879-'Raw Data'!O879&gt;3), 'Raw Data'!J879, 0))</f>
        <v/>
      </c>
      <c r="R886">
        <f>IF(ISBLANK('Raw Data'!J879), 0, IF(AND(3=MATCH(LARGE('Raw Data'!G879:J879, 1), 'Raw Data'!G879:J879, 0), 'Raw Data'!O879-'Raw Data'!P879&gt;3), 'Raw Data'!I879, 0))</f>
        <v/>
      </c>
      <c r="S886">
        <f>IF(AND('Raw Data'!P879-'Raw Data'!O879&gt;4, 'Raw Data'!F879&lt;'Raw Data'!C879), 'Raw Data'!J879, 0)</f>
        <v/>
      </c>
      <c r="T886">
        <f>IF(AND('Raw Data'!O879-'Raw Data'!P879&gt;4, 'Raw Data'!F879&gt;'Raw Data'!C879), 'Raw Data'!I879, 0)</f>
        <v/>
      </c>
      <c r="U886">
        <f>IF(AND('Raw Data'!P879-'Raw Data'!O879&lt;3, 'Raw Data'!P879&gt;'Raw Data'!O879, 'Raw Data'!F879&lt;'Raw Data'!C879), 'Raw Data'!H879, 0)</f>
        <v/>
      </c>
      <c r="V886">
        <f>IF(AND('Raw Data'!P879-'Raw Data'!O879&lt;3, 'Raw Data'!P879&gt;'Raw Data'!O879, 'Raw Data'!F879&gt;'Raw Data'!C879), 'Raw Data'!G879, 0)</f>
        <v/>
      </c>
    </row>
    <row r="887">
      <c r="A887">
        <f>IF(AND('Raw Data'!F880&lt;'Raw Data'!C880, 'Raw Data'!P880&gt;'Raw Data'!O880, 'Raw Data'!P880-'Raw Data'!O880&gt;3), 'Raw Data'!J880, 0)</f>
        <v/>
      </c>
      <c r="B887">
        <f>IF(AND('Raw Data'!C880&lt;'Raw Data'!F880, 'Raw Data'!O880&gt;'Raw Data'!P880, 'Raw Data'!O880-'Raw Data'!P880&gt;3), 'Raw Data'!I880, 0)</f>
        <v/>
      </c>
      <c r="C887">
        <f>IF(AND('Raw Data'!F880&lt;'Raw Data'!C880, 'Raw Data'!P880&gt;'Raw Data'!O880, 'Raw Data'!P880-'Raw Data'!O880&lt;4), 'Raw Data'!H880, 0)</f>
        <v/>
      </c>
      <c r="D887">
        <f>IF(AND('Raw Data'!C880&lt;'Raw Data'!F880, 'Raw Data'!O880&gt;'Raw Data'!P880, 'Raw Data'!O880-'Raw Data'!P880&lt;4), 'Raw Data'!G880, 0)</f>
        <v/>
      </c>
      <c r="E887">
        <f>IF(ISBLANK('Raw Data'!J880), 0, IF(AND(4=MATCH(LARGE('Raw Data'!G880:J880, 4), 'Raw Data'!G880:J880, 0), 'Raw Data'!P880-'Raw Data'!O880&gt;3), 'Raw Data'!J880, 0))</f>
        <v/>
      </c>
      <c r="F887">
        <f>IF(ISBLANK('Raw Data'!J880), 0, IF(AND(3=MATCH(LARGE('Raw Data'!G880:J880, 4), 'Raw Data'!G880:J880, 0), 'Raw Data'!O880-'Raw Data'!P880&gt;3), 'Raw Data'!I880, 0))</f>
        <v/>
      </c>
      <c r="G887">
        <f>IF(ISBLANK('Raw Data'!J880), 0, IF(AND(2=MATCH(LARGE('Raw Data'!G880:J880, 4), 'Raw Data'!G880:J880, 0), AND('Raw Data'!P880-'Raw Data'!O880&lt;4, 'Raw Data'!P880-'Raw Data'!O880&gt;0)), 'Raw Data'!H880, 0))</f>
        <v/>
      </c>
      <c r="H887">
        <f>IF(ISBLANK('Raw Data'!J880), 0, IF(AND(1=MATCH(LARGE('Raw Data'!G880:J880, 4), 'Raw Data'!G880:J880, 0), AND('Raw Data'!O880-'Raw Data'!P880&lt;4, 'Raw Data'!O880-'Raw Data'!P880&gt;0)), 'Raw Data'!G880, 0))</f>
        <v/>
      </c>
      <c r="I887">
        <f>IF(ISBLANK('Raw Data'!J880), 0, IF(AND(4=MATCH(LARGE('Raw Data'!G880:J880, 3), 'Raw Data'!G880:J880, 0), 'Raw Data'!P880-'Raw Data'!O880&gt;3), 'Raw Data'!J880, 0))</f>
        <v/>
      </c>
      <c r="J887">
        <f>IF(ISBLANK('Raw Data'!J880), 0, IF(AND(3=MATCH(LARGE('Raw Data'!G880:J880, 3), 'Raw Data'!G880:J880, 0), 'Raw Data'!O880-'Raw Data'!P880&gt;3), 'Raw Data'!I880, 0))</f>
        <v/>
      </c>
      <c r="K887">
        <f>IF(ISBLANK('Raw Data'!J880), 0, IF(AND(2=MATCH(LARGE('Raw Data'!G880:J880, 3), 'Raw Data'!G880:J880, 0), AND('Raw Data'!P880-'Raw Data'!O880&lt;4, 'Raw Data'!P880-'Raw Data'!O880&gt;0)), 'Raw Data'!H880, 0))</f>
        <v/>
      </c>
      <c r="L887">
        <f>IF(ISBLANK('Raw Data'!J880), 0, IF(AND(1=MATCH(LARGE('Raw Data'!G880:J880, 3), 'Raw Data'!G880:J880, 0), AND('Raw Data'!O880-'Raw Data'!P880&lt;4, 'Raw Data'!O880-'Raw Data'!P880&gt;0)), 'Raw Data'!G880, 0))</f>
        <v/>
      </c>
      <c r="M887">
        <f>IF(ISBLANK('Raw Data'!J880), 0, IF(AND(4=MATCH(LARGE('Raw Data'!G880:J880, 2), 'Raw Data'!G880:J880, 0), 'Raw Data'!P880-'Raw Data'!O880&gt;3), 'Raw Data'!J880, 0))</f>
        <v/>
      </c>
      <c r="N887">
        <f>IF(ISBLANK('Raw Data'!J880), 0, IF(AND(3=MATCH(LARGE('Raw Data'!G880:J880, 2), 'Raw Data'!G880:J880, 0), 'Raw Data'!O880-'Raw Data'!P880&gt;3), 'Raw Data'!I880, 0))</f>
        <v/>
      </c>
      <c r="O887">
        <f>IF(ISBLANK('Raw Data'!J880), 0, IF(AND(2=MATCH(LARGE('Raw Data'!G880:J880, 2), 'Raw Data'!G880:J880, 0), AND('Raw Data'!P880-'Raw Data'!O880&lt;4, 'Raw Data'!P880-'Raw Data'!O880&gt;0)), 'Raw Data'!H880, 0))</f>
        <v/>
      </c>
      <c r="P887">
        <f>IF(ISBLANK('Raw Data'!J880), 0, IF(AND(1=MATCH(LARGE('Raw Data'!G880:J880, 2), 'Raw Data'!G880:J880, 0), AND('Raw Data'!O880-'Raw Data'!P880&lt;4, 'Raw Data'!O880-'Raw Data'!P880&gt;0)), 'Raw Data'!G880, 0))</f>
        <v/>
      </c>
      <c r="Q887">
        <f>IF(ISBLANK('Raw Data'!J880), 0, IF(AND(4=MATCH(LARGE('Raw Data'!G880:J880, 1), 'Raw Data'!G880:J880, 0), 'Raw Data'!P880-'Raw Data'!O880&gt;3), 'Raw Data'!J880, 0))</f>
        <v/>
      </c>
      <c r="R887">
        <f>IF(ISBLANK('Raw Data'!J880), 0, IF(AND(3=MATCH(LARGE('Raw Data'!G880:J880, 1), 'Raw Data'!G880:J880, 0), 'Raw Data'!O880-'Raw Data'!P880&gt;3), 'Raw Data'!I880, 0))</f>
        <v/>
      </c>
      <c r="S887">
        <f>IF(AND('Raw Data'!P880-'Raw Data'!O880&gt;4, 'Raw Data'!F880&lt;'Raw Data'!C880), 'Raw Data'!J880, 0)</f>
        <v/>
      </c>
      <c r="T887">
        <f>IF(AND('Raw Data'!O880-'Raw Data'!P880&gt;4, 'Raw Data'!F880&gt;'Raw Data'!C880), 'Raw Data'!I880, 0)</f>
        <v/>
      </c>
      <c r="U887">
        <f>IF(AND('Raw Data'!P880-'Raw Data'!O880&lt;3, 'Raw Data'!P880&gt;'Raw Data'!O880, 'Raw Data'!F880&lt;'Raw Data'!C880), 'Raw Data'!H880, 0)</f>
        <v/>
      </c>
      <c r="V887">
        <f>IF(AND('Raw Data'!P880-'Raw Data'!O880&lt;3, 'Raw Data'!P880&gt;'Raw Data'!O880, 'Raw Data'!F880&gt;'Raw Data'!C880), 'Raw Data'!G880, 0)</f>
        <v/>
      </c>
    </row>
    <row r="888">
      <c r="A888">
        <f>IF(AND('Raw Data'!F881&lt;'Raw Data'!C881, 'Raw Data'!P881&gt;'Raw Data'!O881, 'Raw Data'!P881-'Raw Data'!O881&gt;3), 'Raw Data'!J881, 0)</f>
        <v/>
      </c>
      <c r="B888">
        <f>IF(AND('Raw Data'!C881&lt;'Raw Data'!F881, 'Raw Data'!O881&gt;'Raw Data'!P881, 'Raw Data'!O881-'Raw Data'!P881&gt;3), 'Raw Data'!I881, 0)</f>
        <v/>
      </c>
      <c r="C888">
        <f>IF(AND('Raw Data'!F881&lt;'Raw Data'!C881, 'Raw Data'!P881&gt;'Raw Data'!O881, 'Raw Data'!P881-'Raw Data'!O881&lt;4), 'Raw Data'!H881, 0)</f>
        <v/>
      </c>
      <c r="D888">
        <f>IF(AND('Raw Data'!C881&lt;'Raw Data'!F881, 'Raw Data'!O881&gt;'Raw Data'!P881, 'Raw Data'!O881-'Raw Data'!P881&lt;4), 'Raw Data'!G881, 0)</f>
        <v/>
      </c>
      <c r="E888">
        <f>IF(ISBLANK('Raw Data'!J881), 0, IF(AND(4=MATCH(LARGE('Raw Data'!G881:J881, 4), 'Raw Data'!G881:J881, 0), 'Raw Data'!P881-'Raw Data'!O881&gt;3), 'Raw Data'!J881, 0))</f>
        <v/>
      </c>
      <c r="F888">
        <f>IF(ISBLANK('Raw Data'!J881), 0, IF(AND(3=MATCH(LARGE('Raw Data'!G881:J881, 4), 'Raw Data'!G881:J881, 0), 'Raw Data'!O881-'Raw Data'!P881&gt;3), 'Raw Data'!I881, 0))</f>
        <v/>
      </c>
      <c r="G888">
        <f>IF(ISBLANK('Raw Data'!J881), 0, IF(AND(2=MATCH(LARGE('Raw Data'!G881:J881, 4), 'Raw Data'!G881:J881, 0), AND('Raw Data'!P881-'Raw Data'!O881&lt;4, 'Raw Data'!P881-'Raw Data'!O881&gt;0)), 'Raw Data'!H881, 0))</f>
        <v/>
      </c>
      <c r="H888">
        <f>IF(ISBLANK('Raw Data'!J881), 0, IF(AND(1=MATCH(LARGE('Raw Data'!G881:J881, 4), 'Raw Data'!G881:J881, 0), AND('Raw Data'!O881-'Raw Data'!P881&lt;4, 'Raw Data'!O881-'Raw Data'!P881&gt;0)), 'Raw Data'!G881, 0))</f>
        <v/>
      </c>
      <c r="I888">
        <f>IF(ISBLANK('Raw Data'!J881), 0, IF(AND(4=MATCH(LARGE('Raw Data'!G881:J881, 3), 'Raw Data'!G881:J881, 0), 'Raw Data'!P881-'Raw Data'!O881&gt;3), 'Raw Data'!J881, 0))</f>
        <v/>
      </c>
      <c r="J888">
        <f>IF(ISBLANK('Raw Data'!J881), 0, IF(AND(3=MATCH(LARGE('Raw Data'!G881:J881, 3), 'Raw Data'!G881:J881, 0), 'Raw Data'!O881-'Raw Data'!P881&gt;3), 'Raw Data'!I881, 0))</f>
        <v/>
      </c>
      <c r="K888">
        <f>IF(ISBLANK('Raw Data'!J881), 0, IF(AND(2=MATCH(LARGE('Raw Data'!G881:J881, 3), 'Raw Data'!G881:J881, 0), AND('Raw Data'!P881-'Raw Data'!O881&lt;4, 'Raw Data'!P881-'Raw Data'!O881&gt;0)), 'Raw Data'!H881, 0))</f>
        <v/>
      </c>
      <c r="L888">
        <f>IF(ISBLANK('Raw Data'!J881), 0, IF(AND(1=MATCH(LARGE('Raw Data'!G881:J881, 3), 'Raw Data'!G881:J881, 0), AND('Raw Data'!O881-'Raw Data'!P881&lt;4, 'Raw Data'!O881-'Raw Data'!P881&gt;0)), 'Raw Data'!G881, 0))</f>
        <v/>
      </c>
      <c r="M888">
        <f>IF(ISBLANK('Raw Data'!J881), 0, IF(AND(4=MATCH(LARGE('Raw Data'!G881:J881, 2), 'Raw Data'!G881:J881, 0), 'Raw Data'!P881-'Raw Data'!O881&gt;3), 'Raw Data'!J881, 0))</f>
        <v/>
      </c>
      <c r="N888">
        <f>IF(ISBLANK('Raw Data'!J881), 0, IF(AND(3=MATCH(LARGE('Raw Data'!G881:J881, 2), 'Raw Data'!G881:J881, 0), 'Raw Data'!O881-'Raw Data'!P881&gt;3), 'Raw Data'!I881, 0))</f>
        <v/>
      </c>
      <c r="O888">
        <f>IF(ISBLANK('Raw Data'!J881), 0, IF(AND(2=MATCH(LARGE('Raw Data'!G881:J881, 2), 'Raw Data'!G881:J881, 0), AND('Raw Data'!P881-'Raw Data'!O881&lt;4, 'Raw Data'!P881-'Raw Data'!O881&gt;0)), 'Raw Data'!H881, 0))</f>
        <v/>
      </c>
      <c r="P888">
        <f>IF(ISBLANK('Raw Data'!J881), 0, IF(AND(1=MATCH(LARGE('Raw Data'!G881:J881, 2), 'Raw Data'!G881:J881, 0), AND('Raw Data'!O881-'Raw Data'!P881&lt;4, 'Raw Data'!O881-'Raw Data'!P881&gt;0)), 'Raw Data'!G881, 0))</f>
        <v/>
      </c>
      <c r="Q888">
        <f>IF(ISBLANK('Raw Data'!J881), 0, IF(AND(4=MATCH(LARGE('Raw Data'!G881:J881, 1), 'Raw Data'!G881:J881, 0), 'Raw Data'!P881-'Raw Data'!O881&gt;3), 'Raw Data'!J881, 0))</f>
        <v/>
      </c>
      <c r="R888">
        <f>IF(ISBLANK('Raw Data'!J881), 0, IF(AND(3=MATCH(LARGE('Raw Data'!G881:J881, 1), 'Raw Data'!G881:J881, 0), 'Raw Data'!O881-'Raw Data'!P881&gt;3), 'Raw Data'!I881, 0))</f>
        <v/>
      </c>
      <c r="S888">
        <f>IF(AND('Raw Data'!P881-'Raw Data'!O881&gt;4, 'Raw Data'!F881&lt;'Raw Data'!C881), 'Raw Data'!J881, 0)</f>
        <v/>
      </c>
      <c r="T888">
        <f>IF(AND('Raw Data'!O881-'Raw Data'!P881&gt;4, 'Raw Data'!F881&gt;'Raw Data'!C881), 'Raw Data'!I881, 0)</f>
        <v/>
      </c>
      <c r="U888">
        <f>IF(AND('Raw Data'!P881-'Raw Data'!O881&lt;3, 'Raw Data'!P881&gt;'Raw Data'!O881, 'Raw Data'!F881&lt;'Raw Data'!C881), 'Raw Data'!H881, 0)</f>
        <v/>
      </c>
      <c r="V888">
        <f>IF(AND('Raw Data'!P881-'Raw Data'!O881&lt;3, 'Raw Data'!P881&gt;'Raw Data'!O881, 'Raw Data'!F881&gt;'Raw Data'!C881), 'Raw Data'!G881, 0)</f>
        <v/>
      </c>
    </row>
    <row r="889">
      <c r="A889">
        <f>IF(AND('Raw Data'!F882&lt;'Raw Data'!C882, 'Raw Data'!P882&gt;'Raw Data'!O882, 'Raw Data'!P882-'Raw Data'!O882&gt;3), 'Raw Data'!J882, 0)</f>
        <v/>
      </c>
      <c r="B889">
        <f>IF(AND('Raw Data'!C882&lt;'Raw Data'!F882, 'Raw Data'!O882&gt;'Raw Data'!P882, 'Raw Data'!O882-'Raw Data'!P882&gt;3), 'Raw Data'!I882, 0)</f>
        <v/>
      </c>
      <c r="C889">
        <f>IF(AND('Raw Data'!F882&lt;'Raw Data'!C882, 'Raw Data'!P882&gt;'Raw Data'!O882, 'Raw Data'!P882-'Raw Data'!O882&lt;4), 'Raw Data'!H882, 0)</f>
        <v/>
      </c>
      <c r="D889">
        <f>IF(AND('Raw Data'!C882&lt;'Raw Data'!F882, 'Raw Data'!O882&gt;'Raw Data'!P882, 'Raw Data'!O882-'Raw Data'!P882&lt;4), 'Raw Data'!G882, 0)</f>
        <v/>
      </c>
      <c r="E889">
        <f>IF(ISBLANK('Raw Data'!J882), 0, IF(AND(4=MATCH(LARGE('Raw Data'!G882:J882, 4), 'Raw Data'!G882:J882, 0), 'Raw Data'!P882-'Raw Data'!O882&gt;3), 'Raw Data'!J882, 0))</f>
        <v/>
      </c>
      <c r="F889">
        <f>IF(ISBLANK('Raw Data'!J882), 0, IF(AND(3=MATCH(LARGE('Raw Data'!G882:J882, 4), 'Raw Data'!G882:J882, 0), 'Raw Data'!O882-'Raw Data'!P882&gt;3), 'Raw Data'!I882, 0))</f>
        <v/>
      </c>
      <c r="G889">
        <f>IF(ISBLANK('Raw Data'!J882), 0, IF(AND(2=MATCH(LARGE('Raw Data'!G882:J882, 4), 'Raw Data'!G882:J882, 0), AND('Raw Data'!P882-'Raw Data'!O882&lt;4, 'Raw Data'!P882-'Raw Data'!O882&gt;0)), 'Raw Data'!H882, 0))</f>
        <v/>
      </c>
      <c r="H889">
        <f>IF(ISBLANK('Raw Data'!J882), 0, IF(AND(1=MATCH(LARGE('Raw Data'!G882:J882, 4), 'Raw Data'!G882:J882, 0), AND('Raw Data'!O882-'Raw Data'!P882&lt;4, 'Raw Data'!O882-'Raw Data'!P882&gt;0)), 'Raw Data'!G882, 0))</f>
        <v/>
      </c>
      <c r="I889">
        <f>IF(ISBLANK('Raw Data'!J882), 0, IF(AND(4=MATCH(LARGE('Raw Data'!G882:J882, 3), 'Raw Data'!G882:J882, 0), 'Raw Data'!P882-'Raw Data'!O882&gt;3), 'Raw Data'!J882, 0))</f>
        <v/>
      </c>
      <c r="J889">
        <f>IF(ISBLANK('Raw Data'!J882), 0, IF(AND(3=MATCH(LARGE('Raw Data'!G882:J882, 3), 'Raw Data'!G882:J882, 0), 'Raw Data'!O882-'Raw Data'!P882&gt;3), 'Raw Data'!I882, 0))</f>
        <v/>
      </c>
      <c r="K889">
        <f>IF(ISBLANK('Raw Data'!J882), 0, IF(AND(2=MATCH(LARGE('Raw Data'!G882:J882, 3), 'Raw Data'!G882:J882, 0), AND('Raw Data'!P882-'Raw Data'!O882&lt;4, 'Raw Data'!P882-'Raw Data'!O882&gt;0)), 'Raw Data'!H882, 0))</f>
        <v/>
      </c>
      <c r="L889">
        <f>IF(ISBLANK('Raw Data'!J882), 0, IF(AND(1=MATCH(LARGE('Raw Data'!G882:J882, 3), 'Raw Data'!G882:J882, 0), AND('Raw Data'!O882-'Raw Data'!P882&lt;4, 'Raw Data'!O882-'Raw Data'!P882&gt;0)), 'Raw Data'!G882, 0))</f>
        <v/>
      </c>
      <c r="M889">
        <f>IF(ISBLANK('Raw Data'!J882), 0, IF(AND(4=MATCH(LARGE('Raw Data'!G882:J882, 2), 'Raw Data'!G882:J882, 0), 'Raw Data'!P882-'Raw Data'!O882&gt;3), 'Raw Data'!J882, 0))</f>
        <v/>
      </c>
      <c r="N889">
        <f>IF(ISBLANK('Raw Data'!J882), 0, IF(AND(3=MATCH(LARGE('Raw Data'!G882:J882, 2), 'Raw Data'!G882:J882, 0), 'Raw Data'!O882-'Raw Data'!P882&gt;3), 'Raw Data'!I882, 0))</f>
        <v/>
      </c>
      <c r="O889">
        <f>IF(ISBLANK('Raw Data'!J882), 0, IF(AND(2=MATCH(LARGE('Raw Data'!G882:J882, 2), 'Raw Data'!G882:J882, 0), AND('Raw Data'!P882-'Raw Data'!O882&lt;4, 'Raw Data'!P882-'Raw Data'!O882&gt;0)), 'Raw Data'!H882, 0))</f>
        <v/>
      </c>
      <c r="P889">
        <f>IF(ISBLANK('Raw Data'!J882), 0, IF(AND(1=MATCH(LARGE('Raw Data'!G882:J882, 2), 'Raw Data'!G882:J882, 0), AND('Raw Data'!O882-'Raw Data'!P882&lt;4, 'Raw Data'!O882-'Raw Data'!P882&gt;0)), 'Raw Data'!G882, 0))</f>
        <v/>
      </c>
      <c r="Q889">
        <f>IF(ISBLANK('Raw Data'!J882), 0, IF(AND(4=MATCH(LARGE('Raw Data'!G882:J882, 1), 'Raw Data'!G882:J882, 0), 'Raw Data'!P882-'Raw Data'!O882&gt;3), 'Raw Data'!J882, 0))</f>
        <v/>
      </c>
      <c r="R889">
        <f>IF(ISBLANK('Raw Data'!J882), 0, IF(AND(3=MATCH(LARGE('Raw Data'!G882:J882, 1), 'Raw Data'!G882:J882, 0), 'Raw Data'!O882-'Raw Data'!P882&gt;3), 'Raw Data'!I882, 0))</f>
        <v/>
      </c>
      <c r="S889">
        <f>IF(AND('Raw Data'!P882-'Raw Data'!O882&gt;4, 'Raw Data'!F882&lt;'Raw Data'!C882), 'Raw Data'!J882, 0)</f>
        <v/>
      </c>
      <c r="T889">
        <f>IF(AND('Raw Data'!O882-'Raw Data'!P882&gt;4, 'Raw Data'!F882&gt;'Raw Data'!C882), 'Raw Data'!I882, 0)</f>
        <v/>
      </c>
      <c r="U889">
        <f>IF(AND('Raw Data'!P882-'Raw Data'!O882&lt;3, 'Raw Data'!P882&gt;'Raw Data'!O882, 'Raw Data'!F882&lt;'Raw Data'!C882), 'Raw Data'!H882, 0)</f>
        <v/>
      </c>
      <c r="V889">
        <f>IF(AND('Raw Data'!P882-'Raw Data'!O882&lt;3, 'Raw Data'!P882&gt;'Raw Data'!O882, 'Raw Data'!F882&gt;'Raw Data'!C882), 'Raw Data'!G882, 0)</f>
        <v/>
      </c>
    </row>
    <row r="890">
      <c r="A890">
        <f>IF(AND('Raw Data'!F883&lt;'Raw Data'!C883, 'Raw Data'!P883&gt;'Raw Data'!O883, 'Raw Data'!P883-'Raw Data'!O883&gt;3), 'Raw Data'!J883, 0)</f>
        <v/>
      </c>
      <c r="B890">
        <f>IF(AND('Raw Data'!C883&lt;'Raw Data'!F883, 'Raw Data'!O883&gt;'Raw Data'!P883, 'Raw Data'!O883-'Raw Data'!P883&gt;3), 'Raw Data'!I883, 0)</f>
        <v/>
      </c>
      <c r="C890">
        <f>IF(AND('Raw Data'!F883&lt;'Raw Data'!C883, 'Raw Data'!P883&gt;'Raw Data'!O883, 'Raw Data'!P883-'Raw Data'!O883&lt;4), 'Raw Data'!H883, 0)</f>
        <v/>
      </c>
      <c r="D890">
        <f>IF(AND('Raw Data'!C883&lt;'Raw Data'!F883, 'Raw Data'!O883&gt;'Raw Data'!P883, 'Raw Data'!O883-'Raw Data'!P883&lt;4), 'Raw Data'!G883, 0)</f>
        <v/>
      </c>
      <c r="E890">
        <f>IF(ISBLANK('Raw Data'!J883), 0, IF(AND(4=MATCH(LARGE('Raw Data'!G883:J883, 4), 'Raw Data'!G883:J883, 0), 'Raw Data'!P883-'Raw Data'!O883&gt;3), 'Raw Data'!J883, 0))</f>
        <v/>
      </c>
      <c r="F890">
        <f>IF(ISBLANK('Raw Data'!J883), 0, IF(AND(3=MATCH(LARGE('Raw Data'!G883:J883, 4), 'Raw Data'!G883:J883, 0), 'Raw Data'!O883-'Raw Data'!P883&gt;3), 'Raw Data'!I883, 0))</f>
        <v/>
      </c>
      <c r="G890">
        <f>IF(ISBLANK('Raw Data'!J883), 0, IF(AND(2=MATCH(LARGE('Raw Data'!G883:J883, 4), 'Raw Data'!G883:J883, 0), AND('Raw Data'!P883-'Raw Data'!O883&lt;4, 'Raw Data'!P883-'Raw Data'!O883&gt;0)), 'Raw Data'!H883, 0))</f>
        <v/>
      </c>
      <c r="H890">
        <f>IF(ISBLANK('Raw Data'!J883), 0, IF(AND(1=MATCH(LARGE('Raw Data'!G883:J883, 4), 'Raw Data'!G883:J883, 0), AND('Raw Data'!O883-'Raw Data'!P883&lt;4, 'Raw Data'!O883-'Raw Data'!P883&gt;0)), 'Raw Data'!G883, 0))</f>
        <v/>
      </c>
      <c r="I890">
        <f>IF(ISBLANK('Raw Data'!J883), 0, IF(AND(4=MATCH(LARGE('Raw Data'!G883:J883, 3), 'Raw Data'!G883:J883, 0), 'Raw Data'!P883-'Raw Data'!O883&gt;3), 'Raw Data'!J883, 0))</f>
        <v/>
      </c>
      <c r="J890">
        <f>IF(ISBLANK('Raw Data'!J883), 0, IF(AND(3=MATCH(LARGE('Raw Data'!G883:J883, 3), 'Raw Data'!G883:J883, 0), 'Raw Data'!O883-'Raw Data'!P883&gt;3), 'Raw Data'!I883, 0))</f>
        <v/>
      </c>
      <c r="K890">
        <f>IF(ISBLANK('Raw Data'!J883), 0, IF(AND(2=MATCH(LARGE('Raw Data'!G883:J883, 3), 'Raw Data'!G883:J883, 0), AND('Raw Data'!P883-'Raw Data'!O883&lt;4, 'Raw Data'!P883-'Raw Data'!O883&gt;0)), 'Raw Data'!H883, 0))</f>
        <v/>
      </c>
      <c r="L890">
        <f>IF(ISBLANK('Raw Data'!J883), 0, IF(AND(1=MATCH(LARGE('Raw Data'!G883:J883, 3), 'Raw Data'!G883:J883, 0), AND('Raw Data'!O883-'Raw Data'!P883&lt;4, 'Raw Data'!O883-'Raw Data'!P883&gt;0)), 'Raw Data'!G883, 0))</f>
        <v/>
      </c>
      <c r="M890">
        <f>IF(ISBLANK('Raw Data'!J883), 0, IF(AND(4=MATCH(LARGE('Raw Data'!G883:J883, 2), 'Raw Data'!G883:J883, 0), 'Raw Data'!P883-'Raw Data'!O883&gt;3), 'Raw Data'!J883, 0))</f>
        <v/>
      </c>
      <c r="N890">
        <f>IF(ISBLANK('Raw Data'!J883), 0, IF(AND(3=MATCH(LARGE('Raw Data'!G883:J883, 2), 'Raw Data'!G883:J883, 0), 'Raw Data'!O883-'Raw Data'!P883&gt;3), 'Raw Data'!I883, 0))</f>
        <v/>
      </c>
      <c r="O890">
        <f>IF(ISBLANK('Raw Data'!J883), 0, IF(AND(2=MATCH(LARGE('Raw Data'!G883:J883, 2), 'Raw Data'!G883:J883, 0), AND('Raw Data'!P883-'Raw Data'!O883&lt;4, 'Raw Data'!P883-'Raw Data'!O883&gt;0)), 'Raw Data'!H883, 0))</f>
        <v/>
      </c>
      <c r="P890">
        <f>IF(ISBLANK('Raw Data'!J883), 0, IF(AND(1=MATCH(LARGE('Raw Data'!G883:J883, 2), 'Raw Data'!G883:J883, 0), AND('Raw Data'!O883-'Raw Data'!P883&lt;4, 'Raw Data'!O883-'Raw Data'!P883&gt;0)), 'Raw Data'!G883, 0))</f>
        <v/>
      </c>
      <c r="Q890">
        <f>IF(ISBLANK('Raw Data'!J883), 0, IF(AND(4=MATCH(LARGE('Raw Data'!G883:J883, 1), 'Raw Data'!G883:J883, 0), 'Raw Data'!P883-'Raw Data'!O883&gt;3), 'Raw Data'!J883, 0))</f>
        <v/>
      </c>
      <c r="R890">
        <f>IF(ISBLANK('Raw Data'!J883), 0, IF(AND(3=MATCH(LARGE('Raw Data'!G883:J883, 1), 'Raw Data'!G883:J883, 0), 'Raw Data'!O883-'Raw Data'!P883&gt;3), 'Raw Data'!I883, 0))</f>
        <v/>
      </c>
      <c r="S890">
        <f>IF(AND('Raw Data'!P883-'Raw Data'!O883&gt;4, 'Raw Data'!F883&lt;'Raw Data'!C883), 'Raw Data'!J883, 0)</f>
        <v/>
      </c>
      <c r="T890">
        <f>IF(AND('Raw Data'!O883-'Raw Data'!P883&gt;4, 'Raw Data'!F883&gt;'Raw Data'!C883), 'Raw Data'!I883, 0)</f>
        <v/>
      </c>
      <c r="U890">
        <f>IF(AND('Raw Data'!P883-'Raw Data'!O883&lt;3, 'Raw Data'!P883&gt;'Raw Data'!O883, 'Raw Data'!F883&lt;'Raw Data'!C883), 'Raw Data'!H883, 0)</f>
        <v/>
      </c>
      <c r="V890">
        <f>IF(AND('Raw Data'!P883-'Raw Data'!O883&lt;3, 'Raw Data'!P883&gt;'Raw Data'!O883, 'Raw Data'!F883&gt;'Raw Data'!C883), 'Raw Data'!G883, 0)</f>
        <v/>
      </c>
    </row>
    <row r="891">
      <c r="A891">
        <f>IF(AND('Raw Data'!F884&lt;'Raw Data'!C884, 'Raw Data'!P884&gt;'Raw Data'!O884, 'Raw Data'!P884-'Raw Data'!O884&gt;3), 'Raw Data'!J884, 0)</f>
        <v/>
      </c>
      <c r="B891">
        <f>IF(AND('Raw Data'!C884&lt;'Raw Data'!F884, 'Raw Data'!O884&gt;'Raw Data'!P884, 'Raw Data'!O884-'Raw Data'!P884&gt;3), 'Raw Data'!I884, 0)</f>
        <v/>
      </c>
      <c r="C891">
        <f>IF(AND('Raw Data'!F884&lt;'Raw Data'!C884, 'Raw Data'!P884&gt;'Raw Data'!O884, 'Raw Data'!P884-'Raw Data'!O884&lt;4), 'Raw Data'!H884, 0)</f>
        <v/>
      </c>
      <c r="D891">
        <f>IF(AND('Raw Data'!C884&lt;'Raw Data'!F884, 'Raw Data'!O884&gt;'Raw Data'!P884, 'Raw Data'!O884-'Raw Data'!P884&lt;4), 'Raw Data'!G884, 0)</f>
        <v/>
      </c>
      <c r="E891">
        <f>IF(ISBLANK('Raw Data'!J884), 0, IF(AND(4=MATCH(LARGE('Raw Data'!G884:J884, 4), 'Raw Data'!G884:J884, 0), 'Raw Data'!P884-'Raw Data'!O884&gt;3), 'Raw Data'!J884, 0))</f>
        <v/>
      </c>
      <c r="F891">
        <f>IF(ISBLANK('Raw Data'!J884), 0, IF(AND(3=MATCH(LARGE('Raw Data'!G884:J884, 4), 'Raw Data'!G884:J884, 0), 'Raw Data'!O884-'Raw Data'!P884&gt;3), 'Raw Data'!I884, 0))</f>
        <v/>
      </c>
      <c r="G891">
        <f>IF(ISBLANK('Raw Data'!J884), 0, IF(AND(2=MATCH(LARGE('Raw Data'!G884:J884, 4), 'Raw Data'!G884:J884, 0), AND('Raw Data'!P884-'Raw Data'!O884&lt;4, 'Raw Data'!P884-'Raw Data'!O884&gt;0)), 'Raw Data'!H884, 0))</f>
        <v/>
      </c>
      <c r="H891">
        <f>IF(ISBLANK('Raw Data'!J884), 0, IF(AND(1=MATCH(LARGE('Raw Data'!G884:J884, 4), 'Raw Data'!G884:J884, 0), AND('Raw Data'!O884-'Raw Data'!P884&lt;4, 'Raw Data'!O884-'Raw Data'!P884&gt;0)), 'Raw Data'!G884, 0))</f>
        <v/>
      </c>
      <c r="I891">
        <f>IF(ISBLANK('Raw Data'!J884), 0, IF(AND(4=MATCH(LARGE('Raw Data'!G884:J884, 3), 'Raw Data'!G884:J884, 0), 'Raw Data'!P884-'Raw Data'!O884&gt;3), 'Raw Data'!J884, 0))</f>
        <v/>
      </c>
      <c r="J891">
        <f>IF(ISBLANK('Raw Data'!J884), 0, IF(AND(3=MATCH(LARGE('Raw Data'!G884:J884, 3), 'Raw Data'!G884:J884, 0), 'Raw Data'!O884-'Raw Data'!P884&gt;3), 'Raw Data'!I884, 0))</f>
        <v/>
      </c>
      <c r="K891">
        <f>IF(ISBLANK('Raw Data'!J884), 0, IF(AND(2=MATCH(LARGE('Raw Data'!G884:J884, 3), 'Raw Data'!G884:J884, 0), AND('Raw Data'!P884-'Raw Data'!O884&lt;4, 'Raw Data'!P884-'Raw Data'!O884&gt;0)), 'Raw Data'!H884, 0))</f>
        <v/>
      </c>
      <c r="L891">
        <f>IF(ISBLANK('Raw Data'!J884), 0, IF(AND(1=MATCH(LARGE('Raw Data'!G884:J884, 3), 'Raw Data'!G884:J884, 0), AND('Raw Data'!O884-'Raw Data'!P884&lt;4, 'Raw Data'!O884-'Raw Data'!P884&gt;0)), 'Raw Data'!G884, 0))</f>
        <v/>
      </c>
      <c r="M891">
        <f>IF(ISBLANK('Raw Data'!J884), 0, IF(AND(4=MATCH(LARGE('Raw Data'!G884:J884, 2), 'Raw Data'!G884:J884, 0), 'Raw Data'!P884-'Raw Data'!O884&gt;3), 'Raw Data'!J884, 0))</f>
        <v/>
      </c>
      <c r="N891">
        <f>IF(ISBLANK('Raw Data'!J884), 0, IF(AND(3=MATCH(LARGE('Raw Data'!G884:J884, 2), 'Raw Data'!G884:J884, 0), 'Raw Data'!O884-'Raw Data'!P884&gt;3), 'Raw Data'!I884, 0))</f>
        <v/>
      </c>
      <c r="O891">
        <f>IF(ISBLANK('Raw Data'!J884), 0, IF(AND(2=MATCH(LARGE('Raw Data'!G884:J884, 2), 'Raw Data'!G884:J884, 0), AND('Raw Data'!P884-'Raw Data'!O884&lt;4, 'Raw Data'!P884-'Raw Data'!O884&gt;0)), 'Raw Data'!H884, 0))</f>
        <v/>
      </c>
      <c r="P891">
        <f>IF(ISBLANK('Raw Data'!J884), 0, IF(AND(1=MATCH(LARGE('Raw Data'!G884:J884, 2), 'Raw Data'!G884:J884, 0), AND('Raw Data'!O884-'Raw Data'!P884&lt;4, 'Raw Data'!O884-'Raw Data'!P884&gt;0)), 'Raw Data'!G884, 0))</f>
        <v/>
      </c>
      <c r="Q891">
        <f>IF(ISBLANK('Raw Data'!J884), 0, IF(AND(4=MATCH(LARGE('Raw Data'!G884:J884, 1), 'Raw Data'!G884:J884, 0), 'Raw Data'!P884-'Raw Data'!O884&gt;3), 'Raw Data'!J884, 0))</f>
        <v/>
      </c>
      <c r="R891">
        <f>IF(ISBLANK('Raw Data'!J884), 0, IF(AND(3=MATCH(LARGE('Raw Data'!G884:J884, 1), 'Raw Data'!G884:J884, 0), 'Raw Data'!O884-'Raw Data'!P884&gt;3), 'Raw Data'!I884, 0))</f>
        <v/>
      </c>
      <c r="S891">
        <f>IF(AND('Raw Data'!P884-'Raw Data'!O884&gt;4, 'Raw Data'!F884&lt;'Raw Data'!C884), 'Raw Data'!J884, 0)</f>
        <v/>
      </c>
      <c r="T891">
        <f>IF(AND('Raw Data'!O884-'Raw Data'!P884&gt;4, 'Raw Data'!F884&gt;'Raw Data'!C884), 'Raw Data'!I884, 0)</f>
        <v/>
      </c>
      <c r="U891">
        <f>IF(AND('Raw Data'!P884-'Raw Data'!O884&lt;3, 'Raw Data'!P884&gt;'Raw Data'!O884, 'Raw Data'!F884&lt;'Raw Data'!C884), 'Raw Data'!H884, 0)</f>
        <v/>
      </c>
      <c r="V891">
        <f>IF(AND('Raw Data'!P884-'Raw Data'!O884&lt;3, 'Raw Data'!P884&gt;'Raw Data'!O884, 'Raw Data'!F884&gt;'Raw Data'!C884), 'Raw Data'!G884, 0)</f>
        <v/>
      </c>
    </row>
    <row r="892">
      <c r="A892">
        <f>IF(AND('Raw Data'!F885&lt;'Raw Data'!C885, 'Raw Data'!P885&gt;'Raw Data'!O885, 'Raw Data'!P885-'Raw Data'!O885&gt;3), 'Raw Data'!J885, 0)</f>
        <v/>
      </c>
      <c r="B892">
        <f>IF(AND('Raw Data'!C885&lt;'Raw Data'!F885, 'Raw Data'!O885&gt;'Raw Data'!P885, 'Raw Data'!O885-'Raw Data'!P885&gt;3), 'Raw Data'!I885, 0)</f>
        <v/>
      </c>
      <c r="C892">
        <f>IF(AND('Raw Data'!F885&lt;'Raw Data'!C885, 'Raw Data'!P885&gt;'Raw Data'!O885, 'Raw Data'!P885-'Raw Data'!O885&lt;4), 'Raw Data'!H885, 0)</f>
        <v/>
      </c>
      <c r="D892">
        <f>IF(AND('Raw Data'!C885&lt;'Raw Data'!F885, 'Raw Data'!O885&gt;'Raw Data'!P885, 'Raw Data'!O885-'Raw Data'!P885&lt;4), 'Raw Data'!G885, 0)</f>
        <v/>
      </c>
      <c r="E892">
        <f>IF(ISBLANK('Raw Data'!J885), 0, IF(AND(4=MATCH(LARGE('Raw Data'!G885:J885, 4), 'Raw Data'!G885:J885, 0), 'Raw Data'!P885-'Raw Data'!O885&gt;3), 'Raw Data'!J885, 0))</f>
        <v/>
      </c>
      <c r="F892">
        <f>IF(ISBLANK('Raw Data'!J885), 0, IF(AND(3=MATCH(LARGE('Raw Data'!G885:J885, 4), 'Raw Data'!G885:J885, 0), 'Raw Data'!O885-'Raw Data'!P885&gt;3), 'Raw Data'!I885, 0))</f>
        <v/>
      </c>
      <c r="G892">
        <f>IF(ISBLANK('Raw Data'!J885), 0, IF(AND(2=MATCH(LARGE('Raw Data'!G885:J885, 4), 'Raw Data'!G885:J885, 0), AND('Raw Data'!P885-'Raw Data'!O885&lt;4, 'Raw Data'!P885-'Raw Data'!O885&gt;0)), 'Raw Data'!H885, 0))</f>
        <v/>
      </c>
      <c r="H892">
        <f>IF(ISBLANK('Raw Data'!J885), 0, IF(AND(1=MATCH(LARGE('Raw Data'!G885:J885, 4), 'Raw Data'!G885:J885, 0), AND('Raw Data'!O885-'Raw Data'!P885&lt;4, 'Raw Data'!O885-'Raw Data'!P885&gt;0)), 'Raw Data'!G885, 0))</f>
        <v/>
      </c>
      <c r="I892">
        <f>IF(ISBLANK('Raw Data'!J885), 0, IF(AND(4=MATCH(LARGE('Raw Data'!G885:J885, 3), 'Raw Data'!G885:J885, 0), 'Raw Data'!P885-'Raw Data'!O885&gt;3), 'Raw Data'!J885, 0))</f>
        <v/>
      </c>
      <c r="J892">
        <f>IF(ISBLANK('Raw Data'!J885), 0, IF(AND(3=MATCH(LARGE('Raw Data'!G885:J885, 3), 'Raw Data'!G885:J885, 0), 'Raw Data'!O885-'Raw Data'!P885&gt;3), 'Raw Data'!I885, 0))</f>
        <v/>
      </c>
      <c r="K892">
        <f>IF(ISBLANK('Raw Data'!J885), 0, IF(AND(2=MATCH(LARGE('Raw Data'!G885:J885, 3), 'Raw Data'!G885:J885, 0), AND('Raw Data'!P885-'Raw Data'!O885&lt;4, 'Raw Data'!P885-'Raw Data'!O885&gt;0)), 'Raw Data'!H885, 0))</f>
        <v/>
      </c>
      <c r="L892">
        <f>IF(ISBLANK('Raw Data'!J885), 0, IF(AND(1=MATCH(LARGE('Raw Data'!G885:J885, 3), 'Raw Data'!G885:J885, 0), AND('Raw Data'!O885-'Raw Data'!P885&lt;4, 'Raw Data'!O885-'Raw Data'!P885&gt;0)), 'Raw Data'!G885, 0))</f>
        <v/>
      </c>
      <c r="M892">
        <f>IF(ISBLANK('Raw Data'!J885), 0, IF(AND(4=MATCH(LARGE('Raw Data'!G885:J885, 2), 'Raw Data'!G885:J885, 0), 'Raw Data'!P885-'Raw Data'!O885&gt;3), 'Raw Data'!J885, 0))</f>
        <v/>
      </c>
      <c r="N892">
        <f>IF(ISBLANK('Raw Data'!J885), 0, IF(AND(3=MATCH(LARGE('Raw Data'!G885:J885, 2), 'Raw Data'!G885:J885, 0), 'Raw Data'!O885-'Raw Data'!P885&gt;3), 'Raw Data'!I885, 0))</f>
        <v/>
      </c>
      <c r="O892">
        <f>IF(ISBLANK('Raw Data'!J885), 0, IF(AND(2=MATCH(LARGE('Raw Data'!G885:J885, 2), 'Raw Data'!G885:J885, 0), AND('Raw Data'!P885-'Raw Data'!O885&lt;4, 'Raw Data'!P885-'Raw Data'!O885&gt;0)), 'Raw Data'!H885, 0))</f>
        <v/>
      </c>
      <c r="P892">
        <f>IF(ISBLANK('Raw Data'!J885), 0, IF(AND(1=MATCH(LARGE('Raw Data'!G885:J885, 2), 'Raw Data'!G885:J885, 0), AND('Raw Data'!O885-'Raw Data'!P885&lt;4, 'Raw Data'!O885-'Raw Data'!P885&gt;0)), 'Raw Data'!G885, 0))</f>
        <v/>
      </c>
      <c r="Q892">
        <f>IF(ISBLANK('Raw Data'!J885), 0, IF(AND(4=MATCH(LARGE('Raw Data'!G885:J885, 1), 'Raw Data'!G885:J885, 0), 'Raw Data'!P885-'Raw Data'!O885&gt;3), 'Raw Data'!J885, 0))</f>
        <v/>
      </c>
      <c r="R892">
        <f>IF(ISBLANK('Raw Data'!J885), 0, IF(AND(3=MATCH(LARGE('Raw Data'!G885:J885, 1), 'Raw Data'!G885:J885, 0), 'Raw Data'!O885-'Raw Data'!P885&gt;3), 'Raw Data'!I885, 0))</f>
        <v/>
      </c>
      <c r="S892">
        <f>IF(AND('Raw Data'!P885-'Raw Data'!O885&gt;4, 'Raw Data'!F885&lt;'Raw Data'!C885), 'Raw Data'!J885, 0)</f>
        <v/>
      </c>
      <c r="T892">
        <f>IF(AND('Raw Data'!O885-'Raw Data'!P885&gt;4, 'Raw Data'!F885&gt;'Raw Data'!C885), 'Raw Data'!I885, 0)</f>
        <v/>
      </c>
      <c r="U892">
        <f>IF(AND('Raw Data'!P885-'Raw Data'!O885&lt;3, 'Raw Data'!P885&gt;'Raw Data'!O885, 'Raw Data'!F885&lt;'Raw Data'!C885), 'Raw Data'!H885, 0)</f>
        <v/>
      </c>
      <c r="V892">
        <f>IF(AND('Raw Data'!P885-'Raw Data'!O885&lt;3, 'Raw Data'!P885&gt;'Raw Data'!O885, 'Raw Data'!F885&gt;'Raw Data'!C885), 'Raw Data'!G885, 0)</f>
        <v/>
      </c>
    </row>
    <row r="893">
      <c r="A893">
        <f>IF(AND('Raw Data'!F886&lt;'Raw Data'!C886, 'Raw Data'!P886&gt;'Raw Data'!O886, 'Raw Data'!P886-'Raw Data'!O886&gt;3), 'Raw Data'!J886, 0)</f>
        <v/>
      </c>
      <c r="B893">
        <f>IF(AND('Raw Data'!C886&lt;'Raw Data'!F886, 'Raw Data'!O886&gt;'Raw Data'!P886, 'Raw Data'!O886-'Raw Data'!P886&gt;3), 'Raw Data'!I886, 0)</f>
        <v/>
      </c>
      <c r="C893">
        <f>IF(AND('Raw Data'!F886&lt;'Raw Data'!C886, 'Raw Data'!P886&gt;'Raw Data'!O886, 'Raw Data'!P886-'Raw Data'!O886&lt;4), 'Raw Data'!H886, 0)</f>
        <v/>
      </c>
      <c r="D893">
        <f>IF(AND('Raw Data'!C886&lt;'Raw Data'!F886, 'Raw Data'!O886&gt;'Raw Data'!P886, 'Raw Data'!O886-'Raw Data'!P886&lt;4), 'Raw Data'!G886, 0)</f>
        <v/>
      </c>
      <c r="E893">
        <f>IF(ISBLANK('Raw Data'!J886), 0, IF(AND(4=MATCH(LARGE('Raw Data'!G886:J886, 4), 'Raw Data'!G886:J886, 0), 'Raw Data'!P886-'Raw Data'!O886&gt;3), 'Raw Data'!J886, 0))</f>
        <v/>
      </c>
      <c r="F893">
        <f>IF(ISBLANK('Raw Data'!J886), 0, IF(AND(3=MATCH(LARGE('Raw Data'!G886:J886, 4), 'Raw Data'!G886:J886, 0), 'Raw Data'!O886-'Raw Data'!P886&gt;3), 'Raw Data'!I886, 0))</f>
        <v/>
      </c>
      <c r="G893">
        <f>IF(ISBLANK('Raw Data'!J886), 0, IF(AND(2=MATCH(LARGE('Raw Data'!G886:J886, 4), 'Raw Data'!G886:J886, 0), AND('Raw Data'!P886-'Raw Data'!O886&lt;4, 'Raw Data'!P886-'Raw Data'!O886&gt;0)), 'Raw Data'!H886, 0))</f>
        <v/>
      </c>
      <c r="H893">
        <f>IF(ISBLANK('Raw Data'!J886), 0, IF(AND(1=MATCH(LARGE('Raw Data'!G886:J886, 4), 'Raw Data'!G886:J886, 0), AND('Raw Data'!O886-'Raw Data'!P886&lt;4, 'Raw Data'!O886-'Raw Data'!P886&gt;0)), 'Raw Data'!G886, 0))</f>
        <v/>
      </c>
      <c r="I893">
        <f>IF(ISBLANK('Raw Data'!J886), 0, IF(AND(4=MATCH(LARGE('Raw Data'!G886:J886, 3), 'Raw Data'!G886:J886, 0), 'Raw Data'!P886-'Raw Data'!O886&gt;3), 'Raw Data'!J886, 0))</f>
        <v/>
      </c>
      <c r="J893">
        <f>IF(ISBLANK('Raw Data'!J886), 0, IF(AND(3=MATCH(LARGE('Raw Data'!G886:J886, 3), 'Raw Data'!G886:J886, 0), 'Raw Data'!O886-'Raw Data'!P886&gt;3), 'Raw Data'!I886, 0))</f>
        <v/>
      </c>
      <c r="K893">
        <f>IF(ISBLANK('Raw Data'!J886), 0, IF(AND(2=MATCH(LARGE('Raw Data'!G886:J886, 3), 'Raw Data'!G886:J886, 0), AND('Raw Data'!P886-'Raw Data'!O886&lt;4, 'Raw Data'!P886-'Raw Data'!O886&gt;0)), 'Raw Data'!H886, 0))</f>
        <v/>
      </c>
      <c r="L893">
        <f>IF(ISBLANK('Raw Data'!J886), 0, IF(AND(1=MATCH(LARGE('Raw Data'!G886:J886, 3), 'Raw Data'!G886:J886, 0), AND('Raw Data'!O886-'Raw Data'!P886&lt;4, 'Raw Data'!O886-'Raw Data'!P886&gt;0)), 'Raw Data'!G886, 0))</f>
        <v/>
      </c>
      <c r="M893">
        <f>IF(ISBLANK('Raw Data'!J886), 0, IF(AND(4=MATCH(LARGE('Raw Data'!G886:J886, 2), 'Raw Data'!G886:J886, 0), 'Raw Data'!P886-'Raw Data'!O886&gt;3), 'Raw Data'!J886, 0))</f>
        <v/>
      </c>
      <c r="N893">
        <f>IF(ISBLANK('Raw Data'!J886), 0, IF(AND(3=MATCH(LARGE('Raw Data'!G886:J886, 2), 'Raw Data'!G886:J886, 0), 'Raw Data'!O886-'Raw Data'!P886&gt;3), 'Raw Data'!I886, 0))</f>
        <v/>
      </c>
      <c r="O893">
        <f>IF(ISBLANK('Raw Data'!J886), 0, IF(AND(2=MATCH(LARGE('Raw Data'!G886:J886, 2), 'Raw Data'!G886:J886, 0), AND('Raw Data'!P886-'Raw Data'!O886&lt;4, 'Raw Data'!P886-'Raw Data'!O886&gt;0)), 'Raw Data'!H886, 0))</f>
        <v/>
      </c>
      <c r="P893">
        <f>IF(ISBLANK('Raw Data'!J886), 0, IF(AND(1=MATCH(LARGE('Raw Data'!G886:J886, 2), 'Raw Data'!G886:J886, 0), AND('Raw Data'!O886-'Raw Data'!P886&lt;4, 'Raw Data'!O886-'Raw Data'!P886&gt;0)), 'Raw Data'!G886, 0))</f>
        <v/>
      </c>
      <c r="Q893">
        <f>IF(ISBLANK('Raw Data'!J886), 0, IF(AND(4=MATCH(LARGE('Raw Data'!G886:J886, 1), 'Raw Data'!G886:J886, 0), 'Raw Data'!P886-'Raw Data'!O886&gt;3), 'Raw Data'!J886, 0))</f>
        <v/>
      </c>
      <c r="R893">
        <f>IF(ISBLANK('Raw Data'!J886), 0, IF(AND(3=MATCH(LARGE('Raw Data'!G886:J886, 1), 'Raw Data'!G886:J886, 0), 'Raw Data'!O886-'Raw Data'!P886&gt;3), 'Raw Data'!I886, 0))</f>
        <v/>
      </c>
      <c r="S893">
        <f>IF(AND('Raw Data'!P886-'Raw Data'!O886&gt;4, 'Raw Data'!F886&lt;'Raw Data'!C886), 'Raw Data'!J886, 0)</f>
        <v/>
      </c>
      <c r="T893">
        <f>IF(AND('Raw Data'!O886-'Raw Data'!P886&gt;4, 'Raw Data'!F886&gt;'Raw Data'!C886), 'Raw Data'!I886, 0)</f>
        <v/>
      </c>
      <c r="U893">
        <f>IF(AND('Raw Data'!P886-'Raw Data'!O886&lt;3, 'Raw Data'!P886&gt;'Raw Data'!O886, 'Raw Data'!F886&lt;'Raw Data'!C886), 'Raw Data'!H886, 0)</f>
        <v/>
      </c>
      <c r="V893">
        <f>IF(AND('Raw Data'!P886-'Raw Data'!O886&lt;3, 'Raw Data'!P886&gt;'Raw Data'!O886, 'Raw Data'!F886&gt;'Raw Data'!C886), 'Raw Data'!G886, 0)</f>
        <v/>
      </c>
    </row>
    <row r="894">
      <c r="A894">
        <f>IF(AND('Raw Data'!F887&lt;'Raw Data'!C887, 'Raw Data'!P887&gt;'Raw Data'!O887, 'Raw Data'!P887-'Raw Data'!O887&gt;3), 'Raw Data'!J887, 0)</f>
        <v/>
      </c>
      <c r="B894">
        <f>IF(AND('Raw Data'!C887&lt;'Raw Data'!F887, 'Raw Data'!O887&gt;'Raw Data'!P887, 'Raw Data'!O887-'Raw Data'!P887&gt;3), 'Raw Data'!I887, 0)</f>
        <v/>
      </c>
      <c r="C894">
        <f>IF(AND('Raw Data'!F887&lt;'Raw Data'!C887, 'Raw Data'!P887&gt;'Raw Data'!O887, 'Raw Data'!P887-'Raw Data'!O887&lt;4), 'Raw Data'!H887, 0)</f>
        <v/>
      </c>
      <c r="D894">
        <f>IF(AND('Raw Data'!C887&lt;'Raw Data'!F887, 'Raw Data'!O887&gt;'Raw Data'!P887, 'Raw Data'!O887-'Raw Data'!P887&lt;4), 'Raw Data'!G887, 0)</f>
        <v/>
      </c>
      <c r="E894">
        <f>IF(ISBLANK('Raw Data'!J887), 0, IF(AND(4=MATCH(LARGE('Raw Data'!G887:J887, 4), 'Raw Data'!G887:J887, 0), 'Raw Data'!P887-'Raw Data'!O887&gt;3), 'Raw Data'!J887, 0))</f>
        <v/>
      </c>
      <c r="F894">
        <f>IF(ISBLANK('Raw Data'!J887), 0, IF(AND(3=MATCH(LARGE('Raw Data'!G887:J887, 4), 'Raw Data'!G887:J887, 0), 'Raw Data'!O887-'Raw Data'!P887&gt;3), 'Raw Data'!I887, 0))</f>
        <v/>
      </c>
      <c r="G894">
        <f>IF(ISBLANK('Raw Data'!J887), 0, IF(AND(2=MATCH(LARGE('Raw Data'!G887:J887, 4), 'Raw Data'!G887:J887, 0), AND('Raw Data'!P887-'Raw Data'!O887&lt;4, 'Raw Data'!P887-'Raw Data'!O887&gt;0)), 'Raw Data'!H887, 0))</f>
        <v/>
      </c>
      <c r="H894">
        <f>IF(ISBLANK('Raw Data'!J887), 0, IF(AND(1=MATCH(LARGE('Raw Data'!G887:J887, 4), 'Raw Data'!G887:J887, 0), AND('Raw Data'!O887-'Raw Data'!P887&lt;4, 'Raw Data'!O887-'Raw Data'!P887&gt;0)), 'Raw Data'!G887, 0))</f>
        <v/>
      </c>
      <c r="I894">
        <f>IF(ISBLANK('Raw Data'!J887), 0, IF(AND(4=MATCH(LARGE('Raw Data'!G887:J887, 3), 'Raw Data'!G887:J887, 0), 'Raw Data'!P887-'Raw Data'!O887&gt;3), 'Raw Data'!J887, 0))</f>
        <v/>
      </c>
      <c r="J894">
        <f>IF(ISBLANK('Raw Data'!J887), 0, IF(AND(3=MATCH(LARGE('Raw Data'!G887:J887, 3), 'Raw Data'!G887:J887, 0), 'Raw Data'!O887-'Raw Data'!P887&gt;3), 'Raw Data'!I887, 0))</f>
        <v/>
      </c>
      <c r="K894">
        <f>IF(ISBLANK('Raw Data'!J887), 0, IF(AND(2=MATCH(LARGE('Raw Data'!G887:J887, 3), 'Raw Data'!G887:J887, 0), AND('Raw Data'!P887-'Raw Data'!O887&lt;4, 'Raw Data'!P887-'Raw Data'!O887&gt;0)), 'Raw Data'!H887, 0))</f>
        <v/>
      </c>
      <c r="L894">
        <f>IF(ISBLANK('Raw Data'!J887), 0, IF(AND(1=MATCH(LARGE('Raw Data'!G887:J887, 3), 'Raw Data'!G887:J887, 0), AND('Raw Data'!O887-'Raw Data'!P887&lt;4, 'Raw Data'!O887-'Raw Data'!P887&gt;0)), 'Raw Data'!G887, 0))</f>
        <v/>
      </c>
      <c r="M894">
        <f>IF(ISBLANK('Raw Data'!J887), 0, IF(AND(4=MATCH(LARGE('Raw Data'!G887:J887, 2), 'Raw Data'!G887:J887, 0), 'Raw Data'!P887-'Raw Data'!O887&gt;3), 'Raw Data'!J887, 0))</f>
        <v/>
      </c>
      <c r="N894">
        <f>IF(ISBLANK('Raw Data'!J887), 0, IF(AND(3=MATCH(LARGE('Raw Data'!G887:J887, 2), 'Raw Data'!G887:J887, 0), 'Raw Data'!O887-'Raw Data'!P887&gt;3), 'Raw Data'!I887, 0))</f>
        <v/>
      </c>
      <c r="O894">
        <f>IF(ISBLANK('Raw Data'!J887), 0, IF(AND(2=MATCH(LARGE('Raw Data'!G887:J887, 2), 'Raw Data'!G887:J887, 0), AND('Raw Data'!P887-'Raw Data'!O887&lt;4, 'Raw Data'!P887-'Raw Data'!O887&gt;0)), 'Raw Data'!H887, 0))</f>
        <v/>
      </c>
      <c r="P894">
        <f>IF(ISBLANK('Raw Data'!J887), 0, IF(AND(1=MATCH(LARGE('Raw Data'!G887:J887, 2), 'Raw Data'!G887:J887, 0), AND('Raw Data'!O887-'Raw Data'!P887&lt;4, 'Raw Data'!O887-'Raw Data'!P887&gt;0)), 'Raw Data'!G887, 0))</f>
        <v/>
      </c>
      <c r="Q894">
        <f>IF(ISBLANK('Raw Data'!J887), 0, IF(AND(4=MATCH(LARGE('Raw Data'!G887:J887, 1), 'Raw Data'!G887:J887, 0), 'Raw Data'!P887-'Raw Data'!O887&gt;3), 'Raw Data'!J887, 0))</f>
        <v/>
      </c>
      <c r="R894">
        <f>IF(ISBLANK('Raw Data'!J887), 0, IF(AND(3=MATCH(LARGE('Raw Data'!G887:J887, 1), 'Raw Data'!G887:J887, 0), 'Raw Data'!O887-'Raw Data'!P887&gt;3), 'Raw Data'!I887, 0))</f>
        <v/>
      </c>
      <c r="S894">
        <f>IF(AND('Raw Data'!P887-'Raw Data'!O887&gt;4, 'Raw Data'!F887&lt;'Raw Data'!C887), 'Raw Data'!J887, 0)</f>
        <v/>
      </c>
      <c r="T894">
        <f>IF(AND('Raw Data'!O887-'Raw Data'!P887&gt;4, 'Raw Data'!F887&gt;'Raw Data'!C887), 'Raw Data'!I887, 0)</f>
        <v/>
      </c>
      <c r="U894">
        <f>IF(AND('Raw Data'!P887-'Raw Data'!O887&lt;3, 'Raw Data'!P887&gt;'Raw Data'!O887, 'Raw Data'!F887&lt;'Raw Data'!C887), 'Raw Data'!H887, 0)</f>
        <v/>
      </c>
      <c r="V894">
        <f>IF(AND('Raw Data'!P887-'Raw Data'!O887&lt;3, 'Raw Data'!P887&gt;'Raw Data'!O887, 'Raw Data'!F887&gt;'Raw Data'!C887), 'Raw Data'!G887, 0)</f>
        <v/>
      </c>
    </row>
    <row r="895">
      <c r="A895">
        <f>IF(AND('Raw Data'!F888&lt;'Raw Data'!C888, 'Raw Data'!P888&gt;'Raw Data'!O888, 'Raw Data'!P888-'Raw Data'!O888&gt;3), 'Raw Data'!J888, 0)</f>
        <v/>
      </c>
      <c r="B895">
        <f>IF(AND('Raw Data'!C888&lt;'Raw Data'!F888, 'Raw Data'!O888&gt;'Raw Data'!P888, 'Raw Data'!O888-'Raw Data'!P888&gt;3), 'Raw Data'!I888, 0)</f>
        <v/>
      </c>
      <c r="C895">
        <f>IF(AND('Raw Data'!F888&lt;'Raw Data'!C888, 'Raw Data'!P888&gt;'Raw Data'!O888, 'Raw Data'!P888-'Raw Data'!O888&lt;4), 'Raw Data'!H888, 0)</f>
        <v/>
      </c>
      <c r="D895">
        <f>IF(AND('Raw Data'!C888&lt;'Raw Data'!F888, 'Raw Data'!O888&gt;'Raw Data'!P888, 'Raw Data'!O888-'Raw Data'!P888&lt;4), 'Raw Data'!G888, 0)</f>
        <v/>
      </c>
      <c r="E895">
        <f>IF(ISBLANK('Raw Data'!J888), 0, IF(AND(4=MATCH(LARGE('Raw Data'!G888:J888, 4), 'Raw Data'!G888:J888, 0), 'Raw Data'!P888-'Raw Data'!O888&gt;3), 'Raw Data'!J888, 0))</f>
        <v/>
      </c>
      <c r="F895">
        <f>IF(ISBLANK('Raw Data'!J888), 0, IF(AND(3=MATCH(LARGE('Raw Data'!G888:J888, 4), 'Raw Data'!G888:J888, 0), 'Raw Data'!O888-'Raw Data'!P888&gt;3), 'Raw Data'!I888, 0))</f>
        <v/>
      </c>
      <c r="G895">
        <f>IF(ISBLANK('Raw Data'!J888), 0, IF(AND(2=MATCH(LARGE('Raw Data'!G888:J888, 4), 'Raw Data'!G888:J888, 0), AND('Raw Data'!P888-'Raw Data'!O888&lt;4, 'Raw Data'!P888-'Raw Data'!O888&gt;0)), 'Raw Data'!H888, 0))</f>
        <v/>
      </c>
      <c r="H895">
        <f>IF(ISBLANK('Raw Data'!J888), 0, IF(AND(1=MATCH(LARGE('Raw Data'!G888:J888, 4), 'Raw Data'!G888:J888, 0), AND('Raw Data'!O888-'Raw Data'!P888&lt;4, 'Raw Data'!O888-'Raw Data'!P888&gt;0)), 'Raw Data'!G888, 0))</f>
        <v/>
      </c>
      <c r="I895">
        <f>IF(ISBLANK('Raw Data'!J888), 0, IF(AND(4=MATCH(LARGE('Raw Data'!G888:J888, 3), 'Raw Data'!G888:J888, 0), 'Raw Data'!P888-'Raw Data'!O888&gt;3), 'Raw Data'!J888, 0))</f>
        <v/>
      </c>
      <c r="J895">
        <f>IF(ISBLANK('Raw Data'!J888), 0, IF(AND(3=MATCH(LARGE('Raw Data'!G888:J888, 3), 'Raw Data'!G888:J888, 0), 'Raw Data'!O888-'Raw Data'!P888&gt;3), 'Raw Data'!I888, 0))</f>
        <v/>
      </c>
      <c r="K895">
        <f>IF(ISBLANK('Raw Data'!J888), 0, IF(AND(2=MATCH(LARGE('Raw Data'!G888:J888, 3), 'Raw Data'!G888:J888, 0), AND('Raw Data'!P888-'Raw Data'!O888&lt;4, 'Raw Data'!P888-'Raw Data'!O888&gt;0)), 'Raw Data'!H888, 0))</f>
        <v/>
      </c>
      <c r="L895">
        <f>IF(ISBLANK('Raw Data'!J888), 0, IF(AND(1=MATCH(LARGE('Raw Data'!G888:J888, 3), 'Raw Data'!G888:J888, 0), AND('Raw Data'!O888-'Raw Data'!P888&lt;4, 'Raw Data'!O888-'Raw Data'!P888&gt;0)), 'Raw Data'!G888, 0))</f>
        <v/>
      </c>
      <c r="M895">
        <f>IF(ISBLANK('Raw Data'!J888), 0, IF(AND(4=MATCH(LARGE('Raw Data'!G888:J888, 2), 'Raw Data'!G888:J888, 0), 'Raw Data'!P888-'Raw Data'!O888&gt;3), 'Raw Data'!J888, 0))</f>
        <v/>
      </c>
      <c r="N895">
        <f>IF(ISBLANK('Raw Data'!J888), 0, IF(AND(3=MATCH(LARGE('Raw Data'!G888:J888, 2), 'Raw Data'!G888:J888, 0), 'Raw Data'!O888-'Raw Data'!P888&gt;3), 'Raw Data'!I888, 0))</f>
        <v/>
      </c>
      <c r="O895">
        <f>IF(ISBLANK('Raw Data'!J888), 0, IF(AND(2=MATCH(LARGE('Raw Data'!G888:J888, 2), 'Raw Data'!G888:J888, 0), AND('Raw Data'!P888-'Raw Data'!O888&lt;4, 'Raw Data'!P888-'Raw Data'!O888&gt;0)), 'Raw Data'!H888, 0))</f>
        <v/>
      </c>
      <c r="P895">
        <f>IF(ISBLANK('Raw Data'!J888), 0, IF(AND(1=MATCH(LARGE('Raw Data'!G888:J888, 2), 'Raw Data'!G888:J888, 0), AND('Raw Data'!O888-'Raw Data'!P888&lt;4, 'Raw Data'!O888-'Raw Data'!P888&gt;0)), 'Raw Data'!G888, 0))</f>
        <v/>
      </c>
      <c r="Q895">
        <f>IF(ISBLANK('Raw Data'!J888), 0, IF(AND(4=MATCH(LARGE('Raw Data'!G888:J888, 1), 'Raw Data'!G888:J888, 0), 'Raw Data'!P888-'Raw Data'!O888&gt;3), 'Raw Data'!J888, 0))</f>
        <v/>
      </c>
      <c r="R895">
        <f>IF(ISBLANK('Raw Data'!J888), 0, IF(AND(3=MATCH(LARGE('Raw Data'!G888:J888, 1), 'Raw Data'!G888:J888, 0), 'Raw Data'!O888-'Raw Data'!P888&gt;3), 'Raw Data'!I888, 0))</f>
        <v/>
      </c>
      <c r="S895">
        <f>IF(AND('Raw Data'!P888-'Raw Data'!O888&gt;4, 'Raw Data'!F888&lt;'Raw Data'!C888), 'Raw Data'!J888, 0)</f>
        <v/>
      </c>
      <c r="T895">
        <f>IF(AND('Raw Data'!O888-'Raw Data'!P888&gt;4, 'Raw Data'!F888&gt;'Raw Data'!C888), 'Raw Data'!I888, 0)</f>
        <v/>
      </c>
      <c r="U895">
        <f>IF(AND('Raw Data'!P888-'Raw Data'!O888&lt;3, 'Raw Data'!P888&gt;'Raw Data'!O888, 'Raw Data'!F888&lt;'Raw Data'!C888), 'Raw Data'!H888, 0)</f>
        <v/>
      </c>
      <c r="V895">
        <f>IF(AND('Raw Data'!P888-'Raw Data'!O888&lt;3, 'Raw Data'!P888&gt;'Raw Data'!O888, 'Raw Data'!F888&gt;'Raw Data'!C888), 'Raw Data'!G888, 0)</f>
        <v/>
      </c>
    </row>
    <row r="896">
      <c r="A896">
        <f>IF(AND('Raw Data'!F889&lt;'Raw Data'!C889, 'Raw Data'!P889&gt;'Raw Data'!O889, 'Raw Data'!P889-'Raw Data'!O889&gt;3), 'Raw Data'!J889, 0)</f>
        <v/>
      </c>
      <c r="B896">
        <f>IF(AND('Raw Data'!C889&lt;'Raw Data'!F889, 'Raw Data'!O889&gt;'Raw Data'!P889, 'Raw Data'!O889-'Raw Data'!P889&gt;3), 'Raw Data'!I889, 0)</f>
        <v/>
      </c>
      <c r="C896">
        <f>IF(AND('Raw Data'!F889&lt;'Raw Data'!C889, 'Raw Data'!P889&gt;'Raw Data'!O889, 'Raw Data'!P889-'Raw Data'!O889&lt;4), 'Raw Data'!H889, 0)</f>
        <v/>
      </c>
      <c r="D896">
        <f>IF(AND('Raw Data'!C889&lt;'Raw Data'!F889, 'Raw Data'!O889&gt;'Raw Data'!P889, 'Raw Data'!O889-'Raw Data'!P889&lt;4), 'Raw Data'!G889, 0)</f>
        <v/>
      </c>
      <c r="E896">
        <f>IF(ISBLANK('Raw Data'!J889), 0, IF(AND(4=MATCH(LARGE('Raw Data'!G889:J889, 4), 'Raw Data'!G889:J889, 0), 'Raw Data'!P889-'Raw Data'!O889&gt;3), 'Raw Data'!J889, 0))</f>
        <v/>
      </c>
      <c r="F896">
        <f>IF(ISBLANK('Raw Data'!J889), 0, IF(AND(3=MATCH(LARGE('Raw Data'!G889:J889, 4), 'Raw Data'!G889:J889, 0), 'Raw Data'!O889-'Raw Data'!P889&gt;3), 'Raw Data'!I889, 0))</f>
        <v/>
      </c>
      <c r="G896">
        <f>IF(ISBLANK('Raw Data'!J889), 0, IF(AND(2=MATCH(LARGE('Raw Data'!G889:J889, 4), 'Raw Data'!G889:J889, 0), AND('Raw Data'!P889-'Raw Data'!O889&lt;4, 'Raw Data'!P889-'Raw Data'!O889&gt;0)), 'Raw Data'!H889, 0))</f>
        <v/>
      </c>
      <c r="H896">
        <f>IF(ISBLANK('Raw Data'!J889), 0, IF(AND(1=MATCH(LARGE('Raw Data'!G889:J889, 4), 'Raw Data'!G889:J889, 0), AND('Raw Data'!O889-'Raw Data'!P889&lt;4, 'Raw Data'!O889-'Raw Data'!P889&gt;0)), 'Raw Data'!G889, 0))</f>
        <v/>
      </c>
      <c r="I896">
        <f>IF(ISBLANK('Raw Data'!J889), 0, IF(AND(4=MATCH(LARGE('Raw Data'!G889:J889, 3), 'Raw Data'!G889:J889, 0), 'Raw Data'!P889-'Raw Data'!O889&gt;3), 'Raw Data'!J889, 0))</f>
        <v/>
      </c>
      <c r="J896">
        <f>IF(ISBLANK('Raw Data'!J889), 0, IF(AND(3=MATCH(LARGE('Raw Data'!G889:J889, 3), 'Raw Data'!G889:J889, 0), 'Raw Data'!O889-'Raw Data'!P889&gt;3), 'Raw Data'!I889, 0))</f>
        <v/>
      </c>
      <c r="K896">
        <f>IF(ISBLANK('Raw Data'!J889), 0, IF(AND(2=MATCH(LARGE('Raw Data'!G889:J889, 3), 'Raw Data'!G889:J889, 0), AND('Raw Data'!P889-'Raw Data'!O889&lt;4, 'Raw Data'!P889-'Raw Data'!O889&gt;0)), 'Raw Data'!H889, 0))</f>
        <v/>
      </c>
      <c r="L896">
        <f>IF(ISBLANK('Raw Data'!J889), 0, IF(AND(1=MATCH(LARGE('Raw Data'!G889:J889, 3), 'Raw Data'!G889:J889, 0), AND('Raw Data'!O889-'Raw Data'!P889&lt;4, 'Raw Data'!O889-'Raw Data'!P889&gt;0)), 'Raw Data'!G889, 0))</f>
        <v/>
      </c>
      <c r="M896">
        <f>IF(ISBLANK('Raw Data'!J889), 0, IF(AND(4=MATCH(LARGE('Raw Data'!G889:J889, 2), 'Raw Data'!G889:J889, 0), 'Raw Data'!P889-'Raw Data'!O889&gt;3), 'Raw Data'!J889, 0))</f>
        <v/>
      </c>
      <c r="N896">
        <f>IF(ISBLANK('Raw Data'!J889), 0, IF(AND(3=MATCH(LARGE('Raw Data'!G889:J889, 2), 'Raw Data'!G889:J889, 0), 'Raw Data'!O889-'Raw Data'!P889&gt;3), 'Raw Data'!I889, 0))</f>
        <v/>
      </c>
      <c r="O896">
        <f>IF(ISBLANK('Raw Data'!J889), 0, IF(AND(2=MATCH(LARGE('Raw Data'!G889:J889, 2), 'Raw Data'!G889:J889, 0), AND('Raw Data'!P889-'Raw Data'!O889&lt;4, 'Raw Data'!P889-'Raw Data'!O889&gt;0)), 'Raw Data'!H889, 0))</f>
        <v/>
      </c>
      <c r="P896">
        <f>IF(ISBLANK('Raw Data'!J889), 0, IF(AND(1=MATCH(LARGE('Raw Data'!G889:J889, 2), 'Raw Data'!G889:J889, 0), AND('Raw Data'!O889-'Raw Data'!P889&lt;4, 'Raw Data'!O889-'Raw Data'!P889&gt;0)), 'Raw Data'!G889, 0))</f>
        <v/>
      </c>
      <c r="Q896">
        <f>IF(ISBLANK('Raw Data'!J889), 0, IF(AND(4=MATCH(LARGE('Raw Data'!G889:J889, 1), 'Raw Data'!G889:J889, 0), 'Raw Data'!P889-'Raw Data'!O889&gt;3), 'Raw Data'!J889, 0))</f>
        <v/>
      </c>
      <c r="R896">
        <f>IF(ISBLANK('Raw Data'!J889), 0, IF(AND(3=MATCH(LARGE('Raw Data'!G889:J889, 1), 'Raw Data'!G889:J889, 0), 'Raw Data'!O889-'Raw Data'!P889&gt;3), 'Raw Data'!I889, 0))</f>
        <v/>
      </c>
      <c r="S896">
        <f>IF(AND('Raw Data'!P889-'Raw Data'!O889&gt;4, 'Raw Data'!F889&lt;'Raw Data'!C889), 'Raw Data'!J889, 0)</f>
        <v/>
      </c>
      <c r="T896">
        <f>IF(AND('Raw Data'!O889-'Raw Data'!P889&gt;4, 'Raw Data'!F889&gt;'Raw Data'!C889), 'Raw Data'!I889, 0)</f>
        <v/>
      </c>
      <c r="U896">
        <f>IF(AND('Raw Data'!P889-'Raw Data'!O889&lt;3, 'Raw Data'!P889&gt;'Raw Data'!O889, 'Raw Data'!F889&lt;'Raw Data'!C889), 'Raw Data'!H889, 0)</f>
        <v/>
      </c>
      <c r="V896">
        <f>IF(AND('Raw Data'!P889-'Raw Data'!O889&lt;3, 'Raw Data'!P889&gt;'Raw Data'!O889, 'Raw Data'!F889&gt;'Raw Data'!C889), 'Raw Data'!G889, 0)</f>
        <v/>
      </c>
    </row>
    <row r="897">
      <c r="A897">
        <f>IF(AND('Raw Data'!F890&lt;'Raw Data'!C890, 'Raw Data'!P890&gt;'Raw Data'!O890, 'Raw Data'!P890-'Raw Data'!O890&gt;3), 'Raw Data'!J890, 0)</f>
        <v/>
      </c>
      <c r="B897">
        <f>IF(AND('Raw Data'!C890&lt;'Raw Data'!F890, 'Raw Data'!O890&gt;'Raw Data'!P890, 'Raw Data'!O890-'Raw Data'!P890&gt;3), 'Raw Data'!I890, 0)</f>
        <v/>
      </c>
      <c r="C897">
        <f>IF(AND('Raw Data'!F890&lt;'Raw Data'!C890, 'Raw Data'!P890&gt;'Raw Data'!O890, 'Raw Data'!P890-'Raw Data'!O890&lt;4), 'Raw Data'!H890, 0)</f>
        <v/>
      </c>
      <c r="D897">
        <f>IF(AND('Raw Data'!C890&lt;'Raw Data'!F890, 'Raw Data'!O890&gt;'Raw Data'!P890, 'Raw Data'!O890-'Raw Data'!P890&lt;4), 'Raw Data'!G890, 0)</f>
        <v/>
      </c>
      <c r="E897">
        <f>IF(ISBLANK('Raw Data'!J890), 0, IF(AND(4=MATCH(LARGE('Raw Data'!G890:J890, 4), 'Raw Data'!G890:J890, 0), 'Raw Data'!P890-'Raw Data'!O890&gt;3), 'Raw Data'!J890, 0))</f>
        <v/>
      </c>
      <c r="F897">
        <f>IF(ISBLANK('Raw Data'!J890), 0, IF(AND(3=MATCH(LARGE('Raw Data'!G890:J890, 4), 'Raw Data'!G890:J890, 0), 'Raw Data'!O890-'Raw Data'!P890&gt;3), 'Raw Data'!I890, 0))</f>
        <v/>
      </c>
      <c r="G897">
        <f>IF(ISBLANK('Raw Data'!J890), 0, IF(AND(2=MATCH(LARGE('Raw Data'!G890:J890, 4), 'Raw Data'!G890:J890, 0), AND('Raw Data'!P890-'Raw Data'!O890&lt;4, 'Raw Data'!P890-'Raw Data'!O890&gt;0)), 'Raw Data'!H890, 0))</f>
        <v/>
      </c>
      <c r="H897">
        <f>IF(ISBLANK('Raw Data'!J890), 0, IF(AND(1=MATCH(LARGE('Raw Data'!G890:J890, 4), 'Raw Data'!G890:J890, 0), AND('Raw Data'!O890-'Raw Data'!P890&lt;4, 'Raw Data'!O890-'Raw Data'!P890&gt;0)), 'Raw Data'!G890, 0))</f>
        <v/>
      </c>
      <c r="I897">
        <f>IF(ISBLANK('Raw Data'!J890), 0, IF(AND(4=MATCH(LARGE('Raw Data'!G890:J890, 3), 'Raw Data'!G890:J890, 0), 'Raw Data'!P890-'Raw Data'!O890&gt;3), 'Raw Data'!J890, 0))</f>
        <v/>
      </c>
      <c r="J897">
        <f>IF(ISBLANK('Raw Data'!J890), 0, IF(AND(3=MATCH(LARGE('Raw Data'!G890:J890, 3), 'Raw Data'!G890:J890, 0), 'Raw Data'!O890-'Raw Data'!P890&gt;3), 'Raw Data'!I890, 0))</f>
        <v/>
      </c>
      <c r="K897">
        <f>IF(ISBLANK('Raw Data'!J890), 0, IF(AND(2=MATCH(LARGE('Raw Data'!G890:J890, 3), 'Raw Data'!G890:J890, 0), AND('Raw Data'!P890-'Raw Data'!O890&lt;4, 'Raw Data'!P890-'Raw Data'!O890&gt;0)), 'Raw Data'!H890, 0))</f>
        <v/>
      </c>
      <c r="L897">
        <f>IF(ISBLANK('Raw Data'!J890), 0, IF(AND(1=MATCH(LARGE('Raw Data'!G890:J890, 3), 'Raw Data'!G890:J890, 0), AND('Raw Data'!O890-'Raw Data'!P890&lt;4, 'Raw Data'!O890-'Raw Data'!P890&gt;0)), 'Raw Data'!G890, 0))</f>
        <v/>
      </c>
      <c r="M897">
        <f>IF(ISBLANK('Raw Data'!J890), 0, IF(AND(4=MATCH(LARGE('Raw Data'!G890:J890, 2), 'Raw Data'!G890:J890, 0), 'Raw Data'!P890-'Raw Data'!O890&gt;3), 'Raw Data'!J890, 0))</f>
        <v/>
      </c>
      <c r="N897">
        <f>IF(ISBLANK('Raw Data'!J890), 0, IF(AND(3=MATCH(LARGE('Raw Data'!G890:J890, 2), 'Raw Data'!G890:J890, 0), 'Raw Data'!O890-'Raw Data'!P890&gt;3), 'Raw Data'!I890, 0))</f>
        <v/>
      </c>
      <c r="O897">
        <f>IF(ISBLANK('Raw Data'!J890), 0, IF(AND(2=MATCH(LARGE('Raw Data'!G890:J890, 2), 'Raw Data'!G890:J890, 0), AND('Raw Data'!P890-'Raw Data'!O890&lt;4, 'Raw Data'!P890-'Raw Data'!O890&gt;0)), 'Raw Data'!H890, 0))</f>
        <v/>
      </c>
      <c r="P897">
        <f>IF(ISBLANK('Raw Data'!J890), 0, IF(AND(1=MATCH(LARGE('Raw Data'!G890:J890, 2), 'Raw Data'!G890:J890, 0), AND('Raw Data'!O890-'Raw Data'!P890&lt;4, 'Raw Data'!O890-'Raw Data'!P890&gt;0)), 'Raw Data'!G890, 0))</f>
        <v/>
      </c>
      <c r="Q897">
        <f>IF(ISBLANK('Raw Data'!J890), 0, IF(AND(4=MATCH(LARGE('Raw Data'!G890:J890, 1), 'Raw Data'!G890:J890, 0), 'Raw Data'!P890-'Raw Data'!O890&gt;3), 'Raw Data'!J890, 0))</f>
        <v/>
      </c>
      <c r="R897">
        <f>IF(ISBLANK('Raw Data'!J890), 0, IF(AND(3=MATCH(LARGE('Raw Data'!G890:J890, 1), 'Raw Data'!G890:J890, 0), 'Raw Data'!O890-'Raw Data'!P890&gt;3), 'Raw Data'!I890, 0))</f>
        <v/>
      </c>
      <c r="S897">
        <f>IF(AND('Raw Data'!P890-'Raw Data'!O890&gt;4, 'Raw Data'!F890&lt;'Raw Data'!C890), 'Raw Data'!J890, 0)</f>
        <v/>
      </c>
      <c r="T897">
        <f>IF(AND('Raw Data'!O890-'Raw Data'!P890&gt;4, 'Raw Data'!F890&gt;'Raw Data'!C890), 'Raw Data'!I890, 0)</f>
        <v/>
      </c>
      <c r="U897">
        <f>IF(AND('Raw Data'!P890-'Raw Data'!O890&lt;3, 'Raw Data'!P890&gt;'Raw Data'!O890, 'Raw Data'!F890&lt;'Raw Data'!C890), 'Raw Data'!H890, 0)</f>
        <v/>
      </c>
      <c r="V897">
        <f>IF(AND('Raw Data'!P890-'Raw Data'!O890&lt;3, 'Raw Data'!P890&gt;'Raw Data'!O890, 'Raw Data'!F890&gt;'Raw Data'!C890), 'Raw Data'!G890, 0)</f>
        <v/>
      </c>
    </row>
    <row r="898">
      <c r="A898">
        <f>IF(AND('Raw Data'!F891&lt;'Raw Data'!C891, 'Raw Data'!P891&gt;'Raw Data'!O891, 'Raw Data'!P891-'Raw Data'!O891&gt;3), 'Raw Data'!J891, 0)</f>
        <v/>
      </c>
      <c r="B898">
        <f>IF(AND('Raw Data'!C891&lt;'Raw Data'!F891, 'Raw Data'!O891&gt;'Raw Data'!P891, 'Raw Data'!O891-'Raw Data'!P891&gt;3), 'Raw Data'!I891, 0)</f>
        <v/>
      </c>
      <c r="C898">
        <f>IF(AND('Raw Data'!F891&lt;'Raw Data'!C891, 'Raw Data'!P891&gt;'Raw Data'!O891, 'Raw Data'!P891-'Raw Data'!O891&lt;4), 'Raw Data'!H891, 0)</f>
        <v/>
      </c>
      <c r="D898">
        <f>IF(AND('Raw Data'!C891&lt;'Raw Data'!F891, 'Raw Data'!O891&gt;'Raw Data'!P891, 'Raw Data'!O891-'Raw Data'!P891&lt;4), 'Raw Data'!G891, 0)</f>
        <v/>
      </c>
      <c r="E898">
        <f>IF(ISBLANK('Raw Data'!J891), 0, IF(AND(4=MATCH(LARGE('Raw Data'!G891:J891, 4), 'Raw Data'!G891:J891, 0), 'Raw Data'!P891-'Raw Data'!O891&gt;3), 'Raw Data'!J891, 0))</f>
        <v/>
      </c>
      <c r="F898">
        <f>IF(ISBLANK('Raw Data'!J891), 0, IF(AND(3=MATCH(LARGE('Raw Data'!G891:J891, 4), 'Raw Data'!G891:J891, 0), 'Raw Data'!O891-'Raw Data'!P891&gt;3), 'Raw Data'!I891, 0))</f>
        <v/>
      </c>
      <c r="G898">
        <f>IF(ISBLANK('Raw Data'!J891), 0, IF(AND(2=MATCH(LARGE('Raw Data'!G891:J891, 4), 'Raw Data'!G891:J891, 0), AND('Raw Data'!P891-'Raw Data'!O891&lt;4, 'Raw Data'!P891-'Raw Data'!O891&gt;0)), 'Raw Data'!H891, 0))</f>
        <v/>
      </c>
      <c r="H898">
        <f>IF(ISBLANK('Raw Data'!J891), 0, IF(AND(1=MATCH(LARGE('Raw Data'!G891:J891, 4), 'Raw Data'!G891:J891, 0), AND('Raw Data'!O891-'Raw Data'!P891&lt;4, 'Raw Data'!O891-'Raw Data'!P891&gt;0)), 'Raw Data'!G891, 0))</f>
        <v/>
      </c>
      <c r="I898">
        <f>IF(ISBLANK('Raw Data'!J891), 0, IF(AND(4=MATCH(LARGE('Raw Data'!G891:J891, 3), 'Raw Data'!G891:J891, 0), 'Raw Data'!P891-'Raw Data'!O891&gt;3), 'Raw Data'!J891, 0))</f>
        <v/>
      </c>
      <c r="J898">
        <f>IF(ISBLANK('Raw Data'!J891), 0, IF(AND(3=MATCH(LARGE('Raw Data'!G891:J891, 3), 'Raw Data'!G891:J891, 0), 'Raw Data'!O891-'Raw Data'!P891&gt;3), 'Raw Data'!I891, 0))</f>
        <v/>
      </c>
      <c r="K898">
        <f>IF(ISBLANK('Raw Data'!J891), 0, IF(AND(2=MATCH(LARGE('Raw Data'!G891:J891, 3), 'Raw Data'!G891:J891, 0), AND('Raw Data'!P891-'Raw Data'!O891&lt;4, 'Raw Data'!P891-'Raw Data'!O891&gt;0)), 'Raw Data'!H891, 0))</f>
        <v/>
      </c>
      <c r="L898">
        <f>IF(ISBLANK('Raw Data'!J891), 0, IF(AND(1=MATCH(LARGE('Raw Data'!G891:J891, 3), 'Raw Data'!G891:J891, 0), AND('Raw Data'!O891-'Raw Data'!P891&lt;4, 'Raw Data'!O891-'Raw Data'!P891&gt;0)), 'Raw Data'!G891, 0))</f>
        <v/>
      </c>
      <c r="M898">
        <f>IF(ISBLANK('Raw Data'!J891), 0, IF(AND(4=MATCH(LARGE('Raw Data'!G891:J891, 2), 'Raw Data'!G891:J891, 0), 'Raw Data'!P891-'Raw Data'!O891&gt;3), 'Raw Data'!J891, 0))</f>
        <v/>
      </c>
      <c r="N898">
        <f>IF(ISBLANK('Raw Data'!J891), 0, IF(AND(3=MATCH(LARGE('Raw Data'!G891:J891, 2), 'Raw Data'!G891:J891, 0), 'Raw Data'!O891-'Raw Data'!P891&gt;3), 'Raw Data'!I891, 0))</f>
        <v/>
      </c>
      <c r="O898">
        <f>IF(ISBLANK('Raw Data'!J891), 0, IF(AND(2=MATCH(LARGE('Raw Data'!G891:J891, 2), 'Raw Data'!G891:J891, 0), AND('Raw Data'!P891-'Raw Data'!O891&lt;4, 'Raw Data'!P891-'Raw Data'!O891&gt;0)), 'Raw Data'!H891, 0))</f>
        <v/>
      </c>
      <c r="P898">
        <f>IF(ISBLANK('Raw Data'!J891), 0, IF(AND(1=MATCH(LARGE('Raw Data'!G891:J891, 2), 'Raw Data'!G891:J891, 0), AND('Raw Data'!O891-'Raw Data'!P891&lt;4, 'Raw Data'!O891-'Raw Data'!P891&gt;0)), 'Raw Data'!G891, 0))</f>
        <v/>
      </c>
      <c r="Q898">
        <f>IF(ISBLANK('Raw Data'!J891), 0, IF(AND(4=MATCH(LARGE('Raw Data'!G891:J891, 1), 'Raw Data'!G891:J891, 0), 'Raw Data'!P891-'Raw Data'!O891&gt;3), 'Raw Data'!J891, 0))</f>
        <v/>
      </c>
      <c r="R898">
        <f>IF(ISBLANK('Raw Data'!J891), 0, IF(AND(3=MATCH(LARGE('Raw Data'!G891:J891, 1), 'Raw Data'!G891:J891, 0), 'Raw Data'!O891-'Raw Data'!P891&gt;3), 'Raw Data'!I891, 0))</f>
        <v/>
      </c>
      <c r="S898">
        <f>IF(AND('Raw Data'!P891-'Raw Data'!O891&gt;4, 'Raw Data'!F891&lt;'Raw Data'!C891), 'Raw Data'!J891, 0)</f>
        <v/>
      </c>
      <c r="T898">
        <f>IF(AND('Raw Data'!O891-'Raw Data'!P891&gt;4, 'Raw Data'!F891&gt;'Raw Data'!C891), 'Raw Data'!I891, 0)</f>
        <v/>
      </c>
      <c r="U898">
        <f>IF(AND('Raw Data'!P891-'Raw Data'!O891&lt;3, 'Raw Data'!P891&gt;'Raw Data'!O891, 'Raw Data'!F891&lt;'Raw Data'!C891), 'Raw Data'!H891, 0)</f>
        <v/>
      </c>
      <c r="V898">
        <f>IF(AND('Raw Data'!P891-'Raw Data'!O891&lt;3, 'Raw Data'!P891&gt;'Raw Data'!O891, 'Raw Data'!F891&gt;'Raw Data'!C891), 'Raw Data'!G891, 0)</f>
        <v/>
      </c>
    </row>
    <row r="899">
      <c r="A899">
        <f>IF(AND('Raw Data'!F892&lt;'Raw Data'!C892, 'Raw Data'!P892&gt;'Raw Data'!O892, 'Raw Data'!P892-'Raw Data'!O892&gt;3), 'Raw Data'!J892, 0)</f>
        <v/>
      </c>
      <c r="B899">
        <f>IF(AND('Raw Data'!C892&lt;'Raw Data'!F892, 'Raw Data'!O892&gt;'Raw Data'!P892, 'Raw Data'!O892-'Raw Data'!P892&gt;3), 'Raw Data'!I892, 0)</f>
        <v/>
      </c>
      <c r="C899">
        <f>IF(AND('Raw Data'!F892&lt;'Raw Data'!C892, 'Raw Data'!P892&gt;'Raw Data'!O892, 'Raw Data'!P892-'Raw Data'!O892&lt;4), 'Raw Data'!H892, 0)</f>
        <v/>
      </c>
      <c r="D899">
        <f>IF(AND('Raw Data'!C892&lt;'Raw Data'!F892, 'Raw Data'!O892&gt;'Raw Data'!P892, 'Raw Data'!O892-'Raw Data'!P892&lt;4), 'Raw Data'!G892, 0)</f>
        <v/>
      </c>
      <c r="E899">
        <f>IF(ISBLANK('Raw Data'!J892), 0, IF(AND(4=MATCH(LARGE('Raw Data'!G892:J892, 4), 'Raw Data'!G892:J892, 0), 'Raw Data'!P892-'Raw Data'!O892&gt;3), 'Raw Data'!J892, 0))</f>
        <v/>
      </c>
      <c r="F899">
        <f>IF(ISBLANK('Raw Data'!J892), 0, IF(AND(3=MATCH(LARGE('Raw Data'!G892:J892, 4), 'Raw Data'!G892:J892, 0), 'Raw Data'!O892-'Raw Data'!P892&gt;3), 'Raw Data'!I892, 0))</f>
        <v/>
      </c>
      <c r="G899">
        <f>IF(ISBLANK('Raw Data'!J892), 0, IF(AND(2=MATCH(LARGE('Raw Data'!G892:J892, 4), 'Raw Data'!G892:J892, 0), AND('Raw Data'!P892-'Raw Data'!O892&lt;4, 'Raw Data'!P892-'Raw Data'!O892&gt;0)), 'Raw Data'!H892, 0))</f>
        <v/>
      </c>
      <c r="H899">
        <f>IF(ISBLANK('Raw Data'!J892), 0, IF(AND(1=MATCH(LARGE('Raw Data'!G892:J892, 4), 'Raw Data'!G892:J892, 0), AND('Raw Data'!O892-'Raw Data'!P892&lt;4, 'Raw Data'!O892-'Raw Data'!P892&gt;0)), 'Raw Data'!G892, 0))</f>
        <v/>
      </c>
      <c r="I899">
        <f>IF(ISBLANK('Raw Data'!J892), 0, IF(AND(4=MATCH(LARGE('Raw Data'!G892:J892, 3), 'Raw Data'!G892:J892, 0), 'Raw Data'!P892-'Raw Data'!O892&gt;3), 'Raw Data'!J892, 0))</f>
        <v/>
      </c>
      <c r="J899">
        <f>IF(ISBLANK('Raw Data'!J892), 0, IF(AND(3=MATCH(LARGE('Raw Data'!G892:J892, 3), 'Raw Data'!G892:J892, 0), 'Raw Data'!O892-'Raw Data'!P892&gt;3), 'Raw Data'!I892, 0))</f>
        <v/>
      </c>
      <c r="K899">
        <f>IF(ISBLANK('Raw Data'!J892), 0, IF(AND(2=MATCH(LARGE('Raw Data'!G892:J892, 3), 'Raw Data'!G892:J892, 0), AND('Raw Data'!P892-'Raw Data'!O892&lt;4, 'Raw Data'!P892-'Raw Data'!O892&gt;0)), 'Raw Data'!H892, 0))</f>
        <v/>
      </c>
      <c r="L899">
        <f>IF(ISBLANK('Raw Data'!J892), 0, IF(AND(1=MATCH(LARGE('Raw Data'!G892:J892, 3), 'Raw Data'!G892:J892, 0), AND('Raw Data'!O892-'Raw Data'!P892&lt;4, 'Raw Data'!O892-'Raw Data'!P892&gt;0)), 'Raw Data'!G892, 0))</f>
        <v/>
      </c>
      <c r="M899">
        <f>IF(ISBLANK('Raw Data'!J892), 0, IF(AND(4=MATCH(LARGE('Raw Data'!G892:J892, 2), 'Raw Data'!G892:J892, 0), 'Raw Data'!P892-'Raw Data'!O892&gt;3), 'Raw Data'!J892, 0))</f>
        <v/>
      </c>
      <c r="N899">
        <f>IF(ISBLANK('Raw Data'!J892), 0, IF(AND(3=MATCH(LARGE('Raw Data'!G892:J892, 2), 'Raw Data'!G892:J892, 0), 'Raw Data'!O892-'Raw Data'!P892&gt;3), 'Raw Data'!I892, 0))</f>
        <v/>
      </c>
      <c r="O899">
        <f>IF(ISBLANK('Raw Data'!J892), 0, IF(AND(2=MATCH(LARGE('Raw Data'!G892:J892, 2), 'Raw Data'!G892:J892, 0), AND('Raw Data'!P892-'Raw Data'!O892&lt;4, 'Raw Data'!P892-'Raw Data'!O892&gt;0)), 'Raw Data'!H892, 0))</f>
        <v/>
      </c>
      <c r="P899">
        <f>IF(ISBLANK('Raw Data'!J892), 0, IF(AND(1=MATCH(LARGE('Raw Data'!G892:J892, 2), 'Raw Data'!G892:J892, 0), AND('Raw Data'!O892-'Raw Data'!P892&lt;4, 'Raw Data'!O892-'Raw Data'!P892&gt;0)), 'Raw Data'!G892, 0))</f>
        <v/>
      </c>
      <c r="Q899">
        <f>IF(ISBLANK('Raw Data'!J892), 0, IF(AND(4=MATCH(LARGE('Raw Data'!G892:J892, 1), 'Raw Data'!G892:J892, 0), 'Raw Data'!P892-'Raw Data'!O892&gt;3), 'Raw Data'!J892, 0))</f>
        <v/>
      </c>
      <c r="R899">
        <f>IF(ISBLANK('Raw Data'!J892), 0, IF(AND(3=MATCH(LARGE('Raw Data'!G892:J892, 1), 'Raw Data'!G892:J892, 0), 'Raw Data'!O892-'Raw Data'!P892&gt;3), 'Raw Data'!I892, 0))</f>
        <v/>
      </c>
      <c r="S899">
        <f>IF(AND('Raw Data'!P892-'Raw Data'!O892&gt;4, 'Raw Data'!F892&lt;'Raw Data'!C892), 'Raw Data'!J892, 0)</f>
        <v/>
      </c>
      <c r="T899">
        <f>IF(AND('Raw Data'!O892-'Raw Data'!P892&gt;4, 'Raw Data'!F892&gt;'Raw Data'!C892), 'Raw Data'!I892, 0)</f>
        <v/>
      </c>
      <c r="U899">
        <f>IF(AND('Raw Data'!P892-'Raw Data'!O892&lt;3, 'Raw Data'!P892&gt;'Raw Data'!O892, 'Raw Data'!F892&lt;'Raw Data'!C892), 'Raw Data'!H892, 0)</f>
        <v/>
      </c>
      <c r="V899">
        <f>IF(AND('Raw Data'!P892-'Raw Data'!O892&lt;3, 'Raw Data'!P892&gt;'Raw Data'!O892, 'Raw Data'!F892&gt;'Raw Data'!C892), 'Raw Data'!G892, 0)</f>
        <v/>
      </c>
    </row>
    <row r="900">
      <c r="A900">
        <f>IF(AND('Raw Data'!F893&lt;'Raw Data'!C893, 'Raw Data'!P893&gt;'Raw Data'!O893, 'Raw Data'!P893-'Raw Data'!O893&gt;3), 'Raw Data'!J893, 0)</f>
        <v/>
      </c>
      <c r="B900">
        <f>IF(AND('Raw Data'!C893&lt;'Raw Data'!F893, 'Raw Data'!O893&gt;'Raw Data'!P893, 'Raw Data'!O893-'Raw Data'!P893&gt;3), 'Raw Data'!I893, 0)</f>
        <v/>
      </c>
      <c r="C900">
        <f>IF(AND('Raw Data'!F893&lt;'Raw Data'!C893, 'Raw Data'!P893&gt;'Raw Data'!O893, 'Raw Data'!P893-'Raw Data'!O893&lt;4), 'Raw Data'!H893, 0)</f>
        <v/>
      </c>
      <c r="D900">
        <f>IF(AND('Raw Data'!C893&lt;'Raw Data'!F893, 'Raw Data'!O893&gt;'Raw Data'!P893, 'Raw Data'!O893-'Raw Data'!P893&lt;4), 'Raw Data'!G893, 0)</f>
        <v/>
      </c>
      <c r="E900">
        <f>IF(ISBLANK('Raw Data'!J893), 0, IF(AND(4=MATCH(LARGE('Raw Data'!G893:J893, 4), 'Raw Data'!G893:J893, 0), 'Raw Data'!P893-'Raw Data'!O893&gt;3), 'Raw Data'!J893, 0))</f>
        <v/>
      </c>
      <c r="F900">
        <f>IF(ISBLANK('Raw Data'!J893), 0, IF(AND(3=MATCH(LARGE('Raw Data'!G893:J893, 4), 'Raw Data'!G893:J893, 0), 'Raw Data'!O893-'Raw Data'!P893&gt;3), 'Raw Data'!I893, 0))</f>
        <v/>
      </c>
      <c r="G900">
        <f>IF(ISBLANK('Raw Data'!J893), 0, IF(AND(2=MATCH(LARGE('Raw Data'!G893:J893, 4), 'Raw Data'!G893:J893, 0), AND('Raw Data'!P893-'Raw Data'!O893&lt;4, 'Raw Data'!P893-'Raw Data'!O893&gt;0)), 'Raw Data'!H893, 0))</f>
        <v/>
      </c>
      <c r="H900">
        <f>IF(ISBLANK('Raw Data'!J893), 0, IF(AND(1=MATCH(LARGE('Raw Data'!G893:J893, 4), 'Raw Data'!G893:J893, 0), AND('Raw Data'!O893-'Raw Data'!P893&lt;4, 'Raw Data'!O893-'Raw Data'!P893&gt;0)), 'Raw Data'!G893, 0))</f>
        <v/>
      </c>
      <c r="I900">
        <f>IF(ISBLANK('Raw Data'!J893), 0, IF(AND(4=MATCH(LARGE('Raw Data'!G893:J893, 3), 'Raw Data'!G893:J893, 0), 'Raw Data'!P893-'Raw Data'!O893&gt;3), 'Raw Data'!J893, 0))</f>
        <v/>
      </c>
      <c r="J900">
        <f>IF(ISBLANK('Raw Data'!J893), 0, IF(AND(3=MATCH(LARGE('Raw Data'!G893:J893, 3), 'Raw Data'!G893:J893, 0), 'Raw Data'!O893-'Raw Data'!P893&gt;3), 'Raw Data'!I893, 0))</f>
        <v/>
      </c>
      <c r="K900">
        <f>IF(ISBLANK('Raw Data'!J893), 0, IF(AND(2=MATCH(LARGE('Raw Data'!G893:J893, 3), 'Raw Data'!G893:J893, 0), AND('Raw Data'!P893-'Raw Data'!O893&lt;4, 'Raw Data'!P893-'Raw Data'!O893&gt;0)), 'Raw Data'!H893, 0))</f>
        <v/>
      </c>
      <c r="L900">
        <f>IF(ISBLANK('Raw Data'!J893), 0, IF(AND(1=MATCH(LARGE('Raw Data'!G893:J893, 3), 'Raw Data'!G893:J893, 0), AND('Raw Data'!O893-'Raw Data'!P893&lt;4, 'Raw Data'!O893-'Raw Data'!P893&gt;0)), 'Raw Data'!G893, 0))</f>
        <v/>
      </c>
      <c r="M900">
        <f>IF(ISBLANK('Raw Data'!J893), 0, IF(AND(4=MATCH(LARGE('Raw Data'!G893:J893, 2), 'Raw Data'!G893:J893, 0), 'Raw Data'!P893-'Raw Data'!O893&gt;3), 'Raw Data'!J893, 0))</f>
        <v/>
      </c>
      <c r="N900">
        <f>IF(ISBLANK('Raw Data'!J893), 0, IF(AND(3=MATCH(LARGE('Raw Data'!G893:J893, 2), 'Raw Data'!G893:J893, 0), 'Raw Data'!O893-'Raw Data'!P893&gt;3), 'Raw Data'!I893, 0))</f>
        <v/>
      </c>
      <c r="O900">
        <f>IF(ISBLANK('Raw Data'!J893), 0, IF(AND(2=MATCH(LARGE('Raw Data'!G893:J893, 2), 'Raw Data'!G893:J893, 0), AND('Raw Data'!P893-'Raw Data'!O893&lt;4, 'Raw Data'!P893-'Raw Data'!O893&gt;0)), 'Raw Data'!H893, 0))</f>
        <v/>
      </c>
      <c r="P900">
        <f>IF(ISBLANK('Raw Data'!J893), 0, IF(AND(1=MATCH(LARGE('Raw Data'!G893:J893, 2), 'Raw Data'!G893:J893, 0), AND('Raw Data'!O893-'Raw Data'!P893&lt;4, 'Raw Data'!O893-'Raw Data'!P893&gt;0)), 'Raw Data'!G893, 0))</f>
        <v/>
      </c>
      <c r="Q900">
        <f>IF(ISBLANK('Raw Data'!J893), 0, IF(AND(4=MATCH(LARGE('Raw Data'!G893:J893, 1), 'Raw Data'!G893:J893, 0), 'Raw Data'!P893-'Raw Data'!O893&gt;3), 'Raw Data'!J893, 0))</f>
        <v/>
      </c>
      <c r="R900">
        <f>IF(ISBLANK('Raw Data'!J893), 0, IF(AND(3=MATCH(LARGE('Raw Data'!G893:J893, 1), 'Raw Data'!G893:J893, 0), 'Raw Data'!O893-'Raw Data'!P893&gt;3), 'Raw Data'!I893, 0))</f>
        <v/>
      </c>
      <c r="S900">
        <f>IF(AND('Raw Data'!P893-'Raw Data'!O893&gt;4, 'Raw Data'!F893&lt;'Raw Data'!C893), 'Raw Data'!J893, 0)</f>
        <v/>
      </c>
      <c r="T900">
        <f>IF(AND('Raw Data'!O893-'Raw Data'!P893&gt;4, 'Raw Data'!F893&gt;'Raw Data'!C893), 'Raw Data'!I893, 0)</f>
        <v/>
      </c>
      <c r="U900">
        <f>IF(AND('Raw Data'!P893-'Raw Data'!O893&lt;3, 'Raw Data'!P893&gt;'Raw Data'!O893, 'Raw Data'!F893&lt;'Raw Data'!C893), 'Raw Data'!H893, 0)</f>
        <v/>
      </c>
      <c r="V900">
        <f>IF(AND('Raw Data'!P893-'Raw Data'!O893&lt;3, 'Raw Data'!P893&gt;'Raw Data'!O893, 'Raw Data'!F893&gt;'Raw Data'!C893), 'Raw Data'!G893, 0)</f>
        <v/>
      </c>
    </row>
    <row r="901">
      <c r="A901">
        <f>IF(AND('Raw Data'!F894&lt;'Raw Data'!C894, 'Raw Data'!P894&gt;'Raw Data'!O894, 'Raw Data'!P894-'Raw Data'!O894&gt;3), 'Raw Data'!J894, 0)</f>
        <v/>
      </c>
      <c r="B901">
        <f>IF(AND('Raw Data'!C894&lt;'Raw Data'!F894, 'Raw Data'!O894&gt;'Raw Data'!P894, 'Raw Data'!O894-'Raw Data'!P894&gt;3), 'Raw Data'!I894, 0)</f>
        <v/>
      </c>
      <c r="C901">
        <f>IF(AND('Raw Data'!F894&lt;'Raw Data'!C894, 'Raw Data'!P894&gt;'Raw Data'!O894, 'Raw Data'!P894-'Raw Data'!O894&lt;4), 'Raw Data'!H894, 0)</f>
        <v/>
      </c>
      <c r="D901">
        <f>IF(AND('Raw Data'!C894&lt;'Raw Data'!F894, 'Raw Data'!O894&gt;'Raw Data'!P894, 'Raw Data'!O894-'Raw Data'!P894&lt;4), 'Raw Data'!G894, 0)</f>
        <v/>
      </c>
      <c r="E901">
        <f>IF(ISBLANK('Raw Data'!J894), 0, IF(AND(4=MATCH(LARGE('Raw Data'!G894:J894, 4), 'Raw Data'!G894:J894, 0), 'Raw Data'!P894-'Raw Data'!O894&gt;3), 'Raw Data'!J894, 0))</f>
        <v/>
      </c>
      <c r="F901">
        <f>IF(ISBLANK('Raw Data'!J894), 0, IF(AND(3=MATCH(LARGE('Raw Data'!G894:J894, 4), 'Raw Data'!G894:J894, 0), 'Raw Data'!O894-'Raw Data'!P894&gt;3), 'Raw Data'!I894, 0))</f>
        <v/>
      </c>
      <c r="G901">
        <f>IF(ISBLANK('Raw Data'!J894), 0, IF(AND(2=MATCH(LARGE('Raw Data'!G894:J894, 4), 'Raw Data'!G894:J894, 0), AND('Raw Data'!P894-'Raw Data'!O894&lt;4, 'Raw Data'!P894-'Raw Data'!O894&gt;0)), 'Raw Data'!H894, 0))</f>
        <v/>
      </c>
      <c r="H901">
        <f>IF(ISBLANK('Raw Data'!J894), 0, IF(AND(1=MATCH(LARGE('Raw Data'!G894:J894, 4), 'Raw Data'!G894:J894, 0), AND('Raw Data'!O894-'Raw Data'!P894&lt;4, 'Raw Data'!O894-'Raw Data'!P894&gt;0)), 'Raw Data'!G894, 0))</f>
        <v/>
      </c>
      <c r="I901">
        <f>IF(ISBLANK('Raw Data'!J894), 0, IF(AND(4=MATCH(LARGE('Raw Data'!G894:J894, 3), 'Raw Data'!G894:J894, 0), 'Raw Data'!P894-'Raw Data'!O894&gt;3), 'Raw Data'!J894, 0))</f>
        <v/>
      </c>
      <c r="J901">
        <f>IF(ISBLANK('Raw Data'!J894), 0, IF(AND(3=MATCH(LARGE('Raw Data'!G894:J894, 3), 'Raw Data'!G894:J894, 0), 'Raw Data'!O894-'Raw Data'!P894&gt;3), 'Raw Data'!I894, 0))</f>
        <v/>
      </c>
      <c r="K901">
        <f>IF(ISBLANK('Raw Data'!J894), 0, IF(AND(2=MATCH(LARGE('Raw Data'!G894:J894, 3), 'Raw Data'!G894:J894, 0), AND('Raw Data'!P894-'Raw Data'!O894&lt;4, 'Raw Data'!P894-'Raw Data'!O894&gt;0)), 'Raw Data'!H894, 0))</f>
        <v/>
      </c>
      <c r="L901">
        <f>IF(ISBLANK('Raw Data'!J894), 0, IF(AND(1=MATCH(LARGE('Raw Data'!G894:J894, 3), 'Raw Data'!G894:J894, 0), AND('Raw Data'!O894-'Raw Data'!P894&lt;4, 'Raw Data'!O894-'Raw Data'!P894&gt;0)), 'Raw Data'!G894, 0))</f>
        <v/>
      </c>
      <c r="M901">
        <f>IF(ISBLANK('Raw Data'!J894), 0, IF(AND(4=MATCH(LARGE('Raw Data'!G894:J894, 2), 'Raw Data'!G894:J894, 0), 'Raw Data'!P894-'Raw Data'!O894&gt;3), 'Raw Data'!J894, 0))</f>
        <v/>
      </c>
      <c r="N901">
        <f>IF(ISBLANK('Raw Data'!J894), 0, IF(AND(3=MATCH(LARGE('Raw Data'!G894:J894, 2), 'Raw Data'!G894:J894, 0), 'Raw Data'!O894-'Raw Data'!P894&gt;3), 'Raw Data'!I894, 0))</f>
        <v/>
      </c>
      <c r="O901">
        <f>IF(ISBLANK('Raw Data'!J894), 0, IF(AND(2=MATCH(LARGE('Raw Data'!G894:J894, 2), 'Raw Data'!G894:J894, 0), AND('Raw Data'!P894-'Raw Data'!O894&lt;4, 'Raw Data'!P894-'Raw Data'!O894&gt;0)), 'Raw Data'!H894, 0))</f>
        <v/>
      </c>
      <c r="P901">
        <f>IF(ISBLANK('Raw Data'!J894), 0, IF(AND(1=MATCH(LARGE('Raw Data'!G894:J894, 2), 'Raw Data'!G894:J894, 0), AND('Raw Data'!O894-'Raw Data'!P894&lt;4, 'Raw Data'!O894-'Raw Data'!P894&gt;0)), 'Raw Data'!G894, 0))</f>
        <v/>
      </c>
      <c r="Q901">
        <f>IF(ISBLANK('Raw Data'!J894), 0, IF(AND(4=MATCH(LARGE('Raw Data'!G894:J894, 1), 'Raw Data'!G894:J894, 0), 'Raw Data'!P894-'Raw Data'!O894&gt;3), 'Raw Data'!J894, 0))</f>
        <v/>
      </c>
      <c r="R901">
        <f>IF(ISBLANK('Raw Data'!J894), 0, IF(AND(3=MATCH(LARGE('Raw Data'!G894:J894, 1), 'Raw Data'!G894:J894, 0), 'Raw Data'!O894-'Raw Data'!P894&gt;3), 'Raw Data'!I894, 0))</f>
        <v/>
      </c>
      <c r="S901">
        <f>IF(AND('Raw Data'!P894-'Raw Data'!O894&gt;4, 'Raw Data'!F894&lt;'Raw Data'!C894), 'Raw Data'!J894, 0)</f>
        <v/>
      </c>
      <c r="T901">
        <f>IF(AND('Raw Data'!O894-'Raw Data'!P894&gt;4, 'Raw Data'!F894&gt;'Raw Data'!C894), 'Raw Data'!I894, 0)</f>
        <v/>
      </c>
      <c r="U901">
        <f>IF(AND('Raw Data'!P894-'Raw Data'!O894&lt;3, 'Raw Data'!P894&gt;'Raw Data'!O894, 'Raw Data'!F894&lt;'Raw Data'!C894), 'Raw Data'!H894, 0)</f>
        <v/>
      </c>
      <c r="V901">
        <f>IF(AND('Raw Data'!P894-'Raw Data'!O894&lt;3, 'Raw Data'!P894&gt;'Raw Data'!O894, 'Raw Data'!F894&gt;'Raw Data'!C894), 'Raw Data'!G894, 0)</f>
        <v/>
      </c>
    </row>
    <row r="902">
      <c r="A902">
        <f>IF(AND('Raw Data'!F895&lt;'Raw Data'!C895, 'Raw Data'!P895&gt;'Raw Data'!O895, 'Raw Data'!P895-'Raw Data'!O895&gt;3), 'Raw Data'!J895, 0)</f>
        <v/>
      </c>
      <c r="B902">
        <f>IF(AND('Raw Data'!C895&lt;'Raw Data'!F895, 'Raw Data'!O895&gt;'Raw Data'!P895, 'Raw Data'!O895-'Raw Data'!P895&gt;3), 'Raw Data'!I895, 0)</f>
        <v/>
      </c>
      <c r="C902">
        <f>IF(AND('Raw Data'!F895&lt;'Raw Data'!C895, 'Raw Data'!P895&gt;'Raw Data'!O895, 'Raw Data'!P895-'Raw Data'!O895&lt;4), 'Raw Data'!H895, 0)</f>
        <v/>
      </c>
      <c r="D902">
        <f>IF(AND('Raw Data'!C895&lt;'Raw Data'!F895, 'Raw Data'!O895&gt;'Raw Data'!P895, 'Raw Data'!O895-'Raw Data'!P895&lt;4), 'Raw Data'!G895, 0)</f>
        <v/>
      </c>
      <c r="E902">
        <f>IF(ISBLANK('Raw Data'!J895), 0, IF(AND(4=MATCH(LARGE('Raw Data'!G895:J895, 4), 'Raw Data'!G895:J895, 0), 'Raw Data'!P895-'Raw Data'!O895&gt;3), 'Raw Data'!J895, 0))</f>
        <v/>
      </c>
      <c r="F902">
        <f>IF(ISBLANK('Raw Data'!J895), 0, IF(AND(3=MATCH(LARGE('Raw Data'!G895:J895, 4), 'Raw Data'!G895:J895, 0), 'Raw Data'!O895-'Raw Data'!P895&gt;3), 'Raw Data'!I895, 0))</f>
        <v/>
      </c>
      <c r="G902">
        <f>IF(ISBLANK('Raw Data'!J895), 0, IF(AND(2=MATCH(LARGE('Raw Data'!G895:J895, 4), 'Raw Data'!G895:J895, 0), AND('Raw Data'!P895-'Raw Data'!O895&lt;4, 'Raw Data'!P895-'Raw Data'!O895&gt;0)), 'Raw Data'!H895, 0))</f>
        <v/>
      </c>
      <c r="H902">
        <f>IF(ISBLANK('Raw Data'!J895), 0, IF(AND(1=MATCH(LARGE('Raw Data'!G895:J895, 4), 'Raw Data'!G895:J895, 0), AND('Raw Data'!O895-'Raw Data'!P895&lt;4, 'Raw Data'!O895-'Raw Data'!P895&gt;0)), 'Raw Data'!G895, 0))</f>
        <v/>
      </c>
      <c r="I902">
        <f>IF(ISBLANK('Raw Data'!J895), 0, IF(AND(4=MATCH(LARGE('Raw Data'!G895:J895, 3), 'Raw Data'!G895:J895, 0), 'Raw Data'!P895-'Raw Data'!O895&gt;3), 'Raw Data'!J895, 0))</f>
        <v/>
      </c>
      <c r="J902">
        <f>IF(ISBLANK('Raw Data'!J895), 0, IF(AND(3=MATCH(LARGE('Raw Data'!G895:J895, 3), 'Raw Data'!G895:J895, 0), 'Raw Data'!O895-'Raw Data'!P895&gt;3), 'Raw Data'!I895, 0))</f>
        <v/>
      </c>
      <c r="K902">
        <f>IF(ISBLANK('Raw Data'!J895), 0, IF(AND(2=MATCH(LARGE('Raw Data'!G895:J895, 3), 'Raw Data'!G895:J895, 0), AND('Raw Data'!P895-'Raw Data'!O895&lt;4, 'Raw Data'!P895-'Raw Data'!O895&gt;0)), 'Raw Data'!H895, 0))</f>
        <v/>
      </c>
      <c r="L902">
        <f>IF(ISBLANK('Raw Data'!J895), 0, IF(AND(1=MATCH(LARGE('Raw Data'!G895:J895, 3), 'Raw Data'!G895:J895, 0), AND('Raw Data'!O895-'Raw Data'!P895&lt;4, 'Raw Data'!O895-'Raw Data'!P895&gt;0)), 'Raw Data'!G895, 0))</f>
        <v/>
      </c>
      <c r="M902">
        <f>IF(ISBLANK('Raw Data'!J895), 0, IF(AND(4=MATCH(LARGE('Raw Data'!G895:J895, 2), 'Raw Data'!G895:J895, 0), 'Raw Data'!P895-'Raw Data'!O895&gt;3), 'Raw Data'!J895, 0))</f>
        <v/>
      </c>
      <c r="N902">
        <f>IF(ISBLANK('Raw Data'!J895), 0, IF(AND(3=MATCH(LARGE('Raw Data'!G895:J895, 2), 'Raw Data'!G895:J895, 0), 'Raw Data'!O895-'Raw Data'!P895&gt;3), 'Raw Data'!I895, 0))</f>
        <v/>
      </c>
      <c r="O902">
        <f>IF(ISBLANK('Raw Data'!J895), 0, IF(AND(2=MATCH(LARGE('Raw Data'!G895:J895, 2), 'Raw Data'!G895:J895, 0), AND('Raw Data'!P895-'Raw Data'!O895&lt;4, 'Raw Data'!P895-'Raw Data'!O895&gt;0)), 'Raw Data'!H895, 0))</f>
        <v/>
      </c>
      <c r="P902">
        <f>IF(ISBLANK('Raw Data'!J895), 0, IF(AND(1=MATCH(LARGE('Raw Data'!G895:J895, 2), 'Raw Data'!G895:J895, 0), AND('Raw Data'!O895-'Raw Data'!P895&lt;4, 'Raw Data'!O895-'Raw Data'!P895&gt;0)), 'Raw Data'!G895, 0))</f>
        <v/>
      </c>
      <c r="Q902">
        <f>IF(ISBLANK('Raw Data'!J895), 0, IF(AND(4=MATCH(LARGE('Raw Data'!G895:J895, 1), 'Raw Data'!G895:J895, 0), 'Raw Data'!P895-'Raw Data'!O895&gt;3), 'Raw Data'!J895, 0))</f>
        <v/>
      </c>
      <c r="R902">
        <f>IF(ISBLANK('Raw Data'!J895), 0, IF(AND(3=MATCH(LARGE('Raw Data'!G895:J895, 1), 'Raw Data'!G895:J895, 0), 'Raw Data'!O895-'Raw Data'!P895&gt;3), 'Raw Data'!I895, 0))</f>
        <v/>
      </c>
      <c r="S902">
        <f>IF(AND('Raw Data'!P895-'Raw Data'!O895&gt;4, 'Raw Data'!F895&lt;'Raw Data'!C895), 'Raw Data'!J895, 0)</f>
        <v/>
      </c>
      <c r="T902">
        <f>IF(AND('Raw Data'!O895-'Raw Data'!P895&gt;4, 'Raw Data'!F895&gt;'Raw Data'!C895), 'Raw Data'!I895, 0)</f>
        <v/>
      </c>
      <c r="U902">
        <f>IF(AND('Raw Data'!P895-'Raw Data'!O895&lt;3, 'Raw Data'!P895&gt;'Raw Data'!O895, 'Raw Data'!F895&lt;'Raw Data'!C895), 'Raw Data'!H895, 0)</f>
        <v/>
      </c>
      <c r="V902">
        <f>IF(AND('Raw Data'!P895-'Raw Data'!O895&lt;3, 'Raw Data'!P895&gt;'Raw Data'!O895, 'Raw Data'!F895&gt;'Raw Data'!C895), 'Raw Data'!G895, 0)</f>
        <v/>
      </c>
    </row>
    <row r="903">
      <c r="A903">
        <f>IF(AND('Raw Data'!F896&lt;'Raw Data'!C896, 'Raw Data'!P896&gt;'Raw Data'!O896, 'Raw Data'!P896-'Raw Data'!O896&gt;3), 'Raw Data'!J896, 0)</f>
        <v/>
      </c>
      <c r="B903">
        <f>IF(AND('Raw Data'!C896&lt;'Raw Data'!F896, 'Raw Data'!O896&gt;'Raw Data'!P896, 'Raw Data'!O896-'Raw Data'!P896&gt;3), 'Raw Data'!I896, 0)</f>
        <v/>
      </c>
      <c r="C903">
        <f>IF(AND('Raw Data'!F896&lt;'Raw Data'!C896, 'Raw Data'!P896&gt;'Raw Data'!O896, 'Raw Data'!P896-'Raw Data'!O896&lt;4), 'Raw Data'!H896, 0)</f>
        <v/>
      </c>
      <c r="D903">
        <f>IF(AND('Raw Data'!C896&lt;'Raw Data'!F896, 'Raw Data'!O896&gt;'Raw Data'!P896, 'Raw Data'!O896-'Raw Data'!P896&lt;4), 'Raw Data'!G896, 0)</f>
        <v/>
      </c>
      <c r="E903">
        <f>IF(ISBLANK('Raw Data'!J896), 0, IF(AND(4=MATCH(LARGE('Raw Data'!G896:J896, 4), 'Raw Data'!G896:J896, 0), 'Raw Data'!P896-'Raw Data'!O896&gt;3), 'Raw Data'!J896, 0))</f>
        <v/>
      </c>
      <c r="F903">
        <f>IF(ISBLANK('Raw Data'!J896), 0, IF(AND(3=MATCH(LARGE('Raw Data'!G896:J896, 4), 'Raw Data'!G896:J896, 0), 'Raw Data'!O896-'Raw Data'!P896&gt;3), 'Raw Data'!I896, 0))</f>
        <v/>
      </c>
      <c r="G903">
        <f>IF(ISBLANK('Raw Data'!J896), 0, IF(AND(2=MATCH(LARGE('Raw Data'!G896:J896, 4), 'Raw Data'!G896:J896, 0), AND('Raw Data'!P896-'Raw Data'!O896&lt;4, 'Raw Data'!P896-'Raw Data'!O896&gt;0)), 'Raw Data'!H896, 0))</f>
        <v/>
      </c>
      <c r="H903">
        <f>IF(ISBLANK('Raw Data'!J896), 0, IF(AND(1=MATCH(LARGE('Raw Data'!G896:J896, 4), 'Raw Data'!G896:J896, 0), AND('Raw Data'!O896-'Raw Data'!P896&lt;4, 'Raw Data'!O896-'Raw Data'!P896&gt;0)), 'Raw Data'!G896, 0))</f>
        <v/>
      </c>
      <c r="I903">
        <f>IF(ISBLANK('Raw Data'!J896), 0, IF(AND(4=MATCH(LARGE('Raw Data'!G896:J896, 3), 'Raw Data'!G896:J896, 0), 'Raw Data'!P896-'Raw Data'!O896&gt;3), 'Raw Data'!J896, 0))</f>
        <v/>
      </c>
      <c r="J903">
        <f>IF(ISBLANK('Raw Data'!J896), 0, IF(AND(3=MATCH(LARGE('Raw Data'!G896:J896, 3), 'Raw Data'!G896:J896, 0), 'Raw Data'!O896-'Raw Data'!P896&gt;3), 'Raw Data'!I896, 0))</f>
        <v/>
      </c>
      <c r="K903">
        <f>IF(ISBLANK('Raw Data'!J896), 0, IF(AND(2=MATCH(LARGE('Raw Data'!G896:J896, 3), 'Raw Data'!G896:J896, 0), AND('Raw Data'!P896-'Raw Data'!O896&lt;4, 'Raw Data'!P896-'Raw Data'!O896&gt;0)), 'Raw Data'!H896, 0))</f>
        <v/>
      </c>
      <c r="L903">
        <f>IF(ISBLANK('Raw Data'!J896), 0, IF(AND(1=MATCH(LARGE('Raw Data'!G896:J896, 3), 'Raw Data'!G896:J896, 0), AND('Raw Data'!O896-'Raw Data'!P896&lt;4, 'Raw Data'!O896-'Raw Data'!P896&gt;0)), 'Raw Data'!G896, 0))</f>
        <v/>
      </c>
      <c r="M903">
        <f>IF(ISBLANK('Raw Data'!J896), 0, IF(AND(4=MATCH(LARGE('Raw Data'!G896:J896, 2), 'Raw Data'!G896:J896, 0), 'Raw Data'!P896-'Raw Data'!O896&gt;3), 'Raw Data'!J896, 0))</f>
        <v/>
      </c>
      <c r="N903">
        <f>IF(ISBLANK('Raw Data'!J896), 0, IF(AND(3=MATCH(LARGE('Raw Data'!G896:J896, 2), 'Raw Data'!G896:J896, 0), 'Raw Data'!O896-'Raw Data'!P896&gt;3), 'Raw Data'!I896, 0))</f>
        <v/>
      </c>
      <c r="O903">
        <f>IF(ISBLANK('Raw Data'!J896), 0, IF(AND(2=MATCH(LARGE('Raw Data'!G896:J896, 2), 'Raw Data'!G896:J896, 0), AND('Raw Data'!P896-'Raw Data'!O896&lt;4, 'Raw Data'!P896-'Raw Data'!O896&gt;0)), 'Raw Data'!H896, 0))</f>
        <v/>
      </c>
      <c r="P903">
        <f>IF(ISBLANK('Raw Data'!J896), 0, IF(AND(1=MATCH(LARGE('Raw Data'!G896:J896, 2), 'Raw Data'!G896:J896, 0), AND('Raw Data'!O896-'Raw Data'!P896&lt;4, 'Raw Data'!O896-'Raw Data'!P896&gt;0)), 'Raw Data'!G896, 0))</f>
        <v/>
      </c>
      <c r="Q903">
        <f>IF(ISBLANK('Raw Data'!J896), 0, IF(AND(4=MATCH(LARGE('Raw Data'!G896:J896, 1), 'Raw Data'!G896:J896, 0), 'Raw Data'!P896-'Raw Data'!O896&gt;3), 'Raw Data'!J896, 0))</f>
        <v/>
      </c>
      <c r="R903">
        <f>IF(ISBLANK('Raw Data'!J896), 0, IF(AND(3=MATCH(LARGE('Raw Data'!G896:J896, 1), 'Raw Data'!G896:J896, 0), 'Raw Data'!O896-'Raw Data'!P896&gt;3), 'Raw Data'!I896, 0))</f>
        <v/>
      </c>
      <c r="S903">
        <f>IF(AND('Raw Data'!P896-'Raw Data'!O896&gt;4, 'Raw Data'!F896&lt;'Raw Data'!C896), 'Raw Data'!J896, 0)</f>
        <v/>
      </c>
      <c r="T903">
        <f>IF(AND('Raw Data'!O896-'Raw Data'!P896&gt;4, 'Raw Data'!F896&gt;'Raw Data'!C896), 'Raw Data'!I896, 0)</f>
        <v/>
      </c>
      <c r="U903">
        <f>IF(AND('Raw Data'!P896-'Raw Data'!O896&lt;3, 'Raw Data'!P896&gt;'Raw Data'!O896, 'Raw Data'!F896&lt;'Raw Data'!C896), 'Raw Data'!H896, 0)</f>
        <v/>
      </c>
      <c r="V903">
        <f>IF(AND('Raw Data'!P896-'Raw Data'!O896&lt;3, 'Raw Data'!P896&gt;'Raw Data'!O896, 'Raw Data'!F896&gt;'Raw Data'!C896), 'Raw Data'!G896, 0)</f>
        <v/>
      </c>
    </row>
    <row r="904">
      <c r="A904">
        <f>IF(AND('Raw Data'!F897&lt;'Raw Data'!C897, 'Raw Data'!P897&gt;'Raw Data'!O897, 'Raw Data'!P897-'Raw Data'!O897&gt;3), 'Raw Data'!J897, 0)</f>
        <v/>
      </c>
      <c r="B904">
        <f>IF(AND('Raw Data'!C897&lt;'Raw Data'!F897, 'Raw Data'!O897&gt;'Raw Data'!P897, 'Raw Data'!O897-'Raw Data'!P897&gt;3), 'Raw Data'!I897, 0)</f>
        <v/>
      </c>
      <c r="C904">
        <f>IF(AND('Raw Data'!F897&lt;'Raw Data'!C897, 'Raw Data'!P897&gt;'Raw Data'!O897, 'Raw Data'!P897-'Raw Data'!O897&lt;4), 'Raw Data'!H897, 0)</f>
        <v/>
      </c>
      <c r="D904">
        <f>IF(AND('Raw Data'!C897&lt;'Raw Data'!F897, 'Raw Data'!O897&gt;'Raw Data'!P897, 'Raw Data'!O897-'Raw Data'!P897&lt;4), 'Raw Data'!G897, 0)</f>
        <v/>
      </c>
      <c r="E904">
        <f>IF(ISBLANK('Raw Data'!J897), 0, IF(AND(4=MATCH(LARGE('Raw Data'!G897:J897, 4), 'Raw Data'!G897:J897, 0), 'Raw Data'!P897-'Raw Data'!O897&gt;3), 'Raw Data'!J897, 0))</f>
        <v/>
      </c>
      <c r="F904">
        <f>IF(ISBLANK('Raw Data'!J897), 0, IF(AND(3=MATCH(LARGE('Raw Data'!G897:J897, 4), 'Raw Data'!G897:J897, 0), 'Raw Data'!O897-'Raw Data'!P897&gt;3), 'Raw Data'!I897, 0))</f>
        <v/>
      </c>
      <c r="G904">
        <f>IF(ISBLANK('Raw Data'!J897), 0, IF(AND(2=MATCH(LARGE('Raw Data'!G897:J897, 4), 'Raw Data'!G897:J897, 0), AND('Raw Data'!P897-'Raw Data'!O897&lt;4, 'Raw Data'!P897-'Raw Data'!O897&gt;0)), 'Raw Data'!H897, 0))</f>
        <v/>
      </c>
      <c r="H904">
        <f>IF(ISBLANK('Raw Data'!J897), 0, IF(AND(1=MATCH(LARGE('Raw Data'!G897:J897, 4), 'Raw Data'!G897:J897, 0), AND('Raw Data'!O897-'Raw Data'!P897&lt;4, 'Raw Data'!O897-'Raw Data'!P897&gt;0)), 'Raw Data'!G897, 0))</f>
        <v/>
      </c>
      <c r="I904">
        <f>IF(ISBLANK('Raw Data'!J897), 0, IF(AND(4=MATCH(LARGE('Raw Data'!G897:J897, 3), 'Raw Data'!G897:J897, 0), 'Raw Data'!P897-'Raw Data'!O897&gt;3), 'Raw Data'!J897, 0))</f>
        <v/>
      </c>
      <c r="J904">
        <f>IF(ISBLANK('Raw Data'!J897), 0, IF(AND(3=MATCH(LARGE('Raw Data'!G897:J897, 3), 'Raw Data'!G897:J897, 0), 'Raw Data'!O897-'Raw Data'!P897&gt;3), 'Raw Data'!I897, 0))</f>
        <v/>
      </c>
      <c r="K904">
        <f>IF(ISBLANK('Raw Data'!J897), 0, IF(AND(2=MATCH(LARGE('Raw Data'!G897:J897, 3), 'Raw Data'!G897:J897, 0), AND('Raw Data'!P897-'Raw Data'!O897&lt;4, 'Raw Data'!P897-'Raw Data'!O897&gt;0)), 'Raw Data'!H897, 0))</f>
        <v/>
      </c>
      <c r="L904">
        <f>IF(ISBLANK('Raw Data'!J897), 0, IF(AND(1=MATCH(LARGE('Raw Data'!G897:J897, 3), 'Raw Data'!G897:J897, 0), AND('Raw Data'!O897-'Raw Data'!P897&lt;4, 'Raw Data'!O897-'Raw Data'!P897&gt;0)), 'Raw Data'!G897, 0))</f>
        <v/>
      </c>
      <c r="M904">
        <f>IF(ISBLANK('Raw Data'!J897), 0, IF(AND(4=MATCH(LARGE('Raw Data'!G897:J897, 2), 'Raw Data'!G897:J897, 0), 'Raw Data'!P897-'Raw Data'!O897&gt;3), 'Raw Data'!J897, 0))</f>
        <v/>
      </c>
      <c r="N904">
        <f>IF(ISBLANK('Raw Data'!J897), 0, IF(AND(3=MATCH(LARGE('Raw Data'!G897:J897, 2), 'Raw Data'!G897:J897, 0), 'Raw Data'!O897-'Raw Data'!P897&gt;3), 'Raw Data'!I897, 0))</f>
        <v/>
      </c>
      <c r="O904">
        <f>IF(ISBLANK('Raw Data'!J897), 0, IF(AND(2=MATCH(LARGE('Raw Data'!G897:J897, 2), 'Raw Data'!G897:J897, 0), AND('Raw Data'!P897-'Raw Data'!O897&lt;4, 'Raw Data'!P897-'Raw Data'!O897&gt;0)), 'Raw Data'!H897, 0))</f>
        <v/>
      </c>
      <c r="P904">
        <f>IF(ISBLANK('Raw Data'!J897), 0, IF(AND(1=MATCH(LARGE('Raw Data'!G897:J897, 2), 'Raw Data'!G897:J897, 0), AND('Raw Data'!O897-'Raw Data'!P897&lt;4, 'Raw Data'!O897-'Raw Data'!P897&gt;0)), 'Raw Data'!G897, 0))</f>
        <v/>
      </c>
      <c r="Q904">
        <f>IF(ISBLANK('Raw Data'!J897), 0, IF(AND(4=MATCH(LARGE('Raw Data'!G897:J897, 1), 'Raw Data'!G897:J897, 0), 'Raw Data'!P897-'Raw Data'!O897&gt;3), 'Raw Data'!J897, 0))</f>
        <v/>
      </c>
      <c r="R904">
        <f>IF(ISBLANK('Raw Data'!J897), 0, IF(AND(3=MATCH(LARGE('Raw Data'!G897:J897, 1), 'Raw Data'!G897:J897, 0), 'Raw Data'!O897-'Raw Data'!P897&gt;3), 'Raw Data'!I897, 0))</f>
        <v/>
      </c>
      <c r="S904">
        <f>IF(AND('Raw Data'!P897-'Raw Data'!O897&gt;4, 'Raw Data'!F897&lt;'Raw Data'!C897), 'Raw Data'!J897, 0)</f>
        <v/>
      </c>
      <c r="T904">
        <f>IF(AND('Raw Data'!O897-'Raw Data'!P897&gt;4, 'Raw Data'!F897&gt;'Raw Data'!C897), 'Raw Data'!I897, 0)</f>
        <v/>
      </c>
      <c r="U904">
        <f>IF(AND('Raw Data'!P897-'Raw Data'!O897&lt;3, 'Raw Data'!P897&gt;'Raw Data'!O897, 'Raw Data'!F897&lt;'Raw Data'!C897), 'Raw Data'!H897, 0)</f>
        <v/>
      </c>
      <c r="V904">
        <f>IF(AND('Raw Data'!P897-'Raw Data'!O897&lt;3, 'Raw Data'!P897&gt;'Raw Data'!O897, 'Raw Data'!F897&gt;'Raw Data'!C897), 'Raw Data'!G897, 0)</f>
        <v/>
      </c>
    </row>
    <row r="905">
      <c r="A905">
        <f>IF(AND('Raw Data'!F898&lt;'Raw Data'!C898, 'Raw Data'!P898&gt;'Raw Data'!O898, 'Raw Data'!P898-'Raw Data'!O898&gt;3), 'Raw Data'!J898, 0)</f>
        <v/>
      </c>
      <c r="B905">
        <f>IF(AND('Raw Data'!C898&lt;'Raw Data'!F898, 'Raw Data'!O898&gt;'Raw Data'!P898, 'Raw Data'!O898-'Raw Data'!P898&gt;3), 'Raw Data'!I898, 0)</f>
        <v/>
      </c>
      <c r="C905">
        <f>IF(AND('Raw Data'!F898&lt;'Raw Data'!C898, 'Raw Data'!P898&gt;'Raw Data'!O898, 'Raw Data'!P898-'Raw Data'!O898&lt;4), 'Raw Data'!H898, 0)</f>
        <v/>
      </c>
      <c r="D905">
        <f>IF(AND('Raw Data'!C898&lt;'Raw Data'!F898, 'Raw Data'!O898&gt;'Raw Data'!P898, 'Raw Data'!O898-'Raw Data'!P898&lt;4), 'Raw Data'!G898, 0)</f>
        <v/>
      </c>
      <c r="E905">
        <f>IF(ISBLANK('Raw Data'!J898), 0, IF(AND(4=MATCH(LARGE('Raw Data'!G898:J898, 4), 'Raw Data'!G898:J898, 0), 'Raw Data'!P898-'Raw Data'!O898&gt;3), 'Raw Data'!J898, 0))</f>
        <v/>
      </c>
      <c r="F905">
        <f>IF(ISBLANK('Raw Data'!J898), 0, IF(AND(3=MATCH(LARGE('Raw Data'!G898:J898, 4), 'Raw Data'!G898:J898, 0), 'Raw Data'!O898-'Raw Data'!P898&gt;3), 'Raw Data'!I898, 0))</f>
        <v/>
      </c>
      <c r="G905">
        <f>IF(ISBLANK('Raw Data'!J898), 0, IF(AND(2=MATCH(LARGE('Raw Data'!G898:J898, 4), 'Raw Data'!G898:J898, 0), AND('Raw Data'!P898-'Raw Data'!O898&lt;4, 'Raw Data'!P898-'Raw Data'!O898&gt;0)), 'Raw Data'!H898, 0))</f>
        <v/>
      </c>
      <c r="H905">
        <f>IF(ISBLANK('Raw Data'!J898), 0, IF(AND(1=MATCH(LARGE('Raw Data'!G898:J898, 4), 'Raw Data'!G898:J898, 0), AND('Raw Data'!O898-'Raw Data'!P898&lt;4, 'Raw Data'!O898-'Raw Data'!P898&gt;0)), 'Raw Data'!G898, 0))</f>
        <v/>
      </c>
      <c r="I905">
        <f>IF(ISBLANK('Raw Data'!J898), 0, IF(AND(4=MATCH(LARGE('Raw Data'!G898:J898, 3), 'Raw Data'!G898:J898, 0), 'Raw Data'!P898-'Raw Data'!O898&gt;3), 'Raw Data'!J898, 0))</f>
        <v/>
      </c>
      <c r="J905">
        <f>IF(ISBLANK('Raw Data'!J898), 0, IF(AND(3=MATCH(LARGE('Raw Data'!G898:J898, 3), 'Raw Data'!G898:J898, 0), 'Raw Data'!O898-'Raw Data'!P898&gt;3), 'Raw Data'!I898, 0))</f>
        <v/>
      </c>
      <c r="K905">
        <f>IF(ISBLANK('Raw Data'!J898), 0, IF(AND(2=MATCH(LARGE('Raw Data'!G898:J898, 3), 'Raw Data'!G898:J898, 0), AND('Raw Data'!P898-'Raw Data'!O898&lt;4, 'Raw Data'!P898-'Raw Data'!O898&gt;0)), 'Raw Data'!H898, 0))</f>
        <v/>
      </c>
      <c r="L905">
        <f>IF(ISBLANK('Raw Data'!J898), 0, IF(AND(1=MATCH(LARGE('Raw Data'!G898:J898, 3), 'Raw Data'!G898:J898, 0), AND('Raw Data'!O898-'Raw Data'!P898&lt;4, 'Raw Data'!O898-'Raw Data'!P898&gt;0)), 'Raw Data'!G898, 0))</f>
        <v/>
      </c>
      <c r="M905">
        <f>IF(ISBLANK('Raw Data'!J898), 0, IF(AND(4=MATCH(LARGE('Raw Data'!G898:J898, 2), 'Raw Data'!G898:J898, 0), 'Raw Data'!P898-'Raw Data'!O898&gt;3), 'Raw Data'!J898, 0))</f>
        <v/>
      </c>
      <c r="N905">
        <f>IF(ISBLANK('Raw Data'!J898), 0, IF(AND(3=MATCH(LARGE('Raw Data'!G898:J898, 2), 'Raw Data'!G898:J898, 0), 'Raw Data'!O898-'Raw Data'!P898&gt;3), 'Raw Data'!I898, 0))</f>
        <v/>
      </c>
      <c r="O905">
        <f>IF(ISBLANK('Raw Data'!J898), 0, IF(AND(2=MATCH(LARGE('Raw Data'!G898:J898, 2), 'Raw Data'!G898:J898, 0), AND('Raw Data'!P898-'Raw Data'!O898&lt;4, 'Raw Data'!P898-'Raw Data'!O898&gt;0)), 'Raw Data'!H898, 0))</f>
        <v/>
      </c>
      <c r="P905">
        <f>IF(ISBLANK('Raw Data'!J898), 0, IF(AND(1=MATCH(LARGE('Raw Data'!G898:J898, 2), 'Raw Data'!G898:J898, 0), AND('Raw Data'!O898-'Raw Data'!P898&lt;4, 'Raw Data'!O898-'Raw Data'!P898&gt;0)), 'Raw Data'!G898, 0))</f>
        <v/>
      </c>
      <c r="Q905">
        <f>IF(ISBLANK('Raw Data'!J898), 0, IF(AND(4=MATCH(LARGE('Raw Data'!G898:J898, 1), 'Raw Data'!G898:J898, 0), 'Raw Data'!P898-'Raw Data'!O898&gt;3), 'Raw Data'!J898, 0))</f>
        <v/>
      </c>
      <c r="R905">
        <f>IF(ISBLANK('Raw Data'!J898), 0, IF(AND(3=MATCH(LARGE('Raw Data'!G898:J898, 1), 'Raw Data'!G898:J898, 0), 'Raw Data'!O898-'Raw Data'!P898&gt;3), 'Raw Data'!I898, 0))</f>
        <v/>
      </c>
      <c r="S905">
        <f>IF(AND('Raw Data'!P898-'Raw Data'!O898&gt;4, 'Raw Data'!F898&lt;'Raw Data'!C898), 'Raw Data'!J898, 0)</f>
        <v/>
      </c>
      <c r="T905">
        <f>IF(AND('Raw Data'!O898-'Raw Data'!P898&gt;4, 'Raw Data'!F898&gt;'Raw Data'!C898), 'Raw Data'!I898, 0)</f>
        <v/>
      </c>
      <c r="U905">
        <f>IF(AND('Raw Data'!P898-'Raw Data'!O898&lt;3, 'Raw Data'!P898&gt;'Raw Data'!O898, 'Raw Data'!F898&lt;'Raw Data'!C898), 'Raw Data'!H898, 0)</f>
        <v/>
      </c>
      <c r="V905">
        <f>IF(AND('Raw Data'!P898-'Raw Data'!O898&lt;3, 'Raw Data'!P898&gt;'Raw Data'!O898, 'Raw Data'!F898&gt;'Raw Data'!C898), 'Raw Data'!G898, 0)</f>
        <v/>
      </c>
    </row>
    <row r="906">
      <c r="A906">
        <f>IF(AND('Raw Data'!F899&lt;'Raw Data'!C899, 'Raw Data'!P899&gt;'Raw Data'!O899, 'Raw Data'!P899-'Raw Data'!O899&gt;3), 'Raw Data'!J899, 0)</f>
        <v/>
      </c>
      <c r="B906">
        <f>IF(AND('Raw Data'!C899&lt;'Raw Data'!F899, 'Raw Data'!O899&gt;'Raw Data'!P899, 'Raw Data'!O899-'Raw Data'!P899&gt;3), 'Raw Data'!I899, 0)</f>
        <v/>
      </c>
      <c r="C906">
        <f>IF(AND('Raw Data'!F899&lt;'Raw Data'!C899, 'Raw Data'!P899&gt;'Raw Data'!O899, 'Raw Data'!P899-'Raw Data'!O899&lt;4), 'Raw Data'!H899, 0)</f>
        <v/>
      </c>
      <c r="D906">
        <f>IF(AND('Raw Data'!C899&lt;'Raw Data'!F899, 'Raw Data'!O899&gt;'Raw Data'!P899, 'Raw Data'!O899-'Raw Data'!P899&lt;4), 'Raw Data'!G899, 0)</f>
        <v/>
      </c>
      <c r="E906">
        <f>IF(ISBLANK('Raw Data'!J899), 0, IF(AND(4=MATCH(LARGE('Raw Data'!G899:J899, 4), 'Raw Data'!G899:J899, 0), 'Raw Data'!P899-'Raw Data'!O899&gt;3), 'Raw Data'!J899, 0))</f>
        <v/>
      </c>
      <c r="F906">
        <f>IF(ISBLANK('Raw Data'!J899), 0, IF(AND(3=MATCH(LARGE('Raw Data'!G899:J899, 4), 'Raw Data'!G899:J899, 0), 'Raw Data'!O899-'Raw Data'!P899&gt;3), 'Raw Data'!I899, 0))</f>
        <v/>
      </c>
      <c r="G906">
        <f>IF(ISBLANK('Raw Data'!J899), 0, IF(AND(2=MATCH(LARGE('Raw Data'!G899:J899, 4), 'Raw Data'!G899:J899, 0), AND('Raw Data'!P899-'Raw Data'!O899&lt;4, 'Raw Data'!P899-'Raw Data'!O899&gt;0)), 'Raw Data'!H899, 0))</f>
        <v/>
      </c>
      <c r="H906">
        <f>IF(ISBLANK('Raw Data'!J899), 0, IF(AND(1=MATCH(LARGE('Raw Data'!G899:J899, 4), 'Raw Data'!G899:J899, 0), AND('Raw Data'!O899-'Raw Data'!P899&lt;4, 'Raw Data'!O899-'Raw Data'!P899&gt;0)), 'Raw Data'!G899, 0))</f>
        <v/>
      </c>
      <c r="I906">
        <f>IF(ISBLANK('Raw Data'!J899), 0, IF(AND(4=MATCH(LARGE('Raw Data'!G899:J899, 3), 'Raw Data'!G899:J899, 0), 'Raw Data'!P899-'Raw Data'!O899&gt;3), 'Raw Data'!J899, 0))</f>
        <v/>
      </c>
      <c r="J906">
        <f>IF(ISBLANK('Raw Data'!J899), 0, IF(AND(3=MATCH(LARGE('Raw Data'!G899:J899, 3), 'Raw Data'!G899:J899, 0), 'Raw Data'!O899-'Raw Data'!P899&gt;3), 'Raw Data'!I899, 0))</f>
        <v/>
      </c>
      <c r="K906">
        <f>IF(ISBLANK('Raw Data'!J899), 0, IF(AND(2=MATCH(LARGE('Raw Data'!G899:J899, 3), 'Raw Data'!G899:J899, 0), AND('Raw Data'!P899-'Raw Data'!O899&lt;4, 'Raw Data'!P899-'Raw Data'!O899&gt;0)), 'Raw Data'!H899, 0))</f>
        <v/>
      </c>
      <c r="L906">
        <f>IF(ISBLANK('Raw Data'!J899), 0, IF(AND(1=MATCH(LARGE('Raw Data'!G899:J899, 3), 'Raw Data'!G899:J899, 0), AND('Raw Data'!O899-'Raw Data'!P899&lt;4, 'Raw Data'!O899-'Raw Data'!P899&gt;0)), 'Raw Data'!G899, 0))</f>
        <v/>
      </c>
      <c r="M906">
        <f>IF(ISBLANK('Raw Data'!J899), 0, IF(AND(4=MATCH(LARGE('Raw Data'!G899:J899, 2), 'Raw Data'!G899:J899, 0), 'Raw Data'!P899-'Raw Data'!O899&gt;3), 'Raw Data'!J899, 0))</f>
        <v/>
      </c>
      <c r="N906">
        <f>IF(ISBLANK('Raw Data'!J899), 0, IF(AND(3=MATCH(LARGE('Raw Data'!G899:J899, 2), 'Raw Data'!G899:J899, 0), 'Raw Data'!O899-'Raw Data'!P899&gt;3), 'Raw Data'!I899, 0))</f>
        <v/>
      </c>
      <c r="O906">
        <f>IF(ISBLANK('Raw Data'!J899), 0, IF(AND(2=MATCH(LARGE('Raw Data'!G899:J899, 2), 'Raw Data'!G899:J899, 0), AND('Raw Data'!P899-'Raw Data'!O899&lt;4, 'Raw Data'!P899-'Raw Data'!O899&gt;0)), 'Raw Data'!H899, 0))</f>
        <v/>
      </c>
      <c r="P906">
        <f>IF(ISBLANK('Raw Data'!J899), 0, IF(AND(1=MATCH(LARGE('Raw Data'!G899:J899, 2), 'Raw Data'!G899:J899, 0), AND('Raw Data'!O899-'Raw Data'!P899&lt;4, 'Raw Data'!O899-'Raw Data'!P899&gt;0)), 'Raw Data'!G899, 0))</f>
        <v/>
      </c>
      <c r="Q906">
        <f>IF(ISBLANK('Raw Data'!J899), 0, IF(AND(4=MATCH(LARGE('Raw Data'!G899:J899, 1), 'Raw Data'!G899:J899, 0), 'Raw Data'!P899-'Raw Data'!O899&gt;3), 'Raw Data'!J899, 0))</f>
        <v/>
      </c>
      <c r="R906">
        <f>IF(ISBLANK('Raw Data'!J899), 0, IF(AND(3=MATCH(LARGE('Raw Data'!G899:J899, 1), 'Raw Data'!G899:J899, 0), 'Raw Data'!O899-'Raw Data'!P899&gt;3), 'Raw Data'!I899, 0))</f>
        <v/>
      </c>
      <c r="S906">
        <f>IF(AND('Raw Data'!P899-'Raw Data'!O899&gt;4, 'Raw Data'!F899&lt;'Raw Data'!C899), 'Raw Data'!J899, 0)</f>
        <v/>
      </c>
      <c r="T906">
        <f>IF(AND('Raw Data'!O899-'Raw Data'!P899&gt;4, 'Raw Data'!F899&gt;'Raw Data'!C899), 'Raw Data'!I899, 0)</f>
        <v/>
      </c>
      <c r="U906">
        <f>IF(AND('Raw Data'!P899-'Raw Data'!O899&lt;3, 'Raw Data'!P899&gt;'Raw Data'!O899, 'Raw Data'!F899&lt;'Raw Data'!C899), 'Raw Data'!H899, 0)</f>
        <v/>
      </c>
      <c r="V906">
        <f>IF(AND('Raw Data'!P899-'Raw Data'!O899&lt;3, 'Raw Data'!P899&gt;'Raw Data'!O899, 'Raw Data'!F899&gt;'Raw Data'!C899), 'Raw Data'!G899, 0)</f>
        <v/>
      </c>
    </row>
    <row r="907">
      <c r="A907">
        <f>IF(AND('Raw Data'!F900&lt;'Raw Data'!C900, 'Raw Data'!P900&gt;'Raw Data'!O900, 'Raw Data'!P900-'Raw Data'!O900&gt;3), 'Raw Data'!J900, 0)</f>
        <v/>
      </c>
      <c r="B907">
        <f>IF(AND('Raw Data'!C900&lt;'Raw Data'!F900, 'Raw Data'!O900&gt;'Raw Data'!P900, 'Raw Data'!O900-'Raw Data'!P900&gt;3), 'Raw Data'!I900, 0)</f>
        <v/>
      </c>
      <c r="C907">
        <f>IF(AND('Raw Data'!F900&lt;'Raw Data'!C900, 'Raw Data'!P900&gt;'Raw Data'!O900, 'Raw Data'!P900-'Raw Data'!O900&lt;4), 'Raw Data'!H900, 0)</f>
        <v/>
      </c>
      <c r="D907">
        <f>IF(AND('Raw Data'!C900&lt;'Raw Data'!F900, 'Raw Data'!O900&gt;'Raw Data'!P900, 'Raw Data'!O900-'Raw Data'!P900&lt;4), 'Raw Data'!G900, 0)</f>
        <v/>
      </c>
      <c r="E907">
        <f>IF(ISBLANK('Raw Data'!J900), 0, IF(AND(4=MATCH(LARGE('Raw Data'!G900:J900, 4), 'Raw Data'!G900:J900, 0), 'Raw Data'!P900-'Raw Data'!O900&gt;3), 'Raw Data'!J900, 0))</f>
        <v/>
      </c>
      <c r="F907">
        <f>IF(ISBLANK('Raw Data'!J900), 0, IF(AND(3=MATCH(LARGE('Raw Data'!G900:J900, 4), 'Raw Data'!G900:J900, 0), 'Raw Data'!O900-'Raw Data'!P900&gt;3), 'Raw Data'!I900, 0))</f>
        <v/>
      </c>
      <c r="G907">
        <f>IF(ISBLANK('Raw Data'!J900), 0, IF(AND(2=MATCH(LARGE('Raw Data'!G900:J900, 4), 'Raw Data'!G900:J900, 0), AND('Raw Data'!P900-'Raw Data'!O900&lt;4, 'Raw Data'!P900-'Raw Data'!O900&gt;0)), 'Raw Data'!H900, 0))</f>
        <v/>
      </c>
      <c r="H907">
        <f>IF(ISBLANK('Raw Data'!J900), 0, IF(AND(1=MATCH(LARGE('Raw Data'!G900:J900, 4), 'Raw Data'!G900:J900, 0), AND('Raw Data'!O900-'Raw Data'!P900&lt;4, 'Raw Data'!O900-'Raw Data'!P900&gt;0)), 'Raw Data'!G900, 0))</f>
        <v/>
      </c>
      <c r="I907">
        <f>IF(ISBLANK('Raw Data'!J900), 0, IF(AND(4=MATCH(LARGE('Raw Data'!G900:J900, 3), 'Raw Data'!G900:J900, 0), 'Raw Data'!P900-'Raw Data'!O900&gt;3), 'Raw Data'!J900, 0))</f>
        <v/>
      </c>
      <c r="J907">
        <f>IF(ISBLANK('Raw Data'!J900), 0, IF(AND(3=MATCH(LARGE('Raw Data'!G900:J900, 3), 'Raw Data'!G900:J900, 0), 'Raw Data'!O900-'Raw Data'!P900&gt;3), 'Raw Data'!I900, 0))</f>
        <v/>
      </c>
      <c r="K907">
        <f>IF(ISBLANK('Raw Data'!J900), 0, IF(AND(2=MATCH(LARGE('Raw Data'!G900:J900, 3), 'Raw Data'!G900:J900, 0), AND('Raw Data'!P900-'Raw Data'!O900&lt;4, 'Raw Data'!P900-'Raw Data'!O900&gt;0)), 'Raw Data'!H900, 0))</f>
        <v/>
      </c>
      <c r="L907">
        <f>IF(ISBLANK('Raw Data'!J900), 0, IF(AND(1=MATCH(LARGE('Raw Data'!G900:J900, 3), 'Raw Data'!G900:J900, 0), AND('Raw Data'!O900-'Raw Data'!P900&lt;4, 'Raw Data'!O900-'Raw Data'!P900&gt;0)), 'Raw Data'!G900, 0))</f>
        <v/>
      </c>
      <c r="M907">
        <f>IF(ISBLANK('Raw Data'!J900), 0, IF(AND(4=MATCH(LARGE('Raw Data'!G900:J900, 2), 'Raw Data'!G900:J900, 0), 'Raw Data'!P900-'Raw Data'!O900&gt;3), 'Raw Data'!J900, 0))</f>
        <v/>
      </c>
      <c r="N907">
        <f>IF(ISBLANK('Raw Data'!J900), 0, IF(AND(3=MATCH(LARGE('Raw Data'!G900:J900, 2), 'Raw Data'!G900:J900, 0), 'Raw Data'!O900-'Raw Data'!P900&gt;3), 'Raw Data'!I900, 0))</f>
        <v/>
      </c>
      <c r="O907">
        <f>IF(ISBLANK('Raw Data'!J900), 0, IF(AND(2=MATCH(LARGE('Raw Data'!G900:J900, 2), 'Raw Data'!G900:J900, 0), AND('Raw Data'!P900-'Raw Data'!O900&lt;4, 'Raw Data'!P900-'Raw Data'!O900&gt;0)), 'Raw Data'!H900, 0))</f>
        <v/>
      </c>
      <c r="P907">
        <f>IF(ISBLANK('Raw Data'!J900), 0, IF(AND(1=MATCH(LARGE('Raw Data'!G900:J900, 2), 'Raw Data'!G900:J900, 0), AND('Raw Data'!O900-'Raw Data'!P900&lt;4, 'Raw Data'!O900-'Raw Data'!P900&gt;0)), 'Raw Data'!G900, 0))</f>
        <v/>
      </c>
      <c r="Q907">
        <f>IF(ISBLANK('Raw Data'!J900), 0, IF(AND(4=MATCH(LARGE('Raw Data'!G900:J900, 1), 'Raw Data'!G900:J900, 0), 'Raw Data'!P900-'Raw Data'!O900&gt;3), 'Raw Data'!J900, 0))</f>
        <v/>
      </c>
      <c r="R907">
        <f>IF(ISBLANK('Raw Data'!J900), 0, IF(AND(3=MATCH(LARGE('Raw Data'!G900:J900, 1), 'Raw Data'!G900:J900, 0), 'Raw Data'!O900-'Raw Data'!P900&gt;3), 'Raw Data'!I900, 0))</f>
        <v/>
      </c>
      <c r="S907">
        <f>IF(AND('Raw Data'!P900-'Raw Data'!O900&gt;4, 'Raw Data'!F900&lt;'Raw Data'!C900), 'Raw Data'!J900, 0)</f>
        <v/>
      </c>
      <c r="T907">
        <f>IF(AND('Raw Data'!O900-'Raw Data'!P900&gt;4, 'Raw Data'!F900&gt;'Raw Data'!C900), 'Raw Data'!I900, 0)</f>
        <v/>
      </c>
      <c r="U907">
        <f>IF(AND('Raw Data'!P900-'Raw Data'!O900&lt;3, 'Raw Data'!P900&gt;'Raw Data'!O900, 'Raw Data'!F900&lt;'Raw Data'!C900), 'Raw Data'!H900, 0)</f>
        <v/>
      </c>
      <c r="V907">
        <f>IF(AND('Raw Data'!P900-'Raw Data'!O900&lt;3, 'Raw Data'!P900&gt;'Raw Data'!O900, 'Raw Data'!F900&gt;'Raw Data'!C900), 'Raw Data'!G900, 0)</f>
        <v/>
      </c>
    </row>
    <row r="908">
      <c r="A908">
        <f>IF(AND('Raw Data'!F901&lt;'Raw Data'!C901, 'Raw Data'!P901&gt;'Raw Data'!O901, 'Raw Data'!P901-'Raw Data'!O901&gt;3), 'Raw Data'!J901, 0)</f>
        <v/>
      </c>
      <c r="B908">
        <f>IF(AND('Raw Data'!C901&lt;'Raw Data'!F901, 'Raw Data'!O901&gt;'Raw Data'!P901, 'Raw Data'!O901-'Raw Data'!P901&gt;3), 'Raw Data'!I901, 0)</f>
        <v/>
      </c>
      <c r="C908">
        <f>IF(AND('Raw Data'!F901&lt;'Raw Data'!C901, 'Raw Data'!P901&gt;'Raw Data'!O901, 'Raw Data'!P901-'Raw Data'!O901&lt;4), 'Raw Data'!H901, 0)</f>
        <v/>
      </c>
      <c r="D908">
        <f>IF(AND('Raw Data'!C901&lt;'Raw Data'!F901, 'Raw Data'!O901&gt;'Raw Data'!P901, 'Raw Data'!O901-'Raw Data'!P901&lt;4), 'Raw Data'!G901, 0)</f>
        <v/>
      </c>
      <c r="E908">
        <f>IF(ISBLANK('Raw Data'!J901), 0, IF(AND(4=MATCH(LARGE('Raw Data'!G901:J901, 4), 'Raw Data'!G901:J901, 0), 'Raw Data'!P901-'Raw Data'!O901&gt;3), 'Raw Data'!J901, 0))</f>
        <v/>
      </c>
      <c r="F908">
        <f>IF(ISBLANK('Raw Data'!J901), 0, IF(AND(3=MATCH(LARGE('Raw Data'!G901:J901, 4), 'Raw Data'!G901:J901, 0), 'Raw Data'!O901-'Raw Data'!P901&gt;3), 'Raw Data'!I901, 0))</f>
        <v/>
      </c>
      <c r="G908">
        <f>IF(ISBLANK('Raw Data'!J901), 0, IF(AND(2=MATCH(LARGE('Raw Data'!G901:J901, 4), 'Raw Data'!G901:J901, 0), AND('Raw Data'!P901-'Raw Data'!O901&lt;4, 'Raw Data'!P901-'Raw Data'!O901&gt;0)), 'Raw Data'!H901, 0))</f>
        <v/>
      </c>
      <c r="H908">
        <f>IF(ISBLANK('Raw Data'!J901), 0, IF(AND(1=MATCH(LARGE('Raw Data'!G901:J901, 4), 'Raw Data'!G901:J901, 0), AND('Raw Data'!O901-'Raw Data'!P901&lt;4, 'Raw Data'!O901-'Raw Data'!P901&gt;0)), 'Raw Data'!G901, 0))</f>
        <v/>
      </c>
      <c r="I908">
        <f>IF(ISBLANK('Raw Data'!J901), 0, IF(AND(4=MATCH(LARGE('Raw Data'!G901:J901, 3), 'Raw Data'!G901:J901, 0), 'Raw Data'!P901-'Raw Data'!O901&gt;3), 'Raw Data'!J901, 0))</f>
        <v/>
      </c>
      <c r="J908">
        <f>IF(ISBLANK('Raw Data'!J901), 0, IF(AND(3=MATCH(LARGE('Raw Data'!G901:J901, 3), 'Raw Data'!G901:J901, 0), 'Raw Data'!O901-'Raw Data'!P901&gt;3), 'Raw Data'!I901, 0))</f>
        <v/>
      </c>
      <c r="K908">
        <f>IF(ISBLANK('Raw Data'!J901), 0, IF(AND(2=MATCH(LARGE('Raw Data'!G901:J901, 3), 'Raw Data'!G901:J901, 0), AND('Raw Data'!P901-'Raw Data'!O901&lt;4, 'Raw Data'!P901-'Raw Data'!O901&gt;0)), 'Raw Data'!H901, 0))</f>
        <v/>
      </c>
      <c r="L908">
        <f>IF(ISBLANK('Raw Data'!J901), 0, IF(AND(1=MATCH(LARGE('Raw Data'!G901:J901, 3), 'Raw Data'!G901:J901, 0), AND('Raw Data'!O901-'Raw Data'!P901&lt;4, 'Raw Data'!O901-'Raw Data'!P901&gt;0)), 'Raw Data'!G901, 0))</f>
        <v/>
      </c>
      <c r="M908">
        <f>IF(ISBLANK('Raw Data'!J901), 0, IF(AND(4=MATCH(LARGE('Raw Data'!G901:J901, 2), 'Raw Data'!G901:J901, 0), 'Raw Data'!P901-'Raw Data'!O901&gt;3), 'Raw Data'!J901, 0))</f>
        <v/>
      </c>
      <c r="N908">
        <f>IF(ISBLANK('Raw Data'!J901), 0, IF(AND(3=MATCH(LARGE('Raw Data'!G901:J901, 2), 'Raw Data'!G901:J901, 0), 'Raw Data'!O901-'Raw Data'!P901&gt;3), 'Raw Data'!I901, 0))</f>
        <v/>
      </c>
      <c r="O908">
        <f>IF(ISBLANK('Raw Data'!J901), 0, IF(AND(2=MATCH(LARGE('Raw Data'!G901:J901, 2), 'Raw Data'!G901:J901, 0), AND('Raw Data'!P901-'Raw Data'!O901&lt;4, 'Raw Data'!P901-'Raw Data'!O901&gt;0)), 'Raw Data'!H901, 0))</f>
        <v/>
      </c>
      <c r="P908">
        <f>IF(ISBLANK('Raw Data'!J901), 0, IF(AND(1=MATCH(LARGE('Raw Data'!G901:J901, 2), 'Raw Data'!G901:J901, 0), AND('Raw Data'!O901-'Raw Data'!P901&lt;4, 'Raw Data'!O901-'Raw Data'!P901&gt;0)), 'Raw Data'!G901, 0))</f>
        <v/>
      </c>
      <c r="Q908">
        <f>IF(ISBLANK('Raw Data'!J901), 0, IF(AND(4=MATCH(LARGE('Raw Data'!G901:J901, 1), 'Raw Data'!G901:J901, 0), 'Raw Data'!P901-'Raw Data'!O901&gt;3), 'Raw Data'!J901, 0))</f>
        <v/>
      </c>
      <c r="R908">
        <f>IF(ISBLANK('Raw Data'!J901), 0, IF(AND(3=MATCH(LARGE('Raw Data'!G901:J901, 1), 'Raw Data'!G901:J901, 0), 'Raw Data'!O901-'Raw Data'!P901&gt;3), 'Raw Data'!I901, 0))</f>
        <v/>
      </c>
      <c r="S908">
        <f>IF(AND('Raw Data'!P901-'Raw Data'!O901&gt;4, 'Raw Data'!F901&lt;'Raw Data'!C901), 'Raw Data'!J901, 0)</f>
        <v/>
      </c>
      <c r="T908">
        <f>IF(AND('Raw Data'!O901-'Raw Data'!P901&gt;4, 'Raw Data'!F901&gt;'Raw Data'!C901), 'Raw Data'!I901, 0)</f>
        <v/>
      </c>
      <c r="U908">
        <f>IF(AND('Raw Data'!P901-'Raw Data'!O901&lt;3, 'Raw Data'!P901&gt;'Raw Data'!O901, 'Raw Data'!F901&lt;'Raw Data'!C901), 'Raw Data'!H901, 0)</f>
        <v/>
      </c>
      <c r="V908">
        <f>IF(AND('Raw Data'!P901-'Raw Data'!O901&lt;3, 'Raw Data'!P901&gt;'Raw Data'!O901, 'Raw Data'!F901&gt;'Raw Data'!C901), 'Raw Data'!G901, 0)</f>
        <v/>
      </c>
    </row>
    <row r="909">
      <c r="A909">
        <f>IF(AND('Raw Data'!F902&lt;'Raw Data'!C902, 'Raw Data'!P902&gt;'Raw Data'!O902, 'Raw Data'!P902-'Raw Data'!O902&gt;3), 'Raw Data'!J902, 0)</f>
        <v/>
      </c>
      <c r="B909">
        <f>IF(AND('Raw Data'!C902&lt;'Raw Data'!F902, 'Raw Data'!O902&gt;'Raw Data'!P902, 'Raw Data'!O902-'Raw Data'!P902&gt;3), 'Raw Data'!I902, 0)</f>
        <v/>
      </c>
      <c r="C909">
        <f>IF(AND('Raw Data'!F902&lt;'Raw Data'!C902, 'Raw Data'!P902&gt;'Raw Data'!O902, 'Raw Data'!P902-'Raw Data'!O902&lt;4), 'Raw Data'!H902, 0)</f>
        <v/>
      </c>
      <c r="D909">
        <f>IF(AND('Raw Data'!C902&lt;'Raw Data'!F902, 'Raw Data'!O902&gt;'Raw Data'!P902, 'Raw Data'!O902-'Raw Data'!P902&lt;4), 'Raw Data'!G902, 0)</f>
        <v/>
      </c>
      <c r="E909">
        <f>IF(ISBLANK('Raw Data'!J902), 0, IF(AND(4=MATCH(LARGE('Raw Data'!G902:J902, 4), 'Raw Data'!G902:J902, 0), 'Raw Data'!P902-'Raw Data'!O902&gt;3), 'Raw Data'!J902, 0))</f>
        <v/>
      </c>
      <c r="F909">
        <f>IF(ISBLANK('Raw Data'!J902), 0, IF(AND(3=MATCH(LARGE('Raw Data'!G902:J902, 4), 'Raw Data'!G902:J902, 0), 'Raw Data'!O902-'Raw Data'!P902&gt;3), 'Raw Data'!I902, 0))</f>
        <v/>
      </c>
      <c r="G909">
        <f>IF(ISBLANK('Raw Data'!J902), 0, IF(AND(2=MATCH(LARGE('Raw Data'!G902:J902, 4), 'Raw Data'!G902:J902, 0), AND('Raw Data'!P902-'Raw Data'!O902&lt;4, 'Raw Data'!P902-'Raw Data'!O902&gt;0)), 'Raw Data'!H902, 0))</f>
        <v/>
      </c>
      <c r="H909">
        <f>IF(ISBLANK('Raw Data'!J902), 0, IF(AND(1=MATCH(LARGE('Raw Data'!G902:J902, 4), 'Raw Data'!G902:J902, 0), AND('Raw Data'!O902-'Raw Data'!P902&lt;4, 'Raw Data'!O902-'Raw Data'!P902&gt;0)), 'Raw Data'!G902, 0))</f>
        <v/>
      </c>
      <c r="I909">
        <f>IF(ISBLANK('Raw Data'!J902), 0, IF(AND(4=MATCH(LARGE('Raw Data'!G902:J902, 3), 'Raw Data'!G902:J902, 0), 'Raw Data'!P902-'Raw Data'!O902&gt;3), 'Raw Data'!J902, 0))</f>
        <v/>
      </c>
      <c r="J909">
        <f>IF(ISBLANK('Raw Data'!J902), 0, IF(AND(3=MATCH(LARGE('Raw Data'!G902:J902, 3), 'Raw Data'!G902:J902, 0), 'Raw Data'!O902-'Raw Data'!P902&gt;3), 'Raw Data'!I902, 0))</f>
        <v/>
      </c>
      <c r="K909">
        <f>IF(ISBLANK('Raw Data'!J902), 0, IF(AND(2=MATCH(LARGE('Raw Data'!G902:J902, 3), 'Raw Data'!G902:J902, 0), AND('Raw Data'!P902-'Raw Data'!O902&lt;4, 'Raw Data'!P902-'Raw Data'!O902&gt;0)), 'Raw Data'!H902, 0))</f>
        <v/>
      </c>
      <c r="L909">
        <f>IF(ISBLANK('Raw Data'!J902), 0, IF(AND(1=MATCH(LARGE('Raw Data'!G902:J902, 3), 'Raw Data'!G902:J902, 0), AND('Raw Data'!O902-'Raw Data'!P902&lt;4, 'Raw Data'!O902-'Raw Data'!P902&gt;0)), 'Raw Data'!G902, 0))</f>
        <v/>
      </c>
      <c r="M909">
        <f>IF(ISBLANK('Raw Data'!J902), 0, IF(AND(4=MATCH(LARGE('Raw Data'!G902:J902, 2), 'Raw Data'!G902:J902, 0), 'Raw Data'!P902-'Raw Data'!O902&gt;3), 'Raw Data'!J902, 0))</f>
        <v/>
      </c>
      <c r="N909">
        <f>IF(ISBLANK('Raw Data'!J902), 0, IF(AND(3=MATCH(LARGE('Raw Data'!G902:J902, 2), 'Raw Data'!G902:J902, 0), 'Raw Data'!O902-'Raw Data'!P902&gt;3), 'Raw Data'!I902, 0))</f>
        <v/>
      </c>
      <c r="O909">
        <f>IF(ISBLANK('Raw Data'!J902), 0, IF(AND(2=MATCH(LARGE('Raw Data'!G902:J902, 2), 'Raw Data'!G902:J902, 0), AND('Raw Data'!P902-'Raw Data'!O902&lt;4, 'Raw Data'!P902-'Raw Data'!O902&gt;0)), 'Raw Data'!H902, 0))</f>
        <v/>
      </c>
      <c r="P909">
        <f>IF(ISBLANK('Raw Data'!J902), 0, IF(AND(1=MATCH(LARGE('Raw Data'!G902:J902, 2), 'Raw Data'!G902:J902, 0), AND('Raw Data'!O902-'Raw Data'!P902&lt;4, 'Raw Data'!O902-'Raw Data'!P902&gt;0)), 'Raw Data'!G902, 0))</f>
        <v/>
      </c>
      <c r="Q909">
        <f>IF(ISBLANK('Raw Data'!J902), 0, IF(AND(4=MATCH(LARGE('Raw Data'!G902:J902, 1), 'Raw Data'!G902:J902, 0), 'Raw Data'!P902-'Raw Data'!O902&gt;3), 'Raw Data'!J902, 0))</f>
        <v/>
      </c>
      <c r="R909">
        <f>IF(ISBLANK('Raw Data'!J902), 0, IF(AND(3=MATCH(LARGE('Raw Data'!G902:J902, 1), 'Raw Data'!G902:J902, 0), 'Raw Data'!O902-'Raw Data'!P902&gt;3), 'Raw Data'!I902, 0))</f>
        <v/>
      </c>
      <c r="S909">
        <f>IF(AND('Raw Data'!P902-'Raw Data'!O902&gt;4, 'Raw Data'!F902&lt;'Raw Data'!C902), 'Raw Data'!J902, 0)</f>
        <v/>
      </c>
      <c r="T909">
        <f>IF(AND('Raw Data'!O902-'Raw Data'!P902&gt;4, 'Raw Data'!F902&gt;'Raw Data'!C902), 'Raw Data'!I902, 0)</f>
        <v/>
      </c>
      <c r="U909">
        <f>IF(AND('Raw Data'!P902-'Raw Data'!O902&lt;3, 'Raw Data'!P902&gt;'Raw Data'!O902, 'Raw Data'!F902&lt;'Raw Data'!C902), 'Raw Data'!H902, 0)</f>
        <v/>
      </c>
      <c r="V909">
        <f>IF(AND('Raw Data'!P902-'Raw Data'!O902&lt;3, 'Raw Data'!P902&gt;'Raw Data'!O902, 'Raw Data'!F902&gt;'Raw Data'!C902), 'Raw Data'!G902, 0)</f>
        <v/>
      </c>
    </row>
    <row r="910">
      <c r="A910">
        <f>IF(AND('Raw Data'!F903&lt;'Raw Data'!C903, 'Raw Data'!P903&gt;'Raw Data'!O903, 'Raw Data'!P903-'Raw Data'!O903&gt;3), 'Raw Data'!J903, 0)</f>
        <v/>
      </c>
      <c r="B910">
        <f>IF(AND('Raw Data'!C903&lt;'Raw Data'!F903, 'Raw Data'!O903&gt;'Raw Data'!P903, 'Raw Data'!O903-'Raw Data'!P903&gt;3), 'Raw Data'!I903, 0)</f>
        <v/>
      </c>
      <c r="C910">
        <f>IF(AND('Raw Data'!F903&lt;'Raw Data'!C903, 'Raw Data'!P903&gt;'Raw Data'!O903, 'Raw Data'!P903-'Raw Data'!O903&lt;4), 'Raw Data'!H903, 0)</f>
        <v/>
      </c>
      <c r="D910">
        <f>IF(AND('Raw Data'!C903&lt;'Raw Data'!F903, 'Raw Data'!O903&gt;'Raw Data'!P903, 'Raw Data'!O903-'Raw Data'!P903&lt;4), 'Raw Data'!G903, 0)</f>
        <v/>
      </c>
      <c r="E910">
        <f>IF(ISBLANK('Raw Data'!J903), 0, IF(AND(4=MATCH(LARGE('Raw Data'!G903:J903, 4), 'Raw Data'!G903:J903, 0), 'Raw Data'!P903-'Raw Data'!O903&gt;3), 'Raw Data'!J903, 0))</f>
        <v/>
      </c>
      <c r="F910">
        <f>IF(ISBLANK('Raw Data'!J903), 0, IF(AND(3=MATCH(LARGE('Raw Data'!G903:J903, 4), 'Raw Data'!G903:J903, 0), 'Raw Data'!O903-'Raw Data'!P903&gt;3), 'Raw Data'!I903, 0))</f>
        <v/>
      </c>
      <c r="G910">
        <f>IF(ISBLANK('Raw Data'!J903), 0, IF(AND(2=MATCH(LARGE('Raw Data'!G903:J903, 4), 'Raw Data'!G903:J903, 0), AND('Raw Data'!P903-'Raw Data'!O903&lt;4, 'Raw Data'!P903-'Raw Data'!O903&gt;0)), 'Raw Data'!H903, 0))</f>
        <v/>
      </c>
      <c r="H910">
        <f>IF(ISBLANK('Raw Data'!J903), 0, IF(AND(1=MATCH(LARGE('Raw Data'!G903:J903, 4), 'Raw Data'!G903:J903, 0), AND('Raw Data'!O903-'Raw Data'!P903&lt;4, 'Raw Data'!O903-'Raw Data'!P903&gt;0)), 'Raw Data'!G903, 0))</f>
        <v/>
      </c>
      <c r="I910">
        <f>IF(ISBLANK('Raw Data'!J903), 0, IF(AND(4=MATCH(LARGE('Raw Data'!G903:J903, 3), 'Raw Data'!G903:J903, 0), 'Raw Data'!P903-'Raw Data'!O903&gt;3), 'Raw Data'!J903, 0))</f>
        <v/>
      </c>
      <c r="J910">
        <f>IF(ISBLANK('Raw Data'!J903), 0, IF(AND(3=MATCH(LARGE('Raw Data'!G903:J903, 3), 'Raw Data'!G903:J903, 0), 'Raw Data'!O903-'Raw Data'!P903&gt;3), 'Raw Data'!I903, 0))</f>
        <v/>
      </c>
      <c r="K910">
        <f>IF(ISBLANK('Raw Data'!J903), 0, IF(AND(2=MATCH(LARGE('Raw Data'!G903:J903, 3), 'Raw Data'!G903:J903, 0), AND('Raw Data'!P903-'Raw Data'!O903&lt;4, 'Raw Data'!P903-'Raw Data'!O903&gt;0)), 'Raw Data'!H903, 0))</f>
        <v/>
      </c>
      <c r="L910">
        <f>IF(ISBLANK('Raw Data'!J903), 0, IF(AND(1=MATCH(LARGE('Raw Data'!G903:J903, 3), 'Raw Data'!G903:J903, 0), AND('Raw Data'!O903-'Raw Data'!P903&lt;4, 'Raw Data'!O903-'Raw Data'!P903&gt;0)), 'Raw Data'!G903, 0))</f>
        <v/>
      </c>
      <c r="M910">
        <f>IF(ISBLANK('Raw Data'!J903), 0, IF(AND(4=MATCH(LARGE('Raw Data'!G903:J903, 2), 'Raw Data'!G903:J903, 0), 'Raw Data'!P903-'Raw Data'!O903&gt;3), 'Raw Data'!J903, 0))</f>
        <v/>
      </c>
      <c r="N910">
        <f>IF(ISBLANK('Raw Data'!J903), 0, IF(AND(3=MATCH(LARGE('Raw Data'!G903:J903, 2), 'Raw Data'!G903:J903, 0), 'Raw Data'!O903-'Raw Data'!P903&gt;3), 'Raw Data'!I903, 0))</f>
        <v/>
      </c>
      <c r="O910">
        <f>IF(ISBLANK('Raw Data'!J903), 0, IF(AND(2=MATCH(LARGE('Raw Data'!G903:J903, 2), 'Raw Data'!G903:J903, 0), AND('Raw Data'!P903-'Raw Data'!O903&lt;4, 'Raw Data'!P903-'Raw Data'!O903&gt;0)), 'Raw Data'!H903, 0))</f>
        <v/>
      </c>
      <c r="P910">
        <f>IF(ISBLANK('Raw Data'!J903), 0, IF(AND(1=MATCH(LARGE('Raw Data'!G903:J903, 2), 'Raw Data'!G903:J903, 0), AND('Raw Data'!O903-'Raw Data'!P903&lt;4, 'Raw Data'!O903-'Raw Data'!P903&gt;0)), 'Raw Data'!G903, 0))</f>
        <v/>
      </c>
      <c r="Q910">
        <f>IF(ISBLANK('Raw Data'!J903), 0, IF(AND(4=MATCH(LARGE('Raw Data'!G903:J903, 1), 'Raw Data'!G903:J903, 0), 'Raw Data'!P903-'Raw Data'!O903&gt;3), 'Raw Data'!J903, 0))</f>
        <v/>
      </c>
      <c r="R910">
        <f>IF(ISBLANK('Raw Data'!J903), 0, IF(AND(3=MATCH(LARGE('Raw Data'!G903:J903, 1), 'Raw Data'!G903:J903, 0), 'Raw Data'!O903-'Raw Data'!P903&gt;3), 'Raw Data'!I903, 0))</f>
        <v/>
      </c>
      <c r="S910">
        <f>IF(AND('Raw Data'!P903-'Raw Data'!O903&gt;4, 'Raw Data'!F903&lt;'Raw Data'!C903), 'Raw Data'!J903, 0)</f>
        <v/>
      </c>
      <c r="T910">
        <f>IF(AND('Raw Data'!O903-'Raw Data'!P903&gt;4, 'Raw Data'!F903&gt;'Raw Data'!C903), 'Raw Data'!I903, 0)</f>
        <v/>
      </c>
      <c r="U910">
        <f>IF(AND('Raw Data'!P903-'Raw Data'!O903&lt;3, 'Raw Data'!P903&gt;'Raw Data'!O903, 'Raw Data'!F903&lt;'Raw Data'!C903), 'Raw Data'!H903, 0)</f>
        <v/>
      </c>
      <c r="V910">
        <f>IF(AND('Raw Data'!P903-'Raw Data'!O903&lt;3, 'Raw Data'!P903&gt;'Raw Data'!O903, 'Raw Data'!F903&gt;'Raw Data'!C903), 'Raw Data'!G903, 0)</f>
        <v/>
      </c>
    </row>
    <row r="911">
      <c r="A911">
        <f>IF(AND('Raw Data'!F904&lt;'Raw Data'!C904, 'Raw Data'!P904&gt;'Raw Data'!O904, 'Raw Data'!P904-'Raw Data'!O904&gt;3), 'Raw Data'!J904, 0)</f>
        <v/>
      </c>
      <c r="B911">
        <f>IF(AND('Raw Data'!C904&lt;'Raw Data'!F904, 'Raw Data'!O904&gt;'Raw Data'!P904, 'Raw Data'!O904-'Raw Data'!P904&gt;3), 'Raw Data'!I904, 0)</f>
        <v/>
      </c>
      <c r="C911">
        <f>IF(AND('Raw Data'!F904&lt;'Raw Data'!C904, 'Raw Data'!P904&gt;'Raw Data'!O904, 'Raw Data'!P904-'Raw Data'!O904&lt;4), 'Raw Data'!H904, 0)</f>
        <v/>
      </c>
      <c r="D911">
        <f>IF(AND('Raw Data'!C904&lt;'Raw Data'!F904, 'Raw Data'!O904&gt;'Raw Data'!P904, 'Raw Data'!O904-'Raw Data'!P904&lt;4), 'Raw Data'!G904, 0)</f>
        <v/>
      </c>
      <c r="E911">
        <f>IF(ISBLANK('Raw Data'!J904), 0, IF(AND(4=MATCH(LARGE('Raw Data'!G904:J904, 4), 'Raw Data'!G904:J904, 0), 'Raw Data'!P904-'Raw Data'!O904&gt;3), 'Raw Data'!J904, 0))</f>
        <v/>
      </c>
      <c r="F911">
        <f>IF(ISBLANK('Raw Data'!J904), 0, IF(AND(3=MATCH(LARGE('Raw Data'!G904:J904, 4), 'Raw Data'!G904:J904, 0), 'Raw Data'!O904-'Raw Data'!P904&gt;3), 'Raw Data'!I904, 0))</f>
        <v/>
      </c>
      <c r="G911">
        <f>IF(ISBLANK('Raw Data'!J904), 0, IF(AND(2=MATCH(LARGE('Raw Data'!G904:J904, 4), 'Raw Data'!G904:J904, 0), AND('Raw Data'!P904-'Raw Data'!O904&lt;4, 'Raw Data'!P904-'Raw Data'!O904&gt;0)), 'Raw Data'!H904, 0))</f>
        <v/>
      </c>
      <c r="H911">
        <f>IF(ISBLANK('Raw Data'!J904), 0, IF(AND(1=MATCH(LARGE('Raw Data'!G904:J904, 4), 'Raw Data'!G904:J904, 0), AND('Raw Data'!O904-'Raw Data'!P904&lt;4, 'Raw Data'!O904-'Raw Data'!P904&gt;0)), 'Raw Data'!G904, 0))</f>
        <v/>
      </c>
      <c r="I911">
        <f>IF(ISBLANK('Raw Data'!J904), 0, IF(AND(4=MATCH(LARGE('Raw Data'!G904:J904, 3), 'Raw Data'!G904:J904, 0), 'Raw Data'!P904-'Raw Data'!O904&gt;3), 'Raw Data'!J904, 0))</f>
        <v/>
      </c>
      <c r="J911">
        <f>IF(ISBLANK('Raw Data'!J904), 0, IF(AND(3=MATCH(LARGE('Raw Data'!G904:J904, 3), 'Raw Data'!G904:J904, 0), 'Raw Data'!O904-'Raw Data'!P904&gt;3), 'Raw Data'!I904, 0))</f>
        <v/>
      </c>
      <c r="K911">
        <f>IF(ISBLANK('Raw Data'!J904), 0, IF(AND(2=MATCH(LARGE('Raw Data'!G904:J904, 3), 'Raw Data'!G904:J904, 0), AND('Raw Data'!P904-'Raw Data'!O904&lt;4, 'Raw Data'!P904-'Raw Data'!O904&gt;0)), 'Raw Data'!H904, 0))</f>
        <v/>
      </c>
      <c r="L911">
        <f>IF(ISBLANK('Raw Data'!J904), 0, IF(AND(1=MATCH(LARGE('Raw Data'!G904:J904, 3), 'Raw Data'!G904:J904, 0), AND('Raw Data'!O904-'Raw Data'!P904&lt;4, 'Raw Data'!O904-'Raw Data'!P904&gt;0)), 'Raw Data'!G904, 0))</f>
        <v/>
      </c>
      <c r="M911">
        <f>IF(ISBLANK('Raw Data'!J904), 0, IF(AND(4=MATCH(LARGE('Raw Data'!G904:J904, 2), 'Raw Data'!G904:J904, 0), 'Raw Data'!P904-'Raw Data'!O904&gt;3), 'Raw Data'!J904, 0))</f>
        <v/>
      </c>
      <c r="N911">
        <f>IF(ISBLANK('Raw Data'!J904), 0, IF(AND(3=MATCH(LARGE('Raw Data'!G904:J904, 2), 'Raw Data'!G904:J904, 0), 'Raw Data'!O904-'Raw Data'!P904&gt;3), 'Raw Data'!I904, 0))</f>
        <v/>
      </c>
      <c r="O911">
        <f>IF(ISBLANK('Raw Data'!J904), 0, IF(AND(2=MATCH(LARGE('Raw Data'!G904:J904, 2), 'Raw Data'!G904:J904, 0), AND('Raw Data'!P904-'Raw Data'!O904&lt;4, 'Raw Data'!P904-'Raw Data'!O904&gt;0)), 'Raw Data'!H904, 0))</f>
        <v/>
      </c>
      <c r="P911">
        <f>IF(ISBLANK('Raw Data'!J904), 0, IF(AND(1=MATCH(LARGE('Raw Data'!G904:J904, 2), 'Raw Data'!G904:J904, 0), AND('Raw Data'!O904-'Raw Data'!P904&lt;4, 'Raw Data'!O904-'Raw Data'!P904&gt;0)), 'Raw Data'!G904, 0))</f>
        <v/>
      </c>
      <c r="Q911">
        <f>IF(ISBLANK('Raw Data'!J904), 0, IF(AND(4=MATCH(LARGE('Raw Data'!G904:J904, 1), 'Raw Data'!G904:J904, 0), 'Raw Data'!P904-'Raw Data'!O904&gt;3), 'Raw Data'!J904, 0))</f>
        <v/>
      </c>
      <c r="R911">
        <f>IF(ISBLANK('Raw Data'!J904), 0, IF(AND(3=MATCH(LARGE('Raw Data'!G904:J904, 1), 'Raw Data'!G904:J904, 0), 'Raw Data'!O904-'Raw Data'!P904&gt;3), 'Raw Data'!I904, 0))</f>
        <v/>
      </c>
      <c r="S911">
        <f>IF(AND('Raw Data'!P904-'Raw Data'!O904&gt;4, 'Raw Data'!F904&lt;'Raw Data'!C904), 'Raw Data'!J904, 0)</f>
        <v/>
      </c>
      <c r="T911">
        <f>IF(AND('Raw Data'!O904-'Raw Data'!P904&gt;4, 'Raw Data'!F904&gt;'Raw Data'!C904), 'Raw Data'!I904, 0)</f>
        <v/>
      </c>
      <c r="U911">
        <f>IF(AND('Raw Data'!P904-'Raw Data'!O904&lt;3, 'Raw Data'!P904&gt;'Raw Data'!O904, 'Raw Data'!F904&lt;'Raw Data'!C904), 'Raw Data'!H904, 0)</f>
        <v/>
      </c>
      <c r="V911">
        <f>IF(AND('Raw Data'!P904-'Raw Data'!O904&lt;3, 'Raw Data'!P904&gt;'Raw Data'!O904, 'Raw Data'!F904&gt;'Raw Data'!C904), 'Raw Data'!G904, 0)</f>
        <v/>
      </c>
    </row>
    <row r="912">
      <c r="A912">
        <f>IF(AND('Raw Data'!F905&lt;'Raw Data'!C905, 'Raw Data'!P905&gt;'Raw Data'!O905, 'Raw Data'!P905-'Raw Data'!O905&gt;3), 'Raw Data'!J905, 0)</f>
        <v/>
      </c>
      <c r="B912">
        <f>IF(AND('Raw Data'!C905&lt;'Raw Data'!F905, 'Raw Data'!O905&gt;'Raw Data'!P905, 'Raw Data'!O905-'Raw Data'!P905&gt;3), 'Raw Data'!I905, 0)</f>
        <v/>
      </c>
      <c r="C912">
        <f>IF(AND('Raw Data'!F905&lt;'Raw Data'!C905, 'Raw Data'!P905&gt;'Raw Data'!O905, 'Raw Data'!P905-'Raw Data'!O905&lt;4), 'Raw Data'!H905, 0)</f>
        <v/>
      </c>
      <c r="D912">
        <f>IF(AND('Raw Data'!C905&lt;'Raw Data'!F905, 'Raw Data'!O905&gt;'Raw Data'!P905, 'Raw Data'!O905-'Raw Data'!P905&lt;4), 'Raw Data'!G905, 0)</f>
        <v/>
      </c>
      <c r="E912">
        <f>IF(ISBLANK('Raw Data'!J905), 0, IF(AND(4=MATCH(LARGE('Raw Data'!G905:J905, 4), 'Raw Data'!G905:J905, 0), 'Raw Data'!P905-'Raw Data'!O905&gt;3), 'Raw Data'!J905, 0))</f>
        <v/>
      </c>
      <c r="F912">
        <f>IF(ISBLANK('Raw Data'!J905), 0, IF(AND(3=MATCH(LARGE('Raw Data'!G905:J905, 4), 'Raw Data'!G905:J905, 0), 'Raw Data'!O905-'Raw Data'!P905&gt;3), 'Raw Data'!I905, 0))</f>
        <v/>
      </c>
      <c r="G912">
        <f>IF(ISBLANK('Raw Data'!J905), 0, IF(AND(2=MATCH(LARGE('Raw Data'!G905:J905, 4), 'Raw Data'!G905:J905, 0), AND('Raw Data'!P905-'Raw Data'!O905&lt;4, 'Raw Data'!P905-'Raw Data'!O905&gt;0)), 'Raw Data'!H905, 0))</f>
        <v/>
      </c>
      <c r="H912">
        <f>IF(ISBLANK('Raw Data'!J905), 0, IF(AND(1=MATCH(LARGE('Raw Data'!G905:J905, 4), 'Raw Data'!G905:J905, 0), AND('Raw Data'!O905-'Raw Data'!P905&lt;4, 'Raw Data'!O905-'Raw Data'!P905&gt;0)), 'Raw Data'!G905, 0))</f>
        <v/>
      </c>
      <c r="I912">
        <f>IF(ISBLANK('Raw Data'!J905), 0, IF(AND(4=MATCH(LARGE('Raw Data'!G905:J905, 3), 'Raw Data'!G905:J905, 0), 'Raw Data'!P905-'Raw Data'!O905&gt;3), 'Raw Data'!J905, 0))</f>
        <v/>
      </c>
      <c r="J912">
        <f>IF(ISBLANK('Raw Data'!J905), 0, IF(AND(3=MATCH(LARGE('Raw Data'!G905:J905, 3), 'Raw Data'!G905:J905, 0), 'Raw Data'!O905-'Raw Data'!P905&gt;3), 'Raw Data'!I905, 0))</f>
        <v/>
      </c>
      <c r="K912">
        <f>IF(ISBLANK('Raw Data'!J905), 0, IF(AND(2=MATCH(LARGE('Raw Data'!G905:J905, 3), 'Raw Data'!G905:J905, 0), AND('Raw Data'!P905-'Raw Data'!O905&lt;4, 'Raw Data'!P905-'Raw Data'!O905&gt;0)), 'Raw Data'!H905, 0))</f>
        <v/>
      </c>
      <c r="L912">
        <f>IF(ISBLANK('Raw Data'!J905), 0, IF(AND(1=MATCH(LARGE('Raw Data'!G905:J905, 3), 'Raw Data'!G905:J905, 0), AND('Raw Data'!O905-'Raw Data'!P905&lt;4, 'Raw Data'!O905-'Raw Data'!P905&gt;0)), 'Raw Data'!G905, 0))</f>
        <v/>
      </c>
      <c r="M912">
        <f>IF(ISBLANK('Raw Data'!J905), 0, IF(AND(4=MATCH(LARGE('Raw Data'!G905:J905, 2), 'Raw Data'!G905:J905, 0), 'Raw Data'!P905-'Raw Data'!O905&gt;3), 'Raw Data'!J905, 0))</f>
        <v/>
      </c>
      <c r="N912">
        <f>IF(ISBLANK('Raw Data'!J905), 0, IF(AND(3=MATCH(LARGE('Raw Data'!G905:J905, 2), 'Raw Data'!G905:J905, 0), 'Raw Data'!O905-'Raw Data'!P905&gt;3), 'Raw Data'!I905, 0))</f>
        <v/>
      </c>
      <c r="O912">
        <f>IF(ISBLANK('Raw Data'!J905), 0, IF(AND(2=MATCH(LARGE('Raw Data'!G905:J905, 2), 'Raw Data'!G905:J905, 0), AND('Raw Data'!P905-'Raw Data'!O905&lt;4, 'Raw Data'!P905-'Raw Data'!O905&gt;0)), 'Raw Data'!H905, 0))</f>
        <v/>
      </c>
      <c r="P912">
        <f>IF(ISBLANK('Raw Data'!J905), 0, IF(AND(1=MATCH(LARGE('Raw Data'!G905:J905, 2), 'Raw Data'!G905:J905, 0), AND('Raw Data'!O905-'Raw Data'!P905&lt;4, 'Raw Data'!O905-'Raw Data'!P905&gt;0)), 'Raw Data'!G905, 0))</f>
        <v/>
      </c>
      <c r="Q912">
        <f>IF(ISBLANK('Raw Data'!J905), 0, IF(AND(4=MATCH(LARGE('Raw Data'!G905:J905, 1), 'Raw Data'!G905:J905, 0), 'Raw Data'!P905-'Raw Data'!O905&gt;3), 'Raw Data'!J905, 0))</f>
        <v/>
      </c>
      <c r="R912">
        <f>IF(ISBLANK('Raw Data'!J905), 0, IF(AND(3=MATCH(LARGE('Raw Data'!G905:J905, 1), 'Raw Data'!G905:J905, 0), 'Raw Data'!O905-'Raw Data'!P905&gt;3), 'Raw Data'!I905, 0))</f>
        <v/>
      </c>
      <c r="S912">
        <f>IF(AND('Raw Data'!P905-'Raw Data'!O905&gt;4, 'Raw Data'!F905&lt;'Raw Data'!C905), 'Raw Data'!J905, 0)</f>
        <v/>
      </c>
      <c r="T912">
        <f>IF(AND('Raw Data'!O905-'Raw Data'!P905&gt;4, 'Raw Data'!F905&gt;'Raw Data'!C905), 'Raw Data'!I905, 0)</f>
        <v/>
      </c>
      <c r="U912">
        <f>IF(AND('Raw Data'!P905-'Raw Data'!O905&lt;3, 'Raw Data'!P905&gt;'Raw Data'!O905, 'Raw Data'!F905&lt;'Raw Data'!C905), 'Raw Data'!H905, 0)</f>
        <v/>
      </c>
      <c r="V912">
        <f>IF(AND('Raw Data'!P905-'Raw Data'!O905&lt;3, 'Raw Data'!P905&gt;'Raw Data'!O905, 'Raw Data'!F905&gt;'Raw Data'!C905), 'Raw Data'!G905, 0)</f>
        <v/>
      </c>
    </row>
    <row r="913">
      <c r="A913">
        <f>IF(AND('Raw Data'!F906&lt;'Raw Data'!C906, 'Raw Data'!P906&gt;'Raw Data'!O906, 'Raw Data'!P906-'Raw Data'!O906&gt;3), 'Raw Data'!J906, 0)</f>
        <v/>
      </c>
      <c r="B913">
        <f>IF(AND('Raw Data'!C906&lt;'Raw Data'!F906, 'Raw Data'!O906&gt;'Raw Data'!P906, 'Raw Data'!O906-'Raw Data'!P906&gt;3), 'Raw Data'!I906, 0)</f>
        <v/>
      </c>
      <c r="C913">
        <f>IF(AND('Raw Data'!F906&lt;'Raw Data'!C906, 'Raw Data'!P906&gt;'Raw Data'!O906, 'Raw Data'!P906-'Raw Data'!O906&lt;4), 'Raw Data'!H906, 0)</f>
        <v/>
      </c>
      <c r="D913">
        <f>IF(AND('Raw Data'!C906&lt;'Raw Data'!F906, 'Raw Data'!O906&gt;'Raw Data'!P906, 'Raw Data'!O906-'Raw Data'!P906&lt;4), 'Raw Data'!G906, 0)</f>
        <v/>
      </c>
      <c r="E913">
        <f>IF(ISBLANK('Raw Data'!J906), 0, IF(AND(4=MATCH(LARGE('Raw Data'!G906:J906, 4), 'Raw Data'!G906:J906, 0), 'Raw Data'!P906-'Raw Data'!O906&gt;3), 'Raw Data'!J906, 0))</f>
        <v/>
      </c>
      <c r="F913">
        <f>IF(ISBLANK('Raw Data'!J906), 0, IF(AND(3=MATCH(LARGE('Raw Data'!G906:J906, 4), 'Raw Data'!G906:J906, 0), 'Raw Data'!O906-'Raw Data'!P906&gt;3), 'Raw Data'!I906, 0))</f>
        <v/>
      </c>
      <c r="G913">
        <f>IF(ISBLANK('Raw Data'!J906), 0, IF(AND(2=MATCH(LARGE('Raw Data'!G906:J906, 4), 'Raw Data'!G906:J906, 0), AND('Raw Data'!P906-'Raw Data'!O906&lt;4, 'Raw Data'!P906-'Raw Data'!O906&gt;0)), 'Raw Data'!H906, 0))</f>
        <v/>
      </c>
      <c r="H913">
        <f>IF(ISBLANK('Raw Data'!J906), 0, IF(AND(1=MATCH(LARGE('Raw Data'!G906:J906, 4), 'Raw Data'!G906:J906, 0), AND('Raw Data'!O906-'Raw Data'!P906&lt;4, 'Raw Data'!O906-'Raw Data'!P906&gt;0)), 'Raw Data'!G906, 0))</f>
        <v/>
      </c>
      <c r="I913">
        <f>IF(ISBLANK('Raw Data'!J906), 0, IF(AND(4=MATCH(LARGE('Raw Data'!G906:J906, 3), 'Raw Data'!G906:J906, 0), 'Raw Data'!P906-'Raw Data'!O906&gt;3), 'Raw Data'!J906, 0))</f>
        <v/>
      </c>
      <c r="J913">
        <f>IF(ISBLANK('Raw Data'!J906), 0, IF(AND(3=MATCH(LARGE('Raw Data'!G906:J906, 3), 'Raw Data'!G906:J906, 0), 'Raw Data'!O906-'Raw Data'!P906&gt;3), 'Raw Data'!I906, 0))</f>
        <v/>
      </c>
      <c r="K913">
        <f>IF(ISBLANK('Raw Data'!J906), 0, IF(AND(2=MATCH(LARGE('Raw Data'!G906:J906, 3), 'Raw Data'!G906:J906, 0), AND('Raw Data'!P906-'Raw Data'!O906&lt;4, 'Raw Data'!P906-'Raw Data'!O906&gt;0)), 'Raw Data'!H906, 0))</f>
        <v/>
      </c>
      <c r="L913">
        <f>IF(ISBLANK('Raw Data'!J906), 0, IF(AND(1=MATCH(LARGE('Raw Data'!G906:J906, 3), 'Raw Data'!G906:J906, 0), AND('Raw Data'!O906-'Raw Data'!P906&lt;4, 'Raw Data'!O906-'Raw Data'!P906&gt;0)), 'Raw Data'!G906, 0))</f>
        <v/>
      </c>
      <c r="M913">
        <f>IF(ISBLANK('Raw Data'!J906), 0, IF(AND(4=MATCH(LARGE('Raw Data'!G906:J906, 2), 'Raw Data'!G906:J906, 0), 'Raw Data'!P906-'Raw Data'!O906&gt;3), 'Raw Data'!J906, 0))</f>
        <v/>
      </c>
      <c r="N913">
        <f>IF(ISBLANK('Raw Data'!J906), 0, IF(AND(3=MATCH(LARGE('Raw Data'!G906:J906, 2), 'Raw Data'!G906:J906, 0), 'Raw Data'!O906-'Raw Data'!P906&gt;3), 'Raw Data'!I906, 0))</f>
        <v/>
      </c>
      <c r="O913">
        <f>IF(ISBLANK('Raw Data'!J906), 0, IF(AND(2=MATCH(LARGE('Raw Data'!G906:J906, 2), 'Raw Data'!G906:J906, 0), AND('Raw Data'!P906-'Raw Data'!O906&lt;4, 'Raw Data'!P906-'Raw Data'!O906&gt;0)), 'Raw Data'!H906, 0))</f>
        <v/>
      </c>
      <c r="P913">
        <f>IF(ISBLANK('Raw Data'!J906), 0, IF(AND(1=MATCH(LARGE('Raw Data'!G906:J906, 2), 'Raw Data'!G906:J906, 0), AND('Raw Data'!O906-'Raw Data'!P906&lt;4, 'Raw Data'!O906-'Raw Data'!P906&gt;0)), 'Raw Data'!G906, 0))</f>
        <v/>
      </c>
      <c r="Q913">
        <f>IF(ISBLANK('Raw Data'!J906), 0, IF(AND(4=MATCH(LARGE('Raw Data'!G906:J906, 1), 'Raw Data'!G906:J906, 0), 'Raw Data'!P906-'Raw Data'!O906&gt;3), 'Raw Data'!J906, 0))</f>
        <v/>
      </c>
      <c r="R913">
        <f>IF(ISBLANK('Raw Data'!J906), 0, IF(AND(3=MATCH(LARGE('Raw Data'!G906:J906, 1), 'Raw Data'!G906:J906, 0), 'Raw Data'!O906-'Raw Data'!P906&gt;3), 'Raw Data'!I906, 0))</f>
        <v/>
      </c>
      <c r="S913">
        <f>IF(AND('Raw Data'!P906-'Raw Data'!O906&gt;4, 'Raw Data'!F906&lt;'Raw Data'!C906), 'Raw Data'!J906, 0)</f>
        <v/>
      </c>
      <c r="T913">
        <f>IF(AND('Raw Data'!O906-'Raw Data'!P906&gt;4, 'Raw Data'!F906&gt;'Raw Data'!C906), 'Raw Data'!I906, 0)</f>
        <v/>
      </c>
      <c r="U913">
        <f>IF(AND('Raw Data'!P906-'Raw Data'!O906&lt;3, 'Raw Data'!P906&gt;'Raw Data'!O906, 'Raw Data'!F906&lt;'Raw Data'!C906), 'Raw Data'!H906, 0)</f>
        <v/>
      </c>
      <c r="V913">
        <f>IF(AND('Raw Data'!P906-'Raw Data'!O906&lt;3, 'Raw Data'!P906&gt;'Raw Data'!O906, 'Raw Data'!F906&gt;'Raw Data'!C906), 'Raw Data'!G906, 0)</f>
        <v/>
      </c>
    </row>
    <row r="914">
      <c r="A914">
        <f>IF(AND('Raw Data'!F907&lt;'Raw Data'!C907, 'Raw Data'!P907&gt;'Raw Data'!O907, 'Raw Data'!P907-'Raw Data'!O907&gt;3), 'Raw Data'!J907, 0)</f>
        <v/>
      </c>
      <c r="B914">
        <f>IF(AND('Raw Data'!C907&lt;'Raw Data'!F907, 'Raw Data'!O907&gt;'Raw Data'!P907, 'Raw Data'!O907-'Raw Data'!P907&gt;3), 'Raw Data'!I907, 0)</f>
        <v/>
      </c>
      <c r="C914">
        <f>IF(AND('Raw Data'!F907&lt;'Raw Data'!C907, 'Raw Data'!P907&gt;'Raw Data'!O907, 'Raw Data'!P907-'Raw Data'!O907&lt;4), 'Raw Data'!H907, 0)</f>
        <v/>
      </c>
      <c r="D914">
        <f>IF(AND('Raw Data'!C907&lt;'Raw Data'!F907, 'Raw Data'!O907&gt;'Raw Data'!P907, 'Raw Data'!O907-'Raw Data'!P907&lt;4), 'Raw Data'!G907, 0)</f>
        <v/>
      </c>
      <c r="E914">
        <f>IF(ISBLANK('Raw Data'!J907), 0, IF(AND(4=MATCH(LARGE('Raw Data'!G907:J907, 4), 'Raw Data'!G907:J907, 0), 'Raw Data'!P907-'Raw Data'!O907&gt;3), 'Raw Data'!J907, 0))</f>
        <v/>
      </c>
      <c r="F914">
        <f>IF(ISBLANK('Raw Data'!J907), 0, IF(AND(3=MATCH(LARGE('Raw Data'!G907:J907, 4), 'Raw Data'!G907:J907, 0), 'Raw Data'!O907-'Raw Data'!P907&gt;3), 'Raw Data'!I907, 0))</f>
        <v/>
      </c>
      <c r="G914">
        <f>IF(ISBLANK('Raw Data'!J907), 0, IF(AND(2=MATCH(LARGE('Raw Data'!G907:J907, 4), 'Raw Data'!G907:J907, 0), AND('Raw Data'!P907-'Raw Data'!O907&lt;4, 'Raw Data'!P907-'Raw Data'!O907&gt;0)), 'Raw Data'!H907, 0))</f>
        <v/>
      </c>
      <c r="H914">
        <f>IF(ISBLANK('Raw Data'!J907), 0, IF(AND(1=MATCH(LARGE('Raw Data'!G907:J907, 4), 'Raw Data'!G907:J907, 0), AND('Raw Data'!O907-'Raw Data'!P907&lt;4, 'Raw Data'!O907-'Raw Data'!P907&gt;0)), 'Raw Data'!G907, 0))</f>
        <v/>
      </c>
      <c r="I914">
        <f>IF(ISBLANK('Raw Data'!J907), 0, IF(AND(4=MATCH(LARGE('Raw Data'!G907:J907, 3), 'Raw Data'!G907:J907, 0), 'Raw Data'!P907-'Raw Data'!O907&gt;3), 'Raw Data'!J907, 0))</f>
        <v/>
      </c>
      <c r="J914">
        <f>IF(ISBLANK('Raw Data'!J907), 0, IF(AND(3=MATCH(LARGE('Raw Data'!G907:J907, 3), 'Raw Data'!G907:J907, 0), 'Raw Data'!O907-'Raw Data'!P907&gt;3), 'Raw Data'!I907, 0))</f>
        <v/>
      </c>
      <c r="K914">
        <f>IF(ISBLANK('Raw Data'!J907), 0, IF(AND(2=MATCH(LARGE('Raw Data'!G907:J907, 3), 'Raw Data'!G907:J907, 0), AND('Raw Data'!P907-'Raw Data'!O907&lt;4, 'Raw Data'!P907-'Raw Data'!O907&gt;0)), 'Raw Data'!H907, 0))</f>
        <v/>
      </c>
      <c r="L914">
        <f>IF(ISBLANK('Raw Data'!J907), 0, IF(AND(1=MATCH(LARGE('Raw Data'!G907:J907, 3), 'Raw Data'!G907:J907, 0), AND('Raw Data'!O907-'Raw Data'!P907&lt;4, 'Raw Data'!O907-'Raw Data'!P907&gt;0)), 'Raw Data'!G907, 0))</f>
        <v/>
      </c>
      <c r="M914">
        <f>IF(ISBLANK('Raw Data'!J907), 0, IF(AND(4=MATCH(LARGE('Raw Data'!G907:J907, 2), 'Raw Data'!G907:J907, 0), 'Raw Data'!P907-'Raw Data'!O907&gt;3), 'Raw Data'!J907, 0))</f>
        <v/>
      </c>
      <c r="N914">
        <f>IF(ISBLANK('Raw Data'!J907), 0, IF(AND(3=MATCH(LARGE('Raw Data'!G907:J907, 2), 'Raw Data'!G907:J907, 0), 'Raw Data'!O907-'Raw Data'!P907&gt;3), 'Raw Data'!I907, 0))</f>
        <v/>
      </c>
      <c r="O914">
        <f>IF(ISBLANK('Raw Data'!J907), 0, IF(AND(2=MATCH(LARGE('Raw Data'!G907:J907, 2), 'Raw Data'!G907:J907, 0), AND('Raw Data'!P907-'Raw Data'!O907&lt;4, 'Raw Data'!P907-'Raw Data'!O907&gt;0)), 'Raw Data'!H907, 0))</f>
        <v/>
      </c>
      <c r="P914">
        <f>IF(ISBLANK('Raw Data'!J907), 0, IF(AND(1=MATCH(LARGE('Raw Data'!G907:J907, 2), 'Raw Data'!G907:J907, 0), AND('Raw Data'!O907-'Raw Data'!P907&lt;4, 'Raw Data'!O907-'Raw Data'!P907&gt;0)), 'Raw Data'!G907, 0))</f>
        <v/>
      </c>
      <c r="Q914">
        <f>IF(ISBLANK('Raw Data'!J907), 0, IF(AND(4=MATCH(LARGE('Raw Data'!G907:J907, 1), 'Raw Data'!G907:J907, 0), 'Raw Data'!P907-'Raw Data'!O907&gt;3), 'Raw Data'!J907, 0))</f>
        <v/>
      </c>
      <c r="R914">
        <f>IF(ISBLANK('Raw Data'!J907), 0, IF(AND(3=MATCH(LARGE('Raw Data'!G907:J907, 1), 'Raw Data'!G907:J907, 0), 'Raw Data'!O907-'Raw Data'!P907&gt;3), 'Raw Data'!I907, 0))</f>
        <v/>
      </c>
      <c r="S914">
        <f>IF(AND('Raw Data'!P907-'Raw Data'!O907&gt;4, 'Raw Data'!F907&lt;'Raw Data'!C907), 'Raw Data'!J907, 0)</f>
        <v/>
      </c>
      <c r="T914">
        <f>IF(AND('Raw Data'!O907-'Raw Data'!P907&gt;4, 'Raw Data'!F907&gt;'Raw Data'!C907), 'Raw Data'!I907, 0)</f>
        <v/>
      </c>
      <c r="U914">
        <f>IF(AND('Raw Data'!P907-'Raw Data'!O907&lt;3, 'Raw Data'!P907&gt;'Raw Data'!O907, 'Raw Data'!F907&lt;'Raw Data'!C907), 'Raw Data'!H907, 0)</f>
        <v/>
      </c>
      <c r="V914">
        <f>IF(AND('Raw Data'!P907-'Raw Data'!O907&lt;3, 'Raw Data'!P907&gt;'Raw Data'!O907, 'Raw Data'!F907&gt;'Raw Data'!C907), 'Raw Data'!G907, 0)</f>
        <v/>
      </c>
    </row>
    <row r="915">
      <c r="A915">
        <f>IF(AND('Raw Data'!F908&lt;'Raw Data'!C908, 'Raw Data'!P908&gt;'Raw Data'!O908, 'Raw Data'!P908-'Raw Data'!O908&gt;3), 'Raw Data'!J908, 0)</f>
        <v/>
      </c>
      <c r="B915">
        <f>IF(AND('Raw Data'!C908&lt;'Raw Data'!F908, 'Raw Data'!O908&gt;'Raw Data'!P908, 'Raw Data'!O908-'Raw Data'!P908&gt;3), 'Raw Data'!I908, 0)</f>
        <v/>
      </c>
      <c r="C915">
        <f>IF(AND('Raw Data'!F908&lt;'Raw Data'!C908, 'Raw Data'!P908&gt;'Raw Data'!O908, 'Raw Data'!P908-'Raw Data'!O908&lt;4), 'Raw Data'!H908, 0)</f>
        <v/>
      </c>
      <c r="D915">
        <f>IF(AND('Raw Data'!C908&lt;'Raw Data'!F908, 'Raw Data'!O908&gt;'Raw Data'!P908, 'Raw Data'!O908-'Raw Data'!P908&lt;4), 'Raw Data'!G908, 0)</f>
        <v/>
      </c>
      <c r="E915">
        <f>IF(ISBLANK('Raw Data'!J908), 0, IF(AND(4=MATCH(LARGE('Raw Data'!G908:J908, 4), 'Raw Data'!G908:J908, 0), 'Raw Data'!P908-'Raw Data'!O908&gt;3), 'Raw Data'!J908, 0))</f>
        <v/>
      </c>
      <c r="F915">
        <f>IF(ISBLANK('Raw Data'!J908), 0, IF(AND(3=MATCH(LARGE('Raw Data'!G908:J908, 4), 'Raw Data'!G908:J908, 0), 'Raw Data'!O908-'Raw Data'!P908&gt;3), 'Raw Data'!I908, 0))</f>
        <v/>
      </c>
      <c r="G915">
        <f>IF(ISBLANK('Raw Data'!J908), 0, IF(AND(2=MATCH(LARGE('Raw Data'!G908:J908, 4), 'Raw Data'!G908:J908, 0), AND('Raw Data'!P908-'Raw Data'!O908&lt;4, 'Raw Data'!P908-'Raw Data'!O908&gt;0)), 'Raw Data'!H908, 0))</f>
        <v/>
      </c>
      <c r="H915">
        <f>IF(ISBLANK('Raw Data'!J908), 0, IF(AND(1=MATCH(LARGE('Raw Data'!G908:J908, 4), 'Raw Data'!G908:J908, 0), AND('Raw Data'!O908-'Raw Data'!P908&lt;4, 'Raw Data'!O908-'Raw Data'!P908&gt;0)), 'Raw Data'!G908, 0))</f>
        <v/>
      </c>
      <c r="I915">
        <f>IF(ISBLANK('Raw Data'!J908), 0, IF(AND(4=MATCH(LARGE('Raw Data'!G908:J908, 3), 'Raw Data'!G908:J908, 0), 'Raw Data'!P908-'Raw Data'!O908&gt;3), 'Raw Data'!J908, 0))</f>
        <v/>
      </c>
      <c r="J915">
        <f>IF(ISBLANK('Raw Data'!J908), 0, IF(AND(3=MATCH(LARGE('Raw Data'!G908:J908, 3), 'Raw Data'!G908:J908, 0), 'Raw Data'!O908-'Raw Data'!P908&gt;3), 'Raw Data'!I908, 0))</f>
        <v/>
      </c>
      <c r="K915">
        <f>IF(ISBLANK('Raw Data'!J908), 0, IF(AND(2=MATCH(LARGE('Raw Data'!G908:J908, 3), 'Raw Data'!G908:J908, 0), AND('Raw Data'!P908-'Raw Data'!O908&lt;4, 'Raw Data'!P908-'Raw Data'!O908&gt;0)), 'Raw Data'!H908, 0))</f>
        <v/>
      </c>
      <c r="L915">
        <f>IF(ISBLANK('Raw Data'!J908), 0, IF(AND(1=MATCH(LARGE('Raw Data'!G908:J908, 3), 'Raw Data'!G908:J908, 0), AND('Raw Data'!O908-'Raw Data'!P908&lt;4, 'Raw Data'!O908-'Raw Data'!P908&gt;0)), 'Raw Data'!G908, 0))</f>
        <v/>
      </c>
      <c r="M915">
        <f>IF(ISBLANK('Raw Data'!J908), 0, IF(AND(4=MATCH(LARGE('Raw Data'!G908:J908, 2), 'Raw Data'!G908:J908, 0), 'Raw Data'!P908-'Raw Data'!O908&gt;3), 'Raw Data'!J908, 0))</f>
        <v/>
      </c>
      <c r="N915">
        <f>IF(ISBLANK('Raw Data'!J908), 0, IF(AND(3=MATCH(LARGE('Raw Data'!G908:J908, 2), 'Raw Data'!G908:J908, 0), 'Raw Data'!O908-'Raw Data'!P908&gt;3), 'Raw Data'!I908, 0))</f>
        <v/>
      </c>
      <c r="O915">
        <f>IF(ISBLANK('Raw Data'!J908), 0, IF(AND(2=MATCH(LARGE('Raw Data'!G908:J908, 2), 'Raw Data'!G908:J908, 0), AND('Raw Data'!P908-'Raw Data'!O908&lt;4, 'Raw Data'!P908-'Raw Data'!O908&gt;0)), 'Raw Data'!H908, 0))</f>
        <v/>
      </c>
      <c r="P915">
        <f>IF(ISBLANK('Raw Data'!J908), 0, IF(AND(1=MATCH(LARGE('Raw Data'!G908:J908, 2), 'Raw Data'!G908:J908, 0), AND('Raw Data'!O908-'Raw Data'!P908&lt;4, 'Raw Data'!O908-'Raw Data'!P908&gt;0)), 'Raw Data'!G908, 0))</f>
        <v/>
      </c>
      <c r="Q915">
        <f>IF(ISBLANK('Raw Data'!J908), 0, IF(AND(4=MATCH(LARGE('Raw Data'!G908:J908, 1), 'Raw Data'!G908:J908, 0), 'Raw Data'!P908-'Raw Data'!O908&gt;3), 'Raw Data'!J908, 0))</f>
        <v/>
      </c>
      <c r="R915">
        <f>IF(ISBLANK('Raw Data'!J908), 0, IF(AND(3=MATCH(LARGE('Raw Data'!G908:J908, 1), 'Raw Data'!G908:J908, 0), 'Raw Data'!O908-'Raw Data'!P908&gt;3), 'Raw Data'!I908, 0))</f>
        <v/>
      </c>
      <c r="S915">
        <f>IF(AND('Raw Data'!P908-'Raw Data'!O908&gt;4, 'Raw Data'!F908&lt;'Raw Data'!C908), 'Raw Data'!J908, 0)</f>
        <v/>
      </c>
      <c r="T915">
        <f>IF(AND('Raw Data'!O908-'Raw Data'!P908&gt;4, 'Raw Data'!F908&gt;'Raw Data'!C908), 'Raw Data'!I908, 0)</f>
        <v/>
      </c>
      <c r="U915">
        <f>IF(AND('Raw Data'!P908-'Raw Data'!O908&lt;3, 'Raw Data'!P908&gt;'Raw Data'!O908, 'Raw Data'!F908&lt;'Raw Data'!C908), 'Raw Data'!H908, 0)</f>
        <v/>
      </c>
      <c r="V915">
        <f>IF(AND('Raw Data'!P908-'Raw Data'!O908&lt;3, 'Raw Data'!P908&gt;'Raw Data'!O908, 'Raw Data'!F908&gt;'Raw Data'!C908), 'Raw Data'!G908, 0)</f>
        <v/>
      </c>
    </row>
    <row r="916">
      <c r="A916">
        <f>IF(AND('Raw Data'!F909&lt;'Raw Data'!C909, 'Raw Data'!P909&gt;'Raw Data'!O909, 'Raw Data'!P909-'Raw Data'!O909&gt;3), 'Raw Data'!J909, 0)</f>
        <v/>
      </c>
      <c r="B916">
        <f>IF(AND('Raw Data'!C909&lt;'Raw Data'!F909, 'Raw Data'!O909&gt;'Raw Data'!P909, 'Raw Data'!O909-'Raw Data'!P909&gt;3), 'Raw Data'!I909, 0)</f>
        <v/>
      </c>
      <c r="C916">
        <f>IF(AND('Raw Data'!F909&lt;'Raw Data'!C909, 'Raw Data'!P909&gt;'Raw Data'!O909, 'Raw Data'!P909-'Raw Data'!O909&lt;4), 'Raw Data'!H909, 0)</f>
        <v/>
      </c>
      <c r="D916">
        <f>IF(AND('Raw Data'!C909&lt;'Raw Data'!F909, 'Raw Data'!O909&gt;'Raw Data'!P909, 'Raw Data'!O909-'Raw Data'!P909&lt;4), 'Raw Data'!G909, 0)</f>
        <v/>
      </c>
      <c r="E916">
        <f>IF(ISBLANK('Raw Data'!J909), 0, IF(AND(4=MATCH(LARGE('Raw Data'!G909:J909, 4), 'Raw Data'!G909:J909, 0), 'Raw Data'!P909-'Raw Data'!O909&gt;3), 'Raw Data'!J909, 0))</f>
        <v/>
      </c>
      <c r="F916">
        <f>IF(ISBLANK('Raw Data'!J909), 0, IF(AND(3=MATCH(LARGE('Raw Data'!G909:J909, 4), 'Raw Data'!G909:J909, 0), 'Raw Data'!O909-'Raw Data'!P909&gt;3), 'Raw Data'!I909, 0))</f>
        <v/>
      </c>
      <c r="G916">
        <f>IF(ISBLANK('Raw Data'!J909), 0, IF(AND(2=MATCH(LARGE('Raw Data'!G909:J909, 4), 'Raw Data'!G909:J909, 0), AND('Raw Data'!P909-'Raw Data'!O909&lt;4, 'Raw Data'!P909-'Raw Data'!O909&gt;0)), 'Raw Data'!H909, 0))</f>
        <v/>
      </c>
      <c r="H916">
        <f>IF(ISBLANK('Raw Data'!J909), 0, IF(AND(1=MATCH(LARGE('Raw Data'!G909:J909, 4), 'Raw Data'!G909:J909, 0), AND('Raw Data'!O909-'Raw Data'!P909&lt;4, 'Raw Data'!O909-'Raw Data'!P909&gt;0)), 'Raw Data'!G909, 0))</f>
        <v/>
      </c>
      <c r="I916">
        <f>IF(ISBLANK('Raw Data'!J909), 0, IF(AND(4=MATCH(LARGE('Raw Data'!G909:J909, 3), 'Raw Data'!G909:J909, 0), 'Raw Data'!P909-'Raw Data'!O909&gt;3), 'Raw Data'!J909, 0))</f>
        <v/>
      </c>
      <c r="J916">
        <f>IF(ISBLANK('Raw Data'!J909), 0, IF(AND(3=MATCH(LARGE('Raw Data'!G909:J909, 3), 'Raw Data'!G909:J909, 0), 'Raw Data'!O909-'Raw Data'!P909&gt;3), 'Raw Data'!I909, 0))</f>
        <v/>
      </c>
      <c r="K916">
        <f>IF(ISBLANK('Raw Data'!J909), 0, IF(AND(2=MATCH(LARGE('Raw Data'!G909:J909, 3), 'Raw Data'!G909:J909, 0), AND('Raw Data'!P909-'Raw Data'!O909&lt;4, 'Raw Data'!P909-'Raw Data'!O909&gt;0)), 'Raw Data'!H909, 0))</f>
        <v/>
      </c>
      <c r="L916">
        <f>IF(ISBLANK('Raw Data'!J909), 0, IF(AND(1=MATCH(LARGE('Raw Data'!G909:J909, 3), 'Raw Data'!G909:J909, 0), AND('Raw Data'!O909-'Raw Data'!P909&lt;4, 'Raw Data'!O909-'Raw Data'!P909&gt;0)), 'Raw Data'!G909, 0))</f>
        <v/>
      </c>
      <c r="M916">
        <f>IF(ISBLANK('Raw Data'!J909), 0, IF(AND(4=MATCH(LARGE('Raw Data'!G909:J909, 2), 'Raw Data'!G909:J909, 0), 'Raw Data'!P909-'Raw Data'!O909&gt;3), 'Raw Data'!J909, 0))</f>
        <v/>
      </c>
      <c r="N916">
        <f>IF(ISBLANK('Raw Data'!J909), 0, IF(AND(3=MATCH(LARGE('Raw Data'!G909:J909, 2), 'Raw Data'!G909:J909, 0), 'Raw Data'!O909-'Raw Data'!P909&gt;3), 'Raw Data'!I909, 0))</f>
        <v/>
      </c>
      <c r="O916">
        <f>IF(ISBLANK('Raw Data'!J909), 0, IF(AND(2=MATCH(LARGE('Raw Data'!G909:J909, 2), 'Raw Data'!G909:J909, 0), AND('Raw Data'!P909-'Raw Data'!O909&lt;4, 'Raw Data'!P909-'Raw Data'!O909&gt;0)), 'Raw Data'!H909, 0))</f>
        <v/>
      </c>
      <c r="P916">
        <f>IF(ISBLANK('Raw Data'!J909), 0, IF(AND(1=MATCH(LARGE('Raw Data'!G909:J909, 2), 'Raw Data'!G909:J909, 0), AND('Raw Data'!O909-'Raw Data'!P909&lt;4, 'Raw Data'!O909-'Raw Data'!P909&gt;0)), 'Raw Data'!G909, 0))</f>
        <v/>
      </c>
      <c r="Q916">
        <f>IF(ISBLANK('Raw Data'!J909), 0, IF(AND(4=MATCH(LARGE('Raw Data'!G909:J909, 1), 'Raw Data'!G909:J909, 0), 'Raw Data'!P909-'Raw Data'!O909&gt;3), 'Raw Data'!J909, 0))</f>
        <v/>
      </c>
      <c r="R916">
        <f>IF(ISBLANK('Raw Data'!J909), 0, IF(AND(3=MATCH(LARGE('Raw Data'!G909:J909, 1), 'Raw Data'!G909:J909, 0), 'Raw Data'!O909-'Raw Data'!P909&gt;3), 'Raw Data'!I909, 0))</f>
        <v/>
      </c>
      <c r="S916">
        <f>IF(AND('Raw Data'!P909-'Raw Data'!O909&gt;4, 'Raw Data'!F909&lt;'Raw Data'!C909), 'Raw Data'!J909, 0)</f>
        <v/>
      </c>
      <c r="T916">
        <f>IF(AND('Raw Data'!O909-'Raw Data'!P909&gt;4, 'Raw Data'!F909&gt;'Raw Data'!C909), 'Raw Data'!I909, 0)</f>
        <v/>
      </c>
      <c r="U916">
        <f>IF(AND('Raw Data'!P909-'Raw Data'!O909&lt;3, 'Raw Data'!P909&gt;'Raw Data'!O909, 'Raw Data'!F909&lt;'Raw Data'!C909), 'Raw Data'!H909, 0)</f>
        <v/>
      </c>
      <c r="V916">
        <f>IF(AND('Raw Data'!P909-'Raw Data'!O909&lt;3, 'Raw Data'!P909&gt;'Raw Data'!O909, 'Raw Data'!F909&gt;'Raw Data'!C909), 'Raw Data'!G909, 0)</f>
        <v/>
      </c>
    </row>
    <row r="917">
      <c r="A917">
        <f>IF(AND('Raw Data'!F910&lt;'Raw Data'!C910, 'Raw Data'!P910&gt;'Raw Data'!O910, 'Raw Data'!P910-'Raw Data'!O910&gt;3), 'Raw Data'!J910, 0)</f>
        <v/>
      </c>
      <c r="B917">
        <f>IF(AND('Raw Data'!C910&lt;'Raw Data'!F910, 'Raw Data'!O910&gt;'Raw Data'!P910, 'Raw Data'!O910-'Raw Data'!P910&gt;3), 'Raw Data'!I910, 0)</f>
        <v/>
      </c>
      <c r="C917">
        <f>IF(AND('Raw Data'!F910&lt;'Raw Data'!C910, 'Raw Data'!P910&gt;'Raw Data'!O910, 'Raw Data'!P910-'Raw Data'!O910&lt;4), 'Raw Data'!H910, 0)</f>
        <v/>
      </c>
      <c r="D917">
        <f>IF(AND('Raw Data'!C910&lt;'Raw Data'!F910, 'Raw Data'!O910&gt;'Raw Data'!P910, 'Raw Data'!O910-'Raw Data'!P910&lt;4), 'Raw Data'!G910, 0)</f>
        <v/>
      </c>
      <c r="E917">
        <f>IF(ISBLANK('Raw Data'!J910), 0, IF(AND(4=MATCH(LARGE('Raw Data'!G910:J910, 4), 'Raw Data'!G910:J910, 0), 'Raw Data'!P910-'Raw Data'!O910&gt;3), 'Raw Data'!J910, 0))</f>
        <v/>
      </c>
      <c r="F917">
        <f>IF(ISBLANK('Raw Data'!J910), 0, IF(AND(3=MATCH(LARGE('Raw Data'!G910:J910, 4), 'Raw Data'!G910:J910, 0), 'Raw Data'!O910-'Raw Data'!P910&gt;3), 'Raw Data'!I910, 0))</f>
        <v/>
      </c>
      <c r="G917">
        <f>IF(ISBLANK('Raw Data'!J910), 0, IF(AND(2=MATCH(LARGE('Raw Data'!G910:J910, 4), 'Raw Data'!G910:J910, 0), AND('Raw Data'!P910-'Raw Data'!O910&lt;4, 'Raw Data'!P910-'Raw Data'!O910&gt;0)), 'Raw Data'!H910, 0))</f>
        <v/>
      </c>
      <c r="H917">
        <f>IF(ISBLANK('Raw Data'!J910), 0, IF(AND(1=MATCH(LARGE('Raw Data'!G910:J910, 4), 'Raw Data'!G910:J910, 0), AND('Raw Data'!O910-'Raw Data'!P910&lt;4, 'Raw Data'!O910-'Raw Data'!P910&gt;0)), 'Raw Data'!G910, 0))</f>
        <v/>
      </c>
      <c r="I917">
        <f>IF(ISBLANK('Raw Data'!J910), 0, IF(AND(4=MATCH(LARGE('Raw Data'!G910:J910, 3), 'Raw Data'!G910:J910, 0), 'Raw Data'!P910-'Raw Data'!O910&gt;3), 'Raw Data'!J910, 0))</f>
        <v/>
      </c>
      <c r="J917">
        <f>IF(ISBLANK('Raw Data'!J910), 0, IF(AND(3=MATCH(LARGE('Raw Data'!G910:J910, 3), 'Raw Data'!G910:J910, 0), 'Raw Data'!O910-'Raw Data'!P910&gt;3), 'Raw Data'!I910, 0))</f>
        <v/>
      </c>
      <c r="K917">
        <f>IF(ISBLANK('Raw Data'!J910), 0, IF(AND(2=MATCH(LARGE('Raw Data'!G910:J910, 3), 'Raw Data'!G910:J910, 0), AND('Raw Data'!P910-'Raw Data'!O910&lt;4, 'Raw Data'!P910-'Raw Data'!O910&gt;0)), 'Raw Data'!H910, 0))</f>
        <v/>
      </c>
      <c r="L917">
        <f>IF(ISBLANK('Raw Data'!J910), 0, IF(AND(1=MATCH(LARGE('Raw Data'!G910:J910, 3), 'Raw Data'!G910:J910, 0), AND('Raw Data'!O910-'Raw Data'!P910&lt;4, 'Raw Data'!O910-'Raw Data'!P910&gt;0)), 'Raw Data'!G910, 0))</f>
        <v/>
      </c>
      <c r="M917">
        <f>IF(ISBLANK('Raw Data'!J910), 0, IF(AND(4=MATCH(LARGE('Raw Data'!G910:J910, 2), 'Raw Data'!G910:J910, 0), 'Raw Data'!P910-'Raw Data'!O910&gt;3), 'Raw Data'!J910, 0))</f>
        <v/>
      </c>
      <c r="N917">
        <f>IF(ISBLANK('Raw Data'!J910), 0, IF(AND(3=MATCH(LARGE('Raw Data'!G910:J910, 2), 'Raw Data'!G910:J910, 0), 'Raw Data'!O910-'Raw Data'!P910&gt;3), 'Raw Data'!I910, 0))</f>
        <v/>
      </c>
      <c r="O917">
        <f>IF(ISBLANK('Raw Data'!J910), 0, IF(AND(2=MATCH(LARGE('Raw Data'!G910:J910, 2), 'Raw Data'!G910:J910, 0), AND('Raw Data'!P910-'Raw Data'!O910&lt;4, 'Raw Data'!P910-'Raw Data'!O910&gt;0)), 'Raw Data'!H910, 0))</f>
        <v/>
      </c>
      <c r="P917">
        <f>IF(ISBLANK('Raw Data'!J910), 0, IF(AND(1=MATCH(LARGE('Raw Data'!G910:J910, 2), 'Raw Data'!G910:J910, 0), AND('Raw Data'!O910-'Raw Data'!P910&lt;4, 'Raw Data'!O910-'Raw Data'!P910&gt;0)), 'Raw Data'!G910, 0))</f>
        <v/>
      </c>
      <c r="Q917">
        <f>IF(ISBLANK('Raw Data'!J910), 0, IF(AND(4=MATCH(LARGE('Raw Data'!G910:J910, 1), 'Raw Data'!G910:J910, 0), 'Raw Data'!P910-'Raw Data'!O910&gt;3), 'Raw Data'!J910, 0))</f>
        <v/>
      </c>
      <c r="R917">
        <f>IF(ISBLANK('Raw Data'!J910), 0, IF(AND(3=MATCH(LARGE('Raw Data'!G910:J910, 1), 'Raw Data'!G910:J910, 0), 'Raw Data'!O910-'Raw Data'!P910&gt;3), 'Raw Data'!I910, 0))</f>
        <v/>
      </c>
      <c r="S917">
        <f>IF(AND('Raw Data'!P910-'Raw Data'!O910&gt;4, 'Raw Data'!F910&lt;'Raw Data'!C910), 'Raw Data'!J910, 0)</f>
        <v/>
      </c>
      <c r="T917">
        <f>IF(AND('Raw Data'!O910-'Raw Data'!P910&gt;4, 'Raw Data'!F910&gt;'Raw Data'!C910), 'Raw Data'!I910, 0)</f>
        <v/>
      </c>
      <c r="U917">
        <f>IF(AND('Raw Data'!P910-'Raw Data'!O910&lt;3, 'Raw Data'!P910&gt;'Raw Data'!O910, 'Raw Data'!F910&lt;'Raw Data'!C910), 'Raw Data'!H910, 0)</f>
        <v/>
      </c>
      <c r="V917">
        <f>IF(AND('Raw Data'!P910-'Raw Data'!O910&lt;3, 'Raw Data'!P910&gt;'Raw Data'!O910, 'Raw Data'!F910&gt;'Raw Data'!C910), 'Raw Data'!G910, 0)</f>
        <v/>
      </c>
    </row>
    <row r="918">
      <c r="A918">
        <f>IF(AND('Raw Data'!F911&lt;'Raw Data'!C911, 'Raw Data'!P911&gt;'Raw Data'!O911, 'Raw Data'!P911-'Raw Data'!O911&gt;3), 'Raw Data'!J911, 0)</f>
        <v/>
      </c>
      <c r="B918">
        <f>IF(AND('Raw Data'!C911&lt;'Raw Data'!F911, 'Raw Data'!O911&gt;'Raw Data'!P911, 'Raw Data'!O911-'Raw Data'!P911&gt;3), 'Raw Data'!I911, 0)</f>
        <v/>
      </c>
      <c r="C918">
        <f>IF(AND('Raw Data'!F911&lt;'Raw Data'!C911, 'Raw Data'!P911&gt;'Raw Data'!O911, 'Raw Data'!P911-'Raw Data'!O911&lt;4), 'Raw Data'!H911, 0)</f>
        <v/>
      </c>
      <c r="D918">
        <f>IF(AND('Raw Data'!C911&lt;'Raw Data'!F911, 'Raw Data'!O911&gt;'Raw Data'!P911, 'Raw Data'!O911-'Raw Data'!P911&lt;4), 'Raw Data'!G911, 0)</f>
        <v/>
      </c>
      <c r="E918">
        <f>IF(ISBLANK('Raw Data'!J911), 0, IF(AND(4=MATCH(LARGE('Raw Data'!G911:J911, 4), 'Raw Data'!G911:J911, 0), 'Raw Data'!P911-'Raw Data'!O911&gt;3), 'Raw Data'!J911, 0))</f>
        <v/>
      </c>
      <c r="F918">
        <f>IF(ISBLANK('Raw Data'!J911), 0, IF(AND(3=MATCH(LARGE('Raw Data'!G911:J911, 4), 'Raw Data'!G911:J911, 0), 'Raw Data'!O911-'Raw Data'!P911&gt;3), 'Raw Data'!I911, 0))</f>
        <v/>
      </c>
      <c r="G918">
        <f>IF(ISBLANK('Raw Data'!J911), 0, IF(AND(2=MATCH(LARGE('Raw Data'!G911:J911, 4), 'Raw Data'!G911:J911, 0), AND('Raw Data'!P911-'Raw Data'!O911&lt;4, 'Raw Data'!P911-'Raw Data'!O911&gt;0)), 'Raw Data'!H911, 0))</f>
        <v/>
      </c>
      <c r="H918">
        <f>IF(ISBLANK('Raw Data'!J911), 0, IF(AND(1=MATCH(LARGE('Raw Data'!G911:J911, 4), 'Raw Data'!G911:J911, 0), AND('Raw Data'!O911-'Raw Data'!P911&lt;4, 'Raw Data'!O911-'Raw Data'!P911&gt;0)), 'Raw Data'!G911, 0))</f>
        <v/>
      </c>
      <c r="I918">
        <f>IF(ISBLANK('Raw Data'!J911), 0, IF(AND(4=MATCH(LARGE('Raw Data'!G911:J911, 3), 'Raw Data'!G911:J911, 0), 'Raw Data'!P911-'Raw Data'!O911&gt;3), 'Raw Data'!J911, 0))</f>
        <v/>
      </c>
      <c r="J918">
        <f>IF(ISBLANK('Raw Data'!J911), 0, IF(AND(3=MATCH(LARGE('Raw Data'!G911:J911, 3), 'Raw Data'!G911:J911, 0), 'Raw Data'!O911-'Raw Data'!P911&gt;3), 'Raw Data'!I911, 0))</f>
        <v/>
      </c>
      <c r="K918">
        <f>IF(ISBLANK('Raw Data'!J911), 0, IF(AND(2=MATCH(LARGE('Raw Data'!G911:J911, 3), 'Raw Data'!G911:J911, 0), AND('Raw Data'!P911-'Raw Data'!O911&lt;4, 'Raw Data'!P911-'Raw Data'!O911&gt;0)), 'Raw Data'!H911, 0))</f>
        <v/>
      </c>
      <c r="L918">
        <f>IF(ISBLANK('Raw Data'!J911), 0, IF(AND(1=MATCH(LARGE('Raw Data'!G911:J911, 3), 'Raw Data'!G911:J911, 0), AND('Raw Data'!O911-'Raw Data'!P911&lt;4, 'Raw Data'!O911-'Raw Data'!P911&gt;0)), 'Raw Data'!G911, 0))</f>
        <v/>
      </c>
      <c r="M918">
        <f>IF(ISBLANK('Raw Data'!J911), 0, IF(AND(4=MATCH(LARGE('Raw Data'!G911:J911, 2), 'Raw Data'!G911:J911, 0), 'Raw Data'!P911-'Raw Data'!O911&gt;3), 'Raw Data'!J911, 0))</f>
        <v/>
      </c>
      <c r="N918">
        <f>IF(ISBLANK('Raw Data'!J911), 0, IF(AND(3=MATCH(LARGE('Raw Data'!G911:J911, 2), 'Raw Data'!G911:J911, 0), 'Raw Data'!O911-'Raw Data'!P911&gt;3), 'Raw Data'!I911, 0))</f>
        <v/>
      </c>
      <c r="O918">
        <f>IF(ISBLANK('Raw Data'!J911), 0, IF(AND(2=MATCH(LARGE('Raw Data'!G911:J911, 2), 'Raw Data'!G911:J911, 0), AND('Raw Data'!P911-'Raw Data'!O911&lt;4, 'Raw Data'!P911-'Raw Data'!O911&gt;0)), 'Raw Data'!H911, 0))</f>
        <v/>
      </c>
      <c r="P918">
        <f>IF(ISBLANK('Raw Data'!J911), 0, IF(AND(1=MATCH(LARGE('Raw Data'!G911:J911, 2), 'Raw Data'!G911:J911, 0), AND('Raw Data'!O911-'Raw Data'!P911&lt;4, 'Raw Data'!O911-'Raw Data'!P911&gt;0)), 'Raw Data'!G911, 0))</f>
        <v/>
      </c>
      <c r="Q918">
        <f>IF(ISBLANK('Raw Data'!J911), 0, IF(AND(4=MATCH(LARGE('Raw Data'!G911:J911, 1), 'Raw Data'!G911:J911, 0), 'Raw Data'!P911-'Raw Data'!O911&gt;3), 'Raw Data'!J911, 0))</f>
        <v/>
      </c>
      <c r="R918">
        <f>IF(ISBLANK('Raw Data'!J911), 0, IF(AND(3=MATCH(LARGE('Raw Data'!G911:J911, 1), 'Raw Data'!G911:J911, 0), 'Raw Data'!O911-'Raw Data'!P911&gt;3), 'Raw Data'!I911, 0))</f>
        <v/>
      </c>
      <c r="S918">
        <f>IF(AND('Raw Data'!P911-'Raw Data'!O911&gt;4, 'Raw Data'!F911&lt;'Raw Data'!C911), 'Raw Data'!J911, 0)</f>
        <v/>
      </c>
      <c r="T918">
        <f>IF(AND('Raw Data'!O911-'Raw Data'!P911&gt;4, 'Raw Data'!F911&gt;'Raw Data'!C911), 'Raw Data'!I911, 0)</f>
        <v/>
      </c>
      <c r="U918">
        <f>IF(AND('Raw Data'!P911-'Raw Data'!O911&lt;3, 'Raw Data'!P911&gt;'Raw Data'!O911, 'Raw Data'!F911&lt;'Raw Data'!C911), 'Raw Data'!H911, 0)</f>
        <v/>
      </c>
      <c r="V918">
        <f>IF(AND('Raw Data'!P911-'Raw Data'!O911&lt;3, 'Raw Data'!P911&gt;'Raw Data'!O911, 'Raw Data'!F911&gt;'Raw Data'!C911), 'Raw Data'!G911, 0)</f>
        <v/>
      </c>
    </row>
    <row r="919">
      <c r="A919">
        <f>IF(AND('Raw Data'!F912&lt;'Raw Data'!C912, 'Raw Data'!P912&gt;'Raw Data'!O912, 'Raw Data'!P912-'Raw Data'!O912&gt;3), 'Raw Data'!J912, 0)</f>
        <v/>
      </c>
      <c r="B919">
        <f>IF(AND('Raw Data'!C912&lt;'Raw Data'!F912, 'Raw Data'!O912&gt;'Raw Data'!P912, 'Raw Data'!O912-'Raw Data'!P912&gt;3), 'Raw Data'!I912, 0)</f>
        <v/>
      </c>
      <c r="C919">
        <f>IF(AND('Raw Data'!F912&lt;'Raw Data'!C912, 'Raw Data'!P912&gt;'Raw Data'!O912, 'Raw Data'!P912-'Raw Data'!O912&lt;4), 'Raw Data'!H912, 0)</f>
        <v/>
      </c>
      <c r="D919">
        <f>IF(AND('Raw Data'!C912&lt;'Raw Data'!F912, 'Raw Data'!O912&gt;'Raw Data'!P912, 'Raw Data'!O912-'Raw Data'!P912&lt;4), 'Raw Data'!G912, 0)</f>
        <v/>
      </c>
      <c r="E919">
        <f>IF(ISBLANK('Raw Data'!J912), 0, IF(AND(4=MATCH(LARGE('Raw Data'!G912:J912, 4), 'Raw Data'!G912:J912, 0), 'Raw Data'!P912-'Raw Data'!O912&gt;3), 'Raw Data'!J912, 0))</f>
        <v/>
      </c>
      <c r="F919">
        <f>IF(ISBLANK('Raw Data'!J912), 0, IF(AND(3=MATCH(LARGE('Raw Data'!G912:J912, 4), 'Raw Data'!G912:J912, 0), 'Raw Data'!O912-'Raw Data'!P912&gt;3), 'Raw Data'!I912, 0))</f>
        <v/>
      </c>
      <c r="G919">
        <f>IF(ISBLANK('Raw Data'!J912), 0, IF(AND(2=MATCH(LARGE('Raw Data'!G912:J912, 4), 'Raw Data'!G912:J912, 0), AND('Raw Data'!P912-'Raw Data'!O912&lt;4, 'Raw Data'!P912-'Raw Data'!O912&gt;0)), 'Raw Data'!H912, 0))</f>
        <v/>
      </c>
      <c r="H919">
        <f>IF(ISBLANK('Raw Data'!J912), 0, IF(AND(1=MATCH(LARGE('Raw Data'!G912:J912, 4), 'Raw Data'!G912:J912, 0), AND('Raw Data'!O912-'Raw Data'!P912&lt;4, 'Raw Data'!O912-'Raw Data'!P912&gt;0)), 'Raw Data'!G912, 0))</f>
        <v/>
      </c>
      <c r="I919">
        <f>IF(ISBLANK('Raw Data'!J912), 0, IF(AND(4=MATCH(LARGE('Raw Data'!G912:J912, 3), 'Raw Data'!G912:J912, 0), 'Raw Data'!P912-'Raw Data'!O912&gt;3), 'Raw Data'!J912, 0))</f>
        <v/>
      </c>
      <c r="J919">
        <f>IF(ISBLANK('Raw Data'!J912), 0, IF(AND(3=MATCH(LARGE('Raw Data'!G912:J912, 3), 'Raw Data'!G912:J912, 0), 'Raw Data'!O912-'Raw Data'!P912&gt;3), 'Raw Data'!I912, 0))</f>
        <v/>
      </c>
      <c r="K919">
        <f>IF(ISBLANK('Raw Data'!J912), 0, IF(AND(2=MATCH(LARGE('Raw Data'!G912:J912, 3), 'Raw Data'!G912:J912, 0), AND('Raw Data'!P912-'Raw Data'!O912&lt;4, 'Raw Data'!P912-'Raw Data'!O912&gt;0)), 'Raw Data'!H912, 0))</f>
        <v/>
      </c>
      <c r="L919">
        <f>IF(ISBLANK('Raw Data'!J912), 0, IF(AND(1=MATCH(LARGE('Raw Data'!G912:J912, 3), 'Raw Data'!G912:J912, 0), AND('Raw Data'!O912-'Raw Data'!P912&lt;4, 'Raw Data'!O912-'Raw Data'!P912&gt;0)), 'Raw Data'!G912, 0))</f>
        <v/>
      </c>
      <c r="M919">
        <f>IF(ISBLANK('Raw Data'!J912), 0, IF(AND(4=MATCH(LARGE('Raw Data'!G912:J912, 2), 'Raw Data'!G912:J912, 0), 'Raw Data'!P912-'Raw Data'!O912&gt;3), 'Raw Data'!J912, 0))</f>
        <v/>
      </c>
      <c r="N919">
        <f>IF(ISBLANK('Raw Data'!J912), 0, IF(AND(3=MATCH(LARGE('Raw Data'!G912:J912, 2), 'Raw Data'!G912:J912, 0), 'Raw Data'!O912-'Raw Data'!P912&gt;3), 'Raw Data'!I912, 0))</f>
        <v/>
      </c>
      <c r="O919">
        <f>IF(ISBLANK('Raw Data'!J912), 0, IF(AND(2=MATCH(LARGE('Raw Data'!G912:J912, 2), 'Raw Data'!G912:J912, 0), AND('Raw Data'!P912-'Raw Data'!O912&lt;4, 'Raw Data'!P912-'Raw Data'!O912&gt;0)), 'Raw Data'!H912, 0))</f>
        <v/>
      </c>
      <c r="P919">
        <f>IF(ISBLANK('Raw Data'!J912), 0, IF(AND(1=MATCH(LARGE('Raw Data'!G912:J912, 2), 'Raw Data'!G912:J912, 0), AND('Raw Data'!O912-'Raw Data'!P912&lt;4, 'Raw Data'!O912-'Raw Data'!P912&gt;0)), 'Raw Data'!G912, 0))</f>
        <v/>
      </c>
      <c r="Q919">
        <f>IF(ISBLANK('Raw Data'!J912), 0, IF(AND(4=MATCH(LARGE('Raw Data'!G912:J912, 1), 'Raw Data'!G912:J912, 0), 'Raw Data'!P912-'Raw Data'!O912&gt;3), 'Raw Data'!J912, 0))</f>
        <v/>
      </c>
      <c r="R919">
        <f>IF(ISBLANK('Raw Data'!J912), 0, IF(AND(3=MATCH(LARGE('Raw Data'!G912:J912, 1), 'Raw Data'!G912:J912, 0), 'Raw Data'!O912-'Raw Data'!P912&gt;3), 'Raw Data'!I912, 0))</f>
        <v/>
      </c>
      <c r="S919">
        <f>IF(AND('Raw Data'!P912-'Raw Data'!O912&gt;4, 'Raw Data'!F912&lt;'Raw Data'!C912), 'Raw Data'!J912, 0)</f>
        <v/>
      </c>
      <c r="T919">
        <f>IF(AND('Raw Data'!O912-'Raw Data'!P912&gt;4, 'Raw Data'!F912&gt;'Raw Data'!C912), 'Raw Data'!I912, 0)</f>
        <v/>
      </c>
      <c r="U919">
        <f>IF(AND('Raw Data'!P912-'Raw Data'!O912&lt;3, 'Raw Data'!P912&gt;'Raw Data'!O912, 'Raw Data'!F912&lt;'Raw Data'!C912), 'Raw Data'!H912, 0)</f>
        <v/>
      </c>
      <c r="V919">
        <f>IF(AND('Raw Data'!P912-'Raw Data'!O912&lt;3, 'Raw Data'!P912&gt;'Raw Data'!O912, 'Raw Data'!F912&gt;'Raw Data'!C912), 'Raw Data'!G912, 0)</f>
        <v/>
      </c>
    </row>
    <row r="920">
      <c r="A920">
        <f>IF(AND('Raw Data'!F913&lt;'Raw Data'!C913, 'Raw Data'!P913&gt;'Raw Data'!O913, 'Raw Data'!P913-'Raw Data'!O913&gt;3), 'Raw Data'!J913, 0)</f>
        <v/>
      </c>
      <c r="B920">
        <f>IF(AND('Raw Data'!C913&lt;'Raw Data'!F913, 'Raw Data'!O913&gt;'Raw Data'!P913, 'Raw Data'!O913-'Raw Data'!P913&gt;3), 'Raw Data'!I913, 0)</f>
        <v/>
      </c>
      <c r="C920">
        <f>IF(AND('Raw Data'!F913&lt;'Raw Data'!C913, 'Raw Data'!P913&gt;'Raw Data'!O913, 'Raw Data'!P913-'Raw Data'!O913&lt;4), 'Raw Data'!H913, 0)</f>
        <v/>
      </c>
      <c r="D920">
        <f>IF(AND('Raw Data'!C913&lt;'Raw Data'!F913, 'Raw Data'!O913&gt;'Raw Data'!P913, 'Raw Data'!O913-'Raw Data'!P913&lt;4), 'Raw Data'!G913, 0)</f>
        <v/>
      </c>
      <c r="E920">
        <f>IF(ISBLANK('Raw Data'!J913), 0, IF(AND(4=MATCH(LARGE('Raw Data'!G913:J913, 4), 'Raw Data'!G913:J913, 0), 'Raw Data'!P913-'Raw Data'!O913&gt;3), 'Raw Data'!J913, 0))</f>
        <v/>
      </c>
      <c r="F920">
        <f>IF(ISBLANK('Raw Data'!J913), 0, IF(AND(3=MATCH(LARGE('Raw Data'!G913:J913, 4), 'Raw Data'!G913:J913, 0), 'Raw Data'!O913-'Raw Data'!P913&gt;3), 'Raw Data'!I913, 0))</f>
        <v/>
      </c>
      <c r="G920">
        <f>IF(ISBLANK('Raw Data'!J913), 0, IF(AND(2=MATCH(LARGE('Raw Data'!G913:J913, 4), 'Raw Data'!G913:J913, 0), AND('Raw Data'!P913-'Raw Data'!O913&lt;4, 'Raw Data'!P913-'Raw Data'!O913&gt;0)), 'Raw Data'!H913, 0))</f>
        <v/>
      </c>
      <c r="H920">
        <f>IF(ISBLANK('Raw Data'!J913), 0, IF(AND(1=MATCH(LARGE('Raw Data'!G913:J913, 4), 'Raw Data'!G913:J913, 0), AND('Raw Data'!O913-'Raw Data'!P913&lt;4, 'Raw Data'!O913-'Raw Data'!P913&gt;0)), 'Raw Data'!G913, 0))</f>
        <v/>
      </c>
      <c r="I920">
        <f>IF(ISBLANK('Raw Data'!J913), 0, IF(AND(4=MATCH(LARGE('Raw Data'!G913:J913, 3), 'Raw Data'!G913:J913, 0), 'Raw Data'!P913-'Raw Data'!O913&gt;3), 'Raw Data'!J913, 0))</f>
        <v/>
      </c>
      <c r="J920">
        <f>IF(ISBLANK('Raw Data'!J913), 0, IF(AND(3=MATCH(LARGE('Raw Data'!G913:J913, 3), 'Raw Data'!G913:J913, 0), 'Raw Data'!O913-'Raw Data'!P913&gt;3), 'Raw Data'!I913, 0))</f>
        <v/>
      </c>
      <c r="K920">
        <f>IF(ISBLANK('Raw Data'!J913), 0, IF(AND(2=MATCH(LARGE('Raw Data'!G913:J913, 3), 'Raw Data'!G913:J913, 0), AND('Raw Data'!P913-'Raw Data'!O913&lt;4, 'Raw Data'!P913-'Raw Data'!O913&gt;0)), 'Raw Data'!H913, 0))</f>
        <v/>
      </c>
      <c r="L920">
        <f>IF(ISBLANK('Raw Data'!J913), 0, IF(AND(1=MATCH(LARGE('Raw Data'!G913:J913, 3), 'Raw Data'!G913:J913, 0), AND('Raw Data'!O913-'Raw Data'!P913&lt;4, 'Raw Data'!O913-'Raw Data'!P913&gt;0)), 'Raw Data'!G913, 0))</f>
        <v/>
      </c>
      <c r="M920">
        <f>IF(ISBLANK('Raw Data'!J913), 0, IF(AND(4=MATCH(LARGE('Raw Data'!G913:J913, 2), 'Raw Data'!G913:J913, 0), 'Raw Data'!P913-'Raw Data'!O913&gt;3), 'Raw Data'!J913, 0))</f>
        <v/>
      </c>
      <c r="N920">
        <f>IF(ISBLANK('Raw Data'!J913), 0, IF(AND(3=MATCH(LARGE('Raw Data'!G913:J913, 2), 'Raw Data'!G913:J913, 0), 'Raw Data'!O913-'Raw Data'!P913&gt;3), 'Raw Data'!I913, 0))</f>
        <v/>
      </c>
      <c r="O920">
        <f>IF(ISBLANK('Raw Data'!J913), 0, IF(AND(2=MATCH(LARGE('Raw Data'!G913:J913, 2), 'Raw Data'!G913:J913, 0), AND('Raw Data'!P913-'Raw Data'!O913&lt;4, 'Raw Data'!P913-'Raw Data'!O913&gt;0)), 'Raw Data'!H913, 0))</f>
        <v/>
      </c>
      <c r="P920">
        <f>IF(ISBLANK('Raw Data'!J913), 0, IF(AND(1=MATCH(LARGE('Raw Data'!G913:J913, 2), 'Raw Data'!G913:J913, 0), AND('Raw Data'!O913-'Raw Data'!P913&lt;4, 'Raw Data'!O913-'Raw Data'!P913&gt;0)), 'Raw Data'!G913, 0))</f>
        <v/>
      </c>
      <c r="Q920">
        <f>IF(ISBLANK('Raw Data'!J913), 0, IF(AND(4=MATCH(LARGE('Raw Data'!G913:J913, 1), 'Raw Data'!G913:J913, 0), 'Raw Data'!P913-'Raw Data'!O913&gt;3), 'Raw Data'!J913, 0))</f>
        <v/>
      </c>
      <c r="R920">
        <f>IF(ISBLANK('Raw Data'!J913), 0, IF(AND(3=MATCH(LARGE('Raw Data'!G913:J913, 1), 'Raw Data'!G913:J913, 0), 'Raw Data'!O913-'Raw Data'!P913&gt;3), 'Raw Data'!I913, 0))</f>
        <v/>
      </c>
      <c r="S920">
        <f>IF(AND('Raw Data'!P913-'Raw Data'!O913&gt;4, 'Raw Data'!F913&lt;'Raw Data'!C913), 'Raw Data'!J913, 0)</f>
        <v/>
      </c>
      <c r="T920">
        <f>IF(AND('Raw Data'!O913-'Raw Data'!P913&gt;4, 'Raw Data'!F913&gt;'Raw Data'!C913), 'Raw Data'!I913, 0)</f>
        <v/>
      </c>
      <c r="U920">
        <f>IF(AND('Raw Data'!P913-'Raw Data'!O913&lt;3, 'Raw Data'!P913&gt;'Raw Data'!O913, 'Raw Data'!F913&lt;'Raw Data'!C913), 'Raw Data'!H913, 0)</f>
        <v/>
      </c>
      <c r="V920">
        <f>IF(AND('Raw Data'!P913-'Raw Data'!O913&lt;3, 'Raw Data'!P913&gt;'Raw Data'!O913, 'Raw Data'!F913&gt;'Raw Data'!C913), 'Raw Data'!G913, 0)</f>
        <v/>
      </c>
    </row>
    <row r="921">
      <c r="A921">
        <f>IF(AND('Raw Data'!F914&lt;'Raw Data'!C914, 'Raw Data'!P914&gt;'Raw Data'!O914, 'Raw Data'!P914-'Raw Data'!O914&gt;3), 'Raw Data'!J914, 0)</f>
        <v/>
      </c>
      <c r="B921">
        <f>IF(AND('Raw Data'!C914&lt;'Raw Data'!F914, 'Raw Data'!O914&gt;'Raw Data'!P914, 'Raw Data'!O914-'Raw Data'!P914&gt;3), 'Raw Data'!I914, 0)</f>
        <v/>
      </c>
      <c r="C921">
        <f>IF(AND('Raw Data'!F914&lt;'Raw Data'!C914, 'Raw Data'!P914&gt;'Raw Data'!O914, 'Raw Data'!P914-'Raw Data'!O914&lt;4), 'Raw Data'!H914, 0)</f>
        <v/>
      </c>
      <c r="D921">
        <f>IF(AND('Raw Data'!C914&lt;'Raw Data'!F914, 'Raw Data'!O914&gt;'Raw Data'!P914, 'Raw Data'!O914-'Raw Data'!P914&lt;4), 'Raw Data'!G914, 0)</f>
        <v/>
      </c>
      <c r="E921">
        <f>IF(ISBLANK('Raw Data'!J914), 0, IF(AND(4=MATCH(LARGE('Raw Data'!G914:J914, 4), 'Raw Data'!G914:J914, 0), 'Raw Data'!P914-'Raw Data'!O914&gt;3), 'Raw Data'!J914, 0))</f>
        <v/>
      </c>
      <c r="F921">
        <f>IF(ISBLANK('Raw Data'!J914), 0, IF(AND(3=MATCH(LARGE('Raw Data'!G914:J914, 4), 'Raw Data'!G914:J914, 0), 'Raw Data'!O914-'Raw Data'!P914&gt;3), 'Raw Data'!I914, 0))</f>
        <v/>
      </c>
      <c r="G921">
        <f>IF(ISBLANK('Raw Data'!J914), 0, IF(AND(2=MATCH(LARGE('Raw Data'!G914:J914, 4), 'Raw Data'!G914:J914, 0), AND('Raw Data'!P914-'Raw Data'!O914&lt;4, 'Raw Data'!P914-'Raw Data'!O914&gt;0)), 'Raw Data'!H914, 0))</f>
        <v/>
      </c>
      <c r="H921">
        <f>IF(ISBLANK('Raw Data'!J914), 0, IF(AND(1=MATCH(LARGE('Raw Data'!G914:J914, 4), 'Raw Data'!G914:J914, 0), AND('Raw Data'!O914-'Raw Data'!P914&lt;4, 'Raw Data'!O914-'Raw Data'!P914&gt;0)), 'Raw Data'!G914, 0))</f>
        <v/>
      </c>
      <c r="I921">
        <f>IF(ISBLANK('Raw Data'!J914), 0, IF(AND(4=MATCH(LARGE('Raw Data'!G914:J914, 3), 'Raw Data'!G914:J914, 0), 'Raw Data'!P914-'Raw Data'!O914&gt;3), 'Raw Data'!J914, 0))</f>
        <v/>
      </c>
      <c r="J921">
        <f>IF(ISBLANK('Raw Data'!J914), 0, IF(AND(3=MATCH(LARGE('Raw Data'!G914:J914, 3), 'Raw Data'!G914:J914, 0), 'Raw Data'!O914-'Raw Data'!P914&gt;3), 'Raw Data'!I914, 0))</f>
        <v/>
      </c>
      <c r="K921">
        <f>IF(ISBLANK('Raw Data'!J914), 0, IF(AND(2=MATCH(LARGE('Raw Data'!G914:J914, 3), 'Raw Data'!G914:J914, 0), AND('Raw Data'!P914-'Raw Data'!O914&lt;4, 'Raw Data'!P914-'Raw Data'!O914&gt;0)), 'Raw Data'!H914, 0))</f>
        <v/>
      </c>
      <c r="L921">
        <f>IF(ISBLANK('Raw Data'!J914), 0, IF(AND(1=MATCH(LARGE('Raw Data'!G914:J914, 3), 'Raw Data'!G914:J914, 0), AND('Raw Data'!O914-'Raw Data'!P914&lt;4, 'Raw Data'!O914-'Raw Data'!P914&gt;0)), 'Raw Data'!G914, 0))</f>
        <v/>
      </c>
      <c r="M921">
        <f>IF(ISBLANK('Raw Data'!J914), 0, IF(AND(4=MATCH(LARGE('Raw Data'!G914:J914, 2), 'Raw Data'!G914:J914, 0), 'Raw Data'!P914-'Raw Data'!O914&gt;3), 'Raw Data'!J914, 0))</f>
        <v/>
      </c>
      <c r="N921">
        <f>IF(ISBLANK('Raw Data'!J914), 0, IF(AND(3=MATCH(LARGE('Raw Data'!G914:J914, 2), 'Raw Data'!G914:J914, 0), 'Raw Data'!O914-'Raw Data'!P914&gt;3), 'Raw Data'!I914, 0))</f>
        <v/>
      </c>
      <c r="O921">
        <f>IF(ISBLANK('Raw Data'!J914), 0, IF(AND(2=MATCH(LARGE('Raw Data'!G914:J914, 2), 'Raw Data'!G914:J914, 0), AND('Raw Data'!P914-'Raw Data'!O914&lt;4, 'Raw Data'!P914-'Raw Data'!O914&gt;0)), 'Raw Data'!H914, 0))</f>
        <v/>
      </c>
      <c r="P921">
        <f>IF(ISBLANK('Raw Data'!J914), 0, IF(AND(1=MATCH(LARGE('Raw Data'!G914:J914, 2), 'Raw Data'!G914:J914, 0), AND('Raw Data'!O914-'Raw Data'!P914&lt;4, 'Raw Data'!O914-'Raw Data'!P914&gt;0)), 'Raw Data'!G914, 0))</f>
        <v/>
      </c>
      <c r="Q921">
        <f>IF(ISBLANK('Raw Data'!J914), 0, IF(AND(4=MATCH(LARGE('Raw Data'!G914:J914, 1), 'Raw Data'!G914:J914, 0), 'Raw Data'!P914-'Raw Data'!O914&gt;3), 'Raw Data'!J914, 0))</f>
        <v/>
      </c>
      <c r="R921">
        <f>IF(ISBLANK('Raw Data'!J914), 0, IF(AND(3=MATCH(LARGE('Raw Data'!G914:J914, 1), 'Raw Data'!G914:J914, 0), 'Raw Data'!O914-'Raw Data'!P914&gt;3), 'Raw Data'!I914, 0))</f>
        <v/>
      </c>
      <c r="S921">
        <f>IF(AND('Raw Data'!P914-'Raw Data'!O914&gt;4, 'Raw Data'!F914&lt;'Raw Data'!C914), 'Raw Data'!J914, 0)</f>
        <v/>
      </c>
      <c r="T921">
        <f>IF(AND('Raw Data'!O914-'Raw Data'!P914&gt;4, 'Raw Data'!F914&gt;'Raw Data'!C914), 'Raw Data'!I914, 0)</f>
        <v/>
      </c>
      <c r="U921">
        <f>IF(AND('Raw Data'!P914-'Raw Data'!O914&lt;3, 'Raw Data'!P914&gt;'Raw Data'!O914, 'Raw Data'!F914&lt;'Raw Data'!C914), 'Raw Data'!H914, 0)</f>
        <v/>
      </c>
      <c r="V921">
        <f>IF(AND('Raw Data'!P914-'Raw Data'!O914&lt;3, 'Raw Data'!P914&gt;'Raw Data'!O914, 'Raw Data'!F914&gt;'Raw Data'!C914), 'Raw Data'!G914, 0)</f>
        <v/>
      </c>
    </row>
    <row r="922">
      <c r="A922">
        <f>IF(AND('Raw Data'!F915&lt;'Raw Data'!C915, 'Raw Data'!P915&gt;'Raw Data'!O915, 'Raw Data'!P915-'Raw Data'!O915&gt;3), 'Raw Data'!J915, 0)</f>
        <v/>
      </c>
      <c r="B922">
        <f>IF(AND('Raw Data'!C915&lt;'Raw Data'!F915, 'Raw Data'!O915&gt;'Raw Data'!P915, 'Raw Data'!O915-'Raw Data'!P915&gt;3), 'Raw Data'!I915, 0)</f>
        <v/>
      </c>
      <c r="C922">
        <f>IF(AND('Raw Data'!F915&lt;'Raw Data'!C915, 'Raw Data'!P915&gt;'Raw Data'!O915, 'Raw Data'!P915-'Raw Data'!O915&lt;4), 'Raw Data'!H915, 0)</f>
        <v/>
      </c>
      <c r="D922">
        <f>IF(AND('Raw Data'!C915&lt;'Raw Data'!F915, 'Raw Data'!O915&gt;'Raw Data'!P915, 'Raw Data'!O915-'Raw Data'!P915&lt;4), 'Raw Data'!G915, 0)</f>
        <v/>
      </c>
      <c r="E922">
        <f>IF(ISBLANK('Raw Data'!J915), 0, IF(AND(4=MATCH(LARGE('Raw Data'!G915:J915, 4), 'Raw Data'!G915:J915, 0), 'Raw Data'!P915-'Raw Data'!O915&gt;3), 'Raw Data'!J915, 0))</f>
        <v/>
      </c>
      <c r="F922">
        <f>IF(ISBLANK('Raw Data'!J915), 0, IF(AND(3=MATCH(LARGE('Raw Data'!G915:J915, 4), 'Raw Data'!G915:J915, 0), 'Raw Data'!O915-'Raw Data'!P915&gt;3), 'Raw Data'!I915, 0))</f>
        <v/>
      </c>
      <c r="G922">
        <f>IF(ISBLANK('Raw Data'!J915), 0, IF(AND(2=MATCH(LARGE('Raw Data'!G915:J915, 4), 'Raw Data'!G915:J915, 0), AND('Raw Data'!P915-'Raw Data'!O915&lt;4, 'Raw Data'!P915-'Raw Data'!O915&gt;0)), 'Raw Data'!H915, 0))</f>
        <v/>
      </c>
      <c r="H922">
        <f>IF(ISBLANK('Raw Data'!J915), 0, IF(AND(1=MATCH(LARGE('Raw Data'!G915:J915, 4), 'Raw Data'!G915:J915, 0), AND('Raw Data'!O915-'Raw Data'!P915&lt;4, 'Raw Data'!O915-'Raw Data'!P915&gt;0)), 'Raw Data'!G915, 0))</f>
        <v/>
      </c>
      <c r="I922">
        <f>IF(ISBLANK('Raw Data'!J915), 0, IF(AND(4=MATCH(LARGE('Raw Data'!G915:J915, 3), 'Raw Data'!G915:J915, 0), 'Raw Data'!P915-'Raw Data'!O915&gt;3), 'Raw Data'!J915, 0))</f>
        <v/>
      </c>
      <c r="J922">
        <f>IF(ISBLANK('Raw Data'!J915), 0, IF(AND(3=MATCH(LARGE('Raw Data'!G915:J915, 3), 'Raw Data'!G915:J915, 0), 'Raw Data'!O915-'Raw Data'!P915&gt;3), 'Raw Data'!I915, 0))</f>
        <v/>
      </c>
      <c r="K922">
        <f>IF(ISBLANK('Raw Data'!J915), 0, IF(AND(2=MATCH(LARGE('Raw Data'!G915:J915, 3), 'Raw Data'!G915:J915, 0), AND('Raw Data'!P915-'Raw Data'!O915&lt;4, 'Raw Data'!P915-'Raw Data'!O915&gt;0)), 'Raw Data'!H915, 0))</f>
        <v/>
      </c>
      <c r="L922">
        <f>IF(ISBLANK('Raw Data'!J915), 0, IF(AND(1=MATCH(LARGE('Raw Data'!G915:J915, 3), 'Raw Data'!G915:J915, 0), AND('Raw Data'!O915-'Raw Data'!P915&lt;4, 'Raw Data'!O915-'Raw Data'!P915&gt;0)), 'Raw Data'!G915, 0))</f>
        <v/>
      </c>
      <c r="M922">
        <f>IF(ISBLANK('Raw Data'!J915), 0, IF(AND(4=MATCH(LARGE('Raw Data'!G915:J915, 2), 'Raw Data'!G915:J915, 0), 'Raw Data'!P915-'Raw Data'!O915&gt;3), 'Raw Data'!J915, 0))</f>
        <v/>
      </c>
      <c r="N922">
        <f>IF(ISBLANK('Raw Data'!J915), 0, IF(AND(3=MATCH(LARGE('Raw Data'!G915:J915, 2), 'Raw Data'!G915:J915, 0), 'Raw Data'!O915-'Raw Data'!P915&gt;3), 'Raw Data'!I915, 0))</f>
        <v/>
      </c>
      <c r="O922">
        <f>IF(ISBLANK('Raw Data'!J915), 0, IF(AND(2=MATCH(LARGE('Raw Data'!G915:J915, 2), 'Raw Data'!G915:J915, 0), AND('Raw Data'!P915-'Raw Data'!O915&lt;4, 'Raw Data'!P915-'Raw Data'!O915&gt;0)), 'Raw Data'!H915, 0))</f>
        <v/>
      </c>
      <c r="P922">
        <f>IF(ISBLANK('Raw Data'!J915), 0, IF(AND(1=MATCH(LARGE('Raw Data'!G915:J915, 2), 'Raw Data'!G915:J915, 0), AND('Raw Data'!O915-'Raw Data'!P915&lt;4, 'Raw Data'!O915-'Raw Data'!P915&gt;0)), 'Raw Data'!G915, 0))</f>
        <v/>
      </c>
      <c r="Q922">
        <f>IF(ISBLANK('Raw Data'!J915), 0, IF(AND(4=MATCH(LARGE('Raw Data'!G915:J915, 1), 'Raw Data'!G915:J915, 0), 'Raw Data'!P915-'Raw Data'!O915&gt;3), 'Raw Data'!J915, 0))</f>
        <v/>
      </c>
      <c r="R922">
        <f>IF(ISBLANK('Raw Data'!J915), 0, IF(AND(3=MATCH(LARGE('Raw Data'!G915:J915, 1), 'Raw Data'!G915:J915, 0), 'Raw Data'!O915-'Raw Data'!P915&gt;3), 'Raw Data'!I915, 0))</f>
        <v/>
      </c>
      <c r="S922">
        <f>IF(AND('Raw Data'!P915-'Raw Data'!O915&gt;4, 'Raw Data'!F915&lt;'Raw Data'!C915), 'Raw Data'!J915, 0)</f>
        <v/>
      </c>
      <c r="T922">
        <f>IF(AND('Raw Data'!O915-'Raw Data'!P915&gt;4, 'Raw Data'!F915&gt;'Raw Data'!C915), 'Raw Data'!I915, 0)</f>
        <v/>
      </c>
      <c r="U922">
        <f>IF(AND('Raw Data'!P915-'Raw Data'!O915&lt;3, 'Raw Data'!P915&gt;'Raw Data'!O915, 'Raw Data'!F915&lt;'Raw Data'!C915), 'Raw Data'!H915, 0)</f>
        <v/>
      </c>
      <c r="V922">
        <f>IF(AND('Raw Data'!P915-'Raw Data'!O915&lt;3, 'Raw Data'!P915&gt;'Raw Data'!O915, 'Raw Data'!F915&gt;'Raw Data'!C915), 'Raw Data'!G915, 0)</f>
        <v/>
      </c>
    </row>
    <row r="923">
      <c r="A923">
        <f>IF(AND('Raw Data'!F916&lt;'Raw Data'!C916, 'Raw Data'!P916&gt;'Raw Data'!O916, 'Raw Data'!P916-'Raw Data'!O916&gt;3), 'Raw Data'!J916, 0)</f>
        <v/>
      </c>
      <c r="B923">
        <f>IF(AND('Raw Data'!C916&lt;'Raw Data'!F916, 'Raw Data'!O916&gt;'Raw Data'!P916, 'Raw Data'!O916-'Raw Data'!P916&gt;3), 'Raw Data'!I916, 0)</f>
        <v/>
      </c>
      <c r="C923">
        <f>IF(AND('Raw Data'!F916&lt;'Raw Data'!C916, 'Raw Data'!P916&gt;'Raw Data'!O916, 'Raw Data'!P916-'Raw Data'!O916&lt;4), 'Raw Data'!H916, 0)</f>
        <v/>
      </c>
      <c r="D923">
        <f>IF(AND('Raw Data'!C916&lt;'Raw Data'!F916, 'Raw Data'!O916&gt;'Raw Data'!P916, 'Raw Data'!O916-'Raw Data'!P916&lt;4), 'Raw Data'!G916, 0)</f>
        <v/>
      </c>
      <c r="E923">
        <f>IF(ISBLANK('Raw Data'!J916), 0, IF(AND(4=MATCH(LARGE('Raw Data'!G916:J916, 4), 'Raw Data'!G916:J916, 0), 'Raw Data'!P916-'Raw Data'!O916&gt;3), 'Raw Data'!J916, 0))</f>
        <v/>
      </c>
      <c r="F923">
        <f>IF(ISBLANK('Raw Data'!J916), 0, IF(AND(3=MATCH(LARGE('Raw Data'!G916:J916, 4), 'Raw Data'!G916:J916, 0), 'Raw Data'!O916-'Raw Data'!P916&gt;3), 'Raw Data'!I916, 0))</f>
        <v/>
      </c>
      <c r="G923">
        <f>IF(ISBLANK('Raw Data'!J916), 0, IF(AND(2=MATCH(LARGE('Raw Data'!G916:J916, 4), 'Raw Data'!G916:J916, 0), AND('Raw Data'!P916-'Raw Data'!O916&lt;4, 'Raw Data'!P916-'Raw Data'!O916&gt;0)), 'Raw Data'!H916, 0))</f>
        <v/>
      </c>
      <c r="H923">
        <f>IF(ISBLANK('Raw Data'!J916), 0, IF(AND(1=MATCH(LARGE('Raw Data'!G916:J916, 4), 'Raw Data'!G916:J916, 0), AND('Raw Data'!O916-'Raw Data'!P916&lt;4, 'Raw Data'!O916-'Raw Data'!P916&gt;0)), 'Raw Data'!G916, 0))</f>
        <v/>
      </c>
      <c r="I923">
        <f>IF(ISBLANK('Raw Data'!J916), 0, IF(AND(4=MATCH(LARGE('Raw Data'!G916:J916, 3), 'Raw Data'!G916:J916, 0), 'Raw Data'!P916-'Raw Data'!O916&gt;3), 'Raw Data'!J916, 0))</f>
        <v/>
      </c>
      <c r="J923">
        <f>IF(ISBLANK('Raw Data'!J916), 0, IF(AND(3=MATCH(LARGE('Raw Data'!G916:J916, 3), 'Raw Data'!G916:J916, 0), 'Raw Data'!O916-'Raw Data'!P916&gt;3), 'Raw Data'!I916, 0))</f>
        <v/>
      </c>
      <c r="K923">
        <f>IF(ISBLANK('Raw Data'!J916), 0, IF(AND(2=MATCH(LARGE('Raw Data'!G916:J916, 3), 'Raw Data'!G916:J916, 0), AND('Raw Data'!P916-'Raw Data'!O916&lt;4, 'Raw Data'!P916-'Raw Data'!O916&gt;0)), 'Raw Data'!H916, 0))</f>
        <v/>
      </c>
      <c r="L923">
        <f>IF(ISBLANK('Raw Data'!J916), 0, IF(AND(1=MATCH(LARGE('Raw Data'!G916:J916, 3), 'Raw Data'!G916:J916, 0), AND('Raw Data'!O916-'Raw Data'!P916&lt;4, 'Raw Data'!O916-'Raw Data'!P916&gt;0)), 'Raw Data'!G916, 0))</f>
        <v/>
      </c>
      <c r="M923">
        <f>IF(ISBLANK('Raw Data'!J916), 0, IF(AND(4=MATCH(LARGE('Raw Data'!G916:J916, 2), 'Raw Data'!G916:J916, 0), 'Raw Data'!P916-'Raw Data'!O916&gt;3), 'Raw Data'!J916, 0))</f>
        <v/>
      </c>
      <c r="N923">
        <f>IF(ISBLANK('Raw Data'!J916), 0, IF(AND(3=MATCH(LARGE('Raw Data'!G916:J916, 2), 'Raw Data'!G916:J916, 0), 'Raw Data'!O916-'Raw Data'!P916&gt;3), 'Raw Data'!I916, 0))</f>
        <v/>
      </c>
      <c r="O923">
        <f>IF(ISBLANK('Raw Data'!J916), 0, IF(AND(2=MATCH(LARGE('Raw Data'!G916:J916, 2), 'Raw Data'!G916:J916, 0), AND('Raw Data'!P916-'Raw Data'!O916&lt;4, 'Raw Data'!P916-'Raw Data'!O916&gt;0)), 'Raw Data'!H916, 0))</f>
        <v/>
      </c>
      <c r="P923">
        <f>IF(ISBLANK('Raw Data'!J916), 0, IF(AND(1=MATCH(LARGE('Raw Data'!G916:J916, 2), 'Raw Data'!G916:J916, 0), AND('Raw Data'!O916-'Raw Data'!P916&lt;4, 'Raw Data'!O916-'Raw Data'!P916&gt;0)), 'Raw Data'!G916, 0))</f>
        <v/>
      </c>
      <c r="Q923">
        <f>IF(ISBLANK('Raw Data'!J916), 0, IF(AND(4=MATCH(LARGE('Raw Data'!G916:J916, 1), 'Raw Data'!G916:J916, 0), 'Raw Data'!P916-'Raw Data'!O916&gt;3), 'Raw Data'!J916, 0))</f>
        <v/>
      </c>
      <c r="R923">
        <f>IF(ISBLANK('Raw Data'!J916), 0, IF(AND(3=MATCH(LARGE('Raw Data'!G916:J916, 1), 'Raw Data'!G916:J916, 0), 'Raw Data'!O916-'Raw Data'!P916&gt;3), 'Raw Data'!I916, 0))</f>
        <v/>
      </c>
      <c r="S923">
        <f>IF(AND('Raw Data'!P916-'Raw Data'!O916&gt;4, 'Raw Data'!F916&lt;'Raw Data'!C916), 'Raw Data'!J916, 0)</f>
        <v/>
      </c>
      <c r="T923">
        <f>IF(AND('Raw Data'!O916-'Raw Data'!P916&gt;4, 'Raw Data'!F916&gt;'Raw Data'!C916), 'Raw Data'!I916, 0)</f>
        <v/>
      </c>
      <c r="U923">
        <f>IF(AND('Raw Data'!P916-'Raw Data'!O916&lt;3, 'Raw Data'!P916&gt;'Raw Data'!O916, 'Raw Data'!F916&lt;'Raw Data'!C916), 'Raw Data'!H916, 0)</f>
        <v/>
      </c>
      <c r="V923">
        <f>IF(AND('Raw Data'!P916-'Raw Data'!O916&lt;3, 'Raw Data'!P916&gt;'Raw Data'!O916, 'Raw Data'!F916&gt;'Raw Data'!C916), 'Raw Data'!G916, 0)</f>
        <v/>
      </c>
    </row>
    <row r="924">
      <c r="A924">
        <f>IF(AND('Raw Data'!F917&lt;'Raw Data'!C917, 'Raw Data'!P917&gt;'Raw Data'!O917, 'Raw Data'!P917-'Raw Data'!O917&gt;3), 'Raw Data'!J917, 0)</f>
        <v/>
      </c>
      <c r="B924">
        <f>IF(AND('Raw Data'!C917&lt;'Raw Data'!F917, 'Raw Data'!O917&gt;'Raw Data'!P917, 'Raw Data'!O917-'Raw Data'!P917&gt;3), 'Raw Data'!I917, 0)</f>
        <v/>
      </c>
      <c r="C924">
        <f>IF(AND('Raw Data'!F917&lt;'Raw Data'!C917, 'Raw Data'!P917&gt;'Raw Data'!O917, 'Raw Data'!P917-'Raw Data'!O917&lt;4), 'Raw Data'!H917, 0)</f>
        <v/>
      </c>
      <c r="D924">
        <f>IF(AND('Raw Data'!C917&lt;'Raw Data'!F917, 'Raw Data'!O917&gt;'Raw Data'!P917, 'Raw Data'!O917-'Raw Data'!P917&lt;4), 'Raw Data'!G917, 0)</f>
        <v/>
      </c>
      <c r="E924">
        <f>IF(ISBLANK('Raw Data'!J917), 0, IF(AND(4=MATCH(LARGE('Raw Data'!G917:J917, 4), 'Raw Data'!G917:J917, 0), 'Raw Data'!P917-'Raw Data'!O917&gt;3), 'Raw Data'!J917, 0))</f>
        <v/>
      </c>
      <c r="F924">
        <f>IF(ISBLANK('Raw Data'!J917), 0, IF(AND(3=MATCH(LARGE('Raw Data'!G917:J917, 4), 'Raw Data'!G917:J917, 0), 'Raw Data'!O917-'Raw Data'!P917&gt;3), 'Raw Data'!I917, 0))</f>
        <v/>
      </c>
      <c r="G924">
        <f>IF(ISBLANK('Raw Data'!J917), 0, IF(AND(2=MATCH(LARGE('Raw Data'!G917:J917, 4), 'Raw Data'!G917:J917, 0), AND('Raw Data'!P917-'Raw Data'!O917&lt;4, 'Raw Data'!P917-'Raw Data'!O917&gt;0)), 'Raw Data'!H917, 0))</f>
        <v/>
      </c>
      <c r="H924">
        <f>IF(ISBLANK('Raw Data'!J917), 0, IF(AND(1=MATCH(LARGE('Raw Data'!G917:J917, 4), 'Raw Data'!G917:J917, 0), AND('Raw Data'!O917-'Raw Data'!P917&lt;4, 'Raw Data'!O917-'Raw Data'!P917&gt;0)), 'Raw Data'!G917, 0))</f>
        <v/>
      </c>
      <c r="I924">
        <f>IF(ISBLANK('Raw Data'!J917), 0, IF(AND(4=MATCH(LARGE('Raw Data'!G917:J917, 3), 'Raw Data'!G917:J917, 0), 'Raw Data'!P917-'Raw Data'!O917&gt;3), 'Raw Data'!J917, 0))</f>
        <v/>
      </c>
      <c r="J924">
        <f>IF(ISBLANK('Raw Data'!J917), 0, IF(AND(3=MATCH(LARGE('Raw Data'!G917:J917, 3), 'Raw Data'!G917:J917, 0), 'Raw Data'!O917-'Raw Data'!P917&gt;3), 'Raw Data'!I917, 0))</f>
        <v/>
      </c>
      <c r="K924">
        <f>IF(ISBLANK('Raw Data'!J917), 0, IF(AND(2=MATCH(LARGE('Raw Data'!G917:J917, 3), 'Raw Data'!G917:J917, 0), AND('Raw Data'!P917-'Raw Data'!O917&lt;4, 'Raw Data'!P917-'Raw Data'!O917&gt;0)), 'Raw Data'!H917, 0))</f>
        <v/>
      </c>
      <c r="L924">
        <f>IF(ISBLANK('Raw Data'!J917), 0, IF(AND(1=MATCH(LARGE('Raw Data'!G917:J917, 3), 'Raw Data'!G917:J917, 0), AND('Raw Data'!O917-'Raw Data'!P917&lt;4, 'Raw Data'!O917-'Raw Data'!P917&gt;0)), 'Raw Data'!G917, 0))</f>
        <v/>
      </c>
      <c r="M924">
        <f>IF(ISBLANK('Raw Data'!J917), 0, IF(AND(4=MATCH(LARGE('Raw Data'!G917:J917, 2), 'Raw Data'!G917:J917, 0), 'Raw Data'!P917-'Raw Data'!O917&gt;3), 'Raw Data'!J917, 0))</f>
        <v/>
      </c>
      <c r="N924">
        <f>IF(ISBLANK('Raw Data'!J917), 0, IF(AND(3=MATCH(LARGE('Raw Data'!G917:J917, 2), 'Raw Data'!G917:J917, 0), 'Raw Data'!O917-'Raw Data'!P917&gt;3), 'Raw Data'!I917, 0))</f>
        <v/>
      </c>
      <c r="O924">
        <f>IF(ISBLANK('Raw Data'!J917), 0, IF(AND(2=MATCH(LARGE('Raw Data'!G917:J917, 2), 'Raw Data'!G917:J917, 0), AND('Raw Data'!P917-'Raw Data'!O917&lt;4, 'Raw Data'!P917-'Raw Data'!O917&gt;0)), 'Raw Data'!H917, 0))</f>
        <v/>
      </c>
      <c r="P924">
        <f>IF(ISBLANK('Raw Data'!J917), 0, IF(AND(1=MATCH(LARGE('Raw Data'!G917:J917, 2), 'Raw Data'!G917:J917, 0), AND('Raw Data'!O917-'Raw Data'!P917&lt;4, 'Raw Data'!O917-'Raw Data'!P917&gt;0)), 'Raw Data'!G917, 0))</f>
        <v/>
      </c>
      <c r="Q924">
        <f>IF(ISBLANK('Raw Data'!J917), 0, IF(AND(4=MATCH(LARGE('Raw Data'!G917:J917, 1), 'Raw Data'!G917:J917, 0), 'Raw Data'!P917-'Raw Data'!O917&gt;3), 'Raw Data'!J917, 0))</f>
        <v/>
      </c>
      <c r="R924">
        <f>IF(ISBLANK('Raw Data'!J917), 0, IF(AND(3=MATCH(LARGE('Raw Data'!G917:J917, 1), 'Raw Data'!G917:J917, 0), 'Raw Data'!O917-'Raw Data'!P917&gt;3), 'Raw Data'!I917, 0))</f>
        <v/>
      </c>
      <c r="S924">
        <f>IF(AND('Raw Data'!P917-'Raw Data'!O917&gt;4, 'Raw Data'!F917&lt;'Raw Data'!C917), 'Raw Data'!J917, 0)</f>
        <v/>
      </c>
      <c r="T924">
        <f>IF(AND('Raw Data'!O917-'Raw Data'!P917&gt;4, 'Raw Data'!F917&gt;'Raw Data'!C917), 'Raw Data'!I917, 0)</f>
        <v/>
      </c>
      <c r="U924">
        <f>IF(AND('Raw Data'!P917-'Raw Data'!O917&lt;3, 'Raw Data'!P917&gt;'Raw Data'!O917, 'Raw Data'!F917&lt;'Raw Data'!C917), 'Raw Data'!H917, 0)</f>
        <v/>
      </c>
      <c r="V924">
        <f>IF(AND('Raw Data'!P917-'Raw Data'!O917&lt;3, 'Raw Data'!P917&gt;'Raw Data'!O917, 'Raw Data'!F917&gt;'Raw Data'!C917), 'Raw Data'!G917, 0)</f>
        <v/>
      </c>
    </row>
    <row r="925">
      <c r="A925">
        <f>IF(AND('Raw Data'!F918&lt;'Raw Data'!C918, 'Raw Data'!P918&gt;'Raw Data'!O918, 'Raw Data'!P918-'Raw Data'!O918&gt;3), 'Raw Data'!J918, 0)</f>
        <v/>
      </c>
      <c r="B925">
        <f>IF(AND('Raw Data'!C918&lt;'Raw Data'!F918, 'Raw Data'!O918&gt;'Raw Data'!P918, 'Raw Data'!O918-'Raw Data'!P918&gt;3), 'Raw Data'!I918, 0)</f>
        <v/>
      </c>
      <c r="C925">
        <f>IF(AND('Raw Data'!F918&lt;'Raw Data'!C918, 'Raw Data'!P918&gt;'Raw Data'!O918, 'Raw Data'!P918-'Raw Data'!O918&lt;4), 'Raw Data'!H918, 0)</f>
        <v/>
      </c>
      <c r="D925">
        <f>IF(AND('Raw Data'!C918&lt;'Raw Data'!F918, 'Raw Data'!O918&gt;'Raw Data'!P918, 'Raw Data'!O918-'Raw Data'!P918&lt;4), 'Raw Data'!G918, 0)</f>
        <v/>
      </c>
      <c r="E925">
        <f>IF(ISBLANK('Raw Data'!J918), 0, IF(AND(4=MATCH(LARGE('Raw Data'!G918:J918, 4), 'Raw Data'!G918:J918, 0), 'Raw Data'!P918-'Raw Data'!O918&gt;3), 'Raw Data'!J918, 0))</f>
        <v/>
      </c>
      <c r="F925">
        <f>IF(ISBLANK('Raw Data'!J918), 0, IF(AND(3=MATCH(LARGE('Raw Data'!G918:J918, 4), 'Raw Data'!G918:J918, 0), 'Raw Data'!O918-'Raw Data'!P918&gt;3), 'Raw Data'!I918, 0))</f>
        <v/>
      </c>
      <c r="G925">
        <f>IF(ISBLANK('Raw Data'!J918), 0, IF(AND(2=MATCH(LARGE('Raw Data'!G918:J918, 4), 'Raw Data'!G918:J918, 0), AND('Raw Data'!P918-'Raw Data'!O918&lt;4, 'Raw Data'!P918-'Raw Data'!O918&gt;0)), 'Raw Data'!H918, 0))</f>
        <v/>
      </c>
      <c r="H925">
        <f>IF(ISBLANK('Raw Data'!J918), 0, IF(AND(1=MATCH(LARGE('Raw Data'!G918:J918, 4), 'Raw Data'!G918:J918, 0), AND('Raw Data'!O918-'Raw Data'!P918&lt;4, 'Raw Data'!O918-'Raw Data'!P918&gt;0)), 'Raw Data'!G918, 0))</f>
        <v/>
      </c>
      <c r="I925">
        <f>IF(ISBLANK('Raw Data'!J918), 0, IF(AND(4=MATCH(LARGE('Raw Data'!G918:J918, 3), 'Raw Data'!G918:J918, 0), 'Raw Data'!P918-'Raw Data'!O918&gt;3), 'Raw Data'!J918, 0))</f>
        <v/>
      </c>
      <c r="J925">
        <f>IF(ISBLANK('Raw Data'!J918), 0, IF(AND(3=MATCH(LARGE('Raw Data'!G918:J918, 3), 'Raw Data'!G918:J918, 0), 'Raw Data'!O918-'Raw Data'!P918&gt;3), 'Raw Data'!I918, 0))</f>
        <v/>
      </c>
      <c r="K925">
        <f>IF(ISBLANK('Raw Data'!J918), 0, IF(AND(2=MATCH(LARGE('Raw Data'!G918:J918, 3), 'Raw Data'!G918:J918, 0), AND('Raw Data'!P918-'Raw Data'!O918&lt;4, 'Raw Data'!P918-'Raw Data'!O918&gt;0)), 'Raw Data'!H918, 0))</f>
        <v/>
      </c>
      <c r="L925">
        <f>IF(ISBLANK('Raw Data'!J918), 0, IF(AND(1=MATCH(LARGE('Raw Data'!G918:J918, 3), 'Raw Data'!G918:J918, 0), AND('Raw Data'!O918-'Raw Data'!P918&lt;4, 'Raw Data'!O918-'Raw Data'!P918&gt;0)), 'Raw Data'!G918, 0))</f>
        <v/>
      </c>
      <c r="M925">
        <f>IF(ISBLANK('Raw Data'!J918), 0, IF(AND(4=MATCH(LARGE('Raw Data'!G918:J918, 2), 'Raw Data'!G918:J918, 0), 'Raw Data'!P918-'Raw Data'!O918&gt;3), 'Raw Data'!J918, 0))</f>
        <v/>
      </c>
      <c r="N925">
        <f>IF(ISBLANK('Raw Data'!J918), 0, IF(AND(3=MATCH(LARGE('Raw Data'!G918:J918, 2), 'Raw Data'!G918:J918, 0), 'Raw Data'!O918-'Raw Data'!P918&gt;3), 'Raw Data'!I918, 0))</f>
        <v/>
      </c>
      <c r="O925">
        <f>IF(ISBLANK('Raw Data'!J918), 0, IF(AND(2=MATCH(LARGE('Raw Data'!G918:J918, 2), 'Raw Data'!G918:J918, 0), AND('Raw Data'!P918-'Raw Data'!O918&lt;4, 'Raw Data'!P918-'Raw Data'!O918&gt;0)), 'Raw Data'!H918, 0))</f>
        <v/>
      </c>
      <c r="P925">
        <f>IF(ISBLANK('Raw Data'!J918), 0, IF(AND(1=MATCH(LARGE('Raw Data'!G918:J918, 2), 'Raw Data'!G918:J918, 0), AND('Raw Data'!O918-'Raw Data'!P918&lt;4, 'Raw Data'!O918-'Raw Data'!P918&gt;0)), 'Raw Data'!G918, 0))</f>
        <v/>
      </c>
      <c r="Q925">
        <f>IF(ISBLANK('Raw Data'!J918), 0, IF(AND(4=MATCH(LARGE('Raw Data'!G918:J918, 1), 'Raw Data'!G918:J918, 0), 'Raw Data'!P918-'Raw Data'!O918&gt;3), 'Raw Data'!J918, 0))</f>
        <v/>
      </c>
      <c r="R925">
        <f>IF(ISBLANK('Raw Data'!J918), 0, IF(AND(3=MATCH(LARGE('Raw Data'!G918:J918, 1), 'Raw Data'!G918:J918, 0), 'Raw Data'!O918-'Raw Data'!P918&gt;3), 'Raw Data'!I918, 0))</f>
        <v/>
      </c>
      <c r="S925">
        <f>IF(AND('Raw Data'!P918-'Raw Data'!O918&gt;4, 'Raw Data'!F918&lt;'Raw Data'!C918), 'Raw Data'!J918, 0)</f>
        <v/>
      </c>
      <c r="T925">
        <f>IF(AND('Raw Data'!O918-'Raw Data'!P918&gt;4, 'Raw Data'!F918&gt;'Raw Data'!C918), 'Raw Data'!I918, 0)</f>
        <v/>
      </c>
      <c r="U925">
        <f>IF(AND('Raw Data'!P918-'Raw Data'!O918&lt;3, 'Raw Data'!P918&gt;'Raw Data'!O918, 'Raw Data'!F918&lt;'Raw Data'!C918), 'Raw Data'!H918, 0)</f>
        <v/>
      </c>
      <c r="V925">
        <f>IF(AND('Raw Data'!P918-'Raw Data'!O918&lt;3, 'Raw Data'!P918&gt;'Raw Data'!O918, 'Raw Data'!F918&gt;'Raw Data'!C918), 'Raw Data'!G918, 0)</f>
        <v/>
      </c>
    </row>
    <row r="926">
      <c r="A926">
        <f>IF(AND('Raw Data'!F919&lt;'Raw Data'!C919, 'Raw Data'!P919&gt;'Raw Data'!O919, 'Raw Data'!P919-'Raw Data'!O919&gt;3), 'Raw Data'!J919, 0)</f>
        <v/>
      </c>
      <c r="B926">
        <f>IF(AND('Raw Data'!C919&lt;'Raw Data'!F919, 'Raw Data'!O919&gt;'Raw Data'!P919, 'Raw Data'!O919-'Raw Data'!P919&gt;3), 'Raw Data'!I919, 0)</f>
        <v/>
      </c>
      <c r="C926">
        <f>IF(AND('Raw Data'!F919&lt;'Raw Data'!C919, 'Raw Data'!P919&gt;'Raw Data'!O919, 'Raw Data'!P919-'Raw Data'!O919&lt;4), 'Raw Data'!H919, 0)</f>
        <v/>
      </c>
      <c r="D926">
        <f>IF(AND('Raw Data'!C919&lt;'Raw Data'!F919, 'Raw Data'!O919&gt;'Raw Data'!P919, 'Raw Data'!O919-'Raw Data'!P919&lt;4), 'Raw Data'!G919, 0)</f>
        <v/>
      </c>
      <c r="E926">
        <f>IF(ISBLANK('Raw Data'!J919), 0, IF(AND(4=MATCH(LARGE('Raw Data'!G919:J919, 4), 'Raw Data'!G919:J919, 0), 'Raw Data'!P919-'Raw Data'!O919&gt;3), 'Raw Data'!J919, 0))</f>
        <v/>
      </c>
      <c r="F926">
        <f>IF(ISBLANK('Raw Data'!J919), 0, IF(AND(3=MATCH(LARGE('Raw Data'!G919:J919, 4), 'Raw Data'!G919:J919, 0), 'Raw Data'!O919-'Raw Data'!P919&gt;3), 'Raw Data'!I919, 0))</f>
        <v/>
      </c>
      <c r="G926">
        <f>IF(ISBLANK('Raw Data'!J919), 0, IF(AND(2=MATCH(LARGE('Raw Data'!G919:J919, 4), 'Raw Data'!G919:J919, 0), AND('Raw Data'!P919-'Raw Data'!O919&lt;4, 'Raw Data'!P919-'Raw Data'!O919&gt;0)), 'Raw Data'!H919, 0))</f>
        <v/>
      </c>
      <c r="H926">
        <f>IF(ISBLANK('Raw Data'!J919), 0, IF(AND(1=MATCH(LARGE('Raw Data'!G919:J919, 4), 'Raw Data'!G919:J919, 0), AND('Raw Data'!O919-'Raw Data'!P919&lt;4, 'Raw Data'!O919-'Raw Data'!P919&gt;0)), 'Raw Data'!G919, 0))</f>
        <v/>
      </c>
      <c r="I926">
        <f>IF(ISBLANK('Raw Data'!J919), 0, IF(AND(4=MATCH(LARGE('Raw Data'!G919:J919, 3), 'Raw Data'!G919:J919, 0), 'Raw Data'!P919-'Raw Data'!O919&gt;3), 'Raw Data'!J919, 0))</f>
        <v/>
      </c>
      <c r="J926">
        <f>IF(ISBLANK('Raw Data'!J919), 0, IF(AND(3=MATCH(LARGE('Raw Data'!G919:J919, 3), 'Raw Data'!G919:J919, 0), 'Raw Data'!O919-'Raw Data'!P919&gt;3), 'Raw Data'!I919, 0))</f>
        <v/>
      </c>
      <c r="K926">
        <f>IF(ISBLANK('Raw Data'!J919), 0, IF(AND(2=MATCH(LARGE('Raw Data'!G919:J919, 3), 'Raw Data'!G919:J919, 0), AND('Raw Data'!P919-'Raw Data'!O919&lt;4, 'Raw Data'!P919-'Raw Data'!O919&gt;0)), 'Raw Data'!H919, 0))</f>
        <v/>
      </c>
      <c r="L926">
        <f>IF(ISBLANK('Raw Data'!J919), 0, IF(AND(1=MATCH(LARGE('Raw Data'!G919:J919, 3), 'Raw Data'!G919:J919, 0), AND('Raw Data'!O919-'Raw Data'!P919&lt;4, 'Raw Data'!O919-'Raw Data'!P919&gt;0)), 'Raw Data'!G919, 0))</f>
        <v/>
      </c>
      <c r="M926">
        <f>IF(ISBLANK('Raw Data'!J919), 0, IF(AND(4=MATCH(LARGE('Raw Data'!G919:J919, 2), 'Raw Data'!G919:J919, 0), 'Raw Data'!P919-'Raw Data'!O919&gt;3), 'Raw Data'!J919, 0))</f>
        <v/>
      </c>
      <c r="N926">
        <f>IF(ISBLANK('Raw Data'!J919), 0, IF(AND(3=MATCH(LARGE('Raw Data'!G919:J919, 2), 'Raw Data'!G919:J919, 0), 'Raw Data'!O919-'Raw Data'!P919&gt;3), 'Raw Data'!I919, 0))</f>
        <v/>
      </c>
      <c r="O926">
        <f>IF(ISBLANK('Raw Data'!J919), 0, IF(AND(2=MATCH(LARGE('Raw Data'!G919:J919, 2), 'Raw Data'!G919:J919, 0), AND('Raw Data'!P919-'Raw Data'!O919&lt;4, 'Raw Data'!P919-'Raw Data'!O919&gt;0)), 'Raw Data'!H919, 0))</f>
        <v/>
      </c>
      <c r="P926">
        <f>IF(ISBLANK('Raw Data'!J919), 0, IF(AND(1=MATCH(LARGE('Raw Data'!G919:J919, 2), 'Raw Data'!G919:J919, 0), AND('Raw Data'!O919-'Raw Data'!P919&lt;4, 'Raw Data'!O919-'Raw Data'!P919&gt;0)), 'Raw Data'!G919, 0))</f>
        <v/>
      </c>
      <c r="Q926">
        <f>IF(ISBLANK('Raw Data'!J919), 0, IF(AND(4=MATCH(LARGE('Raw Data'!G919:J919, 1), 'Raw Data'!G919:J919, 0), 'Raw Data'!P919-'Raw Data'!O919&gt;3), 'Raw Data'!J919, 0))</f>
        <v/>
      </c>
      <c r="R926">
        <f>IF(ISBLANK('Raw Data'!J919), 0, IF(AND(3=MATCH(LARGE('Raw Data'!G919:J919, 1), 'Raw Data'!G919:J919, 0), 'Raw Data'!O919-'Raw Data'!P919&gt;3), 'Raw Data'!I919, 0))</f>
        <v/>
      </c>
      <c r="S926">
        <f>IF(AND('Raw Data'!P919-'Raw Data'!O919&gt;4, 'Raw Data'!F919&lt;'Raw Data'!C919), 'Raw Data'!J919, 0)</f>
        <v/>
      </c>
      <c r="T926">
        <f>IF(AND('Raw Data'!O919-'Raw Data'!P919&gt;4, 'Raw Data'!F919&gt;'Raw Data'!C919), 'Raw Data'!I919, 0)</f>
        <v/>
      </c>
      <c r="U926">
        <f>IF(AND('Raw Data'!P919-'Raw Data'!O919&lt;3, 'Raw Data'!P919&gt;'Raw Data'!O919, 'Raw Data'!F919&lt;'Raw Data'!C919), 'Raw Data'!H919, 0)</f>
        <v/>
      </c>
      <c r="V926">
        <f>IF(AND('Raw Data'!P919-'Raw Data'!O919&lt;3, 'Raw Data'!P919&gt;'Raw Data'!O919, 'Raw Data'!F919&gt;'Raw Data'!C919), 'Raw Data'!G919, 0)</f>
        <v/>
      </c>
    </row>
    <row r="927">
      <c r="A927">
        <f>IF(AND('Raw Data'!F920&lt;'Raw Data'!C920, 'Raw Data'!P920&gt;'Raw Data'!O920, 'Raw Data'!P920-'Raw Data'!O920&gt;3), 'Raw Data'!J920, 0)</f>
        <v/>
      </c>
      <c r="B927">
        <f>IF(AND('Raw Data'!C920&lt;'Raw Data'!F920, 'Raw Data'!O920&gt;'Raw Data'!P920, 'Raw Data'!O920-'Raw Data'!P920&gt;3), 'Raw Data'!I920, 0)</f>
        <v/>
      </c>
      <c r="C927">
        <f>IF(AND('Raw Data'!F920&lt;'Raw Data'!C920, 'Raw Data'!P920&gt;'Raw Data'!O920, 'Raw Data'!P920-'Raw Data'!O920&lt;4), 'Raw Data'!H920, 0)</f>
        <v/>
      </c>
      <c r="D927">
        <f>IF(AND('Raw Data'!C920&lt;'Raw Data'!F920, 'Raw Data'!O920&gt;'Raw Data'!P920, 'Raw Data'!O920-'Raw Data'!P920&lt;4), 'Raw Data'!G920, 0)</f>
        <v/>
      </c>
      <c r="E927">
        <f>IF(ISBLANK('Raw Data'!J920), 0, IF(AND(4=MATCH(LARGE('Raw Data'!G920:J920, 4), 'Raw Data'!G920:J920, 0), 'Raw Data'!P920-'Raw Data'!O920&gt;3), 'Raw Data'!J920, 0))</f>
        <v/>
      </c>
      <c r="F927">
        <f>IF(ISBLANK('Raw Data'!J920), 0, IF(AND(3=MATCH(LARGE('Raw Data'!G920:J920, 4), 'Raw Data'!G920:J920, 0), 'Raw Data'!O920-'Raw Data'!P920&gt;3), 'Raw Data'!I920, 0))</f>
        <v/>
      </c>
      <c r="G927">
        <f>IF(ISBLANK('Raw Data'!J920), 0, IF(AND(2=MATCH(LARGE('Raw Data'!G920:J920, 4), 'Raw Data'!G920:J920, 0), AND('Raw Data'!P920-'Raw Data'!O920&lt;4, 'Raw Data'!P920-'Raw Data'!O920&gt;0)), 'Raw Data'!H920, 0))</f>
        <v/>
      </c>
      <c r="H927">
        <f>IF(ISBLANK('Raw Data'!J920), 0, IF(AND(1=MATCH(LARGE('Raw Data'!G920:J920, 4), 'Raw Data'!G920:J920, 0), AND('Raw Data'!O920-'Raw Data'!P920&lt;4, 'Raw Data'!O920-'Raw Data'!P920&gt;0)), 'Raw Data'!G920, 0))</f>
        <v/>
      </c>
      <c r="I927">
        <f>IF(ISBLANK('Raw Data'!J920), 0, IF(AND(4=MATCH(LARGE('Raw Data'!G920:J920, 3), 'Raw Data'!G920:J920, 0), 'Raw Data'!P920-'Raw Data'!O920&gt;3), 'Raw Data'!J920, 0))</f>
        <v/>
      </c>
      <c r="J927">
        <f>IF(ISBLANK('Raw Data'!J920), 0, IF(AND(3=MATCH(LARGE('Raw Data'!G920:J920, 3), 'Raw Data'!G920:J920, 0), 'Raw Data'!O920-'Raw Data'!P920&gt;3), 'Raw Data'!I920, 0))</f>
        <v/>
      </c>
      <c r="K927">
        <f>IF(ISBLANK('Raw Data'!J920), 0, IF(AND(2=MATCH(LARGE('Raw Data'!G920:J920, 3), 'Raw Data'!G920:J920, 0), AND('Raw Data'!P920-'Raw Data'!O920&lt;4, 'Raw Data'!P920-'Raw Data'!O920&gt;0)), 'Raw Data'!H920, 0))</f>
        <v/>
      </c>
      <c r="L927">
        <f>IF(ISBLANK('Raw Data'!J920), 0, IF(AND(1=MATCH(LARGE('Raw Data'!G920:J920, 3), 'Raw Data'!G920:J920, 0), AND('Raw Data'!O920-'Raw Data'!P920&lt;4, 'Raw Data'!O920-'Raw Data'!P920&gt;0)), 'Raw Data'!G920, 0))</f>
        <v/>
      </c>
      <c r="M927">
        <f>IF(ISBLANK('Raw Data'!J920), 0, IF(AND(4=MATCH(LARGE('Raw Data'!G920:J920, 2), 'Raw Data'!G920:J920, 0), 'Raw Data'!P920-'Raw Data'!O920&gt;3), 'Raw Data'!J920, 0))</f>
        <v/>
      </c>
      <c r="N927">
        <f>IF(ISBLANK('Raw Data'!J920), 0, IF(AND(3=MATCH(LARGE('Raw Data'!G920:J920, 2), 'Raw Data'!G920:J920, 0), 'Raw Data'!O920-'Raw Data'!P920&gt;3), 'Raw Data'!I920, 0))</f>
        <v/>
      </c>
      <c r="O927">
        <f>IF(ISBLANK('Raw Data'!J920), 0, IF(AND(2=MATCH(LARGE('Raw Data'!G920:J920, 2), 'Raw Data'!G920:J920, 0), AND('Raw Data'!P920-'Raw Data'!O920&lt;4, 'Raw Data'!P920-'Raw Data'!O920&gt;0)), 'Raw Data'!H920, 0))</f>
        <v/>
      </c>
      <c r="P927">
        <f>IF(ISBLANK('Raw Data'!J920), 0, IF(AND(1=MATCH(LARGE('Raw Data'!G920:J920, 2), 'Raw Data'!G920:J920, 0), AND('Raw Data'!O920-'Raw Data'!P920&lt;4, 'Raw Data'!O920-'Raw Data'!P920&gt;0)), 'Raw Data'!G920, 0))</f>
        <v/>
      </c>
      <c r="Q927">
        <f>IF(ISBLANK('Raw Data'!J920), 0, IF(AND(4=MATCH(LARGE('Raw Data'!G920:J920, 1), 'Raw Data'!G920:J920, 0), 'Raw Data'!P920-'Raw Data'!O920&gt;3), 'Raw Data'!J920, 0))</f>
        <v/>
      </c>
      <c r="R927">
        <f>IF(ISBLANK('Raw Data'!J920), 0, IF(AND(3=MATCH(LARGE('Raw Data'!G920:J920, 1), 'Raw Data'!G920:J920, 0), 'Raw Data'!O920-'Raw Data'!P920&gt;3), 'Raw Data'!I920, 0))</f>
        <v/>
      </c>
      <c r="S927">
        <f>IF(AND('Raw Data'!P920-'Raw Data'!O920&gt;4, 'Raw Data'!F920&lt;'Raw Data'!C920), 'Raw Data'!J920, 0)</f>
        <v/>
      </c>
      <c r="T927">
        <f>IF(AND('Raw Data'!O920-'Raw Data'!P920&gt;4, 'Raw Data'!F920&gt;'Raw Data'!C920), 'Raw Data'!I920, 0)</f>
        <v/>
      </c>
      <c r="U927">
        <f>IF(AND('Raw Data'!P920-'Raw Data'!O920&lt;3, 'Raw Data'!P920&gt;'Raw Data'!O920, 'Raw Data'!F920&lt;'Raw Data'!C920), 'Raw Data'!H920, 0)</f>
        <v/>
      </c>
      <c r="V927">
        <f>IF(AND('Raw Data'!P920-'Raw Data'!O920&lt;3, 'Raw Data'!P920&gt;'Raw Data'!O920, 'Raw Data'!F920&gt;'Raw Data'!C920), 'Raw Data'!G920, 0)</f>
        <v/>
      </c>
    </row>
    <row r="928">
      <c r="A928">
        <f>IF(AND('Raw Data'!F921&lt;'Raw Data'!C921, 'Raw Data'!P921&gt;'Raw Data'!O921, 'Raw Data'!P921-'Raw Data'!O921&gt;3), 'Raw Data'!J921, 0)</f>
        <v/>
      </c>
      <c r="B928">
        <f>IF(AND('Raw Data'!C921&lt;'Raw Data'!F921, 'Raw Data'!O921&gt;'Raw Data'!P921, 'Raw Data'!O921-'Raw Data'!P921&gt;3), 'Raw Data'!I921, 0)</f>
        <v/>
      </c>
      <c r="C928">
        <f>IF(AND('Raw Data'!F921&lt;'Raw Data'!C921, 'Raw Data'!P921&gt;'Raw Data'!O921, 'Raw Data'!P921-'Raw Data'!O921&lt;4), 'Raw Data'!H921, 0)</f>
        <v/>
      </c>
      <c r="D928">
        <f>IF(AND('Raw Data'!C921&lt;'Raw Data'!F921, 'Raw Data'!O921&gt;'Raw Data'!P921, 'Raw Data'!O921-'Raw Data'!P921&lt;4), 'Raw Data'!G921, 0)</f>
        <v/>
      </c>
      <c r="E928">
        <f>IF(ISBLANK('Raw Data'!J921), 0, IF(AND(4=MATCH(LARGE('Raw Data'!G921:J921, 4), 'Raw Data'!G921:J921, 0), 'Raw Data'!P921-'Raw Data'!O921&gt;3), 'Raw Data'!J921, 0))</f>
        <v/>
      </c>
      <c r="F928">
        <f>IF(ISBLANK('Raw Data'!J921), 0, IF(AND(3=MATCH(LARGE('Raw Data'!G921:J921, 4), 'Raw Data'!G921:J921, 0), 'Raw Data'!O921-'Raw Data'!P921&gt;3), 'Raw Data'!I921, 0))</f>
        <v/>
      </c>
      <c r="G928">
        <f>IF(ISBLANK('Raw Data'!J921), 0, IF(AND(2=MATCH(LARGE('Raw Data'!G921:J921, 4), 'Raw Data'!G921:J921, 0), AND('Raw Data'!P921-'Raw Data'!O921&lt;4, 'Raw Data'!P921-'Raw Data'!O921&gt;0)), 'Raw Data'!H921, 0))</f>
        <v/>
      </c>
      <c r="H928">
        <f>IF(ISBLANK('Raw Data'!J921), 0, IF(AND(1=MATCH(LARGE('Raw Data'!G921:J921, 4), 'Raw Data'!G921:J921, 0), AND('Raw Data'!O921-'Raw Data'!P921&lt;4, 'Raw Data'!O921-'Raw Data'!P921&gt;0)), 'Raw Data'!G921, 0))</f>
        <v/>
      </c>
      <c r="I928">
        <f>IF(ISBLANK('Raw Data'!J921), 0, IF(AND(4=MATCH(LARGE('Raw Data'!G921:J921, 3), 'Raw Data'!G921:J921, 0), 'Raw Data'!P921-'Raw Data'!O921&gt;3), 'Raw Data'!J921, 0))</f>
        <v/>
      </c>
      <c r="J928">
        <f>IF(ISBLANK('Raw Data'!J921), 0, IF(AND(3=MATCH(LARGE('Raw Data'!G921:J921, 3), 'Raw Data'!G921:J921, 0), 'Raw Data'!O921-'Raw Data'!P921&gt;3), 'Raw Data'!I921, 0))</f>
        <v/>
      </c>
      <c r="K928">
        <f>IF(ISBLANK('Raw Data'!J921), 0, IF(AND(2=MATCH(LARGE('Raw Data'!G921:J921, 3), 'Raw Data'!G921:J921, 0), AND('Raw Data'!P921-'Raw Data'!O921&lt;4, 'Raw Data'!P921-'Raw Data'!O921&gt;0)), 'Raw Data'!H921, 0))</f>
        <v/>
      </c>
      <c r="L928">
        <f>IF(ISBLANK('Raw Data'!J921), 0, IF(AND(1=MATCH(LARGE('Raw Data'!G921:J921, 3), 'Raw Data'!G921:J921, 0), AND('Raw Data'!O921-'Raw Data'!P921&lt;4, 'Raw Data'!O921-'Raw Data'!P921&gt;0)), 'Raw Data'!G921, 0))</f>
        <v/>
      </c>
      <c r="M928">
        <f>IF(ISBLANK('Raw Data'!J921), 0, IF(AND(4=MATCH(LARGE('Raw Data'!G921:J921, 2), 'Raw Data'!G921:J921, 0), 'Raw Data'!P921-'Raw Data'!O921&gt;3), 'Raw Data'!J921, 0))</f>
        <v/>
      </c>
      <c r="N928">
        <f>IF(ISBLANK('Raw Data'!J921), 0, IF(AND(3=MATCH(LARGE('Raw Data'!G921:J921, 2), 'Raw Data'!G921:J921, 0), 'Raw Data'!O921-'Raw Data'!P921&gt;3), 'Raw Data'!I921, 0))</f>
        <v/>
      </c>
      <c r="O928">
        <f>IF(ISBLANK('Raw Data'!J921), 0, IF(AND(2=MATCH(LARGE('Raw Data'!G921:J921, 2), 'Raw Data'!G921:J921, 0), AND('Raw Data'!P921-'Raw Data'!O921&lt;4, 'Raw Data'!P921-'Raw Data'!O921&gt;0)), 'Raw Data'!H921, 0))</f>
        <v/>
      </c>
      <c r="P928">
        <f>IF(ISBLANK('Raw Data'!J921), 0, IF(AND(1=MATCH(LARGE('Raw Data'!G921:J921, 2), 'Raw Data'!G921:J921, 0), AND('Raw Data'!O921-'Raw Data'!P921&lt;4, 'Raw Data'!O921-'Raw Data'!P921&gt;0)), 'Raw Data'!G921, 0))</f>
        <v/>
      </c>
      <c r="Q928">
        <f>IF(ISBLANK('Raw Data'!J921), 0, IF(AND(4=MATCH(LARGE('Raw Data'!G921:J921, 1), 'Raw Data'!G921:J921, 0), 'Raw Data'!P921-'Raw Data'!O921&gt;3), 'Raw Data'!J921, 0))</f>
        <v/>
      </c>
      <c r="R928">
        <f>IF(ISBLANK('Raw Data'!J921), 0, IF(AND(3=MATCH(LARGE('Raw Data'!G921:J921, 1), 'Raw Data'!G921:J921, 0), 'Raw Data'!O921-'Raw Data'!P921&gt;3), 'Raw Data'!I921, 0))</f>
        <v/>
      </c>
      <c r="S928">
        <f>IF(AND('Raw Data'!P921-'Raw Data'!O921&gt;4, 'Raw Data'!F921&lt;'Raw Data'!C921), 'Raw Data'!J921, 0)</f>
        <v/>
      </c>
      <c r="T928">
        <f>IF(AND('Raw Data'!O921-'Raw Data'!P921&gt;4, 'Raw Data'!F921&gt;'Raw Data'!C921), 'Raw Data'!I921, 0)</f>
        <v/>
      </c>
      <c r="U928">
        <f>IF(AND('Raw Data'!P921-'Raw Data'!O921&lt;3, 'Raw Data'!P921&gt;'Raw Data'!O921, 'Raw Data'!F921&lt;'Raw Data'!C921), 'Raw Data'!H921, 0)</f>
        <v/>
      </c>
      <c r="V928">
        <f>IF(AND('Raw Data'!P921-'Raw Data'!O921&lt;3, 'Raw Data'!P921&gt;'Raw Data'!O921, 'Raw Data'!F921&gt;'Raw Data'!C921), 'Raw Data'!G921, 0)</f>
        <v/>
      </c>
    </row>
    <row r="929">
      <c r="A929">
        <f>IF(AND('Raw Data'!F922&lt;'Raw Data'!C922, 'Raw Data'!P922&gt;'Raw Data'!O922, 'Raw Data'!P922-'Raw Data'!O922&gt;3), 'Raw Data'!J922, 0)</f>
        <v/>
      </c>
      <c r="B929">
        <f>IF(AND('Raw Data'!C922&lt;'Raw Data'!F922, 'Raw Data'!O922&gt;'Raw Data'!P922, 'Raw Data'!O922-'Raw Data'!P922&gt;3), 'Raw Data'!I922, 0)</f>
        <v/>
      </c>
      <c r="C929">
        <f>IF(AND('Raw Data'!F922&lt;'Raw Data'!C922, 'Raw Data'!P922&gt;'Raw Data'!O922, 'Raw Data'!P922-'Raw Data'!O922&lt;4), 'Raw Data'!H922, 0)</f>
        <v/>
      </c>
      <c r="D929">
        <f>IF(AND('Raw Data'!C922&lt;'Raw Data'!F922, 'Raw Data'!O922&gt;'Raw Data'!P922, 'Raw Data'!O922-'Raw Data'!P922&lt;4), 'Raw Data'!G922, 0)</f>
        <v/>
      </c>
      <c r="E929">
        <f>IF(ISBLANK('Raw Data'!J922), 0, IF(AND(4=MATCH(LARGE('Raw Data'!G922:J922, 4), 'Raw Data'!G922:J922, 0), 'Raw Data'!P922-'Raw Data'!O922&gt;3), 'Raw Data'!J922, 0))</f>
        <v/>
      </c>
      <c r="F929">
        <f>IF(ISBLANK('Raw Data'!J922), 0, IF(AND(3=MATCH(LARGE('Raw Data'!G922:J922, 4), 'Raw Data'!G922:J922, 0), 'Raw Data'!O922-'Raw Data'!P922&gt;3), 'Raw Data'!I922, 0))</f>
        <v/>
      </c>
      <c r="G929">
        <f>IF(ISBLANK('Raw Data'!J922), 0, IF(AND(2=MATCH(LARGE('Raw Data'!G922:J922, 4), 'Raw Data'!G922:J922, 0), AND('Raw Data'!P922-'Raw Data'!O922&lt;4, 'Raw Data'!P922-'Raw Data'!O922&gt;0)), 'Raw Data'!H922, 0))</f>
        <v/>
      </c>
      <c r="H929">
        <f>IF(ISBLANK('Raw Data'!J922), 0, IF(AND(1=MATCH(LARGE('Raw Data'!G922:J922, 4), 'Raw Data'!G922:J922, 0), AND('Raw Data'!O922-'Raw Data'!P922&lt;4, 'Raw Data'!O922-'Raw Data'!P922&gt;0)), 'Raw Data'!G922, 0))</f>
        <v/>
      </c>
      <c r="I929">
        <f>IF(ISBLANK('Raw Data'!J922), 0, IF(AND(4=MATCH(LARGE('Raw Data'!G922:J922, 3), 'Raw Data'!G922:J922, 0), 'Raw Data'!P922-'Raw Data'!O922&gt;3), 'Raw Data'!J922, 0))</f>
        <v/>
      </c>
      <c r="J929">
        <f>IF(ISBLANK('Raw Data'!J922), 0, IF(AND(3=MATCH(LARGE('Raw Data'!G922:J922, 3), 'Raw Data'!G922:J922, 0), 'Raw Data'!O922-'Raw Data'!P922&gt;3), 'Raw Data'!I922, 0))</f>
        <v/>
      </c>
      <c r="K929">
        <f>IF(ISBLANK('Raw Data'!J922), 0, IF(AND(2=MATCH(LARGE('Raw Data'!G922:J922, 3), 'Raw Data'!G922:J922, 0), AND('Raw Data'!P922-'Raw Data'!O922&lt;4, 'Raw Data'!P922-'Raw Data'!O922&gt;0)), 'Raw Data'!H922, 0))</f>
        <v/>
      </c>
      <c r="L929">
        <f>IF(ISBLANK('Raw Data'!J922), 0, IF(AND(1=MATCH(LARGE('Raw Data'!G922:J922, 3), 'Raw Data'!G922:J922, 0), AND('Raw Data'!O922-'Raw Data'!P922&lt;4, 'Raw Data'!O922-'Raw Data'!P922&gt;0)), 'Raw Data'!G922, 0))</f>
        <v/>
      </c>
      <c r="M929">
        <f>IF(ISBLANK('Raw Data'!J922), 0, IF(AND(4=MATCH(LARGE('Raw Data'!G922:J922, 2), 'Raw Data'!G922:J922, 0), 'Raw Data'!P922-'Raw Data'!O922&gt;3), 'Raw Data'!J922, 0))</f>
        <v/>
      </c>
      <c r="N929">
        <f>IF(ISBLANK('Raw Data'!J922), 0, IF(AND(3=MATCH(LARGE('Raw Data'!G922:J922, 2), 'Raw Data'!G922:J922, 0), 'Raw Data'!O922-'Raw Data'!P922&gt;3), 'Raw Data'!I922, 0))</f>
        <v/>
      </c>
      <c r="O929">
        <f>IF(ISBLANK('Raw Data'!J922), 0, IF(AND(2=MATCH(LARGE('Raw Data'!G922:J922, 2), 'Raw Data'!G922:J922, 0), AND('Raw Data'!P922-'Raw Data'!O922&lt;4, 'Raw Data'!P922-'Raw Data'!O922&gt;0)), 'Raw Data'!H922, 0))</f>
        <v/>
      </c>
      <c r="P929">
        <f>IF(ISBLANK('Raw Data'!J922), 0, IF(AND(1=MATCH(LARGE('Raw Data'!G922:J922, 2), 'Raw Data'!G922:J922, 0), AND('Raw Data'!O922-'Raw Data'!P922&lt;4, 'Raw Data'!O922-'Raw Data'!P922&gt;0)), 'Raw Data'!G922, 0))</f>
        <v/>
      </c>
      <c r="Q929">
        <f>IF(ISBLANK('Raw Data'!J922), 0, IF(AND(4=MATCH(LARGE('Raw Data'!G922:J922, 1), 'Raw Data'!G922:J922, 0), 'Raw Data'!P922-'Raw Data'!O922&gt;3), 'Raw Data'!J922, 0))</f>
        <v/>
      </c>
      <c r="R929">
        <f>IF(ISBLANK('Raw Data'!J922), 0, IF(AND(3=MATCH(LARGE('Raw Data'!G922:J922, 1), 'Raw Data'!G922:J922, 0), 'Raw Data'!O922-'Raw Data'!P922&gt;3), 'Raw Data'!I922, 0))</f>
        <v/>
      </c>
      <c r="S929">
        <f>IF(AND('Raw Data'!P922-'Raw Data'!O922&gt;4, 'Raw Data'!F922&lt;'Raw Data'!C922), 'Raw Data'!J922, 0)</f>
        <v/>
      </c>
      <c r="T929">
        <f>IF(AND('Raw Data'!O922-'Raw Data'!P922&gt;4, 'Raw Data'!F922&gt;'Raw Data'!C922), 'Raw Data'!I922, 0)</f>
        <v/>
      </c>
      <c r="U929">
        <f>IF(AND('Raw Data'!P922-'Raw Data'!O922&lt;3, 'Raw Data'!P922&gt;'Raw Data'!O922, 'Raw Data'!F922&lt;'Raw Data'!C922), 'Raw Data'!H922, 0)</f>
        <v/>
      </c>
      <c r="V929">
        <f>IF(AND('Raw Data'!P922-'Raw Data'!O922&lt;3, 'Raw Data'!P922&gt;'Raw Data'!O922, 'Raw Data'!F922&gt;'Raw Data'!C922), 'Raw Data'!G922, 0)</f>
        <v/>
      </c>
    </row>
    <row r="930">
      <c r="A930">
        <f>IF(AND('Raw Data'!F923&lt;'Raw Data'!C923, 'Raw Data'!P923&gt;'Raw Data'!O923, 'Raw Data'!P923-'Raw Data'!O923&gt;3), 'Raw Data'!J923, 0)</f>
        <v/>
      </c>
      <c r="B930">
        <f>IF(AND('Raw Data'!C923&lt;'Raw Data'!F923, 'Raw Data'!O923&gt;'Raw Data'!P923, 'Raw Data'!O923-'Raw Data'!P923&gt;3), 'Raw Data'!I923, 0)</f>
        <v/>
      </c>
      <c r="C930">
        <f>IF(AND('Raw Data'!F923&lt;'Raw Data'!C923, 'Raw Data'!P923&gt;'Raw Data'!O923, 'Raw Data'!P923-'Raw Data'!O923&lt;4), 'Raw Data'!H923, 0)</f>
        <v/>
      </c>
      <c r="D930">
        <f>IF(AND('Raw Data'!C923&lt;'Raw Data'!F923, 'Raw Data'!O923&gt;'Raw Data'!P923, 'Raw Data'!O923-'Raw Data'!P923&lt;4), 'Raw Data'!G923, 0)</f>
        <v/>
      </c>
      <c r="E930">
        <f>IF(ISBLANK('Raw Data'!J923), 0, IF(AND(4=MATCH(LARGE('Raw Data'!G923:J923, 4), 'Raw Data'!G923:J923, 0), 'Raw Data'!P923-'Raw Data'!O923&gt;3), 'Raw Data'!J923, 0))</f>
        <v/>
      </c>
      <c r="F930">
        <f>IF(ISBLANK('Raw Data'!J923), 0, IF(AND(3=MATCH(LARGE('Raw Data'!G923:J923, 4), 'Raw Data'!G923:J923, 0), 'Raw Data'!O923-'Raw Data'!P923&gt;3), 'Raw Data'!I923, 0))</f>
        <v/>
      </c>
      <c r="G930">
        <f>IF(ISBLANK('Raw Data'!J923), 0, IF(AND(2=MATCH(LARGE('Raw Data'!G923:J923, 4), 'Raw Data'!G923:J923, 0), AND('Raw Data'!P923-'Raw Data'!O923&lt;4, 'Raw Data'!P923-'Raw Data'!O923&gt;0)), 'Raw Data'!H923, 0))</f>
        <v/>
      </c>
      <c r="H930">
        <f>IF(ISBLANK('Raw Data'!J923), 0, IF(AND(1=MATCH(LARGE('Raw Data'!G923:J923, 4), 'Raw Data'!G923:J923, 0), AND('Raw Data'!O923-'Raw Data'!P923&lt;4, 'Raw Data'!O923-'Raw Data'!P923&gt;0)), 'Raw Data'!G923, 0))</f>
        <v/>
      </c>
      <c r="I930">
        <f>IF(ISBLANK('Raw Data'!J923), 0, IF(AND(4=MATCH(LARGE('Raw Data'!G923:J923, 3), 'Raw Data'!G923:J923, 0), 'Raw Data'!P923-'Raw Data'!O923&gt;3), 'Raw Data'!J923, 0))</f>
        <v/>
      </c>
      <c r="J930">
        <f>IF(ISBLANK('Raw Data'!J923), 0, IF(AND(3=MATCH(LARGE('Raw Data'!G923:J923, 3), 'Raw Data'!G923:J923, 0), 'Raw Data'!O923-'Raw Data'!P923&gt;3), 'Raw Data'!I923, 0))</f>
        <v/>
      </c>
      <c r="K930">
        <f>IF(ISBLANK('Raw Data'!J923), 0, IF(AND(2=MATCH(LARGE('Raw Data'!G923:J923, 3), 'Raw Data'!G923:J923, 0), AND('Raw Data'!P923-'Raw Data'!O923&lt;4, 'Raw Data'!P923-'Raw Data'!O923&gt;0)), 'Raw Data'!H923, 0))</f>
        <v/>
      </c>
      <c r="L930">
        <f>IF(ISBLANK('Raw Data'!J923), 0, IF(AND(1=MATCH(LARGE('Raw Data'!G923:J923, 3), 'Raw Data'!G923:J923, 0), AND('Raw Data'!O923-'Raw Data'!P923&lt;4, 'Raw Data'!O923-'Raw Data'!P923&gt;0)), 'Raw Data'!G923, 0))</f>
        <v/>
      </c>
      <c r="M930">
        <f>IF(ISBLANK('Raw Data'!J923), 0, IF(AND(4=MATCH(LARGE('Raw Data'!G923:J923, 2), 'Raw Data'!G923:J923, 0), 'Raw Data'!P923-'Raw Data'!O923&gt;3), 'Raw Data'!J923, 0))</f>
        <v/>
      </c>
      <c r="N930">
        <f>IF(ISBLANK('Raw Data'!J923), 0, IF(AND(3=MATCH(LARGE('Raw Data'!G923:J923, 2), 'Raw Data'!G923:J923, 0), 'Raw Data'!O923-'Raw Data'!P923&gt;3), 'Raw Data'!I923, 0))</f>
        <v/>
      </c>
      <c r="O930">
        <f>IF(ISBLANK('Raw Data'!J923), 0, IF(AND(2=MATCH(LARGE('Raw Data'!G923:J923, 2), 'Raw Data'!G923:J923, 0), AND('Raw Data'!P923-'Raw Data'!O923&lt;4, 'Raw Data'!P923-'Raw Data'!O923&gt;0)), 'Raw Data'!H923, 0))</f>
        <v/>
      </c>
      <c r="P930">
        <f>IF(ISBLANK('Raw Data'!J923), 0, IF(AND(1=MATCH(LARGE('Raw Data'!G923:J923, 2), 'Raw Data'!G923:J923, 0), AND('Raw Data'!O923-'Raw Data'!P923&lt;4, 'Raw Data'!O923-'Raw Data'!P923&gt;0)), 'Raw Data'!G923, 0))</f>
        <v/>
      </c>
      <c r="Q930">
        <f>IF(ISBLANK('Raw Data'!J923), 0, IF(AND(4=MATCH(LARGE('Raw Data'!G923:J923, 1), 'Raw Data'!G923:J923, 0), 'Raw Data'!P923-'Raw Data'!O923&gt;3), 'Raw Data'!J923, 0))</f>
        <v/>
      </c>
      <c r="R930">
        <f>IF(ISBLANK('Raw Data'!J923), 0, IF(AND(3=MATCH(LARGE('Raw Data'!G923:J923, 1), 'Raw Data'!G923:J923, 0), 'Raw Data'!O923-'Raw Data'!P923&gt;3), 'Raw Data'!I923, 0))</f>
        <v/>
      </c>
      <c r="S930">
        <f>IF(AND('Raw Data'!P923-'Raw Data'!O923&gt;4, 'Raw Data'!F923&lt;'Raw Data'!C923), 'Raw Data'!J923, 0)</f>
        <v/>
      </c>
      <c r="T930">
        <f>IF(AND('Raw Data'!O923-'Raw Data'!P923&gt;4, 'Raw Data'!F923&gt;'Raw Data'!C923), 'Raw Data'!I923, 0)</f>
        <v/>
      </c>
      <c r="U930">
        <f>IF(AND('Raw Data'!P923-'Raw Data'!O923&lt;3, 'Raw Data'!P923&gt;'Raw Data'!O923, 'Raw Data'!F923&lt;'Raw Data'!C923), 'Raw Data'!H923, 0)</f>
        <v/>
      </c>
      <c r="V930">
        <f>IF(AND('Raw Data'!P923-'Raw Data'!O923&lt;3, 'Raw Data'!P923&gt;'Raw Data'!O923, 'Raw Data'!F923&gt;'Raw Data'!C923), 'Raw Data'!G923, 0)</f>
        <v/>
      </c>
    </row>
    <row r="931">
      <c r="A931">
        <f>IF(AND('Raw Data'!F924&lt;'Raw Data'!C924, 'Raw Data'!P924&gt;'Raw Data'!O924, 'Raw Data'!P924-'Raw Data'!O924&gt;3), 'Raw Data'!J924, 0)</f>
        <v/>
      </c>
      <c r="B931">
        <f>IF(AND('Raw Data'!C924&lt;'Raw Data'!F924, 'Raw Data'!O924&gt;'Raw Data'!P924, 'Raw Data'!O924-'Raw Data'!P924&gt;3), 'Raw Data'!I924, 0)</f>
        <v/>
      </c>
      <c r="C931">
        <f>IF(AND('Raw Data'!F924&lt;'Raw Data'!C924, 'Raw Data'!P924&gt;'Raw Data'!O924, 'Raw Data'!P924-'Raw Data'!O924&lt;4), 'Raw Data'!H924, 0)</f>
        <v/>
      </c>
      <c r="D931">
        <f>IF(AND('Raw Data'!C924&lt;'Raw Data'!F924, 'Raw Data'!O924&gt;'Raw Data'!P924, 'Raw Data'!O924-'Raw Data'!P924&lt;4), 'Raw Data'!G924, 0)</f>
        <v/>
      </c>
      <c r="E931">
        <f>IF(ISBLANK('Raw Data'!J924), 0, IF(AND(4=MATCH(LARGE('Raw Data'!G924:J924, 4), 'Raw Data'!G924:J924, 0), 'Raw Data'!P924-'Raw Data'!O924&gt;3), 'Raw Data'!J924, 0))</f>
        <v/>
      </c>
      <c r="F931">
        <f>IF(ISBLANK('Raw Data'!J924), 0, IF(AND(3=MATCH(LARGE('Raw Data'!G924:J924, 4), 'Raw Data'!G924:J924, 0), 'Raw Data'!O924-'Raw Data'!P924&gt;3), 'Raw Data'!I924, 0))</f>
        <v/>
      </c>
      <c r="G931">
        <f>IF(ISBLANK('Raw Data'!J924), 0, IF(AND(2=MATCH(LARGE('Raw Data'!G924:J924, 4), 'Raw Data'!G924:J924, 0), AND('Raw Data'!P924-'Raw Data'!O924&lt;4, 'Raw Data'!P924-'Raw Data'!O924&gt;0)), 'Raw Data'!H924, 0))</f>
        <v/>
      </c>
      <c r="H931">
        <f>IF(ISBLANK('Raw Data'!J924), 0, IF(AND(1=MATCH(LARGE('Raw Data'!G924:J924, 4), 'Raw Data'!G924:J924, 0), AND('Raw Data'!O924-'Raw Data'!P924&lt;4, 'Raw Data'!O924-'Raw Data'!P924&gt;0)), 'Raw Data'!G924, 0))</f>
        <v/>
      </c>
      <c r="I931">
        <f>IF(ISBLANK('Raw Data'!J924), 0, IF(AND(4=MATCH(LARGE('Raw Data'!G924:J924, 3), 'Raw Data'!G924:J924, 0), 'Raw Data'!P924-'Raw Data'!O924&gt;3), 'Raw Data'!J924, 0))</f>
        <v/>
      </c>
      <c r="J931">
        <f>IF(ISBLANK('Raw Data'!J924), 0, IF(AND(3=MATCH(LARGE('Raw Data'!G924:J924, 3), 'Raw Data'!G924:J924, 0), 'Raw Data'!O924-'Raw Data'!P924&gt;3), 'Raw Data'!I924, 0))</f>
        <v/>
      </c>
      <c r="K931">
        <f>IF(ISBLANK('Raw Data'!J924), 0, IF(AND(2=MATCH(LARGE('Raw Data'!G924:J924, 3), 'Raw Data'!G924:J924, 0), AND('Raw Data'!P924-'Raw Data'!O924&lt;4, 'Raw Data'!P924-'Raw Data'!O924&gt;0)), 'Raw Data'!H924, 0))</f>
        <v/>
      </c>
      <c r="L931">
        <f>IF(ISBLANK('Raw Data'!J924), 0, IF(AND(1=MATCH(LARGE('Raw Data'!G924:J924, 3), 'Raw Data'!G924:J924, 0), AND('Raw Data'!O924-'Raw Data'!P924&lt;4, 'Raw Data'!O924-'Raw Data'!P924&gt;0)), 'Raw Data'!G924, 0))</f>
        <v/>
      </c>
      <c r="M931">
        <f>IF(ISBLANK('Raw Data'!J924), 0, IF(AND(4=MATCH(LARGE('Raw Data'!G924:J924, 2), 'Raw Data'!G924:J924, 0), 'Raw Data'!P924-'Raw Data'!O924&gt;3), 'Raw Data'!J924, 0))</f>
        <v/>
      </c>
      <c r="N931">
        <f>IF(ISBLANK('Raw Data'!J924), 0, IF(AND(3=MATCH(LARGE('Raw Data'!G924:J924, 2), 'Raw Data'!G924:J924, 0), 'Raw Data'!O924-'Raw Data'!P924&gt;3), 'Raw Data'!I924, 0))</f>
        <v/>
      </c>
      <c r="O931">
        <f>IF(ISBLANK('Raw Data'!J924), 0, IF(AND(2=MATCH(LARGE('Raw Data'!G924:J924, 2), 'Raw Data'!G924:J924, 0), AND('Raw Data'!P924-'Raw Data'!O924&lt;4, 'Raw Data'!P924-'Raw Data'!O924&gt;0)), 'Raw Data'!H924, 0))</f>
        <v/>
      </c>
      <c r="P931">
        <f>IF(ISBLANK('Raw Data'!J924), 0, IF(AND(1=MATCH(LARGE('Raw Data'!G924:J924, 2), 'Raw Data'!G924:J924, 0), AND('Raw Data'!O924-'Raw Data'!P924&lt;4, 'Raw Data'!O924-'Raw Data'!P924&gt;0)), 'Raw Data'!G924, 0))</f>
        <v/>
      </c>
      <c r="Q931">
        <f>IF(ISBLANK('Raw Data'!J924), 0, IF(AND(4=MATCH(LARGE('Raw Data'!G924:J924, 1), 'Raw Data'!G924:J924, 0), 'Raw Data'!P924-'Raw Data'!O924&gt;3), 'Raw Data'!J924, 0))</f>
        <v/>
      </c>
      <c r="R931">
        <f>IF(ISBLANK('Raw Data'!J924), 0, IF(AND(3=MATCH(LARGE('Raw Data'!G924:J924, 1), 'Raw Data'!G924:J924, 0), 'Raw Data'!O924-'Raw Data'!P924&gt;3), 'Raw Data'!I924, 0))</f>
        <v/>
      </c>
      <c r="S931">
        <f>IF(AND('Raw Data'!P924-'Raw Data'!O924&gt;4, 'Raw Data'!F924&lt;'Raw Data'!C924), 'Raw Data'!J924, 0)</f>
        <v/>
      </c>
      <c r="T931">
        <f>IF(AND('Raw Data'!O924-'Raw Data'!P924&gt;4, 'Raw Data'!F924&gt;'Raw Data'!C924), 'Raw Data'!I924, 0)</f>
        <v/>
      </c>
      <c r="U931">
        <f>IF(AND('Raw Data'!P924-'Raw Data'!O924&lt;3, 'Raw Data'!P924&gt;'Raw Data'!O924, 'Raw Data'!F924&lt;'Raw Data'!C924), 'Raw Data'!H924, 0)</f>
        <v/>
      </c>
      <c r="V931">
        <f>IF(AND('Raw Data'!P924-'Raw Data'!O924&lt;3, 'Raw Data'!P924&gt;'Raw Data'!O924, 'Raw Data'!F924&gt;'Raw Data'!C924), 'Raw Data'!G924, 0)</f>
        <v/>
      </c>
    </row>
    <row r="932">
      <c r="A932">
        <f>IF(AND('Raw Data'!F925&lt;'Raw Data'!C925, 'Raw Data'!P925&gt;'Raw Data'!O925, 'Raw Data'!P925-'Raw Data'!O925&gt;3), 'Raw Data'!J925, 0)</f>
        <v/>
      </c>
      <c r="B932">
        <f>IF(AND('Raw Data'!C925&lt;'Raw Data'!F925, 'Raw Data'!O925&gt;'Raw Data'!P925, 'Raw Data'!O925-'Raw Data'!P925&gt;3), 'Raw Data'!I925, 0)</f>
        <v/>
      </c>
      <c r="C932">
        <f>IF(AND('Raw Data'!F925&lt;'Raw Data'!C925, 'Raw Data'!P925&gt;'Raw Data'!O925, 'Raw Data'!P925-'Raw Data'!O925&lt;4), 'Raw Data'!H925, 0)</f>
        <v/>
      </c>
      <c r="D932">
        <f>IF(AND('Raw Data'!C925&lt;'Raw Data'!F925, 'Raw Data'!O925&gt;'Raw Data'!P925, 'Raw Data'!O925-'Raw Data'!P925&lt;4), 'Raw Data'!G925, 0)</f>
        <v/>
      </c>
      <c r="E932">
        <f>IF(ISBLANK('Raw Data'!J925), 0, IF(AND(4=MATCH(LARGE('Raw Data'!G925:J925, 4), 'Raw Data'!G925:J925, 0), 'Raw Data'!P925-'Raw Data'!O925&gt;3), 'Raw Data'!J925, 0))</f>
        <v/>
      </c>
      <c r="F932">
        <f>IF(ISBLANK('Raw Data'!J925), 0, IF(AND(3=MATCH(LARGE('Raw Data'!G925:J925, 4), 'Raw Data'!G925:J925, 0), 'Raw Data'!O925-'Raw Data'!P925&gt;3), 'Raw Data'!I925, 0))</f>
        <v/>
      </c>
      <c r="G932">
        <f>IF(ISBLANK('Raw Data'!J925), 0, IF(AND(2=MATCH(LARGE('Raw Data'!G925:J925, 4), 'Raw Data'!G925:J925, 0), AND('Raw Data'!P925-'Raw Data'!O925&lt;4, 'Raw Data'!P925-'Raw Data'!O925&gt;0)), 'Raw Data'!H925, 0))</f>
        <v/>
      </c>
      <c r="H932">
        <f>IF(ISBLANK('Raw Data'!J925), 0, IF(AND(1=MATCH(LARGE('Raw Data'!G925:J925, 4), 'Raw Data'!G925:J925, 0), AND('Raw Data'!O925-'Raw Data'!P925&lt;4, 'Raw Data'!O925-'Raw Data'!P925&gt;0)), 'Raw Data'!G925, 0))</f>
        <v/>
      </c>
      <c r="I932">
        <f>IF(ISBLANK('Raw Data'!J925), 0, IF(AND(4=MATCH(LARGE('Raw Data'!G925:J925, 3), 'Raw Data'!G925:J925, 0), 'Raw Data'!P925-'Raw Data'!O925&gt;3), 'Raw Data'!J925, 0))</f>
        <v/>
      </c>
      <c r="J932">
        <f>IF(ISBLANK('Raw Data'!J925), 0, IF(AND(3=MATCH(LARGE('Raw Data'!G925:J925, 3), 'Raw Data'!G925:J925, 0), 'Raw Data'!O925-'Raw Data'!P925&gt;3), 'Raw Data'!I925, 0))</f>
        <v/>
      </c>
      <c r="K932">
        <f>IF(ISBLANK('Raw Data'!J925), 0, IF(AND(2=MATCH(LARGE('Raw Data'!G925:J925, 3), 'Raw Data'!G925:J925, 0), AND('Raw Data'!P925-'Raw Data'!O925&lt;4, 'Raw Data'!P925-'Raw Data'!O925&gt;0)), 'Raw Data'!H925, 0))</f>
        <v/>
      </c>
      <c r="L932">
        <f>IF(ISBLANK('Raw Data'!J925), 0, IF(AND(1=MATCH(LARGE('Raw Data'!G925:J925, 3), 'Raw Data'!G925:J925, 0), AND('Raw Data'!O925-'Raw Data'!P925&lt;4, 'Raw Data'!O925-'Raw Data'!P925&gt;0)), 'Raw Data'!G925, 0))</f>
        <v/>
      </c>
      <c r="M932">
        <f>IF(ISBLANK('Raw Data'!J925), 0, IF(AND(4=MATCH(LARGE('Raw Data'!G925:J925, 2), 'Raw Data'!G925:J925, 0), 'Raw Data'!P925-'Raw Data'!O925&gt;3), 'Raw Data'!J925, 0))</f>
        <v/>
      </c>
      <c r="N932">
        <f>IF(ISBLANK('Raw Data'!J925), 0, IF(AND(3=MATCH(LARGE('Raw Data'!G925:J925, 2), 'Raw Data'!G925:J925, 0), 'Raw Data'!O925-'Raw Data'!P925&gt;3), 'Raw Data'!I925, 0))</f>
        <v/>
      </c>
      <c r="O932">
        <f>IF(ISBLANK('Raw Data'!J925), 0, IF(AND(2=MATCH(LARGE('Raw Data'!G925:J925, 2), 'Raw Data'!G925:J925, 0), AND('Raw Data'!P925-'Raw Data'!O925&lt;4, 'Raw Data'!P925-'Raw Data'!O925&gt;0)), 'Raw Data'!H925, 0))</f>
        <v/>
      </c>
      <c r="P932">
        <f>IF(ISBLANK('Raw Data'!J925), 0, IF(AND(1=MATCH(LARGE('Raw Data'!G925:J925, 2), 'Raw Data'!G925:J925, 0), AND('Raw Data'!O925-'Raw Data'!P925&lt;4, 'Raw Data'!O925-'Raw Data'!P925&gt;0)), 'Raw Data'!G925, 0))</f>
        <v/>
      </c>
      <c r="Q932">
        <f>IF(ISBLANK('Raw Data'!J925), 0, IF(AND(4=MATCH(LARGE('Raw Data'!G925:J925, 1), 'Raw Data'!G925:J925, 0), 'Raw Data'!P925-'Raw Data'!O925&gt;3), 'Raw Data'!J925, 0))</f>
        <v/>
      </c>
      <c r="R932">
        <f>IF(ISBLANK('Raw Data'!J925), 0, IF(AND(3=MATCH(LARGE('Raw Data'!G925:J925, 1), 'Raw Data'!G925:J925, 0), 'Raw Data'!O925-'Raw Data'!P925&gt;3), 'Raw Data'!I925, 0))</f>
        <v/>
      </c>
      <c r="S932">
        <f>IF(AND('Raw Data'!P925-'Raw Data'!O925&gt;4, 'Raw Data'!F925&lt;'Raw Data'!C925), 'Raw Data'!J925, 0)</f>
        <v/>
      </c>
      <c r="T932">
        <f>IF(AND('Raw Data'!O925-'Raw Data'!P925&gt;4, 'Raw Data'!F925&gt;'Raw Data'!C925), 'Raw Data'!I925, 0)</f>
        <v/>
      </c>
      <c r="U932">
        <f>IF(AND('Raw Data'!P925-'Raw Data'!O925&lt;3, 'Raw Data'!P925&gt;'Raw Data'!O925, 'Raw Data'!F925&lt;'Raw Data'!C925), 'Raw Data'!H925, 0)</f>
        <v/>
      </c>
      <c r="V932">
        <f>IF(AND('Raw Data'!P925-'Raw Data'!O925&lt;3, 'Raw Data'!P925&gt;'Raw Data'!O925, 'Raw Data'!F925&gt;'Raw Data'!C925), 'Raw Data'!G925, 0)</f>
        <v/>
      </c>
    </row>
    <row r="933">
      <c r="A933">
        <f>IF(AND('Raw Data'!F926&lt;'Raw Data'!C926, 'Raw Data'!P926&gt;'Raw Data'!O926, 'Raw Data'!P926-'Raw Data'!O926&gt;3), 'Raw Data'!J926, 0)</f>
        <v/>
      </c>
      <c r="B933">
        <f>IF(AND('Raw Data'!C926&lt;'Raw Data'!F926, 'Raw Data'!O926&gt;'Raw Data'!P926, 'Raw Data'!O926-'Raw Data'!P926&gt;3), 'Raw Data'!I926, 0)</f>
        <v/>
      </c>
      <c r="C933">
        <f>IF(AND('Raw Data'!F926&lt;'Raw Data'!C926, 'Raw Data'!P926&gt;'Raw Data'!O926, 'Raw Data'!P926-'Raw Data'!O926&lt;4), 'Raw Data'!H926, 0)</f>
        <v/>
      </c>
      <c r="D933">
        <f>IF(AND('Raw Data'!C926&lt;'Raw Data'!F926, 'Raw Data'!O926&gt;'Raw Data'!P926, 'Raw Data'!O926-'Raw Data'!P926&lt;4), 'Raw Data'!G926, 0)</f>
        <v/>
      </c>
      <c r="E933">
        <f>IF(ISBLANK('Raw Data'!J926), 0, IF(AND(4=MATCH(LARGE('Raw Data'!G926:J926, 4), 'Raw Data'!G926:J926, 0), 'Raw Data'!P926-'Raw Data'!O926&gt;3), 'Raw Data'!J926, 0))</f>
        <v/>
      </c>
      <c r="F933">
        <f>IF(ISBLANK('Raw Data'!J926), 0, IF(AND(3=MATCH(LARGE('Raw Data'!G926:J926, 4), 'Raw Data'!G926:J926, 0), 'Raw Data'!O926-'Raw Data'!P926&gt;3), 'Raw Data'!I926, 0))</f>
        <v/>
      </c>
      <c r="G933">
        <f>IF(ISBLANK('Raw Data'!J926), 0, IF(AND(2=MATCH(LARGE('Raw Data'!G926:J926, 4), 'Raw Data'!G926:J926, 0), AND('Raw Data'!P926-'Raw Data'!O926&lt;4, 'Raw Data'!P926-'Raw Data'!O926&gt;0)), 'Raw Data'!H926, 0))</f>
        <v/>
      </c>
      <c r="H933">
        <f>IF(ISBLANK('Raw Data'!J926), 0, IF(AND(1=MATCH(LARGE('Raw Data'!G926:J926, 4), 'Raw Data'!G926:J926, 0), AND('Raw Data'!O926-'Raw Data'!P926&lt;4, 'Raw Data'!O926-'Raw Data'!P926&gt;0)), 'Raw Data'!G926, 0))</f>
        <v/>
      </c>
      <c r="I933">
        <f>IF(ISBLANK('Raw Data'!J926), 0, IF(AND(4=MATCH(LARGE('Raw Data'!G926:J926, 3), 'Raw Data'!G926:J926, 0), 'Raw Data'!P926-'Raw Data'!O926&gt;3), 'Raw Data'!J926, 0))</f>
        <v/>
      </c>
      <c r="J933">
        <f>IF(ISBLANK('Raw Data'!J926), 0, IF(AND(3=MATCH(LARGE('Raw Data'!G926:J926, 3), 'Raw Data'!G926:J926, 0), 'Raw Data'!O926-'Raw Data'!P926&gt;3), 'Raw Data'!I926, 0))</f>
        <v/>
      </c>
      <c r="K933">
        <f>IF(ISBLANK('Raw Data'!J926), 0, IF(AND(2=MATCH(LARGE('Raw Data'!G926:J926, 3), 'Raw Data'!G926:J926, 0), AND('Raw Data'!P926-'Raw Data'!O926&lt;4, 'Raw Data'!P926-'Raw Data'!O926&gt;0)), 'Raw Data'!H926, 0))</f>
        <v/>
      </c>
      <c r="L933">
        <f>IF(ISBLANK('Raw Data'!J926), 0, IF(AND(1=MATCH(LARGE('Raw Data'!G926:J926, 3), 'Raw Data'!G926:J926, 0), AND('Raw Data'!O926-'Raw Data'!P926&lt;4, 'Raw Data'!O926-'Raw Data'!P926&gt;0)), 'Raw Data'!G926, 0))</f>
        <v/>
      </c>
      <c r="M933">
        <f>IF(ISBLANK('Raw Data'!J926), 0, IF(AND(4=MATCH(LARGE('Raw Data'!G926:J926, 2), 'Raw Data'!G926:J926, 0), 'Raw Data'!P926-'Raw Data'!O926&gt;3), 'Raw Data'!J926, 0))</f>
        <v/>
      </c>
      <c r="N933">
        <f>IF(ISBLANK('Raw Data'!J926), 0, IF(AND(3=MATCH(LARGE('Raw Data'!G926:J926, 2), 'Raw Data'!G926:J926, 0), 'Raw Data'!O926-'Raw Data'!P926&gt;3), 'Raw Data'!I926, 0))</f>
        <v/>
      </c>
      <c r="O933">
        <f>IF(ISBLANK('Raw Data'!J926), 0, IF(AND(2=MATCH(LARGE('Raw Data'!G926:J926, 2), 'Raw Data'!G926:J926, 0), AND('Raw Data'!P926-'Raw Data'!O926&lt;4, 'Raw Data'!P926-'Raw Data'!O926&gt;0)), 'Raw Data'!H926, 0))</f>
        <v/>
      </c>
      <c r="P933">
        <f>IF(ISBLANK('Raw Data'!J926), 0, IF(AND(1=MATCH(LARGE('Raw Data'!G926:J926, 2), 'Raw Data'!G926:J926, 0), AND('Raw Data'!O926-'Raw Data'!P926&lt;4, 'Raw Data'!O926-'Raw Data'!P926&gt;0)), 'Raw Data'!G926, 0))</f>
        <v/>
      </c>
      <c r="Q933">
        <f>IF(ISBLANK('Raw Data'!J926), 0, IF(AND(4=MATCH(LARGE('Raw Data'!G926:J926, 1), 'Raw Data'!G926:J926, 0), 'Raw Data'!P926-'Raw Data'!O926&gt;3), 'Raw Data'!J926, 0))</f>
        <v/>
      </c>
      <c r="R933">
        <f>IF(ISBLANK('Raw Data'!J926), 0, IF(AND(3=MATCH(LARGE('Raw Data'!G926:J926, 1), 'Raw Data'!G926:J926, 0), 'Raw Data'!O926-'Raw Data'!P926&gt;3), 'Raw Data'!I926, 0))</f>
        <v/>
      </c>
      <c r="S933">
        <f>IF(AND('Raw Data'!P926-'Raw Data'!O926&gt;4, 'Raw Data'!F926&lt;'Raw Data'!C926), 'Raw Data'!J926, 0)</f>
        <v/>
      </c>
      <c r="T933">
        <f>IF(AND('Raw Data'!O926-'Raw Data'!P926&gt;4, 'Raw Data'!F926&gt;'Raw Data'!C926), 'Raw Data'!I926, 0)</f>
        <v/>
      </c>
      <c r="U933">
        <f>IF(AND('Raw Data'!P926-'Raw Data'!O926&lt;3, 'Raw Data'!P926&gt;'Raw Data'!O926, 'Raw Data'!F926&lt;'Raw Data'!C926), 'Raw Data'!H926, 0)</f>
        <v/>
      </c>
      <c r="V933">
        <f>IF(AND('Raw Data'!P926-'Raw Data'!O926&lt;3, 'Raw Data'!P926&gt;'Raw Data'!O926, 'Raw Data'!F926&gt;'Raw Data'!C926), 'Raw Data'!G926, 0)</f>
        <v/>
      </c>
    </row>
    <row r="934">
      <c r="A934">
        <f>IF(AND('Raw Data'!F927&lt;'Raw Data'!C927, 'Raw Data'!P927&gt;'Raw Data'!O927, 'Raw Data'!P927-'Raw Data'!O927&gt;3), 'Raw Data'!J927, 0)</f>
        <v/>
      </c>
      <c r="B934">
        <f>IF(AND('Raw Data'!C927&lt;'Raw Data'!F927, 'Raw Data'!O927&gt;'Raw Data'!P927, 'Raw Data'!O927-'Raw Data'!P927&gt;3), 'Raw Data'!I927, 0)</f>
        <v/>
      </c>
      <c r="C934">
        <f>IF(AND('Raw Data'!F927&lt;'Raw Data'!C927, 'Raw Data'!P927&gt;'Raw Data'!O927, 'Raw Data'!P927-'Raw Data'!O927&lt;4), 'Raw Data'!H927, 0)</f>
        <v/>
      </c>
      <c r="D934">
        <f>IF(AND('Raw Data'!C927&lt;'Raw Data'!F927, 'Raw Data'!O927&gt;'Raw Data'!P927, 'Raw Data'!O927-'Raw Data'!P927&lt;4), 'Raw Data'!G927, 0)</f>
        <v/>
      </c>
      <c r="E934">
        <f>IF(ISBLANK('Raw Data'!J927), 0, IF(AND(4=MATCH(LARGE('Raw Data'!G927:J927, 4), 'Raw Data'!G927:J927, 0), 'Raw Data'!P927-'Raw Data'!O927&gt;3), 'Raw Data'!J927, 0))</f>
        <v/>
      </c>
      <c r="F934">
        <f>IF(ISBLANK('Raw Data'!J927), 0, IF(AND(3=MATCH(LARGE('Raw Data'!G927:J927, 4), 'Raw Data'!G927:J927, 0), 'Raw Data'!O927-'Raw Data'!P927&gt;3), 'Raw Data'!I927, 0))</f>
        <v/>
      </c>
      <c r="G934">
        <f>IF(ISBLANK('Raw Data'!J927), 0, IF(AND(2=MATCH(LARGE('Raw Data'!G927:J927, 4), 'Raw Data'!G927:J927, 0), AND('Raw Data'!P927-'Raw Data'!O927&lt;4, 'Raw Data'!P927-'Raw Data'!O927&gt;0)), 'Raw Data'!H927, 0))</f>
        <v/>
      </c>
      <c r="H934">
        <f>IF(ISBLANK('Raw Data'!J927), 0, IF(AND(1=MATCH(LARGE('Raw Data'!G927:J927, 4), 'Raw Data'!G927:J927, 0), AND('Raw Data'!O927-'Raw Data'!P927&lt;4, 'Raw Data'!O927-'Raw Data'!P927&gt;0)), 'Raw Data'!G927, 0))</f>
        <v/>
      </c>
      <c r="I934">
        <f>IF(ISBLANK('Raw Data'!J927), 0, IF(AND(4=MATCH(LARGE('Raw Data'!G927:J927, 3), 'Raw Data'!G927:J927, 0), 'Raw Data'!P927-'Raw Data'!O927&gt;3), 'Raw Data'!J927, 0))</f>
        <v/>
      </c>
      <c r="J934">
        <f>IF(ISBLANK('Raw Data'!J927), 0, IF(AND(3=MATCH(LARGE('Raw Data'!G927:J927, 3), 'Raw Data'!G927:J927, 0), 'Raw Data'!O927-'Raw Data'!P927&gt;3), 'Raw Data'!I927, 0))</f>
        <v/>
      </c>
      <c r="K934">
        <f>IF(ISBLANK('Raw Data'!J927), 0, IF(AND(2=MATCH(LARGE('Raw Data'!G927:J927, 3), 'Raw Data'!G927:J927, 0), AND('Raw Data'!P927-'Raw Data'!O927&lt;4, 'Raw Data'!P927-'Raw Data'!O927&gt;0)), 'Raw Data'!H927, 0))</f>
        <v/>
      </c>
      <c r="L934">
        <f>IF(ISBLANK('Raw Data'!J927), 0, IF(AND(1=MATCH(LARGE('Raw Data'!G927:J927, 3), 'Raw Data'!G927:J927, 0), AND('Raw Data'!O927-'Raw Data'!P927&lt;4, 'Raw Data'!O927-'Raw Data'!P927&gt;0)), 'Raw Data'!G927, 0))</f>
        <v/>
      </c>
      <c r="M934">
        <f>IF(ISBLANK('Raw Data'!J927), 0, IF(AND(4=MATCH(LARGE('Raw Data'!G927:J927, 2), 'Raw Data'!G927:J927, 0), 'Raw Data'!P927-'Raw Data'!O927&gt;3), 'Raw Data'!J927, 0))</f>
        <v/>
      </c>
      <c r="N934">
        <f>IF(ISBLANK('Raw Data'!J927), 0, IF(AND(3=MATCH(LARGE('Raw Data'!G927:J927, 2), 'Raw Data'!G927:J927, 0), 'Raw Data'!O927-'Raw Data'!P927&gt;3), 'Raw Data'!I927, 0))</f>
        <v/>
      </c>
      <c r="O934">
        <f>IF(ISBLANK('Raw Data'!J927), 0, IF(AND(2=MATCH(LARGE('Raw Data'!G927:J927, 2), 'Raw Data'!G927:J927, 0), AND('Raw Data'!P927-'Raw Data'!O927&lt;4, 'Raw Data'!P927-'Raw Data'!O927&gt;0)), 'Raw Data'!H927, 0))</f>
        <v/>
      </c>
      <c r="P934">
        <f>IF(ISBLANK('Raw Data'!J927), 0, IF(AND(1=MATCH(LARGE('Raw Data'!G927:J927, 2), 'Raw Data'!G927:J927, 0), AND('Raw Data'!O927-'Raw Data'!P927&lt;4, 'Raw Data'!O927-'Raw Data'!P927&gt;0)), 'Raw Data'!G927, 0))</f>
        <v/>
      </c>
      <c r="Q934">
        <f>IF(ISBLANK('Raw Data'!J927), 0, IF(AND(4=MATCH(LARGE('Raw Data'!G927:J927, 1), 'Raw Data'!G927:J927, 0), 'Raw Data'!P927-'Raw Data'!O927&gt;3), 'Raw Data'!J927, 0))</f>
        <v/>
      </c>
      <c r="R934">
        <f>IF(ISBLANK('Raw Data'!J927), 0, IF(AND(3=MATCH(LARGE('Raw Data'!G927:J927, 1), 'Raw Data'!G927:J927, 0), 'Raw Data'!O927-'Raw Data'!P927&gt;3), 'Raw Data'!I927, 0))</f>
        <v/>
      </c>
      <c r="S934">
        <f>IF(AND('Raw Data'!P927-'Raw Data'!O927&gt;4, 'Raw Data'!F927&lt;'Raw Data'!C927), 'Raw Data'!J927, 0)</f>
        <v/>
      </c>
      <c r="T934">
        <f>IF(AND('Raw Data'!O927-'Raw Data'!P927&gt;4, 'Raw Data'!F927&gt;'Raw Data'!C927), 'Raw Data'!I927, 0)</f>
        <v/>
      </c>
      <c r="U934">
        <f>IF(AND('Raw Data'!P927-'Raw Data'!O927&lt;3, 'Raw Data'!P927&gt;'Raw Data'!O927, 'Raw Data'!F927&lt;'Raw Data'!C927), 'Raw Data'!H927, 0)</f>
        <v/>
      </c>
      <c r="V934">
        <f>IF(AND('Raw Data'!P927-'Raw Data'!O927&lt;3, 'Raw Data'!P927&gt;'Raw Data'!O927, 'Raw Data'!F927&gt;'Raw Data'!C927), 'Raw Data'!G927, 0)</f>
        <v/>
      </c>
    </row>
    <row r="935">
      <c r="A935">
        <f>IF(AND('Raw Data'!F928&lt;'Raw Data'!C928, 'Raw Data'!P928&gt;'Raw Data'!O928, 'Raw Data'!P928-'Raw Data'!O928&gt;3), 'Raw Data'!J928, 0)</f>
        <v/>
      </c>
      <c r="B935">
        <f>IF(AND('Raw Data'!C928&lt;'Raw Data'!F928, 'Raw Data'!O928&gt;'Raw Data'!P928, 'Raw Data'!O928-'Raw Data'!P928&gt;3), 'Raw Data'!I928, 0)</f>
        <v/>
      </c>
      <c r="C935">
        <f>IF(AND('Raw Data'!F928&lt;'Raw Data'!C928, 'Raw Data'!P928&gt;'Raw Data'!O928, 'Raw Data'!P928-'Raw Data'!O928&lt;4), 'Raw Data'!H928, 0)</f>
        <v/>
      </c>
      <c r="D935">
        <f>IF(AND('Raw Data'!C928&lt;'Raw Data'!F928, 'Raw Data'!O928&gt;'Raw Data'!P928, 'Raw Data'!O928-'Raw Data'!P928&lt;4), 'Raw Data'!G928, 0)</f>
        <v/>
      </c>
      <c r="E935">
        <f>IF(ISBLANK('Raw Data'!J928), 0, IF(AND(4=MATCH(LARGE('Raw Data'!G928:J928, 4), 'Raw Data'!G928:J928, 0), 'Raw Data'!P928-'Raw Data'!O928&gt;3), 'Raw Data'!J928, 0))</f>
        <v/>
      </c>
      <c r="F935">
        <f>IF(ISBLANK('Raw Data'!J928), 0, IF(AND(3=MATCH(LARGE('Raw Data'!G928:J928, 4), 'Raw Data'!G928:J928, 0), 'Raw Data'!O928-'Raw Data'!P928&gt;3), 'Raw Data'!I928, 0))</f>
        <v/>
      </c>
      <c r="G935">
        <f>IF(ISBLANK('Raw Data'!J928), 0, IF(AND(2=MATCH(LARGE('Raw Data'!G928:J928, 4), 'Raw Data'!G928:J928, 0), AND('Raw Data'!P928-'Raw Data'!O928&lt;4, 'Raw Data'!P928-'Raw Data'!O928&gt;0)), 'Raw Data'!H928, 0))</f>
        <v/>
      </c>
      <c r="H935">
        <f>IF(ISBLANK('Raw Data'!J928), 0, IF(AND(1=MATCH(LARGE('Raw Data'!G928:J928, 4), 'Raw Data'!G928:J928, 0), AND('Raw Data'!O928-'Raw Data'!P928&lt;4, 'Raw Data'!O928-'Raw Data'!P928&gt;0)), 'Raw Data'!G928, 0))</f>
        <v/>
      </c>
      <c r="I935">
        <f>IF(ISBLANK('Raw Data'!J928), 0, IF(AND(4=MATCH(LARGE('Raw Data'!G928:J928, 3), 'Raw Data'!G928:J928, 0), 'Raw Data'!P928-'Raw Data'!O928&gt;3), 'Raw Data'!J928, 0))</f>
        <v/>
      </c>
      <c r="J935">
        <f>IF(ISBLANK('Raw Data'!J928), 0, IF(AND(3=MATCH(LARGE('Raw Data'!G928:J928, 3), 'Raw Data'!G928:J928, 0), 'Raw Data'!O928-'Raw Data'!P928&gt;3), 'Raw Data'!I928, 0))</f>
        <v/>
      </c>
      <c r="K935">
        <f>IF(ISBLANK('Raw Data'!J928), 0, IF(AND(2=MATCH(LARGE('Raw Data'!G928:J928, 3), 'Raw Data'!G928:J928, 0), AND('Raw Data'!P928-'Raw Data'!O928&lt;4, 'Raw Data'!P928-'Raw Data'!O928&gt;0)), 'Raw Data'!H928, 0))</f>
        <v/>
      </c>
      <c r="L935">
        <f>IF(ISBLANK('Raw Data'!J928), 0, IF(AND(1=MATCH(LARGE('Raw Data'!G928:J928, 3), 'Raw Data'!G928:J928, 0), AND('Raw Data'!O928-'Raw Data'!P928&lt;4, 'Raw Data'!O928-'Raw Data'!P928&gt;0)), 'Raw Data'!G928, 0))</f>
        <v/>
      </c>
      <c r="M935">
        <f>IF(ISBLANK('Raw Data'!J928), 0, IF(AND(4=MATCH(LARGE('Raw Data'!G928:J928, 2), 'Raw Data'!G928:J928, 0), 'Raw Data'!P928-'Raw Data'!O928&gt;3), 'Raw Data'!J928, 0))</f>
        <v/>
      </c>
      <c r="N935">
        <f>IF(ISBLANK('Raw Data'!J928), 0, IF(AND(3=MATCH(LARGE('Raw Data'!G928:J928, 2), 'Raw Data'!G928:J928, 0), 'Raw Data'!O928-'Raw Data'!P928&gt;3), 'Raw Data'!I928, 0))</f>
        <v/>
      </c>
      <c r="O935">
        <f>IF(ISBLANK('Raw Data'!J928), 0, IF(AND(2=MATCH(LARGE('Raw Data'!G928:J928, 2), 'Raw Data'!G928:J928, 0), AND('Raw Data'!P928-'Raw Data'!O928&lt;4, 'Raw Data'!P928-'Raw Data'!O928&gt;0)), 'Raw Data'!H928, 0))</f>
        <v/>
      </c>
      <c r="P935">
        <f>IF(ISBLANK('Raw Data'!J928), 0, IF(AND(1=MATCH(LARGE('Raw Data'!G928:J928, 2), 'Raw Data'!G928:J928, 0), AND('Raw Data'!O928-'Raw Data'!P928&lt;4, 'Raw Data'!O928-'Raw Data'!P928&gt;0)), 'Raw Data'!G928, 0))</f>
        <v/>
      </c>
      <c r="Q935">
        <f>IF(ISBLANK('Raw Data'!J928), 0, IF(AND(4=MATCH(LARGE('Raw Data'!G928:J928, 1), 'Raw Data'!G928:J928, 0), 'Raw Data'!P928-'Raw Data'!O928&gt;3), 'Raw Data'!J928, 0))</f>
        <v/>
      </c>
      <c r="R935">
        <f>IF(ISBLANK('Raw Data'!J928), 0, IF(AND(3=MATCH(LARGE('Raw Data'!G928:J928, 1), 'Raw Data'!G928:J928, 0), 'Raw Data'!O928-'Raw Data'!P928&gt;3), 'Raw Data'!I928, 0))</f>
        <v/>
      </c>
      <c r="S935">
        <f>IF(AND('Raw Data'!P928-'Raw Data'!O928&gt;4, 'Raw Data'!F928&lt;'Raw Data'!C928), 'Raw Data'!J928, 0)</f>
        <v/>
      </c>
      <c r="T935">
        <f>IF(AND('Raw Data'!O928-'Raw Data'!P928&gt;4, 'Raw Data'!F928&gt;'Raw Data'!C928), 'Raw Data'!I928, 0)</f>
        <v/>
      </c>
      <c r="U935">
        <f>IF(AND('Raw Data'!P928-'Raw Data'!O928&lt;3, 'Raw Data'!P928&gt;'Raw Data'!O928, 'Raw Data'!F928&lt;'Raw Data'!C928), 'Raw Data'!H928, 0)</f>
        <v/>
      </c>
      <c r="V935">
        <f>IF(AND('Raw Data'!P928-'Raw Data'!O928&lt;3, 'Raw Data'!P928&gt;'Raw Data'!O928, 'Raw Data'!F928&gt;'Raw Data'!C928), 'Raw Data'!G928, 0)</f>
        <v/>
      </c>
    </row>
    <row r="936">
      <c r="A936">
        <f>IF(AND('Raw Data'!F929&lt;'Raw Data'!C929, 'Raw Data'!P929&gt;'Raw Data'!O929, 'Raw Data'!P929-'Raw Data'!O929&gt;3), 'Raw Data'!J929, 0)</f>
        <v/>
      </c>
      <c r="B936">
        <f>IF(AND('Raw Data'!C929&lt;'Raw Data'!F929, 'Raw Data'!O929&gt;'Raw Data'!P929, 'Raw Data'!O929-'Raw Data'!P929&gt;3), 'Raw Data'!I929, 0)</f>
        <v/>
      </c>
      <c r="C936">
        <f>IF(AND('Raw Data'!F929&lt;'Raw Data'!C929, 'Raw Data'!P929&gt;'Raw Data'!O929, 'Raw Data'!P929-'Raw Data'!O929&lt;4), 'Raw Data'!H929, 0)</f>
        <v/>
      </c>
      <c r="D936">
        <f>IF(AND('Raw Data'!C929&lt;'Raw Data'!F929, 'Raw Data'!O929&gt;'Raw Data'!P929, 'Raw Data'!O929-'Raw Data'!P929&lt;4), 'Raw Data'!G929, 0)</f>
        <v/>
      </c>
      <c r="E936">
        <f>IF(ISBLANK('Raw Data'!J929), 0, IF(AND(4=MATCH(LARGE('Raw Data'!G929:J929, 4), 'Raw Data'!G929:J929, 0), 'Raw Data'!P929-'Raw Data'!O929&gt;3), 'Raw Data'!J929, 0))</f>
        <v/>
      </c>
      <c r="F936">
        <f>IF(ISBLANK('Raw Data'!J929), 0, IF(AND(3=MATCH(LARGE('Raw Data'!G929:J929, 4), 'Raw Data'!G929:J929, 0), 'Raw Data'!O929-'Raw Data'!P929&gt;3), 'Raw Data'!I929, 0))</f>
        <v/>
      </c>
      <c r="G936">
        <f>IF(ISBLANK('Raw Data'!J929), 0, IF(AND(2=MATCH(LARGE('Raw Data'!G929:J929, 4), 'Raw Data'!G929:J929, 0), AND('Raw Data'!P929-'Raw Data'!O929&lt;4, 'Raw Data'!P929-'Raw Data'!O929&gt;0)), 'Raw Data'!H929, 0))</f>
        <v/>
      </c>
      <c r="H936">
        <f>IF(ISBLANK('Raw Data'!J929), 0, IF(AND(1=MATCH(LARGE('Raw Data'!G929:J929, 4), 'Raw Data'!G929:J929, 0), AND('Raw Data'!O929-'Raw Data'!P929&lt;4, 'Raw Data'!O929-'Raw Data'!P929&gt;0)), 'Raw Data'!G929, 0))</f>
        <v/>
      </c>
      <c r="I936">
        <f>IF(ISBLANK('Raw Data'!J929), 0, IF(AND(4=MATCH(LARGE('Raw Data'!G929:J929, 3), 'Raw Data'!G929:J929, 0), 'Raw Data'!P929-'Raw Data'!O929&gt;3), 'Raw Data'!J929, 0))</f>
        <v/>
      </c>
      <c r="J936">
        <f>IF(ISBLANK('Raw Data'!J929), 0, IF(AND(3=MATCH(LARGE('Raw Data'!G929:J929, 3), 'Raw Data'!G929:J929, 0), 'Raw Data'!O929-'Raw Data'!P929&gt;3), 'Raw Data'!I929, 0))</f>
        <v/>
      </c>
      <c r="K936">
        <f>IF(ISBLANK('Raw Data'!J929), 0, IF(AND(2=MATCH(LARGE('Raw Data'!G929:J929, 3), 'Raw Data'!G929:J929, 0), AND('Raw Data'!P929-'Raw Data'!O929&lt;4, 'Raw Data'!P929-'Raw Data'!O929&gt;0)), 'Raw Data'!H929, 0))</f>
        <v/>
      </c>
      <c r="L936">
        <f>IF(ISBLANK('Raw Data'!J929), 0, IF(AND(1=MATCH(LARGE('Raw Data'!G929:J929, 3), 'Raw Data'!G929:J929, 0), AND('Raw Data'!O929-'Raw Data'!P929&lt;4, 'Raw Data'!O929-'Raw Data'!P929&gt;0)), 'Raw Data'!G929, 0))</f>
        <v/>
      </c>
      <c r="M936">
        <f>IF(ISBLANK('Raw Data'!J929), 0, IF(AND(4=MATCH(LARGE('Raw Data'!G929:J929, 2), 'Raw Data'!G929:J929, 0), 'Raw Data'!P929-'Raw Data'!O929&gt;3), 'Raw Data'!J929, 0))</f>
        <v/>
      </c>
      <c r="N936">
        <f>IF(ISBLANK('Raw Data'!J929), 0, IF(AND(3=MATCH(LARGE('Raw Data'!G929:J929, 2), 'Raw Data'!G929:J929, 0), 'Raw Data'!O929-'Raw Data'!P929&gt;3), 'Raw Data'!I929, 0))</f>
        <v/>
      </c>
      <c r="O936">
        <f>IF(ISBLANK('Raw Data'!J929), 0, IF(AND(2=MATCH(LARGE('Raw Data'!G929:J929, 2), 'Raw Data'!G929:J929, 0), AND('Raw Data'!P929-'Raw Data'!O929&lt;4, 'Raw Data'!P929-'Raw Data'!O929&gt;0)), 'Raw Data'!H929, 0))</f>
        <v/>
      </c>
      <c r="P936">
        <f>IF(ISBLANK('Raw Data'!J929), 0, IF(AND(1=MATCH(LARGE('Raw Data'!G929:J929, 2), 'Raw Data'!G929:J929, 0), AND('Raw Data'!O929-'Raw Data'!P929&lt;4, 'Raw Data'!O929-'Raw Data'!P929&gt;0)), 'Raw Data'!G929, 0))</f>
        <v/>
      </c>
      <c r="Q936">
        <f>IF(ISBLANK('Raw Data'!J929), 0, IF(AND(4=MATCH(LARGE('Raw Data'!G929:J929, 1), 'Raw Data'!G929:J929, 0), 'Raw Data'!P929-'Raw Data'!O929&gt;3), 'Raw Data'!J929, 0))</f>
        <v/>
      </c>
      <c r="R936">
        <f>IF(ISBLANK('Raw Data'!J929), 0, IF(AND(3=MATCH(LARGE('Raw Data'!G929:J929, 1), 'Raw Data'!G929:J929, 0), 'Raw Data'!O929-'Raw Data'!P929&gt;3), 'Raw Data'!I929, 0))</f>
        <v/>
      </c>
      <c r="S936">
        <f>IF(AND('Raw Data'!P929-'Raw Data'!O929&gt;4, 'Raw Data'!F929&lt;'Raw Data'!C929), 'Raw Data'!J929, 0)</f>
        <v/>
      </c>
      <c r="T936">
        <f>IF(AND('Raw Data'!O929-'Raw Data'!P929&gt;4, 'Raw Data'!F929&gt;'Raw Data'!C929), 'Raw Data'!I929, 0)</f>
        <v/>
      </c>
      <c r="U936">
        <f>IF(AND('Raw Data'!P929-'Raw Data'!O929&lt;3, 'Raw Data'!P929&gt;'Raw Data'!O929, 'Raw Data'!F929&lt;'Raw Data'!C929), 'Raw Data'!H929, 0)</f>
        <v/>
      </c>
      <c r="V936">
        <f>IF(AND('Raw Data'!P929-'Raw Data'!O929&lt;3, 'Raw Data'!P929&gt;'Raw Data'!O929, 'Raw Data'!F929&gt;'Raw Data'!C929), 'Raw Data'!G929, 0)</f>
        <v/>
      </c>
    </row>
    <row r="937">
      <c r="A937">
        <f>IF(AND('Raw Data'!F930&lt;'Raw Data'!C930, 'Raw Data'!P930&gt;'Raw Data'!O930, 'Raw Data'!P930-'Raw Data'!O930&gt;3), 'Raw Data'!J930, 0)</f>
        <v/>
      </c>
      <c r="B937">
        <f>IF(AND('Raw Data'!C930&lt;'Raw Data'!F930, 'Raw Data'!O930&gt;'Raw Data'!P930, 'Raw Data'!O930-'Raw Data'!P930&gt;3), 'Raw Data'!I930, 0)</f>
        <v/>
      </c>
      <c r="C937">
        <f>IF(AND('Raw Data'!F930&lt;'Raw Data'!C930, 'Raw Data'!P930&gt;'Raw Data'!O930, 'Raw Data'!P930-'Raw Data'!O930&lt;4), 'Raw Data'!H930, 0)</f>
        <v/>
      </c>
      <c r="D937">
        <f>IF(AND('Raw Data'!C930&lt;'Raw Data'!F930, 'Raw Data'!O930&gt;'Raw Data'!P930, 'Raw Data'!O930-'Raw Data'!P930&lt;4), 'Raw Data'!G930, 0)</f>
        <v/>
      </c>
      <c r="E937">
        <f>IF(ISBLANK('Raw Data'!J930), 0, IF(AND(4=MATCH(LARGE('Raw Data'!G930:J930, 4), 'Raw Data'!G930:J930, 0), 'Raw Data'!P930-'Raw Data'!O930&gt;3), 'Raw Data'!J930, 0))</f>
        <v/>
      </c>
      <c r="F937">
        <f>IF(ISBLANK('Raw Data'!J930), 0, IF(AND(3=MATCH(LARGE('Raw Data'!G930:J930, 4), 'Raw Data'!G930:J930, 0), 'Raw Data'!O930-'Raw Data'!P930&gt;3), 'Raw Data'!I930, 0))</f>
        <v/>
      </c>
      <c r="G937">
        <f>IF(ISBLANK('Raw Data'!J930), 0, IF(AND(2=MATCH(LARGE('Raw Data'!G930:J930, 4), 'Raw Data'!G930:J930, 0), AND('Raw Data'!P930-'Raw Data'!O930&lt;4, 'Raw Data'!P930-'Raw Data'!O930&gt;0)), 'Raw Data'!H930, 0))</f>
        <v/>
      </c>
      <c r="H937">
        <f>IF(ISBLANK('Raw Data'!J930), 0, IF(AND(1=MATCH(LARGE('Raw Data'!G930:J930, 4), 'Raw Data'!G930:J930, 0), AND('Raw Data'!O930-'Raw Data'!P930&lt;4, 'Raw Data'!O930-'Raw Data'!P930&gt;0)), 'Raw Data'!G930, 0))</f>
        <v/>
      </c>
      <c r="I937">
        <f>IF(ISBLANK('Raw Data'!J930), 0, IF(AND(4=MATCH(LARGE('Raw Data'!G930:J930, 3), 'Raw Data'!G930:J930, 0), 'Raw Data'!P930-'Raw Data'!O930&gt;3), 'Raw Data'!J930, 0))</f>
        <v/>
      </c>
      <c r="J937">
        <f>IF(ISBLANK('Raw Data'!J930), 0, IF(AND(3=MATCH(LARGE('Raw Data'!G930:J930, 3), 'Raw Data'!G930:J930, 0), 'Raw Data'!O930-'Raw Data'!P930&gt;3), 'Raw Data'!I930, 0))</f>
        <v/>
      </c>
      <c r="K937">
        <f>IF(ISBLANK('Raw Data'!J930), 0, IF(AND(2=MATCH(LARGE('Raw Data'!G930:J930, 3), 'Raw Data'!G930:J930, 0), AND('Raw Data'!P930-'Raw Data'!O930&lt;4, 'Raw Data'!P930-'Raw Data'!O930&gt;0)), 'Raw Data'!H930, 0))</f>
        <v/>
      </c>
      <c r="L937">
        <f>IF(ISBLANK('Raw Data'!J930), 0, IF(AND(1=MATCH(LARGE('Raw Data'!G930:J930, 3), 'Raw Data'!G930:J930, 0), AND('Raw Data'!O930-'Raw Data'!P930&lt;4, 'Raw Data'!O930-'Raw Data'!P930&gt;0)), 'Raw Data'!G930, 0))</f>
        <v/>
      </c>
      <c r="M937">
        <f>IF(ISBLANK('Raw Data'!J930), 0, IF(AND(4=MATCH(LARGE('Raw Data'!G930:J930, 2), 'Raw Data'!G930:J930, 0), 'Raw Data'!P930-'Raw Data'!O930&gt;3), 'Raw Data'!J930, 0))</f>
        <v/>
      </c>
      <c r="N937">
        <f>IF(ISBLANK('Raw Data'!J930), 0, IF(AND(3=MATCH(LARGE('Raw Data'!G930:J930, 2), 'Raw Data'!G930:J930, 0), 'Raw Data'!O930-'Raw Data'!P930&gt;3), 'Raw Data'!I930, 0))</f>
        <v/>
      </c>
      <c r="O937">
        <f>IF(ISBLANK('Raw Data'!J930), 0, IF(AND(2=MATCH(LARGE('Raw Data'!G930:J930, 2), 'Raw Data'!G930:J930, 0), AND('Raw Data'!P930-'Raw Data'!O930&lt;4, 'Raw Data'!P930-'Raw Data'!O930&gt;0)), 'Raw Data'!H930, 0))</f>
        <v/>
      </c>
      <c r="P937">
        <f>IF(ISBLANK('Raw Data'!J930), 0, IF(AND(1=MATCH(LARGE('Raw Data'!G930:J930, 2), 'Raw Data'!G930:J930, 0), AND('Raw Data'!O930-'Raw Data'!P930&lt;4, 'Raw Data'!O930-'Raw Data'!P930&gt;0)), 'Raw Data'!G930, 0))</f>
        <v/>
      </c>
      <c r="Q937">
        <f>IF(ISBLANK('Raw Data'!J930), 0, IF(AND(4=MATCH(LARGE('Raw Data'!G930:J930, 1), 'Raw Data'!G930:J930, 0), 'Raw Data'!P930-'Raw Data'!O930&gt;3), 'Raw Data'!J930, 0))</f>
        <v/>
      </c>
      <c r="R937">
        <f>IF(ISBLANK('Raw Data'!J930), 0, IF(AND(3=MATCH(LARGE('Raw Data'!G930:J930, 1), 'Raw Data'!G930:J930, 0), 'Raw Data'!O930-'Raw Data'!P930&gt;3), 'Raw Data'!I930, 0))</f>
        <v/>
      </c>
      <c r="S937">
        <f>IF(AND('Raw Data'!P930-'Raw Data'!O930&gt;4, 'Raw Data'!F930&lt;'Raw Data'!C930), 'Raw Data'!J930, 0)</f>
        <v/>
      </c>
      <c r="T937">
        <f>IF(AND('Raw Data'!O930-'Raw Data'!P930&gt;4, 'Raw Data'!F930&gt;'Raw Data'!C930), 'Raw Data'!I930, 0)</f>
        <v/>
      </c>
      <c r="U937">
        <f>IF(AND('Raw Data'!P930-'Raw Data'!O930&lt;3, 'Raw Data'!P930&gt;'Raw Data'!O930, 'Raw Data'!F930&lt;'Raw Data'!C930), 'Raw Data'!H930, 0)</f>
        <v/>
      </c>
      <c r="V937">
        <f>IF(AND('Raw Data'!P930-'Raw Data'!O930&lt;3, 'Raw Data'!P930&gt;'Raw Data'!O930, 'Raw Data'!F930&gt;'Raw Data'!C930), 'Raw Data'!G930, 0)</f>
        <v/>
      </c>
    </row>
    <row r="938">
      <c r="A938">
        <f>IF(AND('Raw Data'!F931&lt;'Raw Data'!C931, 'Raw Data'!P931&gt;'Raw Data'!O931, 'Raw Data'!P931-'Raw Data'!O931&gt;3), 'Raw Data'!J931, 0)</f>
        <v/>
      </c>
      <c r="B938">
        <f>IF(AND('Raw Data'!C931&lt;'Raw Data'!F931, 'Raw Data'!O931&gt;'Raw Data'!P931, 'Raw Data'!O931-'Raw Data'!P931&gt;3), 'Raw Data'!I931, 0)</f>
        <v/>
      </c>
      <c r="C938">
        <f>IF(AND('Raw Data'!F931&lt;'Raw Data'!C931, 'Raw Data'!P931&gt;'Raw Data'!O931, 'Raw Data'!P931-'Raw Data'!O931&lt;4), 'Raw Data'!H931, 0)</f>
        <v/>
      </c>
      <c r="D938">
        <f>IF(AND('Raw Data'!C931&lt;'Raw Data'!F931, 'Raw Data'!O931&gt;'Raw Data'!P931, 'Raw Data'!O931-'Raw Data'!P931&lt;4), 'Raw Data'!G931, 0)</f>
        <v/>
      </c>
      <c r="E938">
        <f>IF(ISBLANK('Raw Data'!J931), 0, IF(AND(4=MATCH(LARGE('Raw Data'!G931:J931, 4), 'Raw Data'!G931:J931, 0), 'Raw Data'!P931-'Raw Data'!O931&gt;3), 'Raw Data'!J931, 0))</f>
        <v/>
      </c>
      <c r="F938">
        <f>IF(ISBLANK('Raw Data'!J931), 0, IF(AND(3=MATCH(LARGE('Raw Data'!G931:J931, 4), 'Raw Data'!G931:J931, 0), 'Raw Data'!O931-'Raw Data'!P931&gt;3), 'Raw Data'!I931, 0))</f>
        <v/>
      </c>
      <c r="G938">
        <f>IF(ISBLANK('Raw Data'!J931), 0, IF(AND(2=MATCH(LARGE('Raw Data'!G931:J931, 4), 'Raw Data'!G931:J931, 0), AND('Raw Data'!P931-'Raw Data'!O931&lt;4, 'Raw Data'!P931-'Raw Data'!O931&gt;0)), 'Raw Data'!H931, 0))</f>
        <v/>
      </c>
      <c r="H938">
        <f>IF(ISBLANK('Raw Data'!J931), 0, IF(AND(1=MATCH(LARGE('Raw Data'!G931:J931, 4), 'Raw Data'!G931:J931, 0), AND('Raw Data'!O931-'Raw Data'!P931&lt;4, 'Raw Data'!O931-'Raw Data'!P931&gt;0)), 'Raw Data'!G931, 0))</f>
        <v/>
      </c>
      <c r="I938">
        <f>IF(ISBLANK('Raw Data'!J931), 0, IF(AND(4=MATCH(LARGE('Raw Data'!G931:J931, 3), 'Raw Data'!G931:J931, 0), 'Raw Data'!P931-'Raw Data'!O931&gt;3), 'Raw Data'!J931, 0))</f>
        <v/>
      </c>
      <c r="J938">
        <f>IF(ISBLANK('Raw Data'!J931), 0, IF(AND(3=MATCH(LARGE('Raw Data'!G931:J931, 3), 'Raw Data'!G931:J931, 0), 'Raw Data'!O931-'Raw Data'!P931&gt;3), 'Raw Data'!I931, 0))</f>
        <v/>
      </c>
      <c r="K938">
        <f>IF(ISBLANK('Raw Data'!J931), 0, IF(AND(2=MATCH(LARGE('Raw Data'!G931:J931, 3), 'Raw Data'!G931:J931, 0), AND('Raw Data'!P931-'Raw Data'!O931&lt;4, 'Raw Data'!P931-'Raw Data'!O931&gt;0)), 'Raw Data'!H931, 0))</f>
        <v/>
      </c>
      <c r="L938">
        <f>IF(ISBLANK('Raw Data'!J931), 0, IF(AND(1=MATCH(LARGE('Raw Data'!G931:J931, 3), 'Raw Data'!G931:J931, 0), AND('Raw Data'!O931-'Raw Data'!P931&lt;4, 'Raw Data'!O931-'Raw Data'!P931&gt;0)), 'Raw Data'!G931, 0))</f>
        <v/>
      </c>
      <c r="M938">
        <f>IF(ISBLANK('Raw Data'!J931), 0, IF(AND(4=MATCH(LARGE('Raw Data'!G931:J931, 2), 'Raw Data'!G931:J931, 0), 'Raw Data'!P931-'Raw Data'!O931&gt;3), 'Raw Data'!J931, 0))</f>
        <v/>
      </c>
      <c r="N938">
        <f>IF(ISBLANK('Raw Data'!J931), 0, IF(AND(3=MATCH(LARGE('Raw Data'!G931:J931, 2), 'Raw Data'!G931:J931, 0), 'Raw Data'!O931-'Raw Data'!P931&gt;3), 'Raw Data'!I931, 0))</f>
        <v/>
      </c>
      <c r="O938">
        <f>IF(ISBLANK('Raw Data'!J931), 0, IF(AND(2=MATCH(LARGE('Raw Data'!G931:J931, 2), 'Raw Data'!G931:J931, 0), AND('Raw Data'!P931-'Raw Data'!O931&lt;4, 'Raw Data'!P931-'Raw Data'!O931&gt;0)), 'Raw Data'!H931, 0))</f>
        <v/>
      </c>
      <c r="P938">
        <f>IF(ISBLANK('Raw Data'!J931), 0, IF(AND(1=MATCH(LARGE('Raw Data'!G931:J931, 2), 'Raw Data'!G931:J931, 0), AND('Raw Data'!O931-'Raw Data'!P931&lt;4, 'Raw Data'!O931-'Raw Data'!P931&gt;0)), 'Raw Data'!G931, 0))</f>
        <v/>
      </c>
      <c r="Q938">
        <f>IF(ISBLANK('Raw Data'!J931), 0, IF(AND(4=MATCH(LARGE('Raw Data'!G931:J931, 1), 'Raw Data'!G931:J931, 0), 'Raw Data'!P931-'Raw Data'!O931&gt;3), 'Raw Data'!J931, 0))</f>
        <v/>
      </c>
      <c r="R938">
        <f>IF(ISBLANK('Raw Data'!J931), 0, IF(AND(3=MATCH(LARGE('Raw Data'!G931:J931, 1), 'Raw Data'!G931:J931, 0), 'Raw Data'!O931-'Raw Data'!P931&gt;3), 'Raw Data'!I931, 0))</f>
        <v/>
      </c>
      <c r="S938">
        <f>IF(AND('Raw Data'!P931-'Raw Data'!O931&gt;4, 'Raw Data'!F931&lt;'Raw Data'!C931), 'Raw Data'!J931, 0)</f>
        <v/>
      </c>
      <c r="T938">
        <f>IF(AND('Raw Data'!O931-'Raw Data'!P931&gt;4, 'Raw Data'!F931&gt;'Raw Data'!C931), 'Raw Data'!I931, 0)</f>
        <v/>
      </c>
      <c r="U938">
        <f>IF(AND('Raw Data'!P931-'Raw Data'!O931&lt;3, 'Raw Data'!P931&gt;'Raw Data'!O931, 'Raw Data'!F931&lt;'Raw Data'!C931), 'Raw Data'!H931, 0)</f>
        <v/>
      </c>
      <c r="V938">
        <f>IF(AND('Raw Data'!P931-'Raw Data'!O931&lt;3, 'Raw Data'!P931&gt;'Raw Data'!O931, 'Raw Data'!F931&gt;'Raw Data'!C931), 'Raw Data'!G931, 0)</f>
        <v/>
      </c>
    </row>
    <row r="939">
      <c r="A939">
        <f>IF(AND('Raw Data'!F932&lt;'Raw Data'!C932, 'Raw Data'!P932&gt;'Raw Data'!O932, 'Raw Data'!P932-'Raw Data'!O932&gt;3), 'Raw Data'!J932, 0)</f>
        <v/>
      </c>
      <c r="B939">
        <f>IF(AND('Raw Data'!C932&lt;'Raw Data'!F932, 'Raw Data'!O932&gt;'Raw Data'!P932, 'Raw Data'!O932-'Raw Data'!P932&gt;3), 'Raw Data'!I932, 0)</f>
        <v/>
      </c>
      <c r="C939">
        <f>IF(AND('Raw Data'!F932&lt;'Raw Data'!C932, 'Raw Data'!P932&gt;'Raw Data'!O932, 'Raw Data'!P932-'Raw Data'!O932&lt;4), 'Raw Data'!H932, 0)</f>
        <v/>
      </c>
      <c r="D939">
        <f>IF(AND('Raw Data'!C932&lt;'Raw Data'!F932, 'Raw Data'!O932&gt;'Raw Data'!P932, 'Raw Data'!O932-'Raw Data'!P932&lt;4), 'Raw Data'!G932, 0)</f>
        <v/>
      </c>
      <c r="E939">
        <f>IF(ISBLANK('Raw Data'!J932), 0, IF(AND(4=MATCH(LARGE('Raw Data'!G932:J932, 4), 'Raw Data'!G932:J932, 0), 'Raw Data'!P932-'Raw Data'!O932&gt;3), 'Raw Data'!J932, 0))</f>
        <v/>
      </c>
      <c r="F939">
        <f>IF(ISBLANK('Raw Data'!J932), 0, IF(AND(3=MATCH(LARGE('Raw Data'!G932:J932, 4), 'Raw Data'!G932:J932, 0), 'Raw Data'!O932-'Raw Data'!P932&gt;3), 'Raw Data'!I932, 0))</f>
        <v/>
      </c>
      <c r="G939">
        <f>IF(ISBLANK('Raw Data'!J932), 0, IF(AND(2=MATCH(LARGE('Raw Data'!G932:J932, 4), 'Raw Data'!G932:J932, 0), AND('Raw Data'!P932-'Raw Data'!O932&lt;4, 'Raw Data'!P932-'Raw Data'!O932&gt;0)), 'Raw Data'!H932, 0))</f>
        <v/>
      </c>
      <c r="H939">
        <f>IF(ISBLANK('Raw Data'!J932), 0, IF(AND(1=MATCH(LARGE('Raw Data'!G932:J932, 4), 'Raw Data'!G932:J932, 0), AND('Raw Data'!O932-'Raw Data'!P932&lt;4, 'Raw Data'!O932-'Raw Data'!P932&gt;0)), 'Raw Data'!G932, 0))</f>
        <v/>
      </c>
      <c r="I939">
        <f>IF(ISBLANK('Raw Data'!J932), 0, IF(AND(4=MATCH(LARGE('Raw Data'!G932:J932, 3), 'Raw Data'!G932:J932, 0), 'Raw Data'!P932-'Raw Data'!O932&gt;3), 'Raw Data'!J932, 0))</f>
        <v/>
      </c>
      <c r="J939">
        <f>IF(ISBLANK('Raw Data'!J932), 0, IF(AND(3=MATCH(LARGE('Raw Data'!G932:J932, 3), 'Raw Data'!G932:J932, 0), 'Raw Data'!O932-'Raw Data'!P932&gt;3), 'Raw Data'!I932, 0))</f>
        <v/>
      </c>
      <c r="K939">
        <f>IF(ISBLANK('Raw Data'!J932), 0, IF(AND(2=MATCH(LARGE('Raw Data'!G932:J932, 3), 'Raw Data'!G932:J932, 0), AND('Raw Data'!P932-'Raw Data'!O932&lt;4, 'Raw Data'!P932-'Raw Data'!O932&gt;0)), 'Raw Data'!H932, 0))</f>
        <v/>
      </c>
      <c r="L939">
        <f>IF(ISBLANK('Raw Data'!J932), 0, IF(AND(1=MATCH(LARGE('Raw Data'!G932:J932, 3), 'Raw Data'!G932:J932, 0), AND('Raw Data'!O932-'Raw Data'!P932&lt;4, 'Raw Data'!O932-'Raw Data'!P932&gt;0)), 'Raw Data'!G932, 0))</f>
        <v/>
      </c>
      <c r="M939">
        <f>IF(ISBLANK('Raw Data'!J932), 0, IF(AND(4=MATCH(LARGE('Raw Data'!G932:J932, 2), 'Raw Data'!G932:J932, 0), 'Raw Data'!P932-'Raw Data'!O932&gt;3), 'Raw Data'!J932, 0))</f>
        <v/>
      </c>
      <c r="N939">
        <f>IF(ISBLANK('Raw Data'!J932), 0, IF(AND(3=MATCH(LARGE('Raw Data'!G932:J932, 2), 'Raw Data'!G932:J932, 0), 'Raw Data'!O932-'Raw Data'!P932&gt;3), 'Raw Data'!I932, 0))</f>
        <v/>
      </c>
      <c r="O939">
        <f>IF(ISBLANK('Raw Data'!J932), 0, IF(AND(2=MATCH(LARGE('Raw Data'!G932:J932, 2), 'Raw Data'!G932:J932, 0), AND('Raw Data'!P932-'Raw Data'!O932&lt;4, 'Raw Data'!P932-'Raw Data'!O932&gt;0)), 'Raw Data'!H932, 0))</f>
        <v/>
      </c>
      <c r="P939">
        <f>IF(ISBLANK('Raw Data'!J932), 0, IF(AND(1=MATCH(LARGE('Raw Data'!G932:J932, 2), 'Raw Data'!G932:J932, 0), AND('Raw Data'!O932-'Raw Data'!P932&lt;4, 'Raw Data'!O932-'Raw Data'!P932&gt;0)), 'Raw Data'!G932, 0))</f>
        <v/>
      </c>
      <c r="Q939">
        <f>IF(ISBLANK('Raw Data'!J932), 0, IF(AND(4=MATCH(LARGE('Raw Data'!G932:J932, 1), 'Raw Data'!G932:J932, 0), 'Raw Data'!P932-'Raw Data'!O932&gt;3), 'Raw Data'!J932, 0))</f>
        <v/>
      </c>
      <c r="R939">
        <f>IF(ISBLANK('Raw Data'!J932), 0, IF(AND(3=MATCH(LARGE('Raw Data'!G932:J932, 1), 'Raw Data'!G932:J932, 0), 'Raw Data'!O932-'Raw Data'!P932&gt;3), 'Raw Data'!I932, 0))</f>
        <v/>
      </c>
      <c r="S939">
        <f>IF(AND('Raw Data'!P932-'Raw Data'!O932&gt;4, 'Raw Data'!F932&lt;'Raw Data'!C932), 'Raw Data'!J932, 0)</f>
        <v/>
      </c>
      <c r="T939">
        <f>IF(AND('Raw Data'!O932-'Raw Data'!P932&gt;4, 'Raw Data'!F932&gt;'Raw Data'!C932), 'Raw Data'!I932, 0)</f>
        <v/>
      </c>
      <c r="U939">
        <f>IF(AND('Raw Data'!P932-'Raw Data'!O932&lt;3, 'Raw Data'!P932&gt;'Raw Data'!O932, 'Raw Data'!F932&lt;'Raw Data'!C932), 'Raw Data'!H932, 0)</f>
        <v/>
      </c>
      <c r="V939">
        <f>IF(AND('Raw Data'!P932-'Raw Data'!O932&lt;3, 'Raw Data'!P932&gt;'Raw Data'!O932, 'Raw Data'!F932&gt;'Raw Data'!C932), 'Raw Data'!G932, 0)</f>
        <v/>
      </c>
    </row>
    <row r="940">
      <c r="A940">
        <f>IF(AND('Raw Data'!F933&lt;'Raw Data'!C933, 'Raw Data'!P933&gt;'Raw Data'!O933, 'Raw Data'!P933-'Raw Data'!O933&gt;3), 'Raw Data'!J933, 0)</f>
        <v/>
      </c>
      <c r="B940">
        <f>IF(AND('Raw Data'!C933&lt;'Raw Data'!F933, 'Raw Data'!O933&gt;'Raw Data'!P933, 'Raw Data'!O933-'Raw Data'!P933&gt;3), 'Raw Data'!I933, 0)</f>
        <v/>
      </c>
      <c r="C940">
        <f>IF(AND('Raw Data'!F933&lt;'Raw Data'!C933, 'Raw Data'!P933&gt;'Raw Data'!O933, 'Raw Data'!P933-'Raw Data'!O933&lt;4), 'Raw Data'!H933, 0)</f>
        <v/>
      </c>
      <c r="D940">
        <f>IF(AND('Raw Data'!C933&lt;'Raw Data'!F933, 'Raw Data'!O933&gt;'Raw Data'!P933, 'Raw Data'!O933-'Raw Data'!P933&lt;4), 'Raw Data'!G933, 0)</f>
        <v/>
      </c>
      <c r="E940">
        <f>IF(ISBLANK('Raw Data'!J933), 0, IF(AND(4=MATCH(LARGE('Raw Data'!G933:J933, 4), 'Raw Data'!G933:J933, 0), 'Raw Data'!P933-'Raw Data'!O933&gt;3), 'Raw Data'!J933, 0))</f>
        <v/>
      </c>
      <c r="F940">
        <f>IF(ISBLANK('Raw Data'!J933), 0, IF(AND(3=MATCH(LARGE('Raw Data'!G933:J933, 4), 'Raw Data'!G933:J933, 0), 'Raw Data'!O933-'Raw Data'!P933&gt;3), 'Raw Data'!I933, 0))</f>
        <v/>
      </c>
      <c r="G940">
        <f>IF(ISBLANK('Raw Data'!J933), 0, IF(AND(2=MATCH(LARGE('Raw Data'!G933:J933, 4), 'Raw Data'!G933:J933, 0), AND('Raw Data'!P933-'Raw Data'!O933&lt;4, 'Raw Data'!P933-'Raw Data'!O933&gt;0)), 'Raw Data'!H933, 0))</f>
        <v/>
      </c>
      <c r="H940">
        <f>IF(ISBLANK('Raw Data'!J933), 0, IF(AND(1=MATCH(LARGE('Raw Data'!G933:J933, 4), 'Raw Data'!G933:J933, 0), AND('Raw Data'!O933-'Raw Data'!P933&lt;4, 'Raw Data'!O933-'Raw Data'!P933&gt;0)), 'Raw Data'!G933, 0))</f>
        <v/>
      </c>
      <c r="I940">
        <f>IF(ISBLANK('Raw Data'!J933), 0, IF(AND(4=MATCH(LARGE('Raw Data'!G933:J933, 3), 'Raw Data'!G933:J933, 0), 'Raw Data'!P933-'Raw Data'!O933&gt;3), 'Raw Data'!J933, 0))</f>
        <v/>
      </c>
      <c r="J940">
        <f>IF(ISBLANK('Raw Data'!J933), 0, IF(AND(3=MATCH(LARGE('Raw Data'!G933:J933, 3), 'Raw Data'!G933:J933, 0), 'Raw Data'!O933-'Raw Data'!P933&gt;3), 'Raw Data'!I933, 0))</f>
        <v/>
      </c>
      <c r="K940">
        <f>IF(ISBLANK('Raw Data'!J933), 0, IF(AND(2=MATCH(LARGE('Raw Data'!G933:J933, 3), 'Raw Data'!G933:J933, 0), AND('Raw Data'!P933-'Raw Data'!O933&lt;4, 'Raw Data'!P933-'Raw Data'!O933&gt;0)), 'Raw Data'!H933, 0))</f>
        <v/>
      </c>
      <c r="L940">
        <f>IF(ISBLANK('Raw Data'!J933), 0, IF(AND(1=MATCH(LARGE('Raw Data'!G933:J933, 3), 'Raw Data'!G933:J933, 0), AND('Raw Data'!O933-'Raw Data'!P933&lt;4, 'Raw Data'!O933-'Raw Data'!P933&gt;0)), 'Raw Data'!G933, 0))</f>
        <v/>
      </c>
      <c r="M940">
        <f>IF(ISBLANK('Raw Data'!J933), 0, IF(AND(4=MATCH(LARGE('Raw Data'!G933:J933, 2), 'Raw Data'!G933:J933, 0), 'Raw Data'!P933-'Raw Data'!O933&gt;3), 'Raw Data'!J933, 0))</f>
        <v/>
      </c>
      <c r="N940">
        <f>IF(ISBLANK('Raw Data'!J933), 0, IF(AND(3=MATCH(LARGE('Raw Data'!G933:J933, 2), 'Raw Data'!G933:J933, 0), 'Raw Data'!O933-'Raw Data'!P933&gt;3), 'Raw Data'!I933, 0))</f>
        <v/>
      </c>
      <c r="O940">
        <f>IF(ISBLANK('Raw Data'!J933), 0, IF(AND(2=MATCH(LARGE('Raw Data'!G933:J933, 2), 'Raw Data'!G933:J933, 0), AND('Raw Data'!P933-'Raw Data'!O933&lt;4, 'Raw Data'!P933-'Raw Data'!O933&gt;0)), 'Raw Data'!H933, 0))</f>
        <v/>
      </c>
      <c r="P940">
        <f>IF(ISBLANK('Raw Data'!J933), 0, IF(AND(1=MATCH(LARGE('Raw Data'!G933:J933, 2), 'Raw Data'!G933:J933, 0), AND('Raw Data'!O933-'Raw Data'!P933&lt;4, 'Raw Data'!O933-'Raw Data'!P933&gt;0)), 'Raw Data'!G933, 0))</f>
        <v/>
      </c>
      <c r="Q940">
        <f>IF(ISBLANK('Raw Data'!J933), 0, IF(AND(4=MATCH(LARGE('Raw Data'!G933:J933, 1), 'Raw Data'!G933:J933, 0), 'Raw Data'!P933-'Raw Data'!O933&gt;3), 'Raw Data'!J933, 0))</f>
        <v/>
      </c>
      <c r="R940">
        <f>IF(ISBLANK('Raw Data'!J933), 0, IF(AND(3=MATCH(LARGE('Raw Data'!G933:J933, 1), 'Raw Data'!G933:J933, 0), 'Raw Data'!O933-'Raw Data'!P933&gt;3), 'Raw Data'!I933, 0))</f>
        <v/>
      </c>
      <c r="S940">
        <f>IF(AND('Raw Data'!P933-'Raw Data'!O933&gt;4, 'Raw Data'!F933&lt;'Raw Data'!C933), 'Raw Data'!J933, 0)</f>
        <v/>
      </c>
      <c r="T940">
        <f>IF(AND('Raw Data'!O933-'Raw Data'!P933&gt;4, 'Raw Data'!F933&gt;'Raw Data'!C933), 'Raw Data'!I933, 0)</f>
        <v/>
      </c>
      <c r="U940">
        <f>IF(AND('Raw Data'!P933-'Raw Data'!O933&lt;3, 'Raw Data'!P933&gt;'Raw Data'!O933, 'Raw Data'!F933&lt;'Raw Data'!C933), 'Raw Data'!H933, 0)</f>
        <v/>
      </c>
      <c r="V940">
        <f>IF(AND('Raw Data'!P933-'Raw Data'!O933&lt;3, 'Raw Data'!P933&gt;'Raw Data'!O933, 'Raw Data'!F933&gt;'Raw Data'!C933), 'Raw Data'!G933, 0)</f>
        <v/>
      </c>
    </row>
    <row r="941">
      <c r="A941">
        <f>IF(AND('Raw Data'!F934&lt;'Raw Data'!C934, 'Raw Data'!P934&gt;'Raw Data'!O934, 'Raw Data'!P934-'Raw Data'!O934&gt;3), 'Raw Data'!J934, 0)</f>
        <v/>
      </c>
      <c r="B941">
        <f>IF(AND('Raw Data'!C934&lt;'Raw Data'!F934, 'Raw Data'!O934&gt;'Raw Data'!P934, 'Raw Data'!O934-'Raw Data'!P934&gt;3), 'Raw Data'!I934, 0)</f>
        <v/>
      </c>
      <c r="C941">
        <f>IF(AND('Raw Data'!F934&lt;'Raw Data'!C934, 'Raw Data'!P934&gt;'Raw Data'!O934, 'Raw Data'!P934-'Raw Data'!O934&lt;4), 'Raw Data'!H934, 0)</f>
        <v/>
      </c>
      <c r="D941">
        <f>IF(AND('Raw Data'!C934&lt;'Raw Data'!F934, 'Raw Data'!O934&gt;'Raw Data'!P934, 'Raw Data'!O934-'Raw Data'!P934&lt;4), 'Raw Data'!G934, 0)</f>
        <v/>
      </c>
      <c r="E941">
        <f>IF(ISBLANK('Raw Data'!J934), 0, IF(AND(4=MATCH(LARGE('Raw Data'!G934:J934, 4), 'Raw Data'!G934:J934, 0), 'Raw Data'!P934-'Raw Data'!O934&gt;3), 'Raw Data'!J934, 0))</f>
        <v/>
      </c>
      <c r="F941">
        <f>IF(ISBLANK('Raw Data'!J934), 0, IF(AND(3=MATCH(LARGE('Raw Data'!G934:J934, 4), 'Raw Data'!G934:J934, 0), 'Raw Data'!O934-'Raw Data'!P934&gt;3), 'Raw Data'!I934, 0))</f>
        <v/>
      </c>
      <c r="G941">
        <f>IF(ISBLANK('Raw Data'!J934), 0, IF(AND(2=MATCH(LARGE('Raw Data'!G934:J934, 4), 'Raw Data'!G934:J934, 0), AND('Raw Data'!P934-'Raw Data'!O934&lt;4, 'Raw Data'!P934-'Raw Data'!O934&gt;0)), 'Raw Data'!H934, 0))</f>
        <v/>
      </c>
      <c r="H941">
        <f>IF(ISBLANK('Raw Data'!J934), 0, IF(AND(1=MATCH(LARGE('Raw Data'!G934:J934, 4), 'Raw Data'!G934:J934, 0), AND('Raw Data'!O934-'Raw Data'!P934&lt;4, 'Raw Data'!O934-'Raw Data'!P934&gt;0)), 'Raw Data'!G934, 0))</f>
        <v/>
      </c>
      <c r="I941">
        <f>IF(ISBLANK('Raw Data'!J934), 0, IF(AND(4=MATCH(LARGE('Raw Data'!G934:J934, 3), 'Raw Data'!G934:J934, 0), 'Raw Data'!P934-'Raw Data'!O934&gt;3), 'Raw Data'!J934, 0))</f>
        <v/>
      </c>
      <c r="J941">
        <f>IF(ISBLANK('Raw Data'!J934), 0, IF(AND(3=MATCH(LARGE('Raw Data'!G934:J934, 3), 'Raw Data'!G934:J934, 0), 'Raw Data'!O934-'Raw Data'!P934&gt;3), 'Raw Data'!I934, 0))</f>
        <v/>
      </c>
      <c r="K941">
        <f>IF(ISBLANK('Raw Data'!J934), 0, IF(AND(2=MATCH(LARGE('Raw Data'!G934:J934, 3), 'Raw Data'!G934:J934, 0), AND('Raw Data'!P934-'Raw Data'!O934&lt;4, 'Raw Data'!P934-'Raw Data'!O934&gt;0)), 'Raw Data'!H934, 0))</f>
        <v/>
      </c>
      <c r="L941">
        <f>IF(ISBLANK('Raw Data'!J934), 0, IF(AND(1=MATCH(LARGE('Raw Data'!G934:J934, 3), 'Raw Data'!G934:J934, 0), AND('Raw Data'!O934-'Raw Data'!P934&lt;4, 'Raw Data'!O934-'Raw Data'!P934&gt;0)), 'Raw Data'!G934, 0))</f>
        <v/>
      </c>
      <c r="M941">
        <f>IF(ISBLANK('Raw Data'!J934), 0, IF(AND(4=MATCH(LARGE('Raw Data'!G934:J934, 2), 'Raw Data'!G934:J934, 0), 'Raw Data'!P934-'Raw Data'!O934&gt;3), 'Raw Data'!J934, 0))</f>
        <v/>
      </c>
      <c r="N941">
        <f>IF(ISBLANK('Raw Data'!J934), 0, IF(AND(3=MATCH(LARGE('Raw Data'!G934:J934, 2), 'Raw Data'!G934:J934, 0), 'Raw Data'!O934-'Raw Data'!P934&gt;3), 'Raw Data'!I934, 0))</f>
        <v/>
      </c>
      <c r="O941">
        <f>IF(ISBLANK('Raw Data'!J934), 0, IF(AND(2=MATCH(LARGE('Raw Data'!G934:J934, 2), 'Raw Data'!G934:J934, 0), AND('Raw Data'!P934-'Raw Data'!O934&lt;4, 'Raw Data'!P934-'Raw Data'!O934&gt;0)), 'Raw Data'!H934, 0))</f>
        <v/>
      </c>
      <c r="P941">
        <f>IF(ISBLANK('Raw Data'!J934), 0, IF(AND(1=MATCH(LARGE('Raw Data'!G934:J934, 2), 'Raw Data'!G934:J934, 0), AND('Raw Data'!O934-'Raw Data'!P934&lt;4, 'Raw Data'!O934-'Raw Data'!P934&gt;0)), 'Raw Data'!G934, 0))</f>
        <v/>
      </c>
      <c r="Q941">
        <f>IF(ISBLANK('Raw Data'!J934), 0, IF(AND(4=MATCH(LARGE('Raw Data'!G934:J934, 1), 'Raw Data'!G934:J934, 0), 'Raw Data'!P934-'Raw Data'!O934&gt;3), 'Raw Data'!J934, 0))</f>
        <v/>
      </c>
      <c r="R941">
        <f>IF(ISBLANK('Raw Data'!J934), 0, IF(AND(3=MATCH(LARGE('Raw Data'!G934:J934, 1), 'Raw Data'!G934:J934, 0), 'Raw Data'!O934-'Raw Data'!P934&gt;3), 'Raw Data'!I934, 0))</f>
        <v/>
      </c>
      <c r="S941">
        <f>IF(AND('Raw Data'!P934-'Raw Data'!O934&gt;4, 'Raw Data'!F934&lt;'Raw Data'!C934), 'Raw Data'!J934, 0)</f>
        <v/>
      </c>
      <c r="T941">
        <f>IF(AND('Raw Data'!O934-'Raw Data'!P934&gt;4, 'Raw Data'!F934&gt;'Raw Data'!C934), 'Raw Data'!I934, 0)</f>
        <v/>
      </c>
      <c r="U941">
        <f>IF(AND('Raw Data'!P934-'Raw Data'!O934&lt;3, 'Raw Data'!P934&gt;'Raw Data'!O934, 'Raw Data'!F934&lt;'Raw Data'!C934), 'Raw Data'!H934, 0)</f>
        <v/>
      </c>
      <c r="V941">
        <f>IF(AND('Raw Data'!P934-'Raw Data'!O934&lt;3, 'Raw Data'!P934&gt;'Raw Data'!O934, 'Raw Data'!F934&gt;'Raw Data'!C934), 'Raw Data'!G934, 0)</f>
        <v/>
      </c>
    </row>
    <row r="942">
      <c r="A942">
        <f>IF(AND('Raw Data'!F935&lt;'Raw Data'!C935, 'Raw Data'!P935&gt;'Raw Data'!O935, 'Raw Data'!P935-'Raw Data'!O935&gt;3), 'Raw Data'!J935, 0)</f>
        <v/>
      </c>
      <c r="B942">
        <f>IF(AND('Raw Data'!C935&lt;'Raw Data'!F935, 'Raw Data'!O935&gt;'Raw Data'!P935, 'Raw Data'!O935-'Raw Data'!P935&gt;3), 'Raw Data'!I935, 0)</f>
        <v/>
      </c>
      <c r="C942">
        <f>IF(AND('Raw Data'!F935&lt;'Raw Data'!C935, 'Raw Data'!P935&gt;'Raw Data'!O935, 'Raw Data'!P935-'Raw Data'!O935&lt;4), 'Raw Data'!H935, 0)</f>
        <v/>
      </c>
      <c r="D942">
        <f>IF(AND('Raw Data'!C935&lt;'Raw Data'!F935, 'Raw Data'!O935&gt;'Raw Data'!P935, 'Raw Data'!O935-'Raw Data'!P935&lt;4), 'Raw Data'!G935, 0)</f>
        <v/>
      </c>
      <c r="E942">
        <f>IF(ISBLANK('Raw Data'!J935), 0, IF(AND(4=MATCH(LARGE('Raw Data'!G935:J935, 4), 'Raw Data'!G935:J935, 0), 'Raw Data'!P935-'Raw Data'!O935&gt;3), 'Raw Data'!J935, 0))</f>
        <v/>
      </c>
      <c r="F942">
        <f>IF(ISBLANK('Raw Data'!J935), 0, IF(AND(3=MATCH(LARGE('Raw Data'!G935:J935, 4), 'Raw Data'!G935:J935, 0), 'Raw Data'!O935-'Raw Data'!P935&gt;3), 'Raw Data'!I935, 0))</f>
        <v/>
      </c>
      <c r="G942">
        <f>IF(ISBLANK('Raw Data'!J935), 0, IF(AND(2=MATCH(LARGE('Raw Data'!G935:J935, 4), 'Raw Data'!G935:J935, 0), AND('Raw Data'!P935-'Raw Data'!O935&lt;4, 'Raw Data'!P935-'Raw Data'!O935&gt;0)), 'Raw Data'!H935, 0))</f>
        <v/>
      </c>
      <c r="H942">
        <f>IF(ISBLANK('Raw Data'!J935), 0, IF(AND(1=MATCH(LARGE('Raw Data'!G935:J935, 4), 'Raw Data'!G935:J935, 0), AND('Raw Data'!O935-'Raw Data'!P935&lt;4, 'Raw Data'!O935-'Raw Data'!P935&gt;0)), 'Raw Data'!G935, 0))</f>
        <v/>
      </c>
      <c r="I942">
        <f>IF(ISBLANK('Raw Data'!J935), 0, IF(AND(4=MATCH(LARGE('Raw Data'!G935:J935, 3), 'Raw Data'!G935:J935, 0), 'Raw Data'!P935-'Raw Data'!O935&gt;3), 'Raw Data'!J935, 0))</f>
        <v/>
      </c>
      <c r="J942">
        <f>IF(ISBLANK('Raw Data'!J935), 0, IF(AND(3=MATCH(LARGE('Raw Data'!G935:J935, 3), 'Raw Data'!G935:J935, 0), 'Raw Data'!O935-'Raw Data'!P935&gt;3), 'Raw Data'!I935, 0))</f>
        <v/>
      </c>
      <c r="K942">
        <f>IF(ISBLANK('Raw Data'!J935), 0, IF(AND(2=MATCH(LARGE('Raw Data'!G935:J935, 3), 'Raw Data'!G935:J935, 0), AND('Raw Data'!P935-'Raw Data'!O935&lt;4, 'Raw Data'!P935-'Raw Data'!O935&gt;0)), 'Raw Data'!H935, 0))</f>
        <v/>
      </c>
      <c r="L942">
        <f>IF(ISBLANK('Raw Data'!J935), 0, IF(AND(1=MATCH(LARGE('Raw Data'!G935:J935, 3), 'Raw Data'!G935:J935, 0), AND('Raw Data'!O935-'Raw Data'!P935&lt;4, 'Raw Data'!O935-'Raw Data'!P935&gt;0)), 'Raw Data'!G935, 0))</f>
        <v/>
      </c>
      <c r="M942">
        <f>IF(ISBLANK('Raw Data'!J935), 0, IF(AND(4=MATCH(LARGE('Raw Data'!G935:J935, 2), 'Raw Data'!G935:J935, 0), 'Raw Data'!P935-'Raw Data'!O935&gt;3), 'Raw Data'!J935, 0))</f>
        <v/>
      </c>
      <c r="N942">
        <f>IF(ISBLANK('Raw Data'!J935), 0, IF(AND(3=MATCH(LARGE('Raw Data'!G935:J935, 2), 'Raw Data'!G935:J935, 0), 'Raw Data'!O935-'Raw Data'!P935&gt;3), 'Raw Data'!I935, 0))</f>
        <v/>
      </c>
      <c r="O942">
        <f>IF(ISBLANK('Raw Data'!J935), 0, IF(AND(2=MATCH(LARGE('Raw Data'!G935:J935, 2), 'Raw Data'!G935:J935, 0), AND('Raw Data'!P935-'Raw Data'!O935&lt;4, 'Raw Data'!P935-'Raw Data'!O935&gt;0)), 'Raw Data'!H935, 0))</f>
        <v/>
      </c>
      <c r="P942">
        <f>IF(ISBLANK('Raw Data'!J935), 0, IF(AND(1=MATCH(LARGE('Raw Data'!G935:J935, 2), 'Raw Data'!G935:J935, 0), AND('Raw Data'!O935-'Raw Data'!P935&lt;4, 'Raw Data'!O935-'Raw Data'!P935&gt;0)), 'Raw Data'!G935, 0))</f>
        <v/>
      </c>
      <c r="Q942">
        <f>IF(ISBLANK('Raw Data'!J935), 0, IF(AND(4=MATCH(LARGE('Raw Data'!G935:J935, 1), 'Raw Data'!G935:J935, 0), 'Raw Data'!P935-'Raw Data'!O935&gt;3), 'Raw Data'!J935, 0))</f>
        <v/>
      </c>
      <c r="R942">
        <f>IF(ISBLANK('Raw Data'!J935), 0, IF(AND(3=MATCH(LARGE('Raw Data'!G935:J935, 1), 'Raw Data'!G935:J935, 0), 'Raw Data'!O935-'Raw Data'!P935&gt;3), 'Raw Data'!I935, 0))</f>
        <v/>
      </c>
      <c r="S942">
        <f>IF(AND('Raw Data'!P935-'Raw Data'!O935&gt;4, 'Raw Data'!F935&lt;'Raw Data'!C935), 'Raw Data'!J935, 0)</f>
        <v/>
      </c>
      <c r="T942">
        <f>IF(AND('Raw Data'!O935-'Raw Data'!P935&gt;4, 'Raw Data'!F935&gt;'Raw Data'!C935), 'Raw Data'!I935, 0)</f>
        <v/>
      </c>
      <c r="U942">
        <f>IF(AND('Raw Data'!P935-'Raw Data'!O935&lt;3, 'Raw Data'!P935&gt;'Raw Data'!O935, 'Raw Data'!F935&lt;'Raw Data'!C935), 'Raw Data'!H935, 0)</f>
        <v/>
      </c>
      <c r="V942">
        <f>IF(AND('Raw Data'!P935-'Raw Data'!O935&lt;3, 'Raw Data'!P935&gt;'Raw Data'!O935, 'Raw Data'!F935&gt;'Raw Data'!C935), 'Raw Data'!G935, 0)</f>
        <v/>
      </c>
    </row>
    <row r="943">
      <c r="A943">
        <f>IF(AND('Raw Data'!F936&lt;'Raw Data'!C936, 'Raw Data'!P936&gt;'Raw Data'!O936, 'Raw Data'!P936-'Raw Data'!O936&gt;3), 'Raw Data'!J936, 0)</f>
        <v/>
      </c>
      <c r="B943">
        <f>IF(AND('Raw Data'!C936&lt;'Raw Data'!F936, 'Raw Data'!O936&gt;'Raw Data'!P936, 'Raw Data'!O936-'Raw Data'!P936&gt;3), 'Raw Data'!I936, 0)</f>
        <v/>
      </c>
      <c r="C943">
        <f>IF(AND('Raw Data'!F936&lt;'Raw Data'!C936, 'Raw Data'!P936&gt;'Raw Data'!O936, 'Raw Data'!P936-'Raw Data'!O936&lt;4), 'Raw Data'!H936, 0)</f>
        <v/>
      </c>
      <c r="D943">
        <f>IF(AND('Raw Data'!C936&lt;'Raw Data'!F936, 'Raw Data'!O936&gt;'Raw Data'!P936, 'Raw Data'!O936-'Raw Data'!P936&lt;4), 'Raw Data'!G936, 0)</f>
        <v/>
      </c>
      <c r="E943">
        <f>IF(ISBLANK('Raw Data'!J936), 0, IF(AND(4=MATCH(LARGE('Raw Data'!G936:J936, 4), 'Raw Data'!G936:J936, 0), 'Raw Data'!P936-'Raw Data'!O936&gt;3), 'Raw Data'!J936, 0))</f>
        <v/>
      </c>
      <c r="F943">
        <f>IF(ISBLANK('Raw Data'!J936), 0, IF(AND(3=MATCH(LARGE('Raw Data'!G936:J936, 4), 'Raw Data'!G936:J936, 0), 'Raw Data'!O936-'Raw Data'!P936&gt;3), 'Raw Data'!I936, 0))</f>
        <v/>
      </c>
      <c r="G943">
        <f>IF(ISBLANK('Raw Data'!J936), 0, IF(AND(2=MATCH(LARGE('Raw Data'!G936:J936, 4), 'Raw Data'!G936:J936, 0), AND('Raw Data'!P936-'Raw Data'!O936&lt;4, 'Raw Data'!P936-'Raw Data'!O936&gt;0)), 'Raw Data'!H936, 0))</f>
        <v/>
      </c>
      <c r="H943">
        <f>IF(ISBLANK('Raw Data'!J936), 0, IF(AND(1=MATCH(LARGE('Raw Data'!G936:J936, 4), 'Raw Data'!G936:J936, 0), AND('Raw Data'!O936-'Raw Data'!P936&lt;4, 'Raw Data'!O936-'Raw Data'!P936&gt;0)), 'Raw Data'!G936, 0))</f>
        <v/>
      </c>
      <c r="I943">
        <f>IF(ISBLANK('Raw Data'!J936), 0, IF(AND(4=MATCH(LARGE('Raw Data'!G936:J936, 3), 'Raw Data'!G936:J936, 0), 'Raw Data'!P936-'Raw Data'!O936&gt;3), 'Raw Data'!J936, 0))</f>
        <v/>
      </c>
      <c r="J943">
        <f>IF(ISBLANK('Raw Data'!J936), 0, IF(AND(3=MATCH(LARGE('Raw Data'!G936:J936, 3), 'Raw Data'!G936:J936, 0), 'Raw Data'!O936-'Raw Data'!P936&gt;3), 'Raw Data'!I936, 0))</f>
        <v/>
      </c>
      <c r="K943">
        <f>IF(ISBLANK('Raw Data'!J936), 0, IF(AND(2=MATCH(LARGE('Raw Data'!G936:J936, 3), 'Raw Data'!G936:J936, 0), AND('Raw Data'!P936-'Raw Data'!O936&lt;4, 'Raw Data'!P936-'Raw Data'!O936&gt;0)), 'Raw Data'!H936, 0))</f>
        <v/>
      </c>
      <c r="L943">
        <f>IF(ISBLANK('Raw Data'!J936), 0, IF(AND(1=MATCH(LARGE('Raw Data'!G936:J936, 3), 'Raw Data'!G936:J936, 0), AND('Raw Data'!O936-'Raw Data'!P936&lt;4, 'Raw Data'!O936-'Raw Data'!P936&gt;0)), 'Raw Data'!G936, 0))</f>
        <v/>
      </c>
      <c r="M943">
        <f>IF(ISBLANK('Raw Data'!J936), 0, IF(AND(4=MATCH(LARGE('Raw Data'!G936:J936, 2), 'Raw Data'!G936:J936, 0), 'Raw Data'!P936-'Raw Data'!O936&gt;3), 'Raw Data'!J936, 0))</f>
        <v/>
      </c>
      <c r="N943">
        <f>IF(ISBLANK('Raw Data'!J936), 0, IF(AND(3=MATCH(LARGE('Raw Data'!G936:J936, 2), 'Raw Data'!G936:J936, 0), 'Raw Data'!O936-'Raw Data'!P936&gt;3), 'Raw Data'!I936, 0))</f>
        <v/>
      </c>
      <c r="O943">
        <f>IF(ISBLANK('Raw Data'!J936), 0, IF(AND(2=MATCH(LARGE('Raw Data'!G936:J936, 2), 'Raw Data'!G936:J936, 0), AND('Raw Data'!P936-'Raw Data'!O936&lt;4, 'Raw Data'!P936-'Raw Data'!O936&gt;0)), 'Raw Data'!H936, 0))</f>
        <v/>
      </c>
      <c r="P943">
        <f>IF(ISBLANK('Raw Data'!J936), 0, IF(AND(1=MATCH(LARGE('Raw Data'!G936:J936, 2), 'Raw Data'!G936:J936, 0), AND('Raw Data'!O936-'Raw Data'!P936&lt;4, 'Raw Data'!O936-'Raw Data'!P936&gt;0)), 'Raw Data'!G936, 0))</f>
        <v/>
      </c>
      <c r="Q943">
        <f>IF(ISBLANK('Raw Data'!J936), 0, IF(AND(4=MATCH(LARGE('Raw Data'!G936:J936, 1), 'Raw Data'!G936:J936, 0), 'Raw Data'!P936-'Raw Data'!O936&gt;3), 'Raw Data'!J936, 0))</f>
        <v/>
      </c>
      <c r="R943">
        <f>IF(ISBLANK('Raw Data'!J936), 0, IF(AND(3=MATCH(LARGE('Raw Data'!G936:J936, 1), 'Raw Data'!G936:J936, 0), 'Raw Data'!O936-'Raw Data'!P936&gt;3), 'Raw Data'!I936, 0))</f>
        <v/>
      </c>
      <c r="S943">
        <f>IF(AND('Raw Data'!P936-'Raw Data'!O936&gt;4, 'Raw Data'!F936&lt;'Raw Data'!C936), 'Raw Data'!J936, 0)</f>
        <v/>
      </c>
      <c r="T943">
        <f>IF(AND('Raw Data'!O936-'Raw Data'!P936&gt;4, 'Raw Data'!F936&gt;'Raw Data'!C936), 'Raw Data'!I936, 0)</f>
        <v/>
      </c>
      <c r="U943">
        <f>IF(AND('Raw Data'!P936-'Raw Data'!O936&lt;3, 'Raw Data'!P936&gt;'Raw Data'!O936, 'Raw Data'!F936&lt;'Raw Data'!C936), 'Raw Data'!H936, 0)</f>
        <v/>
      </c>
      <c r="V943">
        <f>IF(AND('Raw Data'!P936-'Raw Data'!O936&lt;3, 'Raw Data'!P936&gt;'Raw Data'!O936, 'Raw Data'!F936&gt;'Raw Data'!C936), 'Raw Data'!G936, 0)</f>
        <v/>
      </c>
    </row>
    <row r="944">
      <c r="A944">
        <f>IF(AND('Raw Data'!F937&lt;'Raw Data'!C937, 'Raw Data'!P937&gt;'Raw Data'!O937, 'Raw Data'!P937-'Raw Data'!O937&gt;3), 'Raw Data'!J937, 0)</f>
        <v/>
      </c>
      <c r="B944">
        <f>IF(AND('Raw Data'!C937&lt;'Raw Data'!F937, 'Raw Data'!O937&gt;'Raw Data'!P937, 'Raw Data'!O937-'Raw Data'!P937&gt;3), 'Raw Data'!I937, 0)</f>
        <v/>
      </c>
      <c r="C944">
        <f>IF(AND('Raw Data'!F937&lt;'Raw Data'!C937, 'Raw Data'!P937&gt;'Raw Data'!O937, 'Raw Data'!P937-'Raw Data'!O937&lt;4), 'Raw Data'!H937, 0)</f>
        <v/>
      </c>
      <c r="D944">
        <f>IF(AND('Raw Data'!C937&lt;'Raw Data'!F937, 'Raw Data'!O937&gt;'Raw Data'!P937, 'Raw Data'!O937-'Raw Data'!P937&lt;4), 'Raw Data'!G937, 0)</f>
        <v/>
      </c>
      <c r="E944">
        <f>IF(ISBLANK('Raw Data'!J937), 0, IF(AND(4=MATCH(LARGE('Raw Data'!G937:J937, 4), 'Raw Data'!G937:J937, 0), 'Raw Data'!P937-'Raw Data'!O937&gt;3), 'Raw Data'!J937, 0))</f>
        <v/>
      </c>
      <c r="F944">
        <f>IF(ISBLANK('Raw Data'!J937), 0, IF(AND(3=MATCH(LARGE('Raw Data'!G937:J937, 4), 'Raw Data'!G937:J937, 0), 'Raw Data'!O937-'Raw Data'!P937&gt;3), 'Raw Data'!I937, 0))</f>
        <v/>
      </c>
      <c r="G944">
        <f>IF(ISBLANK('Raw Data'!J937), 0, IF(AND(2=MATCH(LARGE('Raw Data'!G937:J937, 4), 'Raw Data'!G937:J937, 0), AND('Raw Data'!P937-'Raw Data'!O937&lt;4, 'Raw Data'!P937-'Raw Data'!O937&gt;0)), 'Raw Data'!H937, 0))</f>
        <v/>
      </c>
      <c r="H944">
        <f>IF(ISBLANK('Raw Data'!J937), 0, IF(AND(1=MATCH(LARGE('Raw Data'!G937:J937, 4), 'Raw Data'!G937:J937, 0), AND('Raw Data'!O937-'Raw Data'!P937&lt;4, 'Raw Data'!O937-'Raw Data'!P937&gt;0)), 'Raw Data'!G937, 0))</f>
        <v/>
      </c>
      <c r="I944">
        <f>IF(ISBLANK('Raw Data'!J937), 0, IF(AND(4=MATCH(LARGE('Raw Data'!G937:J937, 3), 'Raw Data'!G937:J937, 0), 'Raw Data'!P937-'Raw Data'!O937&gt;3), 'Raw Data'!J937, 0))</f>
        <v/>
      </c>
      <c r="J944">
        <f>IF(ISBLANK('Raw Data'!J937), 0, IF(AND(3=MATCH(LARGE('Raw Data'!G937:J937, 3), 'Raw Data'!G937:J937, 0), 'Raw Data'!O937-'Raw Data'!P937&gt;3), 'Raw Data'!I937, 0))</f>
        <v/>
      </c>
      <c r="K944">
        <f>IF(ISBLANK('Raw Data'!J937), 0, IF(AND(2=MATCH(LARGE('Raw Data'!G937:J937, 3), 'Raw Data'!G937:J937, 0), AND('Raw Data'!P937-'Raw Data'!O937&lt;4, 'Raw Data'!P937-'Raw Data'!O937&gt;0)), 'Raw Data'!H937, 0))</f>
        <v/>
      </c>
      <c r="L944">
        <f>IF(ISBLANK('Raw Data'!J937), 0, IF(AND(1=MATCH(LARGE('Raw Data'!G937:J937, 3), 'Raw Data'!G937:J937, 0), AND('Raw Data'!O937-'Raw Data'!P937&lt;4, 'Raw Data'!O937-'Raw Data'!P937&gt;0)), 'Raw Data'!G937, 0))</f>
        <v/>
      </c>
      <c r="M944">
        <f>IF(ISBLANK('Raw Data'!J937), 0, IF(AND(4=MATCH(LARGE('Raw Data'!G937:J937, 2), 'Raw Data'!G937:J937, 0), 'Raw Data'!P937-'Raw Data'!O937&gt;3), 'Raw Data'!J937, 0))</f>
        <v/>
      </c>
      <c r="N944">
        <f>IF(ISBLANK('Raw Data'!J937), 0, IF(AND(3=MATCH(LARGE('Raw Data'!G937:J937, 2), 'Raw Data'!G937:J937, 0), 'Raw Data'!O937-'Raw Data'!P937&gt;3), 'Raw Data'!I937, 0))</f>
        <v/>
      </c>
      <c r="O944">
        <f>IF(ISBLANK('Raw Data'!J937), 0, IF(AND(2=MATCH(LARGE('Raw Data'!G937:J937, 2), 'Raw Data'!G937:J937, 0), AND('Raw Data'!P937-'Raw Data'!O937&lt;4, 'Raw Data'!P937-'Raw Data'!O937&gt;0)), 'Raw Data'!H937, 0))</f>
        <v/>
      </c>
      <c r="P944">
        <f>IF(ISBLANK('Raw Data'!J937), 0, IF(AND(1=MATCH(LARGE('Raw Data'!G937:J937, 2), 'Raw Data'!G937:J937, 0), AND('Raw Data'!O937-'Raw Data'!P937&lt;4, 'Raw Data'!O937-'Raw Data'!P937&gt;0)), 'Raw Data'!G937, 0))</f>
        <v/>
      </c>
      <c r="Q944">
        <f>IF(ISBLANK('Raw Data'!J937), 0, IF(AND(4=MATCH(LARGE('Raw Data'!G937:J937, 1), 'Raw Data'!G937:J937, 0), 'Raw Data'!P937-'Raw Data'!O937&gt;3), 'Raw Data'!J937, 0))</f>
        <v/>
      </c>
      <c r="R944">
        <f>IF(ISBLANK('Raw Data'!J937), 0, IF(AND(3=MATCH(LARGE('Raw Data'!G937:J937, 1), 'Raw Data'!G937:J937, 0), 'Raw Data'!O937-'Raw Data'!P937&gt;3), 'Raw Data'!I937, 0))</f>
        <v/>
      </c>
      <c r="S944">
        <f>IF(AND('Raw Data'!P937-'Raw Data'!O937&gt;4, 'Raw Data'!F937&lt;'Raw Data'!C937), 'Raw Data'!J937, 0)</f>
        <v/>
      </c>
      <c r="T944">
        <f>IF(AND('Raw Data'!O937-'Raw Data'!P937&gt;4, 'Raw Data'!F937&gt;'Raw Data'!C937), 'Raw Data'!I937, 0)</f>
        <v/>
      </c>
      <c r="U944">
        <f>IF(AND('Raw Data'!P937-'Raw Data'!O937&lt;3, 'Raw Data'!P937&gt;'Raw Data'!O937, 'Raw Data'!F937&lt;'Raw Data'!C937), 'Raw Data'!H937, 0)</f>
        <v/>
      </c>
      <c r="V944">
        <f>IF(AND('Raw Data'!P937-'Raw Data'!O937&lt;3, 'Raw Data'!P937&gt;'Raw Data'!O937, 'Raw Data'!F937&gt;'Raw Data'!C937), 'Raw Data'!G937, 0)</f>
        <v/>
      </c>
    </row>
    <row r="945">
      <c r="A945">
        <f>IF(AND('Raw Data'!F938&lt;'Raw Data'!C938, 'Raw Data'!P938&gt;'Raw Data'!O938, 'Raw Data'!P938-'Raw Data'!O938&gt;3), 'Raw Data'!J938, 0)</f>
        <v/>
      </c>
      <c r="B945">
        <f>IF(AND('Raw Data'!C938&lt;'Raw Data'!F938, 'Raw Data'!O938&gt;'Raw Data'!P938, 'Raw Data'!O938-'Raw Data'!P938&gt;3), 'Raw Data'!I938, 0)</f>
        <v/>
      </c>
      <c r="C945">
        <f>IF(AND('Raw Data'!F938&lt;'Raw Data'!C938, 'Raw Data'!P938&gt;'Raw Data'!O938, 'Raw Data'!P938-'Raw Data'!O938&lt;4), 'Raw Data'!H938, 0)</f>
        <v/>
      </c>
      <c r="D945">
        <f>IF(AND('Raw Data'!C938&lt;'Raw Data'!F938, 'Raw Data'!O938&gt;'Raw Data'!P938, 'Raw Data'!O938-'Raw Data'!P938&lt;4), 'Raw Data'!G938, 0)</f>
        <v/>
      </c>
      <c r="E945">
        <f>IF(ISBLANK('Raw Data'!J938), 0, IF(AND(4=MATCH(LARGE('Raw Data'!G938:J938, 4), 'Raw Data'!G938:J938, 0), 'Raw Data'!P938-'Raw Data'!O938&gt;3), 'Raw Data'!J938, 0))</f>
        <v/>
      </c>
      <c r="F945">
        <f>IF(ISBLANK('Raw Data'!J938), 0, IF(AND(3=MATCH(LARGE('Raw Data'!G938:J938, 4), 'Raw Data'!G938:J938, 0), 'Raw Data'!O938-'Raw Data'!P938&gt;3), 'Raw Data'!I938, 0))</f>
        <v/>
      </c>
      <c r="G945">
        <f>IF(ISBLANK('Raw Data'!J938), 0, IF(AND(2=MATCH(LARGE('Raw Data'!G938:J938, 4), 'Raw Data'!G938:J938, 0), AND('Raw Data'!P938-'Raw Data'!O938&lt;4, 'Raw Data'!P938-'Raw Data'!O938&gt;0)), 'Raw Data'!H938, 0))</f>
        <v/>
      </c>
      <c r="H945">
        <f>IF(ISBLANK('Raw Data'!J938), 0, IF(AND(1=MATCH(LARGE('Raw Data'!G938:J938, 4), 'Raw Data'!G938:J938, 0), AND('Raw Data'!O938-'Raw Data'!P938&lt;4, 'Raw Data'!O938-'Raw Data'!P938&gt;0)), 'Raw Data'!G938, 0))</f>
        <v/>
      </c>
      <c r="I945">
        <f>IF(ISBLANK('Raw Data'!J938), 0, IF(AND(4=MATCH(LARGE('Raw Data'!G938:J938, 3), 'Raw Data'!G938:J938, 0), 'Raw Data'!P938-'Raw Data'!O938&gt;3), 'Raw Data'!J938, 0))</f>
        <v/>
      </c>
      <c r="J945">
        <f>IF(ISBLANK('Raw Data'!J938), 0, IF(AND(3=MATCH(LARGE('Raw Data'!G938:J938, 3), 'Raw Data'!G938:J938, 0), 'Raw Data'!O938-'Raw Data'!P938&gt;3), 'Raw Data'!I938, 0))</f>
        <v/>
      </c>
      <c r="K945">
        <f>IF(ISBLANK('Raw Data'!J938), 0, IF(AND(2=MATCH(LARGE('Raw Data'!G938:J938, 3), 'Raw Data'!G938:J938, 0), AND('Raw Data'!P938-'Raw Data'!O938&lt;4, 'Raw Data'!P938-'Raw Data'!O938&gt;0)), 'Raw Data'!H938, 0))</f>
        <v/>
      </c>
      <c r="L945">
        <f>IF(ISBLANK('Raw Data'!J938), 0, IF(AND(1=MATCH(LARGE('Raw Data'!G938:J938, 3), 'Raw Data'!G938:J938, 0), AND('Raw Data'!O938-'Raw Data'!P938&lt;4, 'Raw Data'!O938-'Raw Data'!P938&gt;0)), 'Raw Data'!G938, 0))</f>
        <v/>
      </c>
      <c r="M945">
        <f>IF(ISBLANK('Raw Data'!J938), 0, IF(AND(4=MATCH(LARGE('Raw Data'!G938:J938, 2), 'Raw Data'!G938:J938, 0), 'Raw Data'!P938-'Raw Data'!O938&gt;3), 'Raw Data'!J938, 0))</f>
        <v/>
      </c>
      <c r="N945">
        <f>IF(ISBLANK('Raw Data'!J938), 0, IF(AND(3=MATCH(LARGE('Raw Data'!G938:J938, 2), 'Raw Data'!G938:J938, 0), 'Raw Data'!O938-'Raw Data'!P938&gt;3), 'Raw Data'!I938, 0))</f>
        <v/>
      </c>
      <c r="O945">
        <f>IF(ISBLANK('Raw Data'!J938), 0, IF(AND(2=MATCH(LARGE('Raw Data'!G938:J938, 2), 'Raw Data'!G938:J938, 0), AND('Raw Data'!P938-'Raw Data'!O938&lt;4, 'Raw Data'!P938-'Raw Data'!O938&gt;0)), 'Raw Data'!H938, 0))</f>
        <v/>
      </c>
      <c r="P945">
        <f>IF(ISBLANK('Raw Data'!J938), 0, IF(AND(1=MATCH(LARGE('Raw Data'!G938:J938, 2), 'Raw Data'!G938:J938, 0), AND('Raw Data'!O938-'Raw Data'!P938&lt;4, 'Raw Data'!O938-'Raw Data'!P938&gt;0)), 'Raw Data'!G938, 0))</f>
        <v/>
      </c>
      <c r="Q945">
        <f>IF(ISBLANK('Raw Data'!J938), 0, IF(AND(4=MATCH(LARGE('Raw Data'!G938:J938, 1), 'Raw Data'!G938:J938, 0), 'Raw Data'!P938-'Raw Data'!O938&gt;3), 'Raw Data'!J938, 0))</f>
        <v/>
      </c>
      <c r="R945">
        <f>IF(ISBLANK('Raw Data'!J938), 0, IF(AND(3=MATCH(LARGE('Raw Data'!G938:J938, 1), 'Raw Data'!G938:J938, 0), 'Raw Data'!O938-'Raw Data'!P938&gt;3), 'Raw Data'!I938, 0))</f>
        <v/>
      </c>
      <c r="S945">
        <f>IF(AND('Raw Data'!P938-'Raw Data'!O938&gt;4, 'Raw Data'!F938&lt;'Raw Data'!C938), 'Raw Data'!J938, 0)</f>
        <v/>
      </c>
      <c r="T945">
        <f>IF(AND('Raw Data'!O938-'Raw Data'!P938&gt;4, 'Raw Data'!F938&gt;'Raw Data'!C938), 'Raw Data'!I938, 0)</f>
        <v/>
      </c>
      <c r="U945">
        <f>IF(AND('Raw Data'!P938-'Raw Data'!O938&lt;3, 'Raw Data'!P938&gt;'Raw Data'!O938, 'Raw Data'!F938&lt;'Raw Data'!C938), 'Raw Data'!H938, 0)</f>
        <v/>
      </c>
      <c r="V945">
        <f>IF(AND('Raw Data'!P938-'Raw Data'!O938&lt;3, 'Raw Data'!P938&gt;'Raw Data'!O938, 'Raw Data'!F938&gt;'Raw Data'!C938), 'Raw Data'!G938, 0)</f>
        <v/>
      </c>
    </row>
    <row r="946">
      <c r="A946">
        <f>IF(AND('Raw Data'!F939&lt;'Raw Data'!C939, 'Raw Data'!P939&gt;'Raw Data'!O939, 'Raw Data'!P939-'Raw Data'!O939&gt;3), 'Raw Data'!J939, 0)</f>
        <v/>
      </c>
      <c r="B946">
        <f>IF(AND('Raw Data'!C939&lt;'Raw Data'!F939, 'Raw Data'!O939&gt;'Raw Data'!P939, 'Raw Data'!O939-'Raw Data'!P939&gt;3), 'Raw Data'!I939, 0)</f>
        <v/>
      </c>
      <c r="C946">
        <f>IF(AND('Raw Data'!F939&lt;'Raw Data'!C939, 'Raw Data'!P939&gt;'Raw Data'!O939, 'Raw Data'!P939-'Raw Data'!O939&lt;4), 'Raw Data'!H939, 0)</f>
        <v/>
      </c>
      <c r="D946">
        <f>IF(AND('Raw Data'!C939&lt;'Raw Data'!F939, 'Raw Data'!O939&gt;'Raw Data'!P939, 'Raw Data'!O939-'Raw Data'!P939&lt;4), 'Raw Data'!G939, 0)</f>
        <v/>
      </c>
      <c r="E946">
        <f>IF(ISBLANK('Raw Data'!J939), 0, IF(AND(4=MATCH(LARGE('Raw Data'!G939:J939, 4), 'Raw Data'!G939:J939, 0), 'Raw Data'!P939-'Raw Data'!O939&gt;3), 'Raw Data'!J939, 0))</f>
        <v/>
      </c>
      <c r="F946">
        <f>IF(ISBLANK('Raw Data'!J939), 0, IF(AND(3=MATCH(LARGE('Raw Data'!G939:J939, 4), 'Raw Data'!G939:J939, 0), 'Raw Data'!O939-'Raw Data'!P939&gt;3), 'Raw Data'!I939, 0))</f>
        <v/>
      </c>
      <c r="G946">
        <f>IF(ISBLANK('Raw Data'!J939), 0, IF(AND(2=MATCH(LARGE('Raw Data'!G939:J939, 4), 'Raw Data'!G939:J939, 0), AND('Raw Data'!P939-'Raw Data'!O939&lt;4, 'Raw Data'!P939-'Raw Data'!O939&gt;0)), 'Raw Data'!H939, 0))</f>
        <v/>
      </c>
      <c r="H946">
        <f>IF(ISBLANK('Raw Data'!J939), 0, IF(AND(1=MATCH(LARGE('Raw Data'!G939:J939, 4), 'Raw Data'!G939:J939, 0), AND('Raw Data'!O939-'Raw Data'!P939&lt;4, 'Raw Data'!O939-'Raw Data'!P939&gt;0)), 'Raw Data'!G939, 0))</f>
        <v/>
      </c>
      <c r="I946">
        <f>IF(ISBLANK('Raw Data'!J939), 0, IF(AND(4=MATCH(LARGE('Raw Data'!G939:J939, 3), 'Raw Data'!G939:J939, 0), 'Raw Data'!P939-'Raw Data'!O939&gt;3), 'Raw Data'!J939, 0))</f>
        <v/>
      </c>
      <c r="J946">
        <f>IF(ISBLANK('Raw Data'!J939), 0, IF(AND(3=MATCH(LARGE('Raw Data'!G939:J939, 3), 'Raw Data'!G939:J939, 0), 'Raw Data'!O939-'Raw Data'!P939&gt;3), 'Raw Data'!I939, 0))</f>
        <v/>
      </c>
      <c r="K946">
        <f>IF(ISBLANK('Raw Data'!J939), 0, IF(AND(2=MATCH(LARGE('Raw Data'!G939:J939, 3), 'Raw Data'!G939:J939, 0), AND('Raw Data'!P939-'Raw Data'!O939&lt;4, 'Raw Data'!P939-'Raw Data'!O939&gt;0)), 'Raw Data'!H939, 0))</f>
        <v/>
      </c>
      <c r="L946">
        <f>IF(ISBLANK('Raw Data'!J939), 0, IF(AND(1=MATCH(LARGE('Raw Data'!G939:J939, 3), 'Raw Data'!G939:J939, 0), AND('Raw Data'!O939-'Raw Data'!P939&lt;4, 'Raw Data'!O939-'Raw Data'!P939&gt;0)), 'Raw Data'!G939, 0))</f>
        <v/>
      </c>
      <c r="M946">
        <f>IF(ISBLANK('Raw Data'!J939), 0, IF(AND(4=MATCH(LARGE('Raw Data'!G939:J939, 2), 'Raw Data'!G939:J939, 0), 'Raw Data'!P939-'Raw Data'!O939&gt;3), 'Raw Data'!J939, 0))</f>
        <v/>
      </c>
      <c r="N946">
        <f>IF(ISBLANK('Raw Data'!J939), 0, IF(AND(3=MATCH(LARGE('Raw Data'!G939:J939, 2), 'Raw Data'!G939:J939, 0), 'Raw Data'!O939-'Raw Data'!P939&gt;3), 'Raw Data'!I939, 0))</f>
        <v/>
      </c>
      <c r="O946">
        <f>IF(ISBLANK('Raw Data'!J939), 0, IF(AND(2=MATCH(LARGE('Raw Data'!G939:J939, 2), 'Raw Data'!G939:J939, 0), AND('Raw Data'!P939-'Raw Data'!O939&lt;4, 'Raw Data'!P939-'Raw Data'!O939&gt;0)), 'Raw Data'!H939, 0))</f>
        <v/>
      </c>
      <c r="P946">
        <f>IF(ISBLANK('Raw Data'!J939), 0, IF(AND(1=MATCH(LARGE('Raw Data'!G939:J939, 2), 'Raw Data'!G939:J939, 0), AND('Raw Data'!O939-'Raw Data'!P939&lt;4, 'Raw Data'!O939-'Raw Data'!P939&gt;0)), 'Raw Data'!G939, 0))</f>
        <v/>
      </c>
      <c r="Q946">
        <f>IF(ISBLANK('Raw Data'!J939), 0, IF(AND(4=MATCH(LARGE('Raw Data'!G939:J939, 1), 'Raw Data'!G939:J939, 0), 'Raw Data'!P939-'Raw Data'!O939&gt;3), 'Raw Data'!J939, 0))</f>
        <v/>
      </c>
      <c r="R946">
        <f>IF(ISBLANK('Raw Data'!J939), 0, IF(AND(3=MATCH(LARGE('Raw Data'!G939:J939, 1), 'Raw Data'!G939:J939, 0), 'Raw Data'!O939-'Raw Data'!P939&gt;3), 'Raw Data'!I939, 0))</f>
        <v/>
      </c>
      <c r="S946">
        <f>IF(AND('Raw Data'!P939-'Raw Data'!O939&gt;4, 'Raw Data'!F939&lt;'Raw Data'!C939), 'Raw Data'!J939, 0)</f>
        <v/>
      </c>
      <c r="T946">
        <f>IF(AND('Raw Data'!O939-'Raw Data'!P939&gt;4, 'Raw Data'!F939&gt;'Raw Data'!C939), 'Raw Data'!I939, 0)</f>
        <v/>
      </c>
      <c r="U946">
        <f>IF(AND('Raw Data'!P939-'Raw Data'!O939&lt;3, 'Raw Data'!P939&gt;'Raw Data'!O939, 'Raw Data'!F939&lt;'Raw Data'!C939), 'Raw Data'!H939, 0)</f>
        <v/>
      </c>
      <c r="V946">
        <f>IF(AND('Raw Data'!P939-'Raw Data'!O939&lt;3, 'Raw Data'!P939&gt;'Raw Data'!O939, 'Raw Data'!F939&gt;'Raw Data'!C939), 'Raw Data'!G939, 0)</f>
        <v/>
      </c>
    </row>
    <row r="947">
      <c r="A947">
        <f>IF(AND('Raw Data'!F940&lt;'Raw Data'!C940, 'Raw Data'!P940&gt;'Raw Data'!O940, 'Raw Data'!P940-'Raw Data'!O940&gt;3), 'Raw Data'!J940, 0)</f>
        <v/>
      </c>
      <c r="B947">
        <f>IF(AND('Raw Data'!C940&lt;'Raw Data'!F940, 'Raw Data'!O940&gt;'Raw Data'!P940, 'Raw Data'!O940-'Raw Data'!P940&gt;3), 'Raw Data'!I940, 0)</f>
        <v/>
      </c>
      <c r="C947">
        <f>IF(AND('Raw Data'!F940&lt;'Raw Data'!C940, 'Raw Data'!P940&gt;'Raw Data'!O940, 'Raw Data'!P940-'Raw Data'!O940&lt;4), 'Raw Data'!H940, 0)</f>
        <v/>
      </c>
      <c r="D947">
        <f>IF(AND('Raw Data'!C940&lt;'Raw Data'!F940, 'Raw Data'!O940&gt;'Raw Data'!P940, 'Raw Data'!O940-'Raw Data'!P940&lt;4), 'Raw Data'!G940, 0)</f>
        <v/>
      </c>
      <c r="E947">
        <f>IF(ISBLANK('Raw Data'!J940), 0, IF(AND(4=MATCH(LARGE('Raw Data'!G940:J940, 4), 'Raw Data'!G940:J940, 0), 'Raw Data'!P940-'Raw Data'!O940&gt;3), 'Raw Data'!J940, 0))</f>
        <v/>
      </c>
      <c r="F947">
        <f>IF(ISBLANK('Raw Data'!J940), 0, IF(AND(3=MATCH(LARGE('Raw Data'!G940:J940, 4), 'Raw Data'!G940:J940, 0), 'Raw Data'!O940-'Raw Data'!P940&gt;3), 'Raw Data'!I940, 0))</f>
        <v/>
      </c>
      <c r="G947">
        <f>IF(ISBLANK('Raw Data'!J940), 0, IF(AND(2=MATCH(LARGE('Raw Data'!G940:J940, 4), 'Raw Data'!G940:J940, 0), AND('Raw Data'!P940-'Raw Data'!O940&lt;4, 'Raw Data'!P940-'Raw Data'!O940&gt;0)), 'Raw Data'!H940, 0))</f>
        <v/>
      </c>
      <c r="H947">
        <f>IF(ISBLANK('Raw Data'!J940), 0, IF(AND(1=MATCH(LARGE('Raw Data'!G940:J940, 4), 'Raw Data'!G940:J940, 0), AND('Raw Data'!O940-'Raw Data'!P940&lt;4, 'Raw Data'!O940-'Raw Data'!P940&gt;0)), 'Raw Data'!G940, 0))</f>
        <v/>
      </c>
      <c r="I947">
        <f>IF(ISBLANK('Raw Data'!J940), 0, IF(AND(4=MATCH(LARGE('Raw Data'!G940:J940, 3), 'Raw Data'!G940:J940, 0), 'Raw Data'!P940-'Raw Data'!O940&gt;3), 'Raw Data'!J940, 0))</f>
        <v/>
      </c>
      <c r="J947">
        <f>IF(ISBLANK('Raw Data'!J940), 0, IF(AND(3=MATCH(LARGE('Raw Data'!G940:J940, 3), 'Raw Data'!G940:J940, 0), 'Raw Data'!O940-'Raw Data'!P940&gt;3), 'Raw Data'!I940, 0))</f>
        <v/>
      </c>
      <c r="K947">
        <f>IF(ISBLANK('Raw Data'!J940), 0, IF(AND(2=MATCH(LARGE('Raw Data'!G940:J940, 3), 'Raw Data'!G940:J940, 0), AND('Raw Data'!P940-'Raw Data'!O940&lt;4, 'Raw Data'!P940-'Raw Data'!O940&gt;0)), 'Raw Data'!H940, 0))</f>
        <v/>
      </c>
      <c r="L947">
        <f>IF(ISBLANK('Raw Data'!J940), 0, IF(AND(1=MATCH(LARGE('Raw Data'!G940:J940, 3), 'Raw Data'!G940:J940, 0), AND('Raw Data'!O940-'Raw Data'!P940&lt;4, 'Raw Data'!O940-'Raw Data'!P940&gt;0)), 'Raw Data'!G940, 0))</f>
        <v/>
      </c>
      <c r="M947">
        <f>IF(ISBLANK('Raw Data'!J940), 0, IF(AND(4=MATCH(LARGE('Raw Data'!G940:J940, 2), 'Raw Data'!G940:J940, 0), 'Raw Data'!P940-'Raw Data'!O940&gt;3), 'Raw Data'!J940, 0))</f>
        <v/>
      </c>
      <c r="N947">
        <f>IF(ISBLANK('Raw Data'!J940), 0, IF(AND(3=MATCH(LARGE('Raw Data'!G940:J940, 2), 'Raw Data'!G940:J940, 0), 'Raw Data'!O940-'Raw Data'!P940&gt;3), 'Raw Data'!I940, 0))</f>
        <v/>
      </c>
      <c r="O947">
        <f>IF(ISBLANK('Raw Data'!J940), 0, IF(AND(2=MATCH(LARGE('Raw Data'!G940:J940, 2), 'Raw Data'!G940:J940, 0), AND('Raw Data'!P940-'Raw Data'!O940&lt;4, 'Raw Data'!P940-'Raw Data'!O940&gt;0)), 'Raw Data'!H940, 0))</f>
        <v/>
      </c>
      <c r="P947">
        <f>IF(ISBLANK('Raw Data'!J940), 0, IF(AND(1=MATCH(LARGE('Raw Data'!G940:J940, 2), 'Raw Data'!G940:J940, 0), AND('Raw Data'!O940-'Raw Data'!P940&lt;4, 'Raw Data'!O940-'Raw Data'!P940&gt;0)), 'Raw Data'!G940, 0))</f>
        <v/>
      </c>
      <c r="Q947">
        <f>IF(ISBLANK('Raw Data'!J940), 0, IF(AND(4=MATCH(LARGE('Raw Data'!G940:J940, 1), 'Raw Data'!G940:J940, 0), 'Raw Data'!P940-'Raw Data'!O940&gt;3), 'Raw Data'!J940, 0))</f>
        <v/>
      </c>
      <c r="R947">
        <f>IF(ISBLANK('Raw Data'!J940), 0, IF(AND(3=MATCH(LARGE('Raw Data'!G940:J940, 1), 'Raw Data'!G940:J940, 0), 'Raw Data'!O940-'Raw Data'!P940&gt;3), 'Raw Data'!I940, 0))</f>
        <v/>
      </c>
      <c r="S947">
        <f>IF(AND('Raw Data'!P940-'Raw Data'!O940&gt;4, 'Raw Data'!F940&lt;'Raw Data'!C940), 'Raw Data'!J940, 0)</f>
        <v/>
      </c>
      <c r="T947">
        <f>IF(AND('Raw Data'!O940-'Raw Data'!P940&gt;4, 'Raw Data'!F940&gt;'Raw Data'!C940), 'Raw Data'!I940, 0)</f>
        <v/>
      </c>
      <c r="U947">
        <f>IF(AND('Raw Data'!P940-'Raw Data'!O940&lt;3, 'Raw Data'!P940&gt;'Raw Data'!O940, 'Raw Data'!F940&lt;'Raw Data'!C940), 'Raw Data'!H940, 0)</f>
        <v/>
      </c>
      <c r="V947">
        <f>IF(AND('Raw Data'!P940-'Raw Data'!O940&lt;3, 'Raw Data'!P940&gt;'Raw Data'!O940, 'Raw Data'!F940&gt;'Raw Data'!C940), 'Raw Data'!G940, 0)</f>
        <v/>
      </c>
    </row>
    <row r="948">
      <c r="A948">
        <f>IF(AND('Raw Data'!F941&lt;'Raw Data'!C941, 'Raw Data'!P941&gt;'Raw Data'!O941, 'Raw Data'!P941-'Raw Data'!O941&gt;3), 'Raw Data'!J941, 0)</f>
        <v/>
      </c>
      <c r="B948">
        <f>IF(AND('Raw Data'!C941&lt;'Raw Data'!F941, 'Raw Data'!O941&gt;'Raw Data'!P941, 'Raw Data'!O941-'Raw Data'!P941&gt;3), 'Raw Data'!I941, 0)</f>
        <v/>
      </c>
      <c r="C948">
        <f>IF(AND('Raw Data'!F941&lt;'Raw Data'!C941, 'Raw Data'!P941&gt;'Raw Data'!O941, 'Raw Data'!P941-'Raw Data'!O941&lt;4), 'Raw Data'!H941, 0)</f>
        <v/>
      </c>
      <c r="D948">
        <f>IF(AND('Raw Data'!C941&lt;'Raw Data'!F941, 'Raw Data'!O941&gt;'Raw Data'!P941, 'Raw Data'!O941-'Raw Data'!P941&lt;4), 'Raw Data'!G941, 0)</f>
        <v/>
      </c>
      <c r="E948">
        <f>IF(ISBLANK('Raw Data'!J941), 0, IF(AND(4=MATCH(LARGE('Raw Data'!G941:J941, 4), 'Raw Data'!G941:J941, 0), 'Raw Data'!P941-'Raw Data'!O941&gt;3), 'Raw Data'!J941, 0))</f>
        <v/>
      </c>
      <c r="F948">
        <f>IF(ISBLANK('Raw Data'!J941), 0, IF(AND(3=MATCH(LARGE('Raw Data'!G941:J941, 4), 'Raw Data'!G941:J941, 0), 'Raw Data'!O941-'Raw Data'!P941&gt;3), 'Raw Data'!I941, 0))</f>
        <v/>
      </c>
      <c r="G948">
        <f>IF(ISBLANK('Raw Data'!J941), 0, IF(AND(2=MATCH(LARGE('Raw Data'!G941:J941, 4), 'Raw Data'!G941:J941, 0), AND('Raw Data'!P941-'Raw Data'!O941&lt;4, 'Raw Data'!P941-'Raw Data'!O941&gt;0)), 'Raw Data'!H941, 0))</f>
        <v/>
      </c>
      <c r="H948">
        <f>IF(ISBLANK('Raw Data'!J941), 0, IF(AND(1=MATCH(LARGE('Raw Data'!G941:J941, 4), 'Raw Data'!G941:J941, 0), AND('Raw Data'!O941-'Raw Data'!P941&lt;4, 'Raw Data'!O941-'Raw Data'!P941&gt;0)), 'Raw Data'!G941, 0))</f>
        <v/>
      </c>
      <c r="I948">
        <f>IF(ISBLANK('Raw Data'!J941), 0, IF(AND(4=MATCH(LARGE('Raw Data'!G941:J941, 3), 'Raw Data'!G941:J941, 0), 'Raw Data'!P941-'Raw Data'!O941&gt;3), 'Raw Data'!J941, 0))</f>
        <v/>
      </c>
      <c r="J948">
        <f>IF(ISBLANK('Raw Data'!J941), 0, IF(AND(3=MATCH(LARGE('Raw Data'!G941:J941, 3), 'Raw Data'!G941:J941, 0), 'Raw Data'!O941-'Raw Data'!P941&gt;3), 'Raw Data'!I941, 0))</f>
        <v/>
      </c>
      <c r="K948">
        <f>IF(ISBLANK('Raw Data'!J941), 0, IF(AND(2=MATCH(LARGE('Raw Data'!G941:J941, 3), 'Raw Data'!G941:J941, 0), AND('Raw Data'!P941-'Raw Data'!O941&lt;4, 'Raw Data'!P941-'Raw Data'!O941&gt;0)), 'Raw Data'!H941, 0))</f>
        <v/>
      </c>
      <c r="L948">
        <f>IF(ISBLANK('Raw Data'!J941), 0, IF(AND(1=MATCH(LARGE('Raw Data'!G941:J941, 3), 'Raw Data'!G941:J941, 0), AND('Raw Data'!O941-'Raw Data'!P941&lt;4, 'Raw Data'!O941-'Raw Data'!P941&gt;0)), 'Raw Data'!G941, 0))</f>
        <v/>
      </c>
      <c r="M948">
        <f>IF(ISBLANK('Raw Data'!J941), 0, IF(AND(4=MATCH(LARGE('Raw Data'!G941:J941, 2), 'Raw Data'!G941:J941, 0), 'Raw Data'!P941-'Raw Data'!O941&gt;3), 'Raw Data'!J941, 0))</f>
        <v/>
      </c>
      <c r="N948">
        <f>IF(ISBLANK('Raw Data'!J941), 0, IF(AND(3=MATCH(LARGE('Raw Data'!G941:J941, 2), 'Raw Data'!G941:J941, 0), 'Raw Data'!O941-'Raw Data'!P941&gt;3), 'Raw Data'!I941, 0))</f>
        <v/>
      </c>
      <c r="O948">
        <f>IF(ISBLANK('Raw Data'!J941), 0, IF(AND(2=MATCH(LARGE('Raw Data'!G941:J941, 2), 'Raw Data'!G941:J941, 0), AND('Raw Data'!P941-'Raw Data'!O941&lt;4, 'Raw Data'!P941-'Raw Data'!O941&gt;0)), 'Raw Data'!H941, 0))</f>
        <v/>
      </c>
      <c r="P948">
        <f>IF(ISBLANK('Raw Data'!J941), 0, IF(AND(1=MATCH(LARGE('Raw Data'!G941:J941, 2), 'Raw Data'!G941:J941, 0), AND('Raw Data'!O941-'Raw Data'!P941&lt;4, 'Raw Data'!O941-'Raw Data'!P941&gt;0)), 'Raw Data'!G941, 0))</f>
        <v/>
      </c>
      <c r="Q948">
        <f>IF(ISBLANK('Raw Data'!J941), 0, IF(AND(4=MATCH(LARGE('Raw Data'!G941:J941, 1), 'Raw Data'!G941:J941, 0), 'Raw Data'!P941-'Raw Data'!O941&gt;3), 'Raw Data'!J941, 0))</f>
        <v/>
      </c>
      <c r="R948">
        <f>IF(ISBLANK('Raw Data'!J941), 0, IF(AND(3=MATCH(LARGE('Raw Data'!G941:J941, 1), 'Raw Data'!G941:J941, 0), 'Raw Data'!O941-'Raw Data'!P941&gt;3), 'Raw Data'!I941, 0))</f>
        <v/>
      </c>
      <c r="S948">
        <f>IF(AND('Raw Data'!P941-'Raw Data'!O941&gt;4, 'Raw Data'!F941&lt;'Raw Data'!C941), 'Raw Data'!J941, 0)</f>
        <v/>
      </c>
      <c r="T948">
        <f>IF(AND('Raw Data'!O941-'Raw Data'!P941&gt;4, 'Raw Data'!F941&gt;'Raw Data'!C941), 'Raw Data'!I941, 0)</f>
        <v/>
      </c>
      <c r="U948">
        <f>IF(AND('Raw Data'!P941-'Raw Data'!O941&lt;3, 'Raw Data'!P941&gt;'Raw Data'!O941, 'Raw Data'!F941&lt;'Raw Data'!C941), 'Raw Data'!H941, 0)</f>
        <v/>
      </c>
      <c r="V948">
        <f>IF(AND('Raw Data'!P941-'Raw Data'!O941&lt;3, 'Raw Data'!P941&gt;'Raw Data'!O941, 'Raw Data'!F941&gt;'Raw Data'!C941), 'Raw Data'!G941, 0)</f>
        <v/>
      </c>
    </row>
    <row r="949">
      <c r="A949">
        <f>IF(AND('Raw Data'!F942&lt;'Raw Data'!C942, 'Raw Data'!P942&gt;'Raw Data'!O942, 'Raw Data'!P942-'Raw Data'!O942&gt;3), 'Raw Data'!J942, 0)</f>
        <v/>
      </c>
      <c r="B949">
        <f>IF(AND('Raw Data'!C942&lt;'Raw Data'!F942, 'Raw Data'!O942&gt;'Raw Data'!P942, 'Raw Data'!O942-'Raw Data'!P942&gt;3), 'Raw Data'!I942, 0)</f>
        <v/>
      </c>
      <c r="C949">
        <f>IF(AND('Raw Data'!F942&lt;'Raw Data'!C942, 'Raw Data'!P942&gt;'Raw Data'!O942, 'Raw Data'!P942-'Raw Data'!O942&lt;4), 'Raw Data'!H942, 0)</f>
        <v/>
      </c>
      <c r="D949">
        <f>IF(AND('Raw Data'!C942&lt;'Raw Data'!F942, 'Raw Data'!O942&gt;'Raw Data'!P942, 'Raw Data'!O942-'Raw Data'!P942&lt;4), 'Raw Data'!G942, 0)</f>
        <v/>
      </c>
      <c r="E949">
        <f>IF(ISBLANK('Raw Data'!J942), 0, IF(AND(4=MATCH(LARGE('Raw Data'!G942:J942, 4), 'Raw Data'!G942:J942, 0), 'Raw Data'!P942-'Raw Data'!O942&gt;3), 'Raw Data'!J942, 0))</f>
        <v/>
      </c>
      <c r="F949">
        <f>IF(ISBLANK('Raw Data'!J942), 0, IF(AND(3=MATCH(LARGE('Raw Data'!G942:J942, 4), 'Raw Data'!G942:J942, 0), 'Raw Data'!O942-'Raw Data'!P942&gt;3), 'Raw Data'!I942, 0))</f>
        <v/>
      </c>
      <c r="G949">
        <f>IF(ISBLANK('Raw Data'!J942), 0, IF(AND(2=MATCH(LARGE('Raw Data'!G942:J942, 4), 'Raw Data'!G942:J942, 0), AND('Raw Data'!P942-'Raw Data'!O942&lt;4, 'Raw Data'!P942-'Raw Data'!O942&gt;0)), 'Raw Data'!H942, 0))</f>
        <v/>
      </c>
      <c r="H949">
        <f>IF(ISBLANK('Raw Data'!J942), 0, IF(AND(1=MATCH(LARGE('Raw Data'!G942:J942, 4), 'Raw Data'!G942:J942, 0), AND('Raw Data'!O942-'Raw Data'!P942&lt;4, 'Raw Data'!O942-'Raw Data'!P942&gt;0)), 'Raw Data'!G942, 0))</f>
        <v/>
      </c>
      <c r="I949">
        <f>IF(ISBLANK('Raw Data'!J942), 0, IF(AND(4=MATCH(LARGE('Raw Data'!G942:J942, 3), 'Raw Data'!G942:J942, 0), 'Raw Data'!P942-'Raw Data'!O942&gt;3), 'Raw Data'!J942, 0))</f>
        <v/>
      </c>
      <c r="J949">
        <f>IF(ISBLANK('Raw Data'!J942), 0, IF(AND(3=MATCH(LARGE('Raw Data'!G942:J942, 3), 'Raw Data'!G942:J942, 0), 'Raw Data'!O942-'Raw Data'!P942&gt;3), 'Raw Data'!I942, 0))</f>
        <v/>
      </c>
      <c r="K949">
        <f>IF(ISBLANK('Raw Data'!J942), 0, IF(AND(2=MATCH(LARGE('Raw Data'!G942:J942, 3), 'Raw Data'!G942:J942, 0), AND('Raw Data'!P942-'Raw Data'!O942&lt;4, 'Raw Data'!P942-'Raw Data'!O942&gt;0)), 'Raw Data'!H942, 0))</f>
        <v/>
      </c>
      <c r="L949">
        <f>IF(ISBLANK('Raw Data'!J942), 0, IF(AND(1=MATCH(LARGE('Raw Data'!G942:J942, 3), 'Raw Data'!G942:J942, 0), AND('Raw Data'!O942-'Raw Data'!P942&lt;4, 'Raw Data'!O942-'Raw Data'!P942&gt;0)), 'Raw Data'!G942, 0))</f>
        <v/>
      </c>
      <c r="M949">
        <f>IF(ISBLANK('Raw Data'!J942), 0, IF(AND(4=MATCH(LARGE('Raw Data'!G942:J942, 2), 'Raw Data'!G942:J942, 0), 'Raw Data'!P942-'Raw Data'!O942&gt;3), 'Raw Data'!J942, 0))</f>
        <v/>
      </c>
      <c r="N949">
        <f>IF(ISBLANK('Raw Data'!J942), 0, IF(AND(3=MATCH(LARGE('Raw Data'!G942:J942, 2), 'Raw Data'!G942:J942, 0), 'Raw Data'!O942-'Raw Data'!P942&gt;3), 'Raw Data'!I942, 0))</f>
        <v/>
      </c>
      <c r="O949">
        <f>IF(ISBLANK('Raw Data'!J942), 0, IF(AND(2=MATCH(LARGE('Raw Data'!G942:J942, 2), 'Raw Data'!G942:J942, 0), AND('Raw Data'!P942-'Raw Data'!O942&lt;4, 'Raw Data'!P942-'Raw Data'!O942&gt;0)), 'Raw Data'!H942, 0))</f>
        <v/>
      </c>
      <c r="P949">
        <f>IF(ISBLANK('Raw Data'!J942), 0, IF(AND(1=MATCH(LARGE('Raw Data'!G942:J942, 2), 'Raw Data'!G942:J942, 0), AND('Raw Data'!O942-'Raw Data'!P942&lt;4, 'Raw Data'!O942-'Raw Data'!P942&gt;0)), 'Raw Data'!G942, 0))</f>
        <v/>
      </c>
      <c r="Q949">
        <f>IF(ISBLANK('Raw Data'!J942), 0, IF(AND(4=MATCH(LARGE('Raw Data'!G942:J942, 1), 'Raw Data'!G942:J942, 0), 'Raw Data'!P942-'Raw Data'!O942&gt;3), 'Raw Data'!J942, 0))</f>
        <v/>
      </c>
      <c r="R949">
        <f>IF(ISBLANK('Raw Data'!J942), 0, IF(AND(3=MATCH(LARGE('Raw Data'!G942:J942, 1), 'Raw Data'!G942:J942, 0), 'Raw Data'!O942-'Raw Data'!P942&gt;3), 'Raw Data'!I942, 0))</f>
        <v/>
      </c>
      <c r="S949">
        <f>IF(AND('Raw Data'!P942-'Raw Data'!O942&gt;4, 'Raw Data'!F942&lt;'Raw Data'!C942), 'Raw Data'!J942, 0)</f>
        <v/>
      </c>
      <c r="T949">
        <f>IF(AND('Raw Data'!O942-'Raw Data'!P942&gt;4, 'Raw Data'!F942&gt;'Raw Data'!C942), 'Raw Data'!I942, 0)</f>
        <v/>
      </c>
      <c r="U949">
        <f>IF(AND('Raw Data'!P942-'Raw Data'!O942&lt;3, 'Raw Data'!P942&gt;'Raw Data'!O942, 'Raw Data'!F942&lt;'Raw Data'!C942), 'Raw Data'!H942, 0)</f>
        <v/>
      </c>
      <c r="V949">
        <f>IF(AND('Raw Data'!P942-'Raw Data'!O942&lt;3, 'Raw Data'!P942&gt;'Raw Data'!O942, 'Raw Data'!F942&gt;'Raw Data'!C942), 'Raw Data'!G942, 0)</f>
        <v/>
      </c>
    </row>
    <row r="950">
      <c r="A950">
        <f>IF(AND('Raw Data'!F943&lt;'Raw Data'!C943, 'Raw Data'!P943&gt;'Raw Data'!O943, 'Raw Data'!P943-'Raw Data'!O943&gt;3), 'Raw Data'!J943, 0)</f>
        <v/>
      </c>
      <c r="B950">
        <f>IF(AND('Raw Data'!C943&lt;'Raw Data'!F943, 'Raw Data'!O943&gt;'Raw Data'!P943, 'Raw Data'!O943-'Raw Data'!P943&gt;3), 'Raw Data'!I943, 0)</f>
        <v/>
      </c>
      <c r="C950">
        <f>IF(AND('Raw Data'!F943&lt;'Raw Data'!C943, 'Raw Data'!P943&gt;'Raw Data'!O943, 'Raw Data'!P943-'Raw Data'!O943&lt;4), 'Raw Data'!H943, 0)</f>
        <v/>
      </c>
      <c r="D950">
        <f>IF(AND('Raw Data'!C943&lt;'Raw Data'!F943, 'Raw Data'!O943&gt;'Raw Data'!P943, 'Raw Data'!O943-'Raw Data'!P943&lt;4), 'Raw Data'!G943, 0)</f>
        <v/>
      </c>
      <c r="E950">
        <f>IF(ISBLANK('Raw Data'!J943), 0, IF(AND(4=MATCH(LARGE('Raw Data'!G943:J943, 4), 'Raw Data'!G943:J943, 0), 'Raw Data'!P943-'Raw Data'!O943&gt;3), 'Raw Data'!J943, 0))</f>
        <v/>
      </c>
      <c r="F950">
        <f>IF(ISBLANK('Raw Data'!J943), 0, IF(AND(3=MATCH(LARGE('Raw Data'!G943:J943, 4), 'Raw Data'!G943:J943, 0), 'Raw Data'!O943-'Raw Data'!P943&gt;3), 'Raw Data'!I943, 0))</f>
        <v/>
      </c>
      <c r="G950">
        <f>IF(ISBLANK('Raw Data'!J943), 0, IF(AND(2=MATCH(LARGE('Raw Data'!G943:J943, 4), 'Raw Data'!G943:J943, 0), AND('Raw Data'!P943-'Raw Data'!O943&lt;4, 'Raw Data'!P943-'Raw Data'!O943&gt;0)), 'Raw Data'!H943, 0))</f>
        <v/>
      </c>
      <c r="H950">
        <f>IF(ISBLANK('Raw Data'!J943), 0, IF(AND(1=MATCH(LARGE('Raw Data'!G943:J943, 4), 'Raw Data'!G943:J943, 0), AND('Raw Data'!O943-'Raw Data'!P943&lt;4, 'Raw Data'!O943-'Raw Data'!P943&gt;0)), 'Raw Data'!G943, 0))</f>
        <v/>
      </c>
      <c r="I950">
        <f>IF(ISBLANK('Raw Data'!J943), 0, IF(AND(4=MATCH(LARGE('Raw Data'!G943:J943, 3), 'Raw Data'!G943:J943, 0), 'Raw Data'!P943-'Raw Data'!O943&gt;3), 'Raw Data'!J943, 0))</f>
        <v/>
      </c>
      <c r="J950">
        <f>IF(ISBLANK('Raw Data'!J943), 0, IF(AND(3=MATCH(LARGE('Raw Data'!G943:J943, 3), 'Raw Data'!G943:J943, 0), 'Raw Data'!O943-'Raw Data'!P943&gt;3), 'Raw Data'!I943, 0))</f>
        <v/>
      </c>
      <c r="K950">
        <f>IF(ISBLANK('Raw Data'!J943), 0, IF(AND(2=MATCH(LARGE('Raw Data'!G943:J943, 3), 'Raw Data'!G943:J943, 0), AND('Raw Data'!P943-'Raw Data'!O943&lt;4, 'Raw Data'!P943-'Raw Data'!O943&gt;0)), 'Raw Data'!H943, 0))</f>
        <v/>
      </c>
      <c r="L950">
        <f>IF(ISBLANK('Raw Data'!J943), 0, IF(AND(1=MATCH(LARGE('Raw Data'!G943:J943, 3), 'Raw Data'!G943:J943, 0), AND('Raw Data'!O943-'Raw Data'!P943&lt;4, 'Raw Data'!O943-'Raw Data'!P943&gt;0)), 'Raw Data'!G943, 0))</f>
        <v/>
      </c>
      <c r="M950">
        <f>IF(ISBLANK('Raw Data'!J943), 0, IF(AND(4=MATCH(LARGE('Raw Data'!G943:J943, 2), 'Raw Data'!G943:J943, 0), 'Raw Data'!P943-'Raw Data'!O943&gt;3), 'Raw Data'!J943, 0))</f>
        <v/>
      </c>
      <c r="N950">
        <f>IF(ISBLANK('Raw Data'!J943), 0, IF(AND(3=MATCH(LARGE('Raw Data'!G943:J943, 2), 'Raw Data'!G943:J943, 0), 'Raw Data'!O943-'Raw Data'!P943&gt;3), 'Raw Data'!I943, 0))</f>
        <v/>
      </c>
      <c r="O950">
        <f>IF(ISBLANK('Raw Data'!J943), 0, IF(AND(2=MATCH(LARGE('Raw Data'!G943:J943, 2), 'Raw Data'!G943:J943, 0), AND('Raw Data'!P943-'Raw Data'!O943&lt;4, 'Raw Data'!P943-'Raw Data'!O943&gt;0)), 'Raw Data'!H943, 0))</f>
        <v/>
      </c>
      <c r="P950">
        <f>IF(ISBLANK('Raw Data'!J943), 0, IF(AND(1=MATCH(LARGE('Raw Data'!G943:J943, 2), 'Raw Data'!G943:J943, 0), AND('Raw Data'!O943-'Raw Data'!P943&lt;4, 'Raw Data'!O943-'Raw Data'!P943&gt;0)), 'Raw Data'!G943, 0))</f>
        <v/>
      </c>
      <c r="Q950">
        <f>IF(ISBLANK('Raw Data'!J943), 0, IF(AND(4=MATCH(LARGE('Raw Data'!G943:J943, 1), 'Raw Data'!G943:J943, 0), 'Raw Data'!P943-'Raw Data'!O943&gt;3), 'Raw Data'!J943, 0))</f>
        <v/>
      </c>
      <c r="R950">
        <f>IF(ISBLANK('Raw Data'!J943), 0, IF(AND(3=MATCH(LARGE('Raw Data'!G943:J943, 1), 'Raw Data'!G943:J943, 0), 'Raw Data'!O943-'Raw Data'!P943&gt;3), 'Raw Data'!I943, 0))</f>
        <v/>
      </c>
      <c r="S950">
        <f>IF(AND('Raw Data'!P943-'Raw Data'!O943&gt;4, 'Raw Data'!F943&lt;'Raw Data'!C943), 'Raw Data'!J943, 0)</f>
        <v/>
      </c>
      <c r="T950">
        <f>IF(AND('Raw Data'!O943-'Raw Data'!P943&gt;4, 'Raw Data'!F943&gt;'Raw Data'!C943), 'Raw Data'!I943, 0)</f>
        <v/>
      </c>
      <c r="U950">
        <f>IF(AND('Raw Data'!P943-'Raw Data'!O943&lt;3, 'Raw Data'!P943&gt;'Raw Data'!O943, 'Raw Data'!F943&lt;'Raw Data'!C943), 'Raw Data'!H943, 0)</f>
        <v/>
      </c>
      <c r="V950">
        <f>IF(AND('Raw Data'!P943-'Raw Data'!O943&lt;3, 'Raw Data'!P943&gt;'Raw Data'!O943, 'Raw Data'!F943&gt;'Raw Data'!C943), 'Raw Data'!G943, 0)</f>
        <v/>
      </c>
    </row>
    <row r="951">
      <c r="A951">
        <f>IF(AND('Raw Data'!F944&lt;'Raw Data'!C944, 'Raw Data'!P944&gt;'Raw Data'!O944, 'Raw Data'!P944-'Raw Data'!O944&gt;3), 'Raw Data'!J944, 0)</f>
        <v/>
      </c>
      <c r="B951">
        <f>IF(AND('Raw Data'!C944&lt;'Raw Data'!F944, 'Raw Data'!O944&gt;'Raw Data'!P944, 'Raw Data'!O944-'Raw Data'!P944&gt;3), 'Raw Data'!I944, 0)</f>
        <v/>
      </c>
      <c r="C951">
        <f>IF(AND('Raw Data'!F944&lt;'Raw Data'!C944, 'Raw Data'!P944&gt;'Raw Data'!O944, 'Raw Data'!P944-'Raw Data'!O944&lt;4), 'Raw Data'!H944, 0)</f>
        <v/>
      </c>
      <c r="D951">
        <f>IF(AND('Raw Data'!C944&lt;'Raw Data'!F944, 'Raw Data'!O944&gt;'Raw Data'!P944, 'Raw Data'!O944-'Raw Data'!P944&lt;4), 'Raw Data'!G944, 0)</f>
        <v/>
      </c>
      <c r="E951">
        <f>IF(ISBLANK('Raw Data'!J944), 0, IF(AND(4=MATCH(LARGE('Raw Data'!G944:J944, 4), 'Raw Data'!G944:J944, 0), 'Raw Data'!P944-'Raw Data'!O944&gt;3), 'Raw Data'!J944, 0))</f>
        <v/>
      </c>
      <c r="F951">
        <f>IF(ISBLANK('Raw Data'!J944), 0, IF(AND(3=MATCH(LARGE('Raw Data'!G944:J944, 4), 'Raw Data'!G944:J944, 0), 'Raw Data'!O944-'Raw Data'!P944&gt;3), 'Raw Data'!I944, 0))</f>
        <v/>
      </c>
      <c r="G951">
        <f>IF(ISBLANK('Raw Data'!J944), 0, IF(AND(2=MATCH(LARGE('Raw Data'!G944:J944, 4), 'Raw Data'!G944:J944, 0), AND('Raw Data'!P944-'Raw Data'!O944&lt;4, 'Raw Data'!P944-'Raw Data'!O944&gt;0)), 'Raw Data'!H944, 0))</f>
        <v/>
      </c>
      <c r="H951">
        <f>IF(ISBLANK('Raw Data'!J944), 0, IF(AND(1=MATCH(LARGE('Raw Data'!G944:J944, 4), 'Raw Data'!G944:J944, 0), AND('Raw Data'!O944-'Raw Data'!P944&lt;4, 'Raw Data'!O944-'Raw Data'!P944&gt;0)), 'Raw Data'!G944, 0))</f>
        <v/>
      </c>
      <c r="I951">
        <f>IF(ISBLANK('Raw Data'!J944), 0, IF(AND(4=MATCH(LARGE('Raw Data'!G944:J944, 3), 'Raw Data'!G944:J944, 0), 'Raw Data'!P944-'Raw Data'!O944&gt;3), 'Raw Data'!J944, 0))</f>
        <v/>
      </c>
      <c r="J951">
        <f>IF(ISBLANK('Raw Data'!J944), 0, IF(AND(3=MATCH(LARGE('Raw Data'!G944:J944, 3), 'Raw Data'!G944:J944, 0), 'Raw Data'!O944-'Raw Data'!P944&gt;3), 'Raw Data'!I944, 0))</f>
        <v/>
      </c>
      <c r="K951">
        <f>IF(ISBLANK('Raw Data'!J944), 0, IF(AND(2=MATCH(LARGE('Raw Data'!G944:J944, 3), 'Raw Data'!G944:J944, 0), AND('Raw Data'!P944-'Raw Data'!O944&lt;4, 'Raw Data'!P944-'Raw Data'!O944&gt;0)), 'Raw Data'!H944, 0))</f>
        <v/>
      </c>
      <c r="L951">
        <f>IF(ISBLANK('Raw Data'!J944), 0, IF(AND(1=MATCH(LARGE('Raw Data'!G944:J944, 3), 'Raw Data'!G944:J944, 0), AND('Raw Data'!O944-'Raw Data'!P944&lt;4, 'Raw Data'!O944-'Raw Data'!P944&gt;0)), 'Raw Data'!G944, 0))</f>
        <v/>
      </c>
      <c r="M951">
        <f>IF(ISBLANK('Raw Data'!J944), 0, IF(AND(4=MATCH(LARGE('Raw Data'!G944:J944, 2), 'Raw Data'!G944:J944, 0), 'Raw Data'!P944-'Raw Data'!O944&gt;3), 'Raw Data'!J944, 0))</f>
        <v/>
      </c>
      <c r="N951">
        <f>IF(ISBLANK('Raw Data'!J944), 0, IF(AND(3=MATCH(LARGE('Raw Data'!G944:J944, 2), 'Raw Data'!G944:J944, 0), 'Raw Data'!O944-'Raw Data'!P944&gt;3), 'Raw Data'!I944, 0))</f>
        <v/>
      </c>
      <c r="O951">
        <f>IF(ISBLANK('Raw Data'!J944), 0, IF(AND(2=MATCH(LARGE('Raw Data'!G944:J944, 2), 'Raw Data'!G944:J944, 0), AND('Raw Data'!P944-'Raw Data'!O944&lt;4, 'Raw Data'!P944-'Raw Data'!O944&gt;0)), 'Raw Data'!H944, 0))</f>
        <v/>
      </c>
      <c r="P951">
        <f>IF(ISBLANK('Raw Data'!J944), 0, IF(AND(1=MATCH(LARGE('Raw Data'!G944:J944, 2), 'Raw Data'!G944:J944, 0), AND('Raw Data'!O944-'Raw Data'!P944&lt;4, 'Raw Data'!O944-'Raw Data'!P944&gt;0)), 'Raw Data'!G944, 0))</f>
        <v/>
      </c>
      <c r="Q951">
        <f>IF(ISBLANK('Raw Data'!J944), 0, IF(AND(4=MATCH(LARGE('Raw Data'!G944:J944, 1), 'Raw Data'!G944:J944, 0), 'Raw Data'!P944-'Raw Data'!O944&gt;3), 'Raw Data'!J944, 0))</f>
        <v/>
      </c>
      <c r="R951">
        <f>IF(ISBLANK('Raw Data'!J944), 0, IF(AND(3=MATCH(LARGE('Raw Data'!G944:J944, 1), 'Raw Data'!G944:J944, 0), 'Raw Data'!O944-'Raw Data'!P944&gt;3), 'Raw Data'!I944, 0))</f>
        <v/>
      </c>
      <c r="S951">
        <f>IF(AND('Raw Data'!P944-'Raw Data'!O944&gt;4, 'Raw Data'!F944&lt;'Raw Data'!C944), 'Raw Data'!J944, 0)</f>
        <v/>
      </c>
      <c r="T951">
        <f>IF(AND('Raw Data'!O944-'Raw Data'!P944&gt;4, 'Raw Data'!F944&gt;'Raw Data'!C944), 'Raw Data'!I944, 0)</f>
        <v/>
      </c>
      <c r="U951">
        <f>IF(AND('Raw Data'!P944-'Raw Data'!O944&lt;3, 'Raw Data'!P944&gt;'Raw Data'!O944, 'Raw Data'!F944&lt;'Raw Data'!C944), 'Raw Data'!H944, 0)</f>
        <v/>
      </c>
      <c r="V951">
        <f>IF(AND('Raw Data'!P944-'Raw Data'!O944&lt;3, 'Raw Data'!P944&gt;'Raw Data'!O944, 'Raw Data'!F944&gt;'Raw Data'!C944), 'Raw Data'!G944, 0)</f>
        <v/>
      </c>
    </row>
    <row r="952">
      <c r="A952">
        <f>IF(AND('Raw Data'!F945&lt;'Raw Data'!C945, 'Raw Data'!P945&gt;'Raw Data'!O945, 'Raw Data'!P945-'Raw Data'!O945&gt;3), 'Raw Data'!J945, 0)</f>
        <v/>
      </c>
      <c r="B952">
        <f>IF(AND('Raw Data'!C945&lt;'Raw Data'!F945, 'Raw Data'!O945&gt;'Raw Data'!P945, 'Raw Data'!O945-'Raw Data'!P945&gt;3), 'Raw Data'!I945, 0)</f>
        <v/>
      </c>
      <c r="C952">
        <f>IF(AND('Raw Data'!F945&lt;'Raw Data'!C945, 'Raw Data'!P945&gt;'Raw Data'!O945, 'Raw Data'!P945-'Raw Data'!O945&lt;4), 'Raw Data'!H945, 0)</f>
        <v/>
      </c>
      <c r="D952">
        <f>IF(AND('Raw Data'!C945&lt;'Raw Data'!F945, 'Raw Data'!O945&gt;'Raw Data'!P945, 'Raw Data'!O945-'Raw Data'!P945&lt;4), 'Raw Data'!G945, 0)</f>
        <v/>
      </c>
      <c r="E952">
        <f>IF(ISBLANK('Raw Data'!J945), 0, IF(AND(4=MATCH(LARGE('Raw Data'!G945:J945, 4), 'Raw Data'!G945:J945, 0), 'Raw Data'!P945-'Raw Data'!O945&gt;3), 'Raw Data'!J945, 0))</f>
        <v/>
      </c>
      <c r="F952">
        <f>IF(ISBLANK('Raw Data'!J945), 0, IF(AND(3=MATCH(LARGE('Raw Data'!G945:J945, 4), 'Raw Data'!G945:J945, 0), 'Raw Data'!O945-'Raw Data'!P945&gt;3), 'Raw Data'!I945, 0))</f>
        <v/>
      </c>
      <c r="G952">
        <f>IF(ISBLANK('Raw Data'!J945), 0, IF(AND(2=MATCH(LARGE('Raw Data'!G945:J945, 4), 'Raw Data'!G945:J945, 0), AND('Raw Data'!P945-'Raw Data'!O945&lt;4, 'Raw Data'!P945-'Raw Data'!O945&gt;0)), 'Raw Data'!H945, 0))</f>
        <v/>
      </c>
      <c r="H952">
        <f>IF(ISBLANK('Raw Data'!J945), 0, IF(AND(1=MATCH(LARGE('Raw Data'!G945:J945, 4), 'Raw Data'!G945:J945, 0), AND('Raw Data'!O945-'Raw Data'!P945&lt;4, 'Raw Data'!O945-'Raw Data'!P945&gt;0)), 'Raw Data'!G945, 0))</f>
        <v/>
      </c>
      <c r="I952">
        <f>IF(ISBLANK('Raw Data'!J945), 0, IF(AND(4=MATCH(LARGE('Raw Data'!G945:J945, 3), 'Raw Data'!G945:J945, 0), 'Raw Data'!P945-'Raw Data'!O945&gt;3), 'Raw Data'!J945, 0))</f>
        <v/>
      </c>
      <c r="J952">
        <f>IF(ISBLANK('Raw Data'!J945), 0, IF(AND(3=MATCH(LARGE('Raw Data'!G945:J945, 3), 'Raw Data'!G945:J945, 0), 'Raw Data'!O945-'Raw Data'!P945&gt;3), 'Raw Data'!I945, 0))</f>
        <v/>
      </c>
      <c r="K952">
        <f>IF(ISBLANK('Raw Data'!J945), 0, IF(AND(2=MATCH(LARGE('Raw Data'!G945:J945, 3), 'Raw Data'!G945:J945, 0), AND('Raw Data'!P945-'Raw Data'!O945&lt;4, 'Raw Data'!P945-'Raw Data'!O945&gt;0)), 'Raw Data'!H945, 0))</f>
        <v/>
      </c>
      <c r="L952">
        <f>IF(ISBLANK('Raw Data'!J945), 0, IF(AND(1=MATCH(LARGE('Raw Data'!G945:J945, 3), 'Raw Data'!G945:J945, 0), AND('Raw Data'!O945-'Raw Data'!P945&lt;4, 'Raw Data'!O945-'Raw Data'!P945&gt;0)), 'Raw Data'!G945, 0))</f>
        <v/>
      </c>
      <c r="M952">
        <f>IF(ISBLANK('Raw Data'!J945), 0, IF(AND(4=MATCH(LARGE('Raw Data'!G945:J945, 2), 'Raw Data'!G945:J945, 0), 'Raw Data'!P945-'Raw Data'!O945&gt;3), 'Raw Data'!J945, 0))</f>
        <v/>
      </c>
      <c r="N952">
        <f>IF(ISBLANK('Raw Data'!J945), 0, IF(AND(3=MATCH(LARGE('Raw Data'!G945:J945, 2), 'Raw Data'!G945:J945, 0), 'Raw Data'!O945-'Raw Data'!P945&gt;3), 'Raw Data'!I945, 0))</f>
        <v/>
      </c>
      <c r="O952">
        <f>IF(ISBLANK('Raw Data'!J945), 0, IF(AND(2=MATCH(LARGE('Raw Data'!G945:J945, 2), 'Raw Data'!G945:J945, 0), AND('Raw Data'!P945-'Raw Data'!O945&lt;4, 'Raw Data'!P945-'Raw Data'!O945&gt;0)), 'Raw Data'!H945, 0))</f>
        <v/>
      </c>
      <c r="P952">
        <f>IF(ISBLANK('Raw Data'!J945), 0, IF(AND(1=MATCH(LARGE('Raw Data'!G945:J945, 2), 'Raw Data'!G945:J945, 0), AND('Raw Data'!O945-'Raw Data'!P945&lt;4, 'Raw Data'!O945-'Raw Data'!P945&gt;0)), 'Raw Data'!G945, 0))</f>
        <v/>
      </c>
      <c r="Q952">
        <f>IF(ISBLANK('Raw Data'!J945), 0, IF(AND(4=MATCH(LARGE('Raw Data'!G945:J945, 1), 'Raw Data'!G945:J945, 0), 'Raw Data'!P945-'Raw Data'!O945&gt;3), 'Raw Data'!J945, 0))</f>
        <v/>
      </c>
      <c r="R952">
        <f>IF(ISBLANK('Raw Data'!J945), 0, IF(AND(3=MATCH(LARGE('Raw Data'!G945:J945, 1), 'Raw Data'!G945:J945, 0), 'Raw Data'!O945-'Raw Data'!P945&gt;3), 'Raw Data'!I945, 0))</f>
        <v/>
      </c>
      <c r="S952">
        <f>IF(AND('Raw Data'!P945-'Raw Data'!O945&gt;4, 'Raw Data'!F945&lt;'Raw Data'!C945), 'Raw Data'!J945, 0)</f>
        <v/>
      </c>
      <c r="T952">
        <f>IF(AND('Raw Data'!O945-'Raw Data'!P945&gt;4, 'Raw Data'!F945&gt;'Raw Data'!C945), 'Raw Data'!I945, 0)</f>
        <v/>
      </c>
      <c r="U952">
        <f>IF(AND('Raw Data'!P945-'Raw Data'!O945&lt;3, 'Raw Data'!P945&gt;'Raw Data'!O945, 'Raw Data'!F945&lt;'Raw Data'!C945), 'Raw Data'!H945, 0)</f>
        <v/>
      </c>
      <c r="V952">
        <f>IF(AND('Raw Data'!P945-'Raw Data'!O945&lt;3, 'Raw Data'!P945&gt;'Raw Data'!O945, 'Raw Data'!F945&gt;'Raw Data'!C945), 'Raw Data'!G945, 0)</f>
        <v/>
      </c>
    </row>
    <row r="953">
      <c r="A953">
        <f>IF(AND('Raw Data'!F946&lt;'Raw Data'!C946, 'Raw Data'!P946&gt;'Raw Data'!O946, 'Raw Data'!P946-'Raw Data'!O946&gt;3), 'Raw Data'!J946, 0)</f>
        <v/>
      </c>
      <c r="B953">
        <f>IF(AND('Raw Data'!C946&lt;'Raw Data'!F946, 'Raw Data'!O946&gt;'Raw Data'!P946, 'Raw Data'!O946-'Raw Data'!P946&gt;3), 'Raw Data'!I946, 0)</f>
        <v/>
      </c>
      <c r="C953">
        <f>IF(AND('Raw Data'!F946&lt;'Raw Data'!C946, 'Raw Data'!P946&gt;'Raw Data'!O946, 'Raw Data'!P946-'Raw Data'!O946&lt;4), 'Raw Data'!H946, 0)</f>
        <v/>
      </c>
      <c r="D953">
        <f>IF(AND('Raw Data'!C946&lt;'Raw Data'!F946, 'Raw Data'!O946&gt;'Raw Data'!P946, 'Raw Data'!O946-'Raw Data'!P946&lt;4), 'Raw Data'!G946, 0)</f>
        <v/>
      </c>
      <c r="E953">
        <f>IF(ISBLANK('Raw Data'!J946), 0, IF(AND(4=MATCH(LARGE('Raw Data'!G946:J946, 4), 'Raw Data'!G946:J946, 0), 'Raw Data'!P946-'Raw Data'!O946&gt;3), 'Raw Data'!J946, 0))</f>
        <v/>
      </c>
      <c r="F953">
        <f>IF(ISBLANK('Raw Data'!J946), 0, IF(AND(3=MATCH(LARGE('Raw Data'!G946:J946, 4), 'Raw Data'!G946:J946, 0), 'Raw Data'!O946-'Raw Data'!P946&gt;3), 'Raw Data'!I946, 0))</f>
        <v/>
      </c>
      <c r="G953">
        <f>IF(ISBLANK('Raw Data'!J946), 0, IF(AND(2=MATCH(LARGE('Raw Data'!G946:J946, 4), 'Raw Data'!G946:J946, 0), AND('Raw Data'!P946-'Raw Data'!O946&lt;4, 'Raw Data'!P946-'Raw Data'!O946&gt;0)), 'Raw Data'!H946, 0))</f>
        <v/>
      </c>
      <c r="H953">
        <f>IF(ISBLANK('Raw Data'!J946), 0, IF(AND(1=MATCH(LARGE('Raw Data'!G946:J946, 4), 'Raw Data'!G946:J946, 0), AND('Raw Data'!O946-'Raw Data'!P946&lt;4, 'Raw Data'!O946-'Raw Data'!P946&gt;0)), 'Raw Data'!G946, 0))</f>
        <v/>
      </c>
      <c r="I953">
        <f>IF(ISBLANK('Raw Data'!J946), 0, IF(AND(4=MATCH(LARGE('Raw Data'!G946:J946, 3), 'Raw Data'!G946:J946, 0), 'Raw Data'!P946-'Raw Data'!O946&gt;3), 'Raw Data'!J946, 0))</f>
        <v/>
      </c>
      <c r="J953">
        <f>IF(ISBLANK('Raw Data'!J946), 0, IF(AND(3=MATCH(LARGE('Raw Data'!G946:J946, 3), 'Raw Data'!G946:J946, 0), 'Raw Data'!O946-'Raw Data'!P946&gt;3), 'Raw Data'!I946, 0))</f>
        <v/>
      </c>
      <c r="K953">
        <f>IF(ISBLANK('Raw Data'!J946), 0, IF(AND(2=MATCH(LARGE('Raw Data'!G946:J946, 3), 'Raw Data'!G946:J946, 0), AND('Raw Data'!P946-'Raw Data'!O946&lt;4, 'Raw Data'!P946-'Raw Data'!O946&gt;0)), 'Raw Data'!H946, 0))</f>
        <v/>
      </c>
      <c r="L953">
        <f>IF(ISBLANK('Raw Data'!J946), 0, IF(AND(1=MATCH(LARGE('Raw Data'!G946:J946, 3), 'Raw Data'!G946:J946, 0), AND('Raw Data'!O946-'Raw Data'!P946&lt;4, 'Raw Data'!O946-'Raw Data'!P946&gt;0)), 'Raw Data'!G946, 0))</f>
        <v/>
      </c>
      <c r="M953">
        <f>IF(ISBLANK('Raw Data'!J946), 0, IF(AND(4=MATCH(LARGE('Raw Data'!G946:J946, 2), 'Raw Data'!G946:J946, 0), 'Raw Data'!P946-'Raw Data'!O946&gt;3), 'Raw Data'!J946, 0))</f>
        <v/>
      </c>
      <c r="N953">
        <f>IF(ISBLANK('Raw Data'!J946), 0, IF(AND(3=MATCH(LARGE('Raw Data'!G946:J946, 2), 'Raw Data'!G946:J946, 0), 'Raw Data'!O946-'Raw Data'!P946&gt;3), 'Raw Data'!I946, 0))</f>
        <v/>
      </c>
      <c r="O953">
        <f>IF(ISBLANK('Raw Data'!J946), 0, IF(AND(2=MATCH(LARGE('Raw Data'!G946:J946, 2), 'Raw Data'!G946:J946, 0), AND('Raw Data'!P946-'Raw Data'!O946&lt;4, 'Raw Data'!P946-'Raw Data'!O946&gt;0)), 'Raw Data'!H946, 0))</f>
        <v/>
      </c>
      <c r="P953">
        <f>IF(ISBLANK('Raw Data'!J946), 0, IF(AND(1=MATCH(LARGE('Raw Data'!G946:J946, 2), 'Raw Data'!G946:J946, 0), AND('Raw Data'!O946-'Raw Data'!P946&lt;4, 'Raw Data'!O946-'Raw Data'!P946&gt;0)), 'Raw Data'!G946, 0))</f>
        <v/>
      </c>
      <c r="Q953">
        <f>IF(ISBLANK('Raw Data'!J946), 0, IF(AND(4=MATCH(LARGE('Raw Data'!G946:J946, 1), 'Raw Data'!G946:J946, 0), 'Raw Data'!P946-'Raw Data'!O946&gt;3), 'Raw Data'!J946, 0))</f>
        <v/>
      </c>
      <c r="R953">
        <f>IF(ISBLANK('Raw Data'!J946), 0, IF(AND(3=MATCH(LARGE('Raw Data'!G946:J946, 1), 'Raw Data'!G946:J946, 0), 'Raw Data'!O946-'Raw Data'!P946&gt;3), 'Raw Data'!I946, 0))</f>
        <v/>
      </c>
      <c r="S953">
        <f>IF(AND('Raw Data'!P946-'Raw Data'!O946&gt;4, 'Raw Data'!F946&lt;'Raw Data'!C946), 'Raw Data'!J946, 0)</f>
        <v/>
      </c>
      <c r="T953">
        <f>IF(AND('Raw Data'!O946-'Raw Data'!P946&gt;4, 'Raw Data'!F946&gt;'Raw Data'!C946), 'Raw Data'!I946, 0)</f>
        <v/>
      </c>
      <c r="U953">
        <f>IF(AND('Raw Data'!P946-'Raw Data'!O946&lt;3, 'Raw Data'!P946&gt;'Raw Data'!O946, 'Raw Data'!F946&lt;'Raw Data'!C946), 'Raw Data'!H946, 0)</f>
        <v/>
      </c>
      <c r="V953">
        <f>IF(AND('Raw Data'!P946-'Raw Data'!O946&lt;3, 'Raw Data'!P946&gt;'Raw Data'!O946, 'Raw Data'!F946&gt;'Raw Data'!C946), 'Raw Data'!G946, 0)</f>
        <v/>
      </c>
    </row>
    <row r="954">
      <c r="A954">
        <f>IF(AND('Raw Data'!F947&lt;'Raw Data'!C947, 'Raw Data'!P947&gt;'Raw Data'!O947, 'Raw Data'!P947-'Raw Data'!O947&gt;3), 'Raw Data'!J947, 0)</f>
        <v/>
      </c>
      <c r="B954">
        <f>IF(AND('Raw Data'!C947&lt;'Raw Data'!F947, 'Raw Data'!O947&gt;'Raw Data'!P947, 'Raw Data'!O947-'Raw Data'!P947&gt;3), 'Raw Data'!I947, 0)</f>
        <v/>
      </c>
      <c r="C954">
        <f>IF(AND('Raw Data'!F947&lt;'Raw Data'!C947, 'Raw Data'!P947&gt;'Raw Data'!O947, 'Raw Data'!P947-'Raw Data'!O947&lt;4), 'Raw Data'!H947, 0)</f>
        <v/>
      </c>
      <c r="D954">
        <f>IF(AND('Raw Data'!C947&lt;'Raw Data'!F947, 'Raw Data'!O947&gt;'Raw Data'!P947, 'Raw Data'!O947-'Raw Data'!P947&lt;4), 'Raw Data'!G947, 0)</f>
        <v/>
      </c>
      <c r="E954">
        <f>IF(ISBLANK('Raw Data'!J947), 0, IF(AND(4=MATCH(LARGE('Raw Data'!G947:J947, 4), 'Raw Data'!G947:J947, 0), 'Raw Data'!P947-'Raw Data'!O947&gt;3), 'Raw Data'!J947, 0))</f>
        <v/>
      </c>
      <c r="F954">
        <f>IF(ISBLANK('Raw Data'!J947), 0, IF(AND(3=MATCH(LARGE('Raw Data'!G947:J947, 4), 'Raw Data'!G947:J947, 0), 'Raw Data'!O947-'Raw Data'!P947&gt;3), 'Raw Data'!I947, 0))</f>
        <v/>
      </c>
      <c r="G954">
        <f>IF(ISBLANK('Raw Data'!J947), 0, IF(AND(2=MATCH(LARGE('Raw Data'!G947:J947, 4), 'Raw Data'!G947:J947, 0), AND('Raw Data'!P947-'Raw Data'!O947&lt;4, 'Raw Data'!P947-'Raw Data'!O947&gt;0)), 'Raw Data'!H947, 0))</f>
        <v/>
      </c>
      <c r="H954">
        <f>IF(ISBLANK('Raw Data'!J947), 0, IF(AND(1=MATCH(LARGE('Raw Data'!G947:J947, 4), 'Raw Data'!G947:J947, 0), AND('Raw Data'!O947-'Raw Data'!P947&lt;4, 'Raw Data'!O947-'Raw Data'!P947&gt;0)), 'Raw Data'!G947, 0))</f>
        <v/>
      </c>
      <c r="I954">
        <f>IF(ISBLANK('Raw Data'!J947), 0, IF(AND(4=MATCH(LARGE('Raw Data'!G947:J947, 3), 'Raw Data'!G947:J947, 0), 'Raw Data'!P947-'Raw Data'!O947&gt;3), 'Raw Data'!J947, 0))</f>
        <v/>
      </c>
      <c r="J954">
        <f>IF(ISBLANK('Raw Data'!J947), 0, IF(AND(3=MATCH(LARGE('Raw Data'!G947:J947, 3), 'Raw Data'!G947:J947, 0), 'Raw Data'!O947-'Raw Data'!P947&gt;3), 'Raw Data'!I947, 0))</f>
        <v/>
      </c>
      <c r="K954">
        <f>IF(ISBLANK('Raw Data'!J947), 0, IF(AND(2=MATCH(LARGE('Raw Data'!G947:J947, 3), 'Raw Data'!G947:J947, 0), AND('Raw Data'!P947-'Raw Data'!O947&lt;4, 'Raw Data'!P947-'Raw Data'!O947&gt;0)), 'Raw Data'!H947, 0))</f>
        <v/>
      </c>
      <c r="L954">
        <f>IF(ISBLANK('Raw Data'!J947), 0, IF(AND(1=MATCH(LARGE('Raw Data'!G947:J947, 3), 'Raw Data'!G947:J947, 0), AND('Raw Data'!O947-'Raw Data'!P947&lt;4, 'Raw Data'!O947-'Raw Data'!P947&gt;0)), 'Raw Data'!G947, 0))</f>
        <v/>
      </c>
      <c r="M954">
        <f>IF(ISBLANK('Raw Data'!J947), 0, IF(AND(4=MATCH(LARGE('Raw Data'!G947:J947, 2), 'Raw Data'!G947:J947, 0), 'Raw Data'!P947-'Raw Data'!O947&gt;3), 'Raw Data'!J947, 0))</f>
        <v/>
      </c>
      <c r="N954">
        <f>IF(ISBLANK('Raw Data'!J947), 0, IF(AND(3=MATCH(LARGE('Raw Data'!G947:J947, 2), 'Raw Data'!G947:J947, 0), 'Raw Data'!O947-'Raw Data'!P947&gt;3), 'Raw Data'!I947, 0))</f>
        <v/>
      </c>
      <c r="O954">
        <f>IF(ISBLANK('Raw Data'!J947), 0, IF(AND(2=MATCH(LARGE('Raw Data'!G947:J947, 2), 'Raw Data'!G947:J947, 0), AND('Raw Data'!P947-'Raw Data'!O947&lt;4, 'Raw Data'!P947-'Raw Data'!O947&gt;0)), 'Raw Data'!H947, 0))</f>
        <v/>
      </c>
      <c r="P954">
        <f>IF(ISBLANK('Raw Data'!J947), 0, IF(AND(1=MATCH(LARGE('Raw Data'!G947:J947, 2), 'Raw Data'!G947:J947, 0), AND('Raw Data'!O947-'Raw Data'!P947&lt;4, 'Raw Data'!O947-'Raw Data'!P947&gt;0)), 'Raw Data'!G947, 0))</f>
        <v/>
      </c>
      <c r="Q954">
        <f>IF(ISBLANK('Raw Data'!J947), 0, IF(AND(4=MATCH(LARGE('Raw Data'!G947:J947, 1), 'Raw Data'!G947:J947, 0), 'Raw Data'!P947-'Raw Data'!O947&gt;3), 'Raw Data'!J947, 0))</f>
        <v/>
      </c>
      <c r="R954">
        <f>IF(ISBLANK('Raw Data'!J947), 0, IF(AND(3=MATCH(LARGE('Raw Data'!G947:J947, 1), 'Raw Data'!G947:J947, 0), 'Raw Data'!O947-'Raw Data'!P947&gt;3), 'Raw Data'!I947, 0))</f>
        <v/>
      </c>
      <c r="S954">
        <f>IF(AND('Raw Data'!P947-'Raw Data'!O947&gt;4, 'Raw Data'!F947&lt;'Raw Data'!C947), 'Raw Data'!J947, 0)</f>
        <v/>
      </c>
      <c r="T954">
        <f>IF(AND('Raw Data'!O947-'Raw Data'!P947&gt;4, 'Raw Data'!F947&gt;'Raw Data'!C947), 'Raw Data'!I947, 0)</f>
        <v/>
      </c>
      <c r="U954">
        <f>IF(AND('Raw Data'!P947-'Raw Data'!O947&lt;3, 'Raw Data'!P947&gt;'Raw Data'!O947, 'Raw Data'!F947&lt;'Raw Data'!C947), 'Raw Data'!H947, 0)</f>
        <v/>
      </c>
      <c r="V954">
        <f>IF(AND('Raw Data'!P947-'Raw Data'!O947&lt;3, 'Raw Data'!P947&gt;'Raw Data'!O947, 'Raw Data'!F947&gt;'Raw Data'!C947), 'Raw Data'!G947, 0)</f>
        <v/>
      </c>
    </row>
    <row r="955">
      <c r="A955">
        <f>IF(AND('Raw Data'!F948&lt;'Raw Data'!C948, 'Raw Data'!P948&gt;'Raw Data'!O948, 'Raw Data'!P948-'Raw Data'!O948&gt;3), 'Raw Data'!J948, 0)</f>
        <v/>
      </c>
      <c r="B955">
        <f>IF(AND('Raw Data'!C948&lt;'Raw Data'!F948, 'Raw Data'!O948&gt;'Raw Data'!P948, 'Raw Data'!O948-'Raw Data'!P948&gt;3), 'Raw Data'!I948, 0)</f>
        <v/>
      </c>
      <c r="C955">
        <f>IF(AND('Raw Data'!F948&lt;'Raw Data'!C948, 'Raw Data'!P948&gt;'Raw Data'!O948, 'Raw Data'!P948-'Raw Data'!O948&lt;4), 'Raw Data'!H948, 0)</f>
        <v/>
      </c>
      <c r="D955">
        <f>IF(AND('Raw Data'!C948&lt;'Raw Data'!F948, 'Raw Data'!O948&gt;'Raw Data'!P948, 'Raw Data'!O948-'Raw Data'!P948&lt;4), 'Raw Data'!G948, 0)</f>
        <v/>
      </c>
      <c r="E955">
        <f>IF(ISBLANK('Raw Data'!J948), 0, IF(AND(4=MATCH(LARGE('Raw Data'!G948:J948, 4), 'Raw Data'!G948:J948, 0), 'Raw Data'!P948-'Raw Data'!O948&gt;3), 'Raw Data'!J948, 0))</f>
        <v/>
      </c>
      <c r="F955">
        <f>IF(ISBLANK('Raw Data'!J948), 0, IF(AND(3=MATCH(LARGE('Raw Data'!G948:J948, 4), 'Raw Data'!G948:J948, 0), 'Raw Data'!O948-'Raw Data'!P948&gt;3), 'Raw Data'!I948, 0))</f>
        <v/>
      </c>
      <c r="G955">
        <f>IF(ISBLANK('Raw Data'!J948), 0, IF(AND(2=MATCH(LARGE('Raw Data'!G948:J948, 4), 'Raw Data'!G948:J948, 0), AND('Raw Data'!P948-'Raw Data'!O948&lt;4, 'Raw Data'!P948-'Raw Data'!O948&gt;0)), 'Raw Data'!H948, 0))</f>
        <v/>
      </c>
      <c r="H955">
        <f>IF(ISBLANK('Raw Data'!J948), 0, IF(AND(1=MATCH(LARGE('Raw Data'!G948:J948, 4), 'Raw Data'!G948:J948, 0), AND('Raw Data'!O948-'Raw Data'!P948&lt;4, 'Raw Data'!O948-'Raw Data'!P948&gt;0)), 'Raw Data'!G948, 0))</f>
        <v/>
      </c>
      <c r="I955">
        <f>IF(ISBLANK('Raw Data'!J948), 0, IF(AND(4=MATCH(LARGE('Raw Data'!G948:J948, 3), 'Raw Data'!G948:J948, 0), 'Raw Data'!P948-'Raw Data'!O948&gt;3), 'Raw Data'!J948, 0))</f>
        <v/>
      </c>
      <c r="J955">
        <f>IF(ISBLANK('Raw Data'!J948), 0, IF(AND(3=MATCH(LARGE('Raw Data'!G948:J948, 3), 'Raw Data'!G948:J948, 0), 'Raw Data'!O948-'Raw Data'!P948&gt;3), 'Raw Data'!I948, 0))</f>
        <v/>
      </c>
      <c r="K955">
        <f>IF(ISBLANK('Raw Data'!J948), 0, IF(AND(2=MATCH(LARGE('Raw Data'!G948:J948, 3), 'Raw Data'!G948:J948, 0), AND('Raw Data'!P948-'Raw Data'!O948&lt;4, 'Raw Data'!P948-'Raw Data'!O948&gt;0)), 'Raw Data'!H948, 0))</f>
        <v/>
      </c>
      <c r="L955">
        <f>IF(ISBLANK('Raw Data'!J948), 0, IF(AND(1=MATCH(LARGE('Raw Data'!G948:J948, 3), 'Raw Data'!G948:J948, 0), AND('Raw Data'!O948-'Raw Data'!P948&lt;4, 'Raw Data'!O948-'Raw Data'!P948&gt;0)), 'Raw Data'!G948, 0))</f>
        <v/>
      </c>
      <c r="M955">
        <f>IF(ISBLANK('Raw Data'!J948), 0, IF(AND(4=MATCH(LARGE('Raw Data'!G948:J948, 2), 'Raw Data'!G948:J948, 0), 'Raw Data'!P948-'Raw Data'!O948&gt;3), 'Raw Data'!J948, 0))</f>
        <v/>
      </c>
      <c r="N955">
        <f>IF(ISBLANK('Raw Data'!J948), 0, IF(AND(3=MATCH(LARGE('Raw Data'!G948:J948, 2), 'Raw Data'!G948:J948, 0), 'Raw Data'!O948-'Raw Data'!P948&gt;3), 'Raw Data'!I948, 0))</f>
        <v/>
      </c>
      <c r="O955">
        <f>IF(ISBLANK('Raw Data'!J948), 0, IF(AND(2=MATCH(LARGE('Raw Data'!G948:J948, 2), 'Raw Data'!G948:J948, 0), AND('Raw Data'!P948-'Raw Data'!O948&lt;4, 'Raw Data'!P948-'Raw Data'!O948&gt;0)), 'Raw Data'!H948, 0))</f>
        <v/>
      </c>
      <c r="P955">
        <f>IF(ISBLANK('Raw Data'!J948), 0, IF(AND(1=MATCH(LARGE('Raw Data'!G948:J948, 2), 'Raw Data'!G948:J948, 0), AND('Raw Data'!O948-'Raw Data'!P948&lt;4, 'Raw Data'!O948-'Raw Data'!P948&gt;0)), 'Raw Data'!G948, 0))</f>
        <v/>
      </c>
      <c r="Q955">
        <f>IF(ISBLANK('Raw Data'!J948), 0, IF(AND(4=MATCH(LARGE('Raw Data'!G948:J948, 1), 'Raw Data'!G948:J948, 0), 'Raw Data'!P948-'Raw Data'!O948&gt;3), 'Raw Data'!J948, 0))</f>
        <v/>
      </c>
      <c r="R955">
        <f>IF(ISBLANK('Raw Data'!J948), 0, IF(AND(3=MATCH(LARGE('Raw Data'!G948:J948, 1), 'Raw Data'!G948:J948, 0), 'Raw Data'!O948-'Raw Data'!P948&gt;3), 'Raw Data'!I948, 0))</f>
        <v/>
      </c>
      <c r="S955">
        <f>IF(AND('Raw Data'!P948-'Raw Data'!O948&gt;4, 'Raw Data'!F948&lt;'Raw Data'!C948), 'Raw Data'!J948, 0)</f>
        <v/>
      </c>
      <c r="T955">
        <f>IF(AND('Raw Data'!O948-'Raw Data'!P948&gt;4, 'Raw Data'!F948&gt;'Raw Data'!C948), 'Raw Data'!I948, 0)</f>
        <v/>
      </c>
      <c r="U955">
        <f>IF(AND('Raw Data'!P948-'Raw Data'!O948&lt;3, 'Raw Data'!P948&gt;'Raw Data'!O948, 'Raw Data'!F948&lt;'Raw Data'!C948), 'Raw Data'!H948, 0)</f>
        <v/>
      </c>
      <c r="V955">
        <f>IF(AND('Raw Data'!P948-'Raw Data'!O948&lt;3, 'Raw Data'!P948&gt;'Raw Data'!O948, 'Raw Data'!F948&gt;'Raw Data'!C948), 'Raw Data'!G948, 0)</f>
        <v/>
      </c>
    </row>
    <row r="956">
      <c r="A956">
        <f>IF(AND('Raw Data'!F949&lt;'Raw Data'!C949, 'Raw Data'!P949&gt;'Raw Data'!O949, 'Raw Data'!P949-'Raw Data'!O949&gt;3), 'Raw Data'!J949, 0)</f>
        <v/>
      </c>
      <c r="B956">
        <f>IF(AND('Raw Data'!C949&lt;'Raw Data'!F949, 'Raw Data'!O949&gt;'Raw Data'!P949, 'Raw Data'!O949-'Raw Data'!P949&gt;3), 'Raw Data'!I949, 0)</f>
        <v/>
      </c>
      <c r="C956">
        <f>IF(AND('Raw Data'!F949&lt;'Raw Data'!C949, 'Raw Data'!P949&gt;'Raw Data'!O949, 'Raw Data'!P949-'Raw Data'!O949&lt;4), 'Raw Data'!H949, 0)</f>
        <v/>
      </c>
      <c r="D956">
        <f>IF(AND('Raw Data'!C949&lt;'Raw Data'!F949, 'Raw Data'!O949&gt;'Raw Data'!P949, 'Raw Data'!O949-'Raw Data'!P949&lt;4), 'Raw Data'!G949, 0)</f>
        <v/>
      </c>
      <c r="E956">
        <f>IF(ISBLANK('Raw Data'!J949), 0, IF(AND(4=MATCH(LARGE('Raw Data'!G949:J949, 4), 'Raw Data'!G949:J949, 0), 'Raw Data'!P949-'Raw Data'!O949&gt;3), 'Raw Data'!J949, 0))</f>
        <v/>
      </c>
      <c r="F956">
        <f>IF(ISBLANK('Raw Data'!J949), 0, IF(AND(3=MATCH(LARGE('Raw Data'!G949:J949, 4), 'Raw Data'!G949:J949, 0), 'Raw Data'!O949-'Raw Data'!P949&gt;3), 'Raw Data'!I949, 0))</f>
        <v/>
      </c>
      <c r="G956">
        <f>IF(ISBLANK('Raw Data'!J949), 0, IF(AND(2=MATCH(LARGE('Raw Data'!G949:J949, 4), 'Raw Data'!G949:J949, 0), AND('Raw Data'!P949-'Raw Data'!O949&lt;4, 'Raw Data'!P949-'Raw Data'!O949&gt;0)), 'Raw Data'!H949, 0))</f>
        <v/>
      </c>
      <c r="H956">
        <f>IF(ISBLANK('Raw Data'!J949), 0, IF(AND(1=MATCH(LARGE('Raw Data'!G949:J949, 4), 'Raw Data'!G949:J949, 0), AND('Raw Data'!O949-'Raw Data'!P949&lt;4, 'Raw Data'!O949-'Raw Data'!P949&gt;0)), 'Raw Data'!G949, 0))</f>
        <v/>
      </c>
      <c r="I956">
        <f>IF(ISBLANK('Raw Data'!J949), 0, IF(AND(4=MATCH(LARGE('Raw Data'!G949:J949, 3), 'Raw Data'!G949:J949, 0), 'Raw Data'!P949-'Raw Data'!O949&gt;3), 'Raw Data'!J949, 0))</f>
        <v/>
      </c>
      <c r="J956">
        <f>IF(ISBLANK('Raw Data'!J949), 0, IF(AND(3=MATCH(LARGE('Raw Data'!G949:J949, 3), 'Raw Data'!G949:J949, 0), 'Raw Data'!O949-'Raw Data'!P949&gt;3), 'Raw Data'!I949, 0))</f>
        <v/>
      </c>
      <c r="K956">
        <f>IF(ISBLANK('Raw Data'!J949), 0, IF(AND(2=MATCH(LARGE('Raw Data'!G949:J949, 3), 'Raw Data'!G949:J949, 0), AND('Raw Data'!P949-'Raw Data'!O949&lt;4, 'Raw Data'!P949-'Raw Data'!O949&gt;0)), 'Raw Data'!H949, 0))</f>
        <v/>
      </c>
      <c r="L956">
        <f>IF(ISBLANK('Raw Data'!J949), 0, IF(AND(1=MATCH(LARGE('Raw Data'!G949:J949, 3), 'Raw Data'!G949:J949, 0), AND('Raw Data'!O949-'Raw Data'!P949&lt;4, 'Raw Data'!O949-'Raw Data'!P949&gt;0)), 'Raw Data'!G949, 0))</f>
        <v/>
      </c>
      <c r="M956">
        <f>IF(ISBLANK('Raw Data'!J949), 0, IF(AND(4=MATCH(LARGE('Raw Data'!G949:J949, 2), 'Raw Data'!G949:J949, 0), 'Raw Data'!P949-'Raw Data'!O949&gt;3), 'Raw Data'!J949, 0))</f>
        <v/>
      </c>
      <c r="N956">
        <f>IF(ISBLANK('Raw Data'!J949), 0, IF(AND(3=MATCH(LARGE('Raw Data'!G949:J949, 2), 'Raw Data'!G949:J949, 0), 'Raw Data'!O949-'Raw Data'!P949&gt;3), 'Raw Data'!I949, 0))</f>
        <v/>
      </c>
      <c r="O956">
        <f>IF(ISBLANK('Raw Data'!J949), 0, IF(AND(2=MATCH(LARGE('Raw Data'!G949:J949, 2), 'Raw Data'!G949:J949, 0), AND('Raw Data'!P949-'Raw Data'!O949&lt;4, 'Raw Data'!P949-'Raw Data'!O949&gt;0)), 'Raw Data'!H949, 0))</f>
        <v/>
      </c>
      <c r="P956">
        <f>IF(ISBLANK('Raw Data'!J949), 0, IF(AND(1=MATCH(LARGE('Raw Data'!G949:J949, 2), 'Raw Data'!G949:J949, 0), AND('Raw Data'!O949-'Raw Data'!P949&lt;4, 'Raw Data'!O949-'Raw Data'!P949&gt;0)), 'Raw Data'!G949, 0))</f>
        <v/>
      </c>
      <c r="Q956">
        <f>IF(ISBLANK('Raw Data'!J949), 0, IF(AND(4=MATCH(LARGE('Raw Data'!G949:J949, 1), 'Raw Data'!G949:J949, 0), 'Raw Data'!P949-'Raw Data'!O949&gt;3), 'Raw Data'!J949, 0))</f>
        <v/>
      </c>
      <c r="R956">
        <f>IF(ISBLANK('Raw Data'!J949), 0, IF(AND(3=MATCH(LARGE('Raw Data'!G949:J949, 1), 'Raw Data'!G949:J949, 0), 'Raw Data'!O949-'Raw Data'!P949&gt;3), 'Raw Data'!I949, 0))</f>
        <v/>
      </c>
      <c r="S956">
        <f>IF(AND('Raw Data'!P949-'Raw Data'!O949&gt;4, 'Raw Data'!F949&lt;'Raw Data'!C949), 'Raw Data'!J949, 0)</f>
        <v/>
      </c>
      <c r="T956">
        <f>IF(AND('Raw Data'!O949-'Raw Data'!P949&gt;4, 'Raw Data'!F949&gt;'Raw Data'!C949), 'Raw Data'!I949, 0)</f>
        <v/>
      </c>
      <c r="U956">
        <f>IF(AND('Raw Data'!P949-'Raw Data'!O949&lt;3, 'Raw Data'!P949&gt;'Raw Data'!O949, 'Raw Data'!F949&lt;'Raw Data'!C949), 'Raw Data'!H949, 0)</f>
        <v/>
      </c>
      <c r="V956">
        <f>IF(AND('Raw Data'!P949-'Raw Data'!O949&lt;3, 'Raw Data'!P949&gt;'Raw Data'!O949, 'Raw Data'!F949&gt;'Raw Data'!C949), 'Raw Data'!G949, 0)</f>
        <v/>
      </c>
    </row>
    <row r="957">
      <c r="A957">
        <f>IF(AND('Raw Data'!F950&lt;'Raw Data'!C950, 'Raw Data'!P950&gt;'Raw Data'!O950, 'Raw Data'!P950-'Raw Data'!O950&gt;3), 'Raw Data'!J950, 0)</f>
        <v/>
      </c>
      <c r="B957">
        <f>IF(AND('Raw Data'!C950&lt;'Raw Data'!F950, 'Raw Data'!O950&gt;'Raw Data'!P950, 'Raw Data'!O950-'Raw Data'!P950&gt;3), 'Raw Data'!I950, 0)</f>
        <v/>
      </c>
      <c r="C957">
        <f>IF(AND('Raw Data'!F950&lt;'Raw Data'!C950, 'Raw Data'!P950&gt;'Raw Data'!O950, 'Raw Data'!P950-'Raw Data'!O950&lt;4), 'Raw Data'!H950, 0)</f>
        <v/>
      </c>
      <c r="D957">
        <f>IF(AND('Raw Data'!C950&lt;'Raw Data'!F950, 'Raw Data'!O950&gt;'Raw Data'!P950, 'Raw Data'!O950-'Raw Data'!P950&lt;4), 'Raw Data'!G950, 0)</f>
        <v/>
      </c>
      <c r="E957">
        <f>IF(ISBLANK('Raw Data'!J950), 0, IF(AND(4=MATCH(LARGE('Raw Data'!G950:J950, 4), 'Raw Data'!G950:J950, 0), 'Raw Data'!P950-'Raw Data'!O950&gt;3), 'Raw Data'!J950, 0))</f>
        <v/>
      </c>
      <c r="F957">
        <f>IF(ISBLANK('Raw Data'!J950), 0, IF(AND(3=MATCH(LARGE('Raw Data'!G950:J950, 4), 'Raw Data'!G950:J950, 0), 'Raw Data'!O950-'Raw Data'!P950&gt;3), 'Raw Data'!I950, 0))</f>
        <v/>
      </c>
      <c r="G957">
        <f>IF(ISBLANK('Raw Data'!J950), 0, IF(AND(2=MATCH(LARGE('Raw Data'!G950:J950, 4), 'Raw Data'!G950:J950, 0), AND('Raw Data'!P950-'Raw Data'!O950&lt;4, 'Raw Data'!P950-'Raw Data'!O950&gt;0)), 'Raw Data'!H950, 0))</f>
        <v/>
      </c>
      <c r="H957">
        <f>IF(ISBLANK('Raw Data'!J950), 0, IF(AND(1=MATCH(LARGE('Raw Data'!G950:J950, 4), 'Raw Data'!G950:J950, 0), AND('Raw Data'!O950-'Raw Data'!P950&lt;4, 'Raw Data'!O950-'Raw Data'!P950&gt;0)), 'Raw Data'!G950, 0))</f>
        <v/>
      </c>
      <c r="I957">
        <f>IF(ISBLANK('Raw Data'!J950), 0, IF(AND(4=MATCH(LARGE('Raw Data'!G950:J950, 3), 'Raw Data'!G950:J950, 0), 'Raw Data'!P950-'Raw Data'!O950&gt;3), 'Raw Data'!J950, 0))</f>
        <v/>
      </c>
      <c r="J957">
        <f>IF(ISBLANK('Raw Data'!J950), 0, IF(AND(3=MATCH(LARGE('Raw Data'!G950:J950, 3), 'Raw Data'!G950:J950, 0), 'Raw Data'!O950-'Raw Data'!P950&gt;3), 'Raw Data'!I950, 0))</f>
        <v/>
      </c>
      <c r="K957">
        <f>IF(ISBLANK('Raw Data'!J950), 0, IF(AND(2=MATCH(LARGE('Raw Data'!G950:J950, 3), 'Raw Data'!G950:J950, 0), AND('Raw Data'!P950-'Raw Data'!O950&lt;4, 'Raw Data'!P950-'Raw Data'!O950&gt;0)), 'Raw Data'!H950, 0))</f>
        <v/>
      </c>
      <c r="L957">
        <f>IF(ISBLANK('Raw Data'!J950), 0, IF(AND(1=MATCH(LARGE('Raw Data'!G950:J950, 3), 'Raw Data'!G950:J950, 0), AND('Raw Data'!O950-'Raw Data'!P950&lt;4, 'Raw Data'!O950-'Raw Data'!P950&gt;0)), 'Raw Data'!G950, 0))</f>
        <v/>
      </c>
      <c r="M957">
        <f>IF(ISBLANK('Raw Data'!J950), 0, IF(AND(4=MATCH(LARGE('Raw Data'!G950:J950, 2), 'Raw Data'!G950:J950, 0), 'Raw Data'!P950-'Raw Data'!O950&gt;3), 'Raw Data'!J950, 0))</f>
        <v/>
      </c>
      <c r="N957">
        <f>IF(ISBLANK('Raw Data'!J950), 0, IF(AND(3=MATCH(LARGE('Raw Data'!G950:J950, 2), 'Raw Data'!G950:J950, 0), 'Raw Data'!O950-'Raw Data'!P950&gt;3), 'Raw Data'!I950, 0))</f>
        <v/>
      </c>
      <c r="O957">
        <f>IF(ISBLANK('Raw Data'!J950), 0, IF(AND(2=MATCH(LARGE('Raw Data'!G950:J950, 2), 'Raw Data'!G950:J950, 0), AND('Raw Data'!P950-'Raw Data'!O950&lt;4, 'Raw Data'!P950-'Raw Data'!O950&gt;0)), 'Raw Data'!H950, 0))</f>
        <v/>
      </c>
      <c r="P957">
        <f>IF(ISBLANK('Raw Data'!J950), 0, IF(AND(1=MATCH(LARGE('Raw Data'!G950:J950, 2), 'Raw Data'!G950:J950, 0), AND('Raw Data'!O950-'Raw Data'!P950&lt;4, 'Raw Data'!O950-'Raw Data'!P950&gt;0)), 'Raw Data'!G950, 0))</f>
        <v/>
      </c>
      <c r="Q957">
        <f>IF(ISBLANK('Raw Data'!J950), 0, IF(AND(4=MATCH(LARGE('Raw Data'!G950:J950, 1), 'Raw Data'!G950:J950, 0), 'Raw Data'!P950-'Raw Data'!O950&gt;3), 'Raw Data'!J950, 0))</f>
        <v/>
      </c>
      <c r="R957">
        <f>IF(ISBLANK('Raw Data'!J950), 0, IF(AND(3=MATCH(LARGE('Raw Data'!G950:J950, 1), 'Raw Data'!G950:J950, 0), 'Raw Data'!O950-'Raw Data'!P950&gt;3), 'Raw Data'!I950, 0))</f>
        <v/>
      </c>
      <c r="S957">
        <f>IF(AND('Raw Data'!P950-'Raw Data'!O950&gt;4, 'Raw Data'!F950&lt;'Raw Data'!C950), 'Raw Data'!J950, 0)</f>
        <v/>
      </c>
      <c r="T957">
        <f>IF(AND('Raw Data'!O950-'Raw Data'!P950&gt;4, 'Raw Data'!F950&gt;'Raw Data'!C950), 'Raw Data'!I950, 0)</f>
        <v/>
      </c>
      <c r="U957">
        <f>IF(AND('Raw Data'!P950-'Raw Data'!O950&lt;3, 'Raw Data'!P950&gt;'Raw Data'!O950, 'Raw Data'!F950&lt;'Raw Data'!C950), 'Raw Data'!H950, 0)</f>
        <v/>
      </c>
      <c r="V957">
        <f>IF(AND('Raw Data'!P950-'Raw Data'!O950&lt;3, 'Raw Data'!P950&gt;'Raw Data'!O950, 'Raw Data'!F950&gt;'Raw Data'!C950), 'Raw Data'!G950, 0)</f>
        <v/>
      </c>
    </row>
    <row r="958">
      <c r="A958">
        <f>IF(AND('Raw Data'!F951&lt;'Raw Data'!C951, 'Raw Data'!P951&gt;'Raw Data'!O951, 'Raw Data'!P951-'Raw Data'!O951&gt;3), 'Raw Data'!J951, 0)</f>
        <v/>
      </c>
      <c r="B958">
        <f>IF(AND('Raw Data'!C951&lt;'Raw Data'!F951, 'Raw Data'!O951&gt;'Raw Data'!P951, 'Raw Data'!O951-'Raw Data'!P951&gt;3), 'Raw Data'!I951, 0)</f>
        <v/>
      </c>
      <c r="C958">
        <f>IF(AND('Raw Data'!F951&lt;'Raw Data'!C951, 'Raw Data'!P951&gt;'Raw Data'!O951, 'Raw Data'!P951-'Raw Data'!O951&lt;4), 'Raw Data'!H951, 0)</f>
        <v/>
      </c>
      <c r="D958">
        <f>IF(AND('Raw Data'!C951&lt;'Raw Data'!F951, 'Raw Data'!O951&gt;'Raw Data'!P951, 'Raw Data'!O951-'Raw Data'!P951&lt;4), 'Raw Data'!G951, 0)</f>
        <v/>
      </c>
      <c r="E958">
        <f>IF(ISBLANK('Raw Data'!J951), 0, IF(AND(4=MATCH(LARGE('Raw Data'!G951:J951, 4), 'Raw Data'!G951:J951, 0), 'Raw Data'!P951-'Raw Data'!O951&gt;3), 'Raw Data'!J951, 0))</f>
        <v/>
      </c>
      <c r="F958">
        <f>IF(ISBLANK('Raw Data'!J951), 0, IF(AND(3=MATCH(LARGE('Raw Data'!G951:J951, 4), 'Raw Data'!G951:J951, 0), 'Raw Data'!O951-'Raw Data'!P951&gt;3), 'Raw Data'!I951, 0))</f>
        <v/>
      </c>
      <c r="G958">
        <f>IF(ISBLANK('Raw Data'!J951), 0, IF(AND(2=MATCH(LARGE('Raw Data'!G951:J951, 4), 'Raw Data'!G951:J951, 0), AND('Raw Data'!P951-'Raw Data'!O951&lt;4, 'Raw Data'!P951-'Raw Data'!O951&gt;0)), 'Raw Data'!H951, 0))</f>
        <v/>
      </c>
      <c r="H958">
        <f>IF(ISBLANK('Raw Data'!J951), 0, IF(AND(1=MATCH(LARGE('Raw Data'!G951:J951, 4), 'Raw Data'!G951:J951, 0), AND('Raw Data'!O951-'Raw Data'!P951&lt;4, 'Raw Data'!O951-'Raw Data'!P951&gt;0)), 'Raw Data'!G951, 0))</f>
        <v/>
      </c>
      <c r="I958">
        <f>IF(ISBLANK('Raw Data'!J951), 0, IF(AND(4=MATCH(LARGE('Raw Data'!G951:J951, 3), 'Raw Data'!G951:J951, 0), 'Raw Data'!P951-'Raw Data'!O951&gt;3), 'Raw Data'!J951, 0))</f>
        <v/>
      </c>
      <c r="J958">
        <f>IF(ISBLANK('Raw Data'!J951), 0, IF(AND(3=MATCH(LARGE('Raw Data'!G951:J951, 3), 'Raw Data'!G951:J951, 0), 'Raw Data'!O951-'Raw Data'!P951&gt;3), 'Raw Data'!I951, 0))</f>
        <v/>
      </c>
      <c r="K958">
        <f>IF(ISBLANK('Raw Data'!J951), 0, IF(AND(2=MATCH(LARGE('Raw Data'!G951:J951, 3), 'Raw Data'!G951:J951, 0), AND('Raw Data'!P951-'Raw Data'!O951&lt;4, 'Raw Data'!P951-'Raw Data'!O951&gt;0)), 'Raw Data'!H951, 0))</f>
        <v/>
      </c>
      <c r="L958">
        <f>IF(ISBLANK('Raw Data'!J951), 0, IF(AND(1=MATCH(LARGE('Raw Data'!G951:J951, 3), 'Raw Data'!G951:J951, 0), AND('Raw Data'!O951-'Raw Data'!P951&lt;4, 'Raw Data'!O951-'Raw Data'!P951&gt;0)), 'Raw Data'!G951, 0))</f>
        <v/>
      </c>
      <c r="M958">
        <f>IF(ISBLANK('Raw Data'!J951), 0, IF(AND(4=MATCH(LARGE('Raw Data'!G951:J951, 2), 'Raw Data'!G951:J951, 0), 'Raw Data'!P951-'Raw Data'!O951&gt;3), 'Raw Data'!J951, 0))</f>
        <v/>
      </c>
      <c r="N958">
        <f>IF(ISBLANK('Raw Data'!J951), 0, IF(AND(3=MATCH(LARGE('Raw Data'!G951:J951, 2), 'Raw Data'!G951:J951, 0), 'Raw Data'!O951-'Raw Data'!P951&gt;3), 'Raw Data'!I951, 0))</f>
        <v/>
      </c>
      <c r="O958">
        <f>IF(ISBLANK('Raw Data'!J951), 0, IF(AND(2=MATCH(LARGE('Raw Data'!G951:J951, 2), 'Raw Data'!G951:J951, 0), AND('Raw Data'!P951-'Raw Data'!O951&lt;4, 'Raw Data'!P951-'Raw Data'!O951&gt;0)), 'Raw Data'!H951, 0))</f>
        <v/>
      </c>
      <c r="P958">
        <f>IF(ISBLANK('Raw Data'!J951), 0, IF(AND(1=MATCH(LARGE('Raw Data'!G951:J951, 2), 'Raw Data'!G951:J951, 0), AND('Raw Data'!O951-'Raw Data'!P951&lt;4, 'Raw Data'!O951-'Raw Data'!P951&gt;0)), 'Raw Data'!G951, 0))</f>
        <v/>
      </c>
      <c r="Q958">
        <f>IF(ISBLANK('Raw Data'!J951), 0, IF(AND(4=MATCH(LARGE('Raw Data'!G951:J951, 1), 'Raw Data'!G951:J951, 0), 'Raw Data'!P951-'Raw Data'!O951&gt;3), 'Raw Data'!J951, 0))</f>
        <v/>
      </c>
      <c r="R958">
        <f>IF(ISBLANK('Raw Data'!J951), 0, IF(AND(3=MATCH(LARGE('Raw Data'!G951:J951, 1), 'Raw Data'!G951:J951, 0), 'Raw Data'!O951-'Raw Data'!P951&gt;3), 'Raw Data'!I951, 0))</f>
        <v/>
      </c>
      <c r="S958">
        <f>IF(AND('Raw Data'!P951-'Raw Data'!O951&gt;4, 'Raw Data'!F951&lt;'Raw Data'!C951), 'Raw Data'!J951, 0)</f>
        <v/>
      </c>
      <c r="T958">
        <f>IF(AND('Raw Data'!O951-'Raw Data'!P951&gt;4, 'Raw Data'!F951&gt;'Raw Data'!C951), 'Raw Data'!I951, 0)</f>
        <v/>
      </c>
      <c r="U958">
        <f>IF(AND('Raw Data'!P951-'Raw Data'!O951&lt;3, 'Raw Data'!P951&gt;'Raw Data'!O951, 'Raw Data'!F951&lt;'Raw Data'!C951), 'Raw Data'!H951, 0)</f>
        <v/>
      </c>
      <c r="V958">
        <f>IF(AND('Raw Data'!P951-'Raw Data'!O951&lt;3, 'Raw Data'!P951&gt;'Raw Data'!O951, 'Raw Data'!F951&gt;'Raw Data'!C951), 'Raw Data'!G951, 0)</f>
        <v/>
      </c>
    </row>
    <row r="959">
      <c r="A959">
        <f>IF(AND('Raw Data'!F952&lt;'Raw Data'!C952, 'Raw Data'!P952&gt;'Raw Data'!O952, 'Raw Data'!P952-'Raw Data'!O952&gt;3), 'Raw Data'!J952, 0)</f>
        <v/>
      </c>
      <c r="B959">
        <f>IF(AND('Raw Data'!C952&lt;'Raw Data'!F952, 'Raw Data'!O952&gt;'Raw Data'!P952, 'Raw Data'!O952-'Raw Data'!P952&gt;3), 'Raw Data'!I952, 0)</f>
        <v/>
      </c>
      <c r="C959">
        <f>IF(AND('Raw Data'!F952&lt;'Raw Data'!C952, 'Raw Data'!P952&gt;'Raw Data'!O952, 'Raw Data'!P952-'Raw Data'!O952&lt;4), 'Raw Data'!H952, 0)</f>
        <v/>
      </c>
      <c r="D959">
        <f>IF(AND('Raw Data'!C952&lt;'Raw Data'!F952, 'Raw Data'!O952&gt;'Raw Data'!P952, 'Raw Data'!O952-'Raw Data'!P952&lt;4), 'Raw Data'!G952, 0)</f>
        <v/>
      </c>
      <c r="E959">
        <f>IF(ISBLANK('Raw Data'!J952), 0, IF(AND(4=MATCH(LARGE('Raw Data'!G952:J952, 4), 'Raw Data'!G952:J952, 0), 'Raw Data'!P952-'Raw Data'!O952&gt;3), 'Raw Data'!J952, 0))</f>
        <v/>
      </c>
      <c r="F959">
        <f>IF(ISBLANK('Raw Data'!J952), 0, IF(AND(3=MATCH(LARGE('Raw Data'!G952:J952, 4), 'Raw Data'!G952:J952, 0), 'Raw Data'!O952-'Raw Data'!P952&gt;3), 'Raw Data'!I952, 0))</f>
        <v/>
      </c>
      <c r="G959">
        <f>IF(ISBLANK('Raw Data'!J952), 0, IF(AND(2=MATCH(LARGE('Raw Data'!G952:J952, 4), 'Raw Data'!G952:J952, 0), AND('Raw Data'!P952-'Raw Data'!O952&lt;4, 'Raw Data'!P952-'Raw Data'!O952&gt;0)), 'Raw Data'!H952, 0))</f>
        <v/>
      </c>
      <c r="H959">
        <f>IF(ISBLANK('Raw Data'!J952), 0, IF(AND(1=MATCH(LARGE('Raw Data'!G952:J952, 4), 'Raw Data'!G952:J952, 0), AND('Raw Data'!O952-'Raw Data'!P952&lt;4, 'Raw Data'!O952-'Raw Data'!P952&gt;0)), 'Raw Data'!G952, 0))</f>
        <v/>
      </c>
      <c r="I959">
        <f>IF(ISBLANK('Raw Data'!J952), 0, IF(AND(4=MATCH(LARGE('Raw Data'!G952:J952, 3), 'Raw Data'!G952:J952, 0), 'Raw Data'!P952-'Raw Data'!O952&gt;3), 'Raw Data'!J952, 0))</f>
        <v/>
      </c>
      <c r="J959">
        <f>IF(ISBLANK('Raw Data'!J952), 0, IF(AND(3=MATCH(LARGE('Raw Data'!G952:J952, 3), 'Raw Data'!G952:J952, 0), 'Raw Data'!O952-'Raw Data'!P952&gt;3), 'Raw Data'!I952, 0))</f>
        <v/>
      </c>
      <c r="K959">
        <f>IF(ISBLANK('Raw Data'!J952), 0, IF(AND(2=MATCH(LARGE('Raw Data'!G952:J952, 3), 'Raw Data'!G952:J952, 0), AND('Raw Data'!P952-'Raw Data'!O952&lt;4, 'Raw Data'!P952-'Raw Data'!O952&gt;0)), 'Raw Data'!H952, 0))</f>
        <v/>
      </c>
      <c r="L959">
        <f>IF(ISBLANK('Raw Data'!J952), 0, IF(AND(1=MATCH(LARGE('Raw Data'!G952:J952, 3), 'Raw Data'!G952:J952, 0), AND('Raw Data'!O952-'Raw Data'!P952&lt;4, 'Raw Data'!O952-'Raw Data'!P952&gt;0)), 'Raw Data'!G952, 0))</f>
        <v/>
      </c>
      <c r="M959">
        <f>IF(ISBLANK('Raw Data'!J952), 0, IF(AND(4=MATCH(LARGE('Raw Data'!G952:J952, 2), 'Raw Data'!G952:J952, 0), 'Raw Data'!P952-'Raw Data'!O952&gt;3), 'Raw Data'!J952, 0))</f>
        <v/>
      </c>
      <c r="N959">
        <f>IF(ISBLANK('Raw Data'!J952), 0, IF(AND(3=MATCH(LARGE('Raw Data'!G952:J952, 2), 'Raw Data'!G952:J952, 0), 'Raw Data'!O952-'Raw Data'!P952&gt;3), 'Raw Data'!I952, 0))</f>
        <v/>
      </c>
      <c r="O959">
        <f>IF(ISBLANK('Raw Data'!J952), 0, IF(AND(2=MATCH(LARGE('Raw Data'!G952:J952, 2), 'Raw Data'!G952:J952, 0), AND('Raw Data'!P952-'Raw Data'!O952&lt;4, 'Raw Data'!P952-'Raw Data'!O952&gt;0)), 'Raw Data'!H952, 0))</f>
        <v/>
      </c>
      <c r="P959">
        <f>IF(ISBLANK('Raw Data'!J952), 0, IF(AND(1=MATCH(LARGE('Raw Data'!G952:J952, 2), 'Raw Data'!G952:J952, 0), AND('Raw Data'!O952-'Raw Data'!P952&lt;4, 'Raw Data'!O952-'Raw Data'!P952&gt;0)), 'Raw Data'!G952, 0))</f>
        <v/>
      </c>
      <c r="Q959">
        <f>IF(ISBLANK('Raw Data'!J952), 0, IF(AND(4=MATCH(LARGE('Raw Data'!G952:J952, 1), 'Raw Data'!G952:J952, 0), 'Raw Data'!P952-'Raw Data'!O952&gt;3), 'Raw Data'!J952, 0))</f>
        <v/>
      </c>
      <c r="R959">
        <f>IF(ISBLANK('Raw Data'!J952), 0, IF(AND(3=MATCH(LARGE('Raw Data'!G952:J952, 1), 'Raw Data'!G952:J952, 0), 'Raw Data'!O952-'Raw Data'!P952&gt;3), 'Raw Data'!I952, 0))</f>
        <v/>
      </c>
      <c r="S959">
        <f>IF(AND('Raw Data'!P952-'Raw Data'!O952&gt;4, 'Raw Data'!F952&lt;'Raw Data'!C952), 'Raw Data'!J952, 0)</f>
        <v/>
      </c>
      <c r="T959">
        <f>IF(AND('Raw Data'!O952-'Raw Data'!P952&gt;4, 'Raw Data'!F952&gt;'Raw Data'!C952), 'Raw Data'!I952, 0)</f>
        <v/>
      </c>
      <c r="U959">
        <f>IF(AND('Raw Data'!P952-'Raw Data'!O952&lt;3, 'Raw Data'!P952&gt;'Raw Data'!O952, 'Raw Data'!F952&lt;'Raw Data'!C952), 'Raw Data'!H952, 0)</f>
        <v/>
      </c>
      <c r="V959">
        <f>IF(AND('Raw Data'!P952-'Raw Data'!O952&lt;3, 'Raw Data'!P952&gt;'Raw Data'!O952, 'Raw Data'!F952&gt;'Raw Data'!C952), 'Raw Data'!G952, 0)</f>
        <v/>
      </c>
    </row>
    <row r="960">
      <c r="A960">
        <f>IF(AND('Raw Data'!F953&lt;'Raw Data'!C953, 'Raw Data'!P953&gt;'Raw Data'!O953, 'Raw Data'!P953-'Raw Data'!O953&gt;3), 'Raw Data'!J953, 0)</f>
        <v/>
      </c>
      <c r="B960">
        <f>IF(AND('Raw Data'!C953&lt;'Raw Data'!F953, 'Raw Data'!O953&gt;'Raw Data'!P953, 'Raw Data'!O953-'Raw Data'!P953&gt;3), 'Raw Data'!I953, 0)</f>
        <v/>
      </c>
      <c r="C960">
        <f>IF(AND('Raw Data'!F953&lt;'Raw Data'!C953, 'Raw Data'!P953&gt;'Raw Data'!O953, 'Raw Data'!P953-'Raw Data'!O953&lt;4), 'Raw Data'!H953, 0)</f>
        <v/>
      </c>
      <c r="D960">
        <f>IF(AND('Raw Data'!C953&lt;'Raw Data'!F953, 'Raw Data'!O953&gt;'Raw Data'!P953, 'Raw Data'!O953-'Raw Data'!P953&lt;4), 'Raw Data'!G953, 0)</f>
        <v/>
      </c>
      <c r="E960">
        <f>IF(ISBLANK('Raw Data'!J953), 0, IF(AND(4=MATCH(LARGE('Raw Data'!G953:J953, 4), 'Raw Data'!G953:J953, 0), 'Raw Data'!P953-'Raw Data'!O953&gt;3), 'Raw Data'!J953, 0))</f>
        <v/>
      </c>
      <c r="F960">
        <f>IF(ISBLANK('Raw Data'!J953), 0, IF(AND(3=MATCH(LARGE('Raw Data'!G953:J953, 4), 'Raw Data'!G953:J953, 0), 'Raw Data'!O953-'Raw Data'!P953&gt;3), 'Raw Data'!I953, 0))</f>
        <v/>
      </c>
      <c r="G960">
        <f>IF(ISBLANK('Raw Data'!J953), 0, IF(AND(2=MATCH(LARGE('Raw Data'!G953:J953, 4), 'Raw Data'!G953:J953, 0), AND('Raw Data'!P953-'Raw Data'!O953&lt;4, 'Raw Data'!P953-'Raw Data'!O953&gt;0)), 'Raw Data'!H953, 0))</f>
        <v/>
      </c>
      <c r="H960">
        <f>IF(ISBLANK('Raw Data'!J953), 0, IF(AND(1=MATCH(LARGE('Raw Data'!G953:J953, 4), 'Raw Data'!G953:J953, 0), AND('Raw Data'!O953-'Raw Data'!P953&lt;4, 'Raw Data'!O953-'Raw Data'!P953&gt;0)), 'Raw Data'!G953, 0))</f>
        <v/>
      </c>
      <c r="I960">
        <f>IF(ISBLANK('Raw Data'!J953), 0, IF(AND(4=MATCH(LARGE('Raw Data'!G953:J953, 3), 'Raw Data'!G953:J953, 0), 'Raw Data'!P953-'Raw Data'!O953&gt;3), 'Raw Data'!J953, 0))</f>
        <v/>
      </c>
      <c r="J960">
        <f>IF(ISBLANK('Raw Data'!J953), 0, IF(AND(3=MATCH(LARGE('Raw Data'!G953:J953, 3), 'Raw Data'!G953:J953, 0), 'Raw Data'!O953-'Raw Data'!P953&gt;3), 'Raw Data'!I953, 0))</f>
        <v/>
      </c>
      <c r="K960">
        <f>IF(ISBLANK('Raw Data'!J953), 0, IF(AND(2=MATCH(LARGE('Raw Data'!G953:J953, 3), 'Raw Data'!G953:J953, 0), AND('Raw Data'!P953-'Raw Data'!O953&lt;4, 'Raw Data'!P953-'Raw Data'!O953&gt;0)), 'Raw Data'!H953, 0))</f>
        <v/>
      </c>
      <c r="L960">
        <f>IF(ISBLANK('Raw Data'!J953), 0, IF(AND(1=MATCH(LARGE('Raw Data'!G953:J953, 3), 'Raw Data'!G953:J953, 0), AND('Raw Data'!O953-'Raw Data'!P953&lt;4, 'Raw Data'!O953-'Raw Data'!P953&gt;0)), 'Raw Data'!G953, 0))</f>
        <v/>
      </c>
      <c r="M960">
        <f>IF(ISBLANK('Raw Data'!J953), 0, IF(AND(4=MATCH(LARGE('Raw Data'!G953:J953, 2), 'Raw Data'!G953:J953, 0), 'Raw Data'!P953-'Raw Data'!O953&gt;3), 'Raw Data'!J953, 0))</f>
        <v/>
      </c>
      <c r="N960">
        <f>IF(ISBLANK('Raw Data'!J953), 0, IF(AND(3=MATCH(LARGE('Raw Data'!G953:J953, 2), 'Raw Data'!G953:J953, 0), 'Raw Data'!O953-'Raw Data'!P953&gt;3), 'Raw Data'!I953, 0))</f>
        <v/>
      </c>
      <c r="O960">
        <f>IF(ISBLANK('Raw Data'!J953), 0, IF(AND(2=MATCH(LARGE('Raw Data'!G953:J953, 2), 'Raw Data'!G953:J953, 0), AND('Raw Data'!P953-'Raw Data'!O953&lt;4, 'Raw Data'!P953-'Raw Data'!O953&gt;0)), 'Raw Data'!H953, 0))</f>
        <v/>
      </c>
      <c r="P960">
        <f>IF(ISBLANK('Raw Data'!J953), 0, IF(AND(1=MATCH(LARGE('Raw Data'!G953:J953, 2), 'Raw Data'!G953:J953, 0), AND('Raw Data'!O953-'Raw Data'!P953&lt;4, 'Raw Data'!O953-'Raw Data'!P953&gt;0)), 'Raw Data'!G953, 0))</f>
        <v/>
      </c>
      <c r="Q960">
        <f>IF(ISBLANK('Raw Data'!J953), 0, IF(AND(4=MATCH(LARGE('Raw Data'!G953:J953, 1), 'Raw Data'!G953:J953, 0), 'Raw Data'!P953-'Raw Data'!O953&gt;3), 'Raw Data'!J953, 0))</f>
        <v/>
      </c>
      <c r="R960">
        <f>IF(ISBLANK('Raw Data'!J953), 0, IF(AND(3=MATCH(LARGE('Raw Data'!G953:J953, 1), 'Raw Data'!G953:J953, 0), 'Raw Data'!O953-'Raw Data'!P953&gt;3), 'Raw Data'!I953, 0))</f>
        <v/>
      </c>
      <c r="S960">
        <f>IF(AND('Raw Data'!P953-'Raw Data'!O953&gt;4, 'Raw Data'!F953&lt;'Raw Data'!C953), 'Raw Data'!J953, 0)</f>
        <v/>
      </c>
      <c r="T960">
        <f>IF(AND('Raw Data'!O953-'Raw Data'!P953&gt;4, 'Raw Data'!F953&gt;'Raw Data'!C953), 'Raw Data'!I953, 0)</f>
        <v/>
      </c>
      <c r="U960">
        <f>IF(AND('Raw Data'!P953-'Raw Data'!O953&lt;3, 'Raw Data'!P953&gt;'Raw Data'!O953, 'Raw Data'!F953&lt;'Raw Data'!C953), 'Raw Data'!H953, 0)</f>
        <v/>
      </c>
      <c r="V960">
        <f>IF(AND('Raw Data'!P953-'Raw Data'!O953&lt;3, 'Raw Data'!P953&gt;'Raw Data'!O953, 'Raw Data'!F953&gt;'Raw Data'!C953), 'Raw Data'!G953, 0)</f>
        <v/>
      </c>
    </row>
    <row r="961">
      <c r="A961">
        <f>IF(AND('Raw Data'!F954&lt;'Raw Data'!C954, 'Raw Data'!P954&gt;'Raw Data'!O954, 'Raw Data'!P954-'Raw Data'!O954&gt;3), 'Raw Data'!J954, 0)</f>
        <v/>
      </c>
      <c r="B961">
        <f>IF(AND('Raw Data'!C954&lt;'Raw Data'!F954, 'Raw Data'!O954&gt;'Raw Data'!P954, 'Raw Data'!O954-'Raw Data'!P954&gt;3), 'Raw Data'!I954, 0)</f>
        <v/>
      </c>
      <c r="C961">
        <f>IF(AND('Raw Data'!F954&lt;'Raw Data'!C954, 'Raw Data'!P954&gt;'Raw Data'!O954, 'Raw Data'!P954-'Raw Data'!O954&lt;4), 'Raw Data'!H954, 0)</f>
        <v/>
      </c>
      <c r="D961">
        <f>IF(AND('Raw Data'!C954&lt;'Raw Data'!F954, 'Raw Data'!O954&gt;'Raw Data'!P954, 'Raw Data'!O954-'Raw Data'!P954&lt;4), 'Raw Data'!G954, 0)</f>
        <v/>
      </c>
      <c r="E961">
        <f>IF(ISBLANK('Raw Data'!J954), 0, IF(AND(4=MATCH(LARGE('Raw Data'!G954:J954, 4), 'Raw Data'!G954:J954, 0), 'Raw Data'!P954-'Raw Data'!O954&gt;3), 'Raw Data'!J954, 0))</f>
        <v/>
      </c>
      <c r="F961">
        <f>IF(ISBLANK('Raw Data'!J954), 0, IF(AND(3=MATCH(LARGE('Raw Data'!G954:J954, 4), 'Raw Data'!G954:J954, 0), 'Raw Data'!O954-'Raw Data'!P954&gt;3), 'Raw Data'!I954, 0))</f>
        <v/>
      </c>
      <c r="G961">
        <f>IF(ISBLANK('Raw Data'!J954), 0, IF(AND(2=MATCH(LARGE('Raw Data'!G954:J954, 4), 'Raw Data'!G954:J954, 0), AND('Raw Data'!P954-'Raw Data'!O954&lt;4, 'Raw Data'!P954-'Raw Data'!O954&gt;0)), 'Raw Data'!H954, 0))</f>
        <v/>
      </c>
      <c r="H961">
        <f>IF(ISBLANK('Raw Data'!J954), 0, IF(AND(1=MATCH(LARGE('Raw Data'!G954:J954, 4), 'Raw Data'!G954:J954, 0), AND('Raw Data'!O954-'Raw Data'!P954&lt;4, 'Raw Data'!O954-'Raw Data'!P954&gt;0)), 'Raw Data'!G954, 0))</f>
        <v/>
      </c>
      <c r="I961">
        <f>IF(ISBLANK('Raw Data'!J954), 0, IF(AND(4=MATCH(LARGE('Raw Data'!G954:J954, 3), 'Raw Data'!G954:J954, 0), 'Raw Data'!P954-'Raw Data'!O954&gt;3), 'Raw Data'!J954, 0))</f>
        <v/>
      </c>
      <c r="J961">
        <f>IF(ISBLANK('Raw Data'!J954), 0, IF(AND(3=MATCH(LARGE('Raw Data'!G954:J954, 3), 'Raw Data'!G954:J954, 0), 'Raw Data'!O954-'Raw Data'!P954&gt;3), 'Raw Data'!I954, 0))</f>
        <v/>
      </c>
      <c r="K961">
        <f>IF(ISBLANK('Raw Data'!J954), 0, IF(AND(2=MATCH(LARGE('Raw Data'!G954:J954, 3), 'Raw Data'!G954:J954, 0), AND('Raw Data'!P954-'Raw Data'!O954&lt;4, 'Raw Data'!P954-'Raw Data'!O954&gt;0)), 'Raw Data'!H954, 0))</f>
        <v/>
      </c>
      <c r="L961">
        <f>IF(ISBLANK('Raw Data'!J954), 0, IF(AND(1=MATCH(LARGE('Raw Data'!G954:J954, 3), 'Raw Data'!G954:J954, 0), AND('Raw Data'!O954-'Raw Data'!P954&lt;4, 'Raw Data'!O954-'Raw Data'!P954&gt;0)), 'Raw Data'!G954, 0))</f>
        <v/>
      </c>
      <c r="M961">
        <f>IF(ISBLANK('Raw Data'!J954), 0, IF(AND(4=MATCH(LARGE('Raw Data'!G954:J954, 2), 'Raw Data'!G954:J954, 0), 'Raw Data'!P954-'Raw Data'!O954&gt;3), 'Raw Data'!J954, 0))</f>
        <v/>
      </c>
      <c r="N961">
        <f>IF(ISBLANK('Raw Data'!J954), 0, IF(AND(3=MATCH(LARGE('Raw Data'!G954:J954, 2), 'Raw Data'!G954:J954, 0), 'Raw Data'!O954-'Raw Data'!P954&gt;3), 'Raw Data'!I954, 0))</f>
        <v/>
      </c>
      <c r="O961">
        <f>IF(ISBLANK('Raw Data'!J954), 0, IF(AND(2=MATCH(LARGE('Raw Data'!G954:J954, 2), 'Raw Data'!G954:J954, 0), AND('Raw Data'!P954-'Raw Data'!O954&lt;4, 'Raw Data'!P954-'Raw Data'!O954&gt;0)), 'Raw Data'!H954, 0))</f>
        <v/>
      </c>
      <c r="P961">
        <f>IF(ISBLANK('Raw Data'!J954), 0, IF(AND(1=MATCH(LARGE('Raw Data'!G954:J954, 2), 'Raw Data'!G954:J954, 0), AND('Raw Data'!O954-'Raw Data'!P954&lt;4, 'Raw Data'!O954-'Raw Data'!P954&gt;0)), 'Raw Data'!G954, 0))</f>
        <v/>
      </c>
      <c r="Q961">
        <f>IF(ISBLANK('Raw Data'!J954), 0, IF(AND(4=MATCH(LARGE('Raw Data'!G954:J954, 1), 'Raw Data'!G954:J954, 0), 'Raw Data'!P954-'Raw Data'!O954&gt;3), 'Raw Data'!J954, 0))</f>
        <v/>
      </c>
      <c r="R961">
        <f>IF(ISBLANK('Raw Data'!J954), 0, IF(AND(3=MATCH(LARGE('Raw Data'!G954:J954, 1), 'Raw Data'!G954:J954, 0), 'Raw Data'!O954-'Raw Data'!P954&gt;3), 'Raw Data'!I954, 0))</f>
        <v/>
      </c>
      <c r="S961">
        <f>IF(AND('Raw Data'!P954-'Raw Data'!O954&gt;4, 'Raw Data'!F954&lt;'Raw Data'!C954), 'Raw Data'!J954, 0)</f>
        <v/>
      </c>
      <c r="T961">
        <f>IF(AND('Raw Data'!O954-'Raw Data'!P954&gt;4, 'Raw Data'!F954&gt;'Raw Data'!C954), 'Raw Data'!I954, 0)</f>
        <v/>
      </c>
      <c r="U961">
        <f>IF(AND('Raw Data'!P954-'Raw Data'!O954&lt;3, 'Raw Data'!P954&gt;'Raw Data'!O954, 'Raw Data'!F954&lt;'Raw Data'!C954), 'Raw Data'!H954, 0)</f>
        <v/>
      </c>
      <c r="V961">
        <f>IF(AND('Raw Data'!P954-'Raw Data'!O954&lt;3, 'Raw Data'!P954&gt;'Raw Data'!O954, 'Raw Data'!F954&gt;'Raw Data'!C954), 'Raw Data'!G954, 0)</f>
        <v/>
      </c>
    </row>
    <row r="962">
      <c r="A962">
        <f>IF(AND('Raw Data'!F955&lt;'Raw Data'!C955, 'Raw Data'!P955&gt;'Raw Data'!O955, 'Raw Data'!P955-'Raw Data'!O955&gt;3), 'Raw Data'!J955, 0)</f>
        <v/>
      </c>
      <c r="B962">
        <f>IF(AND('Raw Data'!C955&lt;'Raw Data'!F955, 'Raw Data'!O955&gt;'Raw Data'!P955, 'Raw Data'!O955-'Raw Data'!P955&gt;3), 'Raw Data'!I955, 0)</f>
        <v/>
      </c>
      <c r="C962">
        <f>IF(AND('Raw Data'!F955&lt;'Raw Data'!C955, 'Raw Data'!P955&gt;'Raw Data'!O955, 'Raw Data'!P955-'Raw Data'!O955&lt;4), 'Raw Data'!H955, 0)</f>
        <v/>
      </c>
      <c r="D962">
        <f>IF(AND('Raw Data'!C955&lt;'Raw Data'!F955, 'Raw Data'!O955&gt;'Raw Data'!P955, 'Raw Data'!O955-'Raw Data'!P955&lt;4), 'Raw Data'!G955, 0)</f>
        <v/>
      </c>
      <c r="E962">
        <f>IF(ISBLANK('Raw Data'!J955), 0, IF(AND(4=MATCH(LARGE('Raw Data'!G955:J955, 4), 'Raw Data'!G955:J955, 0), 'Raw Data'!P955-'Raw Data'!O955&gt;3), 'Raw Data'!J955, 0))</f>
        <v/>
      </c>
      <c r="F962">
        <f>IF(ISBLANK('Raw Data'!J955), 0, IF(AND(3=MATCH(LARGE('Raw Data'!G955:J955, 4), 'Raw Data'!G955:J955, 0), 'Raw Data'!O955-'Raw Data'!P955&gt;3), 'Raw Data'!I955, 0))</f>
        <v/>
      </c>
      <c r="G962">
        <f>IF(ISBLANK('Raw Data'!J955), 0, IF(AND(2=MATCH(LARGE('Raw Data'!G955:J955, 4), 'Raw Data'!G955:J955, 0), AND('Raw Data'!P955-'Raw Data'!O955&lt;4, 'Raw Data'!P955-'Raw Data'!O955&gt;0)), 'Raw Data'!H955, 0))</f>
        <v/>
      </c>
      <c r="H962">
        <f>IF(ISBLANK('Raw Data'!J955), 0, IF(AND(1=MATCH(LARGE('Raw Data'!G955:J955, 4), 'Raw Data'!G955:J955, 0), AND('Raw Data'!O955-'Raw Data'!P955&lt;4, 'Raw Data'!O955-'Raw Data'!P955&gt;0)), 'Raw Data'!G955, 0))</f>
        <v/>
      </c>
      <c r="I962">
        <f>IF(ISBLANK('Raw Data'!J955), 0, IF(AND(4=MATCH(LARGE('Raw Data'!G955:J955, 3), 'Raw Data'!G955:J955, 0), 'Raw Data'!P955-'Raw Data'!O955&gt;3), 'Raw Data'!J955, 0))</f>
        <v/>
      </c>
      <c r="J962">
        <f>IF(ISBLANK('Raw Data'!J955), 0, IF(AND(3=MATCH(LARGE('Raw Data'!G955:J955, 3), 'Raw Data'!G955:J955, 0), 'Raw Data'!O955-'Raw Data'!P955&gt;3), 'Raw Data'!I955, 0))</f>
        <v/>
      </c>
      <c r="K962">
        <f>IF(ISBLANK('Raw Data'!J955), 0, IF(AND(2=MATCH(LARGE('Raw Data'!G955:J955, 3), 'Raw Data'!G955:J955, 0), AND('Raw Data'!P955-'Raw Data'!O955&lt;4, 'Raw Data'!P955-'Raw Data'!O955&gt;0)), 'Raw Data'!H955, 0))</f>
        <v/>
      </c>
      <c r="L962">
        <f>IF(ISBLANK('Raw Data'!J955), 0, IF(AND(1=MATCH(LARGE('Raw Data'!G955:J955, 3), 'Raw Data'!G955:J955, 0), AND('Raw Data'!O955-'Raw Data'!P955&lt;4, 'Raw Data'!O955-'Raw Data'!P955&gt;0)), 'Raw Data'!G955, 0))</f>
        <v/>
      </c>
      <c r="M962">
        <f>IF(ISBLANK('Raw Data'!J955), 0, IF(AND(4=MATCH(LARGE('Raw Data'!G955:J955, 2), 'Raw Data'!G955:J955, 0), 'Raw Data'!P955-'Raw Data'!O955&gt;3), 'Raw Data'!J955, 0))</f>
        <v/>
      </c>
      <c r="N962">
        <f>IF(ISBLANK('Raw Data'!J955), 0, IF(AND(3=MATCH(LARGE('Raw Data'!G955:J955, 2), 'Raw Data'!G955:J955, 0), 'Raw Data'!O955-'Raw Data'!P955&gt;3), 'Raw Data'!I955, 0))</f>
        <v/>
      </c>
      <c r="O962">
        <f>IF(ISBLANK('Raw Data'!J955), 0, IF(AND(2=MATCH(LARGE('Raw Data'!G955:J955, 2), 'Raw Data'!G955:J955, 0), AND('Raw Data'!P955-'Raw Data'!O955&lt;4, 'Raw Data'!P955-'Raw Data'!O955&gt;0)), 'Raw Data'!H955, 0))</f>
        <v/>
      </c>
      <c r="P962">
        <f>IF(ISBLANK('Raw Data'!J955), 0, IF(AND(1=MATCH(LARGE('Raw Data'!G955:J955, 2), 'Raw Data'!G955:J955, 0), AND('Raw Data'!O955-'Raw Data'!P955&lt;4, 'Raw Data'!O955-'Raw Data'!P955&gt;0)), 'Raw Data'!G955, 0))</f>
        <v/>
      </c>
      <c r="Q962">
        <f>IF(ISBLANK('Raw Data'!J955), 0, IF(AND(4=MATCH(LARGE('Raw Data'!G955:J955, 1), 'Raw Data'!G955:J955, 0), 'Raw Data'!P955-'Raw Data'!O955&gt;3), 'Raw Data'!J955, 0))</f>
        <v/>
      </c>
      <c r="R962">
        <f>IF(ISBLANK('Raw Data'!J955), 0, IF(AND(3=MATCH(LARGE('Raw Data'!G955:J955, 1), 'Raw Data'!G955:J955, 0), 'Raw Data'!O955-'Raw Data'!P955&gt;3), 'Raw Data'!I955, 0))</f>
        <v/>
      </c>
      <c r="S962">
        <f>IF(AND('Raw Data'!P955-'Raw Data'!O955&gt;4, 'Raw Data'!F955&lt;'Raw Data'!C955), 'Raw Data'!J955, 0)</f>
        <v/>
      </c>
      <c r="T962">
        <f>IF(AND('Raw Data'!O955-'Raw Data'!P955&gt;4, 'Raw Data'!F955&gt;'Raw Data'!C955), 'Raw Data'!I955, 0)</f>
        <v/>
      </c>
      <c r="U962">
        <f>IF(AND('Raw Data'!P955-'Raw Data'!O955&lt;3, 'Raw Data'!P955&gt;'Raw Data'!O955, 'Raw Data'!F955&lt;'Raw Data'!C955), 'Raw Data'!H955, 0)</f>
        <v/>
      </c>
      <c r="V962">
        <f>IF(AND('Raw Data'!P955-'Raw Data'!O955&lt;3, 'Raw Data'!P955&gt;'Raw Data'!O955, 'Raw Data'!F955&gt;'Raw Data'!C955), 'Raw Data'!G955, 0)</f>
        <v/>
      </c>
    </row>
    <row r="963">
      <c r="A963">
        <f>IF(AND('Raw Data'!F956&lt;'Raw Data'!C956, 'Raw Data'!P956&gt;'Raw Data'!O956, 'Raw Data'!P956-'Raw Data'!O956&gt;3), 'Raw Data'!J956, 0)</f>
        <v/>
      </c>
      <c r="B963">
        <f>IF(AND('Raw Data'!C956&lt;'Raw Data'!F956, 'Raw Data'!O956&gt;'Raw Data'!P956, 'Raw Data'!O956-'Raw Data'!P956&gt;3), 'Raw Data'!I956, 0)</f>
        <v/>
      </c>
      <c r="C963">
        <f>IF(AND('Raw Data'!F956&lt;'Raw Data'!C956, 'Raw Data'!P956&gt;'Raw Data'!O956, 'Raw Data'!P956-'Raw Data'!O956&lt;4), 'Raw Data'!H956, 0)</f>
        <v/>
      </c>
      <c r="D963">
        <f>IF(AND('Raw Data'!C956&lt;'Raw Data'!F956, 'Raw Data'!O956&gt;'Raw Data'!P956, 'Raw Data'!O956-'Raw Data'!P956&lt;4), 'Raw Data'!G956, 0)</f>
        <v/>
      </c>
      <c r="E963">
        <f>IF(ISBLANK('Raw Data'!J956), 0, IF(AND(4=MATCH(LARGE('Raw Data'!G956:J956, 4), 'Raw Data'!G956:J956, 0), 'Raw Data'!P956-'Raw Data'!O956&gt;3), 'Raw Data'!J956, 0))</f>
        <v/>
      </c>
      <c r="F963">
        <f>IF(ISBLANK('Raw Data'!J956), 0, IF(AND(3=MATCH(LARGE('Raw Data'!G956:J956, 4), 'Raw Data'!G956:J956, 0), 'Raw Data'!O956-'Raw Data'!P956&gt;3), 'Raw Data'!I956, 0))</f>
        <v/>
      </c>
      <c r="G963">
        <f>IF(ISBLANK('Raw Data'!J956), 0, IF(AND(2=MATCH(LARGE('Raw Data'!G956:J956, 4), 'Raw Data'!G956:J956, 0), AND('Raw Data'!P956-'Raw Data'!O956&lt;4, 'Raw Data'!P956-'Raw Data'!O956&gt;0)), 'Raw Data'!H956, 0))</f>
        <v/>
      </c>
      <c r="H963">
        <f>IF(ISBLANK('Raw Data'!J956), 0, IF(AND(1=MATCH(LARGE('Raw Data'!G956:J956, 4), 'Raw Data'!G956:J956, 0), AND('Raw Data'!O956-'Raw Data'!P956&lt;4, 'Raw Data'!O956-'Raw Data'!P956&gt;0)), 'Raw Data'!G956, 0))</f>
        <v/>
      </c>
      <c r="I963">
        <f>IF(ISBLANK('Raw Data'!J956), 0, IF(AND(4=MATCH(LARGE('Raw Data'!G956:J956, 3), 'Raw Data'!G956:J956, 0), 'Raw Data'!P956-'Raw Data'!O956&gt;3), 'Raw Data'!J956, 0))</f>
        <v/>
      </c>
      <c r="J963">
        <f>IF(ISBLANK('Raw Data'!J956), 0, IF(AND(3=MATCH(LARGE('Raw Data'!G956:J956, 3), 'Raw Data'!G956:J956, 0), 'Raw Data'!O956-'Raw Data'!P956&gt;3), 'Raw Data'!I956, 0))</f>
        <v/>
      </c>
      <c r="K963">
        <f>IF(ISBLANK('Raw Data'!J956), 0, IF(AND(2=MATCH(LARGE('Raw Data'!G956:J956, 3), 'Raw Data'!G956:J956, 0), AND('Raw Data'!P956-'Raw Data'!O956&lt;4, 'Raw Data'!P956-'Raw Data'!O956&gt;0)), 'Raw Data'!H956, 0))</f>
        <v/>
      </c>
      <c r="L963">
        <f>IF(ISBLANK('Raw Data'!J956), 0, IF(AND(1=MATCH(LARGE('Raw Data'!G956:J956, 3), 'Raw Data'!G956:J956, 0), AND('Raw Data'!O956-'Raw Data'!P956&lt;4, 'Raw Data'!O956-'Raw Data'!P956&gt;0)), 'Raw Data'!G956, 0))</f>
        <v/>
      </c>
      <c r="M963">
        <f>IF(ISBLANK('Raw Data'!J956), 0, IF(AND(4=MATCH(LARGE('Raw Data'!G956:J956, 2), 'Raw Data'!G956:J956, 0), 'Raw Data'!P956-'Raw Data'!O956&gt;3), 'Raw Data'!J956, 0))</f>
        <v/>
      </c>
      <c r="N963">
        <f>IF(ISBLANK('Raw Data'!J956), 0, IF(AND(3=MATCH(LARGE('Raw Data'!G956:J956, 2), 'Raw Data'!G956:J956, 0), 'Raw Data'!O956-'Raw Data'!P956&gt;3), 'Raw Data'!I956, 0))</f>
        <v/>
      </c>
      <c r="O963">
        <f>IF(ISBLANK('Raw Data'!J956), 0, IF(AND(2=MATCH(LARGE('Raw Data'!G956:J956, 2), 'Raw Data'!G956:J956, 0), AND('Raw Data'!P956-'Raw Data'!O956&lt;4, 'Raw Data'!P956-'Raw Data'!O956&gt;0)), 'Raw Data'!H956, 0))</f>
        <v/>
      </c>
      <c r="P963">
        <f>IF(ISBLANK('Raw Data'!J956), 0, IF(AND(1=MATCH(LARGE('Raw Data'!G956:J956, 2), 'Raw Data'!G956:J956, 0), AND('Raw Data'!O956-'Raw Data'!P956&lt;4, 'Raw Data'!O956-'Raw Data'!P956&gt;0)), 'Raw Data'!G956, 0))</f>
        <v/>
      </c>
      <c r="Q963">
        <f>IF(ISBLANK('Raw Data'!J956), 0, IF(AND(4=MATCH(LARGE('Raw Data'!G956:J956, 1), 'Raw Data'!G956:J956, 0), 'Raw Data'!P956-'Raw Data'!O956&gt;3), 'Raw Data'!J956, 0))</f>
        <v/>
      </c>
      <c r="R963">
        <f>IF(ISBLANK('Raw Data'!J956), 0, IF(AND(3=MATCH(LARGE('Raw Data'!G956:J956, 1), 'Raw Data'!G956:J956, 0), 'Raw Data'!O956-'Raw Data'!P956&gt;3), 'Raw Data'!I956, 0))</f>
        <v/>
      </c>
      <c r="S963">
        <f>IF(AND('Raw Data'!P956-'Raw Data'!O956&gt;4, 'Raw Data'!F956&lt;'Raw Data'!C956), 'Raw Data'!J956, 0)</f>
        <v/>
      </c>
      <c r="T963">
        <f>IF(AND('Raw Data'!O956-'Raw Data'!P956&gt;4, 'Raw Data'!F956&gt;'Raw Data'!C956), 'Raw Data'!I956, 0)</f>
        <v/>
      </c>
      <c r="U963">
        <f>IF(AND('Raw Data'!P956-'Raw Data'!O956&lt;3, 'Raw Data'!P956&gt;'Raw Data'!O956, 'Raw Data'!F956&lt;'Raw Data'!C956), 'Raw Data'!H956, 0)</f>
        <v/>
      </c>
      <c r="V963">
        <f>IF(AND('Raw Data'!P956-'Raw Data'!O956&lt;3, 'Raw Data'!P956&gt;'Raw Data'!O956, 'Raw Data'!F956&gt;'Raw Data'!C956), 'Raw Data'!G956, 0)</f>
        <v/>
      </c>
    </row>
    <row r="964">
      <c r="A964">
        <f>IF(AND('Raw Data'!F957&lt;'Raw Data'!C957, 'Raw Data'!P957&gt;'Raw Data'!O957, 'Raw Data'!P957-'Raw Data'!O957&gt;3), 'Raw Data'!J957, 0)</f>
        <v/>
      </c>
      <c r="B964">
        <f>IF(AND('Raw Data'!C957&lt;'Raw Data'!F957, 'Raw Data'!O957&gt;'Raw Data'!P957, 'Raw Data'!O957-'Raw Data'!P957&gt;3), 'Raw Data'!I957, 0)</f>
        <v/>
      </c>
      <c r="C964">
        <f>IF(AND('Raw Data'!F957&lt;'Raw Data'!C957, 'Raw Data'!P957&gt;'Raw Data'!O957, 'Raw Data'!P957-'Raw Data'!O957&lt;4), 'Raw Data'!H957, 0)</f>
        <v/>
      </c>
      <c r="D964">
        <f>IF(AND('Raw Data'!C957&lt;'Raw Data'!F957, 'Raw Data'!O957&gt;'Raw Data'!P957, 'Raw Data'!O957-'Raw Data'!P957&lt;4), 'Raw Data'!G957, 0)</f>
        <v/>
      </c>
      <c r="E964">
        <f>IF(ISBLANK('Raw Data'!J957), 0, IF(AND(4=MATCH(LARGE('Raw Data'!G957:J957, 4), 'Raw Data'!G957:J957, 0), 'Raw Data'!P957-'Raw Data'!O957&gt;3), 'Raw Data'!J957, 0))</f>
        <v/>
      </c>
      <c r="F964">
        <f>IF(ISBLANK('Raw Data'!J957), 0, IF(AND(3=MATCH(LARGE('Raw Data'!G957:J957, 4), 'Raw Data'!G957:J957, 0), 'Raw Data'!O957-'Raw Data'!P957&gt;3), 'Raw Data'!I957, 0))</f>
        <v/>
      </c>
      <c r="G964">
        <f>IF(ISBLANK('Raw Data'!J957), 0, IF(AND(2=MATCH(LARGE('Raw Data'!G957:J957, 4), 'Raw Data'!G957:J957, 0), AND('Raw Data'!P957-'Raw Data'!O957&lt;4, 'Raw Data'!P957-'Raw Data'!O957&gt;0)), 'Raw Data'!H957, 0))</f>
        <v/>
      </c>
      <c r="H964">
        <f>IF(ISBLANK('Raw Data'!J957), 0, IF(AND(1=MATCH(LARGE('Raw Data'!G957:J957, 4), 'Raw Data'!G957:J957, 0), AND('Raw Data'!O957-'Raw Data'!P957&lt;4, 'Raw Data'!O957-'Raw Data'!P957&gt;0)), 'Raw Data'!G957, 0))</f>
        <v/>
      </c>
      <c r="I964">
        <f>IF(ISBLANK('Raw Data'!J957), 0, IF(AND(4=MATCH(LARGE('Raw Data'!G957:J957, 3), 'Raw Data'!G957:J957, 0), 'Raw Data'!P957-'Raw Data'!O957&gt;3), 'Raw Data'!J957, 0))</f>
        <v/>
      </c>
      <c r="J964">
        <f>IF(ISBLANK('Raw Data'!J957), 0, IF(AND(3=MATCH(LARGE('Raw Data'!G957:J957, 3), 'Raw Data'!G957:J957, 0), 'Raw Data'!O957-'Raw Data'!P957&gt;3), 'Raw Data'!I957, 0))</f>
        <v/>
      </c>
      <c r="K964">
        <f>IF(ISBLANK('Raw Data'!J957), 0, IF(AND(2=MATCH(LARGE('Raw Data'!G957:J957, 3), 'Raw Data'!G957:J957, 0), AND('Raw Data'!P957-'Raw Data'!O957&lt;4, 'Raw Data'!P957-'Raw Data'!O957&gt;0)), 'Raw Data'!H957, 0))</f>
        <v/>
      </c>
      <c r="L964">
        <f>IF(ISBLANK('Raw Data'!J957), 0, IF(AND(1=MATCH(LARGE('Raw Data'!G957:J957, 3), 'Raw Data'!G957:J957, 0), AND('Raw Data'!O957-'Raw Data'!P957&lt;4, 'Raw Data'!O957-'Raw Data'!P957&gt;0)), 'Raw Data'!G957, 0))</f>
        <v/>
      </c>
      <c r="M964">
        <f>IF(ISBLANK('Raw Data'!J957), 0, IF(AND(4=MATCH(LARGE('Raw Data'!G957:J957, 2), 'Raw Data'!G957:J957, 0), 'Raw Data'!P957-'Raw Data'!O957&gt;3), 'Raw Data'!J957, 0))</f>
        <v/>
      </c>
      <c r="N964">
        <f>IF(ISBLANK('Raw Data'!J957), 0, IF(AND(3=MATCH(LARGE('Raw Data'!G957:J957, 2), 'Raw Data'!G957:J957, 0), 'Raw Data'!O957-'Raw Data'!P957&gt;3), 'Raw Data'!I957, 0))</f>
        <v/>
      </c>
      <c r="O964">
        <f>IF(ISBLANK('Raw Data'!J957), 0, IF(AND(2=MATCH(LARGE('Raw Data'!G957:J957, 2), 'Raw Data'!G957:J957, 0), AND('Raw Data'!P957-'Raw Data'!O957&lt;4, 'Raw Data'!P957-'Raw Data'!O957&gt;0)), 'Raw Data'!H957, 0))</f>
        <v/>
      </c>
      <c r="P964">
        <f>IF(ISBLANK('Raw Data'!J957), 0, IF(AND(1=MATCH(LARGE('Raw Data'!G957:J957, 2), 'Raw Data'!G957:J957, 0), AND('Raw Data'!O957-'Raw Data'!P957&lt;4, 'Raw Data'!O957-'Raw Data'!P957&gt;0)), 'Raw Data'!G957, 0))</f>
        <v/>
      </c>
      <c r="Q964">
        <f>IF(ISBLANK('Raw Data'!J957), 0, IF(AND(4=MATCH(LARGE('Raw Data'!G957:J957, 1), 'Raw Data'!G957:J957, 0), 'Raw Data'!P957-'Raw Data'!O957&gt;3), 'Raw Data'!J957, 0))</f>
        <v/>
      </c>
      <c r="R964">
        <f>IF(ISBLANK('Raw Data'!J957), 0, IF(AND(3=MATCH(LARGE('Raw Data'!G957:J957, 1), 'Raw Data'!G957:J957, 0), 'Raw Data'!O957-'Raw Data'!P957&gt;3), 'Raw Data'!I957, 0))</f>
        <v/>
      </c>
      <c r="S964">
        <f>IF(AND('Raw Data'!P957-'Raw Data'!O957&gt;4, 'Raw Data'!F957&lt;'Raw Data'!C957), 'Raw Data'!J957, 0)</f>
        <v/>
      </c>
      <c r="T964">
        <f>IF(AND('Raw Data'!O957-'Raw Data'!P957&gt;4, 'Raw Data'!F957&gt;'Raw Data'!C957), 'Raw Data'!I957, 0)</f>
        <v/>
      </c>
      <c r="U964">
        <f>IF(AND('Raw Data'!P957-'Raw Data'!O957&lt;3, 'Raw Data'!P957&gt;'Raw Data'!O957, 'Raw Data'!F957&lt;'Raw Data'!C957), 'Raw Data'!H957, 0)</f>
        <v/>
      </c>
      <c r="V964">
        <f>IF(AND('Raw Data'!P957-'Raw Data'!O957&lt;3, 'Raw Data'!P957&gt;'Raw Data'!O957, 'Raw Data'!F957&gt;'Raw Data'!C957), 'Raw Data'!G957, 0)</f>
        <v/>
      </c>
    </row>
    <row r="965">
      <c r="A965">
        <f>IF(AND('Raw Data'!F958&lt;'Raw Data'!C958, 'Raw Data'!P958&gt;'Raw Data'!O958, 'Raw Data'!P958-'Raw Data'!O958&gt;3), 'Raw Data'!J958, 0)</f>
        <v/>
      </c>
      <c r="B965">
        <f>IF(AND('Raw Data'!C958&lt;'Raw Data'!F958, 'Raw Data'!O958&gt;'Raw Data'!P958, 'Raw Data'!O958-'Raw Data'!P958&gt;3), 'Raw Data'!I958, 0)</f>
        <v/>
      </c>
      <c r="C965">
        <f>IF(AND('Raw Data'!F958&lt;'Raw Data'!C958, 'Raw Data'!P958&gt;'Raw Data'!O958, 'Raw Data'!P958-'Raw Data'!O958&lt;4), 'Raw Data'!H958, 0)</f>
        <v/>
      </c>
      <c r="D965">
        <f>IF(AND('Raw Data'!C958&lt;'Raw Data'!F958, 'Raw Data'!O958&gt;'Raw Data'!P958, 'Raw Data'!O958-'Raw Data'!P958&lt;4), 'Raw Data'!G958, 0)</f>
        <v/>
      </c>
      <c r="E965">
        <f>IF(ISBLANK('Raw Data'!J958), 0, IF(AND(4=MATCH(LARGE('Raw Data'!G958:J958, 4), 'Raw Data'!G958:J958, 0), 'Raw Data'!P958-'Raw Data'!O958&gt;3), 'Raw Data'!J958, 0))</f>
        <v/>
      </c>
      <c r="F965">
        <f>IF(ISBLANK('Raw Data'!J958), 0, IF(AND(3=MATCH(LARGE('Raw Data'!G958:J958, 4), 'Raw Data'!G958:J958, 0), 'Raw Data'!O958-'Raw Data'!P958&gt;3), 'Raw Data'!I958, 0))</f>
        <v/>
      </c>
      <c r="G965">
        <f>IF(ISBLANK('Raw Data'!J958), 0, IF(AND(2=MATCH(LARGE('Raw Data'!G958:J958, 4), 'Raw Data'!G958:J958, 0), AND('Raw Data'!P958-'Raw Data'!O958&lt;4, 'Raw Data'!P958-'Raw Data'!O958&gt;0)), 'Raw Data'!H958, 0))</f>
        <v/>
      </c>
      <c r="H965">
        <f>IF(ISBLANK('Raw Data'!J958), 0, IF(AND(1=MATCH(LARGE('Raw Data'!G958:J958, 4), 'Raw Data'!G958:J958, 0), AND('Raw Data'!O958-'Raw Data'!P958&lt;4, 'Raw Data'!O958-'Raw Data'!P958&gt;0)), 'Raw Data'!G958, 0))</f>
        <v/>
      </c>
      <c r="I965">
        <f>IF(ISBLANK('Raw Data'!J958), 0, IF(AND(4=MATCH(LARGE('Raw Data'!G958:J958, 3), 'Raw Data'!G958:J958, 0), 'Raw Data'!P958-'Raw Data'!O958&gt;3), 'Raw Data'!J958, 0))</f>
        <v/>
      </c>
      <c r="J965">
        <f>IF(ISBLANK('Raw Data'!J958), 0, IF(AND(3=MATCH(LARGE('Raw Data'!G958:J958, 3), 'Raw Data'!G958:J958, 0), 'Raw Data'!O958-'Raw Data'!P958&gt;3), 'Raw Data'!I958, 0))</f>
        <v/>
      </c>
      <c r="K965">
        <f>IF(ISBLANK('Raw Data'!J958), 0, IF(AND(2=MATCH(LARGE('Raw Data'!G958:J958, 3), 'Raw Data'!G958:J958, 0), AND('Raw Data'!P958-'Raw Data'!O958&lt;4, 'Raw Data'!P958-'Raw Data'!O958&gt;0)), 'Raw Data'!H958, 0))</f>
        <v/>
      </c>
      <c r="L965">
        <f>IF(ISBLANK('Raw Data'!J958), 0, IF(AND(1=MATCH(LARGE('Raw Data'!G958:J958, 3), 'Raw Data'!G958:J958, 0), AND('Raw Data'!O958-'Raw Data'!P958&lt;4, 'Raw Data'!O958-'Raw Data'!P958&gt;0)), 'Raw Data'!G958, 0))</f>
        <v/>
      </c>
      <c r="M965">
        <f>IF(ISBLANK('Raw Data'!J958), 0, IF(AND(4=MATCH(LARGE('Raw Data'!G958:J958, 2), 'Raw Data'!G958:J958, 0), 'Raw Data'!P958-'Raw Data'!O958&gt;3), 'Raw Data'!J958, 0))</f>
        <v/>
      </c>
      <c r="N965">
        <f>IF(ISBLANK('Raw Data'!J958), 0, IF(AND(3=MATCH(LARGE('Raw Data'!G958:J958, 2), 'Raw Data'!G958:J958, 0), 'Raw Data'!O958-'Raw Data'!P958&gt;3), 'Raw Data'!I958, 0))</f>
        <v/>
      </c>
      <c r="O965">
        <f>IF(ISBLANK('Raw Data'!J958), 0, IF(AND(2=MATCH(LARGE('Raw Data'!G958:J958, 2), 'Raw Data'!G958:J958, 0), AND('Raw Data'!P958-'Raw Data'!O958&lt;4, 'Raw Data'!P958-'Raw Data'!O958&gt;0)), 'Raw Data'!H958, 0))</f>
        <v/>
      </c>
      <c r="P965">
        <f>IF(ISBLANK('Raw Data'!J958), 0, IF(AND(1=MATCH(LARGE('Raw Data'!G958:J958, 2), 'Raw Data'!G958:J958, 0), AND('Raw Data'!O958-'Raw Data'!P958&lt;4, 'Raw Data'!O958-'Raw Data'!P958&gt;0)), 'Raw Data'!G958, 0))</f>
        <v/>
      </c>
      <c r="Q965">
        <f>IF(ISBLANK('Raw Data'!J958), 0, IF(AND(4=MATCH(LARGE('Raw Data'!G958:J958, 1), 'Raw Data'!G958:J958, 0), 'Raw Data'!P958-'Raw Data'!O958&gt;3), 'Raw Data'!J958, 0))</f>
        <v/>
      </c>
      <c r="R965">
        <f>IF(ISBLANK('Raw Data'!J958), 0, IF(AND(3=MATCH(LARGE('Raw Data'!G958:J958, 1), 'Raw Data'!G958:J958, 0), 'Raw Data'!O958-'Raw Data'!P958&gt;3), 'Raw Data'!I958, 0))</f>
        <v/>
      </c>
      <c r="S965">
        <f>IF(AND('Raw Data'!P958-'Raw Data'!O958&gt;4, 'Raw Data'!F958&lt;'Raw Data'!C958), 'Raw Data'!J958, 0)</f>
        <v/>
      </c>
      <c r="T965">
        <f>IF(AND('Raw Data'!O958-'Raw Data'!P958&gt;4, 'Raw Data'!F958&gt;'Raw Data'!C958), 'Raw Data'!I958, 0)</f>
        <v/>
      </c>
      <c r="U965">
        <f>IF(AND('Raw Data'!P958-'Raw Data'!O958&lt;3, 'Raw Data'!P958&gt;'Raw Data'!O958, 'Raw Data'!F958&lt;'Raw Data'!C958), 'Raw Data'!H958, 0)</f>
        <v/>
      </c>
      <c r="V965">
        <f>IF(AND('Raw Data'!P958-'Raw Data'!O958&lt;3, 'Raw Data'!P958&gt;'Raw Data'!O958, 'Raw Data'!F958&gt;'Raw Data'!C958), 'Raw Data'!G958, 0)</f>
        <v/>
      </c>
    </row>
    <row r="966">
      <c r="A966">
        <f>IF(AND('Raw Data'!F959&lt;'Raw Data'!C959, 'Raw Data'!P959&gt;'Raw Data'!O959, 'Raw Data'!P959-'Raw Data'!O959&gt;3), 'Raw Data'!J959, 0)</f>
        <v/>
      </c>
      <c r="B966">
        <f>IF(AND('Raw Data'!C959&lt;'Raw Data'!F959, 'Raw Data'!O959&gt;'Raw Data'!P959, 'Raw Data'!O959-'Raw Data'!P959&gt;3), 'Raw Data'!I959, 0)</f>
        <v/>
      </c>
      <c r="C966">
        <f>IF(AND('Raw Data'!F959&lt;'Raw Data'!C959, 'Raw Data'!P959&gt;'Raw Data'!O959, 'Raw Data'!P959-'Raw Data'!O959&lt;4), 'Raw Data'!H959, 0)</f>
        <v/>
      </c>
      <c r="D966">
        <f>IF(AND('Raw Data'!C959&lt;'Raw Data'!F959, 'Raw Data'!O959&gt;'Raw Data'!P959, 'Raw Data'!O959-'Raw Data'!P959&lt;4), 'Raw Data'!G959, 0)</f>
        <v/>
      </c>
      <c r="E966">
        <f>IF(ISBLANK('Raw Data'!J959), 0, IF(AND(4=MATCH(LARGE('Raw Data'!G959:J959, 4), 'Raw Data'!G959:J959, 0), 'Raw Data'!P959-'Raw Data'!O959&gt;3), 'Raw Data'!J959, 0))</f>
        <v/>
      </c>
      <c r="F966">
        <f>IF(ISBLANK('Raw Data'!J959), 0, IF(AND(3=MATCH(LARGE('Raw Data'!G959:J959, 4), 'Raw Data'!G959:J959, 0), 'Raw Data'!O959-'Raw Data'!P959&gt;3), 'Raw Data'!I959, 0))</f>
        <v/>
      </c>
      <c r="G966">
        <f>IF(ISBLANK('Raw Data'!J959), 0, IF(AND(2=MATCH(LARGE('Raw Data'!G959:J959, 4), 'Raw Data'!G959:J959, 0), AND('Raw Data'!P959-'Raw Data'!O959&lt;4, 'Raw Data'!P959-'Raw Data'!O959&gt;0)), 'Raw Data'!H959, 0))</f>
        <v/>
      </c>
      <c r="H966">
        <f>IF(ISBLANK('Raw Data'!J959), 0, IF(AND(1=MATCH(LARGE('Raw Data'!G959:J959, 4), 'Raw Data'!G959:J959, 0), AND('Raw Data'!O959-'Raw Data'!P959&lt;4, 'Raw Data'!O959-'Raw Data'!P959&gt;0)), 'Raw Data'!G959, 0))</f>
        <v/>
      </c>
      <c r="I966">
        <f>IF(ISBLANK('Raw Data'!J959), 0, IF(AND(4=MATCH(LARGE('Raw Data'!G959:J959, 3), 'Raw Data'!G959:J959, 0), 'Raw Data'!P959-'Raw Data'!O959&gt;3), 'Raw Data'!J959, 0))</f>
        <v/>
      </c>
      <c r="J966">
        <f>IF(ISBLANK('Raw Data'!J959), 0, IF(AND(3=MATCH(LARGE('Raw Data'!G959:J959, 3), 'Raw Data'!G959:J959, 0), 'Raw Data'!O959-'Raw Data'!P959&gt;3), 'Raw Data'!I959, 0))</f>
        <v/>
      </c>
      <c r="K966">
        <f>IF(ISBLANK('Raw Data'!J959), 0, IF(AND(2=MATCH(LARGE('Raw Data'!G959:J959, 3), 'Raw Data'!G959:J959, 0), AND('Raw Data'!P959-'Raw Data'!O959&lt;4, 'Raw Data'!P959-'Raw Data'!O959&gt;0)), 'Raw Data'!H959, 0))</f>
        <v/>
      </c>
      <c r="L966">
        <f>IF(ISBLANK('Raw Data'!J959), 0, IF(AND(1=MATCH(LARGE('Raw Data'!G959:J959, 3), 'Raw Data'!G959:J959, 0), AND('Raw Data'!O959-'Raw Data'!P959&lt;4, 'Raw Data'!O959-'Raw Data'!P959&gt;0)), 'Raw Data'!G959, 0))</f>
        <v/>
      </c>
      <c r="M966">
        <f>IF(ISBLANK('Raw Data'!J959), 0, IF(AND(4=MATCH(LARGE('Raw Data'!G959:J959, 2), 'Raw Data'!G959:J959, 0), 'Raw Data'!P959-'Raw Data'!O959&gt;3), 'Raw Data'!J959, 0))</f>
        <v/>
      </c>
      <c r="N966">
        <f>IF(ISBLANK('Raw Data'!J959), 0, IF(AND(3=MATCH(LARGE('Raw Data'!G959:J959, 2), 'Raw Data'!G959:J959, 0), 'Raw Data'!O959-'Raw Data'!P959&gt;3), 'Raw Data'!I959, 0))</f>
        <v/>
      </c>
      <c r="O966">
        <f>IF(ISBLANK('Raw Data'!J959), 0, IF(AND(2=MATCH(LARGE('Raw Data'!G959:J959, 2), 'Raw Data'!G959:J959, 0), AND('Raw Data'!P959-'Raw Data'!O959&lt;4, 'Raw Data'!P959-'Raw Data'!O959&gt;0)), 'Raw Data'!H959, 0))</f>
        <v/>
      </c>
      <c r="P966">
        <f>IF(ISBLANK('Raw Data'!J959), 0, IF(AND(1=MATCH(LARGE('Raw Data'!G959:J959, 2), 'Raw Data'!G959:J959, 0), AND('Raw Data'!O959-'Raw Data'!P959&lt;4, 'Raw Data'!O959-'Raw Data'!P959&gt;0)), 'Raw Data'!G959, 0))</f>
        <v/>
      </c>
      <c r="Q966">
        <f>IF(ISBLANK('Raw Data'!J959), 0, IF(AND(4=MATCH(LARGE('Raw Data'!G959:J959, 1), 'Raw Data'!G959:J959, 0), 'Raw Data'!P959-'Raw Data'!O959&gt;3), 'Raw Data'!J959, 0))</f>
        <v/>
      </c>
      <c r="R966">
        <f>IF(ISBLANK('Raw Data'!J959), 0, IF(AND(3=MATCH(LARGE('Raw Data'!G959:J959, 1), 'Raw Data'!G959:J959, 0), 'Raw Data'!O959-'Raw Data'!P959&gt;3), 'Raw Data'!I959, 0))</f>
        <v/>
      </c>
      <c r="S966">
        <f>IF(AND('Raw Data'!P959-'Raw Data'!O959&gt;4, 'Raw Data'!F959&lt;'Raw Data'!C959), 'Raw Data'!J959, 0)</f>
        <v/>
      </c>
      <c r="T966">
        <f>IF(AND('Raw Data'!O959-'Raw Data'!P959&gt;4, 'Raw Data'!F959&gt;'Raw Data'!C959), 'Raw Data'!I959, 0)</f>
        <v/>
      </c>
      <c r="U966">
        <f>IF(AND('Raw Data'!P959-'Raw Data'!O959&lt;3, 'Raw Data'!P959&gt;'Raw Data'!O959, 'Raw Data'!F959&lt;'Raw Data'!C959), 'Raw Data'!H959, 0)</f>
        <v/>
      </c>
      <c r="V966">
        <f>IF(AND('Raw Data'!P959-'Raw Data'!O959&lt;3, 'Raw Data'!P959&gt;'Raw Data'!O959, 'Raw Data'!F959&gt;'Raw Data'!C959), 'Raw Data'!G959, 0)</f>
        <v/>
      </c>
    </row>
    <row r="967">
      <c r="A967">
        <f>IF(AND('Raw Data'!F960&lt;'Raw Data'!C960, 'Raw Data'!P960&gt;'Raw Data'!O960, 'Raw Data'!P960-'Raw Data'!O960&gt;3), 'Raw Data'!J960, 0)</f>
        <v/>
      </c>
      <c r="B967">
        <f>IF(AND('Raw Data'!C960&lt;'Raw Data'!F960, 'Raw Data'!O960&gt;'Raw Data'!P960, 'Raw Data'!O960-'Raw Data'!P960&gt;3), 'Raw Data'!I960, 0)</f>
        <v/>
      </c>
      <c r="C967">
        <f>IF(AND('Raw Data'!F960&lt;'Raw Data'!C960, 'Raw Data'!P960&gt;'Raw Data'!O960, 'Raw Data'!P960-'Raw Data'!O960&lt;4), 'Raw Data'!H960, 0)</f>
        <v/>
      </c>
      <c r="D967">
        <f>IF(AND('Raw Data'!C960&lt;'Raw Data'!F960, 'Raw Data'!O960&gt;'Raw Data'!P960, 'Raw Data'!O960-'Raw Data'!P960&lt;4), 'Raw Data'!G960, 0)</f>
        <v/>
      </c>
      <c r="E967">
        <f>IF(ISBLANK('Raw Data'!J960), 0, IF(AND(4=MATCH(LARGE('Raw Data'!G960:J960, 4), 'Raw Data'!G960:J960, 0), 'Raw Data'!P960-'Raw Data'!O960&gt;3), 'Raw Data'!J960, 0))</f>
        <v/>
      </c>
      <c r="F967">
        <f>IF(ISBLANK('Raw Data'!J960), 0, IF(AND(3=MATCH(LARGE('Raw Data'!G960:J960, 4), 'Raw Data'!G960:J960, 0), 'Raw Data'!O960-'Raw Data'!P960&gt;3), 'Raw Data'!I960, 0))</f>
        <v/>
      </c>
      <c r="G967">
        <f>IF(ISBLANK('Raw Data'!J960), 0, IF(AND(2=MATCH(LARGE('Raw Data'!G960:J960, 4), 'Raw Data'!G960:J960, 0), AND('Raw Data'!P960-'Raw Data'!O960&lt;4, 'Raw Data'!P960-'Raw Data'!O960&gt;0)), 'Raw Data'!H960, 0))</f>
        <v/>
      </c>
      <c r="H967">
        <f>IF(ISBLANK('Raw Data'!J960), 0, IF(AND(1=MATCH(LARGE('Raw Data'!G960:J960, 4), 'Raw Data'!G960:J960, 0), AND('Raw Data'!O960-'Raw Data'!P960&lt;4, 'Raw Data'!O960-'Raw Data'!P960&gt;0)), 'Raw Data'!G960, 0))</f>
        <v/>
      </c>
      <c r="I967">
        <f>IF(ISBLANK('Raw Data'!J960), 0, IF(AND(4=MATCH(LARGE('Raw Data'!G960:J960, 3), 'Raw Data'!G960:J960, 0), 'Raw Data'!P960-'Raw Data'!O960&gt;3), 'Raw Data'!J960, 0))</f>
        <v/>
      </c>
      <c r="J967">
        <f>IF(ISBLANK('Raw Data'!J960), 0, IF(AND(3=MATCH(LARGE('Raw Data'!G960:J960, 3), 'Raw Data'!G960:J960, 0), 'Raw Data'!O960-'Raw Data'!P960&gt;3), 'Raw Data'!I960, 0))</f>
        <v/>
      </c>
      <c r="K967">
        <f>IF(ISBLANK('Raw Data'!J960), 0, IF(AND(2=MATCH(LARGE('Raw Data'!G960:J960, 3), 'Raw Data'!G960:J960, 0), AND('Raw Data'!P960-'Raw Data'!O960&lt;4, 'Raw Data'!P960-'Raw Data'!O960&gt;0)), 'Raw Data'!H960, 0))</f>
        <v/>
      </c>
      <c r="L967">
        <f>IF(ISBLANK('Raw Data'!J960), 0, IF(AND(1=MATCH(LARGE('Raw Data'!G960:J960, 3), 'Raw Data'!G960:J960, 0), AND('Raw Data'!O960-'Raw Data'!P960&lt;4, 'Raw Data'!O960-'Raw Data'!P960&gt;0)), 'Raw Data'!G960, 0))</f>
        <v/>
      </c>
      <c r="M967">
        <f>IF(ISBLANK('Raw Data'!J960), 0, IF(AND(4=MATCH(LARGE('Raw Data'!G960:J960, 2), 'Raw Data'!G960:J960, 0), 'Raw Data'!P960-'Raw Data'!O960&gt;3), 'Raw Data'!J960, 0))</f>
        <v/>
      </c>
      <c r="N967">
        <f>IF(ISBLANK('Raw Data'!J960), 0, IF(AND(3=MATCH(LARGE('Raw Data'!G960:J960, 2), 'Raw Data'!G960:J960, 0), 'Raw Data'!O960-'Raw Data'!P960&gt;3), 'Raw Data'!I960, 0))</f>
        <v/>
      </c>
      <c r="O967">
        <f>IF(ISBLANK('Raw Data'!J960), 0, IF(AND(2=MATCH(LARGE('Raw Data'!G960:J960, 2), 'Raw Data'!G960:J960, 0), AND('Raw Data'!P960-'Raw Data'!O960&lt;4, 'Raw Data'!P960-'Raw Data'!O960&gt;0)), 'Raw Data'!H960, 0))</f>
        <v/>
      </c>
      <c r="P967">
        <f>IF(ISBLANK('Raw Data'!J960), 0, IF(AND(1=MATCH(LARGE('Raw Data'!G960:J960, 2), 'Raw Data'!G960:J960, 0), AND('Raw Data'!O960-'Raw Data'!P960&lt;4, 'Raw Data'!O960-'Raw Data'!P960&gt;0)), 'Raw Data'!G960, 0))</f>
        <v/>
      </c>
      <c r="Q967">
        <f>IF(ISBLANK('Raw Data'!J960), 0, IF(AND(4=MATCH(LARGE('Raw Data'!G960:J960, 1), 'Raw Data'!G960:J960, 0), 'Raw Data'!P960-'Raw Data'!O960&gt;3), 'Raw Data'!J960, 0))</f>
        <v/>
      </c>
      <c r="R967">
        <f>IF(ISBLANK('Raw Data'!J960), 0, IF(AND(3=MATCH(LARGE('Raw Data'!G960:J960, 1), 'Raw Data'!G960:J960, 0), 'Raw Data'!O960-'Raw Data'!P960&gt;3), 'Raw Data'!I960, 0))</f>
        <v/>
      </c>
      <c r="S967">
        <f>IF(AND('Raw Data'!P960-'Raw Data'!O960&gt;4, 'Raw Data'!F960&lt;'Raw Data'!C960), 'Raw Data'!J960, 0)</f>
        <v/>
      </c>
      <c r="T967">
        <f>IF(AND('Raw Data'!O960-'Raw Data'!P960&gt;4, 'Raw Data'!F960&gt;'Raw Data'!C960), 'Raw Data'!I960, 0)</f>
        <v/>
      </c>
      <c r="U967">
        <f>IF(AND('Raw Data'!P960-'Raw Data'!O960&lt;3, 'Raw Data'!P960&gt;'Raw Data'!O960, 'Raw Data'!F960&lt;'Raw Data'!C960), 'Raw Data'!H960, 0)</f>
        <v/>
      </c>
      <c r="V967">
        <f>IF(AND('Raw Data'!P960-'Raw Data'!O960&lt;3, 'Raw Data'!P960&gt;'Raw Data'!O960, 'Raw Data'!F960&gt;'Raw Data'!C960), 'Raw Data'!G960, 0)</f>
        <v/>
      </c>
    </row>
    <row r="968">
      <c r="A968">
        <f>IF(AND('Raw Data'!F961&lt;'Raw Data'!C961, 'Raw Data'!P961&gt;'Raw Data'!O961, 'Raw Data'!P961-'Raw Data'!O961&gt;3), 'Raw Data'!J961, 0)</f>
        <v/>
      </c>
      <c r="B968">
        <f>IF(AND('Raw Data'!C961&lt;'Raw Data'!F961, 'Raw Data'!O961&gt;'Raw Data'!P961, 'Raw Data'!O961-'Raw Data'!P961&gt;3), 'Raw Data'!I961, 0)</f>
        <v/>
      </c>
      <c r="C968">
        <f>IF(AND('Raw Data'!F961&lt;'Raw Data'!C961, 'Raw Data'!P961&gt;'Raw Data'!O961, 'Raw Data'!P961-'Raw Data'!O961&lt;4), 'Raw Data'!H961, 0)</f>
        <v/>
      </c>
      <c r="D968">
        <f>IF(AND('Raw Data'!C961&lt;'Raw Data'!F961, 'Raw Data'!O961&gt;'Raw Data'!P961, 'Raw Data'!O961-'Raw Data'!P961&lt;4), 'Raw Data'!G961, 0)</f>
        <v/>
      </c>
      <c r="E968">
        <f>IF(ISBLANK('Raw Data'!J961), 0, IF(AND(4=MATCH(LARGE('Raw Data'!G961:J961, 4), 'Raw Data'!G961:J961, 0), 'Raw Data'!P961-'Raw Data'!O961&gt;3), 'Raw Data'!J961, 0))</f>
        <v/>
      </c>
      <c r="F968">
        <f>IF(ISBLANK('Raw Data'!J961), 0, IF(AND(3=MATCH(LARGE('Raw Data'!G961:J961, 4), 'Raw Data'!G961:J961, 0), 'Raw Data'!O961-'Raw Data'!P961&gt;3), 'Raw Data'!I961, 0))</f>
        <v/>
      </c>
      <c r="G968">
        <f>IF(ISBLANK('Raw Data'!J961), 0, IF(AND(2=MATCH(LARGE('Raw Data'!G961:J961, 4), 'Raw Data'!G961:J961, 0), AND('Raw Data'!P961-'Raw Data'!O961&lt;4, 'Raw Data'!P961-'Raw Data'!O961&gt;0)), 'Raw Data'!H961, 0))</f>
        <v/>
      </c>
      <c r="H968">
        <f>IF(ISBLANK('Raw Data'!J961), 0, IF(AND(1=MATCH(LARGE('Raw Data'!G961:J961, 4), 'Raw Data'!G961:J961, 0), AND('Raw Data'!O961-'Raw Data'!P961&lt;4, 'Raw Data'!O961-'Raw Data'!P961&gt;0)), 'Raw Data'!G961, 0))</f>
        <v/>
      </c>
      <c r="I968">
        <f>IF(ISBLANK('Raw Data'!J961), 0, IF(AND(4=MATCH(LARGE('Raw Data'!G961:J961, 3), 'Raw Data'!G961:J961, 0), 'Raw Data'!P961-'Raw Data'!O961&gt;3), 'Raw Data'!J961, 0))</f>
        <v/>
      </c>
      <c r="J968">
        <f>IF(ISBLANK('Raw Data'!J961), 0, IF(AND(3=MATCH(LARGE('Raw Data'!G961:J961, 3), 'Raw Data'!G961:J961, 0), 'Raw Data'!O961-'Raw Data'!P961&gt;3), 'Raw Data'!I961, 0))</f>
        <v/>
      </c>
      <c r="K968">
        <f>IF(ISBLANK('Raw Data'!J961), 0, IF(AND(2=MATCH(LARGE('Raw Data'!G961:J961, 3), 'Raw Data'!G961:J961, 0), AND('Raw Data'!P961-'Raw Data'!O961&lt;4, 'Raw Data'!P961-'Raw Data'!O961&gt;0)), 'Raw Data'!H961, 0))</f>
        <v/>
      </c>
      <c r="L968">
        <f>IF(ISBLANK('Raw Data'!J961), 0, IF(AND(1=MATCH(LARGE('Raw Data'!G961:J961, 3), 'Raw Data'!G961:J961, 0), AND('Raw Data'!O961-'Raw Data'!P961&lt;4, 'Raw Data'!O961-'Raw Data'!P961&gt;0)), 'Raw Data'!G961, 0))</f>
        <v/>
      </c>
      <c r="M968">
        <f>IF(ISBLANK('Raw Data'!J961), 0, IF(AND(4=MATCH(LARGE('Raw Data'!G961:J961, 2), 'Raw Data'!G961:J961, 0), 'Raw Data'!P961-'Raw Data'!O961&gt;3), 'Raw Data'!J961, 0))</f>
        <v/>
      </c>
      <c r="N968">
        <f>IF(ISBLANK('Raw Data'!J961), 0, IF(AND(3=MATCH(LARGE('Raw Data'!G961:J961, 2), 'Raw Data'!G961:J961, 0), 'Raw Data'!O961-'Raw Data'!P961&gt;3), 'Raw Data'!I961, 0))</f>
        <v/>
      </c>
      <c r="O968">
        <f>IF(ISBLANK('Raw Data'!J961), 0, IF(AND(2=MATCH(LARGE('Raw Data'!G961:J961, 2), 'Raw Data'!G961:J961, 0), AND('Raw Data'!P961-'Raw Data'!O961&lt;4, 'Raw Data'!P961-'Raw Data'!O961&gt;0)), 'Raw Data'!H961, 0))</f>
        <v/>
      </c>
      <c r="P968">
        <f>IF(ISBLANK('Raw Data'!J961), 0, IF(AND(1=MATCH(LARGE('Raw Data'!G961:J961, 2), 'Raw Data'!G961:J961, 0), AND('Raw Data'!O961-'Raw Data'!P961&lt;4, 'Raw Data'!O961-'Raw Data'!P961&gt;0)), 'Raw Data'!G961, 0))</f>
        <v/>
      </c>
      <c r="Q968">
        <f>IF(ISBLANK('Raw Data'!J961), 0, IF(AND(4=MATCH(LARGE('Raw Data'!G961:J961, 1), 'Raw Data'!G961:J961, 0), 'Raw Data'!P961-'Raw Data'!O961&gt;3), 'Raw Data'!J961, 0))</f>
        <v/>
      </c>
      <c r="R968">
        <f>IF(ISBLANK('Raw Data'!J961), 0, IF(AND(3=MATCH(LARGE('Raw Data'!G961:J961, 1), 'Raw Data'!G961:J961, 0), 'Raw Data'!O961-'Raw Data'!P961&gt;3), 'Raw Data'!I961, 0))</f>
        <v/>
      </c>
      <c r="S968">
        <f>IF(AND('Raw Data'!P961-'Raw Data'!O961&gt;4, 'Raw Data'!F961&lt;'Raw Data'!C961), 'Raw Data'!J961, 0)</f>
        <v/>
      </c>
      <c r="T968">
        <f>IF(AND('Raw Data'!O961-'Raw Data'!P961&gt;4, 'Raw Data'!F961&gt;'Raw Data'!C961), 'Raw Data'!I961, 0)</f>
        <v/>
      </c>
      <c r="U968">
        <f>IF(AND('Raw Data'!P961-'Raw Data'!O961&lt;3, 'Raw Data'!P961&gt;'Raw Data'!O961, 'Raw Data'!F961&lt;'Raw Data'!C961), 'Raw Data'!H961, 0)</f>
        <v/>
      </c>
      <c r="V968">
        <f>IF(AND('Raw Data'!P961-'Raw Data'!O961&lt;3, 'Raw Data'!P961&gt;'Raw Data'!O961, 'Raw Data'!F961&gt;'Raw Data'!C961), 'Raw Data'!G961, 0)</f>
        <v/>
      </c>
    </row>
    <row r="969">
      <c r="A969">
        <f>IF(AND('Raw Data'!F962&lt;'Raw Data'!C962, 'Raw Data'!P962&gt;'Raw Data'!O962, 'Raw Data'!P962-'Raw Data'!O962&gt;3), 'Raw Data'!J962, 0)</f>
        <v/>
      </c>
      <c r="B969">
        <f>IF(AND('Raw Data'!C962&lt;'Raw Data'!F962, 'Raw Data'!O962&gt;'Raw Data'!P962, 'Raw Data'!O962-'Raw Data'!P962&gt;3), 'Raw Data'!I962, 0)</f>
        <v/>
      </c>
      <c r="C969">
        <f>IF(AND('Raw Data'!F962&lt;'Raw Data'!C962, 'Raw Data'!P962&gt;'Raw Data'!O962, 'Raw Data'!P962-'Raw Data'!O962&lt;4), 'Raw Data'!H962, 0)</f>
        <v/>
      </c>
      <c r="D969">
        <f>IF(AND('Raw Data'!C962&lt;'Raw Data'!F962, 'Raw Data'!O962&gt;'Raw Data'!P962, 'Raw Data'!O962-'Raw Data'!P962&lt;4), 'Raw Data'!G962, 0)</f>
        <v/>
      </c>
      <c r="E969">
        <f>IF(ISBLANK('Raw Data'!J962), 0, IF(AND(4=MATCH(LARGE('Raw Data'!G962:J962, 4), 'Raw Data'!G962:J962, 0), 'Raw Data'!P962-'Raw Data'!O962&gt;3), 'Raw Data'!J962, 0))</f>
        <v/>
      </c>
      <c r="F969">
        <f>IF(ISBLANK('Raw Data'!J962), 0, IF(AND(3=MATCH(LARGE('Raw Data'!G962:J962, 4), 'Raw Data'!G962:J962, 0), 'Raw Data'!O962-'Raw Data'!P962&gt;3), 'Raw Data'!I962, 0))</f>
        <v/>
      </c>
      <c r="G969">
        <f>IF(ISBLANK('Raw Data'!J962), 0, IF(AND(2=MATCH(LARGE('Raw Data'!G962:J962, 4), 'Raw Data'!G962:J962, 0), AND('Raw Data'!P962-'Raw Data'!O962&lt;4, 'Raw Data'!P962-'Raw Data'!O962&gt;0)), 'Raw Data'!H962, 0))</f>
        <v/>
      </c>
      <c r="H969">
        <f>IF(ISBLANK('Raw Data'!J962), 0, IF(AND(1=MATCH(LARGE('Raw Data'!G962:J962, 4), 'Raw Data'!G962:J962, 0), AND('Raw Data'!O962-'Raw Data'!P962&lt;4, 'Raw Data'!O962-'Raw Data'!P962&gt;0)), 'Raw Data'!G962, 0))</f>
        <v/>
      </c>
      <c r="I969">
        <f>IF(ISBLANK('Raw Data'!J962), 0, IF(AND(4=MATCH(LARGE('Raw Data'!G962:J962, 3), 'Raw Data'!G962:J962, 0), 'Raw Data'!P962-'Raw Data'!O962&gt;3), 'Raw Data'!J962, 0))</f>
        <v/>
      </c>
      <c r="J969">
        <f>IF(ISBLANK('Raw Data'!J962), 0, IF(AND(3=MATCH(LARGE('Raw Data'!G962:J962, 3), 'Raw Data'!G962:J962, 0), 'Raw Data'!O962-'Raw Data'!P962&gt;3), 'Raw Data'!I962, 0))</f>
        <v/>
      </c>
      <c r="K969">
        <f>IF(ISBLANK('Raw Data'!J962), 0, IF(AND(2=MATCH(LARGE('Raw Data'!G962:J962, 3), 'Raw Data'!G962:J962, 0), AND('Raw Data'!P962-'Raw Data'!O962&lt;4, 'Raw Data'!P962-'Raw Data'!O962&gt;0)), 'Raw Data'!H962, 0))</f>
        <v/>
      </c>
      <c r="L969">
        <f>IF(ISBLANK('Raw Data'!J962), 0, IF(AND(1=MATCH(LARGE('Raw Data'!G962:J962, 3), 'Raw Data'!G962:J962, 0), AND('Raw Data'!O962-'Raw Data'!P962&lt;4, 'Raw Data'!O962-'Raw Data'!P962&gt;0)), 'Raw Data'!G962, 0))</f>
        <v/>
      </c>
      <c r="M969">
        <f>IF(ISBLANK('Raw Data'!J962), 0, IF(AND(4=MATCH(LARGE('Raw Data'!G962:J962, 2), 'Raw Data'!G962:J962, 0), 'Raw Data'!P962-'Raw Data'!O962&gt;3), 'Raw Data'!J962, 0))</f>
        <v/>
      </c>
      <c r="N969">
        <f>IF(ISBLANK('Raw Data'!J962), 0, IF(AND(3=MATCH(LARGE('Raw Data'!G962:J962, 2), 'Raw Data'!G962:J962, 0), 'Raw Data'!O962-'Raw Data'!P962&gt;3), 'Raw Data'!I962, 0))</f>
        <v/>
      </c>
      <c r="O969">
        <f>IF(ISBLANK('Raw Data'!J962), 0, IF(AND(2=MATCH(LARGE('Raw Data'!G962:J962, 2), 'Raw Data'!G962:J962, 0), AND('Raw Data'!P962-'Raw Data'!O962&lt;4, 'Raw Data'!P962-'Raw Data'!O962&gt;0)), 'Raw Data'!H962, 0))</f>
        <v/>
      </c>
      <c r="P969">
        <f>IF(ISBLANK('Raw Data'!J962), 0, IF(AND(1=MATCH(LARGE('Raw Data'!G962:J962, 2), 'Raw Data'!G962:J962, 0), AND('Raw Data'!O962-'Raw Data'!P962&lt;4, 'Raw Data'!O962-'Raw Data'!P962&gt;0)), 'Raw Data'!G962, 0))</f>
        <v/>
      </c>
      <c r="Q969">
        <f>IF(ISBLANK('Raw Data'!J962), 0, IF(AND(4=MATCH(LARGE('Raw Data'!G962:J962, 1), 'Raw Data'!G962:J962, 0), 'Raw Data'!P962-'Raw Data'!O962&gt;3), 'Raw Data'!J962, 0))</f>
        <v/>
      </c>
      <c r="R969">
        <f>IF(ISBLANK('Raw Data'!J962), 0, IF(AND(3=MATCH(LARGE('Raw Data'!G962:J962, 1), 'Raw Data'!G962:J962, 0), 'Raw Data'!O962-'Raw Data'!P962&gt;3), 'Raw Data'!I962, 0))</f>
        <v/>
      </c>
      <c r="S969">
        <f>IF(AND('Raw Data'!P962-'Raw Data'!O962&gt;4, 'Raw Data'!F962&lt;'Raw Data'!C962), 'Raw Data'!J962, 0)</f>
        <v/>
      </c>
      <c r="T969">
        <f>IF(AND('Raw Data'!O962-'Raw Data'!P962&gt;4, 'Raw Data'!F962&gt;'Raw Data'!C962), 'Raw Data'!I962, 0)</f>
        <v/>
      </c>
      <c r="U969">
        <f>IF(AND('Raw Data'!P962-'Raw Data'!O962&lt;3, 'Raw Data'!P962&gt;'Raw Data'!O962, 'Raw Data'!F962&lt;'Raw Data'!C962), 'Raw Data'!H962, 0)</f>
        <v/>
      </c>
      <c r="V969">
        <f>IF(AND('Raw Data'!P962-'Raw Data'!O962&lt;3, 'Raw Data'!P962&gt;'Raw Data'!O962, 'Raw Data'!F962&gt;'Raw Data'!C962), 'Raw Data'!G962, 0)</f>
        <v/>
      </c>
    </row>
    <row r="970">
      <c r="A970">
        <f>IF(AND('Raw Data'!F963&lt;'Raw Data'!C963, 'Raw Data'!P963&gt;'Raw Data'!O963, 'Raw Data'!P963-'Raw Data'!O963&gt;3), 'Raw Data'!J963, 0)</f>
        <v/>
      </c>
      <c r="B970">
        <f>IF(AND('Raw Data'!C963&lt;'Raw Data'!F963, 'Raw Data'!O963&gt;'Raw Data'!P963, 'Raw Data'!O963-'Raw Data'!P963&gt;3), 'Raw Data'!I963, 0)</f>
        <v/>
      </c>
      <c r="C970">
        <f>IF(AND('Raw Data'!F963&lt;'Raw Data'!C963, 'Raw Data'!P963&gt;'Raw Data'!O963, 'Raw Data'!P963-'Raw Data'!O963&lt;4), 'Raw Data'!H963, 0)</f>
        <v/>
      </c>
      <c r="D970">
        <f>IF(AND('Raw Data'!C963&lt;'Raw Data'!F963, 'Raw Data'!O963&gt;'Raw Data'!P963, 'Raw Data'!O963-'Raw Data'!P963&lt;4), 'Raw Data'!G963, 0)</f>
        <v/>
      </c>
      <c r="E970">
        <f>IF(ISBLANK('Raw Data'!J963), 0, IF(AND(4=MATCH(LARGE('Raw Data'!G963:J963, 4), 'Raw Data'!G963:J963, 0), 'Raw Data'!P963-'Raw Data'!O963&gt;3), 'Raw Data'!J963, 0))</f>
        <v/>
      </c>
      <c r="F970">
        <f>IF(ISBLANK('Raw Data'!J963), 0, IF(AND(3=MATCH(LARGE('Raw Data'!G963:J963, 4), 'Raw Data'!G963:J963, 0), 'Raw Data'!O963-'Raw Data'!P963&gt;3), 'Raw Data'!I963, 0))</f>
        <v/>
      </c>
      <c r="G970">
        <f>IF(ISBLANK('Raw Data'!J963), 0, IF(AND(2=MATCH(LARGE('Raw Data'!G963:J963, 4), 'Raw Data'!G963:J963, 0), AND('Raw Data'!P963-'Raw Data'!O963&lt;4, 'Raw Data'!P963-'Raw Data'!O963&gt;0)), 'Raw Data'!H963, 0))</f>
        <v/>
      </c>
      <c r="H970">
        <f>IF(ISBLANK('Raw Data'!J963), 0, IF(AND(1=MATCH(LARGE('Raw Data'!G963:J963, 4), 'Raw Data'!G963:J963, 0), AND('Raw Data'!O963-'Raw Data'!P963&lt;4, 'Raw Data'!O963-'Raw Data'!P963&gt;0)), 'Raw Data'!G963, 0))</f>
        <v/>
      </c>
      <c r="I970">
        <f>IF(ISBLANK('Raw Data'!J963), 0, IF(AND(4=MATCH(LARGE('Raw Data'!G963:J963, 3), 'Raw Data'!G963:J963, 0), 'Raw Data'!P963-'Raw Data'!O963&gt;3), 'Raw Data'!J963, 0))</f>
        <v/>
      </c>
      <c r="J970">
        <f>IF(ISBLANK('Raw Data'!J963), 0, IF(AND(3=MATCH(LARGE('Raw Data'!G963:J963, 3), 'Raw Data'!G963:J963, 0), 'Raw Data'!O963-'Raw Data'!P963&gt;3), 'Raw Data'!I963, 0))</f>
        <v/>
      </c>
      <c r="K970">
        <f>IF(ISBLANK('Raw Data'!J963), 0, IF(AND(2=MATCH(LARGE('Raw Data'!G963:J963, 3), 'Raw Data'!G963:J963, 0), AND('Raw Data'!P963-'Raw Data'!O963&lt;4, 'Raw Data'!P963-'Raw Data'!O963&gt;0)), 'Raw Data'!H963, 0))</f>
        <v/>
      </c>
      <c r="L970">
        <f>IF(ISBLANK('Raw Data'!J963), 0, IF(AND(1=MATCH(LARGE('Raw Data'!G963:J963, 3), 'Raw Data'!G963:J963, 0), AND('Raw Data'!O963-'Raw Data'!P963&lt;4, 'Raw Data'!O963-'Raw Data'!P963&gt;0)), 'Raw Data'!G963, 0))</f>
        <v/>
      </c>
      <c r="M970">
        <f>IF(ISBLANK('Raw Data'!J963), 0, IF(AND(4=MATCH(LARGE('Raw Data'!G963:J963, 2), 'Raw Data'!G963:J963, 0), 'Raw Data'!P963-'Raw Data'!O963&gt;3), 'Raw Data'!J963, 0))</f>
        <v/>
      </c>
      <c r="N970">
        <f>IF(ISBLANK('Raw Data'!J963), 0, IF(AND(3=MATCH(LARGE('Raw Data'!G963:J963, 2), 'Raw Data'!G963:J963, 0), 'Raw Data'!O963-'Raw Data'!P963&gt;3), 'Raw Data'!I963, 0))</f>
        <v/>
      </c>
      <c r="O970">
        <f>IF(ISBLANK('Raw Data'!J963), 0, IF(AND(2=MATCH(LARGE('Raw Data'!G963:J963, 2), 'Raw Data'!G963:J963, 0), AND('Raw Data'!P963-'Raw Data'!O963&lt;4, 'Raw Data'!P963-'Raw Data'!O963&gt;0)), 'Raw Data'!H963, 0))</f>
        <v/>
      </c>
      <c r="P970">
        <f>IF(ISBLANK('Raw Data'!J963), 0, IF(AND(1=MATCH(LARGE('Raw Data'!G963:J963, 2), 'Raw Data'!G963:J963, 0), AND('Raw Data'!O963-'Raw Data'!P963&lt;4, 'Raw Data'!O963-'Raw Data'!P963&gt;0)), 'Raw Data'!G963, 0))</f>
        <v/>
      </c>
      <c r="Q970">
        <f>IF(ISBLANK('Raw Data'!J963), 0, IF(AND(4=MATCH(LARGE('Raw Data'!G963:J963, 1), 'Raw Data'!G963:J963, 0), 'Raw Data'!P963-'Raw Data'!O963&gt;3), 'Raw Data'!J963, 0))</f>
        <v/>
      </c>
      <c r="R970">
        <f>IF(ISBLANK('Raw Data'!J963), 0, IF(AND(3=MATCH(LARGE('Raw Data'!G963:J963, 1), 'Raw Data'!G963:J963, 0), 'Raw Data'!O963-'Raw Data'!P963&gt;3), 'Raw Data'!I963, 0))</f>
        <v/>
      </c>
      <c r="S970">
        <f>IF(AND('Raw Data'!P963-'Raw Data'!O963&gt;4, 'Raw Data'!F963&lt;'Raw Data'!C963), 'Raw Data'!J963, 0)</f>
        <v/>
      </c>
      <c r="T970">
        <f>IF(AND('Raw Data'!O963-'Raw Data'!P963&gt;4, 'Raw Data'!F963&gt;'Raw Data'!C963), 'Raw Data'!I963, 0)</f>
        <v/>
      </c>
      <c r="U970">
        <f>IF(AND('Raw Data'!P963-'Raw Data'!O963&lt;3, 'Raw Data'!P963&gt;'Raw Data'!O963, 'Raw Data'!F963&lt;'Raw Data'!C963), 'Raw Data'!H963, 0)</f>
        <v/>
      </c>
      <c r="V970">
        <f>IF(AND('Raw Data'!P963-'Raw Data'!O963&lt;3, 'Raw Data'!P963&gt;'Raw Data'!O963, 'Raw Data'!F963&gt;'Raw Data'!C963), 'Raw Data'!G963, 0)</f>
        <v/>
      </c>
    </row>
    <row r="971">
      <c r="A971">
        <f>IF(AND('Raw Data'!F964&lt;'Raw Data'!C964, 'Raw Data'!P964&gt;'Raw Data'!O964, 'Raw Data'!P964-'Raw Data'!O964&gt;3), 'Raw Data'!J964, 0)</f>
        <v/>
      </c>
      <c r="B971">
        <f>IF(AND('Raw Data'!C964&lt;'Raw Data'!F964, 'Raw Data'!O964&gt;'Raw Data'!P964, 'Raw Data'!O964-'Raw Data'!P964&gt;3), 'Raw Data'!I964, 0)</f>
        <v/>
      </c>
      <c r="C971">
        <f>IF(AND('Raw Data'!F964&lt;'Raw Data'!C964, 'Raw Data'!P964&gt;'Raw Data'!O964, 'Raw Data'!P964-'Raw Data'!O964&lt;4), 'Raw Data'!H964, 0)</f>
        <v/>
      </c>
      <c r="D971">
        <f>IF(AND('Raw Data'!C964&lt;'Raw Data'!F964, 'Raw Data'!O964&gt;'Raw Data'!P964, 'Raw Data'!O964-'Raw Data'!P964&lt;4), 'Raw Data'!G964, 0)</f>
        <v/>
      </c>
      <c r="E971">
        <f>IF(ISBLANK('Raw Data'!J964), 0, IF(AND(4=MATCH(LARGE('Raw Data'!G964:J964, 4), 'Raw Data'!G964:J964, 0), 'Raw Data'!P964-'Raw Data'!O964&gt;3), 'Raw Data'!J964, 0))</f>
        <v/>
      </c>
      <c r="F971">
        <f>IF(ISBLANK('Raw Data'!J964), 0, IF(AND(3=MATCH(LARGE('Raw Data'!G964:J964, 4), 'Raw Data'!G964:J964, 0), 'Raw Data'!O964-'Raw Data'!P964&gt;3), 'Raw Data'!I964, 0))</f>
        <v/>
      </c>
      <c r="G971">
        <f>IF(ISBLANK('Raw Data'!J964), 0, IF(AND(2=MATCH(LARGE('Raw Data'!G964:J964, 4), 'Raw Data'!G964:J964, 0), AND('Raw Data'!P964-'Raw Data'!O964&lt;4, 'Raw Data'!P964-'Raw Data'!O964&gt;0)), 'Raw Data'!H964, 0))</f>
        <v/>
      </c>
      <c r="H971">
        <f>IF(ISBLANK('Raw Data'!J964), 0, IF(AND(1=MATCH(LARGE('Raw Data'!G964:J964, 4), 'Raw Data'!G964:J964, 0), AND('Raw Data'!O964-'Raw Data'!P964&lt;4, 'Raw Data'!O964-'Raw Data'!P964&gt;0)), 'Raw Data'!G964, 0))</f>
        <v/>
      </c>
      <c r="I971">
        <f>IF(ISBLANK('Raw Data'!J964), 0, IF(AND(4=MATCH(LARGE('Raw Data'!G964:J964, 3), 'Raw Data'!G964:J964, 0), 'Raw Data'!P964-'Raw Data'!O964&gt;3), 'Raw Data'!J964, 0))</f>
        <v/>
      </c>
      <c r="J971">
        <f>IF(ISBLANK('Raw Data'!J964), 0, IF(AND(3=MATCH(LARGE('Raw Data'!G964:J964, 3), 'Raw Data'!G964:J964, 0), 'Raw Data'!O964-'Raw Data'!P964&gt;3), 'Raw Data'!I964, 0))</f>
        <v/>
      </c>
      <c r="K971">
        <f>IF(ISBLANK('Raw Data'!J964), 0, IF(AND(2=MATCH(LARGE('Raw Data'!G964:J964, 3), 'Raw Data'!G964:J964, 0), AND('Raw Data'!P964-'Raw Data'!O964&lt;4, 'Raw Data'!P964-'Raw Data'!O964&gt;0)), 'Raw Data'!H964, 0))</f>
        <v/>
      </c>
      <c r="L971">
        <f>IF(ISBLANK('Raw Data'!J964), 0, IF(AND(1=MATCH(LARGE('Raw Data'!G964:J964, 3), 'Raw Data'!G964:J964, 0), AND('Raw Data'!O964-'Raw Data'!P964&lt;4, 'Raw Data'!O964-'Raw Data'!P964&gt;0)), 'Raw Data'!G964, 0))</f>
        <v/>
      </c>
      <c r="M971">
        <f>IF(ISBLANK('Raw Data'!J964), 0, IF(AND(4=MATCH(LARGE('Raw Data'!G964:J964, 2), 'Raw Data'!G964:J964, 0), 'Raw Data'!P964-'Raw Data'!O964&gt;3), 'Raw Data'!J964, 0))</f>
        <v/>
      </c>
      <c r="N971">
        <f>IF(ISBLANK('Raw Data'!J964), 0, IF(AND(3=MATCH(LARGE('Raw Data'!G964:J964, 2), 'Raw Data'!G964:J964, 0), 'Raw Data'!O964-'Raw Data'!P964&gt;3), 'Raw Data'!I964, 0))</f>
        <v/>
      </c>
      <c r="O971">
        <f>IF(ISBLANK('Raw Data'!J964), 0, IF(AND(2=MATCH(LARGE('Raw Data'!G964:J964, 2), 'Raw Data'!G964:J964, 0), AND('Raw Data'!P964-'Raw Data'!O964&lt;4, 'Raw Data'!P964-'Raw Data'!O964&gt;0)), 'Raw Data'!H964, 0))</f>
        <v/>
      </c>
      <c r="P971">
        <f>IF(ISBLANK('Raw Data'!J964), 0, IF(AND(1=MATCH(LARGE('Raw Data'!G964:J964, 2), 'Raw Data'!G964:J964, 0), AND('Raw Data'!O964-'Raw Data'!P964&lt;4, 'Raw Data'!O964-'Raw Data'!P964&gt;0)), 'Raw Data'!G964, 0))</f>
        <v/>
      </c>
      <c r="Q971">
        <f>IF(ISBLANK('Raw Data'!J964), 0, IF(AND(4=MATCH(LARGE('Raw Data'!G964:J964, 1), 'Raw Data'!G964:J964, 0), 'Raw Data'!P964-'Raw Data'!O964&gt;3), 'Raw Data'!J964, 0))</f>
        <v/>
      </c>
      <c r="R971">
        <f>IF(ISBLANK('Raw Data'!J964), 0, IF(AND(3=MATCH(LARGE('Raw Data'!G964:J964, 1), 'Raw Data'!G964:J964, 0), 'Raw Data'!O964-'Raw Data'!P964&gt;3), 'Raw Data'!I964, 0))</f>
        <v/>
      </c>
      <c r="S971">
        <f>IF(AND('Raw Data'!P964-'Raw Data'!O964&gt;4, 'Raw Data'!F964&lt;'Raw Data'!C964), 'Raw Data'!J964, 0)</f>
        <v/>
      </c>
      <c r="T971">
        <f>IF(AND('Raw Data'!O964-'Raw Data'!P964&gt;4, 'Raw Data'!F964&gt;'Raw Data'!C964), 'Raw Data'!I964, 0)</f>
        <v/>
      </c>
      <c r="U971">
        <f>IF(AND('Raw Data'!P964-'Raw Data'!O964&lt;3, 'Raw Data'!P964&gt;'Raw Data'!O964, 'Raw Data'!F964&lt;'Raw Data'!C964), 'Raw Data'!H964, 0)</f>
        <v/>
      </c>
      <c r="V971">
        <f>IF(AND('Raw Data'!P964-'Raw Data'!O964&lt;3, 'Raw Data'!P964&gt;'Raw Data'!O964, 'Raw Data'!F964&gt;'Raw Data'!C964), 'Raw Data'!G964, 0)</f>
        <v/>
      </c>
    </row>
    <row r="972">
      <c r="A972">
        <f>IF(AND('Raw Data'!F965&lt;'Raw Data'!C965, 'Raw Data'!P965&gt;'Raw Data'!O965, 'Raw Data'!P965-'Raw Data'!O965&gt;3), 'Raw Data'!J965, 0)</f>
        <v/>
      </c>
      <c r="B972">
        <f>IF(AND('Raw Data'!C965&lt;'Raw Data'!F965, 'Raw Data'!O965&gt;'Raw Data'!P965, 'Raw Data'!O965-'Raw Data'!P965&gt;3), 'Raw Data'!I965, 0)</f>
        <v/>
      </c>
      <c r="C972">
        <f>IF(AND('Raw Data'!F965&lt;'Raw Data'!C965, 'Raw Data'!P965&gt;'Raw Data'!O965, 'Raw Data'!P965-'Raw Data'!O965&lt;4), 'Raw Data'!H965, 0)</f>
        <v/>
      </c>
      <c r="D972">
        <f>IF(AND('Raw Data'!C965&lt;'Raw Data'!F965, 'Raw Data'!O965&gt;'Raw Data'!P965, 'Raw Data'!O965-'Raw Data'!P965&lt;4), 'Raw Data'!G965, 0)</f>
        <v/>
      </c>
      <c r="E972">
        <f>IF(ISBLANK('Raw Data'!J965), 0, IF(AND(4=MATCH(LARGE('Raw Data'!G965:J965, 4), 'Raw Data'!G965:J965, 0), 'Raw Data'!P965-'Raw Data'!O965&gt;3), 'Raw Data'!J965, 0))</f>
        <v/>
      </c>
      <c r="F972">
        <f>IF(ISBLANK('Raw Data'!J965), 0, IF(AND(3=MATCH(LARGE('Raw Data'!G965:J965, 4), 'Raw Data'!G965:J965, 0), 'Raw Data'!O965-'Raw Data'!P965&gt;3), 'Raw Data'!I965, 0))</f>
        <v/>
      </c>
      <c r="G972">
        <f>IF(ISBLANK('Raw Data'!J965), 0, IF(AND(2=MATCH(LARGE('Raw Data'!G965:J965, 4), 'Raw Data'!G965:J965, 0), AND('Raw Data'!P965-'Raw Data'!O965&lt;4, 'Raw Data'!P965-'Raw Data'!O965&gt;0)), 'Raw Data'!H965, 0))</f>
        <v/>
      </c>
      <c r="H972">
        <f>IF(ISBLANK('Raw Data'!J965), 0, IF(AND(1=MATCH(LARGE('Raw Data'!G965:J965, 4), 'Raw Data'!G965:J965, 0), AND('Raw Data'!O965-'Raw Data'!P965&lt;4, 'Raw Data'!O965-'Raw Data'!P965&gt;0)), 'Raw Data'!G965, 0))</f>
        <v/>
      </c>
      <c r="I972">
        <f>IF(ISBLANK('Raw Data'!J965), 0, IF(AND(4=MATCH(LARGE('Raw Data'!G965:J965, 3), 'Raw Data'!G965:J965, 0), 'Raw Data'!P965-'Raw Data'!O965&gt;3), 'Raw Data'!J965, 0))</f>
        <v/>
      </c>
      <c r="J972">
        <f>IF(ISBLANK('Raw Data'!J965), 0, IF(AND(3=MATCH(LARGE('Raw Data'!G965:J965, 3), 'Raw Data'!G965:J965, 0), 'Raw Data'!O965-'Raw Data'!P965&gt;3), 'Raw Data'!I965, 0))</f>
        <v/>
      </c>
      <c r="K972">
        <f>IF(ISBLANK('Raw Data'!J965), 0, IF(AND(2=MATCH(LARGE('Raw Data'!G965:J965, 3), 'Raw Data'!G965:J965, 0), AND('Raw Data'!P965-'Raw Data'!O965&lt;4, 'Raw Data'!P965-'Raw Data'!O965&gt;0)), 'Raw Data'!H965, 0))</f>
        <v/>
      </c>
      <c r="L972">
        <f>IF(ISBLANK('Raw Data'!J965), 0, IF(AND(1=MATCH(LARGE('Raw Data'!G965:J965, 3), 'Raw Data'!G965:J965, 0), AND('Raw Data'!O965-'Raw Data'!P965&lt;4, 'Raw Data'!O965-'Raw Data'!P965&gt;0)), 'Raw Data'!G965, 0))</f>
        <v/>
      </c>
      <c r="M972">
        <f>IF(ISBLANK('Raw Data'!J965), 0, IF(AND(4=MATCH(LARGE('Raw Data'!G965:J965, 2), 'Raw Data'!G965:J965, 0), 'Raw Data'!P965-'Raw Data'!O965&gt;3), 'Raw Data'!J965, 0))</f>
        <v/>
      </c>
      <c r="N972">
        <f>IF(ISBLANK('Raw Data'!J965), 0, IF(AND(3=MATCH(LARGE('Raw Data'!G965:J965, 2), 'Raw Data'!G965:J965, 0), 'Raw Data'!O965-'Raw Data'!P965&gt;3), 'Raw Data'!I965, 0))</f>
        <v/>
      </c>
      <c r="O972">
        <f>IF(ISBLANK('Raw Data'!J965), 0, IF(AND(2=MATCH(LARGE('Raw Data'!G965:J965, 2), 'Raw Data'!G965:J965, 0), AND('Raw Data'!P965-'Raw Data'!O965&lt;4, 'Raw Data'!P965-'Raw Data'!O965&gt;0)), 'Raw Data'!H965, 0))</f>
        <v/>
      </c>
      <c r="P972">
        <f>IF(ISBLANK('Raw Data'!J965), 0, IF(AND(1=MATCH(LARGE('Raw Data'!G965:J965, 2), 'Raw Data'!G965:J965, 0), AND('Raw Data'!O965-'Raw Data'!P965&lt;4, 'Raw Data'!O965-'Raw Data'!P965&gt;0)), 'Raw Data'!G965, 0))</f>
        <v/>
      </c>
      <c r="Q972">
        <f>IF(ISBLANK('Raw Data'!J965), 0, IF(AND(4=MATCH(LARGE('Raw Data'!G965:J965, 1), 'Raw Data'!G965:J965, 0), 'Raw Data'!P965-'Raw Data'!O965&gt;3), 'Raw Data'!J965, 0))</f>
        <v/>
      </c>
      <c r="R972">
        <f>IF(ISBLANK('Raw Data'!J965), 0, IF(AND(3=MATCH(LARGE('Raw Data'!G965:J965, 1), 'Raw Data'!G965:J965, 0), 'Raw Data'!O965-'Raw Data'!P965&gt;3), 'Raw Data'!I965, 0))</f>
        <v/>
      </c>
      <c r="S972">
        <f>IF(AND('Raw Data'!P965-'Raw Data'!O965&gt;4, 'Raw Data'!F965&lt;'Raw Data'!C965), 'Raw Data'!J965, 0)</f>
        <v/>
      </c>
      <c r="T972">
        <f>IF(AND('Raw Data'!O965-'Raw Data'!P965&gt;4, 'Raw Data'!F965&gt;'Raw Data'!C965), 'Raw Data'!I965, 0)</f>
        <v/>
      </c>
      <c r="U972">
        <f>IF(AND('Raw Data'!P965-'Raw Data'!O965&lt;3, 'Raw Data'!P965&gt;'Raw Data'!O965, 'Raw Data'!F965&lt;'Raw Data'!C965), 'Raw Data'!H965, 0)</f>
        <v/>
      </c>
      <c r="V972">
        <f>IF(AND('Raw Data'!P965-'Raw Data'!O965&lt;3, 'Raw Data'!P965&gt;'Raw Data'!O965, 'Raw Data'!F965&gt;'Raw Data'!C965), 'Raw Data'!G965, 0)</f>
        <v/>
      </c>
    </row>
    <row r="973">
      <c r="A973">
        <f>IF(AND('Raw Data'!F966&lt;'Raw Data'!C966, 'Raw Data'!P966&gt;'Raw Data'!O966, 'Raw Data'!P966-'Raw Data'!O966&gt;3), 'Raw Data'!J966, 0)</f>
        <v/>
      </c>
      <c r="B973">
        <f>IF(AND('Raw Data'!C966&lt;'Raw Data'!F966, 'Raw Data'!O966&gt;'Raw Data'!P966, 'Raw Data'!O966-'Raw Data'!P966&gt;3), 'Raw Data'!I966, 0)</f>
        <v/>
      </c>
      <c r="C973">
        <f>IF(AND('Raw Data'!F966&lt;'Raw Data'!C966, 'Raw Data'!P966&gt;'Raw Data'!O966, 'Raw Data'!P966-'Raw Data'!O966&lt;4), 'Raw Data'!H966, 0)</f>
        <v/>
      </c>
      <c r="D973">
        <f>IF(AND('Raw Data'!C966&lt;'Raw Data'!F966, 'Raw Data'!O966&gt;'Raw Data'!P966, 'Raw Data'!O966-'Raw Data'!P966&lt;4), 'Raw Data'!G966, 0)</f>
        <v/>
      </c>
      <c r="E973">
        <f>IF(ISBLANK('Raw Data'!J966), 0, IF(AND(4=MATCH(LARGE('Raw Data'!G966:J966, 4), 'Raw Data'!G966:J966, 0), 'Raw Data'!P966-'Raw Data'!O966&gt;3), 'Raw Data'!J966, 0))</f>
        <v/>
      </c>
      <c r="F973">
        <f>IF(ISBLANK('Raw Data'!J966), 0, IF(AND(3=MATCH(LARGE('Raw Data'!G966:J966, 4), 'Raw Data'!G966:J966, 0), 'Raw Data'!O966-'Raw Data'!P966&gt;3), 'Raw Data'!I966, 0))</f>
        <v/>
      </c>
      <c r="G973">
        <f>IF(ISBLANK('Raw Data'!J966), 0, IF(AND(2=MATCH(LARGE('Raw Data'!G966:J966, 4), 'Raw Data'!G966:J966, 0), AND('Raw Data'!P966-'Raw Data'!O966&lt;4, 'Raw Data'!P966-'Raw Data'!O966&gt;0)), 'Raw Data'!H966, 0))</f>
        <v/>
      </c>
      <c r="H973">
        <f>IF(ISBLANK('Raw Data'!J966), 0, IF(AND(1=MATCH(LARGE('Raw Data'!G966:J966, 4), 'Raw Data'!G966:J966, 0), AND('Raw Data'!O966-'Raw Data'!P966&lt;4, 'Raw Data'!O966-'Raw Data'!P966&gt;0)), 'Raw Data'!G966, 0))</f>
        <v/>
      </c>
      <c r="I973">
        <f>IF(ISBLANK('Raw Data'!J966), 0, IF(AND(4=MATCH(LARGE('Raw Data'!G966:J966, 3), 'Raw Data'!G966:J966, 0), 'Raw Data'!P966-'Raw Data'!O966&gt;3), 'Raw Data'!J966, 0))</f>
        <v/>
      </c>
      <c r="J973">
        <f>IF(ISBLANK('Raw Data'!J966), 0, IF(AND(3=MATCH(LARGE('Raw Data'!G966:J966, 3), 'Raw Data'!G966:J966, 0), 'Raw Data'!O966-'Raw Data'!P966&gt;3), 'Raw Data'!I966, 0))</f>
        <v/>
      </c>
      <c r="K973">
        <f>IF(ISBLANK('Raw Data'!J966), 0, IF(AND(2=MATCH(LARGE('Raw Data'!G966:J966, 3), 'Raw Data'!G966:J966, 0), AND('Raw Data'!P966-'Raw Data'!O966&lt;4, 'Raw Data'!P966-'Raw Data'!O966&gt;0)), 'Raw Data'!H966, 0))</f>
        <v/>
      </c>
      <c r="L973">
        <f>IF(ISBLANK('Raw Data'!J966), 0, IF(AND(1=MATCH(LARGE('Raw Data'!G966:J966, 3), 'Raw Data'!G966:J966, 0), AND('Raw Data'!O966-'Raw Data'!P966&lt;4, 'Raw Data'!O966-'Raw Data'!P966&gt;0)), 'Raw Data'!G966, 0))</f>
        <v/>
      </c>
      <c r="M973">
        <f>IF(ISBLANK('Raw Data'!J966), 0, IF(AND(4=MATCH(LARGE('Raw Data'!G966:J966, 2), 'Raw Data'!G966:J966, 0), 'Raw Data'!P966-'Raw Data'!O966&gt;3), 'Raw Data'!J966, 0))</f>
        <v/>
      </c>
      <c r="N973">
        <f>IF(ISBLANK('Raw Data'!J966), 0, IF(AND(3=MATCH(LARGE('Raw Data'!G966:J966, 2), 'Raw Data'!G966:J966, 0), 'Raw Data'!O966-'Raw Data'!P966&gt;3), 'Raw Data'!I966, 0))</f>
        <v/>
      </c>
      <c r="O973">
        <f>IF(ISBLANK('Raw Data'!J966), 0, IF(AND(2=MATCH(LARGE('Raw Data'!G966:J966, 2), 'Raw Data'!G966:J966, 0), AND('Raw Data'!P966-'Raw Data'!O966&lt;4, 'Raw Data'!P966-'Raw Data'!O966&gt;0)), 'Raw Data'!H966, 0))</f>
        <v/>
      </c>
      <c r="P973">
        <f>IF(ISBLANK('Raw Data'!J966), 0, IF(AND(1=MATCH(LARGE('Raw Data'!G966:J966, 2), 'Raw Data'!G966:J966, 0), AND('Raw Data'!O966-'Raw Data'!P966&lt;4, 'Raw Data'!O966-'Raw Data'!P966&gt;0)), 'Raw Data'!G966, 0))</f>
        <v/>
      </c>
      <c r="Q973">
        <f>IF(ISBLANK('Raw Data'!J966), 0, IF(AND(4=MATCH(LARGE('Raw Data'!G966:J966, 1), 'Raw Data'!G966:J966, 0), 'Raw Data'!P966-'Raw Data'!O966&gt;3), 'Raw Data'!J966, 0))</f>
        <v/>
      </c>
      <c r="R973">
        <f>IF(ISBLANK('Raw Data'!J966), 0, IF(AND(3=MATCH(LARGE('Raw Data'!G966:J966, 1), 'Raw Data'!G966:J966, 0), 'Raw Data'!O966-'Raw Data'!P966&gt;3), 'Raw Data'!I966, 0))</f>
        <v/>
      </c>
      <c r="S973">
        <f>IF(AND('Raw Data'!P966-'Raw Data'!O966&gt;4, 'Raw Data'!F966&lt;'Raw Data'!C966), 'Raw Data'!J966, 0)</f>
        <v/>
      </c>
      <c r="T973">
        <f>IF(AND('Raw Data'!O966-'Raw Data'!P966&gt;4, 'Raw Data'!F966&gt;'Raw Data'!C966), 'Raw Data'!I966, 0)</f>
        <v/>
      </c>
      <c r="U973">
        <f>IF(AND('Raw Data'!P966-'Raw Data'!O966&lt;3, 'Raw Data'!P966&gt;'Raw Data'!O966, 'Raw Data'!F966&lt;'Raw Data'!C966), 'Raw Data'!H966, 0)</f>
        <v/>
      </c>
      <c r="V973">
        <f>IF(AND('Raw Data'!P966-'Raw Data'!O966&lt;3, 'Raw Data'!P966&gt;'Raw Data'!O966, 'Raw Data'!F966&gt;'Raw Data'!C966), 'Raw Data'!G966, 0)</f>
        <v/>
      </c>
    </row>
    <row r="974">
      <c r="A974">
        <f>IF(AND('Raw Data'!F967&lt;'Raw Data'!C967, 'Raw Data'!P967&gt;'Raw Data'!O967, 'Raw Data'!P967-'Raw Data'!O967&gt;3), 'Raw Data'!J967, 0)</f>
        <v/>
      </c>
      <c r="B974">
        <f>IF(AND('Raw Data'!C967&lt;'Raw Data'!F967, 'Raw Data'!O967&gt;'Raw Data'!P967, 'Raw Data'!O967-'Raw Data'!P967&gt;3), 'Raw Data'!I967, 0)</f>
        <v/>
      </c>
      <c r="C974">
        <f>IF(AND('Raw Data'!F967&lt;'Raw Data'!C967, 'Raw Data'!P967&gt;'Raw Data'!O967, 'Raw Data'!P967-'Raw Data'!O967&lt;4), 'Raw Data'!H967, 0)</f>
        <v/>
      </c>
      <c r="D974">
        <f>IF(AND('Raw Data'!C967&lt;'Raw Data'!F967, 'Raw Data'!O967&gt;'Raw Data'!P967, 'Raw Data'!O967-'Raw Data'!P967&lt;4), 'Raw Data'!G967, 0)</f>
        <v/>
      </c>
      <c r="E974">
        <f>IF(ISBLANK('Raw Data'!J967), 0, IF(AND(4=MATCH(LARGE('Raw Data'!G967:J967, 4), 'Raw Data'!G967:J967, 0), 'Raw Data'!P967-'Raw Data'!O967&gt;3), 'Raw Data'!J967, 0))</f>
        <v/>
      </c>
      <c r="F974">
        <f>IF(ISBLANK('Raw Data'!J967), 0, IF(AND(3=MATCH(LARGE('Raw Data'!G967:J967, 4), 'Raw Data'!G967:J967, 0), 'Raw Data'!O967-'Raw Data'!P967&gt;3), 'Raw Data'!I967, 0))</f>
        <v/>
      </c>
      <c r="G974">
        <f>IF(ISBLANK('Raw Data'!J967), 0, IF(AND(2=MATCH(LARGE('Raw Data'!G967:J967, 4), 'Raw Data'!G967:J967, 0), AND('Raw Data'!P967-'Raw Data'!O967&lt;4, 'Raw Data'!P967-'Raw Data'!O967&gt;0)), 'Raw Data'!H967, 0))</f>
        <v/>
      </c>
      <c r="H974">
        <f>IF(ISBLANK('Raw Data'!J967), 0, IF(AND(1=MATCH(LARGE('Raw Data'!G967:J967, 4), 'Raw Data'!G967:J967, 0), AND('Raw Data'!O967-'Raw Data'!P967&lt;4, 'Raw Data'!O967-'Raw Data'!P967&gt;0)), 'Raw Data'!G967, 0))</f>
        <v/>
      </c>
      <c r="I974">
        <f>IF(ISBLANK('Raw Data'!J967), 0, IF(AND(4=MATCH(LARGE('Raw Data'!G967:J967, 3), 'Raw Data'!G967:J967, 0), 'Raw Data'!P967-'Raw Data'!O967&gt;3), 'Raw Data'!J967, 0))</f>
        <v/>
      </c>
      <c r="J974">
        <f>IF(ISBLANK('Raw Data'!J967), 0, IF(AND(3=MATCH(LARGE('Raw Data'!G967:J967, 3), 'Raw Data'!G967:J967, 0), 'Raw Data'!O967-'Raw Data'!P967&gt;3), 'Raw Data'!I967, 0))</f>
        <v/>
      </c>
      <c r="K974">
        <f>IF(ISBLANK('Raw Data'!J967), 0, IF(AND(2=MATCH(LARGE('Raw Data'!G967:J967, 3), 'Raw Data'!G967:J967, 0), AND('Raw Data'!P967-'Raw Data'!O967&lt;4, 'Raw Data'!P967-'Raw Data'!O967&gt;0)), 'Raw Data'!H967, 0))</f>
        <v/>
      </c>
      <c r="L974">
        <f>IF(ISBLANK('Raw Data'!J967), 0, IF(AND(1=MATCH(LARGE('Raw Data'!G967:J967, 3), 'Raw Data'!G967:J967, 0), AND('Raw Data'!O967-'Raw Data'!P967&lt;4, 'Raw Data'!O967-'Raw Data'!P967&gt;0)), 'Raw Data'!G967, 0))</f>
        <v/>
      </c>
      <c r="M974">
        <f>IF(ISBLANK('Raw Data'!J967), 0, IF(AND(4=MATCH(LARGE('Raw Data'!G967:J967, 2), 'Raw Data'!G967:J967, 0), 'Raw Data'!P967-'Raw Data'!O967&gt;3), 'Raw Data'!J967, 0))</f>
        <v/>
      </c>
      <c r="N974">
        <f>IF(ISBLANK('Raw Data'!J967), 0, IF(AND(3=MATCH(LARGE('Raw Data'!G967:J967, 2), 'Raw Data'!G967:J967, 0), 'Raw Data'!O967-'Raw Data'!P967&gt;3), 'Raw Data'!I967, 0))</f>
        <v/>
      </c>
      <c r="O974">
        <f>IF(ISBLANK('Raw Data'!J967), 0, IF(AND(2=MATCH(LARGE('Raw Data'!G967:J967, 2), 'Raw Data'!G967:J967, 0), AND('Raw Data'!P967-'Raw Data'!O967&lt;4, 'Raw Data'!P967-'Raw Data'!O967&gt;0)), 'Raw Data'!H967, 0))</f>
        <v/>
      </c>
      <c r="P974">
        <f>IF(ISBLANK('Raw Data'!J967), 0, IF(AND(1=MATCH(LARGE('Raw Data'!G967:J967, 2), 'Raw Data'!G967:J967, 0), AND('Raw Data'!O967-'Raw Data'!P967&lt;4, 'Raw Data'!O967-'Raw Data'!P967&gt;0)), 'Raw Data'!G967, 0))</f>
        <v/>
      </c>
      <c r="Q974">
        <f>IF(ISBLANK('Raw Data'!J967), 0, IF(AND(4=MATCH(LARGE('Raw Data'!G967:J967, 1), 'Raw Data'!G967:J967, 0), 'Raw Data'!P967-'Raw Data'!O967&gt;3), 'Raw Data'!J967, 0))</f>
        <v/>
      </c>
      <c r="R974">
        <f>IF(ISBLANK('Raw Data'!J967), 0, IF(AND(3=MATCH(LARGE('Raw Data'!G967:J967, 1), 'Raw Data'!G967:J967, 0), 'Raw Data'!O967-'Raw Data'!P967&gt;3), 'Raw Data'!I967, 0))</f>
        <v/>
      </c>
      <c r="S974">
        <f>IF(AND('Raw Data'!P967-'Raw Data'!O967&gt;4, 'Raw Data'!F967&lt;'Raw Data'!C967), 'Raw Data'!J967, 0)</f>
        <v/>
      </c>
      <c r="T974">
        <f>IF(AND('Raw Data'!O967-'Raw Data'!P967&gt;4, 'Raw Data'!F967&gt;'Raw Data'!C967), 'Raw Data'!I967, 0)</f>
        <v/>
      </c>
      <c r="U974">
        <f>IF(AND('Raw Data'!P967-'Raw Data'!O967&lt;3, 'Raw Data'!P967&gt;'Raw Data'!O967, 'Raw Data'!F967&lt;'Raw Data'!C967), 'Raw Data'!H967, 0)</f>
        <v/>
      </c>
      <c r="V974">
        <f>IF(AND('Raw Data'!P967-'Raw Data'!O967&lt;3, 'Raw Data'!P967&gt;'Raw Data'!O967, 'Raw Data'!F967&gt;'Raw Data'!C967), 'Raw Data'!G967, 0)</f>
        <v/>
      </c>
    </row>
    <row r="975">
      <c r="A975">
        <f>IF(AND('Raw Data'!F968&lt;'Raw Data'!C968, 'Raw Data'!P968&gt;'Raw Data'!O968, 'Raw Data'!P968-'Raw Data'!O968&gt;3), 'Raw Data'!J968, 0)</f>
        <v/>
      </c>
      <c r="B975">
        <f>IF(AND('Raw Data'!C968&lt;'Raw Data'!F968, 'Raw Data'!O968&gt;'Raw Data'!P968, 'Raw Data'!O968-'Raw Data'!P968&gt;3), 'Raw Data'!I968, 0)</f>
        <v/>
      </c>
      <c r="C975">
        <f>IF(AND('Raw Data'!F968&lt;'Raw Data'!C968, 'Raw Data'!P968&gt;'Raw Data'!O968, 'Raw Data'!P968-'Raw Data'!O968&lt;4), 'Raw Data'!H968, 0)</f>
        <v/>
      </c>
      <c r="D975">
        <f>IF(AND('Raw Data'!C968&lt;'Raw Data'!F968, 'Raw Data'!O968&gt;'Raw Data'!P968, 'Raw Data'!O968-'Raw Data'!P968&lt;4), 'Raw Data'!G968, 0)</f>
        <v/>
      </c>
      <c r="E975">
        <f>IF(ISBLANK('Raw Data'!J968), 0, IF(AND(4=MATCH(LARGE('Raw Data'!G968:J968, 4), 'Raw Data'!G968:J968, 0), 'Raw Data'!P968-'Raw Data'!O968&gt;3), 'Raw Data'!J968, 0))</f>
        <v/>
      </c>
      <c r="F975">
        <f>IF(ISBLANK('Raw Data'!J968), 0, IF(AND(3=MATCH(LARGE('Raw Data'!G968:J968, 4), 'Raw Data'!G968:J968, 0), 'Raw Data'!O968-'Raw Data'!P968&gt;3), 'Raw Data'!I968, 0))</f>
        <v/>
      </c>
      <c r="G975">
        <f>IF(ISBLANK('Raw Data'!J968), 0, IF(AND(2=MATCH(LARGE('Raw Data'!G968:J968, 4), 'Raw Data'!G968:J968, 0), AND('Raw Data'!P968-'Raw Data'!O968&lt;4, 'Raw Data'!P968-'Raw Data'!O968&gt;0)), 'Raw Data'!H968, 0))</f>
        <v/>
      </c>
      <c r="H975">
        <f>IF(ISBLANK('Raw Data'!J968), 0, IF(AND(1=MATCH(LARGE('Raw Data'!G968:J968, 4), 'Raw Data'!G968:J968, 0), AND('Raw Data'!O968-'Raw Data'!P968&lt;4, 'Raw Data'!O968-'Raw Data'!P968&gt;0)), 'Raw Data'!G968, 0))</f>
        <v/>
      </c>
      <c r="I975">
        <f>IF(ISBLANK('Raw Data'!J968), 0, IF(AND(4=MATCH(LARGE('Raw Data'!G968:J968, 3), 'Raw Data'!G968:J968, 0), 'Raw Data'!P968-'Raw Data'!O968&gt;3), 'Raw Data'!J968, 0))</f>
        <v/>
      </c>
      <c r="J975">
        <f>IF(ISBLANK('Raw Data'!J968), 0, IF(AND(3=MATCH(LARGE('Raw Data'!G968:J968, 3), 'Raw Data'!G968:J968, 0), 'Raw Data'!O968-'Raw Data'!P968&gt;3), 'Raw Data'!I968, 0))</f>
        <v/>
      </c>
      <c r="K975">
        <f>IF(ISBLANK('Raw Data'!J968), 0, IF(AND(2=MATCH(LARGE('Raw Data'!G968:J968, 3), 'Raw Data'!G968:J968, 0), AND('Raw Data'!P968-'Raw Data'!O968&lt;4, 'Raw Data'!P968-'Raw Data'!O968&gt;0)), 'Raw Data'!H968, 0))</f>
        <v/>
      </c>
      <c r="L975">
        <f>IF(ISBLANK('Raw Data'!J968), 0, IF(AND(1=MATCH(LARGE('Raw Data'!G968:J968, 3), 'Raw Data'!G968:J968, 0), AND('Raw Data'!O968-'Raw Data'!P968&lt;4, 'Raw Data'!O968-'Raw Data'!P968&gt;0)), 'Raw Data'!G968, 0))</f>
        <v/>
      </c>
      <c r="M975">
        <f>IF(ISBLANK('Raw Data'!J968), 0, IF(AND(4=MATCH(LARGE('Raw Data'!G968:J968, 2), 'Raw Data'!G968:J968, 0), 'Raw Data'!P968-'Raw Data'!O968&gt;3), 'Raw Data'!J968, 0))</f>
        <v/>
      </c>
      <c r="N975">
        <f>IF(ISBLANK('Raw Data'!J968), 0, IF(AND(3=MATCH(LARGE('Raw Data'!G968:J968, 2), 'Raw Data'!G968:J968, 0), 'Raw Data'!O968-'Raw Data'!P968&gt;3), 'Raw Data'!I968, 0))</f>
        <v/>
      </c>
      <c r="O975">
        <f>IF(ISBLANK('Raw Data'!J968), 0, IF(AND(2=MATCH(LARGE('Raw Data'!G968:J968, 2), 'Raw Data'!G968:J968, 0), AND('Raw Data'!P968-'Raw Data'!O968&lt;4, 'Raw Data'!P968-'Raw Data'!O968&gt;0)), 'Raw Data'!H968, 0))</f>
        <v/>
      </c>
      <c r="P975">
        <f>IF(ISBLANK('Raw Data'!J968), 0, IF(AND(1=MATCH(LARGE('Raw Data'!G968:J968, 2), 'Raw Data'!G968:J968, 0), AND('Raw Data'!O968-'Raw Data'!P968&lt;4, 'Raw Data'!O968-'Raw Data'!P968&gt;0)), 'Raw Data'!G968, 0))</f>
        <v/>
      </c>
      <c r="Q975">
        <f>IF(ISBLANK('Raw Data'!J968), 0, IF(AND(4=MATCH(LARGE('Raw Data'!G968:J968, 1), 'Raw Data'!G968:J968, 0), 'Raw Data'!P968-'Raw Data'!O968&gt;3), 'Raw Data'!J968, 0))</f>
        <v/>
      </c>
      <c r="R975">
        <f>IF(ISBLANK('Raw Data'!J968), 0, IF(AND(3=MATCH(LARGE('Raw Data'!G968:J968, 1), 'Raw Data'!G968:J968, 0), 'Raw Data'!O968-'Raw Data'!P968&gt;3), 'Raw Data'!I968, 0))</f>
        <v/>
      </c>
      <c r="S975">
        <f>IF(AND('Raw Data'!P968-'Raw Data'!O968&gt;4, 'Raw Data'!F968&lt;'Raw Data'!C968), 'Raw Data'!J968, 0)</f>
        <v/>
      </c>
      <c r="T975">
        <f>IF(AND('Raw Data'!O968-'Raw Data'!P968&gt;4, 'Raw Data'!F968&gt;'Raw Data'!C968), 'Raw Data'!I968, 0)</f>
        <v/>
      </c>
      <c r="U975">
        <f>IF(AND('Raw Data'!P968-'Raw Data'!O968&lt;3, 'Raw Data'!P968&gt;'Raw Data'!O968, 'Raw Data'!F968&lt;'Raw Data'!C968), 'Raw Data'!H968, 0)</f>
        <v/>
      </c>
      <c r="V975">
        <f>IF(AND('Raw Data'!P968-'Raw Data'!O968&lt;3, 'Raw Data'!P968&gt;'Raw Data'!O968, 'Raw Data'!F968&gt;'Raw Data'!C968), 'Raw Data'!G968, 0)</f>
        <v/>
      </c>
    </row>
    <row r="976">
      <c r="A976">
        <f>IF(AND('Raw Data'!F969&lt;'Raw Data'!C969, 'Raw Data'!P969&gt;'Raw Data'!O969, 'Raw Data'!P969-'Raw Data'!O969&gt;3), 'Raw Data'!J969, 0)</f>
        <v/>
      </c>
      <c r="B976">
        <f>IF(AND('Raw Data'!C969&lt;'Raw Data'!F969, 'Raw Data'!O969&gt;'Raw Data'!P969, 'Raw Data'!O969-'Raw Data'!P969&gt;3), 'Raw Data'!I969, 0)</f>
        <v/>
      </c>
      <c r="C976">
        <f>IF(AND('Raw Data'!F969&lt;'Raw Data'!C969, 'Raw Data'!P969&gt;'Raw Data'!O969, 'Raw Data'!P969-'Raw Data'!O969&lt;4), 'Raw Data'!H969, 0)</f>
        <v/>
      </c>
      <c r="D976">
        <f>IF(AND('Raw Data'!C969&lt;'Raw Data'!F969, 'Raw Data'!O969&gt;'Raw Data'!P969, 'Raw Data'!O969-'Raw Data'!P969&lt;4), 'Raw Data'!G969, 0)</f>
        <v/>
      </c>
      <c r="E976">
        <f>IF(ISBLANK('Raw Data'!J969), 0, IF(AND(4=MATCH(LARGE('Raw Data'!G969:J969, 4), 'Raw Data'!G969:J969, 0), 'Raw Data'!P969-'Raw Data'!O969&gt;3), 'Raw Data'!J969, 0))</f>
        <v/>
      </c>
      <c r="F976">
        <f>IF(ISBLANK('Raw Data'!J969), 0, IF(AND(3=MATCH(LARGE('Raw Data'!G969:J969, 4), 'Raw Data'!G969:J969, 0), 'Raw Data'!O969-'Raw Data'!P969&gt;3), 'Raw Data'!I969, 0))</f>
        <v/>
      </c>
      <c r="G976">
        <f>IF(ISBLANK('Raw Data'!J969), 0, IF(AND(2=MATCH(LARGE('Raw Data'!G969:J969, 4), 'Raw Data'!G969:J969, 0), AND('Raw Data'!P969-'Raw Data'!O969&lt;4, 'Raw Data'!P969-'Raw Data'!O969&gt;0)), 'Raw Data'!H969, 0))</f>
        <v/>
      </c>
      <c r="H976">
        <f>IF(ISBLANK('Raw Data'!J969), 0, IF(AND(1=MATCH(LARGE('Raw Data'!G969:J969, 4), 'Raw Data'!G969:J969, 0), AND('Raw Data'!O969-'Raw Data'!P969&lt;4, 'Raw Data'!O969-'Raw Data'!P969&gt;0)), 'Raw Data'!G969, 0))</f>
        <v/>
      </c>
      <c r="I976">
        <f>IF(ISBLANK('Raw Data'!J969), 0, IF(AND(4=MATCH(LARGE('Raw Data'!G969:J969, 3), 'Raw Data'!G969:J969, 0), 'Raw Data'!P969-'Raw Data'!O969&gt;3), 'Raw Data'!J969, 0))</f>
        <v/>
      </c>
      <c r="J976">
        <f>IF(ISBLANK('Raw Data'!J969), 0, IF(AND(3=MATCH(LARGE('Raw Data'!G969:J969, 3), 'Raw Data'!G969:J969, 0), 'Raw Data'!O969-'Raw Data'!P969&gt;3), 'Raw Data'!I969, 0))</f>
        <v/>
      </c>
      <c r="K976">
        <f>IF(ISBLANK('Raw Data'!J969), 0, IF(AND(2=MATCH(LARGE('Raw Data'!G969:J969, 3), 'Raw Data'!G969:J969, 0), AND('Raw Data'!P969-'Raw Data'!O969&lt;4, 'Raw Data'!P969-'Raw Data'!O969&gt;0)), 'Raw Data'!H969, 0))</f>
        <v/>
      </c>
      <c r="L976">
        <f>IF(ISBLANK('Raw Data'!J969), 0, IF(AND(1=MATCH(LARGE('Raw Data'!G969:J969, 3), 'Raw Data'!G969:J969, 0), AND('Raw Data'!O969-'Raw Data'!P969&lt;4, 'Raw Data'!O969-'Raw Data'!P969&gt;0)), 'Raw Data'!G969, 0))</f>
        <v/>
      </c>
      <c r="M976">
        <f>IF(ISBLANK('Raw Data'!J969), 0, IF(AND(4=MATCH(LARGE('Raw Data'!G969:J969, 2), 'Raw Data'!G969:J969, 0), 'Raw Data'!P969-'Raw Data'!O969&gt;3), 'Raw Data'!J969, 0))</f>
        <v/>
      </c>
      <c r="N976">
        <f>IF(ISBLANK('Raw Data'!J969), 0, IF(AND(3=MATCH(LARGE('Raw Data'!G969:J969, 2), 'Raw Data'!G969:J969, 0), 'Raw Data'!O969-'Raw Data'!P969&gt;3), 'Raw Data'!I969, 0))</f>
        <v/>
      </c>
      <c r="O976">
        <f>IF(ISBLANK('Raw Data'!J969), 0, IF(AND(2=MATCH(LARGE('Raw Data'!G969:J969, 2), 'Raw Data'!G969:J969, 0), AND('Raw Data'!P969-'Raw Data'!O969&lt;4, 'Raw Data'!P969-'Raw Data'!O969&gt;0)), 'Raw Data'!H969, 0))</f>
        <v/>
      </c>
      <c r="P976">
        <f>IF(ISBLANK('Raw Data'!J969), 0, IF(AND(1=MATCH(LARGE('Raw Data'!G969:J969, 2), 'Raw Data'!G969:J969, 0), AND('Raw Data'!O969-'Raw Data'!P969&lt;4, 'Raw Data'!O969-'Raw Data'!P969&gt;0)), 'Raw Data'!G969, 0))</f>
        <v/>
      </c>
      <c r="Q976">
        <f>IF(ISBLANK('Raw Data'!J969), 0, IF(AND(4=MATCH(LARGE('Raw Data'!G969:J969, 1), 'Raw Data'!G969:J969, 0), 'Raw Data'!P969-'Raw Data'!O969&gt;3), 'Raw Data'!J969, 0))</f>
        <v/>
      </c>
      <c r="R976">
        <f>IF(ISBLANK('Raw Data'!J969), 0, IF(AND(3=MATCH(LARGE('Raw Data'!G969:J969, 1), 'Raw Data'!G969:J969, 0), 'Raw Data'!O969-'Raw Data'!P969&gt;3), 'Raw Data'!I969, 0))</f>
        <v/>
      </c>
      <c r="S976">
        <f>IF(AND('Raw Data'!P969-'Raw Data'!O969&gt;4, 'Raw Data'!F969&lt;'Raw Data'!C969), 'Raw Data'!J969, 0)</f>
        <v/>
      </c>
      <c r="T976">
        <f>IF(AND('Raw Data'!O969-'Raw Data'!P969&gt;4, 'Raw Data'!F969&gt;'Raw Data'!C969), 'Raw Data'!I969, 0)</f>
        <v/>
      </c>
      <c r="U976">
        <f>IF(AND('Raw Data'!P969-'Raw Data'!O969&lt;3, 'Raw Data'!P969&gt;'Raw Data'!O969, 'Raw Data'!F969&lt;'Raw Data'!C969), 'Raw Data'!H969, 0)</f>
        <v/>
      </c>
      <c r="V976">
        <f>IF(AND('Raw Data'!P969-'Raw Data'!O969&lt;3, 'Raw Data'!P969&gt;'Raw Data'!O969, 'Raw Data'!F969&gt;'Raw Data'!C969), 'Raw Data'!G969, 0)</f>
        <v/>
      </c>
    </row>
    <row r="977">
      <c r="A977">
        <f>IF(AND('Raw Data'!F970&lt;'Raw Data'!C970, 'Raw Data'!P970&gt;'Raw Data'!O970, 'Raw Data'!P970-'Raw Data'!O970&gt;3), 'Raw Data'!J970, 0)</f>
        <v/>
      </c>
      <c r="B977">
        <f>IF(AND('Raw Data'!C970&lt;'Raw Data'!F970, 'Raw Data'!O970&gt;'Raw Data'!P970, 'Raw Data'!O970-'Raw Data'!P970&gt;3), 'Raw Data'!I970, 0)</f>
        <v/>
      </c>
      <c r="C977">
        <f>IF(AND('Raw Data'!F970&lt;'Raw Data'!C970, 'Raw Data'!P970&gt;'Raw Data'!O970, 'Raw Data'!P970-'Raw Data'!O970&lt;4), 'Raw Data'!H970, 0)</f>
        <v/>
      </c>
      <c r="D977">
        <f>IF(AND('Raw Data'!C970&lt;'Raw Data'!F970, 'Raw Data'!O970&gt;'Raw Data'!P970, 'Raw Data'!O970-'Raw Data'!P970&lt;4), 'Raw Data'!G970, 0)</f>
        <v/>
      </c>
      <c r="E977">
        <f>IF(ISBLANK('Raw Data'!J970), 0, IF(AND(4=MATCH(LARGE('Raw Data'!G970:J970, 4), 'Raw Data'!G970:J970, 0), 'Raw Data'!P970-'Raw Data'!O970&gt;3), 'Raw Data'!J970, 0))</f>
        <v/>
      </c>
      <c r="F977">
        <f>IF(ISBLANK('Raw Data'!J970), 0, IF(AND(3=MATCH(LARGE('Raw Data'!G970:J970, 4), 'Raw Data'!G970:J970, 0), 'Raw Data'!O970-'Raw Data'!P970&gt;3), 'Raw Data'!I970, 0))</f>
        <v/>
      </c>
      <c r="G977">
        <f>IF(ISBLANK('Raw Data'!J970), 0, IF(AND(2=MATCH(LARGE('Raw Data'!G970:J970, 4), 'Raw Data'!G970:J970, 0), AND('Raw Data'!P970-'Raw Data'!O970&lt;4, 'Raw Data'!P970-'Raw Data'!O970&gt;0)), 'Raw Data'!H970, 0))</f>
        <v/>
      </c>
      <c r="H977">
        <f>IF(ISBLANK('Raw Data'!J970), 0, IF(AND(1=MATCH(LARGE('Raw Data'!G970:J970, 4), 'Raw Data'!G970:J970, 0), AND('Raw Data'!O970-'Raw Data'!P970&lt;4, 'Raw Data'!O970-'Raw Data'!P970&gt;0)), 'Raw Data'!G970, 0))</f>
        <v/>
      </c>
      <c r="I977">
        <f>IF(ISBLANK('Raw Data'!J970), 0, IF(AND(4=MATCH(LARGE('Raw Data'!G970:J970, 3), 'Raw Data'!G970:J970, 0), 'Raw Data'!P970-'Raw Data'!O970&gt;3), 'Raw Data'!J970, 0))</f>
        <v/>
      </c>
      <c r="J977">
        <f>IF(ISBLANK('Raw Data'!J970), 0, IF(AND(3=MATCH(LARGE('Raw Data'!G970:J970, 3), 'Raw Data'!G970:J970, 0), 'Raw Data'!O970-'Raw Data'!P970&gt;3), 'Raw Data'!I970, 0))</f>
        <v/>
      </c>
      <c r="K977">
        <f>IF(ISBLANK('Raw Data'!J970), 0, IF(AND(2=MATCH(LARGE('Raw Data'!G970:J970, 3), 'Raw Data'!G970:J970, 0), AND('Raw Data'!P970-'Raw Data'!O970&lt;4, 'Raw Data'!P970-'Raw Data'!O970&gt;0)), 'Raw Data'!H970, 0))</f>
        <v/>
      </c>
      <c r="L977">
        <f>IF(ISBLANK('Raw Data'!J970), 0, IF(AND(1=MATCH(LARGE('Raw Data'!G970:J970, 3), 'Raw Data'!G970:J970, 0), AND('Raw Data'!O970-'Raw Data'!P970&lt;4, 'Raw Data'!O970-'Raw Data'!P970&gt;0)), 'Raw Data'!G970, 0))</f>
        <v/>
      </c>
      <c r="M977">
        <f>IF(ISBLANK('Raw Data'!J970), 0, IF(AND(4=MATCH(LARGE('Raw Data'!G970:J970, 2), 'Raw Data'!G970:J970, 0), 'Raw Data'!P970-'Raw Data'!O970&gt;3), 'Raw Data'!J970, 0))</f>
        <v/>
      </c>
      <c r="N977">
        <f>IF(ISBLANK('Raw Data'!J970), 0, IF(AND(3=MATCH(LARGE('Raw Data'!G970:J970, 2), 'Raw Data'!G970:J970, 0), 'Raw Data'!O970-'Raw Data'!P970&gt;3), 'Raw Data'!I970, 0))</f>
        <v/>
      </c>
      <c r="O977">
        <f>IF(ISBLANK('Raw Data'!J970), 0, IF(AND(2=MATCH(LARGE('Raw Data'!G970:J970, 2), 'Raw Data'!G970:J970, 0), AND('Raw Data'!P970-'Raw Data'!O970&lt;4, 'Raw Data'!P970-'Raw Data'!O970&gt;0)), 'Raw Data'!H970, 0))</f>
        <v/>
      </c>
      <c r="P977">
        <f>IF(ISBLANK('Raw Data'!J970), 0, IF(AND(1=MATCH(LARGE('Raw Data'!G970:J970, 2), 'Raw Data'!G970:J970, 0), AND('Raw Data'!O970-'Raw Data'!P970&lt;4, 'Raw Data'!O970-'Raw Data'!P970&gt;0)), 'Raw Data'!G970, 0))</f>
        <v/>
      </c>
      <c r="Q977">
        <f>IF(ISBLANK('Raw Data'!J970), 0, IF(AND(4=MATCH(LARGE('Raw Data'!G970:J970, 1), 'Raw Data'!G970:J970, 0), 'Raw Data'!P970-'Raw Data'!O970&gt;3), 'Raw Data'!J970, 0))</f>
        <v/>
      </c>
      <c r="R977">
        <f>IF(ISBLANK('Raw Data'!J970), 0, IF(AND(3=MATCH(LARGE('Raw Data'!G970:J970, 1), 'Raw Data'!G970:J970, 0), 'Raw Data'!O970-'Raw Data'!P970&gt;3), 'Raw Data'!I970, 0))</f>
        <v/>
      </c>
      <c r="S977">
        <f>IF(AND('Raw Data'!P970-'Raw Data'!O970&gt;4, 'Raw Data'!F970&lt;'Raw Data'!C970), 'Raw Data'!J970, 0)</f>
        <v/>
      </c>
      <c r="T977">
        <f>IF(AND('Raw Data'!O970-'Raw Data'!P970&gt;4, 'Raw Data'!F970&gt;'Raw Data'!C970), 'Raw Data'!I970, 0)</f>
        <v/>
      </c>
      <c r="U977">
        <f>IF(AND('Raw Data'!P970-'Raw Data'!O970&lt;3, 'Raw Data'!P970&gt;'Raw Data'!O970, 'Raw Data'!F970&lt;'Raw Data'!C970), 'Raw Data'!H970, 0)</f>
        <v/>
      </c>
      <c r="V977">
        <f>IF(AND('Raw Data'!P970-'Raw Data'!O970&lt;3, 'Raw Data'!P970&gt;'Raw Data'!O970, 'Raw Data'!F970&gt;'Raw Data'!C970), 'Raw Data'!G970, 0)</f>
        <v/>
      </c>
    </row>
    <row r="978">
      <c r="A978">
        <f>IF(AND('Raw Data'!F971&lt;'Raw Data'!C971, 'Raw Data'!P971&gt;'Raw Data'!O971, 'Raw Data'!P971-'Raw Data'!O971&gt;3), 'Raw Data'!J971, 0)</f>
        <v/>
      </c>
      <c r="B978">
        <f>IF(AND('Raw Data'!C971&lt;'Raw Data'!F971, 'Raw Data'!O971&gt;'Raw Data'!P971, 'Raw Data'!O971-'Raw Data'!P971&gt;3), 'Raw Data'!I971, 0)</f>
        <v/>
      </c>
      <c r="C978">
        <f>IF(AND('Raw Data'!F971&lt;'Raw Data'!C971, 'Raw Data'!P971&gt;'Raw Data'!O971, 'Raw Data'!P971-'Raw Data'!O971&lt;4), 'Raw Data'!H971, 0)</f>
        <v/>
      </c>
      <c r="D978">
        <f>IF(AND('Raw Data'!C971&lt;'Raw Data'!F971, 'Raw Data'!O971&gt;'Raw Data'!P971, 'Raw Data'!O971-'Raw Data'!P971&lt;4), 'Raw Data'!G971, 0)</f>
        <v/>
      </c>
      <c r="E978">
        <f>IF(ISBLANK('Raw Data'!J971), 0, IF(AND(4=MATCH(LARGE('Raw Data'!G971:J971, 4), 'Raw Data'!G971:J971, 0), 'Raw Data'!P971-'Raw Data'!O971&gt;3), 'Raw Data'!J971, 0))</f>
        <v/>
      </c>
      <c r="F978">
        <f>IF(ISBLANK('Raw Data'!J971), 0, IF(AND(3=MATCH(LARGE('Raw Data'!G971:J971, 4), 'Raw Data'!G971:J971, 0), 'Raw Data'!O971-'Raw Data'!P971&gt;3), 'Raw Data'!I971, 0))</f>
        <v/>
      </c>
      <c r="G978">
        <f>IF(ISBLANK('Raw Data'!J971), 0, IF(AND(2=MATCH(LARGE('Raw Data'!G971:J971, 4), 'Raw Data'!G971:J971, 0), AND('Raw Data'!P971-'Raw Data'!O971&lt;4, 'Raw Data'!P971-'Raw Data'!O971&gt;0)), 'Raw Data'!H971, 0))</f>
        <v/>
      </c>
      <c r="H978">
        <f>IF(ISBLANK('Raw Data'!J971), 0, IF(AND(1=MATCH(LARGE('Raw Data'!G971:J971, 4), 'Raw Data'!G971:J971, 0), AND('Raw Data'!O971-'Raw Data'!P971&lt;4, 'Raw Data'!O971-'Raw Data'!P971&gt;0)), 'Raw Data'!G971, 0))</f>
        <v/>
      </c>
      <c r="I978">
        <f>IF(ISBLANK('Raw Data'!J971), 0, IF(AND(4=MATCH(LARGE('Raw Data'!G971:J971, 3), 'Raw Data'!G971:J971, 0), 'Raw Data'!P971-'Raw Data'!O971&gt;3), 'Raw Data'!J971, 0))</f>
        <v/>
      </c>
      <c r="J978">
        <f>IF(ISBLANK('Raw Data'!J971), 0, IF(AND(3=MATCH(LARGE('Raw Data'!G971:J971, 3), 'Raw Data'!G971:J971, 0), 'Raw Data'!O971-'Raw Data'!P971&gt;3), 'Raw Data'!I971, 0))</f>
        <v/>
      </c>
      <c r="K978">
        <f>IF(ISBLANK('Raw Data'!J971), 0, IF(AND(2=MATCH(LARGE('Raw Data'!G971:J971, 3), 'Raw Data'!G971:J971, 0), AND('Raw Data'!P971-'Raw Data'!O971&lt;4, 'Raw Data'!P971-'Raw Data'!O971&gt;0)), 'Raw Data'!H971, 0))</f>
        <v/>
      </c>
      <c r="L978">
        <f>IF(ISBLANK('Raw Data'!J971), 0, IF(AND(1=MATCH(LARGE('Raw Data'!G971:J971, 3), 'Raw Data'!G971:J971, 0), AND('Raw Data'!O971-'Raw Data'!P971&lt;4, 'Raw Data'!O971-'Raw Data'!P971&gt;0)), 'Raw Data'!G971, 0))</f>
        <v/>
      </c>
      <c r="M978">
        <f>IF(ISBLANK('Raw Data'!J971), 0, IF(AND(4=MATCH(LARGE('Raw Data'!G971:J971, 2), 'Raw Data'!G971:J971, 0), 'Raw Data'!P971-'Raw Data'!O971&gt;3), 'Raw Data'!J971, 0))</f>
        <v/>
      </c>
      <c r="N978">
        <f>IF(ISBLANK('Raw Data'!J971), 0, IF(AND(3=MATCH(LARGE('Raw Data'!G971:J971, 2), 'Raw Data'!G971:J971, 0), 'Raw Data'!O971-'Raw Data'!P971&gt;3), 'Raw Data'!I971, 0))</f>
        <v/>
      </c>
      <c r="O978">
        <f>IF(ISBLANK('Raw Data'!J971), 0, IF(AND(2=MATCH(LARGE('Raw Data'!G971:J971, 2), 'Raw Data'!G971:J971, 0), AND('Raw Data'!P971-'Raw Data'!O971&lt;4, 'Raw Data'!P971-'Raw Data'!O971&gt;0)), 'Raw Data'!H971, 0))</f>
        <v/>
      </c>
      <c r="P978">
        <f>IF(ISBLANK('Raw Data'!J971), 0, IF(AND(1=MATCH(LARGE('Raw Data'!G971:J971, 2), 'Raw Data'!G971:J971, 0), AND('Raw Data'!O971-'Raw Data'!P971&lt;4, 'Raw Data'!O971-'Raw Data'!P971&gt;0)), 'Raw Data'!G971, 0))</f>
        <v/>
      </c>
      <c r="Q978">
        <f>IF(ISBLANK('Raw Data'!J971), 0, IF(AND(4=MATCH(LARGE('Raw Data'!G971:J971, 1), 'Raw Data'!G971:J971, 0), 'Raw Data'!P971-'Raw Data'!O971&gt;3), 'Raw Data'!J971, 0))</f>
        <v/>
      </c>
      <c r="R978">
        <f>IF(ISBLANK('Raw Data'!J971), 0, IF(AND(3=MATCH(LARGE('Raw Data'!G971:J971, 1), 'Raw Data'!G971:J971, 0), 'Raw Data'!O971-'Raw Data'!P971&gt;3), 'Raw Data'!I971, 0))</f>
        <v/>
      </c>
      <c r="S978">
        <f>IF(AND('Raw Data'!P971-'Raw Data'!O971&gt;4, 'Raw Data'!F971&lt;'Raw Data'!C971), 'Raw Data'!J971, 0)</f>
        <v/>
      </c>
      <c r="T978">
        <f>IF(AND('Raw Data'!O971-'Raw Data'!P971&gt;4, 'Raw Data'!F971&gt;'Raw Data'!C971), 'Raw Data'!I971, 0)</f>
        <v/>
      </c>
      <c r="U978">
        <f>IF(AND('Raw Data'!P971-'Raw Data'!O971&lt;3, 'Raw Data'!P971&gt;'Raw Data'!O971, 'Raw Data'!F971&lt;'Raw Data'!C971), 'Raw Data'!H971, 0)</f>
        <v/>
      </c>
      <c r="V978">
        <f>IF(AND('Raw Data'!P971-'Raw Data'!O971&lt;3, 'Raw Data'!P971&gt;'Raw Data'!O971, 'Raw Data'!F971&gt;'Raw Data'!C971), 'Raw Data'!G971, 0)</f>
        <v/>
      </c>
    </row>
    <row r="979">
      <c r="A979">
        <f>IF(AND('Raw Data'!F972&lt;'Raw Data'!C972, 'Raw Data'!P972&gt;'Raw Data'!O972, 'Raw Data'!P972-'Raw Data'!O972&gt;3), 'Raw Data'!J972, 0)</f>
        <v/>
      </c>
      <c r="B979">
        <f>IF(AND('Raw Data'!C972&lt;'Raw Data'!F972, 'Raw Data'!O972&gt;'Raw Data'!P972, 'Raw Data'!O972-'Raw Data'!P972&gt;3), 'Raw Data'!I972, 0)</f>
        <v/>
      </c>
      <c r="C979">
        <f>IF(AND('Raw Data'!F972&lt;'Raw Data'!C972, 'Raw Data'!P972&gt;'Raw Data'!O972, 'Raw Data'!P972-'Raw Data'!O972&lt;4), 'Raw Data'!H972, 0)</f>
        <v/>
      </c>
      <c r="D979">
        <f>IF(AND('Raw Data'!C972&lt;'Raw Data'!F972, 'Raw Data'!O972&gt;'Raw Data'!P972, 'Raw Data'!O972-'Raw Data'!P972&lt;4), 'Raw Data'!G972, 0)</f>
        <v/>
      </c>
      <c r="E979">
        <f>IF(ISBLANK('Raw Data'!J972), 0, IF(AND(4=MATCH(LARGE('Raw Data'!G972:J972, 4), 'Raw Data'!G972:J972, 0), 'Raw Data'!P972-'Raw Data'!O972&gt;3), 'Raw Data'!J972, 0))</f>
        <v/>
      </c>
      <c r="F979">
        <f>IF(ISBLANK('Raw Data'!J972), 0, IF(AND(3=MATCH(LARGE('Raw Data'!G972:J972, 4), 'Raw Data'!G972:J972, 0), 'Raw Data'!O972-'Raw Data'!P972&gt;3), 'Raw Data'!I972, 0))</f>
        <v/>
      </c>
      <c r="G979">
        <f>IF(ISBLANK('Raw Data'!J972), 0, IF(AND(2=MATCH(LARGE('Raw Data'!G972:J972, 4), 'Raw Data'!G972:J972, 0), AND('Raw Data'!P972-'Raw Data'!O972&lt;4, 'Raw Data'!P972-'Raw Data'!O972&gt;0)), 'Raw Data'!H972, 0))</f>
        <v/>
      </c>
      <c r="H979">
        <f>IF(ISBLANK('Raw Data'!J972), 0, IF(AND(1=MATCH(LARGE('Raw Data'!G972:J972, 4), 'Raw Data'!G972:J972, 0), AND('Raw Data'!O972-'Raw Data'!P972&lt;4, 'Raw Data'!O972-'Raw Data'!P972&gt;0)), 'Raw Data'!G972, 0))</f>
        <v/>
      </c>
      <c r="I979">
        <f>IF(ISBLANK('Raw Data'!J972), 0, IF(AND(4=MATCH(LARGE('Raw Data'!G972:J972, 3), 'Raw Data'!G972:J972, 0), 'Raw Data'!P972-'Raw Data'!O972&gt;3), 'Raw Data'!J972, 0))</f>
        <v/>
      </c>
      <c r="J979">
        <f>IF(ISBLANK('Raw Data'!J972), 0, IF(AND(3=MATCH(LARGE('Raw Data'!G972:J972, 3), 'Raw Data'!G972:J972, 0), 'Raw Data'!O972-'Raw Data'!P972&gt;3), 'Raw Data'!I972, 0))</f>
        <v/>
      </c>
      <c r="K979">
        <f>IF(ISBLANK('Raw Data'!J972), 0, IF(AND(2=MATCH(LARGE('Raw Data'!G972:J972, 3), 'Raw Data'!G972:J972, 0), AND('Raw Data'!P972-'Raw Data'!O972&lt;4, 'Raw Data'!P972-'Raw Data'!O972&gt;0)), 'Raw Data'!H972, 0))</f>
        <v/>
      </c>
      <c r="L979">
        <f>IF(ISBLANK('Raw Data'!J972), 0, IF(AND(1=MATCH(LARGE('Raw Data'!G972:J972, 3), 'Raw Data'!G972:J972, 0), AND('Raw Data'!O972-'Raw Data'!P972&lt;4, 'Raw Data'!O972-'Raw Data'!P972&gt;0)), 'Raw Data'!G972, 0))</f>
        <v/>
      </c>
      <c r="M979">
        <f>IF(ISBLANK('Raw Data'!J972), 0, IF(AND(4=MATCH(LARGE('Raw Data'!G972:J972, 2), 'Raw Data'!G972:J972, 0), 'Raw Data'!P972-'Raw Data'!O972&gt;3), 'Raw Data'!J972, 0))</f>
        <v/>
      </c>
      <c r="N979">
        <f>IF(ISBLANK('Raw Data'!J972), 0, IF(AND(3=MATCH(LARGE('Raw Data'!G972:J972, 2), 'Raw Data'!G972:J972, 0), 'Raw Data'!O972-'Raw Data'!P972&gt;3), 'Raw Data'!I972, 0))</f>
        <v/>
      </c>
      <c r="O979">
        <f>IF(ISBLANK('Raw Data'!J972), 0, IF(AND(2=MATCH(LARGE('Raw Data'!G972:J972, 2), 'Raw Data'!G972:J972, 0), AND('Raw Data'!P972-'Raw Data'!O972&lt;4, 'Raw Data'!P972-'Raw Data'!O972&gt;0)), 'Raw Data'!H972, 0))</f>
        <v/>
      </c>
      <c r="P979">
        <f>IF(ISBLANK('Raw Data'!J972), 0, IF(AND(1=MATCH(LARGE('Raw Data'!G972:J972, 2), 'Raw Data'!G972:J972, 0), AND('Raw Data'!O972-'Raw Data'!P972&lt;4, 'Raw Data'!O972-'Raw Data'!P972&gt;0)), 'Raw Data'!G972, 0))</f>
        <v/>
      </c>
      <c r="Q979">
        <f>IF(ISBLANK('Raw Data'!J972), 0, IF(AND(4=MATCH(LARGE('Raw Data'!G972:J972, 1), 'Raw Data'!G972:J972, 0), 'Raw Data'!P972-'Raw Data'!O972&gt;3), 'Raw Data'!J972, 0))</f>
        <v/>
      </c>
      <c r="R979">
        <f>IF(ISBLANK('Raw Data'!J972), 0, IF(AND(3=MATCH(LARGE('Raw Data'!G972:J972, 1), 'Raw Data'!G972:J972, 0), 'Raw Data'!O972-'Raw Data'!P972&gt;3), 'Raw Data'!I972, 0))</f>
        <v/>
      </c>
      <c r="S979">
        <f>IF(AND('Raw Data'!P972-'Raw Data'!O972&gt;4, 'Raw Data'!F972&lt;'Raw Data'!C972), 'Raw Data'!J972, 0)</f>
        <v/>
      </c>
      <c r="T979">
        <f>IF(AND('Raw Data'!O972-'Raw Data'!P972&gt;4, 'Raw Data'!F972&gt;'Raw Data'!C972), 'Raw Data'!I972, 0)</f>
        <v/>
      </c>
      <c r="U979">
        <f>IF(AND('Raw Data'!P972-'Raw Data'!O972&lt;3, 'Raw Data'!P972&gt;'Raw Data'!O972, 'Raw Data'!F972&lt;'Raw Data'!C972), 'Raw Data'!H972, 0)</f>
        <v/>
      </c>
      <c r="V979">
        <f>IF(AND('Raw Data'!P972-'Raw Data'!O972&lt;3, 'Raw Data'!P972&gt;'Raw Data'!O972, 'Raw Data'!F972&gt;'Raw Data'!C972), 'Raw Data'!G972, 0)</f>
        <v/>
      </c>
    </row>
    <row r="980">
      <c r="A980">
        <f>IF(AND('Raw Data'!F973&lt;'Raw Data'!C973, 'Raw Data'!P973&gt;'Raw Data'!O973, 'Raw Data'!P973-'Raw Data'!O973&gt;3), 'Raw Data'!J973, 0)</f>
        <v/>
      </c>
      <c r="B980">
        <f>IF(AND('Raw Data'!C973&lt;'Raw Data'!F973, 'Raw Data'!O973&gt;'Raw Data'!P973, 'Raw Data'!O973-'Raw Data'!P973&gt;3), 'Raw Data'!I973, 0)</f>
        <v/>
      </c>
      <c r="C980">
        <f>IF(AND('Raw Data'!F973&lt;'Raw Data'!C973, 'Raw Data'!P973&gt;'Raw Data'!O973, 'Raw Data'!P973-'Raw Data'!O973&lt;4), 'Raw Data'!H973, 0)</f>
        <v/>
      </c>
      <c r="D980">
        <f>IF(AND('Raw Data'!C973&lt;'Raw Data'!F973, 'Raw Data'!O973&gt;'Raw Data'!P973, 'Raw Data'!O973-'Raw Data'!P973&lt;4), 'Raw Data'!G973, 0)</f>
        <v/>
      </c>
      <c r="E980">
        <f>IF(ISBLANK('Raw Data'!J973), 0, IF(AND(4=MATCH(LARGE('Raw Data'!G973:J973, 4), 'Raw Data'!G973:J973, 0), 'Raw Data'!P973-'Raw Data'!O973&gt;3), 'Raw Data'!J973, 0))</f>
        <v/>
      </c>
      <c r="F980">
        <f>IF(ISBLANK('Raw Data'!J973), 0, IF(AND(3=MATCH(LARGE('Raw Data'!G973:J973, 4), 'Raw Data'!G973:J973, 0), 'Raw Data'!O973-'Raw Data'!P973&gt;3), 'Raw Data'!I973, 0))</f>
        <v/>
      </c>
      <c r="G980">
        <f>IF(ISBLANK('Raw Data'!J973), 0, IF(AND(2=MATCH(LARGE('Raw Data'!G973:J973, 4), 'Raw Data'!G973:J973, 0), AND('Raw Data'!P973-'Raw Data'!O973&lt;4, 'Raw Data'!P973-'Raw Data'!O973&gt;0)), 'Raw Data'!H973, 0))</f>
        <v/>
      </c>
      <c r="H980">
        <f>IF(ISBLANK('Raw Data'!J973), 0, IF(AND(1=MATCH(LARGE('Raw Data'!G973:J973, 4), 'Raw Data'!G973:J973, 0), AND('Raw Data'!O973-'Raw Data'!P973&lt;4, 'Raw Data'!O973-'Raw Data'!P973&gt;0)), 'Raw Data'!G973, 0))</f>
        <v/>
      </c>
      <c r="I980">
        <f>IF(ISBLANK('Raw Data'!J973), 0, IF(AND(4=MATCH(LARGE('Raw Data'!G973:J973, 3), 'Raw Data'!G973:J973, 0), 'Raw Data'!P973-'Raw Data'!O973&gt;3), 'Raw Data'!J973, 0))</f>
        <v/>
      </c>
      <c r="J980">
        <f>IF(ISBLANK('Raw Data'!J973), 0, IF(AND(3=MATCH(LARGE('Raw Data'!G973:J973, 3), 'Raw Data'!G973:J973, 0), 'Raw Data'!O973-'Raw Data'!P973&gt;3), 'Raw Data'!I973, 0))</f>
        <v/>
      </c>
      <c r="K980">
        <f>IF(ISBLANK('Raw Data'!J973), 0, IF(AND(2=MATCH(LARGE('Raw Data'!G973:J973, 3), 'Raw Data'!G973:J973, 0), AND('Raw Data'!P973-'Raw Data'!O973&lt;4, 'Raw Data'!P973-'Raw Data'!O973&gt;0)), 'Raw Data'!H973, 0))</f>
        <v/>
      </c>
      <c r="L980">
        <f>IF(ISBLANK('Raw Data'!J973), 0, IF(AND(1=MATCH(LARGE('Raw Data'!G973:J973, 3), 'Raw Data'!G973:J973, 0), AND('Raw Data'!O973-'Raw Data'!P973&lt;4, 'Raw Data'!O973-'Raw Data'!P973&gt;0)), 'Raw Data'!G973, 0))</f>
        <v/>
      </c>
      <c r="M980">
        <f>IF(ISBLANK('Raw Data'!J973), 0, IF(AND(4=MATCH(LARGE('Raw Data'!G973:J973, 2), 'Raw Data'!G973:J973, 0), 'Raw Data'!P973-'Raw Data'!O973&gt;3), 'Raw Data'!J973, 0))</f>
        <v/>
      </c>
      <c r="N980">
        <f>IF(ISBLANK('Raw Data'!J973), 0, IF(AND(3=MATCH(LARGE('Raw Data'!G973:J973, 2), 'Raw Data'!G973:J973, 0), 'Raw Data'!O973-'Raw Data'!P973&gt;3), 'Raw Data'!I973, 0))</f>
        <v/>
      </c>
      <c r="O980">
        <f>IF(ISBLANK('Raw Data'!J973), 0, IF(AND(2=MATCH(LARGE('Raw Data'!G973:J973, 2), 'Raw Data'!G973:J973, 0), AND('Raw Data'!P973-'Raw Data'!O973&lt;4, 'Raw Data'!P973-'Raw Data'!O973&gt;0)), 'Raw Data'!H973, 0))</f>
        <v/>
      </c>
      <c r="P980">
        <f>IF(ISBLANK('Raw Data'!J973), 0, IF(AND(1=MATCH(LARGE('Raw Data'!G973:J973, 2), 'Raw Data'!G973:J973, 0), AND('Raw Data'!O973-'Raw Data'!P973&lt;4, 'Raw Data'!O973-'Raw Data'!P973&gt;0)), 'Raw Data'!G973, 0))</f>
        <v/>
      </c>
      <c r="Q980">
        <f>IF(ISBLANK('Raw Data'!J973), 0, IF(AND(4=MATCH(LARGE('Raw Data'!G973:J973, 1), 'Raw Data'!G973:J973, 0), 'Raw Data'!P973-'Raw Data'!O973&gt;3), 'Raw Data'!J973, 0))</f>
        <v/>
      </c>
      <c r="R980">
        <f>IF(ISBLANK('Raw Data'!J973), 0, IF(AND(3=MATCH(LARGE('Raw Data'!G973:J973, 1), 'Raw Data'!G973:J973, 0), 'Raw Data'!O973-'Raw Data'!P973&gt;3), 'Raw Data'!I973, 0))</f>
        <v/>
      </c>
      <c r="S980">
        <f>IF(AND('Raw Data'!P973-'Raw Data'!O973&gt;4, 'Raw Data'!F973&lt;'Raw Data'!C973), 'Raw Data'!J973, 0)</f>
        <v/>
      </c>
      <c r="T980">
        <f>IF(AND('Raw Data'!O973-'Raw Data'!P973&gt;4, 'Raw Data'!F973&gt;'Raw Data'!C973), 'Raw Data'!I973, 0)</f>
        <v/>
      </c>
      <c r="U980">
        <f>IF(AND('Raw Data'!P973-'Raw Data'!O973&lt;3, 'Raw Data'!P973&gt;'Raw Data'!O973, 'Raw Data'!F973&lt;'Raw Data'!C973), 'Raw Data'!H973, 0)</f>
        <v/>
      </c>
      <c r="V980">
        <f>IF(AND('Raw Data'!P973-'Raw Data'!O973&lt;3, 'Raw Data'!P973&gt;'Raw Data'!O973, 'Raw Data'!F973&gt;'Raw Data'!C973), 'Raw Data'!G973, 0)</f>
        <v/>
      </c>
    </row>
    <row r="981">
      <c r="A981">
        <f>IF(AND('Raw Data'!F974&lt;'Raw Data'!C974, 'Raw Data'!P974&gt;'Raw Data'!O974, 'Raw Data'!P974-'Raw Data'!O974&gt;3), 'Raw Data'!J974, 0)</f>
        <v/>
      </c>
      <c r="B981">
        <f>IF(AND('Raw Data'!C974&lt;'Raw Data'!F974, 'Raw Data'!O974&gt;'Raw Data'!P974, 'Raw Data'!O974-'Raw Data'!P974&gt;3), 'Raw Data'!I974, 0)</f>
        <v/>
      </c>
      <c r="C981">
        <f>IF(AND('Raw Data'!F974&lt;'Raw Data'!C974, 'Raw Data'!P974&gt;'Raw Data'!O974, 'Raw Data'!P974-'Raw Data'!O974&lt;4), 'Raw Data'!H974, 0)</f>
        <v/>
      </c>
      <c r="D981">
        <f>IF(AND('Raw Data'!C974&lt;'Raw Data'!F974, 'Raw Data'!O974&gt;'Raw Data'!P974, 'Raw Data'!O974-'Raw Data'!P974&lt;4), 'Raw Data'!G974, 0)</f>
        <v/>
      </c>
      <c r="E981">
        <f>IF(ISBLANK('Raw Data'!J974), 0, IF(AND(4=MATCH(LARGE('Raw Data'!G974:J974, 4), 'Raw Data'!G974:J974, 0), 'Raw Data'!P974-'Raw Data'!O974&gt;3), 'Raw Data'!J974, 0))</f>
        <v/>
      </c>
      <c r="F981">
        <f>IF(ISBLANK('Raw Data'!J974), 0, IF(AND(3=MATCH(LARGE('Raw Data'!G974:J974, 4), 'Raw Data'!G974:J974, 0), 'Raw Data'!O974-'Raw Data'!P974&gt;3), 'Raw Data'!I974, 0))</f>
        <v/>
      </c>
      <c r="G981">
        <f>IF(ISBLANK('Raw Data'!J974), 0, IF(AND(2=MATCH(LARGE('Raw Data'!G974:J974, 4), 'Raw Data'!G974:J974, 0), AND('Raw Data'!P974-'Raw Data'!O974&lt;4, 'Raw Data'!P974-'Raw Data'!O974&gt;0)), 'Raw Data'!H974, 0))</f>
        <v/>
      </c>
      <c r="H981">
        <f>IF(ISBLANK('Raw Data'!J974), 0, IF(AND(1=MATCH(LARGE('Raw Data'!G974:J974, 4), 'Raw Data'!G974:J974, 0), AND('Raw Data'!O974-'Raw Data'!P974&lt;4, 'Raw Data'!O974-'Raw Data'!P974&gt;0)), 'Raw Data'!G974, 0))</f>
        <v/>
      </c>
      <c r="I981">
        <f>IF(ISBLANK('Raw Data'!J974), 0, IF(AND(4=MATCH(LARGE('Raw Data'!G974:J974, 3), 'Raw Data'!G974:J974, 0), 'Raw Data'!P974-'Raw Data'!O974&gt;3), 'Raw Data'!J974, 0))</f>
        <v/>
      </c>
      <c r="J981">
        <f>IF(ISBLANK('Raw Data'!J974), 0, IF(AND(3=MATCH(LARGE('Raw Data'!G974:J974, 3), 'Raw Data'!G974:J974, 0), 'Raw Data'!O974-'Raw Data'!P974&gt;3), 'Raw Data'!I974, 0))</f>
        <v/>
      </c>
      <c r="K981">
        <f>IF(ISBLANK('Raw Data'!J974), 0, IF(AND(2=MATCH(LARGE('Raw Data'!G974:J974, 3), 'Raw Data'!G974:J974, 0), AND('Raw Data'!P974-'Raw Data'!O974&lt;4, 'Raw Data'!P974-'Raw Data'!O974&gt;0)), 'Raw Data'!H974, 0))</f>
        <v/>
      </c>
      <c r="L981">
        <f>IF(ISBLANK('Raw Data'!J974), 0, IF(AND(1=MATCH(LARGE('Raw Data'!G974:J974, 3), 'Raw Data'!G974:J974, 0), AND('Raw Data'!O974-'Raw Data'!P974&lt;4, 'Raw Data'!O974-'Raw Data'!P974&gt;0)), 'Raw Data'!G974, 0))</f>
        <v/>
      </c>
      <c r="M981">
        <f>IF(ISBLANK('Raw Data'!J974), 0, IF(AND(4=MATCH(LARGE('Raw Data'!G974:J974, 2), 'Raw Data'!G974:J974, 0), 'Raw Data'!P974-'Raw Data'!O974&gt;3), 'Raw Data'!J974, 0))</f>
        <v/>
      </c>
      <c r="N981">
        <f>IF(ISBLANK('Raw Data'!J974), 0, IF(AND(3=MATCH(LARGE('Raw Data'!G974:J974, 2), 'Raw Data'!G974:J974, 0), 'Raw Data'!O974-'Raw Data'!P974&gt;3), 'Raw Data'!I974, 0))</f>
        <v/>
      </c>
      <c r="O981">
        <f>IF(ISBLANK('Raw Data'!J974), 0, IF(AND(2=MATCH(LARGE('Raw Data'!G974:J974, 2), 'Raw Data'!G974:J974, 0), AND('Raw Data'!P974-'Raw Data'!O974&lt;4, 'Raw Data'!P974-'Raw Data'!O974&gt;0)), 'Raw Data'!H974, 0))</f>
        <v/>
      </c>
      <c r="P981">
        <f>IF(ISBLANK('Raw Data'!J974), 0, IF(AND(1=MATCH(LARGE('Raw Data'!G974:J974, 2), 'Raw Data'!G974:J974, 0), AND('Raw Data'!O974-'Raw Data'!P974&lt;4, 'Raw Data'!O974-'Raw Data'!P974&gt;0)), 'Raw Data'!G974, 0))</f>
        <v/>
      </c>
      <c r="Q981">
        <f>IF(ISBLANK('Raw Data'!J974), 0, IF(AND(4=MATCH(LARGE('Raw Data'!G974:J974, 1), 'Raw Data'!G974:J974, 0), 'Raw Data'!P974-'Raw Data'!O974&gt;3), 'Raw Data'!J974, 0))</f>
        <v/>
      </c>
      <c r="R981">
        <f>IF(ISBLANK('Raw Data'!J974), 0, IF(AND(3=MATCH(LARGE('Raw Data'!G974:J974, 1), 'Raw Data'!G974:J974, 0), 'Raw Data'!O974-'Raw Data'!P974&gt;3), 'Raw Data'!I974, 0))</f>
        <v/>
      </c>
      <c r="S981">
        <f>IF(AND('Raw Data'!P974-'Raw Data'!O974&gt;4, 'Raw Data'!F974&lt;'Raw Data'!C974), 'Raw Data'!J974, 0)</f>
        <v/>
      </c>
      <c r="T981">
        <f>IF(AND('Raw Data'!O974-'Raw Data'!P974&gt;4, 'Raw Data'!F974&gt;'Raw Data'!C974), 'Raw Data'!I974, 0)</f>
        <v/>
      </c>
      <c r="U981">
        <f>IF(AND('Raw Data'!P974-'Raw Data'!O974&lt;3, 'Raw Data'!P974&gt;'Raw Data'!O974, 'Raw Data'!F974&lt;'Raw Data'!C974), 'Raw Data'!H974, 0)</f>
        <v/>
      </c>
      <c r="V981">
        <f>IF(AND('Raw Data'!P974-'Raw Data'!O974&lt;3, 'Raw Data'!P974&gt;'Raw Data'!O974, 'Raw Data'!F974&gt;'Raw Data'!C974), 'Raw Data'!G974, 0)</f>
        <v/>
      </c>
    </row>
    <row r="982">
      <c r="A982">
        <f>IF(AND('Raw Data'!F975&lt;'Raw Data'!C975, 'Raw Data'!P975&gt;'Raw Data'!O975, 'Raw Data'!P975-'Raw Data'!O975&gt;3), 'Raw Data'!J975, 0)</f>
        <v/>
      </c>
      <c r="B982">
        <f>IF(AND('Raw Data'!C975&lt;'Raw Data'!F975, 'Raw Data'!O975&gt;'Raw Data'!P975, 'Raw Data'!O975-'Raw Data'!P975&gt;3), 'Raw Data'!I975, 0)</f>
        <v/>
      </c>
      <c r="C982">
        <f>IF(AND('Raw Data'!F975&lt;'Raw Data'!C975, 'Raw Data'!P975&gt;'Raw Data'!O975, 'Raw Data'!P975-'Raw Data'!O975&lt;4), 'Raw Data'!H975, 0)</f>
        <v/>
      </c>
      <c r="D982">
        <f>IF(AND('Raw Data'!C975&lt;'Raw Data'!F975, 'Raw Data'!O975&gt;'Raw Data'!P975, 'Raw Data'!O975-'Raw Data'!P975&lt;4), 'Raw Data'!G975, 0)</f>
        <v/>
      </c>
      <c r="E982">
        <f>IF(ISBLANK('Raw Data'!J975), 0, IF(AND(4=MATCH(LARGE('Raw Data'!G975:J975, 4), 'Raw Data'!G975:J975, 0), 'Raw Data'!P975-'Raw Data'!O975&gt;3), 'Raw Data'!J975, 0))</f>
        <v/>
      </c>
      <c r="F982">
        <f>IF(ISBLANK('Raw Data'!J975), 0, IF(AND(3=MATCH(LARGE('Raw Data'!G975:J975, 4), 'Raw Data'!G975:J975, 0), 'Raw Data'!O975-'Raw Data'!P975&gt;3), 'Raw Data'!I975, 0))</f>
        <v/>
      </c>
      <c r="G982">
        <f>IF(ISBLANK('Raw Data'!J975), 0, IF(AND(2=MATCH(LARGE('Raw Data'!G975:J975, 4), 'Raw Data'!G975:J975, 0), AND('Raw Data'!P975-'Raw Data'!O975&lt;4, 'Raw Data'!P975-'Raw Data'!O975&gt;0)), 'Raw Data'!H975, 0))</f>
        <v/>
      </c>
      <c r="H982">
        <f>IF(ISBLANK('Raw Data'!J975), 0, IF(AND(1=MATCH(LARGE('Raw Data'!G975:J975, 4), 'Raw Data'!G975:J975, 0), AND('Raw Data'!O975-'Raw Data'!P975&lt;4, 'Raw Data'!O975-'Raw Data'!P975&gt;0)), 'Raw Data'!G975, 0))</f>
        <v/>
      </c>
      <c r="I982">
        <f>IF(ISBLANK('Raw Data'!J975), 0, IF(AND(4=MATCH(LARGE('Raw Data'!G975:J975, 3), 'Raw Data'!G975:J975, 0), 'Raw Data'!P975-'Raw Data'!O975&gt;3), 'Raw Data'!J975, 0))</f>
        <v/>
      </c>
      <c r="J982">
        <f>IF(ISBLANK('Raw Data'!J975), 0, IF(AND(3=MATCH(LARGE('Raw Data'!G975:J975, 3), 'Raw Data'!G975:J975, 0), 'Raw Data'!O975-'Raw Data'!P975&gt;3), 'Raw Data'!I975, 0))</f>
        <v/>
      </c>
      <c r="K982">
        <f>IF(ISBLANK('Raw Data'!J975), 0, IF(AND(2=MATCH(LARGE('Raw Data'!G975:J975, 3), 'Raw Data'!G975:J975, 0), AND('Raw Data'!P975-'Raw Data'!O975&lt;4, 'Raw Data'!P975-'Raw Data'!O975&gt;0)), 'Raw Data'!H975, 0))</f>
        <v/>
      </c>
      <c r="L982">
        <f>IF(ISBLANK('Raw Data'!J975), 0, IF(AND(1=MATCH(LARGE('Raw Data'!G975:J975, 3), 'Raw Data'!G975:J975, 0), AND('Raw Data'!O975-'Raw Data'!P975&lt;4, 'Raw Data'!O975-'Raw Data'!P975&gt;0)), 'Raw Data'!G975, 0))</f>
        <v/>
      </c>
      <c r="M982">
        <f>IF(ISBLANK('Raw Data'!J975), 0, IF(AND(4=MATCH(LARGE('Raw Data'!G975:J975, 2), 'Raw Data'!G975:J975, 0), 'Raw Data'!P975-'Raw Data'!O975&gt;3), 'Raw Data'!J975, 0))</f>
        <v/>
      </c>
      <c r="N982">
        <f>IF(ISBLANK('Raw Data'!J975), 0, IF(AND(3=MATCH(LARGE('Raw Data'!G975:J975, 2), 'Raw Data'!G975:J975, 0), 'Raw Data'!O975-'Raw Data'!P975&gt;3), 'Raw Data'!I975, 0))</f>
        <v/>
      </c>
      <c r="O982">
        <f>IF(ISBLANK('Raw Data'!J975), 0, IF(AND(2=MATCH(LARGE('Raw Data'!G975:J975, 2), 'Raw Data'!G975:J975, 0), AND('Raw Data'!P975-'Raw Data'!O975&lt;4, 'Raw Data'!P975-'Raw Data'!O975&gt;0)), 'Raw Data'!H975, 0))</f>
        <v/>
      </c>
      <c r="P982">
        <f>IF(ISBLANK('Raw Data'!J975), 0, IF(AND(1=MATCH(LARGE('Raw Data'!G975:J975, 2), 'Raw Data'!G975:J975, 0), AND('Raw Data'!O975-'Raw Data'!P975&lt;4, 'Raw Data'!O975-'Raw Data'!P975&gt;0)), 'Raw Data'!G975, 0))</f>
        <v/>
      </c>
      <c r="Q982">
        <f>IF(ISBLANK('Raw Data'!J975), 0, IF(AND(4=MATCH(LARGE('Raw Data'!G975:J975, 1), 'Raw Data'!G975:J975, 0), 'Raw Data'!P975-'Raw Data'!O975&gt;3), 'Raw Data'!J975, 0))</f>
        <v/>
      </c>
      <c r="R982">
        <f>IF(ISBLANK('Raw Data'!J975), 0, IF(AND(3=MATCH(LARGE('Raw Data'!G975:J975, 1), 'Raw Data'!G975:J975, 0), 'Raw Data'!O975-'Raw Data'!P975&gt;3), 'Raw Data'!I975, 0))</f>
        <v/>
      </c>
      <c r="S982">
        <f>IF(AND('Raw Data'!P975-'Raw Data'!O975&gt;4, 'Raw Data'!F975&lt;'Raw Data'!C975), 'Raw Data'!J975, 0)</f>
        <v/>
      </c>
      <c r="T982">
        <f>IF(AND('Raw Data'!O975-'Raw Data'!P975&gt;4, 'Raw Data'!F975&gt;'Raw Data'!C975), 'Raw Data'!I975, 0)</f>
        <v/>
      </c>
      <c r="U982">
        <f>IF(AND('Raw Data'!P975-'Raw Data'!O975&lt;3, 'Raw Data'!P975&gt;'Raw Data'!O975, 'Raw Data'!F975&lt;'Raw Data'!C975), 'Raw Data'!H975, 0)</f>
        <v/>
      </c>
      <c r="V982">
        <f>IF(AND('Raw Data'!P975-'Raw Data'!O975&lt;3, 'Raw Data'!P975&gt;'Raw Data'!O975, 'Raw Data'!F975&gt;'Raw Data'!C975), 'Raw Data'!G975, 0)</f>
        <v/>
      </c>
    </row>
    <row r="983">
      <c r="A983">
        <f>IF(AND('Raw Data'!F976&lt;'Raw Data'!C976, 'Raw Data'!P976&gt;'Raw Data'!O976, 'Raw Data'!P976-'Raw Data'!O976&gt;3), 'Raw Data'!J976, 0)</f>
        <v/>
      </c>
      <c r="B983">
        <f>IF(AND('Raw Data'!C976&lt;'Raw Data'!F976, 'Raw Data'!O976&gt;'Raw Data'!P976, 'Raw Data'!O976-'Raw Data'!P976&gt;3), 'Raw Data'!I976, 0)</f>
        <v/>
      </c>
      <c r="C983">
        <f>IF(AND('Raw Data'!F976&lt;'Raw Data'!C976, 'Raw Data'!P976&gt;'Raw Data'!O976, 'Raw Data'!P976-'Raw Data'!O976&lt;4), 'Raw Data'!H976, 0)</f>
        <v/>
      </c>
      <c r="D983">
        <f>IF(AND('Raw Data'!C976&lt;'Raw Data'!F976, 'Raw Data'!O976&gt;'Raw Data'!P976, 'Raw Data'!O976-'Raw Data'!P976&lt;4), 'Raw Data'!G976, 0)</f>
        <v/>
      </c>
      <c r="E983">
        <f>IF(ISBLANK('Raw Data'!J976), 0, IF(AND(4=MATCH(LARGE('Raw Data'!G976:J976, 4), 'Raw Data'!G976:J976, 0), 'Raw Data'!P976-'Raw Data'!O976&gt;3), 'Raw Data'!J976, 0))</f>
        <v/>
      </c>
      <c r="F983">
        <f>IF(ISBLANK('Raw Data'!J976), 0, IF(AND(3=MATCH(LARGE('Raw Data'!G976:J976, 4), 'Raw Data'!G976:J976, 0), 'Raw Data'!O976-'Raw Data'!P976&gt;3), 'Raw Data'!I976, 0))</f>
        <v/>
      </c>
      <c r="G983">
        <f>IF(ISBLANK('Raw Data'!J976), 0, IF(AND(2=MATCH(LARGE('Raw Data'!G976:J976, 4), 'Raw Data'!G976:J976, 0), AND('Raw Data'!P976-'Raw Data'!O976&lt;4, 'Raw Data'!P976-'Raw Data'!O976&gt;0)), 'Raw Data'!H976, 0))</f>
        <v/>
      </c>
      <c r="H983">
        <f>IF(ISBLANK('Raw Data'!J976), 0, IF(AND(1=MATCH(LARGE('Raw Data'!G976:J976, 4), 'Raw Data'!G976:J976, 0), AND('Raw Data'!O976-'Raw Data'!P976&lt;4, 'Raw Data'!O976-'Raw Data'!P976&gt;0)), 'Raw Data'!G976, 0))</f>
        <v/>
      </c>
      <c r="I983">
        <f>IF(ISBLANK('Raw Data'!J976), 0, IF(AND(4=MATCH(LARGE('Raw Data'!G976:J976, 3), 'Raw Data'!G976:J976, 0), 'Raw Data'!P976-'Raw Data'!O976&gt;3), 'Raw Data'!J976, 0))</f>
        <v/>
      </c>
      <c r="J983">
        <f>IF(ISBLANK('Raw Data'!J976), 0, IF(AND(3=MATCH(LARGE('Raw Data'!G976:J976, 3), 'Raw Data'!G976:J976, 0), 'Raw Data'!O976-'Raw Data'!P976&gt;3), 'Raw Data'!I976, 0))</f>
        <v/>
      </c>
      <c r="K983">
        <f>IF(ISBLANK('Raw Data'!J976), 0, IF(AND(2=MATCH(LARGE('Raw Data'!G976:J976, 3), 'Raw Data'!G976:J976, 0), AND('Raw Data'!P976-'Raw Data'!O976&lt;4, 'Raw Data'!P976-'Raw Data'!O976&gt;0)), 'Raw Data'!H976, 0))</f>
        <v/>
      </c>
      <c r="L983">
        <f>IF(ISBLANK('Raw Data'!J976), 0, IF(AND(1=MATCH(LARGE('Raw Data'!G976:J976, 3), 'Raw Data'!G976:J976, 0), AND('Raw Data'!O976-'Raw Data'!P976&lt;4, 'Raw Data'!O976-'Raw Data'!P976&gt;0)), 'Raw Data'!G976, 0))</f>
        <v/>
      </c>
      <c r="M983">
        <f>IF(ISBLANK('Raw Data'!J976), 0, IF(AND(4=MATCH(LARGE('Raw Data'!G976:J976, 2), 'Raw Data'!G976:J976, 0), 'Raw Data'!P976-'Raw Data'!O976&gt;3), 'Raw Data'!J976, 0))</f>
        <v/>
      </c>
      <c r="N983">
        <f>IF(ISBLANK('Raw Data'!J976), 0, IF(AND(3=MATCH(LARGE('Raw Data'!G976:J976, 2), 'Raw Data'!G976:J976, 0), 'Raw Data'!O976-'Raw Data'!P976&gt;3), 'Raw Data'!I976, 0))</f>
        <v/>
      </c>
      <c r="O983">
        <f>IF(ISBLANK('Raw Data'!J976), 0, IF(AND(2=MATCH(LARGE('Raw Data'!G976:J976, 2), 'Raw Data'!G976:J976, 0), AND('Raw Data'!P976-'Raw Data'!O976&lt;4, 'Raw Data'!P976-'Raw Data'!O976&gt;0)), 'Raw Data'!H976, 0))</f>
        <v/>
      </c>
      <c r="P983">
        <f>IF(ISBLANK('Raw Data'!J976), 0, IF(AND(1=MATCH(LARGE('Raw Data'!G976:J976, 2), 'Raw Data'!G976:J976, 0), AND('Raw Data'!O976-'Raw Data'!P976&lt;4, 'Raw Data'!O976-'Raw Data'!P976&gt;0)), 'Raw Data'!G976, 0))</f>
        <v/>
      </c>
      <c r="Q983">
        <f>IF(ISBLANK('Raw Data'!J976), 0, IF(AND(4=MATCH(LARGE('Raw Data'!G976:J976, 1), 'Raw Data'!G976:J976, 0), 'Raw Data'!P976-'Raw Data'!O976&gt;3), 'Raw Data'!J976, 0))</f>
        <v/>
      </c>
      <c r="R983">
        <f>IF(ISBLANK('Raw Data'!J976), 0, IF(AND(3=MATCH(LARGE('Raw Data'!G976:J976, 1), 'Raw Data'!G976:J976, 0), 'Raw Data'!O976-'Raw Data'!P976&gt;3), 'Raw Data'!I976, 0))</f>
        <v/>
      </c>
      <c r="S983">
        <f>IF(AND('Raw Data'!P976-'Raw Data'!O976&gt;4, 'Raw Data'!F976&lt;'Raw Data'!C976), 'Raw Data'!J976, 0)</f>
        <v/>
      </c>
      <c r="T983">
        <f>IF(AND('Raw Data'!O976-'Raw Data'!P976&gt;4, 'Raw Data'!F976&gt;'Raw Data'!C976), 'Raw Data'!I976, 0)</f>
        <v/>
      </c>
      <c r="U983">
        <f>IF(AND('Raw Data'!P976-'Raw Data'!O976&lt;3, 'Raw Data'!P976&gt;'Raw Data'!O976, 'Raw Data'!F976&lt;'Raw Data'!C976), 'Raw Data'!H976, 0)</f>
        <v/>
      </c>
      <c r="V983">
        <f>IF(AND('Raw Data'!P976-'Raw Data'!O976&lt;3, 'Raw Data'!P976&gt;'Raw Data'!O976, 'Raw Data'!F976&gt;'Raw Data'!C976), 'Raw Data'!G976, 0)</f>
        <v/>
      </c>
    </row>
    <row r="984">
      <c r="A984">
        <f>IF(AND('Raw Data'!F977&lt;'Raw Data'!C977, 'Raw Data'!P977&gt;'Raw Data'!O977, 'Raw Data'!P977-'Raw Data'!O977&gt;3), 'Raw Data'!J977, 0)</f>
        <v/>
      </c>
      <c r="B984">
        <f>IF(AND('Raw Data'!C977&lt;'Raw Data'!F977, 'Raw Data'!O977&gt;'Raw Data'!P977, 'Raw Data'!O977-'Raw Data'!P977&gt;3), 'Raw Data'!I977, 0)</f>
        <v/>
      </c>
      <c r="C984">
        <f>IF(AND('Raw Data'!F977&lt;'Raw Data'!C977, 'Raw Data'!P977&gt;'Raw Data'!O977, 'Raw Data'!P977-'Raw Data'!O977&lt;4), 'Raw Data'!H977, 0)</f>
        <v/>
      </c>
      <c r="D984">
        <f>IF(AND('Raw Data'!C977&lt;'Raw Data'!F977, 'Raw Data'!O977&gt;'Raw Data'!P977, 'Raw Data'!O977-'Raw Data'!P977&lt;4), 'Raw Data'!G977, 0)</f>
        <v/>
      </c>
      <c r="E984">
        <f>IF(ISBLANK('Raw Data'!J977), 0, IF(AND(4=MATCH(LARGE('Raw Data'!G977:J977, 4), 'Raw Data'!G977:J977, 0), 'Raw Data'!P977-'Raw Data'!O977&gt;3), 'Raw Data'!J977, 0))</f>
        <v/>
      </c>
      <c r="F984">
        <f>IF(ISBLANK('Raw Data'!J977), 0, IF(AND(3=MATCH(LARGE('Raw Data'!G977:J977, 4), 'Raw Data'!G977:J977, 0), 'Raw Data'!O977-'Raw Data'!P977&gt;3), 'Raw Data'!I977, 0))</f>
        <v/>
      </c>
      <c r="G984">
        <f>IF(ISBLANK('Raw Data'!J977), 0, IF(AND(2=MATCH(LARGE('Raw Data'!G977:J977, 4), 'Raw Data'!G977:J977, 0), AND('Raw Data'!P977-'Raw Data'!O977&lt;4, 'Raw Data'!P977-'Raw Data'!O977&gt;0)), 'Raw Data'!H977, 0))</f>
        <v/>
      </c>
      <c r="H984">
        <f>IF(ISBLANK('Raw Data'!J977), 0, IF(AND(1=MATCH(LARGE('Raw Data'!G977:J977, 4), 'Raw Data'!G977:J977, 0), AND('Raw Data'!O977-'Raw Data'!P977&lt;4, 'Raw Data'!O977-'Raw Data'!P977&gt;0)), 'Raw Data'!G977, 0))</f>
        <v/>
      </c>
      <c r="I984">
        <f>IF(ISBLANK('Raw Data'!J977), 0, IF(AND(4=MATCH(LARGE('Raw Data'!G977:J977, 3), 'Raw Data'!G977:J977, 0), 'Raw Data'!P977-'Raw Data'!O977&gt;3), 'Raw Data'!J977, 0))</f>
        <v/>
      </c>
      <c r="J984">
        <f>IF(ISBLANK('Raw Data'!J977), 0, IF(AND(3=MATCH(LARGE('Raw Data'!G977:J977, 3), 'Raw Data'!G977:J977, 0), 'Raw Data'!O977-'Raw Data'!P977&gt;3), 'Raw Data'!I977, 0))</f>
        <v/>
      </c>
      <c r="K984">
        <f>IF(ISBLANK('Raw Data'!J977), 0, IF(AND(2=MATCH(LARGE('Raw Data'!G977:J977, 3), 'Raw Data'!G977:J977, 0), AND('Raw Data'!P977-'Raw Data'!O977&lt;4, 'Raw Data'!P977-'Raw Data'!O977&gt;0)), 'Raw Data'!H977, 0))</f>
        <v/>
      </c>
      <c r="L984">
        <f>IF(ISBLANK('Raw Data'!J977), 0, IF(AND(1=MATCH(LARGE('Raw Data'!G977:J977, 3), 'Raw Data'!G977:J977, 0), AND('Raw Data'!O977-'Raw Data'!P977&lt;4, 'Raw Data'!O977-'Raw Data'!P977&gt;0)), 'Raw Data'!G977, 0))</f>
        <v/>
      </c>
      <c r="M984">
        <f>IF(ISBLANK('Raw Data'!J977), 0, IF(AND(4=MATCH(LARGE('Raw Data'!G977:J977, 2), 'Raw Data'!G977:J977, 0), 'Raw Data'!P977-'Raw Data'!O977&gt;3), 'Raw Data'!J977, 0))</f>
        <v/>
      </c>
      <c r="N984">
        <f>IF(ISBLANK('Raw Data'!J977), 0, IF(AND(3=MATCH(LARGE('Raw Data'!G977:J977, 2), 'Raw Data'!G977:J977, 0), 'Raw Data'!O977-'Raw Data'!P977&gt;3), 'Raw Data'!I977, 0))</f>
        <v/>
      </c>
      <c r="O984">
        <f>IF(ISBLANK('Raw Data'!J977), 0, IF(AND(2=MATCH(LARGE('Raw Data'!G977:J977, 2), 'Raw Data'!G977:J977, 0), AND('Raw Data'!P977-'Raw Data'!O977&lt;4, 'Raw Data'!P977-'Raw Data'!O977&gt;0)), 'Raw Data'!H977, 0))</f>
        <v/>
      </c>
      <c r="P984">
        <f>IF(ISBLANK('Raw Data'!J977), 0, IF(AND(1=MATCH(LARGE('Raw Data'!G977:J977, 2), 'Raw Data'!G977:J977, 0), AND('Raw Data'!O977-'Raw Data'!P977&lt;4, 'Raw Data'!O977-'Raw Data'!P977&gt;0)), 'Raw Data'!G977, 0))</f>
        <v/>
      </c>
      <c r="Q984">
        <f>IF(ISBLANK('Raw Data'!J977), 0, IF(AND(4=MATCH(LARGE('Raw Data'!G977:J977, 1), 'Raw Data'!G977:J977, 0), 'Raw Data'!P977-'Raw Data'!O977&gt;3), 'Raw Data'!J977, 0))</f>
        <v/>
      </c>
      <c r="R984">
        <f>IF(ISBLANK('Raw Data'!J977), 0, IF(AND(3=MATCH(LARGE('Raw Data'!G977:J977, 1), 'Raw Data'!G977:J977, 0), 'Raw Data'!O977-'Raw Data'!P977&gt;3), 'Raw Data'!I977, 0))</f>
        <v/>
      </c>
      <c r="S984">
        <f>IF(AND('Raw Data'!P977-'Raw Data'!O977&gt;4, 'Raw Data'!F977&lt;'Raw Data'!C977), 'Raw Data'!J977, 0)</f>
        <v/>
      </c>
      <c r="T984">
        <f>IF(AND('Raw Data'!O977-'Raw Data'!P977&gt;4, 'Raw Data'!F977&gt;'Raw Data'!C977), 'Raw Data'!I977, 0)</f>
        <v/>
      </c>
      <c r="U984">
        <f>IF(AND('Raw Data'!P977-'Raw Data'!O977&lt;3, 'Raw Data'!P977&gt;'Raw Data'!O977, 'Raw Data'!F977&lt;'Raw Data'!C977), 'Raw Data'!H977, 0)</f>
        <v/>
      </c>
      <c r="V984">
        <f>IF(AND('Raw Data'!P977-'Raw Data'!O977&lt;3, 'Raw Data'!P977&gt;'Raw Data'!O977, 'Raw Data'!F977&gt;'Raw Data'!C977), 'Raw Data'!G977, 0)</f>
        <v/>
      </c>
    </row>
    <row r="985">
      <c r="A985">
        <f>IF(AND('Raw Data'!F978&lt;'Raw Data'!C978, 'Raw Data'!P978&gt;'Raw Data'!O978, 'Raw Data'!P978-'Raw Data'!O978&gt;3), 'Raw Data'!J978, 0)</f>
        <v/>
      </c>
      <c r="B985">
        <f>IF(AND('Raw Data'!C978&lt;'Raw Data'!F978, 'Raw Data'!O978&gt;'Raw Data'!P978, 'Raw Data'!O978-'Raw Data'!P978&gt;3), 'Raw Data'!I978, 0)</f>
        <v/>
      </c>
      <c r="C985">
        <f>IF(AND('Raw Data'!F978&lt;'Raw Data'!C978, 'Raw Data'!P978&gt;'Raw Data'!O978, 'Raw Data'!P978-'Raw Data'!O978&lt;4), 'Raw Data'!H978, 0)</f>
        <v/>
      </c>
      <c r="D985">
        <f>IF(AND('Raw Data'!C978&lt;'Raw Data'!F978, 'Raw Data'!O978&gt;'Raw Data'!P978, 'Raw Data'!O978-'Raw Data'!P978&lt;4), 'Raw Data'!G978, 0)</f>
        <v/>
      </c>
      <c r="E985">
        <f>IF(ISBLANK('Raw Data'!J978), 0, IF(AND(4=MATCH(LARGE('Raw Data'!G978:J978, 4), 'Raw Data'!G978:J978, 0), 'Raw Data'!P978-'Raw Data'!O978&gt;3), 'Raw Data'!J978, 0))</f>
        <v/>
      </c>
      <c r="F985">
        <f>IF(ISBLANK('Raw Data'!J978), 0, IF(AND(3=MATCH(LARGE('Raw Data'!G978:J978, 4), 'Raw Data'!G978:J978, 0), 'Raw Data'!O978-'Raw Data'!P978&gt;3), 'Raw Data'!I978, 0))</f>
        <v/>
      </c>
      <c r="G985">
        <f>IF(ISBLANK('Raw Data'!J978), 0, IF(AND(2=MATCH(LARGE('Raw Data'!G978:J978, 4), 'Raw Data'!G978:J978, 0), AND('Raw Data'!P978-'Raw Data'!O978&lt;4, 'Raw Data'!P978-'Raw Data'!O978&gt;0)), 'Raw Data'!H978, 0))</f>
        <v/>
      </c>
      <c r="H985">
        <f>IF(ISBLANK('Raw Data'!J978), 0, IF(AND(1=MATCH(LARGE('Raw Data'!G978:J978, 4), 'Raw Data'!G978:J978, 0), AND('Raw Data'!O978-'Raw Data'!P978&lt;4, 'Raw Data'!O978-'Raw Data'!P978&gt;0)), 'Raw Data'!G978, 0))</f>
        <v/>
      </c>
      <c r="I985">
        <f>IF(ISBLANK('Raw Data'!J978), 0, IF(AND(4=MATCH(LARGE('Raw Data'!G978:J978, 3), 'Raw Data'!G978:J978, 0), 'Raw Data'!P978-'Raw Data'!O978&gt;3), 'Raw Data'!J978, 0))</f>
        <v/>
      </c>
      <c r="J985">
        <f>IF(ISBLANK('Raw Data'!J978), 0, IF(AND(3=MATCH(LARGE('Raw Data'!G978:J978, 3), 'Raw Data'!G978:J978, 0), 'Raw Data'!O978-'Raw Data'!P978&gt;3), 'Raw Data'!I978, 0))</f>
        <v/>
      </c>
      <c r="K985">
        <f>IF(ISBLANK('Raw Data'!J978), 0, IF(AND(2=MATCH(LARGE('Raw Data'!G978:J978, 3), 'Raw Data'!G978:J978, 0), AND('Raw Data'!P978-'Raw Data'!O978&lt;4, 'Raw Data'!P978-'Raw Data'!O978&gt;0)), 'Raw Data'!H978, 0))</f>
        <v/>
      </c>
      <c r="L985">
        <f>IF(ISBLANK('Raw Data'!J978), 0, IF(AND(1=MATCH(LARGE('Raw Data'!G978:J978, 3), 'Raw Data'!G978:J978, 0), AND('Raw Data'!O978-'Raw Data'!P978&lt;4, 'Raw Data'!O978-'Raw Data'!P978&gt;0)), 'Raw Data'!G978, 0))</f>
        <v/>
      </c>
      <c r="M985">
        <f>IF(ISBLANK('Raw Data'!J978), 0, IF(AND(4=MATCH(LARGE('Raw Data'!G978:J978, 2), 'Raw Data'!G978:J978, 0), 'Raw Data'!P978-'Raw Data'!O978&gt;3), 'Raw Data'!J978, 0))</f>
        <v/>
      </c>
      <c r="N985">
        <f>IF(ISBLANK('Raw Data'!J978), 0, IF(AND(3=MATCH(LARGE('Raw Data'!G978:J978, 2), 'Raw Data'!G978:J978, 0), 'Raw Data'!O978-'Raw Data'!P978&gt;3), 'Raw Data'!I978, 0))</f>
        <v/>
      </c>
      <c r="O985">
        <f>IF(ISBLANK('Raw Data'!J978), 0, IF(AND(2=MATCH(LARGE('Raw Data'!G978:J978, 2), 'Raw Data'!G978:J978, 0), AND('Raw Data'!P978-'Raw Data'!O978&lt;4, 'Raw Data'!P978-'Raw Data'!O978&gt;0)), 'Raw Data'!H978, 0))</f>
        <v/>
      </c>
      <c r="P985">
        <f>IF(ISBLANK('Raw Data'!J978), 0, IF(AND(1=MATCH(LARGE('Raw Data'!G978:J978, 2), 'Raw Data'!G978:J978, 0), AND('Raw Data'!O978-'Raw Data'!P978&lt;4, 'Raw Data'!O978-'Raw Data'!P978&gt;0)), 'Raw Data'!G978, 0))</f>
        <v/>
      </c>
      <c r="Q985">
        <f>IF(ISBLANK('Raw Data'!J978), 0, IF(AND(4=MATCH(LARGE('Raw Data'!G978:J978, 1), 'Raw Data'!G978:J978, 0), 'Raw Data'!P978-'Raw Data'!O978&gt;3), 'Raw Data'!J978, 0))</f>
        <v/>
      </c>
      <c r="R985">
        <f>IF(ISBLANK('Raw Data'!J978), 0, IF(AND(3=MATCH(LARGE('Raw Data'!G978:J978, 1), 'Raw Data'!G978:J978, 0), 'Raw Data'!O978-'Raw Data'!P978&gt;3), 'Raw Data'!I978, 0))</f>
        <v/>
      </c>
      <c r="S985">
        <f>IF(AND('Raw Data'!P978-'Raw Data'!O978&gt;4, 'Raw Data'!F978&lt;'Raw Data'!C978), 'Raw Data'!J978, 0)</f>
        <v/>
      </c>
      <c r="T985">
        <f>IF(AND('Raw Data'!O978-'Raw Data'!P978&gt;4, 'Raw Data'!F978&gt;'Raw Data'!C978), 'Raw Data'!I978, 0)</f>
        <v/>
      </c>
      <c r="U985">
        <f>IF(AND('Raw Data'!P978-'Raw Data'!O978&lt;3, 'Raw Data'!P978&gt;'Raw Data'!O978, 'Raw Data'!F978&lt;'Raw Data'!C978), 'Raw Data'!H978, 0)</f>
        <v/>
      </c>
      <c r="V985">
        <f>IF(AND('Raw Data'!P978-'Raw Data'!O978&lt;3, 'Raw Data'!P978&gt;'Raw Data'!O978, 'Raw Data'!F978&gt;'Raw Data'!C978), 'Raw Data'!G978, 0)</f>
        <v/>
      </c>
    </row>
    <row r="986">
      <c r="A986">
        <f>IF(AND('Raw Data'!F979&lt;'Raw Data'!C979, 'Raw Data'!P979&gt;'Raw Data'!O979, 'Raw Data'!P979-'Raw Data'!O979&gt;3), 'Raw Data'!J979, 0)</f>
        <v/>
      </c>
      <c r="B986">
        <f>IF(AND('Raw Data'!C979&lt;'Raw Data'!F979, 'Raw Data'!O979&gt;'Raw Data'!P979, 'Raw Data'!O979-'Raw Data'!P979&gt;3), 'Raw Data'!I979, 0)</f>
        <v/>
      </c>
      <c r="C986">
        <f>IF(AND('Raw Data'!F979&lt;'Raw Data'!C979, 'Raw Data'!P979&gt;'Raw Data'!O979, 'Raw Data'!P979-'Raw Data'!O979&lt;4), 'Raw Data'!H979, 0)</f>
        <v/>
      </c>
      <c r="D986">
        <f>IF(AND('Raw Data'!C979&lt;'Raw Data'!F979, 'Raw Data'!O979&gt;'Raw Data'!P979, 'Raw Data'!O979-'Raw Data'!P979&lt;4), 'Raw Data'!G979, 0)</f>
        <v/>
      </c>
      <c r="E986">
        <f>IF(ISBLANK('Raw Data'!J979), 0, IF(AND(4=MATCH(LARGE('Raw Data'!G979:J979, 4), 'Raw Data'!G979:J979, 0), 'Raw Data'!P979-'Raw Data'!O979&gt;3), 'Raw Data'!J979, 0))</f>
        <v/>
      </c>
      <c r="F986">
        <f>IF(ISBLANK('Raw Data'!J979), 0, IF(AND(3=MATCH(LARGE('Raw Data'!G979:J979, 4), 'Raw Data'!G979:J979, 0), 'Raw Data'!O979-'Raw Data'!P979&gt;3), 'Raw Data'!I979, 0))</f>
        <v/>
      </c>
      <c r="G986">
        <f>IF(ISBLANK('Raw Data'!J979), 0, IF(AND(2=MATCH(LARGE('Raw Data'!G979:J979, 4), 'Raw Data'!G979:J979, 0), AND('Raw Data'!P979-'Raw Data'!O979&lt;4, 'Raw Data'!P979-'Raw Data'!O979&gt;0)), 'Raw Data'!H979, 0))</f>
        <v/>
      </c>
      <c r="H986">
        <f>IF(ISBLANK('Raw Data'!J979), 0, IF(AND(1=MATCH(LARGE('Raw Data'!G979:J979, 4), 'Raw Data'!G979:J979, 0), AND('Raw Data'!O979-'Raw Data'!P979&lt;4, 'Raw Data'!O979-'Raw Data'!P979&gt;0)), 'Raw Data'!G979, 0))</f>
        <v/>
      </c>
      <c r="I986">
        <f>IF(ISBLANK('Raw Data'!J979), 0, IF(AND(4=MATCH(LARGE('Raw Data'!G979:J979, 3), 'Raw Data'!G979:J979, 0), 'Raw Data'!P979-'Raw Data'!O979&gt;3), 'Raw Data'!J979, 0))</f>
        <v/>
      </c>
      <c r="J986">
        <f>IF(ISBLANK('Raw Data'!J979), 0, IF(AND(3=MATCH(LARGE('Raw Data'!G979:J979, 3), 'Raw Data'!G979:J979, 0), 'Raw Data'!O979-'Raw Data'!P979&gt;3), 'Raw Data'!I979, 0))</f>
        <v/>
      </c>
      <c r="K986">
        <f>IF(ISBLANK('Raw Data'!J979), 0, IF(AND(2=MATCH(LARGE('Raw Data'!G979:J979, 3), 'Raw Data'!G979:J979, 0), AND('Raw Data'!P979-'Raw Data'!O979&lt;4, 'Raw Data'!P979-'Raw Data'!O979&gt;0)), 'Raw Data'!H979, 0))</f>
        <v/>
      </c>
      <c r="L986">
        <f>IF(ISBLANK('Raw Data'!J979), 0, IF(AND(1=MATCH(LARGE('Raw Data'!G979:J979, 3), 'Raw Data'!G979:J979, 0), AND('Raw Data'!O979-'Raw Data'!P979&lt;4, 'Raw Data'!O979-'Raw Data'!P979&gt;0)), 'Raw Data'!G979, 0))</f>
        <v/>
      </c>
      <c r="M986">
        <f>IF(ISBLANK('Raw Data'!J979), 0, IF(AND(4=MATCH(LARGE('Raw Data'!G979:J979, 2), 'Raw Data'!G979:J979, 0), 'Raw Data'!P979-'Raw Data'!O979&gt;3), 'Raw Data'!J979, 0))</f>
        <v/>
      </c>
      <c r="N986">
        <f>IF(ISBLANK('Raw Data'!J979), 0, IF(AND(3=MATCH(LARGE('Raw Data'!G979:J979, 2), 'Raw Data'!G979:J979, 0), 'Raw Data'!O979-'Raw Data'!P979&gt;3), 'Raw Data'!I979, 0))</f>
        <v/>
      </c>
      <c r="O986">
        <f>IF(ISBLANK('Raw Data'!J979), 0, IF(AND(2=MATCH(LARGE('Raw Data'!G979:J979, 2), 'Raw Data'!G979:J979, 0), AND('Raw Data'!P979-'Raw Data'!O979&lt;4, 'Raw Data'!P979-'Raw Data'!O979&gt;0)), 'Raw Data'!H979, 0))</f>
        <v/>
      </c>
      <c r="P986">
        <f>IF(ISBLANK('Raw Data'!J979), 0, IF(AND(1=MATCH(LARGE('Raw Data'!G979:J979, 2), 'Raw Data'!G979:J979, 0), AND('Raw Data'!O979-'Raw Data'!P979&lt;4, 'Raw Data'!O979-'Raw Data'!P979&gt;0)), 'Raw Data'!G979, 0))</f>
        <v/>
      </c>
      <c r="Q986">
        <f>IF(ISBLANK('Raw Data'!J979), 0, IF(AND(4=MATCH(LARGE('Raw Data'!G979:J979, 1), 'Raw Data'!G979:J979, 0), 'Raw Data'!P979-'Raw Data'!O979&gt;3), 'Raw Data'!J979, 0))</f>
        <v/>
      </c>
      <c r="R986">
        <f>IF(ISBLANK('Raw Data'!J979), 0, IF(AND(3=MATCH(LARGE('Raw Data'!G979:J979, 1), 'Raw Data'!G979:J979, 0), 'Raw Data'!O979-'Raw Data'!P979&gt;3), 'Raw Data'!I979, 0))</f>
        <v/>
      </c>
      <c r="S986">
        <f>IF(AND('Raw Data'!P979-'Raw Data'!O979&gt;4, 'Raw Data'!F979&lt;'Raw Data'!C979), 'Raw Data'!J979, 0)</f>
        <v/>
      </c>
      <c r="T986">
        <f>IF(AND('Raw Data'!O979-'Raw Data'!P979&gt;4, 'Raw Data'!F979&gt;'Raw Data'!C979), 'Raw Data'!I979, 0)</f>
        <v/>
      </c>
      <c r="U986">
        <f>IF(AND('Raw Data'!P979-'Raw Data'!O979&lt;3, 'Raw Data'!P979&gt;'Raw Data'!O979, 'Raw Data'!F979&lt;'Raw Data'!C979), 'Raw Data'!H979, 0)</f>
        <v/>
      </c>
      <c r="V986">
        <f>IF(AND('Raw Data'!P979-'Raw Data'!O979&lt;3, 'Raw Data'!P979&gt;'Raw Data'!O979, 'Raw Data'!F979&gt;'Raw Data'!C979), 'Raw Data'!G979, 0)</f>
        <v/>
      </c>
    </row>
    <row r="987">
      <c r="A987">
        <f>IF(AND('Raw Data'!F980&lt;'Raw Data'!C980, 'Raw Data'!P980&gt;'Raw Data'!O980, 'Raw Data'!P980-'Raw Data'!O980&gt;3), 'Raw Data'!J980, 0)</f>
        <v/>
      </c>
      <c r="B987">
        <f>IF(AND('Raw Data'!C980&lt;'Raw Data'!F980, 'Raw Data'!O980&gt;'Raw Data'!P980, 'Raw Data'!O980-'Raw Data'!P980&gt;3), 'Raw Data'!I980, 0)</f>
        <v/>
      </c>
      <c r="C987">
        <f>IF(AND('Raw Data'!F980&lt;'Raw Data'!C980, 'Raw Data'!P980&gt;'Raw Data'!O980, 'Raw Data'!P980-'Raw Data'!O980&lt;4), 'Raw Data'!H980, 0)</f>
        <v/>
      </c>
      <c r="D987">
        <f>IF(AND('Raw Data'!C980&lt;'Raw Data'!F980, 'Raw Data'!O980&gt;'Raw Data'!P980, 'Raw Data'!O980-'Raw Data'!P980&lt;4), 'Raw Data'!G980, 0)</f>
        <v/>
      </c>
      <c r="E987">
        <f>IF(ISBLANK('Raw Data'!J980), 0, IF(AND(4=MATCH(LARGE('Raw Data'!G980:J980, 4), 'Raw Data'!G980:J980, 0), 'Raw Data'!P980-'Raw Data'!O980&gt;3), 'Raw Data'!J980, 0))</f>
        <v/>
      </c>
      <c r="F987">
        <f>IF(ISBLANK('Raw Data'!J980), 0, IF(AND(3=MATCH(LARGE('Raw Data'!G980:J980, 4), 'Raw Data'!G980:J980, 0), 'Raw Data'!O980-'Raw Data'!P980&gt;3), 'Raw Data'!I980, 0))</f>
        <v/>
      </c>
      <c r="G987">
        <f>IF(ISBLANK('Raw Data'!J980), 0, IF(AND(2=MATCH(LARGE('Raw Data'!G980:J980, 4), 'Raw Data'!G980:J980, 0), AND('Raw Data'!P980-'Raw Data'!O980&lt;4, 'Raw Data'!P980-'Raw Data'!O980&gt;0)), 'Raw Data'!H980, 0))</f>
        <v/>
      </c>
      <c r="H987">
        <f>IF(ISBLANK('Raw Data'!J980), 0, IF(AND(1=MATCH(LARGE('Raw Data'!G980:J980, 4), 'Raw Data'!G980:J980, 0), AND('Raw Data'!O980-'Raw Data'!P980&lt;4, 'Raw Data'!O980-'Raw Data'!P980&gt;0)), 'Raw Data'!G980, 0))</f>
        <v/>
      </c>
      <c r="I987">
        <f>IF(ISBLANK('Raw Data'!J980), 0, IF(AND(4=MATCH(LARGE('Raw Data'!G980:J980, 3), 'Raw Data'!G980:J980, 0), 'Raw Data'!P980-'Raw Data'!O980&gt;3), 'Raw Data'!J980, 0))</f>
        <v/>
      </c>
      <c r="J987">
        <f>IF(ISBLANK('Raw Data'!J980), 0, IF(AND(3=MATCH(LARGE('Raw Data'!G980:J980, 3), 'Raw Data'!G980:J980, 0), 'Raw Data'!O980-'Raw Data'!P980&gt;3), 'Raw Data'!I980, 0))</f>
        <v/>
      </c>
      <c r="K987">
        <f>IF(ISBLANK('Raw Data'!J980), 0, IF(AND(2=MATCH(LARGE('Raw Data'!G980:J980, 3), 'Raw Data'!G980:J980, 0), AND('Raw Data'!P980-'Raw Data'!O980&lt;4, 'Raw Data'!P980-'Raw Data'!O980&gt;0)), 'Raw Data'!H980, 0))</f>
        <v/>
      </c>
      <c r="L987">
        <f>IF(ISBLANK('Raw Data'!J980), 0, IF(AND(1=MATCH(LARGE('Raw Data'!G980:J980, 3), 'Raw Data'!G980:J980, 0), AND('Raw Data'!O980-'Raw Data'!P980&lt;4, 'Raw Data'!O980-'Raw Data'!P980&gt;0)), 'Raw Data'!G980, 0))</f>
        <v/>
      </c>
      <c r="M987">
        <f>IF(ISBLANK('Raw Data'!J980), 0, IF(AND(4=MATCH(LARGE('Raw Data'!G980:J980, 2), 'Raw Data'!G980:J980, 0), 'Raw Data'!P980-'Raw Data'!O980&gt;3), 'Raw Data'!J980, 0))</f>
        <v/>
      </c>
      <c r="N987">
        <f>IF(ISBLANK('Raw Data'!J980), 0, IF(AND(3=MATCH(LARGE('Raw Data'!G980:J980, 2), 'Raw Data'!G980:J980, 0), 'Raw Data'!O980-'Raw Data'!P980&gt;3), 'Raw Data'!I980, 0))</f>
        <v/>
      </c>
      <c r="O987">
        <f>IF(ISBLANK('Raw Data'!J980), 0, IF(AND(2=MATCH(LARGE('Raw Data'!G980:J980, 2), 'Raw Data'!G980:J980, 0), AND('Raw Data'!P980-'Raw Data'!O980&lt;4, 'Raw Data'!P980-'Raw Data'!O980&gt;0)), 'Raw Data'!H980, 0))</f>
        <v/>
      </c>
      <c r="P987">
        <f>IF(ISBLANK('Raw Data'!J980), 0, IF(AND(1=MATCH(LARGE('Raw Data'!G980:J980, 2), 'Raw Data'!G980:J980, 0), AND('Raw Data'!O980-'Raw Data'!P980&lt;4, 'Raw Data'!O980-'Raw Data'!P980&gt;0)), 'Raw Data'!G980, 0))</f>
        <v/>
      </c>
      <c r="Q987">
        <f>IF(ISBLANK('Raw Data'!J980), 0, IF(AND(4=MATCH(LARGE('Raw Data'!G980:J980, 1), 'Raw Data'!G980:J980, 0), 'Raw Data'!P980-'Raw Data'!O980&gt;3), 'Raw Data'!J980, 0))</f>
        <v/>
      </c>
      <c r="R987">
        <f>IF(ISBLANK('Raw Data'!J980), 0, IF(AND(3=MATCH(LARGE('Raw Data'!G980:J980, 1), 'Raw Data'!G980:J980, 0), 'Raw Data'!O980-'Raw Data'!P980&gt;3), 'Raw Data'!I980, 0))</f>
        <v/>
      </c>
      <c r="S987">
        <f>IF(AND('Raw Data'!P980-'Raw Data'!O980&gt;4, 'Raw Data'!F980&lt;'Raw Data'!C980), 'Raw Data'!J980, 0)</f>
        <v/>
      </c>
      <c r="T987">
        <f>IF(AND('Raw Data'!O980-'Raw Data'!P980&gt;4, 'Raw Data'!F980&gt;'Raw Data'!C980), 'Raw Data'!I980, 0)</f>
        <v/>
      </c>
      <c r="U987">
        <f>IF(AND('Raw Data'!P980-'Raw Data'!O980&lt;3, 'Raw Data'!P980&gt;'Raw Data'!O980, 'Raw Data'!F980&lt;'Raw Data'!C980), 'Raw Data'!H980, 0)</f>
        <v/>
      </c>
      <c r="V987">
        <f>IF(AND('Raw Data'!P980-'Raw Data'!O980&lt;3, 'Raw Data'!P980&gt;'Raw Data'!O980, 'Raw Data'!F980&gt;'Raw Data'!C980), 'Raw Data'!G980, 0)</f>
        <v/>
      </c>
    </row>
    <row r="988">
      <c r="A988">
        <f>IF(AND('Raw Data'!F981&lt;'Raw Data'!C981, 'Raw Data'!P981&gt;'Raw Data'!O981, 'Raw Data'!P981-'Raw Data'!O981&gt;3), 'Raw Data'!J981, 0)</f>
        <v/>
      </c>
      <c r="B988">
        <f>IF(AND('Raw Data'!C981&lt;'Raw Data'!F981, 'Raw Data'!O981&gt;'Raw Data'!P981, 'Raw Data'!O981-'Raw Data'!P981&gt;3), 'Raw Data'!I981, 0)</f>
        <v/>
      </c>
      <c r="C988">
        <f>IF(AND('Raw Data'!F981&lt;'Raw Data'!C981, 'Raw Data'!P981&gt;'Raw Data'!O981, 'Raw Data'!P981-'Raw Data'!O981&lt;4), 'Raw Data'!H981, 0)</f>
        <v/>
      </c>
      <c r="D988">
        <f>IF(AND('Raw Data'!C981&lt;'Raw Data'!F981, 'Raw Data'!O981&gt;'Raw Data'!P981, 'Raw Data'!O981-'Raw Data'!P981&lt;4), 'Raw Data'!G981, 0)</f>
        <v/>
      </c>
      <c r="E988">
        <f>IF(ISBLANK('Raw Data'!J981), 0, IF(AND(4=MATCH(LARGE('Raw Data'!G981:J981, 4), 'Raw Data'!G981:J981, 0), 'Raw Data'!P981-'Raw Data'!O981&gt;3), 'Raw Data'!J981, 0))</f>
        <v/>
      </c>
      <c r="F988">
        <f>IF(ISBLANK('Raw Data'!J981), 0, IF(AND(3=MATCH(LARGE('Raw Data'!G981:J981, 4), 'Raw Data'!G981:J981, 0), 'Raw Data'!O981-'Raw Data'!P981&gt;3), 'Raw Data'!I981, 0))</f>
        <v/>
      </c>
      <c r="G988">
        <f>IF(ISBLANK('Raw Data'!J981), 0, IF(AND(2=MATCH(LARGE('Raw Data'!G981:J981, 4), 'Raw Data'!G981:J981, 0), AND('Raw Data'!P981-'Raw Data'!O981&lt;4, 'Raw Data'!P981-'Raw Data'!O981&gt;0)), 'Raw Data'!H981, 0))</f>
        <v/>
      </c>
      <c r="H988">
        <f>IF(ISBLANK('Raw Data'!J981), 0, IF(AND(1=MATCH(LARGE('Raw Data'!G981:J981, 4), 'Raw Data'!G981:J981, 0), AND('Raw Data'!O981-'Raw Data'!P981&lt;4, 'Raw Data'!O981-'Raw Data'!P981&gt;0)), 'Raw Data'!G981, 0))</f>
        <v/>
      </c>
      <c r="I988">
        <f>IF(ISBLANK('Raw Data'!J981), 0, IF(AND(4=MATCH(LARGE('Raw Data'!G981:J981, 3), 'Raw Data'!G981:J981, 0), 'Raw Data'!P981-'Raw Data'!O981&gt;3), 'Raw Data'!J981, 0))</f>
        <v/>
      </c>
      <c r="J988">
        <f>IF(ISBLANK('Raw Data'!J981), 0, IF(AND(3=MATCH(LARGE('Raw Data'!G981:J981, 3), 'Raw Data'!G981:J981, 0), 'Raw Data'!O981-'Raw Data'!P981&gt;3), 'Raw Data'!I981, 0))</f>
        <v/>
      </c>
      <c r="K988">
        <f>IF(ISBLANK('Raw Data'!J981), 0, IF(AND(2=MATCH(LARGE('Raw Data'!G981:J981, 3), 'Raw Data'!G981:J981, 0), AND('Raw Data'!P981-'Raw Data'!O981&lt;4, 'Raw Data'!P981-'Raw Data'!O981&gt;0)), 'Raw Data'!H981, 0))</f>
        <v/>
      </c>
      <c r="L988">
        <f>IF(ISBLANK('Raw Data'!J981), 0, IF(AND(1=MATCH(LARGE('Raw Data'!G981:J981, 3), 'Raw Data'!G981:J981, 0), AND('Raw Data'!O981-'Raw Data'!P981&lt;4, 'Raw Data'!O981-'Raw Data'!P981&gt;0)), 'Raw Data'!G981, 0))</f>
        <v/>
      </c>
      <c r="M988">
        <f>IF(ISBLANK('Raw Data'!J981), 0, IF(AND(4=MATCH(LARGE('Raw Data'!G981:J981, 2), 'Raw Data'!G981:J981, 0), 'Raw Data'!P981-'Raw Data'!O981&gt;3), 'Raw Data'!J981, 0))</f>
        <v/>
      </c>
      <c r="N988">
        <f>IF(ISBLANK('Raw Data'!J981), 0, IF(AND(3=MATCH(LARGE('Raw Data'!G981:J981, 2), 'Raw Data'!G981:J981, 0), 'Raw Data'!O981-'Raw Data'!P981&gt;3), 'Raw Data'!I981, 0))</f>
        <v/>
      </c>
      <c r="O988">
        <f>IF(ISBLANK('Raw Data'!J981), 0, IF(AND(2=MATCH(LARGE('Raw Data'!G981:J981, 2), 'Raw Data'!G981:J981, 0), AND('Raw Data'!P981-'Raw Data'!O981&lt;4, 'Raw Data'!P981-'Raw Data'!O981&gt;0)), 'Raw Data'!H981, 0))</f>
        <v/>
      </c>
      <c r="P988">
        <f>IF(ISBLANK('Raw Data'!J981), 0, IF(AND(1=MATCH(LARGE('Raw Data'!G981:J981, 2), 'Raw Data'!G981:J981, 0), AND('Raw Data'!O981-'Raw Data'!P981&lt;4, 'Raw Data'!O981-'Raw Data'!P981&gt;0)), 'Raw Data'!G981, 0))</f>
        <v/>
      </c>
      <c r="Q988">
        <f>IF(ISBLANK('Raw Data'!J981), 0, IF(AND(4=MATCH(LARGE('Raw Data'!G981:J981, 1), 'Raw Data'!G981:J981, 0), 'Raw Data'!P981-'Raw Data'!O981&gt;3), 'Raw Data'!J981, 0))</f>
        <v/>
      </c>
      <c r="R988">
        <f>IF(ISBLANK('Raw Data'!J981), 0, IF(AND(3=MATCH(LARGE('Raw Data'!G981:J981, 1), 'Raw Data'!G981:J981, 0), 'Raw Data'!O981-'Raw Data'!P981&gt;3), 'Raw Data'!I981, 0))</f>
        <v/>
      </c>
      <c r="S988">
        <f>IF(AND('Raw Data'!P981-'Raw Data'!O981&gt;4, 'Raw Data'!F981&lt;'Raw Data'!C981), 'Raw Data'!J981, 0)</f>
        <v/>
      </c>
      <c r="T988">
        <f>IF(AND('Raw Data'!O981-'Raw Data'!P981&gt;4, 'Raw Data'!F981&gt;'Raw Data'!C981), 'Raw Data'!I981, 0)</f>
        <v/>
      </c>
      <c r="U988">
        <f>IF(AND('Raw Data'!P981-'Raw Data'!O981&lt;3, 'Raw Data'!P981&gt;'Raw Data'!O981, 'Raw Data'!F981&lt;'Raw Data'!C981), 'Raw Data'!H981, 0)</f>
        <v/>
      </c>
      <c r="V988">
        <f>IF(AND('Raw Data'!P981-'Raw Data'!O981&lt;3, 'Raw Data'!P981&gt;'Raw Data'!O981, 'Raw Data'!F981&gt;'Raw Data'!C981), 'Raw Data'!G981, 0)</f>
        <v/>
      </c>
    </row>
    <row r="989">
      <c r="A989">
        <f>IF(AND('Raw Data'!F982&lt;'Raw Data'!C982, 'Raw Data'!P982&gt;'Raw Data'!O982, 'Raw Data'!P982-'Raw Data'!O982&gt;3), 'Raw Data'!J982, 0)</f>
        <v/>
      </c>
      <c r="B989">
        <f>IF(AND('Raw Data'!C982&lt;'Raw Data'!F982, 'Raw Data'!O982&gt;'Raw Data'!P982, 'Raw Data'!O982-'Raw Data'!P982&gt;3), 'Raw Data'!I982, 0)</f>
        <v/>
      </c>
      <c r="C989">
        <f>IF(AND('Raw Data'!F982&lt;'Raw Data'!C982, 'Raw Data'!P982&gt;'Raw Data'!O982, 'Raw Data'!P982-'Raw Data'!O982&lt;4), 'Raw Data'!H982, 0)</f>
        <v/>
      </c>
      <c r="D989">
        <f>IF(AND('Raw Data'!C982&lt;'Raw Data'!F982, 'Raw Data'!O982&gt;'Raw Data'!P982, 'Raw Data'!O982-'Raw Data'!P982&lt;4), 'Raw Data'!G982, 0)</f>
        <v/>
      </c>
      <c r="E989">
        <f>IF(ISBLANK('Raw Data'!J982), 0, IF(AND(4=MATCH(LARGE('Raw Data'!G982:J982, 4), 'Raw Data'!G982:J982, 0), 'Raw Data'!P982-'Raw Data'!O982&gt;3), 'Raw Data'!J982, 0))</f>
        <v/>
      </c>
      <c r="F989">
        <f>IF(ISBLANK('Raw Data'!J982), 0, IF(AND(3=MATCH(LARGE('Raw Data'!G982:J982, 4), 'Raw Data'!G982:J982, 0), 'Raw Data'!O982-'Raw Data'!P982&gt;3), 'Raw Data'!I982, 0))</f>
        <v/>
      </c>
      <c r="G989">
        <f>IF(ISBLANK('Raw Data'!J982), 0, IF(AND(2=MATCH(LARGE('Raw Data'!G982:J982, 4), 'Raw Data'!G982:J982, 0), AND('Raw Data'!P982-'Raw Data'!O982&lt;4, 'Raw Data'!P982-'Raw Data'!O982&gt;0)), 'Raw Data'!H982, 0))</f>
        <v/>
      </c>
      <c r="H989">
        <f>IF(ISBLANK('Raw Data'!J982), 0, IF(AND(1=MATCH(LARGE('Raw Data'!G982:J982, 4), 'Raw Data'!G982:J982, 0), AND('Raw Data'!O982-'Raw Data'!P982&lt;4, 'Raw Data'!O982-'Raw Data'!P982&gt;0)), 'Raw Data'!G982, 0))</f>
        <v/>
      </c>
      <c r="I989">
        <f>IF(ISBLANK('Raw Data'!J982), 0, IF(AND(4=MATCH(LARGE('Raw Data'!G982:J982, 3), 'Raw Data'!G982:J982, 0), 'Raw Data'!P982-'Raw Data'!O982&gt;3), 'Raw Data'!J982, 0))</f>
        <v/>
      </c>
      <c r="J989">
        <f>IF(ISBLANK('Raw Data'!J982), 0, IF(AND(3=MATCH(LARGE('Raw Data'!G982:J982, 3), 'Raw Data'!G982:J982, 0), 'Raw Data'!O982-'Raw Data'!P982&gt;3), 'Raw Data'!I982, 0))</f>
        <v/>
      </c>
      <c r="K989">
        <f>IF(ISBLANK('Raw Data'!J982), 0, IF(AND(2=MATCH(LARGE('Raw Data'!G982:J982, 3), 'Raw Data'!G982:J982, 0), AND('Raw Data'!P982-'Raw Data'!O982&lt;4, 'Raw Data'!P982-'Raw Data'!O982&gt;0)), 'Raw Data'!H982, 0))</f>
        <v/>
      </c>
      <c r="L989">
        <f>IF(ISBLANK('Raw Data'!J982), 0, IF(AND(1=MATCH(LARGE('Raw Data'!G982:J982, 3), 'Raw Data'!G982:J982, 0), AND('Raw Data'!O982-'Raw Data'!P982&lt;4, 'Raw Data'!O982-'Raw Data'!P982&gt;0)), 'Raw Data'!G982, 0))</f>
        <v/>
      </c>
      <c r="M989">
        <f>IF(ISBLANK('Raw Data'!J982), 0, IF(AND(4=MATCH(LARGE('Raw Data'!G982:J982, 2), 'Raw Data'!G982:J982, 0), 'Raw Data'!P982-'Raw Data'!O982&gt;3), 'Raw Data'!J982, 0))</f>
        <v/>
      </c>
      <c r="N989">
        <f>IF(ISBLANK('Raw Data'!J982), 0, IF(AND(3=MATCH(LARGE('Raw Data'!G982:J982, 2), 'Raw Data'!G982:J982, 0), 'Raw Data'!O982-'Raw Data'!P982&gt;3), 'Raw Data'!I982, 0))</f>
        <v/>
      </c>
      <c r="O989">
        <f>IF(ISBLANK('Raw Data'!J982), 0, IF(AND(2=MATCH(LARGE('Raw Data'!G982:J982, 2), 'Raw Data'!G982:J982, 0), AND('Raw Data'!P982-'Raw Data'!O982&lt;4, 'Raw Data'!P982-'Raw Data'!O982&gt;0)), 'Raw Data'!H982, 0))</f>
        <v/>
      </c>
      <c r="P989">
        <f>IF(ISBLANK('Raw Data'!J982), 0, IF(AND(1=MATCH(LARGE('Raw Data'!G982:J982, 2), 'Raw Data'!G982:J982, 0), AND('Raw Data'!O982-'Raw Data'!P982&lt;4, 'Raw Data'!O982-'Raw Data'!P982&gt;0)), 'Raw Data'!G982, 0))</f>
        <v/>
      </c>
      <c r="Q989">
        <f>IF(ISBLANK('Raw Data'!J982), 0, IF(AND(4=MATCH(LARGE('Raw Data'!G982:J982, 1), 'Raw Data'!G982:J982, 0), 'Raw Data'!P982-'Raw Data'!O982&gt;3), 'Raw Data'!J982, 0))</f>
        <v/>
      </c>
      <c r="R989">
        <f>IF(ISBLANK('Raw Data'!J982), 0, IF(AND(3=MATCH(LARGE('Raw Data'!G982:J982, 1), 'Raw Data'!G982:J982, 0), 'Raw Data'!O982-'Raw Data'!P982&gt;3), 'Raw Data'!I982, 0))</f>
        <v/>
      </c>
      <c r="S989">
        <f>IF(AND('Raw Data'!P982-'Raw Data'!O982&gt;4, 'Raw Data'!F982&lt;'Raw Data'!C982), 'Raw Data'!J982, 0)</f>
        <v/>
      </c>
      <c r="T989">
        <f>IF(AND('Raw Data'!O982-'Raw Data'!P982&gt;4, 'Raw Data'!F982&gt;'Raw Data'!C982), 'Raw Data'!I982, 0)</f>
        <v/>
      </c>
      <c r="U989">
        <f>IF(AND('Raw Data'!P982-'Raw Data'!O982&lt;3, 'Raw Data'!P982&gt;'Raw Data'!O982, 'Raw Data'!F982&lt;'Raw Data'!C982), 'Raw Data'!H982, 0)</f>
        <v/>
      </c>
      <c r="V989">
        <f>IF(AND('Raw Data'!P982-'Raw Data'!O982&lt;3, 'Raw Data'!P982&gt;'Raw Data'!O982, 'Raw Data'!F982&gt;'Raw Data'!C982), 'Raw Data'!G982, 0)</f>
        <v/>
      </c>
    </row>
    <row r="990">
      <c r="A990">
        <f>IF(AND('Raw Data'!F983&lt;'Raw Data'!C983, 'Raw Data'!P983&gt;'Raw Data'!O983, 'Raw Data'!P983-'Raw Data'!O983&gt;3), 'Raw Data'!J983, 0)</f>
        <v/>
      </c>
      <c r="B990">
        <f>IF(AND('Raw Data'!C983&lt;'Raw Data'!F983, 'Raw Data'!O983&gt;'Raw Data'!P983, 'Raw Data'!O983-'Raw Data'!P983&gt;3), 'Raw Data'!I983, 0)</f>
        <v/>
      </c>
      <c r="C990">
        <f>IF(AND('Raw Data'!F983&lt;'Raw Data'!C983, 'Raw Data'!P983&gt;'Raw Data'!O983, 'Raw Data'!P983-'Raw Data'!O983&lt;4), 'Raw Data'!H983, 0)</f>
        <v/>
      </c>
      <c r="D990">
        <f>IF(AND('Raw Data'!C983&lt;'Raw Data'!F983, 'Raw Data'!O983&gt;'Raw Data'!P983, 'Raw Data'!O983-'Raw Data'!P983&lt;4), 'Raw Data'!G983, 0)</f>
        <v/>
      </c>
      <c r="E990">
        <f>IF(ISBLANK('Raw Data'!J983), 0, IF(AND(4=MATCH(LARGE('Raw Data'!G983:J983, 4), 'Raw Data'!G983:J983, 0), 'Raw Data'!P983-'Raw Data'!O983&gt;3), 'Raw Data'!J983, 0))</f>
        <v/>
      </c>
      <c r="F990">
        <f>IF(ISBLANK('Raw Data'!J983), 0, IF(AND(3=MATCH(LARGE('Raw Data'!G983:J983, 4), 'Raw Data'!G983:J983, 0), 'Raw Data'!O983-'Raw Data'!P983&gt;3), 'Raw Data'!I983, 0))</f>
        <v/>
      </c>
      <c r="G990">
        <f>IF(ISBLANK('Raw Data'!J983), 0, IF(AND(2=MATCH(LARGE('Raw Data'!G983:J983, 4), 'Raw Data'!G983:J983, 0), AND('Raw Data'!P983-'Raw Data'!O983&lt;4, 'Raw Data'!P983-'Raw Data'!O983&gt;0)), 'Raw Data'!H983, 0))</f>
        <v/>
      </c>
      <c r="H990">
        <f>IF(ISBLANK('Raw Data'!J983), 0, IF(AND(1=MATCH(LARGE('Raw Data'!G983:J983, 4), 'Raw Data'!G983:J983, 0), AND('Raw Data'!O983-'Raw Data'!P983&lt;4, 'Raw Data'!O983-'Raw Data'!P983&gt;0)), 'Raw Data'!G983, 0))</f>
        <v/>
      </c>
      <c r="I990">
        <f>IF(ISBLANK('Raw Data'!J983), 0, IF(AND(4=MATCH(LARGE('Raw Data'!G983:J983, 3), 'Raw Data'!G983:J983, 0), 'Raw Data'!P983-'Raw Data'!O983&gt;3), 'Raw Data'!J983, 0))</f>
        <v/>
      </c>
      <c r="J990">
        <f>IF(ISBLANK('Raw Data'!J983), 0, IF(AND(3=MATCH(LARGE('Raw Data'!G983:J983, 3), 'Raw Data'!G983:J983, 0), 'Raw Data'!O983-'Raw Data'!P983&gt;3), 'Raw Data'!I983, 0))</f>
        <v/>
      </c>
      <c r="K990">
        <f>IF(ISBLANK('Raw Data'!J983), 0, IF(AND(2=MATCH(LARGE('Raw Data'!G983:J983, 3), 'Raw Data'!G983:J983, 0), AND('Raw Data'!P983-'Raw Data'!O983&lt;4, 'Raw Data'!P983-'Raw Data'!O983&gt;0)), 'Raw Data'!H983, 0))</f>
        <v/>
      </c>
      <c r="L990">
        <f>IF(ISBLANK('Raw Data'!J983), 0, IF(AND(1=MATCH(LARGE('Raw Data'!G983:J983, 3), 'Raw Data'!G983:J983, 0), AND('Raw Data'!O983-'Raw Data'!P983&lt;4, 'Raw Data'!O983-'Raw Data'!P983&gt;0)), 'Raw Data'!G983, 0))</f>
        <v/>
      </c>
      <c r="M990">
        <f>IF(ISBLANK('Raw Data'!J983), 0, IF(AND(4=MATCH(LARGE('Raw Data'!G983:J983, 2), 'Raw Data'!G983:J983, 0), 'Raw Data'!P983-'Raw Data'!O983&gt;3), 'Raw Data'!J983, 0))</f>
        <v/>
      </c>
      <c r="N990">
        <f>IF(ISBLANK('Raw Data'!J983), 0, IF(AND(3=MATCH(LARGE('Raw Data'!G983:J983, 2), 'Raw Data'!G983:J983, 0), 'Raw Data'!O983-'Raw Data'!P983&gt;3), 'Raw Data'!I983, 0))</f>
        <v/>
      </c>
      <c r="O990">
        <f>IF(ISBLANK('Raw Data'!J983), 0, IF(AND(2=MATCH(LARGE('Raw Data'!G983:J983, 2), 'Raw Data'!G983:J983, 0), AND('Raw Data'!P983-'Raw Data'!O983&lt;4, 'Raw Data'!P983-'Raw Data'!O983&gt;0)), 'Raw Data'!H983, 0))</f>
        <v/>
      </c>
      <c r="P990">
        <f>IF(ISBLANK('Raw Data'!J983), 0, IF(AND(1=MATCH(LARGE('Raw Data'!G983:J983, 2), 'Raw Data'!G983:J983, 0), AND('Raw Data'!O983-'Raw Data'!P983&lt;4, 'Raw Data'!O983-'Raw Data'!P983&gt;0)), 'Raw Data'!G983, 0))</f>
        <v/>
      </c>
      <c r="Q990">
        <f>IF(ISBLANK('Raw Data'!J983), 0, IF(AND(4=MATCH(LARGE('Raw Data'!G983:J983, 1), 'Raw Data'!G983:J983, 0), 'Raw Data'!P983-'Raw Data'!O983&gt;3), 'Raw Data'!J983, 0))</f>
        <v/>
      </c>
      <c r="R990">
        <f>IF(ISBLANK('Raw Data'!J983), 0, IF(AND(3=MATCH(LARGE('Raw Data'!G983:J983, 1), 'Raw Data'!G983:J983, 0), 'Raw Data'!O983-'Raw Data'!P983&gt;3), 'Raw Data'!I983, 0))</f>
        <v/>
      </c>
      <c r="S990">
        <f>IF(AND('Raw Data'!P983-'Raw Data'!O983&gt;4, 'Raw Data'!F983&lt;'Raw Data'!C983), 'Raw Data'!J983, 0)</f>
        <v/>
      </c>
      <c r="T990">
        <f>IF(AND('Raw Data'!O983-'Raw Data'!P983&gt;4, 'Raw Data'!F983&gt;'Raw Data'!C983), 'Raw Data'!I983, 0)</f>
        <v/>
      </c>
      <c r="U990">
        <f>IF(AND('Raw Data'!P983-'Raw Data'!O983&lt;3, 'Raw Data'!P983&gt;'Raw Data'!O983, 'Raw Data'!F983&lt;'Raw Data'!C983), 'Raw Data'!H983, 0)</f>
        <v/>
      </c>
      <c r="V990">
        <f>IF(AND('Raw Data'!P983-'Raw Data'!O983&lt;3, 'Raw Data'!P983&gt;'Raw Data'!O983, 'Raw Data'!F983&gt;'Raw Data'!C983), 'Raw Data'!G983, 0)</f>
        <v/>
      </c>
    </row>
    <row r="991">
      <c r="A991">
        <f>IF(AND('Raw Data'!F984&lt;'Raw Data'!C984, 'Raw Data'!P984&gt;'Raw Data'!O984, 'Raw Data'!P984-'Raw Data'!O984&gt;3), 'Raw Data'!J984, 0)</f>
        <v/>
      </c>
      <c r="B991">
        <f>IF(AND('Raw Data'!C984&lt;'Raw Data'!F984, 'Raw Data'!O984&gt;'Raw Data'!P984, 'Raw Data'!O984-'Raw Data'!P984&gt;3), 'Raw Data'!I984, 0)</f>
        <v/>
      </c>
      <c r="C991">
        <f>IF(AND('Raw Data'!F984&lt;'Raw Data'!C984, 'Raw Data'!P984&gt;'Raw Data'!O984, 'Raw Data'!P984-'Raw Data'!O984&lt;4), 'Raw Data'!H984, 0)</f>
        <v/>
      </c>
      <c r="D991">
        <f>IF(AND('Raw Data'!C984&lt;'Raw Data'!F984, 'Raw Data'!O984&gt;'Raw Data'!P984, 'Raw Data'!O984-'Raw Data'!P984&lt;4), 'Raw Data'!G984, 0)</f>
        <v/>
      </c>
      <c r="E991">
        <f>IF(ISBLANK('Raw Data'!J984), 0, IF(AND(4=MATCH(LARGE('Raw Data'!G984:J984, 4), 'Raw Data'!G984:J984, 0), 'Raw Data'!P984-'Raw Data'!O984&gt;3), 'Raw Data'!J984, 0))</f>
        <v/>
      </c>
      <c r="F991">
        <f>IF(ISBLANK('Raw Data'!J984), 0, IF(AND(3=MATCH(LARGE('Raw Data'!G984:J984, 4), 'Raw Data'!G984:J984, 0), 'Raw Data'!O984-'Raw Data'!P984&gt;3), 'Raw Data'!I984, 0))</f>
        <v/>
      </c>
      <c r="G991">
        <f>IF(ISBLANK('Raw Data'!J984), 0, IF(AND(2=MATCH(LARGE('Raw Data'!G984:J984, 4), 'Raw Data'!G984:J984, 0), AND('Raw Data'!P984-'Raw Data'!O984&lt;4, 'Raw Data'!P984-'Raw Data'!O984&gt;0)), 'Raw Data'!H984, 0))</f>
        <v/>
      </c>
      <c r="H991">
        <f>IF(ISBLANK('Raw Data'!J984), 0, IF(AND(1=MATCH(LARGE('Raw Data'!G984:J984, 4), 'Raw Data'!G984:J984, 0), AND('Raw Data'!O984-'Raw Data'!P984&lt;4, 'Raw Data'!O984-'Raw Data'!P984&gt;0)), 'Raw Data'!G984, 0))</f>
        <v/>
      </c>
      <c r="I991">
        <f>IF(ISBLANK('Raw Data'!J984), 0, IF(AND(4=MATCH(LARGE('Raw Data'!G984:J984, 3), 'Raw Data'!G984:J984, 0), 'Raw Data'!P984-'Raw Data'!O984&gt;3), 'Raw Data'!J984, 0))</f>
        <v/>
      </c>
      <c r="J991">
        <f>IF(ISBLANK('Raw Data'!J984), 0, IF(AND(3=MATCH(LARGE('Raw Data'!G984:J984, 3), 'Raw Data'!G984:J984, 0), 'Raw Data'!O984-'Raw Data'!P984&gt;3), 'Raw Data'!I984, 0))</f>
        <v/>
      </c>
      <c r="K991">
        <f>IF(ISBLANK('Raw Data'!J984), 0, IF(AND(2=MATCH(LARGE('Raw Data'!G984:J984, 3), 'Raw Data'!G984:J984, 0), AND('Raw Data'!P984-'Raw Data'!O984&lt;4, 'Raw Data'!P984-'Raw Data'!O984&gt;0)), 'Raw Data'!H984, 0))</f>
        <v/>
      </c>
      <c r="L991">
        <f>IF(ISBLANK('Raw Data'!J984), 0, IF(AND(1=MATCH(LARGE('Raw Data'!G984:J984, 3), 'Raw Data'!G984:J984, 0), AND('Raw Data'!O984-'Raw Data'!P984&lt;4, 'Raw Data'!O984-'Raw Data'!P984&gt;0)), 'Raw Data'!G984, 0))</f>
        <v/>
      </c>
      <c r="M991">
        <f>IF(ISBLANK('Raw Data'!J984), 0, IF(AND(4=MATCH(LARGE('Raw Data'!G984:J984, 2), 'Raw Data'!G984:J984, 0), 'Raw Data'!P984-'Raw Data'!O984&gt;3), 'Raw Data'!J984, 0))</f>
        <v/>
      </c>
      <c r="N991">
        <f>IF(ISBLANK('Raw Data'!J984), 0, IF(AND(3=MATCH(LARGE('Raw Data'!G984:J984, 2), 'Raw Data'!G984:J984, 0), 'Raw Data'!O984-'Raw Data'!P984&gt;3), 'Raw Data'!I984, 0))</f>
        <v/>
      </c>
      <c r="O991">
        <f>IF(ISBLANK('Raw Data'!J984), 0, IF(AND(2=MATCH(LARGE('Raw Data'!G984:J984, 2), 'Raw Data'!G984:J984, 0), AND('Raw Data'!P984-'Raw Data'!O984&lt;4, 'Raw Data'!P984-'Raw Data'!O984&gt;0)), 'Raw Data'!H984, 0))</f>
        <v/>
      </c>
      <c r="P991">
        <f>IF(ISBLANK('Raw Data'!J984), 0, IF(AND(1=MATCH(LARGE('Raw Data'!G984:J984, 2), 'Raw Data'!G984:J984, 0), AND('Raw Data'!O984-'Raw Data'!P984&lt;4, 'Raw Data'!O984-'Raw Data'!P984&gt;0)), 'Raw Data'!G984, 0))</f>
        <v/>
      </c>
      <c r="Q991">
        <f>IF(ISBLANK('Raw Data'!J984), 0, IF(AND(4=MATCH(LARGE('Raw Data'!G984:J984, 1), 'Raw Data'!G984:J984, 0), 'Raw Data'!P984-'Raw Data'!O984&gt;3), 'Raw Data'!J984, 0))</f>
        <v/>
      </c>
      <c r="R991">
        <f>IF(ISBLANK('Raw Data'!J984), 0, IF(AND(3=MATCH(LARGE('Raw Data'!G984:J984, 1), 'Raw Data'!G984:J984, 0), 'Raw Data'!O984-'Raw Data'!P984&gt;3), 'Raw Data'!I984, 0))</f>
        <v/>
      </c>
      <c r="S991">
        <f>IF(AND('Raw Data'!P984-'Raw Data'!O984&gt;4, 'Raw Data'!F984&lt;'Raw Data'!C984), 'Raw Data'!J984, 0)</f>
        <v/>
      </c>
      <c r="T991">
        <f>IF(AND('Raw Data'!O984-'Raw Data'!P984&gt;4, 'Raw Data'!F984&gt;'Raw Data'!C984), 'Raw Data'!I984, 0)</f>
        <v/>
      </c>
      <c r="U991">
        <f>IF(AND('Raw Data'!P984-'Raw Data'!O984&lt;3, 'Raw Data'!P984&gt;'Raw Data'!O984, 'Raw Data'!F984&lt;'Raw Data'!C984), 'Raw Data'!H984, 0)</f>
        <v/>
      </c>
      <c r="V991">
        <f>IF(AND('Raw Data'!P984-'Raw Data'!O984&lt;3, 'Raw Data'!P984&gt;'Raw Data'!O984, 'Raw Data'!F984&gt;'Raw Data'!C984), 'Raw Data'!G984, 0)</f>
        <v/>
      </c>
    </row>
    <row r="992">
      <c r="A992">
        <f>IF(AND('Raw Data'!F985&lt;'Raw Data'!C985, 'Raw Data'!P985&gt;'Raw Data'!O985, 'Raw Data'!P985-'Raw Data'!O985&gt;3), 'Raw Data'!J985, 0)</f>
        <v/>
      </c>
      <c r="B992">
        <f>IF(AND('Raw Data'!C985&lt;'Raw Data'!F985, 'Raw Data'!O985&gt;'Raw Data'!P985, 'Raw Data'!O985-'Raw Data'!P985&gt;3), 'Raw Data'!I985, 0)</f>
        <v/>
      </c>
      <c r="C992">
        <f>IF(AND('Raw Data'!F985&lt;'Raw Data'!C985, 'Raw Data'!P985&gt;'Raw Data'!O985, 'Raw Data'!P985-'Raw Data'!O985&lt;4), 'Raw Data'!H985, 0)</f>
        <v/>
      </c>
      <c r="D992">
        <f>IF(AND('Raw Data'!C985&lt;'Raw Data'!F985, 'Raw Data'!O985&gt;'Raw Data'!P985, 'Raw Data'!O985-'Raw Data'!P985&lt;4), 'Raw Data'!G985, 0)</f>
        <v/>
      </c>
      <c r="E992">
        <f>IF(ISBLANK('Raw Data'!J985), 0, IF(AND(4=MATCH(LARGE('Raw Data'!G985:J985, 4), 'Raw Data'!G985:J985, 0), 'Raw Data'!P985-'Raw Data'!O985&gt;3), 'Raw Data'!J985, 0))</f>
        <v/>
      </c>
      <c r="F992">
        <f>IF(ISBLANK('Raw Data'!J985), 0, IF(AND(3=MATCH(LARGE('Raw Data'!G985:J985, 4), 'Raw Data'!G985:J985, 0), 'Raw Data'!O985-'Raw Data'!P985&gt;3), 'Raw Data'!I985, 0))</f>
        <v/>
      </c>
      <c r="G992">
        <f>IF(ISBLANK('Raw Data'!J985), 0, IF(AND(2=MATCH(LARGE('Raw Data'!G985:J985, 4), 'Raw Data'!G985:J985, 0), AND('Raw Data'!P985-'Raw Data'!O985&lt;4, 'Raw Data'!P985-'Raw Data'!O985&gt;0)), 'Raw Data'!H985, 0))</f>
        <v/>
      </c>
      <c r="H992">
        <f>IF(ISBLANK('Raw Data'!J985), 0, IF(AND(1=MATCH(LARGE('Raw Data'!G985:J985, 4), 'Raw Data'!G985:J985, 0), AND('Raw Data'!O985-'Raw Data'!P985&lt;4, 'Raw Data'!O985-'Raw Data'!P985&gt;0)), 'Raw Data'!G985, 0))</f>
        <v/>
      </c>
      <c r="I992">
        <f>IF(ISBLANK('Raw Data'!J985), 0, IF(AND(4=MATCH(LARGE('Raw Data'!G985:J985, 3), 'Raw Data'!G985:J985, 0), 'Raw Data'!P985-'Raw Data'!O985&gt;3), 'Raw Data'!J985, 0))</f>
        <v/>
      </c>
      <c r="J992">
        <f>IF(ISBLANK('Raw Data'!J985), 0, IF(AND(3=MATCH(LARGE('Raw Data'!G985:J985, 3), 'Raw Data'!G985:J985, 0), 'Raw Data'!O985-'Raw Data'!P985&gt;3), 'Raw Data'!I985, 0))</f>
        <v/>
      </c>
      <c r="K992">
        <f>IF(ISBLANK('Raw Data'!J985), 0, IF(AND(2=MATCH(LARGE('Raw Data'!G985:J985, 3), 'Raw Data'!G985:J985, 0), AND('Raw Data'!P985-'Raw Data'!O985&lt;4, 'Raw Data'!P985-'Raw Data'!O985&gt;0)), 'Raw Data'!H985, 0))</f>
        <v/>
      </c>
      <c r="L992">
        <f>IF(ISBLANK('Raw Data'!J985), 0, IF(AND(1=MATCH(LARGE('Raw Data'!G985:J985, 3), 'Raw Data'!G985:J985, 0), AND('Raw Data'!O985-'Raw Data'!P985&lt;4, 'Raw Data'!O985-'Raw Data'!P985&gt;0)), 'Raw Data'!G985, 0))</f>
        <v/>
      </c>
      <c r="M992">
        <f>IF(ISBLANK('Raw Data'!J985), 0, IF(AND(4=MATCH(LARGE('Raw Data'!G985:J985, 2), 'Raw Data'!G985:J985, 0), 'Raw Data'!P985-'Raw Data'!O985&gt;3), 'Raw Data'!J985, 0))</f>
        <v/>
      </c>
      <c r="N992">
        <f>IF(ISBLANK('Raw Data'!J985), 0, IF(AND(3=MATCH(LARGE('Raw Data'!G985:J985, 2), 'Raw Data'!G985:J985, 0), 'Raw Data'!O985-'Raw Data'!P985&gt;3), 'Raw Data'!I985, 0))</f>
        <v/>
      </c>
      <c r="O992">
        <f>IF(ISBLANK('Raw Data'!J985), 0, IF(AND(2=MATCH(LARGE('Raw Data'!G985:J985, 2), 'Raw Data'!G985:J985, 0), AND('Raw Data'!P985-'Raw Data'!O985&lt;4, 'Raw Data'!P985-'Raw Data'!O985&gt;0)), 'Raw Data'!H985, 0))</f>
        <v/>
      </c>
      <c r="P992">
        <f>IF(ISBLANK('Raw Data'!J985), 0, IF(AND(1=MATCH(LARGE('Raw Data'!G985:J985, 2), 'Raw Data'!G985:J985, 0), AND('Raw Data'!O985-'Raw Data'!P985&lt;4, 'Raw Data'!O985-'Raw Data'!P985&gt;0)), 'Raw Data'!G985, 0))</f>
        <v/>
      </c>
      <c r="Q992">
        <f>IF(ISBLANK('Raw Data'!J985), 0, IF(AND(4=MATCH(LARGE('Raw Data'!G985:J985, 1), 'Raw Data'!G985:J985, 0), 'Raw Data'!P985-'Raw Data'!O985&gt;3), 'Raw Data'!J985, 0))</f>
        <v/>
      </c>
      <c r="R992">
        <f>IF(ISBLANK('Raw Data'!J985), 0, IF(AND(3=MATCH(LARGE('Raw Data'!G985:J985, 1), 'Raw Data'!G985:J985, 0), 'Raw Data'!O985-'Raw Data'!P985&gt;3), 'Raw Data'!I985, 0))</f>
        <v/>
      </c>
      <c r="S992">
        <f>IF(AND('Raw Data'!P985-'Raw Data'!O985&gt;4, 'Raw Data'!F985&lt;'Raw Data'!C985), 'Raw Data'!J985, 0)</f>
        <v/>
      </c>
      <c r="T992">
        <f>IF(AND('Raw Data'!O985-'Raw Data'!P985&gt;4, 'Raw Data'!F985&gt;'Raw Data'!C985), 'Raw Data'!I985, 0)</f>
        <v/>
      </c>
      <c r="U992">
        <f>IF(AND('Raw Data'!P985-'Raw Data'!O985&lt;3, 'Raw Data'!P985&gt;'Raw Data'!O985, 'Raw Data'!F985&lt;'Raw Data'!C985), 'Raw Data'!H985, 0)</f>
        <v/>
      </c>
      <c r="V992">
        <f>IF(AND('Raw Data'!P985-'Raw Data'!O985&lt;3, 'Raw Data'!P985&gt;'Raw Data'!O985, 'Raw Data'!F985&gt;'Raw Data'!C985), 'Raw Data'!G985, 0)</f>
        <v/>
      </c>
    </row>
    <row r="993">
      <c r="A993">
        <f>IF(AND('Raw Data'!F986&lt;'Raw Data'!C986, 'Raw Data'!P986&gt;'Raw Data'!O986, 'Raw Data'!P986-'Raw Data'!O986&gt;3), 'Raw Data'!J986, 0)</f>
        <v/>
      </c>
      <c r="B993">
        <f>IF(AND('Raw Data'!C986&lt;'Raw Data'!F986, 'Raw Data'!O986&gt;'Raw Data'!P986, 'Raw Data'!O986-'Raw Data'!P986&gt;3), 'Raw Data'!I986, 0)</f>
        <v/>
      </c>
      <c r="C993">
        <f>IF(AND('Raw Data'!F986&lt;'Raw Data'!C986, 'Raw Data'!P986&gt;'Raw Data'!O986, 'Raw Data'!P986-'Raw Data'!O986&lt;4), 'Raw Data'!H986, 0)</f>
        <v/>
      </c>
      <c r="D993">
        <f>IF(AND('Raw Data'!C986&lt;'Raw Data'!F986, 'Raw Data'!O986&gt;'Raw Data'!P986, 'Raw Data'!O986-'Raw Data'!P986&lt;4), 'Raw Data'!G986, 0)</f>
        <v/>
      </c>
      <c r="E993">
        <f>IF(ISBLANK('Raw Data'!J986), 0, IF(AND(4=MATCH(LARGE('Raw Data'!G986:J986, 4), 'Raw Data'!G986:J986, 0), 'Raw Data'!P986-'Raw Data'!O986&gt;3), 'Raw Data'!J986, 0))</f>
        <v/>
      </c>
      <c r="F993">
        <f>IF(ISBLANK('Raw Data'!J986), 0, IF(AND(3=MATCH(LARGE('Raw Data'!G986:J986, 4), 'Raw Data'!G986:J986, 0), 'Raw Data'!O986-'Raw Data'!P986&gt;3), 'Raw Data'!I986, 0))</f>
        <v/>
      </c>
      <c r="G993">
        <f>IF(ISBLANK('Raw Data'!J986), 0, IF(AND(2=MATCH(LARGE('Raw Data'!G986:J986, 4), 'Raw Data'!G986:J986, 0), AND('Raw Data'!P986-'Raw Data'!O986&lt;4, 'Raw Data'!P986-'Raw Data'!O986&gt;0)), 'Raw Data'!H986, 0))</f>
        <v/>
      </c>
      <c r="H993">
        <f>IF(ISBLANK('Raw Data'!J986), 0, IF(AND(1=MATCH(LARGE('Raw Data'!G986:J986, 4), 'Raw Data'!G986:J986, 0), AND('Raw Data'!O986-'Raw Data'!P986&lt;4, 'Raw Data'!O986-'Raw Data'!P986&gt;0)), 'Raw Data'!G986, 0))</f>
        <v/>
      </c>
      <c r="I993">
        <f>IF(ISBLANK('Raw Data'!J986), 0, IF(AND(4=MATCH(LARGE('Raw Data'!G986:J986, 3), 'Raw Data'!G986:J986, 0), 'Raw Data'!P986-'Raw Data'!O986&gt;3), 'Raw Data'!J986, 0))</f>
        <v/>
      </c>
      <c r="J993">
        <f>IF(ISBLANK('Raw Data'!J986), 0, IF(AND(3=MATCH(LARGE('Raw Data'!G986:J986, 3), 'Raw Data'!G986:J986, 0), 'Raw Data'!O986-'Raw Data'!P986&gt;3), 'Raw Data'!I986, 0))</f>
        <v/>
      </c>
      <c r="K993">
        <f>IF(ISBLANK('Raw Data'!J986), 0, IF(AND(2=MATCH(LARGE('Raw Data'!G986:J986, 3), 'Raw Data'!G986:J986, 0), AND('Raw Data'!P986-'Raw Data'!O986&lt;4, 'Raw Data'!P986-'Raw Data'!O986&gt;0)), 'Raw Data'!H986, 0))</f>
        <v/>
      </c>
      <c r="L993">
        <f>IF(ISBLANK('Raw Data'!J986), 0, IF(AND(1=MATCH(LARGE('Raw Data'!G986:J986, 3), 'Raw Data'!G986:J986, 0), AND('Raw Data'!O986-'Raw Data'!P986&lt;4, 'Raw Data'!O986-'Raw Data'!P986&gt;0)), 'Raw Data'!G986, 0))</f>
        <v/>
      </c>
      <c r="M993">
        <f>IF(ISBLANK('Raw Data'!J986), 0, IF(AND(4=MATCH(LARGE('Raw Data'!G986:J986, 2), 'Raw Data'!G986:J986, 0), 'Raw Data'!P986-'Raw Data'!O986&gt;3), 'Raw Data'!J986, 0))</f>
        <v/>
      </c>
      <c r="N993">
        <f>IF(ISBLANK('Raw Data'!J986), 0, IF(AND(3=MATCH(LARGE('Raw Data'!G986:J986, 2), 'Raw Data'!G986:J986, 0), 'Raw Data'!O986-'Raw Data'!P986&gt;3), 'Raw Data'!I986, 0))</f>
        <v/>
      </c>
      <c r="O993">
        <f>IF(ISBLANK('Raw Data'!J986), 0, IF(AND(2=MATCH(LARGE('Raw Data'!G986:J986, 2), 'Raw Data'!G986:J986, 0), AND('Raw Data'!P986-'Raw Data'!O986&lt;4, 'Raw Data'!P986-'Raw Data'!O986&gt;0)), 'Raw Data'!H986, 0))</f>
        <v/>
      </c>
      <c r="P993">
        <f>IF(ISBLANK('Raw Data'!J986), 0, IF(AND(1=MATCH(LARGE('Raw Data'!G986:J986, 2), 'Raw Data'!G986:J986, 0), AND('Raw Data'!O986-'Raw Data'!P986&lt;4, 'Raw Data'!O986-'Raw Data'!P986&gt;0)), 'Raw Data'!G986, 0))</f>
        <v/>
      </c>
      <c r="Q993">
        <f>IF(ISBLANK('Raw Data'!J986), 0, IF(AND(4=MATCH(LARGE('Raw Data'!G986:J986, 1), 'Raw Data'!G986:J986, 0), 'Raw Data'!P986-'Raw Data'!O986&gt;3), 'Raw Data'!J986, 0))</f>
        <v/>
      </c>
      <c r="R993">
        <f>IF(ISBLANK('Raw Data'!J986), 0, IF(AND(3=MATCH(LARGE('Raw Data'!G986:J986, 1), 'Raw Data'!G986:J986, 0), 'Raw Data'!O986-'Raw Data'!P986&gt;3), 'Raw Data'!I986, 0))</f>
        <v/>
      </c>
      <c r="S993">
        <f>IF(AND('Raw Data'!P986-'Raw Data'!O986&gt;4, 'Raw Data'!F986&lt;'Raw Data'!C986), 'Raw Data'!J986, 0)</f>
        <v/>
      </c>
      <c r="T993">
        <f>IF(AND('Raw Data'!O986-'Raw Data'!P986&gt;4, 'Raw Data'!F986&gt;'Raw Data'!C986), 'Raw Data'!I986, 0)</f>
        <v/>
      </c>
      <c r="U993">
        <f>IF(AND('Raw Data'!P986-'Raw Data'!O986&lt;3, 'Raw Data'!P986&gt;'Raw Data'!O986, 'Raw Data'!F986&lt;'Raw Data'!C986), 'Raw Data'!H986, 0)</f>
        <v/>
      </c>
      <c r="V993">
        <f>IF(AND('Raw Data'!P986-'Raw Data'!O986&lt;3, 'Raw Data'!P986&gt;'Raw Data'!O986, 'Raw Data'!F986&gt;'Raw Data'!C986), 'Raw Data'!G986, 0)</f>
        <v/>
      </c>
    </row>
    <row r="994">
      <c r="A994">
        <f>IF(AND('Raw Data'!F987&lt;'Raw Data'!C987, 'Raw Data'!P987&gt;'Raw Data'!O987, 'Raw Data'!P987-'Raw Data'!O987&gt;3), 'Raw Data'!J987, 0)</f>
        <v/>
      </c>
      <c r="B994">
        <f>IF(AND('Raw Data'!C987&lt;'Raw Data'!F987, 'Raw Data'!O987&gt;'Raw Data'!P987, 'Raw Data'!O987-'Raw Data'!P987&gt;3), 'Raw Data'!I987, 0)</f>
        <v/>
      </c>
      <c r="C994">
        <f>IF(AND('Raw Data'!F987&lt;'Raw Data'!C987, 'Raw Data'!P987&gt;'Raw Data'!O987, 'Raw Data'!P987-'Raw Data'!O987&lt;4), 'Raw Data'!H987, 0)</f>
        <v/>
      </c>
      <c r="D994">
        <f>IF(AND('Raw Data'!C987&lt;'Raw Data'!F987, 'Raw Data'!O987&gt;'Raw Data'!P987, 'Raw Data'!O987-'Raw Data'!P987&lt;4), 'Raw Data'!G987, 0)</f>
        <v/>
      </c>
      <c r="E994">
        <f>IF(ISBLANK('Raw Data'!J987), 0, IF(AND(4=MATCH(LARGE('Raw Data'!G987:J987, 4), 'Raw Data'!G987:J987, 0), 'Raw Data'!P987-'Raw Data'!O987&gt;3), 'Raw Data'!J987, 0))</f>
        <v/>
      </c>
      <c r="F994">
        <f>IF(ISBLANK('Raw Data'!J987), 0, IF(AND(3=MATCH(LARGE('Raw Data'!G987:J987, 4), 'Raw Data'!G987:J987, 0), 'Raw Data'!O987-'Raw Data'!P987&gt;3), 'Raw Data'!I987, 0))</f>
        <v/>
      </c>
      <c r="G994">
        <f>IF(ISBLANK('Raw Data'!J987), 0, IF(AND(2=MATCH(LARGE('Raw Data'!G987:J987, 4), 'Raw Data'!G987:J987, 0), AND('Raw Data'!P987-'Raw Data'!O987&lt;4, 'Raw Data'!P987-'Raw Data'!O987&gt;0)), 'Raw Data'!H987, 0))</f>
        <v/>
      </c>
      <c r="H994">
        <f>IF(ISBLANK('Raw Data'!J987), 0, IF(AND(1=MATCH(LARGE('Raw Data'!G987:J987, 4), 'Raw Data'!G987:J987, 0), AND('Raw Data'!O987-'Raw Data'!P987&lt;4, 'Raw Data'!O987-'Raw Data'!P987&gt;0)), 'Raw Data'!G987, 0))</f>
        <v/>
      </c>
      <c r="I994">
        <f>IF(ISBLANK('Raw Data'!J987), 0, IF(AND(4=MATCH(LARGE('Raw Data'!G987:J987, 3), 'Raw Data'!G987:J987, 0), 'Raw Data'!P987-'Raw Data'!O987&gt;3), 'Raw Data'!J987, 0))</f>
        <v/>
      </c>
      <c r="J994">
        <f>IF(ISBLANK('Raw Data'!J987), 0, IF(AND(3=MATCH(LARGE('Raw Data'!G987:J987, 3), 'Raw Data'!G987:J987, 0), 'Raw Data'!O987-'Raw Data'!P987&gt;3), 'Raw Data'!I987, 0))</f>
        <v/>
      </c>
      <c r="K994">
        <f>IF(ISBLANK('Raw Data'!J987), 0, IF(AND(2=MATCH(LARGE('Raw Data'!G987:J987, 3), 'Raw Data'!G987:J987, 0), AND('Raw Data'!P987-'Raw Data'!O987&lt;4, 'Raw Data'!P987-'Raw Data'!O987&gt;0)), 'Raw Data'!H987, 0))</f>
        <v/>
      </c>
      <c r="L994">
        <f>IF(ISBLANK('Raw Data'!J987), 0, IF(AND(1=MATCH(LARGE('Raw Data'!G987:J987, 3), 'Raw Data'!G987:J987, 0), AND('Raw Data'!O987-'Raw Data'!P987&lt;4, 'Raw Data'!O987-'Raw Data'!P987&gt;0)), 'Raw Data'!G987, 0))</f>
        <v/>
      </c>
      <c r="M994">
        <f>IF(ISBLANK('Raw Data'!J987), 0, IF(AND(4=MATCH(LARGE('Raw Data'!G987:J987, 2), 'Raw Data'!G987:J987, 0), 'Raw Data'!P987-'Raw Data'!O987&gt;3), 'Raw Data'!J987, 0))</f>
        <v/>
      </c>
      <c r="N994">
        <f>IF(ISBLANK('Raw Data'!J987), 0, IF(AND(3=MATCH(LARGE('Raw Data'!G987:J987, 2), 'Raw Data'!G987:J987, 0), 'Raw Data'!O987-'Raw Data'!P987&gt;3), 'Raw Data'!I987, 0))</f>
        <v/>
      </c>
      <c r="O994">
        <f>IF(ISBLANK('Raw Data'!J987), 0, IF(AND(2=MATCH(LARGE('Raw Data'!G987:J987, 2), 'Raw Data'!G987:J987, 0), AND('Raw Data'!P987-'Raw Data'!O987&lt;4, 'Raw Data'!P987-'Raw Data'!O987&gt;0)), 'Raw Data'!H987, 0))</f>
        <v/>
      </c>
      <c r="P994">
        <f>IF(ISBLANK('Raw Data'!J987), 0, IF(AND(1=MATCH(LARGE('Raw Data'!G987:J987, 2), 'Raw Data'!G987:J987, 0), AND('Raw Data'!O987-'Raw Data'!P987&lt;4, 'Raw Data'!O987-'Raw Data'!P987&gt;0)), 'Raw Data'!G987, 0))</f>
        <v/>
      </c>
      <c r="Q994">
        <f>IF(ISBLANK('Raw Data'!J987), 0, IF(AND(4=MATCH(LARGE('Raw Data'!G987:J987, 1), 'Raw Data'!G987:J987, 0), 'Raw Data'!P987-'Raw Data'!O987&gt;3), 'Raw Data'!J987, 0))</f>
        <v/>
      </c>
      <c r="R994">
        <f>IF(ISBLANK('Raw Data'!J987), 0, IF(AND(3=MATCH(LARGE('Raw Data'!G987:J987, 1), 'Raw Data'!G987:J987, 0), 'Raw Data'!O987-'Raw Data'!P987&gt;3), 'Raw Data'!I987, 0))</f>
        <v/>
      </c>
      <c r="S994">
        <f>IF(AND('Raw Data'!P987-'Raw Data'!O987&gt;4, 'Raw Data'!F987&lt;'Raw Data'!C987), 'Raw Data'!J987, 0)</f>
        <v/>
      </c>
      <c r="T994">
        <f>IF(AND('Raw Data'!O987-'Raw Data'!P987&gt;4, 'Raw Data'!F987&gt;'Raw Data'!C987), 'Raw Data'!I987, 0)</f>
        <v/>
      </c>
      <c r="U994">
        <f>IF(AND('Raw Data'!P987-'Raw Data'!O987&lt;3, 'Raw Data'!P987&gt;'Raw Data'!O987, 'Raw Data'!F987&lt;'Raw Data'!C987), 'Raw Data'!H987, 0)</f>
        <v/>
      </c>
      <c r="V994">
        <f>IF(AND('Raw Data'!P987-'Raw Data'!O987&lt;3, 'Raw Data'!P987&gt;'Raw Data'!O987, 'Raw Data'!F987&gt;'Raw Data'!C987), 'Raw Data'!G987, 0)</f>
        <v/>
      </c>
    </row>
    <row r="995">
      <c r="A995">
        <f>IF(AND('Raw Data'!F988&lt;'Raw Data'!C988, 'Raw Data'!P988&gt;'Raw Data'!O988, 'Raw Data'!P988-'Raw Data'!O988&gt;3), 'Raw Data'!J988, 0)</f>
        <v/>
      </c>
      <c r="B995">
        <f>IF(AND('Raw Data'!C988&lt;'Raw Data'!F988, 'Raw Data'!O988&gt;'Raw Data'!P988, 'Raw Data'!O988-'Raw Data'!P988&gt;3), 'Raw Data'!I988, 0)</f>
        <v/>
      </c>
      <c r="C995">
        <f>IF(AND('Raw Data'!F988&lt;'Raw Data'!C988, 'Raw Data'!P988&gt;'Raw Data'!O988, 'Raw Data'!P988-'Raw Data'!O988&lt;4), 'Raw Data'!H988, 0)</f>
        <v/>
      </c>
      <c r="D995">
        <f>IF(AND('Raw Data'!C988&lt;'Raw Data'!F988, 'Raw Data'!O988&gt;'Raw Data'!P988, 'Raw Data'!O988-'Raw Data'!P988&lt;4), 'Raw Data'!G988, 0)</f>
        <v/>
      </c>
      <c r="E995">
        <f>IF(ISBLANK('Raw Data'!J988), 0, IF(AND(4=MATCH(LARGE('Raw Data'!G988:J988, 4), 'Raw Data'!G988:J988, 0), 'Raw Data'!P988-'Raw Data'!O988&gt;3), 'Raw Data'!J988, 0))</f>
        <v/>
      </c>
      <c r="F995">
        <f>IF(ISBLANK('Raw Data'!J988), 0, IF(AND(3=MATCH(LARGE('Raw Data'!G988:J988, 4), 'Raw Data'!G988:J988, 0), 'Raw Data'!O988-'Raw Data'!P988&gt;3), 'Raw Data'!I988, 0))</f>
        <v/>
      </c>
      <c r="G995">
        <f>IF(ISBLANK('Raw Data'!J988), 0, IF(AND(2=MATCH(LARGE('Raw Data'!G988:J988, 4), 'Raw Data'!G988:J988, 0), AND('Raw Data'!P988-'Raw Data'!O988&lt;4, 'Raw Data'!P988-'Raw Data'!O988&gt;0)), 'Raw Data'!H988, 0))</f>
        <v/>
      </c>
      <c r="H995">
        <f>IF(ISBLANK('Raw Data'!J988), 0, IF(AND(1=MATCH(LARGE('Raw Data'!G988:J988, 4), 'Raw Data'!G988:J988, 0), AND('Raw Data'!O988-'Raw Data'!P988&lt;4, 'Raw Data'!O988-'Raw Data'!P988&gt;0)), 'Raw Data'!G988, 0))</f>
        <v/>
      </c>
      <c r="I995">
        <f>IF(ISBLANK('Raw Data'!J988), 0, IF(AND(4=MATCH(LARGE('Raw Data'!G988:J988, 3), 'Raw Data'!G988:J988, 0), 'Raw Data'!P988-'Raw Data'!O988&gt;3), 'Raw Data'!J988, 0))</f>
        <v/>
      </c>
      <c r="J995">
        <f>IF(ISBLANK('Raw Data'!J988), 0, IF(AND(3=MATCH(LARGE('Raw Data'!G988:J988, 3), 'Raw Data'!G988:J988, 0), 'Raw Data'!O988-'Raw Data'!P988&gt;3), 'Raw Data'!I988, 0))</f>
        <v/>
      </c>
      <c r="K995">
        <f>IF(ISBLANK('Raw Data'!J988), 0, IF(AND(2=MATCH(LARGE('Raw Data'!G988:J988, 3), 'Raw Data'!G988:J988, 0), AND('Raw Data'!P988-'Raw Data'!O988&lt;4, 'Raw Data'!P988-'Raw Data'!O988&gt;0)), 'Raw Data'!H988, 0))</f>
        <v/>
      </c>
      <c r="L995">
        <f>IF(ISBLANK('Raw Data'!J988), 0, IF(AND(1=MATCH(LARGE('Raw Data'!G988:J988, 3), 'Raw Data'!G988:J988, 0), AND('Raw Data'!O988-'Raw Data'!P988&lt;4, 'Raw Data'!O988-'Raw Data'!P988&gt;0)), 'Raw Data'!G988, 0))</f>
        <v/>
      </c>
      <c r="M995">
        <f>IF(ISBLANK('Raw Data'!J988), 0, IF(AND(4=MATCH(LARGE('Raw Data'!G988:J988, 2), 'Raw Data'!G988:J988, 0), 'Raw Data'!P988-'Raw Data'!O988&gt;3), 'Raw Data'!J988, 0))</f>
        <v/>
      </c>
      <c r="N995">
        <f>IF(ISBLANK('Raw Data'!J988), 0, IF(AND(3=MATCH(LARGE('Raw Data'!G988:J988, 2), 'Raw Data'!G988:J988, 0), 'Raw Data'!O988-'Raw Data'!P988&gt;3), 'Raw Data'!I988, 0))</f>
        <v/>
      </c>
      <c r="O995">
        <f>IF(ISBLANK('Raw Data'!J988), 0, IF(AND(2=MATCH(LARGE('Raw Data'!G988:J988, 2), 'Raw Data'!G988:J988, 0), AND('Raw Data'!P988-'Raw Data'!O988&lt;4, 'Raw Data'!P988-'Raw Data'!O988&gt;0)), 'Raw Data'!H988, 0))</f>
        <v/>
      </c>
      <c r="P995">
        <f>IF(ISBLANK('Raw Data'!J988), 0, IF(AND(1=MATCH(LARGE('Raw Data'!G988:J988, 2), 'Raw Data'!G988:J988, 0), AND('Raw Data'!O988-'Raw Data'!P988&lt;4, 'Raw Data'!O988-'Raw Data'!P988&gt;0)), 'Raw Data'!G988, 0))</f>
        <v/>
      </c>
      <c r="Q995">
        <f>IF(ISBLANK('Raw Data'!J988), 0, IF(AND(4=MATCH(LARGE('Raw Data'!G988:J988, 1), 'Raw Data'!G988:J988, 0), 'Raw Data'!P988-'Raw Data'!O988&gt;3), 'Raw Data'!J988, 0))</f>
        <v/>
      </c>
      <c r="R995">
        <f>IF(ISBLANK('Raw Data'!J988), 0, IF(AND(3=MATCH(LARGE('Raw Data'!G988:J988, 1), 'Raw Data'!G988:J988, 0), 'Raw Data'!O988-'Raw Data'!P988&gt;3), 'Raw Data'!I988, 0))</f>
        <v/>
      </c>
      <c r="S995">
        <f>IF(AND('Raw Data'!P988-'Raw Data'!O988&gt;4, 'Raw Data'!F988&lt;'Raw Data'!C988), 'Raw Data'!J988, 0)</f>
        <v/>
      </c>
      <c r="T995">
        <f>IF(AND('Raw Data'!O988-'Raw Data'!P988&gt;4, 'Raw Data'!F988&gt;'Raw Data'!C988), 'Raw Data'!I988, 0)</f>
        <v/>
      </c>
      <c r="U995">
        <f>IF(AND('Raw Data'!P988-'Raw Data'!O988&lt;3, 'Raw Data'!P988&gt;'Raw Data'!O988, 'Raw Data'!F988&lt;'Raw Data'!C988), 'Raw Data'!H988, 0)</f>
        <v/>
      </c>
      <c r="V995">
        <f>IF(AND('Raw Data'!P988-'Raw Data'!O988&lt;3, 'Raw Data'!P988&gt;'Raw Data'!O988, 'Raw Data'!F988&gt;'Raw Data'!C988), 'Raw Data'!G988, 0)</f>
        <v/>
      </c>
    </row>
    <row r="996">
      <c r="A996">
        <f>IF(AND('Raw Data'!F989&lt;'Raw Data'!C989, 'Raw Data'!P989&gt;'Raw Data'!O989, 'Raw Data'!P989-'Raw Data'!O989&gt;3), 'Raw Data'!J989, 0)</f>
        <v/>
      </c>
      <c r="B996">
        <f>IF(AND('Raw Data'!C989&lt;'Raw Data'!F989, 'Raw Data'!O989&gt;'Raw Data'!P989, 'Raw Data'!O989-'Raw Data'!P989&gt;3), 'Raw Data'!I989, 0)</f>
        <v/>
      </c>
      <c r="C996">
        <f>IF(AND('Raw Data'!F989&lt;'Raw Data'!C989, 'Raw Data'!P989&gt;'Raw Data'!O989, 'Raw Data'!P989-'Raw Data'!O989&lt;4), 'Raw Data'!H989, 0)</f>
        <v/>
      </c>
      <c r="D996">
        <f>IF(AND('Raw Data'!C989&lt;'Raw Data'!F989, 'Raw Data'!O989&gt;'Raw Data'!P989, 'Raw Data'!O989-'Raw Data'!P989&lt;4), 'Raw Data'!G989, 0)</f>
        <v/>
      </c>
      <c r="E996">
        <f>IF(ISBLANK('Raw Data'!J989), 0, IF(AND(4=MATCH(LARGE('Raw Data'!G989:J989, 4), 'Raw Data'!G989:J989, 0), 'Raw Data'!P989-'Raw Data'!O989&gt;3), 'Raw Data'!J989, 0))</f>
        <v/>
      </c>
      <c r="F996">
        <f>IF(ISBLANK('Raw Data'!J989), 0, IF(AND(3=MATCH(LARGE('Raw Data'!G989:J989, 4), 'Raw Data'!G989:J989, 0), 'Raw Data'!O989-'Raw Data'!P989&gt;3), 'Raw Data'!I989, 0))</f>
        <v/>
      </c>
      <c r="G996">
        <f>IF(ISBLANK('Raw Data'!J989), 0, IF(AND(2=MATCH(LARGE('Raw Data'!G989:J989, 4), 'Raw Data'!G989:J989, 0), AND('Raw Data'!P989-'Raw Data'!O989&lt;4, 'Raw Data'!P989-'Raw Data'!O989&gt;0)), 'Raw Data'!H989, 0))</f>
        <v/>
      </c>
      <c r="H996">
        <f>IF(ISBLANK('Raw Data'!J989), 0, IF(AND(1=MATCH(LARGE('Raw Data'!G989:J989, 4), 'Raw Data'!G989:J989, 0), AND('Raw Data'!O989-'Raw Data'!P989&lt;4, 'Raw Data'!O989-'Raw Data'!P989&gt;0)), 'Raw Data'!G989, 0))</f>
        <v/>
      </c>
      <c r="I996">
        <f>IF(ISBLANK('Raw Data'!J989), 0, IF(AND(4=MATCH(LARGE('Raw Data'!G989:J989, 3), 'Raw Data'!G989:J989, 0), 'Raw Data'!P989-'Raw Data'!O989&gt;3), 'Raw Data'!J989, 0))</f>
        <v/>
      </c>
      <c r="J996">
        <f>IF(ISBLANK('Raw Data'!J989), 0, IF(AND(3=MATCH(LARGE('Raw Data'!G989:J989, 3), 'Raw Data'!G989:J989, 0), 'Raw Data'!O989-'Raw Data'!P989&gt;3), 'Raw Data'!I989, 0))</f>
        <v/>
      </c>
      <c r="K996">
        <f>IF(ISBLANK('Raw Data'!J989), 0, IF(AND(2=MATCH(LARGE('Raw Data'!G989:J989, 3), 'Raw Data'!G989:J989, 0), AND('Raw Data'!P989-'Raw Data'!O989&lt;4, 'Raw Data'!P989-'Raw Data'!O989&gt;0)), 'Raw Data'!H989, 0))</f>
        <v/>
      </c>
      <c r="L996">
        <f>IF(ISBLANK('Raw Data'!J989), 0, IF(AND(1=MATCH(LARGE('Raw Data'!G989:J989, 3), 'Raw Data'!G989:J989, 0), AND('Raw Data'!O989-'Raw Data'!P989&lt;4, 'Raw Data'!O989-'Raw Data'!P989&gt;0)), 'Raw Data'!G989, 0))</f>
        <v/>
      </c>
      <c r="M996">
        <f>IF(ISBLANK('Raw Data'!J989), 0, IF(AND(4=MATCH(LARGE('Raw Data'!G989:J989, 2), 'Raw Data'!G989:J989, 0), 'Raw Data'!P989-'Raw Data'!O989&gt;3), 'Raw Data'!J989, 0))</f>
        <v/>
      </c>
      <c r="N996">
        <f>IF(ISBLANK('Raw Data'!J989), 0, IF(AND(3=MATCH(LARGE('Raw Data'!G989:J989, 2), 'Raw Data'!G989:J989, 0), 'Raw Data'!O989-'Raw Data'!P989&gt;3), 'Raw Data'!I989, 0))</f>
        <v/>
      </c>
      <c r="O996">
        <f>IF(ISBLANK('Raw Data'!J989), 0, IF(AND(2=MATCH(LARGE('Raw Data'!G989:J989, 2), 'Raw Data'!G989:J989, 0), AND('Raw Data'!P989-'Raw Data'!O989&lt;4, 'Raw Data'!P989-'Raw Data'!O989&gt;0)), 'Raw Data'!H989, 0))</f>
        <v/>
      </c>
      <c r="P996">
        <f>IF(ISBLANK('Raw Data'!J989), 0, IF(AND(1=MATCH(LARGE('Raw Data'!G989:J989, 2), 'Raw Data'!G989:J989, 0), AND('Raw Data'!O989-'Raw Data'!P989&lt;4, 'Raw Data'!O989-'Raw Data'!P989&gt;0)), 'Raw Data'!G989, 0))</f>
        <v/>
      </c>
      <c r="Q996">
        <f>IF(ISBLANK('Raw Data'!J989), 0, IF(AND(4=MATCH(LARGE('Raw Data'!G989:J989, 1), 'Raw Data'!G989:J989, 0), 'Raw Data'!P989-'Raw Data'!O989&gt;3), 'Raw Data'!J989, 0))</f>
        <v/>
      </c>
      <c r="R996">
        <f>IF(ISBLANK('Raw Data'!J989), 0, IF(AND(3=MATCH(LARGE('Raw Data'!G989:J989, 1), 'Raw Data'!G989:J989, 0), 'Raw Data'!O989-'Raw Data'!P989&gt;3), 'Raw Data'!I989, 0))</f>
        <v/>
      </c>
      <c r="S996">
        <f>IF(AND('Raw Data'!P989-'Raw Data'!O989&gt;4, 'Raw Data'!F989&lt;'Raw Data'!C989), 'Raw Data'!J989, 0)</f>
        <v/>
      </c>
      <c r="T996">
        <f>IF(AND('Raw Data'!O989-'Raw Data'!P989&gt;4, 'Raw Data'!F989&gt;'Raw Data'!C989), 'Raw Data'!I989, 0)</f>
        <v/>
      </c>
      <c r="U996">
        <f>IF(AND('Raw Data'!P989-'Raw Data'!O989&lt;3, 'Raw Data'!P989&gt;'Raw Data'!O989, 'Raw Data'!F989&lt;'Raw Data'!C989), 'Raw Data'!H989, 0)</f>
        <v/>
      </c>
      <c r="V996">
        <f>IF(AND('Raw Data'!P989-'Raw Data'!O989&lt;3, 'Raw Data'!P989&gt;'Raw Data'!O989, 'Raw Data'!F989&gt;'Raw Data'!C989), 'Raw Data'!G989, 0)</f>
        <v/>
      </c>
    </row>
    <row r="997">
      <c r="A997">
        <f>IF(AND('Raw Data'!F990&lt;'Raw Data'!C990, 'Raw Data'!P990&gt;'Raw Data'!O990, 'Raw Data'!P990-'Raw Data'!O990&gt;3), 'Raw Data'!J990, 0)</f>
        <v/>
      </c>
      <c r="B997">
        <f>IF(AND('Raw Data'!C990&lt;'Raw Data'!F990, 'Raw Data'!O990&gt;'Raw Data'!P990, 'Raw Data'!O990-'Raw Data'!P990&gt;3), 'Raw Data'!I990, 0)</f>
        <v/>
      </c>
      <c r="C997">
        <f>IF(AND('Raw Data'!F990&lt;'Raw Data'!C990, 'Raw Data'!P990&gt;'Raw Data'!O990, 'Raw Data'!P990-'Raw Data'!O990&lt;4), 'Raw Data'!H990, 0)</f>
        <v/>
      </c>
      <c r="D997">
        <f>IF(AND('Raw Data'!C990&lt;'Raw Data'!F990, 'Raw Data'!O990&gt;'Raw Data'!P990, 'Raw Data'!O990-'Raw Data'!P990&lt;4), 'Raw Data'!G990, 0)</f>
        <v/>
      </c>
      <c r="E997">
        <f>IF(ISBLANK('Raw Data'!J990), 0, IF(AND(4=MATCH(LARGE('Raw Data'!G990:J990, 4), 'Raw Data'!G990:J990, 0), 'Raw Data'!P990-'Raw Data'!O990&gt;3), 'Raw Data'!J990, 0))</f>
        <v/>
      </c>
      <c r="F997">
        <f>IF(ISBLANK('Raw Data'!J990), 0, IF(AND(3=MATCH(LARGE('Raw Data'!G990:J990, 4), 'Raw Data'!G990:J990, 0), 'Raw Data'!O990-'Raw Data'!P990&gt;3), 'Raw Data'!I990, 0))</f>
        <v/>
      </c>
      <c r="G997">
        <f>IF(ISBLANK('Raw Data'!J990), 0, IF(AND(2=MATCH(LARGE('Raw Data'!G990:J990, 4), 'Raw Data'!G990:J990, 0), AND('Raw Data'!P990-'Raw Data'!O990&lt;4, 'Raw Data'!P990-'Raw Data'!O990&gt;0)), 'Raw Data'!H990, 0))</f>
        <v/>
      </c>
      <c r="H997">
        <f>IF(ISBLANK('Raw Data'!J990), 0, IF(AND(1=MATCH(LARGE('Raw Data'!G990:J990, 4), 'Raw Data'!G990:J990, 0), AND('Raw Data'!O990-'Raw Data'!P990&lt;4, 'Raw Data'!O990-'Raw Data'!P990&gt;0)), 'Raw Data'!G990, 0))</f>
        <v/>
      </c>
      <c r="I997">
        <f>IF(ISBLANK('Raw Data'!J990), 0, IF(AND(4=MATCH(LARGE('Raw Data'!G990:J990, 3), 'Raw Data'!G990:J990, 0), 'Raw Data'!P990-'Raw Data'!O990&gt;3), 'Raw Data'!J990, 0))</f>
        <v/>
      </c>
      <c r="J997">
        <f>IF(ISBLANK('Raw Data'!J990), 0, IF(AND(3=MATCH(LARGE('Raw Data'!G990:J990, 3), 'Raw Data'!G990:J990, 0), 'Raw Data'!O990-'Raw Data'!P990&gt;3), 'Raw Data'!I990, 0))</f>
        <v/>
      </c>
      <c r="K997">
        <f>IF(ISBLANK('Raw Data'!J990), 0, IF(AND(2=MATCH(LARGE('Raw Data'!G990:J990, 3), 'Raw Data'!G990:J990, 0), AND('Raw Data'!P990-'Raw Data'!O990&lt;4, 'Raw Data'!P990-'Raw Data'!O990&gt;0)), 'Raw Data'!H990, 0))</f>
        <v/>
      </c>
      <c r="L997">
        <f>IF(ISBLANK('Raw Data'!J990), 0, IF(AND(1=MATCH(LARGE('Raw Data'!G990:J990, 3), 'Raw Data'!G990:J990, 0), AND('Raw Data'!O990-'Raw Data'!P990&lt;4, 'Raw Data'!O990-'Raw Data'!P990&gt;0)), 'Raw Data'!G990, 0))</f>
        <v/>
      </c>
      <c r="M997">
        <f>IF(ISBLANK('Raw Data'!J990), 0, IF(AND(4=MATCH(LARGE('Raw Data'!G990:J990, 2), 'Raw Data'!G990:J990, 0), 'Raw Data'!P990-'Raw Data'!O990&gt;3), 'Raw Data'!J990, 0))</f>
        <v/>
      </c>
      <c r="N997">
        <f>IF(ISBLANK('Raw Data'!J990), 0, IF(AND(3=MATCH(LARGE('Raw Data'!G990:J990, 2), 'Raw Data'!G990:J990, 0), 'Raw Data'!O990-'Raw Data'!P990&gt;3), 'Raw Data'!I990, 0))</f>
        <v/>
      </c>
      <c r="O997">
        <f>IF(ISBLANK('Raw Data'!J990), 0, IF(AND(2=MATCH(LARGE('Raw Data'!G990:J990, 2), 'Raw Data'!G990:J990, 0), AND('Raw Data'!P990-'Raw Data'!O990&lt;4, 'Raw Data'!P990-'Raw Data'!O990&gt;0)), 'Raw Data'!H990, 0))</f>
        <v/>
      </c>
      <c r="P997">
        <f>IF(ISBLANK('Raw Data'!J990), 0, IF(AND(1=MATCH(LARGE('Raw Data'!G990:J990, 2), 'Raw Data'!G990:J990, 0), AND('Raw Data'!O990-'Raw Data'!P990&lt;4, 'Raw Data'!O990-'Raw Data'!P990&gt;0)), 'Raw Data'!G990, 0))</f>
        <v/>
      </c>
      <c r="Q997">
        <f>IF(ISBLANK('Raw Data'!J990), 0, IF(AND(4=MATCH(LARGE('Raw Data'!G990:J990, 1), 'Raw Data'!G990:J990, 0), 'Raw Data'!P990-'Raw Data'!O990&gt;3), 'Raw Data'!J990, 0))</f>
        <v/>
      </c>
      <c r="R997">
        <f>IF(ISBLANK('Raw Data'!J990), 0, IF(AND(3=MATCH(LARGE('Raw Data'!G990:J990, 1), 'Raw Data'!G990:J990, 0), 'Raw Data'!O990-'Raw Data'!P990&gt;3), 'Raw Data'!I990, 0))</f>
        <v/>
      </c>
      <c r="S997">
        <f>IF(AND('Raw Data'!P990-'Raw Data'!O990&gt;4, 'Raw Data'!F990&lt;'Raw Data'!C990), 'Raw Data'!J990, 0)</f>
        <v/>
      </c>
      <c r="T997">
        <f>IF(AND('Raw Data'!O990-'Raw Data'!P990&gt;4, 'Raw Data'!F990&gt;'Raw Data'!C990), 'Raw Data'!I990, 0)</f>
        <v/>
      </c>
      <c r="U997">
        <f>IF(AND('Raw Data'!P990-'Raw Data'!O990&lt;3, 'Raw Data'!P990&gt;'Raw Data'!O990, 'Raw Data'!F990&lt;'Raw Data'!C990), 'Raw Data'!H990, 0)</f>
        <v/>
      </c>
      <c r="V997">
        <f>IF(AND('Raw Data'!P990-'Raw Data'!O990&lt;3, 'Raw Data'!P990&gt;'Raw Data'!O990, 'Raw Data'!F990&gt;'Raw Data'!C990), 'Raw Data'!G990, 0)</f>
        <v/>
      </c>
    </row>
    <row r="998">
      <c r="A998">
        <f>IF(AND('Raw Data'!F991&lt;'Raw Data'!C991, 'Raw Data'!P991&gt;'Raw Data'!O991, 'Raw Data'!P991-'Raw Data'!O991&gt;3), 'Raw Data'!J991, 0)</f>
        <v/>
      </c>
      <c r="B998">
        <f>IF(AND('Raw Data'!C991&lt;'Raw Data'!F991, 'Raw Data'!O991&gt;'Raw Data'!P991, 'Raw Data'!O991-'Raw Data'!P991&gt;3), 'Raw Data'!I991, 0)</f>
        <v/>
      </c>
      <c r="C998">
        <f>IF(AND('Raw Data'!F991&lt;'Raw Data'!C991, 'Raw Data'!P991&gt;'Raw Data'!O991, 'Raw Data'!P991-'Raw Data'!O991&lt;4), 'Raw Data'!H991, 0)</f>
        <v/>
      </c>
      <c r="D998">
        <f>IF(AND('Raw Data'!C991&lt;'Raw Data'!F991, 'Raw Data'!O991&gt;'Raw Data'!P991, 'Raw Data'!O991-'Raw Data'!P991&lt;4), 'Raw Data'!G991, 0)</f>
        <v/>
      </c>
      <c r="E998">
        <f>IF(ISBLANK('Raw Data'!J991), 0, IF(AND(4=MATCH(LARGE('Raw Data'!G991:J991, 4), 'Raw Data'!G991:J991, 0), 'Raw Data'!P991-'Raw Data'!O991&gt;3), 'Raw Data'!J991, 0))</f>
        <v/>
      </c>
      <c r="F998">
        <f>IF(ISBLANK('Raw Data'!J991), 0, IF(AND(3=MATCH(LARGE('Raw Data'!G991:J991, 4), 'Raw Data'!G991:J991, 0), 'Raw Data'!O991-'Raw Data'!P991&gt;3), 'Raw Data'!I991, 0))</f>
        <v/>
      </c>
      <c r="G998">
        <f>IF(ISBLANK('Raw Data'!J991), 0, IF(AND(2=MATCH(LARGE('Raw Data'!G991:J991, 4), 'Raw Data'!G991:J991, 0), AND('Raw Data'!P991-'Raw Data'!O991&lt;4, 'Raw Data'!P991-'Raw Data'!O991&gt;0)), 'Raw Data'!H991, 0))</f>
        <v/>
      </c>
      <c r="H998">
        <f>IF(ISBLANK('Raw Data'!J991), 0, IF(AND(1=MATCH(LARGE('Raw Data'!G991:J991, 4), 'Raw Data'!G991:J991, 0), AND('Raw Data'!O991-'Raw Data'!P991&lt;4, 'Raw Data'!O991-'Raw Data'!P991&gt;0)), 'Raw Data'!G991, 0))</f>
        <v/>
      </c>
      <c r="I998">
        <f>IF(ISBLANK('Raw Data'!J991), 0, IF(AND(4=MATCH(LARGE('Raw Data'!G991:J991, 3), 'Raw Data'!G991:J991, 0), 'Raw Data'!P991-'Raw Data'!O991&gt;3), 'Raw Data'!J991, 0))</f>
        <v/>
      </c>
      <c r="J998">
        <f>IF(ISBLANK('Raw Data'!J991), 0, IF(AND(3=MATCH(LARGE('Raw Data'!G991:J991, 3), 'Raw Data'!G991:J991, 0), 'Raw Data'!O991-'Raw Data'!P991&gt;3), 'Raw Data'!I991, 0))</f>
        <v/>
      </c>
      <c r="K998">
        <f>IF(ISBLANK('Raw Data'!J991), 0, IF(AND(2=MATCH(LARGE('Raw Data'!G991:J991, 3), 'Raw Data'!G991:J991, 0), AND('Raw Data'!P991-'Raw Data'!O991&lt;4, 'Raw Data'!P991-'Raw Data'!O991&gt;0)), 'Raw Data'!H991, 0))</f>
        <v/>
      </c>
      <c r="L998">
        <f>IF(ISBLANK('Raw Data'!J991), 0, IF(AND(1=MATCH(LARGE('Raw Data'!G991:J991, 3), 'Raw Data'!G991:J991, 0), AND('Raw Data'!O991-'Raw Data'!P991&lt;4, 'Raw Data'!O991-'Raw Data'!P991&gt;0)), 'Raw Data'!G991, 0))</f>
        <v/>
      </c>
      <c r="M998">
        <f>IF(ISBLANK('Raw Data'!J991), 0, IF(AND(4=MATCH(LARGE('Raw Data'!G991:J991, 2), 'Raw Data'!G991:J991, 0), 'Raw Data'!P991-'Raw Data'!O991&gt;3), 'Raw Data'!J991, 0))</f>
        <v/>
      </c>
      <c r="N998">
        <f>IF(ISBLANK('Raw Data'!J991), 0, IF(AND(3=MATCH(LARGE('Raw Data'!G991:J991, 2), 'Raw Data'!G991:J991, 0), 'Raw Data'!O991-'Raw Data'!P991&gt;3), 'Raw Data'!I991, 0))</f>
        <v/>
      </c>
      <c r="O998">
        <f>IF(ISBLANK('Raw Data'!J991), 0, IF(AND(2=MATCH(LARGE('Raw Data'!G991:J991, 2), 'Raw Data'!G991:J991, 0), AND('Raw Data'!P991-'Raw Data'!O991&lt;4, 'Raw Data'!P991-'Raw Data'!O991&gt;0)), 'Raw Data'!H991, 0))</f>
        <v/>
      </c>
      <c r="P998">
        <f>IF(ISBLANK('Raw Data'!J991), 0, IF(AND(1=MATCH(LARGE('Raw Data'!G991:J991, 2), 'Raw Data'!G991:J991, 0), AND('Raw Data'!O991-'Raw Data'!P991&lt;4, 'Raw Data'!O991-'Raw Data'!P991&gt;0)), 'Raw Data'!G991, 0))</f>
        <v/>
      </c>
      <c r="Q998">
        <f>IF(ISBLANK('Raw Data'!J991), 0, IF(AND(4=MATCH(LARGE('Raw Data'!G991:J991, 1), 'Raw Data'!G991:J991, 0), 'Raw Data'!P991-'Raw Data'!O991&gt;3), 'Raw Data'!J991, 0))</f>
        <v/>
      </c>
      <c r="R998">
        <f>IF(ISBLANK('Raw Data'!J991), 0, IF(AND(3=MATCH(LARGE('Raw Data'!G991:J991, 1), 'Raw Data'!G991:J991, 0), 'Raw Data'!O991-'Raw Data'!P991&gt;3), 'Raw Data'!I991, 0))</f>
        <v/>
      </c>
      <c r="S998">
        <f>IF(AND('Raw Data'!P991-'Raw Data'!O991&gt;4, 'Raw Data'!F991&lt;'Raw Data'!C991), 'Raw Data'!J991, 0)</f>
        <v/>
      </c>
      <c r="T998">
        <f>IF(AND('Raw Data'!O991-'Raw Data'!P991&gt;4, 'Raw Data'!F991&gt;'Raw Data'!C991), 'Raw Data'!I991, 0)</f>
        <v/>
      </c>
      <c r="U998">
        <f>IF(AND('Raw Data'!P991-'Raw Data'!O991&lt;3, 'Raw Data'!P991&gt;'Raw Data'!O991, 'Raw Data'!F991&lt;'Raw Data'!C991), 'Raw Data'!H991, 0)</f>
        <v/>
      </c>
      <c r="V998">
        <f>IF(AND('Raw Data'!P991-'Raw Data'!O991&lt;3, 'Raw Data'!P991&gt;'Raw Data'!O991, 'Raw Data'!F991&gt;'Raw Data'!C991), 'Raw Data'!G991, 0)</f>
        <v/>
      </c>
    </row>
    <row r="999">
      <c r="A999">
        <f>IF(AND('Raw Data'!F992&lt;'Raw Data'!C992, 'Raw Data'!P992&gt;'Raw Data'!O992, 'Raw Data'!P992-'Raw Data'!O992&gt;3), 'Raw Data'!J992, 0)</f>
        <v/>
      </c>
      <c r="B999">
        <f>IF(AND('Raw Data'!C992&lt;'Raw Data'!F992, 'Raw Data'!O992&gt;'Raw Data'!P992, 'Raw Data'!O992-'Raw Data'!P992&gt;3), 'Raw Data'!I992, 0)</f>
        <v/>
      </c>
      <c r="C999">
        <f>IF(AND('Raw Data'!F992&lt;'Raw Data'!C992, 'Raw Data'!P992&gt;'Raw Data'!O992, 'Raw Data'!P992-'Raw Data'!O992&lt;4), 'Raw Data'!H992, 0)</f>
        <v/>
      </c>
      <c r="D999">
        <f>IF(AND('Raw Data'!C992&lt;'Raw Data'!F992, 'Raw Data'!O992&gt;'Raw Data'!P992, 'Raw Data'!O992-'Raw Data'!P992&lt;4), 'Raw Data'!G992, 0)</f>
        <v/>
      </c>
      <c r="E999">
        <f>IF(ISBLANK('Raw Data'!J992), 0, IF(AND(4=MATCH(LARGE('Raw Data'!G992:J992, 4), 'Raw Data'!G992:J992, 0), 'Raw Data'!P992-'Raw Data'!O992&gt;3), 'Raw Data'!J992, 0))</f>
        <v/>
      </c>
      <c r="F999">
        <f>IF(ISBLANK('Raw Data'!J992), 0, IF(AND(3=MATCH(LARGE('Raw Data'!G992:J992, 4), 'Raw Data'!G992:J992, 0), 'Raw Data'!O992-'Raw Data'!P992&gt;3), 'Raw Data'!I992, 0))</f>
        <v/>
      </c>
      <c r="G999">
        <f>IF(ISBLANK('Raw Data'!J992), 0, IF(AND(2=MATCH(LARGE('Raw Data'!G992:J992, 4), 'Raw Data'!G992:J992, 0), AND('Raw Data'!P992-'Raw Data'!O992&lt;4, 'Raw Data'!P992-'Raw Data'!O992&gt;0)), 'Raw Data'!H992, 0))</f>
        <v/>
      </c>
      <c r="H999">
        <f>IF(ISBLANK('Raw Data'!J992), 0, IF(AND(1=MATCH(LARGE('Raw Data'!G992:J992, 4), 'Raw Data'!G992:J992, 0), AND('Raw Data'!O992-'Raw Data'!P992&lt;4, 'Raw Data'!O992-'Raw Data'!P992&gt;0)), 'Raw Data'!G992, 0))</f>
        <v/>
      </c>
      <c r="I999">
        <f>IF(ISBLANK('Raw Data'!J992), 0, IF(AND(4=MATCH(LARGE('Raw Data'!G992:J992, 3), 'Raw Data'!G992:J992, 0), 'Raw Data'!P992-'Raw Data'!O992&gt;3), 'Raw Data'!J992, 0))</f>
        <v/>
      </c>
      <c r="J999">
        <f>IF(ISBLANK('Raw Data'!J992), 0, IF(AND(3=MATCH(LARGE('Raw Data'!G992:J992, 3), 'Raw Data'!G992:J992, 0), 'Raw Data'!O992-'Raw Data'!P992&gt;3), 'Raw Data'!I992, 0))</f>
        <v/>
      </c>
      <c r="K999">
        <f>IF(ISBLANK('Raw Data'!J992), 0, IF(AND(2=MATCH(LARGE('Raw Data'!G992:J992, 3), 'Raw Data'!G992:J992, 0), AND('Raw Data'!P992-'Raw Data'!O992&lt;4, 'Raw Data'!P992-'Raw Data'!O992&gt;0)), 'Raw Data'!H992, 0))</f>
        <v/>
      </c>
      <c r="L999">
        <f>IF(ISBLANK('Raw Data'!J992), 0, IF(AND(1=MATCH(LARGE('Raw Data'!G992:J992, 3), 'Raw Data'!G992:J992, 0), AND('Raw Data'!O992-'Raw Data'!P992&lt;4, 'Raw Data'!O992-'Raw Data'!P992&gt;0)), 'Raw Data'!G992, 0))</f>
        <v/>
      </c>
      <c r="M999">
        <f>IF(ISBLANK('Raw Data'!J992), 0, IF(AND(4=MATCH(LARGE('Raw Data'!G992:J992, 2), 'Raw Data'!G992:J992, 0), 'Raw Data'!P992-'Raw Data'!O992&gt;3), 'Raw Data'!J992, 0))</f>
        <v/>
      </c>
      <c r="N999">
        <f>IF(ISBLANK('Raw Data'!J992), 0, IF(AND(3=MATCH(LARGE('Raw Data'!G992:J992, 2), 'Raw Data'!G992:J992, 0), 'Raw Data'!O992-'Raw Data'!P992&gt;3), 'Raw Data'!I992, 0))</f>
        <v/>
      </c>
      <c r="O999">
        <f>IF(ISBLANK('Raw Data'!J992), 0, IF(AND(2=MATCH(LARGE('Raw Data'!G992:J992, 2), 'Raw Data'!G992:J992, 0), AND('Raw Data'!P992-'Raw Data'!O992&lt;4, 'Raw Data'!P992-'Raw Data'!O992&gt;0)), 'Raw Data'!H992, 0))</f>
        <v/>
      </c>
      <c r="P999">
        <f>IF(ISBLANK('Raw Data'!J992), 0, IF(AND(1=MATCH(LARGE('Raw Data'!G992:J992, 2), 'Raw Data'!G992:J992, 0), AND('Raw Data'!O992-'Raw Data'!P992&lt;4, 'Raw Data'!O992-'Raw Data'!P992&gt;0)), 'Raw Data'!G992, 0))</f>
        <v/>
      </c>
      <c r="Q999">
        <f>IF(ISBLANK('Raw Data'!J992), 0, IF(AND(4=MATCH(LARGE('Raw Data'!G992:J992, 1), 'Raw Data'!G992:J992, 0), 'Raw Data'!P992-'Raw Data'!O992&gt;3), 'Raw Data'!J992, 0))</f>
        <v/>
      </c>
      <c r="R999">
        <f>IF(ISBLANK('Raw Data'!J992), 0, IF(AND(3=MATCH(LARGE('Raw Data'!G992:J992, 1), 'Raw Data'!G992:J992, 0), 'Raw Data'!O992-'Raw Data'!P992&gt;3), 'Raw Data'!I992, 0))</f>
        <v/>
      </c>
      <c r="S999">
        <f>IF(AND('Raw Data'!P992-'Raw Data'!O992&gt;4, 'Raw Data'!F992&lt;'Raw Data'!C992), 'Raw Data'!J992, 0)</f>
        <v/>
      </c>
      <c r="T999">
        <f>IF(AND('Raw Data'!O992-'Raw Data'!P992&gt;4, 'Raw Data'!F992&gt;'Raw Data'!C992), 'Raw Data'!I992, 0)</f>
        <v/>
      </c>
      <c r="U999">
        <f>IF(AND('Raw Data'!P992-'Raw Data'!O992&lt;3, 'Raw Data'!P992&gt;'Raw Data'!O992, 'Raw Data'!F992&lt;'Raw Data'!C992), 'Raw Data'!H992, 0)</f>
        <v/>
      </c>
      <c r="V999">
        <f>IF(AND('Raw Data'!P992-'Raw Data'!O992&lt;3, 'Raw Data'!P992&gt;'Raw Data'!O992, 'Raw Data'!F992&gt;'Raw Data'!C992), 'Raw Data'!G992, 0)</f>
        <v/>
      </c>
    </row>
    <row r="1000">
      <c r="A1000">
        <f>IF(AND('Raw Data'!F993&lt;'Raw Data'!C993, 'Raw Data'!P993&gt;'Raw Data'!O993, 'Raw Data'!P993-'Raw Data'!O993&gt;3), 'Raw Data'!J993, 0)</f>
        <v/>
      </c>
      <c r="B1000">
        <f>IF(AND('Raw Data'!C993&lt;'Raw Data'!F993, 'Raw Data'!O993&gt;'Raw Data'!P993, 'Raw Data'!O993-'Raw Data'!P993&gt;3), 'Raw Data'!I993, 0)</f>
        <v/>
      </c>
      <c r="C1000">
        <f>IF(AND('Raw Data'!F993&lt;'Raw Data'!C993, 'Raw Data'!P993&gt;'Raw Data'!O993, 'Raw Data'!P993-'Raw Data'!O993&lt;4), 'Raw Data'!H993, 0)</f>
        <v/>
      </c>
      <c r="D1000">
        <f>IF(AND('Raw Data'!C993&lt;'Raw Data'!F993, 'Raw Data'!O993&gt;'Raw Data'!P993, 'Raw Data'!O993-'Raw Data'!P993&lt;4), 'Raw Data'!G993, 0)</f>
        <v/>
      </c>
      <c r="E1000">
        <f>IF(ISBLANK('Raw Data'!J993), 0, IF(AND(4=MATCH(LARGE('Raw Data'!G993:J993, 4), 'Raw Data'!G993:J993, 0), 'Raw Data'!P993-'Raw Data'!O993&gt;3), 'Raw Data'!J993, 0))</f>
        <v/>
      </c>
      <c r="F1000">
        <f>IF(ISBLANK('Raw Data'!J993), 0, IF(AND(3=MATCH(LARGE('Raw Data'!G993:J993, 4), 'Raw Data'!G993:J993, 0), 'Raw Data'!O993-'Raw Data'!P993&gt;3), 'Raw Data'!I993, 0))</f>
        <v/>
      </c>
      <c r="G1000">
        <f>IF(ISBLANK('Raw Data'!J993), 0, IF(AND(2=MATCH(LARGE('Raw Data'!G993:J993, 4), 'Raw Data'!G993:J993, 0), AND('Raw Data'!P993-'Raw Data'!O993&lt;4, 'Raw Data'!P993-'Raw Data'!O993&gt;0)), 'Raw Data'!H993, 0))</f>
        <v/>
      </c>
      <c r="H1000">
        <f>IF(ISBLANK('Raw Data'!J993), 0, IF(AND(1=MATCH(LARGE('Raw Data'!G993:J993, 4), 'Raw Data'!G993:J993, 0), AND('Raw Data'!O993-'Raw Data'!P993&lt;4, 'Raw Data'!O993-'Raw Data'!P993&gt;0)), 'Raw Data'!G993, 0))</f>
        <v/>
      </c>
      <c r="I1000">
        <f>IF(ISBLANK('Raw Data'!J993), 0, IF(AND(4=MATCH(LARGE('Raw Data'!G993:J993, 3), 'Raw Data'!G993:J993, 0), 'Raw Data'!P993-'Raw Data'!O993&gt;3), 'Raw Data'!J993, 0))</f>
        <v/>
      </c>
      <c r="J1000">
        <f>IF(ISBLANK('Raw Data'!J993), 0, IF(AND(3=MATCH(LARGE('Raw Data'!G993:J993, 3), 'Raw Data'!G993:J993, 0), 'Raw Data'!O993-'Raw Data'!P993&gt;3), 'Raw Data'!I993, 0))</f>
        <v/>
      </c>
      <c r="K1000">
        <f>IF(ISBLANK('Raw Data'!J993), 0, IF(AND(2=MATCH(LARGE('Raw Data'!G993:J993, 3), 'Raw Data'!G993:J993, 0), AND('Raw Data'!P993-'Raw Data'!O993&lt;4, 'Raw Data'!P993-'Raw Data'!O993&gt;0)), 'Raw Data'!H993, 0))</f>
        <v/>
      </c>
      <c r="L1000">
        <f>IF(ISBLANK('Raw Data'!J993), 0, IF(AND(1=MATCH(LARGE('Raw Data'!G993:J993, 3), 'Raw Data'!G993:J993, 0), AND('Raw Data'!O993-'Raw Data'!P993&lt;4, 'Raw Data'!O993-'Raw Data'!P993&gt;0)), 'Raw Data'!G993, 0))</f>
        <v/>
      </c>
      <c r="M1000">
        <f>IF(ISBLANK('Raw Data'!J993), 0, IF(AND(4=MATCH(LARGE('Raw Data'!G993:J993, 2), 'Raw Data'!G993:J993, 0), 'Raw Data'!P993-'Raw Data'!O993&gt;3), 'Raw Data'!J993, 0))</f>
        <v/>
      </c>
      <c r="N1000">
        <f>IF(ISBLANK('Raw Data'!J993), 0, IF(AND(3=MATCH(LARGE('Raw Data'!G993:J993, 2), 'Raw Data'!G993:J993, 0), 'Raw Data'!O993-'Raw Data'!P993&gt;3), 'Raw Data'!I993, 0))</f>
        <v/>
      </c>
      <c r="O1000">
        <f>IF(ISBLANK('Raw Data'!J993), 0, IF(AND(2=MATCH(LARGE('Raw Data'!G993:J993, 2), 'Raw Data'!G993:J993, 0), AND('Raw Data'!P993-'Raw Data'!O993&lt;4, 'Raw Data'!P993-'Raw Data'!O993&gt;0)), 'Raw Data'!H993, 0))</f>
        <v/>
      </c>
      <c r="P1000">
        <f>IF(ISBLANK('Raw Data'!J993), 0, IF(AND(1=MATCH(LARGE('Raw Data'!G993:J993, 2), 'Raw Data'!G993:J993, 0), AND('Raw Data'!O993-'Raw Data'!P993&lt;4, 'Raw Data'!O993-'Raw Data'!P993&gt;0)), 'Raw Data'!G993, 0))</f>
        <v/>
      </c>
      <c r="Q1000">
        <f>IF(ISBLANK('Raw Data'!J993), 0, IF(AND(4=MATCH(LARGE('Raw Data'!G993:J993, 1), 'Raw Data'!G993:J993, 0), 'Raw Data'!P993-'Raw Data'!O993&gt;3), 'Raw Data'!J993, 0))</f>
        <v/>
      </c>
      <c r="R1000">
        <f>IF(ISBLANK('Raw Data'!J993), 0, IF(AND(3=MATCH(LARGE('Raw Data'!G993:J993, 1), 'Raw Data'!G993:J993, 0), 'Raw Data'!O993-'Raw Data'!P993&gt;3), 'Raw Data'!I993, 0))</f>
        <v/>
      </c>
      <c r="S1000">
        <f>IF(AND('Raw Data'!P993-'Raw Data'!O993&gt;4, 'Raw Data'!F993&lt;'Raw Data'!C993), 'Raw Data'!J993, 0)</f>
        <v/>
      </c>
      <c r="T1000">
        <f>IF(AND('Raw Data'!O993-'Raw Data'!P993&gt;4, 'Raw Data'!F993&gt;'Raw Data'!C993), 'Raw Data'!I993, 0)</f>
        <v/>
      </c>
      <c r="U1000">
        <f>IF(AND('Raw Data'!P993-'Raw Data'!O993&lt;3, 'Raw Data'!P993&gt;'Raw Data'!O993, 'Raw Data'!F993&lt;'Raw Data'!C993), 'Raw Data'!H993, 0)</f>
        <v/>
      </c>
      <c r="V1000">
        <f>IF(AND('Raw Data'!P993-'Raw Data'!O993&lt;3, 'Raw Data'!P993&gt;'Raw Data'!O993, 'Raw Data'!F993&gt;'Raw Data'!C993), 'Raw Data'!G993, 0)</f>
        <v/>
      </c>
    </row>
    <row r="1001">
      <c r="A1001">
        <f>IF(AND('Raw Data'!F994&lt;'Raw Data'!C994, 'Raw Data'!P994&gt;'Raw Data'!O994, 'Raw Data'!P994-'Raw Data'!O994&gt;3), 'Raw Data'!J994, 0)</f>
        <v/>
      </c>
      <c r="B1001">
        <f>IF(AND('Raw Data'!C994&lt;'Raw Data'!F994, 'Raw Data'!O994&gt;'Raw Data'!P994, 'Raw Data'!O994-'Raw Data'!P994&gt;3), 'Raw Data'!I994, 0)</f>
        <v/>
      </c>
      <c r="C1001">
        <f>IF(AND('Raw Data'!F994&lt;'Raw Data'!C994, 'Raw Data'!P994&gt;'Raw Data'!O994, 'Raw Data'!P994-'Raw Data'!O994&lt;4), 'Raw Data'!H994, 0)</f>
        <v/>
      </c>
      <c r="D1001">
        <f>IF(AND('Raw Data'!C994&lt;'Raw Data'!F994, 'Raw Data'!O994&gt;'Raw Data'!P994, 'Raw Data'!O994-'Raw Data'!P994&lt;4), 'Raw Data'!G994, 0)</f>
        <v/>
      </c>
      <c r="E1001">
        <f>IF(ISBLANK('Raw Data'!J994), 0, IF(AND(4=MATCH(LARGE('Raw Data'!G994:J994, 4), 'Raw Data'!G994:J994, 0), 'Raw Data'!P994-'Raw Data'!O994&gt;3), 'Raw Data'!J994, 0))</f>
        <v/>
      </c>
      <c r="F1001">
        <f>IF(ISBLANK('Raw Data'!J994), 0, IF(AND(3=MATCH(LARGE('Raw Data'!G994:J994, 4), 'Raw Data'!G994:J994, 0), 'Raw Data'!O994-'Raw Data'!P994&gt;3), 'Raw Data'!I994, 0))</f>
        <v/>
      </c>
      <c r="G1001">
        <f>IF(ISBLANK('Raw Data'!J994), 0, IF(AND(2=MATCH(LARGE('Raw Data'!G994:J994, 4), 'Raw Data'!G994:J994, 0), AND('Raw Data'!P994-'Raw Data'!O994&lt;4, 'Raw Data'!P994-'Raw Data'!O994&gt;0)), 'Raw Data'!H994, 0))</f>
        <v/>
      </c>
      <c r="H1001">
        <f>IF(ISBLANK('Raw Data'!J994), 0, IF(AND(1=MATCH(LARGE('Raw Data'!G994:J994, 4), 'Raw Data'!G994:J994, 0), AND('Raw Data'!O994-'Raw Data'!P994&lt;4, 'Raw Data'!O994-'Raw Data'!P994&gt;0)), 'Raw Data'!G994, 0))</f>
        <v/>
      </c>
      <c r="I1001">
        <f>IF(ISBLANK('Raw Data'!J994), 0, IF(AND(4=MATCH(LARGE('Raw Data'!G994:J994, 3), 'Raw Data'!G994:J994, 0), 'Raw Data'!P994-'Raw Data'!O994&gt;3), 'Raw Data'!J994, 0))</f>
        <v/>
      </c>
      <c r="J1001">
        <f>IF(ISBLANK('Raw Data'!J994), 0, IF(AND(3=MATCH(LARGE('Raw Data'!G994:J994, 3), 'Raw Data'!G994:J994, 0), 'Raw Data'!O994-'Raw Data'!P994&gt;3), 'Raw Data'!I994, 0))</f>
        <v/>
      </c>
      <c r="K1001">
        <f>IF(ISBLANK('Raw Data'!J994), 0, IF(AND(2=MATCH(LARGE('Raw Data'!G994:J994, 3), 'Raw Data'!G994:J994, 0), AND('Raw Data'!P994-'Raw Data'!O994&lt;4, 'Raw Data'!P994-'Raw Data'!O994&gt;0)), 'Raw Data'!H994, 0))</f>
        <v/>
      </c>
      <c r="L1001">
        <f>IF(ISBLANK('Raw Data'!J994), 0, IF(AND(1=MATCH(LARGE('Raw Data'!G994:J994, 3), 'Raw Data'!G994:J994, 0), AND('Raw Data'!O994-'Raw Data'!P994&lt;4, 'Raw Data'!O994-'Raw Data'!P994&gt;0)), 'Raw Data'!G994, 0))</f>
        <v/>
      </c>
      <c r="M1001">
        <f>IF(ISBLANK('Raw Data'!J994), 0, IF(AND(4=MATCH(LARGE('Raw Data'!G994:J994, 2), 'Raw Data'!G994:J994, 0), 'Raw Data'!P994-'Raw Data'!O994&gt;3), 'Raw Data'!J994, 0))</f>
        <v/>
      </c>
      <c r="N1001">
        <f>IF(ISBLANK('Raw Data'!J994), 0, IF(AND(3=MATCH(LARGE('Raw Data'!G994:J994, 2), 'Raw Data'!G994:J994, 0), 'Raw Data'!O994-'Raw Data'!P994&gt;3), 'Raw Data'!I994, 0))</f>
        <v/>
      </c>
      <c r="O1001">
        <f>IF(ISBLANK('Raw Data'!J994), 0, IF(AND(2=MATCH(LARGE('Raw Data'!G994:J994, 2), 'Raw Data'!G994:J994, 0), AND('Raw Data'!P994-'Raw Data'!O994&lt;4, 'Raw Data'!P994-'Raw Data'!O994&gt;0)), 'Raw Data'!H994, 0))</f>
        <v/>
      </c>
      <c r="P1001">
        <f>IF(ISBLANK('Raw Data'!J994), 0, IF(AND(1=MATCH(LARGE('Raw Data'!G994:J994, 2), 'Raw Data'!G994:J994, 0), AND('Raw Data'!O994-'Raw Data'!P994&lt;4, 'Raw Data'!O994-'Raw Data'!P994&gt;0)), 'Raw Data'!G994, 0))</f>
        <v/>
      </c>
      <c r="Q1001">
        <f>IF(ISBLANK('Raw Data'!J994), 0, IF(AND(4=MATCH(LARGE('Raw Data'!G994:J994, 1), 'Raw Data'!G994:J994, 0), 'Raw Data'!P994-'Raw Data'!O994&gt;3), 'Raw Data'!J994, 0))</f>
        <v/>
      </c>
      <c r="R1001">
        <f>IF(ISBLANK('Raw Data'!J994), 0, IF(AND(3=MATCH(LARGE('Raw Data'!G994:J994, 1), 'Raw Data'!G994:J994, 0), 'Raw Data'!O994-'Raw Data'!P994&gt;3), 'Raw Data'!I994, 0))</f>
        <v/>
      </c>
      <c r="S1001">
        <f>IF(AND('Raw Data'!P994-'Raw Data'!O994&gt;4, 'Raw Data'!F994&lt;'Raw Data'!C994), 'Raw Data'!J994, 0)</f>
        <v/>
      </c>
      <c r="T1001">
        <f>IF(AND('Raw Data'!O994-'Raw Data'!P994&gt;4, 'Raw Data'!F994&gt;'Raw Data'!C994), 'Raw Data'!I994, 0)</f>
        <v/>
      </c>
      <c r="U1001">
        <f>IF(AND('Raw Data'!P994-'Raw Data'!O994&lt;3, 'Raw Data'!P994&gt;'Raw Data'!O994, 'Raw Data'!F994&lt;'Raw Data'!C994), 'Raw Data'!H994, 0)</f>
        <v/>
      </c>
      <c r="V1001">
        <f>IF(AND('Raw Data'!P994-'Raw Data'!O994&lt;3, 'Raw Data'!P994&gt;'Raw Data'!O994, 'Raw Data'!F994&gt;'Raw Data'!C994), 'Raw Data'!G994, 0)</f>
        <v/>
      </c>
    </row>
    <row r="1002">
      <c r="A1002">
        <f>IF(AND('Raw Data'!F995&lt;'Raw Data'!C995, 'Raw Data'!P995&gt;'Raw Data'!O995, 'Raw Data'!P995-'Raw Data'!O995&gt;3), 'Raw Data'!J995, 0)</f>
        <v/>
      </c>
      <c r="B1002">
        <f>IF(AND('Raw Data'!C995&lt;'Raw Data'!F995, 'Raw Data'!O995&gt;'Raw Data'!P995, 'Raw Data'!O995-'Raw Data'!P995&gt;3), 'Raw Data'!I995, 0)</f>
        <v/>
      </c>
      <c r="C1002">
        <f>IF(AND('Raw Data'!F995&lt;'Raw Data'!C995, 'Raw Data'!P995&gt;'Raw Data'!O995, 'Raw Data'!P995-'Raw Data'!O995&lt;4), 'Raw Data'!H995, 0)</f>
        <v/>
      </c>
      <c r="D1002">
        <f>IF(AND('Raw Data'!C995&lt;'Raw Data'!F995, 'Raw Data'!O995&gt;'Raw Data'!P995, 'Raw Data'!O995-'Raw Data'!P995&lt;4), 'Raw Data'!G995, 0)</f>
        <v/>
      </c>
      <c r="E1002">
        <f>IF(ISBLANK('Raw Data'!J995), 0, IF(AND(4=MATCH(LARGE('Raw Data'!G995:J995, 4), 'Raw Data'!G995:J995, 0), 'Raw Data'!P995-'Raw Data'!O995&gt;3), 'Raw Data'!J995, 0))</f>
        <v/>
      </c>
      <c r="F1002">
        <f>IF(ISBLANK('Raw Data'!J995), 0, IF(AND(3=MATCH(LARGE('Raw Data'!G995:J995, 4), 'Raw Data'!G995:J995, 0), 'Raw Data'!O995-'Raw Data'!P995&gt;3), 'Raw Data'!I995, 0))</f>
        <v/>
      </c>
      <c r="G1002">
        <f>IF(ISBLANK('Raw Data'!J995), 0, IF(AND(2=MATCH(LARGE('Raw Data'!G995:J995, 4), 'Raw Data'!G995:J995, 0), AND('Raw Data'!P995-'Raw Data'!O995&lt;4, 'Raw Data'!P995-'Raw Data'!O995&gt;0)), 'Raw Data'!H995, 0))</f>
        <v/>
      </c>
      <c r="H1002">
        <f>IF(ISBLANK('Raw Data'!J995), 0, IF(AND(1=MATCH(LARGE('Raw Data'!G995:J995, 4), 'Raw Data'!G995:J995, 0), AND('Raw Data'!O995-'Raw Data'!P995&lt;4, 'Raw Data'!O995-'Raw Data'!P995&gt;0)), 'Raw Data'!G995, 0))</f>
        <v/>
      </c>
      <c r="I1002">
        <f>IF(ISBLANK('Raw Data'!J995), 0, IF(AND(4=MATCH(LARGE('Raw Data'!G995:J995, 3), 'Raw Data'!G995:J995, 0), 'Raw Data'!P995-'Raw Data'!O995&gt;3), 'Raw Data'!J995, 0))</f>
        <v/>
      </c>
      <c r="J1002">
        <f>IF(ISBLANK('Raw Data'!J995), 0, IF(AND(3=MATCH(LARGE('Raw Data'!G995:J995, 3), 'Raw Data'!G995:J995, 0), 'Raw Data'!O995-'Raw Data'!P995&gt;3), 'Raw Data'!I995, 0))</f>
        <v/>
      </c>
      <c r="K1002">
        <f>IF(ISBLANK('Raw Data'!J995), 0, IF(AND(2=MATCH(LARGE('Raw Data'!G995:J995, 3), 'Raw Data'!G995:J995, 0), AND('Raw Data'!P995-'Raw Data'!O995&lt;4, 'Raw Data'!P995-'Raw Data'!O995&gt;0)), 'Raw Data'!H995, 0))</f>
        <v/>
      </c>
      <c r="L1002">
        <f>IF(ISBLANK('Raw Data'!J995), 0, IF(AND(1=MATCH(LARGE('Raw Data'!G995:J995, 3), 'Raw Data'!G995:J995, 0), AND('Raw Data'!O995-'Raw Data'!P995&lt;4, 'Raw Data'!O995-'Raw Data'!P995&gt;0)), 'Raw Data'!G995, 0))</f>
        <v/>
      </c>
      <c r="M1002">
        <f>IF(ISBLANK('Raw Data'!J995), 0, IF(AND(4=MATCH(LARGE('Raw Data'!G995:J995, 2), 'Raw Data'!G995:J995, 0), 'Raw Data'!P995-'Raw Data'!O995&gt;3), 'Raw Data'!J995, 0))</f>
        <v/>
      </c>
      <c r="N1002">
        <f>IF(ISBLANK('Raw Data'!J995), 0, IF(AND(3=MATCH(LARGE('Raw Data'!G995:J995, 2), 'Raw Data'!G995:J995, 0), 'Raw Data'!O995-'Raw Data'!P995&gt;3), 'Raw Data'!I995, 0))</f>
        <v/>
      </c>
      <c r="O1002">
        <f>IF(ISBLANK('Raw Data'!J995), 0, IF(AND(2=MATCH(LARGE('Raw Data'!G995:J995, 2), 'Raw Data'!G995:J995, 0), AND('Raw Data'!P995-'Raw Data'!O995&lt;4, 'Raw Data'!P995-'Raw Data'!O995&gt;0)), 'Raw Data'!H995, 0))</f>
        <v/>
      </c>
      <c r="P1002">
        <f>IF(ISBLANK('Raw Data'!J995), 0, IF(AND(1=MATCH(LARGE('Raw Data'!G995:J995, 2), 'Raw Data'!G995:J995, 0), AND('Raw Data'!O995-'Raw Data'!P995&lt;4, 'Raw Data'!O995-'Raw Data'!P995&gt;0)), 'Raw Data'!G995, 0))</f>
        <v/>
      </c>
      <c r="Q1002">
        <f>IF(ISBLANK('Raw Data'!J995), 0, IF(AND(4=MATCH(LARGE('Raw Data'!G995:J995, 1), 'Raw Data'!G995:J995, 0), 'Raw Data'!P995-'Raw Data'!O995&gt;3), 'Raw Data'!J995, 0))</f>
        <v/>
      </c>
      <c r="R1002">
        <f>IF(ISBLANK('Raw Data'!J995), 0, IF(AND(3=MATCH(LARGE('Raw Data'!G995:J995, 1), 'Raw Data'!G995:J995, 0), 'Raw Data'!O995-'Raw Data'!P995&gt;3), 'Raw Data'!I995, 0))</f>
        <v/>
      </c>
      <c r="S1002">
        <f>IF(AND('Raw Data'!P995-'Raw Data'!O995&gt;4, 'Raw Data'!F995&lt;'Raw Data'!C995), 'Raw Data'!J995, 0)</f>
        <v/>
      </c>
      <c r="T1002">
        <f>IF(AND('Raw Data'!O995-'Raw Data'!P995&gt;4, 'Raw Data'!F995&gt;'Raw Data'!C995), 'Raw Data'!I995, 0)</f>
        <v/>
      </c>
      <c r="U1002">
        <f>IF(AND('Raw Data'!P995-'Raw Data'!O995&lt;3, 'Raw Data'!P995&gt;'Raw Data'!O995, 'Raw Data'!F995&lt;'Raw Data'!C995), 'Raw Data'!H995, 0)</f>
        <v/>
      </c>
      <c r="V1002">
        <f>IF(AND('Raw Data'!P995-'Raw Data'!O995&lt;3, 'Raw Data'!P995&gt;'Raw Data'!O995, 'Raw Data'!F995&gt;'Raw Data'!C995), 'Raw Data'!G995, 0)</f>
        <v/>
      </c>
    </row>
    <row r="1003">
      <c r="A1003">
        <f>IF(AND('Raw Data'!F996&lt;'Raw Data'!C996, 'Raw Data'!P996&gt;'Raw Data'!O996, 'Raw Data'!P996-'Raw Data'!O996&gt;3), 'Raw Data'!J996, 0)</f>
        <v/>
      </c>
      <c r="B1003">
        <f>IF(AND('Raw Data'!C996&lt;'Raw Data'!F996, 'Raw Data'!O996&gt;'Raw Data'!P996, 'Raw Data'!O996-'Raw Data'!P996&gt;3), 'Raw Data'!I996, 0)</f>
        <v/>
      </c>
      <c r="C1003">
        <f>IF(AND('Raw Data'!F996&lt;'Raw Data'!C996, 'Raw Data'!P996&gt;'Raw Data'!O996, 'Raw Data'!P996-'Raw Data'!O996&lt;4), 'Raw Data'!H996, 0)</f>
        <v/>
      </c>
      <c r="D1003">
        <f>IF(AND('Raw Data'!C996&lt;'Raw Data'!F996, 'Raw Data'!O996&gt;'Raw Data'!P996, 'Raw Data'!O996-'Raw Data'!P996&lt;4), 'Raw Data'!G996, 0)</f>
        <v/>
      </c>
      <c r="E1003">
        <f>IF(ISBLANK('Raw Data'!J996), 0, IF(AND(4=MATCH(LARGE('Raw Data'!G996:J996, 4), 'Raw Data'!G996:J996, 0), 'Raw Data'!P996-'Raw Data'!O996&gt;3), 'Raw Data'!J996, 0))</f>
        <v/>
      </c>
      <c r="F1003">
        <f>IF(ISBLANK('Raw Data'!J996), 0, IF(AND(3=MATCH(LARGE('Raw Data'!G996:J996, 4), 'Raw Data'!G996:J996, 0), 'Raw Data'!O996-'Raw Data'!P996&gt;3), 'Raw Data'!I996, 0))</f>
        <v/>
      </c>
      <c r="G1003">
        <f>IF(ISBLANK('Raw Data'!J996), 0, IF(AND(2=MATCH(LARGE('Raw Data'!G996:J996, 4), 'Raw Data'!G996:J996, 0), AND('Raw Data'!P996-'Raw Data'!O996&lt;4, 'Raw Data'!P996-'Raw Data'!O996&gt;0)), 'Raw Data'!H996, 0))</f>
        <v/>
      </c>
      <c r="H1003">
        <f>IF(ISBLANK('Raw Data'!J996), 0, IF(AND(1=MATCH(LARGE('Raw Data'!G996:J996, 4), 'Raw Data'!G996:J996, 0), AND('Raw Data'!O996-'Raw Data'!P996&lt;4, 'Raw Data'!O996-'Raw Data'!P996&gt;0)), 'Raw Data'!G996, 0))</f>
        <v/>
      </c>
      <c r="I1003">
        <f>IF(ISBLANK('Raw Data'!J996), 0, IF(AND(4=MATCH(LARGE('Raw Data'!G996:J996, 3), 'Raw Data'!G996:J996, 0), 'Raw Data'!P996-'Raw Data'!O996&gt;3), 'Raw Data'!J996, 0))</f>
        <v/>
      </c>
      <c r="J1003">
        <f>IF(ISBLANK('Raw Data'!J996), 0, IF(AND(3=MATCH(LARGE('Raw Data'!G996:J996, 3), 'Raw Data'!G996:J996, 0), 'Raw Data'!O996-'Raw Data'!P996&gt;3), 'Raw Data'!I996, 0))</f>
        <v/>
      </c>
      <c r="K1003">
        <f>IF(ISBLANK('Raw Data'!J996), 0, IF(AND(2=MATCH(LARGE('Raw Data'!G996:J996, 3), 'Raw Data'!G996:J996, 0), AND('Raw Data'!P996-'Raw Data'!O996&lt;4, 'Raw Data'!P996-'Raw Data'!O996&gt;0)), 'Raw Data'!H996, 0))</f>
        <v/>
      </c>
      <c r="L1003">
        <f>IF(ISBLANK('Raw Data'!J996), 0, IF(AND(1=MATCH(LARGE('Raw Data'!G996:J996, 3), 'Raw Data'!G996:J996, 0), AND('Raw Data'!O996-'Raw Data'!P996&lt;4, 'Raw Data'!O996-'Raw Data'!P996&gt;0)), 'Raw Data'!G996, 0))</f>
        <v/>
      </c>
      <c r="M1003">
        <f>IF(ISBLANK('Raw Data'!J996), 0, IF(AND(4=MATCH(LARGE('Raw Data'!G996:J996, 2), 'Raw Data'!G996:J996, 0), 'Raw Data'!P996-'Raw Data'!O996&gt;3), 'Raw Data'!J996, 0))</f>
        <v/>
      </c>
      <c r="N1003">
        <f>IF(ISBLANK('Raw Data'!J996), 0, IF(AND(3=MATCH(LARGE('Raw Data'!G996:J996, 2), 'Raw Data'!G996:J996, 0), 'Raw Data'!O996-'Raw Data'!P996&gt;3), 'Raw Data'!I996, 0))</f>
        <v/>
      </c>
      <c r="O1003">
        <f>IF(ISBLANK('Raw Data'!J996), 0, IF(AND(2=MATCH(LARGE('Raw Data'!G996:J996, 2), 'Raw Data'!G996:J996, 0), AND('Raw Data'!P996-'Raw Data'!O996&lt;4, 'Raw Data'!P996-'Raw Data'!O996&gt;0)), 'Raw Data'!H996, 0))</f>
        <v/>
      </c>
      <c r="P1003">
        <f>IF(ISBLANK('Raw Data'!J996), 0, IF(AND(1=MATCH(LARGE('Raw Data'!G996:J996, 2), 'Raw Data'!G996:J996, 0), AND('Raw Data'!O996-'Raw Data'!P996&lt;4, 'Raw Data'!O996-'Raw Data'!P996&gt;0)), 'Raw Data'!G996, 0))</f>
        <v/>
      </c>
      <c r="Q1003">
        <f>IF(ISBLANK('Raw Data'!J996), 0, IF(AND(4=MATCH(LARGE('Raw Data'!G996:J996, 1), 'Raw Data'!G996:J996, 0), 'Raw Data'!P996-'Raw Data'!O996&gt;3), 'Raw Data'!J996, 0))</f>
        <v/>
      </c>
      <c r="R1003">
        <f>IF(ISBLANK('Raw Data'!J996), 0, IF(AND(3=MATCH(LARGE('Raw Data'!G996:J996, 1), 'Raw Data'!G996:J996, 0), 'Raw Data'!O996-'Raw Data'!P996&gt;3), 'Raw Data'!I996, 0))</f>
        <v/>
      </c>
      <c r="S1003">
        <f>IF(AND('Raw Data'!P996-'Raw Data'!O996&gt;4, 'Raw Data'!F996&lt;'Raw Data'!C996), 'Raw Data'!J996, 0)</f>
        <v/>
      </c>
      <c r="T1003">
        <f>IF(AND('Raw Data'!O996-'Raw Data'!P996&gt;4, 'Raw Data'!F996&gt;'Raw Data'!C996), 'Raw Data'!I996, 0)</f>
        <v/>
      </c>
      <c r="U1003">
        <f>IF(AND('Raw Data'!P996-'Raw Data'!O996&lt;3, 'Raw Data'!P996&gt;'Raw Data'!O996, 'Raw Data'!F996&lt;'Raw Data'!C996), 'Raw Data'!H996, 0)</f>
        <v/>
      </c>
      <c r="V1003">
        <f>IF(AND('Raw Data'!P996-'Raw Data'!O996&lt;3, 'Raw Data'!P996&gt;'Raw Data'!O996, 'Raw Data'!F996&gt;'Raw Data'!C996), 'Raw Data'!G996, 0)</f>
        <v/>
      </c>
    </row>
    <row r="1004">
      <c r="A1004">
        <f>IF(AND('Raw Data'!F997&lt;'Raw Data'!C997, 'Raw Data'!P997&gt;'Raw Data'!O997, 'Raw Data'!P997-'Raw Data'!O997&gt;3), 'Raw Data'!J997, 0)</f>
        <v/>
      </c>
      <c r="B1004">
        <f>IF(AND('Raw Data'!C997&lt;'Raw Data'!F997, 'Raw Data'!O997&gt;'Raw Data'!P997, 'Raw Data'!O997-'Raw Data'!P997&gt;3), 'Raw Data'!I997, 0)</f>
        <v/>
      </c>
      <c r="C1004">
        <f>IF(AND('Raw Data'!F997&lt;'Raw Data'!C997, 'Raw Data'!P997&gt;'Raw Data'!O997, 'Raw Data'!P997-'Raw Data'!O997&lt;4), 'Raw Data'!H997, 0)</f>
        <v/>
      </c>
      <c r="D1004">
        <f>IF(AND('Raw Data'!C997&lt;'Raw Data'!F997, 'Raw Data'!O997&gt;'Raw Data'!P997, 'Raw Data'!O997-'Raw Data'!P997&lt;4), 'Raw Data'!G997, 0)</f>
        <v/>
      </c>
      <c r="E1004">
        <f>IF(ISBLANK('Raw Data'!J997), 0, IF(AND(4=MATCH(LARGE('Raw Data'!G997:J997, 4), 'Raw Data'!G997:J997, 0), 'Raw Data'!P997-'Raw Data'!O997&gt;3), 'Raw Data'!J997, 0))</f>
        <v/>
      </c>
      <c r="F1004">
        <f>IF(ISBLANK('Raw Data'!J997), 0, IF(AND(3=MATCH(LARGE('Raw Data'!G997:J997, 4), 'Raw Data'!G997:J997, 0), 'Raw Data'!O997-'Raw Data'!P997&gt;3), 'Raw Data'!I997, 0))</f>
        <v/>
      </c>
      <c r="G1004">
        <f>IF(ISBLANK('Raw Data'!J997), 0, IF(AND(2=MATCH(LARGE('Raw Data'!G997:J997, 4), 'Raw Data'!G997:J997, 0), AND('Raw Data'!P997-'Raw Data'!O997&lt;4, 'Raw Data'!P997-'Raw Data'!O997&gt;0)), 'Raw Data'!H997, 0))</f>
        <v/>
      </c>
      <c r="H1004">
        <f>IF(ISBLANK('Raw Data'!J997), 0, IF(AND(1=MATCH(LARGE('Raw Data'!G997:J997, 4), 'Raw Data'!G997:J997, 0), AND('Raw Data'!O997-'Raw Data'!P997&lt;4, 'Raw Data'!O997-'Raw Data'!P997&gt;0)), 'Raw Data'!G997, 0))</f>
        <v/>
      </c>
      <c r="I1004">
        <f>IF(ISBLANK('Raw Data'!J997), 0, IF(AND(4=MATCH(LARGE('Raw Data'!G997:J997, 3), 'Raw Data'!G997:J997, 0), 'Raw Data'!P997-'Raw Data'!O997&gt;3), 'Raw Data'!J997, 0))</f>
        <v/>
      </c>
      <c r="J1004">
        <f>IF(ISBLANK('Raw Data'!J997), 0, IF(AND(3=MATCH(LARGE('Raw Data'!G997:J997, 3), 'Raw Data'!G997:J997, 0), 'Raw Data'!O997-'Raw Data'!P997&gt;3), 'Raw Data'!I997, 0))</f>
        <v/>
      </c>
      <c r="K1004">
        <f>IF(ISBLANK('Raw Data'!J997), 0, IF(AND(2=MATCH(LARGE('Raw Data'!G997:J997, 3), 'Raw Data'!G997:J997, 0), AND('Raw Data'!P997-'Raw Data'!O997&lt;4, 'Raw Data'!P997-'Raw Data'!O997&gt;0)), 'Raw Data'!H997, 0))</f>
        <v/>
      </c>
      <c r="L1004">
        <f>IF(ISBLANK('Raw Data'!J997), 0, IF(AND(1=MATCH(LARGE('Raw Data'!G997:J997, 3), 'Raw Data'!G997:J997, 0), AND('Raw Data'!O997-'Raw Data'!P997&lt;4, 'Raw Data'!O997-'Raw Data'!P997&gt;0)), 'Raw Data'!G997, 0))</f>
        <v/>
      </c>
      <c r="M1004">
        <f>IF(ISBLANK('Raw Data'!J997), 0, IF(AND(4=MATCH(LARGE('Raw Data'!G997:J997, 2), 'Raw Data'!G997:J997, 0), 'Raw Data'!P997-'Raw Data'!O997&gt;3), 'Raw Data'!J997, 0))</f>
        <v/>
      </c>
      <c r="N1004">
        <f>IF(ISBLANK('Raw Data'!J997), 0, IF(AND(3=MATCH(LARGE('Raw Data'!G997:J997, 2), 'Raw Data'!G997:J997, 0), 'Raw Data'!O997-'Raw Data'!P997&gt;3), 'Raw Data'!I997, 0))</f>
        <v/>
      </c>
      <c r="O1004">
        <f>IF(ISBLANK('Raw Data'!J997), 0, IF(AND(2=MATCH(LARGE('Raw Data'!G997:J997, 2), 'Raw Data'!G997:J997, 0), AND('Raw Data'!P997-'Raw Data'!O997&lt;4, 'Raw Data'!P997-'Raw Data'!O997&gt;0)), 'Raw Data'!H997, 0))</f>
        <v/>
      </c>
      <c r="P1004">
        <f>IF(ISBLANK('Raw Data'!J997), 0, IF(AND(1=MATCH(LARGE('Raw Data'!G997:J997, 2), 'Raw Data'!G997:J997, 0), AND('Raw Data'!O997-'Raw Data'!P997&lt;4, 'Raw Data'!O997-'Raw Data'!P997&gt;0)), 'Raw Data'!G997, 0))</f>
        <v/>
      </c>
      <c r="Q1004">
        <f>IF(ISBLANK('Raw Data'!J997), 0, IF(AND(4=MATCH(LARGE('Raw Data'!G997:J997, 1), 'Raw Data'!G997:J997, 0), 'Raw Data'!P997-'Raw Data'!O997&gt;3), 'Raw Data'!J997, 0))</f>
        <v/>
      </c>
      <c r="R1004">
        <f>IF(ISBLANK('Raw Data'!J997), 0, IF(AND(3=MATCH(LARGE('Raw Data'!G997:J997, 1), 'Raw Data'!G997:J997, 0), 'Raw Data'!O997-'Raw Data'!P997&gt;3), 'Raw Data'!I997, 0))</f>
        <v/>
      </c>
      <c r="S1004">
        <f>IF(AND('Raw Data'!P997-'Raw Data'!O997&gt;4, 'Raw Data'!F997&lt;'Raw Data'!C997), 'Raw Data'!J997, 0)</f>
        <v/>
      </c>
      <c r="T1004">
        <f>IF(AND('Raw Data'!O997-'Raw Data'!P997&gt;4, 'Raw Data'!F997&gt;'Raw Data'!C997), 'Raw Data'!I997, 0)</f>
        <v/>
      </c>
      <c r="U1004">
        <f>IF(AND('Raw Data'!P997-'Raw Data'!O997&lt;3, 'Raw Data'!P997&gt;'Raw Data'!O997, 'Raw Data'!F997&lt;'Raw Data'!C997), 'Raw Data'!H997, 0)</f>
        <v/>
      </c>
      <c r="V1004">
        <f>IF(AND('Raw Data'!P997-'Raw Data'!O997&lt;3, 'Raw Data'!P997&gt;'Raw Data'!O997, 'Raw Data'!F997&gt;'Raw Data'!C997), 'Raw Data'!G997, 0)</f>
        <v/>
      </c>
    </row>
    <row r="1005">
      <c r="A1005">
        <f>IF(AND('Raw Data'!F998&lt;'Raw Data'!C998, 'Raw Data'!P998&gt;'Raw Data'!O998, 'Raw Data'!P998-'Raw Data'!O998&gt;3), 'Raw Data'!J998, 0)</f>
        <v/>
      </c>
      <c r="B1005">
        <f>IF(AND('Raw Data'!C998&lt;'Raw Data'!F998, 'Raw Data'!O998&gt;'Raw Data'!P998, 'Raw Data'!O998-'Raw Data'!P998&gt;3), 'Raw Data'!I998, 0)</f>
        <v/>
      </c>
      <c r="C1005">
        <f>IF(AND('Raw Data'!F998&lt;'Raw Data'!C998, 'Raw Data'!P998&gt;'Raw Data'!O998, 'Raw Data'!P998-'Raw Data'!O998&lt;4), 'Raw Data'!H998, 0)</f>
        <v/>
      </c>
      <c r="D1005">
        <f>IF(AND('Raw Data'!C998&lt;'Raw Data'!F998, 'Raw Data'!O998&gt;'Raw Data'!P998, 'Raw Data'!O998-'Raw Data'!P998&lt;4), 'Raw Data'!G998, 0)</f>
        <v/>
      </c>
      <c r="E1005">
        <f>IF(ISBLANK('Raw Data'!J998), 0, IF(AND(4=MATCH(LARGE('Raw Data'!G998:J998, 4), 'Raw Data'!G998:J998, 0), 'Raw Data'!P998-'Raw Data'!O998&gt;3), 'Raw Data'!J998, 0))</f>
        <v/>
      </c>
      <c r="F1005">
        <f>IF(ISBLANK('Raw Data'!J998), 0, IF(AND(3=MATCH(LARGE('Raw Data'!G998:J998, 4), 'Raw Data'!G998:J998, 0), 'Raw Data'!O998-'Raw Data'!P998&gt;3), 'Raw Data'!I998, 0))</f>
        <v/>
      </c>
      <c r="G1005">
        <f>IF(ISBLANK('Raw Data'!J998), 0, IF(AND(2=MATCH(LARGE('Raw Data'!G998:J998, 4), 'Raw Data'!G998:J998, 0), AND('Raw Data'!P998-'Raw Data'!O998&lt;4, 'Raw Data'!P998-'Raw Data'!O998&gt;0)), 'Raw Data'!H998, 0))</f>
        <v/>
      </c>
      <c r="H1005">
        <f>IF(ISBLANK('Raw Data'!J998), 0, IF(AND(1=MATCH(LARGE('Raw Data'!G998:J998, 4), 'Raw Data'!G998:J998, 0), AND('Raw Data'!O998-'Raw Data'!P998&lt;4, 'Raw Data'!O998-'Raw Data'!P998&gt;0)), 'Raw Data'!G998, 0))</f>
        <v/>
      </c>
      <c r="I1005">
        <f>IF(ISBLANK('Raw Data'!J998), 0, IF(AND(4=MATCH(LARGE('Raw Data'!G998:J998, 3), 'Raw Data'!G998:J998, 0), 'Raw Data'!P998-'Raw Data'!O998&gt;3), 'Raw Data'!J998, 0))</f>
        <v/>
      </c>
      <c r="J1005">
        <f>IF(ISBLANK('Raw Data'!J998), 0, IF(AND(3=MATCH(LARGE('Raw Data'!G998:J998, 3), 'Raw Data'!G998:J998, 0), 'Raw Data'!O998-'Raw Data'!P998&gt;3), 'Raw Data'!I998, 0))</f>
        <v/>
      </c>
      <c r="K1005">
        <f>IF(ISBLANK('Raw Data'!J998), 0, IF(AND(2=MATCH(LARGE('Raw Data'!G998:J998, 3), 'Raw Data'!G998:J998, 0), AND('Raw Data'!P998-'Raw Data'!O998&lt;4, 'Raw Data'!P998-'Raw Data'!O998&gt;0)), 'Raw Data'!H998, 0))</f>
        <v/>
      </c>
      <c r="L1005">
        <f>IF(ISBLANK('Raw Data'!J998), 0, IF(AND(1=MATCH(LARGE('Raw Data'!G998:J998, 3), 'Raw Data'!G998:J998, 0), AND('Raw Data'!O998-'Raw Data'!P998&lt;4, 'Raw Data'!O998-'Raw Data'!P998&gt;0)), 'Raw Data'!G998, 0))</f>
        <v/>
      </c>
      <c r="M1005">
        <f>IF(ISBLANK('Raw Data'!J998), 0, IF(AND(4=MATCH(LARGE('Raw Data'!G998:J998, 2), 'Raw Data'!G998:J998, 0), 'Raw Data'!P998-'Raw Data'!O998&gt;3), 'Raw Data'!J998, 0))</f>
        <v/>
      </c>
      <c r="N1005">
        <f>IF(ISBLANK('Raw Data'!J998), 0, IF(AND(3=MATCH(LARGE('Raw Data'!G998:J998, 2), 'Raw Data'!G998:J998, 0), 'Raw Data'!O998-'Raw Data'!P998&gt;3), 'Raw Data'!I998, 0))</f>
        <v/>
      </c>
      <c r="O1005">
        <f>IF(ISBLANK('Raw Data'!J998), 0, IF(AND(2=MATCH(LARGE('Raw Data'!G998:J998, 2), 'Raw Data'!G998:J998, 0), AND('Raw Data'!P998-'Raw Data'!O998&lt;4, 'Raw Data'!P998-'Raw Data'!O998&gt;0)), 'Raw Data'!H998, 0))</f>
        <v/>
      </c>
      <c r="P1005">
        <f>IF(ISBLANK('Raw Data'!J998), 0, IF(AND(1=MATCH(LARGE('Raw Data'!G998:J998, 2), 'Raw Data'!G998:J998, 0), AND('Raw Data'!O998-'Raw Data'!P998&lt;4, 'Raw Data'!O998-'Raw Data'!P998&gt;0)), 'Raw Data'!G998, 0))</f>
        <v/>
      </c>
      <c r="Q1005">
        <f>IF(ISBLANK('Raw Data'!J998), 0, IF(AND(4=MATCH(LARGE('Raw Data'!G998:J998, 1), 'Raw Data'!G998:J998, 0), 'Raw Data'!P998-'Raw Data'!O998&gt;3), 'Raw Data'!J998, 0))</f>
        <v/>
      </c>
      <c r="R1005">
        <f>IF(ISBLANK('Raw Data'!J998), 0, IF(AND(3=MATCH(LARGE('Raw Data'!G998:J998, 1), 'Raw Data'!G998:J998, 0), 'Raw Data'!O998-'Raw Data'!P998&gt;3), 'Raw Data'!I998, 0))</f>
        <v/>
      </c>
      <c r="S1005">
        <f>IF(AND('Raw Data'!P998-'Raw Data'!O998&gt;4, 'Raw Data'!F998&lt;'Raw Data'!C998), 'Raw Data'!J998, 0)</f>
        <v/>
      </c>
      <c r="T1005">
        <f>IF(AND('Raw Data'!O998-'Raw Data'!P998&gt;4, 'Raw Data'!F998&gt;'Raw Data'!C998), 'Raw Data'!I998, 0)</f>
        <v/>
      </c>
      <c r="U1005">
        <f>IF(AND('Raw Data'!P998-'Raw Data'!O998&lt;3, 'Raw Data'!P998&gt;'Raw Data'!O998, 'Raw Data'!F998&lt;'Raw Data'!C998), 'Raw Data'!H998, 0)</f>
        <v/>
      </c>
      <c r="V1005">
        <f>IF(AND('Raw Data'!P998-'Raw Data'!O998&lt;3, 'Raw Data'!P998&gt;'Raw Data'!O998, 'Raw Data'!F998&gt;'Raw Data'!C998), 'Raw Data'!G998, 0)</f>
        <v/>
      </c>
    </row>
    <row r="1006">
      <c r="A1006">
        <f>IF(AND('Raw Data'!F999&lt;'Raw Data'!C999, 'Raw Data'!P999&gt;'Raw Data'!O999, 'Raw Data'!P999-'Raw Data'!O999&gt;3), 'Raw Data'!J999, 0)</f>
        <v/>
      </c>
      <c r="B1006">
        <f>IF(AND('Raw Data'!C999&lt;'Raw Data'!F999, 'Raw Data'!O999&gt;'Raw Data'!P999, 'Raw Data'!O999-'Raw Data'!P999&gt;3), 'Raw Data'!I999, 0)</f>
        <v/>
      </c>
      <c r="C1006">
        <f>IF(AND('Raw Data'!F999&lt;'Raw Data'!C999, 'Raw Data'!P999&gt;'Raw Data'!O999, 'Raw Data'!P999-'Raw Data'!O999&lt;4), 'Raw Data'!H999, 0)</f>
        <v/>
      </c>
      <c r="D1006">
        <f>IF(AND('Raw Data'!C999&lt;'Raw Data'!F999, 'Raw Data'!O999&gt;'Raw Data'!P999, 'Raw Data'!O999-'Raw Data'!P999&lt;4), 'Raw Data'!G999, 0)</f>
        <v/>
      </c>
      <c r="E1006">
        <f>IF(ISBLANK('Raw Data'!J999), 0, IF(AND(4=MATCH(LARGE('Raw Data'!G999:J999, 4), 'Raw Data'!G999:J999, 0), 'Raw Data'!P999-'Raw Data'!O999&gt;3), 'Raw Data'!J999, 0))</f>
        <v/>
      </c>
      <c r="F1006">
        <f>IF(ISBLANK('Raw Data'!J999), 0, IF(AND(3=MATCH(LARGE('Raw Data'!G999:J999, 4), 'Raw Data'!G999:J999, 0), 'Raw Data'!O999-'Raw Data'!P999&gt;3), 'Raw Data'!I999, 0))</f>
        <v/>
      </c>
      <c r="G1006">
        <f>IF(ISBLANK('Raw Data'!J999), 0, IF(AND(2=MATCH(LARGE('Raw Data'!G999:J999, 4), 'Raw Data'!G999:J999, 0), AND('Raw Data'!P999-'Raw Data'!O999&lt;4, 'Raw Data'!P999-'Raw Data'!O999&gt;0)), 'Raw Data'!H999, 0))</f>
        <v/>
      </c>
      <c r="H1006">
        <f>IF(ISBLANK('Raw Data'!J999), 0, IF(AND(1=MATCH(LARGE('Raw Data'!G999:J999, 4), 'Raw Data'!G999:J999, 0), AND('Raw Data'!O999-'Raw Data'!P999&lt;4, 'Raw Data'!O999-'Raw Data'!P999&gt;0)), 'Raw Data'!G999, 0))</f>
        <v/>
      </c>
      <c r="I1006">
        <f>IF(ISBLANK('Raw Data'!J999), 0, IF(AND(4=MATCH(LARGE('Raw Data'!G999:J999, 3), 'Raw Data'!G999:J999, 0), 'Raw Data'!P999-'Raw Data'!O999&gt;3), 'Raw Data'!J999, 0))</f>
        <v/>
      </c>
      <c r="J1006">
        <f>IF(ISBLANK('Raw Data'!J999), 0, IF(AND(3=MATCH(LARGE('Raw Data'!G999:J999, 3), 'Raw Data'!G999:J999, 0), 'Raw Data'!O999-'Raw Data'!P999&gt;3), 'Raw Data'!I999, 0))</f>
        <v/>
      </c>
      <c r="K1006">
        <f>IF(ISBLANK('Raw Data'!J999), 0, IF(AND(2=MATCH(LARGE('Raw Data'!G999:J999, 3), 'Raw Data'!G999:J999, 0), AND('Raw Data'!P999-'Raw Data'!O999&lt;4, 'Raw Data'!P999-'Raw Data'!O999&gt;0)), 'Raw Data'!H999, 0))</f>
        <v/>
      </c>
      <c r="L1006">
        <f>IF(ISBLANK('Raw Data'!J999), 0, IF(AND(1=MATCH(LARGE('Raw Data'!G999:J999, 3), 'Raw Data'!G999:J999, 0), AND('Raw Data'!O999-'Raw Data'!P999&lt;4, 'Raw Data'!O999-'Raw Data'!P999&gt;0)), 'Raw Data'!G999, 0))</f>
        <v/>
      </c>
      <c r="M1006">
        <f>IF(ISBLANK('Raw Data'!J999), 0, IF(AND(4=MATCH(LARGE('Raw Data'!G999:J999, 2), 'Raw Data'!G999:J999, 0), 'Raw Data'!P999-'Raw Data'!O999&gt;3), 'Raw Data'!J999, 0))</f>
        <v/>
      </c>
      <c r="N1006">
        <f>IF(ISBLANK('Raw Data'!J999), 0, IF(AND(3=MATCH(LARGE('Raw Data'!G999:J999, 2), 'Raw Data'!G999:J999, 0), 'Raw Data'!O999-'Raw Data'!P999&gt;3), 'Raw Data'!I999, 0))</f>
        <v/>
      </c>
      <c r="O1006">
        <f>IF(ISBLANK('Raw Data'!J999), 0, IF(AND(2=MATCH(LARGE('Raw Data'!G999:J999, 2), 'Raw Data'!G999:J999, 0), AND('Raw Data'!P999-'Raw Data'!O999&lt;4, 'Raw Data'!P999-'Raw Data'!O999&gt;0)), 'Raw Data'!H999, 0))</f>
        <v/>
      </c>
      <c r="P1006">
        <f>IF(ISBLANK('Raw Data'!J999), 0, IF(AND(1=MATCH(LARGE('Raw Data'!G999:J999, 2), 'Raw Data'!G999:J999, 0), AND('Raw Data'!O999-'Raw Data'!P999&lt;4, 'Raw Data'!O999-'Raw Data'!P999&gt;0)), 'Raw Data'!G999, 0))</f>
        <v/>
      </c>
      <c r="Q1006">
        <f>IF(ISBLANK('Raw Data'!J999), 0, IF(AND(4=MATCH(LARGE('Raw Data'!G999:J999, 1), 'Raw Data'!G999:J999, 0), 'Raw Data'!P999-'Raw Data'!O999&gt;3), 'Raw Data'!J999, 0))</f>
        <v/>
      </c>
      <c r="R1006">
        <f>IF(ISBLANK('Raw Data'!J999), 0, IF(AND(3=MATCH(LARGE('Raw Data'!G999:J999, 1), 'Raw Data'!G999:J999, 0), 'Raw Data'!O999-'Raw Data'!P999&gt;3), 'Raw Data'!I999, 0))</f>
        <v/>
      </c>
      <c r="S1006">
        <f>IF(AND('Raw Data'!P999-'Raw Data'!O999&gt;4, 'Raw Data'!F999&lt;'Raw Data'!C999), 'Raw Data'!J999, 0)</f>
        <v/>
      </c>
      <c r="T1006">
        <f>IF(AND('Raw Data'!O999-'Raw Data'!P999&gt;4, 'Raw Data'!F999&gt;'Raw Data'!C999), 'Raw Data'!I999, 0)</f>
        <v/>
      </c>
      <c r="U1006">
        <f>IF(AND('Raw Data'!P999-'Raw Data'!O999&lt;3, 'Raw Data'!P999&gt;'Raw Data'!O999, 'Raw Data'!F999&lt;'Raw Data'!C999), 'Raw Data'!H999, 0)</f>
        <v/>
      </c>
      <c r="V1006">
        <f>IF(AND('Raw Data'!P999-'Raw Data'!O999&lt;3, 'Raw Data'!P999&gt;'Raw Data'!O999, 'Raw Data'!F999&gt;'Raw Data'!C999), 'Raw Data'!G999, 0)</f>
        <v/>
      </c>
    </row>
    <row r="1007">
      <c r="A1007">
        <f>IF(AND('Raw Data'!F1000&lt;'Raw Data'!C1000, 'Raw Data'!P1000&gt;'Raw Data'!O1000, 'Raw Data'!P1000-'Raw Data'!O1000&gt;3), 'Raw Data'!J1000, 0)</f>
        <v/>
      </c>
      <c r="B1007">
        <f>IF(AND('Raw Data'!C1000&lt;'Raw Data'!F1000, 'Raw Data'!O1000&gt;'Raw Data'!P1000, 'Raw Data'!O1000-'Raw Data'!P1000&gt;3), 'Raw Data'!I1000, 0)</f>
        <v/>
      </c>
      <c r="C1007">
        <f>IF(AND('Raw Data'!F1000&lt;'Raw Data'!C1000, 'Raw Data'!P1000&gt;'Raw Data'!O1000, 'Raw Data'!P1000-'Raw Data'!O1000&lt;4), 'Raw Data'!H1000, 0)</f>
        <v/>
      </c>
      <c r="D1007">
        <f>IF(AND('Raw Data'!C1000&lt;'Raw Data'!F1000, 'Raw Data'!O1000&gt;'Raw Data'!P1000, 'Raw Data'!O1000-'Raw Data'!P1000&lt;4), 'Raw Data'!G1000, 0)</f>
        <v/>
      </c>
      <c r="E1007">
        <f>IF(ISBLANK('Raw Data'!J1000), 0, IF(AND(4=MATCH(LARGE('Raw Data'!G1000:J1000, 4), 'Raw Data'!G1000:J1000, 0), 'Raw Data'!P1000-'Raw Data'!O1000&gt;3), 'Raw Data'!J1000, 0))</f>
        <v/>
      </c>
      <c r="F1007">
        <f>IF(ISBLANK('Raw Data'!J1000), 0, IF(AND(3=MATCH(LARGE('Raw Data'!G1000:J1000, 4), 'Raw Data'!G1000:J1000, 0), 'Raw Data'!O1000-'Raw Data'!P1000&gt;3), 'Raw Data'!I1000, 0))</f>
        <v/>
      </c>
      <c r="G1007">
        <f>IF(ISBLANK('Raw Data'!J1000), 0, IF(AND(2=MATCH(LARGE('Raw Data'!G1000:J1000, 4), 'Raw Data'!G1000:J1000, 0), AND('Raw Data'!P1000-'Raw Data'!O1000&lt;4, 'Raw Data'!P1000-'Raw Data'!O1000&gt;0)), 'Raw Data'!H1000, 0))</f>
        <v/>
      </c>
      <c r="H1007">
        <f>IF(ISBLANK('Raw Data'!J1000), 0, IF(AND(1=MATCH(LARGE('Raw Data'!G1000:J1000, 4), 'Raw Data'!G1000:J1000, 0), AND('Raw Data'!O1000-'Raw Data'!P1000&lt;4, 'Raw Data'!O1000-'Raw Data'!P1000&gt;0)), 'Raw Data'!G1000, 0))</f>
        <v/>
      </c>
      <c r="I1007">
        <f>IF(ISBLANK('Raw Data'!J1000), 0, IF(AND(4=MATCH(LARGE('Raw Data'!G1000:J1000, 3), 'Raw Data'!G1000:J1000, 0), 'Raw Data'!P1000-'Raw Data'!O1000&gt;3), 'Raw Data'!J1000, 0))</f>
        <v/>
      </c>
      <c r="J1007">
        <f>IF(ISBLANK('Raw Data'!J1000), 0, IF(AND(3=MATCH(LARGE('Raw Data'!G1000:J1000, 3), 'Raw Data'!G1000:J1000, 0), 'Raw Data'!O1000-'Raw Data'!P1000&gt;3), 'Raw Data'!I1000, 0))</f>
        <v/>
      </c>
      <c r="K1007">
        <f>IF(ISBLANK('Raw Data'!J1000), 0, IF(AND(2=MATCH(LARGE('Raw Data'!G1000:J1000, 3), 'Raw Data'!G1000:J1000, 0), AND('Raw Data'!P1000-'Raw Data'!O1000&lt;4, 'Raw Data'!P1000-'Raw Data'!O1000&gt;0)), 'Raw Data'!H1000, 0))</f>
        <v/>
      </c>
      <c r="L1007">
        <f>IF(ISBLANK('Raw Data'!J1000), 0, IF(AND(1=MATCH(LARGE('Raw Data'!G1000:J1000, 3), 'Raw Data'!G1000:J1000, 0), AND('Raw Data'!O1000-'Raw Data'!P1000&lt;4, 'Raw Data'!O1000-'Raw Data'!P1000&gt;0)), 'Raw Data'!G1000, 0))</f>
        <v/>
      </c>
      <c r="M1007">
        <f>IF(ISBLANK('Raw Data'!J1000), 0, IF(AND(4=MATCH(LARGE('Raw Data'!G1000:J1000, 2), 'Raw Data'!G1000:J1000, 0), 'Raw Data'!P1000-'Raw Data'!O1000&gt;3), 'Raw Data'!J1000, 0))</f>
        <v/>
      </c>
      <c r="N1007">
        <f>IF(ISBLANK('Raw Data'!J1000), 0, IF(AND(3=MATCH(LARGE('Raw Data'!G1000:J1000, 2), 'Raw Data'!G1000:J1000, 0), 'Raw Data'!O1000-'Raw Data'!P1000&gt;3), 'Raw Data'!I1000, 0))</f>
        <v/>
      </c>
      <c r="O1007">
        <f>IF(ISBLANK('Raw Data'!J1000), 0, IF(AND(2=MATCH(LARGE('Raw Data'!G1000:J1000, 2), 'Raw Data'!G1000:J1000, 0), AND('Raw Data'!P1000-'Raw Data'!O1000&lt;4, 'Raw Data'!P1000-'Raw Data'!O1000&gt;0)), 'Raw Data'!H1000, 0))</f>
        <v/>
      </c>
      <c r="P1007">
        <f>IF(ISBLANK('Raw Data'!J1000), 0, IF(AND(1=MATCH(LARGE('Raw Data'!G1000:J1000, 2), 'Raw Data'!G1000:J1000, 0), AND('Raw Data'!O1000-'Raw Data'!P1000&lt;4, 'Raw Data'!O1000-'Raw Data'!P1000&gt;0)), 'Raw Data'!G1000, 0))</f>
        <v/>
      </c>
      <c r="Q1007">
        <f>IF(ISBLANK('Raw Data'!J1000), 0, IF(AND(4=MATCH(LARGE('Raw Data'!G1000:J1000, 1), 'Raw Data'!G1000:J1000, 0), 'Raw Data'!P1000-'Raw Data'!O1000&gt;3), 'Raw Data'!J1000, 0))</f>
        <v/>
      </c>
      <c r="R1007">
        <f>IF(ISBLANK('Raw Data'!J1000), 0, IF(AND(3=MATCH(LARGE('Raw Data'!G1000:J1000, 1), 'Raw Data'!G1000:J1000, 0), 'Raw Data'!O1000-'Raw Data'!P1000&gt;3), 'Raw Data'!I1000, 0))</f>
        <v/>
      </c>
      <c r="S1007">
        <f>IF(AND('Raw Data'!P1000-'Raw Data'!O1000&gt;4, 'Raw Data'!F1000&lt;'Raw Data'!C1000), 'Raw Data'!J1000, 0)</f>
        <v/>
      </c>
      <c r="T1007">
        <f>IF(AND('Raw Data'!O1000-'Raw Data'!P1000&gt;4, 'Raw Data'!F1000&gt;'Raw Data'!C1000), 'Raw Data'!I1000, 0)</f>
        <v/>
      </c>
      <c r="U1007">
        <f>IF(AND('Raw Data'!P1000-'Raw Data'!O1000&lt;3, 'Raw Data'!P1000&gt;'Raw Data'!O1000, 'Raw Data'!F1000&lt;'Raw Data'!C1000), 'Raw Data'!H1000, 0)</f>
        <v/>
      </c>
      <c r="V1007">
        <f>IF(AND('Raw Data'!P1000-'Raw Data'!O1000&lt;3, 'Raw Data'!P1000&gt;'Raw Data'!O1000, 'Raw Data'!F1000&gt;'Raw Data'!C1000), 'Raw Data'!G1000, 0)</f>
        <v/>
      </c>
    </row>
    <row r="1008">
      <c r="A1008">
        <f>IF(AND('Raw Data'!F1001&lt;'Raw Data'!C1001, 'Raw Data'!P1001&gt;'Raw Data'!O1001, 'Raw Data'!P1001-'Raw Data'!O1001&gt;3), 'Raw Data'!J1001, 0)</f>
        <v/>
      </c>
      <c r="B1008">
        <f>IF(AND('Raw Data'!C1001&lt;'Raw Data'!F1001, 'Raw Data'!O1001&gt;'Raw Data'!P1001, 'Raw Data'!O1001-'Raw Data'!P1001&gt;3), 'Raw Data'!I1001, 0)</f>
        <v/>
      </c>
      <c r="C1008">
        <f>IF(AND('Raw Data'!F1001&lt;'Raw Data'!C1001, 'Raw Data'!P1001&gt;'Raw Data'!O1001, 'Raw Data'!P1001-'Raw Data'!O1001&lt;4), 'Raw Data'!H1001, 0)</f>
        <v/>
      </c>
      <c r="D1008">
        <f>IF(AND('Raw Data'!C1001&lt;'Raw Data'!F1001, 'Raw Data'!O1001&gt;'Raw Data'!P1001, 'Raw Data'!O1001-'Raw Data'!P1001&lt;4), 'Raw Data'!G1001, 0)</f>
        <v/>
      </c>
      <c r="E1008">
        <f>IF(ISBLANK('Raw Data'!J1001), 0, IF(AND(4=MATCH(LARGE('Raw Data'!G1001:J1001, 4), 'Raw Data'!G1001:J1001, 0), 'Raw Data'!P1001-'Raw Data'!O1001&gt;3), 'Raw Data'!J1001, 0))</f>
        <v/>
      </c>
      <c r="F1008">
        <f>IF(ISBLANK('Raw Data'!J1001), 0, IF(AND(3=MATCH(LARGE('Raw Data'!G1001:J1001, 4), 'Raw Data'!G1001:J1001, 0), 'Raw Data'!O1001-'Raw Data'!P1001&gt;3), 'Raw Data'!I1001, 0))</f>
        <v/>
      </c>
      <c r="G1008">
        <f>IF(ISBLANK('Raw Data'!J1001), 0, IF(AND(2=MATCH(LARGE('Raw Data'!G1001:J1001, 4), 'Raw Data'!G1001:J1001, 0), AND('Raw Data'!P1001-'Raw Data'!O1001&lt;4, 'Raw Data'!P1001-'Raw Data'!O1001&gt;0)), 'Raw Data'!H1001, 0))</f>
        <v/>
      </c>
      <c r="H1008">
        <f>IF(ISBLANK('Raw Data'!J1001), 0, IF(AND(1=MATCH(LARGE('Raw Data'!G1001:J1001, 4), 'Raw Data'!G1001:J1001, 0), AND('Raw Data'!O1001-'Raw Data'!P1001&lt;4, 'Raw Data'!O1001-'Raw Data'!P1001&gt;0)), 'Raw Data'!G1001, 0))</f>
        <v/>
      </c>
      <c r="I1008">
        <f>IF(ISBLANK('Raw Data'!J1001), 0, IF(AND(4=MATCH(LARGE('Raw Data'!G1001:J1001, 3), 'Raw Data'!G1001:J1001, 0), 'Raw Data'!P1001-'Raw Data'!O1001&gt;3), 'Raw Data'!J1001, 0))</f>
        <v/>
      </c>
      <c r="J1008">
        <f>IF(ISBLANK('Raw Data'!J1001), 0, IF(AND(3=MATCH(LARGE('Raw Data'!G1001:J1001, 3), 'Raw Data'!G1001:J1001, 0), 'Raw Data'!O1001-'Raw Data'!P1001&gt;3), 'Raw Data'!I1001, 0))</f>
        <v/>
      </c>
      <c r="K1008">
        <f>IF(ISBLANK('Raw Data'!J1001), 0, IF(AND(2=MATCH(LARGE('Raw Data'!G1001:J1001, 3), 'Raw Data'!G1001:J1001, 0), AND('Raw Data'!P1001-'Raw Data'!O1001&lt;4, 'Raw Data'!P1001-'Raw Data'!O1001&gt;0)), 'Raw Data'!H1001, 0))</f>
        <v/>
      </c>
      <c r="L1008">
        <f>IF(ISBLANK('Raw Data'!J1001), 0, IF(AND(1=MATCH(LARGE('Raw Data'!G1001:J1001, 3), 'Raw Data'!G1001:J1001, 0), AND('Raw Data'!O1001-'Raw Data'!P1001&lt;4, 'Raw Data'!O1001-'Raw Data'!P1001&gt;0)), 'Raw Data'!G1001, 0))</f>
        <v/>
      </c>
      <c r="M1008">
        <f>IF(ISBLANK('Raw Data'!J1001), 0, IF(AND(4=MATCH(LARGE('Raw Data'!G1001:J1001, 2), 'Raw Data'!G1001:J1001, 0), 'Raw Data'!P1001-'Raw Data'!O1001&gt;3), 'Raw Data'!J1001, 0))</f>
        <v/>
      </c>
      <c r="N1008">
        <f>IF(ISBLANK('Raw Data'!J1001), 0, IF(AND(3=MATCH(LARGE('Raw Data'!G1001:J1001, 2), 'Raw Data'!G1001:J1001, 0), 'Raw Data'!O1001-'Raw Data'!P1001&gt;3), 'Raw Data'!I1001, 0))</f>
        <v/>
      </c>
      <c r="O1008">
        <f>IF(ISBLANK('Raw Data'!J1001), 0, IF(AND(2=MATCH(LARGE('Raw Data'!G1001:J1001, 2), 'Raw Data'!G1001:J1001, 0), AND('Raw Data'!P1001-'Raw Data'!O1001&lt;4, 'Raw Data'!P1001-'Raw Data'!O1001&gt;0)), 'Raw Data'!H1001, 0))</f>
        <v/>
      </c>
      <c r="P1008">
        <f>IF(ISBLANK('Raw Data'!J1001), 0, IF(AND(1=MATCH(LARGE('Raw Data'!G1001:J1001, 2), 'Raw Data'!G1001:J1001, 0), AND('Raw Data'!O1001-'Raw Data'!P1001&lt;4, 'Raw Data'!O1001-'Raw Data'!P1001&gt;0)), 'Raw Data'!G1001, 0))</f>
        <v/>
      </c>
      <c r="Q1008">
        <f>IF(ISBLANK('Raw Data'!J1001), 0, IF(AND(4=MATCH(LARGE('Raw Data'!G1001:J1001, 1), 'Raw Data'!G1001:J1001, 0), 'Raw Data'!P1001-'Raw Data'!O1001&gt;3), 'Raw Data'!J1001, 0))</f>
        <v/>
      </c>
      <c r="R1008">
        <f>IF(ISBLANK('Raw Data'!J1001), 0, IF(AND(3=MATCH(LARGE('Raw Data'!G1001:J1001, 1), 'Raw Data'!G1001:J1001, 0), 'Raw Data'!O1001-'Raw Data'!P1001&gt;3), 'Raw Data'!I1001, 0))</f>
        <v/>
      </c>
      <c r="S1008">
        <f>IF(AND('Raw Data'!P1001-'Raw Data'!O1001&gt;4, 'Raw Data'!F1001&lt;'Raw Data'!C1001), 'Raw Data'!J1001, 0)</f>
        <v/>
      </c>
      <c r="T1008">
        <f>IF(AND('Raw Data'!O1001-'Raw Data'!P1001&gt;4, 'Raw Data'!F1001&gt;'Raw Data'!C1001), 'Raw Data'!I1001, 0)</f>
        <v/>
      </c>
      <c r="U1008">
        <f>IF(AND('Raw Data'!P1001-'Raw Data'!O1001&lt;3, 'Raw Data'!P1001&gt;'Raw Data'!O1001, 'Raw Data'!F1001&lt;'Raw Data'!C1001), 'Raw Data'!H1001, 0)</f>
        <v/>
      </c>
      <c r="V1008">
        <f>IF(AND('Raw Data'!P1001-'Raw Data'!O1001&lt;3, 'Raw Data'!P1001&gt;'Raw Data'!O1001, 'Raw Data'!F1001&gt;'Raw Data'!C1001), 'Raw Data'!G1001, 0)</f>
        <v/>
      </c>
    </row>
    <row r="1009">
      <c r="A1009">
        <f>IF(AND('Raw Data'!F1002&lt;'Raw Data'!C1002, 'Raw Data'!P1002&gt;'Raw Data'!O1002, 'Raw Data'!P1002-'Raw Data'!O1002&gt;3), 'Raw Data'!J1002, 0)</f>
        <v/>
      </c>
      <c r="B1009">
        <f>IF(AND('Raw Data'!C1002&lt;'Raw Data'!F1002, 'Raw Data'!O1002&gt;'Raw Data'!P1002, 'Raw Data'!O1002-'Raw Data'!P1002&gt;3), 'Raw Data'!I1002, 0)</f>
        <v/>
      </c>
      <c r="C1009">
        <f>IF(AND('Raw Data'!F1002&lt;'Raw Data'!C1002, 'Raw Data'!P1002&gt;'Raw Data'!O1002, 'Raw Data'!P1002-'Raw Data'!O1002&lt;4), 'Raw Data'!H1002, 0)</f>
        <v/>
      </c>
      <c r="D1009">
        <f>IF(AND('Raw Data'!C1002&lt;'Raw Data'!F1002, 'Raw Data'!O1002&gt;'Raw Data'!P1002, 'Raw Data'!O1002-'Raw Data'!P1002&lt;4), 'Raw Data'!G1002, 0)</f>
        <v/>
      </c>
      <c r="E1009">
        <f>IF(ISBLANK('Raw Data'!J1002), 0, IF(AND(4=MATCH(LARGE('Raw Data'!G1002:J1002, 4), 'Raw Data'!G1002:J1002, 0), 'Raw Data'!P1002-'Raw Data'!O1002&gt;3), 'Raw Data'!J1002, 0))</f>
        <v/>
      </c>
      <c r="F1009">
        <f>IF(ISBLANK('Raw Data'!J1002), 0, IF(AND(3=MATCH(LARGE('Raw Data'!G1002:J1002, 4), 'Raw Data'!G1002:J1002, 0), 'Raw Data'!O1002-'Raw Data'!P1002&gt;3), 'Raw Data'!I1002, 0))</f>
        <v/>
      </c>
      <c r="G1009">
        <f>IF(ISBLANK('Raw Data'!J1002), 0, IF(AND(2=MATCH(LARGE('Raw Data'!G1002:J1002, 4), 'Raw Data'!G1002:J1002, 0), AND('Raw Data'!P1002-'Raw Data'!O1002&lt;4, 'Raw Data'!P1002-'Raw Data'!O1002&gt;0)), 'Raw Data'!H1002, 0))</f>
        <v/>
      </c>
      <c r="H1009">
        <f>IF(ISBLANK('Raw Data'!J1002), 0, IF(AND(1=MATCH(LARGE('Raw Data'!G1002:J1002, 4), 'Raw Data'!G1002:J1002, 0), AND('Raw Data'!O1002-'Raw Data'!P1002&lt;4, 'Raw Data'!O1002-'Raw Data'!P1002&gt;0)), 'Raw Data'!G1002, 0))</f>
        <v/>
      </c>
      <c r="I1009">
        <f>IF(ISBLANK('Raw Data'!J1002), 0, IF(AND(4=MATCH(LARGE('Raw Data'!G1002:J1002, 3), 'Raw Data'!G1002:J1002, 0), 'Raw Data'!P1002-'Raw Data'!O1002&gt;3), 'Raw Data'!J1002, 0))</f>
        <v/>
      </c>
      <c r="J1009">
        <f>IF(ISBLANK('Raw Data'!J1002), 0, IF(AND(3=MATCH(LARGE('Raw Data'!G1002:J1002, 3), 'Raw Data'!G1002:J1002, 0), 'Raw Data'!O1002-'Raw Data'!P1002&gt;3), 'Raw Data'!I1002, 0))</f>
        <v/>
      </c>
      <c r="K1009">
        <f>IF(ISBLANK('Raw Data'!J1002), 0, IF(AND(2=MATCH(LARGE('Raw Data'!G1002:J1002, 3), 'Raw Data'!G1002:J1002, 0), AND('Raw Data'!P1002-'Raw Data'!O1002&lt;4, 'Raw Data'!P1002-'Raw Data'!O1002&gt;0)), 'Raw Data'!H1002, 0))</f>
        <v/>
      </c>
      <c r="L1009">
        <f>IF(ISBLANK('Raw Data'!J1002), 0, IF(AND(1=MATCH(LARGE('Raw Data'!G1002:J1002, 3), 'Raw Data'!G1002:J1002, 0), AND('Raw Data'!O1002-'Raw Data'!P1002&lt;4, 'Raw Data'!O1002-'Raw Data'!P1002&gt;0)), 'Raw Data'!G1002, 0))</f>
        <v/>
      </c>
      <c r="M1009">
        <f>IF(ISBLANK('Raw Data'!J1002), 0, IF(AND(4=MATCH(LARGE('Raw Data'!G1002:J1002, 2), 'Raw Data'!G1002:J1002, 0), 'Raw Data'!P1002-'Raw Data'!O1002&gt;3), 'Raw Data'!J1002, 0))</f>
        <v/>
      </c>
      <c r="N1009">
        <f>IF(ISBLANK('Raw Data'!J1002), 0, IF(AND(3=MATCH(LARGE('Raw Data'!G1002:J1002, 2), 'Raw Data'!G1002:J1002, 0), 'Raw Data'!O1002-'Raw Data'!P1002&gt;3), 'Raw Data'!I1002, 0))</f>
        <v/>
      </c>
      <c r="O1009">
        <f>IF(ISBLANK('Raw Data'!J1002), 0, IF(AND(2=MATCH(LARGE('Raw Data'!G1002:J1002, 2), 'Raw Data'!G1002:J1002, 0), AND('Raw Data'!P1002-'Raw Data'!O1002&lt;4, 'Raw Data'!P1002-'Raw Data'!O1002&gt;0)), 'Raw Data'!H1002, 0))</f>
        <v/>
      </c>
      <c r="P1009">
        <f>IF(ISBLANK('Raw Data'!J1002), 0, IF(AND(1=MATCH(LARGE('Raw Data'!G1002:J1002, 2), 'Raw Data'!G1002:J1002, 0), AND('Raw Data'!O1002-'Raw Data'!P1002&lt;4, 'Raw Data'!O1002-'Raw Data'!P1002&gt;0)), 'Raw Data'!G1002, 0))</f>
        <v/>
      </c>
      <c r="Q1009">
        <f>IF(ISBLANK('Raw Data'!J1002), 0, IF(AND(4=MATCH(LARGE('Raw Data'!G1002:J1002, 1), 'Raw Data'!G1002:J1002, 0), 'Raw Data'!P1002-'Raw Data'!O1002&gt;3), 'Raw Data'!J1002, 0))</f>
        <v/>
      </c>
      <c r="R1009">
        <f>IF(ISBLANK('Raw Data'!J1002), 0, IF(AND(3=MATCH(LARGE('Raw Data'!G1002:J1002, 1), 'Raw Data'!G1002:J1002, 0), 'Raw Data'!O1002-'Raw Data'!P1002&gt;3), 'Raw Data'!I1002, 0))</f>
        <v/>
      </c>
      <c r="S1009">
        <f>IF(AND('Raw Data'!P1002-'Raw Data'!O1002&gt;4, 'Raw Data'!F1002&lt;'Raw Data'!C1002), 'Raw Data'!J1002, 0)</f>
        <v/>
      </c>
      <c r="T1009">
        <f>IF(AND('Raw Data'!O1002-'Raw Data'!P1002&gt;4, 'Raw Data'!F1002&gt;'Raw Data'!C1002), 'Raw Data'!I1002, 0)</f>
        <v/>
      </c>
      <c r="U1009">
        <f>IF(AND('Raw Data'!P1002-'Raw Data'!O1002&lt;3, 'Raw Data'!P1002&gt;'Raw Data'!O1002, 'Raw Data'!F1002&lt;'Raw Data'!C1002), 'Raw Data'!H1002, 0)</f>
        <v/>
      </c>
      <c r="V1009">
        <f>IF(AND('Raw Data'!P1002-'Raw Data'!O1002&lt;3, 'Raw Data'!P1002&gt;'Raw Data'!O1002, 'Raw Data'!F1002&gt;'Raw Data'!C1002), 'Raw Data'!G1002, 0)</f>
        <v/>
      </c>
    </row>
    <row r="1010">
      <c r="A1010">
        <f>IF(AND('Raw Data'!F1003&lt;'Raw Data'!C1003, 'Raw Data'!P1003&gt;'Raw Data'!O1003, 'Raw Data'!P1003-'Raw Data'!O1003&gt;3), 'Raw Data'!J1003, 0)</f>
        <v/>
      </c>
      <c r="B1010">
        <f>IF(AND('Raw Data'!C1003&lt;'Raw Data'!F1003, 'Raw Data'!O1003&gt;'Raw Data'!P1003, 'Raw Data'!O1003-'Raw Data'!P1003&gt;3), 'Raw Data'!I1003, 0)</f>
        <v/>
      </c>
      <c r="C1010">
        <f>IF(AND('Raw Data'!F1003&lt;'Raw Data'!C1003, 'Raw Data'!P1003&gt;'Raw Data'!O1003, 'Raw Data'!P1003-'Raw Data'!O1003&lt;4), 'Raw Data'!H1003, 0)</f>
        <v/>
      </c>
      <c r="D1010">
        <f>IF(AND('Raw Data'!C1003&lt;'Raw Data'!F1003, 'Raw Data'!O1003&gt;'Raw Data'!P1003, 'Raw Data'!O1003-'Raw Data'!P1003&lt;4), 'Raw Data'!G1003, 0)</f>
        <v/>
      </c>
      <c r="E1010">
        <f>IF(ISBLANK('Raw Data'!J1003), 0, IF(AND(4=MATCH(LARGE('Raw Data'!G1003:J1003, 4), 'Raw Data'!G1003:J1003, 0), 'Raw Data'!P1003-'Raw Data'!O1003&gt;3), 'Raw Data'!J1003, 0))</f>
        <v/>
      </c>
      <c r="F1010">
        <f>IF(ISBLANK('Raw Data'!J1003), 0, IF(AND(3=MATCH(LARGE('Raw Data'!G1003:J1003, 4), 'Raw Data'!G1003:J1003, 0), 'Raw Data'!O1003-'Raw Data'!P1003&gt;3), 'Raw Data'!I1003, 0))</f>
        <v/>
      </c>
      <c r="G1010">
        <f>IF(ISBLANK('Raw Data'!J1003), 0, IF(AND(2=MATCH(LARGE('Raw Data'!G1003:J1003, 4), 'Raw Data'!G1003:J1003, 0), AND('Raw Data'!P1003-'Raw Data'!O1003&lt;4, 'Raw Data'!P1003-'Raw Data'!O1003&gt;0)), 'Raw Data'!H1003, 0))</f>
        <v/>
      </c>
      <c r="H1010">
        <f>IF(ISBLANK('Raw Data'!J1003), 0, IF(AND(1=MATCH(LARGE('Raw Data'!G1003:J1003, 4), 'Raw Data'!G1003:J1003, 0), AND('Raw Data'!O1003-'Raw Data'!P1003&lt;4, 'Raw Data'!O1003-'Raw Data'!P1003&gt;0)), 'Raw Data'!G1003, 0))</f>
        <v/>
      </c>
      <c r="I1010">
        <f>IF(ISBLANK('Raw Data'!J1003), 0, IF(AND(4=MATCH(LARGE('Raw Data'!G1003:J1003, 3), 'Raw Data'!G1003:J1003, 0), 'Raw Data'!P1003-'Raw Data'!O1003&gt;3), 'Raw Data'!J1003, 0))</f>
        <v/>
      </c>
      <c r="J1010">
        <f>IF(ISBLANK('Raw Data'!J1003), 0, IF(AND(3=MATCH(LARGE('Raw Data'!G1003:J1003, 3), 'Raw Data'!G1003:J1003, 0), 'Raw Data'!O1003-'Raw Data'!P1003&gt;3), 'Raw Data'!I1003, 0))</f>
        <v/>
      </c>
      <c r="K1010">
        <f>IF(ISBLANK('Raw Data'!J1003), 0, IF(AND(2=MATCH(LARGE('Raw Data'!G1003:J1003, 3), 'Raw Data'!G1003:J1003, 0), AND('Raw Data'!P1003-'Raw Data'!O1003&lt;4, 'Raw Data'!P1003-'Raw Data'!O1003&gt;0)), 'Raw Data'!H1003, 0))</f>
        <v/>
      </c>
      <c r="L1010">
        <f>IF(ISBLANK('Raw Data'!J1003), 0, IF(AND(1=MATCH(LARGE('Raw Data'!G1003:J1003, 3), 'Raw Data'!G1003:J1003, 0), AND('Raw Data'!O1003-'Raw Data'!P1003&lt;4, 'Raw Data'!O1003-'Raw Data'!P1003&gt;0)), 'Raw Data'!G1003, 0))</f>
        <v/>
      </c>
      <c r="M1010">
        <f>IF(ISBLANK('Raw Data'!J1003), 0, IF(AND(4=MATCH(LARGE('Raw Data'!G1003:J1003, 2), 'Raw Data'!G1003:J1003, 0), 'Raw Data'!P1003-'Raw Data'!O1003&gt;3), 'Raw Data'!J1003, 0))</f>
        <v/>
      </c>
      <c r="N1010">
        <f>IF(ISBLANK('Raw Data'!J1003), 0, IF(AND(3=MATCH(LARGE('Raw Data'!G1003:J1003, 2), 'Raw Data'!G1003:J1003, 0), 'Raw Data'!O1003-'Raw Data'!P1003&gt;3), 'Raw Data'!I1003, 0))</f>
        <v/>
      </c>
      <c r="O1010">
        <f>IF(ISBLANK('Raw Data'!J1003), 0, IF(AND(2=MATCH(LARGE('Raw Data'!G1003:J1003, 2), 'Raw Data'!G1003:J1003, 0), AND('Raw Data'!P1003-'Raw Data'!O1003&lt;4, 'Raw Data'!P1003-'Raw Data'!O1003&gt;0)), 'Raw Data'!H1003, 0))</f>
        <v/>
      </c>
      <c r="P1010">
        <f>IF(ISBLANK('Raw Data'!J1003), 0, IF(AND(1=MATCH(LARGE('Raw Data'!G1003:J1003, 2), 'Raw Data'!G1003:J1003, 0), AND('Raw Data'!O1003-'Raw Data'!P1003&lt;4, 'Raw Data'!O1003-'Raw Data'!P1003&gt;0)), 'Raw Data'!G1003, 0))</f>
        <v/>
      </c>
      <c r="Q1010">
        <f>IF(ISBLANK('Raw Data'!J1003), 0, IF(AND(4=MATCH(LARGE('Raw Data'!G1003:J1003, 1), 'Raw Data'!G1003:J1003, 0), 'Raw Data'!P1003-'Raw Data'!O1003&gt;3), 'Raw Data'!J1003, 0))</f>
        <v/>
      </c>
      <c r="R1010">
        <f>IF(ISBLANK('Raw Data'!J1003), 0, IF(AND(3=MATCH(LARGE('Raw Data'!G1003:J1003, 1), 'Raw Data'!G1003:J1003, 0), 'Raw Data'!O1003-'Raw Data'!P1003&gt;3), 'Raw Data'!I1003, 0))</f>
        <v/>
      </c>
      <c r="S1010">
        <f>IF(AND('Raw Data'!P1003-'Raw Data'!O1003&gt;4, 'Raw Data'!F1003&lt;'Raw Data'!C1003), 'Raw Data'!J1003, 0)</f>
        <v/>
      </c>
      <c r="T1010">
        <f>IF(AND('Raw Data'!O1003-'Raw Data'!P1003&gt;4, 'Raw Data'!F1003&gt;'Raw Data'!C1003), 'Raw Data'!I1003, 0)</f>
        <v/>
      </c>
      <c r="U1010">
        <f>IF(AND('Raw Data'!P1003-'Raw Data'!O1003&lt;3, 'Raw Data'!P1003&gt;'Raw Data'!O1003, 'Raw Data'!F1003&lt;'Raw Data'!C1003), 'Raw Data'!H1003, 0)</f>
        <v/>
      </c>
      <c r="V1010">
        <f>IF(AND('Raw Data'!P1003-'Raw Data'!O1003&lt;3, 'Raw Data'!P1003&gt;'Raw Data'!O1003, 'Raw Data'!F1003&gt;'Raw Data'!C1003), 'Raw Data'!G1003, 0)</f>
        <v/>
      </c>
    </row>
    <row r="1011">
      <c r="A1011">
        <f>IF(AND('Raw Data'!F1004&lt;'Raw Data'!C1004, 'Raw Data'!P1004&gt;'Raw Data'!O1004, 'Raw Data'!P1004-'Raw Data'!O1004&gt;3), 'Raw Data'!J1004, 0)</f>
        <v/>
      </c>
      <c r="B1011">
        <f>IF(AND('Raw Data'!C1004&lt;'Raw Data'!F1004, 'Raw Data'!O1004&gt;'Raw Data'!P1004, 'Raw Data'!O1004-'Raw Data'!P1004&gt;3), 'Raw Data'!I1004, 0)</f>
        <v/>
      </c>
      <c r="C1011">
        <f>IF(AND('Raw Data'!F1004&lt;'Raw Data'!C1004, 'Raw Data'!P1004&gt;'Raw Data'!O1004, 'Raw Data'!P1004-'Raw Data'!O1004&lt;4), 'Raw Data'!H1004, 0)</f>
        <v/>
      </c>
      <c r="D1011">
        <f>IF(AND('Raw Data'!C1004&lt;'Raw Data'!F1004, 'Raw Data'!O1004&gt;'Raw Data'!P1004, 'Raw Data'!O1004-'Raw Data'!P1004&lt;4), 'Raw Data'!G1004, 0)</f>
        <v/>
      </c>
      <c r="E1011">
        <f>IF(ISBLANK('Raw Data'!J1004), 0, IF(AND(4=MATCH(LARGE('Raw Data'!G1004:J1004, 4), 'Raw Data'!G1004:J1004, 0), 'Raw Data'!P1004-'Raw Data'!O1004&gt;3), 'Raw Data'!J1004, 0))</f>
        <v/>
      </c>
      <c r="F1011">
        <f>IF(ISBLANK('Raw Data'!J1004), 0, IF(AND(3=MATCH(LARGE('Raw Data'!G1004:J1004, 4), 'Raw Data'!G1004:J1004, 0), 'Raw Data'!O1004-'Raw Data'!P1004&gt;3), 'Raw Data'!I1004, 0))</f>
        <v/>
      </c>
      <c r="G1011">
        <f>IF(ISBLANK('Raw Data'!J1004), 0, IF(AND(2=MATCH(LARGE('Raw Data'!G1004:J1004, 4), 'Raw Data'!G1004:J1004, 0), AND('Raw Data'!P1004-'Raw Data'!O1004&lt;4, 'Raw Data'!P1004-'Raw Data'!O1004&gt;0)), 'Raw Data'!H1004, 0))</f>
        <v/>
      </c>
      <c r="H1011">
        <f>IF(ISBLANK('Raw Data'!J1004), 0, IF(AND(1=MATCH(LARGE('Raw Data'!G1004:J1004, 4), 'Raw Data'!G1004:J1004, 0), AND('Raw Data'!O1004-'Raw Data'!P1004&lt;4, 'Raw Data'!O1004-'Raw Data'!P1004&gt;0)), 'Raw Data'!G1004, 0))</f>
        <v/>
      </c>
      <c r="I1011">
        <f>IF(ISBLANK('Raw Data'!J1004), 0, IF(AND(4=MATCH(LARGE('Raw Data'!G1004:J1004, 3), 'Raw Data'!G1004:J1004, 0), 'Raw Data'!P1004-'Raw Data'!O1004&gt;3), 'Raw Data'!J1004, 0))</f>
        <v/>
      </c>
      <c r="J1011">
        <f>IF(ISBLANK('Raw Data'!J1004), 0, IF(AND(3=MATCH(LARGE('Raw Data'!G1004:J1004, 3), 'Raw Data'!G1004:J1004, 0), 'Raw Data'!O1004-'Raw Data'!P1004&gt;3), 'Raw Data'!I1004, 0))</f>
        <v/>
      </c>
      <c r="K1011">
        <f>IF(ISBLANK('Raw Data'!J1004), 0, IF(AND(2=MATCH(LARGE('Raw Data'!G1004:J1004, 3), 'Raw Data'!G1004:J1004, 0), AND('Raw Data'!P1004-'Raw Data'!O1004&lt;4, 'Raw Data'!P1004-'Raw Data'!O1004&gt;0)), 'Raw Data'!H1004, 0))</f>
        <v/>
      </c>
      <c r="L1011">
        <f>IF(ISBLANK('Raw Data'!J1004), 0, IF(AND(1=MATCH(LARGE('Raw Data'!G1004:J1004, 3), 'Raw Data'!G1004:J1004, 0), AND('Raw Data'!O1004-'Raw Data'!P1004&lt;4, 'Raw Data'!O1004-'Raw Data'!P1004&gt;0)), 'Raw Data'!G1004, 0))</f>
        <v/>
      </c>
      <c r="M1011">
        <f>IF(ISBLANK('Raw Data'!J1004), 0, IF(AND(4=MATCH(LARGE('Raw Data'!G1004:J1004, 2), 'Raw Data'!G1004:J1004, 0), 'Raw Data'!P1004-'Raw Data'!O1004&gt;3), 'Raw Data'!J1004, 0))</f>
        <v/>
      </c>
      <c r="N1011">
        <f>IF(ISBLANK('Raw Data'!J1004), 0, IF(AND(3=MATCH(LARGE('Raw Data'!G1004:J1004, 2), 'Raw Data'!G1004:J1004, 0), 'Raw Data'!O1004-'Raw Data'!P1004&gt;3), 'Raw Data'!I1004, 0))</f>
        <v/>
      </c>
      <c r="O1011">
        <f>IF(ISBLANK('Raw Data'!J1004), 0, IF(AND(2=MATCH(LARGE('Raw Data'!G1004:J1004, 2), 'Raw Data'!G1004:J1004, 0), AND('Raw Data'!P1004-'Raw Data'!O1004&lt;4, 'Raw Data'!P1004-'Raw Data'!O1004&gt;0)), 'Raw Data'!H1004, 0))</f>
        <v/>
      </c>
      <c r="P1011">
        <f>IF(ISBLANK('Raw Data'!J1004), 0, IF(AND(1=MATCH(LARGE('Raw Data'!G1004:J1004, 2), 'Raw Data'!G1004:J1004, 0), AND('Raw Data'!O1004-'Raw Data'!P1004&lt;4, 'Raw Data'!O1004-'Raw Data'!P1004&gt;0)), 'Raw Data'!G1004, 0))</f>
        <v/>
      </c>
      <c r="Q1011">
        <f>IF(ISBLANK('Raw Data'!J1004), 0, IF(AND(4=MATCH(LARGE('Raw Data'!G1004:J1004, 1), 'Raw Data'!G1004:J1004, 0), 'Raw Data'!P1004-'Raw Data'!O1004&gt;3), 'Raw Data'!J1004, 0))</f>
        <v/>
      </c>
      <c r="R1011">
        <f>IF(ISBLANK('Raw Data'!J1004), 0, IF(AND(3=MATCH(LARGE('Raw Data'!G1004:J1004, 1), 'Raw Data'!G1004:J1004, 0), 'Raw Data'!O1004-'Raw Data'!P1004&gt;3), 'Raw Data'!I1004, 0))</f>
        <v/>
      </c>
      <c r="S1011">
        <f>IF(AND('Raw Data'!P1004-'Raw Data'!O1004&gt;4, 'Raw Data'!F1004&lt;'Raw Data'!C1004), 'Raw Data'!J1004, 0)</f>
        <v/>
      </c>
      <c r="T1011">
        <f>IF(AND('Raw Data'!O1004-'Raw Data'!P1004&gt;4, 'Raw Data'!F1004&gt;'Raw Data'!C1004), 'Raw Data'!I1004, 0)</f>
        <v/>
      </c>
      <c r="U1011">
        <f>IF(AND('Raw Data'!P1004-'Raw Data'!O1004&lt;3, 'Raw Data'!P1004&gt;'Raw Data'!O1004, 'Raw Data'!F1004&lt;'Raw Data'!C1004), 'Raw Data'!H1004, 0)</f>
        <v/>
      </c>
      <c r="V1011">
        <f>IF(AND('Raw Data'!P1004-'Raw Data'!O1004&lt;3, 'Raw Data'!P1004&gt;'Raw Data'!O1004, 'Raw Data'!F1004&gt;'Raw Data'!C1004), 'Raw Data'!G1004, 0)</f>
        <v/>
      </c>
    </row>
    <row r="1012">
      <c r="A1012">
        <f>IF(AND('Raw Data'!F1005&lt;'Raw Data'!C1005, 'Raw Data'!P1005&gt;'Raw Data'!O1005, 'Raw Data'!P1005-'Raw Data'!O1005&gt;3), 'Raw Data'!J1005, 0)</f>
        <v/>
      </c>
      <c r="B1012">
        <f>IF(AND('Raw Data'!C1005&lt;'Raw Data'!F1005, 'Raw Data'!O1005&gt;'Raw Data'!P1005, 'Raw Data'!O1005-'Raw Data'!P1005&gt;3), 'Raw Data'!I1005, 0)</f>
        <v/>
      </c>
      <c r="C1012">
        <f>IF(AND('Raw Data'!F1005&lt;'Raw Data'!C1005, 'Raw Data'!P1005&gt;'Raw Data'!O1005, 'Raw Data'!P1005-'Raw Data'!O1005&lt;4), 'Raw Data'!H1005, 0)</f>
        <v/>
      </c>
      <c r="D1012">
        <f>IF(AND('Raw Data'!C1005&lt;'Raw Data'!F1005, 'Raw Data'!O1005&gt;'Raw Data'!P1005, 'Raw Data'!O1005-'Raw Data'!P1005&lt;4), 'Raw Data'!G1005, 0)</f>
        <v/>
      </c>
      <c r="E1012">
        <f>IF(ISBLANK('Raw Data'!J1005), 0, IF(AND(4=MATCH(LARGE('Raw Data'!G1005:J1005, 4), 'Raw Data'!G1005:J1005, 0), 'Raw Data'!P1005-'Raw Data'!O1005&gt;3), 'Raw Data'!J1005, 0))</f>
        <v/>
      </c>
      <c r="F1012">
        <f>IF(ISBLANK('Raw Data'!J1005), 0, IF(AND(3=MATCH(LARGE('Raw Data'!G1005:J1005, 4), 'Raw Data'!G1005:J1005, 0), 'Raw Data'!O1005-'Raw Data'!P1005&gt;3), 'Raw Data'!I1005, 0))</f>
        <v/>
      </c>
      <c r="G1012">
        <f>IF(ISBLANK('Raw Data'!J1005), 0, IF(AND(2=MATCH(LARGE('Raw Data'!G1005:J1005, 4), 'Raw Data'!G1005:J1005, 0), AND('Raw Data'!P1005-'Raw Data'!O1005&lt;4, 'Raw Data'!P1005-'Raw Data'!O1005&gt;0)), 'Raw Data'!H1005, 0))</f>
        <v/>
      </c>
      <c r="H1012">
        <f>IF(ISBLANK('Raw Data'!J1005), 0, IF(AND(1=MATCH(LARGE('Raw Data'!G1005:J1005, 4), 'Raw Data'!G1005:J1005, 0), AND('Raw Data'!O1005-'Raw Data'!P1005&lt;4, 'Raw Data'!O1005-'Raw Data'!P1005&gt;0)), 'Raw Data'!G1005, 0))</f>
        <v/>
      </c>
      <c r="I1012">
        <f>IF(ISBLANK('Raw Data'!J1005), 0, IF(AND(4=MATCH(LARGE('Raw Data'!G1005:J1005, 3), 'Raw Data'!G1005:J1005, 0), 'Raw Data'!P1005-'Raw Data'!O1005&gt;3), 'Raw Data'!J1005, 0))</f>
        <v/>
      </c>
      <c r="J1012">
        <f>IF(ISBLANK('Raw Data'!J1005), 0, IF(AND(3=MATCH(LARGE('Raw Data'!G1005:J1005, 3), 'Raw Data'!G1005:J1005, 0), 'Raw Data'!O1005-'Raw Data'!P1005&gt;3), 'Raw Data'!I1005, 0))</f>
        <v/>
      </c>
      <c r="K1012">
        <f>IF(ISBLANK('Raw Data'!J1005), 0, IF(AND(2=MATCH(LARGE('Raw Data'!G1005:J1005, 3), 'Raw Data'!G1005:J1005, 0), AND('Raw Data'!P1005-'Raw Data'!O1005&lt;4, 'Raw Data'!P1005-'Raw Data'!O1005&gt;0)), 'Raw Data'!H1005, 0))</f>
        <v/>
      </c>
      <c r="L1012">
        <f>IF(ISBLANK('Raw Data'!J1005), 0, IF(AND(1=MATCH(LARGE('Raw Data'!G1005:J1005, 3), 'Raw Data'!G1005:J1005, 0), AND('Raw Data'!O1005-'Raw Data'!P1005&lt;4, 'Raw Data'!O1005-'Raw Data'!P1005&gt;0)), 'Raw Data'!G1005, 0))</f>
        <v/>
      </c>
      <c r="M1012">
        <f>IF(ISBLANK('Raw Data'!J1005), 0, IF(AND(4=MATCH(LARGE('Raw Data'!G1005:J1005, 2), 'Raw Data'!G1005:J1005, 0), 'Raw Data'!P1005-'Raw Data'!O1005&gt;3), 'Raw Data'!J1005, 0))</f>
        <v/>
      </c>
      <c r="N1012">
        <f>IF(ISBLANK('Raw Data'!J1005), 0, IF(AND(3=MATCH(LARGE('Raw Data'!G1005:J1005, 2), 'Raw Data'!G1005:J1005, 0), 'Raw Data'!O1005-'Raw Data'!P1005&gt;3), 'Raw Data'!I1005, 0))</f>
        <v/>
      </c>
      <c r="O1012">
        <f>IF(ISBLANK('Raw Data'!J1005), 0, IF(AND(2=MATCH(LARGE('Raw Data'!G1005:J1005, 2), 'Raw Data'!G1005:J1005, 0), AND('Raw Data'!P1005-'Raw Data'!O1005&lt;4, 'Raw Data'!P1005-'Raw Data'!O1005&gt;0)), 'Raw Data'!H1005, 0))</f>
        <v/>
      </c>
      <c r="P1012">
        <f>IF(ISBLANK('Raw Data'!J1005), 0, IF(AND(1=MATCH(LARGE('Raw Data'!G1005:J1005, 2), 'Raw Data'!G1005:J1005, 0), AND('Raw Data'!O1005-'Raw Data'!P1005&lt;4, 'Raw Data'!O1005-'Raw Data'!P1005&gt;0)), 'Raw Data'!G1005, 0))</f>
        <v/>
      </c>
      <c r="Q1012">
        <f>IF(ISBLANK('Raw Data'!J1005), 0, IF(AND(4=MATCH(LARGE('Raw Data'!G1005:J1005, 1), 'Raw Data'!G1005:J1005, 0), 'Raw Data'!P1005-'Raw Data'!O1005&gt;3), 'Raw Data'!J1005, 0))</f>
        <v/>
      </c>
      <c r="R1012">
        <f>IF(ISBLANK('Raw Data'!J1005), 0, IF(AND(3=MATCH(LARGE('Raw Data'!G1005:J1005, 1), 'Raw Data'!G1005:J1005, 0), 'Raw Data'!O1005-'Raw Data'!P1005&gt;3), 'Raw Data'!I1005, 0))</f>
        <v/>
      </c>
      <c r="S1012">
        <f>IF(AND('Raw Data'!P1005-'Raw Data'!O1005&gt;4, 'Raw Data'!F1005&lt;'Raw Data'!C1005), 'Raw Data'!J1005, 0)</f>
        <v/>
      </c>
      <c r="T1012">
        <f>IF(AND('Raw Data'!O1005-'Raw Data'!P1005&gt;4, 'Raw Data'!F1005&gt;'Raw Data'!C1005), 'Raw Data'!I1005, 0)</f>
        <v/>
      </c>
      <c r="U1012">
        <f>IF(AND('Raw Data'!P1005-'Raw Data'!O1005&lt;3, 'Raw Data'!P1005&gt;'Raw Data'!O1005, 'Raw Data'!F1005&lt;'Raw Data'!C1005), 'Raw Data'!H1005, 0)</f>
        <v/>
      </c>
      <c r="V1012">
        <f>IF(AND('Raw Data'!P1005-'Raw Data'!O1005&lt;3, 'Raw Data'!P1005&gt;'Raw Data'!O1005, 'Raw Data'!F1005&gt;'Raw Data'!C1005), 'Raw Data'!G1005, 0)</f>
        <v/>
      </c>
    </row>
    <row r="1013">
      <c r="A1013">
        <f>IF(AND('Raw Data'!F1006&lt;'Raw Data'!C1006, 'Raw Data'!P1006&gt;'Raw Data'!O1006, 'Raw Data'!P1006-'Raw Data'!O1006&gt;3), 'Raw Data'!J1006, 0)</f>
        <v/>
      </c>
      <c r="B1013">
        <f>IF(AND('Raw Data'!C1006&lt;'Raw Data'!F1006, 'Raw Data'!O1006&gt;'Raw Data'!P1006, 'Raw Data'!O1006-'Raw Data'!P1006&gt;3), 'Raw Data'!I1006, 0)</f>
        <v/>
      </c>
      <c r="C1013">
        <f>IF(AND('Raw Data'!F1006&lt;'Raw Data'!C1006, 'Raw Data'!P1006&gt;'Raw Data'!O1006, 'Raw Data'!P1006-'Raw Data'!O1006&lt;4), 'Raw Data'!H1006, 0)</f>
        <v/>
      </c>
      <c r="D1013">
        <f>IF(AND('Raw Data'!C1006&lt;'Raw Data'!F1006, 'Raw Data'!O1006&gt;'Raw Data'!P1006, 'Raw Data'!O1006-'Raw Data'!P1006&lt;4), 'Raw Data'!G1006, 0)</f>
        <v/>
      </c>
      <c r="E1013">
        <f>IF(ISBLANK('Raw Data'!J1006), 0, IF(AND(4=MATCH(LARGE('Raw Data'!G1006:J1006, 4), 'Raw Data'!G1006:J1006, 0), 'Raw Data'!P1006-'Raw Data'!O1006&gt;3), 'Raw Data'!J1006, 0))</f>
        <v/>
      </c>
      <c r="F1013">
        <f>IF(ISBLANK('Raw Data'!J1006), 0, IF(AND(3=MATCH(LARGE('Raw Data'!G1006:J1006, 4), 'Raw Data'!G1006:J1006, 0), 'Raw Data'!O1006-'Raw Data'!P1006&gt;3), 'Raw Data'!I1006, 0))</f>
        <v/>
      </c>
      <c r="G1013">
        <f>IF(ISBLANK('Raw Data'!J1006), 0, IF(AND(2=MATCH(LARGE('Raw Data'!G1006:J1006, 4), 'Raw Data'!G1006:J1006, 0), AND('Raw Data'!P1006-'Raw Data'!O1006&lt;4, 'Raw Data'!P1006-'Raw Data'!O1006&gt;0)), 'Raw Data'!H1006, 0))</f>
        <v/>
      </c>
      <c r="H1013">
        <f>IF(ISBLANK('Raw Data'!J1006), 0, IF(AND(1=MATCH(LARGE('Raw Data'!G1006:J1006, 4), 'Raw Data'!G1006:J1006, 0), AND('Raw Data'!O1006-'Raw Data'!P1006&lt;4, 'Raw Data'!O1006-'Raw Data'!P1006&gt;0)), 'Raw Data'!G1006, 0))</f>
        <v/>
      </c>
      <c r="I1013">
        <f>IF(ISBLANK('Raw Data'!J1006), 0, IF(AND(4=MATCH(LARGE('Raw Data'!G1006:J1006, 3), 'Raw Data'!G1006:J1006, 0), 'Raw Data'!P1006-'Raw Data'!O1006&gt;3), 'Raw Data'!J1006, 0))</f>
        <v/>
      </c>
      <c r="J1013">
        <f>IF(ISBLANK('Raw Data'!J1006), 0, IF(AND(3=MATCH(LARGE('Raw Data'!G1006:J1006, 3), 'Raw Data'!G1006:J1006, 0), 'Raw Data'!O1006-'Raw Data'!P1006&gt;3), 'Raw Data'!I1006, 0))</f>
        <v/>
      </c>
      <c r="K1013">
        <f>IF(ISBLANK('Raw Data'!J1006), 0, IF(AND(2=MATCH(LARGE('Raw Data'!G1006:J1006, 3), 'Raw Data'!G1006:J1006, 0), AND('Raw Data'!P1006-'Raw Data'!O1006&lt;4, 'Raw Data'!P1006-'Raw Data'!O1006&gt;0)), 'Raw Data'!H1006, 0))</f>
        <v/>
      </c>
      <c r="L1013">
        <f>IF(ISBLANK('Raw Data'!J1006), 0, IF(AND(1=MATCH(LARGE('Raw Data'!G1006:J1006, 3), 'Raw Data'!G1006:J1006, 0), AND('Raw Data'!O1006-'Raw Data'!P1006&lt;4, 'Raw Data'!O1006-'Raw Data'!P1006&gt;0)), 'Raw Data'!G1006, 0))</f>
        <v/>
      </c>
      <c r="M1013">
        <f>IF(ISBLANK('Raw Data'!J1006), 0, IF(AND(4=MATCH(LARGE('Raw Data'!G1006:J1006, 2), 'Raw Data'!G1006:J1006, 0), 'Raw Data'!P1006-'Raw Data'!O1006&gt;3), 'Raw Data'!J1006, 0))</f>
        <v/>
      </c>
      <c r="N1013">
        <f>IF(ISBLANK('Raw Data'!J1006), 0, IF(AND(3=MATCH(LARGE('Raw Data'!G1006:J1006, 2), 'Raw Data'!G1006:J1006, 0), 'Raw Data'!O1006-'Raw Data'!P1006&gt;3), 'Raw Data'!I1006, 0))</f>
        <v/>
      </c>
      <c r="O1013">
        <f>IF(ISBLANK('Raw Data'!J1006), 0, IF(AND(2=MATCH(LARGE('Raw Data'!G1006:J1006, 2), 'Raw Data'!G1006:J1006, 0), AND('Raw Data'!P1006-'Raw Data'!O1006&lt;4, 'Raw Data'!P1006-'Raw Data'!O1006&gt;0)), 'Raw Data'!H1006, 0))</f>
        <v/>
      </c>
      <c r="P1013">
        <f>IF(ISBLANK('Raw Data'!J1006), 0, IF(AND(1=MATCH(LARGE('Raw Data'!G1006:J1006, 2), 'Raw Data'!G1006:J1006, 0), AND('Raw Data'!O1006-'Raw Data'!P1006&lt;4, 'Raw Data'!O1006-'Raw Data'!P1006&gt;0)), 'Raw Data'!G1006, 0))</f>
        <v/>
      </c>
      <c r="Q1013">
        <f>IF(ISBLANK('Raw Data'!J1006), 0, IF(AND(4=MATCH(LARGE('Raw Data'!G1006:J1006, 1), 'Raw Data'!G1006:J1006, 0), 'Raw Data'!P1006-'Raw Data'!O1006&gt;3), 'Raw Data'!J1006, 0))</f>
        <v/>
      </c>
      <c r="R1013">
        <f>IF(ISBLANK('Raw Data'!J1006), 0, IF(AND(3=MATCH(LARGE('Raw Data'!G1006:J1006, 1), 'Raw Data'!G1006:J1006, 0), 'Raw Data'!O1006-'Raw Data'!P1006&gt;3), 'Raw Data'!I1006, 0))</f>
        <v/>
      </c>
      <c r="S1013">
        <f>IF(AND('Raw Data'!P1006-'Raw Data'!O1006&gt;4, 'Raw Data'!F1006&lt;'Raw Data'!C1006), 'Raw Data'!J1006, 0)</f>
        <v/>
      </c>
      <c r="T1013">
        <f>IF(AND('Raw Data'!O1006-'Raw Data'!P1006&gt;4, 'Raw Data'!F1006&gt;'Raw Data'!C1006), 'Raw Data'!I1006, 0)</f>
        <v/>
      </c>
      <c r="U1013">
        <f>IF(AND('Raw Data'!P1006-'Raw Data'!O1006&lt;3, 'Raw Data'!P1006&gt;'Raw Data'!O1006, 'Raw Data'!F1006&lt;'Raw Data'!C1006), 'Raw Data'!H1006, 0)</f>
        <v/>
      </c>
      <c r="V1013">
        <f>IF(AND('Raw Data'!P1006-'Raw Data'!O1006&lt;3, 'Raw Data'!P1006&gt;'Raw Data'!O1006, 'Raw Data'!F1006&gt;'Raw Data'!C1006), 'Raw Data'!G1006, 0)</f>
        <v/>
      </c>
    </row>
    <row r="1014">
      <c r="A1014">
        <f>IF(AND('Raw Data'!F1007&lt;'Raw Data'!C1007, 'Raw Data'!P1007&gt;'Raw Data'!O1007, 'Raw Data'!P1007-'Raw Data'!O1007&gt;3), 'Raw Data'!J1007, 0)</f>
        <v/>
      </c>
      <c r="B1014">
        <f>IF(AND('Raw Data'!C1007&lt;'Raw Data'!F1007, 'Raw Data'!O1007&gt;'Raw Data'!P1007, 'Raw Data'!O1007-'Raw Data'!P1007&gt;3), 'Raw Data'!I1007, 0)</f>
        <v/>
      </c>
      <c r="C1014">
        <f>IF(AND('Raw Data'!F1007&lt;'Raw Data'!C1007, 'Raw Data'!P1007&gt;'Raw Data'!O1007, 'Raw Data'!P1007-'Raw Data'!O1007&lt;4), 'Raw Data'!H1007, 0)</f>
        <v/>
      </c>
      <c r="D1014">
        <f>IF(AND('Raw Data'!C1007&lt;'Raw Data'!F1007, 'Raw Data'!O1007&gt;'Raw Data'!P1007, 'Raw Data'!O1007-'Raw Data'!P1007&lt;4), 'Raw Data'!G1007, 0)</f>
        <v/>
      </c>
      <c r="E1014">
        <f>IF(ISBLANK('Raw Data'!J1007), 0, IF(AND(4=MATCH(LARGE('Raw Data'!G1007:J1007, 4), 'Raw Data'!G1007:J1007, 0), 'Raw Data'!P1007-'Raw Data'!O1007&gt;3), 'Raw Data'!J1007, 0))</f>
        <v/>
      </c>
      <c r="F1014">
        <f>IF(ISBLANK('Raw Data'!J1007), 0, IF(AND(3=MATCH(LARGE('Raw Data'!G1007:J1007, 4), 'Raw Data'!G1007:J1007, 0), 'Raw Data'!O1007-'Raw Data'!P1007&gt;3), 'Raw Data'!I1007, 0))</f>
        <v/>
      </c>
      <c r="G1014">
        <f>IF(ISBLANK('Raw Data'!J1007), 0, IF(AND(2=MATCH(LARGE('Raw Data'!G1007:J1007, 4), 'Raw Data'!G1007:J1007, 0), AND('Raw Data'!P1007-'Raw Data'!O1007&lt;4, 'Raw Data'!P1007-'Raw Data'!O1007&gt;0)), 'Raw Data'!H1007, 0))</f>
        <v/>
      </c>
      <c r="H1014">
        <f>IF(ISBLANK('Raw Data'!J1007), 0, IF(AND(1=MATCH(LARGE('Raw Data'!G1007:J1007, 4), 'Raw Data'!G1007:J1007, 0), AND('Raw Data'!O1007-'Raw Data'!P1007&lt;4, 'Raw Data'!O1007-'Raw Data'!P1007&gt;0)), 'Raw Data'!G1007, 0))</f>
        <v/>
      </c>
      <c r="I1014">
        <f>IF(ISBLANK('Raw Data'!J1007), 0, IF(AND(4=MATCH(LARGE('Raw Data'!G1007:J1007, 3), 'Raw Data'!G1007:J1007, 0), 'Raw Data'!P1007-'Raw Data'!O1007&gt;3), 'Raw Data'!J1007, 0))</f>
        <v/>
      </c>
      <c r="J1014">
        <f>IF(ISBLANK('Raw Data'!J1007), 0, IF(AND(3=MATCH(LARGE('Raw Data'!G1007:J1007, 3), 'Raw Data'!G1007:J1007, 0), 'Raw Data'!O1007-'Raw Data'!P1007&gt;3), 'Raw Data'!I1007, 0))</f>
        <v/>
      </c>
      <c r="K1014">
        <f>IF(ISBLANK('Raw Data'!J1007), 0, IF(AND(2=MATCH(LARGE('Raw Data'!G1007:J1007, 3), 'Raw Data'!G1007:J1007, 0), AND('Raw Data'!P1007-'Raw Data'!O1007&lt;4, 'Raw Data'!P1007-'Raw Data'!O1007&gt;0)), 'Raw Data'!H1007, 0))</f>
        <v/>
      </c>
      <c r="L1014">
        <f>IF(ISBLANK('Raw Data'!J1007), 0, IF(AND(1=MATCH(LARGE('Raw Data'!G1007:J1007, 3), 'Raw Data'!G1007:J1007, 0), AND('Raw Data'!O1007-'Raw Data'!P1007&lt;4, 'Raw Data'!O1007-'Raw Data'!P1007&gt;0)), 'Raw Data'!G1007, 0))</f>
        <v/>
      </c>
      <c r="M1014">
        <f>IF(ISBLANK('Raw Data'!J1007), 0, IF(AND(4=MATCH(LARGE('Raw Data'!G1007:J1007, 2), 'Raw Data'!G1007:J1007, 0), 'Raw Data'!P1007-'Raw Data'!O1007&gt;3), 'Raw Data'!J1007, 0))</f>
        <v/>
      </c>
      <c r="N1014">
        <f>IF(ISBLANK('Raw Data'!J1007), 0, IF(AND(3=MATCH(LARGE('Raw Data'!G1007:J1007, 2), 'Raw Data'!G1007:J1007, 0), 'Raw Data'!O1007-'Raw Data'!P1007&gt;3), 'Raw Data'!I1007, 0))</f>
        <v/>
      </c>
      <c r="O1014">
        <f>IF(ISBLANK('Raw Data'!J1007), 0, IF(AND(2=MATCH(LARGE('Raw Data'!G1007:J1007, 2), 'Raw Data'!G1007:J1007, 0), AND('Raw Data'!P1007-'Raw Data'!O1007&lt;4, 'Raw Data'!P1007-'Raw Data'!O1007&gt;0)), 'Raw Data'!H1007, 0))</f>
        <v/>
      </c>
      <c r="P1014">
        <f>IF(ISBLANK('Raw Data'!J1007), 0, IF(AND(1=MATCH(LARGE('Raw Data'!G1007:J1007, 2), 'Raw Data'!G1007:J1007, 0), AND('Raw Data'!O1007-'Raw Data'!P1007&lt;4, 'Raw Data'!O1007-'Raw Data'!P1007&gt;0)), 'Raw Data'!G1007, 0))</f>
        <v/>
      </c>
      <c r="Q1014">
        <f>IF(ISBLANK('Raw Data'!J1007), 0, IF(AND(4=MATCH(LARGE('Raw Data'!G1007:J1007, 1), 'Raw Data'!G1007:J1007, 0), 'Raw Data'!P1007-'Raw Data'!O1007&gt;3), 'Raw Data'!J1007, 0))</f>
        <v/>
      </c>
      <c r="R1014">
        <f>IF(ISBLANK('Raw Data'!J1007), 0, IF(AND(3=MATCH(LARGE('Raw Data'!G1007:J1007, 1), 'Raw Data'!G1007:J1007, 0), 'Raw Data'!O1007-'Raw Data'!P1007&gt;3), 'Raw Data'!I1007, 0))</f>
        <v/>
      </c>
      <c r="S1014">
        <f>IF(AND('Raw Data'!P1007-'Raw Data'!O1007&gt;4, 'Raw Data'!F1007&lt;'Raw Data'!C1007), 'Raw Data'!J1007, 0)</f>
        <v/>
      </c>
      <c r="T1014">
        <f>IF(AND('Raw Data'!O1007-'Raw Data'!P1007&gt;4, 'Raw Data'!F1007&gt;'Raw Data'!C1007), 'Raw Data'!I1007, 0)</f>
        <v/>
      </c>
      <c r="U1014">
        <f>IF(AND('Raw Data'!P1007-'Raw Data'!O1007&lt;3, 'Raw Data'!P1007&gt;'Raw Data'!O1007, 'Raw Data'!F1007&lt;'Raw Data'!C1007), 'Raw Data'!H1007, 0)</f>
        <v/>
      </c>
      <c r="V1014">
        <f>IF(AND('Raw Data'!P1007-'Raw Data'!O1007&lt;3, 'Raw Data'!P1007&gt;'Raw Data'!O1007, 'Raw Data'!F1007&gt;'Raw Data'!C1007), 'Raw Data'!G1007, 0)</f>
        <v/>
      </c>
    </row>
    <row r="1015">
      <c r="A1015">
        <f>IF(AND('Raw Data'!F1008&lt;'Raw Data'!C1008, 'Raw Data'!P1008&gt;'Raw Data'!O1008, 'Raw Data'!P1008-'Raw Data'!O1008&gt;3), 'Raw Data'!J1008, 0)</f>
        <v/>
      </c>
      <c r="B1015">
        <f>IF(AND('Raw Data'!C1008&lt;'Raw Data'!F1008, 'Raw Data'!O1008&gt;'Raw Data'!P1008, 'Raw Data'!O1008-'Raw Data'!P1008&gt;3), 'Raw Data'!I1008, 0)</f>
        <v/>
      </c>
      <c r="C1015">
        <f>IF(AND('Raw Data'!F1008&lt;'Raw Data'!C1008, 'Raw Data'!P1008&gt;'Raw Data'!O1008, 'Raw Data'!P1008-'Raw Data'!O1008&lt;4), 'Raw Data'!H1008, 0)</f>
        <v/>
      </c>
      <c r="D1015">
        <f>IF(AND('Raw Data'!C1008&lt;'Raw Data'!F1008, 'Raw Data'!O1008&gt;'Raw Data'!P1008, 'Raw Data'!O1008-'Raw Data'!P1008&lt;4), 'Raw Data'!G1008, 0)</f>
        <v/>
      </c>
      <c r="E1015">
        <f>IF(ISBLANK('Raw Data'!J1008), 0, IF(AND(4=MATCH(LARGE('Raw Data'!G1008:J1008, 4), 'Raw Data'!G1008:J1008, 0), 'Raw Data'!P1008-'Raw Data'!O1008&gt;3), 'Raw Data'!J1008, 0))</f>
        <v/>
      </c>
      <c r="F1015">
        <f>IF(ISBLANK('Raw Data'!J1008), 0, IF(AND(3=MATCH(LARGE('Raw Data'!G1008:J1008, 4), 'Raw Data'!G1008:J1008, 0), 'Raw Data'!O1008-'Raw Data'!P1008&gt;3), 'Raw Data'!I1008, 0))</f>
        <v/>
      </c>
      <c r="G1015">
        <f>IF(ISBLANK('Raw Data'!J1008), 0, IF(AND(2=MATCH(LARGE('Raw Data'!G1008:J1008, 4), 'Raw Data'!G1008:J1008, 0), AND('Raw Data'!P1008-'Raw Data'!O1008&lt;4, 'Raw Data'!P1008-'Raw Data'!O1008&gt;0)), 'Raw Data'!H1008, 0))</f>
        <v/>
      </c>
      <c r="H1015">
        <f>IF(ISBLANK('Raw Data'!J1008), 0, IF(AND(1=MATCH(LARGE('Raw Data'!G1008:J1008, 4), 'Raw Data'!G1008:J1008, 0), AND('Raw Data'!O1008-'Raw Data'!P1008&lt;4, 'Raw Data'!O1008-'Raw Data'!P1008&gt;0)), 'Raw Data'!G1008, 0))</f>
        <v/>
      </c>
      <c r="I1015">
        <f>IF(ISBLANK('Raw Data'!J1008), 0, IF(AND(4=MATCH(LARGE('Raw Data'!G1008:J1008, 3), 'Raw Data'!G1008:J1008, 0), 'Raw Data'!P1008-'Raw Data'!O1008&gt;3), 'Raw Data'!J1008, 0))</f>
        <v/>
      </c>
      <c r="J1015">
        <f>IF(ISBLANK('Raw Data'!J1008), 0, IF(AND(3=MATCH(LARGE('Raw Data'!G1008:J1008, 3), 'Raw Data'!G1008:J1008, 0), 'Raw Data'!O1008-'Raw Data'!P1008&gt;3), 'Raw Data'!I1008, 0))</f>
        <v/>
      </c>
      <c r="K1015">
        <f>IF(ISBLANK('Raw Data'!J1008), 0, IF(AND(2=MATCH(LARGE('Raw Data'!G1008:J1008, 3), 'Raw Data'!G1008:J1008, 0), AND('Raw Data'!P1008-'Raw Data'!O1008&lt;4, 'Raw Data'!P1008-'Raw Data'!O1008&gt;0)), 'Raw Data'!H1008, 0))</f>
        <v/>
      </c>
      <c r="L1015">
        <f>IF(ISBLANK('Raw Data'!J1008), 0, IF(AND(1=MATCH(LARGE('Raw Data'!G1008:J1008, 3), 'Raw Data'!G1008:J1008, 0), AND('Raw Data'!O1008-'Raw Data'!P1008&lt;4, 'Raw Data'!O1008-'Raw Data'!P1008&gt;0)), 'Raw Data'!G1008, 0))</f>
        <v/>
      </c>
      <c r="M1015">
        <f>IF(ISBLANK('Raw Data'!J1008), 0, IF(AND(4=MATCH(LARGE('Raw Data'!G1008:J1008, 2), 'Raw Data'!G1008:J1008, 0), 'Raw Data'!P1008-'Raw Data'!O1008&gt;3), 'Raw Data'!J1008, 0))</f>
        <v/>
      </c>
      <c r="N1015">
        <f>IF(ISBLANK('Raw Data'!J1008), 0, IF(AND(3=MATCH(LARGE('Raw Data'!G1008:J1008, 2), 'Raw Data'!G1008:J1008, 0), 'Raw Data'!O1008-'Raw Data'!P1008&gt;3), 'Raw Data'!I1008, 0))</f>
        <v/>
      </c>
      <c r="O1015">
        <f>IF(ISBLANK('Raw Data'!J1008), 0, IF(AND(2=MATCH(LARGE('Raw Data'!G1008:J1008, 2), 'Raw Data'!G1008:J1008, 0), AND('Raw Data'!P1008-'Raw Data'!O1008&lt;4, 'Raw Data'!P1008-'Raw Data'!O1008&gt;0)), 'Raw Data'!H1008, 0))</f>
        <v/>
      </c>
      <c r="P1015">
        <f>IF(ISBLANK('Raw Data'!J1008), 0, IF(AND(1=MATCH(LARGE('Raw Data'!G1008:J1008, 2), 'Raw Data'!G1008:J1008, 0), AND('Raw Data'!O1008-'Raw Data'!P1008&lt;4, 'Raw Data'!O1008-'Raw Data'!P1008&gt;0)), 'Raw Data'!G1008, 0))</f>
        <v/>
      </c>
      <c r="Q1015">
        <f>IF(ISBLANK('Raw Data'!J1008), 0, IF(AND(4=MATCH(LARGE('Raw Data'!G1008:J1008, 1), 'Raw Data'!G1008:J1008, 0), 'Raw Data'!P1008-'Raw Data'!O1008&gt;3), 'Raw Data'!J1008, 0))</f>
        <v/>
      </c>
      <c r="R1015">
        <f>IF(ISBLANK('Raw Data'!J1008), 0, IF(AND(3=MATCH(LARGE('Raw Data'!G1008:J1008, 1), 'Raw Data'!G1008:J1008, 0), 'Raw Data'!O1008-'Raw Data'!P1008&gt;3), 'Raw Data'!I1008, 0))</f>
        <v/>
      </c>
      <c r="S1015">
        <f>IF(AND('Raw Data'!P1008-'Raw Data'!O1008&gt;4, 'Raw Data'!F1008&lt;'Raw Data'!C1008), 'Raw Data'!J1008, 0)</f>
        <v/>
      </c>
      <c r="T1015">
        <f>IF(AND('Raw Data'!O1008-'Raw Data'!P1008&gt;4, 'Raw Data'!F1008&gt;'Raw Data'!C1008), 'Raw Data'!I1008, 0)</f>
        <v/>
      </c>
      <c r="U1015">
        <f>IF(AND('Raw Data'!P1008-'Raw Data'!O1008&lt;3, 'Raw Data'!P1008&gt;'Raw Data'!O1008, 'Raw Data'!F1008&lt;'Raw Data'!C1008), 'Raw Data'!H1008, 0)</f>
        <v/>
      </c>
      <c r="V1015">
        <f>IF(AND('Raw Data'!P1008-'Raw Data'!O1008&lt;3, 'Raw Data'!P1008&gt;'Raw Data'!O1008, 'Raw Data'!F1008&gt;'Raw Data'!C1008), 'Raw Data'!G1008, 0)</f>
        <v/>
      </c>
    </row>
    <row r="1016">
      <c r="A1016">
        <f>IF(AND('Raw Data'!F1009&lt;'Raw Data'!C1009, 'Raw Data'!P1009&gt;'Raw Data'!O1009, 'Raw Data'!P1009-'Raw Data'!O1009&gt;3), 'Raw Data'!J1009, 0)</f>
        <v/>
      </c>
      <c r="B1016">
        <f>IF(AND('Raw Data'!C1009&lt;'Raw Data'!F1009, 'Raw Data'!O1009&gt;'Raw Data'!P1009, 'Raw Data'!O1009-'Raw Data'!P1009&gt;3), 'Raw Data'!I1009, 0)</f>
        <v/>
      </c>
      <c r="C1016">
        <f>IF(AND('Raw Data'!F1009&lt;'Raw Data'!C1009, 'Raw Data'!P1009&gt;'Raw Data'!O1009, 'Raw Data'!P1009-'Raw Data'!O1009&lt;4), 'Raw Data'!H1009, 0)</f>
        <v/>
      </c>
      <c r="D1016">
        <f>IF(AND('Raw Data'!C1009&lt;'Raw Data'!F1009, 'Raw Data'!O1009&gt;'Raw Data'!P1009, 'Raw Data'!O1009-'Raw Data'!P1009&lt;4), 'Raw Data'!G1009, 0)</f>
        <v/>
      </c>
      <c r="E1016">
        <f>IF(ISBLANK('Raw Data'!J1009), 0, IF(AND(4=MATCH(LARGE('Raw Data'!G1009:J1009, 4), 'Raw Data'!G1009:J1009, 0), 'Raw Data'!P1009-'Raw Data'!O1009&gt;3), 'Raw Data'!J1009, 0))</f>
        <v/>
      </c>
      <c r="F1016">
        <f>IF(ISBLANK('Raw Data'!J1009), 0, IF(AND(3=MATCH(LARGE('Raw Data'!G1009:J1009, 4), 'Raw Data'!G1009:J1009, 0), 'Raw Data'!O1009-'Raw Data'!P1009&gt;3), 'Raw Data'!I1009, 0))</f>
        <v/>
      </c>
      <c r="G1016">
        <f>IF(ISBLANK('Raw Data'!J1009), 0, IF(AND(2=MATCH(LARGE('Raw Data'!G1009:J1009, 4), 'Raw Data'!G1009:J1009, 0), AND('Raw Data'!P1009-'Raw Data'!O1009&lt;4, 'Raw Data'!P1009-'Raw Data'!O1009&gt;0)), 'Raw Data'!H1009, 0))</f>
        <v/>
      </c>
      <c r="H1016">
        <f>IF(ISBLANK('Raw Data'!J1009), 0, IF(AND(1=MATCH(LARGE('Raw Data'!G1009:J1009, 4), 'Raw Data'!G1009:J1009, 0), AND('Raw Data'!O1009-'Raw Data'!P1009&lt;4, 'Raw Data'!O1009-'Raw Data'!P1009&gt;0)), 'Raw Data'!G1009, 0))</f>
        <v/>
      </c>
      <c r="I1016">
        <f>IF(ISBLANK('Raw Data'!J1009), 0, IF(AND(4=MATCH(LARGE('Raw Data'!G1009:J1009, 3), 'Raw Data'!G1009:J1009, 0), 'Raw Data'!P1009-'Raw Data'!O1009&gt;3), 'Raw Data'!J1009, 0))</f>
        <v/>
      </c>
      <c r="J1016">
        <f>IF(ISBLANK('Raw Data'!J1009), 0, IF(AND(3=MATCH(LARGE('Raw Data'!G1009:J1009, 3), 'Raw Data'!G1009:J1009, 0), 'Raw Data'!O1009-'Raw Data'!P1009&gt;3), 'Raw Data'!I1009, 0))</f>
        <v/>
      </c>
      <c r="K1016">
        <f>IF(ISBLANK('Raw Data'!J1009), 0, IF(AND(2=MATCH(LARGE('Raw Data'!G1009:J1009, 3), 'Raw Data'!G1009:J1009, 0), AND('Raw Data'!P1009-'Raw Data'!O1009&lt;4, 'Raw Data'!P1009-'Raw Data'!O1009&gt;0)), 'Raw Data'!H1009, 0))</f>
        <v/>
      </c>
      <c r="L1016">
        <f>IF(ISBLANK('Raw Data'!J1009), 0, IF(AND(1=MATCH(LARGE('Raw Data'!G1009:J1009, 3), 'Raw Data'!G1009:J1009, 0), AND('Raw Data'!O1009-'Raw Data'!P1009&lt;4, 'Raw Data'!O1009-'Raw Data'!P1009&gt;0)), 'Raw Data'!G1009, 0))</f>
        <v/>
      </c>
      <c r="M1016">
        <f>IF(ISBLANK('Raw Data'!J1009), 0, IF(AND(4=MATCH(LARGE('Raw Data'!G1009:J1009, 2), 'Raw Data'!G1009:J1009, 0), 'Raw Data'!P1009-'Raw Data'!O1009&gt;3), 'Raw Data'!J1009, 0))</f>
        <v/>
      </c>
      <c r="N1016">
        <f>IF(ISBLANK('Raw Data'!J1009), 0, IF(AND(3=MATCH(LARGE('Raw Data'!G1009:J1009, 2), 'Raw Data'!G1009:J1009, 0), 'Raw Data'!O1009-'Raw Data'!P1009&gt;3), 'Raw Data'!I1009, 0))</f>
        <v/>
      </c>
      <c r="O1016">
        <f>IF(ISBLANK('Raw Data'!J1009), 0, IF(AND(2=MATCH(LARGE('Raw Data'!G1009:J1009, 2), 'Raw Data'!G1009:J1009, 0), AND('Raw Data'!P1009-'Raw Data'!O1009&lt;4, 'Raw Data'!P1009-'Raw Data'!O1009&gt;0)), 'Raw Data'!H1009, 0))</f>
        <v/>
      </c>
      <c r="P1016">
        <f>IF(ISBLANK('Raw Data'!J1009), 0, IF(AND(1=MATCH(LARGE('Raw Data'!G1009:J1009, 2), 'Raw Data'!G1009:J1009, 0), AND('Raw Data'!O1009-'Raw Data'!P1009&lt;4, 'Raw Data'!O1009-'Raw Data'!P1009&gt;0)), 'Raw Data'!G1009, 0))</f>
        <v/>
      </c>
      <c r="Q1016">
        <f>IF(ISBLANK('Raw Data'!J1009), 0, IF(AND(4=MATCH(LARGE('Raw Data'!G1009:J1009, 1), 'Raw Data'!G1009:J1009, 0), 'Raw Data'!P1009-'Raw Data'!O1009&gt;3), 'Raw Data'!J1009, 0))</f>
        <v/>
      </c>
      <c r="R1016">
        <f>IF(ISBLANK('Raw Data'!J1009), 0, IF(AND(3=MATCH(LARGE('Raw Data'!G1009:J1009, 1), 'Raw Data'!G1009:J1009, 0), 'Raw Data'!O1009-'Raw Data'!P1009&gt;3), 'Raw Data'!I1009, 0))</f>
        <v/>
      </c>
      <c r="S1016">
        <f>IF(AND('Raw Data'!P1009-'Raw Data'!O1009&gt;4, 'Raw Data'!F1009&lt;'Raw Data'!C1009), 'Raw Data'!J1009, 0)</f>
        <v/>
      </c>
      <c r="T1016">
        <f>IF(AND('Raw Data'!O1009-'Raw Data'!P1009&gt;4, 'Raw Data'!F1009&gt;'Raw Data'!C1009), 'Raw Data'!I1009, 0)</f>
        <v/>
      </c>
      <c r="U1016">
        <f>IF(AND('Raw Data'!P1009-'Raw Data'!O1009&lt;3, 'Raw Data'!P1009&gt;'Raw Data'!O1009, 'Raw Data'!F1009&lt;'Raw Data'!C1009), 'Raw Data'!H1009, 0)</f>
        <v/>
      </c>
      <c r="V1016">
        <f>IF(AND('Raw Data'!P1009-'Raw Data'!O1009&lt;3, 'Raw Data'!P1009&gt;'Raw Data'!O1009, 'Raw Data'!F1009&gt;'Raw Data'!C1009), 'Raw Data'!G1009, 0)</f>
        <v/>
      </c>
    </row>
    <row r="1017">
      <c r="A1017">
        <f>IF(AND('Raw Data'!F1010&lt;'Raw Data'!C1010, 'Raw Data'!P1010&gt;'Raw Data'!O1010, 'Raw Data'!P1010-'Raw Data'!O1010&gt;3), 'Raw Data'!J1010, 0)</f>
        <v/>
      </c>
      <c r="B1017">
        <f>IF(AND('Raw Data'!C1010&lt;'Raw Data'!F1010, 'Raw Data'!O1010&gt;'Raw Data'!P1010, 'Raw Data'!O1010-'Raw Data'!P1010&gt;3), 'Raw Data'!I1010, 0)</f>
        <v/>
      </c>
      <c r="C1017">
        <f>IF(AND('Raw Data'!F1010&lt;'Raw Data'!C1010, 'Raw Data'!P1010&gt;'Raw Data'!O1010, 'Raw Data'!P1010-'Raw Data'!O1010&lt;4), 'Raw Data'!H1010, 0)</f>
        <v/>
      </c>
      <c r="D1017">
        <f>IF(AND('Raw Data'!C1010&lt;'Raw Data'!F1010, 'Raw Data'!O1010&gt;'Raw Data'!P1010, 'Raw Data'!O1010-'Raw Data'!P1010&lt;4), 'Raw Data'!G1010, 0)</f>
        <v/>
      </c>
      <c r="E1017">
        <f>IF(ISBLANK('Raw Data'!J1010), 0, IF(AND(4=MATCH(LARGE('Raw Data'!G1010:J1010, 4), 'Raw Data'!G1010:J1010, 0), 'Raw Data'!P1010-'Raw Data'!O1010&gt;3), 'Raw Data'!J1010, 0))</f>
        <v/>
      </c>
      <c r="F1017">
        <f>IF(ISBLANK('Raw Data'!J1010), 0, IF(AND(3=MATCH(LARGE('Raw Data'!G1010:J1010, 4), 'Raw Data'!G1010:J1010, 0), 'Raw Data'!O1010-'Raw Data'!P1010&gt;3), 'Raw Data'!I1010, 0))</f>
        <v/>
      </c>
      <c r="G1017">
        <f>IF(ISBLANK('Raw Data'!J1010), 0, IF(AND(2=MATCH(LARGE('Raw Data'!G1010:J1010, 4), 'Raw Data'!G1010:J1010, 0), AND('Raw Data'!P1010-'Raw Data'!O1010&lt;4, 'Raw Data'!P1010-'Raw Data'!O1010&gt;0)), 'Raw Data'!H1010, 0))</f>
        <v/>
      </c>
      <c r="H1017">
        <f>IF(ISBLANK('Raw Data'!J1010), 0, IF(AND(1=MATCH(LARGE('Raw Data'!G1010:J1010, 4), 'Raw Data'!G1010:J1010, 0), AND('Raw Data'!O1010-'Raw Data'!P1010&lt;4, 'Raw Data'!O1010-'Raw Data'!P1010&gt;0)), 'Raw Data'!G1010, 0))</f>
        <v/>
      </c>
      <c r="I1017">
        <f>IF(ISBLANK('Raw Data'!J1010), 0, IF(AND(4=MATCH(LARGE('Raw Data'!G1010:J1010, 3), 'Raw Data'!G1010:J1010, 0), 'Raw Data'!P1010-'Raw Data'!O1010&gt;3), 'Raw Data'!J1010, 0))</f>
        <v/>
      </c>
      <c r="J1017">
        <f>IF(ISBLANK('Raw Data'!J1010), 0, IF(AND(3=MATCH(LARGE('Raw Data'!G1010:J1010, 3), 'Raw Data'!G1010:J1010, 0), 'Raw Data'!O1010-'Raw Data'!P1010&gt;3), 'Raw Data'!I1010, 0))</f>
        <v/>
      </c>
      <c r="K1017">
        <f>IF(ISBLANK('Raw Data'!J1010), 0, IF(AND(2=MATCH(LARGE('Raw Data'!G1010:J1010, 3), 'Raw Data'!G1010:J1010, 0), AND('Raw Data'!P1010-'Raw Data'!O1010&lt;4, 'Raw Data'!P1010-'Raw Data'!O1010&gt;0)), 'Raw Data'!H1010, 0))</f>
        <v/>
      </c>
      <c r="L1017">
        <f>IF(ISBLANK('Raw Data'!J1010), 0, IF(AND(1=MATCH(LARGE('Raw Data'!G1010:J1010, 3), 'Raw Data'!G1010:J1010, 0), AND('Raw Data'!O1010-'Raw Data'!P1010&lt;4, 'Raw Data'!O1010-'Raw Data'!P1010&gt;0)), 'Raw Data'!G1010, 0))</f>
        <v/>
      </c>
      <c r="M1017">
        <f>IF(ISBLANK('Raw Data'!J1010), 0, IF(AND(4=MATCH(LARGE('Raw Data'!G1010:J1010, 2), 'Raw Data'!G1010:J1010, 0), 'Raw Data'!P1010-'Raw Data'!O1010&gt;3), 'Raw Data'!J1010, 0))</f>
        <v/>
      </c>
      <c r="N1017">
        <f>IF(ISBLANK('Raw Data'!J1010), 0, IF(AND(3=MATCH(LARGE('Raw Data'!G1010:J1010, 2), 'Raw Data'!G1010:J1010, 0), 'Raw Data'!O1010-'Raw Data'!P1010&gt;3), 'Raw Data'!I1010, 0))</f>
        <v/>
      </c>
      <c r="O1017">
        <f>IF(ISBLANK('Raw Data'!J1010), 0, IF(AND(2=MATCH(LARGE('Raw Data'!G1010:J1010, 2), 'Raw Data'!G1010:J1010, 0), AND('Raw Data'!P1010-'Raw Data'!O1010&lt;4, 'Raw Data'!P1010-'Raw Data'!O1010&gt;0)), 'Raw Data'!H1010, 0))</f>
        <v/>
      </c>
      <c r="P1017">
        <f>IF(ISBLANK('Raw Data'!J1010), 0, IF(AND(1=MATCH(LARGE('Raw Data'!G1010:J1010, 2), 'Raw Data'!G1010:J1010, 0), AND('Raw Data'!O1010-'Raw Data'!P1010&lt;4, 'Raw Data'!O1010-'Raw Data'!P1010&gt;0)), 'Raw Data'!G1010, 0))</f>
        <v/>
      </c>
      <c r="Q1017">
        <f>IF(ISBLANK('Raw Data'!J1010), 0, IF(AND(4=MATCH(LARGE('Raw Data'!G1010:J1010, 1), 'Raw Data'!G1010:J1010, 0), 'Raw Data'!P1010-'Raw Data'!O1010&gt;3), 'Raw Data'!J1010, 0))</f>
        <v/>
      </c>
      <c r="R1017">
        <f>IF(ISBLANK('Raw Data'!J1010), 0, IF(AND(3=MATCH(LARGE('Raw Data'!G1010:J1010, 1), 'Raw Data'!G1010:J1010, 0), 'Raw Data'!O1010-'Raw Data'!P1010&gt;3), 'Raw Data'!I1010, 0))</f>
        <v/>
      </c>
      <c r="S1017">
        <f>IF(AND('Raw Data'!P1010-'Raw Data'!O1010&gt;4, 'Raw Data'!F1010&lt;'Raw Data'!C1010), 'Raw Data'!J1010, 0)</f>
        <v/>
      </c>
      <c r="T1017">
        <f>IF(AND('Raw Data'!O1010-'Raw Data'!P1010&gt;4, 'Raw Data'!F1010&gt;'Raw Data'!C1010), 'Raw Data'!I1010, 0)</f>
        <v/>
      </c>
      <c r="U1017">
        <f>IF(AND('Raw Data'!P1010-'Raw Data'!O1010&lt;3, 'Raw Data'!P1010&gt;'Raw Data'!O1010, 'Raw Data'!F1010&lt;'Raw Data'!C1010), 'Raw Data'!H1010, 0)</f>
        <v/>
      </c>
      <c r="V1017">
        <f>IF(AND('Raw Data'!P1010-'Raw Data'!O1010&lt;3, 'Raw Data'!P1010&gt;'Raw Data'!O1010, 'Raw Data'!F1010&gt;'Raw Data'!C1010), 'Raw Data'!G1010, 0)</f>
        <v/>
      </c>
    </row>
    <row r="1018">
      <c r="A1018">
        <f>IF(AND('Raw Data'!F1011&lt;'Raw Data'!C1011, 'Raw Data'!P1011&gt;'Raw Data'!O1011, 'Raw Data'!P1011-'Raw Data'!O1011&gt;3), 'Raw Data'!J1011, 0)</f>
        <v/>
      </c>
      <c r="B1018">
        <f>IF(AND('Raw Data'!C1011&lt;'Raw Data'!F1011, 'Raw Data'!O1011&gt;'Raw Data'!P1011, 'Raw Data'!O1011-'Raw Data'!P1011&gt;3), 'Raw Data'!I1011, 0)</f>
        <v/>
      </c>
      <c r="C1018">
        <f>IF(AND('Raw Data'!F1011&lt;'Raw Data'!C1011, 'Raw Data'!P1011&gt;'Raw Data'!O1011, 'Raw Data'!P1011-'Raw Data'!O1011&lt;4), 'Raw Data'!H1011, 0)</f>
        <v/>
      </c>
      <c r="D1018">
        <f>IF(AND('Raw Data'!C1011&lt;'Raw Data'!F1011, 'Raw Data'!O1011&gt;'Raw Data'!P1011, 'Raw Data'!O1011-'Raw Data'!P1011&lt;4), 'Raw Data'!G1011, 0)</f>
        <v/>
      </c>
      <c r="E1018">
        <f>IF(ISBLANK('Raw Data'!J1011), 0, IF(AND(4=MATCH(LARGE('Raw Data'!G1011:J1011, 4), 'Raw Data'!G1011:J1011, 0), 'Raw Data'!P1011-'Raw Data'!O1011&gt;3), 'Raw Data'!J1011, 0))</f>
        <v/>
      </c>
      <c r="F1018">
        <f>IF(ISBLANK('Raw Data'!J1011), 0, IF(AND(3=MATCH(LARGE('Raw Data'!G1011:J1011, 4), 'Raw Data'!G1011:J1011, 0), 'Raw Data'!O1011-'Raw Data'!P1011&gt;3), 'Raw Data'!I1011, 0))</f>
        <v/>
      </c>
      <c r="G1018">
        <f>IF(ISBLANK('Raw Data'!J1011), 0, IF(AND(2=MATCH(LARGE('Raw Data'!G1011:J1011, 4), 'Raw Data'!G1011:J1011, 0), AND('Raw Data'!P1011-'Raw Data'!O1011&lt;4, 'Raw Data'!P1011-'Raw Data'!O1011&gt;0)), 'Raw Data'!H1011, 0))</f>
        <v/>
      </c>
      <c r="H1018">
        <f>IF(ISBLANK('Raw Data'!J1011), 0, IF(AND(1=MATCH(LARGE('Raw Data'!G1011:J1011, 4), 'Raw Data'!G1011:J1011, 0), AND('Raw Data'!O1011-'Raw Data'!P1011&lt;4, 'Raw Data'!O1011-'Raw Data'!P1011&gt;0)), 'Raw Data'!G1011, 0))</f>
        <v/>
      </c>
      <c r="I1018">
        <f>IF(ISBLANK('Raw Data'!J1011), 0, IF(AND(4=MATCH(LARGE('Raw Data'!G1011:J1011, 3), 'Raw Data'!G1011:J1011, 0), 'Raw Data'!P1011-'Raw Data'!O1011&gt;3), 'Raw Data'!J1011, 0))</f>
        <v/>
      </c>
      <c r="J1018">
        <f>IF(ISBLANK('Raw Data'!J1011), 0, IF(AND(3=MATCH(LARGE('Raw Data'!G1011:J1011, 3), 'Raw Data'!G1011:J1011, 0), 'Raw Data'!O1011-'Raw Data'!P1011&gt;3), 'Raw Data'!I1011, 0))</f>
        <v/>
      </c>
      <c r="K1018">
        <f>IF(ISBLANK('Raw Data'!J1011), 0, IF(AND(2=MATCH(LARGE('Raw Data'!G1011:J1011, 3), 'Raw Data'!G1011:J1011, 0), AND('Raw Data'!P1011-'Raw Data'!O1011&lt;4, 'Raw Data'!P1011-'Raw Data'!O1011&gt;0)), 'Raw Data'!H1011, 0))</f>
        <v/>
      </c>
      <c r="L1018">
        <f>IF(ISBLANK('Raw Data'!J1011), 0, IF(AND(1=MATCH(LARGE('Raw Data'!G1011:J1011, 3), 'Raw Data'!G1011:J1011, 0), AND('Raw Data'!O1011-'Raw Data'!P1011&lt;4, 'Raw Data'!O1011-'Raw Data'!P1011&gt;0)), 'Raw Data'!G1011, 0))</f>
        <v/>
      </c>
      <c r="M1018">
        <f>IF(ISBLANK('Raw Data'!J1011), 0, IF(AND(4=MATCH(LARGE('Raw Data'!G1011:J1011, 2), 'Raw Data'!G1011:J1011, 0), 'Raw Data'!P1011-'Raw Data'!O1011&gt;3), 'Raw Data'!J1011, 0))</f>
        <v/>
      </c>
      <c r="N1018">
        <f>IF(ISBLANK('Raw Data'!J1011), 0, IF(AND(3=MATCH(LARGE('Raw Data'!G1011:J1011, 2), 'Raw Data'!G1011:J1011, 0), 'Raw Data'!O1011-'Raw Data'!P1011&gt;3), 'Raw Data'!I1011, 0))</f>
        <v/>
      </c>
      <c r="O1018">
        <f>IF(ISBLANK('Raw Data'!J1011), 0, IF(AND(2=MATCH(LARGE('Raw Data'!G1011:J1011, 2), 'Raw Data'!G1011:J1011, 0), AND('Raw Data'!P1011-'Raw Data'!O1011&lt;4, 'Raw Data'!P1011-'Raw Data'!O1011&gt;0)), 'Raw Data'!H1011, 0))</f>
        <v/>
      </c>
      <c r="P1018">
        <f>IF(ISBLANK('Raw Data'!J1011), 0, IF(AND(1=MATCH(LARGE('Raw Data'!G1011:J1011, 2), 'Raw Data'!G1011:J1011, 0), AND('Raw Data'!O1011-'Raw Data'!P1011&lt;4, 'Raw Data'!O1011-'Raw Data'!P1011&gt;0)), 'Raw Data'!G1011, 0))</f>
        <v/>
      </c>
      <c r="Q1018">
        <f>IF(ISBLANK('Raw Data'!J1011), 0, IF(AND(4=MATCH(LARGE('Raw Data'!G1011:J1011, 1), 'Raw Data'!G1011:J1011, 0), 'Raw Data'!P1011-'Raw Data'!O1011&gt;3), 'Raw Data'!J1011, 0))</f>
        <v/>
      </c>
      <c r="R1018">
        <f>IF(ISBLANK('Raw Data'!J1011), 0, IF(AND(3=MATCH(LARGE('Raw Data'!G1011:J1011, 1), 'Raw Data'!G1011:J1011, 0), 'Raw Data'!O1011-'Raw Data'!P1011&gt;3), 'Raw Data'!I1011, 0))</f>
        <v/>
      </c>
      <c r="S1018">
        <f>IF(AND('Raw Data'!P1011-'Raw Data'!O1011&gt;4, 'Raw Data'!F1011&lt;'Raw Data'!C1011), 'Raw Data'!J1011, 0)</f>
        <v/>
      </c>
      <c r="T1018">
        <f>IF(AND('Raw Data'!O1011-'Raw Data'!P1011&gt;4, 'Raw Data'!F1011&gt;'Raw Data'!C1011), 'Raw Data'!I1011, 0)</f>
        <v/>
      </c>
      <c r="U1018">
        <f>IF(AND('Raw Data'!P1011-'Raw Data'!O1011&lt;3, 'Raw Data'!P1011&gt;'Raw Data'!O1011, 'Raw Data'!F1011&lt;'Raw Data'!C1011), 'Raw Data'!H1011, 0)</f>
        <v/>
      </c>
      <c r="V1018">
        <f>IF(AND('Raw Data'!P1011-'Raw Data'!O1011&lt;3, 'Raw Data'!P1011&gt;'Raw Data'!O1011, 'Raw Data'!F1011&gt;'Raw Data'!C1011), 'Raw Data'!G1011, 0)</f>
        <v/>
      </c>
    </row>
    <row r="1019">
      <c r="A1019">
        <f>IF(AND('Raw Data'!F1012&lt;'Raw Data'!C1012, 'Raw Data'!P1012&gt;'Raw Data'!O1012, 'Raw Data'!P1012-'Raw Data'!O1012&gt;3), 'Raw Data'!J1012, 0)</f>
        <v/>
      </c>
      <c r="B1019">
        <f>IF(AND('Raw Data'!C1012&lt;'Raw Data'!F1012, 'Raw Data'!O1012&gt;'Raw Data'!P1012, 'Raw Data'!O1012-'Raw Data'!P1012&gt;3), 'Raw Data'!I1012, 0)</f>
        <v/>
      </c>
      <c r="C1019">
        <f>IF(AND('Raw Data'!F1012&lt;'Raw Data'!C1012, 'Raw Data'!P1012&gt;'Raw Data'!O1012, 'Raw Data'!P1012-'Raw Data'!O1012&lt;4), 'Raw Data'!H1012, 0)</f>
        <v/>
      </c>
      <c r="D1019">
        <f>IF(AND('Raw Data'!C1012&lt;'Raw Data'!F1012, 'Raw Data'!O1012&gt;'Raw Data'!P1012, 'Raw Data'!O1012-'Raw Data'!P1012&lt;4), 'Raw Data'!G1012, 0)</f>
        <v/>
      </c>
      <c r="E1019">
        <f>IF(ISBLANK('Raw Data'!J1012), 0, IF(AND(4=MATCH(LARGE('Raw Data'!G1012:J1012, 4), 'Raw Data'!G1012:J1012, 0), 'Raw Data'!P1012-'Raw Data'!O1012&gt;3), 'Raw Data'!J1012, 0))</f>
        <v/>
      </c>
      <c r="F1019">
        <f>IF(ISBLANK('Raw Data'!J1012), 0, IF(AND(3=MATCH(LARGE('Raw Data'!G1012:J1012, 4), 'Raw Data'!G1012:J1012, 0), 'Raw Data'!O1012-'Raw Data'!P1012&gt;3), 'Raw Data'!I1012, 0))</f>
        <v/>
      </c>
      <c r="G1019">
        <f>IF(ISBLANK('Raw Data'!J1012), 0, IF(AND(2=MATCH(LARGE('Raw Data'!G1012:J1012, 4), 'Raw Data'!G1012:J1012, 0), AND('Raw Data'!P1012-'Raw Data'!O1012&lt;4, 'Raw Data'!P1012-'Raw Data'!O1012&gt;0)), 'Raw Data'!H1012, 0))</f>
        <v/>
      </c>
      <c r="H1019">
        <f>IF(ISBLANK('Raw Data'!J1012), 0, IF(AND(1=MATCH(LARGE('Raw Data'!G1012:J1012, 4), 'Raw Data'!G1012:J1012, 0), AND('Raw Data'!O1012-'Raw Data'!P1012&lt;4, 'Raw Data'!O1012-'Raw Data'!P1012&gt;0)), 'Raw Data'!G1012, 0))</f>
        <v/>
      </c>
      <c r="I1019">
        <f>IF(ISBLANK('Raw Data'!J1012), 0, IF(AND(4=MATCH(LARGE('Raw Data'!G1012:J1012, 3), 'Raw Data'!G1012:J1012, 0), 'Raw Data'!P1012-'Raw Data'!O1012&gt;3), 'Raw Data'!J1012, 0))</f>
        <v/>
      </c>
      <c r="J1019">
        <f>IF(ISBLANK('Raw Data'!J1012), 0, IF(AND(3=MATCH(LARGE('Raw Data'!G1012:J1012, 3), 'Raw Data'!G1012:J1012, 0), 'Raw Data'!O1012-'Raw Data'!P1012&gt;3), 'Raw Data'!I1012, 0))</f>
        <v/>
      </c>
      <c r="K1019">
        <f>IF(ISBLANK('Raw Data'!J1012), 0, IF(AND(2=MATCH(LARGE('Raw Data'!G1012:J1012, 3), 'Raw Data'!G1012:J1012, 0), AND('Raw Data'!P1012-'Raw Data'!O1012&lt;4, 'Raw Data'!P1012-'Raw Data'!O1012&gt;0)), 'Raw Data'!H1012, 0))</f>
        <v/>
      </c>
      <c r="L1019">
        <f>IF(ISBLANK('Raw Data'!J1012), 0, IF(AND(1=MATCH(LARGE('Raw Data'!G1012:J1012, 3), 'Raw Data'!G1012:J1012, 0), AND('Raw Data'!O1012-'Raw Data'!P1012&lt;4, 'Raw Data'!O1012-'Raw Data'!P1012&gt;0)), 'Raw Data'!G1012, 0))</f>
        <v/>
      </c>
      <c r="M1019">
        <f>IF(ISBLANK('Raw Data'!J1012), 0, IF(AND(4=MATCH(LARGE('Raw Data'!G1012:J1012, 2), 'Raw Data'!G1012:J1012, 0), 'Raw Data'!P1012-'Raw Data'!O1012&gt;3), 'Raw Data'!J1012, 0))</f>
        <v/>
      </c>
      <c r="N1019">
        <f>IF(ISBLANK('Raw Data'!J1012), 0, IF(AND(3=MATCH(LARGE('Raw Data'!G1012:J1012, 2), 'Raw Data'!G1012:J1012, 0), 'Raw Data'!O1012-'Raw Data'!P1012&gt;3), 'Raw Data'!I1012, 0))</f>
        <v/>
      </c>
      <c r="O1019">
        <f>IF(ISBLANK('Raw Data'!J1012), 0, IF(AND(2=MATCH(LARGE('Raw Data'!G1012:J1012, 2), 'Raw Data'!G1012:J1012, 0), AND('Raw Data'!P1012-'Raw Data'!O1012&lt;4, 'Raw Data'!P1012-'Raw Data'!O1012&gt;0)), 'Raw Data'!H1012, 0))</f>
        <v/>
      </c>
      <c r="P1019">
        <f>IF(ISBLANK('Raw Data'!J1012), 0, IF(AND(1=MATCH(LARGE('Raw Data'!G1012:J1012, 2), 'Raw Data'!G1012:J1012, 0), AND('Raw Data'!O1012-'Raw Data'!P1012&lt;4, 'Raw Data'!O1012-'Raw Data'!P1012&gt;0)), 'Raw Data'!G1012, 0))</f>
        <v/>
      </c>
      <c r="Q1019">
        <f>IF(ISBLANK('Raw Data'!J1012), 0, IF(AND(4=MATCH(LARGE('Raw Data'!G1012:J1012, 1), 'Raw Data'!G1012:J1012, 0), 'Raw Data'!P1012-'Raw Data'!O1012&gt;3), 'Raw Data'!J1012, 0))</f>
        <v/>
      </c>
      <c r="R1019">
        <f>IF(ISBLANK('Raw Data'!J1012), 0, IF(AND(3=MATCH(LARGE('Raw Data'!G1012:J1012, 1), 'Raw Data'!G1012:J1012, 0), 'Raw Data'!O1012-'Raw Data'!P1012&gt;3), 'Raw Data'!I1012, 0))</f>
        <v/>
      </c>
      <c r="S1019">
        <f>IF(AND('Raw Data'!P1012-'Raw Data'!O1012&gt;4, 'Raw Data'!F1012&lt;'Raw Data'!C1012), 'Raw Data'!J1012, 0)</f>
        <v/>
      </c>
      <c r="T1019">
        <f>IF(AND('Raw Data'!O1012-'Raw Data'!P1012&gt;4, 'Raw Data'!F1012&gt;'Raw Data'!C1012), 'Raw Data'!I1012, 0)</f>
        <v/>
      </c>
      <c r="U1019">
        <f>IF(AND('Raw Data'!P1012-'Raw Data'!O1012&lt;3, 'Raw Data'!P1012&gt;'Raw Data'!O1012, 'Raw Data'!F1012&lt;'Raw Data'!C1012), 'Raw Data'!H1012, 0)</f>
        <v/>
      </c>
      <c r="V1019">
        <f>IF(AND('Raw Data'!P1012-'Raw Data'!O1012&lt;3, 'Raw Data'!P1012&gt;'Raw Data'!O1012, 'Raw Data'!F1012&gt;'Raw Data'!C1012), 'Raw Data'!G1012, 0)</f>
        <v/>
      </c>
    </row>
    <row r="1020">
      <c r="A1020">
        <f>IF(AND('Raw Data'!F1013&lt;'Raw Data'!C1013, 'Raw Data'!P1013&gt;'Raw Data'!O1013, 'Raw Data'!P1013-'Raw Data'!O1013&gt;3), 'Raw Data'!J1013, 0)</f>
        <v/>
      </c>
      <c r="B1020">
        <f>IF(AND('Raw Data'!C1013&lt;'Raw Data'!F1013, 'Raw Data'!O1013&gt;'Raw Data'!P1013, 'Raw Data'!O1013-'Raw Data'!P1013&gt;3), 'Raw Data'!I1013, 0)</f>
        <v/>
      </c>
      <c r="C1020">
        <f>IF(AND('Raw Data'!F1013&lt;'Raw Data'!C1013, 'Raw Data'!P1013&gt;'Raw Data'!O1013, 'Raw Data'!P1013-'Raw Data'!O1013&lt;4), 'Raw Data'!H1013, 0)</f>
        <v/>
      </c>
      <c r="D1020">
        <f>IF(AND('Raw Data'!C1013&lt;'Raw Data'!F1013, 'Raw Data'!O1013&gt;'Raw Data'!P1013, 'Raw Data'!O1013-'Raw Data'!P1013&lt;4), 'Raw Data'!G1013, 0)</f>
        <v/>
      </c>
      <c r="E1020">
        <f>IF(ISBLANK('Raw Data'!J1013), 0, IF(AND(4=MATCH(LARGE('Raw Data'!G1013:J1013, 4), 'Raw Data'!G1013:J1013, 0), 'Raw Data'!P1013-'Raw Data'!O1013&gt;3), 'Raw Data'!J1013, 0))</f>
        <v/>
      </c>
      <c r="F1020">
        <f>IF(ISBLANK('Raw Data'!J1013), 0, IF(AND(3=MATCH(LARGE('Raw Data'!G1013:J1013, 4), 'Raw Data'!G1013:J1013, 0), 'Raw Data'!O1013-'Raw Data'!P1013&gt;3), 'Raw Data'!I1013, 0))</f>
        <v/>
      </c>
      <c r="G1020">
        <f>IF(ISBLANK('Raw Data'!J1013), 0, IF(AND(2=MATCH(LARGE('Raw Data'!G1013:J1013, 4), 'Raw Data'!G1013:J1013, 0), AND('Raw Data'!P1013-'Raw Data'!O1013&lt;4, 'Raw Data'!P1013-'Raw Data'!O1013&gt;0)), 'Raw Data'!H1013, 0))</f>
        <v/>
      </c>
      <c r="H1020">
        <f>IF(ISBLANK('Raw Data'!J1013), 0, IF(AND(1=MATCH(LARGE('Raw Data'!G1013:J1013, 4), 'Raw Data'!G1013:J1013, 0), AND('Raw Data'!O1013-'Raw Data'!P1013&lt;4, 'Raw Data'!O1013-'Raw Data'!P1013&gt;0)), 'Raw Data'!G1013, 0))</f>
        <v/>
      </c>
      <c r="I1020">
        <f>IF(ISBLANK('Raw Data'!J1013), 0, IF(AND(4=MATCH(LARGE('Raw Data'!G1013:J1013, 3), 'Raw Data'!G1013:J1013, 0), 'Raw Data'!P1013-'Raw Data'!O1013&gt;3), 'Raw Data'!J1013, 0))</f>
        <v/>
      </c>
      <c r="J1020">
        <f>IF(ISBLANK('Raw Data'!J1013), 0, IF(AND(3=MATCH(LARGE('Raw Data'!G1013:J1013, 3), 'Raw Data'!G1013:J1013, 0), 'Raw Data'!O1013-'Raw Data'!P1013&gt;3), 'Raw Data'!I1013, 0))</f>
        <v/>
      </c>
      <c r="K1020">
        <f>IF(ISBLANK('Raw Data'!J1013), 0, IF(AND(2=MATCH(LARGE('Raw Data'!G1013:J1013, 3), 'Raw Data'!G1013:J1013, 0), AND('Raw Data'!P1013-'Raw Data'!O1013&lt;4, 'Raw Data'!P1013-'Raw Data'!O1013&gt;0)), 'Raw Data'!H1013, 0))</f>
        <v/>
      </c>
      <c r="L1020">
        <f>IF(ISBLANK('Raw Data'!J1013), 0, IF(AND(1=MATCH(LARGE('Raw Data'!G1013:J1013, 3), 'Raw Data'!G1013:J1013, 0), AND('Raw Data'!O1013-'Raw Data'!P1013&lt;4, 'Raw Data'!O1013-'Raw Data'!P1013&gt;0)), 'Raw Data'!G1013, 0))</f>
        <v/>
      </c>
      <c r="M1020">
        <f>IF(ISBLANK('Raw Data'!J1013), 0, IF(AND(4=MATCH(LARGE('Raw Data'!G1013:J1013, 2), 'Raw Data'!G1013:J1013, 0), 'Raw Data'!P1013-'Raw Data'!O1013&gt;3), 'Raw Data'!J1013, 0))</f>
        <v/>
      </c>
      <c r="N1020">
        <f>IF(ISBLANK('Raw Data'!J1013), 0, IF(AND(3=MATCH(LARGE('Raw Data'!G1013:J1013, 2), 'Raw Data'!G1013:J1013, 0), 'Raw Data'!O1013-'Raw Data'!P1013&gt;3), 'Raw Data'!I1013, 0))</f>
        <v/>
      </c>
      <c r="O1020">
        <f>IF(ISBLANK('Raw Data'!J1013), 0, IF(AND(2=MATCH(LARGE('Raw Data'!G1013:J1013, 2), 'Raw Data'!G1013:J1013, 0), AND('Raw Data'!P1013-'Raw Data'!O1013&lt;4, 'Raw Data'!P1013-'Raw Data'!O1013&gt;0)), 'Raw Data'!H1013, 0))</f>
        <v/>
      </c>
      <c r="P1020">
        <f>IF(ISBLANK('Raw Data'!J1013), 0, IF(AND(1=MATCH(LARGE('Raw Data'!G1013:J1013, 2), 'Raw Data'!G1013:J1013, 0), AND('Raw Data'!O1013-'Raw Data'!P1013&lt;4, 'Raw Data'!O1013-'Raw Data'!P1013&gt;0)), 'Raw Data'!G1013, 0))</f>
        <v/>
      </c>
      <c r="Q1020">
        <f>IF(ISBLANK('Raw Data'!J1013), 0, IF(AND(4=MATCH(LARGE('Raw Data'!G1013:J1013, 1), 'Raw Data'!G1013:J1013, 0), 'Raw Data'!P1013-'Raw Data'!O1013&gt;3), 'Raw Data'!J1013, 0))</f>
        <v/>
      </c>
      <c r="R1020">
        <f>IF(ISBLANK('Raw Data'!J1013), 0, IF(AND(3=MATCH(LARGE('Raw Data'!G1013:J1013, 1), 'Raw Data'!G1013:J1013, 0), 'Raw Data'!O1013-'Raw Data'!P1013&gt;3), 'Raw Data'!I1013, 0))</f>
        <v/>
      </c>
      <c r="S1020">
        <f>IF(AND('Raw Data'!P1013-'Raw Data'!O1013&gt;4, 'Raw Data'!F1013&lt;'Raw Data'!C1013), 'Raw Data'!J1013, 0)</f>
        <v/>
      </c>
      <c r="T1020">
        <f>IF(AND('Raw Data'!O1013-'Raw Data'!P1013&gt;4, 'Raw Data'!F1013&gt;'Raw Data'!C1013), 'Raw Data'!I1013, 0)</f>
        <v/>
      </c>
      <c r="U1020">
        <f>IF(AND('Raw Data'!P1013-'Raw Data'!O1013&lt;3, 'Raw Data'!P1013&gt;'Raw Data'!O1013, 'Raw Data'!F1013&lt;'Raw Data'!C1013), 'Raw Data'!H1013, 0)</f>
        <v/>
      </c>
      <c r="V1020">
        <f>IF(AND('Raw Data'!P1013-'Raw Data'!O1013&lt;3, 'Raw Data'!P1013&gt;'Raw Data'!O1013, 'Raw Data'!F1013&gt;'Raw Data'!C1013), 'Raw Data'!G1013, 0)</f>
        <v/>
      </c>
    </row>
    <row r="1021">
      <c r="A1021">
        <f>IF(AND('Raw Data'!F1014&lt;'Raw Data'!C1014, 'Raw Data'!P1014&gt;'Raw Data'!O1014, 'Raw Data'!P1014-'Raw Data'!O1014&gt;3), 'Raw Data'!J1014, 0)</f>
        <v/>
      </c>
      <c r="B1021">
        <f>IF(AND('Raw Data'!C1014&lt;'Raw Data'!F1014, 'Raw Data'!O1014&gt;'Raw Data'!P1014, 'Raw Data'!O1014-'Raw Data'!P1014&gt;3), 'Raw Data'!I1014, 0)</f>
        <v/>
      </c>
      <c r="C1021">
        <f>IF(AND('Raw Data'!F1014&lt;'Raw Data'!C1014, 'Raw Data'!P1014&gt;'Raw Data'!O1014, 'Raw Data'!P1014-'Raw Data'!O1014&lt;4), 'Raw Data'!H1014, 0)</f>
        <v/>
      </c>
      <c r="D1021">
        <f>IF(AND('Raw Data'!C1014&lt;'Raw Data'!F1014, 'Raw Data'!O1014&gt;'Raw Data'!P1014, 'Raw Data'!O1014-'Raw Data'!P1014&lt;4), 'Raw Data'!G1014, 0)</f>
        <v/>
      </c>
      <c r="E1021">
        <f>IF(ISBLANK('Raw Data'!J1014), 0, IF(AND(4=MATCH(LARGE('Raw Data'!G1014:J1014, 4), 'Raw Data'!G1014:J1014, 0), 'Raw Data'!P1014-'Raw Data'!O1014&gt;3), 'Raw Data'!J1014, 0))</f>
        <v/>
      </c>
      <c r="F1021">
        <f>IF(ISBLANK('Raw Data'!J1014), 0, IF(AND(3=MATCH(LARGE('Raw Data'!G1014:J1014, 4), 'Raw Data'!G1014:J1014, 0), 'Raw Data'!O1014-'Raw Data'!P1014&gt;3), 'Raw Data'!I1014, 0))</f>
        <v/>
      </c>
      <c r="G1021">
        <f>IF(ISBLANK('Raw Data'!J1014), 0, IF(AND(2=MATCH(LARGE('Raw Data'!G1014:J1014, 4), 'Raw Data'!G1014:J1014, 0), AND('Raw Data'!P1014-'Raw Data'!O1014&lt;4, 'Raw Data'!P1014-'Raw Data'!O1014&gt;0)), 'Raw Data'!H1014, 0))</f>
        <v/>
      </c>
      <c r="H1021">
        <f>IF(ISBLANK('Raw Data'!J1014), 0, IF(AND(1=MATCH(LARGE('Raw Data'!G1014:J1014, 4), 'Raw Data'!G1014:J1014, 0), AND('Raw Data'!O1014-'Raw Data'!P1014&lt;4, 'Raw Data'!O1014-'Raw Data'!P1014&gt;0)), 'Raw Data'!G1014, 0))</f>
        <v/>
      </c>
      <c r="I1021">
        <f>IF(ISBLANK('Raw Data'!J1014), 0, IF(AND(4=MATCH(LARGE('Raw Data'!G1014:J1014, 3), 'Raw Data'!G1014:J1014, 0), 'Raw Data'!P1014-'Raw Data'!O1014&gt;3), 'Raw Data'!J1014, 0))</f>
        <v/>
      </c>
      <c r="J1021">
        <f>IF(ISBLANK('Raw Data'!J1014), 0, IF(AND(3=MATCH(LARGE('Raw Data'!G1014:J1014, 3), 'Raw Data'!G1014:J1014, 0), 'Raw Data'!O1014-'Raw Data'!P1014&gt;3), 'Raw Data'!I1014, 0))</f>
        <v/>
      </c>
      <c r="K1021">
        <f>IF(ISBLANK('Raw Data'!J1014), 0, IF(AND(2=MATCH(LARGE('Raw Data'!G1014:J1014, 3), 'Raw Data'!G1014:J1014, 0), AND('Raw Data'!P1014-'Raw Data'!O1014&lt;4, 'Raw Data'!P1014-'Raw Data'!O1014&gt;0)), 'Raw Data'!H1014, 0))</f>
        <v/>
      </c>
      <c r="L1021">
        <f>IF(ISBLANK('Raw Data'!J1014), 0, IF(AND(1=MATCH(LARGE('Raw Data'!G1014:J1014, 3), 'Raw Data'!G1014:J1014, 0), AND('Raw Data'!O1014-'Raw Data'!P1014&lt;4, 'Raw Data'!O1014-'Raw Data'!P1014&gt;0)), 'Raw Data'!G1014, 0))</f>
        <v/>
      </c>
      <c r="M1021">
        <f>IF(ISBLANK('Raw Data'!J1014), 0, IF(AND(4=MATCH(LARGE('Raw Data'!G1014:J1014, 2), 'Raw Data'!G1014:J1014, 0), 'Raw Data'!P1014-'Raw Data'!O1014&gt;3), 'Raw Data'!J1014, 0))</f>
        <v/>
      </c>
      <c r="N1021">
        <f>IF(ISBLANK('Raw Data'!J1014), 0, IF(AND(3=MATCH(LARGE('Raw Data'!G1014:J1014, 2), 'Raw Data'!G1014:J1014, 0), 'Raw Data'!O1014-'Raw Data'!P1014&gt;3), 'Raw Data'!I1014, 0))</f>
        <v/>
      </c>
      <c r="O1021">
        <f>IF(ISBLANK('Raw Data'!J1014), 0, IF(AND(2=MATCH(LARGE('Raw Data'!G1014:J1014, 2), 'Raw Data'!G1014:J1014, 0), AND('Raw Data'!P1014-'Raw Data'!O1014&lt;4, 'Raw Data'!P1014-'Raw Data'!O1014&gt;0)), 'Raw Data'!H1014, 0))</f>
        <v/>
      </c>
      <c r="P1021">
        <f>IF(ISBLANK('Raw Data'!J1014), 0, IF(AND(1=MATCH(LARGE('Raw Data'!G1014:J1014, 2), 'Raw Data'!G1014:J1014, 0), AND('Raw Data'!O1014-'Raw Data'!P1014&lt;4, 'Raw Data'!O1014-'Raw Data'!P1014&gt;0)), 'Raw Data'!G1014, 0))</f>
        <v/>
      </c>
      <c r="Q1021">
        <f>IF(ISBLANK('Raw Data'!J1014), 0, IF(AND(4=MATCH(LARGE('Raw Data'!G1014:J1014, 1), 'Raw Data'!G1014:J1014, 0), 'Raw Data'!P1014-'Raw Data'!O1014&gt;3), 'Raw Data'!J1014, 0))</f>
        <v/>
      </c>
      <c r="R1021">
        <f>IF(ISBLANK('Raw Data'!J1014), 0, IF(AND(3=MATCH(LARGE('Raw Data'!G1014:J1014, 1), 'Raw Data'!G1014:J1014, 0), 'Raw Data'!O1014-'Raw Data'!P1014&gt;3), 'Raw Data'!I1014, 0))</f>
        <v/>
      </c>
      <c r="S1021">
        <f>IF(AND('Raw Data'!P1014-'Raw Data'!O1014&gt;4, 'Raw Data'!F1014&lt;'Raw Data'!C1014), 'Raw Data'!J1014, 0)</f>
        <v/>
      </c>
      <c r="T1021">
        <f>IF(AND('Raw Data'!O1014-'Raw Data'!P1014&gt;4, 'Raw Data'!F1014&gt;'Raw Data'!C1014), 'Raw Data'!I1014, 0)</f>
        <v/>
      </c>
      <c r="U1021">
        <f>IF(AND('Raw Data'!P1014-'Raw Data'!O1014&lt;3, 'Raw Data'!P1014&gt;'Raw Data'!O1014, 'Raw Data'!F1014&lt;'Raw Data'!C1014), 'Raw Data'!H1014, 0)</f>
        <v/>
      </c>
      <c r="V1021">
        <f>IF(AND('Raw Data'!P1014-'Raw Data'!O1014&lt;3, 'Raw Data'!P1014&gt;'Raw Data'!O1014, 'Raw Data'!F1014&gt;'Raw Data'!C1014), 'Raw Data'!G1014, 0)</f>
        <v/>
      </c>
    </row>
    <row r="1022">
      <c r="A1022">
        <f>IF(AND('Raw Data'!F1015&lt;'Raw Data'!C1015, 'Raw Data'!P1015&gt;'Raw Data'!O1015, 'Raw Data'!P1015-'Raw Data'!O1015&gt;3), 'Raw Data'!J1015, 0)</f>
        <v/>
      </c>
      <c r="B1022">
        <f>IF(AND('Raw Data'!C1015&lt;'Raw Data'!F1015, 'Raw Data'!O1015&gt;'Raw Data'!P1015, 'Raw Data'!O1015-'Raw Data'!P1015&gt;3), 'Raw Data'!I1015, 0)</f>
        <v/>
      </c>
      <c r="C1022">
        <f>IF(AND('Raw Data'!F1015&lt;'Raw Data'!C1015, 'Raw Data'!P1015&gt;'Raw Data'!O1015, 'Raw Data'!P1015-'Raw Data'!O1015&lt;4), 'Raw Data'!H1015, 0)</f>
        <v/>
      </c>
      <c r="D1022">
        <f>IF(AND('Raw Data'!C1015&lt;'Raw Data'!F1015, 'Raw Data'!O1015&gt;'Raw Data'!P1015, 'Raw Data'!O1015-'Raw Data'!P1015&lt;4), 'Raw Data'!G1015, 0)</f>
        <v/>
      </c>
      <c r="E1022">
        <f>IF(ISBLANK('Raw Data'!J1015), 0, IF(AND(4=MATCH(LARGE('Raw Data'!G1015:J1015, 4), 'Raw Data'!G1015:J1015, 0), 'Raw Data'!P1015-'Raw Data'!O1015&gt;3), 'Raw Data'!J1015, 0))</f>
        <v/>
      </c>
      <c r="F1022">
        <f>IF(ISBLANK('Raw Data'!J1015), 0, IF(AND(3=MATCH(LARGE('Raw Data'!G1015:J1015, 4), 'Raw Data'!G1015:J1015, 0), 'Raw Data'!O1015-'Raw Data'!P1015&gt;3), 'Raw Data'!I1015, 0))</f>
        <v/>
      </c>
      <c r="G1022">
        <f>IF(ISBLANK('Raw Data'!J1015), 0, IF(AND(2=MATCH(LARGE('Raw Data'!G1015:J1015, 4), 'Raw Data'!G1015:J1015, 0), AND('Raw Data'!P1015-'Raw Data'!O1015&lt;4, 'Raw Data'!P1015-'Raw Data'!O1015&gt;0)), 'Raw Data'!H1015, 0))</f>
        <v/>
      </c>
      <c r="H1022">
        <f>IF(ISBLANK('Raw Data'!J1015), 0, IF(AND(1=MATCH(LARGE('Raw Data'!G1015:J1015, 4), 'Raw Data'!G1015:J1015, 0), AND('Raw Data'!O1015-'Raw Data'!P1015&lt;4, 'Raw Data'!O1015-'Raw Data'!P1015&gt;0)), 'Raw Data'!G1015, 0))</f>
        <v/>
      </c>
      <c r="I1022">
        <f>IF(ISBLANK('Raw Data'!J1015), 0, IF(AND(4=MATCH(LARGE('Raw Data'!G1015:J1015, 3), 'Raw Data'!G1015:J1015, 0), 'Raw Data'!P1015-'Raw Data'!O1015&gt;3), 'Raw Data'!J1015, 0))</f>
        <v/>
      </c>
      <c r="J1022">
        <f>IF(ISBLANK('Raw Data'!J1015), 0, IF(AND(3=MATCH(LARGE('Raw Data'!G1015:J1015, 3), 'Raw Data'!G1015:J1015, 0), 'Raw Data'!O1015-'Raw Data'!P1015&gt;3), 'Raw Data'!I1015, 0))</f>
        <v/>
      </c>
      <c r="K1022">
        <f>IF(ISBLANK('Raw Data'!J1015), 0, IF(AND(2=MATCH(LARGE('Raw Data'!G1015:J1015, 3), 'Raw Data'!G1015:J1015, 0), AND('Raw Data'!P1015-'Raw Data'!O1015&lt;4, 'Raw Data'!P1015-'Raw Data'!O1015&gt;0)), 'Raw Data'!H1015, 0))</f>
        <v/>
      </c>
      <c r="L1022">
        <f>IF(ISBLANK('Raw Data'!J1015), 0, IF(AND(1=MATCH(LARGE('Raw Data'!G1015:J1015, 3), 'Raw Data'!G1015:J1015, 0), AND('Raw Data'!O1015-'Raw Data'!P1015&lt;4, 'Raw Data'!O1015-'Raw Data'!P1015&gt;0)), 'Raw Data'!G1015, 0))</f>
        <v/>
      </c>
      <c r="M1022">
        <f>IF(ISBLANK('Raw Data'!J1015), 0, IF(AND(4=MATCH(LARGE('Raw Data'!G1015:J1015, 2), 'Raw Data'!G1015:J1015, 0), 'Raw Data'!P1015-'Raw Data'!O1015&gt;3), 'Raw Data'!J1015, 0))</f>
        <v/>
      </c>
      <c r="N1022">
        <f>IF(ISBLANK('Raw Data'!J1015), 0, IF(AND(3=MATCH(LARGE('Raw Data'!G1015:J1015, 2), 'Raw Data'!G1015:J1015, 0), 'Raw Data'!O1015-'Raw Data'!P1015&gt;3), 'Raw Data'!I1015, 0))</f>
        <v/>
      </c>
      <c r="O1022">
        <f>IF(ISBLANK('Raw Data'!J1015), 0, IF(AND(2=MATCH(LARGE('Raw Data'!G1015:J1015, 2), 'Raw Data'!G1015:J1015, 0), AND('Raw Data'!P1015-'Raw Data'!O1015&lt;4, 'Raw Data'!P1015-'Raw Data'!O1015&gt;0)), 'Raw Data'!H1015, 0))</f>
        <v/>
      </c>
      <c r="P1022">
        <f>IF(ISBLANK('Raw Data'!J1015), 0, IF(AND(1=MATCH(LARGE('Raw Data'!G1015:J1015, 2), 'Raw Data'!G1015:J1015, 0), AND('Raw Data'!O1015-'Raw Data'!P1015&lt;4, 'Raw Data'!O1015-'Raw Data'!P1015&gt;0)), 'Raw Data'!G1015, 0))</f>
        <v/>
      </c>
      <c r="Q1022">
        <f>IF(ISBLANK('Raw Data'!J1015), 0, IF(AND(4=MATCH(LARGE('Raw Data'!G1015:J1015, 1), 'Raw Data'!G1015:J1015, 0), 'Raw Data'!P1015-'Raw Data'!O1015&gt;3), 'Raw Data'!J1015, 0))</f>
        <v/>
      </c>
      <c r="R1022">
        <f>IF(ISBLANK('Raw Data'!J1015), 0, IF(AND(3=MATCH(LARGE('Raw Data'!G1015:J1015, 1), 'Raw Data'!G1015:J1015, 0), 'Raw Data'!O1015-'Raw Data'!P1015&gt;3), 'Raw Data'!I1015, 0))</f>
        <v/>
      </c>
      <c r="S1022">
        <f>IF(AND('Raw Data'!P1015-'Raw Data'!O1015&gt;4, 'Raw Data'!F1015&lt;'Raw Data'!C1015), 'Raw Data'!J1015, 0)</f>
        <v/>
      </c>
      <c r="T1022">
        <f>IF(AND('Raw Data'!O1015-'Raw Data'!P1015&gt;4, 'Raw Data'!F1015&gt;'Raw Data'!C1015), 'Raw Data'!I1015, 0)</f>
        <v/>
      </c>
      <c r="U1022">
        <f>IF(AND('Raw Data'!P1015-'Raw Data'!O1015&lt;3, 'Raw Data'!P1015&gt;'Raw Data'!O1015, 'Raw Data'!F1015&lt;'Raw Data'!C1015), 'Raw Data'!H1015, 0)</f>
        <v/>
      </c>
      <c r="V1022">
        <f>IF(AND('Raw Data'!P1015-'Raw Data'!O1015&lt;3, 'Raw Data'!P1015&gt;'Raw Data'!O1015, 'Raw Data'!F1015&gt;'Raw Data'!C1015), 'Raw Data'!G1015, 0)</f>
        <v/>
      </c>
    </row>
    <row r="1023">
      <c r="A1023">
        <f>IF(AND('Raw Data'!F1016&lt;'Raw Data'!C1016, 'Raw Data'!P1016&gt;'Raw Data'!O1016, 'Raw Data'!P1016-'Raw Data'!O1016&gt;3), 'Raw Data'!J1016, 0)</f>
        <v/>
      </c>
      <c r="B1023">
        <f>IF(AND('Raw Data'!C1016&lt;'Raw Data'!F1016, 'Raw Data'!O1016&gt;'Raw Data'!P1016, 'Raw Data'!O1016-'Raw Data'!P1016&gt;3), 'Raw Data'!I1016, 0)</f>
        <v/>
      </c>
      <c r="C1023">
        <f>IF(AND('Raw Data'!F1016&lt;'Raw Data'!C1016, 'Raw Data'!P1016&gt;'Raw Data'!O1016, 'Raw Data'!P1016-'Raw Data'!O1016&lt;4), 'Raw Data'!H1016, 0)</f>
        <v/>
      </c>
      <c r="D1023">
        <f>IF(AND('Raw Data'!C1016&lt;'Raw Data'!F1016, 'Raw Data'!O1016&gt;'Raw Data'!P1016, 'Raw Data'!O1016-'Raw Data'!P1016&lt;4), 'Raw Data'!G1016, 0)</f>
        <v/>
      </c>
      <c r="E1023">
        <f>IF(ISBLANK('Raw Data'!J1016), 0, IF(AND(4=MATCH(LARGE('Raw Data'!G1016:J1016, 4), 'Raw Data'!G1016:J1016, 0), 'Raw Data'!P1016-'Raw Data'!O1016&gt;3), 'Raw Data'!J1016, 0))</f>
        <v/>
      </c>
      <c r="F1023">
        <f>IF(ISBLANK('Raw Data'!J1016), 0, IF(AND(3=MATCH(LARGE('Raw Data'!G1016:J1016, 4), 'Raw Data'!G1016:J1016, 0), 'Raw Data'!O1016-'Raw Data'!P1016&gt;3), 'Raw Data'!I1016, 0))</f>
        <v/>
      </c>
      <c r="G1023">
        <f>IF(ISBLANK('Raw Data'!J1016), 0, IF(AND(2=MATCH(LARGE('Raw Data'!G1016:J1016, 4), 'Raw Data'!G1016:J1016, 0), AND('Raw Data'!P1016-'Raw Data'!O1016&lt;4, 'Raw Data'!P1016-'Raw Data'!O1016&gt;0)), 'Raw Data'!H1016, 0))</f>
        <v/>
      </c>
      <c r="H1023">
        <f>IF(ISBLANK('Raw Data'!J1016), 0, IF(AND(1=MATCH(LARGE('Raw Data'!G1016:J1016, 4), 'Raw Data'!G1016:J1016, 0), AND('Raw Data'!O1016-'Raw Data'!P1016&lt;4, 'Raw Data'!O1016-'Raw Data'!P1016&gt;0)), 'Raw Data'!G1016, 0))</f>
        <v/>
      </c>
      <c r="I1023">
        <f>IF(ISBLANK('Raw Data'!J1016), 0, IF(AND(4=MATCH(LARGE('Raw Data'!G1016:J1016, 3), 'Raw Data'!G1016:J1016, 0), 'Raw Data'!P1016-'Raw Data'!O1016&gt;3), 'Raw Data'!J1016, 0))</f>
        <v/>
      </c>
      <c r="J1023">
        <f>IF(ISBLANK('Raw Data'!J1016), 0, IF(AND(3=MATCH(LARGE('Raw Data'!G1016:J1016, 3), 'Raw Data'!G1016:J1016, 0), 'Raw Data'!O1016-'Raw Data'!P1016&gt;3), 'Raw Data'!I1016, 0))</f>
        <v/>
      </c>
      <c r="K1023">
        <f>IF(ISBLANK('Raw Data'!J1016), 0, IF(AND(2=MATCH(LARGE('Raw Data'!G1016:J1016, 3), 'Raw Data'!G1016:J1016, 0), AND('Raw Data'!P1016-'Raw Data'!O1016&lt;4, 'Raw Data'!P1016-'Raw Data'!O1016&gt;0)), 'Raw Data'!H1016, 0))</f>
        <v/>
      </c>
      <c r="L1023">
        <f>IF(ISBLANK('Raw Data'!J1016), 0, IF(AND(1=MATCH(LARGE('Raw Data'!G1016:J1016, 3), 'Raw Data'!G1016:J1016, 0), AND('Raw Data'!O1016-'Raw Data'!P1016&lt;4, 'Raw Data'!O1016-'Raw Data'!P1016&gt;0)), 'Raw Data'!G1016, 0))</f>
        <v/>
      </c>
      <c r="M1023">
        <f>IF(ISBLANK('Raw Data'!J1016), 0, IF(AND(4=MATCH(LARGE('Raw Data'!G1016:J1016, 2), 'Raw Data'!G1016:J1016, 0), 'Raw Data'!P1016-'Raw Data'!O1016&gt;3), 'Raw Data'!J1016, 0))</f>
        <v/>
      </c>
      <c r="N1023">
        <f>IF(ISBLANK('Raw Data'!J1016), 0, IF(AND(3=MATCH(LARGE('Raw Data'!G1016:J1016, 2), 'Raw Data'!G1016:J1016, 0), 'Raw Data'!O1016-'Raw Data'!P1016&gt;3), 'Raw Data'!I1016, 0))</f>
        <v/>
      </c>
      <c r="O1023">
        <f>IF(ISBLANK('Raw Data'!J1016), 0, IF(AND(2=MATCH(LARGE('Raw Data'!G1016:J1016, 2), 'Raw Data'!G1016:J1016, 0), AND('Raw Data'!P1016-'Raw Data'!O1016&lt;4, 'Raw Data'!P1016-'Raw Data'!O1016&gt;0)), 'Raw Data'!H1016, 0))</f>
        <v/>
      </c>
      <c r="P1023">
        <f>IF(ISBLANK('Raw Data'!J1016), 0, IF(AND(1=MATCH(LARGE('Raw Data'!G1016:J1016, 2), 'Raw Data'!G1016:J1016, 0), AND('Raw Data'!O1016-'Raw Data'!P1016&lt;4, 'Raw Data'!O1016-'Raw Data'!P1016&gt;0)), 'Raw Data'!G1016, 0))</f>
        <v/>
      </c>
      <c r="Q1023">
        <f>IF(ISBLANK('Raw Data'!J1016), 0, IF(AND(4=MATCH(LARGE('Raw Data'!G1016:J1016, 1), 'Raw Data'!G1016:J1016, 0), 'Raw Data'!P1016-'Raw Data'!O1016&gt;3), 'Raw Data'!J1016, 0))</f>
        <v/>
      </c>
      <c r="R1023">
        <f>IF(ISBLANK('Raw Data'!J1016), 0, IF(AND(3=MATCH(LARGE('Raw Data'!G1016:J1016, 1), 'Raw Data'!G1016:J1016, 0), 'Raw Data'!O1016-'Raw Data'!P1016&gt;3), 'Raw Data'!I1016, 0))</f>
        <v/>
      </c>
      <c r="S1023">
        <f>IF(AND('Raw Data'!P1016-'Raw Data'!O1016&gt;4, 'Raw Data'!F1016&lt;'Raw Data'!C1016), 'Raw Data'!J1016, 0)</f>
        <v/>
      </c>
      <c r="T1023">
        <f>IF(AND('Raw Data'!O1016-'Raw Data'!P1016&gt;4, 'Raw Data'!F1016&gt;'Raw Data'!C1016), 'Raw Data'!I1016, 0)</f>
        <v/>
      </c>
      <c r="U1023">
        <f>IF(AND('Raw Data'!P1016-'Raw Data'!O1016&lt;3, 'Raw Data'!P1016&gt;'Raw Data'!O1016, 'Raw Data'!F1016&lt;'Raw Data'!C1016), 'Raw Data'!H1016, 0)</f>
        <v/>
      </c>
      <c r="V1023">
        <f>IF(AND('Raw Data'!P1016-'Raw Data'!O1016&lt;3, 'Raw Data'!P1016&gt;'Raw Data'!O1016, 'Raw Data'!F1016&gt;'Raw Data'!C1016), 'Raw Data'!G1016, 0)</f>
        <v/>
      </c>
    </row>
    <row r="1024">
      <c r="A1024">
        <f>IF(AND('Raw Data'!F1017&lt;'Raw Data'!C1017, 'Raw Data'!P1017&gt;'Raw Data'!O1017, 'Raw Data'!P1017-'Raw Data'!O1017&gt;3), 'Raw Data'!J1017, 0)</f>
        <v/>
      </c>
      <c r="B1024">
        <f>IF(AND('Raw Data'!C1017&lt;'Raw Data'!F1017, 'Raw Data'!O1017&gt;'Raw Data'!P1017, 'Raw Data'!O1017-'Raw Data'!P1017&gt;3), 'Raw Data'!I1017, 0)</f>
        <v/>
      </c>
      <c r="C1024">
        <f>IF(AND('Raw Data'!F1017&lt;'Raw Data'!C1017, 'Raw Data'!P1017&gt;'Raw Data'!O1017, 'Raw Data'!P1017-'Raw Data'!O1017&lt;4), 'Raw Data'!H1017, 0)</f>
        <v/>
      </c>
      <c r="D1024">
        <f>IF(AND('Raw Data'!C1017&lt;'Raw Data'!F1017, 'Raw Data'!O1017&gt;'Raw Data'!P1017, 'Raw Data'!O1017-'Raw Data'!P1017&lt;4), 'Raw Data'!G1017, 0)</f>
        <v/>
      </c>
      <c r="E1024">
        <f>IF(ISBLANK('Raw Data'!J1017), 0, IF(AND(4=MATCH(LARGE('Raw Data'!G1017:J1017, 4), 'Raw Data'!G1017:J1017, 0), 'Raw Data'!P1017-'Raw Data'!O1017&gt;3), 'Raw Data'!J1017, 0))</f>
        <v/>
      </c>
      <c r="F1024">
        <f>IF(ISBLANK('Raw Data'!J1017), 0, IF(AND(3=MATCH(LARGE('Raw Data'!G1017:J1017, 4), 'Raw Data'!G1017:J1017, 0), 'Raw Data'!O1017-'Raw Data'!P1017&gt;3), 'Raw Data'!I1017, 0))</f>
        <v/>
      </c>
      <c r="G1024">
        <f>IF(ISBLANK('Raw Data'!J1017), 0, IF(AND(2=MATCH(LARGE('Raw Data'!G1017:J1017, 4), 'Raw Data'!G1017:J1017, 0), AND('Raw Data'!P1017-'Raw Data'!O1017&lt;4, 'Raw Data'!P1017-'Raw Data'!O1017&gt;0)), 'Raw Data'!H1017, 0))</f>
        <v/>
      </c>
      <c r="H1024">
        <f>IF(ISBLANK('Raw Data'!J1017), 0, IF(AND(1=MATCH(LARGE('Raw Data'!G1017:J1017, 4), 'Raw Data'!G1017:J1017, 0), AND('Raw Data'!O1017-'Raw Data'!P1017&lt;4, 'Raw Data'!O1017-'Raw Data'!P1017&gt;0)), 'Raw Data'!G1017, 0))</f>
        <v/>
      </c>
      <c r="I1024">
        <f>IF(ISBLANK('Raw Data'!J1017), 0, IF(AND(4=MATCH(LARGE('Raw Data'!G1017:J1017, 3), 'Raw Data'!G1017:J1017, 0), 'Raw Data'!P1017-'Raw Data'!O1017&gt;3), 'Raw Data'!J1017, 0))</f>
        <v/>
      </c>
      <c r="J1024">
        <f>IF(ISBLANK('Raw Data'!J1017), 0, IF(AND(3=MATCH(LARGE('Raw Data'!G1017:J1017, 3), 'Raw Data'!G1017:J1017, 0), 'Raw Data'!O1017-'Raw Data'!P1017&gt;3), 'Raw Data'!I1017, 0))</f>
        <v/>
      </c>
      <c r="K1024">
        <f>IF(ISBLANK('Raw Data'!J1017), 0, IF(AND(2=MATCH(LARGE('Raw Data'!G1017:J1017, 3), 'Raw Data'!G1017:J1017, 0), AND('Raw Data'!P1017-'Raw Data'!O1017&lt;4, 'Raw Data'!P1017-'Raw Data'!O1017&gt;0)), 'Raw Data'!H1017, 0))</f>
        <v/>
      </c>
      <c r="L1024">
        <f>IF(ISBLANK('Raw Data'!J1017), 0, IF(AND(1=MATCH(LARGE('Raw Data'!G1017:J1017, 3), 'Raw Data'!G1017:J1017, 0), AND('Raw Data'!O1017-'Raw Data'!P1017&lt;4, 'Raw Data'!O1017-'Raw Data'!P1017&gt;0)), 'Raw Data'!G1017, 0))</f>
        <v/>
      </c>
      <c r="M1024">
        <f>IF(ISBLANK('Raw Data'!J1017), 0, IF(AND(4=MATCH(LARGE('Raw Data'!G1017:J1017, 2), 'Raw Data'!G1017:J1017, 0), 'Raw Data'!P1017-'Raw Data'!O1017&gt;3), 'Raw Data'!J1017, 0))</f>
        <v/>
      </c>
      <c r="N1024">
        <f>IF(ISBLANK('Raw Data'!J1017), 0, IF(AND(3=MATCH(LARGE('Raw Data'!G1017:J1017, 2), 'Raw Data'!G1017:J1017, 0), 'Raw Data'!O1017-'Raw Data'!P1017&gt;3), 'Raw Data'!I1017, 0))</f>
        <v/>
      </c>
      <c r="O1024">
        <f>IF(ISBLANK('Raw Data'!J1017), 0, IF(AND(2=MATCH(LARGE('Raw Data'!G1017:J1017, 2), 'Raw Data'!G1017:J1017, 0), AND('Raw Data'!P1017-'Raw Data'!O1017&lt;4, 'Raw Data'!P1017-'Raw Data'!O1017&gt;0)), 'Raw Data'!H1017, 0))</f>
        <v/>
      </c>
      <c r="P1024">
        <f>IF(ISBLANK('Raw Data'!J1017), 0, IF(AND(1=MATCH(LARGE('Raw Data'!G1017:J1017, 2), 'Raw Data'!G1017:J1017, 0), AND('Raw Data'!O1017-'Raw Data'!P1017&lt;4, 'Raw Data'!O1017-'Raw Data'!P1017&gt;0)), 'Raw Data'!G1017, 0))</f>
        <v/>
      </c>
      <c r="Q1024">
        <f>IF(ISBLANK('Raw Data'!J1017), 0, IF(AND(4=MATCH(LARGE('Raw Data'!G1017:J1017, 1), 'Raw Data'!G1017:J1017, 0), 'Raw Data'!P1017-'Raw Data'!O1017&gt;3), 'Raw Data'!J1017, 0))</f>
        <v/>
      </c>
      <c r="R1024">
        <f>IF(ISBLANK('Raw Data'!J1017), 0, IF(AND(3=MATCH(LARGE('Raw Data'!G1017:J1017, 1), 'Raw Data'!G1017:J1017, 0), 'Raw Data'!O1017-'Raw Data'!P1017&gt;3), 'Raw Data'!I1017, 0))</f>
        <v/>
      </c>
      <c r="S1024">
        <f>IF(AND('Raw Data'!P1017-'Raw Data'!O1017&gt;4, 'Raw Data'!F1017&lt;'Raw Data'!C1017), 'Raw Data'!J1017, 0)</f>
        <v/>
      </c>
      <c r="T1024">
        <f>IF(AND('Raw Data'!O1017-'Raw Data'!P1017&gt;4, 'Raw Data'!F1017&gt;'Raw Data'!C1017), 'Raw Data'!I1017, 0)</f>
        <v/>
      </c>
      <c r="U1024">
        <f>IF(AND('Raw Data'!P1017-'Raw Data'!O1017&lt;3, 'Raw Data'!P1017&gt;'Raw Data'!O1017, 'Raw Data'!F1017&lt;'Raw Data'!C1017), 'Raw Data'!H1017, 0)</f>
        <v/>
      </c>
      <c r="V1024">
        <f>IF(AND('Raw Data'!P1017-'Raw Data'!O1017&lt;3, 'Raw Data'!P1017&gt;'Raw Data'!O1017, 'Raw Data'!F1017&gt;'Raw Data'!C1017), 'Raw Data'!G1017, 0)</f>
        <v/>
      </c>
    </row>
    <row r="1025">
      <c r="A1025">
        <f>IF(AND('Raw Data'!F1018&lt;'Raw Data'!C1018, 'Raw Data'!P1018&gt;'Raw Data'!O1018, 'Raw Data'!P1018-'Raw Data'!O1018&gt;3), 'Raw Data'!J1018, 0)</f>
        <v/>
      </c>
      <c r="B1025">
        <f>IF(AND('Raw Data'!C1018&lt;'Raw Data'!F1018, 'Raw Data'!O1018&gt;'Raw Data'!P1018, 'Raw Data'!O1018-'Raw Data'!P1018&gt;3), 'Raw Data'!I1018, 0)</f>
        <v/>
      </c>
      <c r="C1025">
        <f>IF(AND('Raw Data'!F1018&lt;'Raw Data'!C1018, 'Raw Data'!P1018&gt;'Raw Data'!O1018, 'Raw Data'!P1018-'Raw Data'!O1018&lt;4), 'Raw Data'!H1018, 0)</f>
        <v/>
      </c>
      <c r="D1025">
        <f>IF(AND('Raw Data'!C1018&lt;'Raw Data'!F1018, 'Raw Data'!O1018&gt;'Raw Data'!P1018, 'Raw Data'!O1018-'Raw Data'!P1018&lt;4), 'Raw Data'!G1018, 0)</f>
        <v/>
      </c>
      <c r="E1025">
        <f>IF(ISBLANK('Raw Data'!J1018), 0, IF(AND(4=MATCH(LARGE('Raw Data'!G1018:J1018, 4), 'Raw Data'!G1018:J1018, 0), 'Raw Data'!P1018-'Raw Data'!O1018&gt;3), 'Raw Data'!J1018, 0))</f>
        <v/>
      </c>
      <c r="F1025">
        <f>IF(ISBLANK('Raw Data'!J1018), 0, IF(AND(3=MATCH(LARGE('Raw Data'!G1018:J1018, 4), 'Raw Data'!G1018:J1018, 0), 'Raw Data'!O1018-'Raw Data'!P1018&gt;3), 'Raw Data'!I1018, 0))</f>
        <v/>
      </c>
      <c r="G1025">
        <f>IF(ISBLANK('Raw Data'!J1018), 0, IF(AND(2=MATCH(LARGE('Raw Data'!G1018:J1018, 4), 'Raw Data'!G1018:J1018, 0), AND('Raw Data'!P1018-'Raw Data'!O1018&lt;4, 'Raw Data'!P1018-'Raw Data'!O1018&gt;0)), 'Raw Data'!H1018, 0))</f>
        <v/>
      </c>
      <c r="H1025">
        <f>IF(ISBLANK('Raw Data'!J1018), 0, IF(AND(1=MATCH(LARGE('Raw Data'!G1018:J1018, 4), 'Raw Data'!G1018:J1018, 0), AND('Raw Data'!O1018-'Raw Data'!P1018&lt;4, 'Raw Data'!O1018-'Raw Data'!P1018&gt;0)), 'Raw Data'!G1018, 0))</f>
        <v/>
      </c>
      <c r="I1025">
        <f>IF(ISBLANK('Raw Data'!J1018), 0, IF(AND(4=MATCH(LARGE('Raw Data'!G1018:J1018, 3), 'Raw Data'!G1018:J1018, 0), 'Raw Data'!P1018-'Raw Data'!O1018&gt;3), 'Raw Data'!J1018, 0))</f>
        <v/>
      </c>
      <c r="J1025">
        <f>IF(ISBLANK('Raw Data'!J1018), 0, IF(AND(3=MATCH(LARGE('Raw Data'!G1018:J1018, 3), 'Raw Data'!G1018:J1018, 0), 'Raw Data'!O1018-'Raw Data'!P1018&gt;3), 'Raw Data'!I1018, 0))</f>
        <v/>
      </c>
      <c r="K1025">
        <f>IF(ISBLANK('Raw Data'!J1018), 0, IF(AND(2=MATCH(LARGE('Raw Data'!G1018:J1018, 3), 'Raw Data'!G1018:J1018, 0), AND('Raw Data'!P1018-'Raw Data'!O1018&lt;4, 'Raw Data'!P1018-'Raw Data'!O1018&gt;0)), 'Raw Data'!H1018, 0))</f>
        <v/>
      </c>
      <c r="L1025">
        <f>IF(ISBLANK('Raw Data'!J1018), 0, IF(AND(1=MATCH(LARGE('Raw Data'!G1018:J1018, 3), 'Raw Data'!G1018:J1018, 0), AND('Raw Data'!O1018-'Raw Data'!P1018&lt;4, 'Raw Data'!O1018-'Raw Data'!P1018&gt;0)), 'Raw Data'!G1018, 0))</f>
        <v/>
      </c>
      <c r="M1025">
        <f>IF(ISBLANK('Raw Data'!J1018), 0, IF(AND(4=MATCH(LARGE('Raw Data'!G1018:J1018, 2), 'Raw Data'!G1018:J1018, 0), 'Raw Data'!P1018-'Raw Data'!O1018&gt;3), 'Raw Data'!J1018, 0))</f>
        <v/>
      </c>
      <c r="N1025">
        <f>IF(ISBLANK('Raw Data'!J1018), 0, IF(AND(3=MATCH(LARGE('Raw Data'!G1018:J1018, 2), 'Raw Data'!G1018:J1018, 0), 'Raw Data'!O1018-'Raw Data'!P1018&gt;3), 'Raw Data'!I1018, 0))</f>
        <v/>
      </c>
      <c r="O1025">
        <f>IF(ISBLANK('Raw Data'!J1018), 0, IF(AND(2=MATCH(LARGE('Raw Data'!G1018:J1018, 2), 'Raw Data'!G1018:J1018, 0), AND('Raw Data'!P1018-'Raw Data'!O1018&lt;4, 'Raw Data'!P1018-'Raw Data'!O1018&gt;0)), 'Raw Data'!H1018, 0))</f>
        <v/>
      </c>
      <c r="P1025">
        <f>IF(ISBLANK('Raw Data'!J1018), 0, IF(AND(1=MATCH(LARGE('Raw Data'!G1018:J1018, 2), 'Raw Data'!G1018:J1018, 0), AND('Raw Data'!O1018-'Raw Data'!P1018&lt;4, 'Raw Data'!O1018-'Raw Data'!P1018&gt;0)), 'Raw Data'!G1018, 0))</f>
        <v/>
      </c>
      <c r="Q1025">
        <f>IF(ISBLANK('Raw Data'!J1018), 0, IF(AND(4=MATCH(LARGE('Raw Data'!G1018:J1018, 1), 'Raw Data'!G1018:J1018, 0), 'Raw Data'!P1018-'Raw Data'!O1018&gt;3), 'Raw Data'!J1018, 0))</f>
        <v/>
      </c>
      <c r="R1025">
        <f>IF(ISBLANK('Raw Data'!J1018), 0, IF(AND(3=MATCH(LARGE('Raw Data'!G1018:J1018, 1), 'Raw Data'!G1018:J1018, 0), 'Raw Data'!O1018-'Raw Data'!P1018&gt;3), 'Raw Data'!I1018, 0))</f>
        <v/>
      </c>
      <c r="S1025">
        <f>IF(AND('Raw Data'!P1018-'Raw Data'!O1018&gt;4, 'Raw Data'!F1018&lt;'Raw Data'!C1018), 'Raw Data'!J1018, 0)</f>
        <v/>
      </c>
      <c r="T1025">
        <f>IF(AND('Raw Data'!O1018-'Raw Data'!P1018&gt;4, 'Raw Data'!F1018&gt;'Raw Data'!C1018), 'Raw Data'!I1018, 0)</f>
        <v/>
      </c>
      <c r="U1025">
        <f>IF(AND('Raw Data'!P1018-'Raw Data'!O1018&lt;3, 'Raw Data'!P1018&gt;'Raw Data'!O1018, 'Raw Data'!F1018&lt;'Raw Data'!C1018), 'Raw Data'!H1018, 0)</f>
        <v/>
      </c>
      <c r="V1025">
        <f>IF(AND('Raw Data'!P1018-'Raw Data'!O1018&lt;3, 'Raw Data'!P1018&gt;'Raw Data'!O1018, 'Raw Data'!F1018&gt;'Raw Data'!C1018), 'Raw Data'!G1018, 0)</f>
        <v/>
      </c>
    </row>
    <row r="1026">
      <c r="A1026">
        <f>IF(AND('Raw Data'!F1019&lt;'Raw Data'!C1019, 'Raw Data'!P1019&gt;'Raw Data'!O1019, 'Raw Data'!P1019-'Raw Data'!O1019&gt;3), 'Raw Data'!J1019, 0)</f>
        <v/>
      </c>
      <c r="B1026">
        <f>IF(AND('Raw Data'!C1019&lt;'Raw Data'!F1019, 'Raw Data'!O1019&gt;'Raw Data'!P1019, 'Raw Data'!O1019-'Raw Data'!P1019&gt;3), 'Raw Data'!I1019, 0)</f>
        <v/>
      </c>
      <c r="C1026">
        <f>IF(AND('Raw Data'!F1019&lt;'Raw Data'!C1019, 'Raw Data'!P1019&gt;'Raw Data'!O1019, 'Raw Data'!P1019-'Raw Data'!O1019&lt;4), 'Raw Data'!H1019, 0)</f>
        <v/>
      </c>
      <c r="D1026">
        <f>IF(AND('Raw Data'!C1019&lt;'Raw Data'!F1019, 'Raw Data'!O1019&gt;'Raw Data'!P1019, 'Raw Data'!O1019-'Raw Data'!P1019&lt;4), 'Raw Data'!G1019, 0)</f>
        <v/>
      </c>
      <c r="E1026">
        <f>IF(ISBLANK('Raw Data'!J1019), 0, IF(AND(4=MATCH(LARGE('Raw Data'!G1019:J1019, 4), 'Raw Data'!G1019:J1019, 0), 'Raw Data'!P1019-'Raw Data'!O1019&gt;3), 'Raw Data'!J1019, 0))</f>
        <v/>
      </c>
      <c r="F1026">
        <f>IF(ISBLANK('Raw Data'!J1019), 0, IF(AND(3=MATCH(LARGE('Raw Data'!G1019:J1019, 4), 'Raw Data'!G1019:J1019, 0), 'Raw Data'!O1019-'Raw Data'!P1019&gt;3), 'Raw Data'!I1019, 0))</f>
        <v/>
      </c>
      <c r="G1026">
        <f>IF(ISBLANK('Raw Data'!J1019), 0, IF(AND(2=MATCH(LARGE('Raw Data'!G1019:J1019, 4), 'Raw Data'!G1019:J1019, 0), AND('Raw Data'!P1019-'Raw Data'!O1019&lt;4, 'Raw Data'!P1019-'Raw Data'!O1019&gt;0)), 'Raw Data'!H1019, 0))</f>
        <v/>
      </c>
      <c r="H1026">
        <f>IF(ISBLANK('Raw Data'!J1019), 0, IF(AND(1=MATCH(LARGE('Raw Data'!G1019:J1019, 4), 'Raw Data'!G1019:J1019, 0), AND('Raw Data'!O1019-'Raw Data'!P1019&lt;4, 'Raw Data'!O1019-'Raw Data'!P1019&gt;0)), 'Raw Data'!G1019, 0))</f>
        <v/>
      </c>
      <c r="I1026">
        <f>IF(ISBLANK('Raw Data'!J1019), 0, IF(AND(4=MATCH(LARGE('Raw Data'!G1019:J1019, 3), 'Raw Data'!G1019:J1019, 0), 'Raw Data'!P1019-'Raw Data'!O1019&gt;3), 'Raw Data'!J1019, 0))</f>
        <v/>
      </c>
      <c r="J1026">
        <f>IF(ISBLANK('Raw Data'!J1019), 0, IF(AND(3=MATCH(LARGE('Raw Data'!G1019:J1019, 3), 'Raw Data'!G1019:J1019, 0), 'Raw Data'!O1019-'Raw Data'!P1019&gt;3), 'Raw Data'!I1019, 0))</f>
        <v/>
      </c>
      <c r="K1026">
        <f>IF(ISBLANK('Raw Data'!J1019), 0, IF(AND(2=MATCH(LARGE('Raw Data'!G1019:J1019, 3), 'Raw Data'!G1019:J1019, 0), AND('Raw Data'!P1019-'Raw Data'!O1019&lt;4, 'Raw Data'!P1019-'Raw Data'!O1019&gt;0)), 'Raw Data'!H1019, 0))</f>
        <v/>
      </c>
      <c r="L1026">
        <f>IF(ISBLANK('Raw Data'!J1019), 0, IF(AND(1=MATCH(LARGE('Raw Data'!G1019:J1019, 3), 'Raw Data'!G1019:J1019, 0), AND('Raw Data'!O1019-'Raw Data'!P1019&lt;4, 'Raw Data'!O1019-'Raw Data'!P1019&gt;0)), 'Raw Data'!G1019, 0))</f>
        <v/>
      </c>
      <c r="M1026">
        <f>IF(ISBLANK('Raw Data'!J1019), 0, IF(AND(4=MATCH(LARGE('Raw Data'!G1019:J1019, 2), 'Raw Data'!G1019:J1019, 0), 'Raw Data'!P1019-'Raw Data'!O1019&gt;3), 'Raw Data'!J1019, 0))</f>
        <v/>
      </c>
      <c r="N1026">
        <f>IF(ISBLANK('Raw Data'!J1019), 0, IF(AND(3=MATCH(LARGE('Raw Data'!G1019:J1019, 2), 'Raw Data'!G1019:J1019, 0), 'Raw Data'!O1019-'Raw Data'!P1019&gt;3), 'Raw Data'!I1019, 0))</f>
        <v/>
      </c>
      <c r="O1026">
        <f>IF(ISBLANK('Raw Data'!J1019), 0, IF(AND(2=MATCH(LARGE('Raw Data'!G1019:J1019, 2), 'Raw Data'!G1019:J1019, 0), AND('Raw Data'!P1019-'Raw Data'!O1019&lt;4, 'Raw Data'!P1019-'Raw Data'!O1019&gt;0)), 'Raw Data'!H1019, 0))</f>
        <v/>
      </c>
      <c r="P1026">
        <f>IF(ISBLANK('Raw Data'!J1019), 0, IF(AND(1=MATCH(LARGE('Raw Data'!G1019:J1019, 2), 'Raw Data'!G1019:J1019, 0), AND('Raw Data'!O1019-'Raw Data'!P1019&lt;4, 'Raw Data'!O1019-'Raw Data'!P1019&gt;0)), 'Raw Data'!G1019, 0))</f>
        <v/>
      </c>
      <c r="Q1026">
        <f>IF(ISBLANK('Raw Data'!J1019), 0, IF(AND(4=MATCH(LARGE('Raw Data'!G1019:J1019, 1), 'Raw Data'!G1019:J1019, 0), 'Raw Data'!P1019-'Raw Data'!O1019&gt;3), 'Raw Data'!J1019, 0))</f>
        <v/>
      </c>
      <c r="R1026">
        <f>IF(ISBLANK('Raw Data'!J1019), 0, IF(AND(3=MATCH(LARGE('Raw Data'!G1019:J1019, 1), 'Raw Data'!G1019:J1019, 0), 'Raw Data'!O1019-'Raw Data'!P1019&gt;3), 'Raw Data'!I1019, 0))</f>
        <v/>
      </c>
      <c r="S1026">
        <f>IF(AND('Raw Data'!P1019-'Raw Data'!O1019&gt;4, 'Raw Data'!F1019&lt;'Raw Data'!C1019), 'Raw Data'!J1019, 0)</f>
        <v/>
      </c>
      <c r="T1026">
        <f>IF(AND('Raw Data'!O1019-'Raw Data'!P1019&gt;4, 'Raw Data'!F1019&gt;'Raw Data'!C1019), 'Raw Data'!I1019, 0)</f>
        <v/>
      </c>
      <c r="U1026">
        <f>IF(AND('Raw Data'!P1019-'Raw Data'!O1019&lt;3, 'Raw Data'!P1019&gt;'Raw Data'!O1019, 'Raw Data'!F1019&lt;'Raw Data'!C1019), 'Raw Data'!H1019, 0)</f>
        <v/>
      </c>
      <c r="V1026">
        <f>IF(AND('Raw Data'!P1019-'Raw Data'!O1019&lt;3, 'Raw Data'!P1019&gt;'Raw Data'!O1019, 'Raw Data'!F1019&gt;'Raw Data'!C1019), 'Raw Data'!G1019, 0)</f>
        <v/>
      </c>
    </row>
    <row r="1027">
      <c r="A1027">
        <f>IF(AND('Raw Data'!F1020&lt;'Raw Data'!C1020, 'Raw Data'!P1020&gt;'Raw Data'!O1020, 'Raw Data'!P1020-'Raw Data'!O1020&gt;3), 'Raw Data'!J1020, 0)</f>
        <v/>
      </c>
      <c r="B1027">
        <f>IF(AND('Raw Data'!C1020&lt;'Raw Data'!F1020, 'Raw Data'!O1020&gt;'Raw Data'!P1020, 'Raw Data'!O1020-'Raw Data'!P1020&gt;3), 'Raw Data'!I1020, 0)</f>
        <v/>
      </c>
      <c r="C1027">
        <f>IF(AND('Raw Data'!F1020&lt;'Raw Data'!C1020, 'Raw Data'!P1020&gt;'Raw Data'!O1020, 'Raw Data'!P1020-'Raw Data'!O1020&lt;4), 'Raw Data'!H1020, 0)</f>
        <v/>
      </c>
      <c r="D1027">
        <f>IF(AND('Raw Data'!C1020&lt;'Raw Data'!F1020, 'Raw Data'!O1020&gt;'Raw Data'!P1020, 'Raw Data'!O1020-'Raw Data'!P1020&lt;4), 'Raw Data'!G1020, 0)</f>
        <v/>
      </c>
      <c r="E1027">
        <f>IF(ISBLANK('Raw Data'!J1020), 0, IF(AND(4=MATCH(LARGE('Raw Data'!G1020:J1020, 4), 'Raw Data'!G1020:J1020, 0), 'Raw Data'!P1020-'Raw Data'!O1020&gt;3), 'Raw Data'!J1020, 0))</f>
        <v/>
      </c>
      <c r="F1027">
        <f>IF(ISBLANK('Raw Data'!J1020), 0, IF(AND(3=MATCH(LARGE('Raw Data'!G1020:J1020, 4), 'Raw Data'!G1020:J1020, 0), 'Raw Data'!O1020-'Raw Data'!P1020&gt;3), 'Raw Data'!I1020, 0))</f>
        <v/>
      </c>
      <c r="G1027">
        <f>IF(ISBLANK('Raw Data'!J1020), 0, IF(AND(2=MATCH(LARGE('Raw Data'!G1020:J1020, 4), 'Raw Data'!G1020:J1020, 0), AND('Raw Data'!P1020-'Raw Data'!O1020&lt;4, 'Raw Data'!P1020-'Raw Data'!O1020&gt;0)), 'Raw Data'!H1020, 0))</f>
        <v/>
      </c>
      <c r="H1027">
        <f>IF(ISBLANK('Raw Data'!J1020), 0, IF(AND(1=MATCH(LARGE('Raw Data'!G1020:J1020, 4), 'Raw Data'!G1020:J1020, 0), AND('Raw Data'!O1020-'Raw Data'!P1020&lt;4, 'Raw Data'!O1020-'Raw Data'!P1020&gt;0)), 'Raw Data'!G1020, 0))</f>
        <v/>
      </c>
      <c r="I1027">
        <f>IF(ISBLANK('Raw Data'!J1020), 0, IF(AND(4=MATCH(LARGE('Raw Data'!G1020:J1020, 3), 'Raw Data'!G1020:J1020, 0), 'Raw Data'!P1020-'Raw Data'!O1020&gt;3), 'Raw Data'!J1020, 0))</f>
        <v/>
      </c>
      <c r="J1027">
        <f>IF(ISBLANK('Raw Data'!J1020), 0, IF(AND(3=MATCH(LARGE('Raw Data'!G1020:J1020, 3), 'Raw Data'!G1020:J1020, 0), 'Raw Data'!O1020-'Raw Data'!P1020&gt;3), 'Raw Data'!I1020, 0))</f>
        <v/>
      </c>
      <c r="K1027">
        <f>IF(ISBLANK('Raw Data'!J1020), 0, IF(AND(2=MATCH(LARGE('Raw Data'!G1020:J1020, 3), 'Raw Data'!G1020:J1020, 0), AND('Raw Data'!P1020-'Raw Data'!O1020&lt;4, 'Raw Data'!P1020-'Raw Data'!O1020&gt;0)), 'Raw Data'!H1020, 0))</f>
        <v/>
      </c>
      <c r="L1027">
        <f>IF(ISBLANK('Raw Data'!J1020), 0, IF(AND(1=MATCH(LARGE('Raw Data'!G1020:J1020, 3), 'Raw Data'!G1020:J1020, 0), AND('Raw Data'!O1020-'Raw Data'!P1020&lt;4, 'Raw Data'!O1020-'Raw Data'!P1020&gt;0)), 'Raw Data'!G1020, 0))</f>
        <v/>
      </c>
      <c r="M1027">
        <f>IF(ISBLANK('Raw Data'!J1020), 0, IF(AND(4=MATCH(LARGE('Raw Data'!G1020:J1020, 2), 'Raw Data'!G1020:J1020, 0), 'Raw Data'!P1020-'Raw Data'!O1020&gt;3), 'Raw Data'!J1020, 0))</f>
        <v/>
      </c>
      <c r="N1027">
        <f>IF(ISBLANK('Raw Data'!J1020), 0, IF(AND(3=MATCH(LARGE('Raw Data'!G1020:J1020, 2), 'Raw Data'!G1020:J1020, 0), 'Raw Data'!O1020-'Raw Data'!P1020&gt;3), 'Raw Data'!I1020, 0))</f>
        <v/>
      </c>
      <c r="O1027">
        <f>IF(ISBLANK('Raw Data'!J1020), 0, IF(AND(2=MATCH(LARGE('Raw Data'!G1020:J1020, 2), 'Raw Data'!G1020:J1020, 0), AND('Raw Data'!P1020-'Raw Data'!O1020&lt;4, 'Raw Data'!P1020-'Raw Data'!O1020&gt;0)), 'Raw Data'!H1020, 0))</f>
        <v/>
      </c>
      <c r="P1027">
        <f>IF(ISBLANK('Raw Data'!J1020), 0, IF(AND(1=MATCH(LARGE('Raw Data'!G1020:J1020, 2), 'Raw Data'!G1020:J1020, 0), AND('Raw Data'!O1020-'Raw Data'!P1020&lt;4, 'Raw Data'!O1020-'Raw Data'!P1020&gt;0)), 'Raw Data'!G1020, 0))</f>
        <v/>
      </c>
      <c r="Q1027">
        <f>IF(ISBLANK('Raw Data'!J1020), 0, IF(AND(4=MATCH(LARGE('Raw Data'!G1020:J1020, 1), 'Raw Data'!G1020:J1020, 0), 'Raw Data'!P1020-'Raw Data'!O1020&gt;3), 'Raw Data'!J1020, 0))</f>
        <v/>
      </c>
      <c r="R1027">
        <f>IF(ISBLANK('Raw Data'!J1020), 0, IF(AND(3=MATCH(LARGE('Raw Data'!G1020:J1020, 1), 'Raw Data'!G1020:J1020, 0), 'Raw Data'!O1020-'Raw Data'!P1020&gt;3), 'Raw Data'!I1020, 0))</f>
        <v/>
      </c>
      <c r="S1027">
        <f>IF(AND('Raw Data'!P1020-'Raw Data'!O1020&gt;4, 'Raw Data'!F1020&lt;'Raw Data'!C1020), 'Raw Data'!J1020, 0)</f>
        <v/>
      </c>
      <c r="T1027">
        <f>IF(AND('Raw Data'!O1020-'Raw Data'!P1020&gt;4, 'Raw Data'!F1020&gt;'Raw Data'!C1020), 'Raw Data'!I1020, 0)</f>
        <v/>
      </c>
      <c r="U1027">
        <f>IF(AND('Raw Data'!P1020-'Raw Data'!O1020&lt;3, 'Raw Data'!P1020&gt;'Raw Data'!O1020, 'Raw Data'!F1020&lt;'Raw Data'!C1020), 'Raw Data'!H1020, 0)</f>
        <v/>
      </c>
      <c r="V1027">
        <f>IF(AND('Raw Data'!P1020-'Raw Data'!O1020&lt;3, 'Raw Data'!P1020&gt;'Raw Data'!O1020, 'Raw Data'!F1020&gt;'Raw Data'!C1020), 'Raw Data'!G1020, 0)</f>
        <v/>
      </c>
    </row>
    <row r="1028">
      <c r="A1028">
        <f>IF(AND('Raw Data'!F1021&lt;'Raw Data'!C1021, 'Raw Data'!P1021&gt;'Raw Data'!O1021, 'Raw Data'!P1021-'Raw Data'!O1021&gt;3), 'Raw Data'!J1021, 0)</f>
        <v/>
      </c>
      <c r="B1028">
        <f>IF(AND('Raw Data'!C1021&lt;'Raw Data'!F1021, 'Raw Data'!O1021&gt;'Raw Data'!P1021, 'Raw Data'!O1021-'Raw Data'!P1021&gt;3), 'Raw Data'!I1021, 0)</f>
        <v/>
      </c>
      <c r="C1028">
        <f>IF(AND('Raw Data'!F1021&lt;'Raw Data'!C1021, 'Raw Data'!P1021&gt;'Raw Data'!O1021, 'Raw Data'!P1021-'Raw Data'!O1021&lt;4), 'Raw Data'!H1021, 0)</f>
        <v/>
      </c>
      <c r="D1028">
        <f>IF(AND('Raw Data'!C1021&lt;'Raw Data'!F1021, 'Raw Data'!O1021&gt;'Raw Data'!P1021, 'Raw Data'!O1021-'Raw Data'!P1021&lt;4), 'Raw Data'!G1021, 0)</f>
        <v/>
      </c>
      <c r="E1028">
        <f>IF(ISBLANK('Raw Data'!J1021), 0, IF(AND(4=MATCH(LARGE('Raw Data'!G1021:J1021, 4), 'Raw Data'!G1021:J1021, 0), 'Raw Data'!P1021-'Raw Data'!O1021&gt;3), 'Raw Data'!J1021, 0))</f>
        <v/>
      </c>
      <c r="F1028">
        <f>IF(ISBLANK('Raw Data'!J1021), 0, IF(AND(3=MATCH(LARGE('Raw Data'!G1021:J1021, 4), 'Raw Data'!G1021:J1021, 0), 'Raw Data'!O1021-'Raw Data'!P1021&gt;3), 'Raw Data'!I1021, 0))</f>
        <v/>
      </c>
      <c r="G1028">
        <f>IF(ISBLANK('Raw Data'!J1021), 0, IF(AND(2=MATCH(LARGE('Raw Data'!G1021:J1021, 4), 'Raw Data'!G1021:J1021, 0), AND('Raw Data'!P1021-'Raw Data'!O1021&lt;4, 'Raw Data'!P1021-'Raw Data'!O1021&gt;0)), 'Raw Data'!H1021, 0))</f>
        <v/>
      </c>
      <c r="H1028">
        <f>IF(ISBLANK('Raw Data'!J1021), 0, IF(AND(1=MATCH(LARGE('Raw Data'!G1021:J1021, 4), 'Raw Data'!G1021:J1021, 0), AND('Raw Data'!O1021-'Raw Data'!P1021&lt;4, 'Raw Data'!O1021-'Raw Data'!P1021&gt;0)), 'Raw Data'!G1021, 0))</f>
        <v/>
      </c>
      <c r="I1028">
        <f>IF(ISBLANK('Raw Data'!J1021), 0, IF(AND(4=MATCH(LARGE('Raw Data'!G1021:J1021, 3), 'Raw Data'!G1021:J1021, 0), 'Raw Data'!P1021-'Raw Data'!O1021&gt;3), 'Raw Data'!J1021, 0))</f>
        <v/>
      </c>
      <c r="J1028">
        <f>IF(ISBLANK('Raw Data'!J1021), 0, IF(AND(3=MATCH(LARGE('Raw Data'!G1021:J1021, 3), 'Raw Data'!G1021:J1021, 0), 'Raw Data'!O1021-'Raw Data'!P1021&gt;3), 'Raw Data'!I1021, 0))</f>
        <v/>
      </c>
      <c r="K1028">
        <f>IF(ISBLANK('Raw Data'!J1021), 0, IF(AND(2=MATCH(LARGE('Raw Data'!G1021:J1021, 3), 'Raw Data'!G1021:J1021, 0), AND('Raw Data'!P1021-'Raw Data'!O1021&lt;4, 'Raw Data'!P1021-'Raw Data'!O1021&gt;0)), 'Raw Data'!H1021, 0))</f>
        <v/>
      </c>
      <c r="L1028">
        <f>IF(ISBLANK('Raw Data'!J1021), 0, IF(AND(1=MATCH(LARGE('Raw Data'!G1021:J1021, 3), 'Raw Data'!G1021:J1021, 0), AND('Raw Data'!O1021-'Raw Data'!P1021&lt;4, 'Raw Data'!O1021-'Raw Data'!P1021&gt;0)), 'Raw Data'!G1021, 0))</f>
        <v/>
      </c>
      <c r="M1028">
        <f>IF(ISBLANK('Raw Data'!J1021), 0, IF(AND(4=MATCH(LARGE('Raw Data'!G1021:J1021, 2), 'Raw Data'!G1021:J1021, 0), 'Raw Data'!P1021-'Raw Data'!O1021&gt;3), 'Raw Data'!J1021, 0))</f>
        <v/>
      </c>
      <c r="N1028">
        <f>IF(ISBLANK('Raw Data'!J1021), 0, IF(AND(3=MATCH(LARGE('Raw Data'!G1021:J1021, 2), 'Raw Data'!G1021:J1021, 0), 'Raw Data'!O1021-'Raw Data'!P1021&gt;3), 'Raw Data'!I1021, 0))</f>
        <v/>
      </c>
      <c r="O1028">
        <f>IF(ISBLANK('Raw Data'!J1021), 0, IF(AND(2=MATCH(LARGE('Raw Data'!G1021:J1021, 2), 'Raw Data'!G1021:J1021, 0), AND('Raw Data'!P1021-'Raw Data'!O1021&lt;4, 'Raw Data'!P1021-'Raw Data'!O1021&gt;0)), 'Raw Data'!H1021, 0))</f>
        <v/>
      </c>
      <c r="P1028">
        <f>IF(ISBLANK('Raw Data'!J1021), 0, IF(AND(1=MATCH(LARGE('Raw Data'!G1021:J1021, 2), 'Raw Data'!G1021:J1021, 0), AND('Raw Data'!O1021-'Raw Data'!P1021&lt;4, 'Raw Data'!O1021-'Raw Data'!P1021&gt;0)), 'Raw Data'!G1021, 0))</f>
        <v/>
      </c>
      <c r="Q1028">
        <f>IF(ISBLANK('Raw Data'!J1021), 0, IF(AND(4=MATCH(LARGE('Raw Data'!G1021:J1021, 1), 'Raw Data'!G1021:J1021, 0), 'Raw Data'!P1021-'Raw Data'!O1021&gt;3), 'Raw Data'!J1021, 0))</f>
        <v/>
      </c>
      <c r="R1028">
        <f>IF(ISBLANK('Raw Data'!J1021), 0, IF(AND(3=MATCH(LARGE('Raw Data'!G1021:J1021, 1), 'Raw Data'!G1021:J1021, 0), 'Raw Data'!O1021-'Raw Data'!P1021&gt;3), 'Raw Data'!I1021, 0))</f>
        <v/>
      </c>
      <c r="S1028">
        <f>IF(AND('Raw Data'!P1021-'Raw Data'!O1021&gt;4, 'Raw Data'!F1021&lt;'Raw Data'!C1021), 'Raw Data'!J1021, 0)</f>
        <v/>
      </c>
      <c r="T1028">
        <f>IF(AND('Raw Data'!O1021-'Raw Data'!P1021&gt;4, 'Raw Data'!F1021&gt;'Raw Data'!C1021), 'Raw Data'!I1021, 0)</f>
        <v/>
      </c>
      <c r="U1028">
        <f>IF(AND('Raw Data'!P1021-'Raw Data'!O1021&lt;3, 'Raw Data'!P1021&gt;'Raw Data'!O1021, 'Raw Data'!F1021&lt;'Raw Data'!C1021), 'Raw Data'!H1021, 0)</f>
        <v/>
      </c>
      <c r="V1028">
        <f>IF(AND('Raw Data'!P1021-'Raw Data'!O1021&lt;3, 'Raw Data'!P1021&gt;'Raw Data'!O1021, 'Raw Data'!F1021&gt;'Raw Data'!C1021), 'Raw Data'!G1021, 0)</f>
        <v/>
      </c>
    </row>
    <row r="1029">
      <c r="A1029">
        <f>IF(AND('Raw Data'!F1022&lt;'Raw Data'!C1022, 'Raw Data'!P1022&gt;'Raw Data'!O1022, 'Raw Data'!P1022-'Raw Data'!O1022&gt;3), 'Raw Data'!J1022, 0)</f>
        <v/>
      </c>
      <c r="B1029">
        <f>IF(AND('Raw Data'!C1022&lt;'Raw Data'!F1022, 'Raw Data'!O1022&gt;'Raw Data'!P1022, 'Raw Data'!O1022-'Raw Data'!P1022&gt;3), 'Raw Data'!I1022, 0)</f>
        <v/>
      </c>
      <c r="C1029">
        <f>IF(AND('Raw Data'!F1022&lt;'Raw Data'!C1022, 'Raw Data'!P1022&gt;'Raw Data'!O1022, 'Raw Data'!P1022-'Raw Data'!O1022&lt;4), 'Raw Data'!H1022, 0)</f>
        <v/>
      </c>
      <c r="D1029">
        <f>IF(AND('Raw Data'!C1022&lt;'Raw Data'!F1022, 'Raw Data'!O1022&gt;'Raw Data'!P1022, 'Raw Data'!O1022-'Raw Data'!P1022&lt;4), 'Raw Data'!G1022, 0)</f>
        <v/>
      </c>
      <c r="E1029">
        <f>IF(ISBLANK('Raw Data'!J1022), 0, IF(AND(4=MATCH(LARGE('Raw Data'!G1022:J1022, 4), 'Raw Data'!G1022:J1022, 0), 'Raw Data'!P1022-'Raw Data'!O1022&gt;3), 'Raw Data'!J1022, 0))</f>
        <v/>
      </c>
      <c r="F1029">
        <f>IF(ISBLANK('Raw Data'!J1022), 0, IF(AND(3=MATCH(LARGE('Raw Data'!G1022:J1022, 4), 'Raw Data'!G1022:J1022, 0), 'Raw Data'!O1022-'Raw Data'!P1022&gt;3), 'Raw Data'!I1022, 0))</f>
        <v/>
      </c>
      <c r="G1029">
        <f>IF(ISBLANK('Raw Data'!J1022), 0, IF(AND(2=MATCH(LARGE('Raw Data'!G1022:J1022, 4), 'Raw Data'!G1022:J1022, 0), AND('Raw Data'!P1022-'Raw Data'!O1022&lt;4, 'Raw Data'!P1022-'Raw Data'!O1022&gt;0)), 'Raw Data'!H1022, 0))</f>
        <v/>
      </c>
      <c r="H1029">
        <f>IF(ISBLANK('Raw Data'!J1022), 0, IF(AND(1=MATCH(LARGE('Raw Data'!G1022:J1022, 4), 'Raw Data'!G1022:J1022, 0), AND('Raw Data'!O1022-'Raw Data'!P1022&lt;4, 'Raw Data'!O1022-'Raw Data'!P1022&gt;0)), 'Raw Data'!G1022, 0))</f>
        <v/>
      </c>
      <c r="I1029">
        <f>IF(ISBLANK('Raw Data'!J1022), 0, IF(AND(4=MATCH(LARGE('Raw Data'!G1022:J1022, 3), 'Raw Data'!G1022:J1022, 0), 'Raw Data'!P1022-'Raw Data'!O1022&gt;3), 'Raw Data'!J1022, 0))</f>
        <v/>
      </c>
      <c r="J1029">
        <f>IF(ISBLANK('Raw Data'!J1022), 0, IF(AND(3=MATCH(LARGE('Raw Data'!G1022:J1022, 3), 'Raw Data'!G1022:J1022, 0), 'Raw Data'!O1022-'Raw Data'!P1022&gt;3), 'Raw Data'!I1022, 0))</f>
        <v/>
      </c>
      <c r="K1029">
        <f>IF(ISBLANK('Raw Data'!J1022), 0, IF(AND(2=MATCH(LARGE('Raw Data'!G1022:J1022, 3), 'Raw Data'!G1022:J1022, 0), AND('Raw Data'!P1022-'Raw Data'!O1022&lt;4, 'Raw Data'!P1022-'Raw Data'!O1022&gt;0)), 'Raw Data'!H1022, 0))</f>
        <v/>
      </c>
      <c r="L1029">
        <f>IF(ISBLANK('Raw Data'!J1022), 0, IF(AND(1=MATCH(LARGE('Raw Data'!G1022:J1022, 3), 'Raw Data'!G1022:J1022, 0), AND('Raw Data'!O1022-'Raw Data'!P1022&lt;4, 'Raw Data'!O1022-'Raw Data'!P1022&gt;0)), 'Raw Data'!G1022, 0))</f>
        <v/>
      </c>
      <c r="M1029">
        <f>IF(ISBLANK('Raw Data'!J1022), 0, IF(AND(4=MATCH(LARGE('Raw Data'!G1022:J1022, 2), 'Raw Data'!G1022:J1022, 0), 'Raw Data'!P1022-'Raw Data'!O1022&gt;3), 'Raw Data'!J1022, 0))</f>
        <v/>
      </c>
      <c r="N1029">
        <f>IF(ISBLANK('Raw Data'!J1022), 0, IF(AND(3=MATCH(LARGE('Raw Data'!G1022:J1022, 2), 'Raw Data'!G1022:J1022, 0), 'Raw Data'!O1022-'Raw Data'!P1022&gt;3), 'Raw Data'!I1022, 0))</f>
        <v/>
      </c>
      <c r="O1029">
        <f>IF(ISBLANK('Raw Data'!J1022), 0, IF(AND(2=MATCH(LARGE('Raw Data'!G1022:J1022, 2), 'Raw Data'!G1022:J1022, 0), AND('Raw Data'!P1022-'Raw Data'!O1022&lt;4, 'Raw Data'!P1022-'Raw Data'!O1022&gt;0)), 'Raw Data'!H1022, 0))</f>
        <v/>
      </c>
      <c r="P1029">
        <f>IF(ISBLANK('Raw Data'!J1022), 0, IF(AND(1=MATCH(LARGE('Raw Data'!G1022:J1022, 2), 'Raw Data'!G1022:J1022, 0), AND('Raw Data'!O1022-'Raw Data'!P1022&lt;4, 'Raw Data'!O1022-'Raw Data'!P1022&gt;0)), 'Raw Data'!G1022, 0))</f>
        <v/>
      </c>
      <c r="Q1029">
        <f>IF(ISBLANK('Raw Data'!J1022), 0, IF(AND(4=MATCH(LARGE('Raw Data'!G1022:J1022, 1), 'Raw Data'!G1022:J1022, 0), 'Raw Data'!P1022-'Raw Data'!O1022&gt;3), 'Raw Data'!J1022, 0))</f>
        <v/>
      </c>
      <c r="R1029">
        <f>IF(ISBLANK('Raw Data'!J1022), 0, IF(AND(3=MATCH(LARGE('Raw Data'!G1022:J1022, 1), 'Raw Data'!G1022:J1022, 0), 'Raw Data'!O1022-'Raw Data'!P1022&gt;3), 'Raw Data'!I1022, 0))</f>
        <v/>
      </c>
      <c r="S1029">
        <f>IF(AND('Raw Data'!P1022-'Raw Data'!O1022&gt;4, 'Raw Data'!F1022&lt;'Raw Data'!C1022), 'Raw Data'!J1022, 0)</f>
        <v/>
      </c>
      <c r="T1029">
        <f>IF(AND('Raw Data'!O1022-'Raw Data'!P1022&gt;4, 'Raw Data'!F1022&gt;'Raw Data'!C1022), 'Raw Data'!I1022, 0)</f>
        <v/>
      </c>
      <c r="U1029">
        <f>IF(AND('Raw Data'!P1022-'Raw Data'!O1022&lt;3, 'Raw Data'!P1022&gt;'Raw Data'!O1022, 'Raw Data'!F1022&lt;'Raw Data'!C1022), 'Raw Data'!H1022, 0)</f>
        <v/>
      </c>
      <c r="V1029">
        <f>IF(AND('Raw Data'!P1022-'Raw Data'!O1022&lt;3, 'Raw Data'!P1022&gt;'Raw Data'!O1022, 'Raw Data'!F1022&gt;'Raw Data'!C1022), 'Raw Data'!G1022, 0)</f>
        <v/>
      </c>
    </row>
    <row r="1030">
      <c r="A1030">
        <f>IF(AND('Raw Data'!F1023&lt;'Raw Data'!C1023, 'Raw Data'!P1023&gt;'Raw Data'!O1023, 'Raw Data'!P1023-'Raw Data'!O1023&gt;3), 'Raw Data'!J1023, 0)</f>
        <v/>
      </c>
      <c r="B1030">
        <f>IF(AND('Raw Data'!C1023&lt;'Raw Data'!F1023, 'Raw Data'!O1023&gt;'Raw Data'!P1023, 'Raw Data'!O1023-'Raw Data'!P1023&gt;3), 'Raw Data'!I1023, 0)</f>
        <v/>
      </c>
      <c r="C1030">
        <f>IF(AND('Raw Data'!F1023&lt;'Raw Data'!C1023, 'Raw Data'!P1023&gt;'Raw Data'!O1023, 'Raw Data'!P1023-'Raw Data'!O1023&lt;4), 'Raw Data'!H1023, 0)</f>
        <v/>
      </c>
      <c r="D1030">
        <f>IF(AND('Raw Data'!C1023&lt;'Raw Data'!F1023, 'Raw Data'!O1023&gt;'Raw Data'!P1023, 'Raw Data'!O1023-'Raw Data'!P1023&lt;4), 'Raw Data'!G1023, 0)</f>
        <v/>
      </c>
      <c r="E1030">
        <f>IF(ISBLANK('Raw Data'!J1023), 0, IF(AND(4=MATCH(LARGE('Raw Data'!G1023:J1023, 4), 'Raw Data'!G1023:J1023, 0), 'Raw Data'!P1023-'Raw Data'!O1023&gt;3), 'Raw Data'!J1023, 0))</f>
        <v/>
      </c>
      <c r="F1030">
        <f>IF(ISBLANK('Raw Data'!J1023), 0, IF(AND(3=MATCH(LARGE('Raw Data'!G1023:J1023, 4), 'Raw Data'!G1023:J1023, 0), 'Raw Data'!O1023-'Raw Data'!P1023&gt;3), 'Raw Data'!I1023, 0))</f>
        <v/>
      </c>
      <c r="G1030">
        <f>IF(ISBLANK('Raw Data'!J1023), 0, IF(AND(2=MATCH(LARGE('Raw Data'!G1023:J1023, 4), 'Raw Data'!G1023:J1023, 0), AND('Raw Data'!P1023-'Raw Data'!O1023&lt;4, 'Raw Data'!P1023-'Raw Data'!O1023&gt;0)), 'Raw Data'!H1023, 0))</f>
        <v/>
      </c>
      <c r="H1030">
        <f>IF(ISBLANK('Raw Data'!J1023), 0, IF(AND(1=MATCH(LARGE('Raw Data'!G1023:J1023, 4), 'Raw Data'!G1023:J1023, 0), AND('Raw Data'!O1023-'Raw Data'!P1023&lt;4, 'Raw Data'!O1023-'Raw Data'!P1023&gt;0)), 'Raw Data'!G1023, 0))</f>
        <v/>
      </c>
      <c r="I1030">
        <f>IF(ISBLANK('Raw Data'!J1023), 0, IF(AND(4=MATCH(LARGE('Raw Data'!G1023:J1023, 3), 'Raw Data'!G1023:J1023, 0), 'Raw Data'!P1023-'Raw Data'!O1023&gt;3), 'Raw Data'!J1023, 0))</f>
        <v/>
      </c>
      <c r="J1030">
        <f>IF(ISBLANK('Raw Data'!J1023), 0, IF(AND(3=MATCH(LARGE('Raw Data'!G1023:J1023, 3), 'Raw Data'!G1023:J1023, 0), 'Raw Data'!O1023-'Raw Data'!P1023&gt;3), 'Raw Data'!I1023, 0))</f>
        <v/>
      </c>
      <c r="K1030">
        <f>IF(ISBLANK('Raw Data'!J1023), 0, IF(AND(2=MATCH(LARGE('Raw Data'!G1023:J1023, 3), 'Raw Data'!G1023:J1023, 0), AND('Raw Data'!P1023-'Raw Data'!O1023&lt;4, 'Raw Data'!P1023-'Raw Data'!O1023&gt;0)), 'Raw Data'!H1023, 0))</f>
        <v/>
      </c>
      <c r="L1030">
        <f>IF(ISBLANK('Raw Data'!J1023), 0, IF(AND(1=MATCH(LARGE('Raw Data'!G1023:J1023, 3), 'Raw Data'!G1023:J1023, 0), AND('Raw Data'!O1023-'Raw Data'!P1023&lt;4, 'Raw Data'!O1023-'Raw Data'!P1023&gt;0)), 'Raw Data'!G1023, 0))</f>
        <v/>
      </c>
      <c r="M1030">
        <f>IF(ISBLANK('Raw Data'!J1023), 0, IF(AND(4=MATCH(LARGE('Raw Data'!G1023:J1023, 2), 'Raw Data'!G1023:J1023, 0), 'Raw Data'!P1023-'Raw Data'!O1023&gt;3), 'Raw Data'!J1023, 0))</f>
        <v/>
      </c>
      <c r="N1030">
        <f>IF(ISBLANK('Raw Data'!J1023), 0, IF(AND(3=MATCH(LARGE('Raw Data'!G1023:J1023, 2), 'Raw Data'!G1023:J1023, 0), 'Raw Data'!O1023-'Raw Data'!P1023&gt;3), 'Raw Data'!I1023, 0))</f>
        <v/>
      </c>
      <c r="O1030">
        <f>IF(ISBLANK('Raw Data'!J1023), 0, IF(AND(2=MATCH(LARGE('Raw Data'!G1023:J1023, 2), 'Raw Data'!G1023:J1023, 0), AND('Raw Data'!P1023-'Raw Data'!O1023&lt;4, 'Raw Data'!P1023-'Raw Data'!O1023&gt;0)), 'Raw Data'!H1023, 0))</f>
        <v/>
      </c>
      <c r="P1030">
        <f>IF(ISBLANK('Raw Data'!J1023), 0, IF(AND(1=MATCH(LARGE('Raw Data'!G1023:J1023, 2), 'Raw Data'!G1023:J1023, 0), AND('Raw Data'!O1023-'Raw Data'!P1023&lt;4, 'Raw Data'!O1023-'Raw Data'!P1023&gt;0)), 'Raw Data'!G1023, 0))</f>
        <v/>
      </c>
      <c r="Q1030">
        <f>IF(ISBLANK('Raw Data'!J1023), 0, IF(AND(4=MATCH(LARGE('Raw Data'!G1023:J1023, 1), 'Raw Data'!G1023:J1023, 0), 'Raw Data'!P1023-'Raw Data'!O1023&gt;3), 'Raw Data'!J1023, 0))</f>
        <v/>
      </c>
      <c r="R1030">
        <f>IF(ISBLANK('Raw Data'!J1023), 0, IF(AND(3=MATCH(LARGE('Raw Data'!G1023:J1023, 1), 'Raw Data'!G1023:J1023, 0), 'Raw Data'!O1023-'Raw Data'!P1023&gt;3), 'Raw Data'!I1023, 0))</f>
        <v/>
      </c>
      <c r="S1030">
        <f>IF(AND('Raw Data'!P1023-'Raw Data'!O1023&gt;4, 'Raw Data'!F1023&lt;'Raw Data'!C1023), 'Raw Data'!J1023, 0)</f>
        <v/>
      </c>
      <c r="T1030">
        <f>IF(AND('Raw Data'!O1023-'Raw Data'!P1023&gt;4, 'Raw Data'!F1023&gt;'Raw Data'!C1023), 'Raw Data'!I1023, 0)</f>
        <v/>
      </c>
      <c r="U1030">
        <f>IF(AND('Raw Data'!P1023-'Raw Data'!O1023&lt;3, 'Raw Data'!P1023&gt;'Raw Data'!O1023, 'Raw Data'!F1023&lt;'Raw Data'!C1023), 'Raw Data'!H1023, 0)</f>
        <v/>
      </c>
      <c r="V1030">
        <f>IF(AND('Raw Data'!P1023-'Raw Data'!O1023&lt;3, 'Raw Data'!P1023&gt;'Raw Data'!O1023, 'Raw Data'!F1023&gt;'Raw Data'!C1023), 'Raw Data'!G1023, 0)</f>
        <v/>
      </c>
    </row>
    <row r="1031">
      <c r="A1031">
        <f>IF(AND('Raw Data'!F1024&lt;'Raw Data'!C1024, 'Raw Data'!P1024&gt;'Raw Data'!O1024, 'Raw Data'!P1024-'Raw Data'!O1024&gt;3), 'Raw Data'!J1024, 0)</f>
        <v/>
      </c>
      <c r="B1031">
        <f>IF(AND('Raw Data'!C1024&lt;'Raw Data'!F1024, 'Raw Data'!O1024&gt;'Raw Data'!P1024, 'Raw Data'!O1024-'Raw Data'!P1024&gt;3), 'Raw Data'!I1024, 0)</f>
        <v/>
      </c>
      <c r="C1031">
        <f>IF(AND('Raw Data'!F1024&lt;'Raw Data'!C1024, 'Raw Data'!P1024&gt;'Raw Data'!O1024, 'Raw Data'!P1024-'Raw Data'!O1024&lt;4), 'Raw Data'!H1024, 0)</f>
        <v/>
      </c>
      <c r="D1031">
        <f>IF(AND('Raw Data'!C1024&lt;'Raw Data'!F1024, 'Raw Data'!O1024&gt;'Raw Data'!P1024, 'Raw Data'!O1024-'Raw Data'!P1024&lt;4), 'Raw Data'!G1024, 0)</f>
        <v/>
      </c>
      <c r="E1031">
        <f>IF(ISBLANK('Raw Data'!J1024), 0, IF(AND(4=MATCH(LARGE('Raw Data'!G1024:J1024, 4), 'Raw Data'!G1024:J1024, 0), 'Raw Data'!P1024-'Raw Data'!O1024&gt;3), 'Raw Data'!J1024, 0))</f>
        <v/>
      </c>
      <c r="F1031">
        <f>IF(ISBLANK('Raw Data'!J1024), 0, IF(AND(3=MATCH(LARGE('Raw Data'!G1024:J1024, 4), 'Raw Data'!G1024:J1024, 0), 'Raw Data'!O1024-'Raw Data'!P1024&gt;3), 'Raw Data'!I1024, 0))</f>
        <v/>
      </c>
      <c r="G1031">
        <f>IF(ISBLANK('Raw Data'!J1024), 0, IF(AND(2=MATCH(LARGE('Raw Data'!G1024:J1024, 4), 'Raw Data'!G1024:J1024, 0), AND('Raw Data'!P1024-'Raw Data'!O1024&lt;4, 'Raw Data'!P1024-'Raw Data'!O1024&gt;0)), 'Raw Data'!H1024, 0))</f>
        <v/>
      </c>
      <c r="H1031">
        <f>IF(ISBLANK('Raw Data'!J1024), 0, IF(AND(1=MATCH(LARGE('Raw Data'!G1024:J1024, 4), 'Raw Data'!G1024:J1024, 0), AND('Raw Data'!O1024-'Raw Data'!P1024&lt;4, 'Raw Data'!O1024-'Raw Data'!P1024&gt;0)), 'Raw Data'!G1024, 0))</f>
        <v/>
      </c>
      <c r="I1031">
        <f>IF(ISBLANK('Raw Data'!J1024), 0, IF(AND(4=MATCH(LARGE('Raw Data'!G1024:J1024, 3), 'Raw Data'!G1024:J1024, 0), 'Raw Data'!P1024-'Raw Data'!O1024&gt;3), 'Raw Data'!J1024, 0))</f>
        <v/>
      </c>
      <c r="J1031">
        <f>IF(ISBLANK('Raw Data'!J1024), 0, IF(AND(3=MATCH(LARGE('Raw Data'!G1024:J1024, 3), 'Raw Data'!G1024:J1024, 0), 'Raw Data'!O1024-'Raw Data'!P1024&gt;3), 'Raw Data'!I1024, 0))</f>
        <v/>
      </c>
      <c r="K1031">
        <f>IF(ISBLANK('Raw Data'!J1024), 0, IF(AND(2=MATCH(LARGE('Raw Data'!G1024:J1024, 3), 'Raw Data'!G1024:J1024, 0), AND('Raw Data'!P1024-'Raw Data'!O1024&lt;4, 'Raw Data'!P1024-'Raw Data'!O1024&gt;0)), 'Raw Data'!H1024, 0))</f>
        <v/>
      </c>
      <c r="L1031">
        <f>IF(ISBLANK('Raw Data'!J1024), 0, IF(AND(1=MATCH(LARGE('Raw Data'!G1024:J1024, 3), 'Raw Data'!G1024:J1024, 0), AND('Raw Data'!O1024-'Raw Data'!P1024&lt;4, 'Raw Data'!O1024-'Raw Data'!P1024&gt;0)), 'Raw Data'!G1024, 0))</f>
        <v/>
      </c>
      <c r="M1031">
        <f>IF(ISBLANK('Raw Data'!J1024), 0, IF(AND(4=MATCH(LARGE('Raw Data'!G1024:J1024, 2), 'Raw Data'!G1024:J1024, 0), 'Raw Data'!P1024-'Raw Data'!O1024&gt;3), 'Raw Data'!J1024, 0))</f>
        <v/>
      </c>
      <c r="N1031">
        <f>IF(ISBLANK('Raw Data'!J1024), 0, IF(AND(3=MATCH(LARGE('Raw Data'!G1024:J1024, 2), 'Raw Data'!G1024:J1024, 0), 'Raw Data'!O1024-'Raw Data'!P1024&gt;3), 'Raw Data'!I1024, 0))</f>
        <v/>
      </c>
      <c r="O1031">
        <f>IF(ISBLANK('Raw Data'!J1024), 0, IF(AND(2=MATCH(LARGE('Raw Data'!G1024:J1024, 2), 'Raw Data'!G1024:J1024, 0), AND('Raw Data'!P1024-'Raw Data'!O1024&lt;4, 'Raw Data'!P1024-'Raw Data'!O1024&gt;0)), 'Raw Data'!H1024, 0))</f>
        <v/>
      </c>
      <c r="P1031">
        <f>IF(ISBLANK('Raw Data'!J1024), 0, IF(AND(1=MATCH(LARGE('Raw Data'!G1024:J1024, 2), 'Raw Data'!G1024:J1024, 0), AND('Raw Data'!O1024-'Raw Data'!P1024&lt;4, 'Raw Data'!O1024-'Raw Data'!P1024&gt;0)), 'Raw Data'!G1024, 0))</f>
        <v/>
      </c>
      <c r="Q1031">
        <f>IF(ISBLANK('Raw Data'!J1024), 0, IF(AND(4=MATCH(LARGE('Raw Data'!G1024:J1024, 1), 'Raw Data'!G1024:J1024, 0), 'Raw Data'!P1024-'Raw Data'!O1024&gt;3), 'Raw Data'!J1024, 0))</f>
        <v/>
      </c>
      <c r="R1031">
        <f>IF(ISBLANK('Raw Data'!J1024), 0, IF(AND(3=MATCH(LARGE('Raw Data'!G1024:J1024, 1), 'Raw Data'!G1024:J1024, 0), 'Raw Data'!O1024-'Raw Data'!P1024&gt;3), 'Raw Data'!I1024, 0))</f>
        <v/>
      </c>
      <c r="S1031">
        <f>IF(AND('Raw Data'!P1024-'Raw Data'!O1024&gt;4, 'Raw Data'!F1024&lt;'Raw Data'!C1024), 'Raw Data'!J1024, 0)</f>
        <v/>
      </c>
      <c r="T1031">
        <f>IF(AND('Raw Data'!O1024-'Raw Data'!P1024&gt;4, 'Raw Data'!F1024&gt;'Raw Data'!C1024), 'Raw Data'!I1024, 0)</f>
        <v/>
      </c>
      <c r="U1031">
        <f>IF(AND('Raw Data'!P1024-'Raw Data'!O1024&lt;3, 'Raw Data'!P1024&gt;'Raw Data'!O1024, 'Raw Data'!F1024&lt;'Raw Data'!C1024), 'Raw Data'!H1024, 0)</f>
        <v/>
      </c>
      <c r="V1031">
        <f>IF(AND('Raw Data'!P1024-'Raw Data'!O1024&lt;3, 'Raw Data'!P1024&gt;'Raw Data'!O1024, 'Raw Data'!F1024&gt;'Raw Data'!C1024), 'Raw Data'!G1024, 0)</f>
        <v/>
      </c>
    </row>
    <row r="1032">
      <c r="A1032">
        <f>IF(AND('Raw Data'!F1025&lt;'Raw Data'!C1025, 'Raw Data'!P1025&gt;'Raw Data'!O1025, 'Raw Data'!P1025-'Raw Data'!O1025&gt;3), 'Raw Data'!J1025, 0)</f>
        <v/>
      </c>
      <c r="B1032">
        <f>IF(AND('Raw Data'!C1025&lt;'Raw Data'!F1025, 'Raw Data'!O1025&gt;'Raw Data'!P1025, 'Raw Data'!O1025-'Raw Data'!P1025&gt;3), 'Raw Data'!I1025, 0)</f>
        <v/>
      </c>
      <c r="C1032">
        <f>IF(AND('Raw Data'!F1025&lt;'Raw Data'!C1025, 'Raw Data'!P1025&gt;'Raw Data'!O1025, 'Raw Data'!P1025-'Raw Data'!O1025&lt;4), 'Raw Data'!H1025, 0)</f>
        <v/>
      </c>
      <c r="D1032">
        <f>IF(AND('Raw Data'!C1025&lt;'Raw Data'!F1025, 'Raw Data'!O1025&gt;'Raw Data'!P1025, 'Raw Data'!O1025-'Raw Data'!P1025&lt;4), 'Raw Data'!G1025, 0)</f>
        <v/>
      </c>
      <c r="E1032">
        <f>IF(ISBLANK('Raw Data'!J1025), 0, IF(AND(4=MATCH(LARGE('Raw Data'!G1025:J1025, 4), 'Raw Data'!G1025:J1025, 0), 'Raw Data'!P1025-'Raw Data'!O1025&gt;3), 'Raw Data'!J1025, 0))</f>
        <v/>
      </c>
      <c r="F1032">
        <f>IF(ISBLANK('Raw Data'!J1025), 0, IF(AND(3=MATCH(LARGE('Raw Data'!G1025:J1025, 4), 'Raw Data'!G1025:J1025, 0), 'Raw Data'!O1025-'Raw Data'!P1025&gt;3), 'Raw Data'!I1025, 0))</f>
        <v/>
      </c>
      <c r="G1032">
        <f>IF(ISBLANK('Raw Data'!J1025), 0, IF(AND(2=MATCH(LARGE('Raw Data'!G1025:J1025, 4), 'Raw Data'!G1025:J1025, 0), AND('Raw Data'!P1025-'Raw Data'!O1025&lt;4, 'Raw Data'!P1025-'Raw Data'!O1025&gt;0)), 'Raw Data'!H1025, 0))</f>
        <v/>
      </c>
      <c r="H1032">
        <f>IF(ISBLANK('Raw Data'!J1025), 0, IF(AND(1=MATCH(LARGE('Raw Data'!G1025:J1025, 4), 'Raw Data'!G1025:J1025, 0), AND('Raw Data'!O1025-'Raw Data'!P1025&lt;4, 'Raw Data'!O1025-'Raw Data'!P1025&gt;0)), 'Raw Data'!G1025, 0))</f>
        <v/>
      </c>
      <c r="I1032">
        <f>IF(ISBLANK('Raw Data'!J1025), 0, IF(AND(4=MATCH(LARGE('Raw Data'!G1025:J1025, 3), 'Raw Data'!G1025:J1025, 0), 'Raw Data'!P1025-'Raw Data'!O1025&gt;3), 'Raw Data'!J1025, 0))</f>
        <v/>
      </c>
      <c r="J1032">
        <f>IF(ISBLANK('Raw Data'!J1025), 0, IF(AND(3=MATCH(LARGE('Raw Data'!G1025:J1025, 3), 'Raw Data'!G1025:J1025, 0), 'Raw Data'!O1025-'Raw Data'!P1025&gt;3), 'Raw Data'!I1025, 0))</f>
        <v/>
      </c>
      <c r="K1032">
        <f>IF(ISBLANK('Raw Data'!J1025), 0, IF(AND(2=MATCH(LARGE('Raw Data'!G1025:J1025, 3), 'Raw Data'!G1025:J1025, 0), AND('Raw Data'!P1025-'Raw Data'!O1025&lt;4, 'Raw Data'!P1025-'Raw Data'!O1025&gt;0)), 'Raw Data'!H1025, 0))</f>
        <v/>
      </c>
      <c r="L1032">
        <f>IF(ISBLANK('Raw Data'!J1025), 0, IF(AND(1=MATCH(LARGE('Raw Data'!G1025:J1025, 3), 'Raw Data'!G1025:J1025, 0), AND('Raw Data'!O1025-'Raw Data'!P1025&lt;4, 'Raw Data'!O1025-'Raw Data'!P1025&gt;0)), 'Raw Data'!G1025, 0))</f>
        <v/>
      </c>
      <c r="M1032">
        <f>IF(ISBLANK('Raw Data'!J1025), 0, IF(AND(4=MATCH(LARGE('Raw Data'!G1025:J1025, 2), 'Raw Data'!G1025:J1025, 0), 'Raw Data'!P1025-'Raw Data'!O1025&gt;3), 'Raw Data'!J1025, 0))</f>
        <v/>
      </c>
      <c r="N1032">
        <f>IF(ISBLANK('Raw Data'!J1025), 0, IF(AND(3=MATCH(LARGE('Raw Data'!G1025:J1025, 2), 'Raw Data'!G1025:J1025, 0), 'Raw Data'!O1025-'Raw Data'!P1025&gt;3), 'Raw Data'!I1025, 0))</f>
        <v/>
      </c>
      <c r="O1032">
        <f>IF(ISBLANK('Raw Data'!J1025), 0, IF(AND(2=MATCH(LARGE('Raw Data'!G1025:J1025, 2), 'Raw Data'!G1025:J1025, 0), AND('Raw Data'!P1025-'Raw Data'!O1025&lt;4, 'Raw Data'!P1025-'Raw Data'!O1025&gt;0)), 'Raw Data'!H1025, 0))</f>
        <v/>
      </c>
      <c r="P1032">
        <f>IF(ISBLANK('Raw Data'!J1025), 0, IF(AND(1=MATCH(LARGE('Raw Data'!G1025:J1025, 2), 'Raw Data'!G1025:J1025, 0), AND('Raw Data'!O1025-'Raw Data'!P1025&lt;4, 'Raw Data'!O1025-'Raw Data'!P1025&gt;0)), 'Raw Data'!G1025, 0))</f>
        <v/>
      </c>
      <c r="Q1032">
        <f>IF(ISBLANK('Raw Data'!J1025), 0, IF(AND(4=MATCH(LARGE('Raw Data'!G1025:J1025, 1), 'Raw Data'!G1025:J1025, 0), 'Raw Data'!P1025-'Raw Data'!O1025&gt;3), 'Raw Data'!J1025, 0))</f>
        <v/>
      </c>
      <c r="R1032">
        <f>IF(ISBLANK('Raw Data'!J1025), 0, IF(AND(3=MATCH(LARGE('Raw Data'!G1025:J1025, 1), 'Raw Data'!G1025:J1025, 0), 'Raw Data'!O1025-'Raw Data'!P1025&gt;3), 'Raw Data'!I1025, 0))</f>
        <v/>
      </c>
      <c r="S1032">
        <f>IF(AND('Raw Data'!P1025-'Raw Data'!O1025&gt;4, 'Raw Data'!F1025&lt;'Raw Data'!C1025), 'Raw Data'!J1025, 0)</f>
        <v/>
      </c>
      <c r="T1032">
        <f>IF(AND('Raw Data'!O1025-'Raw Data'!P1025&gt;4, 'Raw Data'!F1025&gt;'Raw Data'!C1025), 'Raw Data'!I1025, 0)</f>
        <v/>
      </c>
      <c r="U1032">
        <f>IF(AND('Raw Data'!P1025-'Raw Data'!O1025&lt;3, 'Raw Data'!P1025&gt;'Raw Data'!O1025, 'Raw Data'!F1025&lt;'Raw Data'!C1025), 'Raw Data'!H1025, 0)</f>
        <v/>
      </c>
      <c r="V1032">
        <f>IF(AND('Raw Data'!P1025-'Raw Data'!O1025&lt;3, 'Raw Data'!P1025&gt;'Raw Data'!O1025, 'Raw Data'!F1025&gt;'Raw Data'!C1025), 'Raw Data'!G1025, 0)</f>
        <v/>
      </c>
    </row>
    <row r="1033">
      <c r="A1033">
        <f>IF(AND('Raw Data'!F1026&lt;'Raw Data'!C1026, 'Raw Data'!P1026&gt;'Raw Data'!O1026, 'Raw Data'!P1026-'Raw Data'!O1026&gt;3), 'Raw Data'!J1026, 0)</f>
        <v/>
      </c>
      <c r="B1033">
        <f>IF(AND('Raw Data'!C1026&lt;'Raw Data'!F1026, 'Raw Data'!O1026&gt;'Raw Data'!P1026, 'Raw Data'!O1026-'Raw Data'!P1026&gt;3), 'Raw Data'!I1026, 0)</f>
        <v/>
      </c>
      <c r="C1033">
        <f>IF(AND('Raw Data'!F1026&lt;'Raw Data'!C1026, 'Raw Data'!P1026&gt;'Raw Data'!O1026, 'Raw Data'!P1026-'Raw Data'!O1026&lt;4), 'Raw Data'!H1026, 0)</f>
        <v/>
      </c>
      <c r="D1033">
        <f>IF(AND('Raw Data'!C1026&lt;'Raw Data'!F1026, 'Raw Data'!O1026&gt;'Raw Data'!P1026, 'Raw Data'!O1026-'Raw Data'!P1026&lt;4), 'Raw Data'!G1026, 0)</f>
        <v/>
      </c>
      <c r="E1033">
        <f>IF(ISBLANK('Raw Data'!J1026), 0, IF(AND(4=MATCH(LARGE('Raw Data'!G1026:J1026, 4), 'Raw Data'!G1026:J1026, 0), 'Raw Data'!P1026-'Raw Data'!O1026&gt;3), 'Raw Data'!J1026, 0))</f>
        <v/>
      </c>
      <c r="F1033">
        <f>IF(ISBLANK('Raw Data'!J1026), 0, IF(AND(3=MATCH(LARGE('Raw Data'!G1026:J1026, 4), 'Raw Data'!G1026:J1026, 0), 'Raw Data'!O1026-'Raw Data'!P1026&gt;3), 'Raw Data'!I1026, 0))</f>
        <v/>
      </c>
      <c r="G1033">
        <f>IF(ISBLANK('Raw Data'!J1026), 0, IF(AND(2=MATCH(LARGE('Raw Data'!G1026:J1026, 4), 'Raw Data'!G1026:J1026, 0), AND('Raw Data'!P1026-'Raw Data'!O1026&lt;4, 'Raw Data'!P1026-'Raw Data'!O1026&gt;0)), 'Raw Data'!H1026, 0))</f>
        <v/>
      </c>
      <c r="H1033">
        <f>IF(ISBLANK('Raw Data'!J1026), 0, IF(AND(1=MATCH(LARGE('Raw Data'!G1026:J1026, 4), 'Raw Data'!G1026:J1026, 0), AND('Raw Data'!O1026-'Raw Data'!P1026&lt;4, 'Raw Data'!O1026-'Raw Data'!P1026&gt;0)), 'Raw Data'!G1026, 0))</f>
        <v/>
      </c>
      <c r="I1033">
        <f>IF(ISBLANK('Raw Data'!J1026), 0, IF(AND(4=MATCH(LARGE('Raw Data'!G1026:J1026, 3), 'Raw Data'!G1026:J1026, 0), 'Raw Data'!P1026-'Raw Data'!O1026&gt;3), 'Raw Data'!J1026, 0))</f>
        <v/>
      </c>
      <c r="J1033">
        <f>IF(ISBLANK('Raw Data'!J1026), 0, IF(AND(3=MATCH(LARGE('Raw Data'!G1026:J1026, 3), 'Raw Data'!G1026:J1026, 0), 'Raw Data'!O1026-'Raw Data'!P1026&gt;3), 'Raw Data'!I1026, 0))</f>
        <v/>
      </c>
      <c r="K1033">
        <f>IF(ISBLANK('Raw Data'!J1026), 0, IF(AND(2=MATCH(LARGE('Raw Data'!G1026:J1026, 3), 'Raw Data'!G1026:J1026, 0), AND('Raw Data'!P1026-'Raw Data'!O1026&lt;4, 'Raw Data'!P1026-'Raw Data'!O1026&gt;0)), 'Raw Data'!H1026, 0))</f>
        <v/>
      </c>
      <c r="L1033">
        <f>IF(ISBLANK('Raw Data'!J1026), 0, IF(AND(1=MATCH(LARGE('Raw Data'!G1026:J1026, 3), 'Raw Data'!G1026:J1026, 0), AND('Raw Data'!O1026-'Raw Data'!P1026&lt;4, 'Raw Data'!O1026-'Raw Data'!P1026&gt;0)), 'Raw Data'!G1026, 0))</f>
        <v/>
      </c>
      <c r="M1033">
        <f>IF(ISBLANK('Raw Data'!J1026), 0, IF(AND(4=MATCH(LARGE('Raw Data'!G1026:J1026, 2), 'Raw Data'!G1026:J1026, 0), 'Raw Data'!P1026-'Raw Data'!O1026&gt;3), 'Raw Data'!J1026, 0))</f>
        <v/>
      </c>
      <c r="N1033">
        <f>IF(ISBLANK('Raw Data'!J1026), 0, IF(AND(3=MATCH(LARGE('Raw Data'!G1026:J1026, 2), 'Raw Data'!G1026:J1026, 0), 'Raw Data'!O1026-'Raw Data'!P1026&gt;3), 'Raw Data'!I1026, 0))</f>
        <v/>
      </c>
      <c r="O1033">
        <f>IF(ISBLANK('Raw Data'!J1026), 0, IF(AND(2=MATCH(LARGE('Raw Data'!G1026:J1026, 2), 'Raw Data'!G1026:J1026, 0), AND('Raw Data'!P1026-'Raw Data'!O1026&lt;4, 'Raw Data'!P1026-'Raw Data'!O1026&gt;0)), 'Raw Data'!H1026, 0))</f>
        <v/>
      </c>
      <c r="P1033">
        <f>IF(ISBLANK('Raw Data'!J1026), 0, IF(AND(1=MATCH(LARGE('Raw Data'!G1026:J1026, 2), 'Raw Data'!G1026:J1026, 0), AND('Raw Data'!O1026-'Raw Data'!P1026&lt;4, 'Raw Data'!O1026-'Raw Data'!P1026&gt;0)), 'Raw Data'!G1026, 0))</f>
        <v/>
      </c>
      <c r="Q1033">
        <f>IF(ISBLANK('Raw Data'!J1026), 0, IF(AND(4=MATCH(LARGE('Raw Data'!G1026:J1026, 1), 'Raw Data'!G1026:J1026, 0), 'Raw Data'!P1026-'Raw Data'!O1026&gt;3), 'Raw Data'!J1026, 0))</f>
        <v/>
      </c>
      <c r="R1033">
        <f>IF(ISBLANK('Raw Data'!J1026), 0, IF(AND(3=MATCH(LARGE('Raw Data'!G1026:J1026, 1), 'Raw Data'!G1026:J1026, 0), 'Raw Data'!O1026-'Raw Data'!P1026&gt;3), 'Raw Data'!I1026, 0))</f>
        <v/>
      </c>
      <c r="S1033">
        <f>IF(AND('Raw Data'!P1026-'Raw Data'!O1026&gt;4, 'Raw Data'!F1026&lt;'Raw Data'!C1026), 'Raw Data'!J1026, 0)</f>
        <v/>
      </c>
      <c r="T1033">
        <f>IF(AND('Raw Data'!O1026-'Raw Data'!P1026&gt;4, 'Raw Data'!F1026&gt;'Raw Data'!C1026), 'Raw Data'!I1026, 0)</f>
        <v/>
      </c>
      <c r="U1033">
        <f>IF(AND('Raw Data'!P1026-'Raw Data'!O1026&lt;3, 'Raw Data'!P1026&gt;'Raw Data'!O1026, 'Raw Data'!F1026&lt;'Raw Data'!C1026), 'Raw Data'!H1026, 0)</f>
        <v/>
      </c>
      <c r="V1033">
        <f>IF(AND('Raw Data'!P1026-'Raw Data'!O1026&lt;3, 'Raw Data'!P1026&gt;'Raw Data'!O1026, 'Raw Data'!F1026&gt;'Raw Data'!C1026), 'Raw Data'!G1026, 0)</f>
        <v/>
      </c>
    </row>
    <row r="1034">
      <c r="A1034">
        <f>IF(AND('Raw Data'!F1027&lt;'Raw Data'!C1027, 'Raw Data'!P1027&gt;'Raw Data'!O1027, 'Raw Data'!P1027-'Raw Data'!O1027&gt;3), 'Raw Data'!J1027, 0)</f>
        <v/>
      </c>
      <c r="B1034">
        <f>IF(AND('Raw Data'!C1027&lt;'Raw Data'!F1027, 'Raw Data'!O1027&gt;'Raw Data'!P1027, 'Raw Data'!O1027-'Raw Data'!P1027&gt;3), 'Raw Data'!I1027, 0)</f>
        <v/>
      </c>
      <c r="C1034">
        <f>IF(AND('Raw Data'!F1027&lt;'Raw Data'!C1027, 'Raw Data'!P1027&gt;'Raw Data'!O1027, 'Raw Data'!P1027-'Raw Data'!O1027&lt;4), 'Raw Data'!H1027, 0)</f>
        <v/>
      </c>
      <c r="D1034">
        <f>IF(AND('Raw Data'!C1027&lt;'Raw Data'!F1027, 'Raw Data'!O1027&gt;'Raw Data'!P1027, 'Raw Data'!O1027-'Raw Data'!P1027&lt;4), 'Raw Data'!G1027, 0)</f>
        <v/>
      </c>
      <c r="E1034">
        <f>IF(ISBLANK('Raw Data'!J1027), 0, IF(AND(4=MATCH(LARGE('Raw Data'!G1027:J1027, 4), 'Raw Data'!G1027:J1027, 0), 'Raw Data'!P1027-'Raw Data'!O1027&gt;3), 'Raw Data'!J1027, 0))</f>
        <v/>
      </c>
      <c r="F1034">
        <f>IF(ISBLANK('Raw Data'!J1027), 0, IF(AND(3=MATCH(LARGE('Raw Data'!G1027:J1027, 4), 'Raw Data'!G1027:J1027, 0), 'Raw Data'!O1027-'Raw Data'!P1027&gt;3), 'Raw Data'!I1027, 0))</f>
        <v/>
      </c>
      <c r="G1034">
        <f>IF(ISBLANK('Raw Data'!J1027), 0, IF(AND(2=MATCH(LARGE('Raw Data'!G1027:J1027, 4), 'Raw Data'!G1027:J1027, 0), AND('Raw Data'!P1027-'Raw Data'!O1027&lt;4, 'Raw Data'!P1027-'Raw Data'!O1027&gt;0)), 'Raw Data'!H1027, 0))</f>
        <v/>
      </c>
      <c r="H1034">
        <f>IF(ISBLANK('Raw Data'!J1027), 0, IF(AND(1=MATCH(LARGE('Raw Data'!G1027:J1027, 4), 'Raw Data'!G1027:J1027, 0), AND('Raw Data'!O1027-'Raw Data'!P1027&lt;4, 'Raw Data'!O1027-'Raw Data'!P1027&gt;0)), 'Raw Data'!G1027, 0))</f>
        <v/>
      </c>
      <c r="I1034">
        <f>IF(ISBLANK('Raw Data'!J1027), 0, IF(AND(4=MATCH(LARGE('Raw Data'!G1027:J1027, 3), 'Raw Data'!G1027:J1027, 0), 'Raw Data'!P1027-'Raw Data'!O1027&gt;3), 'Raw Data'!J1027, 0))</f>
        <v/>
      </c>
      <c r="J1034">
        <f>IF(ISBLANK('Raw Data'!J1027), 0, IF(AND(3=MATCH(LARGE('Raw Data'!G1027:J1027, 3), 'Raw Data'!G1027:J1027, 0), 'Raw Data'!O1027-'Raw Data'!P1027&gt;3), 'Raw Data'!I1027, 0))</f>
        <v/>
      </c>
      <c r="K1034">
        <f>IF(ISBLANK('Raw Data'!J1027), 0, IF(AND(2=MATCH(LARGE('Raw Data'!G1027:J1027, 3), 'Raw Data'!G1027:J1027, 0), AND('Raw Data'!P1027-'Raw Data'!O1027&lt;4, 'Raw Data'!P1027-'Raw Data'!O1027&gt;0)), 'Raw Data'!H1027, 0))</f>
        <v/>
      </c>
      <c r="L1034">
        <f>IF(ISBLANK('Raw Data'!J1027), 0, IF(AND(1=MATCH(LARGE('Raw Data'!G1027:J1027, 3), 'Raw Data'!G1027:J1027, 0), AND('Raw Data'!O1027-'Raw Data'!P1027&lt;4, 'Raw Data'!O1027-'Raw Data'!P1027&gt;0)), 'Raw Data'!G1027, 0))</f>
        <v/>
      </c>
      <c r="M1034">
        <f>IF(ISBLANK('Raw Data'!J1027), 0, IF(AND(4=MATCH(LARGE('Raw Data'!G1027:J1027, 2), 'Raw Data'!G1027:J1027, 0), 'Raw Data'!P1027-'Raw Data'!O1027&gt;3), 'Raw Data'!J1027, 0))</f>
        <v/>
      </c>
      <c r="N1034">
        <f>IF(ISBLANK('Raw Data'!J1027), 0, IF(AND(3=MATCH(LARGE('Raw Data'!G1027:J1027, 2), 'Raw Data'!G1027:J1027, 0), 'Raw Data'!O1027-'Raw Data'!P1027&gt;3), 'Raw Data'!I1027, 0))</f>
        <v/>
      </c>
      <c r="O1034">
        <f>IF(ISBLANK('Raw Data'!J1027), 0, IF(AND(2=MATCH(LARGE('Raw Data'!G1027:J1027, 2), 'Raw Data'!G1027:J1027, 0), AND('Raw Data'!P1027-'Raw Data'!O1027&lt;4, 'Raw Data'!P1027-'Raw Data'!O1027&gt;0)), 'Raw Data'!H1027, 0))</f>
        <v/>
      </c>
      <c r="P1034">
        <f>IF(ISBLANK('Raw Data'!J1027), 0, IF(AND(1=MATCH(LARGE('Raw Data'!G1027:J1027, 2), 'Raw Data'!G1027:J1027, 0), AND('Raw Data'!O1027-'Raw Data'!P1027&lt;4, 'Raw Data'!O1027-'Raw Data'!P1027&gt;0)), 'Raw Data'!G1027, 0))</f>
        <v/>
      </c>
      <c r="Q1034">
        <f>IF(ISBLANK('Raw Data'!J1027), 0, IF(AND(4=MATCH(LARGE('Raw Data'!G1027:J1027, 1), 'Raw Data'!G1027:J1027, 0), 'Raw Data'!P1027-'Raw Data'!O1027&gt;3), 'Raw Data'!J1027, 0))</f>
        <v/>
      </c>
      <c r="R1034">
        <f>IF(ISBLANK('Raw Data'!J1027), 0, IF(AND(3=MATCH(LARGE('Raw Data'!G1027:J1027, 1), 'Raw Data'!G1027:J1027, 0), 'Raw Data'!O1027-'Raw Data'!P1027&gt;3), 'Raw Data'!I1027, 0))</f>
        <v/>
      </c>
      <c r="S1034">
        <f>IF(AND('Raw Data'!P1027-'Raw Data'!O1027&gt;4, 'Raw Data'!F1027&lt;'Raw Data'!C1027), 'Raw Data'!J1027, 0)</f>
        <v/>
      </c>
      <c r="T1034">
        <f>IF(AND('Raw Data'!O1027-'Raw Data'!P1027&gt;4, 'Raw Data'!F1027&gt;'Raw Data'!C1027), 'Raw Data'!I1027, 0)</f>
        <v/>
      </c>
      <c r="U1034">
        <f>IF(AND('Raw Data'!P1027-'Raw Data'!O1027&lt;3, 'Raw Data'!P1027&gt;'Raw Data'!O1027, 'Raw Data'!F1027&lt;'Raw Data'!C1027), 'Raw Data'!H1027, 0)</f>
        <v/>
      </c>
      <c r="V1034">
        <f>IF(AND('Raw Data'!P1027-'Raw Data'!O1027&lt;3, 'Raw Data'!P1027&gt;'Raw Data'!O1027, 'Raw Data'!F1027&gt;'Raw Data'!C1027), 'Raw Data'!G1027, 0)</f>
        <v/>
      </c>
    </row>
    <row r="1035">
      <c r="A1035">
        <f>IF(AND('Raw Data'!F1028&lt;'Raw Data'!C1028, 'Raw Data'!P1028&gt;'Raw Data'!O1028, 'Raw Data'!P1028-'Raw Data'!O1028&gt;3), 'Raw Data'!J1028, 0)</f>
        <v/>
      </c>
      <c r="B1035">
        <f>IF(AND('Raw Data'!C1028&lt;'Raw Data'!F1028, 'Raw Data'!O1028&gt;'Raw Data'!P1028, 'Raw Data'!O1028-'Raw Data'!P1028&gt;3), 'Raw Data'!I1028, 0)</f>
        <v/>
      </c>
      <c r="C1035">
        <f>IF(AND('Raw Data'!F1028&lt;'Raw Data'!C1028, 'Raw Data'!P1028&gt;'Raw Data'!O1028, 'Raw Data'!P1028-'Raw Data'!O1028&lt;4), 'Raw Data'!H1028, 0)</f>
        <v/>
      </c>
      <c r="D1035">
        <f>IF(AND('Raw Data'!C1028&lt;'Raw Data'!F1028, 'Raw Data'!O1028&gt;'Raw Data'!P1028, 'Raw Data'!O1028-'Raw Data'!P1028&lt;4), 'Raw Data'!G1028, 0)</f>
        <v/>
      </c>
      <c r="E1035">
        <f>IF(ISBLANK('Raw Data'!J1028), 0, IF(AND(4=MATCH(LARGE('Raw Data'!G1028:J1028, 4), 'Raw Data'!G1028:J1028, 0), 'Raw Data'!P1028-'Raw Data'!O1028&gt;3), 'Raw Data'!J1028, 0))</f>
        <v/>
      </c>
      <c r="F1035">
        <f>IF(ISBLANK('Raw Data'!J1028), 0, IF(AND(3=MATCH(LARGE('Raw Data'!G1028:J1028, 4), 'Raw Data'!G1028:J1028, 0), 'Raw Data'!O1028-'Raw Data'!P1028&gt;3), 'Raw Data'!I1028, 0))</f>
        <v/>
      </c>
      <c r="G1035">
        <f>IF(ISBLANK('Raw Data'!J1028), 0, IF(AND(2=MATCH(LARGE('Raw Data'!G1028:J1028, 4), 'Raw Data'!G1028:J1028, 0), AND('Raw Data'!P1028-'Raw Data'!O1028&lt;4, 'Raw Data'!P1028-'Raw Data'!O1028&gt;0)), 'Raw Data'!H1028, 0))</f>
        <v/>
      </c>
      <c r="H1035">
        <f>IF(ISBLANK('Raw Data'!J1028), 0, IF(AND(1=MATCH(LARGE('Raw Data'!G1028:J1028, 4), 'Raw Data'!G1028:J1028, 0), AND('Raw Data'!O1028-'Raw Data'!P1028&lt;4, 'Raw Data'!O1028-'Raw Data'!P1028&gt;0)), 'Raw Data'!G1028, 0))</f>
        <v/>
      </c>
      <c r="I1035">
        <f>IF(ISBLANK('Raw Data'!J1028), 0, IF(AND(4=MATCH(LARGE('Raw Data'!G1028:J1028, 3), 'Raw Data'!G1028:J1028, 0), 'Raw Data'!P1028-'Raw Data'!O1028&gt;3), 'Raw Data'!J1028, 0))</f>
        <v/>
      </c>
      <c r="J1035">
        <f>IF(ISBLANK('Raw Data'!J1028), 0, IF(AND(3=MATCH(LARGE('Raw Data'!G1028:J1028, 3), 'Raw Data'!G1028:J1028, 0), 'Raw Data'!O1028-'Raw Data'!P1028&gt;3), 'Raw Data'!I1028, 0))</f>
        <v/>
      </c>
      <c r="K1035">
        <f>IF(ISBLANK('Raw Data'!J1028), 0, IF(AND(2=MATCH(LARGE('Raw Data'!G1028:J1028, 3), 'Raw Data'!G1028:J1028, 0), AND('Raw Data'!P1028-'Raw Data'!O1028&lt;4, 'Raw Data'!P1028-'Raw Data'!O1028&gt;0)), 'Raw Data'!H1028, 0))</f>
        <v/>
      </c>
      <c r="L1035">
        <f>IF(ISBLANK('Raw Data'!J1028), 0, IF(AND(1=MATCH(LARGE('Raw Data'!G1028:J1028, 3), 'Raw Data'!G1028:J1028, 0), AND('Raw Data'!O1028-'Raw Data'!P1028&lt;4, 'Raw Data'!O1028-'Raw Data'!P1028&gt;0)), 'Raw Data'!G1028, 0))</f>
        <v/>
      </c>
      <c r="M1035">
        <f>IF(ISBLANK('Raw Data'!J1028), 0, IF(AND(4=MATCH(LARGE('Raw Data'!G1028:J1028, 2), 'Raw Data'!G1028:J1028, 0), 'Raw Data'!P1028-'Raw Data'!O1028&gt;3), 'Raw Data'!J1028, 0))</f>
        <v/>
      </c>
      <c r="N1035">
        <f>IF(ISBLANK('Raw Data'!J1028), 0, IF(AND(3=MATCH(LARGE('Raw Data'!G1028:J1028, 2), 'Raw Data'!G1028:J1028, 0), 'Raw Data'!O1028-'Raw Data'!P1028&gt;3), 'Raw Data'!I1028, 0))</f>
        <v/>
      </c>
      <c r="O1035">
        <f>IF(ISBLANK('Raw Data'!J1028), 0, IF(AND(2=MATCH(LARGE('Raw Data'!G1028:J1028, 2), 'Raw Data'!G1028:J1028, 0), AND('Raw Data'!P1028-'Raw Data'!O1028&lt;4, 'Raw Data'!P1028-'Raw Data'!O1028&gt;0)), 'Raw Data'!H1028, 0))</f>
        <v/>
      </c>
      <c r="P1035">
        <f>IF(ISBLANK('Raw Data'!J1028), 0, IF(AND(1=MATCH(LARGE('Raw Data'!G1028:J1028, 2), 'Raw Data'!G1028:J1028, 0), AND('Raw Data'!O1028-'Raw Data'!P1028&lt;4, 'Raw Data'!O1028-'Raw Data'!P1028&gt;0)), 'Raw Data'!G1028, 0))</f>
        <v/>
      </c>
      <c r="Q1035">
        <f>IF(ISBLANK('Raw Data'!J1028), 0, IF(AND(4=MATCH(LARGE('Raw Data'!G1028:J1028, 1), 'Raw Data'!G1028:J1028, 0), 'Raw Data'!P1028-'Raw Data'!O1028&gt;3), 'Raw Data'!J1028, 0))</f>
        <v/>
      </c>
      <c r="R1035">
        <f>IF(ISBLANK('Raw Data'!J1028), 0, IF(AND(3=MATCH(LARGE('Raw Data'!G1028:J1028, 1), 'Raw Data'!G1028:J1028, 0), 'Raw Data'!O1028-'Raw Data'!P1028&gt;3), 'Raw Data'!I1028, 0))</f>
        <v/>
      </c>
      <c r="S1035">
        <f>IF(AND('Raw Data'!P1028-'Raw Data'!O1028&gt;4, 'Raw Data'!F1028&lt;'Raw Data'!C1028), 'Raw Data'!J1028, 0)</f>
        <v/>
      </c>
      <c r="T1035">
        <f>IF(AND('Raw Data'!O1028-'Raw Data'!P1028&gt;4, 'Raw Data'!F1028&gt;'Raw Data'!C1028), 'Raw Data'!I1028, 0)</f>
        <v/>
      </c>
      <c r="U1035">
        <f>IF(AND('Raw Data'!P1028-'Raw Data'!O1028&lt;3, 'Raw Data'!P1028&gt;'Raw Data'!O1028, 'Raw Data'!F1028&lt;'Raw Data'!C1028), 'Raw Data'!H1028, 0)</f>
        <v/>
      </c>
      <c r="V1035">
        <f>IF(AND('Raw Data'!P1028-'Raw Data'!O1028&lt;3, 'Raw Data'!P1028&gt;'Raw Data'!O1028, 'Raw Data'!F1028&gt;'Raw Data'!C1028), 'Raw Data'!G1028, 0)</f>
        <v/>
      </c>
    </row>
    <row r="1036">
      <c r="A1036">
        <f>IF(AND('Raw Data'!F1029&lt;'Raw Data'!C1029, 'Raw Data'!P1029&gt;'Raw Data'!O1029, 'Raw Data'!P1029-'Raw Data'!O1029&gt;3), 'Raw Data'!J1029, 0)</f>
        <v/>
      </c>
      <c r="B1036">
        <f>IF(AND('Raw Data'!C1029&lt;'Raw Data'!F1029, 'Raw Data'!O1029&gt;'Raw Data'!P1029, 'Raw Data'!O1029-'Raw Data'!P1029&gt;3), 'Raw Data'!I1029, 0)</f>
        <v/>
      </c>
      <c r="C1036">
        <f>IF(AND('Raw Data'!F1029&lt;'Raw Data'!C1029, 'Raw Data'!P1029&gt;'Raw Data'!O1029, 'Raw Data'!P1029-'Raw Data'!O1029&lt;4), 'Raw Data'!H1029, 0)</f>
        <v/>
      </c>
      <c r="D1036">
        <f>IF(AND('Raw Data'!C1029&lt;'Raw Data'!F1029, 'Raw Data'!O1029&gt;'Raw Data'!P1029, 'Raw Data'!O1029-'Raw Data'!P1029&lt;4), 'Raw Data'!G1029, 0)</f>
        <v/>
      </c>
      <c r="E1036">
        <f>IF(ISBLANK('Raw Data'!J1029), 0, IF(AND(4=MATCH(LARGE('Raw Data'!G1029:J1029, 4), 'Raw Data'!G1029:J1029, 0), 'Raw Data'!P1029-'Raw Data'!O1029&gt;3), 'Raw Data'!J1029, 0))</f>
        <v/>
      </c>
      <c r="F1036">
        <f>IF(ISBLANK('Raw Data'!J1029), 0, IF(AND(3=MATCH(LARGE('Raw Data'!G1029:J1029, 4), 'Raw Data'!G1029:J1029, 0), 'Raw Data'!O1029-'Raw Data'!P1029&gt;3), 'Raw Data'!I1029, 0))</f>
        <v/>
      </c>
      <c r="G1036">
        <f>IF(ISBLANK('Raw Data'!J1029), 0, IF(AND(2=MATCH(LARGE('Raw Data'!G1029:J1029, 4), 'Raw Data'!G1029:J1029, 0), AND('Raw Data'!P1029-'Raw Data'!O1029&lt;4, 'Raw Data'!P1029-'Raw Data'!O1029&gt;0)), 'Raw Data'!H1029, 0))</f>
        <v/>
      </c>
      <c r="H1036">
        <f>IF(ISBLANK('Raw Data'!J1029), 0, IF(AND(1=MATCH(LARGE('Raw Data'!G1029:J1029, 4), 'Raw Data'!G1029:J1029, 0), AND('Raw Data'!O1029-'Raw Data'!P1029&lt;4, 'Raw Data'!O1029-'Raw Data'!P1029&gt;0)), 'Raw Data'!G1029, 0))</f>
        <v/>
      </c>
      <c r="I1036">
        <f>IF(ISBLANK('Raw Data'!J1029), 0, IF(AND(4=MATCH(LARGE('Raw Data'!G1029:J1029, 3), 'Raw Data'!G1029:J1029, 0), 'Raw Data'!P1029-'Raw Data'!O1029&gt;3), 'Raw Data'!J1029, 0))</f>
        <v/>
      </c>
      <c r="J1036">
        <f>IF(ISBLANK('Raw Data'!J1029), 0, IF(AND(3=MATCH(LARGE('Raw Data'!G1029:J1029, 3), 'Raw Data'!G1029:J1029, 0), 'Raw Data'!O1029-'Raw Data'!P1029&gt;3), 'Raw Data'!I1029, 0))</f>
        <v/>
      </c>
      <c r="K1036">
        <f>IF(ISBLANK('Raw Data'!J1029), 0, IF(AND(2=MATCH(LARGE('Raw Data'!G1029:J1029, 3), 'Raw Data'!G1029:J1029, 0), AND('Raw Data'!P1029-'Raw Data'!O1029&lt;4, 'Raw Data'!P1029-'Raw Data'!O1029&gt;0)), 'Raw Data'!H1029, 0))</f>
        <v/>
      </c>
      <c r="L1036">
        <f>IF(ISBLANK('Raw Data'!J1029), 0, IF(AND(1=MATCH(LARGE('Raw Data'!G1029:J1029, 3), 'Raw Data'!G1029:J1029, 0), AND('Raw Data'!O1029-'Raw Data'!P1029&lt;4, 'Raw Data'!O1029-'Raw Data'!P1029&gt;0)), 'Raw Data'!G1029, 0))</f>
        <v/>
      </c>
      <c r="M1036">
        <f>IF(ISBLANK('Raw Data'!J1029), 0, IF(AND(4=MATCH(LARGE('Raw Data'!G1029:J1029, 2), 'Raw Data'!G1029:J1029, 0), 'Raw Data'!P1029-'Raw Data'!O1029&gt;3), 'Raw Data'!J1029, 0))</f>
        <v/>
      </c>
      <c r="N1036">
        <f>IF(ISBLANK('Raw Data'!J1029), 0, IF(AND(3=MATCH(LARGE('Raw Data'!G1029:J1029, 2), 'Raw Data'!G1029:J1029, 0), 'Raw Data'!O1029-'Raw Data'!P1029&gt;3), 'Raw Data'!I1029, 0))</f>
        <v/>
      </c>
      <c r="O1036">
        <f>IF(ISBLANK('Raw Data'!J1029), 0, IF(AND(2=MATCH(LARGE('Raw Data'!G1029:J1029, 2), 'Raw Data'!G1029:J1029, 0), AND('Raw Data'!P1029-'Raw Data'!O1029&lt;4, 'Raw Data'!P1029-'Raw Data'!O1029&gt;0)), 'Raw Data'!H1029, 0))</f>
        <v/>
      </c>
      <c r="P1036">
        <f>IF(ISBLANK('Raw Data'!J1029), 0, IF(AND(1=MATCH(LARGE('Raw Data'!G1029:J1029, 2), 'Raw Data'!G1029:J1029, 0), AND('Raw Data'!O1029-'Raw Data'!P1029&lt;4, 'Raw Data'!O1029-'Raw Data'!P1029&gt;0)), 'Raw Data'!G1029, 0))</f>
        <v/>
      </c>
      <c r="Q1036">
        <f>IF(ISBLANK('Raw Data'!J1029), 0, IF(AND(4=MATCH(LARGE('Raw Data'!G1029:J1029, 1), 'Raw Data'!G1029:J1029, 0), 'Raw Data'!P1029-'Raw Data'!O1029&gt;3), 'Raw Data'!J1029, 0))</f>
        <v/>
      </c>
      <c r="R1036">
        <f>IF(ISBLANK('Raw Data'!J1029), 0, IF(AND(3=MATCH(LARGE('Raw Data'!G1029:J1029, 1), 'Raw Data'!G1029:J1029, 0), 'Raw Data'!O1029-'Raw Data'!P1029&gt;3), 'Raw Data'!I1029, 0))</f>
        <v/>
      </c>
      <c r="S1036">
        <f>IF(AND('Raw Data'!P1029-'Raw Data'!O1029&gt;4, 'Raw Data'!F1029&lt;'Raw Data'!C1029), 'Raw Data'!J1029, 0)</f>
        <v/>
      </c>
      <c r="T1036">
        <f>IF(AND('Raw Data'!O1029-'Raw Data'!P1029&gt;4, 'Raw Data'!F1029&gt;'Raw Data'!C1029), 'Raw Data'!I1029, 0)</f>
        <v/>
      </c>
      <c r="U1036">
        <f>IF(AND('Raw Data'!P1029-'Raw Data'!O1029&lt;3, 'Raw Data'!P1029&gt;'Raw Data'!O1029, 'Raw Data'!F1029&lt;'Raw Data'!C1029), 'Raw Data'!H1029, 0)</f>
        <v/>
      </c>
      <c r="V1036">
        <f>IF(AND('Raw Data'!P1029-'Raw Data'!O1029&lt;3, 'Raw Data'!P1029&gt;'Raw Data'!O1029, 'Raw Data'!F1029&gt;'Raw Data'!C1029), 'Raw Data'!G1029, 0)</f>
        <v/>
      </c>
    </row>
    <row r="1037">
      <c r="A1037">
        <f>IF(AND('Raw Data'!F1030&lt;'Raw Data'!C1030, 'Raw Data'!P1030&gt;'Raw Data'!O1030, 'Raw Data'!P1030-'Raw Data'!O1030&gt;3), 'Raw Data'!J1030, 0)</f>
        <v/>
      </c>
      <c r="B1037">
        <f>IF(AND('Raw Data'!C1030&lt;'Raw Data'!F1030, 'Raw Data'!O1030&gt;'Raw Data'!P1030, 'Raw Data'!O1030-'Raw Data'!P1030&gt;3), 'Raw Data'!I1030, 0)</f>
        <v/>
      </c>
      <c r="C1037">
        <f>IF(AND('Raw Data'!F1030&lt;'Raw Data'!C1030, 'Raw Data'!P1030&gt;'Raw Data'!O1030, 'Raw Data'!P1030-'Raw Data'!O1030&lt;4), 'Raw Data'!H1030, 0)</f>
        <v/>
      </c>
      <c r="D1037">
        <f>IF(AND('Raw Data'!C1030&lt;'Raw Data'!F1030, 'Raw Data'!O1030&gt;'Raw Data'!P1030, 'Raw Data'!O1030-'Raw Data'!P1030&lt;4), 'Raw Data'!G1030, 0)</f>
        <v/>
      </c>
      <c r="E1037">
        <f>IF(ISBLANK('Raw Data'!J1030), 0, IF(AND(4=MATCH(LARGE('Raw Data'!G1030:J1030, 4), 'Raw Data'!G1030:J1030, 0), 'Raw Data'!P1030-'Raw Data'!O1030&gt;3), 'Raw Data'!J1030, 0))</f>
        <v/>
      </c>
      <c r="F1037">
        <f>IF(ISBLANK('Raw Data'!J1030), 0, IF(AND(3=MATCH(LARGE('Raw Data'!G1030:J1030, 4), 'Raw Data'!G1030:J1030, 0), 'Raw Data'!O1030-'Raw Data'!P1030&gt;3), 'Raw Data'!I1030, 0))</f>
        <v/>
      </c>
      <c r="G1037">
        <f>IF(ISBLANK('Raw Data'!J1030), 0, IF(AND(2=MATCH(LARGE('Raw Data'!G1030:J1030, 4), 'Raw Data'!G1030:J1030, 0), AND('Raw Data'!P1030-'Raw Data'!O1030&lt;4, 'Raw Data'!P1030-'Raw Data'!O1030&gt;0)), 'Raw Data'!H1030, 0))</f>
        <v/>
      </c>
      <c r="H1037">
        <f>IF(ISBLANK('Raw Data'!J1030), 0, IF(AND(1=MATCH(LARGE('Raw Data'!G1030:J1030, 4), 'Raw Data'!G1030:J1030, 0), AND('Raw Data'!O1030-'Raw Data'!P1030&lt;4, 'Raw Data'!O1030-'Raw Data'!P1030&gt;0)), 'Raw Data'!G1030, 0))</f>
        <v/>
      </c>
      <c r="I1037">
        <f>IF(ISBLANK('Raw Data'!J1030), 0, IF(AND(4=MATCH(LARGE('Raw Data'!G1030:J1030, 3), 'Raw Data'!G1030:J1030, 0), 'Raw Data'!P1030-'Raw Data'!O1030&gt;3), 'Raw Data'!J1030, 0))</f>
        <v/>
      </c>
      <c r="J1037">
        <f>IF(ISBLANK('Raw Data'!J1030), 0, IF(AND(3=MATCH(LARGE('Raw Data'!G1030:J1030, 3), 'Raw Data'!G1030:J1030, 0), 'Raw Data'!O1030-'Raw Data'!P1030&gt;3), 'Raw Data'!I1030, 0))</f>
        <v/>
      </c>
      <c r="K1037">
        <f>IF(ISBLANK('Raw Data'!J1030), 0, IF(AND(2=MATCH(LARGE('Raw Data'!G1030:J1030, 3), 'Raw Data'!G1030:J1030, 0), AND('Raw Data'!P1030-'Raw Data'!O1030&lt;4, 'Raw Data'!P1030-'Raw Data'!O1030&gt;0)), 'Raw Data'!H1030, 0))</f>
        <v/>
      </c>
      <c r="L1037">
        <f>IF(ISBLANK('Raw Data'!J1030), 0, IF(AND(1=MATCH(LARGE('Raw Data'!G1030:J1030, 3), 'Raw Data'!G1030:J1030, 0), AND('Raw Data'!O1030-'Raw Data'!P1030&lt;4, 'Raw Data'!O1030-'Raw Data'!P1030&gt;0)), 'Raw Data'!G1030, 0))</f>
        <v/>
      </c>
      <c r="M1037">
        <f>IF(ISBLANK('Raw Data'!J1030), 0, IF(AND(4=MATCH(LARGE('Raw Data'!G1030:J1030, 2), 'Raw Data'!G1030:J1030, 0), 'Raw Data'!P1030-'Raw Data'!O1030&gt;3), 'Raw Data'!J1030, 0))</f>
        <v/>
      </c>
      <c r="N1037">
        <f>IF(ISBLANK('Raw Data'!J1030), 0, IF(AND(3=MATCH(LARGE('Raw Data'!G1030:J1030, 2), 'Raw Data'!G1030:J1030, 0), 'Raw Data'!O1030-'Raw Data'!P1030&gt;3), 'Raw Data'!I1030, 0))</f>
        <v/>
      </c>
      <c r="O1037">
        <f>IF(ISBLANK('Raw Data'!J1030), 0, IF(AND(2=MATCH(LARGE('Raw Data'!G1030:J1030, 2), 'Raw Data'!G1030:J1030, 0), AND('Raw Data'!P1030-'Raw Data'!O1030&lt;4, 'Raw Data'!P1030-'Raw Data'!O1030&gt;0)), 'Raw Data'!H1030, 0))</f>
        <v/>
      </c>
      <c r="P1037">
        <f>IF(ISBLANK('Raw Data'!J1030), 0, IF(AND(1=MATCH(LARGE('Raw Data'!G1030:J1030, 2), 'Raw Data'!G1030:J1030, 0), AND('Raw Data'!O1030-'Raw Data'!P1030&lt;4, 'Raw Data'!O1030-'Raw Data'!P1030&gt;0)), 'Raw Data'!G1030, 0))</f>
        <v/>
      </c>
      <c r="Q1037">
        <f>IF(ISBLANK('Raw Data'!J1030), 0, IF(AND(4=MATCH(LARGE('Raw Data'!G1030:J1030, 1), 'Raw Data'!G1030:J1030, 0), 'Raw Data'!P1030-'Raw Data'!O1030&gt;3), 'Raw Data'!J1030, 0))</f>
        <v/>
      </c>
      <c r="R1037">
        <f>IF(ISBLANK('Raw Data'!J1030), 0, IF(AND(3=MATCH(LARGE('Raw Data'!G1030:J1030, 1), 'Raw Data'!G1030:J1030, 0), 'Raw Data'!O1030-'Raw Data'!P1030&gt;3), 'Raw Data'!I1030, 0))</f>
        <v/>
      </c>
      <c r="S1037">
        <f>IF(AND('Raw Data'!P1030-'Raw Data'!O1030&gt;4, 'Raw Data'!F1030&lt;'Raw Data'!C1030), 'Raw Data'!J1030, 0)</f>
        <v/>
      </c>
      <c r="T1037">
        <f>IF(AND('Raw Data'!O1030-'Raw Data'!P1030&gt;4, 'Raw Data'!F1030&gt;'Raw Data'!C1030), 'Raw Data'!I1030, 0)</f>
        <v/>
      </c>
      <c r="U1037">
        <f>IF(AND('Raw Data'!P1030-'Raw Data'!O1030&lt;3, 'Raw Data'!P1030&gt;'Raw Data'!O1030, 'Raw Data'!F1030&lt;'Raw Data'!C1030), 'Raw Data'!H1030, 0)</f>
        <v/>
      </c>
      <c r="V1037">
        <f>IF(AND('Raw Data'!P1030-'Raw Data'!O1030&lt;3, 'Raw Data'!P1030&gt;'Raw Data'!O1030, 'Raw Data'!F1030&gt;'Raw Data'!C1030), 'Raw Data'!G1030, 0)</f>
        <v/>
      </c>
    </row>
    <row r="1038">
      <c r="A1038">
        <f>IF(AND('Raw Data'!F1031&lt;'Raw Data'!C1031, 'Raw Data'!P1031&gt;'Raw Data'!O1031, 'Raw Data'!P1031-'Raw Data'!O1031&gt;3), 'Raw Data'!J1031, 0)</f>
        <v/>
      </c>
      <c r="B1038">
        <f>IF(AND('Raw Data'!C1031&lt;'Raw Data'!F1031, 'Raw Data'!O1031&gt;'Raw Data'!P1031, 'Raw Data'!O1031-'Raw Data'!P1031&gt;3), 'Raw Data'!I1031, 0)</f>
        <v/>
      </c>
      <c r="C1038">
        <f>IF(AND('Raw Data'!F1031&lt;'Raw Data'!C1031, 'Raw Data'!P1031&gt;'Raw Data'!O1031, 'Raw Data'!P1031-'Raw Data'!O1031&lt;4), 'Raw Data'!H1031, 0)</f>
        <v/>
      </c>
      <c r="D1038">
        <f>IF(AND('Raw Data'!C1031&lt;'Raw Data'!F1031, 'Raw Data'!O1031&gt;'Raw Data'!P1031, 'Raw Data'!O1031-'Raw Data'!P1031&lt;4), 'Raw Data'!G1031, 0)</f>
        <v/>
      </c>
      <c r="E1038">
        <f>IF(ISBLANK('Raw Data'!J1031), 0, IF(AND(4=MATCH(LARGE('Raw Data'!G1031:J1031, 4), 'Raw Data'!G1031:J1031, 0), 'Raw Data'!P1031-'Raw Data'!O1031&gt;3), 'Raw Data'!J1031, 0))</f>
        <v/>
      </c>
      <c r="F1038">
        <f>IF(ISBLANK('Raw Data'!J1031), 0, IF(AND(3=MATCH(LARGE('Raw Data'!G1031:J1031, 4), 'Raw Data'!G1031:J1031, 0), 'Raw Data'!O1031-'Raw Data'!P1031&gt;3), 'Raw Data'!I1031, 0))</f>
        <v/>
      </c>
      <c r="G1038">
        <f>IF(ISBLANK('Raw Data'!J1031), 0, IF(AND(2=MATCH(LARGE('Raw Data'!G1031:J1031, 4), 'Raw Data'!G1031:J1031, 0), AND('Raw Data'!P1031-'Raw Data'!O1031&lt;4, 'Raw Data'!P1031-'Raw Data'!O1031&gt;0)), 'Raw Data'!H1031, 0))</f>
        <v/>
      </c>
      <c r="H1038">
        <f>IF(ISBLANK('Raw Data'!J1031), 0, IF(AND(1=MATCH(LARGE('Raw Data'!G1031:J1031, 4), 'Raw Data'!G1031:J1031, 0), AND('Raw Data'!O1031-'Raw Data'!P1031&lt;4, 'Raw Data'!O1031-'Raw Data'!P1031&gt;0)), 'Raw Data'!G1031, 0))</f>
        <v/>
      </c>
      <c r="I1038">
        <f>IF(ISBLANK('Raw Data'!J1031), 0, IF(AND(4=MATCH(LARGE('Raw Data'!G1031:J1031, 3), 'Raw Data'!G1031:J1031, 0), 'Raw Data'!P1031-'Raw Data'!O1031&gt;3), 'Raw Data'!J1031, 0))</f>
        <v/>
      </c>
      <c r="J1038">
        <f>IF(ISBLANK('Raw Data'!J1031), 0, IF(AND(3=MATCH(LARGE('Raw Data'!G1031:J1031, 3), 'Raw Data'!G1031:J1031, 0), 'Raw Data'!O1031-'Raw Data'!P1031&gt;3), 'Raw Data'!I1031, 0))</f>
        <v/>
      </c>
      <c r="K1038">
        <f>IF(ISBLANK('Raw Data'!J1031), 0, IF(AND(2=MATCH(LARGE('Raw Data'!G1031:J1031, 3), 'Raw Data'!G1031:J1031, 0), AND('Raw Data'!P1031-'Raw Data'!O1031&lt;4, 'Raw Data'!P1031-'Raw Data'!O1031&gt;0)), 'Raw Data'!H1031, 0))</f>
        <v/>
      </c>
      <c r="L1038">
        <f>IF(ISBLANK('Raw Data'!J1031), 0, IF(AND(1=MATCH(LARGE('Raw Data'!G1031:J1031, 3), 'Raw Data'!G1031:J1031, 0), AND('Raw Data'!O1031-'Raw Data'!P1031&lt;4, 'Raw Data'!O1031-'Raw Data'!P1031&gt;0)), 'Raw Data'!G1031, 0))</f>
        <v/>
      </c>
      <c r="M1038">
        <f>IF(ISBLANK('Raw Data'!J1031), 0, IF(AND(4=MATCH(LARGE('Raw Data'!G1031:J1031, 2), 'Raw Data'!G1031:J1031, 0), 'Raw Data'!P1031-'Raw Data'!O1031&gt;3), 'Raw Data'!J1031, 0))</f>
        <v/>
      </c>
      <c r="N1038">
        <f>IF(ISBLANK('Raw Data'!J1031), 0, IF(AND(3=MATCH(LARGE('Raw Data'!G1031:J1031, 2), 'Raw Data'!G1031:J1031, 0), 'Raw Data'!O1031-'Raw Data'!P1031&gt;3), 'Raw Data'!I1031, 0))</f>
        <v/>
      </c>
      <c r="O1038">
        <f>IF(ISBLANK('Raw Data'!J1031), 0, IF(AND(2=MATCH(LARGE('Raw Data'!G1031:J1031, 2), 'Raw Data'!G1031:J1031, 0), AND('Raw Data'!P1031-'Raw Data'!O1031&lt;4, 'Raw Data'!P1031-'Raw Data'!O1031&gt;0)), 'Raw Data'!H1031, 0))</f>
        <v/>
      </c>
      <c r="P1038">
        <f>IF(ISBLANK('Raw Data'!J1031), 0, IF(AND(1=MATCH(LARGE('Raw Data'!G1031:J1031, 2), 'Raw Data'!G1031:J1031, 0), AND('Raw Data'!O1031-'Raw Data'!P1031&lt;4, 'Raw Data'!O1031-'Raw Data'!P1031&gt;0)), 'Raw Data'!G1031, 0))</f>
        <v/>
      </c>
      <c r="Q1038">
        <f>IF(ISBLANK('Raw Data'!J1031), 0, IF(AND(4=MATCH(LARGE('Raw Data'!G1031:J1031, 1), 'Raw Data'!G1031:J1031, 0), 'Raw Data'!P1031-'Raw Data'!O1031&gt;3), 'Raw Data'!J1031, 0))</f>
        <v/>
      </c>
      <c r="R1038">
        <f>IF(ISBLANK('Raw Data'!J1031), 0, IF(AND(3=MATCH(LARGE('Raw Data'!G1031:J1031, 1), 'Raw Data'!G1031:J1031, 0), 'Raw Data'!O1031-'Raw Data'!P1031&gt;3), 'Raw Data'!I1031, 0))</f>
        <v/>
      </c>
      <c r="S1038">
        <f>IF(AND('Raw Data'!P1031-'Raw Data'!O1031&gt;4, 'Raw Data'!F1031&lt;'Raw Data'!C1031), 'Raw Data'!J1031, 0)</f>
        <v/>
      </c>
      <c r="T1038">
        <f>IF(AND('Raw Data'!O1031-'Raw Data'!P1031&gt;4, 'Raw Data'!F1031&gt;'Raw Data'!C1031), 'Raw Data'!I1031, 0)</f>
        <v/>
      </c>
      <c r="U1038">
        <f>IF(AND('Raw Data'!P1031-'Raw Data'!O1031&lt;3, 'Raw Data'!P1031&gt;'Raw Data'!O1031, 'Raw Data'!F1031&lt;'Raw Data'!C1031), 'Raw Data'!H1031, 0)</f>
        <v/>
      </c>
      <c r="V1038">
        <f>IF(AND('Raw Data'!P1031-'Raw Data'!O1031&lt;3, 'Raw Data'!P1031&gt;'Raw Data'!O1031, 'Raw Data'!F1031&gt;'Raw Data'!C1031), 'Raw Data'!G1031, 0)</f>
        <v/>
      </c>
    </row>
    <row r="1039">
      <c r="A1039">
        <f>IF(AND('Raw Data'!F1032&lt;'Raw Data'!C1032, 'Raw Data'!P1032&gt;'Raw Data'!O1032, 'Raw Data'!P1032-'Raw Data'!O1032&gt;3), 'Raw Data'!J1032, 0)</f>
        <v/>
      </c>
      <c r="B1039">
        <f>IF(AND('Raw Data'!C1032&lt;'Raw Data'!F1032, 'Raw Data'!O1032&gt;'Raw Data'!P1032, 'Raw Data'!O1032-'Raw Data'!P1032&gt;3), 'Raw Data'!I1032, 0)</f>
        <v/>
      </c>
      <c r="C1039">
        <f>IF(AND('Raw Data'!F1032&lt;'Raw Data'!C1032, 'Raw Data'!P1032&gt;'Raw Data'!O1032, 'Raw Data'!P1032-'Raw Data'!O1032&lt;4), 'Raw Data'!H1032, 0)</f>
        <v/>
      </c>
      <c r="D1039">
        <f>IF(AND('Raw Data'!C1032&lt;'Raw Data'!F1032, 'Raw Data'!O1032&gt;'Raw Data'!P1032, 'Raw Data'!O1032-'Raw Data'!P1032&lt;4), 'Raw Data'!G1032, 0)</f>
        <v/>
      </c>
      <c r="E1039">
        <f>IF(ISBLANK('Raw Data'!J1032), 0, IF(AND(4=MATCH(LARGE('Raw Data'!G1032:J1032, 4), 'Raw Data'!G1032:J1032, 0), 'Raw Data'!P1032-'Raw Data'!O1032&gt;3), 'Raw Data'!J1032, 0))</f>
        <v/>
      </c>
      <c r="F1039">
        <f>IF(ISBLANK('Raw Data'!J1032), 0, IF(AND(3=MATCH(LARGE('Raw Data'!G1032:J1032, 4), 'Raw Data'!G1032:J1032, 0), 'Raw Data'!O1032-'Raw Data'!P1032&gt;3), 'Raw Data'!I1032, 0))</f>
        <v/>
      </c>
      <c r="G1039">
        <f>IF(ISBLANK('Raw Data'!J1032), 0, IF(AND(2=MATCH(LARGE('Raw Data'!G1032:J1032, 4), 'Raw Data'!G1032:J1032, 0), AND('Raw Data'!P1032-'Raw Data'!O1032&lt;4, 'Raw Data'!P1032-'Raw Data'!O1032&gt;0)), 'Raw Data'!H1032, 0))</f>
        <v/>
      </c>
      <c r="H1039">
        <f>IF(ISBLANK('Raw Data'!J1032), 0, IF(AND(1=MATCH(LARGE('Raw Data'!G1032:J1032, 4), 'Raw Data'!G1032:J1032, 0), AND('Raw Data'!O1032-'Raw Data'!P1032&lt;4, 'Raw Data'!O1032-'Raw Data'!P1032&gt;0)), 'Raw Data'!G1032, 0))</f>
        <v/>
      </c>
      <c r="I1039">
        <f>IF(ISBLANK('Raw Data'!J1032), 0, IF(AND(4=MATCH(LARGE('Raw Data'!G1032:J1032, 3), 'Raw Data'!G1032:J1032, 0), 'Raw Data'!P1032-'Raw Data'!O1032&gt;3), 'Raw Data'!J1032, 0))</f>
        <v/>
      </c>
      <c r="J1039">
        <f>IF(ISBLANK('Raw Data'!J1032), 0, IF(AND(3=MATCH(LARGE('Raw Data'!G1032:J1032, 3), 'Raw Data'!G1032:J1032, 0), 'Raw Data'!O1032-'Raw Data'!P1032&gt;3), 'Raw Data'!I1032, 0))</f>
        <v/>
      </c>
      <c r="K1039">
        <f>IF(ISBLANK('Raw Data'!J1032), 0, IF(AND(2=MATCH(LARGE('Raw Data'!G1032:J1032, 3), 'Raw Data'!G1032:J1032, 0), AND('Raw Data'!P1032-'Raw Data'!O1032&lt;4, 'Raw Data'!P1032-'Raw Data'!O1032&gt;0)), 'Raw Data'!H1032, 0))</f>
        <v/>
      </c>
      <c r="L1039">
        <f>IF(ISBLANK('Raw Data'!J1032), 0, IF(AND(1=MATCH(LARGE('Raw Data'!G1032:J1032, 3), 'Raw Data'!G1032:J1032, 0), AND('Raw Data'!O1032-'Raw Data'!P1032&lt;4, 'Raw Data'!O1032-'Raw Data'!P1032&gt;0)), 'Raw Data'!G1032, 0))</f>
        <v/>
      </c>
      <c r="M1039">
        <f>IF(ISBLANK('Raw Data'!J1032), 0, IF(AND(4=MATCH(LARGE('Raw Data'!G1032:J1032, 2), 'Raw Data'!G1032:J1032, 0), 'Raw Data'!P1032-'Raw Data'!O1032&gt;3), 'Raw Data'!J1032, 0))</f>
        <v/>
      </c>
      <c r="N1039">
        <f>IF(ISBLANK('Raw Data'!J1032), 0, IF(AND(3=MATCH(LARGE('Raw Data'!G1032:J1032, 2), 'Raw Data'!G1032:J1032, 0), 'Raw Data'!O1032-'Raw Data'!P1032&gt;3), 'Raw Data'!I1032, 0))</f>
        <v/>
      </c>
      <c r="O1039">
        <f>IF(ISBLANK('Raw Data'!J1032), 0, IF(AND(2=MATCH(LARGE('Raw Data'!G1032:J1032, 2), 'Raw Data'!G1032:J1032, 0), AND('Raw Data'!P1032-'Raw Data'!O1032&lt;4, 'Raw Data'!P1032-'Raw Data'!O1032&gt;0)), 'Raw Data'!H1032, 0))</f>
        <v/>
      </c>
      <c r="P1039">
        <f>IF(ISBLANK('Raw Data'!J1032), 0, IF(AND(1=MATCH(LARGE('Raw Data'!G1032:J1032, 2), 'Raw Data'!G1032:J1032, 0), AND('Raw Data'!O1032-'Raw Data'!P1032&lt;4, 'Raw Data'!O1032-'Raw Data'!P1032&gt;0)), 'Raw Data'!G1032, 0))</f>
        <v/>
      </c>
      <c r="Q1039">
        <f>IF(ISBLANK('Raw Data'!J1032), 0, IF(AND(4=MATCH(LARGE('Raw Data'!G1032:J1032, 1), 'Raw Data'!G1032:J1032, 0), 'Raw Data'!P1032-'Raw Data'!O1032&gt;3), 'Raw Data'!J1032, 0))</f>
        <v/>
      </c>
      <c r="R1039">
        <f>IF(ISBLANK('Raw Data'!J1032), 0, IF(AND(3=MATCH(LARGE('Raw Data'!G1032:J1032, 1), 'Raw Data'!G1032:J1032, 0), 'Raw Data'!O1032-'Raw Data'!P1032&gt;3), 'Raw Data'!I1032, 0))</f>
        <v/>
      </c>
      <c r="S1039">
        <f>IF(AND('Raw Data'!P1032-'Raw Data'!O1032&gt;4, 'Raw Data'!F1032&lt;'Raw Data'!C1032), 'Raw Data'!J1032, 0)</f>
        <v/>
      </c>
      <c r="T1039">
        <f>IF(AND('Raw Data'!O1032-'Raw Data'!P1032&gt;4, 'Raw Data'!F1032&gt;'Raw Data'!C1032), 'Raw Data'!I1032, 0)</f>
        <v/>
      </c>
      <c r="U1039">
        <f>IF(AND('Raw Data'!P1032-'Raw Data'!O1032&lt;3, 'Raw Data'!P1032&gt;'Raw Data'!O1032, 'Raw Data'!F1032&lt;'Raw Data'!C1032), 'Raw Data'!H1032, 0)</f>
        <v/>
      </c>
      <c r="V1039">
        <f>IF(AND('Raw Data'!P1032-'Raw Data'!O1032&lt;3, 'Raw Data'!P1032&gt;'Raw Data'!O1032, 'Raw Data'!F1032&gt;'Raw Data'!C1032), 'Raw Data'!G1032, 0)</f>
        <v/>
      </c>
    </row>
    <row r="1040">
      <c r="A1040">
        <f>IF(AND('Raw Data'!F1033&lt;'Raw Data'!C1033, 'Raw Data'!P1033&gt;'Raw Data'!O1033, 'Raw Data'!P1033-'Raw Data'!O1033&gt;3), 'Raw Data'!J1033, 0)</f>
        <v/>
      </c>
      <c r="B1040">
        <f>IF(AND('Raw Data'!C1033&lt;'Raw Data'!F1033, 'Raw Data'!O1033&gt;'Raw Data'!P1033, 'Raw Data'!O1033-'Raw Data'!P1033&gt;3), 'Raw Data'!I1033, 0)</f>
        <v/>
      </c>
      <c r="C1040">
        <f>IF(AND('Raw Data'!F1033&lt;'Raw Data'!C1033, 'Raw Data'!P1033&gt;'Raw Data'!O1033, 'Raw Data'!P1033-'Raw Data'!O1033&lt;4), 'Raw Data'!H1033, 0)</f>
        <v/>
      </c>
      <c r="D1040">
        <f>IF(AND('Raw Data'!C1033&lt;'Raw Data'!F1033, 'Raw Data'!O1033&gt;'Raw Data'!P1033, 'Raw Data'!O1033-'Raw Data'!P1033&lt;4), 'Raw Data'!G1033, 0)</f>
        <v/>
      </c>
      <c r="E1040">
        <f>IF(ISBLANK('Raw Data'!J1033), 0, IF(AND(4=MATCH(LARGE('Raw Data'!G1033:J1033, 4), 'Raw Data'!G1033:J1033, 0), 'Raw Data'!P1033-'Raw Data'!O1033&gt;3), 'Raw Data'!J1033, 0))</f>
        <v/>
      </c>
      <c r="F1040">
        <f>IF(ISBLANK('Raw Data'!J1033), 0, IF(AND(3=MATCH(LARGE('Raw Data'!G1033:J1033, 4), 'Raw Data'!G1033:J1033, 0), 'Raw Data'!O1033-'Raw Data'!P1033&gt;3), 'Raw Data'!I1033, 0))</f>
        <v/>
      </c>
      <c r="G1040">
        <f>IF(ISBLANK('Raw Data'!J1033), 0, IF(AND(2=MATCH(LARGE('Raw Data'!G1033:J1033, 4), 'Raw Data'!G1033:J1033, 0), AND('Raw Data'!P1033-'Raw Data'!O1033&lt;4, 'Raw Data'!P1033-'Raw Data'!O1033&gt;0)), 'Raw Data'!H1033, 0))</f>
        <v/>
      </c>
      <c r="H1040">
        <f>IF(ISBLANK('Raw Data'!J1033), 0, IF(AND(1=MATCH(LARGE('Raw Data'!G1033:J1033, 4), 'Raw Data'!G1033:J1033, 0), AND('Raw Data'!O1033-'Raw Data'!P1033&lt;4, 'Raw Data'!O1033-'Raw Data'!P1033&gt;0)), 'Raw Data'!G1033, 0))</f>
        <v/>
      </c>
      <c r="I1040">
        <f>IF(ISBLANK('Raw Data'!J1033), 0, IF(AND(4=MATCH(LARGE('Raw Data'!G1033:J1033, 3), 'Raw Data'!G1033:J1033, 0), 'Raw Data'!P1033-'Raw Data'!O1033&gt;3), 'Raw Data'!J1033, 0))</f>
        <v/>
      </c>
      <c r="J1040">
        <f>IF(ISBLANK('Raw Data'!J1033), 0, IF(AND(3=MATCH(LARGE('Raw Data'!G1033:J1033, 3), 'Raw Data'!G1033:J1033, 0), 'Raw Data'!O1033-'Raw Data'!P1033&gt;3), 'Raw Data'!I1033, 0))</f>
        <v/>
      </c>
      <c r="K1040">
        <f>IF(ISBLANK('Raw Data'!J1033), 0, IF(AND(2=MATCH(LARGE('Raw Data'!G1033:J1033, 3), 'Raw Data'!G1033:J1033, 0), AND('Raw Data'!P1033-'Raw Data'!O1033&lt;4, 'Raw Data'!P1033-'Raw Data'!O1033&gt;0)), 'Raw Data'!H1033, 0))</f>
        <v/>
      </c>
      <c r="L1040">
        <f>IF(ISBLANK('Raw Data'!J1033), 0, IF(AND(1=MATCH(LARGE('Raw Data'!G1033:J1033, 3), 'Raw Data'!G1033:J1033, 0), AND('Raw Data'!O1033-'Raw Data'!P1033&lt;4, 'Raw Data'!O1033-'Raw Data'!P1033&gt;0)), 'Raw Data'!G1033, 0))</f>
        <v/>
      </c>
      <c r="M1040">
        <f>IF(ISBLANK('Raw Data'!J1033), 0, IF(AND(4=MATCH(LARGE('Raw Data'!G1033:J1033, 2), 'Raw Data'!G1033:J1033, 0), 'Raw Data'!P1033-'Raw Data'!O1033&gt;3), 'Raw Data'!J1033, 0))</f>
        <v/>
      </c>
      <c r="N1040">
        <f>IF(ISBLANK('Raw Data'!J1033), 0, IF(AND(3=MATCH(LARGE('Raw Data'!G1033:J1033, 2), 'Raw Data'!G1033:J1033, 0), 'Raw Data'!O1033-'Raw Data'!P1033&gt;3), 'Raw Data'!I1033, 0))</f>
        <v/>
      </c>
      <c r="O1040">
        <f>IF(ISBLANK('Raw Data'!J1033), 0, IF(AND(2=MATCH(LARGE('Raw Data'!G1033:J1033, 2), 'Raw Data'!G1033:J1033, 0), AND('Raw Data'!P1033-'Raw Data'!O1033&lt;4, 'Raw Data'!P1033-'Raw Data'!O1033&gt;0)), 'Raw Data'!H1033, 0))</f>
        <v/>
      </c>
      <c r="P1040">
        <f>IF(ISBLANK('Raw Data'!J1033), 0, IF(AND(1=MATCH(LARGE('Raw Data'!G1033:J1033, 2), 'Raw Data'!G1033:J1033, 0), AND('Raw Data'!O1033-'Raw Data'!P1033&lt;4, 'Raw Data'!O1033-'Raw Data'!P1033&gt;0)), 'Raw Data'!G1033, 0))</f>
        <v/>
      </c>
      <c r="Q1040">
        <f>IF(ISBLANK('Raw Data'!J1033), 0, IF(AND(4=MATCH(LARGE('Raw Data'!G1033:J1033, 1), 'Raw Data'!G1033:J1033, 0), 'Raw Data'!P1033-'Raw Data'!O1033&gt;3), 'Raw Data'!J1033, 0))</f>
        <v/>
      </c>
      <c r="R1040">
        <f>IF(ISBLANK('Raw Data'!J1033), 0, IF(AND(3=MATCH(LARGE('Raw Data'!G1033:J1033, 1), 'Raw Data'!G1033:J1033, 0), 'Raw Data'!O1033-'Raw Data'!P1033&gt;3), 'Raw Data'!I1033, 0))</f>
        <v/>
      </c>
      <c r="S1040">
        <f>IF(AND('Raw Data'!P1033-'Raw Data'!O1033&gt;4, 'Raw Data'!F1033&lt;'Raw Data'!C1033), 'Raw Data'!J1033, 0)</f>
        <v/>
      </c>
      <c r="T1040">
        <f>IF(AND('Raw Data'!O1033-'Raw Data'!P1033&gt;4, 'Raw Data'!F1033&gt;'Raw Data'!C1033), 'Raw Data'!I1033, 0)</f>
        <v/>
      </c>
      <c r="U1040">
        <f>IF(AND('Raw Data'!P1033-'Raw Data'!O1033&lt;3, 'Raw Data'!P1033&gt;'Raw Data'!O1033, 'Raw Data'!F1033&lt;'Raw Data'!C1033), 'Raw Data'!H1033, 0)</f>
        <v/>
      </c>
      <c r="V1040">
        <f>IF(AND('Raw Data'!P1033-'Raw Data'!O1033&lt;3, 'Raw Data'!P1033&gt;'Raw Data'!O1033, 'Raw Data'!F1033&gt;'Raw Data'!C1033), 'Raw Data'!G1033, 0)</f>
        <v/>
      </c>
    </row>
    <row r="1041">
      <c r="A1041">
        <f>IF(AND('Raw Data'!F1034&lt;'Raw Data'!C1034, 'Raw Data'!P1034&gt;'Raw Data'!O1034, 'Raw Data'!P1034-'Raw Data'!O1034&gt;3), 'Raw Data'!J1034, 0)</f>
        <v/>
      </c>
      <c r="B1041">
        <f>IF(AND('Raw Data'!C1034&lt;'Raw Data'!F1034, 'Raw Data'!O1034&gt;'Raw Data'!P1034, 'Raw Data'!O1034-'Raw Data'!P1034&gt;3), 'Raw Data'!I1034, 0)</f>
        <v/>
      </c>
      <c r="C1041">
        <f>IF(AND('Raw Data'!F1034&lt;'Raw Data'!C1034, 'Raw Data'!P1034&gt;'Raw Data'!O1034, 'Raw Data'!P1034-'Raw Data'!O1034&lt;4), 'Raw Data'!H1034, 0)</f>
        <v/>
      </c>
      <c r="D1041">
        <f>IF(AND('Raw Data'!C1034&lt;'Raw Data'!F1034, 'Raw Data'!O1034&gt;'Raw Data'!P1034, 'Raw Data'!O1034-'Raw Data'!P1034&lt;4), 'Raw Data'!G1034, 0)</f>
        <v/>
      </c>
      <c r="E1041">
        <f>IF(ISBLANK('Raw Data'!J1034), 0, IF(AND(4=MATCH(LARGE('Raw Data'!G1034:J1034, 4), 'Raw Data'!G1034:J1034, 0), 'Raw Data'!P1034-'Raw Data'!O1034&gt;3), 'Raw Data'!J1034, 0))</f>
        <v/>
      </c>
      <c r="F1041">
        <f>IF(ISBLANK('Raw Data'!J1034), 0, IF(AND(3=MATCH(LARGE('Raw Data'!G1034:J1034, 4), 'Raw Data'!G1034:J1034, 0), 'Raw Data'!O1034-'Raw Data'!P1034&gt;3), 'Raw Data'!I1034, 0))</f>
        <v/>
      </c>
      <c r="G1041">
        <f>IF(ISBLANK('Raw Data'!J1034), 0, IF(AND(2=MATCH(LARGE('Raw Data'!G1034:J1034, 4), 'Raw Data'!G1034:J1034, 0), AND('Raw Data'!P1034-'Raw Data'!O1034&lt;4, 'Raw Data'!P1034-'Raw Data'!O1034&gt;0)), 'Raw Data'!H1034, 0))</f>
        <v/>
      </c>
      <c r="H1041">
        <f>IF(ISBLANK('Raw Data'!J1034), 0, IF(AND(1=MATCH(LARGE('Raw Data'!G1034:J1034, 4), 'Raw Data'!G1034:J1034, 0), AND('Raw Data'!O1034-'Raw Data'!P1034&lt;4, 'Raw Data'!O1034-'Raw Data'!P1034&gt;0)), 'Raw Data'!G1034, 0))</f>
        <v/>
      </c>
      <c r="I1041">
        <f>IF(ISBLANK('Raw Data'!J1034), 0, IF(AND(4=MATCH(LARGE('Raw Data'!G1034:J1034, 3), 'Raw Data'!G1034:J1034, 0), 'Raw Data'!P1034-'Raw Data'!O1034&gt;3), 'Raw Data'!J1034, 0))</f>
        <v/>
      </c>
      <c r="J1041">
        <f>IF(ISBLANK('Raw Data'!J1034), 0, IF(AND(3=MATCH(LARGE('Raw Data'!G1034:J1034, 3), 'Raw Data'!G1034:J1034, 0), 'Raw Data'!O1034-'Raw Data'!P1034&gt;3), 'Raw Data'!I1034, 0))</f>
        <v/>
      </c>
      <c r="K1041">
        <f>IF(ISBLANK('Raw Data'!J1034), 0, IF(AND(2=MATCH(LARGE('Raw Data'!G1034:J1034, 3), 'Raw Data'!G1034:J1034, 0), AND('Raw Data'!P1034-'Raw Data'!O1034&lt;4, 'Raw Data'!P1034-'Raw Data'!O1034&gt;0)), 'Raw Data'!H1034, 0))</f>
        <v/>
      </c>
      <c r="L1041">
        <f>IF(ISBLANK('Raw Data'!J1034), 0, IF(AND(1=MATCH(LARGE('Raw Data'!G1034:J1034, 3), 'Raw Data'!G1034:J1034, 0), AND('Raw Data'!O1034-'Raw Data'!P1034&lt;4, 'Raw Data'!O1034-'Raw Data'!P1034&gt;0)), 'Raw Data'!G1034, 0))</f>
        <v/>
      </c>
      <c r="M1041">
        <f>IF(ISBLANK('Raw Data'!J1034), 0, IF(AND(4=MATCH(LARGE('Raw Data'!G1034:J1034, 2), 'Raw Data'!G1034:J1034, 0), 'Raw Data'!P1034-'Raw Data'!O1034&gt;3), 'Raw Data'!J1034, 0))</f>
        <v/>
      </c>
      <c r="N1041">
        <f>IF(ISBLANK('Raw Data'!J1034), 0, IF(AND(3=MATCH(LARGE('Raw Data'!G1034:J1034, 2), 'Raw Data'!G1034:J1034, 0), 'Raw Data'!O1034-'Raw Data'!P1034&gt;3), 'Raw Data'!I1034, 0))</f>
        <v/>
      </c>
      <c r="O1041">
        <f>IF(ISBLANK('Raw Data'!J1034), 0, IF(AND(2=MATCH(LARGE('Raw Data'!G1034:J1034, 2), 'Raw Data'!G1034:J1034, 0), AND('Raw Data'!P1034-'Raw Data'!O1034&lt;4, 'Raw Data'!P1034-'Raw Data'!O1034&gt;0)), 'Raw Data'!H1034, 0))</f>
        <v/>
      </c>
      <c r="P1041">
        <f>IF(ISBLANK('Raw Data'!J1034), 0, IF(AND(1=MATCH(LARGE('Raw Data'!G1034:J1034, 2), 'Raw Data'!G1034:J1034, 0), AND('Raw Data'!O1034-'Raw Data'!P1034&lt;4, 'Raw Data'!O1034-'Raw Data'!P1034&gt;0)), 'Raw Data'!G1034, 0))</f>
        <v/>
      </c>
      <c r="Q1041">
        <f>IF(ISBLANK('Raw Data'!J1034), 0, IF(AND(4=MATCH(LARGE('Raw Data'!G1034:J1034, 1), 'Raw Data'!G1034:J1034, 0), 'Raw Data'!P1034-'Raw Data'!O1034&gt;3), 'Raw Data'!J1034, 0))</f>
        <v/>
      </c>
      <c r="R1041">
        <f>IF(ISBLANK('Raw Data'!J1034), 0, IF(AND(3=MATCH(LARGE('Raw Data'!G1034:J1034, 1), 'Raw Data'!G1034:J1034, 0), 'Raw Data'!O1034-'Raw Data'!P1034&gt;3), 'Raw Data'!I1034, 0))</f>
        <v/>
      </c>
      <c r="S1041">
        <f>IF(AND('Raw Data'!P1034-'Raw Data'!O1034&gt;4, 'Raw Data'!F1034&lt;'Raw Data'!C1034), 'Raw Data'!J1034, 0)</f>
        <v/>
      </c>
      <c r="T1041">
        <f>IF(AND('Raw Data'!O1034-'Raw Data'!P1034&gt;4, 'Raw Data'!F1034&gt;'Raw Data'!C1034), 'Raw Data'!I1034, 0)</f>
        <v/>
      </c>
      <c r="U1041">
        <f>IF(AND('Raw Data'!P1034-'Raw Data'!O1034&lt;3, 'Raw Data'!P1034&gt;'Raw Data'!O1034, 'Raw Data'!F1034&lt;'Raw Data'!C1034), 'Raw Data'!H1034, 0)</f>
        <v/>
      </c>
      <c r="V1041">
        <f>IF(AND('Raw Data'!P1034-'Raw Data'!O1034&lt;3, 'Raw Data'!P1034&gt;'Raw Data'!O1034, 'Raw Data'!F1034&gt;'Raw Data'!C1034), 'Raw Data'!G1034, 0)</f>
        <v/>
      </c>
    </row>
    <row r="1042">
      <c r="A1042">
        <f>IF(AND('Raw Data'!F1035&lt;'Raw Data'!C1035, 'Raw Data'!P1035&gt;'Raw Data'!O1035, 'Raw Data'!P1035-'Raw Data'!O1035&gt;3), 'Raw Data'!J1035, 0)</f>
        <v/>
      </c>
      <c r="B1042">
        <f>IF(AND('Raw Data'!C1035&lt;'Raw Data'!F1035, 'Raw Data'!O1035&gt;'Raw Data'!P1035, 'Raw Data'!O1035-'Raw Data'!P1035&gt;3), 'Raw Data'!I1035, 0)</f>
        <v/>
      </c>
      <c r="C1042">
        <f>IF(AND('Raw Data'!F1035&lt;'Raw Data'!C1035, 'Raw Data'!P1035&gt;'Raw Data'!O1035, 'Raw Data'!P1035-'Raw Data'!O1035&lt;4), 'Raw Data'!H1035, 0)</f>
        <v/>
      </c>
      <c r="D1042">
        <f>IF(AND('Raw Data'!C1035&lt;'Raw Data'!F1035, 'Raw Data'!O1035&gt;'Raw Data'!P1035, 'Raw Data'!O1035-'Raw Data'!P1035&lt;4), 'Raw Data'!G1035, 0)</f>
        <v/>
      </c>
      <c r="E1042">
        <f>IF(ISBLANK('Raw Data'!J1035), 0, IF(AND(4=MATCH(LARGE('Raw Data'!G1035:J1035, 4), 'Raw Data'!G1035:J1035, 0), 'Raw Data'!P1035-'Raw Data'!O1035&gt;3), 'Raw Data'!J1035, 0))</f>
        <v/>
      </c>
      <c r="F1042">
        <f>IF(ISBLANK('Raw Data'!J1035), 0, IF(AND(3=MATCH(LARGE('Raw Data'!G1035:J1035, 4), 'Raw Data'!G1035:J1035, 0), 'Raw Data'!O1035-'Raw Data'!P1035&gt;3), 'Raw Data'!I1035, 0))</f>
        <v/>
      </c>
      <c r="G1042">
        <f>IF(ISBLANK('Raw Data'!J1035), 0, IF(AND(2=MATCH(LARGE('Raw Data'!G1035:J1035, 4), 'Raw Data'!G1035:J1035, 0), AND('Raw Data'!P1035-'Raw Data'!O1035&lt;4, 'Raw Data'!P1035-'Raw Data'!O1035&gt;0)), 'Raw Data'!H1035, 0))</f>
        <v/>
      </c>
      <c r="H1042">
        <f>IF(ISBLANK('Raw Data'!J1035), 0, IF(AND(1=MATCH(LARGE('Raw Data'!G1035:J1035, 4), 'Raw Data'!G1035:J1035, 0), AND('Raw Data'!O1035-'Raw Data'!P1035&lt;4, 'Raw Data'!O1035-'Raw Data'!P1035&gt;0)), 'Raw Data'!G1035, 0))</f>
        <v/>
      </c>
      <c r="I1042">
        <f>IF(ISBLANK('Raw Data'!J1035), 0, IF(AND(4=MATCH(LARGE('Raw Data'!G1035:J1035, 3), 'Raw Data'!G1035:J1035, 0), 'Raw Data'!P1035-'Raw Data'!O1035&gt;3), 'Raw Data'!J1035, 0))</f>
        <v/>
      </c>
      <c r="J1042">
        <f>IF(ISBLANK('Raw Data'!J1035), 0, IF(AND(3=MATCH(LARGE('Raw Data'!G1035:J1035, 3), 'Raw Data'!G1035:J1035, 0), 'Raw Data'!O1035-'Raw Data'!P1035&gt;3), 'Raw Data'!I1035, 0))</f>
        <v/>
      </c>
      <c r="K1042">
        <f>IF(ISBLANK('Raw Data'!J1035), 0, IF(AND(2=MATCH(LARGE('Raw Data'!G1035:J1035, 3), 'Raw Data'!G1035:J1035, 0), AND('Raw Data'!P1035-'Raw Data'!O1035&lt;4, 'Raw Data'!P1035-'Raw Data'!O1035&gt;0)), 'Raw Data'!H1035, 0))</f>
        <v/>
      </c>
      <c r="L1042">
        <f>IF(ISBLANK('Raw Data'!J1035), 0, IF(AND(1=MATCH(LARGE('Raw Data'!G1035:J1035, 3), 'Raw Data'!G1035:J1035, 0), AND('Raw Data'!O1035-'Raw Data'!P1035&lt;4, 'Raw Data'!O1035-'Raw Data'!P1035&gt;0)), 'Raw Data'!G1035, 0))</f>
        <v/>
      </c>
      <c r="M1042">
        <f>IF(ISBLANK('Raw Data'!J1035), 0, IF(AND(4=MATCH(LARGE('Raw Data'!G1035:J1035, 2), 'Raw Data'!G1035:J1035, 0), 'Raw Data'!P1035-'Raw Data'!O1035&gt;3), 'Raw Data'!J1035, 0))</f>
        <v/>
      </c>
      <c r="N1042">
        <f>IF(ISBLANK('Raw Data'!J1035), 0, IF(AND(3=MATCH(LARGE('Raw Data'!G1035:J1035, 2), 'Raw Data'!G1035:J1035, 0), 'Raw Data'!O1035-'Raw Data'!P1035&gt;3), 'Raw Data'!I1035, 0))</f>
        <v/>
      </c>
      <c r="O1042">
        <f>IF(ISBLANK('Raw Data'!J1035), 0, IF(AND(2=MATCH(LARGE('Raw Data'!G1035:J1035, 2), 'Raw Data'!G1035:J1035, 0), AND('Raw Data'!P1035-'Raw Data'!O1035&lt;4, 'Raw Data'!P1035-'Raw Data'!O1035&gt;0)), 'Raw Data'!H1035, 0))</f>
        <v/>
      </c>
      <c r="P1042">
        <f>IF(ISBLANK('Raw Data'!J1035), 0, IF(AND(1=MATCH(LARGE('Raw Data'!G1035:J1035, 2), 'Raw Data'!G1035:J1035, 0), AND('Raw Data'!O1035-'Raw Data'!P1035&lt;4, 'Raw Data'!O1035-'Raw Data'!P1035&gt;0)), 'Raw Data'!G1035, 0))</f>
        <v/>
      </c>
      <c r="Q1042">
        <f>IF(ISBLANK('Raw Data'!J1035), 0, IF(AND(4=MATCH(LARGE('Raw Data'!G1035:J1035, 1), 'Raw Data'!G1035:J1035, 0), 'Raw Data'!P1035-'Raw Data'!O1035&gt;3), 'Raw Data'!J1035, 0))</f>
        <v/>
      </c>
      <c r="R1042">
        <f>IF(ISBLANK('Raw Data'!J1035), 0, IF(AND(3=MATCH(LARGE('Raw Data'!G1035:J1035, 1), 'Raw Data'!G1035:J1035, 0), 'Raw Data'!O1035-'Raw Data'!P1035&gt;3), 'Raw Data'!I1035, 0))</f>
        <v/>
      </c>
      <c r="S1042">
        <f>IF(AND('Raw Data'!P1035-'Raw Data'!O1035&gt;4, 'Raw Data'!F1035&lt;'Raw Data'!C1035), 'Raw Data'!J1035, 0)</f>
        <v/>
      </c>
      <c r="T1042">
        <f>IF(AND('Raw Data'!O1035-'Raw Data'!P1035&gt;4, 'Raw Data'!F1035&gt;'Raw Data'!C1035), 'Raw Data'!I1035, 0)</f>
        <v/>
      </c>
      <c r="U1042">
        <f>IF(AND('Raw Data'!P1035-'Raw Data'!O1035&lt;3, 'Raw Data'!P1035&gt;'Raw Data'!O1035, 'Raw Data'!F1035&lt;'Raw Data'!C1035), 'Raw Data'!H1035, 0)</f>
        <v/>
      </c>
      <c r="V1042">
        <f>IF(AND('Raw Data'!P1035-'Raw Data'!O1035&lt;3, 'Raw Data'!P1035&gt;'Raw Data'!O1035, 'Raw Data'!F1035&gt;'Raw Data'!C1035), 'Raw Data'!G1035, 0)</f>
        <v/>
      </c>
    </row>
    <row r="1043">
      <c r="A1043">
        <f>IF(AND('Raw Data'!F1036&lt;'Raw Data'!C1036, 'Raw Data'!P1036&gt;'Raw Data'!O1036, 'Raw Data'!P1036-'Raw Data'!O1036&gt;3), 'Raw Data'!J1036, 0)</f>
        <v/>
      </c>
      <c r="B1043">
        <f>IF(AND('Raw Data'!C1036&lt;'Raw Data'!F1036, 'Raw Data'!O1036&gt;'Raw Data'!P1036, 'Raw Data'!O1036-'Raw Data'!P1036&gt;3), 'Raw Data'!I1036, 0)</f>
        <v/>
      </c>
      <c r="C1043">
        <f>IF(AND('Raw Data'!F1036&lt;'Raw Data'!C1036, 'Raw Data'!P1036&gt;'Raw Data'!O1036, 'Raw Data'!P1036-'Raw Data'!O1036&lt;4), 'Raw Data'!H1036, 0)</f>
        <v/>
      </c>
      <c r="D1043">
        <f>IF(AND('Raw Data'!C1036&lt;'Raw Data'!F1036, 'Raw Data'!O1036&gt;'Raw Data'!P1036, 'Raw Data'!O1036-'Raw Data'!P1036&lt;4), 'Raw Data'!G1036, 0)</f>
        <v/>
      </c>
      <c r="E1043">
        <f>IF(ISBLANK('Raw Data'!J1036), 0, IF(AND(4=MATCH(LARGE('Raw Data'!G1036:J1036, 4), 'Raw Data'!G1036:J1036, 0), 'Raw Data'!P1036-'Raw Data'!O1036&gt;3), 'Raw Data'!J1036, 0))</f>
        <v/>
      </c>
      <c r="F1043">
        <f>IF(ISBLANK('Raw Data'!J1036), 0, IF(AND(3=MATCH(LARGE('Raw Data'!G1036:J1036, 4), 'Raw Data'!G1036:J1036, 0), 'Raw Data'!O1036-'Raw Data'!P1036&gt;3), 'Raw Data'!I1036, 0))</f>
        <v/>
      </c>
      <c r="G1043">
        <f>IF(ISBLANK('Raw Data'!J1036), 0, IF(AND(2=MATCH(LARGE('Raw Data'!G1036:J1036, 4), 'Raw Data'!G1036:J1036, 0), AND('Raw Data'!P1036-'Raw Data'!O1036&lt;4, 'Raw Data'!P1036-'Raw Data'!O1036&gt;0)), 'Raw Data'!H1036, 0))</f>
        <v/>
      </c>
      <c r="H1043">
        <f>IF(ISBLANK('Raw Data'!J1036), 0, IF(AND(1=MATCH(LARGE('Raw Data'!G1036:J1036, 4), 'Raw Data'!G1036:J1036, 0), AND('Raw Data'!O1036-'Raw Data'!P1036&lt;4, 'Raw Data'!O1036-'Raw Data'!P1036&gt;0)), 'Raw Data'!G1036, 0))</f>
        <v/>
      </c>
      <c r="I1043">
        <f>IF(ISBLANK('Raw Data'!J1036), 0, IF(AND(4=MATCH(LARGE('Raw Data'!G1036:J1036, 3), 'Raw Data'!G1036:J1036, 0), 'Raw Data'!P1036-'Raw Data'!O1036&gt;3), 'Raw Data'!J1036, 0))</f>
        <v/>
      </c>
      <c r="J1043">
        <f>IF(ISBLANK('Raw Data'!J1036), 0, IF(AND(3=MATCH(LARGE('Raw Data'!G1036:J1036, 3), 'Raw Data'!G1036:J1036, 0), 'Raw Data'!O1036-'Raw Data'!P1036&gt;3), 'Raw Data'!I1036, 0))</f>
        <v/>
      </c>
      <c r="K1043">
        <f>IF(ISBLANK('Raw Data'!J1036), 0, IF(AND(2=MATCH(LARGE('Raw Data'!G1036:J1036, 3), 'Raw Data'!G1036:J1036, 0), AND('Raw Data'!P1036-'Raw Data'!O1036&lt;4, 'Raw Data'!P1036-'Raw Data'!O1036&gt;0)), 'Raw Data'!H1036, 0))</f>
        <v/>
      </c>
      <c r="L1043">
        <f>IF(ISBLANK('Raw Data'!J1036), 0, IF(AND(1=MATCH(LARGE('Raw Data'!G1036:J1036, 3), 'Raw Data'!G1036:J1036, 0), AND('Raw Data'!O1036-'Raw Data'!P1036&lt;4, 'Raw Data'!O1036-'Raw Data'!P1036&gt;0)), 'Raw Data'!G1036, 0))</f>
        <v/>
      </c>
      <c r="M1043">
        <f>IF(ISBLANK('Raw Data'!J1036), 0, IF(AND(4=MATCH(LARGE('Raw Data'!G1036:J1036, 2), 'Raw Data'!G1036:J1036, 0), 'Raw Data'!P1036-'Raw Data'!O1036&gt;3), 'Raw Data'!J1036, 0))</f>
        <v/>
      </c>
      <c r="N1043">
        <f>IF(ISBLANK('Raw Data'!J1036), 0, IF(AND(3=MATCH(LARGE('Raw Data'!G1036:J1036, 2), 'Raw Data'!G1036:J1036, 0), 'Raw Data'!O1036-'Raw Data'!P1036&gt;3), 'Raw Data'!I1036, 0))</f>
        <v/>
      </c>
      <c r="O1043">
        <f>IF(ISBLANK('Raw Data'!J1036), 0, IF(AND(2=MATCH(LARGE('Raw Data'!G1036:J1036, 2), 'Raw Data'!G1036:J1036, 0), AND('Raw Data'!P1036-'Raw Data'!O1036&lt;4, 'Raw Data'!P1036-'Raw Data'!O1036&gt;0)), 'Raw Data'!H1036, 0))</f>
        <v/>
      </c>
      <c r="P1043">
        <f>IF(ISBLANK('Raw Data'!J1036), 0, IF(AND(1=MATCH(LARGE('Raw Data'!G1036:J1036, 2), 'Raw Data'!G1036:J1036, 0), AND('Raw Data'!O1036-'Raw Data'!P1036&lt;4, 'Raw Data'!O1036-'Raw Data'!P1036&gt;0)), 'Raw Data'!G1036, 0))</f>
        <v/>
      </c>
      <c r="Q1043">
        <f>IF(ISBLANK('Raw Data'!J1036), 0, IF(AND(4=MATCH(LARGE('Raw Data'!G1036:J1036, 1), 'Raw Data'!G1036:J1036, 0), 'Raw Data'!P1036-'Raw Data'!O1036&gt;3), 'Raw Data'!J1036, 0))</f>
        <v/>
      </c>
      <c r="R1043">
        <f>IF(ISBLANK('Raw Data'!J1036), 0, IF(AND(3=MATCH(LARGE('Raw Data'!G1036:J1036, 1), 'Raw Data'!G1036:J1036, 0), 'Raw Data'!O1036-'Raw Data'!P1036&gt;3), 'Raw Data'!I1036, 0))</f>
        <v/>
      </c>
      <c r="S1043">
        <f>IF(AND('Raw Data'!P1036-'Raw Data'!O1036&gt;4, 'Raw Data'!F1036&lt;'Raw Data'!C1036), 'Raw Data'!J1036, 0)</f>
        <v/>
      </c>
      <c r="T1043">
        <f>IF(AND('Raw Data'!O1036-'Raw Data'!P1036&gt;4, 'Raw Data'!F1036&gt;'Raw Data'!C1036), 'Raw Data'!I1036, 0)</f>
        <v/>
      </c>
      <c r="U1043">
        <f>IF(AND('Raw Data'!P1036-'Raw Data'!O1036&lt;3, 'Raw Data'!P1036&gt;'Raw Data'!O1036, 'Raw Data'!F1036&lt;'Raw Data'!C1036), 'Raw Data'!H1036, 0)</f>
        <v/>
      </c>
      <c r="V1043">
        <f>IF(AND('Raw Data'!P1036-'Raw Data'!O1036&lt;3, 'Raw Data'!P1036&gt;'Raw Data'!O1036, 'Raw Data'!F1036&gt;'Raw Data'!C1036), 'Raw Data'!G1036, 0)</f>
        <v/>
      </c>
    </row>
    <row r="1044">
      <c r="A1044">
        <f>IF(AND('Raw Data'!F1037&lt;'Raw Data'!C1037, 'Raw Data'!P1037&gt;'Raw Data'!O1037, 'Raw Data'!P1037-'Raw Data'!O1037&gt;3), 'Raw Data'!J1037, 0)</f>
        <v/>
      </c>
      <c r="B1044">
        <f>IF(AND('Raw Data'!C1037&lt;'Raw Data'!F1037, 'Raw Data'!O1037&gt;'Raw Data'!P1037, 'Raw Data'!O1037-'Raw Data'!P1037&gt;3), 'Raw Data'!I1037, 0)</f>
        <v/>
      </c>
      <c r="C1044">
        <f>IF(AND('Raw Data'!F1037&lt;'Raw Data'!C1037, 'Raw Data'!P1037&gt;'Raw Data'!O1037, 'Raw Data'!P1037-'Raw Data'!O1037&lt;4), 'Raw Data'!H1037, 0)</f>
        <v/>
      </c>
      <c r="D1044">
        <f>IF(AND('Raw Data'!C1037&lt;'Raw Data'!F1037, 'Raw Data'!O1037&gt;'Raw Data'!P1037, 'Raw Data'!O1037-'Raw Data'!P1037&lt;4), 'Raw Data'!G1037, 0)</f>
        <v/>
      </c>
      <c r="E1044">
        <f>IF(ISBLANK('Raw Data'!J1037), 0, IF(AND(4=MATCH(LARGE('Raw Data'!G1037:J1037, 4), 'Raw Data'!G1037:J1037, 0), 'Raw Data'!P1037-'Raw Data'!O1037&gt;3), 'Raw Data'!J1037, 0))</f>
        <v/>
      </c>
      <c r="F1044">
        <f>IF(ISBLANK('Raw Data'!J1037), 0, IF(AND(3=MATCH(LARGE('Raw Data'!G1037:J1037, 4), 'Raw Data'!G1037:J1037, 0), 'Raw Data'!O1037-'Raw Data'!P1037&gt;3), 'Raw Data'!I1037, 0))</f>
        <v/>
      </c>
      <c r="G1044">
        <f>IF(ISBLANK('Raw Data'!J1037), 0, IF(AND(2=MATCH(LARGE('Raw Data'!G1037:J1037, 4), 'Raw Data'!G1037:J1037, 0), AND('Raw Data'!P1037-'Raw Data'!O1037&lt;4, 'Raw Data'!P1037-'Raw Data'!O1037&gt;0)), 'Raw Data'!H1037, 0))</f>
        <v/>
      </c>
      <c r="H1044">
        <f>IF(ISBLANK('Raw Data'!J1037), 0, IF(AND(1=MATCH(LARGE('Raw Data'!G1037:J1037, 4), 'Raw Data'!G1037:J1037, 0), AND('Raw Data'!O1037-'Raw Data'!P1037&lt;4, 'Raw Data'!O1037-'Raw Data'!P1037&gt;0)), 'Raw Data'!G1037, 0))</f>
        <v/>
      </c>
      <c r="I1044">
        <f>IF(ISBLANK('Raw Data'!J1037), 0, IF(AND(4=MATCH(LARGE('Raw Data'!G1037:J1037, 3), 'Raw Data'!G1037:J1037, 0), 'Raw Data'!P1037-'Raw Data'!O1037&gt;3), 'Raw Data'!J1037, 0))</f>
        <v/>
      </c>
      <c r="J1044">
        <f>IF(ISBLANK('Raw Data'!J1037), 0, IF(AND(3=MATCH(LARGE('Raw Data'!G1037:J1037, 3), 'Raw Data'!G1037:J1037, 0), 'Raw Data'!O1037-'Raw Data'!P1037&gt;3), 'Raw Data'!I1037, 0))</f>
        <v/>
      </c>
      <c r="K1044">
        <f>IF(ISBLANK('Raw Data'!J1037), 0, IF(AND(2=MATCH(LARGE('Raw Data'!G1037:J1037, 3), 'Raw Data'!G1037:J1037, 0), AND('Raw Data'!P1037-'Raw Data'!O1037&lt;4, 'Raw Data'!P1037-'Raw Data'!O1037&gt;0)), 'Raw Data'!H1037, 0))</f>
        <v/>
      </c>
      <c r="L1044">
        <f>IF(ISBLANK('Raw Data'!J1037), 0, IF(AND(1=MATCH(LARGE('Raw Data'!G1037:J1037, 3), 'Raw Data'!G1037:J1037, 0), AND('Raw Data'!O1037-'Raw Data'!P1037&lt;4, 'Raw Data'!O1037-'Raw Data'!P1037&gt;0)), 'Raw Data'!G1037, 0))</f>
        <v/>
      </c>
      <c r="M1044">
        <f>IF(ISBLANK('Raw Data'!J1037), 0, IF(AND(4=MATCH(LARGE('Raw Data'!G1037:J1037, 2), 'Raw Data'!G1037:J1037, 0), 'Raw Data'!P1037-'Raw Data'!O1037&gt;3), 'Raw Data'!J1037, 0))</f>
        <v/>
      </c>
      <c r="N1044">
        <f>IF(ISBLANK('Raw Data'!J1037), 0, IF(AND(3=MATCH(LARGE('Raw Data'!G1037:J1037, 2), 'Raw Data'!G1037:J1037, 0), 'Raw Data'!O1037-'Raw Data'!P1037&gt;3), 'Raw Data'!I1037, 0))</f>
        <v/>
      </c>
      <c r="O1044">
        <f>IF(ISBLANK('Raw Data'!J1037), 0, IF(AND(2=MATCH(LARGE('Raw Data'!G1037:J1037, 2), 'Raw Data'!G1037:J1037, 0), AND('Raw Data'!P1037-'Raw Data'!O1037&lt;4, 'Raw Data'!P1037-'Raw Data'!O1037&gt;0)), 'Raw Data'!H1037, 0))</f>
        <v/>
      </c>
      <c r="P1044">
        <f>IF(ISBLANK('Raw Data'!J1037), 0, IF(AND(1=MATCH(LARGE('Raw Data'!G1037:J1037, 2), 'Raw Data'!G1037:J1037, 0), AND('Raw Data'!O1037-'Raw Data'!P1037&lt;4, 'Raw Data'!O1037-'Raw Data'!P1037&gt;0)), 'Raw Data'!G1037, 0))</f>
        <v/>
      </c>
      <c r="Q1044">
        <f>IF(ISBLANK('Raw Data'!J1037), 0, IF(AND(4=MATCH(LARGE('Raw Data'!G1037:J1037, 1), 'Raw Data'!G1037:J1037, 0), 'Raw Data'!P1037-'Raw Data'!O1037&gt;3), 'Raw Data'!J1037, 0))</f>
        <v/>
      </c>
      <c r="R1044">
        <f>IF(ISBLANK('Raw Data'!J1037), 0, IF(AND(3=MATCH(LARGE('Raw Data'!G1037:J1037, 1), 'Raw Data'!G1037:J1037, 0), 'Raw Data'!O1037-'Raw Data'!P1037&gt;3), 'Raw Data'!I1037, 0))</f>
        <v/>
      </c>
      <c r="S1044">
        <f>IF(AND('Raw Data'!P1037-'Raw Data'!O1037&gt;4, 'Raw Data'!F1037&lt;'Raw Data'!C1037), 'Raw Data'!J1037, 0)</f>
        <v/>
      </c>
      <c r="T1044">
        <f>IF(AND('Raw Data'!O1037-'Raw Data'!P1037&gt;4, 'Raw Data'!F1037&gt;'Raw Data'!C1037), 'Raw Data'!I1037, 0)</f>
        <v/>
      </c>
      <c r="U1044">
        <f>IF(AND('Raw Data'!P1037-'Raw Data'!O1037&lt;3, 'Raw Data'!P1037&gt;'Raw Data'!O1037, 'Raw Data'!F1037&lt;'Raw Data'!C1037), 'Raw Data'!H1037, 0)</f>
        <v/>
      </c>
      <c r="V1044">
        <f>IF(AND('Raw Data'!P1037-'Raw Data'!O1037&lt;3, 'Raw Data'!P1037&gt;'Raw Data'!O1037, 'Raw Data'!F1037&gt;'Raw Data'!C1037), 'Raw Data'!G1037, 0)</f>
        <v/>
      </c>
    </row>
    <row r="1045">
      <c r="A1045">
        <f>IF(AND('Raw Data'!F1038&lt;'Raw Data'!C1038, 'Raw Data'!P1038&gt;'Raw Data'!O1038, 'Raw Data'!P1038-'Raw Data'!O1038&gt;3), 'Raw Data'!J1038, 0)</f>
        <v/>
      </c>
      <c r="B1045">
        <f>IF(AND('Raw Data'!C1038&lt;'Raw Data'!F1038, 'Raw Data'!O1038&gt;'Raw Data'!P1038, 'Raw Data'!O1038-'Raw Data'!P1038&gt;3), 'Raw Data'!I1038, 0)</f>
        <v/>
      </c>
      <c r="C1045">
        <f>IF(AND('Raw Data'!F1038&lt;'Raw Data'!C1038, 'Raw Data'!P1038&gt;'Raw Data'!O1038, 'Raw Data'!P1038-'Raw Data'!O1038&lt;4), 'Raw Data'!H1038, 0)</f>
        <v/>
      </c>
      <c r="D1045">
        <f>IF(AND('Raw Data'!C1038&lt;'Raw Data'!F1038, 'Raw Data'!O1038&gt;'Raw Data'!P1038, 'Raw Data'!O1038-'Raw Data'!P1038&lt;4), 'Raw Data'!G1038, 0)</f>
        <v/>
      </c>
      <c r="E1045">
        <f>IF(ISBLANK('Raw Data'!J1038), 0, IF(AND(4=MATCH(LARGE('Raw Data'!G1038:J1038, 4), 'Raw Data'!G1038:J1038, 0), 'Raw Data'!P1038-'Raw Data'!O1038&gt;3), 'Raw Data'!J1038, 0))</f>
        <v/>
      </c>
      <c r="F1045">
        <f>IF(ISBLANK('Raw Data'!J1038), 0, IF(AND(3=MATCH(LARGE('Raw Data'!G1038:J1038, 4), 'Raw Data'!G1038:J1038, 0), 'Raw Data'!O1038-'Raw Data'!P1038&gt;3), 'Raw Data'!I1038, 0))</f>
        <v/>
      </c>
      <c r="G1045">
        <f>IF(ISBLANK('Raw Data'!J1038), 0, IF(AND(2=MATCH(LARGE('Raw Data'!G1038:J1038, 4), 'Raw Data'!G1038:J1038, 0), AND('Raw Data'!P1038-'Raw Data'!O1038&lt;4, 'Raw Data'!P1038-'Raw Data'!O1038&gt;0)), 'Raw Data'!H1038, 0))</f>
        <v/>
      </c>
      <c r="H1045">
        <f>IF(ISBLANK('Raw Data'!J1038), 0, IF(AND(1=MATCH(LARGE('Raw Data'!G1038:J1038, 4), 'Raw Data'!G1038:J1038, 0), AND('Raw Data'!O1038-'Raw Data'!P1038&lt;4, 'Raw Data'!O1038-'Raw Data'!P1038&gt;0)), 'Raw Data'!G1038, 0))</f>
        <v/>
      </c>
      <c r="I1045">
        <f>IF(ISBLANK('Raw Data'!J1038), 0, IF(AND(4=MATCH(LARGE('Raw Data'!G1038:J1038, 3), 'Raw Data'!G1038:J1038, 0), 'Raw Data'!P1038-'Raw Data'!O1038&gt;3), 'Raw Data'!J1038, 0))</f>
        <v/>
      </c>
      <c r="J1045">
        <f>IF(ISBLANK('Raw Data'!J1038), 0, IF(AND(3=MATCH(LARGE('Raw Data'!G1038:J1038, 3), 'Raw Data'!G1038:J1038, 0), 'Raw Data'!O1038-'Raw Data'!P1038&gt;3), 'Raw Data'!I1038, 0))</f>
        <v/>
      </c>
      <c r="K1045">
        <f>IF(ISBLANK('Raw Data'!J1038), 0, IF(AND(2=MATCH(LARGE('Raw Data'!G1038:J1038, 3), 'Raw Data'!G1038:J1038, 0), AND('Raw Data'!P1038-'Raw Data'!O1038&lt;4, 'Raw Data'!P1038-'Raw Data'!O1038&gt;0)), 'Raw Data'!H1038, 0))</f>
        <v/>
      </c>
      <c r="L1045">
        <f>IF(ISBLANK('Raw Data'!J1038), 0, IF(AND(1=MATCH(LARGE('Raw Data'!G1038:J1038, 3), 'Raw Data'!G1038:J1038, 0), AND('Raw Data'!O1038-'Raw Data'!P1038&lt;4, 'Raw Data'!O1038-'Raw Data'!P1038&gt;0)), 'Raw Data'!G1038, 0))</f>
        <v/>
      </c>
      <c r="M1045">
        <f>IF(ISBLANK('Raw Data'!J1038), 0, IF(AND(4=MATCH(LARGE('Raw Data'!G1038:J1038, 2), 'Raw Data'!G1038:J1038, 0), 'Raw Data'!P1038-'Raw Data'!O1038&gt;3), 'Raw Data'!J1038, 0))</f>
        <v/>
      </c>
      <c r="N1045">
        <f>IF(ISBLANK('Raw Data'!J1038), 0, IF(AND(3=MATCH(LARGE('Raw Data'!G1038:J1038, 2), 'Raw Data'!G1038:J1038, 0), 'Raw Data'!O1038-'Raw Data'!P1038&gt;3), 'Raw Data'!I1038, 0))</f>
        <v/>
      </c>
      <c r="O1045">
        <f>IF(ISBLANK('Raw Data'!J1038), 0, IF(AND(2=MATCH(LARGE('Raw Data'!G1038:J1038, 2), 'Raw Data'!G1038:J1038, 0), AND('Raw Data'!P1038-'Raw Data'!O1038&lt;4, 'Raw Data'!P1038-'Raw Data'!O1038&gt;0)), 'Raw Data'!H1038, 0))</f>
        <v/>
      </c>
      <c r="P1045">
        <f>IF(ISBLANK('Raw Data'!J1038), 0, IF(AND(1=MATCH(LARGE('Raw Data'!G1038:J1038, 2), 'Raw Data'!G1038:J1038, 0), AND('Raw Data'!O1038-'Raw Data'!P1038&lt;4, 'Raw Data'!O1038-'Raw Data'!P1038&gt;0)), 'Raw Data'!G1038, 0))</f>
        <v/>
      </c>
      <c r="Q1045">
        <f>IF(ISBLANK('Raw Data'!J1038), 0, IF(AND(4=MATCH(LARGE('Raw Data'!G1038:J1038, 1), 'Raw Data'!G1038:J1038, 0), 'Raw Data'!P1038-'Raw Data'!O1038&gt;3), 'Raw Data'!J1038, 0))</f>
        <v/>
      </c>
      <c r="R1045">
        <f>IF(ISBLANK('Raw Data'!J1038), 0, IF(AND(3=MATCH(LARGE('Raw Data'!G1038:J1038, 1), 'Raw Data'!G1038:J1038, 0), 'Raw Data'!O1038-'Raw Data'!P1038&gt;3), 'Raw Data'!I1038, 0))</f>
        <v/>
      </c>
      <c r="S1045">
        <f>IF(AND('Raw Data'!P1038-'Raw Data'!O1038&gt;4, 'Raw Data'!F1038&lt;'Raw Data'!C1038), 'Raw Data'!J1038, 0)</f>
        <v/>
      </c>
      <c r="T1045">
        <f>IF(AND('Raw Data'!O1038-'Raw Data'!P1038&gt;4, 'Raw Data'!F1038&gt;'Raw Data'!C1038), 'Raw Data'!I1038, 0)</f>
        <v/>
      </c>
      <c r="U1045">
        <f>IF(AND('Raw Data'!P1038-'Raw Data'!O1038&lt;3, 'Raw Data'!P1038&gt;'Raw Data'!O1038, 'Raw Data'!F1038&lt;'Raw Data'!C1038), 'Raw Data'!H1038, 0)</f>
        <v/>
      </c>
      <c r="V1045">
        <f>IF(AND('Raw Data'!P1038-'Raw Data'!O1038&lt;3, 'Raw Data'!P1038&gt;'Raw Data'!O1038, 'Raw Data'!F1038&gt;'Raw Data'!C1038), 'Raw Data'!G1038, 0)</f>
        <v/>
      </c>
    </row>
    <row r="1046">
      <c r="A1046">
        <f>IF(AND('Raw Data'!F1039&lt;'Raw Data'!C1039, 'Raw Data'!P1039&gt;'Raw Data'!O1039, 'Raw Data'!P1039-'Raw Data'!O1039&gt;3), 'Raw Data'!J1039, 0)</f>
        <v/>
      </c>
      <c r="B1046">
        <f>IF(AND('Raw Data'!C1039&lt;'Raw Data'!F1039, 'Raw Data'!O1039&gt;'Raw Data'!P1039, 'Raw Data'!O1039-'Raw Data'!P1039&gt;3), 'Raw Data'!I1039, 0)</f>
        <v/>
      </c>
      <c r="C1046">
        <f>IF(AND('Raw Data'!F1039&lt;'Raw Data'!C1039, 'Raw Data'!P1039&gt;'Raw Data'!O1039, 'Raw Data'!P1039-'Raw Data'!O1039&lt;4), 'Raw Data'!H1039, 0)</f>
        <v/>
      </c>
      <c r="D1046">
        <f>IF(AND('Raw Data'!C1039&lt;'Raw Data'!F1039, 'Raw Data'!O1039&gt;'Raw Data'!P1039, 'Raw Data'!O1039-'Raw Data'!P1039&lt;4), 'Raw Data'!G1039, 0)</f>
        <v/>
      </c>
      <c r="E1046">
        <f>IF(ISBLANK('Raw Data'!J1039), 0, IF(AND(4=MATCH(LARGE('Raw Data'!G1039:J1039, 4), 'Raw Data'!G1039:J1039, 0), 'Raw Data'!P1039-'Raw Data'!O1039&gt;3), 'Raw Data'!J1039, 0))</f>
        <v/>
      </c>
      <c r="F1046">
        <f>IF(ISBLANK('Raw Data'!J1039), 0, IF(AND(3=MATCH(LARGE('Raw Data'!G1039:J1039, 4), 'Raw Data'!G1039:J1039, 0), 'Raw Data'!O1039-'Raw Data'!P1039&gt;3), 'Raw Data'!I1039, 0))</f>
        <v/>
      </c>
      <c r="G1046">
        <f>IF(ISBLANK('Raw Data'!J1039), 0, IF(AND(2=MATCH(LARGE('Raw Data'!G1039:J1039, 4), 'Raw Data'!G1039:J1039, 0), AND('Raw Data'!P1039-'Raw Data'!O1039&lt;4, 'Raw Data'!P1039-'Raw Data'!O1039&gt;0)), 'Raw Data'!H1039, 0))</f>
        <v/>
      </c>
      <c r="H1046">
        <f>IF(ISBLANK('Raw Data'!J1039), 0, IF(AND(1=MATCH(LARGE('Raw Data'!G1039:J1039, 4), 'Raw Data'!G1039:J1039, 0), AND('Raw Data'!O1039-'Raw Data'!P1039&lt;4, 'Raw Data'!O1039-'Raw Data'!P1039&gt;0)), 'Raw Data'!G1039, 0))</f>
        <v/>
      </c>
      <c r="I1046">
        <f>IF(ISBLANK('Raw Data'!J1039), 0, IF(AND(4=MATCH(LARGE('Raw Data'!G1039:J1039, 3), 'Raw Data'!G1039:J1039, 0), 'Raw Data'!P1039-'Raw Data'!O1039&gt;3), 'Raw Data'!J1039, 0))</f>
        <v/>
      </c>
      <c r="J1046">
        <f>IF(ISBLANK('Raw Data'!J1039), 0, IF(AND(3=MATCH(LARGE('Raw Data'!G1039:J1039, 3), 'Raw Data'!G1039:J1039, 0), 'Raw Data'!O1039-'Raw Data'!P1039&gt;3), 'Raw Data'!I1039, 0))</f>
        <v/>
      </c>
      <c r="K1046">
        <f>IF(ISBLANK('Raw Data'!J1039), 0, IF(AND(2=MATCH(LARGE('Raw Data'!G1039:J1039, 3), 'Raw Data'!G1039:J1039, 0), AND('Raw Data'!P1039-'Raw Data'!O1039&lt;4, 'Raw Data'!P1039-'Raw Data'!O1039&gt;0)), 'Raw Data'!H1039, 0))</f>
        <v/>
      </c>
      <c r="L1046">
        <f>IF(ISBLANK('Raw Data'!J1039), 0, IF(AND(1=MATCH(LARGE('Raw Data'!G1039:J1039, 3), 'Raw Data'!G1039:J1039, 0), AND('Raw Data'!O1039-'Raw Data'!P1039&lt;4, 'Raw Data'!O1039-'Raw Data'!P1039&gt;0)), 'Raw Data'!G1039, 0))</f>
        <v/>
      </c>
      <c r="M1046">
        <f>IF(ISBLANK('Raw Data'!J1039), 0, IF(AND(4=MATCH(LARGE('Raw Data'!G1039:J1039, 2), 'Raw Data'!G1039:J1039, 0), 'Raw Data'!P1039-'Raw Data'!O1039&gt;3), 'Raw Data'!J1039, 0))</f>
        <v/>
      </c>
      <c r="N1046">
        <f>IF(ISBLANK('Raw Data'!J1039), 0, IF(AND(3=MATCH(LARGE('Raw Data'!G1039:J1039, 2), 'Raw Data'!G1039:J1039, 0), 'Raw Data'!O1039-'Raw Data'!P1039&gt;3), 'Raw Data'!I1039, 0))</f>
        <v/>
      </c>
      <c r="O1046">
        <f>IF(ISBLANK('Raw Data'!J1039), 0, IF(AND(2=MATCH(LARGE('Raw Data'!G1039:J1039, 2), 'Raw Data'!G1039:J1039, 0), AND('Raw Data'!P1039-'Raw Data'!O1039&lt;4, 'Raw Data'!P1039-'Raw Data'!O1039&gt;0)), 'Raw Data'!H1039, 0))</f>
        <v/>
      </c>
      <c r="P1046">
        <f>IF(ISBLANK('Raw Data'!J1039), 0, IF(AND(1=MATCH(LARGE('Raw Data'!G1039:J1039, 2), 'Raw Data'!G1039:J1039, 0), AND('Raw Data'!O1039-'Raw Data'!P1039&lt;4, 'Raw Data'!O1039-'Raw Data'!P1039&gt;0)), 'Raw Data'!G1039, 0))</f>
        <v/>
      </c>
      <c r="Q1046">
        <f>IF(ISBLANK('Raw Data'!J1039), 0, IF(AND(4=MATCH(LARGE('Raw Data'!G1039:J1039, 1), 'Raw Data'!G1039:J1039, 0), 'Raw Data'!P1039-'Raw Data'!O1039&gt;3), 'Raw Data'!J1039, 0))</f>
        <v/>
      </c>
      <c r="R1046">
        <f>IF(ISBLANK('Raw Data'!J1039), 0, IF(AND(3=MATCH(LARGE('Raw Data'!G1039:J1039, 1), 'Raw Data'!G1039:J1039, 0), 'Raw Data'!O1039-'Raw Data'!P1039&gt;3), 'Raw Data'!I1039, 0))</f>
        <v/>
      </c>
      <c r="S1046">
        <f>IF(AND('Raw Data'!P1039-'Raw Data'!O1039&gt;4, 'Raw Data'!F1039&lt;'Raw Data'!C1039), 'Raw Data'!J1039, 0)</f>
        <v/>
      </c>
      <c r="T1046">
        <f>IF(AND('Raw Data'!O1039-'Raw Data'!P1039&gt;4, 'Raw Data'!F1039&gt;'Raw Data'!C1039), 'Raw Data'!I1039, 0)</f>
        <v/>
      </c>
      <c r="U1046">
        <f>IF(AND('Raw Data'!P1039-'Raw Data'!O1039&lt;3, 'Raw Data'!P1039&gt;'Raw Data'!O1039, 'Raw Data'!F1039&lt;'Raw Data'!C1039), 'Raw Data'!H1039, 0)</f>
        <v/>
      </c>
      <c r="V1046">
        <f>IF(AND('Raw Data'!P1039-'Raw Data'!O1039&lt;3, 'Raw Data'!P1039&gt;'Raw Data'!O1039, 'Raw Data'!F1039&gt;'Raw Data'!C1039), 'Raw Data'!G1039, 0)</f>
        <v/>
      </c>
    </row>
    <row r="1047">
      <c r="A1047">
        <f>IF(AND('Raw Data'!F1040&lt;'Raw Data'!C1040, 'Raw Data'!P1040&gt;'Raw Data'!O1040, 'Raw Data'!P1040-'Raw Data'!O1040&gt;3), 'Raw Data'!J1040, 0)</f>
        <v/>
      </c>
      <c r="B1047">
        <f>IF(AND('Raw Data'!C1040&lt;'Raw Data'!F1040, 'Raw Data'!O1040&gt;'Raw Data'!P1040, 'Raw Data'!O1040-'Raw Data'!P1040&gt;3), 'Raw Data'!I1040, 0)</f>
        <v/>
      </c>
      <c r="C1047">
        <f>IF(AND('Raw Data'!F1040&lt;'Raw Data'!C1040, 'Raw Data'!P1040&gt;'Raw Data'!O1040, 'Raw Data'!P1040-'Raw Data'!O1040&lt;4), 'Raw Data'!H1040, 0)</f>
        <v/>
      </c>
      <c r="D1047">
        <f>IF(AND('Raw Data'!C1040&lt;'Raw Data'!F1040, 'Raw Data'!O1040&gt;'Raw Data'!P1040, 'Raw Data'!O1040-'Raw Data'!P1040&lt;4), 'Raw Data'!G1040, 0)</f>
        <v/>
      </c>
      <c r="E1047">
        <f>IF(ISBLANK('Raw Data'!J1040), 0, IF(AND(4=MATCH(LARGE('Raw Data'!G1040:J1040, 4), 'Raw Data'!G1040:J1040, 0), 'Raw Data'!P1040-'Raw Data'!O1040&gt;3), 'Raw Data'!J1040, 0))</f>
        <v/>
      </c>
      <c r="F1047">
        <f>IF(ISBLANK('Raw Data'!J1040), 0, IF(AND(3=MATCH(LARGE('Raw Data'!G1040:J1040, 4), 'Raw Data'!G1040:J1040, 0), 'Raw Data'!O1040-'Raw Data'!P1040&gt;3), 'Raw Data'!I1040, 0))</f>
        <v/>
      </c>
      <c r="G1047">
        <f>IF(ISBLANK('Raw Data'!J1040), 0, IF(AND(2=MATCH(LARGE('Raw Data'!G1040:J1040, 4), 'Raw Data'!G1040:J1040, 0), AND('Raw Data'!P1040-'Raw Data'!O1040&lt;4, 'Raw Data'!P1040-'Raw Data'!O1040&gt;0)), 'Raw Data'!H1040, 0))</f>
        <v/>
      </c>
      <c r="H1047">
        <f>IF(ISBLANK('Raw Data'!J1040), 0, IF(AND(1=MATCH(LARGE('Raw Data'!G1040:J1040, 4), 'Raw Data'!G1040:J1040, 0), AND('Raw Data'!O1040-'Raw Data'!P1040&lt;4, 'Raw Data'!O1040-'Raw Data'!P1040&gt;0)), 'Raw Data'!G1040, 0))</f>
        <v/>
      </c>
      <c r="I1047">
        <f>IF(ISBLANK('Raw Data'!J1040), 0, IF(AND(4=MATCH(LARGE('Raw Data'!G1040:J1040, 3), 'Raw Data'!G1040:J1040, 0), 'Raw Data'!P1040-'Raw Data'!O1040&gt;3), 'Raw Data'!J1040, 0))</f>
        <v/>
      </c>
      <c r="J1047">
        <f>IF(ISBLANK('Raw Data'!J1040), 0, IF(AND(3=MATCH(LARGE('Raw Data'!G1040:J1040, 3), 'Raw Data'!G1040:J1040, 0), 'Raw Data'!O1040-'Raw Data'!P1040&gt;3), 'Raw Data'!I1040, 0))</f>
        <v/>
      </c>
      <c r="K1047">
        <f>IF(ISBLANK('Raw Data'!J1040), 0, IF(AND(2=MATCH(LARGE('Raw Data'!G1040:J1040, 3), 'Raw Data'!G1040:J1040, 0), AND('Raw Data'!P1040-'Raw Data'!O1040&lt;4, 'Raw Data'!P1040-'Raw Data'!O1040&gt;0)), 'Raw Data'!H1040, 0))</f>
        <v/>
      </c>
      <c r="L1047">
        <f>IF(ISBLANK('Raw Data'!J1040), 0, IF(AND(1=MATCH(LARGE('Raw Data'!G1040:J1040, 3), 'Raw Data'!G1040:J1040, 0), AND('Raw Data'!O1040-'Raw Data'!P1040&lt;4, 'Raw Data'!O1040-'Raw Data'!P1040&gt;0)), 'Raw Data'!G1040, 0))</f>
        <v/>
      </c>
      <c r="M1047">
        <f>IF(ISBLANK('Raw Data'!J1040), 0, IF(AND(4=MATCH(LARGE('Raw Data'!G1040:J1040, 2), 'Raw Data'!G1040:J1040, 0), 'Raw Data'!P1040-'Raw Data'!O1040&gt;3), 'Raw Data'!J1040, 0))</f>
        <v/>
      </c>
      <c r="N1047">
        <f>IF(ISBLANK('Raw Data'!J1040), 0, IF(AND(3=MATCH(LARGE('Raw Data'!G1040:J1040, 2), 'Raw Data'!G1040:J1040, 0), 'Raw Data'!O1040-'Raw Data'!P1040&gt;3), 'Raw Data'!I1040, 0))</f>
        <v/>
      </c>
      <c r="O1047">
        <f>IF(ISBLANK('Raw Data'!J1040), 0, IF(AND(2=MATCH(LARGE('Raw Data'!G1040:J1040, 2), 'Raw Data'!G1040:J1040, 0), AND('Raw Data'!P1040-'Raw Data'!O1040&lt;4, 'Raw Data'!P1040-'Raw Data'!O1040&gt;0)), 'Raw Data'!H1040, 0))</f>
        <v/>
      </c>
      <c r="P1047">
        <f>IF(ISBLANK('Raw Data'!J1040), 0, IF(AND(1=MATCH(LARGE('Raw Data'!G1040:J1040, 2), 'Raw Data'!G1040:J1040, 0), AND('Raw Data'!O1040-'Raw Data'!P1040&lt;4, 'Raw Data'!O1040-'Raw Data'!P1040&gt;0)), 'Raw Data'!G1040, 0))</f>
        <v/>
      </c>
      <c r="Q1047">
        <f>IF(ISBLANK('Raw Data'!J1040), 0, IF(AND(4=MATCH(LARGE('Raw Data'!G1040:J1040, 1), 'Raw Data'!G1040:J1040, 0), 'Raw Data'!P1040-'Raw Data'!O1040&gt;3), 'Raw Data'!J1040, 0))</f>
        <v/>
      </c>
      <c r="R1047">
        <f>IF(ISBLANK('Raw Data'!J1040), 0, IF(AND(3=MATCH(LARGE('Raw Data'!G1040:J1040, 1), 'Raw Data'!G1040:J1040, 0), 'Raw Data'!O1040-'Raw Data'!P1040&gt;3), 'Raw Data'!I1040, 0))</f>
        <v/>
      </c>
      <c r="S1047">
        <f>IF(AND('Raw Data'!P1040-'Raw Data'!O1040&gt;4, 'Raw Data'!F1040&lt;'Raw Data'!C1040), 'Raw Data'!J1040, 0)</f>
        <v/>
      </c>
      <c r="T1047">
        <f>IF(AND('Raw Data'!O1040-'Raw Data'!P1040&gt;4, 'Raw Data'!F1040&gt;'Raw Data'!C1040), 'Raw Data'!I1040, 0)</f>
        <v/>
      </c>
      <c r="U1047">
        <f>IF(AND('Raw Data'!P1040-'Raw Data'!O1040&lt;3, 'Raw Data'!P1040&gt;'Raw Data'!O1040, 'Raw Data'!F1040&lt;'Raw Data'!C1040), 'Raw Data'!H1040, 0)</f>
        <v/>
      </c>
      <c r="V1047">
        <f>IF(AND('Raw Data'!P1040-'Raw Data'!O1040&lt;3, 'Raw Data'!P1040&gt;'Raw Data'!O1040, 'Raw Data'!F1040&gt;'Raw Data'!C1040), 'Raw Data'!G1040, 0)</f>
        <v/>
      </c>
    </row>
    <row r="1048">
      <c r="A1048">
        <f>IF(AND('Raw Data'!F1041&lt;'Raw Data'!C1041, 'Raw Data'!P1041&gt;'Raw Data'!O1041, 'Raw Data'!P1041-'Raw Data'!O1041&gt;3), 'Raw Data'!J1041, 0)</f>
        <v/>
      </c>
      <c r="B1048">
        <f>IF(AND('Raw Data'!C1041&lt;'Raw Data'!F1041, 'Raw Data'!O1041&gt;'Raw Data'!P1041, 'Raw Data'!O1041-'Raw Data'!P1041&gt;3), 'Raw Data'!I1041, 0)</f>
        <v/>
      </c>
      <c r="C1048">
        <f>IF(AND('Raw Data'!F1041&lt;'Raw Data'!C1041, 'Raw Data'!P1041&gt;'Raw Data'!O1041, 'Raw Data'!P1041-'Raw Data'!O1041&lt;4), 'Raw Data'!H1041, 0)</f>
        <v/>
      </c>
      <c r="D1048">
        <f>IF(AND('Raw Data'!C1041&lt;'Raw Data'!F1041, 'Raw Data'!O1041&gt;'Raw Data'!P1041, 'Raw Data'!O1041-'Raw Data'!P1041&lt;4), 'Raw Data'!G1041, 0)</f>
        <v/>
      </c>
      <c r="E1048">
        <f>IF(ISBLANK('Raw Data'!J1041), 0, IF(AND(4=MATCH(LARGE('Raw Data'!G1041:J1041, 4), 'Raw Data'!G1041:J1041, 0), 'Raw Data'!P1041-'Raw Data'!O1041&gt;3), 'Raw Data'!J1041, 0))</f>
        <v/>
      </c>
      <c r="F1048">
        <f>IF(ISBLANK('Raw Data'!J1041), 0, IF(AND(3=MATCH(LARGE('Raw Data'!G1041:J1041, 4), 'Raw Data'!G1041:J1041, 0), 'Raw Data'!O1041-'Raw Data'!P1041&gt;3), 'Raw Data'!I1041, 0))</f>
        <v/>
      </c>
      <c r="G1048">
        <f>IF(ISBLANK('Raw Data'!J1041), 0, IF(AND(2=MATCH(LARGE('Raw Data'!G1041:J1041, 4), 'Raw Data'!G1041:J1041, 0), AND('Raw Data'!P1041-'Raw Data'!O1041&lt;4, 'Raw Data'!P1041-'Raw Data'!O1041&gt;0)), 'Raw Data'!H1041, 0))</f>
        <v/>
      </c>
      <c r="H1048">
        <f>IF(ISBLANK('Raw Data'!J1041), 0, IF(AND(1=MATCH(LARGE('Raw Data'!G1041:J1041, 4), 'Raw Data'!G1041:J1041, 0), AND('Raw Data'!O1041-'Raw Data'!P1041&lt;4, 'Raw Data'!O1041-'Raw Data'!P1041&gt;0)), 'Raw Data'!G1041, 0))</f>
        <v/>
      </c>
      <c r="I1048">
        <f>IF(ISBLANK('Raw Data'!J1041), 0, IF(AND(4=MATCH(LARGE('Raw Data'!G1041:J1041, 3), 'Raw Data'!G1041:J1041, 0), 'Raw Data'!P1041-'Raw Data'!O1041&gt;3), 'Raw Data'!J1041, 0))</f>
        <v/>
      </c>
      <c r="J1048">
        <f>IF(ISBLANK('Raw Data'!J1041), 0, IF(AND(3=MATCH(LARGE('Raw Data'!G1041:J1041, 3), 'Raw Data'!G1041:J1041, 0), 'Raw Data'!O1041-'Raw Data'!P1041&gt;3), 'Raw Data'!I1041, 0))</f>
        <v/>
      </c>
      <c r="K1048">
        <f>IF(ISBLANK('Raw Data'!J1041), 0, IF(AND(2=MATCH(LARGE('Raw Data'!G1041:J1041, 3), 'Raw Data'!G1041:J1041, 0), AND('Raw Data'!P1041-'Raw Data'!O1041&lt;4, 'Raw Data'!P1041-'Raw Data'!O1041&gt;0)), 'Raw Data'!H1041, 0))</f>
        <v/>
      </c>
      <c r="L1048">
        <f>IF(ISBLANK('Raw Data'!J1041), 0, IF(AND(1=MATCH(LARGE('Raw Data'!G1041:J1041, 3), 'Raw Data'!G1041:J1041, 0), AND('Raw Data'!O1041-'Raw Data'!P1041&lt;4, 'Raw Data'!O1041-'Raw Data'!P1041&gt;0)), 'Raw Data'!G1041, 0))</f>
        <v/>
      </c>
      <c r="M1048">
        <f>IF(ISBLANK('Raw Data'!J1041), 0, IF(AND(4=MATCH(LARGE('Raw Data'!G1041:J1041, 2), 'Raw Data'!G1041:J1041, 0), 'Raw Data'!P1041-'Raw Data'!O1041&gt;3), 'Raw Data'!J1041, 0))</f>
        <v/>
      </c>
      <c r="N1048">
        <f>IF(ISBLANK('Raw Data'!J1041), 0, IF(AND(3=MATCH(LARGE('Raw Data'!G1041:J1041, 2), 'Raw Data'!G1041:J1041, 0), 'Raw Data'!O1041-'Raw Data'!P1041&gt;3), 'Raw Data'!I1041, 0))</f>
        <v/>
      </c>
      <c r="O1048">
        <f>IF(ISBLANK('Raw Data'!J1041), 0, IF(AND(2=MATCH(LARGE('Raw Data'!G1041:J1041, 2), 'Raw Data'!G1041:J1041, 0), AND('Raw Data'!P1041-'Raw Data'!O1041&lt;4, 'Raw Data'!P1041-'Raw Data'!O1041&gt;0)), 'Raw Data'!H1041, 0))</f>
        <v/>
      </c>
      <c r="P1048">
        <f>IF(ISBLANK('Raw Data'!J1041), 0, IF(AND(1=MATCH(LARGE('Raw Data'!G1041:J1041, 2), 'Raw Data'!G1041:J1041, 0), AND('Raw Data'!O1041-'Raw Data'!P1041&lt;4, 'Raw Data'!O1041-'Raw Data'!P1041&gt;0)), 'Raw Data'!G1041, 0))</f>
        <v/>
      </c>
      <c r="Q1048">
        <f>IF(ISBLANK('Raw Data'!J1041), 0, IF(AND(4=MATCH(LARGE('Raw Data'!G1041:J1041, 1), 'Raw Data'!G1041:J1041, 0), 'Raw Data'!P1041-'Raw Data'!O1041&gt;3), 'Raw Data'!J1041, 0))</f>
        <v/>
      </c>
      <c r="R1048">
        <f>IF(ISBLANK('Raw Data'!J1041), 0, IF(AND(3=MATCH(LARGE('Raw Data'!G1041:J1041, 1), 'Raw Data'!G1041:J1041, 0), 'Raw Data'!O1041-'Raw Data'!P1041&gt;3), 'Raw Data'!I1041, 0))</f>
        <v/>
      </c>
      <c r="S1048">
        <f>IF(AND('Raw Data'!P1041-'Raw Data'!O1041&gt;4, 'Raw Data'!F1041&lt;'Raw Data'!C1041), 'Raw Data'!J1041, 0)</f>
        <v/>
      </c>
      <c r="T1048">
        <f>IF(AND('Raw Data'!O1041-'Raw Data'!P1041&gt;4, 'Raw Data'!F1041&gt;'Raw Data'!C1041), 'Raw Data'!I1041, 0)</f>
        <v/>
      </c>
      <c r="U1048">
        <f>IF(AND('Raw Data'!P1041-'Raw Data'!O1041&lt;3, 'Raw Data'!P1041&gt;'Raw Data'!O1041, 'Raw Data'!F1041&lt;'Raw Data'!C1041), 'Raw Data'!H1041, 0)</f>
        <v/>
      </c>
      <c r="V1048">
        <f>IF(AND('Raw Data'!P1041-'Raw Data'!O1041&lt;3, 'Raw Data'!P1041&gt;'Raw Data'!O1041, 'Raw Data'!F1041&gt;'Raw Data'!C1041), 'Raw Data'!G1041, 0)</f>
        <v/>
      </c>
    </row>
    <row r="1049">
      <c r="A1049">
        <f>IF(AND('Raw Data'!F1042&lt;'Raw Data'!C1042, 'Raw Data'!P1042&gt;'Raw Data'!O1042, 'Raw Data'!P1042-'Raw Data'!O1042&gt;3), 'Raw Data'!J1042, 0)</f>
        <v/>
      </c>
      <c r="B1049">
        <f>IF(AND('Raw Data'!C1042&lt;'Raw Data'!F1042, 'Raw Data'!O1042&gt;'Raw Data'!P1042, 'Raw Data'!O1042-'Raw Data'!P1042&gt;3), 'Raw Data'!I1042, 0)</f>
        <v/>
      </c>
      <c r="C1049">
        <f>IF(AND('Raw Data'!F1042&lt;'Raw Data'!C1042, 'Raw Data'!P1042&gt;'Raw Data'!O1042, 'Raw Data'!P1042-'Raw Data'!O1042&lt;4), 'Raw Data'!H1042, 0)</f>
        <v/>
      </c>
      <c r="D1049">
        <f>IF(AND('Raw Data'!C1042&lt;'Raw Data'!F1042, 'Raw Data'!O1042&gt;'Raw Data'!P1042, 'Raw Data'!O1042-'Raw Data'!P1042&lt;4), 'Raw Data'!G1042, 0)</f>
        <v/>
      </c>
      <c r="E1049">
        <f>IF(ISBLANK('Raw Data'!J1042), 0, IF(AND(4=MATCH(LARGE('Raw Data'!G1042:J1042, 4), 'Raw Data'!G1042:J1042, 0), 'Raw Data'!P1042-'Raw Data'!O1042&gt;3), 'Raw Data'!J1042, 0))</f>
        <v/>
      </c>
      <c r="F1049">
        <f>IF(ISBLANK('Raw Data'!J1042), 0, IF(AND(3=MATCH(LARGE('Raw Data'!G1042:J1042, 4), 'Raw Data'!G1042:J1042, 0), 'Raw Data'!O1042-'Raw Data'!P1042&gt;3), 'Raw Data'!I1042, 0))</f>
        <v/>
      </c>
      <c r="G1049">
        <f>IF(ISBLANK('Raw Data'!J1042), 0, IF(AND(2=MATCH(LARGE('Raw Data'!G1042:J1042, 4), 'Raw Data'!G1042:J1042, 0), AND('Raw Data'!P1042-'Raw Data'!O1042&lt;4, 'Raw Data'!P1042-'Raw Data'!O1042&gt;0)), 'Raw Data'!H1042, 0))</f>
        <v/>
      </c>
      <c r="H1049">
        <f>IF(ISBLANK('Raw Data'!J1042), 0, IF(AND(1=MATCH(LARGE('Raw Data'!G1042:J1042, 4), 'Raw Data'!G1042:J1042, 0), AND('Raw Data'!O1042-'Raw Data'!P1042&lt;4, 'Raw Data'!O1042-'Raw Data'!P1042&gt;0)), 'Raw Data'!G1042, 0))</f>
        <v/>
      </c>
      <c r="I1049">
        <f>IF(ISBLANK('Raw Data'!J1042), 0, IF(AND(4=MATCH(LARGE('Raw Data'!G1042:J1042, 3), 'Raw Data'!G1042:J1042, 0), 'Raw Data'!P1042-'Raw Data'!O1042&gt;3), 'Raw Data'!J1042, 0))</f>
        <v/>
      </c>
      <c r="J1049">
        <f>IF(ISBLANK('Raw Data'!J1042), 0, IF(AND(3=MATCH(LARGE('Raw Data'!G1042:J1042, 3), 'Raw Data'!G1042:J1042, 0), 'Raw Data'!O1042-'Raw Data'!P1042&gt;3), 'Raw Data'!I1042, 0))</f>
        <v/>
      </c>
      <c r="K1049">
        <f>IF(ISBLANK('Raw Data'!J1042), 0, IF(AND(2=MATCH(LARGE('Raw Data'!G1042:J1042, 3), 'Raw Data'!G1042:J1042, 0), AND('Raw Data'!P1042-'Raw Data'!O1042&lt;4, 'Raw Data'!P1042-'Raw Data'!O1042&gt;0)), 'Raw Data'!H1042, 0))</f>
        <v/>
      </c>
      <c r="L1049">
        <f>IF(ISBLANK('Raw Data'!J1042), 0, IF(AND(1=MATCH(LARGE('Raw Data'!G1042:J1042, 3), 'Raw Data'!G1042:J1042, 0), AND('Raw Data'!O1042-'Raw Data'!P1042&lt;4, 'Raw Data'!O1042-'Raw Data'!P1042&gt;0)), 'Raw Data'!G1042, 0))</f>
        <v/>
      </c>
      <c r="M1049">
        <f>IF(ISBLANK('Raw Data'!J1042), 0, IF(AND(4=MATCH(LARGE('Raw Data'!G1042:J1042, 2), 'Raw Data'!G1042:J1042, 0), 'Raw Data'!P1042-'Raw Data'!O1042&gt;3), 'Raw Data'!J1042, 0))</f>
        <v/>
      </c>
      <c r="N1049">
        <f>IF(ISBLANK('Raw Data'!J1042), 0, IF(AND(3=MATCH(LARGE('Raw Data'!G1042:J1042, 2), 'Raw Data'!G1042:J1042, 0), 'Raw Data'!O1042-'Raw Data'!P1042&gt;3), 'Raw Data'!I1042, 0))</f>
        <v/>
      </c>
      <c r="O1049">
        <f>IF(ISBLANK('Raw Data'!J1042), 0, IF(AND(2=MATCH(LARGE('Raw Data'!G1042:J1042, 2), 'Raw Data'!G1042:J1042, 0), AND('Raw Data'!P1042-'Raw Data'!O1042&lt;4, 'Raw Data'!P1042-'Raw Data'!O1042&gt;0)), 'Raw Data'!H1042, 0))</f>
        <v/>
      </c>
      <c r="P1049">
        <f>IF(ISBLANK('Raw Data'!J1042), 0, IF(AND(1=MATCH(LARGE('Raw Data'!G1042:J1042, 2), 'Raw Data'!G1042:J1042, 0), AND('Raw Data'!O1042-'Raw Data'!P1042&lt;4, 'Raw Data'!O1042-'Raw Data'!P1042&gt;0)), 'Raw Data'!G1042, 0))</f>
        <v/>
      </c>
      <c r="Q1049">
        <f>IF(ISBLANK('Raw Data'!J1042), 0, IF(AND(4=MATCH(LARGE('Raw Data'!G1042:J1042, 1), 'Raw Data'!G1042:J1042, 0), 'Raw Data'!P1042-'Raw Data'!O1042&gt;3), 'Raw Data'!J1042, 0))</f>
        <v/>
      </c>
      <c r="R1049">
        <f>IF(ISBLANK('Raw Data'!J1042), 0, IF(AND(3=MATCH(LARGE('Raw Data'!G1042:J1042, 1), 'Raw Data'!G1042:J1042, 0), 'Raw Data'!O1042-'Raw Data'!P1042&gt;3), 'Raw Data'!I1042, 0))</f>
        <v/>
      </c>
      <c r="S1049">
        <f>IF(AND('Raw Data'!P1042-'Raw Data'!O1042&gt;4, 'Raw Data'!F1042&lt;'Raw Data'!C1042), 'Raw Data'!J1042, 0)</f>
        <v/>
      </c>
      <c r="T1049">
        <f>IF(AND('Raw Data'!O1042-'Raw Data'!P1042&gt;4, 'Raw Data'!F1042&gt;'Raw Data'!C1042), 'Raw Data'!I1042, 0)</f>
        <v/>
      </c>
      <c r="U1049">
        <f>IF(AND('Raw Data'!P1042-'Raw Data'!O1042&lt;3, 'Raw Data'!P1042&gt;'Raw Data'!O1042, 'Raw Data'!F1042&lt;'Raw Data'!C1042), 'Raw Data'!H1042, 0)</f>
        <v/>
      </c>
      <c r="V1049">
        <f>IF(AND('Raw Data'!P1042-'Raw Data'!O1042&lt;3, 'Raw Data'!P1042&gt;'Raw Data'!O1042, 'Raw Data'!F1042&gt;'Raw Data'!C1042), 'Raw Data'!G1042, 0)</f>
        <v/>
      </c>
    </row>
    <row r="1050">
      <c r="A1050">
        <f>IF(AND('Raw Data'!F1043&lt;'Raw Data'!C1043, 'Raw Data'!P1043&gt;'Raw Data'!O1043, 'Raw Data'!P1043-'Raw Data'!O1043&gt;3), 'Raw Data'!J1043, 0)</f>
        <v/>
      </c>
      <c r="B1050">
        <f>IF(AND('Raw Data'!C1043&lt;'Raw Data'!F1043, 'Raw Data'!O1043&gt;'Raw Data'!P1043, 'Raw Data'!O1043-'Raw Data'!P1043&gt;3), 'Raw Data'!I1043, 0)</f>
        <v/>
      </c>
      <c r="C1050">
        <f>IF(AND('Raw Data'!F1043&lt;'Raw Data'!C1043, 'Raw Data'!P1043&gt;'Raw Data'!O1043, 'Raw Data'!P1043-'Raw Data'!O1043&lt;4), 'Raw Data'!H1043, 0)</f>
        <v/>
      </c>
      <c r="D1050">
        <f>IF(AND('Raw Data'!C1043&lt;'Raw Data'!F1043, 'Raw Data'!O1043&gt;'Raw Data'!P1043, 'Raw Data'!O1043-'Raw Data'!P1043&lt;4), 'Raw Data'!G1043, 0)</f>
        <v/>
      </c>
      <c r="E1050">
        <f>IF(ISBLANK('Raw Data'!J1043), 0, IF(AND(4=MATCH(LARGE('Raw Data'!G1043:J1043, 4), 'Raw Data'!G1043:J1043, 0), 'Raw Data'!P1043-'Raw Data'!O1043&gt;3), 'Raw Data'!J1043, 0))</f>
        <v/>
      </c>
      <c r="F1050">
        <f>IF(ISBLANK('Raw Data'!J1043), 0, IF(AND(3=MATCH(LARGE('Raw Data'!G1043:J1043, 4), 'Raw Data'!G1043:J1043, 0), 'Raw Data'!O1043-'Raw Data'!P1043&gt;3), 'Raw Data'!I1043, 0))</f>
        <v/>
      </c>
      <c r="G1050">
        <f>IF(ISBLANK('Raw Data'!J1043), 0, IF(AND(2=MATCH(LARGE('Raw Data'!G1043:J1043, 4), 'Raw Data'!G1043:J1043, 0), AND('Raw Data'!P1043-'Raw Data'!O1043&lt;4, 'Raw Data'!P1043-'Raw Data'!O1043&gt;0)), 'Raw Data'!H1043, 0))</f>
        <v/>
      </c>
      <c r="H1050">
        <f>IF(ISBLANK('Raw Data'!J1043), 0, IF(AND(1=MATCH(LARGE('Raw Data'!G1043:J1043, 4), 'Raw Data'!G1043:J1043, 0), AND('Raw Data'!O1043-'Raw Data'!P1043&lt;4, 'Raw Data'!O1043-'Raw Data'!P1043&gt;0)), 'Raw Data'!G1043, 0))</f>
        <v/>
      </c>
      <c r="I1050">
        <f>IF(ISBLANK('Raw Data'!J1043), 0, IF(AND(4=MATCH(LARGE('Raw Data'!G1043:J1043, 3), 'Raw Data'!G1043:J1043, 0), 'Raw Data'!P1043-'Raw Data'!O1043&gt;3), 'Raw Data'!J1043, 0))</f>
        <v/>
      </c>
      <c r="J1050">
        <f>IF(ISBLANK('Raw Data'!J1043), 0, IF(AND(3=MATCH(LARGE('Raw Data'!G1043:J1043, 3), 'Raw Data'!G1043:J1043, 0), 'Raw Data'!O1043-'Raw Data'!P1043&gt;3), 'Raw Data'!I1043, 0))</f>
        <v/>
      </c>
      <c r="K1050">
        <f>IF(ISBLANK('Raw Data'!J1043), 0, IF(AND(2=MATCH(LARGE('Raw Data'!G1043:J1043, 3), 'Raw Data'!G1043:J1043, 0), AND('Raw Data'!P1043-'Raw Data'!O1043&lt;4, 'Raw Data'!P1043-'Raw Data'!O1043&gt;0)), 'Raw Data'!H1043, 0))</f>
        <v/>
      </c>
      <c r="L1050">
        <f>IF(ISBLANK('Raw Data'!J1043), 0, IF(AND(1=MATCH(LARGE('Raw Data'!G1043:J1043, 3), 'Raw Data'!G1043:J1043, 0), AND('Raw Data'!O1043-'Raw Data'!P1043&lt;4, 'Raw Data'!O1043-'Raw Data'!P1043&gt;0)), 'Raw Data'!G1043, 0))</f>
        <v/>
      </c>
      <c r="M1050">
        <f>IF(ISBLANK('Raw Data'!J1043), 0, IF(AND(4=MATCH(LARGE('Raw Data'!G1043:J1043, 2), 'Raw Data'!G1043:J1043, 0), 'Raw Data'!P1043-'Raw Data'!O1043&gt;3), 'Raw Data'!J1043, 0))</f>
        <v/>
      </c>
      <c r="N1050">
        <f>IF(ISBLANK('Raw Data'!J1043), 0, IF(AND(3=MATCH(LARGE('Raw Data'!G1043:J1043, 2), 'Raw Data'!G1043:J1043, 0), 'Raw Data'!O1043-'Raw Data'!P1043&gt;3), 'Raw Data'!I1043, 0))</f>
        <v/>
      </c>
      <c r="O1050">
        <f>IF(ISBLANK('Raw Data'!J1043), 0, IF(AND(2=MATCH(LARGE('Raw Data'!G1043:J1043, 2), 'Raw Data'!G1043:J1043, 0), AND('Raw Data'!P1043-'Raw Data'!O1043&lt;4, 'Raw Data'!P1043-'Raw Data'!O1043&gt;0)), 'Raw Data'!H1043, 0))</f>
        <v/>
      </c>
      <c r="P1050">
        <f>IF(ISBLANK('Raw Data'!J1043), 0, IF(AND(1=MATCH(LARGE('Raw Data'!G1043:J1043, 2), 'Raw Data'!G1043:J1043, 0), AND('Raw Data'!O1043-'Raw Data'!P1043&lt;4, 'Raw Data'!O1043-'Raw Data'!P1043&gt;0)), 'Raw Data'!G1043, 0))</f>
        <v/>
      </c>
      <c r="Q1050">
        <f>IF(ISBLANK('Raw Data'!J1043), 0, IF(AND(4=MATCH(LARGE('Raw Data'!G1043:J1043, 1), 'Raw Data'!G1043:J1043, 0), 'Raw Data'!P1043-'Raw Data'!O1043&gt;3), 'Raw Data'!J1043, 0))</f>
        <v/>
      </c>
      <c r="R1050">
        <f>IF(ISBLANK('Raw Data'!J1043), 0, IF(AND(3=MATCH(LARGE('Raw Data'!G1043:J1043, 1), 'Raw Data'!G1043:J1043, 0), 'Raw Data'!O1043-'Raw Data'!P1043&gt;3), 'Raw Data'!I1043, 0))</f>
        <v/>
      </c>
      <c r="S1050">
        <f>IF(AND('Raw Data'!P1043-'Raw Data'!O1043&gt;4, 'Raw Data'!F1043&lt;'Raw Data'!C1043), 'Raw Data'!J1043, 0)</f>
        <v/>
      </c>
      <c r="T1050">
        <f>IF(AND('Raw Data'!O1043-'Raw Data'!P1043&gt;4, 'Raw Data'!F1043&gt;'Raw Data'!C1043), 'Raw Data'!I1043, 0)</f>
        <v/>
      </c>
      <c r="U1050">
        <f>IF(AND('Raw Data'!P1043-'Raw Data'!O1043&lt;3, 'Raw Data'!P1043&gt;'Raw Data'!O1043, 'Raw Data'!F1043&lt;'Raw Data'!C1043), 'Raw Data'!H1043, 0)</f>
        <v/>
      </c>
      <c r="V1050">
        <f>IF(AND('Raw Data'!P1043-'Raw Data'!O1043&lt;3, 'Raw Data'!P1043&gt;'Raw Data'!O1043, 'Raw Data'!F1043&gt;'Raw Data'!C1043), 'Raw Data'!G1043, 0)</f>
        <v/>
      </c>
    </row>
    <row r="1051">
      <c r="A1051">
        <f>IF(AND('Raw Data'!F1044&lt;'Raw Data'!C1044, 'Raw Data'!P1044&gt;'Raw Data'!O1044, 'Raw Data'!P1044-'Raw Data'!O1044&gt;3), 'Raw Data'!J1044, 0)</f>
        <v/>
      </c>
      <c r="B1051">
        <f>IF(AND('Raw Data'!C1044&lt;'Raw Data'!F1044, 'Raw Data'!O1044&gt;'Raw Data'!P1044, 'Raw Data'!O1044-'Raw Data'!P1044&gt;3), 'Raw Data'!I1044, 0)</f>
        <v/>
      </c>
      <c r="C1051">
        <f>IF(AND('Raw Data'!F1044&lt;'Raw Data'!C1044, 'Raw Data'!P1044&gt;'Raw Data'!O1044, 'Raw Data'!P1044-'Raw Data'!O1044&lt;4), 'Raw Data'!H1044, 0)</f>
        <v/>
      </c>
      <c r="D1051">
        <f>IF(AND('Raw Data'!C1044&lt;'Raw Data'!F1044, 'Raw Data'!O1044&gt;'Raw Data'!P1044, 'Raw Data'!O1044-'Raw Data'!P1044&lt;4), 'Raw Data'!G1044, 0)</f>
        <v/>
      </c>
      <c r="E1051">
        <f>IF(ISBLANK('Raw Data'!J1044), 0, IF(AND(4=MATCH(LARGE('Raw Data'!G1044:J1044, 4), 'Raw Data'!G1044:J1044, 0), 'Raw Data'!P1044-'Raw Data'!O1044&gt;3), 'Raw Data'!J1044, 0))</f>
        <v/>
      </c>
      <c r="F1051">
        <f>IF(ISBLANK('Raw Data'!J1044), 0, IF(AND(3=MATCH(LARGE('Raw Data'!G1044:J1044, 4), 'Raw Data'!G1044:J1044, 0), 'Raw Data'!O1044-'Raw Data'!P1044&gt;3), 'Raw Data'!I1044, 0))</f>
        <v/>
      </c>
      <c r="G1051">
        <f>IF(ISBLANK('Raw Data'!J1044), 0, IF(AND(2=MATCH(LARGE('Raw Data'!G1044:J1044, 4), 'Raw Data'!G1044:J1044, 0), AND('Raw Data'!P1044-'Raw Data'!O1044&lt;4, 'Raw Data'!P1044-'Raw Data'!O1044&gt;0)), 'Raw Data'!H1044, 0))</f>
        <v/>
      </c>
      <c r="H1051">
        <f>IF(ISBLANK('Raw Data'!J1044), 0, IF(AND(1=MATCH(LARGE('Raw Data'!G1044:J1044, 4), 'Raw Data'!G1044:J1044, 0), AND('Raw Data'!O1044-'Raw Data'!P1044&lt;4, 'Raw Data'!O1044-'Raw Data'!P1044&gt;0)), 'Raw Data'!G1044, 0))</f>
        <v/>
      </c>
      <c r="I1051">
        <f>IF(ISBLANK('Raw Data'!J1044), 0, IF(AND(4=MATCH(LARGE('Raw Data'!G1044:J1044, 3), 'Raw Data'!G1044:J1044, 0), 'Raw Data'!P1044-'Raw Data'!O1044&gt;3), 'Raw Data'!J1044, 0))</f>
        <v/>
      </c>
      <c r="J1051">
        <f>IF(ISBLANK('Raw Data'!J1044), 0, IF(AND(3=MATCH(LARGE('Raw Data'!G1044:J1044, 3), 'Raw Data'!G1044:J1044, 0), 'Raw Data'!O1044-'Raw Data'!P1044&gt;3), 'Raw Data'!I1044, 0))</f>
        <v/>
      </c>
      <c r="K1051">
        <f>IF(ISBLANK('Raw Data'!J1044), 0, IF(AND(2=MATCH(LARGE('Raw Data'!G1044:J1044, 3), 'Raw Data'!G1044:J1044, 0), AND('Raw Data'!P1044-'Raw Data'!O1044&lt;4, 'Raw Data'!P1044-'Raw Data'!O1044&gt;0)), 'Raw Data'!H1044, 0))</f>
        <v/>
      </c>
      <c r="L1051">
        <f>IF(ISBLANK('Raw Data'!J1044), 0, IF(AND(1=MATCH(LARGE('Raw Data'!G1044:J1044, 3), 'Raw Data'!G1044:J1044, 0), AND('Raw Data'!O1044-'Raw Data'!P1044&lt;4, 'Raw Data'!O1044-'Raw Data'!P1044&gt;0)), 'Raw Data'!G1044, 0))</f>
        <v/>
      </c>
      <c r="M1051">
        <f>IF(ISBLANK('Raw Data'!J1044), 0, IF(AND(4=MATCH(LARGE('Raw Data'!G1044:J1044, 2), 'Raw Data'!G1044:J1044, 0), 'Raw Data'!P1044-'Raw Data'!O1044&gt;3), 'Raw Data'!J1044, 0))</f>
        <v/>
      </c>
      <c r="N1051">
        <f>IF(ISBLANK('Raw Data'!J1044), 0, IF(AND(3=MATCH(LARGE('Raw Data'!G1044:J1044, 2), 'Raw Data'!G1044:J1044, 0), 'Raw Data'!O1044-'Raw Data'!P1044&gt;3), 'Raw Data'!I1044, 0))</f>
        <v/>
      </c>
      <c r="O1051">
        <f>IF(ISBLANK('Raw Data'!J1044), 0, IF(AND(2=MATCH(LARGE('Raw Data'!G1044:J1044, 2), 'Raw Data'!G1044:J1044, 0), AND('Raw Data'!P1044-'Raw Data'!O1044&lt;4, 'Raw Data'!P1044-'Raw Data'!O1044&gt;0)), 'Raw Data'!H1044, 0))</f>
        <v/>
      </c>
      <c r="P1051">
        <f>IF(ISBLANK('Raw Data'!J1044), 0, IF(AND(1=MATCH(LARGE('Raw Data'!G1044:J1044, 2), 'Raw Data'!G1044:J1044, 0), AND('Raw Data'!O1044-'Raw Data'!P1044&lt;4, 'Raw Data'!O1044-'Raw Data'!P1044&gt;0)), 'Raw Data'!G1044, 0))</f>
        <v/>
      </c>
      <c r="Q1051">
        <f>IF(ISBLANK('Raw Data'!J1044), 0, IF(AND(4=MATCH(LARGE('Raw Data'!G1044:J1044, 1), 'Raw Data'!G1044:J1044, 0), 'Raw Data'!P1044-'Raw Data'!O1044&gt;3), 'Raw Data'!J1044, 0))</f>
        <v/>
      </c>
      <c r="R1051">
        <f>IF(ISBLANK('Raw Data'!J1044), 0, IF(AND(3=MATCH(LARGE('Raw Data'!G1044:J1044, 1), 'Raw Data'!G1044:J1044, 0), 'Raw Data'!O1044-'Raw Data'!P1044&gt;3), 'Raw Data'!I1044, 0))</f>
        <v/>
      </c>
      <c r="S1051">
        <f>IF(AND('Raw Data'!P1044-'Raw Data'!O1044&gt;4, 'Raw Data'!F1044&lt;'Raw Data'!C1044), 'Raw Data'!J1044, 0)</f>
        <v/>
      </c>
      <c r="T1051">
        <f>IF(AND('Raw Data'!O1044-'Raw Data'!P1044&gt;4, 'Raw Data'!F1044&gt;'Raw Data'!C1044), 'Raw Data'!I1044, 0)</f>
        <v/>
      </c>
      <c r="U1051">
        <f>IF(AND('Raw Data'!P1044-'Raw Data'!O1044&lt;3, 'Raw Data'!P1044&gt;'Raw Data'!O1044, 'Raw Data'!F1044&lt;'Raw Data'!C1044), 'Raw Data'!H1044, 0)</f>
        <v/>
      </c>
      <c r="V1051">
        <f>IF(AND('Raw Data'!P1044-'Raw Data'!O1044&lt;3, 'Raw Data'!P1044&gt;'Raw Data'!O1044, 'Raw Data'!F1044&gt;'Raw Data'!C1044), 'Raw Data'!G1044, 0)</f>
        <v/>
      </c>
    </row>
    <row r="1052">
      <c r="A1052">
        <f>IF(AND('Raw Data'!F1045&lt;'Raw Data'!C1045, 'Raw Data'!P1045&gt;'Raw Data'!O1045, 'Raw Data'!P1045-'Raw Data'!O1045&gt;3), 'Raw Data'!J1045, 0)</f>
        <v/>
      </c>
      <c r="B1052">
        <f>IF(AND('Raw Data'!C1045&lt;'Raw Data'!F1045, 'Raw Data'!O1045&gt;'Raw Data'!P1045, 'Raw Data'!O1045-'Raw Data'!P1045&gt;3), 'Raw Data'!I1045, 0)</f>
        <v/>
      </c>
      <c r="C1052">
        <f>IF(AND('Raw Data'!F1045&lt;'Raw Data'!C1045, 'Raw Data'!P1045&gt;'Raw Data'!O1045, 'Raw Data'!P1045-'Raw Data'!O1045&lt;4), 'Raw Data'!H1045, 0)</f>
        <v/>
      </c>
      <c r="D1052">
        <f>IF(AND('Raw Data'!C1045&lt;'Raw Data'!F1045, 'Raw Data'!O1045&gt;'Raw Data'!P1045, 'Raw Data'!O1045-'Raw Data'!P1045&lt;4), 'Raw Data'!G1045, 0)</f>
        <v/>
      </c>
      <c r="E1052">
        <f>IF(ISBLANK('Raw Data'!J1045), 0, IF(AND(4=MATCH(LARGE('Raw Data'!G1045:J1045, 4), 'Raw Data'!G1045:J1045, 0), 'Raw Data'!P1045-'Raw Data'!O1045&gt;3), 'Raw Data'!J1045, 0))</f>
        <v/>
      </c>
      <c r="F1052">
        <f>IF(ISBLANK('Raw Data'!J1045), 0, IF(AND(3=MATCH(LARGE('Raw Data'!G1045:J1045, 4), 'Raw Data'!G1045:J1045, 0), 'Raw Data'!O1045-'Raw Data'!P1045&gt;3), 'Raw Data'!I1045, 0))</f>
        <v/>
      </c>
      <c r="G1052">
        <f>IF(ISBLANK('Raw Data'!J1045), 0, IF(AND(2=MATCH(LARGE('Raw Data'!G1045:J1045, 4), 'Raw Data'!G1045:J1045, 0), AND('Raw Data'!P1045-'Raw Data'!O1045&lt;4, 'Raw Data'!P1045-'Raw Data'!O1045&gt;0)), 'Raw Data'!H1045, 0))</f>
        <v/>
      </c>
      <c r="H1052">
        <f>IF(ISBLANK('Raw Data'!J1045), 0, IF(AND(1=MATCH(LARGE('Raw Data'!G1045:J1045, 4), 'Raw Data'!G1045:J1045, 0), AND('Raw Data'!O1045-'Raw Data'!P1045&lt;4, 'Raw Data'!O1045-'Raw Data'!P1045&gt;0)), 'Raw Data'!G1045, 0))</f>
        <v/>
      </c>
      <c r="I1052">
        <f>IF(ISBLANK('Raw Data'!J1045), 0, IF(AND(4=MATCH(LARGE('Raw Data'!G1045:J1045, 3), 'Raw Data'!G1045:J1045, 0), 'Raw Data'!P1045-'Raw Data'!O1045&gt;3), 'Raw Data'!J1045, 0))</f>
        <v/>
      </c>
      <c r="J1052">
        <f>IF(ISBLANK('Raw Data'!J1045), 0, IF(AND(3=MATCH(LARGE('Raw Data'!G1045:J1045, 3), 'Raw Data'!G1045:J1045, 0), 'Raw Data'!O1045-'Raw Data'!P1045&gt;3), 'Raw Data'!I1045, 0))</f>
        <v/>
      </c>
      <c r="K1052">
        <f>IF(ISBLANK('Raw Data'!J1045), 0, IF(AND(2=MATCH(LARGE('Raw Data'!G1045:J1045, 3), 'Raw Data'!G1045:J1045, 0), AND('Raw Data'!P1045-'Raw Data'!O1045&lt;4, 'Raw Data'!P1045-'Raw Data'!O1045&gt;0)), 'Raw Data'!H1045, 0))</f>
        <v/>
      </c>
      <c r="L1052">
        <f>IF(ISBLANK('Raw Data'!J1045), 0, IF(AND(1=MATCH(LARGE('Raw Data'!G1045:J1045, 3), 'Raw Data'!G1045:J1045, 0), AND('Raw Data'!O1045-'Raw Data'!P1045&lt;4, 'Raw Data'!O1045-'Raw Data'!P1045&gt;0)), 'Raw Data'!G1045, 0))</f>
        <v/>
      </c>
      <c r="M1052">
        <f>IF(ISBLANK('Raw Data'!J1045), 0, IF(AND(4=MATCH(LARGE('Raw Data'!G1045:J1045, 2), 'Raw Data'!G1045:J1045, 0), 'Raw Data'!P1045-'Raw Data'!O1045&gt;3), 'Raw Data'!J1045, 0))</f>
        <v/>
      </c>
      <c r="N1052">
        <f>IF(ISBLANK('Raw Data'!J1045), 0, IF(AND(3=MATCH(LARGE('Raw Data'!G1045:J1045, 2), 'Raw Data'!G1045:J1045, 0), 'Raw Data'!O1045-'Raw Data'!P1045&gt;3), 'Raw Data'!I1045, 0))</f>
        <v/>
      </c>
      <c r="O1052">
        <f>IF(ISBLANK('Raw Data'!J1045), 0, IF(AND(2=MATCH(LARGE('Raw Data'!G1045:J1045, 2), 'Raw Data'!G1045:J1045, 0), AND('Raw Data'!P1045-'Raw Data'!O1045&lt;4, 'Raw Data'!P1045-'Raw Data'!O1045&gt;0)), 'Raw Data'!H1045, 0))</f>
        <v/>
      </c>
      <c r="P1052">
        <f>IF(ISBLANK('Raw Data'!J1045), 0, IF(AND(1=MATCH(LARGE('Raw Data'!G1045:J1045, 2), 'Raw Data'!G1045:J1045, 0), AND('Raw Data'!O1045-'Raw Data'!P1045&lt;4, 'Raw Data'!O1045-'Raw Data'!P1045&gt;0)), 'Raw Data'!G1045, 0))</f>
        <v/>
      </c>
      <c r="Q1052">
        <f>IF(ISBLANK('Raw Data'!J1045), 0, IF(AND(4=MATCH(LARGE('Raw Data'!G1045:J1045, 1), 'Raw Data'!G1045:J1045, 0), 'Raw Data'!P1045-'Raw Data'!O1045&gt;3), 'Raw Data'!J1045, 0))</f>
        <v/>
      </c>
      <c r="R1052">
        <f>IF(ISBLANK('Raw Data'!J1045), 0, IF(AND(3=MATCH(LARGE('Raw Data'!G1045:J1045, 1), 'Raw Data'!G1045:J1045, 0), 'Raw Data'!O1045-'Raw Data'!P1045&gt;3), 'Raw Data'!I1045, 0))</f>
        <v/>
      </c>
      <c r="S1052">
        <f>IF(AND('Raw Data'!P1045-'Raw Data'!O1045&gt;4, 'Raw Data'!F1045&lt;'Raw Data'!C1045), 'Raw Data'!J1045, 0)</f>
        <v/>
      </c>
      <c r="T1052">
        <f>IF(AND('Raw Data'!O1045-'Raw Data'!P1045&gt;4, 'Raw Data'!F1045&gt;'Raw Data'!C1045), 'Raw Data'!I1045, 0)</f>
        <v/>
      </c>
      <c r="U1052">
        <f>IF(AND('Raw Data'!P1045-'Raw Data'!O1045&lt;3, 'Raw Data'!P1045&gt;'Raw Data'!O1045, 'Raw Data'!F1045&lt;'Raw Data'!C1045), 'Raw Data'!H1045, 0)</f>
        <v/>
      </c>
      <c r="V1052">
        <f>IF(AND('Raw Data'!P1045-'Raw Data'!O1045&lt;3, 'Raw Data'!P1045&gt;'Raw Data'!O1045, 'Raw Data'!F1045&gt;'Raw Data'!C1045), 'Raw Data'!G1045, 0)</f>
        <v/>
      </c>
    </row>
    <row r="1053">
      <c r="A1053">
        <f>IF(AND('Raw Data'!F1046&lt;'Raw Data'!C1046, 'Raw Data'!P1046&gt;'Raw Data'!O1046, 'Raw Data'!P1046-'Raw Data'!O1046&gt;3), 'Raw Data'!J1046, 0)</f>
        <v/>
      </c>
      <c r="B1053">
        <f>IF(AND('Raw Data'!C1046&lt;'Raw Data'!F1046, 'Raw Data'!O1046&gt;'Raw Data'!P1046, 'Raw Data'!O1046-'Raw Data'!P1046&gt;3), 'Raw Data'!I1046, 0)</f>
        <v/>
      </c>
      <c r="C1053">
        <f>IF(AND('Raw Data'!F1046&lt;'Raw Data'!C1046, 'Raw Data'!P1046&gt;'Raw Data'!O1046, 'Raw Data'!P1046-'Raw Data'!O1046&lt;4), 'Raw Data'!H1046, 0)</f>
        <v/>
      </c>
      <c r="D1053">
        <f>IF(AND('Raw Data'!C1046&lt;'Raw Data'!F1046, 'Raw Data'!O1046&gt;'Raw Data'!P1046, 'Raw Data'!O1046-'Raw Data'!P1046&lt;4), 'Raw Data'!G1046, 0)</f>
        <v/>
      </c>
      <c r="E1053">
        <f>IF(ISBLANK('Raw Data'!J1046), 0, IF(AND(4=MATCH(LARGE('Raw Data'!G1046:J1046, 4), 'Raw Data'!G1046:J1046, 0), 'Raw Data'!P1046-'Raw Data'!O1046&gt;3), 'Raw Data'!J1046, 0))</f>
        <v/>
      </c>
      <c r="F1053">
        <f>IF(ISBLANK('Raw Data'!J1046), 0, IF(AND(3=MATCH(LARGE('Raw Data'!G1046:J1046, 4), 'Raw Data'!G1046:J1046, 0), 'Raw Data'!O1046-'Raw Data'!P1046&gt;3), 'Raw Data'!I1046, 0))</f>
        <v/>
      </c>
      <c r="G1053">
        <f>IF(ISBLANK('Raw Data'!J1046), 0, IF(AND(2=MATCH(LARGE('Raw Data'!G1046:J1046, 4), 'Raw Data'!G1046:J1046, 0), AND('Raw Data'!P1046-'Raw Data'!O1046&lt;4, 'Raw Data'!P1046-'Raw Data'!O1046&gt;0)), 'Raw Data'!H1046, 0))</f>
        <v/>
      </c>
      <c r="H1053">
        <f>IF(ISBLANK('Raw Data'!J1046), 0, IF(AND(1=MATCH(LARGE('Raw Data'!G1046:J1046, 4), 'Raw Data'!G1046:J1046, 0), AND('Raw Data'!O1046-'Raw Data'!P1046&lt;4, 'Raw Data'!O1046-'Raw Data'!P1046&gt;0)), 'Raw Data'!G1046, 0))</f>
        <v/>
      </c>
      <c r="I1053">
        <f>IF(ISBLANK('Raw Data'!J1046), 0, IF(AND(4=MATCH(LARGE('Raw Data'!G1046:J1046, 3), 'Raw Data'!G1046:J1046, 0), 'Raw Data'!P1046-'Raw Data'!O1046&gt;3), 'Raw Data'!J1046, 0))</f>
        <v/>
      </c>
      <c r="J1053">
        <f>IF(ISBLANK('Raw Data'!J1046), 0, IF(AND(3=MATCH(LARGE('Raw Data'!G1046:J1046, 3), 'Raw Data'!G1046:J1046, 0), 'Raw Data'!O1046-'Raw Data'!P1046&gt;3), 'Raw Data'!I1046, 0))</f>
        <v/>
      </c>
      <c r="K1053">
        <f>IF(ISBLANK('Raw Data'!J1046), 0, IF(AND(2=MATCH(LARGE('Raw Data'!G1046:J1046, 3), 'Raw Data'!G1046:J1046, 0), AND('Raw Data'!P1046-'Raw Data'!O1046&lt;4, 'Raw Data'!P1046-'Raw Data'!O1046&gt;0)), 'Raw Data'!H1046, 0))</f>
        <v/>
      </c>
      <c r="L1053">
        <f>IF(ISBLANK('Raw Data'!J1046), 0, IF(AND(1=MATCH(LARGE('Raw Data'!G1046:J1046, 3), 'Raw Data'!G1046:J1046, 0), AND('Raw Data'!O1046-'Raw Data'!P1046&lt;4, 'Raw Data'!O1046-'Raw Data'!P1046&gt;0)), 'Raw Data'!G1046, 0))</f>
        <v/>
      </c>
      <c r="M1053">
        <f>IF(ISBLANK('Raw Data'!J1046), 0, IF(AND(4=MATCH(LARGE('Raw Data'!G1046:J1046, 2), 'Raw Data'!G1046:J1046, 0), 'Raw Data'!P1046-'Raw Data'!O1046&gt;3), 'Raw Data'!J1046, 0))</f>
        <v/>
      </c>
      <c r="N1053">
        <f>IF(ISBLANK('Raw Data'!J1046), 0, IF(AND(3=MATCH(LARGE('Raw Data'!G1046:J1046, 2), 'Raw Data'!G1046:J1046, 0), 'Raw Data'!O1046-'Raw Data'!P1046&gt;3), 'Raw Data'!I1046, 0))</f>
        <v/>
      </c>
      <c r="O1053">
        <f>IF(ISBLANK('Raw Data'!J1046), 0, IF(AND(2=MATCH(LARGE('Raw Data'!G1046:J1046, 2), 'Raw Data'!G1046:J1046, 0), AND('Raw Data'!P1046-'Raw Data'!O1046&lt;4, 'Raw Data'!P1046-'Raw Data'!O1046&gt;0)), 'Raw Data'!H1046, 0))</f>
        <v/>
      </c>
      <c r="P1053">
        <f>IF(ISBLANK('Raw Data'!J1046), 0, IF(AND(1=MATCH(LARGE('Raw Data'!G1046:J1046, 2), 'Raw Data'!G1046:J1046, 0), AND('Raw Data'!O1046-'Raw Data'!P1046&lt;4, 'Raw Data'!O1046-'Raw Data'!P1046&gt;0)), 'Raw Data'!G1046, 0))</f>
        <v/>
      </c>
      <c r="Q1053">
        <f>IF(ISBLANK('Raw Data'!J1046), 0, IF(AND(4=MATCH(LARGE('Raw Data'!G1046:J1046, 1), 'Raw Data'!G1046:J1046, 0), 'Raw Data'!P1046-'Raw Data'!O1046&gt;3), 'Raw Data'!J1046, 0))</f>
        <v/>
      </c>
      <c r="R1053">
        <f>IF(ISBLANK('Raw Data'!J1046), 0, IF(AND(3=MATCH(LARGE('Raw Data'!G1046:J1046, 1), 'Raw Data'!G1046:J1046, 0), 'Raw Data'!O1046-'Raw Data'!P1046&gt;3), 'Raw Data'!I1046, 0))</f>
        <v/>
      </c>
      <c r="S1053">
        <f>IF(AND('Raw Data'!P1046-'Raw Data'!O1046&gt;4, 'Raw Data'!F1046&lt;'Raw Data'!C1046), 'Raw Data'!J1046, 0)</f>
        <v/>
      </c>
      <c r="T1053">
        <f>IF(AND('Raw Data'!O1046-'Raw Data'!P1046&gt;4, 'Raw Data'!F1046&gt;'Raw Data'!C1046), 'Raw Data'!I1046, 0)</f>
        <v/>
      </c>
      <c r="U1053">
        <f>IF(AND('Raw Data'!P1046-'Raw Data'!O1046&lt;3, 'Raw Data'!P1046&gt;'Raw Data'!O1046, 'Raw Data'!F1046&lt;'Raw Data'!C1046), 'Raw Data'!H1046, 0)</f>
        <v/>
      </c>
      <c r="V1053">
        <f>IF(AND('Raw Data'!P1046-'Raw Data'!O1046&lt;3, 'Raw Data'!P1046&gt;'Raw Data'!O1046, 'Raw Data'!F1046&gt;'Raw Data'!C1046), 'Raw Data'!G1046, 0)</f>
        <v/>
      </c>
    </row>
    <row r="1054">
      <c r="A1054">
        <f>IF(AND('Raw Data'!F1047&lt;'Raw Data'!C1047, 'Raw Data'!P1047&gt;'Raw Data'!O1047, 'Raw Data'!P1047-'Raw Data'!O1047&gt;3), 'Raw Data'!J1047, 0)</f>
        <v/>
      </c>
      <c r="B1054">
        <f>IF(AND('Raw Data'!C1047&lt;'Raw Data'!F1047, 'Raw Data'!O1047&gt;'Raw Data'!P1047, 'Raw Data'!O1047-'Raw Data'!P1047&gt;3), 'Raw Data'!I1047, 0)</f>
        <v/>
      </c>
      <c r="C1054">
        <f>IF(AND('Raw Data'!F1047&lt;'Raw Data'!C1047, 'Raw Data'!P1047&gt;'Raw Data'!O1047, 'Raw Data'!P1047-'Raw Data'!O1047&lt;4), 'Raw Data'!H1047, 0)</f>
        <v/>
      </c>
      <c r="D1054">
        <f>IF(AND('Raw Data'!C1047&lt;'Raw Data'!F1047, 'Raw Data'!O1047&gt;'Raw Data'!P1047, 'Raw Data'!O1047-'Raw Data'!P1047&lt;4), 'Raw Data'!G1047, 0)</f>
        <v/>
      </c>
      <c r="E1054">
        <f>IF(ISBLANK('Raw Data'!J1047), 0, IF(AND(4=MATCH(LARGE('Raw Data'!G1047:J1047, 4), 'Raw Data'!G1047:J1047, 0), 'Raw Data'!P1047-'Raw Data'!O1047&gt;3), 'Raw Data'!J1047, 0))</f>
        <v/>
      </c>
      <c r="F1054">
        <f>IF(ISBLANK('Raw Data'!J1047), 0, IF(AND(3=MATCH(LARGE('Raw Data'!G1047:J1047, 4), 'Raw Data'!G1047:J1047, 0), 'Raw Data'!O1047-'Raw Data'!P1047&gt;3), 'Raw Data'!I1047, 0))</f>
        <v/>
      </c>
      <c r="G1054">
        <f>IF(ISBLANK('Raw Data'!J1047), 0, IF(AND(2=MATCH(LARGE('Raw Data'!G1047:J1047, 4), 'Raw Data'!G1047:J1047, 0), AND('Raw Data'!P1047-'Raw Data'!O1047&lt;4, 'Raw Data'!P1047-'Raw Data'!O1047&gt;0)), 'Raw Data'!H1047, 0))</f>
        <v/>
      </c>
      <c r="H1054">
        <f>IF(ISBLANK('Raw Data'!J1047), 0, IF(AND(1=MATCH(LARGE('Raw Data'!G1047:J1047, 4), 'Raw Data'!G1047:J1047, 0), AND('Raw Data'!O1047-'Raw Data'!P1047&lt;4, 'Raw Data'!O1047-'Raw Data'!P1047&gt;0)), 'Raw Data'!G1047, 0))</f>
        <v/>
      </c>
      <c r="I1054">
        <f>IF(ISBLANK('Raw Data'!J1047), 0, IF(AND(4=MATCH(LARGE('Raw Data'!G1047:J1047, 3), 'Raw Data'!G1047:J1047, 0), 'Raw Data'!P1047-'Raw Data'!O1047&gt;3), 'Raw Data'!J1047, 0))</f>
        <v/>
      </c>
      <c r="J1054">
        <f>IF(ISBLANK('Raw Data'!J1047), 0, IF(AND(3=MATCH(LARGE('Raw Data'!G1047:J1047, 3), 'Raw Data'!G1047:J1047, 0), 'Raw Data'!O1047-'Raw Data'!P1047&gt;3), 'Raw Data'!I1047, 0))</f>
        <v/>
      </c>
      <c r="K1054">
        <f>IF(ISBLANK('Raw Data'!J1047), 0, IF(AND(2=MATCH(LARGE('Raw Data'!G1047:J1047, 3), 'Raw Data'!G1047:J1047, 0), AND('Raw Data'!P1047-'Raw Data'!O1047&lt;4, 'Raw Data'!P1047-'Raw Data'!O1047&gt;0)), 'Raw Data'!H1047, 0))</f>
        <v/>
      </c>
      <c r="L1054">
        <f>IF(ISBLANK('Raw Data'!J1047), 0, IF(AND(1=MATCH(LARGE('Raw Data'!G1047:J1047, 3), 'Raw Data'!G1047:J1047, 0), AND('Raw Data'!O1047-'Raw Data'!P1047&lt;4, 'Raw Data'!O1047-'Raw Data'!P1047&gt;0)), 'Raw Data'!G1047, 0))</f>
        <v/>
      </c>
      <c r="M1054">
        <f>IF(ISBLANK('Raw Data'!J1047), 0, IF(AND(4=MATCH(LARGE('Raw Data'!G1047:J1047, 2), 'Raw Data'!G1047:J1047, 0), 'Raw Data'!P1047-'Raw Data'!O1047&gt;3), 'Raw Data'!J1047, 0))</f>
        <v/>
      </c>
      <c r="N1054">
        <f>IF(ISBLANK('Raw Data'!J1047), 0, IF(AND(3=MATCH(LARGE('Raw Data'!G1047:J1047, 2), 'Raw Data'!G1047:J1047, 0), 'Raw Data'!O1047-'Raw Data'!P1047&gt;3), 'Raw Data'!I1047, 0))</f>
        <v/>
      </c>
      <c r="O1054">
        <f>IF(ISBLANK('Raw Data'!J1047), 0, IF(AND(2=MATCH(LARGE('Raw Data'!G1047:J1047, 2), 'Raw Data'!G1047:J1047, 0), AND('Raw Data'!P1047-'Raw Data'!O1047&lt;4, 'Raw Data'!P1047-'Raw Data'!O1047&gt;0)), 'Raw Data'!H1047, 0))</f>
        <v/>
      </c>
      <c r="P1054">
        <f>IF(ISBLANK('Raw Data'!J1047), 0, IF(AND(1=MATCH(LARGE('Raw Data'!G1047:J1047, 2), 'Raw Data'!G1047:J1047, 0), AND('Raw Data'!O1047-'Raw Data'!P1047&lt;4, 'Raw Data'!O1047-'Raw Data'!P1047&gt;0)), 'Raw Data'!G1047, 0))</f>
        <v/>
      </c>
      <c r="Q1054">
        <f>IF(ISBLANK('Raw Data'!J1047), 0, IF(AND(4=MATCH(LARGE('Raw Data'!G1047:J1047, 1), 'Raw Data'!G1047:J1047, 0), 'Raw Data'!P1047-'Raw Data'!O1047&gt;3), 'Raw Data'!J1047, 0))</f>
        <v/>
      </c>
      <c r="R1054">
        <f>IF(ISBLANK('Raw Data'!J1047), 0, IF(AND(3=MATCH(LARGE('Raw Data'!G1047:J1047, 1), 'Raw Data'!G1047:J1047, 0), 'Raw Data'!O1047-'Raw Data'!P1047&gt;3), 'Raw Data'!I1047, 0))</f>
        <v/>
      </c>
      <c r="S1054">
        <f>IF(AND('Raw Data'!P1047-'Raw Data'!O1047&gt;4, 'Raw Data'!F1047&lt;'Raw Data'!C1047), 'Raw Data'!J1047, 0)</f>
        <v/>
      </c>
      <c r="T1054">
        <f>IF(AND('Raw Data'!O1047-'Raw Data'!P1047&gt;4, 'Raw Data'!F1047&gt;'Raw Data'!C1047), 'Raw Data'!I1047, 0)</f>
        <v/>
      </c>
      <c r="U1054">
        <f>IF(AND('Raw Data'!P1047-'Raw Data'!O1047&lt;3, 'Raw Data'!P1047&gt;'Raw Data'!O1047, 'Raw Data'!F1047&lt;'Raw Data'!C1047), 'Raw Data'!H1047, 0)</f>
        <v/>
      </c>
      <c r="V1054">
        <f>IF(AND('Raw Data'!P1047-'Raw Data'!O1047&lt;3, 'Raw Data'!P1047&gt;'Raw Data'!O1047, 'Raw Data'!F1047&gt;'Raw Data'!C1047), 'Raw Data'!G1047, 0)</f>
        <v/>
      </c>
    </row>
    <row r="1055">
      <c r="A1055">
        <f>IF(AND('Raw Data'!F1048&lt;'Raw Data'!C1048, 'Raw Data'!P1048&gt;'Raw Data'!O1048, 'Raw Data'!P1048-'Raw Data'!O1048&gt;3), 'Raw Data'!J1048, 0)</f>
        <v/>
      </c>
      <c r="B1055">
        <f>IF(AND('Raw Data'!C1048&lt;'Raw Data'!F1048, 'Raw Data'!O1048&gt;'Raw Data'!P1048, 'Raw Data'!O1048-'Raw Data'!P1048&gt;3), 'Raw Data'!I1048, 0)</f>
        <v/>
      </c>
      <c r="C1055">
        <f>IF(AND('Raw Data'!F1048&lt;'Raw Data'!C1048, 'Raw Data'!P1048&gt;'Raw Data'!O1048, 'Raw Data'!P1048-'Raw Data'!O1048&lt;4), 'Raw Data'!H1048, 0)</f>
        <v/>
      </c>
      <c r="D1055">
        <f>IF(AND('Raw Data'!C1048&lt;'Raw Data'!F1048, 'Raw Data'!O1048&gt;'Raw Data'!P1048, 'Raw Data'!O1048-'Raw Data'!P1048&lt;4), 'Raw Data'!G1048, 0)</f>
        <v/>
      </c>
      <c r="E1055">
        <f>IF(ISBLANK('Raw Data'!J1048), 0, IF(AND(4=MATCH(LARGE('Raw Data'!G1048:J1048, 4), 'Raw Data'!G1048:J1048, 0), 'Raw Data'!P1048-'Raw Data'!O1048&gt;3), 'Raw Data'!J1048, 0))</f>
        <v/>
      </c>
      <c r="F1055">
        <f>IF(ISBLANK('Raw Data'!J1048), 0, IF(AND(3=MATCH(LARGE('Raw Data'!G1048:J1048, 4), 'Raw Data'!G1048:J1048, 0), 'Raw Data'!O1048-'Raw Data'!P1048&gt;3), 'Raw Data'!I1048, 0))</f>
        <v/>
      </c>
      <c r="G1055">
        <f>IF(ISBLANK('Raw Data'!J1048), 0, IF(AND(2=MATCH(LARGE('Raw Data'!G1048:J1048, 4), 'Raw Data'!G1048:J1048, 0), AND('Raw Data'!P1048-'Raw Data'!O1048&lt;4, 'Raw Data'!P1048-'Raw Data'!O1048&gt;0)), 'Raw Data'!H1048, 0))</f>
        <v/>
      </c>
      <c r="H1055">
        <f>IF(ISBLANK('Raw Data'!J1048), 0, IF(AND(1=MATCH(LARGE('Raw Data'!G1048:J1048, 4), 'Raw Data'!G1048:J1048, 0), AND('Raw Data'!O1048-'Raw Data'!P1048&lt;4, 'Raw Data'!O1048-'Raw Data'!P1048&gt;0)), 'Raw Data'!G1048, 0))</f>
        <v/>
      </c>
      <c r="I1055">
        <f>IF(ISBLANK('Raw Data'!J1048), 0, IF(AND(4=MATCH(LARGE('Raw Data'!G1048:J1048, 3), 'Raw Data'!G1048:J1048, 0), 'Raw Data'!P1048-'Raw Data'!O1048&gt;3), 'Raw Data'!J1048, 0))</f>
        <v/>
      </c>
      <c r="J1055">
        <f>IF(ISBLANK('Raw Data'!J1048), 0, IF(AND(3=MATCH(LARGE('Raw Data'!G1048:J1048, 3), 'Raw Data'!G1048:J1048, 0), 'Raw Data'!O1048-'Raw Data'!P1048&gt;3), 'Raw Data'!I1048, 0))</f>
        <v/>
      </c>
      <c r="K1055">
        <f>IF(ISBLANK('Raw Data'!J1048), 0, IF(AND(2=MATCH(LARGE('Raw Data'!G1048:J1048, 3), 'Raw Data'!G1048:J1048, 0), AND('Raw Data'!P1048-'Raw Data'!O1048&lt;4, 'Raw Data'!P1048-'Raw Data'!O1048&gt;0)), 'Raw Data'!H1048, 0))</f>
        <v/>
      </c>
      <c r="L1055">
        <f>IF(ISBLANK('Raw Data'!J1048), 0, IF(AND(1=MATCH(LARGE('Raw Data'!G1048:J1048, 3), 'Raw Data'!G1048:J1048, 0), AND('Raw Data'!O1048-'Raw Data'!P1048&lt;4, 'Raw Data'!O1048-'Raw Data'!P1048&gt;0)), 'Raw Data'!G1048, 0))</f>
        <v/>
      </c>
      <c r="M1055">
        <f>IF(ISBLANK('Raw Data'!J1048), 0, IF(AND(4=MATCH(LARGE('Raw Data'!G1048:J1048, 2), 'Raw Data'!G1048:J1048, 0), 'Raw Data'!P1048-'Raw Data'!O1048&gt;3), 'Raw Data'!J1048, 0))</f>
        <v/>
      </c>
      <c r="N1055">
        <f>IF(ISBLANK('Raw Data'!J1048), 0, IF(AND(3=MATCH(LARGE('Raw Data'!G1048:J1048, 2), 'Raw Data'!G1048:J1048, 0), 'Raw Data'!O1048-'Raw Data'!P1048&gt;3), 'Raw Data'!I1048, 0))</f>
        <v/>
      </c>
      <c r="O1055">
        <f>IF(ISBLANK('Raw Data'!J1048), 0, IF(AND(2=MATCH(LARGE('Raw Data'!G1048:J1048, 2), 'Raw Data'!G1048:J1048, 0), AND('Raw Data'!P1048-'Raw Data'!O1048&lt;4, 'Raw Data'!P1048-'Raw Data'!O1048&gt;0)), 'Raw Data'!H1048, 0))</f>
        <v/>
      </c>
      <c r="P1055">
        <f>IF(ISBLANK('Raw Data'!J1048), 0, IF(AND(1=MATCH(LARGE('Raw Data'!G1048:J1048, 2), 'Raw Data'!G1048:J1048, 0), AND('Raw Data'!O1048-'Raw Data'!P1048&lt;4, 'Raw Data'!O1048-'Raw Data'!P1048&gt;0)), 'Raw Data'!G1048, 0))</f>
        <v/>
      </c>
      <c r="Q1055">
        <f>IF(ISBLANK('Raw Data'!J1048), 0, IF(AND(4=MATCH(LARGE('Raw Data'!G1048:J1048, 1), 'Raw Data'!G1048:J1048, 0), 'Raw Data'!P1048-'Raw Data'!O1048&gt;3), 'Raw Data'!J1048, 0))</f>
        <v/>
      </c>
      <c r="R1055">
        <f>IF(ISBLANK('Raw Data'!J1048), 0, IF(AND(3=MATCH(LARGE('Raw Data'!G1048:J1048, 1), 'Raw Data'!G1048:J1048, 0), 'Raw Data'!O1048-'Raw Data'!P1048&gt;3), 'Raw Data'!I1048, 0))</f>
        <v/>
      </c>
      <c r="S1055">
        <f>IF(AND('Raw Data'!P1048-'Raw Data'!O1048&gt;4, 'Raw Data'!F1048&lt;'Raw Data'!C1048), 'Raw Data'!J1048, 0)</f>
        <v/>
      </c>
      <c r="T1055">
        <f>IF(AND('Raw Data'!O1048-'Raw Data'!P1048&gt;4, 'Raw Data'!F1048&gt;'Raw Data'!C1048), 'Raw Data'!I1048, 0)</f>
        <v/>
      </c>
      <c r="U1055">
        <f>IF(AND('Raw Data'!P1048-'Raw Data'!O1048&lt;3, 'Raw Data'!P1048&gt;'Raw Data'!O1048, 'Raw Data'!F1048&lt;'Raw Data'!C1048), 'Raw Data'!H1048, 0)</f>
        <v/>
      </c>
      <c r="V1055">
        <f>IF(AND('Raw Data'!P1048-'Raw Data'!O1048&lt;3, 'Raw Data'!P1048&gt;'Raw Data'!O1048, 'Raw Data'!F1048&gt;'Raw Data'!C1048), 'Raw Data'!G1048, 0)</f>
        <v/>
      </c>
    </row>
    <row r="1056">
      <c r="A1056">
        <f>IF(AND('Raw Data'!F1049&lt;'Raw Data'!C1049, 'Raw Data'!P1049&gt;'Raw Data'!O1049, 'Raw Data'!P1049-'Raw Data'!O1049&gt;3), 'Raw Data'!J1049, 0)</f>
        <v/>
      </c>
      <c r="B1056">
        <f>IF(AND('Raw Data'!C1049&lt;'Raw Data'!F1049, 'Raw Data'!O1049&gt;'Raw Data'!P1049, 'Raw Data'!O1049-'Raw Data'!P1049&gt;3), 'Raw Data'!I1049, 0)</f>
        <v/>
      </c>
      <c r="C1056">
        <f>IF(AND('Raw Data'!F1049&lt;'Raw Data'!C1049, 'Raw Data'!P1049&gt;'Raw Data'!O1049, 'Raw Data'!P1049-'Raw Data'!O1049&lt;4), 'Raw Data'!H1049, 0)</f>
        <v/>
      </c>
      <c r="D1056">
        <f>IF(AND('Raw Data'!C1049&lt;'Raw Data'!F1049, 'Raw Data'!O1049&gt;'Raw Data'!P1049, 'Raw Data'!O1049-'Raw Data'!P1049&lt;4), 'Raw Data'!G1049, 0)</f>
        <v/>
      </c>
      <c r="E1056">
        <f>IF(ISBLANK('Raw Data'!J1049), 0, IF(AND(4=MATCH(LARGE('Raw Data'!G1049:J1049, 4), 'Raw Data'!G1049:J1049, 0), 'Raw Data'!P1049-'Raw Data'!O1049&gt;3), 'Raw Data'!J1049, 0))</f>
        <v/>
      </c>
      <c r="F1056">
        <f>IF(ISBLANK('Raw Data'!J1049), 0, IF(AND(3=MATCH(LARGE('Raw Data'!G1049:J1049, 4), 'Raw Data'!G1049:J1049, 0), 'Raw Data'!O1049-'Raw Data'!P1049&gt;3), 'Raw Data'!I1049, 0))</f>
        <v/>
      </c>
      <c r="G1056">
        <f>IF(ISBLANK('Raw Data'!J1049), 0, IF(AND(2=MATCH(LARGE('Raw Data'!G1049:J1049, 4), 'Raw Data'!G1049:J1049, 0), AND('Raw Data'!P1049-'Raw Data'!O1049&lt;4, 'Raw Data'!P1049-'Raw Data'!O1049&gt;0)), 'Raw Data'!H1049, 0))</f>
        <v/>
      </c>
      <c r="H1056">
        <f>IF(ISBLANK('Raw Data'!J1049), 0, IF(AND(1=MATCH(LARGE('Raw Data'!G1049:J1049, 4), 'Raw Data'!G1049:J1049, 0), AND('Raw Data'!O1049-'Raw Data'!P1049&lt;4, 'Raw Data'!O1049-'Raw Data'!P1049&gt;0)), 'Raw Data'!G1049, 0))</f>
        <v/>
      </c>
      <c r="I1056">
        <f>IF(ISBLANK('Raw Data'!J1049), 0, IF(AND(4=MATCH(LARGE('Raw Data'!G1049:J1049, 3), 'Raw Data'!G1049:J1049, 0), 'Raw Data'!P1049-'Raw Data'!O1049&gt;3), 'Raw Data'!J1049, 0))</f>
        <v/>
      </c>
      <c r="J1056">
        <f>IF(ISBLANK('Raw Data'!J1049), 0, IF(AND(3=MATCH(LARGE('Raw Data'!G1049:J1049, 3), 'Raw Data'!G1049:J1049, 0), 'Raw Data'!O1049-'Raw Data'!P1049&gt;3), 'Raw Data'!I1049, 0))</f>
        <v/>
      </c>
      <c r="K1056">
        <f>IF(ISBLANK('Raw Data'!J1049), 0, IF(AND(2=MATCH(LARGE('Raw Data'!G1049:J1049, 3), 'Raw Data'!G1049:J1049, 0), AND('Raw Data'!P1049-'Raw Data'!O1049&lt;4, 'Raw Data'!P1049-'Raw Data'!O1049&gt;0)), 'Raw Data'!H1049, 0))</f>
        <v/>
      </c>
      <c r="L1056">
        <f>IF(ISBLANK('Raw Data'!J1049), 0, IF(AND(1=MATCH(LARGE('Raw Data'!G1049:J1049, 3), 'Raw Data'!G1049:J1049, 0), AND('Raw Data'!O1049-'Raw Data'!P1049&lt;4, 'Raw Data'!O1049-'Raw Data'!P1049&gt;0)), 'Raw Data'!G1049, 0))</f>
        <v/>
      </c>
      <c r="M1056">
        <f>IF(ISBLANK('Raw Data'!J1049), 0, IF(AND(4=MATCH(LARGE('Raw Data'!G1049:J1049, 2), 'Raw Data'!G1049:J1049, 0), 'Raw Data'!P1049-'Raw Data'!O1049&gt;3), 'Raw Data'!J1049, 0))</f>
        <v/>
      </c>
      <c r="N1056">
        <f>IF(ISBLANK('Raw Data'!J1049), 0, IF(AND(3=MATCH(LARGE('Raw Data'!G1049:J1049, 2), 'Raw Data'!G1049:J1049, 0), 'Raw Data'!O1049-'Raw Data'!P1049&gt;3), 'Raw Data'!I1049, 0))</f>
        <v/>
      </c>
      <c r="O1056">
        <f>IF(ISBLANK('Raw Data'!J1049), 0, IF(AND(2=MATCH(LARGE('Raw Data'!G1049:J1049, 2), 'Raw Data'!G1049:J1049, 0), AND('Raw Data'!P1049-'Raw Data'!O1049&lt;4, 'Raw Data'!P1049-'Raw Data'!O1049&gt;0)), 'Raw Data'!H1049, 0))</f>
        <v/>
      </c>
      <c r="P1056">
        <f>IF(ISBLANK('Raw Data'!J1049), 0, IF(AND(1=MATCH(LARGE('Raw Data'!G1049:J1049, 2), 'Raw Data'!G1049:J1049, 0), AND('Raw Data'!O1049-'Raw Data'!P1049&lt;4, 'Raw Data'!O1049-'Raw Data'!P1049&gt;0)), 'Raw Data'!G1049, 0))</f>
        <v/>
      </c>
      <c r="Q1056">
        <f>IF(ISBLANK('Raw Data'!J1049), 0, IF(AND(4=MATCH(LARGE('Raw Data'!G1049:J1049, 1), 'Raw Data'!G1049:J1049, 0), 'Raw Data'!P1049-'Raw Data'!O1049&gt;3), 'Raw Data'!J1049, 0))</f>
        <v/>
      </c>
      <c r="R1056">
        <f>IF(ISBLANK('Raw Data'!J1049), 0, IF(AND(3=MATCH(LARGE('Raw Data'!G1049:J1049, 1), 'Raw Data'!G1049:J1049, 0), 'Raw Data'!O1049-'Raw Data'!P1049&gt;3), 'Raw Data'!I1049, 0))</f>
        <v/>
      </c>
      <c r="S1056">
        <f>IF(AND('Raw Data'!P1049-'Raw Data'!O1049&gt;4, 'Raw Data'!F1049&lt;'Raw Data'!C1049), 'Raw Data'!J1049, 0)</f>
        <v/>
      </c>
      <c r="T1056">
        <f>IF(AND('Raw Data'!O1049-'Raw Data'!P1049&gt;4, 'Raw Data'!F1049&gt;'Raw Data'!C1049), 'Raw Data'!I1049, 0)</f>
        <v/>
      </c>
      <c r="U1056">
        <f>IF(AND('Raw Data'!P1049-'Raw Data'!O1049&lt;3, 'Raw Data'!P1049&gt;'Raw Data'!O1049, 'Raw Data'!F1049&lt;'Raw Data'!C1049), 'Raw Data'!H1049, 0)</f>
        <v/>
      </c>
      <c r="V1056">
        <f>IF(AND('Raw Data'!P1049-'Raw Data'!O1049&lt;3, 'Raw Data'!P1049&gt;'Raw Data'!O1049, 'Raw Data'!F1049&gt;'Raw Data'!C1049), 'Raw Data'!G1049, 0)</f>
        <v/>
      </c>
    </row>
    <row r="1057">
      <c r="A1057">
        <f>IF(AND('Raw Data'!F1050&lt;'Raw Data'!C1050, 'Raw Data'!P1050&gt;'Raw Data'!O1050, 'Raw Data'!P1050-'Raw Data'!O1050&gt;3), 'Raw Data'!J1050, 0)</f>
        <v/>
      </c>
      <c r="B1057">
        <f>IF(AND('Raw Data'!C1050&lt;'Raw Data'!F1050, 'Raw Data'!O1050&gt;'Raw Data'!P1050, 'Raw Data'!O1050-'Raw Data'!P1050&gt;3), 'Raw Data'!I1050, 0)</f>
        <v/>
      </c>
      <c r="C1057">
        <f>IF(AND('Raw Data'!F1050&lt;'Raw Data'!C1050, 'Raw Data'!P1050&gt;'Raw Data'!O1050, 'Raw Data'!P1050-'Raw Data'!O1050&lt;4), 'Raw Data'!H1050, 0)</f>
        <v/>
      </c>
      <c r="D1057">
        <f>IF(AND('Raw Data'!C1050&lt;'Raw Data'!F1050, 'Raw Data'!O1050&gt;'Raw Data'!P1050, 'Raw Data'!O1050-'Raw Data'!P1050&lt;4), 'Raw Data'!G1050, 0)</f>
        <v/>
      </c>
      <c r="E1057">
        <f>IF(ISBLANK('Raw Data'!J1050), 0, IF(AND(4=MATCH(LARGE('Raw Data'!G1050:J1050, 4), 'Raw Data'!G1050:J1050, 0), 'Raw Data'!P1050-'Raw Data'!O1050&gt;3), 'Raw Data'!J1050, 0))</f>
        <v/>
      </c>
      <c r="F1057">
        <f>IF(ISBLANK('Raw Data'!J1050), 0, IF(AND(3=MATCH(LARGE('Raw Data'!G1050:J1050, 4), 'Raw Data'!G1050:J1050, 0), 'Raw Data'!O1050-'Raw Data'!P1050&gt;3), 'Raw Data'!I1050, 0))</f>
        <v/>
      </c>
      <c r="G1057">
        <f>IF(ISBLANK('Raw Data'!J1050), 0, IF(AND(2=MATCH(LARGE('Raw Data'!G1050:J1050, 4), 'Raw Data'!G1050:J1050, 0), AND('Raw Data'!P1050-'Raw Data'!O1050&lt;4, 'Raw Data'!P1050-'Raw Data'!O1050&gt;0)), 'Raw Data'!H1050, 0))</f>
        <v/>
      </c>
      <c r="H1057">
        <f>IF(ISBLANK('Raw Data'!J1050), 0, IF(AND(1=MATCH(LARGE('Raw Data'!G1050:J1050, 4), 'Raw Data'!G1050:J1050, 0), AND('Raw Data'!O1050-'Raw Data'!P1050&lt;4, 'Raw Data'!O1050-'Raw Data'!P1050&gt;0)), 'Raw Data'!G1050, 0))</f>
        <v/>
      </c>
      <c r="I1057">
        <f>IF(ISBLANK('Raw Data'!J1050), 0, IF(AND(4=MATCH(LARGE('Raw Data'!G1050:J1050, 3), 'Raw Data'!G1050:J1050, 0), 'Raw Data'!P1050-'Raw Data'!O1050&gt;3), 'Raw Data'!J1050, 0))</f>
        <v/>
      </c>
      <c r="J1057">
        <f>IF(ISBLANK('Raw Data'!J1050), 0, IF(AND(3=MATCH(LARGE('Raw Data'!G1050:J1050, 3), 'Raw Data'!G1050:J1050, 0), 'Raw Data'!O1050-'Raw Data'!P1050&gt;3), 'Raw Data'!I1050, 0))</f>
        <v/>
      </c>
      <c r="K1057">
        <f>IF(ISBLANK('Raw Data'!J1050), 0, IF(AND(2=MATCH(LARGE('Raw Data'!G1050:J1050, 3), 'Raw Data'!G1050:J1050, 0), AND('Raw Data'!P1050-'Raw Data'!O1050&lt;4, 'Raw Data'!P1050-'Raw Data'!O1050&gt;0)), 'Raw Data'!H1050, 0))</f>
        <v/>
      </c>
      <c r="L1057">
        <f>IF(ISBLANK('Raw Data'!J1050), 0, IF(AND(1=MATCH(LARGE('Raw Data'!G1050:J1050, 3), 'Raw Data'!G1050:J1050, 0), AND('Raw Data'!O1050-'Raw Data'!P1050&lt;4, 'Raw Data'!O1050-'Raw Data'!P1050&gt;0)), 'Raw Data'!G1050, 0))</f>
        <v/>
      </c>
      <c r="M1057">
        <f>IF(ISBLANK('Raw Data'!J1050), 0, IF(AND(4=MATCH(LARGE('Raw Data'!G1050:J1050, 2), 'Raw Data'!G1050:J1050, 0), 'Raw Data'!P1050-'Raw Data'!O1050&gt;3), 'Raw Data'!J1050, 0))</f>
        <v/>
      </c>
      <c r="N1057">
        <f>IF(ISBLANK('Raw Data'!J1050), 0, IF(AND(3=MATCH(LARGE('Raw Data'!G1050:J1050, 2), 'Raw Data'!G1050:J1050, 0), 'Raw Data'!O1050-'Raw Data'!P1050&gt;3), 'Raw Data'!I1050, 0))</f>
        <v/>
      </c>
      <c r="O1057">
        <f>IF(ISBLANK('Raw Data'!J1050), 0, IF(AND(2=MATCH(LARGE('Raw Data'!G1050:J1050, 2), 'Raw Data'!G1050:J1050, 0), AND('Raw Data'!P1050-'Raw Data'!O1050&lt;4, 'Raw Data'!P1050-'Raw Data'!O1050&gt;0)), 'Raw Data'!H1050, 0))</f>
        <v/>
      </c>
      <c r="P1057">
        <f>IF(ISBLANK('Raw Data'!J1050), 0, IF(AND(1=MATCH(LARGE('Raw Data'!G1050:J1050, 2), 'Raw Data'!G1050:J1050, 0), AND('Raw Data'!O1050-'Raw Data'!P1050&lt;4, 'Raw Data'!O1050-'Raw Data'!P1050&gt;0)), 'Raw Data'!G1050, 0))</f>
        <v/>
      </c>
      <c r="Q1057">
        <f>IF(ISBLANK('Raw Data'!J1050), 0, IF(AND(4=MATCH(LARGE('Raw Data'!G1050:J1050, 1), 'Raw Data'!G1050:J1050, 0), 'Raw Data'!P1050-'Raw Data'!O1050&gt;3), 'Raw Data'!J1050, 0))</f>
        <v/>
      </c>
      <c r="R1057">
        <f>IF(ISBLANK('Raw Data'!J1050), 0, IF(AND(3=MATCH(LARGE('Raw Data'!G1050:J1050, 1), 'Raw Data'!G1050:J1050, 0), 'Raw Data'!O1050-'Raw Data'!P1050&gt;3), 'Raw Data'!I1050, 0))</f>
        <v/>
      </c>
      <c r="S1057">
        <f>IF(AND('Raw Data'!P1050-'Raw Data'!O1050&gt;4, 'Raw Data'!F1050&lt;'Raw Data'!C1050), 'Raw Data'!J1050, 0)</f>
        <v/>
      </c>
      <c r="T1057">
        <f>IF(AND('Raw Data'!O1050-'Raw Data'!P1050&gt;4, 'Raw Data'!F1050&gt;'Raw Data'!C1050), 'Raw Data'!I1050, 0)</f>
        <v/>
      </c>
      <c r="U1057">
        <f>IF(AND('Raw Data'!P1050-'Raw Data'!O1050&lt;3, 'Raw Data'!P1050&gt;'Raw Data'!O1050, 'Raw Data'!F1050&lt;'Raw Data'!C1050), 'Raw Data'!H1050, 0)</f>
        <v/>
      </c>
      <c r="V1057">
        <f>IF(AND('Raw Data'!P1050-'Raw Data'!O1050&lt;3, 'Raw Data'!P1050&gt;'Raw Data'!O1050, 'Raw Data'!F1050&gt;'Raw Data'!C1050), 'Raw Data'!G1050, 0)</f>
        <v/>
      </c>
    </row>
    <row r="1058">
      <c r="A1058">
        <f>IF(AND('Raw Data'!F1051&lt;'Raw Data'!C1051, 'Raw Data'!P1051&gt;'Raw Data'!O1051, 'Raw Data'!P1051-'Raw Data'!O1051&gt;3), 'Raw Data'!J1051, 0)</f>
        <v/>
      </c>
      <c r="B1058">
        <f>IF(AND('Raw Data'!C1051&lt;'Raw Data'!F1051, 'Raw Data'!O1051&gt;'Raw Data'!P1051, 'Raw Data'!O1051-'Raw Data'!P1051&gt;3), 'Raw Data'!I1051, 0)</f>
        <v/>
      </c>
      <c r="C1058">
        <f>IF(AND('Raw Data'!F1051&lt;'Raw Data'!C1051, 'Raw Data'!P1051&gt;'Raw Data'!O1051, 'Raw Data'!P1051-'Raw Data'!O1051&lt;4), 'Raw Data'!H1051, 0)</f>
        <v/>
      </c>
      <c r="D1058">
        <f>IF(AND('Raw Data'!C1051&lt;'Raw Data'!F1051, 'Raw Data'!O1051&gt;'Raw Data'!P1051, 'Raw Data'!O1051-'Raw Data'!P1051&lt;4), 'Raw Data'!G1051, 0)</f>
        <v/>
      </c>
      <c r="E1058">
        <f>IF(ISBLANK('Raw Data'!J1051), 0, IF(AND(4=MATCH(LARGE('Raw Data'!G1051:J1051, 4), 'Raw Data'!G1051:J1051, 0), 'Raw Data'!P1051-'Raw Data'!O1051&gt;3), 'Raw Data'!J1051, 0))</f>
        <v/>
      </c>
      <c r="F1058">
        <f>IF(ISBLANK('Raw Data'!J1051), 0, IF(AND(3=MATCH(LARGE('Raw Data'!G1051:J1051, 4), 'Raw Data'!G1051:J1051, 0), 'Raw Data'!O1051-'Raw Data'!P1051&gt;3), 'Raw Data'!I1051, 0))</f>
        <v/>
      </c>
      <c r="G1058">
        <f>IF(ISBLANK('Raw Data'!J1051), 0, IF(AND(2=MATCH(LARGE('Raw Data'!G1051:J1051, 4), 'Raw Data'!G1051:J1051, 0), AND('Raw Data'!P1051-'Raw Data'!O1051&lt;4, 'Raw Data'!P1051-'Raw Data'!O1051&gt;0)), 'Raw Data'!H1051, 0))</f>
        <v/>
      </c>
      <c r="H1058">
        <f>IF(ISBLANK('Raw Data'!J1051), 0, IF(AND(1=MATCH(LARGE('Raw Data'!G1051:J1051, 4), 'Raw Data'!G1051:J1051, 0), AND('Raw Data'!O1051-'Raw Data'!P1051&lt;4, 'Raw Data'!O1051-'Raw Data'!P1051&gt;0)), 'Raw Data'!G1051, 0))</f>
        <v/>
      </c>
      <c r="I1058">
        <f>IF(ISBLANK('Raw Data'!J1051), 0, IF(AND(4=MATCH(LARGE('Raw Data'!G1051:J1051, 3), 'Raw Data'!G1051:J1051, 0), 'Raw Data'!P1051-'Raw Data'!O1051&gt;3), 'Raw Data'!J1051, 0))</f>
        <v/>
      </c>
      <c r="J1058">
        <f>IF(ISBLANK('Raw Data'!J1051), 0, IF(AND(3=MATCH(LARGE('Raw Data'!G1051:J1051, 3), 'Raw Data'!G1051:J1051, 0), 'Raw Data'!O1051-'Raw Data'!P1051&gt;3), 'Raw Data'!I1051, 0))</f>
        <v/>
      </c>
      <c r="K1058">
        <f>IF(ISBLANK('Raw Data'!J1051), 0, IF(AND(2=MATCH(LARGE('Raw Data'!G1051:J1051, 3), 'Raw Data'!G1051:J1051, 0), AND('Raw Data'!P1051-'Raw Data'!O1051&lt;4, 'Raw Data'!P1051-'Raw Data'!O1051&gt;0)), 'Raw Data'!H1051, 0))</f>
        <v/>
      </c>
      <c r="L1058">
        <f>IF(ISBLANK('Raw Data'!J1051), 0, IF(AND(1=MATCH(LARGE('Raw Data'!G1051:J1051, 3), 'Raw Data'!G1051:J1051, 0), AND('Raw Data'!O1051-'Raw Data'!P1051&lt;4, 'Raw Data'!O1051-'Raw Data'!P1051&gt;0)), 'Raw Data'!G1051, 0))</f>
        <v/>
      </c>
      <c r="M1058">
        <f>IF(ISBLANK('Raw Data'!J1051), 0, IF(AND(4=MATCH(LARGE('Raw Data'!G1051:J1051, 2), 'Raw Data'!G1051:J1051, 0), 'Raw Data'!P1051-'Raw Data'!O1051&gt;3), 'Raw Data'!J1051, 0))</f>
        <v/>
      </c>
      <c r="N1058">
        <f>IF(ISBLANK('Raw Data'!J1051), 0, IF(AND(3=MATCH(LARGE('Raw Data'!G1051:J1051, 2), 'Raw Data'!G1051:J1051, 0), 'Raw Data'!O1051-'Raw Data'!P1051&gt;3), 'Raw Data'!I1051, 0))</f>
        <v/>
      </c>
      <c r="O1058">
        <f>IF(ISBLANK('Raw Data'!J1051), 0, IF(AND(2=MATCH(LARGE('Raw Data'!G1051:J1051, 2), 'Raw Data'!G1051:J1051, 0), AND('Raw Data'!P1051-'Raw Data'!O1051&lt;4, 'Raw Data'!P1051-'Raw Data'!O1051&gt;0)), 'Raw Data'!H1051, 0))</f>
        <v/>
      </c>
      <c r="P1058">
        <f>IF(ISBLANK('Raw Data'!J1051), 0, IF(AND(1=MATCH(LARGE('Raw Data'!G1051:J1051, 2), 'Raw Data'!G1051:J1051, 0), AND('Raw Data'!O1051-'Raw Data'!P1051&lt;4, 'Raw Data'!O1051-'Raw Data'!P1051&gt;0)), 'Raw Data'!G1051, 0))</f>
        <v/>
      </c>
      <c r="Q1058">
        <f>IF(ISBLANK('Raw Data'!J1051), 0, IF(AND(4=MATCH(LARGE('Raw Data'!G1051:J1051, 1), 'Raw Data'!G1051:J1051, 0), 'Raw Data'!P1051-'Raw Data'!O1051&gt;3), 'Raw Data'!J1051, 0))</f>
        <v/>
      </c>
      <c r="R1058">
        <f>IF(ISBLANK('Raw Data'!J1051), 0, IF(AND(3=MATCH(LARGE('Raw Data'!G1051:J1051, 1), 'Raw Data'!G1051:J1051, 0), 'Raw Data'!O1051-'Raw Data'!P1051&gt;3), 'Raw Data'!I1051, 0))</f>
        <v/>
      </c>
      <c r="S1058">
        <f>IF(AND('Raw Data'!P1051-'Raw Data'!O1051&gt;4, 'Raw Data'!F1051&lt;'Raw Data'!C1051), 'Raw Data'!J1051, 0)</f>
        <v/>
      </c>
      <c r="T1058">
        <f>IF(AND('Raw Data'!O1051-'Raw Data'!P1051&gt;4, 'Raw Data'!F1051&gt;'Raw Data'!C1051), 'Raw Data'!I1051, 0)</f>
        <v/>
      </c>
      <c r="U1058">
        <f>IF(AND('Raw Data'!P1051-'Raw Data'!O1051&lt;3, 'Raw Data'!P1051&gt;'Raw Data'!O1051, 'Raw Data'!F1051&lt;'Raw Data'!C1051), 'Raw Data'!H1051, 0)</f>
        <v/>
      </c>
      <c r="V1058">
        <f>IF(AND('Raw Data'!P1051-'Raw Data'!O1051&lt;3, 'Raw Data'!P1051&gt;'Raw Data'!O1051, 'Raw Data'!F1051&gt;'Raw Data'!C1051), 'Raw Data'!G1051, 0)</f>
        <v/>
      </c>
    </row>
    <row r="1059">
      <c r="A1059">
        <f>IF(AND('Raw Data'!F1052&lt;'Raw Data'!C1052, 'Raw Data'!P1052&gt;'Raw Data'!O1052, 'Raw Data'!P1052-'Raw Data'!O1052&gt;3), 'Raw Data'!J1052, 0)</f>
        <v/>
      </c>
      <c r="B1059">
        <f>IF(AND('Raw Data'!C1052&lt;'Raw Data'!F1052, 'Raw Data'!O1052&gt;'Raw Data'!P1052, 'Raw Data'!O1052-'Raw Data'!P1052&gt;3), 'Raw Data'!I1052, 0)</f>
        <v/>
      </c>
      <c r="C1059">
        <f>IF(AND('Raw Data'!F1052&lt;'Raw Data'!C1052, 'Raw Data'!P1052&gt;'Raw Data'!O1052, 'Raw Data'!P1052-'Raw Data'!O1052&lt;4), 'Raw Data'!H1052, 0)</f>
        <v/>
      </c>
      <c r="D1059">
        <f>IF(AND('Raw Data'!C1052&lt;'Raw Data'!F1052, 'Raw Data'!O1052&gt;'Raw Data'!P1052, 'Raw Data'!O1052-'Raw Data'!P1052&lt;4), 'Raw Data'!G1052, 0)</f>
        <v/>
      </c>
      <c r="E1059">
        <f>IF(ISBLANK('Raw Data'!J1052), 0, IF(AND(4=MATCH(LARGE('Raw Data'!G1052:J1052, 4), 'Raw Data'!G1052:J1052, 0), 'Raw Data'!P1052-'Raw Data'!O1052&gt;3), 'Raw Data'!J1052, 0))</f>
        <v/>
      </c>
      <c r="F1059">
        <f>IF(ISBLANK('Raw Data'!J1052), 0, IF(AND(3=MATCH(LARGE('Raw Data'!G1052:J1052, 4), 'Raw Data'!G1052:J1052, 0), 'Raw Data'!O1052-'Raw Data'!P1052&gt;3), 'Raw Data'!I1052, 0))</f>
        <v/>
      </c>
      <c r="G1059">
        <f>IF(ISBLANK('Raw Data'!J1052), 0, IF(AND(2=MATCH(LARGE('Raw Data'!G1052:J1052, 4), 'Raw Data'!G1052:J1052, 0), AND('Raw Data'!P1052-'Raw Data'!O1052&lt;4, 'Raw Data'!P1052-'Raw Data'!O1052&gt;0)), 'Raw Data'!H1052, 0))</f>
        <v/>
      </c>
      <c r="H1059">
        <f>IF(ISBLANK('Raw Data'!J1052), 0, IF(AND(1=MATCH(LARGE('Raw Data'!G1052:J1052, 4), 'Raw Data'!G1052:J1052, 0), AND('Raw Data'!O1052-'Raw Data'!P1052&lt;4, 'Raw Data'!O1052-'Raw Data'!P1052&gt;0)), 'Raw Data'!G1052, 0))</f>
        <v/>
      </c>
      <c r="I1059">
        <f>IF(ISBLANK('Raw Data'!J1052), 0, IF(AND(4=MATCH(LARGE('Raw Data'!G1052:J1052, 3), 'Raw Data'!G1052:J1052, 0), 'Raw Data'!P1052-'Raw Data'!O1052&gt;3), 'Raw Data'!J1052, 0))</f>
        <v/>
      </c>
      <c r="J1059">
        <f>IF(ISBLANK('Raw Data'!J1052), 0, IF(AND(3=MATCH(LARGE('Raw Data'!G1052:J1052, 3), 'Raw Data'!G1052:J1052, 0), 'Raw Data'!O1052-'Raw Data'!P1052&gt;3), 'Raw Data'!I1052, 0))</f>
        <v/>
      </c>
      <c r="K1059">
        <f>IF(ISBLANK('Raw Data'!J1052), 0, IF(AND(2=MATCH(LARGE('Raw Data'!G1052:J1052, 3), 'Raw Data'!G1052:J1052, 0), AND('Raw Data'!P1052-'Raw Data'!O1052&lt;4, 'Raw Data'!P1052-'Raw Data'!O1052&gt;0)), 'Raw Data'!H1052, 0))</f>
        <v/>
      </c>
      <c r="L1059">
        <f>IF(ISBLANK('Raw Data'!J1052), 0, IF(AND(1=MATCH(LARGE('Raw Data'!G1052:J1052, 3), 'Raw Data'!G1052:J1052, 0), AND('Raw Data'!O1052-'Raw Data'!P1052&lt;4, 'Raw Data'!O1052-'Raw Data'!P1052&gt;0)), 'Raw Data'!G1052, 0))</f>
        <v/>
      </c>
      <c r="M1059">
        <f>IF(ISBLANK('Raw Data'!J1052), 0, IF(AND(4=MATCH(LARGE('Raw Data'!G1052:J1052, 2), 'Raw Data'!G1052:J1052, 0), 'Raw Data'!P1052-'Raw Data'!O1052&gt;3), 'Raw Data'!J1052, 0))</f>
        <v/>
      </c>
      <c r="N1059">
        <f>IF(ISBLANK('Raw Data'!J1052), 0, IF(AND(3=MATCH(LARGE('Raw Data'!G1052:J1052, 2), 'Raw Data'!G1052:J1052, 0), 'Raw Data'!O1052-'Raw Data'!P1052&gt;3), 'Raw Data'!I1052, 0))</f>
        <v/>
      </c>
      <c r="O1059">
        <f>IF(ISBLANK('Raw Data'!J1052), 0, IF(AND(2=MATCH(LARGE('Raw Data'!G1052:J1052, 2), 'Raw Data'!G1052:J1052, 0), AND('Raw Data'!P1052-'Raw Data'!O1052&lt;4, 'Raw Data'!P1052-'Raw Data'!O1052&gt;0)), 'Raw Data'!H1052, 0))</f>
        <v/>
      </c>
      <c r="P1059">
        <f>IF(ISBLANK('Raw Data'!J1052), 0, IF(AND(1=MATCH(LARGE('Raw Data'!G1052:J1052, 2), 'Raw Data'!G1052:J1052, 0), AND('Raw Data'!O1052-'Raw Data'!P1052&lt;4, 'Raw Data'!O1052-'Raw Data'!P1052&gt;0)), 'Raw Data'!G1052, 0))</f>
        <v/>
      </c>
      <c r="Q1059">
        <f>IF(ISBLANK('Raw Data'!J1052), 0, IF(AND(4=MATCH(LARGE('Raw Data'!G1052:J1052, 1), 'Raw Data'!G1052:J1052, 0), 'Raw Data'!P1052-'Raw Data'!O1052&gt;3), 'Raw Data'!J1052, 0))</f>
        <v/>
      </c>
      <c r="R1059">
        <f>IF(ISBLANK('Raw Data'!J1052), 0, IF(AND(3=MATCH(LARGE('Raw Data'!G1052:J1052, 1), 'Raw Data'!G1052:J1052, 0), 'Raw Data'!O1052-'Raw Data'!P1052&gt;3), 'Raw Data'!I1052, 0))</f>
        <v/>
      </c>
      <c r="S1059">
        <f>IF(AND('Raw Data'!P1052-'Raw Data'!O1052&gt;4, 'Raw Data'!F1052&lt;'Raw Data'!C1052), 'Raw Data'!J1052, 0)</f>
        <v/>
      </c>
      <c r="T1059">
        <f>IF(AND('Raw Data'!O1052-'Raw Data'!P1052&gt;4, 'Raw Data'!F1052&gt;'Raw Data'!C1052), 'Raw Data'!I1052, 0)</f>
        <v/>
      </c>
      <c r="U1059">
        <f>IF(AND('Raw Data'!P1052-'Raw Data'!O1052&lt;3, 'Raw Data'!P1052&gt;'Raw Data'!O1052, 'Raw Data'!F1052&lt;'Raw Data'!C1052), 'Raw Data'!H1052, 0)</f>
        <v/>
      </c>
      <c r="V1059">
        <f>IF(AND('Raw Data'!P1052-'Raw Data'!O1052&lt;3, 'Raw Data'!P1052&gt;'Raw Data'!O1052, 'Raw Data'!F1052&gt;'Raw Data'!C1052), 'Raw Data'!G1052, 0)</f>
        <v/>
      </c>
    </row>
    <row r="1060">
      <c r="A1060">
        <f>IF(AND('Raw Data'!F1053&lt;'Raw Data'!C1053, 'Raw Data'!P1053&gt;'Raw Data'!O1053, 'Raw Data'!P1053-'Raw Data'!O1053&gt;3), 'Raw Data'!J1053, 0)</f>
        <v/>
      </c>
      <c r="B1060">
        <f>IF(AND('Raw Data'!C1053&lt;'Raw Data'!F1053, 'Raw Data'!O1053&gt;'Raw Data'!P1053, 'Raw Data'!O1053-'Raw Data'!P1053&gt;3), 'Raw Data'!I1053, 0)</f>
        <v/>
      </c>
      <c r="C1060">
        <f>IF(AND('Raw Data'!F1053&lt;'Raw Data'!C1053, 'Raw Data'!P1053&gt;'Raw Data'!O1053, 'Raw Data'!P1053-'Raw Data'!O1053&lt;4), 'Raw Data'!H1053, 0)</f>
        <v/>
      </c>
      <c r="D1060">
        <f>IF(AND('Raw Data'!C1053&lt;'Raw Data'!F1053, 'Raw Data'!O1053&gt;'Raw Data'!P1053, 'Raw Data'!O1053-'Raw Data'!P1053&lt;4), 'Raw Data'!G1053, 0)</f>
        <v/>
      </c>
      <c r="E1060">
        <f>IF(ISBLANK('Raw Data'!J1053), 0, IF(AND(4=MATCH(LARGE('Raw Data'!G1053:J1053, 4), 'Raw Data'!G1053:J1053, 0), 'Raw Data'!P1053-'Raw Data'!O1053&gt;3), 'Raw Data'!J1053, 0))</f>
        <v/>
      </c>
      <c r="F1060">
        <f>IF(ISBLANK('Raw Data'!J1053), 0, IF(AND(3=MATCH(LARGE('Raw Data'!G1053:J1053, 4), 'Raw Data'!G1053:J1053, 0), 'Raw Data'!O1053-'Raw Data'!P1053&gt;3), 'Raw Data'!I1053, 0))</f>
        <v/>
      </c>
      <c r="G1060">
        <f>IF(ISBLANK('Raw Data'!J1053), 0, IF(AND(2=MATCH(LARGE('Raw Data'!G1053:J1053, 4), 'Raw Data'!G1053:J1053, 0), AND('Raw Data'!P1053-'Raw Data'!O1053&lt;4, 'Raw Data'!P1053-'Raw Data'!O1053&gt;0)), 'Raw Data'!H1053, 0))</f>
        <v/>
      </c>
      <c r="H1060">
        <f>IF(ISBLANK('Raw Data'!J1053), 0, IF(AND(1=MATCH(LARGE('Raw Data'!G1053:J1053, 4), 'Raw Data'!G1053:J1053, 0), AND('Raw Data'!O1053-'Raw Data'!P1053&lt;4, 'Raw Data'!O1053-'Raw Data'!P1053&gt;0)), 'Raw Data'!G1053, 0))</f>
        <v/>
      </c>
      <c r="I1060">
        <f>IF(ISBLANK('Raw Data'!J1053), 0, IF(AND(4=MATCH(LARGE('Raw Data'!G1053:J1053, 3), 'Raw Data'!G1053:J1053, 0), 'Raw Data'!P1053-'Raw Data'!O1053&gt;3), 'Raw Data'!J1053, 0))</f>
        <v/>
      </c>
      <c r="J1060">
        <f>IF(ISBLANK('Raw Data'!J1053), 0, IF(AND(3=MATCH(LARGE('Raw Data'!G1053:J1053, 3), 'Raw Data'!G1053:J1053, 0), 'Raw Data'!O1053-'Raw Data'!P1053&gt;3), 'Raw Data'!I1053, 0))</f>
        <v/>
      </c>
      <c r="K1060">
        <f>IF(ISBLANK('Raw Data'!J1053), 0, IF(AND(2=MATCH(LARGE('Raw Data'!G1053:J1053, 3), 'Raw Data'!G1053:J1053, 0), AND('Raw Data'!P1053-'Raw Data'!O1053&lt;4, 'Raw Data'!P1053-'Raw Data'!O1053&gt;0)), 'Raw Data'!H1053, 0))</f>
        <v/>
      </c>
      <c r="L1060">
        <f>IF(ISBLANK('Raw Data'!J1053), 0, IF(AND(1=MATCH(LARGE('Raw Data'!G1053:J1053, 3), 'Raw Data'!G1053:J1053, 0), AND('Raw Data'!O1053-'Raw Data'!P1053&lt;4, 'Raw Data'!O1053-'Raw Data'!P1053&gt;0)), 'Raw Data'!G1053, 0))</f>
        <v/>
      </c>
      <c r="M1060">
        <f>IF(ISBLANK('Raw Data'!J1053), 0, IF(AND(4=MATCH(LARGE('Raw Data'!G1053:J1053, 2), 'Raw Data'!G1053:J1053, 0), 'Raw Data'!P1053-'Raw Data'!O1053&gt;3), 'Raw Data'!J1053, 0))</f>
        <v/>
      </c>
      <c r="N1060">
        <f>IF(ISBLANK('Raw Data'!J1053), 0, IF(AND(3=MATCH(LARGE('Raw Data'!G1053:J1053, 2), 'Raw Data'!G1053:J1053, 0), 'Raw Data'!O1053-'Raw Data'!P1053&gt;3), 'Raw Data'!I1053, 0))</f>
        <v/>
      </c>
      <c r="O1060">
        <f>IF(ISBLANK('Raw Data'!J1053), 0, IF(AND(2=MATCH(LARGE('Raw Data'!G1053:J1053, 2), 'Raw Data'!G1053:J1053, 0), AND('Raw Data'!P1053-'Raw Data'!O1053&lt;4, 'Raw Data'!P1053-'Raw Data'!O1053&gt;0)), 'Raw Data'!H1053, 0))</f>
        <v/>
      </c>
      <c r="P1060">
        <f>IF(ISBLANK('Raw Data'!J1053), 0, IF(AND(1=MATCH(LARGE('Raw Data'!G1053:J1053, 2), 'Raw Data'!G1053:J1053, 0), AND('Raw Data'!O1053-'Raw Data'!P1053&lt;4, 'Raw Data'!O1053-'Raw Data'!P1053&gt;0)), 'Raw Data'!G1053, 0))</f>
        <v/>
      </c>
      <c r="Q1060">
        <f>IF(ISBLANK('Raw Data'!J1053), 0, IF(AND(4=MATCH(LARGE('Raw Data'!G1053:J1053, 1), 'Raw Data'!G1053:J1053, 0), 'Raw Data'!P1053-'Raw Data'!O1053&gt;3), 'Raw Data'!J1053, 0))</f>
        <v/>
      </c>
      <c r="R1060">
        <f>IF(ISBLANK('Raw Data'!J1053), 0, IF(AND(3=MATCH(LARGE('Raw Data'!G1053:J1053, 1), 'Raw Data'!G1053:J1053, 0), 'Raw Data'!O1053-'Raw Data'!P1053&gt;3), 'Raw Data'!I1053, 0))</f>
        <v/>
      </c>
      <c r="S1060">
        <f>IF(AND('Raw Data'!P1053-'Raw Data'!O1053&gt;4, 'Raw Data'!F1053&lt;'Raw Data'!C1053), 'Raw Data'!J1053, 0)</f>
        <v/>
      </c>
      <c r="T1060">
        <f>IF(AND('Raw Data'!O1053-'Raw Data'!P1053&gt;4, 'Raw Data'!F1053&gt;'Raw Data'!C1053), 'Raw Data'!I1053, 0)</f>
        <v/>
      </c>
      <c r="U1060">
        <f>IF(AND('Raw Data'!P1053-'Raw Data'!O1053&lt;3, 'Raw Data'!P1053&gt;'Raw Data'!O1053, 'Raw Data'!F1053&lt;'Raw Data'!C1053), 'Raw Data'!H1053, 0)</f>
        <v/>
      </c>
      <c r="V1060">
        <f>IF(AND('Raw Data'!P1053-'Raw Data'!O1053&lt;3, 'Raw Data'!P1053&gt;'Raw Data'!O1053, 'Raw Data'!F1053&gt;'Raw Data'!C1053), 'Raw Data'!G1053, 0)</f>
        <v/>
      </c>
    </row>
    <row r="1061">
      <c r="A1061">
        <f>IF(AND('Raw Data'!F1054&lt;'Raw Data'!C1054, 'Raw Data'!P1054&gt;'Raw Data'!O1054, 'Raw Data'!P1054-'Raw Data'!O1054&gt;3), 'Raw Data'!J1054, 0)</f>
        <v/>
      </c>
      <c r="B1061">
        <f>IF(AND('Raw Data'!C1054&lt;'Raw Data'!F1054, 'Raw Data'!O1054&gt;'Raw Data'!P1054, 'Raw Data'!O1054-'Raw Data'!P1054&gt;3), 'Raw Data'!I1054, 0)</f>
        <v/>
      </c>
      <c r="C1061">
        <f>IF(AND('Raw Data'!F1054&lt;'Raw Data'!C1054, 'Raw Data'!P1054&gt;'Raw Data'!O1054, 'Raw Data'!P1054-'Raw Data'!O1054&lt;4), 'Raw Data'!H1054, 0)</f>
        <v/>
      </c>
      <c r="D1061">
        <f>IF(AND('Raw Data'!C1054&lt;'Raw Data'!F1054, 'Raw Data'!O1054&gt;'Raw Data'!P1054, 'Raw Data'!O1054-'Raw Data'!P1054&lt;4), 'Raw Data'!G1054, 0)</f>
        <v/>
      </c>
      <c r="E1061">
        <f>IF(ISBLANK('Raw Data'!J1054), 0, IF(AND(4=MATCH(LARGE('Raw Data'!G1054:J1054, 4), 'Raw Data'!G1054:J1054, 0), 'Raw Data'!P1054-'Raw Data'!O1054&gt;3), 'Raw Data'!J1054, 0))</f>
        <v/>
      </c>
      <c r="F1061">
        <f>IF(ISBLANK('Raw Data'!J1054), 0, IF(AND(3=MATCH(LARGE('Raw Data'!G1054:J1054, 4), 'Raw Data'!G1054:J1054, 0), 'Raw Data'!O1054-'Raw Data'!P1054&gt;3), 'Raw Data'!I1054, 0))</f>
        <v/>
      </c>
      <c r="G1061">
        <f>IF(ISBLANK('Raw Data'!J1054), 0, IF(AND(2=MATCH(LARGE('Raw Data'!G1054:J1054, 4), 'Raw Data'!G1054:J1054, 0), AND('Raw Data'!P1054-'Raw Data'!O1054&lt;4, 'Raw Data'!P1054-'Raw Data'!O1054&gt;0)), 'Raw Data'!H1054, 0))</f>
        <v/>
      </c>
      <c r="H1061">
        <f>IF(ISBLANK('Raw Data'!J1054), 0, IF(AND(1=MATCH(LARGE('Raw Data'!G1054:J1054, 4), 'Raw Data'!G1054:J1054, 0), AND('Raw Data'!O1054-'Raw Data'!P1054&lt;4, 'Raw Data'!O1054-'Raw Data'!P1054&gt;0)), 'Raw Data'!G1054, 0))</f>
        <v/>
      </c>
      <c r="I1061">
        <f>IF(ISBLANK('Raw Data'!J1054), 0, IF(AND(4=MATCH(LARGE('Raw Data'!G1054:J1054, 3), 'Raw Data'!G1054:J1054, 0), 'Raw Data'!P1054-'Raw Data'!O1054&gt;3), 'Raw Data'!J1054, 0))</f>
        <v/>
      </c>
      <c r="J1061">
        <f>IF(ISBLANK('Raw Data'!J1054), 0, IF(AND(3=MATCH(LARGE('Raw Data'!G1054:J1054, 3), 'Raw Data'!G1054:J1054, 0), 'Raw Data'!O1054-'Raw Data'!P1054&gt;3), 'Raw Data'!I1054, 0))</f>
        <v/>
      </c>
      <c r="K1061">
        <f>IF(ISBLANK('Raw Data'!J1054), 0, IF(AND(2=MATCH(LARGE('Raw Data'!G1054:J1054, 3), 'Raw Data'!G1054:J1054, 0), AND('Raw Data'!P1054-'Raw Data'!O1054&lt;4, 'Raw Data'!P1054-'Raw Data'!O1054&gt;0)), 'Raw Data'!H1054, 0))</f>
        <v/>
      </c>
      <c r="L1061">
        <f>IF(ISBLANK('Raw Data'!J1054), 0, IF(AND(1=MATCH(LARGE('Raw Data'!G1054:J1054, 3), 'Raw Data'!G1054:J1054, 0), AND('Raw Data'!O1054-'Raw Data'!P1054&lt;4, 'Raw Data'!O1054-'Raw Data'!P1054&gt;0)), 'Raw Data'!G1054, 0))</f>
        <v/>
      </c>
      <c r="M1061">
        <f>IF(ISBLANK('Raw Data'!J1054), 0, IF(AND(4=MATCH(LARGE('Raw Data'!G1054:J1054, 2), 'Raw Data'!G1054:J1054, 0), 'Raw Data'!P1054-'Raw Data'!O1054&gt;3), 'Raw Data'!J1054, 0))</f>
        <v/>
      </c>
      <c r="N1061">
        <f>IF(ISBLANK('Raw Data'!J1054), 0, IF(AND(3=MATCH(LARGE('Raw Data'!G1054:J1054, 2), 'Raw Data'!G1054:J1054, 0), 'Raw Data'!O1054-'Raw Data'!P1054&gt;3), 'Raw Data'!I1054, 0))</f>
        <v/>
      </c>
      <c r="O1061">
        <f>IF(ISBLANK('Raw Data'!J1054), 0, IF(AND(2=MATCH(LARGE('Raw Data'!G1054:J1054, 2), 'Raw Data'!G1054:J1054, 0), AND('Raw Data'!P1054-'Raw Data'!O1054&lt;4, 'Raw Data'!P1054-'Raw Data'!O1054&gt;0)), 'Raw Data'!H1054, 0))</f>
        <v/>
      </c>
      <c r="P1061">
        <f>IF(ISBLANK('Raw Data'!J1054), 0, IF(AND(1=MATCH(LARGE('Raw Data'!G1054:J1054, 2), 'Raw Data'!G1054:J1054, 0), AND('Raw Data'!O1054-'Raw Data'!P1054&lt;4, 'Raw Data'!O1054-'Raw Data'!P1054&gt;0)), 'Raw Data'!G1054, 0))</f>
        <v/>
      </c>
      <c r="Q1061">
        <f>IF(ISBLANK('Raw Data'!J1054), 0, IF(AND(4=MATCH(LARGE('Raw Data'!G1054:J1054, 1), 'Raw Data'!G1054:J1054, 0), 'Raw Data'!P1054-'Raw Data'!O1054&gt;3), 'Raw Data'!J1054, 0))</f>
        <v/>
      </c>
      <c r="R1061">
        <f>IF(ISBLANK('Raw Data'!J1054), 0, IF(AND(3=MATCH(LARGE('Raw Data'!G1054:J1054, 1), 'Raw Data'!G1054:J1054, 0), 'Raw Data'!O1054-'Raw Data'!P1054&gt;3), 'Raw Data'!I1054, 0))</f>
        <v/>
      </c>
      <c r="S1061">
        <f>IF(AND('Raw Data'!P1054-'Raw Data'!O1054&gt;4, 'Raw Data'!F1054&lt;'Raw Data'!C1054), 'Raw Data'!J1054, 0)</f>
        <v/>
      </c>
      <c r="T1061">
        <f>IF(AND('Raw Data'!O1054-'Raw Data'!P1054&gt;4, 'Raw Data'!F1054&gt;'Raw Data'!C1054), 'Raw Data'!I1054, 0)</f>
        <v/>
      </c>
      <c r="U1061">
        <f>IF(AND('Raw Data'!P1054-'Raw Data'!O1054&lt;3, 'Raw Data'!P1054&gt;'Raw Data'!O1054, 'Raw Data'!F1054&lt;'Raw Data'!C1054), 'Raw Data'!H1054, 0)</f>
        <v/>
      </c>
      <c r="V1061">
        <f>IF(AND('Raw Data'!P1054-'Raw Data'!O1054&lt;3, 'Raw Data'!P1054&gt;'Raw Data'!O1054, 'Raw Data'!F1054&gt;'Raw Data'!C1054), 'Raw Data'!G1054, 0)</f>
        <v/>
      </c>
    </row>
    <row r="1062">
      <c r="A1062">
        <f>IF(AND('Raw Data'!F1055&lt;'Raw Data'!C1055, 'Raw Data'!P1055&gt;'Raw Data'!O1055, 'Raw Data'!P1055-'Raw Data'!O1055&gt;3), 'Raw Data'!J1055, 0)</f>
        <v/>
      </c>
      <c r="B1062">
        <f>IF(AND('Raw Data'!C1055&lt;'Raw Data'!F1055, 'Raw Data'!O1055&gt;'Raw Data'!P1055, 'Raw Data'!O1055-'Raw Data'!P1055&gt;3), 'Raw Data'!I1055, 0)</f>
        <v/>
      </c>
      <c r="C1062">
        <f>IF(AND('Raw Data'!F1055&lt;'Raw Data'!C1055, 'Raw Data'!P1055&gt;'Raw Data'!O1055, 'Raw Data'!P1055-'Raw Data'!O1055&lt;4), 'Raw Data'!H1055, 0)</f>
        <v/>
      </c>
      <c r="D1062">
        <f>IF(AND('Raw Data'!C1055&lt;'Raw Data'!F1055, 'Raw Data'!O1055&gt;'Raw Data'!P1055, 'Raw Data'!O1055-'Raw Data'!P1055&lt;4), 'Raw Data'!G1055, 0)</f>
        <v/>
      </c>
      <c r="E1062">
        <f>IF(ISBLANK('Raw Data'!J1055), 0, IF(AND(4=MATCH(LARGE('Raw Data'!G1055:J1055, 4), 'Raw Data'!G1055:J1055, 0), 'Raw Data'!P1055-'Raw Data'!O1055&gt;3), 'Raw Data'!J1055, 0))</f>
        <v/>
      </c>
      <c r="F1062">
        <f>IF(ISBLANK('Raw Data'!J1055), 0, IF(AND(3=MATCH(LARGE('Raw Data'!G1055:J1055, 4), 'Raw Data'!G1055:J1055, 0), 'Raw Data'!O1055-'Raw Data'!P1055&gt;3), 'Raw Data'!I1055, 0))</f>
        <v/>
      </c>
      <c r="G1062">
        <f>IF(ISBLANK('Raw Data'!J1055), 0, IF(AND(2=MATCH(LARGE('Raw Data'!G1055:J1055, 4), 'Raw Data'!G1055:J1055, 0), AND('Raw Data'!P1055-'Raw Data'!O1055&lt;4, 'Raw Data'!P1055-'Raw Data'!O1055&gt;0)), 'Raw Data'!H1055, 0))</f>
        <v/>
      </c>
      <c r="H1062">
        <f>IF(ISBLANK('Raw Data'!J1055), 0, IF(AND(1=MATCH(LARGE('Raw Data'!G1055:J1055, 4), 'Raw Data'!G1055:J1055, 0), AND('Raw Data'!O1055-'Raw Data'!P1055&lt;4, 'Raw Data'!O1055-'Raw Data'!P1055&gt;0)), 'Raw Data'!G1055, 0))</f>
        <v/>
      </c>
      <c r="I1062">
        <f>IF(ISBLANK('Raw Data'!J1055), 0, IF(AND(4=MATCH(LARGE('Raw Data'!G1055:J1055, 3), 'Raw Data'!G1055:J1055, 0), 'Raw Data'!P1055-'Raw Data'!O1055&gt;3), 'Raw Data'!J1055, 0))</f>
        <v/>
      </c>
      <c r="J1062">
        <f>IF(ISBLANK('Raw Data'!J1055), 0, IF(AND(3=MATCH(LARGE('Raw Data'!G1055:J1055, 3), 'Raw Data'!G1055:J1055, 0), 'Raw Data'!O1055-'Raw Data'!P1055&gt;3), 'Raw Data'!I1055, 0))</f>
        <v/>
      </c>
      <c r="K1062">
        <f>IF(ISBLANK('Raw Data'!J1055), 0, IF(AND(2=MATCH(LARGE('Raw Data'!G1055:J1055, 3), 'Raw Data'!G1055:J1055, 0), AND('Raw Data'!P1055-'Raw Data'!O1055&lt;4, 'Raw Data'!P1055-'Raw Data'!O1055&gt;0)), 'Raw Data'!H1055, 0))</f>
        <v/>
      </c>
      <c r="L1062">
        <f>IF(ISBLANK('Raw Data'!J1055), 0, IF(AND(1=MATCH(LARGE('Raw Data'!G1055:J1055, 3), 'Raw Data'!G1055:J1055, 0), AND('Raw Data'!O1055-'Raw Data'!P1055&lt;4, 'Raw Data'!O1055-'Raw Data'!P1055&gt;0)), 'Raw Data'!G1055, 0))</f>
        <v/>
      </c>
      <c r="M1062">
        <f>IF(ISBLANK('Raw Data'!J1055), 0, IF(AND(4=MATCH(LARGE('Raw Data'!G1055:J1055, 2), 'Raw Data'!G1055:J1055, 0), 'Raw Data'!P1055-'Raw Data'!O1055&gt;3), 'Raw Data'!J1055, 0))</f>
        <v/>
      </c>
      <c r="N1062">
        <f>IF(ISBLANK('Raw Data'!J1055), 0, IF(AND(3=MATCH(LARGE('Raw Data'!G1055:J1055, 2), 'Raw Data'!G1055:J1055, 0), 'Raw Data'!O1055-'Raw Data'!P1055&gt;3), 'Raw Data'!I1055, 0))</f>
        <v/>
      </c>
      <c r="O1062">
        <f>IF(ISBLANK('Raw Data'!J1055), 0, IF(AND(2=MATCH(LARGE('Raw Data'!G1055:J1055, 2), 'Raw Data'!G1055:J1055, 0), AND('Raw Data'!P1055-'Raw Data'!O1055&lt;4, 'Raw Data'!P1055-'Raw Data'!O1055&gt;0)), 'Raw Data'!H1055, 0))</f>
        <v/>
      </c>
      <c r="P1062">
        <f>IF(ISBLANK('Raw Data'!J1055), 0, IF(AND(1=MATCH(LARGE('Raw Data'!G1055:J1055, 2), 'Raw Data'!G1055:J1055, 0), AND('Raw Data'!O1055-'Raw Data'!P1055&lt;4, 'Raw Data'!O1055-'Raw Data'!P1055&gt;0)), 'Raw Data'!G1055, 0))</f>
        <v/>
      </c>
      <c r="Q1062">
        <f>IF(ISBLANK('Raw Data'!J1055), 0, IF(AND(4=MATCH(LARGE('Raw Data'!G1055:J1055, 1), 'Raw Data'!G1055:J1055, 0), 'Raw Data'!P1055-'Raw Data'!O1055&gt;3), 'Raw Data'!J1055, 0))</f>
        <v/>
      </c>
      <c r="R1062">
        <f>IF(ISBLANK('Raw Data'!J1055), 0, IF(AND(3=MATCH(LARGE('Raw Data'!G1055:J1055, 1), 'Raw Data'!G1055:J1055, 0), 'Raw Data'!O1055-'Raw Data'!P1055&gt;3), 'Raw Data'!I1055, 0))</f>
        <v/>
      </c>
      <c r="S1062">
        <f>IF(AND('Raw Data'!P1055-'Raw Data'!O1055&gt;4, 'Raw Data'!F1055&lt;'Raw Data'!C1055), 'Raw Data'!J1055, 0)</f>
        <v/>
      </c>
      <c r="T1062">
        <f>IF(AND('Raw Data'!O1055-'Raw Data'!P1055&gt;4, 'Raw Data'!F1055&gt;'Raw Data'!C1055), 'Raw Data'!I1055, 0)</f>
        <v/>
      </c>
      <c r="U1062">
        <f>IF(AND('Raw Data'!P1055-'Raw Data'!O1055&lt;3, 'Raw Data'!P1055&gt;'Raw Data'!O1055, 'Raw Data'!F1055&lt;'Raw Data'!C1055), 'Raw Data'!H1055, 0)</f>
        <v/>
      </c>
      <c r="V1062">
        <f>IF(AND('Raw Data'!P1055-'Raw Data'!O1055&lt;3, 'Raw Data'!P1055&gt;'Raw Data'!O1055, 'Raw Data'!F1055&gt;'Raw Data'!C1055), 'Raw Data'!G1055, 0)</f>
        <v/>
      </c>
    </row>
    <row r="1063">
      <c r="A1063">
        <f>IF(AND('Raw Data'!F1056&lt;'Raw Data'!C1056, 'Raw Data'!P1056&gt;'Raw Data'!O1056, 'Raw Data'!P1056-'Raw Data'!O1056&gt;3), 'Raw Data'!J1056, 0)</f>
        <v/>
      </c>
      <c r="B1063">
        <f>IF(AND('Raw Data'!C1056&lt;'Raw Data'!F1056, 'Raw Data'!O1056&gt;'Raw Data'!P1056, 'Raw Data'!O1056-'Raw Data'!P1056&gt;3), 'Raw Data'!I1056, 0)</f>
        <v/>
      </c>
      <c r="C1063">
        <f>IF(AND('Raw Data'!F1056&lt;'Raw Data'!C1056, 'Raw Data'!P1056&gt;'Raw Data'!O1056, 'Raw Data'!P1056-'Raw Data'!O1056&lt;4), 'Raw Data'!H1056, 0)</f>
        <v/>
      </c>
      <c r="D1063">
        <f>IF(AND('Raw Data'!C1056&lt;'Raw Data'!F1056, 'Raw Data'!O1056&gt;'Raw Data'!P1056, 'Raw Data'!O1056-'Raw Data'!P1056&lt;4), 'Raw Data'!G1056, 0)</f>
        <v/>
      </c>
      <c r="E1063">
        <f>IF(ISBLANK('Raw Data'!J1056), 0, IF(AND(4=MATCH(LARGE('Raw Data'!G1056:J1056, 4), 'Raw Data'!G1056:J1056, 0), 'Raw Data'!P1056-'Raw Data'!O1056&gt;3), 'Raw Data'!J1056, 0))</f>
        <v/>
      </c>
      <c r="F1063">
        <f>IF(ISBLANK('Raw Data'!J1056), 0, IF(AND(3=MATCH(LARGE('Raw Data'!G1056:J1056, 4), 'Raw Data'!G1056:J1056, 0), 'Raw Data'!O1056-'Raw Data'!P1056&gt;3), 'Raw Data'!I1056, 0))</f>
        <v/>
      </c>
      <c r="G1063">
        <f>IF(ISBLANK('Raw Data'!J1056), 0, IF(AND(2=MATCH(LARGE('Raw Data'!G1056:J1056, 4), 'Raw Data'!G1056:J1056, 0), AND('Raw Data'!P1056-'Raw Data'!O1056&lt;4, 'Raw Data'!P1056-'Raw Data'!O1056&gt;0)), 'Raw Data'!H1056, 0))</f>
        <v/>
      </c>
      <c r="H1063">
        <f>IF(ISBLANK('Raw Data'!J1056), 0, IF(AND(1=MATCH(LARGE('Raw Data'!G1056:J1056, 4), 'Raw Data'!G1056:J1056, 0), AND('Raw Data'!O1056-'Raw Data'!P1056&lt;4, 'Raw Data'!O1056-'Raw Data'!P1056&gt;0)), 'Raw Data'!G1056, 0))</f>
        <v/>
      </c>
      <c r="I1063">
        <f>IF(ISBLANK('Raw Data'!J1056), 0, IF(AND(4=MATCH(LARGE('Raw Data'!G1056:J1056, 3), 'Raw Data'!G1056:J1056, 0), 'Raw Data'!P1056-'Raw Data'!O1056&gt;3), 'Raw Data'!J1056, 0))</f>
        <v/>
      </c>
      <c r="J1063">
        <f>IF(ISBLANK('Raw Data'!J1056), 0, IF(AND(3=MATCH(LARGE('Raw Data'!G1056:J1056, 3), 'Raw Data'!G1056:J1056, 0), 'Raw Data'!O1056-'Raw Data'!P1056&gt;3), 'Raw Data'!I1056, 0))</f>
        <v/>
      </c>
      <c r="K1063">
        <f>IF(ISBLANK('Raw Data'!J1056), 0, IF(AND(2=MATCH(LARGE('Raw Data'!G1056:J1056, 3), 'Raw Data'!G1056:J1056, 0), AND('Raw Data'!P1056-'Raw Data'!O1056&lt;4, 'Raw Data'!P1056-'Raw Data'!O1056&gt;0)), 'Raw Data'!H1056, 0))</f>
        <v/>
      </c>
      <c r="L1063">
        <f>IF(ISBLANK('Raw Data'!J1056), 0, IF(AND(1=MATCH(LARGE('Raw Data'!G1056:J1056, 3), 'Raw Data'!G1056:J1056, 0), AND('Raw Data'!O1056-'Raw Data'!P1056&lt;4, 'Raw Data'!O1056-'Raw Data'!P1056&gt;0)), 'Raw Data'!G1056, 0))</f>
        <v/>
      </c>
      <c r="M1063">
        <f>IF(ISBLANK('Raw Data'!J1056), 0, IF(AND(4=MATCH(LARGE('Raw Data'!G1056:J1056, 2), 'Raw Data'!G1056:J1056, 0), 'Raw Data'!P1056-'Raw Data'!O1056&gt;3), 'Raw Data'!J1056, 0))</f>
        <v/>
      </c>
      <c r="N1063">
        <f>IF(ISBLANK('Raw Data'!J1056), 0, IF(AND(3=MATCH(LARGE('Raw Data'!G1056:J1056, 2), 'Raw Data'!G1056:J1056, 0), 'Raw Data'!O1056-'Raw Data'!P1056&gt;3), 'Raw Data'!I1056, 0))</f>
        <v/>
      </c>
      <c r="O1063">
        <f>IF(ISBLANK('Raw Data'!J1056), 0, IF(AND(2=MATCH(LARGE('Raw Data'!G1056:J1056, 2), 'Raw Data'!G1056:J1056, 0), AND('Raw Data'!P1056-'Raw Data'!O1056&lt;4, 'Raw Data'!P1056-'Raw Data'!O1056&gt;0)), 'Raw Data'!H1056, 0))</f>
        <v/>
      </c>
      <c r="P1063">
        <f>IF(ISBLANK('Raw Data'!J1056), 0, IF(AND(1=MATCH(LARGE('Raw Data'!G1056:J1056, 2), 'Raw Data'!G1056:J1056, 0), AND('Raw Data'!O1056-'Raw Data'!P1056&lt;4, 'Raw Data'!O1056-'Raw Data'!P1056&gt;0)), 'Raw Data'!G1056, 0))</f>
        <v/>
      </c>
      <c r="Q1063">
        <f>IF(ISBLANK('Raw Data'!J1056), 0, IF(AND(4=MATCH(LARGE('Raw Data'!G1056:J1056, 1), 'Raw Data'!G1056:J1056, 0), 'Raw Data'!P1056-'Raw Data'!O1056&gt;3), 'Raw Data'!J1056, 0))</f>
        <v/>
      </c>
      <c r="R1063">
        <f>IF(ISBLANK('Raw Data'!J1056), 0, IF(AND(3=MATCH(LARGE('Raw Data'!G1056:J1056, 1), 'Raw Data'!G1056:J1056, 0), 'Raw Data'!O1056-'Raw Data'!P1056&gt;3), 'Raw Data'!I1056, 0))</f>
        <v/>
      </c>
      <c r="S1063">
        <f>IF(AND('Raw Data'!P1056-'Raw Data'!O1056&gt;4, 'Raw Data'!F1056&lt;'Raw Data'!C1056), 'Raw Data'!J1056, 0)</f>
        <v/>
      </c>
      <c r="T1063">
        <f>IF(AND('Raw Data'!O1056-'Raw Data'!P1056&gt;4, 'Raw Data'!F1056&gt;'Raw Data'!C1056), 'Raw Data'!I1056, 0)</f>
        <v/>
      </c>
      <c r="U1063">
        <f>IF(AND('Raw Data'!P1056-'Raw Data'!O1056&lt;3, 'Raw Data'!P1056&gt;'Raw Data'!O1056, 'Raw Data'!F1056&lt;'Raw Data'!C1056), 'Raw Data'!H1056, 0)</f>
        <v/>
      </c>
      <c r="V1063">
        <f>IF(AND('Raw Data'!P1056-'Raw Data'!O1056&lt;3, 'Raw Data'!P1056&gt;'Raw Data'!O1056, 'Raw Data'!F1056&gt;'Raw Data'!C1056), 'Raw Data'!G1056, 0)</f>
        <v/>
      </c>
    </row>
    <row r="1064">
      <c r="A1064">
        <f>IF(AND('Raw Data'!F1057&lt;'Raw Data'!C1057, 'Raw Data'!P1057&gt;'Raw Data'!O1057, 'Raw Data'!P1057-'Raw Data'!O1057&gt;3), 'Raw Data'!J1057, 0)</f>
        <v/>
      </c>
      <c r="B1064">
        <f>IF(AND('Raw Data'!C1057&lt;'Raw Data'!F1057, 'Raw Data'!O1057&gt;'Raw Data'!P1057, 'Raw Data'!O1057-'Raw Data'!P1057&gt;3), 'Raw Data'!I1057, 0)</f>
        <v/>
      </c>
      <c r="C1064">
        <f>IF(AND('Raw Data'!F1057&lt;'Raw Data'!C1057, 'Raw Data'!P1057&gt;'Raw Data'!O1057, 'Raw Data'!P1057-'Raw Data'!O1057&lt;4), 'Raw Data'!H1057, 0)</f>
        <v/>
      </c>
      <c r="D1064">
        <f>IF(AND('Raw Data'!C1057&lt;'Raw Data'!F1057, 'Raw Data'!O1057&gt;'Raw Data'!P1057, 'Raw Data'!O1057-'Raw Data'!P1057&lt;4), 'Raw Data'!G1057, 0)</f>
        <v/>
      </c>
      <c r="E1064">
        <f>IF(ISBLANK('Raw Data'!J1057), 0, IF(AND(4=MATCH(LARGE('Raw Data'!G1057:J1057, 4), 'Raw Data'!G1057:J1057, 0), 'Raw Data'!P1057-'Raw Data'!O1057&gt;3), 'Raw Data'!J1057, 0))</f>
        <v/>
      </c>
      <c r="F1064">
        <f>IF(ISBLANK('Raw Data'!J1057), 0, IF(AND(3=MATCH(LARGE('Raw Data'!G1057:J1057, 4), 'Raw Data'!G1057:J1057, 0), 'Raw Data'!O1057-'Raw Data'!P1057&gt;3), 'Raw Data'!I1057, 0))</f>
        <v/>
      </c>
      <c r="G1064">
        <f>IF(ISBLANK('Raw Data'!J1057), 0, IF(AND(2=MATCH(LARGE('Raw Data'!G1057:J1057, 4), 'Raw Data'!G1057:J1057, 0), AND('Raw Data'!P1057-'Raw Data'!O1057&lt;4, 'Raw Data'!P1057-'Raw Data'!O1057&gt;0)), 'Raw Data'!H1057, 0))</f>
        <v/>
      </c>
      <c r="H1064">
        <f>IF(ISBLANK('Raw Data'!J1057), 0, IF(AND(1=MATCH(LARGE('Raw Data'!G1057:J1057, 4), 'Raw Data'!G1057:J1057, 0), AND('Raw Data'!O1057-'Raw Data'!P1057&lt;4, 'Raw Data'!O1057-'Raw Data'!P1057&gt;0)), 'Raw Data'!G1057, 0))</f>
        <v/>
      </c>
      <c r="I1064">
        <f>IF(ISBLANK('Raw Data'!J1057), 0, IF(AND(4=MATCH(LARGE('Raw Data'!G1057:J1057, 3), 'Raw Data'!G1057:J1057, 0), 'Raw Data'!P1057-'Raw Data'!O1057&gt;3), 'Raw Data'!J1057, 0))</f>
        <v/>
      </c>
      <c r="J1064">
        <f>IF(ISBLANK('Raw Data'!J1057), 0, IF(AND(3=MATCH(LARGE('Raw Data'!G1057:J1057, 3), 'Raw Data'!G1057:J1057, 0), 'Raw Data'!O1057-'Raw Data'!P1057&gt;3), 'Raw Data'!I1057, 0))</f>
        <v/>
      </c>
      <c r="K1064">
        <f>IF(ISBLANK('Raw Data'!J1057), 0, IF(AND(2=MATCH(LARGE('Raw Data'!G1057:J1057, 3), 'Raw Data'!G1057:J1057, 0), AND('Raw Data'!P1057-'Raw Data'!O1057&lt;4, 'Raw Data'!P1057-'Raw Data'!O1057&gt;0)), 'Raw Data'!H1057, 0))</f>
        <v/>
      </c>
      <c r="L1064">
        <f>IF(ISBLANK('Raw Data'!J1057), 0, IF(AND(1=MATCH(LARGE('Raw Data'!G1057:J1057, 3), 'Raw Data'!G1057:J1057, 0), AND('Raw Data'!O1057-'Raw Data'!P1057&lt;4, 'Raw Data'!O1057-'Raw Data'!P1057&gt;0)), 'Raw Data'!G1057, 0))</f>
        <v/>
      </c>
      <c r="M1064">
        <f>IF(ISBLANK('Raw Data'!J1057), 0, IF(AND(4=MATCH(LARGE('Raw Data'!G1057:J1057, 2), 'Raw Data'!G1057:J1057, 0), 'Raw Data'!P1057-'Raw Data'!O1057&gt;3), 'Raw Data'!J1057, 0))</f>
        <v/>
      </c>
      <c r="N1064">
        <f>IF(ISBLANK('Raw Data'!J1057), 0, IF(AND(3=MATCH(LARGE('Raw Data'!G1057:J1057, 2), 'Raw Data'!G1057:J1057, 0), 'Raw Data'!O1057-'Raw Data'!P1057&gt;3), 'Raw Data'!I1057, 0))</f>
        <v/>
      </c>
      <c r="O1064">
        <f>IF(ISBLANK('Raw Data'!J1057), 0, IF(AND(2=MATCH(LARGE('Raw Data'!G1057:J1057, 2), 'Raw Data'!G1057:J1057, 0), AND('Raw Data'!P1057-'Raw Data'!O1057&lt;4, 'Raw Data'!P1057-'Raw Data'!O1057&gt;0)), 'Raw Data'!H1057, 0))</f>
        <v/>
      </c>
      <c r="P1064">
        <f>IF(ISBLANK('Raw Data'!J1057), 0, IF(AND(1=MATCH(LARGE('Raw Data'!G1057:J1057, 2), 'Raw Data'!G1057:J1057, 0), AND('Raw Data'!O1057-'Raw Data'!P1057&lt;4, 'Raw Data'!O1057-'Raw Data'!P1057&gt;0)), 'Raw Data'!G1057, 0))</f>
        <v/>
      </c>
      <c r="Q1064">
        <f>IF(ISBLANK('Raw Data'!J1057), 0, IF(AND(4=MATCH(LARGE('Raw Data'!G1057:J1057, 1), 'Raw Data'!G1057:J1057, 0), 'Raw Data'!P1057-'Raw Data'!O1057&gt;3), 'Raw Data'!J1057, 0))</f>
        <v/>
      </c>
      <c r="R1064">
        <f>IF(ISBLANK('Raw Data'!J1057), 0, IF(AND(3=MATCH(LARGE('Raw Data'!G1057:J1057, 1), 'Raw Data'!G1057:J1057, 0), 'Raw Data'!O1057-'Raw Data'!P1057&gt;3), 'Raw Data'!I1057, 0))</f>
        <v/>
      </c>
      <c r="S1064">
        <f>IF(AND('Raw Data'!P1057-'Raw Data'!O1057&gt;4, 'Raw Data'!F1057&lt;'Raw Data'!C1057), 'Raw Data'!J1057, 0)</f>
        <v/>
      </c>
      <c r="T1064">
        <f>IF(AND('Raw Data'!O1057-'Raw Data'!P1057&gt;4, 'Raw Data'!F1057&gt;'Raw Data'!C1057), 'Raw Data'!I1057, 0)</f>
        <v/>
      </c>
      <c r="U1064">
        <f>IF(AND('Raw Data'!P1057-'Raw Data'!O1057&lt;3, 'Raw Data'!P1057&gt;'Raw Data'!O1057, 'Raw Data'!F1057&lt;'Raw Data'!C1057), 'Raw Data'!H1057, 0)</f>
        <v/>
      </c>
      <c r="V1064">
        <f>IF(AND('Raw Data'!P1057-'Raw Data'!O1057&lt;3, 'Raw Data'!P1057&gt;'Raw Data'!O1057, 'Raw Data'!F1057&gt;'Raw Data'!C1057), 'Raw Data'!G1057, 0)</f>
        <v/>
      </c>
    </row>
    <row r="1065">
      <c r="A1065">
        <f>IF(AND('Raw Data'!F1058&lt;'Raw Data'!C1058, 'Raw Data'!P1058&gt;'Raw Data'!O1058, 'Raw Data'!P1058-'Raw Data'!O1058&gt;3), 'Raw Data'!J1058, 0)</f>
        <v/>
      </c>
      <c r="B1065">
        <f>IF(AND('Raw Data'!C1058&lt;'Raw Data'!F1058, 'Raw Data'!O1058&gt;'Raw Data'!P1058, 'Raw Data'!O1058-'Raw Data'!P1058&gt;3), 'Raw Data'!I1058, 0)</f>
        <v/>
      </c>
      <c r="C1065">
        <f>IF(AND('Raw Data'!F1058&lt;'Raw Data'!C1058, 'Raw Data'!P1058&gt;'Raw Data'!O1058, 'Raw Data'!P1058-'Raw Data'!O1058&lt;4), 'Raw Data'!H1058, 0)</f>
        <v/>
      </c>
      <c r="D1065">
        <f>IF(AND('Raw Data'!C1058&lt;'Raw Data'!F1058, 'Raw Data'!O1058&gt;'Raw Data'!P1058, 'Raw Data'!O1058-'Raw Data'!P1058&lt;4), 'Raw Data'!G1058, 0)</f>
        <v/>
      </c>
      <c r="E1065">
        <f>IF(ISBLANK('Raw Data'!J1058), 0, IF(AND(4=MATCH(LARGE('Raw Data'!G1058:J1058, 4), 'Raw Data'!G1058:J1058, 0), 'Raw Data'!P1058-'Raw Data'!O1058&gt;3), 'Raw Data'!J1058, 0))</f>
        <v/>
      </c>
      <c r="F1065">
        <f>IF(ISBLANK('Raw Data'!J1058), 0, IF(AND(3=MATCH(LARGE('Raw Data'!G1058:J1058, 4), 'Raw Data'!G1058:J1058, 0), 'Raw Data'!O1058-'Raw Data'!P1058&gt;3), 'Raw Data'!I1058, 0))</f>
        <v/>
      </c>
      <c r="G1065">
        <f>IF(ISBLANK('Raw Data'!J1058), 0, IF(AND(2=MATCH(LARGE('Raw Data'!G1058:J1058, 4), 'Raw Data'!G1058:J1058, 0), AND('Raw Data'!P1058-'Raw Data'!O1058&lt;4, 'Raw Data'!P1058-'Raw Data'!O1058&gt;0)), 'Raw Data'!H1058, 0))</f>
        <v/>
      </c>
      <c r="H1065">
        <f>IF(ISBLANK('Raw Data'!J1058), 0, IF(AND(1=MATCH(LARGE('Raw Data'!G1058:J1058, 4), 'Raw Data'!G1058:J1058, 0), AND('Raw Data'!O1058-'Raw Data'!P1058&lt;4, 'Raw Data'!O1058-'Raw Data'!P1058&gt;0)), 'Raw Data'!G1058, 0))</f>
        <v/>
      </c>
      <c r="I1065">
        <f>IF(ISBLANK('Raw Data'!J1058), 0, IF(AND(4=MATCH(LARGE('Raw Data'!G1058:J1058, 3), 'Raw Data'!G1058:J1058, 0), 'Raw Data'!P1058-'Raw Data'!O1058&gt;3), 'Raw Data'!J1058, 0))</f>
        <v/>
      </c>
      <c r="J1065">
        <f>IF(ISBLANK('Raw Data'!J1058), 0, IF(AND(3=MATCH(LARGE('Raw Data'!G1058:J1058, 3), 'Raw Data'!G1058:J1058, 0), 'Raw Data'!O1058-'Raw Data'!P1058&gt;3), 'Raw Data'!I1058, 0))</f>
        <v/>
      </c>
      <c r="K1065">
        <f>IF(ISBLANK('Raw Data'!J1058), 0, IF(AND(2=MATCH(LARGE('Raw Data'!G1058:J1058, 3), 'Raw Data'!G1058:J1058, 0), AND('Raw Data'!P1058-'Raw Data'!O1058&lt;4, 'Raw Data'!P1058-'Raw Data'!O1058&gt;0)), 'Raw Data'!H1058, 0))</f>
        <v/>
      </c>
      <c r="L1065">
        <f>IF(ISBLANK('Raw Data'!J1058), 0, IF(AND(1=MATCH(LARGE('Raw Data'!G1058:J1058, 3), 'Raw Data'!G1058:J1058, 0), AND('Raw Data'!O1058-'Raw Data'!P1058&lt;4, 'Raw Data'!O1058-'Raw Data'!P1058&gt;0)), 'Raw Data'!G1058, 0))</f>
        <v/>
      </c>
      <c r="M1065">
        <f>IF(ISBLANK('Raw Data'!J1058), 0, IF(AND(4=MATCH(LARGE('Raw Data'!G1058:J1058, 2), 'Raw Data'!G1058:J1058, 0), 'Raw Data'!P1058-'Raw Data'!O1058&gt;3), 'Raw Data'!J1058, 0))</f>
        <v/>
      </c>
      <c r="N1065">
        <f>IF(ISBLANK('Raw Data'!J1058), 0, IF(AND(3=MATCH(LARGE('Raw Data'!G1058:J1058, 2), 'Raw Data'!G1058:J1058, 0), 'Raw Data'!O1058-'Raw Data'!P1058&gt;3), 'Raw Data'!I1058, 0))</f>
        <v/>
      </c>
      <c r="O1065">
        <f>IF(ISBLANK('Raw Data'!J1058), 0, IF(AND(2=MATCH(LARGE('Raw Data'!G1058:J1058, 2), 'Raw Data'!G1058:J1058, 0), AND('Raw Data'!P1058-'Raw Data'!O1058&lt;4, 'Raw Data'!P1058-'Raw Data'!O1058&gt;0)), 'Raw Data'!H1058, 0))</f>
        <v/>
      </c>
      <c r="P1065">
        <f>IF(ISBLANK('Raw Data'!J1058), 0, IF(AND(1=MATCH(LARGE('Raw Data'!G1058:J1058, 2), 'Raw Data'!G1058:J1058, 0), AND('Raw Data'!O1058-'Raw Data'!P1058&lt;4, 'Raw Data'!O1058-'Raw Data'!P1058&gt;0)), 'Raw Data'!G1058, 0))</f>
        <v/>
      </c>
      <c r="Q1065">
        <f>IF(ISBLANK('Raw Data'!J1058), 0, IF(AND(4=MATCH(LARGE('Raw Data'!G1058:J1058, 1), 'Raw Data'!G1058:J1058, 0), 'Raw Data'!P1058-'Raw Data'!O1058&gt;3), 'Raw Data'!J1058, 0))</f>
        <v/>
      </c>
      <c r="R1065">
        <f>IF(ISBLANK('Raw Data'!J1058), 0, IF(AND(3=MATCH(LARGE('Raw Data'!G1058:J1058, 1), 'Raw Data'!G1058:J1058, 0), 'Raw Data'!O1058-'Raw Data'!P1058&gt;3), 'Raw Data'!I1058, 0))</f>
        <v/>
      </c>
      <c r="S1065">
        <f>IF(AND('Raw Data'!P1058-'Raw Data'!O1058&gt;4, 'Raw Data'!F1058&lt;'Raw Data'!C1058), 'Raw Data'!J1058, 0)</f>
        <v/>
      </c>
      <c r="T1065">
        <f>IF(AND('Raw Data'!O1058-'Raw Data'!P1058&gt;4, 'Raw Data'!F1058&gt;'Raw Data'!C1058), 'Raw Data'!I1058, 0)</f>
        <v/>
      </c>
      <c r="U1065">
        <f>IF(AND('Raw Data'!P1058-'Raw Data'!O1058&lt;3, 'Raw Data'!P1058&gt;'Raw Data'!O1058, 'Raw Data'!F1058&lt;'Raw Data'!C1058), 'Raw Data'!H1058, 0)</f>
        <v/>
      </c>
      <c r="V1065">
        <f>IF(AND('Raw Data'!P1058-'Raw Data'!O1058&lt;3, 'Raw Data'!P1058&gt;'Raw Data'!O1058, 'Raw Data'!F1058&gt;'Raw Data'!C1058), 'Raw Data'!G1058, 0)</f>
        <v/>
      </c>
    </row>
    <row r="1066">
      <c r="A1066">
        <f>IF(AND('Raw Data'!F1059&lt;'Raw Data'!C1059, 'Raw Data'!P1059&gt;'Raw Data'!O1059, 'Raw Data'!P1059-'Raw Data'!O1059&gt;3), 'Raw Data'!J1059, 0)</f>
        <v/>
      </c>
      <c r="B1066">
        <f>IF(AND('Raw Data'!C1059&lt;'Raw Data'!F1059, 'Raw Data'!O1059&gt;'Raw Data'!P1059, 'Raw Data'!O1059-'Raw Data'!P1059&gt;3), 'Raw Data'!I1059, 0)</f>
        <v/>
      </c>
      <c r="C1066">
        <f>IF(AND('Raw Data'!F1059&lt;'Raw Data'!C1059, 'Raw Data'!P1059&gt;'Raw Data'!O1059, 'Raw Data'!P1059-'Raw Data'!O1059&lt;4), 'Raw Data'!H1059, 0)</f>
        <v/>
      </c>
      <c r="D1066">
        <f>IF(AND('Raw Data'!C1059&lt;'Raw Data'!F1059, 'Raw Data'!O1059&gt;'Raw Data'!P1059, 'Raw Data'!O1059-'Raw Data'!P1059&lt;4), 'Raw Data'!G1059, 0)</f>
        <v/>
      </c>
      <c r="E1066">
        <f>IF(ISBLANK('Raw Data'!J1059), 0, IF(AND(4=MATCH(LARGE('Raw Data'!G1059:J1059, 4), 'Raw Data'!G1059:J1059, 0), 'Raw Data'!P1059-'Raw Data'!O1059&gt;3), 'Raw Data'!J1059, 0))</f>
        <v/>
      </c>
      <c r="F1066">
        <f>IF(ISBLANK('Raw Data'!J1059), 0, IF(AND(3=MATCH(LARGE('Raw Data'!G1059:J1059, 4), 'Raw Data'!G1059:J1059, 0), 'Raw Data'!O1059-'Raw Data'!P1059&gt;3), 'Raw Data'!I1059, 0))</f>
        <v/>
      </c>
      <c r="G1066">
        <f>IF(ISBLANK('Raw Data'!J1059), 0, IF(AND(2=MATCH(LARGE('Raw Data'!G1059:J1059, 4), 'Raw Data'!G1059:J1059, 0), AND('Raw Data'!P1059-'Raw Data'!O1059&lt;4, 'Raw Data'!P1059-'Raw Data'!O1059&gt;0)), 'Raw Data'!H1059, 0))</f>
        <v/>
      </c>
      <c r="H1066">
        <f>IF(ISBLANK('Raw Data'!J1059), 0, IF(AND(1=MATCH(LARGE('Raw Data'!G1059:J1059, 4), 'Raw Data'!G1059:J1059, 0), AND('Raw Data'!O1059-'Raw Data'!P1059&lt;4, 'Raw Data'!O1059-'Raw Data'!P1059&gt;0)), 'Raw Data'!G1059, 0))</f>
        <v/>
      </c>
      <c r="I1066">
        <f>IF(ISBLANK('Raw Data'!J1059), 0, IF(AND(4=MATCH(LARGE('Raw Data'!G1059:J1059, 3), 'Raw Data'!G1059:J1059, 0), 'Raw Data'!P1059-'Raw Data'!O1059&gt;3), 'Raw Data'!J1059, 0))</f>
        <v/>
      </c>
      <c r="J1066">
        <f>IF(ISBLANK('Raw Data'!J1059), 0, IF(AND(3=MATCH(LARGE('Raw Data'!G1059:J1059, 3), 'Raw Data'!G1059:J1059, 0), 'Raw Data'!O1059-'Raw Data'!P1059&gt;3), 'Raw Data'!I1059, 0))</f>
        <v/>
      </c>
      <c r="K1066">
        <f>IF(ISBLANK('Raw Data'!J1059), 0, IF(AND(2=MATCH(LARGE('Raw Data'!G1059:J1059, 3), 'Raw Data'!G1059:J1059, 0), AND('Raw Data'!P1059-'Raw Data'!O1059&lt;4, 'Raw Data'!P1059-'Raw Data'!O1059&gt;0)), 'Raw Data'!H1059, 0))</f>
        <v/>
      </c>
      <c r="L1066">
        <f>IF(ISBLANK('Raw Data'!J1059), 0, IF(AND(1=MATCH(LARGE('Raw Data'!G1059:J1059, 3), 'Raw Data'!G1059:J1059, 0), AND('Raw Data'!O1059-'Raw Data'!P1059&lt;4, 'Raw Data'!O1059-'Raw Data'!P1059&gt;0)), 'Raw Data'!G1059, 0))</f>
        <v/>
      </c>
      <c r="M1066">
        <f>IF(ISBLANK('Raw Data'!J1059), 0, IF(AND(4=MATCH(LARGE('Raw Data'!G1059:J1059, 2), 'Raw Data'!G1059:J1059, 0), 'Raw Data'!P1059-'Raw Data'!O1059&gt;3), 'Raw Data'!J1059, 0))</f>
        <v/>
      </c>
      <c r="N1066">
        <f>IF(ISBLANK('Raw Data'!J1059), 0, IF(AND(3=MATCH(LARGE('Raw Data'!G1059:J1059, 2), 'Raw Data'!G1059:J1059, 0), 'Raw Data'!O1059-'Raw Data'!P1059&gt;3), 'Raw Data'!I1059, 0))</f>
        <v/>
      </c>
      <c r="O1066">
        <f>IF(ISBLANK('Raw Data'!J1059), 0, IF(AND(2=MATCH(LARGE('Raw Data'!G1059:J1059, 2), 'Raw Data'!G1059:J1059, 0), AND('Raw Data'!P1059-'Raw Data'!O1059&lt;4, 'Raw Data'!P1059-'Raw Data'!O1059&gt;0)), 'Raw Data'!H1059, 0))</f>
        <v/>
      </c>
      <c r="P1066">
        <f>IF(ISBLANK('Raw Data'!J1059), 0, IF(AND(1=MATCH(LARGE('Raw Data'!G1059:J1059, 2), 'Raw Data'!G1059:J1059, 0), AND('Raw Data'!O1059-'Raw Data'!P1059&lt;4, 'Raw Data'!O1059-'Raw Data'!P1059&gt;0)), 'Raw Data'!G1059, 0))</f>
        <v/>
      </c>
      <c r="Q1066">
        <f>IF(ISBLANK('Raw Data'!J1059), 0, IF(AND(4=MATCH(LARGE('Raw Data'!G1059:J1059, 1), 'Raw Data'!G1059:J1059, 0), 'Raw Data'!P1059-'Raw Data'!O1059&gt;3), 'Raw Data'!J1059, 0))</f>
        <v/>
      </c>
      <c r="R1066">
        <f>IF(ISBLANK('Raw Data'!J1059), 0, IF(AND(3=MATCH(LARGE('Raw Data'!G1059:J1059, 1), 'Raw Data'!G1059:J1059, 0), 'Raw Data'!O1059-'Raw Data'!P1059&gt;3), 'Raw Data'!I1059, 0))</f>
        <v/>
      </c>
      <c r="S1066">
        <f>IF(AND('Raw Data'!P1059-'Raw Data'!O1059&gt;4, 'Raw Data'!F1059&lt;'Raw Data'!C1059), 'Raw Data'!J1059, 0)</f>
        <v/>
      </c>
      <c r="T1066">
        <f>IF(AND('Raw Data'!O1059-'Raw Data'!P1059&gt;4, 'Raw Data'!F1059&gt;'Raw Data'!C1059), 'Raw Data'!I1059, 0)</f>
        <v/>
      </c>
      <c r="U1066">
        <f>IF(AND('Raw Data'!P1059-'Raw Data'!O1059&lt;3, 'Raw Data'!P1059&gt;'Raw Data'!O1059, 'Raw Data'!F1059&lt;'Raw Data'!C1059), 'Raw Data'!H1059, 0)</f>
        <v/>
      </c>
      <c r="V1066">
        <f>IF(AND('Raw Data'!P1059-'Raw Data'!O1059&lt;3, 'Raw Data'!P1059&gt;'Raw Data'!O1059, 'Raw Data'!F1059&gt;'Raw Data'!C1059), 'Raw Data'!G1059, 0)</f>
        <v/>
      </c>
    </row>
    <row r="1067">
      <c r="A1067">
        <f>IF(AND('Raw Data'!F1060&lt;'Raw Data'!C1060, 'Raw Data'!P1060&gt;'Raw Data'!O1060, 'Raw Data'!P1060-'Raw Data'!O1060&gt;3), 'Raw Data'!J1060, 0)</f>
        <v/>
      </c>
      <c r="B1067">
        <f>IF(AND('Raw Data'!C1060&lt;'Raw Data'!F1060, 'Raw Data'!O1060&gt;'Raw Data'!P1060, 'Raw Data'!O1060-'Raw Data'!P1060&gt;3), 'Raw Data'!I1060, 0)</f>
        <v/>
      </c>
      <c r="C1067">
        <f>IF(AND('Raw Data'!F1060&lt;'Raw Data'!C1060, 'Raw Data'!P1060&gt;'Raw Data'!O1060, 'Raw Data'!P1060-'Raw Data'!O1060&lt;4), 'Raw Data'!H1060, 0)</f>
        <v/>
      </c>
      <c r="D1067">
        <f>IF(AND('Raw Data'!C1060&lt;'Raw Data'!F1060, 'Raw Data'!O1060&gt;'Raw Data'!P1060, 'Raw Data'!O1060-'Raw Data'!P1060&lt;4), 'Raw Data'!G1060, 0)</f>
        <v/>
      </c>
      <c r="E1067">
        <f>IF(ISBLANK('Raw Data'!J1060), 0, IF(AND(4=MATCH(LARGE('Raw Data'!G1060:J1060, 4), 'Raw Data'!G1060:J1060, 0), 'Raw Data'!P1060-'Raw Data'!O1060&gt;3), 'Raw Data'!J1060, 0))</f>
        <v/>
      </c>
      <c r="F1067">
        <f>IF(ISBLANK('Raw Data'!J1060), 0, IF(AND(3=MATCH(LARGE('Raw Data'!G1060:J1060, 4), 'Raw Data'!G1060:J1060, 0), 'Raw Data'!O1060-'Raw Data'!P1060&gt;3), 'Raw Data'!I1060, 0))</f>
        <v/>
      </c>
      <c r="G1067">
        <f>IF(ISBLANK('Raw Data'!J1060), 0, IF(AND(2=MATCH(LARGE('Raw Data'!G1060:J1060, 4), 'Raw Data'!G1060:J1060, 0), AND('Raw Data'!P1060-'Raw Data'!O1060&lt;4, 'Raw Data'!P1060-'Raw Data'!O1060&gt;0)), 'Raw Data'!H1060, 0))</f>
        <v/>
      </c>
      <c r="H1067">
        <f>IF(ISBLANK('Raw Data'!J1060), 0, IF(AND(1=MATCH(LARGE('Raw Data'!G1060:J1060, 4), 'Raw Data'!G1060:J1060, 0), AND('Raw Data'!O1060-'Raw Data'!P1060&lt;4, 'Raw Data'!O1060-'Raw Data'!P1060&gt;0)), 'Raw Data'!G1060, 0))</f>
        <v/>
      </c>
      <c r="I1067">
        <f>IF(ISBLANK('Raw Data'!J1060), 0, IF(AND(4=MATCH(LARGE('Raw Data'!G1060:J1060, 3), 'Raw Data'!G1060:J1060, 0), 'Raw Data'!P1060-'Raw Data'!O1060&gt;3), 'Raw Data'!J1060, 0))</f>
        <v/>
      </c>
      <c r="J1067">
        <f>IF(ISBLANK('Raw Data'!J1060), 0, IF(AND(3=MATCH(LARGE('Raw Data'!G1060:J1060, 3), 'Raw Data'!G1060:J1060, 0), 'Raw Data'!O1060-'Raw Data'!P1060&gt;3), 'Raw Data'!I1060, 0))</f>
        <v/>
      </c>
      <c r="K1067">
        <f>IF(ISBLANK('Raw Data'!J1060), 0, IF(AND(2=MATCH(LARGE('Raw Data'!G1060:J1060, 3), 'Raw Data'!G1060:J1060, 0), AND('Raw Data'!P1060-'Raw Data'!O1060&lt;4, 'Raw Data'!P1060-'Raw Data'!O1060&gt;0)), 'Raw Data'!H1060, 0))</f>
        <v/>
      </c>
      <c r="L1067">
        <f>IF(ISBLANK('Raw Data'!J1060), 0, IF(AND(1=MATCH(LARGE('Raw Data'!G1060:J1060, 3), 'Raw Data'!G1060:J1060, 0), AND('Raw Data'!O1060-'Raw Data'!P1060&lt;4, 'Raw Data'!O1060-'Raw Data'!P1060&gt;0)), 'Raw Data'!G1060, 0))</f>
        <v/>
      </c>
      <c r="M1067">
        <f>IF(ISBLANK('Raw Data'!J1060), 0, IF(AND(4=MATCH(LARGE('Raw Data'!G1060:J1060, 2), 'Raw Data'!G1060:J1060, 0), 'Raw Data'!P1060-'Raw Data'!O1060&gt;3), 'Raw Data'!J1060, 0))</f>
        <v/>
      </c>
      <c r="N1067">
        <f>IF(ISBLANK('Raw Data'!J1060), 0, IF(AND(3=MATCH(LARGE('Raw Data'!G1060:J1060, 2), 'Raw Data'!G1060:J1060, 0), 'Raw Data'!O1060-'Raw Data'!P1060&gt;3), 'Raw Data'!I1060, 0))</f>
        <v/>
      </c>
      <c r="O1067">
        <f>IF(ISBLANK('Raw Data'!J1060), 0, IF(AND(2=MATCH(LARGE('Raw Data'!G1060:J1060, 2), 'Raw Data'!G1060:J1060, 0), AND('Raw Data'!P1060-'Raw Data'!O1060&lt;4, 'Raw Data'!P1060-'Raw Data'!O1060&gt;0)), 'Raw Data'!H1060, 0))</f>
        <v/>
      </c>
      <c r="P1067">
        <f>IF(ISBLANK('Raw Data'!J1060), 0, IF(AND(1=MATCH(LARGE('Raw Data'!G1060:J1060, 2), 'Raw Data'!G1060:J1060, 0), AND('Raw Data'!O1060-'Raw Data'!P1060&lt;4, 'Raw Data'!O1060-'Raw Data'!P1060&gt;0)), 'Raw Data'!G1060, 0))</f>
        <v/>
      </c>
      <c r="Q1067">
        <f>IF(ISBLANK('Raw Data'!J1060), 0, IF(AND(4=MATCH(LARGE('Raw Data'!G1060:J1060, 1), 'Raw Data'!G1060:J1060, 0), 'Raw Data'!P1060-'Raw Data'!O1060&gt;3), 'Raw Data'!J1060, 0))</f>
        <v/>
      </c>
      <c r="R1067">
        <f>IF(ISBLANK('Raw Data'!J1060), 0, IF(AND(3=MATCH(LARGE('Raw Data'!G1060:J1060, 1), 'Raw Data'!G1060:J1060, 0), 'Raw Data'!O1060-'Raw Data'!P1060&gt;3), 'Raw Data'!I1060, 0))</f>
        <v/>
      </c>
      <c r="S1067">
        <f>IF(AND('Raw Data'!P1060-'Raw Data'!O1060&gt;4, 'Raw Data'!F1060&lt;'Raw Data'!C1060), 'Raw Data'!J1060, 0)</f>
        <v/>
      </c>
      <c r="T1067">
        <f>IF(AND('Raw Data'!O1060-'Raw Data'!P1060&gt;4, 'Raw Data'!F1060&gt;'Raw Data'!C1060), 'Raw Data'!I1060, 0)</f>
        <v/>
      </c>
      <c r="U1067">
        <f>IF(AND('Raw Data'!P1060-'Raw Data'!O1060&lt;3, 'Raw Data'!P1060&gt;'Raw Data'!O1060, 'Raw Data'!F1060&lt;'Raw Data'!C1060), 'Raw Data'!H1060, 0)</f>
        <v/>
      </c>
      <c r="V1067">
        <f>IF(AND('Raw Data'!P1060-'Raw Data'!O1060&lt;3, 'Raw Data'!P1060&gt;'Raw Data'!O1060, 'Raw Data'!F1060&gt;'Raw Data'!C1060), 'Raw Data'!G1060, 0)</f>
        <v/>
      </c>
    </row>
    <row r="1068">
      <c r="A1068">
        <f>IF(AND('Raw Data'!F1061&lt;'Raw Data'!C1061, 'Raw Data'!P1061&gt;'Raw Data'!O1061, 'Raw Data'!P1061-'Raw Data'!O1061&gt;3), 'Raw Data'!J1061, 0)</f>
        <v/>
      </c>
      <c r="B1068">
        <f>IF(AND('Raw Data'!C1061&lt;'Raw Data'!F1061, 'Raw Data'!O1061&gt;'Raw Data'!P1061, 'Raw Data'!O1061-'Raw Data'!P1061&gt;3), 'Raw Data'!I1061, 0)</f>
        <v/>
      </c>
      <c r="C1068">
        <f>IF(AND('Raw Data'!F1061&lt;'Raw Data'!C1061, 'Raw Data'!P1061&gt;'Raw Data'!O1061, 'Raw Data'!P1061-'Raw Data'!O1061&lt;4), 'Raw Data'!H1061, 0)</f>
        <v/>
      </c>
      <c r="D1068">
        <f>IF(AND('Raw Data'!C1061&lt;'Raw Data'!F1061, 'Raw Data'!O1061&gt;'Raw Data'!P1061, 'Raw Data'!O1061-'Raw Data'!P1061&lt;4), 'Raw Data'!G1061, 0)</f>
        <v/>
      </c>
      <c r="E1068">
        <f>IF(ISBLANK('Raw Data'!J1061), 0, IF(AND(4=MATCH(LARGE('Raw Data'!G1061:J1061, 4), 'Raw Data'!G1061:J1061, 0), 'Raw Data'!P1061-'Raw Data'!O1061&gt;3), 'Raw Data'!J1061, 0))</f>
        <v/>
      </c>
      <c r="F1068">
        <f>IF(ISBLANK('Raw Data'!J1061), 0, IF(AND(3=MATCH(LARGE('Raw Data'!G1061:J1061, 4), 'Raw Data'!G1061:J1061, 0), 'Raw Data'!O1061-'Raw Data'!P1061&gt;3), 'Raw Data'!I1061, 0))</f>
        <v/>
      </c>
      <c r="G1068">
        <f>IF(ISBLANK('Raw Data'!J1061), 0, IF(AND(2=MATCH(LARGE('Raw Data'!G1061:J1061, 4), 'Raw Data'!G1061:J1061, 0), AND('Raw Data'!P1061-'Raw Data'!O1061&lt;4, 'Raw Data'!P1061-'Raw Data'!O1061&gt;0)), 'Raw Data'!H1061, 0))</f>
        <v/>
      </c>
      <c r="H1068">
        <f>IF(ISBLANK('Raw Data'!J1061), 0, IF(AND(1=MATCH(LARGE('Raw Data'!G1061:J1061, 4), 'Raw Data'!G1061:J1061, 0), AND('Raw Data'!O1061-'Raw Data'!P1061&lt;4, 'Raw Data'!O1061-'Raw Data'!P1061&gt;0)), 'Raw Data'!G1061, 0))</f>
        <v/>
      </c>
      <c r="I1068">
        <f>IF(ISBLANK('Raw Data'!J1061), 0, IF(AND(4=MATCH(LARGE('Raw Data'!G1061:J1061, 3), 'Raw Data'!G1061:J1061, 0), 'Raw Data'!P1061-'Raw Data'!O1061&gt;3), 'Raw Data'!J1061, 0))</f>
        <v/>
      </c>
      <c r="J1068">
        <f>IF(ISBLANK('Raw Data'!J1061), 0, IF(AND(3=MATCH(LARGE('Raw Data'!G1061:J1061, 3), 'Raw Data'!G1061:J1061, 0), 'Raw Data'!O1061-'Raw Data'!P1061&gt;3), 'Raw Data'!I1061, 0))</f>
        <v/>
      </c>
      <c r="K1068">
        <f>IF(ISBLANK('Raw Data'!J1061), 0, IF(AND(2=MATCH(LARGE('Raw Data'!G1061:J1061, 3), 'Raw Data'!G1061:J1061, 0), AND('Raw Data'!P1061-'Raw Data'!O1061&lt;4, 'Raw Data'!P1061-'Raw Data'!O1061&gt;0)), 'Raw Data'!H1061, 0))</f>
        <v/>
      </c>
      <c r="L1068">
        <f>IF(ISBLANK('Raw Data'!J1061), 0, IF(AND(1=MATCH(LARGE('Raw Data'!G1061:J1061, 3), 'Raw Data'!G1061:J1061, 0), AND('Raw Data'!O1061-'Raw Data'!P1061&lt;4, 'Raw Data'!O1061-'Raw Data'!P1061&gt;0)), 'Raw Data'!G1061, 0))</f>
        <v/>
      </c>
      <c r="M1068">
        <f>IF(ISBLANK('Raw Data'!J1061), 0, IF(AND(4=MATCH(LARGE('Raw Data'!G1061:J1061, 2), 'Raw Data'!G1061:J1061, 0), 'Raw Data'!P1061-'Raw Data'!O1061&gt;3), 'Raw Data'!J1061, 0))</f>
        <v/>
      </c>
      <c r="N1068">
        <f>IF(ISBLANK('Raw Data'!J1061), 0, IF(AND(3=MATCH(LARGE('Raw Data'!G1061:J1061, 2), 'Raw Data'!G1061:J1061, 0), 'Raw Data'!O1061-'Raw Data'!P1061&gt;3), 'Raw Data'!I1061, 0))</f>
        <v/>
      </c>
      <c r="O1068">
        <f>IF(ISBLANK('Raw Data'!J1061), 0, IF(AND(2=MATCH(LARGE('Raw Data'!G1061:J1061, 2), 'Raw Data'!G1061:J1061, 0), AND('Raw Data'!P1061-'Raw Data'!O1061&lt;4, 'Raw Data'!P1061-'Raw Data'!O1061&gt;0)), 'Raw Data'!H1061, 0))</f>
        <v/>
      </c>
      <c r="P1068">
        <f>IF(ISBLANK('Raw Data'!J1061), 0, IF(AND(1=MATCH(LARGE('Raw Data'!G1061:J1061, 2), 'Raw Data'!G1061:J1061, 0), AND('Raw Data'!O1061-'Raw Data'!P1061&lt;4, 'Raw Data'!O1061-'Raw Data'!P1061&gt;0)), 'Raw Data'!G1061, 0))</f>
        <v/>
      </c>
      <c r="Q1068">
        <f>IF(ISBLANK('Raw Data'!J1061), 0, IF(AND(4=MATCH(LARGE('Raw Data'!G1061:J1061, 1), 'Raw Data'!G1061:J1061, 0), 'Raw Data'!P1061-'Raw Data'!O1061&gt;3), 'Raw Data'!J1061, 0))</f>
        <v/>
      </c>
      <c r="R1068">
        <f>IF(ISBLANK('Raw Data'!J1061), 0, IF(AND(3=MATCH(LARGE('Raw Data'!G1061:J1061, 1), 'Raw Data'!G1061:J1061, 0), 'Raw Data'!O1061-'Raw Data'!P1061&gt;3), 'Raw Data'!I1061, 0))</f>
        <v/>
      </c>
      <c r="S1068">
        <f>IF(AND('Raw Data'!P1061-'Raw Data'!O1061&gt;4, 'Raw Data'!F1061&lt;'Raw Data'!C1061), 'Raw Data'!J1061, 0)</f>
        <v/>
      </c>
      <c r="T1068">
        <f>IF(AND('Raw Data'!O1061-'Raw Data'!P1061&gt;4, 'Raw Data'!F1061&gt;'Raw Data'!C1061), 'Raw Data'!I1061, 0)</f>
        <v/>
      </c>
      <c r="U1068">
        <f>IF(AND('Raw Data'!P1061-'Raw Data'!O1061&lt;3, 'Raw Data'!P1061&gt;'Raw Data'!O1061, 'Raw Data'!F1061&lt;'Raw Data'!C1061), 'Raw Data'!H1061, 0)</f>
        <v/>
      </c>
      <c r="V1068">
        <f>IF(AND('Raw Data'!P1061-'Raw Data'!O1061&lt;3, 'Raw Data'!P1061&gt;'Raw Data'!O1061, 'Raw Data'!F1061&gt;'Raw Data'!C1061), 'Raw Data'!G1061, 0)</f>
        <v/>
      </c>
    </row>
    <row r="1069">
      <c r="A1069">
        <f>IF(AND('Raw Data'!F1062&lt;'Raw Data'!C1062, 'Raw Data'!P1062&gt;'Raw Data'!O1062, 'Raw Data'!P1062-'Raw Data'!O1062&gt;3), 'Raw Data'!J1062, 0)</f>
        <v/>
      </c>
      <c r="B1069">
        <f>IF(AND('Raw Data'!C1062&lt;'Raw Data'!F1062, 'Raw Data'!O1062&gt;'Raw Data'!P1062, 'Raw Data'!O1062-'Raw Data'!P1062&gt;3), 'Raw Data'!I1062, 0)</f>
        <v/>
      </c>
      <c r="C1069">
        <f>IF(AND('Raw Data'!F1062&lt;'Raw Data'!C1062, 'Raw Data'!P1062&gt;'Raw Data'!O1062, 'Raw Data'!P1062-'Raw Data'!O1062&lt;4), 'Raw Data'!H1062, 0)</f>
        <v/>
      </c>
      <c r="D1069">
        <f>IF(AND('Raw Data'!C1062&lt;'Raw Data'!F1062, 'Raw Data'!O1062&gt;'Raw Data'!P1062, 'Raw Data'!O1062-'Raw Data'!P1062&lt;4), 'Raw Data'!G1062, 0)</f>
        <v/>
      </c>
      <c r="E1069">
        <f>IF(ISBLANK('Raw Data'!J1062), 0, IF(AND(4=MATCH(LARGE('Raw Data'!G1062:J1062, 4), 'Raw Data'!G1062:J1062, 0), 'Raw Data'!P1062-'Raw Data'!O1062&gt;3), 'Raw Data'!J1062, 0))</f>
        <v/>
      </c>
      <c r="F1069">
        <f>IF(ISBLANK('Raw Data'!J1062), 0, IF(AND(3=MATCH(LARGE('Raw Data'!G1062:J1062, 4), 'Raw Data'!G1062:J1062, 0), 'Raw Data'!O1062-'Raw Data'!P1062&gt;3), 'Raw Data'!I1062, 0))</f>
        <v/>
      </c>
      <c r="G1069">
        <f>IF(ISBLANK('Raw Data'!J1062), 0, IF(AND(2=MATCH(LARGE('Raw Data'!G1062:J1062, 4), 'Raw Data'!G1062:J1062, 0), AND('Raw Data'!P1062-'Raw Data'!O1062&lt;4, 'Raw Data'!P1062-'Raw Data'!O1062&gt;0)), 'Raw Data'!H1062, 0))</f>
        <v/>
      </c>
      <c r="H1069">
        <f>IF(ISBLANK('Raw Data'!J1062), 0, IF(AND(1=MATCH(LARGE('Raw Data'!G1062:J1062, 4), 'Raw Data'!G1062:J1062, 0), AND('Raw Data'!O1062-'Raw Data'!P1062&lt;4, 'Raw Data'!O1062-'Raw Data'!P1062&gt;0)), 'Raw Data'!G1062, 0))</f>
        <v/>
      </c>
      <c r="I1069">
        <f>IF(ISBLANK('Raw Data'!J1062), 0, IF(AND(4=MATCH(LARGE('Raw Data'!G1062:J1062, 3), 'Raw Data'!G1062:J1062, 0), 'Raw Data'!P1062-'Raw Data'!O1062&gt;3), 'Raw Data'!J1062, 0))</f>
        <v/>
      </c>
      <c r="J1069">
        <f>IF(ISBLANK('Raw Data'!J1062), 0, IF(AND(3=MATCH(LARGE('Raw Data'!G1062:J1062, 3), 'Raw Data'!G1062:J1062, 0), 'Raw Data'!O1062-'Raw Data'!P1062&gt;3), 'Raw Data'!I1062, 0))</f>
        <v/>
      </c>
      <c r="K1069">
        <f>IF(ISBLANK('Raw Data'!J1062), 0, IF(AND(2=MATCH(LARGE('Raw Data'!G1062:J1062, 3), 'Raw Data'!G1062:J1062, 0), AND('Raw Data'!P1062-'Raw Data'!O1062&lt;4, 'Raw Data'!P1062-'Raw Data'!O1062&gt;0)), 'Raw Data'!H1062, 0))</f>
        <v/>
      </c>
      <c r="L1069">
        <f>IF(ISBLANK('Raw Data'!J1062), 0, IF(AND(1=MATCH(LARGE('Raw Data'!G1062:J1062, 3), 'Raw Data'!G1062:J1062, 0), AND('Raw Data'!O1062-'Raw Data'!P1062&lt;4, 'Raw Data'!O1062-'Raw Data'!P1062&gt;0)), 'Raw Data'!G1062, 0))</f>
        <v/>
      </c>
      <c r="M1069">
        <f>IF(ISBLANK('Raw Data'!J1062), 0, IF(AND(4=MATCH(LARGE('Raw Data'!G1062:J1062, 2), 'Raw Data'!G1062:J1062, 0), 'Raw Data'!P1062-'Raw Data'!O1062&gt;3), 'Raw Data'!J1062, 0))</f>
        <v/>
      </c>
      <c r="N1069">
        <f>IF(ISBLANK('Raw Data'!J1062), 0, IF(AND(3=MATCH(LARGE('Raw Data'!G1062:J1062, 2), 'Raw Data'!G1062:J1062, 0), 'Raw Data'!O1062-'Raw Data'!P1062&gt;3), 'Raw Data'!I1062, 0))</f>
        <v/>
      </c>
      <c r="O1069">
        <f>IF(ISBLANK('Raw Data'!J1062), 0, IF(AND(2=MATCH(LARGE('Raw Data'!G1062:J1062, 2), 'Raw Data'!G1062:J1062, 0), AND('Raw Data'!P1062-'Raw Data'!O1062&lt;4, 'Raw Data'!P1062-'Raw Data'!O1062&gt;0)), 'Raw Data'!H1062, 0))</f>
        <v/>
      </c>
      <c r="P1069">
        <f>IF(ISBLANK('Raw Data'!J1062), 0, IF(AND(1=MATCH(LARGE('Raw Data'!G1062:J1062, 2), 'Raw Data'!G1062:J1062, 0), AND('Raw Data'!O1062-'Raw Data'!P1062&lt;4, 'Raw Data'!O1062-'Raw Data'!P1062&gt;0)), 'Raw Data'!G1062, 0))</f>
        <v/>
      </c>
      <c r="Q1069">
        <f>IF(ISBLANK('Raw Data'!J1062), 0, IF(AND(4=MATCH(LARGE('Raw Data'!G1062:J1062, 1), 'Raw Data'!G1062:J1062, 0), 'Raw Data'!P1062-'Raw Data'!O1062&gt;3), 'Raw Data'!J1062, 0))</f>
        <v/>
      </c>
      <c r="R1069">
        <f>IF(ISBLANK('Raw Data'!J1062), 0, IF(AND(3=MATCH(LARGE('Raw Data'!G1062:J1062, 1), 'Raw Data'!G1062:J1062, 0), 'Raw Data'!O1062-'Raw Data'!P1062&gt;3), 'Raw Data'!I1062, 0))</f>
        <v/>
      </c>
      <c r="S1069">
        <f>IF(AND('Raw Data'!P1062-'Raw Data'!O1062&gt;4, 'Raw Data'!F1062&lt;'Raw Data'!C1062), 'Raw Data'!J1062, 0)</f>
        <v/>
      </c>
      <c r="T1069">
        <f>IF(AND('Raw Data'!O1062-'Raw Data'!P1062&gt;4, 'Raw Data'!F1062&gt;'Raw Data'!C1062), 'Raw Data'!I1062, 0)</f>
        <v/>
      </c>
      <c r="U1069">
        <f>IF(AND('Raw Data'!P1062-'Raw Data'!O1062&lt;3, 'Raw Data'!P1062&gt;'Raw Data'!O1062, 'Raw Data'!F1062&lt;'Raw Data'!C1062), 'Raw Data'!H1062, 0)</f>
        <v/>
      </c>
      <c r="V1069">
        <f>IF(AND('Raw Data'!P1062-'Raw Data'!O1062&lt;3, 'Raw Data'!P1062&gt;'Raw Data'!O1062, 'Raw Data'!F1062&gt;'Raw Data'!C1062), 'Raw Data'!G1062, 0)</f>
        <v/>
      </c>
    </row>
    <row r="1070">
      <c r="A1070">
        <f>IF(AND('Raw Data'!F1063&lt;'Raw Data'!C1063, 'Raw Data'!P1063&gt;'Raw Data'!O1063, 'Raw Data'!P1063-'Raw Data'!O1063&gt;3), 'Raw Data'!J1063, 0)</f>
        <v/>
      </c>
      <c r="B1070">
        <f>IF(AND('Raw Data'!C1063&lt;'Raw Data'!F1063, 'Raw Data'!O1063&gt;'Raw Data'!P1063, 'Raw Data'!O1063-'Raw Data'!P1063&gt;3), 'Raw Data'!I1063, 0)</f>
        <v/>
      </c>
      <c r="C1070">
        <f>IF(AND('Raw Data'!F1063&lt;'Raw Data'!C1063, 'Raw Data'!P1063&gt;'Raw Data'!O1063, 'Raw Data'!P1063-'Raw Data'!O1063&lt;4), 'Raw Data'!H1063, 0)</f>
        <v/>
      </c>
      <c r="D1070">
        <f>IF(AND('Raw Data'!C1063&lt;'Raw Data'!F1063, 'Raw Data'!O1063&gt;'Raw Data'!P1063, 'Raw Data'!O1063-'Raw Data'!P1063&lt;4), 'Raw Data'!G1063, 0)</f>
        <v/>
      </c>
      <c r="E1070">
        <f>IF(ISBLANK('Raw Data'!J1063), 0, IF(AND(4=MATCH(LARGE('Raw Data'!G1063:J1063, 4), 'Raw Data'!G1063:J1063, 0), 'Raw Data'!P1063-'Raw Data'!O1063&gt;3), 'Raw Data'!J1063, 0))</f>
        <v/>
      </c>
      <c r="F1070">
        <f>IF(ISBLANK('Raw Data'!J1063), 0, IF(AND(3=MATCH(LARGE('Raw Data'!G1063:J1063, 4), 'Raw Data'!G1063:J1063, 0), 'Raw Data'!O1063-'Raw Data'!P1063&gt;3), 'Raw Data'!I1063, 0))</f>
        <v/>
      </c>
      <c r="G1070">
        <f>IF(ISBLANK('Raw Data'!J1063), 0, IF(AND(2=MATCH(LARGE('Raw Data'!G1063:J1063, 4), 'Raw Data'!G1063:J1063, 0), AND('Raw Data'!P1063-'Raw Data'!O1063&lt;4, 'Raw Data'!P1063-'Raw Data'!O1063&gt;0)), 'Raw Data'!H1063, 0))</f>
        <v/>
      </c>
      <c r="H1070">
        <f>IF(ISBLANK('Raw Data'!J1063), 0, IF(AND(1=MATCH(LARGE('Raw Data'!G1063:J1063, 4), 'Raw Data'!G1063:J1063, 0), AND('Raw Data'!O1063-'Raw Data'!P1063&lt;4, 'Raw Data'!O1063-'Raw Data'!P1063&gt;0)), 'Raw Data'!G1063, 0))</f>
        <v/>
      </c>
      <c r="I1070">
        <f>IF(ISBLANK('Raw Data'!J1063), 0, IF(AND(4=MATCH(LARGE('Raw Data'!G1063:J1063, 3), 'Raw Data'!G1063:J1063, 0), 'Raw Data'!P1063-'Raw Data'!O1063&gt;3), 'Raw Data'!J1063, 0))</f>
        <v/>
      </c>
      <c r="J1070">
        <f>IF(ISBLANK('Raw Data'!J1063), 0, IF(AND(3=MATCH(LARGE('Raw Data'!G1063:J1063, 3), 'Raw Data'!G1063:J1063, 0), 'Raw Data'!O1063-'Raw Data'!P1063&gt;3), 'Raw Data'!I1063, 0))</f>
        <v/>
      </c>
      <c r="K1070">
        <f>IF(ISBLANK('Raw Data'!J1063), 0, IF(AND(2=MATCH(LARGE('Raw Data'!G1063:J1063, 3), 'Raw Data'!G1063:J1063, 0), AND('Raw Data'!P1063-'Raw Data'!O1063&lt;4, 'Raw Data'!P1063-'Raw Data'!O1063&gt;0)), 'Raw Data'!H1063, 0))</f>
        <v/>
      </c>
      <c r="L1070">
        <f>IF(ISBLANK('Raw Data'!J1063), 0, IF(AND(1=MATCH(LARGE('Raw Data'!G1063:J1063, 3), 'Raw Data'!G1063:J1063, 0), AND('Raw Data'!O1063-'Raw Data'!P1063&lt;4, 'Raw Data'!O1063-'Raw Data'!P1063&gt;0)), 'Raw Data'!G1063, 0))</f>
        <v/>
      </c>
      <c r="M1070">
        <f>IF(ISBLANK('Raw Data'!J1063), 0, IF(AND(4=MATCH(LARGE('Raw Data'!G1063:J1063, 2), 'Raw Data'!G1063:J1063, 0), 'Raw Data'!P1063-'Raw Data'!O1063&gt;3), 'Raw Data'!J1063, 0))</f>
        <v/>
      </c>
      <c r="N1070">
        <f>IF(ISBLANK('Raw Data'!J1063), 0, IF(AND(3=MATCH(LARGE('Raw Data'!G1063:J1063, 2), 'Raw Data'!G1063:J1063, 0), 'Raw Data'!O1063-'Raw Data'!P1063&gt;3), 'Raw Data'!I1063, 0))</f>
        <v/>
      </c>
      <c r="O1070">
        <f>IF(ISBLANK('Raw Data'!J1063), 0, IF(AND(2=MATCH(LARGE('Raw Data'!G1063:J1063, 2), 'Raw Data'!G1063:J1063, 0), AND('Raw Data'!P1063-'Raw Data'!O1063&lt;4, 'Raw Data'!P1063-'Raw Data'!O1063&gt;0)), 'Raw Data'!H1063, 0))</f>
        <v/>
      </c>
      <c r="P1070">
        <f>IF(ISBLANK('Raw Data'!J1063), 0, IF(AND(1=MATCH(LARGE('Raw Data'!G1063:J1063, 2), 'Raw Data'!G1063:J1063, 0), AND('Raw Data'!O1063-'Raw Data'!P1063&lt;4, 'Raw Data'!O1063-'Raw Data'!P1063&gt;0)), 'Raw Data'!G1063, 0))</f>
        <v/>
      </c>
      <c r="Q1070">
        <f>IF(ISBLANK('Raw Data'!J1063), 0, IF(AND(4=MATCH(LARGE('Raw Data'!G1063:J1063, 1), 'Raw Data'!G1063:J1063, 0), 'Raw Data'!P1063-'Raw Data'!O1063&gt;3), 'Raw Data'!J1063, 0))</f>
        <v/>
      </c>
      <c r="R1070">
        <f>IF(ISBLANK('Raw Data'!J1063), 0, IF(AND(3=MATCH(LARGE('Raw Data'!G1063:J1063, 1), 'Raw Data'!G1063:J1063, 0), 'Raw Data'!O1063-'Raw Data'!P1063&gt;3), 'Raw Data'!I1063, 0))</f>
        <v/>
      </c>
      <c r="S1070">
        <f>IF(AND('Raw Data'!P1063-'Raw Data'!O1063&gt;4, 'Raw Data'!F1063&lt;'Raw Data'!C1063), 'Raw Data'!J1063, 0)</f>
        <v/>
      </c>
      <c r="T1070">
        <f>IF(AND('Raw Data'!O1063-'Raw Data'!P1063&gt;4, 'Raw Data'!F1063&gt;'Raw Data'!C1063), 'Raw Data'!I1063, 0)</f>
        <v/>
      </c>
      <c r="U1070">
        <f>IF(AND('Raw Data'!P1063-'Raw Data'!O1063&lt;3, 'Raw Data'!P1063&gt;'Raw Data'!O1063, 'Raw Data'!F1063&lt;'Raw Data'!C1063), 'Raw Data'!H1063, 0)</f>
        <v/>
      </c>
      <c r="V1070">
        <f>IF(AND('Raw Data'!P1063-'Raw Data'!O1063&lt;3, 'Raw Data'!P1063&gt;'Raw Data'!O1063, 'Raw Data'!F1063&gt;'Raw Data'!C1063), 'Raw Data'!G1063, 0)</f>
        <v/>
      </c>
    </row>
    <row r="1071">
      <c r="A1071">
        <f>IF(AND('Raw Data'!F1064&lt;'Raw Data'!C1064, 'Raw Data'!P1064&gt;'Raw Data'!O1064, 'Raw Data'!P1064-'Raw Data'!O1064&gt;3), 'Raw Data'!J1064, 0)</f>
        <v/>
      </c>
      <c r="B1071">
        <f>IF(AND('Raw Data'!C1064&lt;'Raw Data'!F1064, 'Raw Data'!O1064&gt;'Raw Data'!P1064, 'Raw Data'!O1064-'Raw Data'!P1064&gt;3), 'Raw Data'!I1064, 0)</f>
        <v/>
      </c>
      <c r="C1071">
        <f>IF(AND('Raw Data'!F1064&lt;'Raw Data'!C1064, 'Raw Data'!P1064&gt;'Raw Data'!O1064, 'Raw Data'!P1064-'Raw Data'!O1064&lt;4), 'Raw Data'!H1064, 0)</f>
        <v/>
      </c>
      <c r="D1071">
        <f>IF(AND('Raw Data'!C1064&lt;'Raw Data'!F1064, 'Raw Data'!O1064&gt;'Raw Data'!P1064, 'Raw Data'!O1064-'Raw Data'!P1064&lt;4), 'Raw Data'!G1064, 0)</f>
        <v/>
      </c>
      <c r="E1071">
        <f>IF(ISBLANK('Raw Data'!J1064), 0, IF(AND(4=MATCH(LARGE('Raw Data'!G1064:J1064, 4), 'Raw Data'!G1064:J1064, 0), 'Raw Data'!P1064-'Raw Data'!O1064&gt;3), 'Raw Data'!J1064, 0))</f>
        <v/>
      </c>
      <c r="F1071">
        <f>IF(ISBLANK('Raw Data'!J1064), 0, IF(AND(3=MATCH(LARGE('Raw Data'!G1064:J1064, 4), 'Raw Data'!G1064:J1064, 0), 'Raw Data'!O1064-'Raw Data'!P1064&gt;3), 'Raw Data'!I1064, 0))</f>
        <v/>
      </c>
      <c r="G1071">
        <f>IF(ISBLANK('Raw Data'!J1064), 0, IF(AND(2=MATCH(LARGE('Raw Data'!G1064:J1064, 4), 'Raw Data'!G1064:J1064, 0), AND('Raw Data'!P1064-'Raw Data'!O1064&lt;4, 'Raw Data'!P1064-'Raw Data'!O1064&gt;0)), 'Raw Data'!H1064, 0))</f>
        <v/>
      </c>
      <c r="H1071">
        <f>IF(ISBLANK('Raw Data'!J1064), 0, IF(AND(1=MATCH(LARGE('Raw Data'!G1064:J1064, 4), 'Raw Data'!G1064:J1064, 0), AND('Raw Data'!O1064-'Raw Data'!P1064&lt;4, 'Raw Data'!O1064-'Raw Data'!P1064&gt;0)), 'Raw Data'!G1064, 0))</f>
        <v/>
      </c>
      <c r="I1071">
        <f>IF(ISBLANK('Raw Data'!J1064), 0, IF(AND(4=MATCH(LARGE('Raw Data'!G1064:J1064, 3), 'Raw Data'!G1064:J1064, 0), 'Raw Data'!P1064-'Raw Data'!O1064&gt;3), 'Raw Data'!J1064, 0))</f>
        <v/>
      </c>
      <c r="J1071">
        <f>IF(ISBLANK('Raw Data'!J1064), 0, IF(AND(3=MATCH(LARGE('Raw Data'!G1064:J1064, 3), 'Raw Data'!G1064:J1064, 0), 'Raw Data'!O1064-'Raw Data'!P1064&gt;3), 'Raw Data'!I1064, 0))</f>
        <v/>
      </c>
      <c r="K1071">
        <f>IF(ISBLANK('Raw Data'!J1064), 0, IF(AND(2=MATCH(LARGE('Raw Data'!G1064:J1064, 3), 'Raw Data'!G1064:J1064, 0), AND('Raw Data'!P1064-'Raw Data'!O1064&lt;4, 'Raw Data'!P1064-'Raw Data'!O1064&gt;0)), 'Raw Data'!H1064, 0))</f>
        <v/>
      </c>
      <c r="L1071">
        <f>IF(ISBLANK('Raw Data'!J1064), 0, IF(AND(1=MATCH(LARGE('Raw Data'!G1064:J1064, 3), 'Raw Data'!G1064:J1064, 0), AND('Raw Data'!O1064-'Raw Data'!P1064&lt;4, 'Raw Data'!O1064-'Raw Data'!P1064&gt;0)), 'Raw Data'!G1064, 0))</f>
        <v/>
      </c>
      <c r="M1071">
        <f>IF(ISBLANK('Raw Data'!J1064), 0, IF(AND(4=MATCH(LARGE('Raw Data'!G1064:J1064, 2), 'Raw Data'!G1064:J1064, 0), 'Raw Data'!P1064-'Raw Data'!O1064&gt;3), 'Raw Data'!J1064, 0))</f>
        <v/>
      </c>
      <c r="N1071">
        <f>IF(ISBLANK('Raw Data'!J1064), 0, IF(AND(3=MATCH(LARGE('Raw Data'!G1064:J1064, 2), 'Raw Data'!G1064:J1064, 0), 'Raw Data'!O1064-'Raw Data'!P1064&gt;3), 'Raw Data'!I1064, 0))</f>
        <v/>
      </c>
      <c r="O1071">
        <f>IF(ISBLANK('Raw Data'!J1064), 0, IF(AND(2=MATCH(LARGE('Raw Data'!G1064:J1064, 2), 'Raw Data'!G1064:J1064, 0), AND('Raw Data'!P1064-'Raw Data'!O1064&lt;4, 'Raw Data'!P1064-'Raw Data'!O1064&gt;0)), 'Raw Data'!H1064, 0))</f>
        <v/>
      </c>
      <c r="P1071">
        <f>IF(ISBLANK('Raw Data'!J1064), 0, IF(AND(1=MATCH(LARGE('Raw Data'!G1064:J1064, 2), 'Raw Data'!G1064:J1064, 0), AND('Raw Data'!O1064-'Raw Data'!P1064&lt;4, 'Raw Data'!O1064-'Raw Data'!P1064&gt;0)), 'Raw Data'!G1064, 0))</f>
        <v/>
      </c>
      <c r="Q1071">
        <f>IF(ISBLANK('Raw Data'!J1064), 0, IF(AND(4=MATCH(LARGE('Raw Data'!G1064:J1064, 1), 'Raw Data'!G1064:J1064, 0), 'Raw Data'!P1064-'Raw Data'!O1064&gt;3), 'Raw Data'!J1064, 0))</f>
        <v/>
      </c>
      <c r="R1071">
        <f>IF(ISBLANK('Raw Data'!J1064), 0, IF(AND(3=MATCH(LARGE('Raw Data'!G1064:J1064, 1), 'Raw Data'!G1064:J1064, 0), 'Raw Data'!O1064-'Raw Data'!P1064&gt;3), 'Raw Data'!I1064, 0))</f>
        <v/>
      </c>
      <c r="S1071">
        <f>IF(AND('Raw Data'!P1064-'Raw Data'!O1064&gt;4, 'Raw Data'!F1064&lt;'Raw Data'!C1064), 'Raw Data'!J1064, 0)</f>
        <v/>
      </c>
      <c r="T1071">
        <f>IF(AND('Raw Data'!O1064-'Raw Data'!P1064&gt;4, 'Raw Data'!F1064&gt;'Raw Data'!C1064), 'Raw Data'!I1064, 0)</f>
        <v/>
      </c>
      <c r="U1071">
        <f>IF(AND('Raw Data'!P1064-'Raw Data'!O1064&lt;3, 'Raw Data'!P1064&gt;'Raw Data'!O1064, 'Raw Data'!F1064&lt;'Raw Data'!C1064), 'Raw Data'!H1064, 0)</f>
        <v/>
      </c>
      <c r="V1071">
        <f>IF(AND('Raw Data'!P1064-'Raw Data'!O1064&lt;3, 'Raw Data'!P1064&gt;'Raw Data'!O1064, 'Raw Data'!F1064&gt;'Raw Data'!C1064), 'Raw Data'!G1064, 0)</f>
        <v/>
      </c>
    </row>
    <row r="1072">
      <c r="A1072">
        <f>IF(AND('Raw Data'!F1065&lt;'Raw Data'!C1065, 'Raw Data'!P1065&gt;'Raw Data'!O1065, 'Raw Data'!P1065-'Raw Data'!O1065&gt;3), 'Raw Data'!J1065, 0)</f>
        <v/>
      </c>
      <c r="B1072">
        <f>IF(AND('Raw Data'!C1065&lt;'Raw Data'!F1065, 'Raw Data'!O1065&gt;'Raw Data'!P1065, 'Raw Data'!O1065-'Raw Data'!P1065&gt;3), 'Raw Data'!I1065, 0)</f>
        <v/>
      </c>
      <c r="C1072">
        <f>IF(AND('Raw Data'!F1065&lt;'Raw Data'!C1065, 'Raw Data'!P1065&gt;'Raw Data'!O1065, 'Raw Data'!P1065-'Raw Data'!O1065&lt;4), 'Raw Data'!H1065, 0)</f>
        <v/>
      </c>
      <c r="D1072">
        <f>IF(AND('Raw Data'!C1065&lt;'Raw Data'!F1065, 'Raw Data'!O1065&gt;'Raw Data'!P1065, 'Raw Data'!O1065-'Raw Data'!P1065&lt;4), 'Raw Data'!G1065, 0)</f>
        <v/>
      </c>
      <c r="E1072">
        <f>IF(ISBLANK('Raw Data'!J1065), 0, IF(AND(4=MATCH(LARGE('Raw Data'!G1065:J1065, 4), 'Raw Data'!G1065:J1065, 0), 'Raw Data'!P1065-'Raw Data'!O1065&gt;3), 'Raw Data'!J1065, 0))</f>
        <v/>
      </c>
      <c r="F1072">
        <f>IF(ISBLANK('Raw Data'!J1065), 0, IF(AND(3=MATCH(LARGE('Raw Data'!G1065:J1065, 4), 'Raw Data'!G1065:J1065, 0), 'Raw Data'!O1065-'Raw Data'!P1065&gt;3), 'Raw Data'!I1065, 0))</f>
        <v/>
      </c>
      <c r="G1072">
        <f>IF(ISBLANK('Raw Data'!J1065), 0, IF(AND(2=MATCH(LARGE('Raw Data'!G1065:J1065, 4), 'Raw Data'!G1065:J1065, 0), AND('Raw Data'!P1065-'Raw Data'!O1065&lt;4, 'Raw Data'!P1065-'Raw Data'!O1065&gt;0)), 'Raw Data'!H1065, 0))</f>
        <v/>
      </c>
      <c r="H1072">
        <f>IF(ISBLANK('Raw Data'!J1065), 0, IF(AND(1=MATCH(LARGE('Raw Data'!G1065:J1065, 4), 'Raw Data'!G1065:J1065, 0), AND('Raw Data'!O1065-'Raw Data'!P1065&lt;4, 'Raw Data'!O1065-'Raw Data'!P1065&gt;0)), 'Raw Data'!G1065, 0))</f>
        <v/>
      </c>
      <c r="I1072">
        <f>IF(ISBLANK('Raw Data'!J1065), 0, IF(AND(4=MATCH(LARGE('Raw Data'!G1065:J1065, 3), 'Raw Data'!G1065:J1065, 0), 'Raw Data'!P1065-'Raw Data'!O1065&gt;3), 'Raw Data'!J1065, 0))</f>
        <v/>
      </c>
      <c r="J1072">
        <f>IF(ISBLANK('Raw Data'!J1065), 0, IF(AND(3=MATCH(LARGE('Raw Data'!G1065:J1065, 3), 'Raw Data'!G1065:J1065, 0), 'Raw Data'!O1065-'Raw Data'!P1065&gt;3), 'Raw Data'!I1065, 0))</f>
        <v/>
      </c>
      <c r="K1072">
        <f>IF(ISBLANK('Raw Data'!J1065), 0, IF(AND(2=MATCH(LARGE('Raw Data'!G1065:J1065, 3), 'Raw Data'!G1065:J1065, 0), AND('Raw Data'!P1065-'Raw Data'!O1065&lt;4, 'Raw Data'!P1065-'Raw Data'!O1065&gt;0)), 'Raw Data'!H1065, 0))</f>
        <v/>
      </c>
      <c r="L1072">
        <f>IF(ISBLANK('Raw Data'!J1065), 0, IF(AND(1=MATCH(LARGE('Raw Data'!G1065:J1065, 3), 'Raw Data'!G1065:J1065, 0), AND('Raw Data'!O1065-'Raw Data'!P1065&lt;4, 'Raw Data'!O1065-'Raw Data'!P1065&gt;0)), 'Raw Data'!G1065, 0))</f>
        <v/>
      </c>
      <c r="M1072">
        <f>IF(ISBLANK('Raw Data'!J1065), 0, IF(AND(4=MATCH(LARGE('Raw Data'!G1065:J1065, 2), 'Raw Data'!G1065:J1065, 0), 'Raw Data'!P1065-'Raw Data'!O1065&gt;3), 'Raw Data'!J1065, 0))</f>
        <v/>
      </c>
      <c r="N1072">
        <f>IF(ISBLANK('Raw Data'!J1065), 0, IF(AND(3=MATCH(LARGE('Raw Data'!G1065:J1065, 2), 'Raw Data'!G1065:J1065, 0), 'Raw Data'!O1065-'Raw Data'!P1065&gt;3), 'Raw Data'!I1065, 0))</f>
        <v/>
      </c>
      <c r="O1072">
        <f>IF(ISBLANK('Raw Data'!J1065), 0, IF(AND(2=MATCH(LARGE('Raw Data'!G1065:J1065, 2), 'Raw Data'!G1065:J1065, 0), AND('Raw Data'!P1065-'Raw Data'!O1065&lt;4, 'Raw Data'!P1065-'Raw Data'!O1065&gt;0)), 'Raw Data'!H1065, 0))</f>
        <v/>
      </c>
      <c r="P1072">
        <f>IF(ISBLANK('Raw Data'!J1065), 0, IF(AND(1=MATCH(LARGE('Raw Data'!G1065:J1065, 2), 'Raw Data'!G1065:J1065, 0), AND('Raw Data'!O1065-'Raw Data'!P1065&lt;4, 'Raw Data'!O1065-'Raw Data'!P1065&gt;0)), 'Raw Data'!G1065, 0))</f>
        <v/>
      </c>
      <c r="Q1072">
        <f>IF(ISBLANK('Raw Data'!J1065), 0, IF(AND(4=MATCH(LARGE('Raw Data'!G1065:J1065, 1), 'Raw Data'!G1065:J1065, 0), 'Raw Data'!P1065-'Raw Data'!O1065&gt;3), 'Raw Data'!J1065, 0))</f>
        <v/>
      </c>
      <c r="R1072">
        <f>IF(ISBLANK('Raw Data'!J1065), 0, IF(AND(3=MATCH(LARGE('Raw Data'!G1065:J1065, 1), 'Raw Data'!G1065:J1065, 0), 'Raw Data'!O1065-'Raw Data'!P1065&gt;3), 'Raw Data'!I1065, 0))</f>
        <v/>
      </c>
      <c r="S1072">
        <f>IF(AND('Raw Data'!P1065-'Raw Data'!O1065&gt;4, 'Raw Data'!F1065&lt;'Raw Data'!C1065), 'Raw Data'!J1065, 0)</f>
        <v/>
      </c>
      <c r="T1072">
        <f>IF(AND('Raw Data'!O1065-'Raw Data'!P1065&gt;4, 'Raw Data'!F1065&gt;'Raw Data'!C1065), 'Raw Data'!I1065, 0)</f>
        <v/>
      </c>
      <c r="U1072">
        <f>IF(AND('Raw Data'!P1065-'Raw Data'!O1065&lt;3, 'Raw Data'!P1065&gt;'Raw Data'!O1065, 'Raw Data'!F1065&lt;'Raw Data'!C1065), 'Raw Data'!H1065, 0)</f>
        <v/>
      </c>
      <c r="V1072">
        <f>IF(AND('Raw Data'!P1065-'Raw Data'!O1065&lt;3, 'Raw Data'!P1065&gt;'Raw Data'!O1065, 'Raw Data'!F1065&gt;'Raw Data'!C1065), 'Raw Data'!G1065, 0)</f>
        <v/>
      </c>
    </row>
    <row r="1073">
      <c r="A1073">
        <f>IF(AND('Raw Data'!F1066&lt;'Raw Data'!C1066, 'Raw Data'!P1066&gt;'Raw Data'!O1066, 'Raw Data'!P1066-'Raw Data'!O1066&gt;3), 'Raw Data'!J1066, 0)</f>
        <v/>
      </c>
      <c r="B1073">
        <f>IF(AND('Raw Data'!C1066&lt;'Raw Data'!F1066, 'Raw Data'!O1066&gt;'Raw Data'!P1066, 'Raw Data'!O1066-'Raw Data'!P1066&gt;3), 'Raw Data'!I1066, 0)</f>
        <v/>
      </c>
      <c r="C1073">
        <f>IF(AND('Raw Data'!F1066&lt;'Raw Data'!C1066, 'Raw Data'!P1066&gt;'Raw Data'!O1066, 'Raw Data'!P1066-'Raw Data'!O1066&lt;4), 'Raw Data'!H1066, 0)</f>
        <v/>
      </c>
      <c r="D1073">
        <f>IF(AND('Raw Data'!C1066&lt;'Raw Data'!F1066, 'Raw Data'!O1066&gt;'Raw Data'!P1066, 'Raw Data'!O1066-'Raw Data'!P1066&lt;4), 'Raw Data'!G1066, 0)</f>
        <v/>
      </c>
      <c r="E1073">
        <f>IF(ISBLANK('Raw Data'!J1066), 0, IF(AND(4=MATCH(LARGE('Raw Data'!G1066:J1066, 4), 'Raw Data'!G1066:J1066, 0), 'Raw Data'!P1066-'Raw Data'!O1066&gt;3), 'Raw Data'!J1066, 0))</f>
        <v/>
      </c>
      <c r="F1073">
        <f>IF(ISBLANK('Raw Data'!J1066), 0, IF(AND(3=MATCH(LARGE('Raw Data'!G1066:J1066, 4), 'Raw Data'!G1066:J1066, 0), 'Raw Data'!O1066-'Raw Data'!P1066&gt;3), 'Raw Data'!I1066, 0))</f>
        <v/>
      </c>
      <c r="G1073">
        <f>IF(ISBLANK('Raw Data'!J1066), 0, IF(AND(2=MATCH(LARGE('Raw Data'!G1066:J1066, 4), 'Raw Data'!G1066:J1066, 0), AND('Raw Data'!P1066-'Raw Data'!O1066&lt;4, 'Raw Data'!P1066-'Raw Data'!O1066&gt;0)), 'Raw Data'!H1066, 0))</f>
        <v/>
      </c>
      <c r="H1073">
        <f>IF(ISBLANK('Raw Data'!J1066), 0, IF(AND(1=MATCH(LARGE('Raw Data'!G1066:J1066, 4), 'Raw Data'!G1066:J1066, 0), AND('Raw Data'!O1066-'Raw Data'!P1066&lt;4, 'Raw Data'!O1066-'Raw Data'!P1066&gt;0)), 'Raw Data'!G1066, 0))</f>
        <v/>
      </c>
      <c r="I1073">
        <f>IF(ISBLANK('Raw Data'!J1066), 0, IF(AND(4=MATCH(LARGE('Raw Data'!G1066:J1066, 3), 'Raw Data'!G1066:J1066, 0), 'Raw Data'!P1066-'Raw Data'!O1066&gt;3), 'Raw Data'!J1066, 0))</f>
        <v/>
      </c>
      <c r="J1073">
        <f>IF(ISBLANK('Raw Data'!J1066), 0, IF(AND(3=MATCH(LARGE('Raw Data'!G1066:J1066, 3), 'Raw Data'!G1066:J1066, 0), 'Raw Data'!O1066-'Raw Data'!P1066&gt;3), 'Raw Data'!I1066, 0))</f>
        <v/>
      </c>
      <c r="K1073">
        <f>IF(ISBLANK('Raw Data'!J1066), 0, IF(AND(2=MATCH(LARGE('Raw Data'!G1066:J1066, 3), 'Raw Data'!G1066:J1066, 0), AND('Raw Data'!P1066-'Raw Data'!O1066&lt;4, 'Raw Data'!P1066-'Raw Data'!O1066&gt;0)), 'Raw Data'!H1066, 0))</f>
        <v/>
      </c>
      <c r="L1073">
        <f>IF(ISBLANK('Raw Data'!J1066), 0, IF(AND(1=MATCH(LARGE('Raw Data'!G1066:J1066, 3), 'Raw Data'!G1066:J1066, 0), AND('Raw Data'!O1066-'Raw Data'!P1066&lt;4, 'Raw Data'!O1066-'Raw Data'!P1066&gt;0)), 'Raw Data'!G1066, 0))</f>
        <v/>
      </c>
      <c r="M1073">
        <f>IF(ISBLANK('Raw Data'!J1066), 0, IF(AND(4=MATCH(LARGE('Raw Data'!G1066:J1066, 2), 'Raw Data'!G1066:J1066, 0), 'Raw Data'!P1066-'Raw Data'!O1066&gt;3), 'Raw Data'!J1066, 0))</f>
        <v/>
      </c>
      <c r="N1073">
        <f>IF(ISBLANK('Raw Data'!J1066), 0, IF(AND(3=MATCH(LARGE('Raw Data'!G1066:J1066, 2), 'Raw Data'!G1066:J1066, 0), 'Raw Data'!O1066-'Raw Data'!P1066&gt;3), 'Raw Data'!I1066, 0))</f>
        <v/>
      </c>
      <c r="O1073">
        <f>IF(ISBLANK('Raw Data'!J1066), 0, IF(AND(2=MATCH(LARGE('Raw Data'!G1066:J1066, 2), 'Raw Data'!G1066:J1066, 0), AND('Raw Data'!P1066-'Raw Data'!O1066&lt;4, 'Raw Data'!P1066-'Raw Data'!O1066&gt;0)), 'Raw Data'!H1066, 0))</f>
        <v/>
      </c>
      <c r="P1073">
        <f>IF(ISBLANK('Raw Data'!J1066), 0, IF(AND(1=MATCH(LARGE('Raw Data'!G1066:J1066, 2), 'Raw Data'!G1066:J1066, 0), AND('Raw Data'!O1066-'Raw Data'!P1066&lt;4, 'Raw Data'!O1066-'Raw Data'!P1066&gt;0)), 'Raw Data'!G1066, 0))</f>
        <v/>
      </c>
      <c r="Q1073">
        <f>IF(ISBLANK('Raw Data'!J1066), 0, IF(AND(4=MATCH(LARGE('Raw Data'!G1066:J1066, 1), 'Raw Data'!G1066:J1066, 0), 'Raw Data'!P1066-'Raw Data'!O1066&gt;3), 'Raw Data'!J1066, 0))</f>
        <v/>
      </c>
      <c r="R1073">
        <f>IF(ISBLANK('Raw Data'!J1066), 0, IF(AND(3=MATCH(LARGE('Raw Data'!G1066:J1066, 1), 'Raw Data'!G1066:J1066, 0), 'Raw Data'!O1066-'Raw Data'!P1066&gt;3), 'Raw Data'!I1066, 0))</f>
        <v/>
      </c>
      <c r="S1073">
        <f>IF(AND('Raw Data'!P1066-'Raw Data'!O1066&gt;4, 'Raw Data'!F1066&lt;'Raw Data'!C1066), 'Raw Data'!J1066, 0)</f>
        <v/>
      </c>
      <c r="T1073">
        <f>IF(AND('Raw Data'!O1066-'Raw Data'!P1066&gt;4, 'Raw Data'!F1066&gt;'Raw Data'!C1066), 'Raw Data'!I1066, 0)</f>
        <v/>
      </c>
      <c r="U1073">
        <f>IF(AND('Raw Data'!P1066-'Raw Data'!O1066&lt;3, 'Raw Data'!P1066&gt;'Raw Data'!O1066, 'Raw Data'!F1066&lt;'Raw Data'!C1066), 'Raw Data'!H1066, 0)</f>
        <v/>
      </c>
      <c r="V1073">
        <f>IF(AND('Raw Data'!P1066-'Raw Data'!O1066&lt;3, 'Raw Data'!P1066&gt;'Raw Data'!O1066, 'Raw Data'!F1066&gt;'Raw Data'!C1066), 'Raw Data'!G1066, 0)</f>
        <v/>
      </c>
    </row>
    <row r="1074">
      <c r="A1074">
        <f>IF(AND('Raw Data'!F1067&lt;'Raw Data'!C1067, 'Raw Data'!P1067&gt;'Raw Data'!O1067, 'Raw Data'!P1067-'Raw Data'!O1067&gt;3), 'Raw Data'!J1067, 0)</f>
        <v/>
      </c>
      <c r="B1074">
        <f>IF(AND('Raw Data'!C1067&lt;'Raw Data'!F1067, 'Raw Data'!O1067&gt;'Raw Data'!P1067, 'Raw Data'!O1067-'Raw Data'!P1067&gt;3), 'Raw Data'!I1067, 0)</f>
        <v/>
      </c>
      <c r="C1074">
        <f>IF(AND('Raw Data'!F1067&lt;'Raw Data'!C1067, 'Raw Data'!P1067&gt;'Raw Data'!O1067, 'Raw Data'!P1067-'Raw Data'!O1067&lt;4), 'Raw Data'!H1067, 0)</f>
        <v/>
      </c>
      <c r="D1074">
        <f>IF(AND('Raw Data'!C1067&lt;'Raw Data'!F1067, 'Raw Data'!O1067&gt;'Raw Data'!P1067, 'Raw Data'!O1067-'Raw Data'!P1067&lt;4), 'Raw Data'!G1067, 0)</f>
        <v/>
      </c>
      <c r="E1074">
        <f>IF(ISBLANK('Raw Data'!J1067), 0, IF(AND(4=MATCH(LARGE('Raw Data'!G1067:J1067, 4), 'Raw Data'!G1067:J1067, 0), 'Raw Data'!P1067-'Raw Data'!O1067&gt;3), 'Raw Data'!J1067, 0))</f>
        <v/>
      </c>
      <c r="F1074">
        <f>IF(ISBLANK('Raw Data'!J1067), 0, IF(AND(3=MATCH(LARGE('Raw Data'!G1067:J1067, 4), 'Raw Data'!G1067:J1067, 0), 'Raw Data'!O1067-'Raw Data'!P1067&gt;3), 'Raw Data'!I1067, 0))</f>
        <v/>
      </c>
      <c r="G1074">
        <f>IF(ISBLANK('Raw Data'!J1067), 0, IF(AND(2=MATCH(LARGE('Raw Data'!G1067:J1067, 4), 'Raw Data'!G1067:J1067, 0), AND('Raw Data'!P1067-'Raw Data'!O1067&lt;4, 'Raw Data'!P1067-'Raw Data'!O1067&gt;0)), 'Raw Data'!H1067, 0))</f>
        <v/>
      </c>
      <c r="H1074">
        <f>IF(ISBLANK('Raw Data'!J1067), 0, IF(AND(1=MATCH(LARGE('Raw Data'!G1067:J1067, 4), 'Raw Data'!G1067:J1067, 0), AND('Raw Data'!O1067-'Raw Data'!P1067&lt;4, 'Raw Data'!O1067-'Raw Data'!P1067&gt;0)), 'Raw Data'!G1067, 0))</f>
        <v/>
      </c>
      <c r="I1074">
        <f>IF(ISBLANK('Raw Data'!J1067), 0, IF(AND(4=MATCH(LARGE('Raw Data'!G1067:J1067, 3), 'Raw Data'!G1067:J1067, 0), 'Raw Data'!P1067-'Raw Data'!O1067&gt;3), 'Raw Data'!J1067, 0))</f>
        <v/>
      </c>
      <c r="J1074">
        <f>IF(ISBLANK('Raw Data'!J1067), 0, IF(AND(3=MATCH(LARGE('Raw Data'!G1067:J1067, 3), 'Raw Data'!G1067:J1067, 0), 'Raw Data'!O1067-'Raw Data'!P1067&gt;3), 'Raw Data'!I1067, 0))</f>
        <v/>
      </c>
      <c r="K1074">
        <f>IF(ISBLANK('Raw Data'!J1067), 0, IF(AND(2=MATCH(LARGE('Raw Data'!G1067:J1067, 3), 'Raw Data'!G1067:J1067, 0), AND('Raw Data'!P1067-'Raw Data'!O1067&lt;4, 'Raw Data'!P1067-'Raw Data'!O1067&gt;0)), 'Raw Data'!H1067, 0))</f>
        <v/>
      </c>
      <c r="L1074">
        <f>IF(ISBLANK('Raw Data'!J1067), 0, IF(AND(1=MATCH(LARGE('Raw Data'!G1067:J1067, 3), 'Raw Data'!G1067:J1067, 0), AND('Raw Data'!O1067-'Raw Data'!P1067&lt;4, 'Raw Data'!O1067-'Raw Data'!P1067&gt;0)), 'Raw Data'!G1067, 0))</f>
        <v/>
      </c>
      <c r="M1074">
        <f>IF(ISBLANK('Raw Data'!J1067), 0, IF(AND(4=MATCH(LARGE('Raw Data'!G1067:J1067, 2), 'Raw Data'!G1067:J1067, 0), 'Raw Data'!P1067-'Raw Data'!O1067&gt;3), 'Raw Data'!J1067, 0))</f>
        <v/>
      </c>
      <c r="N1074">
        <f>IF(ISBLANK('Raw Data'!J1067), 0, IF(AND(3=MATCH(LARGE('Raw Data'!G1067:J1067, 2), 'Raw Data'!G1067:J1067, 0), 'Raw Data'!O1067-'Raw Data'!P1067&gt;3), 'Raw Data'!I1067, 0))</f>
        <v/>
      </c>
      <c r="O1074">
        <f>IF(ISBLANK('Raw Data'!J1067), 0, IF(AND(2=MATCH(LARGE('Raw Data'!G1067:J1067, 2), 'Raw Data'!G1067:J1067, 0), AND('Raw Data'!P1067-'Raw Data'!O1067&lt;4, 'Raw Data'!P1067-'Raw Data'!O1067&gt;0)), 'Raw Data'!H1067, 0))</f>
        <v/>
      </c>
      <c r="P1074">
        <f>IF(ISBLANK('Raw Data'!J1067), 0, IF(AND(1=MATCH(LARGE('Raw Data'!G1067:J1067, 2), 'Raw Data'!G1067:J1067, 0), AND('Raw Data'!O1067-'Raw Data'!P1067&lt;4, 'Raw Data'!O1067-'Raw Data'!P1067&gt;0)), 'Raw Data'!G1067, 0))</f>
        <v/>
      </c>
      <c r="Q1074">
        <f>IF(ISBLANK('Raw Data'!J1067), 0, IF(AND(4=MATCH(LARGE('Raw Data'!G1067:J1067, 1), 'Raw Data'!G1067:J1067, 0), 'Raw Data'!P1067-'Raw Data'!O1067&gt;3), 'Raw Data'!J1067, 0))</f>
        <v/>
      </c>
      <c r="R1074">
        <f>IF(ISBLANK('Raw Data'!J1067), 0, IF(AND(3=MATCH(LARGE('Raw Data'!G1067:J1067, 1), 'Raw Data'!G1067:J1067, 0), 'Raw Data'!O1067-'Raw Data'!P1067&gt;3), 'Raw Data'!I1067, 0))</f>
        <v/>
      </c>
      <c r="S1074">
        <f>IF(AND('Raw Data'!P1067-'Raw Data'!O1067&gt;4, 'Raw Data'!F1067&lt;'Raw Data'!C1067), 'Raw Data'!J1067, 0)</f>
        <v/>
      </c>
      <c r="T1074">
        <f>IF(AND('Raw Data'!O1067-'Raw Data'!P1067&gt;4, 'Raw Data'!F1067&gt;'Raw Data'!C1067), 'Raw Data'!I1067, 0)</f>
        <v/>
      </c>
      <c r="U1074">
        <f>IF(AND('Raw Data'!P1067-'Raw Data'!O1067&lt;3, 'Raw Data'!P1067&gt;'Raw Data'!O1067, 'Raw Data'!F1067&lt;'Raw Data'!C1067), 'Raw Data'!H1067, 0)</f>
        <v/>
      </c>
      <c r="V1074">
        <f>IF(AND('Raw Data'!P1067-'Raw Data'!O1067&lt;3, 'Raw Data'!P1067&gt;'Raw Data'!O1067, 'Raw Data'!F1067&gt;'Raw Data'!C1067), 'Raw Data'!G1067, 0)</f>
        <v/>
      </c>
    </row>
    <row r="1075">
      <c r="A1075">
        <f>IF(AND('Raw Data'!F1068&lt;'Raw Data'!C1068, 'Raw Data'!P1068&gt;'Raw Data'!O1068, 'Raw Data'!P1068-'Raw Data'!O1068&gt;3), 'Raw Data'!J1068, 0)</f>
        <v/>
      </c>
      <c r="B1075">
        <f>IF(AND('Raw Data'!C1068&lt;'Raw Data'!F1068, 'Raw Data'!O1068&gt;'Raw Data'!P1068, 'Raw Data'!O1068-'Raw Data'!P1068&gt;3), 'Raw Data'!I1068, 0)</f>
        <v/>
      </c>
      <c r="C1075">
        <f>IF(AND('Raw Data'!F1068&lt;'Raw Data'!C1068, 'Raw Data'!P1068&gt;'Raw Data'!O1068, 'Raw Data'!P1068-'Raw Data'!O1068&lt;4), 'Raw Data'!H1068, 0)</f>
        <v/>
      </c>
      <c r="D1075">
        <f>IF(AND('Raw Data'!C1068&lt;'Raw Data'!F1068, 'Raw Data'!O1068&gt;'Raw Data'!P1068, 'Raw Data'!O1068-'Raw Data'!P1068&lt;4), 'Raw Data'!G1068, 0)</f>
        <v/>
      </c>
      <c r="E1075">
        <f>IF(ISBLANK('Raw Data'!J1068), 0, IF(AND(4=MATCH(LARGE('Raw Data'!G1068:J1068, 4), 'Raw Data'!G1068:J1068, 0), 'Raw Data'!P1068-'Raw Data'!O1068&gt;3), 'Raw Data'!J1068, 0))</f>
        <v/>
      </c>
      <c r="F1075">
        <f>IF(ISBLANK('Raw Data'!J1068), 0, IF(AND(3=MATCH(LARGE('Raw Data'!G1068:J1068, 4), 'Raw Data'!G1068:J1068, 0), 'Raw Data'!O1068-'Raw Data'!P1068&gt;3), 'Raw Data'!I1068, 0))</f>
        <v/>
      </c>
      <c r="G1075">
        <f>IF(ISBLANK('Raw Data'!J1068), 0, IF(AND(2=MATCH(LARGE('Raw Data'!G1068:J1068, 4), 'Raw Data'!G1068:J1068, 0), AND('Raw Data'!P1068-'Raw Data'!O1068&lt;4, 'Raw Data'!P1068-'Raw Data'!O1068&gt;0)), 'Raw Data'!H1068, 0))</f>
        <v/>
      </c>
      <c r="H1075">
        <f>IF(ISBLANK('Raw Data'!J1068), 0, IF(AND(1=MATCH(LARGE('Raw Data'!G1068:J1068, 4), 'Raw Data'!G1068:J1068, 0), AND('Raw Data'!O1068-'Raw Data'!P1068&lt;4, 'Raw Data'!O1068-'Raw Data'!P1068&gt;0)), 'Raw Data'!G1068, 0))</f>
        <v/>
      </c>
      <c r="I1075">
        <f>IF(ISBLANK('Raw Data'!J1068), 0, IF(AND(4=MATCH(LARGE('Raw Data'!G1068:J1068, 3), 'Raw Data'!G1068:J1068, 0), 'Raw Data'!P1068-'Raw Data'!O1068&gt;3), 'Raw Data'!J1068, 0))</f>
        <v/>
      </c>
      <c r="J1075">
        <f>IF(ISBLANK('Raw Data'!J1068), 0, IF(AND(3=MATCH(LARGE('Raw Data'!G1068:J1068, 3), 'Raw Data'!G1068:J1068, 0), 'Raw Data'!O1068-'Raw Data'!P1068&gt;3), 'Raw Data'!I1068, 0))</f>
        <v/>
      </c>
      <c r="K1075">
        <f>IF(ISBLANK('Raw Data'!J1068), 0, IF(AND(2=MATCH(LARGE('Raw Data'!G1068:J1068, 3), 'Raw Data'!G1068:J1068, 0), AND('Raw Data'!P1068-'Raw Data'!O1068&lt;4, 'Raw Data'!P1068-'Raw Data'!O1068&gt;0)), 'Raw Data'!H1068, 0))</f>
        <v/>
      </c>
      <c r="L1075">
        <f>IF(ISBLANK('Raw Data'!J1068), 0, IF(AND(1=MATCH(LARGE('Raw Data'!G1068:J1068, 3), 'Raw Data'!G1068:J1068, 0), AND('Raw Data'!O1068-'Raw Data'!P1068&lt;4, 'Raw Data'!O1068-'Raw Data'!P1068&gt;0)), 'Raw Data'!G1068, 0))</f>
        <v/>
      </c>
      <c r="M1075">
        <f>IF(ISBLANK('Raw Data'!J1068), 0, IF(AND(4=MATCH(LARGE('Raw Data'!G1068:J1068, 2), 'Raw Data'!G1068:J1068, 0), 'Raw Data'!P1068-'Raw Data'!O1068&gt;3), 'Raw Data'!J1068, 0))</f>
        <v/>
      </c>
      <c r="N1075">
        <f>IF(ISBLANK('Raw Data'!J1068), 0, IF(AND(3=MATCH(LARGE('Raw Data'!G1068:J1068, 2), 'Raw Data'!G1068:J1068, 0), 'Raw Data'!O1068-'Raw Data'!P1068&gt;3), 'Raw Data'!I1068, 0))</f>
        <v/>
      </c>
      <c r="O1075">
        <f>IF(ISBLANK('Raw Data'!J1068), 0, IF(AND(2=MATCH(LARGE('Raw Data'!G1068:J1068, 2), 'Raw Data'!G1068:J1068, 0), AND('Raw Data'!P1068-'Raw Data'!O1068&lt;4, 'Raw Data'!P1068-'Raw Data'!O1068&gt;0)), 'Raw Data'!H1068, 0))</f>
        <v/>
      </c>
      <c r="P1075">
        <f>IF(ISBLANK('Raw Data'!J1068), 0, IF(AND(1=MATCH(LARGE('Raw Data'!G1068:J1068, 2), 'Raw Data'!G1068:J1068, 0), AND('Raw Data'!O1068-'Raw Data'!P1068&lt;4, 'Raw Data'!O1068-'Raw Data'!P1068&gt;0)), 'Raw Data'!G1068, 0))</f>
        <v/>
      </c>
      <c r="Q1075">
        <f>IF(ISBLANK('Raw Data'!J1068), 0, IF(AND(4=MATCH(LARGE('Raw Data'!G1068:J1068, 1), 'Raw Data'!G1068:J1068, 0), 'Raw Data'!P1068-'Raw Data'!O1068&gt;3), 'Raw Data'!J1068, 0))</f>
        <v/>
      </c>
      <c r="R1075">
        <f>IF(ISBLANK('Raw Data'!J1068), 0, IF(AND(3=MATCH(LARGE('Raw Data'!G1068:J1068, 1), 'Raw Data'!G1068:J1068, 0), 'Raw Data'!O1068-'Raw Data'!P1068&gt;3), 'Raw Data'!I1068, 0))</f>
        <v/>
      </c>
      <c r="S1075">
        <f>IF(AND('Raw Data'!P1068-'Raw Data'!O1068&gt;4, 'Raw Data'!F1068&lt;'Raw Data'!C1068), 'Raw Data'!J1068, 0)</f>
        <v/>
      </c>
      <c r="T1075">
        <f>IF(AND('Raw Data'!O1068-'Raw Data'!P1068&gt;4, 'Raw Data'!F1068&gt;'Raw Data'!C1068), 'Raw Data'!I1068, 0)</f>
        <v/>
      </c>
      <c r="U1075">
        <f>IF(AND('Raw Data'!P1068-'Raw Data'!O1068&lt;3, 'Raw Data'!P1068&gt;'Raw Data'!O1068, 'Raw Data'!F1068&lt;'Raw Data'!C1068), 'Raw Data'!H1068, 0)</f>
        <v/>
      </c>
      <c r="V1075">
        <f>IF(AND('Raw Data'!P1068-'Raw Data'!O1068&lt;3, 'Raw Data'!P1068&gt;'Raw Data'!O1068, 'Raw Data'!F1068&gt;'Raw Data'!C1068), 'Raw Data'!G1068, 0)</f>
        <v/>
      </c>
    </row>
    <row r="1076">
      <c r="A1076">
        <f>IF(AND('Raw Data'!F1069&lt;'Raw Data'!C1069, 'Raw Data'!P1069&gt;'Raw Data'!O1069, 'Raw Data'!P1069-'Raw Data'!O1069&gt;3), 'Raw Data'!J1069, 0)</f>
        <v/>
      </c>
      <c r="B1076">
        <f>IF(AND('Raw Data'!C1069&lt;'Raw Data'!F1069, 'Raw Data'!O1069&gt;'Raw Data'!P1069, 'Raw Data'!O1069-'Raw Data'!P1069&gt;3), 'Raw Data'!I1069, 0)</f>
        <v/>
      </c>
      <c r="C1076">
        <f>IF(AND('Raw Data'!F1069&lt;'Raw Data'!C1069, 'Raw Data'!P1069&gt;'Raw Data'!O1069, 'Raw Data'!P1069-'Raw Data'!O1069&lt;4), 'Raw Data'!H1069, 0)</f>
        <v/>
      </c>
      <c r="D1076">
        <f>IF(AND('Raw Data'!C1069&lt;'Raw Data'!F1069, 'Raw Data'!O1069&gt;'Raw Data'!P1069, 'Raw Data'!O1069-'Raw Data'!P1069&lt;4), 'Raw Data'!G1069, 0)</f>
        <v/>
      </c>
      <c r="E1076">
        <f>IF(ISBLANK('Raw Data'!J1069), 0, IF(AND(4=MATCH(LARGE('Raw Data'!G1069:J1069, 4), 'Raw Data'!G1069:J1069, 0), 'Raw Data'!P1069-'Raw Data'!O1069&gt;3), 'Raw Data'!J1069, 0))</f>
        <v/>
      </c>
      <c r="F1076">
        <f>IF(ISBLANK('Raw Data'!J1069), 0, IF(AND(3=MATCH(LARGE('Raw Data'!G1069:J1069, 4), 'Raw Data'!G1069:J1069, 0), 'Raw Data'!O1069-'Raw Data'!P1069&gt;3), 'Raw Data'!I1069, 0))</f>
        <v/>
      </c>
      <c r="G1076">
        <f>IF(ISBLANK('Raw Data'!J1069), 0, IF(AND(2=MATCH(LARGE('Raw Data'!G1069:J1069, 4), 'Raw Data'!G1069:J1069, 0), AND('Raw Data'!P1069-'Raw Data'!O1069&lt;4, 'Raw Data'!P1069-'Raw Data'!O1069&gt;0)), 'Raw Data'!H1069, 0))</f>
        <v/>
      </c>
      <c r="H1076">
        <f>IF(ISBLANK('Raw Data'!J1069), 0, IF(AND(1=MATCH(LARGE('Raw Data'!G1069:J1069, 4), 'Raw Data'!G1069:J1069, 0), AND('Raw Data'!O1069-'Raw Data'!P1069&lt;4, 'Raw Data'!O1069-'Raw Data'!P1069&gt;0)), 'Raw Data'!G1069, 0))</f>
        <v/>
      </c>
      <c r="I1076">
        <f>IF(ISBLANK('Raw Data'!J1069), 0, IF(AND(4=MATCH(LARGE('Raw Data'!G1069:J1069, 3), 'Raw Data'!G1069:J1069, 0), 'Raw Data'!P1069-'Raw Data'!O1069&gt;3), 'Raw Data'!J1069, 0))</f>
        <v/>
      </c>
      <c r="J1076">
        <f>IF(ISBLANK('Raw Data'!J1069), 0, IF(AND(3=MATCH(LARGE('Raw Data'!G1069:J1069, 3), 'Raw Data'!G1069:J1069, 0), 'Raw Data'!O1069-'Raw Data'!P1069&gt;3), 'Raw Data'!I1069, 0))</f>
        <v/>
      </c>
      <c r="K1076">
        <f>IF(ISBLANK('Raw Data'!J1069), 0, IF(AND(2=MATCH(LARGE('Raw Data'!G1069:J1069, 3), 'Raw Data'!G1069:J1069, 0), AND('Raw Data'!P1069-'Raw Data'!O1069&lt;4, 'Raw Data'!P1069-'Raw Data'!O1069&gt;0)), 'Raw Data'!H1069, 0))</f>
        <v/>
      </c>
      <c r="L1076">
        <f>IF(ISBLANK('Raw Data'!J1069), 0, IF(AND(1=MATCH(LARGE('Raw Data'!G1069:J1069, 3), 'Raw Data'!G1069:J1069, 0), AND('Raw Data'!O1069-'Raw Data'!P1069&lt;4, 'Raw Data'!O1069-'Raw Data'!P1069&gt;0)), 'Raw Data'!G1069, 0))</f>
        <v/>
      </c>
      <c r="M1076">
        <f>IF(ISBLANK('Raw Data'!J1069), 0, IF(AND(4=MATCH(LARGE('Raw Data'!G1069:J1069, 2), 'Raw Data'!G1069:J1069, 0), 'Raw Data'!P1069-'Raw Data'!O1069&gt;3), 'Raw Data'!J1069, 0))</f>
        <v/>
      </c>
      <c r="N1076">
        <f>IF(ISBLANK('Raw Data'!J1069), 0, IF(AND(3=MATCH(LARGE('Raw Data'!G1069:J1069, 2), 'Raw Data'!G1069:J1069, 0), 'Raw Data'!O1069-'Raw Data'!P1069&gt;3), 'Raw Data'!I1069, 0))</f>
        <v/>
      </c>
      <c r="O1076">
        <f>IF(ISBLANK('Raw Data'!J1069), 0, IF(AND(2=MATCH(LARGE('Raw Data'!G1069:J1069, 2), 'Raw Data'!G1069:J1069, 0), AND('Raw Data'!P1069-'Raw Data'!O1069&lt;4, 'Raw Data'!P1069-'Raw Data'!O1069&gt;0)), 'Raw Data'!H1069, 0))</f>
        <v/>
      </c>
      <c r="P1076">
        <f>IF(ISBLANK('Raw Data'!J1069), 0, IF(AND(1=MATCH(LARGE('Raw Data'!G1069:J1069, 2), 'Raw Data'!G1069:J1069, 0), AND('Raw Data'!O1069-'Raw Data'!P1069&lt;4, 'Raw Data'!O1069-'Raw Data'!P1069&gt;0)), 'Raw Data'!G1069, 0))</f>
        <v/>
      </c>
      <c r="Q1076">
        <f>IF(ISBLANK('Raw Data'!J1069), 0, IF(AND(4=MATCH(LARGE('Raw Data'!G1069:J1069, 1), 'Raw Data'!G1069:J1069, 0), 'Raw Data'!P1069-'Raw Data'!O1069&gt;3), 'Raw Data'!J1069, 0))</f>
        <v/>
      </c>
      <c r="R1076">
        <f>IF(ISBLANK('Raw Data'!J1069), 0, IF(AND(3=MATCH(LARGE('Raw Data'!G1069:J1069, 1), 'Raw Data'!G1069:J1069, 0), 'Raw Data'!O1069-'Raw Data'!P1069&gt;3), 'Raw Data'!I1069, 0))</f>
        <v/>
      </c>
      <c r="S1076">
        <f>IF(AND('Raw Data'!P1069-'Raw Data'!O1069&gt;4, 'Raw Data'!F1069&lt;'Raw Data'!C1069), 'Raw Data'!J1069, 0)</f>
        <v/>
      </c>
      <c r="T1076">
        <f>IF(AND('Raw Data'!O1069-'Raw Data'!P1069&gt;4, 'Raw Data'!F1069&gt;'Raw Data'!C1069), 'Raw Data'!I1069, 0)</f>
        <v/>
      </c>
      <c r="U1076">
        <f>IF(AND('Raw Data'!P1069-'Raw Data'!O1069&lt;3, 'Raw Data'!P1069&gt;'Raw Data'!O1069, 'Raw Data'!F1069&lt;'Raw Data'!C1069), 'Raw Data'!H1069, 0)</f>
        <v/>
      </c>
      <c r="V1076">
        <f>IF(AND('Raw Data'!P1069-'Raw Data'!O1069&lt;3, 'Raw Data'!P1069&gt;'Raw Data'!O1069, 'Raw Data'!F1069&gt;'Raw Data'!C1069), 'Raw Data'!G1069, 0)</f>
        <v/>
      </c>
    </row>
    <row r="1077">
      <c r="A1077">
        <f>IF(AND('Raw Data'!F1070&lt;'Raw Data'!C1070, 'Raw Data'!P1070&gt;'Raw Data'!O1070, 'Raw Data'!P1070-'Raw Data'!O1070&gt;3), 'Raw Data'!J1070, 0)</f>
        <v/>
      </c>
      <c r="B1077">
        <f>IF(AND('Raw Data'!C1070&lt;'Raw Data'!F1070, 'Raw Data'!O1070&gt;'Raw Data'!P1070, 'Raw Data'!O1070-'Raw Data'!P1070&gt;3), 'Raw Data'!I1070, 0)</f>
        <v/>
      </c>
      <c r="C1077">
        <f>IF(AND('Raw Data'!F1070&lt;'Raw Data'!C1070, 'Raw Data'!P1070&gt;'Raw Data'!O1070, 'Raw Data'!P1070-'Raw Data'!O1070&lt;4), 'Raw Data'!H1070, 0)</f>
        <v/>
      </c>
      <c r="D1077">
        <f>IF(AND('Raw Data'!C1070&lt;'Raw Data'!F1070, 'Raw Data'!O1070&gt;'Raw Data'!P1070, 'Raw Data'!O1070-'Raw Data'!P1070&lt;4), 'Raw Data'!G1070, 0)</f>
        <v/>
      </c>
      <c r="E1077">
        <f>IF(ISBLANK('Raw Data'!J1070), 0, IF(AND(4=MATCH(LARGE('Raw Data'!G1070:J1070, 4), 'Raw Data'!G1070:J1070, 0), 'Raw Data'!P1070-'Raw Data'!O1070&gt;3), 'Raw Data'!J1070, 0))</f>
        <v/>
      </c>
      <c r="F1077">
        <f>IF(ISBLANK('Raw Data'!J1070), 0, IF(AND(3=MATCH(LARGE('Raw Data'!G1070:J1070, 4), 'Raw Data'!G1070:J1070, 0), 'Raw Data'!O1070-'Raw Data'!P1070&gt;3), 'Raw Data'!I1070, 0))</f>
        <v/>
      </c>
      <c r="G1077">
        <f>IF(ISBLANK('Raw Data'!J1070), 0, IF(AND(2=MATCH(LARGE('Raw Data'!G1070:J1070, 4), 'Raw Data'!G1070:J1070, 0), AND('Raw Data'!P1070-'Raw Data'!O1070&lt;4, 'Raw Data'!P1070-'Raw Data'!O1070&gt;0)), 'Raw Data'!H1070, 0))</f>
        <v/>
      </c>
      <c r="H1077">
        <f>IF(ISBLANK('Raw Data'!J1070), 0, IF(AND(1=MATCH(LARGE('Raw Data'!G1070:J1070, 4), 'Raw Data'!G1070:J1070, 0), AND('Raw Data'!O1070-'Raw Data'!P1070&lt;4, 'Raw Data'!O1070-'Raw Data'!P1070&gt;0)), 'Raw Data'!G1070, 0))</f>
        <v/>
      </c>
      <c r="I1077">
        <f>IF(ISBLANK('Raw Data'!J1070), 0, IF(AND(4=MATCH(LARGE('Raw Data'!G1070:J1070, 3), 'Raw Data'!G1070:J1070, 0), 'Raw Data'!P1070-'Raw Data'!O1070&gt;3), 'Raw Data'!J1070, 0))</f>
        <v/>
      </c>
      <c r="J1077">
        <f>IF(ISBLANK('Raw Data'!J1070), 0, IF(AND(3=MATCH(LARGE('Raw Data'!G1070:J1070, 3), 'Raw Data'!G1070:J1070, 0), 'Raw Data'!O1070-'Raw Data'!P1070&gt;3), 'Raw Data'!I1070, 0))</f>
        <v/>
      </c>
      <c r="K1077">
        <f>IF(ISBLANK('Raw Data'!J1070), 0, IF(AND(2=MATCH(LARGE('Raw Data'!G1070:J1070, 3), 'Raw Data'!G1070:J1070, 0), AND('Raw Data'!P1070-'Raw Data'!O1070&lt;4, 'Raw Data'!P1070-'Raw Data'!O1070&gt;0)), 'Raw Data'!H1070, 0))</f>
        <v/>
      </c>
      <c r="L1077">
        <f>IF(ISBLANK('Raw Data'!J1070), 0, IF(AND(1=MATCH(LARGE('Raw Data'!G1070:J1070, 3), 'Raw Data'!G1070:J1070, 0), AND('Raw Data'!O1070-'Raw Data'!P1070&lt;4, 'Raw Data'!O1070-'Raw Data'!P1070&gt;0)), 'Raw Data'!G1070, 0))</f>
        <v/>
      </c>
      <c r="M1077">
        <f>IF(ISBLANK('Raw Data'!J1070), 0, IF(AND(4=MATCH(LARGE('Raw Data'!G1070:J1070, 2), 'Raw Data'!G1070:J1070, 0), 'Raw Data'!P1070-'Raw Data'!O1070&gt;3), 'Raw Data'!J1070, 0))</f>
        <v/>
      </c>
      <c r="N1077">
        <f>IF(ISBLANK('Raw Data'!J1070), 0, IF(AND(3=MATCH(LARGE('Raw Data'!G1070:J1070, 2), 'Raw Data'!G1070:J1070, 0), 'Raw Data'!O1070-'Raw Data'!P1070&gt;3), 'Raw Data'!I1070, 0))</f>
        <v/>
      </c>
      <c r="O1077">
        <f>IF(ISBLANK('Raw Data'!J1070), 0, IF(AND(2=MATCH(LARGE('Raw Data'!G1070:J1070, 2), 'Raw Data'!G1070:J1070, 0), AND('Raw Data'!P1070-'Raw Data'!O1070&lt;4, 'Raw Data'!P1070-'Raw Data'!O1070&gt;0)), 'Raw Data'!H1070, 0))</f>
        <v/>
      </c>
      <c r="P1077">
        <f>IF(ISBLANK('Raw Data'!J1070), 0, IF(AND(1=MATCH(LARGE('Raw Data'!G1070:J1070, 2), 'Raw Data'!G1070:J1070, 0), AND('Raw Data'!O1070-'Raw Data'!P1070&lt;4, 'Raw Data'!O1070-'Raw Data'!P1070&gt;0)), 'Raw Data'!G1070, 0))</f>
        <v/>
      </c>
      <c r="Q1077">
        <f>IF(ISBLANK('Raw Data'!J1070), 0, IF(AND(4=MATCH(LARGE('Raw Data'!G1070:J1070, 1), 'Raw Data'!G1070:J1070, 0), 'Raw Data'!P1070-'Raw Data'!O1070&gt;3), 'Raw Data'!J1070, 0))</f>
        <v/>
      </c>
      <c r="R1077">
        <f>IF(ISBLANK('Raw Data'!J1070), 0, IF(AND(3=MATCH(LARGE('Raw Data'!G1070:J1070, 1), 'Raw Data'!G1070:J1070, 0), 'Raw Data'!O1070-'Raw Data'!P1070&gt;3), 'Raw Data'!I1070, 0))</f>
        <v/>
      </c>
      <c r="S1077">
        <f>IF(AND('Raw Data'!P1070-'Raw Data'!O1070&gt;4, 'Raw Data'!F1070&lt;'Raw Data'!C1070), 'Raw Data'!J1070, 0)</f>
        <v/>
      </c>
      <c r="T1077">
        <f>IF(AND('Raw Data'!O1070-'Raw Data'!P1070&gt;4, 'Raw Data'!F1070&gt;'Raw Data'!C1070), 'Raw Data'!I1070, 0)</f>
        <v/>
      </c>
      <c r="U1077">
        <f>IF(AND('Raw Data'!P1070-'Raw Data'!O1070&lt;3, 'Raw Data'!P1070&gt;'Raw Data'!O1070, 'Raw Data'!F1070&lt;'Raw Data'!C1070), 'Raw Data'!H1070, 0)</f>
        <v/>
      </c>
      <c r="V1077">
        <f>IF(AND('Raw Data'!P1070-'Raw Data'!O1070&lt;3, 'Raw Data'!P1070&gt;'Raw Data'!O1070, 'Raw Data'!F1070&gt;'Raw Data'!C1070), 'Raw Data'!G1070, 0)</f>
        <v/>
      </c>
    </row>
    <row r="1078">
      <c r="A1078">
        <f>IF(AND('Raw Data'!F1071&lt;'Raw Data'!C1071, 'Raw Data'!P1071&gt;'Raw Data'!O1071, 'Raw Data'!P1071-'Raw Data'!O1071&gt;3), 'Raw Data'!J1071, 0)</f>
        <v/>
      </c>
      <c r="B1078">
        <f>IF(AND('Raw Data'!C1071&lt;'Raw Data'!F1071, 'Raw Data'!O1071&gt;'Raw Data'!P1071, 'Raw Data'!O1071-'Raw Data'!P1071&gt;3), 'Raw Data'!I1071, 0)</f>
        <v/>
      </c>
      <c r="C1078">
        <f>IF(AND('Raw Data'!F1071&lt;'Raw Data'!C1071, 'Raw Data'!P1071&gt;'Raw Data'!O1071, 'Raw Data'!P1071-'Raw Data'!O1071&lt;4), 'Raw Data'!H1071, 0)</f>
        <v/>
      </c>
      <c r="D1078">
        <f>IF(AND('Raw Data'!C1071&lt;'Raw Data'!F1071, 'Raw Data'!O1071&gt;'Raw Data'!P1071, 'Raw Data'!O1071-'Raw Data'!P1071&lt;4), 'Raw Data'!G1071, 0)</f>
        <v/>
      </c>
      <c r="E1078">
        <f>IF(ISBLANK('Raw Data'!J1071), 0, IF(AND(4=MATCH(LARGE('Raw Data'!G1071:J1071, 4), 'Raw Data'!G1071:J1071, 0), 'Raw Data'!P1071-'Raw Data'!O1071&gt;3), 'Raw Data'!J1071, 0))</f>
        <v/>
      </c>
      <c r="F1078">
        <f>IF(ISBLANK('Raw Data'!J1071), 0, IF(AND(3=MATCH(LARGE('Raw Data'!G1071:J1071, 4), 'Raw Data'!G1071:J1071, 0), 'Raw Data'!O1071-'Raw Data'!P1071&gt;3), 'Raw Data'!I1071, 0))</f>
        <v/>
      </c>
      <c r="G1078">
        <f>IF(ISBLANK('Raw Data'!J1071), 0, IF(AND(2=MATCH(LARGE('Raw Data'!G1071:J1071, 4), 'Raw Data'!G1071:J1071, 0), AND('Raw Data'!P1071-'Raw Data'!O1071&lt;4, 'Raw Data'!P1071-'Raw Data'!O1071&gt;0)), 'Raw Data'!H1071, 0))</f>
        <v/>
      </c>
      <c r="H1078">
        <f>IF(ISBLANK('Raw Data'!J1071), 0, IF(AND(1=MATCH(LARGE('Raw Data'!G1071:J1071, 4), 'Raw Data'!G1071:J1071, 0), AND('Raw Data'!O1071-'Raw Data'!P1071&lt;4, 'Raw Data'!O1071-'Raw Data'!P1071&gt;0)), 'Raw Data'!G1071, 0))</f>
        <v/>
      </c>
      <c r="I1078">
        <f>IF(ISBLANK('Raw Data'!J1071), 0, IF(AND(4=MATCH(LARGE('Raw Data'!G1071:J1071, 3), 'Raw Data'!G1071:J1071, 0), 'Raw Data'!P1071-'Raw Data'!O1071&gt;3), 'Raw Data'!J1071, 0))</f>
        <v/>
      </c>
      <c r="J1078">
        <f>IF(ISBLANK('Raw Data'!J1071), 0, IF(AND(3=MATCH(LARGE('Raw Data'!G1071:J1071, 3), 'Raw Data'!G1071:J1071, 0), 'Raw Data'!O1071-'Raw Data'!P1071&gt;3), 'Raw Data'!I1071, 0))</f>
        <v/>
      </c>
      <c r="K1078">
        <f>IF(ISBLANK('Raw Data'!J1071), 0, IF(AND(2=MATCH(LARGE('Raw Data'!G1071:J1071, 3), 'Raw Data'!G1071:J1071, 0), AND('Raw Data'!P1071-'Raw Data'!O1071&lt;4, 'Raw Data'!P1071-'Raw Data'!O1071&gt;0)), 'Raw Data'!H1071, 0))</f>
        <v/>
      </c>
      <c r="L1078">
        <f>IF(ISBLANK('Raw Data'!J1071), 0, IF(AND(1=MATCH(LARGE('Raw Data'!G1071:J1071, 3), 'Raw Data'!G1071:J1071, 0), AND('Raw Data'!O1071-'Raw Data'!P1071&lt;4, 'Raw Data'!O1071-'Raw Data'!P1071&gt;0)), 'Raw Data'!G1071, 0))</f>
        <v/>
      </c>
      <c r="M1078">
        <f>IF(ISBLANK('Raw Data'!J1071), 0, IF(AND(4=MATCH(LARGE('Raw Data'!G1071:J1071, 2), 'Raw Data'!G1071:J1071, 0), 'Raw Data'!P1071-'Raw Data'!O1071&gt;3), 'Raw Data'!J1071, 0))</f>
        <v/>
      </c>
      <c r="N1078">
        <f>IF(ISBLANK('Raw Data'!J1071), 0, IF(AND(3=MATCH(LARGE('Raw Data'!G1071:J1071, 2), 'Raw Data'!G1071:J1071, 0), 'Raw Data'!O1071-'Raw Data'!P1071&gt;3), 'Raw Data'!I1071, 0))</f>
        <v/>
      </c>
      <c r="O1078">
        <f>IF(ISBLANK('Raw Data'!J1071), 0, IF(AND(2=MATCH(LARGE('Raw Data'!G1071:J1071, 2), 'Raw Data'!G1071:J1071, 0), AND('Raw Data'!P1071-'Raw Data'!O1071&lt;4, 'Raw Data'!P1071-'Raw Data'!O1071&gt;0)), 'Raw Data'!H1071, 0))</f>
        <v/>
      </c>
      <c r="P1078">
        <f>IF(ISBLANK('Raw Data'!J1071), 0, IF(AND(1=MATCH(LARGE('Raw Data'!G1071:J1071, 2), 'Raw Data'!G1071:J1071, 0), AND('Raw Data'!O1071-'Raw Data'!P1071&lt;4, 'Raw Data'!O1071-'Raw Data'!P1071&gt;0)), 'Raw Data'!G1071, 0))</f>
        <v/>
      </c>
      <c r="Q1078">
        <f>IF(ISBLANK('Raw Data'!J1071), 0, IF(AND(4=MATCH(LARGE('Raw Data'!G1071:J1071, 1), 'Raw Data'!G1071:J1071, 0), 'Raw Data'!P1071-'Raw Data'!O1071&gt;3), 'Raw Data'!J1071, 0))</f>
        <v/>
      </c>
      <c r="R1078">
        <f>IF(ISBLANK('Raw Data'!J1071), 0, IF(AND(3=MATCH(LARGE('Raw Data'!G1071:J1071, 1), 'Raw Data'!G1071:J1071, 0), 'Raw Data'!O1071-'Raw Data'!P1071&gt;3), 'Raw Data'!I1071, 0))</f>
        <v/>
      </c>
      <c r="S1078">
        <f>IF(AND('Raw Data'!P1071-'Raw Data'!O1071&gt;4, 'Raw Data'!F1071&lt;'Raw Data'!C1071), 'Raw Data'!J1071, 0)</f>
        <v/>
      </c>
      <c r="T1078">
        <f>IF(AND('Raw Data'!O1071-'Raw Data'!P1071&gt;4, 'Raw Data'!F1071&gt;'Raw Data'!C1071), 'Raw Data'!I1071, 0)</f>
        <v/>
      </c>
      <c r="U1078">
        <f>IF(AND('Raw Data'!P1071-'Raw Data'!O1071&lt;3, 'Raw Data'!P1071&gt;'Raw Data'!O1071, 'Raw Data'!F1071&lt;'Raw Data'!C1071), 'Raw Data'!H1071, 0)</f>
        <v/>
      </c>
      <c r="V1078">
        <f>IF(AND('Raw Data'!P1071-'Raw Data'!O1071&lt;3, 'Raw Data'!P1071&gt;'Raw Data'!O1071, 'Raw Data'!F1071&gt;'Raw Data'!C1071), 'Raw Data'!G1071, 0)</f>
        <v/>
      </c>
    </row>
    <row r="1079">
      <c r="A1079">
        <f>IF(AND('Raw Data'!F1072&lt;'Raw Data'!C1072, 'Raw Data'!P1072&gt;'Raw Data'!O1072, 'Raw Data'!P1072-'Raw Data'!O1072&gt;3), 'Raw Data'!J1072, 0)</f>
        <v/>
      </c>
      <c r="B1079">
        <f>IF(AND('Raw Data'!C1072&lt;'Raw Data'!F1072, 'Raw Data'!O1072&gt;'Raw Data'!P1072, 'Raw Data'!O1072-'Raw Data'!P1072&gt;3), 'Raw Data'!I1072, 0)</f>
        <v/>
      </c>
      <c r="C1079">
        <f>IF(AND('Raw Data'!F1072&lt;'Raw Data'!C1072, 'Raw Data'!P1072&gt;'Raw Data'!O1072, 'Raw Data'!P1072-'Raw Data'!O1072&lt;4), 'Raw Data'!H1072, 0)</f>
        <v/>
      </c>
      <c r="D1079">
        <f>IF(AND('Raw Data'!C1072&lt;'Raw Data'!F1072, 'Raw Data'!O1072&gt;'Raw Data'!P1072, 'Raw Data'!O1072-'Raw Data'!P1072&lt;4), 'Raw Data'!G1072, 0)</f>
        <v/>
      </c>
      <c r="E1079">
        <f>IF(ISBLANK('Raw Data'!J1072), 0, IF(AND(4=MATCH(LARGE('Raw Data'!G1072:J1072, 4), 'Raw Data'!G1072:J1072, 0), 'Raw Data'!P1072-'Raw Data'!O1072&gt;3), 'Raw Data'!J1072, 0))</f>
        <v/>
      </c>
      <c r="F1079">
        <f>IF(ISBLANK('Raw Data'!J1072), 0, IF(AND(3=MATCH(LARGE('Raw Data'!G1072:J1072, 4), 'Raw Data'!G1072:J1072, 0), 'Raw Data'!O1072-'Raw Data'!P1072&gt;3), 'Raw Data'!I1072, 0))</f>
        <v/>
      </c>
      <c r="G1079">
        <f>IF(ISBLANK('Raw Data'!J1072), 0, IF(AND(2=MATCH(LARGE('Raw Data'!G1072:J1072, 4), 'Raw Data'!G1072:J1072, 0), AND('Raw Data'!P1072-'Raw Data'!O1072&lt;4, 'Raw Data'!P1072-'Raw Data'!O1072&gt;0)), 'Raw Data'!H1072, 0))</f>
        <v/>
      </c>
      <c r="H1079">
        <f>IF(ISBLANK('Raw Data'!J1072), 0, IF(AND(1=MATCH(LARGE('Raw Data'!G1072:J1072, 4), 'Raw Data'!G1072:J1072, 0), AND('Raw Data'!O1072-'Raw Data'!P1072&lt;4, 'Raw Data'!O1072-'Raw Data'!P1072&gt;0)), 'Raw Data'!G1072, 0))</f>
        <v/>
      </c>
      <c r="I1079">
        <f>IF(ISBLANK('Raw Data'!J1072), 0, IF(AND(4=MATCH(LARGE('Raw Data'!G1072:J1072, 3), 'Raw Data'!G1072:J1072, 0), 'Raw Data'!P1072-'Raw Data'!O1072&gt;3), 'Raw Data'!J1072, 0))</f>
        <v/>
      </c>
      <c r="J1079">
        <f>IF(ISBLANK('Raw Data'!J1072), 0, IF(AND(3=MATCH(LARGE('Raw Data'!G1072:J1072, 3), 'Raw Data'!G1072:J1072, 0), 'Raw Data'!O1072-'Raw Data'!P1072&gt;3), 'Raw Data'!I1072, 0))</f>
        <v/>
      </c>
      <c r="K1079">
        <f>IF(ISBLANK('Raw Data'!J1072), 0, IF(AND(2=MATCH(LARGE('Raw Data'!G1072:J1072, 3), 'Raw Data'!G1072:J1072, 0), AND('Raw Data'!P1072-'Raw Data'!O1072&lt;4, 'Raw Data'!P1072-'Raw Data'!O1072&gt;0)), 'Raw Data'!H1072, 0))</f>
        <v/>
      </c>
      <c r="L1079">
        <f>IF(ISBLANK('Raw Data'!J1072), 0, IF(AND(1=MATCH(LARGE('Raw Data'!G1072:J1072, 3), 'Raw Data'!G1072:J1072, 0), AND('Raw Data'!O1072-'Raw Data'!P1072&lt;4, 'Raw Data'!O1072-'Raw Data'!P1072&gt;0)), 'Raw Data'!G1072, 0))</f>
        <v/>
      </c>
      <c r="M1079">
        <f>IF(ISBLANK('Raw Data'!J1072), 0, IF(AND(4=MATCH(LARGE('Raw Data'!G1072:J1072, 2), 'Raw Data'!G1072:J1072, 0), 'Raw Data'!P1072-'Raw Data'!O1072&gt;3), 'Raw Data'!J1072, 0))</f>
        <v/>
      </c>
      <c r="N1079">
        <f>IF(ISBLANK('Raw Data'!J1072), 0, IF(AND(3=MATCH(LARGE('Raw Data'!G1072:J1072, 2), 'Raw Data'!G1072:J1072, 0), 'Raw Data'!O1072-'Raw Data'!P1072&gt;3), 'Raw Data'!I1072, 0))</f>
        <v/>
      </c>
      <c r="O1079">
        <f>IF(ISBLANK('Raw Data'!J1072), 0, IF(AND(2=MATCH(LARGE('Raw Data'!G1072:J1072, 2), 'Raw Data'!G1072:J1072, 0), AND('Raw Data'!P1072-'Raw Data'!O1072&lt;4, 'Raw Data'!P1072-'Raw Data'!O1072&gt;0)), 'Raw Data'!H1072, 0))</f>
        <v/>
      </c>
      <c r="P1079">
        <f>IF(ISBLANK('Raw Data'!J1072), 0, IF(AND(1=MATCH(LARGE('Raw Data'!G1072:J1072, 2), 'Raw Data'!G1072:J1072, 0), AND('Raw Data'!O1072-'Raw Data'!P1072&lt;4, 'Raw Data'!O1072-'Raw Data'!P1072&gt;0)), 'Raw Data'!G1072, 0))</f>
        <v/>
      </c>
      <c r="Q1079">
        <f>IF(ISBLANK('Raw Data'!J1072), 0, IF(AND(4=MATCH(LARGE('Raw Data'!G1072:J1072, 1), 'Raw Data'!G1072:J1072, 0), 'Raw Data'!P1072-'Raw Data'!O1072&gt;3), 'Raw Data'!J1072, 0))</f>
        <v/>
      </c>
      <c r="R1079">
        <f>IF(ISBLANK('Raw Data'!J1072), 0, IF(AND(3=MATCH(LARGE('Raw Data'!G1072:J1072, 1), 'Raw Data'!G1072:J1072, 0), 'Raw Data'!O1072-'Raw Data'!P1072&gt;3), 'Raw Data'!I1072, 0))</f>
        <v/>
      </c>
      <c r="S1079">
        <f>IF(AND('Raw Data'!P1072-'Raw Data'!O1072&gt;4, 'Raw Data'!F1072&lt;'Raw Data'!C1072), 'Raw Data'!J1072, 0)</f>
        <v/>
      </c>
      <c r="T1079">
        <f>IF(AND('Raw Data'!O1072-'Raw Data'!P1072&gt;4, 'Raw Data'!F1072&gt;'Raw Data'!C1072), 'Raw Data'!I1072, 0)</f>
        <v/>
      </c>
      <c r="U1079">
        <f>IF(AND('Raw Data'!P1072-'Raw Data'!O1072&lt;3, 'Raw Data'!P1072&gt;'Raw Data'!O1072, 'Raw Data'!F1072&lt;'Raw Data'!C1072), 'Raw Data'!H1072, 0)</f>
        <v/>
      </c>
      <c r="V1079">
        <f>IF(AND('Raw Data'!P1072-'Raw Data'!O1072&lt;3, 'Raw Data'!P1072&gt;'Raw Data'!O1072, 'Raw Data'!F1072&gt;'Raw Data'!C1072), 'Raw Data'!G1072, 0)</f>
        <v/>
      </c>
    </row>
    <row r="1080">
      <c r="A1080">
        <f>IF(AND('Raw Data'!F1073&lt;'Raw Data'!C1073, 'Raw Data'!P1073&gt;'Raw Data'!O1073, 'Raw Data'!P1073-'Raw Data'!O1073&gt;3), 'Raw Data'!J1073, 0)</f>
        <v/>
      </c>
      <c r="B1080">
        <f>IF(AND('Raw Data'!C1073&lt;'Raw Data'!F1073, 'Raw Data'!O1073&gt;'Raw Data'!P1073, 'Raw Data'!O1073-'Raw Data'!P1073&gt;3), 'Raw Data'!I1073, 0)</f>
        <v/>
      </c>
      <c r="C1080">
        <f>IF(AND('Raw Data'!F1073&lt;'Raw Data'!C1073, 'Raw Data'!P1073&gt;'Raw Data'!O1073, 'Raw Data'!P1073-'Raw Data'!O1073&lt;4), 'Raw Data'!H1073, 0)</f>
        <v/>
      </c>
      <c r="D1080">
        <f>IF(AND('Raw Data'!C1073&lt;'Raw Data'!F1073, 'Raw Data'!O1073&gt;'Raw Data'!P1073, 'Raw Data'!O1073-'Raw Data'!P1073&lt;4), 'Raw Data'!G1073, 0)</f>
        <v/>
      </c>
      <c r="E1080">
        <f>IF(ISBLANK('Raw Data'!J1073), 0, IF(AND(4=MATCH(LARGE('Raw Data'!G1073:J1073, 4), 'Raw Data'!G1073:J1073, 0), 'Raw Data'!P1073-'Raw Data'!O1073&gt;3), 'Raw Data'!J1073, 0))</f>
        <v/>
      </c>
      <c r="F1080">
        <f>IF(ISBLANK('Raw Data'!J1073), 0, IF(AND(3=MATCH(LARGE('Raw Data'!G1073:J1073, 4), 'Raw Data'!G1073:J1073, 0), 'Raw Data'!O1073-'Raw Data'!P1073&gt;3), 'Raw Data'!I1073, 0))</f>
        <v/>
      </c>
      <c r="G1080">
        <f>IF(ISBLANK('Raw Data'!J1073), 0, IF(AND(2=MATCH(LARGE('Raw Data'!G1073:J1073, 4), 'Raw Data'!G1073:J1073, 0), AND('Raw Data'!P1073-'Raw Data'!O1073&lt;4, 'Raw Data'!P1073-'Raw Data'!O1073&gt;0)), 'Raw Data'!H1073, 0))</f>
        <v/>
      </c>
      <c r="H1080">
        <f>IF(ISBLANK('Raw Data'!J1073), 0, IF(AND(1=MATCH(LARGE('Raw Data'!G1073:J1073, 4), 'Raw Data'!G1073:J1073, 0), AND('Raw Data'!O1073-'Raw Data'!P1073&lt;4, 'Raw Data'!O1073-'Raw Data'!P1073&gt;0)), 'Raw Data'!G1073, 0))</f>
        <v/>
      </c>
      <c r="I1080">
        <f>IF(ISBLANK('Raw Data'!J1073), 0, IF(AND(4=MATCH(LARGE('Raw Data'!G1073:J1073, 3), 'Raw Data'!G1073:J1073, 0), 'Raw Data'!P1073-'Raw Data'!O1073&gt;3), 'Raw Data'!J1073, 0))</f>
        <v/>
      </c>
      <c r="J1080">
        <f>IF(ISBLANK('Raw Data'!J1073), 0, IF(AND(3=MATCH(LARGE('Raw Data'!G1073:J1073, 3), 'Raw Data'!G1073:J1073, 0), 'Raw Data'!O1073-'Raw Data'!P1073&gt;3), 'Raw Data'!I1073, 0))</f>
        <v/>
      </c>
      <c r="K1080">
        <f>IF(ISBLANK('Raw Data'!J1073), 0, IF(AND(2=MATCH(LARGE('Raw Data'!G1073:J1073, 3), 'Raw Data'!G1073:J1073, 0), AND('Raw Data'!P1073-'Raw Data'!O1073&lt;4, 'Raw Data'!P1073-'Raw Data'!O1073&gt;0)), 'Raw Data'!H1073, 0))</f>
        <v/>
      </c>
      <c r="L1080">
        <f>IF(ISBLANK('Raw Data'!J1073), 0, IF(AND(1=MATCH(LARGE('Raw Data'!G1073:J1073, 3), 'Raw Data'!G1073:J1073, 0), AND('Raw Data'!O1073-'Raw Data'!P1073&lt;4, 'Raw Data'!O1073-'Raw Data'!P1073&gt;0)), 'Raw Data'!G1073, 0))</f>
        <v/>
      </c>
      <c r="M1080">
        <f>IF(ISBLANK('Raw Data'!J1073), 0, IF(AND(4=MATCH(LARGE('Raw Data'!G1073:J1073, 2), 'Raw Data'!G1073:J1073, 0), 'Raw Data'!P1073-'Raw Data'!O1073&gt;3), 'Raw Data'!J1073, 0))</f>
        <v/>
      </c>
      <c r="N1080">
        <f>IF(ISBLANK('Raw Data'!J1073), 0, IF(AND(3=MATCH(LARGE('Raw Data'!G1073:J1073, 2), 'Raw Data'!G1073:J1073, 0), 'Raw Data'!O1073-'Raw Data'!P1073&gt;3), 'Raw Data'!I1073, 0))</f>
        <v/>
      </c>
      <c r="O1080">
        <f>IF(ISBLANK('Raw Data'!J1073), 0, IF(AND(2=MATCH(LARGE('Raw Data'!G1073:J1073, 2), 'Raw Data'!G1073:J1073, 0), AND('Raw Data'!P1073-'Raw Data'!O1073&lt;4, 'Raw Data'!P1073-'Raw Data'!O1073&gt;0)), 'Raw Data'!H1073, 0))</f>
        <v/>
      </c>
      <c r="P1080">
        <f>IF(ISBLANK('Raw Data'!J1073), 0, IF(AND(1=MATCH(LARGE('Raw Data'!G1073:J1073, 2), 'Raw Data'!G1073:J1073, 0), AND('Raw Data'!O1073-'Raw Data'!P1073&lt;4, 'Raw Data'!O1073-'Raw Data'!P1073&gt;0)), 'Raw Data'!G1073, 0))</f>
        <v/>
      </c>
      <c r="Q1080">
        <f>IF(ISBLANK('Raw Data'!J1073), 0, IF(AND(4=MATCH(LARGE('Raw Data'!G1073:J1073, 1), 'Raw Data'!G1073:J1073, 0), 'Raw Data'!P1073-'Raw Data'!O1073&gt;3), 'Raw Data'!J1073, 0))</f>
        <v/>
      </c>
      <c r="R1080">
        <f>IF(ISBLANK('Raw Data'!J1073), 0, IF(AND(3=MATCH(LARGE('Raw Data'!G1073:J1073, 1), 'Raw Data'!G1073:J1073, 0), 'Raw Data'!O1073-'Raw Data'!P1073&gt;3), 'Raw Data'!I1073, 0))</f>
        <v/>
      </c>
      <c r="S1080">
        <f>IF(AND('Raw Data'!P1073-'Raw Data'!O1073&gt;4, 'Raw Data'!F1073&lt;'Raw Data'!C1073), 'Raw Data'!J1073, 0)</f>
        <v/>
      </c>
      <c r="T1080">
        <f>IF(AND('Raw Data'!O1073-'Raw Data'!P1073&gt;4, 'Raw Data'!F1073&gt;'Raw Data'!C1073), 'Raw Data'!I1073, 0)</f>
        <v/>
      </c>
      <c r="U1080">
        <f>IF(AND('Raw Data'!P1073-'Raw Data'!O1073&lt;3, 'Raw Data'!P1073&gt;'Raw Data'!O1073, 'Raw Data'!F1073&lt;'Raw Data'!C1073), 'Raw Data'!H1073, 0)</f>
        <v/>
      </c>
      <c r="V1080">
        <f>IF(AND('Raw Data'!P1073-'Raw Data'!O1073&lt;3, 'Raw Data'!P1073&gt;'Raw Data'!O1073, 'Raw Data'!F1073&gt;'Raw Data'!C1073), 'Raw Data'!G1073, 0)</f>
        <v/>
      </c>
    </row>
    <row r="1081">
      <c r="A1081">
        <f>IF(AND('Raw Data'!F1074&lt;'Raw Data'!C1074, 'Raw Data'!P1074&gt;'Raw Data'!O1074, 'Raw Data'!P1074-'Raw Data'!O1074&gt;3), 'Raw Data'!J1074, 0)</f>
        <v/>
      </c>
      <c r="B1081">
        <f>IF(AND('Raw Data'!C1074&lt;'Raw Data'!F1074, 'Raw Data'!O1074&gt;'Raw Data'!P1074, 'Raw Data'!O1074-'Raw Data'!P1074&gt;3), 'Raw Data'!I1074, 0)</f>
        <v/>
      </c>
      <c r="C1081">
        <f>IF(AND('Raw Data'!F1074&lt;'Raw Data'!C1074, 'Raw Data'!P1074&gt;'Raw Data'!O1074, 'Raw Data'!P1074-'Raw Data'!O1074&lt;4), 'Raw Data'!H1074, 0)</f>
        <v/>
      </c>
      <c r="D1081">
        <f>IF(AND('Raw Data'!C1074&lt;'Raw Data'!F1074, 'Raw Data'!O1074&gt;'Raw Data'!P1074, 'Raw Data'!O1074-'Raw Data'!P1074&lt;4), 'Raw Data'!G1074, 0)</f>
        <v/>
      </c>
      <c r="E1081">
        <f>IF(ISBLANK('Raw Data'!J1074), 0, IF(AND(4=MATCH(LARGE('Raw Data'!G1074:J1074, 4), 'Raw Data'!G1074:J1074, 0), 'Raw Data'!P1074-'Raw Data'!O1074&gt;3), 'Raw Data'!J1074, 0))</f>
        <v/>
      </c>
      <c r="F1081">
        <f>IF(ISBLANK('Raw Data'!J1074), 0, IF(AND(3=MATCH(LARGE('Raw Data'!G1074:J1074, 4), 'Raw Data'!G1074:J1074, 0), 'Raw Data'!O1074-'Raw Data'!P1074&gt;3), 'Raw Data'!I1074, 0))</f>
        <v/>
      </c>
      <c r="G1081">
        <f>IF(ISBLANK('Raw Data'!J1074), 0, IF(AND(2=MATCH(LARGE('Raw Data'!G1074:J1074, 4), 'Raw Data'!G1074:J1074, 0), AND('Raw Data'!P1074-'Raw Data'!O1074&lt;4, 'Raw Data'!P1074-'Raw Data'!O1074&gt;0)), 'Raw Data'!H1074, 0))</f>
        <v/>
      </c>
      <c r="H1081">
        <f>IF(ISBLANK('Raw Data'!J1074), 0, IF(AND(1=MATCH(LARGE('Raw Data'!G1074:J1074, 4), 'Raw Data'!G1074:J1074, 0), AND('Raw Data'!O1074-'Raw Data'!P1074&lt;4, 'Raw Data'!O1074-'Raw Data'!P1074&gt;0)), 'Raw Data'!G1074, 0))</f>
        <v/>
      </c>
      <c r="I1081">
        <f>IF(ISBLANK('Raw Data'!J1074), 0, IF(AND(4=MATCH(LARGE('Raw Data'!G1074:J1074, 3), 'Raw Data'!G1074:J1074, 0), 'Raw Data'!P1074-'Raw Data'!O1074&gt;3), 'Raw Data'!J1074, 0))</f>
        <v/>
      </c>
      <c r="J1081">
        <f>IF(ISBLANK('Raw Data'!J1074), 0, IF(AND(3=MATCH(LARGE('Raw Data'!G1074:J1074, 3), 'Raw Data'!G1074:J1074, 0), 'Raw Data'!O1074-'Raw Data'!P1074&gt;3), 'Raw Data'!I1074, 0))</f>
        <v/>
      </c>
      <c r="K1081">
        <f>IF(ISBLANK('Raw Data'!J1074), 0, IF(AND(2=MATCH(LARGE('Raw Data'!G1074:J1074, 3), 'Raw Data'!G1074:J1074, 0), AND('Raw Data'!P1074-'Raw Data'!O1074&lt;4, 'Raw Data'!P1074-'Raw Data'!O1074&gt;0)), 'Raw Data'!H1074, 0))</f>
        <v/>
      </c>
      <c r="L1081">
        <f>IF(ISBLANK('Raw Data'!J1074), 0, IF(AND(1=MATCH(LARGE('Raw Data'!G1074:J1074, 3), 'Raw Data'!G1074:J1074, 0), AND('Raw Data'!O1074-'Raw Data'!P1074&lt;4, 'Raw Data'!O1074-'Raw Data'!P1074&gt;0)), 'Raw Data'!G1074, 0))</f>
        <v/>
      </c>
      <c r="M1081">
        <f>IF(ISBLANK('Raw Data'!J1074), 0, IF(AND(4=MATCH(LARGE('Raw Data'!G1074:J1074, 2), 'Raw Data'!G1074:J1074, 0), 'Raw Data'!P1074-'Raw Data'!O1074&gt;3), 'Raw Data'!J1074, 0))</f>
        <v/>
      </c>
      <c r="N1081">
        <f>IF(ISBLANK('Raw Data'!J1074), 0, IF(AND(3=MATCH(LARGE('Raw Data'!G1074:J1074, 2), 'Raw Data'!G1074:J1074, 0), 'Raw Data'!O1074-'Raw Data'!P1074&gt;3), 'Raw Data'!I1074, 0))</f>
        <v/>
      </c>
      <c r="O1081">
        <f>IF(ISBLANK('Raw Data'!J1074), 0, IF(AND(2=MATCH(LARGE('Raw Data'!G1074:J1074, 2), 'Raw Data'!G1074:J1074, 0), AND('Raw Data'!P1074-'Raw Data'!O1074&lt;4, 'Raw Data'!P1074-'Raw Data'!O1074&gt;0)), 'Raw Data'!H1074, 0))</f>
        <v/>
      </c>
      <c r="P1081">
        <f>IF(ISBLANK('Raw Data'!J1074), 0, IF(AND(1=MATCH(LARGE('Raw Data'!G1074:J1074, 2), 'Raw Data'!G1074:J1074, 0), AND('Raw Data'!O1074-'Raw Data'!P1074&lt;4, 'Raw Data'!O1074-'Raw Data'!P1074&gt;0)), 'Raw Data'!G1074, 0))</f>
        <v/>
      </c>
      <c r="Q1081">
        <f>IF(ISBLANK('Raw Data'!J1074), 0, IF(AND(4=MATCH(LARGE('Raw Data'!G1074:J1074, 1), 'Raw Data'!G1074:J1074, 0), 'Raw Data'!P1074-'Raw Data'!O1074&gt;3), 'Raw Data'!J1074, 0))</f>
        <v/>
      </c>
      <c r="R1081">
        <f>IF(ISBLANK('Raw Data'!J1074), 0, IF(AND(3=MATCH(LARGE('Raw Data'!G1074:J1074, 1), 'Raw Data'!G1074:J1074, 0), 'Raw Data'!O1074-'Raw Data'!P1074&gt;3), 'Raw Data'!I1074, 0))</f>
        <v/>
      </c>
      <c r="S1081">
        <f>IF(AND('Raw Data'!P1074-'Raw Data'!O1074&gt;4, 'Raw Data'!F1074&lt;'Raw Data'!C1074), 'Raw Data'!J1074, 0)</f>
        <v/>
      </c>
      <c r="T1081">
        <f>IF(AND('Raw Data'!O1074-'Raw Data'!P1074&gt;4, 'Raw Data'!F1074&gt;'Raw Data'!C1074), 'Raw Data'!I1074, 0)</f>
        <v/>
      </c>
      <c r="U1081">
        <f>IF(AND('Raw Data'!P1074-'Raw Data'!O1074&lt;3, 'Raw Data'!P1074&gt;'Raw Data'!O1074, 'Raw Data'!F1074&lt;'Raw Data'!C1074), 'Raw Data'!H1074, 0)</f>
        <v/>
      </c>
      <c r="V1081">
        <f>IF(AND('Raw Data'!P1074-'Raw Data'!O1074&lt;3, 'Raw Data'!P1074&gt;'Raw Data'!O1074, 'Raw Data'!F1074&gt;'Raw Data'!C1074), 'Raw Data'!G1074, 0)</f>
        <v/>
      </c>
    </row>
    <row r="1082">
      <c r="A1082">
        <f>IF(AND('Raw Data'!F1075&lt;'Raw Data'!C1075, 'Raw Data'!P1075&gt;'Raw Data'!O1075, 'Raw Data'!P1075-'Raw Data'!O1075&gt;3), 'Raw Data'!J1075, 0)</f>
        <v/>
      </c>
      <c r="B1082">
        <f>IF(AND('Raw Data'!C1075&lt;'Raw Data'!F1075, 'Raw Data'!O1075&gt;'Raw Data'!P1075, 'Raw Data'!O1075-'Raw Data'!P1075&gt;3), 'Raw Data'!I1075, 0)</f>
        <v/>
      </c>
      <c r="C1082">
        <f>IF(AND('Raw Data'!F1075&lt;'Raw Data'!C1075, 'Raw Data'!P1075&gt;'Raw Data'!O1075, 'Raw Data'!P1075-'Raw Data'!O1075&lt;4), 'Raw Data'!H1075, 0)</f>
        <v/>
      </c>
      <c r="D1082">
        <f>IF(AND('Raw Data'!C1075&lt;'Raw Data'!F1075, 'Raw Data'!O1075&gt;'Raw Data'!P1075, 'Raw Data'!O1075-'Raw Data'!P1075&lt;4), 'Raw Data'!G1075, 0)</f>
        <v/>
      </c>
      <c r="E1082">
        <f>IF(ISBLANK('Raw Data'!J1075), 0, IF(AND(4=MATCH(LARGE('Raw Data'!G1075:J1075, 4), 'Raw Data'!G1075:J1075, 0), 'Raw Data'!P1075-'Raw Data'!O1075&gt;3), 'Raw Data'!J1075, 0))</f>
        <v/>
      </c>
      <c r="F1082">
        <f>IF(ISBLANK('Raw Data'!J1075), 0, IF(AND(3=MATCH(LARGE('Raw Data'!G1075:J1075, 4), 'Raw Data'!G1075:J1075, 0), 'Raw Data'!O1075-'Raw Data'!P1075&gt;3), 'Raw Data'!I1075, 0))</f>
        <v/>
      </c>
      <c r="G1082">
        <f>IF(ISBLANK('Raw Data'!J1075), 0, IF(AND(2=MATCH(LARGE('Raw Data'!G1075:J1075, 4), 'Raw Data'!G1075:J1075, 0), AND('Raw Data'!P1075-'Raw Data'!O1075&lt;4, 'Raw Data'!P1075-'Raw Data'!O1075&gt;0)), 'Raw Data'!H1075, 0))</f>
        <v/>
      </c>
      <c r="H1082">
        <f>IF(ISBLANK('Raw Data'!J1075), 0, IF(AND(1=MATCH(LARGE('Raw Data'!G1075:J1075, 4), 'Raw Data'!G1075:J1075, 0), AND('Raw Data'!O1075-'Raw Data'!P1075&lt;4, 'Raw Data'!O1075-'Raw Data'!P1075&gt;0)), 'Raw Data'!G1075, 0))</f>
        <v/>
      </c>
      <c r="I1082">
        <f>IF(ISBLANK('Raw Data'!J1075), 0, IF(AND(4=MATCH(LARGE('Raw Data'!G1075:J1075, 3), 'Raw Data'!G1075:J1075, 0), 'Raw Data'!P1075-'Raw Data'!O1075&gt;3), 'Raw Data'!J1075, 0))</f>
        <v/>
      </c>
      <c r="J1082">
        <f>IF(ISBLANK('Raw Data'!J1075), 0, IF(AND(3=MATCH(LARGE('Raw Data'!G1075:J1075, 3), 'Raw Data'!G1075:J1075, 0), 'Raw Data'!O1075-'Raw Data'!P1075&gt;3), 'Raw Data'!I1075, 0))</f>
        <v/>
      </c>
      <c r="K1082">
        <f>IF(ISBLANK('Raw Data'!J1075), 0, IF(AND(2=MATCH(LARGE('Raw Data'!G1075:J1075, 3), 'Raw Data'!G1075:J1075, 0), AND('Raw Data'!P1075-'Raw Data'!O1075&lt;4, 'Raw Data'!P1075-'Raw Data'!O1075&gt;0)), 'Raw Data'!H1075, 0))</f>
        <v/>
      </c>
      <c r="L1082">
        <f>IF(ISBLANK('Raw Data'!J1075), 0, IF(AND(1=MATCH(LARGE('Raw Data'!G1075:J1075, 3), 'Raw Data'!G1075:J1075, 0), AND('Raw Data'!O1075-'Raw Data'!P1075&lt;4, 'Raw Data'!O1075-'Raw Data'!P1075&gt;0)), 'Raw Data'!G1075, 0))</f>
        <v/>
      </c>
      <c r="M1082">
        <f>IF(ISBLANK('Raw Data'!J1075), 0, IF(AND(4=MATCH(LARGE('Raw Data'!G1075:J1075, 2), 'Raw Data'!G1075:J1075, 0), 'Raw Data'!P1075-'Raw Data'!O1075&gt;3), 'Raw Data'!J1075, 0))</f>
        <v/>
      </c>
      <c r="N1082">
        <f>IF(ISBLANK('Raw Data'!J1075), 0, IF(AND(3=MATCH(LARGE('Raw Data'!G1075:J1075, 2), 'Raw Data'!G1075:J1075, 0), 'Raw Data'!O1075-'Raw Data'!P1075&gt;3), 'Raw Data'!I1075, 0))</f>
        <v/>
      </c>
      <c r="O1082">
        <f>IF(ISBLANK('Raw Data'!J1075), 0, IF(AND(2=MATCH(LARGE('Raw Data'!G1075:J1075, 2), 'Raw Data'!G1075:J1075, 0), AND('Raw Data'!P1075-'Raw Data'!O1075&lt;4, 'Raw Data'!P1075-'Raw Data'!O1075&gt;0)), 'Raw Data'!H1075, 0))</f>
        <v/>
      </c>
      <c r="P1082">
        <f>IF(ISBLANK('Raw Data'!J1075), 0, IF(AND(1=MATCH(LARGE('Raw Data'!G1075:J1075, 2), 'Raw Data'!G1075:J1075, 0), AND('Raw Data'!O1075-'Raw Data'!P1075&lt;4, 'Raw Data'!O1075-'Raw Data'!P1075&gt;0)), 'Raw Data'!G1075, 0))</f>
        <v/>
      </c>
      <c r="Q1082">
        <f>IF(ISBLANK('Raw Data'!J1075), 0, IF(AND(4=MATCH(LARGE('Raw Data'!G1075:J1075, 1), 'Raw Data'!G1075:J1075, 0), 'Raw Data'!P1075-'Raw Data'!O1075&gt;3), 'Raw Data'!J1075, 0))</f>
        <v/>
      </c>
      <c r="R1082">
        <f>IF(ISBLANK('Raw Data'!J1075), 0, IF(AND(3=MATCH(LARGE('Raw Data'!G1075:J1075, 1), 'Raw Data'!G1075:J1075, 0), 'Raw Data'!O1075-'Raw Data'!P1075&gt;3), 'Raw Data'!I1075, 0))</f>
        <v/>
      </c>
      <c r="S1082">
        <f>IF(AND('Raw Data'!P1075-'Raw Data'!O1075&gt;4, 'Raw Data'!F1075&lt;'Raw Data'!C1075), 'Raw Data'!J1075, 0)</f>
        <v/>
      </c>
      <c r="T1082">
        <f>IF(AND('Raw Data'!O1075-'Raw Data'!P1075&gt;4, 'Raw Data'!F1075&gt;'Raw Data'!C1075), 'Raw Data'!I1075, 0)</f>
        <v/>
      </c>
      <c r="U1082">
        <f>IF(AND('Raw Data'!P1075-'Raw Data'!O1075&lt;3, 'Raw Data'!P1075&gt;'Raw Data'!O1075, 'Raw Data'!F1075&lt;'Raw Data'!C1075), 'Raw Data'!H1075, 0)</f>
        <v/>
      </c>
      <c r="V1082">
        <f>IF(AND('Raw Data'!P1075-'Raw Data'!O1075&lt;3, 'Raw Data'!P1075&gt;'Raw Data'!O1075, 'Raw Data'!F1075&gt;'Raw Data'!C1075), 'Raw Data'!G1075, 0)</f>
        <v/>
      </c>
    </row>
    <row r="1083">
      <c r="A1083">
        <f>IF(AND('Raw Data'!F1076&lt;'Raw Data'!C1076, 'Raw Data'!P1076&gt;'Raw Data'!O1076, 'Raw Data'!P1076-'Raw Data'!O1076&gt;3), 'Raw Data'!J1076, 0)</f>
        <v/>
      </c>
      <c r="B1083">
        <f>IF(AND('Raw Data'!C1076&lt;'Raw Data'!F1076, 'Raw Data'!O1076&gt;'Raw Data'!P1076, 'Raw Data'!O1076-'Raw Data'!P1076&gt;3), 'Raw Data'!I1076, 0)</f>
        <v/>
      </c>
      <c r="C1083">
        <f>IF(AND('Raw Data'!F1076&lt;'Raw Data'!C1076, 'Raw Data'!P1076&gt;'Raw Data'!O1076, 'Raw Data'!P1076-'Raw Data'!O1076&lt;4), 'Raw Data'!H1076, 0)</f>
        <v/>
      </c>
      <c r="D1083">
        <f>IF(AND('Raw Data'!C1076&lt;'Raw Data'!F1076, 'Raw Data'!O1076&gt;'Raw Data'!P1076, 'Raw Data'!O1076-'Raw Data'!P1076&lt;4), 'Raw Data'!G1076, 0)</f>
        <v/>
      </c>
      <c r="E1083">
        <f>IF(ISBLANK('Raw Data'!J1076), 0, IF(AND(4=MATCH(LARGE('Raw Data'!G1076:J1076, 4), 'Raw Data'!G1076:J1076, 0), 'Raw Data'!P1076-'Raw Data'!O1076&gt;3), 'Raw Data'!J1076, 0))</f>
        <v/>
      </c>
      <c r="F1083">
        <f>IF(ISBLANK('Raw Data'!J1076), 0, IF(AND(3=MATCH(LARGE('Raw Data'!G1076:J1076, 4), 'Raw Data'!G1076:J1076, 0), 'Raw Data'!O1076-'Raw Data'!P1076&gt;3), 'Raw Data'!I1076, 0))</f>
        <v/>
      </c>
      <c r="G1083">
        <f>IF(ISBLANK('Raw Data'!J1076), 0, IF(AND(2=MATCH(LARGE('Raw Data'!G1076:J1076, 4), 'Raw Data'!G1076:J1076, 0), AND('Raw Data'!P1076-'Raw Data'!O1076&lt;4, 'Raw Data'!P1076-'Raw Data'!O1076&gt;0)), 'Raw Data'!H1076, 0))</f>
        <v/>
      </c>
      <c r="H1083">
        <f>IF(ISBLANK('Raw Data'!J1076), 0, IF(AND(1=MATCH(LARGE('Raw Data'!G1076:J1076, 4), 'Raw Data'!G1076:J1076, 0), AND('Raw Data'!O1076-'Raw Data'!P1076&lt;4, 'Raw Data'!O1076-'Raw Data'!P1076&gt;0)), 'Raw Data'!G1076, 0))</f>
        <v/>
      </c>
      <c r="I1083">
        <f>IF(ISBLANK('Raw Data'!J1076), 0, IF(AND(4=MATCH(LARGE('Raw Data'!G1076:J1076, 3), 'Raw Data'!G1076:J1076, 0), 'Raw Data'!P1076-'Raw Data'!O1076&gt;3), 'Raw Data'!J1076, 0))</f>
        <v/>
      </c>
      <c r="J1083">
        <f>IF(ISBLANK('Raw Data'!J1076), 0, IF(AND(3=MATCH(LARGE('Raw Data'!G1076:J1076, 3), 'Raw Data'!G1076:J1076, 0), 'Raw Data'!O1076-'Raw Data'!P1076&gt;3), 'Raw Data'!I1076, 0))</f>
        <v/>
      </c>
      <c r="K1083">
        <f>IF(ISBLANK('Raw Data'!J1076), 0, IF(AND(2=MATCH(LARGE('Raw Data'!G1076:J1076, 3), 'Raw Data'!G1076:J1076, 0), AND('Raw Data'!P1076-'Raw Data'!O1076&lt;4, 'Raw Data'!P1076-'Raw Data'!O1076&gt;0)), 'Raw Data'!H1076, 0))</f>
        <v/>
      </c>
      <c r="L1083">
        <f>IF(ISBLANK('Raw Data'!J1076), 0, IF(AND(1=MATCH(LARGE('Raw Data'!G1076:J1076, 3), 'Raw Data'!G1076:J1076, 0), AND('Raw Data'!O1076-'Raw Data'!P1076&lt;4, 'Raw Data'!O1076-'Raw Data'!P1076&gt;0)), 'Raw Data'!G1076, 0))</f>
        <v/>
      </c>
      <c r="M1083">
        <f>IF(ISBLANK('Raw Data'!J1076), 0, IF(AND(4=MATCH(LARGE('Raw Data'!G1076:J1076, 2), 'Raw Data'!G1076:J1076, 0), 'Raw Data'!P1076-'Raw Data'!O1076&gt;3), 'Raw Data'!J1076, 0))</f>
        <v/>
      </c>
      <c r="N1083">
        <f>IF(ISBLANK('Raw Data'!J1076), 0, IF(AND(3=MATCH(LARGE('Raw Data'!G1076:J1076, 2), 'Raw Data'!G1076:J1076, 0), 'Raw Data'!O1076-'Raw Data'!P1076&gt;3), 'Raw Data'!I1076, 0))</f>
        <v/>
      </c>
      <c r="O1083">
        <f>IF(ISBLANK('Raw Data'!J1076), 0, IF(AND(2=MATCH(LARGE('Raw Data'!G1076:J1076, 2), 'Raw Data'!G1076:J1076, 0), AND('Raw Data'!P1076-'Raw Data'!O1076&lt;4, 'Raw Data'!P1076-'Raw Data'!O1076&gt;0)), 'Raw Data'!H1076, 0))</f>
        <v/>
      </c>
      <c r="P1083">
        <f>IF(ISBLANK('Raw Data'!J1076), 0, IF(AND(1=MATCH(LARGE('Raw Data'!G1076:J1076, 2), 'Raw Data'!G1076:J1076, 0), AND('Raw Data'!O1076-'Raw Data'!P1076&lt;4, 'Raw Data'!O1076-'Raw Data'!P1076&gt;0)), 'Raw Data'!G1076, 0))</f>
        <v/>
      </c>
      <c r="Q1083">
        <f>IF(ISBLANK('Raw Data'!J1076), 0, IF(AND(4=MATCH(LARGE('Raw Data'!G1076:J1076, 1), 'Raw Data'!G1076:J1076, 0), 'Raw Data'!P1076-'Raw Data'!O1076&gt;3), 'Raw Data'!J1076, 0))</f>
        <v/>
      </c>
      <c r="R1083">
        <f>IF(ISBLANK('Raw Data'!J1076), 0, IF(AND(3=MATCH(LARGE('Raw Data'!G1076:J1076, 1), 'Raw Data'!G1076:J1076, 0), 'Raw Data'!O1076-'Raw Data'!P1076&gt;3), 'Raw Data'!I1076, 0))</f>
        <v/>
      </c>
      <c r="S1083">
        <f>IF(AND('Raw Data'!P1076-'Raw Data'!O1076&gt;4, 'Raw Data'!F1076&lt;'Raw Data'!C1076), 'Raw Data'!J1076, 0)</f>
        <v/>
      </c>
      <c r="T1083">
        <f>IF(AND('Raw Data'!O1076-'Raw Data'!P1076&gt;4, 'Raw Data'!F1076&gt;'Raw Data'!C1076), 'Raw Data'!I1076, 0)</f>
        <v/>
      </c>
      <c r="U1083">
        <f>IF(AND('Raw Data'!P1076-'Raw Data'!O1076&lt;3, 'Raw Data'!P1076&gt;'Raw Data'!O1076, 'Raw Data'!F1076&lt;'Raw Data'!C1076), 'Raw Data'!H1076, 0)</f>
        <v/>
      </c>
      <c r="V1083">
        <f>IF(AND('Raw Data'!P1076-'Raw Data'!O1076&lt;3, 'Raw Data'!P1076&gt;'Raw Data'!O1076, 'Raw Data'!F1076&gt;'Raw Data'!C1076), 'Raw Data'!G1076, 0)</f>
        <v/>
      </c>
    </row>
    <row r="1084">
      <c r="A1084">
        <f>IF(AND('Raw Data'!F1077&lt;'Raw Data'!C1077, 'Raw Data'!P1077&gt;'Raw Data'!O1077, 'Raw Data'!P1077-'Raw Data'!O1077&gt;3), 'Raw Data'!J1077, 0)</f>
        <v/>
      </c>
      <c r="B1084">
        <f>IF(AND('Raw Data'!C1077&lt;'Raw Data'!F1077, 'Raw Data'!O1077&gt;'Raw Data'!P1077, 'Raw Data'!O1077-'Raw Data'!P1077&gt;3), 'Raw Data'!I1077, 0)</f>
        <v/>
      </c>
      <c r="C1084">
        <f>IF(AND('Raw Data'!F1077&lt;'Raw Data'!C1077, 'Raw Data'!P1077&gt;'Raw Data'!O1077, 'Raw Data'!P1077-'Raw Data'!O1077&lt;4), 'Raw Data'!H1077, 0)</f>
        <v/>
      </c>
      <c r="D1084">
        <f>IF(AND('Raw Data'!C1077&lt;'Raw Data'!F1077, 'Raw Data'!O1077&gt;'Raw Data'!P1077, 'Raw Data'!O1077-'Raw Data'!P1077&lt;4), 'Raw Data'!G1077, 0)</f>
        <v/>
      </c>
      <c r="E1084">
        <f>IF(ISBLANK('Raw Data'!J1077), 0, IF(AND(4=MATCH(LARGE('Raw Data'!G1077:J1077, 4), 'Raw Data'!G1077:J1077, 0), 'Raw Data'!P1077-'Raw Data'!O1077&gt;3), 'Raw Data'!J1077, 0))</f>
        <v/>
      </c>
      <c r="F1084">
        <f>IF(ISBLANK('Raw Data'!J1077), 0, IF(AND(3=MATCH(LARGE('Raw Data'!G1077:J1077, 4), 'Raw Data'!G1077:J1077, 0), 'Raw Data'!O1077-'Raw Data'!P1077&gt;3), 'Raw Data'!I1077, 0))</f>
        <v/>
      </c>
      <c r="G1084">
        <f>IF(ISBLANK('Raw Data'!J1077), 0, IF(AND(2=MATCH(LARGE('Raw Data'!G1077:J1077, 4), 'Raw Data'!G1077:J1077, 0), AND('Raw Data'!P1077-'Raw Data'!O1077&lt;4, 'Raw Data'!P1077-'Raw Data'!O1077&gt;0)), 'Raw Data'!H1077, 0))</f>
        <v/>
      </c>
      <c r="H1084">
        <f>IF(ISBLANK('Raw Data'!J1077), 0, IF(AND(1=MATCH(LARGE('Raw Data'!G1077:J1077, 4), 'Raw Data'!G1077:J1077, 0), AND('Raw Data'!O1077-'Raw Data'!P1077&lt;4, 'Raw Data'!O1077-'Raw Data'!P1077&gt;0)), 'Raw Data'!G1077, 0))</f>
        <v/>
      </c>
      <c r="I1084">
        <f>IF(ISBLANK('Raw Data'!J1077), 0, IF(AND(4=MATCH(LARGE('Raw Data'!G1077:J1077, 3), 'Raw Data'!G1077:J1077, 0), 'Raw Data'!P1077-'Raw Data'!O1077&gt;3), 'Raw Data'!J1077, 0))</f>
        <v/>
      </c>
      <c r="J1084">
        <f>IF(ISBLANK('Raw Data'!J1077), 0, IF(AND(3=MATCH(LARGE('Raw Data'!G1077:J1077, 3), 'Raw Data'!G1077:J1077, 0), 'Raw Data'!O1077-'Raw Data'!P1077&gt;3), 'Raw Data'!I1077, 0))</f>
        <v/>
      </c>
      <c r="K1084">
        <f>IF(ISBLANK('Raw Data'!J1077), 0, IF(AND(2=MATCH(LARGE('Raw Data'!G1077:J1077, 3), 'Raw Data'!G1077:J1077, 0), AND('Raw Data'!P1077-'Raw Data'!O1077&lt;4, 'Raw Data'!P1077-'Raw Data'!O1077&gt;0)), 'Raw Data'!H1077, 0))</f>
        <v/>
      </c>
      <c r="L1084">
        <f>IF(ISBLANK('Raw Data'!J1077), 0, IF(AND(1=MATCH(LARGE('Raw Data'!G1077:J1077, 3), 'Raw Data'!G1077:J1077, 0), AND('Raw Data'!O1077-'Raw Data'!P1077&lt;4, 'Raw Data'!O1077-'Raw Data'!P1077&gt;0)), 'Raw Data'!G1077, 0))</f>
        <v/>
      </c>
      <c r="M1084">
        <f>IF(ISBLANK('Raw Data'!J1077), 0, IF(AND(4=MATCH(LARGE('Raw Data'!G1077:J1077, 2), 'Raw Data'!G1077:J1077, 0), 'Raw Data'!P1077-'Raw Data'!O1077&gt;3), 'Raw Data'!J1077, 0))</f>
        <v/>
      </c>
      <c r="N1084">
        <f>IF(ISBLANK('Raw Data'!J1077), 0, IF(AND(3=MATCH(LARGE('Raw Data'!G1077:J1077, 2), 'Raw Data'!G1077:J1077, 0), 'Raw Data'!O1077-'Raw Data'!P1077&gt;3), 'Raw Data'!I1077, 0))</f>
        <v/>
      </c>
      <c r="O1084">
        <f>IF(ISBLANK('Raw Data'!J1077), 0, IF(AND(2=MATCH(LARGE('Raw Data'!G1077:J1077, 2), 'Raw Data'!G1077:J1077, 0), AND('Raw Data'!P1077-'Raw Data'!O1077&lt;4, 'Raw Data'!P1077-'Raw Data'!O1077&gt;0)), 'Raw Data'!H1077, 0))</f>
        <v/>
      </c>
      <c r="P1084">
        <f>IF(ISBLANK('Raw Data'!J1077), 0, IF(AND(1=MATCH(LARGE('Raw Data'!G1077:J1077, 2), 'Raw Data'!G1077:J1077, 0), AND('Raw Data'!O1077-'Raw Data'!P1077&lt;4, 'Raw Data'!O1077-'Raw Data'!P1077&gt;0)), 'Raw Data'!G1077, 0))</f>
        <v/>
      </c>
      <c r="Q1084">
        <f>IF(ISBLANK('Raw Data'!J1077), 0, IF(AND(4=MATCH(LARGE('Raw Data'!G1077:J1077, 1), 'Raw Data'!G1077:J1077, 0), 'Raw Data'!P1077-'Raw Data'!O1077&gt;3), 'Raw Data'!J1077, 0))</f>
        <v/>
      </c>
      <c r="R1084">
        <f>IF(ISBLANK('Raw Data'!J1077), 0, IF(AND(3=MATCH(LARGE('Raw Data'!G1077:J1077, 1), 'Raw Data'!G1077:J1077, 0), 'Raw Data'!O1077-'Raw Data'!P1077&gt;3), 'Raw Data'!I1077, 0))</f>
        <v/>
      </c>
      <c r="S1084">
        <f>IF(AND('Raw Data'!P1077-'Raw Data'!O1077&gt;4, 'Raw Data'!F1077&lt;'Raw Data'!C1077), 'Raw Data'!J1077, 0)</f>
        <v/>
      </c>
      <c r="T1084">
        <f>IF(AND('Raw Data'!O1077-'Raw Data'!P1077&gt;4, 'Raw Data'!F1077&gt;'Raw Data'!C1077), 'Raw Data'!I1077, 0)</f>
        <v/>
      </c>
      <c r="U1084">
        <f>IF(AND('Raw Data'!P1077-'Raw Data'!O1077&lt;3, 'Raw Data'!P1077&gt;'Raw Data'!O1077, 'Raw Data'!F1077&lt;'Raw Data'!C1077), 'Raw Data'!H1077, 0)</f>
        <v/>
      </c>
      <c r="V1084">
        <f>IF(AND('Raw Data'!P1077-'Raw Data'!O1077&lt;3, 'Raw Data'!P1077&gt;'Raw Data'!O1077, 'Raw Data'!F1077&gt;'Raw Data'!C1077), 'Raw Data'!G1077, 0)</f>
        <v/>
      </c>
    </row>
    <row r="1085">
      <c r="A1085">
        <f>IF(AND('Raw Data'!F1078&lt;'Raw Data'!C1078, 'Raw Data'!P1078&gt;'Raw Data'!O1078, 'Raw Data'!P1078-'Raw Data'!O1078&gt;3), 'Raw Data'!J1078, 0)</f>
        <v/>
      </c>
      <c r="B1085">
        <f>IF(AND('Raw Data'!C1078&lt;'Raw Data'!F1078, 'Raw Data'!O1078&gt;'Raw Data'!P1078, 'Raw Data'!O1078-'Raw Data'!P1078&gt;3), 'Raw Data'!I1078, 0)</f>
        <v/>
      </c>
      <c r="C1085">
        <f>IF(AND('Raw Data'!F1078&lt;'Raw Data'!C1078, 'Raw Data'!P1078&gt;'Raw Data'!O1078, 'Raw Data'!P1078-'Raw Data'!O1078&lt;4), 'Raw Data'!H1078, 0)</f>
        <v/>
      </c>
      <c r="D1085">
        <f>IF(AND('Raw Data'!C1078&lt;'Raw Data'!F1078, 'Raw Data'!O1078&gt;'Raw Data'!P1078, 'Raw Data'!O1078-'Raw Data'!P1078&lt;4), 'Raw Data'!G1078, 0)</f>
        <v/>
      </c>
      <c r="E1085">
        <f>IF(ISBLANK('Raw Data'!J1078), 0, IF(AND(4=MATCH(LARGE('Raw Data'!G1078:J1078, 4), 'Raw Data'!G1078:J1078, 0), 'Raw Data'!P1078-'Raw Data'!O1078&gt;3), 'Raw Data'!J1078, 0))</f>
        <v/>
      </c>
      <c r="F1085">
        <f>IF(ISBLANK('Raw Data'!J1078), 0, IF(AND(3=MATCH(LARGE('Raw Data'!G1078:J1078, 4), 'Raw Data'!G1078:J1078, 0), 'Raw Data'!O1078-'Raw Data'!P1078&gt;3), 'Raw Data'!I1078, 0))</f>
        <v/>
      </c>
      <c r="G1085">
        <f>IF(ISBLANK('Raw Data'!J1078), 0, IF(AND(2=MATCH(LARGE('Raw Data'!G1078:J1078, 4), 'Raw Data'!G1078:J1078, 0), AND('Raw Data'!P1078-'Raw Data'!O1078&lt;4, 'Raw Data'!P1078-'Raw Data'!O1078&gt;0)), 'Raw Data'!H1078, 0))</f>
        <v/>
      </c>
      <c r="H1085">
        <f>IF(ISBLANK('Raw Data'!J1078), 0, IF(AND(1=MATCH(LARGE('Raw Data'!G1078:J1078, 4), 'Raw Data'!G1078:J1078, 0), AND('Raw Data'!O1078-'Raw Data'!P1078&lt;4, 'Raw Data'!O1078-'Raw Data'!P1078&gt;0)), 'Raw Data'!G1078, 0))</f>
        <v/>
      </c>
      <c r="I1085">
        <f>IF(ISBLANK('Raw Data'!J1078), 0, IF(AND(4=MATCH(LARGE('Raw Data'!G1078:J1078, 3), 'Raw Data'!G1078:J1078, 0), 'Raw Data'!P1078-'Raw Data'!O1078&gt;3), 'Raw Data'!J1078, 0))</f>
        <v/>
      </c>
      <c r="J1085">
        <f>IF(ISBLANK('Raw Data'!J1078), 0, IF(AND(3=MATCH(LARGE('Raw Data'!G1078:J1078, 3), 'Raw Data'!G1078:J1078, 0), 'Raw Data'!O1078-'Raw Data'!P1078&gt;3), 'Raw Data'!I1078, 0))</f>
        <v/>
      </c>
      <c r="K1085">
        <f>IF(ISBLANK('Raw Data'!J1078), 0, IF(AND(2=MATCH(LARGE('Raw Data'!G1078:J1078, 3), 'Raw Data'!G1078:J1078, 0), AND('Raw Data'!P1078-'Raw Data'!O1078&lt;4, 'Raw Data'!P1078-'Raw Data'!O1078&gt;0)), 'Raw Data'!H1078, 0))</f>
        <v/>
      </c>
      <c r="L1085">
        <f>IF(ISBLANK('Raw Data'!J1078), 0, IF(AND(1=MATCH(LARGE('Raw Data'!G1078:J1078, 3), 'Raw Data'!G1078:J1078, 0), AND('Raw Data'!O1078-'Raw Data'!P1078&lt;4, 'Raw Data'!O1078-'Raw Data'!P1078&gt;0)), 'Raw Data'!G1078, 0))</f>
        <v/>
      </c>
      <c r="M1085">
        <f>IF(ISBLANK('Raw Data'!J1078), 0, IF(AND(4=MATCH(LARGE('Raw Data'!G1078:J1078, 2), 'Raw Data'!G1078:J1078, 0), 'Raw Data'!P1078-'Raw Data'!O1078&gt;3), 'Raw Data'!J1078, 0))</f>
        <v/>
      </c>
      <c r="N1085">
        <f>IF(ISBLANK('Raw Data'!J1078), 0, IF(AND(3=MATCH(LARGE('Raw Data'!G1078:J1078, 2), 'Raw Data'!G1078:J1078, 0), 'Raw Data'!O1078-'Raw Data'!P1078&gt;3), 'Raw Data'!I1078, 0))</f>
        <v/>
      </c>
      <c r="O1085">
        <f>IF(ISBLANK('Raw Data'!J1078), 0, IF(AND(2=MATCH(LARGE('Raw Data'!G1078:J1078, 2), 'Raw Data'!G1078:J1078, 0), AND('Raw Data'!P1078-'Raw Data'!O1078&lt;4, 'Raw Data'!P1078-'Raw Data'!O1078&gt;0)), 'Raw Data'!H1078, 0))</f>
        <v/>
      </c>
      <c r="P1085">
        <f>IF(ISBLANK('Raw Data'!J1078), 0, IF(AND(1=MATCH(LARGE('Raw Data'!G1078:J1078, 2), 'Raw Data'!G1078:J1078, 0), AND('Raw Data'!O1078-'Raw Data'!P1078&lt;4, 'Raw Data'!O1078-'Raw Data'!P1078&gt;0)), 'Raw Data'!G1078, 0))</f>
        <v/>
      </c>
      <c r="Q1085">
        <f>IF(ISBLANK('Raw Data'!J1078), 0, IF(AND(4=MATCH(LARGE('Raw Data'!G1078:J1078, 1), 'Raw Data'!G1078:J1078, 0), 'Raw Data'!P1078-'Raw Data'!O1078&gt;3), 'Raw Data'!J1078, 0))</f>
        <v/>
      </c>
      <c r="R1085">
        <f>IF(ISBLANK('Raw Data'!J1078), 0, IF(AND(3=MATCH(LARGE('Raw Data'!G1078:J1078, 1), 'Raw Data'!G1078:J1078, 0), 'Raw Data'!O1078-'Raw Data'!P1078&gt;3), 'Raw Data'!I1078, 0))</f>
        <v/>
      </c>
      <c r="S1085">
        <f>IF(AND('Raw Data'!P1078-'Raw Data'!O1078&gt;4, 'Raw Data'!F1078&lt;'Raw Data'!C1078), 'Raw Data'!J1078, 0)</f>
        <v/>
      </c>
      <c r="T1085">
        <f>IF(AND('Raw Data'!O1078-'Raw Data'!P1078&gt;4, 'Raw Data'!F1078&gt;'Raw Data'!C1078), 'Raw Data'!I1078, 0)</f>
        <v/>
      </c>
      <c r="U1085">
        <f>IF(AND('Raw Data'!P1078-'Raw Data'!O1078&lt;3, 'Raw Data'!P1078&gt;'Raw Data'!O1078, 'Raw Data'!F1078&lt;'Raw Data'!C1078), 'Raw Data'!H1078, 0)</f>
        <v/>
      </c>
      <c r="V1085">
        <f>IF(AND('Raw Data'!P1078-'Raw Data'!O1078&lt;3, 'Raw Data'!P1078&gt;'Raw Data'!O1078, 'Raw Data'!F1078&gt;'Raw Data'!C1078), 'Raw Data'!G1078, 0)</f>
        <v/>
      </c>
    </row>
    <row r="1086">
      <c r="A1086">
        <f>IF(AND('Raw Data'!F1079&lt;'Raw Data'!C1079, 'Raw Data'!P1079&gt;'Raw Data'!O1079, 'Raw Data'!P1079-'Raw Data'!O1079&gt;3), 'Raw Data'!J1079, 0)</f>
        <v/>
      </c>
      <c r="B1086">
        <f>IF(AND('Raw Data'!C1079&lt;'Raw Data'!F1079, 'Raw Data'!O1079&gt;'Raw Data'!P1079, 'Raw Data'!O1079-'Raw Data'!P1079&gt;3), 'Raw Data'!I1079, 0)</f>
        <v/>
      </c>
      <c r="C1086">
        <f>IF(AND('Raw Data'!F1079&lt;'Raw Data'!C1079, 'Raw Data'!P1079&gt;'Raw Data'!O1079, 'Raw Data'!P1079-'Raw Data'!O1079&lt;4), 'Raw Data'!H1079, 0)</f>
        <v/>
      </c>
      <c r="D1086">
        <f>IF(AND('Raw Data'!C1079&lt;'Raw Data'!F1079, 'Raw Data'!O1079&gt;'Raw Data'!P1079, 'Raw Data'!O1079-'Raw Data'!P1079&lt;4), 'Raw Data'!G1079, 0)</f>
        <v/>
      </c>
      <c r="E1086">
        <f>IF(ISBLANK('Raw Data'!J1079), 0, IF(AND(4=MATCH(LARGE('Raw Data'!G1079:J1079, 4), 'Raw Data'!G1079:J1079, 0), 'Raw Data'!P1079-'Raw Data'!O1079&gt;3), 'Raw Data'!J1079, 0))</f>
        <v/>
      </c>
      <c r="F1086">
        <f>IF(ISBLANK('Raw Data'!J1079), 0, IF(AND(3=MATCH(LARGE('Raw Data'!G1079:J1079, 4), 'Raw Data'!G1079:J1079, 0), 'Raw Data'!O1079-'Raw Data'!P1079&gt;3), 'Raw Data'!I1079, 0))</f>
        <v/>
      </c>
      <c r="G1086">
        <f>IF(ISBLANK('Raw Data'!J1079), 0, IF(AND(2=MATCH(LARGE('Raw Data'!G1079:J1079, 4), 'Raw Data'!G1079:J1079, 0), AND('Raw Data'!P1079-'Raw Data'!O1079&lt;4, 'Raw Data'!P1079-'Raw Data'!O1079&gt;0)), 'Raw Data'!H1079, 0))</f>
        <v/>
      </c>
      <c r="H1086">
        <f>IF(ISBLANK('Raw Data'!J1079), 0, IF(AND(1=MATCH(LARGE('Raw Data'!G1079:J1079, 4), 'Raw Data'!G1079:J1079, 0), AND('Raw Data'!O1079-'Raw Data'!P1079&lt;4, 'Raw Data'!O1079-'Raw Data'!P1079&gt;0)), 'Raw Data'!G1079, 0))</f>
        <v/>
      </c>
      <c r="I1086">
        <f>IF(ISBLANK('Raw Data'!J1079), 0, IF(AND(4=MATCH(LARGE('Raw Data'!G1079:J1079, 3), 'Raw Data'!G1079:J1079, 0), 'Raw Data'!P1079-'Raw Data'!O1079&gt;3), 'Raw Data'!J1079, 0))</f>
        <v/>
      </c>
      <c r="J1086">
        <f>IF(ISBLANK('Raw Data'!J1079), 0, IF(AND(3=MATCH(LARGE('Raw Data'!G1079:J1079, 3), 'Raw Data'!G1079:J1079, 0), 'Raw Data'!O1079-'Raw Data'!P1079&gt;3), 'Raw Data'!I1079, 0))</f>
        <v/>
      </c>
      <c r="K1086">
        <f>IF(ISBLANK('Raw Data'!J1079), 0, IF(AND(2=MATCH(LARGE('Raw Data'!G1079:J1079, 3), 'Raw Data'!G1079:J1079, 0), AND('Raw Data'!P1079-'Raw Data'!O1079&lt;4, 'Raw Data'!P1079-'Raw Data'!O1079&gt;0)), 'Raw Data'!H1079, 0))</f>
        <v/>
      </c>
      <c r="L1086">
        <f>IF(ISBLANK('Raw Data'!J1079), 0, IF(AND(1=MATCH(LARGE('Raw Data'!G1079:J1079, 3), 'Raw Data'!G1079:J1079, 0), AND('Raw Data'!O1079-'Raw Data'!P1079&lt;4, 'Raw Data'!O1079-'Raw Data'!P1079&gt;0)), 'Raw Data'!G1079, 0))</f>
        <v/>
      </c>
      <c r="M1086">
        <f>IF(ISBLANK('Raw Data'!J1079), 0, IF(AND(4=MATCH(LARGE('Raw Data'!G1079:J1079, 2), 'Raw Data'!G1079:J1079, 0), 'Raw Data'!P1079-'Raw Data'!O1079&gt;3), 'Raw Data'!J1079, 0))</f>
        <v/>
      </c>
      <c r="N1086">
        <f>IF(ISBLANK('Raw Data'!J1079), 0, IF(AND(3=MATCH(LARGE('Raw Data'!G1079:J1079, 2), 'Raw Data'!G1079:J1079, 0), 'Raw Data'!O1079-'Raw Data'!P1079&gt;3), 'Raw Data'!I1079, 0))</f>
        <v/>
      </c>
      <c r="O1086">
        <f>IF(ISBLANK('Raw Data'!J1079), 0, IF(AND(2=MATCH(LARGE('Raw Data'!G1079:J1079, 2), 'Raw Data'!G1079:J1079, 0), AND('Raw Data'!P1079-'Raw Data'!O1079&lt;4, 'Raw Data'!P1079-'Raw Data'!O1079&gt;0)), 'Raw Data'!H1079, 0))</f>
        <v/>
      </c>
      <c r="P1086">
        <f>IF(ISBLANK('Raw Data'!J1079), 0, IF(AND(1=MATCH(LARGE('Raw Data'!G1079:J1079, 2), 'Raw Data'!G1079:J1079, 0), AND('Raw Data'!O1079-'Raw Data'!P1079&lt;4, 'Raw Data'!O1079-'Raw Data'!P1079&gt;0)), 'Raw Data'!G1079, 0))</f>
        <v/>
      </c>
      <c r="Q1086">
        <f>IF(ISBLANK('Raw Data'!J1079), 0, IF(AND(4=MATCH(LARGE('Raw Data'!G1079:J1079, 1), 'Raw Data'!G1079:J1079, 0), 'Raw Data'!P1079-'Raw Data'!O1079&gt;3), 'Raw Data'!J1079, 0))</f>
        <v/>
      </c>
      <c r="R1086">
        <f>IF(ISBLANK('Raw Data'!J1079), 0, IF(AND(3=MATCH(LARGE('Raw Data'!G1079:J1079, 1), 'Raw Data'!G1079:J1079, 0), 'Raw Data'!O1079-'Raw Data'!P1079&gt;3), 'Raw Data'!I1079, 0))</f>
        <v/>
      </c>
      <c r="S1086">
        <f>IF(AND('Raw Data'!P1079-'Raw Data'!O1079&gt;4, 'Raw Data'!F1079&lt;'Raw Data'!C1079), 'Raw Data'!J1079, 0)</f>
        <v/>
      </c>
      <c r="T1086">
        <f>IF(AND('Raw Data'!O1079-'Raw Data'!P1079&gt;4, 'Raw Data'!F1079&gt;'Raw Data'!C1079), 'Raw Data'!I1079, 0)</f>
        <v/>
      </c>
      <c r="U1086">
        <f>IF(AND('Raw Data'!P1079-'Raw Data'!O1079&lt;3, 'Raw Data'!P1079&gt;'Raw Data'!O1079, 'Raw Data'!F1079&lt;'Raw Data'!C1079), 'Raw Data'!H1079, 0)</f>
        <v/>
      </c>
      <c r="V1086">
        <f>IF(AND('Raw Data'!P1079-'Raw Data'!O1079&lt;3, 'Raw Data'!P1079&gt;'Raw Data'!O1079, 'Raw Data'!F1079&gt;'Raw Data'!C1079), 'Raw Data'!G1079, 0)</f>
        <v/>
      </c>
    </row>
    <row r="1087">
      <c r="A1087">
        <f>IF(AND('Raw Data'!F1080&lt;'Raw Data'!C1080, 'Raw Data'!P1080&gt;'Raw Data'!O1080, 'Raw Data'!P1080-'Raw Data'!O1080&gt;3), 'Raw Data'!J1080, 0)</f>
        <v/>
      </c>
      <c r="B1087">
        <f>IF(AND('Raw Data'!C1080&lt;'Raw Data'!F1080, 'Raw Data'!O1080&gt;'Raw Data'!P1080, 'Raw Data'!O1080-'Raw Data'!P1080&gt;3), 'Raw Data'!I1080, 0)</f>
        <v/>
      </c>
      <c r="C1087">
        <f>IF(AND('Raw Data'!F1080&lt;'Raw Data'!C1080, 'Raw Data'!P1080&gt;'Raw Data'!O1080, 'Raw Data'!P1080-'Raw Data'!O1080&lt;4), 'Raw Data'!H1080, 0)</f>
        <v/>
      </c>
      <c r="D1087">
        <f>IF(AND('Raw Data'!C1080&lt;'Raw Data'!F1080, 'Raw Data'!O1080&gt;'Raw Data'!P1080, 'Raw Data'!O1080-'Raw Data'!P1080&lt;4), 'Raw Data'!G1080, 0)</f>
        <v/>
      </c>
      <c r="E1087">
        <f>IF(ISBLANK('Raw Data'!J1080), 0, IF(AND(4=MATCH(LARGE('Raw Data'!G1080:J1080, 4), 'Raw Data'!G1080:J1080, 0), 'Raw Data'!P1080-'Raw Data'!O1080&gt;3), 'Raw Data'!J1080, 0))</f>
        <v/>
      </c>
      <c r="F1087">
        <f>IF(ISBLANK('Raw Data'!J1080), 0, IF(AND(3=MATCH(LARGE('Raw Data'!G1080:J1080, 4), 'Raw Data'!G1080:J1080, 0), 'Raw Data'!O1080-'Raw Data'!P1080&gt;3), 'Raw Data'!I1080, 0))</f>
        <v/>
      </c>
      <c r="G1087">
        <f>IF(ISBLANK('Raw Data'!J1080), 0, IF(AND(2=MATCH(LARGE('Raw Data'!G1080:J1080, 4), 'Raw Data'!G1080:J1080, 0), AND('Raw Data'!P1080-'Raw Data'!O1080&lt;4, 'Raw Data'!P1080-'Raw Data'!O1080&gt;0)), 'Raw Data'!H1080, 0))</f>
        <v/>
      </c>
      <c r="H1087">
        <f>IF(ISBLANK('Raw Data'!J1080), 0, IF(AND(1=MATCH(LARGE('Raw Data'!G1080:J1080, 4), 'Raw Data'!G1080:J1080, 0), AND('Raw Data'!O1080-'Raw Data'!P1080&lt;4, 'Raw Data'!O1080-'Raw Data'!P1080&gt;0)), 'Raw Data'!G1080, 0))</f>
        <v/>
      </c>
      <c r="I1087">
        <f>IF(ISBLANK('Raw Data'!J1080), 0, IF(AND(4=MATCH(LARGE('Raw Data'!G1080:J1080, 3), 'Raw Data'!G1080:J1080, 0), 'Raw Data'!P1080-'Raw Data'!O1080&gt;3), 'Raw Data'!J1080, 0))</f>
        <v/>
      </c>
      <c r="J1087">
        <f>IF(ISBLANK('Raw Data'!J1080), 0, IF(AND(3=MATCH(LARGE('Raw Data'!G1080:J1080, 3), 'Raw Data'!G1080:J1080, 0), 'Raw Data'!O1080-'Raw Data'!P1080&gt;3), 'Raw Data'!I1080, 0))</f>
        <v/>
      </c>
      <c r="K1087">
        <f>IF(ISBLANK('Raw Data'!J1080), 0, IF(AND(2=MATCH(LARGE('Raw Data'!G1080:J1080, 3), 'Raw Data'!G1080:J1080, 0), AND('Raw Data'!P1080-'Raw Data'!O1080&lt;4, 'Raw Data'!P1080-'Raw Data'!O1080&gt;0)), 'Raw Data'!H1080, 0))</f>
        <v/>
      </c>
      <c r="L1087">
        <f>IF(ISBLANK('Raw Data'!J1080), 0, IF(AND(1=MATCH(LARGE('Raw Data'!G1080:J1080, 3), 'Raw Data'!G1080:J1080, 0), AND('Raw Data'!O1080-'Raw Data'!P1080&lt;4, 'Raw Data'!O1080-'Raw Data'!P1080&gt;0)), 'Raw Data'!G1080, 0))</f>
        <v/>
      </c>
      <c r="M1087">
        <f>IF(ISBLANK('Raw Data'!J1080), 0, IF(AND(4=MATCH(LARGE('Raw Data'!G1080:J1080, 2), 'Raw Data'!G1080:J1080, 0), 'Raw Data'!P1080-'Raw Data'!O1080&gt;3), 'Raw Data'!J1080, 0))</f>
        <v/>
      </c>
      <c r="N1087">
        <f>IF(ISBLANK('Raw Data'!J1080), 0, IF(AND(3=MATCH(LARGE('Raw Data'!G1080:J1080, 2), 'Raw Data'!G1080:J1080, 0), 'Raw Data'!O1080-'Raw Data'!P1080&gt;3), 'Raw Data'!I1080, 0))</f>
        <v/>
      </c>
      <c r="O1087">
        <f>IF(ISBLANK('Raw Data'!J1080), 0, IF(AND(2=MATCH(LARGE('Raw Data'!G1080:J1080, 2), 'Raw Data'!G1080:J1080, 0), AND('Raw Data'!P1080-'Raw Data'!O1080&lt;4, 'Raw Data'!P1080-'Raw Data'!O1080&gt;0)), 'Raw Data'!H1080, 0))</f>
        <v/>
      </c>
      <c r="P1087">
        <f>IF(ISBLANK('Raw Data'!J1080), 0, IF(AND(1=MATCH(LARGE('Raw Data'!G1080:J1080, 2), 'Raw Data'!G1080:J1080, 0), AND('Raw Data'!O1080-'Raw Data'!P1080&lt;4, 'Raw Data'!O1080-'Raw Data'!P1080&gt;0)), 'Raw Data'!G1080, 0))</f>
        <v/>
      </c>
      <c r="Q1087">
        <f>IF(ISBLANK('Raw Data'!J1080), 0, IF(AND(4=MATCH(LARGE('Raw Data'!G1080:J1080, 1), 'Raw Data'!G1080:J1080, 0), 'Raw Data'!P1080-'Raw Data'!O1080&gt;3), 'Raw Data'!J1080, 0))</f>
        <v/>
      </c>
      <c r="R1087">
        <f>IF(ISBLANK('Raw Data'!J1080), 0, IF(AND(3=MATCH(LARGE('Raw Data'!G1080:J1080, 1), 'Raw Data'!G1080:J1080, 0), 'Raw Data'!O1080-'Raw Data'!P1080&gt;3), 'Raw Data'!I1080, 0))</f>
        <v/>
      </c>
      <c r="S1087">
        <f>IF(AND('Raw Data'!P1080-'Raw Data'!O1080&gt;4, 'Raw Data'!F1080&lt;'Raw Data'!C1080), 'Raw Data'!J1080, 0)</f>
        <v/>
      </c>
      <c r="T1087">
        <f>IF(AND('Raw Data'!O1080-'Raw Data'!P1080&gt;4, 'Raw Data'!F1080&gt;'Raw Data'!C1080), 'Raw Data'!I1080, 0)</f>
        <v/>
      </c>
      <c r="U1087">
        <f>IF(AND('Raw Data'!P1080-'Raw Data'!O1080&lt;3, 'Raw Data'!P1080&gt;'Raw Data'!O1080, 'Raw Data'!F1080&lt;'Raw Data'!C1080), 'Raw Data'!H1080, 0)</f>
        <v/>
      </c>
      <c r="V1087">
        <f>IF(AND('Raw Data'!P1080-'Raw Data'!O1080&lt;3, 'Raw Data'!P1080&gt;'Raw Data'!O1080, 'Raw Data'!F1080&gt;'Raw Data'!C1080), 'Raw Data'!G1080, 0)</f>
        <v/>
      </c>
    </row>
    <row r="1088">
      <c r="A1088">
        <f>IF(AND('Raw Data'!F1081&lt;'Raw Data'!C1081, 'Raw Data'!P1081&gt;'Raw Data'!O1081, 'Raw Data'!P1081-'Raw Data'!O1081&gt;3), 'Raw Data'!J1081, 0)</f>
        <v/>
      </c>
      <c r="B1088">
        <f>IF(AND('Raw Data'!C1081&lt;'Raw Data'!F1081, 'Raw Data'!O1081&gt;'Raw Data'!P1081, 'Raw Data'!O1081-'Raw Data'!P1081&gt;3), 'Raw Data'!I1081, 0)</f>
        <v/>
      </c>
      <c r="C1088">
        <f>IF(AND('Raw Data'!F1081&lt;'Raw Data'!C1081, 'Raw Data'!P1081&gt;'Raw Data'!O1081, 'Raw Data'!P1081-'Raw Data'!O1081&lt;4), 'Raw Data'!H1081, 0)</f>
        <v/>
      </c>
      <c r="D1088">
        <f>IF(AND('Raw Data'!C1081&lt;'Raw Data'!F1081, 'Raw Data'!O1081&gt;'Raw Data'!P1081, 'Raw Data'!O1081-'Raw Data'!P1081&lt;4), 'Raw Data'!G1081, 0)</f>
        <v/>
      </c>
      <c r="E1088">
        <f>IF(ISBLANK('Raw Data'!J1081), 0, IF(AND(4=MATCH(LARGE('Raw Data'!G1081:J1081, 4), 'Raw Data'!G1081:J1081, 0), 'Raw Data'!P1081-'Raw Data'!O1081&gt;3), 'Raw Data'!J1081, 0))</f>
        <v/>
      </c>
      <c r="F1088">
        <f>IF(ISBLANK('Raw Data'!J1081), 0, IF(AND(3=MATCH(LARGE('Raw Data'!G1081:J1081, 4), 'Raw Data'!G1081:J1081, 0), 'Raw Data'!O1081-'Raw Data'!P1081&gt;3), 'Raw Data'!I1081, 0))</f>
        <v/>
      </c>
      <c r="G1088">
        <f>IF(ISBLANK('Raw Data'!J1081), 0, IF(AND(2=MATCH(LARGE('Raw Data'!G1081:J1081, 4), 'Raw Data'!G1081:J1081, 0), AND('Raw Data'!P1081-'Raw Data'!O1081&lt;4, 'Raw Data'!P1081-'Raw Data'!O1081&gt;0)), 'Raw Data'!H1081, 0))</f>
        <v/>
      </c>
      <c r="H1088">
        <f>IF(ISBLANK('Raw Data'!J1081), 0, IF(AND(1=MATCH(LARGE('Raw Data'!G1081:J1081, 4), 'Raw Data'!G1081:J1081, 0), AND('Raw Data'!O1081-'Raw Data'!P1081&lt;4, 'Raw Data'!O1081-'Raw Data'!P1081&gt;0)), 'Raw Data'!G1081, 0))</f>
        <v/>
      </c>
      <c r="I1088">
        <f>IF(ISBLANK('Raw Data'!J1081), 0, IF(AND(4=MATCH(LARGE('Raw Data'!G1081:J1081, 3), 'Raw Data'!G1081:J1081, 0), 'Raw Data'!P1081-'Raw Data'!O1081&gt;3), 'Raw Data'!J1081, 0))</f>
        <v/>
      </c>
      <c r="J1088">
        <f>IF(ISBLANK('Raw Data'!J1081), 0, IF(AND(3=MATCH(LARGE('Raw Data'!G1081:J1081, 3), 'Raw Data'!G1081:J1081, 0), 'Raw Data'!O1081-'Raw Data'!P1081&gt;3), 'Raw Data'!I1081, 0))</f>
        <v/>
      </c>
      <c r="K1088">
        <f>IF(ISBLANK('Raw Data'!J1081), 0, IF(AND(2=MATCH(LARGE('Raw Data'!G1081:J1081, 3), 'Raw Data'!G1081:J1081, 0), AND('Raw Data'!P1081-'Raw Data'!O1081&lt;4, 'Raw Data'!P1081-'Raw Data'!O1081&gt;0)), 'Raw Data'!H1081, 0))</f>
        <v/>
      </c>
      <c r="L1088">
        <f>IF(ISBLANK('Raw Data'!J1081), 0, IF(AND(1=MATCH(LARGE('Raw Data'!G1081:J1081, 3), 'Raw Data'!G1081:J1081, 0), AND('Raw Data'!O1081-'Raw Data'!P1081&lt;4, 'Raw Data'!O1081-'Raw Data'!P1081&gt;0)), 'Raw Data'!G1081, 0))</f>
        <v/>
      </c>
      <c r="M1088">
        <f>IF(ISBLANK('Raw Data'!J1081), 0, IF(AND(4=MATCH(LARGE('Raw Data'!G1081:J1081, 2), 'Raw Data'!G1081:J1081, 0), 'Raw Data'!P1081-'Raw Data'!O1081&gt;3), 'Raw Data'!J1081, 0))</f>
        <v/>
      </c>
      <c r="N1088">
        <f>IF(ISBLANK('Raw Data'!J1081), 0, IF(AND(3=MATCH(LARGE('Raw Data'!G1081:J1081, 2), 'Raw Data'!G1081:J1081, 0), 'Raw Data'!O1081-'Raw Data'!P1081&gt;3), 'Raw Data'!I1081, 0))</f>
        <v/>
      </c>
      <c r="O1088">
        <f>IF(ISBLANK('Raw Data'!J1081), 0, IF(AND(2=MATCH(LARGE('Raw Data'!G1081:J1081, 2), 'Raw Data'!G1081:J1081, 0), AND('Raw Data'!P1081-'Raw Data'!O1081&lt;4, 'Raw Data'!P1081-'Raw Data'!O1081&gt;0)), 'Raw Data'!H1081, 0))</f>
        <v/>
      </c>
      <c r="P1088">
        <f>IF(ISBLANK('Raw Data'!J1081), 0, IF(AND(1=MATCH(LARGE('Raw Data'!G1081:J1081, 2), 'Raw Data'!G1081:J1081, 0), AND('Raw Data'!O1081-'Raw Data'!P1081&lt;4, 'Raw Data'!O1081-'Raw Data'!P1081&gt;0)), 'Raw Data'!G1081, 0))</f>
        <v/>
      </c>
      <c r="Q1088">
        <f>IF(ISBLANK('Raw Data'!J1081), 0, IF(AND(4=MATCH(LARGE('Raw Data'!G1081:J1081, 1), 'Raw Data'!G1081:J1081, 0), 'Raw Data'!P1081-'Raw Data'!O1081&gt;3), 'Raw Data'!J1081, 0))</f>
        <v/>
      </c>
      <c r="R1088">
        <f>IF(ISBLANK('Raw Data'!J1081), 0, IF(AND(3=MATCH(LARGE('Raw Data'!G1081:J1081, 1), 'Raw Data'!G1081:J1081, 0), 'Raw Data'!O1081-'Raw Data'!P1081&gt;3), 'Raw Data'!I1081, 0))</f>
        <v/>
      </c>
      <c r="S1088">
        <f>IF(AND('Raw Data'!P1081-'Raw Data'!O1081&gt;4, 'Raw Data'!F1081&lt;'Raw Data'!C1081), 'Raw Data'!J1081, 0)</f>
        <v/>
      </c>
      <c r="T1088">
        <f>IF(AND('Raw Data'!O1081-'Raw Data'!P1081&gt;4, 'Raw Data'!F1081&gt;'Raw Data'!C1081), 'Raw Data'!I1081, 0)</f>
        <v/>
      </c>
      <c r="U1088">
        <f>IF(AND('Raw Data'!P1081-'Raw Data'!O1081&lt;3, 'Raw Data'!P1081&gt;'Raw Data'!O1081, 'Raw Data'!F1081&lt;'Raw Data'!C1081), 'Raw Data'!H1081, 0)</f>
        <v/>
      </c>
      <c r="V1088">
        <f>IF(AND('Raw Data'!P1081-'Raw Data'!O1081&lt;3, 'Raw Data'!P1081&gt;'Raw Data'!O1081, 'Raw Data'!F1081&gt;'Raw Data'!C1081), 'Raw Data'!G1081, 0)</f>
        <v/>
      </c>
    </row>
    <row r="1089">
      <c r="A1089">
        <f>IF(AND('Raw Data'!F1082&lt;'Raw Data'!C1082, 'Raw Data'!P1082&gt;'Raw Data'!O1082, 'Raw Data'!P1082-'Raw Data'!O1082&gt;3), 'Raw Data'!J1082, 0)</f>
        <v/>
      </c>
      <c r="B1089">
        <f>IF(AND('Raw Data'!C1082&lt;'Raw Data'!F1082, 'Raw Data'!O1082&gt;'Raw Data'!P1082, 'Raw Data'!O1082-'Raw Data'!P1082&gt;3), 'Raw Data'!I1082, 0)</f>
        <v/>
      </c>
      <c r="C1089">
        <f>IF(AND('Raw Data'!F1082&lt;'Raw Data'!C1082, 'Raw Data'!P1082&gt;'Raw Data'!O1082, 'Raw Data'!P1082-'Raw Data'!O1082&lt;4), 'Raw Data'!H1082, 0)</f>
        <v/>
      </c>
      <c r="D1089">
        <f>IF(AND('Raw Data'!C1082&lt;'Raw Data'!F1082, 'Raw Data'!O1082&gt;'Raw Data'!P1082, 'Raw Data'!O1082-'Raw Data'!P1082&lt;4), 'Raw Data'!G1082, 0)</f>
        <v/>
      </c>
      <c r="E1089">
        <f>IF(ISBLANK('Raw Data'!J1082), 0, IF(AND(4=MATCH(LARGE('Raw Data'!G1082:J1082, 4), 'Raw Data'!G1082:J1082, 0), 'Raw Data'!P1082-'Raw Data'!O1082&gt;3), 'Raw Data'!J1082, 0))</f>
        <v/>
      </c>
      <c r="F1089">
        <f>IF(ISBLANK('Raw Data'!J1082), 0, IF(AND(3=MATCH(LARGE('Raw Data'!G1082:J1082, 4), 'Raw Data'!G1082:J1082, 0), 'Raw Data'!O1082-'Raw Data'!P1082&gt;3), 'Raw Data'!I1082, 0))</f>
        <v/>
      </c>
      <c r="G1089">
        <f>IF(ISBLANK('Raw Data'!J1082), 0, IF(AND(2=MATCH(LARGE('Raw Data'!G1082:J1082, 4), 'Raw Data'!G1082:J1082, 0), AND('Raw Data'!P1082-'Raw Data'!O1082&lt;4, 'Raw Data'!P1082-'Raw Data'!O1082&gt;0)), 'Raw Data'!H1082, 0))</f>
        <v/>
      </c>
      <c r="H1089">
        <f>IF(ISBLANK('Raw Data'!J1082), 0, IF(AND(1=MATCH(LARGE('Raw Data'!G1082:J1082, 4), 'Raw Data'!G1082:J1082, 0), AND('Raw Data'!O1082-'Raw Data'!P1082&lt;4, 'Raw Data'!O1082-'Raw Data'!P1082&gt;0)), 'Raw Data'!G1082, 0))</f>
        <v/>
      </c>
      <c r="I1089">
        <f>IF(ISBLANK('Raw Data'!J1082), 0, IF(AND(4=MATCH(LARGE('Raw Data'!G1082:J1082, 3), 'Raw Data'!G1082:J1082, 0), 'Raw Data'!P1082-'Raw Data'!O1082&gt;3), 'Raw Data'!J1082, 0))</f>
        <v/>
      </c>
      <c r="J1089">
        <f>IF(ISBLANK('Raw Data'!J1082), 0, IF(AND(3=MATCH(LARGE('Raw Data'!G1082:J1082, 3), 'Raw Data'!G1082:J1082, 0), 'Raw Data'!O1082-'Raw Data'!P1082&gt;3), 'Raw Data'!I1082, 0))</f>
        <v/>
      </c>
      <c r="K1089">
        <f>IF(ISBLANK('Raw Data'!J1082), 0, IF(AND(2=MATCH(LARGE('Raw Data'!G1082:J1082, 3), 'Raw Data'!G1082:J1082, 0), AND('Raw Data'!P1082-'Raw Data'!O1082&lt;4, 'Raw Data'!P1082-'Raw Data'!O1082&gt;0)), 'Raw Data'!H1082, 0))</f>
        <v/>
      </c>
      <c r="L1089">
        <f>IF(ISBLANK('Raw Data'!J1082), 0, IF(AND(1=MATCH(LARGE('Raw Data'!G1082:J1082, 3), 'Raw Data'!G1082:J1082, 0), AND('Raw Data'!O1082-'Raw Data'!P1082&lt;4, 'Raw Data'!O1082-'Raw Data'!P1082&gt;0)), 'Raw Data'!G1082, 0))</f>
        <v/>
      </c>
      <c r="M1089">
        <f>IF(ISBLANK('Raw Data'!J1082), 0, IF(AND(4=MATCH(LARGE('Raw Data'!G1082:J1082, 2), 'Raw Data'!G1082:J1082, 0), 'Raw Data'!P1082-'Raw Data'!O1082&gt;3), 'Raw Data'!J1082, 0))</f>
        <v/>
      </c>
      <c r="N1089">
        <f>IF(ISBLANK('Raw Data'!J1082), 0, IF(AND(3=MATCH(LARGE('Raw Data'!G1082:J1082, 2), 'Raw Data'!G1082:J1082, 0), 'Raw Data'!O1082-'Raw Data'!P1082&gt;3), 'Raw Data'!I1082, 0))</f>
        <v/>
      </c>
      <c r="O1089">
        <f>IF(ISBLANK('Raw Data'!J1082), 0, IF(AND(2=MATCH(LARGE('Raw Data'!G1082:J1082, 2), 'Raw Data'!G1082:J1082, 0), AND('Raw Data'!P1082-'Raw Data'!O1082&lt;4, 'Raw Data'!P1082-'Raw Data'!O1082&gt;0)), 'Raw Data'!H1082, 0))</f>
        <v/>
      </c>
      <c r="P1089">
        <f>IF(ISBLANK('Raw Data'!J1082), 0, IF(AND(1=MATCH(LARGE('Raw Data'!G1082:J1082, 2), 'Raw Data'!G1082:J1082, 0), AND('Raw Data'!O1082-'Raw Data'!P1082&lt;4, 'Raw Data'!O1082-'Raw Data'!P1082&gt;0)), 'Raw Data'!G1082, 0))</f>
        <v/>
      </c>
      <c r="Q1089">
        <f>IF(ISBLANK('Raw Data'!J1082), 0, IF(AND(4=MATCH(LARGE('Raw Data'!G1082:J1082, 1), 'Raw Data'!G1082:J1082, 0), 'Raw Data'!P1082-'Raw Data'!O1082&gt;3), 'Raw Data'!J1082, 0))</f>
        <v/>
      </c>
      <c r="R1089">
        <f>IF(ISBLANK('Raw Data'!J1082), 0, IF(AND(3=MATCH(LARGE('Raw Data'!G1082:J1082, 1), 'Raw Data'!G1082:J1082, 0), 'Raw Data'!O1082-'Raw Data'!P1082&gt;3), 'Raw Data'!I1082, 0))</f>
        <v/>
      </c>
      <c r="S1089">
        <f>IF(AND('Raw Data'!P1082-'Raw Data'!O1082&gt;4, 'Raw Data'!F1082&lt;'Raw Data'!C1082), 'Raw Data'!J1082, 0)</f>
        <v/>
      </c>
      <c r="T1089">
        <f>IF(AND('Raw Data'!O1082-'Raw Data'!P1082&gt;4, 'Raw Data'!F1082&gt;'Raw Data'!C1082), 'Raw Data'!I1082, 0)</f>
        <v/>
      </c>
      <c r="U1089">
        <f>IF(AND('Raw Data'!P1082-'Raw Data'!O1082&lt;3, 'Raw Data'!P1082&gt;'Raw Data'!O1082, 'Raw Data'!F1082&lt;'Raw Data'!C1082), 'Raw Data'!H1082, 0)</f>
        <v/>
      </c>
      <c r="V1089">
        <f>IF(AND('Raw Data'!P1082-'Raw Data'!O1082&lt;3, 'Raw Data'!P1082&gt;'Raw Data'!O1082, 'Raw Data'!F1082&gt;'Raw Data'!C1082), 'Raw Data'!G1082, 0)</f>
        <v/>
      </c>
    </row>
    <row r="1090">
      <c r="A1090">
        <f>IF(AND('Raw Data'!F1083&lt;'Raw Data'!C1083, 'Raw Data'!P1083&gt;'Raw Data'!O1083, 'Raw Data'!P1083-'Raw Data'!O1083&gt;3), 'Raw Data'!J1083, 0)</f>
        <v/>
      </c>
      <c r="B1090">
        <f>IF(AND('Raw Data'!C1083&lt;'Raw Data'!F1083, 'Raw Data'!O1083&gt;'Raw Data'!P1083, 'Raw Data'!O1083-'Raw Data'!P1083&gt;3), 'Raw Data'!I1083, 0)</f>
        <v/>
      </c>
      <c r="C1090">
        <f>IF(AND('Raw Data'!F1083&lt;'Raw Data'!C1083, 'Raw Data'!P1083&gt;'Raw Data'!O1083, 'Raw Data'!P1083-'Raw Data'!O1083&lt;4), 'Raw Data'!H1083, 0)</f>
        <v/>
      </c>
      <c r="D1090">
        <f>IF(AND('Raw Data'!C1083&lt;'Raw Data'!F1083, 'Raw Data'!O1083&gt;'Raw Data'!P1083, 'Raw Data'!O1083-'Raw Data'!P1083&lt;4), 'Raw Data'!G1083, 0)</f>
        <v/>
      </c>
      <c r="E1090">
        <f>IF(ISBLANK('Raw Data'!J1083), 0, IF(AND(4=MATCH(LARGE('Raw Data'!G1083:J1083, 4), 'Raw Data'!G1083:J1083, 0), 'Raw Data'!P1083-'Raw Data'!O1083&gt;3), 'Raw Data'!J1083, 0))</f>
        <v/>
      </c>
      <c r="F1090">
        <f>IF(ISBLANK('Raw Data'!J1083), 0, IF(AND(3=MATCH(LARGE('Raw Data'!G1083:J1083, 4), 'Raw Data'!G1083:J1083, 0), 'Raw Data'!O1083-'Raw Data'!P1083&gt;3), 'Raw Data'!I1083, 0))</f>
        <v/>
      </c>
      <c r="G1090">
        <f>IF(ISBLANK('Raw Data'!J1083), 0, IF(AND(2=MATCH(LARGE('Raw Data'!G1083:J1083, 4), 'Raw Data'!G1083:J1083, 0), AND('Raw Data'!P1083-'Raw Data'!O1083&lt;4, 'Raw Data'!P1083-'Raw Data'!O1083&gt;0)), 'Raw Data'!H1083, 0))</f>
        <v/>
      </c>
      <c r="H1090">
        <f>IF(ISBLANK('Raw Data'!J1083), 0, IF(AND(1=MATCH(LARGE('Raw Data'!G1083:J1083, 4), 'Raw Data'!G1083:J1083, 0), AND('Raw Data'!O1083-'Raw Data'!P1083&lt;4, 'Raw Data'!O1083-'Raw Data'!P1083&gt;0)), 'Raw Data'!G1083, 0))</f>
        <v/>
      </c>
      <c r="I1090">
        <f>IF(ISBLANK('Raw Data'!J1083), 0, IF(AND(4=MATCH(LARGE('Raw Data'!G1083:J1083, 3), 'Raw Data'!G1083:J1083, 0), 'Raw Data'!P1083-'Raw Data'!O1083&gt;3), 'Raw Data'!J1083, 0))</f>
        <v/>
      </c>
      <c r="J1090">
        <f>IF(ISBLANK('Raw Data'!J1083), 0, IF(AND(3=MATCH(LARGE('Raw Data'!G1083:J1083, 3), 'Raw Data'!G1083:J1083, 0), 'Raw Data'!O1083-'Raw Data'!P1083&gt;3), 'Raw Data'!I1083, 0))</f>
        <v/>
      </c>
      <c r="K1090">
        <f>IF(ISBLANK('Raw Data'!J1083), 0, IF(AND(2=MATCH(LARGE('Raw Data'!G1083:J1083, 3), 'Raw Data'!G1083:J1083, 0), AND('Raw Data'!P1083-'Raw Data'!O1083&lt;4, 'Raw Data'!P1083-'Raw Data'!O1083&gt;0)), 'Raw Data'!H1083, 0))</f>
        <v/>
      </c>
      <c r="L1090">
        <f>IF(ISBLANK('Raw Data'!J1083), 0, IF(AND(1=MATCH(LARGE('Raw Data'!G1083:J1083, 3), 'Raw Data'!G1083:J1083, 0), AND('Raw Data'!O1083-'Raw Data'!P1083&lt;4, 'Raw Data'!O1083-'Raw Data'!P1083&gt;0)), 'Raw Data'!G1083, 0))</f>
        <v/>
      </c>
      <c r="M1090">
        <f>IF(ISBLANK('Raw Data'!J1083), 0, IF(AND(4=MATCH(LARGE('Raw Data'!G1083:J1083, 2), 'Raw Data'!G1083:J1083, 0), 'Raw Data'!P1083-'Raw Data'!O1083&gt;3), 'Raw Data'!J1083, 0))</f>
        <v/>
      </c>
      <c r="N1090">
        <f>IF(ISBLANK('Raw Data'!J1083), 0, IF(AND(3=MATCH(LARGE('Raw Data'!G1083:J1083, 2), 'Raw Data'!G1083:J1083, 0), 'Raw Data'!O1083-'Raw Data'!P1083&gt;3), 'Raw Data'!I1083, 0))</f>
        <v/>
      </c>
      <c r="O1090">
        <f>IF(ISBLANK('Raw Data'!J1083), 0, IF(AND(2=MATCH(LARGE('Raw Data'!G1083:J1083, 2), 'Raw Data'!G1083:J1083, 0), AND('Raw Data'!P1083-'Raw Data'!O1083&lt;4, 'Raw Data'!P1083-'Raw Data'!O1083&gt;0)), 'Raw Data'!H1083, 0))</f>
        <v/>
      </c>
      <c r="P1090">
        <f>IF(ISBLANK('Raw Data'!J1083), 0, IF(AND(1=MATCH(LARGE('Raw Data'!G1083:J1083, 2), 'Raw Data'!G1083:J1083, 0), AND('Raw Data'!O1083-'Raw Data'!P1083&lt;4, 'Raw Data'!O1083-'Raw Data'!P1083&gt;0)), 'Raw Data'!G1083, 0))</f>
        <v/>
      </c>
      <c r="Q1090">
        <f>IF(ISBLANK('Raw Data'!J1083), 0, IF(AND(4=MATCH(LARGE('Raw Data'!G1083:J1083, 1), 'Raw Data'!G1083:J1083, 0), 'Raw Data'!P1083-'Raw Data'!O1083&gt;3), 'Raw Data'!J1083, 0))</f>
        <v/>
      </c>
      <c r="R1090">
        <f>IF(ISBLANK('Raw Data'!J1083), 0, IF(AND(3=MATCH(LARGE('Raw Data'!G1083:J1083, 1), 'Raw Data'!G1083:J1083, 0), 'Raw Data'!O1083-'Raw Data'!P1083&gt;3), 'Raw Data'!I1083, 0))</f>
        <v/>
      </c>
      <c r="S1090">
        <f>IF(AND('Raw Data'!P1083-'Raw Data'!O1083&gt;4, 'Raw Data'!F1083&lt;'Raw Data'!C1083), 'Raw Data'!J1083, 0)</f>
        <v/>
      </c>
      <c r="T1090">
        <f>IF(AND('Raw Data'!O1083-'Raw Data'!P1083&gt;4, 'Raw Data'!F1083&gt;'Raw Data'!C1083), 'Raw Data'!I1083, 0)</f>
        <v/>
      </c>
      <c r="U1090">
        <f>IF(AND('Raw Data'!P1083-'Raw Data'!O1083&lt;3, 'Raw Data'!P1083&gt;'Raw Data'!O1083, 'Raw Data'!F1083&lt;'Raw Data'!C1083), 'Raw Data'!H1083, 0)</f>
        <v/>
      </c>
      <c r="V1090">
        <f>IF(AND('Raw Data'!P1083-'Raw Data'!O1083&lt;3, 'Raw Data'!P1083&gt;'Raw Data'!O1083, 'Raw Data'!F1083&gt;'Raw Data'!C1083), 'Raw Data'!G1083, 0)</f>
        <v/>
      </c>
    </row>
    <row r="1091">
      <c r="A1091">
        <f>IF(AND('Raw Data'!F1084&lt;'Raw Data'!C1084, 'Raw Data'!P1084&gt;'Raw Data'!O1084, 'Raw Data'!P1084-'Raw Data'!O1084&gt;3), 'Raw Data'!J1084, 0)</f>
        <v/>
      </c>
      <c r="B1091">
        <f>IF(AND('Raw Data'!C1084&lt;'Raw Data'!F1084, 'Raw Data'!O1084&gt;'Raw Data'!P1084, 'Raw Data'!O1084-'Raw Data'!P1084&gt;3), 'Raw Data'!I1084, 0)</f>
        <v/>
      </c>
      <c r="C1091">
        <f>IF(AND('Raw Data'!F1084&lt;'Raw Data'!C1084, 'Raw Data'!P1084&gt;'Raw Data'!O1084, 'Raw Data'!P1084-'Raw Data'!O1084&lt;4), 'Raw Data'!H1084, 0)</f>
        <v/>
      </c>
      <c r="D1091">
        <f>IF(AND('Raw Data'!C1084&lt;'Raw Data'!F1084, 'Raw Data'!O1084&gt;'Raw Data'!P1084, 'Raw Data'!O1084-'Raw Data'!P1084&lt;4), 'Raw Data'!G1084, 0)</f>
        <v/>
      </c>
      <c r="E1091">
        <f>IF(ISBLANK('Raw Data'!J1084), 0, IF(AND(4=MATCH(LARGE('Raw Data'!G1084:J1084, 4), 'Raw Data'!G1084:J1084, 0), 'Raw Data'!P1084-'Raw Data'!O1084&gt;3), 'Raw Data'!J1084, 0))</f>
        <v/>
      </c>
      <c r="F1091">
        <f>IF(ISBLANK('Raw Data'!J1084), 0, IF(AND(3=MATCH(LARGE('Raw Data'!G1084:J1084, 4), 'Raw Data'!G1084:J1084, 0), 'Raw Data'!O1084-'Raw Data'!P1084&gt;3), 'Raw Data'!I1084, 0))</f>
        <v/>
      </c>
      <c r="G1091">
        <f>IF(ISBLANK('Raw Data'!J1084), 0, IF(AND(2=MATCH(LARGE('Raw Data'!G1084:J1084, 4), 'Raw Data'!G1084:J1084, 0), AND('Raw Data'!P1084-'Raw Data'!O1084&lt;4, 'Raw Data'!P1084-'Raw Data'!O1084&gt;0)), 'Raw Data'!H1084, 0))</f>
        <v/>
      </c>
      <c r="H1091">
        <f>IF(ISBLANK('Raw Data'!J1084), 0, IF(AND(1=MATCH(LARGE('Raw Data'!G1084:J1084, 4), 'Raw Data'!G1084:J1084, 0), AND('Raw Data'!O1084-'Raw Data'!P1084&lt;4, 'Raw Data'!O1084-'Raw Data'!P1084&gt;0)), 'Raw Data'!G1084, 0))</f>
        <v/>
      </c>
      <c r="I1091">
        <f>IF(ISBLANK('Raw Data'!J1084), 0, IF(AND(4=MATCH(LARGE('Raw Data'!G1084:J1084, 3), 'Raw Data'!G1084:J1084, 0), 'Raw Data'!P1084-'Raw Data'!O1084&gt;3), 'Raw Data'!J1084, 0))</f>
        <v/>
      </c>
      <c r="J1091">
        <f>IF(ISBLANK('Raw Data'!J1084), 0, IF(AND(3=MATCH(LARGE('Raw Data'!G1084:J1084, 3), 'Raw Data'!G1084:J1084, 0), 'Raw Data'!O1084-'Raw Data'!P1084&gt;3), 'Raw Data'!I1084, 0))</f>
        <v/>
      </c>
      <c r="K1091">
        <f>IF(ISBLANK('Raw Data'!J1084), 0, IF(AND(2=MATCH(LARGE('Raw Data'!G1084:J1084, 3), 'Raw Data'!G1084:J1084, 0), AND('Raw Data'!P1084-'Raw Data'!O1084&lt;4, 'Raw Data'!P1084-'Raw Data'!O1084&gt;0)), 'Raw Data'!H1084, 0))</f>
        <v/>
      </c>
      <c r="L1091">
        <f>IF(ISBLANK('Raw Data'!J1084), 0, IF(AND(1=MATCH(LARGE('Raw Data'!G1084:J1084, 3), 'Raw Data'!G1084:J1084, 0), AND('Raw Data'!O1084-'Raw Data'!P1084&lt;4, 'Raw Data'!O1084-'Raw Data'!P1084&gt;0)), 'Raw Data'!G1084, 0))</f>
        <v/>
      </c>
      <c r="M1091">
        <f>IF(ISBLANK('Raw Data'!J1084), 0, IF(AND(4=MATCH(LARGE('Raw Data'!G1084:J1084, 2), 'Raw Data'!G1084:J1084, 0), 'Raw Data'!P1084-'Raw Data'!O1084&gt;3), 'Raw Data'!J1084, 0))</f>
        <v/>
      </c>
      <c r="N1091">
        <f>IF(ISBLANK('Raw Data'!J1084), 0, IF(AND(3=MATCH(LARGE('Raw Data'!G1084:J1084, 2), 'Raw Data'!G1084:J1084, 0), 'Raw Data'!O1084-'Raw Data'!P1084&gt;3), 'Raw Data'!I1084, 0))</f>
        <v/>
      </c>
      <c r="O1091">
        <f>IF(ISBLANK('Raw Data'!J1084), 0, IF(AND(2=MATCH(LARGE('Raw Data'!G1084:J1084, 2), 'Raw Data'!G1084:J1084, 0), AND('Raw Data'!P1084-'Raw Data'!O1084&lt;4, 'Raw Data'!P1084-'Raw Data'!O1084&gt;0)), 'Raw Data'!H1084, 0))</f>
        <v/>
      </c>
      <c r="P1091">
        <f>IF(ISBLANK('Raw Data'!J1084), 0, IF(AND(1=MATCH(LARGE('Raw Data'!G1084:J1084, 2), 'Raw Data'!G1084:J1084, 0), AND('Raw Data'!O1084-'Raw Data'!P1084&lt;4, 'Raw Data'!O1084-'Raw Data'!P1084&gt;0)), 'Raw Data'!G1084, 0))</f>
        <v/>
      </c>
      <c r="Q1091">
        <f>IF(ISBLANK('Raw Data'!J1084), 0, IF(AND(4=MATCH(LARGE('Raw Data'!G1084:J1084, 1), 'Raw Data'!G1084:J1084, 0), 'Raw Data'!P1084-'Raw Data'!O1084&gt;3), 'Raw Data'!J1084, 0))</f>
        <v/>
      </c>
      <c r="R1091">
        <f>IF(ISBLANK('Raw Data'!J1084), 0, IF(AND(3=MATCH(LARGE('Raw Data'!G1084:J1084, 1), 'Raw Data'!G1084:J1084, 0), 'Raw Data'!O1084-'Raw Data'!P1084&gt;3), 'Raw Data'!I1084, 0))</f>
        <v/>
      </c>
      <c r="S1091">
        <f>IF(AND('Raw Data'!P1084-'Raw Data'!O1084&gt;4, 'Raw Data'!F1084&lt;'Raw Data'!C1084), 'Raw Data'!J1084, 0)</f>
        <v/>
      </c>
      <c r="T1091">
        <f>IF(AND('Raw Data'!O1084-'Raw Data'!P1084&gt;4, 'Raw Data'!F1084&gt;'Raw Data'!C1084), 'Raw Data'!I1084, 0)</f>
        <v/>
      </c>
      <c r="U1091">
        <f>IF(AND('Raw Data'!P1084-'Raw Data'!O1084&lt;3, 'Raw Data'!P1084&gt;'Raw Data'!O1084, 'Raw Data'!F1084&lt;'Raw Data'!C1084), 'Raw Data'!H1084, 0)</f>
        <v/>
      </c>
      <c r="V1091">
        <f>IF(AND('Raw Data'!P1084-'Raw Data'!O1084&lt;3, 'Raw Data'!P1084&gt;'Raw Data'!O1084, 'Raw Data'!F1084&gt;'Raw Data'!C1084), 'Raw Data'!G1084, 0)</f>
        <v/>
      </c>
    </row>
    <row r="1092">
      <c r="A1092">
        <f>IF(AND('Raw Data'!F1085&lt;'Raw Data'!C1085, 'Raw Data'!P1085&gt;'Raw Data'!O1085, 'Raw Data'!P1085-'Raw Data'!O1085&gt;3), 'Raw Data'!J1085, 0)</f>
        <v/>
      </c>
      <c r="B1092">
        <f>IF(AND('Raw Data'!C1085&lt;'Raw Data'!F1085, 'Raw Data'!O1085&gt;'Raw Data'!P1085, 'Raw Data'!O1085-'Raw Data'!P1085&gt;3), 'Raw Data'!I1085, 0)</f>
        <v/>
      </c>
      <c r="C1092">
        <f>IF(AND('Raw Data'!F1085&lt;'Raw Data'!C1085, 'Raw Data'!P1085&gt;'Raw Data'!O1085, 'Raw Data'!P1085-'Raw Data'!O1085&lt;4), 'Raw Data'!H1085, 0)</f>
        <v/>
      </c>
      <c r="D1092">
        <f>IF(AND('Raw Data'!C1085&lt;'Raw Data'!F1085, 'Raw Data'!O1085&gt;'Raw Data'!P1085, 'Raw Data'!O1085-'Raw Data'!P1085&lt;4), 'Raw Data'!G1085, 0)</f>
        <v/>
      </c>
      <c r="E1092">
        <f>IF(ISBLANK('Raw Data'!J1085), 0, IF(AND(4=MATCH(LARGE('Raw Data'!G1085:J1085, 4), 'Raw Data'!G1085:J1085, 0), 'Raw Data'!P1085-'Raw Data'!O1085&gt;3), 'Raw Data'!J1085, 0))</f>
        <v/>
      </c>
      <c r="F1092">
        <f>IF(ISBLANK('Raw Data'!J1085), 0, IF(AND(3=MATCH(LARGE('Raw Data'!G1085:J1085, 4), 'Raw Data'!G1085:J1085, 0), 'Raw Data'!O1085-'Raw Data'!P1085&gt;3), 'Raw Data'!I1085, 0))</f>
        <v/>
      </c>
      <c r="G1092">
        <f>IF(ISBLANK('Raw Data'!J1085), 0, IF(AND(2=MATCH(LARGE('Raw Data'!G1085:J1085, 4), 'Raw Data'!G1085:J1085, 0), AND('Raw Data'!P1085-'Raw Data'!O1085&lt;4, 'Raw Data'!P1085-'Raw Data'!O1085&gt;0)), 'Raw Data'!H1085, 0))</f>
        <v/>
      </c>
      <c r="H1092">
        <f>IF(ISBLANK('Raw Data'!J1085), 0, IF(AND(1=MATCH(LARGE('Raw Data'!G1085:J1085, 4), 'Raw Data'!G1085:J1085, 0), AND('Raw Data'!O1085-'Raw Data'!P1085&lt;4, 'Raw Data'!O1085-'Raw Data'!P1085&gt;0)), 'Raw Data'!G1085, 0))</f>
        <v/>
      </c>
      <c r="I1092">
        <f>IF(ISBLANK('Raw Data'!J1085), 0, IF(AND(4=MATCH(LARGE('Raw Data'!G1085:J1085, 3), 'Raw Data'!G1085:J1085, 0), 'Raw Data'!P1085-'Raw Data'!O1085&gt;3), 'Raw Data'!J1085, 0))</f>
        <v/>
      </c>
      <c r="J1092">
        <f>IF(ISBLANK('Raw Data'!J1085), 0, IF(AND(3=MATCH(LARGE('Raw Data'!G1085:J1085, 3), 'Raw Data'!G1085:J1085, 0), 'Raw Data'!O1085-'Raw Data'!P1085&gt;3), 'Raw Data'!I1085, 0))</f>
        <v/>
      </c>
      <c r="K1092">
        <f>IF(ISBLANK('Raw Data'!J1085), 0, IF(AND(2=MATCH(LARGE('Raw Data'!G1085:J1085, 3), 'Raw Data'!G1085:J1085, 0), AND('Raw Data'!P1085-'Raw Data'!O1085&lt;4, 'Raw Data'!P1085-'Raw Data'!O1085&gt;0)), 'Raw Data'!H1085, 0))</f>
        <v/>
      </c>
      <c r="L1092">
        <f>IF(ISBLANK('Raw Data'!J1085), 0, IF(AND(1=MATCH(LARGE('Raw Data'!G1085:J1085, 3), 'Raw Data'!G1085:J1085, 0), AND('Raw Data'!O1085-'Raw Data'!P1085&lt;4, 'Raw Data'!O1085-'Raw Data'!P1085&gt;0)), 'Raw Data'!G1085, 0))</f>
        <v/>
      </c>
      <c r="M1092">
        <f>IF(ISBLANK('Raw Data'!J1085), 0, IF(AND(4=MATCH(LARGE('Raw Data'!G1085:J1085, 2), 'Raw Data'!G1085:J1085, 0), 'Raw Data'!P1085-'Raw Data'!O1085&gt;3), 'Raw Data'!J1085, 0))</f>
        <v/>
      </c>
      <c r="N1092">
        <f>IF(ISBLANK('Raw Data'!J1085), 0, IF(AND(3=MATCH(LARGE('Raw Data'!G1085:J1085, 2), 'Raw Data'!G1085:J1085, 0), 'Raw Data'!O1085-'Raw Data'!P1085&gt;3), 'Raw Data'!I1085, 0))</f>
        <v/>
      </c>
      <c r="O1092">
        <f>IF(ISBLANK('Raw Data'!J1085), 0, IF(AND(2=MATCH(LARGE('Raw Data'!G1085:J1085, 2), 'Raw Data'!G1085:J1085, 0), AND('Raw Data'!P1085-'Raw Data'!O1085&lt;4, 'Raw Data'!P1085-'Raw Data'!O1085&gt;0)), 'Raw Data'!H1085, 0))</f>
        <v/>
      </c>
      <c r="P1092">
        <f>IF(ISBLANK('Raw Data'!J1085), 0, IF(AND(1=MATCH(LARGE('Raw Data'!G1085:J1085, 2), 'Raw Data'!G1085:J1085, 0), AND('Raw Data'!O1085-'Raw Data'!P1085&lt;4, 'Raw Data'!O1085-'Raw Data'!P1085&gt;0)), 'Raw Data'!G1085, 0))</f>
        <v/>
      </c>
      <c r="Q1092">
        <f>IF(ISBLANK('Raw Data'!J1085), 0, IF(AND(4=MATCH(LARGE('Raw Data'!G1085:J1085, 1), 'Raw Data'!G1085:J1085, 0), 'Raw Data'!P1085-'Raw Data'!O1085&gt;3), 'Raw Data'!J1085, 0))</f>
        <v/>
      </c>
      <c r="R1092">
        <f>IF(ISBLANK('Raw Data'!J1085), 0, IF(AND(3=MATCH(LARGE('Raw Data'!G1085:J1085, 1), 'Raw Data'!G1085:J1085, 0), 'Raw Data'!O1085-'Raw Data'!P1085&gt;3), 'Raw Data'!I1085, 0))</f>
        <v/>
      </c>
      <c r="S1092">
        <f>IF(AND('Raw Data'!P1085-'Raw Data'!O1085&gt;4, 'Raw Data'!F1085&lt;'Raw Data'!C1085), 'Raw Data'!J1085, 0)</f>
        <v/>
      </c>
      <c r="T1092">
        <f>IF(AND('Raw Data'!O1085-'Raw Data'!P1085&gt;4, 'Raw Data'!F1085&gt;'Raw Data'!C1085), 'Raw Data'!I1085, 0)</f>
        <v/>
      </c>
      <c r="U1092">
        <f>IF(AND('Raw Data'!P1085-'Raw Data'!O1085&lt;3, 'Raw Data'!P1085&gt;'Raw Data'!O1085, 'Raw Data'!F1085&lt;'Raw Data'!C1085), 'Raw Data'!H1085, 0)</f>
        <v/>
      </c>
      <c r="V1092">
        <f>IF(AND('Raw Data'!P1085-'Raw Data'!O1085&lt;3, 'Raw Data'!P1085&gt;'Raw Data'!O1085, 'Raw Data'!F1085&gt;'Raw Data'!C1085), 'Raw Data'!G1085, 0)</f>
        <v/>
      </c>
    </row>
    <row r="1093">
      <c r="A1093">
        <f>IF(AND('Raw Data'!F1086&lt;'Raw Data'!C1086, 'Raw Data'!P1086&gt;'Raw Data'!O1086, 'Raw Data'!P1086-'Raw Data'!O1086&gt;3), 'Raw Data'!J1086, 0)</f>
        <v/>
      </c>
      <c r="B1093">
        <f>IF(AND('Raw Data'!C1086&lt;'Raw Data'!F1086, 'Raw Data'!O1086&gt;'Raw Data'!P1086, 'Raw Data'!O1086-'Raw Data'!P1086&gt;3), 'Raw Data'!I1086, 0)</f>
        <v/>
      </c>
      <c r="C1093">
        <f>IF(AND('Raw Data'!F1086&lt;'Raw Data'!C1086, 'Raw Data'!P1086&gt;'Raw Data'!O1086, 'Raw Data'!P1086-'Raw Data'!O1086&lt;4), 'Raw Data'!H1086, 0)</f>
        <v/>
      </c>
      <c r="D1093">
        <f>IF(AND('Raw Data'!C1086&lt;'Raw Data'!F1086, 'Raw Data'!O1086&gt;'Raw Data'!P1086, 'Raw Data'!O1086-'Raw Data'!P1086&lt;4), 'Raw Data'!G1086, 0)</f>
        <v/>
      </c>
      <c r="E1093">
        <f>IF(ISBLANK('Raw Data'!J1086), 0, IF(AND(4=MATCH(LARGE('Raw Data'!G1086:J1086, 4), 'Raw Data'!G1086:J1086, 0), 'Raw Data'!P1086-'Raw Data'!O1086&gt;3), 'Raw Data'!J1086, 0))</f>
        <v/>
      </c>
      <c r="F1093">
        <f>IF(ISBLANK('Raw Data'!J1086), 0, IF(AND(3=MATCH(LARGE('Raw Data'!G1086:J1086, 4), 'Raw Data'!G1086:J1086, 0), 'Raw Data'!O1086-'Raw Data'!P1086&gt;3), 'Raw Data'!I1086, 0))</f>
        <v/>
      </c>
      <c r="G1093">
        <f>IF(ISBLANK('Raw Data'!J1086), 0, IF(AND(2=MATCH(LARGE('Raw Data'!G1086:J1086, 4), 'Raw Data'!G1086:J1086, 0), AND('Raw Data'!P1086-'Raw Data'!O1086&lt;4, 'Raw Data'!P1086-'Raw Data'!O1086&gt;0)), 'Raw Data'!H1086, 0))</f>
        <v/>
      </c>
      <c r="H1093">
        <f>IF(ISBLANK('Raw Data'!J1086), 0, IF(AND(1=MATCH(LARGE('Raw Data'!G1086:J1086, 4), 'Raw Data'!G1086:J1086, 0), AND('Raw Data'!O1086-'Raw Data'!P1086&lt;4, 'Raw Data'!O1086-'Raw Data'!P1086&gt;0)), 'Raw Data'!G1086, 0))</f>
        <v/>
      </c>
      <c r="I1093">
        <f>IF(ISBLANK('Raw Data'!J1086), 0, IF(AND(4=MATCH(LARGE('Raw Data'!G1086:J1086, 3), 'Raw Data'!G1086:J1086, 0), 'Raw Data'!P1086-'Raw Data'!O1086&gt;3), 'Raw Data'!J1086, 0))</f>
        <v/>
      </c>
      <c r="J1093">
        <f>IF(ISBLANK('Raw Data'!J1086), 0, IF(AND(3=MATCH(LARGE('Raw Data'!G1086:J1086, 3), 'Raw Data'!G1086:J1086, 0), 'Raw Data'!O1086-'Raw Data'!P1086&gt;3), 'Raw Data'!I1086, 0))</f>
        <v/>
      </c>
      <c r="K1093">
        <f>IF(ISBLANK('Raw Data'!J1086), 0, IF(AND(2=MATCH(LARGE('Raw Data'!G1086:J1086, 3), 'Raw Data'!G1086:J1086, 0), AND('Raw Data'!P1086-'Raw Data'!O1086&lt;4, 'Raw Data'!P1086-'Raw Data'!O1086&gt;0)), 'Raw Data'!H1086, 0))</f>
        <v/>
      </c>
      <c r="L1093">
        <f>IF(ISBLANK('Raw Data'!J1086), 0, IF(AND(1=MATCH(LARGE('Raw Data'!G1086:J1086, 3), 'Raw Data'!G1086:J1086, 0), AND('Raw Data'!O1086-'Raw Data'!P1086&lt;4, 'Raw Data'!O1086-'Raw Data'!P1086&gt;0)), 'Raw Data'!G1086, 0))</f>
        <v/>
      </c>
      <c r="M1093">
        <f>IF(ISBLANK('Raw Data'!J1086), 0, IF(AND(4=MATCH(LARGE('Raw Data'!G1086:J1086, 2), 'Raw Data'!G1086:J1086, 0), 'Raw Data'!P1086-'Raw Data'!O1086&gt;3), 'Raw Data'!J1086, 0))</f>
        <v/>
      </c>
      <c r="N1093">
        <f>IF(ISBLANK('Raw Data'!J1086), 0, IF(AND(3=MATCH(LARGE('Raw Data'!G1086:J1086, 2), 'Raw Data'!G1086:J1086, 0), 'Raw Data'!O1086-'Raw Data'!P1086&gt;3), 'Raw Data'!I1086, 0))</f>
        <v/>
      </c>
      <c r="O1093">
        <f>IF(ISBLANK('Raw Data'!J1086), 0, IF(AND(2=MATCH(LARGE('Raw Data'!G1086:J1086, 2), 'Raw Data'!G1086:J1086, 0), AND('Raw Data'!P1086-'Raw Data'!O1086&lt;4, 'Raw Data'!P1086-'Raw Data'!O1086&gt;0)), 'Raw Data'!H1086, 0))</f>
        <v/>
      </c>
      <c r="P1093">
        <f>IF(ISBLANK('Raw Data'!J1086), 0, IF(AND(1=MATCH(LARGE('Raw Data'!G1086:J1086, 2), 'Raw Data'!G1086:J1086, 0), AND('Raw Data'!O1086-'Raw Data'!P1086&lt;4, 'Raw Data'!O1086-'Raw Data'!P1086&gt;0)), 'Raw Data'!G1086, 0))</f>
        <v/>
      </c>
      <c r="Q1093">
        <f>IF(ISBLANK('Raw Data'!J1086), 0, IF(AND(4=MATCH(LARGE('Raw Data'!G1086:J1086, 1), 'Raw Data'!G1086:J1086, 0), 'Raw Data'!P1086-'Raw Data'!O1086&gt;3), 'Raw Data'!J1086, 0))</f>
        <v/>
      </c>
      <c r="R1093">
        <f>IF(ISBLANK('Raw Data'!J1086), 0, IF(AND(3=MATCH(LARGE('Raw Data'!G1086:J1086, 1), 'Raw Data'!G1086:J1086, 0), 'Raw Data'!O1086-'Raw Data'!P1086&gt;3), 'Raw Data'!I1086, 0))</f>
        <v/>
      </c>
      <c r="S1093">
        <f>IF(AND('Raw Data'!P1086-'Raw Data'!O1086&gt;4, 'Raw Data'!F1086&lt;'Raw Data'!C1086), 'Raw Data'!J1086, 0)</f>
        <v/>
      </c>
      <c r="T1093">
        <f>IF(AND('Raw Data'!O1086-'Raw Data'!P1086&gt;4, 'Raw Data'!F1086&gt;'Raw Data'!C1086), 'Raw Data'!I1086, 0)</f>
        <v/>
      </c>
      <c r="U1093">
        <f>IF(AND('Raw Data'!P1086-'Raw Data'!O1086&lt;3, 'Raw Data'!P1086&gt;'Raw Data'!O1086, 'Raw Data'!F1086&lt;'Raw Data'!C1086), 'Raw Data'!H1086, 0)</f>
        <v/>
      </c>
      <c r="V1093">
        <f>IF(AND('Raw Data'!P1086-'Raw Data'!O1086&lt;3, 'Raw Data'!P1086&gt;'Raw Data'!O1086, 'Raw Data'!F1086&gt;'Raw Data'!C1086), 'Raw Data'!G1086, 0)</f>
        <v/>
      </c>
    </row>
    <row r="1094">
      <c r="A1094">
        <f>IF(AND('Raw Data'!F1087&lt;'Raw Data'!C1087, 'Raw Data'!P1087&gt;'Raw Data'!O1087, 'Raw Data'!P1087-'Raw Data'!O1087&gt;3), 'Raw Data'!J1087, 0)</f>
        <v/>
      </c>
      <c r="B1094">
        <f>IF(AND('Raw Data'!C1087&lt;'Raw Data'!F1087, 'Raw Data'!O1087&gt;'Raw Data'!P1087, 'Raw Data'!O1087-'Raw Data'!P1087&gt;3), 'Raw Data'!I1087, 0)</f>
        <v/>
      </c>
      <c r="C1094">
        <f>IF(AND('Raw Data'!F1087&lt;'Raw Data'!C1087, 'Raw Data'!P1087&gt;'Raw Data'!O1087, 'Raw Data'!P1087-'Raw Data'!O1087&lt;4), 'Raw Data'!H1087, 0)</f>
        <v/>
      </c>
      <c r="D1094">
        <f>IF(AND('Raw Data'!C1087&lt;'Raw Data'!F1087, 'Raw Data'!O1087&gt;'Raw Data'!P1087, 'Raw Data'!O1087-'Raw Data'!P1087&lt;4), 'Raw Data'!G1087, 0)</f>
        <v/>
      </c>
      <c r="E1094">
        <f>IF(ISBLANK('Raw Data'!J1087), 0, IF(AND(4=MATCH(LARGE('Raw Data'!G1087:J1087, 4), 'Raw Data'!G1087:J1087, 0), 'Raw Data'!P1087-'Raw Data'!O1087&gt;3), 'Raw Data'!J1087, 0))</f>
        <v/>
      </c>
      <c r="F1094">
        <f>IF(ISBLANK('Raw Data'!J1087), 0, IF(AND(3=MATCH(LARGE('Raw Data'!G1087:J1087, 4), 'Raw Data'!G1087:J1087, 0), 'Raw Data'!O1087-'Raw Data'!P1087&gt;3), 'Raw Data'!I1087, 0))</f>
        <v/>
      </c>
      <c r="G1094">
        <f>IF(ISBLANK('Raw Data'!J1087), 0, IF(AND(2=MATCH(LARGE('Raw Data'!G1087:J1087, 4), 'Raw Data'!G1087:J1087, 0), AND('Raw Data'!P1087-'Raw Data'!O1087&lt;4, 'Raw Data'!P1087-'Raw Data'!O1087&gt;0)), 'Raw Data'!H1087, 0))</f>
        <v/>
      </c>
      <c r="H1094">
        <f>IF(ISBLANK('Raw Data'!J1087), 0, IF(AND(1=MATCH(LARGE('Raw Data'!G1087:J1087, 4), 'Raw Data'!G1087:J1087, 0), AND('Raw Data'!O1087-'Raw Data'!P1087&lt;4, 'Raw Data'!O1087-'Raw Data'!P1087&gt;0)), 'Raw Data'!G1087, 0))</f>
        <v/>
      </c>
      <c r="I1094">
        <f>IF(ISBLANK('Raw Data'!J1087), 0, IF(AND(4=MATCH(LARGE('Raw Data'!G1087:J1087, 3), 'Raw Data'!G1087:J1087, 0), 'Raw Data'!P1087-'Raw Data'!O1087&gt;3), 'Raw Data'!J1087, 0))</f>
        <v/>
      </c>
      <c r="J1094">
        <f>IF(ISBLANK('Raw Data'!J1087), 0, IF(AND(3=MATCH(LARGE('Raw Data'!G1087:J1087, 3), 'Raw Data'!G1087:J1087, 0), 'Raw Data'!O1087-'Raw Data'!P1087&gt;3), 'Raw Data'!I1087, 0))</f>
        <v/>
      </c>
      <c r="K1094">
        <f>IF(ISBLANK('Raw Data'!J1087), 0, IF(AND(2=MATCH(LARGE('Raw Data'!G1087:J1087, 3), 'Raw Data'!G1087:J1087, 0), AND('Raw Data'!P1087-'Raw Data'!O1087&lt;4, 'Raw Data'!P1087-'Raw Data'!O1087&gt;0)), 'Raw Data'!H1087, 0))</f>
        <v/>
      </c>
      <c r="L1094">
        <f>IF(ISBLANK('Raw Data'!J1087), 0, IF(AND(1=MATCH(LARGE('Raw Data'!G1087:J1087, 3), 'Raw Data'!G1087:J1087, 0), AND('Raw Data'!O1087-'Raw Data'!P1087&lt;4, 'Raw Data'!O1087-'Raw Data'!P1087&gt;0)), 'Raw Data'!G1087, 0))</f>
        <v/>
      </c>
      <c r="M1094">
        <f>IF(ISBLANK('Raw Data'!J1087), 0, IF(AND(4=MATCH(LARGE('Raw Data'!G1087:J1087, 2), 'Raw Data'!G1087:J1087, 0), 'Raw Data'!P1087-'Raw Data'!O1087&gt;3), 'Raw Data'!J1087, 0))</f>
        <v/>
      </c>
      <c r="N1094">
        <f>IF(ISBLANK('Raw Data'!J1087), 0, IF(AND(3=MATCH(LARGE('Raw Data'!G1087:J1087, 2), 'Raw Data'!G1087:J1087, 0), 'Raw Data'!O1087-'Raw Data'!P1087&gt;3), 'Raw Data'!I1087, 0))</f>
        <v/>
      </c>
      <c r="O1094">
        <f>IF(ISBLANK('Raw Data'!J1087), 0, IF(AND(2=MATCH(LARGE('Raw Data'!G1087:J1087, 2), 'Raw Data'!G1087:J1087, 0), AND('Raw Data'!P1087-'Raw Data'!O1087&lt;4, 'Raw Data'!P1087-'Raw Data'!O1087&gt;0)), 'Raw Data'!H1087, 0))</f>
        <v/>
      </c>
      <c r="P1094">
        <f>IF(ISBLANK('Raw Data'!J1087), 0, IF(AND(1=MATCH(LARGE('Raw Data'!G1087:J1087, 2), 'Raw Data'!G1087:J1087, 0), AND('Raw Data'!O1087-'Raw Data'!P1087&lt;4, 'Raw Data'!O1087-'Raw Data'!P1087&gt;0)), 'Raw Data'!G1087, 0))</f>
        <v/>
      </c>
      <c r="Q1094">
        <f>IF(ISBLANK('Raw Data'!J1087), 0, IF(AND(4=MATCH(LARGE('Raw Data'!G1087:J1087, 1), 'Raw Data'!G1087:J1087, 0), 'Raw Data'!P1087-'Raw Data'!O1087&gt;3), 'Raw Data'!J1087, 0))</f>
        <v/>
      </c>
      <c r="R1094">
        <f>IF(ISBLANK('Raw Data'!J1087), 0, IF(AND(3=MATCH(LARGE('Raw Data'!G1087:J1087, 1), 'Raw Data'!G1087:J1087, 0), 'Raw Data'!O1087-'Raw Data'!P1087&gt;3), 'Raw Data'!I1087, 0))</f>
        <v/>
      </c>
      <c r="S1094">
        <f>IF(AND('Raw Data'!P1087-'Raw Data'!O1087&gt;4, 'Raw Data'!F1087&lt;'Raw Data'!C1087), 'Raw Data'!J1087, 0)</f>
        <v/>
      </c>
      <c r="T1094">
        <f>IF(AND('Raw Data'!O1087-'Raw Data'!P1087&gt;4, 'Raw Data'!F1087&gt;'Raw Data'!C1087), 'Raw Data'!I1087, 0)</f>
        <v/>
      </c>
      <c r="U1094">
        <f>IF(AND('Raw Data'!P1087-'Raw Data'!O1087&lt;3, 'Raw Data'!P1087&gt;'Raw Data'!O1087, 'Raw Data'!F1087&lt;'Raw Data'!C1087), 'Raw Data'!H1087, 0)</f>
        <v/>
      </c>
      <c r="V1094">
        <f>IF(AND('Raw Data'!P1087-'Raw Data'!O1087&lt;3, 'Raw Data'!P1087&gt;'Raw Data'!O1087, 'Raw Data'!F1087&gt;'Raw Data'!C1087), 'Raw Data'!G1087, 0)</f>
        <v/>
      </c>
    </row>
    <row r="1095">
      <c r="A1095">
        <f>IF(AND('Raw Data'!F1088&lt;'Raw Data'!C1088, 'Raw Data'!P1088&gt;'Raw Data'!O1088, 'Raw Data'!P1088-'Raw Data'!O1088&gt;3), 'Raw Data'!J1088, 0)</f>
        <v/>
      </c>
      <c r="B1095">
        <f>IF(AND('Raw Data'!C1088&lt;'Raw Data'!F1088, 'Raw Data'!O1088&gt;'Raw Data'!P1088, 'Raw Data'!O1088-'Raw Data'!P1088&gt;3), 'Raw Data'!I1088, 0)</f>
        <v/>
      </c>
      <c r="C1095">
        <f>IF(AND('Raw Data'!F1088&lt;'Raw Data'!C1088, 'Raw Data'!P1088&gt;'Raw Data'!O1088, 'Raw Data'!P1088-'Raw Data'!O1088&lt;4), 'Raw Data'!H1088, 0)</f>
        <v/>
      </c>
      <c r="D1095">
        <f>IF(AND('Raw Data'!C1088&lt;'Raw Data'!F1088, 'Raw Data'!O1088&gt;'Raw Data'!P1088, 'Raw Data'!O1088-'Raw Data'!P1088&lt;4), 'Raw Data'!G1088, 0)</f>
        <v/>
      </c>
      <c r="E1095">
        <f>IF(ISBLANK('Raw Data'!J1088), 0, IF(AND(4=MATCH(LARGE('Raw Data'!G1088:J1088, 4), 'Raw Data'!G1088:J1088, 0), 'Raw Data'!P1088-'Raw Data'!O1088&gt;3), 'Raw Data'!J1088, 0))</f>
        <v/>
      </c>
      <c r="F1095">
        <f>IF(ISBLANK('Raw Data'!J1088), 0, IF(AND(3=MATCH(LARGE('Raw Data'!G1088:J1088, 4), 'Raw Data'!G1088:J1088, 0), 'Raw Data'!O1088-'Raw Data'!P1088&gt;3), 'Raw Data'!I1088, 0))</f>
        <v/>
      </c>
      <c r="G1095">
        <f>IF(ISBLANK('Raw Data'!J1088), 0, IF(AND(2=MATCH(LARGE('Raw Data'!G1088:J1088, 4), 'Raw Data'!G1088:J1088, 0), AND('Raw Data'!P1088-'Raw Data'!O1088&lt;4, 'Raw Data'!P1088-'Raw Data'!O1088&gt;0)), 'Raw Data'!H1088, 0))</f>
        <v/>
      </c>
      <c r="H1095">
        <f>IF(ISBLANK('Raw Data'!J1088), 0, IF(AND(1=MATCH(LARGE('Raw Data'!G1088:J1088, 4), 'Raw Data'!G1088:J1088, 0), AND('Raw Data'!O1088-'Raw Data'!P1088&lt;4, 'Raw Data'!O1088-'Raw Data'!P1088&gt;0)), 'Raw Data'!G1088, 0))</f>
        <v/>
      </c>
      <c r="I1095">
        <f>IF(ISBLANK('Raw Data'!J1088), 0, IF(AND(4=MATCH(LARGE('Raw Data'!G1088:J1088, 3), 'Raw Data'!G1088:J1088, 0), 'Raw Data'!P1088-'Raw Data'!O1088&gt;3), 'Raw Data'!J1088, 0))</f>
        <v/>
      </c>
      <c r="J1095">
        <f>IF(ISBLANK('Raw Data'!J1088), 0, IF(AND(3=MATCH(LARGE('Raw Data'!G1088:J1088, 3), 'Raw Data'!G1088:J1088, 0), 'Raw Data'!O1088-'Raw Data'!P1088&gt;3), 'Raw Data'!I1088, 0))</f>
        <v/>
      </c>
      <c r="K1095">
        <f>IF(ISBLANK('Raw Data'!J1088), 0, IF(AND(2=MATCH(LARGE('Raw Data'!G1088:J1088, 3), 'Raw Data'!G1088:J1088, 0), AND('Raw Data'!P1088-'Raw Data'!O1088&lt;4, 'Raw Data'!P1088-'Raw Data'!O1088&gt;0)), 'Raw Data'!H1088, 0))</f>
        <v/>
      </c>
      <c r="L1095">
        <f>IF(ISBLANK('Raw Data'!J1088), 0, IF(AND(1=MATCH(LARGE('Raw Data'!G1088:J1088, 3), 'Raw Data'!G1088:J1088, 0), AND('Raw Data'!O1088-'Raw Data'!P1088&lt;4, 'Raw Data'!O1088-'Raw Data'!P1088&gt;0)), 'Raw Data'!G1088, 0))</f>
        <v/>
      </c>
      <c r="M1095">
        <f>IF(ISBLANK('Raw Data'!J1088), 0, IF(AND(4=MATCH(LARGE('Raw Data'!G1088:J1088, 2), 'Raw Data'!G1088:J1088, 0), 'Raw Data'!P1088-'Raw Data'!O1088&gt;3), 'Raw Data'!J1088, 0))</f>
        <v/>
      </c>
      <c r="N1095">
        <f>IF(ISBLANK('Raw Data'!J1088), 0, IF(AND(3=MATCH(LARGE('Raw Data'!G1088:J1088, 2), 'Raw Data'!G1088:J1088, 0), 'Raw Data'!O1088-'Raw Data'!P1088&gt;3), 'Raw Data'!I1088, 0))</f>
        <v/>
      </c>
      <c r="O1095">
        <f>IF(ISBLANK('Raw Data'!J1088), 0, IF(AND(2=MATCH(LARGE('Raw Data'!G1088:J1088, 2), 'Raw Data'!G1088:J1088, 0), AND('Raw Data'!P1088-'Raw Data'!O1088&lt;4, 'Raw Data'!P1088-'Raw Data'!O1088&gt;0)), 'Raw Data'!H1088, 0))</f>
        <v/>
      </c>
      <c r="P1095">
        <f>IF(ISBLANK('Raw Data'!J1088), 0, IF(AND(1=MATCH(LARGE('Raw Data'!G1088:J1088, 2), 'Raw Data'!G1088:J1088, 0), AND('Raw Data'!O1088-'Raw Data'!P1088&lt;4, 'Raw Data'!O1088-'Raw Data'!P1088&gt;0)), 'Raw Data'!G1088, 0))</f>
        <v/>
      </c>
      <c r="Q1095">
        <f>IF(ISBLANK('Raw Data'!J1088), 0, IF(AND(4=MATCH(LARGE('Raw Data'!G1088:J1088, 1), 'Raw Data'!G1088:J1088, 0), 'Raw Data'!P1088-'Raw Data'!O1088&gt;3), 'Raw Data'!J1088, 0))</f>
        <v/>
      </c>
      <c r="R1095">
        <f>IF(ISBLANK('Raw Data'!J1088), 0, IF(AND(3=MATCH(LARGE('Raw Data'!G1088:J1088, 1), 'Raw Data'!G1088:J1088, 0), 'Raw Data'!O1088-'Raw Data'!P1088&gt;3), 'Raw Data'!I1088, 0))</f>
        <v/>
      </c>
      <c r="S1095">
        <f>IF(AND('Raw Data'!P1088-'Raw Data'!O1088&gt;4, 'Raw Data'!F1088&lt;'Raw Data'!C1088), 'Raw Data'!J1088, 0)</f>
        <v/>
      </c>
      <c r="T1095">
        <f>IF(AND('Raw Data'!O1088-'Raw Data'!P1088&gt;4, 'Raw Data'!F1088&gt;'Raw Data'!C1088), 'Raw Data'!I1088, 0)</f>
        <v/>
      </c>
      <c r="U1095">
        <f>IF(AND('Raw Data'!P1088-'Raw Data'!O1088&lt;3, 'Raw Data'!P1088&gt;'Raw Data'!O1088, 'Raw Data'!F1088&lt;'Raw Data'!C1088), 'Raw Data'!H1088, 0)</f>
        <v/>
      </c>
      <c r="V1095">
        <f>IF(AND('Raw Data'!P1088-'Raw Data'!O1088&lt;3, 'Raw Data'!P1088&gt;'Raw Data'!O1088, 'Raw Data'!F1088&gt;'Raw Data'!C1088), 'Raw Data'!G1088, 0)</f>
        <v/>
      </c>
    </row>
    <row r="1096">
      <c r="A1096">
        <f>IF(AND('Raw Data'!F1089&lt;'Raw Data'!C1089, 'Raw Data'!P1089&gt;'Raw Data'!O1089, 'Raw Data'!P1089-'Raw Data'!O1089&gt;3), 'Raw Data'!J1089, 0)</f>
        <v/>
      </c>
      <c r="B1096">
        <f>IF(AND('Raw Data'!C1089&lt;'Raw Data'!F1089, 'Raw Data'!O1089&gt;'Raw Data'!P1089, 'Raw Data'!O1089-'Raw Data'!P1089&gt;3), 'Raw Data'!I1089, 0)</f>
        <v/>
      </c>
      <c r="C1096">
        <f>IF(AND('Raw Data'!F1089&lt;'Raw Data'!C1089, 'Raw Data'!P1089&gt;'Raw Data'!O1089, 'Raw Data'!P1089-'Raw Data'!O1089&lt;4), 'Raw Data'!H1089, 0)</f>
        <v/>
      </c>
      <c r="D1096">
        <f>IF(AND('Raw Data'!C1089&lt;'Raw Data'!F1089, 'Raw Data'!O1089&gt;'Raw Data'!P1089, 'Raw Data'!O1089-'Raw Data'!P1089&lt;4), 'Raw Data'!G1089, 0)</f>
        <v/>
      </c>
      <c r="E1096">
        <f>IF(ISBLANK('Raw Data'!J1089), 0, IF(AND(4=MATCH(LARGE('Raw Data'!G1089:J1089, 4), 'Raw Data'!G1089:J1089, 0), 'Raw Data'!P1089-'Raw Data'!O1089&gt;3), 'Raw Data'!J1089, 0))</f>
        <v/>
      </c>
      <c r="F1096">
        <f>IF(ISBLANK('Raw Data'!J1089), 0, IF(AND(3=MATCH(LARGE('Raw Data'!G1089:J1089, 4), 'Raw Data'!G1089:J1089, 0), 'Raw Data'!O1089-'Raw Data'!P1089&gt;3), 'Raw Data'!I1089, 0))</f>
        <v/>
      </c>
      <c r="G1096">
        <f>IF(ISBLANK('Raw Data'!J1089), 0, IF(AND(2=MATCH(LARGE('Raw Data'!G1089:J1089, 4), 'Raw Data'!G1089:J1089, 0), AND('Raw Data'!P1089-'Raw Data'!O1089&lt;4, 'Raw Data'!P1089-'Raw Data'!O1089&gt;0)), 'Raw Data'!H1089, 0))</f>
        <v/>
      </c>
      <c r="H1096">
        <f>IF(ISBLANK('Raw Data'!J1089), 0, IF(AND(1=MATCH(LARGE('Raw Data'!G1089:J1089, 4), 'Raw Data'!G1089:J1089, 0), AND('Raw Data'!O1089-'Raw Data'!P1089&lt;4, 'Raw Data'!O1089-'Raw Data'!P1089&gt;0)), 'Raw Data'!G1089, 0))</f>
        <v/>
      </c>
      <c r="I1096">
        <f>IF(ISBLANK('Raw Data'!J1089), 0, IF(AND(4=MATCH(LARGE('Raw Data'!G1089:J1089, 3), 'Raw Data'!G1089:J1089, 0), 'Raw Data'!P1089-'Raw Data'!O1089&gt;3), 'Raw Data'!J1089, 0))</f>
        <v/>
      </c>
      <c r="J1096">
        <f>IF(ISBLANK('Raw Data'!J1089), 0, IF(AND(3=MATCH(LARGE('Raw Data'!G1089:J1089, 3), 'Raw Data'!G1089:J1089, 0), 'Raw Data'!O1089-'Raw Data'!P1089&gt;3), 'Raw Data'!I1089, 0))</f>
        <v/>
      </c>
      <c r="K1096">
        <f>IF(ISBLANK('Raw Data'!J1089), 0, IF(AND(2=MATCH(LARGE('Raw Data'!G1089:J1089, 3), 'Raw Data'!G1089:J1089, 0), AND('Raw Data'!P1089-'Raw Data'!O1089&lt;4, 'Raw Data'!P1089-'Raw Data'!O1089&gt;0)), 'Raw Data'!H1089, 0))</f>
        <v/>
      </c>
      <c r="L1096">
        <f>IF(ISBLANK('Raw Data'!J1089), 0, IF(AND(1=MATCH(LARGE('Raw Data'!G1089:J1089, 3), 'Raw Data'!G1089:J1089, 0), AND('Raw Data'!O1089-'Raw Data'!P1089&lt;4, 'Raw Data'!O1089-'Raw Data'!P1089&gt;0)), 'Raw Data'!G1089, 0))</f>
        <v/>
      </c>
      <c r="M1096">
        <f>IF(ISBLANK('Raw Data'!J1089), 0, IF(AND(4=MATCH(LARGE('Raw Data'!G1089:J1089, 2), 'Raw Data'!G1089:J1089, 0), 'Raw Data'!P1089-'Raw Data'!O1089&gt;3), 'Raw Data'!J1089, 0))</f>
        <v/>
      </c>
      <c r="N1096">
        <f>IF(ISBLANK('Raw Data'!J1089), 0, IF(AND(3=MATCH(LARGE('Raw Data'!G1089:J1089, 2), 'Raw Data'!G1089:J1089, 0), 'Raw Data'!O1089-'Raw Data'!P1089&gt;3), 'Raw Data'!I1089, 0))</f>
        <v/>
      </c>
      <c r="O1096">
        <f>IF(ISBLANK('Raw Data'!J1089), 0, IF(AND(2=MATCH(LARGE('Raw Data'!G1089:J1089, 2), 'Raw Data'!G1089:J1089, 0), AND('Raw Data'!P1089-'Raw Data'!O1089&lt;4, 'Raw Data'!P1089-'Raw Data'!O1089&gt;0)), 'Raw Data'!H1089, 0))</f>
        <v/>
      </c>
      <c r="P1096">
        <f>IF(ISBLANK('Raw Data'!J1089), 0, IF(AND(1=MATCH(LARGE('Raw Data'!G1089:J1089, 2), 'Raw Data'!G1089:J1089, 0), AND('Raw Data'!O1089-'Raw Data'!P1089&lt;4, 'Raw Data'!O1089-'Raw Data'!P1089&gt;0)), 'Raw Data'!G1089, 0))</f>
        <v/>
      </c>
      <c r="Q1096">
        <f>IF(ISBLANK('Raw Data'!J1089), 0, IF(AND(4=MATCH(LARGE('Raw Data'!G1089:J1089, 1), 'Raw Data'!G1089:J1089, 0), 'Raw Data'!P1089-'Raw Data'!O1089&gt;3), 'Raw Data'!J1089, 0))</f>
        <v/>
      </c>
      <c r="R1096">
        <f>IF(ISBLANK('Raw Data'!J1089), 0, IF(AND(3=MATCH(LARGE('Raw Data'!G1089:J1089, 1), 'Raw Data'!G1089:J1089, 0), 'Raw Data'!O1089-'Raw Data'!P1089&gt;3), 'Raw Data'!I1089, 0))</f>
        <v/>
      </c>
      <c r="S1096">
        <f>IF(AND('Raw Data'!P1089-'Raw Data'!O1089&gt;4, 'Raw Data'!F1089&lt;'Raw Data'!C1089), 'Raw Data'!J1089, 0)</f>
        <v/>
      </c>
      <c r="T1096">
        <f>IF(AND('Raw Data'!O1089-'Raw Data'!P1089&gt;4, 'Raw Data'!F1089&gt;'Raw Data'!C1089), 'Raw Data'!I1089, 0)</f>
        <v/>
      </c>
      <c r="U1096">
        <f>IF(AND('Raw Data'!P1089-'Raw Data'!O1089&lt;3, 'Raw Data'!P1089&gt;'Raw Data'!O1089, 'Raw Data'!F1089&lt;'Raw Data'!C1089), 'Raw Data'!H1089, 0)</f>
        <v/>
      </c>
      <c r="V1096">
        <f>IF(AND('Raw Data'!P1089-'Raw Data'!O1089&lt;3, 'Raw Data'!P1089&gt;'Raw Data'!O1089, 'Raw Data'!F1089&gt;'Raw Data'!C1089), 'Raw Data'!G1089, 0)</f>
        <v/>
      </c>
    </row>
    <row r="1097">
      <c r="A1097">
        <f>IF(AND('Raw Data'!F1090&lt;'Raw Data'!C1090, 'Raw Data'!P1090&gt;'Raw Data'!O1090, 'Raw Data'!P1090-'Raw Data'!O1090&gt;3), 'Raw Data'!J1090, 0)</f>
        <v/>
      </c>
      <c r="B1097">
        <f>IF(AND('Raw Data'!C1090&lt;'Raw Data'!F1090, 'Raw Data'!O1090&gt;'Raw Data'!P1090, 'Raw Data'!O1090-'Raw Data'!P1090&gt;3), 'Raw Data'!I1090, 0)</f>
        <v/>
      </c>
      <c r="C1097">
        <f>IF(AND('Raw Data'!F1090&lt;'Raw Data'!C1090, 'Raw Data'!P1090&gt;'Raw Data'!O1090, 'Raw Data'!P1090-'Raw Data'!O1090&lt;4), 'Raw Data'!H1090, 0)</f>
        <v/>
      </c>
      <c r="D1097">
        <f>IF(AND('Raw Data'!C1090&lt;'Raw Data'!F1090, 'Raw Data'!O1090&gt;'Raw Data'!P1090, 'Raw Data'!O1090-'Raw Data'!P1090&lt;4), 'Raw Data'!G1090, 0)</f>
        <v/>
      </c>
      <c r="E1097">
        <f>IF(ISBLANK('Raw Data'!J1090), 0, IF(AND(4=MATCH(LARGE('Raw Data'!G1090:J1090, 4), 'Raw Data'!G1090:J1090, 0), 'Raw Data'!P1090-'Raw Data'!O1090&gt;3), 'Raw Data'!J1090, 0))</f>
        <v/>
      </c>
      <c r="F1097">
        <f>IF(ISBLANK('Raw Data'!J1090), 0, IF(AND(3=MATCH(LARGE('Raw Data'!G1090:J1090, 4), 'Raw Data'!G1090:J1090, 0), 'Raw Data'!O1090-'Raw Data'!P1090&gt;3), 'Raw Data'!I1090, 0))</f>
        <v/>
      </c>
      <c r="G1097">
        <f>IF(ISBLANK('Raw Data'!J1090), 0, IF(AND(2=MATCH(LARGE('Raw Data'!G1090:J1090, 4), 'Raw Data'!G1090:J1090, 0), AND('Raw Data'!P1090-'Raw Data'!O1090&lt;4, 'Raw Data'!P1090-'Raw Data'!O1090&gt;0)), 'Raw Data'!H1090, 0))</f>
        <v/>
      </c>
      <c r="H1097">
        <f>IF(ISBLANK('Raw Data'!J1090), 0, IF(AND(1=MATCH(LARGE('Raw Data'!G1090:J1090, 4), 'Raw Data'!G1090:J1090, 0), AND('Raw Data'!O1090-'Raw Data'!P1090&lt;4, 'Raw Data'!O1090-'Raw Data'!P1090&gt;0)), 'Raw Data'!G1090, 0))</f>
        <v/>
      </c>
      <c r="I1097">
        <f>IF(ISBLANK('Raw Data'!J1090), 0, IF(AND(4=MATCH(LARGE('Raw Data'!G1090:J1090, 3), 'Raw Data'!G1090:J1090, 0), 'Raw Data'!P1090-'Raw Data'!O1090&gt;3), 'Raw Data'!J1090, 0))</f>
        <v/>
      </c>
      <c r="J1097">
        <f>IF(ISBLANK('Raw Data'!J1090), 0, IF(AND(3=MATCH(LARGE('Raw Data'!G1090:J1090, 3), 'Raw Data'!G1090:J1090, 0), 'Raw Data'!O1090-'Raw Data'!P1090&gt;3), 'Raw Data'!I1090, 0))</f>
        <v/>
      </c>
      <c r="K1097">
        <f>IF(ISBLANK('Raw Data'!J1090), 0, IF(AND(2=MATCH(LARGE('Raw Data'!G1090:J1090, 3), 'Raw Data'!G1090:J1090, 0), AND('Raw Data'!P1090-'Raw Data'!O1090&lt;4, 'Raw Data'!P1090-'Raw Data'!O1090&gt;0)), 'Raw Data'!H1090, 0))</f>
        <v/>
      </c>
      <c r="L1097">
        <f>IF(ISBLANK('Raw Data'!J1090), 0, IF(AND(1=MATCH(LARGE('Raw Data'!G1090:J1090, 3), 'Raw Data'!G1090:J1090, 0), AND('Raw Data'!O1090-'Raw Data'!P1090&lt;4, 'Raw Data'!O1090-'Raw Data'!P1090&gt;0)), 'Raw Data'!G1090, 0))</f>
        <v/>
      </c>
      <c r="M1097">
        <f>IF(ISBLANK('Raw Data'!J1090), 0, IF(AND(4=MATCH(LARGE('Raw Data'!G1090:J1090, 2), 'Raw Data'!G1090:J1090, 0), 'Raw Data'!P1090-'Raw Data'!O1090&gt;3), 'Raw Data'!J1090, 0))</f>
        <v/>
      </c>
      <c r="N1097">
        <f>IF(ISBLANK('Raw Data'!J1090), 0, IF(AND(3=MATCH(LARGE('Raw Data'!G1090:J1090, 2), 'Raw Data'!G1090:J1090, 0), 'Raw Data'!O1090-'Raw Data'!P1090&gt;3), 'Raw Data'!I1090, 0))</f>
        <v/>
      </c>
      <c r="O1097">
        <f>IF(ISBLANK('Raw Data'!J1090), 0, IF(AND(2=MATCH(LARGE('Raw Data'!G1090:J1090, 2), 'Raw Data'!G1090:J1090, 0), AND('Raw Data'!P1090-'Raw Data'!O1090&lt;4, 'Raw Data'!P1090-'Raw Data'!O1090&gt;0)), 'Raw Data'!H1090, 0))</f>
        <v/>
      </c>
      <c r="P1097">
        <f>IF(ISBLANK('Raw Data'!J1090), 0, IF(AND(1=MATCH(LARGE('Raw Data'!G1090:J1090, 2), 'Raw Data'!G1090:J1090, 0), AND('Raw Data'!O1090-'Raw Data'!P1090&lt;4, 'Raw Data'!O1090-'Raw Data'!P1090&gt;0)), 'Raw Data'!G1090, 0))</f>
        <v/>
      </c>
      <c r="Q1097">
        <f>IF(ISBLANK('Raw Data'!J1090), 0, IF(AND(4=MATCH(LARGE('Raw Data'!G1090:J1090, 1), 'Raw Data'!G1090:J1090, 0), 'Raw Data'!P1090-'Raw Data'!O1090&gt;3), 'Raw Data'!J1090, 0))</f>
        <v/>
      </c>
      <c r="R1097">
        <f>IF(ISBLANK('Raw Data'!J1090), 0, IF(AND(3=MATCH(LARGE('Raw Data'!G1090:J1090, 1), 'Raw Data'!G1090:J1090, 0), 'Raw Data'!O1090-'Raw Data'!P1090&gt;3), 'Raw Data'!I1090, 0))</f>
        <v/>
      </c>
      <c r="S1097">
        <f>IF(AND('Raw Data'!P1090-'Raw Data'!O1090&gt;4, 'Raw Data'!F1090&lt;'Raw Data'!C1090), 'Raw Data'!J1090, 0)</f>
        <v/>
      </c>
      <c r="T1097">
        <f>IF(AND('Raw Data'!O1090-'Raw Data'!P1090&gt;4, 'Raw Data'!F1090&gt;'Raw Data'!C1090), 'Raw Data'!I1090, 0)</f>
        <v/>
      </c>
      <c r="U1097">
        <f>IF(AND('Raw Data'!P1090-'Raw Data'!O1090&lt;3, 'Raw Data'!P1090&gt;'Raw Data'!O1090, 'Raw Data'!F1090&lt;'Raw Data'!C1090), 'Raw Data'!H1090, 0)</f>
        <v/>
      </c>
      <c r="V1097">
        <f>IF(AND('Raw Data'!P1090-'Raw Data'!O1090&lt;3, 'Raw Data'!P1090&gt;'Raw Data'!O1090, 'Raw Data'!F1090&gt;'Raw Data'!C1090), 'Raw Data'!G1090, 0)</f>
        <v/>
      </c>
    </row>
    <row r="1098">
      <c r="A1098">
        <f>IF(AND('Raw Data'!F1091&lt;'Raw Data'!C1091, 'Raw Data'!P1091&gt;'Raw Data'!O1091, 'Raw Data'!P1091-'Raw Data'!O1091&gt;3), 'Raw Data'!J1091, 0)</f>
        <v/>
      </c>
      <c r="B1098">
        <f>IF(AND('Raw Data'!C1091&lt;'Raw Data'!F1091, 'Raw Data'!O1091&gt;'Raw Data'!P1091, 'Raw Data'!O1091-'Raw Data'!P1091&gt;3), 'Raw Data'!I1091, 0)</f>
        <v/>
      </c>
      <c r="C1098">
        <f>IF(AND('Raw Data'!F1091&lt;'Raw Data'!C1091, 'Raw Data'!P1091&gt;'Raw Data'!O1091, 'Raw Data'!P1091-'Raw Data'!O1091&lt;4), 'Raw Data'!H1091, 0)</f>
        <v/>
      </c>
      <c r="D1098">
        <f>IF(AND('Raw Data'!C1091&lt;'Raw Data'!F1091, 'Raw Data'!O1091&gt;'Raw Data'!P1091, 'Raw Data'!O1091-'Raw Data'!P1091&lt;4), 'Raw Data'!G1091, 0)</f>
        <v/>
      </c>
      <c r="E1098">
        <f>IF(ISBLANK('Raw Data'!J1091), 0, IF(AND(4=MATCH(LARGE('Raw Data'!G1091:J1091, 4), 'Raw Data'!G1091:J1091, 0), 'Raw Data'!P1091-'Raw Data'!O1091&gt;3), 'Raw Data'!J1091, 0))</f>
        <v/>
      </c>
      <c r="F1098">
        <f>IF(ISBLANK('Raw Data'!J1091), 0, IF(AND(3=MATCH(LARGE('Raw Data'!G1091:J1091, 4), 'Raw Data'!G1091:J1091, 0), 'Raw Data'!O1091-'Raw Data'!P1091&gt;3), 'Raw Data'!I1091, 0))</f>
        <v/>
      </c>
      <c r="G1098">
        <f>IF(ISBLANK('Raw Data'!J1091), 0, IF(AND(2=MATCH(LARGE('Raw Data'!G1091:J1091, 4), 'Raw Data'!G1091:J1091, 0), AND('Raw Data'!P1091-'Raw Data'!O1091&lt;4, 'Raw Data'!P1091-'Raw Data'!O1091&gt;0)), 'Raw Data'!H1091, 0))</f>
        <v/>
      </c>
      <c r="H1098">
        <f>IF(ISBLANK('Raw Data'!J1091), 0, IF(AND(1=MATCH(LARGE('Raw Data'!G1091:J1091, 4), 'Raw Data'!G1091:J1091, 0), AND('Raw Data'!O1091-'Raw Data'!P1091&lt;4, 'Raw Data'!O1091-'Raw Data'!P1091&gt;0)), 'Raw Data'!G1091, 0))</f>
        <v/>
      </c>
      <c r="I1098">
        <f>IF(ISBLANK('Raw Data'!J1091), 0, IF(AND(4=MATCH(LARGE('Raw Data'!G1091:J1091, 3), 'Raw Data'!G1091:J1091, 0), 'Raw Data'!P1091-'Raw Data'!O1091&gt;3), 'Raw Data'!J1091, 0))</f>
        <v/>
      </c>
      <c r="J1098">
        <f>IF(ISBLANK('Raw Data'!J1091), 0, IF(AND(3=MATCH(LARGE('Raw Data'!G1091:J1091, 3), 'Raw Data'!G1091:J1091, 0), 'Raw Data'!O1091-'Raw Data'!P1091&gt;3), 'Raw Data'!I1091, 0))</f>
        <v/>
      </c>
      <c r="K1098">
        <f>IF(ISBLANK('Raw Data'!J1091), 0, IF(AND(2=MATCH(LARGE('Raw Data'!G1091:J1091, 3), 'Raw Data'!G1091:J1091, 0), AND('Raw Data'!P1091-'Raw Data'!O1091&lt;4, 'Raw Data'!P1091-'Raw Data'!O1091&gt;0)), 'Raw Data'!H1091, 0))</f>
        <v/>
      </c>
      <c r="L1098">
        <f>IF(ISBLANK('Raw Data'!J1091), 0, IF(AND(1=MATCH(LARGE('Raw Data'!G1091:J1091, 3), 'Raw Data'!G1091:J1091, 0), AND('Raw Data'!O1091-'Raw Data'!P1091&lt;4, 'Raw Data'!O1091-'Raw Data'!P1091&gt;0)), 'Raw Data'!G1091, 0))</f>
        <v/>
      </c>
      <c r="M1098">
        <f>IF(ISBLANK('Raw Data'!J1091), 0, IF(AND(4=MATCH(LARGE('Raw Data'!G1091:J1091, 2), 'Raw Data'!G1091:J1091, 0), 'Raw Data'!P1091-'Raw Data'!O1091&gt;3), 'Raw Data'!J1091, 0))</f>
        <v/>
      </c>
      <c r="N1098">
        <f>IF(ISBLANK('Raw Data'!J1091), 0, IF(AND(3=MATCH(LARGE('Raw Data'!G1091:J1091, 2), 'Raw Data'!G1091:J1091, 0), 'Raw Data'!O1091-'Raw Data'!P1091&gt;3), 'Raw Data'!I1091, 0))</f>
        <v/>
      </c>
      <c r="O1098">
        <f>IF(ISBLANK('Raw Data'!J1091), 0, IF(AND(2=MATCH(LARGE('Raw Data'!G1091:J1091, 2), 'Raw Data'!G1091:J1091, 0), AND('Raw Data'!P1091-'Raw Data'!O1091&lt;4, 'Raw Data'!P1091-'Raw Data'!O1091&gt;0)), 'Raw Data'!H1091, 0))</f>
        <v/>
      </c>
      <c r="P1098">
        <f>IF(ISBLANK('Raw Data'!J1091), 0, IF(AND(1=MATCH(LARGE('Raw Data'!G1091:J1091, 2), 'Raw Data'!G1091:J1091, 0), AND('Raw Data'!O1091-'Raw Data'!P1091&lt;4, 'Raw Data'!O1091-'Raw Data'!P1091&gt;0)), 'Raw Data'!G1091, 0))</f>
        <v/>
      </c>
      <c r="Q1098">
        <f>IF(ISBLANK('Raw Data'!J1091), 0, IF(AND(4=MATCH(LARGE('Raw Data'!G1091:J1091, 1), 'Raw Data'!G1091:J1091, 0), 'Raw Data'!P1091-'Raw Data'!O1091&gt;3), 'Raw Data'!J1091, 0))</f>
        <v/>
      </c>
      <c r="R1098">
        <f>IF(ISBLANK('Raw Data'!J1091), 0, IF(AND(3=MATCH(LARGE('Raw Data'!G1091:J1091, 1), 'Raw Data'!G1091:J1091, 0), 'Raw Data'!O1091-'Raw Data'!P1091&gt;3), 'Raw Data'!I1091, 0))</f>
        <v/>
      </c>
      <c r="S1098">
        <f>IF(AND('Raw Data'!P1091-'Raw Data'!O1091&gt;4, 'Raw Data'!F1091&lt;'Raw Data'!C1091), 'Raw Data'!J1091, 0)</f>
        <v/>
      </c>
      <c r="T1098">
        <f>IF(AND('Raw Data'!O1091-'Raw Data'!P1091&gt;4, 'Raw Data'!F1091&gt;'Raw Data'!C1091), 'Raw Data'!I1091, 0)</f>
        <v/>
      </c>
      <c r="U1098">
        <f>IF(AND('Raw Data'!P1091-'Raw Data'!O1091&lt;3, 'Raw Data'!P1091&gt;'Raw Data'!O1091, 'Raw Data'!F1091&lt;'Raw Data'!C1091), 'Raw Data'!H1091, 0)</f>
        <v/>
      </c>
      <c r="V1098">
        <f>IF(AND('Raw Data'!P1091-'Raw Data'!O1091&lt;3, 'Raw Data'!P1091&gt;'Raw Data'!O1091, 'Raw Data'!F1091&gt;'Raw Data'!C1091), 'Raw Data'!G1091, 0)</f>
        <v/>
      </c>
    </row>
    <row r="1099">
      <c r="A1099">
        <f>IF(AND('Raw Data'!F1092&lt;'Raw Data'!C1092, 'Raw Data'!P1092&gt;'Raw Data'!O1092, 'Raw Data'!P1092-'Raw Data'!O1092&gt;3), 'Raw Data'!J1092, 0)</f>
        <v/>
      </c>
      <c r="B1099">
        <f>IF(AND('Raw Data'!C1092&lt;'Raw Data'!F1092, 'Raw Data'!O1092&gt;'Raw Data'!P1092, 'Raw Data'!O1092-'Raw Data'!P1092&gt;3), 'Raw Data'!I1092, 0)</f>
        <v/>
      </c>
      <c r="C1099">
        <f>IF(AND('Raw Data'!F1092&lt;'Raw Data'!C1092, 'Raw Data'!P1092&gt;'Raw Data'!O1092, 'Raw Data'!P1092-'Raw Data'!O1092&lt;4), 'Raw Data'!H1092, 0)</f>
        <v/>
      </c>
      <c r="D1099">
        <f>IF(AND('Raw Data'!C1092&lt;'Raw Data'!F1092, 'Raw Data'!O1092&gt;'Raw Data'!P1092, 'Raw Data'!O1092-'Raw Data'!P1092&lt;4), 'Raw Data'!G1092, 0)</f>
        <v/>
      </c>
      <c r="E1099">
        <f>IF(ISBLANK('Raw Data'!J1092), 0, IF(AND(4=MATCH(LARGE('Raw Data'!G1092:J1092, 4), 'Raw Data'!G1092:J1092, 0), 'Raw Data'!P1092-'Raw Data'!O1092&gt;3), 'Raw Data'!J1092, 0))</f>
        <v/>
      </c>
      <c r="F1099">
        <f>IF(ISBLANK('Raw Data'!J1092), 0, IF(AND(3=MATCH(LARGE('Raw Data'!G1092:J1092, 4), 'Raw Data'!G1092:J1092, 0), 'Raw Data'!O1092-'Raw Data'!P1092&gt;3), 'Raw Data'!I1092, 0))</f>
        <v/>
      </c>
      <c r="G1099">
        <f>IF(ISBLANK('Raw Data'!J1092), 0, IF(AND(2=MATCH(LARGE('Raw Data'!G1092:J1092, 4), 'Raw Data'!G1092:J1092, 0), AND('Raw Data'!P1092-'Raw Data'!O1092&lt;4, 'Raw Data'!P1092-'Raw Data'!O1092&gt;0)), 'Raw Data'!H1092, 0))</f>
        <v/>
      </c>
      <c r="H1099">
        <f>IF(ISBLANK('Raw Data'!J1092), 0, IF(AND(1=MATCH(LARGE('Raw Data'!G1092:J1092, 4), 'Raw Data'!G1092:J1092, 0), AND('Raw Data'!O1092-'Raw Data'!P1092&lt;4, 'Raw Data'!O1092-'Raw Data'!P1092&gt;0)), 'Raw Data'!G1092, 0))</f>
        <v/>
      </c>
      <c r="I1099">
        <f>IF(ISBLANK('Raw Data'!J1092), 0, IF(AND(4=MATCH(LARGE('Raw Data'!G1092:J1092, 3), 'Raw Data'!G1092:J1092, 0), 'Raw Data'!P1092-'Raw Data'!O1092&gt;3), 'Raw Data'!J1092, 0))</f>
        <v/>
      </c>
      <c r="J1099">
        <f>IF(ISBLANK('Raw Data'!J1092), 0, IF(AND(3=MATCH(LARGE('Raw Data'!G1092:J1092, 3), 'Raw Data'!G1092:J1092, 0), 'Raw Data'!O1092-'Raw Data'!P1092&gt;3), 'Raw Data'!I1092, 0))</f>
        <v/>
      </c>
      <c r="K1099">
        <f>IF(ISBLANK('Raw Data'!J1092), 0, IF(AND(2=MATCH(LARGE('Raw Data'!G1092:J1092, 3), 'Raw Data'!G1092:J1092, 0), AND('Raw Data'!P1092-'Raw Data'!O1092&lt;4, 'Raw Data'!P1092-'Raw Data'!O1092&gt;0)), 'Raw Data'!H1092, 0))</f>
        <v/>
      </c>
      <c r="L1099">
        <f>IF(ISBLANK('Raw Data'!J1092), 0, IF(AND(1=MATCH(LARGE('Raw Data'!G1092:J1092, 3), 'Raw Data'!G1092:J1092, 0), AND('Raw Data'!O1092-'Raw Data'!P1092&lt;4, 'Raw Data'!O1092-'Raw Data'!P1092&gt;0)), 'Raw Data'!G1092, 0))</f>
        <v/>
      </c>
      <c r="M1099">
        <f>IF(ISBLANK('Raw Data'!J1092), 0, IF(AND(4=MATCH(LARGE('Raw Data'!G1092:J1092, 2), 'Raw Data'!G1092:J1092, 0), 'Raw Data'!P1092-'Raw Data'!O1092&gt;3), 'Raw Data'!J1092, 0))</f>
        <v/>
      </c>
      <c r="N1099">
        <f>IF(ISBLANK('Raw Data'!J1092), 0, IF(AND(3=MATCH(LARGE('Raw Data'!G1092:J1092, 2), 'Raw Data'!G1092:J1092, 0), 'Raw Data'!O1092-'Raw Data'!P1092&gt;3), 'Raw Data'!I1092, 0))</f>
        <v/>
      </c>
      <c r="O1099">
        <f>IF(ISBLANK('Raw Data'!J1092), 0, IF(AND(2=MATCH(LARGE('Raw Data'!G1092:J1092, 2), 'Raw Data'!G1092:J1092, 0), AND('Raw Data'!P1092-'Raw Data'!O1092&lt;4, 'Raw Data'!P1092-'Raw Data'!O1092&gt;0)), 'Raw Data'!H1092, 0))</f>
        <v/>
      </c>
      <c r="P1099">
        <f>IF(ISBLANK('Raw Data'!J1092), 0, IF(AND(1=MATCH(LARGE('Raw Data'!G1092:J1092, 2), 'Raw Data'!G1092:J1092, 0), AND('Raw Data'!O1092-'Raw Data'!P1092&lt;4, 'Raw Data'!O1092-'Raw Data'!P1092&gt;0)), 'Raw Data'!G1092, 0))</f>
        <v/>
      </c>
      <c r="Q1099">
        <f>IF(ISBLANK('Raw Data'!J1092), 0, IF(AND(4=MATCH(LARGE('Raw Data'!G1092:J1092, 1), 'Raw Data'!G1092:J1092, 0), 'Raw Data'!P1092-'Raw Data'!O1092&gt;3), 'Raw Data'!J1092, 0))</f>
        <v/>
      </c>
      <c r="R1099">
        <f>IF(ISBLANK('Raw Data'!J1092), 0, IF(AND(3=MATCH(LARGE('Raw Data'!G1092:J1092, 1), 'Raw Data'!G1092:J1092, 0), 'Raw Data'!O1092-'Raw Data'!P1092&gt;3), 'Raw Data'!I1092, 0))</f>
        <v/>
      </c>
      <c r="S1099">
        <f>IF(AND('Raw Data'!P1092-'Raw Data'!O1092&gt;4, 'Raw Data'!F1092&lt;'Raw Data'!C1092), 'Raw Data'!J1092, 0)</f>
        <v/>
      </c>
      <c r="T1099">
        <f>IF(AND('Raw Data'!O1092-'Raw Data'!P1092&gt;4, 'Raw Data'!F1092&gt;'Raw Data'!C1092), 'Raw Data'!I1092, 0)</f>
        <v/>
      </c>
      <c r="U1099">
        <f>IF(AND('Raw Data'!P1092-'Raw Data'!O1092&lt;3, 'Raw Data'!P1092&gt;'Raw Data'!O1092, 'Raw Data'!F1092&lt;'Raw Data'!C1092), 'Raw Data'!H1092, 0)</f>
        <v/>
      </c>
      <c r="V1099">
        <f>IF(AND('Raw Data'!P1092-'Raw Data'!O1092&lt;3, 'Raw Data'!P1092&gt;'Raw Data'!O1092, 'Raw Data'!F1092&gt;'Raw Data'!C1092), 'Raw Data'!G1092, 0)</f>
        <v/>
      </c>
    </row>
    <row r="1100">
      <c r="A1100">
        <f>IF(AND('Raw Data'!F1093&lt;'Raw Data'!C1093, 'Raw Data'!P1093&gt;'Raw Data'!O1093, 'Raw Data'!P1093-'Raw Data'!O1093&gt;3), 'Raw Data'!J1093, 0)</f>
        <v/>
      </c>
      <c r="B1100">
        <f>IF(AND('Raw Data'!C1093&lt;'Raw Data'!F1093, 'Raw Data'!O1093&gt;'Raw Data'!P1093, 'Raw Data'!O1093-'Raw Data'!P1093&gt;3), 'Raw Data'!I1093, 0)</f>
        <v/>
      </c>
      <c r="C1100">
        <f>IF(AND('Raw Data'!F1093&lt;'Raw Data'!C1093, 'Raw Data'!P1093&gt;'Raw Data'!O1093, 'Raw Data'!P1093-'Raw Data'!O1093&lt;4), 'Raw Data'!H1093, 0)</f>
        <v/>
      </c>
      <c r="D1100">
        <f>IF(AND('Raw Data'!C1093&lt;'Raw Data'!F1093, 'Raw Data'!O1093&gt;'Raw Data'!P1093, 'Raw Data'!O1093-'Raw Data'!P1093&lt;4), 'Raw Data'!G1093, 0)</f>
        <v/>
      </c>
      <c r="E1100">
        <f>IF(ISBLANK('Raw Data'!J1093), 0, IF(AND(4=MATCH(LARGE('Raw Data'!G1093:J1093, 4), 'Raw Data'!G1093:J1093, 0), 'Raw Data'!P1093-'Raw Data'!O1093&gt;3), 'Raw Data'!J1093, 0))</f>
        <v/>
      </c>
      <c r="F1100">
        <f>IF(ISBLANK('Raw Data'!J1093), 0, IF(AND(3=MATCH(LARGE('Raw Data'!G1093:J1093, 4), 'Raw Data'!G1093:J1093, 0), 'Raw Data'!O1093-'Raw Data'!P1093&gt;3), 'Raw Data'!I1093, 0))</f>
        <v/>
      </c>
      <c r="G1100">
        <f>IF(ISBLANK('Raw Data'!J1093), 0, IF(AND(2=MATCH(LARGE('Raw Data'!G1093:J1093, 4), 'Raw Data'!G1093:J1093, 0), AND('Raw Data'!P1093-'Raw Data'!O1093&lt;4, 'Raw Data'!P1093-'Raw Data'!O1093&gt;0)), 'Raw Data'!H1093, 0))</f>
        <v/>
      </c>
      <c r="H1100">
        <f>IF(ISBLANK('Raw Data'!J1093), 0, IF(AND(1=MATCH(LARGE('Raw Data'!G1093:J1093, 4), 'Raw Data'!G1093:J1093, 0), AND('Raw Data'!O1093-'Raw Data'!P1093&lt;4, 'Raw Data'!O1093-'Raw Data'!P1093&gt;0)), 'Raw Data'!G1093, 0))</f>
        <v/>
      </c>
      <c r="I1100">
        <f>IF(ISBLANK('Raw Data'!J1093), 0, IF(AND(4=MATCH(LARGE('Raw Data'!G1093:J1093, 3), 'Raw Data'!G1093:J1093, 0), 'Raw Data'!P1093-'Raw Data'!O1093&gt;3), 'Raw Data'!J1093, 0))</f>
        <v/>
      </c>
      <c r="J1100">
        <f>IF(ISBLANK('Raw Data'!J1093), 0, IF(AND(3=MATCH(LARGE('Raw Data'!G1093:J1093, 3), 'Raw Data'!G1093:J1093, 0), 'Raw Data'!O1093-'Raw Data'!P1093&gt;3), 'Raw Data'!I1093, 0))</f>
        <v/>
      </c>
      <c r="K1100">
        <f>IF(ISBLANK('Raw Data'!J1093), 0, IF(AND(2=MATCH(LARGE('Raw Data'!G1093:J1093, 3), 'Raw Data'!G1093:J1093, 0), AND('Raw Data'!P1093-'Raw Data'!O1093&lt;4, 'Raw Data'!P1093-'Raw Data'!O1093&gt;0)), 'Raw Data'!H1093, 0))</f>
        <v/>
      </c>
      <c r="L1100">
        <f>IF(ISBLANK('Raw Data'!J1093), 0, IF(AND(1=MATCH(LARGE('Raw Data'!G1093:J1093, 3), 'Raw Data'!G1093:J1093, 0), AND('Raw Data'!O1093-'Raw Data'!P1093&lt;4, 'Raw Data'!O1093-'Raw Data'!P1093&gt;0)), 'Raw Data'!G1093, 0))</f>
        <v/>
      </c>
      <c r="M1100">
        <f>IF(ISBLANK('Raw Data'!J1093), 0, IF(AND(4=MATCH(LARGE('Raw Data'!G1093:J1093, 2), 'Raw Data'!G1093:J1093, 0), 'Raw Data'!P1093-'Raw Data'!O1093&gt;3), 'Raw Data'!J1093, 0))</f>
        <v/>
      </c>
      <c r="N1100">
        <f>IF(ISBLANK('Raw Data'!J1093), 0, IF(AND(3=MATCH(LARGE('Raw Data'!G1093:J1093, 2), 'Raw Data'!G1093:J1093, 0), 'Raw Data'!O1093-'Raw Data'!P1093&gt;3), 'Raw Data'!I1093, 0))</f>
        <v/>
      </c>
      <c r="O1100">
        <f>IF(ISBLANK('Raw Data'!J1093), 0, IF(AND(2=MATCH(LARGE('Raw Data'!G1093:J1093, 2), 'Raw Data'!G1093:J1093, 0), AND('Raw Data'!P1093-'Raw Data'!O1093&lt;4, 'Raw Data'!P1093-'Raw Data'!O1093&gt;0)), 'Raw Data'!H1093, 0))</f>
        <v/>
      </c>
      <c r="P1100">
        <f>IF(ISBLANK('Raw Data'!J1093), 0, IF(AND(1=MATCH(LARGE('Raw Data'!G1093:J1093, 2), 'Raw Data'!G1093:J1093, 0), AND('Raw Data'!O1093-'Raw Data'!P1093&lt;4, 'Raw Data'!O1093-'Raw Data'!P1093&gt;0)), 'Raw Data'!G1093, 0))</f>
        <v/>
      </c>
      <c r="Q1100">
        <f>IF(ISBLANK('Raw Data'!J1093), 0, IF(AND(4=MATCH(LARGE('Raw Data'!G1093:J1093, 1), 'Raw Data'!G1093:J1093, 0), 'Raw Data'!P1093-'Raw Data'!O1093&gt;3), 'Raw Data'!J1093, 0))</f>
        <v/>
      </c>
      <c r="R1100">
        <f>IF(ISBLANK('Raw Data'!J1093), 0, IF(AND(3=MATCH(LARGE('Raw Data'!G1093:J1093, 1), 'Raw Data'!G1093:J1093, 0), 'Raw Data'!O1093-'Raw Data'!P1093&gt;3), 'Raw Data'!I1093, 0))</f>
        <v/>
      </c>
      <c r="S1100">
        <f>IF(AND('Raw Data'!P1093-'Raw Data'!O1093&gt;4, 'Raw Data'!F1093&lt;'Raw Data'!C1093), 'Raw Data'!J1093, 0)</f>
        <v/>
      </c>
      <c r="T1100">
        <f>IF(AND('Raw Data'!O1093-'Raw Data'!P1093&gt;4, 'Raw Data'!F1093&gt;'Raw Data'!C1093), 'Raw Data'!I1093, 0)</f>
        <v/>
      </c>
      <c r="U1100">
        <f>IF(AND('Raw Data'!P1093-'Raw Data'!O1093&lt;3, 'Raw Data'!P1093&gt;'Raw Data'!O1093, 'Raw Data'!F1093&lt;'Raw Data'!C1093), 'Raw Data'!H1093, 0)</f>
        <v/>
      </c>
      <c r="V1100">
        <f>IF(AND('Raw Data'!P1093-'Raw Data'!O1093&lt;3, 'Raw Data'!P1093&gt;'Raw Data'!O1093, 'Raw Data'!F1093&gt;'Raw Data'!C1093), 'Raw Data'!G1093, 0)</f>
        <v/>
      </c>
    </row>
    <row r="1101">
      <c r="A1101">
        <f>IF(AND('Raw Data'!F1094&lt;'Raw Data'!C1094, 'Raw Data'!P1094&gt;'Raw Data'!O1094, 'Raw Data'!P1094-'Raw Data'!O1094&gt;3), 'Raw Data'!J1094, 0)</f>
        <v/>
      </c>
      <c r="B1101">
        <f>IF(AND('Raw Data'!C1094&lt;'Raw Data'!F1094, 'Raw Data'!O1094&gt;'Raw Data'!P1094, 'Raw Data'!O1094-'Raw Data'!P1094&gt;3), 'Raw Data'!I1094, 0)</f>
        <v/>
      </c>
      <c r="C1101">
        <f>IF(AND('Raw Data'!F1094&lt;'Raw Data'!C1094, 'Raw Data'!P1094&gt;'Raw Data'!O1094, 'Raw Data'!P1094-'Raw Data'!O1094&lt;4), 'Raw Data'!H1094, 0)</f>
        <v/>
      </c>
      <c r="D1101">
        <f>IF(AND('Raw Data'!C1094&lt;'Raw Data'!F1094, 'Raw Data'!O1094&gt;'Raw Data'!P1094, 'Raw Data'!O1094-'Raw Data'!P1094&lt;4), 'Raw Data'!G1094, 0)</f>
        <v/>
      </c>
      <c r="E1101">
        <f>IF(ISBLANK('Raw Data'!J1094), 0, IF(AND(4=MATCH(LARGE('Raw Data'!G1094:J1094, 4), 'Raw Data'!G1094:J1094, 0), 'Raw Data'!P1094-'Raw Data'!O1094&gt;3), 'Raw Data'!J1094, 0))</f>
        <v/>
      </c>
      <c r="F1101">
        <f>IF(ISBLANK('Raw Data'!J1094), 0, IF(AND(3=MATCH(LARGE('Raw Data'!G1094:J1094, 4), 'Raw Data'!G1094:J1094, 0), 'Raw Data'!O1094-'Raw Data'!P1094&gt;3), 'Raw Data'!I1094, 0))</f>
        <v/>
      </c>
      <c r="G1101">
        <f>IF(ISBLANK('Raw Data'!J1094), 0, IF(AND(2=MATCH(LARGE('Raw Data'!G1094:J1094, 4), 'Raw Data'!G1094:J1094, 0), AND('Raw Data'!P1094-'Raw Data'!O1094&lt;4, 'Raw Data'!P1094-'Raw Data'!O1094&gt;0)), 'Raw Data'!H1094, 0))</f>
        <v/>
      </c>
      <c r="H1101">
        <f>IF(ISBLANK('Raw Data'!J1094), 0, IF(AND(1=MATCH(LARGE('Raw Data'!G1094:J1094, 4), 'Raw Data'!G1094:J1094, 0), AND('Raw Data'!O1094-'Raw Data'!P1094&lt;4, 'Raw Data'!O1094-'Raw Data'!P1094&gt;0)), 'Raw Data'!G1094, 0))</f>
        <v/>
      </c>
      <c r="I1101">
        <f>IF(ISBLANK('Raw Data'!J1094), 0, IF(AND(4=MATCH(LARGE('Raw Data'!G1094:J1094, 3), 'Raw Data'!G1094:J1094, 0), 'Raw Data'!P1094-'Raw Data'!O1094&gt;3), 'Raw Data'!J1094, 0))</f>
        <v/>
      </c>
      <c r="J1101">
        <f>IF(ISBLANK('Raw Data'!J1094), 0, IF(AND(3=MATCH(LARGE('Raw Data'!G1094:J1094, 3), 'Raw Data'!G1094:J1094, 0), 'Raw Data'!O1094-'Raw Data'!P1094&gt;3), 'Raw Data'!I1094, 0))</f>
        <v/>
      </c>
      <c r="K1101">
        <f>IF(ISBLANK('Raw Data'!J1094), 0, IF(AND(2=MATCH(LARGE('Raw Data'!G1094:J1094, 3), 'Raw Data'!G1094:J1094, 0), AND('Raw Data'!P1094-'Raw Data'!O1094&lt;4, 'Raw Data'!P1094-'Raw Data'!O1094&gt;0)), 'Raw Data'!H1094, 0))</f>
        <v/>
      </c>
      <c r="L1101">
        <f>IF(ISBLANK('Raw Data'!J1094), 0, IF(AND(1=MATCH(LARGE('Raw Data'!G1094:J1094, 3), 'Raw Data'!G1094:J1094, 0), AND('Raw Data'!O1094-'Raw Data'!P1094&lt;4, 'Raw Data'!O1094-'Raw Data'!P1094&gt;0)), 'Raw Data'!G1094, 0))</f>
        <v/>
      </c>
      <c r="M1101">
        <f>IF(ISBLANK('Raw Data'!J1094), 0, IF(AND(4=MATCH(LARGE('Raw Data'!G1094:J1094, 2), 'Raw Data'!G1094:J1094, 0), 'Raw Data'!P1094-'Raw Data'!O1094&gt;3), 'Raw Data'!J1094, 0))</f>
        <v/>
      </c>
      <c r="N1101">
        <f>IF(ISBLANK('Raw Data'!J1094), 0, IF(AND(3=MATCH(LARGE('Raw Data'!G1094:J1094, 2), 'Raw Data'!G1094:J1094, 0), 'Raw Data'!O1094-'Raw Data'!P1094&gt;3), 'Raw Data'!I1094, 0))</f>
        <v/>
      </c>
      <c r="O1101">
        <f>IF(ISBLANK('Raw Data'!J1094), 0, IF(AND(2=MATCH(LARGE('Raw Data'!G1094:J1094, 2), 'Raw Data'!G1094:J1094, 0), AND('Raw Data'!P1094-'Raw Data'!O1094&lt;4, 'Raw Data'!P1094-'Raw Data'!O1094&gt;0)), 'Raw Data'!H1094, 0))</f>
        <v/>
      </c>
      <c r="P1101">
        <f>IF(ISBLANK('Raw Data'!J1094), 0, IF(AND(1=MATCH(LARGE('Raw Data'!G1094:J1094, 2), 'Raw Data'!G1094:J1094, 0), AND('Raw Data'!O1094-'Raw Data'!P1094&lt;4, 'Raw Data'!O1094-'Raw Data'!P1094&gt;0)), 'Raw Data'!G1094, 0))</f>
        <v/>
      </c>
      <c r="Q1101">
        <f>IF(ISBLANK('Raw Data'!J1094), 0, IF(AND(4=MATCH(LARGE('Raw Data'!G1094:J1094, 1), 'Raw Data'!G1094:J1094, 0), 'Raw Data'!P1094-'Raw Data'!O1094&gt;3), 'Raw Data'!J1094, 0))</f>
        <v/>
      </c>
      <c r="R1101">
        <f>IF(ISBLANK('Raw Data'!J1094), 0, IF(AND(3=MATCH(LARGE('Raw Data'!G1094:J1094, 1), 'Raw Data'!G1094:J1094, 0), 'Raw Data'!O1094-'Raw Data'!P1094&gt;3), 'Raw Data'!I1094, 0))</f>
        <v/>
      </c>
      <c r="S1101">
        <f>IF(AND('Raw Data'!P1094-'Raw Data'!O1094&gt;4, 'Raw Data'!F1094&lt;'Raw Data'!C1094), 'Raw Data'!J1094, 0)</f>
        <v/>
      </c>
      <c r="T1101">
        <f>IF(AND('Raw Data'!O1094-'Raw Data'!P1094&gt;4, 'Raw Data'!F1094&gt;'Raw Data'!C1094), 'Raw Data'!I1094, 0)</f>
        <v/>
      </c>
      <c r="U1101">
        <f>IF(AND('Raw Data'!P1094-'Raw Data'!O1094&lt;3, 'Raw Data'!P1094&gt;'Raw Data'!O1094, 'Raw Data'!F1094&lt;'Raw Data'!C1094), 'Raw Data'!H1094, 0)</f>
        <v/>
      </c>
      <c r="V1101">
        <f>IF(AND('Raw Data'!P1094-'Raw Data'!O1094&lt;3, 'Raw Data'!P1094&gt;'Raw Data'!O1094, 'Raw Data'!F1094&gt;'Raw Data'!C1094), 'Raw Data'!G1094, 0)</f>
        <v/>
      </c>
    </row>
    <row r="1102">
      <c r="A1102">
        <f>IF(AND('Raw Data'!F1095&lt;'Raw Data'!C1095, 'Raw Data'!P1095&gt;'Raw Data'!O1095, 'Raw Data'!P1095-'Raw Data'!O1095&gt;3), 'Raw Data'!J1095, 0)</f>
        <v/>
      </c>
      <c r="B1102">
        <f>IF(AND('Raw Data'!C1095&lt;'Raw Data'!F1095, 'Raw Data'!O1095&gt;'Raw Data'!P1095, 'Raw Data'!O1095-'Raw Data'!P1095&gt;3), 'Raw Data'!I1095, 0)</f>
        <v/>
      </c>
      <c r="C1102">
        <f>IF(AND('Raw Data'!F1095&lt;'Raw Data'!C1095, 'Raw Data'!P1095&gt;'Raw Data'!O1095, 'Raw Data'!P1095-'Raw Data'!O1095&lt;4), 'Raw Data'!H1095, 0)</f>
        <v/>
      </c>
      <c r="D1102">
        <f>IF(AND('Raw Data'!C1095&lt;'Raw Data'!F1095, 'Raw Data'!O1095&gt;'Raw Data'!P1095, 'Raw Data'!O1095-'Raw Data'!P1095&lt;4), 'Raw Data'!G1095, 0)</f>
        <v/>
      </c>
      <c r="E1102">
        <f>IF(ISBLANK('Raw Data'!J1095), 0, IF(AND(4=MATCH(LARGE('Raw Data'!G1095:J1095, 4), 'Raw Data'!G1095:J1095, 0), 'Raw Data'!P1095-'Raw Data'!O1095&gt;3), 'Raw Data'!J1095, 0))</f>
        <v/>
      </c>
      <c r="F1102">
        <f>IF(ISBLANK('Raw Data'!J1095), 0, IF(AND(3=MATCH(LARGE('Raw Data'!G1095:J1095, 4), 'Raw Data'!G1095:J1095, 0), 'Raw Data'!O1095-'Raw Data'!P1095&gt;3), 'Raw Data'!I1095, 0))</f>
        <v/>
      </c>
      <c r="G1102">
        <f>IF(ISBLANK('Raw Data'!J1095), 0, IF(AND(2=MATCH(LARGE('Raw Data'!G1095:J1095, 4), 'Raw Data'!G1095:J1095, 0), AND('Raw Data'!P1095-'Raw Data'!O1095&lt;4, 'Raw Data'!P1095-'Raw Data'!O1095&gt;0)), 'Raw Data'!H1095, 0))</f>
        <v/>
      </c>
      <c r="H1102">
        <f>IF(ISBLANK('Raw Data'!J1095), 0, IF(AND(1=MATCH(LARGE('Raw Data'!G1095:J1095, 4), 'Raw Data'!G1095:J1095, 0), AND('Raw Data'!O1095-'Raw Data'!P1095&lt;4, 'Raw Data'!O1095-'Raw Data'!P1095&gt;0)), 'Raw Data'!G1095, 0))</f>
        <v/>
      </c>
      <c r="I1102">
        <f>IF(ISBLANK('Raw Data'!J1095), 0, IF(AND(4=MATCH(LARGE('Raw Data'!G1095:J1095, 3), 'Raw Data'!G1095:J1095, 0), 'Raw Data'!P1095-'Raw Data'!O1095&gt;3), 'Raw Data'!J1095, 0))</f>
        <v/>
      </c>
      <c r="J1102">
        <f>IF(ISBLANK('Raw Data'!J1095), 0, IF(AND(3=MATCH(LARGE('Raw Data'!G1095:J1095, 3), 'Raw Data'!G1095:J1095, 0), 'Raw Data'!O1095-'Raw Data'!P1095&gt;3), 'Raw Data'!I1095, 0))</f>
        <v/>
      </c>
      <c r="K1102">
        <f>IF(ISBLANK('Raw Data'!J1095), 0, IF(AND(2=MATCH(LARGE('Raw Data'!G1095:J1095, 3), 'Raw Data'!G1095:J1095, 0), AND('Raw Data'!P1095-'Raw Data'!O1095&lt;4, 'Raw Data'!P1095-'Raw Data'!O1095&gt;0)), 'Raw Data'!H1095, 0))</f>
        <v/>
      </c>
      <c r="L1102">
        <f>IF(ISBLANK('Raw Data'!J1095), 0, IF(AND(1=MATCH(LARGE('Raw Data'!G1095:J1095, 3), 'Raw Data'!G1095:J1095, 0), AND('Raw Data'!O1095-'Raw Data'!P1095&lt;4, 'Raw Data'!O1095-'Raw Data'!P1095&gt;0)), 'Raw Data'!G1095, 0))</f>
        <v/>
      </c>
      <c r="M1102">
        <f>IF(ISBLANK('Raw Data'!J1095), 0, IF(AND(4=MATCH(LARGE('Raw Data'!G1095:J1095, 2), 'Raw Data'!G1095:J1095, 0), 'Raw Data'!P1095-'Raw Data'!O1095&gt;3), 'Raw Data'!J1095, 0))</f>
        <v/>
      </c>
      <c r="N1102">
        <f>IF(ISBLANK('Raw Data'!J1095), 0, IF(AND(3=MATCH(LARGE('Raw Data'!G1095:J1095, 2), 'Raw Data'!G1095:J1095, 0), 'Raw Data'!O1095-'Raw Data'!P1095&gt;3), 'Raw Data'!I1095, 0))</f>
        <v/>
      </c>
      <c r="O1102">
        <f>IF(ISBLANK('Raw Data'!J1095), 0, IF(AND(2=MATCH(LARGE('Raw Data'!G1095:J1095, 2), 'Raw Data'!G1095:J1095, 0), AND('Raw Data'!P1095-'Raw Data'!O1095&lt;4, 'Raw Data'!P1095-'Raw Data'!O1095&gt;0)), 'Raw Data'!H1095, 0))</f>
        <v/>
      </c>
      <c r="P1102">
        <f>IF(ISBLANK('Raw Data'!J1095), 0, IF(AND(1=MATCH(LARGE('Raw Data'!G1095:J1095, 2), 'Raw Data'!G1095:J1095, 0), AND('Raw Data'!O1095-'Raw Data'!P1095&lt;4, 'Raw Data'!O1095-'Raw Data'!P1095&gt;0)), 'Raw Data'!G1095, 0))</f>
        <v/>
      </c>
      <c r="Q1102">
        <f>IF(ISBLANK('Raw Data'!J1095), 0, IF(AND(4=MATCH(LARGE('Raw Data'!G1095:J1095, 1), 'Raw Data'!G1095:J1095, 0), 'Raw Data'!P1095-'Raw Data'!O1095&gt;3), 'Raw Data'!J1095, 0))</f>
        <v/>
      </c>
      <c r="R1102">
        <f>IF(ISBLANK('Raw Data'!J1095), 0, IF(AND(3=MATCH(LARGE('Raw Data'!G1095:J1095, 1), 'Raw Data'!G1095:J1095, 0), 'Raw Data'!O1095-'Raw Data'!P1095&gt;3), 'Raw Data'!I1095, 0))</f>
        <v/>
      </c>
      <c r="S1102">
        <f>IF(AND('Raw Data'!P1095-'Raw Data'!O1095&gt;4, 'Raw Data'!F1095&lt;'Raw Data'!C1095), 'Raw Data'!J1095, 0)</f>
        <v/>
      </c>
      <c r="T1102">
        <f>IF(AND('Raw Data'!O1095-'Raw Data'!P1095&gt;4, 'Raw Data'!F1095&gt;'Raw Data'!C1095), 'Raw Data'!I1095, 0)</f>
        <v/>
      </c>
      <c r="U1102">
        <f>IF(AND('Raw Data'!P1095-'Raw Data'!O1095&lt;3, 'Raw Data'!P1095&gt;'Raw Data'!O1095, 'Raw Data'!F1095&lt;'Raw Data'!C1095), 'Raw Data'!H1095, 0)</f>
        <v/>
      </c>
      <c r="V1102">
        <f>IF(AND('Raw Data'!P1095-'Raw Data'!O1095&lt;3, 'Raw Data'!P1095&gt;'Raw Data'!O1095, 'Raw Data'!F1095&gt;'Raw Data'!C1095), 'Raw Data'!G1095, 0)</f>
        <v/>
      </c>
    </row>
    <row r="1103">
      <c r="A1103">
        <f>IF(AND('Raw Data'!F1096&lt;'Raw Data'!C1096, 'Raw Data'!P1096&gt;'Raw Data'!O1096, 'Raw Data'!P1096-'Raw Data'!O1096&gt;3), 'Raw Data'!J1096, 0)</f>
        <v/>
      </c>
      <c r="B1103">
        <f>IF(AND('Raw Data'!C1096&lt;'Raw Data'!F1096, 'Raw Data'!O1096&gt;'Raw Data'!P1096, 'Raw Data'!O1096-'Raw Data'!P1096&gt;3), 'Raw Data'!I1096, 0)</f>
        <v/>
      </c>
      <c r="C1103">
        <f>IF(AND('Raw Data'!F1096&lt;'Raw Data'!C1096, 'Raw Data'!P1096&gt;'Raw Data'!O1096, 'Raw Data'!P1096-'Raw Data'!O1096&lt;4), 'Raw Data'!H1096, 0)</f>
        <v/>
      </c>
      <c r="D1103">
        <f>IF(AND('Raw Data'!C1096&lt;'Raw Data'!F1096, 'Raw Data'!O1096&gt;'Raw Data'!P1096, 'Raw Data'!O1096-'Raw Data'!P1096&lt;4), 'Raw Data'!G1096, 0)</f>
        <v/>
      </c>
      <c r="E1103">
        <f>IF(ISBLANK('Raw Data'!J1096), 0, IF(AND(4=MATCH(LARGE('Raw Data'!G1096:J1096, 4), 'Raw Data'!G1096:J1096, 0), 'Raw Data'!P1096-'Raw Data'!O1096&gt;3), 'Raw Data'!J1096, 0))</f>
        <v/>
      </c>
      <c r="F1103">
        <f>IF(ISBLANK('Raw Data'!J1096), 0, IF(AND(3=MATCH(LARGE('Raw Data'!G1096:J1096, 4), 'Raw Data'!G1096:J1096, 0), 'Raw Data'!O1096-'Raw Data'!P1096&gt;3), 'Raw Data'!I1096, 0))</f>
        <v/>
      </c>
      <c r="G1103">
        <f>IF(ISBLANK('Raw Data'!J1096), 0, IF(AND(2=MATCH(LARGE('Raw Data'!G1096:J1096, 4), 'Raw Data'!G1096:J1096, 0), AND('Raw Data'!P1096-'Raw Data'!O1096&lt;4, 'Raw Data'!P1096-'Raw Data'!O1096&gt;0)), 'Raw Data'!H1096, 0))</f>
        <v/>
      </c>
      <c r="H1103">
        <f>IF(ISBLANK('Raw Data'!J1096), 0, IF(AND(1=MATCH(LARGE('Raw Data'!G1096:J1096, 4), 'Raw Data'!G1096:J1096, 0), AND('Raw Data'!O1096-'Raw Data'!P1096&lt;4, 'Raw Data'!O1096-'Raw Data'!P1096&gt;0)), 'Raw Data'!G1096, 0))</f>
        <v/>
      </c>
      <c r="I1103">
        <f>IF(ISBLANK('Raw Data'!J1096), 0, IF(AND(4=MATCH(LARGE('Raw Data'!G1096:J1096, 3), 'Raw Data'!G1096:J1096, 0), 'Raw Data'!P1096-'Raw Data'!O1096&gt;3), 'Raw Data'!J1096, 0))</f>
        <v/>
      </c>
      <c r="J1103">
        <f>IF(ISBLANK('Raw Data'!J1096), 0, IF(AND(3=MATCH(LARGE('Raw Data'!G1096:J1096, 3), 'Raw Data'!G1096:J1096, 0), 'Raw Data'!O1096-'Raw Data'!P1096&gt;3), 'Raw Data'!I1096, 0))</f>
        <v/>
      </c>
      <c r="K1103">
        <f>IF(ISBLANK('Raw Data'!J1096), 0, IF(AND(2=MATCH(LARGE('Raw Data'!G1096:J1096, 3), 'Raw Data'!G1096:J1096, 0), AND('Raw Data'!P1096-'Raw Data'!O1096&lt;4, 'Raw Data'!P1096-'Raw Data'!O1096&gt;0)), 'Raw Data'!H1096, 0))</f>
        <v/>
      </c>
      <c r="L1103">
        <f>IF(ISBLANK('Raw Data'!J1096), 0, IF(AND(1=MATCH(LARGE('Raw Data'!G1096:J1096, 3), 'Raw Data'!G1096:J1096, 0), AND('Raw Data'!O1096-'Raw Data'!P1096&lt;4, 'Raw Data'!O1096-'Raw Data'!P1096&gt;0)), 'Raw Data'!G1096, 0))</f>
        <v/>
      </c>
      <c r="M1103">
        <f>IF(ISBLANK('Raw Data'!J1096), 0, IF(AND(4=MATCH(LARGE('Raw Data'!G1096:J1096, 2), 'Raw Data'!G1096:J1096, 0), 'Raw Data'!P1096-'Raw Data'!O1096&gt;3), 'Raw Data'!J1096, 0))</f>
        <v/>
      </c>
      <c r="N1103">
        <f>IF(ISBLANK('Raw Data'!J1096), 0, IF(AND(3=MATCH(LARGE('Raw Data'!G1096:J1096, 2), 'Raw Data'!G1096:J1096, 0), 'Raw Data'!O1096-'Raw Data'!P1096&gt;3), 'Raw Data'!I1096, 0))</f>
        <v/>
      </c>
      <c r="O1103">
        <f>IF(ISBLANK('Raw Data'!J1096), 0, IF(AND(2=MATCH(LARGE('Raw Data'!G1096:J1096, 2), 'Raw Data'!G1096:J1096, 0), AND('Raw Data'!P1096-'Raw Data'!O1096&lt;4, 'Raw Data'!P1096-'Raw Data'!O1096&gt;0)), 'Raw Data'!H1096, 0))</f>
        <v/>
      </c>
      <c r="P1103">
        <f>IF(ISBLANK('Raw Data'!J1096), 0, IF(AND(1=MATCH(LARGE('Raw Data'!G1096:J1096, 2), 'Raw Data'!G1096:J1096, 0), AND('Raw Data'!O1096-'Raw Data'!P1096&lt;4, 'Raw Data'!O1096-'Raw Data'!P1096&gt;0)), 'Raw Data'!G1096, 0))</f>
        <v/>
      </c>
      <c r="Q1103">
        <f>IF(ISBLANK('Raw Data'!J1096), 0, IF(AND(4=MATCH(LARGE('Raw Data'!G1096:J1096, 1), 'Raw Data'!G1096:J1096, 0), 'Raw Data'!P1096-'Raw Data'!O1096&gt;3), 'Raw Data'!J1096, 0))</f>
        <v/>
      </c>
      <c r="R1103">
        <f>IF(ISBLANK('Raw Data'!J1096), 0, IF(AND(3=MATCH(LARGE('Raw Data'!G1096:J1096, 1), 'Raw Data'!G1096:J1096, 0), 'Raw Data'!O1096-'Raw Data'!P1096&gt;3), 'Raw Data'!I1096, 0))</f>
        <v/>
      </c>
      <c r="S1103">
        <f>IF(AND('Raw Data'!P1096-'Raw Data'!O1096&gt;4, 'Raw Data'!F1096&lt;'Raw Data'!C1096), 'Raw Data'!J1096, 0)</f>
        <v/>
      </c>
      <c r="T1103">
        <f>IF(AND('Raw Data'!O1096-'Raw Data'!P1096&gt;4, 'Raw Data'!F1096&gt;'Raw Data'!C1096), 'Raw Data'!I1096, 0)</f>
        <v/>
      </c>
      <c r="U1103">
        <f>IF(AND('Raw Data'!P1096-'Raw Data'!O1096&lt;3, 'Raw Data'!P1096&gt;'Raw Data'!O1096, 'Raw Data'!F1096&lt;'Raw Data'!C1096), 'Raw Data'!H1096, 0)</f>
        <v/>
      </c>
      <c r="V1103">
        <f>IF(AND('Raw Data'!P1096-'Raw Data'!O1096&lt;3, 'Raw Data'!P1096&gt;'Raw Data'!O1096, 'Raw Data'!F1096&gt;'Raw Data'!C1096), 'Raw Data'!G1096, 0)</f>
        <v/>
      </c>
    </row>
    <row r="1104">
      <c r="A1104">
        <f>IF(AND('Raw Data'!F1097&lt;'Raw Data'!C1097, 'Raw Data'!P1097&gt;'Raw Data'!O1097, 'Raw Data'!P1097-'Raw Data'!O1097&gt;3), 'Raw Data'!J1097, 0)</f>
        <v/>
      </c>
      <c r="B1104">
        <f>IF(AND('Raw Data'!C1097&lt;'Raw Data'!F1097, 'Raw Data'!O1097&gt;'Raw Data'!P1097, 'Raw Data'!O1097-'Raw Data'!P1097&gt;3), 'Raw Data'!I1097, 0)</f>
        <v/>
      </c>
      <c r="C1104">
        <f>IF(AND('Raw Data'!F1097&lt;'Raw Data'!C1097, 'Raw Data'!P1097&gt;'Raw Data'!O1097, 'Raw Data'!P1097-'Raw Data'!O1097&lt;4), 'Raw Data'!H1097, 0)</f>
        <v/>
      </c>
      <c r="D1104">
        <f>IF(AND('Raw Data'!C1097&lt;'Raw Data'!F1097, 'Raw Data'!O1097&gt;'Raw Data'!P1097, 'Raw Data'!O1097-'Raw Data'!P1097&lt;4), 'Raw Data'!G1097, 0)</f>
        <v/>
      </c>
      <c r="E1104">
        <f>IF(ISBLANK('Raw Data'!J1097), 0, IF(AND(4=MATCH(LARGE('Raw Data'!G1097:J1097, 4), 'Raw Data'!G1097:J1097, 0), 'Raw Data'!P1097-'Raw Data'!O1097&gt;3), 'Raw Data'!J1097, 0))</f>
        <v/>
      </c>
      <c r="F1104">
        <f>IF(ISBLANK('Raw Data'!J1097), 0, IF(AND(3=MATCH(LARGE('Raw Data'!G1097:J1097, 4), 'Raw Data'!G1097:J1097, 0), 'Raw Data'!O1097-'Raw Data'!P1097&gt;3), 'Raw Data'!I1097, 0))</f>
        <v/>
      </c>
      <c r="G1104">
        <f>IF(ISBLANK('Raw Data'!J1097), 0, IF(AND(2=MATCH(LARGE('Raw Data'!G1097:J1097, 4), 'Raw Data'!G1097:J1097, 0), AND('Raw Data'!P1097-'Raw Data'!O1097&lt;4, 'Raw Data'!P1097-'Raw Data'!O1097&gt;0)), 'Raw Data'!H1097, 0))</f>
        <v/>
      </c>
      <c r="H1104">
        <f>IF(ISBLANK('Raw Data'!J1097), 0, IF(AND(1=MATCH(LARGE('Raw Data'!G1097:J1097, 4), 'Raw Data'!G1097:J1097, 0), AND('Raw Data'!O1097-'Raw Data'!P1097&lt;4, 'Raw Data'!O1097-'Raw Data'!P1097&gt;0)), 'Raw Data'!G1097, 0))</f>
        <v/>
      </c>
      <c r="I1104">
        <f>IF(ISBLANK('Raw Data'!J1097), 0, IF(AND(4=MATCH(LARGE('Raw Data'!G1097:J1097, 3), 'Raw Data'!G1097:J1097, 0), 'Raw Data'!P1097-'Raw Data'!O1097&gt;3), 'Raw Data'!J1097, 0))</f>
        <v/>
      </c>
      <c r="J1104">
        <f>IF(ISBLANK('Raw Data'!J1097), 0, IF(AND(3=MATCH(LARGE('Raw Data'!G1097:J1097, 3), 'Raw Data'!G1097:J1097, 0), 'Raw Data'!O1097-'Raw Data'!P1097&gt;3), 'Raw Data'!I1097, 0))</f>
        <v/>
      </c>
      <c r="K1104">
        <f>IF(ISBLANK('Raw Data'!J1097), 0, IF(AND(2=MATCH(LARGE('Raw Data'!G1097:J1097, 3), 'Raw Data'!G1097:J1097, 0), AND('Raw Data'!P1097-'Raw Data'!O1097&lt;4, 'Raw Data'!P1097-'Raw Data'!O1097&gt;0)), 'Raw Data'!H1097, 0))</f>
        <v/>
      </c>
      <c r="L1104">
        <f>IF(ISBLANK('Raw Data'!J1097), 0, IF(AND(1=MATCH(LARGE('Raw Data'!G1097:J1097, 3), 'Raw Data'!G1097:J1097, 0), AND('Raw Data'!O1097-'Raw Data'!P1097&lt;4, 'Raw Data'!O1097-'Raw Data'!P1097&gt;0)), 'Raw Data'!G1097, 0))</f>
        <v/>
      </c>
      <c r="M1104">
        <f>IF(ISBLANK('Raw Data'!J1097), 0, IF(AND(4=MATCH(LARGE('Raw Data'!G1097:J1097, 2), 'Raw Data'!G1097:J1097, 0), 'Raw Data'!P1097-'Raw Data'!O1097&gt;3), 'Raw Data'!J1097, 0))</f>
        <v/>
      </c>
      <c r="N1104">
        <f>IF(ISBLANK('Raw Data'!J1097), 0, IF(AND(3=MATCH(LARGE('Raw Data'!G1097:J1097, 2), 'Raw Data'!G1097:J1097, 0), 'Raw Data'!O1097-'Raw Data'!P1097&gt;3), 'Raw Data'!I1097, 0))</f>
        <v/>
      </c>
      <c r="O1104">
        <f>IF(ISBLANK('Raw Data'!J1097), 0, IF(AND(2=MATCH(LARGE('Raw Data'!G1097:J1097, 2), 'Raw Data'!G1097:J1097, 0), AND('Raw Data'!P1097-'Raw Data'!O1097&lt;4, 'Raw Data'!P1097-'Raw Data'!O1097&gt;0)), 'Raw Data'!H1097, 0))</f>
        <v/>
      </c>
      <c r="P1104">
        <f>IF(ISBLANK('Raw Data'!J1097), 0, IF(AND(1=MATCH(LARGE('Raw Data'!G1097:J1097, 2), 'Raw Data'!G1097:J1097, 0), AND('Raw Data'!O1097-'Raw Data'!P1097&lt;4, 'Raw Data'!O1097-'Raw Data'!P1097&gt;0)), 'Raw Data'!G1097, 0))</f>
        <v/>
      </c>
      <c r="Q1104">
        <f>IF(ISBLANK('Raw Data'!J1097), 0, IF(AND(4=MATCH(LARGE('Raw Data'!G1097:J1097, 1), 'Raw Data'!G1097:J1097, 0), 'Raw Data'!P1097-'Raw Data'!O1097&gt;3), 'Raw Data'!J1097, 0))</f>
        <v/>
      </c>
      <c r="R1104">
        <f>IF(ISBLANK('Raw Data'!J1097), 0, IF(AND(3=MATCH(LARGE('Raw Data'!G1097:J1097, 1), 'Raw Data'!G1097:J1097, 0), 'Raw Data'!O1097-'Raw Data'!P1097&gt;3), 'Raw Data'!I1097, 0))</f>
        <v/>
      </c>
      <c r="S1104">
        <f>IF(AND('Raw Data'!P1097-'Raw Data'!O1097&gt;4, 'Raw Data'!F1097&lt;'Raw Data'!C1097), 'Raw Data'!J1097, 0)</f>
        <v/>
      </c>
      <c r="T1104">
        <f>IF(AND('Raw Data'!O1097-'Raw Data'!P1097&gt;4, 'Raw Data'!F1097&gt;'Raw Data'!C1097), 'Raw Data'!I1097, 0)</f>
        <v/>
      </c>
      <c r="U1104">
        <f>IF(AND('Raw Data'!P1097-'Raw Data'!O1097&lt;3, 'Raw Data'!P1097&gt;'Raw Data'!O1097, 'Raw Data'!F1097&lt;'Raw Data'!C1097), 'Raw Data'!H1097, 0)</f>
        <v/>
      </c>
      <c r="V1104">
        <f>IF(AND('Raw Data'!P1097-'Raw Data'!O1097&lt;3, 'Raw Data'!P1097&gt;'Raw Data'!O1097, 'Raw Data'!F1097&gt;'Raw Data'!C1097), 'Raw Data'!G1097, 0)</f>
        <v/>
      </c>
    </row>
    <row r="1105">
      <c r="A1105">
        <f>IF(AND('Raw Data'!F1098&lt;'Raw Data'!C1098, 'Raw Data'!P1098&gt;'Raw Data'!O1098, 'Raw Data'!P1098-'Raw Data'!O1098&gt;3), 'Raw Data'!J1098, 0)</f>
        <v/>
      </c>
      <c r="B1105">
        <f>IF(AND('Raw Data'!C1098&lt;'Raw Data'!F1098, 'Raw Data'!O1098&gt;'Raw Data'!P1098, 'Raw Data'!O1098-'Raw Data'!P1098&gt;3), 'Raw Data'!I1098, 0)</f>
        <v/>
      </c>
      <c r="C1105">
        <f>IF(AND('Raw Data'!F1098&lt;'Raw Data'!C1098, 'Raw Data'!P1098&gt;'Raw Data'!O1098, 'Raw Data'!P1098-'Raw Data'!O1098&lt;4), 'Raw Data'!H1098, 0)</f>
        <v/>
      </c>
      <c r="D1105">
        <f>IF(AND('Raw Data'!C1098&lt;'Raw Data'!F1098, 'Raw Data'!O1098&gt;'Raw Data'!P1098, 'Raw Data'!O1098-'Raw Data'!P1098&lt;4), 'Raw Data'!G1098, 0)</f>
        <v/>
      </c>
      <c r="E1105">
        <f>IF(ISBLANK('Raw Data'!J1098), 0, IF(AND(4=MATCH(LARGE('Raw Data'!G1098:J1098, 4), 'Raw Data'!G1098:J1098, 0), 'Raw Data'!P1098-'Raw Data'!O1098&gt;3), 'Raw Data'!J1098, 0))</f>
        <v/>
      </c>
      <c r="F1105">
        <f>IF(ISBLANK('Raw Data'!J1098), 0, IF(AND(3=MATCH(LARGE('Raw Data'!G1098:J1098, 4), 'Raw Data'!G1098:J1098, 0), 'Raw Data'!O1098-'Raw Data'!P1098&gt;3), 'Raw Data'!I1098, 0))</f>
        <v/>
      </c>
      <c r="G1105">
        <f>IF(ISBLANK('Raw Data'!J1098), 0, IF(AND(2=MATCH(LARGE('Raw Data'!G1098:J1098, 4), 'Raw Data'!G1098:J1098, 0), AND('Raw Data'!P1098-'Raw Data'!O1098&lt;4, 'Raw Data'!P1098-'Raw Data'!O1098&gt;0)), 'Raw Data'!H1098, 0))</f>
        <v/>
      </c>
      <c r="H1105">
        <f>IF(ISBLANK('Raw Data'!J1098), 0, IF(AND(1=MATCH(LARGE('Raw Data'!G1098:J1098, 4), 'Raw Data'!G1098:J1098, 0), AND('Raw Data'!O1098-'Raw Data'!P1098&lt;4, 'Raw Data'!O1098-'Raw Data'!P1098&gt;0)), 'Raw Data'!G1098, 0))</f>
        <v/>
      </c>
      <c r="I1105">
        <f>IF(ISBLANK('Raw Data'!J1098), 0, IF(AND(4=MATCH(LARGE('Raw Data'!G1098:J1098, 3), 'Raw Data'!G1098:J1098, 0), 'Raw Data'!P1098-'Raw Data'!O1098&gt;3), 'Raw Data'!J1098, 0))</f>
        <v/>
      </c>
      <c r="J1105">
        <f>IF(ISBLANK('Raw Data'!J1098), 0, IF(AND(3=MATCH(LARGE('Raw Data'!G1098:J1098, 3), 'Raw Data'!G1098:J1098, 0), 'Raw Data'!O1098-'Raw Data'!P1098&gt;3), 'Raw Data'!I1098, 0))</f>
        <v/>
      </c>
      <c r="K1105">
        <f>IF(ISBLANK('Raw Data'!J1098), 0, IF(AND(2=MATCH(LARGE('Raw Data'!G1098:J1098, 3), 'Raw Data'!G1098:J1098, 0), AND('Raw Data'!P1098-'Raw Data'!O1098&lt;4, 'Raw Data'!P1098-'Raw Data'!O1098&gt;0)), 'Raw Data'!H1098, 0))</f>
        <v/>
      </c>
      <c r="L1105">
        <f>IF(ISBLANK('Raw Data'!J1098), 0, IF(AND(1=MATCH(LARGE('Raw Data'!G1098:J1098, 3), 'Raw Data'!G1098:J1098, 0), AND('Raw Data'!O1098-'Raw Data'!P1098&lt;4, 'Raw Data'!O1098-'Raw Data'!P1098&gt;0)), 'Raw Data'!G1098, 0))</f>
        <v/>
      </c>
      <c r="M1105">
        <f>IF(ISBLANK('Raw Data'!J1098), 0, IF(AND(4=MATCH(LARGE('Raw Data'!G1098:J1098, 2), 'Raw Data'!G1098:J1098, 0), 'Raw Data'!P1098-'Raw Data'!O1098&gt;3), 'Raw Data'!J1098, 0))</f>
        <v/>
      </c>
      <c r="N1105">
        <f>IF(ISBLANK('Raw Data'!J1098), 0, IF(AND(3=MATCH(LARGE('Raw Data'!G1098:J1098, 2), 'Raw Data'!G1098:J1098, 0), 'Raw Data'!O1098-'Raw Data'!P1098&gt;3), 'Raw Data'!I1098, 0))</f>
        <v/>
      </c>
      <c r="O1105">
        <f>IF(ISBLANK('Raw Data'!J1098), 0, IF(AND(2=MATCH(LARGE('Raw Data'!G1098:J1098, 2), 'Raw Data'!G1098:J1098, 0), AND('Raw Data'!P1098-'Raw Data'!O1098&lt;4, 'Raw Data'!P1098-'Raw Data'!O1098&gt;0)), 'Raw Data'!H1098, 0))</f>
        <v/>
      </c>
      <c r="P1105">
        <f>IF(ISBLANK('Raw Data'!J1098), 0, IF(AND(1=MATCH(LARGE('Raw Data'!G1098:J1098, 2), 'Raw Data'!G1098:J1098, 0), AND('Raw Data'!O1098-'Raw Data'!P1098&lt;4, 'Raw Data'!O1098-'Raw Data'!P1098&gt;0)), 'Raw Data'!G1098, 0))</f>
        <v/>
      </c>
      <c r="Q1105">
        <f>IF(ISBLANK('Raw Data'!J1098), 0, IF(AND(4=MATCH(LARGE('Raw Data'!G1098:J1098, 1), 'Raw Data'!G1098:J1098, 0), 'Raw Data'!P1098-'Raw Data'!O1098&gt;3), 'Raw Data'!J1098, 0))</f>
        <v/>
      </c>
      <c r="R1105">
        <f>IF(ISBLANK('Raw Data'!J1098), 0, IF(AND(3=MATCH(LARGE('Raw Data'!G1098:J1098, 1), 'Raw Data'!G1098:J1098, 0), 'Raw Data'!O1098-'Raw Data'!P1098&gt;3), 'Raw Data'!I1098, 0))</f>
        <v/>
      </c>
      <c r="S1105">
        <f>IF(AND('Raw Data'!P1098-'Raw Data'!O1098&gt;4, 'Raw Data'!F1098&lt;'Raw Data'!C1098), 'Raw Data'!J1098, 0)</f>
        <v/>
      </c>
      <c r="T1105">
        <f>IF(AND('Raw Data'!O1098-'Raw Data'!P1098&gt;4, 'Raw Data'!F1098&gt;'Raw Data'!C1098), 'Raw Data'!I1098, 0)</f>
        <v/>
      </c>
      <c r="U1105">
        <f>IF(AND('Raw Data'!P1098-'Raw Data'!O1098&lt;3, 'Raw Data'!P1098&gt;'Raw Data'!O1098, 'Raw Data'!F1098&lt;'Raw Data'!C1098), 'Raw Data'!H1098, 0)</f>
        <v/>
      </c>
      <c r="V1105">
        <f>IF(AND('Raw Data'!P1098-'Raw Data'!O1098&lt;3, 'Raw Data'!P1098&gt;'Raw Data'!O1098, 'Raw Data'!F1098&gt;'Raw Data'!C1098), 'Raw Data'!G1098, 0)</f>
        <v/>
      </c>
    </row>
    <row r="1106">
      <c r="A1106">
        <f>IF(AND('Raw Data'!F1099&lt;'Raw Data'!C1099, 'Raw Data'!P1099&gt;'Raw Data'!O1099, 'Raw Data'!P1099-'Raw Data'!O1099&gt;3), 'Raw Data'!J1099, 0)</f>
        <v/>
      </c>
      <c r="B1106">
        <f>IF(AND('Raw Data'!C1099&lt;'Raw Data'!F1099, 'Raw Data'!O1099&gt;'Raw Data'!P1099, 'Raw Data'!O1099-'Raw Data'!P1099&gt;3), 'Raw Data'!I1099, 0)</f>
        <v/>
      </c>
      <c r="C1106">
        <f>IF(AND('Raw Data'!F1099&lt;'Raw Data'!C1099, 'Raw Data'!P1099&gt;'Raw Data'!O1099, 'Raw Data'!P1099-'Raw Data'!O1099&lt;4), 'Raw Data'!H1099, 0)</f>
        <v/>
      </c>
      <c r="D1106">
        <f>IF(AND('Raw Data'!C1099&lt;'Raw Data'!F1099, 'Raw Data'!O1099&gt;'Raw Data'!P1099, 'Raw Data'!O1099-'Raw Data'!P1099&lt;4), 'Raw Data'!G1099, 0)</f>
        <v/>
      </c>
      <c r="E1106">
        <f>IF(ISBLANK('Raw Data'!J1099), 0, IF(AND(4=MATCH(LARGE('Raw Data'!G1099:J1099, 4), 'Raw Data'!G1099:J1099, 0), 'Raw Data'!P1099-'Raw Data'!O1099&gt;3), 'Raw Data'!J1099, 0))</f>
        <v/>
      </c>
      <c r="F1106">
        <f>IF(ISBLANK('Raw Data'!J1099), 0, IF(AND(3=MATCH(LARGE('Raw Data'!G1099:J1099, 4), 'Raw Data'!G1099:J1099, 0), 'Raw Data'!O1099-'Raw Data'!P1099&gt;3), 'Raw Data'!I1099, 0))</f>
        <v/>
      </c>
      <c r="G1106">
        <f>IF(ISBLANK('Raw Data'!J1099), 0, IF(AND(2=MATCH(LARGE('Raw Data'!G1099:J1099, 4), 'Raw Data'!G1099:J1099, 0), AND('Raw Data'!P1099-'Raw Data'!O1099&lt;4, 'Raw Data'!P1099-'Raw Data'!O1099&gt;0)), 'Raw Data'!H1099, 0))</f>
        <v/>
      </c>
      <c r="H1106">
        <f>IF(ISBLANK('Raw Data'!J1099), 0, IF(AND(1=MATCH(LARGE('Raw Data'!G1099:J1099, 4), 'Raw Data'!G1099:J1099, 0), AND('Raw Data'!O1099-'Raw Data'!P1099&lt;4, 'Raw Data'!O1099-'Raw Data'!P1099&gt;0)), 'Raw Data'!G1099, 0))</f>
        <v/>
      </c>
      <c r="I1106">
        <f>IF(ISBLANK('Raw Data'!J1099), 0, IF(AND(4=MATCH(LARGE('Raw Data'!G1099:J1099, 3), 'Raw Data'!G1099:J1099, 0), 'Raw Data'!P1099-'Raw Data'!O1099&gt;3), 'Raw Data'!J1099, 0))</f>
        <v/>
      </c>
      <c r="J1106">
        <f>IF(ISBLANK('Raw Data'!J1099), 0, IF(AND(3=MATCH(LARGE('Raw Data'!G1099:J1099, 3), 'Raw Data'!G1099:J1099, 0), 'Raw Data'!O1099-'Raw Data'!P1099&gt;3), 'Raw Data'!I1099, 0))</f>
        <v/>
      </c>
      <c r="K1106">
        <f>IF(ISBLANK('Raw Data'!J1099), 0, IF(AND(2=MATCH(LARGE('Raw Data'!G1099:J1099, 3), 'Raw Data'!G1099:J1099, 0), AND('Raw Data'!P1099-'Raw Data'!O1099&lt;4, 'Raw Data'!P1099-'Raw Data'!O1099&gt;0)), 'Raw Data'!H1099, 0))</f>
        <v/>
      </c>
      <c r="L1106">
        <f>IF(ISBLANK('Raw Data'!J1099), 0, IF(AND(1=MATCH(LARGE('Raw Data'!G1099:J1099, 3), 'Raw Data'!G1099:J1099, 0), AND('Raw Data'!O1099-'Raw Data'!P1099&lt;4, 'Raw Data'!O1099-'Raw Data'!P1099&gt;0)), 'Raw Data'!G1099, 0))</f>
        <v/>
      </c>
      <c r="M1106">
        <f>IF(ISBLANK('Raw Data'!J1099), 0, IF(AND(4=MATCH(LARGE('Raw Data'!G1099:J1099, 2), 'Raw Data'!G1099:J1099, 0), 'Raw Data'!P1099-'Raw Data'!O1099&gt;3), 'Raw Data'!J1099, 0))</f>
        <v/>
      </c>
      <c r="N1106">
        <f>IF(ISBLANK('Raw Data'!J1099), 0, IF(AND(3=MATCH(LARGE('Raw Data'!G1099:J1099, 2), 'Raw Data'!G1099:J1099, 0), 'Raw Data'!O1099-'Raw Data'!P1099&gt;3), 'Raw Data'!I1099, 0))</f>
        <v/>
      </c>
      <c r="O1106">
        <f>IF(ISBLANK('Raw Data'!J1099), 0, IF(AND(2=MATCH(LARGE('Raw Data'!G1099:J1099, 2), 'Raw Data'!G1099:J1099, 0), AND('Raw Data'!P1099-'Raw Data'!O1099&lt;4, 'Raw Data'!P1099-'Raw Data'!O1099&gt;0)), 'Raw Data'!H1099, 0))</f>
        <v/>
      </c>
      <c r="P1106">
        <f>IF(ISBLANK('Raw Data'!J1099), 0, IF(AND(1=MATCH(LARGE('Raw Data'!G1099:J1099, 2), 'Raw Data'!G1099:J1099, 0), AND('Raw Data'!O1099-'Raw Data'!P1099&lt;4, 'Raw Data'!O1099-'Raw Data'!P1099&gt;0)), 'Raw Data'!G1099, 0))</f>
        <v/>
      </c>
      <c r="Q1106">
        <f>IF(ISBLANK('Raw Data'!J1099), 0, IF(AND(4=MATCH(LARGE('Raw Data'!G1099:J1099, 1), 'Raw Data'!G1099:J1099, 0), 'Raw Data'!P1099-'Raw Data'!O1099&gt;3), 'Raw Data'!J1099, 0))</f>
        <v/>
      </c>
      <c r="R1106">
        <f>IF(ISBLANK('Raw Data'!J1099), 0, IF(AND(3=MATCH(LARGE('Raw Data'!G1099:J1099, 1), 'Raw Data'!G1099:J1099, 0), 'Raw Data'!O1099-'Raw Data'!P1099&gt;3), 'Raw Data'!I1099, 0))</f>
        <v/>
      </c>
      <c r="S1106">
        <f>IF(AND('Raw Data'!P1099-'Raw Data'!O1099&gt;4, 'Raw Data'!F1099&lt;'Raw Data'!C1099), 'Raw Data'!J1099, 0)</f>
        <v/>
      </c>
      <c r="T1106">
        <f>IF(AND('Raw Data'!O1099-'Raw Data'!P1099&gt;4, 'Raw Data'!F1099&gt;'Raw Data'!C1099), 'Raw Data'!I1099, 0)</f>
        <v/>
      </c>
      <c r="U1106">
        <f>IF(AND('Raw Data'!P1099-'Raw Data'!O1099&lt;3, 'Raw Data'!P1099&gt;'Raw Data'!O1099, 'Raw Data'!F1099&lt;'Raw Data'!C1099), 'Raw Data'!H1099, 0)</f>
        <v/>
      </c>
      <c r="V1106">
        <f>IF(AND('Raw Data'!P1099-'Raw Data'!O1099&lt;3, 'Raw Data'!P1099&gt;'Raw Data'!O1099, 'Raw Data'!F1099&gt;'Raw Data'!C1099), 'Raw Data'!G1099, 0)</f>
        <v/>
      </c>
    </row>
    <row r="1107">
      <c r="A1107">
        <f>IF(AND('Raw Data'!F1100&lt;'Raw Data'!C1100, 'Raw Data'!P1100&gt;'Raw Data'!O1100, 'Raw Data'!P1100-'Raw Data'!O1100&gt;3), 'Raw Data'!J1100, 0)</f>
        <v/>
      </c>
      <c r="B1107">
        <f>IF(AND('Raw Data'!C1100&lt;'Raw Data'!F1100, 'Raw Data'!O1100&gt;'Raw Data'!P1100, 'Raw Data'!O1100-'Raw Data'!P1100&gt;3), 'Raw Data'!I1100, 0)</f>
        <v/>
      </c>
      <c r="C1107">
        <f>IF(AND('Raw Data'!F1100&lt;'Raw Data'!C1100, 'Raw Data'!P1100&gt;'Raw Data'!O1100, 'Raw Data'!P1100-'Raw Data'!O1100&lt;4), 'Raw Data'!H1100, 0)</f>
        <v/>
      </c>
      <c r="D1107">
        <f>IF(AND('Raw Data'!C1100&lt;'Raw Data'!F1100, 'Raw Data'!O1100&gt;'Raw Data'!P1100, 'Raw Data'!O1100-'Raw Data'!P1100&lt;4), 'Raw Data'!G1100, 0)</f>
        <v/>
      </c>
      <c r="E1107">
        <f>IF(ISBLANK('Raw Data'!J1100), 0, IF(AND(4=MATCH(LARGE('Raw Data'!G1100:J1100, 4), 'Raw Data'!G1100:J1100, 0), 'Raw Data'!P1100-'Raw Data'!O1100&gt;3), 'Raw Data'!J1100, 0))</f>
        <v/>
      </c>
      <c r="F1107">
        <f>IF(ISBLANK('Raw Data'!J1100), 0, IF(AND(3=MATCH(LARGE('Raw Data'!G1100:J1100, 4), 'Raw Data'!G1100:J1100, 0), 'Raw Data'!O1100-'Raw Data'!P1100&gt;3), 'Raw Data'!I1100, 0))</f>
        <v/>
      </c>
      <c r="G1107">
        <f>IF(ISBLANK('Raw Data'!J1100), 0, IF(AND(2=MATCH(LARGE('Raw Data'!G1100:J1100, 4), 'Raw Data'!G1100:J1100, 0), AND('Raw Data'!P1100-'Raw Data'!O1100&lt;4, 'Raw Data'!P1100-'Raw Data'!O1100&gt;0)), 'Raw Data'!H1100, 0))</f>
        <v/>
      </c>
      <c r="H1107">
        <f>IF(ISBLANK('Raw Data'!J1100), 0, IF(AND(1=MATCH(LARGE('Raw Data'!G1100:J1100, 4), 'Raw Data'!G1100:J1100, 0), AND('Raw Data'!O1100-'Raw Data'!P1100&lt;4, 'Raw Data'!O1100-'Raw Data'!P1100&gt;0)), 'Raw Data'!G1100, 0))</f>
        <v/>
      </c>
      <c r="I1107">
        <f>IF(ISBLANK('Raw Data'!J1100), 0, IF(AND(4=MATCH(LARGE('Raw Data'!G1100:J1100, 3), 'Raw Data'!G1100:J1100, 0), 'Raw Data'!P1100-'Raw Data'!O1100&gt;3), 'Raw Data'!J1100, 0))</f>
        <v/>
      </c>
      <c r="J1107">
        <f>IF(ISBLANK('Raw Data'!J1100), 0, IF(AND(3=MATCH(LARGE('Raw Data'!G1100:J1100, 3), 'Raw Data'!G1100:J1100, 0), 'Raw Data'!O1100-'Raw Data'!P1100&gt;3), 'Raw Data'!I1100, 0))</f>
        <v/>
      </c>
      <c r="K1107">
        <f>IF(ISBLANK('Raw Data'!J1100), 0, IF(AND(2=MATCH(LARGE('Raw Data'!G1100:J1100, 3), 'Raw Data'!G1100:J1100, 0), AND('Raw Data'!P1100-'Raw Data'!O1100&lt;4, 'Raw Data'!P1100-'Raw Data'!O1100&gt;0)), 'Raw Data'!H1100, 0))</f>
        <v/>
      </c>
      <c r="L1107">
        <f>IF(ISBLANK('Raw Data'!J1100), 0, IF(AND(1=MATCH(LARGE('Raw Data'!G1100:J1100, 3), 'Raw Data'!G1100:J1100, 0), AND('Raw Data'!O1100-'Raw Data'!P1100&lt;4, 'Raw Data'!O1100-'Raw Data'!P1100&gt;0)), 'Raw Data'!G1100, 0))</f>
        <v/>
      </c>
      <c r="M1107">
        <f>IF(ISBLANK('Raw Data'!J1100), 0, IF(AND(4=MATCH(LARGE('Raw Data'!G1100:J1100, 2), 'Raw Data'!G1100:J1100, 0), 'Raw Data'!P1100-'Raw Data'!O1100&gt;3), 'Raw Data'!J1100, 0))</f>
        <v/>
      </c>
      <c r="N1107">
        <f>IF(ISBLANK('Raw Data'!J1100), 0, IF(AND(3=MATCH(LARGE('Raw Data'!G1100:J1100, 2), 'Raw Data'!G1100:J1100, 0), 'Raw Data'!O1100-'Raw Data'!P1100&gt;3), 'Raw Data'!I1100, 0))</f>
        <v/>
      </c>
      <c r="O1107">
        <f>IF(ISBLANK('Raw Data'!J1100), 0, IF(AND(2=MATCH(LARGE('Raw Data'!G1100:J1100, 2), 'Raw Data'!G1100:J1100, 0), AND('Raw Data'!P1100-'Raw Data'!O1100&lt;4, 'Raw Data'!P1100-'Raw Data'!O1100&gt;0)), 'Raw Data'!H1100, 0))</f>
        <v/>
      </c>
      <c r="P1107">
        <f>IF(ISBLANK('Raw Data'!J1100), 0, IF(AND(1=MATCH(LARGE('Raw Data'!G1100:J1100, 2), 'Raw Data'!G1100:J1100, 0), AND('Raw Data'!O1100-'Raw Data'!P1100&lt;4, 'Raw Data'!O1100-'Raw Data'!P1100&gt;0)), 'Raw Data'!G1100, 0))</f>
        <v/>
      </c>
      <c r="Q1107">
        <f>IF(ISBLANK('Raw Data'!J1100), 0, IF(AND(4=MATCH(LARGE('Raw Data'!G1100:J1100, 1), 'Raw Data'!G1100:J1100, 0), 'Raw Data'!P1100-'Raw Data'!O1100&gt;3), 'Raw Data'!J1100, 0))</f>
        <v/>
      </c>
      <c r="R1107">
        <f>IF(ISBLANK('Raw Data'!J1100), 0, IF(AND(3=MATCH(LARGE('Raw Data'!G1100:J1100, 1), 'Raw Data'!G1100:J1100, 0), 'Raw Data'!O1100-'Raw Data'!P1100&gt;3), 'Raw Data'!I1100, 0))</f>
        <v/>
      </c>
      <c r="S1107">
        <f>IF(AND('Raw Data'!P1100-'Raw Data'!O1100&gt;4, 'Raw Data'!F1100&lt;'Raw Data'!C1100), 'Raw Data'!J1100, 0)</f>
        <v/>
      </c>
      <c r="T1107">
        <f>IF(AND('Raw Data'!O1100-'Raw Data'!P1100&gt;4, 'Raw Data'!F1100&gt;'Raw Data'!C1100), 'Raw Data'!I1100, 0)</f>
        <v/>
      </c>
      <c r="U1107">
        <f>IF(AND('Raw Data'!P1100-'Raw Data'!O1100&lt;3, 'Raw Data'!P1100&gt;'Raw Data'!O1100, 'Raw Data'!F1100&lt;'Raw Data'!C1100), 'Raw Data'!H1100, 0)</f>
        <v/>
      </c>
      <c r="V1107">
        <f>IF(AND('Raw Data'!P1100-'Raw Data'!O1100&lt;3, 'Raw Data'!P1100&gt;'Raw Data'!O1100, 'Raw Data'!F1100&gt;'Raw Data'!C1100), 'Raw Data'!G1100, 0)</f>
        <v/>
      </c>
    </row>
    <row r="1108">
      <c r="A1108">
        <f>IF(AND('Raw Data'!F1101&lt;'Raw Data'!C1101, 'Raw Data'!P1101&gt;'Raw Data'!O1101, 'Raw Data'!P1101-'Raw Data'!O1101&gt;3), 'Raw Data'!J1101, 0)</f>
        <v/>
      </c>
      <c r="B1108">
        <f>IF(AND('Raw Data'!C1101&lt;'Raw Data'!F1101, 'Raw Data'!O1101&gt;'Raw Data'!P1101, 'Raw Data'!O1101-'Raw Data'!P1101&gt;3), 'Raw Data'!I1101, 0)</f>
        <v/>
      </c>
      <c r="C1108">
        <f>IF(AND('Raw Data'!F1101&lt;'Raw Data'!C1101, 'Raw Data'!P1101&gt;'Raw Data'!O1101, 'Raw Data'!P1101-'Raw Data'!O1101&lt;4), 'Raw Data'!H1101, 0)</f>
        <v/>
      </c>
      <c r="D1108">
        <f>IF(AND('Raw Data'!C1101&lt;'Raw Data'!F1101, 'Raw Data'!O1101&gt;'Raw Data'!P1101, 'Raw Data'!O1101-'Raw Data'!P1101&lt;4), 'Raw Data'!G1101, 0)</f>
        <v/>
      </c>
      <c r="E1108">
        <f>IF(ISBLANK('Raw Data'!J1101), 0, IF(AND(4=MATCH(LARGE('Raw Data'!G1101:J1101, 4), 'Raw Data'!G1101:J1101, 0), 'Raw Data'!P1101-'Raw Data'!O1101&gt;3), 'Raw Data'!J1101, 0))</f>
        <v/>
      </c>
      <c r="F1108">
        <f>IF(ISBLANK('Raw Data'!J1101), 0, IF(AND(3=MATCH(LARGE('Raw Data'!G1101:J1101, 4), 'Raw Data'!G1101:J1101, 0), 'Raw Data'!O1101-'Raw Data'!P1101&gt;3), 'Raw Data'!I1101, 0))</f>
        <v/>
      </c>
      <c r="G1108">
        <f>IF(ISBLANK('Raw Data'!J1101), 0, IF(AND(2=MATCH(LARGE('Raw Data'!G1101:J1101, 4), 'Raw Data'!G1101:J1101, 0), AND('Raw Data'!P1101-'Raw Data'!O1101&lt;4, 'Raw Data'!P1101-'Raw Data'!O1101&gt;0)), 'Raw Data'!H1101, 0))</f>
        <v/>
      </c>
      <c r="H1108">
        <f>IF(ISBLANK('Raw Data'!J1101), 0, IF(AND(1=MATCH(LARGE('Raw Data'!G1101:J1101, 4), 'Raw Data'!G1101:J1101, 0), AND('Raw Data'!O1101-'Raw Data'!P1101&lt;4, 'Raw Data'!O1101-'Raw Data'!P1101&gt;0)), 'Raw Data'!G1101, 0))</f>
        <v/>
      </c>
      <c r="I1108">
        <f>IF(ISBLANK('Raw Data'!J1101), 0, IF(AND(4=MATCH(LARGE('Raw Data'!G1101:J1101, 3), 'Raw Data'!G1101:J1101, 0), 'Raw Data'!P1101-'Raw Data'!O1101&gt;3), 'Raw Data'!J1101, 0))</f>
        <v/>
      </c>
      <c r="J1108">
        <f>IF(ISBLANK('Raw Data'!J1101), 0, IF(AND(3=MATCH(LARGE('Raw Data'!G1101:J1101, 3), 'Raw Data'!G1101:J1101, 0), 'Raw Data'!O1101-'Raw Data'!P1101&gt;3), 'Raw Data'!I1101, 0))</f>
        <v/>
      </c>
      <c r="K1108">
        <f>IF(ISBLANK('Raw Data'!J1101), 0, IF(AND(2=MATCH(LARGE('Raw Data'!G1101:J1101, 3), 'Raw Data'!G1101:J1101, 0), AND('Raw Data'!P1101-'Raw Data'!O1101&lt;4, 'Raw Data'!P1101-'Raw Data'!O1101&gt;0)), 'Raw Data'!H1101, 0))</f>
        <v/>
      </c>
      <c r="L1108">
        <f>IF(ISBLANK('Raw Data'!J1101), 0, IF(AND(1=MATCH(LARGE('Raw Data'!G1101:J1101, 3), 'Raw Data'!G1101:J1101, 0), AND('Raw Data'!O1101-'Raw Data'!P1101&lt;4, 'Raw Data'!O1101-'Raw Data'!P1101&gt;0)), 'Raw Data'!G1101, 0))</f>
        <v/>
      </c>
      <c r="M1108">
        <f>IF(ISBLANK('Raw Data'!J1101), 0, IF(AND(4=MATCH(LARGE('Raw Data'!G1101:J1101, 2), 'Raw Data'!G1101:J1101, 0), 'Raw Data'!P1101-'Raw Data'!O1101&gt;3), 'Raw Data'!J1101, 0))</f>
        <v/>
      </c>
      <c r="N1108">
        <f>IF(ISBLANK('Raw Data'!J1101), 0, IF(AND(3=MATCH(LARGE('Raw Data'!G1101:J1101, 2), 'Raw Data'!G1101:J1101, 0), 'Raw Data'!O1101-'Raw Data'!P1101&gt;3), 'Raw Data'!I1101, 0))</f>
        <v/>
      </c>
      <c r="O1108">
        <f>IF(ISBLANK('Raw Data'!J1101), 0, IF(AND(2=MATCH(LARGE('Raw Data'!G1101:J1101, 2), 'Raw Data'!G1101:J1101, 0), AND('Raw Data'!P1101-'Raw Data'!O1101&lt;4, 'Raw Data'!P1101-'Raw Data'!O1101&gt;0)), 'Raw Data'!H1101, 0))</f>
        <v/>
      </c>
      <c r="P1108">
        <f>IF(ISBLANK('Raw Data'!J1101), 0, IF(AND(1=MATCH(LARGE('Raw Data'!G1101:J1101, 2), 'Raw Data'!G1101:J1101, 0), AND('Raw Data'!O1101-'Raw Data'!P1101&lt;4, 'Raw Data'!O1101-'Raw Data'!P1101&gt;0)), 'Raw Data'!G1101, 0))</f>
        <v/>
      </c>
      <c r="Q1108">
        <f>IF(ISBLANK('Raw Data'!J1101), 0, IF(AND(4=MATCH(LARGE('Raw Data'!G1101:J1101, 1), 'Raw Data'!G1101:J1101, 0), 'Raw Data'!P1101-'Raw Data'!O1101&gt;3), 'Raw Data'!J1101, 0))</f>
        <v/>
      </c>
      <c r="R1108">
        <f>IF(ISBLANK('Raw Data'!J1101), 0, IF(AND(3=MATCH(LARGE('Raw Data'!G1101:J1101, 1), 'Raw Data'!G1101:J1101, 0), 'Raw Data'!O1101-'Raw Data'!P1101&gt;3), 'Raw Data'!I1101, 0))</f>
        <v/>
      </c>
      <c r="S1108">
        <f>IF(AND('Raw Data'!P1101-'Raw Data'!O1101&gt;4, 'Raw Data'!F1101&lt;'Raw Data'!C1101), 'Raw Data'!J1101, 0)</f>
        <v/>
      </c>
      <c r="T1108">
        <f>IF(AND('Raw Data'!O1101-'Raw Data'!P1101&gt;4, 'Raw Data'!F1101&gt;'Raw Data'!C1101), 'Raw Data'!I1101, 0)</f>
        <v/>
      </c>
      <c r="U1108">
        <f>IF(AND('Raw Data'!P1101-'Raw Data'!O1101&lt;3, 'Raw Data'!P1101&gt;'Raw Data'!O1101, 'Raw Data'!F1101&lt;'Raw Data'!C1101), 'Raw Data'!H1101, 0)</f>
        <v/>
      </c>
      <c r="V1108">
        <f>IF(AND('Raw Data'!P1101-'Raw Data'!O1101&lt;3, 'Raw Data'!P1101&gt;'Raw Data'!O1101, 'Raw Data'!F1101&gt;'Raw Data'!C1101), 'Raw Data'!G1101, 0)</f>
        <v/>
      </c>
    </row>
    <row r="1109">
      <c r="A1109">
        <f>IF(AND('Raw Data'!F1102&lt;'Raw Data'!C1102, 'Raw Data'!P1102&gt;'Raw Data'!O1102, 'Raw Data'!P1102-'Raw Data'!O1102&gt;3), 'Raw Data'!J1102, 0)</f>
        <v/>
      </c>
      <c r="B1109">
        <f>IF(AND('Raw Data'!C1102&lt;'Raw Data'!F1102, 'Raw Data'!O1102&gt;'Raw Data'!P1102, 'Raw Data'!O1102-'Raw Data'!P1102&gt;3), 'Raw Data'!I1102, 0)</f>
        <v/>
      </c>
      <c r="C1109">
        <f>IF(AND('Raw Data'!F1102&lt;'Raw Data'!C1102, 'Raw Data'!P1102&gt;'Raw Data'!O1102, 'Raw Data'!P1102-'Raw Data'!O1102&lt;4), 'Raw Data'!H1102, 0)</f>
        <v/>
      </c>
      <c r="D1109">
        <f>IF(AND('Raw Data'!C1102&lt;'Raw Data'!F1102, 'Raw Data'!O1102&gt;'Raw Data'!P1102, 'Raw Data'!O1102-'Raw Data'!P1102&lt;4), 'Raw Data'!G1102, 0)</f>
        <v/>
      </c>
      <c r="E1109">
        <f>IF(ISBLANK('Raw Data'!J1102), 0, IF(AND(4=MATCH(LARGE('Raw Data'!G1102:J1102, 4), 'Raw Data'!G1102:J1102, 0), 'Raw Data'!P1102-'Raw Data'!O1102&gt;3), 'Raw Data'!J1102, 0))</f>
        <v/>
      </c>
      <c r="F1109">
        <f>IF(ISBLANK('Raw Data'!J1102), 0, IF(AND(3=MATCH(LARGE('Raw Data'!G1102:J1102, 4), 'Raw Data'!G1102:J1102, 0), 'Raw Data'!O1102-'Raw Data'!P1102&gt;3), 'Raw Data'!I1102, 0))</f>
        <v/>
      </c>
      <c r="G1109">
        <f>IF(ISBLANK('Raw Data'!J1102), 0, IF(AND(2=MATCH(LARGE('Raw Data'!G1102:J1102, 4), 'Raw Data'!G1102:J1102, 0), AND('Raw Data'!P1102-'Raw Data'!O1102&lt;4, 'Raw Data'!P1102-'Raw Data'!O1102&gt;0)), 'Raw Data'!H1102, 0))</f>
        <v/>
      </c>
      <c r="H1109">
        <f>IF(ISBLANK('Raw Data'!J1102), 0, IF(AND(1=MATCH(LARGE('Raw Data'!G1102:J1102, 4), 'Raw Data'!G1102:J1102, 0), AND('Raw Data'!O1102-'Raw Data'!P1102&lt;4, 'Raw Data'!O1102-'Raw Data'!P1102&gt;0)), 'Raw Data'!G1102, 0))</f>
        <v/>
      </c>
      <c r="I1109">
        <f>IF(ISBLANK('Raw Data'!J1102), 0, IF(AND(4=MATCH(LARGE('Raw Data'!G1102:J1102, 3), 'Raw Data'!G1102:J1102, 0), 'Raw Data'!P1102-'Raw Data'!O1102&gt;3), 'Raw Data'!J1102, 0))</f>
        <v/>
      </c>
      <c r="J1109">
        <f>IF(ISBLANK('Raw Data'!J1102), 0, IF(AND(3=MATCH(LARGE('Raw Data'!G1102:J1102, 3), 'Raw Data'!G1102:J1102, 0), 'Raw Data'!O1102-'Raw Data'!P1102&gt;3), 'Raw Data'!I1102, 0))</f>
        <v/>
      </c>
      <c r="K1109">
        <f>IF(ISBLANK('Raw Data'!J1102), 0, IF(AND(2=MATCH(LARGE('Raw Data'!G1102:J1102, 3), 'Raw Data'!G1102:J1102, 0), AND('Raw Data'!P1102-'Raw Data'!O1102&lt;4, 'Raw Data'!P1102-'Raw Data'!O1102&gt;0)), 'Raw Data'!H1102, 0))</f>
        <v/>
      </c>
      <c r="L1109">
        <f>IF(ISBLANK('Raw Data'!J1102), 0, IF(AND(1=MATCH(LARGE('Raw Data'!G1102:J1102, 3), 'Raw Data'!G1102:J1102, 0), AND('Raw Data'!O1102-'Raw Data'!P1102&lt;4, 'Raw Data'!O1102-'Raw Data'!P1102&gt;0)), 'Raw Data'!G1102, 0))</f>
        <v/>
      </c>
      <c r="M1109">
        <f>IF(ISBLANK('Raw Data'!J1102), 0, IF(AND(4=MATCH(LARGE('Raw Data'!G1102:J1102, 2), 'Raw Data'!G1102:J1102, 0), 'Raw Data'!P1102-'Raw Data'!O1102&gt;3), 'Raw Data'!J1102, 0))</f>
        <v/>
      </c>
      <c r="N1109">
        <f>IF(ISBLANK('Raw Data'!J1102), 0, IF(AND(3=MATCH(LARGE('Raw Data'!G1102:J1102, 2), 'Raw Data'!G1102:J1102, 0), 'Raw Data'!O1102-'Raw Data'!P1102&gt;3), 'Raw Data'!I1102, 0))</f>
        <v/>
      </c>
      <c r="O1109">
        <f>IF(ISBLANK('Raw Data'!J1102), 0, IF(AND(2=MATCH(LARGE('Raw Data'!G1102:J1102, 2), 'Raw Data'!G1102:J1102, 0), AND('Raw Data'!P1102-'Raw Data'!O1102&lt;4, 'Raw Data'!P1102-'Raw Data'!O1102&gt;0)), 'Raw Data'!H1102, 0))</f>
        <v/>
      </c>
      <c r="P1109">
        <f>IF(ISBLANK('Raw Data'!J1102), 0, IF(AND(1=MATCH(LARGE('Raw Data'!G1102:J1102, 2), 'Raw Data'!G1102:J1102, 0), AND('Raw Data'!O1102-'Raw Data'!P1102&lt;4, 'Raw Data'!O1102-'Raw Data'!P1102&gt;0)), 'Raw Data'!G1102, 0))</f>
        <v/>
      </c>
      <c r="Q1109">
        <f>IF(ISBLANK('Raw Data'!J1102), 0, IF(AND(4=MATCH(LARGE('Raw Data'!G1102:J1102, 1), 'Raw Data'!G1102:J1102, 0), 'Raw Data'!P1102-'Raw Data'!O1102&gt;3), 'Raw Data'!J1102, 0))</f>
        <v/>
      </c>
      <c r="R1109">
        <f>IF(ISBLANK('Raw Data'!J1102), 0, IF(AND(3=MATCH(LARGE('Raw Data'!G1102:J1102, 1), 'Raw Data'!G1102:J1102, 0), 'Raw Data'!O1102-'Raw Data'!P1102&gt;3), 'Raw Data'!I1102, 0))</f>
        <v/>
      </c>
      <c r="S1109">
        <f>IF(AND('Raw Data'!P1102-'Raw Data'!O1102&gt;4, 'Raw Data'!F1102&lt;'Raw Data'!C1102), 'Raw Data'!J1102, 0)</f>
        <v/>
      </c>
      <c r="T1109">
        <f>IF(AND('Raw Data'!O1102-'Raw Data'!P1102&gt;4, 'Raw Data'!F1102&gt;'Raw Data'!C1102), 'Raw Data'!I1102, 0)</f>
        <v/>
      </c>
      <c r="U1109">
        <f>IF(AND('Raw Data'!P1102-'Raw Data'!O1102&lt;3, 'Raw Data'!P1102&gt;'Raw Data'!O1102, 'Raw Data'!F1102&lt;'Raw Data'!C1102), 'Raw Data'!H1102, 0)</f>
        <v/>
      </c>
      <c r="V1109">
        <f>IF(AND('Raw Data'!P1102-'Raw Data'!O1102&lt;3, 'Raw Data'!P1102&gt;'Raw Data'!O1102, 'Raw Data'!F1102&gt;'Raw Data'!C1102), 'Raw Data'!G1102, 0)</f>
        <v/>
      </c>
    </row>
    <row r="1110">
      <c r="A1110">
        <f>IF(AND('Raw Data'!F1103&lt;'Raw Data'!C1103, 'Raw Data'!P1103&gt;'Raw Data'!O1103, 'Raw Data'!P1103-'Raw Data'!O1103&gt;3), 'Raw Data'!J1103, 0)</f>
        <v/>
      </c>
      <c r="B1110">
        <f>IF(AND('Raw Data'!C1103&lt;'Raw Data'!F1103, 'Raw Data'!O1103&gt;'Raw Data'!P1103, 'Raw Data'!O1103-'Raw Data'!P1103&gt;3), 'Raw Data'!I1103, 0)</f>
        <v/>
      </c>
      <c r="C1110">
        <f>IF(AND('Raw Data'!F1103&lt;'Raw Data'!C1103, 'Raw Data'!P1103&gt;'Raw Data'!O1103, 'Raw Data'!P1103-'Raw Data'!O1103&lt;4), 'Raw Data'!H1103, 0)</f>
        <v/>
      </c>
      <c r="D1110">
        <f>IF(AND('Raw Data'!C1103&lt;'Raw Data'!F1103, 'Raw Data'!O1103&gt;'Raw Data'!P1103, 'Raw Data'!O1103-'Raw Data'!P1103&lt;4), 'Raw Data'!G1103, 0)</f>
        <v/>
      </c>
      <c r="E1110">
        <f>IF(ISBLANK('Raw Data'!J1103), 0, IF(AND(4=MATCH(LARGE('Raw Data'!G1103:J1103, 4), 'Raw Data'!G1103:J1103, 0), 'Raw Data'!P1103-'Raw Data'!O1103&gt;3), 'Raw Data'!J1103, 0))</f>
        <v/>
      </c>
      <c r="F1110">
        <f>IF(ISBLANK('Raw Data'!J1103), 0, IF(AND(3=MATCH(LARGE('Raw Data'!G1103:J1103, 4), 'Raw Data'!G1103:J1103, 0), 'Raw Data'!O1103-'Raw Data'!P1103&gt;3), 'Raw Data'!I1103, 0))</f>
        <v/>
      </c>
      <c r="G1110">
        <f>IF(ISBLANK('Raw Data'!J1103), 0, IF(AND(2=MATCH(LARGE('Raw Data'!G1103:J1103, 4), 'Raw Data'!G1103:J1103, 0), AND('Raw Data'!P1103-'Raw Data'!O1103&lt;4, 'Raw Data'!P1103-'Raw Data'!O1103&gt;0)), 'Raw Data'!H1103, 0))</f>
        <v/>
      </c>
      <c r="H1110">
        <f>IF(ISBLANK('Raw Data'!J1103), 0, IF(AND(1=MATCH(LARGE('Raw Data'!G1103:J1103, 4), 'Raw Data'!G1103:J1103, 0), AND('Raw Data'!O1103-'Raw Data'!P1103&lt;4, 'Raw Data'!O1103-'Raw Data'!P1103&gt;0)), 'Raw Data'!G1103, 0))</f>
        <v/>
      </c>
      <c r="I1110">
        <f>IF(ISBLANK('Raw Data'!J1103), 0, IF(AND(4=MATCH(LARGE('Raw Data'!G1103:J1103, 3), 'Raw Data'!G1103:J1103, 0), 'Raw Data'!P1103-'Raw Data'!O1103&gt;3), 'Raw Data'!J1103, 0))</f>
        <v/>
      </c>
      <c r="J1110">
        <f>IF(ISBLANK('Raw Data'!J1103), 0, IF(AND(3=MATCH(LARGE('Raw Data'!G1103:J1103, 3), 'Raw Data'!G1103:J1103, 0), 'Raw Data'!O1103-'Raw Data'!P1103&gt;3), 'Raw Data'!I1103, 0))</f>
        <v/>
      </c>
      <c r="K1110">
        <f>IF(ISBLANK('Raw Data'!J1103), 0, IF(AND(2=MATCH(LARGE('Raw Data'!G1103:J1103, 3), 'Raw Data'!G1103:J1103, 0), AND('Raw Data'!P1103-'Raw Data'!O1103&lt;4, 'Raw Data'!P1103-'Raw Data'!O1103&gt;0)), 'Raw Data'!H1103, 0))</f>
        <v/>
      </c>
      <c r="L1110">
        <f>IF(ISBLANK('Raw Data'!J1103), 0, IF(AND(1=MATCH(LARGE('Raw Data'!G1103:J1103, 3), 'Raw Data'!G1103:J1103, 0), AND('Raw Data'!O1103-'Raw Data'!P1103&lt;4, 'Raw Data'!O1103-'Raw Data'!P1103&gt;0)), 'Raw Data'!G1103, 0))</f>
        <v/>
      </c>
      <c r="M1110">
        <f>IF(ISBLANK('Raw Data'!J1103), 0, IF(AND(4=MATCH(LARGE('Raw Data'!G1103:J1103, 2), 'Raw Data'!G1103:J1103, 0), 'Raw Data'!P1103-'Raw Data'!O1103&gt;3), 'Raw Data'!J1103, 0))</f>
        <v/>
      </c>
      <c r="N1110">
        <f>IF(ISBLANK('Raw Data'!J1103), 0, IF(AND(3=MATCH(LARGE('Raw Data'!G1103:J1103, 2), 'Raw Data'!G1103:J1103, 0), 'Raw Data'!O1103-'Raw Data'!P1103&gt;3), 'Raw Data'!I1103, 0))</f>
        <v/>
      </c>
      <c r="O1110">
        <f>IF(ISBLANK('Raw Data'!J1103), 0, IF(AND(2=MATCH(LARGE('Raw Data'!G1103:J1103, 2), 'Raw Data'!G1103:J1103, 0), AND('Raw Data'!P1103-'Raw Data'!O1103&lt;4, 'Raw Data'!P1103-'Raw Data'!O1103&gt;0)), 'Raw Data'!H1103, 0))</f>
        <v/>
      </c>
      <c r="P1110">
        <f>IF(ISBLANK('Raw Data'!J1103), 0, IF(AND(1=MATCH(LARGE('Raw Data'!G1103:J1103, 2), 'Raw Data'!G1103:J1103, 0), AND('Raw Data'!O1103-'Raw Data'!P1103&lt;4, 'Raw Data'!O1103-'Raw Data'!P1103&gt;0)), 'Raw Data'!G1103, 0))</f>
        <v/>
      </c>
      <c r="Q1110">
        <f>IF(ISBLANK('Raw Data'!J1103), 0, IF(AND(4=MATCH(LARGE('Raw Data'!G1103:J1103, 1), 'Raw Data'!G1103:J1103, 0), 'Raw Data'!P1103-'Raw Data'!O1103&gt;3), 'Raw Data'!J1103, 0))</f>
        <v/>
      </c>
      <c r="R1110">
        <f>IF(ISBLANK('Raw Data'!J1103), 0, IF(AND(3=MATCH(LARGE('Raw Data'!G1103:J1103, 1), 'Raw Data'!G1103:J1103, 0), 'Raw Data'!O1103-'Raw Data'!P1103&gt;3), 'Raw Data'!I1103, 0))</f>
        <v/>
      </c>
      <c r="S1110">
        <f>IF(AND('Raw Data'!P1103-'Raw Data'!O1103&gt;4, 'Raw Data'!F1103&lt;'Raw Data'!C1103), 'Raw Data'!J1103, 0)</f>
        <v/>
      </c>
      <c r="T1110">
        <f>IF(AND('Raw Data'!O1103-'Raw Data'!P1103&gt;4, 'Raw Data'!F1103&gt;'Raw Data'!C1103), 'Raw Data'!I1103, 0)</f>
        <v/>
      </c>
      <c r="U1110">
        <f>IF(AND('Raw Data'!P1103-'Raw Data'!O1103&lt;3, 'Raw Data'!P1103&gt;'Raw Data'!O1103, 'Raw Data'!F1103&lt;'Raw Data'!C1103), 'Raw Data'!H1103, 0)</f>
        <v/>
      </c>
      <c r="V1110">
        <f>IF(AND('Raw Data'!P1103-'Raw Data'!O1103&lt;3, 'Raw Data'!P1103&gt;'Raw Data'!O1103, 'Raw Data'!F1103&gt;'Raw Data'!C1103), 'Raw Data'!G1103, 0)</f>
        <v/>
      </c>
    </row>
    <row r="1111">
      <c r="A1111">
        <f>IF(AND('Raw Data'!F1104&lt;'Raw Data'!C1104, 'Raw Data'!P1104&gt;'Raw Data'!O1104, 'Raw Data'!P1104-'Raw Data'!O1104&gt;3), 'Raw Data'!J1104, 0)</f>
        <v/>
      </c>
      <c r="B1111">
        <f>IF(AND('Raw Data'!C1104&lt;'Raw Data'!F1104, 'Raw Data'!O1104&gt;'Raw Data'!P1104, 'Raw Data'!O1104-'Raw Data'!P1104&gt;3), 'Raw Data'!I1104, 0)</f>
        <v/>
      </c>
      <c r="C1111">
        <f>IF(AND('Raw Data'!F1104&lt;'Raw Data'!C1104, 'Raw Data'!P1104&gt;'Raw Data'!O1104, 'Raw Data'!P1104-'Raw Data'!O1104&lt;4), 'Raw Data'!H1104, 0)</f>
        <v/>
      </c>
      <c r="D1111">
        <f>IF(AND('Raw Data'!C1104&lt;'Raw Data'!F1104, 'Raw Data'!O1104&gt;'Raw Data'!P1104, 'Raw Data'!O1104-'Raw Data'!P1104&lt;4), 'Raw Data'!G1104, 0)</f>
        <v/>
      </c>
      <c r="E1111">
        <f>IF(ISBLANK('Raw Data'!J1104), 0, IF(AND(4=MATCH(LARGE('Raw Data'!G1104:J1104, 4), 'Raw Data'!G1104:J1104, 0), 'Raw Data'!P1104-'Raw Data'!O1104&gt;3), 'Raw Data'!J1104, 0))</f>
        <v/>
      </c>
      <c r="F1111">
        <f>IF(ISBLANK('Raw Data'!J1104), 0, IF(AND(3=MATCH(LARGE('Raw Data'!G1104:J1104, 4), 'Raw Data'!G1104:J1104, 0), 'Raw Data'!O1104-'Raw Data'!P1104&gt;3), 'Raw Data'!I1104, 0))</f>
        <v/>
      </c>
      <c r="G1111">
        <f>IF(ISBLANK('Raw Data'!J1104), 0, IF(AND(2=MATCH(LARGE('Raw Data'!G1104:J1104, 4), 'Raw Data'!G1104:J1104, 0), AND('Raw Data'!P1104-'Raw Data'!O1104&lt;4, 'Raw Data'!P1104-'Raw Data'!O1104&gt;0)), 'Raw Data'!H1104, 0))</f>
        <v/>
      </c>
      <c r="H1111">
        <f>IF(ISBLANK('Raw Data'!J1104), 0, IF(AND(1=MATCH(LARGE('Raw Data'!G1104:J1104, 4), 'Raw Data'!G1104:J1104, 0), AND('Raw Data'!O1104-'Raw Data'!P1104&lt;4, 'Raw Data'!O1104-'Raw Data'!P1104&gt;0)), 'Raw Data'!G1104, 0))</f>
        <v/>
      </c>
      <c r="I1111">
        <f>IF(ISBLANK('Raw Data'!J1104), 0, IF(AND(4=MATCH(LARGE('Raw Data'!G1104:J1104, 3), 'Raw Data'!G1104:J1104, 0), 'Raw Data'!P1104-'Raw Data'!O1104&gt;3), 'Raw Data'!J1104, 0))</f>
        <v/>
      </c>
      <c r="J1111">
        <f>IF(ISBLANK('Raw Data'!J1104), 0, IF(AND(3=MATCH(LARGE('Raw Data'!G1104:J1104, 3), 'Raw Data'!G1104:J1104, 0), 'Raw Data'!O1104-'Raw Data'!P1104&gt;3), 'Raw Data'!I1104, 0))</f>
        <v/>
      </c>
      <c r="K1111">
        <f>IF(ISBLANK('Raw Data'!J1104), 0, IF(AND(2=MATCH(LARGE('Raw Data'!G1104:J1104, 3), 'Raw Data'!G1104:J1104, 0), AND('Raw Data'!P1104-'Raw Data'!O1104&lt;4, 'Raw Data'!P1104-'Raw Data'!O1104&gt;0)), 'Raw Data'!H1104, 0))</f>
        <v/>
      </c>
      <c r="L1111">
        <f>IF(ISBLANK('Raw Data'!J1104), 0, IF(AND(1=MATCH(LARGE('Raw Data'!G1104:J1104, 3), 'Raw Data'!G1104:J1104, 0), AND('Raw Data'!O1104-'Raw Data'!P1104&lt;4, 'Raw Data'!O1104-'Raw Data'!P1104&gt;0)), 'Raw Data'!G1104, 0))</f>
        <v/>
      </c>
      <c r="M1111">
        <f>IF(ISBLANK('Raw Data'!J1104), 0, IF(AND(4=MATCH(LARGE('Raw Data'!G1104:J1104, 2), 'Raw Data'!G1104:J1104, 0), 'Raw Data'!P1104-'Raw Data'!O1104&gt;3), 'Raw Data'!J1104, 0))</f>
        <v/>
      </c>
      <c r="N1111">
        <f>IF(ISBLANK('Raw Data'!J1104), 0, IF(AND(3=MATCH(LARGE('Raw Data'!G1104:J1104, 2), 'Raw Data'!G1104:J1104, 0), 'Raw Data'!O1104-'Raw Data'!P1104&gt;3), 'Raw Data'!I1104, 0))</f>
        <v/>
      </c>
      <c r="O1111">
        <f>IF(ISBLANK('Raw Data'!J1104), 0, IF(AND(2=MATCH(LARGE('Raw Data'!G1104:J1104, 2), 'Raw Data'!G1104:J1104, 0), AND('Raw Data'!P1104-'Raw Data'!O1104&lt;4, 'Raw Data'!P1104-'Raw Data'!O1104&gt;0)), 'Raw Data'!H1104, 0))</f>
        <v/>
      </c>
      <c r="P1111">
        <f>IF(ISBLANK('Raw Data'!J1104), 0, IF(AND(1=MATCH(LARGE('Raw Data'!G1104:J1104, 2), 'Raw Data'!G1104:J1104, 0), AND('Raw Data'!O1104-'Raw Data'!P1104&lt;4, 'Raw Data'!O1104-'Raw Data'!P1104&gt;0)), 'Raw Data'!G1104, 0))</f>
        <v/>
      </c>
      <c r="Q1111">
        <f>IF(ISBLANK('Raw Data'!J1104), 0, IF(AND(4=MATCH(LARGE('Raw Data'!G1104:J1104, 1), 'Raw Data'!G1104:J1104, 0), 'Raw Data'!P1104-'Raw Data'!O1104&gt;3), 'Raw Data'!J1104, 0))</f>
        <v/>
      </c>
      <c r="R1111">
        <f>IF(ISBLANK('Raw Data'!J1104), 0, IF(AND(3=MATCH(LARGE('Raw Data'!G1104:J1104, 1), 'Raw Data'!G1104:J1104, 0), 'Raw Data'!O1104-'Raw Data'!P1104&gt;3), 'Raw Data'!I1104, 0))</f>
        <v/>
      </c>
      <c r="S1111">
        <f>IF(AND('Raw Data'!P1104-'Raw Data'!O1104&gt;4, 'Raw Data'!F1104&lt;'Raw Data'!C1104), 'Raw Data'!J1104, 0)</f>
        <v/>
      </c>
      <c r="T1111">
        <f>IF(AND('Raw Data'!O1104-'Raw Data'!P1104&gt;4, 'Raw Data'!F1104&gt;'Raw Data'!C1104), 'Raw Data'!I1104, 0)</f>
        <v/>
      </c>
      <c r="U1111">
        <f>IF(AND('Raw Data'!P1104-'Raw Data'!O1104&lt;3, 'Raw Data'!P1104&gt;'Raw Data'!O1104, 'Raw Data'!F1104&lt;'Raw Data'!C1104), 'Raw Data'!H1104, 0)</f>
        <v/>
      </c>
      <c r="V1111">
        <f>IF(AND('Raw Data'!P1104-'Raw Data'!O1104&lt;3, 'Raw Data'!P1104&gt;'Raw Data'!O1104, 'Raw Data'!F1104&gt;'Raw Data'!C1104), 'Raw Data'!G1104, 0)</f>
        <v/>
      </c>
    </row>
    <row r="1112">
      <c r="A1112">
        <f>IF(AND('Raw Data'!F1105&lt;'Raw Data'!C1105, 'Raw Data'!P1105&gt;'Raw Data'!O1105, 'Raw Data'!P1105-'Raw Data'!O1105&gt;3), 'Raw Data'!J1105, 0)</f>
        <v/>
      </c>
      <c r="B1112">
        <f>IF(AND('Raw Data'!C1105&lt;'Raw Data'!F1105, 'Raw Data'!O1105&gt;'Raw Data'!P1105, 'Raw Data'!O1105-'Raw Data'!P1105&gt;3), 'Raw Data'!I1105, 0)</f>
        <v/>
      </c>
      <c r="C1112">
        <f>IF(AND('Raw Data'!F1105&lt;'Raw Data'!C1105, 'Raw Data'!P1105&gt;'Raw Data'!O1105, 'Raw Data'!P1105-'Raw Data'!O1105&lt;4), 'Raw Data'!H1105, 0)</f>
        <v/>
      </c>
      <c r="D1112">
        <f>IF(AND('Raw Data'!C1105&lt;'Raw Data'!F1105, 'Raw Data'!O1105&gt;'Raw Data'!P1105, 'Raw Data'!O1105-'Raw Data'!P1105&lt;4), 'Raw Data'!G1105, 0)</f>
        <v/>
      </c>
      <c r="E1112">
        <f>IF(ISBLANK('Raw Data'!J1105), 0, IF(AND(4=MATCH(LARGE('Raw Data'!G1105:J1105, 4), 'Raw Data'!G1105:J1105, 0), 'Raw Data'!P1105-'Raw Data'!O1105&gt;3), 'Raw Data'!J1105, 0))</f>
        <v/>
      </c>
      <c r="F1112">
        <f>IF(ISBLANK('Raw Data'!J1105), 0, IF(AND(3=MATCH(LARGE('Raw Data'!G1105:J1105, 4), 'Raw Data'!G1105:J1105, 0), 'Raw Data'!O1105-'Raw Data'!P1105&gt;3), 'Raw Data'!I1105, 0))</f>
        <v/>
      </c>
      <c r="G1112">
        <f>IF(ISBLANK('Raw Data'!J1105), 0, IF(AND(2=MATCH(LARGE('Raw Data'!G1105:J1105, 4), 'Raw Data'!G1105:J1105, 0), AND('Raw Data'!P1105-'Raw Data'!O1105&lt;4, 'Raw Data'!P1105-'Raw Data'!O1105&gt;0)), 'Raw Data'!H1105, 0))</f>
        <v/>
      </c>
      <c r="H1112">
        <f>IF(ISBLANK('Raw Data'!J1105), 0, IF(AND(1=MATCH(LARGE('Raw Data'!G1105:J1105, 4), 'Raw Data'!G1105:J1105, 0), AND('Raw Data'!O1105-'Raw Data'!P1105&lt;4, 'Raw Data'!O1105-'Raw Data'!P1105&gt;0)), 'Raw Data'!G1105, 0))</f>
        <v/>
      </c>
      <c r="I1112">
        <f>IF(ISBLANK('Raw Data'!J1105), 0, IF(AND(4=MATCH(LARGE('Raw Data'!G1105:J1105, 3), 'Raw Data'!G1105:J1105, 0), 'Raw Data'!P1105-'Raw Data'!O1105&gt;3), 'Raw Data'!J1105, 0))</f>
        <v/>
      </c>
      <c r="J1112">
        <f>IF(ISBLANK('Raw Data'!J1105), 0, IF(AND(3=MATCH(LARGE('Raw Data'!G1105:J1105, 3), 'Raw Data'!G1105:J1105, 0), 'Raw Data'!O1105-'Raw Data'!P1105&gt;3), 'Raw Data'!I1105, 0))</f>
        <v/>
      </c>
      <c r="K1112">
        <f>IF(ISBLANK('Raw Data'!J1105), 0, IF(AND(2=MATCH(LARGE('Raw Data'!G1105:J1105, 3), 'Raw Data'!G1105:J1105, 0), AND('Raw Data'!P1105-'Raw Data'!O1105&lt;4, 'Raw Data'!P1105-'Raw Data'!O1105&gt;0)), 'Raw Data'!H1105, 0))</f>
        <v/>
      </c>
      <c r="L1112">
        <f>IF(ISBLANK('Raw Data'!J1105), 0, IF(AND(1=MATCH(LARGE('Raw Data'!G1105:J1105, 3), 'Raw Data'!G1105:J1105, 0), AND('Raw Data'!O1105-'Raw Data'!P1105&lt;4, 'Raw Data'!O1105-'Raw Data'!P1105&gt;0)), 'Raw Data'!G1105, 0))</f>
        <v/>
      </c>
      <c r="M1112">
        <f>IF(ISBLANK('Raw Data'!J1105), 0, IF(AND(4=MATCH(LARGE('Raw Data'!G1105:J1105, 2), 'Raw Data'!G1105:J1105, 0), 'Raw Data'!P1105-'Raw Data'!O1105&gt;3), 'Raw Data'!J1105, 0))</f>
        <v/>
      </c>
      <c r="N1112">
        <f>IF(ISBLANK('Raw Data'!J1105), 0, IF(AND(3=MATCH(LARGE('Raw Data'!G1105:J1105, 2), 'Raw Data'!G1105:J1105, 0), 'Raw Data'!O1105-'Raw Data'!P1105&gt;3), 'Raw Data'!I1105, 0))</f>
        <v/>
      </c>
      <c r="O1112">
        <f>IF(ISBLANK('Raw Data'!J1105), 0, IF(AND(2=MATCH(LARGE('Raw Data'!G1105:J1105, 2), 'Raw Data'!G1105:J1105, 0), AND('Raw Data'!P1105-'Raw Data'!O1105&lt;4, 'Raw Data'!P1105-'Raw Data'!O1105&gt;0)), 'Raw Data'!H1105, 0))</f>
        <v/>
      </c>
      <c r="P1112">
        <f>IF(ISBLANK('Raw Data'!J1105), 0, IF(AND(1=MATCH(LARGE('Raw Data'!G1105:J1105, 2), 'Raw Data'!G1105:J1105, 0), AND('Raw Data'!O1105-'Raw Data'!P1105&lt;4, 'Raw Data'!O1105-'Raw Data'!P1105&gt;0)), 'Raw Data'!G1105, 0))</f>
        <v/>
      </c>
      <c r="Q1112">
        <f>IF(ISBLANK('Raw Data'!J1105), 0, IF(AND(4=MATCH(LARGE('Raw Data'!G1105:J1105, 1), 'Raw Data'!G1105:J1105, 0), 'Raw Data'!P1105-'Raw Data'!O1105&gt;3), 'Raw Data'!J1105, 0))</f>
        <v/>
      </c>
      <c r="R1112">
        <f>IF(ISBLANK('Raw Data'!J1105), 0, IF(AND(3=MATCH(LARGE('Raw Data'!G1105:J1105, 1), 'Raw Data'!G1105:J1105, 0), 'Raw Data'!O1105-'Raw Data'!P1105&gt;3), 'Raw Data'!I1105, 0))</f>
        <v/>
      </c>
      <c r="S1112">
        <f>IF(AND('Raw Data'!P1105-'Raw Data'!O1105&gt;4, 'Raw Data'!F1105&lt;'Raw Data'!C1105), 'Raw Data'!J1105, 0)</f>
        <v/>
      </c>
      <c r="T1112">
        <f>IF(AND('Raw Data'!O1105-'Raw Data'!P1105&gt;4, 'Raw Data'!F1105&gt;'Raw Data'!C1105), 'Raw Data'!I1105, 0)</f>
        <v/>
      </c>
      <c r="U1112">
        <f>IF(AND('Raw Data'!P1105-'Raw Data'!O1105&lt;3, 'Raw Data'!P1105&gt;'Raw Data'!O1105, 'Raw Data'!F1105&lt;'Raw Data'!C1105), 'Raw Data'!H1105, 0)</f>
        <v/>
      </c>
      <c r="V1112">
        <f>IF(AND('Raw Data'!P1105-'Raw Data'!O1105&lt;3, 'Raw Data'!P1105&gt;'Raw Data'!O1105, 'Raw Data'!F1105&gt;'Raw Data'!C1105), 'Raw Data'!G1105, 0)</f>
        <v/>
      </c>
    </row>
    <row r="1113">
      <c r="A1113">
        <f>IF(AND('Raw Data'!F1106&lt;'Raw Data'!C1106, 'Raw Data'!P1106&gt;'Raw Data'!O1106, 'Raw Data'!P1106-'Raw Data'!O1106&gt;3), 'Raw Data'!J1106, 0)</f>
        <v/>
      </c>
      <c r="B1113">
        <f>IF(AND('Raw Data'!C1106&lt;'Raw Data'!F1106, 'Raw Data'!O1106&gt;'Raw Data'!P1106, 'Raw Data'!O1106-'Raw Data'!P1106&gt;3), 'Raw Data'!I1106, 0)</f>
        <v/>
      </c>
      <c r="C1113">
        <f>IF(AND('Raw Data'!F1106&lt;'Raw Data'!C1106, 'Raw Data'!P1106&gt;'Raw Data'!O1106, 'Raw Data'!P1106-'Raw Data'!O1106&lt;4), 'Raw Data'!H1106, 0)</f>
        <v/>
      </c>
      <c r="D1113">
        <f>IF(AND('Raw Data'!C1106&lt;'Raw Data'!F1106, 'Raw Data'!O1106&gt;'Raw Data'!P1106, 'Raw Data'!O1106-'Raw Data'!P1106&lt;4), 'Raw Data'!G1106, 0)</f>
        <v/>
      </c>
      <c r="E1113">
        <f>IF(ISBLANK('Raw Data'!J1106), 0, IF(AND(4=MATCH(LARGE('Raw Data'!G1106:J1106, 4), 'Raw Data'!G1106:J1106, 0), 'Raw Data'!P1106-'Raw Data'!O1106&gt;3), 'Raw Data'!J1106, 0))</f>
        <v/>
      </c>
      <c r="F1113">
        <f>IF(ISBLANK('Raw Data'!J1106), 0, IF(AND(3=MATCH(LARGE('Raw Data'!G1106:J1106, 4), 'Raw Data'!G1106:J1106, 0), 'Raw Data'!O1106-'Raw Data'!P1106&gt;3), 'Raw Data'!I1106, 0))</f>
        <v/>
      </c>
      <c r="G1113">
        <f>IF(ISBLANK('Raw Data'!J1106), 0, IF(AND(2=MATCH(LARGE('Raw Data'!G1106:J1106, 4), 'Raw Data'!G1106:J1106, 0), AND('Raw Data'!P1106-'Raw Data'!O1106&lt;4, 'Raw Data'!P1106-'Raw Data'!O1106&gt;0)), 'Raw Data'!H1106, 0))</f>
        <v/>
      </c>
      <c r="H1113">
        <f>IF(ISBLANK('Raw Data'!J1106), 0, IF(AND(1=MATCH(LARGE('Raw Data'!G1106:J1106, 4), 'Raw Data'!G1106:J1106, 0), AND('Raw Data'!O1106-'Raw Data'!P1106&lt;4, 'Raw Data'!O1106-'Raw Data'!P1106&gt;0)), 'Raw Data'!G1106, 0))</f>
        <v/>
      </c>
      <c r="I1113">
        <f>IF(ISBLANK('Raw Data'!J1106), 0, IF(AND(4=MATCH(LARGE('Raw Data'!G1106:J1106, 3), 'Raw Data'!G1106:J1106, 0), 'Raw Data'!P1106-'Raw Data'!O1106&gt;3), 'Raw Data'!J1106, 0))</f>
        <v/>
      </c>
      <c r="J1113">
        <f>IF(ISBLANK('Raw Data'!J1106), 0, IF(AND(3=MATCH(LARGE('Raw Data'!G1106:J1106, 3), 'Raw Data'!G1106:J1106, 0), 'Raw Data'!O1106-'Raw Data'!P1106&gt;3), 'Raw Data'!I1106, 0))</f>
        <v/>
      </c>
      <c r="K1113">
        <f>IF(ISBLANK('Raw Data'!J1106), 0, IF(AND(2=MATCH(LARGE('Raw Data'!G1106:J1106, 3), 'Raw Data'!G1106:J1106, 0), AND('Raw Data'!P1106-'Raw Data'!O1106&lt;4, 'Raw Data'!P1106-'Raw Data'!O1106&gt;0)), 'Raw Data'!H1106, 0))</f>
        <v/>
      </c>
      <c r="L1113">
        <f>IF(ISBLANK('Raw Data'!J1106), 0, IF(AND(1=MATCH(LARGE('Raw Data'!G1106:J1106, 3), 'Raw Data'!G1106:J1106, 0), AND('Raw Data'!O1106-'Raw Data'!P1106&lt;4, 'Raw Data'!O1106-'Raw Data'!P1106&gt;0)), 'Raw Data'!G1106, 0))</f>
        <v/>
      </c>
      <c r="M1113">
        <f>IF(ISBLANK('Raw Data'!J1106), 0, IF(AND(4=MATCH(LARGE('Raw Data'!G1106:J1106, 2), 'Raw Data'!G1106:J1106, 0), 'Raw Data'!P1106-'Raw Data'!O1106&gt;3), 'Raw Data'!J1106, 0))</f>
        <v/>
      </c>
      <c r="N1113">
        <f>IF(ISBLANK('Raw Data'!J1106), 0, IF(AND(3=MATCH(LARGE('Raw Data'!G1106:J1106, 2), 'Raw Data'!G1106:J1106, 0), 'Raw Data'!O1106-'Raw Data'!P1106&gt;3), 'Raw Data'!I1106, 0))</f>
        <v/>
      </c>
      <c r="O1113">
        <f>IF(ISBLANK('Raw Data'!J1106), 0, IF(AND(2=MATCH(LARGE('Raw Data'!G1106:J1106, 2), 'Raw Data'!G1106:J1106, 0), AND('Raw Data'!P1106-'Raw Data'!O1106&lt;4, 'Raw Data'!P1106-'Raw Data'!O1106&gt;0)), 'Raw Data'!H1106, 0))</f>
        <v/>
      </c>
      <c r="P1113">
        <f>IF(ISBLANK('Raw Data'!J1106), 0, IF(AND(1=MATCH(LARGE('Raw Data'!G1106:J1106, 2), 'Raw Data'!G1106:J1106, 0), AND('Raw Data'!O1106-'Raw Data'!P1106&lt;4, 'Raw Data'!O1106-'Raw Data'!P1106&gt;0)), 'Raw Data'!G1106, 0))</f>
        <v/>
      </c>
      <c r="Q1113">
        <f>IF(ISBLANK('Raw Data'!J1106), 0, IF(AND(4=MATCH(LARGE('Raw Data'!G1106:J1106, 1), 'Raw Data'!G1106:J1106, 0), 'Raw Data'!P1106-'Raw Data'!O1106&gt;3), 'Raw Data'!J1106, 0))</f>
        <v/>
      </c>
      <c r="R1113">
        <f>IF(ISBLANK('Raw Data'!J1106), 0, IF(AND(3=MATCH(LARGE('Raw Data'!G1106:J1106, 1), 'Raw Data'!G1106:J1106, 0), 'Raw Data'!O1106-'Raw Data'!P1106&gt;3), 'Raw Data'!I1106, 0))</f>
        <v/>
      </c>
      <c r="S1113">
        <f>IF(AND('Raw Data'!P1106-'Raw Data'!O1106&gt;4, 'Raw Data'!F1106&lt;'Raw Data'!C1106), 'Raw Data'!J1106, 0)</f>
        <v/>
      </c>
      <c r="T1113">
        <f>IF(AND('Raw Data'!O1106-'Raw Data'!P1106&gt;4, 'Raw Data'!F1106&gt;'Raw Data'!C1106), 'Raw Data'!I1106, 0)</f>
        <v/>
      </c>
      <c r="U1113">
        <f>IF(AND('Raw Data'!P1106-'Raw Data'!O1106&lt;3, 'Raw Data'!P1106&gt;'Raw Data'!O1106, 'Raw Data'!F1106&lt;'Raw Data'!C1106), 'Raw Data'!H1106, 0)</f>
        <v/>
      </c>
      <c r="V1113">
        <f>IF(AND('Raw Data'!P1106-'Raw Data'!O1106&lt;3, 'Raw Data'!P1106&gt;'Raw Data'!O1106, 'Raw Data'!F1106&gt;'Raw Data'!C1106), 'Raw Data'!G1106, 0)</f>
        <v/>
      </c>
    </row>
    <row r="1114">
      <c r="A1114">
        <f>IF(AND('Raw Data'!F1107&lt;'Raw Data'!C1107, 'Raw Data'!P1107&gt;'Raw Data'!O1107, 'Raw Data'!P1107-'Raw Data'!O1107&gt;3), 'Raw Data'!J1107, 0)</f>
        <v/>
      </c>
      <c r="B1114">
        <f>IF(AND('Raw Data'!C1107&lt;'Raw Data'!F1107, 'Raw Data'!O1107&gt;'Raw Data'!P1107, 'Raw Data'!O1107-'Raw Data'!P1107&gt;3), 'Raw Data'!I1107, 0)</f>
        <v/>
      </c>
      <c r="C1114">
        <f>IF(AND('Raw Data'!F1107&lt;'Raw Data'!C1107, 'Raw Data'!P1107&gt;'Raw Data'!O1107, 'Raw Data'!P1107-'Raw Data'!O1107&lt;4), 'Raw Data'!H1107, 0)</f>
        <v/>
      </c>
      <c r="D1114">
        <f>IF(AND('Raw Data'!C1107&lt;'Raw Data'!F1107, 'Raw Data'!O1107&gt;'Raw Data'!P1107, 'Raw Data'!O1107-'Raw Data'!P1107&lt;4), 'Raw Data'!G1107, 0)</f>
        <v/>
      </c>
      <c r="E1114">
        <f>IF(ISBLANK('Raw Data'!J1107), 0, IF(AND(4=MATCH(LARGE('Raw Data'!G1107:J1107, 4), 'Raw Data'!G1107:J1107, 0), 'Raw Data'!P1107-'Raw Data'!O1107&gt;3), 'Raw Data'!J1107, 0))</f>
        <v/>
      </c>
      <c r="F1114">
        <f>IF(ISBLANK('Raw Data'!J1107), 0, IF(AND(3=MATCH(LARGE('Raw Data'!G1107:J1107, 4), 'Raw Data'!G1107:J1107, 0), 'Raw Data'!O1107-'Raw Data'!P1107&gt;3), 'Raw Data'!I1107, 0))</f>
        <v/>
      </c>
      <c r="G1114">
        <f>IF(ISBLANK('Raw Data'!J1107), 0, IF(AND(2=MATCH(LARGE('Raw Data'!G1107:J1107, 4), 'Raw Data'!G1107:J1107, 0), AND('Raw Data'!P1107-'Raw Data'!O1107&lt;4, 'Raw Data'!P1107-'Raw Data'!O1107&gt;0)), 'Raw Data'!H1107, 0))</f>
        <v/>
      </c>
      <c r="H1114">
        <f>IF(ISBLANK('Raw Data'!J1107), 0, IF(AND(1=MATCH(LARGE('Raw Data'!G1107:J1107, 4), 'Raw Data'!G1107:J1107, 0), AND('Raw Data'!O1107-'Raw Data'!P1107&lt;4, 'Raw Data'!O1107-'Raw Data'!P1107&gt;0)), 'Raw Data'!G1107, 0))</f>
        <v/>
      </c>
      <c r="I1114">
        <f>IF(ISBLANK('Raw Data'!J1107), 0, IF(AND(4=MATCH(LARGE('Raw Data'!G1107:J1107, 3), 'Raw Data'!G1107:J1107, 0), 'Raw Data'!P1107-'Raw Data'!O1107&gt;3), 'Raw Data'!J1107, 0))</f>
        <v/>
      </c>
      <c r="J1114">
        <f>IF(ISBLANK('Raw Data'!J1107), 0, IF(AND(3=MATCH(LARGE('Raw Data'!G1107:J1107, 3), 'Raw Data'!G1107:J1107, 0), 'Raw Data'!O1107-'Raw Data'!P1107&gt;3), 'Raw Data'!I1107, 0))</f>
        <v/>
      </c>
      <c r="K1114">
        <f>IF(ISBLANK('Raw Data'!J1107), 0, IF(AND(2=MATCH(LARGE('Raw Data'!G1107:J1107, 3), 'Raw Data'!G1107:J1107, 0), AND('Raw Data'!P1107-'Raw Data'!O1107&lt;4, 'Raw Data'!P1107-'Raw Data'!O1107&gt;0)), 'Raw Data'!H1107, 0))</f>
        <v/>
      </c>
      <c r="L1114">
        <f>IF(ISBLANK('Raw Data'!J1107), 0, IF(AND(1=MATCH(LARGE('Raw Data'!G1107:J1107, 3), 'Raw Data'!G1107:J1107, 0), AND('Raw Data'!O1107-'Raw Data'!P1107&lt;4, 'Raw Data'!O1107-'Raw Data'!P1107&gt;0)), 'Raw Data'!G1107, 0))</f>
        <v/>
      </c>
      <c r="M1114">
        <f>IF(ISBLANK('Raw Data'!J1107), 0, IF(AND(4=MATCH(LARGE('Raw Data'!G1107:J1107, 2), 'Raw Data'!G1107:J1107, 0), 'Raw Data'!P1107-'Raw Data'!O1107&gt;3), 'Raw Data'!J1107, 0))</f>
        <v/>
      </c>
      <c r="N1114">
        <f>IF(ISBLANK('Raw Data'!J1107), 0, IF(AND(3=MATCH(LARGE('Raw Data'!G1107:J1107, 2), 'Raw Data'!G1107:J1107, 0), 'Raw Data'!O1107-'Raw Data'!P1107&gt;3), 'Raw Data'!I1107, 0))</f>
        <v/>
      </c>
      <c r="O1114">
        <f>IF(ISBLANK('Raw Data'!J1107), 0, IF(AND(2=MATCH(LARGE('Raw Data'!G1107:J1107, 2), 'Raw Data'!G1107:J1107, 0), AND('Raw Data'!P1107-'Raw Data'!O1107&lt;4, 'Raw Data'!P1107-'Raw Data'!O1107&gt;0)), 'Raw Data'!H1107, 0))</f>
        <v/>
      </c>
      <c r="P1114">
        <f>IF(ISBLANK('Raw Data'!J1107), 0, IF(AND(1=MATCH(LARGE('Raw Data'!G1107:J1107, 2), 'Raw Data'!G1107:J1107, 0), AND('Raw Data'!O1107-'Raw Data'!P1107&lt;4, 'Raw Data'!O1107-'Raw Data'!P1107&gt;0)), 'Raw Data'!G1107, 0))</f>
        <v/>
      </c>
      <c r="Q1114">
        <f>IF(ISBLANK('Raw Data'!J1107), 0, IF(AND(4=MATCH(LARGE('Raw Data'!G1107:J1107, 1), 'Raw Data'!G1107:J1107, 0), 'Raw Data'!P1107-'Raw Data'!O1107&gt;3), 'Raw Data'!J1107, 0))</f>
        <v/>
      </c>
      <c r="R1114">
        <f>IF(ISBLANK('Raw Data'!J1107), 0, IF(AND(3=MATCH(LARGE('Raw Data'!G1107:J1107, 1), 'Raw Data'!G1107:J1107, 0), 'Raw Data'!O1107-'Raw Data'!P1107&gt;3), 'Raw Data'!I1107, 0))</f>
        <v/>
      </c>
      <c r="S1114">
        <f>IF(AND('Raw Data'!P1107-'Raw Data'!O1107&gt;4, 'Raw Data'!F1107&lt;'Raw Data'!C1107), 'Raw Data'!J1107, 0)</f>
        <v/>
      </c>
      <c r="T1114">
        <f>IF(AND('Raw Data'!O1107-'Raw Data'!P1107&gt;4, 'Raw Data'!F1107&gt;'Raw Data'!C1107), 'Raw Data'!I1107, 0)</f>
        <v/>
      </c>
      <c r="U1114">
        <f>IF(AND('Raw Data'!P1107-'Raw Data'!O1107&lt;3, 'Raw Data'!P1107&gt;'Raw Data'!O1107, 'Raw Data'!F1107&lt;'Raw Data'!C1107), 'Raw Data'!H1107, 0)</f>
        <v/>
      </c>
      <c r="V1114">
        <f>IF(AND('Raw Data'!P1107-'Raw Data'!O1107&lt;3, 'Raw Data'!P1107&gt;'Raw Data'!O1107, 'Raw Data'!F1107&gt;'Raw Data'!C1107), 'Raw Data'!G1107, 0)</f>
        <v/>
      </c>
    </row>
    <row r="1115">
      <c r="A1115">
        <f>IF(AND('Raw Data'!F1108&lt;'Raw Data'!C1108, 'Raw Data'!P1108&gt;'Raw Data'!O1108, 'Raw Data'!P1108-'Raw Data'!O1108&gt;3), 'Raw Data'!J1108, 0)</f>
        <v/>
      </c>
      <c r="B1115">
        <f>IF(AND('Raw Data'!C1108&lt;'Raw Data'!F1108, 'Raw Data'!O1108&gt;'Raw Data'!P1108, 'Raw Data'!O1108-'Raw Data'!P1108&gt;3), 'Raw Data'!I1108, 0)</f>
        <v/>
      </c>
      <c r="C1115">
        <f>IF(AND('Raw Data'!F1108&lt;'Raw Data'!C1108, 'Raw Data'!P1108&gt;'Raw Data'!O1108, 'Raw Data'!P1108-'Raw Data'!O1108&lt;4), 'Raw Data'!H1108, 0)</f>
        <v/>
      </c>
      <c r="D1115">
        <f>IF(AND('Raw Data'!C1108&lt;'Raw Data'!F1108, 'Raw Data'!O1108&gt;'Raw Data'!P1108, 'Raw Data'!O1108-'Raw Data'!P1108&lt;4), 'Raw Data'!G1108, 0)</f>
        <v/>
      </c>
      <c r="E1115">
        <f>IF(ISBLANK('Raw Data'!J1108), 0, IF(AND(4=MATCH(LARGE('Raw Data'!G1108:J1108, 4), 'Raw Data'!G1108:J1108, 0), 'Raw Data'!P1108-'Raw Data'!O1108&gt;3), 'Raw Data'!J1108, 0))</f>
        <v/>
      </c>
      <c r="F1115">
        <f>IF(ISBLANK('Raw Data'!J1108), 0, IF(AND(3=MATCH(LARGE('Raw Data'!G1108:J1108, 4), 'Raw Data'!G1108:J1108, 0), 'Raw Data'!O1108-'Raw Data'!P1108&gt;3), 'Raw Data'!I1108, 0))</f>
        <v/>
      </c>
      <c r="G1115">
        <f>IF(ISBLANK('Raw Data'!J1108), 0, IF(AND(2=MATCH(LARGE('Raw Data'!G1108:J1108, 4), 'Raw Data'!G1108:J1108, 0), AND('Raw Data'!P1108-'Raw Data'!O1108&lt;4, 'Raw Data'!P1108-'Raw Data'!O1108&gt;0)), 'Raw Data'!H1108, 0))</f>
        <v/>
      </c>
      <c r="H1115">
        <f>IF(ISBLANK('Raw Data'!J1108), 0, IF(AND(1=MATCH(LARGE('Raw Data'!G1108:J1108, 4), 'Raw Data'!G1108:J1108, 0), AND('Raw Data'!O1108-'Raw Data'!P1108&lt;4, 'Raw Data'!O1108-'Raw Data'!P1108&gt;0)), 'Raw Data'!G1108, 0))</f>
        <v/>
      </c>
      <c r="I1115">
        <f>IF(ISBLANK('Raw Data'!J1108), 0, IF(AND(4=MATCH(LARGE('Raw Data'!G1108:J1108, 3), 'Raw Data'!G1108:J1108, 0), 'Raw Data'!P1108-'Raw Data'!O1108&gt;3), 'Raw Data'!J1108, 0))</f>
        <v/>
      </c>
      <c r="J1115">
        <f>IF(ISBLANK('Raw Data'!J1108), 0, IF(AND(3=MATCH(LARGE('Raw Data'!G1108:J1108, 3), 'Raw Data'!G1108:J1108, 0), 'Raw Data'!O1108-'Raw Data'!P1108&gt;3), 'Raw Data'!I1108, 0))</f>
        <v/>
      </c>
      <c r="K1115">
        <f>IF(ISBLANK('Raw Data'!J1108), 0, IF(AND(2=MATCH(LARGE('Raw Data'!G1108:J1108, 3), 'Raw Data'!G1108:J1108, 0), AND('Raw Data'!P1108-'Raw Data'!O1108&lt;4, 'Raw Data'!P1108-'Raw Data'!O1108&gt;0)), 'Raw Data'!H1108, 0))</f>
        <v/>
      </c>
      <c r="L1115">
        <f>IF(ISBLANK('Raw Data'!J1108), 0, IF(AND(1=MATCH(LARGE('Raw Data'!G1108:J1108, 3), 'Raw Data'!G1108:J1108, 0), AND('Raw Data'!O1108-'Raw Data'!P1108&lt;4, 'Raw Data'!O1108-'Raw Data'!P1108&gt;0)), 'Raw Data'!G1108, 0))</f>
        <v/>
      </c>
      <c r="M1115">
        <f>IF(ISBLANK('Raw Data'!J1108), 0, IF(AND(4=MATCH(LARGE('Raw Data'!G1108:J1108, 2), 'Raw Data'!G1108:J1108, 0), 'Raw Data'!P1108-'Raw Data'!O1108&gt;3), 'Raw Data'!J1108, 0))</f>
        <v/>
      </c>
      <c r="N1115">
        <f>IF(ISBLANK('Raw Data'!J1108), 0, IF(AND(3=MATCH(LARGE('Raw Data'!G1108:J1108, 2), 'Raw Data'!G1108:J1108, 0), 'Raw Data'!O1108-'Raw Data'!P1108&gt;3), 'Raw Data'!I1108, 0))</f>
        <v/>
      </c>
      <c r="O1115">
        <f>IF(ISBLANK('Raw Data'!J1108), 0, IF(AND(2=MATCH(LARGE('Raw Data'!G1108:J1108, 2), 'Raw Data'!G1108:J1108, 0), AND('Raw Data'!P1108-'Raw Data'!O1108&lt;4, 'Raw Data'!P1108-'Raw Data'!O1108&gt;0)), 'Raw Data'!H1108, 0))</f>
        <v/>
      </c>
      <c r="P1115">
        <f>IF(ISBLANK('Raw Data'!J1108), 0, IF(AND(1=MATCH(LARGE('Raw Data'!G1108:J1108, 2), 'Raw Data'!G1108:J1108, 0), AND('Raw Data'!O1108-'Raw Data'!P1108&lt;4, 'Raw Data'!O1108-'Raw Data'!P1108&gt;0)), 'Raw Data'!G1108, 0))</f>
        <v/>
      </c>
      <c r="Q1115">
        <f>IF(ISBLANK('Raw Data'!J1108), 0, IF(AND(4=MATCH(LARGE('Raw Data'!G1108:J1108, 1), 'Raw Data'!G1108:J1108, 0), 'Raw Data'!P1108-'Raw Data'!O1108&gt;3), 'Raw Data'!J1108, 0))</f>
        <v/>
      </c>
      <c r="R1115">
        <f>IF(ISBLANK('Raw Data'!J1108), 0, IF(AND(3=MATCH(LARGE('Raw Data'!G1108:J1108, 1), 'Raw Data'!G1108:J1108, 0), 'Raw Data'!O1108-'Raw Data'!P1108&gt;3), 'Raw Data'!I1108, 0))</f>
        <v/>
      </c>
      <c r="S1115">
        <f>IF(AND('Raw Data'!P1108-'Raw Data'!O1108&gt;4, 'Raw Data'!F1108&lt;'Raw Data'!C1108), 'Raw Data'!J1108, 0)</f>
        <v/>
      </c>
      <c r="T1115">
        <f>IF(AND('Raw Data'!O1108-'Raw Data'!P1108&gt;4, 'Raw Data'!F1108&gt;'Raw Data'!C1108), 'Raw Data'!I1108, 0)</f>
        <v/>
      </c>
      <c r="U1115">
        <f>IF(AND('Raw Data'!P1108-'Raw Data'!O1108&lt;3, 'Raw Data'!P1108&gt;'Raw Data'!O1108, 'Raw Data'!F1108&lt;'Raw Data'!C1108), 'Raw Data'!H1108, 0)</f>
        <v/>
      </c>
      <c r="V1115">
        <f>IF(AND('Raw Data'!P1108-'Raw Data'!O1108&lt;3, 'Raw Data'!P1108&gt;'Raw Data'!O1108, 'Raw Data'!F1108&gt;'Raw Data'!C1108), 'Raw Data'!G1108, 0)</f>
        <v/>
      </c>
    </row>
    <row r="1116">
      <c r="A1116">
        <f>IF(AND('Raw Data'!F1109&lt;'Raw Data'!C1109, 'Raw Data'!P1109&gt;'Raw Data'!O1109, 'Raw Data'!P1109-'Raw Data'!O1109&gt;3), 'Raw Data'!J1109, 0)</f>
        <v/>
      </c>
      <c r="B1116">
        <f>IF(AND('Raw Data'!C1109&lt;'Raw Data'!F1109, 'Raw Data'!O1109&gt;'Raw Data'!P1109, 'Raw Data'!O1109-'Raw Data'!P1109&gt;3), 'Raw Data'!I1109, 0)</f>
        <v/>
      </c>
      <c r="C1116">
        <f>IF(AND('Raw Data'!F1109&lt;'Raw Data'!C1109, 'Raw Data'!P1109&gt;'Raw Data'!O1109, 'Raw Data'!P1109-'Raw Data'!O1109&lt;4), 'Raw Data'!H1109, 0)</f>
        <v/>
      </c>
      <c r="D1116">
        <f>IF(AND('Raw Data'!C1109&lt;'Raw Data'!F1109, 'Raw Data'!O1109&gt;'Raw Data'!P1109, 'Raw Data'!O1109-'Raw Data'!P1109&lt;4), 'Raw Data'!G1109, 0)</f>
        <v/>
      </c>
      <c r="E1116">
        <f>IF(ISBLANK('Raw Data'!J1109), 0, IF(AND(4=MATCH(LARGE('Raw Data'!G1109:J1109, 4), 'Raw Data'!G1109:J1109, 0), 'Raw Data'!P1109-'Raw Data'!O1109&gt;3), 'Raw Data'!J1109, 0))</f>
        <v/>
      </c>
      <c r="F1116">
        <f>IF(ISBLANK('Raw Data'!J1109), 0, IF(AND(3=MATCH(LARGE('Raw Data'!G1109:J1109, 4), 'Raw Data'!G1109:J1109, 0), 'Raw Data'!O1109-'Raw Data'!P1109&gt;3), 'Raw Data'!I1109, 0))</f>
        <v/>
      </c>
      <c r="G1116">
        <f>IF(ISBLANK('Raw Data'!J1109), 0, IF(AND(2=MATCH(LARGE('Raw Data'!G1109:J1109, 4), 'Raw Data'!G1109:J1109, 0), AND('Raw Data'!P1109-'Raw Data'!O1109&lt;4, 'Raw Data'!P1109-'Raw Data'!O1109&gt;0)), 'Raw Data'!H1109, 0))</f>
        <v/>
      </c>
      <c r="H1116">
        <f>IF(ISBLANK('Raw Data'!J1109), 0, IF(AND(1=MATCH(LARGE('Raw Data'!G1109:J1109, 4), 'Raw Data'!G1109:J1109, 0), AND('Raw Data'!O1109-'Raw Data'!P1109&lt;4, 'Raw Data'!O1109-'Raw Data'!P1109&gt;0)), 'Raw Data'!G1109, 0))</f>
        <v/>
      </c>
      <c r="I1116">
        <f>IF(ISBLANK('Raw Data'!J1109), 0, IF(AND(4=MATCH(LARGE('Raw Data'!G1109:J1109, 3), 'Raw Data'!G1109:J1109, 0), 'Raw Data'!P1109-'Raw Data'!O1109&gt;3), 'Raw Data'!J1109, 0))</f>
        <v/>
      </c>
      <c r="J1116">
        <f>IF(ISBLANK('Raw Data'!J1109), 0, IF(AND(3=MATCH(LARGE('Raw Data'!G1109:J1109, 3), 'Raw Data'!G1109:J1109, 0), 'Raw Data'!O1109-'Raw Data'!P1109&gt;3), 'Raw Data'!I1109, 0))</f>
        <v/>
      </c>
      <c r="K1116">
        <f>IF(ISBLANK('Raw Data'!J1109), 0, IF(AND(2=MATCH(LARGE('Raw Data'!G1109:J1109, 3), 'Raw Data'!G1109:J1109, 0), AND('Raw Data'!P1109-'Raw Data'!O1109&lt;4, 'Raw Data'!P1109-'Raw Data'!O1109&gt;0)), 'Raw Data'!H1109, 0))</f>
        <v/>
      </c>
      <c r="L1116">
        <f>IF(ISBLANK('Raw Data'!J1109), 0, IF(AND(1=MATCH(LARGE('Raw Data'!G1109:J1109, 3), 'Raw Data'!G1109:J1109, 0), AND('Raw Data'!O1109-'Raw Data'!P1109&lt;4, 'Raw Data'!O1109-'Raw Data'!P1109&gt;0)), 'Raw Data'!G1109, 0))</f>
        <v/>
      </c>
      <c r="M1116">
        <f>IF(ISBLANK('Raw Data'!J1109), 0, IF(AND(4=MATCH(LARGE('Raw Data'!G1109:J1109, 2), 'Raw Data'!G1109:J1109, 0), 'Raw Data'!P1109-'Raw Data'!O1109&gt;3), 'Raw Data'!J1109, 0))</f>
        <v/>
      </c>
      <c r="N1116">
        <f>IF(ISBLANK('Raw Data'!J1109), 0, IF(AND(3=MATCH(LARGE('Raw Data'!G1109:J1109, 2), 'Raw Data'!G1109:J1109, 0), 'Raw Data'!O1109-'Raw Data'!P1109&gt;3), 'Raw Data'!I1109, 0))</f>
        <v/>
      </c>
      <c r="O1116">
        <f>IF(ISBLANK('Raw Data'!J1109), 0, IF(AND(2=MATCH(LARGE('Raw Data'!G1109:J1109, 2), 'Raw Data'!G1109:J1109, 0), AND('Raw Data'!P1109-'Raw Data'!O1109&lt;4, 'Raw Data'!P1109-'Raw Data'!O1109&gt;0)), 'Raw Data'!H1109, 0))</f>
        <v/>
      </c>
      <c r="P1116">
        <f>IF(ISBLANK('Raw Data'!J1109), 0, IF(AND(1=MATCH(LARGE('Raw Data'!G1109:J1109, 2), 'Raw Data'!G1109:J1109, 0), AND('Raw Data'!O1109-'Raw Data'!P1109&lt;4, 'Raw Data'!O1109-'Raw Data'!P1109&gt;0)), 'Raw Data'!G1109, 0))</f>
        <v/>
      </c>
      <c r="Q1116">
        <f>IF(ISBLANK('Raw Data'!J1109), 0, IF(AND(4=MATCH(LARGE('Raw Data'!G1109:J1109, 1), 'Raw Data'!G1109:J1109, 0), 'Raw Data'!P1109-'Raw Data'!O1109&gt;3), 'Raw Data'!J1109, 0))</f>
        <v/>
      </c>
      <c r="R1116">
        <f>IF(ISBLANK('Raw Data'!J1109), 0, IF(AND(3=MATCH(LARGE('Raw Data'!G1109:J1109, 1), 'Raw Data'!G1109:J1109, 0), 'Raw Data'!O1109-'Raw Data'!P1109&gt;3), 'Raw Data'!I1109, 0))</f>
        <v/>
      </c>
      <c r="S1116">
        <f>IF(AND('Raw Data'!P1109-'Raw Data'!O1109&gt;4, 'Raw Data'!F1109&lt;'Raw Data'!C1109), 'Raw Data'!J1109, 0)</f>
        <v/>
      </c>
      <c r="T1116">
        <f>IF(AND('Raw Data'!O1109-'Raw Data'!P1109&gt;4, 'Raw Data'!F1109&gt;'Raw Data'!C1109), 'Raw Data'!I1109, 0)</f>
        <v/>
      </c>
      <c r="U1116">
        <f>IF(AND('Raw Data'!P1109-'Raw Data'!O1109&lt;3, 'Raw Data'!P1109&gt;'Raw Data'!O1109, 'Raw Data'!F1109&lt;'Raw Data'!C1109), 'Raw Data'!H1109, 0)</f>
        <v/>
      </c>
      <c r="V1116">
        <f>IF(AND('Raw Data'!P1109-'Raw Data'!O1109&lt;3, 'Raw Data'!P1109&gt;'Raw Data'!O1109, 'Raw Data'!F1109&gt;'Raw Data'!C1109), 'Raw Data'!G1109, 0)</f>
        <v/>
      </c>
    </row>
    <row r="1117">
      <c r="A1117">
        <f>IF(AND('Raw Data'!F1110&lt;'Raw Data'!C1110, 'Raw Data'!P1110&gt;'Raw Data'!O1110, 'Raw Data'!P1110-'Raw Data'!O1110&gt;3), 'Raw Data'!J1110, 0)</f>
        <v/>
      </c>
      <c r="B1117">
        <f>IF(AND('Raw Data'!C1110&lt;'Raw Data'!F1110, 'Raw Data'!O1110&gt;'Raw Data'!P1110, 'Raw Data'!O1110-'Raw Data'!P1110&gt;3), 'Raw Data'!I1110, 0)</f>
        <v/>
      </c>
      <c r="C1117">
        <f>IF(AND('Raw Data'!F1110&lt;'Raw Data'!C1110, 'Raw Data'!P1110&gt;'Raw Data'!O1110, 'Raw Data'!P1110-'Raw Data'!O1110&lt;4), 'Raw Data'!H1110, 0)</f>
        <v/>
      </c>
      <c r="D1117">
        <f>IF(AND('Raw Data'!C1110&lt;'Raw Data'!F1110, 'Raw Data'!O1110&gt;'Raw Data'!P1110, 'Raw Data'!O1110-'Raw Data'!P1110&lt;4), 'Raw Data'!G1110, 0)</f>
        <v/>
      </c>
      <c r="E1117">
        <f>IF(ISBLANK('Raw Data'!J1110), 0, IF(AND(4=MATCH(LARGE('Raw Data'!G1110:J1110, 4), 'Raw Data'!G1110:J1110, 0), 'Raw Data'!P1110-'Raw Data'!O1110&gt;3), 'Raw Data'!J1110, 0))</f>
        <v/>
      </c>
      <c r="F1117">
        <f>IF(ISBLANK('Raw Data'!J1110), 0, IF(AND(3=MATCH(LARGE('Raw Data'!G1110:J1110, 4), 'Raw Data'!G1110:J1110, 0), 'Raw Data'!O1110-'Raw Data'!P1110&gt;3), 'Raw Data'!I1110, 0))</f>
        <v/>
      </c>
      <c r="G1117">
        <f>IF(ISBLANK('Raw Data'!J1110), 0, IF(AND(2=MATCH(LARGE('Raw Data'!G1110:J1110, 4), 'Raw Data'!G1110:J1110, 0), AND('Raw Data'!P1110-'Raw Data'!O1110&lt;4, 'Raw Data'!P1110-'Raw Data'!O1110&gt;0)), 'Raw Data'!H1110, 0))</f>
        <v/>
      </c>
      <c r="H1117">
        <f>IF(ISBLANK('Raw Data'!J1110), 0, IF(AND(1=MATCH(LARGE('Raw Data'!G1110:J1110, 4), 'Raw Data'!G1110:J1110, 0), AND('Raw Data'!O1110-'Raw Data'!P1110&lt;4, 'Raw Data'!O1110-'Raw Data'!P1110&gt;0)), 'Raw Data'!G1110, 0))</f>
        <v/>
      </c>
      <c r="I1117">
        <f>IF(ISBLANK('Raw Data'!J1110), 0, IF(AND(4=MATCH(LARGE('Raw Data'!G1110:J1110, 3), 'Raw Data'!G1110:J1110, 0), 'Raw Data'!P1110-'Raw Data'!O1110&gt;3), 'Raw Data'!J1110, 0))</f>
        <v/>
      </c>
      <c r="J1117">
        <f>IF(ISBLANK('Raw Data'!J1110), 0, IF(AND(3=MATCH(LARGE('Raw Data'!G1110:J1110, 3), 'Raw Data'!G1110:J1110, 0), 'Raw Data'!O1110-'Raw Data'!P1110&gt;3), 'Raw Data'!I1110, 0))</f>
        <v/>
      </c>
      <c r="K1117">
        <f>IF(ISBLANK('Raw Data'!J1110), 0, IF(AND(2=MATCH(LARGE('Raw Data'!G1110:J1110, 3), 'Raw Data'!G1110:J1110, 0), AND('Raw Data'!P1110-'Raw Data'!O1110&lt;4, 'Raw Data'!P1110-'Raw Data'!O1110&gt;0)), 'Raw Data'!H1110, 0))</f>
        <v/>
      </c>
      <c r="L1117">
        <f>IF(ISBLANK('Raw Data'!J1110), 0, IF(AND(1=MATCH(LARGE('Raw Data'!G1110:J1110, 3), 'Raw Data'!G1110:J1110, 0), AND('Raw Data'!O1110-'Raw Data'!P1110&lt;4, 'Raw Data'!O1110-'Raw Data'!P1110&gt;0)), 'Raw Data'!G1110, 0))</f>
        <v/>
      </c>
      <c r="M1117">
        <f>IF(ISBLANK('Raw Data'!J1110), 0, IF(AND(4=MATCH(LARGE('Raw Data'!G1110:J1110, 2), 'Raw Data'!G1110:J1110, 0), 'Raw Data'!P1110-'Raw Data'!O1110&gt;3), 'Raw Data'!J1110, 0))</f>
        <v/>
      </c>
      <c r="N1117">
        <f>IF(ISBLANK('Raw Data'!J1110), 0, IF(AND(3=MATCH(LARGE('Raw Data'!G1110:J1110, 2), 'Raw Data'!G1110:J1110, 0), 'Raw Data'!O1110-'Raw Data'!P1110&gt;3), 'Raw Data'!I1110, 0))</f>
        <v/>
      </c>
      <c r="O1117">
        <f>IF(ISBLANK('Raw Data'!J1110), 0, IF(AND(2=MATCH(LARGE('Raw Data'!G1110:J1110, 2), 'Raw Data'!G1110:J1110, 0), AND('Raw Data'!P1110-'Raw Data'!O1110&lt;4, 'Raw Data'!P1110-'Raw Data'!O1110&gt;0)), 'Raw Data'!H1110, 0))</f>
        <v/>
      </c>
      <c r="P1117">
        <f>IF(ISBLANK('Raw Data'!J1110), 0, IF(AND(1=MATCH(LARGE('Raw Data'!G1110:J1110, 2), 'Raw Data'!G1110:J1110, 0), AND('Raw Data'!O1110-'Raw Data'!P1110&lt;4, 'Raw Data'!O1110-'Raw Data'!P1110&gt;0)), 'Raw Data'!G1110, 0))</f>
        <v/>
      </c>
      <c r="Q1117">
        <f>IF(ISBLANK('Raw Data'!J1110), 0, IF(AND(4=MATCH(LARGE('Raw Data'!G1110:J1110, 1), 'Raw Data'!G1110:J1110, 0), 'Raw Data'!P1110-'Raw Data'!O1110&gt;3), 'Raw Data'!J1110, 0))</f>
        <v/>
      </c>
      <c r="R1117">
        <f>IF(ISBLANK('Raw Data'!J1110), 0, IF(AND(3=MATCH(LARGE('Raw Data'!G1110:J1110, 1), 'Raw Data'!G1110:J1110, 0), 'Raw Data'!O1110-'Raw Data'!P1110&gt;3), 'Raw Data'!I1110, 0))</f>
        <v/>
      </c>
      <c r="S1117">
        <f>IF(AND('Raw Data'!P1110-'Raw Data'!O1110&gt;4, 'Raw Data'!F1110&lt;'Raw Data'!C1110), 'Raw Data'!J1110, 0)</f>
        <v/>
      </c>
      <c r="T1117">
        <f>IF(AND('Raw Data'!O1110-'Raw Data'!P1110&gt;4, 'Raw Data'!F1110&gt;'Raw Data'!C1110), 'Raw Data'!I1110, 0)</f>
        <v/>
      </c>
      <c r="U1117">
        <f>IF(AND('Raw Data'!P1110-'Raw Data'!O1110&lt;3, 'Raw Data'!P1110&gt;'Raw Data'!O1110, 'Raw Data'!F1110&lt;'Raw Data'!C1110), 'Raw Data'!H1110, 0)</f>
        <v/>
      </c>
      <c r="V1117">
        <f>IF(AND('Raw Data'!P1110-'Raw Data'!O1110&lt;3, 'Raw Data'!P1110&gt;'Raw Data'!O1110, 'Raw Data'!F1110&gt;'Raw Data'!C1110), 'Raw Data'!G1110, 0)</f>
        <v/>
      </c>
    </row>
    <row r="1118">
      <c r="A1118">
        <f>IF(AND('Raw Data'!F1111&lt;'Raw Data'!C1111, 'Raw Data'!P1111&gt;'Raw Data'!O1111, 'Raw Data'!P1111-'Raw Data'!O1111&gt;3), 'Raw Data'!J1111, 0)</f>
        <v/>
      </c>
      <c r="B1118">
        <f>IF(AND('Raw Data'!C1111&lt;'Raw Data'!F1111, 'Raw Data'!O1111&gt;'Raw Data'!P1111, 'Raw Data'!O1111-'Raw Data'!P1111&gt;3), 'Raw Data'!I1111, 0)</f>
        <v/>
      </c>
      <c r="C1118">
        <f>IF(AND('Raw Data'!F1111&lt;'Raw Data'!C1111, 'Raw Data'!P1111&gt;'Raw Data'!O1111, 'Raw Data'!P1111-'Raw Data'!O1111&lt;4), 'Raw Data'!H1111, 0)</f>
        <v/>
      </c>
      <c r="D1118">
        <f>IF(AND('Raw Data'!C1111&lt;'Raw Data'!F1111, 'Raw Data'!O1111&gt;'Raw Data'!P1111, 'Raw Data'!O1111-'Raw Data'!P1111&lt;4), 'Raw Data'!G1111, 0)</f>
        <v/>
      </c>
      <c r="E1118">
        <f>IF(ISBLANK('Raw Data'!J1111), 0, IF(AND(4=MATCH(LARGE('Raw Data'!G1111:J1111, 4), 'Raw Data'!G1111:J1111, 0), 'Raw Data'!P1111-'Raw Data'!O1111&gt;3), 'Raw Data'!J1111, 0))</f>
        <v/>
      </c>
      <c r="F1118">
        <f>IF(ISBLANK('Raw Data'!J1111), 0, IF(AND(3=MATCH(LARGE('Raw Data'!G1111:J1111, 4), 'Raw Data'!G1111:J1111, 0), 'Raw Data'!O1111-'Raw Data'!P1111&gt;3), 'Raw Data'!I1111, 0))</f>
        <v/>
      </c>
      <c r="G1118">
        <f>IF(ISBLANK('Raw Data'!J1111), 0, IF(AND(2=MATCH(LARGE('Raw Data'!G1111:J1111, 4), 'Raw Data'!G1111:J1111, 0), AND('Raw Data'!P1111-'Raw Data'!O1111&lt;4, 'Raw Data'!P1111-'Raw Data'!O1111&gt;0)), 'Raw Data'!H1111, 0))</f>
        <v/>
      </c>
      <c r="H1118">
        <f>IF(ISBLANK('Raw Data'!J1111), 0, IF(AND(1=MATCH(LARGE('Raw Data'!G1111:J1111, 4), 'Raw Data'!G1111:J1111, 0), AND('Raw Data'!O1111-'Raw Data'!P1111&lt;4, 'Raw Data'!O1111-'Raw Data'!P1111&gt;0)), 'Raw Data'!G1111, 0))</f>
        <v/>
      </c>
      <c r="I1118">
        <f>IF(ISBLANK('Raw Data'!J1111), 0, IF(AND(4=MATCH(LARGE('Raw Data'!G1111:J1111, 3), 'Raw Data'!G1111:J1111, 0), 'Raw Data'!P1111-'Raw Data'!O1111&gt;3), 'Raw Data'!J1111, 0))</f>
        <v/>
      </c>
      <c r="J1118">
        <f>IF(ISBLANK('Raw Data'!J1111), 0, IF(AND(3=MATCH(LARGE('Raw Data'!G1111:J1111, 3), 'Raw Data'!G1111:J1111, 0), 'Raw Data'!O1111-'Raw Data'!P1111&gt;3), 'Raw Data'!I1111, 0))</f>
        <v/>
      </c>
      <c r="K1118">
        <f>IF(ISBLANK('Raw Data'!J1111), 0, IF(AND(2=MATCH(LARGE('Raw Data'!G1111:J1111, 3), 'Raw Data'!G1111:J1111, 0), AND('Raw Data'!P1111-'Raw Data'!O1111&lt;4, 'Raw Data'!P1111-'Raw Data'!O1111&gt;0)), 'Raw Data'!H1111, 0))</f>
        <v/>
      </c>
      <c r="L1118">
        <f>IF(ISBLANK('Raw Data'!J1111), 0, IF(AND(1=MATCH(LARGE('Raw Data'!G1111:J1111, 3), 'Raw Data'!G1111:J1111, 0), AND('Raw Data'!O1111-'Raw Data'!P1111&lt;4, 'Raw Data'!O1111-'Raw Data'!P1111&gt;0)), 'Raw Data'!G1111, 0))</f>
        <v/>
      </c>
      <c r="M1118">
        <f>IF(ISBLANK('Raw Data'!J1111), 0, IF(AND(4=MATCH(LARGE('Raw Data'!G1111:J1111, 2), 'Raw Data'!G1111:J1111, 0), 'Raw Data'!P1111-'Raw Data'!O1111&gt;3), 'Raw Data'!J1111, 0))</f>
        <v/>
      </c>
      <c r="N1118">
        <f>IF(ISBLANK('Raw Data'!J1111), 0, IF(AND(3=MATCH(LARGE('Raw Data'!G1111:J1111, 2), 'Raw Data'!G1111:J1111, 0), 'Raw Data'!O1111-'Raw Data'!P1111&gt;3), 'Raw Data'!I1111, 0))</f>
        <v/>
      </c>
      <c r="O1118">
        <f>IF(ISBLANK('Raw Data'!J1111), 0, IF(AND(2=MATCH(LARGE('Raw Data'!G1111:J1111, 2), 'Raw Data'!G1111:J1111, 0), AND('Raw Data'!P1111-'Raw Data'!O1111&lt;4, 'Raw Data'!P1111-'Raw Data'!O1111&gt;0)), 'Raw Data'!H1111, 0))</f>
        <v/>
      </c>
      <c r="P1118">
        <f>IF(ISBLANK('Raw Data'!J1111), 0, IF(AND(1=MATCH(LARGE('Raw Data'!G1111:J1111, 2), 'Raw Data'!G1111:J1111, 0), AND('Raw Data'!O1111-'Raw Data'!P1111&lt;4, 'Raw Data'!O1111-'Raw Data'!P1111&gt;0)), 'Raw Data'!G1111, 0))</f>
        <v/>
      </c>
      <c r="Q1118">
        <f>IF(ISBLANK('Raw Data'!J1111), 0, IF(AND(4=MATCH(LARGE('Raw Data'!G1111:J1111, 1), 'Raw Data'!G1111:J1111, 0), 'Raw Data'!P1111-'Raw Data'!O1111&gt;3), 'Raw Data'!J1111, 0))</f>
        <v/>
      </c>
      <c r="R1118">
        <f>IF(ISBLANK('Raw Data'!J1111), 0, IF(AND(3=MATCH(LARGE('Raw Data'!G1111:J1111, 1), 'Raw Data'!G1111:J1111, 0), 'Raw Data'!O1111-'Raw Data'!P1111&gt;3), 'Raw Data'!I1111, 0))</f>
        <v/>
      </c>
      <c r="S1118">
        <f>IF(AND('Raw Data'!P1111-'Raw Data'!O1111&gt;4, 'Raw Data'!F1111&lt;'Raw Data'!C1111), 'Raw Data'!J1111, 0)</f>
        <v/>
      </c>
      <c r="T1118">
        <f>IF(AND('Raw Data'!O1111-'Raw Data'!P1111&gt;4, 'Raw Data'!F1111&gt;'Raw Data'!C1111), 'Raw Data'!I1111, 0)</f>
        <v/>
      </c>
      <c r="U1118">
        <f>IF(AND('Raw Data'!P1111-'Raw Data'!O1111&lt;3, 'Raw Data'!P1111&gt;'Raw Data'!O1111, 'Raw Data'!F1111&lt;'Raw Data'!C1111), 'Raw Data'!H1111, 0)</f>
        <v/>
      </c>
      <c r="V1118">
        <f>IF(AND('Raw Data'!P1111-'Raw Data'!O1111&lt;3, 'Raw Data'!P1111&gt;'Raw Data'!O1111, 'Raw Data'!F1111&gt;'Raw Data'!C1111), 'Raw Data'!G1111, 0)</f>
        <v/>
      </c>
    </row>
    <row r="1119">
      <c r="A1119">
        <f>IF(AND('Raw Data'!F1112&lt;'Raw Data'!C1112, 'Raw Data'!P1112&gt;'Raw Data'!O1112, 'Raw Data'!P1112-'Raw Data'!O1112&gt;3), 'Raw Data'!J1112, 0)</f>
        <v/>
      </c>
      <c r="B1119">
        <f>IF(AND('Raw Data'!C1112&lt;'Raw Data'!F1112, 'Raw Data'!O1112&gt;'Raw Data'!P1112, 'Raw Data'!O1112-'Raw Data'!P1112&gt;3), 'Raw Data'!I1112, 0)</f>
        <v/>
      </c>
      <c r="C1119">
        <f>IF(AND('Raw Data'!F1112&lt;'Raw Data'!C1112, 'Raw Data'!P1112&gt;'Raw Data'!O1112, 'Raw Data'!P1112-'Raw Data'!O1112&lt;4), 'Raw Data'!H1112, 0)</f>
        <v/>
      </c>
      <c r="D1119">
        <f>IF(AND('Raw Data'!C1112&lt;'Raw Data'!F1112, 'Raw Data'!O1112&gt;'Raw Data'!P1112, 'Raw Data'!O1112-'Raw Data'!P1112&lt;4), 'Raw Data'!G1112, 0)</f>
        <v/>
      </c>
      <c r="E1119">
        <f>IF(ISBLANK('Raw Data'!J1112), 0, IF(AND(4=MATCH(LARGE('Raw Data'!G1112:J1112, 4), 'Raw Data'!G1112:J1112, 0), 'Raw Data'!P1112-'Raw Data'!O1112&gt;3), 'Raw Data'!J1112, 0))</f>
        <v/>
      </c>
      <c r="F1119">
        <f>IF(ISBLANK('Raw Data'!J1112), 0, IF(AND(3=MATCH(LARGE('Raw Data'!G1112:J1112, 4), 'Raw Data'!G1112:J1112, 0), 'Raw Data'!O1112-'Raw Data'!P1112&gt;3), 'Raw Data'!I1112, 0))</f>
        <v/>
      </c>
      <c r="G1119">
        <f>IF(ISBLANK('Raw Data'!J1112), 0, IF(AND(2=MATCH(LARGE('Raw Data'!G1112:J1112, 4), 'Raw Data'!G1112:J1112, 0), AND('Raw Data'!P1112-'Raw Data'!O1112&lt;4, 'Raw Data'!P1112-'Raw Data'!O1112&gt;0)), 'Raw Data'!H1112, 0))</f>
        <v/>
      </c>
      <c r="H1119">
        <f>IF(ISBLANK('Raw Data'!J1112), 0, IF(AND(1=MATCH(LARGE('Raw Data'!G1112:J1112, 4), 'Raw Data'!G1112:J1112, 0), AND('Raw Data'!O1112-'Raw Data'!P1112&lt;4, 'Raw Data'!O1112-'Raw Data'!P1112&gt;0)), 'Raw Data'!G1112, 0))</f>
        <v/>
      </c>
      <c r="I1119">
        <f>IF(ISBLANK('Raw Data'!J1112), 0, IF(AND(4=MATCH(LARGE('Raw Data'!G1112:J1112, 3), 'Raw Data'!G1112:J1112, 0), 'Raw Data'!P1112-'Raw Data'!O1112&gt;3), 'Raw Data'!J1112, 0))</f>
        <v/>
      </c>
      <c r="J1119">
        <f>IF(ISBLANK('Raw Data'!J1112), 0, IF(AND(3=MATCH(LARGE('Raw Data'!G1112:J1112, 3), 'Raw Data'!G1112:J1112, 0), 'Raw Data'!O1112-'Raw Data'!P1112&gt;3), 'Raw Data'!I1112, 0))</f>
        <v/>
      </c>
      <c r="K1119">
        <f>IF(ISBLANK('Raw Data'!J1112), 0, IF(AND(2=MATCH(LARGE('Raw Data'!G1112:J1112, 3), 'Raw Data'!G1112:J1112, 0), AND('Raw Data'!P1112-'Raw Data'!O1112&lt;4, 'Raw Data'!P1112-'Raw Data'!O1112&gt;0)), 'Raw Data'!H1112, 0))</f>
        <v/>
      </c>
      <c r="L1119">
        <f>IF(ISBLANK('Raw Data'!J1112), 0, IF(AND(1=MATCH(LARGE('Raw Data'!G1112:J1112, 3), 'Raw Data'!G1112:J1112, 0), AND('Raw Data'!O1112-'Raw Data'!P1112&lt;4, 'Raw Data'!O1112-'Raw Data'!P1112&gt;0)), 'Raw Data'!G1112, 0))</f>
        <v/>
      </c>
      <c r="M1119">
        <f>IF(ISBLANK('Raw Data'!J1112), 0, IF(AND(4=MATCH(LARGE('Raw Data'!G1112:J1112, 2), 'Raw Data'!G1112:J1112, 0), 'Raw Data'!P1112-'Raw Data'!O1112&gt;3), 'Raw Data'!J1112, 0))</f>
        <v/>
      </c>
      <c r="N1119">
        <f>IF(ISBLANK('Raw Data'!J1112), 0, IF(AND(3=MATCH(LARGE('Raw Data'!G1112:J1112, 2), 'Raw Data'!G1112:J1112, 0), 'Raw Data'!O1112-'Raw Data'!P1112&gt;3), 'Raw Data'!I1112, 0))</f>
        <v/>
      </c>
      <c r="O1119">
        <f>IF(ISBLANK('Raw Data'!J1112), 0, IF(AND(2=MATCH(LARGE('Raw Data'!G1112:J1112, 2), 'Raw Data'!G1112:J1112, 0), AND('Raw Data'!P1112-'Raw Data'!O1112&lt;4, 'Raw Data'!P1112-'Raw Data'!O1112&gt;0)), 'Raw Data'!H1112, 0))</f>
        <v/>
      </c>
      <c r="P1119">
        <f>IF(ISBLANK('Raw Data'!J1112), 0, IF(AND(1=MATCH(LARGE('Raw Data'!G1112:J1112, 2), 'Raw Data'!G1112:J1112, 0), AND('Raw Data'!O1112-'Raw Data'!P1112&lt;4, 'Raw Data'!O1112-'Raw Data'!P1112&gt;0)), 'Raw Data'!G1112, 0))</f>
        <v/>
      </c>
      <c r="Q1119">
        <f>IF(ISBLANK('Raw Data'!J1112), 0, IF(AND(4=MATCH(LARGE('Raw Data'!G1112:J1112, 1), 'Raw Data'!G1112:J1112, 0), 'Raw Data'!P1112-'Raw Data'!O1112&gt;3), 'Raw Data'!J1112, 0))</f>
        <v/>
      </c>
      <c r="R1119">
        <f>IF(ISBLANK('Raw Data'!J1112), 0, IF(AND(3=MATCH(LARGE('Raw Data'!G1112:J1112, 1), 'Raw Data'!G1112:J1112, 0), 'Raw Data'!O1112-'Raw Data'!P1112&gt;3), 'Raw Data'!I1112, 0))</f>
        <v/>
      </c>
      <c r="S1119">
        <f>IF(AND('Raw Data'!P1112-'Raw Data'!O1112&gt;4, 'Raw Data'!F1112&lt;'Raw Data'!C1112), 'Raw Data'!J1112, 0)</f>
        <v/>
      </c>
      <c r="T1119">
        <f>IF(AND('Raw Data'!O1112-'Raw Data'!P1112&gt;4, 'Raw Data'!F1112&gt;'Raw Data'!C1112), 'Raw Data'!I1112, 0)</f>
        <v/>
      </c>
      <c r="U1119">
        <f>IF(AND('Raw Data'!P1112-'Raw Data'!O1112&lt;3, 'Raw Data'!P1112&gt;'Raw Data'!O1112, 'Raw Data'!F1112&lt;'Raw Data'!C1112), 'Raw Data'!H1112, 0)</f>
        <v/>
      </c>
      <c r="V1119">
        <f>IF(AND('Raw Data'!P1112-'Raw Data'!O1112&lt;3, 'Raw Data'!P1112&gt;'Raw Data'!O1112, 'Raw Data'!F1112&gt;'Raw Data'!C1112), 'Raw Data'!G1112, 0)</f>
        <v/>
      </c>
    </row>
    <row r="1120">
      <c r="A1120">
        <f>IF(AND('Raw Data'!F1113&lt;'Raw Data'!C1113, 'Raw Data'!P1113&gt;'Raw Data'!O1113, 'Raw Data'!P1113-'Raw Data'!O1113&gt;3), 'Raw Data'!J1113, 0)</f>
        <v/>
      </c>
      <c r="B1120">
        <f>IF(AND('Raw Data'!C1113&lt;'Raw Data'!F1113, 'Raw Data'!O1113&gt;'Raw Data'!P1113, 'Raw Data'!O1113-'Raw Data'!P1113&gt;3), 'Raw Data'!I1113, 0)</f>
        <v/>
      </c>
      <c r="C1120">
        <f>IF(AND('Raw Data'!F1113&lt;'Raw Data'!C1113, 'Raw Data'!P1113&gt;'Raw Data'!O1113, 'Raw Data'!P1113-'Raw Data'!O1113&lt;4), 'Raw Data'!H1113, 0)</f>
        <v/>
      </c>
      <c r="D1120">
        <f>IF(AND('Raw Data'!C1113&lt;'Raw Data'!F1113, 'Raw Data'!O1113&gt;'Raw Data'!P1113, 'Raw Data'!O1113-'Raw Data'!P1113&lt;4), 'Raw Data'!G1113, 0)</f>
        <v/>
      </c>
      <c r="E1120">
        <f>IF(ISBLANK('Raw Data'!J1113), 0, IF(AND(4=MATCH(LARGE('Raw Data'!G1113:J1113, 4), 'Raw Data'!G1113:J1113, 0), 'Raw Data'!P1113-'Raw Data'!O1113&gt;3), 'Raw Data'!J1113, 0))</f>
        <v/>
      </c>
      <c r="F1120">
        <f>IF(ISBLANK('Raw Data'!J1113), 0, IF(AND(3=MATCH(LARGE('Raw Data'!G1113:J1113, 4), 'Raw Data'!G1113:J1113, 0), 'Raw Data'!O1113-'Raw Data'!P1113&gt;3), 'Raw Data'!I1113, 0))</f>
        <v/>
      </c>
      <c r="G1120">
        <f>IF(ISBLANK('Raw Data'!J1113), 0, IF(AND(2=MATCH(LARGE('Raw Data'!G1113:J1113, 4), 'Raw Data'!G1113:J1113, 0), AND('Raw Data'!P1113-'Raw Data'!O1113&lt;4, 'Raw Data'!P1113-'Raw Data'!O1113&gt;0)), 'Raw Data'!H1113, 0))</f>
        <v/>
      </c>
      <c r="H1120">
        <f>IF(ISBLANK('Raw Data'!J1113), 0, IF(AND(1=MATCH(LARGE('Raw Data'!G1113:J1113, 4), 'Raw Data'!G1113:J1113, 0), AND('Raw Data'!O1113-'Raw Data'!P1113&lt;4, 'Raw Data'!O1113-'Raw Data'!P1113&gt;0)), 'Raw Data'!G1113, 0))</f>
        <v/>
      </c>
      <c r="I1120">
        <f>IF(ISBLANK('Raw Data'!J1113), 0, IF(AND(4=MATCH(LARGE('Raw Data'!G1113:J1113, 3), 'Raw Data'!G1113:J1113, 0), 'Raw Data'!P1113-'Raw Data'!O1113&gt;3), 'Raw Data'!J1113, 0))</f>
        <v/>
      </c>
      <c r="J1120">
        <f>IF(ISBLANK('Raw Data'!J1113), 0, IF(AND(3=MATCH(LARGE('Raw Data'!G1113:J1113, 3), 'Raw Data'!G1113:J1113, 0), 'Raw Data'!O1113-'Raw Data'!P1113&gt;3), 'Raw Data'!I1113, 0))</f>
        <v/>
      </c>
      <c r="K1120">
        <f>IF(ISBLANK('Raw Data'!J1113), 0, IF(AND(2=MATCH(LARGE('Raw Data'!G1113:J1113, 3), 'Raw Data'!G1113:J1113, 0), AND('Raw Data'!P1113-'Raw Data'!O1113&lt;4, 'Raw Data'!P1113-'Raw Data'!O1113&gt;0)), 'Raw Data'!H1113, 0))</f>
        <v/>
      </c>
      <c r="L1120">
        <f>IF(ISBLANK('Raw Data'!J1113), 0, IF(AND(1=MATCH(LARGE('Raw Data'!G1113:J1113, 3), 'Raw Data'!G1113:J1113, 0), AND('Raw Data'!O1113-'Raw Data'!P1113&lt;4, 'Raw Data'!O1113-'Raw Data'!P1113&gt;0)), 'Raw Data'!G1113, 0))</f>
        <v/>
      </c>
      <c r="M1120">
        <f>IF(ISBLANK('Raw Data'!J1113), 0, IF(AND(4=MATCH(LARGE('Raw Data'!G1113:J1113, 2), 'Raw Data'!G1113:J1113, 0), 'Raw Data'!P1113-'Raw Data'!O1113&gt;3), 'Raw Data'!J1113, 0))</f>
        <v/>
      </c>
      <c r="N1120">
        <f>IF(ISBLANK('Raw Data'!J1113), 0, IF(AND(3=MATCH(LARGE('Raw Data'!G1113:J1113, 2), 'Raw Data'!G1113:J1113, 0), 'Raw Data'!O1113-'Raw Data'!P1113&gt;3), 'Raw Data'!I1113, 0))</f>
        <v/>
      </c>
      <c r="O1120">
        <f>IF(ISBLANK('Raw Data'!J1113), 0, IF(AND(2=MATCH(LARGE('Raw Data'!G1113:J1113, 2), 'Raw Data'!G1113:J1113, 0), AND('Raw Data'!P1113-'Raw Data'!O1113&lt;4, 'Raw Data'!P1113-'Raw Data'!O1113&gt;0)), 'Raw Data'!H1113, 0))</f>
        <v/>
      </c>
      <c r="P1120">
        <f>IF(ISBLANK('Raw Data'!J1113), 0, IF(AND(1=MATCH(LARGE('Raw Data'!G1113:J1113, 2), 'Raw Data'!G1113:J1113, 0), AND('Raw Data'!O1113-'Raw Data'!P1113&lt;4, 'Raw Data'!O1113-'Raw Data'!P1113&gt;0)), 'Raw Data'!G1113, 0))</f>
        <v/>
      </c>
      <c r="Q1120">
        <f>IF(ISBLANK('Raw Data'!J1113), 0, IF(AND(4=MATCH(LARGE('Raw Data'!G1113:J1113, 1), 'Raw Data'!G1113:J1113, 0), 'Raw Data'!P1113-'Raw Data'!O1113&gt;3), 'Raw Data'!J1113, 0))</f>
        <v/>
      </c>
      <c r="R1120">
        <f>IF(ISBLANK('Raw Data'!J1113), 0, IF(AND(3=MATCH(LARGE('Raw Data'!G1113:J1113, 1), 'Raw Data'!G1113:J1113, 0), 'Raw Data'!O1113-'Raw Data'!P1113&gt;3), 'Raw Data'!I1113, 0))</f>
        <v/>
      </c>
      <c r="S1120">
        <f>IF(AND('Raw Data'!P1113-'Raw Data'!O1113&gt;4, 'Raw Data'!F1113&lt;'Raw Data'!C1113), 'Raw Data'!J1113, 0)</f>
        <v/>
      </c>
      <c r="T1120">
        <f>IF(AND('Raw Data'!O1113-'Raw Data'!P1113&gt;4, 'Raw Data'!F1113&gt;'Raw Data'!C1113), 'Raw Data'!I1113, 0)</f>
        <v/>
      </c>
      <c r="U1120">
        <f>IF(AND('Raw Data'!P1113-'Raw Data'!O1113&lt;3, 'Raw Data'!P1113&gt;'Raw Data'!O1113, 'Raw Data'!F1113&lt;'Raw Data'!C1113), 'Raw Data'!H1113, 0)</f>
        <v/>
      </c>
      <c r="V1120">
        <f>IF(AND('Raw Data'!P1113-'Raw Data'!O1113&lt;3, 'Raw Data'!P1113&gt;'Raw Data'!O1113, 'Raw Data'!F1113&gt;'Raw Data'!C1113), 'Raw Data'!G1113, 0)</f>
        <v/>
      </c>
    </row>
    <row r="1121">
      <c r="A1121">
        <f>IF(AND('Raw Data'!F1114&lt;'Raw Data'!C1114, 'Raw Data'!P1114&gt;'Raw Data'!O1114, 'Raw Data'!P1114-'Raw Data'!O1114&gt;3), 'Raw Data'!J1114, 0)</f>
        <v/>
      </c>
      <c r="B1121">
        <f>IF(AND('Raw Data'!C1114&lt;'Raw Data'!F1114, 'Raw Data'!O1114&gt;'Raw Data'!P1114, 'Raw Data'!O1114-'Raw Data'!P1114&gt;3), 'Raw Data'!I1114, 0)</f>
        <v/>
      </c>
      <c r="C1121">
        <f>IF(AND('Raw Data'!F1114&lt;'Raw Data'!C1114, 'Raw Data'!P1114&gt;'Raw Data'!O1114, 'Raw Data'!P1114-'Raw Data'!O1114&lt;4), 'Raw Data'!H1114, 0)</f>
        <v/>
      </c>
      <c r="D1121">
        <f>IF(AND('Raw Data'!C1114&lt;'Raw Data'!F1114, 'Raw Data'!O1114&gt;'Raw Data'!P1114, 'Raw Data'!O1114-'Raw Data'!P1114&lt;4), 'Raw Data'!G1114, 0)</f>
        <v/>
      </c>
      <c r="E1121">
        <f>IF(ISBLANK('Raw Data'!J1114), 0, IF(AND(4=MATCH(LARGE('Raw Data'!G1114:J1114, 4), 'Raw Data'!G1114:J1114, 0), 'Raw Data'!P1114-'Raw Data'!O1114&gt;3), 'Raw Data'!J1114, 0))</f>
        <v/>
      </c>
      <c r="F1121">
        <f>IF(ISBLANK('Raw Data'!J1114), 0, IF(AND(3=MATCH(LARGE('Raw Data'!G1114:J1114, 4), 'Raw Data'!G1114:J1114, 0), 'Raw Data'!O1114-'Raw Data'!P1114&gt;3), 'Raw Data'!I1114, 0))</f>
        <v/>
      </c>
      <c r="G1121">
        <f>IF(ISBLANK('Raw Data'!J1114), 0, IF(AND(2=MATCH(LARGE('Raw Data'!G1114:J1114, 4), 'Raw Data'!G1114:J1114, 0), AND('Raw Data'!P1114-'Raw Data'!O1114&lt;4, 'Raw Data'!P1114-'Raw Data'!O1114&gt;0)), 'Raw Data'!H1114, 0))</f>
        <v/>
      </c>
      <c r="H1121">
        <f>IF(ISBLANK('Raw Data'!J1114), 0, IF(AND(1=MATCH(LARGE('Raw Data'!G1114:J1114, 4), 'Raw Data'!G1114:J1114, 0), AND('Raw Data'!O1114-'Raw Data'!P1114&lt;4, 'Raw Data'!O1114-'Raw Data'!P1114&gt;0)), 'Raw Data'!G1114, 0))</f>
        <v/>
      </c>
      <c r="I1121">
        <f>IF(ISBLANK('Raw Data'!J1114), 0, IF(AND(4=MATCH(LARGE('Raw Data'!G1114:J1114, 3), 'Raw Data'!G1114:J1114, 0), 'Raw Data'!P1114-'Raw Data'!O1114&gt;3), 'Raw Data'!J1114, 0))</f>
        <v/>
      </c>
      <c r="J1121">
        <f>IF(ISBLANK('Raw Data'!J1114), 0, IF(AND(3=MATCH(LARGE('Raw Data'!G1114:J1114, 3), 'Raw Data'!G1114:J1114, 0), 'Raw Data'!O1114-'Raw Data'!P1114&gt;3), 'Raw Data'!I1114, 0))</f>
        <v/>
      </c>
      <c r="K1121">
        <f>IF(ISBLANK('Raw Data'!J1114), 0, IF(AND(2=MATCH(LARGE('Raw Data'!G1114:J1114, 3), 'Raw Data'!G1114:J1114, 0), AND('Raw Data'!P1114-'Raw Data'!O1114&lt;4, 'Raw Data'!P1114-'Raw Data'!O1114&gt;0)), 'Raw Data'!H1114, 0))</f>
        <v/>
      </c>
      <c r="L1121">
        <f>IF(ISBLANK('Raw Data'!J1114), 0, IF(AND(1=MATCH(LARGE('Raw Data'!G1114:J1114, 3), 'Raw Data'!G1114:J1114, 0), AND('Raw Data'!O1114-'Raw Data'!P1114&lt;4, 'Raw Data'!O1114-'Raw Data'!P1114&gt;0)), 'Raw Data'!G1114, 0))</f>
        <v/>
      </c>
      <c r="M1121">
        <f>IF(ISBLANK('Raw Data'!J1114), 0, IF(AND(4=MATCH(LARGE('Raw Data'!G1114:J1114, 2), 'Raw Data'!G1114:J1114, 0), 'Raw Data'!P1114-'Raw Data'!O1114&gt;3), 'Raw Data'!J1114, 0))</f>
        <v/>
      </c>
      <c r="N1121">
        <f>IF(ISBLANK('Raw Data'!J1114), 0, IF(AND(3=MATCH(LARGE('Raw Data'!G1114:J1114, 2), 'Raw Data'!G1114:J1114, 0), 'Raw Data'!O1114-'Raw Data'!P1114&gt;3), 'Raw Data'!I1114, 0))</f>
        <v/>
      </c>
      <c r="O1121">
        <f>IF(ISBLANK('Raw Data'!J1114), 0, IF(AND(2=MATCH(LARGE('Raw Data'!G1114:J1114, 2), 'Raw Data'!G1114:J1114, 0), AND('Raw Data'!P1114-'Raw Data'!O1114&lt;4, 'Raw Data'!P1114-'Raw Data'!O1114&gt;0)), 'Raw Data'!H1114, 0))</f>
        <v/>
      </c>
      <c r="P1121">
        <f>IF(ISBLANK('Raw Data'!J1114), 0, IF(AND(1=MATCH(LARGE('Raw Data'!G1114:J1114, 2), 'Raw Data'!G1114:J1114, 0), AND('Raw Data'!O1114-'Raw Data'!P1114&lt;4, 'Raw Data'!O1114-'Raw Data'!P1114&gt;0)), 'Raw Data'!G1114, 0))</f>
        <v/>
      </c>
      <c r="Q1121">
        <f>IF(ISBLANK('Raw Data'!J1114), 0, IF(AND(4=MATCH(LARGE('Raw Data'!G1114:J1114, 1), 'Raw Data'!G1114:J1114, 0), 'Raw Data'!P1114-'Raw Data'!O1114&gt;3), 'Raw Data'!J1114, 0))</f>
        <v/>
      </c>
      <c r="R1121">
        <f>IF(ISBLANK('Raw Data'!J1114), 0, IF(AND(3=MATCH(LARGE('Raw Data'!G1114:J1114, 1), 'Raw Data'!G1114:J1114, 0), 'Raw Data'!O1114-'Raw Data'!P1114&gt;3), 'Raw Data'!I1114, 0))</f>
        <v/>
      </c>
      <c r="S1121">
        <f>IF(AND('Raw Data'!P1114-'Raw Data'!O1114&gt;4, 'Raw Data'!F1114&lt;'Raw Data'!C1114), 'Raw Data'!J1114, 0)</f>
        <v/>
      </c>
      <c r="T1121">
        <f>IF(AND('Raw Data'!O1114-'Raw Data'!P1114&gt;4, 'Raw Data'!F1114&gt;'Raw Data'!C1114), 'Raw Data'!I1114, 0)</f>
        <v/>
      </c>
      <c r="U1121">
        <f>IF(AND('Raw Data'!P1114-'Raw Data'!O1114&lt;3, 'Raw Data'!P1114&gt;'Raw Data'!O1114, 'Raw Data'!F1114&lt;'Raw Data'!C1114), 'Raw Data'!H1114, 0)</f>
        <v/>
      </c>
      <c r="V1121">
        <f>IF(AND('Raw Data'!P1114-'Raw Data'!O1114&lt;3, 'Raw Data'!P1114&gt;'Raw Data'!O1114, 'Raw Data'!F1114&gt;'Raw Data'!C1114), 'Raw Data'!G1114, 0)</f>
        <v/>
      </c>
    </row>
    <row r="1122">
      <c r="A1122">
        <f>IF(AND('Raw Data'!F1115&lt;'Raw Data'!C1115, 'Raw Data'!P1115&gt;'Raw Data'!O1115, 'Raw Data'!P1115-'Raw Data'!O1115&gt;3), 'Raw Data'!J1115, 0)</f>
        <v/>
      </c>
      <c r="B1122">
        <f>IF(AND('Raw Data'!C1115&lt;'Raw Data'!F1115, 'Raw Data'!O1115&gt;'Raw Data'!P1115, 'Raw Data'!O1115-'Raw Data'!P1115&gt;3), 'Raw Data'!I1115, 0)</f>
        <v/>
      </c>
      <c r="C1122">
        <f>IF(AND('Raw Data'!F1115&lt;'Raw Data'!C1115, 'Raw Data'!P1115&gt;'Raw Data'!O1115, 'Raw Data'!P1115-'Raw Data'!O1115&lt;4), 'Raw Data'!H1115, 0)</f>
        <v/>
      </c>
      <c r="D1122">
        <f>IF(AND('Raw Data'!C1115&lt;'Raw Data'!F1115, 'Raw Data'!O1115&gt;'Raw Data'!P1115, 'Raw Data'!O1115-'Raw Data'!P1115&lt;4), 'Raw Data'!G1115, 0)</f>
        <v/>
      </c>
      <c r="E1122">
        <f>IF(ISBLANK('Raw Data'!J1115), 0, IF(AND(4=MATCH(LARGE('Raw Data'!G1115:J1115, 4), 'Raw Data'!G1115:J1115, 0), 'Raw Data'!P1115-'Raw Data'!O1115&gt;3), 'Raw Data'!J1115, 0))</f>
        <v/>
      </c>
      <c r="F1122">
        <f>IF(ISBLANK('Raw Data'!J1115), 0, IF(AND(3=MATCH(LARGE('Raw Data'!G1115:J1115, 4), 'Raw Data'!G1115:J1115, 0), 'Raw Data'!O1115-'Raw Data'!P1115&gt;3), 'Raw Data'!I1115, 0))</f>
        <v/>
      </c>
      <c r="G1122">
        <f>IF(ISBLANK('Raw Data'!J1115), 0, IF(AND(2=MATCH(LARGE('Raw Data'!G1115:J1115, 4), 'Raw Data'!G1115:J1115, 0), AND('Raw Data'!P1115-'Raw Data'!O1115&lt;4, 'Raw Data'!P1115-'Raw Data'!O1115&gt;0)), 'Raw Data'!H1115, 0))</f>
        <v/>
      </c>
      <c r="H1122">
        <f>IF(ISBLANK('Raw Data'!J1115), 0, IF(AND(1=MATCH(LARGE('Raw Data'!G1115:J1115, 4), 'Raw Data'!G1115:J1115, 0), AND('Raw Data'!O1115-'Raw Data'!P1115&lt;4, 'Raw Data'!O1115-'Raw Data'!P1115&gt;0)), 'Raw Data'!G1115, 0))</f>
        <v/>
      </c>
      <c r="I1122">
        <f>IF(ISBLANK('Raw Data'!J1115), 0, IF(AND(4=MATCH(LARGE('Raw Data'!G1115:J1115, 3), 'Raw Data'!G1115:J1115, 0), 'Raw Data'!P1115-'Raw Data'!O1115&gt;3), 'Raw Data'!J1115, 0))</f>
        <v/>
      </c>
      <c r="J1122">
        <f>IF(ISBLANK('Raw Data'!J1115), 0, IF(AND(3=MATCH(LARGE('Raw Data'!G1115:J1115, 3), 'Raw Data'!G1115:J1115, 0), 'Raw Data'!O1115-'Raw Data'!P1115&gt;3), 'Raw Data'!I1115, 0))</f>
        <v/>
      </c>
      <c r="K1122">
        <f>IF(ISBLANK('Raw Data'!J1115), 0, IF(AND(2=MATCH(LARGE('Raw Data'!G1115:J1115, 3), 'Raw Data'!G1115:J1115, 0), AND('Raw Data'!P1115-'Raw Data'!O1115&lt;4, 'Raw Data'!P1115-'Raw Data'!O1115&gt;0)), 'Raw Data'!H1115, 0))</f>
        <v/>
      </c>
      <c r="L1122">
        <f>IF(ISBLANK('Raw Data'!J1115), 0, IF(AND(1=MATCH(LARGE('Raw Data'!G1115:J1115, 3), 'Raw Data'!G1115:J1115, 0), AND('Raw Data'!O1115-'Raw Data'!P1115&lt;4, 'Raw Data'!O1115-'Raw Data'!P1115&gt;0)), 'Raw Data'!G1115, 0))</f>
        <v/>
      </c>
      <c r="M1122">
        <f>IF(ISBLANK('Raw Data'!J1115), 0, IF(AND(4=MATCH(LARGE('Raw Data'!G1115:J1115, 2), 'Raw Data'!G1115:J1115, 0), 'Raw Data'!P1115-'Raw Data'!O1115&gt;3), 'Raw Data'!J1115, 0))</f>
        <v/>
      </c>
      <c r="N1122">
        <f>IF(ISBLANK('Raw Data'!J1115), 0, IF(AND(3=MATCH(LARGE('Raw Data'!G1115:J1115, 2), 'Raw Data'!G1115:J1115, 0), 'Raw Data'!O1115-'Raw Data'!P1115&gt;3), 'Raw Data'!I1115, 0))</f>
        <v/>
      </c>
      <c r="O1122">
        <f>IF(ISBLANK('Raw Data'!J1115), 0, IF(AND(2=MATCH(LARGE('Raw Data'!G1115:J1115, 2), 'Raw Data'!G1115:J1115, 0), AND('Raw Data'!P1115-'Raw Data'!O1115&lt;4, 'Raw Data'!P1115-'Raw Data'!O1115&gt;0)), 'Raw Data'!H1115, 0))</f>
        <v/>
      </c>
      <c r="P1122">
        <f>IF(ISBLANK('Raw Data'!J1115), 0, IF(AND(1=MATCH(LARGE('Raw Data'!G1115:J1115, 2), 'Raw Data'!G1115:J1115, 0), AND('Raw Data'!O1115-'Raw Data'!P1115&lt;4, 'Raw Data'!O1115-'Raw Data'!P1115&gt;0)), 'Raw Data'!G1115, 0))</f>
        <v/>
      </c>
      <c r="Q1122">
        <f>IF(ISBLANK('Raw Data'!J1115), 0, IF(AND(4=MATCH(LARGE('Raw Data'!G1115:J1115, 1), 'Raw Data'!G1115:J1115, 0), 'Raw Data'!P1115-'Raw Data'!O1115&gt;3), 'Raw Data'!J1115, 0))</f>
        <v/>
      </c>
      <c r="R1122">
        <f>IF(ISBLANK('Raw Data'!J1115), 0, IF(AND(3=MATCH(LARGE('Raw Data'!G1115:J1115, 1), 'Raw Data'!G1115:J1115, 0), 'Raw Data'!O1115-'Raw Data'!P1115&gt;3), 'Raw Data'!I1115, 0))</f>
        <v/>
      </c>
      <c r="S1122">
        <f>IF(AND('Raw Data'!P1115-'Raw Data'!O1115&gt;4, 'Raw Data'!F1115&lt;'Raw Data'!C1115), 'Raw Data'!J1115, 0)</f>
        <v/>
      </c>
      <c r="T1122">
        <f>IF(AND('Raw Data'!O1115-'Raw Data'!P1115&gt;4, 'Raw Data'!F1115&gt;'Raw Data'!C1115), 'Raw Data'!I1115, 0)</f>
        <v/>
      </c>
      <c r="U1122">
        <f>IF(AND('Raw Data'!P1115-'Raw Data'!O1115&lt;3, 'Raw Data'!P1115&gt;'Raw Data'!O1115, 'Raw Data'!F1115&lt;'Raw Data'!C1115), 'Raw Data'!H1115, 0)</f>
        <v/>
      </c>
      <c r="V1122">
        <f>IF(AND('Raw Data'!P1115-'Raw Data'!O1115&lt;3, 'Raw Data'!P1115&gt;'Raw Data'!O1115, 'Raw Data'!F1115&gt;'Raw Data'!C1115), 'Raw Data'!G1115, 0)</f>
        <v/>
      </c>
    </row>
    <row r="1123">
      <c r="A1123">
        <f>IF(AND('Raw Data'!F1116&lt;'Raw Data'!C1116, 'Raw Data'!P1116&gt;'Raw Data'!O1116, 'Raw Data'!P1116-'Raw Data'!O1116&gt;3), 'Raw Data'!J1116, 0)</f>
        <v/>
      </c>
      <c r="B1123">
        <f>IF(AND('Raw Data'!C1116&lt;'Raw Data'!F1116, 'Raw Data'!O1116&gt;'Raw Data'!P1116, 'Raw Data'!O1116-'Raw Data'!P1116&gt;3), 'Raw Data'!I1116, 0)</f>
        <v/>
      </c>
      <c r="C1123">
        <f>IF(AND('Raw Data'!F1116&lt;'Raw Data'!C1116, 'Raw Data'!P1116&gt;'Raw Data'!O1116, 'Raw Data'!P1116-'Raw Data'!O1116&lt;4), 'Raw Data'!H1116, 0)</f>
        <v/>
      </c>
      <c r="D1123">
        <f>IF(AND('Raw Data'!C1116&lt;'Raw Data'!F1116, 'Raw Data'!O1116&gt;'Raw Data'!P1116, 'Raw Data'!O1116-'Raw Data'!P1116&lt;4), 'Raw Data'!G1116, 0)</f>
        <v/>
      </c>
      <c r="E1123">
        <f>IF(ISBLANK('Raw Data'!J1116), 0, IF(AND(4=MATCH(LARGE('Raw Data'!G1116:J1116, 4), 'Raw Data'!G1116:J1116, 0), 'Raw Data'!P1116-'Raw Data'!O1116&gt;3), 'Raw Data'!J1116, 0))</f>
        <v/>
      </c>
      <c r="F1123">
        <f>IF(ISBLANK('Raw Data'!J1116), 0, IF(AND(3=MATCH(LARGE('Raw Data'!G1116:J1116, 4), 'Raw Data'!G1116:J1116, 0), 'Raw Data'!O1116-'Raw Data'!P1116&gt;3), 'Raw Data'!I1116, 0))</f>
        <v/>
      </c>
      <c r="G1123">
        <f>IF(ISBLANK('Raw Data'!J1116), 0, IF(AND(2=MATCH(LARGE('Raw Data'!G1116:J1116, 4), 'Raw Data'!G1116:J1116, 0), AND('Raw Data'!P1116-'Raw Data'!O1116&lt;4, 'Raw Data'!P1116-'Raw Data'!O1116&gt;0)), 'Raw Data'!H1116, 0))</f>
        <v/>
      </c>
      <c r="H1123">
        <f>IF(ISBLANK('Raw Data'!J1116), 0, IF(AND(1=MATCH(LARGE('Raw Data'!G1116:J1116, 4), 'Raw Data'!G1116:J1116, 0), AND('Raw Data'!O1116-'Raw Data'!P1116&lt;4, 'Raw Data'!O1116-'Raw Data'!P1116&gt;0)), 'Raw Data'!G1116, 0))</f>
        <v/>
      </c>
      <c r="I1123">
        <f>IF(ISBLANK('Raw Data'!J1116), 0, IF(AND(4=MATCH(LARGE('Raw Data'!G1116:J1116, 3), 'Raw Data'!G1116:J1116, 0), 'Raw Data'!P1116-'Raw Data'!O1116&gt;3), 'Raw Data'!J1116, 0))</f>
        <v/>
      </c>
      <c r="J1123">
        <f>IF(ISBLANK('Raw Data'!J1116), 0, IF(AND(3=MATCH(LARGE('Raw Data'!G1116:J1116, 3), 'Raw Data'!G1116:J1116, 0), 'Raw Data'!O1116-'Raw Data'!P1116&gt;3), 'Raw Data'!I1116, 0))</f>
        <v/>
      </c>
      <c r="K1123">
        <f>IF(ISBLANK('Raw Data'!J1116), 0, IF(AND(2=MATCH(LARGE('Raw Data'!G1116:J1116, 3), 'Raw Data'!G1116:J1116, 0), AND('Raw Data'!P1116-'Raw Data'!O1116&lt;4, 'Raw Data'!P1116-'Raw Data'!O1116&gt;0)), 'Raw Data'!H1116, 0))</f>
        <v/>
      </c>
      <c r="L1123">
        <f>IF(ISBLANK('Raw Data'!J1116), 0, IF(AND(1=MATCH(LARGE('Raw Data'!G1116:J1116, 3), 'Raw Data'!G1116:J1116, 0), AND('Raw Data'!O1116-'Raw Data'!P1116&lt;4, 'Raw Data'!O1116-'Raw Data'!P1116&gt;0)), 'Raw Data'!G1116, 0))</f>
        <v/>
      </c>
      <c r="M1123">
        <f>IF(ISBLANK('Raw Data'!J1116), 0, IF(AND(4=MATCH(LARGE('Raw Data'!G1116:J1116, 2), 'Raw Data'!G1116:J1116, 0), 'Raw Data'!P1116-'Raw Data'!O1116&gt;3), 'Raw Data'!J1116, 0))</f>
        <v/>
      </c>
      <c r="N1123">
        <f>IF(ISBLANK('Raw Data'!J1116), 0, IF(AND(3=MATCH(LARGE('Raw Data'!G1116:J1116, 2), 'Raw Data'!G1116:J1116, 0), 'Raw Data'!O1116-'Raw Data'!P1116&gt;3), 'Raw Data'!I1116, 0))</f>
        <v/>
      </c>
      <c r="O1123">
        <f>IF(ISBLANK('Raw Data'!J1116), 0, IF(AND(2=MATCH(LARGE('Raw Data'!G1116:J1116, 2), 'Raw Data'!G1116:J1116, 0), AND('Raw Data'!P1116-'Raw Data'!O1116&lt;4, 'Raw Data'!P1116-'Raw Data'!O1116&gt;0)), 'Raw Data'!H1116, 0))</f>
        <v/>
      </c>
      <c r="P1123">
        <f>IF(ISBLANK('Raw Data'!J1116), 0, IF(AND(1=MATCH(LARGE('Raw Data'!G1116:J1116, 2), 'Raw Data'!G1116:J1116, 0), AND('Raw Data'!O1116-'Raw Data'!P1116&lt;4, 'Raw Data'!O1116-'Raw Data'!P1116&gt;0)), 'Raw Data'!G1116, 0))</f>
        <v/>
      </c>
      <c r="Q1123">
        <f>IF(ISBLANK('Raw Data'!J1116), 0, IF(AND(4=MATCH(LARGE('Raw Data'!G1116:J1116, 1), 'Raw Data'!G1116:J1116, 0), 'Raw Data'!P1116-'Raw Data'!O1116&gt;3), 'Raw Data'!J1116, 0))</f>
        <v/>
      </c>
      <c r="R1123">
        <f>IF(ISBLANK('Raw Data'!J1116), 0, IF(AND(3=MATCH(LARGE('Raw Data'!G1116:J1116, 1), 'Raw Data'!G1116:J1116, 0), 'Raw Data'!O1116-'Raw Data'!P1116&gt;3), 'Raw Data'!I1116, 0))</f>
        <v/>
      </c>
      <c r="S1123">
        <f>IF(AND('Raw Data'!P1116-'Raw Data'!O1116&gt;4, 'Raw Data'!F1116&lt;'Raw Data'!C1116), 'Raw Data'!J1116, 0)</f>
        <v/>
      </c>
      <c r="T1123">
        <f>IF(AND('Raw Data'!O1116-'Raw Data'!P1116&gt;4, 'Raw Data'!F1116&gt;'Raw Data'!C1116), 'Raw Data'!I1116, 0)</f>
        <v/>
      </c>
      <c r="U1123">
        <f>IF(AND('Raw Data'!P1116-'Raw Data'!O1116&lt;3, 'Raw Data'!P1116&gt;'Raw Data'!O1116, 'Raw Data'!F1116&lt;'Raw Data'!C1116), 'Raw Data'!H1116, 0)</f>
        <v/>
      </c>
      <c r="V1123">
        <f>IF(AND('Raw Data'!P1116-'Raw Data'!O1116&lt;3, 'Raw Data'!P1116&gt;'Raw Data'!O1116, 'Raw Data'!F1116&gt;'Raw Data'!C1116), 'Raw Data'!G1116, 0)</f>
        <v/>
      </c>
    </row>
    <row r="1124">
      <c r="A1124">
        <f>IF(AND('Raw Data'!F1117&lt;'Raw Data'!C1117, 'Raw Data'!P1117&gt;'Raw Data'!O1117, 'Raw Data'!P1117-'Raw Data'!O1117&gt;3), 'Raw Data'!J1117, 0)</f>
        <v/>
      </c>
      <c r="B1124">
        <f>IF(AND('Raw Data'!C1117&lt;'Raw Data'!F1117, 'Raw Data'!O1117&gt;'Raw Data'!P1117, 'Raw Data'!O1117-'Raw Data'!P1117&gt;3), 'Raw Data'!I1117, 0)</f>
        <v/>
      </c>
      <c r="C1124">
        <f>IF(AND('Raw Data'!F1117&lt;'Raw Data'!C1117, 'Raw Data'!P1117&gt;'Raw Data'!O1117, 'Raw Data'!P1117-'Raw Data'!O1117&lt;4), 'Raw Data'!H1117, 0)</f>
        <v/>
      </c>
      <c r="D1124">
        <f>IF(AND('Raw Data'!C1117&lt;'Raw Data'!F1117, 'Raw Data'!O1117&gt;'Raw Data'!P1117, 'Raw Data'!O1117-'Raw Data'!P1117&lt;4), 'Raw Data'!G1117, 0)</f>
        <v/>
      </c>
      <c r="E1124">
        <f>IF(ISBLANK('Raw Data'!J1117), 0, IF(AND(4=MATCH(LARGE('Raw Data'!G1117:J1117, 4), 'Raw Data'!G1117:J1117, 0), 'Raw Data'!P1117-'Raw Data'!O1117&gt;3), 'Raw Data'!J1117, 0))</f>
        <v/>
      </c>
      <c r="F1124">
        <f>IF(ISBLANK('Raw Data'!J1117), 0, IF(AND(3=MATCH(LARGE('Raw Data'!G1117:J1117, 4), 'Raw Data'!G1117:J1117, 0), 'Raw Data'!O1117-'Raw Data'!P1117&gt;3), 'Raw Data'!I1117, 0))</f>
        <v/>
      </c>
      <c r="G1124">
        <f>IF(ISBLANK('Raw Data'!J1117), 0, IF(AND(2=MATCH(LARGE('Raw Data'!G1117:J1117, 4), 'Raw Data'!G1117:J1117, 0), AND('Raw Data'!P1117-'Raw Data'!O1117&lt;4, 'Raw Data'!P1117-'Raw Data'!O1117&gt;0)), 'Raw Data'!H1117, 0))</f>
        <v/>
      </c>
      <c r="H1124">
        <f>IF(ISBLANK('Raw Data'!J1117), 0, IF(AND(1=MATCH(LARGE('Raw Data'!G1117:J1117, 4), 'Raw Data'!G1117:J1117, 0), AND('Raw Data'!O1117-'Raw Data'!P1117&lt;4, 'Raw Data'!O1117-'Raw Data'!P1117&gt;0)), 'Raw Data'!G1117, 0))</f>
        <v/>
      </c>
      <c r="I1124">
        <f>IF(ISBLANK('Raw Data'!J1117), 0, IF(AND(4=MATCH(LARGE('Raw Data'!G1117:J1117, 3), 'Raw Data'!G1117:J1117, 0), 'Raw Data'!P1117-'Raw Data'!O1117&gt;3), 'Raw Data'!J1117, 0))</f>
        <v/>
      </c>
      <c r="J1124">
        <f>IF(ISBLANK('Raw Data'!J1117), 0, IF(AND(3=MATCH(LARGE('Raw Data'!G1117:J1117, 3), 'Raw Data'!G1117:J1117, 0), 'Raw Data'!O1117-'Raw Data'!P1117&gt;3), 'Raw Data'!I1117, 0))</f>
        <v/>
      </c>
      <c r="K1124">
        <f>IF(ISBLANK('Raw Data'!J1117), 0, IF(AND(2=MATCH(LARGE('Raw Data'!G1117:J1117, 3), 'Raw Data'!G1117:J1117, 0), AND('Raw Data'!P1117-'Raw Data'!O1117&lt;4, 'Raw Data'!P1117-'Raw Data'!O1117&gt;0)), 'Raw Data'!H1117, 0))</f>
        <v/>
      </c>
      <c r="L1124">
        <f>IF(ISBLANK('Raw Data'!J1117), 0, IF(AND(1=MATCH(LARGE('Raw Data'!G1117:J1117, 3), 'Raw Data'!G1117:J1117, 0), AND('Raw Data'!O1117-'Raw Data'!P1117&lt;4, 'Raw Data'!O1117-'Raw Data'!P1117&gt;0)), 'Raw Data'!G1117, 0))</f>
        <v/>
      </c>
      <c r="M1124">
        <f>IF(ISBLANK('Raw Data'!J1117), 0, IF(AND(4=MATCH(LARGE('Raw Data'!G1117:J1117, 2), 'Raw Data'!G1117:J1117, 0), 'Raw Data'!P1117-'Raw Data'!O1117&gt;3), 'Raw Data'!J1117, 0))</f>
        <v/>
      </c>
      <c r="N1124">
        <f>IF(ISBLANK('Raw Data'!J1117), 0, IF(AND(3=MATCH(LARGE('Raw Data'!G1117:J1117, 2), 'Raw Data'!G1117:J1117, 0), 'Raw Data'!O1117-'Raw Data'!P1117&gt;3), 'Raw Data'!I1117, 0))</f>
        <v/>
      </c>
      <c r="O1124">
        <f>IF(ISBLANK('Raw Data'!J1117), 0, IF(AND(2=MATCH(LARGE('Raw Data'!G1117:J1117, 2), 'Raw Data'!G1117:J1117, 0), AND('Raw Data'!P1117-'Raw Data'!O1117&lt;4, 'Raw Data'!P1117-'Raw Data'!O1117&gt;0)), 'Raw Data'!H1117, 0))</f>
        <v/>
      </c>
      <c r="P1124">
        <f>IF(ISBLANK('Raw Data'!J1117), 0, IF(AND(1=MATCH(LARGE('Raw Data'!G1117:J1117, 2), 'Raw Data'!G1117:J1117, 0), AND('Raw Data'!O1117-'Raw Data'!P1117&lt;4, 'Raw Data'!O1117-'Raw Data'!P1117&gt;0)), 'Raw Data'!G1117, 0))</f>
        <v/>
      </c>
      <c r="Q1124">
        <f>IF(ISBLANK('Raw Data'!J1117), 0, IF(AND(4=MATCH(LARGE('Raw Data'!G1117:J1117, 1), 'Raw Data'!G1117:J1117, 0), 'Raw Data'!P1117-'Raw Data'!O1117&gt;3), 'Raw Data'!J1117, 0))</f>
        <v/>
      </c>
      <c r="R1124">
        <f>IF(ISBLANK('Raw Data'!J1117), 0, IF(AND(3=MATCH(LARGE('Raw Data'!G1117:J1117, 1), 'Raw Data'!G1117:J1117, 0), 'Raw Data'!O1117-'Raw Data'!P1117&gt;3), 'Raw Data'!I1117, 0))</f>
        <v/>
      </c>
      <c r="S1124">
        <f>IF(AND('Raw Data'!P1117-'Raw Data'!O1117&gt;4, 'Raw Data'!F1117&lt;'Raw Data'!C1117), 'Raw Data'!J1117, 0)</f>
        <v/>
      </c>
      <c r="T1124">
        <f>IF(AND('Raw Data'!O1117-'Raw Data'!P1117&gt;4, 'Raw Data'!F1117&gt;'Raw Data'!C1117), 'Raw Data'!I1117, 0)</f>
        <v/>
      </c>
      <c r="U1124">
        <f>IF(AND('Raw Data'!P1117-'Raw Data'!O1117&lt;3, 'Raw Data'!P1117&gt;'Raw Data'!O1117, 'Raw Data'!F1117&lt;'Raw Data'!C1117), 'Raw Data'!H1117, 0)</f>
        <v/>
      </c>
      <c r="V1124">
        <f>IF(AND('Raw Data'!P1117-'Raw Data'!O1117&lt;3, 'Raw Data'!P1117&gt;'Raw Data'!O1117, 'Raw Data'!F1117&gt;'Raw Data'!C1117), 'Raw Data'!G1117, 0)</f>
        <v/>
      </c>
    </row>
    <row r="1125">
      <c r="A1125">
        <f>IF(AND('Raw Data'!F1118&lt;'Raw Data'!C1118, 'Raw Data'!P1118&gt;'Raw Data'!O1118, 'Raw Data'!P1118-'Raw Data'!O1118&gt;3), 'Raw Data'!J1118, 0)</f>
        <v/>
      </c>
      <c r="B1125">
        <f>IF(AND('Raw Data'!C1118&lt;'Raw Data'!F1118, 'Raw Data'!O1118&gt;'Raw Data'!P1118, 'Raw Data'!O1118-'Raw Data'!P1118&gt;3), 'Raw Data'!I1118, 0)</f>
        <v/>
      </c>
      <c r="C1125">
        <f>IF(AND('Raw Data'!F1118&lt;'Raw Data'!C1118, 'Raw Data'!P1118&gt;'Raw Data'!O1118, 'Raw Data'!P1118-'Raw Data'!O1118&lt;4), 'Raw Data'!H1118, 0)</f>
        <v/>
      </c>
      <c r="D1125">
        <f>IF(AND('Raw Data'!C1118&lt;'Raw Data'!F1118, 'Raw Data'!O1118&gt;'Raw Data'!P1118, 'Raw Data'!O1118-'Raw Data'!P1118&lt;4), 'Raw Data'!G1118, 0)</f>
        <v/>
      </c>
      <c r="E1125">
        <f>IF(ISBLANK('Raw Data'!J1118), 0, IF(AND(4=MATCH(LARGE('Raw Data'!G1118:J1118, 4), 'Raw Data'!G1118:J1118, 0), 'Raw Data'!P1118-'Raw Data'!O1118&gt;3), 'Raw Data'!J1118, 0))</f>
        <v/>
      </c>
      <c r="F1125">
        <f>IF(ISBLANK('Raw Data'!J1118), 0, IF(AND(3=MATCH(LARGE('Raw Data'!G1118:J1118, 4), 'Raw Data'!G1118:J1118, 0), 'Raw Data'!O1118-'Raw Data'!P1118&gt;3), 'Raw Data'!I1118, 0))</f>
        <v/>
      </c>
      <c r="G1125">
        <f>IF(ISBLANK('Raw Data'!J1118), 0, IF(AND(2=MATCH(LARGE('Raw Data'!G1118:J1118, 4), 'Raw Data'!G1118:J1118, 0), AND('Raw Data'!P1118-'Raw Data'!O1118&lt;4, 'Raw Data'!P1118-'Raw Data'!O1118&gt;0)), 'Raw Data'!H1118, 0))</f>
        <v/>
      </c>
      <c r="H1125">
        <f>IF(ISBLANK('Raw Data'!J1118), 0, IF(AND(1=MATCH(LARGE('Raw Data'!G1118:J1118, 4), 'Raw Data'!G1118:J1118, 0), AND('Raw Data'!O1118-'Raw Data'!P1118&lt;4, 'Raw Data'!O1118-'Raw Data'!P1118&gt;0)), 'Raw Data'!G1118, 0))</f>
        <v/>
      </c>
      <c r="I1125">
        <f>IF(ISBLANK('Raw Data'!J1118), 0, IF(AND(4=MATCH(LARGE('Raw Data'!G1118:J1118, 3), 'Raw Data'!G1118:J1118, 0), 'Raw Data'!P1118-'Raw Data'!O1118&gt;3), 'Raw Data'!J1118, 0))</f>
        <v/>
      </c>
      <c r="J1125">
        <f>IF(ISBLANK('Raw Data'!J1118), 0, IF(AND(3=MATCH(LARGE('Raw Data'!G1118:J1118, 3), 'Raw Data'!G1118:J1118, 0), 'Raw Data'!O1118-'Raw Data'!P1118&gt;3), 'Raw Data'!I1118, 0))</f>
        <v/>
      </c>
      <c r="K1125">
        <f>IF(ISBLANK('Raw Data'!J1118), 0, IF(AND(2=MATCH(LARGE('Raw Data'!G1118:J1118, 3), 'Raw Data'!G1118:J1118, 0), AND('Raw Data'!P1118-'Raw Data'!O1118&lt;4, 'Raw Data'!P1118-'Raw Data'!O1118&gt;0)), 'Raw Data'!H1118, 0))</f>
        <v/>
      </c>
      <c r="L1125">
        <f>IF(ISBLANK('Raw Data'!J1118), 0, IF(AND(1=MATCH(LARGE('Raw Data'!G1118:J1118, 3), 'Raw Data'!G1118:J1118, 0), AND('Raw Data'!O1118-'Raw Data'!P1118&lt;4, 'Raw Data'!O1118-'Raw Data'!P1118&gt;0)), 'Raw Data'!G1118, 0))</f>
        <v/>
      </c>
      <c r="M1125">
        <f>IF(ISBLANK('Raw Data'!J1118), 0, IF(AND(4=MATCH(LARGE('Raw Data'!G1118:J1118, 2), 'Raw Data'!G1118:J1118, 0), 'Raw Data'!P1118-'Raw Data'!O1118&gt;3), 'Raw Data'!J1118, 0))</f>
        <v/>
      </c>
      <c r="N1125">
        <f>IF(ISBLANK('Raw Data'!J1118), 0, IF(AND(3=MATCH(LARGE('Raw Data'!G1118:J1118, 2), 'Raw Data'!G1118:J1118, 0), 'Raw Data'!O1118-'Raw Data'!P1118&gt;3), 'Raw Data'!I1118, 0))</f>
        <v/>
      </c>
      <c r="O1125">
        <f>IF(ISBLANK('Raw Data'!J1118), 0, IF(AND(2=MATCH(LARGE('Raw Data'!G1118:J1118, 2), 'Raw Data'!G1118:J1118, 0), AND('Raw Data'!P1118-'Raw Data'!O1118&lt;4, 'Raw Data'!P1118-'Raw Data'!O1118&gt;0)), 'Raw Data'!H1118, 0))</f>
        <v/>
      </c>
      <c r="P1125">
        <f>IF(ISBLANK('Raw Data'!J1118), 0, IF(AND(1=MATCH(LARGE('Raw Data'!G1118:J1118, 2), 'Raw Data'!G1118:J1118, 0), AND('Raw Data'!O1118-'Raw Data'!P1118&lt;4, 'Raw Data'!O1118-'Raw Data'!P1118&gt;0)), 'Raw Data'!G1118, 0))</f>
        <v/>
      </c>
      <c r="Q1125">
        <f>IF(ISBLANK('Raw Data'!J1118), 0, IF(AND(4=MATCH(LARGE('Raw Data'!G1118:J1118, 1), 'Raw Data'!G1118:J1118, 0), 'Raw Data'!P1118-'Raw Data'!O1118&gt;3), 'Raw Data'!J1118, 0))</f>
        <v/>
      </c>
      <c r="R1125">
        <f>IF(ISBLANK('Raw Data'!J1118), 0, IF(AND(3=MATCH(LARGE('Raw Data'!G1118:J1118, 1), 'Raw Data'!G1118:J1118, 0), 'Raw Data'!O1118-'Raw Data'!P1118&gt;3), 'Raw Data'!I1118, 0))</f>
        <v/>
      </c>
      <c r="S1125">
        <f>IF(AND('Raw Data'!P1118-'Raw Data'!O1118&gt;4, 'Raw Data'!F1118&lt;'Raw Data'!C1118), 'Raw Data'!J1118, 0)</f>
        <v/>
      </c>
      <c r="T1125">
        <f>IF(AND('Raw Data'!O1118-'Raw Data'!P1118&gt;4, 'Raw Data'!F1118&gt;'Raw Data'!C1118), 'Raw Data'!I1118, 0)</f>
        <v/>
      </c>
      <c r="U1125">
        <f>IF(AND('Raw Data'!P1118-'Raw Data'!O1118&lt;3, 'Raw Data'!P1118&gt;'Raw Data'!O1118, 'Raw Data'!F1118&lt;'Raw Data'!C1118), 'Raw Data'!H1118, 0)</f>
        <v/>
      </c>
      <c r="V1125">
        <f>IF(AND('Raw Data'!P1118-'Raw Data'!O1118&lt;3, 'Raw Data'!P1118&gt;'Raw Data'!O1118, 'Raw Data'!F1118&gt;'Raw Data'!C1118), 'Raw Data'!G1118, 0)</f>
        <v/>
      </c>
    </row>
    <row r="1126">
      <c r="A1126">
        <f>IF(AND('Raw Data'!F1119&lt;'Raw Data'!C1119, 'Raw Data'!P1119&gt;'Raw Data'!O1119, 'Raw Data'!P1119-'Raw Data'!O1119&gt;3), 'Raw Data'!J1119, 0)</f>
        <v/>
      </c>
      <c r="B1126">
        <f>IF(AND('Raw Data'!C1119&lt;'Raw Data'!F1119, 'Raw Data'!O1119&gt;'Raw Data'!P1119, 'Raw Data'!O1119-'Raw Data'!P1119&gt;3), 'Raw Data'!I1119, 0)</f>
        <v/>
      </c>
      <c r="C1126">
        <f>IF(AND('Raw Data'!F1119&lt;'Raw Data'!C1119, 'Raw Data'!P1119&gt;'Raw Data'!O1119, 'Raw Data'!P1119-'Raw Data'!O1119&lt;4), 'Raw Data'!H1119, 0)</f>
        <v/>
      </c>
      <c r="D1126">
        <f>IF(AND('Raw Data'!C1119&lt;'Raw Data'!F1119, 'Raw Data'!O1119&gt;'Raw Data'!P1119, 'Raw Data'!O1119-'Raw Data'!P1119&lt;4), 'Raw Data'!G1119, 0)</f>
        <v/>
      </c>
      <c r="E1126">
        <f>IF(ISBLANK('Raw Data'!J1119), 0, IF(AND(4=MATCH(LARGE('Raw Data'!G1119:J1119, 4), 'Raw Data'!G1119:J1119, 0), 'Raw Data'!P1119-'Raw Data'!O1119&gt;3), 'Raw Data'!J1119, 0))</f>
        <v/>
      </c>
      <c r="F1126">
        <f>IF(ISBLANK('Raw Data'!J1119), 0, IF(AND(3=MATCH(LARGE('Raw Data'!G1119:J1119, 4), 'Raw Data'!G1119:J1119, 0), 'Raw Data'!O1119-'Raw Data'!P1119&gt;3), 'Raw Data'!I1119, 0))</f>
        <v/>
      </c>
      <c r="G1126">
        <f>IF(ISBLANK('Raw Data'!J1119), 0, IF(AND(2=MATCH(LARGE('Raw Data'!G1119:J1119, 4), 'Raw Data'!G1119:J1119, 0), AND('Raw Data'!P1119-'Raw Data'!O1119&lt;4, 'Raw Data'!P1119-'Raw Data'!O1119&gt;0)), 'Raw Data'!H1119, 0))</f>
        <v/>
      </c>
      <c r="H1126">
        <f>IF(ISBLANK('Raw Data'!J1119), 0, IF(AND(1=MATCH(LARGE('Raw Data'!G1119:J1119, 4), 'Raw Data'!G1119:J1119, 0), AND('Raw Data'!O1119-'Raw Data'!P1119&lt;4, 'Raw Data'!O1119-'Raw Data'!P1119&gt;0)), 'Raw Data'!G1119, 0))</f>
        <v/>
      </c>
      <c r="I1126">
        <f>IF(ISBLANK('Raw Data'!J1119), 0, IF(AND(4=MATCH(LARGE('Raw Data'!G1119:J1119, 3), 'Raw Data'!G1119:J1119, 0), 'Raw Data'!P1119-'Raw Data'!O1119&gt;3), 'Raw Data'!J1119, 0))</f>
        <v/>
      </c>
      <c r="J1126">
        <f>IF(ISBLANK('Raw Data'!J1119), 0, IF(AND(3=MATCH(LARGE('Raw Data'!G1119:J1119, 3), 'Raw Data'!G1119:J1119, 0), 'Raw Data'!O1119-'Raw Data'!P1119&gt;3), 'Raw Data'!I1119, 0))</f>
        <v/>
      </c>
      <c r="K1126">
        <f>IF(ISBLANK('Raw Data'!J1119), 0, IF(AND(2=MATCH(LARGE('Raw Data'!G1119:J1119, 3), 'Raw Data'!G1119:J1119, 0), AND('Raw Data'!P1119-'Raw Data'!O1119&lt;4, 'Raw Data'!P1119-'Raw Data'!O1119&gt;0)), 'Raw Data'!H1119, 0))</f>
        <v/>
      </c>
      <c r="L1126">
        <f>IF(ISBLANK('Raw Data'!J1119), 0, IF(AND(1=MATCH(LARGE('Raw Data'!G1119:J1119, 3), 'Raw Data'!G1119:J1119, 0), AND('Raw Data'!O1119-'Raw Data'!P1119&lt;4, 'Raw Data'!O1119-'Raw Data'!P1119&gt;0)), 'Raw Data'!G1119, 0))</f>
        <v/>
      </c>
      <c r="M1126">
        <f>IF(ISBLANK('Raw Data'!J1119), 0, IF(AND(4=MATCH(LARGE('Raw Data'!G1119:J1119, 2), 'Raw Data'!G1119:J1119, 0), 'Raw Data'!P1119-'Raw Data'!O1119&gt;3), 'Raw Data'!J1119, 0))</f>
        <v/>
      </c>
      <c r="N1126">
        <f>IF(ISBLANK('Raw Data'!J1119), 0, IF(AND(3=MATCH(LARGE('Raw Data'!G1119:J1119, 2), 'Raw Data'!G1119:J1119, 0), 'Raw Data'!O1119-'Raw Data'!P1119&gt;3), 'Raw Data'!I1119, 0))</f>
        <v/>
      </c>
      <c r="O1126">
        <f>IF(ISBLANK('Raw Data'!J1119), 0, IF(AND(2=MATCH(LARGE('Raw Data'!G1119:J1119, 2), 'Raw Data'!G1119:J1119, 0), AND('Raw Data'!P1119-'Raw Data'!O1119&lt;4, 'Raw Data'!P1119-'Raw Data'!O1119&gt;0)), 'Raw Data'!H1119, 0))</f>
        <v/>
      </c>
      <c r="P1126">
        <f>IF(ISBLANK('Raw Data'!J1119), 0, IF(AND(1=MATCH(LARGE('Raw Data'!G1119:J1119, 2), 'Raw Data'!G1119:J1119, 0), AND('Raw Data'!O1119-'Raw Data'!P1119&lt;4, 'Raw Data'!O1119-'Raw Data'!P1119&gt;0)), 'Raw Data'!G1119, 0))</f>
        <v/>
      </c>
      <c r="Q1126">
        <f>IF(ISBLANK('Raw Data'!J1119), 0, IF(AND(4=MATCH(LARGE('Raw Data'!G1119:J1119, 1), 'Raw Data'!G1119:J1119, 0), 'Raw Data'!P1119-'Raw Data'!O1119&gt;3), 'Raw Data'!J1119, 0))</f>
        <v/>
      </c>
      <c r="R1126">
        <f>IF(ISBLANK('Raw Data'!J1119), 0, IF(AND(3=MATCH(LARGE('Raw Data'!G1119:J1119, 1), 'Raw Data'!G1119:J1119, 0), 'Raw Data'!O1119-'Raw Data'!P1119&gt;3), 'Raw Data'!I1119, 0))</f>
        <v/>
      </c>
      <c r="S1126">
        <f>IF(AND('Raw Data'!P1119-'Raw Data'!O1119&gt;4, 'Raw Data'!F1119&lt;'Raw Data'!C1119), 'Raw Data'!J1119, 0)</f>
        <v/>
      </c>
      <c r="T1126">
        <f>IF(AND('Raw Data'!O1119-'Raw Data'!P1119&gt;4, 'Raw Data'!F1119&gt;'Raw Data'!C1119), 'Raw Data'!I1119, 0)</f>
        <v/>
      </c>
      <c r="U1126">
        <f>IF(AND('Raw Data'!P1119-'Raw Data'!O1119&lt;3, 'Raw Data'!P1119&gt;'Raw Data'!O1119, 'Raw Data'!F1119&lt;'Raw Data'!C1119), 'Raw Data'!H1119, 0)</f>
        <v/>
      </c>
      <c r="V1126">
        <f>IF(AND('Raw Data'!P1119-'Raw Data'!O1119&lt;3, 'Raw Data'!P1119&gt;'Raw Data'!O1119, 'Raw Data'!F1119&gt;'Raw Data'!C1119), 'Raw Data'!G1119, 0)</f>
        <v/>
      </c>
    </row>
    <row r="1127">
      <c r="A1127">
        <f>IF(AND('Raw Data'!F1120&lt;'Raw Data'!C1120, 'Raw Data'!P1120&gt;'Raw Data'!O1120, 'Raw Data'!P1120-'Raw Data'!O1120&gt;3), 'Raw Data'!J1120, 0)</f>
        <v/>
      </c>
      <c r="B1127">
        <f>IF(AND('Raw Data'!C1120&lt;'Raw Data'!F1120, 'Raw Data'!O1120&gt;'Raw Data'!P1120, 'Raw Data'!O1120-'Raw Data'!P1120&gt;3), 'Raw Data'!I1120, 0)</f>
        <v/>
      </c>
      <c r="C1127">
        <f>IF(AND('Raw Data'!F1120&lt;'Raw Data'!C1120, 'Raw Data'!P1120&gt;'Raw Data'!O1120, 'Raw Data'!P1120-'Raw Data'!O1120&lt;4), 'Raw Data'!H1120, 0)</f>
        <v/>
      </c>
      <c r="D1127">
        <f>IF(AND('Raw Data'!C1120&lt;'Raw Data'!F1120, 'Raw Data'!O1120&gt;'Raw Data'!P1120, 'Raw Data'!O1120-'Raw Data'!P1120&lt;4), 'Raw Data'!G1120, 0)</f>
        <v/>
      </c>
      <c r="E1127">
        <f>IF(ISBLANK('Raw Data'!J1120), 0, IF(AND(4=MATCH(LARGE('Raw Data'!G1120:J1120, 4), 'Raw Data'!G1120:J1120, 0), 'Raw Data'!P1120-'Raw Data'!O1120&gt;3), 'Raw Data'!J1120, 0))</f>
        <v/>
      </c>
      <c r="F1127">
        <f>IF(ISBLANK('Raw Data'!J1120), 0, IF(AND(3=MATCH(LARGE('Raw Data'!G1120:J1120, 4), 'Raw Data'!G1120:J1120, 0), 'Raw Data'!O1120-'Raw Data'!P1120&gt;3), 'Raw Data'!I1120, 0))</f>
        <v/>
      </c>
      <c r="G1127">
        <f>IF(ISBLANK('Raw Data'!J1120), 0, IF(AND(2=MATCH(LARGE('Raw Data'!G1120:J1120, 4), 'Raw Data'!G1120:J1120, 0), AND('Raw Data'!P1120-'Raw Data'!O1120&lt;4, 'Raw Data'!P1120-'Raw Data'!O1120&gt;0)), 'Raw Data'!H1120, 0))</f>
        <v/>
      </c>
      <c r="H1127">
        <f>IF(ISBLANK('Raw Data'!J1120), 0, IF(AND(1=MATCH(LARGE('Raw Data'!G1120:J1120, 4), 'Raw Data'!G1120:J1120, 0), AND('Raw Data'!O1120-'Raw Data'!P1120&lt;4, 'Raw Data'!O1120-'Raw Data'!P1120&gt;0)), 'Raw Data'!G1120, 0))</f>
        <v/>
      </c>
      <c r="I1127">
        <f>IF(ISBLANK('Raw Data'!J1120), 0, IF(AND(4=MATCH(LARGE('Raw Data'!G1120:J1120, 3), 'Raw Data'!G1120:J1120, 0), 'Raw Data'!P1120-'Raw Data'!O1120&gt;3), 'Raw Data'!J1120, 0))</f>
        <v/>
      </c>
      <c r="J1127">
        <f>IF(ISBLANK('Raw Data'!J1120), 0, IF(AND(3=MATCH(LARGE('Raw Data'!G1120:J1120, 3), 'Raw Data'!G1120:J1120, 0), 'Raw Data'!O1120-'Raw Data'!P1120&gt;3), 'Raw Data'!I1120, 0))</f>
        <v/>
      </c>
      <c r="K1127">
        <f>IF(ISBLANK('Raw Data'!J1120), 0, IF(AND(2=MATCH(LARGE('Raw Data'!G1120:J1120, 3), 'Raw Data'!G1120:J1120, 0), AND('Raw Data'!P1120-'Raw Data'!O1120&lt;4, 'Raw Data'!P1120-'Raw Data'!O1120&gt;0)), 'Raw Data'!H1120, 0))</f>
        <v/>
      </c>
      <c r="L1127">
        <f>IF(ISBLANK('Raw Data'!J1120), 0, IF(AND(1=MATCH(LARGE('Raw Data'!G1120:J1120, 3), 'Raw Data'!G1120:J1120, 0), AND('Raw Data'!O1120-'Raw Data'!P1120&lt;4, 'Raw Data'!O1120-'Raw Data'!P1120&gt;0)), 'Raw Data'!G1120, 0))</f>
        <v/>
      </c>
      <c r="M1127">
        <f>IF(ISBLANK('Raw Data'!J1120), 0, IF(AND(4=MATCH(LARGE('Raw Data'!G1120:J1120, 2), 'Raw Data'!G1120:J1120, 0), 'Raw Data'!P1120-'Raw Data'!O1120&gt;3), 'Raw Data'!J1120, 0))</f>
        <v/>
      </c>
      <c r="N1127">
        <f>IF(ISBLANK('Raw Data'!J1120), 0, IF(AND(3=MATCH(LARGE('Raw Data'!G1120:J1120, 2), 'Raw Data'!G1120:J1120, 0), 'Raw Data'!O1120-'Raw Data'!P1120&gt;3), 'Raw Data'!I1120, 0))</f>
        <v/>
      </c>
      <c r="O1127">
        <f>IF(ISBLANK('Raw Data'!J1120), 0, IF(AND(2=MATCH(LARGE('Raw Data'!G1120:J1120, 2), 'Raw Data'!G1120:J1120, 0), AND('Raw Data'!P1120-'Raw Data'!O1120&lt;4, 'Raw Data'!P1120-'Raw Data'!O1120&gt;0)), 'Raw Data'!H1120, 0))</f>
        <v/>
      </c>
      <c r="P1127">
        <f>IF(ISBLANK('Raw Data'!J1120), 0, IF(AND(1=MATCH(LARGE('Raw Data'!G1120:J1120, 2), 'Raw Data'!G1120:J1120, 0), AND('Raw Data'!O1120-'Raw Data'!P1120&lt;4, 'Raw Data'!O1120-'Raw Data'!P1120&gt;0)), 'Raw Data'!G1120, 0))</f>
        <v/>
      </c>
      <c r="Q1127">
        <f>IF(ISBLANK('Raw Data'!J1120), 0, IF(AND(4=MATCH(LARGE('Raw Data'!G1120:J1120, 1), 'Raw Data'!G1120:J1120, 0), 'Raw Data'!P1120-'Raw Data'!O1120&gt;3), 'Raw Data'!J1120, 0))</f>
        <v/>
      </c>
      <c r="R1127">
        <f>IF(ISBLANK('Raw Data'!J1120), 0, IF(AND(3=MATCH(LARGE('Raw Data'!G1120:J1120, 1), 'Raw Data'!G1120:J1120, 0), 'Raw Data'!O1120-'Raw Data'!P1120&gt;3), 'Raw Data'!I1120, 0))</f>
        <v/>
      </c>
      <c r="S1127">
        <f>IF(AND('Raw Data'!P1120-'Raw Data'!O1120&gt;4, 'Raw Data'!F1120&lt;'Raw Data'!C1120), 'Raw Data'!J1120, 0)</f>
        <v/>
      </c>
      <c r="T1127">
        <f>IF(AND('Raw Data'!O1120-'Raw Data'!P1120&gt;4, 'Raw Data'!F1120&gt;'Raw Data'!C1120), 'Raw Data'!I1120, 0)</f>
        <v/>
      </c>
      <c r="U1127">
        <f>IF(AND('Raw Data'!P1120-'Raw Data'!O1120&lt;3, 'Raw Data'!P1120&gt;'Raw Data'!O1120, 'Raw Data'!F1120&lt;'Raw Data'!C1120), 'Raw Data'!H1120, 0)</f>
        <v/>
      </c>
      <c r="V1127">
        <f>IF(AND('Raw Data'!P1120-'Raw Data'!O1120&lt;3, 'Raw Data'!P1120&gt;'Raw Data'!O1120, 'Raw Data'!F1120&gt;'Raw Data'!C1120), 'Raw Data'!G1120, 0)</f>
        <v/>
      </c>
    </row>
    <row r="1128">
      <c r="A1128">
        <f>IF(AND('Raw Data'!F1121&lt;'Raw Data'!C1121, 'Raw Data'!P1121&gt;'Raw Data'!O1121, 'Raw Data'!P1121-'Raw Data'!O1121&gt;3), 'Raw Data'!J1121, 0)</f>
        <v/>
      </c>
      <c r="B1128">
        <f>IF(AND('Raw Data'!C1121&lt;'Raw Data'!F1121, 'Raw Data'!O1121&gt;'Raw Data'!P1121, 'Raw Data'!O1121-'Raw Data'!P1121&gt;3), 'Raw Data'!I1121, 0)</f>
        <v/>
      </c>
      <c r="C1128">
        <f>IF(AND('Raw Data'!F1121&lt;'Raw Data'!C1121, 'Raw Data'!P1121&gt;'Raw Data'!O1121, 'Raw Data'!P1121-'Raw Data'!O1121&lt;4), 'Raw Data'!H1121, 0)</f>
        <v/>
      </c>
      <c r="D1128">
        <f>IF(AND('Raw Data'!C1121&lt;'Raw Data'!F1121, 'Raw Data'!O1121&gt;'Raw Data'!P1121, 'Raw Data'!O1121-'Raw Data'!P1121&lt;4), 'Raw Data'!G1121, 0)</f>
        <v/>
      </c>
      <c r="E1128">
        <f>IF(ISBLANK('Raw Data'!J1121), 0, IF(AND(4=MATCH(LARGE('Raw Data'!G1121:J1121, 4), 'Raw Data'!G1121:J1121, 0), 'Raw Data'!P1121-'Raw Data'!O1121&gt;3), 'Raw Data'!J1121, 0))</f>
        <v/>
      </c>
      <c r="F1128">
        <f>IF(ISBLANK('Raw Data'!J1121), 0, IF(AND(3=MATCH(LARGE('Raw Data'!G1121:J1121, 4), 'Raw Data'!G1121:J1121, 0), 'Raw Data'!O1121-'Raw Data'!P1121&gt;3), 'Raw Data'!I1121, 0))</f>
        <v/>
      </c>
      <c r="G1128">
        <f>IF(ISBLANK('Raw Data'!J1121), 0, IF(AND(2=MATCH(LARGE('Raw Data'!G1121:J1121, 4), 'Raw Data'!G1121:J1121, 0), AND('Raw Data'!P1121-'Raw Data'!O1121&lt;4, 'Raw Data'!P1121-'Raw Data'!O1121&gt;0)), 'Raw Data'!H1121, 0))</f>
        <v/>
      </c>
      <c r="H1128">
        <f>IF(ISBLANK('Raw Data'!J1121), 0, IF(AND(1=MATCH(LARGE('Raw Data'!G1121:J1121, 4), 'Raw Data'!G1121:J1121, 0), AND('Raw Data'!O1121-'Raw Data'!P1121&lt;4, 'Raw Data'!O1121-'Raw Data'!P1121&gt;0)), 'Raw Data'!G1121, 0))</f>
        <v/>
      </c>
      <c r="I1128">
        <f>IF(ISBLANK('Raw Data'!J1121), 0, IF(AND(4=MATCH(LARGE('Raw Data'!G1121:J1121, 3), 'Raw Data'!G1121:J1121, 0), 'Raw Data'!P1121-'Raw Data'!O1121&gt;3), 'Raw Data'!J1121, 0))</f>
        <v/>
      </c>
      <c r="J1128">
        <f>IF(ISBLANK('Raw Data'!J1121), 0, IF(AND(3=MATCH(LARGE('Raw Data'!G1121:J1121, 3), 'Raw Data'!G1121:J1121, 0), 'Raw Data'!O1121-'Raw Data'!P1121&gt;3), 'Raw Data'!I1121, 0))</f>
        <v/>
      </c>
      <c r="K1128">
        <f>IF(ISBLANK('Raw Data'!J1121), 0, IF(AND(2=MATCH(LARGE('Raw Data'!G1121:J1121, 3), 'Raw Data'!G1121:J1121, 0), AND('Raw Data'!P1121-'Raw Data'!O1121&lt;4, 'Raw Data'!P1121-'Raw Data'!O1121&gt;0)), 'Raw Data'!H1121, 0))</f>
        <v/>
      </c>
      <c r="L1128">
        <f>IF(ISBLANK('Raw Data'!J1121), 0, IF(AND(1=MATCH(LARGE('Raw Data'!G1121:J1121, 3), 'Raw Data'!G1121:J1121, 0), AND('Raw Data'!O1121-'Raw Data'!P1121&lt;4, 'Raw Data'!O1121-'Raw Data'!P1121&gt;0)), 'Raw Data'!G1121, 0))</f>
        <v/>
      </c>
      <c r="M1128">
        <f>IF(ISBLANK('Raw Data'!J1121), 0, IF(AND(4=MATCH(LARGE('Raw Data'!G1121:J1121, 2), 'Raw Data'!G1121:J1121, 0), 'Raw Data'!P1121-'Raw Data'!O1121&gt;3), 'Raw Data'!J1121, 0))</f>
        <v/>
      </c>
      <c r="N1128">
        <f>IF(ISBLANK('Raw Data'!J1121), 0, IF(AND(3=MATCH(LARGE('Raw Data'!G1121:J1121, 2), 'Raw Data'!G1121:J1121, 0), 'Raw Data'!O1121-'Raw Data'!P1121&gt;3), 'Raw Data'!I1121, 0))</f>
        <v/>
      </c>
      <c r="O1128">
        <f>IF(ISBLANK('Raw Data'!J1121), 0, IF(AND(2=MATCH(LARGE('Raw Data'!G1121:J1121, 2), 'Raw Data'!G1121:J1121, 0), AND('Raw Data'!P1121-'Raw Data'!O1121&lt;4, 'Raw Data'!P1121-'Raw Data'!O1121&gt;0)), 'Raw Data'!H1121, 0))</f>
        <v/>
      </c>
      <c r="P1128">
        <f>IF(ISBLANK('Raw Data'!J1121), 0, IF(AND(1=MATCH(LARGE('Raw Data'!G1121:J1121, 2), 'Raw Data'!G1121:J1121, 0), AND('Raw Data'!O1121-'Raw Data'!P1121&lt;4, 'Raw Data'!O1121-'Raw Data'!P1121&gt;0)), 'Raw Data'!G1121, 0))</f>
        <v/>
      </c>
      <c r="Q1128">
        <f>IF(ISBLANK('Raw Data'!J1121), 0, IF(AND(4=MATCH(LARGE('Raw Data'!G1121:J1121, 1), 'Raw Data'!G1121:J1121, 0), 'Raw Data'!P1121-'Raw Data'!O1121&gt;3), 'Raw Data'!J1121, 0))</f>
        <v/>
      </c>
      <c r="R1128">
        <f>IF(ISBLANK('Raw Data'!J1121), 0, IF(AND(3=MATCH(LARGE('Raw Data'!G1121:J1121, 1), 'Raw Data'!G1121:J1121, 0), 'Raw Data'!O1121-'Raw Data'!P1121&gt;3), 'Raw Data'!I1121, 0))</f>
        <v/>
      </c>
      <c r="S1128">
        <f>IF(AND('Raw Data'!P1121-'Raw Data'!O1121&gt;4, 'Raw Data'!F1121&lt;'Raw Data'!C1121), 'Raw Data'!J1121, 0)</f>
        <v/>
      </c>
      <c r="T1128">
        <f>IF(AND('Raw Data'!O1121-'Raw Data'!P1121&gt;4, 'Raw Data'!F1121&gt;'Raw Data'!C1121), 'Raw Data'!I1121, 0)</f>
        <v/>
      </c>
      <c r="U1128">
        <f>IF(AND('Raw Data'!P1121-'Raw Data'!O1121&lt;3, 'Raw Data'!P1121&gt;'Raw Data'!O1121, 'Raw Data'!F1121&lt;'Raw Data'!C1121), 'Raw Data'!H1121, 0)</f>
        <v/>
      </c>
      <c r="V1128">
        <f>IF(AND('Raw Data'!P1121-'Raw Data'!O1121&lt;3, 'Raw Data'!P1121&gt;'Raw Data'!O1121, 'Raw Data'!F1121&gt;'Raw Data'!C1121), 'Raw Data'!G1121, 0)</f>
        <v/>
      </c>
    </row>
    <row r="1129">
      <c r="A1129">
        <f>IF(AND('Raw Data'!F1122&lt;'Raw Data'!C1122, 'Raw Data'!P1122&gt;'Raw Data'!O1122, 'Raw Data'!P1122-'Raw Data'!O1122&gt;3), 'Raw Data'!J1122, 0)</f>
        <v/>
      </c>
      <c r="B1129">
        <f>IF(AND('Raw Data'!C1122&lt;'Raw Data'!F1122, 'Raw Data'!O1122&gt;'Raw Data'!P1122, 'Raw Data'!O1122-'Raw Data'!P1122&gt;3), 'Raw Data'!I1122, 0)</f>
        <v/>
      </c>
      <c r="C1129">
        <f>IF(AND('Raw Data'!F1122&lt;'Raw Data'!C1122, 'Raw Data'!P1122&gt;'Raw Data'!O1122, 'Raw Data'!P1122-'Raw Data'!O1122&lt;4), 'Raw Data'!H1122, 0)</f>
        <v/>
      </c>
      <c r="D1129">
        <f>IF(AND('Raw Data'!C1122&lt;'Raw Data'!F1122, 'Raw Data'!O1122&gt;'Raw Data'!P1122, 'Raw Data'!O1122-'Raw Data'!P1122&lt;4), 'Raw Data'!G1122, 0)</f>
        <v/>
      </c>
      <c r="E1129">
        <f>IF(ISBLANK('Raw Data'!J1122), 0, IF(AND(4=MATCH(LARGE('Raw Data'!G1122:J1122, 4), 'Raw Data'!G1122:J1122, 0), 'Raw Data'!P1122-'Raw Data'!O1122&gt;3), 'Raw Data'!J1122, 0))</f>
        <v/>
      </c>
      <c r="F1129">
        <f>IF(ISBLANK('Raw Data'!J1122), 0, IF(AND(3=MATCH(LARGE('Raw Data'!G1122:J1122, 4), 'Raw Data'!G1122:J1122, 0), 'Raw Data'!O1122-'Raw Data'!P1122&gt;3), 'Raw Data'!I1122, 0))</f>
        <v/>
      </c>
      <c r="G1129">
        <f>IF(ISBLANK('Raw Data'!J1122), 0, IF(AND(2=MATCH(LARGE('Raw Data'!G1122:J1122, 4), 'Raw Data'!G1122:J1122, 0), AND('Raw Data'!P1122-'Raw Data'!O1122&lt;4, 'Raw Data'!P1122-'Raw Data'!O1122&gt;0)), 'Raw Data'!H1122, 0))</f>
        <v/>
      </c>
      <c r="H1129">
        <f>IF(ISBLANK('Raw Data'!J1122), 0, IF(AND(1=MATCH(LARGE('Raw Data'!G1122:J1122, 4), 'Raw Data'!G1122:J1122, 0), AND('Raw Data'!O1122-'Raw Data'!P1122&lt;4, 'Raw Data'!O1122-'Raw Data'!P1122&gt;0)), 'Raw Data'!G1122, 0))</f>
        <v/>
      </c>
      <c r="I1129">
        <f>IF(ISBLANK('Raw Data'!J1122), 0, IF(AND(4=MATCH(LARGE('Raw Data'!G1122:J1122, 3), 'Raw Data'!G1122:J1122, 0), 'Raw Data'!P1122-'Raw Data'!O1122&gt;3), 'Raw Data'!J1122, 0))</f>
        <v/>
      </c>
      <c r="J1129">
        <f>IF(ISBLANK('Raw Data'!J1122), 0, IF(AND(3=MATCH(LARGE('Raw Data'!G1122:J1122, 3), 'Raw Data'!G1122:J1122, 0), 'Raw Data'!O1122-'Raw Data'!P1122&gt;3), 'Raw Data'!I1122, 0))</f>
        <v/>
      </c>
      <c r="K1129">
        <f>IF(ISBLANK('Raw Data'!J1122), 0, IF(AND(2=MATCH(LARGE('Raw Data'!G1122:J1122, 3), 'Raw Data'!G1122:J1122, 0), AND('Raw Data'!P1122-'Raw Data'!O1122&lt;4, 'Raw Data'!P1122-'Raw Data'!O1122&gt;0)), 'Raw Data'!H1122, 0))</f>
        <v/>
      </c>
      <c r="L1129">
        <f>IF(ISBLANK('Raw Data'!J1122), 0, IF(AND(1=MATCH(LARGE('Raw Data'!G1122:J1122, 3), 'Raw Data'!G1122:J1122, 0), AND('Raw Data'!O1122-'Raw Data'!P1122&lt;4, 'Raw Data'!O1122-'Raw Data'!P1122&gt;0)), 'Raw Data'!G1122, 0))</f>
        <v/>
      </c>
      <c r="M1129">
        <f>IF(ISBLANK('Raw Data'!J1122), 0, IF(AND(4=MATCH(LARGE('Raw Data'!G1122:J1122, 2), 'Raw Data'!G1122:J1122, 0), 'Raw Data'!P1122-'Raw Data'!O1122&gt;3), 'Raw Data'!J1122, 0))</f>
        <v/>
      </c>
      <c r="N1129">
        <f>IF(ISBLANK('Raw Data'!J1122), 0, IF(AND(3=MATCH(LARGE('Raw Data'!G1122:J1122, 2), 'Raw Data'!G1122:J1122, 0), 'Raw Data'!O1122-'Raw Data'!P1122&gt;3), 'Raw Data'!I1122, 0))</f>
        <v/>
      </c>
      <c r="O1129">
        <f>IF(ISBLANK('Raw Data'!J1122), 0, IF(AND(2=MATCH(LARGE('Raw Data'!G1122:J1122, 2), 'Raw Data'!G1122:J1122, 0), AND('Raw Data'!P1122-'Raw Data'!O1122&lt;4, 'Raw Data'!P1122-'Raw Data'!O1122&gt;0)), 'Raw Data'!H1122, 0))</f>
        <v/>
      </c>
      <c r="P1129">
        <f>IF(ISBLANK('Raw Data'!J1122), 0, IF(AND(1=MATCH(LARGE('Raw Data'!G1122:J1122, 2), 'Raw Data'!G1122:J1122, 0), AND('Raw Data'!O1122-'Raw Data'!P1122&lt;4, 'Raw Data'!O1122-'Raw Data'!P1122&gt;0)), 'Raw Data'!G1122, 0))</f>
        <v/>
      </c>
      <c r="Q1129">
        <f>IF(ISBLANK('Raw Data'!J1122), 0, IF(AND(4=MATCH(LARGE('Raw Data'!G1122:J1122, 1), 'Raw Data'!G1122:J1122, 0), 'Raw Data'!P1122-'Raw Data'!O1122&gt;3), 'Raw Data'!J1122, 0))</f>
        <v/>
      </c>
      <c r="R1129">
        <f>IF(ISBLANK('Raw Data'!J1122), 0, IF(AND(3=MATCH(LARGE('Raw Data'!G1122:J1122, 1), 'Raw Data'!G1122:J1122, 0), 'Raw Data'!O1122-'Raw Data'!P1122&gt;3), 'Raw Data'!I1122, 0))</f>
        <v/>
      </c>
      <c r="S1129">
        <f>IF(AND('Raw Data'!P1122-'Raw Data'!O1122&gt;4, 'Raw Data'!F1122&lt;'Raw Data'!C1122), 'Raw Data'!J1122, 0)</f>
        <v/>
      </c>
      <c r="T1129">
        <f>IF(AND('Raw Data'!O1122-'Raw Data'!P1122&gt;4, 'Raw Data'!F1122&gt;'Raw Data'!C1122), 'Raw Data'!I1122, 0)</f>
        <v/>
      </c>
      <c r="U1129">
        <f>IF(AND('Raw Data'!P1122-'Raw Data'!O1122&lt;3, 'Raw Data'!P1122&gt;'Raw Data'!O1122, 'Raw Data'!F1122&lt;'Raw Data'!C1122), 'Raw Data'!H1122, 0)</f>
        <v/>
      </c>
      <c r="V1129">
        <f>IF(AND('Raw Data'!P1122-'Raw Data'!O1122&lt;3, 'Raw Data'!P1122&gt;'Raw Data'!O1122, 'Raw Data'!F1122&gt;'Raw Data'!C1122), 'Raw Data'!G1122, 0)</f>
        <v/>
      </c>
    </row>
    <row r="1130">
      <c r="A1130">
        <f>IF(AND('Raw Data'!F1123&lt;'Raw Data'!C1123, 'Raw Data'!P1123&gt;'Raw Data'!O1123, 'Raw Data'!P1123-'Raw Data'!O1123&gt;3), 'Raw Data'!J1123, 0)</f>
        <v/>
      </c>
      <c r="B1130">
        <f>IF(AND('Raw Data'!C1123&lt;'Raw Data'!F1123, 'Raw Data'!O1123&gt;'Raw Data'!P1123, 'Raw Data'!O1123-'Raw Data'!P1123&gt;3), 'Raw Data'!I1123, 0)</f>
        <v/>
      </c>
      <c r="C1130">
        <f>IF(AND('Raw Data'!F1123&lt;'Raw Data'!C1123, 'Raw Data'!P1123&gt;'Raw Data'!O1123, 'Raw Data'!P1123-'Raw Data'!O1123&lt;4), 'Raw Data'!H1123, 0)</f>
        <v/>
      </c>
      <c r="D1130">
        <f>IF(AND('Raw Data'!C1123&lt;'Raw Data'!F1123, 'Raw Data'!O1123&gt;'Raw Data'!P1123, 'Raw Data'!O1123-'Raw Data'!P1123&lt;4), 'Raw Data'!G1123, 0)</f>
        <v/>
      </c>
      <c r="E1130">
        <f>IF(ISBLANK('Raw Data'!J1123), 0, IF(AND(4=MATCH(LARGE('Raw Data'!G1123:J1123, 4), 'Raw Data'!G1123:J1123, 0), 'Raw Data'!P1123-'Raw Data'!O1123&gt;3), 'Raw Data'!J1123, 0))</f>
        <v/>
      </c>
      <c r="F1130">
        <f>IF(ISBLANK('Raw Data'!J1123), 0, IF(AND(3=MATCH(LARGE('Raw Data'!G1123:J1123, 4), 'Raw Data'!G1123:J1123, 0), 'Raw Data'!O1123-'Raw Data'!P1123&gt;3), 'Raw Data'!I1123, 0))</f>
        <v/>
      </c>
      <c r="G1130">
        <f>IF(ISBLANK('Raw Data'!J1123), 0, IF(AND(2=MATCH(LARGE('Raw Data'!G1123:J1123, 4), 'Raw Data'!G1123:J1123, 0), AND('Raw Data'!P1123-'Raw Data'!O1123&lt;4, 'Raw Data'!P1123-'Raw Data'!O1123&gt;0)), 'Raw Data'!H1123, 0))</f>
        <v/>
      </c>
      <c r="H1130">
        <f>IF(ISBLANK('Raw Data'!J1123), 0, IF(AND(1=MATCH(LARGE('Raw Data'!G1123:J1123, 4), 'Raw Data'!G1123:J1123, 0), AND('Raw Data'!O1123-'Raw Data'!P1123&lt;4, 'Raw Data'!O1123-'Raw Data'!P1123&gt;0)), 'Raw Data'!G1123, 0))</f>
        <v/>
      </c>
      <c r="I1130">
        <f>IF(ISBLANK('Raw Data'!J1123), 0, IF(AND(4=MATCH(LARGE('Raw Data'!G1123:J1123, 3), 'Raw Data'!G1123:J1123, 0), 'Raw Data'!P1123-'Raw Data'!O1123&gt;3), 'Raw Data'!J1123, 0))</f>
        <v/>
      </c>
      <c r="J1130">
        <f>IF(ISBLANK('Raw Data'!J1123), 0, IF(AND(3=MATCH(LARGE('Raw Data'!G1123:J1123, 3), 'Raw Data'!G1123:J1123, 0), 'Raw Data'!O1123-'Raw Data'!P1123&gt;3), 'Raw Data'!I1123, 0))</f>
        <v/>
      </c>
      <c r="K1130">
        <f>IF(ISBLANK('Raw Data'!J1123), 0, IF(AND(2=MATCH(LARGE('Raw Data'!G1123:J1123, 3), 'Raw Data'!G1123:J1123, 0), AND('Raw Data'!P1123-'Raw Data'!O1123&lt;4, 'Raw Data'!P1123-'Raw Data'!O1123&gt;0)), 'Raw Data'!H1123, 0))</f>
        <v/>
      </c>
      <c r="L1130">
        <f>IF(ISBLANK('Raw Data'!J1123), 0, IF(AND(1=MATCH(LARGE('Raw Data'!G1123:J1123, 3), 'Raw Data'!G1123:J1123, 0), AND('Raw Data'!O1123-'Raw Data'!P1123&lt;4, 'Raw Data'!O1123-'Raw Data'!P1123&gt;0)), 'Raw Data'!G1123, 0))</f>
        <v/>
      </c>
      <c r="M1130">
        <f>IF(ISBLANK('Raw Data'!J1123), 0, IF(AND(4=MATCH(LARGE('Raw Data'!G1123:J1123, 2), 'Raw Data'!G1123:J1123, 0), 'Raw Data'!P1123-'Raw Data'!O1123&gt;3), 'Raw Data'!J1123, 0))</f>
        <v/>
      </c>
      <c r="N1130">
        <f>IF(ISBLANK('Raw Data'!J1123), 0, IF(AND(3=MATCH(LARGE('Raw Data'!G1123:J1123, 2), 'Raw Data'!G1123:J1123, 0), 'Raw Data'!O1123-'Raw Data'!P1123&gt;3), 'Raw Data'!I1123, 0))</f>
        <v/>
      </c>
      <c r="O1130">
        <f>IF(ISBLANK('Raw Data'!J1123), 0, IF(AND(2=MATCH(LARGE('Raw Data'!G1123:J1123, 2), 'Raw Data'!G1123:J1123, 0), AND('Raw Data'!P1123-'Raw Data'!O1123&lt;4, 'Raw Data'!P1123-'Raw Data'!O1123&gt;0)), 'Raw Data'!H1123, 0))</f>
        <v/>
      </c>
      <c r="P1130">
        <f>IF(ISBLANK('Raw Data'!J1123), 0, IF(AND(1=MATCH(LARGE('Raw Data'!G1123:J1123, 2), 'Raw Data'!G1123:J1123, 0), AND('Raw Data'!O1123-'Raw Data'!P1123&lt;4, 'Raw Data'!O1123-'Raw Data'!P1123&gt;0)), 'Raw Data'!G1123, 0))</f>
        <v/>
      </c>
      <c r="Q1130">
        <f>IF(ISBLANK('Raw Data'!J1123), 0, IF(AND(4=MATCH(LARGE('Raw Data'!G1123:J1123, 1), 'Raw Data'!G1123:J1123, 0), 'Raw Data'!P1123-'Raw Data'!O1123&gt;3), 'Raw Data'!J1123, 0))</f>
        <v/>
      </c>
      <c r="R1130">
        <f>IF(ISBLANK('Raw Data'!J1123), 0, IF(AND(3=MATCH(LARGE('Raw Data'!G1123:J1123, 1), 'Raw Data'!G1123:J1123, 0), 'Raw Data'!O1123-'Raw Data'!P1123&gt;3), 'Raw Data'!I1123, 0))</f>
        <v/>
      </c>
      <c r="S1130">
        <f>IF(AND('Raw Data'!P1123-'Raw Data'!O1123&gt;4, 'Raw Data'!F1123&lt;'Raw Data'!C1123), 'Raw Data'!J1123, 0)</f>
        <v/>
      </c>
      <c r="T1130">
        <f>IF(AND('Raw Data'!O1123-'Raw Data'!P1123&gt;4, 'Raw Data'!F1123&gt;'Raw Data'!C1123), 'Raw Data'!I1123, 0)</f>
        <v/>
      </c>
      <c r="U1130">
        <f>IF(AND('Raw Data'!P1123-'Raw Data'!O1123&lt;3, 'Raw Data'!P1123&gt;'Raw Data'!O1123, 'Raw Data'!F1123&lt;'Raw Data'!C1123), 'Raw Data'!H1123, 0)</f>
        <v/>
      </c>
      <c r="V1130">
        <f>IF(AND('Raw Data'!P1123-'Raw Data'!O1123&lt;3, 'Raw Data'!P1123&gt;'Raw Data'!O1123, 'Raw Data'!F1123&gt;'Raw Data'!C1123), 'Raw Data'!G1123, 0)</f>
        <v/>
      </c>
    </row>
    <row r="1131">
      <c r="A1131">
        <f>IF(AND('Raw Data'!F1124&lt;'Raw Data'!C1124, 'Raw Data'!P1124&gt;'Raw Data'!O1124, 'Raw Data'!P1124-'Raw Data'!O1124&gt;3), 'Raw Data'!J1124, 0)</f>
        <v/>
      </c>
      <c r="B1131">
        <f>IF(AND('Raw Data'!C1124&lt;'Raw Data'!F1124, 'Raw Data'!O1124&gt;'Raw Data'!P1124, 'Raw Data'!O1124-'Raw Data'!P1124&gt;3), 'Raw Data'!I1124, 0)</f>
        <v/>
      </c>
      <c r="C1131">
        <f>IF(AND('Raw Data'!F1124&lt;'Raw Data'!C1124, 'Raw Data'!P1124&gt;'Raw Data'!O1124, 'Raw Data'!P1124-'Raw Data'!O1124&lt;4), 'Raw Data'!H1124, 0)</f>
        <v/>
      </c>
      <c r="D1131">
        <f>IF(AND('Raw Data'!C1124&lt;'Raw Data'!F1124, 'Raw Data'!O1124&gt;'Raw Data'!P1124, 'Raw Data'!O1124-'Raw Data'!P1124&lt;4), 'Raw Data'!G1124, 0)</f>
        <v/>
      </c>
      <c r="E1131">
        <f>IF(ISBLANK('Raw Data'!J1124), 0, IF(AND(4=MATCH(LARGE('Raw Data'!G1124:J1124, 4), 'Raw Data'!G1124:J1124, 0), 'Raw Data'!P1124-'Raw Data'!O1124&gt;3), 'Raw Data'!J1124, 0))</f>
        <v/>
      </c>
      <c r="F1131">
        <f>IF(ISBLANK('Raw Data'!J1124), 0, IF(AND(3=MATCH(LARGE('Raw Data'!G1124:J1124, 4), 'Raw Data'!G1124:J1124, 0), 'Raw Data'!O1124-'Raw Data'!P1124&gt;3), 'Raw Data'!I1124, 0))</f>
        <v/>
      </c>
      <c r="G1131">
        <f>IF(ISBLANK('Raw Data'!J1124), 0, IF(AND(2=MATCH(LARGE('Raw Data'!G1124:J1124, 4), 'Raw Data'!G1124:J1124, 0), AND('Raw Data'!P1124-'Raw Data'!O1124&lt;4, 'Raw Data'!P1124-'Raw Data'!O1124&gt;0)), 'Raw Data'!H1124, 0))</f>
        <v/>
      </c>
      <c r="H1131">
        <f>IF(ISBLANK('Raw Data'!J1124), 0, IF(AND(1=MATCH(LARGE('Raw Data'!G1124:J1124, 4), 'Raw Data'!G1124:J1124, 0), AND('Raw Data'!O1124-'Raw Data'!P1124&lt;4, 'Raw Data'!O1124-'Raw Data'!P1124&gt;0)), 'Raw Data'!G1124, 0))</f>
        <v/>
      </c>
      <c r="I1131">
        <f>IF(ISBLANK('Raw Data'!J1124), 0, IF(AND(4=MATCH(LARGE('Raw Data'!G1124:J1124, 3), 'Raw Data'!G1124:J1124, 0), 'Raw Data'!P1124-'Raw Data'!O1124&gt;3), 'Raw Data'!J1124, 0))</f>
        <v/>
      </c>
      <c r="J1131">
        <f>IF(ISBLANK('Raw Data'!J1124), 0, IF(AND(3=MATCH(LARGE('Raw Data'!G1124:J1124, 3), 'Raw Data'!G1124:J1124, 0), 'Raw Data'!O1124-'Raw Data'!P1124&gt;3), 'Raw Data'!I1124, 0))</f>
        <v/>
      </c>
      <c r="K1131">
        <f>IF(ISBLANK('Raw Data'!J1124), 0, IF(AND(2=MATCH(LARGE('Raw Data'!G1124:J1124, 3), 'Raw Data'!G1124:J1124, 0), AND('Raw Data'!P1124-'Raw Data'!O1124&lt;4, 'Raw Data'!P1124-'Raw Data'!O1124&gt;0)), 'Raw Data'!H1124, 0))</f>
        <v/>
      </c>
      <c r="L1131">
        <f>IF(ISBLANK('Raw Data'!J1124), 0, IF(AND(1=MATCH(LARGE('Raw Data'!G1124:J1124, 3), 'Raw Data'!G1124:J1124, 0), AND('Raw Data'!O1124-'Raw Data'!P1124&lt;4, 'Raw Data'!O1124-'Raw Data'!P1124&gt;0)), 'Raw Data'!G1124, 0))</f>
        <v/>
      </c>
      <c r="M1131">
        <f>IF(ISBLANK('Raw Data'!J1124), 0, IF(AND(4=MATCH(LARGE('Raw Data'!G1124:J1124, 2), 'Raw Data'!G1124:J1124, 0), 'Raw Data'!P1124-'Raw Data'!O1124&gt;3), 'Raw Data'!J1124, 0))</f>
        <v/>
      </c>
      <c r="N1131">
        <f>IF(ISBLANK('Raw Data'!J1124), 0, IF(AND(3=MATCH(LARGE('Raw Data'!G1124:J1124, 2), 'Raw Data'!G1124:J1124, 0), 'Raw Data'!O1124-'Raw Data'!P1124&gt;3), 'Raw Data'!I1124, 0))</f>
        <v/>
      </c>
      <c r="O1131">
        <f>IF(ISBLANK('Raw Data'!J1124), 0, IF(AND(2=MATCH(LARGE('Raw Data'!G1124:J1124, 2), 'Raw Data'!G1124:J1124, 0), AND('Raw Data'!P1124-'Raw Data'!O1124&lt;4, 'Raw Data'!P1124-'Raw Data'!O1124&gt;0)), 'Raw Data'!H1124, 0))</f>
        <v/>
      </c>
      <c r="P1131">
        <f>IF(ISBLANK('Raw Data'!J1124), 0, IF(AND(1=MATCH(LARGE('Raw Data'!G1124:J1124, 2), 'Raw Data'!G1124:J1124, 0), AND('Raw Data'!O1124-'Raw Data'!P1124&lt;4, 'Raw Data'!O1124-'Raw Data'!P1124&gt;0)), 'Raw Data'!G1124, 0))</f>
        <v/>
      </c>
      <c r="Q1131">
        <f>IF(ISBLANK('Raw Data'!J1124), 0, IF(AND(4=MATCH(LARGE('Raw Data'!G1124:J1124, 1), 'Raw Data'!G1124:J1124, 0), 'Raw Data'!P1124-'Raw Data'!O1124&gt;3), 'Raw Data'!J1124, 0))</f>
        <v/>
      </c>
      <c r="R1131">
        <f>IF(ISBLANK('Raw Data'!J1124), 0, IF(AND(3=MATCH(LARGE('Raw Data'!G1124:J1124, 1), 'Raw Data'!G1124:J1124, 0), 'Raw Data'!O1124-'Raw Data'!P1124&gt;3), 'Raw Data'!I1124, 0))</f>
        <v/>
      </c>
      <c r="S1131">
        <f>IF(AND('Raw Data'!P1124-'Raw Data'!O1124&gt;4, 'Raw Data'!F1124&lt;'Raw Data'!C1124), 'Raw Data'!J1124, 0)</f>
        <v/>
      </c>
      <c r="T1131">
        <f>IF(AND('Raw Data'!O1124-'Raw Data'!P1124&gt;4, 'Raw Data'!F1124&gt;'Raw Data'!C1124), 'Raw Data'!I1124, 0)</f>
        <v/>
      </c>
      <c r="U1131">
        <f>IF(AND('Raw Data'!P1124-'Raw Data'!O1124&lt;3, 'Raw Data'!P1124&gt;'Raw Data'!O1124, 'Raw Data'!F1124&lt;'Raw Data'!C1124), 'Raw Data'!H1124, 0)</f>
        <v/>
      </c>
      <c r="V1131">
        <f>IF(AND('Raw Data'!P1124-'Raw Data'!O1124&lt;3, 'Raw Data'!P1124&gt;'Raw Data'!O1124, 'Raw Data'!F1124&gt;'Raw Data'!C1124), 'Raw Data'!G1124, 0)</f>
        <v/>
      </c>
    </row>
    <row r="1132">
      <c r="A1132">
        <f>IF(AND('Raw Data'!F1125&lt;'Raw Data'!C1125, 'Raw Data'!P1125&gt;'Raw Data'!O1125, 'Raw Data'!P1125-'Raw Data'!O1125&gt;3), 'Raw Data'!J1125, 0)</f>
        <v/>
      </c>
      <c r="B1132">
        <f>IF(AND('Raw Data'!C1125&lt;'Raw Data'!F1125, 'Raw Data'!O1125&gt;'Raw Data'!P1125, 'Raw Data'!O1125-'Raw Data'!P1125&gt;3), 'Raw Data'!I1125, 0)</f>
        <v/>
      </c>
      <c r="C1132">
        <f>IF(AND('Raw Data'!F1125&lt;'Raw Data'!C1125, 'Raw Data'!P1125&gt;'Raw Data'!O1125, 'Raw Data'!P1125-'Raw Data'!O1125&lt;4), 'Raw Data'!H1125, 0)</f>
        <v/>
      </c>
      <c r="D1132">
        <f>IF(AND('Raw Data'!C1125&lt;'Raw Data'!F1125, 'Raw Data'!O1125&gt;'Raw Data'!P1125, 'Raw Data'!O1125-'Raw Data'!P1125&lt;4), 'Raw Data'!G1125, 0)</f>
        <v/>
      </c>
      <c r="E1132">
        <f>IF(ISBLANK('Raw Data'!J1125), 0, IF(AND(4=MATCH(LARGE('Raw Data'!G1125:J1125, 4), 'Raw Data'!G1125:J1125, 0), 'Raw Data'!P1125-'Raw Data'!O1125&gt;3), 'Raw Data'!J1125, 0))</f>
        <v/>
      </c>
      <c r="F1132">
        <f>IF(ISBLANK('Raw Data'!J1125), 0, IF(AND(3=MATCH(LARGE('Raw Data'!G1125:J1125, 4), 'Raw Data'!G1125:J1125, 0), 'Raw Data'!O1125-'Raw Data'!P1125&gt;3), 'Raw Data'!I1125, 0))</f>
        <v/>
      </c>
      <c r="G1132">
        <f>IF(ISBLANK('Raw Data'!J1125), 0, IF(AND(2=MATCH(LARGE('Raw Data'!G1125:J1125, 4), 'Raw Data'!G1125:J1125, 0), AND('Raw Data'!P1125-'Raw Data'!O1125&lt;4, 'Raw Data'!P1125-'Raw Data'!O1125&gt;0)), 'Raw Data'!H1125, 0))</f>
        <v/>
      </c>
      <c r="H1132">
        <f>IF(ISBLANK('Raw Data'!J1125), 0, IF(AND(1=MATCH(LARGE('Raw Data'!G1125:J1125, 4), 'Raw Data'!G1125:J1125, 0), AND('Raw Data'!O1125-'Raw Data'!P1125&lt;4, 'Raw Data'!O1125-'Raw Data'!P1125&gt;0)), 'Raw Data'!G1125, 0))</f>
        <v/>
      </c>
      <c r="I1132">
        <f>IF(ISBLANK('Raw Data'!J1125), 0, IF(AND(4=MATCH(LARGE('Raw Data'!G1125:J1125, 3), 'Raw Data'!G1125:J1125, 0), 'Raw Data'!P1125-'Raw Data'!O1125&gt;3), 'Raw Data'!J1125, 0))</f>
        <v/>
      </c>
      <c r="J1132">
        <f>IF(ISBLANK('Raw Data'!J1125), 0, IF(AND(3=MATCH(LARGE('Raw Data'!G1125:J1125, 3), 'Raw Data'!G1125:J1125, 0), 'Raw Data'!O1125-'Raw Data'!P1125&gt;3), 'Raw Data'!I1125, 0))</f>
        <v/>
      </c>
      <c r="K1132">
        <f>IF(ISBLANK('Raw Data'!J1125), 0, IF(AND(2=MATCH(LARGE('Raw Data'!G1125:J1125, 3), 'Raw Data'!G1125:J1125, 0), AND('Raw Data'!P1125-'Raw Data'!O1125&lt;4, 'Raw Data'!P1125-'Raw Data'!O1125&gt;0)), 'Raw Data'!H1125, 0))</f>
        <v/>
      </c>
      <c r="L1132">
        <f>IF(ISBLANK('Raw Data'!J1125), 0, IF(AND(1=MATCH(LARGE('Raw Data'!G1125:J1125, 3), 'Raw Data'!G1125:J1125, 0), AND('Raw Data'!O1125-'Raw Data'!P1125&lt;4, 'Raw Data'!O1125-'Raw Data'!P1125&gt;0)), 'Raw Data'!G1125, 0))</f>
        <v/>
      </c>
      <c r="M1132">
        <f>IF(ISBLANK('Raw Data'!J1125), 0, IF(AND(4=MATCH(LARGE('Raw Data'!G1125:J1125, 2), 'Raw Data'!G1125:J1125, 0), 'Raw Data'!P1125-'Raw Data'!O1125&gt;3), 'Raw Data'!J1125, 0))</f>
        <v/>
      </c>
      <c r="N1132">
        <f>IF(ISBLANK('Raw Data'!J1125), 0, IF(AND(3=MATCH(LARGE('Raw Data'!G1125:J1125, 2), 'Raw Data'!G1125:J1125, 0), 'Raw Data'!O1125-'Raw Data'!P1125&gt;3), 'Raw Data'!I1125, 0))</f>
        <v/>
      </c>
      <c r="O1132">
        <f>IF(ISBLANK('Raw Data'!J1125), 0, IF(AND(2=MATCH(LARGE('Raw Data'!G1125:J1125, 2), 'Raw Data'!G1125:J1125, 0), AND('Raw Data'!P1125-'Raw Data'!O1125&lt;4, 'Raw Data'!P1125-'Raw Data'!O1125&gt;0)), 'Raw Data'!H1125, 0))</f>
        <v/>
      </c>
      <c r="P1132">
        <f>IF(ISBLANK('Raw Data'!J1125), 0, IF(AND(1=MATCH(LARGE('Raw Data'!G1125:J1125, 2), 'Raw Data'!G1125:J1125, 0), AND('Raw Data'!O1125-'Raw Data'!P1125&lt;4, 'Raw Data'!O1125-'Raw Data'!P1125&gt;0)), 'Raw Data'!G1125, 0))</f>
        <v/>
      </c>
      <c r="Q1132">
        <f>IF(ISBLANK('Raw Data'!J1125), 0, IF(AND(4=MATCH(LARGE('Raw Data'!G1125:J1125, 1), 'Raw Data'!G1125:J1125, 0), 'Raw Data'!P1125-'Raw Data'!O1125&gt;3), 'Raw Data'!J1125, 0))</f>
        <v/>
      </c>
      <c r="R1132">
        <f>IF(ISBLANK('Raw Data'!J1125), 0, IF(AND(3=MATCH(LARGE('Raw Data'!G1125:J1125, 1), 'Raw Data'!G1125:J1125, 0), 'Raw Data'!O1125-'Raw Data'!P1125&gt;3), 'Raw Data'!I1125, 0))</f>
        <v/>
      </c>
      <c r="S1132">
        <f>IF(AND('Raw Data'!P1125-'Raw Data'!O1125&gt;4, 'Raw Data'!F1125&lt;'Raw Data'!C1125), 'Raw Data'!J1125, 0)</f>
        <v/>
      </c>
      <c r="T1132">
        <f>IF(AND('Raw Data'!O1125-'Raw Data'!P1125&gt;4, 'Raw Data'!F1125&gt;'Raw Data'!C1125), 'Raw Data'!I1125, 0)</f>
        <v/>
      </c>
      <c r="U1132">
        <f>IF(AND('Raw Data'!P1125-'Raw Data'!O1125&lt;3, 'Raw Data'!P1125&gt;'Raw Data'!O1125, 'Raw Data'!F1125&lt;'Raw Data'!C1125), 'Raw Data'!H1125, 0)</f>
        <v/>
      </c>
      <c r="V1132">
        <f>IF(AND('Raw Data'!P1125-'Raw Data'!O1125&lt;3, 'Raw Data'!P1125&gt;'Raw Data'!O1125, 'Raw Data'!F1125&gt;'Raw Data'!C1125), 'Raw Data'!G1125, 0)</f>
        <v/>
      </c>
    </row>
    <row r="1133">
      <c r="A1133">
        <f>IF(AND('Raw Data'!F1126&lt;'Raw Data'!C1126, 'Raw Data'!P1126&gt;'Raw Data'!O1126, 'Raw Data'!P1126-'Raw Data'!O1126&gt;3), 'Raw Data'!J1126, 0)</f>
        <v/>
      </c>
      <c r="B1133">
        <f>IF(AND('Raw Data'!C1126&lt;'Raw Data'!F1126, 'Raw Data'!O1126&gt;'Raw Data'!P1126, 'Raw Data'!O1126-'Raw Data'!P1126&gt;3), 'Raw Data'!I1126, 0)</f>
        <v/>
      </c>
      <c r="C1133">
        <f>IF(AND('Raw Data'!F1126&lt;'Raw Data'!C1126, 'Raw Data'!P1126&gt;'Raw Data'!O1126, 'Raw Data'!P1126-'Raw Data'!O1126&lt;4), 'Raw Data'!H1126, 0)</f>
        <v/>
      </c>
      <c r="D1133">
        <f>IF(AND('Raw Data'!C1126&lt;'Raw Data'!F1126, 'Raw Data'!O1126&gt;'Raw Data'!P1126, 'Raw Data'!O1126-'Raw Data'!P1126&lt;4), 'Raw Data'!G1126, 0)</f>
        <v/>
      </c>
      <c r="E1133">
        <f>IF(ISBLANK('Raw Data'!J1126), 0, IF(AND(4=MATCH(LARGE('Raw Data'!G1126:J1126, 4), 'Raw Data'!G1126:J1126, 0), 'Raw Data'!P1126-'Raw Data'!O1126&gt;3), 'Raw Data'!J1126, 0))</f>
        <v/>
      </c>
      <c r="F1133">
        <f>IF(ISBLANK('Raw Data'!J1126), 0, IF(AND(3=MATCH(LARGE('Raw Data'!G1126:J1126, 4), 'Raw Data'!G1126:J1126, 0), 'Raw Data'!O1126-'Raw Data'!P1126&gt;3), 'Raw Data'!I1126, 0))</f>
        <v/>
      </c>
      <c r="G1133">
        <f>IF(ISBLANK('Raw Data'!J1126), 0, IF(AND(2=MATCH(LARGE('Raw Data'!G1126:J1126, 4), 'Raw Data'!G1126:J1126, 0), AND('Raw Data'!P1126-'Raw Data'!O1126&lt;4, 'Raw Data'!P1126-'Raw Data'!O1126&gt;0)), 'Raw Data'!H1126, 0))</f>
        <v/>
      </c>
      <c r="H1133">
        <f>IF(ISBLANK('Raw Data'!J1126), 0, IF(AND(1=MATCH(LARGE('Raw Data'!G1126:J1126, 4), 'Raw Data'!G1126:J1126, 0), AND('Raw Data'!O1126-'Raw Data'!P1126&lt;4, 'Raw Data'!O1126-'Raw Data'!P1126&gt;0)), 'Raw Data'!G1126, 0))</f>
        <v/>
      </c>
      <c r="I1133">
        <f>IF(ISBLANK('Raw Data'!J1126), 0, IF(AND(4=MATCH(LARGE('Raw Data'!G1126:J1126, 3), 'Raw Data'!G1126:J1126, 0), 'Raw Data'!P1126-'Raw Data'!O1126&gt;3), 'Raw Data'!J1126, 0))</f>
        <v/>
      </c>
      <c r="J1133">
        <f>IF(ISBLANK('Raw Data'!J1126), 0, IF(AND(3=MATCH(LARGE('Raw Data'!G1126:J1126, 3), 'Raw Data'!G1126:J1126, 0), 'Raw Data'!O1126-'Raw Data'!P1126&gt;3), 'Raw Data'!I1126, 0))</f>
        <v/>
      </c>
      <c r="K1133">
        <f>IF(ISBLANK('Raw Data'!J1126), 0, IF(AND(2=MATCH(LARGE('Raw Data'!G1126:J1126, 3), 'Raw Data'!G1126:J1126, 0), AND('Raw Data'!P1126-'Raw Data'!O1126&lt;4, 'Raw Data'!P1126-'Raw Data'!O1126&gt;0)), 'Raw Data'!H1126, 0))</f>
        <v/>
      </c>
      <c r="L1133">
        <f>IF(ISBLANK('Raw Data'!J1126), 0, IF(AND(1=MATCH(LARGE('Raw Data'!G1126:J1126, 3), 'Raw Data'!G1126:J1126, 0), AND('Raw Data'!O1126-'Raw Data'!P1126&lt;4, 'Raw Data'!O1126-'Raw Data'!P1126&gt;0)), 'Raw Data'!G1126, 0))</f>
        <v/>
      </c>
      <c r="M1133">
        <f>IF(ISBLANK('Raw Data'!J1126), 0, IF(AND(4=MATCH(LARGE('Raw Data'!G1126:J1126, 2), 'Raw Data'!G1126:J1126, 0), 'Raw Data'!P1126-'Raw Data'!O1126&gt;3), 'Raw Data'!J1126, 0))</f>
        <v/>
      </c>
      <c r="N1133">
        <f>IF(ISBLANK('Raw Data'!J1126), 0, IF(AND(3=MATCH(LARGE('Raw Data'!G1126:J1126, 2), 'Raw Data'!G1126:J1126, 0), 'Raw Data'!O1126-'Raw Data'!P1126&gt;3), 'Raw Data'!I1126, 0))</f>
        <v/>
      </c>
      <c r="O1133">
        <f>IF(ISBLANK('Raw Data'!J1126), 0, IF(AND(2=MATCH(LARGE('Raw Data'!G1126:J1126, 2), 'Raw Data'!G1126:J1126, 0), AND('Raw Data'!P1126-'Raw Data'!O1126&lt;4, 'Raw Data'!P1126-'Raw Data'!O1126&gt;0)), 'Raw Data'!H1126, 0))</f>
        <v/>
      </c>
      <c r="P1133">
        <f>IF(ISBLANK('Raw Data'!J1126), 0, IF(AND(1=MATCH(LARGE('Raw Data'!G1126:J1126, 2), 'Raw Data'!G1126:J1126, 0), AND('Raw Data'!O1126-'Raw Data'!P1126&lt;4, 'Raw Data'!O1126-'Raw Data'!P1126&gt;0)), 'Raw Data'!G1126, 0))</f>
        <v/>
      </c>
      <c r="Q1133">
        <f>IF(ISBLANK('Raw Data'!J1126), 0, IF(AND(4=MATCH(LARGE('Raw Data'!G1126:J1126, 1), 'Raw Data'!G1126:J1126, 0), 'Raw Data'!P1126-'Raw Data'!O1126&gt;3), 'Raw Data'!J1126, 0))</f>
        <v/>
      </c>
      <c r="R1133">
        <f>IF(ISBLANK('Raw Data'!J1126), 0, IF(AND(3=MATCH(LARGE('Raw Data'!G1126:J1126, 1), 'Raw Data'!G1126:J1126, 0), 'Raw Data'!O1126-'Raw Data'!P1126&gt;3), 'Raw Data'!I1126, 0))</f>
        <v/>
      </c>
      <c r="S1133">
        <f>IF(AND('Raw Data'!P1126-'Raw Data'!O1126&gt;4, 'Raw Data'!F1126&lt;'Raw Data'!C1126), 'Raw Data'!J1126, 0)</f>
        <v/>
      </c>
      <c r="T1133">
        <f>IF(AND('Raw Data'!O1126-'Raw Data'!P1126&gt;4, 'Raw Data'!F1126&gt;'Raw Data'!C1126), 'Raw Data'!I1126, 0)</f>
        <v/>
      </c>
      <c r="U1133">
        <f>IF(AND('Raw Data'!P1126-'Raw Data'!O1126&lt;3, 'Raw Data'!P1126&gt;'Raw Data'!O1126, 'Raw Data'!F1126&lt;'Raw Data'!C1126), 'Raw Data'!H1126, 0)</f>
        <v/>
      </c>
      <c r="V1133">
        <f>IF(AND('Raw Data'!P1126-'Raw Data'!O1126&lt;3, 'Raw Data'!P1126&gt;'Raw Data'!O1126, 'Raw Data'!F1126&gt;'Raw Data'!C1126), 'Raw Data'!G1126, 0)</f>
        <v/>
      </c>
    </row>
    <row r="1134">
      <c r="A1134">
        <f>IF(AND('Raw Data'!F1127&lt;'Raw Data'!C1127, 'Raw Data'!P1127&gt;'Raw Data'!O1127, 'Raw Data'!P1127-'Raw Data'!O1127&gt;3), 'Raw Data'!J1127, 0)</f>
        <v/>
      </c>
      <c r="B1134">
        <f>IF(AND('Raw Data'!C1127&lt;'Raw Data'!F1127, 'Raw Data'!O1127&gt;'Raw Data'!P1127, 'Raw Data'!O1127-'Raw Data'!P1127&gt;3), 'Raw Data'!I1127, 0)</f>
        <v/>
      </c>
      <c r="C1134">
        <f>IF(AND('Raw Data'!F1127&lt;'Raw Data'!C1127, 'Raw Data'!P1127&gt;'Raw Data'!O1127, 'Raw Data'!P1127-'Raw Data'!O1127&lt;4), 'Raw Data'!H1127, 0)</f>
        <v/>
      </c>
      <c r="D1134">
        <f>IF(AND('Raw Data'!C1127&lt;'Raw Data'!F1127, 'Raw Data'!O1127&gt;'Raw Data'!P1127, 'Raw Data'!O1127-'Raw Data'!P1127&lt;4), 'Raw Data'!G1127, 0)</f>
        <v/>
      </c>
      <c r="E1134">
        <f>IF(ISBLANK('Raw Data'!J1127), 0, IF(AND(4=MATCH(LARGE('Raw Data'!G1127:J1127, 4), 'Raw Data'!G1127:J1127, 0), 'Raw Data'!P1127-'Raw Data'!O1127&gt;3), 'Raw Data'!J1127, 0))</f>
        <v/>
      </c>
      <c r="F1134">
        <f>IF(ISBLANK('Raw Data'!J1127), 0, IF(AND(3=MATCH(LARGE('Raw Data'!G1127:J1127, 4), 'Raw Data'!G1127:J1127, 0), 'Raw Data'!O1127-'Raw Data'!P1127&gt;3), 'Raw Data'!I1127, 0))</f>
        <v/>
      </c>
      <c r="G1134">
        <f>IF(ISBLANK('Raw Data'!J1127), 0, IF(AND(2=MATCH(LARGE('Raw Data'!G1127:J1127, 4), 'Raw Data'!G1127:J1127, 0), AND('Raw Data'!P1127-'Raw Data'!O1127&lt;4, 'Raw Data'!P1127-'Raw Data'!O1127&gt;0)), 'Raw Data'!H1127, 0))</f>
        <v/>
      </c>
      <c r="H1134">
        <f>IF(ISBLANK('Raw Data'!J1127), 0, IF(AND(1=MATCH(LARGE('Raw Data'!G1127:J1127, 4), 'Raw Data'!G1127:J1127, 0), AND('Raw Data'!O1127-'Raw Data'!P1127&lt;4, 'Raw Data'!O1127-'Raw Data'!P1127&gt;0)), 'Raw Data'!G1127, 0))</f>
        <v/>
      </c>
      <c r="I1134">
        <f>IF(ISBLANK('Raw Data'!J1127), 0, IF(AND(4=MATCH(LARGE('Raw Data'!G1127:J1127, 3), 'Raw Data'!G1127:J1127, 0), 'Raw Data'!P1127-'Raw Data'!O1127&gt;3), 'Raw Data'!J1127, 0))</f>
        <v/>
      </c>
      <c r="J1134">
        <f>IF(ISBLANK('Raw Data'!J1127), 0, IF(AND(3=MATCH(LARGE('Raw Data'!G1127:J1127, 3), 'Raw Data'!G1127:J1127, 0), 'Raw Data'!O1127-'Raw Data'!P1127&gt;3), 'Raw Data'!I1127, 0))</f>
        <v/>
      </c>
      <c r="K1134">
        <f>IF(ISBLANK('Raw Data'!J1127), 0, IF(AND(2=MATCH(LARGE('Raw Data'!G1127:J1127, 3), 'Raw Data'!G1127:J1127, 0), AND('Raw Data'!P1127-'Raw Data'!O1127&lt;4, 'Raw Data'!P1127-'Raw Data'!O1127&gt;0)), 'Raw Data'!H1127, 0))</f>
        <v/>
      </c>
      <c r="L1134">
        <f>IF(ISBLANK('Raw Data'!J1127), 0, IF(AND(1=MATCH(LARGE('Raw Data'!G1127:J1127, 3), 'Raw Data'!G1127:J1127, 0), AND('Raw Data'!O1127-'Raw Data'!P1127&lt;4, 'Raw Data'!O1127-'Raw Data'!P1127&gt;0)), 'Raw Data'!G1127, 0))</f>
        <v/>
      </c>
      <c r="M1134">
        <f>IF(ISBLANK('Raw Data'!J1127), 0, IF(AND(4=MATCH(LARGE('Raw Data'!G1127:J1127, 2), 'Raw Data'!G1127:J1127, 0), 'Raw Data'!P1127-'Raw Data'!O1127&gt;3), 'Raw Data'!J1127, 0))</f>
        <v/>
      </c>
      <c r="N1134">
        <f>IF(ISBLANK('Raw Data'!J1127), 0, IF(AND(3=MATCH(LARGE('Raw Data'!G1127:J1127, 2), 'Raw Data'!G1127:J1127, 0), 'Raw Data'!O1127-'Raw Data'!P1127&gt;3), 'Raw Data'!I1127, 0))</f>
        <v/>
      </c>
      <c r="O1134">
        <f>IF(ISBLANK('Raw Data'!J1127), 0, IF(AND(2=MATCH(LARGE('Raw Data'!G1127:J1127, 2), 'Raw Data'!G1127:J1127, 0), AND('Raw Data'!P1127-'Raw Data'!O1127&lt;4, 'Raw Data'!P1127-'Raw Data'!O1127&gt;0)), 'Raw Data'!H1127, 0))</f>
        <v/>
      </c>
      <c r="P1134">
        <f>IF(ISBLANK('Raw Data'!J1127), 0, IF(AND(1=MATCH(LARGE('Raw Data'!G1127:J1127, 2), 'Raw Data'!G1127:J1127, 0), AND('Raw Data'!O1127-'Raw Data'!P1127&lt;4, 'Raw Data'!O1127-'Raw Data'!P1127&gt;0)), 'Raw Data'!G1127, 0))</f>
        <v/>
      </c>
      <c r="Q1134">
        <f>IF(ISBLANK('Raw Data'!J1127), 0, IF(AND(4=MATCH(LARGE('Raw Data'!G1127:J1127, 1), 'Raw Data'!G1127:J1127, 0), 'Raw Data'!P1127-'Raw Data'!O1127&gt;3), 'Raw Data'!J1127, 0))</f>
        <v/>
      </c>
      <c r="R1134">
        <f>IF(ISBLANK('Raw Data'!J1127), 0, IF(AND(3=MATCH(LARGE('Raw Data'!G1127:J1127, 1), 'Raw Data'!G1127:J1127, 0), 'Raw Data'!O1127-'Raw Data'!P1127&gt;3), 'Raw Data'!I1127, 0))</f>
        <v/>
      </c>
      <c r="S1134">
        <f>IF(AND('Raw Data'!P1127-'Raw Data'!O1127&gt;4, 'Raw Data'!F1127&lt;'Raw Data'!C1127), 'Raw Data'!J1127, 0)</f>
        <v/>
      </c>
      <c r="T1134">
        <f>IF(AND('Raw Data'!O1127-'Raw Data'!P1127&gt;4, 'Raw Data'!F1127&gt;'Raw Data'!C1127), 'Raw Data'!I1127, 0)</f>
        <v/>
      </c>
      <c r="U1134">
        <f>IF(AND('Raw Data'!P1127-'Raw Data'!O1127&lt;3, 'Raw Data'!P1127&gt;'Raw Data'!O1127, 'Raw Data'!F1127&lt;'Raw Data'!C1127), 'Raw Data'!H1127, 0)</f>
        <v/>
      </c>
      <c r="V1134">
        <f>IF(AND('Raw Data'!P1127-'Raw Data'!O1127&lt;3, 'Raw Data'!P1127&gt;'Raw Data'!O1127, 'Raw Data'!F1127&gt;'Raw Data'!C1127), 'Raw Data'!G1127, 0)</f>
        <v/>
      </c>
    </row>
    <row r="1135">
      <c r="A1135">
        <f>IF(AND('Raw Data'!F1128&lt;'Raw Data'!C1128, 'Raw Data'!P1128&gt;'Raw Data'!O1128, 'Raw Data'!P1128-'Raw Data'!O1128&gt;3), 'Raw Data'!J1128, 0)</f>
        <v/>
      </c>
      <c r="B1135">
        <f>IF(AND('Raw Data'!C1128&lt;'Raw Data'!F1128, 'Raw Data'!O1128&gt;'Raw Data'!P1128, 'Raw Data'!O1128-'Raw Data'!P1128&gt;3), 'Raw Data'!I1128, 0)</f>
        <v/>
      </c>
      <c r="C1135">
        <f>IF(AND('Raw Data'!F1128&lt;'Raw Data'!C1128, 'Raw Data'!P1128&gt;'Raw Data'!O1128, 'Raw Data'!P1128-'Raw Data'!O1128&lt;4), 'Raw Data'!H1128, 0)</f>
        <v/>
      </c>
      <c r="D1135">
        <f>IF(AND('Raw Data'!C1128&lt;'Raw Data'!F1128, 'Raw Data'!O1128&gt;'Raw Data'!P1128, 'Raw Data'!O1128-'Raw Data'!P1128&lt;4), 'Raw Data'!G1128, 0)</f>
        <v/>
      </c>
      <c r="E1135">
        <f>IF(ISBLANK('Raw Data'!J1128), 0, IF(AND(4=MATCH(LARGE('Raw Data'!G1128:J1128, 4), 'Raw Data'!G1128:J1128, 0), 'Raw Data'!P1128-'Raw Data'!O1128&gt;3), 'Raw Data'!J1128, 0))</f>
        <v/>
      </c>
      <c r="F1135">
        <f>IF(ISBLANK('Raw Data'!J1128), 0, IF(AND(3=MATCH(LARGE('Raw Data'!G1128:J1128, 4), 'Raw Data'!G1128:J1128, 0), 'Raw Data'!O1128-'Raw Data'!P1128&gt;3), 'Raw Data'!I1128, 0))</f>
        <v/>
      </c>
      <c r="G1135">
        <f>IF(ISBLANK('Raw Data'!J1128), 0, IF(AND(2=MATCH(LARGE('Raw Data'!G1128:J1128, 4), 'Raw Data'!G1128:J1128, 0), AND('Raw Data'!P1128-'Raw Data'!O1128&lt;4, 'Raw Data'!P1128-'Raw Data'!O1128&gt;0)), 'Raw Data'!H1128, 0))</f>
        <v/>
      </c>
      <c r="H1135">
        <f>IF(ISBLANK('Raw Data'!J1128), 0, IF(AND(1=MATCH(LARGE('Raw Data'!G1128:J1128, 4), 'Raw Data'!G1128:J1128, 0), AND('Raw Data'!O1128-'Raw Data'!P1128&lt;4, 'Raw Data'!O1128-'Raw Data'!P1128&gt;0)), 'Raw Data'!G1128, 0))</f>
        <v/>
      </c>
      <c r="I1135">
        <f>IF(ISBLANK('Raw Data'!J1128), 0, IF(AND(4=MATCH(LARGE('Raw Data'!G1128:J1128, 3), 'Raw Data'!G1128:J1128, 0), 'Raw Data'!P1128-'Raw Data'!O1128&gt;3), 'Raw Data'!J1128, 0))</f>
        <v/>
      </c>
      <c r="J1135">
        <f>IF(ISBLANK('Raw Data'!J1128), 0, IF(AND(3=MATCH(LARGE('Raw Data'!G1128:J1128, 3), 'Raw Data'!G1128:J1128, 0), 'Raw Data'!O1128-'Raw Data'!P1128&gt;3), 'Raw Data'!I1128, 0))</f>
        <v/>
      </c>
      <c r="K1135">
        <f>IF(ISBLANK('Raw Data'!J1128), 0, IF(AND(2=MATCH(LARGE('Raw Data'!G1128:J1128, 3), 'Raw Data'!G1128:J1128, 0), AND('Raw Data'!P1128-'Raw Data'!O1128&lt;4, 'Raw Data'!P1128-'Raw Data'!O1128&gt;0)), 'Raw Data'!H1128, 0))</f>
        <v/>
      </c>
      <c r="L1135">
        <f>IF(ISBLANK('Raw Data'!J1128), 0, IF(AND(1=MATCH(LARGE('Raw Data'!G1128:J1128, 3), 'Raw Data'!G1128:J1128, 0), AND('Raw Data'!O1128-'Raw Data'!P1128&lt;4, 'Raw Data'!O1128-'Raw Data'!P1128&gt;0)), 'Raw Data'!G1128, 0))</f>
        <v/>
      </c>
      <c r="M1135">
        <f>IF(ISBLANK('Raw Data'!J1128), 0, IF(AND(4=MATCH(LARGE('Raw Data'!G1128:J1128, 2), 'Raw Data'!G1128:J1128, 0), 'Raw Data'!P1128-'Raw Data'!O1128&gt;3), 'Raw Data'!J1128, 0))</f>
        <v/>
      </c>
      <c r="N1135">
        <f>IF(ISBLANK('Raw Data'!J1128), 0, IF(AND(3=MATCH(LARGE('Raw Data'!G1128:J1128, 2), 'Raw Data'!G1128:J1128, 0), 'Raw Data'!O1128-'Raw Data'!P1128&gt;3), 'Raw Data'!I1128, 0))</f>
        <v/>
      </c>
      <c r="O1135">
        <f>IF(ISBLANK('Raw Data'!J1128), 0, IF(AND(2=MATCH(LARGE('Raw Data'!G1128:J1128, 2), 'Raw Data'!G1128:J1128, 0), AND('Raw Data'!P1128-'Raw Data'!O1128&lt;4, 'Raw Data'!P1128-'Raw Data'!O1128&gt;0)), 'Raw Data'!H1128, 0))</f>
        <v/>
      </c>
      <c r="P1135">
        <f>IF(ISBLANK('Raw Data'!J1128), 0, IF(AND(1=MATCH(LARGE('Raw Data'!G1128:J1128, 2), 'Raw Data'!G1128:J1128, 0), AND('Raw Data'!O1128-'Raw Data'!P1128&lt;4, 'Raw Data'!O1128-'Raw Data'!P1128&gt;0)), 'Raw Data'!G1128, 0))</f>
        <v/>
      </c>
      <c r="Q1135">
        <f>IF(ISBLANK('Raw Data'!J1128), 0, IF(AND(4=MATCH(LARGE('Raw Data'!G1128:J1128, 1), 'Raw Data'!G1128:J1128, 0), 'Raw Data'!P1128-'Raw Data'!O1128&gt;3), 'Raw Data'!J1128, 0))</f>
        <v/>
      </c>
      <c r="R1135">
        <f>IF(ISBLANK('Raw Data'!J1128), 0, IF(AND(3=MATCH(LARGE('Raw Data'!G1128:J1128, 1), 'Raw Data'!G1128:J1128, 0), 'Raw Data'!O1128-'Raw Data'!P1128&gt;3), 'Raw Data'!I1128, 0))</f>
        <v/>
      </c>
      <c r="S1135">
        <f>IF(AND('Raw Data'!P1128-'Raw Data'!O1128&gt;4, 'Raw Data'!F1128&lt;'Raw Data'!C1128), 'Raw Data'!J1128, 0)</f>
        <v/>
      </c>
      <c r="T1135">
        <f>IF(AND('Raw Data'!O1128-'Raw Data'!P1128&gt;4, 'Raw Data'!F1128&gt;'Raw Data'!C1128), 'Raw Data'!I1128, 0)</f>
        <v/>
      </c>
      <c r="U1135">
        <f>IF(AND('Raw Data'!P1128-'Raw Data'!O1128&lt;3, 'Raw Data'!P1128&gt;'Raw Data'!O1128, 'Raw Data'!F1128&lt;'Raw Data'!C1128), 'Raw Data'!H1128, 0)</f>
        <v/>
      </c>
      <c r="V1135">
        <f>IF(AND('Raw Data'!P1128-'Raw Data'!O1128&lt;3, 'Raw Data'!P1128&gt;'Raw Data'!O1128, 'Raw Data'!F1128&gt;'Raw Data'!C1128), 'Raw Data'!G1128, 0)</f>
        <v/>
      </c>
    </row>
    <row r="1136">
      <c r="A1136">
        <f>IF(AND('Raw Data'!F1129&lt;'Raw Data'!C1129, 'Raw Data'!P1129&gt;'Raw Data'!O1129, 'Raw Data'!P1129-'Raw Data'!O1129&gt;3), 'Raw Data'!J1129, 0)</f>
        <v/>
      </c>
      <c r="B1136">
        <f>IF(AND('Raw Data'!C1129&lt;'Raw Data'!F1129, 'Raw Data'!O1129&gt;'Raw Data'!P1129, 'Raw Data'!O1129-'Raw Data'!P1129&gt;3), 'Raw Data'!I1129, 0)</f>
        <v/>
      </c>
      <c r="C1136">
        <f>IF(AND('Raw Data'!F1129&lt;'Raw Data'!C1129, 'Raw Data'!P1129&gt;'Raw Data'!O1129, 'Raw Data'!P1129-'Raw Data'!O1129&lt;4), 'Raw Data'!H1129, 0)</f>
        <v/>
      </c>
      <c r="D1136">
        <f>IF(AND('Raw Data'!C1129&lt;'Raw Data'!F1129, 'Raw Data'!O1129&gt;'Raw Data'!P1129, 'Raw Data'!O1129-'Raw Data'!P1129&lt;4), 'Raw Data'!G1129, 0)</f>
        <v/>
      </c>
      <c r="E1136">
        <f>IF(ISBLANK('Raw Data'!J1129), 0, IF(AND(4=MATCH(LARGE('Raw Data'!G1129:J1129, 4), 'Raw Data'!G1129:J1129, 0), 'Raw Data'!P1129-'Raw Data'!O1129&gt;3), 'Raw Data'!J1129, 0))</f>
        <v/>
      </c>
      <c r="F1136">
        <f>IF(ISBLANK('Raw Data'!J1129), 0, IF(AND(3=MATCH(LARGE('Raw Data'!G1129:J1129, 4), 'Raw Data'!G1129:J1129, 0), 'Raw Data'!O1129-'Raw Data'!P1129&gt;3), 'Raw Data'!I1129, 0))</f>
        <v/>
      </c>
      <c r="G1136">
        <f>IF(ISBLANK('Raw Data'!J1129), 0, IF(AND(2=MATCH(LARGE('Raw Data'!G1129:J1129, 4), 'Raw Data'!G1129:J1129, 0), AND('Raw Data'!P1129-'Raw Data'!O1129&lt;4, 'Raw Data'!P1129-'Raw Data'!O1129&gt;0)), 'Raw Data'!H1129, 0))</f>
        <v/>
      </c>
      <c r="H1136">
        <f>IF(ISBLANK('Raw Data'!J1129), 0, IF(AND(1=MATCH(LARGE('Raw Data'!G1129:J1129, 4), 'Raw Data'!G1129:J1129, 0), AND('Raw Data'!O1129-'Raw Data'!P1129&lt;4, 'Raw Data'!O1129-'Raw Data'!P1129&gt;0)), 'Raw Data'!G1129, 0))</f>
        <v/>
      </c>
      <c r="I1136">
        <f>IF(ISBLANK('Raw Data'!J1129), 0, IF(AND(4=MATCH(LARGE('Raw Data'!G1129:J1129, 3), 'Raw Data'!G1129:J1129, 0), 'Raw Data'!P1129-'Raw Data'!O1129&gt;3), 'Raw Data'!J1129, 0))</f>
        <v/>
      </c>
      <c r="J1136">
        <f>IF(ISBLANK('Raw Data'!J1129), 0, IF(AND(3=MATCH(LARGE('Raw Data'!G1129:J1129, 3), 'Raw Data'!G1129:J1129, 0), 'Raw Data'!O1129-'Raw Data'!P1129&gt;3), 'Raw Data'!I1129, 0))</f>
        <v/>
      </c>
      <c r="K1136">
        <f>IF(ISBLANK('Raw Data'!J1129), 0, IF(AND(2=MATCH(LARGE('Raw Data'!G1129:J1129, 3), 'Raw Data'!G1129:J1129, 0), AND('Raw Data'!P1129-'Raw Data'!O1129&lt;4, 'Raw Data'!P1129-'Raw Data'!O1129&gt;0)), 'Raw Data'!H1129, 0))</f>
        <v/>
      </c>
      <c r="L1136">
        <f>IF(ISBLANK('Raw Data'!J1129), 0, IF(AND(1=MATCH(LARGE('Raw Data'!G1129:J1129, 3), 'Raw Data'!G1129:J1129, 0), AND('Raw Data'!O1129-'Raw Data'!P1129&lt;4, 'Raw Data'!O1129-'Raw Data'!P1129&gt;0)), 'Raw Data'!G1129, 0))</f>
        <v/>
      </c>
      <c r="M1136">
        <f>IF(ISBLANK('Raw Data'!J1129), 0, IF(AND(4=MATCH(LARGE('Raw Data'!G1129:J1129, 2), 'Raw Data'!G1129:J1129, 0), 'Raw Data'!P1129-'Raw Data'!O1129&gt;3), 'Raw Data'!J1129, 0))</f>
        <v/>
      </c>
      <c r="N1136">
        <f>IF(ISBLANK('Raw Data'!J1129), 0, IF(AND(3=MATCH(LARGE('Raw Data'!G1129:J1129, 2), 'Raw Data'!G1129:J1129, 0), 'Raw Data'!O1129-'Raw Data'!P1129&gt;3), 'Raw Data'!I1129, 0))</f>
        <v/>
      </c>
      <c r="O1136">
        <f>IF(ISBLANK('Raw Data'!J1129), 0, IF(AND(2=MATCH(LARGE('Raw Data'!G1129:J1129, 2), 'Raw Data'!G1129:J1129, 0), AND('Raw Data'!P1129-'Raw Data'!O1129&lt;4, 'Raw Data'!P1129-'Raw Data'!O1129&gt;0)), 'Raw Data'!H1129, 0))</f>
        <v/>
      </c>
      <c r="P1136">
        <f>IF(ISBLANK('Raw Data'!J1129), 0, IF(AND(1=MATCH(LARGE('Raw Data'!G1129:J1129, 2), 'Raw Data'!G1129:J1129, 0), AND('Raw Data'!O1129-'Raw Data'!P1129&lt;4, 'Raw Data'!O1129-'Raw Data'!P1129&gt;0)), 'Raw Data'!G1129, 0))</f>
        <v/>
      </c>
      <c r="Q1136">
        <f>IF(ISBLANK('Raw Data'!J1129), 0, IF(AND(4=MATCH(LARGE('Raw Data'!G1129:J1129, 1), 'Raw Data'!G1129:J1129, 0), 'Raw Data'!P1129-'Raw Data'!O1129&gt;3), 'Raw Data'!J1129, 0))</f>
        <v/>
      </c>
      <c r="R1136">
        <f>IF(ISBLANK('Raw Data'!J1129), 0, IF(AND(3=MATCH(LARGE('Raw Data'!G1129:J1129, 1), 'Raw Data'!G1129:J1129, 0), 'Raw Data'!O1129-'Raw Data'!P1129&gt;3), 'Raw Data'!I1129, 0))</f>
        <v/>
      </c>
      <c r="S1136">
        <f>IF(AND('Raw Data'!P1129-'Raw Data'!O1129&gt;4, 'Raw Data'!F1129&lt;'Raw Data'!C1129), 'Raw Data'!J1129, 0)</f>
        <v/>
      </c>
      <c r="T1136">
        <f>IF(AND('Raw Data'!O1129-'Raw Data'!P1129&gt;4, 'Raw Data'!F1129&gt;'Raw Data'!C1129), 'Raw Data'!I1129, 0)</f>
        <v/>
      </c>
      <c r="U1136">
        <f>IF(AND('Raw Data'!P1129-'Raw Data'!O1129&lt;3, 'Raw Data'!P1129&gt;'Raw Data'!O1129, 'Raw Data'!F1129&lt;'Raw Data'!C1129), 'Raw Data'!H1129, 0)</f>
        <v/>
      </c>
      <c r="V1136">
        <f>IF(AND('Raw Data'!P1129-'Raw Data'!O1129&lt;3, 'Raw Data'!P1129&gt;'Raw Data'!O1129, 'Raw Data'!F1129&gt;'Raw Data'!C1129), 'Raw Data'!G1129, 0)</f>
        <v/>
      </c>
    </row>
    <row r="1137">
      <c r="A1137">
        <f>IF(AND('Raw Data'!F1130&lt;'Raw Data'!C1130, 'Raw Data'!P1130&gt;'Raw Data'!O1130, 'Raw Data'!P1130-'Raw Data'!O1130&gt;3), 'Raw Data'!J1130, 0)</f>
        <v/>
      </c>
      <c r="B1137">
        <f>IF(AND('Raw Data'!C1130&lt;'Raw Data'!F1130, 'Raw Data'!O1130&gt;'Raw Data'!P1130, 'Raw Data'!O1130-'Raw Data'!P1130&gt;3), 'Raw Data'!I1130, 0)</f>
        <v/>
      </c>
      <c r="C1137">
        <f>IF(AND('Raw Data'!F1130&lt;'Raw Data'!C1130, 'Raw Data'!P1130&gt;'Raw Data'!O1130, 'Raw Data'!P1130-'Raw Data'!O1130&lt;4), 'Raw Data'!H1130, 0)</f>
        <v/>
      </c>
      <c r="D1137">
        <f>IF(AND('Raw Data'!C1130&lt;'Raw Data'!F1130, 'Raw Data'!O1130&gt;'Raw Data'!P1130, 'Raw Data'!O1130-'Raw Data'!P1130&lt;4), 'Raw Data'!G1130, 0)</f>
        <v/>
      </c>
      <c r="E1137">
        <f>IF(ISBLANK('Raw Data'!J1130), 0, IF(AND(4=MATCH(LARGE('Raw Data'!G1130:J1130, 4), 'Raw Data'!G1130:J1130, 0), 'Raw Data'!P1130-'Raw Data'!O1130&gt;3), 'Raw Data'!J1130, 0))</f>
        <v/>
      </c>
      <c r="F1137">
        <f>IF(ISBLANK('Raw Data'!J1130), 0, IF(AND(3=MATCH(LARGE('Raw Data'!G1130:J1130, 4), 'Raw Data'!G1130:J1130, 0), 'Raw Data'!O1130-'Raw Data'!P1130&gt;3), 'Raw Data'!I1130, 0))</f>
        <v/>
      </c>
      <c r="G1137">
        <f>IF(ISBLANK('Raw Data'!J1130), 0, IF(AND(2=MATCH(LARGE('Raw Data'!G1130:J1130, 4), 'Raw Data'!G1130:J1130, 0), AND('Raw Data'!P1130-'Raw Data'!O1130&lt;4, 'Raw Data'!P1130-'Raw Data'!O1130&gt;0)), 'Raw Data'!H1130, 0))</f>
        <v/>
      </c>
      <c r="H1137">
        <f>IF(ISBLANK('Raw Data'!J1130), 0, IF(AND(1=MATCH(LARGE('Raw Data'!G1130:J1130, 4), 'Raw Data'!G1130:J1130, 0), AND('Raw Data'!O1130-'Raw Data'!P1130&lt;4, 'Raw Data'!O1130-'Raw Data'!P1130&gt;0)), 'Raw Data'!G1130, 0))</f>
        <v/>
      </c>
      <c r="I1137">
        <f>IF(ISBLANK('Raw Data'!J1130), 0, IF(AND(4=MATCH(LARGE('Raw Data'!G1130:J1130, 3), 'Raw Data'!G1130:J1130, 0), 'Raw Data'!P1130-'Raw Data'!O1130&gt;3), 'Raw Data'!J1130, 0))</f>
        <v/>
      </c>
      <c r="J1137">
        <f>IF(ISBLANK('Raw Data'!J1130), 0, IF(AND(3=MATCH(LARGE('Raw Data'!G1130:J1130, 3), 'Raw Data'!G1130:J1130, 0), 'Raw Data'!O1130-'Raw Data'!P1130&gt;3), 'Raw Data'!I1130, 0))</f>
        <v/>
      </c>
      <c r="K1137">
        <f>IF(ISBLANK('Raw Data'!J1130), 0, IF(AND(2=MATCH(LARGE('Raw Data'!G1130:J1130, 3), 'Raw Data'!G1130:J1130, 0), AND('Raw Data'!P1130-'Raw Data'!O1130&lt;4, 'Raw Data'!P1130-'Raw Data'!O1130&gt;0)), 'Raw Data'!H1130, 0))</f>
        <v/>
      </c>
      <c r="L1137">
        <f>IF(ISBLANK('Raw Data'!J1130), 0, IF(AND(1=MATCH(LARGE('Raw Data'!G1130:J1130, 3), 'Raw Data'!G1130:J1130, 0), AND('Raw Data'!O1130-'Raw Data'!P1130&lt;4, 'Raw Data'!O1130-'Raw Data'!P1130&gt;0)), 'Raw Data'!G1130, 0))</f>
        <v/>
      </c>
      <c r="M1137">
        <f>IF(ISBLANK('Raw Data'!J1130), 0, IF(AND(4=MATCH(LARGE('Raw Data'!G1130:J1130, 2), 'Raw Data'!G1130:J1130, 0), 'Raw Data'!P1130-'Raw Data'!O1130&gt;3), 'Raw Data'!J1130, 0))</f>
        <v/>
      </c>
      <c r="N1137">
        <f>IF(ISBLANK('Raw Data'!J1130), 0, IF(AND(3=MATCH(LARGE('Raw Data'!G1130:J1130, 2), 'Raw Data'!G1130:J1130, 0), 'Raw Data'!O1130-'Raw Data'!P1130&gt;3), 'Raw Data'!I1130, 0))</f>
        <v/>
      </c>
      <c r="O1137">
        <f>IF(ISBLANK('Raw Data'!J1130), 0, IF(AND(2=MATCH(LARGE('Raw Data'!G1130:J1130, 2), 'Raw Data'!G1130:J1130, 0), AND('Raw Data'!P1130-'Raw Data'!O1130&lt;4, 'Raw Data'!P1130-'Raw Data'!O1130&gt;0)), 'Raw Data'!H1130, 0))</f>
        <v/>
      </c>
      <c r="P1137">
        <f>IF(ISBLANK('Raw Data'!J1130), 0, IF(AND(1=MATCH(LARGE('Raw Data'!G1130:J1130, 2), 'Raw Data'!G1130:J1130, 0), AND('Raw Data'!O1130-'Raw Data'!P1130&lt;4, 'Raw Data'!O1130-'Raw Data'!P1130&gt;0)), 'Raw Data'!G1130, 0))</f>
        <v/>
      </c>
      <c r="Q1137">
        <f>IF(ISBLANK('Raw Data'!J1130), 0, IF(AND(4=MATCH(LARGE('Raw Data'!G1130:J1130, 1), 'Raw Data'!G1130:J1130, 0), 'Raw Data'!P1130-'Raw Data'!O1130&gt;3), 'Raw Data'!J1130, 0))</f>
        <v/>
      </c>
      <c r="R1137">
        <f>IF(ISBLANK('Raw Data'!J1130), 0, IF(AND(3=MATCH(LARGE('Raw Data'!G1130:J1130, 1), 'Raw Data'!G1130:J1130, 0), 'Raw Data'!O1130-'Raw Data'!P1130&gt;3), 'Raw Data'!I1130, 0))</f>
        <v/>
      </c>
      <c r="S1137">
        <f>IF(AND('Raw Data'!P1130-'Raw Data'!O1130&gt;4, 'Raw Data'!F1130&lt;'Raw Data'!C1130), 'Raw Data'!J1130, 0)</f>
        <v/>
      </c>
      <c r="T1137">
        <f>IF(AND('Raw Data'!O1130-'Raw Data'!P1130&gt;4, 'Raw Data'!F1130&gt;'Raw Data'!C1130), 'Raw Data'!I1130, 0)</f>
        <v/>
      </c>
      <c r="U1137">
        <f>IF(AND('Raw Data'!P1130-'Raw Data'!O1130&lt;3, 'Raw Data'!P1130&gt;'Raw Data'!O1130, 'Raw Data'!F1130&lt;'Raw Data'!C1130), 'Raw Data'!H1130, 0)</f>
        <v/>
      </c>
      <c r="V1137">
        <f>IF(AND('Raw Data'!P1130-'Raw Data'!O1130&lt;3, 'Raw Data'!P1130&gt;'Raw Data'!O1130, 'Raw Data'!F1130&gt;'Raw Data'!C1130), 'Raw Data'!G1130, 0)</f>
        <v/>
      </c>
    </row>
    <row r="1138">
      <c r="A1138">
        <f>IF(AND('Raw Data'!F1131&lt;'Raw Data'!C1131, 'Raw Data'!P1131&gt;'Raw Data'!O1131, 'Raw Data'!P1131-'Raw Data'!O1131&gt;3), 'Raw Data'!J1131, 0)</f>
        <v/>
      </c>
      <c r="B1138">
        <f>IF(AND('Raw Data'!C1131&lt;'Raw Data'!F1131, 'Raw Data'!O1131&gt;'Raw Data'!P1131, 'Raw Data'!O1131-'Raw Data'!P1131&gt;3), 'Raw Data'!I1131, 0)</f>
        <v/>
      </c>
      <c r="C1138">
        <f>IF(AND('Raw Data'!F1131&lt;'Raw Data'!C1131, 'Raw Data'!P1131&gt;'Raw Data'!O1131, 'Raw Data'!P1131-'Raw Data'!O1131&lt;4), 'Raw Data'!H1131, 0)</f>
        <v/>
      </c>
      <c r="D1138">
        <f>IF(AND('Raw Data'!C1131&lt;'Raw Data'!F1131, 'Raw Data'!O1131&gt;'Raw Data'!P1131, 'Raw Data'!O1131-'Raw Data'!P1131&lt;4), 'Raw Data'!G1131, 0)</f>
        <v/>
      </c>
      <c r="E1138">
        <f>IF(ISBLANK('Raw Data'!J1131), 0, IF(AND(4=MATCH(LARGE('Raw Data'!G1131:J1131, 4), 'Raw Data'!G1131:J1131, 0), 'Raw Data'!P1131-'Raw Data'!O1131&gt;3), 'Raw Data'!J1131, 0))</f>
        <v/>
      </c>
      <c r="F1138">
        <f>IF(ISBLANK('Raw Data'!J1131), 0, IF(AND(3=MATCH(LARGE('Raw Data'!G1131:J1131, 4), 'Raw Data'!G1131:J1131, 0), 'Raw Data'!O1131-'Raw Data'!P1131&gt;3), 'Raw Data'!I1131, 0))</f>
        <v/>
      </c>
      <c r="G1138">
        <f>IF(ISBLANK('Raw Data'!J1131), 0, IF(AND(2=MATCH(LARGE('Raw Data'!G1131:J1131, 4), 'Raw Data'!G1131:J1131, 0), AND('Raw Data'!P1131-'Raw Data'!O1131&lt;4, 'Raw Data'!P1131-'Raw Data'!O1131&gt;0)), 'Raw Data'!H1131, 0))</f>
        <v/>
      </c>
      <c r="H1138">
        <f>IF(ISBLANK('Raw Data'!J1131), 0, IF(AND(1=MATCH(LARGE('Raw Data'!G1131:J1131, 4), 'Raw Data'!G1131:J1131, 0), AND('Raw Data'!O1131-'Raw Data'!P1131&lt;4, 'Raw Data'!O1131-'Raw Data'!P1131&gt;0)), 'Raw Data'!G1131, 0))</f>
        <v/>
      </c>
      <c r="I1138">
        <f>IF(ISBLANK('Raw Data'!J1131), 0, IF(AND(4=MATCH(LARGE('Raw Data'!G1131:J1131, 3), 'Raw Data'!G1131:J1131, 0), 'Raw Data'!P1131-'Raw Data'!O1131&gt;3), 'Raw Data'!J1131, 0))</f>
        <v/>
      </c>
      <c r="J1138">
        <f>IF(ISBLANK('Raw Data'!J1131), 0, IF(AND(3=MATCH(LARGE('Raw Data'!G1131:J1131, 3), 'Raw Data'!G1131:J1131, 0), 'Raw Data'!O1131-'Raw Data'!P1131&gt;3), 'Raw Data'!I1131, 0))</f>
        <v/>
      </c>
      <c r="K1138">
        <f>IF(ISBLANK('Raw Data'!J1131), 0, IF(AND(2=MATCH(LARGE('Raw Data'!G1131:J1131, 3), 'Raw Data'!G1131:J1131, 0), AND('Raw Data'!P1131-'Raw Data'!O1131&lt;4, 'Raw Data'!P1131-'Raw Data'!O1131&gt;0)), 'Raw Data'!H1131, 0))</f>
        <v/>
      </c>
      <c r="L1138">
        <f>IF(ISBLANK('Raw Data'!J1131), 0, IF(AND(1=MATCH(LARGE('Raw Data'!G1131:J1131, 3), 'Raw Data'!G1131:J1131, 0), AND('Raw Data'!O1131-'Raw Data'!P1131&lt;4, 'Raw Data'!O1131-'Raw Data'!P1131&gt;0)), 'Raw Data'!G1131, 0))</f>
        <v/>
      </c>
      <c r="M1138">
        <f>IF(ISBLANK('Raw Data'!J1131), 0, IF(AND(4=MATCH(LARGE('Raw Data'!G1131:J1131, 2), 'Raw Data'!G1131:J1131, 0), 'Raw Data'!P1131-'Raw Data'!O1131&gt;3), 'Raw Data'!J1131, 0))</f>
        <v/>
      </c>
      <c r="N1138">
        <f>IF(ISBLANK('Raw Data'!J1131), 0, IF(AND(3=MATCH(LARGE('Raw Data'!G1131:J1131, 2), 'Raw Data'!G1131:J1131, 0), 'Raw Data'!O1131-'Raw Data'!P1131&gt;3), 'Raw Data'!I1131, 0))</f>
        <v/>
      </c>
      <c r="O1138">
        <f>IF(ISBLANK('Raw Data'!J1131), 0, IF(AND(2=MATCH(LARGE('Raw Data'!G1131:J1131, 2), 'Raw Data'!G1131:J1131, 0), AND('Raw Data'!P1131-'Raw Data'!O1131&lt;4, 'Raw Data'!P1131-'Raw Data'!O1131&gt;0)), 'Raw Data'!H1131, 0))</f>
        <v/>
      </c>
      <c r="P1138">
        <f>IF(ISBLANK('Raw Data'!J1131), 0, IF(AND(1=MATCH(LARGE('Raw Data'!G1131:J1131, 2), 'Raw Data'!G1131:J1131, 0), AND('Raw Data'!O1131-'Raw Data'!P1131&lt;4, 'Raw Data'!O1131-'Raw Data'!P1131&gt;0)), 'Raw Data'!G1131, 0))</f>
        <v/>
      </c>
      <c r="Q1138">
        <f>IF(ISBLANK('Raw Data'!J1131), 0, IF(AND(4=MATCH(LARGE('Raw Data'!G1131:J1131, 1), 'Raw Data'!G1131:J1131, 0), 'Raw Data'!P1131-'Raw Data'!O1131&gt;3), 'Raw Data'!J1131, 0))</f>
        <v/>
      </c>
      <c r="R1138">
        <f>IF(ISBLANK('Raw Data'!J1131), 0, IF(AND(3=MATCH(LARGE('Raw Data'!G1131:J1131, 1), 'Raw Data'!G1131:J1131, 0), 'Raw Data'!O1131-'Raw Data'!P1131&gt;3), 'Raw Data'!I1131, 0))</f>
        <v/>
      </c>
      <c r="S1138">
        <f>IF(AND('Raw Data'!P1131-'Raw Data'!O1131&gt;4, 'Raw Data'!F1131&lt;'Raw Data'!C1131), 'Raw Data'!J1131, 0)</f>
        <v/>
      </c>
      <c r="T1138">
        <f>IF(AND('Raw Data'!O1131-'Raw Data'!P1131&gt;4, 'Raw Data'!F1131&gt;'Raw Data'!C1131), 'Raw Data'!I1131, 0)</f>
        <v/>
      </c>
      <c r="U1138">
        <f>IF(AND('Raw Data'!P1131-'Raw Data'!O1131&lt;3, 'Raw Data'!P1131&gt;'Raw Data'!O1131, 'Raw Data'!F1131&lt;'Raw Data'!C1131), 'Raw Data'!H1131, 0)</f>
        <v/>
      </c>
      <c r="V1138">
        <f>IF(AND('Raw Data'!P1131-'Raw Data'!O1131&lt;3, 'Raw Data'!P1131&gt;'Raw Data'!O1131, 'Raw Data'!F1131&gt;'Raw Data'!C1131), 'Raw Data'!G1131, 0)</f>
        <v/>
      </c>
    </row>
    <row r="1139">
      <c r="A1139">
        <f>IF(AND('Raw Data'!F1132&lt;'Raw Data'!C1132, 'Raw Data'!P1132&gt;'Raw Data'!O1132, 'Raw Data'!P1132-'Raw Data'!O1132&gt;3), 'Raw Data'!J1132, 0)</f>
        <v/>
      </c>
      <c r="B1139">
        <f>IF(AND('Raw Data'!C1132&lt;'Raw Data'!F1132, 'Raw Data'!O1132&gt;'Raw Data'!P1132, 'Raw Data'!O1132-'Raw Data'!P1132&gt;3), 'Raw Data'!I1132, 0)</f>
        <v/>
      </c>
      <c r="C1139">
        <f>IF(AND('Raw Data'!F1132&lt;'Raw Data'!C1132, 'Raw Data'!P1132&gt;'Raw Data'!O1132, 'Raw Data'!P1132-'Raw Data'!O1132&lt;4), 'Raw Data'!H1132, 0)</f>
        <v/>
      </c>
      <c r="D1139">
        <f>IF(AND('Raw Data'!C1132&lt;'Raw Data'!F1132, 'Raw Data'!O1132&gt;'Raw Data'!P1132, 'Raw Data'!O1132-'Raw Data'!P1132&lt;4), 'Raw Data'!G1132, 0)</f>
        <v/>
      </c>
      <c r="E1139">
        <f>IF(ISBLANK('Raw Data'!J1132), 0, IF(AND(4=MATCH(LARGE('Raw Data'!G1132:J1132, 4), 'Raw Data'!G1132:J1132, 0), 'Raw Data'!P1132-'Raw Data'!O1132&gt;3), 'Raw Data'!J1132, 0))</f>
        <v/>
      </c>
      <c r="F1139">
        <f>IF(ISBLANK('Raw Data'!J1132), 0, IF(AND(3=MATCH(LARGE('Raw Data'!G1132:J1132, 4), 'Raw Data'!G1132:J1132, 0), 'Raw Data'!O1132-'Raw Data'!P1132&gt;3), 'Raw Data'!I1132, 0))</f>
        <v/>
      </c>
      <c r="G1139">
        <f>IF(ISBLANK('Raw Data'!J1132), 0, IF(AND(2=MATCH(LARGE('Raw Data'!G1132:J1132, 4), 'Raw Data'!G1132:J1132, 0), AND('Raw Data'!P1132-'Raw Data'!O1132&lt;4, 'Raw Data'!P1132-'Raw Data'!O1132&gt;0)), 'Raw Data'!H1132, 0))</f>
        <v/>
      </c>
      <c r="H1139">
        <f>IF(ISBLANK('Raw Data'!J1132), 0, IF(AND(1=MATCH(LARGE('Raw Data'!G1132:J1132, 4), 'Raw Data'!G1132:J1132, 0), AND('Raw Data'!O1132-'Raw Data'!P1132&lt;4, 'Raw Data'!O1132-'Raw Data'!P1132&gt;0)), 'Raw Data'!G1132, 0))</f>
        <v/>
      </c>
      <c r="I1139">
        <f>IF(ISBLANK('Raw Data'!J1132), 0, IF(AND(4=MATCH(LARGE('Raw Data'!G1132:J1132, 3), 'Raw Data'!G1132:J1132, 0), 'Raw Data'!P1132-'Raw Data'!O1132&gt;3), 'Raw Data'!J1132, 0))</f>
        <v/>
      </c>
      <c r="J1139">
        <f>IF(ISBLANK('Raw Data'!J1132), 0, IF(AND(3=MATCH(LARGE('Raw Data'!G1132:J1132, 3), 'Raw Data'!G1132:J1132, 0), 'Raw Data'!O1132-'Raw Data'!P1132&gt;3), 'Raw Data'!I1132, 0))</f>
        <v/>
      </c>
      <c r="K1139">
        <f>IF(ISBLANK('Raw Data'!J1132), 0, IF(AND(2=MATCH(LARGE('Raw Data'!G1132:J1132, 3), 'Raw Data'!G1132:J1132, 0), AND('Raw Data'!P1132-'Raw Data'!O1132&lt;4, 'Raw Data'!P1132-'Raw Data'!O1132&gt;0)), 'Raw Data'!H1132, 0))</f>
        <v/>
      </c>
      <c r="L1139">
        <f>IF(ISBLANK('Raw Data'!J1132), 0, IF(AND(1=MATCH(LARGE('Raw Data'!G1132:J1132, 3), 'Raw Data'!G1132:J1132, 0), AND('Raw Data'!O1132-'Raw Data'!P1132&lt;4, 'Raw Data'!O1132-'Raw Data'!P1132&gt;0)), 'Raw Data'!G1132, 0))</f>
        <v/>
      </c>
      <c r="M1139">
        <f>IF(ISBLANK('Raw Data'!J1132), 0, IF(AND(4=MATCH(LARGE('Raw Data'!G1132:J1132, 2), 'Raw Data'!G1132:J1132, 0), 'Raw Data'!P1132-'Raw Data'!O1132&gt;3), 'Raw Data'!J1132, 0))</f>
        <v/>
      </c>
      <c r="N1139">
        <f>IF(ISBLANK('Raw Data'!J1132), 0, IF(AND(3=MATCH(LARGE('Raw Data'!G1132:J1132, 2), 'Raw Data'!G1132:J1132, 0), 'Raw Data'!O1132-'Raw Data'!P1132&gt;3), 'Raw Data'!I1132, 0))</f>
        <v/>
      </c>
      <c r="O1139">
        <f>IF(ISBLANK('Raw Data'!J1132), 0, IF(AND(2=MATCH(LARGE('Raw Data'!G1132:J1132, 2), 'Raw Data'!G1132:J1132, 0), AND('Raw Data'!P1132-'Raw Data'!O1132&lt;4, 'Raw Data'!P1132-'Raw Data'!O1132&gt;0)), 'Raw Data'!H1132, 0))</f>
        <v/>
      </c>
      <c r="P1139">
        <f>IF(ISBLANK('Raw Data'!J1132), 0, IF(AND(1=MATCH(LARGE('Raw Data'!G1132:J1132, 2), 'Raw Data'!G1132:J1132, 0), AND('Raw Data'!O1132-'Raw Data'!P1132&lt;4, 'Raw Data'!O1132-'Raw Data'!P1132&gt;0)), 'Raw Data'!G1132, 0))</f>
        <v/>
      </c>
      <c r="Q1139">
        <f>IF(ISBLANK('Raw Data'!J1132), 0, IF(AND(4=MATCH(LARGE('Raw Data'!G1132:J1132, 1), 'Raw Data'!G1132:J1132, 0), 'Raw Data'!P1132-'Raw Data'!O1132&gt;3), 'Raw Data'!J1132, 0))</f>
        <v/>
      </c>
      <c r="R1139">
        <f>IF(ISBLANK('Raw Data'!J1132), 0, IF(AND(3=MATCH(LARGE('Raw Data'!G1132:J1132, 1), 'Raw Data'!G1132:J1132, 0), 'Raw Data'!O1132-'Raw Data'!P1132&gt;3), 'Raw Data'!I1132, 0))</f>
        <v/>
      </c>
      <c r="S1139">
        <f>IF(AND('Raw Data'!P1132-'Raw Data'!O1132&gt;4, 'Raw Data'!F1132&lt;'Raw Data'!C1132), 'Raw Data'!J1132, 0)</f>
        <v/>
      </c>
      <c r="T1139">
        <f>IF(AND('Raw Data'!O1132-'Raw Data'!P1132&gt;4, 'Raw Data'!F1132&gt;'Raw Data'!C1132), 'Raw Data'!I1132, 0)</f>
        <v/>
      </c>
      <c r="U1139">
        <f>IF(AND('Raw Data'!P1132-'Raw Data'!O1132&lt;3, 'Raw Data'!P1132&gt;'Raw Data'!O1132, 'Raw Data'!F1132&lt;'Raw Data'!C1132), 'Raw Data'!H1132, 0)</f>
        <v/>
      </c>
      <c r="V1139">
        <f>IF(AND('Raw Data'!P1132-'Raw Data'!O1132&lt;3, 'Raw Data'!P1132&gt;'Raw Data'!O1132, 'Raw Data'!F1132&gt;'Raw Data'!C1132), 'Raw Data'!G1132, 0)</f>
        <v/>
      </c>
    </row>
    <row r="1140">
      <c r="A1140">
        <f>IF(AND('Raw Data'!F1133&lt;'Raw Data'!C1133, 'Raw Data'!P1133&gt;'Raw Data'!O1133, 'Raw Data'!P1133-'Raw Data'!O1133&gt;3), 'Raw Data'!J1133, 0)</f>
        <v/>
      </c>
      <c r="B1140">
        <f>IF(AND('Raw Data'!C1133&lt;'Raw Data'!F1133, 'Raw Data'!O1133&gt;'Raw Data'!P1133, 'Raw Data'!O1133-'Raw Data'!P1133&gt;3), 'Raw Data'!I1133, 0)</f>
        <v/>
      </c>
      <c r="C1140">
        <f>IF(AND('Raw Data'!F1133&lt;'Raw Data'!C1133, 'Raw Data'!P1133&gt;'Raw Data'!O1133, 'Raw Data'!P1133-'Raw Data'!O1133&lt;4), 'Raw Data'!H1133, 0)</f>
        <v/>
      </c>
      <c r="D1140">
        <f>IF(AND('Raw Data'!C1133&lt;'Raw Data'!F1133, 'Raw Data'!O1133&gt;'Raw Data'!P1133, 'Raw Data'!O1133-'Raw Data'!P1133&lt;4), 'Raw Data'!G1133, 0)</f>
        <v/>
      </c>
      <c r="E1140">
        <f>IF(ISBLANK('Raw Data'!J1133), 0, IF(AND(4=MATCH(LARGE('Raw Data'!G1133:J1133, 4), 'Raw Data'!G1133:J1133, 0), 'Raw Data'!P1133-'Raw Data'!O1133&gt;3), 'Raw Data'!J1133, 0))</f>
        <v/>
      </c>
      <c r="F1140">
        <f>IF(ISBLANK('Raw Data'!J1133), 0, IF(AND(3=MATCH(LARGE('Raw Data'!G1133:J1133, 4), 'Raw Data'!G1133:J1133, 0), 'Raw Data'!O1133-'Raw Data'!P1133&gt;3), 'Raw Data'!I1133, 0))</f>
        <v/>
      </c>
      <c r="G1140">
        <f>IF(ISBLANK('Raw Data'!J1133), 0, IF(AND(2=MATCH(LARGE('Raw Data'!G1133:J1133, 4), 'Raw Data'!G1133:J1133, 0), AND('Raw Data'!P1133-'Raw Data'!O1133&lt;4, 'Raw Data'!P1133-'Raw Data'!O1133&gt;0)), 'Raw Data'!H1133, 0))</f>
        <v/>
      </c>
      <c r="H1140">
        <f>IF(ISBLANK('Raw Data'!J1133), 0, IF(AND(1=MATCH(LARGE('Raw Data'!G1133:J1133, 4), 'Raw Data'!G1133:J1133, 0), AND('Raw Data'!O1133-'Raw Data'!P1133&lt;4, 'Raw Data'!O1133-'Raw Data'!P1133&gt;0)), 'Raw Data'!G1133, 0))</f>
        <v/>
      </c>
      <c r="I1140">
        <f>IF(ISBLANK('Raw Data'!J1133), 0, IF(AND(4=MATCH(LARGE('Raw Data'!G1133:J1133, 3), 'Raw Data'!G1133:J1133, 0), 'Raw Data'!P1133-'Raw Data'!O1133&gt;3), 'Raw Data'!J1133, 0))</f>
        <v/>
      </c>
      <c r="J1140">
        <f>IF(ISBLANK('Raw Data'!J1133), 0, IF(AND(3=MATCH(LARGE('Raw Data'!G1133:J1133, 3), 'Raw Data'!G1133:J1133, 0), 'Raw Data'!O1133-'Raw Data'!P1133&gt;3), 'Raw Data'!I1133, 0))</f>
        <v/>
      </c>
      <c r="K1140">
        <f>IF(ISBLANK('Raw Data'!J1133), 0, IF(AND(2=MATCH(LARGE('Raw Data'!G1133:J1133, 3), 'Raw Data'!G1133:J1133, 0), AND('Raw Data'!P1133-'Raw Data'!O1133&lt;4, 'Raw Data'!P1133-'Raw Data'!O1133&gt;0)), 'Raw Data'!H1133, 0))</f>
        <v/>
      </c>
      <c r="L1140">
        <f>IF(ISBLANK('Raw Data'!J1133), 0, IF(AND(1=MATCH(LARGE('Raw Data'!G1133:J1133, 3), 'Raw Data'!G1133:J1133, 0), AND('Raw Data'!O1133-'Raw Data'!P1133&lt;4, 'Raw Data'!O1133-'Raw Data'!P1133&gt;0)), 'Raw Data'!G1133, 0))</f>
        <v/>
      </c>
      <c r="M1140">
        <f>IF(ISBLANK('Raw Data'!J1133), 0, IF(AND(4=MATCH(LARGE('Raw Data'!G1133:J1133, 2), 'Raw Data'!G1133:J1133, 0), 'Raw Data'!P1133-'Raw Data'!O1133&gt;3), 'Raw Data'!J1133, 0))</f>
        <v/>
      </c>
      <c r="N1140">
        <f>IF(ISBLANK('Raw Data'!J1133), 0, IF(AND(3=MATCH(LARGE('Raw Data'!G1133:J1133, 2), 'Raw Data'!G1133:J1133, 0), 'Raw Data'!O1133-'Raw Data'!P1133&gt;3), 'Raw Data'!I1133, 0))</f>
        <v/>
      </c>
      <c r="O1140">
        <f>IF(ISBLANK('Raw Data'!J1133), 0, IF(AND(2=MATCH(LARGE('Raw Data'!G1133:J1133, 2), 'Raw Data'!G1133:J1133, 0), AND('Raw Data'!P1133-'Raw Data'!O1133&lt;4, 'Raw Data'!P1133-'Raw Data'!O1133&gt;0)), 'Raw Data'!H1133, 0))</f>
        <v/>
      </c>
      <c r="P1140">
        <f>IF(ISBLANK('Raw Data'!J1133), 0, IF(AND(1=MATCH(LARGE('Raw Data'!G1133:J1133, 2), 'Raw Data'!G1133:J1133, 0), AND('Raw Data'!O1133-'Raw Data'!P1133&lt;4, 'Raw Data'!O1133-'Raw Data'!P1133&gt;0)), 'Raw Data'!G1133, 0))</f>
        <v/>
      </c>
      <c r="Q1140">
        <f>IF(ISBLANK('Raw Data'!J1133), 0, IF(AND(4=MATCH(LARGE('Raw Data'!G1133:J1133, 1), 'Raw Data'!G1133:J1133, 0), 'Raw Data'!P1133-'Raw Data'!O1133&gt;3), 'Raw Data'!J1133, 0))</f>
        <v/>
      </c>
      <c r="R1140">
        <f>IF(ISBLANK('Raw Data'!J1133), 0, IF(AND(3=MATCH(LARGE('Raw Data'!G1133:J1133, 1), 'Raw Data'!G1133:J1133, 0), 'Raw Data'!O1133-'Raw Data'!P1133&gt;3), 'Raw Data'!I1133, 0))</f>
        <v/>
      </c>
      <c r="S1140">
        <f>IF(AND('Raw Data'!P1133-'Raw Data'!O1133&gt;4, 'Raw Data'!F1133&lt;'Raw Data'!C1133), 'Raw Data'!J1133, 0)</f>
        <v/>
      </c>
      <c r="T1140">
        <f>IF(AND('Raw Data'!O1133-'Raw Data'!P1133&gt;4, 'Raw Data'!F1133&gt;'Raw Data'!C1133), 'Raw Data'!I1133, 0)</f>
        <v/>
      </c>
      <c r="U1140">
        <f>IF(AND('Raw Data'!P1133-'Raw Data'!O1133&lt;3, 'Raw Data'!P1133&gt;'Raw Data'!O1133, 'Raw Data'!F1133&lt;'Raw Data'!C1133), 'Raw Data'!H1133, 0)</f>
        <v/>
      </c>
      <c r="V1140">
        <f>IF(AND('Raw Data'!P1133-'Raw Data'!O1133&lt;3, 'Raw Data'!P1133&gt;'Raw Data'!O1133, 'Raw Data'!F1133&gt;'Raw Data'!C1133), 'Raw Data'!G1133, 0)</f>
        <v/>
      </c>
    </row>
    <row r="1141">
      <c r="A1141">
        <f>IF(AND('Raw Data'!F1134&lt;'Raw Data'!C1134, 'Raw Data'!P1134&gt;'Raw Data'!O1134, 'Raw Data'!P1134-'Raw Data'!O1134&gt;3), 'Raw Data'!J1134, 0)</f>
        <v/>
      </c>
      <c r="B1141">
        <f>IF(AND('Raw Data'!C1134&lt;'Raw Data'!F1134, 'Raw Data'!O1134&gt;'Raw Data'!P1134, 'Raw Data'!O1134-'Raw Data'!P1134&gt;3), 'Raw Data'!I1134, 0)</f>
        <v/>
      </c>
      <c r="C1141">
        <f>IF(AND('Raw Data'!F1134&lt;'Raw Data'!C1134, 'Raw Data'!P1134&gt;'Raw Data'!O1134, 'Raw Data'!P1134-'Raw Data'!O1134&lt;4), 'Raw Data'!H1134, 0)</f>
        <v/>
      </c>
      <c r="D1141">
        <f>IF(AND('Raw Data'!C1134&lt;'Raw Data'!F1134, 'Raw Data'!O1134&gt;'Raw Data'!P1134, 'Raw Data'!O1134-'Raw Data'!P1134&lt;4), 'Raw Data'!G1134, 0)</f>
        <v/>
      </c>
      <c r="E1141">
        <f>IF(ISBLANK('Raw Data'!J1134), 0, IF(AND(4=MATCH(LARGE('Raw Data'!G1134:J1134, 4), 'Raw Data'!G1134:J1134, 0), 'Raw Data'!P1134-'Raw Data'!O1134&gt;3), 'Raw Data'!J1134, 0))</f>
        <v/>
      </c>
      <c r="F1141">
        <f>IF(ISBLANK('Raw Data'!J1134), 0, IF(AND(3=MATCH(LARGE('Raw Data'!G1134:J1134, 4), 'Raw Data'!G1134:J1134, 0), 'Raw Data'!O1134-'Raw Data'!P1134&gt;3), 'Raw Data'!I1134, 0))</f>
        <v/>
      </c>
      <c r="G1141">
        <f>IF(ISBLANK('Raw Data'!J1134), 0, IF(AND(2=MATCH(LARGE('Raw Data'!G1134:J1134, 4), 'Raw Data'!G1134:J1134, 0), AND('Raw Data'!P1134-'Raw Data'!O1134&lt;4, 'Raw Data'!P1134-'Raw Data'!O1134&gt;0)), 'Raw Data'!H1134, 0))</f>
        <v/>
      </c>
      <c r="H1141">
        <f>IF(ISBLANK('Raw Data'!J1134), 0, IF(AND(1=MATCH(LARGE('Raw Data'!G1134:J1134, 4), 'Raw Data'!G1134:J1134, 0), AND('Raw Data'!O1134-'Raw Data'!P1134&lt;4, 'Raw Data'!O1134-'Raw Data'!P1134&gt;0)), 'Raw Data'!G1134, 0))</f>
        <v/>
      </c>
      <c r="I1141">
        <f>IF(ISBLANK('Raw Data'!J1134), 0, IF(AND(4=MATCH(LARGE('Raw Data'!G1134:J1134, 3), 'Raw Data'!G1134:J1134, 0), 'Raw Data'!P1134-'Raw Data'!O1134&gt;3), 'Raw Data'!J1134, 0))</f>
        <v/>
      </c>
      <c r="J1141">
        <f>IF(ISBLANK('Raw Data'!J1134), 0, IF(AND(3=MATCH(LARGE('Raw Data'!G1134:J1134, 3), 'Raw Data'!G1134:J1134, 0), 'Raw Data'!O1134-'Raw Data'!P1134&gt;3), 'Raw Data'!I1134, 0))</f>
        <v/>
      </c>
      <c r="K1141">
        <f>IF(ISBLANK('Raw Data'!J1134), 0, IF(AND(2=MATCH(LARGE('Raw Data'!G1134:J1134, 3), 'Raw Data'!G1134:J1134, 0), AND('Raw Data'!P1134-'Raw Data'!O1134&lt;4, 'Raw Data'!P1134-'Raw Data'!O1134&gt;0)), 'Raw Data'!H1134, 0))</f>
        <v/>
      </c>
      <c r="L1141">
        <f>IF(ISBLANK('Raw Data'!J1134), 0, IF(AND(1=MATCH(LARGE('Raw Data'!G1134:J1134, 3), 'Raw Data'!G1134:J1134, 0), AND('Raw Data'!O1134-'Raw Data'!P1134&lt;4, 'Raw Data'!O1134-'Raw Data'!P1134&gt;0)), 'Raw Data'!G1134, 0))</f>
        <v/>
      </c>
      <c r="M1141">
        <f>IF(ISBLANK('Raw Data'!J1134), 0, IF(AND(4=MATCH(LARGE('Raw Data'!G1134:J1134, 2), 'Raw Data'!G1134:J1134, 0), 'Raw Data'!P1134-'Raw Data'!O1134&gt;3), 'Raw Data'!J1134, 0))</f>
        <v/>
      </c>
      <c r="N1141">
        <f>IF(ISBLANK('Raw Data'!J1134), 0, IF(AND(3=MATCH(LARGE('Raw Data'!G1134:J1134, 2), 'Raw Data'!G1134:J1134, 0), 'Raw Data'!O1134-'Raw Data'!P1134&gt;3), 'Raw Data'!I1134, 0))</f>
        <v/>
      </c>
      <c r="O1141">
        <f>IF(ISBLANK('Raw Data'!J1134), 0, IF(AND(2=MATCH(LARGE('Raw Data'!G1134:J1134, 2), 'Raw Data'!G1134:J1134, 0), AND('Raw Data'!P1134-'Raw Data'!O1134&lt;4, 'Raw Data'!P1134-'Raw Data'!O1134&gt;0)), 'Raw Data'!H1134, 0))</f>
        <v/>
      </c>
      <c r="P1141">
        <f>IF(ISBLANK('Raw Data'!J1134), 0, IF(AND(1=MATCH(LARGE('Raw Data'!G1134:J1134, 2), 'Raw Data'!G1134:J1134, 0), AND('Raw Data'!O1134-'Raw Data'!P1134&lt;4, 'Raw Data'!O1134-'Raw Data'!P1134&gt;0)), 'Raw Data'!G1134, 0))</f>
        <v/>
      </c>
      <c r="Q1141">
        <f>IF(ISBLANK('Raw Data'!J1134), 0, IF(AND(4=MATCH(LARGE('Raw Data'!G1134:J1134, 1), 'Raw Data'!G1134:J1134, 0), 'Raw Data'!P1134-'Raw Data'!O1134&gt;3), 'Raw Data'!J1134, 0))</f>
        <v/>
      </c>
      <c r="R1141">
        <f>IF(ISBLANK('Raw Data'!J1134), 0, IF(AND(3=MATCH(LARGE('Raw Data'!G1134:J1134, 1), 'Raw Data'!G1134:J1134, 0), 'Raw Data'!O1134-'Raw Data'!P1134&gt;3), 'Raw Data'!I1134, 0))</f>
        <v/>
      </c>
      <c r="S1141">
        <f>IF(AND('Raw Data'!P1134-'Raw Data'!O1134&gt;4, 'Raw Data'!F1134&lt;'Raw Data'!C1134), 'Raw Data'!J1134, 0)</f>
        <v/>
      </c>
      <c r="T1141">
        <f>IF(AND('Raw Data'!O1134-'Raw Data'!P1134&gt;4, 'Raw Data'!F1134&gt;'Raw Data'!C1134), 'Raw Data'!I1134, 0)</f>
        <v/>
      </c>
      <c r="U1141">
        <f>IF(AND('Raw Data'!P1134-'Raw Data'!O1134&lt;3, 'Raw Data'!P1134&gt;'Raw Data'!O1134, 'Raw Data'!F1134&lt;'Raw Data'!C1134), 'Raw Data'!H1134, 0)</f>
        <v/>
      </c>
      <c r="V1141">
        <f>IF(AND('Raw Data'!P1134-'Raw Data'!O1134&lt;3, 'Raw Data'!P1134&gt;'Raw Data'!O1134, 'Raw Data'!F1134&gt;'Raw Data'!C1134), 'Raw Data'!G1134, 0)</f>
        <v/>
      </c>
    </row>
    <row r="1142">
      <c r="A1142">
        <f>IF(AND('Raw Data'!F1135&lt;'Raw Data'!C1135, 'Raw Data'!P1135&gt;'Raw Data'!O1135, 'Raw Data'!P1135-'Raw Data'!O1135&gt;3), 'Raw Data'!J1135, 0)</f>
        <v/>
      </c>
      <c r="B1142">
        <f>IF(AND('Raw Data'!C1135&lt;'Raw Data'!F1135, 'Raw Data'!O1135&gt;'Raw Data'!P1135, 'Raw Data'!O1135-'Raw Data'!P1135&gt;3), 'Raw Data'!I1135, 0)</f>
        <v/>
      </c>
      <c r="C1142">
        <f>IF(AND('Raw Data'!F1135&lt;'Raw Data'!C1135, 'Raw Data'!P1135&gt;'Raw Data'!O1135, 'Raw Data'!P1135-'Raw Data'!O1135&lt;4), 'Raw Data'!H1135, 0)</f>
        <v/>
      </c>
      <c r="D1142">
        <f>IF(AND('Raw Data'!C1135&lt;'Raw Data'!F1135, 'Raw Data'!O1135&gt;'Raw Data'!P1135, 'Raw Data'!O1135-'Raw Data'!P1135&lt;4), 'Raw Data'!G1135, 0)</f>
        <v/>
      </c>
      <c r="E1142">
        <f>IF(ISBLANK('Raw Data'!J1135), 0, IF(AND(4=MATCH(LARGE('Raw Data'!G1135:J1135, 4), 'Raw Data'!G1135:J1135, 0), 'Raw Data'!P1135-'Raw Data'!O1135&gt;3), 'Raw Data'!J1135, 0))</f>
        <v/>
      </c>
      <c r="F1142">
        <f>IF(ISBLANK('Raw Data'!J1135), 0, IF(AND(3=MATCH(LARGE('Raw Data'!G1135:J1135, 4), 'Raw Data'!G1135:J1135, 0), 'Raw Data'!O1135-'Raw Data'!P1135&gt;3), 'Raw Data'!I1135, 0))</f>
        <v/>
      </c>
      <c r="G1142">
        <f>IF(ISBLANK('Raw Data'!J1135), 0, IF(AND(2=MATCH(LARGE('Raw Data'!G1135:J1135, 4), 'Raw Data'!G1135:J1135, 0), AND('Raw Data'!P1135-'Raw Data'!O1135&lt;4, 'Raw Data'!P1135-'Raw Data'!O1135&gt;0)), 'Raw Data'!H1135, 0))</f>
        <v/>
      </c>
      <c r="H1142">
        <f>IF(ISBLANK('Raw Data'!J1135), 0, IF(AND(1=MATCH(LARGE('Raw Data'!G1135:J1135, 4), 'Raw Data'!G1135:J1135, 0), AND('Raw Data'!O1135-'Raw Data'!P1135&lt;4, 'Raw Data'!O1135-'Raw Data'!P1135&gt;0)), 'Raw Data'!G1135, 0))</f>
        <v/>
      </c>
      <c r="I1142">
        <f>IF(ISBLANK('Raw Data'!J1135), 0, IF(AND(4=MATCH(LARGE('Raw Data'!G1135:J1135, 3), 'Raw Data'!G1135:J1135, 0), 'Raw Data'!P1135-'Raw Data'!O1135&gt;3), 'Raw Data'!J1135, 0))</f>
        <v/>
      </c>
      <c r="J1142">
        <f>IF(ISBLANK('Raw Data'!J1135), 0, IF(AND(3=MATCH(LARGE('Raw Data'!G1135:J1135, 3), 'Raw Data'!G1135:J1135, 0), 'Raw Data'!O1135-'Raw Data'!P1135&gt;3), 'Raw Data'!I1135, 0))</f>
        <v/>
      </c>
      <c r="K1142">
        <f>IF(ISBLANK('Raw Data'!J1135), 0, IF(AND(2=MATCH(LARGE('Raw Data'!G1135:J1135, 3), 'Raw Data'!G1135:J1135, 0), AND('Raw Data'!P1135-'Raw Data'!O1135&lt;4, 'Raw Data'!P1135-'Raw Data'!O1135&gt;0)), 'Raw Data'!H1135, 0))</f>
        <v/>
      </c>
      <c r="L1142">
        <f>IF(ISBLANK('Raw Data'!J1135), 0, IF(AND(1=MATCH(LARGE('Raw Data'!G1135:J1135, 3), 'Raw Data'!G1135:J1135, 0), AND('Raw Data'!O1135-'Raw Data'!P1135&lt;4, 'Raw Data'!O1135-'Raw Data'!P1135&gt;0)), 'Raw Data'!G1135, 0))</f>
        <v/>
      </c>
      <c r="M1142">
        <f>IF(ISBLANK('Raw Data'!J1135), 0, IF(AND(4=MATCH(LARGE('Raw Data'!G1135:J1135, 2), 'Raw Data'!G1135:J1135, 0), 'Raw Data'!P1135-'Raw Data'!O1135&gt;3), 'Raw Data'!J1135, 0))</f>
        <v/>
      </c>
      <c r="N1142">
        <f>IF(ISBLANK('Raw Data'!J1135), 0, IF(AND(3=MATCH(LARGE('Raw Data'!G1135:J1135, 2), 'Raw Data'!G1135:J1135, 0), 'Raw Data'!O1135-'Raw Data'!P1135&gt;3), 'Raw Data'!I1135, 0))</f>
        <v/>
      </c>
      <c r="O1142">
        <f>IF(ISBLANK('Raw Data'!J1135), 0, IF(AND(2=MATCH(LARGE('Raw Data'!G1135:J1135, 2), 'Raw Data'!G1135:J1135, 0), AND('Raw Data'!P1135-'Raw Data'!O1135&lt;4, 'Raw Data'!P1135-'Raw Data'!O1135&gt;0)), 'Raw Data'!H1135, 0))</f>
        <v/>
      </c>
      <c r="P1142">
        <f>IF(ISBLANK('Raw Data'!J1135), 0, IF(AND(1=MATCH(LARGE('Raw Data'!G1135:J1135, 2), 'Raw Data'!G1135:J1135, 0), AND('Raw Data'!O1135-'Raw Data'!P1135&lt;4, 'Raw Data'!O1135-'Raw Data'!P1135&gt;0)), 'Raw Data'!G1135, 0))</f>
        <v/>
      </c>
      <c r="Q1142">
        <f>IF(ISBLANK('Raw Data'!J1135), 0, IF(AND(4=MATCH(LARGE('Raw Data'!G1135:J1135, 1), 'Raw Data'!G1135:J1135, 0), 'Raw Data'!P1135-'Raw Data'!O1135&gt;3), 'Raw Data'!J1135, 0))</f>
        <v/>
      </c>
      <c r="R1142">
        <f>IF(ISBLANK('Raw Data'!J1135), 0, IF(AND(3=MATCH(LARGE('Raw Data'!G1135:J1135, 1), 'Raw Data'!G1135:J1135, 0), 'Raw Data'!O1135-'Raw Data'!P1135&gt;3), 'Raw Data'!I1135, 0))</f>
        <v/>
      </c>
      <c r="S1142">
        <f>IF(AND('Raw Data'!P1135-'Raw Data'!O1135&gt;4, 'Raw Data'!F1135&lt;'Raw Data'!C1135), 'Raw Data'!J1135, 0)</f>
        <v/>
      </c>
      <c r="T1142">
        <f>IF(AND('Raw Data'!O1135-'Raw Data'!P1135&gt;4, 'Raw Data'!F1135&gt;'Raw Data'!C1135), 'Raw Data'!I1135, 0)</f>
        <v/>
      </c>
      <c r="U1142">
        <f>IF(AND('Raw Data'!P1135-'Raw Data'!O1135&lt;3, 'Raw Data'!P1135&gt;'Raw Data'!O1135, 'Raw Data'!F1135&lt;'Raw Data'!C1135), 'Raw Data'!H1135, 0)</f>
        <v/>
      </c>
      <c r="V1142">
        <f>IF(AND('Raw Data'!P1135-'Raw Data'!O1135&lt;3, 'Raw Data'!P1135&gt;'Raw Data'!O1135, 'Raw Data'!F1135&gt;'Raw Data'!C1135), 'Raw Data'!G1135, 0)</f>
        <v/>
      </c>
    </row>
    <row r="1143">
      <c r="A1143">
        <f>IF(AND('Raw Data'!F1136&lt;'Raw Data'!C1136, 'Raw Data'!P1136&gt;'Raw Data'!O1136, 'Raw Data'!P1136-'Raw Data'!O1136&gt;3), 'Raw Data'!J1136, 0)</f>
        <v/>
      </c>
      <c r="B1143">
        <f>IF(AND('Raw Data'!C1136&lt;'Raw Data'!F1136, 'Raw Data'!O1136&gt;'Raw Data'!P1136, 'Raw Data'!O1136-'Raw Data'!P1136&gt;3), 'Raw Data'!I1136, 0)</f>
        <v/>
      </c>
      <c r="C1143">
        <f>IF(AND('Raw Data'!F1136&lt;'Raw Data'!C1136, 'Raw Data'!P1136&gt;'Raw Data'!O1136, 'Raw Data'!P1136-'Raw Data'!O1136&lt;4), 'Raw Data'!H1136, 0)</f>
        <v/>
      </c>
      <c r="D1143">
        <f>IF(AND('Raw Data'!C1136&lt;'Raw Data'!F1136, 'Raw Data'!O1136&gt;'Raw Data'!P1136, 'Raw Data'!O1136-'Raw Data'!P1136&lt;4), 'Raw Data'!G1136, 0)</f>
        <v/>
      </c>
      <c r="E1143">
        <f>IF(ISBLANK('Raw Data'!J1136), 0, IF(AND(4=MATCH(LARGE('Raw Data'!G1136:J1136, 4), 'Raw Data'!G1136:J1136, 0), 'Raw Data'!P1136-'Raw Data'!O1136&gt;3), 'Raw Data'!J1136, 0))</f>
        <v/>
      </c>
      <c r="F1143">
        <f>IF(ISBLANK('Raw Data'!J1136), 0, IF(AND(3=MATCH(LARGE('Raw Data'!G1136:J1136, 4), 'Raw Data'!G1136:J1136, 0), 'Raw Data'!O1136-'Raw Data'!P1136&gt;3), 'Raw Data'!I1136, 0))</f>
        <v/>
      </c>
      <c r="G1143">
        <f>IF(ISBLANK('Raw Data'!J1136), 0, IF(AND(2=MATCH(LARGE('Raw Data'!G1136:J1136, 4), 'Raw Data'!G1136:J1136, 0), AND('Raw Data'!P1136-'Raw Data'!O1136&lt;4, 'Raw Data'!P1136-'Raw Data'!O1136&gt;0)), 'Raw Data'!H1136, 0))</f>
        <v/>
      </c>
      <c r="H1143">
        <f>IF(ISBLANK('Raw Data'!J1136), 0, IF(AND(1=MATCH(LARGE('Raw Data'!G1136:J1136, 4), 'Raw Data'!G1136:J1136, 0), AND('Raw Data'!O1136-'Raw Data'!P1136&lt;4, 'Raw Data'!O1136-'Raw Data'!P1136&gt;0)), 'Raw Data'!G1136, 0))</f>
        <v/>
      </c>
      <c r="I1143">
        <f>IF(ISBLANK('Raw Data'!J1136), 0, IF(AND(4=MATCH(LARGE('Raw Data'!G1136:J1136, 3), 'Raw Data'!G1136:J1136, 0), 'Raw Data'!P1136-'Raw Data'!O1136&gt;3), 'Raw Data'!J1136, 0))</f>
        <v/>
      </c>
      <c r="J1143">
        <f>IF(ISBLANK('Raw Data'!J1136), 0, IF(AND(3=MATCH(LARGE('Raw Data'!G1136:J1136, 3), 'Raw Data'!G1136:J1136, 0), 'Raw Data'!O1136-'Raw Data'!P1136&gt;3), 'Raw Data'!I1136, 0))</f>
        <v/>
      </c>
      <c r="K1143">
        <f>IF(ISBLANK('Raw Data'!J1136), 0, IF(AND(2=MATCH(LARGE('Raw Data'!G1136:J1136, 3), 'Raw Data'!G1136:J1136, 0), AND('Raw Data'!P1136-'Raw Data'!O1136&lt;4, 'Raw Data'!P1136-'Raw Data'!O1136&gt;0)), 'Raw Data'!H1136, 0))</f>
        <v/>
      </c>
      <c r="L1143">
        <f>IF(ISBLANK('Raw Data'!J1136), 0, IF(AND(1=MATCH(LARGE('Raw Data'!G1136:J1136, 3), 'Raw Data'!G1136:J1136, 0), AND('Raw Data'!O1136-'Raw Data'!P1136&lt;4, 'Raw Data'!O1136-'Raw Data'!P1136&gt;0)), 'Raw Data'!G1136, 0))</f>
        <v/>
      </c>
      <c r="M1143">
        <f>IF(ISBLANK('Raw Data'!J1136), 0, IF(AND(4=MATCH(LARGE('Raw Data'!G1136:J1136, 2), 'Raw Data'!G1136:J1136, 0), 'Raw Data'!P1136-'Raw Data'!O1136&gt;3), 'Raw Data'!J1136, 0))</f>
        <v/>
      </c>
      <c r="N1143">
        <f>IF(ISBLANK('Raw Data'!J1136), 0, IF(AND(3=MATCH(LARGE('Raw Data'!G1136:J1136, 2), 'Raw Data'!G1136:J1136, 0), 'Raw Data'!O1136-'Raw Data'!P1136&gt;3), 'Raw Data'!I1136, 0))</f>
        <v/>
      </c>
      <c r="O1143">
        <f>IF(ISBLANK('Raw Data'!J1136), 0, IF(AND(2=MATCH(LARGE('Raw Data'!G1136:J1136, 2), 'Raw Data'!G1136:J1136, 0), AND('Raw Data'!P1136-'Raw Data'!O1136&lt;4, 'Raw Data'!P1136-'Raw Data'!O1136&gt;0)), 'Raw Data'!H1136, 0))</f>
        <v/>
      </c>
      <c r="P1143">
        <f>IF(ISBLANK('Raw Data'!J1136), 0, IF(AND(1=MATCH(LARGE('Raw Data'!G1136:J1136, 2), 'Raw Data'!G1136:J1136, 0), AND('Raw Data'!O1136-'Raw Data'!P1136&lt;4, 'Raw Data'!O1136-'Raw Data'!P1136&gt;0)), 'Raw Data'!G1136, 0))</f>
        <v/>
      </c>
      <c r="Q1143">
        <f>IF(ISBLANK('Raw Data'!J1136), 0, IF(AND(4=MATCH(LARGE('Raw Data'!G1136:J1136, 1), 'Raw Data'!G1136:J1136, 0), 'Raw Data'!P1136-'Raw Data'!O1136&gt;3), 'Raw Data'!J1136, 0))</f>
        <v/>
      </c>
      <c r="R1143">
        <f>IF(ISBLANK('Raw Data'!J1136), 0, IF(AND(3=MATCH(LARGE('Raw Data'!G1136:J1136, 1), 'Raw Data'!G1136:J1136, 0), 'Raw Data'!O1136-'Raw Data'!P1136&gt;3), 'Raw Data'!I1136, 0))</f>
        <v/>
      </c>
      <c r="S1143">
        <f>IF(AND('Raw Data'!P1136-'Raw Data'!O1136&gt;4, 'Raw Data'!F1136&lt;'Raw Data'!C1136), 'Raw Data'!J1136, 0)</f>
        <v/>
      </c>
      <c r="T1143">
        <f>IF(AND('Raw Data'!O1136-'Raw Data'!P1136&gt;4, 'Raw Data'!F1136&gt;'Raw Data'!C1136), 'Raw Data'!I1136, 0)</f>
        <v/>
      </c>
      <c r="U1143">
        <f>IF(AND('Raw Data'!P1136-'Raw Data'!O1136&lt;3, 'Raw Data'!P1136&gt;'Raw Data'!O1136, 'Raw Data'!F1136&lt;'Raw Data'!C1136), 'Raw Data'!H1136, 0)</f>
        <v/>
      </c>
      <c r="V1143">
        <f>IF(AND('Raw Data'!P1136-'Raw Data'!O1136&lt;3, 'Raw Data'!P1136&gt;'Raw Data'!O1136, 'Raw Data'!F1136&gt;'Raw Data'!C1136), 'Raw Data'!G1136, 0)</f>
        <v/>
      </c>
    </row>
    <row r="1144">
      <c r="A1144">
        <f>IF(AND('Raw Data'!F1137&lt;'Raw Data'!C1137, 'Raw Data'!P1137&gt;'Raw Data'!O1137, 'Raw Data'!P1137-'Raw Data'!O1137&gt;3), 'Raw Data'!J1137, 0)</f>
        <v/>
      </c>
      <c r="B1144">
        <f>IF(AND('Raw Data'!C1137&lt;'Raw Data'!F1137, 'Raw Data'!O1137&gt;'Raw Data'!P1137, 'Raw Data'!O1137-'Raw Data'!P1137&gt;3), 'Raw Data'!I1137, 0)</f>
        <v/>
      </c>
      <c r="C1144">
        <f>IF(AND('Raw Data'!F1137&lt;'Raw Data'!C1137, 'Raw Data'!P1137&gt;'Raw Data'!O1137, 'Raw Data'!P1137-'Raw Data'!O1137&lt;4), 'Raw Data'!H1137, 0)</f>
        <v/>
      </c>
      <c r="D1144">
        <f>IF(AND('Raw Data'!C1137&lt;'Raw Data'!F1137, 'Raw Data'!O1137&gt;'Raw Data'!P1137, 'Raw Data'!O1137-'Raw Data'!P1137&lt;4), 'Raw Data'!G1137, 0)</f>
        <v/>
      </c>
      <c r="E1144">
        <f>IF(ISBLANK('Raw Data'!J1137), 0, IF(AND(4=MATCH(LARGE('Raw Data'!G1137:J1137, 4), 'Raw Data'!G1137:J1137, 0), 'Raw Data'!P1137-'Raw Data'!O1137&gt;3), 'Raw Data'!J1137, 0))</f>
        <v/>
      </c>
      <c r="F1144">
        <f>IF(ISBLANK('Raw Data'!J1137), 0, IF(AND(3=MATCH(LARGE('Raw Data'!G1137:J1137, 4), 'Raw Data'!G1137:J1137, 0), 'Raw Data'!O1137-'Raw Data'!P1137&gt;3), 'Raw Data'!I1137, 0))</f>
        <v/>
      </c>
      <c r="G1144">
        <f>IF(ISBLANK('Raw Data'!J1137), 0, IF(AND(2=MATCH(LARGE('Raw Data'!G1137:J1137, 4), 'Raw Data'!G1137:J1137, 0), AND('Raw Data'!P1137-'Raw Data'!O1137&lt;4, 'Raw Data'!P1137-'Raw Data'!O1137&gt;0)), 'Raw Data'!H1137, 0))</f>
        <v/>
      </c>
      <c r="H1144">
        <f>IF(ISBLANK('Raw Data'!J1137), 0, IF(AND(1=MATCH(LARGE('Raw Data'!G1137:J1137, 4), 'Raw Data'!G1137:J1137, 0), AND('Raw Data'!O1137-'Raw Data'!P1137&lt;4, 'Raw Data'!O1137-'Raw Data'!P1137&gt;0)), 'Raw Data'!G1137, 0))</f>
        <v/>
      </c>
      <c r="I1144">
        <f>IF(ISBLANK('Raw Data'!J1137), 0, IF(AND(4=MATCH(LARGE('Raw Data'!G1137:J1137, 3), 'Raw Data'!G1137:J1137, 0), 'Raw Data'!P1137-'Raw Data'!O1137&gt;3), 'Raw Data'!J1137, 0))</f>
        <v/>
      </c>
      <c r="J1144">
        <f>IF(ISBLANK('Raw Data'!J1137), 0, IF(AND(3=MATCH(LARGE('Raw Data'!G1137:J1137, 3), 'Raw Data'!G1137:J1137, 0), 'Raw Data'!O1137-'Raw Data'!P1137&gt;3), 'Raw Data'!I1137, 0))</f>
        <v/>
      </c>
      <c r="K1144">
        <f>IF(ISBLANK('Raw Data'!J1137), 0, IF(AND(2=MATCH(LARGE('Raw Data'!G1137:J1137, 3), 'Raw Data'!G1137:J1137, 0), AND('Raw Data'!P1137-'Raw Data'!O1137&lt;4, 'Raw Data'!P1137-'Raw Data'!O1137&gt;0)), 'Raw Data'!H1137, 0))</f>
        <v/>
      </c>
      <c r="L1144">
        <f>IF(ISBLANK('Raw Data'!J1137), 0, IF(AND(1=MATCH(LARGE('Raw Data'!G1137:J1137, 3), 'Raw Data'!G1137:J1137, 0), AND('Raw Data'!O1137-'Raw Data'!P1137&lt;4, 'Raw Data'!O1137-'Raw Data'!P1137&gt;0)), 'Raw Data'!G1137, 0))</f>
        <v/>
      </c>
      <c r="M1144">
        <f>IF(ISBLANK('Raw Data'!J1137), 0, IF(AND(4=MATCH(LARGE('Raw Data'!G1137:J1137, 2), 'Raw Data'!G1137:J1137, 0), 'Raw Data'!P1137-'Raw Data'!O1137&gt;3), 'Raw Data'!J1137, 0))</f>
        <v/>
      </c>
      <c r="N1144">
        <f>IF(ISBLANK('Raw Data'!J1137), 0, IF(AND(3=MATCH(LARGE('Raw Data'!G1137:J1137, 2), 'Raw Data'!G1137:J1137, 0), 'Raw Data'!O1137-'Raw Data'!P1137&gt;3), 'Raw Data'!I1137, 0))</f>
        <v/>
      </c>
      <c r="O1144">
        <f>IF(ISBLANK('Raw Data'!J1137), 0, IF(AND(2=MATCH(LARGE('Raw Data'!G1137:J1137, 2), 'Raw Data'!G1137:J1137, 0), AND('Raw Data'!P1137-'Raw Data'!O1137&lt;4, 'Raw Data'!P1137-'Raw Data'!O1137&gt;0)), 'Raw Data'!H1137, 0))</f>
        <v/>
      </c>
      <c r="P1144">
        <f>IF(ISBLANK('Raw Data'!J1137), 0, IF(AND(1=MATCH(LARGE('Raw Data'!G1137:J1137, 2), 'Raw Data'!G1137:J1137, 0), AND('Raw Data'!O1137-'Raw Data'!P1137&lt;4, 'Raw Data'!O1137-'Raw Data'!P1137&gt;0)), 'Raw Data'!G1137, 0))</f>
        <v/>
      </c>
      <c r="Q1144">
        <f>IF(ISBLANK('Raw Data'!J1137), 0, IF(AND(4=MATCH(LARGE('Raw Data'!G1137:J1137, 1), 'Raw Data'!G1137:J1137, 0), 'Raw Data'!P1137-'Raw Data'!O1137&gt;3), 'Raw Data'!J1137, 0))</f>
        <v/>
      </c>
      <c r="R1144">
        <f>IF(ISBLANK('Raw Data'!J1137), 0, IF(AND(3=MATCH(LARGE('Raw Data'!G1137:J1137, 1), 'Raw Data'!G1137:J1137, 0), 'Raw Data'!O1137-'Raw Data'!P1137&gt;3), 'Raw Data'!I1137, 0))</f>
        <v/>
      </c>
      <c r="S1144">
        <f>IF(AND('Raw Data'!P1137-'Raw Data'!O1137&gt;4, 'Raw Data'!F1137&lt;'Raw Data'!C1137), 'Raw Data'!J1137, 0)</f>
        <v/>
      </c>
      <c r="T1144">
        <f>IF(AND('Raw Data'!O1137-'Raw Data'!P1137&gt;4, 'Raw Data'!F1137&gt;'Raw Data'!C1137), 'Raw Data'!I1137, 0)</f>
        <v/>
      </c>
      <c r="U1144">
        <f>IF(AND('Raw Data'!P1137-'Raw Data'!O1137&lt;3, 'Raw Data'!P1137&gt;'Raw Data'!O1137, 'Raw Data'!F1137&lt;'Raw Data'!C1137), 'Raw Data'!H1137, 0)</f>
        <v/>
      </c>
      <c r="V1144">
        <f>IF(AND('Raw Data'!P1137-'Raw Data'!O1137&lt;3, 'Raw Data'!P1137&gt;'Raw Data'!O1137, 'Raw Data'!F1137&gt;'Raw Data'!C1137), 'Raw Data'!G1137, 0)</f>
        <v/>
      </c>
    </row>
    <row r="1145">
      <c r="A1145">
        <f>IF(AND('Raw Data'!F1138&lt;'Raw Data'!C1138, 'Raw Data'!P1138&gt;'Raw Data'!O1138, 'Raw Data'!P1138-'Raw Data'!O1138&gt;3), 'Raw Data'!J1138, 0)</f>
        <v/>
      </c>
      <c r="B1145">
        <f>IF(AND('Raw Data'!C1138&lt;'Raw Data'!F1138, 'Raw Data'!O1138&gt;'Raw Data'!P1138, 'Raw Data'!O1138-'Raw Data'!P1138&gt;3), 'Raw Data'!I1138, 0)</f>
        <v/>
      </c>
      <c r="C1145">
        <f>IF(AND('Raw Data'!F1138&lt;'Raw Data'!C1138, 'Raw Data'!P1138&gt;'Raw Data'!O1138, 'Raw Data'!P1138-'Raw Data'!O1138&lt;4), 'Raw Data'!H1138, 0)</f>
        <v/>
      </c>
      <c r="D1145">
        <f>IF(AND('Raw Data'!C1138&lt;'Raw Data'!F1138, 'Raw Data'!O1138&gt;'Raw Data'!P1138, 'Raw Data'!O1138-'Raw Data'!P1138&lt;4), 'Raw Data'!G1138, 0)</f>
        <v/>
      </c>
      <c r="E1145">
        <f>IF(ISBLANK('Raw Data'!J1138), 0, IF(AND(4=MATCH(LARGE('Raw Data'!G1138:J1138, 4), 'Raw Data'!G1138:J1138, 0), 'Raw Data'!P1138-'Raw Data'!O1138&gt;3), 'Raw Data'!J1138, 0))</f>
        <v/>
      </c>
      <c r="F1145">
        <f>IF(ISBLANK('Raw Data'!J1138), 0, IF(AND(3=MATCH(LARGE('Raw Data'!G1138:J1138, 4), 'Raw Data'!G1138:J1138, 0), 'Raw Data'!O1138-'Raw Data'!P1138&gt;3), 'Raw Data'!I1138, 0))</f>
        <v/>
      </c>
      <c r="G1145">
        <f>IF(ISBLANK('Raw Data'!J1138), 0, IF(AND(2=MATCH(LARGE('Raw Data'!G1138:J1138, 4), 'Raw Data'!G1138:J1138, 0), AND('Raw Data'!P1138-'Raw Data'!O1138&lt;4, 'Raw Data'!P1138-'Raw Data'!O1138&gt;0)), 'Raw Data'!H1138, 0))</f>
        <v/>
      </c>
      <c r="H1145">
        <f>IF(ISBLANK('Raw Data'!J1138), 0, IF(AND(1=MATCH(LARGE('Raw Data'!G1138:J1138, 4), 'Raw Data'!G1138:J1138, 0), AND('Raw Data'!O1138-'Raw Data'!P1138&lt;4, 'Raw Data'!O1138-'Raw Data'!P1138&gt;0)), 'Raw Data'!G1138, 0))</f>
        <v/>
      </c>
      <c r="I1145">
        <f>IF(ISBLANK('Raw Data'!J1138), 0, IF(AND(4=MATCH(LARGE('Raw Data'!G1138:J1138, 3), 'Raw Data'!G1138:J1138, 0), 'Raw Data'!P1138-'Raw Data'!O1138&gt;3), 'Raw Data'!J1138, 0))</f>
        <v/>
      </c>
      <c r="J1145">
        <f>IF(ISBLANK('Raw Data'!J1138), 0, IF(AND(3=MATCH(LARGE('Raw Data'!G1138:J1138, 3), 'Raw Data'!G1138:J1138, 0), 'Raw Data'!O1138-'Raw Data'!P1138&gt;3), 'Raw Data'!I1138, 0))</f>
        <v/>
      </c>
      <c r="K1145">
        <f>IF(ISBLANK('Raw Data'!J1138), 0, IF(AND(2=MATCH(LARGE('Raw Data'!G1138:J1138, 3), 'Raw Data'!G1138:J1138, 0), AND('Raw Data'!P1138-'Raw Data'!O1138&lt;4, 'Raw Data'!P1138-'Raw Data'!O1138&gt;0)), 'Raw Data'!H1138, 0))</f>
        <v/>
      </c>
      <c r="L1145">
        <f>IF(ISBLANK('Raw Data'!J1138), 0, IF(AND(1=MATCH(LARGE('Raw Data'!G1138:J1138, 3), 'Raw Data'!G1138:J1138, 0), AND('Raw Data'!O1138-'Raw Data'!P1138&lt;4, 'Raw Data'!O1138-'Raw Data'!P1138&gt;0)), 'Raw Data'!G1138, 0))</f>
        <v/>
      </c>
      <c r="M1145">
        <f>IF(ISBLANK('Raw Data'!J1138), 0, IF(AND(4=MATCH(LARGE('Raw Data'!G1138:J1138, 2), 'Raw Data'!G1138:J1138, 0), 'Raw Data'!P1138-'Raw Data'!O1138&gt;3), 'Raw Data'!J1138, 0))</f>
        <v/>
      </c>
      <c r="N1145">
        <f>IF(ISBLANK('Raw Data'!J1138), 0, IF(AND(3=MATCH(LARGE('Raw Data'!G1138:J1138, 2), 'Raw Data'!G1138:J1138, 0), 'Raw Data'!O1138-'Raw Data'!P1138&gt;3), 'Raw Data'!I1138, 0))</f>
        <v/>
      </c>
      <c r="O1145">
        <f>IF(ISBLANK('Raw Data'!J1138), 0, IF(AND(2=MATCH(LARGE('Raw Data'!G1138:J1138, 2), 'Raw Data'!G1138:J1138, 0), AND('Raw Data'!P1138-'Raw Data'!O1138&lt;4, 'Raw Data'!P1138-'Raw Data'!O1138&gt;0)), 'Raw Data'!H1138, 0))</f>
        <v/>
      </c>
      <c r="P1145">
        <f>IF(ISBLANK('Raw Data'!J1138), 0, IF(AND(1=MATCH(LARGE('Raw Data'!G1138:J1138, 2), 'Raw Data'!G1138:J1138, 0), AND('Raw Data'!O1138-'Raw Data'!P1138&lt;4, 'Raw Data'!O1138-'Raw Data'!P1138&gt;0)), 'Raw Data'!G1138, 0))</f>
        <v/>
      </c>
      <c r="Q1145">
        <f>IF(ISBLANK('Raw Data'!J1138), 0, IF(AND(4=MATCH(LARGE('Raw Data'!G1138:J1138, 1), 'Raw Data'!G1138:J1138, 0), 'Raw Data'!P1138-'Raw Data'!O1138&gt;3), 'Raw Data'!J1138, 0))</f>
        <v/>
      </c>
      <c r="R1145">
        <f>IF(ISBLANK('Raw Data'!J1138), 0, IF(AND(3=MATCH(LARGE('Raw Data'!G1138:J1138, 1), 'Raw Data'!G1138:J1138, 0), 'Raw Data'!O1138-'Raw Data'!P1138&gt;3), 'Raw Data'!I1138, 0))</f>
        <v/>
      </c>
      <c r="S1145">
        <f>IF(AND('Raw Data'!P1138-'Raw Data'!O1138&gt;4, 'Raw Data'!F1138&lt;'Raw Data'!C1138), 'Raw Data'!J1138, 0)</f>
        <v/>
      </c>
      <c r="T1145">
        <f>IF(AND('Raw Data'!O1138-'Raw Data'!P1138&gt;4, 'Raw Data'!F1138&gt;'Raw Data'!C1138), 'Raw Data'!I1138, 0)</f>
        <v/>
      </c>
      <c r="U1145">
        <f>IF(AND('Raw Data'!P1138-'Raw Data'!O1138&lt;3, 'Raw Data'!P1138&gt;'Raw Data'!O1138, 'Raw Data'!F1138&lt;'Raw Data'!C1138), 'Raw Data'!H1138, 0)</f>
        <v/>
      </c>
      <c r="V1145">
        <f>IF(AND('Raw Data'!P1138-'Raw Data'!O1138&lt;3, 'Raw Data'!P1138&gt;'Raw Data'!O1138, 'Raw Data'!F1138&gt;'Raw Data'!C1138), 'Raw Data'!G1138, 0)</f>
        <v/>
      </c>
    </row>
    <row r="1146">
      <c r="A1146">
        <f>IF(AND('Raw Data'!F1139&lt;'Raw Data'!C1139, 'Raw Data'!P1139&gt;'Raw Data'!O1139, 'Raw Data'!P1139-'Raw Data'!O1139&gt;3), 'Raw Data'!J1139, 0)</f>
        <v/>
      </c>
      <c r="B1146">
        <f>IF(AND('Raw Data'!C1139&lt;'Raw Data'!F1139, 'Raw Data'!O1139&gt;'Raw Data'!P1139, 'Raw Data'!O1139-'Raw Data'!P1139&gt;3), 'Raw Data'!I1139, 0)</f>
        <v/>
      </c>
      <c r="C1146">
        <f>IF(AND('Raw Data'!F1139&lt;'Raw Data'!C1139, 'Raw Data'!P1139&gt;'Raw Data'!O1139, 'Raw Data'!P1139-'Raw Data'!O1139&lt;4), 'Raw Data'!H1139, 0)</f>
        <v/>
      </c>
      <c r="D1146">
        <f>IF(AND('Raw Data'!C1139&lt;'Raw Data'!F1139, 'Raw Data'!O1139&gt;'Raw Data'!P1139, 'Raw Data'!O1139-'Raw Data'!P1139&lt;4), 'Raw Data'!G1139, 0)</f>
        <v/>
      </c>
      <c r="E1146">
        <f>IF(ISBLANK('Raw Data'!J1139), 0, IF(AND(4=MATCH(LARGE('Raw Data'!G1139:J1139, 4), 'Raw Data'!G1139:J1139, 0), 'Raw Data'!P1139-'Raw Data'!O1139&gt;3), 'Raw Data'!J1139, 0))</f>
        <v/>
      </c>
      <c r="F1146">
        <f>IF(ISBLANK('Raw Data'!J1139), 0, IF(AND(3=MATCH(LARGE('Raw Data'!G1139:J1139, 4), 'Raw Data'!G1139:J1139, 0), 'Raw Data'!O1139-'Raw Data'!P1139&gt;3), 'Raw Data'!I1139, 0))</f>
        <v/>
      </c>
      <c r="G1146">
        <f>IF(ISBLANK('Raw Data'!J1139), 0, IF(AND(2=MATCH(LARGE('Raw Data'!G1139:J1139, 4), 'Raw Data'!G1139:J1139, 0), AND('Raw Data'!P1139-'Raw Data'!O1139&lt;4, 'Raw Data'!P1139-'Raw Data'!O1139&gt;0)), 'Raw Data'!H1139, 0))</f>
        <v/>
      </c>
      <c r="H1146">
        <f>IF(ISBLANK('Raw Data'!J1139), 0, IF(AND(1=MATCH(LARGE('Raw Data'!G1139:J1139, 4), 'Raw Data'!G1139:J1139, 0), AND('Raw Data'!O1139-'Raw Data'!P1139&lt;4, 'Raw Data'!O1139-'Raw Data'!P1139&gt;0)), 'Raw Data'!G1139, 0))</f>
        <v/>
      </c>
      <c r="I1146">
        <f>IF(ISBLANK('Raw Data'!J1139), 0, IF(AND(4=MATCH(LARGE('Raw Data'!G1139:J1139, 3), 'Raw Data'!G1139:J1139, 0), 'Raw Data'!P1139-'Raw Data'!O1139&gt;3), 'Raw Data'!J1139, 0))</f>
        <v/>
      </c>
      <c r="J1146">
        <f>IF(ISBLANK('Raw Data'!J1139), 0, IF(AND(3=MATCH(LARGE('Raw Data'!G1139:J1139, 3), 'Raw Data'!G1139:J1139, 0), 'Raw Data'!O1139-'Raw Data'!P1139&gt;3), 'Raw Data'!I1139, 0))</f>
        <v/>
      </c>
      <c r="K1146">
        <f>IF(ISBLANK('Raw Data'!J1139), 0, IF(AND(2=MATCH(LARGE('Raw Data'!G1139:J1139, 3), 'Raw Data'!G1139:J1139, 0), AND('Raw Data'!P1139-'Raw Data'!O1139&lt;4, 'Raw Data'!P1139-'Raw Data'!O1139&gt;0)), 'Raw Data'!H1139, 0))</f>
        <v/>
      </c>
      <c r="L1146">
        <f>IF(ISBLANK('Raw Data'!J1139), 0, IF(AND(1=MATCH(LARGE('Raw Data'!G1139:J1139, 3), 'Raw Data'!G1139:J1139, 0), AND('Raw Data'!O1139-'Raw Data'!P1139&lt;4, 'Raw Data'!O1139-'Raw Data'!P1139&gt;0)), 'Raw Data'!G1139, 0))</f>
        <v/>
      </c>
      <c r="M1146">
        <f>IF(ISBLANK('Raw Data'!J1139), 0, IF(AND(4=MATCH(LARGE('Raw Data'!G1139:J1139, 2), 'Raw Data'!G1139:J1139, 0), 'Raw Data'!P1139-'Raw Data'!O1139&gt;3), 'Raw Data'!J1139, 0))</f>
        <v/>
      </c>
      <c r="N1146">
        <f>IF(ISBLANK('Raw Data'!J1139), 0, IF(AND(3=MATCH(LARGE('Raw Data'!G1139:J1139, 2), 'Raw Data'!G1139:J1139, 0), 'Raw Data'!O1139-'Raw Data'!P1139&gt;3), 'Raw Data'!I1139, 0))</f>
        <v/>
      </c>
      <c r="O1146">
        <f>IF(ISBLANK('Raw Data'!J1139), 0, IF(AND(2=MATCH(LARGE('Raw Data'!G1139:J1139, 2), 'Raw Data'!G1139:J1139, 0), AND('Raw Data'!P1139-'Raw Data'!O1139&lt;4, 'Raw Data'!P1139-'Raw Data'!O1139&gt;0)), 'Raw Data'!H1139, 0))</f>
        <v/>
      </c>
      <c r="P1146">
        <f>IF(ISBLANK('Raw Data'!J1139), 0, IF(AND(1=MATCH(LARGE('Raw Data'!G1139:J1139, 2), 'Raw Data'!G1139:J1139, 0), AND('Raw Data'!O1139-'Raw Data'!P1139&lt;4, 'Raw Data'!O1139-'Raw Data'!P1139&gt;0)), 'Raw Data'!G1139, 0))</f>
        <v/>
      </c>
      <c r="Q1146">
        <f>IF(ISBLANK('Raw Data'!J1139), 0, IF(AND(4=MATCH(LARGE('Raw Data'!G1139:J1139, 1), 'Raw Data'!G1139:J1139, 0), 'Raw Data'!P1139-'Raw Data'!O1139&gt;3), 'Raw Data'!J1139, 0))</f>
        <v/>
      </c>
      <c r="R1146">
        <f>IF(ISBLANK('Raw Data'!J1139), 0, IF(AND(3=MATCH(LARGE('Raw Data'!G1139:J1139, 1), 'Raw Data'!G1139:J1139, 0), 'Raw Data'!O1139-'Raw Data'!P1139&gt;3), 'Raw Data'!I1139, 0))</f>
        <v/>
      </c>
      <c r="S1146">
        <f>IF(AND('Raw Data'!P1139-'Raw Data'!O1139&gt;4, 'Raw Data'!F1139&lt;'Raw Data'!C1139), 'Raw Data'!J1139, 0)</f>
        <v/>
      </c>
      <c r="T1146">
        <f>IF(AND('Raw Data'!O1139-'Raw Data'!P1139&gt;4, 'Raw Data'!F1139&gt;'Raw Data'!C1139), 'Raw Data'!I1139, 0)</f>
        <v/>
      </c>
      <c r="U1146">
        <f>IF(AND('Raw Data'!P1139-'Raw Data'!O1139&lt;3, 'Raw Data'!P1139&gt;'Raw Data'!O1139, 'Raw Data'!F1139&lt;'Raw Data'!C1139), 'Raw Data'!H1139, 0)</f>
        <v/>
      </c>
      <c r="V1146">
        <f>IF(AND('Raw Data'!P1139-'Raw Data'!O1139&lt;3, 'Raw Data'!P1139&gt;'Raw Data'!O1139, 'Raw Data'!F1139&gt;'Raw Data'!C1139), 'Raw Data'!G1139, 0)</f>
        <v/>
      </c>
    </row>
    <row r="1147">
      <c r="A1147">
        <f>IF(AND('Raw Data'!F1140&lt;'Raw Data'!C1140, 'Raw Data'!P1140&gt;'Raw Data'!O1140, 'Raw Data'!P1140-'Raw Data'!O1140&gt;3), 'Raw Data'!J1140, 0)</f>
        <v/>
      </c>
      <c r="B1147">
        <f>IF(AND('Raw Data'!C1140&lt;'Raw Data'!F1140, 'Raw Data'!O1140&gt;'Raw Data'!P1140, 'Raw Data'!O1140-'Raw Data'!P1140&gt;3), 'Raw Data'!I1140, 0)</f>
        <v/>
      </c>
      <c r="C1147">
        <f>IF(AND('Raw Data'!F1140&lt;'Raw Data'!C1140, 'Raw Data'!P1140&gt;'Raw Data'!O1140, 'Raw Data'!P1140-'Raw Data'!O1140&lt;4), 'Raw Data'!H1140, 0)</f>
        <v/>
      </c>
      <c r="D1147">
        <f>IF(AND('Raw Data'!C1140&lt;'Raw Data'!F1140, 'Raw Data'!O1140&gt;'Raw Data'!P1140, 'Raw Data'!O1140-'Raw Data'!P1140&lt;4), 'Raw Data'!G1140, 0)</f>
        <v/>
      </c>
      <c r="E1147">
        <f>IF(ISBLANK('Raw Data'!J1140), 0, IF(AND(4=MATCH(LARGE('Raw Data'!G1140:J1140, 4), 'Raw Data'!G1140:J1140, 0), 'Raw Data'!P1140-'Raw Data'!O1140&gt;3), 'Raw Data'!J1140, 0))</f>
        <v/>
      </c>
      <c r="F1147">
        <f>IF(ISBLANK('Raw Data'!J1140), 0, IF(AND(3=MATCH(LARGE('Raw Data'!G1140:J1140, 4), 'Raw Data'!G1140:J1140, 0), 'Raw Data'!O1140-'Raw Data'!P1140&gt;3), 'Raw Data'!I1140, 0))</f>
        <v/>
      </c>
      <c r="G1147">
        <f>IF(ISBLANK('Raw Data'!J1140), 0, IF(AND(2=MATCH(LARGE('Raw Data'!G1140:J1140, 4), 'Raw Data'!G1140:J1140, 0), AND('Raw Data'!P1140-'Raw Data'!O1140&lt;4, 'Raw Data'!P1140-'Raw Data'!O1140&gt;0)), 'Raw Data'!H1140, 0))</f>
        <v/>
      </c>
      <c r="H1147">
        <f>IF(ISBLANK('Raw Data'!J1140), 0, IF(AND(1=MATCH(LARGE('Raw Data'!G1140:J1140, 4), 'Raw Data'!G1140:J1140, 0), AND('Raw Data'!O1140-'Raw Data'!P1140&lt;4, 'Raw Data'!O1140-'Raw Data'!P1140&gt;0)), 'Raw Data'!G1140, 0))</f>
        <v/>
      </c>
      <c r="I1147">
        <f>IF(ISBLANK('Raw Data'!J1140), 0, IF(AND(4=MATCH(LARGE('Raw Data'!G1140:J1140, 3), 'Raw Data'!G1140:J1140, 0), 'Raw Data'!P1140-'Raw Data'!O1140&gt;3), 'Raw Data'!J1140, 0))</f>
        <v/>
      </c>
      <c r="J1147">
        <f>IF(ISBLANK('Raw Data'!J1140), 0, IF(AND(3=MATCH(LARGE('Raw Data'!G1140:J1140, 3), 'Raw Data'!G1140:J1140, 0), 'Raw Data'!O1140-'Raw Data'!P1140&gt;3), 'Raw Data'!I1140, 0))</f>
        <v/>
      </c>
      <c r="K1147">
        <f>IF(ISBLANK('Raw Data'!J1140), 0, IF(AND(2=MATCH(LARGE('Raw Data'!G1140:J1140, 3), 'Raw Data'!G1140:J1140, 0), AND('Raw Data'!P1140-'Raw Data'!O1140&lt;4, 'Raw Data'!P1140-'Raw Data'!O1140&gt;0)), 'Raw Data'!H1140, 0))</f>
        <v/>
      </c>
      <c r="L1147">
        <f>IF(ISBLANK('Raw Data'!J1140), 0, IF(AND(1=MATCH(LARGE('Raw Data'!G1140:J1140, 3), 'Raw Data'!G1140:J1140, 0), AND('Raw Data'!O1140-'Raw Data'!P1140&lt;4, 'Raw Data'!O1140-'Raw Data'!P1140&gt;0)), 'Raw Data'!G1140, 0))</f>
        <v/>
      </c>
      <c r="M1147">
        <f>IF(ISBLANK('Raw Data'!J1140), 0, IF(AND(4=MATCH(LARGE('Raw Data'!G1140:J1140, 2), 'Raw Data'!G1140:J1140, 0), 'Raw Data'!P1140-'Raw Data'!O1140&gt;3), 'Raw Data'!J1140, 0))</f>
        <v/>
      </c>
      <c r="N1147">
        <f>IF(ISBLANK('Raw Data'!J1140), 0, IF(AND(3=MATCH(LARGE('Raw Data'!G1140:J1140, 2), 'Raw Data'!G1140:J1140, 0), 'Raw Data'!O1140-'Raw Data'!P1140&gt;3), 'Raw Data'!I1140, 0))</f>
        <v/>
      </c>
      <c r="O1147">
        <f>IF(ISBLANK('Raw Data'!J1140), 0, IF(AND(2=MATCH(LARGE('Raw Data'!G1140:J1140, 2), 'Raw Data'!G1140:J1140, 0), AND('Raw Data'!P1140-'Raw Data'!O1140&lt;4, 'Raw Data'!P1140-'Raw Data'!O1140&gt;0)), 'Raw Data'!H1140, 0))</f>
        <v/>
      </c>
      <c r="P1147">
        <f>IF(ISBLANK('Raw Data'!J1140), 0, IF(AND(1=MATCH(LARGE('Raw Data'!G1140:J1140, 2), 'Raw Data'!G1140:J1140, 0), AND('Raw Data'!O1140-'Raw Data'!P1140&lt;4, 'Raw Data'!O1140-'Raw Data'!P1140&gt;0)), 'Raw Data'!G1140, 0))</f>
        <v/>
      </c>
      <c r="Q1147">
        <f>IF(ISBLANK('Raw Data'!J1140), 0, IF(AND(4=MATCH(LARGE('Raw Data'!G1140:J1140, 1), 'Raw Data'!G1140:J1140, 0), 'Raw Data'!P1140-'Raw Data'!O1140&gt;3), 'Raw Data'!J1140, 0))</f>
        <v/>
      </c>
      <c r="R1147">
        <f>IF(ISBLANK('Raw Data'!J1140), 0, IF(AND(3=MATCH(LARGE('Raw Data'!G1140:J1140, 1), 'Raw Data'!G1140:J1140, 0), 'Raw Data'!O1140-'Raw Data'!P1140&gt;3), 'Raw Data'!I1140, 0))</f>
        <v/>
      </c>
      <c r="S1147">
        <f>IF(AND('Raw Data'!P1140-'Raw Data'!O1140&gt;4, 'Raw Data'!F1140&lt;'Raw Data'!C1140), 'Raw Data'!J1140, 0)</f>
        <v/>
      </c>
      <c r="T1147">
        <f>IF(AND('Raw Data'!O1140-'Raw Data'!P1140&gt;4, 'Raw Data'!F1140&gt;'Raw Data'!C1140), 'Raw Data'!I1140, 0)</f>
        <v/>
      </c>
      <c r="U1147">
        <f>IF(AND('Raw Data'!P1140-'Raw Data'!O1140&lt;3, 'Raw Data'!P1140&gt;'Raw Data'!O1140, 'Raw Data'!F1140&lt;'Raw Data'!C1140), 'Raw Data'!H1140, 0)</f>
        <v/>
      </c>
      <c r="V1147">
        <f>IF(AND('Raw Data'!P1140-'Raw Data'!O1140&lt;3, 'Raw Data'!P1140&gt;'Raw Data'!O1140, 'Raw Data'!F1140&gt;'Raw Data'!C1140), 'Raw Data'!G1140, 0)</f>
        <v/>
      </c>
    </row>
    <row r="1148">
      <c r="A1148">
        <f>IF(AND('Raw Data'!F1141&lt;'Raw Data'!C1141, 'Raw Data'!P1141&gt;'Raw Data'!O1141, 'Raw Data'!P1141-'Raw Data'!O1141&gt;3), 'Raw Data'!J1141, 0)</f>
        <v/>
      </c>
      <c r="B1148">
        <f>IF(AND('Raw Data'!C1141&lt;'Raw Data'!F1141, 'Raw Data'!O1141&gt;'Raw Data'!P1141, 'Raw Data'!O1141-'Raw Data'!P1141&gt;3), 'Raw Data'!I1141, 0)</f>
        <v/>
      </c>
      <c r="C1148">
        <f>IF(AND('Raw Data'!F1141&lt;'Raw Data'!C1141, 'Raw Data'!P1141&gt;'Raw Data'!O1141, 'Raw Data'!P1141-'Raw Data'!O1141&lt;4), 'Raw Data'!H1141, 0)</f>
        <v/>
      </c>
      <c r="D1148">
        <f>IF(AND('Raw Data'!C1141&lt;'Raw Data'!F1141, 'Raw Data'!O1141&gt;'Raw Data'!P1141, 'Raw Data'!O1141-'Raw Data'!P1141&lt;4), 'Raw Data'!G1141, 0)</f>
        <v/>
      </c>
      <c r="E1148">
        <f>IF(ISBLANK('Raw Data'!J1141), 0, IF(AND(4=MATCH(LARGE('Raw Data'!G1141:J1141, 4), 'Raw Data'!G1141:J1141, 0), 'Raw Data'!P1141-'Raw Data'!O1141&gt;3), 'Raw Data'!J1141, 0))</f>
        <v/>
      </c>
      <c r="F1148">
        <f>IF(ISBLANK('Raw Data'!J1141), 0, IF(AND(3=MATCH(LARGE('Raw Data'!G1141:J1141, 4), 'Raw Data'!G1141:J1141, 0), 'Raw Data'!O1141-'Raw Data'!P1141&gt;3), 'Raw Data'!I1141, 0))</f>
        <v/>
      </c>
      <c r="G1148">
        <f>IF(ISBLANK('Raw Data'!J1141), 0, IF(AND(2=MATCH(LARGE('Raw Data'!G1141:J1141, 4), 'Raw Data'!G1141:J1141, 0), AND('Raw Data'!P1141-'Raw Data'!O1141&lt;4, 'Raw Data'!P1141-'Raw Data'!O1141&gt;0)), 'Raw Data'!H1141, 0))</f>
        <v/>
      </c>
      <c r="H1148">
        <f>IF(ISBLANK('Raw Data'!J1141), 0, IF(AND(1=MATCH(LARGE('Raw Data'!G1141:J1141, 4), 'Raw Data'!G1141:J1141, 0), AND('Raw Data'!O1141-'Raw Data'!P1141&lt;4, 'Raw Data'!O1141-'Raw Data'!P1141&gt;0)), 'Raw Data'!G1141, 0))</f>
        <v/>
      </c>
      <c r="I1148">
        <f>IF(ISBLANK('Raw Data'!J1141), 0, IF(AND(4=MATCH(LARGE('Raw Data'!G1141:J1141, 3), 'Raw Data'!G1141:J1141, 0), 'Raw Data'!P1141-'Raw Data'!O1141&gt;3), 'Raw Data'!J1141, 0))</f>
        <v/>
      </c>
      <c r="J1148">
        <f>IF(ISBLANK('Raw Data'!J1141), 0, IF(AND(3=MATCH(LARGE('Raw Data'!G1141:J1141, 3), 'Raw Data'!G1141:J1141, 0), 'Raw Data'!O1141-'Raw Data'!P1141&gt;3), 'Raw Data'!I1141, 0))</f>
        <v/>
      </c>
      <c r="K1148">
        <f>IF(ISBLANK('Raw Data'!J1141), 0, IF(AND(2=MATCH(LARGE('Raw Data'!G1141:J1141, 3), 'Raw Data'!G1141:J1141, 0), AND('Raw Data'!P1141-'Raw Data'!O1141&lt;4, 'Raw Data'!P1141-'Raw Data'!O1141&gt;0)), 'Raw Data'!H1141, 0))</f>
        <v/>
      </c>
      <c r="L1148">
        <f>IF(ISBLANK('Raw Data'!J1141), 0, IF(AND(1=MATCH(LARGE('Raw Data'!G1141:J1141, 3), 'Raw Data'!G1141:J1141, 0), AND('Raw Data'!O1141-'Raw Data'!P1141&lt;4, 'Raw Data'!O1141-'Raw Data'!P1141&gt;0)), 'Raw Data'!G1141, 0))</f>
        <v/>
      </c>
      <c r="M1148">
        <f>IF(ISBLANK('Raw Data'!J1141), 0, IF(AND(4=MATCH(LARGE('Raw Data'!G1141:J1141, 2), 'Raw Data'!G1141:J1141, 0), 'Raw Data'!P1141-'Raw Data'!O1141&gt;3), 'Raw Data'!J1141, 0))</f>
        <v/>
      </c>
      <c r="N1148">
        <f>IF(ISBLANK('Raw Data'!J1141), 0, IF(AND(3=MATCH(LARGE('Raw Data'!G1141:J1141, 2), 'Raw Data'!G1141:J1141, 0), 'Raw Data'!O1141-'Raw Data'!P1141&gt;3), 'Raw Data'!I1141, 0))</f>
        <v/>
      </c>
      <c r="O1148">
        <f>IF(ISBLANK('Raw Data'!J1141), 0, IF(AND(2=MATCH(LARGE('Raw Data'!G1141:J1141, 2), 'Raw Data'!G1141:J1141, 0), AND('Raw Data'!P1141-'Raw Data'!O1141&lt;4, 'Raw Data'!P1141-'Raw Data'!O1141&gt;0)), 'Raw Data'!H1141, 0))</f>
        <v/>
      </c>
      <c r="P1148">
        <f>IF(ISBLANK('Raw Data'!J1141), 0, IF(AND(1=MATCH(LARGE('Raw Data'!G1141:J1141, 2), 'Raw Data'!G1141:J1141, 0), AND('Raw Data'!O1141-'Raw Data'!P1141&lt;4, 'Raw Data'!O1141-'Raw Data'!P1141&gt;0)), 'Raw Data'!G1141, 0))</f>
        <v/>
      </c>
      <c r="Q1148">
        <f>IF(ISBLANK('Raw Data'!J1141), 0, IF(AND(4=MATCH(LARGE('Raw Data'!G1141:J1141, 1), 'Raw Data'!G1141:J1141, 0), 'Raw Data'!P1141-'Raw Data'!O1141&gt;3), 'Raw Data'!J1141, 0))</f>
        <v/>
      </c>
      <c r="R1148">
        <f>IF(ISBLANK('Raw Data'!J1141), 0, IF(AND(3=MATCH(LARGE('Raw Data'!G1141:J1141, 1), 'Raw Data'!G1141:J1141, 0), 'Raw Data'!O1141-'Raw Data'!P1141&gt;3), 'Raw Data'!I1141, 0))</f>
        <v/>
      </c>
      <c r="S1148">
        <f>IF(AND('Raw Data'!P1141-'Raw Data'!O1141&gt;4, 'Raw Data'!F1141&lt;'Raw Data'!C1141), 'Raw Data'!J1141, 0)</f>
        <v/>
      </c>
      <c r="T1148">
        <f>IF(AND('Raw Data'!O1141-'Raw Data'!P1141&gt;4, 'Raw Data'!F1141&gt;'Raw Data'!C1141), 'Raw Data'!I1141, 0)</f>
        <v/>
      </c>
      <c r="U1148">
        <f>IF(AND('Raw Data'!P1141-'Raw Data'!O1141&lt;3, 'Raw Data'!P1141&gt;'Raw Data'!O1141, 'Raw Data'!F1141&lt;'Raw Data'!C1141), 'Raw Data'!H1141, 0)</f>
        <v/>
      </c>
      <c r="V1148">
        <f>IF(AND('Raw Data'!P1141-'Raw Data'!O1141&lt;3, 'Raw Data'!P1141&gt;'Raw Data'!O1141, 'Raw Data'!F1141&gt;'Raw Data'!C1141), 'Raw Data'!G1141, 0)</f>
        <v/>
      </c>
    </row>
    <row r="1149">
      <c r="A1149">
        <f>IF(AND('Raw Data'!F1142&lt;'Raw Data'!C1142, 'Raw Data'!P1142&gt;'Raw Data'!O1142, 'Raw Data'!P1142-'Raw Data'!O1142&gt;3), 'Raw Data'!J1142, 0)</f>
        <v/>
      </c>
      <c r="B1149">
        <f>IF(AND('Raw Data'!C1142&lt;'Raw Data'!F1142, 'Raw Data'!O1142&gt;'Raw Data'!P1142, 'Raw Data'!O1142-'Raw Data'!P1142&gt;3), 'Raw Data'!I1142, 0)</f>
        <v/>
      </c>
      <c r="C1149">
        <f>IF(AND('Raw Data'!F1142&lt;'Raw Data'!C1142, 'Raw Data'!P1142&gt;'Raw Data'!O1142, 'Raw Data'!P1142-'Raw Data'!O1142&lt;4), 'Raw Data'!H1142, 0)</f>
        <v/>
      </c>
      <c r="D1149">
        <f>IF(AND('Raw Data'!C1142&lt;'Raw Data'!F1142, 'Raw Data'!O1142&gt;'Raw Data'!P1142, 'Raw Data'!O1142-'Raw Data'!P1142&lt;4), 'Raw Data'!G1142, 0)</f>
        <v/>
      </c>
      <c r="E1149">
        <f>IF(ISBLANK('Raw Data'!J1142), 0, IF(AND(4=MATCH(LARGE('Raw Data'!G1142:J1142, 4), 'Raw Data'!G1142:J1142, 0), 'Raw Data'!P1142-'Raw Data'!O1142&gt;3), 'Raw Data'!J1142, 0))</f>
        <v/>
      </c>
      <c r="F1149">
        <f>IF(ISBLANK('Raw Data'!J1142), 0, IF(AND(3=MATCH(LARGE('Raw Data'!G1142:J1142, 4), 'Raw Data'!G1142:J1142, 0), 'Raw Data'!O1142-'Raw Data'!P1142&gt;3), 'Raw Data'!I1142, 0))</f>
        <v/>
      </c>
      <c r="G1149">
        <f>IF(ISBLANK('Raw Data'!J1142), 0, IF(AND(2=MATCH(LARGE('Raw Data'!G1142:J1142, 4), 'Raw Data'!G1142:J1142, 0), AND('Raw Data'!P1142-'Raw Data'!O1142&lt;4, 'Raw Data'!P1142-'Raw Data'!O1142&gt;0)), 'Raw Data'!H1142, 0))</f>
        <v/>
      </c>
      <c r="H1149">
        <f>IF(ISBLANK('Raw Data'!J1142), 0, IF(AND(1=MATCH(LARGE('Raw Data'!G1142:J1142, 4), 'Raw Data'!G1142:J1142, 0), AND('Raw Data'!O1142-'Raw Data'!P1142&lt;4, 'Raw Data'!O1142-'Raw Data'!P1142&gt;0)), 'Raw Data'!G1142, 0))</f>
        <v/>
      </c>
      <c r="I1149">
        <f>IF(ISBLANK('Raw Data'!J1142), 0, IF(AND(4=MATCH(LARGE('Raw Data'!G1142:J1142, 3), 'Raw Data'!G1142:J1142, 0), 'Raw Data'!P1142-'Raw Data'!O1142&gt;3), 'Raw Data'!J1142, 0))</f>
        <v/>
      </c>
      <c r="J1149">
        <f>IF(ISBLANK('Raw Data'!J1142), 0, IF(AND(3=MATCH(LARGE('Raw Data'!G1142:J1142, 3), 'Raw Data'!G1142:J1142, 0), 'Raw Data'!O1142-'Raw Data'!P1142&gt;3), 'Raw Data'!I1142, 0))</f>
        <v/>
      </c>
      <c r="K1149">
        <f>IF(ISBLANK('Raw Data'!J1142), 0, IF(AND(2=MATCH(LARGE('Raw Data'!G1142:J1142, 3), 'Raw Data'!G1142:J1142, 0), AND('Raw Data'!P1142-'Raw Data'!O1142&lt;4, 'Raw Data'!P1142-'Raw Data'!O1142&gt;0)), 'Raw Data'!H1142, 0))</f>
        <v/>
      </c>
      <c r="L1149">
        <f>IF(ISBLANK('Raw Data'!J1142), 0, IF(AND(1=MATCH(LARGE('Raw Data'!G1142:J1142, 3), 'Raw Data'!G1142:J1142, 0), AND('Raw Data'!O1142-'Raw Data'!P1142&lt;4, 'Raw Data'!O1142-'Raw Data'!P1142&gt;0)), 'Raw Data'!G1142, 0))</f>
        <v/>
      </c>
      <c r="M1149">
        <f>IF(ISBLANK('Raw Data'!J1142), 0, IF(AND(4=MATCH(LARGE('Raw Data'!G1142:J1142, 2), 'Raw Data'!G1142:J1142, 0), 'Raw Data'!P1142-'Raw Data'!O1142&gt;3), 'Raw Data'!J1142, 0))</f>
        <v/>
      </c>
      <c r="N1149">
        <f>IF(ISBLANK('Raw Data'!J1142), 0, IF(AND(3=MATCH(LARGE('Raw Data'!G1142:J1142, 2), 'Raw Data'!G1142:J1142, 0), 'Raw Data'!O1142-'Raw Data'!P1142&gt;3), 'Raw Data'!I1142, 0))</f>
        <v/>
      </c>
      <c r="O1149">
        <f>IF(ISBLANK('Raw Data'!J1142), 0, IF(AND(2=MATCH(LARGE('Raw Data'!G1142:J1142, 2), 'Raw Data'!G1142:J1142, 0), AND('Raw Data'!P1142-'Raw Data'!O1142&lt;4, 'Raw Data'!P1142-'Raw Data'!O1142&gt;0)), 'Raw Data'!H1142, 0))</f>
        <v/>
      </c>
      <c r="P1149">
        <f>IF(ISBLANK('Raw Data'!J1142), 0, IF(AND(1=MATCH(LARGE('Raw Data'!G1142:J1142, 2), 'Raw Data'!G1142:J1142, 0), AND('Raw Data'!O1142-'Raw Data'!P1142&lt;4, 'Raw Data'!O1142-'Raw Data'!P1142&gt;0)), 'Raw Data'!G1142, 0))</f>
        <v/>
      </c>
      <c r="Q1149">
        <f>IF(ISBLANK('Raw Data'!J1142), 0, IF(AND(4=MATCH(LARGE('Raw Data'!G1142:J1142, 1), 'Raw Data'!G1142:J1142, 0), 'Raw Data'!P1142-'Raw Data'!O1142&gt;3), 'Raw Data'!J1142, 0))</f>
        <v/>
      </c>
      <c r="R1149">
        <f>IF(ISBLANK('Raw Data'!J1142), 0, IF(AND(3=MATCH(LARGE('Raw Data'!G1142:J1142, 1), 'Raw Data'!G1142:J1142, 0), 'Raw Data'!O1142-'Raw Data'!P1142&gt;3), 'Raw Data'!I1142, 0))</f>
        <v/>
      </c>
      <c r="S1149">
        <f>IF(AND('Raw Data'!P1142-'Raw Data'!O1142&gt;4, 'Raw Data'!F1142&lt;'Raw Data'!C1142), 'Raw Data'!J1142, 0)</f>
        <v/>
      </c>
      <c r="T1149">
        <f>IF(AND('Raw Data'!O1142-'Raw Data'!P1142&gt;4, 'Raw Data'!F1142&gt;'Raw Data'!C1142), 'Raw Data'!I1142, 0)</f>
        <v/>
      </c>
      <c r="U1149">
        <f>IF(AND('Raw Data'!P1142-'Raw Data'!O1142&lt;3, 'Raw Data'!P1142&gt;'Raw Data'!O1142, 'Raw Data'!F1142&lt;'Raw Data'!C1142), 'Raw Data'!H1142, 0)</f>
        <v/>
      </c>
      <c r="V1149">
        <f>IF(AND('Raw Data'!P1142-'Raw Data'!O1142&lt;3, 'Raw Data'!P1142&gt;'Raw Data'!O1142, 'Raw Data'!F1142&gt;'Raw Data'!C1142), 'Raw Data'!G1142, 0)</f>
        <v/>
      </c>
    </row>
    <row r="1150">
      <c r="A1150">
        <f>IF(AND('Raw Data'!F1143&lt;'Raw Data'!C1143, 'Raw Data'!P1143&gt;'Raw Data'!O1143, 'Raw Data'!P1143-'Raw Data'!O1143&gt;3), 'Raw Data'!J1143, 0)</f>
        <v/>
      </c>
      <c r="B1150">
        <f>IF(AND('Raw Data'!C1143&lt;'Raw Data'!F1143, 'Raw Data'!O1143&gt;'Raw Data'!P1143, 'Raw Data'!O1143-'Raw Data'!P1143&gt;3), 'Raw Data'!I1143, 0)</f>
        <v/>
      </c>
      <c r="C1150">
        <f>IF(AND('Raw Data'!F1143&lt;'Raw Data'!C1143, 'Raw Data'!P1143&gt;'Raw Data'!O1143, 'Raw Data'!P1143-'Raw Data'!O1143&lt;4), 'Raw Data'!H1143, 0)</f>
        <v/>
      </c>
      <c r="D1150">
        <f>IF(AND('Raw Data'!C1143&lt;'Raw Data'!F1143, 'Raw Data'!O1143&gt;'Raw Data'!P1143, 'Raw Data'!O1143-'Raw Data'!P1143&lt;4), 'Raw Data'!G1143, 0)</f>
        <v/>
      </c>
      <c r="E1150">
        <f>IF(ISBLANK('Raw Data'!J1143), 0, IF(AND(4=MATCH(LARGE('Raw Data'!G1143:J1143, 4), 'Raw Data'!G1143:J1143, 0), 'Raw Data'!P1143-'Raw Data'!O1143&gt;3), 'Raw Data'!J1143, 0))</f>
        <v/>
      </c>
      <c r="F1150">
        <f>IF(ISBLANK('Raw Data'!J1143), 0, IF(AND(3=MATCH(LARGE('Raw Data'!G1143:J1143, 4), 'Raw Data'!G1143:J1143, 0), 'Raw Data'!O1143-'Raw Data'!P1143&gt;3), 'Raw Data'!I1143, 0))</f>
        <v/>
      </c>
      <c r="G1150">
        <f>IF(ISBLANK('Raw Data'!J1143), 0, IF(AND(2=MATCH(LARGE('Raw Data'!G1143:J1143, 4), 'Raw Data'!G1143:J1143, 0), AND('Raw Data'!P1143-'Raw Data'!O1143&lt;4, 'Raw Data'!P1143-'Raw Data'!O1143&gt;0)), 'Raw Data'!H1143, 0))</f>
        <v/>
      </c>
      <c r="H1150">
        <f>IF(ISBLANK('Raw Data'!J1143), 0, IF(AND(1=MATCH(LARGE('Raw Data'!G1143:J1143, 4), 'Raw Data'!G1143:J1143, 0), AND('Raw Data'!O1143-'Raw Data'!P1143&lt;4, 'Raw Data'!O1143-'Raw Data'!P1143&gt;0)), 'Raw Data'!G1143, 0))</f>
        <v/>
      </c>
      <c r="I1150">
        <f>IF(ISBLANK('Raw Data'!J1143), 0, IF(AND(4=MATCH(LARGE('Raw Data'!G1143:J1143, 3), 'Raw Data'!G1143:J1143, 0), 'Raw Data'!P1143-'Raw Data'!O1143&gt;3), 'Raw Data'!J1143, 0))</f>
        <v/>
      </c>
      <c r="J1150">
        <f>IF(ISBLANK('Raw Data'!J1143), 0, IF(AND(3=MATCH(LARGE('Raw Data'!G1143:J1143, 3), 'Raw Data'!G1143:J1143, 0), 'Raw Data'!O1143-'Raw Data'!P1143&gt;3), 'Raw Data'!I1143, 0))</f>
        <v/>
      </c>
      <c r="K1150">
        <f>IF(ISBLANK('Raw Data'!J1143), 0, IF(AND(2=MATCH(LARGE('Raw Data'!G1143:J1143, 3), 'Raw Data'!G1143:J1143, 0), AND('Raw Data'!P1143-'Raw Data'!O1143&lt;4, 'Raw Data'!P1143-'Raw Data'!O1143&gt;0)), 'Raw Data'!H1143, 0))</f>
        <v/>
      </c>
      <c r="L1150">
        <f>IF(ISBLANK('Raw Data'!J1143), 0, IF(AND(1=MATCH(LARGE('Raw Data'!G1143:J1143, 3), 'Raw Data'!G1143:J1143, 0), AND('Raw Data'!O1143-'Raw Data'!P1143&lt;4, 'Raw Data'!O1143-'Raw Data'!P1143&gt;0)), 'Raw Data'!G1143, 0))</f>
        <v/>
      </c>
      <c r="M1150">
        <f>IF(ISBLANK('Raw Data'!J1143), 0, IF(AND(4=MATCH(LARGE('Raw Data'!G1143:J1143, 2), 'Raw Data'!G1143:J1143, 0), 'Raw Data'!P1143-'Raw Data'!O1143&gt;3), 'Raw Data'!J1143, 0))</f>
        <v/>
      </c>
      <c r="N1150">
        <f>IF(ISBLANK('Raw Data'!J1143), 0, IF(AND(3=MATCH(LARGE('Raw Data'!G1143:J1143, 2), 'Raw Data'!G1143:J1143, 0), 'Raw Data'!O1143-'Raw Data'!P1143&gt;3), 'Raw Data'!I1143, 0))</f>
        <v/>
      </c>
      <c r="O1150">
        <f>IF(ISBLANK('Raw Data'!J1143), 0, IF(AND(2=MATCH(LARGE('Raw Data'!G1143:J1143, 2), 'Raw Data'!G1143:J1143, 0), AND('Raw Data'!P1143-'Raw Data'!O1143&lt;4, 'Raw Data'!P1143-'Raw Data'!O1143&gt;0)), 'Raw Data'!H1143, 0))</f>
        <v/>
      </c>
      <c r="P1150">
        <f>IF(ISBLANK('Raw Data'!J1143), 0, IF(AND(1=MATCH(LARGE('Raw Data'!G1143:J1143, 2), 'Raw Data'!G1143:J1143, 0), AND('Raw Data'!O1143-'Raw Data'!P1143&lt;4, 'Raw Data'!O1143-'Raw Data'!P1143&gt;0)), 'Raw Data'!G1143, 0))</f>
        <v/>
      </c>
      <c r="Q1150">
        <f>IF(ISBLANK('Raw Data'!J1143), 0, IF(AND(4=MATCH(LARGE('Raw Data'!G1143:J1143, 1), 'Raw Data'!G1143:J1143, 0), 'Raw Data'!P1143-'Raw Data'!O1143&gt;3), 'Raw Data'!J1143, 0))</f>
        <v/>
      </c>
      <c r="R1150">
        <f>IF(ISBLANK('Raw Data'!J1143), 0, IF(AND(3=MATCH(LARGE('Raw Data'!G1143:J1143, 1), 'Raw Data'!G1143:J1143, 0), 'Raw Data'!O1143-'Raw Data'!P1143&gt;3), 'Raw Data'!I1143, 0))</f>
        <v/>
      </c>
      <c r="S1150">
        <f>IF(AND('Raw Data'!P1143-'Raw Data'!O1143&gt;4, 'Raw Data'!F1143&lt;'Raw Data'!C1143), 'Raw Data'!J1143, 0)</f>
        <v/>
      </c>
      <c r="T1150">
        <f>IF(AND('Raw Data'!O1143-'Raw Data'!P1143&gt;4, 'Raw Data'!F1143&gt;'Raw Data'!C1143), 'Raw Data'!I1143, 0)</f>
        <v/>
      </c>
      <c r="U1150">
        <f>IF(AND('Raw Data'!P1143-'Raw Data'!O1143&lt;3, 'Raw Data'!P1143&gt;'Raw Data'!O1143, 'Raw Data'!F1143&lt;'Raw Data'!C1143), 'Raw Data'!H1143, 0)</f>
        <v/>
      </c>
      <c r="V1150">
        <f>IF(AND('Raw Data'!P1143-'Raw Data'!O1143&lt;3, 'Raw Data'!P1143&gt;'Raw Data'!O1143, 'Raw Data'!F1143&gt;'Raw Data'!C1143), 'Raw Data'!G1143, 0)</f>
        <v/>
      </c>
    </row>
    <row r="1151">
      <c r="A1151">
        <f>IF(AND('Raw Data'!F1144&lt;'Raw Data'!C1144, 'Raw Data'!P1144&gt;'Raw Data'!O1144, 'Raw Data'!P1144-'Raw Data'!O1144&gt;3), 'Raw Data'!J1144, 0)</f>
        <v/>
      </c>
      <c r="B1151">
        <f>IF(AND('Raw Data'!C1144&lt;'Raw Data'!F1144, 'Raw Data'!O1144&gt;'Raw Data'!P1144, 'Raw Data'!O1144-'Raw Data'!P1144&gt;3), 'Raw Data'!I1144, 0)</f>
        <v/>
      </c>
      <c r="C1151">
        <f>IF(AND('Raw Data'!F1144&lt;'Raw Data'!C1144, 'Raw Data'!P1144&gt;'Raw Data'!O1144, 'Raw Data'!P1144-'Raw Data'!O1144&lt;4), 'Raw Data'!H1144, 0)</f>
        <v/>
      </c>
      <c r="D1151">
        <f>IF(AND('Raw Data'!C1144&lt;'Raw Data'!F1144, 'Raw Data'!O1144&gt;'Raw Data'!P1144, 'Raw Data'!O1144-'Raw Data'!P1144&lt;4), 'Raw Data'!G1144, 0)</f>
        <v/>
      </c>
      <c r="E1151">
        <f>IF(ISBLANK('Raw Data'!J1144), 0, IF(AND(4=MATCH(LARGE('Raw Data'!G1144:J1144, 4), 'Raw Data'!G1144:J1144, 0), 'Raw Data'!P1144-'Raw Data'!O1144&gt;3), 'Raw Data'!J1144, 0))</f>
        <v/>
      </c>
      <c r="F1151">
        <f>IF(ISBLANK('Raw Data'!J1144), 0, IF(AND(3=MATCH(LARGE('Raw Data'!G1144:J1144, 4), 'Raw Data'!G1144:J1144, 0), 'Raw Data'!O1144-'Raw Data'!P1144&gt;3), 'Raw Data'!I1144, 0))</f>
        <v/>
      </c>
      <c r="G1151">
        <f>IF(ISBLANK('Raw Data'!J1144), 0, IF(AND(2=MATCH(LARGE('Raw Data'!G1144:J1144, 4), 'Raw Data'!G1144:J1144, 0), AND('Raw Data'!P1144-'Raw Data'!O1144&lt;4, 'Raw Data'!P1144-'Raw Data'!O1144&gt;0)), 'Raw Data'!H1144, 0))</f>
        <v/>
      </c>
      <c r="H1151">
        <f>IF(ISBLANK('Raw Data'!J1144), 0, IF(AND(1=MATCH(LARGE('Raw Data'!G1144:J1144, 4), 'Raw Data'!G1144:J1144, 0), AND('Raw Data'!O1144-'Raw Data'!P1144&lt;4, 'Raw Data'!O1144-'Raw Data'!P1144&gt;0)), 'Raw Data'!G1144, 0))</f>
        <v/>
      </c>
      <c r="I1151">
        <f>IF(ISBLANK('Raw Data'!J1144), 0, IF(AND(4=MATCH(LARGE('Raw Data'!G1144:J1144, 3), 'Raw Data'!G1144:J1144, 0), 'Raw Data'!P1144-'Raw Data'!O1144&gt;3), 'Raw Data'!J1144, 0))</f>
        <v/>
      </c>
      <c r="J1151">
        <f>IF(ISBLANK('Raw Data'!J1144), 0, IF(AND(3=MATCH(LARGE('Raw Data'!G1144:J1144, 3), 'Raw Data'!G1144:J1144, 0), 'Raw Data'!O1144-'Raw Data'!P1144&gt;3), 'Raw Data'!I1144, 0))</f>
        <v/>
      </c>
      <c r="K1151">
        <f>IF(ISBLANK('Raw Data'!J1144), 0, IF(AND(2=MATCH(LARGE('Raw Data'!G1144:J1144, 3), 'Raw Data'!G1144:J1144, 0), AND('Raw Data'!P1144-'Raw Data'!O1144&lt;4, 'Raw Data'!P1144-'Raw Data'!O1144&gt;0)), 'Raw Data'!H1144, 0))</f>
        <v/>
      </c>
      <c r="L1151">
        <f>IF(ISBLANK('Raw Data'!J1144), 0, IF(AND(1=MATCH(LARGE('Raw Data'!G1144:J1144, 3), 'Raw Data'!G1144:J1144, 0), AND('Raw Data'!O1144-'Raw Data'!P1144&lt;4, 'Raw Data'!O1144-'Raw Data'!P1144&gt;0)), 'Raw Data'!G1144, 0))</f>
        <v/>
      </c>
      <c r="M1151">
        <f>IF(ISBLANK('Raw Data'!J1144), 0, IF(AND(4=MATCH(LARGE('Raw Data'!G1144:J1144, 2), 'Raw Data'!G1144:J1144, 0), 'Raw Data'!P1144-'Raw Data'!O1144&gt;3), 'Raw Data'!J1144, 0))</f>
        <v/>
      </c>
      <c r="N1151">
        <f>IF(ISBLANK('Raw Data'!J1144), 0, IF(AND(3=MATCH(LARGE('Raw Data'!G1144:J1144, 2), 'Raw Data'!G1144:J1144, 0), 'Raw Data'!O1144-'Raw Data'!P1144&gt;3), 'Raw Data'!I1144, 0))</f>
        <v/>
      </c>
      <c r="O1151">
        <f>IF(ISBLANK('Raw Data'!J1144), 0, IF(AND(2=MATCH(LARGE('Raw Data'!G1144:J1144, 2), 'Raw Data'!G1144:J1144, 0), AND('Raw Data'!P1144-'Raw Data'!O1144&lt;4, 'Raw Data'!P1144-'Raw Data'!O1144&gt;0)), 'Raw Data'!H1144, 0))</f>
        <v/>
      </c>
      <c r="P1151">
        <f>IF(ISBLANK('Raw Data'!J1144), 0, IF(AND(1=MATCH(LARGE('Raw Data'!G1144:J1144, 2), 'Raw Data'!G1144:J1144, 0), AND('Raw Data'!O1144-'Raw Data'!P1144&lt;4, 'Raw Data'!O1144-'Raw Data'!P1144&gt;0)), 'Raw Data'!G1144, 0))</f>
        <v/>
      </c>
      <c r="Q1151">
        <f>IF(ISBLANK('Raw Data'!J1144), 0, IF(AND(4=MATCH(LARGE('Raw Data'!G1144:J1144, 1), 'Raw Data'!G1144:J1144, 0), 'Raw Data'!P1144-'Raw Data'!O1144&gt;3), 'Raw Data'!J1144, 0))</f>
        <v/>
      </c>
      <c r="R1151">
        <f>IF(ISBLANK('Raw Data'!J1144), 0, IF(AND(3=MATCH(LARGE('Raw Data'!G1144:J1144, 1), 'Raw Data'!G1144:J1144, 0), 'Raw Data'!O1144-'Raw Data'!P1144&gt;3), 'Raw Data'!I1144, 0))</f>
        <v/>
      </c>
      <c r="S1151">
        <f>IF(AND('Raw Data'!P1144-'Raw Data'!O1144&gt;4, 'Raw Data'!F1144&lt;'Raw Data'!C1144), 'Raw Data'!J1144, 0)</f>
        <v/>
      </c>
      <c r="T1151">
        <f>IF(AND('Raw Data'!O1144-'Raw Data'!P1144&gt;4, 'Raw Data'!F1144&gt;'Raw Data'!C1144), 'Raw Data'!I1144, 0)</f>
        <v/>
      </c>
      <c r="U1151">
        <f>IF(AND('Raw Data'!P1144-'Raw Data'!O1144&lt;3, 'Raw Data'!P1144&gt;'Raw Data'!O1144, 'Raw Data'!F1144&lt;'Raw Data'!C1144), 'Raw Data'!H1144, 0)</f>
        <v/>
      </c>
      <c r="V1151">
        <f>IF(AND('Raw Data'!P1144-'Raw Data'!O1144&lt;3, 'Raw Data'!P1144&gt;'Raw Data'!O1144, 'Raw Data'!F1144&gt;'Raw Data'!C1144), 'Raw Data'!G1144, 0)</f>
        <v/>
      </c>
    </row>
    <row r="1152">
      <c r="A1152">
        <f>IF(AND('Raw Data'!F1145&lt;'Raw Data'!C1145, 'Raw Data'!P1145&gt;'Raw Data'!O1145, 'Raw Data'!P1145-'Raw Data'!O1145&gt;3), 'Raw Data'!J1145, 0)</f>
        <v/>
      </c>
      <c r="B1152">
        <f>IF(AND('Raw Data'!C1145&lt;'Raw Data'!F1145, 'Raw Data'!O1145&gt;'Raw Data'!P1145, 'Raw Data'!O1145-'Raw Data'!P1145&gt;3), 'Raw Data'!I1145, 0)</f>
        <v/>
      </c>
      <c r="C1152">
        <f>IF(AND('Raw Data'!F1145&lt;'Raw Data'!C1145, 'Raw Data'!P1145&gt;'Raw Data'!O1145, 'Raw Data'!P1145-'Raw Data'!O1145&lt;4), 'Raw Data'!H1145, 0)</f>
        <v/>
      </c>
      <c r="D1152">
        <f>IF(AND('Raw Data'!C1145&lt;'Raw Data'!F1145, 'Raw Data'!O1145&gt;'Raw Data'!P1145, 'Raw Data'!O1145-'Raw Data'!P1145&lt;4), 'Raw Data'!G1145, 0)</f>
        <v/>
      </c>
      <c r="E1152">
        <f>IF(ISBLANK('Raw Data'!J1145), 0, IF(AND(4=MATCH(LARGE('Raw Data'!G1145:J1145, 4), 'Raw Data'!G1145:J1145, 0), 'Raw Data'!P1145-'Raw Data'!O1145&gt;3), 'Raw Data'!J1145, 0))</f>
        <v/>
      </c>
      <c r="F1152">
        <f>IF(ISBLANK('Raw Data'!J1145), 0, IF(AND(3=MATCH(LARGE('Raw Data'!G1145:J1145, 4), 'Raw Data'!G1145:J1145, 0), 'Raw Data'!O1145-'Raw Data'!P1145&gt;3), 'Raw Data'!I1145, 0))</f>
        <v/>
      </c>
      <c r="G1152">
        <f>IF(ISBLANK('Raw Data'!J1145), 0, IF(AND(2=MATCH(LARGE('Raw Data'!G1145:J1145, 4), 'Raw Data'!G1145:J1145, 0), AND('Raw Data'!P1145-'Raw Data'!O1145&lt;4, 'Raw Data'!P1145-'Raw Data'!O1145&gt;0)), 'Raw Data'!H1145, 0))</f>
        <v/>
      </c>
      <c r="H1152">
        <f>IF(ISBLANK('Raw Data'!J1145), 0, IF(AND(1=MATCH(LARGE('Raw Data'!G1145:J1145, 4), 'Raw Data'!G1145:J1145, 0), AND('Raw Data'!O1145-'Raw Data'!P1145&lt;4, 'Raw Data'!O1145-'Raw Data'!P1145&gt;0)), 'Raw Data'!G1145, 0))</f>
        <v/>
      </c>
      <c r="I1152">
        <f>IF(ISBLANK('Raw Data'!J1145), 0, IF(AND(4=MATCH(LARGE('Raw Data'!G1145:J1145, 3), 'Raw Data'!G1145:J1145, 0), 'Raw Data'!P1145-'Raw Data'!O1145&gt;3), 'Raw Data'!J1145, 0))</f>
        <v/>
      </c>
      <c r="J1152">
        <f>IF(ISBLANK('Raw Data'!J1145), 0, IF(AND(3=MATCH(LARGE('Raw Data'!G1145:J1145, 3), 'Raw Data'!G1145:J1145, 0), 'Raw Data'!O1145-'Raw Data'!P1145&gt;3), 'Raw Data'!I1145, 0))</f>
        <v/>
      </c>
      <c r="K1152">
        <f>IF(ISBLANK('Raw Data'!J1145), 0, IF(AND(2=MATCH(LARGE('Raw Data'!G1145:J1145, 3), 'Raw Data'!G1145:J1145, 0), AND('Raw Data'!P1145-'Raw Data'!O1145&lt;4, 'Raw Data'!P1145-'Raw Data'!O1145&gt;0)), 'Raw Data'!H1145, 0))</f>
        <v/>
      </c>
      <c r="L1152">
        <f>IF(ISBLANK('Raw Data'!J1145), 0, IF(AND(1=MATCH(LARGE('Raw Data'!G1145:J1145, 3), 'Raw Data'!G1145:J1145, 0), AND('Raw Data'!O1145-'Raw Data'!P1145&lt;4, 'Raw Data'!O1145-'Raw Data'!P1145&gt;0)), 'Raw Data'!G1145, 0))</f>
        <v/>
      </c>
      <c r="M1152">
        <f>IF(ISBLANK('Raw Data'!J1145), 0, IF(AND(4=MATCH(LARGE('Raw Data'!G1145:J1145, 2), 'Raw Data'!G1145:J1145, 0), 'Raw Data'!P1145-'Raw Data'!O1145&gt;3), 'Raw Data'!J1145, 0))</f>
        <v/>
      </c>
      <c r="N1152">
        <f>IF(ISBLANK('Raw Data'!J1145), 0, IF(AND(3=MATCH(LARGE('Raw Data'!G1145:J1145, 2), 'Raw Data'!G1145:J1145, 0), 'Raw Data'!O1145-'Raw Data'!P1145&gt;3), 'Raw Data'!I1145, 0))</f>
        <v/>
      </c>
      <c r="O1152">
        <f>IF(ISBLANK('Raw Data'!J1145), 0, IF(AND(2=MATCH(LARGE('Raw Data'!G1145:J1145, 2), 'Raw Data'!G1145:J1145, 0), AND('Raw Data'!P1145-'Raw Data'!O1145&lt;4, 'Raw Data'!P1145-'Raw Data'!O1145&gt;0)), 'Raw Data'!H1145, 0))</f>
        <v/>
      </c>
      <c r="P1152">
        <f>IF(ISBLANK('Raw Data'!J1145), 0, IF(AND(1=MATCH(LARGE('Raw Data'!G1145:J1145, 2), 'Raw Data'!G1145:J1145, 0), AND('Raw Data'!O1145-'Raw Data'!P1145&lt;4, 'Raw Data'!O1145-'Raw Data'!P1145&gt;0)), 'Raw Data'!G1145, 0))</f>
        <v/>
      </c>
      <c r="Q1152">
        <f>IF(ISBLANK('Raw Data'!J1145), 0, IF(AND(4=MATCH(LARGE('Raw Data'!G1145:J1145, 1), 'Raw Data'!G1145:J1145, 0), 'Raw Data'!P1145-'Raw Data'!O1145&gt;3), 'Raw Data'!J1145, 0))</f>
        <v/>
      </c>
      <c r="R1152">
        <f>IF(ISBLANK('Raw Data'!J1145), 0, IF(AND(3=MATCH(LARGE('Raw Data'!G1145:J1145, 1), 'Raw Data'!G1145:J1145, 0), 'Raw Data'!O1145-'Raw Data'!P1145&gt;3), 'Raw Data'!I1145, 0))</f>
        <v/>
      </c>
      <c r="S1152">
        <f>IF(AND('Raw Data'!P1145-'Raw Data'!O1145&gt;4, 'Raw Data'!F1145&lt;'Raw Data'!C1145), 'Raw Data'!J1145, 0)</f>
        <v/>
      </c>
      <c r="T1152">
        <f>IF(AND('Raw Data'!O1145-'Raw Data'!P1145&gt;4, 'Raw Data'!F1145&gt;'Raw Data'!C1145), 'Raw Data'!I1145, 0)</f>
        <v/>
      </c>
      <c r="U1152">
        <f>IF(AND('Raw Data'!P1145-'Raw Data'!O1145&lt;3, 'Raw Data'!P1145&gt;'Raw Data'!O1145, 'Raw Data'!F1145&lt;'Raw Data'!C1145), 'Raw Data'!H1145, 0)</f>
        <v/>
      </c>
      <c r="V1152">
        <f>IF(AND('Raw Data'!P1145-'Raw Data'!O1145&lt;3, 'Raw Data'!P1145&gt;'Raw Data'!O1145, 'Raw Data'!F1145&gt;'Raw Data'!C1145), 'Raw Data'!G1145, 0)</f>
        <v/>
      </c>
    </row>
    <row r="1153">
      <c r="A1153">
        <f>IF(AND('Raw Data'!F1146&lt;'Raw Data'!C1146, 'Raw Data'!P1146&gt;'Raw Data'!O1146, 'Raw Data'!P1146-'Raw Data'!O1146&gt;3), 'Raw Data'!J1146, 0)</f>
        <v/>
      </c>
      <c r="B1153">
        <f>IF(AND('Raw Data'!C1146&lt;'Raw Data'!F1146, 'Raw Data'!O1146&gt;'Raw Data'!P1146, 'Raw Data'!O1146-'Raw Data'!P1146&gt;3), 'Raw Data'!I1146, 0)</f>
        <v/>
      </c>
      <c r="C1153">
        <f>IF(AND('Raw Data'!F1146&lt;'Raw Data'!C1146, 'Raw Data'!P1146&gt;'Raw Data'!O1146, 'Raw Data'!P1146-'Raw Data'!O1146&lt;4), 'Raw Data'!H1146, 0)</f>
        <v/>
      </c>
      <c r="D1153">
        <f>IF(AND('Raw Data'!C1146&lt;'Raw Data'!F1146, 'Raw Data'!O1146&gt;'Raw Data'!P1146, 'Raw Data'!O1146-'Raw Data'!P1146&lt;4), 'Raw Data'!G1146, 0)</f>
        <v/>
      </c>
      <c r="E1153">
        <f>IF(ISBLANK('Raw Data'!J1146), 0, IF(AND(4=MATCH(LARGE('Raw Data'!G1146:J1146, 4), 'Raw Data'!G1146:J1146, 0), 'Raw Data'!P1146-'Raw Data'!O1146&gt;3), 'Raw Data'!J1146, 0))</f>
        <v/>
      </c>
      <c r="F1153">
        <f>IF(ISBLANK('Raw Data'!J1146), 0, IF(AND(3=MATCH(LARGE('Raw Data'!G1146:J1146, 4), 'Raw Data'!G1146:J1146, 0), 'Raw Data'!O1146-'Raw Data'!P1146&gt;3), 'Raw Data'!I1146, 0))</f>
        <v/>
      </c>
      <c r="G1153">
        <f>IF(ISBLANK('Raw Data'!J1146), 0, IF(AND(2=MATCH(LARGE('Raw Data'!G1146:J1146, 4), 'Raw Data'!G1146:J1146, 0), AND('Raw Data'!P1146-'Raw Data'!O1146&lt;4, 'Raw Data'!P1146-'Raw Data'!O1146&gt;0)), 'Raw Data'!H1146, 0))</f>
        <v/>
      </c>
      <c r="H1153">
        <f>IF(ISBLANK('Raw Data'!J1146), 0, IF(AND(1=MATCH(LARGE('Raw Data'!G1146:J1146, 4), 'Raw Data'!G1146:J1146, 0), AND('Raw Data'!O1146-'Raw Data'!P1146&lt;4, 'Raw Data'!O1146-'Raw Data'!P1146&gt;0)), 'Raw Data'!G1146, 0))</f>
        <v/>
      </c>
      <c r="I1153">
        <f>IF(ISBLANK('Raw Data'!J1146), 0, IF(AND(4=MATCH(LARGE('Raw Data'!G1146:J1146, 3), 'Raw Data'!G1146:J1146, 0), 'Raw Data'!P1146-'Raw Data'!O1146&gt;3), 'Raw Data'!J1146, 0))</f>
        <v/>
      </c>
      <c r="J1153">
        <f>IF(ISBLANK('Raw Data'!J1146), 0, IF(AND(3=MATCH(LARGE('Raw Data'!G1146:J1146, 3), 'Raw Data'!G1146:J1146, 0), 'Raw Data'!O1146-'Raw Data'!P1146&gt;3), 'Raw Data'!I1146, 0))</f>
        <v/>
      </c>
      <c r="K1153">
        <f>IF(ISBLANK('Raw Data'!J1146), 0, IF(AND(2=MATCH(LARGE('Raw Data'!G1146:J1146, 3), 'Raw Data'!G1146:J1146, 0), AND('Raw Data'!P1146-'Raw Data'!O1146&lt;4, 'Raw Data'!P1146-'Raw Data'!O1146&gt;0)), 'Raw Data'!H1146, 0))</f>
        <v/>
      </c>
      <c r="L1153">
        <f>IF(ISBLANK('Raw Data'!J1146), 0, IF(AND(1=MATCH(LARGE('Raw Data'!G1146:J1146, 3), 'Raw Data'!G1146:J1146, 0), AND('Raw Data'!O1146-'Raw Data'!P1146&lt;4, 'Raw Data'!O1146-'Raw Data'!P1146&gt;0)), 'Raw Data'!G1146, 0))</f>
        <v/>
      </c>
      <c r="M1153">
        <f>IF(ISBLANK('Raw Data'!J1146), 0, IF(AND(4=MATCH(LARGE('Raw Data'!G1146:J1146, 2), 'Raw Data'!G1146:J1146, 0), 'Raw Data'!P1146-'Raw Data'!O1146&gt;3), 'Raw Data'!J1146, 0))</f>
        <v/>
      </c>
      <c r="N1153">
        <f>IF(ISBLANK('Raw Data'!J1146), 0, IF(AND(3=MATCH(LARGE('Raw Data'!G1146:J1146, 2), 'Raw Data'!G1146:J1146, 0), 'Raw Data'!O1146-'Raw Data'!P1146&gt;3), 'Raw Data'!I1146, 0))</f>
        <v/>
      </c>
      <c r="O1153">
        <f>IF(ISBLANK('Raw Data'!J1146), 0, IF(AND(2=MATCH(LARGE('Raw Data'!G1146:J1146, 2), 'Raw Data'!G1146:J1146, 0), AND('Raw Data'!P1146-'Raw Data'!O1146&lt;4, 'Raw Data'!P1146-'Raw Data'!O1146&gt;0)), 'Raw Data'!H1146, 0))</f>
        <v/>
      </c>
      <c r="P1153">
        <f>IF(ISBLANK('Raw Data'!J1146), 0, IF(AND(1=MATCH(LARGE('Raw Data'!G1146:J1146, 2), 'Raw Data'!G1146:J1146, 0), AND('Raw Data'!O1146-'Raw Data'!P1146&lt;4, 'Raw Data'!O1146-'Raw Data'!P1146&gt;0)), 'Raw Data'!G1146, 0))</f>
        <v/>
      </c>
      <c r="Q1153">
        <f>IF(ISBLANK('Raw Data'!J1146), 0, IF(AND(4=MATCH(LARGE('Raw Data'!G1146:J1146, 1), 'Raw Data'!G1146:J1146, 0), 'Raw Data'!P1146-'Raw Data'!O1146&gt;3), 'Raw Data'!J1146, 0))</f>
        <v/>
      </c>
      <c r="R1153">
        <f>IF(ISBLANK('Raw Data'!J1146), 0, IF(AND(3=MATCH(LARGE('Raw Data'!G1146:J1146, 1), 'Raw Data'!G1146:J1146, 0), 'Raw Data'!O1146-'Raw Data'!P1146&gt;3), 'Raw Data'!I1146, 0))</f>
        <v/>
      </c>
      <c r="S1153">
        <f>IF(AND('Raw Data'!P1146-'Raw Data'!O1146&gt;4, 'Raw Data'!F1146&lt;'Raw Data'!C1146), 'Raw Data'!J1146, 0)</f>
        <v/>
      </c>
      <c r="T1153">
        <f>IF(AND('Raw Data'!O1146-'Raw Data'!P1146&gt;4, 'Raw Data'!F1146&gt;'Raw Data'!C1146), 'Raw Data'!I1146, 0)</f>
        <v/>
      </c>
      <c r="U1153">
        <f>IF(AND('Raw Data'!P1146-'Raw Data'!O1146&lt;3, 'Raw Data'!P1146&gt;'Raw Data'!O1146, 'Raw Data'!F1146&lt;'Raw Data'!C1146), 'Raw Data'!H1146, 0)</f>
        <v/>
      </c>
      <c r="V1153">
        <f>IF(AND('Raw Data'!P1146-'Raw Data'!O1146&lt;3, 'Raw Data'!P1146&gt;'Raw Data'!O1146, 'Raw Data'!F1146&gt;'Raw Data'!C1146), 'Raw Data'!G1146, 0)</f>
        <v/>
      </c>
    </row>
    <row r="1154">
      <c r="A1154">
        <f>IF(AND('Raw Data'!F1147&lt;'Raw Data'!C1147, 'Raw Data'!P1147&gt;'Raw Data'!O1147, 'Raw Data'!P1147-'Raw Data'!O1147&gt;3), 'Raw Data'!J1147, 0)</f>
        <v/>
      </c>
      <c r="B1154">
        <f>IF(AND('Raw Data'!C1147&lt;'Raw Data'!F1147, 'Raw Data'!O1147&gt;'Raw Data'!P1147, 'Raw Data'!O1147-'Raw Data'!P1147&gt;3), 'Raw Data'!I1147, 0)</f>
        <v/>
      </c>
      <c r="C1154">
        <f>IF(AND('Raw Data'!F1147&lt;'Raw Data'!C1147, 'Raw Data'!P1147&gt;'Raw Data'!O1147, 'Raw Data'!P1147-'Raw Data'!O1147&lt;4), 'Raw Data'!H1147, 0)</f>
        <v/>
      </c>
      <c r="D1154">
        <f>IF(AND('Raw Data'!C1147&lt;'Raw Data'!F1147, 'Raw Data'!O1147&gt;'Raw Data'!P1147, 'Raw Data'!O1147-'Raw Data'!P1147&lt;4), 'Raw Data'!G1147, 0)</f>
        <v/>
      </c>
      <c r="E1154">
        <f>IF(ISBLANK('Raw Data'!J1147), 0, IF(AND(4=MATCH(LARGE('Raw Data'!G1147:J1147, 4), 'Raw Data'!G1147:J1147, 0), 'Raw Data'!P1147-'Raw Data'!O1147&gt;3), 'Raw Data'!J1147, 0))</f>
        <v/>
      </c>
      <c r="F1154">
        <f>IF(ISBLANK('Raw Data'!J1147), 0, IF(AND(3=MATCH(LARGE('Raw Data'!G1147:J1147, 4), 'Raw Data'!G1147:J1147, 0), 'Raw Data'!O1147-'Raw Data'!P1147&gt;3), 'Raw Data'!I1147, 0))</f>
        <v/>
      </c>
      <c r="G1154">
        <f>IF(ISBLANK('Raw Data'!J1147), 0, IF(AND(2=MATCH(LARGE('Raw Data'!G1147:J1147, 4), 'Raw Data'!G1147:J1147, 0), AND('Raw Data'!P1147-'Raw Data'!O1147&lt;4, 'Raw Data'!P1147-'Raw Data'!O1147&gt;0)), 'Raw Data'!H1147, 0))</f>
        <v/>
      </c>
      <c r="H1154">
        <f>IF(ISBLANK('Raw Data'!J1147), 0, IF(AND(1=MATCH(LARGE('Raw Data'!G1147:J1147, 4), 'Raw Data'!G1147:J1147, 0), AND('Raw Data'!O1147-'Raw Data'!P1147&lt;4, 'Raw Data'!O1147-'Raw Data'!P1147&gt;0)), 'Raw Data'!G1147, 0))</f>
        <v/>
      </c>
      <c r="I1154">
        <f>IF(ISBLANK('Raw Data'!J1147), 0, IF(AND(4=MATCH(LARGE('Raw Data'!G1147:J1147, 3), 'Raw Data'!G1147:J1147, 0), 'Raw Data'!P1147-'Raw Data'!O1147&gt;3), 'Raw Data'!J1147, 0))</f>
        <v/>
      </c>
      <c r="J1154">
        <f>IF(ISBLANK('Raw Data'!J1147), 0, IF(AND(3=MATCH(LARGE('Raw Data'!G1147:J1147, 3), 'Raw Data'!G1147:J1147, 0), 'Raw Data'!O1147-'Raw Data'!P1147&gt;3), 'Raw Data'!I1147, 0))</f>
        <v/>
      </c>
      <c r="K1154">
        <f>IF(ISBLANK('Raw Data'!J1147), 0, IF(AND(2=MATCH(LARGE('Raw Data'!G1147:J1147, 3), 'Raw Data'!G1147:J1147, 0), AND('Raw Data'!P1147-'Raw Data'!O1147&lt;4, 'Raw Data'!P1147-'Raw Data'!O1147&gt;0)), 'Raw Data'!H1147, 0))</f>
        <v/>
      </c>
      <c r="L1154">
        <f>IF(ISBLANK('Raw Data'!J1147), 0, IF(AND(1=MATCH(LARGE('Raw Data'!G1147:J1147, 3), 'Raw Data'!G1147:J1147, 0), AND('Raw Data'!O1147-'Raw Data'!P1147&lt;4, 'Raw Data'!O1147-'Raw Data'!P1147&gt;0)), 'Raw Data'!G1147, 0))</f>
        <v/>
      </c>
      <c r="M1154">
        <f>IF(ISBLANK('Raw Data'!J1147), 0, IF(AND(4=MATCH(LARGE('Raw Data'!G1147:J1147, 2), 'Raw Data'!G1147:J1147, 0), 'Raw Data'!P1147-'Raw Data'!O1147&gt;3), 'Raw Data'!J1147, 0))</f>
        <v/>
      </c>
      <c r="N1154">
        <f>IF(ISBLANK('Raw Data'!J1147), 0, IF(AND(3=MATCH(LARGE('Raw Data'!G1147:J1147, 2), 'Raw Data'!G1147:J1147, 0), 'Raw Data'!O1147-'Raw Data'!P1147&gt;3), 'Raw Data'!I1147, 0))</f>
        <v/>
      </c>
      <c r="O1154">
        <f>IF(ISBLANK('Raw Data'!J1147), 0, IF(AND(2=MATCH(LARGE('Raw Data'!G1147:J1147, 2), 'Raw Data'!G1147:J1147, 0), AND('Raw Data'!P1147-'Raw Data'!O1147&lt;4, 'Raw Data'!P1147-'Raw Data'!O1147&gt;0)), 'Raw Data'!H1147, 0))</f>
        <v/>
      </c>
      <c r="P1154">
        <f>IF(ISBLANK('Raw Data'!J1147), 0, IF(AND(1=MATCH(LARGE('Raw Data'!G1147:J1147, 2), 'Raw Data'!G1147:J1147, 0), AND('Raw Data'!O1147-'Raw Data'!P1147&lt;4, 'Raw Data'!O1147-'Raw Data'!P1147&gt;0)), 'Raw Data'!G1147, 0))</f>
        <v/>
      </c>
      <c r="Q1154">
        <f>IF(ISBLANK('Raw Data'!J1147), 0, IF(AND(4=MATCH(LARGE('Raw Data'!G1147:J1147, 1), 'Raw Data'!G1147:J1147, 0), 'Raw Data'!P1147-'Raw Data'!O1147&gt;3), 'Raw Data'!J1147, 0))</f>
        <v/>
      </c>
      <c r="R1154">
        <f>IF(ISBLANK('Raw Data'!J1147), 0, IF(AND(3=MATCH(LARGE('Raw Data'!G1147:J1147, 1), 'Raw Data'!G1147:J1147, 0), 'Raw Data'!O1147-'Raw Data'!P1147&gt;3), 'Raw Data'!I1147, 0))</f>
        <v/>
      </c>
      <c r="S1154">
        <f>IF(AND('Raw Data'!P1147-'Raw Data'!O1147&gt;4, 'Raw Data'!F1147&lt;'Raw Data'!C1147), 'Raw Data'!J1147, 0)</f>
        <v/>
      </c>
      <c r="T1154">
        <f>IF(AND('Raw Data'!O1147-'Raw Data'!P1147&gt;4, 'Raw Data'!F1147&gt;'Raw Data'!C1147), 'Raw Data'!I1147, 0)</f>
        <v/>
      </c>
      <c r="U1154">
        <f>IF(AND('Raw Data'!P1147-'Raw Data'!O1147&lt;3, 'Raw Data'!P1147&gt;'Raw Data'!O1147, 'Raw Data'!F1147&lt;'Raw Data'!C1147), 'Raw Data'!H1147, 0)</f>
        <v/>
      </c>
      <c r="V1154">
        <f>IF(AND('Raw Data'!P1147-'Raw Data'!O1147&lt;3, 'Raw Data'!P1147&gt;'Raw Data'!O1147, 'Raw Data'!F1147&gt;'Raw Data'!C1147), 'Raw Data'!G1147, 0)</f>
        <v/>
      </c>
    </row>
    <row r="1155">
      <c r="A1155">
        <f>IF(AND('Raw Data'!F1148&lt;'Raw Data'!C1148, 'Raw Data'!P1148&gt;'Raw Data'!O1148, 'Raw Data'!P1148-'Raw Data'!O1148&gt;3), 'Raw Data'!J1148, 0)</f>
        <v/>
      </c>
      <c r="B1155">
        <f>IF(AND('Raw Data'!C1148&lt;'Raw Data'!F1148, 'Raw Data'!O1148&gt;'Raw Data'!P1148, 'Raw Data'!O1148-'Raw Data'!P1148&gt;3), 'Raw Data'!I1148, 0)</f>
        <v/>
      </c>
      <c r="C1155">
        <f>IF(AND('Raw Data'!F1148&lt;'Raw Data'!C1148, 'Raw Data'!P1148&gt;'Raw Data'!O1148, 'Raw Data'!P1148-'Raw Data'!O1148&lt;4), 'Raw Data'!H1148, 0)</f>
        <v/>
      </c>
      <c r="D1155">
        <f>IF(AND('Raw Data'!C1148&lt;'Raw Data'!F1148, 'Raw Data'!O1148&gt;'Raw Data'!P1148, 'Raw Data'!O1148-'Raw Data'!P1148&lt;4), 'Raw Data'!G1148, 0)</f>
        <v/>
      </c>
      <c r="E1155">
        <f>IF(ISBLANK('Raw Data'!J1148), 0, IF(AND(4=MATCH(LARGE('Raw Data'!G1148:J1148, 4), 'Raw Data'!G1148:J1148, 0), 'Raw Data'!P1148-'Raw Data'!O1148&gt;3), 'Raw Data'!J1148, 0))</f>
        <v/>
      </c>
      <c r="F1155">
        <f>IF(ISBLANK('Raw Data'!J1148), 0, IF(AND(3=MATCH(LARGE('Raw Data'!G1148:J1148, 4), 'Raw Data'!G1148:J1148, 0), 'Raw Data'!O1148-'Raw Data'!P1148&gt;3), 'Raw Data'!I1148, 0))</f>
        <v/>
      </c>
      <c r="G1155">
        <f>IF(ISBLANK('Raw Data'!J1148), 0, IF(AND(2=MATCH(LARGE('Raw Data'!G1148:J1148, 4), 'Raw Data'!G1148:J1148, 0), AND('Raw Data'!P1148-'Raw Data'!O1148&lt;4, 'Raw Data'!P1148-'Raw Data'!O1148&gt;0)), 'Raw Data'!H1148, 0))</f>
        <v/>
      </c>
      <c r="H1155">
        <f>IF(ISBLANK('Raw Data'!J1148), 0, IF(AND(1=MATCH(LARGE('Raw Data'!G1148:J1148, 4), 'Raw Data'!G1148:J1148, 0), AND('Raw Data'!O1148-'Raw Data'!P1148&lt;4, 'Raw Data'!O1148-'Raw Data'!P1148&gt;0)), 'Raw Data'!G1148, 0))</f>
        <v/>
      </c>
      <c r="I1155">
        <f>IF(ISBLANK('Raw Data'!J1148), 0, IF(AND(4=MATCH(LARGE('Raw Data'!G1148:J1148, 3), 'Raw Data'!G1148:J1148, 0), 'Raw Data'!P1148-'Raw Data'!O1148&gt;3), 'Raw Data'!J1148, 0))</f>
        <v/>
      </c>
      <c r="J1155">
        <f>IF(ISBLANK('Raw Data'!J1148), 0, IF(AND(3=MATCH(LARGE('Raw Data'!G1148:J1148, 3), 'Raw Data'!G1148:J1148, 0), 'Raw Data'!O1148-'Raw Data'!P1148&gt;3), 'Raw Data'!I1148, 0))</f>
        <v/>
      </c>
      <c r="K1155">
        <f>IF(ISBLANK('Raw Data'!J1148), 0, IF(AND(2=MATCH(LARGE('Raw Data'!G1148:J1148, 3), 'Raw Data'!G1148:J1148, 0), AND('Raw Data'!P1148-'Raw Data'!O1148&lt;4, 'Raw Data'!P1148-'Raw Data'!O1148&gt;0)), 'Raw Data'!H1148, 0))</f>
        <v/>
      </c>
      <c r="L1155">
        <f>IF(ISBLANK('Raw Data'!J1148), 0, IF(AND(1=MATCH(LARGE('Raw Data'!G1148:J1148, 3), 'Raw Data'!G1148:J1148, 0), AND('Raw Data'!O1148-'Raw Data'!P1148&lt;4, 'Raw Data'!O1148-'Raw Data'!P1148&gt;0)), 'Raw Data'!G1148, 0))</f>
        <v/>
      </c>
      <c r="M1155">
        <f>IF(ISBLANK('Raw Data'!J1148), 0, IF(AND(4=MATCH(LARGE('Raw Data'!G1148:J1148, 2), 'Raw Data'!G1148:J1148, 0), 'Raw Data'!P1148-'Raw Data'!O1148&gt;3), 'Raw Data'!J1148, 0))</f>
        <v/>
      </c>
      <c r="N1155">
        <f>IF(ISBLANK('Raw Data'!J1148), 0, IF(AND(3=MATCH(LARGE('Raw Data'!G1148:J1148, 2), 'Raw Data'!G1148:J1148, 0), 'Raw Data'!O1148-'Raw Data'!P1148&gt;3), 'Raw Data'!I1148, 0))</f>
        <v/>
      </c>
      <c r="O1155">
        <f>IF(ISBLANK('Raw Data'!J1148), 0, IF(AND(2=MATCH(LARGE('Raw Data'!G1148:J1148, 2), 'Raw Data'!G1148:J1148, 0), AND('Raw Data'!P1148-'Raw Data'!O1148&lt;4, 'Raw Data'!P1148-'Raw Data'!O1148&gt;0)), 'Raw Data'!H1148, 0))</f>
        <v/>
      </c>
      <c r="P1155">
        <f>IF(ISBLANK('Raw Data'!J1148), 0, IF(AND(1=MATCH(LARGE('Raw Data'!G1148:J1148, 2), 'Raw Data'!G1148:J1148, 0), AND('Raw Data'!O1148-'Raw Data'!P1148&lt;4, 'Raw Data'!O1148-'Raw Data'!P1148&gt;0)), 'Raw Data'!G1148, 0))</f>
        <v/>
      </c>
      <c r="Q1155">
        <f>IF(ISBLANK('Raw Data'!J1148), 0, IF(AND(4=MATCH(LARGE('Raw Data'!G1148:J1148, 1), 'Raw Data'!G1148:J1148, 0), 'Raw Data'!P1148-'Raw Data'!O1148&gt;3), 'Raw Data'!J1148, 0))</f>
        <v/>
      </c>
      <c r="R1155">
        <f>IF(ISBLANK('Raw Data'!J1148), 0, IF(AND(3=MATCH(LARGE('Raw Data'!G1148:J1148, 1), 'Raw Data'!G1148:J1148, 0), 'Raw Data'!O1148-'Raw Data'!P1148&gt;3), 'Raw Data'!I1148, 0))</f>
        <v/>
      </c>
      <c r="S1155">
        <f>IF(AND('Raw Data'!P1148-'Raw Data'!O1148&gt;4, 'Raw Data'!F1148&lt;'Raw Data'!C1148), 'Raw Data'!J1148, 0)</f>
        <v/>
      </c>
      <c r="T1155">
        <f>IF(AND('Raw Data'!O1148-'Raw Data'!P1148&gt;4, 'Raw Data'!F1148&gt;'Raw Data'!C1148), 'Raw Data'!I1148, 0)</f>
        <v/>
      </c>
      <c r="U1155">
        <f>IF(AND('Raw Data'!P1148-'Raw Data'!O1148&lt;3, 'Raw Data'!P1148&gt;'Raw Data'!O1148, 'Raw Data'!F1148&lt;'Raw Data'!C1148), 'Raw Data'!H1148, 0)</f>
        <v/>
      </c>
      <c r="V1155">
        <f>IF(AND('Raw Data'!P1148-'Raw Data'!O1148&lt;3, 'Raw Data'!P1148&gt;'Raw Data'!O1148, 'Raw Data'!F1148&gt;'Raw Data'!C1148), 'Raw Data'!G1148, 0)</f>
        <v/>
      </c>
    </row>
    <row r="1156">
      <c r="A1156">
        <f>IF(AND('Raw Data'!F1149&lt;'Raw Data'!C1149, 'Raw Data'!P1149&gt;'Raw Data'!O1149, 'Raw Data'!P1149-'Raw Data'!O1149&gt;3), 'Raw Data'!J1149, 0)</f>
        <v/>
      </c>
      <c r="B1156">
        <f>IF(AND('Raw Data'!C1149&lt;'Raw Data'!F1149, 'Raw Data'!O1149&gt;'Raw Data'!P1149, 'Raw Data'!O1149-'Raw Data'!P1149&gt;3), 'Raw Data'!I1149, 0)</f>
        <v/>
      </c>
      <c r="C1156">
        <f>IF(AND('Raw Data'!F1149&lt;'Raw Data'!C1149, 'Raw Data'!P1149&gt;'Raw Data'!O1149, 'Raw Data'!P1149-'Raw Data'!O1149&lt;4), 'Raw Data'!H1149, 0)</f>
        <v/>
      </c>
      <c r="D1156">
        <f>IF(AND('Raw Data'!C1149&lt;'Raw Data'!F1149, 'Raw Data'!O1149&gt;'Raw Data'!P1149, 'Raw Data'!O1149-'Raw Data'!P1149&lt;4), 'Raw Data'!G1149, 0)</f>
        <v/>
      </c>
      <c r="E1156">
        <f>IF(ISBLANK('Raw Data'!J1149), 0, IF(AND(4=MATCH(LARGE('Raw Data'!G1149:J1149, 4), 'Raw Data'!G1149:J1149, 0), 'Raw Data'!P1149-'Raw Data'!O1149&gt;3), 'Raw Data'!J1149, 0))</f>
        <v/>
      </c>
      <c r="F1156">
        <f>IF(ISBLANK('Raw Data'!J1149), 0, IF(AND(3=MATCH(LARGE('Raw Data'!G1149:J1149, 4), 'Raw Data'!G1149:J1149, 0), 'Raw Data'!O1149-'Raw Data'!P1149&gt;3), 'Raw Data'!I1149, 0))</f>
        <v/>
      </c>
      <c r="G1156">
        <f>IF(ISBLANK('Raw Data'!J1149), 0, IF(AND(2=MATCH(LARGE('Raw Data'!G1149:J1149, 4), 'Raw Data'!G1149:J1149, 0), AND('Raw Data'!P1149-'Raw Data'!O1149&lt;4, 'Raw Data'!P1149-'Raw Data'!O1149&gt;0)), 'Raw Data'!H1149, 0))</f>
        <v/>
      </c>
      <c r="H1156">
        <f>IF(ISBLANK('Raw Data'!J1149), 0, IF(AND(1=MATCH(LARGE('Raw Data'!G1149:J1149, 4), 'Raw Data'!G1149:J1149, 0), AND('Raw Data'!O1149-'Raw Data'!P1149&lt;4, 'Raw Data'!O1149-'Raw Data'!P1149&gt;0)), 'Raw Data'!G1149, 0))</f>
        <v/>
      </c>
      <c r="I1156">
        <f>IF(ISBLANK('Raw Data'!J1149), 0, IF(AND(4=MATCH(LARGE('Raw Data'!G1149:J1149, 3), 'Raw Data'!G1149:J1149, 0), 'Raw Data'!P1149-'Raw Data'!O1149&gt;3), 'Raw Data'!J1149, 0))</f>
        <v/>
      </c>
      <c r="J1156">
        <f>IF(ISBLANK('Raw Data'!J1149), 0, IF(AND(3=MATCH(LARGE('Raw Data'!G1149:J1149, 3), 'Raw Data'!G1149:J1149, 0), 'Raw Data'!O1149-'Raw Data'!P1149&gt;3), 'Raw Data'!I1149, 0))</f>
        <v/>
      </c>
      <c r="K1156">
        <f>IF(ISBLANK('Raw Data'!J1149), 0, IF(AND(2=MATCH(LARGE('Raw Data'!G1149:J1149, 3), 'Raw Data'!G1149:J1149, 0), AND('Raw Data'!P1149-'Raw Data'!O1149&lt;4, 'Raw Data'!P1149-'Raw Data'!O1149&gt;0)), 'Raw Data'!H1149, 0))</f>
        <v/>
      </c>
      <c r="L1156">
        <f>IF(ISBLANK('Raw Data'!J1149), 0, IF(AND(1=MATCH(LARGE('Raw Data'!G1149:J1149, 3), 'Raw Data'!G1149:J1149, 0), AND('Raw Data'!O1149-'Raw Data'!P1149&lt;4, 'Raw Data'!O1149-'Raw Data'!P1149&gt;0)), 'Raw Data'!G1149, 0))</f>
        <v/>
      </c>
      <c r="M1156">
        <f>IF(ISBLANK('Raw Data'!J1149), 0, IF(AND(4=MATCH(LARGE('Raw Data'!G1149:J1149, 2), 'Raw Data'!G1149:J1149, 0), 'Raw Data'!P1149-'Raw Data'!O1149&gt;3), 'Raw Data'!J1149, 0))</f>
        <v/>
      </c>
      <c r="N1156">
        <f>IF(ISBLANK('Raw Data'!J1149), 0, IF(AND(3=MATCH(LARGE('Raw Data'!G1149:J1149, 2), 'Raw Data'!G1149:J1149, 0), 'Raw Data'!O1149-'Raw Data'!P1149&gt;3), 'Raw Data'!I1149, 0))</f>
        <v/>
      </c>
      <c r="O1156">
        <f>IF(ISBLANK('Raw Data'!J1149), 0, IF(AND(2=MATCH(LARGE('Raw Data'!G1149:J1149, 2), 'Raw Data'!G1149:J1149, 0), AND('Raw Data'!P1149-'Raw Data'!O1149&lt;4, 'Raw Data'!P1149-'Raw Data'!O1149&gt;0)), 'Raw Data'!H1149, 0))</f>
        <v/>
      </c>
      <c r="P1156">
        <f>IF(ISBLANK('Raw Data'!J1149), 0, IF(AND(1=MATCH(LARGE('Raw Data'!G1149:J1149, 2), 'Raw Data'!G1149:J1149, 0), AND('Raw Data'!O1149-'Raw Data'!P1149&lt;4, 'Raw Data'!O1149-'Raw Data'!P1149&gt;0)), 'Raw Data'!G1149, 0))</f>
        <v/>
      </c>
      <c r="Q1156">
        <f>IF(ISBLANK('Raw Data'!J1149), 0, IF(AND(4=MATCH(LARGE('Raw Data'!G1149:J1149, 1), 'Raw Data'!G1149:J1149, 0), 'Raw Data'!P1149-'Raw Data'!O1149&gt;3), 'Raw Data'!J1149, 0))</f>
        <v/>
      </c>
      <c r="R1156">
        <f>IF(ISBLANK('Raw Data'!J1149), 0, IF(AND(3=MATCH(LARGE('Raw Data'!G1149:J1149, 1), 'Raw Data'!G1149:J1149, 0), 'Raw Data'!O1149-'Raw Data'!P1149&gt;3), 'Raw Data'!I1149, 0))</f>
        <v/>
      </c>
      <c r="S1156">
        <f>IF(AND('Raw Data'!P1149-'Raw Data'!O1149&gt;4, 'Raw Data'!F1149&lt;'Raw Data'!C1149), 'Raw Data'!J1149, 0)</f>
        <v/>
      </c>
      <c r="T1156">
        <f>IF(AND('Raw Data'!O1149-'Raw Data'!P1149&gt;4, 'Raw Data'!F1149&gt;'Raw Data'!C1149), 'Raw Data'!I1149, 0)</f>
        <v/>
      </c>
      <c r="U1156">
        <f>IF(AND('Raw Data'!P1149-'Raw Data'!O1149&lt;3, 'Raw Data'!P1149&gt;'Raw Data'!O1149, 'Raw Data'!F1149&lt;'Raw Data'!C1149), 'Raw Data'!H1149, 0)</f>
        <v/>
      </c>
      <c r="V1156">
        <f>IF(AND('Raw Data'!P1149-'Raw Data'!O1149&lt;3, 'Raw Data'!P1149&gt;'Raw Data'!O1149, 'Raw Data'!F1149&gt;'Raw Data'!C1149), 'Raw Data'!G1149, 0)</f>
        <v/>
      </c>
    </row>
    <row r="1157">
      <c r="A1157">
        <f>IF(AND('Raw Data'!F1150&lt;'Raw Data'!C1150, 'Raw Data'!P1150&gt;'Raw Data'!O1150, 'Raw Data'!P1150-'Raw Data'!O1150&gt;3), 'Raw Data'!J1150, 0)</f>
        <v/>
      </c>
      <c r="B1157">
        <f>IF(AND('Raw Data'!C1150&lt;'Raw Data'!F1150, 'Raw Data'!O1150&gt;'Raw Data'!P1150, 'Raw Data'!O1150-'Raw Data'!P1150&gt;3), 'Raw Data'!I1150, 0)</f>
        <v/>
      </c>
      <c r="C1157">
        <f>IF(AND('Raw Data'!F1150&lt;'Raw Data'!C1150, 'Raw Data'!P1150&gt;'Raw Data'!O1150, 'Raw Data'!P1150-'Raw Data'!O1150&lt;4), 'Raw Data'!H1150, 0)</f>
        <v/>
      </c>
      <c r="D1157">
        <f>IF(AND('Raw Data'!C1150&lt;'Raw Data'!F1150, 'Raw Data'!O1150&gt;'Raw Data'!P1150, 'Raw Data'!O1150-'Raw Data'!P1150&lt;4), 'Raw Data'!G1150, 0)</f>
        <v/>
      </c>
      <c r="E1157">
        <f>IF(ISBLANK('Raw Data'!J1150), 0, IF(AND(4=MATCH(LARGE('Raw Data'!G1150:J1150, 4), 'Raw Data'!G1150:J1150, 0), 'Raw Data'!P1150-'Raw Data'!O1150&gt;3), 'Raw Data'!J1150, 0))</f>
        <v/>
      </c>
      <c r="F1157">
        <f>IF(ISBLANK('Raw Data'!J1150), 0, IF(AND(3=MATCH(LARGE('Raw Data'!G1150:J1150, 4), 'Raw Data'!G1150:J1150, 0), 'Raw Data'!O1150-'Raw Data'!P1150&gt;3), 'Raw Data'!I1150, 0))</f>
        <v/>
      </c>
      <c r="G1157">
        <f>IF(ISBLANK('Raw Data'!J1150), 0, IF(AND(2=MATCH(LARGE('Raw Data'!G1150:J1150, 4), 'Raw Data'!G1150:J1150, 0), AND('Raw Data'!P1150-'Raw Data'!O1150&lt;4, 'Raw Data'!P1150-'Raw Data'!O1150&gt;0)), 'Raw Data'!H1150, 0))</f>
        <v/>
      </c>
      <c r="H1157">
        <f>IF(ISBLANK('Raw Data'!J1150), 0, IF(AND(1=MATCH(LARGE('Raw Data'!G1150:J1150, 4), 'Raw Data'!G1150:J1150, 0), AND('Raw Data'!O1150-'Raw Data'!P1150&lt;4, 'Raw Data'!O1150-'Raw Data'!P1150&gt;0)), 'Raw Data'!G1150, 0))</f>
        <v/>
      </c>
      <c r="I1157">
        <f>IF(ISBLANK('Raw Data'!J1150), 0, IF(AND(4=MATCH(LARGE('Raw Data'!G1150:J1150, 3), 'Raw Data'!G1150:J1150, 0), 'Raw Data'!P1150-'Raw Data'!O1150&gt;3), 'Raw Data'!J1150, 0))</f>
        <v/>
      </c>
      <c r="J1157">
        <f>IF(ISBLANK('Raw Data'!J1150), 0, IF(AND(3=MATCH(LARGE('Raw Data'!G1150:J1150, 3), 'Raw Data'!G1150:J1150, 0), 'Raw Data'!O1150-'Raw Data'!P1150&gt;3), 'Raw Data'!I1150, 0))</f>
        <v/>
      </c>
      <c r="K1157">
        <f>IF(ISBLANK('Raw Data'!J1150), 0, IF(AND(2=MATCH(LARGE('Raw Data'!G1150:J1150, 3), 'Raw Data'!G1150:J1150, 0), AND('Raw Data'!P1150-'Raw Data'!O1150&lt;4, 'Raw Data'!P1150-'Raw Data'!O1150&gt;0)), 'Raw Data'!H1150, 0))</f>
        <v/>
      </c>
      <c r="L1157">
        <f>IF(ISBLANK('Raw Data'!J1150), 0, IF(AND(1=MATCH(LARGE('Raw Data'!G1150:J1150, 3), 'Raw Data'!G1150:J1150, 0), AND('Raw Data'!O1150-'Raw Data'!P1150&lt;4, 'Raw Data'!O1150-'Raw Data'!P1150&gt;0)), 'Raw Data'!G1150, 0))</f>
        <v/>
      </c>
      <c r="M1157">
        <f>IF(ISBLANK('Raw Data'!J1150), 0, IF(AND(4=MATCH(LARGE('Raw Data'!G1150:J1150, 2), 'Raw Data'!G1150:J1150, 0), 'Raw Data'!P1150-'Raw Data'!O1150&gt;3), 'Raw Data'!J1150, 0))</f>
        <v/>
      </c>
      <c r="N1157">
        <f>IF(ISBLANK('Raw Data'!J1150), 0, IF(AND(3=MATCH(LARGE('Raw Data'!G1150:J1150, 2), 'Raw Data'!G1150:J1150, 0), 'Raw Data'!O1150-'Raw Data'!P1150&gt;3), 'Raw Data'!I1150, 0))</f>
        <v/>
      </c>
      <c r="O1157">
        <f>IF(ISBLANK('Raw Data'!J1150), 0, IF(AND(2=MATCH(LARGE('Raw Data'!G1150:J1150, 2), 'Raw Data'!G1150:J1150, 0), AND('Raw Data'!P1150-'Raw Data'!O1150&lt;4, 'Raw Data'!P1150-'Raw Data'!O1150&gt;0)), 'Raw Data'!H1150, 0))</f>
        <v/>
      </c>
      <c r="P1157">
        <f>IF(ISBLANK('Raw Data'!J1150), 0, IF(AND(1=MATCH(LARGE('Raw Data'!G1150:J1150, 2), 'Raw Data'!G1150:J1150, 0), AND('Raw Data'!O1150-'Raw Data'!P1150&lt;4, 'Raw Data'!O1150-'Raw Data'!P1150&gt;0)), 'Raw Data'!G1150, 0))</f>
        <v/>
      </c>
      <c r="Q1157">
        <f>IF(ISBLANK('Raw Data'!J1150), 0, IF(AND(4=MATCH(LARGE('Raw Data'!G1150:J1150, 1), 'Raw Data'!G1150:J1150, 0), 'Raw Data'!P1150-'Raw Data'!O1150&gt;3), 'Raw Data'!J1150, 0))</f>
        <v/>
      </c>
      <c r="R1157">
        <f>IF(ISBLANK('Raw Data'!J1150), 0, IF(AND(3=MATCH(LARGE('Raw Data'!G1150:J1150, 1), 'Raw Data'!G1150:J1150, 0), 'Raw Data'!O1150-'Raw Data'!P1150&gt;3), 'Raw Data'!I1150, 0))</f>
        <v/>
      </c>
      <c r="S1157">
        <f>IF(AND('Raw Data'!P1150-'Raw Data'!O1150&gt;4, 'Raw Data'!F1150&lt;'Raw Data'!C1150), 'Raw Data'!J1150, 0)</f>
        <v/>
      </c>
      <c r="T1157">
        <f>IF(AND('Raw Data'!O1150-'Raw Data'!P1150&gt;4, 'Raw Data'!F1150&gt;'Raw Data'!C1150), 'Raw Data'!I1150, 0)</f>
        <v/>
      </c>
      <c r="U1157">
        <f>IF(AND('Raw Data'!P1150-'Raw Data'!O1150&lt;3, 'Raw Data'!P1150&gt;'Raw Data'!O1150, 'Raw Data'!F1150&lt;'Raw Data'!C1150), 'Raw Data'!H1150, 0)</f>
        <v/>
      </c>
      <c r="V1157">
        <f>IF(AND('Raw Data'!P1150-'Raw Data'!O1150&lt;3, 'Raw Data'!P1150&gt;'Raw Data'!O1150, 'Raw Data'!F1150&gt;'Raw Data'!C1150), 'Raw Data'!G1150, 0)</f>
        <v/>
      </c>
    </row>
    <row r="1158">
      <c r="A1158">
        <f>IF(AND('Raw Data'!F1151&lt;'Raw Data'!C1151, 'Raw Data'!P1151&gt;'Raw Data'!O1151, 'Raw Data'!P1151-'Raw Data'!O1151&gt;3), 'Raw Data'!J1151, 0)</f>
        <v/>
      </c>
      <c r="B1158">
        <f>IF(AND('Raw Data'!C1151&lt;'Raw Data'!F1151, 'Raw Data'!O1151&gt;'Raw Data'!P1151, 'Raw Data'!O1151-'Raw Data'!P1151&gt;3), 'Raw Data'!I1151, 0)</f>
        <v/>
      </c>
      <c r="C1158">
        <f>IF(AND('Raw Data'!F1151&lt;'Raw Data'!C1151, 'Raw Data'!P1151&gt;'Raw Data'!O1151, 'Raw Data'!P1151-'Raw Data'!O1151&lt;4), 'Raw Data'!H1151, 0)</f>
        <v/>
      </c>
      <c r="D1158">
        <f>IF(AND('Raw Data'!C1151&lt;'Raw Data'!F1151, 'Raw Data'!O1151&gt;'Raw Data'!P1151, 'Raw Data'!O1151-'Raw Data'!P1151&lt;4), 'Raw Data'!G1151, 0)</f>
        <v/>
      </c>
      <c r="E1158">
        <f>IF(ISBLANK('Raw Data'!J1151), 0, IF(AND(4=MATCH(LARGE('Raw Data'!G1151:J1151, 4), 'Raw Data'!G1151:J1151, 0), 'Raw Data'!P1151-'Raw Data'!O1151&gt;3), 'Raw Data'!J1151, 0))</f>
        <v/>
      </c>
      <c r="F1158">
        <f>IF(ISBLANK('Raw Data'!J1151), 0, IF(AND(3=MATCH(LARGE('Raw Data'!G1151:J1151, 4), 'Raw Data'!G1151:J1151, 0), 'Raw Data'!O1151-'Raw Data'!P1151&gt;3), 'Raw Data'!I1151, 0))</f>
        <v/>
      </c>
      <c r="G1158">
        <f>IF(ISBLANK('Raw Data'!J1151), 0, IF(AND(2=MATCH(LARGE('Raw Data'!G1151:J1151, 4), 'Raw Data'!G1151:J1151, 0), AND('Raw Data'!P1151-'Raw Data'!O1151&lt;4, 'Raw Data'!P1151-'Raw Data'!O1151&gt;0)), 'Raw Data'!H1151, 0))</f>
        <v/>
      </c>
      <c r="H1158">
        <f>IF(ISBLANK('Raw Data'!J1151), 0, IF(AND(1=MATCH(LARGE('Raw Data'!G1151:J1151, 4), 'Raw Data'!G1151:J1151, 0), AND('Raw Data'!O1151-'Raw Data'!P1151&lt;4, 'Raw Data'!O1151-'Raw Data'!P1151&gt;0)), 'Raw Data'!G1151, 0))</f>
        <v/>
      </c>
      <c r="I1158">
        <f>IF(ISBLANK('Raw Data'!J1151), 0, IF(AND(4=MATCH(LARGE('Raw Data'!G1151:J1151, 3), 'Raw Data'!G1151:J1151, 0), 'Raw Data'!P1151-'Raw Data'!O1151&gt;3), 'Raw Data'!J1151, 0))</f>
        <v/>
      </c>
      <c r="J1158">
        <f>IF(ISBLANK('Raw Data'!J1151), 0, IF(AND(3=MATCH(LARGE('Raw Data'!G1151:J1151, 3), 'Raw Data'!G1151:J1151, 0), 'Raw Data'!O1151-'Raw Data'!P1151&gt;3), 'Raw Data'!I1151, 0))</f>
        <v/>
      </c>
      <c r="K1158">
        <f>IF(ISBLANK('Raw Data'!J1151), 0, IF(AND(2=MATCH(LARGE('Raw Data'!G1151:J1151, 3), 'Raw Data'!G1151:J1151, 0), AND('Raw Data'!P1151-'Raw Data'!O1151&lt;4, 'Raw Data'!P1151-'Raw Data'!O1151&gt;0)), 'Raw Data'!H1151, 0))</f>
        <v/>
      </c>
      <c r="L1158">
        <f>IF(ISBLANK('Raw Data'!J1151), 0, IF(AND(1=MATCH(LARGE('Raw Data'!G1151:J1151, 3), 'Raw Data'!G1151:J1151, 0), AND('Raw Data'!O1151-'Raw Data'!P1151&lt;4, 'Raw Data'!O1151-'Raw Data'!P1151&gt;0)), 'Raw Data'!G1151, 0))</f>
        <v/>
      </c>
      <c r="M1158">
        <f>IF(ISBLANK('Raw Data'!J1151), 0, IF(AND(4=MATCH(LARGE('Raw Data'!G1151:J1151, 2), 'Raw Data'!G1151:J1151, 0), 'Raw Data'!P1151-'Raw Data'!O1151&gt;3), 'Raw Data'!J1151, 0))</f>
        <v/>
      </c>
      <c r="N1158">
        <f>IF(ISBLANK('Raw Data'!J1151), 0, IF(AND(3=MATCH(LARGE('Raw Data'!G1151:J1151, 2), 'Raw Data'!G1151:J1151, 0), 'Raw Data'!O1151-'Raw Data'!P1151&gt;3), 'Raw Data'!I1151, 0))</f>
        <v/>
      </c>
      <c r="O1158">
        <f>IF(ISBLANK('Raw Data'!J1151), 0, IF(AND(2=MATCH(LARGE('Raw Data'!G1151:J1151, 2), 'Raw Data'!G1151:J1151, 0), AND('Raw Data'!P1151-'Raw Data'!O1151&lt;4, 'Raw Data'!P1151-'Raw Data'!O1151&gt;0)), 'Raw Data'!H1151, 0))</f>
        <v/>
      </c>
      <c r="P1158">
        <f>IF(ISBLANK('Raw Data'!J1151), 0, IF(AND(1=MATCH(LARGE('Raw Data'!G1151:J1151, 2), 'Raw Data'!G1151:J1151, 0), AND('Raw Data'!O1151-'Raw Data'!P1151&lt;4, 'Raw Data'!O1151-'Raw Data'!P1151&gt;0)), 'Raw Data'!G1151, 0))</f>
        <v/>
      </c>
      <c r="Q1158">
        <f>IF(ISBLANK('Raw Data'!J1151), 0, IF(AND(4=MATCH(LARGE('Raw Data'!G1151:J1151, 1), 'Raw Data'!G1151:J1151, 0), 'Raw Data'!P1151-'Raw Data'!O1151&gt;3), 'Raw Data'!J1151, 0))</f>
        <v/>
      </c>
      <c r="R1158">
        <f>IF(ISBLANK('Raw Data'!J1151), 0, IF(AND(3=MATCH(LARGE('Raw Data'!G1151:J1151, 1), 'Raw Data'!G1151:J1151, 0), 'Raw Data'!O1151-'Raw Data'!P1151&gt;3), 'Raw Data'!I1151, 0))</f>
        <v/>
      </c>
      <c r="S1158">
        <f>IF(AND('Raw Data'!P1151-'Raw Data'!O1151&gt;4, 'Raw Data'!F1151&lt;'Raw Data'!C1151), 'Raw Data'!J1151, 0)</f>
        <v/>
      </c>
      <c r="T1158">
        <f>IF(AND('Raw Data'!O1151-'Raw Data'!P1151&gt;4, 'Raw Data'!F1151&gt;'Raw Data'!C1151), 'Raw Data'!I1151, 0)</f>
        <v/>
      </c>
      <c r="U1158">
        <f>IF(AND('Raw Data'!P1151-'Raw Data'!O1151&lt;3, 'Raw Data'!P1151&gt;'Raw Data'!O1151, 'Raw Data'!F1151&lt;'Raw Data'!C1151), 'Raw Data'!H1151, 0)</f>
        <v/>
      </c>
      <c r="V1158">
        <f>IF(AND('Raw Data'!P1151-'Raw Data'!O1151&lt;3, 'Raw Data'!P1151&gt;'Raw Data'!O1151, 'Raw Data'!F1151&gt;'Raw Data'!C1151), 'Raw Data'!G1151, 0)</f>
        <v/>
      </c>
    </row>
    <row r="1159">
      <c r="A1159">
        <f>IF(AND('Raw Data'!F1152&lt;'Raw Data'!C1152, 'Raw Data'!P1152&gt;'Raw Data'!O1152, 'Raw Data'!P1152-'Raw Data'!O1152&gt;3), 'Raw Data'!J1152, 0)</f>
        <v/>
      </c>
      <c r="B1159">
        <f>IF(AND('Raw Data'!C1152&lt;'Raw Data'!F1152, 'Raw Data'!O1152&gt;'Raw Data'!P1152, 'Raw Data'!O1152-'Raw Data'!P1152&gt;3), 'Raw Data'!I1152, 0)</f>
        <v/>
      </c>
      <c r="C1159">
        <f>IF(AND('Raw Data'!F1152&lt;'Raw Data'!C1152, 'Raw Data'!P1152&gt;'Raw Data'!O1152, 'Raw Data'!P1152-'Raw Data'!O1152&lt;4), 'Raw Data'!H1152, 0)</f>
        <v/>
      </c>
      <c r="D1159">
        <f>IF(AND('Raw Data'!C1152&lt;'Raw Data'!F1152, 'Raw Data'!O1152&gt;'Raw Data'!P1152, 'Raw Data'!O1152-'Raw Data'!P1152&lt;4), 'Raw Data'!G1152, 0)</f>
        <v/>
      </c>
      <c r="E1159">
        <f>IF(ISBLANK('Raw Data'!J1152), 0, IF(AND(4=MATCH(LARGE('Raw Data'!G1152:J1152, 4), 'Raw Data'!G1152:J1152, 0), 'Raw Data'!P1152-'Raw Data'!O1152&gt;3), 'Raw Data'!J1152, 0))</f>
        <v/>
      </c>
      <c r="F1159">
        <f>IF(ISBLANK('Raw Data'!J1152), 0, IF(AND(3=MATCH(LARGE('Raw Data'!G1152:J1152, 4), 'Raw Data'!G1152:J1152, 0), 'Raw Data'!O1152-'Raw Data'!P1152&gt;3), 'Raw Data'!I1152, 0))</f>
        <v/>
      </c>
      <c r="G1159">
        <f>IF(ISBLANK('Raw Data'!J1152), 0, IF(AND(2=MATCH(LARGE('Raw Data'!G1152:J1152, 4), 'Raw Data'!G1152:J1152, 0), AND('Raw Data'!P1152-'Raw Data'!O1152&lt;4, 'Raw Data'!P1152-'Raw Data'!O1152&gt;0)), 'Raw Data'!H1152, 0))</f>
        <v/>
      </c>
      <c r="H1159">
        <f>IF(ISBLANK('Raw Data'!J1152), 0, IF(AND(1=MATCH(LARGE('Raw Data'!G1152:J1152, 4), 'Raw Data'!G1152:J1152, 0), AND('Raw Data'!O1152-'Raw Data'!P1152&lt;4, 'Raw Data'!O1152-'Raw Data'!P1152&gt;0)), 'Raw Data'!G1152, 0))</f>
        <v/>
      </c>
      <c r="I1159">
        <f>IF(ISBLANK('Raw Data'!J1152), 0, IF(AND(4=MATCH(LARGE('Raw Data'!G1152:J1152, 3), 'Raw Data'!G1152:J1152, 0), 'Raw Data'!P1152-'Raw Data'!O1152&gt;3), 'Raw Data'!J1152, 0))</f>
        <v/>
      </c>
      <c r="J1159">
        <f>IF(ISBLANK('Raw Data'!J1152), 0, IF(AND(3=MATCH(LARGE('Raw Data'!G1152:J1152, 3), 'Raw Data'!G1152:J1152, 0), 'Raw Data'!O1152-'Raw Data'!P1152&gt;3), 'Raw Data'!I1152, 0))</f>
        <v/>
      </c>
      <c r="K1159">
        <f>IF(ISBLANK('Raw Data'!J1152), 0, IF(AND(2=MATCH(LARGE('Raw Data'!G1152:J1152, 3), 'Raw Data'!G1152:J1152, 0), AND('Raw Data'!P1152-'Raw Data'!O1152&lt;4, 'Raw Data'!P1152-'Raw Data'!O1152&gt;0)), 'Raw Data'!H1152, 0))</f>
        <v/>
      </c>
      <c r="L1159">
        <f>IF(ISBLANK('Raw Data'!J1152), 0, IF(AND(1=MATCH(LARGE('Raw Data'!G1152:J1152, 3), 'Raw Data'!G1152:J1152, 0), AND('Raw Data'!O1152-'Raw Data'!P1152&lt;4, 'Raw Data'!O1152-'Raw Data'!P1152&gt;0)), 'Raw Data'!G1152, 0))</f>
        <v/>
      </c>
      <c r="M1159">
        <f>IF(ISBLANK('Raw Data'!J1152), 0, IF(AND(4=MATCH(LARGE('Raw Data'!G1152:J1152, 2), 'Raw Data'!G1152:J1152, 0), 'Raw Data'!P1152-'Raw Data'!O1152&gt;3), 'Raw Data'!J1152, 0))</f>
        <v/>
      </c>
      <c r="N1159">
        <f>IF(ISBLANK('Raw Data'!J1152), 0, IF(AND(3=MATCH(LARGE('Raw Data'!G1152:J1152, 2), 'Raw Data'!G1152:J1152, 0), 'Raw Data'!O1152-'Raw Data'!P1152&gt;3), 'Raw Data'!I1152, 0))</f>
        <v/>
      </c>
      <c r="O1159">
        <f>IF(ISBLANK('Raw Data'!J1152), 0, IF(AND(2=MATCH(LARGE('Raw Data'!G1152:J1152, 2), 'Raw Data'!G1152:J1152, 0), AND('Raw Data'!P1152-'Raw Data'!O1152&lt;4, 'Raw Data'!P1152-'Raw Data'!O1152&gt;0)), 'Raw Data'!H1152, 0))</f>
        <v/>
      </c>
      <c r="P1159">
        <f>IF(ISBLANK('Raw Data'!J1152), 0, IF(AND(1=MATCH(LARGE('Raw Data'!G1152:J1152, 2), 'Raw Data'!G1152:J1152, 0), AND('Raw Data'!O1152-'Raw Data'!P1152&lt;4, 'Raw Data'!O1152-'Raw Data'!P1152&gt;0)), 'Raw Data'!G1152, 0))</f>
        <v/>
      </c>
      <c r="Q1159">
        <f>IF(ISBLANK('Raw Data'!J1152), 0, IF(AND(4=MATCH(LARGE('Raw Data'!G1152:J1152, 1), 'Raw Data'!G1152:J1152, 0), 'Raw Data'!P1152-'Raw Data'!O1152&gt;3), 'Raw Data'!J1152, 0))</f>
        <v/>
      </c>
      <c r="R1159">
        <f>IF(ISBLANK('Raw Data'!J1152), 0, IF(AND(3=MATCH(LARGE('Raw Data'!G1152:J1152, 1), 'Raw Data'!G1152:J1152, 0), 'Raw Data'!O1152-'Raw Data'!P1152&gt;3), 'Raw Data'!I1152, 0))</f>
        <v/>
      </c>
      <c r="S1159">
        <f>IF(AND('Raw Data'!P1152-'Raw Data'!O1152&gt;4, 'Raw Data'!F1152&lt;'Raw Data'!C1152), 'Raw Data'!J1152, 0)</f>
        <v/>
      </c>
      <c r="T1159">
        <f>IF(AND('Raw Data'!O1152-'Raw Data'!P1152&gt;4, 'Raw Data'!F1152&gt;'Raw Data'!C1152), 'Raw Data'!I1152, 0)</f>
        <v/>
      </c>
      <c r="U1159">
        <f>IF(AND('Raw Data'!P1152-'Raw Data'!O1152&lt;3, 'Raw Data'!P1152&gt;'Raw Data'!O1152, 'Raw Data'!F1152&lt;'Raw Data'!C1152), 'Raw Data'!H1152, 0)</f>
        <v/>
      </c>
      <c r="V1159">
        <f>IF(AND('Raw Data'!P1152-'Raw Data'!O1152&lt;3, 'Raw Data'!P1152&gt;'Raw Data'!O1152, 'Raw Data'!F1152&gt;'Raw Data'!C1152), 'Raw Data'!G1152, 0)</f>
        <v/>
      </c>
    </row>
    <row r="1160">
      <c r="A1160">
        <f>IF(AND('Raw Data'!F1153&lt;'Raw Data'!C1153, 'Raw Data'!P1153&gt;'Raw Data'!O1153, 'Raw Data'!P1153-'Raw Data'!O1153&gt;3), 'Raw Data'!J1153, 0)</f>
        <v/>
      </c>
      <c r="B1160">
        <f>IF(AND('Raw Data'!C1153&lt;'Raw Data'!F1153, 'Raw Data'!O1153&gt;'Raw Data'!P1153, 'Raw Data'!O1153-'Raw Data'!P1153&gt;3), 'Raw Data'!I1153, 0)</f>
        <v/>
      </c>
      <c r="C1160">
        <f>IF(AND('Raw Data'!F1153&lt;'Raw Data'!C1153, 'Raw Data'!P1153&gt;'Raw Data'!O1153, 'Raw Data'!P1153-'Raw Data'!O1153&lt;4), 'Raw Data'!H1153, 0)</f>
        <v/>
      </c>
      <c r="D1160">
        <f>IF(AND('Raw Data'!C1153&lt;'Raw Data'!F1153, 'Raw Data'!O1153&gt;'Raw Data'!P1153, 'Raw Data'!O1153-'Raw Data'!P1153&lt;4), 'Raw Data'!G1153, 0)</f>
        <v/>
      </c>
      <c r="E1160">
        <f>IF(ISBLANK('Raw Data'!J1153), 0, IF(AND(4=MATCH(LARGE('Raw Data'!G1153:J1153, 4), 'Raw Data'!G1153:J1153, 0), 'Raw Data'!P1153-'Raw Data'!O1153&gt;3), 'Raw Data'!J1153, 0))</f>
        <v/>
      </c>
      <c r="F1160">
        <f>IF(ISBLANK('Raw Data'!J1153), 0, IF(AND(3=MATCH(LARGE('Raw Data'!G1153:J1153, 4), 'Raw Data'!G1153:J1153, 0), 'Raw Data'!O1153-'Raw Data'!P1153&gt;3), 'Raw Data'!I1153, 0))</f>
        <v/>
      </c>
      <c r="G1160">
        <f>IF(ISBLANK('Raw Data'!J1153), 0, IF(AND(2=MATCH(LARGE('Raw Data'!G1153:J1153, 4), 'Raw Data'!G1153:J1153, 0), AND('Raw Data'!P1153-'Raw Data'!O1153&lt;4, 'Raw Data'!P1153-'Raw Data'!O1153&gt;0)), 'Raw Data'!H1153, 0))</f>
        <v/>
      </c>
      <c r="H1160">
        <f>IF(ISBLANK('Raw Data'!J1153), 0, IF(AND(1=MATCH(LARGE('Raw Data'!G1153:J1153, 4), 'Raw Data'!G1153:J1153, 0), AND('Raw Data'!O1153-'Raw Data'!P1153&lt;4, 'Raw Data'!O1153-'Raw Data'!P1153&gt;0)), 'Raw Data'!G1153, 0))</f>
        <v/>
      </c>
      <c r="I1160">
        <f>IF(ISBLANK('Raw Data'!J1153), 0, IF(AND(4=MATCH(LARGE('Raw Data'!G1153:J1153, 3), 'Raw Data'!G1153:J1153, 0), 'Raw Data'!P1153-'Raw Data'!O1153&gt;3), 'Raw Data'!J1153, 0))</f>
        <v/>
      </c>
      <c r="J1160">
        <f>IF(ISBLANK('Raw Data'!J1153), 0, IF(AND(3=MATCH(LARGE('Raw Data'!G1153:J1153, 3), 'Raw Data'!G1153:J1153, 0), 'Raw Data'!O1153-'Raw Data'!P1153&gt;3), 'Raw Data'!I1153, 0))</f>
        <v/>
      </c>
      <c r="K1160">
        <f>IF(ISBLANK('Raw Data'!J1153), 0, IF(AND(2=MATCH(LARGE('Raw Data'!G1153:J1153, 3), 'Raw Data'!G1153:J1153, 0), AND('Raw Data'!P1153-'Raw Data'!O1153&lt;4, 'Raw Data'!P1153-'Raw Data'!O1153&gt;0)), 'Raw Data'!H1153, 0))</f>
        <v/>
      </c>
      <c r="L1160">
        <f>IF(ISBLANK('Raw Data'!J1153), 0, IF(AND(1=MATCH(LARGE('Raw Data'!G1153:J1153, 3), 'Raw Data'!G1153:J1153, 0), AND('Raw Data'!O1153-'Raw Data'!P1153&lt;4, 'Raw Data'!O1153-'Raw Data'!P1153&gt;0)), 'Raw Data'!G1153, 0))</f>
        <v/>
      </c>
      <c r="M1160">
        <f>IF(ISBLANK('Raw Data'!J1153), 0, IF(AND(4=MATCH(LARGE('Raw Data'!G1153:J1153, 2), 'Raw Data'!G1153:J1153, 0), 'Raw Data'!P1153-'Raw Data'!O1153&gt;3), 'Raw Data'!J1153, 0))</f>
        <v/>
      </c>
      <c r="N1160">
        <f>IF(ISBLANK('Raw Data'!J1153), 0, IF(AND(3=MATCH(LARGE('Raw Data'!G1153:J1153, 2), 'Raw Data'!G1153:J1153, 0), 'Raw Data'!O1153-'Raw Data'!P1153&gt;3), 'Raw Data'!I1153, 0))</f>
        <v/>
      </c>
      <c r="O1160">
        <f>IF(ISBLANK('Raw Data'!J1153), 0, IF(AND(2=MATCH(LARGE('Raw Data'!G1153:J1153, 2), 'Raw Data'!G1153:J1153, 0), AND('Raw Data'!P1153-'Raw Data'!O1153&lt;4, 'Raw Data'!P1153-'Raw Data'!O1153&gt;0)), 'Raw Data'!H1153, 0))</f>
        <v/>
      </c>
      <c r="P1160">
        <f>IF(ISBLANK('Raw Data'!J1153), 0, IF(AND(1=MATCH(LARGE('Raw Data'!G1153:J1153, 2), 'Raw Data'!G1153:J1153, 0), AND('Raw Data'!O1153-'Raw Data'!P1153&lt;4, 'Raw Data'!O1153-'Raw Data'!P1153&gt;0)), 'Raw Data'!G1153, 0))</f>
        <v/>
      </c>
      <c r="Q1160">
        <f>IF(ISBLANK('Raw Data'!J1153), 0, IF(AND(4=MATCH(LARGE('Raw Data'!G1153:J1153, 1), 'Raw Data'!G1153:J1153, 0), 'Raw Data'!P1153-'Raw Data'!O1153&gt;3), 'Raw Data'!J1153, 0))</f>
        <v/>
      </c>
      <c r="R1160">
        <f>IF(ISBLANK('Raw Data'!J1153), 0, IF(AND(3=MATCH(LARGE('Raw Data'!G1153:J1153, 1), 'Raw Data'!G1153:J1153, 0), 'Raw Data'!O1153-'Raw Data'!P1153&gt;3), 'Raw Data'!I1153, 0))</f>
        <v/>
      </c>
      <c r="S1160">
        <f>IF(AND('Raw Data'!P1153-'Raw Data'!O1153&gt;4, 'Raw Data'!F1153&lt;'Raw Data'!C1153), 'Raw Data'!J1153, 0)</f>
        <v/>
      </c>
      <c r="T1160">
        <f>IF(AND('Raw Data'!O1153-'Raw Data'!P1153&gt;4, 'Raw Data'!F1153&gt;'Raw Data'!C1153), 'Raw Data'!I1153, 0)</f>
        <v/>
      </c>
      <c r="U1160">
        <f>IF(AND('Raw Data'!P1153-'Raw Data'!O1153&lt;3, 'Raw Data'!P1153&gt;'Raw Data'!O1153, 'Raw Data'!F1153&lt;'Raw Data'!C1153), 'Raw Data'!H1153, 0)</f>
        <v/>
      </c>
      <c r="V1160">
        <f>IF(AND('Raw Data'!P1153-'Raw Data'!O1153&lt;3, 'Raw Data'!P1153&gt;'Raw Data'!O1153, 'Raw Data'!F1153&gt;'Raw Data'!C1153), 'Raw Data'!G1153, 0)</f>
        <v/>
      </c>
    </row>
    <row r="1161">
      <c r="A1161">
        <f>IF(AND('Raw Data'!F1154&lt;'Raw Data'!C1154, 'Raw Data'!P1154&gt;'Raw Data'!O1154, 'Raw Data'!P1154-'Raw Data'!O1154&gt;3), 'Raw Data'!J1154, 0)</f>
        <v/>
      </c>
      <c r="B1161">
        <f>IF(AND('Raw Data'!C1154&lt;'Raw Data'!F1154, 'Raw Data'!O1154&gt;'Raw Data'!P1154, 'Raw Data'!O1154-'Raw Data'!P1154&gt;3), 'Raw Data'!I1154, 0)</f>
        <v/>
      </c>
      <c r="C1161">
        <f>IF(AND('Raw Data'!F1154&lt;'Raw Data'!C1154, 'Raw Data'!P1154&gt;'Raw Data'!O1154, 'Raw Data'!P1154-'Raw Data'!O1154&lt;4), 'Raw Data'!H1154, 0)</f>
        <v/>
      </c>
      <c r="D1161">
        <f>IF(AND('Raw Data'!C1154&lt;'Raw Data'!F1154, 'Raw Data'!O1154&gt;'Raw Data'!P1154, 'Raw Data'!O1154-'Raw Data'!P1154&lt;4), 'Raw Data'!G1154, 0)</f>
        <v/>
      </c>
      <c r="E1161">
        <f>IF(ISBLANK('Raw Data'!J1154), 0, IF(AND(4=MATCH(LARGE('Raw Data'!G1154:J1154, 4), 'Raw Data'!G1154:J1154, 0), 'Raw Data'!P1154-'Raw Data'!O1154&gt;3), 'Raw Data'!J1154, 0))</f>
        <v/>
      </c>
      <c r="F1161">
        <f>IF(ISBLANK('Raw Data'!J1154), 0, IF(AND(3=MATCH(LARGE('Raw Data'!G1154:J1154, 4), 'Raw Data'!G1154:J1154, 0), 'Raw Data'!O1154-'Raw Data'!P1154&gt;3), 'Raw Data'!I1154, 0))</f>
        <v/>
      </c>
      <c r="G1161">
        <f>IF(ISBLANK('Raw Data'!J1154), 0, IF(AND(2=MATCH(LARGE('Raw Data'!G1154:J1154, 4), 'Raw Data'!G1154:J1154, 0), AND('Raw Data'!P1154-'Raw Data'!O1154&lt;4, 'Raw Data'!P1154-'Raw Data'!O1154&gt;0)), 'Raw Data'!H1154, 0))</f>
        <v/>
      </c>
      <c r="H1161">
        <f>IF(ISBLANK('Raw Data'!J1154), 0, IF(AND(1=MATCH(LARGE('Raw Data'!G1154:J1154, 4), 'Raw Data'!G1154:J1154, 0), AND('Raw Data'!O1154-'Raw Data'!P1154&lt;4, 'Raw Data'!O1154-'Raw Data'!P1154&gt;0)), 'Raw Data'!G1154, 0))</f>
        <v/>
      </c>
      <c r="I1161">
        <f>IF(ISBLANK('Raw Data'!J1154), 0, IF(AND(4=MATCH(LARGE('Raw Data'!G1154:J1154, 3), 'Raw Data'!G1154:J1154, 0), 'Raw Data'!P1154-'Raw Data'!O1154&gt;3), 'Raw Data'!J1154, 0))</f>
        <v/>
      </c>
      <c r="J1161">
        <f>IF(ISBLANK('Raw Data'!J1154), 0, IF(AND(3=MATCH(LARGE('Raw Data'!G1154:J1154, 3), 'Raw Data'!G1154:J1154, 0), 'Raw Data'!O1154-'Raw Data'!P1154&gt;3), 'Raw Data'!I1154, 0))</f>
        <v/>
      </c>
      <c r="K1161">
        <f>IF(ISBLANK('Raw Data'!J1154), 0, IF(AND(2=MATCH(LARGE('Raw Data'!G1154:J1154, 3), 'Raw Data'!G1154:J1154, 0), AND('Raw Data'!P1154-'Raw Data'!O1154&lt;4, 'Raw Data'!P1154-'Raw Data'!O1154&gt;0)), 'Raw Data'!H1154, 0))</f>
        <v/>
      </c>
      <c r="L1161">
        <f>IF(ISBLANK('Raw Data'!J1154), 0, IF(AND(1=MATCH(LARGE('Raw Data'!G1154:J1154, 3), 'Raw Data'!G1154:J1154, 0), AND('Raw Data'!O1154-'Raw Data'!P1154&lt;4, 'Raw Data'!O1154-'Raw Data'!P1154&gt;0)), 'Raw Data'!G1154, 0))</f>
        <v/>
      </c>
      <c r="M1161">
        <f>IF(ISBLANK('Raw Data'!J1154), 0, IF(AND(4=MATCH(LARGE('Raw Data'!G1154:J1154, 2), 'Raw Data'!G1154:J1154, 0), 'Raw Data'!P1154-'Raw Data'!O1154&gt;3), 'Raw Data'!J1154, 0))</f>
        <v/>
      </c>
      <c r="N1161">
        <f>IF(ISBLANK('Raw Data'!J1154), 0, IF(AND(3=MATCH(LARGE('Raw Data'!G1154:J1154, 2), 'Raw Data'!G1154:J1154, 0), 'Raw Data'!O1154-'Raw Data'!P1154&gt;3), 'Raw Data'!I1154, 0))</f>
        <v/>
      </c>
      <c r="O1161">
        <f>IF(ISBLANK('Raw Data'!J1154), 0, IF(AND(2=MATCH(LARGE('Raw Data'!G1154:J1154, 2), 'Raw Data'!G1154:J1154, 0), AND('Raw Data'!P1154-'Raw Data'!O1154&lt;4, 'Raw Data'!P1154-'Raw Data'!O1154&gt;0)), 'Raw Data'!H1154, 0))</f>
        <v/>
      </c>
      <c r="P1161">
        <f>IF(ISBLANK('Raw Data'!J1154), 0, IF(AND(1=MATCH(LARGE('Raw Data'!G1154:J1154, 2), 'Raw Data'!G1154:J1154, 0), AND('Raw Data'!O1154-'Raw Data'!P1154&lt;4, 'Raw Data'!O1154-'Raw Data'!P1154&gt;0)), 'Raw Data'!G1154, 0))</f>
        <v/>
      </c>
      <c r="Q1161">
        <f>IF(ISBLANK('Raw Data'!J1154), 0, IF(AND(4=MATCH(LARGE('Raw Data'!G1154:J1154, 1), 'Raw Data'!G1154:J1154, 0), 'Raw Data'!P1154-'Raw Data'!O1154&gt;3), 'Raw Data'!J1154, 0))</f>
        <v/>
      </c>
      <c r="R1161">
        <f>IF(ISBLANK('Raw Data'!J1154), 0, IF(AND(3=MATCH(LARGE('Raw Data'!G1154:J1154, 1), 'Raw Data'!G1154:J1154, 0), 'Raw Data'!O1154-'Raw Data'!P1154&gt;3), 'Raw Data'!I1154, 0))</f>
        <v/>
      </c>
      <c r="S1161">
        <f>IF(AND('Raw Data'!P1154-'Raw Data'!O1154&gt;4, 'Raw Data'!F1154&lt;'Raw Data'!C1154), 'Raw Data'!J1154, 0)</f>
        <v/>
      </c>
      <c r="T1161">
        <f>IF(AND('Raw Data'!O1154-'Raw Data'!P1154&gt;4, 'Raw Data'!F1154&gt;'Raw Data'!C1154), 'Raw Data'!I1154, 0)</f>
        <v/>
      </c>
      <c r="U1161">
        <f>IF(AND('Raw Data'!P1154-'Raw Data'!O1154&lt;3, 'Raw Data'!P1154&gt;'Raw Data'!O1154, 'Raw Data'!F1154&lt;'Raw Data'!C1154), 'Raw Data'!H1154, 0)</f>
        <v/>
      </c>
      <c r="V1161">
        <f>IF(AND('Raw Data'!P1154-'Raw Data'!O1154&lt;3, 'Raw Data'!P1154&gt;'Raw Data'!O1154, 'Raw Data'!F1154&gt;'Raw Data'!C1154), 'Raw Data'!G1154, 0)</f>
        <v/>
      </c>
    </row>
    <row r="1162">
      <c r="A1162">
        <f>IF(AND('Raw Data'!F1155&lt;'Raw Data'!C1155, 'Raw Data'!P1155&gt;'Raw Data'!O1155, 'Raw Data'!P1155-'Raw Data'!O1155&gt;3), 'Raw Data'!J1155, 0)</f>
        <v/>
      </c>
      <c r="B1162">
        <f>IF(AND('Raw Data'!C1155&lt;'Raw Data'!F1155, 'Raw Data'!O1155&gt;'Raw Data'!P1155, 'Raw Data'!O1155-'Raw Data'!P1155&gt;3), 'Raw Data'!I1155, 0)</f>
        <v/>
      </c>
      <c r="C1162">
        <f>IF(AND('Raw Data'!F1155&lt;'Raw Data'!C1155, 'Raw Data'!P1155&gt;'Raw Data'!O1155, 'Raw Data'!P1155-'Raw Data'!O1155&lt;4), 'Raw Data'!H1155, 0)</f>
        <v/>
      </c>
      <c r="D1162">
        <f>IF(AND('Raw Data'!C1155&lt;'Raw Data'!F1155, 'Raw Data'!O1155&gt;'Raw Data'!P1155, 'Raw Data'!O1155-'Raw Data'!P1155&lt;4), 'Raw Data'!G1155, 0)</f>
        <v/>
      </c>
      <c r="E1162">
        <f>IF(ISBLANK('Raw Data'!J1155), 0, IF(AND(4=MATCH(LARGE('Raw Data'!G1155:J1155, 4), 'Raw Data'!G1155:J1155, 0), 'Raw Data'!P1155-'Raw Data'!O1155&gt;3), 'Raw Data'!J1155, 0))</f>
        <v/>
      </c>
      <c r="F1162">
        <f>IF(ISBLANK('Raw Data'!J1155), 0, IF(AND(3=MATCH(LARGE('Raw Data'!G1155:J1155, 4), 'Raw Data'!G1155:J1155, 0), 'Raw Data'!O1155-'Raw Data'!P1155&gt;3), 'Raw Data'!I1155, 0))</f>
        <v/>
      </c>
      <c r="G1162">
        <f>IF(ISBLANK('Raw Data'!J1155), 0, IF(AND(2=MATCH(LARGE('Raw Data'!G1155:J1155, 4), 'Raw Data'!G1155:J1155, 0), AND('Raw Data'!P1155-'Raw Data'!O1155&lt;4, 'Raw Data'!P1155-'Raw Data'!O1155&gt;0)), 'Raw Data'!H1155, 0))</f>
        <v/>
      </c>
      <c r="H1162">
        <f>IF(ISBLANK('Raw Data'!J1155), 0, IF(AND(1=MATCH(LARGE('Raw Data'!G1155:J1155, 4), 'Raw Data'!G1155:J1155, 0), AND('Raw Data'!O1155-'Raw Data'!P1155&lt;4, 'Raw Data'!O1155-'Raw Data'!P1155&gt;0)), 'Raw Data'!G1155, 0))</f>
        <v/>
      </c>
      <c r="I1162">
        <f>IF(ISBLANK('Raw Data'!J1155), 0, IF(AND(4=MATCH(LARGE('Raw Data'!G1155:J1155, 3), 'Raw Data'!G1155:J1155, 0), 'Raw Data'!P1155-'Raw Data'!O1155&gt;3), 'Raw Data'!J1155, 0))</f>
        <v/>
      </c>
      <c r="J1162">
        <f>IF(ISBLANK('Raw Data'!J1155), 0, IF(AND(3=MATCH(LARGE('Raw Data'!G1155:J1155, 3), 'Raw Data'!G1155:J1155, 0), 'Raw Data'!O1155-'Raw Data'!P1155&gt;3), 'Raw Data'!I1155, 0))</f>
        <v/>
      </c>
      <c r="K1162">
        <f>IF(ISBLANK('Raw Data'!J1155), 0, IF(AND(2=MATCH(LARGE('Raw Data'!G1155:J1155, 3), 'Raw Data'!G1155:J1155, 0), AND('Raw Data'!P1155-'Raw Data'!O1155&lt;4, 'Raw Data'!P1155-'Raw Data'!O1155&gt;0)), 'Raw Data'!H1155, 0))</f>
        <v/>
      </c>
      <c r="L1162">
        <f>IF(ISBLANK('Raw Data'!J1155), 0, IF(AND(1=MATCH(LARGE('Raw Data'!G1155:J1155, 3), 'Raw Data'!G1155:J1155, 0), AND('Raw Data'!O1155-'Raw Data'!P1155&lt;4, 'Raw Data'!O1155-'Raw Data'!P1155&gt;0)), 'Raw Data'!G1155, 0))</f>
        <v/>
      </c>
      <c r="M1162">
        <f>IF(ISBLANK('Raw Data'!J1155), 0, IF(AND(4=MATCH(LARGE('Raw Data'!G1155:J1155, 2), 'Raw Data'!G1155:J1155, 0), 'Raw Data'!P1155-'Raw Data'!O1155&gt;3), 'Raw Data'!J1155, 0))</f>
        <v/>
      </c>
      <c r="N1162">
        <f>IF(ISBLANK('Raw Data'!J1155), 0, IF(AND(3=MATCH(LARGE('Raw Data'!G1155:J1155, 2), 'Raw Data'!G1155:J1155, 0), 'Raw Data'!O1155-'Raw Data'!P1155&gt;3), 'Raw Data'!I1155, 0))</f>
        <v/>
      </c>
      <c r="O1162">
        <f>IF(ISBLANK('Raw Data'!J1155), 0, IF(AND(2=MATCH(LARGE('Raw Data'!G1155:J1155, 2), 'Raw Data'!G1155:J1155, 0), AND('Raw Data'!P1155-'Raw Data'!O1155&lt;4, 'Raw Data'!P1155-'Raw Data'!O1155&gt;0)), 'Raw Data'!H1155, 0))</f>
        <v/>
      </c>
      <c r="P1162">
        <f>IF(ISBLANK('Raw Data'!J1155), 0, IF(AND(1=MATCH(LARGE('Raw Data'!G1155:J1155, 2), 'Raw Data'!G1155:J1155, 0), AND('Raw Data'!O1155-'Raw Data'!P1155&lt;4, 'Raw Data'!O1155-'Raw Data'!P1155&gt;0)), 'Raw Data'!G1155, 0))</f>
        <v/>
      </c>
      <c r="Q1162">
        <f>IF(ISBLANK('Raw Data'!J1155), 0, IF(AND(4=MATCH(LARGE('Raw Data'!G1155:J1155, 1), 'Raw Data'!G1155:J1155, 0), 'Raw Data'!P1155-'Raw Data'!O1155&gt;3), 'Raw Data'!J1155, 0))</f>
        <v/>
      </c>
      <c r="R1162">
        <f>IF(ISBLANK('Raw Data'!J1155), 0, IF(AND(3=MATCH(LARGE('Raw Data'!G1155:J1155, 1), 'Raw Data'!G1155:J1155, 0), 'Raw Data'!O1155-'Raw Data'!P1155&gt;3), 'Raw Data'!I1155, 0))</f>
        <v/>
      </c>
      <c r="S1162">
        <f>IF(AND('Raw Data'!P1155-'Raw Data'!O1155&gt;4, 'Raw Data'!F1155&lt;'Raw Data'!C1155), 'Raw Data'!J1155, 0)</f>
        <v/>
      </c>
      <c r="T1162">
        <f>IF(AND('Raw Data'!O1155-'Raw Data'!P1155&gt;4, 'Raw Data'!F1155&gt;'Raw Data'!C1155), 'Raw Data'!I1155, 0)</f>
        <v/>
      </c>
      <c r="U1162">
        <f>IF(AND('Raw Data'!P1155-'Raw Data'!O1155&lt;3, 'Raw Data'!P1155&gt;'Raw Data'!O1155, 'Raw Data'!F1155&lt;'Raw Data'!C1155), 'Raw Data'!H1155, 0)</f>
        <v/>
      </c>
      <c r="V1162">
        <f>IF(AND('Raw Data'!P1155-'Raw Data'!O1155&lt;3, 'Raw Data'!P1155&gt;'Raw Data'!O1155, 'Raw Data'!F1155&gt;'Raw Data'!C1155), 'Raw Data'!G1155, 0)</f>
        <v/>
      </c>
    </row>
    <row r="1163">
      <c r="A1163">
        <f>IF(AND('Raw Data'!F1156&lt;'Raw Data'!C1156, 'Raw Data'!P1156&gt;'Raw Data'!O1156, 'Raw Data'!P1156-'Raw Data'!O1156&gt;3), 'Raw Data'!J1156, 0)</f>
        <v/>
      </c>
      <c r="B1163">
        <f>IF(AND('Raw Data'!C1156&lt;'Raw Data'!F1156, 'Raw Data'!O1156&gt;'Raw Data'!P1156, 'Raw Data'!O1156-'Raw Data'!P1156&gt;3), 'Raw Data'!I1156, 0)</f>
        <v/>
      </c>
      <c r="C1163">
        <f>IF(AND('Raw Data'!F1156&lt;'Raw Data'!C1156, 'Raw Data'!P1156&gt;'Raw Data'!O1156, 'Raw Data'!P1156-'Raw Data'!O1156&lt;4), 'Raw Data'!H1156, 0)</f>
        <v/>
      </c>
      <c r="D1163">
        <f>IF(AND('Raw Data'!C1156&lt;'Raw Data'!F1156, 'Raw Data'!O1156&gt;'Raw Data'!P1156, 'Raw Data'!O1156-'Raw Data'!P1156&lt;4), 'Raw Data'!G1156, 0)</f>
        <v/>
      </c>
      <c r="E1163">
        <f>IF(ISBLANK('Raw Data'!J1156), 0, IF(AND(4=MATCH(LARGE('Raw Data'!G1156:J1156, 4), 'Raw Data'!G1156:J1156, 0), 'Raw Data'!P1156-'Raw Data'!O1156&gt;3), 'Raw Data'!J1156, 0))</f>
        <v/>
      </c>
      <c r="F1163">
        <f>IF(ISBLANK('Raw Data'!J1156), 0, IF(AND(3=MATCH(LARGE('Raw Data'!G1156:J1156, 4), 'Raw Data'!G1156:J1156, 0), 'Raw Data'!O1156-'Raw Data'!P1156&gt;3), 'Raw Data'!I1156, 0))</f>
        <v/>
      </c>
      <c r="G1163">
        <f>IF(ISBLANK('Raw Data'!J1156), 0, IF(AND(2=MATCH(LARGE('Raw Data'!G1156:J1156, 4), 'Raw Data'!G1156:J1156, 0), AND('Raw Data'!P1156-'Raw Data'!O1156&lt;4, 'Raw Data'!P1156-'Raw Data'!O1156&gt;0)), 'Raw Data'!H1156, 0))</f>
        <v/>
      </c>
      <c r="H1163">
        <f>IF(ISBLANK('Raw Data'!J1156), 0, IF(AND(1=MATCH(LARGE('Raw Data'!G1156:J1156, 4), 'Raw Data'!G1156:J1156, 0), AND('Raw Data'!O1156-'Raw Data'!P1156&lt;4, 'Raw Data'!O1156-'Raw Data'!P1156&gt;0)), 'Raw Data'!G1156, 0))</f>
        <v/>
      </c>
      <c r="I1163">
        <f>IF(ISBLANK('Raw Data'!J1156), 0, IF(AND(4=MATCH(LARGE('Raw Data'!G1156:J1156, 3), 'Raw Data'!G1156:J1156, 0), 'Raw Data'!P1156-'Raw Data'!O1156&gt;3), 'Raw Data'!J1156, 0))</f>
        <v/>
      </c>
      <c r="J1163">
        <f>IF(ISBLANK('Raw Data'!J1156), 0, IF(AND(3=MATCH(LARGE('Raw Data'!G1156:J1156, 3), 'Raw Data'!G1156:J1156, 0), 'Raw Data'!O1156-'Raw Data'!P1156&gt;3), 'Raw Data'!I1156, 0))</f>
        <v/>
      </c>
      <c r="K1163">
        <f>IF(ISBLANK('Raw Data'!J1156), 0, IF(AND(2=MATCH(LARGE('Raw Data'!G1156:J1156, 3), 'Raw Data'!G1156:J1156, 0), AND('Raw Data'!P1156-'Raw Data'!O1156&lt;4, 'Raw Data'!P1156-'Raw Data'!O1156&gt;0)), 'Raw Data'!H1156, 0))</f>
        <v/>
      </c>
      <c r="L1163">
        <f>IF(ISBLANK('Raw Data'!J1156), 0, IF(AND(1=MATCH(LARGE('Raw Data'!G1156:J1156, 3), 'Raw Data'!G1156:J1156, 0), AND('Raw Data'!O1156-'Raw Data'!P1156&lt;4, 'Raw Data'!O1156-'Raw Data'!P1156&gt;0)), 'Raw Data'!G1156, 0))</f>
        <v/>
      </c>
      <c r="M1163">
        <f>IF(ISBLANK('Raw Data'!J1156), 0, IF(AND(4=MATCH(LARGE('Raw Data'!G1156:J1156, 2), 'Raw Data'!G1156:J1156, 0), 'Raw Data'!P1156-'Raw Data'!O1156&gt;3), 'Raw Data'!J1156, 0))</f>
        <v/>
      </c>
      <c r="N1163">
        <f>IF(ISBLANK('Raw Data'!J1156), 0, IF(AND(3=MATCH(LARGE('Raw Data'!G1156:J1156, 2), 'Raw Data'!G1156:J1156, 0), 'Raw Data'!O1156-'Raw Data'!P1156&gt;3), 'Raw Data'!I1156, 0))</f>
        <v/>
      </c>
      <c r="O1163">
        <f>IF(ISBLANK('Raw Data'!J1156), 0, IF(AND(2=MATCH(LARGE('Raw Data'!G1156:J1156, 2), 'Raw Data'!G1156:J1156, 0), AND('Raw Data'!P1156-'Raw Data'!O1156&lt;4, 'Raw Data'!P1156-'Raw Data'!O1156&gt;0)), 'Raw Data'!H1156, 0))</f>
        <v/>
      </c>
      <c r="P1163">
        <f>IF(ISBLANK('Raw Data'!J1156), 0, IF(AND(1=MATCH(LARGE('Raw Data'!G1156:J1156, 2), 'Raw Data'!G1156:J1156, 0), AND('Raw Data'!O1156-'Raw Data'!P1156&lt;4, 'Raw Data'!O1156-'Raw Data'!P1156&gt;0)), 'Raw Data'!G1156, 0))</f>
        <v/>
      </c>
      <c r="Q1163">
        <f>IF(ISBLANK('Raw Data'!J1156), 0, IF(AND(4=MATCH(LARGE('Raw Data'!G1156:J1156, 1), 'Raw Data'!G1156:J1156, 0), 'Raw Data'!P1156-'Raw Data'!O1156&gt;3), 'Raw Data'!J1156, 0))</f>
        <v/>
      </c>
      <c r="R1163">
        <f>IF(ISBLANK('Raw Data'!J1156), 0, IF(AND(3=MATCH(LARGE('Raw Data'!G1156:J1156, 1), 'Raw Data'!G1156:J1156, 0), 'Raw Data'!O1156-'Raw Data'!P1156&gt;3), 'Raw Data'!I1156, 0))</f>
        <v/>
      </c>
      <c r="S1163">
        <f>IF(AND('Raw Data'!P1156-'Raw Data'!O1156&gt;4, 'Raw Data'!F1156&lt;'Raw Data'!C1156), 'Raw Data'!J1156, 0)</f>
        <v/>
      </c>
      <c r="T1163">
        <f>IF(AND('Raw Data'!O1156-'Raw Data'!P1156&gt;4, 'Raw Data'!F1156&gt;'Raw Data'!C1156), 'Raw Data'!I1156, 0)</f>
        <v/>
      </c>
      <c r="U1163">
        <f>IF(AND('Raw Data'!P1156-'Raw Data'!O1156&lt;3, 'Raw Data'!P1156&gt;'Raw Data'!O1156, 'Raw Data'!F1156&lt;'Raw Data'!C1156), 'Raw Data'!H1156, 0)</f>
        <v/>
      </c>
      <c r="V1163">
        <f>IF(AND('Raw Data'!P1156-'Raw Data'!O1156&lt;3, 'Raw Data'!P1156&gt;'Raw Data'!O1156, 'Raw Data'!F1156&gt;'Raw Data'!C1156), 'Raw Data'!G1156, 0)</f>
        <v/>
      </c>
    </row>
    <row r="1164">
      <c r="A1164">
        <f>IF(AND('Raw Data'!F1157&lt;'Raw Data'!C1157, 'Raw Data'!P1157&gt;'Raw Data'!O1157, 'Raw Data'!P1157-'Raw Data'!O1157&gt;3), 'Raw Data'!J1157, 0)</f>
        <v/>
      </c>
      <c r="B1164">
        <f>IF(AND('Raw Data'!C1157&lt;'Raw Data'!F1157, 'Raw Data'!O1157&gt;'Raw Data'!P1157, 'Raw Data'!O1157-'Raw Data'!P1157&gt;3), 'Raw Data'!I1157, 0)</f>
        <v/>
      </c>
      <c r="C1164">
        <f>IF(AND('Raw Data'!F1157&lt;'Raw Data'!C1157, 'Raw Data'!P1157&gt;'Raw Data'!O1157, 'Raw Data'!P1157-'Raw Data'!O1157&lt;4), 'Raw Data'!H1157, 0)</f>
        <v/>
      </c>
      <c r="D1164">
        <f>IF(AND('Raw Data'!C1157&lt;'Raw Data'!F1157, 'Raw Data'!O1157&gt;'Raw Data'!P1157, 'Raw Data'!O1157-'Raw Data'!P1157&lt;4), 'Raw Data'!G1157, 0)</f>
        <v/>
      </c>
      <c r="E1164">
        <f>IF(ISBLANK('Raw Data'!J1157), 0, IF(AND(4=MATCH(LARGE('Raw Data'!G1157:J1157, 4), 'Raw Data'!G1157:J1157, 0), 'Raw Data'!P1157-'Raw Data'!O1157&gt;3), 'Raw Data'!J1157, 0))</f>
        <v/>
      </c>
      <c r="F1164">
        <f>IF(ISBLANK('Raw Data'!J1157), 0, IF(AND(3=MATCH(LARGE('Raw Data'!G1157:J1157, 4), 'Raw Data'!G1157:J1157, 0), 'Raw Data'!O1157-'Raw Data'!P1157&gt;3), 'Raw Data'!I1157, 0))</f>
        <v/>
      </c>
      <c r="G1164">
        <f>IF(ISBLANK('Raw Data'!J1157), 0, IF(AND(2=MATCH(LARGE('Raw Data'!G1157:J1157, 4), 'Raw Data'!G1157:J1157, 0), AND('Raw Data'!P1157-'Raw Data'!O1157&lt;4, 'Raw Data'!P1157-'Raw Data'!O1157&gt;0)), 'Raw Data'!H1157, 0))</f>
        <v/>
      </c>
      <c r="H1164">
        <f>IF(ISBLANK('Raw Data'!J1157), 0, IF(AND(1=MATCH(LARGE('Raw Data'!G1157:J1157, 4), 'Raw Data'!G1157:J1157, 0), AND('Raw Data'!O1157-'Raw Data'!P1157&lt;4, 'Raw Data'!O1157-'Raw Data'!P1157&gt;0)), 'Raw Data'!G1157, 0))</f>
        <v/>
      </c>
      <c r="I1164">
        <f>IF(ISBLANK('Raw Data'!J1157), 0, IF(AND(4=MATCH(LARGE('Raw Data'!G1157:J1157, 3), 'Raw Data'!G1157:J1157, 0), 'Raw Data'!P1157-'Raw Data'!O1157&gt;3), 'Raw Data'!J1157, 0))</f>
        <v/>
      </c>
      <c r="J1164">
        <f>IF(ISBLANK('Raw Data'!J1157), 0, IF(AND(3=MATCH(LARGE('Raw Data'!G1157:J1157, 3), 'Raw Data'!G1157:J1157, 0), 'Raw Data'!O1157-'Raw Data'!P1157&gt;3), 'Raw Data'!I1157, 0))</f>
        <v/>
      </c>
      <c r="K1164">
        <f>IF(ISBLANK('Raw Data'!J1157), 0, IF(AND(2=MATCH(LARGE('Raw Data'!G1157:J1157, 3), 'Raw Data'!G1157:J1157, 0), AND('Raw Data'!P1157-'Raw Data'!O1157&lt;4, 'Raw Data'!P1157-'Raw Data'!O1157&gt;0)), 'Raw Data'!H1157, 0))</f>
        <v/>
      </c>
      <c r="L1164">
        <f>IF(ISBLANK('Raw Data'!J1157), 0, IF(AND(1=MATCH(LARGE('Raw Data'!G1157:J1157, 3), 'Raw Data'!G1157:J1157, 0), AND('Raw Data'!O1157-'Raw Data'!P1157&lt;4, 'Raw Data'!O1157-'Raw Data'!P1157&gt;0)), 'Raw Data'!G1157, 0))</f>
        <v/>
      </c>
      <c r="M1164">
        <f>IF(ISBLANK('Raw Data'!J1157), 0, IF(AND(4=MATCH(LARGE('Raw Data'!G1157:J1157, 2), 'Raw Data'!G1157:J1157, 0), 'Raw Data'!P1157-'Raw Data'!O1157&gt;3), 'Raw Data'!J1157, 0))</f>
        <v/>
      </c>
      <c r="N1164">
        <f>IF(ISBLANK('Raw Data'!J1157), 0, IF(AND(3=MATCH(LARGE('Raw Data'!G1157:J1157, 2), 'Raw Data'!G1157:J1157, 0), 'Raw Data'!O1157-'Raw Data'!P1157&gt;3), 'Raw Data'!I1157, 0))</f>
        <v/>
      </c>
      <c r="O1164">
        <f>IF(ISBLANK('Raw Data'!J1157), 0, IF(AND(2=MATCH(LARGE('Raw Data'!G1157:J1157, 2), 'Raw Data'!G1157:J1157, 0), AND('Raw Data'!P1157-'Raw Data'!O1157&lt;4, 'Raw Data'!P1157-'Raw Data'!O1157&gt;0)), 'Raw Data'!H1157, 0))</f>
        <v/>
      </c>
      <c r="P1164">
        <f>IF(ISBLANK('Raw Data'!J1157), 0, IF(AND(1=MATCH(LARGE('Raw Data'!G1157:J1157, 2), 'Raw Data'!G1157:J1157, 0), AND('Raw Data'!O1157-'Raw Data'!P1157&lt;4, 'Raw Data'!O1157-'Raw Data'!P1157&gt;0)), 'Raw Data'!G1157, 0))</f>
        <v/>
      </c>
      <c r="Q1164">
        <f>IF(ISBLANK('Raw Data'!J1157), 0, IF(AND(4=MATCH(LARGE('Raw Data'!G1157:J1157, 1), 'Raw Data'!G1157:J1157, 0), 'Raw Data'!P1157-'Raw Data'!O1157&gt;3), 'Raw Data'!J1157, 0))</f>
        <v/>
      </c>
      <c r="R1164">
        <f>IF(ISBLANK('Raw Data'!J1157), 0, IF(AND(3=MATCH(LARGE('Raw Data'!G1157:J1157, 1), 'Raw Data'!G1157:J1157, 0), 'Raw Data'!O1157-'Raw Data'!P1157&gt;3), 'Raw Data'!I1157, 0))</f>
        <v/>
      </c>
      <c r="S1164">
        <f>IF(AND('Raw Data'!P1157-'Raw Data'!O1157&gt;4, 'Raw Data'!F1157&lt;'Raw Data'!C1157), 'Raw Data'!J1157, 0)</f>
        <v/>
      </c>
      <c r="T1164">
        <f>IF(AND('Raw Data'!O1157-'Raw Data'!P1157&gt;4, 'Raw Data'!F1157&gt;'Raw Data'!C1157), 'Raw Data'!I1157, 0)</f>
        <v/>
      </c>
      <c r="U1164">
        <f>IF(AND('Raw Data'!P1157-'Raw Data'!O1157&lt;3, 'Raw Data'!P1157&gt;'Raw Data'!O1157, 'Raw Data'!F1157&lt;'Raw Data'!C1157), 'Raw Data'!H1157, 0)</f>
        <v/>
      </c>
      <c r="V1164">
        <f>IF(AND('Raw Data'!P1157-'Raw Data'!O1157&lt;3, 'Raw Data'!P1157&gt;'Raw Data'!O1157, 'Raw Data'!F1157&gt;'Raw Data'!C1157), 'Raw Data'!G1157, 0)</f>
        <v/>
      </c>
    </row>
    <row r="1165">
      <c r="A1165">
        <f>IF(AND('Raw Data'!F1158&lt;'Raw Data'!C1158, 'Raw Data'!P1158&gt;'Raw Data'!O1158, 'Raw Data'!P1158-'Raw Data'!O1158&gt;3), 'Raw Data'!J1158, 0)</f>
        <v/>
      </c>
      <c r="B1165">
        <f>IF(AND('Raw Data'!C1158&lt;'Raw Data'!F1158, 'Raw Data'!O1158&gt;'Raw Data'!P1158, 'Raw Data'!O1158-'Raw Data'!P1158&gt;3), 'Raw Data'!I1158, 0)</f>
        <v/>
      </c>
      <c r="C1165">
        <f>IF(AND('Raw Data'!F1158&lt;'Raw Data'!C1158, 'Raw Data'!P1158&gt;'Raw Data'!O1158, 'Raw Data'!P1158-'Raw Data'!O1158&lt;4), 'Raw Data'!H1158, 0)</f>
        <v/>
      </c>
      <c r="D1165">
        <f>IF(AND('Raw Data'!C1158&lt;'Raw Data'!F1158, 'Raw Data'!O1158&gt;'Raw Data'!P1158, 'Raw Data'!O1158-'Raw Data'!P1158&lt;4), 'Raw Data'!G1158, 0)</f>
        <v/>
      </c>
      <c r="E1165">
        <f>IF(ISBLANK('Raw Data'!J1158), 0, IF(AND(4=MATCH(LARGE('Raw Data'!G1158:J1158, 4), 'Raw Data'!G1158:J1158, 0), 'Raw Data'!P1158-'Raw Data'!O1158&gt;3), 'Raw Data'!J1158, 0))</f>
        <v/>
      </c>
      <c r="F1165">
        <f>IF(ISBLANK('Raw Data'!J1158), 0, IF(AND(3=MATCH(LARGE('Raw Data'!G1158:J1158, 4), 'Raw Data'!G1158:J1158, 0), 'Raw Data'!O1158-'Raw Data'!P1158&gt;3), 'Raw Data'!I1158, 0))</f>
        <v/>
      </c>
      <c r="G1165">
        <f>IF(ISBLANK('Raw Data'!J1158), 0, IF(AND(2=MATCH(LARGE('Raw Data'!G1158:J1158, 4), 'Raw Data'!G1158:J1158, 0), AND('Raw Data'!P1158-'Raw Data'!O1158&lt;4, 'Raw Data'!P1158-'Raw Data'!O1158&gt;0)), 'Raw Data'!H1158, 0))</f>
        <v/>
      </c>
      <c r="H1165">
        <f>IF(ISBLANK('Raw Data'!J1158), 0, IF(AND(1=MATCH(LARGE('Raw Data'!G1158:J1158, 4), 'Raw Data'!G1158:J1158, 0), AND('Raw Data'!O1158-'Raw Data'!P1158&lt;4, 'Raw Data'!O1158-'Raw Data'!P1158&gt;0)), 'Raw Data'!G1158, 0))</f>
        <v/>
      </c>
      <c r="I1165">
        <f>IF(ISBLANK('Raw Data'!J1158), 0, IF(AND(4=MATCH(LARGE('Raw Data'!G1158:J1158, 3), 'Raw Data'!G1158:J1158, 0), 'Raw Data'!P1158-'Raw Data'!O1158&gt;3), 'Raw Data'!J1158, 0))</f>
        <v/>
      </c>
      <c r="J1165">
        <f>IF(ISBLANK('Raw Data'!J1158), 0, IF(AND(3=MATCH(LARGE('Raw Data'!G1158:J1158, 3), 'Raw Data'!G1158:J1158, 0), 'Raw Data'!O1158-'Raw Data'!P1158&gt;3), 'Raw Data'!I1158, 0))</f>
        <v/>
      </c>
      <c r="K1165">
        <f>IF(ISBLANK('Raw Data'!J1158), 0, IF(AND(2=MATCH(LARGE('Raw Data'!G1158:J1158, 3), 'Raw Data'!G1158:J1158, 0), AND('Raw Data'!P1158-'Raw Data'!O1158&lt;4, 'Raw Data'!P1158-'Raw Data'!O1158&gt;0)), 'Raw Data'!H1158, 0))</f>
        <v/>
      </c>
      <c r="L1165">
        <f>IF(ISBLANK('Raw Data'!J1158), 0, IF(AND(1=MATCH(LARGE('Raw Data'!G1158:J1158, 3), 'Raw Data'!G1158:J1158, 0), AND('Raw Data'!O1158-'Raw Data'!P1158&lt;4, 'Raw Data'!O1158-'Raw Data'!P1158&gt;0)), 'Raw Data'!G1158, 0))</f>
        <v/>
      </c>
      <c r="M1165">
        <f>IF(ISBLANK('Raw Data'!J1158), 0, IF(AND(4=MATCH(LARGE('Raw Data'!G1158:J1158, 2), 'Raw Data'!G1158:J1158, 0), 'Raw Data'!P1158-'Raw Data'!O1158&gt;3), 'Raw Data'!J1158, 0))</f>
        <v/>
      </c>
      <c r="N1165">
        <f>IF(ISBLANK('Raw Data'!J1158), 0, IF(AND(3=MATCH(LARGE('Raw Data'!G1158:J1158, 2), 'Raw Data'!G1158:J1158, 0), 'Raw Data'!O1158-'Raw Data'!P1158&gt;3), 'Raw Data'!I1158, 0))</f>
        <v/>
      </c>
      <c r="O1165">
        <f>IF(ISBLANK('Raw Data'!J1158), 0, IF(AND(2=MATCH(LARGE('Raw Data'!G1158:J1158, 2), 'Raw Data'!G1158:J1158, 0), AND('Raw Data'!P1158-'Raw Data'!O1158&lt;4, 'Raw Data'!P1158-'Raw Data'!O1158&gt;0)), 'Raw Data'!H1158, 0))</f>
        <v/>
      </c>
      <c r="P1165">
        <f>IF(ISBLANK('Raw Data'!J1158), 0, IF(AND(1=MATCH(LARGE('Raw Data'!G1158:J1158, 2), 'Raw Data'!G1158:J1158, 0), AND('Raw Data'!O1158-'Raw Data'!P1158&lt;4, 'Raw Data'!O1158-'Raw Data'!P1158&gt;0)), 'Raw Data'!G1158, 0))</f>
        <v/>
      </c>
      <c r="Q1165">
        <f>IF(ISBLANK('Raw Data'!J1158), 0, IF(AND(4=MATCH(LARGE('Raw Data'!G1158:J1158, 1), 'Raw Data'!G1158:J1158, 0), 'Raw Data'!P1158-'Raw Data'!O1158&gt;3), 'Raw Data'!J1158, 0))</f>
        <v/>
      </c>
      <c r="R1165">
        <f>IF(ISBLANK('Raw Data'!J1158), 0, IF(AND(3=MATCH(LARGE('Raw Data'!G1158:J1158, 1), 'Raw Data'!G1158:J1158, 0), 'Raw Data'!O1158-'Raw Data'!P1158&gt;3), 'Raw Data'!I1158, 0))</f>
        <v/>
      </c>
      <c r="S1165">
        <f>IF(AND('Raw Data'!P1158-'Raw Data'!O1158&gt;4, 'Raw Data'!F1158&lt;'Raw Data'!C1158), 'Raw Data'!J1158, 0)</f>
        <v/>
      </c>
      <c r="T1165">
        <f>IF(AND('Raw Data'!O1158-'Raw Data'!P1158&gt;4, 'Raw Data'!F1158&gt;'Raw Data'!C1158), 'Raw Data'!I1158, 0)</f>
        <v/>
      </c>
      <c r="U1165">
        <f>IF(AND('Raw Data'!P1158-'Raw Data'!O1158&lt;3, 'Raw Data'!P1158&gt;'Raw Data'!O1158, 'Raw Data'!F1158&lt;'Raw Data'!C1158), 'Raw Data'!H1158, 0)</f>
        <v/>
      </c>
      <c r="V1165">
        <f>IF(AND('Raw Data'!P1158-'Raw Data'!O1158&lt;3, 'Raw Data'!P1158&gt;'Raw Data'!O1158, 'Raw Data'!F1158&gt;'Raw Data'!C1158), 'Raw Data'!G1158, 0)</f>
        <v/>
      </c>
    </row>
    <row r="1166">
      <c r="A1166">
        <f>IF(AND('Raw Data'!F1159&lt;'Raw Data'!C1159, 'Raw Data'!P1159&gt;'Raw Data'!O1159, 'Raw Data'!P1159-'Raw Data'!O1159&gt;3), 'Raw Data'!J1159, 0)</f>
        <v/>
      </c>
      <c r="B1166">
        <f>IF(AND('Raw Data'!C1159&lt;'Raw Data'!F1159, 'Raw Data'!O1159&gt;'Raw Data'!P1159, 'Raw Data'!O1159-'Raw Data'!P1159&gt;3), 'Raw Data'!I1159, 0)</f>
        <v/>
      </c>
      <c r="C1166">
        <f>IF(AND('Raw Data'!F1159&lt;'Raw Data'!C1159, 'Raw Data'!P1159&gt;'Raw Data'!O1159, 'Raw Data'!P1159-'Raw Data'!O1159&lt;4), 'Raw Data'!H1159, 0)</f>
        <v/>
      </c>
      <c r="D1166">
        <f>IF(AND('Raw Data'!C1159&lt;'Raw Data'!F1159, 'Raw Data'!O1159&gt;'Raw Data'!P1159, 'Raw Data'!O1159-'Raw Data'!P1159&lt;4), 'Raw Data'!G1159, 0)</f>
        <v/>
      </c>
      <c r="E1166">
        <f>IF(ISBLANK('Raw Data'!J1159), 0, IF(AND(4=MATCH(LARGE('Raw Data'!G1159:J1159, 4), 'Raw Data'!G1159:J1159, 0), 'Raw Data'!P1159-'Raw Data'!O1159&gt;3), 'Raw Data'!J1159, 0))</f>
        <v/>
      </c>
      <c r="F1166">
        <f>IF(ISBLANK('Raw Data'!J1159), 0, IF(AND(3=MATCH(LARGE('Raw Data'!G1159:J1159, 4), 'Raw Data'!G1159:J1159, 0), 'Raw Data'!O1159-'Raw Data'!P1159&gt;3), 'Raw Data'!I1159, 0))</f>
        <v/>
      </c>
      <c r="G1166">
        <f>IF(ISBLANK('Raw Data'!J1159), 0, IF(AND(2=MATCH(LARGE('Raw Data'!G1159:J1159, 4), 'Raw Data'!G1159:J1159, 0), AND('Raw Data'!P1159-'Raw Data'!O1159&lt;4, 'Raw Data'!P1159-'Raw Data'!O1159&gt;0)), 'Raw Data'!H1159, 0))</f>
        <v/>
      </c>
      <c r="H1166">
        <f>IF(ISBLANK('Raw Data'!J1159), 0, IF(AND(1=MATCH(LARGE('Raw Data'!G1159:J1159, 4), 'Raw Data'!G1159:J1159, 0), AND('Raw Data'!O1159-'Raw Data'!P1159&lt;4, 'Raw Data'!O1159-'Raw Data'!P1159&gt;0)), 'Raw Data'!G1159, 0))</f>
        <v/>
      </c>
      <c r="I1166">
        <f>IF(ISBLANK('Raw Data'!J1159), 0, IF(AND(4=MATCH(LARGE('Raw Data'!G1159:J1159, 3), 'Raw Data'!G1159:J1159, 0), 'Raw Data'!P1159-'Raw Data'!O1159&gt;3), 'Raw Data'!J1159, 0))</f>
        <v/>
      </c>
      <c r="J1166">
        <f>IF(ISBLANK('Raw Data'!J1159), 0, IF(AND(3=MATCH(LARGE('Raw Data'!G1159:J1159, 3), 'Raw Data'!G1159:J1159, 0), 'Raw Data'!O1159-'Raw Data'!P1159&gt;3), 'Raw Data'!I1159, 0))</f>
        <v/>
      </c>
      <c r="K1166">
        <f>IF(ISBLANK('Raw Data'!J1159), 0, IF(AND(2=MATCH(LARGE('Raw Data'!G1159:J1159, 3), 'Raw Data'!G1159:J1159, 0), AND('Raw Data'!P1159-'Raw Data'!O1159&lt;4, 'Raw Data'!P1159-'Raw Data'!O1159&gt;0)), 'Raw Data'!H1159, 0))</f>
        <v/>
      </c>
      <c r="L1166">
        <f>IF(ISBLANK('Raw Data'!J1159), 0, IF(AND(1=MATCH(LARGE('Raw Data'!G1159:J1159, 3), 'Raw Data'!G1159:J1159, 0), AND('Raw Data'!O1159-'Raw Data'!P1159&lt;4, 'Raw Data'!O1159-'Raw Data'!P1159&gt;0)), 'Raw Data'!G1159, 0))</f>
        <v/>
      </c>
      <c r="M1166">
        <f>IF(ISBLANK('Raw Data'!J1159), 0, IF(AND(4=MATCH(LARGE('Raw Data'!G1159:J1159, 2), 'Raw Data'!G1159:J1159, 0), 'Raw Data'!P1159-'Raw Data'!O1159&gt;3), 'Raw Data'!J1159, 0))</f>
        <v/>
      </c>
      <c r="N1166">
        <f>IF(ISBLANK('Raw Data'!J1159), 0, IF(AND(3=MATCH(LARGE('Raw Data'!G1159:J1159, 2), 'Raw Data'!G1159:J1159, 0), 'Raw Data'!O1159-'Raw Data'!P1159&gt;3), 'Raw Data'!I1159, 0))</f>
        <v/>
      </c>
      <c r="O1166">
        <f>IF(ISBLANK('Raw Data'!J1159), 0, IF(AND(2=MATCH(LARGE('Raw Data'!G1159:J1159, 2), 'Raw Data'!G1159:J1159, 0), AND('Raw Data'!P1159-'Raw Data'!O1159&lt;4, 'Raw Data'!P1159-'Raw Data'!O1159&gt;0)), 'Raw Data'!H1159, 0))</f>
        <v/>
      </c>
      <c r="P1166">
        <f>IF(ISBLANK('Raw Data'!J1159), 0, IF(AND(1=MATCH(LARGE('Raw Data'!G1159:J1159, 2), 'Raw Data'!G1159:J1159, 0), AND('Raw Data'!O1159-'Raw Data'!P1159&lt;4, 'Raw Data'!O1159-'Raw Data'!P1159&gt;0)), 'Raw Data'!G1159, 0))</f>
        <v/>
      </c>
      <c r="Q1166">
        <f>IF(ISBLANK('Raw Data'!J1159), 0, IF(AND(4=MATCH(LARGE('Raw Data'!G1159:J1159, 1), 'Raw Data'!G1159:J1159, 0), 'Raw Data'!P1159-'Raw Data'!O1159&gt;3), 'Raw Data'!J1159, 0))</f>
        <v/>
      </c>
      <c r="R1166">
        <f>IF(ISBLANK('Raw Data'!J1159), 0, IF(AND(3=MATCH(LARGE('Raw Data'!G1159:J1159, 1), 'Raw Data'!G1159:J1159, 0), 'Raw Data'!O1159-'Raw Data'!P1159&gt;3), 'Raw Data'!I1159, 0))</f>
        <v/>
      </c>
      <c r="S1166">
        <f>IF(AND('Raw Data'!P1159-'Raw Data'!O1159&gt;4, 'Raw Data'!F1159&lt;'Raw Data'!C1159), 'Raw Data'!J1159, 0)</f>
        <v/>
      </c>
      <c r="T1166">
        <f>IF(AND('Raw Data'!O1159-'Raw Data'!P1159&gt;4, 'Raw Data'!F1159&gt;'Raw Data'!C1159), 'Raw Data'!I1159, 0)</f>
        <v/>
      </c>
      <c r="U1166">
        <f>IF(AND('Raw Data'!P1159-'Raw Data'!O1159&lt;3, 'Raw Data'!P1159&gt;'Raw Data'!O1159, 'Raw Data'!F1159&lt;'Raw Data'!C1159), 'Raw Data'!H1159, 0)</f>
        <v/>
      </c>
      <c r="V1166">
        <f>IF(AND('Raw Data'!P1159-'Raw Data'!O1159&lt;3, 'Raw Data'!P1159&gt;'Raw Data'!O1159, 'Raw Data'!F1159&gt;'Raw Data'!C1159), 'Raw Data'!G1159, 0)</f>
        <v/>
      </c>
    </row>
    <row r="1167">
      <c r="A1167">
        <f>IF(AND('Raw Data'!F1160&lt;'Raw Data'!C1160, 'Raw Data'!P1160&gt;'Raw Data'!O1160, 'Raw Data'!P1160-'Raw Data'!O1160&gt;3), 'Raw Data'!J1160, 0)</f>
        <v/>
      </c>
      <c r="B1167">
        <f>IF(AND('Raw Data'!C1160&lt;'Raw Data'!F1160, 'Raw Data'!O1160&gt;'Raw Data'!P1160, 'Raw Data'!O1160-'Raw Data'!P1160&gt;3), 'Raw Data'!I1160, 0)</f>
        <v/>
      </c>
      <c r="C1167">
        <f>IF(AND('Raw Data'!F1160&lt;'Raw Data'!C1160, 'Raw Data'!P1160&gt;'Raw Data'!O1160, 'Raw Data'!P1160-'Raw Data'!O1160&lt;4), 'Raw Data'!H1160, 0)</f>
        <v/>
      </c>
      <c r="D1167">
        <f>IF(AND('Raw Data'!C1160&lt;'Raw Data'!F1160, 'Raw Data'!O1160&gt;'Raw Data'!P1160, 'Raw Data'!O1160-'Raw Data'!P1160&lt;4), 'Raw Data'!G1160, 0)</f>
        <v/>
      </c>
      <c r="E1167">
        <f>IF(ISBLANK('Raw Data'!J1160), 0, IF(AND(4=MATCH(LARGE('Raw Data'!G1160:J1160, 4), 'Raw Data'!G1160:J1160, 0), 'Raw Data'!P1160-'Raw Data'!O1160&gt;3), 'Raw Data'!J1160, 0))</f>
        <v/>
      </c>
      <c r="F1167">
        <f>IF(ISBLANK('Raw Data'!J1160), 0, IF(AND(3=MATCH(LARGE('Raw Data'!G1160:J1160, 4), 'Raw Data'!G1160:J1160, 0), 'Raw Data'!O1160-'Raw Data'!P1160&gt;3), 'Raw Data'!I1160, 0))</f>
        <v/>
      </c>
      <c r="G1167">
        <f>IF(ISBLANK('Raw Data'!J1160), 0, IF(AND(2=MATCH(LARGE('Raw Data'!G1160:J1160, 4), 'Raw Data'!G1160:J1160, 0), AND('Raw Data'!P1160-'Raw Data'!O1160&lt;4, 'Raw Data'!P1160-'Raw Data'!O1160&gt;0)), 'Raw Data'!H1160, 0))</f>
        <v/>
      </c>
      <c r="H1167">
        <f>IF(ISBLANK('Raw Data'!J1160), 0, IF(AND(1=MATCH(LARGE('Raw Data'!G1160:J1160, 4), 'Raw Data'!G1160:J1160, 0), AND('Raw Data'!O1160-'Raw Data'!P1160&lt;4, 'Raw Data'!O1160-'Raw Data'!P1160&gt;0)), 'Raw Data'!G1160, 0))</f>
        <v/>
      </c>
      <c r="I1167">
        <f>IF(ISBLANK('Raw Data'!J1160), 0, IF(AND(4=MATCH(LARGE('Raw Data'!G1160:J1160, 3), 'Raw Data'!G1160:J1160, 0), 'Raw Data'!P1160-'Raw Data'!O1160&gt;3), 'Raw Data'!J1160, 0))</f>
        <v/>
      </c>
      <c r="J1167">
        <f>IF(ISBLANK('Raw Data'!J1160), 0, IF(AND(3=MATCH(LARGE('Raw Data'!G1160:J1160, 3), 'Raw Data'!G1160:J1160, 0), 'Raw Data'!O1160-'Raw Data'!P1160&gt;3), 'Raw Data'!I1160, 0))</f>
        <v/>
      </c>
      <c r="K1167">
        <f>IF(ISBLANK('Raw Data'!J1160), 0, IF(AND(2=MATCH(LARGE('Raw Data'!G1160:J1160, 3), 'Raw Data'!G1160:J1160, 0), AND('Raw Data'!P1160-'Raw Data'!O1160&lt;4, 'Raw Data'!P1160-'Raw Data'!O1160&gt;0)), 'Raw Data'!H1160, 0))</f>
        <v/>
      </c>
      <c r="L1167">
        <f>IF(ISBLANK('Raw Data'!J1160), 0, IF(AND(1=MATCH(LARGE('Raw Data'!G1160:J1160, 3), 'Raw Data'!G1160:J1160, 0), AND('Raw Data'!O1160-'Raw Data'!P1160&lt;4, 'Raw Data'!O1160-'Raw Data'!P1160&gt;0)), 'Raw Data'!G1160, 0))</f>
        <v/>
      </c>
      <c r="M1167">
        <f>IF(ISBLANK('Raw Data'!J1160), 0, IF(AND(4=MATCH(LARGE('Raw Data'!G1160:J1160, 2), 'Raw Data'!G1160:J1160, 0), 'Raw Data'!P1160-'Raw Data'!O1160&gt;3), 'Raw Data'!J1160, 0))</f>
        <v/>
      </c>
      <c r="N1167">
        <f>IF(ISBLANK('Raw Data'!J1160), 0, IF(AND(3=MATCH(LARGE('Raw Data'!G1160:J1160, 2), 'Raw Data'!G1160:J1160, 0), 'Raw Data'!O1160-'Raw Data'!P1160&gt;3), 'Raw Data'!I1160, 0))</f>
        <v/>
      </c>
      <c r="O1167">
        <f>IF(ISBLANK('Raw Data'!J1160), 0, IF(AND(2=MATCH(LARGE('Raw Data'!G1160:J1160, 2), 'Raw Data'!G1160:J1160, 0), AND('Raw Data'!P1160-'Raw Data'!O1160&lt;4, 'Raw Data'!P1160-'Raw Data'!O1160&gt;0)), 'Raw Data'!H1160, 0))</f>
        <v/>
      </c>
      <c r="P1167">
        <f>IF(ISBLANK('Raw Data'!J1160), 0, IF(AND(1=MATCH(LARGE('Raw Data'!G1160:J1160, 2), 'Raw Data'!G1160:J1160, 0), AND('Raw Data'!O1160-'Raw Data'!P1160&lt;4, 'Raw Data'!O1160-'Raw Data'!P1160&gt;0)), 'Raw Data'!G1160, 0))</f>
        <v/>
      </c>
      <c r="Q1167">
        <f>IF(ISBLANK('Raw Data'!J1160), 0, IF(AND(4=MATCH(LARGE('Raw Data'!G1160:J1160, 1), 'Raw Data'!G1160:J1160, 0), 'Raw Data'!P1160-'Raw Data'!O1160&gt;3), 'Raw Data'!J1160, 0))</f>
        <v/>
      </c>
      <c r="R1167">
        <f>IF(ISBLANK('Raw Data'!J1160), 0, IF(AND(3=MATCH(LARGE('Raw Data'!G1160:J1160, 1), 'Raw Data'!G1160:J1160, 0), 'Raw Data'!O1160-'Raw Data'!P1160&gt;3), 'Raw Data'!I1160, 0))</f>
        <v/>
      </c>
      <c r="S1167">
        <f>IF(AND('Raw Data'!P1160-'Raw Data'!O1160&gt;4, 'Raw Data'!F1160&lt;'Raw Data'!C1160), 'Raw Data'!J1160, 0)</f>
        <v/>
      </c>
      <c r="T1167">
        <f>IF(AND('Raw Data'!O1160-'Raw Data'!P1160&gt;4, 'Raw Data'!F1160&gt;'Raw Data'!C1160), 'Raw Data'!I1160, 0)</f>
        <v/>
      </c>
      <c r="U1167">
        <f>IF(AND('Raw Data'!P1160-'Raw Data'!O1160&lt;3, 'Raw Data'!P1160&gt;'Raw Data'!O1160, 'Raw Data'!F1160&lt;'Raw Data'!C1160), 'Raw Data'!H1160, 0)</f>
        <v/>
      </c>
      <c r="V1167">
        <f>IF(AND('Raw Data'!P1160-'Raw Data'!O1160&lt;3, 'Raw Data'!P1160&gt;'Raw Data'!O1160, 'Raw Data'!F1160&gt;'Raw Data'!C1160), 'Raw Data'!G1160, 0)</f>
        <v/>
      </c>
    </row>
    <row r="1168">
      <c r="A1168">
        <f>IF(AND('Raw Data'!F1161&lt;'Raw Data'!C1161, 'Raw Data'!P1161&gt;'Raw Data'!O1161, 'Raw Data'!P1161-'Raw Data'!O1161&gt;3), 'Raw Data'!J1161, 0)</f>
        <v/>
      </c>
      <c r="B1168">
        <f>IF(AND('Raw Data'!C1161&lt;'Raw Data'!F1161, 'Raw Data'!O1161&gt;'Raw Data'!P1161, 'Raw Data'!O1161-'Raw Data'!P1161&gt;3), 'Raw Data'!I1161, 0)</f>
        <v/>
      </c>
      <c r="C1168">
        <f>IF(AND('Raw Data'!F1161&lt;'Raw Data'!C1161, 'Raw Data'!P1161&gt;'Raw Data'!O1161, 'Raw Data'!P1161-'Raw Data'!O1161&lt;4), 'Raw Data'!H1161, 0)</f>
        <v/>
      </c>
      <c r="D1168">
        <f>IF(AND('Raw Data'!C1161&lt;'Raw Data'!F1161, 'Raw Data'!O1161&gt;'Raw Data'!P1161, 'Raw Data'!O1161-'Raw Data'!P1161&lt;4), 'Raw Data'!G1161, 0)</f>
        <v/>
      </c>
      <c r="E1168">
        <f>IF(ISBLANK('Raw Data'!J1161), 0, IF(AND(4=MATCH(LARGE('Raw Data'!G1161:J1161, 4), 'Raw Data'!G1161:J1161, 0), 'Raw Data'!P1161-'Raw Data'!O1161&gt;3), 'Raw Data'!J1161, 0))</f>
        <v/>
      </c>
      <c r="F1168">
        <f>IF(ISBLANK('Raw Data'!J1161), 0, IF(AND(3=MATCH(LARGE('Raw Data'!G1161:J1161, 4), 'Raw Data'!G1161:J1161, 0), 'Raw Data'!O1161-'Raw Data'!P1161&gt;3), 'Raw Data'!I1161, 0))</f>
        <v/>
      </c>
      <c r="G1168">
        <f>IF(ISBLANK('Raw Data'!J1161), 0, IF(AND(2=MATCH(LARGE('Raw Data'!G1161:J1161, 4), 'Raw Data'!G1161:J1161, 0), AND('Raw Data'!P1161-'Raw Data'!O1161&lt;4, 'Raw Data'!P1161-'Raw Data'!O1161&gt;0)), 'Raw Data'!H1161, 0))</f>
        <v/>
      </c>
      <c r="H1168">
        <f>IF(ISBLANK('Raw Data'!J1161), 0, IF(AND(1=MATCH(LARGE('Raw Data'!G1161:J1161, 4), 'Raw Data'!G1161:J1161, 0), AND('Raw Data'!O1161-'Raw Data'!P1161&lt;4, 'Raw Data'!O1161-'Raw Data'!P1161&gt;0)), 'Raw Data'!G1161, 0))</f>
        <v/>
      </c>
      <c r="I1168">
        <f>IF(ISBLANK('Raw Data'!J1161), 0, IF(AND(4=MATCH(LARGE('Raw Data'!G1161:J1161, 3), 'Raw Data'!G1161:J1161, 0), 'Raw Data'!P1161-'Raw Data'!O1161&gt;3), 'Raw Data'!J1161, 0))</f>
        <v/>
      </c>
      <c r="J1168">
        <f>IF(ISBLANK('Raw Data'!J1161), 0, IF(AND(3=MATCH(LARGE('Raw Data'!G1161:J1161, 3), 'Raw Data'!G1161:J1161, 0), 'Raw Data'!O1161-'Raw Data'!P1161&gt;3), 'Raw Data'!I1161, 0))</f>
        <v/>
      </c>
      <c r="K1168">
        <f>IF(ISBLANK('Raw Data'!J1161), 0, IF(AND(2=MATCH(LARGE('Raw Data'!G1161:J1161, 3), 'Raw Data'!G1161:J1161, 0), AND('Raw Data'!P1161-'Raw Data'!O1161&lt;4, 'Raw Data'!P1161-'Raw Data'!O1161&gt;0)), 'Raw Data'!H1161, 0))</f>
        <v/>
      </c>
      <c r="L1168">
        <f>IF(ISBLANK('Raw Data'!J1161), 0, IF(AND(1=MATCH(LARGE('Raw Data'!G1161:J1161, 3), 'Raw Data'!G1161:J1161, 0), AND('Raw Data'!O1161-'Raw Data'!P1161&lt;4, 'Raw Data'!O1161-'Raw Data'!P1161&gt;0)), 'Raw Data'!G1161, 0))</f>
        <v/>
      </c>
      <c r="M1168">
        <f>IF(ISBLANK('Raw Data'!J1161), 0, IF(AND(4=MATCH(LARGE('Raw Data'!G1161:J1161, 2), 'Raw Data'!G1161:J1161, 0), 'Raw Data'!P1161-'Raw Data'!O1161&gt;3), 'Raw Data'!J1161, 0))</f>
        <v/>
      </c>
      <c r="N1168">
        <f>IF(ISBLANK('Raw Data'!J1161), 0, IF(AND(3=MATCH(LARGE('Raw Data'!G1161:J1161, 2), 'Raw Data'!G1161:J1161, 0), 'Raw Data'!O1161-'Raw Data'!P1161&gt;3), 'Raw Data'!I1161, 0))</f>
        <v/>
      </c>
      <c r="O1168">
        <f>IF(ISBLANK('Raw Data'!J1161), 0, IF(AND(2=MATCH(LARGE('Raw Data'!G1161:J1161, 2), 'Raw Data'!G1161:J1161, 0), AND('Raw Data'!P1161-'Raw Data'!O1161&lt;4, 'Raw Data'!P1161-'Raw Data'!O1161&gt;0)), 'Raw Data'!H1161, 0))</f>
        <v/>
      </c>
      <c r="P1168">
        <f>IF(ISBLANK('Raw Data'!J1161), 0, IF(AND(1=MATCH(LARGE('Raw Data'!G1161:J1161, 2), 'Raw Data'!G1161:J1161, 0), AND('Raw Data'!O1161-'Raw Data'!P1161&lt;4, 'Raw Data'!O1161-'Raw Data'!P1161&gt;0)), 'Raw Data'!G1161, 0))</f>
        <v/>
      </c>
      <c r="Q1168">
        <f>IF(ISBLANK('Raw Data'!J1161), 0, IF(AND(4=MATCH(LARGE('Raw Data'!G1161:J1161, 1), 'Raw Data'!G1161:J1161, 0), 'Raw Data'!P1161-'Raw Data'!O1161&gt;3), 'Raw Data'!J1161, 0))</f>
        <v/>
      </c>
      <c r="R1168">
        <f>IF(ISBLANK('Raw Data'!J1161), 0, IF(AND(3=MATCH(LARGE('Raw Data'!G1161:J1161, 1), 'Raw Data'!G1161:J1161, 0), 'Raw Data'!O1161-'Raw Data'!P1161&gt;3), 'Raw Data'!I1161, 0))</f>
        <v/>
      </c>
      <c r="S1168">
        <f>IF(AND('Raw Data'!P1161-'Raw Data'!O1161&gt;4, 'Raw Data'!F1161&lt;'Raw Data'!C1161), 'Raw Data'!J1161, 0)</f>
        <v/>
      </c>
      <c r="T1168">
        <f>IF(AND('Raw Data'!O1161-'Raw Data'!P1161&gt;4, 'Raw Data'!F1161&gt;'Raw Data'!C1161), 'Raw Data'!I1161, 0)</f>
        <v/>
      </c>
      <c r="U1168">
        <f>IF(AND('Raw Data'!P1161-'Raw Data'!O1161&lt;3, 'Raw Data'!P1161&gt;'Raw Data'!O1161, 'Raw Data'!F1161&lt;'Raw Data'!C1161), 'Raw Data'!H1161, 0)</f>
        <v/>
      </c>
      <c r="V1168">
        <f>IF(AND('Raw Data'!P1161-'Raw Data'!O1161&lt;3, 'Raw Data'!P1161&gt;'Raw Data'!O1161, 'Raw Data'!F1161&gt;'Raw Data'!C1161), 'Raw Data'!G1161, 0)</f>
        <v/>
      </c>
    </row>
    <row r="1169">
      <c r="A1169">
        <f>IF(AND('Raw Data'!F1162&lt;'Raw Data'!C1162, 'Raw Data'!P1162&gt;'Raw Data'!O1162, 'Raw Data'!P1162-'Raw Data'!O1162&gt;3), 'Raw Data'!J1162, 0)</f>
        <v/>
      </c>
      <c r="B1169">
        <f>IF(AND('Raw Data'!C1162&lt;'Raw Data'!F1162, 'Raw Data'!O1162&gt;'Raw Data'!P1162, 'Raw Data'!O1162-'Raw Data'!P1162&gt;3), 'Raw Data'!I1162, 0)</f>
        <v/>
      </c>
      <c r="C1169">
        <f>IF(AND('Raw Data'!F1162&lt;'Raw Data'!C1162, 'Raw Data'!P1162&gt;'Raw Data'!O1162, 'Raw Data'!P1162-'Raw Data'!O1162&lt;4), 'Raw Data'!H1162, 0)</f>
        <v/>
      </c>
      <c r="D1169">
        <f>IF(AND('Raw Data'!C1162&lt;'Raw Data'!F1162, 'Raw Data'!O1162&gt;'Raw Data'!P1162, 'Raw Data'!O1162-'Raw Data'!P1162&lt;4), 'Raw Data'!G1162, 0)</f>
        <v/>
      </c>
      <c r="E1169">
        <f>IF(ISBLANK('Raw Data'!J1162), 0, IF(AND(4=MATCH(LARGE('Raw Data'!G1162:J1162, 4), 'Raw Data'!G1162:J1162, 0), 'Raw Data'!P1162-'Raw Data'!O1162&gt;3), 'Raw Data'!J1162, 0))</f>
        <v/>
      </c>
      <c r="F1169">
        <f>IF(ISBLANK('Raw Data'!J1162), 0, IF(AND(3=MATCH(LARGE('Raw Data'!G1162:J1162, 4), 'Raw Data'!G1162:J1162, 0), 'Raw Data'!O1162-'Raw Data'!P1162&gt;3), 'Raw Data'!I1162, 0))</f>
        <v/>
      </c>
      <c r="G1169">
        <f>IF(ISBLANK('Raw Data'!J1162), 0, IF(AND(2=MATCH(LARGE('Raw Data'!G1162:J1162, 4), 'Raw Data'!G1162:J1162, 0), AND('Raw Data'!P1162-'Raw Data'!O1162&lt;4, 'Raw Data'!P1162-'Raw Data'!O1162&gt;0)), 'Raw Data'!H1162, 0))</f>
        <v/>
      </c>
      <c r="H1169">
        <f>IF(ISBLANK('Raw Data'!J1162), 0, IF(AND(1=MATCH(LARGE('Raw Data'!G1162:J1162, 4), 'Raw Data'!G1162:J1162, 0), AND('Raw Data'!O1162-'Raw Data'!P1162&lt;4, 'Raw Data'!O1162-'Raw Data'!P1162&gt;0)), 'Raw Data'!G1162, 0))</f>
        <v/>
      </c>
      <c r="I1169">
        <f>IF(ISBLANK('Raw Data'!J1162), 0, IF(AND(4=MATCH(LARGE('Raw Data'!G1162:J1162, 3), 'Raw Data'!G1162:J1162, 0), 'Raw Data'!P1162-'Raw Data'!O1162&gt;3), 'Raw Data'!J1162, 0))</f>
        <v/>
      </c>
      <c r="J1169">
        <f>IF(ISBLANK('Raw Data'!J1162), 0, IF(AND(3=MATCH(LARGE('Raw Data'!G1162:J1162, 3), 'Raw Data'!G1162:J1162, 0), 'Raw Data'!O1162-'Raw Data'!P1162&gt;3), 'Raw Data'!I1162, 0))</f>
        <v/>
      </c>
      <c r="K1169">
        <f>IF(ISBLANK('Raw Data'!J1162), 0, IF(AND(2=MATCH(LARGE('Raw Data'!G1162:J1162, 3), 'Raw Data'!G1162:J1162, 0), AND('Raw Data'!P1162-'Raw Data'!O1162&lt;4, 'Raw Data'!P1162-'Raw Data'!O1162&gt;0)), 'Raw Data'!H1162, 0))</f>
        <v/>
      </c>
      <c r="L1169">
        <f>IF(ISBLANK('Raw Data'!J1162), 0, IF(AND(1=MATCH(LARGE('Raw Data'!G1162:J1162, 3), 'Raw Data'!G1162:J1162, 0), AND('Raw Data'!O1162-'Raw Data'!P1162&lt;4, 'Raw Data'!O1162-'Raw Data'!P1162&gt;0)), 'Raw Data'!G1162, 0))</f>
        <v/>
      </c>
      <c r="M1169">
        <f>IF(ISBLANK('Raw Data'!J1162), 0, IF(AND(4=MATCH(LARGE('Raw Data'!G1162:J1162, 2), 'Raw Data'!G1162:J1162, 0), 'Raw Data'!P1162-'Raw Data'!O1162&gt;3), 'Raw Data'!J1162, 0))</f>
        <v/>
      </c>
      <c r="N1169">
        <f>IF(ISBLANK('Raw Data'!J1162), 0, IF(AND(3=MATCH(LARGE('Raw Data'!G1162:J1162, 2), 'Raw Data'!G1162:J1162, 0), 'Raw Data'!O1162-'Raw Data'!P1162&gt;3), 'Raw Data'!I1162, 0))</f>
        <v/>
      </c>
      <c r="O1169">
        <f>IF(ISBLANK('Raw Data'!J1162), 0, IF(AND(2=MATCH(LARGE('Raw Data'!G1162:J1162, 2), 'Raw Data'!G1162:J1162, 0), AND('Raw Data'!P1162-'Raw Data'!O1162&lt;4, 'Raw Data'!P1162-'Raw Data'!O1162&gt;0)), 'Raw Data'!H1162, 0))</f>
        <v/>
      </c>
      <c r="P1169">
        <f>IF(ISBLANK('Raw Data'!J1162), 0, IF(AND(1=MATCH(LARGE('Raw Data'!G1162:J1162, 2), 'Raw Data'!G1162:J1162, 0), AND('Raw Data'!O1162-'Raw Data'!P1162&lt;4, 'Raw Data'!O1162-'Raw Data'!P1162&gt;0)), 'Raw Data'!G1162, 0))</f>
        <v/>
      </c>
      <c r="Q1169">
        <f>IF(ISBLANK('Raw Data'!J1162), 0, IF(AND(4=MATCH(LARGE('Raw Data'!G1162:J1162, 1), 'Raw Data'!G1162:J1162, 0), 'Raw Data'!P1162-'Raw Data'!O1162&gt;3), 'Raw Data'!J1162, 0))</f>
        <v/>
      </c>
      <c r="R1169">
        <f>IF(ISBLANK('Raw Data'!J1162), 0, IF(AND(3=MATCH(LARGE('Raw Data'!G1162:J1162, 1), 'Raw Data'!G1162:J1162, 0), 'Raw Data'!O1162-'Raw Data'!P1162&gt;3), 'Raw Data'!I1162, 0))</f>
        <v/>
      </c>
      <c r="S1169">
        <f>IF(AND('Raw Data'!P1162-'Raw Data'!O1162&gt;4, 'Raw Data'!F1162&lt;'Raw Data'!C1162), 'Raw Data'!J1162, 0)</f>
        <v/>
      </c>
      <c r="T1169">
        <f>IF(AND('Raw Data'!O1162-'Raw Data'!P1162&gt;4, 'Raw Data'!F1162&gt;'Raw Data'!C1162), 'Raw Data'!I1162, 0)</f>
        <v/>
      </c>
      <c r="U1169">
        <f>IF(AND('Raw Data'!P1162-'Raw Data'!O1162&lt;3, 'Raw Data'!P1162&gt;'Raw Data'!O1162, 'Raw Data'!F1162&lt;'Raw Data'!C1162), 'Raw Data'!H1162, 0)</f>
        <v/>
      </c>
      <c r="V1169">
        <f>IF(AND('Raw Data'!P1162-'Raw Data'!O1162&lt;3, 'Raw Data'!P1162&gt;'Raw Data'!O1162, 'Raw Data'!F1162&gt;'Raw Data'!C1162), 'Raw Data'!G1162, 0)</f>
        <v/>
      </c>
    </row>
    <row r="1170">
      <c r="A1170">
        <f>IF(AND('Raw Data'!F1163&lt;'Raw Data'!C1163, 'Raw Data'!P1163&gt;'Raw Data'!O1163, 'Raw Data'!P1163-'Raw Data'!O1163&gt;3), 'Raw Data'!J1163, 0)</f>
        <v/>
      </c>
      <c r="B1170">
        <f>IF(AND('Raw Data'!C1163&lt;'Raw Data'!F1163, 'Raw Data'!O1163&gt;'Raw Data'!P1163, 'Raw Data'!O1163-'Raw Data'!P1163&gt;3), 'Raw Data'!I1163, 0)</f>
        <v/>
      </c>
      <c r="C1170">
        <f>IF(AND('Raw Data'!F1163&lt;'Raw Data'!C1163, 'Raw Data'!P1163&gt;'Raw Data'!O1163, 'Raw Data'!P1163-'Raw Data'!O1163&lt;4), 'Raw Data'!H1163, 0)</f>
        <v/>
      </c>
      <c r="D1170">
        <f>IF(AND('Raw Data'!C1163&lt;'Raw Data'!F1163, 'Raw Data'!O1163&gt;'Raw Data'!P1163, 'Raw Data'!O1163-'Raw Data'!P1163&lt;4), 'Raw Data'!G1163, 0)</f>
        <v/>
      </c>
      <c r="E1170">
        <f>IF(ISBLANK('Raw Data'!J1163), 0, IF(AND(4=MATCH(LARGE('Raw Data'!G1163:J1163, 4), 'Raw Data'!G1163:J1163, 0), 'Raw Data'!P1163-'Raw Data'!O1163&gt;3), 'Raw Data'!J1163, 0))</f>
        <v/>
      </c>
      <c r="F1170">
        <f>IF(ISBLANK('Raw Data'!J1163), 0, IF(AND(3=MATCH(LARGE('Raw Data'!G1163:J1163, 4), 'Raw Data'!G1163:J1163, 0), 'Raw Data'!O1163-'Raw Data'!P1163&gt;3), 'Raw Data'!I1163, 0))</f>
        <v/>
      </c>
      <c r="G1170">
        <f>IF(ISBLANK('Raw Data'!J1163), 0, IF(AND(2=MATCH(LARGE('Raw Data'!G1163:J1163, 4), 'Raw Data'!G1163:J1163, 0), AND('Raw Data'!P1163-'Raw Data'!O1163&lt;4, 'Raw Data'!P1163-'Raw Data'!O1163&gt;0)), 'Raw Data'!H1163, 0))</f>
        <v/>
      </c>
      <c r="H1170">
        <f>IF(ISBLANK('Raw Data'!J1163), 0, IF(AND(1=MATCH(LARGE('Raw Data'!G1163:J1163, 4), 'Raw Data'!G1163:J1163, 0), AND('Raw Data'!O1163-'Raw Data'!P1163&lt;4, 'Raw Data'!O1163-'Raw Data'!P1163&gt;0)), 'Raw Data'!G1163, 0))</f>
        <v/>
      </c>
      <c r="I1170">
        <f>IF(ISBLANK('Raw Data'!J1163), 0, IF(AND(4=MATCH(LARGE('Raw Data'!G1163:J1163, 3), 'Raw Data'!G1163:J1163, 0), 'Raw Data'!P1163-'Raw Data'!O1163&gt;3), 'Raw Data'!J1163, 0))</f>
        <v/>
      </c>
      <c r="J1170">
        <f>IF(ISBLANK('Raw Data'!J1163), 0, IF(AND(3=MATCH(LARGE('Raw Data'!G1163:J1163, 3), 'Raw Data'!G1163:J1163, 0), 'Raw Data'!O1163-'Raw Data'!P1163&gt;3), 'Raw Data'!I1163, 0))</f>
        <v/>
      </c>
      <c r="K1170">
        <f>IF(ISBLANK('Raw Data'!J1163), 0, IF(AND(2=MATCH(LARGE('Raw Data'!G1163:J1163, 3), 'Raw Data'!G1163:J1163, 0), AND('Raw Data'!P1163-'Raw Data'!O1163&lt;4, 'Raw Data'!P1163-'Raw Data'!O1163&gt;0)), 'Raw Data'!H1163, 0))</f>
        <v/>
      </c>
      <c r="L1170">
        <f>IF(ISBLANK('Raw Data'!J1163), 0, IF(AND(1=MATCH(LARGE('Raw Data'!G1163:J1163, 3), 'Raw Data'!G1163:J1163, 0), AND('Raw Data'!O1163-'Raw Data'!P1163&lt;4, 'Raw Data'!O1163-'Raw Data'!P1163&gt;0)), 'Raw Data'!G1163, 0))</f>
        <v/>
      </c>
      <c r="M1170">
        <f>IF(ISBLANK('Raw Data'!J1163), 0, IF(AND(4=MATCH(LARGE('Raw Data'!G1163:J1163, 2), 'Raw Data'!G1163:J1163, 0), 'Raw Data'!P1163-'Raw Data'!O1163&gt;3), 'Raw Data'!J1163, 0))</f>
        <v/>
      </c>
      <c r="N1170">
        <f>IF(ISBLANK('Raw Data'!J1163), 0, IF(AND(3=MATCH(LARGE('Raw Data'!G1163:J1163, 2), 'Raw Data'!G1163:J1163, 0), 'Raw Data'!O1163-'Raw Data'!P1163&gt;3), 'Raw Data'!I1163, 0))</f>
        <v/>
      </c>
      <c r="O1170">
        <f>IF(ISBLANK('Raw Data'!J1163), 0, IF(AND(2=MATCH(LARGE('Raw Data'!G1163:J1163, 2), 'Raw Data'!G1163:J1163, 0), AND('Raw Data'!P1163-'Raw Data'!O1163&lt;4, 'Raw Data'!P1163-'Raw Data'!O1163&gt;0)), 'Raw Data'!H1163, 0))</f>
        <v/>
      </c>
      <c r="P1170">
        <f>IF(ISBLANK('Raw Data'!J1163), 0, IF(AND(1=MATCH(LARGE('Raw Data'!G1163:J1163, 2), 'Raw Data'!G1163:J1163, 0), AND('Raw Data'!O1163-'Raw Data'!P1163&lt;4, 'Raw Data'!O1163-'Raw Data'!P1163&gt;0)), 'Raw Data'!G1163, 0))</f>
        <v/>
      </c>
      <c r="Q1170">
        <f>IF(ISBLANK('Raw Data'!J1163), 0, IF(AND(4=MATCH(LARGE('Raw Data'!G1163:J1163, 1), 'Raw Data'!G1163:J1163, 0), 'Raw Data'!P1163-'Raw Data'!O1163&gt;3), 'Raw Data'!J1163, 0))</f>
        <v/>
      </c>
      <c r="R1170">
        <f>IF(ISBLANK('Raw Data'!J1163), 0, IF(AND(3=MATCH(LARGE('Raw Data'!G1163:J1163, 1), 'Raw Data'!G1163:J1163, 0), 'Raw Data'!O1163-'Raw Data'!P1163&gt;3), 'Raw Data'!I1163, 0))</f>
        <v/>
      </c>
      <c r="S1170">
        <f>IF(AND('Raw Data'!P1163-'Raw Data'!O1163&gt;4, 'Raw Data'!F1163&lt;'Raw Data'!C1163), 'Raw Data'!J1163, 0)</f>
        <v/>
      </c>
      <c r="T1170">
        <f>IF(AND('Raw Data'!O1163-'Raw Data'!P1163&gt;4, 'Raw Data'!F1163&gt;'Raw Data'!C1163), 'Raw Data'!I1163, 0)</f>
        <v/>
      </c>
      <c r="U1170">
        <f>IF(AND('Raw Data'!P1163-'Raw Data'!O1163&lt;3, 'Raw Data'!P1163&gt;'Raw Data'!O1163, 'Raw Data'!F1163&lt;'Raw Data'!C1163), 'Raw Data'!H1163, 0)</f>
        <v/>
      </c>
      <c r="V1170">
        <f>IF(AND('Raw Data'!P1163-'Raw Data'!O1163&lt;3, 'Raw Data'!P1163&gt;'Raw Data'!O1163, 'Raw Data'!F1163&gt;'Raw Data'!C1163), 'Raw Data'!G1163, 0)</f>
        <v/>
      </c>
    </row>
    <row r="1171">
      <c r="A1171">
        <f>IF(AND('Raw Data'!F1164&lt;'Raw Data'!C1164, 'Raw Data'!P1164&gt;'Raw Data'!O1164, 'Raw Data'!P1164-'Raw Data'!O1164&gt;3), 'Raw Data'!J1164, 0)</f>
        <v/>
      </c>
      <c r="B1171">
        <f>IF(AND('Raw Data'!C1164&lt;'Raw Data'!F1164, 'Raw Data'!O1164&gt;'Raw Data'!P1164, 'Raw Data'!O1164-'Raw Data'!P1164&gt;3), 'Raw Data'!I1164, 0)</f>
        <v/>
      </c>
      <c r="C1171">
        <f>IF(AND('Raw Data'!F1164&lt;'Raw Data'!C1164, 'Raw Data'!P1164&gt;'Raw Data'!O1164, 'Raw Data'!P1164-'Raw Data'!O1164&lt;4), 'Raw Data'!H1164, 0)</f>
        <v/>
      </c>
      <c r="D1171">
        <f>IF(AND('Raw Data'!C1164&lt;'Raw Data'!F1164, 'Raw Data'!O1164&gt;'Raw Data'!P1164, 'Raw Data'!O1164-'Raw Data'!P1164&lt;4), 'Raw Data'!G1164, 0)</f>
        <v/>
      </c>
      <c r="E1171">
        <f>IF(ISBLANK('Raw Data'!J1164), 0, IF(AND(4=MATCH(LARGE('Raw Data'!G1164:J1164, 4), 'Raw Data'!G1164:J1164, 0), 'Raw Data'!P1164-'Raw Data'!O1164&gt;3), 'Raw Data'!J1164, 0))</f>
        <v/>
      </c>
      <c r="F1171">
        <f>IF(ISBLANK('Raw Data'!J1164), 0, IF(AND(3=MATCH(LARGE('Raw Data'!G1164:J1164, 4), 'Raw Data'!G1164:J1164, 0), 'Raw Data'!O1164-'Raw Data'!P1164&gt;3), 'Raw Data'!I1164, 0))</f>
        <v/>
      </c>
      <c r="G1171">
        <f>IF(ISBLANK('Raw Data'!J1164), 0, IF(AND(2=MATCH(LARGE('Raw Data'!G1164:J1164, 4), 'Raw Data'!G1164:J1164, 0), AND('Raw Data'!P1164-'Raw Data'!O1164&lt;4, 'Raw Data'!P1164-'Raw Data'!O1164&gt;0)), 'Raw Data'!H1164, 0))</f>
        <v/>
      </c>
      <c r="H1171">
        <f>IF(ISBLANK('Raw Data'!J1164), 0, IF(AND(1=MATCH(LARGE('Raw Data'!G1164:J1164, 4), 'Raw Data'!G1164:J1164, 0), AND('Raw Data'!O1164-'Raw Data'!P1164&lt;4, 'Raw Data'!O1164-'Raw Data'!P1164&gt;0)), 'Raw Data'!G1164, 0))</f>
        <v/>
      </c>
      <c r="I1171">
        <f>IF(ISBLANK('Raw Data'!J1164), 0, IF(AND(4=MATCH(LARGE('Raw Data'!G1164:J1164, 3), 'Raw Data'!G1164:J1164, 0), 'Raw Data'!P1164-'Raw Data'!O1164&gt;3), 'Raw Data'!J1164, 0))</f>
        <v/>
      </c>
      <c r="J1171">
        <f>IF(ISBLANK('Raw Data'!J1164), 0, IF(AND(3=MATCH(LARGE('Raw Data'!G1164:J1164, 3), 'Raw Data'!G1164:J1164, 0), 'Raw Data'!O1164-'Raw Data'!P1164&gt;3), 'Raw Data'!I1164, 0))</f>
        <v/>
      </c>
      <c r="K1171">
        <f>IF(ISBLANK('Raw Data'!J1164), 0, IF(AND(2=MATCH(LARGE('Raw Data'!G1164:J1164, 3), 'Raw Data'!G1164:J1164, 0), AND('Raw Data'!P1164-'Raw Data'!O1164&lt;4, 'Raw Data'!P1164-'Raw Data'!O1164&gt;0)), 'Raw Data'!H1164, 0))</f>
        <v/>
      </c>
      <c r="L1171">
        <f>IF(ISBLANK('Raw Data'!J1164), 0, IF(AND(1=MATCH(LARGE('Raw Data'!G1164:J1164, 3), 'Raw Data'!G1164:J1164, 0), AND('Raw Data'!O1164-'Raw Data'!P1164&lt;4, 'Raw Data'!O1164-'Raw Data'!P1164&gt;0)), 'Raw Data'!G1164, 0))</f>
        <v/>
      </c>
      <c r="M1171">
        <f>IF(ISBLANK('Raw Data'!J1164), 0, IF(AND(4=MATCH(LARGE('Raw Data'!G1164:J1164, 2), 'Raw Data'!G1164:J1164, 0), 'Raw Data'!P1164-'Raw Data'!O1164&gt;3), 'Raw Data'!J1164, 0))</f>
        <v/>
      </c>
      <c r="N1171">
        <f>IF(ISBLANK('Raw Data'!J1164), 0, IF(AND(3=MATCH(LARGE('Raw Data'!G1164:J1164, 2), 'Raw Data'!G1164:J1164, 0), 'Raw Data'!O1164-'Raw Data'!P1164&gt;3), 'Raw Data'!I1164, 0))</f>
        <v/>
      </c>
      <c r="O1171">
        <f>IF(ISBLANK('Raw Data'!J1164), 0, IF(AND(2=MATCH(LARGE('Raw Data'!G1164:J1164, 2), 'Raw Data'!G1164:J1164, 0), AND('Raw Data'!P1164-'Raw Data'!O1164&lt;4, 'Raw Data'!P1164-'Raw Data'!O1164&gt;0)), 'Raw Data'!H1164, 0))</f>
        <v/>
      </c>
      <c r="P1171">
        <f>IF(ISBLANK('Raw Data'!J1164), 0, IF(AND(1=MATCH(LARGE('Raw Data'!G1164:J1164, 2), 'Raw Data'!G1164:J1164, 0), AND('Raw Data'!O1164-'Raw Data'!P1164&lt;4, 'Raw Data'!O1164-'Raw Data'!P1164&gt;0)), 'Raw Data'!G1164, 0))</f>
        <v/>
      </c>
      <c r="Q1171">
        <f>IF(ISBLANK('Raw Data'!J1164), 0, IF(AND(4=MATCH(LARGE('Raw Data'!G1164:J1164, 1), 'Raw Data'!G1164:J1164, 0), 'Raw Data'!P1164-'Raw Data'!O1164&gt;3), 'Raw Data'!J1164, 0))</f>
        <v/>
      </c>
      <c r="R1171">
        <f>IF(ISBLANK('Raw Data'!J1164), 0, IF(AND(3=MATCH(LARGE('Raw Data'!G1164:J1164, 1), 'Raw Data'!G1164:J1164, 0), 'Raw Data'!O1164-'Raw Data'!P1164&gt;3), 'Raw Data'!I1164, 0))</f>
        <v/>
      </c>
      <c r="S1171">
        <f>IF(AND('Raw Data'!P1164-'Raw Data'!O1164&gt;4, 'Raw Data'!F1164&lt;'Raw Data'!C1164), 'Raw Data'!J1164, 0)</f>
        <v/>
      </c>
      <c r="T1171">
        <f>IF(AND('Raw Data'!O1164-'Raw Data'!P1164&gt;4, 'Raw Data'!F1164&gt;'Raw Data'!C1164), 'Raw Data'!I1164, 0)</f>
        <v/>
      </c>
      <c r="U1171">
        <f>IF(AND('Raw Data'!P1164-'Raw Data'!O1164&lt;3, 'Raw Data'!P1164&gt;'Raw Data'!O1164, 'Raw Data'!F1164&lt;'Raw Data'!C1164), 'Raw Data'!H1164, 0)</f>
        <v/>
      </c>
      <c r="V1171">
        <f>IF(AND('Raw Data'!P1164-'Raw Data'!O1164&lt;3, 'Raw Data'!P1164&gt;'Raw Data'!O1164, 'Raw Data'!F1164&gt;'Raw Data'!C1164), 'Raw Data'!G1164, 0)</f>
        <v/>
      </c>
    </row>
    <row r="1172">
      <c r="A1172">
        <f>IF(AND('Raw Data'!F1165&lt;'Raw Data'!C1165, 'Raw Data'!P1165&gt;'Raw Data'!O1165, 'Raw Data'!P1165-'Raw Data'!O1165&gt;3), 'Raw Data'!J1165, 0)</f>
        <v/>
      </c>
      <c r="B1172">
        <f>IF(AND('Raw Data'!C1165&lt;'Raw Data'!F1165, 'Raw Data'!O1165&gt;'Raw Data'!P1165, 'Raw Data'!O1165-'Raw Data'!P1165&gt;3), 'Raw Data'!I1165, 0)</f>
        <v/>
      </c>
      <c r="C1172">
        <f>IF(AND('Raw Data'!F1165&lt;'Raw Data'!C1165, 'Raw Data'!P1165&gt;'Raw Data'!O1165, 'Raw Data'!P1165-'Raw Data'!O1165&lt;4), 'Raw Data'!H1165, 0)</f>
        <v/>
      </c>
      <c r="D1172">
        <f>IF(AND('Raw Data'!C1165&lt;'Raw Data'!F1165, 'Raw Data'!O1165&gt;'Raw Data'!P1165, 'Raw Data'!O1165-'Raw Data'!P1165&lt;4), 'Raw Data'!G1165, 0)</f>
        <v/>
      </c>
      <c r="E1172">
        <f>IF(ISBLANK('Raw Data'!J1165), 0, IF(AND(4=MATCH(LARGE('Raw Data'!G1165:J1165, 4), 'Raw Data'!G1165:J1165, 0), 'Raw Data'!P1165-'Raw Data'!O1165&gt;3), 'Raw Data'!J1165, 0))</f>
        <v/>
      </c>
      <c r="F1172">
        <f>IF(ISBLANK('Raw Data'!J1165), 0, IF(AND(3=MATCH(LARGE('Raw Data'!G1165:J1165, 4), 'Raw Data'!G1165:J1165, 0), 'Raw Data'!O1165-'Raw Data'!P1165&gt;3), 'Raw Data'!I1165, 0))</f>
        <v/>
      </c>
      <c r="G1172">
        <f>IF(ISBLANK('Raw Data'!J1165), 0, IF(AND(2=MATCH(LARGE('Raw Data'!G1165:J1165, 4), 'Raw Data'!G1165:J1165, 0), AND('Raw Data'!P1165-'Raw Data'!O1165&lt;4, 'Raw Data'!P1165-'Raw Data'!O1165&gt;0)), 'Raw Data'!H1165, 0))</f>
        <v/>
      </c>
      <c r="H1172">
        <f>IF(ISBLANK('Raw Data'!J1165), 0, IF(AND(1=MATCH(LARGE('Raw Data'!G1165:J1165, 4), 'Raw Data'!G1165:J1165, 0), AND('Raw Data'!O1165-'Raw Data'!P1165&lt;4, 'Raw Data'!O1165-'Raw Data'!P1165&gt;0)), 'Raw Data'!G1165, 0))</f>
        <v/>
      </c>
      <c r="I1172">
        <f>IF(ISBLANK('Raw Data'!J1165), 0, IF(AND(4=MATCH(LARGE('Raw Data'!G1165:J1165, 3), 'Raw Data'!G1165:J1165, 0), 'Raw Data'!P1165-'Raw Data'!O1165&gt;3), 'Raw Data'!J1165, 0))</f>
        <v/>
      </c>
      <c r="J1172">
        <f>IF(ISBLANK('Raw Data'!J1165), 0, IF(AND(3=MATCH(LARGE('Raw Data'!G1165:J1165, 3), 'Raw Data'!G1165:J1165, 0), 'Raw Data'!O1165-'Raw Data'!P1165&gt;3), 'Raw Data'!I1165, 0))</f>
        <v/>
      </c>
      <c r="K1172">
        <f>IF(ISBLANK('Raw Data'!J1165), 0, IF(AND(2=MATCH(LARGE('Raw Data'!G1165:J1165, 3), 'Raw Data'!G1165:J1165, 0), AND('Raw Data'!P1165-'Raw Data'!O1165&lt;4, 'Raw Data'!P1165-'Raw Data'!O1165&gt;0)), 'Raw Data'!H1165, 0))</f>
        <v/>
      </c>
      <c r="L1172">
        <f>IF(ISBLANK('Raw Data'!J1165), 0, IF(AND(1=MATCH(LARGE('Raw Data'!G1165:J1165, 3), 'Raw Data'!G1165:J1165, 0), AND('Raw Data'!O1165-'Raw Data'!P1165&lt;4, 'Raw Data'!O1165-'Raw Data'!P1165&gt;0)), 'Raw Data'!G1165, 0))</f>
        <v/>
      </c>
      <c r="M1172">
        <f>IF(ISBLANK('Raw Data'!J1165), 0, IF(AND(4=MATCH(LARGE('Raw Data'!G1165:J1165, 2), 'Raw Data'!G1165:J1165, 0), 'Raw Data'!P1165-'Raw Data'!O1165&gt;3), 'Raw Data'!J1165, 0))</f>
        <v/>
      </c>
      <c r="N1172">
        <f>IF(ISBLANK('Raw Data'!J1165), 0, IF(AND(3=MATCH(LARGE('Raw Data'!G1165:J1165, 2), 'Raw Data'!G1165:J1165, 0), 'Raw Data'!O1165-'Raw Data'!P1165&gt;3), 'Raw Data'!I1165, 0))</f>
        <v/>
      </c>
      <c r="O1172">
        <f>IF(ISBLANK('Raw Data'!J1165), 0, IF(AND(2=MATCH(LARGE('Raw Data'!G1165:J1165, 2), 'Raw Data'!G1165:J1165, 0), AND('Raw Data'!P1165-'Raw Data'!O1165&lt;4, 'Raw Data'!P1165-'Raw Data'!O1165&gt;0)), 'Raw Data'!H1165, 0))</f>
        <v/>
      </c>
      <c r="P1172">
        <f>IF(ISBLANK('Raw Data'!J1165), 0, IF(AND(1=MATCH(LARGE('Raw Data'!G1165:J1165, 2), 'Raw Data'!G1165:J1165, 0), AND('Raw Data'!O1165-'Raw Data'!P1165&lt;4, 'Raw Data'!O1165-'Raw Data'!P1165&gt;0)), 'Raw Data'!G1165, 0))</f>
        <v/>
      </c>
      <c r="Q1172">
        <f>IF(ISBLANK('Raw Data'!J1165), 0, IF(AND(4=MATCH(LARGE('Raw Data'!G1165:J1165, 1), 'Raw Data'!G1165:J1165, 0), 'Raw Data'!P1165-'Raw Data'!O1165&gt;3), 'Raw Data'!J1165, 0))</f>
        <v/>
      </c>
      <c r="R1172">
        <f>IF(ISBLANK('Raw Data'!J1165), 0, IF(AND(3=MATCH(LARGE('Raw Data'!G1165:J1165, 1), 'Raw Data'!G1165:J1165, 0), 'Raw Data'!O1165-'Raw Data'!P1165&gt;3), 'Raw Data'!I1165, 0))</f>
        <v/>
      </c>
      <c r="S1172">
        <f>IF(AND('Raw Data'!P1165-'Raw Data'!O1165&gt;4, 'Raw Data'!F1165&lt;'Raw Data'!C1165), 'Raw Data'!J1165, 0)</f>
        <v/>
      </c>
      <c r="T1172">
        <f>IF(AND('Raw Data'!O1165-'Raw Data'!P1165&gt;4, 'Raw Data'!F1165&gt;'Raw Data'!C1165), 'Raw Data'!I1165, 0)</f>
        <v/>
      </c>
      <c r="U1172">
        <f>IF(AND('Raw Data'!P1165-'Raw Data'!O1165&lt;3, 'Raw Data'!P1165&gt;'Raw Data'!O1165, 'Raw Data'!F1165&lt;'Raw Data'!C1165), 'Raw Data'!H1165, 0)</f>
        <v/>
      </c>
      <c r="V1172">
        <f>IF(AND('Raw Data'!P1165-'Raw Data'!O1165&lt;3, 'Raw Data'!P1165&gt;'Raw Data'!O1165, 'Raw Data'!F1165&gt;'Raw Data'!C1165), 'Raw Data'!G1165, 0)</f>
        <v/>
      </c>
    </row>
    <row r="1173">
      <c r="A1173">
        <f>IF(AND('Raw Data'!F1166&lt;'Raw Data'!C1166, 'Raw Data'!P1166&gt;'Raw Data'!O1166, 'Raw Data'!P1166-'Raw Data'!O1166&gt;3), 'Raw Data'!J1166, 0)</f>
        <v/>
      </c>
      <c r="B1173">
        <f>IF(AND('Raw Data'!C1166&lt;'Raw Data'!F1166, 'Raw Data'!O1166&gt;'Raw Data'!P1166, 'Raw Data'!O1166-'Raw Data'!P1166&gt;3), 'Raw Data'!I1166, 0)</f>
        <v/>
      </c>
      <c r="C1173">
        <f>IF(AND('Raw Data'!F1166&lt;'Raw Data'!C1166, 'Raw Data'!P1166&gt;'Raw Data'!O1166, 'Raw Data'!P1166-'Raw Data'!O1166&lt;4), 'Raw Data'!H1166, 0)</f>
        <v/>
      </c>
      <c r="D1173">
        <f>IF(AND('Raw Data'!C1166&lt;'Raw Data'!F1166, 'Raw Data'!O1166&gt;'Raw Data'!P1166, 'Raw Data'!O1166-'Raw Data'!P1166&lt;4), 'Raw Data'!G1166, 0)</f>
        <v/>
      </c>
      <c r="E1173">
        <f>IF(ISBLANK('Raw Data'!J1166), 0, IF(AND(4=MATCH(LARGE('Raw Data'!G1166:J1166, 4), 'Raw Data'!G1166:J1166, 0), 'Raw Data'!P1166-'Raw Data'!O1166&gt;3), 'Raw Data'!J1166, 0))</f>
        <v/>
      </c>
      <c r="F1173">
        <f>IF(ISBLANK('Raw Data'!J1166), 0, IF(AND(3=MATCH(LARGE('Raw Data'!G1166:J1166, 4), 'Raw Data'!G1166:J1166, 0), 'Raw Data'!O1166-'Raw Data'!P1166&gt;3), 'Raw Data'!I1166, 0))</f>
        <v/>
      </c>
      <c r="G1173">
        <f>IF(ISBLANK('Raw Data'!J1166), 0, IF(AND(2=MATCH(LARGE('Raw Data'!G1166:J1166, 4), 'Raw Data'!G1166:J1166, 0), AND('Raw Data'!P1166-'Raw Data'!O1166&lt;4, 'Raw Data'!P1166-'Raw Data'!O1166&gt;0)), 'Raw Data'!H1166, 0))</f>
        <v/>
      </c>
      <c r="H1173">
        <f>IF(ISBLANK('Raw Data'!J1166), 0, IF(AND(1=MATCH(LARGE('Raw Data'!G1166:J1166, 4), 'Raw Data'!G1166:J1166, 0), AND('Raw Data'!O1166-'Raw Data'!P1166&lt;4, 'Raw Data'!O1166-'Raw Data'!P1166&gt;0)), 'Raw Data'!G1166, 0))</f>
        <v/>
      </c>
      <c r="I1173">
        <f>IF(ISBLANK('Raw Data'!J1166), 0, IF(AND(4=MATCH(LARGE('Raw Data'!G1166:J1166, 3), 'Raw Data'!G1166:J1166, 0), 'Raw Data'!P1166-'Raw Data'!O1166&gt;3), 'Raw Data'!J1166, 0))</f>
        <v/>
      </c>
      <c r="J1173">
        <f>IF(ISBLANK('Raw Data'!J1166), 0, IF(AND(3=MATCH(LARGE('Raw Data'!G1166:J1166, 3), 'Raw Data'!G1166:J1166, 0), 'Raw Data'!O1166-'Raw Data'!P1166&gt;3), 'Raw Data'!I1166, 0))</f>
        <v/>
      </c>
      <c r="K1173">
        <f>IF(ISBLANK('Raw Data'!J1166), 0, IF(AND(2=MATCH(LARGE('Raw Data'!G1166:J1166, 3), 'Raw Data'!G1166:J1166, 0), AND('Raw Data'!P1166-'Raw Data'!O1166&lt;4, 'Raw Data'!P1166-'Raw Data'!O1166&gt;0)), 'Raw Data'!H1166, 0))</f>
        <v/>
      </c>
      <c r="L1173">
        <f>IF(ISBLANK('Raw Data'!J1166), 0, IF(AND(1=MATCH(LARGE('Raw Data'!G1166:J1166, 3), 'Raw Data'!G1166:J1166, 0), AND('Raw Data'!O1166-'Raw Data'!P1166&lt;4, 'Raw Data'!O1166-'Raw Data'!P1166&gt;0)), 'Raw Data'!G1166, 0))</f>
        <v/>
      </c>
      <c r="M1173">
        <f>IF(ISBLANK('Raw Data'!J1166), 0, IF(AND(4=MATCH(LARGE('Raw Data'!G1166:J1166, 2), 'Raw Data'!G1166:J1166, 0), 'Raw Data'!P1166-'Raw Data'!O1166&gt;3), 'Raw Data'!J1166, 0))</f>
        <v/>
      </c>
      <c r="N1173">
        <f>IF(ISBLANK('Raw Data'!J1166), 0, IF(AND(3=MATCH(LARGE('Raw Data'!G1166:J1166, 2), 'Raw Data'!G1166:J1166, 0), 'Raw Data'!O1166-'Raw Data'!P1166&gt;3), 'Raw Data'!I1166, 0))</f>
        <v/>
      </c>
      <c r="O1173">
        <f>IF(ISBLANK('Raw Data'!J1166), 0, IF(AND(2=MATCH(LARGE('Raw Data'!G1166:J1166, 2), 'Raw Data'!G1166:J1166, 0), AND('Raw Data'!P1166-'Raw Data'!O1166&lt;4, 'Raw Data'!P1166-'Raw Data'!O1166&gt;0)), 'Raw Data'!H1166, 0))</f>
        <v/>
      </c>
      <c r="P1173">
        <f>IF(ISBLANK('Raw Data'!J1166), 0, IF(AND(1=MATCH(LARGE('Raw Data'!G1166:J1166, 2), 'Raw Data'!G1166:J1166, 0), AND('Raw Data'!O1166-'Raw Data'!P1166&lt;4, 'Raw Data'!O1166-'Raw Data'!P1166&gt;0)), 'Raw Data'!G1166, 0))</f>
        <v/>
      </c>
      <c r="Q1173">
        <f>IF(ISBLANK('Raw Data'!J1166), 0, IF(AND(4=MATCH(LARGE('Raw Data'!G1166:J1166, 1), 'Raw Data'!G1166:J1166, 0), 'Raw Data'!P1166-'Raw Data'!O1166&gt;3), 'Raw Data'!J1166, 0))</f>
        <v/>
      </c>
      <c r="R1173">
        <f>IF(ISBLANK('Raw Data'!J1166), 0, IF(AND(3=MATCH(LARGE('Raw Data'!G1166:J1166, 1), 'Raw Data'!G1166:J1166, 0), 'Raw Data'!O1166-'Raw Data'!P1166&gt;3), 'Raw Data'!I1166, 0))</f>
        <v/>
      </c>
      <c r="S1173">
        <f>IF(AND('Raw Data'!P1166-'Raw Data'!O1166&gt;4, 'Raw Data'!F1166&lt;'Raw Data'!C1166), 'Raw Data'!J1166, 0)</f>
        <v/>
      </c>
      <c r="T1173">
        <f>IF(AND('Raw Data'!O1166-'Raw Data'!P1166&gt;4, 'Raw Data'!F1166&gt;'Raw Data'!C1166), 'Raw Data'!I1166, 0)</f>
        <v/>
      </c>
      <c r="U1173">
        <f>IF(AND('Raw Data'!P1166-'Raw Data'!O1166&lt;3, 'Raw Data'!P1166&gt;'Raw Data'!O1166, 'Raw Data'!F1166&lt;'Raw Data'!C1166), 'Raw Data'!H1166, 0)</f>
        <v/>
      </c>
      <c r="V1173">
        <f>IF(AND('Raw Data'!P1166-'Raw Data'!O1166&lt;3, 'Raw Data'!P1166&gt;'Raw Data'!O1166, 'Raw Data'!F1166&gt;'Raw Data'!C1166), 'Raw Data'!G1166, 0)</f>
        <v/>
      </c>
    </row>
    <row r="1174">
      <c r="A1174">
        <f>IF(AND('Raw Data'!F1167&lt;'Raw Data'!C1167, 'Raw Data'!P1167&gt;'Raw Data'!O1167, 'Raw Data'!P1167-'Raw Data'!O1167&gt;3), 'Raw Data'!J1167, 0)</f>
        <v/>
      </c>
      <c r="B1174">
        <f>IF(AND('Raw Data'!C1167&lt;'Raw Data'!F1167, 'Raw Data'!O1167&gt;'Raw Data'!P1167, 'Raw Data'!O1167-'Raw Data'!P1167&gt;3), 'Raw Data'!I1167, 0)</f>
        <v/>
      </c>
      <c r="C1174">
        <f>IF(AND('Raw Data'!F1167&lt;'Raw Data'!C1167, 'Raw Data'!P1167&gt;'Raw Data'!O1167, 'Raw Data'!P1167-'Raw Data'!O1167&lt;4), 'Raw Data'!H1167, 0)</f>
        <v/>
      </c>
      <c r="D1174">
        <f>IF(AND('Raw Data'!C1167&lt;'Raw Data'!F1167, 'Raw Data'!O1167&gt;'Raw Data'!P1167, 'Raw Data'!O1167-'Raw Data'!P1167&lt;4), 'Raw Data'!G1167, 0)</f>
        <v/>
      </c>
      <c r="E1174">
        <f>IF(ISBLANK('Raw Data'!J1167), 0, IF(AND(4=MATCH(LARGE('Raw Data'!G1167:J1167, 4), 'Raw Data'!G1167:J1167, 0), 'Raw Data'!P1167-'Raw Data'!O1167&gt;3), 'Raw Data'!J1167, 0))</f>
        <v/>
      </c>
      <c r="F1174">
        <f>IF(ISBLANK('Raw Data'!J1167), 0, IF(AND(3=MATCH(LARGE('Raw Data'!G1167:J1167, 4), 'Raw Data'!G1167:J1167, 0), 'Raw Data'!O1167-'Raw Data'!P1167&gt;3), 'Raw Data'!I1167, 0))</f>
        <v/>
      </c>
      <c r="G1174">
        <f>IF(ISBLANK('Raw Data'!J1167), 0, IF(AND(2=MATCH(LARGE('Raw Data'!G1167:J1167, 4), 'Raw Data'!G1167:J1167, 0), AND('Raw Data'!P1167-'Raw Data'!O1167&lt;4, 'Raw Data'!P1167-'Raw Data'!O1167&gt;0)), 'Raw Data'!H1167, 0))</f>
        <v/>
      </c>
      <c r="H1174">
        <f>IF(ISBLANK('Raw Data'!J1167), 0, IF(AND(1=MATCH(LARGE('Raw Data'!G1167:J1167, 4), 'Raw Data'!G1167:J1167, 0), AND('Raw Data'!O1167-'Raw Data'!P1167&lt;4, 'Raw Data'!O1167-'Raw Data'!P1167&gt;0)), 'Raw Data'!G1167, 0))</f>
        <v/>
      </c>
      <c r="I1174">
        <f>IF(ISBLANK('Raw Data'!J1167), 0, IF(AND(4=MATCH(LARGE('Raw Data'!G1167:J1167, 3), 'Raw Data'!G1167:J1167, 0), 'Raw Data'!P1167-'Raw Data'!O1167&gt;3), 'Raw Data'!J1167, 0))</f>
        <v/>
      </c>
      <c r="J1174">
        <f>IF(ISBLANK('Raw Data'!J1167), 0, IF(AND(3=MATCH(LARGE('Raw Data'!G1167:J1167, 3), 'Raw Data'!G1167:J1167, 0), 'Raw Data'!O1167-'Raw Data'!P1167&gt;3), 'Raw Data'!I1167, 0))</f>
        <v/>
      </c>
      <c r="K1174">
        <f>IF(ISBLANK('Raw Data'!J1167), 0, IF(AND(2=MATCH(LARGE('Raw Data'!G1167:J1167, 3), 'Raw Data'!G1167:J1167, 0), AND('Raw Data'!P1167-'Raw Data'!O1167&lt;4, 'Raw Data'!P1167-'Raw Data'!O1167&gt;0)), 'Raw Data'!H1167, 0))</f>
        <v/>
      </c>
      <c r="L1174">
        <f>IF(ISBLANK('Raw Data'!J1167), 0, IF(AND(1=MATCH(LARGE('Raw Data'!G1167:J1167, 3), 'Raw Data'!G1167:J1167, 0), AND('Raw Data'!O1167-'Raw Data'!P1167&lt;4, 'Raw Data'!O1167-'Raw Data'!P1167&gt;0)), 'Raw Data'!G1167, 0))</f>
        <v/>
      </c>
      <c r="M1174">
        <f>IF(ISBLANK('Raw Data'!J1167), 0, IF(AND(4=MATCH(LARGE('Raw Data'!G1167:J1167, 2), 'Raw Data'!G1167:J1167, 0), 'Raw Data'!P1167-'Raw Data'!O1167&gt;3), 'Raw Data'!J1167, 0))</f>
        <v/>
      </c>
      <c r="N1174">
        <f>IF(ISBLANK('Raw Data'!J1167), 0, IF(AND(3=MATCH(LARGE('Raw Data'!G1167:J1167, 2), 'Raw Data'!G1167:J1167, 0), 'Raw Data'!O1167-'Raw Data'!P1167&gt;3), 'Raw Data'!I1167, 0))</f>
        <v/>
      </c>
      <c r="O1174">
        <f>IF(ISBLANK('Raw Data'!J1167), 0, IF(AND(2=MATCH(LARGE('Raw Data'!G1167:J1167, 2), 'Raw Data'!G1167:J1167, 0), AND('Raw Data'!P1167-'Raw Data'!O1167&lt;4, 'Raw Data'!P1167-'Raw Data'!O1167&gt;0)), 'Raw Data'!H1167, 0))</f>
        <v/>
      </c>
      <c r="P1174">
        <f>IF(ISBLANK('Raw Data'!J1167), 0, IF(AND(1=MATCH(LARGE('Raw Data'!G1167:J1167, 2), 'Raw Data'!G1167:J1167, 0), AND('Raw Data'!O1167-'Raw Data'!P1167&lt;4, 'Raw Data'!O1167-'Raw Data'!P1167&gt;0)), 'Raw Data'!G1167, 0))</f>
        <v/>
      </c>
      <c r="Q1174">
        <f>IF(ISBLANK('Raw Data'!J1167), 0, IF(AND(4=MATCH(LARGE('Raw Data'!G1167:J1167, 1), 'Raw Data'!G1167:J1167, 0), 'Raw Data'!P1167-'Raw Data'!O1167&gt;3), 'Raw Data'!J1167, 0))</f>
        <v/>
      </c>
      <c r="R1174">
        <f>IF(ISBLANK('Raw Data'!J1167), 0, IF(AND(3=MATCH(LARGE('Raw Data'!G1167:J1167, 1), 'Raw Data'!G1167:J1167, 0), 'Raw Data'!O1167-'Raw Data'!P1167&gt;3), 'Raw Data'!I1167, 0))</f>
        <v/>
      </c>
      <c r="S1174">
        <f>IF(AND('Raw Data'!P1167-'Raw Data'!O1167&gt;4, 'Raw Data'!F1167&lt;'Raw Data'!C1167), 'Raw Data'!J1167, 0)</f>
        <v/>
      </c>
      <c r="T1174">
        <f>IF(AND('Raw Data'!O1167-'Raw Data'!P1167&gt;4, 'Raw Data'!F1167&gt;'Raw Data'!C1167), 'Raw Data'!I1167, 0)</f>
        <v/>
      </c>
      <c r="U1174">
        <f>IF(AND('Raw Data'!P1167-'Raw Data'!O1167&lt;3, 'Raw Data'!P1167&gt;'Raw Data'!O1167, 'Raw Data'!F1167&lt;'Raw Data'!C1167), 'Raw Data'!H1167, 0)</f>
        <v/>
      </c>
      <c r="V1174">
        <f>IF(AND('Raw Data'!P1167-'Raw Data'!O1167&lt;3, 'Raw Data'!P1167&gt;'Raw Data'!O1167, 'Raw Data'!F1167&gt;'Raw Data'!C1167), 'Raw Data'!G1167, 0)</f>
        <v/>
      </c>
    </row>
    <row r="1175">
      <c r="A1175">
        <f>IF(AND('Raw Data'!F1168&lt;'Raw Data'!C1168, 'Raw Data'!P1168&gt;'Raw Data'!O1168, 'Raw Data'!P1168-'Raw Data'!O1168&gt;3), 'Raw Data'!J1168, 0)</f>
        <v/>
      </c>
      <c r="B1175">
        <f>IF(AND('Raw Data'!C1168&lt;'Raw Data'!F1168, 'Raw Data'!O1168&gt;'Raw Data'!P1168, 'Raw Data'!O1168-'Raw Data'!P1168&gt;3), 'Raw Data'!I1168, 0)</f>
        <v/>
      </c>
      <c r="C1175">
        <f>IF(AND('Raw Data'!F1168&lt;'Raw Data'!C1168, 'Raw Data'!P1168&gt;'Raw Data'!O1168, 'Raw Data'!P1168-'Raw Data'!O1168&lt;4), 'Raw Data'!H1168, 0)</f>
        <v/>
      </c>
      <c r="D1175">
        <f>IF(AND('Raw Data'!C1168&lt;'Raw Data'!F1168, 'Raw Data'!O1168&gt;'Raw Data'!P1168, 'Raw Data'!O1168-'Raw Data'!P1168&lt;4), 'Raw Data'!G1168, 0)</f>
        <v/>
      </c>
      <c r="E1175">
        <f>IF(ISBLANK('Raw Data'!J1168), 0, IF(AND(4=MATCH(LARGE('Raw Data'!G1168:J1168, 4), 'Raw Data'!G1168:J1168, 0), 'Raw Data'!P1168-'Raw Data'!O1168&gt;3), 'Raw Data'!J1168, 0))</f>
        <v/>
      </c>
      <c r="F1175">
        <f>IF(ISBLANK('Raw Data'!J1168), 0, IF(AND(3=MATCH(LARGE('Raw Data'!G1168:J1168, 4), 'Raw Data'!G1168:J1168, 0), 'Raw Data'!O1168-'Raw Data'!P1168&gt;3), 'Raw Data'!I1168, 0))</f>
        <v/>
      </c>
      <c r="G1175">
        <f>IF(ISBLANK('Raw Data'!J1168), 0, IF(AND(2=MATCH(LARGE('Raw Data'!G1168:J1168, 4), 'Raw Data'!G1168:J1168, 0), AND('Raw Data'!P1168-'Raw Data'!O1168&lt;4, 'Raw Data'!P1168-'Raw Data'!O1168&gt;0)), 'Raw Data'!H1168, 0))</f>
        <v/>
      </c>
      <c r="H1175">
        <f>IF(ISBLANK('Raw Data'!J1168), 0, IF(AND(1=MATCH(LARGE('Raw Data'!G1168:J1168, 4), 'Raw Data'!G1168:J1168, 0), AND('Raw Data'!O1168-'Raw Data'!P1168&lt;4, 'Raw Data'!O1168-'Raw Data'!P1168&gt;0)), 'Raw Data'!G1168, 0))</f>
        <v/>
      </c>
      <c r="I1175">
        <f>IF(ISBLANK('Raw Data'!J1168), 0, IF(AND(4=MATCH(LARGE('Raw Data'!G1168:J1168, 3), 'Raw Data'!G1168:J1168, 0), 'Raw Data'!P1168-'Raw Data'!O1168&gt;3), 'Raw Data'!J1168, 0))</f>
        <v/>
      </c>
      <c r="J1175">
        <f>IF(ISBLANK('Raw Data'!J1168), 0, IF(AND(3=MATCH(LARGE('Raw Data'!G1168:J1168, 3), 'Raw Data'!G1168:J1168, 0), 'Raw Data'!O1168-'Raw Data'!P1168&gt;3), 'Raw Data'!I1168, 0))</f>
        <v/>
      </c>
      <c r="K1175">
        <f>IF(ISBLANK('Raw Data'!J1168), 0, IF(AND(2=MATCH(LARGE('Raw Data'!G1168:J1168, 3), 'Raw Data'!G1168:J1168, 0), AND('Raw Data'!P1168-'Raw Data'!O1168&lt;4, 'Raw Data'!P1168-'Raw Data'!O1168&gt;0)), 'Raw Data'!H1168, 0))</f>
        <v/>
      </c>
      <c r="L1175">
        <f>IF(ISBLANK('Raw Data'!J1168), 0, IF(AND(1=MATCH(LARGE('Raw Data'!G1168:J1168, 3), 'Raw Data'!G1168:J1168, 0), AND('Raw Data'!O1168-'Raw Data'!P1168&lt;4, 'Raw Data'!O1168-'Raw Data'!P1168&gt;0)), 'Raw Data'!G1168, 0))</f>
        <v/>
      </c>
      <c r="M1175">
        <f>IF(ISBLANK('Raw Data'!J1168), 0, IF(AND(4=MATCH(LARGE('Raw Data'!G1168:J1168, 2), 'Raw Data'!G1168:J1168, 0), 'Raw Data'!P1168-'Raw Data'!O1168&gt;3), 'Raw Data'!J1168, 0))</f>
        <v/>
      </c>
      <c r="N1175">
        <f>IF(ISBLANK('Raw Data'!J1168), 0, IF(AND(3=MATCH(LARGE('Raw Data'!G1168:J1168, 2), 'Raw Data'!G1168:J1168, 0), 'Raw Data'!O1168-'Raw Data'!P1168&gt;3), 'Raw Data'!I1168, 0))</f>
        <v/>
      </c>
      <c r="O1175">
        <f>IF(ISBLANK('Raw Data'!J1168), 0, IF(AND(2=MATCH(LARGE('Raw Data'!G1168:J1168, 2), 'Raw Data'!G1168:J1168, 0), AND('Raw Data'!P1168-'Raw Data'!O1168&lt;4, 'Raw Data'!P1168-'Raw Data'!O1168&gt;0)), 'Raw Data'!H1168, 0))</f>
        <v/>
      </c>
      <c r="P1175">
        <f>IF(ISBLANK('Raw Data'!J1168), 0, IF(AND(1=MATCH(LARGE('Raw Data'!G1168:J1168, 2), 'Raw Data'!G1168:J1168, 0), AND('Raw Data'!O1168-'Raw Data'!P1168&lt;4, 'Raw Data'!O1168-'Raw Data'!P1168&gt;0)), 'Raw Data'!G1168, 0))</f>
        <v/>
      </c>
      <c r="Q1175">
        <f>IF(ISBLANK('Raw Data'!J1168), 0, IF(AND(4=MATCH(LARGE('Raw Data'!G1168:J1168, 1), 'Raw Data'!G1168:J1168, 0), 'Raw Data'!P1168-'Raw Data'!O1168&gt;3), 'Raw Data'!J1168, 0))</f>
        <v/>
      </c>
      <c r="R1175">
        <f>IF(ISBLANK('Raw Data'!J1168), 0, IF(AND(3=MATCH(LARGE('Raw Data'!G1168:J1168, 1), 'Raw Data'!G1168:J1168, 0), 'Raw Data'!O1168-'Raw Data'!P1168&gt;3), 'Raw Data'!I1168, 0))</f>
        <v/>
      </c>
      <c r="S1175">
        <f>IF(AND('Raw Data'!P1168-'Raw Data'!O1168&gt;4, 'Raw Data'!F1168&lt;'Raw Data'!C1168), 'Raw Data'!J1168, 0)</f>
        <v/>
      </c>
      <c r="T1175">
        <f>IF(AND('Raw Data'!O1168-'Raw Data'!P1168&gt;4, 'Raw Data'!F1168&gt;'Raw Data'!C1168), 'Raw Data'!I1168, 0)</f>
        <v/>
      </c>
      <c r="U1175">
        <f>IF(AND('Raw Data'!P1168-'Raw Data'!O1168&lt;3, 'Raw Data'!P1168&gt;'Raw Data'!O1168, 'Raw Data'!F1168&lt;'Raw Data'!C1168), 'Raw Data'!H1168, 0)</f>
        <v/>
      </c>
      <c r="V1175">
        <f>IF(AND('Raw Data'!P1168-'Raw Data'!O1168&lt;3, 'Raw Data'!P1168&gt;'Raw Data'!O1168, 'Raw Data'!F1168&gt;'Raw Data'!C1168), 'Raw Data'!G1168, 0)</f>
        <v/>
      </c>
    </row>
    <row r="1176">
      <c r="A1176">
        <f>IF(AND('Raw Data'!F1169&lt;'Raw Data'!C1169, 'Raw Data'!P1169&gt;'Raw Data'!O1169, 'Raw Data'!P1169-'Raw Data'!O1169&gt;3), 'Raw Data'!J1169, 0)</f>
        <v/>
      </c>
      <c r="B1176">
        <f>IF(AND('Raw Data'!C1169&lt;'Raw Data'!F1169, 'Raw Data'!O1169&gt;'Raw Data'!P1169, 'Raw Data'!O1169-'Raw Data'!P1169&gt;3), 'Raw Data'!I1169, 0)</f>
        <v/>
      </c>
      <c r="C1176">
        <f>IF(AND('Raw Data'!F1169&lt;'Raw Data'!C1169, 'Raw Data'!P1169&gt;'Raw Data'!O1169, 'Raw Data'!P1169-'Raw Data'!O1169&lt;4), 'Raw Data'!H1169, 0)</f>
        <v/>
      </c>
      <c r="D1176">
        <f>IF(AND('Raw Data'!C1169&lt;'Raw Data'!F1169, 'Raw Data'!O1169&gt;'Raw Data'!P1169, 'Raw Data'!O1169-'Raw Data'!P1169&lt;4), 'Raw Data'!G1169, 0)</f>
        <v/>
      </c>
      <c r="E1176">
        <f>IF(ISBLANK('Raw Data'!J1169), 0, IF(AND(4=MATCH(LARGE('Raw Data'!G1169:J1169, 4), 'Raw Data'!G1169:J1169, 0), 'Raw Data'!P1169-'Raw Data'!O1169&gt;3), 'Raw Data'!J1169, 0))</f>
        <v/>
      </c>
      <c r="F1176">
        <f>IF(ISBLANK('Raw Data'!J1169), 0, IF(AND(3=MATCH(LARGE('Raw Data'!G1169:J1169, 4), 'Raw Data'!G1169:J1169, 0), 'Raw Data'!O1169-'Raw Data'!P1169&gt;3), 'Raw Data'!I1169, 0))</f>
        <v/>
      </c>
      <c r="G1176">
        <f>IF(ISBLANK('Raw Data'!J1169), 0, IF(AND(2=MATCH(LARGE('Raw Data'!G1169:J1169, 4), 'Raw Data'!G1169:J1169, 0), AND('Raw Data'!P1169-'Raw Data'!O1169&lt;4, 'Raw Data'!P1169-'Raw Data'!O1169&gt;0)), 'Raw Data'!H1169, 0))</f>
        <v/>
      </c>
      <c r="H1176">
        <f>IF(ISBLANK('Raw Data'!J1169), 0, IF(AND(1=MATCH(LARGE('Raw Data'!G1169:J1169, 4), 'Raw Data'!G1169:J1169, 0), AND('Raw Data'!O1169-'Raw Data'!P1169&lt;4, 'Raw Data'!O1169-'Raw Data'!P1169&gt;0)), 'Raw Data'!G1169, 0))</f>
        <v/>
      </c>
      <c r="I1176">
        <f>IF(ISBLANK('Raw Data'!J1169), 0, IF(AND(4=MATCH(LARGE('Raw Data'!G1169:J1169, 3), 'Raw Data'!G1169:J1169, 0), 'Raw Data'!P1169-'Raw Data'!O1169&gt;3), 'Raw Data'!J1169, 0))</f>
        <v/>
      </c>
      <c r="J1176">
        <f>IF(ISBLANK('Raw Data'!J1169), 0, IF(AND(3=MATCH(LARGE('Raw Data'!G1169:J1169, 3), 'Raw Data'!G1169:J1169, 0), 'Raw Data'!O1169-'Raw Data'!P1169&gt;3), 'Raw Data'!I1169, 0))</f>
        <v/>
      </c>
      <c r="K1176">
        <f>IF(ISBLANK('Raw Data'!J1169), 0, IF(AND(2=MATCH(LARGE('Raw Data'!G1169:J1169, 3), 'Raw Data'!G1169:J1169, 0), AND('Raw Data'!P1169-'Raw Data'!O1169&lt;4, 'Raw Data'!P1169-'Raw Data'!O1169&gt;0)), 'Raw Data'!H1169, 0))</f>
        <v/>
      </c>
      <c r="L1176">
        <f>IF(ISBLANK('Raw Data'!J1169), 0, IF(AND(1=MATCH(LARGE('Raw Data'!G1169:J1169, 3), 'Raw Data'!G1169:J1169, 0), AND('Raw Data'!O1169-'Raw Data'!P1169&lt;4, 'Raw Data'!O1169-'Raw Data'!P1169&gt;0)), 'Raw Data'!G1169, 0))</f>
        <v/>
      </c>
      <c r="M1176">
        <f>IF(ISBLANK('Raw Data'!J1169), 0, IF(AND(4=MATCH(LARGE('Raw Data'!G1169:J1169, 2), 'Raw Data'!G1169:J1169, 0), 'Raw Data'!P1169-'Raw Data'!O1169&gt;3), 'Raw Data'!J1169, 0))</f>
        <v/>
      </c>
      <c r="N1176">
        <f>IF(ISBLANK('Raw Data'!J1169), 0, IF(AND(3=MATCH(LARGE('Raw Data'!G1169:J1169, 2), 'Raw Data'!G1169:J1169, 0), 'Raw Data'!O1169-'Raw Data'!P1169&gt;3), 'Raw Data'!I1169, 0))</f>
        <v/>
      </c>
      <c r="O1176">
        <f>IF(ISBLANK('Raw Data'!J1169), 0, IF(AND(2=MATCH(LARGE('Raw Data'!G1169:J1169, 2), 'Raw Data'!G1169:J1169, 0), AND('Raw Data'!P1169-'Raw Data'!O1169&lt;4, 'Raw Data'!P1169-'Raw Data'!O1169&gt;0)), 'Raw Data'!H1169, 0))</f>
        <v/>
      </c>
      <c r="P1176">
        <f>IF(ISBLANK('Raw Data'!J1169), 0, IF(AND(1=MATCH(LARGE('Raw Data'!G1169:J1169, 2), 'Raw Data'!G1169:J1169, 0), AND('Raw Data'!O1169-'Raw Data'!P1169&lt;4, 'Raw Data'!O1169-'Raw Data'!P1169&gt;0)), 'Raw Data'!G1169, 0))</f>
        <v/>
      </c>
      <c r="Q1176">
        <f>IF(ISBLANK('Raw Data'!J1169), 0, IF(AND(4=MATCH(LARGE('Raw Data'!G1169:J1169, 1), 'Raw Data'!G1169:J1169, 0), 'Raw Data'!P1169-'Raw Data'!O1169&gt;3), 'Raw Data'!J1169, 0))</f>
        <v/>
      </c>
      <c r="R1176">
        <f>IF(ISBLANK('Raw Data'!J1169), 0, IF(AND(3=MATCH(LARGE('Raw Data'!G1169:J1169, 1), 'Raw Data'!G1169:J1169, 0), 'Raw Data'!O1169-'Raw Data'!P1169&gt;3), 'Raw Data'!I1169, 0))</f>
        <v/>
      </c>
      <c r="S1176">
        <f>IF(AND('Raw Data'!P1169-'Raw Data'!O1169&gt;4, 'Raw Data'!F1169&lt;'Raw Data'!C1169), 'Raw Data'!J1169, 0)</f>
        <v/>
      </c>
      <c r="T1176">
        <f>IF(AND('Raw Data'!O1169-'Raw Data'!P1169&gt;4, 'Raw Data'!F1169&gt;'Raw Data'!C1169), 'Raw Data'!I1169, 0)</f>
        <v/>
      </c>
      <c r="U1176">
        <f>IF(AND('Raw Data'!P1169-'Raw Data'!O1169&lt;3, 'Raw Data'!P1169&gt;'Raw Data'!O1169, 'Raw Data'!F1169&lt;'Raw Data'!C1169), 'Raw Data'!H1169, 0)</f>
        <v/>
      </c>
      <c r="V1176">
        <f>IF(AND('Raw Data'!P1169-'Raw Data'!O1169&lt;3, 'Raw Data'!P1169&gt;'Raw Data'!O1169, 'Raw Data'!F1169&gt;'Raw Data'!C1169), 'Raw Data'!G1169, 0)</f>
        <v/>
      </c>
    </row>
    <row r="1177">
      <c r="A1177">
        <f>IF(AND('Raw Data'!F1170&lt;'Raw Data'!C1170, 'Raw Data'!P1170&gt;'Raw Data'!O1170, 'Raw Data'!P1170-'Raw Data'!O1170&gt;3), 'Raw Data'!J1170, 0)</f>
        <v/>
      </c>
      <c r="B1177">
        <f>IF(AND('Raw Data'!C1170&lt;'Raw Data'!F1170, 'Raw Data'!O1170&gt;'Raw Data'!P1170, 'Raw Data'!O1170-'Raw Data'!P1170&gt;3), 'Raw Data'!I1170, 0)</f>
        <v/>
      </c>
      <c r="C1177">
        <f>IF(AND('Raw Data'!F1170&lt;'Raw Data'!C1170, 'Raw Data'!P1170&gt;'Raw Data'!O1170, 'Raw Data'!P1170-'Raw Data'!O1170&lt;4), 'Raw Data'!H1170, 0)</f>
        <v/>
      </c>
      <c r="D1177">
        <f>IF(AND('Raw Data'!C1170&lt;'Raw Data'!F1170, 'Raw Data'!O1170&gt;'Raw Data'!P1170, 'Raw Data'!O1170-'Raw Data'!P1170&lt;4), 'Raw Data'!G1170, 0)</f>
        <v/>
      </c>
      <c r="E1177">
        <f>IF(ISBLANK('Raw Data'!J1170), 0, IF(AND(4=MATCH(LARGE('Raw Data'!G1170:J1170, 4), 'Raw Data'!G1170:J1170, 0), 'Raw Data'!P1170-'Raw Data'!O1170&gt;3), 'Raw Data'!J1170, 0))</f>
        <v/>
      </c>
      <c r="F1177">
        <f>IF(ISBLANK('Raw Data'!J1170), 0, IF(AND(3=MATCH(LARGE('Raw Data'!G1170:J1170, 4), 'Raw Data'!G1170:J1170, 0), 'Raw Data'!O1170-'Raw Data'!P1170&gt;3), 'Raw Data'!I1170, 0))</f>
        <v/>
      </c>
      <c r="G1177">
        <f>IF(ISBLANK('Raw Data'!J1170), 0, IF(AND(2=MATCH(LARGE('Raw Data'!G1170:J1170, 4), 'Raw Data'!G1170:J1170, 0), AND('Raw Data'!P1170-'Raw Data'!O1170&lt;4, 'Raw Data'!P1170-'Raw Data'!O1170&gt;0)), 'Raw Data'!H1170, 0))</f>
        <v/>
      </c>
      <c r="H1177">
        <f>IF(ISBLANK('Raw Data'!J1170), 0, IF(AND(1=MATCH(LARGE('Raw Data'!G1170:J1170, 4), 'Raw Data'!G1170:J1170, 0), AND('Raw Data'!O1170-'Raw Data'!P1170&lt;4, 'Raw Data'!O1170-'Raw Data'!P1170&gt;0)), 'Raw Data'!G1170, 0))</f>
        <v/>
      </c>
      <c r="I1177">
        <f>IF(ISBLANK('Raw Data'!J1170), 0, IF(AND(4=MATCH(LARGE('Raw Data'!G1170:J1170, 3), 'Raw Data'!G1170:J1170, 0), 'Raw Data'!P1170-'Raw Data'!O1170&gt;3), 'Raw Data'!J1170, 0))</f>
        <v/>
      </c>
      <c r="J1177">
        <f>IF(ISBLANK('Raw Data'!J1170), 0, IF(AND(3=MATCH(LARGE('Raw Data'!G1170:J1170, 3), 'Raw Data'!G1170:J1170, 0), 'Raw Data'!O1170-'Raw Data'!P1170&gt;3), 'Raw Data'!I1170, 0))</f>
        <v/>
      </c>
      <c r="K1177">
        <f>IF(ISBLANK('Raw Data'!J1170), 0, IF(AND(2=MATCH(LARGE('Raw Data'!G1170:J1170, 3), 'Raw Data'!G1170:J1170, 0), AND('Raw Data'!P1170-'Raw Data'!O1170&lt;4, 'Raw Data'!P1170-'Raw Data'!O1170&gt;0)), 'Raw Data'!H1170, 0))</f>
        <v/>
      </c>
      <c r="L1177">
        <f>IF(ISBLANK('Raw Data'!J1170), 0, IF(AND(1=MATCH(LARGE('Raw Data'!G1170:J1170, 3), 'Raw Data'!G1170:J1170, 0), AND('Raw Data'!O1170-'Raw Data'!P1170&lt;4, 'Raw Data'!O1170-'Raw Data'!P1170&gt;0)), 'Raw Data'!G1170, 0))</f>
        <v/>
      </c>
      <c r="M1177">
        <f>IF(ISBLANK('Raw Data'!J1170), 0, IF(AND(4=MATCH(LARGE('Raw Data'!G1170:J1170, 2), 'Raw Data'!G1170:J1170, 0), 'Raw Data'!P1170-'Raw Data'!O1170&gt;3), 'Raw Data'!J1170, 0))</f>
        <v/>
      </c>
      <c r="N1177">
        <f>IF(ISBLANK('Raw Data'!J1170), 0, IF(AND(3=MATCH(LARGE('Raw Data'!G1170:J1170, 2), 'Raw Data'!G1170:J1170, 0), 'Raw Data'!O1170-'Raw Data'!P1170&gt;3), 'Raw Data'!I1170, 0))</f>
        <v/>
      </c>
      <c r="O1177">
        <f>IF(ISBLANK('Raw Data'!J1170), 0, IF(AND(2=MATCH(LARGE('Raw Data'!G1170:J1170, 2), 'Raw Data'!G1170:J1170, 0), AND('Raw Data'!P1170-'Raw Data'!O1170&lt;4, 'Raw Data'!P1170-'Raw Data'!O1170&gt;0)), 'Raw Data'!H1170, 0))</f>
        <v/>
      </c>
      <c r="P1177">
        <f>IF(ISBLANK('Raw Data'!J1170), 0, IF(AND(1=MATCH(LARGE('Raw Data'!G1170:J1170, 2), 'Raw Data'!G1170:J1170, 0), AND('Raw Data'!O1170-'Raw Data'!P1170&lt;4, 'Raw Data'!O1170-'Raw Data'!P1170&gt;0)), 'Raw Data'!G1170, 0))</f>
        <v/>
      </c>
      <c r="Q1177">
        <f>IF(ISBLANK('Raw Data'!J1170), 0, IF(AND(4=MATCH(LARGE('Raw Data'!G1170:J1170, 1), 'Raw Data'!G1170:J1170, 0), 'Raw Data'!P1170-'Raw Data'!O1170&gt;3), 'Raw Data'!J1170, 0))</f>
        <v/>
      </c>
      <c r="R1177">
        <f>IF(ISBLANK('Raw Data'!J1170), 0, IF(AND(3=MATCH(LARGE('Raw Data'!G1170:J1170, 1), 'Raw Data'!G1170:J1170, 0), 'Raw Data'!O1170-'Raw Data'!P1170&gt;3), 'Raw Data'!I1170, 0))</f>
        <v/>
      </c>
      <c r="S1177">
        <f>IF(AND('Raw Data'!P1170-'Raw Data'!O1170&gt;4, 'Raw Data'!F1170&lt;'Raw Data'!C1170), 'Raw Data'!J1170, 0)</f>
        <v/>
      </c>
      <c r="T1177">
        <f>IF(AND('Raw Data'!O1170-'Raw Data'!P1170&gt;4, 'Raw Data'!F1170&gt;'Raw Data'!C1170), 'Raw Data'!I1170, 0)</f>
        <v/>
      </c>
      <c r="U1177">
        <f>IF(AND('Raw Data'!P1170-'Raw Data'!O1170&lt;3, 'Raw Data'!P1170&gt;'Raw Data'!O1170, 'Raw Data'!F1170&lt;'Raw Data'!C1170), 'Raw Data'!H1170, 0)</f>
        <v/>
      </c>
      <c r="V1177">
        <f>IF(AND('Raw Data'!P1170-'Raw Data'!O1170&lt;3, 'Raw Data'!P1170&gt;'Raw Data'!O1170, 'Raw Data'!F1170&gt;'Raw Data'!C1170), 'Raw Data'!G1170, 0)</f>
        <v/>
      </c>
    </row>
    <row r="1178">
      <c r="A1178">
        <f>IF(AND('Raw Data'!F1171&lt;'Raw Data'!C1171, 'Raw Data'!P1171&gt;'Raw Data'!O1171, 'Raw Data'!P1171-'Raw Data'!O1171&gt;3), 'Raw Data'!J1171, 0)</f>
        <v/>
      </c>
      <c r="B1178">
        <f>IF(AND('Raw Data'!C1171&lt;'Raw Data'!F1171, 'Raw Data'!O1171&gt;'Raw Data'!P1171, 'Raw Data'!O1171-'Raw Data'!P1171&gt;3), 'Raw Data'!I1171, 0)</f>
        <v/>
      </c>
      <c r="C1178">
        <f>IF(AND('Raw Data'!F1171&lt;'Raw Data'!C1171, 'Raw Data'!P1171&gt;'Raw Data'!O1171, 'Raw Data'!P1171-'Raw Data'!O1171&lt;4), 'Raw Data'!H1171, 0)</f>
        <v/>
      </c>
      <c r="D1178">
        <f>IF(AND('Raw Data'!C1171&lt;'Raw Data'!F1171, 'Raw Data'!O1171&gt;'Raw Data'!P1171, 'Raw Data'!O1171-'Raw Data'!P1171&lt;4), 'Raw Data'!G1171, 0)</f>
        <v/>
      </c>
      <c r="E1178">
        <f>IF(ISBLANK('Raw Data'!J1171), 0, IF(AND(4=MATCH(LARGE('Raw Data'!G1171:J1171, 4), 'Raw Data'!G1171:J1171, 0), 'Raw Data'!P1171-'Raw Data'!O1171&gt;3), 'Raw Data'!J1171, 0))</f>
        <v/>
      </c>
      <c r="F1178">
        <f>IF(ISBLANK('Raw Data'!J1171), 0, IF(AND(3=MATCH(LARGE('Raw Data'!G1171:J1171, 4), 'Raw Data'!G1171:J1171, 0), 'Raw Data'!O1171-'Raw Data'!P1171&gt;3), 'Raw Data'!I1171, 0))</f>
        <v/>
      </c>
      <c r="G1178">
        <f>IF(ISBLANK('Raw Data'!J1171), 0, IF(AND(2=MATCH(LARGE('Raw Data'!G1171:J1171, 4), 'Raw Data'!G1171:J1171, 0), AND('Raw Data'!P1171-'Raw Data'!O1171&lt;4, 'Raw Data'!P1171-'Raw Data'!O1171&gt;0)), 'Raw Data'!H1171, 0))</f>
        <v/>
      </c>
      <c r="H1178">
        <f>IF(ISBLANK('Raw Data'!J1171), 0, IF(AND(1=MATCH(LARGE('Raw Data'!G1171:J1171, 4), 'Raw Data'!G1171:J1171, 0), AND('Raw Data'!O1171-'Raw Data'!P1171&lt;4, 'Raw Data'!O1171-'Raw Data'!P1171&gt;0)), 'Raw Data'!G1171, 0))</f>
        <v/>
      </c>
      <c r="I1178">
        <f>IF(ISBLANK('Raw Data'!J1171), 0, IF(AND(4=MATCH(LARGE('Raw Data'!G1171:J1171, 3), 'Raw Data'!G1171:J1171, 0), 'Raw Data'!P1171-'Raw Data'!O1171&gt;3), 'Raw Data'!J1171, 0))</f>
        <v/>
      </c>
      <c r="J1178">
        <f>IF(ISBLANK('Raw Data'!J1171), 0, IF(AND(3=MATCH(LARGE('Raw Data'!G1171:J1171, 3), 'Raw Data'!G1171:J1171, 0), 'Raw Data'!O1171-'Raw Data'!P1171&gt;3), 'Raw Data'!I1171, 0))</f>
        <v/>
      </c>
      <c r="K1178">
        <f>IF(ISBLANK('Raw Data'!J1171), 0, IF(AND(2=MATCH(LARGE('Raw Data'!G1171:J1171, 3), 'Raw Data'!G1171:J1171, 0), AND('Raw Data'!P1171-'Raw Data'!O1171&lt;4, 'Raw Data'!P1171-'Raw Data'!O1171&gt;0)), 'Raw Data'!H1171, 0))</f>
        <v/>
      </c>
      <c r="L1178">
        <f>IF(ISBLANK('Raw Data'!J1171), 0, IF(AND(1=MATCH(LARGE('Raw Data'!G1171:J1171, 3), 'Raw Data'!G1171:J1171, 0), AND('Raw Data'!O1171-'Raw Data'!P1171&lt;4, 'Raw Data'!O1171-'Raw Data'!P1171&gt;0)), 'Raw Data'!G1171, 0))</f>
        <v/>
      </c>
      <c r="M1178">
        <f>IF(ISBLANK('Raw Data'!J1171), 0, IF(AND(4=MATCH(LARGE('Raw Data'!G1171:J1171, 2), 'Raw Data'!G1171:J1171, 0), 'Raw Data'!P1171-'Raw Data'!O1171&gt;3), 'Raw Data'!J1171, 0))</f>
        <v/>
      </c>
      <c r="N1178">
        <f>IF(ISBLANK('Raw Data'!J1171), 0, IF(AND(3=MATCH(LARGE('Raw Data'!G1171:J1171, 2), 'Raw Data'!G1171:J1171, 0), 'Raw Data'!O1171-'Raw Data'!P1171&gt;3), 'Raw Data'!I1171, 0))</f>
        <v/>
      </c>
      <c r="O1178">
        <f>IF(ISBLANK('Raw Data'!J1171), 0, IF(AND(2=MATCH(LARGE('Raw Data'!G1171:J1171, 2), 'Raw Data'!G1171:J1171, 0), AND('Raw Data'!P1171-'Raw Data'!O1171&lt;4, 'Raw Data'!P1171-'Raw Data'!O1171&gt;0)), 'Raw Data'!H1171, 0))</f>
        <v/>
      </c>
      <c r="P1178">
        <f>IF(ISBLANK('Raw Data'!J1171), 0, IF(AND(1=MATCH(LARGE('Raw Data'!G1171:J1171, 2), 'Raw Data'!G1171:J1171, 0), AND('Raw Data'!O1171-'Raw Data'!P1171&lt;4, 'Raw Data'!O1171-'Raw Data'!P1171&gt;0)), 'Raw Data'!G1171, 0))</f>
        <v/>
      </c>
      <c r="Q1178">
        <f>IF(ISBLANK('Raw Data'!J1171), 0, IF(AND(4=MATCH(LARGE('Raw Data'!G1171:J1171, 1), 'Raw Data'!G1171:J1171, 0), 'Raw Data'!P1171-'Raw Data'!O1171&gt;3), 'Raw Data'!J1171, 0))</f>
        <v/>
      </c>
      <c r="R1178">
        <f>IF(ISBLANK('Raw Data'!J1171), 0, IF(AND(3=MATCH(LARGE('Raw Data'!G1171:J1171, 1), 'Raw Data'!G1171:J1171, 0), 'Raw Data'!O1171-'Raw Data'!P1171&gt;3), 'Raw Data'!I1171, 0))</f>
        <v/>
      </c>
      <c r="S1178">
        <f>IF(AND('Raw Data'!P1171-'Raw Data'!O1171&gt;4, 'Raw Data'!F1171&lt;'Raw Data'!C1171), 'Raw Data'!J1171, 0)</f>
        <v/>
      </c>
      <c r="T1178">
        <f>IF(AND('Raw Data'!O1171-'Raw Data'!P1171&gt;4, 'Raw Data'!F1171&gt;'Raw Data'!C1171), 'Raw Data'!I1171, 0)</f>
        <v/>
      </c>
      <c r="U1178">
        <f>IF(AND('Raw Data'!P1171-'Raw Data'!O1171&lt;3, 'Raw Data'!P1171&gt;'Raw Data'!O1171, 'Raw Data'!F1171&lt;'Raw Data'!C1171), 'Raw Data'!H1171, 0)</f>
        <v/>
      </c>
      <c r="V1178">
        <f>IF(AND('Raw Data'!P1171-'Raw Data'!O1171&lt;3, 'Raw Data'!P1171&gt;'Raw Data'!O1171, 'Raw Data'!F1171&gt;'Raw Data'!C1171), 'Raw Data'!G1171, 0)</f>
        <v/>
      </c>
    </row>
    <row r="1179">
      <c r="A1179">
        <f>IF(AND('Raw Data'!F1172&lt;'Raw Data'!C1172, 'Raw Data'!P1172&gt;'Raw Data'!O1172, 'Raw Data'!P1172-'Raw Data'!O1172&gt;3), 'Raw Data'!J1172, 0)</f>
        <v/>
      </c>
      <c r="B1179">
        <f>IF(AND('Raw Data'!C1172&lt;'Raw Data'!F1172, 'Raw Data'!O1172&gt;'Raw Data'!P1172, 'Raw Data'!O1172-'Raw Data'!P1172&gt;3), 'Raw Data'!I1172, 0)</f>
        <v/>
      </c>
      <c r="C1179">
        <f>IF(AND('Raw Data'!F1172&lt;'Raw Data'!C1172, 'Raw Data'!P1172&gt;'Raw Data'!O1172, 'Raw Data'!P1172-'Raw Data'!O1172&lt;4), 'Raw Data'!H1172, 0)</f>
        <v/>
      </c>
      <c r="D1179">
        <f>IF(AND('Raw Data'!C1172&lt;'Raw Data'!F1172, 'Raw Data'!O1172&gt;'Raw Data'!P1172, 'Raw Data'!O1172-'Raw Data'!P1172&lt;4), 'Raw Data'!G1172, 0)</f>
        <v/>
      </c>
      <c r="E1179">
        <f>IF(ISBLANK('Raw Data'!J1172), 0, IF(AND(4=MATCH(LARGE('Raw Data'!G1172:J1172, 4), 'Raw Data'!G1172:J1172, 0), 'Raw Data'!P1172-'Raw Data'!O1172&gt;3), 'Raw Data'!J1172, 0))</f>
        <v/>
      </c>
      <c r="F1179">
        <f>IF(ISBLANK('Raw Data'!J1172), 0, IF(AND(3=MATCH(LARGE('Raw Data'!G1172:J1172, 4), 'Raw Data'!G1172:J1172, 0), 'Raw Data'!O1172-'Raw Data'!P1172&gt;3), 'Raw Data'!I1172, 0))</f>
        <v/>
      </c>
      <c r="G1179">
        <f>IF(ISBLANK('Raw Data'!J1172), 0, IF(AND(2=MATCH(LARGE('Raw Data'!G1172:J1172, 4), 'Raw Data'!G1172:J1172, 0), AND('Raw Data'!P1172-'Raw Data'!O1172&lt;4, 'Raw Data'!P1172-'Raw Data'!O1172&gt;0)), 'Raw Data'!H1172, 0))</f>
        <v/>
      </c>
      <c r="H1179">
        <f>IF(ISBLANK('Raw Data'!J1172), 0, IF(AND(1=MATCH(LARGE('Raw Data'!G1172:J1172, 4), 'Raw Data'!G1172:J1172, 0), AND('Raw Data'!O1172-'Raw Data'!P1172&lt;4, 'Raw Data'!O1172-'Raw Data'!P1172&gt;0)), 'Raw Data'!G1172, 0))</f>
        <v/>
      </c>
      <c r="I1179">
        <f>IF(ISBLANK('Raw Data'!J1172), 0, IF(AND(4=MATCH(LARGE('Raw Data'!G1172:J1172, 3), 'Raw Data'!G1172:J1172, 0), 'Raw Data'!P1172-'Raw Data'!O1172&gt;3), 'Raw Data'!J1172, 0))</f>
        <v/>
      </c>
      <c r="J1179">
        <f>IF(ISBLANK('Raw Data'!J1172), 0, IF(AND(3=MATCH(LARGE('Raw Data'!G1172:J1172, 3), 'Raw Data'!G1172:J1172, 0), 'Raw Data'!O1172-'Raw Data'!P1172&gt;3), 'Raw Data'!I1172, 0))</f>
        <v/>
      </c>
      <c r="K1179">
        <f>IF(ISBLANK('Raw Data'!J1172), 0, IF(AND(2=MATCH(LARGE('Raw Data'!G1172:J1172, 3), 'Raw Data'!G1172:J1172, 0), AND('Raw Data'!P1172-'Raw Data'!O1172&lt;4, 'Raw Data'!P1172-'Raw Data'!O1172&gt;0)), 'Raw Data'!H1172, 0))</f>
        <v/>
      </c>
      <c r="L1179">
        <f>IF(ISBLANK('Raw Data'!J1172), 0, IF(AND(1=MATCH(LARGE('Raw Data'!G1172:J1172, 3), 'Raw Data'!G1172:J1172, 0), AND('Raw Data'!O1172-'Raw Data'!P1172&lt;4, 'Raw Data'!O1172-'Raw Data'!P1172&gt;0)), 'Raw Data'!G1172, 0))</f>
        <v/>
      </c>
      <c r="M1179">
        <f>IF(ISBLANK('Raw Data'!J1172), 0, IF(AND(4=MATCH(LARGE('Raw Data'!G1172:J1172, 2), 'Raw Data'!G1172:J1172, 0), 'Raw Data'!P1172-'Raw Data'!O1172&gt;3), 'Raw Data'!J1172, 0))</f>
        <v/>
      </c>
      <c r="N1179">
        <f>IF(ISBLANK('Raw Data'!J1172), 0, IF(AND(3=MATCH(LARGE('Raw Data'!G1172:J1172, 2), 'Raw Data'!G1172:J1172, 0), 'Raw Data'!O1172-'Raw Data'!P1172&gt;3), 'Raw Data'!I1172, 0))</f>
        <v/>
      </c>
      <c r="O1179">
        <f>IF(ISBLANK('Raw Data'!J1172), 0, IF(AND(2=MATCH(LARGE('Raw Data'!G1172:J1172, 2), 'Raw Data'!G1172:J1172, 0), AND('Raw Data'!P1172-'Raw Data'!O1172&lt;4, 'Raw Data'!P1172-'Raw Data'!O1172&gt;0)), 'Raw Data'!H1172, 0))</f>
        <v/>
      </c>
      <c r="P1179">
        <f>IF(ISBLANK('Raw Data'!J1172), 0, IF(AND(1=MATCH(LARGE('Raw Data'!G1172:J1172, 2), 'Raw Data'!G1172:J1172, 0), AND('Raw Data'!O1172-'Raw Data'!P1172&lt;4, 'Raw Data'!O1172-'Raw Data'!P1172&gt;0)), 'Raw Data'!G1172, 0))</f>
        <v/>
      </c>
      <c r="Q1179">
        <f>IF(ISBLANK('Raw Data'!J1172), 0, IF(AND(4=MATCH(LARGE('Raw Data'!G1172:J1172, 1), 'Raw Data'!G1172:J1172, 0), 'Raw Data'!P1172-'Raw Data'!O1172&gt;3), 'Raw Data'!J1172, 0))</f>
        <v/>
      </c>
      <c r="R1179">
        <f>IF(ISBLANK('Raw Data'!J1172), 0, IF(AND(3=MATCH(LARGE('Raw Data'!G1172:J1172, 1), 'Raw Data'!G1172:J1172, 0), 'Raw Data'!O1172-'Raw Data'!P1172&gt;3), 'Raw Data'!I1172, 0))</f>
        <v/>
      </c>
      <c r="S1179">
        <f>IF(AND('Raw Data'!P1172-'Raw Data'!O1172&gt;4, 'Raw Data'!F1172&lt;'Raw Data'!C1172), 'Raw Data'!J1172, 0)</f>
        <v/>
      </c>
      <c r="T1179">
        <f>IF(AND('Raw Data'!O1172-'Raw Data'!P1172&gt;4, 'Raw Data'!F1172&gt;'Raw Data'!C1172), 'Raw Data'!I1172, 0)</f>
        <v/>
      </c>
      <c r="U1179">
        <f>IF(AND('Raw Data'!P1172-'Raw Data'!O1172&lt;3, 'Raw Data'!P1172&gt;'Raw Data'!O1172, 'Raw Data'!F1172&lt;'Raw Data'!C1172), 'Raw Data'!H1172, 0)</f>
        <v/>
      </c>
      <c r="V1179">
        <f>IF(AND('Raw Data'!P1172-'Raw Data'!O1172&lt;3, 'Raw Data'!P1172&gt;'Raw Data'!O1172, 'Raw Data'!F1172&gt;'Raw Data'!C1172), 'Raw Data'!G1172, 0)</f>
        <v/>
      </c>
    </row>
    <row r="1180">
      <c r="A1180">
        <f>IF(AND('Raw Data'!F1173&lt;'Raw Data'!C1173, 'Raw Data'!P1173&gt;'Raw Data'!O1173, 'Raw Data'!P1173-'Raw Data'!O1173&gt;3), 'Raw Data'!J1173, 0)</f>
        <v/>
      </c>
      <c r="B1180">
        <f>IF(AND('Raw Data'!C1173&lt;'Raw Data'!F1173, 'Raw Data'!O1173&gt;'Raw Data'!P1173, 'Raw Data'!O1173-'Raw Data'!P1173&gt;3), 'Raw Data'!I1173, 0)</f>
        <v/>
      </c>
      <c r="C1180">
        <f>IF(AND('Raw Data'!F1173&lt;'Raw Data'!C1173, 'Raw Data'!P1173&gt;'Raw Data'!O1173, 'Raw Data'!P1173-'Raw Data'!O1173&lt;4), 'Raw Data'!H1173, 0)</f>
        <v/>
      </c>
      <c r="D1180">
        <f>IF(AND('Raw Data'!C1173&lt;'Raw Data'!F1173, 'Raw Data'!O1173&gt;'Raw Data'!P1173, 'Raw Data'!O1173-'Raw Data'!P1173&lt;4), 'Raw Data'!G1173, 0)</f>
        <v/>
      </c>
      <c r="E1180">
        <f>IF(ISBLANK('Raw Data'!J1173), 0, IF(AND(4=MATCH(LARGE('Raw Data'!G1173:J1173, 4), 'Raw Data'!G1173:J1173, 0), 'Raw Data'!P1173-'Raw Data'!O1173&gt;3), 'Raw Data'!J1173, 0))</f>
        <v/>
      </c>
      <c r="F1180">
        <f>IF(ISBLANK('Raw Data'!J1173), 0, IF(AND(3=MATCH(LARGE('Raw Data'!G1173:J1173, 4), 'Raw Data'!G1173:J1173, 0), 'Raw Data'!O1173-'Raw Data'!P1173&gt;3), 'Raw Data'!I1173, 0))</f>
        <v/>
      </c>
      <c r="G1180">
        <f>IF(ISBLANK('Raw Data'!J1173), 0, IF(AND(2=MATCH(LARGE('Raw Data'!G1173:J1173, 4), 'Raw Data'!G1173:J1173, 0), AND('Raw Data'!P1173-'Raw Data'!O1173&lt;4, 'Raw Data'!P1173-'Raw Data'!O1173&gt;0)), 'Raw Data'!H1173, 0))</f>
        <v/>
      </c>
      <c r="H1180">
        <f>IF(ISBLANK('Raw Data'!J1173), 0, IF(AND(1=MATCH(LARGE('Raw Data'!G1173:J1173, 4), 'Raw Data'!G1173:J1173, 0), AND('Raw Data'!O1173-'Raw Data'!P1173&lt;4, 'Raw Data'!O1173-'Raw Data'!P1173&gt;0)), 'Raw Data'!G1173, 0))</f>
        <v/>
      </c>
      <c r="I1180">
        <f>IF(ISBLANK('Raw Data'!J1173), 0, IF(AND(4=MATCH(LARGE('Raw Data'!G1173:J1173, 3), 'Raw Data'!G1173:J1173, 0), 'Raw Data'!P1173-'Raw Data'!O1173&gt;3), 'Raw Data'!J1173, 0))</f>
        <v/>
      </c>
      <c r="J1180">
        <f>IF(ISBLANK('Raw Data'!J1173), 0, IF(AND(3=MATCH(LARGE('Raw Data'!G1173:J1173, 3), 'Raw Data'!G1173:J1173, 0), 'Raw Data'!O1173-'Raw Data'!P1173&gt;3), 'Raw Data'!I1173, 0))</f>
        <v/>
      </c>
      <c r="K1180">
        <f>IF(ISBLANK('Raw Data'!J1173), 0, IF(AND(2=MATCH(LARGE('Raw Data'!G1173:J1173, 3), 'Raw Data'!G1173:J1173, 0), AND('Raw Data'!P1173-'Raw Data'!O1173&lt;4, 'Raw Data'!P1173-'Raw Data'!O1173&gt;0)), 'Raw Data'!H1173, 0))</f>
        <v/>
      </c>
      <c r="L1180">
        <f>IF(ISBLANK('Raw Data'!J1173), 0, IF(AND(1=MATCH(LARGE('Raw Data'!G1173:J1173, 3), 'Raw Data'!G1173:J1173, 0), AND('Raw Data'!O1173-'Raw Data'!P1173&lt;4, 'Raw Data'!O1173-'Raw Data'!P1173&gt;0)), 'Raw Data'!G1173, 0))</f>
        <v/>
      </c>
      <c r="M1180">
        <f>IF(ISBLANK('Raw Data'!J1173), 0, IF(AND(4=MATCH(LARGE('Raw Data'!G1173:J1173, 2), 'Raw Data'!G1173:J1173, 0), 'Raw Data'!P1173-'Raw Data'!O1173&gt;3), 'Raw Data'!J1173, 0))</f>
        <v/>
      </c>
      <c r="N1180">
        <f>IF(ISBLANK('Raw Data'!J1173), 0, IF(AND(3=MATCH(LARGE('Raw Data'!G1173:J1173, 2), 'Raw Data'!G1173:J1173, 0), 'Raw Data'!O1173-'Raw Data'!P1173&gt;3), 'Raw Data'!I1173, 0))</f>
        <v/>
      </c>
      <c r="O1180">
        <f>IF(ISBLANK('Raw Data'!J1173), 0, IF(AND(2=MATCH(LARGE('Raw Data'!G1173:J1173, 2), 'Raw Data'!G1173:J1173, 0), AND('Raw Data'!P1173-'Raw Data'!O1173&lt;4, 'Raw Data'!P1173-'Raw Data'!O1173&gt;0)), 'Raw Data'!H1173, 0))</f>
        <v/>
      </c>
      <c r="P1180">
        <f>IF(ISBLANK('Raw Data'!J1173), 0, IF(AND(1=MATCH(LARGE('Raw Data'!G1173:J1173, 2), 'Raw Data'!G1173:J1173, 0), AND('Raw Data'!O1173-'Raw Data'!P1173&lt;4, 'Raw Data'!O1173-'Raw Data'!P1173&gt;0)), 'Raw Data'!G1173, 0))</f>
        <v/>
      </c>
      <c r="Q1180">
        <f>IF(ISBLANK('Raw Data'!J1173), 0, IF(AND(4=MATCH(LARGE('Raw Data'!G1173:J1173, 1), 'Raw Data'!G1173:J1173, 0), 'Raw Data'!P1173-'Raw Data'!O1173&gt;3), 'Raw Data'!J1173, 0))</f>
        <v/>
      </c>
      <c r="R1180">
        <f>IF(ISBLANK('Raw Data'!J1173), 0, IF(AND(3=MATCH(LARGE('Raw Data'!G1173:J1173, 1), 'Raw Data'!G1173:J1173, 0), 'Raw Data'!O1173-'Raw Data'!P1173&gt;3), 'Raw Data'!I1173, 0))</f>
        <v/>
      </c>
      <c r="S1180">
        <f>IF(AND('Raw Data'!P1173-'Raw Data'!O1173&gt;4, 'Raw Data'!F1173&lt;'Raw Data'!C1173), 'Raw Data'!J1173, 0)</f>
        <v/>
      </c>
      <c r="T1180">
        <f>IF(AND('Raw Data'!O1173-'Raw Data'!P1173&gt;4, 'Raw Data'!F1173&gt;'Raw Data'!C1173), 'Raw Data'!I1173, 0)</f>
        <v/>
      </c>
      <c r="U1180">
        <f>IF(AND('Raw Data'!P1173-'Raw Data'!O1173&lt;3, 'Raw Data'!P1173&gt;'Raw Data'!O1173, 'Raw Data'!F1173&lt;'Raw Data'!C1173), 'Raw Data'!H1173, 0)</f>
        <v/>
      </c>
      <c r="V1180">
        <f>IF(AND('Raw Data'!P1173-'Raw Data'!O1173&lt;3, 'Raw Data'!P1173&gt;'Raw Data'!O1173, 'Raw Data'!F1173&gt;'Raw Data'!C1173), 'Raw Data'!G1173, 0)</f>
        <v/>
      </c>
    </row>
    <row r="1181">
      <c r="A1181">
        <f>IF(AND('Raw Data'!F1174&lt;'Raw Data'!C1174, 'Raw Data'!P1174&gt;'Raw Data'!O1174, 'Raw Data'!P1174-'Raw Data'!O1174&gt;3), 'Raw Data'!J1174, 0)</f>
        <v/>
      </c>
      <c r="B1181">
        <f>IF(AND('Raw Data'!C1174&lt;'Raw Data'!F1174, 'Raw Data'!O1174&gt;'Raw Data'!P1174, 'Raw Data'!O1174-'Raw Data'!P1174&gt;3), 'Raw Data'!I1174, 0)</f>
        <v/>
      </c>
      <c r="C1181">
        <f>IF(AND('Raw Data'!F1174&lt;'Raw Data'!C1174, 'Raw Data'!P1174&gt;'Raw Data'!O1174, 'Raw Data'!P1174-'Raw Data'!O1174&lt;4), 'Raw Data'!H1174, 0)</f>
        <v/>
      </c>
      <c r="D1181">
        <f>IF(AND('Raw Data'!C1174&lt;'Raw Data'!F1174, 'Raw Data'!O1174&gt;'Raw Data'!P1174, 'Raw Data'!O1174-'Raw Data'!P1174&lt;4), 'Raw Data'!G1174, 0)</f>
        <v/>
      </c>
      <c r="E1181">
        <f>IF(ISBLANK('Raw Data'!J1174), 0, IF(AND(4=MATCH(LARGE('Raw Data'!G1174:J1174, 4), 'Raw Data'!G1174:J1174, 0), 'Raw Data'!P1174-'Raw Data'!O1174&gt;3), 'Raw Data'!J1174, 0))</f>
        <v/>
      </c>
      <c r="F1181">
        <f>IF(ISBLANK('Raw Data'!J1174), 0, IF(AND(3=MATCH(LARGE('Raw Data'!G1174:J1174, 4), 'Raw Data'!G1174:J1174, 0), 'Raw Data'!O1174-'Raw Data'!P1174&gt;3), 'Raw Data'!I1174, 0))</f>
        <v/>
      </c>
      <c r="G1181">
        <f>IF(ISBLANK('Raw Data'!J1174), 0, IF(AND(2=MATCH(LARGE('Raw Data'!G1174:J1174, 4), 'Raw Data'!G1174:J1174, 0), AND('Raw Data'!P1174-'Raw Data'!O1174&lt;4, 'Raw Data'!P1174-'Raw Data'!O1174&gt;0)), 'Raw Data'!H1174, 0))</f>
        <v/>
      </c>
      <c r="H1181">
        <f>IF(ISBLANK('Raw Data'!J1174), 0, IF(AND(1=MATCH(LARGE('Raw Data'!G1174:J1174, 4), 'Raw Data'!G1174:J1174, 0), AND('Raw Data'!O1174-'Raw Data'!P1174&lt;4, 'Raw Data'!O1174-'Raw Data'!P1174&gt;0)), 'Raw Data'!G1174, 0))</f>
        <v/>
      </c>
      <c r="I1181">
        <f>IF(ISBLANK('Raw Data'!J1174), 0, IF(AND(4=MATCH(LARGE('Raw Data'!G1174:J1174, 3), 'Raw Data'!G1174:J1174, 0), 'Raw Data'!P1174-'Raw Data'!O1174&gt;3), 'Raw Data'!J1174, 0))</f>
        <v/>
      </c>
      <c r="J1181">
        <f>IF(ISBLANK('Raw Data'!J1174), 0, IF(AND(3=MATCH(LARGE('Raw Data'!G1174:J1174, 3), 'Raw Data'!G1174:J1174, 0), 'Raw Data'!O1174-'Raw Data'!P1174&gt;3), 'Raw Data'!I1174, 0))</f>
        <v/>
      </c>
      <c r="K1181">
        <f>IF(ISBLANK('Raw Data'!J1174), 0, IF(AND(2=MATCH(LARGE('Raw Data'!G1174:J1174, 3), 'Raw Data'!G1174:J1174, 0), AND('Raw Data'!P1174-'Raw Data'!O1174&lt;4, 'Raw Data'!P1174-'Raw Data'!O1174&gt;0)), 'Raw Data'!H1174, 0))</f>
        <v/>
      </c>
      <c r="L1181">
        <f>IF(ISBLANK('Raw Data'!J1174), 0, IF(AND(1=MATCH(LARGE('Raw Data'!G1174:J1174, 3), 'Raw Data'!G1174:J1174, 0), AND('Raw Data'!O1174-'Raw Data'!P1174&lt;4, 'Raw Data'!O1174-'Raw Data'!P1174&gt;0)), 'Raw Data'!G1174, 0))</f>
        <v/>
      </c>
      <c r="M1181">
        <f>IF(ISBLANK('Raw Data'!J1174), 0, IF(AND(4=MATCH(LARGE('Raw Data'!G1174:J1174, 2), 'Raw Data'!G1174:J1174, 0), 'Raw Data'!P1174-'Raw Data'!O1174&gt;3), 'Raw Data'!J1174, 0))</f>
        <v/>
      </c>
      <c r="N1181">
        <f>IF(ISBLANK('Raw Data'!J1174), 0, IF(AND(3=MATCH(LARGE('Raw Data'!G1174:J1174, 2), 'Raw Data'!G1174:J1174, 0), 'Raw Data'!O1174-'Raw Data'!P1174&gt;3), 'Raw Data'!I1174, 0))</f>
        <v/>
      </c>
      <c r="O1181">
        <f>IF(ISBLANK('Raw Data'!J1174), 0, IF(AND(2=MATCH(LARGE('Raw Data'!G1174:J1174, 2), 'Raw Data'!G1174:J1174, 0), AND('Raw Data'!P1174-'Raw Data'!O1174&lt;4, 'Raw Data'!P1174-'Raw Data'!O1174&gt;0)), 'Raw Data'!H1174, 0))</f>
        <v/>
      </c>
      <c r="P1181">
        <f>IF(ISBLANK('Raw Data'!J1174), 0, IF(AND(1=MATCH(LARGE('Raw Data'!G1174:J1174, 2), 'Raw Data'!G1174:J1174, 0), AND('Raw Data'!O1174-'Raw Data'!P1174&lt;4, 'Raw Data'!O1174-'Raw Data'!P1174&gt;0)), 'Raw Data'!G1174, 0))</f>
        <v/>
      </c>
      <c r="Q1181">
        <f>IF(ISBLANK('Raw Data'!J1174), 0, IF(AND(4=MATCH(LARGE('Raw Data'!G1174:J1174, 1), 'Raw Data'!G1174:J1174, 0), 'Raw Data'!P1174-'Raw Data'!O1174&gt;3), 'Raw Data'!J1174, 0))</f>
        <v/>
      </c>
      <c r="R1181">
        <f>IF(ISBLANK('Raw Data'!J1174), 0, IF(AND(3=MATCH(LARGE('Raw Data'!G1174:J1174, 1), 'Raw Data'!G1174:J1174, 0), 'Raw Data'!O1174-'Raw Data'!P1174&gt;3), 'Raw Data'!I1174, 0))</f>
        <v/>
      </c>
      <c r="S1181">
        <f>IF(AND('Raw Data'!P1174-'Raw Data'!O1174&gt;4, 'Raw Data'!F1174&lt;'Raw Data'!C1174), 'Raw Data'!J1174, 0)</f>
        <v/>
      </c>
      <c r="T1181">
        <f>IF(AND('Raw Data'!O1174-'Raw Data'!P1174&gt;4, 'Raw Data'!F1174&gt;'Raw Data'!C1174), 'Raw Data'!I1174, 0)</f>
        <v/>
      </c>
      <c r="U1181">
        <f>IF(AND('Raw Data'!P1174-'Raw Data'!O1174&lt;3, 'Raw Data'!P1174&gt;'Raw Data'!O1174, 'Raw Data'!F1174&lt;'Raw Data'!C1174), 'Raw Data'!H1174, 0)</f>
        <v/>
      </c>
      <c r="V1181">
        <f>IF(AND('Raw Data'!P1174-'Raw Data'!O1174&lt;3, 'Raw Data'!P1174&gt;'Raw Data'!O1174, 'Raw Data'!F1174&gt;'Raw Data'!C1174), 'Raw Data'!G1174, 0)</f>
        <v/>
      </c>
    </row>
    <row r="1182">
      <c r="A1182">
        <f>IF(AND('Raw Data'!F1175&lt;'Raw Data'!C1175, 'Raw Data'!P1175&gt;'Raw Data'!O1175, 'Raw Data'!P1175-'Raw Data'!O1175&gt;3), 'Raw Data'!J1175, 0)</f>
        <v/>
      </c>
      <c r="B1182">
        <f>IF(AND('Raw Data'!C1175&lt;'Raw Data'!F1175, 'Raw Data'!O1175&gt;'Raw Data'!P1175, 'Raw Data'!O1175-'Raw Data'!P1175&gt;3), 'Raw Data'!I1175, 0)</f>
        <v/>
      </c>
      <c r="C1182">
        <f>IF(AND('Raw Data'!F1175&lt;'Raw Data'!C1175, 'Raw Data'!P1175&gt;'Raw Data'!O1175, 'Raw Data'!P1175-'Raw Data'!O1175&lt;4), 'Raw Data'!H1175, 0)</f>
        <v/>
      </c>
      <c r="D1182">
        <f>IF(AND('Raw Data'!C1175&lt;'Raw Data'!F1175, 'Raw Data'!O1175&gt;'Raw Data'!P1175, 'Raw Data'!O1175-'Raw Data'!P1175&lt;4), 'Raw Data'!G1175, 0)</f>
        <v/>
      </c>
      <c r="E1182">
        <f>IF(ISBLANK('Raw Data'!J1175), 0, IF(AND(4=MATCH(LARGE('Raw Data'!G1175:J1175, 4), 'Raw Data'!G1175:J1175, 0), 'Raw Data'!P1175-'Raw Data'!O1175&gt;3), 'Raw Data'!J1175, 0))</f>
        <v/>
      </c>
      <c r="F1182">
        <f>IF(ISBLANK('Raw Data'!J1175), 0, IF(AND(3=MATCH(LARGE('Raw Data'!G1175:J1175, 4), 'Raw Data'!G1175:J1175, 0), 'Raw Data'!O1175-'Raw Data'!P1175&gt;3), 'Raw Data'!I1175, 0))</f>
        <v/>
      </c>
      <c r="G1182">
        <f>IF(ISBLANK('Raw Data'!J1175), 0, IF(AND(2=MATCH(LARGE('Raw Data'!G1175:J1175, 4), 'Raw Data'!G1175:J1175, 0), AND('Raw Data'!P1175-'Raw Data'!O1175&lt;4, 'Raw Data'!P1175-'Raw Data'!O1175&gt;0)), 'Raw Data'!H1175, 0))</f>
        <v/>
      </c>
      <c r="H1182">
        <f>IF(ISBLANK('Raw Data'!J1175), 0, IF(AND(1=MATCH(LARGE('Raw Data'!G1175:J1175, 4), 'Raw Data'!G1175:J1175, 0), AND('Raw Data'!O1175-'Raw Data'!P1175&lt;4, 'Raw Data'!O1175-'Raw Data'!P1175&gt;0)), 'Raw Data'!G1175, 0))</f>
        <v/>
      </c>
      <c r="I1182">
        <f>IF(ISBLANK('Raw Data'!J1175), 0, IF(AND(4=MATCH(LARGE('Raw Data'!G1175:J1175, 3), 'Raw Data'!G1175:J1175, 0), 'Raw Data'!P1175-'Raw Data'!O1175&gt;3), 'Raw Data'!J1175, 0))</f>
        <v/>
      </c>
      <c r="J1182">
        <f>IF(ISBLANK('Raw Data'!J1175), 0, IF(AND(3=MATCH(LARGE('Raw Data'!G1175:J1175, 3), 'Raw Data'!G1175:J1175, 0), 'Raw Data'!O1175-'Raw Data'!P1175&gt;3), 'Raw Data'!I1175, 0))</f>
        <v/>
      </c>
      <c r="K1182">
        <f>IF(ISBLANK('Raw Data'!J1175), 0, IF(AND(2=MATCH(LARGE('Raw Data'!G1175:J1175, 3), 'Raw Data'!G1175:J1175, 0), AND('Raw Data'!P1175-'Raw Data'!O1175&lt;4, 'Raw Data'!P1175-'Raw Data'!O1175&gt;0)), 'Raw Data'!H1175, 0))</f>
        <v/>
      </c>
      <c r="L1182">
        <f>IF(ISBLANK('Raw Data'!J1175), 0, IF(AND(1=MATCH(LARGE('Raw Data'!G1175:J1175, 3), 'Raw Data'!G1175:J1175, 0), AND('Raw Data'!O1175-'Raw Data'!P1175&lt;4, 'Raw Data'!O1175-'Raw Data'!P1175&gt;0)), 'Raw Data'!G1175, 0))</f>
        <v/>
      </c>
      <c r="M1182">
        <f>IF(ISBLANK('Raw Data'!J1175), 0, IF(AND(4=MATCH(LARGE('Raw Data'!G1175:J1175, 2), 'Raw Data'!G1175:J1175, 0), 'Raw Data'!P1175-'Raw Data'!O1175&gt;3), 'Raw Data'!J1175, 0))</f>
        <v/>
      </c>
      <c r="N1182">
        <f>IF(ISBLANK('Raw Data'!J1175), 0, IF(AND(3=MATCH(LARGE('Raw Data'!G1175:J1175, 2), 'Raw Data'!G1175:J1175, 0), 'Raw Data'!O1175-'Raw Data'!P1175&gt;3), 'Raw Data'!I1175, 0))</f>
        <v/>
      </c>
      <c r="O1182">
        <f>IF(ISBLANK('Raw Data'!J1175), 0, IF(AND(2=MATCH(LARGE('Raw Data'!G1175:J1175, 2), 'Raw Data'!G1175:J1175, 0), AND('Raw Data'!P1175-'Raw Data'!O1175&lt;4, 'Raw Data'!P1175-'Raw Data'!O1175&gt;0)), 'Raw Data'!H1175, 0))</f>
        <v/>
      </c>
      <c r="P1182">
        <f>IF(ISBLANK('Raw Data'!J1175), 0, IF(AND(1=MATCH(LARGE('Raw Data'!G1175:J1175, 2), 'Raw Data'!G1175:J1175, 0), AND('Raw Data'!O1175-'Raw Data'!P1175&lt;4, 'Raw Data'!O1175-'Raw Data'!P1175&gt;0)), 'Raw Data'!G1175, 0))</f>
        <v/>
      </c>
      <c r="Q1182">
        <f>IF(ISBLANK('Raw Data'!J1175), 0, IF(AND(4=MATCH(LARGE('Raw Data'!G1175:J1175, 1), 'Raw Data'!G1175:J1175, 0), 'Raw Data'!P1175-'Raw Data'!O1175&gt;3), 'Raw Data'!J1175, 0))</f>
        <v/>
      </c>
      <c r="R1182">
        <f>IF(ISBLANK('Raw Data'!J1175), 0, IF(AND(3=MATCH(LARGE('Raw Data'!G1175:J1175, 1), 'Raw Data'!G1175:J1175, 0), 'Raw Data'!O1175-'Raw Data'!P1175&gt;3), 'Raw Data'!I1175, 0))</f>
        <v/>
      </c>
      <c r="S1182">
        <f>IF(AND('Raw Data'!P1175-'Raw Data'!O1175&gt;4, 'Raw Data'!F1175&lt;'Raw Data'!C1175), 'Raw Data'!J1175, 0)</f>
        <v/>
      </c>
      <c r="T1182">
        <f>IF(AND('Raw Data'!O1175-'Raw Data'!P1175&gt;4, 'Raw Data'!F1175&gt;'Raw Data'!C1175), 'Raw Data'!I1175, 0)</f>
        <v/>
      </c>
      <c r="U1182">
        <f>IF(AND('Raw Data'!P1175-'Raw Data'!O1175&lt;3, 'Raw Data'!P1175&gt;'Raw Data'!O1175, 'Raw Data'!F1175&lt;'Raw Data'!C1175), 'Raw Data'!H1175, 0)</f>
        <v/>
      </c>
      <c r="V1182">
        <f>IF(AND('Raw Data'!P1175-'Raw Data'!O1175&lt;3, 'Raw Data'!P1175&gt;'Raw Data'!O1175, 'Raw Data'!F1175&gt;'Raw Data'!C1175), 'Raw Data'!G1175, 0)</f>
        <v/>
      </c>
    </row>
    <row r="1183">
      <c r="A1183">
        <f>IF(AND('Raw Data'!F1176&lt;'Raw Data'!C1176, 'Raw Data'!P1176&gt;'Raw Data'!O1176, 'Raw Data'!P1176-'Raw Data'!O1176&gt;3), 'Raw Data'!J1176, 0)</f>
        <v/>
      </c>
      <c r="B1183">
        <f>IF(AND('Raw Data'!C1176&lt;'Raw Data'!F1176, 'Raw Data'!O1176&gt;'Raw Data'!P1176, 'Raw Data'!O1176-'Raw Data'!P1176&gt;3), 'Raw Data'!I1176, 0)</f>
        <v/>
      </c>
      <c r="C1183">
        <f>IF(AND('Raw Data'!F1176&lt;'Raw Data'!C1176, 'Raw Data'!P1176&gt;'Raw Data'!O1176, 'Raw Data'!P1176-'Raw Data'!O1176&lt;4), 'Raw Data'!H1176, 0)</f>
        <v/>
      </c>
      <c r="D1183">
        <f>IF(AND('Raw Data'!C1176&lt;'Raw Data'!F1176, 'Raw Data'!O1176&gt;'Raw Data'!P1176, 'Raw Data'!O1176-'Raw Data'!P1176&lt;4), 'Raw Data'!G1176, 0)</f>
        <v/>
      </c>
      <c r="E1183">
        <f>IF(ISBLANK('Raw Data'!J1176), 0, IF(AND(4=MATCH(LARGE('Raw Data'!G1176:J1176, 4), 'Raw Data'!G1176:J1176, 0), 'Raw Data'!P1176-'Raw Data'!O1176&gt;3), 'Raw Data'!J1176, 0))</f>
        <v/>
      </c>
      <c r="F1183">
        <f>IF(ISBLANK('Raw Data'!J1176), 0, IF(AND(3=MATCH(LARGE('Raw Data'!G1176:J1176, 4), 'Raw Data'!G1176:J1176, 0), 'Raw Data'!O1176-'Raw Data'!P1176&gt;3), 'Raw Data'!I1176, 0))</f>
        <v/>
      </c>
      <c r="G1183">
        <f>IF(ISBLANK('Raw Data'!J1176), 0, IF(AND(2=MATCH(LARGE('Raw Data'!G1176:J1176, 4), 'Raw Data'!G1176:J1176, 0), AND('Raw Data'!P1176-'Raw Data'!O1176&lt;4, 'Raw Data'!P1176-'Raw Data'!O1176&gt;0)), 'Raw Data'!H1176, 0))</f>
        <v/>
      </c>
      <c r="H1183">
        <f>IF(ISBLANK('Raw Data'!J1176), 0, IF(AND(1=MATCH(LARGE('Raw Data'!G1176:J1176, 4), 'Raw Data'!G1176:J1176, 0), AND('Raw Data'!O1176-'Raw Data'!P1176&lt;4, 'Raw Data'!O1176-'Raw Data'!P1176&gt;0)), 'Raw Data'!G1176, 0))</f>
        <v/>
      </c>
      <c r="I1183">
        <f>IF(ISBLANK('Raw Data'!J1176), 0, IF(AND(4=MATCH(LARGE('Raw Data'!G1176:J1176, 3), 'Raw Data'!G1176:J1176, 0), 'Raw Data'!P1176-'Raw Data'!O1176&gt;3), 'Raw Data'!J1176, 0))</f>
        <v/>
      </c>
      <c r="J1183">
        <f>IF(ISBLANK('Raw Data'!J1176), 0, IF(AND(3=MATCH(LARGE('Raw Data'!G1176:J1176, 3), 'Raw Data'!G1176:J1176, 0), 'Raw Data'!O1176-'Raw Data'!P1176&gt;3), 'Raw Data'!I1176, 0))</f>
        <v/>
      </c>
      <c r="K1183">
        <f>IF(ISBLANK('Raw Data'!J1176), 0, IF(AND(2=MATCH(LARGE('Raw Data'!G1176:J1176, 3), 'Raw Data'!G1176:J1176, 0), AND('Raw Data'!P1176-'Raw Data'!O1176&lt;4, 'Raw Data'!P1176-'Raw Data'!O1176&gt;0)), 'Raw Data'!H1176, 0))</f>
        <v/>
      </c>
      <c r="L1183">
        <f>IF(ISBLANK('Raw Data'!J1176), 0, IF(AND(1=MATCH(LARGE('Raw Data'!G1176:J1176, 3), 'Raw Data'!G1176:J1176, 0), AND('Raw Data'!O1176-'Raw Data'!P1176&lt;4, 'Raw Data'!O1176-'Raw Data'!P1176&gt;0)), 'Raw Data'!G1176, 0))</f>
        <v/>
      </c>
      <c r="M1183">
        <f>IF(ISBLANK('Raw Data'!J1176), 0, IF(AND(4=MATCH(LARGE('Raw Data'!G1176:J1176, 2), 'Raw Data'!G1176:J1176, 0), 'Raw Data'!P1176-'Raw Data'!O1176&gt;3), 'Raw Data'!J1176, 0))</f>
        <v/>
      </c>
      <c r="N1183">
        <f>IF(ISBLANK('Raw Data'!J1176), 0, IF(AND(3=MATCH(LARGE('Raw Data'!G1176:J1176, 2), 'Raw Data'!G1176:J1176, 0), 'Raw Data'!O1176-'Raw Data'!P1176&gt;3), 'Raw Data'!I1176, 0))</f>
        <v/>
      </c>
      <c r="O1183">
        <f>IF(ISBLANK('Raw Data'!J1176), 0, IF(AND(2=MATCH(LARGE('Raw Data'!G1176:J1176, 2), 'Raw Data'!G1176:J1176, 0), AND('Raw Data'!P1176-'Raw Data'!O1176&lt;4, 'Raw Data'!P1176-'Raw Data'!O1176&gt;0)), 'Raw Data'!H1176, 0))</f>
        <v/>
      </c>
      <c r="P1183">
        <f>IF(ISBLANK('Raw Data'!J1176), 0, IF(AND(1=MATCH(LARGE('Raw Data'!G1176:J1176, 2), 'Raw Data'!G1176:J1176, 0), AND('Raw Data'!O1176-'Raw Data'!P1176&lt;4, 'Raw Data'!O1176-'Raw Data'!P1176&gt;0)), 'Raw Data'!G1176, 0))</f>
        <v/>
      </c>
      <c r="Q1183">
        <f>IF(ISBLANK('Raw Data'!J1176), 0, IF(AND(4=MATCH(LARGE('Raw Data'!G1176:J1176, 1), 'Raw Data'!G1176:J1176, 0), 'Raw Data'!P1176-'Raw Data'!O1176&gt;3), 'Raw Data'!J1176, 0))</f>
        <v/>
      </c>
      <c r="R1183">
        <f>IF(ISBLANK('Raw Data'!J1176), 0, IF(AND(3=MATCH(LARGE('Raw Data'!G1176:J1176, 1), 'Raw Data'!G1176:J1176, 0), 'Raw Data'!O1176-'Raw Data'!P1176&gt;3), 'Raw Data'!I1176, 0))</f>
        <v/>
      </c>
      <c r="S1183">
        <f>IF(AND('Raw Data'!P1176-'Raw Data'!O1176&gt;4, 'Raw Data'!F1176&lt;'Raw Data'!C1176), 'Raw Data'!J1176, 0)</f>
        <v/>
      </c>
      <c r="T1183">
        <f>IF(AND('Raw Data'!O1176-'Raw Data'!P1176&gt;4, 'Raw Data'!F1176&gt;'Raw Data'!C1176), 'Raw Data'!I1176, 0)</f>
        <v/>
      </c>
      <c r="U1183">
        <f>IF(AND('Raw Data'!P1176-'Raw Data'!O1176&lt;3, 'Raw Data'!P1176&gt;'Raw Data'!O1176, 'Raw Data'!F1176&lt;'Raw Data'!C1176), 'Raw Data'!H1176, 0)</f>
        <v/>
      </c>
      <c r="V1183">
        <f>IF(AND('Raw Data'!P1176-'Raw Data'!O1176&lt;3, 'Raw Data'!P1176&gt;'Raw Data'!O1176, 'Raw Data'!F1176&gt;'Raw Data'!C1176), 'Raw Data'!G1176, 0)</f>
        <v/>
      </c>
    </row>
    <row r="1184">
      <c r="A1184">
        <f>IF(AND('Raw Data'!F1177&lt;'Raw Data'!C1177, 'Raw Data'!P1177&gt;'Raw Data'!O1177, 'Raw Data'!P1177-'Raw Data'!O1177&gt;3), 'Raw Data'!J1177, 0)</f>
        <v/>
      </c>
      <c r="B1184">
        <f>IF(AND('Raw Data'!C1177&lt;'Raw Data'!F1177, 'Raw Data'!O1177&gt;'Raw Data'!P1177, 'Raw Data'!O1177-'Raw Data'!P1177&gt;3), 'Raw Data'!I1177, 0)</f>
        <v/>
      </c>
      <c r="C1184">
        <f>IF(AND('Raw Data'!F1177&lt;'Raw Data'!C1177, 'Raw Data'!P1177&gt;'Raw Data'!O1177, 'Raw Data'!P1177-'Raw Data'!O1177&lt;4), 'Raw Data'!H1177, 0)</f>
        <v/>
      </c>
      <c r="D1184">
        <f>IF(AND('Raw Data'!C1177&lt;'Raw Data'!F1177, 'Raw Data'!O1177&gt;'Raw Data'!P1177, 'Raw Data'!O1177-'Raw Data'!P1177&lt;4), 'Raw Data'!G1177, 0)</f>
        <v/>
      </c>
      <c r="E1184">
        <f>IF(ISBLANK('Raw Data'!J1177), 0, IF(AND(4=MATCH(LARGE('Raw Data'!G1177:J1177, 4), 'Raw Data'!G1177:J1177, 0), 'Raw Data'!P1177-'Raw Data'!O1177&gt;3), 'Raw Data'!J1177, 0))</f>
        <v/>
      </c>
      <c r="F1184">
        <f>IF(ISBLANK('Raw Data'!J1177), 0, IF(AND(3=MATCH(LARGE('Raw Data'!G1177:J1177, 4), 'Raw Data'!G1177:J1177, 0), 'Raw Data'!O1177-'Raw Data'!P1177&gt;3), 'Raw Data'!I1177, 0))</f>
        <v/>
      </c>
      <c r="G1184">
        <f>IF(ISBLANK('Raw Data'!J1177), 0, IF(AND(2=MATCH(LARGE('Raw Data'!G1177:J1177, 4), 'Raw Data'!G1177:J1177, 0), AND('Raw Data'!P1177-'Raw Data'!O1177&lt;4, 'Raw Data'!P1177-'Raw Data'!O1177&gt;0)), 'Raw Data'!H1177, 0))</f>
        <v/>
      </c>
      <c r="H1184">
        <f>IF(ISBLANK('Raw Data'!J1177), 0, IF(AND(1=MATCH(LARGE('Raw Data'!G1177:J1177, 4), 'Raw Data'!G1177:J1177, 0), AND('Raw Data'!O1177-'Raw Data'!P1177&lt;4, 'Raw Data'!O1177-'Raw Data'!P1177&gt;0)), 'Raw Data'!G1177, 0))</f>
        <v/>
      </c>
      <c r="I1184">
        <f>IF(ISBLANK('Raw Data'!J1177), 0, IF(AND(4=MATCH(LARGE('Raw Data'!G1177:J1177, 3), 'Raw Data'!G1177:J1177, 0), 'Raw Data'!P1177-'Raw Data'!O1177&gt;3), 'Raw Data'!J1177, 0))</f>
        <v/>
      </c>
      <c r="J1184">
        <f>IF(ISBLANK('Raw Data'!J1177), 0, IF(AND(3=MATCH(LARGE('Raw Data'!G1177:J1177, 3), 'Raw Data'!G1177:J1177, 0), 'Raw Data'!O1177-'Raw Data'!P1177&gt;3), 'Raw Data'!I1177, 0))</f>
        <v/>
      </c>
      <c r="K1184">
        <f>IF(ISBLANK('Raw Data'!J1177), 0, IF(AND(2=MATCH(LARGE('Raw Data'!G1177:J1177, 3), 'Raw Data'!G1177:J1177, 0), AND('Raw Data'!P1177-'Raw Data'!O1177&lt;4, 'Raw Data'!P1177-'Raw Data'!O1177&gt;0)), 'Raw Data'!H1177, 0))</f>
        <v/>
      </c>
      <c r="L1184">
        <f>IF(ISBLANK('Raw Data'!J1177), 0, IF(AND(1=MATCH(LARGE('Raw Data'!G1177:J1177, 3), 'Raw Data'!G1177:J1177, 0), AND('Raw Data'!O1177-'Raw Data'!P1177&lt;4, 'Raw Data'!O1177-'Raw Data'!P1177&gt;0)), 'Raw Data'!G1177, 0))</f>
        <v/>
      </c>
      <c r="M1184">
        <f>IF(ISBLANK('Raw Data'!J1177), 0, IF(AND(4=MATCH(LARGE('Raw Data'!G1177:J1177, 2), 'Raw Data'!G1177:J1177, 0), 'Raw Data'!P1177-'Raw Data'!O1177&gt;3), 'Raw Data'!J1177, 0))</f>
        <v/>
      </c>
      <c r="N1184">
        <f>IF(ISBLANK('Raw Data'!J1177), 0, IF(AND(3=MATCH(LARGE('Raw Data'!G1177:J1177, 2), 'Raw Data'!G1177:J1177, 0), 'Raw Data'!O1177-'Raw Data'!P1177&gt;3), 'Raw Data'!I1177, 0))</f>
        <v/>
      </c>
      <c r="O1184">
        <f>IF(ISBLANK('Raw Data'!J1177), 0, IF(AND(2=MATCH(LARGE('Raw Data'!G1177:J1177, 2), 'Raw Data'!G1177:J1177, 0), AND('Raw Data'!P1177-'Raw Data'!O1177&lt;4, 'Raw Data'!P1177-'Raw Data'!O1177&gt;0)), 'Raw Data'!H1177, 0))</f>
        <v/>
      </c>
      <c r="P1184">
        <f>IF(ISBLANK('Raw Data'!J1177), 0, IF(AND(1=MATCH(LARGE('Raw Data'!G1177:J1177, 2), 'Raw Data'!G1177:J1177, 0), AND('Raw Data'!O1177-'Raw Data'!P1177&lt;4, 'Raw Data'!O1177-'Raw Data'!P1177&gt;0)), 'Raw Data'!G1177, 0))</f>
        <v/>
      </c>
      <c r="Q1184">
        <f>IF(ISBLANK('Raw Data'!J1177), 0, IF(AND(4=MATCH(LARGE('Raw Data'!G1177:J1177, 1), 'Raw Data'!G1177:J1177, 0), 'Raw Data'!P1177-'Raw Data'!O1177&gt;3), 'Raw Data'!J1177, 0))</f>
        <v/>
      </c>
      <c r="R1184">
        <f>IF(ISBLANK('Raw Data'!J1177), 0, IF(AND(3=MATCH(LARGE('Raw Data'!G1177:J1177, 1), 'Raw Data'!G1177:J1177, 0), 'Raw Data'!O1177-'Raw Data'!P1177&gt;3), 'Raw Data'!I1177, 0))</f>
        <v/>
      </c>
      <c r="S1184">
        <f>IF(AND('Raw Data'!P1177-'Raw Data'!O1177&gt;4, 'Raw Data'!F1177&lt;'Raw Data'!C1177), 'Raw Data'!J1177, 0)</f>
        <v/>
      </c>
      <c r="T1184">
        <f>IF(AND('Raw Data'!O1177-'Raw Data'!P1177&gt;4, 'Raw Data'!F1177&gt;'Raw Data'!C1177), 'Raw Data'!I1177, 0)</f>
        <v/>
      </c>
      <c r="U1184">
        <f>IF(AND('Raw Data'!P1177-'Raw Data'!O1177&lt;3, 'Raw Data'!P1177&gt;'Raw Data'!O1177, 'Raw Data'!F1177&lt;'Raw Data'!C1177), 'Raw Data'!H1177, 0)</f>
        <v/>
      </c>
      <c r="V1184">
        <f>IF(AND('Raw Data'!P1177-'Raw Data'!O1177&lt;3, 'Raw Data'!P1177&gt;'Raw Data'!O1177, 'Raw Data'!F1177&gt;'Raw Data'!C1177), 'Raw Data'!G1177, 0)</f>
        <v/>
      </c>
    </row>
    <row r="1185">
      <c r="A1185">
        <f>IF(AND('Raw Data'!F1178&lt;'Raw Data'!C1178, 'Raw Data'!P1178&gt;'Raw Data'!O1178, 'Raw Data'!P1178-'Raw Data'!O1178&gt;3), 'Raw Data'!J1178, 0)</f>
        <v/>
      </c>
      <c r="B1185">
        <f>IF(AND('Raw Data'!C1178&lt;'Raw Data'!F1178, 'Raw Data'!O1178&gt;'Raw Data'!P1178, 'Raw Data'!O1178-'Raw Data'!P1178&gt;3), 'Raw Data'!I1178, 0)</f>
        <v/>
      </c>
      <c r="C1185">
        <f>IF(AND('Raw Data'!F1178&lt;'Raw Data'!C1178, 'Raw Data'!P1178&gt;'Raw Data'!O1178, 'Raw Data'!P1178-'Raw Data'!O1178&lt;4), 'Raw Data'!H1178, 0)</f>
        <v/>
      </c>
      <c r="D1185">
        <f>IF(AND('Raw Data'!C1178&lt;'Raw Data'!F1178, 'Raw Data'!O1178&gt;'Raw Data'!P1178, 'Raw Data'!O1178-'Raw Data'!P1178&lt;4), 'Raw Data'!G1178, 0)</f>
        <v/>
      </c>
      <c r="E1185">
        <f>IF(ISBLANK('Raw Data'!J1178), 0, IF(AND(4=MATCH(LARGE('Raw Data'!G1178:J1178, 4), 'Raw Data'!G1178:J1178, 0), 'Raw Data'!P1178-'Raw Data'!O1178&gt;3), 'Raw Data'!J1178, 0))</f>
        <v/>
      </c>
      <c r="F1185">
        <f>IF(ISBLANK('Raw Data'!J1178), 0, IF(AND(3=MATCH(LARGE('Raw Data'!G1178:J1178, 4), 'Raw Data'!G1178:J1178, 0), 'Raw Data'!O1178-'Raw Data'!P1178&gt;3), 'Raw Data'!I1178, 0))</f>
        <v/>
      </c>
      <c r="G1185">
        <f>IF(ISBLANK('Raw Data'!J1178), 0, IF(AND(2=MATCH(LARGE('Raw Data'!G1178:J1178, 4), 'Raw Data'!G1178:J1178, 0), AND('Raw Data'!P1178-'Raw Data'!O1178&lt;4, 'Raw Data'!P1178-'Raw Data'!O1178&gt;0)), 'Raw Data'!H1178, 0))</f>
        <v/>
      </c>
      <c r="H1185">
        <f>IF(ISBLANK('Raw Data'!J1178), 0, IF(AND(1=MATCH(LARGE('Raw Data'!G1178:J1178, 4), 'Raw Data'!G1178:J1178, 0), AND('Raw Data'!O1178-'Raw Data'!P1178&lt;4, 'Raw Data'!O1178-'Raw Data'!P1178&gt;0)), 'Raw Data'!G1178, 0))</f>
        <v/>
      </c>
      <c r="I1185">
        <f>IF(ISBLANK('Raw Data'!J1178), 0, IF(AND(4=MATCH(LARGE('Raw Data'!G1178:J1178, 3), 'Raw Data'!G1178:J1178, 0), 'Raw Data'!P1178-'Raw Data'!O1178&gt;3), 'Raw Data'!J1178, 0))</f>
        <v/>
      </c>
      <c r="J1185">
        <f>IF(ISBLANK('Raw Data'!J1178), 0, IF(AND(3=MATCH(LARGE('Raw Data'!G1178:J1178, 3), 'Raw Data'!G1178:J1178, 0), 'Raw Data'!O1178-'Raw Data'!P1178&gt;3), 'Raw Data'!I1178, 0))</f>
        <v/>
      </c>
      <c r="K1185">
        <f>IF(ISBLANK('Raw Data'!J1178), 0, IF(AND(2=MATCH(LARGE('Raw Data'!G1178:J1178, 3), 'Raw Data'!G1178:J1178, 0), AND('Raw Data'!P1178-'Raw Data'!O1178&lt;4, 'Raw Data'!P1178-'Raw Data'!O1178&gt;0)), 'Raw Data'!H1178, 0))</f>
        <v/>
      </c>
      <c r="L1185">
        <f>IF(ISBLANK('Raw Data'!J1178), 0, IF(AND(1=MATCH(LARGE('Raw Data'!G1178:J1178, 3), 'Raw Data'!G1178:J1178, 0), AND('Raw Data'!O1178-'Raw Data'!P1178&lt;4, 'Raw Data'!O1178-'Raw Data'!P1178&gt;0)), 'Raw Data'!G1178, 0))</f>
        <v/>
      </c>
      <c r="M1185">
        <f>IF(ISBLANK('Raw Data'!J1178), 0, IF(AND(4=MATCH(LARGE('Raw Data'!G1178:J1178, 2), 'Raw Data'!G1178:J1178, 0), 'Raw Data'!P1178-'Raw Data'!O1178&gt;3), 'Raw Data'!J1178, 0))</f>
        <v/>
      </c>
      <c r="N1185">
        <f>IF(ISBLANK('Raw Data'!J1178), 0, IF(AND(3=MATCH(LARGE('Raw Data'!G1178:J1178, 2), 'Raw Data'!G1178:J1178, 0), 'Raw Data'!O1178-'Raw Data'!P1178&gt;3), 'Raw Data'!I1178, 0))</f>
        <v/>
      </c>
      <c r="O1185">
        <f>IF(ISBLANK('Raw Data'!J1178), 0, IF(AND(2=MATCH(LARGE('Raw Data'!G1178:J1178, 2), 'Raw Data'!G1178:J1178, 0), AND('Raw Data'!P1178-'Raw Data'!O1178&lt;4, 'Raw Data'!P1178-'Raw Data'!O1178&gt;0)), 'Raw Data'!H1178, 0))</f>
        <v/>
      </c>
      <c r="P1185">
        <f>IF(ISBLANK('Raw Data'!J1178), 0, IF(AND(1=MATCH(LARGE('Raw Data'!G1178:J1178, 2), 'Raw Data'!G1178:J1178, 0), AND('Raw Data'!O1178-'Raw Data'!P1178&lt;4, 'Raw Data'!O1178-'Raw Data'!P1178&gt;0)), 'Raw Data'!G1178, 0))</f>
        <v/>
      </c>
      <c r="Q1185">
        <f>IF(ISBLANK('Raw Data'!J1178), 0, IF(AND(4=MATCH(LARGE('Raw Data'!G1178:J1178, 1), 'Raw Data'!G1178:J1178, 0), 'Raw Data'!P1178-'Raw Data'!O1178&gt;3), 'Raw Data'!J1178, 0))</f>
        <v/>
      </c>
      <c r="R1185">
        <f>IF(ISBLANK('Raw Data'!J1178), 0, IF(AND(3=MATCH(LARGE('Raw Data'!G1178:J1178, 1), 'Raw Data'!G1178:J1178, 0), 'Raw Data'!O1178-'Raw Data'!P1178&gt;3), 'Raw Data'!I1178, 0))</f>
        <v/>
      </c>
      <c r="S1185">
        <f>IF(AND('Raw Data'!P1178-'Raw Data'!O1178&gt;4, 'Raw Data'!F1178&lt;'Raw Data'!C1178), 'Raw Data'!J1178, 0)</f>
        <v/>
      </c>
      <c r="T1185">
        <f>IF(AND('Raw Data'!O1178-'Raw Data'!P1178&gt;4, 'Raw Data'!F1178&gt;'Raw Data'!C1178), 'Raw Data'!I1178, 0)</f>
        <v/>
      </c>
      <c r="U1185">
        <f>IF(AND('Raw Data'!P1178-'Raw Data'!O1178&lt;3, 'Raw Data'!P1178&gt;'Raw Data'!O1178, 'Raw Data'!F1178&lt;'Raw Data'!C1178), 'Raw Data'!H1178, 0)</f>
        <v/>
      </c>
      <c r="V1185">
        <f>IF(AND('Raw Data'!P1178-'Raw Data'!O1178&lt;3, 'Raw Data'!P1178&gt;'Raw Data'!O1178, 'Raw Data'!F1178&gt;'Raw Data'!C1178), 'Raw Data'!G1178, 0)</f>
        <v/>
      </c>
    </row>
    <row r="1186">
      <c r="A1186">
        <f>IF(AND('Raw Data'!F1179&lt;'Raw Data'!C1179, 'Raw Data'!P1179&gt;'Raw Data'!O1179, 'Raw Data'!P1179-'Raw Data'!O1179&gt;3), 'Raw Data'!J1179, 0)</f>
        <v/>
      </c>
      <c r="B1186">
        <f>IF(AND('Raw Data'!C1179&lt;'Raw Data'!F1179, 'Raw Data'!O1179&gt;'Raw Data'!P1179, 'Raw Data'!O1179-'Raw Data'!P1179&gt;3), 'Raw Data'!I1179, 0)</f>
        <v/>
      </c>
      <c r="C1186">
        <f>IF(AND('Raw Data'!F1179&lt;'Raw Data'!C1179, 'Raw Data'!P1179&gt;'Raw Data'!O1179, 'Raw Data'!P1179-'Raw Data'!O1179&lt;4), 'Raw Data'!H1179, 0)</f>
        <v/>
      </c>
      <c r="D1186">
        <f>IF(AND('Raw Data'!C1179&lt;'Raw Data'!F1179, 'Raw Data'!O1179&gt;'Raw Data'!P1179, 'Raw Data'!O1179-'Raw Data'!P1179&lt;4), 'Raw Data'!G1179, 0)</f>
        <v/>
      </c>
      <c r="E1186">
        <f>IF(ISBLANK('Raw Data'!J1179), 0, IF(AND(4=MATCH(LARGE('Raw Data'!G1179:J1179, 4), 'Raw Data'!G1179:J1179, 0), 'Raw Data'!P1179-'Raw Data'!O1179&gt;3), 'Raw Data'!J1179, 0))</f>
        <v/>
      </c>
      <c r="F1186">
        <f>IF(ISBLANK('Raw Data'!J1179), 0, IF(AND(3=MATCH(LARGE('Raw Data'!G1179:J1179, 4), 'Raw Data'!G1179:J1179, 0), 'Raw Data'!O1179-'Raw Data'!P1179&gt;3), 'Raw Data'!I1179, 0))</f>
        <v/>
      </c>
      <c r="G1186">
        <f>IF(ISBLANK('Raw Data'!J1179), 0, IF(AND(2=MATCH(LARGE('Raw Data'!G1179:J1179, 4), 'Raw Data'!G1179:J1179, 0), AND('Raw Data'!P1179-'Raw Data'!O1179&lt;4, 'Raw Data'!P1179-'Raw Data'!O1179&gt;0)), 'Raw Data'!H1179, 0))</f>
        <v/>
      </c>
      <c r="H1186">
        <f>IF(ISBLANK('Raw Data'!J1179), 0, IF(AND(1=MATCH(LARGE('Raw Data'!G1179:J1179, 4), 'Raw Data'!G1179:J1179, 0), AND('Raw Data'!O1179-'Raw Data'!P1179&lt;4, 'Raw Data'!O1179-'Raw Data'!P1179&gt;0)), 'Raw Data'!G1179, 0))</f>
        <v/>
      </c>
      <c r="I1186">
        <f>IF(ISBLANK('Raw Data'!J1179), 0, IF(AND(4=MATCH(LARGE('Raw Data'!G1179:J1179, 3), 'Raw Data'!G1179:J1179, 0), 'Raw Data'!P1179-'Raw Data'!O1179&gt;3), 'Raw Data'!J1179, 0))</f>
        <v/>
      </c>
      <c r="J1186">
        <f>IF(ISBLANK('Raw Data'!J1179), 0, IF(AND(3=MATCH(LARGE('Raw Data'!G1179:J1179, 3), 'Raw Data'!G1179:J1179, 0), 'Raw Data'!O1179-'Raw Data'!P1179&gt;3), 'Raw Data'!I1179, 0))</f>
        <v/>
      </c>
      <c r="K1186">
        <f>IF(ISBLANK('Raw Data'!J1179), 0, IF(AND(2=MATCH(LARGE('Raw Data'!G1179:J1179, 3), 'Raw Data'!G1179:J1179, 0), AND('Raw Data'!P1179-'Raw Data'!O1179&lt;4, 'Raw Data'!P1179-'Raw Data'!O1179&gt;0)), 'Raw Data'!H1179, 0))</f>
        <v/>
      </c>
      <c r="L1186">
        <f>IF(ISBLANK('Raw Data'!J1179), 0, IF(AND(1=MATCH(LARGE('Raw Data'!G1179:J1179, 3), 'Raw Data'!G1179:J1179, 0), AND('Raw Data'!O1179-'Raw Data'!P1179&lt;4, 'Raw Data'!O1179-'Raw Data'!P1179&gt;0)), 'Raw Data'!G1179, 0))</f>
        <v/>
      </c>
      <c r="M1186">
        <f>IF(ISBLANK('Raw Data'!J1179), 0, IF(AND(4=MATCH(LARGE('Raw Data'!G1179:J1179, 2), 'Raw Data'!G1179:J1179, 0), 'Raw Data'!P1179-'Raw Data'!O1179&gt;3), 'Raw Data'!J1179, 0))</f>
        <v/>
      </c>
      <c r="N1186">
        <f>IF(ISBLANK('Raw Data'!J1179), 0, IF(AND(3=MATCH(LARGE('Raw Data'!G1179:J1179, 2), 'Raw Data'!G1179:J1179, 0), 'Raw Data'!O1179-'Raw Data'!P1179&gt;3), 'Raw Data'!I1179, 0))</f>
        <v/>
      </c>
      <c r="O1186">
        <f>IF(ISBLANK('Raw Data'!J1179), 0, IF(AND(2=MATCH(LARGE('Raw Data'!G1179:J1179, 2), 'Raw Data'!G1179:J1179, 0), AND('Raw Data'!P1179-'Raw Data'!O1179&lt;4, 'Raw Data'!P1179-'Raw Data'!O1179&gt;0)), 'Raw Data'!H1179, 0))</f>
        <v/>
      </c>
      <c r="P1186">
        <f>IF(ISBLANK('Raw Data'!J1179), 0, IF(AND(1=MATCH(LARGE('Raw Data'!G1179:J1179, 2), 'Raw Data'!G1179:J1179, 0), AND('Raw Data'!O1179-'Raw Data'!P1179&lt;4, 'Raw Data'!O1179-'Raw Data'!P1179&gt;0)), 'Raw Data'!G1179, 0))</f>
        <v/>
      </c>
      <c r="Q1186">
        <f>IF(ISBLANK('Raw Data'!J1179), 0, IF(AND(4=MATCH(LARGE('Raw Data'!G1179:J1179, 1), 'Raw Data'!G1179:J1179, 0), 'Raw Data'!P1179-'Raw Data'!O1179&gt;3), 'Raw Data'!J1179, 0))</f>
        <v/>
      </c>
      <c r="R1186">
        <f>IF(ISBLANK('Raw Data'!J1179), 0, IF(AND(3=MATCH(LARGE('Raw Data'!G1179:J1179, 1), 'Raw Data'!G1179:J1179, 0), 'Raw Data'!O1179-'Raw Data'!P1179&gt;3), 'Raw Data'!I1179, 0))</f>
        <v/>
      </c>
      <c r="S1186">
        <f>IF(AND('Raw Data'!P1179-'Raw Data'!O1179&gt;4, 'Raw Data'!F1179&lt;'Raw Data'!C1179), 'Raw Data'!J1179, 0)</f>
        <v/>
      </c>
      <c r="T1186">
        <f>IF(AND('Raw Data'!O1179-'Raw Data'!P1179&gt;4, 'Raw Data'!F1179&gt;'Raw Data'!C1179), 'Raw Data'!I1179, 0)</f>
        <v/>
      </c>
      <c r="U1186">
        <f>IF(AND('Raw Data'!P1179-'Raw Data'!O1179&lt;3, 'Raw Data'!P1179&gt;'Raw Data'!O1179, 'Raw Data'!F1179&lt;'Raw Data'!C1179), 'Raw Data'!H1179, 0)</f>
        <v/>
      </c>
      <c r="V1186">
        <f>IF(AND('Raw Data'!P1179-'Raw Data'!O1179&lt;3, 'Raw Data'!P1179&gt;'Raw Data'!O1179, 'Raw Data'!F1179&gt;'Raw Data'!C1179), 'Raw Data'!G1179, 0)</f>
        <v/>
      </c>
    </row>
    <row r="1187">
      <c r="A1187">
        <f>IF(AND('Raw Data'!F1180&lt;'Raw Data'!C1180, 'Raw Data'!P1180&gt;'Raw Data'!O1180, 'Raw Data'!P1180-'Raw Data'!O1180&gt;3), 'Raw Data'!J1180, 0)</f>
        <v/>
      </c>
      <c r="B1187">
        <f>IF(AND('Raw Data'!C1180&lt;'Raw Data'!F1180, 'Raw Data'!O1180&gt;'Raw Data'!P1180, 'Raw Data'!O1180-'Raw Data'!P1180&gt;3), 'Raw Data'!I1180, 0)</f>
        <v/>
      </c>
      <c r="C1187">
        <f>IF(AND('Raw Data'!F1180&lt;'Raw Data'!C1180, 'Raw Data'!P1180&gt;'Raw Data'!O1180, 'Raw Data'!P1180-'Raw Data'!O1180&lt;4), 'Raw Data'!H1180, 0)</f>
        <v/>
      </c>
      <c r="D1187">
        <f>IF(AND('Raw Data'!C1180&lt;'Raw Data'!F1180, 'Raw Data'!O1180&gt;'Raw Data'!P1180, 'Raw Data'!O1180-'Raw Data'!P1180&lt;4), 'Raw Data'!G1180, 0)</f>
        <v/>
      </c>
      <c r="E1187">
        <f>IF(ISBLANK('Raw Data'!J1180), 0, IF(AND(4=MATCH(LARGE('Raw Data'!G1180:J1180, 4), 'Raw Data'!G1180:J1180, 0), 'Raw Data'!P1180-'Raw Data'!O1180&gt;3), 'Raw Data'!J1180, 0))</f>
        <v/>
      </c>
      <c r="F1187">
        <f>IF(ISBLANK('Raw Data'!J1180), 0, IF(AND(3=MATCH(LARGE('Raw Data'!G1180:J1180, 4), 'Raw Data'!G1180:J1180, 0), 'Raw Data'!O1180-'Raw Data'!P1180&gt;3), 'Raw Data'!I1180, 0))</f>
        <v/>
      </c>
      <c r="G1187">
        <f>IF(ISBLANK('Raw Data'!J1180), 0, IF(AND(2=MATCH(LARGE('Raw Data'!G1180:J1180, 4), 'Raw Data'!G1180:J1180, 0), AND('Raw Data'!P1180-'Raw Data'!O1180&lt;4, 'Raw Data'!P1180-'Raw Data'!O1180&gt;0)), 'Raw Data'!H1180, 0))</f>
        <v/>
      </c>
      <c r="H1187">
        <f>IF(ISBLANK('Raw Data'!J1180), 0, IF(AND(1=MATCH(LARGE('Raw Data'!G1180:J1180, 4), 'Raw Data'!G1180:J1180, 0), AND('Raw Data'!O1180-'Raw Data'!P1180&lt;4, 'Raw Data'!O1180-'Raw Data'!P1180&gt;0)), 'Raw Data'!G1180, 0))</f>
        <v/>
      </c>
      <c r="I1187">
        <f>IF(ISBLANK('Raw Data'!J1180), 0, IF(AND(4=MATCH(LARGE('Raw Data'!G1180:J1180, 3), 'Raw Data'!G1180:J1180, 0), 'Raw Data'!P1180-'Raw Data'!O1180&gt;3), 'Raw Data'!J1180, 0))</f>
        <v/>
      </c>
      <c r="J1187">
        <f>IF(ISBLANK('Raw Data'!J1180), 0, IF(AND(3=MATCH(LARGE('Raw Data'!G1180:J1180, 3), 'Raw Data'!G1180:J1180, 0), 'Raw Data'!O1180-'Raw Data'!P1180&gt;3), 'Raw Data'!I1180, 0))</f>
        <v/>
      </c>
      <c r="K1187">
        <f>IF(ISBLANK('Raw Data'!J1180), 0, IF(AND(2=MATCH(LARGE('Raw Data'!G1180:J1180, 3), 'Raw Data'!G1180:J1180, 0), AND('Raw Data'!P1180-'Raw Data'!O1180&lt;4, 'Raw Data'!P1180-'Raw Data'!O1180&gt;0)), 'Raw Data'!H1180, 0))</f>
        <v/>
      </c>
      <c r="L1187">
        <f>IF(ISBLANK('Raw Data'!J1180), 0, IF(AND(1=MATCH(LARGE('Raw Data'!G1180:J1180, 3), 'Raw Data'!G1180:J1180, 0), AND('Raw Data'!O1180-'Raw Data'!P1180&lt;4, 'Raw Data'!O1180-'Raw Data'!P1180&gt;0)), 'Raw Data'!G1180, 0))</f>
        <v/>
      </c>
      <c r="M1187">
        <f>IF(ISBLANK('Raw Data'!J1180), 0, IF(AND(4=MATCH(LARGE('Raw Data'!G1180:J1180, 2), 'Raw Data'!G1180:J1180, 0), 'Raw Data'!P1180-'Raw Data'!O1180&gt;3), 'Raw Data'!J1180, 0))</f>
        <v/>
      </c>
      <c r="N1187">
        <f>IF(ISBLANK('Raw Data'!J1180), 0, IF(AND(3=MATCH(LARGE('Raw Data'!G1180:J1180, 2), 'Raw Data'!G1180:J1180, 0), 'Raw Data'!O1180-'Raw Data'!P1180&gt;3), 'Raw Data'!I1180, 0))</f>
        <v/>
      </c>
      <c r="O1187">
        <f>IF(ISBLANK('Raw Data'!J1180), 0, IF(AND(2=MATCH(LARGE('Raw Data'!G1180:J1180, 2), 'Raw Data'!G1180:J1180, 0), AND('Raw Data'!P1180-'Raw Data'!O1180&lt;4, 'Raw Data'!P1180-'Raw Data'!O1180&gt;0)), 'Raw Data'!H1180, 0))</f>
        <v/>
      </c>
      <c r="P1187">
        <f>IF(ISBLANK('Raw Data'!J1180), 0, IF(AND(1=MATCH(LARGE('Raw Data'!G1180:J1180, 2), 'Raw Data'!G1180:J1180, 0), AND('Raw Data'!O1180-'Raw Data'!P1180&lt;4, 'Raw Data'!O1180-'Raw Data'!P1180&gt;0)), 'Raw Data'!G1180, 0))</f>
        <v/>
      </c>
      <c r="Q1187">
        <f>IF(ISBLANK('Raw Data'!J1180), 0, IF(AND(4=MATCH(LARGE('Raw Data'!G1180:J1180, 1), 'Raw Data'!G1180:J1180, 0), 'Raw Data'!P1180-'Raw Data'!O1180&gt;3), 'Raw Data'!J1180, 0))</f>
        <v/>
      </c>
      <c r="R1187">
        <f>IF(ISBLANK('Raw Data'!J1180), 0, IF(AND(3=MATCH(LARGE('Raw Data'!G1180:J1180, 1), 'Raw Data'!G1180:J1180, 0), 'Raw Data'!O1180-'Raw Data'!P1180&gt;3), 'Raw Data'!I1180, 0))</f>
        <v/>
      </c>
      <c r="S1187">
        <f>IF(AND('Raw Data'!P1180-'Raw Data'!O1180&gt;4, 'Raw Data'!F1180&lt;'Raw Data'!C1180), 'Raw Data'!J1180, 0)</f>
        <v/>
      </c>
      <c r="T1187">
        <f>IF(AND('Raw Data'!O1180-'Raw Data'!P1180&gt;4, 'Raw Data'!F1180&gt;'Raw Data'!C1180), 'Raw Data'!I1180, 0)</f>
        <v/>
      </c>
      <c r="U1187">
        <f>IF(AND('Raw Data'!P1180-'Raw Data'!O1180&lt;3, 'Raw Data'!P1180&gt;'Raw Data'!O1180, 'Raw Data'!F1180&lt;'Raw Data'!C1180), 'Raw Data'!H1180, 0)</f>
        <v/>
      </c>
      <c r="V1187">
        <f>IF(AND('Raw Data'!P1180-'Raw Data'!O1180&lt;3, 'Raw Data'!P1180&gt;'Raw Data'!O1180, 'Raw Data'!F1180&gt;'Raw Data'!C1180), 'Raw Data'!G1180, 0)</f>
        <v/>
      </c>
    </row>
    <row r="1188">
      <c r="A1188">
        <f>IF(AND('Raw Data'!F1181&lt;'Raw Data'!C1181, 'Raw Data'!P1181&gt;'Raw Data'!O1181, 'Raw Data'!P1181-'Raw Data'!O1181&gt;3), 'Raw Data'!J1181, 0)</f>
        <v/>
      </c>
      <c r="B1188">
        <f>IF(AND('Raw Data'!C1181&lt;'Raw Data'!F1181, 'Raw Data'!O1181&gt;'Raw Data'!P1181, 'Raw Data'!O1181-'Raw Data'!P1181&gt;3), 'Raw Data'!I1181, 0)</f>
        <v/>
      </c>
      <c r="C1188">
        <f>IF(AND('Raw Data'!F1181&lt;'Raw Data'!C1181, 'Raw Data'!P1181&gt;'Raw Data'!O1181, 'Raw Data'!P1181-'Raw Data'!O1181&lt;4), 'Raw Data'!H1181, 0)</f>
        <v/>
      </c>
      <c r="D1188">
        <f>IF(AND('Raw Data'!C1181&lt;'Raw Data'!F1181, 'Raw Data'!O1181&gt;'Raw Data'!P1181, 'Raw Data'!O1181-'Raw Data'!P1181&lt;4), 'Raw Data'!G1181, 0)</f>
        <v/>
      </c>
      <c r="E1188">
        <f>IF(ISBLANK('Raw Data'!J1181), 0, IF(AND(4=MATCH(LARGE('Raw Data'!G1181:J1181, 4), 'Raw Data'!G1181:J1181, 0), 'Raw Data'!P1181-'Raw Data'!O1181&gt;3), 'Raw Data'!J1181, 0))</f>
        <v/>
      </c>
      <c r="F1188">
        <f>IF(ISBLANK('Raw Data'!J1181), 0, IF(AND(3=MATCH(LARGE('Raw Data'!G1181:J1181, 4), 'Raw Data'!G1181:J1181, 0), 'Raw Data'!O1181-'Raw Data'!P1181&gt;3), 'Raw Data'!I1181, 0))</f>
        <v/>
      </c>
      <c r="G1188">
        <f>IF(ISBLANK('Raw Data'!J1181), 0, IF(AND(2=MATCH(LARGE('Raw Data'!G1181:J1181, 4), 'Raw Data'!G1181:J1181, 0), AND('Raw Data'!P1181-'Raw Data'!O1181&lt;4, 'Raw Data'!P1181-'Raw Data'!O1181&gt;0)), 'Raw Data'!H1181, 0))</f>
        <v/>
      </c>
      <c r="H1188">
        <f>IF(ISBLANK('Raw Data'!J1181), 0, IF(AND(1=MATCH(LARGE('Raw Data'!G1181:J1181, 4), 'Raw Data'!G1181:J1181, 0), AND('Raw Data'!O1181-'Raw Data'!P1181&lt;4, 'Raw Data'!O1181-'Raw Data'!P1181&gt;0)), 'Raw Data'!G1181, 0))</f>
        <v/>
      </c>
      <c r="I1188">
        <f>IF(ISBLANK('Raw Data'!J1181), 0, IF(AND(4=MATCH(LARGE('Raw Data'!G1181:J1181, 3), 'Raw Data'!G1181:J1181, 0), 'Raw Data'!P1181-'Raw Data'!O1181&gt;3), 'Raw Data'!J1181, 0))</f>
        <v/>
      </c>
      <c r="J1188">
        <f>IF(ISBLANK('Raw Data'!J1181), 0, IF(AND(3=MATCH(LARGE('Raw Data'!G1181:J1181, 3), 'Raw Data'!G1181:J1181, 0), 'Raw Data'!O1181-'Raw Data'!P1181&gt;3), 'Raw Data'!I1181, 0))</f>
        <v/>
      </c>
      <c r="K1188">
        <f>IF(ISBLANK('Raw Data'!J1181), 0, IF(AND(2=MATCH(LARGE('Raw Data'!G1181:J1181, 3), 'Raw Data'!G1181:J1181, 0), AND('Raw Data'!P1181-'Raw Data'!O1181&lt;4, 'Raw Data'!P1181-'Raw Data'!O1181&gt;0)), 'Raw Data'!H1181, 0))</f>
        <v/>
      </c>
      <c r="L1188">
        <f>IF(ISBLANK('Raw Data'!J1181), 0, IF(AND(1=MATCH(LARGE('Raw Data'!G1181:J1181, 3), 'Raw Data'!G1181:J1181, 0), AND('Raw Data'!O1181-'Raw Data'!P1181&lt;4, 'Raw Data'!O1181-'Raw Data'!P1181&gt;0)), 'Raw Data'!G1181, 0))</f>
        <v/>
      </c>
      <c r="M1188">
        <f>IF(ISBLANK('Raw Data'!J1181), 0, IF(AND(4=MATCH(LARGE('Raw Data'!G1181:J1181, 2), 'Raw Data'!G1181:J1181, 0), 'Raw Data'!P1181-'Raw Data'!O1181&gt;3), 'Raw Data'!J1181, 0))</f>
        <v/>
      </c>
      <c r="N1188">
        <f>IF(ISBLANK('Raw Data'!J1181), 0, IF(AND(3=MATCH(LARGE('Raw Data'!G1181:J1181, 2), 'Raw Data'!G1181:J1181, 0), 'Raw Data'!O1181-'Raw Data'!P1181&gt;3), 'Raw Data'!I1181, 0))</f>
        <v/>
      </c>
      <c r="O1188">
        <f>IF(ISBLANK('Raw Data'!J1181), 0, IF(AND(2=MATCH(LARGE('Raw Data'!G1181:J1181, 2), 'Raw Data'!G1181:J1181, 0), AND('Raw Data'!P1181-'Raw Data'!O1181&lt;4, 'Raw Data'!P1181-'Raw Data'!O1181&gt;0)), 'Raw Data'!H1181, 0))</f>
        <v/>
      </c>
      <c r="P1188">
        <f>IF(ISBLANK('Raw Data'!J1181), 0, IF(AND(1=MATCH(LARGE('Raw Data'!G1181:J1181, 2), 'Raw Data'!G1181:J1181, 0), AND('Raw Data'!O1181-'Raw Data'!P1181&lt;4, 'Raw Data'!O1181-'Raw Data'!P1181&gt;0)), 'Raw Data'!G1181, 0))</f>
        <v/>
      </c>
      <c r="Q1188">
        <f>IF(ISBLANK('Raw Data'!J1181), 0, IF(AND(4=MATCH(LARGE('Raw Data'!G1181:J1181, 1), 'Raw Data'!G1181:J1181, 0), 'Raw Data'!P1181-'Raw Data'!O1181&gt;3), 'Raw Data'!J1181, 0))</f>
        <v/>
      </c>
      <c r="R1188">
        <f>IF(ISBLANK('Raw Data'!J1181), 0, IF(AND(3=MATCH(LARGE('Raw Data'!G1181:J1181, 1), 'Raw Data'!G1181:J1181, 0), 'Raw Data'!O1181-'Raw Data'!P1181&gt;3), 'Raw Data'!I1181, 0))</f>
        <v/>
      </c>
      <c r="S1188">
        <f>IF(AND('Raw Data'!P1181-'Raw Data'!O1181&gt;4, 'Raw Data'!F1181&lt;'Raw Data'!C1181), 'Raw Data'!J1181, 0)</f>
        <v/>
      </c>
      <c r="T1188">
        <f>IF(AND('Raw Data'!O1181-'Raw Data'!P1181&gt;4, 'Raw Data'!F1181&gt;'Raw Data'!C1181), 'Raw Data'!I1181, 0)</f>
        <v/>
      </c>
      <c r="U1188">
        <f>IF(AND('Raw Data'!P1181-'Raw Data'!O1181&lt;3, 'Raw Data'!P1181&gt;'Raw Data'!O1181, 'Raw Data'!F1181&lt;'Raw Data'!C1181), 'Raw Data'!H1181, 0)</f>
        <v/>
      </c>
      <c r="V1188">
        <f>IF(AND('Raw Data'!P1181-'Raw Data'!O1181&lt;3, 'Raw Data'!P1181&gt;'Raw Data'!O1181, 'Raw Data'!F1181&gt;'Raw Data'!C1181), 'Raw Data'!G1181, 0)</f>
        <v/>
      </c>
    </row>
    <row r="1189">
      <c r="A1189">
        <f>IF(AND('Raw Data'!F1182&lt;'Raw Data'!C1182, 'Raw Data'!P1182&gt;'Raw Data'!O1182, 'Raw Data'!P1182-'Raw Data'!O1182&gt;3), 'Raw Data'!J1182, 0)</f>
        <v/>
      </c>
      <c r="B1189">
        <f>IF(AND('Raw Data'!C1182&lt;'Raw Data'!F1182, 'Raw Data'!O1182&gt;'Raw Data'!P1182, 'Raw Data'!O1182-'Raw Data'!P1182&gt;3), 'Raw Data'!I1182, 0)</f>
        <v/>
      </c>
      <c r="C1189">
        <f>IF(AND('Raw Data'!F1182&lt;'Raw Data'!C1182, 'Raw Data'!P1182&gt;'Raw Data'!O1182, 'Raw Data'!P1182-'Raw Data'!O1182&lt;4), 'Raw Data'!H1182, 0)</f>
        <v/>
      </c>
      <c r="D1189">
        <f>IF(AND('Raw Data'!C1182&lt;'Raw Data'!F1182, 'Raw Data'!O1182&gt;'Raw Data'!P1182, 'Raw Data'!O1182-'Raw Data'!P1182&lt;4), 'Raw Data'!G1182, 0)</f>
        <v/>
      </c>
      <c r="E1189">
        <f>IF(ISBLANK('Raw Data'!J1182), 0, IF(AND(4=MATCH(LARGE('Raw Data'!G1182:J1182, 4), 'Raw Data'!G1182:J1182, 0), 'Raw Data'!P1182-'Raw Data'!O1182&gt;3), 'Raw Data'!J1182, 0))</f>
        <v/>
      </c>
      <c r="F1189">
        <f>IF(ISBLANK('Raw Data'!J1182), 0, IF(AND(3=MATCH(LARGE('Raw Data'!G1182:J1182, 4), 'Raw Data'!G1182:J1182, 0), 'Raw Data'!O1182-'Raw Data'!P1182&gt;3), 'Raw Data'!I1182, 0))</f>
        <v/>
      </c>
      <c r="G1189">
        <f>IF(ISBLANK('Raw Data'!J1182), 0, IF(AND(2=MATCH(LARGE('Raw Data'!G1182:J1182, 4), 'Raw Data'!G1182:J1182, 0), AND('Raw Data'!P1182-'Raw Data'!O1182&lt;4, 'Raw Data'!P1182-'Raw Data'!O1182&gt;0)), 'Raw Data'!H1182, 0))</f>
        <v/>
      </c>
      <c r="H1189">
        <f>IF(ISBLANK('Raw Data'!J1182), 0, IF(AND(1=MATCH(LARGE('Raw Data'!G1182:J1182, 4), 'Raw Data'!G1182:J1182, 0), AND('Raw Data'!O1182-'Raw Data'!P1182&lt;4, 'Raw Data'!O1182-'Raw Data'!P1182&gt;0)), 'Raw Data'!G1182, 0))</f>
        <v/>
      </c>
      <c r="I1189">
        <f>IF(ISBLANK('Raw Data'!J1182), 0, IF(AND(4=MATCH(LARGE('Raw Data'!G1182:J1182, 3), 'Raw Data'!G1182:J1182, 0), 'Raw Data'!P1182-'Raw Data'!O1182&gt;3), 'Raw Data'!J1182, 0))</f>
        <v/>
      </c>
      <c r="J1189">
        <f>IF(ISBLANK('Raw Data'!J1182), 0, IF(AND(3=MATCH(LARGE('Raw Data'!G1182:J1182, 3), 'Raw Data'!G1182:J1182, 0), 'Raw Data'!O1182-'Raw Data'!P1182&gt;3), 'Raw Data'!I1182, 0))</f>
        <v/>
      </c>
      <c r="K1189">
        <f>IF(ISBLANK('Raw Data'!J1182), 0, IF(AND(2=MATCH(LARGE('Raw Data'!G1182:J1182, 3), 'Raw Data'!G1182:J1182, 0), AND('Raw Data'!P1182-'Raw Data'!O1182&lt;4, 'Raw Data'!P1182-'Raw Data'!O1182&gt;0)), 'Raw Data'!H1182, 0))</f>
        <v/>
      </c>
      <c r="L1189">
        <f>IF(ISBLANK('Raw Data'!J1182), 0, IF(AND(1=MATCH(LARGE('Raw Data'!G1182:J1182, 3), 'Raw Data'!G1182:J1182, 0), AND('Raw Data'!O1182-'Raw Data'!P1182&lt;4, 'Raw Data'!O1182-'Raw Data'!P1182&gt;0)), 'Raw Data'!G1182, 0))</f>
        <v/>
      </c>
      <c r="M1189">
        <f>IF(ISBLANK('Raw Data'!J1182), 0, IF(AND(4=MATCH(LARGE('Raw Data'!G1182:J1182, 2), 'Raw Data'!G1182:J1182, 0), 'Raw Data'!P1182-'Raw Data'!O1182&gt;3), 'Raw Data'!J1182, 0))</f>
        <v/>
      </c>
      <c r="N1189">
        <f>IF(ISBLANK('Raw Data'!J1182), 0, IF(AND(3=MATCH(LARGE('Raw Data'!G1182:J1182, 2), 'Raw Data'!G1182:J1182, 0), 'Raw Data'!O1182-'Raw Data'!P1182&gt;3), 'Raw Data'!I1182, 0))</f>
        <v/>
      </c>
      <c r="O1189">
        <f>IF(ISBLANK('Raw Data'!J1182), 0, IF(AND(2=MATCH(LARGE('Raw Data'!G1182:J1182, 2), 'Raw Data'!G1182:J1182, 0), AND('Raw Data'!P1182-'Raw Data'!O1182&lt;4, 'Raw Data'!P1182-'Raw Data'!O1182&gt;0)), 'Raw Data'!H1182, 0))</f>
        <v/>
      </c>
      <c r="P1189">
        <f>IF(ISBLANK('Raw Data'!J1182), 0, IF(AND(1=MATCH(LARGE('Raw Data'!G1182:J1182, 2), 'Raw Data'!G1182:J1182, 0), AND('Raw Data'!O1182-'Raw Data'!P1182&lt;4, 'Raw Data'!O1182-'Raw Data'!P1182&gt;0)), 'Raw Data'!G1182, 0))</f>
        <v/>
      </c>
      <c r="Q1189">
        <f>IF(ISBLANK('Raw Data'!J1182), 0, IF(AND(4=MATCH(LARGE('Raw Data'!G1182:J1182, 1), 'Raw Data'!G1182:J1182, 0), 'Raw Data'!P1182-'Raw Data'!O1182&gt;3), 'Raw Data'!J1182, 0))</f>
        <v/>
      </c>
      <c r="R1189">
        <f>IF(ISBLANK('Raw Data'!J1182), 0, IF(AND(3=MATCH(LARGE('Raw Data'!G1182:J1182, 1), 'Raw Data'!G1182:J1182, 0), 'Raw Data'!O1182-'Raw Data'!P1182&gt;3), 'Raw Data'!I1182, 0))</f>
        <v/>
      </c>
      <c r="S1189">
        <f>IF(AND('Raw Data'!P1182-'Raw Data'!O1182&gt;4, 'Raw Data'!F1182&lt;'Raw Data'!C1182), 'Raw Data'!J1182, 0)</f>
        <v/>
      </c>
      <c r="T1189">
        <f>IF(AND('Raw Data'!O1182-'Raw Data'!P1182&gt;4, 'Raw Data'!F1182&gt;'Raw Data'!C1182), 'Raw Data'!I1182, 0)</f>
        <v/>
      </c>
      <c r="U1189">
        <f>IF(AND('Raw Data'!P1182-'Raw Data'!O1182&lt;3, 'Raw Data'!P1182&gt;'Raw Data'!O1182, 'Raw Data'!F1182&lt;'Raw Data'!C1182), 'Raw Data'!H1182, 0)</f>
        <v/>
      </c>
      <c r="V1189">
        <f>IF(AND('Raw Data'!P1182-'Raw Data'!O1182&lt;3, 'Raw Data'!P1182&gt;'Raw Data'!O1182, 'Raw Data'!F1182&gt;'Raw Data'!C1182), 'Raw Data'!G1182, 0)</f>
        <v/>
      </c>
    </row>
    <row r="1190">
      <c r="A1190">
        <f>IF(AND('Raw Data'!F1183&lt;'Raw Data'!C1183, 'Raw Data'!P1183&gt;'Raw Data'!O1183, 'Raw Data'!P1183-'Raw Data'!O1183&gt;3), 'Raw Data'!J1183, 0)</f>
        <v/>
      </c>
      <c r="B1190">
        <f>IF(AND('Raw Data'!C1183&lt;'Raw Data'!F1183, 'Raw Data'!O1183&gt;'Raw Data'!P1183, 'Raw Data'!O1183-'Raw Data'!P1183&gt;3), 'Raw Data'!I1183, 0)</f>
        <v/>
      </c>
      <c r="C1190">
        <f>IF(AND('Raw Data'!F1183&lt;'Raw Data'!C1183, 'Raw Data'!P1183&gt;'Raw Data'!O1183, 'Raw Data'!P1183-'Raw Data'!O1183&lt;4), 'Raw Data'!H1183, 0)</f>
        <v/>
      </c>
      <c r="D1190">
        <f>IF(AND('Raw Data'!C1183&lt;'Raw Data'!F1183, 'Raw Data'!O1183&gt;'Raw Data'!P1183, 'Raw Data'!O1183-'Raw Data'!P1183&lt;4), 'Raw Data'!G1183, 0)</f>
        <v/>
      </c>
      <c r="E1190">
        <f>IF(ISBLANK('Raw Data'!J1183), 0, IF(AND(4=MATCH(LARGE('Raw Data'!G1183:J1183, 4), 'Raw Data'!G1183:J1183, 0), 'Raw Data'!P1183-'Raw Data'!O1183&gt;3), 'Raw Data'!J1183, 0))</f>
        <v/>
      </c>
      <c r="F1190">
        <f>IF(ISBLANK('Raw Data'!J1183), 0, IF(AND(3=MATCH(LARGE('Raw Data'!G1183:J1183, 4), 'Raw Data'!G1183:J1183, 0), 'Raw Data'!O1183-'Raw Data'!P1183&gt;3), 'Raw Data'!I1183, 0))</f>
        <v/>
      </c>
      <c r="G1190">
        <f>IF(ISBLANK('Raw Data'!J1183), 0, IF(AND(2=MATCH(LARGE('Raw Data'!G1183:J1183, 4), 'Raw Data'!G1183:J1183, 0), AND('Raw Data'!P1183-'Raw Data'!O1183&lt;4, 'Raw Data'!P1183-'Raw Data'!O1183&gt;0)), 'Raw Data'!H1183, 0))</f>
        <v/>
      </c>
      <c r="H1190">
        <f>IF(ISBLANK('Raw Data'!J1183), 0, IF(AND(1=MATCH(LARGE('Raw Data'!G1183:J1183, 4), 'Raw Data'!G1183:J1183, 0), AND('Raw Data'!O1183-'Raw Data'!P1183&lt;4, 'Raw Data'!O1183-'Raw Data'!P1183&gt;0)), 'Raw Data'!G1183, 0))</f>
        <v/>
      </c>
      <c r="I1190">
        <f>IF(ISBLANK('Raw Data'!J1183), 0, IF(AND(4=MATCH(LARGE('Raw Data'!G1183:J1183, 3), 'Raw Data'!G1183:J1183, 0), 'Raw Data'!P1183-'Raw Data'!O1183&gt;3), 'Raw Data'!J1183, 0))</f>
        <v/>
      </c>
      <c r="J1190">
        <f>IF(ISBLANK('Raw Data'!J1183), 0, IF(AND(3=MATCH(LARGE('Raw Data'!G1183:J1183, 3), 'Raw Data'!G1183:J1183, 0), 'Raw Data'!O1183-'Raw Data'!P1183&gt;3), 'Raw Data'!I1183, 0))</f>
        <v/>
      </c>
      <c r="K1190">
        <f>IF(ISBLANK('Raw Data'!J1183), 0, IF(AND(2=MATCH(LARGE('Raw Data'!G1183:J1183, 3), 'Raw Data'!G1183:J1183, 0), AND('Raw Data'!P1183-'Raw Data'!O1183&lt;4, 'Raw Data'!P1183-'Raw Data'!O1183&gt;0)), 'Raw Data'!H1183, 0))</f>
        <v/>
      </c>
      <c r="L1190">
        <f>IF(ISBLANK('Raw Data'!J1183), 0, IF(AND(1=MATCH(LARGE('Raw Data'!G1183:J1183, 3), 'Raw Data'!G1183:J1183, 0), AND('Raw Data'!O1183-'Raw Data'!P1183&lt;4, 'Raw Data'!O1183-'Raw Data'!P1183&gt;0)), 'Raw Data'!G1183, 0))</f>
        <v/>
      </c>
      <c r="M1190">
        <f>IF(ISBLANK('Raw Data'!J1183), 0, IF(AND(4=MATCH(LARGE('Raw Data'!G1183:J1183, 2), 'Raw Data'!G1183:J1183, 0), 'Raw Data'!P1183-'Raw Data'!O1183&gt;3), 'Raw Data'!J1183, 0))</f>
        <v/>
      </c>
      <c r="N1190">
        <f>IF(ISBLANK('Raw Data'!J1183), 0, IF(AND(3=MATCH(LARGE('Raw Data'!G1183:J1183, 2), 'Raw Data'!G1183:J1183, 0), 'Raw Data'!O1183-'Raw Data'!P1183&gt;3), 'Raw Data'!I1183, 0))</f>
        <v/>
      </c>
      <c r="O1190">
        <f>IF(ISBLANK('Raw Data'!J1183), 0, IF(AND(2=MATCH(LARGE('Raw Data'!G1183:J1183, 2), 'Raw Data'!G1183:J1183, 0), AND('Raw Data'!P1183-'Raw Data'!O1183&lt;4, 'Raw Data'!P1183-'Raw Data'!O1183&gt;0)), 'Raw Data'!H1183, 0))</f>
        <v/>
      </c>
      <c r="P1190">
        <f>IF(ISBLANK('Raw Data'!J1183), 0, IF(AND(1=MATCH(LARGE('Raw Data'!G1183:J1183, 2), 'Raw Data'!G1183:J1183, 0), AND('Raw Data'!O1183-'Raw Data'!P1183&lt;4, 'Raw Data'!O1183-'Raw Data'!P1183&gt;0)), 'Raw Data'!G1183, 0))</f>
        <v/>
      </c>
      <c r="Q1190">
        <f>IF(ISBLANK('Raw Data'!J1183), 0, IF(AND(4=MATCH(LARGE('Raw Data'!G1183:J1183, 1), 'Raw Data'!G1183:J1183, 0), 'Raw Data'!P1183-'Raw Data'!O1183&gt;3), 'Raw Data'!J1183, 0))</f>
        <v/>
      </c>
      <c r="R1190">
        <f>IF(ISBLANK('Raw Data'!J1183), 0, IF(AND(3=MATCH(LARGE('Raw Data'!G1183:J1183, 1), 'Raw Data'!G1183:J1183, 0), 'Raw Data'!O1183-'Raw Data'!P1183&gt;3), 'Raw Data'!I1183, 0))</f>
        <v/>
      </c>
      <c r="S1190">
        <f>IF(AND('Raw Data'!P1183-'Raw Data'!O1183&gt;4, 'Raw Data'!F1183&lt;'Raw Data'!C1183), 'Raw Data'!J1183, 0)</f>
        <v/>
      </c>
      <c r="T1190">
        <f>IF(AND('Raw Data'!O1183-'Raw Data'!P1183&gt;4, 'Raw Data'!F1183&gt;'Raw Data'!C1183), 'Raw Data'!I1183, 0)</f>
        <v/>
      </c>
      <c r="U1190">
        <f>IF(AND('Raw Data'!P1183-'Raw Data'!O1183&lt;3, 'Raw Data'!P1183&gt;'Raw Data'!O1183, 'Raw Data'!F1183&lt;'Raw Data'!C1183), 'Raw Data'!H1183, 0)</f>
        <v/>
      </c>
      <c r="V1190">
        <f>IF(AND('Raw Data'!P1183-'Raw Data'!O1183&lt;3, 'Raw Data'!P1183&gt;'Raw Data'!O1183, 'Raw Data'!F1183&gt;'Raw Data'!C1183), 'Raw Data'!G1183, 0)</f>
        <v/>
      </c>
    </row>
    <row r="1191">
      <c r="A1191">
        <f>IF(AND('Raw Data'!F1184&lt;'Raw Data'!C1184, 'Raw Data'!P1184&gt;'Raw Data'!O1184, 'Raw Data'!P1184-'Raw Data'!O1184&gt;3), 'Raw Data'!J1184, 0)</f>
        <v/>
      </c>
      <c r="B1191">
        <f>IF(AND('Raw Data'!C1184&lt;'Raw Data'!F1184, 'Raw Data'!O1184&gt;'Raw Data'!P1184, 'Raw Data'!O1184-'Raw Data'!P1184&gt;3), 'Raw Data'!I1184, 0)</f>
        <v/>
      </c>
      <c r="C1191">
        <f>IF(AND('Raw Data'!F1184&lt;'Raw Data'!C1184, 'Raw Data'!P1184&gt;'Raw Data'!O1184, 'Raw Data'!P1184-'Raw Data'!O1184&lt;4), 'Raw Data'!H1184, 0)</f>
        <v/>
      </c>
      <c r="D1191">
        <f>IF(AND('Raw Data'!C1184&lt;'Raw Data'!F1184, 'Raw Data'!O1184&gt;'Raw Data'!P1184, 'Raw Data'!O1184-'Raw Data'!P1184&lt;4), 'Raw Data'!G1184, 0)</f>
        <v/>
      </c>
      <c r="E1191">
        <f>IF(ISBLANK('Raw Data'!J1184), 0, IF(AND(4=MATCH(LARGE('Raw Data'!G1184:J1184, 4), 'Raw Data'!G1184:J1184, 0), 'Raw Data'!P1184-'Raw Data'!O1184&gt;3), 'Raw Data'!J1184, 0))</f>
        <v/>
      </c>
      <c r="F1191">
        <f>IF(ISBLANK('Raw Data'!J1184), 0, IF(AND(3=MATCH(LARGE('Raw Data'!G1184:J1184, 4), 'Raw Data'!G1184:J1184, 0), 'Raw Data'!O1184-'Raw Data'!P1184&gt;3), 'Raw Data'!I1184, 0))</f>
        <v/>
      </c>
      <c r="G1191">
        <f>IF(ISBLANK('Raw Data'!J1184), 0, IF(AND(2=MATCH(LARGE('Raw Data'!G1184:J1184, 4), 'Raw Data'!G1184:J1184, 0), AND('Raw Data'!P1184-'Raw Data'!O1184&lt;4, 'Raw Data'!P1184-'Raw Data'!O1184&gt;0)), 'Raw Data'!H1184, 0))</f>
        <v/>
      </c>
      <c r="H1191">
        <f>IF(ISBLANK('Raw Data'!J1184), 0, IF(AND(1=MATCH(LARGE('Raw Data'!G1184:J1184, 4), 'Raw Data'!G1184:J1184, 0), AND('Raw Data'!O1184-'Raw Data'!P1184&lt;4, 'Raw Data'!O1184-'Raw Data'!P1184&gt;0)), 'Raw Data'!G1184, 0))</f>
        <v/>
      </c>
      <c r="I1191">
        <f>IF(ISBLANK('Raw Data'!J1184), 0, IF(AND(4=MATCH(LARGE('Raw Data'!G1184:J1184, 3), 'Raw Data'!G1184:J1184, 0), 'Raw Data'!P1184-'Raw Data'!O1184&gt;3), 'Raw Data'!J1184, 0))</f>
        <v/>
      </c>
      <c r="J1191">
        <f>IF(ISBLANK('Raw Data'!J1184), 0, IF(AND(3=MATCH(LARGE('Raw Data'!G1184:J1184, 3), 'Raw Data'!G1184:J1184, 0), 'Raw Data'!O1184-'Raw Data'!P1184&gt;3), 'Raw Data'!I1184, 0))</f>
        <v/>
      </c>
      <c r="K1191">
        <f>IF(ISBLANK('Raw Data'!J1184), 0, IF(AND(2=MATCH(LARGE('Raw Data'!G1184:J1184, 3), 'Raw Data'!G1184:J1184, 0), AND('Raw Data'!P1184-'Raw Data'!O1184&lt;4, 'Raw Data'!P1184-'Raw Data'!O1184&gt;0)), 'Raw Data'!H1184, 0))</f>
        <v/>
      </c>
      <c r="L1191">
        <f>IF(ISBLANK('Raw Data'!J1184), 0, IF(AND(1=MATCH(LARGE('Raw Data'!G1184:J1184, 3), 'Raw Data'!G1184:J1184, 0), AND('Raw Data'!O1184-'Raw Data'!P1184&lt;4, 'Raw Data'!O1184-'Raw Data'!P1184&gt;0)), 'Raw Data'!G1184, 0))</f>
        <v/>
      </c>
      <c r="M1191">
        <f>IF(ISBLANK('Raw Data'!J1184), 0, IF(AND(4=MATCH(LARGE('Raw Data'!G1184:J1184, 2), 'Raw Data'!G1184:J1184, 0), 'Raw Data'!P1184-'Raw Data'!O1184&gt;3), 'Raw Data'!J1184, 0))</f>
        <v/>
      </c>
      <c r="N1191">
        <f>IF(ISBLANK('Raw Data'!J1184), 0, IF(AND(3=MATCH(LARGE('Raw Data'!G1184:J1184, 2), 'Raw Data'!G1184:J1184, 0), 'Raw Data'!O1184-'Raw Data'!P1184&gt;3), 'Raw Data'!I1184, 0))</f>
        <v/>
      </c>
      <c r="O1191">
        <f>IF(ISBLANK('Raw Data'!J1184), 0, IF(AND(2=MATCH(LARGE('Raw Data'!G1184:J1184, 2), 'Raw Data'!G1184:J1184, 0), AND('Raw Data'!P1184-'Raw Data'!O1184&lt;4, 'Raw Data'!P1184-'Raw Data'!O1184&gt;0)), 'Raw Data'!H1184, 0))</f>
        <v/>
      </c>
      <c r="P1191">
        <f>IF(ISBLANK('Raw Data'!J1184), 0, IF(AND(1=MATCH(LARGE('Raw Data'!G1184:J1184, 2), 'Raw Data'!G1184:J1184, 0), AND('Raw Data'!O1184-'Raw Data'!P1184&lt;4, 'Raw Data'!O1184-'Raw Data'!P1184&gt;0)), 'Raw Data'!G1184, 0))</f>
        <v/>
      </c>
      <c r="Q1191">
        <f>IF(ISBLANK('Raw Data'!J1184), 0, IF(AND(4=MATCH(LARGE('Raw Data'!G1184:J1184, 1), 'Raw Data'!G1184:J1184, 0), 'Raw Data'!P1184-'Raw Data'!O1184&gt;3), 'Raw Data'!J1184, 0))</f>
        <v/>
      </c>
      <c r="R1191">
        <f>IF(ISBLANK('Raw Data'!J1184), 0, IF(AND(3=MATCH(LARGE('Raw Data'!G1184:J1184, 1), 'Raw Data'!G1184:J1184, 0), 'Raw Data'!O1184-'Raw Data'!P1184&gt;3), 'Raw Data'!I1184, 0))</f>
        <v/>
      </c>
      <c r="S1191">
        <f>IF(AND('Raw Data'!P1184-'Raw Data'!O1184&gt;4, 'Raw Data'!F1184&lt;'Raw Data'!C1184), 'Raw Data'!J1184, 0)</f>
        <v/>
      </c>
      <c r="T1191">
        <f>IF(AND('Raw Data'!O1184-'Raw Data'!P1184&gt;4, 'Raw Data'!F1184&gt;'Raw Data'!C1184), 'Raw Data'!I1184, 0)</f>
        <v/>
      </c>
      <c r="U1191">
        <f>IF(AND('Raw Data'!P1184-'Raw Data'!O1184&lt;3, 'Raw Data'!P1184&gt;'Raw Data'!O1184, 'Raw Data'!F1184&lt;'Raw Data'!C1184), 'Raw Data'!H1184, 0)</f>
        <v/>
      </c>
      <c r="V1191">
        <f>IF(AND('Raw Data'!P1184-'Raw Data'!O1184&lt;3, 'Raw Data'!P1184&gt;'Raw Data'!O1184, 'Raw Data'!F1184&gt;'Raw Data'!C1184), 'Raw Data'!G1184, 0)</f>
        <v/>
      </c>
    </row>
    <row r="1192">
      <c r="A1192">
        <f>IF(AND('Raw Data'!F1185&lt;'Raw Data'!C1185, 'Raw Data'!P1185&gt;'Raw Data'!O1185, 'Raw Data'!P1185-'Raw Data'!O1185&gt;3), 'Raw Data'!J1185, 0)</f>
        <v/>
      </c>
      <c r="B1192">
        <f>IF(AND('Raw Data'!C1185&lt;'Raw Data'!F1185, 'Raw Data'!O1185&gt;'Raw Data'!P1185, 'Raw Data'!O1185-'Raw Data'!P1185&gt;3), 'Raw Data'!I1185, 0)</f>
        <v/>
      </c>
      <c r="C1192">
        <f>IF(AND('Raw Data'!F1185&lt;'Raw Data'!C1185, 'Raw Data'!P1185&gt;'Raw Data'!O1185, 'Raw Data'!P1185-'Raw Data'!O1185&lt;4), 'Raw Data'!H1185, 0)</f>
        <v/>
      </c>
      <c r="D1192">
        <f>IF(AND('Raw Data'!C1185&lt;'Raw Data'!F1185, 'Raw Data'!O1185&gt;'Raw Data'!P1185, 'Raw Data'!O1185-'Raw Data'!P1185&lt;4), 'Raw Data'!G1185, 0)</f>
        <v/>
      </c>
      <c r="E1192">
        <f>IF(ISBLANK('Raw Data'!J1185), 0, IF(AND(4=MATCH(LARGE('Raw Data'!G1185:J1185, 4), 'Raw Data'!G1185:J1185, 0), 'Raw Data'!P1185-'Raw Data'!O1185&gt;3), 'Raw Data'!J1185, 0))</f>
        <v/>
      </c>
      <c r="F1192">
        <f>IF(ISBLANK('Raw Data'!J1185), 0, IF(AND(3=MATCH(LARGE('Raw Data'!G1185:J1185, 4), 'Raw Data'!G1185:J1185, 0), 'Raw Data'!O1185-'Raw Data'!P1185&gt;3), 'Raw Data'!I1185, 0))</f>
        <v/>
      </c>
      <c r="G1192">
        <f>IF(ISBLANK('Raw Data'!J1185), 0, IF(AND(2=MATCH(LARGE('Raw Data'!G1185:J1185, 4), 'Raw Data'!G1185:J1185, 0), AND('Raw Data'!P1185-'Raw Data'!O1185&lt;4, 'Raw Data'!P1185-'Raw Data'!O1185&gt;0)), 'Raw Data'!H1185, 0))</f>
        <v/>
      </c>
      <c r="H1192">
        <f>IF(ISBLANK('Raw Data'!J1185), 0, IF(AND(1=MATCH(LARGE('Raw Data'!G1185:J1185, 4), 'Raw Data'!G1185:J1185, 0), AND('Raw Data'!O1185-'Raw Data'!P1185&lt;4, 'Raw Data'!O1185-'Raw Data'!P1185&gt;0)), 'Raw Data'!G1185, 0))</f>
        <v/>
      </c>
      <c r="I1192">
        <f>IF(ISBLANK('Raw Data'!J1185), 0, IF(AND(4=MATCH(LARGE('Raw Data'!G1185:J1185, 3), 'Raw Data'!G1185:J1185, 0), 'Raw Data'!P1185-'Raw Data'!O1185&gt;3), 'Raw Data'!J1185, 0))</f>
        <v/>
      </c>
      <c r="J1192">
        <f>IF(ISBLANK('Raw Data'!J1185), 0, IF(AND(3=MATCH(LARGE('Raw Data'!G1185:J1185, 3), 'Raw Data'!G1185:J1185, 0), 'Raw Data'!O1185-'Raw Data'!P1185&gt;3), 'Raw Data'!I1185, 0))</f>
        <v/>
      </c>
      <c r="K1192">
        <f>IF(ISBLANK('Raw Data'!J1185), 0, IF(AND(2=MATCH(LARGE('Raw Data'!G1185:J1185, 3), 'Raw Data'!G1185:J1185, 0), AND('Raw Data'!P1185-'Raw Data'!O1185&lt;4, 'Raw Data'!P1185-'Raw Data'!O1185&gt;0)), 'Raw Data'!H1185, 0))</f>
        <v/>
      </c>
      <c r="L1192">
        <f>IF(ISBLANK('Raw Data'!J1185), 0, IF(AND(1=MATCH(LARGE('Raw Data'!G1185:J1185, 3), 'Raw Data'!G1185:J1185, 0), AND('Raw Data'!O1185-'Raw Data'!P1185&lt;4, 'Raw Data'!O1185-'Raw Data'!P1185&gt;0)), 'Raw Data'!G1185, 0))</f>
        <v/>
      </c>
      <c r="M1192">
        <f>IF(ISBLANK('Raw Data'!J1185), 0, IF(AND(4=MATCH(LARGE('Raw Data'!G1185:J1185, 2), 'Raw Data'!G1185:J1185, 0), 'Raw Data'!P1185-'Raw Data'!O1185&gt;3), 'Raw Data'!J1185, 0))</f>
        <v/>
      </c>
      <c r="N1192">
        <f>IF(ISBLANK('Raw Data'!J1185), 0, IF(AND(3=MATCH(LARGE('Raw Data'!G1185:J1185, 2), 'Raw Data'!G1185:J1185, 0), 'Raw Data'!O1185-'Raw Data'!P1185&gt;3), 'Raw Data'!I1185, 0))</f>
        <v/>
      </c>
      <c r="O1192">
        <f>IF(ISBLANK('Raw Data'!J1185), 0, IF(AND(2=MATCH(LARGE('Raw Data'!G1185:J1185, 2), 'Raw Data'!G1185:J1185, 0), AND('Raw Data'!P1185-'Raw Data'!O1185&lt;4, 'Raw Data'!P1185-'Raw Data'!O1185&gt;0)), 'Raw Data'!H1185, 0))</f>
        <v/>
      </c>
      <c r="P1192">
        <f>IF(ISBLANK('Raw Data'!J1185), 0, IF(AND(1=MATCH(LARGE('Raw Data'!G1185:J1185, 2), 'Raw Data'!G1185:J1185, 0), AND('Raw Data'!O1185-'Raw Data'!P1185&lt;4, 'Raw Data'!O1185-'Raw Data'!P1185&gt;0)), 'Raw Data'!G1185, 0))</f>
        <v/>
      </c>
      <c r="Q1192">
        <f>IF(ISBLANK('Raw Data'!J1185), 0, IF(AND(4=MATCH(LARGE('Raw Data'!G1185:J1185, 1), 'Raw Data'!G1185:J1185, 0), 'Raw Data'!P1185-'Raw Data'!O1185&gt;3), 'Raw Data'!J1185, 0))</f>
        <v/>
      </c>
      <c r="R1192">
        <f>IF(ISBLANK('Raw Data'!J1185), 0, IF(AND(3=MATCH(LARGE('Raw Data'!G1185:J1185, 1), 'Raw Data'!G1185:J1185, 0), 'Raw Data'!O1185-'Raw Data'!P1185&gt;3), 'Raw Data'!I1185, 0))</f>
        <v/>
      </c>
      <c r="S1192">
        <f>IF(AND('Raw Data'!P1185-'Raw Data'!O1185&gt;4, 'Raw Data'!F1185&lt;'Raw Data'!C1185), 'Raw Data'!J1185, 0)</f>
        <v/>
      </c>
      <c r="T1192">
        <f>IF(AND('Raw Data'!O1185-'Raw Data'!P1185&gt;4, 'Raw Data'!F1185&gt;'Raw Data'!C1185), 'Raw Data'!I1185, 0)</f>
        <v/>
      </c>
      <c r="U1192">
        <f>IF(AND('Raw Data'!P1185-'Raw Data'!O1185&lt;3, 'Raw Data'!P1185&gt;'Raw Data'!O1185, 'Raw Data'!F1185&lt;'Raw Data'!C1185), 'Raw Data'!H1185, 0)</f>
        <v/>
      </c>
      <c r="V1192">
        <f>IF(AND('Raw Data'!P1185-'Raw Data'!O1185&lt;3, 'Raw Data'!P1185&gt;'Raw Data'!O1185, 'Raw Data'!F1185&gt;'Raw Data'!C1185), 'Raw Data'!G1185, 0)</f>
        <v/>
      </c>
    </row>
    <row r="1193">
      <c r="A1193">
        <f>IF(AND('Raw Data'!F1186&lt;'Raw Data'!C1186, 'Raw Data'!P1186&gt;'Raw Data'!O1186, 'Raw Data'!P1186-'Raw Data'!O1186&gt;3), 'Raw Data'!J1186, 0)</f>
        <v/>
      </c>
      <c r="B1193">
        <f>IF(AND('Raw Data'!C1186&lt;'Raw Data'!F1186, 'Raw Data'!O1186&gt;'Raw Data'!P1186, 'Raw Data'!O1186-'Raw Data'!P1186&gt;3), 'Raw Data'!I1186, 0)</f>
        <v/>
      </c>
      <c r="C1193">
        <f>IF(AND('Raw Data'!F1186&lt;'Raw Data'!C1186, 'Raw Data'!P1186&gt;'Raw Data'!O1186, 'Raw Data'!P1186-'Raw Data'!O1186&lt;4), 'Raw Data'!H1186, 0)</f>
        <v/>
      </c>
      <c r="D1193">
        <f>IF(AND('Raw Data'!C1186&lt;'Raw Data'!F1186, 'Raw Data'!O1186&gt;'Raw Data'!P1186, 'Raw Data'!O1186-'Raw Data'!P1186&lt;4), 'Raw Data'!G1186, 0)</f>
        <v/>
      </c>
      <c r="E1193">
        <f>IF(ISBLANK('Raw Data'!J1186), 0, IF(AND(4=MATCH(LARGE('Raw Data'!G1186:J1186, 4), 'Raw Data'!G1186:J1186, 0), 'Raw Data'!P1186-'Raw Data'!O1186&gt;3), 'Raw Data'!J1186, 0))</f>
        <v/>
      </c>
      <c r="F1193">
        <f>IF(ISBLANK('Raw Data'!J1186), 0, IF(AND(3=MATCH(LARGE('Raw Data'!G1186:J1186, 4), 'Raw Data'!G1186:J1186, 0), 'Raw Data'!O1186-'Raw Data'!P1186&gt;3), 'Raw Data'!I1186, 0))</f>
        <v/>
      </c>
      <c r="G1193">
        <f>IF(ISBLANK('Raw Data'!J1186), 0, IF(AND(2=MATCH(LARGE('Raw Data'!G1186:J1186, 4), 'Raw Data'!G1186:J1186, 0), AND('Raw Data'!P1186-'Raw Data'!O1186&lt;4, 'Raw Data'!P1186-'Raw Data'!O1186&gt;0)), 'Raw Data'!H1186, 0))</f>
        <v/>
      </c>
      <c r="H1193">
        <f>IF(ISBLANK('Raw Data'!J1186), 0, IF(AND(1=MATCH(LARGE('Raw Data'!G1186:J1186, 4), 'Raw Data'!G1186:J1186, 0), AND('Raw Data'!O1186-'Raw Data'!P1186&lt;4, 'Raw Data'!O1186-'Raw Data'!P1186&gt;0)), 'Raw Data'!G1186, 0))</f>
        <v/>
      </c>
      <c r="I1193">
        <f>IF(ISBLANK('Raw Data'!J1186), 0, IF(AND(4=MATCH(LARGE('Raw Data'!G1186:J1186, 3), 'Raw Data'!G1186:J1186, 0), 'Raw Data'!P1186-'Raw Data'!O1186&gt;3), 'Raw Data'!J1186, 0))</f>
        <v/>
      </c>
      <c r="J1193">
        <f>IF(ISBLANK('Raw Data'!J1186), 0, IF(AND(3=MATCH(LARGE('Raw Data'!G1186:J1186, 3), 'Raw Data'!G1186:J1186, 0), 'Raw Data'!O1186-'Raw Data'!P1186&gt;3), 'Raw Data'!I1186, 0))</f>
        <v/>
      </c>
      <c r="K1193">
        <f>IF(ISBLANK('Raw Data'!J1186), 0, IF(AND(2=MATCH(LARGE('Raw Data'!G1186:J1186, 3), 'Raw Data'!G1186:J1186, 0), AND('Raw Data'!P1186-'Raw Data'!O1186&lt;4, 'Raw Data'!P1186-'Raw Data'!O1186&gt;0)), 'Raw Data'!H1186, 0))</f>
        <v/>
      </c>
      <c r="L1193">
        <f>IF(ISBLANK('Raw Data'!J1186), 0, IF(AND(1=MATCH(LARGE('Raw Data'!G1186:J1186, 3), 'Raw Data'!G1186:J1186, 0), AND('Raw Data'!O1186-'Raw Data'!P1186&lt;4, 'Raw Data'!O1186-'Raw Data'!P1186&gt;0)), 'Raw Data'!G1186, 0))</f>
        <v/>
      </c>
      <c r="M1193">
        <f>IF(ISBLANK('Raw Data'!J1186), 0, IF(AND(4=MATCH(LARGE('Raw Data'!G1186:J1186, 2), 'Raw Data'!G1186:J1186, 0), 'Raw Data'!P1186-'Raw Data'!O1186&gt;3), 'Raw Data'!J1186, 0))</f>
        <v/>
      </c>
      <c r="N1193">
        <f>IF(ISBLANK('Raw Data'!J1186), 0, IF(AND(3=MATCH(LARGE('Raw Data'!G1186:J1186, 2), 'Raw Data'!G1186:J1186, 0), 'Raw Data'!O1186-'Raw Data'!P1186&gt;3), 'Raw Data'!I1186, 0))</f>
        <v/>
      </c>
      <c r="O1193">
        <f>IF(ISBLANK('Raw Data'!J1186), 0, IF(AND(2=MATCH(LARGE('Raw Data'!G1186:J1186, 2), 'Raw Data'!G1186:J1186, 0), AND('Raw Data'!P1186-'Raw Data'!O1186&lt;4, 'Raw Data'!P1186-'Raw Data'!O1186&gt;0)), 'Raw Data'!H1186, 0))</f>
        <v/>
      </c>
      <c r="P1193">
        <f>IF(ISBLANK('Raw Data'!J1186), 0, IF(AND(1=MATCH(LARGE('Raw Data'!G1186:J1186, 2), 'Raw Data'!G1186:J1186, 0), AND('Raw Data'!O1186-'Raw Data'!P1186&lt;4, 'Raw Data'!O1186-'Raw Data'!P1186&gt;0)), 'Raw Data'!G1186, 0))</f>
        <v/>
      </c>
      <c r="Q1193">
        <f>IF(ISBLANK('Raw Data'!J1186), 0, IF(AND(4=MATCH(LARGE('Raw Data'!G1186:J1186, 1), 'Raw Data'!G1186:J1186, 0), 'Raw Data'!P1186-'Raw Data'!O1186&gt;3), 'Raw Data'!J1186, 0))</f>
        <v/>
      </c>
      <c r="R1193">
        <f>IF(ISBLANK('Raw Data'!J1186), 0, IF(AND(3=MATCH(LARGE('Raw Data'!G1186:J1186, 1), 'Raw Data'!G1186:J1186, 0), 'Raw Data'!O1186-'Raw Data'!P1186&gt;3), 'Raw Data'!I1186, 0))</f>
        <v/>
      </c>
      <c r="S1193">
        <f>IF(AND('Raw Data'!P1186-'Raw Data'!O1186&gt;4, 'Raw Data'!F1186&lt;'Raw Data'!C1186), 'Raw Data'!J1186, 0)</f>
        <v/>
      </c>
      <c r="T1193">
        <f>IF(AND('Raw Data'!O1186-'Raw Data'!P1186&gt;4, 'Raw Data'!F1186&gt;'Raw Data'!C1186), 'Raw Data'!I1186, 0)</f>
        <v/>
      </c>
      <c r="U1193">
        <f>IF(AND('Raw Data'!P1186-'Raw Data'!O1186&lt;3, 'Raw Data'!P1186&gt;'Raw Data'!O1186, 'Raw Data'!F1186&lt;'Raw Data'!C1186), 'Raw Data'!H1186, 0)</f>
        <v/>
      </c>
      <c r="V1193">
        <f>IF(AND('Raw Data'!P1186-'Raw Data'!O1186&lt;3, 'Raw Data'!P1186&gt;'Raw Data'!O1186, 'Raw Data'!F1186&gt;'Raw Data'!C1186), 'Raw Data'!G1186, 0)</f>
        <v/>
      </c>
    </row>
    <row r="1194">
      <c r="A1194">
        <f>IF(AND('Raw Data'!F1187&lt;'Raw Data'!C1187, 'Raw Data'!P1187&gt;'Raw Data'!O1187, 'Raw Data'!P1187-'Raw Data'!O1187&gt;3), 'Raw Data'!J1187, 0)</f>
        <v/>
      </c>
      <c r="B1194">
        <f>IF(AND('Raw Data'!C1187&lt;'Raw Data'!F1187, 'Raw Data'!O1187&gt;'Raw Data'!P1187, 'Raw Data'!O1187-'Raw Data'!P1187&gt;3), 'Raw Data'!I1187, 0)</f>
        <v/>
      </c>
      <c r="C1194">
        <f>IF(AND('Raw Data'!F1187&lt;'Raw Data'!C1187, 'Raw Data'!P1187&gt;'Raw Data'!O1187, 'Raw Data'!P1187-'Raw Data'!O1187&lt;4), 'Raw Data'!H1187, 0)</f>
        <v/>
      </c>
      <c r="D1194">
        <f>IF(AND('Raw Data'!C1187&lt;'Raw Data'!F1187, 'Raw Data'!O1187&gt;'Raw Data'!P1187, 'Raw Data'!O1187-'Raw Data'!P1187&lt;4), 'Raw Data'!G1187, 0)</f>
        <v/>
      </c>
      <c r="E1194">
        <f>IF(ISBLANK('Raw Data'!J1187), 0, IF(AND(4=MATCH(LARGE('Raw Data'!G1187:J1187, 4), 'Raw Data'!G1187:J1187, 0), 'Raw Data'!P1187-'Raw Data'!O1187&gt;3), 'Raw Data'!J1187, 0))</f>
        <v/>
      </c>
      <c r="F1194">
        <f>IF(ISBLANK('Raw Data'!J1187), 0, IF(AND(3=MATCH(LARGE('Raw Data'!G1187:J1187, 4), 'Raw Data'!G1187:J1187, 0), 'Raw Data'!O1187-'Raw Data'!P1187&gt;3), 'Raw Data'!I1187, 0))</f>
        <v/>
      </c>
      <c r="G1194">
        <f>IF(ISBLANK('Raw Data'!J1187), 0, IF(AND(2=MATCH(LARGE('Raw Data'!G1187:J1187, 4), 'Raw Data'!G1187:J1187, 0), AND('Raw Data'!P1187-'Raw Data'!O1187&lt;4, 'Raw Data'!P1187-'Raw Data'!O1187&gt;0)), 'Raw Data'!H1187, 0))</f>
        <v/>
      </c>
      <c r="H1194">
        <f>IF(ISBLANK('Raw Data'!J1187), 0, IF(AND(1=MATCH(LARGE('Raw Data'!G1187:J1187, 4), 'Raw Data'!G1187:J1187, 0), AND('Raw Data'!O1187-'Raw Data'!P1187&lt;4, 'Raw Data'!O1187-'Raw Data'!P1187&gt;0)), 'Raw Data'!G1187, 0))</f>
        <v/>
      </c>
      <c r="I1194">
        <f>IF(ISBLANK('Raw Data'!J1187), 0, IF(AND(4=MATCH(LARGE('Raw Data'!G1187:J1187, 3), 'Raw Data'!G1187:J1187, 0), 'Raw Data'!P1187-'Raw Data'!O1187&gt;3), 'Raw Data'!J1187, 0))</f>
        <v/>
      </c>
      <c r="J1194">
        <f>IF(ISBLANK('Raw Data'!J1187), 0, IF(AND(3=MATCH(LARGE('Raw Data'!G1187:J1187, 3), 'Raw Data'!G1187:J1187, 0), 'Raw Data'!O1187-'Raw Data'!P1187&gt;3), 'Raw Data'!I1187, 0))</f>
        <v/>
      </c>
      <c r="K1194">
        <f>IF(ISBLANK('Raw Data'!J1187), 0, IF(AND(2=MATCH(LARGE('Raw Data'!G1187:J1187, 3), 'Raw Data'!G1187:J1187, 0), AND('Raw Data'!P1187-'Raw Data'!O1187&lt;4, 'Raw Data'!P1187-'Raw Data'!O1187&gt;0)), 'Raw Data'!H1187, 0))</f>
        <v/>
      </c>
      <c r="L1194">
        <f>IF(ISBLANK('Raw Data'!J1187), 0, IF(AND(1=MATCH(LARGE('Raw Data'!G1187:J1187, 3), 'Raw Data'!G1187:J1187, 0), AND('Raw Data'!O1187-'Raw Data'!P1187&lt;4, 'Raw Data'!O1187-'Raw Data'!P1187&gt;0)), 'Raw Data'!G1187, 0))</f>
        <v/>
      </c>
      <c r="M1194">
        <f>IF(ISBLANK('Raw Data'!J1187), 0, IF(AND(4=MATCH(LARGE('Raw Data'!G1187:J1187, 2), 'Raw Data'!G1187:J1187, 0), 'Raw Data'!P1187-'Raw Data'!O1187&gt;3), 'Raw Data'!J1187, 0))</f>
        <v/>
      </c>
      <c r="N1194">
        <f>IF(ISBLANK('Raw Data'!J1187), 0, IF(AND(3=MATCH(LARGE('Raw Data'!G1187:J1187, 2), 'Raw Data'!G1187:J1187, 0), 'Raw Data'!O1187-'Raw Data'!P1187&gt;3), 'Raw Data'!I1187, 0))</f>
        <v/>
      </c>
      <c r="O1194">
        <f>IF(ISBLANK('Raw Data'!J1187), 0, IF(AND(2=MATCH(LARGE('Raw Data'!G1187:J1187, 2), 'Raw Data'!G1187:J1187, 0), AND('Raw Data'!P1187-'Raw Data'!O1187&lt;4, 'Raw Data'!P1187-'Raw Data'!O1187&gt;0)), 'Raw Data'!H1187, 0))</f>
        <v/>
      </c>
      <c r="P1194">
        <f>IF(ISBLANK('Raw Data'!J1187), 0, IF(AND(1=MATCH(LARGE('Raw Data'!G1187:J1187, 2), 'Raw Data'!G1187:J1187, 0), AND('Raw Data'!O1187-'Raw Data'!P1187&lt;4, 'Raw Data'!O1187-'Raw Data'!P1187&gt;0)), 'Raw Data'!G1187, 0))</f>
        <v/>
      </c>
      <c r="Q1194">
        <f>IF(ISBLANK('Raw Data'!J1187), 0, IF(AND(4=MATCH(LARGE('Raw Data'!G1187:J1187, 1), 'Raw Data'!G1187:J1187, 0), 'Raw Data'!P1187-'Raw Data'!O1187&gt;3), 'Raw Data'!J1187, 0))</f>
        <v/>
      </c>
      <c r="R1194">
        <f>IF(ISBLANK('Raw Data'!J1187), 0, IF(AND(3=MATCH(LARGE('Raw Data'!G1187:J1187, 1), 'Raw Data'!G1187:J1187, 0), 'Raw Data'!O1187-'Raw Data'!P1187&gt;3), 'Raw Data'!I1187, 0))</f>
        <v/>
      </c>
      <c r="S1194">
        <f>IF(AND('Raw Data'!P1187-'Raw Data'!O1187&gt;4, 'Raw Data'!F1187&lt;'Raw Data'!C1187), 'Raw Data'!J1187, 0)</f>
        <v/>
      </c>
      <c r="T1194">
        <f>IF(AND('Raw Data'!O1187-'Raw Data'!P1187&gt;4, 'Raw Data'!F1187&gt;'Raw Data'!C1187), 'Raw Data'!I1187, 0)</f>
        <v/>
      </c>
      <c r="U1194">
        <f>IF(AND('Raw Data'!P1187-'Raw Data'!O1187&lt;3, 'Raw Data'!P1187&gt;'Raw Data'!O1187, 'Raw Data'!F1187&lt;'Raw Data'!C1187), 'Raw Data'!H1187, 0)</f>
        <v/>
      </c>
      <c r="V1194">
        <f>IF(AND('Raw Data'!P1187-'Raw Data'!O1187&lt;3, 'Raw Data'!P1187&gt;'Raw Data'!O1187, 'Raw Data'!F1187&gt;'Raw Data'!C1187), 'Raw Data'!G1187, 0)</f>
        <v/>
      </c>
    </row>
    <row r="1195">
      <c r="A1195">
        <f>IF(AND('Raw Data'!F1188&lt;'Raw Data'!C1188, 'Raw Data'!P1188&gt;'Raw Data'!O1188, 'Raw Data'!P1188-'Raw Data'!O1188&gt;3), 'Raw Data'!J1188, 0)</f>
        <v/>
      </c>
      <c r="B1195">
        <f>IF(AND('Raw Data'!C1188&lt;'Raw Data'!F1188, 'Raw Data'!O1188&gt;'Raw Data'!P1188, 'Raw Data'!O1188-'Raw Data'!P1188&gt;3), 'Raw Data'!I1188, 0)</f>
        <v/>
      </c>
      <c r="C1195">
        <f>IF(AND('Raw Data'!F1188&lt;'Raw Data'!C1188, 'Raw Data'!P1188&gt;'Raw Data'!O1188, 'Raw Data'!P1188-'Raw Data'!O1188&lt;4), 'Raw Data'!H1188, 0)</f>
        <v/>
      </c>
      <c r="D1195">
        <f>IF(AND('Raw Data'!C1188&lt;'Raw Data'!F1188, 'Raw Data'!O1188&gt;'Raw Data'!P1188, 'Raw Data'!O1188-'Raw Data'!P1188&lt;4), 'Raw Data'!G1188, 0)</f>
        <v/>
      </c>
      <c r="E1195">
        <f>IF(ISBLANK('Raw Data'!J1188), 0, IF(AND(4=MATCH(LARGE('Raw Data'!G1188:J1188, 4), 'Raw Data'!G1188:J1188, 0), 'Raw Data'!P1188-'Raw Data'!O1188&gt;3), 'Raw Data'!J1188, 0))</f>
        <v/>
      </c>
      <c r="F1195">
        <f>IF(ISBLANK('Raw Data'!J1188), 0, IF(AND(3=MATCH(LARGE('Raw Data'!G1188:J1188, 4), 'Raw Data'!G1188:J1188, 0), 'Raw Data'!O1188-'Raw Data'!P1188&gt;3), 'Raw Data'!I1188, 0))</f>
        <v/>
      </c>
      <c r="G1195">
        <f>IF(ISBLANK('Raw Data'!J1188), 0, IF(AND(2=MATCH(LARGE('Raw Data'!G1188:J1188, 4), 'Raw Data'!G1188:J1188, 0), AND('Raw Data'!P1188-'Raw Data'!O1188&lt;4, 'Raw Data'!P1188-'Raw Data'!O1188&gt;0)), 'Raw Data'!H1188, 0))</f>
        <v/>
      </c>
      <c r="H1195">
        <f>IF(ISBLANK('Raw Data'!J1188), 0, IF(AND(1=MATCH(LARGE('Raw Data'!G1188:J1188, 4), 'Raw Data'!G1188:J1188, 0), AND('Raw Data'!O1188-'Raw Data'!P1188&lt;4, 'Raw Data'!O1188-'Raw Data'!P1188&gt;0)), 'Raw Data'!G1188, 0))</f>
        <v/>
      </c>
      <c r="I1195">
        <f>IF(ISBLANK('Raw Data'!J1188), 0, IF(AND(4=MATCH(LARGE('Raw Data'!G1188:J1188, 3), 'Raw Data'!G1188:J1188, 0), 'Raw Data'!P1188-'Raw Data'!O1188&gt;3), 'Raw Data'!J1188, 0))</f>
        <v/>
      </c>
      <c r="J1195">
        <f>IF(ISBLANK('Raw Data'!J1188), 0, IF(AND(3=MATCH(LARGE('Raw Data'!G1188:J1188, 3), 'Raw Data'!G1188:J1188, 0), 'Raw Data'!O1188-'Raw Data'!P1188&gt;3), 'Raw Data'!I1188, 0))</f>
        <v/>
      </c>
      <c r="K1195">
        <f>IF(ISBLANK('Raw Data'!J1188), 0, IF(AND(2=MATCH(LARGE('Raw Data'!G1188:J1188, 3), 'Raw Data'!G1188:J1188, 0), AND('Raw Data'!P1188-'Raw Data'!O1188&lt;4, 'Raw Data'!P1188-'Raw Data'!O1188&gt;0)), 'Raw Data'!H1188, 0))</f>
        <v/>
      </c>
      <c r="L1195">
        <f>IF(ISBLANK('Raw Data'!J1188), 0, IF(AND(1=MATCH(LARGE('Raw Data'!G1188:J1188, 3), 'Raw Data'!G1188:J1188, 0), AND('Raw Data'!O1188-'Raw Data'!P1188&lt;4, 'Raw Data'!O1188-'Raw Data'!P1188&gt;0)), 'Raw Data'!G1188, 0))</f>
        <v/>
      </c>
      <c r="M1195">
        <f>IF(ISBLANK('Raw Data'!J1188), 0, IF(AND(4=MATCH(LARGE('Raw Data'!G1188:J1188, 2), 'Raw Data'!G1188:J1188, 0), 'Raw Data'!P1188-'Raw Data'!O1188&gt;3), 'Raw Data'!J1188, 0))</f>
        <v/>
      </c>
      <c r="N1195">
        <f>IF(ISBLANK('Raw Data'!J1188), 0, IF(AND(3=MATCH(LARGE('Raw Data'!G1188:J1188, 2), 'Raw Data'!G1188:J1188, 0), 'Raw Data'!O1188-'Raw Data'!P1188&gt;3), 'Raw Data'!I1188, 0))</f>
        <v/>
      </c>
      <c r="O1195">
        <f>IF(ISBLANK('Raw Data'!J1188), 0, IF(AND(2=MATCH(LARGE('Raw Data'!G1188:J1188, 2), 'Raw Data'!G1188:J1188, 0), AND('Raw Data'!P1188-'Raw Data'!O1188&lt;4, 'Raw Data'!P1188-'Raw Data'!O1188&gt;0)), 'Raw Data'!H1188, 0))</f>
        <v/>
      </c>
      <c r="P1195">
        <f>IF(ISBLANK('Raw Data'!J1188), 0, IF(AND(1=MATCH(LARGE('Raw Data'!G1188:J1188, 2), 'Raw Data'!G1188:J1188, 0), AND('Raw Data'!O1188-'Raw Data'!P1188&lt;4, 'Raw Data'!O1188-'Raw Data'!P1188&gt;0)), 'Raw Data'!G1188, 0))</f>
        <v/>
      </c>
      <c r="Q1195">
        <f>IF(ISBLANK('Raw Data'!J1188), 0, IF(AND(4=MATCH(LARGE('Raw Data'!G1188:J1188, 1), 'Raw Data'!G1188:J1188, 0), 'Raw Data'!P1188-'Raw Data'!O1188&gt;3), 'Raw Data'!J1188, 0))</f>
        <v/>
      </c>
      <c r="R1195">
        <f>IF(ISBLANK('Raw Data'!J1188), 0, IF(AND(3=MATCH(LARGE('Raw Data'!G1188:J1188, 1), 'Raw Data'!G1188:J1188, 0), 'Raw Data'!O1188-'Raw Data'!P1188&gt;3), 'Raw Data'!I1188, 0))</f>
        <v/>
      </c>
      <c r="S1195">
        <f>IF(AND('Raw Data'!P1188-'Raw Data'!O1188&gt;4, 'Raw Data'!F1188&lt;'Raw Data'!C1188), 'Raw Data'!J1188, 0)</f>
        <v/>
      </c>
      <c r="T1195">
        <f>IF(AND('Raw Data'!O1188-'Raw Data'!P1188&gt;4, 'Raw Data'!F1188&gt;'Raw Data'!C1188), 'Raw Data'!I1188, 0)</f>
        <v/>
      </c>
      <c r="U1195">
        <f>IF(AND('Raw Data'!P1188-'Raw Data'!O1188&lt;3, 'Raw Data'!P1188&gt;'Raw Data'!O1188, 'Raw Data'!F1188&lt;'Raw Data'!C1188), 'Raw Data'!H1188, 0)</f>
        <v/>
      </c>
      <c r="V1195">
        <f>IF(AND('Raw Data'!P1188-'Raw Data'!O1188&lt;3, 'Raw Data'!P1188&gt;'Raw Data'!O1188, 'Raw Data'!F1188&gt;'Raw Data'!C1188), 'Raw Data'!G1188, 0)</f>
        <v/>
      </c>
    </row>
    <row r="1196">
      <c r="A1196">
        <f>IF(AND('Raw Data'!F1189&lt;'Raw Data'!C1189, 'Raw Data'!P1189&gt;'Raw Data'!O1189, 'Raw Data'!P1189-'Raw Data'!O1189&gt;3), 'Raw Data'!J1189, 0)</f>
        <v/>
      </c>
      <c r="B1196">
        <f>IF(AND('Raw Data'!C1189&lt;'Raw Data'!F1189, 'Raw Data'!O1189&gt;'Raw Data'!P1189, 'Raw Data'!O1189-'Raw Data'!P1189&gt;3), 'Raw Data'!I1189, 0)</f>
        <v/>
      </c>
      <c r="C1196">
        <f>IF(AND('Raw Data'!F1189&lt;'Raw Data'!C1189, 'Raw Data'!P1189&gt;'Raw Data'!O1189, 'Raw Data'!P1189-'Raw Data'!O1189&lt;4), 'Raw Data'!H1189, 0)</f>
        <v/>
      </c>
      <c r="D1196">
        <f>IF(AND('Raw Data'!C1189&lt;'Raw Data'!F1189, 'Raw Data'!O1189&gt;'Raw Data'!P1189, 'Raw Data'!O1189-'Raw Data'!P1189&lt;4), 'Raw Data'!G1189, 0)</f>
        <v/>
      </c>
      <c r="E1196">
        <f>IF(ISBLANK('Raw Data'!J1189), 0, IF(AND(4=MATCH(LARGE('Raw Data'!G1189:J1189, 4), 'Raw Data'!G1189:J1189, 0), 'Raw Data'!P1189-'Raw Data'!O1189&gt;3), 'Raw Data'!J1189, 0))</f>
        <v/>
      </c>
      <c r="F1196">
        <f>IF(ISBLANK('Raw Data'!J1189), 0, IF(AND(3=MATCH(LARGE('Raw Data'!G1189:J1189, 4), 'Raw Data'!G1189:J1189, 0), 'Raw Data'!O1189-'Raw Data'!P1189&gt;3), 'Raw Data'!I1189, 0))</f>
        <v/>
      </c>
      <c r="G1196">
        <f>IF(ISBLANK('Raw Data'!J1189), 0, IF(AND(2=MATCH(LARGE('Raw Data'!G1189:J1189, 4), 'Raw Data'!G1189:J1189, 0), AND('Raw Data'!P1189-'Raw Data'!O1189&lt;4, 'Raw Data'!P1189-'Raw Data'!O1189&gt;0)), 'Raw Data'!H1189, 0))</f>
        <v/>
      </c>
      <c r="H1196">
        <f>IF(ISBLANK('Raw Data'!J1189), 0, IF(AND(1=MATCH(LARGE('Raw Data'!G1189:J1189, 4), 'Raw Data'!G1189:J1189, 0), AND('Raw Data'!O1189-'Raw Data'!P1189&lt;4, 'Raw Data'!O1189-'Raw Data'!P1189&gt;0)), 'Raw Data'!G1189, 0))</f>
        <v/>
      </c>
      <c r="I1196">
        <f>IF(ISBLANK('Raw Data'!J1189), 0, IF(AND(4=MATCH(LARGE('Raw Data'!G1189:J1189, 3), 'Raw Data'!G1189:J1189, 0), 'Raw Data'!P1189-'Raw Data'!O1189&gt;3), 'Raw Data'!J1189, 0))</f>
        <v/>
      </c>
      <c r="J1196">
        <f>IF(ISBLANK('Raw Data'!J1189), 0, IF(AND(3=MATCH(LARGE('Raw Data'!G1189:J1189, 3), 'Raw Data'!G1189:J1189, 0), 'Raw Data'!O1189-'Raw Data'!P1189&gt;3), 'Raw Data'!I1189, 0))</f>
        <v/>
      </c>
      <c r="K1196">
        <f>IF(ISBLANK('Raw Data'!J1189), 0, IF(AND(2=MATCH(LARGE('Raw Data'!G1189:J1189, 3), 'Raw Data'!G1189:J1189, 0), AND('Raw Data'!P1189-'Raw Data'!O1189&lt;4, 'Raw Data'!P1189-'Raw Data'!O1189&gt;0)), 'Raw Data'!H1189, 0))</f>
        <v/>
      </c>
      <c r="L1196">
        <f>IF(ISBLANK('Raw Data'!J1189), 0, IF(AND(1=MATCH(LARGE('Raw Data'!G1189:J1189, 3), 'Raw Data'!G1189:J1189, 0), AND('Raw Data'!O1189-'Raw Data'!P1189&lt;4, 'Raw Data'!O1189-'Raw Data'!P1189&gt;0)), 'Raw Data'!G1189, 0))</f>
        <v/>
      </c>
      <c r="M1196">
        <f>IF(ISBLANK('Raw Data'!J1189), 0, IF(AND(4=MATCH(LARGE('Raw Data'!G1189:J1189, 2), 'Raw Data'!G1189:J1189, 0), 'Raw Data'!P1189-'Raw Data'!O1189&gt;3), 'Raw Data'!J1189, 0))</f>
        <v/>
      </c>
      <c r="N1196">
        <f>IF(ISBLANK('Raw Data'!J1189), 0, IF(AND(3=MATCH(LARGE('Raw Data'!G1189:J1189, 2), 'Raw Data'!G1189:J1189, 0), 'Raw Data'!O1189-'Raw Data'!P1189&gt;3), 'Raw Data'!I1189, 0))</f>
        <v/>
      </c>
      <c r="O1196">
        <f>IF(ISBLANK('Raw Data'!J1189), 0, IF(AND(2=MATCH(LARGE('Raw Data'!G1189:J1189, 2), 'Raw Data'!G1189:J1189, 0), AND('Raw Data'!P1189-'Raw Data'!O1189&lt;4, 'Raw Data'!P1189-'Raw Data'!O1189&gt;0)), 'Raw Data'!H1189, 0))</f>
        <v/>
      </c>
      <c r="P1196">
        <f>IF(ISBLANK('Raw Data'!J1189), 0, IF(AND(1=MATCH(LARGE('Raw Data'!G1189:J1189, 2), 'Raw Data'!G1189:J1189, 0), AND('Raw Data'!O1189-'Raw Data'!P1189&lt;4, 'Raw Data'!O1189-'Raw Data'!P1189&gt;0)), 'Raw Data'!G1189, 0))</f>
        <v/>
      </c>
      <c r="Q1196">
        <f>IF(ISBLANK('Raw Data'!J1189), 0, IF(AND(4=MATCH(LARGE('Raw Data'!G1189:J1189, 1), 'Raw Data'!G1189:J1189, 0), 'Raw Data'!P1189-'Raw Data'!O1189&gt;3), 'Raw Data'!J1189, 0))</f>
        <v/>
      </c>
      <c r="R1196">
        <f>IF(ISBLANK('Raw Data'!J1189), 0, IF(AND(3=MATCH(LARGE('Raw Data'!G1189:J1189, 1), 'Raw Data'!G1189:J1189, 0), 'Raw Data'!O1189-'Raw Data'!P1189&gt;3), 'Raw Data'!I1189, 0))</f>
        <v/>
      </c>
      <c r="S1196">
        <f>IF(AND('Raw Data'!P1189-'Raw Data'!O1189&gt;4, 'Raw Data'!F1189&lt;'Raw Data'!C1189), 'Raw Data'!J1189, 0)</f>
        <v/>
      </c>
      <c r="T1196">
        <f>IF(AND('Raw Data'!O1189-'Raw Data'!P1189&gt;4, 'Raw Data'!F1189&gt;'Raw Data'!C1189), 'Raw Data'!I1189, 0)</f>
        <v/>
      </c>
      <c r="U1196">
        <f>IF(AND('Raw Data'!P1189-'Raw Data'!O1189&lt;3, 'Raw Data'!P1189&gt;'Raw Data'!O1189, 'Raw Data'!F1189&lt;'Raw Data'!C1189), 'Raw Data'!H1189, 0)</f>
        <v/>
      </c>
      <c r="V1196">
        <f>IF(AND('Raw Data'!P1189-'Raw Data'!O1189&lt;3, 'Raw Data'!P1189&gt;'Raw Data'!O1189, 'Raw Data'!F1189&gt;'Raw Data'!C1189), 'Raw Data'!G1189, 0)</f>
        <v/>
      </c>
    </row>
    <row r="1197">
      <c r="A1197">
        <f>IF(AND('Raw Data'!F1190&lt;'Raw Data'!C1190, 'Raw Data'!P1190&gt;'Raw Data'!O1190, 'Raw Data'!P1190-'Raw Data'!O1190&gt;3), 'Raw Data'!J1190, 0)</f>
        <v/>
      </c>
      <c r="B1197">
        <f>IF(AND('Raw Data'!C1190&lt;'Raw Data'!F1190, 'Raw Data'!O1190&gt;'Raw Data'!P1190, 'Raw Data'!O1190-'Raw Data'!P1190&gt;3), 'Raw Data'!I1190, 0)</f>
        <v/>
      </c>
      <c r="C1197">
        <f>IF(AND('Raw Data'!F1190&lt;'Raw Data'!C1190, 'Raw Data'!P1190&gt;'Raw Data'!O1190, 'Raw Data'!P1190-'Raw Data'!O1190&lt;4), 'Raw Data'!H1190, 0)</f>
        <v/>
      </c>
      <c r="D1197">
        <f>IF(AND('Raw Data'!C1190&lt;'Raw Data'!F1190, 'Raw Data'!O1190&gt;'Raw Data'!P1190, 'Raw Data'!O1190-'Raw Data'!P1190&lt;4), 'Raw Data'!G1190, 0)</f>
        <v/>
      </c>
      <c r="E1197">
        <f>IF(ISBLANK('Raw Data'!J1190), 0, IF(AND(4=MATCH(LARGE('Raw Data'!G1190:J1190, 4), 'Raw Data'!G1190:J1190, 0), 'Raw Data'!P1190-'Raw Data'!O1190&gt;3), 'Raw Data'!J1190, 0))</f>
        <v/>
      </c>
      <c r="F1197">
        <f>IF(ISBLANK('Raw Data'!J1190), 0, IF(AND(3=MATCH(LARGE('Raw Data'!G1190:J1190, 4), 'Raw Data'!G1190:J1190, 0), 'Raw Data'!O1190-'Raw Data'!P1190&gt;3), 'Raw Data'!I1190, 0))</f>
        <v/>
      </c>
      <c r="G1197">
        <f>IF(ISBLANK('Raw Data'!J1190), 0, IF(AND(2=MATCH(LARGE('Raw Data'!G1190:J1190, 4), 'Raw Data'!G1190:J1190, 0), AND('Raw Data'!P1190-'Raw Data'!O1190&lt;4, 'Raw Data'!P1190-'Raw Data'!O1190&gt;0)), 'Raw Data'!H1190, 0))</f>
        <v/>
      </c>
      <c r="H1197">
        <f>IF(ISBLANK('Raw Data'!J1190), 0, IF(AND(1=MATCH(LARGE('Raw Data'!G1190:J1190, 4), 'Raw Data'!G1190:J1190, 0), AND('Raw Data'!O1190-'Raw Data'!P1190&lt;4, 'Raw Data'!O1190-'Raw Data'!P1190&gt;0)), 'Raw Data'!G1190, 0))</f>
        <v/>
      </c>
      <c r="I1197">
        <f>IF(ISBLANK('Raw Data'!J1190), 0, IF(AND(4=MATCH(LARGE('Raw Data'!G1190:J1190, 3), 'Raw Data'!G1190:J1190, 0), 'Raw Data'!P1190-'Raw Data'!O1190&gt;3), 'Raw Data'!J1190, 0))</f>
        <v/>
      </c>
      <c r="J1197">
        <f>IF(ISBLANK('Raw Data'!J1190), 0, IF(AND(3=MATCH(LARGE('Raw Data'!G1190:J1190, 3), 'Raw Data'!G1190:J1190, 0), 'Raw Data'!O1190-'Raw Data'!P1190&gt;3), 'Raw Data'!I1190, 0))</f>
        <v/>
      </c>
      <c r="K1197">
        <f>IF(ISBLANK('Raw Data'!J1190), 0, IF(AND(2=MATCH(LARGE('Raw Data'!G1190:J1190, 3), 'Raw Data'!G1190:J1190, 0), AND('Raw Data'!P1190-'Raw Data'!O1190&lt;4, 'Raw Data'!P1190-'Raw Data'!O1190&gt;0)), 'Raw Data'!H1190, 0))</f>
        <v/>
      </c>
      <c r="L1197">
        <f>IF(ISBLANK('Raw Data'!J1190), 0, IF(AND(1=MATCH(LARGE('Raw Data'!G1190:J1190, 3), 'Raw Data'!G1190:J1190, 0), AND('Raw Data'!O1190-'Raw Data'!P1190&lt;4, 'Raw Data'!O1190-'Raw Data'!P1190&gt;0)), 'Raw Data'!G1190, 0))</f>
        <v/>
      </c>
      <c r="M1197">
        <f>IF(ISBLANK('Raw Data'!J1190), 0, IF(AND(4=MATCH(LARGE('Raw Data'!G1190:J1190, 2), 'Raw Data'!G1190:J1190, 0), 'Raw Data'!P1190-'Raw Data'!O1190&gt;3), 'Raw Data'!J1190, 0))</f>
        <v/>
      </c>
      <c r="N1197">
        <f>IF(ISBLANK('Raw Data'!J1190), 0, IF(AND(3=MATCH(LARGE('Raw Data'!G1190:J1190, 2), 'Raw Data'!G1190:J1190, 0), 'Raw Data'!O1190-'Raw Data'!P1190&gt;3), 'Raw Data'!I1190, 0))</f>
        <v/>
      </c>
      <c r="O1197">
        <f>IF(ISBLANK('Raw Data'!J1190), 0, IF(AND(2=MATCH(LARGE('Raw Data'!G1190:J1190, 2), 'Raw Data'!G1190:J1190, 0), AND('Raw Data'!P1190-'Raw Data'!O1190&lt;4, 'Raw Data'!P1190-'Raw Data'!O1190&gt;0)), 'Raw Data'!H1190, 0))</f>
        <v/>
      </c>
      <c r="P1197">
        <f>IF(ISBLANK('Raw Data'!J1190), 0, IF(AND(1=MATCH(LARGE('Raw Data'!G1190:J1190, 2), 'Raw Data'!G1190:J1190, 0), AND('Raw Data'!O1190-'Raw Data'!P1190&lt;4, 'Raw Data'!O1190-'Raw Data'!P1190&gt;0)), 'Raw Data'!G1190, 0))</f>
        <v/>
      </c>
      <c r="Q1197">
        <f>IF(ISBLANK('Raw Data'!J1190), 0, IF(AND(4=MATCH(LARGE('Raw Data'!G1190:J1190, 1), 'Raw Data'!G1190:J1190, 0), 'Raw Data'!P1190-'Raw Data'!O1190&gt;3), 'Raw Data'!J1190, 0))</f>
        <v/>
      </c>
      <c r="R1197">
        <f>IF(ISBLANK('Raw Data'!J1190), 0, IF(AND(3=MATCH(LARGE('Raw Data'!G1190:J1190, 1), 'Raw Data'!G1190:J1190, 0), 'Raw Data'!O1190-'Raw Data'!P1190&gt;3), 'Raw Data'!I1190, 0))</f>
        <v/>
      </c>
      <c r="S1197">
        <f>IF(AND('Raw Data'!P1190-'Raw Data'!O1190&gt;4, 'Raw Data'!F1190&lt;'Raw Data'!C1190), 'Raw Data'!J1190, 0)</f>
        <v/>
      </c>
      <c r="T1197">
        <f>IF(AND('Raw Data'!O1190-'Raw Data'!P1190&gt;4, 'Raw Data'!F1190&gt;'Raw Data'!C1190), 'Raw Data'!I1190, 0)</f>
        <v/>
      </c>
      <c r="U1197">
        <f>IF(AND('Raw Data'!P1190-'Raw Data'!O1190&lt;3, 'Raw Data'!P1190&gt;'Raw Data'!O1190, 'Raw Data'!F1190&lt;'Raw Data'!C1190), 'Raw Data'!H1190, 0)</f>
        <v/>
      </c>
      <c r="V1197">
        <f>IF(AND('Raw Data'!P1190-'Raw Data'!O1190&lt;3, 'Raw Data'!P1190&gt;'Raw Data'!O1190, 'Raw Data'!F1190&gt;'Raw Data'!C1190), 'Raw Data'!G1190, 0)</f>
        <v/>
      </c>
    </row>
    <row r="1198">
      <c r="A1198">
        <f>IF(AND('Raw Data'!F1191&lt;'Raw Data'!C1191, 'Raw Data'!P1191&gt;'Raw Data'!O1191, 'Raw Data'!P1191-'Raw Data'!O1191&gt;3), 'Raw Data'!J1191, 0)</f>
        <v/>
      </c>
      <c r="B1198">
        <f>IF(AND('Raw Data'!C1191&lt;'Raw Data'!F1191, 'Raw Data'!O1191&gt;'Raw Data'!P1191, 'Raw Data'!O1191-'Raw Data'!P1191&gt;3), 'Raw Data'!I1191, 0)</f>
        <v/>
      </c>
      <c r="C1198">
        <f>IF(AND('Raw Data'!F1191&lt;'Raw Data'!C1191, 'Raw Data'!P1191&gt;'Raw Data'!O1191, 'Raw Data'!P1191-'Raw Data'!O1191&lt;4), 'Raw Data'!H1191, 0)</f>
        <v/>
      </c>
      <c r="D1198">
        <f>IF(AND('Raw Data'!C1191&lt;'Raw Data'!F1191, 'Raw Data'!O1191&gt;'Raw Data'!P1191, 'Raw Data'!O1191-'Raw Data'!P1191&lt;4), 'Raw Data'!G1191, 0)</f>
        <v/>
      </c>
      <c r="E1198">
        <f>IF(ISBLANK('Raw Data'!J1191), 0, IF(AND(4=MATCH(LARGE('Raw Data'!G1191:J1191, 4), 'Raw Data'!G1191:J1191, 0), 'Raw Data'!P1191-'Raw Data'!O1191&gt;3), 'Raw Data'!J1191, 0))</f>
        <v/>
      </c>
      <c r="F1198">
        <f>IF(ISBLANK('Raw Data'!J1191), 0, IF(AND(3=MATCH(LARGE('Raw Data'!G1191:J1191, 4), 'Raw Data'!G1191:J1191, 0), 'Raw Data'!O1191-'Raw Data'!P1191&gt;3), 'Raw Data'!I1191, 0))</f>
        <v/>
      </c>
      <c r="G1198">
        <f>IF(ISBLANK('Raw Data'!J1191), 0, IF(AND(2=MATCH(LARGE('Raw Data'!G1191:J1191, 4), 'Raw Data'!G1191:J1191, 0), AND('Raw Data'!P1191-'Raw Data'!O1191&lt;4, 'Raw Data'!P1191-'Raw Data'!O1191&gt;0)), 'Raw Data'!H1191, 0))</f>
        <v/>
      </c>
      <c r="H1198">
        <f>IF(ISBLANK('Raw Data'!J1191), 0, IF(AND(1=MATCH(LARGE('Raw Data'!G1191:J1191, 4), 'Raw Data'!G1191:J1191, 0), AND('Raw Data'!O1191-'Raw Data'!P1191&lt;4, 'Raw Data'!O1191-'Raw Data'!P1191&gt;0)), 'Raw Data'!G1191, 0))</f>
        <v/>
      </c>
      <c r="I1198">
        <f>IF(ISBLANK('Raw Data'!J1191), 0, IF(AND(4=MATCH(LARGE('Raw Data'!G1191:J1191, 3), 'Raw Data'!G1191:J1191, 0), 'Raw Data'!P1191-'Raw Data'!O1191&gt;3), 'Raw Data'!J1191, 0))</f>
        <v/>
      </c>
      <c r="J1198">
        <f>IF(ISBLANK('Raw Data'!J1191), 0, IF(AND(3=MATCH(LARGE('Raw Data'!G1191:J1191, 3), 'Raw Data'!G1191:J1191, 0), 'Raw Data'!O1191-'Raw Data'!P1191&gt;3), 'Raw Data'!I1191, 0))</f>
        <v/>
      </c>
      <c r="K1198">
        <f>IF(ISBLANK('Raw Data'!J1191), 0, IF(AND(2=MATCH(LARGE('Raw Data'!G1191:J1191, 3), 'Raw Data'!G1191:J1191, 0), AND('Raw Data'!P1191-'Raw Data'!O1191&lt;4, 'Raw Data'!P1191-'Raw Data'!O1191&gt;0)), 'Raw Data'!H1191, 0))</f>
        <v/>
      </c>
      <c r="L1198">
        <f>IF(ISBLANK('Raw Data'!J1191), 0, IF(AND(1=MATCH(LARGE('Raw Data'!G1191:J1191, 3), 'Raw Data'!G1191:J1191, 0), AND('Raw Data'!O1191-'Raw Data'!P1191&lt;4, 'Raw Data'!O1191-'Raw Data'!P1191&gt;0)), 'Raw Data'!G1191, 0))</f>
        <v/>
      </c>
      <c r="M1198">
        <f>IF(ISBLANK('Raw Data'!J1191), 0, IF(AND(4=MATCH(LARGE('Raw Data'!G1191:J1191, 2), 'Raw Data'!G1191:J1191, 0), 'Raw Data'!P1191-'Raw Data'!O1191&gt;3), 'Raw Data'!J1191, 0))</f>
        <v/>
      </c>
      <c r="N1198">
        <f>IF(ISBLANK('Raw Data'!J1191), 0, IF(AND(3=MATCH(LARGE('Raw Data'!G1191:J1191, 2), 'Raw Data'!G1191:J1191, 0), 'Raw Data'!O1191-'Raw Data'!P1191&gt;3), 'Raw Data'!I1191, 0))</f>
        <v/>
      </c>
      <c r="O1198">
        <f>IF(ISBLANK('Raw Data'!J1191), 0, IF(AND(2=MATCH(LARGE('Raw Data'!G1191:J1191, 2), 'Raw Data'!G1191:J1191, 0), AND('Raw Data'!P1191-'Raw Data'!O1191&lt;4, 'Raw Data'!P1191-'Raw Data'!O1191&gt;0)), 'Raw Data'!H1191, 0))</f>
        <v/>
      </c>
      <c r="P1198">
        <f>IF(ISBLANK('Raw Data'!J1191), 0, IF(AND(1=MATCH(LARGE('Raw Data'!G1191:J1191, 2), 'Raw Data'!G1191:J1191, 0), AND('Raw Data'!O1191-'Raw Data'!P1191&lt;4, 'Raw Data'!O1191-'Raw Data'!P1191&gt;0)), 'Raw Data'!G1191, 0))</f>
        <v/>
      </c>
      <c r="Q1198">
        <f>IF(ISBLANK('Raw Data'!J1191), 0, IF(AND(4=MATCH(LARGE('Raw Data'!G1191:J1191, 1), 'Raw Data'!G1191:J1191, 0), 'Raw Data'!P1191-'Raw Data'!O1191&gt;3), 'Raw Data'!J1191, 0))</f>
        <v/>
      </c>
      <c r="R1198">
        <f>IF(ISBLANK('Raw Data'!J1191), 0, IF(AND(3=MATCH(LARGE('Raw Data'!G1191:J1191, 1), 'Raw Data'!G1191:J1191, 0), 'Raw Data'!O1191-'Raw Data'!P1191&gt;3), 'Raw Data'!I1191, 0))</f>
        <v/>
      </c>
      <c r="S1198">
        <f>IF(AND('Raw Data'!P1191-'Raw Data'!O1191&gt;4, 'Raw Data'!F1191&lt;'Raw Data'!C1191), 'Raw Data'!J1191, 0)</f>
        <v/>
      </c>
      <c r="T1198">
        <f>IF(AND('Raw Data'!O1191-'Raw Data'!P1191&gt;4, 'Raw Data'!F1191&gt;'Raw Data'!C1191), 'Raw Data'!I1191, 0)</f>
        <v/>
      </c>
      <c r="U1198">
        <f>IF(AND('Raw Data'!P1191-'Raw Data'!O1191&lt;3, 'Raw Data'!P1191&gt;'Raw Data'!O1191, 'Raw Data'!F1191&lt;'Raw Data'!C1191), 'Raw Data'!H1191, 0)</f>
        <v/>
      </c>
      <c r="V1198">
        <f>IF(AND('Raw Data'!P1191-'Raw Data'!O1191&lt;3, 'Raw Data'!P1191&gt;'Raw Data'!O1191, 'Raw Data'!F1191&gt;'Raw Data'!C1191), 'Raw Data'!G1191, 0)</f>
        <v/>
      </c>
    </row>
    <row r="1199">
      <c r="A1199">
        <f>IF(AND('Raw Data'!F1192&lt;'Raw Data'!C1192, 'Raw Data'!P1192&gt;'Raw Data'!O1192, 'Raw Data'!P1192-'Raw Data'!O1192&gt;3), 'Raw Data'!J1192, 0)</f>
        <v/>
      </c>
      <c r="B1199">
        <f>IF(AND('Raw Data'!C1192&lt;'Raw Data'!F1192, 'Raw Data'!O1192&gt;'Raw Data'!P1192, 'Raw Data'!O1192-'Raw Data'!P1192&gt;3), 'Raw Data'!I1192, 0)</f>
        <v/>
      </c>
      <c r="C1199">
        <f>IF(AND('Raw Data'!F1192&lt;'Raw Data'!C1192, 'Raw Data'!P1192&gt;'Raw Data'!O1192, 'Raw Data'!P1192-'Raw Data'!O1192&lt;4), 'Raw Data'!H1192, 0)</f>
        <v/>
      </c>
      <c r="D1199">
        <f>IF(AND('Raw Data'!C1192&lt;'Raw Data'!F1192, 'Raw Data'!O1192&gt;'Raw Data'!P1192, 'Raw Data'!O1192-'Raw Data'!P1192&lt;4), 'Raw Data'!G1192, 0)</f>
        <v/>
      </c>
      <c r="E1199">
        <f>IF(ISBLANK('Raw Data'!J1192), 0, IF(AND(4=MATCH(LARGE('Raw Data'!G1192:J1192, 4), 'Raw Data'!G1192:J1192, 0), 'Raw Data'!P1192-'Raw Data'!O1192&gt;3), 'Raw Data'!J1192, 0))</f>
        <v/>
      </c>
      <c r="F1199">
        <f>IF(ISBLANK('Raw Data'!J1192), 0, IF(AND(3=MATCH(LARGE('Raw Data'!G1192:J1192, 4), 'Raw Data'!G1192:J1192, 0), 'Raw Data'!O1192-'Raw Data'!P1192&gt;3), 'Raw Data'!I1192, 0))</f>
        <v/>
      </c>
      <c r="G1199">
        <f>IF(ISBLANK('Raw Data'!J1192), 0, IF(AND(2=MATCH(LARGE('Raw Data'!G1192:J1192, 4), 'Raw Data'!G1192:J1192, 0), AND('Raw Data'!P1192-'Raw Data'!O1192&lt;4, 'Raw Data'!P1192-'Raw Data'!O1192&gt;0)), 'Raw Data'!H1192, 0))</f>
        <v/>
      </c>
      <c r="H1199">
        <f>IF(ISBLANK('Raw Data'!J1192), 0, IF(AND(1=MATCH(LARGE('Raw Data'!G1192:J1192, 4), 'Raw Data'!G1192:J1192, 0), AND('Raw Data'!O1192-'Raw Data'!P1192&lt;4, 'Raw Data'!O1192-'Raw Data'!P1192&gt;0)), 'Raw Data'!G1192, 0))</f>
        <v/>
      </c>
      <c r="I1199">
        <f>IF(ISBLANK('Raw Data'!J1192), 0, IF(AND(4=MATCH(LARGE('Raw Data'!G1192:J1192, 3), 'Raw Data'!G1192:J1192, 0), 'Raw Data'!P1192-'Raw Data'!O1192&gt;3), 'Raw Data'!J1192, 0))</f>
        <v/>
      </c>
      <c r="J1199">
        <f>IF(ISBLANK('Raw Data'!J1192), 0, IF(AND(3=MATCH(LARGE('Raw Data'!G1192:J1192, 3), 'Raw Data'!G1192:J1192, 0), 'Raw Data'!O1192-'Raw Data'!P1192&gt;3), 'Raw Data'!I1192, 0))</f>
        <v/>
      </c>
      <c r="K1199">
        <f>IF(ISBLANK('Raw Data'!J1192), 0, IF(AND(2=MATCH(LARGE('Raw Data'!G1192:J1192, 3), 'Raw Data'!G1192:J1192, 0), AND('Raw Data'!P1192-'Raw Data'!O1192&lt;4, 'Raw Data'!P1192-'Raw Data'!O1192&gt;0)), 'Raw Data'!H1192, 0))</f>
        <v/>
      </c>
      <c r="L1199">
        <f>IF(ISBLANK('Raw Data'!J1192), 0, IF(AND(1=MATCH(LARGE('Raw Data'!G1192:J1192, 3), 'Raw Data'!G1192:J1192, 0), AND('Raw Data'!O1192-'Raw Data'!P1192&lt;4, 'Raw Data'!O1192-'Raw Data'!P1192&gt;0)), 'Raw Data'!G1192, 0))</f>
        <v/>
      </c>
      <c r="M1199">
        <f>IF(ISBLANK('Raw Data'!J1192), 0, IF(AND(4=MATCH(LARGE('Raw Data'!G1192:J1192, 2), 'Raw Data'!G1192:J1192, 0), 'Raw Data'!P1192-'Raw Data'!O1192&gt;3), 'Raw Data'!J1192, 0))</f>
        <v/>
      </c>
      <c r="N1199">
        <f>IF(ISBLANK('Raw Data'!J1192), 0, IF(AND(3=MATCH(LARGE('Raw Data'!G1192:J1192, 2), 'Raw Data'!G1192:J1192, 0), 'Raw Data'!O1192-'Raw Data'!P1192&gt;3), 'Raw Data'!I1192, 0))</f>
        <v/>
      </c>
      <c r="O1199">
        <f>IF(ISBLANK('Raw Data'!J1192), 0, IF(AND(2=MATCH(LARGE('Raw Data'!G1192:J1192, 2), 'Raw Data'!G1192:J1192, 0), AND('Raw Data'!P1192-'Raw Data'!O1192&lt;4, 'Raw Data'!P1192-'Raw Data'!O1192&gt;0)), 'Raw Data'!H1192, 0))</f>
        <v/>
      </c>
      <c r="P1199">
        <f>IF(ISBLANK('Raw Data'!J1192), 0, IF(AND(1=MATCH(LARGE('Raw Data'!G1192:J1192, 2), 'Raw Data'!G1192:J1192, 0), AND('Raw Data'!O1192-'Raw Data'!P1192&lt;4, 'Raw Data'!O1192-'Raw Data'!P1192&gt;0)), 'Raw Data'!G1192, 0))</f>
        <v/>
      </c>
      <c r="Q1199">
        <f>IF(ISBLANK('Raw Data'!J1192), 0, IF(AND(4=MATCH(LARGE('Raw Data'!G1192:J1192, 1), 'Raw Data'!G1192:J1192, 0), 'Raw Data'!P1192-'Raw Data'!O1192&gt;3), 'Raw Data'!J1192, 0))</f>
        <v/>
      </c>
      <c r="R1199">
        <f>IF(ISBLANK('Raw Data'!J1192), 0, IF(AND(3=MATCH(LARGE('Raw Data'!G1192:J1192, 1), 'Raw Data'!G1192:J1192, 0), 'Raw Data'!O1192-'Raw Data'!P1192&gt;3), 'Raw Data'!I1192, 0))</f>
        <v/>
      </c>
      <c r="S1199">
        <f>IF(AND('Raw Data'!P1192-'Raw Data'!O1192&gt;4, 'Raw Data'!F1192&lt;'Raw Data'!C1192), 'Raw Data'!J1192, 0)</f>
        <v/>
      </c>
      <c r="T1199">
        <f>IF(AND('Raw Data'!O1192-'Raw Data'!P1192&gt;4, 'Raw Data'!F1192&gt;'Raw Data'!C1192), 'Raw Data'!I1192, 0)</f>
        <v/>
      </c>
      <c r="U1199">
        <f>IF(AND('Raw Data'!P1192-'Raw Data'!O1192&lt;3, 'Raw Data'!P1192&gt;'Raw Data'!O1192, 'Raw Data'!F1192&lt;'Raw Data'!C1192), 'Raw Data'!H1192, 0)</f>
        <v/>
      </c>
      <c r="V1199">
        <f>IF(AND('Raw Data'!P1192-'Raw Data'!O1192&lt;3, 'Raw Data'!P1192&gt;'Raw Data'!O1192, 'Raw Data'!F1192&gt;'Raw Data'!C1192), 'Raw Data'!G1192, 0)</f>
        <v/>
      </c>
    </row>
    <row r="1200">
      <c r="A1200">
        <f>IF(AND('Raw Data'!F1193&lt;'Raw Data'!C1193, 'Raw Data'!P1193&gt;'Raw Data'!O1193, 'Raw Data'!P1193-'Raw Data'!O1193&gt;3), 'Raw Data'!J1193, 0)</f>
        <v/>
      </c>
      <c r="B1200">
        <f>IF(AND('Raw Data'!C1193&lt;'Raw Data'!F1193, 'Raw Data'!O1193&gt;'Raw Data'!P1193, 'Raw Data'!O1193-'Raw Data'!P1193&gt;3), 'Raw Data'!I1193, 0)</f>
        <v/>
      </c>
      <c r="C1200">
        <f>IF(AND('Raw Data'!F1193&lt;'Raw Data'!C1193, 'Raw Data'!P1193&gt;'Raw Data'!O1193, 'Raw Data'!P1193-'Raw Data'!O1193&lt;4), 'Raw Data'!H1193, 0)</f>
        <v/>
      </c>
      <c r="D1200">
        <f>IF(AND('Raw Data'!C1193&lt;'Raw Data'!F1193, 'Raw Data'!O1193&gt;'Raw Data'!P1193, 'Raw Data'!O1193-'Raw Data'!P1193&lt;4), 'Raw Data'!G1193, 0)</f>
        <v/>
      </c>
      <c r="E1200">
        <f>IF(ISBLANK('Raw Data'!J1193), 0, IF(AND(4=MATCH(LARGE('Raw Data'!G1193:J1193, 4), 'Raw Data'!G1193:J1193, 0), 'Raw Data'!P1193-'Raw Data'!O1193&gt;3), 'Raw Data'!J1193, 0))</f>
        <v/>
      </c>
      <c r="F1200">
        <f>IF(ISBLANK('Raw Data'!J1193), 0, IF(AND(3=MATCH(LARGE('Raw Data'!G1193:J1193, 4), 'Raw Data'!G1193:J1193, 0), 'Raw Data'!O1193-'Raw Data'!P1193&gt;3), 'Raw Data'!I1193, 0))</f>
        <v/>
      </c>
      <c r="G1200">
        <f>IF(ISBLANK('Raw Data'!J1193), 0, IF(AND(2=MATCH(LARGE('Raw Data'!G1193:J1193, 4), 'Raw Data'!G1193:J1193, 0), AND('Raw Data'!P1193-'Raw Data'!O1193&lt;4, 'Raw Data'!P1193-'Raw Data'!O1193&gt;0)), 'Raw Data'!H1193, 0))</f>
        <v/>
      </c>
      <c r="H1200">
        <f>IF(ISBLANK('Raw Data'!J1193), 0, IF(AND(1=MATCH(LARGE('Raw Data'!G1193:J1193, 4), 'Raw Data'!G1193:J1193, 0), AND('Raw Data'!O1193-'Raw Data'!P1193&lt;4, 'Raw Data'!O1193-'Raw Data'!P1193&gt;0)), 'Raw Data'!G1193, 0))</f>
        <v/>
      </c>
      <c r="I1200">
        <f>IF(ISBLANK('Raw Data'!J1193), 0, IF(AND(4=MATCH(LARGE('Raw Data'!G1193:J1193, 3), 'Raw Data'!G1193:J1193, 0), 'Raw Data'!P1193-'Raw Data'!O1193&gt;3), 'Raw Data'!J1193, 0))</f>
        <v/>
      </c>
      <c r="J1200">
        <f>IF(ISBLANK('Raw Data'!J1193), 0, IF(AND(3=MATCH(LARGE('Raw Data'!G1193:J1193, 3), 'Raw Data'!G1193:J1193, 0), 'Raw Data'!O1193-'Raw Data'!P1193&gt;3), 'Raw Data'!I1193, 0))</f>
        <v/>
      </c>
      <c r="K1200">
        <f>IF(ISBLANK('Raw Data'!J1193), 0, IF(AND(2=MATCH(LARGE('Raw Data'!G1193:J1193, 3), 'Raw Data'!G1193:J1193, 0), AND('Raw Data'!P1193-'Raw Data'!O1193&lt;4, 'Raw Data'!P1193-'Raw Data'!O1193&gt;0)), 'Raw Data'!H1193, 0))</f>
        <v/>
      </c>
      <c r="L1200">
        <f>IF(ISBLANK('Raw Data'!J1193), 0, IF(AND(1=MATCH(LARGE('Raw Data'!G1193:J1193, 3), 'Raw Data'!G1193:J1193, 0), AND('Raw Data'!O1193-'Raw Data'!P1193&lt;4, 'Raw Data'!O1193-'Raw Data'!P1193&gt;0)), 'Raw Data'!G1193, 0))</f>
        <v/>
      </c>
      <c r="M1200">
        <f>IF(ISBLANK('Raw Data'!J1193), 0, IF(AND(4=MATCH(LARGE('Raw Data'!G1193:J1193, 2), 'Raw Data'!G1193:J1193, 0), 'Raw Data'!P1193-'Raw Data'!O1193&gt;3), 'Raw Data'!J1193, 0))</f>
        <v/>
      </c>
      <c r="N1200">
        <f>IF(ISBLANK('Raw Data'!J1193), 0, IF(AND(3=MATCH(LARGE('Raw Data'!G1193:J1193, 2), 'Raw Data'!G1193:J1193, 0), 'Raw Data'!O1193-'Raw Data'!P1193&gt;3), 'Raw Data'!I1193, 0))</f>
        <v/>
      </c>
      <c r="O1200">
        <f>IF(ISBLANK('Raw Data'!J1193), 0, IF(AND(2=MATCH(LARGE('Raw Data'!G1193:J1193, 2), 'Raw Data'!G1193:J1193, 0), AND('Raw Data'!P1193-'Raw Data'!O1193&lt;4, 'Raw Data'!P1193-'Raw Data'!O1193&gt;0)), 'Raw Data'!H1193, 0))</f>
        <v/>
      </c>
      <c r="P1200">
        <f>IF(ISBLANK('Raw Data'!J1193), 0, IF(AND(1=MATCH(LARGE('Raw Data'!G1193:J1193, 2), 'Raw Data'!G1193:J1193, 0), AND('Raw Data'!O1193-'Raw Data'!P1193&lt;4, 'Raw Data'!O1193-'Raw Data'!P1193&gt;0)), 'Raw Data'!G1193, 0))</f>
        <v/>
      </c>
      <c r="Q1200">
        <f>IF(ISBLANK('Raw Data'!J1193), 0, IF(AND(4=MATCH(LARGE('Raw Data'!G1193:J1193, 1), 'Raw Data'!G1193:J1193, 0), 'Raw Data'!P1193-'Raw Data'!O1193&gt;3), 'Raw Data'!J1193, 0))</f>
        <v/>
      </c>
      <c r="R1200">
        <f>IF(ISBLANK('Raw Data'!J1193), 0, IF(AND(3=MATCH(LARGE('Raw Data'!G1193:J1193, 1), 'Raw Data'!G1193:J1193, 0), 'Raw Data'!O1193-'Raw Data'!P1193&gt;3), 'Raw Data'!I1193, 0))</f>
        <v/>
      </c>
      <c r="S1200">
        <f>IF(AND('Raw Data'!P1193-'Raw Data'!O1193&gt;4, 'Raw Data'!F1193&lt;'Raw Data'!C1193), 'Raw Data'!J1193, 0)</f>
        <v/>
      </c>
      <c r="T1200">
        <f>IF(AND('Raw Data'!O1193-'Raw Data'!P1193&gt;4, 'Raw Data'!F1193&gt;'Raw Data'!C1193), 'Raw Data'!I1193, 0)</f>
        <v/>
      </c>
      <c r="U1200">
        <f>IF(AND('Raw Data'!P1193-'Raw Data'!O1193&lt;3, 'Raw Data'!P1193&gt;'Raw Data'!O1193, 'Raw Data'!F1193&lt;'Raw Data'!C1193), 'Raw Data'!H1193, 0)</f>
        <v/>
      </c>
      <c r="V1200">
        <f>IF(AND('Raw Data'!P1193-'Raw Data'!O1193&lt;3, 'Raw Data'!P1193&gt;'Raw Data'!O1193, 'Raw Data'!F1193&gt;'Raw Data'!C1193), 'Raw Data'!G1193, 0)</f>
        <v/>
      </c>
    </row>
    <row r="1201">
      <c r="A1201">
        <f>IF(AND('Raw Data'!F1194&lt;'Raw Data'!C1194, 'Raw Data'!P1194&gt;'Raw Data'!O1194, 'Raw Data'!P1194-'Raw Data'!O1194&gt;3), 'Raw Data'!J1194, 0)</f>
        <v/>
      </c>
      <c r="B1201">
        <f>IF(AND('Raw Data'!C1194&lt;'Raw Data'!F1194, 'Raw Data'!O1194&gt;'Raw Data'!P1194, 'Raw Data'!O1194-'Raw Data'!P1194&gt;3), 'Raw Data'!I1194, 0)</f>
        <v/>
      </c>
      <c r="C1201">
        <f>IF(AND('Raw Data'!F1194&lt;'Raw Data'!C1194, 'Raw Data'!P1194&gt;'Raw Data'!O1194, 'Raw Data'!P1194-'Raw Data'!O1194&lt;4), 'Raw Data'!H1194, 0)</f>
        <v/>
      </c>
      <c r="D1201">
        <f>IF(AND('Raw Data'!C1194&lt;'Raw Data'!F1194, 'Raw Data'!O1194&gt;'Raw Data'!P1194, 'Raw Data'!O1194-'Raw Data'!P1194&lt;4), 'Raw Data'!G1194, 0)</f>
        <v/>
      </c>
      <c r="E1201">
        <f>IF(ISBLANK('Raw Data'!J1194), 0, IF(AND(4=MATCH(LARGE('Raw Data'!G1194:J1194, 4), 'Raw Data'!G1194:J1194, 0), 'Raw Data'!P1194-'Raw Data'!O1194&gt;3), 'Raw Data'!J1194, 0))</f>
        <v/>
      </c>
      <c r="F1201">
        <f>IF(ISBLANK('Raw Data'!J1194), 0, IF(AND(3=MATCH(LARGE('Raw Data'!G1194:J1194, 4), 'Raw Data'!G1194:J1194, 0), 'Raw Data'!O1194-'Raw Data'!P1194&gt;3), 'Raw Data'!I1194, 0))</f>
        <v/>
      </c>
      <c r="G1201">
        <f>IF(ISBLANK('Raw Data'!J1194), 0, IF(AND(2=MATCH(LARGE('Raw Data'!G1194:J1194, 4), 'Raw Data'!G1194:J1194, 0), AND('Raw Data'!P1194-'Raw Data'!O1194&lt;4, 'Raw Data'!P1194-'Raw Data'!O1194&gt;0)), 'Raw Data'!H1194, 0))</f>
        <v/>
      </c>
      <c r="H1201">
        <f>IF(ISBLANK('Raw Data'!J1194), 0, IF(AND(1=MATCH(LARGE('Raw Data'!G1194:J1194, 4), 'Raw Data'!G1194:J1194, 0), AND('Raw Data'!O1194-'Raw Data'!P1194&lt;4, 'Raw Data'!O1194-'Raw Data'!P1194&gt;0)), 'Raw Data'!G1194, 0))</f>
        <v/>
      </c>
      <c r="I1201">
        <f>IF(ISBLANK('Raw Data'!J1194), 0, IF(AND(4=MATCH(LARGE('Raw Data'!G1194:J1194, 3), 'Raw Data'!G1194:J1194, 0), 'Raw Data'!P1194-'Raw Data'!O1194&gt;3), 'Raw Data'!J1194, 0))</f>
        <v/>
      </c>
      <c r="J1201">
        <f>IF(ISBLANK('Raw Data'!J1194), 0, IF(AND(3=MATCH(LARGE('Raw Data'!G1194:J1194, 3), 'Raw Data'!G1194:J1194, 0), 'Raw Data'!O1194-'Raw Data'!P1194&gt;3), 'Raw Data'!I1194, 0))</f>
        <v/>
      </c>
      <c r="K1201">
        <f>IF(ISBLANK('Raw Data'!J1194), 0, IF(AND(2=MATCH(LARGE('Raw Data'!G1194:J1194, 3), 'Raw Data'!G1194:J1194, 0), AND('Raw Data'!P1194-'Raw Data'!O1194&lt;4, 'Raw Data'!P1194-'Raw Data'!O1194&gt;0)), 'Raw Data'!H1194, 0))</f>
        <v/>
      </c>
      <c r="L1201">
        <f>IF(ISBLANK('Raw Data'!J1194), 0, IF(AND(1=MATCH(LARGE('Raw Data'!G1194:J1194, 3), 'Raw Data'!G1194:J1194, 0), AND('Raw Data'!O1194-'Raw Data'!P1194&lt;4, 'Raw Data'!O1194-'Raw Data'!P1194&gt;0)), 'Raw Data'!G1194, 0))</f>
        <v/>
      </c>
      <c r="M1201">
        <f>IF(ISBLANK('Raw Data'!J1194), 0, IF(AND(4=MATCH(LARGE('Raw Data'!G1194:J1194, 2), 'Raw Data'!G1194:J1194, 0), 'Raw Data'!P1194-'Raw Data'!O1194&gt;3), 'Raw Data'!J1194, 0))</f>
        <v/>
      </c>
      <c r="N1201">
        <f>IF(ISBLANK('Raw Data'!J1194), 0, IF(AND(3=MATCH(LARGE('Raw Data'!G1194:J1194, 2), 'Raw Data'!G1194:J1194, 0), 'Raw Data'!O1194-'Raw Data'!P1194&gt;3), 'Raw Data'!I1194, 0))</f>
        <v/>
      </c>
      <c r="O1201">
        <f>IF(ISBLANK('Raw Data'!J1194), 0, IF(AND(2=MATCH(LARGE('Raw Data'!G1194:J1194, 2), 'Raw Data'!G1194:J1194, 0), AND('Raw Data'!P1194-'Raw Data'!O1194&lt;4, 'Raw Data'!P1194-'Raw Data'!O1194&gt;0)), 'Raw Data'!H1194, 0))</f>
        <v/>
      </c>
      <c r="P1201">
        <f>IF(ISBLANK('Raw Data'!J1194), 0, IF(AND(1=MATCH(LARGE('Raw Data'!G1194:J1194, 2), 'Raw Data'!G1194:J1194, 0), AND('Raw Data'!O1194-'Raw Data'!P1194&lt;4, 'Raw Data'!O1194-'Raw Data'!P1194&gt;0)), 'Raw Data'!G1194, 0))</f>
        <v/>
      </c>
      <c r="Q1201">
        <f>IF(ISBLANK('Raw Data'!J1194), 0, IF(AND(4=MATCH(LARGE('Raw Data'!G1194:J1194, 1), 'Raw Data'!G1194:J1194, 0), 'Raw Data'!P1194-'Raw Data'!O1194&gt;3), 'Raw Data'!J1194, 0))</f>
        <v/>
      </c>
      <c r="R1201">
        <f>IF(ISBLANK('Raw Data'!J1194), 0, IF(AND(3=MATCH(LARGE('Raw Data'!G1194:J1194, 1), 'Raw Data'!G1194:J1194, 0), 'Raw Data'!O1194-'Raw Data'!P1194&gt;3), 'Raw Data'!I1194, 0))</f>
        <v/>
      </c>
      <c r="S1201">
        <f>IF(AND('Raw Data'!P1194-'Raw Data'!O1194&gt;4, 'Raw Data'!F1194&lt;'Raw Data'!C1194), 'Raw Data'!J1194, 0)</f>
        <v/>
      </c>
      <c r="T1201">
        <f>IF(AND('Raw Data'!O1194-'Raw Data'!P1194&gt;4, 'Raw Data'!F1194&gt;'Raw Data'!C1194), 'Raw Data'!I1194, 0)</f>
        <v/>
      </c>
      <c r="U1201">
        <f>IF(AND('Raw Data'!P1194-'Raw Data'!O1194&lt;3, 'Raw Data'!P1194&gt;'Raw Data'!O1194, 'Raw Data'!F1194&lt;'Raw Data'!C1194), 'Raw Data'!H1194, 0)</f>
        <v/>
      </c>
      <c r="V1201">
        <f>IF(AND('Raw Data'!P1194-'Raw Data'!O1194&lt;3, 'Raw Data'!P1194&gt;'Raw Data'!O1194, 'Raw Data'!F1194&gt;'Raw Data'!C1194), 'Raw Data'!G1194, 0)</f>
        <v/>
      </c>
    </row>
    <row r="1202">
      <c r="A1202">
        <f>IF(AND('Raw Data'!F1195&lt;'Raw Data'!C1195, 'Raw Data'!P1195&gt;'Raw Data'!O1195, 'Raw Data'!P1195-'Raw Data'!O1195&gt;3), 'Raw Data'!J1195, 0)</f>
        <v/>
      </c>
      <c r="B1202">
        <f>IF(AND('Raw Data'!C1195&lt;'Raw Data'!F1195, 'Raw Data'!O1195&gt;'Raw Data'!P1195, 'Raw Data'!O1195-'Raw Data'!P1195&gt;3), 'Raw Data'!I1195, 0)</f>
        <v/>
      </c>
      <c r="C1202">
        <f>IF(AND('Raw Data'!F1195&lt;'Raw Data'!C1195, 'Raw Data'!P1195&gt;'Raw Data'!O1195, 'Raw Data'!P1195-'Raw Data'!O1195&lt;4), 'Raw Data'!H1195, 0)</f>
        <v/>
      </c>
      <c r="D1202">
        <f>IF(AND('Raw Data'!C1195&lt;'Raw Data'!F1195, 'Raw Data'!O1195&gt;'Raw Data'!P1195, 'Raw Data'!O1195-'Raw Data'!P1195&lt;4), 'Raw Data'!G1195, 0)</f>
        <v/>
      </c>
      <c r="E1202">
        <f>IF(ISBLANK('Raw Data'!J1195), 0, IF(AND(4=MATCH(LARGE('Raw Data'!G1195:J1195, 4), 'Raw Data'!G1195:J1195, 0), 'Raw Data'!P1195-'Raw Data'!O1195&gt;3), 'Raw Data'!J1195, 0))</f>
        <v/>
      </c>
      <c r="F1202">
        <f>IF(ISBLANK('Raw Data'!J1195), 0, IF(AND(3=MATCH(LARGE('Raw Data'!G1195:J1195, 4), 'Raw Data'!G1195:J1195, 0), 'Raw Data'!O1195-'Raw Data'!P1195&gt;3), 'Raw Data'!I1195, 0))</f>
        <v/>
      </c>
      <c r="G1202">
        <f>IF(ISBLANK('Raw Data'!J1195), 0, IF(AND(2=MATCH(LARGE('Raw Data'!G1195:J1195, 4), 'Raw Data'!G1195:J1195, 0), AND('Raw Data'!P1195-'Raw Data'!O1195&lt;4, 'Raw Data'!P1195-'Raw Data'!O1195&gt;0)), 'Raw Data'!H1195, 0))</f>
        <v/>
      </c>
      <c r="H1202">
        <f>IF(ISBLANK('Raw Data'!J1195), 0, IF(AND(1=MATCH(LARGE('Raw Data'!G1195:J1195, 4), 'Raw Data'!G1195:J1195, 0), AND('Raw Data'!O1195-'Raw Data'!P1195&lt;4, 'Raw Data'!O1195-'Raw Data'!P1195&gt;0)), 'Raw Data'!G1195, 0))</f>
        <v/>
      </c>
      <c r="I1202">
        <f>IF(ISBLANK('Raw Data'!J1195), 0, IF(AND(4=MATCH(LARGE('Raw Data'!G1195:J1195, 3), 'Raw Data'!G1195:J1195, 0), 'Raw Data'!P1195-'Raw Data'!O1195&gt;3), 'Raw Data'!J1195, 0))</f>
        <v/>
      </c>
      <c r="J1202">
        <f>IF(ISBLANK('Raw Data'!J1195), 0, IF(AND(3=MATCH(LARGE('Raw Data'!G1195:J1195, 3), 'Raw Data'!G1195:J1195, 0), 'Raw Data'!O1195-'Raw Data'!P1195&gt;3), 'Raw Data'!I1195, 0))</f>
        <v/>
      </c>
      <c r="K1202">
        <f>IF(ISBLANK('Raw Data'!J1195), 0, IF(AND(2=MATCH(LARGE('Raw Data'!G1195:J1195, 3), 'Raw Data'!G1195:J1195, 0), AND('Raw Data'!P1195-'Raw Data'!O1195&lt;4, 'Raw Data'!P1195-'Raw Data'!O1195&gt;0)), 'Raw Data'!H1195, 0))</f>
        <v/>
      </c>
      <c r="L1202">
        <f>IF(ISBLANK('Raw Data'!J1195), 0, IF(AND(1=MATCH(LARGE('Raw Data'!G1195:J1195, 3), 'Raw Data'!G1195:J1195, 0), AND('Raw Data'!O1195-'Raw Data'!P1195&lt;4, 'Raw Data'!O1195-'Raw Data'!P1195&gt;0)), 'Raw Data'!G1195, 0))</f>
        <v/>
      </c>
      <c r="M1202">
        <f>IF(ISBLANK('Raw Data'!J1195), 0, IF(AND(4=MATCH(LARGE('Raw Data'!G1195:J1195, 2), 'Raw Data'!G1195:J1195, 0), 'Raw Data'!P1195-'Raw Data'!O1195&gt;3), 'Raw Data'!J1195, 0))</f>
        <v/>
      </c>
      <c r="N1202">
        <f>IF(ISBLANK('Raw Data'!J1195), 0, IF(AND(3=MATCH(LARGE('Raw Data'!G1195:J1195, 2), 'Raw Data'!G1195:J1195, 0), 'Raw Data'!O1195-'Raw Data'!P1195&gt;3), 'Raw Data'!I1195, 0))</f>
        <v/>
      </c>
      <c r="O1202">
        <f>IF(ISBLANK('Raw Data'!J1195), 0, IF(AND(2=MATCH(LARGE('Raw Data'!G1195:J1195, 2), 'Raw Data'!G1195:J1195, 0), AND('Raw Data'!P1195-'Raw Data'!O1195&lt;4, 'Raw Data'!P1195-'Raw Data'!O1195&gt;0)), 'Raw Data'!H1195, 0))</f>
        <v/>
      </c>
      <c r="P1202">
        <f>IF(ISBLANK('Raw Data'!J1195), 0, IF(AND(1=MATCH(LARGE('Raw Data'!G1195:J1195, 2), 'Raw Data'!G1195:J1195, 0), AND('Raw Data'!O1195-'Raw Data'!P1195&lt;4, 'Raw Data'!O1195-'Raw Data'!P1195&gt;0)), 'Raw Data'!G1195, 0))</f>
        <v/>
      </c>
      <c r="Q1202">
        <f>IF(ISBLANK('Raw Data'!J1195), 0, IF(AND(4=MATCH(LARGE('Raw Data'!G1195:J1195, 1), 'Raw Data'!G1195:J1195, 0), 'Raw Data'!P1195-'Raw Data'!O1195&gt;3), 'Raw Data'!J1195, 0))</f>
        <v/>
      </c>
      <c r="R1202">
        <f>IF(ISBLANK('Raw Data'!J1195), 0, IF(AND(3=MATCH(LARGE('Raw Data'!G1195:J1195, 1), 'Raw Data'!G1195:J1195, 0), 'Raw Data'!O1195-'Raw Data'!P1195&gt;3), 'Raw Data'!I1195, 0))</f>
        <v/>
      </c>
      <c r="S1202">
        <f>IF(AND('Raw Data'!P1195-'Raw Data'!O1195&gt;4, 'Raw Data'!F1195&lt;'Raw Data'!C1195), 'Raw Data'!J1195, 0)</f>
        <v/>
      </c>
      <c r="T1202">
        <f>IF(AND('Raw Data'!O1195-'Raw Data'!P1195&gt;4, 'Raw Data'!F1195&gt;'Raw Data'!C1195), 'Raw Data'!I1195, 0)</f>
        <v/>
      </c>
      <c r="U1202">
        <f>IF(AND('Raw Data'!P1195-'Raw Data'!O1195&lt;3, 'Raw Data'!P1195&gt;'Raw Data'!O1195, 'Raw Data'!F1195&lt;'Raw Data'!C1195), 'Raw Data'!H1195, 0)</f>
        <v/>
      </c>
      <c r="V1202">
        <f>IF(AND('Raw Data'!P1195-'Raw Data'!O1195&lt;3, 'Raw Data'!P1195&gt;'Raw Data'!O1195, 'Raw Data'!F1195&gt;'Raw Data'!C1195), 'Raw Data'!G1195, 0)</f>
        <v/>
      </c>
    </row>
    <row r="1203">
      <c r="A1203">
        <f>IF(AND('Raw Data'!F1196&lt;'Raw Data'!C1196, 'Raw Data'!P1196&gt;'Raw Data'!O1196, 'Raw Data'!P1196-'Raw Data'!O1196&gt;3), 'Raw Data'!J1196, 0)</f>
        <v/>
      </c>
      <c r="B1203">
        <f>IF(AND('Raw Data'!C1196&lt;'Raw Data'!F1196, 'Raw Data'!O1196&gt;'Raw Data'!P1196, 'Raw Data'!O1196-'Raw Data'!P1196&gt;3), 'Raw Data'!I1196, 0)</f>
        <v/>
      </c>
      <c r="C1203">
        <f>IF(AND('Raw Data'!F1196&lt;'Raw Data'!C1196, 'Raw Data'!P1196&gt;'Raw Data'!O1196, 'Raw Data'!P1196-'Raw Data'!O1196&lt;4), 'Raw Data'!H1196, 0)</f>
        <v/>
      </c>
      <c r="D1203">
        <f>IF(AND('Raw Data'!C1196&lt;'Raw Data'!F1196, 'Raw Data'!O1196&gt;'Raw Data'!P1196, 'Raw Data'!O1196-'Raw Data'!P1196&lt;4), 'Raw Data'!G1196, 0)</f>
        <v/>
      </c>
      <c r="E1203">
        <f>IF(ISBLANK('Raw Data'!J1196), 0, IF(AND(4=MATCH(LARGE('Raw Data'!G1196:J1196, 4), 'Raw Data'!G1196:J1196, 0), 'Raw Data'!P1196-'Raw Data'!O1196&gt;3), 'Raw Data'!J1196, 0))</f>
        <v/>
      </c>
      <c r="F1203">
        <f>IF(ISBLANK('Raw Data'!J1196), 0, IF(AND(3=MATCH(LARGE('Raw Data'!G1196:J1196, 4), 'Raw Data'!G1196:J1196, 0), 'Raw Data'!O1196-'Raw Data'!P1196&gt;3), 'Raw Data'!I1196, 0))</f>
        <v/>
      </c>
      <c r="G1203">
        <f>IF(ISBLANK('Raw Data'!J1196), 0, IF(AND(2=MATCH(LARGE('Raw Data'!G1196:J1196, 4), 'Raw Data'!G1196:J1196, 0), AND('Raw Data'!P1196-'Raw Data'!O1196&lt;4, 'Raw Data'!P1196-'Raw Data'!O1196&gt;0)), 'Raw Data'!H1196, 0))</f>
        <v/>
      </c>
      <c r="H1203">
        <f>IF(ISBLANK('Raw Data'!J1196), 0, IF(AND(1=MATCH(LARGE('Raw Data'!G1196:J1196, 4), 'Raw Data'!G1196:J1196, 0), AND('Raw Data'!O1196-'Raw Data'!P1196&lt;4, 'Raw Data'!O1196-'Raw Data'!P1196&gt;0)), 'Raw Data'!G1196, 0))</f>
        <v/>
      </c>
      <c r="I1203">
        <f>IF(ISBLANK('Raw Data'!J1196), 0, IF(AND(4=MATCH(LARGE('Raw Data'!G1196:J1196, 3), 'Raw Data'!G1196:J1196, 0), 'Raw Data'!P1196-'Raw Data'!O1196&gt;3), 'Raw Data'!J1196, 0))</f>
        <v/>
      </c>
      <c r="J1203">
        <f>IF(ISBLANK('Raw Data'!J1196), 0, IF(AND(3=MATCH(LARGE('Raw Data'!G1196:J1196, 3), 'Raw Data'!G1196:J1196, 0), 'Raw Data'!O1196-'Raw Data'!P1196&gt;3), 'Raw Data'!I1196, 0))</f>
        <v/>
      </c>
      <c r="K1203">
        <f>IF(ISBLANK('Raw Data'!J1196), 0, IF(AND(2=MATCH(LARGE('Raw Data'!G1196:J1196, 3), 'Raw Data'!G1196:J1196, 0), AND('Raw Data'!P1196-'Raw Data'!O1196&lt;4, 'Raw Data'!P1196-'Raw Data'!O1196&gt;0)), 'Raw Data'!H1196, 0))</f>
        <v/>
      </c>
      <c r="L1203">
        <f>IF(ISBLANK('Raw Data'!J1196), 0, IF(AND(1=MATCH(LARGE('Raw Data'!G1196:J1196, 3), 'Raw Data'!G1196:J1196, 0), AND('Raw Data'!O1196-'Raw Data'!P1196&lt;4, 'Raw Data'!O1196-'Raw Data'!P1196&gt;0)), 'Raw Data'!G1196, 0))</f>
        <v/>
      </c>
      <c r="M1203">
        <f>IF(ISBLANK('Raw Data'!J1196), 0, IF(AND(4=MATCH(LARGE('Raw Data'!G1196:J1196, 2), 'Raw Data'!G1196:J1196, 0), 'Raw Data'!P1196-'Raw Data'!O1196&gt;3), 'Raw Data'!J1196, 0))</f>
        <v/>
      </c>
      <c r="N1203">
        <f>IF(ISBLANK('Raw Data'!J1196), 0, IF(AND(3=MATCH(LARGE('Raw Data'!G1196:J1196, 2), 'Raw Data'!G1196:J1196, 0), 'Raw Data'!O1196-'Raw Data'!P1196&gt;3), 'Raw Data'!I1196, 0))</f>
        <v/>
      </c>
      <c r="O1203">
        <f>IF(ISBLANK('Raw Data'!J1196), 0, IF(AND(2=MATCH(LARGE('Raw Data'!G1196:J1196, 2), 'Raw Data'!G1196:J1196, 0), AND('Raw Data'!P1196-'Raw Data'!O1196&lt;4, 'Raw Data'!P1196-'Raw Data'!O1196&gt;0)), 'Raw Data'!H1196, 0))</f>
        <v/>
      </c>
      <c r="P1203">
        <f>IF(ISBLANK('Raw Data'!J1196), 0, IF(AND(1=MATCH(LARGE('Raw Data'!G1196:J1196, 2), 'Raw Data'!G1196:J1196, 0), AND('Raw Data'!O1196-'Raw Data'!P1196&lt;4, 'Raw Data'!O1196-'Raw Data'!P1196&gt;0)), 'Raw Data'!G1196, 0))</f>
        <v/>
      </c>
      <c r="Q1203">
        <f>IF(ISBLANK('Raw Data'!J1196), 0, IF(AND(4=MATCH(LARGE('Raw Data'!G1196:J1196, 1), 'Raw Data'!G1196:J1196, 0), 'Raw Data'!P1196-'Raw Data'!O1196&gt;3), 'Raw Data'!J1196, 0))</f>
        <v/>
      </c>
      <c r="R1203">
        <f>IF(ISBLANK('Raw Data'!J1196), 0, IF(AND(3=MATCH(LARGE('Raw Data'!G1196:J1196, 1), 'Raw Data'!G1196:J1196, 0), 'Raw Data'!O1196-'Raw Data'!P1196&gt;3), 'Raw Data'!I1196, 0))</f>
        <v/>
      </c>
      <c r="S1203">
        <f>IF(AND('Raw Data'!P1196-'Raw Data'!O1196&gt;4, 'Raw Data'!F1196&lt;'Raw Data'!C1196), 'Raw Data'!J1196, 0)</f>
        <v/>
      </c>
      <c r="T1203">
        <f>IF(AND('Raw Data'!O1196-'Raw Data'!P1196&gt;4, 'Raw Data'!F1196&gt;'Raw Data'!C1196), 'Raw Data'!I1196, 0)</f>
        <v/>
      </c>
      <c r="U1203">
        <f>IF(AND('Raw Data'!P1196-'Raw Data'!O1196&lt;3, 'Raw Data'!P1196&gt;'Raw Data'!O1196, 'Raw Data'!F1196&lt;'Raw Data'!C1196), 'Raw Data'!H1196, 0)</f>
        <v/>
      </c>
      <c r="V1203">
        <f>IF(AND('Raw Data'!P1196-'Raw Data'!O1196&lt;3, 'Raw Data'!P1196&gt;'Raw Data'!O1196, 'Raw Data'!F1196&gt;'Raw Data'!C1196), 'Raw Data'!G1196, 0)</f>
        <v/>
      </c>
    </row>
    <row r="1204">
      <c r="A1204">
        <f>IF(AND('Raw Data'!F1197&lt;'Raw Data'!C1197, 'Raw Data'!P1197&gt;'Raw Data'!O1197, 'Raw Data'!P1197-'Raw Data'!O1197&gt;3), 'Raw Data'!J1197, 0)</f>
        <v/>
      </c>
      <c r="B1204">
        <f>IF(AND('Raw Data'!C1197&lt;'Raw Data'!F1197, 'Raw Data'!O1197&gt;'Raw Data'!P1197, 'Raw Data'!O1197-'Raw Data'!P1197&gt;3), 'Raw Data'!I1197, 0)</f>
        <v/>
      </c>
      <c r="C1204">
        <f>IF(AND('Raw Data'!F1197&lt;'Raw Data'!C1197, 'Raw Data'!P1197&gt;'Raw Data'!O1197, 'Raw Data'!P1197-'Raw Data'!O1197&lt;4), 'Raw Data'!H1197, 0)</f>
        <v/>
      </c>
      <c r="D1204">
        <f>IF(AND('Raw Data'!C1197&lt;'Raw Data'!F1197, 'Raw Data'!O1197&gt;'Raw Data'!P1197, 'Raw Data'!O1197-'Raw Data'!P1197&lt;4), 'Raw Data'!G1197, 0)</f>
        <v/>
      </c>
      <c r="E1204">
        <f>IF(ISBLANK('Raw Data'!J1197), 0, IF(AND(4=MATCH(LARGE('Raw Data'!G1197:J1197, 4), 'Raw Data'!G1197:J1197, 0), 'Raw Data'!P1197-'Raw Data'!O1197&gt;3), 'Raw Data'!J1197, 0))</f>
        <v/>
      </c>
      <c r="F1204">
        <f>IF(ISBLANK('Raw Data'!J1197), 0, IF(AND(3=MATCH(LARGE('Raw Data'!G1197:J1197, 4), 'Raw Data'!G1197:J1197, 0), 'Raw Data'!O1197-'Raw Data'!P1197&gt;3), 'Raw Data'!I1197, 0))</f>
        <v/>
      </c>
      <c r="G1204">
        <f>IF(ISBLANK('Raw Data'!J1197), 0, IF(AND(2=MATCH(LARGE('Raw Data'!G1197:J1197, 4), 'Raw Data'!G1197:J1197, 0), AND('Raw Data'!P1197-'Raw Data'!O1197&lt;4, 'Raw Data'!P1197-'Raw Data'!O1197&gt;0)), 'Raw Data'!H1197, 0))</f>
        <v/>
      </c>
      <c r="H1204">
        <f>IF(ISBLANK('Raw Data'!J1197), 0, IF(AND(1=MATCH(LARGE('Raw Data'!G1197:J1197, 4), 'Raw Data'!G1197:J1197, 0), AND('Raw Data'!O1197-'Raw Data'!P1197&lt;4, 'Raw Data'!O1197-'Raw Data'!P1197&gt;0)), 'Raw Data'!G1197, 0))</f>
        <v/>
      </c>
      <c r="I1204">
        <f>IF(ISBLANK('Raw Data'!J1197), 0, IF(AND(4=MATCH(LARGE('Raw Data'!G1197:J1197, 3), 'Raw Data'!G1197:J1197, 0), 'Raw Data'!P1197-'Raw Data'!O1197&gt;3), 'Raw Data'!J1197, 0))</f>
        <v/>
      </c>
      <c r="J1204">
        <f>IF(ISBLANK('Raw Data'!J1197), 0, IF(AND(3=MATCH(LARGE('Raw Data'!G1197:J1197, 3), 'Raw Data'!G1197:J1197, 0), 'Raw Data'!O1197-'Raw Data'!P1197&gt;3), 'Raw Data'!I1197, 0))</f>
        <v/>
      </c>
      <c r="K1204">
        <f>IF(ISBLANK('Raw Data'!J1197), 0, IF(AND(2=MATCH(LARGE('Raw Data'!G1197:J1197, 3), 'Raw Data'!G1197:J1197, 0), AND('Raw Data'!P1197-'Raw Data'!O1197&lt;4, 'Raw Data'!P1197-'Raw Data'!O1197&gt;0)), 'Raw Data'!H1197, 0))</f>
        <v/>
      </c>
      <c r="L1204">
        <f>IF(ISBLANK('Raw Data'!J1197), 0, IF(AND(1=MATCH(LARGE('Raw Data'!G1197:J1197, 3), 'Raw Data'!G1197:J1197, 0), AND('Raw Data'!O1197-'Raw Data'!P1197&lt;4, 'Raw Data'!O1197-'Raw Data'!P1197&gt;0)), 'Raw Data'!G1197, 0))</f>
        <v/>
      </c>
      <c r="M1204">
        <f>IF(ISBLANK('Raw Data'!J1197), 0, IF(AND(4=MATCH(LARGE('Raw Data'!G1197:J1197, 2), 'Raw Data'!G1197:J1197, 0), 'Raw Data'!P1197-'Raw Data'!O1197&gt;3), 'Raw Data'!J1197, 0))</f>
        <v/>
      </c>
      <c r="N1204">
        <f>IF(ISBLANK('Raw Data'!J1197), 0, IF(AND(3=MATCH(LARGE('Raw Data'!G1197:J1197, 2), 'Raw Data'!G1197:J1197, 0), 'Raw Data'!O1197-'Raw Data'!P1197&gt;3), 'Raw Data'!I1197, 0))</f>
        <v/>
      </c>
      <c r="O1204">
        <f>IF(ISBLANK('Raw Data'!J1197), 0, IF(AND(2=MATCH(LARGE('Raw Data'!G1197:J1197, 2), 'Raw Data'!G1197:J1197, 0), AND('Raw Data'!P1197-'Raw Data'!O1197&lt;4, 'Raw Data'!P1197-'Raw Data'!O1197&gt;0)), 'Raw Data'!H1197, 0))</f>
        <v/>
      </c>
      <c r="P1204">
        <f>IF(ISBLANK('Raw Data'!J1197), 0, IF(AND(1=MATCH(LARGE('Raw Data'!G1197:J1197, 2), 'Raw Data'!G1197:J1197, 0), AND('Raw Data'!O1197-'Raw Data'!P1197&lt;4, 'Raw Data'!O1197-'Raw Data'!P1197&gt;0)), 'Raw Data'!G1197, 0))</f>
        <v/>
      </c>
      <c r="Q1204">
        <f>IF(ISBLANK('Raw Data'!J1197), 0, IF(AND(4=MATCH(LARGE('Raw Data'!G1197:J1197, 1), 'Raw Data'!G1197:J1197, 0), 'Raw Data'!P1197-'Raw Data'!O1197&gt;3), 'Raw Data'!J1197, 0))</f>
        <v/>
      </c>
      <c r="R1204">
        <f>IF(ISBLANK('Raw Data'!J1197), 0, IF(AND(3=MATCH(LARGE('Raw Data'!G1197:J1197, 1), 'Raw Data'!G1197:J1197, 0), 'Raw Data'!O1197-'Raw Data'!P1197&gt;3), 'Raw Data'!I1197, 0))</f>
        <v/>
      </c>
      <c r="S1204">
        <f>IF(AND('Raw Data'!P1197-'Raw Data'!O1197&gt;4, 'Raw Data'!F1197&lt;'Raw Data'!C1197), 'Raw Data'!J1197, 0)</f>
        <v/>
      </c>
      <c r="T1204">
        <f>IF(AND('Raw Data'!O1197-'Raw Data'!P1197&gt;4, 'Raw Data'!F1197&gt;'Raw Data'!C1197), 'Raw Data'!I1197, 0)</f>
        <v/>
      </c>
      <c r="U1204">
        <f>IF(AND('Raw Data'!P1197-'Raw Data'!O1197&lt;3, 'Raw Data'!P1197&gt;'Raw Data'!O1197, 'Raw Data'!F1197&lt;'Raw Data'!C1197), 'Raw Data'!H1197, 0)</f>
        <v/>
      </c>
      <c r="V1204">
        <f>IF(AND('Raw Data'!P1197-'Raw Data'!O1197&lt;3, 'Raw Data'!P1197&gt;'Raw Data'!O1197, 'Raw Data'!F1197&gt;'Raw Data'!C1197), 'Raw Data'!G1197, 0)</f>
        <v/>
      </c>
    </row>
    <row r="1205">
      <c r="A1205">
        <f>IF(AND('Raw Data'!F1198&lt;'Raw Data'!C1198, 'Raw Data'!P1198&gt;'Raw Data'!O1198, 'Raw Data'!P1198-'Raw Data'!O1198&gt;3), 'Raw Data'!J1198, 0)</f>
        <v/>
      </c>
      <c r="B1205">
        <f>IF(AND('Raw Data'!C1198&lt;'Raw Data'!F1198, 'Raw Data'!O1198&gt;'Raw Data'!P1198, 'Raw Data'!O1198-'Raw Data'!P1198&gt;3), 'Raw Data'!I1198, 0)</f>
        <v/>
      </c>
      <c r="C1205">
        <f>IF(AND('Raw Data'!F1198&lt;'Raw Data'!C1198, 'Raw Data'!P1198&gt;'Raw Data'!O1198, 'Raw Data'!P1198-'Raw Data'!O1198&lt;4), 'Raw Data'!H1198, 0)</f>
        <v/>
      </c>
      <c r="D1205">
        <f>IF(AND('Raw Data'!C1198&lt;'Raw Data'!F1198, 'Raw Data'!O1198&gt;'Raw Data'!P1198, 'Raw Data'!O1198-'Raw Data'!P1198&lt;4), 'Raw Data'!G1198, 0)</f>
        <v/>
      </c>
      <c r="E1205">
        <f>IF(ISBLANK('Raw Data'!J1198), 0, IF(AND(4=MATCH(LARGE('Raw Data'!G1198:J1198, 4), 'Raw Data'!G1198:J1198, 0), 'Raw Data'!P1198-'Raw Data'!O1198&gt;3), 'Raw Data'!J1198, 0))</f>
        <v/>
      </c>
      <c r="F1205">
        <f>IF(ISBLANK('Raw Data'!J1198), 0, IF(AND(3=MATCH(LARGE('Raw Data'!G1198:J1198, 4), 'Raw Data'!G1198:J1198, 0), 'Raw Data'!O1198-'Raw Data'!P1198&gt;3), 'Raw Data'!I1198, 0))</f>
        <v/>
      </c>
      <c r="G1205">
        <f>IF(ISBLANK('Raw Data'!J1198), 0, IF(AND(2=MATCH(LARGE('Raw Data'!G1198:J1198, 4), 'Raw Data'!G1198:J1198, 0), AND('Raw Data'!P1198-'Raw Data'!O1198&lt;4, 'Raw Data'!P1198-'Raw Data'!O1198&gt;0)), 'Raw Data'!H1198, 0))</f>
        <v/>
      </c>
      <c r="H1205">
        <f>IF(ISBLANK('Raw Data'!J1198), 0, IF(AND(1=MATCH(LARGE('Raw Data'!G1198:J1198, 4), 'Raw Data'!G1198:J1198, 0), AND('Raw Data'!O1198-'Raw Data'!P1198&lt;4, 'Raw Data'!O1198-'Raw Data'!P1198&gt;0)), 'Raw Data'!G1198, 0))</f>
        <v/>
      </c>
      <c r="I1205">
        <f>IF(ISBLANK('Raw Data'!J1198), 0, IF(AND(4=MATCH(LARGE('Raw Data'!G1198:J1198, 3), 'Raw Data'!G1198:J1198, 0), 'Raw Data'!P1198-'Raw Data'!O1198&gt;3), 'Raw Data'!J1198, 0))</f>
        <v/>
      </c>
      <c r="J1205">
        <f>IF(ISBLANK('Raw Data'!J1198), 0, IF(AND(3=MATCH(LARGE('Raw Data'!G1198:J1198, 3), 'Raw Data'!G1198:J1198, 0), 'Raw Data'!O1198-'Raw Data'!P1198&gt;3), 'Raw Data'!I1198, 0))</f>
        <v/>
      </c>
      <c r="K1205">
        <f>IF(ISBLANK('Raw Data'!J1198), 0, IF(AND(2=MATCH(LARGE('Raw Data'!G1198:J1198, 3), 'Raw Data'!G1198:J1198, 0), AND('Raw Data'!P1198-'Raw Data'!O1198&lt;4, 'Raw Data'!P1198-'Raw Data'!O1198&gt;0)), 'Raw Data'!H1198, 0))</f>
        <v/>
      </c>
      <c r="L1205">
        <f>IF(ISBLANK('Raw Data'!J1198), 0, IF(AND(1=MATCH(LARGE('Raw Data'!G1198:J1198, 3), 'Raw Data'!G1198:J1198, 0), AND('Raw Data'!O1198-'Raw Data'!P1198&lt;4, 'Raw Data'!O1198-'Raw Data'!P1198&gt;0)), 'Raw Data'!G1198, 0))</f>
        <v/>
      </c>
      <c r="M1205">
        <f>IF(ISBLANK('Raw Data'!J1198), 0, IF(AND(4=MATCH(LARGE('Raw Data'!G1198:J1198, 2), 'Raw Data'!G1198:J1198, 0), 'Raw Data'!P1198-'Raw Data'!O1198&gt;3), 'Raw Data'!J1198, 0))</f>
        <v/>
      </c>
      <c r="N1205">
        <f>IF(ISBLANK('Raw Data'!J1198), 0, IF(AND(3=MATCH(LARGE('Raw Data'!G1198:J1198, 2), 'Raw Data'!G1198:J1198, 0), 'Raw Data'!O1198-'Raw Data'!P1198&gt;3), 'Raw Data'!I1198, 0))</f>
        <v/>
      </c>
      <c r="O1205">
        <f>IF(ISBLANK('Raw Data'!J1198), 0, IF(AND(2=MATCH(LARGE('Raw Data'!G1198:J1198, 2), 'Raw Data'!G1198:J1198, 0), AND('Raw Data'!P1198-'Raw Data'!O1198&lt;4, 'Raw Data'!P1198-'Raw Data'!O1198&gt;0)), 'Raw Data'!H1198, 0))</f>
        <v/>
      </c>
      <c r="P1205">
        <f>IF(ISBLANK('Raw Data'!J1198), 0, IF(AND(1=MATCH(LARGE('Raw Data'!G1198:J1198, 2), 'Raw Data'!G1198:J1198, 0), AND('Raw Data'!O1198-'Raw Data'!P1198&lt;4, 'Raw Data'!O1198-'Raw Data'!P1198&gt;0)), 'Raw Data'!G1198, 0))</f>
        <v/>
      </c>
      <c r="Q1205">
        <f>IF(ISBLANK('Raw Data'!J1198), 0, IF(AND(4=MATCH(LARGE('Raw Data'!G1198:J1198, 1), 'Raw Data'!G1198:J1198, 0), 'Raw Data'!P1198-'Raw Data'!O1198&gt;3), 'Raw Data'!J1198, 0))</f>
        <v/>
      </c>
      <c r="R1205">
        <f>IF(ISBLANK('Raw Data'!J1198), 0, IF(AND(3=MATCH(LARGE('Raw Data'!G1198:J1198, 1), 'Raw Data'!G1198:J1198, 0), 'Raw Data'!O1198-'Raw Data'!P1198&gt;3), 'Raw Data'!I1198, 0))</f>
        <v/>
      </c>
      <c r="S1205">
        <f>IF(AND('Raw Data'!P1198-'Raw Data'!O1198&gt;4, 'Raw Data'!F1198&lt;'Raw Data'!C1198), 'Raw Data'!J1198, 0)</f>
        <v/>
      </c>
      <c r="T1205">
        <f>IF(AND('Raw Data'!O1198-'Raw Data'!P1198&gt;4, 'Raw Data'!F1198&gt;'Raw Data'!C1198), 'Raw Data'!I1198, 0)</f>
        <v/>
      </c>
      <c r="U1205">
        <f>IF(AND('Raw Data'!P1198-'Raw Data'!O1198&lt;3, 'Raw Data'!P1198&gt;'Raw Data'!O1198, 'Raw Data'!F1198&lt;'Raw Data'!C1198), 'Raw Data'!H1198, 0)</f>
        <v/>
      </c>
      <c r="V1205">
        <f>IF(AND('Raw Data'!P1198-'Raw Data'!O1198&lt;3, 'Raw Data'!P1198&gt;'Raw Data'!O1198, 'Raw Data'!F1198&gt;'Raw Data'!C1198), 'Raw Data'!G1198, 0)</f>
        <v/>
      </c>
    </row>
    <row r="1206">
      <c r="A1206">
        <f>IF(AND('Raw Data'!F1199&lt;'Raw Data'!C1199, 'Raw Data'!P1199&gt;'Raw Data'!O1199, 'Raw Data'!P1199-'Raw Data'!O1199&gt;3), 'Raw Data'!J1199, 0)</f>
        <v/>
      </c>
      <c r="B1206">
        <f>IF(AND('Raw Data'!C1199&lt;'Raw Data'!F1199, 'Raw Data'!O1199&gt;'Raw Data'!P1199, 'Raw Data'!O1199-'Raw Data'!P1199&gt;3), 'Raw Data'!I1199, 0)</f>
        <v/>
      </c>
      <c r="C1206">
        <f>IF(AND('Raw Data'!F1199&lt;'Raw Data'!C1199, 'Raw Data'!P1199&gt;'Raw Data'!O1199, 'Raw Data'!P1199-'Raw Data'!O1199&lt;4), 'Raw Data'!H1199, 0)</f>
        <v/>
      </c>
      <c r="D1206">
        <f>IF(AND('Raw Data'!C1199&lt;'Raw Data'!F1199, 'Raw Data'!O1199&gt;'Raw Data'!P1199, 'Raw Data'!O1199-'Raw Data'!P1199&lt;4), 'Raw Data'!G1199, 0)</f>
        <v/>
      </c>
      <c r="E1206">
        <f>IF(ISBLANK('Raw Data'!J1199), 0, IF(AND(4=MATCH(LARGE('Raw Data'!G1199:J1199, 4), 'Raw Data'!G1199:J1199, 0), 'Raw Data'!P1199-'Raw Data'!O1199&gt;3), 'Raw Data'!J1199, 0))</f>
        <v/>
      </c>
      <c r="F1206">
        <f>IF(ISBLANK('Raw Data'!J1199), 0, IF(AND(3=MATCH(LARGE('Raw Data'!G1199:J1199, 4), 'Raw Data'!G1199:J1199, 0), 'Raw Data'!O1199-'Raw Data'!P1199&gt;3), 'Raw Data'!I1199, 0))</f>
        <v/>
      </c>
      <c r="G1206">
        <f>IF(ISBLANK('Raw Data'!J1199), 0, IF(AND(2=MATCH(LARGE('Raw Data'!G1199:J1199, 4), 'Raw Data'!G1199:J1199, 0), AND('Raw Data'!P1199-'Raw Data'!O1199&lt;4, 'Raw Data'!P1199-'Raw Data'!O1199&gt;0)), 'Raw Data'!H1199, 0))</f>
        <v/>
      </c>
      <c r="H1206">
        <f>IF(ISBLANK('Raw Data'!J1199), 0, IF(AND(1=MATCH(LARGE('Raw Data'!G1199:J1199, 4), 'Raw Data'!G1199:J1199, 0), AND('Raw Data'!O1199-'Raw Data'!P1199&lt;4, 'Raw Data'!O1199-'Raw Data'!P1199&gt;0)), 'Raw Data'!G1199, 0))</f>
        <v/>
      </c>
      <c r="I1206">
        <f>IF(ISBLANK('Raw Data'!J1199), 0, IF(AND(4=MATCH(LARGE('Raw Data'!G1199:J1199, 3), 'Raw Data'!G1199:J1199, 0), 'Raw Data'!P1199-'Raw Data'!O1199&gt;3), 'Raw Data'!J1199, 0))</f>
        <v/>
      </c>
      <c r="J1206">
        <f>IF(ISBLANK('Raw Data'!J1199), 0, IF(AND(3=MATCH(LARGE('Raw Data'!G1199:J1199, 3), 'Raw Data'!G1199:J1199, 0), 'Raw Data'!O1199-'Raw Data'!P1199&gt;3), 'Raw Data'!I1199, 0))</f>
        <v/>
      </c>
      <c r="K1206">
        <f>IF(ISBLANK('Raw Data'!J1199), 0, IF(AND(2=MATCH(LARGE('Raw Data'!G1199:J1199, 3), 'Raw Data'!G1199:J1199, 0), AND('Raw Data'!P1199-'Raw Data'!O1199&lt;4, 'Raw Data'!P1199-'Raw Data'!O1199&gt;0)), 'Raw Data'!H1199, 0))</f>
        <v/>
      </c>
      <c r="L1206">
        <f>IF(ISBLANK('Raw Data'!J1199), 0, IF(AND(1=MATCH(LARGE('Raw Data'!G1199:J1199, 3), 'Raw Data'!G1199:J1199, 0), AND('Raw Data'!O1199-'Raw Data'!P1199&lt;4, 'Raw Data'!O1199-'Raw Data'!P1199&gt;0)), 'Raw Data'!G1199, 0))</f>
        <v/>
      </c>
      <c r="M1206">
        <f>IF(ISBLANK('Raw Data'!J1199), 0, IF(AND(4=MATCH(LARGE('Raw Data'!G1199:J1199, 2), 'Raw Data'!G1199:J1199, 0), 'Raw Data'!P1199-'Raw Data'!O1199&gt;3), 'Raw Data'!J1199, 0))</f>
        <v/>
      </c>
      <c r="N1206">
        <f>IF(ISBLANK('Raw Data'!J1199), 0, IF(AND(3=MATCH(LARGE('Raw Data'!G1199:J1199, 2), 'Raw Data'!G1199:J1199, 0), 'Raw Data'!O1199-'Raw Data'!P1199&gt;3), 'Raw Data'!I1199, 0))</f>
        <v/>
      </c>
      <c r="O1206">
        <f>IF(ISBLANK('Raw Data'!J1199), 0, IF(AND(2=MATCH(LARGE('Raw Data'!G1199:J1199, 2), 'Raw Data'!G1199:J1199, 0), AND('Raw Data'!P1199-'Raw Data'!O1199&lt;4, 'Raw Data'!P1199-'Raw Data'!O1199&gt;0)), 'Raw Data'!H1199, 0))</f>
        <v/>
      </c>
      <c r="P1206">
        <f>IF(ISBLANK('Raw Data'!J1199), 0, IF(AND(1=MATCH(LARGE('Raw Data'!G1199:J1199, 2), 'Raw Data'!G1199:J1199, 0), AND('Raw Data'!O1199-'Raw Data'!P1199&lt;4, 'Raw Data'!O1199-'Raw Data'!P1199&gt;0)), 'Raw Data'!G1199, 0))</f>
        <v/>
      </c>
      <c r="Q1206">
        <f>IF(ISBLANK('Raw Data'!J1199), 0, IF(AND(4=MATCH(LARGE('Raw Data'!G1199:J1199, 1), 'Raw Data'!G1199:J1199, 0), 'Raw Data'!P1199-'Raw Data'!O1199&gt;3), 'Raw Data'!J1199, 0))</f>
        <v/>
      </c>
      <c r="R1206">
        <f>IF(ISBLANK('Raw Data'!J1199), 0, IF(AND(3=MATCH(LARGE('Raw Data'!G1199:J1199, 1), 'Raw Data'!G1199:J1199, 0), 'Raw Data'!O1199-'Raw Data'!P1199&gt;3), 'Raw Data'!I1199, 0))</f>
        <v/>
      </c>
      <c r="S1206">
        <f>IF(AND('Raw Data'!P1199-'Raw Data'!O1199&gt;4, 'Raw Data'!F1199&lt;'Raw Data'!C1199), 'Raw Data'!J1199, 0)</f>
        <v/>
      </c>
      <c r="T1206">
        <f>IF(AND('Raw Data'!O1199-'Raw Data'!P1199&gt;4, 'Raw Data'!F1199&gt;'Raw Data'!C1199), 'Raw Data'!I1199, 0)</f>
        <v/>
      </c>
      <c r="U1206">
        <f>IF(AND('Raw Data'!P1199-'Raw Data'!O1199&lt;3, 'Raw Data'!P1199&gt;'Raw Data'!O1199, 'Raw Data'!F1199&lt;'Raw Data'!C1199), 'Raw Data'!H1199, 0)</f>
        <v/>
      </c>
      <c r="V1206">
        <f>IF(AND('Raw Data'!P1199-'Raw Data'!O1199&lt;3, 'Raw Data'!P1199&gt;'Raw Data'!O1199, 'Raw Data'!F1199&gt;'Raw Data'!C1199), 'Raw Data'!G1199, 0)</f>
        <v/>
      </c>
    </row>
    <row r="1207">
      <c r="A1207">
        <f>IF(AND('Raw Data'!F1200&lt;'Raw Data'!C1200, 'Raw Data'!P1200&gt;'Raw Data'!O1200, 'Raw Data'!P1200-'Raw Data'!O1200&gt;3), 'Raw Data'!J1200, 0)</f>
        <v/>
      </c>
      <c r="B1207">
        <f>IF(AND('Raw Data'!C1200&lt;'Raw Data'!F1200, 'Raw Data'!O1200&gt;'Raw Data'!P1200, 'Raw Data'!O1200-'Raw Data'!P1200&gt;3), 'Raw Data'!I1200, 0)</f>
        <v/>
      </c>
      <c r="C1207">
        <f>IF(AND('Raw Data'!F1200&lt;'Raw Data'!C1200, 'Raw Data'!P1200&gt;'Raw Data'!O1200, 'Raw Data'!P1200-'Raw Data'!O1200&lt;4), 'Raw Data'!H1200, 0)</f>
        <v/>
      </c>
      <c r="D1207">
        <f>IF(AND('Raw Data'!C1200&lt;'Raw Data'!F1200, 'Raw Data'!O1200&gt;'Raw Data'!P1200, 'Raw Data'!O1200-'Raw Data'!P1200&lt;4), 'Raw Data'!G1200, 0)</f>
        <v/>
      </c>
      <c r="E1207">
        <f>IF(ISBLANK('Raw Data'!J1200), 0, IF(AND(4=MATCH(LARGE('Raw Data'!G1200:J1200, 4), 'Raw Data'!G1200:J1200, 0), 'Raw Data'!P1200-'Raw Data'!O1200&gt;3), 'Raw Data'!J1200, 0))</f>
        <v/>
      </c>
      <c r="F1207">
        <f>IF(ISBLANK('Raw Data'!J1200), 0, IF(AND(3=MATCH(LARGE('Raw Data'!G1200:J1200, 4), 'Raw Data'!G1200:J1200, 0), 'Raw Data'!O1200-'Raw Data'!P1200&gt;3), 'Raw Data'!I1200, 0))</f>
        <v/>
      </c>
      <c r="G1207">
        <f>IF(ISBLANK('Raw Data'!J1200), 0, IF(AND(2=MATCH(LARGE('Raw Data'!G1200:J1200, 4), 'Raw Data'!G1200:J1200, 0), AND('Raw Data'!P1200-'Raw Data'!O1200&lt;4, 'Raw Data'!P1200-'Raw Data'!O1200&gt;0)), 'Raw Data'!H1200, 0))</f>
        <v/>
      </c>
      <c r="H1207">
        <f>IF(ISBLANK('Raw Data'!J1200), 0, IF(AND(1=MATCH(LARGE('Raw Data'!G1200:J1200, 4), 'Raw Data'!G1200:J1200, 0), AND('Raw Data'!O1200-'Raw Data'!P1200&lt;4, 'Raw Data'!O1200-'Raw Data'!P1200&gt;0)), 'Raw Data'!G1200, 0))</f>
        <v/>
      </c>
      <c r="I1207">
        <f>IF(ISBLANK('Raw Data'!J1200), 0, IF(AND(4=MATCH(LARGE('Raw Data'!G1200:J1200, 3), 'Raw Data'!G1200:J1200, 0), 'Raw Data'!P1200-'Raw Data'!O1200&gt;3), 'Raw Data'!J1200, 0))</f>
        <v/>
      </c>
      <c r="J1207">
        <f>IF(ISBLANK('Raw Data'!J1200), 0, IF(AND(3=MATCH(LARGE('Raw Data'!G1200:J1200, 3), 'Raw Data'!G1200:J1200, 0), 'Raw Data'!O1200-'Raw Data'!P1200&gt;3), 'Raw Data'!I1200, 0))</f>
        <v/>
      </c>
      <c r="K1207">
        <f>IF(ISBLANK('Raw Data'!J1200), 0, IF(AND(2=MATCH(LARGE('Raw Data'!G1200:J1200, 3), 'Raw Data'!G1200:J1200, 0), AND('Raw Data'!P1200-'Raw Data'!O1200&lt;4, 'Raw Data'!P1200-'Raw Data'!O1200&gt;0)), 'Raw Data'!H1200, 0))</f>
        <v/>
      </c>
      <c r="L1207">
        <f>IF(ISBLANK('Raw Data'!J1200), 0, IF(AND(1=MATCH(LARGE('Raw Data'!G1200:J1200, 3), 'Raw Data'!G1200:J1200, 0), AND('Raw Data'!O1200-'Raw Data'!P1200&lt;4, 'Raw Data'!O1200-'Raw Data'!P1200&gt;0)), 'Raw Data'!G1200, 0))</f>
        <v/>
      </c>
      <c r="M1207">
        <f>IF(ISBLANK('Raw Data'!J1200), 0, IF(AND(4=MATCH(LARGE('Raw Data'!G1200:J1200, 2), 'Raw Data'!G1200:J1200, 0), 'Raw Data'!P1200-'Raw Data'!O1200&gt;3), 'Raw Data'!J1200, 0))</f>
        <v/>
      </c>
      <c r="N1207">
        <f>IF(ISBLANK('Raw Data'!J1200), 0, IF(AND(3=MATCH(LARGE('Raw Data'!G1200:J1200, 2), 'Raw Data'!G1200:J1200, 0), 'Raw Data'!O1200-'Raw Data'!P1200&gt;3), 'Raw Data'!I1200, 0))</f>
        <v/>
      </c>
      <c r="O1207">
        <f>IF(ISBLANK('Raw Data'!J1200), 0, IF(AND(2=MATCH(LARGE('Raw Data'!G1200:J1200, 2), 'Raw Data'!G1200:J1200, 0), AND('Raw Data'!P1200-'Raw Data'!O1200&lt;4, 'Raw Data'!P1200-'Raw Data'!O1200&gt;0)), 'Raw Data'!H1200, 0))</f>
        <v/>
      </c>
      <c r="P1207">
        <f>IF(ISBLANK('Raw Data'!J1200), 0, IF(AND(1=MATCH(LARGE('Raw Data'!G1200:J1200, 2), 'Raw Data'!G1200:J1200, 0), AND('Raw Data'!O1200-'Raw Data'!P1200&lt;4, 'Raw Data'!O1200-'Raw Data'!P1200&gt;0)), 'Raw Data'!G1200, 0))</f>
        <v/>
      </c>
      <c r="Q1207">
        <f>IF(ISBLANK('Raw Data'!J1200), 0, IF(AND(4=MATCH(LARGE('Raw Data'!G1200:J1200, 1), 'Raw Data'!G1200:J1200, 0), 'Raw Data'!P1200-'Raw Data'!O1200&gt;3), 'Raw Data'!J1200, 0))</f>
        <v/>
      </c>
      <c r="R1207">
        <f>IF(ISBLANK('Raw Data'!J1200), 0, IF(AND(3=MATCH(LARGE('Raw Data'!G1200:J1200, 1), 'Raw Data'!G1200:J1200, 0), 'Raw Data'!O1200-'Raw Data'!P1200&gt;3), 'Raw Data'!I1200, 0))</f>
        <v/>
      </c>
      <c r="S1207">
        <f>IF(AND('Raw Data'!P1200-'Raw Data'!O1200&gt;4, 'Raw Data'!F1200&lt;'Raw Data'!C1200), 'Raw Data'!J1200, 0)</f>
        <v/>
      </c>
      <c r="T1207">
        <f>IF(AND('Raw Data'!O1200-'Raw Data'!P1200&gt;4, 'Raw Data'!F1200&gt;'Raw Data'!C1200), 'Raw Data'!I1200, 0)</f>
        <v/>
      </c>
      <c r="U1207">
        <f>IF(AND('Raw Data'!P1200-'Raw Data'!O1200&lt;3, 'Raw Data'!P1200&gt;'Raw Data'!O1200, 'Raw Data'!F1200&lt;'Raw Data'!C1200), 'Raw Data'!H1200, 0)</f>
        <v/>
      </c>
      <c r="V1207">
        <f>IF(AND('Raw Data'!P1200-'Raw Data'!O1200&lt;3, 'Raw Data'!P1200&gt;'Raw Data'!O1200, 'Raw Data'!F1200&gt;'Raw Data'!C1200), 'Raw Data'!G1200, 0)</f>
        <v/>
      </c>
    </row>
    <row r="1208">
      <c r="A1208">
        <f>IF(AND('Raw Data'!F1201&lt;'Raw Data'!C1201, 'Raw Data'!P1201&gt;'Raw Data'!O1201, 'Raw Data'!P1201-'Raw Data'!O1201&gt;3), 'Raw Data'!J1201, 0)</f>
        <v/>
      </c>
      <c r="B1208">
        <f>IF(AND('Raw Data'!C1201&lt;'Raw Data'!F1201, 'Raw Data'!O1201&gt;'Raw Data'!P1201, 'Raw Data'!O1201-'Raw Data'!P1201&gt;3), 'Raw Data'!I1201, 0)</f>
        <v/>
      </c>
      <c r="C1208">
        <f>IF(AND('Raw Data'!F1201&lt;'Raw Data'!C1201, 'Raw Data'!P1201&gt;'Raw Data'!O1201, 'Raw Data'!P1201-'Raw Data'!O1201&lt;4), 'Raw Data'!H1201, 0)</f>
        <v/>
      </c>
      <c r="D1208">
        <f>IF(AND('Raw Data'!C1201&lt;'Raw Data'!F1201, 'Raw Data'!O1201&gt;'Raw Data'!P1201, 'Raw Data'!O1201-'Raw Data'!P1201&lt;4), 'Raw Data'!G1201, 0)</f>
        <v/>
      </c>
      <c r="E1208">
        <f>IF(ISBLANK('Raw Data'!J1201), 0, IF(AND(4=MATCH(LARGE('Raw Data'!G1201:J1201, 4), 'Raw Data'!G1201:J1201, 0), 'Raw Data'!P1201-'Raw Data'!O1201&gt;3), 'Raw Data'!J1201, 0))</f>
        <v/>
      </c>
      <c r="F1208">
        <f>IF(ISBLANK('Raw Data'!J1201), 0, IF(AND(3=MATCH(LARGE('Raw Data'!G1201:J1201, 4), 'Raw Data'!G1201:J1201, 0), 'Raw Data'!O1201-'Raw Data'!P1201&gt;3), 'Raw Data'!I1201, 0))</f>
        <v/>
      </c>
      <c r="G1208">
        <f>IF(ISBLANK('Raw Data'!J1201), 0, IF(AND(2=MATCH(LARGE('Raw Data'!G1201:J1201, 4), 'Raw Data'!G1201:J1201, 0), AND('Raw Data'!P1201-'Raw Data'!O1201&lt;4, 'Raw Data'!P1201-'Raw Data'!O1201&gt;0)), 'Raw Data'!H1201, 0))</f>
        <v/>
      </c>
      <c r="H1208">
        <f>IF(ISBLANK('Raw Data'!J1201), 0, IF(AND(1=MATCH(LARGE('Raw Data'!G1201:J1201, 4), 'Raw Data'!G1201:J1201, 0), AND('Raw Data'!O1201-'Raw Data'!P1201&lt;4, 'Raw Data'!O1201-'Raw Data'!P1201&gt;0)), 'Raw Data'!G1201, 0))</f>
        <v/>
      </c>
      <c r="I1208">
        <f>IF(ISBLANK('Raw Data'!J1201), 0, IF(AND(4=MATCH(LARGE('Raw Data'!G1201:J1201, 3), 'Raw Data'!G1201:J1201, 0), 'Raw Data'!P1201-'Raw Data'!O1201&gt;3), 'Raw Data'!J1201, 0))</f>
        <v/>
      </c>
      <c r="J1208">
        <f>IF(ISBLANK('Raw Data'!J1201), 0, IF(AND(3=MATCH(LARGE('Raw Data'!G1201:J1201, 3), 'Raw Data'!G1201:J1201, 0), 'Raw Data'!O1201-'Raw Data'!P1201&gt;3), 'Raw Data'!I1201, 0))</f>
        <v/>
      </c>
      <c r="K1208">
        <f>IF(ISBLANK('Raw Data'!J1201), 0, IF(AND(2=MATCH(LARGE('Raw Data'!G1201:J1201, 3), 'Raw Data'!G1201:J1201, 0), AND('Raw Data'!P1201-'Raw Data'!O1201&lt;4, 'Raw Data'!P1201-'Raw Data'!O1201&gt;0)), 'Raw Data'!H1201, 0))</f>
        <v/>
      </c>
      <c r="L1208">
        <f>IF(ISBLANK('Raw Data'!J1201), 0, IF(AND(1=MATCH(LARGE('Raw Data'!G1201:J1201, 3), 'Raw Data'!G1201:J1201, 0), AND('Raw Data'!O1201-'Raw Data'!P1201&lt;4, 'Raw Data'!O1201-'Raw Data'!P1201&gt;0)), 'Raw Data'!G1201, 0))</f>
        <v/>
      </c>
      <c r="M1208">
        <f>IF(ISBLANK('Raw Data'!J1201), 0, IF(AND(4=MATCH(LARGE('Raw Data'!G1201:J1201, 2), 'Raw Data'!G1201:J1201, 0), 'Raw Data'!P1201-'Raw Data'!O1201&gt;3), 'Raw Data'!J1201, 0))</f>
        <v/>
      </c>
      <c r="N1208">
        <f>IF(ISBLANK('Raw Data'!J1201), 0, IF(AND(3=MATCH(LARGE('Raw Data'!G1201:J1201, 2), 'Raw Data'!G1201:J1201, 0), 'Raw Data'!O1201-'Raw Data'!P1201&gt;3), 'Raw Data'!I1201, 0))</f>
        <v/>
      </c>
      <c r="O1208">
        <f>IF(ISBLANK('Raw Data'!J1201), 0, IF(AND(2=MATCH(LARGE('Raw Data'!G1201:J1201, 2), 'Raw Data'!G1201:J1201, 0), AND('Raw Data'!P1201-'Raw Data'!O1201&lt;4, 'Raw Data'!P1201-'Raw Data'!O1201&gt;0)), 'Raw Data'!H1201, 0))</f>
        <v/>
      </c>
      <c r="P1208">
        <f>IF(ISBLANK('Raw Data'!J1201), 0, IF(AND(1=MATCH(LARGE('Raw Data'!G1201:J1201, 2), 'Raw Data'!G1201:J1201, 0), AND('Raw Data'!O1201-'Raw Data'!P1201&lt;4, 'Raw Data'!O1201-'Raw Data'!P1201&gt;0)), 'Raw Data'!G1201, 0))</f>
        <v/>
      </c>
      <c r="Q1208">
        <f>IF(ISBLANK('Raw Data'!J1201), 0, IF(AND(4=MATCH(LARGE('Raw Data'!G1201:J1201, 1), 'Raw Data'!G1201:J1201, 0), 'Raw Data'!P1201-'Raw Data'!O1201&gt;3), 'Raw Data'!J1201, 0))</f>
        <v/>
      </c>
      <c r="R1208">
        <f>IF(ISBLANK('Raw Data'!J1201), 0, IF(AND(3=MATCH(LARGE('Raw Data'!G1201:J1201, 1), 'Raw Data'!G1201:J1201, 0), 'Raw Data'!O1201-'Raw Data'!P1201&gt;3), 'Raw Data'!I1201, 0))</f>
        <v/>
      </c>
      <c r="S1208">
        <f>IF(AND('Raw Data'!P1201-'Raw Data'!O1201&gt;4, 'Raw Data'!F1201&lt;'Raw Data'!C1201), 'Raw Data'!J1201, 0)</f>
        <v/>
      </c>
      <c r="T1208">
        <f>IF(AND('Raw Data'!O1201-'Raw Data'!P1201&gt;4, 'Raw Data'!F1201&gt;'Raw Data'!C1201), 'Raw Data'!I1201, 0)</f>
        <v/>
      </c>
      <c r="U1208">
        <f>IF(AND('Raw Data'!P1201-'Raw Data'!O1201&lt;3, 'Raw Data'!P1201&gt;'Raw Data'!O1201, 'Raw Data'!F1201&lt;'Raw Data'!C1201), 'Raw Data'!H1201, 0)</f>
        <v/>
      </c>
      <c r="V1208">
        <f>IF(AND('Raw Data'!P1201-'Raw Data'!O1201&lt;3, 'Raw Data'!P1201&gt;'Raw Data'!O1201, 'Raw Data'!F1201&gt;'Raw Data'!C1201), 'Raw Data'!G1201, 0)</f>
        <v/>
      </c>
    </row>
    <row r="1209">
      <c r="A1209">
        <f>IF(AND('Raw Data'!F1202&lt;'Raw Data'!C1202, 'Raw Data'!P1202&gt;'Raw Data'!O1202, 'Raw Data'!P1202-'Raw Data'!O1202&gt;3), 'Raw Data'!J1202, 0)</f>
        <v/>
      </c>
      <c r="B1209">
        <f>IF(AND('Raw Data'!C1202&lt;'Raw Data'!F1202, 'Raw Data'!O1202&gt;'Raw Data'!P1202, 'Raw Data'!O1202-'Raw Data'!P1202&gt;3), 'Raw Data'!I1202, 0)</f>
        <v/>
      </c>
      <c r="C1209">
        <f>IF(AND('Raw Data'!F1202&lt;'Raw Data'!C1202, 'Raw Data'!P1202&gt;'Raw Data'!O1202, 'Raw Data'!P1202-'Raw Data'!O1202&lt;4), 'Raw Data'!H1202, 0)</f>
        <v/>
      </c>
      <c r="D1209">
        <f>IF(AND('Raw Data'!C1202&lt;'Raw Data'!F1202, 'Raw Data'!O1202&gt;'Raw Data'!P1202, 'Raw Data'!O1202-'Raw Data'!P1202&lt;4), 'Raw Data'!G1202, 0)</f>
        <v/>
      </c>
      <c r="E1209">
        <f>IF(ISBLANK('Raw Data'!J1202), 0, IF(AND(4=MATCH(LARGE('Raw Data'!G1202:J1202, 4), 'Raw Data'!G1202:J1202, 0), 'Raw Data'!P1202-'Raw Data'!O1202&gt;3), 'Raw Data'!J1202, 0))</f>
        <v/>
      </c>
      <c r="F1209">
        <f>IF(ISBLANK('Raw Data'!J1202), 0, IF(AND(3=MATCH(LARGE('Raw Data'!G1202:J1202, 4), 'Raw Data'!G1202:J1202, 0), 'Raw Data'!O1202-'Raw Data'!P1202&gt;3), 'Raw Data'!I1202, 0))</f>
        <v/>
      </c>
      <c r="G1209">
        <f>IF(ISBLANK('Raw Data'!J1202), 0, IF(AND(2=MATCH(LARGE('Raw Data'!G1202:J1202, 4), 'Raw Data'!G1202:J1202, 0), AND('Raw Data'!P1202-'Raw Data'!O1202&lt;4, 'Raw Data'!P1202-'Raw Data'!O1202&gt;0)), 'Raw Data'!H1202, 0))</f>
        <v/>
      </c>
      <c r="H1209">
        <f>IF(ISBLANK('Raw Data'!J1202), 0, IF(AND(1=MATCH(LARGE('Raw Data'!G1202:J1202, 4), 'Raw Data'!G1202:J1202, 0), AND('Raw Data'!O1202-'Raw Data'!P1202&lt;4, 'Raw Data'!O1202-'Raw Data'!P1202&gt;0)), 'Raw Data'!G1202, 0))</f>
        <v/>
      </c>
      <c r="I1209">
        <f>IF(ISBLANK('Raw Data'!J1202), 0, IF(AND(4=MATCH(LARGE('Raw Data'!G1202:J1202, 3), 'Raw Data'!G1202:J1202, 0), 'Raw Data'!P1202-'Raw Data'!O1202&gt;3), 'Raw Data'!J1202, 0))</f>
        <v/>
      </c>
      <c r="J1209">
        <f>IF(ISBLANK('Raw Data'!J1202), 0, IF(AND(3=MATCH(LARGE('Raw Data'!G1202:J1202, 3), 'Raw Data'!G1202:J1202, 0), 'Raw Data'!O1202-'Raw Data'!P1202&gt;3), 'Raw Data'!I1202, 0))</f>
        <v/>
      </c>
      <c r="K1209">
        <f>IF(ISBLANK('Raw Data'!J1202), 0, IF(AND(2=MATCH(LARGE('Raw Data'!G1202:J1202, 3), 'Raw Data'!G1202:J1202, 0), AND('Raw Data'!P1202-'Raw Data'!O1202&lt;4, 'Raw Data'!P1202-'Raw Data'!O1202&gt;0)), 'Raw Data'!H1202, 0))</f>
        <v/>
      </c>
      <c r="L1209">
        <f>IF(ISBLANK('Raw Data'!J1202), 0, IF(AND(1=MATCH(LARGE('Raw Data'!G1202:J1202, 3), 'Raw Data'!G1202:J1202, 0), AND('Raw Data'!O1202-'Raw Data'!P1202&lt;4, 'Raw Data'!O1202-'Raw Data'!P1202&gt;0)), 'Raw Data'!G1202, 0))</f>
        <v/>
      </c>
      <c r="M1209">
        <f>IF(ISBLANK('Raw Data'!J1202), 0, IF(AND(4=MATCH(LARGE('Raw Data'!G1202:J1202, 2), 'Raw Data'!G1202:J1202, 0), 'Raw Data'!P1202-'Raw Data'!O1202&gt;3), 'Raw Data'!J1202, 0))</f>
        <v/>
      </c>
      <c r="N1209">
        <f>IF(ISBLANK('Raw Data'!J1202), 0, IF(AND(3=MATCH(LARGE('Raw Data'!G1202:J1202, 2), 'Raw Data'!G1202:J1202, 0), 'Raw Data'!O1202-'Raw Data'!P1202&gt;3), 'Raw Data'!I1202, 0))</f>
        <v/>
      </c>
      <c r="O1209">
        <f>IF(ISBLANK('Raw Data'!J1202), 0, IF(AND(2=MATCH(LARGE('Raw Data'!G1202:J1202, 2), 'Raw Data'!G1202:J1202, 0), AND('Raw Data'!P1202-'Raw Data'!O1202&lt;4, 'Raw Data'!P1202-'Raw Data'!O1202&gt;0)), 'Raw Data'!H1202, 0))</f>
        <v/>
      </c>
      <c r="P1209">
        <f>IF(ISBLANK('Raw Data'!J1202), 0, IF(AND(1=MATCH(LARGE('Raw Data'!G1202:J1202, 2), 'Raw Data'!G1202:J1202, 0), AND('Raw Data'!O1202-'Raw Data'!P1202&lt;4, 'Raw Data'!O1202-'Raw Data'!P1202&gt;0)), 'Raw Data'!G1202, 0))</f>
        <v/>
      </c>
      <c r="Q1209">
        <f>IF(ISBLANK('Raw Data'!J1202), 0, IF(AND(4=MATCH(LARGE('Raw Data'!G1202:J1202, 1), 'Raw Data'!G1202:J1202, 0), 'Raw Data'!P1202-'Raw Data'!O1202&gt;3), 'Raw Data'!J1202, 0))</f>
        <v/>
      </c>
      <c r="R1209">
        <f>IF(ISBLANK('Raw Data'!J1202), 0, IF(AND(3=MATCH(LARGE('Raw Data'!G1202:J1202, 1), 'Raw Data'!G1202:J1202, 0), 'Raw Data'!O1202-'Raw Data'!P1202&gt;3), 'Raw Data'!I1202, 0))</f>
        <v/>
      </c>
      <c r="S1209">
        <f>IF(AND('Raw Data'!P1202-'Raw Data'!O1202&gt;4, 'Raw Data'!F1202&lt;'Raw Data'!C1202), 'Raw Data'!J1202, 0)</f>
        <v/>
      </c>
      <c r="T1209">
        <f>IF(AND('Raw Data'!O1202-'Raw Data'!P1202&gt;4, 'Raw Data'!F1202&gt;'Raw Data'!C1202), 'Raw Data'!I1202, 0)</f>
        <v/>
      </c>
      <c r="U1209">
        <f>IF(AND('Raw Data'!P1202-'Raw Data'!O1202&lt;3, 'Raw Data'!P1202&gt;'Raw Data'!O1202, 'Raw Data'!F1202&lt;'Raw Data'!C1202), 'Raw Data'!H1202, 0)</f>
        <v/>
      </c>
      <c r="V1209">
        <f>IF(AND('Raw Data'!P1202-'Raw Data'!O1202&lt;3, 'Raw Data'!P1202&gt;'Raw Data'!O1202, 'Raw Data'!F1202&gt;'Raw Data'!C1202), 'Raw Data'!G1202, 0)</f>
        <v/>
      </c>
    </row>
    <row r="1210">
      <c r="A1210">
        <f>IF(AND('Raw Data'!F1203&lt;'Raw Data'!C1203, 'Raw Data'!P1203&gt;'Raw Data'!O1203, 'Raw Data'!P1203-'Raw Data'!O1203&gt;3), 'Raw Data'!J1203, 0)</f>
        <v/>
      </c>
      <c r="B1210">
        <f>IF(AND('Raw Data'!C1203&lt;'Raw Data'!F1203, 'Raw Data'!O1203&gt;'Raw Data'!P1203, 'Raw Data'!O1203-'Raw Data'!P1203&gt;3), 'Raw Data'!I1203, 0)</f>
        <v/>
      </c>
      <c r="C1210">
        <f>IF(AND('Raw Data'!F1203&lt;'Raw Data'!C1203, 'Raw Data'!P1203&gt;'Raw Data'!O1203, 'Raw Data'!P1203-'Raw Data'!O1203&lt;4), 'Raw Data'!H1203, 0)</f>
        <v/>
      </c>
      <c r="D1210">
        <f>IF(AND('Raw Data'!C1203&lt;'Raw Data'!F1203, 'Raw Data'!O1203&gt;'Raw Data'!P1203, 'Raw Data'!O1203-'Raw Data'!P1203&lt;4), 'Raw Data'!G1203, 0)</f>
        <v/>
      </c>
      <c r="E1210">
        <f>IF(ISBLANK('Raw Data'!J1203), 0, IF(AND(4=MATCH(LARGE('Raw Data'!G1203:J1203, 4), 'Raw Data'!G1203:J1203, 0), 'Raw Data'!P1203-'Raw Data'!O1203&gt;3), 'Raw Data'!J1203, 0))</f>
        <v/>
      </c>
      <c r="F1210">
        <f>IF(ISBLANK('Raw Data'!J1203), 0, IF(AND(3=MATCH(LARGE('Raw Data'!G1203:J1203, 4), 'Raw Data'!G1203:J1203, 0), 'Raw Data'!O1203-'Raw Data'!P1203&gt;3), 'Raw Data'!I1203, 0))</f>
        <v/>
      </c>
      <c r="G1210">
        <f>IF(ISBLANK('Raw Data'!J1203), 0, IF(AND(2=MATCH(LARGE('Raw Data'!G1203:J1203, 4), 'Raw Data'!G1203:J1203, 0), AND('Raw Data'!P1203-'Raw Data'!O1203&lt;4, 'Raw Data'!P1203-'Raw Data'!O1203&gt;0)), 'Raw Data'!H1203, 0))</f>
        <v/>
      </c>
      <c r="H1210">
        <f>IF(ISBLANK('Raw Data'!J1203), 0, IF(AND(1=MATCH(LARGE('Raw Data'!G1203:J1203, 4), 'Raw Data'!G1203:J1203, 0), AND('Raw Data'!O1203-'Raw Data'!P1203&lt;4, 'Raw Data'!O1203-'Raw Data'!P1203&gt;0)), 'Raw Data'!G1203, 0))</f>
        <v/>
      </c>
      <c r="I1210">
        <f>IF(ISBLANK('Raw Data'!J1203), 0, IF(AND(4=MATCH(LARGE('Raw Data'!G1203:J1203, 3), 'Raw Data'!G1203:J1203, 0), 'Raw Data'!P1203-'Raw Data'!O1203&gt;3), 'Raw Data'!J1203, 0))</f>
        <v/>
      </c>
      <c r="J1210">
        <f>IF(ISBLANK('Raw Data'!J1203), 0, IF(AND(3=MATCH(LARGE('Raw Data'!G1203:J1203, 3), 'Raw Data'!G1203:J1203, 0), 'Raw Data'!O1203-'Raw Data'!P1203&gt;3), 'Raw Data'!I1203, 0))</f>
        <v/>
      </c>
      <c r="K1210">
        <f>IF(ISBLANK('Raw Data'!J1203), 0, IF(AND(2=MATCH(LARGE('Raw Data'!G1203:J1203, 3), 'Raw Data'!G1203:J1203, 0), AND('Raw Data'!P1203-'Raw Data'!O1203&lt;4, 'Raw Data'!P1203-'Raw Data'!O1203&gt;0)), 'Raw Data'!H1203, 0))</f>
        <v/>
      </c>
      <c r="L1210">
        <f>IF(ISBLANK('Raw Data'!J1203), 0, IF(AND(1=MATCH(LARGE('Raw Data'!G1203:J1203, 3), 'Raw Data'!G1203:J1203, 0), AND('Raw Data'!O1203-'Raw Data'!P1203&lt;4, 'Raw Data'!O1203-'Raw Data'!P1203&gt;0)), 'Raw Data'!G1203, 0))</f>
        <v/>
      </c>
      <c r="M1210">
        <f>IF(ISBLANK('Raw Data'!J1203), 0, IF(AND(4=MATCH(LARGE('Raw Data'!G1203:J1203, 2), 'Raw Data'!G1203:J1203, 0), 'Raw Data'!P1203-'Raw Data'!O1203&gt;3), 'Raw Data'!J1203, 0))</f>
        <v/>
      </c>
      <c r="N1210">
        <f>IF(ISBLANK('Raw Data'!J1203), 0, IF(AND(3=MATCH(LARGE('Raw Data'!G1203:J1203, 2), 'Raw Data'!G1203:J1203, 0), 'Raw Data'!O1203-'Raw Data'!P1203&gt;3), 'Raw Data'!I1203, 0))</f>
        <v/>
      </c>
      <c r="O1210">
        <f>IF(ISBLANK('Raw Data'!J1203), 0, IF(AND(2=MATCH(LARGE('Raw Data'!G1203:J1203, 2), 'Raw Data'!G1203:J1203, 0), AND('Raw Data'!P1203-'Raw Data'!O1203&lt;4, 'Raw Data'!P1203-'Raw Data'!O1203&gt;0)), 'Raw Data'!H1203, 0))</f>
        <v/>
      </c>
      <c r="P1210">
        <f>IF(ISBLANK('Raw Data'!J1203), 0, IF(AND(1=MATCH(LARGE('Raw Data'!G1203:J1203, 2), 'Raw Data'!G1203:J1203, 0), AND('Raw Data'!O1203-'Raw Data'!P1203&lt;4, 'Raw Data'!O1203-'Raw Data'!P1203&gt;0)), 'Raw Data'!G1203, 0))</f>
        <v/>
      </c>
      <c r="Q1210">
        <f>IF(ISBLANK('Raw Data'!J1203), 0, IF(AND(4=MATCH(LARGE('Raw Data'!G1203:J1203, 1), 'Raw Data'!G1203:J1203, 0), 'Raw Data'!P1203-'Raw Data'!O1203&gt;3), 'Raw Data'!J1203, 0))</f>
        <v/>
      </c>
      <c r="R1210">
        <f>IF(ISBLANK('Raw Data'!J1203), 0, IF(AND(3=MATCH(LARGE('Raw Data'!G1203:J1203, 1), 'Raw Data'!G1203:J1203, 0), 'Raw Data'!O1203-'Raw Data'!P1203&gt;3), 'Raw Data'!I1203, 0))</f>
        <v/>
      </c>
      <c r="S1210">
        <f>IF(AND('Raw Data'!P1203-'Raw Data'!O1203&gt;4, 'Raw Data'!F1203&lt;'Raw Data'!C1203), 'Raw Data'!J1203, 0)</f>
        <v/>
      </c>
      <c r="T1210">
        <f>IF(AND('Raw Data'!O1203-'Raw Data'!P1203&gt;4, 'Raw Data'!F1203&gt;'Raw Data'!C1203), 'Raw Data'!I1203, 0)</f>
        <v/>
      </c>
      <c r="U1210">
        <f>IF(AND('Raw Data'!P1203-'Raw Data'!O1203&lt;3, 'Raw Data'!P1203&gt;'Raw Data'!O1203, 'Raw Data'!F1203&lt;'Raw Data'!C1203), 'Raw Data'!H1203, 0)</f>
        <v/>
      </c>
      <c r="V1210">
        <f>IF(AND('Raw Data'!P1203-'Raw Data'!O1203&lt;3, 'Raw Data'!P1203&gt;'Raw Data'!O1203, 'Raw Data'!F1203&gt;'Raw Data'!C1203), 'Raw Data'!G1203, 0)</f>
        <v/>
      </c>
    </row>
    <row r="1211">
      <c r="A1211">
        <f>IF(AND('Raw Data'!F1204&lt;'Raw Data'!C1204, 'Raw Data'!P1204&gt;'Raw Data'!O1204, 'Raw Data'!P1204-'Raw Data'!O1204&gt;3), 'Raw Data'!J1204, 0)</f>
        <v/>
      </c>
      <c r="B1211">
        <f>IF(AND('Raw Data'!C1204&lt;'Raw Data'!F1204, 'Raw Data'!O1204&gt;'Raw Data'!P1204, 'Raw Data'!O1204-'Raw Data'!P1204&gt;3), 'Raw Data'!I1204, 0)</f>
        <v/>
      </c>
      <c r="C1211">
        <f>IF(AND('Raw Data'!F1204&lt;'Raw Data'!C1204, 'Raw Data'!P1204&gt;'Raw Data'!O1204, 'Raw Data'!P1204-'Raw Data'!O1204&lt;4), 'Raw Data'!H1204, 0)</f>
        <v/>
      </c>
      <c r="D1211">
        <f>IF(AND('Raw Data'!C1204&lt;'Raw Data'!F1204, 'Raw Data'!O1204&gt;'Raw Data'!P1204, 'Raw Data'!O1204-'Raw Data'!P1204&lt;4), 'Raw Data'!G1204, 0)</f>
        <v/>
      </c>
      <c r="E1211">
        <f>IF(ISBLANK('Raw Data'!J1204), 0, IF(AND(4=MATCH(LARGE('Raw Data'!G1204:J1204, 4), 'Raw Data'!G1204:J1204, 0), 'Raw Data'!P1204-'Raw Data'!O1204&gt;3), 'Raw Data'!J1204, 0))</f>
        <v/>
      </c>
      <c r="F1211">
        <f>IF(ISBLANK('Raw Data'!J1204), 0, IF(AND(3=MATCH(LARGE('Raw Data'!G1204:J1204, 4), 'Raw Data'!G1204:J1204, 0), 'Raw Data'!O1204-'Raw Data'!P1204&gt;3), 'Raw Data'!I1204, 0))</f>
        <v/>
      </c>
      <c r="G1211">
        <f>IF(ISBLANK('Raw Data'!J1204), 0, IF(AND(2=MATCH(LARGE('Raw Data'!G1204:J1204, 4), 'Raw Data'!G1204:J1204, 0), AND('Raw Data'!P1204-'Raw Data'!O1204&lt;4, 'Raw Data'!P1204-'Raw Data'!O1204&gt;0)), 'Raw Data'!H1204, 0))</f>
        <v/>
      </c>
      <c r="H1211">
        <f>IF(ISBLANK('Raw Data'!J1204), 0, IF(AND(1=MATCH(LARGE('Raw Data'!G1204:J1204, 4), 'Raw Data'!G1204:J1204, 0), AND('Raw Data'!O1204-'Raw Data'!P1204&lt;4, 'Raw Data'!O1204-'Raw Data'!P1204&gt;0)), 'Raw Data'!G1204, 0))</f>
        <v/>
      </c>
      <c r="I1211">
        <f>IF(ISBLANK('Raw Data'!J1204), 0, IF(AND(4=MATCH(LARGE('Raw Data'!G1204:J1204, 3), 'Raw Data'!G1204:J1204, 0), 'Raw Data'!P1204-'Raw Data'!O1204&gt;3), 'Raw Data'!J1204, 0))</f>
        <v/>
      </c>
      <c r="J1211">
        <f>IF(ISBLANK('Raw Data'!J1204), 0, IF(AND(3=MATCH(LARGE('Raw Data'!G1204:J1204, 3), 'Raw Data'!G1204:J1204, 0), 'Raw Data'!O1204-'Raw Data'!P1204&gt;3), 'Raw Data'!I1204, 0))</f>
        <v/>
      </c>
      <c r="K1211">
        <f>IF(ISBLANK('Raw Data'!J1204), 0, IF(AND(2=MATCH(LARGE('Raw Data'!G1204:J1204, 3), 'Raw Data'!G1204:J1204, 0), AND('Raw Data'!P1204-'Raw Data'!O1204&lt;4, 'Raw Data'!P1204-'Raw Data'!O1204&gt;0)), 'Raw Data'!H1204, 0))</f>
        <v/>
      </c>
      <c r="L1211">
        <f>IF(ISBLANK('Raw Data'!J1204), 0, IF(AND(1=MATCH(LARGE('Raw Data'!G1204:J1204, 3), 'Raw Data'!G1204:J1204, 0), AND('Raw Data'!O1204-'Raw Data'!P1204&lt;4, 'Raw Data'!O1204-'Raw Data'!P1204&gt;0)), 'Raw Data'!G1204, 0))</f>
        <v/>
      </c>
      <c r="M1211">
        <f>IF(ISBLANK('Raw Data'!J1204), 0, IF(AND(4=MATCH(LARGE('Raw Data'!G1204:J1204, 2), 'Raw Data'!G1204:J1204, 0), 'Raw Data'!P1204-'Raw Data'!O1204&gt;3), 'Raw Data'!J1204, 0))</f>
        <v/>
      </c>
      <c r="N1211">
        <f>IF(ISBLANK('Raw Data'!J1204), 0, IF(AND(3=MATCH(LARGE('Raw Data'!G1204:J1204, 2), 'Raw Data'!G1204:J1204, 0), 'Raw Data'!O1204-'Raw Data'!P1204&gt;3), 'Raw Data'!I1204, 0))</f>
        <v/>
      </c>
      <c r="O1211">
        <f>IF(ISBLANK('Raw Data'!J1204), 0, IF(AND(2=MATCH(LARGE('Raw Data'!G1204:J1204, 2), 'Raw Data'!G1204:J1204, 0), AND('Raw Data'!P1204-'Raw Data'!O1204&lt;4, 'Raw Data'!P1204-'Raw Data'!O1204&gt;0)), 'Raw Data'!H1204, 0))</f>
        <v/>
      </c>
      <c r="P1211">
        <f>IF(ISBLANK('Raw Data'!J1204), 0, IF(AND(1=MATCH(LARGE('Raw Data'!G1204:J1204, 2), 'Raw Data'!G1204:J1204, 0), AND('Raw Data'!O1204-'Raw Data'!P1204&lt;4, 'Raw Data'!O1204-'Raw Data'!P1204&gt;0)), 'Raw Data'!G1204, 0))</f>
        <v/>
      </c>
      <c r="Q1211">
        <f>IF(ISBLANK('Raw Data'!J1204), 0, IF(AND(4=MATCH(LARGE('Raw Data'!G1204:J1204, 1), 'Raw Data'!G1204:J1204, 0), 'Raw Data'!P1204-'Raw Data'!O1204&gt;3), 'Raw Data'!J1204, 0))</f>
        <v/>
      </c>
      <c r="R1211">
        <f>IF(ISBLANK('Raw Data'!J1204), 0, IF(AND(3=MATCH(LARGE('Raw Data'!G1204:J1204, 1), 'Raw Data'!G1204:J1204, 0), 'Raw Data'!O1204-'Raw Data'!P1204&gt;3), 'Raw Data'!I1204, 0))</f>
        <v/>
      </c>
      <c r="S1211">
        <f>IF(AND('Raw Data'!P1204-'Raw Data'!O1204&gt;4, 'Raw Data'!F1204&lt;'Raw Data'!C1204), 'Raw Data'!J1204, 0)</f>
        <v/>
      </c>
      <c r="T1211">
        <f>IF(AND('Raw Data'!O1204-'Raw Data'!P1204&gt;4, 'Raw Data'!F1204&gt;'Raw Data'!C1204), 'Raw Data'!I1204, 0)</f>
        <v/>
      </c>
      <c r="U1211">
        <f>IF(AND('Raw Data'!P1204-'Raw Data'!O1204&lt;3, 'Raw Data'!P1204&gt;'Raw Data'!O1204, 'Raw Data'!F1204&lt;'Raw Data'!C1204), 'Raw Data'!H1204, 0)</f>
        <v/>
      </c>
      <c r="V1211">
        <f>IF(AND('Raw Data'!P1204-'Raw Data'!O1204&lt;3, 'Raw Data'!P1204&gt;'Raw Data'!O1204, 'Raw Data'!F1204&gt;'Raw Data'!C1204), 'Raw Data'!G1204, 0)</f>
        <v/>
      </c>
    </row>
    <row r="1212">
      <c r="A1212">
        <f>IF(AND('Raw Data'!F1205&lt;'Raw Data'!C1205, 'Raw Data'!P1205&gt;'Raw Data'!O1205, 'Raw Data'!P1205-'Raw Data'!O1205&gt;3), 'Raw Data'!J1205, 0)</f>
        <v/>
      </c>
      <c r="B1212">
        <f>IF(AND('Raw Data'!C1205&lt;'Raw Data'!F1205, 'Raw Data'!O1205&gt;'Raw Data'!P1205, 'Raw Data'!O1205-'Raw Data'!P1205&gt;3), 'Raw Data'!I1205, 0)</f>
        <v/>
      </c>
      <c r="C1212">
        <f>IF(AND('Raw Data'!F1205&lt;'Raw Data'!C1205, 'Raw Data'!P1205&gt;'Raw Data'!O1205, 'Raw Data'!P1205-'Raw Data'!O1205&lt;4), 'Raw Data'!H1205, 0)</f>
        <v/>
      </c>
      <c r="D1212">
        <f>IF(AND('Raw Data'!C1205&lt;'Raw Data'!F1205, 'Raw Data'!O1205&gt;'Raw Data'!P1205, 'Raw Data'!O1205-'Raw Data'!P1205&lt;4), 'Raw Data'!G1205, 0)</f>
        <v/>
      </c>
      <c r="E1212">
        <f>IF(ISBLANK('Raw Data'!J1205), 0, IF(AND(4=MATCH(LARGE('Raw Data'!G1205:J1205, 4), 'Raw Data'!G1205:J1205, 0), 'Raw Data'!P1205-'Raw Data'!O1205&gt;3), 'Raw Data'!J1205, 0))</f>
        <v/>
      </c>
      <c r="F1212">
        <f>IF(ISBLANK('Raw Data'!J1205), 0, IF(AND(3=MATCH(LARGE('Raw Data'!G1205:J1205, 4), 'Raw Data'!G1205:J1205, 0), 'Raw Data'!O1205-'Raw Data'!P1205&gt;3), 'Raw Data'!I1205, 0))</f>
        <v/>
      </c>
      <c r="G1212">
        <f>IF(ISBLANK('Raw Data'!J1205), 0, IF(AND(2=MATCH(LARGE('Raw Data'!G1205:J1205, 4), 'Raw Data'!G1205:J1205, 0), AND('Raw Data'!P1205-'Raw Data'!O1205&lt;4, 'Raw Data'!P1205-'Raw Data'!O1205&gt;0)), 'Raw Data'!H1205, 0))</f>
        <v/>
      </c>
      <c r="H1212">
        <f>IF(ISBLANK('Raw Data'!J1205), 0, IF(AND(1=MATCH(LARGE('Raw Data'!G1205:J1205, 4), 'Raw Data'!G1205:J1205, 0), AND('Raw Data'!O1205-'Raw Data'!P1205&lt;4, 'Raw Data'!O1205-'Raw Data'!P1205&gt;0)), 'Raw Data'!G1205, 0))</f>
        <v/>
      </c>
      <c r="I1212">
        <f>IF(ISBLANK('Raw Data'!J1205), 0, IF(AND(4=MATCH(LARGE('Raw Data'!G1205:J1205, 3), 'Raw Data'!G1205:J1205, 0), 'Raw Data'!P1205-'Raw Data'!O1205&gt;3), 'Raw Data'!J1205, 0))</f>
        <v/>
      </c>
      <c r="J1212">
        <f>IF(ISBLANK('Raw Data'!J1205), 0, IF(AND(3=MATCH(LARGE('Raw Data'!G1205:J1205, 3), 'Raw Data'!G1205:J1205, 0), 'Raw Data'!O1205-'Raw Data'!P1205&gt;3), 'Raw Data'!I1205, 0))</f>
        <v/>
      </c>
      <c r="K1212">
        <f>IF(ISBLANK('Raw Data'!J1205), 0, IF(AND(2=MATCH(LARGE('Raw Data'!G1205:J1205, 3), 'Raw Data'!G1205:J1205, 0), AND('Raw Data'!P1205-'Raw Data'!O1205&lt;4, 'Raw Data'!P1205-'Raw Data'!O1205&gt;0)), 'Raw Data'!H1205, 0))</f>
        <v/>
      </c>
      <c r="L1212">
        <f>IF(ISBLANK('Raw Data'!J1205), 0, IF(AND(1=MATCH(LARGE('Raw Data'!G1205:J1205, 3), 'Raw Data'!G1205:J1205, 0), AND('Raw Data'!O1205-'Raw Data'!P1205&lt;4, 'Raw Data'!O1205-'Raw Data'!P1205&gt;0)), 'Raw Data'!G1205, 0))</f>
        <v/>
      </c>
      <c r="M1212">
        <f>IF(ISBLANK('Raw Data'!J1205), 0, IF(AND(4=MATCH(LARGE('Raw Data'!G1205:J1205, 2), 'Raw Data'!G1205:J1205, 0), 'Raw Data'!P1205-'Raw Data'!O1205&gt;3), 'Raw Data'!J1205, 0))</f>
        <v/>
      </c>
      <c r="N1212">
        <f>IF(ISBLANK('Raw Data'!J1205), 0, IF(AND(3=MATCH(LARGE('Raw Data'!G1205:J1205, 2), 'Raw Data'!G1205:J1205, 0), 'Raw Data'!O1205-'Raw Data'!P1205&gt;3), 'Raw Data'!I1205, 0))</f>
        <v/>
      </c>
      <c r="O1212">
        <f>IF(ISBLANK('Raw Data'!J1205), 0, IF(AND(2=MATCH(LARGE('Raw Data'!G1205:J1205, 2), 'Raw Data'!G1205:J1205, 0), AND('Raw Data'!P1205-'Raw Data'!O1205&lt;4, 'Raw Data'!P1205-'Raw Data'!O1205&gt;0)), 'Raw Data'!H1205, 0))</f>
        <v/>
      </c>
      <c r="P1212">
        <f>IF(ISBLANK('Raw Data'!J1205), 0, IF(AND(1=MATCH(LARGE('Raw Data'!G1205:J1205, 2), 'Raw Data'!G1205:J1205, 0), AND('Raw Data'!O1205-'Raw Data'!P1205&lt;4, 'Raw Data'!O1205-'Raw Data'!P1205&gt;0)), 'Raw Data'!G1205, 0))</f>
        <v/>
      </c>
      <c r="Q1212">
        <f>IF(ISBLANK('Raw Data'!J1205), 0, IF(AND(4=MATCH(LARGE('Raw Data'!G1205:J1205, 1), 'Raw Data'!G1205:J1205, 0), 'Raw Data'!P1205-'Raw Data'!O1205&gt;3), 'Raw Data'!J1205, 0))</f>
        <v/>
      </c>
      <c r="R1212">
        <f>IF(ISBLANK('Raw Data'!J1205), 0, IF(AND(3=MATCH(LARGE('Raw Data'!G1205:J1205, 1), 'Raw Data'!G1205:J1205, 0), 'Raw Data'!O1205-'Raw Data'!P1205&gt;3), 'Raw Data'!I1205, 0))</f>
        <v/>
      </c>
      <c r="S1212">
        <f>IF(AND('Raw Data'!P1205-'Raw Data'!O1205&gt;4, 'Raw Data'!F1205&lt;'Raw Data'!C1205), 'Raw Data'!J1205, 0)</f>
        <v/>
      </c>
      <c r="T1212">
        <f>IF(AND('Raw Data'!O1205-'Raw Data'!P1205&gt;4, 'Raw Data'!F1205&gt;'Raw Data'!C1205), 'Raw Data'!I1205, 0)</f>
        <v/>
      </c>
      <c r="U1212">
        <f>IF(AND('Raw Data'!P1205-'Raw Data'!O1205&lt;3, 'Raw Data'!P1205&gt;'Raw Data'!O1205, 'Raw Data'!F1205&lt;'Raw Data'!C1205), 'Raw Data'!H1205, 0)</f>
        <v/>
      </c>
      <c r="V1212">
        <f>IF(AND('Raw Data'!P1205-'Raw Data'!O1205&lt;3, 'Raw Data'!P1205&gt;'Raw Data'!O1205, 'Raw Data'!F1205&gt;'Raw Data'!C1205), 'Raw Data'!G1205, 0)</f>
        <v/>
      </c>
    </row>
    <row r="1213">
      <c r="A1213">
        <f>IF(AND('Raw Data'!F1206&lt;'Raw Data'!C1206, 'Raw Data'!P1206&gt;'Raw Data'!O1206, 'Raw Data'!P1206-'Raw Data'!O1206&gt;3), 'Raw Data'!J1206, 0)</f>
        <v/>
      </c>
      <c r="B1213">
        <f>IF(AND('Raw Data'!C1206&lt;'Raw Data'!F1206, 'Raw Data'!O1206&gt;'Raw Data'!P1206, 'Raw Data'!O1206-'Raw Data'!P1206&gt;3), 'Raw Data'!I1206, 0)</f>
        <v/>
      </c>
      <c r="C1213">
        <f>IF(AND('Raw Data'!F1206&lt;'Raw Data'!C1206, 'Raw Data'!P1206&gt;'Raw Data'!O1206, 'Raw Data'!P1206-'Raw Data'!O1206&lt;4), 'Raw Data'!H1206, 0)</f>
        <v/>
      </c>
      <c r="D1213">
        <f>IF(AND('Raw Data'!C1206&lt;'Raw Data'!F1206, 'Raw Data'!O1206&gt;'Raw Data'!P1206, 'Raw Data'!O1206-'Raw Data'!P1206&lt;4), 'Raw Data'!G1206, 0)</f>
        <v/>
      </c>
      <c r="E1213">
        <f>IF(ISBLANK('Raw Data'!J1206), 0, IF(AND(4=MATCH(LARGE('Raw Data'!G1206:J1206, 4), 'Raw Data'!G1206:J1206, 0), 'Raw Data'!P1206-'Raw Data'!O1206&gt;3), 'Raw Data'!J1206, 0))</f>
        <v/>
      </c>
      <c r="F1213">
        <f>IF(ISBLANK('Raw Data'!J1206), 0, IF(AND(3=MATCH(LARGE('Raw Data'!G1206:J1206, 4), 'Raw Data'!G1206:J1206, 0), 'Raw Data'!O1206-'Raw Data'!P1206&gt;3), 'Raw Data'!I1206, 0))</f>
        <v/>
      </c>
      <c r="G1213">
        <f>IF(ISBLANK('Raw Data'!J1206), 0, IF(AND(2=MATCH(LARGE('Raw Data'!G1206:J1206, 4), 'Raw Data'!G1206:J1206, 0), AND('Raw Data'!P1206-'Raw Data'!O1206&lt;4, 'Raw Data'!P1206-'Raw Data'!O1206&gt;0)), 'Raw Data'!H1206, 0))</f>
        <v/>
      </c>
      <c r="H1213">
        <f>IF(ISBLANK('Raw Data'!J1206), 0, IF(AND(1=MATCH(LARGE('Raw Data'!G1206:J1206, 4), 'Raw Data'!G1206:J1206, 0), AND('Raw Data'!O1206-'Raw Data'!P1206&lt;4, 'Raw Data'!O1206-'Raw Data'!P1206&gt;0)), 'Raw Data'!G1206, 0))</f>
        <v/>
      </c>
      <c r="I1213">
        <f>IF(ISBLANK('Raw Data'!J1206), 0, IF(AND(4=MATCH(LARGE('Raw Data'!G1206:J1206, 3), 'Raw Data'!G1206:J1206, 0), 'Raw Data'!P1206-'Raw Data'!O1206&gt;3), 'Raw Data'!J1206, 0))</f>
        <v/>
      </c>
      <c r="J1213">
        <f>IF(ISBLANK('Raw Data'!J1206), 0, IF(AND(3=MATCH(LARGE('Raw Data'!G1206:J1206, 3), 'Raw Data'!G1206:J1206, 0), 'Raw Data'!O1206-'Raw Data'!P1206&gt;3), 'Raw Data'!I1206, 0))</f>
        <v/>
      </c>
      <c r="K1213">
        <f>IF(ISBLANK('Raw Data'!J1206), 0, IF(AND(2=MATCH(LARGE('Raw Data'!G1206:J1206, 3), 'Raw Data'!G1206:J1206, 0), AND('Raw Data'!P1206-'Raw Data'!O1206&lt;4, 'Raw Data'!P1206-'Raw Data'!O1206&gt;0)), 'Raw Data'!H1206, 0))</f>
        <v/>
      </c>
      <c r="L1213">
        <f>IF(ISBLANK('Raw Data'!J1206), 0, IF(AND(1=MATCH(LARGE('Raw Data'!G1206:J1206, 3), 'Raw Data'!G1206:J1206, 0), AND('Raw Data'!O1206-'Raw Data'!P1206&lt;4, 'Raw Data'!O1206-'Raw Data'!P1206&gt;0)), 'Raw Data'!G1206, 0))</f>
        <v/>
      </c>
      <c r="M1213">
        <f>IF(ISBLANK('Raw Data'!J1206), 0, IF(AND(4=MATCH(LARGE('Raw Data'!G1206:J1206, 2), 'Raw Data'!G1206:J1206, 0), 'Raw Data'!P1206-'Raw Data'!O1206&gt;3), 'Raw Data'!J1206, 0))</f>
        <v/>
      </c>
      <c r="N1213">
        <f>IF(ISBLANK('Raw Data'!J1206), 0, IF(AND(3=MATCH(LARGE('Raw Data'!G1206:J1206, 2), 'Raw Data'!G1206:J1206, 0), 'Raw Data'!O1206-'Raw Data'!P1206&gt;3), 'Raw Data'!I1206, 0))</f>
        <v/>
      </c>
      <c r="O1213">
        <f>IF(ISBLANK('Raw Data'!J1206), 0, IF(AND(2=MATCH(LARGE('Raw Data'!G1206:J1206, 2), 'Raw Data'!G1206:J1206, 0), AND('Raw Data'!P1206-'Raw Data'!O1206&lt;4, 'Raw Data'!P1206-'Raw Data'!O1206&gt;0)), 'Raw Data'!H1206, 0))</f>
        <v/>
      </c>
      <c r="P1213">
        <f>IF(ISBLANK('Raw Data'!J1206), 0, IF(AND(1=MATCH(LARGE('Raw Data'!G1206:J1206, 2), 'Raw Data'!G1206:J1206, 0), AND('Raw Data'!O1206-'Raw Data'!P1206&lt;4, 'Raw Data'!O1206-'Raw Data'!P1206&gt;0)), 'Raw Data'!G1206, 0))</f>
        <v/>
      </c>
      <c r="Q1213">
        <f>IF(ISBLANK('Raw Data'!J1206), 0, IF(AND(4=MATCH(LARGE('Raw Data'!G1206:J1206, 1), 'Raw Data'!G1206:J1206, 0), 'Raw Data'!P1206-'Raw Data'!O1206&gt;3), 'Raw Data'!J1206, 0))</f>
        <v/>
      </c>
      <c r="R1213">
        <f>IF(ISBLANK('Raw Data'!J1206), 0, IF(AND(3=MATCH(LARGE('Raw Data'!G1206:J1206, 1), 'Raw Data'!G1206:J1206, 0), 'Raw Data'!O1206-'Raw Data'!P1206&gt;3), 'Raw Data'!I1206, 0))</f>
        <v/>
      </c>
      <c r="S1213">
        <f>IF(AND('Raw Data'!P1206-'Raw Data'!O1206&gt;4, 'Raw Data'!F1206&lt;'Raw Data'!C1206), 'Raw Data'!J1206, 0)</f>
        <v/>
      </c>
      <c r="T1213">
        <f>IF(AND('Raw Data'!O1206-'Raw Data'!P1206&gt;4, 'Raw Data'!F1206&gt;'Raw Data'!C1206), 'Raw Data'!I1206, 0)</f>
        <v/>
      </c>
      <c r="U1213">
        <f>IF(AND('Raw Data'!P1206-'Raw Data'!O1206&lt;3, 'Raw Data'!P1206&gt;'Raw Data'!O1206, 'Raw Data'!F1206&lt;'Raw Data'!C1206), 'Raw Data'!H1206, 0)</f>
        <v/>
      </c>
      <c r="V1213">
        <f>IF(AND('Raw Data'!P1206-'Raw Data'!O1206&lt;3, 'Raw Data'!P1206&gt;'Raw Data'!O1206, 'Raw Data'!F1206&gt;'Raw Data'!C1206), 'Raw Data'!G1206, 0)</f>
        <v/>
      </c>
    </row>
    <row r="1214">
      <c r="A1214">
        <f>IF(AND('Raw Data'!F1207&lt;'Raw Data'!C1207, 'Raw Data'!P1207&gt;'Raw Data'!O1207, 'Raw Data'!P1207-'Raw Data'!O1207&gt;3), 'Raw Data'!J1207, 0)</f>
        <v/>
      </c>
      <c r="B1214">
        <f>IF(AND('Raw Data'!C1207&lt;'Raw Data'!F1207, 'Raw Data'!O1207&gt;'Raw Data'!P1207, 'Raw Data'!O1207-'Raw Data'!P1207&gt;3), 'Raw Data'!I1207, 0)</f>
        <v/>
      </c>
      <c r="C1214">
        <f>IF(AND('Raw Data'!F1207&lt;'Raw Data'!C1207, 'Raw Data'!P1207&gt;'Raw Data'!O1207, 'Raw Data'!P1207-'Raw Data'!O1207&lt;4), 'Raw Data'!H1207, 0)</f>
        <v/>
      </c>
      <c r="D1214">
        <f>IF(AND('Raw Data'!C1207&lt;'Raw Data'!F1207, 'Raw Data'!O1207&gt;'Raw Data'!P1207, 'Raw Data'!O1207-'Raw Data'!P1207&lt;4), 'Raw Data'!G1207, 0)</f>
        <v/>
      </c>
      <c r="E1214">
        <f>IF(ISBLANK('Raw Data'!J1207), 0, IF(AND(4=MATCH(LARGE('Raw Data'!G1207:J1207, 4), 'Raw Data'!G1207:J1207, 0), 'Raw Data'!P1207-'Raw Data'!O1207&gt;3), 'Raw Data'!J1207, 0))</f>
        <v/>
      </c>
      <c r="F1214">
        <f>IF(ISBLANK('Raw Data'!J1207), 0, IF(AND(3=MATCH(LARGE('Raw Data'!G1207:J1207, 4), 'Raw Data'!G1207:J1207, 0), 'Raw Data'!O1207-'Raw Data'!P1207&gt;3), 'Raw Data'!I1207, 0))</f>
        <v/>
      </c>
      <c r="G1214">
        <f>IF(ISBLANK('Raw Data'!J1207), 0, IF(AND(2=MATCH(LARGE('Raw Data'!G1207:J1207, 4), 'Raw Data'!G1207:J1207, 0), AND('Raw Data'!P1207-'Raw Data'!O1207&lt;4, 'Raw Data'!P1207-'Raw Data'!O1207&gt;0)), 'Raw Data'!H1207, 0))</f>
        <v/>
      </c>
      <c r="H1214">
        <f>IF(ISBLANK('Raw Data'!J1207), 0, IF(AND(1=MATCH(LARGE('Raw Data'!G1207:J1207, 4), 'Raw Data'!G1207:J1207, 0), AND('Raw Data'!O1207-'Raw Data'!P1207&lt;4, 'Raw Data'!O1207-'Raw Data'!P1207&gt;0)), 'Raw Data'!G1207, 0))</f>
        <v/>
      </c>
      <c r="I1214">
        <f>IF(ISBLANK('Raw Data'!J1207), 0, IF(AND(4=MATCH(LARGE('Raw Data'!G1207:J1207, 3), 'Raw Data'!G1207:J1207, 0), 'Raw Data'!P1207-'Raw Data'!O1207&gt;3), 'Raw Data'!J1207, 0))</f>
        <v/>
      </c>
      <c r="J1214">
        <f>IF(ISBLANK('Raw Data'!J1207), 0, IF(AND(3=MATCH(LARGE('Raw Data'!G1207:J1207, 3), 'Raw Data'!G1207:J1207, 0), 'Raw Data'!O1207-'Raw Data'!P1207&gt;3), 'Raw Data'!I1207, 0))</f>
        <v/>
      </c>
      <c r="K1214">
        <f>IF(ISBLANK('Raw Data'!J1207), 0, IF(AND(2=MATCH(LARGE('Raw Data'!G1207:J1207, 3), 'Raw Data'!G1207:J1207, 0), AND('Raw Data'!P1207-'Raw Data'!O1207&lt;4, 'Raw Data'!P1207-'Raw Data'!O1207&gt;0)), 'Raw Data'!H1207, 0))</f>
        <v/>
      </c>
      <c r="L1214">
        <f>IF(ISBLANK('Raw Data'!J1207), 0, IF(AND(1=MATCH(LARGE('Raw Data'!G1207:J1207, 3), 'Raw Data'!G1207:J1207, 0), AND('Raw Data'!O1207-'Raw Data'!P1207&lt;4, 'Raw Data'!O1207-'Raw Data'!P1207&gt;0)), 'Raw Data'!G1207, 0))</f>
        <v/>
      </c>
      <c r="M1214">
        <f>IF(ISBLANK('Raw Data'!J1207), 0, IF(AND(4=MATCH(LARGE('Raw Data'!G1207:J1207, 2), 'Raw Data'!G1207:J1207, 0), 'Raw Data'!P1207-'Raw Data'!O1207&gt;3), 'Raw Data'!J1207, 0))</f>
        <v/>
      </c>
      <c r="N1214">
        <f>IF(ISBLANK('Raw Data'!J1207), 0, IF(AND(3=MATCH(LARGE('Raw Data'!G1207:J1207, 2), 'Raw Data'!G1207:J1207, 0), 'Raw Data'!O1207-'Raw Data'!P1207&gt;3), 'Raw Data'!I1207, 0))</f>
        <v/>
      </c>
      <c r="O1214">
        <f>IF(ISBLANK('Raw Data'!J1207), 0, IF(AND(2=MATCH(LARGE('Raw Data'!G1207:J1207, 2), 'Raw Data'!G1207:J1207, 0), AND('Raw Data'!P1207-'Raw Data'!O1207&lt;4, 'Raw Data'!P1207-'Raw Data'!O1207&gt;0)), 'Raw Data'!H1207, 0))</f>
        <v/>
      </c>
      <c r="P1214">
        <f>IF(ISBLANK('Raw Data'!J1207), 0, IF(AND(1=MATCH(LARGE('Raw Data'!G1207:J1207, 2), 'Raw Data'!G1207:J1207, 0), AND('Raw Data'!O1207-'Raw Data'!P1207&lt;4, 'Raw Data'!O1207-'Raw Data'!P1207&gt;0)), 'Raw Data'!G1207, 0))</f>
        <v/>
      </c>
      <c r="Q1214">
        <f>IF(ISBLANK('Raw Data'!J1207), 0, IF(AND(4=MATCH(LARGE('Raw Data'!G1207:J1207, 1), 'Raw Data'!G1207:J1207, 0), 'Raw Data'!P1207-'Raw Data'!O1207&gt;3), 'Raw Data'!J1207, 0))</f>
        <v/>
      </c>
      <c r="R1214">
        <f>IF(ISBLANK('Raw Data'!J1207), 0, IF(AND(3=MATCH(LARGE('Raw Data'!G1207:J1207, 1), 'Raw Data'!G1207:J1207, 0), 'Raw Data'!O1207-'Raw Data'!P1207&gt;3), 'Raw Data'!I1207, 0))</f>
        <v/>
      </c>
      <c r="S1214">
        <f>IF(AND('Raw Data'!P1207-'Raw Data'!O1207&gt;4, 'Raw Data'!F1207&lt;'Raw Data'!C1207), 'Raw Data'!J1207, 0)</f>
        <v/>
      </c>
      <c r="T1214">
        <f>IF(AND('Raw Data'!O1207-'Raw Data'!P1207&gt;4, 'Raw Data'!F1207&gt;'Raw Data'!C1207), 'Raw Data'!I1207, 0)</f>
        <v/>
      </c>
      <c r="U1214">
        <f>IF(AND('Raw Data'!P1207-'Raw Data'!O1207&lt;3, 'Raw Data'!P1207&gt;'Raw Data'!O1207, 'Raw Data'!F1207&lt;'Raw Data'!C1207), 'Raw Data'!H1207, 0)</f>
        <v/>
      </c>
      <c r="V1214">
        <f>IF(AND('Raw Data'!P1207-'Raw Data'!O1207&lt;3, 'Raw Data'!P1207&gt;'Raw Data'!O1207, 'Raw Data'!F1207&gt;'Raw Data'!C1207), 'Raw Data'!G1207, 0)</f>
        <v/>
      </c>
    </row>
    <row r="1215">
      <c r="A1215">
        <f>IF(AND('Raw Data'!F1208&lt;'Raw Data'!C1208, 'Raw Data'!P1208&gt;'Raw Data'!O1208, 'Raw Data'!P1208-'Raw Data'!O1208&gt;3), 'Raw Data'!J1208, 0)</f>
        <v/>
      </c>
      <c r="B1215">
        <f>IF(AND('Raw Data'!C1208&lt;'Raw Data'!F1208, 'Raw Data'!O1208&gt;'Raw Data'!P1208, 'Raw Data'!O1208-'Raw Data'!P1208&gt;3), 'Raw Data'!I1208, 0)</f>
        <v/>
      </c>
      <c r="C1215">
        <f>IF(AND('Raw Data'!F1208&lt;'Raw Data'!C1208, 'Raw Data'!P1208&gt;'Raw Data'!O1208, 'Raw Data'!P1208-'Raw Data'!O1208&lt;4), 'Raw Data'!H1208, 0)</f>
        <v/>
      </c>
      <c r="D1215">
        <f>IF(AND('Raw Data'!C1208&lt;'Raw Data'!F1208, 'Raw Data'!O1208&gt;'Raw Data'!P1208, 'Raw Data'!O1208-'Raw Data'!P1208&lt;4), 'Raw Data'!G1208, 0)</f>
        <v/>
      </c>
      <c r="E1215">
        <f>IF(ISBLANK('Raw Data'!J1208), 0, IF(AND(4=MATCH(LARGE('Raw Data'!G1208:J1208, 4), 'Raw Data'!G1208:J1208, 0), 'Raw Data'!P1208-'Raw Data'!O1208&gt;3), 'Raw Data'!J1208, 0))</f>
        <v/>
      </c>
      <c r="F1215">
        <f>IF(ISBLANK('Raw Data'!J1208), 0, IF(AND(3=MATCH(LARGE('Raw Data'!G1208:J1208, 4), 'Raw Data'!G1208:J1208, 0), 'Raw Data'!O1208-'Raw Data'!P1208&gt;3), 'Raw Data'!I1208, 0))</f>
        <v/>
      </c>
      <c r="G1215">
        <f>IF(ISBLANK('Raw Data'!J1208), 0, IF(AND(2=MATCH(LARGE('Raw Data'!G1208:J1208, 4), 'Raw Data'!G1208:J1208, 0), AND('Raw Data'!P1208-'Raw Data'!O1208&lt;4, 'Raw Data'!P1208-'Raw Data'!O1208&gt;0)), 'Raw Data'!H1208, 0))</f>
        <v/>
      </c>
      <c r="H1215">
        <f>IF(ISBLANK('Raw Data'!J1208), 0, IF(AND(1=MATCH(LARGE('Raw Data'!G1208:J1208, 4), 'Raw Data'!G1208:J1208, 0), AND('Raw Data'!O1208-'Raw Data'!P1208&lt;4, 'Raw Data'!O1208-'Raw Data'!P1208&gt;0)), 'Raw Data'!G1208, 0))</f>
        <v/>
      </c>
      <c r="I1215">
        <f>IF(ISBLANK('Raw Data'!J1208), 0, IF(AND(4=MATCH(LARGE('Raw Data'!G1208:J1208, 3), 'Raw Data'!G1208:J1208, 0), 'Raw Data'!P1208-'Raw Data'!O1208&gt;3), 'Raw Data'!J1208, 0))</f>
        <v/>
      </c>
      <c r="J1215">
        <f>IF(ISBLANK('Raw Data'!J1208), 0, IF(AND(3=MATCH(LARGE('Raw Data'!G1208:J1208, 3), 'Raw Data'!G1208:J1208, 0), 'Raw Data'!O1208-'Raw Data'!P1208&gt;3), 'Raw Data'!I1208, 0))</f>
        <v/>
      </c>
      <c r="K1215">
        <f>IF(ISBLANK('Raw Data'!J1208), 0, IF(AND(2=MATCH(LARGE('Raw Data'!G1208:J1208, 3), 'Raw Data'!G1208:J1208, 0), AND('Raw Data'!P1208-'Raw Data'!O1208&lt;4, 'Raw Data'!P1208-'Raw Data'!O1208&gt;0)), 'Raw Data'!H1208, 0))</f>
        <v/>
      </c>
      <c r="L1215">
        <f>IF(ISBLANK('Raw Data'!J1208), 0, IF(AND(1=MATCH(LARGE('Raw Data'!G1208:J1208, 3), 'Raw Data'!G1208:J1208, 0), AND('Raw Data'!O1208-'Raw Data'!P1208&lt;4, 'Raw Data'!O1208-'Raw Data'!P1208&gt;0)), 'Raw Data'!G1208, 0))</f>
        <v/>
      </c>
      <c r="M1215">
        <f>IF(ISBLANK('Raw Data'!J1208), 0, IF(AND(4=MATCH(LARGE('Raw Data'!G1208:J1208, 2), 'Raw Data'!G1208:J1208, 0), 'Raw Data'!P1208-'Raw Data'!O1208&gt;3), 'Raw Data'!J1208, 0))</f>
        <v/>
      </c>
      <c r="N1215">
        <f>IF(ISBLANK('Raw Data'!J1208), 0, IF(AND(3=MATCH(LARGE('Raw Data'!G1208:J1208, 2), 'Raw Data'!G1208:J1208, 0), 'Raw Data'!O1208-'Raw Data'!P1208&gt;3), 'Raw Data'!I1208, 0))</f>
        <v/>
      </c>
      <c r="O1215">
        <f>IF(ISBLANK('Raw Data'!J1208), 0, IF(AND(2=MATCH(LARGE('Raw Data'!G1208:J1208, 2), 'Raw Data'!G1208:J1208, 0), AND('Raw Data'!P1208-'Raw Data'!O1208&lt;4, 'Raw Data'!P1208-'Raw Data'!O1208&gt;0)), 'Raw Data'!H1208, 0))</f>
        <v/>
      </c>
      <c r="P1215">
        <f>IF(ISBLANK('Raw Data'!J1208), 0, IF(AND(1=MATCH(LARGE('Raw Data'!G1208:J1208, 2), 'Raw Data'!G1208:J1208, 0), AND('Raw Data'!O1208-'Raw Data'!P1208&lt;4, 'Raw Data'!O1208-'Raw Data'!P1208&gt;0)), 'Raw Data'!G1208, 0))</f>
        <v/>
      </c>
      <c r="Q1215">
        <f>IF(ISBLANK('Raw Data'!J1208), 0, IF(AND(4=MATCH(LARGE('Raw Data'!G1208:J1208, 1), 'Raw Data'!G1208:J1208, 0), 'Raw Data'!P1208-'Raw Data'!O1208&gt;3), 'Raw Data'!J1208, 0))</f>
        <v/>
      </c>
      <c r="R1215">
        <f>IF(ISBLANK('Raw Data'!J1208), 0, IF(AND(3=MATCH(LARGE('Raw Data'!G1208:J1208, 1), 'Raw Data'!G1208:J1208, 0), 'Raw Data'!O1208-'Raw Data'!P1208&gt;3), 'Raw Data'!I1208, 0))</f>
        <v/>
      </c>
      <c r="S1215">
        <f>IF(AND('Raw Data'!P1208-'Raw Data'!O1208&gt;4, 'Raw Data'!F1208&lt;'Raw Data'!C1208), 'Raw Data'!J1208, 0)</f>
        <v/>
      </c>
      <c r="T1215">
        <f>IF(AND('Raw Data'!O1208-'Raw Data'!P1208&gt;4, 'Raw Data'!F1208&gt;'Raw Data'!C1208), 'Raw Data'!I1208, 0)</f>
        <v/>
      </c>
      <c r="U1215">
        <f>IF(AND('Raw Data'!P1208-'Raw Data'!O1208&lt;3, 'Raw Data'!P1208&gt;'Raw Data'!O1208, 'Raw Data'!F1208&lt;'Raw Data'!C1208), 'Raw Data'!H1208, 0)</f>
        <v/>
      </c>
      <c r="V1215">
        <f>IF(AND('Raw Data'!P1208-'Raw Data'!O1208&lt;3, 'Raw Data'!P1208&gt;'Raw Data'!O1208, 'Raw Data'!F1208&gt;'Raw Data'!C1208), 'Raw Data'!G1208, 0)</f>
        <v/>
      </c>
    </row>
    <row r="1216">
      <c r="A1216">
        <f>IF(AND('Raw Data'!F1209&lt;'Raw Data'!C1209, 'Raw Data'!P1209&gt;'Raw Data'!O1209, 'Raw Data'!P1209-'Raw Data'!O1209&gt;3), 'Raw Data'!J1209, 0)</f>
        <v/>
      </c>
      <c r="B1216">
        <f>IF(AND('Raw Data'!C1209&lt;'Raw Data'!F1209, 'Raw Data'!O1209&gt;'Raw Data'!P1209, 'Raw Data'!O1209-'Raw Data'!P1209&gt;3), 'Raw Data'!I1209, 0)</f>
        <v/>
      </c>
      <c r="C1216">
        <f>IF(AND('Raw Data'!F1209&lt;'Raw Data'!C1209, 'Raw Data'!P1209&gt;'Raw Data'!O1209, 'Raw Data'!P1209-'Raw Data'!O1209&lt;4), 'Raw Data'!H1209, 0)</f>
        <v/>
      </c>
      <c r="D1216">
        <f>IF(AND('Raw Data'!C1209&lt;'Raw Data'!F1209, 'Raw Data'!O1209&gt;'Raw Data'!P1209, 'Raw Data'!O1209-'Raw Data'!P1209&lt;4), 'Raw Data'!G1209, 0)</f>
        <v/>
      </c>
      <c r="E1216">
        <f>IF(ISBLANK('Raw Data'!J1209), 0, IF(AND(4=MATCH(LARGE('Raw Data'!G1209:J1209, 4), 'Raw Data'!G1209:J1209, 0), 'Raw Data'!P1209-'Raw Data'!O1209&gt;3), 'Raw Data'!J1209, 0))</f>
        <v/>
      </c>
      <c r="F1216">
        <f>IF(ISBLANK('Raw Data'!J1209), 0, IF(AND(3=MATCH(LARGE('Raw Data'!G1209:J1209, 4), 'Raw Data'!G1209:J1209, 0), 'Raw Data'!O1209-'Raw Data'!P1209&gt;3), 'Raw Data'!I1209, 0))</f>
        <v/>
      </c>
      <c r="G1216">
        <f>IF(ISBLANK('Raw Data'!J1209), 0, IF(AND(2=MATCH(LARGE('Raw Data'!G1209:J1209, 4), 'Raw Data'!G1209:J1209, 0), AND('Raw Data'!P1209-'Raw Data'!O1209&lt;4, 'Raw Data'!P1209-'Raw Data'!O1209&gt;0)), 'Raw Data'!H1209, 0))</f>
        <v/>
      </c>
      <c r="H1216">
        <f>IF(ISBLANK('Raw Data'!J1209), 0, IF(AND(1=MATCH(LARGE('Raw Data'!G1209:J1209, 4), 'Raw Data'!G1209:J1209, 0), AND('Raw Data'!O1209-'Raw Data'!P1209&lt;4, 'Raw Data'!O1209-'Raw Data'!P1209&gt;0)), 'Raw Data'!G1209, 0))</f>
        <v/>
      </c>
      <c r="I1216">
        <f>IF(ISBLANK('Raw Data'!J1209), 0, IF(AND(4=MATCH(LARGE('Raw Data'!G1209:J1209, 3), 'Raw Data'!G1209:J1209, 0), 'Raw Data'!P1209-'Raw Data'!O1209&gt;3), 'Raw Data'!J1209, 0))</f>
        <v/>
      </c>
      <c r="J1216">
        <f>IF(ISBLANK('Raw Data'!J1209), 0, IF(AND(3=MATCH(LARGE('Raw Data'!G1209:J1209, 3), 'Raw Data'!G1209:J1209, 0), 'Raw Data'!O1209-'Raw Data'!P1209&gt;3), 'Raw Data'!I1209, 0))</f>
        <v/>
      </c>
      <c r="K1216">
        <f>IF(ISBLANK('Raw Data'!J1209), 0, IF(AND(2=MATCH(LARGE('Raw Data'!G1209:J1209, 3), 'Raw Data'!G1209:J1209, 0), AND('Raw Data'!P1209-'Raw Data'!O1209&lt;4, 'Raw Data'!P1209-'Raw Data'!O1209&gt;0)), 'Raw Data'!H1209, 0))</f>
        <v/>
      </c>
      <c r="L1216">
        <f>IF(ISBLANK('Raw Data'!J1209), 0, IF(AND(1=MATCH(LARGE('Raw Data'!G1209:J1209, 3), 'Raw Data'!G1209:J1209, 0), AND('Raw Data'!O1209-'Raw Data'!P1209&lt;4, 'Raw Data'!O1209-'Raw Data'!P1209&gt;0)), 'Raw Data'!G1209, 0))</f>
        <v/>
      </c>
      <c r="M1216">
        <f>IF(ISBLANK('Raw Data'!J1209), 0, IF(AND(4=MATCH(LARGE('Raw Data'!G1209:J1209, 2), 'Raw Data'!G1209:J1209, 0), 'Raw Data'!P1209-'Raw Data'!O1209&gt;3), 'Raw Data'!J1209, 0))</f>
        <v/>
      </c>
      <c r="N1216">
        <f>IF(ISBLANK('Raw Data'!J1209), 0, IF(AND(3=MATCH(LARGE('Raw Data'!G1209:J1209, 2), 'Raw Data'!G1209:J1209, 0), 'Raw Data'!O1209-'Raw Data'!P1209&gt;3), 'Raw Data'!I1209, 0))</f>
        <v/>
      </c>
      <c r="O1216">
        <f>IF(ISBLANK('Raw Data'!J1209), 0, IF(AND(2=MATCH(LARGE('Raw Data'!G1209:J1209, 2), 'Raw Data'!G1209:J1209, 0), AND('Raw Data'!P1209-'Raw Data'!O1209&lt;4, 'Raw Data'!P1209-'Raw Data'!O1209&gt;0)), 'Raw Data'!H1209, 0))</f>
        <v/>
      </c>
      <c r="P1216">
        <f>IF(ISBLANK('Raw Data'!J1209), 0, IF(AND(1=MATCH(LARGE('Raw Data'!G1209:J1209, 2), 'Raw Data'!G1209:J1209, 0), AND('Raw Data'!O1209-'Raw Data'!P1209&lt;4, 'Raw Data'!O1209-'Raw Data'!P1209&gt;0)), 'Raw Data'!G1209, 0))</f>
        <v/>
      </c>
      <c r="Q1216">
        <f>IF(ISBLANK('Raw Data'!J1209), 0, IF(AND(4=MATCH(LARGE('Raw Data'!G1209:J1209, 1), 'Raw Data'!G1209:J1209, 0), 'Raw Data'!P1209-'Raw Data'!O1209&gt;3), 'Raw Data'!J1209, 0))</f>
        <v/>
      </c>
      <c r="R1216">
        <f>IF(ISBLANK('Raw Data'!J1209), 0, IF(AND(3=MATCH(LARGE('Raw Data'!G1209:J1209, 1), 'Raw Data'!G1209:J1209, 0), 'Raw Data'!O1209-'Raw Data'!P1209&gt;3), 'Raw Data'!I1209, 0))</f>
        <v/>
      </c>
      <c r="S1216">
        <f>IF(AND('Raw Data'!P1209-'Raw Data'!O1209&gt;4, 'Raw Data'!F1209&lt;'Raw Data'!C1209), 'Raw Data'!J1209, 0)</f>
        <v/>
      </c>
      <c r="T1216">
        <f>IF(AND('Raw Data'!O1209-'Raw Data'!P1209&gt;4, 'Raw Data'!F1209&gt;'Raw Data'!C1209), 'Raw Data'!I1209, 0)</f>
        <v/>
      </c>
      <c r="U1216">
        <f>IF(AND('Raw Data'!P1209-'Raw Data'!O1209&lt;3, 'Raw Data'!P1209&gt;'Raw Data'!O1209, 'Raw Data'!F1209&lt;'Raw Data'!C1209), 'Raw Data'!H1209, 0)</f>
        <v/>
      </c>
      <c r="V1216">
        <f>IF(AND('Raw Data'!P1209-'Raw Data'!O1209&lt;3, 'Raw Data'!P1209&gt;'Raw Data'!O1209, 'Raw Data'!F1209&gt;'Raw Data'!C1209), 'Raw Data'!G1209, 0)</f>
        <v/>
      </c>
    </row>
    <row r="1217">
      <c r="A1217">
        <f>IF(AND('Raw Data'!F1210&lt;'Raw Data'!C1210, 'Raw Data'!P1210&gt;'Raw Data'!O1210, 'Raw Data'!P1210-'Raw Data'!O1210&gt;3), 'Raw Data'!J1210, 0)</f>
        <v/>
      </c>
      <c r="B1217">
        <f>IF(AND('Raw Data'!C1210&lt;'Raw Data'!F1210, 'Raw Data'!O1210&gt;'Raw Data'!P1210, 'Raw Data'!O1210-'Raw Data'!P1210&gt;3), 'Raw Data'!I1210, 0)</f>
        <v/>
      </c>
      <c r="C1217">
        <f>IF(AND('Raw Data'!F1210&lt;'Raw Data'!C1210, 'Raw Data'!P1210&gt;'Raw Data'!O1210, 'Raw Data'!P1210-'Raw Data'!O1210&lt;4), 'Raw Data'!H1210, 0)</f>
        <v/>
      </c>
      <c r="D1217">
        <f>IF(AND('Raw Data'!C1210&lt;'Raw Data'!F1210, 'Raw Data'!O1210&gt;'Raw Data'!P1210, 'Raw Data'!O1210-'Raw Data'!P1210&lt;4), 'Raw Data'!G1210, 0)</f>
        <v/>
      </c>
      <c r="E1217">
        <f>IF(ISBLANK('Raw Data'!J1210), 0, IF(AND(4=MATCH(LARGE('Raw Data'!G1210:J1210, 4), 'Raw Data'!G1210:J1210, 0), 'Raw Data'!P1210-'Raw Data'!O1210&gt;3), 'Raw Data'!J1210, 0))</f>
        <v/>
      </c>
      <c r="F1217">
        <f>IF(ISBLANK('Raw Data'!J1210), 0, IF(AND(3=MATCH(LARGE('Raw Data'!G1210:J1210, 4), 'Raw Data'!G1210:J1210, 0), 'Raw Data'!O1210-'Raw Data'!P1210&gt;3), 'Raw Data'!I1210, 0))</f>
        <v/>
      </c>
      <c r="G1217">
        <f>IF(ISBLANK('Raw Data'!J1210), 0, IF(AND(2=MATCH(LARGE('Raw Data'!G1210:J1210, 4), 'Raw Data'!G1210:J1210, 0), AND('Raw Data'!P1210-'Raw Data'!O1210&lt;4, 'Raw Data'!P1210-'Raw Data'!O1210&gt;0)), 'Raw Data'!H1210, 0))</f>
        <v/>
      </c>
      <c r="H1217">
        <f>IF(ISBLANK('Raw Data'!J1210), 0, IF(AND(1=MATCH(LARGE('Raw Data'!G1210:J1210, 4), 'Raw Data'!G1210:J1210, 0), AND('Raw Data'!O1210-'Raw Data'!P1210&lt;4, 'Raw Data'!O1210-'Raw Data'!P1210&gt;0)), 'Raw Data'!G1210, 0))</f>
        <v/>
      </c>
      <c r="I1217">
        <f>IF(ISBLANK('Raw Data'!J1210), 0, IF(AND(4=MATCH(LARGE('Raw Data'!G1210:J1210, 3), 'Raw Data'!G1210:J1210, 0), 'Raw Data'!P1210-'Raw Data'!O1210&gt;3), 'Raw Data'!J1210, 0))</f>
        <v/>
      </c>
      <c r="J1217">
        <f>IF(ISBLANK('Raw Data'!J1210), 0, IF(AND(3=MATCH(LARGE('Raw Data'!G1210:J1210, 3), 'Raw Data'!G1210:J1210, 0), 'Raw Data'!O1210-'Raw Data'!P1210&gt;3), 'Raw Data'!I1210, 0))</f>
        <v/>
      </c>
      <c r="K1217">
        <f>IF(ISBLANK('Raw Data'!J1210), 0, IF(AND(2=MATCH(LARGE('Raw Data'!G1210:J1210, 3), 'Raw Data'!G1210:J1210, 0), AND('Raw Data'!P1210-'Raw Data'!O1210&lt;4, 'Raw Data'!P1210-'Raw Data'!O1210&gt;0)), 'Raw Data'!H1210, 0))</f>
        <v/>
      </c>
      <c r="L1217">
        <f>IF(ISBLANK('Raw Data'!J1210), 0, IF(AND(1=MATCH(LARGE('Raw Data'!G1210:J1210, 3), 'Raw Data'!G1210:J1210, 0), AND('Raw Data'!O1210-'Raw Data'!P1210&lt;4, 'Raw Data'!O1210-'Raw Data'!P1210&gt;0)), 'Raw Data'!G1210, 0))</f>
        <v/>
      </c>
      <c r="M1217">
        <f>IF(ISBLANK('Raw Data'!J1210), 0, IF(AND(4=MATCH(LARGE('Raw Data'!G1210:J1210, 2), 'Raw Data'!G1210:J1210, 0), 'Raw Data'!P1210-'Raw Data'!O1210&gt;3), 'Raw Data'!J1210, 0))</f>
        <v/>
      </c>
      <c r="N1217">
        <f>IF(ISBLANK('Raw Data'!J1210), 0, IF(AND(3=MATCH(LARGE('Raw Data'!G1210:J1210, 2), 'Raw Data'!G1210:J1210, 0), 'Raw Data'!O1210-'Raw Data'!P1210&gt;3), 'Raw Data'!I1210, 0))</f>
        <v/>
      </c>
      <c r="O1217">
        <f>IF(ISBLANK('Raw Data'!J1210), 0, IF(AND(2=MATCH(LARGE('Raw Data'!G1210:J1210, 2), 'Raw Data'!G1210:J1210, 0), AND('Raw Data'!P1210-'Raw Data'!O1210&lt;4, 'Raw Data'!P1210-'Raw Data'!O1210&gt;0)), 'Raw Data'!H1210, 0))</f>
        <v/>
      </c>
      <c r="P1217">
        <f>IF(ISBLANK('Raw Data'!J1210), 0, IF(AND(1=MATCH(LARGE('Raw Data'!G1210:J1210, 2), 'Raw Data'!G1210:J1210, 0), AND('Raw Data'!O1210-'Raw Data'!P1210&lt;4, 'Raw Data'!O1210-'Raw Data'!P1210&gt;0)), 'Raw Data'!G1210, 0))</f>
        <v/>
      </c>
      <c r="Q1217">
        <f>IF(ISBLANK('Raw Data'!J1210), 0, IF(AND(4=MATCH(LARGE('Raw Data'!G1210:J1210, 1), 'Raw Data'!G1210:J1210, 0), 'Raw Data'!P1210-'Raw Data'!O1210&gt;3), 'Raw Data'!J1210, 0))</f>
        <v/>
      </c>
      <c r="R1217">
        <f>IF(ISBLANK('Raw Data'!J1210), 0, IF(AND(3=MATCH(LARGE('Raw Data'!G1210:J1210, 1), 'Raw Data'!G1210:J1210, 0), 'Raw Data'!O1210-'Raw Data'!P1210&gt;3), 'Raw Data'!I1210, 0))</f>
        <v/>
      </c>
      <c r="S1217">
        <f>IF(AND('Raw Data'!P1210-'Raw Data'!O1210&gt;4, 'Raw Data'!F1210&lt;'Raw Data'!C1210), 'Raw Data'!J1210, 0)</f>
        <v/>
      </c>
      <c r="T1217">
        <f>IF(AND('Raw Data'!O1210-'Raw Data'!P1210&gt;4, 'Raw Data'!F1210&gt;'Raw Data'!C1210), 'Raw Data'!I1210, 0)</f>
        <v/>
      </c>
      <c r="U1217">
        <f>IF(AND('Raw Data'!P1210-'Raw Data'!O1210&lt;3, 'Raw Data'!P1210&gt;'Raw Data'!O1210, 'Raw Data'!F1210&lt;'Raw Data'!C1210), 'Raw Data'!H1210, 0)</f>
        <v/>
      </c>
      <c r="V1217">
        <f>IF(AND('Raw Data'!P1210-'Raw Data'!O1210&lt;3, 'Raw Data'!P1210&gt;'Raw Data'!O1210, 'Raw Data'!F1210&gt;'Raw Data'!C1210), 'Raw Data'!G1210, 0)</f>
        <v/>
      </c>
    </row>
    <row r="1218">
      <c r="A1218">
        <f>IF(AND('Raw Data'!F1211&lt;'Raw Data'!C1211, 'Raw Data'!P1211&gt;'Raw Data'!O1211, 'Raw Data'!P1211-'Raw Data'!O1211&gt;3), 'Raw Data'!J1211, 0)</f>
        <v/>
      </c>
      <c r="B1218">
        <f>IF(AND('Raw Data'!C1211&lt;'Raw Data'!F1211, 'Raw Data'!O1211&gt;'Raw Data'!P1211, 'Raw Data'!O1211-'Raw Data'!P1211&gt;3), 'Raw Data'!I1211, 0)</f>
        <v/>
      </c>
      <c r="C1218">
        <f>IF(AND('Raw Data'!F1211&lt;'Raw Data'!C1211, 'Raw Data'!P1211&gt;'Raw Data'!O1211, 'Raw Data'!P1211-'Raw Data'!O1211&lt;4), 'Raw Data'!H1211, 0)</f>
        <v/>
      </c>
      <c r="D1218">
        <f>IF(AND('Raw Data'!C1211&lt;'Raw Data'!F1211, 'Raw Data'!O1211&gt;'Raw Data'!P1211, 'Raw Data'!O1211-'Raw Data'!P1211&lt;4), 'Raw Data'!G1211, 0)</f>
        <v/>
      </c>
      <c r="E1218">
        <f>IF(ISBLANK('Raw Data'!J1211), 0, IF(AND(4=MATCH(LARGE('Raw Data'!G1211:J1211, 4), 'Raw Data'!G1211:J1211, 0), 'Raw Data'!P1211-'Raw Data'!O1211&gt;3), 'Raw Data'!J1211, 0))</f>
        <v/>
      </c>
      <c r="F1218">
        <f>IF(ISBLANK('Raw Data'!J1211), 0, IF(AND(3=MATCH(LARGE('Raw Data'!G1211:J1211, 4), 'Raw Data'!G1211:J1211, 0), 'Raw Data'!O1211-'Raw Data'!P1211&gt;3), 'Raw Data'!I1211, 0))</f>
        <v/>
      </c>
      <c r="G1218">
        <f>IF(ISBLANK('Raw Data'!J1211), 0, IF(AND(2=MATCH(LARGE('Raw Data'!G1211:J1211, 4), 'Raw Data'!G1211:J1211, 0), AND('Raw Data'!P1211-'Raw Data'!O1211&lt;4, 'Raw Data'!P1211-'Raw Data'!O1211&gt;0)), 'Raw Data'!H1211, 0))</f>
        <v/>
      </c>
      <c r="H1218">
        <f>IF(ISBLANK('Raw Data'!J1211), 0, IF(AND(1=MATCH(LARGE('Raw Data'!G1211:J1211, 4), 'Raw Data'!G1211:J1211, 0), AND('Raw Data'!O1211-'Raw Data'!P1211&lt;4, 'Raw Data'!O1211-'Raw Data'!P1211&gt;0)), 'Raw Data'!G1211, 0))</f>
        <v/>
      </c>
      <c r="I1218">
        <f>IF(ISBLANK('Raw Data'!J1211), 0, IF(AND(4=MATCH(LARGE('Raw Data'!G1211:J1211, 3), 'Raw Data'!G1211:J1211, 0), 'Raw Data'!P1211-'Raw Data'!O1211&gt;3), 'Raw Data'!J1211, 0))</f>
        <v/>
      </c>
      <c r="J1218">
        <f>IF(ISBLANK('Raw Data'!J1211), 0, IF(AND(3=MATCH(LARGE('Raw Data'!G1211:J1211, 3), 'Raw Data'!G1211:J1211, 0), 'Raw Data'!O1211-'Raw Data'!P1211&gt;3), 'Raw Data'!I1211, 0))</f>
        <v/>
      </c>
      <c r="K1218">
        <f>IF(ISBLANK('Raw Data'!J1211), 0, IF(AND(2=MATCH(LARGE('Raw Data'!G1211:J1211, 3), 'Raw Data'!G1211:J1211, 0), AND('Raw Data'!P1211-'Raw Data'!O1211&lt;4, 'Raw Data'!P1211-'Raw Data'!O1211&gt;0)), 'Raw Data'!H1211, 0))</f>
        <v/>
      </c>
      <c r="L1218">
        <f>IF(ISBLANK('Raw Data'!J1211), 0, IF(AND(1=MATCH(LARGE('Raw Data'!G1211:J1211, 3), 'Raw Data'!G1211:J1211, 0), AND('Raw Data'!O1211-'Raw Data'!P1211&lt;4, 'Raw Data'!O1211-'Raw Data'!P1211&gt;0)), 'Raw Data'!G1211, 0))</f>
        <v/>
      </c>
      <c r="M1218">
        <f>IF(ISBLANK('Raw Data'!J1211), 0, IF(AND(4=MATCH(LARGE('Raw Data'!G1211:J1211, 2), 'Raw Data'!G1211:J1211, 0), 'Raw Data'!P1211-'Raw Data'!O1211&gt;3), 'Raw Data'!J1211, 0))</f>
        <v/>
      </c>
      <c r="N1218">
        <f>IF(ISBLANK('Raw Data'!J1211), 0, IF(AND(3=MATCH(LARGE('Raw Data'!G1211:J1211, 2), 'Raw Data'!G1211:J1211, 0), 'Raw Data'!O1211-'Raw Data'!P1211&gt;3), 'Raw Data'!I1211, 0))</f>
        <v/>
      </c>
      <c r="O1218">
        <f>IF(ISBLANK('Raw Data'!J1211), 0, IF(AND(2=MATCH(LARGE('Raw Data'!G1211:J1211, 2), 'Raw Data'!G1211:J1211, 0), AND('Raw Data'!P1211-'Raw Data'!O1211&lt;4, 'Raw Data'!P1211-'Raw Data'!O1211&gt;0)), 'Raw Data'!H1211, 0))</f>
        <v/>
      </c>
      <c r="P1218">
        <f>IF(ISBLANK('Raw Data'!J1211), 0, IF(AND(1=MATCH(LARGE('Raw Data'!G1211:J1211, 2), 'Raw Data'!G1211:J1211, 0), AND('Raw Data'!O1211-'Raw Data'!P1211&lt;4, 'Raw Data'!O1211-'Raw Data'!P1211&gt;0)), 'Raw Data'!G1211, 0))</f>
        <v/>
      </c>
      <c r="Q1218">
        <f>IF(ISBLANK('Raw Data'!J1211), 0, IF(AND(4=MATCH(LARGE('Raw Data'!G1211:J1211, 1), 'Raw Data'!G1211:J1211, 0), 'Raw Data'!P1211-'Raw Data'!O1211&gt;3), 'Raw Data'!J1211, 0))</f>
        <v/>
      </c>
      <c r="R1218">
        <f>IF(ISBLANK('Raw Data'!J1211), 0, IF(AND(3=MATCH(LARGE('Raw Data'!G1211:J1211, 1), 'Raw Data'!G1211:J1211, 0), 'Raw Data'!O1211-'Raw Data'!P1211&gt;3), 'Raw Data'!I1211, 0))</f>
        <v/>
      </c>
      <c r="S1218">
        <f>IF(AND('Raw Data'!P1211-'Raw Data'!O1211&gt;4, 'Raw Data'!F1211&lt;'Raw Data'!C1211), 'Raw Data'!J1211, 0)</f>
        <v/>
      </c>
      <c r="T1218">
        <f>IF(AND('Raw Data'!O1211-'Raw Data'!P1211&gt;4, 'Raw Data'!F1211&gt;'Raw Data'!C1211), 'Raw Data'!I1211, 0)</f>
        <v/>
      </c>
      <c r="U1218">
        <f>IF(AND('Raw Data'!P1211-'Raw Data'!O1211&lt;3, 'Raw Data'!P1211&gt;'Raw Data'!O1211, 'Raw Data'!F1211&lt;'Raw Data'!C1211), 'Raw Data'!H1211, 0)</f>
        <v/>
      </c>
      <c r="V1218">
        <f>IF(AND('Raw Data'!P1211-'Raw Data'!O1211&lt;3, 'Raw Data'!P1211&gt;'Raw Data'!O1211, 'Raw Data'!F1211&gt;'Raw Data'!C1211), 'Raw Data'!G1211, 0)</f>
        <v/>
      </c>
    </row>
    <row r="1219">
      <c r="A1219">
        <f>IF(AND('Raw Data'!F1212&lt;'Raw Data'!C1212, 'Raw Data'!P1212&gt;'Raw Data'!O1212, 'Raw Data'!P1212-'Raw Data'!O1212&gt;3), 'Raw Data'!J1212, 0)</f>
        <v/>
      </c>
      <c r="B1219">
        <f>IF(AND('Raw Data'!C1212&lt;'Raw Data'!F1212, 'Raw Data'!O1212&gt;'Raw Data'!P1212, 'Raw Data'!O1212-'Raw Data'!P1212&gt;3), 'Raw Data'!I1212, 0)</f>
        <v/>
      </c>
      <c r="C1219">
        <f>IF(AND('Raw Data'!F1212&lt;'Raw Data'!C1212, 'Raw Data'!P1212&gt;'Raw Data'!O1212, 'Raw Data'!P1212-'Raw Data'!O1212&lt;4), 'Raw Data'!H1212, 0)</f>
        <v/>
      </c>
      <c r="D1219">
        <f>IF(AND('Raw Data'!C1212&lt;'Raw Data'!F1212, 'Raw Data'!O1212&gt;'Raw Data'!P1212, 'Raw Data'!O1212-'Raw Data'!P1212&lt;4), 'Raw Data'!G1212, 0)</f>
        <v/>
      </c>
      <c r="E1219">
        <f>IF(ISBLANK('Raw Data'!J1212), 0, IF(AND(4=MATCH(LARGE('Raw Data'!G1212:J1212, 4), 'Raw Data'!G1212:J1212, 0), 'Raw Data'!P1212-'Raw Data'!O1212&gt;3), 'Raw Data'!J1212, 0))</f>
        <v/>
      </c>
      <c r="F1219">
        <f>IF(ISBLANK('Raw Data'!J1212), 0, IF(AND(3=MATCH(LARGE('Raw Data'!G1212:J1212, 4), 'Raw Data'!G1212:J1212, 0), 'Raw Data'!O1212-'Raw Data'!P1212&gt;3), 'Raw Data'!I1212, 0))</f>
        <v/>
      </c>
      <c r="G1219">
        <f>IF(ISBLANK('Raw Data'!J1212), 0, IF(AND(2=MATCH(LARGE('Raw Data'!G1212:J1212, 4), 'Raw Data'!G1212:J1212, 0), AND('Raw Data'!P1212-'Raw Data'!O1212&lt;4, 'Raw Data'!P1212-'Raw Data'!O1212&gt;0)), 'Raw Data'!H1212, 0))</f>
        <v/>
      </c>
      <c r="H1219">
        <f>IF(ISBLANK('Raw Data'!J1212), 0, IF(AND(1=MATCH(LARGE('Raw Data'!G1212:J1212, 4), 'Raw Data'!G1212:J1212, 0), AND('Raw Data'!O1212-'Raw Data'!P1212&lt;4, 'Raw Data'!O1212-'Raw Data'!P1212&gt;0)), 'Raw Data'!G1212, 0))</f>
        <v/>
      </c>
      <c r="I1219">
        <f>IF(ISBLANK('Raw Data'!J1212), 0, IF(AND(4=MATCH(LARGE('Raw Data'!G1212:J1212, 3), 'Raw Data'!G1212:J1212, 0), 'Raw Data'!P1212-'Raw Data'!O1212&gt;3), 'Raw Data'!J1212, 0))</f>
        <v/>
      </c>
      <c r="J1219">
        <f>IF(ISBLANK('Raw Data'!J1212), 0, IF(AND(3=MATCH(LARGE('Raw Data'!G1212:J1212, 3), 'Raw Data'!G1212:J1212, 0), 'Raw Data'!O1212-'Raw Data'!P1212&gt;3), 'Raw Data'!I1212, 0))</f>
        <v/>
      </c>
      <c r="K1219">
        <f>IF(ISBLANK('Raw Data'!J1212), 0, IF(AND(2=MATCH(LARGE('Raw Data'!G1212:J1212, 3), 'Raw Data'!G1212:J1212, 0), AND('Raw Data'!P1212-'Raw Data'!O1212&lt;4, 'Raw Data'!P1212-'Raw Data'!O1212&gt;0)), 'Raw Data'!H1212, 0))</f>
        <v/>
      </c>
      <c r="L1219">
        <f>IF(ISBLANK('Raw Data'!J1212), 0, IF(AND(1=MATCH(LARGE('Raw Data'!G1212:J1212, 3), 'Raw Data'!G1212:J1212, 0), AND('Raw Data'!O1212-'Raw Data'!P1212&lt;4, 'Raw Data'!O1212-'Raw Data'!P1212&gt;0)), 'Raw Data'!G1212, 0))</f>
        <v/>
      </c>
      <c r="M1219">
        <f>IF(ISBLANK('Raw Data'!J1212), 0, IF(AND(4=MATCH(LARGE('Raw Data'!G1212:J1212, 2), 'Raw Data'!G1212:J1212, 0), 'Raw Data'!P1212-'Raw Data'!O1212&gt;3), 'Raw Data'!J1212, 0))</f>
        <v/>
      </c>
      <c r="N1219">
        <f>IF(ISBLANK('Raw Data'!J1212), 0, IF(AND(3=MATCH(LARGE('Raw Data'!G1212:J1212, 2), 'Raw Data'!G1212:J1212, 0), 'Raw Data'!O1212-'Raw Data'!P1212&gt;3), 'Raw Data'!I1212, 0))</f>
        <v/>
      </c>
      <c r="O1219">
        <f>IF(ISBLANK('Raw Data'!J1212), 0, IF(AND(2=MATCH(LARGE('Raw Data'!G1212:J1212, 2), 'Raw Data'!G1212:J1212, 0), AND('Raw Data'!P1212-'Raw Data'!O1212&lt;4, 'Raw Data'!P1212-'Raw Data'!O1212&gt;0)), 'Raw Data'!H1212, 0))</f>
        <v/>
      </c>
      <c r="P1219">
        <f>IF(ISBLANK('Raw Data'!J1212), 0, IF(AND(1=MATCH(LARGE('Raw Data'!G1212:J1212, 2), 'Raw Data'!G1212:J1212, 0), AND('Raw Data'!O1212-'Raw Data'!P1212&lt;4, 'Raw Data'!O1212-'Raw Data'!P1212&gt;0)), 'Raw Data'!G1212, 0))</f>
        <v/>
      </c>
      <c r="Q1219">
        <f>IF(ISBLANK('Raw Data'!J1212), 0, IF(AND(4=MATCH(LARGE('Raw Data'!G1212:J1212, 1), 'Raw Data'!G1212:J1212, 0), 'Raw Data'!P1212-'Raw Data'!O1212&gt;3), 'Raw Data'!J1212, 0))</f>
        <v/>
      </c>
      <c r="R1219">
        <f>IF(ISBLANK('Raw Data'!J1212), 0, IF(AND(3=MATCH(LARGE('Raw Data'!G1212:J1212, 1), 'Raw Data'!G1212:J1212, 0), 'Raw Data'!O1212-'Raw Data'!P1212&gt;3), 'Raw Data'!I1212, 0))</f>
        <v/>
      </c>
      <c r="S1219">
        <f>IF(AND('Raw Data'!P1212-'Raw Data'!O1212&gt;4, 'Raw Data'!F1212&lt;'Raw Data'!C1212), 'Raw Data'!J1212, 0)</f>
        <v/>
      </c>
      <c r="T1219">
        <f>IF(AND('Raw Data'!O1212-'Raw Data'!P1212&gt;4, 'Raw Data'!F1212&gt;'Raw Data'!C1212), 'Raw Data'!I1212, 0)</f>
        <v/>
      </c>
      <c r="U1219">
        <f>IF(AND('Raw Data'!P1212-'Raw Data'!O1212&lt;3, 'Raw Data'!P1212&gt;'Raw Data'!O1212, 'Raw Data'!F1212&lt;'Raw Data'!C1212), 'Raw Data'!H1212, 0)</f>
        <v/>
      </c>
      <c r="V1219">
        <f>IF(AND('Raw Data'!P1212-'Raw Data'!O1212&lt;3, 'Raw Data'!P1212&gt;'Raw Data'!O1212, 'Raw Data'!F1212&gt;'Raw Data'!C1212), 'Raw Data'!G1212, 0)</f>
        <v/>
      </c>
    </row>
    <row r="1220">
      <c r="A1220">
        <f>IF(AND('Raw Data'!F1213&lt;'Raw Data'!C1213, 'Raw Data'!P1213&gt;'Raw Data'!O1213, 'Raw Data'!P1213-'Raw Data'!O1213&gt;3), 'Raw Data'!J1213, 0)</f>
        <v/>
      </c>
      <c r="B1220">
        <f>IF(AND('Raw Data'!C1213&lt;'Raw Data'!F1213, 'Raw Data'!O1213&gt;'Raw Data'!P1213, 'Raw Data'!O1213-'Raw Data'!P1213&gt;3), 'Raw Data'!I1213, 0)</f>
        <v/>
      </c>
      <c r="C1220">
        <f>IF(AND('Raw Data'!F1213&lt;'Raw Data'!C1213, 'Raw Data'!P1213&gt;'Raw Data'!O1213, 'Raw Data'!P1213-'Raw Data'!O1213&lt;4), 'Raw Data'!H1213, 0)</f>
        <v/>
      </c>
      <c r="D1220">
        <f>IF(AND('Raw Data'!C1213&lt;'Raw Data'!F1213, 'Raw Data'!O1213&gt;'Raw Data'!P1213, 'Raw Data'!O1213-'Raw Data'!P1213&lt;4), 'Raw Data'!G1213, 0)</f>
        <v/>
      </c>
      <c r="E1220">
        <f>IF(ISBLANK('Raw Data'!J1213), 0, IF(AND(4=MATCH(LARGE('Raw Data'!G1213:J1213, 4), 'Raw Data'!G1213:J1213, 0), 'Raw Data'!P1213-'Raw Data'!O1213&gt;3), 'Raw Data'!J1213, 0))</f>
        <v/>
      </c>
      <c r="F1220">
        <f>IF(ISBLANK('Raw Data'!J1213), 0, IF(AND(3=MATCH(LARGE('Raw Data'!G1213:J1213, 4), 'Raw Data'!G1213:J1213, 0), 'Raw Data'!O1213-'Raw Data'!P1213&gt;3), 'Raw Data'!I1213, 0))</f>
        <v/>
      </c>
      <c r="G1220">
        <f>IF(ISBLANK('Raw Data'!J1213), 0, IF(AND(2=MATCH(LARGE('Raw Data'!G1213:J1213, 4), 'Raw Data'!G1213:J1213, 0), AND('Raw Data'!P1213-'Raw Data'!O1213&lt;4, 'Raw Data'!P1213-'Raw Data'!O1213&gt;0)), 'Raw Data'!H1213, 0))</f>
        <v/>
      </c>
      <c r="H1220">
        <f>IF(ISBLANK('Raw Data'!J1213), 0, IF(AND(1=MATCH(LARGE('Raw Data'!G1213:J1213, 4), 'Raw Data'!G1213:J1213, 0), AND('Raw Data'!O1213-'Raw Data'!P1213&lt;4, 'Raw Data'!O1213-'Raw Data'!P1213&gt;0)), 'Raw Data'!G1213, 0))</f>
        <v/>
      </c>
      <c r="I1220">
        <f>IF(ISBLANK('Raw Data'!J1213), 0, IF(AND(4=MATCH(LARGE('Raw Data'!G1213:J1213, 3), 'Raw Data'!G1213:J1213, 0), 'Raw Data'!P1213-'Raw Data'!O1213&gt;3), 'Raw Data'!J1213, 0))</f>
        <v/>
      </c>
      <c r="J1220">
        <f>IF(ISBLANK('Raw Data'!J1213), 0, IF(AND(3=MATCH(LARGE('Raw Data'!G1213:J1213, 3), 'Raw Data'!G1213:J1213, 0), 'Raw Data'!O1213-'Raw Data'!P1213&gt;3), 'Raw Data'!I1213, 0))</f>
        <v/>
      </c>
      <c r="K1220">
        <f>IF(ISBLANK('Raw Data'!J1213), 0, IF(AND(2=MATCH(LARGE('Raw Data'!G1213:J1213, 3), 'Raw Data'!G1213:J1213, 0), AND('Raw Data'!P1213-'Raw Data'!O1213&lt;4, 'Raw Data'!P1213-'Raw Data'!O1213&gt;0)), 'Raw Data'!H1213, 0))</f>
        <v/>
      </c>
      <c r="L1220">
        <f>IF(ISBLANK('Raw Data'!J1213), 0, IF(AND(1=MATCH(LARGE('Raw Data'!G1213:J1213, 3), 'Raw Data'!G1213:J1213, 0), AND('Raw Data'!O1213-'Raw Data'!P1213&lt;4, 'Raw Data'!O1213-'Raw Data'!P1213&gt;0)), 'Raw Data'!G1213, 0))</f>
        <v/>
      </c>
      <c r="M1220">
        <f>IF(ISBLANK('Raw Data'!J1213), 0, IF(AND(4=MATCH(LARGE('Raw Data'!G1213:J1213, 2), 'Raw Data'!G1213:J1213, 0), 'Raw Data'!P1213-'Raw Data'!O1213&gt;3), 'Raw Data'!J1213, 0))</f>
        <v/>
      </c>
      <c r="N1220">
        <f>IF(ISBLANK('Raw Data'!J1213), 0, IF(AND(3=MATCH(LARGE('Raw Data'!G1213:J1213, 2), 'Raw Data'!G1213:J1213, 0), 'Raw Data'!O1213-'Raw Data'!P1213&gt;3), 'Raw Data'!I1213, 0))</f>
        <v/>
      </c>
      <c r="O1220">
        <f>IF(ISBLANK('Raw Data'!J1213), 0, IF(AND(2=MATCH(LARGE('Raw Data'!G1213:J1213, 2), 'Raw Data'!G1213:J1213, 0), AND('Raw Data'!P1213-'Raw Data'!O1213&lt;4, 'Raw Data'!P1213-'Raw Data'!O1213&gt;0)), 'Raw Data'!H1213, 0))</f>
        <v/>
      </c>
      <c r="P1220">
        <f>IF(ISBLANK('Raw Data'!J1213), 0, IF(AND(1=MATCH(LARGE('Raw Data'!G1213:J1213, 2), 'Raw Data'!G1213:J1213, 0), AND('Raw Data'!O1213-'Raw Data'!P1213&lt;4, 'Raw Data'!O1213-'Raw Data'!P1213&gt;0)), 'Raw Data'!G1213, 0))</f>
        <v/>
      </c>
      <c r="Q1220">
        <f>IF(ISBLANK('Raw Data'!J1213), 0, IF(AND(4=MATCH(LARGE('Raw Data'!G1213:J1213, 1), 'Raw Data'!G1213:J1213, 0), 'Raw Data'!P1213-'Raw Data'!O1213&gt;3), 'Raw Data'!J1213, 0))</f>
        <v/>
      </c>
      <c r="R1220">
        <f>IF(ISBLANK('Raw Data'!J1213), 0, IF(AND(3=MATCH(LARGE('Raw Data'!G1213:J1213, 1), 'Raw Data'!G1213:J1213, 0), 'Raw Data'!O1213-'Raw Data'!P1213&gt;3), 'Raw Data'!I1213, 0))</f>
        <v/>
      </c>
      <c r="S1220">
        <f>IF(AND('Raw Data'!P1213-'Raw Data'!O1213&gt;4, 'Raw Data'!F1213&lt;'Raw Data'!C1213), 'Raw Data'!J1213, 0)</f>
        <v/>
      </c>
      <c r="T1220">
        <f>IF(AND('Raw Data'!O1213-'Raw Data'!P1213&gt;4, 'Raw Data'!F1213&gt;'Raw Data'!C1213), 'Raw Data'!I1213, 0)</f>
        <v/>
      </c>
      <c r="U1220">
        <f>IF(AND('Raw Data'!P1213-'Raw Data'!O1213&lt;3, 'Raw Data'!P1213&gt;'Raw Data'!O1213, 'Raw Data'!F1213&lt;'Raw Data'!C1213), 'Raw Data'!H1213, 0)</f>
        <v/>
      </c>
      <c r="V1220">
        <f>IF(AND('Raw Data'!P1213-'Raw Data'!O1213&lt;3, 'Raw Data'!P1213&gt;'Raw Data'!O1213, 'Raw Data'!F1213&gt;'Raw Data'!C1213), 'Raw Data'!G1213, 0)</f>
        <v/>
      </c>
    </row>
    <row r="1221">
      <c r="A1221">
        <f>IF(AND('Raw Data'!F1214&lt;'Raw Data'!C1214, 'Raw Data'!P1214&gt;'Raw Data'!O1214, 'Raw Data'!P1214-'Raw Data'!O1214&gt;3), 'Raw Data'!J1214, 0)</f>
        <v/>
      </c>
      <c r="B1221">
        <f>IF(AND('Raw Data'!C1214&lt;'Raw Data'!F1214, 'Raw Data'!O1214&gt;'Raw Data'!P1214, 'Raw Data'!O1214-'Raw Data'!P1214&gt;3), 'Raw Data'!I1214, 0)</f>
        <v/>
      </c>
      <c r="C1221">
        <f>IF(AND('Raw Data'!F1214&lt;'Raw Data'!C1214, 'Raw Data'!P1214&gt;'Raw Data'!O1214, 'Raw Data'!P1214-'Raw Data'!O1214&lt;4), 'Raw Data'!H1214, 0)</f>
        <v/>
      </c>
      <c r="D1221">
        <f>IF(AND('Raw Data'!C1214&lt;'Raw Data'!F1214, 'Raw Data'!O1214&gt;'Raw Data'!P1214, 'Raw Data'!O1214-'Raw Data'!P1214&lt;4), 'Raw Data'!G1214, 0)</f>
        <v/>
      </c>
      <c r="E1221">
        <f>IF(ISBLANK('Raw Data'!J1214), 0, IF(AND(4=MATCH(LARGE('Raw Data'!G1214:J1214, 4), 'Raw Data'!G1214:J1214, 0), 'Raw Data'!P1214-'Raw Data'!O1214&gt;3), 'Raw Data'!J1214, 0))</f>
        <v/>
      </c>
      <c r="F1221">
        <f>IF(ISBLANK('Raw Data'!J1214), 0, IF(AND(3=MATCH(LARGE('Raw Data'!G1214:J1214, 4), 'Raw Data'!G1214:J1214, 0), 'Raw Data'!O1214-'Raw Data'!P1214&gt;3), 'Raw Data'!I1214, 0))</f>
        <v/>
      </c>
      <c r="G1221">
        <f>IF(ISBLANK('Raw Data'!J1214), 0, IF(AND(2=MATCH(LARGE('Raw Data'!G1214:J1214, 4), 'Raw Data'!G1214:J1214, 0), AND('Raw Data'!P1214-'Raw Data'!O1214&lt;4, 'Raw Data'!P1214-'Raw Data'!O1214&gt;0)), 'Raw Data'!H1214, 0))</f>
        <v/>
      </c>
      <c r="H1221">
        <f>IF(ISBLANK('Raw Data'!J1214), 0, IF(AND(1=MATCH(LARGE('Raw Data'!G1214:J1214, 4), 'Raw Data'!G1214:J1214, 0), AND('Raw Data'!O1214-'Raw Data'!P1214&lt;4, 'Raw Data'!O1214-'Raw Data'!P1214&gt;0)), 'Raw Data'!G1214, 0))</f>
        <v/>
      </c>
      <c r="I1221">
        <f>IF(ISBLANK('Raw Data'!J1214), 0, IF(AND(4=MATCH(LARGE('Raw Data'!G1214:J1214, 3), 'Raw Data'!G1214:J1214, 0), 'Raw Data'!P1214-'Raw Data'!O1214&gt;3), 'Raw Data'!J1214, 0))</f>
        <v/>
      </c>
      <c r="J1221">
        <f>IF(ISBLANK('Raw Data'!J1214), 0, IF(AND(3=MATCH(LARGE('Raw Data'!G1214:J1214, 3), 'Raw Data'!G1214:J1214, 0), 'Raw Data'!O1214-'Raw Data'!P1214&gt;3), 'Raw Data'!I1214, 0))</f>
        <v/>
      </c>
      <c r="K1221">
        <f>IF(ISBLANK('Raw Data'!J1214), 0, IF(AND(2=MATCH(LARGE('Raw Data'!G1214:J1214, 3), 'Raw Data'!G1214:J1214, 0), AND('Raw Data'!P1214-'Raw Data'!O1214&lt;4, 'Raw Data'!P1214-'Raw Data'!O1214&gt;0)), 'Raw Data'!H1214, 0))</f>
        <v/>
      </c>
      <c r="L1221">
        <f>IF(ISBLANK('Raw Data'!J1214), 0, IF(AND(1=MATCH(LARGE('Raw Data'!G1214:J1214, 3), 'Raw Data'!G1214:J1214, 0), AND('Raw Data'!O1214-'Raw Data'!P1214&lt;4, 'Raw Data'!O1214-'Raw Data'!P1214&gt;0)), 'Raw Data'!G1214, 0))</f>
        <v/>
      </c>
      <c r="M1221">
        <f>IF(ISBLANK('Raw Data'!J1214), 0, IF(AND(4=MATCH(LARGE('Raw Data'!G1214:J1214, 2), 'Raw Data'!G1214:J1214, 0), 'Raw Data'!P1214-'Raw Data'!O1214&gt;3), 'Raw Data'!J1214, 0))</f>
        <v/>
      </c>
      <c r="N1221">
        <f>IF(ISBLANK('Raw Data'!J1214), 0, IF(AND(3=MATCH(LARGE('Raw Data'!G1214:J1214, 2), 'Raw Data'!G1214:J1214, 0), 'Raw Data'!O1214-'Raw Data'!P1214&gt;3), 'Raw Data'!I1214, 0))</f>
        <v/>
      </c>
      <c r="O1221">
        <f>IF(ISBLANK('Raw Data'!J1214), 0, IF(AND(2=MATCH(LARGE('Raw Data'!G1214:J1214, 2), 'Raw Data'!G1214:J1214, 0), AND('Raw Data'!P1214-'Raw Data'!O1214&lt;4, 'Raw Data'!P1214-'Raw Data'!O1214&gt;0)), 'Raw Data'!H1214, 0))</f>
        <v/>
      </c>
      <c r="P1221">
        <f>IF(ISBLANK('Raw Data'!J1214), 0, IF(AND(1=MATCH(LARGE('Raw Data'!G1214:J1214, 2), 'Raw Data'!G1214:J1214, 0), AND('Raw Data'!O1214-'Raw Data'!P1214&lt;4, 'Raw Data'!O1214-'Raw Data'!P1214&gt;0)), 'Raw Data'!G1214, 0))</f>
        <v/>
      </c>
      <c r="Q1221">
        <f>IF(ISBLANK('Raw Data'!J1214), 0, IF(AND(4=MATCH(LARGE('Raw Data'!G1214:J1214, 1), 'Raw Data'!G1214:J1214, 0), 'Raw Data'!P1214-'Raw Data'!O1214&gt;3), 'Raw Data'!J1214, 0))</f>
        <v/>
      </c>
      <c r="R1221">
        <f>IF(ISBLANK('Raw Data'!J1214), 0, IF(AND(3=MATCH(LARGE('Raw Data'!G1214:J1214, 1), 'Raw Data'!G1214:J1214, 0), 'Raw Data'!O1214-'Raw Data'!P1214&gt;3), 'Raw Data'!I1214, 0))</f>
        <v/>
      </c>
      <c r="S1221">
        <f>IF(AND('Raw Data'!P1214-'Raw Data'!O1214&gt;4, 'Raw Data'!F1214&lt;'Raw Data'!C1214), 'Raw Data'!J1214, 0)</f>
        <v/>
      </c>
      <c r="T1221">
        <f>IF(AND('Raw Data'!O1214-'Raw Data'!P1214&gt;4, 'Raw Data'!F1214&gt;'Raw Data'!C1214), 'Raw Data'!I1214, 0)</f>
        <v/>
      </c>
      <c r="U1221">
        <f>IF(AND('Raw Data'!P1214-'Raw Data'!O1214&lt;3, 'Raw Data'!P1214&gt;'Raw Data'!O1214, 'Raw Data'!F1214&lt;'Raw Data'!C1214), 'Raw Data'!H1214, 0)</f>
        <v/>
      </c>
      <c r="V1221">
        <f>IF(AND('Raw Data'!P1214-'Raw Data'!O1214&lt;3, 'Raw Data'!P1214&gt;'Raw Data'!O1214, 'Raw Data'!F1214&gt;'Raw Data'!C1214), 'Raw Data'!G1214, 0)</f>
        <v/>
      </c>
    </row>
    <row r="1222">
      <c r="A1222">
        <f>IF(AND('Raw Data'!F1215&lt;'Raw Data'!C1215, 'Raw Data'!P1215&gt;'Raw Data'!O1215, 'Raw Data'!P1215-'Raw Data'!O1215&gt;3), 'Raw Data'!J1215, 0)</f>
        <v/>
      </c>
      <c r="B1222">
        <f>IF(AND('Raw Data'!C1215&lt;'Raw Data'!F1215, 'Raw Data'!O1215&gt;'Raw Data'!P1215, 'Raw Data'!O1215-'Raw Data'!P1215&gt;3), 'Raw Data'!I1215, 0)</f>
        <v/>
      </c>
      <c r="C1222">
        <f>IF(AND('Raw Data'!F1215&lt;'Raw Data'!C1215, 'Raw Data'!P1215&gt;'Raw Data'!O1215, 'Raw Data'!P1215-'Raw Data'!O1215&lt;4), 'Raw Data'!H1215, 0)</f>
        <v/>
      </c>
      <c r="D1222">
        <f>IF(AND('Raw Data'!C1215&lt;'Raw Data'!F1215, 'Raw Data'!O1215&gt;'Raw Data'!P1215, 'Raw Data'!O1215-'Raw Data'!P1215&lt;4), 'Raw Data'!G1215, 0)</f>
        <v/>
      </c>
      <c r="E1222">
        <f>IF(ISBLANK('Raw Data'!J1215), 0, IF(AND(4=MATCH(LARGE('Raw Data'!G1215:J1215, 4), 'Raw Data'!G1215:J1215, 0), 'Raw Data'!P1215-'Raw Data'!O1215&gt;3), 'Raw Data'!J1215, 0))</f>
        <v/>
      </c>
      <c r="F1222">
        <f>IF(ISBLANK('Raw Data'!J1215), 0, IF(AND(3=MATCH(LARGE('Raw Data'!G1215:J1215, 4), 'Raw Data'!G1215:J1215, 0), 'Raw Data'!O1215-'Raw Data'!P1215&gt;3), 'Raw Data'!I1215, 0))</f>
        <v/>
      </c>
      <c r="G1222">
        <f>IF(ISBLANK('Raw Data'!J1215), 0, IF(AND(2=MATCH(LARGE('Raw Data'!G1215:J1215, 4), 'Raw Data'!G1215:J1215, 0), AND('Raw Data'!P1215-'Raw Data'!O1215&lt;4, 'Raw Data'!P1215-'Raw Data'!O1215&gt;0)), 'Raw Data'!H1215, 0))</f>
        <v/>
      </c>
      <c r="H1222">
        <f>IF(ISBLANK('Raw Data'!J1215), 0, IF(AND(1=MATCH(LARGE('Raw Data'!G1215:J1215, 4), 'Raw Data'!G1215:J1215, 0), AND('Raw Data'!O1215-'Raw Data'!P1215&lt;4, 'Raw Data'!O1215-'Raw Data'!P1215&gt;0)), 'Raw Data'!G1215, 0))</f>
        <v/>
      </c>
      <c r="I1222">
        <f>IF(ISBLANK('Raw Data'!J1215), 0, IF(AND(4=MATCH(LARGE('Raw Data'!G1215:J1215, 3), 'Raw Data'!G1215:J1215, 0), 'Raw Data'!P1215-'Raw Data'!O1215&gt;3), 'Raw Data'!J1215, 0))</f>
        <v/>
      </c>
      <c r="J1222">
        <f>IF(ISBLANK('Raw Data'!J1215), 0, IF(AND(3=MATCH(LARGE('Raw Data'!G1215:J1215, 3), 'Raw Data'!G1215:J1215, 0), 'Raw Data'!O1215-'Raw Data'!P1215&gt;3), 'Raw Data'!I1215, 0))</f>
        <v/>
      </c>
      <c r="K1222">
        <f>IF(ISBLANK('Raw Data'!J1215), 0, IF(AND(2=MATCH(LARGE('Raw Data'!G1215:J1215, 3), 'Raw Data'!G1215:J1215, 0), AND('Raw Data'!P1215-'Raw Data'!O1215&lt;4, 'Raw Data'!P1215-'Raw Data'!O1215&gt;0)), 'Raw Data'!H1215, 0))</f>
        <v/>
      </c>
      <c r="L1222">
        <f>IF(ISBLANK('Raw Data'!J1215), 0, IF(AND(1=MATCH(LARGE('Raw Data'!G1215:J1215, 3), 'Raw Data'!G1215:J1215, 0), AND('Raw Data'!O1215-'Raw Data'!P1215&lt;4, 'Raw Data'!O1215-'Raw Data'!P1215&gt;0)), 'Raw Data'!G1215, 0))</f>
        <v/>
      </c>
      <c r="M1222">
        <f>IF(ISBLANK('Raw Data'!J1215), 0, IF(AND(4=MATCH(LARGE('Raw Data'!G1215:J1215, 2), 'Raw Data'!G1215:J1215, 0), 'Raw Data'!P1215-'Raw Data'!O1215&gt;3), 'Raw Data'!J1215, 0))</f>
        <v/>
      </c>
      <c r="N1222">
        <f>IF(ISBLANK('Raw Data'!J1215), 0, IF(AND(3=MATCH(LARGE('Raw Data'!G1215:J1215, 2), 'Raw Data'!G1215:J1215, 0), 'Raw Data'!O1215-'Raw Data'!P1215&gt;3), 'Raw Data'!I1215, 0))</f>
        <v/>
      </c>
      <c r="O1222">
        <f>IF(ISBLANK('Raw Data'!J1215), 0, IF(AND(2=MATCH(LARGE('Raw Data'!G1215:J1215, 2), 'Raw Data'!G1215:J1215, 0), AND('Raw Data'!P1215-'Raw Data'!O1215&lt;4, 'Raw Data'!P1215-'Raw Data'!O1215&gt;0)), 'Raw Data'!H1215, 0))</f>
        <v/>
      </c>
      <c r="P1222">
        <f>IF(ISBLANK('Raw Data'!J1215), 0, IF(AND(1=MATCH(LARGE('Raw Data'!G1215:J1215, 2), 'Raw Data'!G1215:J1215, 0), AND('Raw Data'!O1215-'Raw Data'!P1215&lt;4, 'Raw Data'!O1215-'Raw Data'!P1215&gt;0)), 'Raw Data'!G1215, 0))</f>
        <v/>
      </c>
      <c r="Q1222">
        <f>IF(ISBLANK('Raw Data'!J1215), 0, IF(AND(4=MATCH(LARGE('Raw Data'!G1215:J1215, 1), 'Raw Data'!G1215:J1215, 0), 'Raw Data'!P1215-'Raw Data'!O1215&gt;3), 'Raw Data'!J1215, 0))</f>
        <v/>
      </c>
      <c r="R1222">
        <f>IF(ISBLANK('Raw Data'!J1215), 0, IF(AND(3=MATCH(LARGE('Raw Data'!G1215:J1215, 1), 'Raw Data'!G1215:J1215, 0), 'Raw Data'!O1215-'Raw Data'!P1215&gt;3), 'Raw Data'!I1215, 0))</f>
        <v/>
      </c>
      <c r="S1222">
        <f>IF(AND('Raw Data'!P1215-'Raw Data'!O1215&gt;4, 'Raw Data'!F1215&lt;'Raw Data'!C1215), 'Raw Data'!J1215, 0)</f>
        <v/>
      </c>
      <c r="T1222">
        <f>IF(AND('Raw Data'!O1215-'Raw Data'!P1215&gt;4, 'Raw Data'!F1215&gt;'Raw Data'!C1215), 'Raw Data'!I1215, 0)</f>
        <v/>
      </c>
      <c r="U1222">
        <f>IF(AND('Raw Data'!P1215-'Raw Data'!O1215&lt;3, 'Raw Data'!P1215&gt;'Raw Data'!O1215, 'Raw Data'!F1215&lt;'Raw Data'!C1215), 'Raw Data'!H1215, 0)</f>
        <v/>
      </c>
      <c r="V1222">
        <f>IF(AND('Raw Data'!P1215-'Raw Data'!O1215&lt;3, 'Raw Data'!P1215&gt;'Raw Data'!O1215, 'Raw Data'!F1215&gt;'Raw Data'!C1215), 'Raw Data'!G1215, 0)</f>
        <v/>
      </c>
    </row>
    <row r="1223">
      <c r="A1223">
        <f>IF(AND('Raw Data'!F1216&lt;'Raw Data'!C1216, 'Raw Data'!P1216&gt;'Raw Data'!O1216, 'Raw Data'!P1216-'Raw Data'!O1216&gt;3), 'Raw Data'!J1216, 0)</f>
        <v/>
      </c>
      <c r="B1223">
        <f>IF(AND('Raw Data'!C1216&lt;'Raw Data'!F1216, 'Raw Data'!O1216&gt;'Raw Data'!P1216, 'Raw Data'!O1216-'Raw Data'!P1216&gt;3), 'Raw Data'!I1216, 0)</f>
        <v/>
      </c>
      <c r="C1223">
        <f>IF(AND('Raw Data'!F1216&lt;'Raw Data'!C1216, 'Raw Data'!P1216&gt;'Raw Data'!O1216, 'Raw Data'!P1216-'Raw Data'!O1216&lt;4), 'Raw Data'!H1216, 0)</f>
        <v/>
      </c>
      <c r="D1223">
        <f>IF(AND('Raw Data'!C1216&lt;'Raw Data'!F1216, 'Raw Data'!O1216&gt;'Raw Data'!P1216, 'Raw Data'!O1216-'Raw Data'!P1216&lt;4), 'Raw Data'!G1216, 0)</f>
        <v/>
      </c>
      <c r="E1223">
        <f>IF(ISBLANK('Raw Data'!J1216), 0, IF(AND(4=MATCH(LARGE('Raw Data'!G1216:J1216, 4), 'Raw Data'!G1216:J1216, 0), 'Raw Data'!P1216-'Raw Data'!O1216&gt;3), 'Raw Data'!J1216, 0))</f>
        <v/>
      </c>
      <c r="F1223">
        <f>IF(ISBLANK('Raw Data'!J1216), 0, IF(AND(3=MATCH(LARGE('Raw Data'!G1216:J1216, 4), 'Raw Data'!G1216:J1216, 0), 'Raw Data'!O1216-'Raw Data'!P1216&gt;3), 'Raw Data'!I1216, 0))</f>
        <v/>
      </c>
      <c r="G1223">
        <f>IF(ISBLANK('Raw Data'!J1216), 0, IF(AND(2=MATCH(LARGE('Raw Data'!G1216:J1216, 4), 'Raw Data'!G1216:J1216, 0), AND('Raw Data'!P1216-'Raw Data'!O1216&lt;4, 'Raw Data'!P1216-'Raw Data'!O1216&gt;0)), 'Raw Data'!H1216, 0))</f>
        <v/>
      </c>
      <c r="H1223">
        <f>IF(ISBLANK('Raw Data'!J1216), 0, IF(AND(1=MATCH(LARGE('Raw Data'!G1216:J1216, 4), 'Raw Data'!G1216:J1216, 0), AND('Raw Data'!O1216-'Raw Data'!P1216&lt;4, 'Raw Data'!O1216-'Raw Data'!P1216&gt;0)), 'Raw Data'!G1216, 0))</f>
        <v/>
      </c>
      <c r="I1223">
        <f>IF(ISBLANK('Raw Data'!J1216), 0, IF(AND(4=MATCH(LARGE('Raw Data'!G1216:J1216, 3), 'Raw Data'!G1216:J1216, 0), 'Raw Data'!P1216-'Raw Data'!O1216&gt;3), 'Raw Data'!J1216, 0))</f>
        <v/>
      </c>
      <c r="J1223">
        <f>IF(ISBLANK('Raw Data'!J1216), 0, IF(AND(3=MATCH(LARGE('Raw Data'!G1216:J1216, 3), 'Raw Data'!G1216:J1216, 0), 'Raw Data'!O1216-'Raw Data'!P1216&gt;3), 'Raw Data'!I1216, 0))</f>
        <v/>
      </c>
      <c r="K1223">
        <f>IF(ISBLANK('Raw Data'!J1216), 0, IF(AND(2=MATCH(LARGE('Raw Data'!G1216:J1216, 3), 'Raw Data'!G1216:J1216, 0), AND('Raw Data'!P1216-'Raw Data'!O1216&lt;4, 'Raw Data'!P1216-'Raw Data'!O1216&gt;0)), 'Raw Data'!H1216, 0))</f>
        <v/>
      </c>
      <c r="L1223">
        <f>IF(ISBLANK('Raw Data'!J1216), 0, IF(AND(1=MATCH(LARGE('Raw Data'!G1216:J1216, 3), 'Raw Data'!G1216:J1216, 0), AND('Raw Data'!O1216-'Raw Data'!P1216&lt;4, 'Raw Data'!O1216-'Raw Data'!P1216&gt;0)), 'Raw Data'!G1216, 0))</f>
        <v/>
      </c>
      <c r="M1223">
        <f>IF(ISBLANK('Raw Data'!J1216), 0, IF(AND(4=MATCH(LARGE('Raw Data'!G1216:J1216, 2), 'Raw Data'!G1216:J1216, 0), 'Raw Data'!P1216-'Raw Data'!O1216&gt;3), 'Raw Data'!J1216, 0))</f>
        <v/>
      </c>
      <c r="N1223">
        <f>IF(ISBLANK('Raw Data'!J1216), 0, IF(AND(3=MATCH(LARGE('Raw Data'!G1216:J1216, 2), 'Raw Data'!G1216:J1216, 0), 'Raw Data'!O1216-'Raw Data'!P1216&gt;3), 'Raw Data'!I1216, 0))</f>
        <v/>
      </c>
      <c r="O1223">
        <f>IF(ISBLANK('Raw Data'!J1216), 0, IF(AND(2=MATCH(LARGE('Raw Data'!G1216:J1216, 2), 'Raw Data'!G1216:J1216, 0), AND('Raw Data'!P1216-'Raw Data'!O1216&lt;4, 'Raw Data'!P1216-'Raw Data'!O1216&gt;0)), 'Raw Data'!H1216, 0))</f>
        <v/>
      </c>
      <c r="P1223">
        <f>IF(ISBLANK('Raw Data'!J1216), 0, IF(AND(1=MATCH(LARGE('Raw Data'!G1216:J1216, 2), 'Raw Data'!G1216:J1216, 0), AND('Raw Data'!O1216-'Raw Data'!P1216&lt;4, 'Raw Data'!O1216-'Raw Data'!P1216&gt;0)), 'Raw Data'!G1216, 0))</f>
        <v/>
      </c>
      <c r="Q1223">
        <f>IF(ISBLANK('Raw Data'!J1216), 0, IF(AND(4=MATCH(LARGE('Raw Data'!G1216:J1216, 1), 'Raw Data'!G1216:J1216, 0), 'Raw Data'!P1216-'Raw Data'!O1216&gt;3), 'Raw Data'!J1216, 0))</f>
        <v/>
      </c>
      <c r="R1223">
        <f>IF(ISBLANK('Raw Data'!J1216), 0, IF(AND(3=MATCH(LARGE('Raw Data'!G1216:J1216, 1), 'Raw Data'!G1216:J1216, 0), 'Raw Data'!O1216-'Raw Data'!P1216&gt;3), 'Raw Data'!I1216, 0))</f>
        <v/>
      </c>
      <c r="S1223">
        <f>IF(AND('Raw Data'!P1216-'Raw Data'!O1216&gt;4, 'Raw Data'!F1216&lt;'Raw Data'!C1216), 'Raw Data'!J1216, 0)</f>
        <v/>
      </c>
      <c r="T1223">
        <f>IF(AND('Raw Data'!O1216-'Raw Data'!P1216&gt;4, 'Raw Data'!F1216&gt;'Raw Data'!C1216), 'Raw Data'!I1216, 0)</f>
        <v/>
      </c>
      <c r="U1223">
        <f>IF(AND('Raw Data'!P1216-'Raw Data'!O1216&lt;3, 'Raw Data'!P1216&gt;'Raw Data'!O1216, 'Raw Data'!F1216&lt;'Raw Data'!C1216), 'Raw Data'!H1216, 0)</f>
        <v/>
      </c>
      <c r="V1223">
        <f>IF(AND('Raw Data'!P1216-'Raw Data'!O1216&lt;3, 'Raw Data'!P1216&gt;'Raw Data'!O1216, 'Raw Data'!F1216&gt;'Raw Data'!C1216), 'Raw Data'!G1216, 0)</f>
        <v/>
      </c>
    </row>
    <row r="1224">
      <c r="A1224">
        <f>IF(AND('Raw Data'!F1217&lt;'Raw Data'!C1217, 'Raw Data'!P1217&gt;'Raw Data'!O1217, 'Raw Data'!P1217-'Raw Data'!O1217&gt;3), 'Raw Data'!J1217, 0)</f>
        <v/>
      </c>
      <c r="B1224">
        <f>IF(AND('Raw Data'!C1217&lt;'Raw Data'!F1217, 'Raw Data'!O1217&gt;'Raw Data'!P1217, 'Raw Data'!O1217-'Raw Data'!P1217&gt;3), 'Raw Data'!I1217, 0)</f>
        <v/>
      </c>
      <c r="C1224">
        <f>IF(AND('Raw Data'!F1217&lt;'Raw Data'!C1217, 'Raw Data'!P1217&gt;'Raw Data'!O1217, 'Raw Data'!P1217-'Raw Data'!O1217&lt;4), 'Raw Data'!H1217, 0)</f>
        <v/>
      </c>
      <c r="D1224">
        <f>IF(AND('Raw Data'!C1217&lt;'Raw Data'!F1217, 'Raw Data'!O1217&gt;'Raw Data'!P1217, 'Raw Data'!O1217-'Raw Data'!P1217&lt;4), 'Raw Data'!G1217, 0)</f>
        <v/>
      </c>
      <c r="E1224">
        <f>IF(ISBLANK('Raw Data'!J1217), 0, IF(AND(4=MATCH(LARGE('Raw Data'!G1217:J1217, 4), 'Raw Data'!G1217:J1217, 0), 'Raw Data'!P1217-'Raw Data'!O1217&gt;3), 'Raw Data'!J1217, 0))</f>
        <v/>
      </c>
      <c r="F1224">
        <f>IF(ISBLANK('Raw Data'!J1217), 0, IF(AND(3=MATCH(LARGE('Raw Data'!G1217:J1217, 4), 'Raw Data'!G1217:J1217, 0), 'Raw Data'!O1217-'Raw Data'!P1217&gt;3), 'Raw Data'!I1217, 0))</f>
        <v/>
      </c>
      <c r="G1224">
        <f>IF(ISBLANK('Raw Data'!J1217), 0, IF(AND(2=MATCH(LARGE('Raw Data'!G1217:J1217, 4), 'Raw Data'!G1217:J1217, 0), AND('Raw Data'!P1217-'Raw Data'!O1217&lt;4, 'Raw Data'!P1217-'Raw Data'!O1217&gt;0)), 'Raw Data'!H1217, 0))</f>
        <v/>
      </c>
      <c r="H1224">
        <f>IF(ISBLANK('Raw Data'!J1217), 0, IF(AND(1=MATCH(LARGE('Raw Data'!G1217:J1217, 4), 'Raw Data'!G1217:J1217, 0), AND('Raw Data'!O1217-'Raw Data'!P1217&lt;4, 'Raw Data'!O1217-'Raw Data'!P1217&gt;0)), 'Raw Data'!G1217, 0))</f>
        <v/>
      </c>
      <c r="I1224">
        <f>IF(ISBLANK('Raw Data'!J1217), 0, IF(AND(4=MATCH(LARGE('Raw Data'!G1217:J1217, 3), 'Raw Data'!G1217:J1217, 0), 'Raw Data'!P1217-'Raw Data'!O1217&gt;3), 'Raw Data'!J1217, 0))</f>
        <v/>
      </c>
      <c r="J1224">
        <f>IF(ISBLANK('Raw Data'!J1217), 0, IF(AND(3=MATCH(LARGE('Raw Data'!G1217:J1217, 3), 'Raw Data'!G1217:J1217, 0), 'Raw Data'!O1217-'Raw Data'!P1217&gt;3), 'Raw Data'!I1217, 0))</f>
        <v/>
      </c>
      <c r="K1224">
        <f>IF(ISBLANK('Raw Data'!J1217), 0, IF(AND(2=MATCH(LARGE('Raw Data'!G1217:J1217, 3), 'Raw Data'!G1217:J1217, 0), AND('Raw Data'!P1217-'Raw Data'!O1217&lt;4, 'Raw Data'!P1217-'Raw Data'!O1217&gt;0)), 'Raw Data'!H1217, 0))</f>
        <v/>
      </c>
      <c r="L1224">
        <f>IF(ISBLANK('Raw Data'!J1217), 0, IF(AND(1=MATCH(LARGE('Raw Data'!G1217:J1217, 3), 'Raw Data'!G1217:J1217, 0), AND('Raw Data'!O1217-'Raw Data'!P1217&lt;4, 'Raw Data'!O1217-'Raw Data'!P1217&gt;0)), 'Raw Data'!G1217, 0))</f>
        <v/>
      </c>
      <c r="M1224">
        <f>IF(ISBLANK('Raw Data'!J1217), 0, IF(AND(4=MATCH(LARGE('Raw Data'!G1217:J1217, 2), 'Raw Data'!G1217:J1217, 0), 'Raw Data'!P1217-'Raw Data'!O1217&gt;3), 'Raw Data'!J1217, 0))</f>
        <v/>
      </c>
      <c r="N1224">
        <f>IF(ISBLANK('Raw Data'!J1217), 0, IF(AND(3=MATCH(LARGE('Raw Data'!G1217:J1217, 2), 'Raw Data'!G1217:J1217, 0), 'Raw Data'!O1217-'Raw Data'!P1217&gt;3), 'Raw Data'!I1217, 0))</f>
        <v/>
      </c>
      <c r="O1224">
        <f>IF(ISBLANK('Raw Data'!J1217), 0, IF(AND(2=MATCH(LARGE('Raw Data'!G1217:J1217, 2), 'Raw Data'!G1217:J1217, 0), AND('Raw Data'!P1217-'Raw Data'!O1217&lt;4, 'Raw Data'!P1217-'Raw Data'!O1217&gt;0)), 'Raw Data'!H1217, 0))</f>
        <v/>
      </c>
      <c r="P1224">
        <f>IF(ISBLANK('Raw Data'!J1217), 0, IF(AND(1=MATCH(LARGE('Raw Data'!G1217:J1217, 2), 'Raw Data'!G1217:J1217, 0), AND('Raw Data'!O1217-'Raw Data'!P1217&lt;4, 'Raw Data'!O1217-'Raw Data'!P1217&gt;0)), 'Raw Data'!G1217, 0))</f>
        <v/>
      </c>
      <c r="Q1224">
        <f>IF(ISBLANK('Raw Data'!J1217), 0, IF(AND(4=MATCH(LARGE('Raw Data'!G1217:J1217, 1), 'Raw Data'!G1217:J1217, 0), 'Raw Data'!P1217-'Raw Data'!O1217&gt;3), 'Raw Data'!J1217, 0))</f>
        <v/>
      </c>
      <c r="R1224">
        <f>IF(ISBLANK('Raw Data'!J1217), 0, IF(AND(3=MATCH(LARGE('Raw Data'!G1217:J1217, 1), 'Raw Data'!G1217:J1217, 0), 'Raw Data'!O1217-'Raw Data'!P1217&gt;3), 'Raw Data'!I1217, 0))</f>
        <v/>
      </c>
      <c r="S1224">
        <f>IF(AND('Raw Data'!P1217-'Raw Data'!O1217&gt;4, 'Raw Data'!F1217&lt;'Raw Data'!C1217), 'Raw Data'!J1217, 0)</f>
        <v/>
      </c>
      <c r="T1224">
        <f>IF(AND('Raw Data'!O1217-'Raw Data'!P1217&gt;4, 'Raw Data'!F1217&gt;'Raw Data'!C1217), 'Raw Data'!I1217, 0)</f>
        <v/>
      </c>
      <c r="U1224">
        <f>IF(AND('Raw Data'!P1217-'Raw Data'!O1217&lt;3, 'Raw Data'!P1217&gt;'Raw Data'!O1217, 'Raw Data'!F1217&lt;'Raw Data'!C1217), 'Raw Data'!H1217, 0)</f>
        <v/>
      </c>
      <c r="V1224">
        <f>IF(AND('Raw Data'!P1217-'Raw Data'!O1217&lt;3, 'Raw Data'!P1217&gt;'Raw Data'!O1217, 'Raw Data'!F1217&gt;'Raw Data'!C1217), 'Raw Data'!G1217, 0)</f>
        <v/>
      </c>
    </row>
    <row r="1225">
      <c r="A1225">
        <f>IF(AND('Raw Data'!F1218&lt;'Raw Data'!C1218, 'Raw Data'!P1218&gt;'Raw Data'!O1218, 'Raw Data'!P1218-'Raw Data'!O1218&gt;3), 'Raw Data'!J1218, 0)</f>
        <v/>
      </c>
      <c r="B1225">
        <f>IF(AND('Raw Data'!C1218&lt;'Raw Data'!F1218, 'Raw Data'!O1218&gt;'Raw Data'!P1218, 'Raw Data'!O1218-'Raw Data'!P1218&gt;3), 'Raw Data'!I1218, 0)</f>
        <v/>
      </c>
      <c r="C1225">
        <f>IF(AND('Raw Data'!F1218&lt;'Raw Data'!C1218, 'Raw Data'!P1218&gt;'Raw Data'!O1218, 'Raw Data'!P1218-'Raw Data'!O1218&lt;4), 'Raw Data'!H1218, 0)</f>
        <v/>
      </c>
      <c r="D1225">
        <f>IF(AND('Raw Data'!C1218&lt;'Raw Data'!F1218, 'Raw Data'!O1218&gt;'Raw Data'!P1218, 'Raw Data'!O1218-'Raw Data'!P1218&lt;4), 'Raw Data'!G1218, 0)</f>
        <v/>
      </c>
      <c r="E1225">
        <f>IF(ISBLANK('Raw Data'!J1218), 0, IF(AND(4=MATCH(LARGE('Raw Data'!G1218:J1218, 4), 'Raw Data'!G1218:J1218, 0), 'Raw Data'!P1218-'Raw Data'!O1218&gt;3), 'Raw Data'!J1218, 0))</f>
        <v/>
      </c>
      <c r="F1225">
        <f>IF(ISBLANK('Raw Data'!J1218), 0, IF(AND(3=MATCH(LARGE('Raw Data'!G1218:J1218, 4), 'Raw Data'!G1218:J1218, 0), 'Raw Data'!O1218-'Raw Data'!P1218&gt;3), 'Raw Data'!I1218, 0))</f>
        <v/>
      </c>
      <c r="G1225">
        <f>IF(ISBLANK('Raw Data'!J1218), 0, IF(AND(2=MATCH(LARGE('Raw Data'!G1218:J1218, 4), 'Raw Data'!G1218:J1218, 0), AND('Raw Data'!P1218-'Raw Data'!O1218&lt;4, 'Raw Data'!P1218-'Raw Data'!O1218&gt;0)), 'Raw Data'!H1218, 0))</f>
        <v/>
      </c>
      <c r="H1225">
        <f>IF(ISBLANK('Raw Data'!J1218), 0, IF(AND(1=MATCH(LARGE('Raw Data'!G1218:J1218, 4), 'Raw Data'!G1218:J1218, 0), AND('Raw Data'!O1218-'Raw Data'!P1218&lt;4, 'Raw Data'!O1218-'Raw Data'!P1218&gt;0)), 'Raw Data'!G1218, 0))</f>
        <v/>
      </c>
      <c r="I1225">
        <f>IF(ISBLANK('Raw Data'!J1218), 0, IF(AND(4=MATCH(LARGE('Raw Data'!G1218:J1218, 3), 'Raw Data'!G1218:J1218, 0), 'Raw Data'!P1218-'Raw Data'!O1218&gt;3), 'Raw Data'!J1218, 0))</f>
        <v/>
      </c>
      <c r="J1225">
        <f>IF(ISBLANK('Raw Data'!J1218), 0, IF(AND(3=MATCH(LARGE('Raw Data'!G1218:J1218, 3), 'Raw Data'!G1218:J1218, 0), 'Raw Data'!O1218-'Raw Data'!P1218&gt;3), 'Raw Data'!I1218, 0))</f>
        <v/>
      </c>
      <c r="K1225">
        <f>IF(ISBLANK('Raw Data'!J1218), 0, IF(AND(2=MATCH(LARGE('Raw Data'!G1218:J1218, 3), 'Raw Data'!G1218:J1218, 0), AND('Raw Data'!P1218-'Raw Data'!O1218&lt;4, 'Raw Data'!P1218-'Raw Data'!O1218&gt;0)), 'Raw Data'!H1218, 0))</f>
        <v/>
      </c>
      <c r="L1225">
        <f>IF(ISBLANK('Raw Data'!J1218), 0, IF(AND(1=MATCH(LARGE('Raw Data'!G1218:J1218, 3), 'Raw Data'!G1218:J1218, 0), AND('Raw Data'!O1218-'Raw Data'!P1218&lt;4, 'Raw Data'!O1218-'Raw Data'!P1218&gt;0)), 'Raw Data'!G1218, 0))</f>
        <v/>
      </c>
      <c r="M1225">
        <f>IF(ISBLANK('Raw Data'!J1218), 0, IF(AND(4=MATCH(LARGE('Raw Data'!G1218:J1218, 2), 'Raw Data'!G1218:J1218, 0), 'Raw Data'!P1218-'Raw Data'!O1218&gt;3), 'Raw Data'!J1218, 0))</f>
        <v/>
      </c>
      <c r="N1225">
        <f>IF(ISBLANK('Raw Data'!J1218), 0, IF(AND(3=MATCH(LARGE('Raw Data'!G1218:J1218, 2), 'Raw Data'!G1218:J1218, 0), 'Raw Data'!O1218-'Raw Data'!P1218&gt;3), 'Raw Data'!I1218, 0))</f>
        <v/>
      </c>
      <c r="O1225">
        <f>IF(ISBLANK('Raw Data'!J1218), 0, IF(AND(2=MATCH(LARGE('Raw Data'!G1218:J1218, 2), 'Raw Data'!G1218:J1218, 0), AND('Raw Data'!P1218-'Raw Data'!O1218&lt;4, 'Raw Data'!P1218-'Raw Data'!O1218&gt;0)), 'Raw Data'!H1218, 0))</f>
        <v/>
      </c>
      <c r="P1225">
        <f>IF(ISBLANK('Raw Data'!J1218), 0, IF(AND(1=MATCH(LARGE('Raw Data'!G1218:J1218, 2), 'Raw Data'!G1218:J1218, 0), AND('Raw Data'!O1218-'Raw Data'!P1218&lt;4, 'Raw Data'!O1218-'Raw Data'!P1218&gt;0)), 'Raw Data'!G1218, 0))</f>
        <v/>
      </c>
      <c r="Q1225">
        <f>IF(ISBLANK('Raw Data'!J1218), 0, IF(AND(4=MATCH(LARGE('Raw Data'!G1218:J1218, 1), 'Raw Data'!G1218:J1218, 0), 'Raw Data'!P1218-'Raw Data'!O1218&gt;3), 'Raw Data'!J1218, 0))</f>
        <v/>
      </c>
      <c r="R1225">
        <f>IF(ISBLANK('Raw Data'!J1218), 0, IF(AND(3=MATCH(LARGE('Raw Data'!G1218:J1218, 1), 'Raw Data'!G1218:J1218, 0), 'Raw Data'!O1218-'Raw Data'!P1218&gt;3), 'Raw Data'!I1218, 0))</f>
        <v/>
      </c>
      <c r="S1225">
        <f>IF(AND('Raw Data'!P1218-'Raw Data'!O1218&gt;4, 'Raw Data'!F1218&lt;'Raw Data'!C1218), 'Raw Data'!J1218, 0)</f>
        <v/>
      </c>
      <c r="T1225">
        <f>IF(AND('Raw Data'!O1218-'Raw Data'!P1218&gt;4, 'Raw Data'!F1218&gt;'Raw Data'!C1218), 'Raw Data'!I1218, 0)</f>
        <v/>
      </c>
      <c r="U1225">
        <f>IF(AND('Raw Data'!P1218-'Raw Data'!O1218&lt;3, 'Raw Data'!P1218&gt;'Raw Data'!O1218, 'Raw Data'!F1218&lt;'Raw Data'!C1218), 'Raw Data'!H1218, 0)</f>
        <v/>
      </c>
      <c r="V1225">
        <f>IF(AND('Raw Data'!P1218-'Raw Data'!O1218&lt;3, 'Raw Data'!P1218&gt;'Raw Data'!O1218, 'Raw Data'!F1218&gt;'Raw Data'!C1218), 'Raw Data'!G1218, 0)</f>
        <v/>
      </c>
    </row>
    <row r="1226">
      <c r="A1226">
        <f>IF(AND('Raw Data'!F1219&lt;'Raw Data'!C1219, 'Raw Data'!P1219&gt;'Raw Data'!O1219, 'Raw Data'!P1219-'Raw Data'!O1219&gt;3), 'Raw Data'!J1219, 0)</f>
        <v/>
      </c>
      <c r="B1226">
        <f>IF(AND('Raw Data'!C1219&lt;'Raw Data'!F1219, 'Raw Data'!O1219&gt;'Raw Data'!P1219, 'Raw Data'!O1219-'Raw Data'!P1219&gt;3), 'Raw Data'!I1219, 0)</f>
        <v/>
      </c>
      <c r="C1226">
        <f>IF(AND('Raw Data'!F1219&lt;'Raw Data'!C1219, 'Raw Data'!P1219&gt;'Raw Data'!O1219, 'Raw Data'!P1219-'Raw Data'!O1219&lt;4), 'Raw Data'!H1219, 0)</f>
        <v/>
      </c>
      <c r="D1226">
        <f>IF(AND('Raw Data'!C1219&lt;'Raw Data'!F1219, 'Raw Data'!O1219&gt;'Raw Data'!P1219, 'Raw Data'!O1219-'Raw Data'!P1219&lt;4), 'Raw Data'!G1219, 0)</f>
        <v/>
      </c>
      <c r="E1226">
        <f>IF(ISBLANK('Raw Data'!J1219), 0, IF(AND(4=MATCH(LARGE('Raw Data'!G1219:J1219, 4), 'Raw Data'!G1219:J1219, 0), 'Raw Data'!P1219-'Raw Data'!O1219&gt;3), 'Raw Data'!J1219, 0))</f>
        <v/>
      </c>
      <c r="F1226">
        <f>IF(ISBLANK('Raw Data'!J1219), 0, IF(AND(3=MATCH(LARGE('Raw Data'!G1219:J1219, 4), 'Raw Data'!G1219:J1219, 0), 'Raw Data'!O1219-'Raw Data'!P1219&gt;3), 'Raw Data'!I1219, 0))</f>
        <v/>
      </c>
      <c r="G1226">
        <f>IF(ISBLANK('Raw Data'!J1219), 0, IF(AND(2=MATCH(LARGE('Raw Data'!G1219:J1219, 4), 'Raw Data'!G1219:J1219, 0), AND('Raw Data'!P1219-'Raw Data'!O1219&lt;4, 'Raw Data'!P1219-'Raw Data'!O1219&gt;0)), 'Raw Data'!H1219, 0))</f>
        <v/>
      </c>
      <c r="H1226">
        <f>IF(ISBLANK('Raw Data'!J1219), 0, IF(AND(1=MATCH(LARGE('Raw Data'!G1219:J1219, 4), 'Raw Data'!G1219:J1219, 0), AND('Raw Data'!O1219-'Raw Data'!P1219&lt;4, 'Raw Data'!O1219-'Raw Data'!P1219&gt;0)), 'Raw Data'!G1219, 0))</f>
        <v/>
      </c>
      <c r="I1226">
        <f>IF(ISBLANK('Raw Data'!J1219), 0, IF(AND(4=MATCH(LARGE('Raw Data'!G1219:J1219, 3), 'Raw Data'!G1219:J1219, 0), 'Raw Data'!P1219-'Raw Data'!O1219&gt;3), 'Raw Data'!J1219, 0))</f>
        <v/>
      </c>
      <c r="J1226">
        <f>IF(ISBLANK('Raw Data'!J1219), 0, IF(AND(3=MATCH(LARGE('Raw Data'!G1219:J1219, 3), 'Raw Data'!G1219:J1219, 0), 'Raw Data'!O1219-'Raw Data'!P1219&gt;3), 'Raw Data'!I1219, 0))</f>
        <v/>
      </c>
      <c r="K1226">
        <f>IF(ISBLANK('Raw Data'!J1219), 0, IF(AND(2=MATCH(LARGE('Raw Data'!G1219:J1219, 3), 'Raw Data'!G1219:J1219, 0), AND('Raw Data'!P1219-'Raw Data'!O1219&lt;4, 'Raw Data'!P1219-'Raw Data'!O1219&gt;0)), 'Raw Data'!H1219, 0))</f>
        <v/>
      </c>
      <c r="L1226">
        <f>IF(ISBLANK('Raw Data'!J1219), 0, IF(AND(1=MATCH(LARGE('Raw Data'!G1219:J1219, 3), 'Raw Data'!G1219:J1219, 0), AND('Raw Data'!O1219-'Raw Data'!P1219&lt;4, 'Raw Data'!O1219-'Raw Data'!P1219&gt;0)), 'Raw Data'!G1219, 0))</f>
        <v/>
      </c>
      <c r="M1226">
        <f>IF(ISBLANK('Raw Data'!J1219), 0, IF(AND(4=MATCH(LARGE('Raw Data'!G1219:J1219, 2), 'Raw Data'!G1219:J1219, 0), 'Raw Data'!P1219-'Raw Data'!O1219&gt;3), 'Raw Data'!J1219, 0))</f>
        <v/>
      </c>
      <c r="N1226">
        <f>IF(ISBLANK('Raw Data'!J1219), 0, IF(AND(3=MATCH(LARGE('Raw Data'!G1219:J1219, 2), 'Raw Data'!G1219:J1219, 0), 'Raw Data'!O1219-'Raw Data'!P1219&gt;3), 'Raw Data'!I1219, 0))</f>
        <v/>
      </c>
      <c r="O1226">
        <f>IF(ISBLANK('Raw Data'!J1219), 0, IF(AND(2=MATCH(LARGE('Raw Data'!G1219:J1219, 2), 'Raw Data'!G1219:J1219, 0), AND('Raw Data'!P1219-'Raw Data'!O1219&lt;4, 'Raw Data'!P1219-'Raw Data'!O1219&gt;0)), 'Raw Data'!H1219, 0))</f>
        <v/>
      </c>
      <c r="P1226">
        <f>IF(ISBLANK('Raw Data'!J1219), 0, IF(AND(1=MATCH(LARGE('Raw Data'!G1219:J1219, 2), 'Raw Data'!G1219:J1219, 0), AND('Raw Data'!O1219-'Raw Data'!P1219&lt;4, 'Raw Data'!O1219-'Raw Data'!P1219&gt;0)), 'Raw Data'!G1219, 0))</f>
        <v/>
      </c>
      <c r="Q1226">
        <f>IF(ISBLANK('Raw Data'!J1219), 0, IF(AND(4=MATCH(LARGE('Raw Data'!G1219:J1219, 1), 'Raw Data'!G1219:J1219, 0), 'Raw Data'!P1219-'Raw Data'!O1219&gt;3), 'Raw Data'!J1219, 0))</f>
        <v/>
      </c>
      <c r="R1226">
        <f>IF(ISBLANK('Raw Data'!J1219), 0, IF(AND(3=MATCH(LARGE('Raw Data'!G1219:J1219, 1), 'Raw Data'!G1219:J1219, 0), 'Raw Data'!O1219-'Raw Data'!P1219&gt;3), 'Raw Data'!I1219, 0))</f>
        <v/>
      </c>
      <c r="S1226">
        <f>IF(AND('Raw Data'!P1219-'Raw Data'!O1219&gt;4, 'Raw Data'!F1219&lt;'Raw Data'!C1219), 'Raw Data'!J1219, 0)</f>
        <v/>
      </c>
      <c r="T1226">
        <f>IF(AND('Raw Data'!O1219-'Raw Data'!P1219&gt;4, 'Raw Data'!F1219&gt;'Raw Data'!C1219), 'Raw Data'!I1219, 0)</f>
        <v/>
      </c>
      <c r="U1226">
        <f>IF(AND('Raw Data'!P1219-'Raw Data'!O1219&lt;3, 'Raw Data'!P1219&gt;'Raw Data'!O1219, 'Raw Data'!F1219&lt;'Raw Data'!C1219), 'Raw Data'!H1219, 0)</f>
        <v/>
      </c>
      <c r="V1226">
        <f>IF(AND('Raw Data'!P1219-'Raw Data'!O1219&lt;3, 'Raw Data'!P1219&gt;'Raw Data'!O1219, 'Raw Data'!F1219&gt;'Raw Data'!C1219), 'Raw Data'!G1219, 0)</f>
        <v/>
      </c>
    </row>
    <row r="1227">
      <c r="A1227">
        <f>IF(AND('Raw Data'!F1220&lt;'Raw Data'!C1220, 'Raw Data'!P1220&gt;'Raw Data'!O1220, 'Raw Data'!P1220-'Raw Data'!O1220&gt;3), 'Raw Data'!J1220, 0)</f>
        <v/>
      </c>
      <c r="B1227">
        <f>IF(AND('Raw Data'!C1220&lt;'Raw Data'!F1220, 'Raw Data'!O1220&gt;'Raw Data'!P1220, 'Raw Data'!O1220-'Raw Data'!P1220&gt;3), 'Raw Data'!I1220, 0)</f>
        <v/>
      </c>
      <c r="C1227">
        <f>IF(AND('Raw Data'!F1220&lt;'Raw Data'!C1220, 'Raw Data'!P1220&gt;'Raw Data'!O1220, 'Raw Data'!P1220-'Raw Data'!O1220&lt;4), 'Raw Data'!H1220, 0)</f>
        <v/>
      </c>
      <c r="D1227">
        <f>IF(AND('Raw Data'!C1220&lt;'Raw Data'!F1220, 'Raw Data'!O1220&gt;'Raw Data'!P1220, 'Raw Data'!O1220-'Raw Data'!P1220&lt;4), 'Raw Data'!G1220, 0)</f>
        <v/>
      </c>
      <c r="E1227">
        <f>IF(ISBLANK('Raw Data'!J1220), 0, IF(AND(4=MATCH(LARGE('Raw Data'!G1220:J1220, 4), 'Raw Data'!G1220:J1220, 0), 'Raw Data'!P1220-'Raw Data'!O1220&gt;3), 'Raw Data'!J1220, 0))</f>
        <v/>
      </c>
      <c r="F1227">
        <f>IF(ISBLANK('Raw Data'!J1220), 0, IF(AND(3=MATCH(LARGE('Raw Data'!G1220:J1220, 4), 'Raw Data'!G1220:J1220, 0), 'Raw Data'!O1220-'Raw Data'!P1220&gt;3), 'Raw Data'!I1220, 0))</f>
        <v/>
      </c>
      <c r="G1227">
        <f>IF(ISBLANK('Raw Data'!J1220), 0, IF(AND(2=MATCH(LARGE('Raw Data'!G1220:J1220, 4), 'Raw Data'!G1220:J1220, 0), AND('Raw Data'!P1220-'Raw Data'!O1220&lt;4, 'Raw Data'!P1220-'Raw Data'!O1220&gt;0)), 'Raw Data'!H1220, 0))</f>
        <v/>
      </c>
      <c r="H1227">
        <f>IF(ISBLANK('Raw Data'!J1220), 0, IF(AND(1=MATCH(LARGE('Raw Data'!G1220:J1220, 4), 'Raw Data'!G1220:J1220, 0), AND('Raw Data'!O1220-'Raw Data'!P1220&lt;4, 'Raw Data'!O1220-'Raw Data'!P1220&gt;0)), 'Raw Data'!G1220, 0))</f>
        <v/>
      </c>
      <c r="I1227">
        <f>IF(ISBLANK('Raw Data'!J1220), 0, IF(AND(4=MATCH(LARGE('Raw Data'!G1220:J1220, 3), 'Raw Data'!G1220:J1220, 0), 'Raw Data'!P1220-'Raw Data'!O1220&gt;3), 'Raw Data'!J1220, 0))</f>
        <v/>
      </c>
      <c r="J1227">
        <f>IF(ISBLANK('Raw Data'!J1220), 0, IF(AND(3=MATCH(LARGE('Raw Data'!G1220:J1220, 3), 'Raw Data'!G1220:J1220, 0), 'Raw Data'!O1220-'Raw Data'!P1220&gt;3), 'Raw Data'!I1220, 0))</f>
        <v/>
      </c>
      <c r="K1227">
        <f>IF(ISBLANK('Raw Data'!J1220), 0, IF(AND(2=MATCH(LARGE('Raw Data'!G1220:J1220, 3), 'Raw Data'!G1220:J1220, 0), AND('Raw Data'!P1220-'Raw Data'!O1220&lt;4, 'Raw Data'!P1220-'Raw Data'!O1220&gt;0)), 'Raw Data'!H1220, 0))</f>
        <v/>
      </c>
      <c r="L1227">
        <f>IF(ISBLANK('Raw Data'!J1220), 0, IF(AND(1=MATCH(LARGE('Raw Data'!G1220:J1220, 3), 'Raw Data'!G1220:J1220, 0), AND('Raw Data'!O1220-'Raw Data'!P1220&lt;4, 'Raw Data'!O1220-'Raw Data'!P1220&gt;0)), 'Raw Data'!G1220, 0))</f>
        <v/>
      </c>
      <c r="M1227">
        <f>IF(ISBLANK('Raw Data'!J1220), 0, IF(AND(4=MATCH(LARGE('Raw Data'!G1220:J1220, 2), 'Raw Data'!G1220:J1220, 0), 'Raw Data'!P1220-'Raw Data'!O1220&gt;3), 'Raw Data'!J1220, 0))</f>
        <v/>
      </c>
      <c r="N1227">
        <f>IF(ISBLANK('Raw Data'!J1220), 0, IF(AND(3=MATCH(LARGE('Raw Data'!G1220:J1220, 2), 'Raw Data'!G1220:J1220, 0), 'Raw Data'!O1220-'Raw Data'!P1220&gt;3), 'Raw Data'!I1220, 0))</f>
        <v/>
      </c>
      <c r="O1227">
        <f>IF(ISBLANK('Raw Data'!J1220), 0, IF(AND(2=MATCH(LARGE('Raw Data'!G1220:J1220, 2), 'Raw Data'!G1220:J1220, 0), AND('Raw Data'!P1220-'Raw Data'!O1220&lt;4, 'Raw Data'!P1220-'Raw Data'!O1220&gt;0)), 'Raw Data'!H1220, 0))</f>
        <v/>
      </c>
      <c r="P1227">
        <f>IF(ISBLANK('Raw Data'!J1220), 0, IF(AND(1=MATCH(LARGE('Raw Data'!G1220:J1220, 2), 'Raw Data'!G1220:J1220, 0), AND('Raw Data'!O1220-'Raw Data'!P1220&lt;4, 'Raw Data'!O1220-'Raw Data'!P1220&gt;0)), 'Raw Data'!G1220, 0))</f>
        <v/>
      </c>
      <c r="Q1227">
        <f>IF(ISBLANK('Raw Data'!J1220), 0, IF(AND(4=MATCH(LARGE('Raw Data'!G1220:J1220, 1), 'Raw Data'!G1220:J1220, 0), 'Raw Data'!P1220-'Raw Data'!O1220&gt;3), 'Raw Data'!J1220, 0))</f>
        <v/>
      </c>
      <c r="R1227">
        <f>IF(ISBLANK('Raw Data'!J1220), 0, IF(AND(3=MATCH(LARGE('Raw Data'!G1220:J1220, 1), 'Raw Data'!G1220:J1220, 0), 'Raw Data'!O1220-'Raw Data'!P1220&gt;3), 'Raw Data'!I1220, 0))</f>
        <v/>
      </c>
      <c r="S1227">
        <f>IF(AND('Raw Data'!P1220-'Raw Data'!O1220&gt;4, 'Raw Data'!F1220&lt;'Raw Data'!C1220), 'Raw Data'!J1220, 0)</f>
        <v/>
      </c>
      <c r="T1227">
        <f>IF(AND('Raw Data'!O1220-'Raw Data'!P1220&gt;4, 'Raw Data'!F1220&gt;'Raw Data'!C1220), 'Raw Data'!I1220, 0)</f>
        <v/>
      </c>
      <c r="U1227">
        <f>IF(AND('Raw Data'!P1220-'Raw Data'!O1220&lt;3, 'Raw Data'!P1220&gt;'Raw Data'!O1220, 'Raw Data'!F1220&lt;'Raw Data'!C1220), 'Raw Data'!H1220, 0)</f>
        <v/>
      </c>
      <c r="V1227">
        <f>IF(AND('Raw Data'!P1220-'Raw Data'!O1220&lt;3, 'Raw Data'!P1220&gt;'Raw Data'!O1220, 'Raw Data'!F1220&gt;'Raw Data'!C1220), 'Raw Data'!G1220, 0)</f>
        <v/>
      </c>
    </row>
    <row r="1228">
      <c r="A1228">
        <f>IF(AND('Raw Data'!F1221&lt;'Raw Data'!C1221, 'Raw Data'!P1221&gt;'Raw Data'!O1221, 'Raw Data'!P1221-'Raw Data'!O1221&gt;3), 'Raw Data'!J1221, 0)</f>
        <v/>
      </c>
      <c r="B1228">
        <f>IF(AND('Raw Data'!C1221&lt;'Raw Data'!F1221, 'Raw Data'!O1221&gt;'Raw Data'!P1221, 'Raw Data'!O1221-'Raw Data'!P1221&gt;3), 'Raw Data'!I1221, 0)</f>
        <v/>
      </c>
      <c r="C1228">
        <f>IF(AND('Raw Data'!F1221&lt;'Raw Data'!C1221, 'Raw Data'!P1221&gt;'Raw Data'!O1221, 'Raw Data'!P1221-'Raw Data'!O1221&lt;4), 'Raw Data'!H1221, 0)</f>
        <v/>
      </c>
      <c r="D1228">
        <f>IF(AND('Raw Data'!C1221&lt;'Raw Data'!F1221, 'Raw Data'!O1221&gt;'Raw Data'!P1221, 'Raw Data'!O1221-'Raw Data'!P1221&lt;4), 'Raw Data'!G1221, 0)</f>
        <v/>
      </c>
      <c r="E1228">
        <f>IF(ISBLANK('Raw Data'!J1221), 0, IF(AND(4=MATCH(LARGE('Raw Data'!G1221:J1221, 4), 'Raw Data'!G1221:J1221, 0), 'Raw Data'!P1221-'Raw Data'!O1221&gt;3), 'Raw Data'!J1221, 0))</f>
        <v/>
      </c>
      <c r="F1228">
        <f>IF(ISBLANK('Raw Data'!J1221), 0, IF(AND(3=MATCH(LARGE('Raw Data'!G1221:J1221, 4), 'Raw Data'!G1221:J1221, 0), 'Raw Data'!O1221-'Raw Data'!P1221&gt;3), 'Raw Data'!I1221, 0))</f>
        <v/>
      </c>
      <c r="G1228">
        <f>IF(ISBLANK('Raw Data'!J1221), 0, IF(AND(2=MATCH(LARGE('Raw Data'!G1221:J1221, 4), 'Raw Data'!G1221:J1221, 0), AND('Raw Data'!P1221-'Raw Data'!O1221&lt;4, 'Raw Data'!P1221-'Raw Data'!O1221&gt;0)), 'Raw Data'!H1221, 0))</f>
        <v/>
      </c>
      <c r="H1228">
        <f>IF(ISBLANK('Raw Data'!J1221), 0, IF(AND(1=MATCH(LARGE('Raw Data'!G1221:J1221, 4), 'Raw Data'!G1221:J1221, 0), AND('Raw Data'!O1221-'Raw Data'!P1221&lt;4, 'Raw Data'!O1221-'Raw Data'!P1221&gt;0)), 'Raw Data'!G1221, 0))</f>
        <v/>
      </c>
      <c r="I1228">
        <f>IF(ISBLANK('Raw Data'!J1221), 0, IF(AND(4=MATCH(LARGE('Raw Data'!G1221:J1221, 3), 'Raw Data'!G1221:J1221, 0), 'Raw Data'!P1221-'Raw Data'!O1221&gt;3), 'Raw Data'!J1221, 0))</f>
        <v/>
      </c>
      <c r="J1228">
        <f>IF(ISBLANK('Raw Data'!J1221), 0, IF(AND(3=MATCH(LARGE('Raw Data'!G1221:J1221, 3), 'Raw Data'!G1221:J1221, 0), 'Raw Data'!O1221-'Raw Data'!P1221&gt;3), 'Raw Data'!I1221, 0))</f>
        <v/>
      </c>
      <c r="K1228">
        <f>IF(ISBLANK('Raw Data'!J1221), 0, IF(AND(2=MATCH(LARGE('Raw Data'!G1221:J1221, 3), 'Raw Data'!G1221:J1221, 0), AND('Raw Data'!P1221-'Raw Data'!O1221&lt;4, 'Raw Data'!P1221-'Raw Data'!O1221&gt;0)), 'Raw Data'!H1221, 0))</f>
        <v/>
      </c>
      <c r="L1228">
        <f>IF(ISBLANK('Raw Data'!J1221), 0, IF(AND(1=MATCH(LARGE('Raw Data'!G1221:J1221, 3), 'Raw Data'!G1221:J1221, 0), AND('Raw Data'!O1221-'Raw Data'!P1221&lt;4, 'Raw Data'!O1221-'Raw Data'!P1221&gt;0)), 'Raw Data'!G1221, 0))</f>
        <v/>
      </c>
      <c r="M1228">
        <f>IF(ISBLANK('Raw Data'!J1221), 0, IF(AND(4=MATCH(LARGE('Raw Data'!G1221:J1221, 2), 'Raw Data'!G1221:J1221, 0), 'Raw Data'!P1221-'Raw Data'!O1221&gt;3), 'Raw Data'!J1221, 0))</f>
        <v/>
      </c>
      <c r="N1228">
        <f>IF(ISBLANK('Raw Data'!J1221), 0, IF(AND(3=MATCH(LARGE('Raw Data'!G1221:J1221, 2), 'Raw Data'!G1221:J1221, 0), 'Raw Data'!O1221-'Raw Data'!P1221&gt;3), 'Raw Data'!I1221, 0))</f>
        <v/>
      </c>
      <c r="O1228">
        <f>IF(ISBLANK('Raw Data'!J1221), 0, IF(AND(2=MATCH(LARGE('Raw Data'!G1221:J1221, 2), 'Raw Data'!G1221:J1221, 0), AND('Raw Data'!P1221-'Raw Data'!O1221&lt;4, 'Raw Data'!P1221-'Raw Data'!O1221&gt;0)), 'Raw Data'!H1221, 0))</f>
        <v/>
      </c>
      <c r="P1228">
        <f>IF(ISBLANK('Raw Data'!J1221), 0, IF(AND(1=MATCH(LARGE('Raw Data'!G1221:J1221, 2), 'Raw Data'!G1221:J1221, 0), AND('Raw Data'!O1221-'Raw Data'!P1221&lt;4, 'Raw Data'!O1221-'Raw Data'!P1221&gt;0)), 'Raw Data'!G1221, 0))</f>
        <v/>
      </c>
      <c r="Q1228">
        <f>IF(ISBLANK('Raw Data'!J1221), 0, IF(AND(4=MATCH(LARGE('Raw Data'!G1221:J1221, 1), 'Raw Data'!G1221:J1221, 0), 'Raw Data'!P1221-'Raw Data'!O1221&gt;3), 'Raw Data'!J1221, 0))</f>
        <v/>
      </c>
      <c r="R1228">
        <f>IF(ISBLANK('Raw Data'!J1221), 0, IF(AND(3=MATCH(LARGE('Raw Data'!G1221:J1221, 1), 'Raw Data'!G1221:J1221, 0), 'Raw Data'!O1221-'Raw Data'!P1221&gt;3), 'Raw Data'!I1221, 0))</f>
        <v/>
      </c>
      <c r="S1228">
        <f>IF(AND('Raw Data'!P1221-'Raw Data'!O1221&gt;4, 'Raw Data'!F1221&lt;'Raw Data'!C1221), 'Raw Data'!J1221, 0)</f>
        <v/>
      </c>
      <c r="T1228">
        <f>IF(AND('Raw Data'!O1221-'Raw Data'!P1221&gt;4, 'Raw Data'!F1221&gt;'Raw Data'!C1221), 'Raw Data'!I1221, 0)</f>
        <v/>
      </c>
      <c r="U1228">
        <f>IF(AND('Raw Data'!P1221-'Raw Data'!O1221&lt;3, 'Raw Data'!P1221&gt;'Raw Data'!O1221, 'Raw Data'!F1221&lt;'Raw Data'!C1221), 'Raw Data'!H1221, 0)</f>
        <v/>
      </c>
      <c r="V1228">
        <f>IF(AND('Raw Data'!P1221-'Raw Data'!O1221&lt;3, 'Raw Data'!P1221&gt;'Raw Data'!O1221, 'Raw Data'!F1221&gt;'Raw Data'!C1221), 'Raw Data'!G1221, 0)</f>
        <v/>
      </c>
    </row>
    <row r="1229">
      <c r="A1229">
        <f>IF(AND('Raw Data'!F1222&lt;'Raw Data'!C1222, 'Raw Data'!P1222&gt;'Raw Data'!O1222, 'Raw Data'!P1222-'Raw Data'!O1222&gt;3), 'Raw Data'!J1222, 0)</f>
        <v/>
      </c>
      <c r="B1229">
        <f>IF(AND('Raw Data'!C1222&lt;'Raw Data'!F1222, 'Raw Data'!O1222&gt;'Raw Data'!P1222, 'Raw Data'!O1222-'Raw Data'!P1222&gt;3), 'Raw Data'!I1222, 0)</f>
        <v/>
      </c>
      <c r="C1229">
        <f>IF(AND('Raw Data'!F1222&lt;'Raw Data'!C1222, 'Raw Data'!P1222&gt;'Raw Data'!O1222, 'Raw Data'!P1222-'Raw Data'!O1222&lt;4), 'Raw Data'!H1222, 0)</f>
        <v/>
      </c>
      <c r="D1229">
        <f>IF(AND('Raw Data'!C1222&lt;'Raw Data'!F1222, 'Raw Data'!O1222&gt;'Raw Data'!P1222, 'Raw Data'!O1222-'Raw Data'!P1222&lt;4), 'Raw Data'!G1222, 0)</f>
        <v/>
      </c>
      <c r="E1229">
        <f>IF(ISBLANK('Raw Data'!J1222), 0, IF(AND(4=MATCH(LARGE('Raw Data'!G1222:J1222, 4), 'Raw Data'!G1222:J1222, 0), 'Raw Data'!P1222-'Raw Data'!O1222&gt;3), 'Raw Data'!J1222, 0))</f>
        <v/>
      </c>
      <c r="F1229">
        <f>IF(ISBLANK('Raw Data'!J1222), 0, IF(AND(3=MATCH(LARGE('Raw Data'!G1222:J1222, 4), 'Raw Data'!G1222:J1222, 0), 'Raw Data'!O1222-'Raw Data'!P1222&gt;3), 'Raw Data'!I1222, 0))</f>
        <v/>
      </c>
      <c r="G1229">
        <f>IF(ISBLANK('Raw Data'!J1222), 0, IF(AND(2=MATCH(LARGE('Raw Data'!G1222:J1222, 4), 'Raw Data'!G1222:J1222, 0), AND('Raw Data'!P1222-'Raw Data'!O1222&lt;4, 'Raw Data'!P1222-'Raw Data'!O1222&gt;0)), 'Raw Data'!H1222, 0))</f>
        <v/>
      </c>
      <c r="H1229">
        <f>IF(ISBLANK('Raw Data'!J1222), 0, IF(AND(1=MATCH(LARGE('Raw Data'!G1222:J1222, 4), 'Raw Data'!G1222:J1222, 0), AND('Raw Data'!O1222-'Raw Data'!P1222&lt;4, 'Raw Data'!O1222-'Raw Data'!P1222&gt;0)), 'Raw Data'!G1222, 0))</f>
        <v/>
      </c>
      <c r="I1229">
        <f>IF(ISBLANK('Raw Data'!J1222), 0, IF(AND(4=MATCH(LARGE('Raw Data'!G1222:J1222, 3), 'Raw Data'!G1222:J1222, 0), 'Raw Data'!P1222-'Raw Data'!O1222&gt;3), 'Raw Data'!J1222, 0))</f>
        <v/>
      </c>
      <c r="J1229">
        <f>IF(ISBLANK('Raw Data'!J1222), 0, IF(AND(3=MATCH(LARGE('Raw Data'!G1222:J1222, 3), 'Raw Data'!G1222:J1222, 0), 'Raw Data'!O1222-'Raw Data'!P1222&gt;3), 'Raw Data'!I1222, 0))</f>
        <v/>
      </c>
      <c r="K1229">
        <f>IF(ISBLANK('Raw Data'!J1222), 0, IF(AND(2=MATCH(LARGE('Raw Data'!G1222:J1222, 3), 'Raw Data'!G1222:J1222, 0), AND('Raw Data'!P1222-'Raw Data'!O1222&lt;4, 'Raw Data'!P1222-'Raw Data'!O1222&gt;0)), 'Raw Data'!H1222, 0))</f>
        <v/>
      </c>
      <c r="L1229">
        <f>IF(ISBLANK('Raw Data'!J1222), 0, IF(AND(1=MATCH(LARGE('Raw Data'!G1222:J1222, 3), 'Raw Data'!G1222:J1222, 0), AND('Raw Data'!O1222-'Raw Data'!P1222&lt;4, 'Raw Data'!O1222-'Raw Data'!P1222&gt;0)), 'Raw Data'!G1222, 0))</f>
        <v/>
      </c>
      <c r="M1229">
        <f>IF(ISBLANK('Raw Data'!J1222), 0, IF(AND(4=MATCH(LARGE('Raw Data'!G1222:J1222, 2), 'Raw Data'!G1222:J1222, 0), 'Raw Data'!P1222-'Raw Data'!O1222&gt;3), 'Raw Data'!J1222, 0))</f>
        <v/>
      </c>
      <c r="N1229">
        <f>IF(ISBLANK('Raw Data'!J1222), 0, IF(AND(3=MATCH(LARGE('Raw Data'!G1222:J1222, 2), 'Raw Data'!G1222:J1222, 0), 'Raw Data'!O1222-'Raw Data'!P1222&gt;3), 'Raw Data'!I1222, 0))</f>
        <v/>
      </c>
      <c r="O1229">
        <f>IF(ISBLANK('Raw Data'!J1222), 0, IF(AND(2=MATCH(LARGE('Raw Data'!G1222:J1222, 2), 'Raw Data'!G1222:J1222, 0), AND('Raw Data'!P1222-'Raw Data'!O1222&lt;4, 'Raw Data'!P1222-'Raw Data'!O1222&gt;0)), 'Raw Data'!H1222, 0))</f>
        <v/>
      </c>
      <c r="P1229">
        <f>IF(ISBLANK('Raw Data'!J1222), 0, IF(AND(1=MATCH(LARGE('Raw Data'!G1222:J1222, 2), 'Raw Data'!G1222:J1222, 0), AND('Raw Data'!O1222-'Raw Data'!P1222&lt;4, 'Raw Data'!O1222-'Raw Data'!P1222&gt;0)), 'Raw Data'!G1222, 0))</f>
        <v/>
      </c>
      <c r="Q1229">
        <f>IF(ISBLANK('Raw Data'!J1222), 0, IF(AND(4=MATCH(LARGE('Raw Data'!G1222:J1222, 1), 'Raw Data'!G1222:J1222, 0), 'Raw Data'!P1222-'Raw Data'!O1222&gt;3), 'Raw Data'!J1222, 0))</f>
        <v/>
      </c>
      <c r="R1229">
        <f>IF(ISBLANK('Raw Data'!J1222), 0, IF(AND(3=MATCH(LARGE('Raw Data'!G1222:J1222, 1), 'Raw Data'!G1222:J1222, 0), 'Raw Data'!O1222-'Raw Data'!P1222&gt;3), 'Raw Data'!I1222, 0))</f>
        <v/>
      </c>
      <c r="S1229">
        <f>IF(AND('Raw Data'!P1222-'Raw Data'!O1222&gt;4, 'Raw Data'!F1222&lt;'Raw Data'!C1222), 'Raw Data'!J1222, 0)</f>
        <v/>
      </c>
      <c r="T1229">
        <f>IF(AND('Raw Data'!O1222-'Raw Data'!P1222&gt;4, 'Raw Data'!F1222&gt;'Raw Data'!C1222), 'Raw Data'!I1222, 0)</f>
        <v/>
      </c>
      <c r="U1229">
        <f>IF(AND('Raw Data'!P1222-'Raw Data'!O1222&lt;3, 'Raw Data'!P1222&gt;'Raw Data'!O1222, 'Raw Data'!F1222&lt;'Raw Data'!C1222), 'Raw Data'!H1222, 0)</f>
        <v/>
      </c>
      <c r="V1229">
        <f>IF(AND('Raw Data'!P1222-'Raw Data'!O1222&lt;3, 'Raw Data'!P1222&gt;'Raw Data'!O1222, 'Raw Data'!F1222&gt;'Raw Data'!C1222), 'Raw Data'!G1222, 0)</f>
        <v/>
      </c>
    </row>
    <row r="1230">
      <c r="A1230">
        <f>IF(AND('Raw Data'!F1223&lt;'Raw Data'!C1223, 'Raw Data'!P1223&gt;'Raw Data'!O1223, 'Raw Data'!P1223-'Raw Data'!O1223&gt;3), 'Raw Data'!J1223, 0)</f>
        <v/>
      </c>
      <c r="B1230">
        <f>IF(AND('Raw Data'!C1223&lt;'Raw Data'!F1223, 'Raw Data'!O1223&gt;'Raw Data'!P1223, 'Raw Data'!O1223-'Raw Data'!P1223&gt;3), 'Raw Data'!I1223, 0)</f>
        <v/>
      </c>
      <c r="C1230">
        <f>IF(AND('Raw Data'!F1223&lt;'Raw Data'!C1223, 'Raw Data'!P1223&gt;'Raw Data'!O1223, 'Raw Data'!P1223-'Raw Data'!O1223&lt;4), 'Raw Data'!H1223, 0)</f>
        <v/>
      </c>
      <c r="D1230">
        <f>IF(AND('Raw Data'!C1223&lt;'Raw Data'!F1223, 'Raw Data'!O1223&gt;'Raw Data'!P1223, 'Raw Data'!O1223-'Raw Data'!P1223&lt;4), 'Raw Data'!G1223, 0)</f>
        <v/>
      </c>
      <c r="E1230">
        <f>IF(ISBLANK('Raw Data'!J1223), 0, IF(AND(4=MATCH(LARGE('Raw Data'!G1223:J1223, 4), 'Raw Data'!G1223:J1223, 0), 'Raw Data'!P1223-'Raw Data'!O1223&gt;3), 'Raw Data'!J1223, 0))</f>
        <v/>
      </c>
      <c r="F1230">
        <f>IF(ISBLANK('Raw Data'!J1223), 0, IF(AND(3=MATCH(LARGE('Raw Data'!G1223:J1223, 4), 'Raw Data'!G1223:J1223, 0), 'Raw Data'!O1223-'Raw Data'!P1223&gt;3), 'Raw Data'!I1223, 0))</f>
        <v/>
      </c>
      <c r="G1230">
        <f>IF(ISBLANK('Raw Data'!J1223), 0, IF(AND(2=MATCH(LARGE('Raw Data'!G1223:J1223, 4), 'Raw Data'!G1223:J1223, 0), AND('Raw Data'!P1223-'Raw Data'!O1223&lt;4, 'Raw Data'!P1223-'Raw Data'!O1223&gt;0)), 'Raw Data'!H1223, 0))</f>
        <v/>
      </c>
      <c r="H1230">
        <f>IF(ISBLANK('Raw Data'!J1223), 0, IF(AND(1=MATCH(LARGE('Raw Data'!G1223:J1223, 4), 'Raw Data'!G1223:J1223, 0), AND('Raw Data'!O1223-'Raw Data'!P1223&lt;4, 'Raw Data'!O1223-'Raw Data'!P1223&gt;0)), 'Raw Data'!G1223, 0))</f>
        <v/>
      </c>
      <c r="I1230">
        <f>IF(ISBLANK('Raw Data'!J1223), 0, IF(AND(4=MATCH(LARGE('Raw Data'!G1223:J1223, 3), 'Raw Data'!G1223:J1223, 0), 'Raw Data'!P1223-'Raw Data'!O1223&gt;3), 'Raw Data'!J1223, 0))</f>
        <v/>
      </c>
      <c r="J1230">
        <f>IF(ISBLANK('Raw Data'!J1223), 0, IF(AND(3=MATCH(LARGE('Raw Data'!G1223:J1223, 3), 'Raw Data'!G1223:J1223, 0), 'Raw Data'!O1223-'Raw Data'!P1223&gt;3), 'Raw Data'!I1223, 0))</f>
        <v/>
      </c>
      <c r="K1230">
        <f>IF(ISBLANK('Raw Data'!J1223), 0, IF(AND(2=MATCH(LARGE('Raw Data'!G1223:J1223, 3), 'Raw Data'!G1223:J1223, 0), AND('Raw Data'!P1223-'Raw Data'!O1223&lt;4, 'Raw Data'!P1223-'Raw Data'!O1223&gt;0)), 'Raw Data'!H1223, 0))</f>
        <v/>
      </c>
      <c r="L1230">
        <f>IF(ISBLANK('Raw Data'!J1223), 0, IF(AND(1=MATCH(LARGE('Raw Data'!G1223:J1223, 3), 'Raw Data'!G1223:J1223, 0), AND('Raw Data'!O1223-'Raw Data'!P1223&lt;4, 'Raw Data'!O1223-'Raw Data'!P1223&gt;0)), 'Raw Data'!G1223, 0))</f>
        <v/>
      </c>
      <c r="M1230">
        <f>IF(ISBLANK('Raw Data'!J1223), 0, IF(AND(4=MATCH(LARGE('Raw Data'!G1223:J1223, 2), 'Raw Data'!G1223:J1223, 0), 'Raw Data'!P1223-'Raw Data'!O1223&gt;3), 'Raw Data'!J1223, 0))</f>
        <v/>
      </c>
      <c r="N1230">
        <f>IF(ISBLANK('Raw Data'!J1223), 0, IF(AND(3=MATCH(LARGE('Raw Data'!G1223:J1223, 2), 'Raw Data'!G1223:J1223, 0), 'Raw Data'!O1223-'Raw Data'!P1223&gt;3), 'Raw Data'!I1223, 0))</f>
        <v/>
      </c>
      <c r="O1230">
        <f>IF(ISBLANK('Raw Data'!J1223), 0, IF(AND(2=MATCH(LARGE('Raw Data'!G1223:J1223, 2), 'Raw Data'!G1223:J1223, 0), AND('Raw Data'!P1223-'Raw Data'!O1223&lt;4, 'Raw Data'!P1223-'Raw Data'!O1223&gt;0)), 'Raw Data'!H1223, 0))</f>
        <v/>
      </c>
      <c r="P1230">
        <f>IF(ISBLANK('Raw Data'!J1223), 0, IF(AND(1=MATCH(LARGE('Raw Data'!G1223:J1223, 2), 'Raw Data'!G1223:J1223, 0), AND('Raw Data'!O1223-'Raw Data'!P1223&lt;4, 'Raw Data'!O1223-'Raw Data'!P1223&gt;0)), 'Raw Data'!G1223, 0))</f>
        <v/>
      </c>
      <c r="Q1230">
        <f>IF(ISBLANK('Raw Data'!J1223), 0, IF(AND(4=MATCH(LARGE('Raw Data'!G1223:J1223, 1), 'Raw Data'!G1223:J1223, 0), 'Raw Data'!P1223-'Raw Data'!O1223&gt;3), 'Raw Data'!J1223, 0))</f>
        <v/>
      </c>
      <c r="R1230">
        <f>IF(ISBLANK('Raw Data'!J1223), 0, IF(AND(3=MATCH(LARGE('Raw Data'!G1223:J1223, 1), 'Raw Data'!G1223:J1223, 0), 'Raw Data'!O1223-'Raw Data'!P1223&gt;3), 'Raw Data'!I1223, 0))</f>
        <v/>
      </c>
      <c r="S1230">
        <f>IF(AND('Raw Data'!P1223-'Raw Data'!O1223&gt;4, 'Raw Data'!F1223&lt;'Raw Data'!C1223), 'Raw Data'!J1223, 0)</f>
        <v/>
      </c>
      <c r="T1230">
        <f>IF(AND('Raw Data'!O1223-'Raw Data'!P1223&gt;4, 'Raw Data'!F1223&gt;'Raw Data'!C1223), 'Raw Data'!I1223, 0)</f>
        <v/>
      </c>
      <c r="U1230">
        <f>IF(AND('Raw Data'!P1223-'Raw Data'!O1223&lt;3, 'Raw Data'!P1223&gt;'Raw Data'!O1223, 'Raw Data'!F1223&lt;'Raw Data'!C1223), 'Raw Data'!H1223, 0)</f>
        <v/>
      </c>
      <c r="V1230">
        <f>IF(AND('Raw Data'!P1223-'Raw Data'!O1223&lt;3, 'Raw Data'!P1223&gt;'Raw Data'!O1223, 'Raw Data'!F1223&gt;'Raw Data'!C1223), 'Raw Data'!G1223, 0)</f>
        <v/>
      </c>
    </row>
    <row r="1231">
      <c r="A1231">
        <f>IF(AND('Raw Data'!F1224&lt;'Raw Data'!C1224, 'Raw Data'!P1224&gt;'Raw Data'!O1224, 'Raw Data'!P1224-'Raw Data'!O1224&gt;3), 'Raw Data'!J1224, 0)</f>
        <v/>
      </c>
      <c r="B1231">
        <f>IF(AND('Raw Data'!C1224&lt;'Raw Data'!F1224, 'Raw Data'!O1224&gt;'Raw Data'!P1224, 'Raw Data'!O1224-'Raw Data'!P1224&gt;3), 'Raw Data'!I1224, 0)</f>
        <v/>
      </c>
      <c r="C1231">
        <f>IF(AND('Raw Data'!F1224&lt;'Raw Data'!C1224, 'Raw Data'!P1224&gt;'Raw Data'!O1224, 'Raw Data'!P1224-'Raw Data'!O1224&lt;4), 'Raw Data'!H1224, 0)</f>
        <v/>
      </c>
      <c r="D1231">
        <f>IF(AND('Raw Data'!C1224&lt;'Raw Data'!F1224, 'Raw Data'!O1224&gt;'Raw Data'!P1224, 'Raw Data'!O1224-'Raw Data'!P1224&lt;4), 'Raw Data'!G1224, 0)</f>
        <v/>
      </c>
      <c r="E1231">
        <f>IF(ISBLANK('Raw Data'!J1224), 0, IF(AND(4=MATCH(LARGE('Raw Data'!G1224:J1224, 4), 'Raw Data'!G1224:J1224, 0), 'Raw Data'!P1224-'Raw Data'!O1224&gt;3), 'Raw Data'!J1224, 0))</f>
        <v/>
      </c>
      <c r="F1231">
        <f>IF(ISBLANK('Raw Data'!J1224), 0, IF(AND(3=MATCH(LARGE('Raw Data'!G1224:J1224, 4), 'Raw Data'!G1224:J1224, 0), 'Raw Data'!O1224-'Raw Data'!P1224&gt;3), 'Raw Data'!I1224, 0))</f>
        <v/>
      </c>
      <c r="G1231">
        <f>IF(ISBLANK('Raw Data'!J1224), 0, IF(AND(2=MATCH(LARGE('Raw Data'!G1224:J1224, 4), 'Raw Data'!G1224:J1224, 0), AND('Raw Data'!P1224-'Raw Data'!O1224&lt;4, 'Raw Data'!P1224-'Raw Data'!O1224&gt;0)), 'Raw Data'!H1224, 0))</f>
        <v/>
      </c>
      <c r="H1231">
        <f>IF(ISBLANK('Raw Data'!J1224), 0, IF(AND(1=MATCH(LARGE('Raw Data'!G1224:J1224, 4), 'Raw Data'!G1224:J1224, 0), AND('Raw Data'!O1224-'Raw Data'!P1224&lt;4, 'Raw Data'!O1224-'Raw Data'!P1224&gt;0)), 'Raw Data'!G1224, 0))</f>
        <v/>
      </c>
      <c r="I1231">
        <f>IF(ISBLANK('Raw Data'!J1224), 0, IF(AND(4=MATCH(LARGE('Raw Data'!G1224:J1224, 3), 'Raw Data'!G1224:J1224, 0), 'Raw Data'!P1224-'Raw Data'!O1224&gt;3), 'Raw Data'!J1224, 0))</f>
        <v/>
      </c>
      <c r="J1231">
        <f>IF(ISBLANK('Raw Data'!J1224), 0, IF(AND(3=MATCH(LARGE('Raw Data'!G1224:J1224, 3), 'Raw Data'!G1224:J1224, 0), 'Raw Data'!O1224-'Raw Data'!P1224&gt;3), 'Raw Data'!I1224, 0))</f>
        <v/>
      </c>
      <c r="K1231">
        <f>IF(ISBLANK('Raw Data'!J1224), 0, IF(AND(2=MATCH(LARGE('Raw Data'!G1224:J1224, 3), 'Raw Data'!G1224:J1224, 0), AND('Raw Data'!P1224-'Raw Data'!O1224&lt;4, 'Raw Data'!P1224-'Raw Data'!O1224&gt;0)), 'Raw Data'!H1224, 0))</f>
        <v/>
      </c>
      <c r="L1231">
        <f>IF(ISBLANK('Raw Data'!J1224), 0, IF(AND(1=MATCH(LARGE('Raw Data'!G1224:J1224, 3), 'Raw Data'!G1224:J1224, 0), AND('Raw Data'!O1224-'Raw Data'!P1224&lt;4, 'Raw Data'!O1224-'Raw Data'!P1224&gt;0)), 'Raw Data'!G1224, 0))</f>
        <v/>
      </c>
      <c r="M1231">
        <f>IF(ISBLANK('Raw Data'!J1224), 0, IF(AND(4=MATCH(LARGE('Raw Data'!G1224:J1224, 2), 'Raw Data'!G1224:J1224, 0), 'Raw Data'!P1224-'Raw Data'!O1224&gt;3), 'Raw Data'!J1224, 0))</f>
        <v/>
      </c>
      <c r="N1231">
        <f>IF(ISBLANK('Raw Data'!J1224), 0, IF(AND(3=MATCH(LARGE('Raw Data'!G1224:J1224, 2), 'Raw Data'!G1224:J1224, 0), 'Raw Data'!O1224-'Raw Data'!P1224&gt;3), 'Raw Data'!I1224, 0))</f>
        <v/>
      </c>
      <c r="O1231">
        <f>IF(ISBLANK('Raw Data'!J1224), 0, IF(AND(2=MATCH(LARGE('Raw Data'!G1224:J1224, 2), 'Raw Data'!G1224:J1224, 0), AND('Raw Data'!P1224-'Raw Data'!O1224&lt;4, 'Raw Data'!P1224-'Raw Data'!O1224&gt;0)), 'Raw Data'!H1224, 0))</f>
        <v/>
      </c>
      <c r="P1231">
        <f>IF(ISBLANK('Raw Data'!J1224), 0, IF(AND(1=MATCH(LARGE('Raw Data'!G1224:J1224, 2), 'Raw Data'!G1224:J1224, 0), AND('Raw Data'!O1224-'Raw Data'!P1224&lt;4, 'Raw Data'!O1224-'Raw Data'!P1224&gt;0)), 'Raw Data'!G1224, 0))</f>
        <v/>
      </c>
      <c r="Q1231">
        <f>IF(ISBLANK('Raw Data'!J1224), 0, IF(AND(4=MATCH(LARGE('Raw Data'!G1224:J1224, 1), 'Raw Data'!G1224:J1224, 0), 'Raw Data'!P1224-'Raw Data'!O1224&gt;3), 'Raw Data'!J1224, 0))</f>
        <v/>
      </c>
      <c r="R1231">
        <f>IF(ISBLANK('Raw Data'!J1224), 0, IF(AND(3=MATCH(LARGE('Raw Data'!G1224:J1224, 1), 'Raw Data'!G1224:J1224, 0), 'Raw Data'!O1224-'Raw Data'!P1224&gt;3), 'Raw Data'!I1224, 0))</f>
        <v/>
      </c>
      <c r="S1231">
        <f>IF(AND('Raw Data'!P1224-'Raw Data'!O1224&gt;4, 'Raw Data'!F1224&lt;'Raw Data'!C1224), 'Raw Data'!J1224, 0)</f>
        <v/>
      </c>
      <c r="T1231">
        <f>IF(AND('Raw Data'!O1224-'Raw Data'!P1224&gt;4, 'Raw Data'!F1224&gt;'Raw Data'!C1224), 'Raw Data'!I1224, 0)</f>
        <v/>
      </c>
      <c r="U1231">
        <f>IF(AND('Raw Data'!P1224-'Raw Data'!O1224&lt;3, 'Raw Data'!P1224&gt;'Raw Data'!O1224, 'Raw Data'!F1224&lt;'Raw Data'!C1224), 'Raw Data'!H1224, 0)</f>
        <v/>
      </c>
      <c r="V1231">
        <f>IF(AND('Raw Data'!P1224-'Raw Data'!O1224&lt;3, 'Raw Data'!P1224&gt;'Raw Data'!O1224, 'Raw Data'!F1224&gt;'Raw Data'!C1224), 'Raw Data'!G1224, 0)</f>
        <v/>
      </c>
    </row>
    <row r="1232">
      <c r="A1232">
        <f>IF(AND('Raw Data'!F1225&lt;'Raw Data'!C1225, 'Raw Data'!P1225&gt;'Raw Data'!O1225, 'Raw Data'!P1225-'Raw Data'!O1225&gt;3), 'Raw Data'!J1225, 0)</f>
        <v/>
      </c>
      <c r="B1232">
        <f>IF(AND('Raw Data'!C1225&lt;'Raw Data'!F1225, 'Raw Data'!O1225&gt;'Raw Data'!P1225, 'Raw Data'!O1225-'Raw Data'!P1225&gt;3), 'Raw Data'!I1225, 0)</f>
        <v/>
      </c>
      <c r="C1232">
        <f>IF(AND('Raw Data'!F1225&lt;'Raw Data'!C1225, 'Raw Data'!P1225&gt;'Raw Data'!O1225, 'Raw Data'!P1225-'Raw Data'!O1225&lt;4), 'Raw Data'!H1225, 0)</f>
        <v/>
      </c>
      <c r="D1232">
        <f>IF(AND('Raw Data'!C1225&lt;'Raw Data'!F1225, 'Raw Data'!O1225&gt;'Raw Data'!P1225, 'Raw Data'!O1225-'Raw Data'!P1225&lt;4), 'Raw Data'!G1225, 0)</f>
        <v/>
      </c>
      <c r="E1232">
        <f>IF(ISBLANK('Raw Data'!J1225), 0, IF(AND(4=MATCH(LARGE('Raw Data'!G1225:J1225, 4), 'Raw Data'!G1225:J1225, 0), 'Raw Data'!P1225-'Raw Data'!O1225&gt;3), 'Raw Data'!J1225, 0))</f>
        <v/>
      </c>
      <c r="F1232">
        <f>IF(ISBLANK('Raw Data'!J1225), 0, IF(AND(3=MATCH(LARGE('Raw Data'!G1225:J1225, 4), 'Raw Data'!G1225:J1225, 0), 'Raw Data'!O1225-'Raw Data'!P1225&gt;3), 'Raw Data'!I1225, 0))</f>
        <v/>
      </c>
      <c r="G1232">
        <f>IF(ISBLANK('Raw Data'!J1225), 0, IF(AND(2=MATCH(LARGE('Raw Data'!G1225:J1225, 4), 'Raw Data'!G1225:J1225, 0), AND('Raw Data'!P1225-'Raw Data'!O1225&lt;4, 'Raw Data'!P1225-'Raw Data'!O1225&gt;0)), 'Raw Data'!H1225, 0))</f>
        <v/>
      </c>
      <c r="H1232">
        <f>IF(ISBLANK('Raw Data'!J1225), 0, IF(AND(1=MATCH(LARGE('Raw Data'!G1225:J1225, 4), 'Raw Data'!G1225:J1225, 0), AND('Raw Data'!O1225-'Raw Data'!P1225&lt;4, 'Raw Data'!O1225-'Raw Data'!P1225&gt;0)), 'Raw Data'!G1225, 0))</f>
        <v/>
      </c>
      <c r="I1232">
        <f>IF(ISBLANK('Raw Data'!J1225), 0, IF(AND(4=MATCH(LARGE('Raw Data'!G1225:J1225, 3), 'Raw Data'!G1225:J1225, 0), 'Raw Data'!P1225-'Raw Data'!O1225&gt;3), 'Raw Data'!J1225, 0))</f>
        <v/>
      </c>
      <c r="J1232">
        <f>IF(ISBLANK('Raw Data'!J1225), 0, IF(AND(3=MATCH(LARGE('Raw Data'!G1225:J1225, 3), 'Raw Data'!G1225:J1225, 0), 'Raw Data'!O1225-'Raw Data'!P1225&gt;3), 'Raw Data'!I1225, 0))</f>
        <v/>
      </c>
      <c r="K1232">
        <f>IF(ISBLANK('Raw Data'!J1225), 0, IF(AND(2=MATCH(LARGE('Raw Data'!G1225:J1225, 3), 'Raw Data'!G1225:J1225, 0), AND('Raw Data'!P1225-'Raw Data'!O1225&lt;4, 'Raw Data'!P1225-'Raw Data'!O1225&gt;0)), 'Raw Data'!H1225, 0))</f>
        <v/>
      </c>
      <c r="L1232">
        <f>IF(ISBLANK('Raw Data'!J1225), 0, IF(AND(1=MATCH(LARGE('Raw Data'!G1225:J1225, 3), 'Raw Data'!G1225:J1225, 0), AND('Raw Data'!O1225-'Raw Data'!P1225&lt;4, 'Raw Data'!O1225-'Raw Data'!P1225&gt;0)), 'Raw Data'!G1225, 0))</f>
        <v/>
      </c>
      <c r="M1232">
        <f>IF(ISBLANK('Raw Data'!J1225), 0, IF(AND(4=MATCH(LARGE('Raw Data'!G1225:J1225, 2), 'Raw Data'!G1225:J1225, 0), 'Raw Data'!P1225-'Raw Data'!O1225&gt;3), 'Raw Data'!J1225, 0))</f>
        <v/>
      </c>
      <c r="N1232">
        <f>IF(ISBLANK('Raw Data'!J1225), 0, IF(AND(3=MATCH(LARGE('Raw Data'!G1225:J1225, 2), 'Raw Data'!G1225:J1225, 0), 'Raw Data'!O1225-'Raw Data'!P1225&gt;3), 'Raw Data'!I1225, 0))</f>
        <v/>
      </c>
      <c r="O1232">
        <f>IF(ISBLANK('Raw Data'!J1225), 0, IF(AND(2=MATCH(LARGE('Raw Data'!G1225:J1225, 2), 'Raw Data'!G1225:J1225, 0), AND('Raw Data'!P1225-'Raw Data'!O1225&lt;4, 'Raw Data'!P1225-'Raw Data'!O1225&gt;0)), 'Raw Data'!H1225, 0))</f>
        <v/>
      </c>
      <c r="P1232">
        <f>IF(ISBLANK('Raw Data'!J1225), 0, IF(AND(1=MATCH(LARGE('Raw Data'!G1225:J1225, 2), 'Raw Data'!G1225:J1225, 0), AND('Raw Data'!O1225-'Raw Data'!P1225&lt;4, 'Raw Data'!O1225-'Raw Data'!P1225&gt;0)), 'Raw Data'!G1225, 0))</f>
        <v/>
      </c>
      <c r="Q1232">
        <f>IF(ISBLANK('Raw Data'!J1225), 0, IF(AND(4=MATCH(LARGE('Raw Data'!G1225:J1225, 1), 'Raw Data'!G1225:J1225, 0), 'Raw Data'!P1225-'Raw Data'!O1225&gt;3), 'Raw Data'!J1225, 0))</f>
        <v/>
      </c>
      <c r="R1232">
        <f>IF(ISBLANK('Raw Data'!J1225), 0, IF(AND(3=MATCH(LARGE('Raw Data'!G1225:J1225, 1), 'Raw Data'!G1225:J1225, 0), 'Raw Data'!O1225-'Raw Data'!P1225&gt;3), 'Raw Data'!I1225, 0))</f>
        <v/>
      </c>
      <c r="S1232">
        <f>IF(AND('Raw Data'!P1225-'Raw Data'!O1225&gt;4, 'Raw Data'!F1225&lt;'Raw Data'!C1225), 'Raw Data'!J1225, 0)</f>
        <v/>
      </c>
      <c r="T1232">
        <f>IF(AND('Raw Data'!O1225-'Raw Data'!P1225&gt;4, 'Raw Data'!F1225&gt;'Raw Data'!C1225), 'Raw Data'!I1225, 0)</f>
        <v/>
      </c>
      <c r="U1232">
        <f>IF(AND('Raw Data'!P1225-'Raw Data'!O1225&lt;3, 'Raw Data'!P1225&gt;'Raw Data'!O1225, 'Raw Data'!F1225&lt;'Raw Data'!C1225), 'Raw Data'!H1225, 0)</f>
        <v/>
      </c>
      <c r="V1232">
        <f>IF(AND('Raw Data'!P1225-'Raw Data'!O1225&lt;3, 'Raw Data'!P1225&gt;'Raw Data'!O1225, 'Raw Data'!F1225&gt;'Raw Data'!C1225), 'Raw Data'!G1225, 0)</f>
        <v/>
      </c>
    </row>
    <row r="1233">
      <c r="A1233">
        <f>IF(AND('Raw Data'!F1226&lt;'Raw Data'!C1226, 'Raw Data'!P1226&gt;'Raw Data'!O1226, 'Raw Data'!P1226-'Raw Data'!O1226&gt;3), 'Raw Data'!J1226, 0)</f>
        <v/>
      </c>
      <c r="B1233">
        <f>IF(AND('Raw Data'!C1226&lt;'Raw Data'!F1226, 'Raw Data'!O1226&gt;'Raw Data'!P1226, 'Raw Data'!O1226-'Raw Data'!P1226&gt;3), 'Raw Data'!I1226, 0)</f>
        <v/>
      </c>
      <c r="C1233">
        <f>IF(AND('Raw Data'!F1226&lt;'Raw Data'!C1226, 'Raw Data'!P1226&gt;'Raw Data'!O1226, 'Raw Data'!P1226-'Raw Data'!O1226&lt;4), 'Raw Data'!H1226, 0)</f>
        <v/>
      </c>
      <c r="D1233">
        <f>IF(AND('Raw Data'!C1226&lt;'Raw Data'!F1226, 'Raw Data'!O1226&gt;'Raw Data'!P1226, 'Raw Data'!O1226-'Raw Data'!P1226&lt;4), 'Raw Data'!G1226, 0)</f>
        <v/>
      </c>
      <c r="E1233">
        <f>IF(ISBLANK('Raw Data'!J1226), 0, IF(AND(4=MATCH(LARGE('Raw Data'!G1226:J1226, 4), 'Raw Data'!G1226:J1226, 0), 'Raw Data'!P1226-'Raw Data'!O1226&gt;3), 'Raw Data'!J1226, 0))</f>
        <v/>
      </c>
      <c r="F1233">
        <f>IF(ISBLANK('Raw Data'!J1226), 0, IF(AND(3=MATCH(LARGE('Raw Data'!G1226:J1226, 4), 'Raw Data'!G1226:J1226, 0), 'Raw Data'!O1226-'Raw Data'!P1226&gt;3), 'Raw Data'!I1226, 0))</f>
        <v/>
      </c>
      <c r="G1233">
        <f>IF(ISBLANK('Raw Data'!J1226), 0, IF(AND(2=MATCH(LARGE('Raw Data'!G1226:J1226, 4), 'Raw Data'!G1226:J1226, 0), AND('Raw Data'!P1226-'Raw Data'!O1226&lt;4, 'Raw Data'!P1226-'Raw Data'!O1226&gt;0)), 'Raw Data'!H1226, 0))</f>
        <v/>
      </c>
      <c r="H1233">
        <f>IF(ISBLANK('Raw Data'!J1226), 0, IF(AND(1=MATCH(LARGE('Raw Data'!G1226:J1226, 4), 'Raw Data'!G1226:J1226, 0), AND('Raw Data'!O1226-'Raw Data'!P1226&lt;4, 'Raw Data'!O1226-'Raw Data'!P1226&gt;0)), 'Raw Data'!G1226, 0))</f>
        <v/>
      </c>
      <c r="I1233">
        <f>IF(ISBLANK('Raw Data'!J1226), 0, IF(AND(4=MATCH(LARGE('Raw Data'!G1226:J1226, 3), 'Raw Data'!G1226:J1226, 0), 'Raw Data'!P1226-'Raw Data'!O1226&gt;3), 'Raw Data'!J1226, 0))</f>
        <v/>
      </c>
      <c r="J1233">
        <f>IF(ISBLANK('Raw Data'!J1226), 0, IF(AND(3=MATCH(LARGE('Raw Data'!G1226:J1226, 3), 'Raw Data'!G1226:J1226, 0), 'Raw Data'!O1226-'Raw Data'!P1226&gt;3), 'Raw Data'!I1226, 0))</f>
        <v/>
      </c>
      <c r="K1233">
        <f>IF(ISBLANK('Raw Data'!J1226), 0, IF(AND(2=MATCH(LARGE('Raw Data'!G1226:J1226, 3), 'Raw Data'!G1226:J1226, 0), AND('Raw Data'!P1226-'Raw Data'!O1226&lt;4, 'Raw Data'!P1226-'Raw Data'!O1226&gt;0)), 'Raw Data'!H1226, 0))</f>
        <v/>
      </c>
      <c r="L1233">
        <f>IF(ISBLANK('Raw Data'!J1226), 0, IF(AND(1=MATCH(LARGE('Raw Data'!G1226:J1226, 3), 'Raw Data'!G1226:J1226, 0), AND('Raw Data'!O1226-'Raw Data'!P1226&lt;4, 'Raw Data'!O1226-'Raw Data'!P1226&gt;0)), 'Raw Data'!G1226, 0))</f>
        <v/>
      </c>
      <c r="M1233">
        <f>IF(ISBLANK('Raw Data'!J1226), 0, IF(AND(4=MATCH(LARGE('Raw Data'!G1226:J1226, 2), 'Raw Data'!G1226:J1226, 0), 'Raw Data'!P1226-'Raw Data'!O1226&gt;3), 'Raw Data'!J1226, 0))</f>
        <v/>
      </c>
      <c r="N1233">
        <f>IF(ISBLANK('Raw Data'!J1226), 0, IF(AND(3=MATCH(LARGE('Raw Data'!G1226:J1226, 2), 'Raw Data'!G1226:J1226, 0), 'Raw Data'!O1226-'Raw Data'!P1226&gt;3), 'Raw Data'!I1226, 0))</f>
        <v/>
      </c>
      <c r="O1233">
        <f>IF(ISBLANK('Raw Data'!J1226), 0, IF(AND(2=MATCH(LARGE('Raw Data'!G1226:J1226, 2), 'Raw Data'!G1226:J1226, 0), AND('Raw Data'!P1226-'Raw Data'!O1226&lt;4, 'Raw Data'!P1226-'Raw Data'!O1226&gt;0)), 'Raw Data'!H1226, 0))</f>
        <v/>
      </c>
      <c r="P1233">
        <f>IF(ISBLANK('Raw Data'!J1226), 0, IF(AND(1=MATCH(LARGE('Raw Data'!G1226:J1226, 2), 'Raw Data'!G1226:J1226, 0), AND('Raw Data'!O1226-'Raw Data'!P1226&lt;4, 'Raw Data'!O1226-'Raw Data'!P1226&gt;0)), 'Raw Data'!G1226, 0))</f>
        <v/>
      </c>
      <c r="Q1233">
        <f>IF(ISBLANK('Raw Data'!J1226), 0, IF(AND(4=MATCH(LARGE('Raw Data'!G1226:J1226, 1), 'Raw Data'!G1226:J1226, 0), 'Raw Data'!P1226-'Raw Data'!O1226&gt;3), 'Raw Data'!J1226, 0))</f>
        <v/>
      </c>
      <c r="R1233">
        <f>IF(ISBLANK('Raw Data'!J1226), 0, IF(AND(3=MATCH(LARGE('Raw Data'!G1226:J1226, 1), 'Raw Data'!G1226:J1226, 0), 'Raw Data'!O1226-'Raw Data'!P1226&gt;3), 'Raw Data'!I1226, 0))</f>
        <v/>
      </c>
      <c r="S1233">
        <f>IF(AND('Raw Data'!P1226-'Raw Data'!O1226&gt;4, 'Raw Data'!F1226&lt;'Raw Data'!C1226), 'Raw Data'!J1226, 0)</f>
        <v/>
      </c>
      <c r="T1233">
        <f>IF(AND('Raw Data'!O1226-'Raw Data'!P1226&gt;4, 'Raw Data'!F1226&gt;'Raw Data'!C1226), 'Raw Data'!I1226, 0)</f>
        <v/>
      </c>
      <c r="U1233">
        <f>IF(AND('Raw Data'!P1226-'Raw Data'!O1226&lt;3, 'Raw Data'!P1226&gt;'Raw Data'!O1226, 'Raw Data'!F1226&lt;'Raw Data'!C1226), 'Raw Data'!H1226, 0)</f>
        <v/>
      </c>
      <c r="V1233">
        <f>IF(AND('Raw Data'!P1226-'Raw Data'!O1226&lt;3, 'Raw Data'!P1226&gt;'Raw Data'!O1226, 'Raw Data'!F1226&gt;'Raw Data'!C1226), 'Raw Data'!G1226, 0)</f>
        <v/>
      </c>
    </row>
    <row r="1234">
      <c r="A1234">
        <f>IF(AND('Raw Data'!F1227&lt;'Raw Data'!C1227, 'Raw Data'!P1227&gt;'Raw Data'!O1227, 'Raw Data'!P1227-'Raw Data'!O1227&gt;3), 'Raw Data'!J1227, 0)</f>
        <v/>
      </c>
      <c r="B1234">
        <f>IF(AND('Raw Data'!C1227&lt;'Raw Data'!F1227, 'Raw Data'!O1227&gt;'Raw Data'!P1227, 'Raw Data'!O1227-'Raw Data'!P1227&gt;3), 'Raw Data'!I1227, 0)</f>
        <v/>
      </c>
      <c r="C1234">
        <f>IF(AND('Raw Data'!F1227&lt;'Raw Data'!C1227, 'Raw Data'!P1227&gt;'Raw Data'!O1227, 'Raw Data'!P1227-'Raw Data'!O1227&lt;4), 'Raw Data'!H1227, 0)</f>
        <v/>
      </c>
      <c r="D1234">
        <f>IF(AND('Raw Data'!C1227&lt;'Raw Data'!F1227, 'Raw Data'!O1227&gt;'Raw Data'!P1227, 'Raw Data'!O1227-'Raw Data'!P1227&lt;4), 'Raw Data'!G1227, 0)</f>
        <v/>
      </c>
      <c r="E1234">
        <f>IF(ISBLANK('Raw Data'!J1227), 0, IF(AND(4=MATCH(LARGE('Raw Data'!G1227:J1227, 4), 'Raw Data'!G1227:J1227, 0), 'Raw Data'!P1227-'Raw Data'!O1227&gt;3), 'Raw Data'!J1227, 0))</f>
        <v/>
      </c>
      <c r="F1234">
        <f>IF(ISBLANK('Raw Data'!J1227), 0, IF(AND(3=MATCH(LARGE('Raw Data'!G1227:J1227, 4), 'Raw Data'!G1227:J1227, 0), 'Raw Data'!O1227-'Raw Data'!P1227&gt;3), 'Raw Data'!I1227, 0))</f>
        <v/>
      </c>
      <c r="G1234">
        <f>IF(ISBLANK('Raw Data'!J1227), 0, IF(AND(2=MATCH(LARGE('Raw Data'!G1227:J1227, 4), 'Raw Data'!G1227:J1227, 0), AND('Raw Data'!P1227-'Raw Data'!O1227&lt;4, 'Raw Data'!P1227-'Raw Data'!O1227&gt;0)), 'Raw Data'!H1227, 0))</f>
        <v/>
      </c>
      <c r="H1234">
        <f>IF(ISBLANK('Raw Data'!J1227), 0, IF(AND(1=MATCH(LARGE('Raw Data'!G1227:J1227, 4), 'Raw Data'!G1227:J1227, 0), AND('Raw Data'!O1227-'Raw Data'!P1227&lt;4, 'Raw Data'!O1227-'Raw Data'!P1227&gt;0)), 'Raw Data'!G1227, 0))</f>
        <v/>
      </c>
      <c r="I1234">
        <f>IF(ISBLANK('Raw Data'!J1227), 0, IF(AND(4=MATCH(LARGE('Raw Data'!G1227:J1227, 3), 'Raw Data'!G1227:J1227, 0), 'Raw Data'!P1227-'Raw Data'!O1227&gt;3), 'Raw Data'!J1227, 0))</f>
        <v/>
      </c>
      <c r="J1234">
        <f>IF(ISBLANK('Raw Data'!J1227), 0, IF(AND(3=MATCH(LARGE('Raw Data'!G1227:J1227, 3), 'Raw Data'!G1227:J1227, 0), 'Raw Data'!O1227-'Raw Data'!P1227&gt;3), 'Raw Data'!I1227, 0))</f>
        <v/>
      </c>
      <c r="K1234">
        <f>IF(ISBLANK('Raw Data'!J1227), 0, IF(AND(2=MATCH(LARGE('Raw Data'!G1227:J1227, 3), 'Raw Data'!G1227:J1227, 0), AND('Raw Data'!P1227-'Raw Data'!O1227&lt;4, 'Raw Data'!P1227-'Raw Data'!O1227&gt;0)), 'Raw Data'!H1227, 0))</f>
        <v/>
      </c>
      <c r="L1234">
        <f>IF(ISBLANK('Raw Data'!J1227), 0, IF(AND(1=MATCH(LARGE('Raw Data'!G1227:J1227, 3), 'Raw Data'!G1227:J1227, 0), AND('Raw Data'!O1227-'Raw Data'!P1227&lt;4, 'Raw Data'!O1227-'Raw Data'!P1227&gt;0)), 'Raw Data'!G1227, 0))</f>
        <v/>
      </c>
      <c r="M1234">
        <f>IF(ISBLANK('Raw Data'!J1227), 0, IF(AND(4=MATCH(LARGE('Raw Data'!G1227:J1227, 2), 'Raw Data'!G1227:J1227, 0), 'Raw Data'!P1227-'Raw Data'!O1227&gt;3), 'Raw Data'!J1227, 0))</f>
        <v/>
      </c>
      <c r="N1234">
        <f>IF(ISBLANK('Raw Data'!J1227), 0, IF(AND(3=MATCH(LARGE('Raw Data'!G1227:J1227, 2), 'Raw Data'!G1227:J1227, 0), 'Raw Data'!O1227-'Raw Data'!P1227&gt;3), 'Raw Data'!I1227, 0))</f>
        <v/>
      </c>
      <c r="O1234">
        <f>IF(ISBLANK('Raw Data'!J1227), 0, IF(AND(2=MATCH(LARGE('Raw Data'!G1227:J1227, 2), 'Raw Data'!G1227:J1227, 0), AND('Raw Data'!P1227-'Raw Data'!O1227&lt;4, 'Raw Data'!P1227-'Raw Data'!O1227&gt;0)), 'Raw Data'!H1227, 0))</f>
        <v/>
      </c>
      <c r="P1234">
        <f>IF(ISBLANK('Raw Data'!J1227), 0, IF(AND(1=MATCH(LARGE('Raw Data'!G1227:J1227, 2), 'Raw Data'!G1227:J1227, 0), AND('Raw Data'!O1227-'Raw Data'!P1227&lt;4, 'Raw Data'!O1227-'Raw Data'!P1227&gt;0)), 'Raw Data'!G1227, 0))</f>
        <v/>
      </c>
      <c r="Q1234">
        <f>IF(ISBLANK('Raw Data'!J1227), 0, IF(AND(4=MATCH(LARGE('Raw Data'!G1227:J1227, 1), 'Raw Data'!G1227:J1227, 0), 'Raw Data'!P1227-'Raw Data'!O1227&gt;3), 'Raw Data'!J1227, 0))</f>
        <v/>
      </c>
      <c r="R1234">
        <f>IF(ISBLANK('Raw Data'!J1227), 0, IF(AND(3=MATCH(LARGE('Raw Data'!G1227:J1227, 1), 'Raw Data'!G1227:J1227, 0), 'Raw Data'!O1227-'Raw Data'!P1227&gt;3), 'Raw Data'!I1227, 0))</f>
        <v/>
      </c>
      <c r="S1234">
        <f>IF(AND('Raw Data'!P1227-'Raw Data'!O1227&gt;4, 'Raw Data'!F1227&lt;'Raw Data'!C1227), 'Raw Data'!J1227, 0)</f>
        <v/>
      </c>
      <c r="T1234">
        <f>IF(AND('Raw Data'!O1227-'Raw Data'!P1227&gt;4, 'Raw Data'!F1227&gt;'Raw Data'!C1227), 'Raw Data'!I1227, 0)</f>
        <v/>
      </c>
      <c r="U1234">
        <f>IF(AND('Raw Data'!P1227-'Raw Data'!O1227&lt;3, 'Raw Data'!P1227&gt;'Raw Data'!O1227, 'Raw Data'!F1227&lt;'Raw Data'!C1227), 'Raw Data'!H1227, 0)</f>
        <v/>
      </c>
      <c r="V1234">
        <f>IF(AND('Raw Data'!P1227-'Raw Data'!O1227&lt;3, 'Raw Data'!P1227&gt;'Raw Data'!O1227, 'Raw Data'!F1227&gt;'Raw Data'!C1227), 'Raw Data'!G1227, 0)</f>
        <v/>
      </c>
    </row>
    <row r="1235">
      <c r="A1235">
        <f>IF(AND('Raw Data'!F1228&lt;'Raw Data'!C1228, 'Raw Data'!P1228&gt;'Raw Data'!O1228, 'Raw Data'!P1228-'Raw Data'!O1228&gt;3), 'Raw Data'!J1228, 0)</f>
        <v/>
      </c>
      <c r="B1235">
        <f>IF(AND('Raw Data'!C1228&lt;'Raw Data'!F1228, 'Raw Data'!O1228&gt;'Raw Data'!P1228, 'Raw Data'!O1228-'Raw Data'!P1228&gt;3), 'Raw Data'!I1228, 0)</f>
        <v/>
      </c>
      <c r="C1235">
        <f>IF(AND('Raw Data'!F1228&lt;'Raw Data'!C1228, 'Raw Data'!P1228&gt;'Raw Data'!O1228, 'Raw Data'!P1228-'Raw Data'!O1228&lt;4), 'Raw Data'!H1228, 0)</f>
        <v/>
      </c>
      <c r="D1235">
        <f>IF(AND('Raw Data'!C1228&lt;'Raw Data'!F1228, 'Raw Data'!O1228&gt;'Raw Data'!P1228, 'Raw Data'!O1228-'Raw Data'!P1228&lt;4), 'Raw Data'!G1228, 0)</f>
        <v/>
      </c>
      <c r="E1235">
        <f>IF(ISBLANK('Raw Data'!J1228), 0, IF(AND(4=MATCH(LARGE('Raw Data'!G1228:J1228, 4), 'Raw Data'!G1228:J1228, 0), 'Raw Data'!P1228-'Raw Data'!O1228&gt;3), 'Raw Data'!J1228, 0))</f>
        <v/>
      </c>
      <c r="F1235">
        <f>IF(ISBLANK('Raw Data'!J1228), 0, IF(AND(3=MATCH(LARGE('Raw Data'!G1228:J1228, 4), 'Raw Data'!G1228:J1228, 0), 'Raw Data'!O1228-'Raw Data'!P1228&gt;3), 'Raw Data'!I1228, 0))</f>
        <v/>
      </c>
      <c r="G1235">
        <f>IF(ISBLANK('Raw Data'!J1228), 0, IF(AND(2=MATCH(LARGE('Raw Data'!G1228:J1228, 4), 'Raw Data'!G1228:J1228, 0), AND('Raw Data'!P1228-'Raw Data'!O1228&lt;4, 'Raw Data'!P1228-'Raw Data'!O1228&gt;0)), 'Raw Data'!H1228, 0))</f>
        <v/>
      </c>
      <c r="H1235">
        <f>IF(ISBLANK('Raw Data'!J1228), 0, IF(AND(1=MATCH(LARGE('Raw Data'!G1228:J1228, 4), 'Raw Data'!G1228:J1228, 0), AND('Raw Data'!O1228-'Raw Data'!P1228&lt;4, 'Raw Data'!O1228-'Raw Data'!P1228&gt;0)), 'Raw Data'!G1228, 0))</f>
        <v/>
      </c>
      <c r="I1235">
        <f>IF(ISBLANK('Raw Data'!J1228), 0, IF(AND(4=MATCH(LARGE('Raw Data'!G1228:J1228, 3), 'Raw Data'!G1228:J1228, 0), 'Raw Data'!P1228-'Raw Data'!O1228&gt;3), 'Raw Data'!J1228, 0))</f>
        <v/>
      </c>
      <c r="J1235">
        <f>IF(ISBLANK('Raw Data'!J1228), 0, IF(AND(3=MATCH(LARGE('Raw Data'!G1228:J1228, 3), 'Raw Data'!G1228:J1228, 0), 'Raw Data'!O1228-'Raw Data'!P1228&gt;3), 'Raw Data'!I1228, 0))</f>
        <v/>
      </c>
      <c r="K1235">
        <f>IF(ISBLANK('Raw Data'!J1228), 0, IF(AND(2=MATCH(LARGE('Raw Data'!G1228:J1228, 3), 'Raw Data'!G1228:J1228, 0), AND('Raw Data'!P1228-'Raw Data'!O1228&lt;4, 'Raw Data'!P1228-'Raw Data'!O1228&gt;0)), 'Raw Data'!H1228, 0))</f>
        <v/>
      </c>
      <c r="L1235">
        <f>IF(ISBLANK('Raw Data'!J1228), 0, IF(AND(1=MATCH(LARGE('Raw Data'!G1228:J1228, 3), 'Raw Data'!G1228:J1228, 0), AND('Raw Data'!O1228-'Raw Data'!P1228&lt;4, 'Raw Data'!O1228-'Raw Data'!P1228&gt;0)), 'Raw Data'!G1228, 0))</f>
        <v/>
      </c>
      <c r="M1235">
        <f>IF(ISBLANK('Raw Data'!J1228), 0, IF(AND(4=MATCH(LARGE('Raw Data'!G1228:J1228, 2), 'Raw Data'!G1228:J1228, 0), 'Raw Data'!P1228-'Raw Data'!O1228&gt;3), 'Raw Data'!J1228, 0))</f>
        <v/>
      </c>
      <c r="N1235">
        <f>IF(ISBLANK('Raw Data'!J1228), 0, IF(AND(3=MATCH(LARGE('Raw Data'!G1228:J1228, 2), 'Raw Data'!G1228:J1228, 0), 'Raw Data'!O1228-'Raw Data'!P1228&gt;3), 'Raw Data'!I1228, 0))</f>
        <v/>
      </c>
      <c r="O1235">
        <f>IF(ISBLANK('Raw Data'!J1228), 0, IF(AND(2=MATCH(LARGE('Raw Data'!G1228:J1228, 2), 'Raw Data'!G1228:J1228, 0), AND('Raw Data'!P1228-'Raw Data'!O1228&lt;4, 'Raw Data'!P1228-'Raw Data'!O1228&gt;0)), 'Raw Data'!H1228, 0))</f>
        <v/>
      </c>
      <c r="P1235">
        <f>IF(ISBLANK('Raw Data'!J1228), 0, IF(AND(1=MATCH(LARGE('Raw Data'!G1228:J1228, 2), 'Raw Data'!G1228:J1228, 0), AND('Raw Data'!O1228-'Raw Data'!P1228&lt;4, 'Raw Data'!O1228-'Raw Data'!P1228&gt;0)), 'Raw Data'!G1228, 0))</f>
        <v/>
      </c>
      <c r="Q1235">
        <f>IF(ISBLANK('Raw Data'!J1228), 0, IF(AND(4=MATCH(LARGE('Raw Data'!G1228:J1228, 1), 'Raw Data'!G1228:J1228, 0), 'Raw Data'!P1228-'Raw Data'!O1228&gt;3), 'Raw Data'!J1228, 0))</f>
        <v/>
      </c>
      <c r="R1235">
        <f>IF(ISBLANK('Raw Data'!J1228), 0, IF(AND(3=MATCH(LARGE('Raw Data'!G1228:J1228, 1), 'Raw Data'!G1228:J1228, 0), 'Raw Data'!O1228-'Raw Data'!P1228&gt;3), 'Raw Data'!I1228, 0))</f>
        <v/>
      </c>
      <c r="S1235">
        <f>IF(AND('Raw Data'!P1228-'Raw Data'!O1228&gt;4, 'Raw Data'!F1228&lt;'Raw Data'!C1228), 'Raw Data'!J1228, 0)</f>
        <v/>
      </c>
      <c r="T1235">
        <f>IF(AND('Raw Data'!O1228-'Raw Data'!P1228&gt;4, 'Raw Data'!F1228&gt;'Raw Data'!C1228), 'Raw Data'!I1228, 0)</f>
        <v/>
      </c>
      <c r="U1235">
        <f>IF(AND('Raw Data'!P1228-'Raw Data'!O1228&lt;3, 'Raw Data'!P1228&gt;'Raw Data'!O1228, 'Raw Data'!F1228&lt;'Raw Data'!C1228), 'Raw Data'!H1228, 0)</f>
        <v/>
      </c>
      <c r="V1235">
        <f>IF(AND('Raw Data'!P1228-'Raw Data'!O1228&lt;3, 'Raw Data'!P1228&gt;'Raw Data'!O1228, 'Raw Data'!F1228&gt;'Raw Data'!C1228), 'Raw Data'!G1228, 0)</f>
        <v/>
      </c>
    </row>
    <row r="1236">
      <c r="A1236">
        <f>IF(AND('Raw Data'!F1229&lt;'Raw Data'!C1229, 'Raw Data'!P1229&gt;'Raw Data'!O1229, 'Raw Data'!P1229-'Raw Data'!O1229&gt;3), 'Raw Data'!J1229, 0)</f>
        <v/>
      </c>
      <c r="B1236">
        <f>IF(AND('Raw Data'!C1229&lt;'Raw Data'!F1229, 'Raw Data'!O1229&gt;'Raw Data'!P1229, 'Raw Data'!O1229-'Raw Data'!P1229&gt;3), 'Raw Data'!I1229, 0)</f>
        <v/>
      </c>
      <c r="C1236">
        <f>IF(AND('Raw Data'!F1229&lt;'Raw Data'!C1229, 'Raw Data'!P1229&gt;'Raw Data'!O1229, 'Raw Data'!P1229-'Raw Data'!O1229&lt;4), 'Raw Data'!H1229, 0)</f>
        <v/>
      </c>
      <c r="D1236">
        <f>IF(AND('Raw Data'!C1229&lt;'Raw Data'!F1229, 'Raw Data'!O1229&gt;'Raw Data'!P1229, 'Raw Data'!O1229-'Raw Data'!P1229&lt;4), 'Raw Data'!G1229, 0)</f>
        <v/>
      </c>
      <c r="E1236">
        <f>IF(ISBLANK('Raw Data'!J1229), 0, IF(AND(4=MATCH(LARGE('Raw Data'!G1229:J1229, 4), 'Raw Data'!G1229:J1229, 0), 'Raw Data'!P1229-'Raw Data'!O1229&gt;3), 'Raw Data'!J1229, 0))</f>
        <v/>
      </c>
      <c r="F1236">
        <f>IF(ISBLANK('Raw Data'!J1229), 0, IF(AND(3=MATCH(LARGE('Raw Data'!G1229:J1229, 4), 'Raw Data'!G1229:J1229, 0), 'Raw Data'!O1229-'Raw Data'!P1229&gt;3), 'Raw Data'!I1229, 0))</f>
        <v/>
      </c>
      <c r="G1236">
        <f>IF(ISBLANK('Raw Data'!J1229), 0, IF(AND(2=MATCH(LARGE('Raw Data'!G1229:J1229, 4), 'Raw Data'!G1229:J1229, 0), AND('Raw Data'!P1229-'Raw Data'!O1229&lt;4, 'Raw Data'!P1229-'Raw Data'!O1229&gt;0)), 'Raw Data'!H1229, 0))</f>
        <v/>
      </c>
      <c r="H1236">
        <f>IF(ISBLANK('Raw Data'!J1229), 0, IF(AND(1=MATCH(LARGE('Raw Data'!G1229:J1229, 4), 'Raw Data'!G1229:J1229, 0), AND('Raw Data'!O1229-'Raw Data'!P1229&lt;4, 'Raw Data'!O1229-'Raw Data'!P1229&gt;0)), 'Raw Data'!G1229, 0))</f>
        <v/>
      </c>
      <c r="I1236">
        <f>IF(ISBLANK('Raw Data'!J1229), 0, IF(AND(4=MATCH(LARGE('Raw Data'!G1229:J1229, 3), 'Raw Data'!G1229:J1229, 0), 'Raw Data'!P1229-'Raw Data'!O1229&gt;3), 'Raw Data'!J1229, 0))</f>
        <v/>
      </c>
      <c r="J1236">
        <f>IF(ISBLANK('Raw Data'!J1229), 0, IF(AND(3=MATCH(LARGE('Raw Data'!G1229:J1229, 3), 'Raw Data'!G1229:J1229, 0), 'Raw Data'!O1229-'Raw Data'!P1229&gt;3), 'Raw Data'!I1229, 0))</f>
        <v/>
      </c>
      <c r="K1236">
        <f>IF(ISBLANK('Raw Data'!J1229), 0, IF(AND(2=MATCH(LARGE('Raw Data'!G1229:J1229, 3), 'Raw Data'!G1229:J1229, 0), AND('Raw Data'!P1229-'Raw Data'!O1229&lt;4, 'Raw Data'!P1229-'Raw Data'!O1229&gt;0)), 'Raw Data'!H1229, 0))</f>
        <v/>
      </c>
      <c r="L1236">
        <f>IF(ISBLANK('Raw Data'!J1229), 0, IF(AND(1=MATCH(LARGE('Raw Data'!G1229:J1229, 3), 'Raw Data'!G1229:J1229, 0), AND('Raw Data'!O1229-'Raw Data'!P1229&lt;4, 'Raw Data'!O1229-'Raw Data'!P1229&gt;0)), 'Raw Data'!G1229, 0))</f>
        <v/>
      </c>
      <c r="M1236">
        <f>IF(ISBLANK('Raw Data'!J1229), 0, IF(AND(4=MATCH(LARGE('Raw Data'!G1229:J1229, 2), 'Raw Data'!G1229:J1229, 0), 'Raw Data'!P1229-'Raw Data'!O1229&gt;3), 'Raw Data'!J1229, 0))</f>
        <v/>
      </c>
      <c r="N1236">
        <f>IF(ISBLANK('Raw Data'!J1229), 0, IF(AND(3=MATCH(LARGE('Raw Data'!G1229:J1229, 2), 'Raw Data'!G1229:J1229, 0), 'Raw Data'!O1229-'Raw Data'!P1229&gt;3), 'Raw Data'!I1229, 0))</f>
        <v/>
      </c>
      <c r="O1236">
        <f>IF(ISBLANK('Raw Data'!J1229), 0, IF(AND(2=MATCH(LARGE('Raw Data'!G1229:J1229, 2), 'Raw Data'!G1229:J1229, 0), AND('Raw Data'!P1229-'Raw Data'!O1229&lt;4, 'Raw Data'!P1229-'Raw Data'!O1229&gt;0)), 'Raw Data'!H1229, 0))</f>
        <v/>
      </c>
      <c r="P1236">
        <f>IF(ISBLANK('Raw Data'!J1229), 0, IF(AND(1=MATCH(LARGE('Raw Data'!G1229:J1229, 2), 'Raw Data'!G1229:J1229, 0), AND('Raw Data'!O1229-'Raw Data'!P1229&lt;4, 'Raw Data'!O1229-'Raw Data'!P1229&gt;0)), 'Raw Data'!G1229, 0))</f>
        <v/>
      </c>
      <c r="Q1236">
        <f>IF(ISBLANK('Raw Data'!J1229), 0, IF(AND(4=MATCH(LARGE('Raw Data'!G1229:J1229, 1), 'Raw Data'!G1229:J1229, 0), 'Raw Data'!P1229-'Raw Data'!O1229&gt;3), 'Raw Data'!J1229, 0))</f>
        <v/>
      </c>
      <c r="R1236">
        <f>IF(ISBLANK('Raw Data'!J1229), 0, IF(AND(3=MATCH(LARGE('Raw Data'!G1229:J1229, 1), 'Raw Data'!G1229:J1229, 0), 'Raw Data'!O1229-'Raw Data'!P1229&gt;3), 'Raw Data'!I1229, 0))</f>
        <v/>
      </c>
      <c r="S1236">
        <f>IF(AND('Raw Data'!P1229-'Raw Data'!O1229&gt;4, 'Raw Data'!F1229&lt;'Raw Data'!C1229), 'Raw Data'!J1229, 0)</f>
        <v/>
      </c>
      <c r="T1236">
        <f>IF(AND('Raw Data'!O1229-'Raw Data'!P1229&gt;4, 'Raw Data'!F1229&gt;'Raw Data'!C1229), 'Raw Data'!I1229, 0)</f>
        <v/>
      </c>
      <c r="U1236">
        <f>IF(AND('Raw Data'!P1229-'Raw Data'!O1229&lt;3, 'Raw Data'!P1229&gt;'Raw Data'!O1229, 'Raw Data'!F1229&lt;'Raw Data'!C1229), 'Raw Data'!H1229, 0)</f>
        <v/>
      </c>
      <c r="V1236">
        <f>IF(AND('Raw Data'!P1229-'Raw Data'!O1229&lt;3, 'Raw Data'!P1229&gt;'Raw Data'!O1229, 'Raw Data'!F1229&gt;'Raw Data'!C1229), 'Raw Data'!G1229, 0)</f>
        <v/>
      </c>
    </row>
    <row r="1237">
      <c r="A1237">
        <f>IF(AND('Raw Data'!F1230&lt;'Raw Data'!C1230, 'Raw Data'!P1230&gt;'Raw Data'!O1230, 'Raw Data'!P1230-'Raw Data'!O1230&gt;3), 'Raw Data'!J1230, 0)</f>
        <v/>
      </c>
      <c r="B1237">
        <f>IF(AND('Raw Data'!C1230&lt;'Raw Data'!F1230, 'Raw Data'!O1230&gt;'Raw Data'!P1230, 'Raw Data'!O1230-'Raw Data'!P1230&gt;3), 'Raw Data'!I1230, 0)</f>
        <v/>
      </c>
      <c r="C1237">
        <f>IF(AND('Raw Data'!F1230&lt;'Raw Data'!C1230, 'Raw Data'!P1230&gt;'Raw Data'!O1230, 'Raw Data'!P1230-'Raw Data'!O1230&lt;4), 'Raw Data'!H1230, 0)</f>
        <v/>
      </c>
      <c r="D1237">
        <f>IF(AND('Raw Data'!C1230&lt;'Raw Data'!F1230, 'Raw Data'!O1230&gt;'Raw Data'!P1230, 'Raw Data'!O1230-'Raw Data'!P1230&lt;4), 'Raw Data'!G1230, 0)</f>
        <v/>
      </c>
      <c r="E1237">
        <f>IF(ISBLANK('Raw Data'!J1230), 0, IF(AND(4=MATCH(LARGE('Raw Data'!G1230:J1230, 4), 'Raw Data'!G1230:J1230, 0), 'Raw Data'!P1230-'Raw Data'!O1230&gt;3), 'Raw Data'!J1230, 0))</f>
        <v/>
      </c>
      <c r="F1237">
        <f>IF(ISBLANK('Raw Data'!J1230), 0, IF(AND(3=MATCH(LARGE('Raw Data'!G1230:J1230, 4), 'Raw Data'!G1230:J1230, 0), 'Raw Data'!O1230-'Raw Data'!P1230&gt;3), 'Raw Data'!I1230, 0))</f>
        <v/>
      </c>
      <c r="G1237">
        <f>IF(ISBLANK('Raw Data'!J1230), 0, IF(AND(2=MATCH(LARGE('Raw Data'!G1230:J1230, 4), 'Raw Data'!G1230:J1230, 0), AND('Raw Data'!P1230-'Raw Data'!O1230&lt;4, 'Raw Data'!P1230-'Raw Data'!O1230&gt;0)), 'Raw Data'!H1230, 0))</f>
        <v/>
      </c>
      <c r="H1237">
        <f>IF(ISBLANK('Raw Data'!J1230), 0, IF(AND(1=MATCH(LARGE('Raw Data'!G1230:J1230, 4), 'Raw Data'!G1230:J1230, 0), AND('Raw Data'!O1230-'Raw Data'!P1230&lt;4, 'Raw Data'!O1230-'Raw Data'!P1230&gt;0)), 'Raw Data'!G1230, 0))</f>
        <v/>
      </c>
      <c r="I1237">
        <f>IF(ISBLANK('Raw Data'!J1230), 0, IF(AND(4=MATCH(LARGE('Raw Data'!G1230:J1230, 3), 'Raw Data'!G1230:J1230, 0), 'Raw Data'!P1230-'Raw Data'!O1230&gt;3), 'Raw Data'!J1230, 0))</f>
        <v/>
      </c>
      <c r="J1237">
        <f>IF(ISBLANK('Raw Data'!J1230), 0, IF(AND(3=MATCH(LARGE('Raw Data'!G1230:J1230, 3), 'Raw Data'!G1230:J1230, 0), 'Raw Data'!O1230-'Raw Data'!P1230&gt;3), 'Raw Data'!I1230, 0))</f>
        <v/>
      </c>
      <c r="K1237">
        <f>IF(ISBLANK('Raw Data'!J1230), 0, IF(AND(2=MATCH(LARGE('Raw Data'!G1230:J1230, 3), 'Raw Data'!G1230:J1230, 0), AND('Raw Data'!P1230-'Raw Data'!O1230&lt;4, 'Raw Data'!P1230-'Raw Data'!O1230&gt;0)), 'Raw Data'!H1230, 0))</f>
        <v/>
      </c>
      <c r="L1237">
        <f>IF(ISBLANK('Raw Data'!J1230), 0, IF(AND(1=MATCH(LARGE('Raw Data'!G1230:J1230, 3), 'Raw Data'!G1230:J1230, 0), AND('Raw Data'!O1230-'Raw Data'!P1230&lt;4, 'Raw Data'!O1230-'Raw Data'!P1230&gt;0)), 'Raw Data'!G1230, 0))</f>
        <v/>
      </c>
      <c r="M1237">
        <f>IF(ISBLANK('Raw Data'!J1230), 0, IF(AND(4=MATCH(LARGE('Raw Data'!G1230:J1230, 2), 'Raw Data'!G1230:J1230, 0), 'Raw Data'!P1230-'Raw Data'!O1230&gt;3), 'Raw Data'!J1230, 0))</f>
        <v/>
      </c>
      <c r="N1237">
        <f>IF(ISBLANK('Raw Data'!J1230), 0, IF(AND(3=MATCH(LARGE('Raw Data'!G1230:J1230, 2), 'Raw Data'!G1230:J1230, 0), 'Raw Data'!O1230-'Raw Data'!P1230&gt;3), 'Raw Data'!I1230, 0))</f>
        <v/>
      </c>
      <c r="O1237">
        <f>IF(ISBLANK('Raw Data'!J1230), 0, IF(AND(2=MATCH(LARGE('Raw Data'!G1230:J1230, 2), 'Raw Data'!G1230:J1230, 0), AND('Raw Data'!P1230-'Raw Data'!O1230&lt;4, 'Raw Data'!P1230-'Raw Data'!O1230&gt;0)), 'Raw Data'!H1230, 0))</f>
        <v/>
      </c>
      <c r="P1237">
        <f>IF(ISBLANK('Raw Data'!J1230), 0, IF(AND(1=MATCH(LARGE('Raw Data'!G1230:J1230, 2), 'Raw Data'!G1230:J1230, 0), AND('Raw Data'!O1230-'Raw Data'!P1230&lt;4, 'Raw Data'!O1230-'Raw Data'!P1230&gt;0)), 'Raw Data'!G1230, 0))</f>
        <v/>
      </c>
      <c r="Q1237">
        <f>IF(ISBLANK('Raw Data'!J1230), 0, IF(AND(4=MATCH(LARGE('Raw Data'!G1230:J1230, 1), 'Raw Data'!G1230:J1230, 0), 'Raw Data'!P1230-'Raw Data'!O1230&gt;3), 'Raw Data'!J1230, 0))</f>
        <v/>
      </c>
      <c r="R1237">
        <f>IF(ISBLANK('Raw Data'!J1230), 0, IF(AND(3=MATCH(LARGE('Raw Data'!G1230:J1230, 1), 'Raw Data'!G1230:J1230, 0), 'Raw Data'!O1230-'Raw Data'!P1230&gt;3), 'Raw Data'!I1230, 0))</f>
        <v/>
      </c>
      <c r="S1237">
        <f>IF(AND('Raw Data'!P1230-'Raw Data'!O1230&gt;4, 'Raw Data'!F1230&lt;'Raw Data'!C1230), 'Raw Data'!J1230, 0)</f>
        <v/>
      </c>
      <c r="T1237">
        <f>IF(AND('Raw Data'!O1230-'Raw Data'!P1230&gt;4, 'Raw Data'!F1230&gt;'Raw Data'!C1230), 'Raw Data'!I1230, 0)</f>
        <v/>
      </c>
      <c r="U1237">
        <f>IF(AND('Raw Data'!P1230-'Raw Data'!O1230&lt;3, 'Raw Data'!P1230&gt;'Raw Data'!O1230, 'Raw Data'!F1230&lt;'Raw Data'!C1230), 'Raw Data'!H1230, 0)</f>
        <v/>
      </c>
      <c r="V1237">
        <f>IF(AND('Raw Data'!P1230-'Raw Data'!O1230&lt;3, 'Raw Data'!P1230&gt;'Raw Data'!O1230, 'Raw Data'!F1230&gt;'Raw Data'!C1230), 'Raw Data'!G1230, 0)</f>
        <v/>
      </c>
    </row>
    <row r="1238">
      <c r="A1238">
        <f>IF(AND('Raw Data'!F1231&lt;'Raw Data'!C1231, 'Raw Data'!P1231&gt;'Raw Data'!O1231, 'Raw Data'!P1231-'Raw Data'!O1231&gt;3), 'Raw Data'!J1231, 0)</f>
        <v/>
      </c>
      <c r="B1238">
        <f>IF(AND('Raw Data'!C1231&lt;'Raw Data'!F1231, 'Raw Data'!O1231&gt;'Raw Data'!P1231, 'Raw Data'!O1231-'Raw Data'!P1231&gt;3), 'Raw Data'!I1231, 0)</f>
        <v/>
      </c>
      <c r="C1238">
        <f>IF(AND('Raw Data'!F1231&lt;'Raw Data'!C1231, 'Raw Data'!P1231&gt;'Raw Data'!O1231, 'Raw Data'!P1231-'Raw Data'!O1231&lt;4), 'Raw Data'!H1231, 0)</f>
        <v/>
      </c>
      <c r="D1238">
        <f>IF(AND('Raw Data'!C1231&lt;'Raw Data'!F1231, 'Raw Data'!O1231&gt;'Raw Data'!P1231, 'Raw Data'!O1231-'Raw Data'!P1231&lt;4), 'Raw Data'!G1231, 0)</f>
        <v/>
      </c>
      <c r="E1238">
        <f>IF(ISBLANK('Raw Data'!J1231), 0, IF(AND(4=MATCH(LARGE('Raw Data'!G1231:J1231, 4), 'Raw Data'!G1231:J1231, 0), 'Raw Data'!P1231-'Raw Data'!O1231&gt;3), 'Raw Data'!J1231, 0))</f>
        <v/>
      </c>
      <c r="F1238">
        <f>IF(ISBLANK('Raw Data'!J1231), 0, IF(AND(3=MATCH(LARGE('Raw Data'!G1231:J1231, 4), 'Raw Data'!G1231:J1231, 0), 'Raw Data'!O1231-'Raw Data'!P1231&gt;3), 'Raw Data'!I1231, 0))</f>
        <v/>
      </c>
      <c r="G1238">
        <f>IF(ISBLANK('Raw Data'!J1231), 0, IF(AND(2=MATCH(LARGE('Raw Data'!G1231:J1231, 4), 'Raw Data'!G1231:J1231, 0), AND('Raw Data'!P1231-'Raw Data'!O1231&lt;4, 'Raw Data'!P1231-'Raw Data'!O1231&gt;0)), 'Raw Data'!H1231, 0))</f>
        <v/>
      </c>
      <c r="H1238">
        <f>IF(ISBLANK('Raw Data'!J1231), 0, IF(AND(1=MATCH(LARGE('Raw Data'!G1231:J1231, 4), 'Raw Data'!G1231:J1231, 0), AND('Raw Data'!O1231-'Raw Data'!P1231&lt;4, 'Raw Data'!O1231-'Raw Data'!P1231&gt;0)), 'Raw Data'!G1231, 0))</f>
        <v/>
      </c>
      <c r="I1238">
        <f>IF(ISBLANK('Raw Data'!J1231), 0, IF(AND(4=MATCH(LARGE('Raw Data'!G1231:J1231, 3), 'Raw Data'!G1231:J1231, 0), 'Raw Data'!P1231-'Raw Data'!O1231&gt;3), 'Raw Data'!J1231, 0))</f>
        <v/>
      </c>
      <c r="J1238">
        <f>IF(ISBLANK('Raw Data'!J1231), 0, IF(AND(3=MATCH(LARGE('Raw Data'!G1231:J1231, 3), 'Raw Data'!G1231:J1231, 0), 'Raw Data'!O1231-'Raw Data'!P1231&gt;3), 'Raw Data'!I1231, 0))</f>
        <v/>
      </c>
      <c r="K1238">
        <f>IF(ISBLANK('Raw Data'!J1231), 0, IF(AND(2=MATCH(LARGE('Raw Data'!G1231:J1231, 3), 'Raw Data'!G1231:J1231, 0), AND('Raw Data'!P1231-'Raw Data'!O1231&lt;4, 'Raw Data'!P1231-'Raw Data'!O1231&gt;0)), 'Raw Data'!H1231, 0))</f>
        <v/>
      </c>
      <c r="L1238">
        <f>IF(ISBLANK('Raw Data'!J1231), 0, IF(AND(1=MATCH(LARGE('Raw Data'!G1231:J1231, 3), 'Raw Data'!G1231:J1231, 0), AND('Raw Data'!O1231-'Raw Data'!P1231&lt;4, 'Raw Data'!O1231-'Raw Data'!P1231&gt;0)), 'Raw Data'!G1231, 0))</f>
        <v/>
      </c>
      <c r="M1238">
        <f>IF(ISBLANK('Raw Data'!J1231), 0, IF(AND(4=MATCH(LARGE('Raw Data'!G1231:J1231, 2), 'Raw Data'!G1231:J1231, 0), 'Raw Data'!P1231-'Raw Data'!O1231&gt;3), 'Raw Data'!J1231, 0))</f>
        <v/>
      </c>
      <c r="N1238">
        <f>IF(ISBLANK('Raw Data'!J1231), 0, IF(AND(3=MATCH(LARGE('Raw Data'!G1231:J1231, 2), 'Raw Data'!G1231:J1231, 0), 'Raw Data'!O1231-'Raw Data'!P1231&gt;3), 'Raw Data'!I1231, 0))</f>
        <v/>
      </c>
      <c r="O1238">
        <f>IF(ISBLANK('Raw Data'!J1231), 0, IF(AND(2=MATCH(LARGE('Raw Data'!G1231:J1231, 2), 'Raw Data'!G1231:J1231, 0), AND('Raw Data'!P1231-'Raw Data'!O1231&lt;4, 'Raw Data'!P1231-'Raw Data'!O1231&gt;0)), 'Raw Data'!H1231, 0))</f>
        <v/>
      </c>
      <c r="P1238">
        <f>IF(ISBLANK('Raw Data'!J1231), 0, IF(AND(1=MATCH(LARGE('Raw Data'!G1231:J1231, 2), 'Raw Data'!G1231:J1231, 0), AND('Raw Data'!O1231-'Raw Data'!P1231&lt;4, 'Raw Data'!O1231-'Raw Data'!P1231&gt;0)), 'Raw Data'!G1231, 0))</f>
        <v/>
      </c>
      <c r="Q1238">
        <f>IF(ISBLANK('Raw Data'!J1231), 0, IF(AND(4=MATCH(LARGE('Raw Data'!G1231:J1231, 1), 'Raw Data'!G1231:J1231, 0), 'Raw Data'!P1231-'Raw Data'!O1231&gt;3), 'Raw Data'!J1231, 0))</f>
        <v/>
      </c>
      <c r="R1238">
        <f>IF(ISBLANK('Raw Data'!J1231), 0, IF(AND(3=MATCH(LARGE('Raw Data'!G1231:J1231, 1), 'Raw Data'!G1231:J1231, 0), 'Raw Data'!O1231-'Raw Data'!P1231&gt;3), 'Raw Data'!I1231, 0))</f>
        <v/>
      </c>
      <c r="S1238">
        <f>IF(AND('Raw Data'!P1231-'Raw Data'!O1231&gt;4, 'Raw Data'!F1231&lt;'Raw Data'!C1231), 'Raw Data'!J1231, 0)</f>
        <v/>
      </c>
      <c r="T1238">
        <f>IF(AND('Raw Data'!O1231-'Raw Data'!P1231&gt;4, 'Raw Data'!F1231&gt;'Raw Data'!C1231), 'Raw Data'!I1231, 0)</f>
        <v/>
      </c>
      <c r="U1238">
        <f>IF(AND('Raw Data'!P1231-'Raw Data'!O1231&lt;3, 'Raw Data'!P1231&gt;'Raw Data'!O1231, 'Raw Data'!F1231&lt;'Raw Data'!C1231), 'Raw Data'!H1231, 0)</f>
        <v/>
      </c>
      <c r="V1238">
        <f>IF(AND('Raw Data'!P1231-'Raw Data'!O1231&lt;3, 'Raw Data'!P1231&gt;'Raw Data'!O1231, 'Raw Data'!F1231&gt;'Raw Data'!C1231), 'Raw Data'!G1231, 0)</f>
        <v/>
      </c>
    </row>
    <row r="1239">
      <c r="A1239">
        <f>IF(AND('Raw Data'!F1232&lt;'Raw Data'!C1232, 'Raw Data'!P1232&gt;'Raw Data'!O1232, 'Raw Data'!P1232-'Raw Data'!O1232&gt;3), 'Raw Data'!J1232, 0)</f>
        <v/>
      </c>
      <c r="B1239">
        <f>IF(AND('Raw Data'!C1232&lt;'Raw Data'!F1232, 'Raw Data'!O1232&gt;'Raw Data'!P1232, 'Raw Data'!O1232-'Raw Data'!P1232&gt;3), 'Raw Data'!I1232, 0)</f>
        <v/>
      </c>
      <c r="C1239">
        <f>IF(AND('Raw Data'!F1232&lt;'Raw Data'!C1232, 'Raw Data'!P1232&gt;'Raw Data'!O1232, 'Raw Data'!P1232-'Raw Data'!O1232&lt;4), 'Raw Data'!H1232, 0)</f>
        <v/>
      </c>
      <c r="D1239">
        <f>IF(AND('Raw Data'!C1232&lt;'Raw Data'!F1232, 'Raw Data'!O1232&gt;'Raw Data'!P1232, 'Raw Data'!O1232-'Raw Data'!P1232&lt;4), 'Raw Data'!G1232, 0)</f>
        <v/>
      </c>
      <c r="E1239">
        <f>IF(ISBLANK('Raw Data'!J1232), 0, IF(AND(4=MATCH(LARGE('Raw Data'!G1232:J1232, 4), 'Raw Data'!G1232:J1232, 0), 'Raw Data'!P1232-'Raw Data'!O1232&gt;3), 'Raw Data'!J1232, 0))</f>
        <v/>
      </c>
      <c r="F1239">
        <f>IF(ISBLANK('Raw Data'!J1232), 0, IF(AND(3=MATCH(LARGE('Raw Data'!G1232:J1232, 4), 'Raw Data'!G1232:J1232, 0), 'Raw Data'!O1232-'Raw Data'!P1232&gt;3), 'Raw Data'!I1232, 0))</f>
        <v/>
      </c>
      <c r="G1239">
        <f>IF(ISBLANK('Raw Data'!J1232), 0, IF(AND(2=MATCH(LARGE('Raw Data'!G1232:J1232, 4), 'Raw Data'!G1232:J1232, 0), AND('Raw Data'!P1232-'Raw Data'!O1232&lt;4, 'Raw Data'!P1232-'Raw Data'!O1232&gt;0)), 'Raw Data'!H1232, 0))</f>
        <v/>
      </c>
      <c r="H1239">
        <f>IF(ISBLANK('Raw Data'!J1232), 0, IF(AND(1=MATCH(LARGE('Raw Data'!G1232:J1232, 4), 'Raw Data'!G1232:J1232, 0), AND('Raw Data'!O1232-'Raw Data'!P1232&lt;4, 'Raw Data'!O1232-'Raw Data'!P1232&gt;0)), 'Raw Data'!G1232, 0))</f>
        <v/>
      </c>
      <c r="I1239">
        <f>IF(ISBLANK('Raw Data'!J1232), 0, IF(AND(4=MATCH(LARGE('Raw Data'!G1232:J1232, 3), 'Raw Data'!G1232:J1232, 0), 'Raw Data'!P1232-'Raw Data'!O1232&gt;3), 'Raw Data'!J1232, 0))</f>
        <v/>
      </c>
      <c r="J1239">
        <f>IF(ISBLANK('Raw Data'!J1232), 0, IF(AND(3=MATCH(LARGE('Raw Data'!G1232:J1232, 3), 'Raw Data'!G1232:J1232, 0), 'Raw Data'!O1232-'Raw Data'!P1232&gt;3), 'Raw Data'!I1232, 0))</f>
        <v/>
      </c>
      <c r="K1239">
        <f>IF(ISBLANK('Raw Data'!J1232), 0, IF(AND(2=MATCH(LARGE('Raw Data'!G1232:J1232, 3), 'Raw Data'!G1232:J1232, 0), AND('Raw Data'!P1232-'Raw Data'!O1232&lt;4, 'Raw Data'!P1232-'Raw Data'!O1232&gt;0)), 'Raw Data'!H1232, 0))</f>
        <v/>
      </c>
      <c r="L1239">
        <f>IF(ISBLANK('Raw Data'!J1232), 0, IF(AND(1=MATCH(LARGE('Raw Data'!G1232:J1232, 3), 'Raw Data'!G1232:J1232, 0), AND('Raw Data'!O1232-'Raw Data'!P1232&lt;4, 'Raw Data'!O1232-'Raw Data'!P1232&gt;0)), 'Raw Data'!G1232, 0))</f>
        <v/>
      </c>
      <c r="M1239">
        <f>IF(ISBLANK('Raw Data'!J1232), 0, IF(AND(4=MATCH(LARGE('Raw Data'!G1232:J1232, 2), 'Raw Data'!G1232:J1232, 0), 'Raw Data'!P1232-'Raw Data'!O1232&gt;3), 'Raw Data'!J1232, 0))</f>
        <v/>
      </c>
      <c r="N1239">
        <f>IF(ISBLANK('Raw Data'!J1232), 0, IF(AND(3=MATCH(LARGE('Raw Data'!G1232:J1232, 2), 'Raw Data'!G1232:J1232, 0), 'Raw Data'!O1232-'Raw Data'!P1232&gt;3), 'Raw Data'!I1232, 0))</f>
        <v/>
      </c>
      <c r="O1239">
        <f>IF(ISBLANK('Raw Data'!J1232), 0, IF(AND(2=MATCH(LARGE('Raw Data'!G1232:J1232, 2), 'Raw Data'!G1232:J1232, 0), AND('Raw Data'!P1232-'Raw Data'!O1232&lt;4, 'Raw Data'!P1232-'Raw Data'!O1232&gt;0)), 'Raw Data'!H1232, 0))</f>
        <v/>
      </c>
      <c r="P1239">
        <f>IF(ISBLANK('Raw Data'!J1232), 0, IF(AND(1=MATCH(LARGE('Raw Data'!G1232:J1232, 2), 'Raw Data'!G1232:J1232, 0), AND('Raw Data'!O1232-'Raw Data'!P1232&lt;4, 'Raw Data'!O1232-'Raw Data'!P1232&gt;0)), 'Raw Data'!G1232, 0))</f>
        <v/>
      </c>
      <c r="Q1239">
        <f>IF(ISBLANK('Raw Data'!J1232), 0, IF(AND(4=MATCH(LARGE('Raw Data'!G1232:J1232, 1), 'Raw Data'!G1232:J1232, 0), 'Raw Data'!P1232-'Raw Data'!O1232&gt;3), 'Raw Data'!J1232, 0))</f>
        <v/>
      </c>
      <c r="R1239">
        <f>IF(ISBLANK('Raw Data'!J1232), 0, IF(AND(3=MATCH(LARGE('Raw Data'!G1232:J1232, 1), 'Raw Data'!G1232:J1232, 0), 'Raw Data'!O1232-'Raw Data'!P1232&gt;3), 'Raw Data'!I1232, 0))</f>
        <v/>
      </c>
      <c r="S1239">
        <f>IF(AND('Raw Data'!P1232-'Raw Data'!O1232&gt;4, 'Raw Data'!F1232&lt;'Raw Data'!C1232), 'Raw Data'!J1232, 0)</f>
        <v/>
      </c>
      <c r="T1239">
        <f>IF(AND('Raw Data'!O1232-'Raw Data'!P1232&gt;4, 'Raw Data'!F1232&gt;'Raw Data'!C1232), 'Raw Data'!I1232, 0)</f>
        <v/>
      </c>
      <c r="U1239">
        <f>IF(AND('Raw Data'!P1232-'Raw Data'!O1232&lt;3, 'Raw Data'!P1232&gt;'Raw Data'!O1232, 'Raw Data'!F1232&lt;'Raw Data'!C1232), 'Raw Data'!H1232, 0)</f>
        <v/>
      </c>
      <c r="V1239">
        <f>IF(AND('Raw Data'!P1232-'Raw Data'!O1232&lt;3, 'Raw Data'!P1232&gt;'Raw Data'!O1232, 'Raw Data'!F1232&gt;'Raw Data'!C1232), 'Raw Data'!G1232, 0)</f>
        <v/>
      </c>
    </row>
    <row r="1240">
      <c r="A1240">
        <f>IF(AND('Raw Data'!F1233&lt;'Raw Data'!C1233, 'Raw Data'!P1233&gt;'Raw Data'!O1233, 'Raw Data'!P1233-'Raw Data'!O1233&gt;3), 'Raw Data'!J1233, 0)</f>
        <v/>
      </c>
      <c r="B1240">
        <f>IF(AND('Raw Data'!C1233&lt;'Raw Data'!F1233, 'Raw Data'!O1233&gt;'Raw Data'!P1233, 'Raw Data'!O1233-'Raw Data'!P1233&gt;3), 'Raw Data'!I1233, 0)</f>
        <v/>
      </c>
      <c r="C1240">
        <f>IF(AND('Raw Data'!F1233&lt;'Raw Data'!C1233, 'Raw Data'!P1233&gt;'Raw Data'!O1233, 'Raw Data'!P1233-'Raw Data'!O1233&lt;4), 'Raw Data'!H1233, 0)</f>
        <v/>
      </c>
      <c r="D1240">
        <f>IF(AND('Raw Data'!C1233&lt;'Raw Data'!F1233, 'Raw Data'!O1233&gt;'Raw Data'!P1233, 'Raw Data'!O1233-'Raw Data'!P1233&lt;4), 'Raw Data'!G1233, 0)</f>
        <v/>
      </c>
      <c r="E1240">
        <f>IF(ISBLANK('Raw Data'!J1233), 0, IF(AND(4=MATCH(LARGE('Raw Data'!G1233:J1233, 4), 'Raw Data'!G1233:J1233, 0), 'Raw Data'!P1233-'Raw Data'!O1233&gt;3), 'Raw Data'!J1233, 0))</f>
        <v/>
      </c>
      <c r="F1240">
        <f>IF(ISBLANK('Raw Data'!J1233), 0, IF(AND(3=MATCH(LARGE('Raw Data'!G1233:J1233, 4), 'Raw Data'!G1233:J1233, 0), 'Raw Data'!O1233-'Raw Data'!P1233&gt;3), 'Raw Data'!I1233, 0))</f>
        <v/>
      </c>
      <c r="G1240">
        <f>IF(ISBLANK('Raw Data'!J1233), 0, IF(AND(2=MATCH(LARGE('Raw Data'!G1233:J1233, 4), 'Raw Data'!G1233:J1233, 0), AND('Raw Data'!P1233-'Raw Data'!O1233&lt;4, 'Raw Data'!P1233-'Raw Data'!O1233&gt;0)), 'Raw Data'!H1233, 0))</f>
        <v/>
      </c>
      <c r="H1240">
        <f>IF(ISBLANK('Raw Data'!J1233), 0, IF(AND(1=MATCH(LARGE('Raw Data'!G1233:J1233, 4), 'Raw Data'!G1233:J1233, 0), AND('Raw Data'!O1233-'Raw Data'!P1233&lt;4, 'Raw Data'!O1233-'Raw Data'!P1233&gt;0)), 'Raw Data'!G1233, 0))</f>
        <v/>
      </c>
      <c r="I1240">
        <f>IF(ISBLANK('Raw Data'!J1233), 0, IF(AND(4=MATCH(LARGE('Raw Data'!G1233:J1233, 3), 'Raw Data'!G1233:J1233, 0), 'Raw Data'!P1233-'Raw Data'!O1233&gt;3), 'Raw Data'!J1233, 0))</f>
        <v/>
      </c>
      <c r="J1240">
        <f>IF(ISBLANK('Raw Data'!J1233), 0, IF(AND(3=MATCH(LARGE('Raw Data'!G1233:J1233, 3), 'Raw Data'!G1233:J1233, 0), 'Raw Data'!O1233-'Raw Data'!P1233&gt;3), 'Raw Data'!I1233, 0))</f>
        <v/>
      </c>
      <c r="K1240">
        <f>IF(ISBLANK('Raw Data'!J1233), 0, IF(AND(2=MATCH(LARGE('Raw Data'!G1233:J1233, 3), 'Raw Data'!G1233:J1233, 0), AND('Raw Data'!P1233-'Raw Data'!O1233&lt;4, 'Raw Data'!P1233-'Raw Data'!O1233&gt;0)), 'Raw Data'!H1233, 0))</f>
        <v/>
      </c>
      <c r="L1240">
        <f>IF(ISBLANK('Raw Data'!J1233), 0, IF(AND(1=MATCH(LARGE('Raw Data'!G1233:J1233, 3), 'Raw Data'!G1233:J1233, 0), AND('Raw Data'!O1233-'Raw Data'!P1233&lt;4, 'Raw Data'!O1233-'Raw Data'!P1233&gt;0)), 'Raw Data'!G1233, 0))</f>
        <v/>
      </c>
      <c r="M1240">
        <f>IF(ISBLANK('Raw Data'!J1233), 0, IF(AND(4=MATCH(LARGE('Raw Data'!G1233:J1233, 2), 'Raw Data'!G1233:J1233, 0), 'Raw Data'!P1233-'Raw Data'!O1233&gt;3), 'Raw Data'!J1233, 0))</f>
        <v/>
      </c>
      <c r="N1240">
        <f>IF(ISBLANK('Raw Data'!J1233), 0, IF(AND(3=MATCH(LARGE('Raw Data'!G1233:J1233, 2), 'Raw Data'!G1233:J1233, 0), 'Raw Data'!O1233-'Raw Data'!P1233&gt;3), 'Raw Data'!I1233, 0))</f>
        <v/>
      </c>
      <c r="O1240">
        <f>IF(ISBLANK('Raw Data'!J1233), 0, IF(AND(2=MATCH(LARGE('Raw Data'!G1233:J1233, 2), 'Raw Data'!G1233:J1233, 0), AND('Raw Data'!P1233-'Raw Data'!O1233&lt;4, 'Raw Data'!P1233-'Raw Data'!O1233&gt;0)), 'Raw Data'!H1233, 0))</f>
        <v/>
      </c>
      <c r="P1240">
        <f>IF(ISBLANK('Raw Data'!J1233), 0, IF(AND(1=MATCH(LARGE('Raw Data'!G1233:J1233, 2), 'Raw Data'!G1233:J1233, 0), AND('Raw Data'!O1233-'Raw Data'!P1233&lt;4, 'Raw Data'!O1233-'Raw Data'!P1233&gt;0)), 'Raw Data'!G1233, 0))</f>
        <v/>
      </c>
      <c r="Q1240">
        <f>IF(ISBLANK('Raw Data'!J1233), 0, IF(AND(4=MATCH(LARGE('Raw Data'!G1233:J1233, 1), 'Raw Data'!G1233:J1233, 0), 'Raw Data'!P1233-'Raw Data'!O1233&gt;3), 'Raw Data'!J1233, 0))</f>
        <v/>
      </c>
      <c r="R1240">
        <f>IF(ISBLANK('Raw Data'!J1233), 0, IF(AND(3=MATCH(LARGE('Raw Data'!G1233:J1233, 1), 'Raw Data'!G1233:J1233, 0), 'Raw Data'!O1233-'Raw Data'!P1233&gt;3), 'Raw Data'!I1233, 0))</f>
        <v/>
      </c>
      <c r="S1240">
        <f>IF(AND('Raw Data'!P1233-'Raw Data'!O1233&gt;4, 'Raw Data'!F1233&lt;'Raw Data'!C1233), 'Raw Data'!J1233, 0)</f>
        <v/>
      </c>
      <c r="T1240">
        <f>IF(AND('Raw Data'!O1233-'Raw Data'!P1233&gt;4, 'Raw Data'!F1233&gt;'Raw Data'!C1233), 'Raw Data'!I1233, 0)</f>
        <v/>
      </c>
      <c r="U1240">
        <f>IF(AND('Raw Data'!P1233-'Raw Data'!O1233&lt;3, 'Raw Data'!P1233&gt;'Raw Data'!O1233, 'Raw Data'!F1233&lt;'Raw Data'!C1233), 'Raw Data'!H1233, 0)</f>
        <v/>
      </c>
      <c r="V1240">
        <f>IF(AND('Raw Data'!P1233-'Raw Data'!O1233&lt;3, 'Raw Data'!P1233&gt;'Raw Data'!O1233, 'Raw Data'!F1233&gt;'Raw Data'!C1233), 'Raw Data'!G1233, 0)</f>
        <v/>
      </c>
    </row>
    <row r="1241">
      <c r="A1241">
        <f>IF(AND('Raw Data'!F1234&lt;'Raw Data'!C1234, 'Raw Data'!P1234&gt;'Raw Data'!O1234, 'Raw Data'!P1234-'Raw Data'!O1234&gt;3), 'Raw Data'!J1234, 0)</f>
        <v/>
      </c>
      <c r="B1241">
        <f>IF(AND('Raw Data'!C1234&lt;'Raw Data'!F1234, 'Raw Data'!O1234&gt;'Raw Data'!P1234, 'Raw Data'!O1234-'Raw Data'!P1234&gt;3), 'Raw Data'!I1234, 0)</f>
        <v/>
      </c>
      <c r="C1241">
        <f>IF(AND('Raw Data'!F1234&lt;'Raw Data'!C1234, 'Raw Data'!P1234&gt;'Raw Data'!O1234, 'Raw Data'!P1234-'Raw Data'!O1234&lt;4), 'Raw Data'!H1234, 0)</f>
        <v/>
      </c>
      <c r="D1241">
        <f>IF(AND('Raw Data'!C1234&lt;'Raw Data'!F1234, 'Raw Data'!O1234&gt;'Raw Data'!P1234, 'Raw Data'!O1234-'Raw Data'!P1234&lt;4), 'Raw Data'!G1234, 0)</f>
        <v/>
      </c>
      <c r="E1241">
        <f>IF(ISBLANK('Raw Data'!J1234), 0, IF(AND(4=MATCH(LARGE('Raw Data'!G1234:J1234, 4), 'Raw Data'!G1234:J1234, 0), 'Raw Data'!P1234-'Raw Data'!O1234&gt;3), 'Raw Data'!J1234, 0))</f>
        <v/>
      </c>
      <c r="F1241">
        <f>IF(ISBLANK('Raw Data'!J1234), 0, IF(AND(3=MATCH(LARGE('Raw Data'!G1234:J1234, 4), 'Raw Data'!G1234:J1234, 0), 'Raw Data'!O1234-'Raw Data'!P1234&gt;3), 'Raw Data'!I1234, 0))</f>
        <v/>
      </c>
      <c r="G1241">
        <f>IF(ISBLANK('Raw Data'!J1234), 0, IF(AND(2=MATCH(LARGE('Raw Data'!G1234:J1234, 4), 'Raw Data'!G1234:J1234, 0), AND('Raw Data'!P1234-'Raw Data'!O1234&lt;4, 'Raw Data'!P1234-'Raw Data'!O1234&gt;0)), 'Raw Data'!H1234, 0))</f>
        <v/>
      </c>
      <c r="H1241">
        <f>IF(ISBLANK('Raw Data'!J1234), 0, IF(AND(1=MATCH(LARGE('Raw Data'!G1234:J1234, 4), 'Raw Data'!G1234:J1234, 0), AND('Raw Data'!O1234-'Raw Data'!P1234&lt;4, 'Raw Data'!O1234-'Raw Data'!P1234&gt;0)), 'Raw Data'!G1234, 0))</f>
        <v/>
      </c>
      <c r="I1241">
        <f>IF(ISBLANK('Raw Data'!J1234), 0, IF(AND(4=MATCH(LARGE('Raw Data'!G1234:J1234, 3), 'Raw Data'!G1234:J1234, 0), 'Raw Data'!P1234-'Raw Data'!O1234&gt;3), 'Raw Data'!J1234, 0))</f>
        <v/>
      </c>
      <c r="J1241">
        <f>IF(ISBLANK('Raw Data'!J1234), 0, IF(AND(3=MATCH(LARGE('Raw Data'!G1234:J1234, 3), 'Raw Data'!G1234:J1234, 0), 'Raw Data'!O1234-'Raw Data'!P1234&gt;3), 'Raw Data'!I1234, 0))</f>
        <v/>
      </c>
      <c r="K1241">
        <f>IF(ISBLANK('Raw Data'!J1234), 0, IF(AND(2=MATCH(LARGE('Raw Data'!G1234:J1234, 3), 'Raw Data'!G1234:J1234, 0), AND('Raw Data'!P1234-'Raw Data'!O1234&lt;4, 'Raw Data'!P1234-'Raw Data'!O1234&gt;0)), 'Raw Data'!H1234, 0))</f>
        <v/>
      </c>
      <c r="L1241">
        <f>IF(ISBLANK('Raw Data'!J1234), 0, IF(AND(1=MATCH(LARGE('Raw Data'!G1234:J1234, 3), 'Raw Data'!G1234:J1234, 0), AND('Raw Data'!O1234-'Raw Data'!P1234&lt;4, 'Raw Data'!O1234-'Raw Data'!P1234&gt;0)), 'Raw Data'!G1234, 0))</f>
        <v/>
      </c>
      <c r="M1241">
        <f>IF(ISBLANK('Raw Data'!J1234), 0, IF(AND(4=MATCH(LARGE('Raw Data'!G1234:J1234, 2), 'Raw Data'!G1234:J1234, 0), 'Raw Data'!P1234-'Raw Data'!O1234&gt;3), 'Raw Data'!J1234, 0))</f>
        <v/>
      </c>
      <c r="N1241">
        <f>IF(ISBLANK('Raw Data'!J1234), 0, IF(AND(3=MATCH(LARGE('Raw Data'!G1234:J1234, 2), 'Raw Data'!G1234:J1234, 0), 'Raw Data'!O1234-'Raw Data'!P1234&gt;3), 'Raw Data'!I1234, 0))</f>
        <v/>
      </c>
      <c r="O1241">
        <f>IF(ISBLANK('Raw Data'!J1234), 0, IF(AND(2=MATCH(LARGE('Raw Data'!G1234:J1234, 2), 'Raw Data'!G1234:J1234, 0), AND('Raw Data'!P1234-'Raw Data'!O1234&lt;4, 'Raw Data'!P1234-'Raw Data'!O1234&gt;0)), 'Raw Data'!H1234, 0))</f>
        <v/>
      </c>
      <c r="P1241">
        <f>IF(ISBLANK('Raw Data'!J1234), 0, IF(AND(1=MATCH(LARGE('Raw Data'!G1234:J1234, 2), 'Raw Data'!G1234:J1234, 0), AND('Raw Data'!O1234-'Raw Data'!P1234&lt;4, 'Raw Data'!O1234-'Raw Data'!P1234&gt;0)), 'Raw Data'!G1234, 0))</f>
        <v/>
      </c>
      <c r="Q1241">
        <f>IF(ISBLANK('Raw Data'!J1234), 0, IF(AND(4=MATCH(LARGE('Raw Data'!G1234:J1234, 1), 'Raw Data'!G1234:J1234, 0), 'Raw Data'!P1234-'Raw Data'!O1234&gt;3), 'Raw Data'!J1234, 0))</f>
        <v/>
      </c>
      <c r="R1241">
        <f>IF(ISBLANK('Raw Data'!J1234), 0, IF(AND(3=MATCH(LARGE('Raw Data'!G1234:J1234, 1), 'Raw Data'!G1234:J1234, 0), 'Raw Data'!O1234-'Raw Data'!P1234&gt;3), 'Raw Data'!I1234, 0))</f>
        <v/>
      </c>
      <c r="S1241">
        <f>IF(AND('Raw Data'!P1234-'Raw Data'!O1234&gt;4, 'Raw Data'!F1234&lt;'Raw Data'!C1234), 'Raw Data'!J1234, 0)</f>
        <v/>
      </c>
      <c r="T1241">
        <f>IF(AND('Raw Data'!O1234-'Raw Data'!P1234&gt;4, 'Raw Data'!F1234&gt;'Raw Data'!C1234), 'Raw Data'!I1234, 0)</f>
        <v/>
      </c>
      <c r="U1241">
        <f>IF(AND('Raw Data'!P1234-'Raw Data'!O1234&lt;3, 'Raw Data'!P1234&gt;'Raw Data'!O1234, 'Raw Data'!F1234&lt;'Raw Data'!C1234), 'Raw Data'!H1234, 0)</f>
        <v/>
      </c>
      <c r="V1241">
        <f>IF(AND('Raw Data'!P1234-'Raw Data'!O1234&lt;3, 'Raw Data'!P1234&gt;'Raw Data'!O1234, 'Raw Data'!F1234&gt;'Raw Data'!C1234), 'Raw Data'!G1234, 0)</f>
        <v/>
      </c>
    </row>
    <row r="1242">
      <c r="A1242">
        <f>IF(AND('Raw Data'!F1235&lt;'Raw Data'!C1235, 'Raw Data'!P1235&gt;'Raw Data'!O1235, 'Raw Data'!P1235-'Raw Data'!O1235&gt;3), 'Raw Data'!J1235, 0)</f>
        <v/>
      </c>
      <c r="B1242">
        <f>IF(AND('Raw Data'!C1235&lt;'Raw Data'!F1235, 'Raw Data'!O1235&gt;'Raw Data'!P1235, 'Raw Data'!O1235-'Raw Data'!P1235&gt;3), 'Raw Data'!I1235, 0)</f>
        <v/>
      </c>
      <c r="C1242">
        <f>IF(AND('Raw Data'!F1235&lt;'Raw Data'!C1235, 'Raw Data'!P1235&gt;'Raw Data'!O1235, 'Raw Data'!P1235-'Raw Data'!O1235&lt;4), 'Raw Data'!H1235, 0)</f>
        <v/>
      </c>
      <c r="D1242">
        <f>IF(AND('Raw Data'!C1235&lt;'Raw Data'!F1235, 'Raw Data'!O1235&gt;'Raw Data'!P1235, 'Raw Data'!O1235-'Raw Data'!P1235&lt;4), 'Raw Data'!G1235, 0)</f>
        <v/>
      </c>
      <c r="E1242">
        <f>IF(ISBLANK('Raw Data'!J1235), 0, IF(AND(4=MATCH(LARGE('Raw Data'!G1235:J1235, 4), 'Raw Data'!G1235:J1235, 0), 'Raw Data'!P1235-'Raw Data'!O1235&gt;3), 'Raw Data'!J1235, 0))</f>
        <v/>
      </c>
      <c r="F1242">
        <f>IF(ISBLANK('Raw Data'!J1235), 0, IF(AND(3=MATCH(LARGE('Raw Data'!G1235:J1235, 4), 'Raw Data'!G1235:J1235, 0), 'Raw Data'!O1235-'Raw Data'!P1235&gt;3), 'Raw Data'!I1235, 0))</f>
        <v/>
      </c>
      <c r="G1242">
        <f>IF(ISBLANK('Raw Data'!J1235), 0, IF(AND(2=MATCH(LARGE('Raw Data'!G1235:J1235, 4), 'Raw Data'!G1235:J1235, 0), AND('Raw Data'!P1235-'Raw Data'!O1235&lt;4, 'Raw Data'!P1235-'Raw Data'!O1235&gt;0)), 'Raw Data'!H1235, 0))</f>
        <v/>
      </c>
      <c r="H1242">
        <f>IF(ISBLANK('Raw Data'!J1235), 0, IF(AND(1=MATCH(LARGE('Raw Data'!G1235:J1235, 4), 'Raw Data'!G1235:J1235, 0), AND('Raw Data'!O1235-'Raw Data'!P1235&lt;4, 'Raw Data'!O1235-'Raw Data'!P1235&gt;0)), 'Raw Data'!G1235, 0))</f>
        <v/>
      </c>
      <c r="I1242">
        <f>IF(ISBLANK('Raw Data'!J1235), 0, IF(AND(4=MATCH(LARGE('Raw Data'!G1235:J1235, 3), 'Raw Data'!G1235:J1235, 0), 'Raw Data'!P1235-'Raw Data'!O1235&gt;3), 'Raw Data'!J1235, 0))</f>
        <v/>
      </c>
      <c r="J1242">
        <f>IF(ISBLANK('Raw Data'!J1235), 0, IF(AND(3=MATCH(LARGE('Raw Data'!G1235:J1235, 3), 'Raw Data'!G1235:J1235, 0), 'Raw Data'!O1235-'Raw Data'!P1235&gt;3), 'Raw Data'!I1235, 0))</f>
        <v/>
      </c>
      <c r="K1242">
        <f>IF(ISBLANK('Raw Data'!J1235), 0, IF(AND(2=MATCH(LARGE('Raw Data'!G1235:J1235, 3), 'Raw Data'!G1235:J1235, 0), AND('Raw Data'!P1235-'Raw Data'!O1235&lt;4, 'Raw Data'!P1235-'Raw Data'!O1235&gt;0)), 'Raw Data'!H1235, 0))</f>
        <v/>
      </c>
      <c r="L1242">
        <f>IF(ISBLANK('Raw Data'!J1235), 0, IF(AND(1=MATCH(LARGE('Raw Data'!G1235:J1235, 3), 'Raw Data'!G1235:J1235, 0), AND('Raw Data'!O1235-'Raw Data'!P1235&lt;4, 'Raw Data'!O1235-'Raw Data'!P1235&gt;0)), 'Raw Data'!G1235, 0))</f>
        <v/>
      </c>
      <c r="M1242">
        <f>IF(ISBLANK('Raw Data'!J1235), 0, IF(AND(4=MATCH(LARGE('Raw Data'!G1235:J1235, 2), 'Raw Data'!G1235:J1235, 0), 'Raw Data'!P1235-'Raw Data'!O1235&gt;3), 'Raw Data'!J1235, 0))</f>
        <v/>
      </c>
      <c r="N1242">
        <f>IF(ISBLANK('Raw Data'!J1235), 0, IF(AND(3=MATCH(LARGE('Raw Data'!G1235:J1235, 2), 'Raw Data'!G1235:J1235, 0), 'Raw Data'!O1235-'Raw Data'!P1235&gt;3), 'Raw Data'!I1235, 0))</f>
        <v/>
      </c>
      <c r="O1242">
        <f>IF(ISBLANK('Raw Data'!J1235), 0, IF(AND(2=MATCH(LARGE('Raw Data'!G1235:J1235, 2), 'Raw Data'!G1235:J1235, 0), AND('Raw Data'!P1235-'Raw Data'!O1235&lt;4, 'Raw Data'!P1235-'Raw Data'!O1235&gt;0)), 'Raw Data'!H1235, 0))</f>
        <v/>
      </c>
      <c r="P1242">
        <f>IF(ISBLANK('Raw Data'!J1235), 0, IF(AND(1=MATCH(LARGE('Raw Data'!G1235:J1235, 2), 'Raw Data'!G1235:J1235, 0), AND('Raw Data'!O1235-'Raw Data'!P1235&lt;4, 'Raw Data'!O1235-'Raw Data'!P1235&gt;0)), 'Raw Data'!G1235, 0))</f>
        <v/>
      </c>
      <c r="Q1242">
        <f>IF(ISBLANK('Raw Data'!J1235), 0, IF(AND(4=MATCH(LARGE('Raw Data'!G1235:J1235, 1), 'Raw Data'!G1235:J1235, 0), 'Raw Data'!P1235-'Raw Data'!O1235&gt;3), 'Raw Data'!J1235, 0))</f>
        <v/>
      </c>
      <c r="R1242">
        <f>IF(ISBLANK('Raw Data'!J1235), 0, IF(AND(3=MATCH(LARGE('Raw Data'!G1235:J1235, 1), 'Raw Data'!G1235:J1235, 0), 'Raw Data'!O1235-'Raw Data'!P1235&gt;3), 'Raw Data'!I1235, 0))</f>
        <v/>
      </c>
      <c r="S1242">
        <f>IF(AND('Raw Data'!P1235-'Raw Data'!O1235&gt;4, 'Raw Data'!F1235&lt;'Raw Data'!C1235), 'Raw Data'!J1235, 0)</f>
        <v/>
      </c>
      <c r="T1242">
        <f>IF(AND('Raw Data'!O1235-'Raw Data'!P1235&gt;4, 'Raw Data'!F1235&gt;'Raw Data'!C1235), 'Raw Data'!I1235, 0)</f>
        <v/>
      </c>
      <c r="U1242">
        <f>IF(AND('Raw Data'!P1235-'Raw Data'!O1235&lt;3, 'Raw Data'!P1235&gt;'Raw Data'!O1235, 'Raw Data'!F1235&lt;'Raw Data'!C1235), 'Raw Data'!H1235, 0)</f>
        <v/>
      </c>
      <c r="V1242">
        <f>IF(AND('Raw Data'!P1235-'Raw Data'!O1235&lt;3, 'Raw Data'!P1235&gt;'Raw Data'!O1235, 'Raw Data'!F1235&gt;'Raw Data'!C1235), 'Raw Data'!G1235, 0)</f>
        <v/>
      </c>
    </row>
    <row r="1243">
      <c r="A1243">
        <f>IF(AND('Raw Data'!F1236&lt;'Raw Data'!C1236, 'Raw Data'!P1236&gt;'Raw Data'!O1236, 'Raw Data'!P1236-'Raw Data'!O1236&gt;3), 'Raw Data'!J1236, 0)</f>
        <v/>
      </c>
      <c r="B1243">
        <f>IF(AND('Raw Data'!C1236&lt;'Raw Data'!F1236, 'Raw Data'!O1236&gt;'Raw Data'!P1236, 'Raw Data'!O1236-'Raw Data'!P1236&gt;3), 'Raw Data'!I1236, 0)</f>
        <v/>
      </c>
      <c r="C1243">
        <f>IF(AND('Raw Data'!F1236&lt;'Raw Data'!C1236, 'Raw Data'!P1236&gt;'Raw Data'!O1236, 'Raw Data'!P1236-'Raw Data'!O1236&lt;4), 'Raw Data'!H1236, 0)</f>
        <v/>
      </c>
      <c r="D1243">
        <f>IF(AND('Raw Data'!C1236&lt;'Raw Data'!F1236, 'Raw Data'!O1236&gt;'Raw Data'!P1236, 'Raw Data'!O1236-'Raw Data'!P1236&lt;4), 'Raw Data'!G1236, 0)</f>
        <v/>
      </c>
      <c r="E1243">
        <f>IF(ISBLANK('Raw Data'!J1236), 0, IF(AND(4=MATCH(LARGE('Raw Data'!G1236:J1236, 4), 'Raw Data'!G1236:J1236, 0), 'Raw Data'!P1236-'Raw Data'!O1236&gt;3), 'Raw Data'!J1236, 0))</f>
        <v/>
      </c>
      <c r="F1243">
        <f>IF(ISBLANK('Raw Data'!J1236), 0, IF(AND(3=MATCH(LARGE('Raw Data'!G1236:J1236, 4), 'Raw Data'!G1236:J1236, 0), 'Raw Data'!O1236-'Raw Data'!P1236&gt;3), 'Raw Data'!I1236, 0))</f>
        <v/>
      </c>
      <c r="G1243">
        <f>IF(ISBLANK('Raw Data'!J1236), 0, IF(AND(2=MATCH(LARGE('Raw Data'!G1236:J1236, 4), 'Raw Data'!G1236:J1236, 0), AND('Raw Data'!P1236-'Raw Data'!O1236&lt;4, 'Raw Data'!P1236-'Raw Data'!O1236&gt;0)), 'Raw Data'!H1236, 0))</f>
        <v/>
      </c>
      <c r="H1243">
        <f>IF(ISBLANK('Raw Data'!J1236), 0, IF(AND(1=MATCH(LARGE('Raw Data'!G1236:J1236, 4), 'Raw Data'!G1236:J1236, 0), AND('Raw Data'!O1236-'Raw Data'!P1236&lt;4, 'Raw Data'!O1236-'Raw Data'!P1236&gt;0)), 'Raw Data'!G1236, 0))</f>
        <v/>
      </c>
      <c r="I1243">
        <f>IF(ISBLANK('Raw Data'!J1236), 0, IF(AND(4=MATCH(LARGE('Raw Data'!G1236:J1236, 3), 'Raw Data'!G1236:J1236, 0), 'Raw Data'!P1236-'Raw Data'!O1236&gt;3), 'Raw Data'!J1236, 0))</f>
        <v/>
      </c>
      <c r="J1243">
        <f>IF(ISBLANK('Raw Data'!J1236), 0, IF(AND(3=MATCH(LARGE('Raw Data'!G1236:J1236, 3), 'Raw Data'!G1236:J1236, 0), 'Raw Data'!O1236-'Raw Data'!P1236&gt;3), 'Raw Data'!I1236, 0))</f>
        <v/>
      </c>
      <c r="K1243">
        <f>IF(ISBLANK('Raw Data'!J1236), 0, IF(AND(2=MATCH(LARGE('Raw Data'!G1236:J1236, 3), 'Raw Data'!G1236:J1236, 0), AND('Raw Data'!P1236-'Raw Data'!O1236&lt;4, 'Raw Data'!P1236-'Raw Data'!O1236&gt;0)), 'Raw Data'!H1236, 0))</f>
        <v/>
      </c>
      <c r="L1243">
        <f>IF(ISBLANK('Raw Data'!J1236), 0, IF(AND(1=MATCH(LARGE('Raw Data'!G1236:J1236, 3), 'Raw Data'!G1236:J1236, 0), AND('Raw Data'!O1236-'Raw Data'!P1236&lt;4, 'Raw Data'!O1236-'Raw Data'!P1236&gt;0)), 'Raw Data'!G1236, 0))</f>
        <v/>
      </c>
      <c r="M1243">
        <f>IF(ISBLANK('Raw Data'!J1236), 0, IF(AND(4=MATCH(LARGE('Raw Data'!G1236:J1236, 2), 'Raw Data'!G1236:J1236, 0), 'Raw Data'!P1236-'Raw Data'!O1236&gt;3), 'Raw Data'!J1236, 0))</f>
        <v/>
      </c>
      <c r="N1243">
        <f>IF(ISBLANK('Raw Data'!J1236), 0, IF(AND(3=MATCH(LARGE('Raw Data'!G1236:J1236, 2), 'Raw Data'!G1236:J1236, 0), 'Raw Data'!O1236-'Raw Data'!P1236&gt;3), 'Raw Data'!I1236, 0))</f>
        <v/>
      </c>
      <c r="O1243">
        <f>IF(ISBLANK('Raw Data'!J1236), 0, IF(AND(2=MATCH(LARGE('Raw Data'!G1236:J1236, 2), 'Raw Data'!G1236:J1236, 0), AND('Raw Data'!P1236-'Raw Data'!O1236&lt;4, 'Raw Data'!P1236-'Raw Data'!O1236&gt;0)), 'Raw Data'!H1236, 0))</f>
        <v/>
      </c>
      <c r="P1243">
        <f>IF(ISBLANK('Raw Data'!J1236), 0, IF(AND(1=MATCH(LARGE('Raw Data'!G1236:J1236, 2), 'Raw Data'!G1236:J1236, 0), AND('Raw Data'!O1236-'Raw Data'!P1236&lt;4, 'Raw Data'!O1236-'Raw Data'!P1236&gt;0)), 'Raw Data'!G1236, 0))</f>
        <v/>
      </c>
      <c r="Q1243">
        <f>IF(ISBLANK('Raw Data'!J1236), 0, IF(AND(4=MATCH(LARGE('Raw Data'!G1236:J1236, 1), 'Raw Data'!G1236:J1236, 0), 'Raw Data'!P1236-'Raw Data'!O1236&gt;3), 'Raw Data'!J1236, 0))</f>
        <v/>
      </c>
      <c r="R1243">
        <f>IF(ISBLANK('Raw Data'!J1236), 0, IF(AND(3=MATCH(LARGE('Raw Data'!G1236:J1236, 1), 'Raw Data'!G1236:J1236, 0), 'Raw Data'!O1236-'Raw Data'!P1236&gt;3), 'Raw Data'!I1236, 0))</f>
        <v/>
      </c>
      <c r="S1243">
        <f>IF(AND('Raw Data'!P1236-'Raw Data'!O1236&gt;4, 'Raw Data'!F1236&lt;'Raw Data'!C1236), 'Raw Data'!J1236, 0)</f>
        <v/>
      </c>
      <c r="T1243">
        <f>IF(AND('Raw Data'!O1236-'Raw Data'!P1236&gt;4, 'Raw Data'!F1236&gt;'Raw Data'!C1236), 'Raw Data'!I1236, 0)</f>
        <v/>
      </c>
      <c r="U1243">
        <f>IF(AND('Raw Data'!P1236-'Raw Data'!O1236&lt;3, 'Raw Data'!P1236&gt;'Raw Data'!O1236, 'Raw Data'!F1236&lt;'Raw Data'!C1236), 'Raw Data'!H1236, 0)</f>
        <v/>
      </c>
      <c r="V1243">
        <f>IF(AND('Raw Data'!P1236-'Raw Data'!O1236&lt;3, 'Raw Data'!P1236&gt;'Raw Data'!O1236, 'Raw Data'!F1236&gt;'Raw Data'!C1236), 'Raw Data'!G1236, 0)</f>
        <v/>
      </c>
    </row>
    <row r="1244">
      <c r="A1244">
        <f>IF(AND('Raw Data'!F1237&lt;'Raw Data'!C1237, 'Raw Data'!P1237&gt;'Raw Data'!O1237, 'Raw Data'!P1237-'Raw Data'!O1237&gt;3), 'Raw Data'!J1237, 0)</f>
        <v/>
      </c>
      <c r="B1244">
        <f>IF(AND('Raw Data'!C1237&lt;'Raw Data'!F1237, 'Raw Data'!O1237&gt;'Raw Data'!P1237, 'Raw Data'!O1237-'Raw Data'!P1237&gt;3), 'Raw Data'!I1237, 0)</f>
        <v/>
      </c>
      <c r="C1244">
        <f>IF(AND('Raw Data'!F1237&lt;'Raw Data'!C1237, 'Raw Data'!P1237&gt;'Raw Data'!O1237, 'Raw Data'!P1237-'Raw Data'!O1237&lt;4), 'Raw Data'!H1237, 0)</f>
        <v/>
      </c>
      <c r="D1244">
        <f>IF(AND('Raw Data'!C1237&lt;'Raw Data'!F1237, 'Raw Data'!O1237&gt;'Raw Data'!P1237, 'Raw Data'!O1237-'Raw Data'!P1237&lt;4), 'Raw Data'!G1237, 0)</f>
        <v/>
      </c>
      <c r="E1244">
        <f>IF(ISBLANK('Raw Data'!J1237), 0, IF(AND(4=MATCH(LARGE('Raw Data'!G1237:J1237, 4), 'Raw Data'!G1237:J1237, 0), 'Raw Data'!P1237-'Raw Data'!O1237&gt;3), 'Raw Data'!J1237, 0))</f>
        <v/>
      </c>
      <c r="F1244">
        <f>IF(ISBLANK('Raw Data'!J1237), 0, IF(AND(3=MATCH(LARGE('Raw Data'!G1237:J1237, 4), 'Raw Data'!G1237:J1237, 0), 'Raw Data'!O1237-'Raw Data'!P1237&gt;3), 'Raw Data'!I1237, 0))</f>
        <v/>
      </c>
      <c r="G1244">
        <f>IF(ISBLANK('Raw Data'!J1237), 0, IF(AND(2=MATCH(LARGE('Raw Data'!G1237:J1237, 4), 'Raw Data'!G1237:J1237, 0), AND('Raw Data'!P1237-'Raw Data'!O1237&lt;4, 'Raw Data'!P1237-'Raw Data'!O1237&gt;0)), 'Raw Data'!H1237, 0))</f>
        <v/>
      </c>
      <c r="H1244">
        <f>IF(ISBLANK('Raw Data'!J1237), 0, IF(AND(1=MATCH(LARGE('Raw Data'!G1237:J1237, 4), 'Raw Data'!G1237:J1237, 0), AND('Raw Data'!O1237-'Raw Data'!P1237&lt;4, 'Raw Data'!O1237-'Raw Data'!P1237&gt;0)), 'Raw Data'!G1237, 0))</f>
        <v/>
      </c>
      <c r="I1244">
        <f>IF(ISBLANK('Raw Data'!J1237), 0, IF(AND(4=MATCH(LARGE('Raw Data'!G1237:J1237, 3), 'Raw Data'!G1237:J1237, 0), 'Raw Data'!P1237-'Raw Data'!O1237&gt;3), 'Raw Data'!J1237, 0))</f>
        <v/>
      </c>
      <c r="J1244">
        <f>IF(ISBLANK('Raw Data'!J1237), 0, IF(AND(3=MATCH(LARGE('Raw Data'!G1237:J1237, 3), 'Raw Data'!G1237:J1237, 0), 'Raw Data'!O1237-'Raw Data'!P1237&gt;3), 'Raw Data'!I1237, 0))</f>
        <v/>
      </c>
      <c r="K1244">
        <f>IF(ISBLANK('Raw Data'!J1237), 0, IF(AND(2=MATCH(LARGE('Raw Data'!G1237:J1237, 3), 'Raw Data'!G1237:J1237, 0), AND('Raw Data'!P1237-'Raw Data'!O1237&lt;4, 'Raw Data'!P1237-'Raw Data'!O1237&gt;0)), 'Raw Data'!H1237, 0))</f>
        <v/>
      </c>
      <c r="L1244">
        <f>IF(ISBLANK('Raw Data'!J1237), 0, IF(AND(1=MATCH(LARGE('Raw Data'!G1237:J1237, 3), 'Raw Data'!G1237:J1237, 0), AND('Raw Data'!O1237-'Raw Data'!P1237&lt;4, 'Raw Data'!O1237-'Raw Data'!P1237&gt;0)), 'Raw Data'!G1237, 0))</f>
        <v/>
      </c>
      <c r="M1244">
        <f>IF(ISBLANK('Raw Data'!J1237), 0, IF(AND(4=MATCH(LARGE('Raw Data'!G1237:J1237, 2), 'Raw Data'!G1237:J1237, 0), 'Raw Data'!P1237-'Raw Data'!O1237&gt;3), 'Raw Data'!J1237, 0))</f>
        <v/>
      </c>
      <c r="N1244">
        <f>IF(ISBLANK('Raw Data'!J1237), 0, IF(AND(3=MATCH(LARGE('Raw Data'!G1237:J1237, 2), 'Raw Data'!G1237:J1237, 0), 'Raw Data'!O1237-'Raw Data'!P1237&gt;3), 'Raw Data'!I1237, 0))</f>
        <v/>
      </c>
      <c r="O1244">
        <f>IF(ISBLANK('Raw Data'!J1237), 0, IF(AND(2=MATCH(LARGE('Raw Data'!G1237:J1237, 2), 'Raw Data'!G1237:J1237, 0), AND('Raw Data'!P1237-'Raw Data'!O1237&lt;4, 'Raw Data'!P1237-'Raw Data'!O1237&gt;0)), 'Raw Data'!H1237, 0))</f>
        <v/>
      </c>
      <c r="P1244">
        <f>IF(ISBLANK('Raw Data'!J1237), 0, IF(AND(1=MATCH(LARGE('Raw Data'!G1237:J1237, 2), 'Raw Data'!G1237:J1237, 0), AND('Raw Data'!O1237-'Raw Data'!P1237&lt;4, 'Raw Data'!O1237-'Raw Data'!P1237&gt;0)), 'Raw Data'!G1237, 0))</f>
        <v/>
      </c>
      <c r="Q1244">
        <f>IF(ISBLANK('Raw Data'!J1237), 0, IF(AND(4=MATCH(LARGE('Raw Data'!G1237:J1237, 1), 'Raw Data'!G1237:J1237, 0), 'Raw Data'!P1237-'Raw Data'!O1237&gt;3), 'Raw Data'!J1237, 0))</f>
        <v/>
      </c>
      <c r="R1244">
        <f>IF(ISBLANK('Raw Data'!J1237), 0, IF(AND(3=MATCH(LARGE('Raw Data'!G1237:J1237, 1), 'Raw Data'!G1237:J1237, 0), 'Raw Data'!O1237-'Raw Data'!P1237&gt;3), 'Raw Data'!I1237, 0))</f>
        <v/>
      </c>
      <c r="S1244">
        <f>IF(AND('Raw Data'!P1237-'Raw Data'!O1237&gt;4, 'Raw Data'!F1237&lt;'Raw Data'!C1237), 'Raw Data'!J1237, 0)</f>
        <v/>
      </c>
      <c r="T1244">
        <f>IF(AND('Raw Data'!O1237-'Raw Data'!P1237&gt;4, 'Raw Data'!F1237&gt;'Raw Data'!C1237), 'Raw Data'!I1237, 0)</f>
        <v/>
      </c>
      <c r="U1244">
        <f>IF(AND('Raw Data'!P1237-'Raw Data'!O1237&lt;3, 'Raw Data'!P1237&gt;'Raw Data'!O1237, 'Raw Data'!F1237&lt;'Raw Data'!C1237), 'Raw Data'!H1237, 0)</f>
        <v/>
      </c>
      <c r="V1244">
        <f>IF(AND('Raw Data'!P1237-'Raw Data'!O1237&lt;3, 'Raw Data'!P1237&gt;'Raw Data'!O1237, 'Raw Data'!F1237&gt;'Raw Data'!C1237), 'Raw Data'!G1237, 0)</f>
        <v/>
      </c>
    </row>
    <row r="1245">
      <c r="A1245">
        <f>IF(AND('Raw Data'!F1238&lt;'Raw Data'!C1238, 'Raw Data'!P1238&gt;'Raw Data'!O1238, 'Raw Data'!P1238-'Raw Data'!O1238&gt;3), 'Raw Data'!J1238, 0)</f>
        <v/>
      </c>
      <c r="B1245">
        <f>IF(AND('Raw Data'!C1238&lt;'Raw Data'!F1238, 'Raw Data'!O1238&gt;'Raw Data'!P1238, 'Raw Data'!O1238-'Raw Data'!P1238&gt;3), 'Raw Data'!I1238, 0)</f>
        <v/>
      </c>
      <c r="C1245">
        <f>IF(AND('Raw Data'!F1238&lt;'Raw Data'!C1238, 'Raw Data'!P1238&gt;'Raw Data'!O1238, 'Raw Data'!P1238-'Raw Data'!O1238&lt;4), 'Raw Data'!H1238, 0)</f>
        <v/>
      </c>
      <c r="D1245">
        <f>IF(AND('Raw Data'!C1238&lt;'Raw Data'!F1238, 'Raw Data'!O1238&gt;'Raw Data'!P1238, 'Raw Data'!O1238-'Raw Data'!P1238&lt;4), 'Raw Data'!G1238, 0)</f>
        <v/>
      </c>
      <c r="E1245">
        <f>IF(ISBLANK('Raw Data'!J1238), 0, IF(AND(4=MATCH(LARGE('Raw Data'!G1238:J1238, 4), 'Raw Data'!G1238:J1238, 0), 'Raw Data'!P1238-'Raw Data'!O1238&gt;3), 'Raw Data'!J1238, 0))</f>
        <v/>
      </c>
      <c r="F1245">
        <f>IF(ISBLANK('Raw Data'!J1238), 0, IF(AND(3=MATCH(LARGE('Raw Data'!G1238:J1238, 4), 'Raw Data'!G1238:J1238, 0), 'Raw Data'!O1238-'Raw Data'!P1238&gt;3), 'Raw Data'!I1238, 0))</f>
        <v/>
      </c>
      <c r="G1245">
        <f>IF(ISBLANK('Raw Data'!J1238), 0, IF(AND(2=MATCH(LARGE('Raw Data'!G1238:J1238, 4), 'Raw Data'!G1238:J1238, 0), AND('Raw Data'!P1238-'Raw Data'!O1238&lt;4, 'Raw Data'!P1238-'Raw Data'!O1238&gt;0)), 'Raw Data'!H1238, 0))</f>
        <v/>
      </c>
      <c r="H1245">
        <f>IF(ISBLANK('Raw Data'!J1238), 0, IF(AND(1=MATCH(LARGE('Raw Data'!G1238:J1238, 4), 'Raw Data'!G1238:J1238, 0), AND('Raw Data'!O1238-'Raw Data'!P1238&lt;4, 'Raw Data'!O1238-'Raw Data'!P1238&gt;0)), 'Raw Data'!G1238, 0))</f>
        <v/>
      </c>
      <c r="I1245">
        <f>IF(ISBLANK('Raw Data'!J1238), 0, IF(AND(4=MATCH(LARGE('Raw Data'!G1238:J1238, 3), 'Raw Data'!G1238:J1238, 0), 'Raw Data'!P1238-'Raw Data'!O1238&gt;3), 'Raw Data'!J1238, 0))</f>
        <v/>
      </c>
      <c r="J1245">
        <f>IF(ISBLANK('Raw Data'!J1238), 0, IF(AND(3=MATCH(LARGE('Raw Data'!G1238:J1238, 3), 'Raw Data'!G1238:J1238, 0), 'Raw Data'!O1238-'Raw Data'!P1238&gt;3), 'Raw Data'!I1238, 0))</f>
        <v/>
      </c>
      <c r="K1245">
        <f>IF(ISBLANK('Raw Data'!J1238), 0, IF(AND(2=MATCH(LARGE('Raw Data'!G1238:J1238, 3), 'Raw Data'!G1238:J1238, 0), AND('Raw Data'!P1238-'Raw Data'!O1238&lt;4, 'Raw Data'!P1238-'Raw Data'!O1238&gt;0)), 'Raw Data'!H1238, 0))</f>
        <v/>
      </c>
      <c r="L1245">
        <f>IF(ISBLANK('Raw Data'!J1238), 0, IF(AND(1=MATCH(LARGE('Raw Data'!G1238:J1238, 3), 'Raw Data'!G1238:J1238, 0), AND('Raw Data'!O1238-'Raw Data'!P1238&lt;4, 'Raw Data'!O1238-'Raw Data'!P1238&gt;0)), 'Raw Data'!G1238, 0))</f>
        <v/>
      </c>
      <c r="M1245">
        <f>IF(ISBLANK('Raw Data'!J1238), 0, IF(AND(4=MATCH(LARGE('Raw Data'!G1238:J1238, 2), 'Raw Data'!G1238:J1238, 0), 'Raw Data'!P1238-'Raw Data'!O1238&gt;3), 'Raw Data'!J1238, 0))</f>
        <v/>
      </c>
      <c r="N1245">
        <f>IF(ISBLANK('Raw Data'!J1238), 0, IF(AND(3=MATCH(LARGE('Raw Data'!G1238:J1238, 2), 'Raw Data'!G1238:J1238, 0), 'Raw Data'!O1238-'Raw Data'!P1238&gt;3), 'Raw Data'!I1238, 0))</f>
        <v/>
      </c>
      <c r="O1245">
        <f>IF(ISBLANK('Raw Data'!J1238), 0, IF(AND(2=MATCH(LARGE('Raw Data'!G1238:J1238, 2), 'Raw Data'!G1238:J1238, 0), AND('Raw Data'!P1238-'Raw Data'!O1238&lt;4, 'Raw Data'!P1238-'Raw Data'!O1238&gt;0)), 'Raw Data'!H1238, 0))</f>
        <v/>
      </c>
      <c r="P1245">
        <f>IF(ISBLANK('Raw Data'!J1238), 0, IF(AND(1=MATCH(LARGE('Raw Data'!G1238:J1238, 2), 'Raw Data'!G1238:J1238, 0), AND('Raw Data'!O1238-'Raw Data'!P1238&lt;4, 'Raw Data'!O1238-'Raw Data'!P1238&gt;0)), 'Raw Data'!G1238, 0))</f>
        <v/>
      </c>
      <c r="Q1245">
        <f>IF(ISBLANK('Raw Data'!J1238), 0, IF(AND(4=MATCH(LARGE('Raw Data'!G1238:J1238, 1), 'Raw Data'!G1238:J1238, 0), 'Raw Data'!P1238-'Raw Data'!O1238&gt;3), 'Raw Data'!J1238, 0))</f>
        <v/>
      </c>
      <c r="R1245">
        <f>IF(ISBLANK('Raw Data'!J1238), 0, IF(AND(3=MATCH(LARGE('Raw Data'!G1238:J1238, 1), 'Raw Data'!G1238:J1238, 0), 'Raw Data'!O1238-'Raw Data'!P1238&gt;3), 'Raw Data'!I1238, 0))</f>
        <v/>
      </c>
      <c r="S1245">
        <f>IF(AND('Raw Data'!P1238-'Raw Data'!O1238&gt;4, 'Raw Data'!F1238&lt;'Raw Data'!C1238), 'Raw Data'!J1238, 0)</f>
        <v/>
      </c>
      <c r="T1245">
        <f>IF(AND('Raw Data'!O1238-'Raw Data'!P1238&gt;4, 'Raw Data'!F1238&gt;'Raw Data'!C1238), 'Raw Data'!I1238, 0)</f>
        <v/>
      </c>
      <c r="U1245">
        <f>IF(AND('Raw Data'!P1238-'Raw Data'!O1238&lt;3, 'Raw Data'!P1238&gt;'Raw Data'!O1238, 'Raw Data'!F1238&lt;'Raw Data'!C1238), 'Raw Data'!H1238, 0)</f>
        <v/>
      </c>
      <c r="V1245">
        <f>IF(AND('Raw Data'!P1238-'Raw Data'!O1238&lt;3, 'Raw Data'!P1238&gt;'Raw Data'!O1238, 'Raw Data'!F1238&gt;'Raw Data'!C1238), 'Raw Data'!G1238, 0)</f>
        <v/>
      </c>
    </row>
    <row r="1246">
      <c r="A1246">
        <f>IF(AND('Raw Data'!F1239&lt;'Raw Data'!C1239, 'Raw Data'!P1239&gt;'Raw Data'!O1239, 'Raw Data'!P1239-'Raw Data'!O1239&gt;3), 'Raw Data'!J1239, 0)</f>
        <v/>
      </c>
      <c r="B1246">
        <f>IF(AND('Raw Data'!C1239&lt;'Raw Data'!F1239, 'Raw Data'!O1239&gt;'Raw Data'!P1239, 'Raw Data'!O1239-'Raw Data'!P1239&gt;3), 'Raw Data'!I1239, 0)</f>
        <v/>
      </c>
      <c r="C1246">
        <f>IF(AND('Raw Data'!F1239&lt;'Raw Data'!C1239, 'Raw Data'!P1239&gt;'Raw Data'!O1239, 'Raw Data'!P1239-'Raw Data'!O1239&lt;4), 'Raw Data'!H1239, 0)</f>
        <v/>
      </c>
      <c r="D1246">
        <f>IF(AND('Raw Data'!C1239&lt;'Raw Data'!F1239, 'Raw Data'!O1239&gt;'Raw Data'!P1239, 'Raw Data'!O1239-'Raw Data'!P1239&lt;4), 'Raw Data'!G1239, 0)</f>
        <v/>
      </c>
      <c r="E1246">
        <f>IF(ISBLANK('Raw Data'!J1239), 0, IF(AND(4=MATCH(LARGE('Raw Data'!G1239:J1239, 4), 'Raw Data'!G1239:J1239, 0), 'Raw Data'!P1239-'Raw Data'!O1239&gt;3), 'Raw Data'!J1239, 0))</f>
        <v/>
      </c>
      <c r="F1246">
        <f>IF(ISBLANK('Raw Data'!J1239), 0, IF(AND(3=MATCH(LARGE('Raw Data'!G1239:J1239, 4), 'Raw Data'!G1239:J1239, 0), 'Raw Data'!O1239-'Raw Data'!P1239&gt;3), 'Raw Data'!I1239, 0))</f>
        <v/>
      </c>
      <c r="G1246">
        <f>IF(ISBLANK('Raw Data'!J1239), 0, IF(AND(2=MATCH(LARGE('Raw Data'!G1239:J1239, 4), 'Raw Data'!G1239:J1239, 0), AND('Raw Data'!P1239-'Raw Data'!O1239&lt;4, 'Raw Data'!P1239-'Raw Data'!O1239&gt;0)), 'Raw Data'!H1239, 0))</f>
        <v/>
      </c>
      <c r="H1246">
        <f>IF(ISBLANK('Raw Data'!J1239), 0, IF(AND(1=MATCH(LARGE('Raw Data'!G1239:J1239, 4), 'Raw Data'!G1239:J1239, 0), AND('Raw Data'!O1239-'Raw Data'!P1239&lt;4, 'Raw Data'!O1239-'Raw Data'!P1239&gt;0)), 'Raw Data'!G1239, 0))</f>
        <v/>
      </c>
      <c r="I1246">
        <f>IF(ISBLANK('Raw Data'!J1239), 0, IF(AND(4=MATCH(LARGE('Raw Data'!G1239:J1239, 3), 'Raw Data'!G1239:J1239, 0), 'Raw Data'!P1239-'Raw Data'!O1239&gt;3), 'Raw Data'!J1239, 0))</f>
        <v/>
      </c>
      <c r="J1246">
        <f>IF(ISBLANK('Raw Data'!J1239), 0, IF(AND(3=MATCH(LARGE('Raw Data'!G1239:J1239, 3), 'Raw Data'!G1239:J1239, 0), 'Raw Data'!O1239-'Raw Data'!P1239&gt;3), 'Raw Data'!I1239, 0))</f>
        <v/>
      </c>
      <c r="K1246">
        <f>IF(ISBLANK('Raw Data'!J1239), 0, IF(AND(2=MATCH(LARGE('Raw Data'!G1239:J1239, 3), 'Raw Data'!G1239:J1239, 0), AND('Raw Data'!P1239-'Raw Data'!O1239&lt;4, 'Raw Data'!P1239-'Raw Data'!O1239&gt;0)), 'Raw Data'!H1239, 0))</f>
        <v/>
      </c>
      <c r="L1246">
        <f>IF(ISBLANK('Raw Data'!J1239), 0, IF(AND(1=MATCH(LARGE('Raw Data'!G1239:J1239, 3), 'Raw Data'!G1239:J1239, 0), AND('Raw Data'!O1239-'Raw Data'!P1239&lt;4, 'Raw Data'!O1239-'Raw Data'!P1239&gt;0)), 'Raw Data'!G1239, 0))</f>
        <v/>
      </c>
      <c r="M1246">
        <f>IF(ISBLANK('Raw Data'!J1239), 0, IF(AND(4=MATCH(LARGE('Raw Data'!G1239:J1239, 2), 'Raw Data'!G1239:J1239, 0), 'Raw Data'!P1239-'Raw Data'!O1239&gt;3), 'Raw Data'!J1239, 0))</f>
        <v/>
      </c>
      <c r="N1246">
        <f>IF(ISBLANK('Raw Data'!J1239), 0, IF(AND(3=MATCH(LARGE('Raw Data'!G1239:J1239, 2), 'Raw Data'!G1239:J1239, 0), 'Raw Data'!O1239-'Raw Data'!P1239&gt;3), 'Raw Data'!I1239, 0))</f>
        <v/>
      </c>
      <c r="O1246">
        <f>IF(ISBLANK('Raw Data'!J1239), 0, IF(AND(2=MATCH(LARGE('Raw Data'!G1239:J1239, 2), 'Raw Data'!G1239:J1239, 0), AND('Raw Data'!P1239-'Raw Data'!O1239&lt;4, 'Raw Data'!P1239-'Raw Data'!O1239&gt;0)), 'Raw Data'!H1239, 0))</f>
        <v/>
      </c>
      <c r="P1246">
        <f>IF(ISBLANK('Raw Data'!J1239), 0, IF(AND(1=MATCH(LARGE('Raw Data'!G1239:J1239, 2), 'Raw Data'!G1239:J1239, 0), AND('Raw Data'!O1239-'Raw Data'!P1239&lt;4, 'Raw Data'!O1239-'Raw Data'!P1239&gt;0)), 'Raw Data'!G1239, 0))</f>
        <v/>
      </c>
      <c r="Q1246">
        <f>IF(ISBLANK('Raw Data'!J1239), 0, IF(AND(4=MATCH(LARGE('Raw Data'!G1239:J1239, 1), 'Raw Data'!G1239:J1239, 0), 'Raw Data'!P1239-'Raw Data'!O1239&gt;3), 'Raw Data'!J1239, 0))</f>
        <v/>
      </c>
      <c r="R1246">
        <f>IF(ISBLANK('Raw Data'!J1239), 0, IF(AND(3=MATCH(LARGE('Raw Data'!G1239:J1239, 1), 'Raw Data'!G1239:J1239, 0), 'Raw Data'!O1239-'Raw Data'!P1239&gt;3), 'Raw Data'!I1239, 0))</f>
        <v/>
      </c>
      <c r="S1246">
        <f>IF(AND('Raw Data'!P1239-'Raw Data'!O1239&gt;4, 'Raw Data'!F1239&lt;'Raw Data'!C1239), 'Raw Data'!J1239, 0)</f>
        <v/>
      </c>
      <c r="T1246">
        <f>IF(AND('Raw Data'!O1239-'Raw Data'!P1239&gt;4, 'Raw Data'!F1239&gt;'Raw Data'!C1239), 'Raw Data'!I1239, 0)</f>
        <v/>
      </c>
      <c r="U1246">
        <f>IF(AND('Raw Data'!P1239-'Raw Data'!O1239&lt;3, 'Raw Data'!P1239&gt;'Raw Data'!O1239, 'Raw Data'!F1239&lt;'Raw Data'!C1239), 'Raw Data'!H1239, 0)</f>
        <v/>
      </c>
      <c r="V1246">
        <f>IF(AND('Raw Data'!P1239-'Raw Data'!O1239&lt;3, 'Raw Data'!P1239&gt;'Raw Data'!O1239, 'Raw Data'!F1239&gt;'Raw Data'!C1239), 'Raw Data'!G1239, 0)</f>
        <v/>
      </c>
    </row>
    <row r="1247">
      <c r="A1247">
        <f>IF(AND('Raw Data'!F1240&lt;'Raw Data'!C1240, 'Raw Data'!P1240&gt;'Raw Data'!O1240, 'Raw Data'!P1240-'Raw Data'!O1240&gt;3), 'Raw Data'!J1240, 0)</f>
        <v/>
      </c>
      <c r="B1247">
        <f>IF(AND('Raw Data'!C1240&lt;'Raw Data'!F1240, 'Raw Data'!O1240&gt;'Raw Data'!P1240, 'Raw Data'!O1240-'Raw Data'!P1240&gt;3), 'Raw Data'!I1240, 0)</f>
        <v/>
      </c>
      <c r="C1247">
        <f>IF(AND('Raw Data'!F1240&lt;'Raw Data'!C1240, 'Raw Data'!P1240&gt;'Raw Data'!O1240, 'Raw Data'!P1240-'Raw Data'!O1240&lt;4), 'Raw Data'!H1240, 0)</f>
        <v/>
      </c>
      <c r="D1247">
        <f>IF(AND('Raw Data'!C1240&lt;'Raw Data'!F1240, 'Raw Data'!O1240&gt;'Raw Data'!P1240, 'Raw Data'!O1240-'Raw Data'!P1240&lt;4), 'Raw Data'!G1240, 0)</f>
        <v/>
      </c>
      <c r="E1247">
        <f>IF(ISBLANK('Raw Data'!J1240), 0, IF(AND(4=MATCH(LARGE('Raw Data'!G1240:J1240, 4), 'Raw Data'!G1240:J1240, 0), 'Raw Data'!P1240-'Raw Data'!O1240&gt;3), 'Raw Data'!J1240, 0))</f>
        <v/>
      </c>
      <c r="F1247">
        <f>IF(ISBLANK('Raw Data'!J1240), 0, IF(AND(3=MATCH(LARGE('Raw Data'!G1240:J1240, 4), 'Raw Data'!G1240:J1240, 0), 'Raw Data'!O1240-'Raw Data'!P1240&gt;3), 'Raw Data'!I1240, 0))</f>
        <v/>
      </c>
      <c r="G1247">
        <f>IF(ISBLANK('Raw Data'!J1240), 0, IF(AND(2=MATCH(LARGE('Raw Data'!G1240:J1240, 4), 'Raw Data'!G1240:J1240, 0), AND('Raw Data'!P1240-'Raw Data'!O1240&lt;4, 'Raw Data'!P1240-'Raw Data'!O1240&gt;0)), 'Raw Data'!H1240, 0))</f>
        <v/>
      </c>
      <c r="H1247">
        <f>IF(ISBLANK('Raw Data'!J1240), 0, IF(AND(1=MATCH(LARGE('Raw Data'!G1240:J1240, 4), 'Raw Data'!G1240:J1240, 0), AND('Raw Data'!O1240-'Raw Data'!P1240&lt;4, 'Raw Data'!O1240-'Raw Data'!P1240&gt;0)), 'Raw Data'!G1240, 0))</f>
        <v/>
      </c>
      <c r="I1247">
        <f>IF(ISBLANK('Raw Data'!J1240), 0, IF(AND(4=MATCH(LARGE('Raw Data'!G1240:J1240, 3), 'Raw Data'!G1240:J1240, 0), 'Raw Data'!P1240-'Raw Data'!O1240&gt;3), 'Raw Data'!J1240, 0))</f>
        <v/>
      </c>
      <c r="J1247">
        <f>IF(ISBLANK('Raw Data'!J1240), 0, IF(AND(3=MATCH(LARGE('Raw Data'!G1240:J1240, 3), 'Raw Data'!G1240:J1240, 0), 'Raw Data'!O1240-'Raw Data'!P1240&gt;3), 'Raw Data'!I1240, 0))</f>
        <v/>
      </c>
      <c r="K1247">
        <f>IF(ISBLANK('Raw Data'!J1240), 0, IF(AND(2=MATCH(LARGE('Raw Data'!G1240:J1240, 3), 'Raw Data'!G1240:J1240, 0), AND('Raw Data'!P1240-'Raw Data'!O1240&lt;4, 'Raw Data'!P1240-'Raw Data'!O1240&gt;0)), 'Raw Data'!H1240, 0))</f>
        <v/>
      </c>
      <c r="L1247">
        <f>IF(ISBLANK('Raw Data'!J1240), 0, IF(AND(1=MATCH(LARGE('Raw Data'!G1240:J1240, 3), 'Raw Data'!G1240:J1240, 0), AND('Raw Data'!O1240-'Raw Data'!P1240&lt;4, 'Raw Data'!O1240-'Raw Data'!P1240&gt;0)), 'Raw Data'!G1240, 0))</f>
        <v/>
      </c>
      <c r="M1247">
        <f>IF(ISBLANK('Raw Data'!J1240), 0, IF(AND(4=MATCH(LARGE('Raw Data'!G1240:J1240, 2), 'Raw Data'!G1240:J1240, 0), 'Raw Data'!P1240-'Raw Data'!O1240&gt;3), 'Raw Data'!J1240, 0))</f>
        <v/>
      </c>
      <c r="N1247">
        <f>IF(ISBLANK('Raw Data'!J1240), 0, IF(AND(3=MATCH(LARGE('Raw Data'!G1240:J1240, 2), 'Raw Data'!G1240:J1240, 0), 'Raw Data'!O1240-'Raw Data'!P1240&gt;3), 'Raw Data'!I1240, 0))</f>
        <v/>
      </c>
      <c r="O1247">
        <f>IF(ISBLANK('Raw Data'!J1240), 0, IF(AND(2=MATCH(LARGE('Raw Data'!G1240:J1240, 2), 'Raw Data'!G1240:J1240, 0), AND('Raw Data'!P1240-'Raw Data'!O1240&lt;4, 'Raw Data'!P1240-'Raw Data'!O1240&gt;0)), 'Raw Data'!H1240, 0))</f>
        <v/>
      </c>
      <c r="P1247">
        <f>IF(ISBLANK('Raw Data'!J1240), 0, IF(AND(1=MATCH(LARGE('Raw Data'!G1240:J1240, 2), 'Raw Data'!G1240:J1240, 0), AND('Raw Data'!O1240-'Raw Data'!P1240&lt;4, 'Raw Data'!O1240-'Raw Data'!P1240&gt;0)), 'Raw Data'!G1240, 0))</f>
        <v/>
      </c>
      <c r="Q1247">
        <f>IF(ISBLANK('Raw Data'!J1240), 0, IF(AND(4=MATCH(LARGE('Raw Data'!G1240:J1240, 1), 'Raw Data'!G1240:J1240, 0), 'Raw Data'!P1240-'Raw Data'!O1240&gt;3), 'Raw Data'!J1240, 0))</f>
        <v/>
      </c>
      <c r="R1247">
        <f>IF(ISBLANK('Raw Data'!J1240), 0, IF(AND(3=MATCH(LARGE('Raw Data'!G1240:J1240, 1), 'Raw Data'!G1240:J1240, 0), 'Raw Data'!O1240-'Raw Data'!P1240&gt;3), 'Raw Data'!I1240, 0))</f>
        <v/>
      </c>
      <c r="S1247">
        <f>IF(AND('Raw Data'!P1240-'Raw Data'!O1240&gt;4, 'Raw Data'!F1240&lt;'Raw Data'!C1240), 'Raw Data'!J1240, 0)</f>
        <v/>
      </c>
      <c r="T1247">
        <f>IF(AND('Raw Data'!O1240-'Raw Data'!P1240&gt;4, 'Raw Data'!F1240&gt;'Raw Data'!C1240), 'Raw Data'!I1240, 0)</f>
        <v/>
      </c>
      <c r="U1247">
        <f>IF(AND('Raw Data'!P1240-'Raw Data'!O1240&lt;3, 'Raw Data'!P1240&gt;'Raw Data'!O1240, 'Raw Data'!F1240&lt;'Raw Data'!C1240), 'Raw Data'!H1240, 0)</f>
        <v/>
      </c>
      <c r="V1247">
        <f>IF(AND('Raw Data'!P1240-'Raw Data'!O1240&lt;3, 'Raw Data'!P1240&gt;'Raw Data'!O1240, 'Raw Data'!F1240&gt;'Raw Data'!C1240), 'Raw Data'!G1240, 0)</f>
        <v/>
      </c>
    </row>
    <row r="1248">
      <c r="A1248">
        <f>IF(AND('Raw Data'!F1241&lt;'Raw Data'!C1241, 'Raw Data'!P1241&gt;'Raw Data'!O1241, 'Raw Data'!P1241-'Raw Data'!O1241&gt;3), 'Raw Data'!J1241, 0)</f>
        <v/>
      </c>
      <c r="B1248">
        <f>IF(AND('Raw Data'!C1241&lt;'Raw Data'!F1241, 'Raw Data'!O1241&gt;'Raw Data'!P1241, 'Raw Data'!O1241-'Raw Data'!P1241&gt;3), 'Raw Data'!I1241, 0)</f>
        <v/>
      </c>
      <c r="C1248">
        <f>IF(AND('Raw Data'!F1241&lt;'Raw Data'!C1241, 'Raw Data'!P1241&gt;'Raw Data'!O1241, 'Raw Data'!P1241-'Raw Data'!O1241&lt;4), 'Raw Data'!H1241, 0)</f>
        <v/>
      </c>
      <c r="D1248">
        <f>IF(AND('Raw Data'!C1241&lt;'Raw Data'!F1241, 'Raw Data'!O1241&gt;'Raw Data'!P1241, 'Raw Data'!O1241-'Raw Data'!P1241&lt;4), 'Raw Data'!G1241, 0)</f>
        <v/>
      </c>
      <c r="E1248">
        <f>IF(ISBLANK('Raw Data'!J1241), 0, IF(AND(4=MATCH(LARGE('Raw Data'!G1241:J1241, 4), 'Raw Data'!G1241:J1241, 0), 'Raw Data'!P1241-'Raw Data'!O1241&gt;3), 'Raw Data'!J1241, 0))</f>
        <v/>
      </c>
      <c r="F1248">
        <f>IF(ISBLANK('Raw Data'!J1241), 0, IF(AND(3=MATCH(LARGE('Raw Data'!G1241:J1241, 4), 'Raw Data'!G1241:J1241, 0), 'Raw Data'!O1241-'Raw Data'!P1241&gt;3), 'Raw Data'!I1241, 0))</f>
        <v/>
      </c>
      <c r="G1248">
        <f>IF(ISBLANK('Raw Data'!J1241), 0, IF(AND(2=MATCH(LARGE('Raw Data'!G1241:J1241, 4), 'Raw Data'!G1241:J1241, 0), AND('Raw Data'!P1241-'Raw Data'!O1241&lt;4, 'Raw Data'!P1241-'Raw Data'!O1241&gt;0)), 'Raw Data'!H1241, 0))</f>
        <v/>
      </c>
      <c r="H1248">
        <f>IF(ISBLANK('Raw Data'!J1241), 0, IF(AND(1=MATCH(LARGE('Raw Data'!G1241:J1241, 4), 'Raw Data'!G1241:J1241, 0), AND('Raw Data'!O1241-'Raw Data'!P1241&lt;4, 'Raw Data'!O1241-'Raw Data'!P1241&gt;0)), 'Raw Data'!G1241, 0))</f>
        <v/>
      </c>
      <c r="I1248">
        <f>IF(ISBLANK('Raw Data'!J1241), 0, IF(AND(4=MATCH(LARGE('Raw Data'!G1241:J1241, 3), 'Raw Data'!G1241:J1241, 0), 'Raw Data'!P1241-'Raw Data'!O1241&gt;3), 'Raw Data'!J1241, 0))</f>
        <v/>
      </c>
      <c r="J1248">
        <f>IF(ISBLANK('Raw Data'!J1241), 0, IF(AND(3=MATCH(LARGE('Raw Data'!G1241:J1241, 3), 'Raw Data'!G1241:J1241, 0), 'Raw Data'!O1241-'Raw Data'!P1241&gt;3), 'Raw Data'!I1241, 0))</f>
        <v/>
      </c>
      <c r="K1248">
        <f>IF(ISBLANK('Raw Data'!J1241), 0, IF(AND(2=MATCH(LARGE('Raw Data'!G1241:J1241, 3), 'Raw Data'!G1241:J1241, 0), AND('Raw Data'!P1241-'Raw Data'!O1241&lt;4, 'Raw Data'!P1241-'Raw Data'!O1241&gt;0)), 'Raw Data'!H1241, 0))</f>
        <v/>
      </c>
      <c r="L1248">
        <f>IF(ISBLANK('Raw Data'!J1241), 0, IF(AND(1=MATCH(LARGE('Raw Data'!G1241:J1241, 3), 'Raw Data'!G1241:J1241, 0), AND('Raw Data'!O1241-'Raw Data'!P1241&lt;4, 'Raw Data'!O1241-'Raw Data'!P1241&gt;0)), 'Raw Data'!G1241, 0))</f>
        <v/>
      </c>
      <c r="M1248">
        <f>IF(ISBLANK('Raw Data'!J1241), 0, IF(AND(4=MATCH(LARGE('Raw Data'!G1241:J1241, 2), 'Raw Data'!G1241:J1241, 0), 'Raw Data'!P1241-'Raw Data'!O1241&gt;3), 'Raw Data'!J1241, 0))</f>
        <v/>
      </c>
      <c r="N1248">
        <f>IF(ISBLANK('Raw Data'!J1241), 0, IF(AND(3=MATCH(LARGE('Raw Data'!G1241:J1241, 2), 'Raw Data'!G1241:J1241, 0), 'Raw Data'!O1241-'Raw Data'!P1241&gt;3), 'Raw Data'!I1241, 0))</f>
        <v/>
      </c>
      <c r="O1248">
        <f>IF(ISBLANK('Raw Data'!J1241), 0, IF(AND(2=MATCH(LARGE('Raw Data'!G1241:J1241, 2), 'Raw Data'!G1241:J1241, 0), AND('Raw Data'!P1241-'Raw Data'!O1241&lt;4, 'Raw Data'!P1241-'Raw Data'!O1241&gt;0)), 'Raw Data'!H1241, 0))</f>
        <v/>
      </c>
      <c r="P1248">
        <f>IF(ISBLANK('Raw Data'!J1241), 0, IF(AND(1=MATCH(LARGE('Raw Data'!G1241:J1241, 2), 'Raw Data'!G1241:J1241, 0), AND('Raw Data'!O1241-'Raw Data'!P1241&lt;4, 'Raw Data'!O1241-'Raw Data'!P1241&gt;0)), 'Raw Data'!G1241, 0))</f>
        <v/>
      </c>
      <c r="Q1248">
        <f>IF(ISBLANK('Raw Data'!J1241), 0, IF(AND(4=MATCH(LARGE('Raw Data'!G1241:J1241, 1), 'Raw Data'!G1241:J1241, 0), 'Raw Data'!P1241-'Raw Data'!O1241&gt;3), 'Raw Data'!J1241, 0))</f>
        <v/>
      </c>
      <c r="R1248">
        <f>IF(ISBLANK('Raw Data'!J1241), 0, IF(AND(3=MATCH(LARGE('Raw Data'!G1241:J1241, 1), 'Raw Data'!G1241:J1241, 0), 'Raw Data'!O1241-'Raw Data'!P1241&gt;3), 'Raw Data'!I1241, 0))</f>
        <v/>
      </c>
      <c r="S1248">
        <f>IF(AND('Raw Data'!P1241-'Raw Data'!O1241&gt;4, 'Raw Data'!F1241&lt;'Raw Data'!C1241), 'Raw Data'!J1241, 0)</f>
        <v/>
      </c>
      <c r="T1248">
        <f>IF(AND('Raw Data'!O1241-'Raw Data'!P1241&gt;4, 'Raw Data'!F1241&gt;'Raw Data'!C1241), 'Raw Data'!I1241, 0)</f>
        <v/>
      </c>
      <c r="U1248">
        <f>IF(AND('Raw Data'!P1241-'Raw Data'!O1241&lt;3, 'Raw Data'!P1241&gt;'Raw Data'!O1241, 'Raw Data'!F1241&lt;'Raw Data'!C1241), 'Raw Data'!H1241, 0)</f>
        <v/>
      </c>
      <c r="V1248">
        <f>IF(AND('Raw Data'!P1241-'Raw Data'!O1241&lt;3, 'Raw Data'!P1241&gt;'Raw Data'!O1241, 'Raw Data'!F1241&gt;'Raw Data'!C1241), 'Raw Data'!G1241, 0)</f>
        <v/>
      </c>
    </row>
    <row r="1249">
      <c r="A1249">
        <f>IF(AND('Raw Data'!F1242&lt;'Raw Data'!C1242, 'Raw Data'!P1242&gt;'Raw Data'!O1242, 'Raw Data'!P1242-'Raw Data'!O1242&gt;3), 'Raw Data'!J1242, 0)</f>
        <v/>
      </c>
      <c r="B1249">
        <f>IF(AND('Raw Data'!C1242&lt;'Raw Data'!F1242, 'Raw Data'!O1242&gt;'Raw Data'!P1242, 'Raw Data'!O1242-'Raw Data'!P1242&gt;3), 'Raw Data'!I1242, 0)</f>
        <v/>
      </c>
      <c r="C1249">
        <f>IF(AND('Raw Data'!F1242&lt;'Raw Data'!C1242, 'Raw Data'!P1242&gt;'Raw Data'!O1242, 'Raw Data'!P1242-'Raw Data'!O1242&lt;4), 'Raw Data'!H1242, 0)</f>
        <v/>
      </c>
      <c r="D1249">
        <f>IF(AND('Raw Data'!C1242&lt;'Raw Data'!F1242, 'Raw Data'!O1242&gt;'Raw Data'!P1242, 'Raw Data'!O1242-'Raw Data'!P1242&lt;4), 'Raw Data'!G1242, 0)</f>
        <v/>
      </c>
      <c r="E1249">
        <f>IF(ISBLANK('Raw Data'!J1242), 0, IF(AND(4=MATCH(LARGE('Raw Data'!G1242:J1242, 4), 'Raw Data'!G1242:J1242, 0), 'Raw Data'!P1242-'Raw Data'!O1242&gt;3), 'Raw Data'!J1242, 0))</f>
        <v/>
      </c>
      <c r="F1249">
        <f>IF(ISBLANK('Raw Data'!J1242), 0, IF(AND(3=MATCH(LARGE('Raw Data'!G1242:J1242, 4), 'Raw Data'!G1242:J1242, 0), 'Raw Data'!O1242-'Raw Data'!P1242&gt;3), 'Raw Data'!I1242, 0))</f>
        <v/>
      </c>
      <c r="G1249">
        <f>IF(ISBLANK('Raw Data'!J1242), 0, IF(AND(2=MATCH(LARGE('Raw Data'!G1242:J1242, 4), 'Raw Data'!G1242:J1242, 0), AND('Raw Data'!P1242-'Raw Data'!O1242&lt;4, 'Raw Data'!P1242-'Raw Data'!O1242&gt;0)), 'Raw Data'!H1242, 0))</f>
        <v/>
      </c>
      <c r="H1249">
        <f>IF(ISBLANK('Raw Data'!J1242), 0, IF(AND(1=MATCH(LARGE('Raw Data'!G1242:J1242, 4), 'Raw Data'!G1242:J1242, 0), AND('Raw Data'!O1242-'Raw Data'!P1242&lt;4, 'Raw Data'!O1242-'Raw Data'!P1242&gt;0)), 'Raw Data'!G1242, 0))</f>
        <v/>
      </c>
      <c r="I1249">
        <f>IF(ISBLANK('Raw Data'!J1242), 0, IF(AND(4=MATCH(LARGE('Raw Data'!G1242:J1242, 3), 'Raw Data'!G1242:J1242, 0), 'Raw Data'!P1242-'Raw Data'!O1242&gt;3), 'Raw Data'!J1242, 0))</f>
        <v/>
      </c>
      <c r="J1249">
        <f>IF(ISBLANK('Raw Data'!J1242), 0, IF(AND(3=MATCH(LARGE('Raw Data'!G1242:J1242, 3), 'Raw Data'!G1242:J1242, 0), 'Raw Data'!O1242-'Raw Data'!P1242&gt;3), 'Raw Data'!I1242, 0))</f>
        <v/>
      </c>
      <c r="K1249">
        <f>IF(ISBLANK('Raw Data'!J1242), 0, IF(AND(2=MATCH(LARGE('Raw Data'!G1242:J1242, 3), 'Raw Data'!G1242:J1242, 0), AND('Raw Data'!P1242-'Raw Data'!O1242&lt;4, 'Raw Data'!P1242-'Raw Data'!O1242&gt;0)), 'Raw Data'!H1242, 0))</f>
        <v/>
      </c>
      <c r="L1249">
        <f>IF(ISBLANK('Raw Data'!J1242), 0, IF(AND(1=MATCH(LARGE('Raw Data'!G1242:J1242, 3), 'Raw Data'!G1242:J1242, 0), AND('Raw Data'!O1242-'Raw Data'!P1242&lt;4, 'Raw Data'!O1242-'Raw Data'!P1242&gt;0)), 'Raw Data'!G1242, 0))</f>
        <v/>
      </c>
      <c r="M1249">
        <f>IF(ISBLANK('Raw Data'!J1242), 0, IF(AND(4=MATCH(LARGE('Raw Data'!G1242:J1242, 2), 'Raw Data'!G1242:J1242, 0), 'Raw Data'!P1242-'Raw Data'!O1242&gt;3), 'Raw Data'!J1242, 0))</f>
        <v/>
      </c>
      <c r="N1249">
        <f>IF(ISBLANK('Raw Data'!J1242), 0, IF(AND(3=MATCH(LARGE('Raw Data'!G1242:J1242, 2), 'Raw Data'!G1242:J1242, 0), 'Raw Data'!O1242-'Raw Data'!P1242&gt;3), 'Raw Data'!I1242, 0))</f>
        <v/>
      </c>
      <c r="O1249">
        <f>IF(ISBLANK('Raw Data'!J1242), 0, IF(AND(2=MATCH(LARGE('Raw Data'!G1242:J1242, 2), 'Raw Data'!G1242:J1242, 0), AND('Raw Data'!P1242-'Raw Data'!O1242&lt;4, 'Raw Data'!P1242-'Raw Data'!O1242&gt;0)), 'Raw Data'!H1242, 0))</f>
        <v/>
      </c>
      <c r="P1249">
        <f>IF(ISBLANK('Raw Data'!J1242), 0, IF(AND(1=MATCH(LARGE('Raw Data'!G1242:J1242, 2), 'Raw Data'!G1242:J1242, 0), AND('Raw Data'!O1242-'Raw Data'!P1242&lt;4, 'Raw Data'!O1242-'Raw Data'!P1242&gt;0)), 'Raw Data'!G1242, 0))</f>
        <v/>
      </c>
      <c r="Q1249">
        <f>IF(ISBLANK('Raw Data'!J1242), 0, IF(AND(4=MATCH(LARGE('Raw Data'!G1242:J1242, 1), 'Raw Data'!G1242:J1242, 0), 'Raw Data'!P1242-'Raw Data'!O1242&gt;3), 'Raw Data'!J1242, 0))</f>
        <v/>
      </c>
      <c r="R1249">
        <f>IF(ISBLANK('Raw Data'!J1242), 0, IF(AND(3=MATCH(LARGE('Raw Data'!G1242:J1242, 1), 'Raw Data'!G1242:J1242, 0), 'Raw Data'!O1242-'Raw Data'!P1242&gt;3), 'Raw Data'!I1242, 0))</f>
        <v/>
      </c>
      <c r="S1249">
        <f>IF(AND('Raw Data'!P1242-'Raw Data'!O1242&gt;4, 'Raw Data'!F1242&lt;'Raw Data'!C1242), 'Raw Data'!J1242, 0)</f>
        <v/>
      </c>
      <c r="T1249">
        <f>IF(AND('Raw Data'!O1242-'Raw Data'!P1242&gt;4, 'Raw Data'!F1242&gt;'Raw Data'!C1242), 'Raw Data'!I1242, 0)</f>
        <v/>
      </c>
      <c r="U1249">
        <f>IF(AND('Raw Data'!P1242-'Raw Data'!O1242&lt;3, 'Raw Data'!P1242&gt;'Raw Data'!O1242, 'Raw Data'!F1242&lt;'Raw Data'!C1242), 'Raw Data'!H1242, 0)</f>
        <v/>
      </c>
      <c r="V1249">
        <f>IF(AND('Raw Data'!P1242-'Raw Data'!O1242&lt;3, 'Raw Data'!P1242&gt;'Raw Data'!O1242, 'Raw Data'!F1242&gt;'Raw Data'!C1242), 'Raw Data'!G1242, 0)</f>
        <v/>
      </c>
    </row>
    <row r="1250">
      <c r="A1250">
        <f>IF(AND('Raw Data'!F1243&lt;'Raw Data'!C1243, 'Raw Data'!P1243&gt;'Raw Data'!O1243, 'Raw Data'!P1243-'Raw Data'!O1243&gt;3), 'Raw Data'!J1243, 0)</f>
        <v/>
      </c>
      <c r="B1250">
        <f>IF(AND('Raw Data'!C1243&lt;'Raw Data'!F1243, 'Raw Data'!O1243&gt;'Raw Data'!P1243, 'Raw Data'!O1243-'Raw Data'!P1243&gt;3), 'Raw Data'!I1243, 0)</f>
        <v/>
      </c>
      <c r="C1250">
        <f>IF(AND('Raw Data'!F1243&lt;'Raw Data'!C1243, 'Raw Data'!P1243&gt;'Raw Data'!O1243, 'Raw Data'!P1243-'Raw Data'!O1243&lt;4), 'Raw Data'!H1243, 0)</f>
        <v/>
      </c>
      <c r="D1250">
        <f>IF(AND('Raw Data'!C1243&lt;'Raw Data'!F1243, 'Raw Data'!O1243&gt;'Raw Data'!P1243, 'Raw Data'!O1243-'Raw Data'!P1243&lt;4), 'Raw Data'!G1243, 0)</f>
        <v/>
      </c>
      <c r="E1250">
        <f>IF(ISBLANK('Raw Data'!J1243), 0, IF(AND(4=MATCH(LARGE('Raw Data'!G1243:J1243, 4), 'Raw Data'!G1243:J1243, 0), 'Raw Data'!P1243-'Raw Data'!O1243&gt;3), 'Raw Data'!J1243, 0))</f>
        <v/>
      </c>
      <c r="F1250">
        <f>IF(ISBLANK('Raw Data'!J1243), 0, IF(AND(3=MATCH(LARGE('Raw Data'!G1243:J1243, 4), 'Raw Data'!G1243:J1243, 0), 'Raw Data'!O1243-'Raw Data'!P1243&gt;3), 'Raw Data'!I1243, 0))</f>
        <v/>
      </c>
      <c r="G1250">
        <f>IF(ISBLANK('Raw Data'!J1243), 0, IF(AND(2=MATCH(LARGE('Raw Data'!G1243:J1243, 4), 'Raw Data'!G1243:J1243, 0), AND('Raw Data'!P1243-'Raw Data'!O1243&lt;4, 'Raw Data'!P1243-'Raw Data'!O1243&gt;0)), 'Raw Data'!H1243, 0))</f>
        <v/>
      </c>
      <c r="H1250">
        <f>IF(ISBLANK('Raw Data'!J1243), 0, IF(AND(1=MATCH(LARGE('Raw Data'!G1243:J1243, 4), 'Raw Data'!G1243:J1243, 0), AND('Raw Data'!O1243-'Raw Data'!P1243&lt;4, 'Raw Data'!O1243-'Raw Data'!P1243&gt;0)), 'Raw Data'!G1243, 0))</f>
        <v/>
      </c>
      <c r="I1250">
        <f>IF(ISBLANK('Raw Data'!J1243), 0, IF(AND(4=MATCH(LARGE('Raw Data'!G1243:J1243, 3), 'Raw Data'!G1243:J1243, 0), 'Raw Data'!P1243-'Raw Data'!O1243&gt;3), 'Raw Data'!J1243, 0))</f>
        <v/>
      </c>
      <c r="J1250">
        <f>IF(ISBLANK('Raw Data'!J1243), 0, IF(AND(3=MATCH(LARGE('Raw Data'!G1243:J1243, 3), 'Raw Data'!G1243:J1243, 0), 'Raw Data'!O1243-'Raw Data'!P1243&gt;3), 'Raw Data'!I1243, 0))</f>
        <v/>
      </c>
      <c r="K1250">
        <f>IF(ISBLANK('Raw Data'!J1243), 0, IF(AND(2=MATCH(LARGE('Raw Data'!G1243:J1243, 3), 'Raw Data'!G1243:J1243, 0), AND('Raw Data'!P1243-'Raw Data'!O1243&lt;4, 'Raw Data'!P1243-'Raw Data'!O1243&gt;0)), 'Raw Data'!H1243, 0))</f>
        <v/>
      </c>
      <c r="L1250">
        <f>IF(ISBLANK('Raw Data'!J1243), 0, IF(AND(1=MATCH(LARGE('Raw Data'!G1243:J1243, 3), 'Raw Data'!G1243:J1243, 0), AND('Raw Data'!O1243-'Raw Data'!P1243&lt;4, 'Raw Data'!O1243-'Raw Data'!P1243&gt;0)), 'Raw Data'!G1243, 0))</f>
        <v/>
      </c>
      <c r="M1250">
        <f>IF(ISBLANK('Raw Data'!J1243), 0, IF(AND(4=MATCH(LARGE('Raw Data'!G1243:J1243, 2), 'Raw Data'!G1243:J1243, 0), 'Raw Data'!P1243-'Raw Data'!O1243&gt;3), 'Raw Data'!J1243, 0))</f>
        <v/>
      </c>
      <c r="N1250">
        <f>IF(ISBLANK('Raw Data'!J1243), 0, IF(AND(3=MATCH(LARGE('Raw Data'!G1243:J1243, 2), 'Raw Data'!G1243:J1243, 0), 'Raw Data'!O1243-'Raw Data'!P1243&gt;3), 'Raw Data'!I1243, 0))</f>
        <v/>
      </c>
      <c r="O1250">
        <f>IF(ISBLANK('Raw Data'!J1243), 0, IF(AND(2=MATCH(LARGE('Raw Data'!G1243:J1243, 2), 'Raw Data'!G1243:J1243, 0), AND('Raw Data'!P1243-'Raw Data'!O1243&lt;4, 'Raw Data'!P1243-'Raw Data'!O1243&gt;0)), 'Raw Data'!H1243, 0))</f>
        <v/>
      </c>
      <c r="P1250">
        <f>IF(ISBLANK('Raw Data'!J1243), 0, IF(AND(1=MATCH(LARGE('Raw Data'!G1243:J1243, 2), 'Raw Data'!G1243:J1243, 0), AND('Raw Data'!O1243-'Raw Data'!P1243&lt;4, 'Raw Data'!O1243-'Raw Data'!P1243&gt;0)), 'Raw Data'!G1243, 0))</f>
        <v/>
      </c>
      <c r="Q1250">
        <f>IF(ISBLANK('Raw Data'!J1243), 0, IF(AND(4=MATCH(LARGE('Raw Data'!G1243:J1243, 1), 'Raw Data'!G1243:J1243, 0), 'Raw Data'!P1243-'Raw Data'!O1243&gt;3), 'Raw Data'!J1243, 0))</f>
        <v/>
      </c>
      <c r="R1250">
        <f>IF(ISBLANK('Raw Data'!J1243), 0, IF(AND(3=MATCH(LARGE('Raw Data'!G1243:J1243, 1), 'Raw Data'!G1243:J1243, 0), 'Raw Data'!O1243-'Raw Data'!P1243&gt;3), 'Raw Data'!I1243, 0))</f>
        <v/>
      </c>
      <c r="S1250">
        <f>IF(AND('Raw Data'!P1243-'Raw Data'!O1243&gt;4, 'Raw Data'!F1243&lt;'Raw Data'!C1243), 'Raw Data'!J1243, 0)</f>
        <v/>
      </c>
      <c r="T1250">
        <f>IF(AND('Raw Data'!O1243-'Raw Data'!P1243&gt;4, 'Raw Data'!F1243&gt;'Raw Data'!C1243), 'Raw Data'!I1243, 0)</f>
        <v/>
      </c>
      <c r="U1250">
        <f>IF(AND('Raw Data'!P1243-'Raw Data'!O1243&lt;3, 'Raw Data'!P1243&gt;'Raw Data'!O1243, 'Raw Data'!F1243&lt;'Raw Data'!C1243), 'Raw Data'!H1243, 0)</f>
        <v/>
      </c>
      <c r="V1250">
        <f>IF(AND('Raw Data'!P1243-'Raw Data'!O1243&lt;3, 'Raw Data'!P1243&gt;'Raw Data'!O1243, 'Raw Data'!F1243&gt;'Raw Data'!C1243), 'Raw Data'!G1243, 0)</f>
        <v/>
      </c>
    </row>
    <row r="1251">
      <c r="A1251">
        <f>IF(AND('Raw Data'!F1244&lt;'Raw Data'!C1244, 'Raw Data'!P1244&gt;'Raw Data'!O1244, 'Raw Data'!P1244-'Raw Data'!O1244&gt;3), 'Raw Data'!J1244, 0)</f>
        <v/>
      </c>
      <c r="B1251">
        <f>IF(AND('Raw Data'!C1244&lt;'Raw Data'!F1244, 'Raw Data'!O1244&gt;'Raw Data'!P1244, 'Raw Data'!O1244-'Raw Data'!P1244&gt;3), 'Raw Data'!I1244, 0)</f>
        <v/>
      </c>
      <c r="C1251">
        <f>IF(AND('Raw Data'!F1244&lt;'Raw Data'!C1244, 'Raw Data'!P1244&gt;'Raw Data'!O1244, 'Raw Data'!P1244-'Raw Data'!O1244&lt;4), 'Raw Data'!H1244, 0)</f>
        <v/>
      </c>
      <c r="D1251">
        <f>IF(AND('Raw Data'!C1244&lt;'Raw Data'!F1244, 'Raw Data'!O1244&gt;'Raw Data'!P1244, 'Raw Data'!O1244-'Raw Data'!P1244&lt;4), 'Raw Data'!G1244, 0)</f>
        <v/>
      </c>
      <c r="E1251">
        <f>IF(ISBLANK('Raw Data'!J1244), 0, IF(AND(4=MATCH(LARGE('Raw Data'!G1244:J1244, 4), 'Raw Data'!G1244:J1244, 0), 'Raw Data'!P1244-'Raw Data'!O1244&gt;3), 'Raw Data'!J1244, 0))</f>
        <v/>
      </c>
      <c r="F1251">
        <f>IF(ISBLANK('Raw Data'!J1244), 0, IF(AND(3=MATCH(LARGE('Raw Data'!G1244:J1244, 4), 'Raw Data'!G1244:J1244, 0), 'Raw Data'!O1244-'Raw Data'!P1244&gt;3), 'Raw Data'!I1244, 0))</f>
        <v/>
      </c>
      <c r="G1251">
        <f>IF(ISBLANK('Raw Data'!J1244), 0, IF(AND(2=MATCH(LARGE('Raw Data'!G1244:J1244, 4), 'Raw Data'!G1244:J1244, 0), AND('Raw Data'!P1244-'Raw Data'!O1244&lt;4, 'Raw Data'!P1244-'Raw Data'!O1244&gt;0)), 'Raw Data'!H1244, 0))</f>
        <v/>
      </c>
      <c r="H1251">
        <f>IF(ISBLANK('Raw Data'!J1244), 0, IF(AND(1=MATCH(LARGE('Raw Data'!G1244:J1244, 4), 'Raw Data'!G1244:J1244, 0), AND('Raw Data'!O1244-'Raw Data'!P1244&lt;4, 'Raw Data'!O1244-'Raw Data'!P1244&gt;0)), 'Raw Data'!G1244, 0))</f>
        <v/>
      </c>
      <c r="I1251">
        <f>IF(ISBLANK('Raw Data'!J1244), 0, IF(AND(4=MATCH(LARGE('Raw Data'!G1244:J1244, 3), 'Raw Data'!G1244:J1244, 0), 'Raw Data'!P1244-'Raw Data'!O1244&gt;3), 'Raw Data'!J1244, 0))</f>
        <v/>
      </c>
      <c r="J1251">
        <f>IF(ISBLANK('Raw Data'!J1244), 0, IF(AND(3=MATCH(LARGE('Raw Data'!G1244:J1244, 3), 'Raw Data'!G1244:J1244, 0), 'Raw Data'!O1244-'Raw Data'!P1244&gt;3), 'Raw Data'!I1244, 0))</f>
        <v/>
      </c>
      <c r="K1251">
        <f>IF(ISBLANK('Raw Data'!J1244), 0, IF(AND(2=MATCH(LARGE('Raw Data'!G1244:J1244, 3), 'Raw Data'!G1244:J1244, 0), AND('Raw Data'!P1244-'Raw Data'!O1244&lt;4, 'Raw Data'!P1244-'Raw Data'!O1244&gt;0)), 'Raw Data'!H1244, 0))</f>
        <v/>
      </c>
      <c r="L1251">
        <f>IF(ISBLANK('Raw Data'!J1244), 0, IF(AND(1=MATCH(LARGE('Raw Data'!G1244:J1244, 3), 'Raw Data'!G1244:J1244, 0), AND('Raw Data'!O1244-'Raw Data'!P1244&lt;4, 'Raw Data'!O1244-'Raw Data'!P1244&gt;0)), 'Raw Data'!G1244, 0))</f>
        <v/>
      </c>
      <c r="M1251">
        <f>IF(ISBLANK('Raw Data'!J1244), 0, IF(AND(4=MATCH(LARGE('Raw Data'!G1244:J1244, 2), 'Raw Data'!G1244:J1244, 0), 'Raw Data'!P1244-'Raw Data'!O1244&gt;3), 'Raw Data'!J1244, 0))</f>
        <v/>
      </c>
      <c r="N1251">
        <f>IF(ISBLANK('Raw Data'!J1244), 0, IF(AND(3=MATCH(LARGE('Raw Data'!G1244:J1244, 2), 'Raw Data'!G1244:J1244, 0), 'Raw Data'!O1244-'Raw Data'!P1244&gt;3), 'Raw Data'!I1244, 0))</f>
        <v/>
      </c>
      <c r="O1251">
        <f>IF(ISBLANK('Raw Data'!J1244), 0, IF(AND(2=MATCH(LARGE('Raw Data'!G1244:J1244, 2), 'Raw Data'!G1244:J1244, 0), AND('Raw Data'!P1244-'Raw Data'!O1244&lt;4, 'Raw Data'!P1244-'Raw Data'!O1244&gt;0)), 'Raw Data'!H1244, 0))</f>
        <v/>
      </c>
      <c r="P1251">
        <f>IF(ISBLANK('Raw Data'!J1244), 0, IF(AND(1=MATCH(LARGE('Raw Data'!G1244:J1244, 2), 'Raw Data'!G1244:J1244, 0), AND('Raw Data'!O1244-'Raw Data'!P1244&lt;4, 'Raw Data'!O1244-'Raw Data'!P1244&gt;0)), 'Raw Data'!G1244, 0))</f>
        <v/>
      </c>
      <c r="Q1251">
        <f>IF(ISBLANK('Raw Data'!J1244), 0, IF(AND(4=MATCH(LARGE('Raw Data'!G1244:J1244, 1), 'Raw Data'!G1244:J1244, 0), 'Raw Data'!P1244-'Raw Data'!O1244&gt;3), 'Raw Data'!J1244, 0))</f>
        <v/>
      </c>
      <c r="R1251">
        <f>IF(ISBLANK('Raw Data'!J1244), 0, IF(AND(3=MATCH(LARGE('Raw Data'!G1244:J1244, 1), 'Raw Data'!G1244:J1244, 0), 'Raw Data'!O1244-'Raw Data'!P1244&gt;3), 'Raw Data'!I1244, 0))</f>
        <v/>
      </c>
      <c r="S1251">
        <f>IF(AND('Raw Data'!P1244-'Raw Data'!O1244&gt;4, 'Raw Data'!F1244&lt;'Raw Data'!C1244), 'Raw Data'!J1244, 0)</f>
        <v/>
      </c>
      <c r="T1251">
        <f>IF(AND('Raw Data'!O1244-'Raw Data'!P1244&gt;4, 'Raw Data'!F1244&gt;'Raw Data'!C1244), 'Raw Data'!I1244, 0)</f>
        <v/>
      </c>
      <c r="U1251">
        <f>IF(AND('Raw Data'!P1244-'Raw Data'!O1244&lt;3, 'Raw Data'!P1244&gt;'Raw Data'!O1244, 'Raw Data'!F1244&lt;'Raw Data'!C1244), 'Raw Data'!H1244, 0)</f>
        <v/>
      </c>
      <c r="V1251">
        <f>IF(AND('Raw Data'!P1244-'Raw Data'!O1244&lt;3, 'Raw Data'!P1244&gt;'Raw Data'!O1244, 'Raw Data'!F1244&gt;'Raw Data'!C1244), 'Raw Data'!G1244, 0)</f>
        <v/>
      </c>
    </row>
    <row r="1252">
      <c r="A1252">
        <f>IF(AND('Raw Data'!F1245&lt;'Raw Data'!C1245, 'Raw Data'!P1245&gt;'Raw Data'!O1245, 'Raw Data'!P1245-'Raw Data'!O1245&gt;3), 'Raw Data'!J1245, 0)</f>
        <v/>
      </c>
      <c r="B1252">
        <f>IF(AND('Raw Data'!C1245&lt;'Raw Data'!F1245, 'Raw Data'!O1245&gt;'Raw Data'!P1245, 'Raw Data'!O1245-'Raw Data'!P1245&gt;3), 'Raw Data'!I1245, 0)</f>
        <v/>
      </c>
      <c r="C1252">
        <f>IF(AND('Raw Data'!F1245&lt;'Raw Data'!C1245, 'Raw Data'!P1245&gt;'Raw Data'!O1245, 'Raw Data'!P1245-'Raw Data'!O1245&lt;4), 'Raw Data'!H1245, 0)</f>
        <v/>
      </c>
      <c r="D1252">
        <f>IF(AND('Raw Data'!C1245&lt;'Raw Data'!F1245, 'Raw Data'!O1245&gt;'Raw Data'!P1245, 'Raw Data'!O1245-'Raw Data'!P1245&lt;4), 'Raw Data'!G1245, 0)</f>
        <v/>
      </c>
      <c r="E1252">
        <f>IF(ISBLANK('Raw Data'!J1245), 0, IF(AND(4=MATCH(LARGE('Raw Data'!G1245:J1245, 4), 'Raw Data'!G1245:J1245, 0), 'Raw Data'!P1245-'Raw Data'!O1245&gt;3), 'Raw Data'!J1245, 0))</f>
        <v/>
      </c>
      <c r="F1252">
        <f>IF(ISBLANK('Raw Data'!J1245), 0, IF(AND(3=MATCH(LARGE('Raw Data'!G1245:J1245, 4), 'Raw Data'!G1245:J1245, 0), 'Raw Data'!O1245-'Raw Data'!P1245&gt;3), 'Raw Data'!I1245, 0))</f>
        <v/>
      </c>
      <c r="G1252">
        <f>IF(ISBLANK('Raw Data'!J1245), 0, IF(AND(2=MATCH(LARGE('Raw Data'!G1245:J1245, 4), 'Raw Data'!G1245:J1245, 0), AND('Raw Data'!P1245-'Raw Data'!O1245&lt;4, 'Raw Data'!P1245-'Raw Data'!O1245&gt;0)), 'Raw Data'!H1245, 0))</f>
        <v/>
      </c>
      <c r="H1252">
        <f>IF(ISBLANK('Raw Data'!J1245), 0, IF(AND(1=MATCH(LARGE('Raw Data'!G1245:J1245, 4), 'Raw Data'!G1245:J1245, 0), AND('Raw Data'!O1245-'Raw Data'!P1245&lt;4, 'Raw Data'!O1245-'Raw Data'!P1245&gt;0)), 'Raw Data'!G1245, 0))</f>
        <v/>
      </c>
      <c r="I1252">
        <f>IF(ISBLANK('Raw Data'!J1245), 0, IF(AND(4=MATCH(LARGE('Raw Data'!G1245:J1245, 3), 'Raw Data'!G1245:J1245, 0), 'Raw Data'!P1245-'Raw Data'!O1245&gt;3), 'Raw Data'!J1245, 0))</f>
        <v/>
      </c>
      <c r="J1252">
        <f>IF(ISBLANK('Raw Data'!J1245), 0, IF(AND(3=MATCH(LARGE('Raw Data'!G1245:J1245, 3), 'Raw Data'!G1245:J1245, 0), 'Raw Data'!O1245-'Raw Data'!P1245&gt;3), 'Raw Data'!I1245, 0))</f>
        <v/>
      </c>
      <c r="K1252">
        <f>IF(ISBLANK('Raw Data'!J1245), 0, IF(AND(2=MATCH(LARGE('Raw Data'!G1245:J1245, 3), 'Raw Data'!G1245:J1245, 0), AND('Raw Data'!P1245-'Raw Data'!O1245&lt;4, 'Raw Data'!P1245-'Raw Data'!O1245&gt;0)), 'Raw Data'!H1245, 0))</f>
        <v/>
      </c>
      <c r="L1252">
        <f>IF(ISBLANK('Raw Data'!J1245), 0, IF(AND(1=MATCH(LARGE('Raw Data'!G1245:J1245, 3), 'Raw Data'!G1245:J1245, 0), AND('Raw Data'!O1245-'Raw Data'!P1245&lt;4, 'Raw Data'!O1245-'Raw Data'!P1245&gt;0)), 'Raw Data'!G1245, 0))</f>
        <v/>
      </c>
      <c r="M1252">
        <f>IF(ISBLANK('Raw Data'!J1245), 0, IF(AND(4=MATCH(LARGE('Raw Data'!G1245:J1245, 2), 'Raw Data'!G1245:J1245, 0), 'Raw Data'!P1245-'Raw Data'!O1245&gt;3), 'Raw Data'!J1245, 0))</f>
        <v/>
      </c>
      <c r="N1252">
        <f>IF(ISBLANK('Raw Data'!J1245), 0, IF(AND(3=MATCH(LARGE('Raw Data'!G1245:J1245, 2), 'Raw Data'!G1245:J1245, 0), 'Raw Data'!O1245-'Raw Data'!P1245&gt;3), 'Raw Data'!I1245, 0))</f>
        <v/>
      </c>
      <c r="O1252">
        <f>IF(ISBLANK('Raw Data'!J1245), 0, IF(AND(2=MATCH(LARGE('Raw Data'!G1245:J1245, 2), 'Raw Data'!G1245:J1245, 0), AND('Raw Data'!P1245-'Raw Data'!O1245&lt;4, 'Raw Data'!P1245-'Raw Data'!O1245&gt;0)), 'Raw Data'!H1245, 0))</f>
        <v/>
      </c>
      <c r="P1252">
        <f>IF(ISBLANK('Raw Data'!J1245), 0, IF(AND(1=MATCH(LARGE('Raw Data'!G1245:J1245, 2), 'Raw Data'!G1245:J1245, 0), AND('Raw Data'!O1245-'Raw Data'!P1245&lt;4, 'Raw Data'!O1245-'Raw Data'!P1245&gt;0)), 'Raw Data'!G1245, 0))</f>
        <v/>
      </c>
      <c r="Q1252">
        <f>IF(ISBLANK('Raw Data'!J1245), 0, IF(AND(4=MATCH(LARGE('Raw Data'!G1245:J1245, 1), 'Raw Data'!G1245:J1245, 0), 'Raw Data'!P1245-'Raw Data'!O1245&gt;3), 'Raw Data'!J1245, 0))</f>
        <v/>
      </c>
      <c r="R1252">
        <f>IF(ISBLANK('Raw Data'!J1245), 0, IF(AND(3=MATCH(LARGE('Raw Data'!G1245:J1245, 1), 'Raw Data'!G1245:J1245, 0), 'Raw Data'!O1245-'Raw Data'!P1245&gt;3), 'Raw Data'!I1245, 0))</f>
        <v/>
      </c>
      <c r="S1252">
        <f>IF(AND('Raw Data'!P1245-'Raw Data'!O1245&gt;4, 'Raw Data'!F1245&lt;'Raw Data'!C1245), 'Raw Data'!J1245, 0)</f>
        <v/>
      </c>
      <c r="T1252">
        <f>IF(AND('Raw Data'!O1245-'Raw Data'!P1245&gt;4, 'Raw Data'!F1245&gt;'Raw Data'!C1245), 'Raw Data'!I1245, 0)</f>
        <v/>
      </c>
      <c r="U1252">
        <f>IF(AND('Raw Data'!P1245-'Raw Data'!O1245&lt;3, 'Raw Data'!P1245&gt;'Raw Data'!O1245, 'Raw Data'!F1245&lt;'Raw Data'!C1245), 'Raw Data'!H1245, 0)</f>
        <v/>
      </c>
      <c r="V1252">
        <f>IF(AND('Raw Data'!P1245-'Raw Data'!O1245&lt;3, 'Raw Data'!P1245&gt;'Raw Data'!O1245, 'Raw Data'!F1245&gt;'Raw Data'!C1245), 'Raw Data'!G1245, 0)</f>
        <v/>
      </c>
    </row>
    <row r="1253">
      <c r="A1253">
        <f>IF(AND('Raw Data'!F1246&lt;'Raw Data'!C1246, 'Raw Data'!P1246&gt;'Raw Data'!O1246, 'Raw Data'!P1246-'Raw Data'!O1246&gt;3), 'Raw Data'!J1246, 0)</f>
        <v/>
      </c>
      <c r="B1253">
        <f>IF(AND('Raw Data'!C1246&lt;'Raw Data'!F1246, 'Raw Data'!O1246&gt;'Raw Data'!P1246, 'Raw Data'!O1246-'Raw Data'!P1246&gt;3), 'Raw Data'!I1246, 0)</f>
        <v/>
      </c>
      <c r="C1253">
        <f>IF(AND('Raw Data'!F1246&lt;'Raw Data'!C1246, 'Raw Data'!P1246&gt;'Raw Data'!O1246, 'Raw Data'!P1246-'Raw Data'!O1246&lt;4), 'Raw Data'!H1246, 0)</f>
        <v/>
      </c>
      <c r="D1253">
        <f>IF(AND('Raw Data'!C1246&lt;'Raw Data'!F1246, 'Raw Data'!O1246&gt;'Raw Data'!P1246, 'Raw Data'!O1246-'Raw Data'!P1246&lt;4), 'Raw Data'!G1246, 0)</f>
        <v/>
      </c>
      <c r="E1253">
        <f>IF(ISBLANK('Raw Data'!J1246), 0, IF(AND(4=MATCH(LARGE('Raw Data'!G1246:J1246, 4), 'Raw Data'!G1246:J1246, 0), 'Raw Data'!P1246-'Raw Data'!O1246&gt;3), 'Raw Data'!J1246, 0))</f>
        <v/>
      </c>
      <c r="F1253">
        <f>IF(ISBLANK('Raw Data'!J1246), 0, IF(AND(3=MATCH(LARGE('Raw Data'!G1246:J1246, 4), 'Raw Data'!G1246:J1246, 0), 'Raw Data'!O1246-'Raw Data'!P1246&gt;3), 'Raw Data'!I1246, 0))</f>
        <v/>
      </c>
      <c r="G1253">
        <f>IF(ISBLANK('Raw Data'!J1246), 0, IF(AND(2=MATCH(LARGE('Raw Data'!G1246:J1246, 4), 'Raw Data'!G1246:J1246, 0), AND('Raw Data'!P1246-'Raw Data'!O1246&lt;4, 'Raw Data'!P1246-'Raw Data'!O1246&gt;0)), 'Raw Data'!H1246, 0))</f>
        <v/>
      </c>
      <c r="H1253">
        <f>IF(ISBLANK('Raw Data'!J1246), 0, IF(AND(1=MATCH(LARGE('Raw Data'!G1246:J1246, 4), 'Raw Data'!G1246:J1246, 0), AND('Raw Data'!O1246-'Raw Data'!P1246&lt;4, 'Raw Data'!O1246-'Raw Data'!P1246&gt;0)), 'Raw Data'!G1246, 0))</f>
        <v/>
      </c>
      <c r="I1253">
        <f>IF(ISBLANK('Raw Data'!J1246), 0, IF(AND(4=MATCH(LARGE('Raw Data'!G1246:J1246, 3), 'Raw Data'!G1246:J1246, 0), 'Raw Data'!P1246-'Raw Data'!O1246&gt;3), 'Raw Data'!J1246, 0))</f>
        <v/>
      </c>
      <c r="J1253">
        <f>IF(ISBLANK('Raw Data'!J1246), 0, IF(AND(3=MATCH(LARGE('Raw Data'!G1246:J1246, 3), 'Raw Data'!G1246:J1246, 0), 'Raw Data'!O1246-'Raw Data'!P1246&gt;3), 'Raw Data'!I1246, 0))</f>
        <v/>
      </c>
      <c r="K1253">
        <f>IF(ISBLANK('Raw Data'!J1246), 0, IF(AND(2=MATCH(LARGE('Raw Data'!G1246:J1246, 3), 'Raw Data'!G1246:J1246, 0), AND('Raw Data'!P1246-'Raw Data'!O1246&lt;4, 'Raw Data'!P1246-'Raw Data'!O1246&gt;0)), 'Raw Data'!H1246, 0))</f>
        <v/>
      </c>
      <c r="L1253">
        <f>IF(ISBLANK('Raw Data'!J1246), 0, IF(AND(1=MATCH(LARGE('Raw Data'!G1246:J1246, 3), 'Raw Data'!G1246:J1246, 0), AND('Raw Data'!O1246-'Raw Data'!P1246&lt;4, 'Raw Data'!O1246-'Raw Data'!P1246&gt;0)), 'Raw Data'!G1246, 0))</f>
        <v/>
      </c>
      <c r="M1253">
        <f>IF(ISBLANK('Raw Data'!J1246), 0, IF(AND(4=MATCH(LARGE('Raw Data'!G1246:J1246, 2), 'Raw Data'!G1246:J1246, 0), 'Raw Data'!P1246-'Raw Data'!O1246&gt;3), 'Raw Data'!J1246, 0))</f>
        <v/>
      </c>
      <c r="N1253">
        <f>IF(ISBLANK('Raw Data'!J1246), 0, IF(AND(3=MATCH(LARGE('Raw Data'!G1246:J1246, 2), 'Raw Data'!G1246:J1246, 0), 'Raw Data'!O1246-'Raw Data'!P1246&gt;3), 'Raw Data'!I1246, 0))</f>
        <v/>
      </c>
      <c r="O1253">
        <f>IF(ISBLANK('Raw Data'!J1246), 0, IF(AND(2=MATCH(LARGE('Raw Data'!G1246:J1246, 2), 'Raw Data'!G1246:J1246, 0), AND('Raw Data'!P1246-'Raw Data'!O1246&lt;4, 'Raw Data'!P1246-'Raw Data'!O1246&gt;0)), 'Raw Data'!H1246, 0))</f>
        <v/>
      </c>
      <c r="P1253">
        <f>IF(ISBLANK('Raw Data'!J1246), 0, IF(AND(1=MATCH(LARGE('Raw Data'!G1246:J1246, 2), 'Raw Data'!G1246:J1246, 0), AND('Raw Data'!O1246-'Raw Data'!P1246&lt;4, 'Raw Data'!O1246-'Raw Data'!P1246&gt;0)), 'Raw Data'!G1246, 0))</f>
        <v/>
      </c>
      <c r="Q1253">
        <f>IF(ISBLANK('Raw Data'!J1246), 0, IF(AND(4=MATCH(LARGE('Raw Data'!G1246:J1246, 1), 'Raw Data'!G1246:J1246, 0), 'Raw Data'!P1246-'Raw Data'!O1246&gt;3), 'Raw Data'!J1246, 0))</f>
        <v/>
      </c>
      <c r="R1253">
        <f>IF(ISBLANK('Raw Data'!J1246), 0, IF(AND(3=MATCH(LARGE('Raw Data'!G1246:J1246, 1), 'Raw Data'!G1246:J1246, 0), 'Raw Data'!O1246-'Raw Data'!P1246&gt;3), 'Raw Data'!I1246, 0))</f>
        <v/>
      </c>
      <c r="S1253">
        <f>IF(AND('Raw Data'!P1246-'Raw Data'!O1246&gt;4, 'Raw Data'!F1246&lt;'Raw Data'!C1246), 'Raw Data'!J1246, 0)</f>
        <v/>
      </c>
      <c r="T1253">
        <f>IF(AND('Raw Data'!O1246-'Raw Data'!P1246&gt;4, 'Raw Data'!F1246&gt;'Raw Data'!C1246), 'Raw Data'!I1246, 0)</f>
        <v/>
      </c>
      <c r="U1253">
        <f>IF(AND('Raw Data'!P1246-'Raw Data'!O1246&lt;3, 'Raw Data'!P1246&gt;'Raw Data'!O1246, 'Raw Data'!F1246&lt;'Raw Data'!C1246), 'Raw Data'!H1246, 0)</f>
        <v/>
      </c>
      <c r="V1253">
        <f>IF(AND('Raw Data'!P1246-'Raw Data'!O1246&lt;3, 'Raw Data'!P1246&gt;'Raw Data'!O1246, 'Raw Data'!F1246&gt;'Raw Data'!C1246), 'Raw Data'!G1246, 0)</f>
        <v/>
      </c>
    </row>
    <row r="1254">
      <c r="A1254">
        <f>IF(AND('Raw Data'!F1247&lt;'Raw Data'!C1247, 'Raw Data'!P1247&gt;'Raw Data'!O1247, 'Raw Data'!P1247-'Raw Data'!O1247&gt;3), 'Raw Data'!J1247, 0)</f>
        <v/>
      </c>
      <c r="B1254">
        <f>IF(AND('Raw Data'!C1247&lt;'Raw Data'!F1247, 'Raw Data'!O1247&gt;'Raw Data'!P1247, 'Raw Data'!O1247-'Raw Data'!P1247&gt;3), 'Raw Data'!I1247, 0)</f>
        <v/>
      </c>
      <c r="C1254">
        <f>IF(AND('Raw Data'!F1247&lt;'Raw Data'!C1247, 'Raw Data'!P1247&gt;'Raw Data'!O1247, 'Raw Data'!P1247-'Raw Data'!O1247&lt;4), 'Raw Data'!H1247, 0)</f>
        <v/>
      </c>
      <c r="D1254">
        <f>IF(AND('Raw Data'!C1247&lt;'Raw Data'!F1247, 'Raw Data'!O1247&gt;'Raw Data'!P1247, 'Raw Data'!O1247-'Raw Data'!P1247&lt;4), 'Raw Data'!G1247, 0)</f>
        <v/>
      </c>
      <c r="E1254">
        <f>IF(ISBLANK('Raw Data'!J1247), 0, IF(AND(4=MATCH(LARGE('Raw Data'!G1247:J1247, 4), 'Raw Data'!G1247:J1247, 0), 'Raw Data'!P1247-'Raw Data'!O1247&gt;3), 'Raw Data'!J1247, 0))</f>
        <v/>
      </c>
      <c r="F1254">
        <f>IF(ISBLANK('Raw Data'!J1247), 0, IF(AND(3=MATCH(LARGE('Raw Data'!G1247:J1247, 4), 'Raw Data'!G1247:J1247, 0), 'Raw Data'!O1247-'Raw Data'!P1247&gt;3), 'Raw Data'!I1247, 0))</f>
        <v/>
      </c>
      <c r="G1254">
        <f>IF(ISBLANK('Raw Data'!J1247), 0, IF(AND(2=MATCH(LARGE('Raw Data'!G1247:J1247, 4), 'Raw Data'!G1247:J1247, 0), AND('Raw Data'!P1247-'Raw Data'!O1247&lt;4, 'Raw Data'!P1247-'Raw Data'!O1247&gt;0)), 'Raw Data'!H1247, 0))</f>
        <v/>
      </c>
      <c r="H1254">
        <f>IF(ISBLANK('Raw Data'!J1247), 0, IF(AND(1=MATCH(LARGE('Raw Data'!G1247:J1247, 4), 'Raw Data'!G1247:J1247, 0), AND('Raw Data'!O1247-'Raw Data'!P1247&lt;4, 'Raw Data'!O1247-'Raw Data'!P1247&gt;0)), 'Raw Data'!G1247, 0))</f>
        <v/>
      </c>
      <c r="I1254">
        <f>IF(ISBLANK('Raw Data'!J1247), 0, IF(AND(4=MATCH(LARGE('Raw Data'!G1247:J1247, 3), 'Raw Data'!G1247:J1247, 0), 'Raw Data'!P1247-'Raw Data'!O1247&gt;3), 'Raw Data'!J1247, 0))</f>
        <v/>
      </c>
      <c r="J1254">
        <f>IF(ISBLANK('Raw Data'!J1247), 0, IF(AND(3=MATCH(LARGE('Raw Data'!G1247:J1247, 3), 'Raw Data'!G1247:J1247, 0), 'Raw Data'!O1247-'Raw Data'!P1247&gt;3), 'Raw Data'!I1247, 0))</f>
        <v/>
      </c>
      <c r="K1254">
        <f>IF(ISBLANK('Raw Data'!J1247), 0, IF(AND(2=MATCH(LARGE('Raw Data'!G1247:J1247, 3), 'Raw Data'!G1247:J1247, 0), AND('Raw Data'!P1247-'Raw Data'!O1247&lt;4, 'Raw Data'!P1247-'Raw Data'!O1247&gt;0)), 'Raw Data'!H1247, 0))</f>
        <v/>
      </c>
      <c r="L1254">
        <f>IF(ISBLANK('Raw Data'!J1247), 0, IF(AND(1=MATCH(LARGE('Raw Data'!G1247:J1247, 3), 'Raw Data'!G1247:J1247, 0), AND('Raw Data'!O1247-'Raw Data'!P1247&lt;4, 'Raw Data'!O1247-'Raw Data'!P1247&gt;0)), 'Raw Data'!G1247, 0))</f>
        <v/>
      </c>
      <c r="M1254">
        <f>IF(ISBLANK('Raw Data'!J1247), 0, IF(AND(4=MATCH(LARGE('Raw Data'!G1247:J1247, 2), 'Raw Data'!G1247:J1247, 0), 'Raw Data'!P1247-'Raw Data'!O1247&gt;3), 'Raw Data'!J1247, 0))</f>
        <v/>
      </c>
      <c r="N1254">
        <f>IF(ISBLANK('Raw Data'!J1247), 0, IF(AND(3=MATCH(LARGE('Raw Data'!G1247:J1247, 2), 'Raw Data'!G1247:J1247, 0), 'Raw Data'!O1247-'Raw Data'!P1247&gt;3), 'Raw Data'!I1247, 0))</f>
        <v/>
      </c>
      <c r="O1254">
        <f>IF(ISBLANK('Raw Data'!J1247), 0, IF(AND(2=MATCH(LARGE('Raw Data'!G1247:J1247, 2), 'Raw Data'!G1247:J1247, 0), AND('Raw Data'!P1247-'Raw Data'!O1247&lt;4, 'Raw Data'!P1247-'Raw Data'!O1247&gt;0)), 'Raw Data'!H1247, 0))</f>
        <v/>
      </c>
      <c r="P1254">
        <f>IF(ISBLANK('Raw Data'!J1247), 0, IF(AND(1=MATCH(LARGE('Raw Data'!G1247:J1247, 2), 'Raw Data'!G1247:J1247, 0), AND('Raw Data'!O1247-'Raw Data'!P1247&lt;4, 'Raw Data'!O1247-'Raw Data'!P1247&gt;0)), 'Raw Data'!G1247, 0))</f>
        <v/>
      </c>
      <c r="Q1254">
        <f>IF(ISBLANK('Raw Data'!J1247), 0, IF(AND(4=MATCH(LARGE('Raw Data'!G1247:J1247, 1), 'Raw Data'!G1247:J1247, 0), 'Raw Data'!P1247-'Raw Data'!O1247&gt;3), 'Raw Data'!J1247, 0))</f>
        <v/>
      </c>
      <c r="R1254">
        <f>IF(ISBLANK('Raw Data'!J1247), 0, IF(AND(3=MATCH(LARGE('Raw Data'!G1247:J1247, 1), 'Raw Data'!G1247:J1247, 0), 'Raw Data'!O1247-'Raw Data'!P1247&gt;3), 'Raw Data'!I1247, 0))</f>
        <v/>
      </c>
      <c r="S1254">
        <f>IF(AND('Raw Data'!P1247-'Raw Data'!O1247&gt;4, 'Raw Data'!F1247&lt;'Raw Data'!C1247), 'Raw Data'!J1247, 0)</f>
        <v/>
      </c>
      <c r="T1254">
        <f>IF(AND('Raw Data'!O1247-'Raw Data'!P1247&gt;4, 'Raw Data'!F1247&gt;'Raw Data'!C1247), 'Raw Data'!I1247, 0)</f>
        <v/>
      </c>
      <c r="U1254">
        <f>IF(AND('Raw Data'!P1247-'Raw Data'!O1247&lt;3, 'Raw Data'!P1247&gt;'Raw Data'!O1247, 'Raw Data'!F1247&lt;'Raw Data'!C1247), 'Raw Data'!H1247, 0)</f>
        <v/>
      </c>
      <c r="V1254">
        <f>IF(AND('Raw Data'!P1247-'Raw Data'!O1247&lt;3, 'Raw Data'!P1247&gt;'Raw Data'!O1247, 'Raw Data'!F1247&gt;'Raw Data'!C1247), 'Raw Data'!G1247, 0)</f>
        <v/>
      </c>
    </row>
    <row r="1255">
      <c r="A1255">
        <f>IF(AND('Raw Data'!F1248&lt;'Raw Data'!C1248, 'Raw Data'!P1248&gt;'Raw Data'!O1248, 'Raw Data'!P1248-'Raw Data'!O1248&gt;3), 'Raw Data'!J1248, 0)</f>
        <v/>
      </c>
      <c r="B1255">
        <f>IF(AND('Raw Data'!C1248&lt;'Raw Data'!F1248, 'Raw Data'!O1248&gt;'Raw Data'!P1248, 'Raw Data'!O1248-'Raw Data'!P1248&gt;3), 'Raw Data'!I1248, 0)</f>
        <v/>
      </c>
      <c r="C1255">
        <f>IF(AND('Raw Data'!F1248&lt;'Raw Data'!C1248, 'Raw Data'!P1248&gt;'Raw Data'!O1248, 'Raw Data'!P1248-'Raw Data'!O1248&lt;4), 'Raw Data'!H1248, 0)</f>
        <v/>
      </c>
      <c r="D1255">
        <f>IF(AND('Raw Data'!C1248&lt;'Raw Data'!F1248, 'Raw Data'!O1248&gt;'Raw Data'!P1248, 'Raw Data'!O1248-'Raw Data'!P1248&lt;4), 'Raw Data'!G1248, 0)</f>
        <v/>
      </c>
      <c r="E1255">
        <f>IF(ISBLANK('Raw Data'!J1248), 0, IF(AND(4=MATCH(LARGE('Raw Data'!G1248:J1248, 4), 'Raw Data'!G1248:J1248, 0), 'Raw Data'!P1248-'Raw Data'!O1248&gt;3), 'Raw Data'!J1248, 0))</f>
        <v/>
      </c>
      <c r="F1255">
        <f>IF(ISBLANK('Raw Data'!J1248), 0, IF(AND(3=MATCH(LARGE('Raw Data'!G1248:J1248, 4), 'Raw Data'!G1248:J1248, 0), 'Raw Data'!O1248-'Raw Data'!P1248&gt;3), 'Raw Data'!I1248, 0))</f>
        <v/>
      </c>
      <c r="G1255">
        <f>IF(ISBLANK('Raw Data'!J1248), 0, IF(AND(2=MATCH(LARGE('Raw Data'!G1248:J1248, 4), 'Raw Data'!G1248:J1248, 0), AND('Raw Data'!P1248-'Raw Data'!O1248&lt;4, 'Raw Data'!P1248-'Raw Data'!O1248&gt;0)), 'Raw Data'!H1248, 0))</f>
        <v/>
      </c>
      <c r="H1255">
        <f>IF(ISBLANK('Raw Data'!J1248), 0, IF(AND(1=MATCH(LARGE('Raw Data'!G1248:J1248, 4), 'Raw Data'!G1248:J1248, 0), AND('Raw Data'!O1248-'Raw Data'!P1248&lt;4, 'Raw Data'!O1248-'Raw Data'!P1248&gt;0)), 'Raw Data'!G1248, 0))</f>
        <v/>
      </c>
      <c r="I1255">
        <f>IF(ISBLANK('Raw Data'!J1248), 0, IF(AND(4=MATCH(LARGE('Raw Data'!G1248:J1248, 3), 'Raw Data'!G1248:J1248, 0), 'Raw Data'!P1248-'Raw Data'!O1248&gt;3), 'Raw Data'!J1248, 0))</f>
        <v/>
      </c>
      <c r="J1255">
        <f>IF(ISBLANK('Raw Data'!J1248), 0, IF(AND(3=MATCH(LARGE('Raw Data'!G1248:J1248, 3), 'Raw Data'!G1248:J1248, 0), 'Raw Data'!O1248-'Raw Data'!P1248&gt;3), 'Raw Data'!I1248, 0))</f>
        <v/>
      </c>
      <c r="K1255">
        <f>IF(ISBLANK('Raw Data'!J1248), 0, IF(AND(2=MATCH(LARGE('Raw Data'!G1248:J1248, 3), 'Raw Data'!G1248:J1248, 0), AND('Raw Data'!P1248-'Raw Data'!O1248&lt;4, 'Raw Data'!P1248-'Raw Data'!O1248&gt;0)), 'Raw Data'!H1248, 0))</f>
        <v/>
      </c>
      <c r="L1255">
        <f>IF(ISBLANK('Raw Data'!J1248), 0, IF(AND(1=MATCH(LARGE('Raw Data'!G1248:J1248, 3), 'Raw Data'!G1248:J1248, 0), AND('Raw Data'!O1248-'Raw Data'!P1248&lt;4, 'Raw Data'!O1248-'Raw Data'!P1248&gt;0)), 'Raw Data'!G1248, 0))</f>
        <v/>
      </c>
      <c r="M1255">
        <f>IF(ISBLANK('Raw Data'!J1248), 0, IF(AND(4=MATCH(LARGE('Raw Data'!G1248:J1248, 2), 'Raw Data'!G1248:J1248, 0), 'Raw Data'!P1248-'Raw Data'!O1248&gt;3), 'Raw Data'!J1248, 0))</f>
        <v/>
      </c>
      <c r="N1255">
        <f>IF(ISBLANK('Raw Data'!J1248), 0, IF(AND(3=MATCH(LARGE('Raw Data'!G1248:J1248, 2), 'Raw Data'!G1248:J1248, 0), 'Raw Data'!O1248-'Raw Data'!P1248&gt;3), 'Raw Data'!I1248, 0))</f>
        <v/>
      </c>
      <c r="O1255">
        <f>IF(ISBLANK('Raw Data'!J1248), 0, IF(AND(2=MATCH(LARGE('Raw Data'!G1248:J1248, 2), 'Raw Data'!G1248:J1248, 0), AND('Raw Data'!P1248-'Raw Data'!O1248&lt;4, 'Raw Data'!P1248-'Raw Data'!O1248&gt;0)), 'Raw Data'!H1248, 0))</f>
        <v/>
      </c>
      <c r="P1255">
        <f>IF(ISBLANK('Raw Data'!J1248), 0, IF(AND(1=MATCH(LARGE('Raw Data'!G1248:J1248, 2), 'Raw Data'!G1248:J1248, 0), AND('Raw Data'!O1248-'Raw Data'!P1248&lt;4, 'Raw Data'!O1248-'Raw Data'!P1248&gt;0)), 'Raw Data'!G1248, 0))</f>
        <v/>
      </c>
      <c r="Q1255">
        <f>IF(ISBLANK('Raw Data'!J1248), 0, IF(AND(4=MATCH(LARGE('Raw Data'!G1248:J1248, 1), 'Raw Data'!G1248:J1248, 0), 'Raw Data'!P1248-'Raw Data'!O1248&gt;3), 'Raw Data'!J1248, 0))</f>
        <v/>
      </c>
      <c r="R1255">
        <f>IF(ISBLANK('Raw Data'!J1248), 0, IF(AND(3=MATCH(LARGE('Raw Data'!G1248:J1248, 1), 'Raw Data'!G1248:J1248, 0), 'Raw Data'!O1248-'Raw Data'!P1248&gt;3), 'Raw Data'!I1248, 0))</f>
        <v/>
      </c>
      <c r="S1255">
        <f>IF(AND('Raw Data'!P1248-'Raw Data'!O1248&gt;4, 'Raw Data'!F1248&lt;'Raw Data'!C1248), 'Raw Data'!J1248, 0)</f>
        <v/>
      </c>
      <c r="T1255">
        <f>IF(AND('Raw Data'!O1248-'Raw Data'!P1248&gt;4, 'Raw Data'!F1248&gt;'Raw Data'!C1248), 'Raw Data'!I1248, 0)</f>
        <v/>
      </c>
      <c r="U1255">
        <f>IF(AND('Raw Data'!P1248-'Raw Data'!O1248&lt;3, 'Raw Data'!P1248&gt;'Raw Data'!O1248, 'Raw Data'!F1248&lt;'Raw Data'!C1248), 'Raw Data'!H1248, 0)</f>
        <v/>
      </c>
      <c r="V1255">
        <f>IF(AND('Raw Data'!P1248-'Raw Data'!O1248&lt;3, 'Raw Data'!P1248&gt;'Raw Data'!O1248, 'Raw Data'!F1248&gt;'Raw Data'!C1248), 'Raw Data'!G1248, 0)</f>
        <v/>
      </c>
    </row>
    <row r="1256">
      <c r="A1256">
        <f>IF(AND('Raw Data'!F1249&lt;'Raw Data'!C1249, 'Raw Data'!P1249&gt;'Raw Data'!O1249, 'Raw Data'!P1249-'Raw Data'!O1249&gt;3), 'Raw Data'!J1249, 0)</f>
        <v/>
      </c>
      <c r="B1256">
        <f>IF(AND('Raw Data'!C1249&lt;'Raw Data'!F1249, 'Raw Data'!O1249&gt;'Raw Data'!P1249, 'Raw Data'!O1249-'Raw Data'!P1249&gt;3), 'Raw Data'!I1249, 0)</f>
        <v/>
      </c>
      <c r="C1256">
        <f>IF(AND('Raw Data'!F1249&lt;'Raw Data'!C1249, 'Raw Data'!P1249&gt;'Raw Data'!O1249, 'Raw Data'!P1249-'Raw Data'!O1249&lt;4), 'Raw Data'!H1249, 0)</f>
        <v/>
      </c>
      <c r="D1256">
        <f>IF(AND('Raw Data'!C1249&lt;'Raw Data'!F1249, 'Raw Data'!O1249&gt;'Raw Data'!P1249, 'Raw Data'!O1249-'Raw Data'!P1249&lt;4), 'Raw Data'!G1249, 0)</f>
        <v/>
      </c>
      <c r="E1256">
        <f>IF(ISBLANK('Raw Data'!J1249), 0, IF(AND(4=MATCH(LARGE('Raw Data'!G1249:J1249, 4), 'Raw Data'!G1249:J1249, 0), 'Raw Data'!P1249-'Raw Data'!O1249&gt;3), 'Raw Data'!J1249, 0))</f>
        <v/>
      </c>
      <c r="F1256">
        <f>IF(ISBLANK('Raw Data'!J1249), 0, IF(AND(3=MATCH(LARGE('Raw Data'!G1249:J1249, 4), 'Raw Data'!G1249:J1249, 0), 'Raw Data'!O1249-'Raw Data'!P1249&gt;3), 'Raw Data'!I1249, 0))</f>
        <v/>
      </c>
      <c r="G1256">
        <f>IF(ISBLANK('Raw Data'!J1249), 0, IF(AND(2=MATCH(LARGE('Raw Data'!G1249:J1249, 4), 'Raw Data'!G1249:J1249, 0), AND('Raw Data'!P1249-'Raw Data'!O1249&lt;4, 'Raw Data'!P1249-'Raw Data'!O1249&gt;0)), 'Raw Data'!H1249, 0))</f>
        <v/>
      </c>
      <c r="H1256">
        <f>IF(ISBLANK('Raw Data'!J1249), 0, IF(AND(1=MATCH(LARGE('Raw Data'!G1249:J1249, 4), 'Raw Data'!G1249:J1249, 0), AND('Raw Data'!O1249-'Raw Data'!P1249&lt;4, 'Raw Data'!O1249-'Raw Data'!P1249&gt;0)), 'Raw Data'!G1249, 0))</f>
        <v/>
      </c>
      <c r="I1256">
        <f>IF(ISBLANK('Raw Data'!J1249), 0, IF(AND(4=MATCH(LARGE('Raw Data'!G1249:J1249, 3), 'Raw Data'!G1249:J1249, 0), 'Raw Data'!P1249-'Raw Data'!O1249&gt;3), 'Raw Data'!J1249, 0))</f>
        <v/>
      </c>
      <c r="J1256">
        <f>IF(ISBLANK('Raw Data'!J1249), 0, IF(AND(3=MATCH(LARGE('Raw Data'!G1249:J1249, 3), 'Raw Data'!G1249:J1249, 0), 'Raw Data'!O1249-'Raw Data'!P1249&gt;3), 'Raw Data'!I1249, 0))</f>
        <v/>
      </c>
      <c r="K1256">
        <f>IF(ISBLANK('Raw Data'!J1249), 0, IF(AND(2=MATCH(LARGE('Raw Data'!G1249:J1249, 3), 'Raw Data'!G1249:J1249, 0), AND('Raw Data'!P1249-'Raw Data'!O1249&lt;4, 'Raw Data'!P1249-'Raw Data'!O1249&gt;0)), 'Raw Data'!H1249, 0))</f>
        <v/>
      </c>
      <c r="L1256">
        <f>IF(ISBLANK('Raw Data'!J1249), 0, IF(AND(1=MATCH(LARGE('Raw Data'!G1249:J1249, 3), 'Raw Data'!G1249:J1249, 0), AND('Raw Data'!O1249-'Raw Data'!P1249&lt;4, 'Raw Data'!O1249-'Raw Data'!P1249&gt;0)), 'Raw Data'!G1249, 0))</f>
        <v/>
      </c>
      <c r="M1256">
        <f>IF(ISBLANK('Raw Data'!J1249), 0, IF(AND(4=MATCH(LARGE('Raw Data'!G1249:J1249, 2), 'Raw Data'!G1249:J1249, 0), 'Raw Data'!P1249-'Raw Data'!O1249&gt;3), 'Raw Data'!J1249, 0))</f>
        <v/>
      </c>
      <c r="N1256">
        <f>IF(ISBLANK('Raw Data'!J1249), 0, IF(AND(3=MATCH(LARGE('Raw Data'!G1249:J1249, 2), 'Raw Data'!G1249:J1249, 0), 'Raw Data'!O1249-'Raw Data'!P1249&gt;3), 'Raw Data'!I1249, 0))</f>
        <v/>
      </c>
      <c r="O1256">
        <f>IF(ISBLANK('Raw Data'!J1249), 0, IF(AND(2=MATCH(LARGE('Raw Data'!G1249:J1249, 2), 'Raw Data'!G1249:J1249, 0), AND('Raw Data'!P1249-'Raw Data'!O1249&lt;4, 'Raw Data'!P1249-'Raw Data'!O1249&gt;0)), 'Raw Data'!H1249, 0))</f>
        <v/>
      </c>
      <c r="P1256">
        <f>IF(ISBLANK('Raw Data'!J1249), 0, IF(AND(1=MATCH(LARGE('Raw Data'!G1249:J1249, 2), 'Raw Data'!G1249:J1249, 0), AND('Raw Data'!O1249-'Raw Data'!P1249&lt;4, 'Raw Data'!O1249-'Raw Data'!P1249&gt;0)), 'Raw Data'!G1249, 0))</f>
        <v/>
      </c>
      <c r="Q1256">
        <f>IF(ISBLANK('Raw Data'!J1249), 0, IF(AND(4=MATCH(LARGE('Raw Data'!G1249:J1249, 1), 'Raw Data'!G1249:J1249, 0), 'Raw Data'!P1249-'Raw Data'!O1249&gt;3), 'Raw Data'!J1249, 0))</f>
        <v/>
      </c>
      <c r="R1256">
        <f>IF(ISBLANK('Raw Data'!J1249), 0, IF(AND(3=MATCH(LARGE('Raw Data'!G1249:J1249, 1), 'Raw Data'!G1249:J1249, 0), 'Raw Data'!O1249-'Raw Data'!P1249&gt;3), 'Raw Data'!I1249, 0))</f>
        <v/>
      </c>
      <c r="S1256">
        <f>IF(AND('Raw Data'!P1249-'Raw Data'!O1249&gt;4, 'Raw Data'!F1249&lt;'Raw Data'!C1249), 'Raw Data'!J1249, 0)</f>
        <v/>
      </c>
      <c r="T1256">
        <f>IF(AND('Raw Data'!O1249-'Raw Data'!P1249&gt;4, 'Raw Data'!F1249&gt;'Raw Data'!C1249), 'Raw Data'!I1249, 0)</f>
        <v/>
      </c>
      <c r="U1256">
        <f>IF(AND('Raw Data'!P1249-'Raw Data'!O1249&lt;3, 'Raw Data'!P1249&gt;'Raw Data'!O1249, 'Raw Data'!F1249&lt;'Raw Data'!C1249), 'Raw Data'!H1249, 0)</f>
        <v/>
      </c>
      <c r="V1256">
        <f>IF(AND('Raw Data'!P1249-'Raw Data'!O1249&lt;3, 'Raw Data'!P1249&gt;'Raw Data'!O1249, 'Raw Data'!F1249&gt;'Raw Data'!C1249), 'Raw Data'!G1249, 0)</f>
        <v/>
      </c>
    </row>
    <row r="1257">
      <c r="A1257">
        <f>IF(AND('Raw Data'!F1250&lt;'Raw Data'!C1250, 'Raw Data'!P1250&gt;'Raw Data'!O1250, 'Raw Data'!P1250-'Raw Data'!O1250&gt;3), 'Raw Data'!J1250, 0)</f>
        <v/>
      </c>
      <c r="B1257">
        <f>IF(AND('Raw Data'!C1250&lt;'Raw Data'!F1250, 'Raw Data'!O1250&gt;'Raw Data'!P1250, 'Raw Data'!O1250-'Raw Data'!P1250&gt;3), 'Raw Data'!I1250, 0)</f>
        <v/>
      </c>
      <c r="C1257">
        <f>IF(AND('Raw Data'!F1250&lt;'Raw Data'!C1250, 'Raw Data'!P1250&gt;'Raw Data'!O1250, 'Raw Data'!P1250-'Raw Data'!O1250&lt;4), 'Raw Data'!H1250, 0)</f>
        <v/>
      </c>
      <c r="D1257">
        <f>IF(AND('Raw Data'!C1250&lt;'Raw Data'!F1250, 'Raw Data'!O1250&gt;'Raw Data'!P1250, 'Raw Data'!O1250-'Raw Data'!P1250&lt;4), 'Raw Data'!G1250, 0)</f>
        <v/>
      </c>
      <c r="E1257">
        <f>IF(ISBLANK('Raw Data'!J1250), 0, IF(AND(4=MATCH(LARGE('Raw Data'!G1250:J1250, 4), 'Raw Data'!G1250:J1250, 0), 'Raw Data'!P1250-'Raw Data'!O1250&gt;3), 'Raw Data'!J1250, 0))</f>
        <v/>
      </c>
      <c r="F1257">
        <f>IF(ISBLANK('Raw Data'!J1250), 0, IF(AND(3=MATCH(LARGE('Raw Data'!G1250:J1250, 4), 'Raw Data'!G1250:J1250, 0), 'Raw Data'!O1250-'Raw Data'!P1250&gt;3), 'Raw Data'!I1250, 0))</f>
        <v/>
      </c>
      <c r="G1257">
        <f>IF(ISBLANK('Raw Data'!J1250), 0, IF(AND(2=MATCH(LARGE('Raw Data'!G1250:J1250, 4), 'Raw Data'!G1250:J1250, 0), AND('Raw Data'!P1250-'Raw Data'!O1250&lt;4, 'Raw Data'!P1250-'Raw Data'!O1250&gt;0)), 'Raw Data'!H1250, 0))</f>
        <v/>
      </c>
      <c r="H1257">
        <f>IF(ISBLANK('Raw Data'!J1250), 0, IF(AND(1=MATCH(LARGE('Raw Data'!G1250:J1250, 4), 'Raw Data'!G1250:J1250, 0), AND('Raw Data'!O1250-'Raw Data'!P1250&lt;4, 'Raw Data'!O1250-'Raw Data'!P1250&gt;0)), 'Raw Data'!G1250, 0))</f>
        <v/>
      </c>
      <c r="I1257">
        <f>IF(ISBLANK('Raw Data'!J1250), 0, IF(AND(4=MATCH(LARGE('Raw Data'!G1250:J1250, 3), 'Raw Data'!G1250:J1250, 0), 'Raw Data'!P1250-'Raw Data'!O1250&gt;3), 'Raw Data'!J1250, 0))</f>
        <v/>
      </c>
      <c r="J1257">
        <f>IF(ISBLANK('Raw Data'!J1250), 0, IF(AND(3=MATCH(LARGE('Raw Data'!G1250:J1250, 3), 'Raw Data'!G1250:J1250, 0), 'Raw Data'!O1250-'Raw Data'!P1250&gt;3), 'Raw Data'!I1250, 0))</f>
        <v/>
      </c>
      <c r="K1257">
        <f>IF(ISBLANK('Raw Data'!J1250), 0, IF(AND(2=MATCH(LARGE('Raw Data'!G1250:J1250, 3), 'Raw Data'!G1250:J1250, 0), AND('Raw Data'!P1250-'Raw Data'!O1250&lt;4, 'Raw Data'!P1250-'Raw Data'!O1250&gt;0)), 'Raw Data'!H1250, 0))</f>
        <v/>
      </c>
      <c r="L1257">
        <f>IF(ISBLANK('Raw Data'!J1250), 0, IF(AND(1=MATCH(LARGE('Raw Data'!G1250:J1250, 3), 'Raw Data'!G1250:J1250, 0), AND('Raw Data'!O1250-'Raw Data'!P1250&lt;4, 'Raw Data'!O1250-'Raw Data'!P1250&gt;0)), 'Raw Data'!G1250, 0))</f>
        <v/>
      </c>
      <c r="M1257">
        <f>IF(ISBLANK('Raw Data'!J1250), 0, IF(AND(4=MATCH(LARGE('Raw Data'!G1250:J1250, 2), 'Raw Data'!G1250:J1250, 0), 'Raw Data'!P1250-'Raw Data'!O1250&gt;3), 'Raw Data'!J1250, 0))</f>
        <v/>
      </c>
      <c r="N1257">
        <f>IF(ISBLANK('Raw Data'!J1250), 0, IF(AND(3=MATCH(LARGE('Raw Data'!G1250:J1250, 2), 'Raw Data'!G1250:J1250, 0), 'Raw Data'!O1250-'Raw Data'!P1250&gt;3), 'Raw Data'!I1250, 0))</f>
        <v/>
      </c>
      <c r="O1257">
        <f>IF(ISBLANK('Raw Data'!J1250), 0, IF(AND(2=MATCH(LARGE('Raw Data'!G1250:J1250, 2), 'Raw Data'!G1250:J1250, 0), AND('Raw Data'!P1250-'Raw Data'!O1250&lt;4, 'Raw Data'!P1250-'Raw Data'!O1250&gt;0)), 'Raw Data'!H1250, 0))</f>
        <v/>
      </c>
      <c r="P1257">
        <f>IF(ISBLANK('Raw Data'!J1250), 0, IF(AND(1=MATCH(LARGE('Raw Data'!G1250:J1250, 2), 'Raw Data'!G1250:J1250, 0), AND('Raw Data'!O1250-'Raw Data'!P1250&lt;4, 'Raw Data'!O1250-'Raw Data'!P1250&gt;0)), 'Raw Data'!G1250, 0))</f>
        <v/>
      </c>
      <c r="Q1257">
        <f>IF(ISBLANK('Raw Data'!J1250), 0, IF(AND(4=MATCH(LARGE('Raw Data'!G1250:J1250, 1), 'Raw Data'!G1250:J1250, 0), 'Raw Data'!P1250-'Raw Data'!O1250&gt;3), 'Raw Data'!J1250, 0))</f>
        <v/>
      </c>
      <c r="R1257">
        <f>IF(ISBLANK('Raw Data'!J1250), 0, IF(AND(3=MATCH(LARGE('Raw Data'!G1250:J1250, 1), 'Raw Data'!G1250:J1250, 0), 'Raw Data'!O1250-'Raw Data'!P1250&gt;3), 'Raw Data'!I1250, 0))</f>
        <v/>
      </c>
      <c r="S1257">
        <f>IF(AND('Raw Data'!P1250-'Raw Data'!O1250&gt;4, 'Raw Data'!F1250&lt;'Raw Data'!C1250), 'Raw Data'!J1250, 0)</f>
        <v/>
      </c>
      <c r="T1257">
        <f>IF(AND('Raw Data'!O1250-'Raw Data'!P1250&gt;4, 'Raw Data'!F1250&gt;'Raw Data'!C1250), 'Raw Data'!I1250, 0)</f>
        <v/>
      </c>
      <c r="U1257">
        <f>IF(AND('Raw Data'!P1250-'Raw Data'!O1250&lt;3, 'Raw Data'!P1250&gt;'Raw Data'!O1250, 'Raw Data'!F1250&lt;'Raw Data'!C1250), 'Raw Data'!H1250, 0)</f>
        <v/>
      </c>
      <c r="V1257">
        <f>IF(AND('Raw Data'!P1250-'Raw Data'!O1250&lt;3, 'Raw Data'!P1250&gt;'Raw Data'!O1250, 'Raw Data'!F1250&gt;'Raw Data'!C1250), 'Raw Data'!G1250, 0)</f>
        <v/>
      </c>
    </row>
    <row r="1258">
      <c r="A1258">
        <f>IF(AND('Raw Data'!F1251&lt;'Raw Data'!C1251, 'Raw Data'!P1251&gt;'Raw Data'!O1251, 'Raw Data'!P1251-'Raw Data'!O1251&gt;3), 'Raw Data'!J1251, 0)</f>
        <v/>
      </c>
      <c r="B1258">
        <f>IF(AND('Raw Data'!C1251&lt;'Raw Data'!F1251, 'Raw Data'!O1251&gt;'Raw Data'!P1251, 'Raw Data'!O1251-'Raw Data'!P1251&gt;3), 'Raw Data'!I1251, 0)</f>
        <v/>
      </c>
      <c r="C1258">
        <f>IF(AND('Raw Data'!F1251&lt;'Raw Data'!C1251, 'Raw Data'!P1251&gt;'Raw Data'!O1251, 'Raw Data'!P1251-'Raw Data'!O1251&lt;4), 'Raw Data'!H1251, 0)</f>
        <v/>
      </c>
      <c r="D1258">
        <f>IF(AND('Raw Data'!C1251&lt;'Raw Data'!F1251, 'Raw Data'!O1251&gt;'Raw Data'!P1251, 'Raw Data'!O1251-'Raw Data'!P1251&lt;4), 'Raw Data'!G1251, 0)</f>
        <v/>
      </c>
      <c r="E1258">
        <f>IF(ISBLANK('Raw Data'!J1251), 0, IF(AND(4=MATCH(LARGE('Raw Data'!G1251:J1251, 4), 'Raw Data'!G1251:J1251, 0), 'Raw Data'!P1251-'Raw Data'!O1251&gt;3), 'Raw Data'!J1251, 0))</f>
        <v/>
      </c>
      <c r="F1258">
        <f>IF(ISBLANK('Raw Data'!J1251), 0, IF(AND(3=MATCH(LARGE('Raw Data'!G1251:J1251, 4), 'Raw Data'!G1251:J1251, 0), 'Raw Data'!O1251-'Raw Data'!P1251&gt;3), 'Raw Data'!I1251, 0))</f>
        <v/>
      </c>
      <c r="G1258">
        <f>IF(ISBLANK('Raw Data'!J1251), 0, IF(AND(2=MATCH(LARGE('Raw Data'!G1251:J1251, 4), 'Raw Data'!G1251:J1251, 0), AND('Raw Data'!P1251-'Raw Data'!O1251&lt;4, 'Raw Data'!P1251-'Raw Data'!O1251&gt;0)), 'Raw Data'!H1251, 0))</f>
        <v/>
      </c>
      <c r="H1258">
        <f>IF(ISBLANK('Raw Data'!J1251), 0, IF(AND(1=MATCH(LARGE('Raw Data'!G1251:J1251, 4), 'Raw Data'!G1251:J1251, 0), AND('Raw Data'!O1251-'Raw Data'!P1251&lt;4, 'Raw Data'!O1251-'Raw Data'!P1251&gt;0)), 'Raw Data'!G1251, 0))</f>
        <v/>
      </c>
      <c r="I1258">
        <f>IF(ISBLANK('Raw Data'!J1251), 0, IF(AND(4=MATCH(LARGE('Raw Data'!G1251:J1251, 3), 'Raw Data'!G1251:J1251, 0), 'Raw Data'!P1251-'Raw Data'!O1251&gt;3), 'Raw Data'!J1251, 0))</f>
        <v/>
      </c>
      <c r="J1258">
        <f>IF(ISBLANK('Raw Data'!J1251), 0, IF(AND(3=MATCH(LARGE('Raw Data'!G1251:J1251, 3), 'Raw Data'!G1251:J1251, 0), 'Raw Data'!O1251-'Raw Data'!P1251&gt;3), 'Raw Data'!I1251, 0))</f>
        <v/>
      </c>
      <c r="K1258">
        <f>IF(ISBLANK('Raw Data'!J1251), 0, IF(AND(2=MATCH(LARGE('Raw Data'!G1251:J1251, 3), 'Raw Data'!G1251:J1251, 0), AND('Raw Data'!P1251-'Raw Data'!O1251&lt;4, 'Raw Data'!P1251-'Raw Data'!O1251&gt;0)), 'Raw Data'!H1251, 0))</f>
        <v/>
      </c>
      <c r="L1258">
        <f>IF(ISBLANK('Raw Data'!J1251), 0, IF(AND(1=MATCH(LARGE('Raw Data'!G1251:J1251, 3), 'Raw Data'!G1251:J1251, 0), AND('Raw Data'!O1251-'Raw Data'!P1251&lt;4, 'Raw Data'!O1251-'Raw Data'!P1251&gt;0)), 'Raw Data'!G1251, 0))</f>
        <v/>
      </c>
      <c r="M1258">
        <f>IF(ISBLANK('Raw Data'!J1251), 0, IF(AND(4=MATCH(LARGE('Raw Data'!G1251:J1251, 2), 'Raw Data'!G1251:J1251, 0), 'Raw Data'!P1251-'Raw Data'!O1251&gt;3), 'Raw Data'!J1251, 0))</f>
        <v/>
      </c>
      <c r="N1258">
        <f>IF(ISBLANK('Raw Data'!J1251), 0, IF(AND(3=MATCH(LARGE('Raw Data'!G1251:J1251, 2), 'Raw Data'!G1251:J1251, 0), 'Raw Data'!O1251-'Raw Data'!P1251&gt;3), 'Raw Data'!I1251, 0))</f>
        <v/>
      </c>
      <c r="O1258">
        <f>IF(ISBLANK('Raw Data'!J1251), 0, IF(AND(2=MATCH(LARGE('Raw Data'!G1251:J1251, 2), 'Raw Data'!G1251:J1251, 0), AND('Raw Data'!P1251-'Raw Data'!O1251&lt;4, 'Raw Data'!P1251-'Raw Data'!O1251&gt;0)), 'Raw Data'!H1251, 0))</f>
        <v/>
      </c>
      <c r="P1258">
        <f>IF(ISBLANK('Raw Data'!J1251), 0, IF(AND(1=MATCH(LARGE('Raw Data'!G1251:J1251, 2), 'Raw Data'!G1251:J1251, 0), AND('Raw Data'!O1251-'Raw Data'!P1251&lt;4, 'Raw Data'!O1251-'Raw Data'!P1251&gt;0)), 'Raw Data'!G1251, 0))</f>
        <v/>
      </c>
      <c r="Q1258">
        <f>IF(ISBLANK('Raw Data'!J1251), 0, IF(AND(4=MATCH(LARGE('Raw Data'!G1251:J1251, 1), 'Raw Data'!G1251:J1251, 0), 'Raw Data'!P1251-'Raw Data'!O1251&gt;3), 'Raw Data'!J1251, 0))</f>
        <v/>
      </c>
      <c r="R1258">
        <f>IF(ISBLANK('Raw Data'!J1251), 0, IF(AND(3=MATCH(LARGE('Raw Data'!G1251:J1251, 1), 'Raw Data'!G1251:J1251, 0), 'Raw Data'!O1251-'Raw Data'!P1251&gt;3), 'Raw Data'!I1251, 0))</f>
        <v/>
      </c>
      <c r="S1258">
        <f>IF(AND('Raw Data'!P1251-'Raw Data'!O1251&gt;4, 'Raw Data'!F1251&lt;'Raw Data'!C1251), 'Raw Data'!J1251, 0)</f>
        <v/>
      </c>
      <c r="T1258">
        <f>IF(AND('Raw Data'!O1251-'Raw Data'!P1251&gt;4, 'Raw Data'!F1251&gt;'Raw Data'!C1251), 'Raw Data'!I1251, 0)</f>
        <v/>
      </c>
      <c r="U1258">
        <f>IF(AND('Raw Data'!P1251-'Raw Data'!O1251&lt;3, 'Raw Data'!P1251&gt;'Raw Data'!O1251, 'Raw Data'!F1251&lt;'Raw Data'!C1251), 'Raw Data'!H1251, 0)</f>
        <v/>
      </c>
      <c r="V1258">
        <f>IF(AND('Raw Data'!P1251-'Raw Data'!O1251&lt;3, 'Raw Data'!P1251&gt;'Raw Data'!O1251, 'Raw Data'!F1251&gt;'Raw Data'!C1251), 'Raw Data'!G1251, 0)</f>
        <v/>
      </c>
    </row>
    <row r="1259">
      <c r="A1259">
        <f>IF(AND('Raw Data'!F1252&lt;'Raw Data'!C1252, 'Raw Data'!P1252&gt;'Raw Data'!O1252, 'Raw Data'!P1252-'Raw Data'!O1252&gt;3), 'Raw Data'!J1252, 0)</f>
        <v/>
      </c>
      <c r="B1259">
        <f>IF(AND('Raw Data'!C1252&lt;'Raw Data'!F1252, 'Raw Data'!O1252&gt;'Raw Data'!P1252, 'Raw Data'!O1252-'Raw Data'!P1252&gt;3), 'Raw Data'!I1252, 0)</f>
        <v/>
      </c>
      <c r="C1259">
        <f>IF(AND('Raw Data'!F1252&lt;'Raw Data'!C1252, 'Raw Data'!P1252&gt;'Raw Data'!O1252, 'Raw Data'!P1252-'Raw Data'!O1252&lt;4), 'Raw Data'!H1252, 0)</f>
        <v/>
      </c>
      <c r="D1259">
        <f>IF(AND('Raw Data'!C1252&lt;'Raw Data'!F1252, 'Raw Data'!O1252&gt;'Raw Data'!P1252, 'Raw Data'!O1252-'Raw Data'!P1252&lt;4), 'Raw Data'!G1252, 0)</f>
        <v/>
      </c>
      <c r="E1259">
        <f>IF(ISBLANK('Raw Data'!J1252), 0, IF(AND(4=MATCH(LARGE('Raw Data'!G1252:J1252, 4), 'Raw Data'!G1252:J1252, 0), 'Raw Data'!P1252-'Raw Data'!O1252&gt;3), 'Raw Data'!J1252, 0))</f>
        <v/>
      </c>
      <c r="F1259">
        <f>IF(ISBLANK('Raw Data'!J1252), 0, IF(AND(3=MATCH(LARGE('Raw Data'!G1252:J1252, 4), 'Raw Data'!G1252:J1252, 0), 'Raw Data'!O1252-'Raw Data'!P1252&gt;3), 'Raw Data'!I1252, 0))</f>
        <v/>
      </c>
      <c r="G1259">
        <f>IF(ISBLANK('Raw Data'!J1252), 0, IF(AND(2=MATCH(LARGE('Raw Data'!G1252:J1252, 4), 'Raw Data'!G1252:J1252, 0), AND('Raw Data'!P1252-'Raw Data'!O1252&lt;4, 'Raw Data'!P1252-'Raw Data'!O1252&gt;0)), 'Raw Data'!H1252, 0))</f>
        <v/>
      </c>
      <c r="H1259">
        <f>IF(ISBLANK('Raw Data'!J1252), 0, IF(AND(1=MATCH(LARGE('Raw Data'!G1252:J1252, 4), 'Raw Data'!G1252:J1252, 0), AND('Raw Data'!O1252-'Raw Data'!P1252&lt;4, 'Raw Data'!O1252-'Raw Data'!P1252&gt;0)), 'Raw Data'!G1252, 0))</f>
        <v/>
      </c>
      <c r="I1259">
        <f>IF(ISBLANK('Raw Data'!J1252), 0, IF(AND(4=MATCH(LARGE('Raw Data'!G1252:J1252, 3), 'Raw Data'!G1252:J1252, 0), 'Raw Data'!P1252-'Raw Data'!O1252&gt;3), 'Raw Data'!J1252, 0))</f>
        <v/>
      </c>
      <c r="J1259">
        <f>IF(ISBLANK('Raw Data'!J1252), 0, IF(AND(3=MATCH(LARGE('Raw Data'!G1252:J1252, 3), 'Raw Data'!G1252:J1252, 0), 'Raw Data'!O1252-'Raw Data'!P1252&gt;3), 'Raw Data'!I1252, 0))</f>
        <v/>
      </c>
      <c r="K1259">
        <f>IF(ISBLANK('Raw Data'!J1252), 0, IF(AND(2=MATCH(LARGE('Raw Data'!G1252:J1252, 3), 'Raw Data'!G1252:J1252, 0), AND('Raw Data'!P1252-'Raw Data'!O1252&lt;4, 'Raw Data'!P1252-'Raw Data'!O1252&gt;0)), 'Raw Data'!H1252, 0))</f>
        <v/>
      </c>
      <c r="L1259">
        <f>IF(ISBLANK('Raw Data'!J1252), 0, IF(AND(1=MATCH(LARGE('Raw Data'!G1252:J1252, 3), 'Raw Data'!G1252:J1252, 0), AND('Raw Data'!O1252-'Raw Data'!P1252&lt;4, 'Raw Data'!O1252-'Raw Data'!P1252&gt;0)), 'Raw Data'!G1252, 0))</f>
        <v/>
      </c>
      <c r="M1259">
        <f>IF(ISBLANK('Raw Data'!J1252), 0, IF(AND(4=MATCH(LARGE('Raw Data'!G1252:J1252, 2), 'Raw Data'!G1252:J1252, 0), 'Raw Data'!P1252-'Raw Data'!O1252&gt;3), 'Raw Data'!J1252, 0))</f>
        <v/>
      </c>
      <c r="N1259">
        <f>IF(ISBLANK('Raw Data'!J1252), 0, IF(AND(3=MATCH(LARGE('Raw Data'!G1252:J1252, 2), 'Raw Data'!G1252:J1252, 0), 'Raw Data'!O1252-'Raw Data'!P1252&gt;3), 'Raw Data'!I1252, 0))</f>
        <v/>
      </c>
      <c r="O1259">
        <f>IF(ISBLANK('Raw Data'!J1252), 0, IF(AND(2=MATCH(LARGE('Raw Data'!G1252:J1252, 2), 'Raw Data'!G1252:J1252, 0), AND('Raw Data'!P1252-'Raw Data'!O1252&lt;4, 'Raw Data'!P1252-'Raw Data'!O1252&gt;0)), 'Raw Data'!H1252, 0))</f>
        <v/>
      </c>
      <c r="P1259">
        <f>IF(ISBLANK('Raw Data'!J1252), 0, IF(AND(1=MATCH(LARGE('Raw Data'!G1252:J1252, 2), 'Raw Data'!G1252:J1252, 0), AND('Raw Data'!O1252-'Raw Data'!P1252&lt;4, 'Raw Data'!O1252-'Raw Data'!P1252&gt;0)), 'Raw Data'!G1252, 0))</f>
        <v/>
      </c>
      <c r="Q1259">
        <f>IF(ISBLANK('Raw Data'!J1252), 0, IF(AND(4=MATCH(LARGE('Raw Data'!G1252:J1252, 1), 'Raw Data'!G1252:J1252, 0), 'Raw Data'!P1252-'Raw Data'!O1252&gt;3), 'Raw Data'!J1252, 0))</f>
        <v/>
      </c>
      <c r="R1259">
        <f>IF(ISBLANK('Raw Data'!J1252), 0, IF(AND(3=MATCH(LARGE('Raw Data'!G1252:J1252, 1), 'Raw Data'!G1252:J1252, 0), 'Raw Data'!O1252-'Raw Data'!P1252&gt;3), 'Raw Data'!I1252, 0))</f>
        <v/>
      </c>
      <c r="S1259">
        <f>IF(AND('Raw Data'!P1252-'Raw Data'!O1252&gt;4, 'Raw Data'!F1252&lt;'Raw Data'!C1252), 'Raw Data'!J1252, 0)</f>
        <v/>
      </c>
      <c r="T1259">
        <f>IF(AND('Raw Data'!O1252-'Raw Data'!P1252&gt;4, 'Raw Data'!F1252&gt;'Raw Data'!C1252), 'Raw Data'!I1252, 0)</f>
        <v/>
      </c>
      <c r="U1259">
        <f>IF(AND('Raw Data'!P1252-'Raw Data'!O1252&lt;3, 'Raw Data'!P1252&gt;'Raw Data'!O1252, 'Raw Data'!F1252&lt;'Raw Data'!C1252), 'Raw Data'!H1252, 0)</f>
        <v/>
      </c>
      <c r="V1259">
        <f>IF(AND('Raw Data'!P1252-'Raw Data'!O1252&lt;3, 'Raw Data'!P1252&gt;'Raw Data'!O1252, 'Raw Data'!F1252&gt;'Raw Data'!C1252), 'Raw Data'!G1252, 0)</f>
        <v/>
      </c>
    </row>
    <row r="1260">
      <c r="A1260">
        <f>IF(AND('Raw Data'!F1253&lt;'Raw Data'!C1253, 'Raw Data'!P1253&gt;'Raw Data'!O1253, 'Raw Data'!P1253-'Raw Data'!O1253&gt;3), 'Raw Data'!J1253, 0)</f>
        <v/>
      </c>
      <c r="B1260">
        <f>IF(AND('Raw Data'!C1253&lt;'Raw Data'!F1253, 'Raw Data'!O1253&gt;'Raw Data'!P1253, 'Raw Data'!O1253-'Raw Data'!P1253&gt;3), 'Raw Data'!I1253, 0)</f>
        <v/>
      </c>
      <c r="C1260">
        <f>IF(AND('Raw Data'!F1253&lt;'Raw Data'!C1253, 'Raw Data'!P1253&gt;'Raw Data'!O1253, 'Raw Data'!P1253-'Raw Data'!O1253&lt;4), 'Raw Data'!H1253, 0)</f>
        <v/>
      </c>
      <c r="D1260">
        <f>IF(AND('Raw Data'!C1253&lt;'Raw Data'!F1253, 'Raw Data'!O1253&gt;'Raw Data'!P1253, 'Raw Data'!O1253-'Raw Data'!P1253&lt;4), 'Raw Data'!G1253, 0)</f>
        <v/>
      </c>
      <c r="E1260">
        <f>IF(ISBLANK('Raw Data'!J1253), 0, IF(AND(4=MATCH(LARGE('Raw Data'!G1253:J1253, 4), 'Raw Data'!G1253:J1253, 0), 'Raw Data'!P1253-'Raw Data'!O1253&gt;3), 'Raw Data'!J1253, 0))</f>
        <v/>
      </c>
      <c r="F1260">
        <f>IF(ISBLANK('Raw Data'!J1253), 0, IF(AND(3=MATCH(LARGE('Raw Data'!G1253:J1253, 4), 'Raw Data'!G1253:J1253, 0), 'Raw Data'!O1253-'Raw Data'!P1253&gt;3), 'Raw Data'!I1253, 0))</f>
        <v/>
      </c>
      <c r="G1260">
        <f>IF(ISBLANK('Raw Data'!J1253), 0, IF(AND(2=MATCH(LARGE('Raw Data'!G1253:J1253, 4), 'Raw Data'!G1253:J1253, 0), AND('Raw Data'!P1253-'Raw Data'!O1253&lt;4, 'Raw Data'!P1253-'Raw Data'!O1253&gt;0)), 'Raw Data'!H1253, 0))</f>
        <v/>
      </c>
      <c r="H1260">
        <f>IF(ISBLANK('Raw Data'!J1253), 0, IF(AND(1=MATCH(LARGE('Raw Data'!G1253:J1253, 4), 'Raw Data'!G1253:J1253, 0), AND('Raw Data'!O1253-'Raw Data'!P1253&lt;4, 'Raw Data'!O1253-'Raw Data'!P1253&gt;0)), 'Raw Data'!G1253, 0))</f>
        <v/>
      </c>
      <c r="I1260">
        <f>IF(ISBLANK('Raw Data'!J1253), 0, IF(AND(4=MATCH(LARGE('Raw Data'!G1253:J1253, 3), 'Raw Data'!G1253:J1253, 0), 'Raw Data'!P1253-'Raw Data'!O1253&gt;3), 'Raw Data'!J1253, 0))</f>
        <v/>
      </c>
      <c r="J1260">
        <f>IF(ISBLANK('Raw Data'!J1253), 0, IF(AND(3=MATCH(LARGE('Raw Data'!G1253:J1253, 3), 'Raw Data'!G1253:J1253, 0), 'Raw Data'!O1253-'Raw Data'!P1253&gt;3), 'Raw Data'!I1253, 0))</f>
        <v/>
      </c>
      <c r="K1260">
        <f>IF(ISBLANK('Raw Data'!J1253), 0, IF(AND(2=MATCH(LARGE('Raw Data'!G1253:J1253, 3), 'Raw Data'!G1253:J1253, 0), AND('Raw Data'!P1253-'Raw Data'!O1253&lt;4, 'Raw Data'!P1253-'Raw Data'!O1253&gt;0)), 'Raw Data'!H1253, 0))</f>
        <v/>
      </c>
      <c r="L1260">
        <f>IF(ISBLANK('Raw Data'!J1253), 0, IF(AND(1=MATCH(LARGE('Raw Data'!G1253:J1253, 3), 'Raw Data'!G1253:J1253, 0), AND('Raw Data'!O1253-'Raw Data'!P1253&lt;4, 'Raw Data'!O1253-'Raw Data'!P1253&gt;0)), 'Raw Data'!G1253, 0))</f>
        <v/>
      </c>
      <c r="M1260">
        <f>IF(ISBLANK('Raw Data'!J1253), 0, IF(AND(4=MATCH(LARGE('Raw Data'!G1253:J1253, 2), 'Raw Data'!G1253:J1253, 0), 'Raw Data'!P1253-'Raw Data'!O1253&gt;3), 'Raw Data'!J1253, 0))</f>
        <v/>
      </c>
      <c r="N1260">
        <f>IF(ISBLANK('Raw Data'!J1253), 0, IF(AND(3=MATCH(LARGE('Raw Data'!G1253:J1253, 2), 'Raw Data'!G1253:J1253, 0), 'Raw Data'!O1253-'Raw Data'!P1253&gt;3), 'Raw Data'!I1253, 0))</f>
        <v/>
      </c>
      <c r="O1260">
        <f>IF(ISBLANK('Raw Data'!J1253), 0, IF(AND(2=MATCH(LARGE('Raw Data'!G1253:J1253, 2), 'Raw Data'!G1253:J1253, 0), AND('Raw Data'!P1253-'Raw Data'!O1253&lt;4, 'Raw Data'!P1253-'Raw Data'!O1253&gt;0)), 'Raw Data'!H1253, 0))</f>
        <v/>
      </c>
      <c r="P1260">
        <f>IF(ISBLANK('Raw Data'!J1253), 0, IF(AND(1=MATCH(LARGE('Raw Data'!G1253:J1253, 2), 'Raw Data'!G1253:J1253, 0), AND('Raw Data'!O1253-'Raw Data'!P1253&lt;4, 'Raw Data'!O1253-'Raw Data'!P1253&gt;0)), 'Raw Data'!G1253, 0))</f>
        <v/>
      </c>
      <c r="Q1260">
        <f>IF(ISBLANK('Raw Data'!J1253), 0, IF(AND(4=MATCH(LARGE('Raw Data'!G1253:J1253, 1), 'Raw Data'!G1253:J1253, 0), 'Raw Data'!P1253-'Raw Data'!O1253&gt;3), 'Raw Data'!J1253, 0))</f>
        <v/>
      </c>
      <c r="R1260">
        <f>IF(ISBLANK('Raw Data'!J1253), 0, IF(AND(3=MATCH(LARGE('Raw Data'!G1253:J1253, 1), 'Raw Data'!G1253:J1253, 0), 'Raw Data'!O1253-'Raw Data'!P1253&gt;3), 'Raw Data'!I1253, 0))</f>
        <v/>
      </c>
      <c r="S1260">
        <f>IF(AND('Raw Data'!P1253-'Raw Data'!O1253&gt;4, 'Raw Data'!F1253&lt;'Raw Data'!C1253), 'Raw Data'!J1253, 0)</f>
        <v/>
      </c>
      <c r="T1260">
        <f>IF(AND('Raw Data'!O1253-'Raw Data'!P1253&gt;4, 'Raw Data'!F1253&gt;'Raw Data'!C1253), 'Raw Data'!I1253, 0)</f>
        <v/>
      </c>
      <c r="U1260">
        <f>IF(AND('Raw Data'!P1253-'Raw Data'!O1253&lt;3, 'Raw Data'!P1253&gt;'Raw Data'!O1253, 'Raw Data'!F1253&lt;'Raw Data'!C1253), 'Raw Data'!H1253, 0)</f>
        <v/>
      </c>
      <c r="V1260">
        <f>IF(AND('Raw Data'!P1253-'Raw Data'!O1253&lt;3, 'Raw Data'!P1253&gt;'Raw Data'!O1253, 'Raw Data'!F1253&gt;'Raw Data'!C1253), 'Raw Data'!G1253, 0)</f>
        <v/>
      </c>
    </row>
    <row r="1261">
      <c r="A1261">
        <f>IF(AND('Raw Data'!F1254&lt;'Raw Data'!C1254, 'Raw Data'!P1254&gt;'Raw Data'!O1254, 'Raw Data'!P1254-'Raw Data'!O1254&gt;3), 'Raw Data'!J1254, 0)</f>
        <v/>
      </c>
      <c r="B1261">
        <f>IF(AND('Raw Data'!C1254&lt;'Raw Data'!F1254, 'Raw Data'!O1254&gt;'Raw Data'!P1254, 'Raw Data'!O1254-'Raw Data'!P1254&gt;3), 'Raw Data'!I1254, 0)</f>
        <v/>
      </c>
      <c r="C1261">
        <f>IF(AND('Raw Data'!F1254&lt;'Raw Data'!C1254, 'Raw Data'!P1254&gt;'Raw Data'!O1254, 'Raw Data'!P1254-'Raw Data'!O1254&lt;4), 'Raw Data'!H1254, 0)</f>
        <v/>
      </c>
      <c r="D1261">
        <f>IF(AND('Raw Data'!C1254&lt;'Raw Data'!F1254, 'Raw Data'!O1254&gt;'Raw Data'!P1254, 'Raw Data'!O1254-'Raw Data'!P1254&lt;4), 'Raw Data'!G1254, 0)</f>
        <v/>
      </c>
      <c r="E1261">
        <f>IF(ISBLANK('Raw Data'!J1254), 0, IF(AND(4=MATCH(LARGE('Raw Data'!G1254:J1254, 4), 'Raw Data'!G1254:J1254, 0), 'Raw Data'!P1254-'Raw Data'!O1254&gt;3), 'Raw Data'!J1254, 0))</f>
        <v/>
      </c>
      <c r="F1261">
        <f>IF(ISBLANK('Raw Data'!J1254), 0, IF(AND(3=MATCH(LARGE('Raw Data'!G1254:J1254, 4), 'Raw Data'!G1254:J1254, 0), 'Raw Data'!O1254-'Raw Data'!P1254&gt;3), 'Raw Data'!I1254, 0))</f>
        <v/>
      </c>
      <c r="G1261">
        <f>IF(ISBLANK('Raw Data'!J1254), 0, IF(AND(2=MATCH(LARGE('Raw Data'!G1254:J1254, 4), 'Raw Data'!G1254:J1254, 0), AND('Raw Data'!P1254-'Raw Data'!O1254&lt;4, 'Raw Data'!P1254-'Raw Data'!O1254&gt;0)), 'Raw Data'!H1254, 0))</f>
        <v/>
      </c>
      <c r="H1261">
        <f>IF(ISBLANK('Raw Data'!J1254), 0, IF(AND(1=MATCH(LARGE('Raw Data'!G1254:J1254, 4), 'Raw Data'!G1254:J1254, 0), AND('Raw Data'!O1254-'Raw Data'!P1254&lt;4, 'Raw Data'!O1254-'Raw Data'!P1254&gt;0)), 'Raw Data'!G1254, 0))</f>
        <v/>
      </c>
      <c r="I1261">
        <f>IF(ISBLANK('Raw Data'!J1254), 0, IF(AND(4=MATCH(LARGE('Raw Data'!G1254:J1254, 3), 'Raw Data'!G1254:J1254, 0), 'Raw Data'!P1254-'Raw Data'!O1254&gt;3), 'Raw Data'!J1254, 0))</f>
        <v/>
      </c>
      <c r="J1261">
        <f>IF(ISBLANK('Raw Data'!J1254), 0, IF(AND(3=MATCH(LARGE('Raw Data'!G1254:J1254, 3), 'Raw Data'!G1254:J1254, 0), 'Raw Data'!O1254-'Raw Data'!P1254&gt;3), 'Raw Data'!I1254, 0))</f>
        <v/>
      </c>
      <c r="K1261">
        <f>IF(ISBLANK('Raw Data'!J1254), 0, IF(AND(2=MATCH(LARGE('Raw Data'!G1254:J1254, 3), 'Raw Data'!G1254:J1254, 0), AND('Raw Data'!P1254-'Raw Data'!O1254&lt;4, 'Raw Data'!P1254-'Raw Data'!O1254&gt;0)), 'Raw Data'!H1254, 0))</f>
        <v/>
      </c>
      <c r="L1261">
        <f>IF(ISBLANK('Raw Data'!J1254), 0, IF(AND(1=MATCH(LARGE('Raw Data'!G1254:J1254, 3), 'Raw Data'!G1254:J1254, 0), AND('Raw Data'!O1254-'Raw Data'!P1254&lt;4, 'Raw Data'!O1254-'Raw Data'!P1254&gt;0)), 'Raw Data'!G1254, 0))</f>
        <v/>
      </c>
      <c r="M1261">
        <f>IF(ISBLANK('Raw Data'!J1254), 0, IF(AND(4=MATCH(LARGE('Raw Data'!G1254:J1254, 2), 'Raw Data'!G1254:J1254, 0), 'Raw Data'!P1254-'Raw Data'!O1254&gt;3), 'Raw Data'!J1254, 0))</f>
        <v/>
      </c>
      <c r="N1261">
        <f>IF(ISBLANK('Raw Data'!J1254), 0, IF(AND(3=MATCH(LARGE('Raw Data'!G1254:J1254, 2), 'Raw Data'!G1254:J1254, 0), 'Raw Data'!O1254-'Raw Data'!P1254&gt;3), 'Raw Data'!I1254, 0))</f>
        <v/>
      </c>
      <c r="O1261">
        <f>IF(ISBLANK('Raw Data'!J1254), 0, IF(AND(2=MATCH(LARGE('Raw Data'!G1254:J1254, 2), 'Raw Data'!G1254:J1254, 0), AND('Raw Data'!P1254-'Raw Data'!O1254&lt;4, 'Raw Data'!P1254-'Raw Data'!O1254&gt;0)), 'Raw Data'!H1254, 0))</f>
        <v/>
      </c>
      <c r="P1261">
        <f>IF(ISBLANK('Raw Data'!J1254), 0, IF(AND(1=MATCH(LARGE('Raw Data'!G1254:J1254, 2), 'Raw Data'!G1254:J1254, 0), AND('Raw Data'!O1254-'Raw Data'!P1254&lt;4, 'Raw Data'!O1254-'Raw Data'!P1254&gt;0)), 'Raw Data'!G1254, 0))</f>
        <v/>
      </c>
      <c r="Q1261">
        <f>IF(ISBLANK('Raw Data'!J1254), 0, IF(AND(4=MATCH(LARGE('Raw Data'!G1254:J1254, 1), 'Raw Data'!G1254:J1254, 0), 'Raw Data'!P1254-'Raw Data'!O1254&gt;3), 'Raw Data'!J1254, 0))</f>
        <v/>
      </c>
      <c r="R1261">
        <f>IF(ISBLANK('Raw Data'!J1254), 0, IF(AND(3=MATCH(LARGE('Raw Data'!G1254:J1254, 1), 'Raw Data'!G1254:J1254, 0), 'Raw Data'!O1254-'Raw Data'!P1254&gt;3), 'Raw Data'!I1254, 0))</f>
        <v/>
      </c>
      <c r="S1261">
        <f>IF(AND('Raw Data'!P1254-'Raw Data'!O1254&gt;4, 'Raw Data'!F1254&lt;'Raw Data'!C1254), 'Raw Data'!J1254, 0)</f>
        <v/>
      </c>
      <c r="T1261">
        <f>IF(AND('Raw Data'!O1254-'Raw Data'!P1254&gt;4, 'Raw Data'!F1254&gt;'Raw Data'!C1254), 'Raw Data'!I1254, 0)</f>
        <v/>
      </c>
      <c r="U1261">
        <f>IF(AND('Raw Data'!P1254-'Raw Data'!O1254&lt;3, 'Raw Data'!P1254&gt;'Raw Data'!O1254, 'Raw Data'!F1254&lt;'Raw Data'!C1254), 'Raw Data'!H1254, 0)</f>
        <v/>
      </c>
      <c r="V1261">
        <f>IF(AND('Raw Data'!P1254-'Raw Data'!O1254&lt;3, 'Raw Data'!P1254&gt;'Raw Data'!O1254, 'Raw Data'!F1254&gt;'Raw Data'!C1254), 'Raw Data'!G1254, 0)</f>
        <v/>
      </c>
    </row>
    <row r="1262">
      <c r="A1262">
        <f>IF(AND('Raw Data'!F1255&lt;'Raw Data'!C1255, 'Raw Data'!P1255&gt;'Raw Data'!O1255, 'Raw Data'!P1255-'Raw Data'!O1255&gt;3), 'Raw Data'!J1255, 0)</f>
        <v/>
      </c>
      <c r="B1262">
        <f>IF(AND('Raw Data'!C1255&lt;'Raw Data'!F1255, 'Raw Data'!O1255&gt;'Raw Data'!P1255, 'Raw Data'!O1255-'Raw Data'!P1255&gt;3), 'Raw Data'!I1255, 0)</f>
        <v/>
      </c>
      <c r="C1262">
        <f>IF(AND('Raw Data'!F1255&lt;'Raw Data'!C1255, 'Raw Data'!P1255&gt;'Raw Data'!O1255, 'Raw Data'!P1255-'Raw Data'!O1255&lt;4), 'Raw Data'!H1255, 0)</f>
        <v/>
      </c>
      <c r="D1262">
        <f>IF(AND('Raw Data'!C1255&lt;'Raw Data'!F1255, 'Raw Data'!O1255&gt;'Raw Data'!P1255, 'Raw Data'!O1255-'Raw Data'!P1255&lt;4), 'Raw Data'!G1255, 0)</f>
        <v/>
      </c>
      <c r="E1262">
        <f>IF(ISBLANK('Raw Data'!J1255), 0, IF(AND(4=MATCH(LARGE('Raw Data'!G1255:J1255, 4), 'Raw Data'!G1255:J1255, 0), 'Raw Data'!P1255-'Raw Data'!O1255&gt;3), 'Raw Data'!J1255, 0))</f>
        <v/>
      </c>
      <c r="F1262">
        <f>IF(ISBLANK('Raw Data'!J1255), 0, IF(AND(3=MATCH(LARGE('Raw Data'!G1255:J1255, 4), 'Raw Data'!G1255:J1255, 0), 'Raw Data'!O1255-'Raw Data'!P1255&gt;3), 'Raw Data'!I1255, 0))</f>
        <v/>
      </c>
      <c r="G1262">
        <f>IF(ISBLANK('Raw Data'!J1255), 0, IF(AND(2=MATCH(LARGE('Raw Data'!G1255:J1255, 4), 'Raw Data'!G1255:J1255, 0), AND('Raw Data'!P1255-'Raw Data'!O1255&lt;4, 'Raw Data'!P1255-'Raw Data'!O1255&gt;0)), 'Raw Data'!H1255, 0))</f>
        <v/>
      </c>
      <c r="H1262">
        <f>IF(ISBLANK('Raw Data'!J1255), 0, IF(AND(1=MATCH(LARGE('Raw Data'!G1255:J1255, 4), 'Raw Data'!G1255:J1255, 0), AND('Raw Data'!O1255-'Raw Data'!P1255&lt;4, 'Raw Data'!O1255-'Raw Data'!P1255&gt;0)), 'Raw Data'!G1255, 0))</f>
        <v/>
      </c>
      <c r="I1262">
        <f>IF(ISBLANK('Raw Data'!J1255), 0, IF(AND(4=MATCH(LARGE('Raw Data'!G1255:J1255, 3), 'Raw Data'!G1255:J1255, 0), 'Raw Data'!P1255-'Raw Data'!O1255&gt;3), 'Raw Data'!J1255, 0))</f>
        <v/>
      </c>
      <c r="J1262">
        <f>IF(ISBLANK('Raw Data'!J1255), 0, IF(AND(3=MATCH(LARGE('Raw Data'!G1255:J1255, 3), 'Raw Data'!G1255:J1255, 0), 'Raw Data'!O1255-'Raw Data'!P1255&gt;3), 'Raw Data'!I1255, 0))</f>
        <v/>
      </c>
      <c r="K1262">
        <f>IF(ISBLANK('Raw Data'!J1255), 0, IF(AND(2=MATCH(LARGE('Raw Data'!G1255:J1255, 3), 'Raw Data'!G1255:J1255, 0), AND('Raw Data'!P1255-'Raw Data'!O1255&lt;4, 'Raw Data'!P1255-'Raw Data'!O1255&gt;0)), 'Raw Data'!H1255, 0))</f>
        <v/>
      </c>
      <c r="L1262">
        <f>IF(ISBLANK('Raw Data'!J1255), 0, IF(AND(1=MATCH(LARGE('Raw Data'!G1255:J1255, 3), 'Raw Data'!G1255:J1255, 0), AND('Raw Data'!O1255-'Raw Data'!P1255&lt;4, 'Raw Data'!O1255-'Raw Data'!P1255&gt;0)), 'Raw Data'!G1255, 0))</f>
        <v/>
      </c>
      <c r="M1262">
        <f>IF(ISBLANK('Raw Data'!J1255), 0, IF(AND(4=MATCH(LARGE('Raw Data'!G1255:J1255, 2), 'Raw Data'!G1255:J1255, 0), 'Raw Data'!P1255-'Raw Data'!O1255&gt;3), 'Raw Data'!J1255, 0))</f>
        <v/>
      </c>
      <c r="N1262">
        <f>IF(ISBLANK('Raw Data'!J1255), 0, IF(AND(3=MATCH(LARGE('Raw Data'!G1255:J1255, 2), 'Raw Data'!G1255:J1255, 0), 'Raw Data'!O1255-'Raw Data'!P1255&gt;3), 'Raw Data'!I1255, 0))</f>
        <v/>
      </c>
      <c r="O1262">
        <f>IF(ISBLANK('Raw Data'!J1255), 0, IF(AND(2=MATCH(LARGE('Raw Data'!G1255:J1255, 2), 'Raw Data'!G1255:J1255, 0), AND('Raw Data'!P1255-'Raw Data'!O1255&lt;4, 'Raw Data'!P1255-'Raw Data'!O1255&gt;0)), 'Raw Data'!H1255, 0))</f>
        <v/>
      </c>
      <c r="P1262">
        <f>IF(ISBLANK('Raw Data'!J1255), 0, IF(AND(1=MATCH(LARGE('Raw Data'!G1255:J1255, 2), 'Raw Data'!G1255:J1255, 0), AND('Raw Data'!O1255-'Raw Data'!P1255&lt;4, 'Raw Data'!O1255-'Raw Data'!P1255&gt;0)), 'Raw Data'!G1255, 0))</f>
        <v/>
      </c>
      <c r="Q1262">
        <f>IF(ISBLANK('Raw Data'!J1255), 0, IF(AND(4=MATCH(LARGE('Raw Data'!G1255:J1255, 1), 'Raw Data'!G1255:J1255, 0), 'Raw Data'!P1255-'Raw Data'!O1255&gt;3), 'Raw Data'!J1255, 0))</f>
        <v/>
      </c>
      <c r="R1262">
        <f>IF(ISBLANK('Raw Data'!J1255), 0, IF(AND(3=MATCH(LARGE('Raw Data'!G1255:J1255, 1), 'Raw Data'!G1255:J1255, 0), 'Raw Data'!O1255-'Raw Data'!P1255&gt;3), 'Raw Data'!I1255, 0))</f>
        <v/>
      </c>
      <c r="S1262">
        <f>IF(AND('Raw Data'!P1255-'Raw Data'!O1255&gt;4, 'Raw Data'!F1255&lt;'Raw Data'!C1255), 'Raw Data'!J1255, 0)</f>
        <v/>
      </c>
      <c r="T1262">
        <f>IF(AND('Raw Data'!O1255-'Raw Data'!P1255&gt;4, 'Raw Data'!F1255&gt;'Raw Data'!C1255), 'Raw Data'!I1255, 0)</f>
        <v/>
      </c>
      <c r="U1262">
        <f>IF(AND('Raw Data'!P1255-'Raw Data'!O1255&lt;3, 'Raw Data'!P1255&gt;'Raw Data'!O1255, 'Raw Data'!F1255&lt;'Raw Data'!C1255), 'Raw Data'!H1255, 0)</f>
        <v/>
      </c>
      <c r="V1262">
        <f>IF(AND('Raw Data'!P1255-'Raw Data'!O1255&lt;3, 'Raw Data'!P1255&gt;'Raw Data'!O1255, 'Raw Data'!F1255&gt;'Raw Data'!C1255), 'Raw Data'!G1255, 0)</f>
        <v/>
      </c>
    </row>
    <row r="1263">
      <c r="A1263">
        <f>IF(AND('Raw Data'!F1256&lt;'Raw Data'!C1256, 'Raw Data'!P1256&gt;'Raw Data'!O1256, 'Raw Data'!P1256-'Raw Data'!O1256&gt;3), 'Raw Data'!J1256, 0)</f>
        <v/>
      </c>
      <c r="B1263">
        <f>IF(AND('Raw Data'!C1256&lt;'Raw Data'!F1256, 'Raw Data'!O1256&gt;'Raw Data'!P1256, 'Raw Data'!O1256-'Raw Data'!P1256&gt;3), 'Raw Data'!I1256, 0)</f>
        <v/>
      </c>
      <c r="C1263">
        <f>IF(AND('Raw Data'!F1256&lt;'Raw Data'!C1256, 'Raw Data'!P1256&gt;'Raw Data'!O1256, 'Raw Data'!P1256-'Raw Data'!O1256&lt;4), 'Raw Data'!H1256, 0)</f>
        <v/>
      </c>
      <c r="D1263">
        <f>IF(AND('Raw Data'!C1256&lt;'Raw Data'!F1256, 'Raw Data'!O1256&gt;'Raw Data'!P1256, 'Raw Data'!O1256-'Raw Data'!P1256&lt;4), 'Raw Data'!G1256, 0)</f>
        <v/>
      </c>
      <c r="E1263">
        <f>IF(ISBLANK('Raw Data'!J1256), 0, IF(AND(4=MATCH(LARGE('Raw Data'!G1256:J1256, 4), 'Raw Data'!G1256:J1256, 0), 'Raw Data'!P1256-'Raw Data'!O1256&gt;3), 'Raw Data'!J1256, 0))</f>
        <v/>
      </c>
      <c r="F1263">
        <f>IF(ISBLANK('Raw Data'!J1256), 0, IF(AND(3=MATCH(LARGE('Raw Data'!G1256:J1256, 4), 'Raw Data'!G1256:J1256, 0), 'Raw Data'!O1256-'Raw Data'!P1256&gt;3), 'Raw Data'!I1256, 0))</f>
        <v/>
      </c>
      <c r="G1263">
        <f>IF(ISBLANK('Raw Data'!J1256), 0, IF(AND(2=MATCH(LARGE('Raw Data'!G1256:J1256, 4), 'Raw Data'!G1256:J1256, 0), AND('Raw Data'!P1256-'Raw Data'!O1256&lt;4, 'Raw Data'!P1256-'Raw Data'!O1256&gt;0)), 'Raw Data'!H1256, 0))</f>
        <v/>
      </c>
      <c r="H1263">
        <f>IF(ISBLANK('Raw Data'!J1256), 0, IF(AND(1=MATCH(LARGE('Raw Data'!G1256:J1256, 4), 'Raw Data'!G1256:J1256, 0), AND('Raw Data'!O1256-'Raw Data'!P1256&lt;4, 'Raw Data'!O1256-'Raw Data'!P1256&gt;0)), 'Raw Data'!G1256, 0))</f>
        <v/>
      </c>
      <c r="I1263">
        <f>IF(ISBLANK('Raw Data'!J1256), 0, IF(AND(4=MATCH(LARGE('Raw Data'!G1256:J1256, 3), 'Raw Data'!G1256:J1256, 0), 'Raw Data'!P1256-'Raw Data'!O1256&gt;3), 'Raw Data'!J1256, 0))</f>
        <v/>
      </c>
      <c r="J1263">
        <f>IF(ISBLANK('Raw Data'!J1256), 0, IF(AND(3=MATCH(LARGE('Raw Data'!G1256:J1256, 3), 'Raw Data'!G1256:J1256, 0), 'Raw Data'!O1256-'Raw Data'!P1256&gt;3), 'Raw Data'!I1256, 0))</f>
        <v/>
      </c>
      <c r="K1263">
        <f>IF(ISBLANK('Raw Data'!J1256), 0, IF(AND(2=MATCH(LARGE('Raw Data'!G1256:J1256, 3), 'Raw Data'!G1256:J1256, 0), AND('Raw Data'!P1256-'Raw Data'!O1256&lt;4, 'Raw Data'!P1256-'Raw Data'!O1256&gt;0)), 'Raw Data'!H1256, 0))</f>
        <v/>
      </c>
      <c r="L1263">
        <f>IF(ISBLANK('Raw Data'!J1256), 0, IF(AND(1=MATCH(LARGE('Raw Data'!G1256:J1256, 3), 'Raw Data'!G1256:J1256, 0), AND('Raw Data'!O1256-'Raw Data'!P1256&lt;4, 'Raw Data'!O1256-'Raw Data'!P1256&gt;0)), 'Raw Data'!G1256, 0))</f>
        <v/>
      </c>
      <c r="M1263">
        <f>IF(ISBLANK('Raw Data'!J1256), 0, IF(AND(4=MATCH(LARGE('Raw Data'!G1256:J1256, 2), 'Raw Data'!G1256:J1256, 0), 'Raw Data'!P1256-'Raw Data'!O1256&gt;3), 'Raw Data'!J1256, 0))</f>
        <v/>
      </c>
      <c r="N1263">
        <f>IF(ISBLANK('Raw Data'!J1256), 0, IF(AND(3=MATCH(LARGE('Raw Data'!G1256:J1256, 2), 'Raw Data'!G1256:J1256, 0), 'Raw Data'!O1256-'Raw Data'!P1256&gt;3), 'Raw Data'!I1256, 0))</f>
        <v/>
      </c>
      <c r="O1263">
        <f>IF(ISBLANK('Raw Data'!J1256), 0, IF(AND(2=MATCH(LARGE('Raw Data'!G1256:J1256, 2), 'Raw Data'!G1256:J1256, 0), AND('Raw Data'!P1256-'Raw Data'!O1256&lt;4, 'Raw Data'!P1256-'Raw Data'!O1256&gt;0)), 'Raw Data'!H1256, 0))</f>
        <v/>
      </c>
      <c r="P1263">
        <f>IF(ISBLANK('Raw Data'!J1256), 0, IF(AND(1=MATCH(LARGE('Raw Data'!G1256:J1256, 2), 'Raw Data'!G1256:J1256, 0), AND('Raw Data'!O1256-'Raw Data'!P1256&lt;4, 'Raw Data'!O1256-'Raw Data'!P1256&gt;0)), 'Raw Data'!G1256, 0))</f>
        <v/>
      </c>
      <c r="Q1263">
        <f>IF(ISBLANK('Raw Data'!J1256), 0, IF(AND(4=MATCH(LARGE('Raw Data'!G1256:J1256, 1), 'Raw Data'!G1256:J1256, 0), 'Raw Data'!P1256-'Raw Data'!O1256&gt;3), 'Raw Data'!J1256, 0))</f>
        <v/>
      </c>
      <c r="R1263">
        <f>IF(ISBLANK('Raw Data'!J1256), 0, IF(AND(3=MATCH(LARGE('Raw Data'!G1256:J1256, 1), 'Raw Data'!G1256:J1256, 0), 'Raw Data'!O1256-'Raw Data'!P1256&gt;3), 'Raw Data'!I1256, 0))</f>
        <v/>
      </c>
      <c r="S1263">
        <f>IF(AND('Raw Data'!P1256-'Raw Data'!O1256&gt;4, 'Raw Data'!F1256&lt;'Raw Data'!C1256), 'Raw Data'!J1256, 0)</f>
        <v/>
      </c>
      <c r="T1263">
        <f>IF(AND('Raw Data'!O1256-'Raw Data'!P1256&gt;4, 'Raw Data'!F1256&gt;'Raw Data'!C1256), 'Raw Data'!I1256, 0)</f>
        <v/>
      </c>
      <c r="U1263">
        <f>IF(AND('Raw Data'!P1256-'Raw Data'!O1256&lt;3, 'Raw Data'!P1256&gt;'Raw Data'!O1256, 'Raw Data'!F1256&lt;'Raw Data'!C1256), 'Raw Data'!H1256, 0)</f>
        <v/>
      </c>
      <c r="V1263">
        <f>IF(AND('Raw Data'!P1256-'Raw Data'!O1256&lt;3, 'Raw Data'!P1256&gt;'Raw Data'!O1256, 'Raw Data'!F1256&gt;'Raw Data'!C1256), 'Raw Data'!G1256, 0)</f>
        <v/>
      </c>
    </row>
    <row r="1264">
      <c r="A1264">
        <f>IF(AND('Raw Data'!F1257&lt;'Raw Data'!C1257, 'Raw Data'!P1257&gt;'Raw Data'!O1257, 'Raw Data'!P1257-'Raw Data'!O1257&gt;3), 'Raw Data'!J1257, 0)</f>
        <v/>
      </c>
      <c r="B1264">
        <f>IF(AND('Raw Data'!C1257&lt;'Raw Data'!F1257, 'Raw Data'!O1257&gt;'Raw Data'!P1257, 'Raw Data'!O1257-'Raw Data'!P1257&gt;3), 'Raw Data'!I1257, 0)</f>
        <v/>
      </c>
      <c r="C1264">
        <f>IF(AND('Raw Data'!F1257&lt;'Raw Data'!C1257, 'Raw Data'!P1257&gt;'Raw Data'!O1257, 'Raw Data'!P1257-'Raw Data'!O1257&lt;4), 'Raw Data'!H1257, 0)</f>
        <v/>
      </c>
      <c r="D1264">
        <f>IF(AND('Raw Data'!C1257&lt;'Raw Data'!F1257, 'Raw Data'!O1257&gt;'Raw Data'!P1257, 'Raw Data'!O1257-'Raw Data'!P1257&lt;4), 'Raw Data'!G1257, 0)</f>
        <v/>
      </c>
      <c r="E1264">
        <f>IF(ISBLANK('Raw Data'!J1257), 0, IF(AND(4=MATCH(LARGE('Raw Data'!G1257:J1257, 4), 'Raw Data'!G1257:J1257, 0), 'Raw Data'!P1257-'Raw Data'!O1257&gt;3), 'Raw Data'!J1257, 0))</f>
        <v/>
      </c>
      <c r="F1264">
        <f>IF(ISBLANK('Raw Data'!J1257), 0, IF(AND(3=MATCH(LARGE('Raw Data'!G1257:J1257, 4), 'Raw Data'!G1257:J1257, 0), 'Raw Data'!O1257-'Raw Data'!P1257&gt;3), 'Raw Data'!I1257, 0))</f>
        <v/>
      </c>
      <c r="G1264">
        <f>IF(ISBLANK('Raw Data'!J1257), 0, IF(AND(2=MATCH(LARGE('Raw Data'!G1257:J1257, 4), 'Raw Data'!G1257:J1257, 0), AND('Raw Data'!P1257-'Raw Data'!O1257&lt;4, 'Raw Data'!P1257-'Raw Data'!O1257&gt;0)), 'Raw Data'!H1257, 0))</f>
        <v/>
      </c>
      <c r="H1264">
        <f>IF(ISBLANK('Raw Data'!J1257), 0, IF(AND(1=MATCH(LARGE('Raw Data'!G1257:J1257, 4), 'Raw Data'!G1257:J1257, 0), AND('Raw Data'!O1257-'Raw Data'!P1257&lt;4, 'Raw Data'!O1257-'Raw Data'!P1257&gt;0)), 'Raw Data'!G1257, 0))</f>
        <v/>
      </c>
      <c r="I1264">
        <f>IF(ISBLANK('Raw Data'!J1257), 0, IF(AND(4=MATCH(LARGE('Raw Data'!G1257:J1257, 3), 'Raw Data'!G1257:J1257, 0), 'Raw Data'!P1257-'Raw Data'!O1257&gt;3), 'Raw Data'!J1257, 0))</f>
        <v/>
      </c>
      <c r="J1264">
        <f>IF(ISBLANK('Raw Data'!J1257), 0, IF(AND(3=MATCH(LARGE('Raw Data'!G1257:J1257, 3), 'Raw Data'!G1257:J1257, 0), 'Raw Data'!O1257-'Raw Data'!P1257&gt;3), 'Raw Data'!I1257, 0))</f>
        <v/>
      </c>
      <c r="K1264">
        <f>IF(ISBLANK('Raw Data'!J1257), 0, IF(AND(2=MATCH(LARGE('Raw Data'!G1257:J1257, 3), 'Raw Data'!G1257:J1257, 0), AND('Raw Data'!P1257-'Raw Data'!O1257&lt;4, 'Raw Data'!P1257-'Raw Data'!O1257&gt;0)), 'Raw Data'!H1257, 0))</f>
        <v/>
      </c>
      <c r="L1264">
        <f>IF(ISBLANK('Raw Data'!J1257), 0, IF(AND(1=MATCH(LARGE('Raw Data'!G1257:J1257, 3), 'Raw Data'!G1257:J1257, 0), AND('Raw Data'!O1257-'Raw Data'!P1257&lt;4, 'Raw Data'!O1257-'Raw Data'!P1257&gt;0)), 'Raw Data'!G1257, 0))</f>
        <v/>
      </c>
      <c r="M1264">
        <f>IF(ISBLANK('Raw Data'!J1257), 0, IF(AND(4=MATCH(LARGE('Raw Data'!G1257:J1257, 2), 'Raw Data'!G1257:J1257, 0), 'Raw Data'!P1257-'Raw Data'!O1257&gt;3), 'Raw Data'!J1257, 0))</f>
        <v/>
      </c>
      <c r="N1264">
        <f>IF(ISBLANK('Raw Data'!J1257), 0, IF(AND(3=MATCH(LARGE('Raw Data'!G1257:J1257, 2), 'Raw Data'!G1257:J1257, 0), 'Raw Data'!O1257-'Raw Data'!P1257&gt;3), 'Raw Data'!I1257, 0))</f>
        <v/>
      </c>
      <c r="O1264">
        <f>IF(ISBLANK('Raw Data'!J1257), 0, IF(AND(2=MATCH(LARGE('Raw Data'!G1257:J1257, 2), 'Raw Data'!G1257:J1257, 0), AND('Raw Data'!P1257-'Raw Data'!O1257&lt;4, 'Raw Data'!P1257-'Raw Data'!O1257&gt;0)), 'Raw Data'!H1257, 0))</f>
        <v/>
      </c>
      <c r="P1264">
        <f>IF(ISBLANK('Raw Data'!J1257), 0, IF(AND(1=MATCH(LARGE('Raw Data'!G1257:J1257, 2), 'Raw Data'!G1257:J1257, 0), AND('Raw Data'!O1257-'Raw Data'!P1257&lt;4, 'Raw Data'!O1257-'Raw Data'!P1257&gt;0)), 'Raw Data'!G1257, 0))</f>
        <v/>
      </c>
      <c r="Q1264">
        <f>IF(ISBLANK('Raw Data'!J1257), 0, IF(AND(4=MATCH(LARGE('Raw Data'!G1257:J1257, 1), 'Raw Data'!G1257:J1257, 0), 'Raw Data'!P1257-'Raw Data'!O1257&gt;3), 'Raw Data'!J1257, 0))</f>
        <v/>
      </c>
      <c r="R1264">
        <f>IF(ISBLANK('Raw Data'!J1257), 0, IF(AND(3=MATCH(LARGE('Raw Data'!G1257:J1257, 1), 'Raw Data'!G1257:J1257, 0), 'Raw Data'!O1257-'Raw Data'!P1257&gt;3), 'Raw Data'!I1257, 0))</f>
        <v/>
      </c>
      <c r="S1264">
        <f>IF(AND('Raw Data'!P1257-'Raw Data'!O1257&gt;4, 'Raw Data'!F1257&lt;'Raw Data'!C1257), 'Raw Data'!J1257, 0)</f>
        <v/>
      </c>
      <c r="T1264">
        <f>IF(AND('Raw Data'!O1257-'Raw Data'!P1257&gt;4, 'Raw Data'!F1257&gt;'Raw Data'!C1257), 'Raw Data'!I1257, 0)</f>
        <v/>
      </c>
      <c r="U1264">
        <f>IF(AND('Raw Data'!P1257-'Raw Data'!O1257&lt;3, 'Raw Data'!P1257&gt;'Raw Data'!O1257, 'Raw Data'!F1257&lt;'Raw Data'!C1257), 'Raw Data'!H1257, 0)</f>
        <v/>
      </c>
      <c r="V1264">
        <f>IF(AND('Raw Data'!P1257-'Raw Data'!O1257&lt;3, 'Raw Data'!P1257&gt;'Raw Data'!O1257, 'Raw Data'!F1257&gt;'Raw Data'!C1257), 'Raw Data'!G1257, 0)</f>
        <v/>
      </c>
    </row>
    <row r="1265">
      <c r="A1265">
        <f>IF(AND('Raw Data'!F1258&lt;'Raw Data'!C1258, 'Raw Data'!P1258&gt;'Raw Data'!O1258, 'Raw Data'!P1258-'Raw Data'!O1258&gt;3), 'Raw Data'!J1258, 0)</f>
        <v/>
      </c>
      <c r="B1265">
        <f>IF(AND('Raw Data'!C1258&lt;'Raw Data'!F1258, 'Raw Data'!O1258&gt;'Raw Data'!P1258, 'Raw Data'!O1258-'Raw Data'!P1258&gt;3), 'Raw Data'!I1258, 0)</f>
        <v/>
      </c>
      <c r="C1265">
        <f>IF(AND('Raw Data'!F1258&lt;'Raw Data'!C1258, 'Raw Data'!P1258&gt;'Raw Data'!O1258, 'Raw Data'!P1258-'Raw Data'!O1258&lt;4), 'Raw Data'!H1258, 0)</f>
        <v/>
      </c>
      <c r="D1265">
        <f>IF(AND('Raw Data'!C1258&lt;'Raw Data'!F1258, 'Raw Data'!O1258&gt;'Raw Data'!P1258, 'Raw Data'!O1258-'Raw Data'!P1258&lt;4), 'Raw Data'!G1258, 0)</f>
        <v/>
      </c>
      <c r="E1265">
        <f>IF(ISBLANK('Raw Data'!J1258), 0, IF(AND(4=MATCH(LARGE('Raw Data'!G1258:J1258, 4), 'Raw Data'!G1258:J1258, 0), 'Raw Data'!P1258-'Raw Data'!O1258&gt;3), 'Raw Data'!J1258, 0))</f>
        <v/>
      </c>
      <c r="F1265">
        <f>IF(ISBLANK('Raw Data'!J1258), 0, IF(AND(3=MATCH(LARGE('Raw Data'!G1258:J1258, 4), 'Raw Data'!G1258:J1258, 0), 'Raw Data'!O1258-'Raw Data'!P1258&gt;3), 'Raw Data'!I1258, 0))</f>
        <v/>
      </c>
      <c r="G1265">
        <f>IF(ISBLANK('Raw Data'!J1258), 0, IF(AND(2=MATCH(LARGE('Raw Data'!G1258:J1258, 4), 'Raw Data'!G1258:J1258, 0), AND('Raw Data'!P1258-'Raw Data'!O1258&lt;4, 'Raw Data'!P1258-'Raw Data'!O1258&gt;0)), 'Raw Data'!H1258, 0))</f>
        <v/>
      </c>
      <c r="H1265">
        <f>IF(ISBLANK('Raw Data'!J1258), 0, IF(AND(1=MATCH(LARGE('Raw Data'!G1258:J1258, 4), 'Raw Data'!G1258:J1258, 0), AND('Raw Data'!O1258-'Raw Data'!P1258&lt;4, 'Raw Data'!O1258-'Raw Data'!P1258&gt;0)), 'Raw Data'!G1258, 0))</f>
        <v/>
      </c>
      <c r="I1265">
        <f>IF(ISBLANK('Raw Data'!J1258), 0, IF(AND(4=MATCH(LARGE('Raw Data'!G1258:J1258, 3), 'Raw Data'!G1258:J1258, 0), 'Raw Data'!P1258-'Raw Data'!O1258&gt;3), 'Raw Data'!J1258, 0))</f>
        <v/>
      </c>
      <c r="J1265">
        <f>IF(ISBLANK('Raw Data'!J1258), 0, IF(AND(3=MATCH(LARGE('Raw Data'!G1258:J1258, 3), 'Raw Data'!G1258:J1258, 0), 'Raw Data'!O1258-'Raw Data'!P1258&gt;3), 'Raw Data'!I1258, 0))</f>
        <v/>
      </c>
      <c r="K1265">
        <f>IF(ISBLANK('Raw Data'!J1258), 0, IF(AND(2=MATCH(LARGE('Raw Data'!G1258:J1258, 3), 'Raw Data'!G1258:J1258, 0), AND('Raw Data'!P1258-'Raw Data'!O1258&lt;4, 'Raw Data'!P1258-'Raw Data'!O1258&gt;0)), 'Raw Data'!H1258, 0))</f>
        <v/>
      </c>
      <c r="L1265">
        <f>IF(ISBLANK('Raw Data'!J1258), 0, IF(AND(1=MATCH(LARGE('Raw Data'!G1258:J1258, 3), 'Raw Data'!G1258:J1258, 0), AND('Raw Data'!O1258-'Raw Data'!P1258&lt;4, 'Raw Data'!O1258-'Raw Data'!P1258&gt;0)), 'Raw Data'!G1258, 0))</f>
        <v/>
      </c>
      <c r="M1265">
        <f>IF(ISBLANK('Raw Data'!J1258), 0, IF(AND(4=MATCH(LARGE('Raw Data'!G1258:J1258, 2), 'Raw Data'!G1258:J1258, 0), 'Raw Data'!P1258-'Raw Data'!O1258&gt;3), 'Raw Data'!J1258, 0))</f>
        <v/>
      </c>
      <c r="N1265">
        <f>IF(ISBLANK('Raw Data'!J1258), 0, IF(AND(3=MATCH(LARGE('Raw Data'!G1258:J1258, 2), 'Raw Data'!G1258:J1258, 0), 'Raw Data'!O1258-'Raw Data'!P1258&gt;3), 'Raw Data'!I1258, 0))</f>
        <v/>
      </c>
      <c r="O1265">
        <f>IF(ISBLANK('Raw Data'!J1258), 0, IF(AND(2=MATCH(LARGE('Raw Data'!G1258:J1258, 2), 'Raw Data'!G1258:J1258, 0), AND('Raw Data'!P1258-'Raw Data'!O1258&lt;4, 'Raw Data'!P1258-'Raw Data'!O1258&gt;0)), 'Raw Data'!H1258, 0))</f>
        <v/>
      </c>
      <c r="P1265">
        <f>IF(ISBLANK('Raw Data'!J1258), 0, IF(AND(1=MATCH(LARGE('Raw Data'!G1258:J1258, 2), 'Raw Data'!G1258:J1258, 0), AND('Raw Data'!O1258-'Raw Data'!P1258&lt;4, 'Raw Data'!O1258-'Raw Data'!P1258&gt;0)), 'Raw Data'!G1258, 0))</f>
        <v/>
      </c>
      <c r="Q1265">
        <f>IF(ISBLANK('Raw Data'!J1258), 0, IF(AND(4=MATCH(LARGE('Raw Data'!G1258:J1258, 1), 'Raw Data'!G1258:J1258, 0), 'Raw Data'!P1258-'Raw Data'!O1258&gt;3), 'Raw Data'!J1258, 0))</f>
        <v/>
      </c>
      <c r="R1265">
        <f>IF(ISBLANK('Raw Data'!J1258), 0, IF(AND(3=MATCH(LARGE('Raw Data'!G1258:J1258, 1), 'Raw Data'!G1258:J1258, 0), 'Raw Data'!O1258-'Raw Data'!P1258&gt;3), 'Raw Data'!I1258, 0))</f>
        <v/>
      </c>
      <c r="S1265">
        <f>IF(AND('Raw Data'!P1258-'Raw Data'!O1258&gt;4, 'Raw Data'!F1258&lt;'Raw Data'!C1258), 'Raw Data'!J1258, 0)</f>
        <v/>
      </c>
      <c r="T1265">
        <f>IF(AND('Raw Data'!O1258-'Raw Data'!P1258&gt;4, 'Raw Data'!F1258&gt;'Raw Data'!C1258), 'Raw Data'!I1258, 0)</f>
        <v/>
      </c>
      <c r="U1265">
        <f>IF(AND('Raw Data'!P1258-'Raw Data'!O1258&lt;3, 'Raw Data'!P1258&gt;'Raw Data'!O1258, 'Raw Data'!F1258&lt;'Raw Data'!C1258), 'Raw Data'!H1258, 0)</f>
        <v/>
      </c>
      <c r="V1265">
        <f>IF(AND('Raw Data'!P1258-'Raw Data'!O1258&lt;3, 'Raw Data'!P1258&gt;'Raw Data'!O1258, 'Raw Data'!F1258&gt;'Raw Data'!C1258), 'Raw Data'!G1258, 0)</f>
        <v/>
      </c>
    </row>
    <row r="1266">
      <c r="A1266">
        <f>IF(AND('Raw Data'!F1259&lt;'Raw Data'!C1259, 'Raw Data'!P1259&gt;'Raw Data'!O1259, 'Raw Data'!P1259-'Raw Data'!O1259&gt;3), 'Raw Data'!J1259, 0)</f>
        <v/>
      </c>
      <c r="B1266">
        <f>IF(AND('Raw Data'!C1259&lt;'Raw Data'!F1259, 'Raw Data'!O1259&gt;'Raw Data'!P1259, 'Raw Data'!O1259-'Raw Data'!P1259&gt;3), 'Raw Data'!I1259, 0)</f>
        <v/>
      </c>
      <c r="C1266">
        <f>IF(AND('Raw Data'!F1259&lt;'Raw Data'!C1259, 'Raw Data'!P1259&gt;'Raw Data'!O1259, 'Raw Data'!P1259-'Raw Data'!O1259&lt;4), 'Raw Data'!H1259, 0)</f>
        <v/>
      </c>
      <c r="D1266">
        <f>IF(AND('Raw Data'!C1259&lt;'Raw Data'!F1259, 'Raw Data'!O1259&gt;'Raw Data'!P1259, 'Raw Data'!O1259-'Raw Data'!P1259&lt;4), 'Raw Data'!G1259, 0)</f>
        <v/>
      </c>
      <c r="E1266">
        <f>IF(ISBLANK('Raw Data'!J1259), 0, IF(AND(4=MATCH(LARGE('Raw Data'!G1259:J1259, 4), 'Raw Data'!G1259:J1259, 0), 'Raw Data'!P1259-'Raw Data'!O1259&gt;3), 'Raw Data'!J1259, 0))</f>
        <v/>
      </c>
      <c r="F1266">
        <f>IF(ISBLANK('Raw Data'!J1259), 0, IF(AND(3=MATCH(LARGE('Raw Data'!G1259:J1259, 4), 'Raw Data'!G1259:J1259, 0), 'Raw Data'!O1259-'Raw Data'!P1259&gt;3), 'Raw Data'!I1259, 0))</f>
        <v/>
      </c>
      <c r="G1266">
        <f>IF(ISBLANK('Raw Data'!J1259), 0, IF(AND(2=MATCH(LARGE('Raw Data'!G1259:J1259, 4), 'Raw Data'!G1259:J1259, 0), AND('Raw Data'!P1259-'Raw Data'!O1259&lt;4, 'Raw Data'!P1259-'Raw Data'!O1259&gt;0)), 'Raw Data'!H1259, 0))</f>
        <v/>
      </c>
      <c r="H1266">
        <f>IF(ISBLANK('Raw Data'!J1259), 0, IF(AND(1=MATCH(LARGE('Raw Data'!G1259:J1259, 4), 'Raw Data'!G1259:J1259, 0), AND('Raw Data'!O1259-'Raw Data'!P1259&lt;4, 'Raw Data'!O1259-'Raw Data'!P1259&gt;0)), 'Raw Data'!G1259, 0))</f>
        <v/>
      </c>
      <c r="I1266">
        <f>IF(ISBLANK('Raw Data'!J1259), 0, IF(AND(4=MATCH(LARGE('Raw Data'!G1259:J1259, 3), 'Raw Data'!G1259:J1259, 0), 'Raw Data'!P1259-'Raw Data'!O1259&gt;3), 'Raw Data'!J1259, 0))</f>
        <v/>
      </c>
      <c r="J1266">
        <f>IF(ISBLANK('Raw Data'!J1259), 0, IF(AND(3=MATCH(LARGE('Raw Data'!G1259:J1259, 3), 'Raw Data'!G1259:J1259, 0), 'Raw Data'!O1259-'Raw Data'!P1259&gt;3), 'Raw Data'!I1259, 0))</f>
        <v/>
      </c>
      <c r="K1266">
        <f>IF(ISBLANK('Raw Data'!J1259), 0, IF(AND(2=MATCH(LARGE('Raw Data'!G1259:J1259, 3), 'Raw Data'!G1259:J1259, 0), AND('Raw Data'!P1259-'Raw Data'!O1259&lt;4, 'Raw Data'!P1259-'Raw Data'!O1259&gt;0)), 'Raw Data'!H1259, 0))</f>
        <v/>
      </c>
      <c r="L1266">
        <f>IF(ISBLANK('Raw Data'!J1259), 0, IF(AND(1=MATCH(LARGE('Raw Data'!G1259:J1259, 3), 'Raw Data'!G1259:J1259, 0), AND('Raw Data'!O1259-'Raw Data'!P1259&lt;4, 'Raw Data'!O1259-'Raw Data'!P1259&gt;0)), 'Raw Data'!G1259, 0))</f>
        <v/>
      </c>
      <c r="M1266">
        <f>IF(ISBLANK('Raw Data'!J1259), 0, IF(AND(4=MATCH(LARGE('Raw Data'!G1259:J1259, 2), 'Raw Data'!G1259:J1259, 0), 'Raw Data'!P1259-'Raw Data'!O1259&gt;3), 'Raw Data'!J1259, 0))</f>
        <v/>
      </c>
      <c r="N1266">
        <f>IF(ISBLANK('Raw Data'!J1259), 0, IF(AND(3=MATCH(LARGE('Raw Data'!G1259:J1259, 2), 'Raw Data'!G1259:J1259, 0), 'Raw Data'!O1259-'Raw Data'!P1259&gt;3), 'Raw Data'!I1259, 0))</f>
        <v/>
      </c>
      <c r="O1266">
        <f>IF(ISBLANK('Raw Data'!J1259), 0, IF(AND(2=MATCH(LARGE('Raw Data'!G1259:J1259, 2), 'Raw Data'!G1259:J1259, 0), AND('Raw Data'!P1259-'Raw Data'!O1259&lt;4, 'Raw Data'!P1259-'Raw Data'!O1259&gt;0)), 'Raw Data'!H1259, 0))</f>
        <v/>
      </c>
      <c r="P1266">
        <f>IF(ISBLANK('Raw Data'!J1259), 0, IF(AND(1=MATCH(LARGE('Raw Data'!G1259:J1259, 2), 'Raw Data'!G1259:J1259, 0), AND('Raw Data'!O1259-'Raw Data'!P1259&lt;4, 'Raw Data'!O1259-'Raw Data'!P1259&gt;0)), 'Raw Data'!G1259, 0))</f>
        <v/>
      </c>
      <c r="Q1266">
        <f>IF(ISBLANK('Raw Data'!J1259), 0, IF(AND(4=MATCH(LARGE('Raw Data'!G1259:J1259, 1), 'Raw Data'!G1259:J1259, 0), 'Raw Data'!P1259-'Raw Data'!O1259&gt;3), 'Raw Data'!J1259, 0))</f>
        <v/>
      </c>
      <c r="R1266">
        <f>IF(ISBLANK('Raw Data'!J1259), 0, IF(AND(3=MATCH(LARGE('Raw Data'!G1259:J1259, 1), 'Raw Data'!G1259:J1259, 0), 'Raw Data'!O1259-'Raw Data'!P1259&gt;3), 'Raw Data'!I1259, 0))</f>
        <v/>
      </c>
      <c r="S1266">
        <f>IF(AND('Raw Data'!P1259-'Raw Data'!O1259&gt;4, 'Raw Data'!F1259&lt;'Raw Data'!C1259), 'Raw Data'!J1259, 0)</f>
        <v/>
      </c>
      <c r="T1266">
        <f>IF(AND('Raw Data'!O1259-'Raw Data'!P1259&gt;4, 'Raw Data'!F1259&gt;'Raw Data'!C1259), 'Raw Data'!I1259, 0)</f>
        <v/>
      </c>
      <c r="U1266">
        <f>IF(AND('Raw Data'!P1259-'Raw Data'!O1259&lt;3, 'Raw Data'!P1259&gt;'Raw Data'!O1259, 'Raw Data'!F1259&lt;'Raw Data'!C1259), 'Raw Data'!H1259, 0)</f>
        <v/>
      </c>
      <c r="V1266">
        <f>IF(AND('Raw Data'!P1259-'Raw Data'!O1259&lt;3, 'Raw Data'!P1259&gt;'Raw Data'!O1259, 'Raw Data'!F1259&gt;'Raw Data'!C1259), 'Raw Data'!G1259, 0)</f>
        <v/>
      </c>
    </row>
    <row r="1267">
      <c r="A1267">
        <f>IF(AND('Raw Data'!F1260&lt;'Raw Data'!C1260, 'Raw Data'!P1260&gt;'Raw Data'!O1260, 'Raw Data'!P1260-'Raw Data'!O1260&gt;3), 'Raw Data'!J1260, 0)</f>
        <v/>
      </c>
      <c r="B1267">
        <f>IF(AND('Raw Data'!C1260&lt;'Raw Data'!F1260, 'Raw Data'!O1260&gt;'Raw Data'!P1260, 'Raw Data'!O1260-'Raw Data'!P1260&gt;3), 'Raw Data'!I1260, 0)</f>
        <v/>
      </c>
      <c r="C1267">
        <f>IF(AND('Raw Data'!F1260&lt;'Raw Data'!C1260, 'Raw Data'!P1260&gt;'Raw Data'!O1260, 'Raw Data'!P1260-'Raw Data'!O1260&lt;4), 'Raw Data'!H1260, 0)</f>
        <v/>
      </c>
      <c r="D1267">
        <f>IF(AND('Raw Data'!C1260&lt;'Raw Data'!F1260, 'Raw Data'!O1260&gt;'Raw Data'!P1260, 'Raw Data'!O1260-'Raw Data'!P1260&lt;4), 'Raw Data'!G1260, 0)</f>
        <v/>
      </c>
      <c r="E1267">
        <f>IF(ISBLANK('Raw Data'!J1260), 0, IF(AND(4=MATCH(LARGE('Raw Data'!G1260:J1260, 4), 'Raw Data'!G1260:J1260, 0), 'Raw Data'!P1260-'Raw Data'!O1260&gt;3), 'Raw Data'!J1260, 0))</f>
        <v/>
      </c>
      <c r="F1267">
        <f>IF(ISBLANK('Raw Data'!J1260), 0, IF(AND(3=MATCH(LARGE('Raw Data'!G1260:J1260, 4), 'Raw Data'!G1260:J1260, 0), 'Raw Data'!O1260-'Raw Data'!P1260&gt;3), 'Raw Data'!I1260, 0))</f>
        <v/>
      </c>
      <c r="G1267">
        <f>IF(ISBLANK('Raw Data'!J1260), 0, IF(AND(2=MATCH(LARGE('Raw Data'!G1260:J1260, 4), 'Raw Data'!G1260:J1260, 0), AND('Raw Data'!P1260-'Raw Data'!O1260&lt;4, 'Raw Data'!P1260-'Raw Data'!O1260&gt;0)), 'Raw Data'!H1260, 0))</f>
        <v/>
      </c>
      <c r="H1267">
        <f>IF(ISBLANK('Raw Data'!J1260), 0, IF(AND(1=MATCH(LARGE('Raw Data'!G1260:J1260, 4), 'Raw Data'!G1260:J1260, 0), AND('Raw Data'!O1260-'Raw Data'!P1260&lt;4, 'Raw Data'!O1260-'Raw Data'!P1260&gt;0)), 'Raw Data'!G1260, 0))</f>
        <v/>
      </c>
      <c r="I1267">
        <f>IF(ISBLANK('Raw Data'!J1260), 0, IF(AND(4=MATCH(LARGE('Raw Data'!G1260:J1260, 3), 'Raw Data'!G1260:J1260, 0), 'Raw Data'!P1260-'Raw Data'!O1260&gt;3), 'Raw Data'!J1260, 0))</f>
        <v/>
      </c>
      <c r="J1267">
        <f>IF(ISBLANK('Raw Data'!J1260), 0, IF(AND(3=MATCH(LARGE('Raw Data'!G1260:J1260, 3), 'Raw Data'!G1260:J1260, 0), 'Raw Data'!O1260-'Raw Data'!P1260&gt;3), 'Raw Data'!I1260, 0))</f>
        <v/>
      </c>
      <c r="K1267">
        <f>IF(ISBLANK('Raw Data'!J1260), 0, IF(AND(2=MATCH(LARGE('Raw Data'!G1260:J1260, 3), 'Raw Data'!G1260:J1260, 0), AND('Raw Data'!P1260-'Raw Data'!O1260&lt;4, 'Raw Data'!P1260-'Raw Data'!O1260&gt;0)), 'Raw Data'!H1260, 0))</f>
        <v/>
      </c>
      <c r="L1267">
        <f>IF(ISBLANK('Raw Data'!J1260), 0, IF(AND(1=MATCH(LARGE('Raw Data'!G1260:J1260, 3), 'Raw Data'!G1260:J1260, 0), AND('Raw Data'!O1260-'Raw Data'!P1260&lt;4, 'Raw Data'!O1260-'Raw Data'!P1260&gt;0)), 'Raw Data'!G1260, 0))</f>
        <v/>
      </c>
      <c r="M1267">
        <f>IF(ISBLANK('Raw Data'!J1260), 0, IF(AND(4=MATCH(LARGE('Raw Data'!G1260:J1260, 2), 'Raw Data'!G1260:J1260, 0), 'Raw Data'!P1260-'Raw Data'!O1260&gt;3), 'Raw Data'!J1260, 0))</f>
        <v/>
      </c>
      <c r="N1267">
        <f>IF(ISBLANK('Raw Data'!J1260), 0, IF(AND(3=MATCH(LARGE('Raw Data'!G1260:J1260, 2), 'Raw Data'!G1260:J1260, 0), 'Raw Data'!O1260-'Raw Data'!P1260&gt;3), 'Raw Data'!I1260, 0))</f>
        <v/>
      </c>
      <c r="O1267">
        <f>IF(ISBLANK('Raw Data'!J1260), 0, IF(AND(2=MATCH(LARGE('Raw Data'!G1260:J1260, 2), 'Raw Data'!G1260:J1260, 0), AND('Raw Data'!P1260-'Raw Data'!O1260&lt;4, 'Raw Data'!P1260-'Raw Data'!O1260&gt;0)), 'Raw Data'!H1260, 0))</f>
        <v/>
      </c>
      <c r="P1267">
        <f>IF(ISBLANK('Raw Data'!J1260), 0, IF(AND(1=MATCH(LARGE('Raw Data'!G1260:J1260, 2), 'Raw Data'!G1260:J1260, 0), AND('Raw Data'!O1260-'Raw Data'!P1260&lt;4, 'Raw Data'!O1260-'Raw Data'!P1260&gt;0)), 'Raw Data'!G1260, 0))</f>
        <v/>
      </c>
      <c r="Q1267">
        <f>IF(ISBLANK('Raw Data'!J1260), 0, IF(AND(4=MATCH(LARGE('Raw Data'!G1260:J1260, 1), 'Raw Data'!G1260:J1260, 0), 'Raw Data'!P1260-'Raw Data'!O1260&gt;3), 'Raw Data'!J1260, 0))</f>
        <v/>
      </c>
      <c r="R1267">
        <f>IF(ISBLANK('Raw Data'!J1260), 0, IF(AND(3=MATCH(LARGE('Raw Data'!G1260:J1260, 1), 'Raw Data'!G1260:J1260, 0), 'Raw Data'!O1260-'Raw Data'!P1260&gt;3), 'Raw Data'!I1260, 0))</f>
        <v/>
      </c>
      <c r="S1267">
        <f>IF(AND('Raw Data'!P1260-'Raw Data'!O1260&gt;4, 'Raw Data'!F1260&lt;'Raw Data'!C1260), 'Raw Data'!J1260, 0)</f>
        <v/>
      </c>
      <c r="T1267">
        <f>IF(AND('Raw Data'!O1260-'Raw Data'!P1260&gt;4, 'Raw Data'!F1260&gt;'Raw Data'!C1260), 'Raw Data'!I1260, 0)</f>
        <v/>
      </c>
      <c r="U1267">
        <f>IF(AND('Raw Data'!P1260-'Raw Data'!O1260&lt;3, 'Raw Data'!P1260&gt;'Raw Data'!O1260, 'Raw Data'!F1260&lt;'Raw Data'!C1260), 'Raw Data'!H1260, 0)</f>
        <v/>
      </c>
      <c r="V1267">
        <f>IF(AND('Raw Data'!P1260-'Raw Data'!O1260&lt;3, 'Raw Data'!P1260&gt;'Raw Data'!O1260, 'Raw Data'!F1260&gt;'Raw Data'!C1260), 'Raw Data'!G1260, 0)</f>
        <v/>
      </c>
    </row>
    <row r="1268">
      <c r="A1268">
        <f>IF(AND('Raw Data'!F1261&lt;'Raw Data'!C1261, 'Raw Data'!P1261&gt;'Raw Data'!O1261, 'Raw Data'!P1261-'Raw Data'!O1261&gt;3), 'Raw Data'!J1261, 0)</f>
        <v/>
      </c>
      <c r="B1268">
        <f>IF(AND('Raw Data'!C1261&lt;'Raw Data'!F1261, 'Raw Data'!O1261&gt;'Raw Data'!P1261, 'Raw Data'!O1261-'Raw Data'!P1261&gt;3), 'Raw Data'!I1261, 0)</f>
        <v/>
      </c>
      <c r="C1268">
        <f>IF(AND('Raw Data'!F1261&lt;'Raw Data'!C1261, 'Raw Data'!P1261&gt;'Raw Data'!O1261, 'Raw Data'!P1261-'Raw Data'!O1261&lt;4), 'Raw Data'!H1261, 0)</f>
        <v/>
      </c>
      <c r="D1268">
        <f>IF(AND('Raw Data'!C1261&lt;'Raw Data'!F1261, 'Raw Data'!O1261&gt;'Raw Data'!P1261, 'Raw Data'!O1261-'Raw Data'!P1261&lt;4), 'Raw Data'!G1261, 0)</f>
        <v/>
      </c>
      <c r="E1268">
        <f>IF(ISBLANK('Raw Data'!J1261), 0, IF(AND(4=MATCH(LARGE('Raw Data'!G1261:J1261, 4), 'Raw Data'!G1261:J1261, 0), 'Raw Data'!P1261-'Raw Data'!O1261&gt;3), 'Raw Data'!J1261, 0))</f>
        <v/>
      </c>
      <c r="F1268">
        <f>IF(ISBLANK('Raw Data'!J1261), 0, IF(AND(3=MATCH(LARGE('Raw Data'!G1261:J1261, 4), 'Raw Data'!G1261:J1261, 0), 'Raw Data'!O1261-'Raw Data'!P1261&gt;3), 'Raw Data'!I1261, 0))</f>
        <v/>
      </c>
      <c r="G1268">
        <f>IF(ISBLANK('Raw Data'!J1261), 0, IF(AND(2=MATCH(LARGE('Raw Data'!G1261:J1261, 4), 'Raw Data'!G1261:J1261, 0), AND('Raw Data'!P1261-'Raw Data'!O1261&lt;4, 'Raw Data'!P1261-'Raw Data'!O1261&gt;0)), 'Raw Data'!H1261, 0))</f>
        <v/>
      </c>
      <c r="H1268">
        <f>IF(ISBLANK('Raw Data'!J1261), 0, IF(AND(1=MATCH(LARGE('Raw Data'!G1261:J1261, 4), 'Raw Data'!G1261:J1261, 0), AND('Raw Data'!O1261-'Raw Data'!P1261&lt;4, 'Raw Data'!O1261-'Raw Data'!P1261&gt;0)), 'Raw Data'!G1261, 0))</f>
        <v/>
      </c>
      <c r="I1268">
        <f>IF(ISBLANK('Raw Data'!J1261), 0, IF(AND(4=MATCH(LARGE('Raw Data'!G1261:J1261, 3), 'Raw Data'!G1261:J1261, 0), 'Raw Data'!P1261-'Raw Data'!O1261&gt;3), 'Raw Data'!J1261, 0))</f>
        <v/>
      </c>
      <c r="J1268">
        <f>IF(ISBLANK('Raw Data'!J1261), 0, IF(AND(3=MATCH(LARGE('Raw Data'!G1261:J1261, 3), 'Raw Data'!G1261:J1261, 0), 'Raw Data'!O1261-'Raw Data'!P1261&gt;3), 'Raw Data'!I1261, 0))</f>
        <v/>
      </c>
      <c r="K1268">
        <f>IF(ISBLANK('Raw Data'!J1261), 0, IF(AND(2=MATCH(LARGE('Raw Data'!G1261:J1261, 3), 'Raw Data'!G1261:J1261, 0), AND('Raw Data'!P1261-'Raw Data'!O1261&lt;4, 'Raw Data'!P1261-'Raw Data'!O1261&gt;0)), 'Raw Data'!H1261, 0))</f>
        <v/>
      </c>
      <c r="L1268">
        <f>IF(ISBLANK('Raw Data'!J1261), 0, IF(AND(1=MATCH(LARGE('Raw Data'!G1261:J1261, 3), 'Raw Data'!G1261:J1261, 0), AND('Raw Data'!O1261-'Raw Data'!P1261&lt;4, 'Raw Data'!O1261-'Raw Data'!P1261&gt;0)), 'Raw Data'!G1261, 0))</f>
        <v/>
      </c>
      <c r="M1268">
        <f>IF(ISBLANK('Raw Data'!J1261), 0, IF(AND(4=MATCH(LARGE('Raw Data'!G1261:J1261, 2), 'Raw Data'!G1261:J1261, 0), 'Raw Data'!P1261-'Raw Data'!O1261&gt;3), 'Raw Data'!J1261, 0))</f>
        <v/>
      </c>
      <c r="N1268">
        <f>IF(ISBLANK('Raw Data'!J1261), 0, IF(AND(3=MATCH(LARGE('Raw Data'!G1261:J1261, 2), 'Raw Data'!G1261:J1261, 0), 'Raw Data'!O1261-'Raw Data'!P1261&gt;3), 'Raw Data'!I1261, 0))</f>
        <v/>
      </c>
      <c r="O1268">
        <f>IF(ISBLANK('Raw Data'!J1261), 0, IF(AND(2=MATCH(LARGE('Raw Data'!G1261:J1261, 2), 'Raw Data'!G1261:J1261, 0), AND('Raw Data'!P1261-'Raw Data'!O1261&lt;4, 'Raw Data'!P1261-'Raw Data'!O1261&gt;0)), 'Raw Data'!H1261, 0))</f>
        <v/>
      </c>
      <c r="P1268">
        <f>IF(ISBLANK('Raw Data'!J1261), 0, IF(AND(1=MATCH(LARGE('Raw Data'!G1261:J1261, 2), 'Raw Data'!G1261:J1261, 0), AND('Raw Data'!O1261-'Raw Data'!P1261&lt;4, 'Raw Data'!O1261-'Raw Data'!P1261&gt;0)), 'Raw Data'!G1261, 0))</f>
        <v/>
      </c>
      <c r="Q1268">
        <f>IF(ISBLANK('Raw Data'!J1261), 0, IF(AND(4=MATCH(LARGE('Raw Data'!G1261:J1261, 1), 'Raw Data'!G1261:J1261, 0), 'Raw Data'!P1261-'Raw Data'!O1261&gt;3), 'Raw Data'!J1261, 0))</f>
        <v/>
      </c>
      <c r="R1268">
        <f>IF(ISBLANK('Raw Data'!J1261), 0, IF(AND(3=MATCH(LARGE('Raw Data'!G1261:J1261, 1), 'Raw Data'!G1261:J1261, 0), 'Raw Data'!O1261-'Raw Data'!P1261&gt;3), 'Raw Data'!I1261, 0))</f>
        <v/>
      </c>
      <c r="S1268">
        <f>IF(AND('Raw Data'!P1261-'Raw Data'!O1261&gt;4, 'Raw Data'!F1261&lt;'Raw Data'!C1261), 'Raw Data'!J1261, 0)</f>
        <v/>
      </c>
      <c r="T1268">
        <f>IF(AND('Raw Data'!O1261-'Raw Data'!P1261&gt;4, 'Raw Data'!F1261&gt;'Raw Data'!C1261), 'Raw Data'!I1261, 0)</f>
        <v/>
      </c>
      <c r="U1268">
        <f>IF(AND('Raw Data'!P1261-'Raw Data'!O1261&lt;3, 'Raw Data'!P1261&gt;'Raw Data'!O1261, 'Raw Data'!F1261&lt;'Raw Data'!C1261), 'Raw Data'!H1261, 0)</f>
        <v/>
      </c>
      <c r="V1268">
        <f>IF(AND('Raw Data'!P1261-'Raw Data'!O1261&lt;3, 'Raw Data'!P1261&gt;'Raw Data'!O1261, 'Raw Data'!F1261&gt;'Raw Data'!C1261), 'Raw Data'!G1261, 0)</f>
        <v/>
      </c>
    </row>
    <row r="1269">
      <c r="A1269">
        <f>IF(AND('Raw Data'!F1262&lt;'Raw Data'!C1262, 'Raw Data'!P1262&gt;'Raw Data'!O1262, 'Raw Data'!P1262-'Raw Data'!O1262&gt;3), 'Raw Data'!J1262, 0)</f>
        <v/>
      </c>
      <c r="B1269">
        <f>IF(AND('Raw Data'!C1262&lt;'Raw Data'!F1262, 'Raw Data'!O1262&gt;'Raw Data'!P1262, 'Raw Data'!O1262-'Raw Data'!P1262&gt;3), 'Raw Data'!I1262, 0)</f>
        <v/>
      </c>
      <c r="C1269">
        <f>IF(AND('Raw Data'!F1262&lt;'Raw Data'!C1262, 'Raw Data'!P1262&gt;'Raw Data'!O1262, 'Raw Data'!P1262-'Raw Data'!O1262&lt;4), 'Raw Data'!H1262, 0)</f>
        <v/>
      </c>
      <c r="D1269">
        <f>IF(AND('Raw Data'!C1262&lt;'Raw Data'!F1262, 'Raw Data'!O1262&gt;'Raw Data'!P1262, 'Raw Data'!O1262-'Raw Data'!P1262&lt;4), 'Raw Data'!G1262, 0)</f>
        <v/>
      </c>
      <c r="E1269">
        <f>IF(ISBLANK('Raw Data'!J1262), 0, IF(AND(4=MATCH(LARGE('Raw Data'!G1262:J1262, 4), 'Raw Data'!G1262:J1262, 0), 'Raw Data'!P1262-'Raw Data'!O1262&gt;3), 'Raw Data'!J1262, 0))</f>
        <v/>
      </c>
      <c r="F1269">
        <f>IF(ISBLANK('Raw Data'!J1262), 0, IF(AND(3=MATCH(LARGE('Raw Data'!G1262:J1262, 4), 'Raw Data'!G1262:J1262, 0), 'Raw Data'!O1262-'Raw Data'!P1262&gt;3), 'Raw Data'!I1262, 0))</f>
        <v/>
      </c>
      <c r="G1269">
        <f>IF(ISBLANK('Raw Data'!J1262), 0, IF(AND(2=MATCH(LARGE('Raw Data'!G1262:J1262, 4), 'Raw Data'!G1262:J1262, 0), AND('Raw Data'!P1262-'Raw Data'!O1262&lt;4, 'Raw Data'!P1262-'Raw Data'!O1262&gt;0)), 'Raw Data'!H1262, 0))</f>
        <v/>
      </c>
      <c r="H1269">
        <f>IF(ISBLANK('Raw Data'!J1262), 0, IF(AND(1=MATCH(LARGE('Raw Data'!G1262:J1262, 4), 'Raw Data'!G1262:J1262, 0), AND('Raw Data'!O1262-'Raw Data'!P1262&lt;4, 'Raw Data'!O1262-'Raw Data'!P1262&gt;0)), 'Raw Data'!G1262, 0))</f>
        <v/>
      </c>
      <c r="I1269">
        <f>IF(ISBLANK('Raw Data'!J1262), 0, IF(AND(4=MATCH(LARGE('Raw Data'!G1262:J1262, 3), 'Raw Data'!G1262:J1262, 0), 'Raw Data'!P1262-'Raw Data'!O1262&gt;3), 'Raw Data'!J1262, 0))</f>
        <v/>
      </c>
      <c r="J1269">
        <f>IF(ISBLANK('Raw Data'!J1262), 0, IF(AND(3=MATCH(LARGE('Raw Data'!G1262:J1262, 3), 'Raw Data'!G1262:J1262, 0), 'Raw Data'!O1262-'Raw Data'!P1262&gt;3), 'Raw Data'!I1262, 0))</f>
        <v/>
      </c>
      <c r="K1269">
        <f>IF(ISBLANK('Raw Data'!J1262), 0, IF(AND(2=MATCH(LARGE('Raw Data'!G1262:J1262, 3), 'Raw Data'!G1262:J1262, 0), AND('Raw Data'!P1262-'Raw Data'!O1262&lt;4, 'Raw Data'!P1262-'Raw Data'!O1262&gt;0)), 'Raw Data'!H1262, 0))</f>
        <v/>
      </c>
      <c r="L1269">
        <f>IF(ISBLANK('Raw Data'!J1262), 0, IF(AND(1=MATCH(LARGE('Raw Data'!G1262:J1262, 3), 'Raw Data'!G1262:J1262, 0), AND('Raw Data'!O1262-'Raw Data'!P1262&lt;4, 'Raw Data'!O1262-'Raw Data'!P1262&gt;0)), 'Raw Data'!G1262, 0))</f>
        <v/>
      </c>
      <c r="M1269">
        <f>IF(ISBLANK('Raw Data'!J1262), 0, IF(AND(4=MATCH(LARGE('Raw Data'!G1262:J1262, 2), 'Raw Data'!G1262:J1262, 0), 'Raw Data'!P1262-'Raw Data'!O1262&gt;3), 'Raw Data'!J1262, 0))</f>
        <v/>
      </c>
      <c r="N1269">
        <f>IF(ISBLANK('Raw Data'!J1262), 0, IF(AND(3=MATCH(LARGE('Raw Data'!G1262:J1262, 2), 'Raw Data'!G1262:J1262, 0), 'Raw Data'!O1262-'Raw Data'!P1262&gt;3), 'Raw Data'!I1262, 0))</f>
        <v/>
      </c>
      <c r="O1269">
        <f>IF(ISBLANK('Raw Data'!J1262), 0, IF(AND(2=MATCH(LARGE('Raw Data'!G1262:J1262, 2), 'Raw Data'!G1262:J1262, 0), AND('Raw Data'!P1262-'Raw Data'!O1262&lt;4, 'Raw Data'!P1262-'Raw Data'!O1262&gt;0)), 'Raw Data'!H1262, 0))</f>
        <v/>
      </c>
      <c r="P1269">
        <f>IF(ISBLANK('Raw Data'!J1262), 0, IF(AND(1=MATCH(LARGE('Raw Data'!G1262:J1262, 2), 'Raw Data'!G1262:J1262, 0), AND('Raw Data'!O1262-'Raw Data'!P1262&lt;4, 'Raw Data'!O1262-'Raw Data'!P1262&gt;0)), 'Raw Data'!G1262, 0))</f>
        <v/>
      </c>
      <c r="Q1269">
        <f>IF(ISBLANK('Raw Data'!J1262), 0, IF(AND(4=MATCH(LARGE('Raw Data'!G1262:J1262, 1), 'Raw Data'!G1262:J1262, 0), 'Raw Data'!P1262-'Raw Data'!O1262&gt;3), 'Raw Data'!J1262, 0))</f>
        <v/>
      </c>
      <c r="R1269">
        <f>IF(ISBLANK('Raw Data'!J1262), 0, IF(AND(3=MATCH(LARGE('Raw Data'!G1262:J1262, 1), 'Raw Data'!G1262:J1262, 0), 'Raw Data'!O1262-'Raw Data'!P1262&gt;3), 'Raw Data'!I1262, 0))</f>
        <v/>
      </c>
      <c r="S1269">
        <f>IF(AND('Raw Data'!P1262-'Raw Data'!O1262&gt;4, 'Raw Data'!F1262&lt;'Raw Data'!C1262), 'Raw Data'!J1262, 0)</f>
        <v/>
      </c>
      <c r="T1269">
        <f>IF(AND('Raw Data'!O1262-'Raw Data'!P1262&gt;4, 'Raw Data'!F1262&gt;'Raw Data'!C1262), 'Raw Data'!I1262, 0)</f>
        <v/>
      </c>
      <c r="U1269">
        <f>IF(AND('Raw Data'!P1262-'Raw Data'!O1262&lt;3, 'Raw Data'!P1262&gt;'Raw Data'!O1262, 'Raw Data'!F1262&lt;'Raw Data'!C1262), 'Raw Data'!H1262, 0)</f>
        <v/>
      </c>
      <c r="V1269">
        <f>IF(AND('Raw Data'!P1262-'Raw Data'!O1262&lt;3, 'Raw Data'!P1262&gt;'Raw Data'!O1262, 'Raw Data'!F1262&gt;'Raw Data'!C1262), 'Raw Data'!G1262, 0)</f>
        <v/>
      </c>
    </row>
    <row r="1270">
      <c r="A1270">
        <f>IF(AND('Raw Data'!F1263&lt;'Raw Data'!C1263, 'Raw Data'!P1263&gt;'Raw Data'!O1263, 'Raw Data'!P1263-'Raw Data'!O1263&gt;3), 'Raw Data'!J1263, 0)</f>
        <v/>
      </c>
      <c r="B1270">
        <f>IF(AND('Raw Data'!C1263&lt;'Raw Data'!F1263, 'Raw Data'!O1263&gt;'Raw Data'!P1263, 'Raw Data'!O1263-'Raw Data'!P1263&gt;3), 'Raw Data'!I1263, 0)</f>
        <v/>
      </c>
      <c r="C1270">
        <f>IF(AND('Raw Data'!F1263&lt;'Raw Data'!C1263, 'Raw Data'!P1263&gt;'Raw Data'!O1263, 'Raw Data'!P1263-'Raw Data'!O1263&lt;4), 'Raw Data'!H1263, 0)</f>
        <v/>
      </c>
      <c r="D1270">
        <f>IF(AND('Raw Data'!C1263&lt;'Raw Data'!F1263, 'Raw Data'!O1263&gt;'Raw Data'!P1263, 'Raw Data'!O1263-'Raw Data'!P1263&lt;4), 'Raw Data'!G1263, 0)</f>
        <v/>
      </c>
      <c r="E1270">
        <f>IF(ISBLANK('Raw Data'!J1263), 0, IF(AND(4=MATCH(LARGE('Raw Data'!G1263:J1263, 4), 'Raw Data'!G1263:J1263, 0), 'Raw Data'!P1263-'Raw Data'!O1263&gt;3), 'Raw Data'!J1263, 0))</f>
        <v/>
      </c>
      <c r="F1270">
        <f>IF(ISBLANK('Raw Data'!J1263), 0, IF(AND(3=MATCH(LARGE('Raw Data'!G1263:J1263, 4), 'Raw Data'!G1263:J1263, 0), 'Raw Data'!O1263-'Raw Data'!P1263&gt;3), 'Raw Data'!I1263, 0))</f>
        <v/>
      </c>
      <c r="G1270">
        <f>IF(ISBLANK('Raw Data'!J1263), 0, IF(AND(2=MATCH(LARGE('Raw Data'!G1263:J1263, 4), 'Raw Data'!G1263:J1263, 0), AND('Raw Data'!P1263-'Raw Data'!O1263&lt;4, 'Raw Data'!P1263-'Raw Data'!O1263&gt;0)), 'Raw Data'!H1263, 0))</f>
        <v/>
      </c>
      <c r="H1270">
        <f>IF(ISBLANK('Raw Data'!J1263), 0, IF(AND(1=MATCH(LARGE('Raw Data'!G1263:J1263, 4), 'Raw Data'!G1263:J1263, 0), AND('Raw Data'!O1263-'Raw Data'!P1263&lt;4, 'Raw Data'!O1263-'Raw Data'!P1263&gt;0)), 'Raw Data'!G1263, 0))</f>
        <v/>
      </c>
      <c r="I1270">
        <f>IF(ISBLANK('Raw Data'!J1263), 0, IF(AND(4=MATCH(LARGE('Raw Data'!G1263:J1263, 3), 'Raw Data'!G1263:J1263, 0), 'Raw Data'!P1263-'Raw Data'!O1263&gt;3), 'Raw Data'!J1263, 0))</f>
        <v/>
      </c>
      <c r="J1270">
        <f>IF(ISBLANK('Raw Data'!J1263), 0, IF(AND(3=MATCH(LARGE('Raw Data'!G1263:J1263, 3), 'Raw Data'!G1263:J1263, 0), 'Raw Data'!O1263-'Raw Data'!P1263&gt;3), 'Raw Data'!I1263, 0))</f>
        <v/>
      </c>
      <c r="K1270">
        <f>IF(ISBLANK('Raw Data'!J1263), 0, IF(AND(2=MATCH(LARGE('Raw Data'!G1263:J1263, 3), 'Raw Data'!G1263:J1263, 0), AND('Raw Data'!P1263-'Raw Data'!O1263&lt;4, 'Raw Data'!P1263-'Raw Data'!O1263&gt;0)), 'Raw Data'!H1263, 0))</f>
        <v/>
      </c>
      <c r="L1270">
        <f>IF(ISBLANK('Raw Data'!J1263), 0, IF(AND(1=MATCH(LARGE('Raw Data'!G1263:J1263, 3), 'Raw Data'!G1263:J1263, 0), AND('Raw Data'!O1263-'Raw Data'!P1263&lt;4, 'Raw Data'!O1263-'Raw Data'!P1263&gt;0)), 'Raw Data'!G1263, 0))</f>
        <v/>
      </c>
      <c r="M1270">
        <f>IF(ISBLANK('Raw Data'!J1263), 0, IF(AND(4=MATCH(LARGE('Raw Data'!G1263:J1263, 2), 'Raw Data'!G1263:J1263, 0), 'Raw Data'!P1263-'Raw Data'!O1263&gt;3), 'Raw Data'!J1263, 0))</f>
        <v/>
      </c>
      <c r="N1270">
        <f>IF(ISBLANK('Raw Data'!J1263), 0, IF(AND(3=MATCH(LARGE('Raw Data'!G1263:J1263, 2), 'Raw Data'!G1263:J1263, 0), 'Raw Data'!O1263-'Raw Data'!P1263&gt;3), 'Raw Data'!I1263, 0))</f>
        <v/>
      </c>
      <c r="O1270">
        <f>IF(ISBLANK('Raw Data'!J1263), 0, IF(AND(2=MATCH(LARGE('Raw Data'!G1263:J1263, 2), 'Raw Data'!G1263:J1263, 0), AND('Raw Data'!P1263-'Raw Data'!O1263&lt;4, 'Raw Data'!P1263-'Raw Data'!O1263&gt;0)), 'Raw Data'!H1263, 0))</f>
        <v/>
      </c>
      <c r="P1270">
        <f>IF(ISBLANK('Raw Data'!J1263), 0, IF(AND(1=MATCH(LARGE('Raw Data'!G1263:J1263, 2), 'Raw Data'!G1263:J1263, 0), AND('Raw Data'!O1263-'Raw Data'!P1263&lt;4, 'Raw Data'!O1263-'Raw Data'!P1263&gt;0)), 'Raw Data'!G1263, 0))</f>
        <v/>
      </c>
      <c r="Q1270">
        <f>IF(ISBLANK('Raw Data'!J1263), 0, IF(AND(4=MATCH(LARGE('Raw Data'!G1263:J1263, 1), 'Raw Data'!G1263:J1263, 0), 'Raw Data'!P1263-'Raw Data'!O1263&gt;3), 'Raw Data'!J1263, 0))</f>
        <v/>
      </c>
      <c r="R1270">
        <f>IF(ISBLANK('Raw Data'!J1263), 0, IF(AND(3=MATCH(LARGE('Raw Data'!G1263:J1263, 1), 'Raw Data'!G1263:J1263, 0), 'Raw Data'!O1263-'Raw Data'!P1263&gt;3), 'Raw Data'!I1263, 0))</f>
        <v/>
      </c>
      <c r="S1270">
        <f>IF(AND('Raw Data'!P1263-'Raw Data'!O1263&gt;4, 'Raw Data'!F1263&lt;'Raw Data'!C1263), 'Raw Data'!J1263, 0)</f>
        <v/>
      </c>
      <c r="T1270">
        <f>IF(AND('Raw Data'!O1263-'Raw Data'!P1263&gt;4, 'Raw Data'!F1263&gt;'Raw Data'!C1263), 'Raw Data'!I1263, 0)</f>
        <v/>
      </c>
      <c r="U1270">
        <f>IF(AND('Raw Data'!P1263-'Raw Data'!O1263&lt;3, 'Raw Data'!P1263&gt;'Raw Data'!O1263, 'Raw Data'!F1263&lt;'Raw Data'!C1263), 'Raw Data'!H1263, 0)</f>
        <v/>
      </c>
      <c r="V1270">
        <f>IF(AND('Raw Data'!P1263-'Raw Data'!O1263&lt;3, 'Raw Data'!P1263&gt;'Raw Data'!O1263, 'Raw Data'!F1263&gt;'Raw Data'!C1263), 'Raw Data'!G1263, 0)</f>
        <v/>
      </c>
    </row>
    <row r="1271">
      <c r="A1271">
        <f>IF(AND('Raw Data'!F1264&lt;'Raw Data'!C1264, 'Raw Data'!P1264&gt;'Raw Data'!O1264, 'Raw Data'!P1264-'Raw Data'!O1264&gt;3), 'Raw Data'!J1264, 0)</f>
        <v/>
      </c>
      <c r="B1271">
        <f>IF(AND('Raw Data'!C1264&lt;'Raw Data'!F1264, 'Raw Data'!O1264&gt;'Raw Data'!P1264, 'Raw Data'!O1264-'Raw Data'!P1264&gt;3), 'Raw Data'!I1264, 0)</f>
        <v/>
      </c>
      <c r="C1271">
        <f>IF(AND('Raw Data'!F1264&lt;'Raw Data'!C1264, 'Raw Data'!P1264&gt;'Raw Data'!O1264, 'Raw Data'!P1264-'Raw Data'!O1264&lt;4), 'Raw Data'!H1264, 0)</f>
        <v/>
      </c>
      <c r="D1271">
        <f>IF(AND('Raw Data'!C1264&lt;'Raw Data'!F1264, 'Raw Data'!O1264&gt;'Raw Data'!P1264, 'Raw Data'!O1264-'Raw Data'!P1264&lt;4), 'Raw Data'!G1264, 0)</f>
        <v/>
      </c>
      <c r="E1271">
        <f>IF(ISBLANK('Raw Data'!J1264), 0, IF(AND(4=MATCH(LARGE('Raw Data'!G1264:J1264, 4), 'Raw Data'!G1264:J1264, 0), 'Raw Data'!P1264-'Raw Data'!O1264&gt;3), 'Raw Data'!J1264, 0))</f>
        <v/>
      </c>
      <c r="F1271">
        <f>IF(ISBLANK('Raw Data'!J1264), 0, IF(AND(3=MATCH(LARGE('Raw Data'!G1264:J1264, 4), 'Raw Data'!G1264:J1264, 0), 'Raw Data'!O1264-'Raw Data'!P1264&gt;3), 'Raw Data'!I1264, 0))</f>
        <v/>
      </c>
      <c r="G1271">
        <f>IF(ISBLANK('Raw Data'!J1264), 0, IF(AND(2=MATCH(LARGE('Raw Data'!G1264:J1264, 4), 'Raw Data'!G1264:J1264, 0), AND('Raw Data'!P1264-'Raw Data'!O1264&lt;4, 'Raw Data'!P1264-'Raw Data'!O1264&gt;0)), 'Raw Data'!H1264, 0))</f>
        <v/>
      </c>
      <c r="H1271">
        <f>IF(ISBLANK('Raw Data'!J1264), 0, IF(AND(1=MATCH(LARGE('Raw Data'!G1264:J1264, 4), 'Raw Data'!G1264:J1264, 0), AND('Raw Data'!O1264-'Raw Data'!P1264&lt;4, 'Raw Data'!O1264-'Raw Data'!P1264&gt;0)), 'Raw Data'!G1264, 0))</f>
        <v/>
      </c>
      <c r="I1271">
        <f>IF(ISBLANK('Raw Data'!J1264), 0, IF(AND(4=MATCH(LARGE('Raw Data'!G1264:J1264, 3), 'Raw Data'!G1264:J1264, 0), 'Raw Data'!P1264-'Raw Data'!O1264&gt;3), 'Raw Data'!J1264, 0))</f>
        <v/>
      </c>
      <c r="J1271">
        <f>IF(ISBLANK('Raw Data'!J1264), 0, IF(AND(3=MATCH(LARGE('Raw Data'!G1264:J1264, 3), 'Raw Data'!G1264:J1264, 0), 'Raw Data'!O1264-'Raw Data'!P1264&gt;3), 'Raw Data'!I1264, 0))</f>
        <v/>
      </c>
      <c r="K1271">
        <f>IF(ISBLANK('Raw Data'!J1264), 0, IF(AND(2=MATCH(LARGE('Raw Data'!G1264:J1264, 3), 'Raw Data'!G1264:J1264, 0), AND('Raw Data'!P1264-'Raw Data'!O1264&lt;4, 'Raw Data'!P1264-'Raw Data'!O1264&gt;0)), 'Raw Data'!H1264, 0))</f>
        <v/>
      </c>
      <c r="L1271">
        <f>IF(ISBLANK('Raw Data'!J1264), 0, IF(AND(1=MATCH(LARGE('Raw Data'!G1264:J1264, 3), 'Raw Data'!G1264:J1264, 0), AND('Raw Data'!O1264-'Raw Data'!P1264&lt;4, 'Raw Data'!O1264-'Raw Data'!P1264&gt;0)), 'Raw Data'!G1264, 0))</f>
        <v/>
      </c>
      <c r="M1271">
        <f>IF(ISBLANK('Raw Data'!J1264), 0, IF(AND(4=MATCH(LARGE('Raw Data'!G1264:J1264, 2), 'Raw Data'!G1264:J1264, 0), 'Raw Data'!P1264-'Raw Data'!O1264&gt;3), 'Raw Data'!J1264, 0))</f>
        <v/>
      </c>
      <c r="N1271">
        <f>IF(ISBLANK('Raw Data'!J1264), 0, IF(AND(3=MATCH(LARGE('Raw Data'!G1264:J1264, 2), 'Raw Data'!G1264:J1264, 0), 'Raw Data'!O1264-'Raw Data'!P1264&gt;3), 'Raw Data'!I1264, 0))</f>
        <v/>
      </c>
      <c r="O1271">
        <f>IF(ISBLANK('Raw Data'!J1264), 0, IF(AND(2=MATCH(LARGE('Raw Data'!G1264:J1264, 2), 'Raw Data'!G1264:J1264, 0), AND('Raw Data'!P1264-'Raw Data'!O1264&lt;4, 'Raw Data'!P1264-'Raw Data'!O1264&gt;0)), 'Raw Data'!H1264, 0))</f>
        <v/>
      </c>
      <c r="P1271">
        <f>IF(ISBLANK('Raw Data'!J1264), 0, IF(AND(1=MATCH(LARGE('Raw Data'!G1264:J1264, 2), 'Raw Data'!G1264:J1264, 0), AND('Raw Data'!O1264-'Raw Data'!P1264&lt;4, 'Raw Data'!O1264-'Raw Data'!P1264&gt;0)), 'Raw Data'!G1264, 0))</f>
        <v/>
      </c>
      <c r="Q1271">
        <f>IF(ISBLANK('Raw Data'!J1264), 0, IF(AND(4=MATCH(LARGE('Raw Data'!G1264:J1264, 1), 'Raw Data'!G1264:J1264, 0), 'Raw Data'!P1264-'Raw Data'!O1264&gt;3), 'Raw Data'!J1264, 0))</f>
        <v/>
      </c>
      <c r="R1271">
        <f>IF(ISBLANK('Raw Data'!J1264), 0, IF(AND(3=MATCH(LARGE('Raw Data'!G1264:J1264, 1), 'Raw Data'!G1264:J1264, 0), 'Raw Data'!O1264-'Raw Data'!P1264&gt;3), 'Raw Data'!I1264, 0))</f>
        <v/>
      </c>
      <c r="S1271">
        <f>IF(AND('Raw Data'!P1264-'Raw Data'!O1264&gt;4, 'Raw Data'!F1264&lt;'Raw Data'!C1264), 'Raw Data'!J1264, 0)</f>
        <v/>
      </c>
      <c r="T1271">
        <f>IF(AND('Raw Data'!O1264-'Raw Data'!P1264&gt;4, 'Raw Data'!F1264&gt;'Raw Data'!C1264), 'Raw Data'!I1264, 0)</f>
        <v/>
      </c>
      <c r="U1271">
        <f>IF(AND('Raw Data'!P1264-'Raw Data'!O1264&lt;3, 'Raw Data'!P1264&gt;'Raw Data'!O1264, 'Raw Data'!F1264&lt;'Raw Data'!C1264), 'Raw Data'!H1264, 0)</f>
        <v/>
      </c>
      <c r="V1271">
        <f>IF(AND('Raw Data'!P1264-'Raw Data'!O1264&lt;3, 'Raw Data'!P1264&gt;'Raw Data'!O1264, 'Raw Data'!F1264&gt;'Raw Data'!C1264), 'Raw Data'!G1264, 0)</f>
        <v/>
      </c>
    </row>
    <row r="1272">
      <c r="A1272">
        <f>IF(AND('Raw Data'!F1265&lt;'Raw Data'!C1265, 'Raw Data'!P1265&gt;'Raw Data'!O1265, 'Raw Data'!P1265-'Raw Data'!O1265&gt;3), 'Raw Data'!J1265, 0)</f>
        <v/>
      </c>
      <c r="B1272">
        <f>IF(AND('Raw Data'!C1265&lt;'Raw Data'!F1265, 'Raw Data'!O1265&gt;'Raw Data'!P1265, 'Raw Data'!O1265-'Raw Data'!P1265&gt;3), 'Raw Data'!I1265, 0)</f>
        <v/>
      </c>
      <c r="C1272">
        <f>IF(AND('Raw Data'!F1265&lt;'Raw Data'!C1265, 'Raw Data'!P1265&gt;'Raw Data'!O1265, 'Raw Data'!P1265-'Raw Data'!O1265&lt;4), 'Raw Data'!H1265, 0)</f>
        <v/>
      </c>
      <c r="D1272">
        <f>IF(AND('Raw Data'!C1265&lt;'Raw Data'!F1265, 'Raw Data'!O1265&gt;'Raw Data'!P1265, 'Raw Data'!O1265-'Raw Data'!P1265&lt;4), 'Raw Data'!G1265, 0)</f>
        <v/>
      </c>
      <c r="E1272">
        <f>IF(ISBLANK('Raw Data'!J1265), 0, IF(AND(4=MATCH(LARGE('Raw Data'!G1265:J1265, 4), 'Raw Data'!G1265:J1265, 0), 'Raw Data'!P1265-'Raw Data'!O1265&gt;3), 'Raw Data'!J1265, 0))</f>
        <v/>
      </c>
      <c r="F1272">
        <f>IF(ISBLANK('Raw Data'!J1265), 0, IF(AND(3=MATCH(LARGE('Raw Data'!G1265:J1265, 4), 'Raw Data'!G1265:J1265, 0), 'Raw Data'!O1265-'Raw Data'!P1265&gt;3), 'Raw Data'!I1265, 0))</f>
        <v/>
      </c>
      <c r="G1272">
        <f>IF(ISBLANK('Raw Data'!J1265), 0, IF(AND(2=MATCH(LARGE('Raw Data'!G1265:J1265, 4), 'Raw Data'!G1265:J1265, 0), AND('Raw Data'!P1265-'Raw Data'!O1265&lt;4, 'Raw Data'!P1265-'Raw Data'!O1265&gt;0)), 'Raw Data'!H1265, 0))</f>
        <v/>
      </c>
      <c r="H1272">
        <f>IF(ISBLANK('Raw Data'!J1265), 0, IF(AND(1=MATCH(LARGE('Raw Data'!G1265:J1265, 4), 'Raw Data'!G1265:J1265, 0), AND('Raw Data'!O1265-'Raw Data'!P1265&lt;4, 'Raw Data'!O1265-'Raw Data'!P1265&gt;0)), 'Raw Data'!G1265, 0))</f>
        <v/>
      </c>
      <c r="I1272">
        <f>IF(ISBLANK('Raw Data'!J1265), 0, IF(AND(4=MATCH(LARGE('Raw Data'!G1265:J1265, 3), 'Raw Data'!G1265:J1265, 0), 'Raw Data'!P1265-'Raw Data'!O1265&gt;3), 'Raw Data'!J1265, 0))</f>
        <v/>
      </c>
      <c r="J1272">
        <f>IF(ISBLANK('Raw Data'!J1265), 0, IF(AND(3=MATCH(LARGE('Raw Data'!G1265:J1265, 3), 'Raw Data'!G1265:J1265, 0), 'Raw Data'!O1265-'Raw Data'!P1265&gt;3), 'Raw Data'!I1265, 0))</f>
        <v/>
      </c>
      <c r="K1272">
        <f>IF(ISBLANK('Raw Data'!J1265), 0, IF(AND(2=MATCH(LARGE('Raw Data'!G1265:J1265, 3), 'Raw Data'!G1265:J1265, 0), AND('Raw Data'!P1265-'Raw Data'!O1265&lt;4, 'Raw Data'!P1265-'Raw Data'!O1265&gt;0)), 'Raw Data'!H1265, 0))</f>
        <v/>
      </c>
      <c r="L1272">
        <f>IF(ISBLANK('Raw Data'!J1265), 0, IF(AND(1=MATCH(LARGE('Raw Data'!G1265:J1265, 3), 'Raw Data'!G1265:J1265, 0), AND('Raw Data'!O1265-'Raw Data'!P1265&lt;4, 'Raw Data'!O1265-'Raw Data'!P1265&gt;0)), 'Raw Data'!G1265, 0))</f>
        <v/>
      </c>
      <c r="M1272">
        <f>IF(ISBLANK('Raw Data'!J1265), 0, IF(AND(4=MATCH(LARGE('Raw Data'!G1265:J1265, 2), 'Raw Data'!G1265:J1265, 0), 'Raw Data'!P1265-'Raw Data'!O1265&gt;3), 'Raw Data'!J1265, 0))</f>
        <v/>
      </c>
      <c r="N1272">
        <f>IF(ISBLANK('Raw Data'!J1265), 0, IF(AND(3=MATCH(LARGE('Raw Data'!G1265:J1265, 2), 'Raw Data'!G1265:J1265, 0), 'Raw Data'!O1265-'Raw Data'!P1265&gt;3), 'Raw Data'!I1265, 0))</f>
        <v/>
      </c>
      <c r="O1272">
        <f>IF(ISBLANK('Raw Data'!J1265), 0, IF(AND(2=MATCH(LARGE('Raw Data'!G1265:J1265, 2), 'Raw Data'!G1265:J1265, 0), AND('Raw Data'!P1265-'Raw Data'!O1265&lt;4, 'Raw Data'!P1265-'Raw Data'!O1265&gt;0)), 'Raw Data'!H1265, 0))</f>
        <v/>
      </c>
      <c r="P1272">
        <f>IF(ISBLANK('Raw Data'!J1265), 0, IF(AND(1=MATCH(LARGE('Raw Data'!G1265:J1265, 2), 'Raw Data'!G1265:J1265, 0), AND('Raw Data'!O1265-'Raw Data'!P1265&lt;4, 'Raw Data'!O1265-'Raw Data'!P1265&gt;0)), 'Raw Data'!G1265, 0))</f>
        <v/>
      </c>
      <c r="Q1272">
        <f>IF(ISBLANK('Raw Data'!J1265), 0, IF(AND(4=MATCH(LARGE('Raw Data'!G1265:J1265, 1), 'Raw Data'!G1265:J1265, 0), 'Raw Data'!P1265-'Raw Data'!O1265&gt;3), 'Raw Data'!J1265, 0))</f>
        <v/>
      </c>
      <c r="R1272">
        <f>IF(ISBLANK('Raw Data'!J1265), 0, IF(AND(3=MATCH(LARGE('Raw Data'!G1265:J1265, 1), 'Raw Data'!G1265:J1265, 0), 'Raw Data'!O1265-'Raw Data'!P1265&gt;3), 'Raw Data'!I1265, 0))</f>
        <v/>
      </c>
      <c r="S1272">
        <f>IF(AND('Raw Data'!P1265-'Raw Data'!O1265&gt;4, 'Raw Data'!F1265&lt;'Raw Data'!C1265), 'Raw Data'!J1265, 0)</f>
        <v/>
      </c>
      <c r="T1272">
        <f>IF(AND('Raw Data'!O1265-'Raw Data'!P1265&gt;4, 'Raw Data'!F1265&gt;'Raw Data'!C1265), 'Raw Data'!I1265, 0)</f>
        <v/>
      </c>
      <c r="U1272">
        <f>IF(AND('Raw Data'!P1265-'Raw Data'!O1265&lt;3, 'Raw Data'!P1265&gt;'Raw Data'!O1265, 'Raw Data'!F1265&lt;'Raw Data'!C1265), 'Raw Data'!H1265, 0)</f>
        <v/>
      </c>
      <c r="V1272">
        <f>IF(AND('Raw Data'!P1265-'Raw Data'!O1265&lt;3, 'Raw Data'!P1265&gt;'Raw Data'!O1265, 'Raw Data'!F1265&gt;'Raw Data'!C1265), 'Raw Data'!G1265, 0)</f>
        <v/>
      </c>
    </row>
    <row r="1273">
      <c r="A1273">
        <f>IF(AND('Raw Data'!F1266&lt;'Raw Data'!C1266, 'Raw Data'!P1266&gt;'Raw Data'!O1266, 'Raw Data'!P1266-'Raw Data'!O1266&gt;3), 'Raw Data'!J1266, 0)</f>
        <v/>
      </c>
      <c r="B1273">
        <f>IF(AND('Raw Data'!C1266&lt;'Raw Data'!F1266, 'Raw Data'!O1266&gt;'Raw Data'!P1266, 'Raw Data'!O1266-'Raw Data'!P1266&gt;3), 'Raw Data'!I1266, 0)</f>
        <v/>
      </c>
      <c r="C1273">
        <f>IF(AND('Raw Data'!F1266&lt;'Raw Data'!C1266, 'Raw Data'!P1266&gt;'Raw Data'!O1266, 'Raw Data'!P1266-'Raw Data'!O1266&lt;4), 'Raw Data'!H1266, 0)</f>
        <v/>
      </c>
      <c r="D1273">
        <f>IF(AND('Raw Data'!C1266&lt;'Raw Data'!F1266, 'Raw Data'!O1266&gt;'Raw Data'!P1266, 'Raw Data'!O1266-'Raw Data'!P1266&lt;4), 'Raw Data'!G1266, 0)</f>
        <v/>
      </c>
      <c r="E1273">
        <f>IF(ISBLANK('Raw Data'!J1266), 0, IF(AND(4=MATCH(LARGE('Raw Data'!G1266:J1266, 4), 'Raw Data'!G1266:J1266, 0), 'Raw Data'!P1266-'Raw Data'!O1266&gt;3), 'Raw Data'!J1266, 0))</f>
        <v/>
      </c>
      <c r="F1273">
        <f>IF(ISBLANK('Raw Data'!J1266), 0, IF(AND(3=MATCH(LARGE('Raw Data'!G1266:J1266, 4), 'Raw Data'!G1266:J1266, 0), 'Raw Data'!O1266-'Raw Data'!P1266&gt;3), 'Raw Data'!I1266, 0))</f>
        <v/>
      </c>
      <c r="G1273">
        <f>IF(ISBLANK('Raw Data'!J1266), 0, IF(AND(2=MATCH(LARGE('Raw Data'!G1266:J1266, 4), 'Raw Data'!G1266:J1266, 0), AND('Raw Data'!P1266-'Raw Data'!O1266&lt;4, 'Raw Data'!P1266-'Raw Data'!O1266&gt;0)), 'Raw Data'!H1266, 0))</f>
        <v/>
      </c>
      <c r="H1273">
        <f>IF(ISBLANK('Raw Data'!J1266), 0, IF(AND(1=MATCH(LARGE('Raw Data'!G1266:J1266, 4), 'Raw Data'!G1266:J1266, 0), AND('Raw Data'!O1266-'Raw Data'!P1266&lt;4, 'Raw Data'!O1266-'Raw Data'!P1266&gt;0)), 'Raw Data'!G1266, 0))</f>
        <v/>
      </c>
      <c r="I1273">
        <f>IF(ISBLANK('Raw Data'!J1266), 0, IF(AND(4=MATCH(LARGE('Raw Data'!G1266:J1266, 3), 'Raw Data'!G1266:J1266, 0), 'Raw Data'!P1266-'Raw Data'!O1266&gt;3), 'Raw Data'!J1266, 0))</f>
        <v/>
      </c>
      <c r="J1273">
        <f>IF(ISBLANK('Raw Data'!J1266), 0, IF(AND(3=MATCH(LARGE('Raw Data'!G1266:J1266, 3), 'Raw Data'!G1266:J1266, 0), 'Raw Data'!O1266-'Raw Data'!P1266&gt;3), 'Raw Data'!I1266, 0))</f>
        <v/>
      </c>
      <c r="K1273">
        <f>IF(ISBLANK('Raw Data'!J1266), 0, IF(AND(2=MATCH(LARGE('Raw Data'!G1266:J1266, 3), 'Raw Data'!G1266:J1266, 0), AND('Raw Data'!P1266-'Raw Data'!O1266&lt;4, 'Raw Data'!P1266-'Raw Data'!O1266&gt;0)), 'Raw Data'!H1266, 0))</f>
        <v/>
      </c>
      <c r="L1273">
        <f>IF(ISBLANK('Raw Data'!J1266), 0, IF(AND(1=MATCH(LARGE('Raw Data'!G1266:J1266, 3), 'Raw Data'!G1266:J1266, 0), AND('Raw Data'!O1266-'Raw Data'!P1266&lt;4, 'Raw Data'!O1266-'Raw Data'!P1266&gt;0)), 'Raw Data'!G1266, 0))</f>
        <v/>
      </c>
      <c r="M1273">
        <f>IF(ISBLANK('Raw Data'!J1266), 0, IF(AND(4=MATCH(LARGE('Raw Data'!G1266:J1266, 2), 'Raw Data'!G1266:J1266, 0), 'Raw Data'!P1266-'Raw Data'!O1266&gt;3), 'Raw Data'!J1266, 0))</f>
        <v/>
      </c>
      <c r="N1273">
        <f>IF(ISBLANK('Raw Data'!J1266), 0, IF(AND(3=MATCH(LARGE('Raw Data'!G1266:J1266, 2), 'Raw Data'!G1266:J1266, 0), 'Raw Data'!O1266-'Raw Data'!P1266&gt;3), 'Raw Data'!I1266, 0))</f>
        <v/>
      </c>
      <c r="O1273">
        <f>IF(ISBLANK('Raw Data'!J1266), 0, IF(AND(2=MATCH(LARGE('Raw Data'!G1266:J1266, 2), 'Raw Data'!G1266:J1266, 0), AND('Raw Data'!P1266-'Raw Data'!O1266&lt;4, 'Raw Data'!P1266-'Raw Data'!O1266&gt;0)), 'Raw Data'!H1266, 0))</f>
        <v/>
      </c>
      <c r="P1273">
        <f>IF(ISBLANK('Raw Data'!J1266), 0, IF(AND(1=MATCH(LARGE('Raw Data'!G1266:J1266, 2), 'Raw Data'!G1266:J1266, 0), AND('Raw Data'!O1266-'Raw Data'!P1266&lt;4, 'Raw Data'!O1266-'Raw Data'!P1266&gt;0)), 'Raw Data'!G1266, 0))</f>
        <v/>
      </c>
      <c r="Q1273">
        <f>IF(ISBLANK('Raw Data'!J1266), 0, IF(AND(4=MATCH(LARGE('Raw Data'!G1266:J1266, 1), 'Raw Data'!G1266:J1266, 0), 'Raw Data'!P1266-'Raw Data'!O1266&gt;3), 'Raw Data'!J1266, 0))</f>
        <v/>
      </c>
      <c r="R1273">
        <f>IF(ISBLANK('Raw Data'!J1266), 0, IF(AND(3=MATCH(LARGE('Raw Data'!G1266:J1266, 1), 'Raw Data'!G1266:J1266, 0), 'Raw Data'!O1266-'Raw Data'!P1266&gt;3), 'Raw Data'!I1266, 0))</f>
        <v/>
      </c>
      <c r="S1273">
        <f>IF(AND('Raw Data'!P1266-'Raw Data'!O1266&gt;4, 'Raw Data'!F1266&lt;'Raw Data'!C1266), 'Raw Data'!J1266, 0)</f>
        <v/>
      </c>
      <c r="T1273">
        <f>IF(AND('Raw Data'!O1266-'Raw Data'!P1266&gt;4, 'Raw Data'!F1266&gt;'Raw Data'!C1266), 'Raw Data'!I1266, 0)</f>
        <v/>
      </c>
      <c r="U1273">
        <f>IF(AND('Raw Data'!P1266-'Raw Data'!O1266&lt;3, 'Raw Data'!P1266&gt;'Raw Data'!O1266, 'Raw Data'!F1266&lt;'Raw Data'!C1266), 'Raw Data'!H1266, 0)</f>
        <v/>
      </c>
      <c r="V1273">
        <f>IF(AND('Raw Data'!P1266-'Raw Data'!O1266&lt;3, 'Raw Data'!P1266&gt;'Raw Data'!O1266, 'Raw Data'!F1266&gt;'Raw Data'!C1266), 'Raw Data'!G1266, 0)</f>
        <v/>
      </c>
    </row>
    <row r="1274">
      <c r="A1274">
        <f>IF(AND('Raw Data'!F1267&lt;'Raw Data'!C1267, 'Raw Data'!P1267&gt;'Raw Data'!O1267, 'Raw Data'!P1267-'Raw Data'!O1267&gt;3), 'Raw Data'!J1267, 0)</f>
        <v/>
      </c>
      <c r="B1274">
        <f>IF(AND('Raw Data'!C1267&lt;'Raw Data'!F1267, 'Raw Data'!O1267&gt;'Raw Data'!P1267, 'Raw Data'!O1267-'Raw Data'!P1267&gt;3), 'Raw Data'!I1267, 0)</f>
        <v/>
      </c>
      <c r="C1274">
        <f>IF(AND('Raw Data'!F1267&lt;'Raw Data'!C1267, 'Raw Data'!P1267&gt;'Raw Data'!O1267, 'Raw Data'!P1267-'Raw Data'!O1267&lt;4), 'Raw Data'!H1267, 0)</f>
        <v/>
      </c>
      <c r="D1274">
        <f>IF(AND('Raw Data'!C1267&lt;'Raw Data'!F1267, 'Raw Data'!O1267&gt;'Raw Data'!P1267, 'Raw Data'!O1267-'Raw Data'!P1267&lt;4), 'Raw Data'!G1267, 0)</f>
        <v/>
      </c>
      <c r="E1274">
        <f>IF(ISBLANK('Raw Data'!J1267), 0, IF(AND(4=MATCH(LARGE('Raw Data'!G1267:J1267, 4), 'Raw Data'!G1267:J1267, 0), 'Raw Data'!P1267-'Raw Data'!O1267&gt;3), 'Raw Data'!J1267, 0))</f>
        <v/>
      </c>
      <c r="F1274">
        <f>IF(ISBLANK('Raw Data'!J1267), 0, IF(AND(3=MATCH(LARGE('Raw Data'!G1267:J1267, 4), 'Raw Data'!G1267:J1267, 0), 'Raw Data'!O1267-'Raw Data'!P1267&gt;3), 'Raw Data'!I1267, 0))</f>
        <v/>
      </c>
      <c r="G1274">
        <f>IF(ISBLANK('Raw Data'!J1267), 0, IF(AND(2=MATCH(LARGE('Raw Data'!G1267:J1267, 4), 'Raw Data'!G1267:J1267, 0), AND('Raw Data'!P1267-'Raw Data'!O1267&lt;4, 'Raw Data'!P1267-'Raw Data'!O1267&gt;0)), 'Raw Data'!H1267, 0))</f>
        <v/>
      </c>
      <c r="H1274">
        <f>IF(ISBLANK('Raw Data'!J1267), 0, IF(AND(1=MATCH(LARGE('Raw Data'!G1267:J1267, 4), 'Raw Data'!G1267:J1267, 0), AND('Raw Data'!O1267-'Raw Data'!P1267&lt;4, 'Raw Data'!O1267-'Raw Data'!P1267&gt;0)), 'Raw Data'!G1267, 0))</f>
        <v/>
      </c>
      <c r="I1274">
        <f>IF(ISBLANK('Raw Data'!J1267), 0, IF(AND(4=MATCH(LARGE('Raw Data'!G1267:J1267, 3), 'Raw Data'!G1267:J1267, 0), 'Raw Data'!P1267-'Raw Data'!O1267&gt;3), 'Raw Data'!J1267, 0))</f>
        <v/>
      </c>
      <c r="J1274">
        <f>IF(ISBLANK('Raw Data'!J1267), 0, IF(AND(3=MATCH(LARGE('Raw Data'!G1267:J1267, 3), 'Raw Data'!G1267:J1267, 0), 'Raw Data'!O1267-'Raw Data'!P1267&gt;3), 'Raw Data'!I1267, 0))</f>
        <v/>
      </c>
      <c r="K1274">
        <f>IF(ISBLANK('Raw Data'!J1267), 0, IF(AND(2=MATCH(LARGE('Raw Data'!G1267:J1267, 3), 'Raw Data'!G1267:J1267, 0), AND('Raw Data'!P1267-'Raw Data'!O1267&lt;4, 'Raw Data'!P1267-'Raw Data'!O1267&gt;0)), 'Raw Data'!H1267, 0))</f>
        <v/>
      </c>
      <c r="L1274">
        <f>IF(ISBLANK('Raw Data'!J1267), 0, IF(AND(1=MATCH(LARGE('Raw Data'!G1267:J1267, 3), 'Raw Data'!G1267:J1267, 0), AND('Raw Data'!O1267-'Raw Data'!P1267&lt;4, 'Raw Data'!O1267-'Raw Data'!P1267&gt;0)), 'Raw Data'!G1267, 0))</f>
        <v/>
      </c>
      <c r="M1274">
        <f>IF(ISBLANK('Raw Data'!J1267), 0, IF(AND(4=MATCH(LARGE('Raw Data'!G1267:J1267, 2), 'Raw Data'!G1267:J1267, 0), 'Raw Data'!P1267-'Raw Data'!O1267&gt;3), 'Raw Data'!J1267, 0))</f>
        <v/>
      </c>
      <c r="N1274">
        <f>IF(ISBLANK('Raw Data'!J1267), 0, IF(AND(3=MATCH(LARGE('Raw Data'!G1267:J1267, 2), 'Raw Data'!G1267:J1267, 0), 'Raw Data'!O1267-'Raw Data'!P1267&gt;3), 'Raw Data'!I1267, 0))</f>
        <v/>
      </c>
      <c r="O1274">
        <f>IF(ISBLANK('Raw Data'!J1267), 0, IF(AND(2=MATCH(LARGE('Raw Data'!G1267:J1267, 2), 'Raw Data'!G1267:J1267, 0), AND('Raw Data'!P1267-'Raw Data'!O1267&lt;4, 'Raw Data'!P1267-'Raw Data'!O1267&gt;0)), 'Raw Data'!H1267, 0))</f>
        <v/>
      </c>
      <c r="P1274">
        <f>IF(ISBLANK('Raw Data'!J1267), 0, IF(AND(1=MATCH(LARGE('Raw Data'!G1267:J1267, 2), 'Raw Data'!G1267:J1267, 0), AND('Raw Data'!O1267-'Raw Data'!P1267&lt;4, 'Raw Data'!O1267-'Raw Data'!P1267&gt;0)), 'Raw Data'!G1267, 0))</f>
        <v/>
      </c>
      <c r="Q1274">
        <f>IF(ISBLANK('Raw Data'!J1267), 0, IF(AND(4=MATCH(LARGE('Raw Data'!G1267:J1267, 1), 'Raw Data'!G1267:J1267, 0), 'Raw Data'!P1267-'Raw Data'!O1267&gt;3), 'Raw Data'!J1267, 0))</f>
        <v/>
      </c>
      <c r="R1274">
        <f>IF(ISBLANK('Raw Data'!J1267), 0, IF(AND(3=MATCH(LARGE('Raw Data'!G1267:J1267, 1), 'Raw Data'!G1267:J1267, 0), 'Raw Data'!O1267-'Raw Data'!P1267&gt;3), 'Raw Data'!I1267, 0))</f>
        <v/>
      </c>
      <c r="S1274">
        <f>IF(AND('Raw Data'!P1267-'Raw Data'!O1267&gt;4, 'Raw Data'!F1267&lt;'Raw Data'!C1267), 'Raw Data'!J1267, 0)</f>
        <v/>
      </c>
      <c r="T1274">
        <f>IF(AND('Raw Data'!O1267-'Raw Data'!P1267&gt;4, 'Raw Data'!F1267&gt;'Raw Data'!C1267), 'Raw Data'!I1267, 0)</f>
        <v/>
      </c>
      <c r="U1274">
        <f>IF(AND('Raw Data'!P1267-'Raw Data'!O1267&lt;3, 'Raw Data'!P1267&gt;'Raw Data'!O1267, 'Raw Data'!F1267&lt;'Raw Data'!C1267), 'Raw Data'!H1267, 0)</f>
        <v/>
      </c>
      <c r="V1274">
        <f>IF(AND('Raw Data'!P1267-'Raw Data'!O1267&lt;3, 'Raw Data'!P1267&gt;'Raw Data'!O1267, 'Raw Data'!F1267&gt;'Raw Data'!C1267), 'Raw Data'!G1267, 0)</f>
        <v/>
      </c>
    </row>
    <row r="1275">
      <c r="A1275">
        <f>IF(AND('Raw Data'!F1268&lt;'Raw Data'!C1268, 'Raw Data'!P1268&gt;'Raw Data'!O1268, 'Raw Data'!P1268-'Raw Data'!O1268&gt;3), 'Raw Data'!J1268, 0)</f>
        <v/>
      </c>
      <c r="B1275">
        <f>IF(AND('Raw Data'!C1268&lt;'Raw Data'!F1268, 'Raw Data'!O1268&gt;'Raw Data'!P1268, 'Raw Data'!O1268-'Raw Data'!P1268&gt;3), 'Raw Data'!I1268, 0)</f>
        <v/>
      </c>
      <c r="C1275">
        <f>IF(AND('Raw Data'!F1268&lt;'Raw Data'!C1268, 'Raw Data'!P1268&gt;'Raw Data'!O1268, 'Raw Data'!P1268-'Raw Data'!O1268&lt;4), 'Raw Data'!H1268, 0)</f>
        <v/>
      </c>
      <c r="D1275">
        <f>IF(AND('Raw Data'!C1268&lt;'Raw Data'!F1268, 'Raw Data'!O1268&gt;'Raw Data'!P1268, 'Raw Data'!O1268-'Raw Data'!P1268&lt;4), 'Raw Data'!G1268, 0)</f>
        <v/>
      </c>
      <c r="E1275">
        <f>IF(ISBLANK('Raw Data'!J1268), 0, IF(AND(4=MATCH(LARGE('Raw Data'!G1268:J1268, 4), 'Raw Data'!G1268:J1268, 0), 'Raw Data'!P1268-'Raw Data'!O1268&gt;3), 'Raw Data'!J1268, 0))</f>
        <v/>
      </c>
      <c r="F1275">
        <f>IF(ISBLANK('Raw Data'!J1268), 0, IF(AND(3=MATCH(LARGE('Raw Data'!G1268:J1268, 4), 'Raw Data'!G1268:J1268, 0), 'Raw Data'!O1268-'Raw Data'!P1268&gt;3), 'Raw Data'!I1268, 0))</f>
        <v/>
      </c>
      <c r="G1275">
        <f>IF(ISBLANK('Raw Data'!J1268), 0, IF(AND(2=MATCH(LARGE('Raw Data'!G1268:J1268, 4), 'Raw Data'!G1268:J1268, 0), AND('Raw Data'!P1268-'Raw Data'!O1268&lt;4, 'Raw Data'!P1268-'Raw Data'!O1268&gt;0)), 'Raw Data'!H1268, 0))</f>
        <v/>
      </c>
      <c r="H1275">
        <f>IF(ISBLANK('Raw Data'!J1268), 0, IF(AND(1=MATCH(LARGE('Raw Data'!G1268:J1268, 4), 'Raw Data'!G1268:J1268, 0), AND('Raw Data'!O1268-'Raw Data'!P1268&lt;4, 'Raw Data'!O1268-'Raw Data'!P1268&gt;0)), 'Raw Data'!G1268, 0))</f>
        <v/>
      </c>
      <c r="I1275">
        <f>IF(ISBLANK('Raw Data'!J1268), 0, IF(AND(4=MATCH(LARGE('Raw Data'!G1268:J1268, 3), 'Raw Data'!G1268:J1268, 0), 'Raw Data'!P1268-'Raw Data'!O1268&gt;3), 'Raw Data'!J1268, 0))</f>
        <v/>
      </c>
      <c r="J1275">
        <f>IF(ISBLANK('Raw Data'!J1268), 0, IF(AND(3=MATCH(LARGE('Raw Data'!G1268:J1268, 3), 'Raw Data'!G1268:J1268, 0), 'Raw Data'!O1268-'Raw Data'!P1268&gt;3), 'Raw Data'!I1268, 0))</f>
        <v/>
      </c>
      <c r="K1275">
        <f>IF(ISBLANK('Raw Data'!J1268), 0, IF(AND(2=MATCH(LARGE('Raw Data'!G1268:J1268, 3), 'Raw Data'!G1268:J1268, 0), AND('Raw Data'!P1268-'Raw Data'!O1268&lt;4, 'Raw Data'!P1268-'Raw Data'!O1268&gt;0)), 'Raw Data'!H1268, 0))</f>
        <v/>
      </c>
      <c r="L1275">
        <f>IF(ISBLANK('Raw Data'!J1268), 0, IF(AND(1=MATCH(LARGE('Raw Data'!G1268:J1268, 3), 'Raw Data'!G1268:J1268, 0), AND('Raw Data'!O1268-'Raw Data'!P1268&lt;4, 'Raw Data'!O1268-'Raw Data'!P1268&gt;0)), 'Raw Data'!G1268, 0))</f>
        <v/>
      </c>
      <c r="M1275">
        <f>IF(ISBLANK('Raw Data'!J1268), 0, IF(AND(4=MATCH(LARGE('Raw Data'!G1268:J1268, 2), 'Raw Data'!G1268:J1268, 0), 'Raw Data'!P1268-'Raw Data'!O1268&gt;3), 'Raw Data'!J1268, 0))</f>
        <v/>
      </c>
      <c r="N1275">
        <f>IF(ISBLANK('Raw Data'!J1268), 0, IF(AND(3=MATCH(LARGE('Raw Data'!G1268:J1268, 2), 'Raw Data'!G1268:J1268, 0), 'Raw Data'!O1268-'Raw Data'!P1268&gt;3), 'Raw Data'!I1268, 0))</f>
        <v/>
      </c>
      <c r="O1275">
        <f>IF(ISBLANK('Raw Data'!J1268), 0, IF(AND(2=MATCH(LARGE('Raw Data'!G1268:J1268, 2), 'Raw Data'!G1268:J1268, 0), AND('Raw Data'!P1268-'Raw Data'!O1268&lt;4, 'Raw Data'!P1268-'Raw Data'!O1268&gt;0)), 'Raw Data'!H1268, 0))</f>
        <v/>
      </c>
      <c r="P1275">
        <f>IF(ISBLANK('Raw Data'!J1268), 0, IF(AND(1=MATCH(LARGE('Raw Data'!G1268:J1268, 2), 'Raw Data'!G1268:J1268, 0), AND('Raw Data'!O1268-'Raw Data'!P1268&lt;4, 'Raw Data'!O1268-'Raw Data'!P1268&gt;0)), 'Raw Data'!G1268, 0))</f>
        <v/>
      </c>
      <c r="Q1275">
        <f>IF(ISBLANK('Raw Data'!J1268), 0, IF(AND(4=MATCH(LARGE('Raw Data'!G1268:J1268, 1), 'Raw Data'!G1268:J1268, 0), 'Raw Data'!P1268-'Raw Data'!O1268&gt;3), 'Raw Data'!J1268, 0))</f>
        <v/>
      </c>
      <c r="R1275">
        <f>IF(ISBLANK('Raw Data'!J1268), 0, IF(AND(3=MATCH(LARGE('Raw Data'!G1268:J1268, 1), 'Raw Data'!G1268:J1268, 0), 'Raw Data'!O1268-'Raw Data'!P1268&gt;3), 'Raw Data'!I1268, 0))</f>
        <v/>
      </c>
      <c r="S1275">
        <f>IF(AND('Raw Data'!P1268-'Raw Data'!O1268&gt;4, 'Raw Data'!F1268&lt;'Raw Data'!C1268), 'Raw Data'!J1268, 0)</f>
        <v/>
      </c>
      <c r="T1275">
        <f>IF(AND('Raw Data'!O1268-'Raw Data'!P1268&gt;4, 'Raw Data'!F1268&gt;'Raw Data'!C1268), 'Raw Data'!I1268, 0)</f>
        <v/>
      </c>
      <c r="U1275">
        <f>IF(AND('Raw Data'!P1268-'Raw Data'!O1268&lt;3, 'Raw Data'!P1268&gt;'Raw Data'!O1268, 'Raw Data'!F1268&lt;'Raw Data'!C1268), 'Raw Data'!H1268, 0)</f>
        <v/>
      </c>
      <c r="V1275">
        <f>IF(AND('Raw Data'!P1268-'Raw Data'!O1268&lt;3, 'Raw Data'!P1268&gt;'Raw Data'!O1268, 'Raw Data'!F1268&gt;'Raw Data'!C1268), 'Raw Data'!G1268, 0)</f>
        <v/>
      </c>
    </row>
    <row r="1276">
      <c r="A1276">
        <f>IF(AND('Raw Data'!F1269&lt;'Raw Data'!C1269, 'Raw Data'!P1269&gt;'Raw Data'!O1269, 'Raw Data'!P1269-'Raw Data'!O1269&gt;3), 'Raw Data'!J1269, 0)</f>
        <v/>
      </c>
      <c r="B1276">
        <f>IF(AND('Raw Data'!C1269&lt;'Raw Data'!F1269, 'Raw Data'!O1269&gt;'Raw Data'!P1269, 'Raw Data'!O1269-'Raw Data'!P1269&gt;3), 'Raw Data'!I1269, 0)</f>
        <v/>
      </c>
      <c r="C1276">
        <f>IF(AND('Raw Data'!F1269&lt;'Raw Data'!C1269, 'Raw Data'!P1269&gt;'Raw Data'!O1269, 'Raw Data'!P1269-'Raw Data'!O1269&lt;4), 'Raw Data'!H1269, 0)</f>
        <v/>
      </c>
      <c r="D1276">
        <f>IF(AND('Raw Data'!C1269&lt;'Raw Data'!F1269, 'Raw Data'!O1269&gt;'Raw Data'!P1269, 'Raw Data'!O1269-'Raw Data'!P1269&lt;4), 'Raw Data'!G1269, 0)</f>
        <v/>
      </c>
      <c r="E1276">
        <f>IF(ISBLANK('Raw Data'!J1269), 0, IF(AND(4=MATCH(LARGE('Raw Data'!G1269:J1269, 4), 'Raw Data'!G1269:J1269, 0), 'Raw Data'!P1269-'Raw Data'!O1269&gt;3), 'Raw Data'!J1269, 0))</f>
        <v/>
      </c>
      <c r="F1276">
        <f>IF(ISBLANK('Raw Data'!J1269), 0, IF(AND(3=MATCH(LARGE('Raw Data'!G1269:J1269, 4), 'Raw Data'!G1269:J1269, 0), 'Raw Data'!O1269-'Raw Data'!P1269&gt;3), 'Raw Data'!I1269, 0))</f>
        <v/>
      </c>
      <c r="G1276">
        <f>IF(ISBLANK('Raw Data'!J1269), 0, IF(AND(2=MATCH(LARGE('Raw Data'!G1269:J1269, 4), 'Raw Data'!G1269:J1269, 0), AND('Raw Data'!P1269-'Raw Data'!O1269&lt;4, 'Raw Data'!P1269-'Raw Data'!O1269&gt;0)), 'Raw Data'!H1269, 0))</f>
        <v/>
      </c>
      <c r="H1276">
        <f>IF(ISBLANK('Raw Data'!J1269), 0, IF(AND(1=MATCH(LARGE('Raw Data'!G1269:J1269, 4), 'Raw Data'!G1269:J1269, 0), AND('Raw Data'!O1269-'Raw Data'!P1269&lt;4, 'Raw Data'!O1269-'Raw Data'!P1269&gt;0)), 'Raw Data'!G1269, 0))</f>
        <v/>
      </c>
      <c r="I1276">
        <f>IF(ISBLANK('Raw Data'!J1269), 0, IF(AND(4=MATCH(LARGE('Raw Data'!G1269:J1269, 3), 'Raw Data'!G1269:J1269, 0), 'Raw Data'!P1269-'Raw Data'!O1269&gt;3), 'Raw Data'!J1269, 0))</f>
        <v/>
      </c>
      <c r="J1276">
        <f>IF(ISBLANK('Raw Data'!J1269), 0, IF(AND(3=MATCH(LARGE('Raw Data'!G1269:J1269, 3), 'Raw Data'!G1269:J1269, 0), 'Raw Data'!O1269-'Raw Data'!P1269&gt;3), 'Raw Data'!I1269, 0))</f>
        <v/>
      </c>
      <c r="K1276">
        <f>IF(ISBLANK('Raw Data'!J1269), 0, IF(AND(2=MATCH(LARGE('Raw Data'!G1269:J1269, 3), 'Raw Data'!G1269:J1269, 0), AND('Raw Data'!P1269-'Raw Data'!O1269&lt;4, 'Raw Data'!P1269-'Raw Data'!O1269&gt;0)), 'Raw Data'!H1269, 0))</f>
        <v/>
      </c>
      <c r="L1276">
        <f>IF(ISBLANK('Raw Data'!J1269), 0, IF(AND(1=MATCH(LARGE('Raw Data'!G1269:J1269, 3), 'Raw Data'!G1269:J1269, 0), AND('Raw Data'!O1269-'Raw Data'!P1269&lt;4, 'Raw Data'!O1269-'Raw Data'!P1269&gt;0)), 'Raw Data'!G1269, 0))</f>
        <v/>
      </c>
      <c r="M1276">
        <f>IF(ISBLANK('Raw Data'!J1269), 0, IF(AND(4=MATCH(LARGE('Raw Data'!G1269:J1269, 2), 'Raw Data'!G1269:J1269, 0), 'Raw Data'!P1269-'Raw Data'!O1269&gt;3), 'Raw Data'!J1269, 0))</f>
        <v/>
      </c>
      <c r="N1276">
        <f>IF(ISBLANK('Raw Data'!J1269), 0, IF(AND(3=MATCH(LARGE('Raw Data'!G1269:J1269, 2), 'Raw Data'!G1269:J1269, 0), 'Raw Data'!O1269-'Raw Data'!P1269&gt;3), 'Raw Data'!I1269, 0))</f>
        <v/>
      </c>
      <c r="O1276">
        <f>IF(ISBLANK('Raw Data'!J1269), 0, IF(AND(2=MATCH(LARGE('Raw Data'!G1269:J1269, 2), 'Raw Data'!G1269:J1269, 0), AND('Raw Data'!P1269-'Raw Data'!O1269&lt;4, 'Raw Data'!P1269-'Raw Data'!O1269&gt;0)), 'Raw Data'!H1269, 0))</f>
        <v/>
      </c>
      <c r="P1276">
        <f>IF(ISBLANK('Raw Data'!J1269), 0, IF(AND(1=MATCH(LARGE('Raw Data'!G1269:J1269, 2), 'Raw Data'!G1269:J1269, 0), AND('Raw Data'!O1269-'Raw Data'!P1269&lt;4, 'Raw Data'!O1269-'Raw Data'!P1269&gt;0)), 'Raw Data'!G1269, 0))</f>
        <v/>
      </c>
      <c r="Q1276">
        <f>IF(ISBLANK('Raw Data'!J1269), 0, IF(AND(4=MATCH(LARGE('Raw Data'!G1269:J1269, 1), 'Raw Data'!G1269:J1269, 0), 'Raw Data'!P1269-'Raw Data'!O1269&gt;3), 'Raw Data'!J1269, 0))</f>
        <v/>
      </c>
      <c r="R1276">
        <f>IF(ISBLANK('Raw Data'!J1269), 0, IF(AND(3=MATCH(LARGE('Raw Data'!G1269:J1269, 1), 'Raw Data'!G1269:J1269, 0), 'Raw Data'!O1269-'Raw Data'!P1269&gt;3), 'Raw Data'!I1269, 0))</f>
        <v/>
      </c>
      <c r="S1276">
        <f>IF(AND('Raw Data'!P1269-'Raw Data'!O1269&gt;4, 'Raw Data'!F1269&lt;'Raw Data'!C1269), 'Raw Data'!J1269, 0)</f>
        <v/>
      </c>
      <c r="T1276">
        <f>IF(AND('Raw Data'!O1269-'Raw Data'!P1269&gt;4, 'Raw Data'!F1269&gt;'Raw Data'!C1269), 'Raw Data'!I1269, 0)</f>
        <v/>
      </c>
      <c r="U1276">
        <f>IF(AND('Raw Data'!P1269-'Raw Data'!O1269&lt;3, 'Raw Data'!P1269&gt;'Raw Data'!O1269, 'Raw Data'!F1269&lt;'Raw Data'!C1269), 'Raw Data'!H1269, 0)</f>
        <v/>
      </c>
      <c r="V1276">
        <f>IF(AND('Raw Data'!P1269-'Raw Data'!O1269&lt;3, 'Raw Data'!P1269&gt;'Raw Data'!O1269, 'Raw Data'!F1269&gt;'Raw Data'!C1269), 'Raw Data'!G1269, 0)</f>
        <v/>
      </c>
    </row>
    <row r="1277">
      <c r="A1277">
        <f>IF(AND('Raw Data'!F1270&lt;'Raw Data'!C1270, 'Raw Data'!P1270&gt;'Raw Data'!O1270, 'Raw Data'!P1270-'Raw Data'!O1270&gt;3), 'Raw Data'!J1270, 0)</f>
        <v/>
      </c>
      <c r="B1277">
        <f>IF(AND('Raw Data'!C1270&lt;'Raw Data'!F1270, 'Raw Data'!O1270&gt;'Raw Data'!P1270, 'Raw Data'!O1270-'Raw Data'!P1270&gt;3), 'Raw Data'!I1270, 0)</f>
        <v/>
      </c>
      <c r="C1277">
        <f>IF(AND('Raw Data'!F1270&lt;'Raw Data'!C1270, 'Raw Data'!P1270&gt;'Raw Data'!O1270, 'Raw Data'!P1270-'Raw Data'!O1270&lt;4), 'Raw Data'!H1270, 0)</f>
        <v/>
      </c>
      <c r="D1277">
        <f>IF(AND('Raw Data'!C1270&lt;'Raw Data'!F1270, 'Raw Data'!O1270&gt;'Raw Data'!P1270, 'Raw Data'!O1270-'Raw Data'!P1270&lt;4), 'Raw Data'!G1270, 0)</f>
        <v/>
      </c>
      <c r="E1277">
        <f>IF(ISBLANK('Raw Data'!J1270), 0, IF(AND(4=MATCH(LARGE('Raw Data'!G1270:J1270, 4), 'Raw Data'!G1270:J1270, 0), 'Raw Data'!P1270-'Raw Data'!O1270&gt;3), 'Raw Data'!J1270, 0))</f>
        <v/>
      </c>
      <c r="F1277">
        <f>IF(ISBLANK('Raw Data'!J1270), 0, IF(AND(3=MATCH(LARGE('Raw Data'!G1270:J1270, 4), 'Raw Data'!G1270:J1270, 0), 'Raw Data'!O1270-'Raw Data'!P1270&gt;3), 'Raw Data'!I1270, 0))</f>
        <v/>
      </c>
      <c r="G1277">
        <f>IF(ISBLANK('Raw Data'!J1270), 0, IF(AND(2=MATCH(LARGE('Raw Data'!G1270:J1270, 4), 'Raw Data'!G1270:J1270, 0), AND('Raw Data'!P1270-'Raw Data'!O1270&lt;4, 'Raw Data'!P1270-'Raw Data'!O1270&gt;0)), 'Raw Data'!H1270, 0))</f>
        <v/>
      </c>
      <c r="H1277">
        <f>IF(ISBLANK('Raw Data'!J1270), 0, IF(AND(1=MATCH(LARGE('Raw Data'!G1270:J1270, 4), 'Raw Data'!G1270:J1270, 0), AND('Raw Data'!O1270-'Raw Data'!P1270&lt;4, 'Raw Data'!O1270-'Raw Data'!P1270&gt;0)), 'Raw Data'!G1270, 0))</f>
        <v/>
      </c>
      <c r="I1277">
        <f>IF(ISBLANK('Raw Data'!J1270), 0, IF(AND(4=MATCH(LARGE('Raw Data'!G1270:J1270, 3), 'Raw Data'!G1270:J1270, 0), 'Raw Data'!P1270-'Raw Data'!O1270&gt;3), 'Raw Data'!J1270, 0))</f>
        <v/>
      </c>
      <c r="J1277">
        <f>IF(ISBLANK('Raw Data'!J1270), 0, IF(AND(3=MATCH(LARGE('Raw Data'!G1270:J1270, 3), 'Raw Data'!G1270:J1270, 0), 'Raw Data'!O1270-'Raw Data'!P1270&gt;3), 'Raw Data'!I1270, 0))</f>
        <v/>
      </c>
      <c r="K1277">
        <f>IF(ISBLANK('Raw Data'!J1270), 0, IF(AND(2=MATCH(LARGE('Raw Data'!G1270:J1270, 3), 'Raw Data'!G1270:J1270, 0), AND('Raw Data'!P1270-'Raw Data'!O1270&lt;4, 'Raw Data'!P1270-'Raw Data'!O1270&gt;0)), 'Raw Data'!H1270, 0))</f>
        <v/>
      </c>
      <c r="L1277">
        <f>IF(ISBLANK('Raw Data'!J1270), 0, IF(AND(1=MATCH(LARGE('Raw Data'!G1270:J1270, 3), 'Raw Data'!G1270:J1270, 0), AND('Raw Data'!O1270-'Raw Data'!P1270&lt;4, 'Raw Data'!O1270-'Raw Data'!P1270&gt;0)), 'Raw Data'!G1270, 0))</f>
        <v/>
      </c>
      <c r="M1277">
        <f>IF(ISBLANK('Raw Data'!J1270), 0, IF(AND(4=MATCH(LARGE('Raw Data'!G1270:J1270, 2), 'Raw Data'!G1270:J1270, 0), 'Raw Data'!P1270-'Raw Data'!O1270&gt;3), 'Raw Data'!J1270, 0))</f>
        <v/>
      </c>
      <c r="N1277">
        <f>IF(ISBLANK('Raw Data'!J1270), 0, IF(AND(3=MATCH(LARGE('Raw Data'!G1270:J1270, 2), 'Raw Data'!G1270:J1270, 0), 'Raw Data'!O1270-'Raw Data'!P1270&gt;3), 'Raw Data'!I1270, 0))</f>
        <v/>
      </c>
      <c r="O1277">
        <f>IF(ISBLANK('Raw Data'!J1270), 0, IF(AND(2=MATCH(LARGE('Raw Data'!G1270:J1270, 2), 'Raw Data'!G1270:J1270, 0), AND('Raw Data'!P1270-'Raw Data'!O1270&lt;4, 'Raw Data'!P1270-'Raw Data'!O1270&gt;0)), 'Raw Data'!H1270, 0))</f>
        <v/>
      </c>
      <c r="P1277">
        <f>IF(ISBLANK('Raw Data'!J1270), 0, IF(AND(1=MATCH(LARGE('Raw Data'!G1270:J1270, 2), 'Raw Data'!G1270:J1270, 0), AND('Raw Data'!O1270-'Raw Data'!P1270&lt;4, 'Raw Data'!O1270-'Raw Data'!P1270&gt;0)), 'Raw Data'!G1270, 0))</f>
        <v/>
      </c>
      <c r="Q1277">
        <f>IF(ISBLANK('Raw Data'!J1270), 0, IF(AND(4=MATCH(LARGE('Raw Data'!G1270:J1270, 1), 'Raw Data'!G1270:J1270, 0), 'Raw Data'!P1270-'Raw Data'!O1270&gt;3), 'Raw Data'!J1270, 0))</f>
        <v/>
      </c>
      <c r="R1277">
        <f>IF(ISBLANK('Raw Data'!J1270), 0, IF(AND(3=MATCH(LARGE('Raw Data'!G1270:J1270, 1), 'Raw Data'!G1270:J1270, 0), 'Raw Data'!O1270-'Raw Data'!P1270&gt;3), 'Raw Data'!I1270, 0))</f>
        <v/>
      </c>
      <c r="S1277">
        <f>IF(AND('Raw Data'!P1270-'Raw Data'!O1270&gt;4, 'Raw Data'!F1270&lt;'Raw Data'!C1270), 'Raw Data'!J1270, 0)</f>
        <v/>
      </c>
      <c r="T1277">
        <f>IF(AND('Raw Data'!O1270-'Raw Data'!P1270&gt;4, 'Raw Data'!F1270&gt;'Raw Data'!C1270), 'Raw Data'!I1270, 0)</f>
        <v/>
      </c>
      <c r="U1277">
        <f>IF(AND('Raw Data'!P1270-'Raw Data'!O1270&lt;3, 'Raw Data'!P1270&gt;'Raw Data'!O1270, 'Raw Data'!F1270&lt;'Raw Data'!C1270), 'Raw Data'!H1270, 0)</f>
        <v/>
      </c>
      <c r="V1277">
        <f>IF(AND('Raw Data'!P1270-'Raw Data'!O1270&lt;3, 'Raw Data'!P1270&gt;'Raw Data'!O1270, 'Raw Data'!F1270&gt;'Raw Data'!C1270), 'Raw Data'!G1270, 0)</f>
        <v/>
      </c>
    </row>
    <row r="1278">
      <c r="A1278">
        <f>IF(AND('Raw Data'!F1271&lt;'Raw Data'!C1271, 'Raw Data'!P1271&gt;'Raw Data'!O1271, 'Raw Data'!P1271-'Raw Data'!O1271&gt;3), 'Raw Data'!J1271, 0)</f>
        <v/>
      </c>
      <c r="B1278">
        <f>IF(AND('Raw Data'!C1271&lt;'Raw Data'!F1271, 'Raw Data'!O1271&gt;'Raw Data'!P1271, 'Raw Data'!O1271-'Raw Data'!P1271&gt;3), 'Raw Data'!I1271, 0)</f>
        <v/>
      </c>
      <c r="C1278">
        <f>IF(AND('Raw Data'!F1271&lt;'Raw Data'!C1271, 'Raw Data'!P1271&gt;'Raw Data'!O1271, 'Raw Data'!P1271-'Raw Data'!O1271&lt;4), 'Raw Data'!H1271, 0)</f>
        <v/>
      </c>
      <c r="D1278">
        <f>IF(AND('Raw Data'!C1271&lt;'Raw Data'!F1271, 'Raw Data'!O1271&gt;'Raw Data'!P1271, 'Raw Data'!O1271-'Raw Data'!P1271&lt;4), 'Raw Data'!G1271, 0)</f>
        <v/>
      </c>
      <c r="E1278">
        <f>IF(ISBLANK('Raw Data'!J1271), 0, IF(AND(4=MATCH(LARGE('Raw Data'!G1271:J1271, 4), 'Raw Data'!G1271:J1271, 0), 'Raw Data'!P1271-'Raw Data'!O1271&gt;3), 'Raw Data'!J1271, 0))</f>
        <v/>
      </c>
      <c r="F1278">
        <f>IF(ISBLANK('Raw Data'!J1271), 0, IF(AND(3=MATCH(LARGE('Raw Data'!G1271:J1271, 4), 'Raw Data'!G1271:J1271, 0), 'Raw Data'!O1271-'Raw Data'!P1271&gt;3), 'Raw Data'!I1271, 0))</f>
        <v/>
      </c>
      <c r="G1278">
        <f>IF(ISBLANK('Raw Data'!J1271), 0, IF(AND(2=MATCH(LARGE('Raw Data'!G1271:J1271, 4), 'Raw Data'!G1271:J1271, 0), AND('Raw Data'!P1271-'Raw Data'!O1271&lt;4, 'Raw Data'!P1271-'Raw Data'!O1271&gt;0)), 'Raw Data'!H1271, 0))</f>
        <v/>
      </c>
      <c r="H1278">
        <f>IF(ISBLANK('Raw Data'!J1271), 0, IF(AND(1=MATCH(LARGE('Raw Data'!G1271:J1271, 4), 'Raw Data'!G1271:J1271, 0), AND('Raw Data'!O1271-'Raw Data'!P1271&lt;4, 'Raw Data'!O1271-'Raw Data'!P1271&gt;0)), 'Raw Data'!G1271, 0))</f>
        <v/>
      </c>
      <c r="I1278">
        <f>IF(ISBLANK('Raw Data'!J1271), 0, IF(AND(4=MATCH(LARGE('Raw Data'!G1271:J1271, 3), 'Raw Data'!G1271:J1271, 0), 'Raw Data'!P1271-'Raw Data'!O1271&gt;3), 'Raw Data'!J1271, 0))</f>
        <v/>
      </c>
      <c r="J1278">
        <f>IF(ISBLANK('Raw Data'!J1271), 0, IF(AND(3=MATCH(LARGE('Raw Data'!G1271:J1271, 3), 'Raw Data'!G1271:J1271, 0), 'Raw Data'!O1271-'Raw Data'!P1271&gt;3), 'Raw Data'!I1271, 0))</f>
        <v/>
      </c>
      <c r="K1278">
        <f>IF(ISBLANK('Raw Data'!J1271), 0, IF(AND(2=MATCH(LARGE('Raw Data'!G1271:J1271, 3), 'Raw Data'!G1271:J1271, 0), AND('Raw Data'!P1271-'Raw Data'!O1271&lt;4, 'Raw Data'!P1271-'Raw Data'!O1271&gt;0)), 'Raw Data'!H1271, 0))</f>
        <v/>
      </c>
      <c r="L1278">
        <f>IF(ISBLANK('Raw Data'!J1271), 0, IF(AND(1=MATCH(LARGE('Raw Data'!G1271:J1271, 3), 'Raw Data'!G1271:J1271, 0), AND('Raw Data'!O1271-'Raw Data'!P1271&lt;4, 'Raw Data'!O1271-'Raw Data'!P1271&gt;0)), 'Raw Data'!G1271, 0))</f>
        <v/>
      </c>
      <c r="M1278">
        <f>IF(ISBLANK('Raw Data'!J1271), 0, IF(AND(4=MATCH(LARGE('Raw Data'!G1271:J1271, 2), 'Raw Data'!G1271:J1271, 0), 'Raw Data'!P1271-'Raw Data'!O1271&gt;3), 'Raw Data'!J1271, 0))</f>
        <v/>
      </c>
      <c r="N1278">
        <f>IF(ISBLANK('Raw Data'!J1271), 0, IF(AND(3=MATCH(LARGE('Raw Data'!G1271:J1271, 2), 'Raw Data'!G1271:J1271, 0), 'Raw Data'!O1271-'Raw Data'!P1271&gt;3), 'Raw Data'!I1271, 0))</f>
        <v/>
      </c>
      <c r="O1278">
        <f>IF(ISBLANK('Raw Data'!J1271), 0, IF(AND(2=MATCH(LARGE('Raw Data'!G1271:J1271, 2), 'Raw Data'!G1271:J1271, 0), AND('Raw Data'!P1271-'Raw Data'!O1271&lt;4, 'Raw Data'!P1271-'Raw Data'!O1271&gt;0)), 'Raw Data'!H1271, 0))</f>
        <v/>
      </c>
      <c r="P1278">
        <f>IF(ISBLANK('Raw Data'!J1271), 0, IF(AND(1=MATCH(LARGE('Raw Data'!G1271:J1271, 2), 'Raw Data'!G1271:J1271, 0), AND('Raw Data'!O1271-'Raw Data'!P1271&lt;4, 'Raw Data'!O1271-'Raw Data'!P1271&gt;0)), 'Raw Data'!G1271, 0))</f>
        <v/>
      </c>
      <c r="Q1278">
        <f>IF(ISBLANK('Raw Data'!J1271), 0, IF(AND(4=MATCH(LARGE('Raw Data'!G1271:J1271, 1), 'Raw Data'!G1271:J1271, 0), 'Raw Data'!P1271-'Raw Data'!O1271&gt;3), 'Raw Data'!J1271, 0))</f>
        <v/>
      </c>
      <c r="R1278">
        <f>IF(ISBLANK('Raw Data'!J1271), 0, IF(AND(3=MATCH(LARGE('Raw Data'!G1271:J1271, 1), 'Raw Data'!G1271:J1271, 0), 'Raw Data'!O1271-'Raw Data'!P1271&gt;3), 'Raw Data'!I1271, 0))</f>
        <v/>
      </c>
      <c r="S1278">
        <f>IF(AND('Raw Data'!P1271-'Raw Data'!O1271&gt;4, 'Raw Data'!F1271&lt;'Raw Data'!C1271), 'Raw Data'!J1271, 0)</f>
        <v/>
      </c>
      <c r="T1278">
        <f>IF(AND('Raw Data'!O1271-'Raw Data'!P1271&gt;4, 'Raw Data'!F1271&gt;'Raw Data'!C1271), 'Raw Data'!I1271, 0)</f>
        <v/>
      </c>
      <c r="U1278">
        <f>IF(AND('Raw Data'!P1271-'Raw Data'!O1271&lt;3, 'Raw Data'!P1271&gt;'Raw Data'!O1271, 'Raw Data'!F1271&lt;'Raw Data'!C1271), 'Raw Data'!H1271, 0)</f>
        <v/>
      </c>
      <c r="V1278">
        <f>IF(AND('Raw Data'!P1271-'Raw Data'!O1271&lt;3, 'Raw Data'!P1271&gt;'Raw Data'!O1271, 'Raw Data'!F1271&gt;'Raw Data'!C1271), 'Raw Data'!G1271, 0)</f>
        <v/>
      </c>
    </row>
    <row r="1279">
      <c r="A1279">
        <f>IF(AND('Raw Data'!F1272&lt;'Raw Data'!C1272, 'Raw Data'!P1272&gt;'Raw Data'!O1272, 'Raw Data'!P1272-'Raw Data'!O1272&gt;3), 'Raw Data'!J1272, 0)</f>
        <v/>
      </c>
      <c r="B1279">
        <f>IF(AND('Raw Data'!C1272&lt;'Raw Data'!F1272, 'Raw Data'!O1272&gt;'Raw Data'!P1272, 'Raw Data'!O1272-'Raw Data'!P1272&gt;3), 'Raw Data'!I1272, 0)</f>
        <v/>
      </c>
      <c r="C1279">
        <f>IF(AND('Raw Data'!F1272&lt;'Raw Data'!C1272, 'Raw Data'!P1272&gt;'Raw Data'!O1272, 'Raw Data'!P1272-'Raw Data'!O1272&lt;4), 'Raw Data'!H1272, 0)</f>
        <v/>
      </c>
      <c r="D1279">
        <f>IF(AND('Raw Data'!C1272&lt;'Raw Data'!F1272, 'Raw Data'!O1272&gt;'Raw Data'!P1272, 'Raw Data'!O1272-'Raw Data'!P1272&lt;4), 'Raw Data'!G1272, 0)</f>
        <v/>
      </c>
      <c r="E1279">
        <f>IF(ISBLANK('Raw Data'!J1272), 0, IF(AND(4=MATCH(LARGE('Raw Data'!G1272:J1272, 4), 'Raw Data'!G1272:J1272, 0), 'Raw Data'!P1272-'Raw Data'!O1272&gt;3), 'Raw Data'!J1272, 0))</f>
        <v/>
      </c>
      <c r="F1279">
        <f>IF(ISBLANK('Raw Data'!J1272), 0, IF(AND(3=MATCH(LARGE('Raw Data'!G1272:J1272, 4), 'Raw Data'!G1272:J1272, 0), 'Raw Data'!O1272-'Raw Data'!P1272&gt;3), 'Raw Data'!I1272, 0))</f>
        <v/>
      </c>
      <c r="G1279">
        <f>IF(ISBLANK('Raw Data'!J1272), 0, IF(AND(2=MATCH(LARGE('Raw Data'!G1272:J1272, 4), 'Raw Data'!G1272:J1272, 0), AND('Raw Data'!P1272-'Raw Data'!O1272&lt;4, 'Raw Data'!P1272-'Raw Data'!O1272&gt;0)), 'Raw Data'!H1272, 0))</f>
        <v/>
      </c>
      <c r="H1279">
        <f>IF(ISBLANK('Raw Data'!J1272), 0, IF(AND(1=MATCH(LARGE('Raw Data'!G1272:J1272, 4), 'Raw Data'!G1272:J1272, 0), AND('Raw Data'!O1272-'Raw Data'!P1272&lt;4, 'Raw Data'!O1272-'Raw Data'!P1272&gt;0)), 'Raw Data'!G1272, 0))</f>
        <v/>
      </c>
      <c r="I1279">
        <f>IF(ISBLANK('Raw Data'!J1272), 0, IF(AND(4=MATCH(LARGE('Raw Data'!G1272:J1272, 3), 'Raw Data'!G1272:J1272, 0), 'Raw Data'!P1272-'Raw Data'!O1272&gt;3), 'Raw Data'!J1272, 0))</f>
        <v/>
      </c>
      <c r="J1279">
        <f>IF(ISBLANK('Raw Data'!J1272), 0, IF(AND(3=MATCH(LARGE('Raw Data'!G1272:J1272, 3), 'Raw Data'!G1272:J1272, 0), 'Raw Data'!O1272-'Raw Data'!P1272&gt;3), 'Raw Data'!I1272, 0))</f>
        <v/>
      </c>
      <c r="K1279">
        <f>IF(ISBLANK('Raw Data'!J1272), 0, IF(AND(2=MATCH(LARGE('Raw Data'!G1272:J1272, 3), 'Raw Data'!G1272:J1272, 0), AND('Raw Data'!P1272-'Raw Data'!O1272&lt;4, 'Raw Data'!P1272-'Raw Data'!O1272&gt;0)), 'Raw Data'!H1272, 0))</f>
        <v/>
      </c>
      <c r="L1279">
        <f>IF(ISBLANK('Raw Data'!J1272), 0, IF(AND(1=MATCH(LARGE('Raw Data'!G1272:J1272, 3), 'Raw Data'!G1272:J1272, 0), AND('Raw Data'!O1272-'Raw Data'!P1272&lt;4, 'Raw Data'!O1272-'Raw Data'!P1272&gt;0)), 'Raw Data'!G1272, 0))</f>
        <v/>
      </c>
      <c r="M1279">
        <f>IF(ISBLANK('Raw Data'!J1272), 0, IF(AND(4=MATCH(LARGE('Raw Data'!G1272:J1272, 2), 'Raw Data'!G1272:J1272, 0), 'Raw Data'!P1272-'Raw Data'!O1272&gt;3), 'Raw Data'!J1272, 0))</f>
        <v/>
      </c>
      <c r="N1279">
        <f>IF(ISBLANK('Raw Data'!J1272), 0, IF(AND(3=MATCH(LARGE('Raw Data'!G1272:J1272, 2), 'Raw Data'!G1272:J1272, 0), 'Raw Data'!O1272-'Raw Data'!P1272&gt;3), 'Raw Data'!I1272, 0))</f>
        <v/>
      </c>
      <c r="O1279">
        <f>IF(ISBLANK('Raw Data'!J1272), 0, IF(AND(2=MATCH(LARGE('Raw Data'!G1272:J1272, 2), 'Raw Data'!G1272:J1272, 0), AND('Raw Data'!P1272-'Raw Data'!O1272&lt;4, 'Raw Data'!P1272-'Raw Data'!O1272&gt;0)), 'Raw Data'!H1272, 0))</f>
        <v/>
      </c>
      <c r="P1279">
        <f>IF(ISBLANK('Raw Data'!J1272), 0, IF(AND(1=MATCH(LARGE('Raw Data'!G1272:J1272, 2), 'Raw Data'!G1272:J1272, 0), AND('Raw Data'!O1272-'Raw Data'!P1272&lt;4, 'Raw Data'!O1272-'Raw Data'!P1272&gt;0)), 'Raw Data'!G1272, 0))</f>
        <v/>
      </c>
      <c r="Q1279">
        <f>IF(ISBLANK('Raw Data'!J1272), 0, IF(AND(4=MATCH(LARGE('Raw Data'!G1272:J1272, 1), 'Raw Data'!G1272:J1272, 0), 'Raw Data'!P1272-'Raw Data'!O1272&gt;3), 'Raw Data'!J1272, 0))</f>
        <v/>
      </c>
      <c r="R1279">
        <f>IF(ISBLANK('Raw Data'!J1272), 0, IF(AND(3=MATCH(LARGE('Raw Data'!G1272:J1272, 1), 'Raw Data'!G1272:J1272, 0), 'Raw Data'!O1272-'Raw Data'!P1272&gt;3), 'Raw Data'!I1272, 0))</f>
        <v/>
      </c>
      <c r="S1279">
        <f>IF(AND('Raw Data'!P1272-'Raw Data'!O1272&gt;4, 'Raw Data'!F1272&lt;'Raw Data'!C1272), 'Raw Data'!J1272, 0)</f>
        <v/>
      </c>
      <c r="T1279">
        <f>IF(AND('Raw Data'!O1272-'Raw Data'!P1272&gt;4, 'Raw Data'!F1272&gt;'Raw Data'!C1272), 'Raw Data'!I1272, 0)</f>
        <v/>
      </c>
      <c r="U1279">
        <f>IF(AND('Raw Data'!P1272-'Raw Data'!O1272&lt;3, 'Raw Data'!P1272&gt;'Raw Data'!O1272, 'Raw Data'!F1272&lt;'Raw Data'!C1272), 'Raw Data'!H1272, 0)</f>
        <v/>
      </c>
      <c r="V1279">
        <f>IF(AND('Raw Data'!P1272-'Raw Data'!O1272&lt;3, 'Raw Data'!P1272&gt;'Raw Data'!O1272, 'Raw Data'!F1272&gt;'Raw Data'!C1272), 'Raw Data'!G1272, 0)</f>
        <v/>
      </c>
    </row>
    <row r="1280">
      <c r="A1280">
        <f>IF(AND('Raw Data'!F1273&lt;'Raw Data'!C1273, 'Raw Data'!P1273&gt;'Raw Data'!O1273, 'Raw Data'!P1273-'Raw Data'!O1273&gt;3), 'Raw Data'!J1273, 0)</f>
        <v/>
      </c>
      <c r="B1280">
        <f>IF(AND('Raw Data'!C1273&lt;'Raw Data'!F1273, 'Raw Data'!O1273&gt;'Raw Data'!P1273, 'Raw Data'!O1273-'Raw Data'!P1273&gt;3), 'Raw Data'!I1273, 0)</f>
        <v/>
      </c>
      <c r="C1280">
        <f>IF(AND('Raw Data'!F1273&lt;'Raw Data'!C1273, 'Raw Data'!P1273&gt;'Raw Data'!O1273, 'Raw Data'!P1273-'Raw Data'!O1273&lt;4), 'Raw Data'!H1273, 0)</f>
        <v/>
      </c>
      <c r="D1280">
        <f>IF(AND('Raw Data'!C1273&lt;'Raw Data'!F1273, 'Raw Data'!O1273&gt;'Raw Data'!P1273, 'Raw Data'!O1273-'Raw Data'!P1273&lt;4), 'Raw Data'!G1273, 0)</f>
        <v/>
      </c>
      <c r="E1280">
        <f>IF(ISBLANK('Raw Data'!J1273), 0, IF(AND(4=MATCH(LARGE('Raw Data'!G1273:J1273, 4), 'Raw Data'!G1273:J1273, 0), 'Raw Data'!P1273-'Raw Data'!O1273&gt;3), 'Raw Data'!J1273, 0))</f>
        <v/>
      </c>
      <c r="F1280">
        <f>IF(ISBLANK('Raw Data'!J1273), 0, IF(AND(3=MATCH(LARGE('Raw Data'!G1273:J1273, 4), 'Raw Data'!G1273:J1273, 0), 'Raw Data'!O1273-'Raw Data'!P1273&gt;3), 'Raw Data'!I1273, 0))</f>
        <v/>
      </c>
      <c r="G1280">
        <f>IF(ISBLANK('Raw Data'!J1273), 0, IF(AND(2=MATCH(LARGE('Raw Data'!G1273:J1273, 4), 'Raw Data'!G1273:J1273, 0), AND('Raw Data'!P1273-'Raw Data'!O1273&lt;4, 'Raw Data'!P1273-'Raw Data'!O1273&gt;0)), 'Raw Data'!H1273, 0))</f>
        <v/>
      </c>
      <c r="H1280">
        <f>IF(ISBLANK('Raw Data'!J1273), 0, IF(AND(1=MATCH(LARGE('Raw Data'!G1273:J1273, 4), 'Raw Data'!G1273:J1273, 0), AND('Raw Data'!O1273-'Raw Data'!P1273&lt;4, 'Raw Data'!O1273-'Raw Data'!P1273&gt;0)), 'Raw Data'!G1273, 0))</f>
        <v/>
      </c>
      <c r="I1280">
        <f>IF(ISBLANK('Raw Data'!J1273), 0, IF(AND(4=MATCH(LARGE('Raw Data'!G1273:J1273, 3), 'Raw Data'!G1273:J1273, 0), 'Raw Data'!P1273-'Raw Data'!O1273&gt;3), 'Raw Data'!J1273, 0))</f>
        <v/>
      </c>
      <c r="J1280">
        <f>IF(ISBLANK('Raw Data'!J1273), 0, IF(AND(3=MATCH(LARGE('Raw Data'!G1273:J1273, 3), 'Raw Data'!G1273:J1273, 0), 'Raw Data'!O1273-'Raw Data'!P1273&gt;3), 'Raw Data'!I1273, 0))</f>
        <v/>
      </c>
      <c r="K1280">
        <f>IF(ISBLANK('Raw Data'!J1273), 0, IF(AND(2=MATCH(LARGE('Raw Data'!G1273:J1273, 3), 'Raw Data'!G1273:J1273, 0), AND('Raw Data'!P1273-'Raw Data'!O1273&lt;4, 'Raw Data'!P1273-'Raw Data'!O1273&gt;0)), 'Raw Data'!H1273, 0))</f>
        <v/>
      </c>
      <c r="L1280">
        <f>IF(ISBLANK('Raw Data'!J1273), 0, IF(AND(1=MATCH(LARGE('Raw Data'!G1273:J1273, 3), 'Raw Data'!G1273:J1273, 0), AND('Raw Data'!O1273-'Raw Data'!P1273&lt;4, 'Raw Data'!O1273-'Raw Data'!P1273&gt;0)), 'Raw Data'!G1273, 0))</f>
        <v/>
      </c>
      <c r="M1280">
        <f>IF(ISBLANK('Raw Data'!J1273), 0, IF(AND(4=MATCH(LARGE('Raw Data'!G1273:J1273, 2), 'Raw Data'!G1273:J1273, 0), 'Raw Data'!P1273-'Raw Data'!O1273&gt;3), 'Raw Data'!J1273, 0))</f>
        <v/>
      </c>
      <c r="N1280">
        <f>IF(ISBLANK('Raw Data'!J1273), 0, IF(AND(3=MATCH(LARGE('Raw Data'!G1273:J1273, 2), 'Raw Data'!G1273:J1273, 0), 'Raw Data'!O1273-'Raw Data'!P1273&gt;3), 'Raw Data'!I1273, 0))</f>
        <v/>
      </c>
      <c r="O1280">
        <f>IF(ISBLANK('Raw Data'!J1273), 0, IF(AND(2=MATCH(LARGE('Raw Data'!G1273:J1273, 2), 'Raw Data'!G1273:J1273, 0), AND('Raw Data'!P1273-'Raw Data'!O1273&lt;4, 'Raw Data'!P1273-'Raw Data'!O1273&gt;0)), 'Raw Data'!H1273, 0))</f>
        <v/>
      </c>
      <c r="P1280">
        <f>IF(ISBLANK('Raw Data'!J1273), 0, IF(AND(1=MATCH(LARGE('Raw Data'!G1273:J1273, 2), 'Raw Data'!G1273:J1273, 0), AND('Raw Data'!O1273-'Raw Data'!P1273&lt;4, 'Raw Data'!O1273-'Raw Data'!P1273&gt;0)), 'Raw Data'!G1273, 0))</f>
        <v/>
      </c>
      <c r="Q1280">
        <f>IF(ISBLANK('Raw Data'!J1273), 0, IF(AND(4=MATCH(LARGE('Raw Data'!G1273:J1273, 1), 'Raw Data'!G1273:J1273, 0), 'Raw Data'!P1273-'Raw Data'!O1273&gt;3), 'Raw Data'!J1273, 0))</f>
        <v/>
      </c>
      <c r="R1280">
        <f>IF(ISBLANK('Raw Data'!J1273), 0, IF(AND(3=MATCH(LARGE('Raw Data'!G1273:J1273, 1), 'Raw Data'!G1273:J1273, 0), 'Raw Data'!O1273-'Raw Data'!P1273&gt;3), 'Raw Data'!I1273, 0))</f>
        <v/>
      </c>
      <c r="S1280">
        <f>IF(AND('Raw Data'!P1273-'Raw Data'!O1273&gt;4, 'Raw Data'!F1273&lt;'Raw Data'!C1273), 'Raw Data'!J1273, 0)</f>
        <v/>
      </c>
      <c r="T1280">
        <f>IF(AND('Raw Data'!O1273-'Raw Data'!P1273&gt;4, 'Raw Data'!F1273&gt;'Raw Data'!C1273), 'Raw Data'!I1273, 0)</f>
        <v/>
      </c>
      <c r="U1280">
        <f>IF(AND('Raw Data'!P1273-'Raw Data'!O1273&lt;3, 'Raw Data'!P1273&gt;'Raw Data'!O1273, 'Raw Data'!F1273&lt;'Raw Data'!C1273), 'Raw Data'!H1273, 0)</f>
        <v/>
      </c>
      <c r="V1280">
        <f>IF(AND('Raw Data'!P1273-'Raw Data'!O1273&lt;3, 'Raw Data'!P1273&gt;'Raw Data'!O1273, 'Raw Data'!F1273&gt;'Raw Data'!C1273), 'Raw Data'!G1273, 0)</f>
        <v/>
      </c>
    </row>
    <row r="1281">
      <c r="A1281">
        <f>IF(AND('Raw Data'!F1274&lt;'Raw Data'!C1274, 'Raw Data'!P1274&gt;'Raw Data'!O1274, 'Raw Data'!P1274-'Raw Data'!O1274&gt;3), 'Raw Data'!J1274, 0)</f>
        <v/>
      </c>
      <c r="B1281">
        <f>IF(AND('Raw Data'!C1274&lt;'Raw Data'!F1274, 'Raw Data'!O1274&gt;'Raw Data'!P1274, 'Raw Data'!O1274-'Raw Data'!P1274&gt;3), 'Raw Data'!I1274, 0)</f>
        <v/>
      </c>
      <c r="C1281">
        <f>IF(AND('Raw Data'!F1274&lt;'Raw Data'!C1274, 'Raw Data'!P1274&gt;'Raw Data'!O1274, 'Raw Data'!P1274-'Raw Data'!O1274&lt;4), 'Raw Data'!H1274, 0)</f>
        <v/>
      </c>
      <c r="D1281">
        <f>IF(AND('Raw Data'!C1274&lt;'Raw Data'!F1274, 'Raw Data'!O1274&gt;'Raw Data'!P1274, 'Raw Data'!O1274-'Raw Data'!P1274&lt;4), 'Raw Data'!G1274, 0)</f>
        <v/>
      </c>
      <c r="E1281">
        <f>IF(ISBLANK('Raw Data'!J1274), 0, IF(AND(4=MATCH(LARGE('Raw Data'!G1274:J1274, 4), 'Raw Data'!G1274:J1274, 0), 'Raw Data'!P1274-'Raw Data'!O1274&gt;3), 'Raw Data'!J1274, 0))</f>
        <v/>
      </c>
      <c r="F1281">
        <f>IF(ISBLANK('Raw Data'!J1274), 0, IF(AND(3=MATCH(LARGE('Raw Data'!G1274:J1274, 4), 'Raw Data'!G1274:J1274, 0), 'Raw Data'!O1274-'Raw Data'!P1274&gt;3), 'Raw Data'!I1274, 0))</f>
        <v/>
      </c>
      <c r="G1281">
        <f>IF(ISBLANK('Raw Data'!J1274), 0, IF(AND(2=MATCH(LARGE('Raw Data'!G1274:J1274, 4), 'Raw Data'!G1274:J1274, 0), AND('Raw Data'!P1274-'Raw Data'!O1274&lt;4, 'Raw Data'!P1274-'Raw Data'!O1274&gt;0)), 'Raw Data'!H1274, 0))</f>
        <v/>
      </c>
      <c r="H1281">
        <f>IF(ISBLANK('Raw Data'!J1274), 0, IF(AND(1=MATCH(LARGE('Raw Data'!G1274:J1274, 4), 'Raw Data'!G1274:J1274, 0), AND('Raw Data'!O1274-'Raw Data'!P1274&lt;4, 'Raw Data'!O1274-'Raw Data'!P1274&gt;0)), 'Raw Data'!G1274, 0))</f>
        <v/>
      </c>
      <c r="I1281">
        <f>IF(ISBLANK('Raw Data'!J1274), 0, IF(AND(4=MATCH(LARGE('Raw Data'!G1274:J1274, 3), 'Raw Data'!G1274:J1274, 0), 'Raw Data'!P1274-'Raw Data'!O1274&gt;3), 'Raw Data'!J1274, 0))</f>
        <v/>
      </c>
      <c r="J1281">
        <f>IF(ISBLANK('Raw Data'!J1274), 0, IF(AND(3=MATCH(LARGE('Raw Data'!G1274:J1274, 3), 'Raw Data'!G1274:J1274, 0), 'Raw Data'!O1274-'Raw Data'!P1274&gt;3), 'Raw Data'!I1274, 0))</f>
        <v/>
      </c>
      <c r="K1281">
        <f>IF(ISBLANK('Raw Data'!J1274), 0, IF(AND(2=MATCH(LARGE('Raw Data'!G1274:J1274, 3), 'Raw Data'!G1274:J1274, 0), AND('Raw Data'!P1274-'Raw Data'!O1274&lt;4, 'Raw Data'!P1274-'Raw Data'!O1274&gt;0)), 'Raw Data'!H1274, 0))</f>
        <v/>
      </c>
      <c r="L1281">
        <f>IF(ISBLANK('Raw Data'!J1274), 0, IF(AND(1=MATCH(LARGE('Raw Data'!G1274:J1274, 3), 'Raw Data'!G1274:J1274, 0), AND('Raw Data'!O1274-'Raw Data'!P1274&lt;4, 'Raw Data'!O1274-'Raw Data'!P1274&gt;0)), 'Raw Data'!G1274, 0))</f>
        <v/>
      </c>
      <c r="M1281">
        <f>IF(ISBLANK('Raw Data'!J1274), 0, IF(AND(4=MATCH(LARGE('Raw Data'!G1274:J1274, 2), 'Raw Data'!G1274:J1274, 0), 'Raw Data'!P1274-'Raw Data'!O1274&gt;3), 'Raw Data'!J1274, 0))</f>
        <v/>
      </c>
      <c r="N1281">
        <f>IF(ISBLANK('Raw Data'!J1274), 0, IF(AND(3=MATCH(LARGE('Raw Data'!G1274:J1274, 2), 'Raw Data'!G1274:J1274, 0), 'Raw Data'!O1274-'Raw Data'!P1274&gt;3), 'Raw Data'!I1274, 0))</f>
        <v/>
      </c>
      <c r="O1281">
        <f>IF(ISBLANK('Raw Data'!J1274), 0, IF(AND(2=MATCH(LARGE('Raw Data'!G1274:J1274, 2), 'Raw Data'!G1274:J1274, 0), AND('Raw Data'!P1274-'Raw Data'!O1274&lt;4, 'Raw Data'!P1274-'Raw Data'!O1274&gt;0)), 'Raw Data'!H1274, 0))</f>
        <v/>
      </c>
      <c r="P1281">
        <f>IF(ISBLANK('Raw Data'!J1274), 0, IF(AND(1=MATCH(LARGE('Raw Data'!G1274:J1274, 2), 'Raw Data'!G1274:J1274, 0), AND('Raw Data'!O1274-'Raw Data'!P1274&lt;4, 'Raw Data'!O1274-'Raw Data'!P1274&gt;0)), 'Raw Data'!G1274, 0))</f>
        <v/>
      </c>
      <c r="Q1281">
        <f>IF(ISBLANK('Raw Data'!J1274), 0, IF(AND(4=MATCH(LARGE('Raw Data'!G1274:J1274, 1), 'Raw Data'!G1274:J1274, 0), 'Raw Data'!P1274-'Raw Data'!O1274&gt;3), 'Raw Data'!J1274, 0))</f>
        <v/>
      </c>
      <c r="R1281">
        <f>IF(ISBLANK('Raw Data'!J1274), 0, IF(AND(3=MATCH(LARGE('Raw Data'!G1274:J1274, 1), 'Raw Data'!G1274:J1274, 0), 'Raw Data'!O1274-'Raw Data'!P1274&gt;3), 'Raw Data'!I1274, 0))</f>
        <v/>
      </c>
      <c r="S1281">
        <f>IF(AND('Raw Data'!P1274-'Raw Data'!O1274&gt;4, 'Raw Data'!F1274&lt;'Raw Data'!C1274), 'Raw Data'!J1274, 0)</f>
        <v/>
      </c>
      <c r="T1281">
        <f>IF(AND('Raw Data'!O1274-'Raw Data'!P1274&gt;4, 'Raw Data'!F1274&gt;'Raw Data'!C1274), 'Raw Data'!I1274, 0)</f>
        <v/>
      </c>
      <c r="U1281">
        <f>IF(AND('Raw Data'!P1274-'Raw Data'!O1274&lt;3, 'Raw Data'!P1274&gt;'Raw Data'!O1274, 'Raw Data'!F1274&lt;'Raw Data'!C1274), 'Raw Data'!H1274, 0)</f>
        <v/>
      </c>
      <c r="V1281">
        <f>IF(AND('Raw Data'!P1274-'Raw Data'!O1274&lt;3, 'Raw Data'!P1274&gt;'Raw Data'!O1274, 'Raw Data'!F1274&gt;'Raw Data'!C1274), 'Raw Data'!G1274, 0)</f>
        <v/>
      </c>
    </row>
    <row r="1282">
      <c r="A1282">
        <f>IF(AND('Raw Data'!F1275&lt;'Raw Data'!C1275, 'Raw Data'!P1275&gt;'Raw Data'!O1275, 'Raw Data'!P1275-'Raw Data'!O1275&gt;3), 'Raw Data'!J1275, 0)</f>
        <v/>
      </c>
      <c r="B1282">
        <f>IF(AND('Raw Data'!C1275&lt;'Raw Data'!F1275, 'Raw Data'!O1275&gt;'Raw Data'!P1275, 'Raw Data'!O1275-'Raw Data'!P1275&gt;3), 'Raw Data'!I1275, 0)</f>
        <v/>
      </c>
      <c r="C1282">
        <f>IF(AND('Raw Data'!F1275&lt;'Raw Data'!C1275, 'Raw Data'!P1275&gt;'Raw Data'!O1275, 'Raw Data'!P1275-'Raw Data'!O1275&lt;4), 'Raw Data'!H1275, 0)</f>
        <v/>
      </c>
      <c r="D1282">
        <f>IF(AND('Raw Data'!C1275&lt;'Raw Data'!F1275, 'Raw Data'!O1275&gt;'Raw Data'!P1275, 'Raw Data'!O1275-'Raw Data'!P1275&lt;4), 'Raw Data'!G1275, 0)</f>
        <v/>
      </c>
      <c r="E1282">
        <f>IF(ISBLANK('Raw Data'!J1275), 0, IF(AND(4=MATCH(LARGE('Raw Data'!G1275:J1275, 4), 'Raw Data'!G1275:J1275, 0), 'Raw Data'!P1275-'Raw Data'!O1275&gt;3), 'Raw Data'!J1275, 0))</f>
        <v/>
      </c>
      <c r="F1282">
        <f>IF(ISBLANK('Raw Data'!J1275), 0, IF(AND(3=MATCH(LARGE('Raw Data'!G1275:J1275, 4), 'Raw Data'!G1275:J1275, 0), 'Raw Data'!O1275-'Raw Data'!P1275&gt;3), 'Raw Data'!I1275, 0))</f>
        <v/>
      </c>
      <c r="G1282">
        <f>IF(ISBLANK('Raw Data'!J1275), 0, IF(AND(2=MATCH(LARGE('Raw Data'!G1275:J1275, 4), 'Raw Data'!G1275:J1275, 0), AND('Raw Data'!P1275-'Raw Data'!O1275&lt;4, 'Raw Data'!P1275-'Raw Data'!O1275&gt;0)), 'Raw Data'!H1275, 0))</f>
        <v/>
      </c>
      <c r="H1282">
        <f>IF(ISBLANK('Raw Data'!J1275), 0, IF(AND(1=MATCH(LARGE('Raw Data'!G1275:J1275, 4), 'Raw Data'!G1275:J1275, 0), AND('Raw Data'!O1275-'Raw Data'!P1275&lt;4, 'Raw Data'!O1275-'Raw Data'!P1275&gt;0)), 'Raw Data'!G1275, 0))</f>
        <v/>
      </c>
      <c r="I1282">
        <f>IF(ISBLANK('Raw Data'!J1275), 0, IF(AND(4=MATCH(LARGE('Raw Data'!G1275:J1275, 3), 'Raw Data'!G1275:J1275, 0), 'Raw Data'!P1275-'Raw Data'!O1275&gt;3), 'Raw Data'!J1275, 0))</f>
        <v/>
      </c>
      <c r="J1282">
        <f>IF(ISBLANK('Raw Data'!J1275), 0, IF(AND(3=MATCH(LARGE('Raw Data'!G1275:J1275, 3), 'Raw Data'!G1275:J1275, 0), 'Raw Data'!O1275-'Raw Data'!P1275&gt;3), 'Raw Data'!I1275, 0))</f>
        <v/>
      </c>
      <c r="K1282">
        <f>IF(ISBLANK('Raw Data'!J1275), 0, IF(AND(2=MATCH(LARGE('Raw Data'!G1275:J1275, 3), 'Raw Data'!G1275:J1275, 0), AND('Raw Data'!P1275-'Raw Data'!O1275&lt;4, 'Raw Data'!P1275-'Raw Data'!O1275&gt;0)), 'Raw Data'!H1275, 0))</f>
        <v/>
      </c>
      <c r="L1282">
        <f>IF(ISBLANK('Raw Data'!J1275), 0, IF(AND(1=MATCH(LARGE('Raw Data'!G1275:J1275, 3), 'Raw Data'!G1275:J1275, 0), AND('Raw Data'!O1275-'Raw Data'!P1275&lt;4, 'Raw Data'!O1275-'Raw Data'!P1275&gt;0)), 'Raw Data'!G1275, 0))</f>
        <v/>
      </c>
      <c r="M1282">
        <f>IF(ISBLANK('Raw Data'!J1275), 0, IF(AND(4=MATCH(LARGE('Raw Data'!G1275:J1275, 2), 'Raw Data'!G1275:J1275, 0), 'Raw Data'!P1275-'Raw Data'!O1275&gt;3), 'Raw Data'!J1275, 0))</f>
        <v/>
      </c>
      <c r="N1282">
        <f>IF(ISBLANK('Raw Data'!J1275), 0, IF(AND(3=MATCH(LARGE('Raw Data'!G1275:J1275, 2), 'Raw Data'!G1275:J1275, 0), 'Raw Data'!O1275-'Raw Data'!P1275&gt;3), 'Raw Data'!I1275, 0))</f>
        <v/>
      </c>
      <c r="O1282">
        <f>IF(ISBLANK('Raw Data'!J1275), 0, IF(AND(2=MATCH(LARGE('Raw Data'!G1275:J1275, 2), 'Raw Data'!G1275:J1275, 0), AND('Raw Data'!P1275-'Raw Data'!O1275&lt;4, 'Raw Data'!P1275-'Raw Data'!O1275&gt;0)), 'Raw Data'!H1275, 0))</f>
        <v/>
      </c>
      <c r="P1282">
        <f>IF(ISBLANK('Raw Data'!J1275), 0, IF(AND(1=MATCH(LARGE('Raw Data'!G1275:J1275, 2), 'Raw Data'!G1275:J1275, 0), AND('Raw Data'!O1275-'Raw Data'!P1275&lt;4, 'Raw Data'!O1275-'Raw Data'!P1275&gt;0)), 'Raw Data'!G1275, 0))</f>
        <v/>
      </c>
      <c r="Q1282">
        <f>IF(ISBLANK('Raw Data'!J1275), 0, IF(AND(4=MATCH(LARGE('Raw Data'!G1275:J1275, 1), 'Raw Data'!G1275:J1275, 0), 'Raw Data'!P1275-'Raw Data'!O1275&gt;3), 'Raw Data'!J1275, 0))</f>
        <v/>
      </c>
      <c r="R1282">
        <f>IF(ISBLANK('Raw Data'!J1275), 0, IF(AND(3=MATCH(LARGE('Raw Data'!G1275:J1275, 1), 'Raw Data'!G1275:J1275, 0), 'Raw Data'!O1275-'Raw Data'!P1275&gt;3), 'Raw Data'!I1275, 0))</f>
        <v/>
      </c>
      <c r="S1282">
        <f>IF(AND('Raw Data'!P1275-'Raw Data'!O1275&gt;4, 'Raw Data'!F1275&lt;'Raw Data'!C1275), 'Raw Data'!J1275, 0)</f>
        <v/>
      </c>
      <c r="T1282">
        <f>IF(AND('Raw Data'!O1275-'Raw Data'!P1275&gt;4, 'Raw Data'!F1275&gt;'Raw Data'!C1275), 'Raw Data'!I1275, 0)</f>
        <v/>
      </c>
      <c r="U1282">
        <f>IF(AND('Raw Data'!P1275-'Raw Data'!O1275&lt;3, 'Raw Data'!P1275&gt;'Raw Data'!O1275, 'Raw Data'!F1275&lt;'Raw Data'!C1275), 'Raw Data'!H1275, 0)</f>
        <v/>
      </c>
      <c r="V1282">
        <f>IF(AND('Raw Data'!P1275-'Raw Data'!O1275&lt;3, 'Raw Data'!P1275&gt;'Raw Data'!O1275, 'Raw Data'!F1275&gt;'Raw Data'!C1275), 'Raw Data'!G1275, 0)</f>
        <v/>
      </c>
    </row>
    <row r="1283">
      <c r="A1283">
        <f>IF(AND('Raw Data'!F1276&lt;'Raw Data'!C1276, 'Raw Data'!P1276&gt;'Raw Data'!O1276, 'Raw Data'!P1276-'Raw Data'!O1276&gt;3), 'Raw Data'!J1276, 0)</f>
        <v/>
      </c>
      <c r="B1283">
        <f>IF(AND('Raw Data'!C1276&lt;'Raw Data'!F1276, 'Raw Data'!O1276&gt;'Raw Data'!P1276, 'Raw Data'!O1276-'Raw Data'!P1276&gt;3), 'Raw Data'!I1276, 0)</f>
        <v/>
      </c>
      <c r="C1283">
        <f>IF(AND('Raw Data'!F1276&lt;'Raw Data'!C1276, 'Raw Data'!P1276&gt;'Raw Data'!O1276, 'Raw Data'!P1276-'Raw Data'!O1276&lt;4), 'Raw Data'!H1276, 0)</f>
        <v/>
      </c>
      <c r="D1283">
        <f>IF(AND('Raw Data'!C1276&lt;'Raw Data'!F1276, 'Raw Data'!O1276&gt;'Raw Data'!P1276, 'Raw Data'!O1276-'Raw Data'!P1276&lt;4), 'Raw Data'!G1276, 0)</f>
        <v/>
      </c>
      <c r="E1283">
        <f>IF(ISBLANK('Raw Data'!J1276), 0, IF(AND(4=MATCH(LARGE('Raw Data'!G1276:J1276, 4), 'Raw Data'!G1276:J1276, 0), 'Raw Data'!P1276-'Raw Data'!O1276&gt;3), 'Raw Data'!J1276, 0))</f>
        <v/>
      </c>
      <c r="F1283">
        <f>IF(ISBLANK('Raw Data'!J1276), 0, IF(AND(3=MATCH(LARGE('Raw Data'!G1276:J1276, 4), 'Raw Data'!G1276:J1276, 0), 'Raw Data'!O1276-'Raw Data'!P1276&gt;3), 'Raw Data'!I1276, 0))</f>
        <v/>
      </c>
      <c r="G1283">
        <f>IF(ISBLANK('Raw Data'!J1276), 0, IF(AND(2=MATCH(LARGE('Raw Data'!G1276:J1276, 4), 'Raw Data'!G1276:J1276, 0), AND('Raw Data'!P1276-'Raw Data'!O1276&lt;4, 'Raw Data'!P1276-'Raw Data'!O1276&gt;0)), 'Raw Data'!H1276, 0))</f>
        <v/>
      </c>
      <c r="H1283">
        <f>IF(ISBLANK('Raw Data'!J1276), 0, IF(AND(1=MATCH(LARGE('Raw Data'!G1276:J1276, 4), 'Raw Data'!G1276:J1276, 0), AND('Raw Data'!O1276-'Raw Data'!P1276&lt;4, 'Raw Data'!O1276-'Raw Data'!P1276&gt;0)), 'Raw Data'!G1276, 0))</f>
        <v/>
      </c>
      <c r="I1283">
        <f>IF(ISBLANK('Raw Data'!J1276), 0, IF(AND(4=MATCH(LARGE('Raw Data'!G1276:J1276, 3), 'Raw Data'!G1276:J1276, 0), 'Raw Data'!P1276-'Raw Data'!O1276&gt;3), 'Raw Data'!J1276, 0))</f>
        <v/>
      </c>
      <c r="J1283">
        <f>IF(ISBLANK('Raw Data'!J1276), 0, IF(AND(3=MATCH(LARGE('Raw Data'!G1276:J1276, 3), 'Raw Data'!G1276:J1276, 0), 'Raw Data'!O1276-'Raw Data'!P1276&gt;3), 'Raw Data'!I1276, 0))</f>
        <v/>
      </c>
      <c r="K1283">
        <f>IF(ISBLANK('Raw Data'!J1276), 0, IF(AND(2=MATCH(LARGE('Raw Data'!G1276:J1276, 3), 'Raw Data'!G1276:J1276, 0), AND('Raw Data'!P1276-'Raw Data'!O1276&lt;4, 'Raw Data'!P1276-'Raw Data'!O1276&gt;0)), 'Raw Data'!H1276, 0))</f>
        <v/>
      </c>
      <c r="L1283">
        <f>IF(ISBLANK('Raw Data'!J1276), 0, IF(AND(1=MATCH(LARGE('Raw Data'!G1276:J1276, 3), 'Raw Data'!G1276:J1276, 0), AND('Raw Data'!O1276-'Raw Data'!P1276&lt;4, 'Raw Data'!O1276-'Raw Data'!P1276&gt;0)), 'Raw Data'!G1276, 0))</f>
        <v/>
      </c>
      <c r="M1283">
        <f>IF(ISBLANK('Raw Data'!J1276), 0, IF(AND(4=MATCH(LARGE('Raw Data'!G1276:J1276, 2), 'Raw Data'!G1276:J1276, 0), 'Raw Data'!P1276-'Raw Data'!O1276&gt;3), 'Raw Data'!J1276, 0))</f>
        <v/>
      </c>
      <c r="N1283">
        <f>IF(ISBLANK('Raw Data'!J1276), 0, IF(AND(3=MATCH(LARGE('Raw Data'!G1276:J1276, 2), 'Raw Data'!G1276:J1276, 0), 'Raw Data'!O1276-'Raw Data'!P1276&gt;3), 'Raw Data'!I1276, 0))</f>
        <v/>
      </c>
      <c r="O1283">
        <f>IF(ISBLANK('Raw Data'!J1276), 0, IF(AND(2=MATCH(LARGE('Raw Data'!G1276:J1276, 2), 'Raw Data'!G1276:J1276, 0), AND('Raw Data'!P1276-'Raw Data'!O1276&lt;4, 'Raw Data'!P1276-'Raw Data'!O1276&gt;0)), 'Raw Data'!H1276, 0))</f>
        <v/>
      </c>
      <c r="P1283">
        <f>IF(ISBLANK('Raw Data'!J1276), 0, IF(AND(1=MATCH(LARGE('Raw Data'!G1276:J1276, 2), 'Raw Data'!G1276:J1276, 0), AND('Raw Data'!O1276-'Raw Data'!P1276&lt;4, 'Raw Data'!O1276-'Raw Data'!P1276&gt;0)), 'Raw Data'!G1276, 0))</f>
        <v/>
      </c>
      <c r="Q1283">
        <f>IF(ISBLANK('Raw Data'!J1276), 0, IF(AND(4=MATCH(LARGE('Raw Data'!G1276:J1276, 1), 'Raw Data'!G1276:J1276, 0), 'Raw Data'!P1276-'Raw Data'!O1276&gt;3), 'Raw Data'!J1276, 0))</f>
        <v/>
      </c>
      <c r="R1283">
        <f>IF(ISBLANK('Raw Data'!J1276), 0, IF(AND(3=MATCH(LARGE('Raw Data'!G1276:J1276, 1), 'Raw Data'!G1276:J1276, 0), 'Raw Data'!O1276-'Raw Data'!P1276&gt;3), 'Raw Data'!I1276, 0))</f>
        <v/>
      </c>
      <c r="S1283">
        <f>IF(AND('Raw Data'!P1276-'Raw Data'!O1276&gt;4, 'Raw Data'!F1276&lt;'Raw Data'!C1276), 'Raw Data'!J1276, 0)</f>
        <v/>
      </c>
      <c r="T1283">
        <f>IF(AND('Raw Data'!O1276-'Raw Data'!P1276&gt;4, 'Raw Data'!F1276&gt;'Raw Data'!C1276), 'Raw Data'!I1276, 0)</f>
        <v/>
      </c>
      <c r="U1283">
        <f>IF(AND('Raw Data'!P1276-'Raw Data'!O1276&lt;3, 'Raw Data'!P1276&gt;'Raw Data'!O1276, 'Raw Data'!F1276&lt;'Raw Data'!C1276), 'Raw Data'!H1276, 0)</f>
        <v/>
      </c>
      <c r="V1283">
        <f>IF(AND('Raw Data'!P1276-'Raw Data'!O1276&lt;3, 'Raw Data'!P1276&gt;'Raw Data'!O1276, 'Raw Data'!F1276&gt;'Raw Data'!C1276), 'Raw Data'!G1276, 0)</f>
        <v/>
      </c>
    </row>
    <row r="1284">
      <c r="A1284">
        <f>IF(AND('Raw Data'!F1277&lt;'Raw Data'!C1277, 'Raw Data'!P1277&gt;'Raw Data'!O1277, 'Raw Data'!P1277-'Raw Data'!O1277&gt;3), 'Raw Data'!J1277, 0)</f>
        <v/>
      </c>
      <c r="B1284">
        <f>IF(AND('Raw Data'!C1277&lt;'Raw Data'!F1277, 'Raw Data'!O1277&gt;'Raw Data'!P1277, 'Raw Data'!O1277-'Raw Data'!P1277&gt;3), 'Raw Data'!I1277, 0)</f>
        <v/>
      </c>
      <c r="C1284">
        <f>IF(AND('Raw Data'!F1277&lt;'Raw Data'!C1277, 'Raw Data'!P1277&gt;'Raw Data'!O1277, 'Raw Data'!P1277-'Raw Data'!O1277&lt;4), 'Raw Data'!H1277, 0)</f>
        <v/>
      </c>
      <c r="D1284">
        <f>IF(AND('Raw Data'!C1277&lt;'Raw Data'!F1277, 'Raw Data'!O1277&gt;'Raw Data'!P1277, 'Raw Data'!O1277-'Raw Data'!P1277&lt;4), 'Raw Data'!G1277, 0)</f>
        <v/>
      </c>
      <c r="E1284">
        <f>IF(ISBLANK('Raw Data'!J1277), 0, IF(AND(4=MATCH(LARGE('Raw Data'!G1277:J1277, 4), 'Raw Data'!G1277:J1277, 0), 'Raw Data'!P1277-'Raw Data'!O1277&gt;3), 'Raw Data'!J1277, 0))</f>
        <v/>
      </c>
      <c r="F1284">
        <f>IF(ISBLANK('Raw Data'!J1277), 0, IF(AND(3=MATCH(LARGE('Raw Data'!G1277:J1277, 4), 'Raw Data'!G1277:J1277, 0), 'Raw Data'!O1277-'Raw Data'!P1277&gt;3), 'Raw Data'!I1277, 0))</f>
        <v/>
      </c>
      <c r="G1284">
        <f>IF(ISBLANK('Raw Data'!J1277), 0, IF(AND(2=MATCH(LARGE('Raw Data'!G1277:J1277, 4), 'Raw Data'!G1277:J1277, 0), AND('Raw Data'!P1277-'Raw Data'!O1277&lt;4, 'Raw Data'!P1277-'Raw Data'!O1277&gt;0)), 'Raw Data'!H1277, 0))</f>
        <v/>
      </c>
      <c r="H1284">
        <f>IF(ISBLANK('Raw Data'!J1277), 0, IF(AND(1=MATCH(LARGE('Raw Data'!G1277:J1277, 4), 'Raw Data'!G1277:J1277, 0), AND('Raw Data'!O1277-'Raw Data'!P1277&lt;4, 'Raw Data'!O1277-'Raw Data'!P1277&gt;0)), 'Raw Data'!G1277, 0))</f>
        <v/>
      </c>
      <c r="I1284">
        <f>IF(ISBLANK('Raw Data'!J1277), 0, IF(AND(4=MATCH(LARGE('Raw Data'!G1277:J1277, 3), 'Raw Data'!G1277:J1277, 0), 'Raw Data'!P1277-'Raw Data'!O1277&gt;3), 'Raw Data'!J1277, 0))</f>
        <v/>
      </c>
      <c r="J1284">
        <f>IF(ISBLANK('Raw Data'!J1277), 0, IF(AND(3=MATCH(LARGE('Raw Data'!G1277:J1277, 3), 'Raw Data'!G1277:J1277, 0), 'Raw Data'!O1277-'Raw Data'!P1277&gt;3), 'Raw Data'!I1277, 0))</f>
        <v/>
      </c>
      <c r="K1284">
        <f>IF(ISBLANK('Raw Data'!J1277), 0, IF(AND(2=MATCH(LARGE('Raw Data'!G1277:J1277, 3), 'Raw Data'!G1277:J1277, 0), AND('Raw Data'!P1277-'Raw Data'!O1277&lt;4, 'Raw Data'!P1277-'Raw Data'!O1277&gt;0)), 'Raw Data'!H1277, 0))</f>
        <v/>
      </c>
      <c r="L1284">
        <f>IF(ISBLANK('Raw Data'!J1277), 0, IF(AND(1=MATCH(LARGE('Raw Data'!G1277:J1277, 3), 'Raw Data'!G1277:J1277, 0), AND('Raw Data'!O1277-'Raw Data'!P1277&lt;4, 'Raw Data'!O1277-'Raw Data'!P1277&gt;0)), 'Raw Data'!G1277, 0))</f>
        <v/>
      </c>
      <c r="M1284">
        <f>IF(ISBLANK('Raw Data'!J1277), 0, IF(AND(4=MATCH(LARGE('Raw Data'!G1277:J1277, 2), 'Raw Data'!G1277:J1277, 0), 'Raw Data'!P1277-'Raw Data'!O1277&gt;3), 'Raw Data'!J1277, 0))</f>
        <v/>
      </c>
      <c r="N1284">
        <f>IF(ISBLANK('Raw Data'!J1277), 0, IF(AND(3=MATCH(LARGE('Raw Data'!G1277:J1277, 2), 'Raw Data'!G1277:J1277, 0), 'Raw Data'!O1277-'Raw Data'!P1277&gt;3), 'Raw Data'!I1277, 0))</f>
        <v/>
      </c>
      <c r="O1284">
        <f>IF(ISBLANK('Raw Data'!J1277), 0, IF(AND(2=MATCH(LARGE('Raw Data'!G1277:J1277, 2), 'Raw Data'!G1277:J1277, 0), AND('Raw Data'!P1277-'Raw Data'!O1277&lt;4, 'Raw Data'!P1277-'Raw Data'!O1277&gt;0)), 'Raw Data'!H1277, 0))</f>
        <v/>
      </c>
      <c r="P1284">
        <f>IF(ISBLANK('Raw Data'!J1277), 0, IF(AND(1=MATCH(LARGE('Raw Data'!G1277:J1277, 2), 'Raw Data'!G1277:J1277, 0), AND('Raw Data'!O1277-'Raw Data'!P1277&lt;4, 'Raw Data'!O1277-'Raw Data'!P1277&gt;0)), 'Raw Data'!G1277, 0))</f>
        <v/>
      </c>
      <c r="Q1284">
        <f>IF(ISBLANK('Raw Data'!J1277), 0, IF(AND(4=MATCH(LARGE('Raw Data'!G1277:J1277, 1), 'Raw Data'!G1277:J1277, 0), 'Raw Data'!P1277-'Raw Data'!O1277&gt;3), 'Raw Data'!J1277, 0))</f>
        <v/>
      </c>
      <c r="R1284">
        <f>IF(ISBLANK('Raw Data'!J1277), 0, IF(AND(3=MATCH(LARGE('Raw Data'!G1277:J1277, 1), 'Raw Data'!G1277:J1277, 0), 'Raw Data'!O1277-'Raw Data'!P1277&gt;3), 'Raw Data'!I1277, 0))</f>
        <v/>
      </c>
      <c r="S1284">
        <f>IF(AND('Raw Data'!P1277-'Raw Data'!O1277&gt;4, 'Raw Data'!F1277&lt;'Raw Data'!C1277), 'Raw Data'!J1277, 0)</f>
        <v/>
      </c>
      <c r="T1284">
        <f>IF(AND('Raw Data'!O1277-'Raw Data'!P1277&gt;4, 'Raw Data'!F1277&gt;'Raw Data'!C1277), 'Raw Data'!I1277, 0)</f>
        <v/>
      </c>
      <c r="U1284">
        <f>IF(AND('Raw Data'!P1277-'Raw Data'!O1277&lt;3, 'Raw Data'!P1277&gt;'Raw Data'!O1277, 'Raw Data'!F1277&lt;'Raw Data'!C1277), 'Raw Data'!H1277, 0)</f>
        <v/>
      </c>
      <c r="V1284">
        <f>IF(AND('Raw Data'!P1277-'Raw Data'!O1277&lt;3, 'Raw Data'!P1277&gt;'Raw Data'!O1277, 'Raw Data'!F1277&gt;'Raw Data'!C1277), 'Raw Data'!G1277, 0)</f>
        <v/>
      </c>
    </row>
    <row r="1285">
      <c r="A1285">
        <f>IF(AND('Raw Data'!F1278&lt;'Raw Data'!C1278, 'Raw Data'!P1278&gt;'Raw Data'!O1278, 'Raw Data'!P1278-'Raw Data'!O1278&gt;3), 'Raw Data'!J1278, 0)</f>
        <v/>
      </c>
      <c r="B1285">
        <f>IF(AND('Raw Data'!C1278&lt;'Raw Data'!F1278, 'Raw Data'!O1278&gt;'Raw Data'!P1278, 'Raw Data'!O1278-'Raw Data'!P1278&gt;3), 'Raw Data'!I1278, 0)</f>
        <v/>
      </c>
      <c r="C1285">
        <f>IF(AND('Raw Data'!F1278&lt;'Raw Data'!C1278, 'Raw Data'!P1278&gt;'Raw Data'!O1278, 'Raw Data'!P1278-'Raw Data'!O1278&lt;4), 'Raw Data'!H1278, 0)</f>
        <v/>
      </c>
      <c r="D1285">
        <f>IF(AND('Raw Data'!C1278&lt;'Raw Data'!F1278, 'Raw Data'!O1278&gt;'Raw Data'!P1278, 'Raw Data'!O1278-'Raw Data'!P1278&lt;4), 'Raw Data'!G1278, 0)</f>
        <v/>
      </c>
      <c r="E1285">
        <f>IF(ISBLANK('Raw Data'!J1278), 0, IF(AND(4=MATCH(LARGE('Raw Data'!G1278:J1278, 4), 'Raw Data'!G1278:J1278, 0), 'Raw Data'!P1278-'Raw Data'!O1278&gt;3), 'Raw Data'!J1278, 0))</f>
        <v/>
      </c>
      <c r="F1285">
        <f>IF(ISBLANK('Raw Data'!J1278), 0, IF(AND(3=MATCH(LARGE('Raw Data'!G1278:J1278, 4), 'Raw Data'!G1278:J1278, 0), 'Raw Data'!O1278-'Raw Data'!P1278&gt;3), 'Raw Data'!I1278, 0))</f>
        <v/>
      </c>
      <c r="G1285">
        <f>IF(ISBLANK('Raw Data'!J1278), 0, IF(AND(2=MATCH(LARGE('Raw Data'!G1278:J1278, 4), 'Raw Data'!G1278:J1278, 0), AND('Raw Data'!P1278-'Raw Data'!O1278&lt;4, 'Raw Data'!P1278-'Raw Data'!O1278&gt;0)), 'Raw Data'!H1278, 0))</f>
        <v/>
      </c>
      <c r="H1285">
        <f>IF(ISBLANK('Raw Data'!J1278), 0, IF(AND(1=MATCH(LARGE('Raw Data'!G1278:J1278, 4), 'Raw Data'!G1278:J1278, 0), AND('Raw Data'!O1278-'Raw Data'!P1278&lt;4, 'Raw Data'!O1278-'Raw Data'!P1278&gt;0)), 'Raw Data'!G1278, 0))</f>
        <v/>
      </c>
      <c r="I1285">
        <f>IF(ISBLANK('Raw Data'!J1278), 0, IF(AND(4=MATCH(LARGE('Raw Data'!G1278:J1278, 3), 'Raw Data'!G1278:J1278, 0), 'Raw Data'!P1278-'Raw Data'!O1278&gt;3), 'Raw Data'!J1278, 0))</f>
        <v/>
      </c>
      <c r="J1285">
        <f>IF(ISBLANK('Raw Data'!J1278), 0, IF(AND(3=MATCH(LARGE('Raw Data'!G1278:J1278, 3), 'Raw Data'!G1278:J1278, 0), 'Raw Data'!O1278-'Raw Data'!P1278&gt;3), 'Raw Data'!I1278, 0))</f>
        <v/>
      </c>
      <c r="K1285">
        <f>IF(ISBLANK('Raw Data'!J1278), 0, IF(AND(2=MATCH(LARGE('Raw Data'!G1278:J1278, 3), 'Raw Data'!G1278:J1278, 0), AND('Raw Data'!P1278-'Raw Data'!O1278&lt;4, 'Raw Data'!P1278-'Raw Data'!O1278&gt;0)), 'Raw Data'!H1278, 0))</f>
        <v/>
      </c>
      <c r="L1285">
        <f>IF(ISBLANK('Raw Data'!J1278), 0, IF(AND(1=MATCH(LARGE('Raw Data'!G1278:J1278, 3), 'Raw Data'!G1278:J1278, 0), AND('Raw Data'!O1278-'Raw Data'!P1278&lt;4, 'Raw Data'!O1278-'Raw Data'!P1278&gt;0)), 'Raw Data'!G1278, 0))</f>
        <v/>
      </c>
      <c r="M1285">
        <f>IF(ISBLANK('Raw Data'!J1278), 0, IF(AND(4=MATCH(LARGE('Raw Data'!G1278:J1278, 2), 'Raw Data'!G1278:J1278, 0), 'Raw Data'!P1278-'Raw Data'!O1278&gt;3), 'Raw Data'!J1278, 0))</f>
        <v/>
      </c>
      <c r="N1285">
        <f>IF(ISBLANK('Raw Data'!J1278), 0, IF(AND(3=MATCH(LARGE('Raw Data'!G1278:J1278, 2), 'Raw Data'!G1278:J1278, 0), 'Raw Data'!O1278-'Raw Data'!P1278&gt;3), 'Raw Data'!I1278, 0))</f>
        <v/>
      </c>
      <c r="O1285">
        <f>IF(ISBLANK('Raw Data'!J1278), 0, IF(AND(2=MATCH(LARGE('Raw Data'!G1278:J1278, 2), 'Raw Data'!G1278:J1278, 0), AND('Raw Data'!P1278-'Raw Data'!O1278&lt;4, 'Raw Data'!P1278-'Raw Data'!O1278&gt;0)), 'Raw Data'!H1278, 0))</f>
        <v/>
      </c>
      <c r="P1285">
        <f>IF(ISBLANK('Raw Data'!J1278), 0, IF(AND(1=MATCH(LARGE('Raw Data'!G1278:J1278, 2), 'Raw Data'!G1278:J1278, 0), AND('Raw Data'!O1278-'Raw Data'!P1278&lt;4, 'Raw Data'!O1278-'Raw Data'!P1278&gt;0)), 'Raw Data'!G1278, 0))</f>
        <v/>
      </c>
      <c r="Q1285">
        <f>IF(ISBLANK('Raw Data'!J1278), 0, IF(AND(4=MATCH(LARGE('Raw Data'!G1278:J1278, 1), 'Raw Data'!G1278:J1278, 0), 'Raw Data'!P1278-'Raw Data'!O1278&gt;3), 'Raw Data'!J1278, 0))</f>
        <v/>
      </c>
      <c r="R1285">
        <f>IF(ISBLANK('Raw Data'!J1278), 0, IF(AND(3=MATCH(LARGE('Raw Data'!G1278:J1278, 1), 'Raw Data'!G1278:J1278, 0), 'Raw Data'!O1278-'Raw Data'!P1278&gt;3), 'Raw Data'!I1278, 0))</f>
        <v/>
      </c>
      <c r="S1285">
        <f>IF(AND('Raw Data'!P1278-'Raw Data'!O1278&gt;4, 'Raw Data'!F1278&lt;'Raw Data'!C1278), 'Raw Data'!J1278, 0)</f>
        <v/>
      </c>
      <c r="T1285">
        <f>IF(AND('Raw Data'!O1278-'Raw Data'!P1278&gt;4, 'Raw Data'!F1278&gt;'Raw Data'!C1278), 'Raw Data'!I1278, 0)</f>
        <v/>
      </c>
      <c r="U1285">
        <f>IF(AND('Raw Data'!P1278-'Raw Data'!O1278&lt;3, 'Raw Data'!P1278&gt;'Raw Data'!O1278, 'Raw Data'!F1278&lt;'Raw Data'!C1278), 'Raw Data'!H1278, 0)</f>
        <v/>
      </c>
      <c r="V1285">
        <f>IF(AND('Raw Data'!P1278-'Raw Data'!O1278&lt;3, 'Raw Data'!P1278&gt;'Raw Data'!O1278, 'Raw Data'!F1278&gt;'Raw Data'!C1278), 'Raw Data'!G1278, 0)</f>
        <v/>
      </c>
    </row>
    <row r="1286">
      <c r="A1286">
        <f>IF(AND('Raw Data'!F1279&lt;'Raw Data'!C1279, 'Raw Data'!P1279&gt;'Raw Data'!O1279, 'Raw Data'!P1279-'Raw Data'!O1279&gt;3), 'Raw Data'!J1279, 0)</f>
        <v/>
      </c>
      <c r="B1286">
        <f>IF(AND('Raw Data'!C1279&lt;'Raw Data'!F1279, 'Raw Data'!O1279&gt;'Raw Data'!P1279, 'Raw Data'!O1279-'Raw Data'!P1279&gt;3), 'Raw Data'!I1279, 0)</f>
        <v/>
      </c>
      <c r="C1286">
        <f>IF(AND('Raw Data'!F1279&lt;'Raw Data'!C1279, 'Raw Data'!P1279&gt;'Raw Data'!O1279, 'Raw Data'!P1279-'Raw Data'!O1279&lt;4), 'Raw Data'!H1279, 0)</f>
        <v/>
      </c>
      <c r="D1286">
        <f>IF(AND('Raw Data'!C1279&lt;'Raw Data'!F1279, 'Raw Data'!O1279&gt;'Raw Data'!P1279, 'Raw Data'!O1279-'Raw Data'!P1279&lt;4), 'Raw Data'!G1279, 0)</f>
        <v/>
      </c>
      <c r="E1286">
        <f>IF(ISBLANK('Raw Data'!J1279), 0, IF(AND(4=MATCH(LARGE('Raw Data'!G1279:J1279, 4), 'Raw Data'!G1279:J1279, 0), 'Raw Data'!P1279-'Raw Data'!O1279&gt;3), 'Raw Data'!J1279, 0))</f>
        <v/>
      </c>
      <c r="F1286">
        <f>IF(ISBLANK('Raw Data'!J1279), 0, IF(AND(3=MATCH(LARGE('Raw Data'!G1279:J1279, 4), 'Raw Data'!G1279:J1279, 0), 'Raw Data'!O1279-'Raw Data'!P1279&gt;3), 'Raw Data'!I1279, 0))</f>
        <v/>
      </c>
      <c r="G1286">
        <f>IF(ISBLANK('Raw Data'!J1279), 0, IF(AND(2=MATCH(LARGE('Raw Data'!G1279:J1279, 4), 'Raw Data'!G1279:J1279, 0), AND('Raw Data'!P1279-'Raw Data'!O1279&lt;4, 'Raw Data'!P1279-'Raw Data'!O1279&gt;0)), 'Raw Data'!H1279, 0))</f>
        <v/>
      </c>
      <c r="H1286">
        <f>IF(ISBLANK('Raw Data'!J1279), 0, IF(AND(1=MATCH(LARGE('Raw Data'!G1279:J1279, 4), 'Raw Data'!G1279:J1279, 0), AND('Raw Data'!O1279-'Raw Data'!P1279&lt;4, 'Raw Data'!O1279-'Raw Data'!P1279&gt;0)), 'Raw Data'!G1279, 0))</f>
        <v/>
      </c>
      <c r="I1286">
        <f>IF(ISBLANK('Raw Data'!J1279), 0, IF(AND(4=MATCH(LARGE('Raw Data'!G1279:J1279, 3), 'Raw Data'!G1279:J1279, 0), 'Raw Data'!P1279-'Raw Data'!O1279&gt;3), 'Raw Data'!J1279, 0))</f>
        <v/>
      </c>
      <c r="J1286">
        <f>IF(ISBLANK('Raw Data'!J1279), 0, IF(AND(3=MATCH(LARGE('Raw Data'!G1279:J1279, 3), 'Raw Data'!G1279:J1279, 0), 'Raw Data'!O1279-'Raw Data'!P1279&gt;3), 'Raw Data'!I1279, 0))</f>
        <v/>
      </c>
      <c r="K1286">
        <f>IF(ISBLANK('Raw Data'!J1279), 0, IF(AND(2=MATCH(LARGE('Raw Data'!G1279:J1279, 3), 'Raw Data'!G1279:J1279, 0), AND('Raw Data'!P1279-'Raw Data'!O1279&lt;4, 'Raw Data'!P1279-'Raw Data'!O1279&gt;0)), 'Raw Data'!H1279, 0))</f>
        <v/>
      </c>
      <c r="L1286">
        <f>IF(ISBLANK('Raw Data'!J1279), 0, IF(AND(1=MATCH(LARGE('Raw Data'!G1279:J1279, 3), 'Raw Data'!G1279:J1279, 0), AND('Raw Data'!O1279-'Raw Data'!P1279&lt;4, 'Raw Data'!O1279-'Raw Data'!P1279&gt;0)), 'Raw Data'!G1279, 0))</f>
        <v/>
      </c>
      <c r="M1286">
        <f>IF(ISBLANK('Raw Data'!J1279), 0, IF(AND(4=MATCH(LARGE('Raw Data'!G1279:J1279, 2), 'Raw Data'!G1279:J1279, 0), 'Raw Data'!P1279-'Raw Data'!O1279&gt;3), 'Raw Data'!J1279, 0))</f>
        <v/>
      </c>
      <c r="N1286">
        <f>IF(ISBLANK('Raw Data'!J1279), 0, IF(AND(3=MATCH(LARGE('Raw Data'!G1279:J1279, 2), 'Raw Data'!G1279:J1279, 0), 'Raw Data'!O1279-'Raw Data'!P1279&gt;3), 'Raw Data'!I1279, 0))</f>
        <v/>
      </c>
      <c r="O1286">
        <f>IF(ISBLANK('Raw Data'!J1279), 0, IF(AND(2=MATCH(LARGE('Raw Data'!G1279:J1279, 2), 'Raw Data'!G1279:J1279, 0), AND('Raw Data'!P1279-'Raw Data'!O1279&lt;4, 'Raw Data'!P1279-'Raw Data'!O1279&gt;0)), 'Raw Data'!H1279, 0))</f>
        <v/>
      </c>
      <c r="P1286">
        <f>IF(ISBLANK('Raw Data'!J1279), 0, IF(AND(1=MATCH(LARGE('Raw Data'!G1279:J1279, 2), 'Raw Data'!G1279:J1279, 0), AND('Raw Data'!O1279-'Raw Data'!P1279&lt;4, 'Raw Data'!O1279-'Raw Data'!P1279&gt;0)), 'Raw Data'!G1279, 0))</f>
        <v/>
      </c>
      <c r="Q1286">
        <f>IF(ISBLANK('Raw Data'!J1279), 0, IF(AND(4=MATCH(LARGE('Raw Data'!G1279:J1279, 1), 'Raw Data'!G1279:J1279, 0), 'Raw Data'!P1279-'Raw Data'!O1279&gt;3), 'Raw Data'!J1279, 0))</f>
        <v/>
      </c>
      <c r="R1286">
        <f>IF(ISBLANK('Raw Data'!J1279), 0, IF(AND(3=MATCH(LARGE('Raw Data'!G1279:J1279, 1), 'Raw Data'!G1279:J1279, 0), 'Raw Data'!O1279-'Raw Data'!P1279&gt;3), 'Raw Data'!I1279, 0))</f>
        <v/>
      </c>
      <c r="S1286">
        <f>IF(AND('Raw Data'!P1279-'Raw Data'!O1279&gt;4, 'Raw Data'!F1279&lt;'Raw Data'!C1279), 'Raw Data'!J1279, 0)</f>
        <v/>
      </c>
      <c r="T1286">
        <f>IF(AND('Raw Data'!O1279-'Raw Data'!P1279&gt;4, 'Raw Data'!F1279&gt;'Raw Data'!C1279), 'Raw Data'!I1279, 0)</f>
        <v/>
      </c>
      <c r="U1286">
        <f>IF(AND('Raw Data'!P1279-'Raw Data'!O1279&lt;3, 'Raw Data'!P1279&gt;'Raw Data'!O1279, 'Raw Data'!F1279&lt;'Raw Data'!C1279), 'Raw Data'!H1279, 0)</f>
        <v/>
      </c>
      <c r="V1286">
        <f>IF(AND('Raw Data'!P1279-'Raw Data'!O1279&lt;3, 'Raw Data'!P1279&gt;'Raw Data'!O1279, 'Raw Data'!F1279&gt;'Raw Data'!C1279), 'Raw Data'!G1279, 0)</f>
        <v/>
      </c>
    </row>
    <row r="1287">
      <c r="A1287">
        <f>IF(AND('Raw Data'!F1280&lt;'Raw Data'!C1280, 'Raw Data'!P1280&gt;'Raw Data'!O1280, 'Raw Data'!P1280-'Raw Data'!O1280&gt;3), 'Raw Data'!J1280, 0)</f>
        <v/>
      </c>
      <c r="B1287">
        <f>IF(AND('Raw Data'!C1280&lt;'Raw Data'!F1280, 'Raw Data'!O1280&gt;'Raw Data'!P1280, 'Raw Data'!O1280-'Raw Data'!P1280&gt;3), 'Raw Data'!I1280, 0)</f>
        <v/>
      </c>
      <c r="C1287">
        <f>IF(AND('Raw Data'!F1280&lt;'Raw Data'!C1280, 'Raw Data'!P1280&gt;'Raw Data'!O1280, 'Raw Data'!P1280-'Raw Data'!O1280&lt;4), 'Raw Data'!H1280, 0)</f>
        <v/>
      </c>
      <c r="D1287">
        <f>IF(AND('Raw Data'!C1280&lt;'Raw Data'!F1280, 'Raw Data'!O1280&gt;'Raw Data'!P1280, 'Raw Data'!O1280-'Raw Data'!P1280&lt;4), 'Raw Data'!G1280, 0)</f>
        <v/>
      </c>
      <c r="E1287">
        <f>IF(ISBLANK('Raw Data'!J1280), 0, IF(AND(4=MATCH(LARGE('Raw Data'!G1280:J1280, 4), 'Raw Data'!G1280:J1280, 0), 'Raw Data'!P1280-'Raw Data'!O1280&gt;3), 'Raw Data'!J1280, 0))</f>
        <v/>
      </c>
      <c r="F1287">
        <f>IF(ISBLANK('Raw Data'!J1280), 0, IF(AND(3=MATCH(LARGE('Raw Data'!G1280:J1280, 4), 'Raw Data'!G1280:J1280, 0), 'Raw Data'!O1280-'Raw Data'!P1280&gt;3), 'Raw Data'!I1280, 0))</f>
        <v/>
      </c>
      <c r="G1287">
        <f>IF(ISBLANK('Raw Data'!J1280), 0, IF(AND(2=MATCH(LARGE('Raw Data'!G1280:J1280, 4), 'Raw Data'!G1280:J1280, 0), AND('Raw Data'!P1280-'Raw Data'!O1280&lt;4, 'Raw Data'!P1280-'Raw Data'!O1280&gt;0)), 'Raw Data'!H1280, 0))</f>
        <v/>
      </c>
      <c r="H1287">
        <f>IF(ISBLANK('Raw Data'!J1280), 0, IF(AND(1=MATCH(LARGE('Raw Data'!G1280:J1280, 4), 'Raw Data'!G1280:J1280, 0), AND('Raw Data'!O1280-'Raw Data'!P1280&lt;4, 'Raw Data'!O1280-'Raw Data'!P1280&gt;0)), 'Raw Data'!G1280, 0))</f>
        <v/>
      </c>
      <c r="I1287">
        <f>IF(ISBLANK('Raw Data'!J1280), 0, IF(AND(4=MATCH(LARGE('Raw Data'!G1280:J1280, 3), 'Raw Data'!G1280:J1280, 0), 'Raw Data'!P1280-'Raw Data'!O1280&gt;3), 'Raw Data'!J1280, 0))</f>
        <v/>
      </c>
      <c r="J1287">
        <f>IF(ISBLANK('Raw Data'!J1280), 0, IF(AND(3=MATCH(LARGE('Raw Data'!G1280:J1280, 3), 'Raw Data'!G1280:J1280, 0), 'Raw Data'!O1280-'Raw Data'!P1280&gt;3), 'Raw Data'!I1280, 0))</f>
        <v/>
      </c>
      <c r="K1287">
        <f>IF(ISBLANK('Raw Data'!J1280), 0, IF(AND(2=MATCH(LARGE('Raw Data'!G1280:J1280, 3), 'Raw Data'!G1280:J1280, 0), AND('Raw Data'!P1280-'Raw Data'!O1280&lt;4, 'Raw Data'!P1280-'Raw Data'!O1280&gt;0)), 'Raw Data'!H1280, 0))</f>
        <v/>
      </c>
      <c r="L1287">
        <f>IF(ISBLANK('Raw Data'!J1280), 0, IF(AND(1=MATCH(LARGE('Raw Data'!G1280:J1280, 3), 'Raw Data'!G1280:J1280, 0), AND('Raw Data'!O1280-'Raw Data'!P1280&lt;4, 'Raw Data'!O1280-'Raw Data'!P1280&gt;0)), 'Raw Data'!G1280, 0))</f>
        <v/>
      </c>
      <c r="M1287">
        <f>IF(ISBLANK('Raw Data'!J1280), 0, IF(AND(4=MATCH(LARGE('Raw Data'!G1280:J1280, 2), 'Raw Data'!G1280:J1280, 0), 'Raw Data'!P1280-'Raw Data'!O1280&gt;3), 'Raw Data'!J1280, 0))</f>
        <v/>
      </c>
      <c r="N1287">
        <f>IF(ISBLANK('Raw Data'!J1280), 0, IF(AND(3=MATCH(LARGE('Raw Data'!G1280:J1280, 2), 'Raw Data'!G1280:J1280, 0), 'Raw Data'!O1280-'Raw Data'!P1280&gt;3), 'Raw Data'!I1280, 0))</f>
        <v/>
      </c>
      <c r="O1287">
        <f>IF(ISBLANK('Raw Data'!J1280), 0, IF(AND(2=MATCH(LARGE('Raw Data'!G1280:J1280, 2), 'Raw Data'!G1280:J1280, 0), AND('Raw Data'!P1280-'Raw Data'!O1280&lt;4, 'Raw Data'!P1280-'Raw Data'!O1280&gt;0)), 'Raw Data'!H1280, 0))</f>
        <v/>
      </c>
      <c r="P1287">
        <f>IF(ISBLANK('Raw Data'!J1280), 0, IF(AND(1=MATCH(LARGE('Raw Data'!G1280:J1280, 2), 'Raw Data'!G1280:J1280, 0), AND('Raw Data'!O1280-'Raw Data'!P1280&lt;4, 'Raw Data'!O1280-'Raw Data'!P1280&gt;0)), 'Raw Data'!G1280, 0))</f>
        <v/>
      </c>
      <c r="Q1287">
        <f>IF(ISBLANK('Raw Data'!J1280), 0, IF(AND(4=MATCH(LARGE('Raw Data'!G1280:J1280, 1), 'Raw Data'!G1280:J1280, 0), 'Raw Data'!P1280-'Raw Data'!O1280&gt;3), 'Raw Data'!J1280, 0))</f>
        <v/>
      </c>
      <c r="R1287">
        <f>IF(ISBLANK('Raw Data'!J1280), 0, IF(AND(3=MATCH(LARGE('Raw Data'!G1280:J1280, 1), 'Raw Data'!G1280:J1280, 0), 'Raw Data'!O1280-'Raw Data'!P1280&gt;3), 'Raw Data'!I1280, 0))</f>
        <v/>
      </c>
      <c r="S1287">
        <f>IF(AND('Raw Data'!P1280-'Raw Data'!O1280&gt;4, 'Raw Data'!F1280&lt;'Raw Data'!C1280), 'Raw Data'!J1280, 0)</f>
        <v/>
      </c>
      <c r="T1287">
        <f>IF(AND('Raw Data'!O1280-'Raw Data'!P1280&gt;4, 'Raw Data'!F1280&gt;'Raw Data'!C1280), 'Raw Data'!I1280, 0)</f>
        <v/>
      </c>
      <c r="U1287">
        <f>IF(AND('Raw Data'!P1280-'Raw Data'!O1280&lt;3, 'Raw Data'!P1280&gt;'Raw Data'!O1280, 'Raw Data'!F1280&lt;'Raw Data'!C1280), 'Raw Data'!H1280, 0)</f>
        <v/>
      </c>
      <c r="V1287">
        <f>IF(AND('Raw Data'!P1280-'Raw Data'!O1280&lt;3, 'Raw Data'!P1280&gt;'Raw Data'!O1280, 'Raw Data'!F1280&gt;'Raw Data'!C1280), 'Raw Data'!G1280, 0)</f>
        <v/>
      </c>
    </row>
    <row r="1288">
      <c r="A1288">
        <f>IF(AND('Raw Data'!F1281&lt;'Raw Data'!C1281, 'Raw Data'!P1281&gt;'Raw Data'!O1281, 'Raw Data'!P1281-'Raw Data'!O1281&gt;3), 'Raw Data'!J1281, 0)</f>
        <v/>
      </c>
      <c r="B1288">
        <f>IF(AND('Raw Data'!C1281&lt;'Raw Data'!F1281, 'Raw Data'!O1281&gt;'Raw Data'!P1281, 'Raw Data'!O1281-'Raw Data'!P1281&gt;3), 'Raw Data'!I1281, 0)</f>
        <v/>
      </c>
      <c r="C1288">
        <f>IF(AND('Raw Data'!F1281&lt;'Raw Data'!C1281, 'Raw Data'!P1281&gt;'Raw Data'!O1281, 'Raw Data'!P1281-'Raw Data'!O1281&lt;4), 'Raw Data'!H1281, 0)</f>
        <v/>
      </c>
      <c r="D1288">
        <f>IF(AND('Raw Data'!C1281&lt;'Raw Data'!F1281, 'Raw Data'!O1281&gt;'Raw Data'!P1281, 'Raw Data'!O1281-'Raw Data'!P1281&lt;4), 'Raw Data'!G1281, 0)</f>
        <v/>
      </c>
      <c r="E1288">
        <f>IF(ISBLANK('Raw Data'!J1281), 0, IF(AND(4=MATCH(LARGE('Raw Data'!G1281:J1281, 4), 'Raw Data'!G1281:J1281, 0), 'Raw Data'!P1281-'Raw Data'!O1281&gt;3), 'Raw Data'!J1281, 0))</f>
        <v/>
      </c>
      <c r="F1288">
        <f>IF(ISBLANK('Raw Data'!J1281), 0, IF(AND(3=MATCH(LARGE('Raw Data'!G1281:J1281, 4), 'Raw Data'!G1281:J1281, 0), 'Raw Data'!O1281-'Raw Data'!P1281&gt;3), 'Raw Data'!I1281, 0))</f>
        <v/>
      </c>
      <c r="G1288">
        <f>IF(ISBLANK('Raw Data'!J1281), 0, IF(AND(2=MATCH(LARGE('Raw Data'!G1281:J1281, 4), 'Raw Data'!G1281:J1281, 0), AND('Raw Data'!P1281-'Raw Data'!O1281&lt;4, 'Raw Data'!P1281-'Raw Data'!O1281&gt;0)), 'Raw Data'!H1281, 0))</f>
        <v/>
      </c>
      <c r="H1288">
        <f>IF(ISBLANK('Raw Data'!J1281), 0, IF(AND(1=MATCH(LARGE('Raw Data'!G1281:J1281, 4), 'Raw Data'!G1281:J1281, 0), AND('Raw Data'!O1281-'Raw Data'!P1281&lt;4, 'Raw Data'!O1281-'Raw Data'!P1281&gt;0)), 'Raw Data'!G1281, 0))</f>
        <v/>
      </c>
      <c r="I1288">
        <f>IF(ISBLANK('Raw Data'!J1281), 0, IF(AND(4=MATCH(LARGE('Raw Data'!G1281:J1281, 3), 'Raw Data'!G1281:J1281, 0), 'Raw Data'!P1281-'Raw Data'!O1281&gt;3), 'Raw Data'!J1281, 0))</f>
        <v/>
      </c>
      <c r="J1288">
        <f>IF(ISBLANK('Raw Data'!J1281), 0, IF(AND(3=MATCH(LARGE('Raw Data'!G1281:J1281, 3), 'Raw Data'!G1281:J1281, 0), 'Raw Data'!O1281-'Raw Data'!P1281&gt;3), 'Raw Data'!I1281, 0))</f>
        <v/>
      </c>
      <c r="K1288">
        <f>IF(ISBLANK('Raw Data'!J1281), 0, IF(AND(2=MATCH(LARGE('Raw Data'!G1281:J1281, 3), 'Raw Data'!G1281:J1281, 0), AND('Raw Data'!P1281-'Raw Data'!O1281&lt;4, 'Raw Data'!P1281-'Raw Data'!O1281&gt;0)), 'Raw Data'!H1281, 0))</f>
        <v/>
      </c>
      <c r="L1288">
        <f>IF(ISBLANK('Raw Data'!J1281), 0, IF(AND(1=MATCH(LARGE('Raw Data'!G1281:J1281, 3), 'Raw Data'!G1281:J1281, 0), AND('Raw Data'!O1281-'Raw Data'!P1281&lt;4, 'Raw Data'!O1281-'Raw Data'!P1281&gt;0)), 'Raw Data'!G1281, 0))</f>
        <v/>
      </c>
      <c r="M1288">
        <f>IF(ISBLANK('Raw Data'!J1281), 0, IF(AND(4=MATCH(LARGE('Raw Data'!G1281:J1281, 2), 'Raw Data'!G1281:J1281, 0), 'Raw Data'!P1281-'Raw Data'!O1281&gt;3), 'Raw Data'!J1281, 0))</f>
        <v/>
      </c>
      <c r="N1288">
        <f>IF(ISBLANK('Raw Data'!J1281), 0, IF(AND(3=MATCH(LARGE('Raw Data'!G1281:J1281, 2), 'Raw Data'!G1281:J1281, 0), 'Raw Data'!O1281-'Raw Data'!P1281&gt;3), 'Raw Data'!I1281, 0))</f>
        <v/>
      </c>
      <c r="O1288">
        <f>IF(ISBLANK('Raw Data'!J1281), 0, IF(AND(2=MATCH(LARGE('Raw Data'!G1281:J1281, 2), 'Raw Data'!G1281:J1281, 0), AND('Raw Data'!P1281-'Raw Data'!O1281&lt;4, 'Raw Data'!P1281-'Raw Data'!O1281&gt;0)), 'Raw Data'!H1281, 0))</f>
        <v/>
      </c>
      <c r="P1288">
        <f>IF(ISBLANK('Raw Data'!J1281), 0, IF(AND(1=MATCH(LARGE('Raw Data'!G1281:J1281, 2), 'Raw Data'!G1281:J1281, 0), AND('Raw Data'!O1281-'Raw Data'!P1281&lt;4, 'Raw Data'!O1281-'Raw Data'!P1281&gt;0)), 'Raw Data'!G1281, 0))</f>
        <v/>
      </c>
      <c r="Q1288">
        <f>IF(ISBLANK('Raw Data'!J1281), 0, IF(AND(4=MATCH(LARGE('Raw Data'!G1281:J1281, 1), 'Raw Data'!G1281:J1281, 0), 'Raw Data'!P1281-'Raw Data'!O1281&gt;3), 'Raw Data'!J1281, 0))</f>
        <v/>
      </c>
      <c r="R1288">
        <f>IF(ISBLANK('Raw Data'!J1281), 0, IF(AND(3=MATCH(LARGE('Raw Data'!G1281:J1281, 1), 'Raw Data'!G1281:J1281, 0), 'Raw Data'!O1281-'Raw Data'!P1281&gt;3), 'Raw Data'!I1281, 0))</f>
        <v/>
      </c>
      <c r="S1288">
        <f>IF(AND('Raw Data'!P1281-'Raw Data'!O1281&gt;4, 'Raw Data'!F1281&lt;'Raw Data'!C1281), 'Raw Data'!J1281, 0)</f>
        <v/>
      </c>
      <c r="T1288">
        <f>IF(AND('Raw Data'!O1281-'Raw Data'!P1281&gt;4, 'Raw Data'!F1281&gt;'Raw Data'!C1281), 'Raw Data'!I1281, 0)</f>
        <v/>
      </c>
      <c r="U1288">
        <f>IF(AND('Raw Data'!P1281-'Raw Data'!O1281&lt;3, 'Raw Data'!P1281&gt;'Raw Data'!O1281, 'Raw Data'!F1281&lt;'Raw Data'!C1281), 'Raw Data'!H1281, 0)</f>
        <v/>
      </c>
      <c r="V1288">
        <f>IF(AND('Raw Data'!P1281-'Raw Data'!O1281&lt;3, 'Raw Data'!P1281&gt;'Raw Data'!O1281, 'Raw Data'!F1281&gt;'Raw Data'!C1281), 'Raw Data'!G1281, 0)</f>
        <v/>
      </c>
    </row>
    <row r="1289">
      <c r="A1289">
        <f>IF(AND('Raw Data'!F1282&lt;'Raw Data'!C1282, 'Raw Data'!P1282&gt;'Raw Data'!O1282, 'Raw Data'!P1282-'Raw Data'!O1282&gt;3), 'Raw Data'!J1282, 0)</f>
        <v/>
      </c>
      <c r="B1289">
        <f>IF(AND('Raw Data'!C1282&lt;'Raw Data'!F1282, 'Raw Data'!O1282&gt;'Raw Data'!P1282, 'Raw Data'!O1282-'Raw Data'!P1282&gt;3), 'Raw Data'!I1282, 0)</f>
        <v/>
      </c>
      <c r="C1289">
        <f>IF(AND('Raw Data'!F1282&lt;'Raw Data'!C1282, 'Raw Data'!P1282&gt;'Raw Data'!O1282, 'Raw Data'!P1282-'Raw Data'!O1282&lt;4), 'Raw Data'!H1282, 0)</f>
        <v/>
      </c>
      <c r="D1289">
        <f>IF(AND('Raw Data'!C1282&lt;'Raw Data'!F1282, 'Raw Data'!O1282&gt;'Raw Data'!P1282, 'Raw Data'!O1282-'Raw Data'!P1282&lt;4), 'Raw Data'!G1282, 0)</f>
        <v/>
      </c>
      <c r="E1289">
        <f>IF(ISBLANK('Raw Data'!J1282), 0, IF(AND(4=MATCH(LARGE('Raw Data'!G1282:J1282, 4), 'Raw Data'!G1282:J1282, 0), 'Raw Data'!P1282-'Raw Data'!O1282&gt;3), 'Raw Data'!J1282, 0))</f>
        <v/>
      </c>
      <c r="F1289">
        <f>IF(ISBLANK('Raw Data'!J1282), 0, IF(AND(3=MATCH(LARGE('Raw Data'!G1282:J1282, 4), 'Raw Data'!G1282:J1282, 0), 'Raw Data'!O1282-'Raw Data'!P1282&gt;3), 'Raw Data'!I1282, 0))</f>
        <v/>
      </c>
      <c r="G1289">
        <f>IF(ISBLANK('Raw Data'!J1282), 0, IF(AND(2=MATCH(LARGE('Raw Data'!G1282:J1282, 4), 'Raw Data'!G1282:J1282, 0), AND('Raw Data'!P1282-'Raw Data'!O1282&lt;4, 'Raw Data'!P1282-'Raw Data'!O1282&gt;0)), 'Raw Data'!H1282, 0))</f>
        <v/>
      </c>
      <c r="H1289">
        <f>IF(ISBLANK('Raw Data'!J1282), 0, IF(AND(1=MATCH(LARGE('Raw Data'!G1282:J1282, 4), 'Raw Data'!G1282:J1282, 0), AND('Raw Data'!O1282-'Raw Data'!P1282&lt;4, 'Raw Data'!O1282-'Raw Data'!P1282&gt;0)), 'Raw Data'!G1282, 0))</f>
        <v/>
      </c>
      <c r="I1289">
        <f>IF(ISBLANK('Raw Data'!J1282), 0, IF(AND(4=MATCH(LARGE('Raw Data'!G1282:J1282, 3), 'Raw Data'!G1282:J1282, 0), 'Raw Data'!P1282-'Raw Data'!O1282&gt;3), 'Raw Data'!J1282, 0))</f>
        <v/>
      </c>
      <c r="J1289">
        <f>IF(ISBLANK('Raw Data'!J1282), 0, IF(AND(3=MATCH(LARGE('Raw Data'!G1282:J1282, 3), 'Raw Data'!G1282:J1282, 0), 'Raw Data'!O1282-'Raw Data'!P1282&gt;3), 'Raw Data'!I1282, 0))</f>
        <v/>
      </c>
      <c r="K1289">
        <f>IF(ISBLANK('Raw Data'!J1282), 0, IF(AND(2=MATCH(LARGE('Raw Data'!G1282:J1282, 3), 'Raw Data'!G1282:J1282, 0), AND('Raw Data'!P1282-'Raw Data'!O1282&lt;4, 'Raw Data'!P1282-'Raw Data'!O1282&gt;0)), 'Raw Data'!H1282, 0))</f>
        <v/>
      </c>
      <c r="L1289">
        <f>IF(ISBLANK('Raw Data'!J1282), 0, IF(AND(1=MATCH(LARGE('Raw Data'!G1282:J1282, 3), 'Raw Data'!G1282:J1282, 0), AND('Raw Data'!O1282-'Raw Data'!P1282&lt;4, 'Raw Data'!O1282-'Raw Data'!P1282&gt;0)), 'Raw Data'!G1282, 0))</f>
        <v/>
      </c>
      <c r="M1289">
        <f>IF(ISBLANK('Raw Data'!J1282), 0, IF(AND(4=MATCH(LARGE('Raw Data'!G1282:J1282, 2), 'Raw Data'!G1282:J1282, 0), 'Raw Data'!P1282-'Raw Data'!O1282&gt;3), 'Raw Data'!J1282, 0))</f>
        <v/>
      </c>
      <c r="N1289">
        <f>IF(ISBLANK('Raw Data'!J1282), 0, IF(AND(3=MATCH(LARGE('Raw Data'!G1282:J1282, 2), 'Raw Data'!G1282:J1282, 0), 'Raw Data'!O1282-'Raw Data'!P1282&gt;3), 'Raw Data'!I1282, 0))</f>
        <v/>
      </c>
      <c r="O1289">
        <f>IF(ISBLANK('Raw Data'!J1282), 0, IF(AND(2=MATCH(LARGE('Raw Data'!G1282:J1282, 2), 'Raw Data'!G1282:J1282, 0), AND('Raw Data'!P1282-'Raw Data'!O1282&lt;4, 'Raw Data'!P1282-'Raw Data'!O1282&gt;0)), 'Raw Data'!H1282, 0))</f>
        <v/>
      </c>
      <c r="P1289">
        <f>IF(ISBLANK('Raw Data'!J1282), 0, IF(AND(1=MATCH(LARGE('Raw Data'!G1282:J1282, 2), 'Raw Data'!G1282:J1282, 0), AND('Raw Data'!O1282-'Raw Data'!P1282&lt;4, 'Raw Data'!O1282-'Raw Data'!P1282&gt;0)), 'Raw Data'!G1282, 0))</f>
        <v/>
      </c>
      <c r="Q1289">
        <f>IF(ISBLANK('Raw Data'!J1282), 0, IF(AND(4=MATCH(LARGE('Raw Data'!G1282:J1282, 1), 'Raw Data'!G1282:J1282, 0), 'Raw Data'!P1282-'Raw Data'!O1282&gt;3), 'Raw Data'!J1282, 0))</f>
        <v/>
      </c>
      <c r="R1289">
        <f>IF(ISBLANK('Raw Data'!J1282), 0, IF(AND(3=MATCH(LARGE('Raw Data'!G1282:J1282, 1), 'Raw Data'!G1282:J1282, 0), 'Raw Data'!O1282-'Raw Data'!P1282&gt;3), 'Raw Data'!I1282, 0))</f>
        <v/>
      </c>
      <c r="S1289">
        <f>IF(AND('Raw Data'!P1282-'Raw Data'!O1282&gt;4, 'Raw Data'!F1282&lt;'Raw Data'!C1282), 'Raw Data'!J1282, 0)</f>
        <v/>
      </c>
      <c r="T1289">
        <f>IF(AND('Raw Data'!O1282-'Raw Data'!P1282&gt;4, 'Raw Data'!F1282&gt;'Raw Data'!C1282), 'Raw Data'!I1282, 0)</f>
        <v/>
      </c>
      <c r="U1289">
        <f>IF(AND('Raw Data'!P1282-'Raw Data'!O1282&lt;3, 'Raw Data'!P1282&gt;'Raw Data'!O1282, 'Raw Data'!F1282&lt;'Raw Data'!C1282), 'Raw Data'!H1282, 0)</f>
        <v/>
      </c>
      <c r="V1289">
        <f>IF(AND('Raw Data'!P1282-'Raw Data'!O1282&lt;3, 'Raw Data'!P1282&gt;'Raw Data'!O1282, 'Raw Data'!F1282&gt;'Raw Data'!C1282), 'Raw Data'!G1282, 0)</f>
        <v/>
      </c>
    </row>
    <row r="1290">
      <c r="A1290">
        <f>IF(AND('Raw Data'!F1283&lt;'Raw Data'!C1283, 'Raw Data'!P1283&gt;'Raw Data'!O1283, 'Raw Data'!P1283-'Raw Data'!O1283&gt;3), 'Raw Data'!J1283, 0)</f>
        <v/>
      </c>
      <c r="B1290">
        <f>IF(AND('Raw Data'!C1283&lt;'Raw Data'!F1283, 'Raw Data'!O1283&gt;'Raw Data'!P1283, 'Raw Data'!O1283-'Raw Data'!P1283&gt;3), 'Raw Data'!I1283, 0)</f>
        <v/>
      </c>
      <c r="C1290">
        <f>IF(AND('Raw Data'!F1283&lt;'Raw Data'!C1283, 'Raw Data'!P1283&gt;'Raw Data'!O1283, 'Raw Data'!P1283-'Raw Data'!O1283&lt;4), 'Raw Data'!H1283, 0)</f>
        <v/>
      </c>
      <c r="D1290">
        <f>IF(AND('Raw Data'!C1283&lt;'Raw Data'!F1283, 'Raw Data'!O1283&gt;'Raw Data'!P1283, 'Raw Data'!O1283-'Raw Data'!P1283&lt;4), 'Raw Data'!G1283, 0)</f>
        <v/>
      </c>
      <c r="E1290">
        <f>IF(ISBLANK('Raw Data'!J1283), 0, IF(AND(4=MATCH(LARGE('Raw Data'!G1283:J1283, 4), 'Raw Data'!G1283:J1283, 0), 'Raw Data'!P1283-'Raw Data'!O1283&gt;3), 'Raw Data'!J1283, 0))</f>
        <v/>
      </c>
      <c r="F1290">
        <f>IF(ISBLANK('Raw Data'!J1283), 0, IF(AND(3=MATCH(LARGE('Raw Data'!G1283:J1283, 4), 'Raw Data'!G1283:J1283, 0), 'Raw Data'!O1283-'Raw Data'!P1283&gt;3), 'Raw Data'!I1283, 0))</f>
        <v/>
      </c>
      <c r="G1290">
        <f>IF(ISBLANK('Raw Data'!J1283), 0, IF(AND(2=MATCH(LARGE('Raw Data'!G1283:J1283, 4), 'Raw Data'!G1283:J1283, 0), AND('Raw Data'!P1283-'Raw Data'!O1283&lt;4, 'Raw Data'!P1283-'Raw Data'!O1283&gt;0)), 'Raw Data'!H1283, 0))</f>
        <v/>
      </c>
      <c r="H1290">
        <f>IF(ISBLANK('Raw Data'!J1283), 0, IF(AND(1=MATCH(LARGE('Raw Data'!G1283:J1283, 4), 'Raw Data'!G1283:J1283, 0), AND('Raw Data'!O1283-'Raw Data'!P1283&lt;4, 'Raw Data'!O1283-'Raw Data'!P1283&gt;0)), 'Raw Data'!G1283, 0))</f>
        <v/>
      </c>
      <c r="I1290">
        <f>IF(ISBLANK('Raw Data'!J1283), 0, IF(AND(4=MATCH(LARGE('Raw Data'!G1283:J1283, 3), 'Raw Data'!G1283:J1283, 0), 'Raw Data'!P1283-'Raw Data'!O1283&gt;3), 'Raw Data'!J1283, 0))</f>
        <v/>
      </c>
      <c r="J1290">
        <f>IF(ISBLANK('Raw Data'!J1283), 0, IF(AND(3=MATCH(LARGE('Raw Data'!G1283:J1283, 3), 'Raw Data'!G1283:J1283, 0), 'Raw Data'!O1283-'Raw Data'!P1283&gt;3), 'Raw Data'!I1283, 0))</f>
        <v/>
      </c>
      <c r="K1290">
        <f>IF(ISBLANK('Raw Data'!J1283), 0, IF(AND(2=MATCH(LARGE('Raw Data'!G1283:J1283, 3), 'Raw Data'!G1283:J1283, 0), AND('Raw Data'!P1283-'Raw Data'!O1283&lt;4, 'Raw Data'!P1283-'Raw Data'!O1283&gt;0)), 'Raw Data'!H1283, 0))</f>
        <v/>
      </c>
      <c r="L1290">
        <f>IF(ISBLANK('Raw Data'!J1283), 0, IF(AND(1=MATCH(LARGE('Raw Data'!G1283:J1283, 3), 'Raw Data'!G1283:J1283, 0), AND('Raw Data'!O1283-'Raw Data'!P1283&lt;4, 'Raw Data'!O1283-'Raw Data'!P1283&gt;0)), 'Raw Data'!G1283, 0))</f>
        <v/>
      </c>
      <c r="M1290">
        <f>IF(ISBLANK('Raw Data'!J1283), 0, IF(AND(4=MATCH(LARGE('Raw Data'!G1283:J1283, 2), 'Raw Data'!G1283:J1283, 0), 'Raw Data'!P1283-'Raw Data'!O1283&gt;3), 'Raw Data'!J1283, 0))</f>
        <v/>
      </c>
      <c r="N1290">
        <f>IF(ISBLANK('Raw Data'!J1283), 0, IF(AND(3=MATCH(LARGE('Raw Data'!G1283:J1283, 2), 'Raw Data'!G1283:J1283, 0), 'Raw Data'!O1283-'Raw Data'!P1283&gt;3), 'Raw Data'!I1283, 0))</f>
        <v/>
      </c>
      <c r="O1290">
        <f>IF(ISBLANK('Raw Data'!J1283), 0, IF(AND(2=MATCH(LARGE('Raw Data'!G1283:J1283, 2), 'Raw Data'!G1283:J1283, 0), AND('Raw Data'!P1283-'Raw Data'!O1283&lt;4, 'Raw Data'!P1283-'Raw Data'!O1283&gt;0)), 'Raw Data'!H1283, 0))</f>
        <v/>
      </c>
      <c r="P1290">
        <f>IF(ISBLANK('Raw Data'!J1283), 0, IF(AND(1=MATCH(LARGE('Raw Data'!G1283:J1283, 2), 'Raw Data'!G1283:J1283, 0), AND('Raw Data'!O1283-'Raw Data'!P1283&lt;4, 'Raw Data'!O1283-'Raw Data'!P1283&gt;0)), 'Raw Data'!G1283, 0))</f>
        <v/>
      </c>
      <c r="Q1290">
        <f>IF(ISBLANK('Raw Data'!J1283), 0, IF(AND(4=MATCH(LARGE('Raw Data'!G1283:J1283, 1), 'Raw Data'!G1283:J1283, 0), 'Raw Data'!P1283-'Raw Data'!O1283&gt;3), 'Raw Data'!J1283, 0))</f>
        <v/>
      </c>
      <c r="R1290">
        <f>IF(ISBLANK('Raw Data'!J1283), 0, IF(AND(3=MATCH(LARGE('Raw Data'!G1283:J1283, 1), 'Raw Data'!G1283:J1283, 0), 'Raw Data'!O1283-'Raw Data'!P1283&gt;3), 'Raw Data'!I1283, 0))</f>
        <v/>
      </c>
      <c r="S1290">
        <f>IF(AND('Raw Data'!P1283-'Raw Data'!O1283&gt;4, 'Raw Data'!F1283&lt;'Raw Data'!C1283), 'Raw Data'!J1283, 0)</f>
        <v/>
      </c>
      <c r="T1290">
        <f>IF(AND('Raw Data'!O1283-'Raw Data'!P1283&gt;4, 'Raw Data'!F1283&gt;'Raw Data'!C1283), 'Raw Data'!I1283, 0)</f>
        <v/>
      </c>
      <c r="U1290">
        <f>IF(AND('Raw Data'!P1283-'Raw Data'!O1283&lt;3, 'Raw Data'!P1283&gt;'Raw Data'!O1283, 'Raw Data'!F1283&lt;'Raw Data'!C1283), 'Raw Data'!H1283, 0)</f>
        <v/>
      </c>
      <c r="V1290">
        <f>IF(AND('Raw Data'!P1283-'Raw Data'!O1283&lt;3, 'Raw Data'!P1283&gt;'Raw Data'!O1283, 'Raw Data'!F1283&gt;'Raw Data'!C1283), 'Raw Data'!G1283, 0)</f>
        <v/>
      </c>
    </row>
    <row r="1291">
      <c r="A1291">
        <f>IF(AND('Raw Data'!F1284&lt;'Raw Data'!C1284, 'Raw Data'!P1284&gt;'Raw Data'!O1284, 'Raw Data'!P1284-'Raw Data'!O1284&gt;3), 'Raw Data'!J1284, 0)</f>
        <v/>
      </c>
      <c r="B1291">
        <f>IF(AND('Raw Data'!C1284&lt;'Raw Data'!F1284, 'Raw Data'!O1284&gt;'Raw Data'!P1284, 'Raw Data'!O1284-'Raw Data'!P1284&gt;3), 'Raw Data'!I1284, 0)</f>
        <v/>
      </c>
      <c r="C1291">
        <f>IF(AND('Raw Data'!F1284&lt;'Raw Data'!C1284, 'Raw Data'!P1284&gt;'Raw Data'!O1284, 'Raw Data'!P1284-'Raw Data'!O1284&lt;4), 'Raw Data'!H1284, 0)</f>
        <v/>
      </c>
      <c r="D1291">
        <f>IF(AND('Raw Data'!C1284&lt;'Raw Data'!F1284, 'Raw Data'!O1284&gt;'Raw Data'!P1284, 'Raw Data'!O1284-'Raw Data'!P1284&lt;4), 'Raw Data'!G1284, 0)</f>
        <v/>
      </c>
      <c r="E1291">
        <f>IF(ISBLANK('Raw Data'!J1284), 0, IF(AND(4=MATCH(LARGE('Raw Data'!G1284:J1284, 4), 'Raw Data'!G1284:J1284, 0), 'Raw Data'!P1284-'Raw Data'!O1284&gt;3), 'Raw Data'!J1284, 0))</f>
        <v/>
      </c>
      <c r="F1291">
        <f>IF(ISBLANK('Raw Data'!J1284), 0, IF(AND(3=MATCH(LARGE('Raw Data'!G1284:J1284, 4), 'Raw Data'!G1284:J1284, 0), 'Raw Data'!O1284-'Raw Data'!P1284&gt;3), 'Raw Data'!I1284, 0))</f>
        <v/>
      </c>
      <c r="G1291">
        <f>IF(ISBLANK('Raw Data'!J1284), 0, IF(AND(2=MATCH(LARGE('Raw Data'!G1284:J1284, 4), 'Raw Data'!G1284:J1284, 0), AND('Raw Data'!P1284-'Raw Data'!O1284&lt;4, 'Raw Data'!P1284-'Raw Data'!O1284&gt;0)), 'Raw Data'!H1284, 0))</f>
        <v/>
      </c>
      <c r="H1291">
        <f>IF(ISBLANK('Raw Data'!J1284), 0, IF(AND(1=MATCH(LARGE('Raw Data'!G1284:J1284, 4), 'Raw Data'!G1284:J1284, 0), AND('Raw Data'!O1284-'Raw Data'!P1284&lt;4, 'Raw Data'!O1284-'Raw Data'!P1284&gt;0)), 'Raw Data'!G1284, 0))</f>
        <v/>
      </c>
      <c r="I1291">
        <f>IF(ISBLANK('Raw Data'!J1284), 0, IF(AND(4=MATCH(LARGE('Raw Data'!G1284:J1284, 3), 'Raw Data'!G1284:J1284, 0), 'Raw Data'!P1284-'Raw Data'!O1284&gt;3), 'Raw Data'!J1284, 0))</f>
        <v/>
      </c>
      <c r="J1291">
        <f>IF(ISBLANK('Raw Data'!J1284), 0, IF(AND(3=MATCH(LARGE('Raw Data'!G1284:J1284, 3), 'Raw Data'!G1284:J1284, 0), 'Raw Data'!O1284-'Raw Data'!P1284&gt;3), 'Raw Data'!I1284, 0))</f>
        <v/>
      </c>
      <c r="K1291">
        <f>IF(ISBLANK('Raw Data'!J1284), 0, IF(AND(2=MATCH(LARGE('Raw Data'!G1284:J1284, 3), 'Raw Data'!G1284:J1284, 0), AND('Raw Data'!P1284-'Raw Data'!O1284&lt;4, 'Raw Data'!P1284-'Raw Data'!O1284&gt;0)), 'Raw Data'!H1284, 0))</f>
        <v/>
      </c>
      <c r="L1291">
        <f>IF(ISBLANK('Raw Data'!J1284), 0, IF(AND(1=MATCH(LARGE('Raw Data'!G1284:J1284, 3), 'Raw Data'!G1284:J1284, 0), AND('Raw Data'!O1284-'Raw Data'!P1284&lt;4, 'Raw Data'!O1284-'Raw Data'!P1284&gt;0)), 'Raw Data'!G1284, 0))</f>
        <v/>
      </c>
      <c r="M1291">
        <f>IF(ISBLANK('Raw Data'!J1284), 0, IF(AND(4=MATCH(LARGE('Raw Data'!G1284:J1284, 2), 'Raw Data'!G1284:J1284, 0), 'Raw Data'!P1284-'Raw Data'!O1284&gt;3), 'Raw Data'!J1284, 0))</f>
        <v/>
      </c>
      <c r="N1291">
        <f>IF(ISBLANK('Raw Data'!J1284), 0, IF(AND(3=MATCH(LARGE('Raw Data'!G1284:J1284, 2), 'Raw Data'!G1284:J1284, 0), 'Raw Data'!O1284-'Raw Data'!P1284&gt;3), 'Raw Data'!I1284, 0))</f>
        <v/>
      </c>
      <c r="O1291">
        <f>IF(ISBLANK('Raw Data'!J1284), 0, IF(AND(2=MATCH(LARGE('Raw Data'!G1284:J1284, 2), 'Raw Data'!G1284:J1284, 0), AND('Raw Data'!P1284-'Raw Data'!O1284&lt;4, 'Raw Data'!P1284-'Raw Data'!O1284&gt;0)), 'Raw Data'!H1284, 0))</f>
        <v/>
      </c>
      <c r="P1291">
        <f>IF(ISBLANK('Raw Data'!J1284), 0, IF(AND(1=MATCH(LARGE('Raw Data'!G1284:J1284, 2), 'Raw Data'!G1284:J1284, 0), AND('Raw Data'!O1284-'Raw Data'!P1284&lt;4, 'Raw Data'!O1284-'Raw Data'!P1284&gt;0)), 'Raw Data'!G1284, 0))</f>
        <v/>
      </c>
      <c r="Q1291">
        <f>IF(ISBLANK('Raw Data'!J1284), 0, IF(AND(4=MATCH(LARGE('Raw Data'!G1284:J1284, 1), 'Raw Data'!G1284:J1284, 0), 'Raw Data'!P1284-'Raw Data'!O1284&gt;3), 'Raw Data'!J1284, 0))</f>
        <v/>
      </c>
      <c r="R1291">
        <f>IF(ISBLANK('Raw Data'!J1284), 0, IF(AND(3=MATCH(LARGE('Raw Data'!G1284:J1284, 1), 'Raw Data'!G1284:J1284, 0), 'Raw Data'!O1284-'Raw Data'!P1284&gt;3), 'Raw Data'!I1284, 0))</f>
        <v/>
      </c>
      <c r="S1291">
        <f>IF(AND('Raw Data'!P1284-'Raw Data'!O1284&gt;4, 'Raw Data'!F1284&lt;'Raw Data'!C1284), 'Raw Data'!J1284, 0)</f>
        <v/>
      </c>
      <c r="T1291">
        <f>IF(AND('Raw Data'!O1284-'Raw Data'!P1284&gt;4, 'Raw Data'!F1284&gt;'Raw Data'!C1284), 'Raw Data'!I1284, 0)</f>
        <v/>
      </c>
      <c r="U1291">
        <f>IF(AND('Raw Data'!P1284-'Raw Data'!O1284&lt;3, 'Raw Data'!P1284&gt;'Raw Data'!O1284, 'Raw Data'!F1284&lt;'Raw Data'!C1284), 'Raw Data'!H1284, 0)</f>
        <v/>
      </c>
      <c r="V1291">
        <f>IF(AND('Raw Data'!P1284-'Raw Data'!O1284&lt;3, 'Raw Data'!P1284&gt;'Raw Data'!O1284, 'Raw Data'!F1284&gt;'Raw Data'!C1284), 'Raw Data'!G1284, 0)</f>
        <v/>
      </c>
    </row>
    <row r="1292">
      <c r="A1292">
        <f>IF(AND('Raw Data'!F1285&lt;'Raw Data'!C1285, 'Raw Data'!P1285&gt;'Raw Data'!O1285, 'Raw Data'!P1285-'Raw Data'!O1285&gt;3), 'Raw Data'!J1285, 0)</f>
        <v/>
      </c>
      <c r="B1292">
        <f>IF(AND('Raw Data'!C1285&lt;'Raw Data'!F1285, 'Raw Data'!O1285&gt;'Raw Data'!P1285, 'Raw Data'!O1285-'Raw Data'!P1285&gt;3), 'Raw Data'!I1285, 0)</f>
        <v/>
      </c>
      <c r="C1292">
        <f>IF(AND('Raw Data'!F1285&lt;'Raw Data'!C1285, 'Raw Data'!P1285&gt;'Raw Data'!O1285, 'Raw Data'!P1285-'Raw Data'!O1285&lt;4), 'Raw Data'!H1285, 0)</f>
        <v/>
      </c>
      <c r="D1292">
        <f>IF(AND('Raw Data'!C1285&lt;'Raw Data'!F1285, 'Raw Data'!O1285&gt;'Raw Data'!P1285, 'Raw Data'!O1285-'Raw Data'!P1285&lt;4), 'Raw Data'!G1285, 0)</f>
        <v/>
      </c>
      <c r="E1292">
        <f>IF(ISBLANK('Raw Data'!J1285), 0, IF(AND(4=MATCH(LARGE('Raw Data'!G1285:J1285, 4), 'Raw Data'!G1285:J1285, 0), 'Raw Data'!P1285-'Raw Data'!O1285&gt;3), 'Raw Data'!J1285, 0))</f>
        <v/>
      </c>
      <c r="F1292">
        <f>IF(ISBLANK('Raw Data'!J1285), 0, IF(AND(3=MATCH(LARGE('Raw Data'!G1285:J1285, 4), 'Raw Data'!G1285:J1285, 0), 'Raw Data'!O1285-'Raw Data'!P1285&gt;3), 'Raw Data'!I1285, 0))</f>
        <v/>
      </c>
      <c r="G1292">
        <f>IF(ISBLANK('Raw Data'!J1285), 0, IF(AND(2=MATCH(LARGE('Raw Data'!G1285:J1285, 4), 'Raw Data'!G1285:J1285, 0), AND('Raw Data'!P1285-'Raw Data'!O1285&lt;4, 'Raw Data'!P1285-'Raw Data'!O1285&gt;0)), 'Raw Data'!H1285, 0))</f>
        <v/>
      </c>
      <c r="H1292">
        <f>IF(ISBLANK('Raw Data'!J1285), 0, IF(AND(1=MATCH(LARGE('Raw Data'!G1285:J1285, 4), 'Raw Data'!G1285:J1285, 0), AND('Raw Data'!O1285-'Raw Data'!P1285&lt;4, 'Raw Data'!O1285-'Raw Data'!P1285&gt;0)), 'Raw Data'!G1285, 0))</f>
        <v/>
      </c>
      <c r="I1292">
        <f>IF(ISBLANK('Raw Data'!J1285), 0, IF(AND(4=MATCH(LARGE('Raw Data'!G1285:J1285, 3), 'Raw Data'!G1285:J1285, 0), 'Raw Data'!P1285-'Raw Data'!O1285&gt;3), 'Raw Data'!J1285, 0))</f>
        <v/>
      </c>
      <c r="J1292">
        <f>IF(ISBLANK('Raw Data'!J1285), 0, IF(AND(3=MATCH(LARGE('Raw Data'!G1285:J1285, 3), 'Raw Data'!G1285:J1285, 0), 'Raw Data'!O1285-'Raw Data'!P1285&gt;3), 'Raw Data'!I1285, 0))</f>
        <v/>
      </c>
      <c r="K1292">
        <f>IF(ISBLANK('Raw Data'!J1285), 0, IF(AND(2=MATCH(LARGE('Raw Data'!G1285:J1285, 3), 'Raw Data'!G1285:J1285, 0), AND('Raw Data'!P1285-'Raw Data'!O1285&lt;4, 'Raw Data'!P1285-'Raw Data'!O1285&gt;0)), 'Raw Data'!H1285, 0))</f>
        <v/>
      </c>
      <c r="L1292">
        <f>IF(ISBLANK('Raw Data'!J1285), 0, IF(AND(1=MATCH(LARGE('Raw Data'!G1285:J1285, 3), 'Raw Data'!G1285:J1285, 0), AND('Raw Data'!O1285-'Raw Data'!P1285&lt;4, 'Raw Data'!O1285-'Raw Data'!P1285&gt;0)), 'Raw Data'!G1285, 0))</f>
        <v/>
      </c>
      <c r="M1292">
        <f>IF(ISBLANK('Raw Data'!J1285), 0, IF(AND(4=MATCH(LARGE('Raw Data'!G1285:J1285, 2), 'Raw Data'!G1285:J1285, 0), 'Raw Data'!P1285-'Raw Data'!O1285&gt;3), 'Raw Data'!J1285, 0))</f>
        <v/>
      </c>
      <c r="N1292">
        <f>IF(ISBLANK('Raw Data'!J1285), 0, IF(AND(3=MATCH(LARGE('Raw Data'!G1285:J1285, 2), 'Raw Data'!G1285:J1285, 0), 'Raw Data'!O1285-'Raw Data'!P1285&gt;3), 'Raw Data'!I1285, 0))</f>
        <v/>
      </c>
      <c r="O1292">
        <f>IF(ISBLANK('Raw Data'!J1285), 0, IF(AND(2=MATCH(LARGE('Raw Data'!G1285:J1285, 2), 'Raw Data'!G1285:J1285, 0), AND('Raw Data'!P1285-'Raw Data'!O1285&lt;4, 'Raw Data'!P1285-'Raw Data'!O1285&gt;0)), 'Raw Data'!H1285, 0))</f>
        <v/>
      </c>
      <c r="P1292">
        <f>IF(ISBLANK('Raw Data'!J1285), 0, IF(AND(1=MATCH(LARGE('Raw Data'!G1285:J1285, 2), 'Raw Data'!G1285:J1285, 0), AND('Raw Data'!O1285-'Raw Data'!P1285&lt;4, 'Raw Data'!O1285-'Raw Data'!P1285&gt;0)), 'Raw Data'!G1285, 0))</f>
        <v/>
      </c>
      <c r="Q1292">
        <f>IF(ISBLANK('Raw Data'!J1285), 0, IF(AND(4=MATCH(LARGE('Raw Data'!G1285:J1285, 1), 'Raw Data'!G1285:J1285, 0), 'Raw Data'!P1285-'Raw Data'!O1285&gt;3), 'Raw Data'!J1285, 0))</f>
        <v/>
      </c>
      <c r="R1292">
        <f>IF(ISBLANK('Raw Data'!J1285), 0, IF(AND(3=MATCH(LARGE('Raw Data'!G1285:J1285, 1), 'Raw Data'!G1285:J1285, 0), 'Raw Data'!O1285-'Raw Data'!P1285&gt;3), 'Raw Data'!I1285, 0))</f>
        <v/>
      </c>
      <c r="S1292">
        <f>IF(AND('Raw Data'!P1285-'Raw Data'!O1285&gt;4, 'Raw Data'!F1285&lt;'Raw Data'!C1285), 'Raw Data'!J1285, 0)</f>
        <v/>
      </c>
      <c r="T1292">
        <f>IF(AND('Raw Data'!O1285-'Raw Data'!P1285&gt;4, 'Raw Data'!F1285&gt;'Raw Data'!C1285), 'Raw Data'!I1285, 0)</f>
        <v/>
      </c>
      <c r="U1292">
        <f>IF(AND('Raw Data'!P1285-'Raw Data'!O1285&lt;3, 'Raw Data'!P1285&gt;'Raw Data'!O1285, 'Raw Data'!F1285&lt;'Raw Data'!C1285), 'Raw Data'!H1285, 0)</f>
        <v/>
      </c>
      <c r="V1292">
        <f>IF(AND('Raw Data'!P1285-'Raw Data'!O1285&lt;3, 'Raw Data'!P1285&gt;'Raw Data'!O1285, 'Raw Data'!F1285&gt;'Raw Data'!C1285), 'Raw Data'!G1285, 0)</f>
        <v/>
      </c>
    </row>
    <row r="1293">
      <c r="A1293">
        <f>IF(AND('Raw Data'!F1286&lt;'Raw Data'!C1286, 'Raw Data'!P1286&gt;'Raw Data'!O1286, 'Raw Data'!P1286-'Raw Data'!O1286&gt;3), 'Raw Data'!J1286, 0)</f>
        <v/>
      </c>
      <c r="B1293">
        <f>IF(AND('Raw Data'!C1286&lt;'Raw Data'!F1286, 'Raw Data'!O1286&gt;'Raw Data'!P1286, 'Raw Data'!O1286-'Raw Data'!P1286&gt;3), 'Raw Data'!I1286, 0)</f>
        <v/>
      </c>
      <c r="C1293">
        <f>IF(AND('Raw Data'!F1286&lt;'Raw Data'!C1286, 'Raw Data'!P1286&gt;'Raw Data'!O1286, 'Raw Data'!P1286-'Raw Data'!O1286&lt;4), 'Raw Data'!H1286, 0)</f>
        <v/>
      </c>
      <c r="D1293">
        <f>IF(AND('Raw Data'!C1286&lt;'Raw Data'!F1286, 'Raw Data'!O1286&gt;'Raw Data'!P1286, 'Raw Data'!O1286-'Raw Data'!P1286&lt;4), 'Raw Data'!G1286, 0)</f>
        <v/>
      </c>
      <c r="E1293">
        <f>IF(ISBLANK('Raw Data'!J1286), 0, IF(AND(4=MATCH(LARGE('Raw Data'!G1286:J1286, 4), 'Raw Data'!G1286:J1286, 0), 'Raw Data'!P1286-'Raw Data'!O1286&gt;3), 'Raw Data'!J1286, 0))</f>
        <v/>
      </c>
      <c r="F1293">
        <f>IF(ISBLANK('Raw Data'!J1286), 0, IF(AND(3=MATCH(LARGE('Raw Data'!G1286:J1286, 4), 'Raw Data'!G1286:J1286, 0), 'Raw Data'!O1286-'Raw Data'!P1286&gt;3), 'Raw Data'!I1286, 0))</f>
        <v/>
      </c>
      <c r="G1293">
        <f>IF(ISBLANK('Raw Data'!J1286), 0, IF(AND(2=MATCH(LARGE('Raw Data'!G1286:J1286, 4), 'Raw Data'!G1286:J1286, 0), AND('Raw Data'!P1286-'Raw Data'!O1286&lt;4, 'Raw Data'!P1286-'Raw Data'!O1286&gt;0)), 'Raw Data'!H1286, 0))</f>
        <v/>
      </c>
      <c r="H1293">
        <f>IF(ISBLANK('Raw Data'!J1286), 0, IF(AND(1=MATCH(LARGE('Raw Data'!G1286:J1286, 4), 'Raw Data'!G1286:J1286, 0), AND('Raw Data'!O1286-'Raw Data'!P1286&lt;4, 'Raw Data'!O1286-'Raw Data'!P1286&gt;0)), 'Raw Data'!G1286, 0))</f>
        <v/>
      </c>
      <c r="I1293">
        <f>IF(ISBLANK('Raw Data'!J1286), 0, IF(AND(4=MATCH(LARGE('Raw Data'!G1286:J1286, 3), 'Raw Data'!G1286:J1286, 0), 'Raw Data'!P1286-'Raw Data'!O1286&gt;3), 'Raw Data'!J1286, 0))</f>
        <v/>
      </c>
      <c r="J1293">
        <f>IF(ISBLANK('Raw Data'!J1286), 0, IF(AND(3=MATCH(LARGE('Raw Data'!G1286:J1286, 3), 'Raw Data'!G1286:J1286, 0), 'Raw Data'!O1286-'Raw Data'!P1286&gt;3), 'Raw Data'!I1286, 0))</f>
        <v/>
      </c>
      <c r="K1293">
        <f>IF(ISBLANK('Raw Data'!J1286), 0, IF(AND(2=MATCH(LARGE('Raw Data'!G1286:J1286, 3), 'Raw Data'!G1286:J1286, 0), AND('Raw Data'!P1286-'Raw Data'!O1286&lt;4, 'Raw Data'!P1286-'Raw Data'!O1286&gt;0)), 'Raw Data'!H1286, 0))</f>
        <v/>
      </c>
      <c r="L1293">
        <f>IF(ISBLANK('Raw Data'!J1286), 0, IF(AND(1=MATCH(LARGE('Raw Data'!G1286:J1286, 3), 'Raw Data'!G1286:J1286, 0), AND('Raw Data'!O1286-'Raw Data'!P1286&lt;4, 'Raw Data'!O1286-'Raw Data'!P1286&gt;0)), 'Raw Data'!G1286, 0))</f>
        <v/>
      </c>
      <c r="M1293">
        <f>IF(ISBLANK('Raw Data'!J1286), 0, IF(AND(4=MATCH(LARGE('Raw Data'!G1286:J1286, 2), 'Raw Data'!G1286:J1286, 0), 'Raw Data'!P1286-'Raw Data'!O1286&gt;3), 'Raw Data'!J1286, 0))</f>
        <v/>
      </c>
      <c r="N1293">
        <f>IF(ISBLANK('Raw Data'!J1286), 0, IF(AND(3=MATCH(LARGE('Raw Data'!G1286:J1286, 2), 'Raw Data'!G1286:J1286, 0), 'Raw Data'!O1286-'Raw Data'!P1286&gt;3), 'Raw Data'!I1286, 0))</f>
        <v/>
      </c>
      <c r="O1293">
        <f>IF(ISBLANK('Raw Data'!J1286), 0, IF(AND(2=MATCH(LARGE('Raw Data'!G1286:J1286, 2), 'Raw Data'!G1286:J1286, 0), AND('Raw Data'!P1286-'Raw Data'!O1286&lt;4, 'Raw Data'!P1286-'Raw Data'!O1286&gt;0)), 'Raw Data'!H1286, 0))</f>
        <v/>
      </c>
      <c r="P1293">
        <f>IF(ISBLANK('Raw Data'!J1286), 0, IF(AND(1=MATCH(LARGE('Raw Data'!G1286:J1286, 2), 'Raw Data'!G1286:J1286, 0), AND('Raw Data'!O1286-'Raw Data'!P1286&lt;4, 'Raw Data'!O1286-'Raw Data'!P1286&gt;0)), 'Raw Data'!G1286, 0))</f>
        <v/>
      </c>
      <c r="Q1293">
        <f>IF(ISBLANK('Raw Data'!J1286), 0, IF(AND(4=MATCH(LARGE('Raw Data'!G1286:J1286, 1), 'Raw Data'!G1286:J1286, 0), 'Raw Data'!P1286-'Raw Data'!O1286&gt;3), 'Raw Data'!J1286, 0))</f>
        <v/>
      </c>
      <c r="R1293">
        <f>IF(ISBLANK('Raw Data'!J1286), 0, IF(AND(3=MATCH(LARGE('Raw Data'!G1286:J1286, 1), 'Raw Data'!G1286:J1286, 0), 'Raw Data'!O1286-'Raw Data'!P1286&gt;3), 'Raw Data'!I1286, 0))</f>
        <v/>
      </c>
      <c r="S1293">
        <f>IF(AND('Raw Data'!P1286-'Raw Data'!O1286&gt;4, 'Raw Data'!F1286&lt;'Raw Data'!C1286), 'Raw Data'!J1286, 0)</f>
        <v/>
      </c>
      <c r="T1293">
        <f>IF(AND('Raw Data'!O1286-'Raw Data'!P1286&gt;4, 'Raw Data'!F1286&gt;'Raw Data'!C1286), 'Raw Data'!I1286, 0)</f>
        <v/>
      </c>
      <c r="U1293">
        <f>IF(AND('Raw Data'!P1286-'Raw Data'!O1286&lt;3, 'Raw Data'!P1286&gt;'Raw Data'!O1286, 'Raw Data'!F1286&lt;'Raw Data'!C1286), 'Raw Data'!H1286, 0)</f>
        <v/>
      </c>
      <c r="V1293">
        <f>IF(AND('Raw Data'!P1286-'Raw Data'!O1286&lt;3, 'Raw Data'!P1286&gt;'Raw Data'!O1286, 'Raw Data'!F1286&gt;'Raw Data'!C1286), 'Raw Data'!G1286, 0)</f>
        <v/>
      </c>
    </row>
    <row r="1294">
      <c r="A1294">
        <f>IF(AND('Raw Data'!F1287&lt;'Raw Data'!C1287, 'Raw Data'!P1287&gt;'Raw Data'!O1287, 'Raw Data'!P1287-'Raw Data'!O1287&gt;3), 'Raw Data'!J1287, 0)</f>
        <v/>
      </c>
      <c r="B1294">
        <f>IF(AND('Raw Data'!C1287&lt;'Raw Data'!F1287, 'Raw Data'!O1287&gt;'Raw Data'!P1287, 'Raw Data'!O1287-'Raw Data'!P1287&gt;3), 'Raw Data'!I1287, 0)</f>
        <v/>
      </c>
      <c r="C1294">
        <f>IF(AND('Raw Data'!F1287&lt;'Raw Data'!C1287, 'Raw Data'!P1287&gt;'Raw Data'!O1287, 'Raw Data'!P1287-'Raw Data'!O1287&lt;4), 'Raw Data'!H1287, 0)</f>
        <v/>
      </c>
      <c r="D1294">
        <f>IF(AND('Raw Data'!C1287&lt;'Raw Data'!F1287, 'Raw Data'!O1287&gt;'Raw Data'!P1287, 'Raw Data'!O1287-'Raw Data'!P1287&lt;4), 'Raw Data'!G1287, 0)</f>
        <v/>
      </c>
      <c r="E1294">
        <f>IF(ISBLANK('Raw Data'!J1287), 0, IF(AND(4=MATCH(LARGE('Raw Data'!G1287:J1287, 4), 'Raw Data'!G1287:J1287, 0), 'Raw Data'!P1287-'Raw Data'!O1287&gt;3), 'Raw Data'!J1287, 0))</f>
        <v/>
      </c>
      <c r="F1294">
        <f>IF(ISBLANK('Raw Data'!J1287), 0, IF(AND(3=MATCH(LARGE('Raw Data'!G1287:J1287, 4), 'Raw Data'!G1287:J1287, 0), 'Raw Data'!O1287-'Raw Data'!P1287&gt;3), 'Raw Data'!I1287, 0))</f>
        <v/>
      </c>
      <c r="G1294">
        <f>IF(ISBLANK('Raw Data'!J1287), 0, IF(AND(2=MATCH(LARGE('Raw Data'!G1287:J1287, 4), 'Raw Data'!G1287:J1287, 0), AND('Raw Data'!P1287-'Raw Data'!O1287&lt;4, 'Raw Data'!P1287-'Raw Data'!O1287&gt;0)), 'Raw Data'!H1287, 0))</f>
        <v/>
      </c>
      <c r="H1294">
        <f>IF(ISBLANK('Raw Data'!J1287), 0, IF(AND(1=MATCH(LARGE('Raw Data'!G1287:J1287, 4), 'Raw Data'!G1287:J1287, 0), AND('Raw Data'!O1287-'Raw Data'!P1287&lt;4, 'Raw Data'!O1287-'Raw Data'!P1287&gt;0)), 'Raw Data'!G1287, 0))</f>
        <v/>
      </c>
      <c r="I1294">
        <f>IF(ISBLANK('Raw Data'!J1287), 0, IF(AND(4=MATCH(LARGE('Raw Data'!G1287:J1287, 3), 'Raw Data'!G1287:J1287, 0), 'Raw Data'!P1287-'Raw Data'!O1287&gt;3), 'Raw Data'!J1287, 0))</f>
        <v/>
      </c>
      <c r="J1294">
        <f>IF(ISBLANK('Raw Data'!J1287), 0, IF(AND(3=MATCH(LARGE('Raw Data'!G1287:J1287, 3), 'Raw Data'!G1287:J1287, 0), 'Raw Data'!O1287-'Raw Data'!P1287&gt;3), 'Raw Data'!I1287, 0))</f>
        <v/>
      </c>
      <c r="K1294">
        <f>IF(ISBLANK('Raw Data'!J1287), 0, IF(AND(2=MATCH(LARGE('Raw Data'!G1287:J1287, 3), 'Raw Data'!G1287:J1287, 0), AND('Raw Data'!P1287-'Raw Data'!O1287&lt;4, 'Raw Data'!P1287-'Raw Data'!O1287&gt;0)), 'Raw Data'!H1287, 0))</f>
        <v/>
      </c>
      <c r="L1294">
        <f>IF(ISBLANK('Raw Data'!J1287), 0, IF(AND(1=MATCH(LARGE('Raw Data'!G1287:J1287, 3), 'Raw Data'!G1287:J1287, 0), AND('Raw Data'!O1287-'Raw Data'!P1287&lt;4, 'Raw Data'!O1287-'Raw Data'!P1287&gt;0)), 'Raw Data'!G1287, 0))</f>
        <v/>
      </c>
      <c r="M1294">
        <f>IF(ISBLANK('Raw Data'!J1287), 0, IF(AND(4=MATCH(LARGE('Raw Data'!G1287:J1287, 2), 'Raw Data'!G1287:J1287, 0), 'Raw Data'!P1287-'Raw Data'!O1287&gt;3), 'Raw Data'!J1287, 0))</f>
        <v/>
      </c>
      <c r="N1294">
        <f>IF(ISBLANK('Raw Data'!J1287), 0, IF(AND(3=MATCH(LARGE('Raw Data'!G1287:J1287, 2), 'Raw Data'!G1287:J1287, 0), 'Raw Data'!O1287-'Raw Data'!P1287&gt;3), 'Raw Data'!I1287, 0))</f>
        <v/>
      </c>
      <c r="O1294">
        <f>IF(ISBLANK('Raw Data'!J1287), 0, IF(AND(2=MATCH(LARGE('Raw Data'!G1287:J1287, 2), 'Raw Data'!G1287:J1287, 0), AND('Raw Data'!P1287-'Raw Data'!O1287&lt;4, 'Raw Data'!P1287-'Raw Data'!O1287&gt;0)), 'Raw Data'!H1287, 0))</f>
        <v/>
      </c>
      <c r="P1294">
        <f>IF(ISBLANK('Raw Data'!J1287), 0, IF(AND(1=MATCH(LARGE('Raw Data'!G1287:J1287, 2), 'Raw Data'!G1287:J1287, 0), AND('Raw Data'!O1287-'Raw Data'!P1287&lt;4, 'Raw Data'!O1287-'Raw Data'!P1287&gt;0)), 'Raw Data'!G1287, 0))</f>
        <v/>
      </c>
      <c r="Q1294">
        <f>IF(ISBLANK('Raw Data'!J1287), 0, IF(AND(4=MATCH(LARGE('Raw Data'!G1287:J1287, 1), 'Raw Data'!G1287:J1287, 0), 'Raw Data'!P1287-'Raw Data'!O1287&gt;3), 'Raw Data'!J1287, 0))</f>
        <v/>
      </c>
      <c r="R1294">
        <f>IF(ISBLANK('Raw Data'!J1287), 0, IF(AND(3=MATCH(LARGE('Raw Data'!G1287:J1287, 1), 'Raw Data'!G1287:J1287, 0), 'Raw Data'!O1287-'Raw Data'!P1287&gt;3), 'Raw Data'!I1287, 0))</f>
        <v/>
      </c>
      <c r="S1294">
        <f>IF(AND('Raw Data'!P1287-'Raw Data'!O1287&gt;4, 'Raw Data'!F1287&lt;'Raw Data'!C1287), 'Raw Data'!J1287, 0)</f>
        <v/>
      </c>
      <c r="T1294">
        <f>IF(AND('Raw Data'!O1287-'Raw Data'!P1287&gt;4, 'Raw Data'!F1287&gt;'Raw Data'!C1287), 'Raw Data'!I1287, 0)</f>
        <v/>
      </c>
      <c r="U1294">
        <f>IF(AND('Raw Data'!P1287-'Raw Data'!O1287&lt;3, 'Raw Data'!P1287&gt;'Raw Data'!O1287, 'Raw Data'!F1287&lt;'Raw Data'!C1287), 'Raw Data'!H1287, 0)</f>
        <v/>
      </c>
      <c r="V1294">
        <f>IF(AND('Raw Data'!P1287-'Raw Data'!O1287&lt;3, 'Raw Data'!P1287&gt;'Raw Data'!O1287, 'Raw Data'!F1287&gt;'Raw Data'!C1287), 'Raw Data'!G1287, 0)</f>
        <v/>
      </c>
    </row>
    <row r="1295">
      <c r="A1295">
        <f>IF(AND('Raw Data'!F1288&lt;'Raw Data'!C1288, 'Raw Data'!P1288&gt;'Raw Data'!O1288, 'Raw Data'!P1288-'Raw Data'!O1288&gt;3), 'Raw Data'!J1288, 0)</f>
        <v/>
      </c>
      <c r="B1295">
        <f>IF(AND('Raw Data'!C1288&lt;'Raw Data'!F1288, 'Raw Data'!O1288&gt;'Raw Data'!P1288, 'Raw Data'!O1288-'Raw Data'!P1288&gt;3), 'Raw Data'!I1288, 0)</f>
        <v/>
      </c>
      <c r="C1295">
        <f>IF(AND('Raw Data'!F1288&lt;'Raw Data'!C1288, 'Raw Data'!P1288&gt;'Raw Data'!O1288, 'Raw Data'!P1288-'Raw Data'!O1288&lt;4), 'Raw Data'!H1288, 0)</f>
        <v/>
      </c>
      <c r="D1295">
        <f>IF(AND('Raw Data'!C1288&lt;'Raw Data'!F1288, 'Raw Data'!O1288&gt;'Raw Data'!P1288, 'Raw Data'!O1288-'Raw Data'!P1288&lt;4), 'Raw Data'!G1288, 0)</f>
        <v/>
      </c>
      <c r="E1295">
        <f>IF(ISBLANK('Raw Data'!J1288), 0, IF(AND(4=MATCH(LARGE('Raw Data'!G1288:J1288, 4), 'Raw Data'!G1288:J1288, 0), 'Raw Data'!P1288-'Raw Data'!O1288&gt;3), 'Raw Data'!J1288, 0))</f>
        <v/>
      </c>
      <c r="F1295">
        <f>IF(ISBLANK('Raw Data'!J1288), 0, IF(AND(3=MATCH(LARGE('Raw Data'!G1288:J1288, 4), 'Raw Data'!G1288:J1288, 0), 'Raw Data'!O1288-'Raw Data'!P1288&gt;3), 'Raw Data'!I1288, 0))</f>
        <v/>
      </c>
      <c r="G1295">
        <f>IF(ISBLANK('Raw Data'!J1288), 0, IF(AND(2=MATCH(LARGE('Raw Data'!G1288:J1288, 4), 'Raw Data'!G1288:J1288, 0), AND('Raw Data'!P1288-'Raw Data'!O1288&lt;4, 'Raw Data'!P1288-'Raw Data'!O1288&gt;0)), 'Raw Data'!H1288, 0))</f>
        <v/>
      </c>
      <c r="H1295">
        <f>IF(ISBLANK('Raw Data'!J1288), 0, IF(AND(1=MATCH(LARGE('Raw Data'!G1288:J1288, 4), 'Raw Data'!G1288:J1288, 0), AND('Raw Data'!O1288-'Raw Data'!P1288&lt;4, 'Raw Data'!O1288-'Raw Data'!P1288&gt;0)), 'Raw Data'!G1288, 0))</f>
        <v/>
      </c>
      <c r="I1295">
        <f>IF(ISBLANK('Raw Data'!J1288), 0, IF(AND(4=MATCH(LARGE('Raw Data'!G1288:J1288, 3), 'Raw Data'!G1288:J1288, 0), 'Raw Data'!P1288-'Raw Data'!O1288&gt;3), 'Raw Data'!J1288, 0))</f>
        <v/>
      </c>
      <c r="J1295">
        <f>IF(ISBLANK('Raw Data'!J1288), 0, IF(AND(3=MATCH(LARGE('Raw Data'!G1288:J1288, 3), 'Raw Data'!G1288:J1288, 0), 'Raw Data'!O1288-'Raw Data'!P1288&gt;3), 'Raw Data'!I1288, 0))</f>
        <v/>
      </c>
      <c r="K1295">
        <f>IF(ISBLANK('Raw Data'!J1288), 0, IF(AND(2=MATCH(LARGE('Raw Data'!G1288:J1288, 3), 'Raw Data'!G1288:J1288, 0), AND('Raw Data'!P1288-'Raw Data'!O1288&lt;4, 'Raw Data'!P1288-'Raw Data'!O1288&gt;0)), 'Raw Data'!H1288, 0))</f>
        <v/>
      </c>
      <c r="L1295">
        <f>IF(ISBLANK('Raw Data'!J1288), 0, IF(AND(1=MATCH(LARGE('Raw Data'!G1288:J1288, 3), 'Raw Data'!G1288:J1288, 0), AND('Raw Data'!O1288-'Raw Data'!P1288&lt;4, 'Raw Data'!O1288-'Raw Data'!P1288&gt;0)), 'Raw Data'!G1288, 0))</f>
        <v/>
      </c>
      <c r="M1295">
        <f>IF(ISBLANK('Raw Data'!J1288), 0, IF(AND(4=MATCH(LARGE('Raw Data'!G1288:J1288, 2), 'Raw Data'!G1288:J1288, 0), 'Raw Data'!P1288-'Raw Data'!O1288&gt;3), 'Raw Data'!J1288, 0))</f>
        <v/>
      </c>
      <c r="N1295">
        <f>IF(ISBLANK('Raw Data'!J1288), 0, IF(AND(3=MATCH(LARGE('Raw Data'!G1288:J1288, 2), 'Raw Data'!G1288:J1288, 0), 'Raw Data'!O1288-'Raw Data'!P1288&gt;3), 'Raw Data'!I1288, 0))</f>
        <v/>
      </c>
      <c r="O1295">
        <f>IF(ISBLANK('Raw Data'!J1288), 0, IF(AND(2=MATCH(LARGE('Raw Data'!G1288:J1288, 2), 'Raw Data'!G1288:J1288, 0), AND('Raw Data'!P1288-'Raw Data'!O1288&lt;4, 'Raw Data'!P1288-'Raw Data'!O1288&gt;0)), 'Raw Data'!H1288, 0))</f>
        <v/>
      </c>
      <c r="P1295">
        <f>IF(ISBLANK('Raw Data'!J1288), 0, IF(AND(1=MATCH(LARGE('Raw Data'!G1288:J1288, 2), 'Raw Data'!G1288:J1288, 0), AND('Raw Data'!O1288-'Raw Data'!P1288&lt;4, 'Raw Data'!O1288-'Raw Data'!P1288&gt;0)), 'Raw Data'!G1288, 0))</f>
        <v/>
      </c>
      <c r="Q1295">
        <f>IF(ISBLANK('Raw Data'!J1288), 0, IF(AND(4=MATCH(LARGE('Raw Data'!G1288:J1288, 1), 'Raw Data'!G1288:J1288, 0), 'Raw Data'!P1288-'Raw Data'!O1288&gt;3), 'Raw Data'!J1288, 0))</f>
        <v/>
      </c>
      <c r="R1295">
        <f>IF(ISBLANK('Raw Data'!J1288), 0, IF(AND(3=MATCH(LARGE('Raw Data'!G1288:J1288, 1), 'Raw Data'!G1288:J1288, 0), 'Raw Data'!O1288-'Raw Data'!P1288&gt;3), 'Raw Data'!I1288, 0))</f>
        <v/>
      </c>
      <c r="S1295">
        <f>IF(AND('Raw Data'!P1288-'Raw Data'!O1288&gt;4, 'Raw Data'!F1288&lt;'Raw Data'!C1288), 'Raw Data'!J1288, 0)</f>
        <v/>
      </c>
      <c r="T1295">
        <f>IF(AND('Raw Data'!O1288-'Raw Data'!P1288&gt;4, 'Raw Data'!F1288&gt;'Raw Data'!C1288), 'Raw Data'!I1288, 0)</f>
        <v/>
      </c>
      <c r="U1295">
        <f>IF(AND('Raw Data'!P1288-'Raw Data'!O1288&lt;3, 'Raw Data'!P1288&gt;'Raw Data'!O1288, 'Raw Data'!F1288&lt;'Raw Data'!C1288), 'Raw Data'!H1288, 0)</f>
        <v/>
      </c>
      <c r="V1295">
        <f>IF(AND('Raw Data'!P1288-'Raw Data'!O1288&lt;3, 'Raw Data'!P1288&gt;'Raw Data'!O1288, 'Raw Data'!F1288&gt;'Raw Data'!C1288), 'Raw Data'!G1288, 0)</f>
        <v/>
      </c>
    </row>
    <row r="1296">
      <c r="A1296">
        <f>IF(AND('Raw Data'!F1289&lt;'Raw Data'!C1289, 'Raw Data'!P1289&gt;'Raw Data'!O1289, 'Raw Data'!P1289-'Raw Data'!O1289&gt;3), 'Raw Data'!J1289, 0)</f>
        <v/>
      </c>
      <c r="B1296">
        <f>IF(AND('Raw Data'!C1289&lt;'Raw Data'!F1289, 'Raw Data'!O1289&gt;'Raw Data'!P1289, 'Raw Data'!O1289-'Raw Data'!P1289&gt;3), 'Raw Data'!I1289, 0)</f>
        <v/>
      </c>
      <c r="C1296">
        <f>IF(AND('Raw Data'!F1289&lt;'Raw Data'!C1289, 'Raw Data'!P1289&gt;'Raw Data'!O1289, 'Raw Data'!P1289-'Raw Data'!O1289&lt;4), 'Raw Data'!H1289, 0)</f>
        <v/>
      </c>
      <c r="D1296">
        <f>IF(AND('Raw Data'!C1289&lt;'Raw Data'!F1289, 'Raw Data'!O1289&gt;'Raw Data'!P1289, 'Raw Data'!O1289-'Raw Data'!P1289&lt;4), 'Raw Data'!G1289, 0)</f>
        <v/>
      </c>
      <c r="E1296">
        <f>IF(ISBLANK('Raw Data'!J1289), 0, IF(AND(4=MATCH(LARGE('Raw Data'!G1289:J1289, 4), 'Raw Data'!G1289:J1289, 0), 'Raw Data'!P1289-'Raw Data'!O1289&gt;3), 'Raw Data'!J1289, 0))</f>
        <v/>
      </c>
      <c r="F1296">
        <f>IF(ISBLANK('Raw Data'!J1289), 0, IF(AND(3=MATCH(LARGE('Raw Data'!G1289:J1289, 4), 'Raw Data'!G1289:J1289, 0), 'Raw Data'!O1289-'Raw Data'!P1289&gt;3), 'Raw Data'!I1289, 0))</f>
        <v/>
      </c>
      <c r="G1296">
        <f>IF(ISBLANK('Raw Data'!J1289), 0, IF(AND(2=MATCH(LARGE('Raw Data'!G1289:J1289, 4), 'Raw Data'!G1289:J1289, 0), AND('Raw Data'!P1289-'Raw Data'!O1289&lt;4, 'Raw Data'!P1289-'Raw Data'!O1289&gt;0)), 'Raw Data'!H1289, 0))</f>
        <v/>
      </c>
      <c r="H1296">
        <f>IF(ISBLANK('Raw Data'!J1289), 0, IF(AND(1=MATCH(LARGE('Raw Data'!G1289:J1289, 4), 'Raw Data'!G1289:J1289, 0), AND('Raw Data'!O1289-'Raw Data'!P1289&lt;4, 'Raw Data'!O1289-'Raw Data'!P1289&gt;0)), 'Raw Data'!G1289, 0))</f>
        <v/>
      </c>
      <c r="I1296">
        <f>IF(ISBLANK('Raw Data'!J1289), 0, IF(AND(4=MATCH(LARGE('Raw Data'!G1289:J1289, 3), 'Raw Data'!G1289:J1289, 0), 'Raw Data'!P1289-'Raw Data'!O1289&gt;3), 'Raw Data'!J1289, 0))</f>
        <v/>
      </c>
      <c r="J1296">
        <f>IF(ISBLANK('Raw Data'!J1289), 0, IF(AND(3=MATCH(LARGE('Raw Data'!G1289:J1289, 3), 'Raw Data'!G1289:J1289, 0), 'Raw Data'!O1289-'Raw Data'!P1289&gt;3), 'Raw Data'!I1289, 0))</f>
        <v/>
      </c>
      <c r="K1296">
        <f>IF(ISBLANK('Raw Data'!J1289), 0, IF(AND(2=MATCH(LARGE('Raw Data'!G1289:J1289, 3), 'Raw Data'!G1289:J1289, 0), AND('Raw Data'!P1289-'Raw Data'!O1289&lt;4, 'Raw Data'!P1289-'Raw Data'!O1289&gt;0)), 'Raw Data'!H1289, 0))</f>
        <v/>
      </c>
      <c r="L1296">
        <f>IF(ISBLANK('Raw Data'!J1289), 0, IF(AND(1=MATCH(LARGE('Raw Data'!G1289:J1289, 3), 'Raw Data'!G1289:J1289, 0), AND('Raw Data'!O1289-'Raw Data'!P1289&lt;4, 'Raw Data'!O1289-'Raw Data'!P1289&gt;0)), 'Raw Data'!G1289, 0))</f>
        <v/>
      </c>
      <c r="M1296">
        <f>IF(ISBLANK('Raw Data'!J1289), 0, IF(AND(4=MATCH(LARGE('Raw Data'!G1289:J1289, 2), 'Raw Data'!G1289:J1289, 0), 'Raw Data'!P1289-'Raw Data'!O1289&gt;3), 'Raw Data'!J1289, 0))</f>
        <v/>
      </c>
      <c r="N1296">
        <f>IF(ISBLANK('Raw Data'!J1289), 0, IF(AND(3=MATCH(LARGE('Raw Data'!G1289:J1289, 2), 'Raw Data'!G1289:J1289, 0), 'Raw Data'!O1289-'Raw Data'!P1289&gt;3), 'Raw Data'!I1289, 0))</f>
        <v/>
      </c>
      <c r="O1296">
        <f>IF(ISBLANK('Raw Data'!J1289), 0, IF(AND(2=MATCH(LARGE('Raw Data'!G1289:J1289, 2), 'Raw Data'!G1289:J1289, 0), AND('Raw Data'!P1289-'Raw Data'!O1289&lt;4, 'Raw Data'!P1289-'Raw Data'!O1289&gt;0)), 'Raw Data'!H1289, 0))</f>
        <v/>
      </c>
      <c r="P1296">
        <f>IF(ISBLANK('Raw Data'!J1289), 0, IF(AND(1=MATCH(LARGE('Raw Data'!G1289:J1289, 2), 'Raw Data'!G1289:J1289, 0), AND('Raw Data'!O1289-'Raw Data'!P1289&lt;4, 'Raw Data'!O1289-'Raw Data'!P1289&gt;0)), 'Raw Data'!G1289, 0))</f>
        <v/>
      </c>
      <c r="Q1296">
        <f>IF(ISBLANK('Raw Data'!J1289), 0, IF(AND(4=MATCH(LARGE('Raw Data'!G1289:J1289, 1), 'Raw Data'!G1289:J1289, 0), 'Raw Data'!P1289-'Raw Data'!O1289&gt;3), 'Raw Data'!J1289, 0))</f>
        <v/>
      </c>
      <c r="R1296">
        <f>IF(ISBLANK('Raw Data'!J1289), 0, IF(AND(3=MATCH(LARGE('Raw Data'!G1289:J1289, 1), 'Raw Data'!G1289:J1289, 0), 'Raw Data'!O1289-'Raw Data'!P1289&gt;3), 'Raw Data'!I1289, 0))</f>
        <v/>
      </c>
      <c r="S1296">
        <f>IF(AND('Raw Data'!P1289-'Raw Data'!O1289&gt;4, 'Raw Data'!F1289&lt;'Raw Data'!C1289), 'Raw Data'!J1289, 0)</f>
        <v/>
      </c>
      <c r="T1296">
        <f>IF(AND('Raw Data'!O1289-'Raw Data'!P1289&gt;4, 'Raw Data'!F1289&gt;'Raw Data'!C1289), 'Raw Data'!I1289, 0)</f>
        <v/>
      </c>
      <c r="U1296">
        <f>IF(AND('Raw Data'!P1289-'Raw Data'!O1289&lt;3, 'Raw Data'!P1289&gt;'Raw Data'!O1289, 'Raw Data'!F1289&lt;'Raw Data'!C1289), 'Raw Data'!H1289, 0)</f>
        <v/>
      </c>
      <c r="V1296">
        <f>IF(AND('Raw Data'!P1289-'Raw Data'!O1289&lt;3, 'Raw Data'!P1289&gt;'Raw Data'!O1289, 'Raw Data'!F1289&gt;'Raw Data'!C1289), 'Raw Data'!G1289, 0)</f>
        <v/>
      </c>
    </row>
    <row r="1297">
      <c r="A1297">
        <f>IF(AND('Raw Data'!F1290&lt;'Raw Data'!C1290, 'Raw Data'!P1290&gt;'Raw Data'!O1290, 'Raw Data'!P1290-'Raw Data'!O1290&gt;3), 'Raw Data'!J1290, 0)</f>
        <v/>
      </c>
      <c r="B1297">
        <f>IF(AND('Raw Data'!C1290&lt;'Raw Data'!F1290, 'Raw Data'!O1290&gt;'Raw Data'!P1290, 'Raw Data'!O1290-'Raw Data'!P1290&gt;3), 'Raw Data'!I1290, 0)</f>
        <v/>
      </c>
      <c r="C1297">
        <f>IF(AND('Raw Data'!F1290&lt;'Raw Data'!C1290, 'Raw Data'!P1290&gt;'Raw Data'!O1290, 'Raw Data'!P1290-'Raw Data'!O1290&lt;4), 'Raw Data'!H1290, 0)</f>
        <v/>
      </c>
      <c r="D1297">
        <f>IF(AND('Raw Data'!C1290&lt;'Raw Data'!F1290, 'Raw Data'!O1290&gt;'Raw Data'!P1290, 'Raw Data'!O1290-'Raw Data'!P1290&lt;4), 'Raw Data'!G1290, 0)</f>
        <v/>
      </c>
      <c r="E1297">
        <f>IF(ISBLANK('Raw Data'!J1290), 0, IF(AND(4=MATCH(LARGE('Raw Data'!G1290:J1290, 4), 'Raw Data'!G1290:J1290, 0), 'Raw Data'!P1290-'Raw Data'!O1290&gt;3), 'Raw Data'!J1290, 0))</f>
        <v/>
      </c>
      <c r="F1297">
        <f>IF(ISBLANK('Raw Data'!J1290), 0, IF(AND(3=MATCH(LARGE('Raw Data'!G1290:J1290, 4), 'Raw Data'!G1290:J1290, 0), 'Raw Data'!O1290-'Raw Data'!P1290&gt;3), 'Raw Data'!I1290, 0))</f>
        <v/>
      </c>
      <c r="G1297">
        <f>IF(ISBLANK('Raw Data'!J1290), 0, IF(AND(2=MATCH(LARGE('Raw Data'!G1290:J1290, 4), 'Raw Data'!G1290:J1290, 0), AND('Raw Data'!P1290-'Raw Data'!O1290&lt;4, 'Raw Data'!P1290-'Raw Data'!O1290&gt;0)), 'Raw Data'!H1290, 0))</f>
        <v/>
      </c>
      <c r="H1297">
        <f>IF(ISBLANK('Raw Data'!J1290), 0, IF(AND(1=MATCH(LARGE('Raw Data'!G1290:J1290, 4), 'Raw Data'!G1290:J1290, 0), AND('Raw Data'!O1290-'Raw Data'!P1290&lt;4, 'Raw Data'!O1290-'Raw Data'!P1290&gt;0)), 'Raw Data'!G1290, 0))</f>
        <v/>
      </c>
      <c r="I1297">
        <f>IF(ISBLANK('Raw Data'!J1290), 0, IF(AND(4=MATCH(LARGE('Raw Data'!G1290:J1290, 3), 'Raw Data'!G1290:J1290, 0), 'Raw Data'!P1290-'Raw Data'!O1290&gt;3), 'Raw Data'!J1290, 0))</f>
        <v/>
      </c>
      <c r="J1297">
        <f>IF(ISBLANK('Raw Data'!J1290), 0, IF(AND(3=MATCH(LARGE('Raw Data'!G1290:J1290, 3), 'Raw Data'!G1290:J1290, 0), 'Raw Data'!O1290-'Raw Data'!P1290&gt;3), 'Raw Data'!I1290, 0))</f>
        <v/>
      </c>
      <c r="K1297">
        <f>IF(ISBLANK('Raw Data'!J1290), 0, IF(AND(2=MATCH(LARGE('Raw Data'!G1290:J1290, 3), 'Raw Data'!G1290:J1290, 0), AND('Raw Data'!P1290-'Raw Data'!O1290&lt;4, 'Raw Data'!P1290-'Raw Data'!O1290&gt;0)), 'Raw Data'!H1290, 0))</f>
        <v/>
      </c>
      <c r="L1297">
        <f>IF(ISBLANK('Raw Data'!J1290), 0, IF(AND(1=MATCH(LARGE('Raw Data'!G1290:J1290, 3), 'Raw Data'!G1290:J1290, 0), AND('Raw Data'!O1290-'Raw Data'!P1290&lt;4, 'Raw Data'!O1290-'Raw Data'!P1290&gt;0)), 'Raw Data'!G1290, 0))</f>
        <v/>
      </c>
      <c r="M1297">
        <f>IF(ISBLANK('Raw Data'!J1290), 0, IF(AND(4=MATCH(LARGE('Raw Data'!G1290:J1290, 2), 'Raw Data'!G1290:J1290, 0), 'Raw Data'!P1290-'Raw Data'!O1290&gt;3), 'Raw Data'!J1290, 0))</f>
        <v/>
      </c>
      <c r="N1297">
        <f>IF(ISBLANK('Raw Data'!J1290), 0, IF(AND(3=MATCH(LARGE('Raw Data'!G1290:J1290, 2), 'Raw Data'!G1290:J1290, 0), 'Raw Data'!O1290-'Raw Data'!P1290&gt;3), 'Raw Data'!I1290, 0))</f>
        <v/>
      </c>
      <c r="O1297">
        <f>IF(ISBLANK('Raw Data'!J1290), 0, IF(AND(2=MATCH(LARGE('Raw Data'!G1290:J1290, 2), 'Raw Data'!G1290:J1290, 0), AND('Raw Data'!P1290-'Raw Data'!O1290&lt;4, 'Raw Data'!P1290-'Raw Data'!O1290&gt;0)), 'Raw Data'!H1290, 0))</f>
        <v/>
      </c>
      <c r="P1297">
        <f>IF(ISBLANK('Raw Data'!J1290), 0, IF(AND(1=MATCH(LARGE('Raw Data'!G1290:J1290, 2), 'Raw Data'!G1290:J1290, 0), AND('Raw Data'!O1290-'Raw Data'!P1290&lt;4, 'Raw Data'!O1290-'Raw Data'!P1290&gt;0)), 'Raw Data'!G1290, 0))</f>
        <v/>
      </c>
      <c r="Q1297">
        <f>IF(ISBLANK('Raw Data'!J1290), 0, IF(AND(4=MATCH(LARGE('Raw Data'!G1290:J1290, 1), 'Raw Data'!G1290:J1290, 0), 'Raw Data'!P1290-'Raw Data'!O1290&gt;3), 'Raw Data'!J1290, 0))</f>
        <v/>
      </c>
      <c r="R1297">
        <f>IF(ISBLANK('Raw Data'!J1290), 0, IF(AND(3=MATCH(LARGE('Raw Data'!G1290:J1290, 1), 'Raw Data'!G1290:J1290, 0), 'Raw Data'!O1290-'Raw Data'!P1290&gt;3), 'Raw Data'!I1290, 0))</f>
        <v/>
      </c>
      <c r="S1297">
        <f>IF(AND('Raw Data'!P1290-'Raw Data'!O1290&gt;4, 'Raw Data'!F1290&lt;'Raw Data'!C1290), 'Raw Data'!J1290, 0)</f>
        <v/>
      </c>
      <c r="T1297">
        <f>IF(AND('Raw Data'!O1290-'Raw Data'!P1290&gt;4, 'Raw Data'!F1290&gt;'Raw Data'!C1290), 'Raw Data'!I1290, 0)</f>
        <v/>
      </c>
      <c r="U1297">
        <f>IF(AND('Raw Data'!P1290-'Raw Data'!O1290&lt;3, 'Raw Data'!P1290&gt;'Raw Data'!O1290, 'Raw Data'!F1290&lt;'Raw Data'!C1290), 'Raw Data'!H1290, 0)</f>
        <v/>
      </c>
      <c r="V1297">
        <f>IF(AND('Raw Data'!P1290-'Raw Data'!O1290&lt;3, 'Raw Data'!P1290&gt;'Raw Data'!O1290, 'Raw Data'!F1290&gt;'Raw Data'!C1290), 'Raw Data'!G1290, 0)</f>
        <v/>
      </c>
    </row>
    <row r="1298">
      <c r="A1298">
        <f>IF(AND('Raw Data'!F1291&lt;'Raw Data'!C1291, 'Raw Data'!P1291&gt;'Raw Data'!O1291, 'Raw Data'!P1291-'Raw Data'!O1291&gt;3), 'Raw Data'!J1291, 0)</f>
        <v/>
      </c>
      <c r="B1298">
        <f>IF(AND('Raw Data'!C1291&lt;'Raw Data'!F1291, 'Raw Data'!O1291&gt;'Raw Data'!P1291, 'Raw Data'!O1291-'Raw Data'!P1291&gt;3), 'Raw Data'!I1291, 0)</f>
        <v/>
      </c>
      <c r="C1298">
        <f>IF(AND('Raw Data'!F1291&lt;'Raw Data'!C1291, 'Raw Data'!P1291&gt;'Raw Data'!O1291, 'Raw Data'!P1291-'Raw Data'!O1291&lt;4), 'Raw Data'!H1291, 0)</f>
        <v/>
      </c>
      <c r="D1298">
        <f>IF(AND('Raw Data'!C1291&lt;'Raw Data'!F1291, 'Raw Data'!O1291&gt;'Raw Data'!P1291, 'Raw Data'!O1291-'Raw Data'!P1291&lt;4), 'Raw Data'!G1291, 0)</f>
        <v/>
      </c>
      <c r="E1298">
        <f>IF(ISBLANK('Raw Data'!J1291), 0, IF(AND(4=MATCH(LARGE('Raw Data'!G1291:J1291, 4), 'Raw Data'!G1291:J1291, 0), 'Raw Data'!P1291-'Raw Data'!O1291&gt;3), 'Raw Data'!J1291, 0))</f>
        <v/>
      </c>
      <c r="F1298">
        <f>IF(ISBLANK('Raw Data'!J1291), 0, IF(AND(3=MATCH(LARGE('Raw Data'!G1291:J1291, 4), 'Raw Data'!G1291:J1291, 0), 'Raw Data'!O1291-'Raw Data'!P1291&gt;3), 'Raw Data'!I1291, 0))</f>
        <v/>
      </c>
      <c r="G1298">
        <f>IF(ISBLANK('Raw Data'!J1291), 0, IF(AND(2=MATCH(LARGE('Raw Data'!G1291:J1291, 4), 'Raw Data'!G1291:J1291, 0), AND('Raw Data'!P1291-'Raw Data'!O1291&lt;4, 'Raw Data'!P1291-'Raw Data'!O1291&gt;0)), 'Raw Data'!H1291, 0))</f>
        <v/>
      </c>
      <c r="H1298">
        <f>IF(ISBLANK('Raw Data'!J1291), 0, IF(AND(1=MATCH(LARGE('Raw Data'!G1291:J1291, 4), 'Raw Data'!G1291:J1291, 0), AND('Raw Data'!O1291-'Raw Data'!P1291&lt;4, 'Raw Data'!O1291-'Raw Data'!P1291&gt;0)), 'Raw Data'!G1291, 0))</f>
        <v/>
      </c>
      <c r="I1298">
        <f>IF(ISBLANK('Raw Data'!J1291), 0, IF(AND(4=MATCH(LARGE('Raw Data'!G1291:J1291, 3), 'Raw Data'!G1291:J1291, 0), 'Raw Data'!P1291-'Raw Data'!O1291&gt;3), 'Raw Data'!J1291, 0))</f>
        <v/>
      </c>
      <c r="J1298">
        <f>IF(ISBLANK('Raw Data'!J1291), 0, IF(AND(3=MATCH(LARGE('Raw Data'!G1291:J1291, 3), 'Raw Data'!G1291:J1291, 0), 'Raw Data'!O1291-'Raw Data'!P1291&gt;3), 'Raw Data'!I1291, 0))</f>
        <v/>
      </c>
      <c r="K1298">
        <f>IF(ISBLANK('Raw Data'!J1291), 0, IF(AND(2=MATCH(LARGE('Raw Data'!G1291:J1291, 3), 'Raw Data'!G1291:J1291, 0), AND('Raw Data'!P1291-'Raw Data'!O1291&lt;4, 'Raw Data'!P1291-'Raw Data'!O1291&gt;0)), 'Raw Data'!H1291, 0))</f>
        <v/>
      </c>
      <c r="L1298">
        <f>IF(ISBLANK('Raw Data'!J1291), 0, IF(AND(1=MATCH(LARGE('Raw Data'!G1291:J1291, 3), 'Raw Data'!G1291:J1291, 0), AND('Raw Data'!O1291-'Raw Data'!P1291&lt;4, 'Raw Data'!O1291-'Raw Data'!P1291&gt;0)), 'Raw Data'!G1291, 0))</f>
        <v/>
      </c>
      <c r="M1298">
        <f>IF(ISBLANK('Raw Data'!J1291), 0, IF(AND(4=MATCH(LARGE('Raw Data'!G1291:J1291, 2), 'Raw Data'!G1291:J1291, 0), 'Raw Data'!P1291-'Raw Data'!O1291&gt;3), 'Raw Data'!J1291, 0))</f>
        <v/>
      </c>
      <c r="N1298">
        <f>IF(ISBLANK('Raw Data'!J1291), 0, IF(AND(3=MATCH(LARGE('Raw Data'!G1291:J1291, 2), 'Raw Data'!G1291:J1291, 0), 'Raw Data'!O1291-'Raw Data'!P1291&gt;3), 'Raw Data'!I1291, 0))</f>
        <v/>
      </c>
      <c r="O1298">
        <f>IF(ISBLANK('Raw Data'!J1291), 0, IF(AND(2=MATCH(LARGE('Raw Data'!G1291:J1291, 2), 'Raw Data'!G1291:J1291, 0), AND('Raw Data'!P1291-'Raw Data'!O1291&lt;4, 'Raw Data'!P1291-'Raw Data'!O1291&gt;0)), 'Raw Data'!H1291, 0))</f>
        <v/>
      </c>
      <c r="P1298">
        <f>IF(ISBLANK('Raw Data'!J1291), 0, IF(AND(1=MATCH(LARGE('Raw Data'!G1291:J1291, 2), 'Raw Data'!G1291:J1291, 0), AND('Raw Data'!O1291-'Raw Data'!P1291&lt;4, 'Raw Data'!O1291-'Raw Data'!P1291&gt;0)), 'Raw Data'!G1291, 0))</f>
        <v/>
      </c>
      <c r="Q1298">
        <f>IF(ISBLANK('Raw Data'!J1291), 0, IF(AND(4=MATCH(LARGE('Raw Data'!G1291:J1291, 1), 'Raw Data'!G1291:J1291, 0), 'Raw Data'!P1291-'Raw Data'!O1291&gt;3), 'Raw Data'!J1291, 0))</f>
        <v/>
      </c>
      <c r="R1298">
        <f>IF(ISBLANK('Raw Data'!J1291), 0, IF(AND(3=MATCH(LARGE('Raw Data'!G1291:J1291, 1), 'Raw Data'!G1291:J1291, 0), 'Raw Data'!O1291-'Raw Data'!P1291&gt;3), 'Raw Data'!I1291, 0))</f>
        <v/>
      </c>
      <c r="S1298">
        <f>IF(AND('Raw Data'!P1291-'Raw Data'!O1291&gt;4, 'Raw Data'!F1291&lt;'Raw Data'!C1291), 'Raw Data'!J1291, 0)</f>
        <v/>
      </c>
      <c r="T1298">
        <f>IF(AND('Raw Data'!O1291-'Raw Data'!P1291&gt;4, 'Raw Data'!F1291&gt;'Raw Data'!C1291), 'Raw Data'!I1291, 0)</f>
        <v/>
      </c>
      <c r="U1298">
        <f>IF(AND('Raw Data'!P1291-'Raw Data'!O1291&lt;3, 'Raw Data'!P1291&gt;'Raw Data'!O1291, 'Raw Data'!F1291&lt;'Raw Data'!C1291), 'Raw Data'!H1291, 0)</f>
        <v/>
      </c>
      <c r="V1298">
        <f>IF(AND('Raw Data'!P1291-'Raw Data'!O1291&lt;3, 'Raw Data'!P1291&gt;'Raw Data'!O1291, 'Raw Data'!F1291&gt;'Raw Data'!C1291), 'Raw Data'!G1291, 0)</f>
        <v/>
      </c>
    </row>
    <row r="1299">
      <c r="A1299">
        <f>IF(AND('Raw Data'!F1292&lt;'Raw Data'!C1292, 'Raw Data'!P1292&gt;'Raw Data'!O1292, 'Raw Data'!P1292-'Raw Data'!O1292&gt;3), 'Raw Data'!J1292, 0)</f>
        <v/>
      </c>
      <c r="B1299">
        <f>IF(AND('Raw Data'!C1292&lt;'Raw Data'!F1292, 'Raw Data'!O1292&gt;'Raw Data'!P1292, 'Raw Data'!O1292-'Raw Data'!P1292&gt;3), 'Raw Data'!I1292, 0)</f>
        <v/>
      </c>
      <c r="C1299">
        <f>IF(AND('Raw Data'!F1292&lt;'Raw Data'!C1292, 'Raw Data'!P1292&gt;'Raw Data'!O1292, 'Raw Data'!P1292-'Raw Data'!O1292&lt;4), 'Raw Data'!H1292, 0)</f>
        <v/>
      </c>
      <c r="D1299">
        <f>IF(AND('Raw Data'!C1292&lt;'Raw Data'!F1292, 'Raw Data'!O1292&gt;'Raw Data'!P1292, 'Raw Data'!O1292-'Raw Data'!P1292&lt;4), 'Raw Data'!G1292, 0)</f>
        <v/>
      </c>
      <c r="E1299">
        <f>IF(ISBLANK('Raw Data'!J1292), 0, IF(AND(4=MATCH(LARGE('Raw Data'!G1292:J1292, 4), 'Raw Data'!G1292:J1292, 0), 'Raw Data'!P1292-'Raw Data'!O1292&gt;3), 'Raw Data'!J1292, 0))</f>
        <v/>
      </c>
      <c r="F1299">
        <f>IF(ISBLANK('Raw Data'!J1292), 0, IF(AND(3=MATCH(LARGE('Raw Data'!G1292:J1292, 4), 'Raw Data'!G1292:J1292, 0), 'Raw Data'!O1292-'Raw Data'!P1292&gt;3), 'Raw Data'!I1292, 0))</f>
        <v/>
      </c>
      <c r="G1299">
        <f>IF(ISBLANK('Raw Data'!J1292), 0, IF(AND(2=MATCH(LARGE('Raw Data'!G1292:J1292, 4), 'Raw Data'!G1292:J1292, 0), AND('Raw Data'!P1292-'Raw Data'!O1292&lt;4, 'Raw Data'!P1292-'Raw Data'!O1292&gt;0)), 'Raw Data'!H1292, 0))</f>
        <v/>
      </c>
      <c r="H1299">
        <f>IF(ISBLANK('Raw Data'!J1292), 0, IF(AND(1=MATCH(LARGE('Raw Data'!G1292:J1292, 4), 'Raw Data'!G1292:J1292, 0), AND('Raw Data'!O1292-'Raw Data'!P1292&lt;4, 'Raw Data'!O1292-'Raw Data'!P1292&gt;0)), 'Raw Data'!G1292, 0))</f>
        <v/>
      </c>
      <c r="I1299">
        <f>IF(ISBLANK('Raw Data'!J1292), 0, IF(AND(4=MATCH(LARGE('Raw Data'!G1292:J1292, 3), 'Raw Data'!G1292:J1292, 0), 'Raw Data'!P1292-'Raw Data'!O1292&gt;3), 'Raw Data'!J1292, 0))</f>
        <v/>
      </c>
      <c r="J1299">
        <f>IF(ISBLANK('Raw Data'!J1292), 0, IF(AND(3=MATCH(LARGE('Raw Data'!G1292:J1292, 3), 'Raw Data'!G1292:J1292, 0), 'Raw Data'!O1292-'Raw Data'!P1292&gt;3), 'Raw Data'!I1292, 0))</f>
        <v/>
      </c>
      <c r="K1299">
        <f>IF(ISBLANK('Raw Data'!J1292), 0, IF(AND(2=MATCH(LARGE('Raw Data'!G1292:J1292, 3), 'Raw Data'!G1292:J1292, 0), AND('Raw Data'!P1292-'Raw Data'!O1292&lt;4, 'Raw Data'!P1292-'Raw Data'!O1292&gt;0)), 'Raw Data'!H1292, 0))</f>
        <v/>
      </c>
      <c r="L1299">
        <f>IF(ISBLANK('Raw Data'!J1292), 0, IF(AND(1=MATCH(LARGE('Raw Data'!G1292:J1292, 3), 'Raw Data'!G1292:J1292, 0), AND('Raw Data'!O1292-'Raw Data'!P1292&lt;4, 'Raw Data'!O1292-'Raw Data'!P1292&gt;0)), 'Raw Data'!G1292, 0))</f>
        <v/>
      </c>
      <c r="M1299">
        <f>IF(ISBLANK('Raw Data'!J1292), 0, IF(AND(4=MATCH(LARGE('Raw Data'!G1292:J1292, 2), 'Raw Data'!G1292:J1292, 0), 'Raw Data'!P1292-'Raw Data'!O1292&gt;3), 'Raw Data'!J1292, 0))</f>
        <v/>
      </c>
      <c r="N1299">
        <f>IF(ISBLANK('Raw Data'!J1292), 0, IF(AND(3=MATCH(LARGE('Raw Data'!G1292:J1292, 2), 'Raw Data'!G1292:J1292, 0), 'Raw Data'!O1292-'Raw Data'!P1292&gt;3), 'Raw Data'!I1292, 0))</f>
        <v/>
      </c>
      <c r="O1299">
        <f>IF(ISBLANK('Raw Data'!J1292), 0, IF(AND(2=MATCH(LARGE('Raw Data'!G1292:J1292, 2), 'Raw Data'!G1292:J1292, 0), AND('Raw Data'!P1292-'Raw Data'!O1292&lt;4, 'Raw Data'!P1292-'Raw Data'!O1292&gt;0)), 'Raw Data'!H1292, 0))</f>
        <v/>
      </c>
      <c r="P1299">
        <f>IF(ISBLANK('Raw Data'!J1292), 0, IF(AND(1=MATCH(LARGE('Raw Data'!G1292:J1292, 2), 'Raw Data'!G1292:J1292, 0), AND('Raw Data'!O1292-'Raw Data'!P1292&lt;4, 'Raw Data'!O1292-'Raw Data'!P1292&gt;0)), 'Raw Data'!G1292, 0))</f>
        <v/>
      </c>
      <c r="Q1299">
        <f>IF(ISBLANK('Raw Data'!J1292), 0, IF(AND(4=MATCH(LARGE('Raw Data'!G1292:J1292, 1), 'Raw Data'!G1292:J1292, 0), 'Raw Data'!P1292-'Raw Data'!O1292&gt;3), 'Raw Data'!J1292, 0))</f>
        <v/>
      </c>
      <c r="R1299">
        <f>IF(ISBLANK('Raw Data'!J1292), 0, IF(AND(3=MATCH(LARGE('Raw Data'!G1292:J1292, 1), 'Raw Data'!G1292:J1292, 0), 'Raw Data'!O1292-'Raw Data'!P1292&gt;3), 'Raw Data'!I1292, 0))</f>
        <v/>
      </c>
      <c r="S1299">
        <f>IF(AND('Raw Data'!P1292-'Raw Data'!O1292&gt;4, 'Raw Data'!F1292&lt;'Raw Data'!C1292), 'Raw Data'!J1292, 0)</f>
        <v/>
      </c>
      <c r="T1299">
        <f>IF(AND('Raw Data'!O1292-'Raw Data'!P1292&gt;4, 'Raw Data'!F1292&gt;'Raw Data'!C1292), 'Raw Data'!I1292, 0)</f>
        <v/>
      </c>
      <c r="U1299">
        <f>IF(AND('Raw Data'!P1292-'Raw Data'!O1292&lt;3, 'Raw Data'!P1292&gt;'Raw Data'!O1292, 'Raw Data'!F1292&lt;'Raw Data'!C1292), 'Raw Data'!H1292, 0)</f>
        <v/>
      </c>
      <c r="V1299">
        <f>IF(AND('Raw Data'!P1292-'Raw Data'!O1292&lt;3, 'Raw Data'!P1292&gt;'Raw Data'!O1292, 'Raw Data'!F1292&gt;'Raw Data'!C1292), 'Raw Data'!G1292, 0)</f>
        <v/>
      </c>
    </row>
    <row r="1300">
      <c r="A1300">
        <f>IF(AND('Raw Data'!F1293&lt;'Raw Data'!C1293, 'Raw Data'!P1293&gt;'Raw Data'!O1293, 'Raw Data'!P1293-'Raw Data'!O1293&gt;3), 'Raw Data'!J1293, 0)</f>
        <v/>
      </c>
      <c r="B1300">
        <f>IF(AND('Raw Data'!C1293&lt;'Raw Data'!F1293, 'Raw Data'!O1293&gt;'Raw Data'!P1293, 'Raw Data'!O1293-'Raw Data'!P1293&gt;3), 'Raw Data'!I1293, 0)</f>
        <v/>
      </c>
      <c r="C1300">
        <f>IF(AND('Raw Data'!F1293&lt;'Raw Data'!C1293, 'Raw Data'!P1293&gt;'Raw Data'!O1293, 'Raw Data'!P1293-'Raw Data'!O1293&lt;4), 'Raw Data'!H1293, 0)</f>
        <v/>
      </c>
      <c r="D1300">
        <f>IF(AND('Raw Data'!C1293&lt;'Raw Data'!F1293, 'Raw Data'!O1293&gt;'Raw Data'!P1293, 'Raw Data'!O1293-'Raw Data'!P1293&lt;4), 'Raw Data'!G1293, 0)</f>
        <v/>
      </c>
      <c r="E1300">
        <f>IF(ISBLANK('Raw Data'!J1293), 0, IF(AND(4=MATCH(LARGE('Raw Data'!G1293:J1293, 4), 'Raw Data'!G1293:J1293, 0), 'Raw Data'!P1293-'Raw Data'!O1293&gt;3), 'Raw Data'!J1293, 0))</f>
        <v/>
      </c>
      <c r="F1300">
        <f>IF(ISBLANK('Raw Data'!J1293), 0, IF(AND(3=MATCH(LARGE('Raw Data'!G1293:J1293, 4), 'Raw Data'!G1293:J1293, 0), 'Raw Data'!O1293-'Raw Data'!P1293&gt;3), 'Raw Data'!I1293, 0))</f>
        <v/>
      </c>
      <c r="G1300">
        <f>IF(ISBLANK('Raw Data'!J1293), 0, IF(AND(2=MATCH(LARGE('Raw Data'!G1293:J1293, 4), 'Raw Data'!G1293:J1293, 0), AND('Raw Data'!P1293-'Raw Data'!O1293&lt;4, 'Raw Data'!P1293-'Raw Data'!O1293&gt;0)), 'Raw Data'!H1293, 0))</f>
        <v/>
      </c>
      <c r="H1300">
        <f>IF(ISBLANK('Raw Data'!J1293), 0, IF(AND(1=MATCH(LARGE('Raw Data'!G1293:J1293, 4), 'Raw Data'!G1293:J1293, 0), AND('Raw Data'!O1293-'Raw Data'!P1293&lt;4, 'Raw Data'!O1293-'Raw Data'!P1293&gt;0)), 'Raw Data'!G1293, 0))</f>
        <v/>
      </c>
      <c r="I1300">
        <f>IF(ISBLANK('Raw Data'!J1293), 0, IF(AND(4=MATCH(LARGE('Raw Data'!G1293:J1293, 3), 'Raw Data'!G1293:J1293, 0), 'Raw Data'!P1293-'Raw Data'!O1293&gt;3), 'Raw Data'!J1293, 0))</f>
        <v/>
      </c>
      <c r="J1300">
        <f>IF(ISBLANK('Raw Data'!J1293), 0, IF(AND(3=MATCH(LARGE('Raw Data'!G1293:J1293, 3), 'Raw Data'!G1293:J1293, 0), 'Raw Data'!O1293-'Raw Data'!P1293&gt;3), 'Raw Data'!I1293, 0))</f>
        <v/>
      </c>
      <c r="K1300">
        <f>IF(ISBLANK('Raw Data'!J1293), 0, IF(AND(2=MATCH(LARGE('Raw Data'!G1293:J1293, 3), 'Raw Data'!G1293:J1293, 0), AND('Raw Data'!P1293-'Raw Data'!O1293&lt;4, 'Raw Data'!P1293-'Raw Data'!O1293&gt;0)), 'Raw Data'!H1293, 0))</f>
        <v/>
      </c>
      <c r="L1300">
        <f>IF(ISBLANK('Raw Data'!J1293), 0, IF(AND(1=MATCH(LARGE('Raw Data'!G1293:J1293, 3), 'Raw Data'!G1293:J1293, 0), AND('Raw Data'!O1293-'Raw Data'!P1293&lt;4, 'Raw Data'!O1293-'Raw Data'!P1293&gt;0)), 'Raw Data'!G1293, 0))</f>
        <v/>
      </c>
      <c r="M1300">
        <f>IF(ISBLANK('Raw Data'!J1293), 0, IF(AND(4=MATCH(LARGE('Raw Data'!G1293:J1293, 2), 'Raw Data'!G1293:J1293, 0), 'Raw Data'!P1293-'Raw Data'!O1293&gt;3), 'Raw Data'!J1293, 0))</f>
        <v/>
      </c>
      <c r="N1300">
        <f>IF(ISBLANK('Raw Data'!J1293), 0, IF(AND(3=MATCH(LARGE('Raw Data'!G1293:J1293, 2), 'Raw Data'!G1293:J1293, 0), 'Raw Data'!O1293-'Raw Data'!P1293&gt;3), 'Raw Data'!I1293, 0))</f>
        <v/>
      </c>
      <c r="O1300">
        <f>IF(ISBLANK('Raw Data'!J1293), 0, IF(AND(2=MATCH(LARGE('Raw Data'!G1293:J1293, 2), 'Raw Data'!G1293:J1293, 0), AND('Raw Data'!P1293-'Raw Data'!O1293&lt;4, 'Raw Data'!P1293-'Raw Data'!O1293&gt;0)), 'Raw Data'!H1293, 0))</f>
        <v/>
      </c>
      <c r="P1300">
        <f>IF(ISBLANK('Raw Data'!J1293), 0, IF(AND(1=MATCH(LARGE('Raw Data'!G1293:J1293, 2), 'Raw Data'!G1293:J1293, 0), AND('Raw Data'!O1293-'Raw Data'!P1293&lt;4, 'Raw Data'!O1293-'Raw Data'!P1293&gt;0)), 'Raw Data'!G1293, 0))</f>
        <v/>
      </c>
      <c r="Q1300">
        <f>IF(ISBLANK('Raw Data'!J1293), 0, IF(AND(4=MATCH(LARGE('Raw Data'!G1293:J1293, 1), 'Raw Data'!G1293:J1293, 0), 'Raw Data'!P1293-'Raw Data'!O1293&gt;3), 'Raw Data'!J1293, 0))</f>
        <v/>
      </c>
      <c r="R1300">
        <f>IF(ISBLANK('Raw Data'!J1293), 0, IF(AND(3=MATCH(LARGE('Raw Data'!G1293:J1293, 1), 'Raw Data'!G1293:J1293, 0), 'Raw Data'!O1293-'Raw Data'!P1293&gt;3), 'Raw Data'!I1293, 0))</f>
        <v/>
      </c>
      <c r="S1300">
        <f>IF(AND('Raw Data'!P1293-'Raw Data'!O1293&gt;4, 'Raw Data'!F1293&lt;'Raw Data'!C1293), 'Raw Data'!J1293, 0)</f>
        <v/>
      </c>
      <c r="T1300">
        <f>IF(AND('Raw Data'!O1293-'Raw Data'!P1293&gt;4, 'Raw Data'!F1293&gt;'Raw Data'!C1293), 'Raw Data'!I1293, 0)</f>
        <v/>
      </c>
      <c r="U1300">
        <f>IF(AND('Raw Data'!P1293-'Raw Data'!O1293&lt;3, 'Raw Data'!P1293&gt;'Raw Data'!O1293, 'Raw Data'!F1293&lt;'Raw Data'!C1293), 'Raw Data'!H1293, 0)</f>
        <v/>
      </c>
      <c r="V1300">
        <f>IF(AND('Raw Data'!P1293-'Raw Data'!O1293&lt;3, 'Raw Data'!P1293&gt;'Raw Data'!O1293, 'Raw Data'!F1293&gt;'Raw Data'!C1293), 'Raw Data'!G1293, 0)</f>
        <v/>
      </c>
    </row>
    <row r="1301">
      <c r="A1301">
        <f>IF(AND('Raw Data'!F1294&lt;'Raw Data'!C1294, 'Raw Data'!P1294&gt;'Raw Data'!O1294, 'Raw Data'!P1294-'Raw Data'!O1294&gt;3), 'Raw Data'!J1294, 0)</f>
        <v/>
      </c>
      <c r="B1301">
        <f>IF(AND('Raw Data'!C1294&lt;'Raw Data'!F1294, 'Raw Data'!O1294&gt;'Raw Data'!P1294, 'Raw Data'!O1294-'Raw Data'!P1294&gt;3), 'Raw Data'!I1294, 0)</f>
        <v/>
      </c>
      <c r="C1301">
        <f>IF(AND('Raw Data'!F1294&lt;'Raw Data'!C1294, 'Raw Data'!P1294&gt;'Raw Data'!O1294, 'Raw Data'!P1294-'Raw Data'!O1294&lt;4), 'Raw Data'!H1294, 0)</f>
        <v/>
      </c>
      <c r="D1301">
        <f>IF(AND('Raw Data'!C1294&lt;'Raw Data'!F1294, 'Raw Data'!O1294&gt;'Raw Data'!P1294, 'Raw Data'!O1294-'Raw Data'!P1294&lt;4), 'Raw Data'!G1294, 0)</f>
        <v/>
      </c>
      <c r="E1301">
        <f>IF(ISBLANK('Raw Data'!J1294), 0, IF(AND(4=MATCH(LARGE('Raw Data'!G1294:J1294, 4), 'Raw Data'!G1294:J1294, 0), 'Raw Data'!P1294-'Raw Data'!O1294&gt;3), 'Raw Data'!J1294, 0))</f>
        <v/>
      </c>
      <c r="F1301">
        <f>IF(ISBLANK('Raw Data'!J1294), 0, IF(AND(3=MATCH(LARGE('Raw Data'!G1294:J1294, 4), 'Raw Data'!G1294:J1294, 0), 'Raw Data'!O1294-'Raw Data'!P1294&gt;3), 'Raw Data'!I1294, 0))</f>
        <v/>
      </c>
      <c r="G1301">
        <f>IF(ISBLANK('Raw Data'!J1294), 0, IF(AND(2=MATCH(LARGE('Raw Data'!G1294:J1294, 4), 'Raw Data'!G1294:J1294, 0), AND('Raw Data'!P1294-'Raw Data'!O1294&lt;4, 'Raw Data'!P1294-'Raw Data'!O1294&gt;0)), 'Raw Data'!H1294, 0))</f>
        <v/>
      </c>
      <c r="H1301">
        <f>IF(ISBLANK('Raw Data'!J1294), 0, IF(AND(1=MATCH(LARGE('Raw Data'!G1294:J1294, 4), 'Raw Data'!G1294:J1294, 0), AND('Raw Data'!O1294-'Raw Data'!P1294&lt;4, 'Raw Data'!O1294-'Raw Data'!P1294&gt;0)), 'Raw Data'!G1294, 0))</f>
        <v/>
      </c>
      <c r="I1301">
        <f>IF(ISBLANK('Raw Data'!J1294), 0, IF(AND(4=MATCH(LARGE('Raw Data'!G1294:J1294, 3), 'Raw Data'!G1294:J1294, 0), 'Raw Data'!P1294-'Raw Data'!O1294&gt;3), 'Raw Data'!J1294, 0))</f>
        <v/>
      </c>
      <c r="J1301">
        <f>IF(ISBLANK('Raw Data'!J1294), 0, IF(AND(3=MATCH(LARGE('Raw Data'!G1294:J1294, 3), 'Raw Data'!G1294:J1294, 0), 'Raw Data'!O1294-'Raw Data'!P1294&gt;3), 'Raw Data'!I1294, 0))</f>
        <v/>
      </c>
      <c r="K1301">
        <f>IF(ISBLANK('Raw Data'!J1294), 0, IF(AND(2=MATCH(LARGE('Raw Data'!G1294:J1294, 3), 'Raw Data'!G1294:J1294, 0), AND('Raw Data'!P1294-'Raw Data'!O1294&lt;4, 'Raw Data'!P1294-'Raw Data'!O1294&gt;0)), 'Raw Data'!H1294, 0))</f>
        <v/>
      </c>
      <c r="L1301">
        <f>IF(ISBLANK('Raw Data'!J1294), 0, IF(AND(1=MATCH(LARGE('Raw Data'!G1294:J1294, 3), 'Raw Data'!G1294:J1294, 0), AND('Raw Data'!O1294-'Raw Data'!P1294&lt;4, 'Raw Data'!O1294-'Raw Data'!P1294&gt;0)), 'Raw Data'!G1294, 0))</f>
        <v/>
      </c>
      <c r="M1301">
        <f>IF(ISBLANK('Raw Data'!J1294), 0, IF(AND(4=MATCH(LARGE('Raw Data'!G1294:J1294, 2), 'Raw Data'!G1294:J1294, 0), 'Raw Data'!P1294-'Raw Data'!O1294&gt;3), 'Raw Data'!J1294, 0))</f>
        <v/>
      </c>
      <c r="N1301">
        <f>IF(ISBLANK('Raw Data'!J1294), 0, IF(AND(3=MATCH(LARGE('Raw Data'!G1294:J1294, 2), 'Raw Data'!G1294:J1294, 0), 'Raw Data'!O1294-'Raw Data'!P1294&gt;3), 'Raw Data'!I1294, 0))</f>
        <v/>
      </c>
      <c r="O1301">
        <f>IF(ISBLANK('Raw Data'!J1294), 0, IF(AND(2=MATCH(LARGE('Raw Data'!G1294:J1294, 2), 'Raw Data'!G1294:J1294, 0), AND('Raw Data'!P1294-'Raw Data'!O1294&lt;4, 'Raw Data'!P1294-'Raw Data'!O1294&gt;0)), 'Raw Data'!H1294, 0))</f>
        <v/>
      </c>
      <c r="P1301">
        <f>IF(ISBLANK('Raw Data'!J1294), 0, IF(AND(1=MATCH(LARGE('Raw Data'!G1294:J1294, 2), 'Raw Data'!G1294:J1294, 0), AND('Raw Data'!O1294-'Raw Data'!P1294&lt;4, 'Raw Data'!O1294-'Raw Data'!P1294&gt;0)), 'Raw Data'!G1294, 0))</f>
        <v/>
      </c>
      <c r="Q1301">
        <f>IF(ISBLANK('Raw Data'!J1294), 0, IF(AND(4=MATCH(LARGE('Raw Data'!G1294:J1294, 1), 'Raw Data'!G1294:J1294, 0), 'Raw Data'!P1294-'Raw Data'!O1294&gt;3), 'Raw Data'!J1294, 0))</f>
        <v/>
      </c>
      <c r="R1301">
        <f>IF(ISBLANK('Raw Data'!J1294), 0, IF(AND(3=MATCH(LARGE('Raw Data'!G1294:J1294, 1), 'Raw Data'!G1294:J1294, 0), 'Raw Data'!O1294-'Raw Data'!P1294&gt;3), 'Raw Data'!I1294, 0))</f>
        <v/>
      </c>
      <c r="S1301">
        <f>IF(AND('Raw Data'!P1294-'Raw Data'!O1294&gt;4, 'Raw Data'!F1294&lt;'Raw Data'!C1294), 'Raw Data'!J1294, 0)</f>
        <v/>
      </c>
      <c r="T1301">
        <f>IF(AND('Raw Data'!O1294-'Raw Data'!P1294&gt;4, 'Raw Data'!F1294&gt;'Raw Data'!C1294), 'Raw Data'!I1294, 0)</f>
        <v/>
      </c>
      <c r="U1301">
        <f>IF(AND('Raw Data'!P1294-'Raw Data'!O1294&lt;3, 'Raw Data'!P1294&gt;'Raw Data'!O1294, 'Raw Data'!F1294&lt;'Raw Data'!C1294), 'Raw Data'!H1294, 0)</f>
        <v/>
      </c>
      <c r="V1301">
        <f>IF(AND('Raw Data'!P1294-'Raw Data'!O1294&lt;3, 'Raw Data'!P1294&gt;'Raw Data'!O1294, 'Raw Data'!F1294&gt;'Raw Data'!C1294), 'Raw Data'!G1294, 0)</f>
        <v/>
      </c>
    </row>
    <row r="1302">
      <c r="A1302">
        <f>IF(AND('Raw Data'!F1295&lt;'Raw Data'!C1295, 'Raw Data'!P1295&gt;'Raw Data'!O1295, 'Raw Data'!P1295-'Raw Data'!O1295&gt;3), 'Raw Data'!J1295, 0)</f>
        <v/>
      </c>
      <c r="B1302">
        <f>IF(AND('Raw Data'!C1295&lt;'Raw Data'!F1295, 'Raw Data'!O1295&gt;'Raw Data'!P1295, 'Raw Data'!O1295-'Raw Data'!P1295&gt;3), 'Raw Data'!I1295, 0)</f>
        <v/>
      </c>
      <c r="C1302">
        <f>IF(AND('Raw Data'!F1295&lt;'Raw Data'!C1295, 'Raw Data'!P1295&gt;'Raw Data'!O1295, 'Raw Data'!P1295-'Raw Data'!O1295&lt;4), 'Raw Data'!H1295, 0)</f>
        <v/>
      </c>
      <c r="D1302">
        <f>IF(AND('Raw Data'!C1295&lt;'Raw Data'!F1295, 'Raw Data'!O1295&gt;'Raw Data'!P1295, 'Raw Data'!O1295-'Raw Data'!P1295&lt;4), 'Raw Data'!G1295, 0)</f>
        <v/>
      </c>
      <c r="E1302">
        <f>IF(ISBLANK('Raw Data'!J1295), 0, IF(AND(4=MATCH(LARGE('Raw Data'!G1295:J1295, 4), 'Raw Data'!G1295:J1295, 0), 'Raw Data'!P1295-'Raw Data'!O1295&gt;3), 'Raw Data'!J1295, 0))</f>
        <v/>
      </c>
      <c r="F1302">
        <f>IF(ISBLANK('Raw Data'!J1295), 0, IF(AND(3=MATCH(LARGE('Raw Data'!G1295:J1295, 4), 'Raw Data'!G1295:J1295, 0), 'Raw Data'!O1295-'Raw Data'!P1295&gt;3), 'Raw Data'!I1295, 0))</f>
        <v/>
      </c>
      <c r="G1302">
        <f>IF(ISBLANK('Raw Data'!J1295), 0, IF(AND(2=MATCH(LARGE('Raw Data'!G1295:J1295, 4), 'Raw Data'!G1295:J1295, 0), AND('Raw Data'!P1295-'Raw Data'!O1295&lt;4, 'Raw Data'!P1295-'Raw Data'!O1295&gt;0)), 'Raw Data'!H1295, 0))</f>
        <v/>
      </c>
      <c r="H1302">
        <f>IF(ISBLANK('Raw Data'!J1295), 0, IF(AND(1=MATCH(LARGE('Raw Data'!G1295:J1295, 4), 'Raw Data'!G1295:J1295, 0), AND('Raw Data'!O1295-'Raw Data'!P1295&lt;4, 'Raw Data'!O1295-'Raw Data'!P1295&gt;0)), 'Raw Data'!G1295, 0))</f>
        <v/>
      </c>
      <c r="I1302">
        <f>IF(ISBLANK('Raw Data'!J1295), 0, IF(AND(4=MATCH(LARGE('Raw Data'!G1295:J1295, 3), 'Raw Data'!G1295:J1295, 0), 'Raw Data'!P1295-'Raw Data'!O1295&gt;3), 'Raw Data'!J1295, 0))</f>
        <v/>
      </c>
      <c r="J1302">
        <f>IF(ISBLANK('Raw Data'!J1295), 0, IF(AND(3=MATCH(LARGE('Raw Data'!G1295:J1295, 3), 'Raw Data'!G1295:J1295, 0), 'Raw Data'!O1295-'Raw Data'!P1295&gt;3), 'Raw Data'!I1295, 0))</f>
        <v/>
      </c>
      <c r="K1302">
        <f>IF(ISBLANK('Raw Data'!J1295), 0, IF(AND(2=MATCH(LARGE('Raw Data'!G1295:J1295, 3), 'Raw Data'!G1295:J1295, 0), AND('Raw Data'!P1295-'Raw Data'!O1295&lt;4, 'Raw Data'!P1295-'Raw Data'!O1295&gt;0)), 'Raw Data'!H1295, 0))</f>
        <v/>
      </c>
      <c r="L1302">
        <f>IF(ISBLANK('Raw Data'!J1295), 0, IF(AND(1=MATCH(LARGE('Raw Data'!G1295:J1295, 3), 'Raw Data'!G1295:J1295, 0), AND('Raw Data'!O1295-'Raw Data'!P1295&lt;4, 'Raw Data'!O1295-'Raw Data'!P1295&gt;0)), 'Raw Data'!G1295, 0))</f>
        <v/>
      </c>
      <c r="M1302">
        <f>IF(ISBLANK('Raw Data'!J1295), 0, IF(AND(4=MATCH(LARGE('Raw Data'!G1295:J1295, 2), 'Raw Data'!G1295:J1295, 0), 'Raw Data'!P1295-'Raw Data'!O1295&gt;3), 'Raw Data'!J1295, 0))</f>
        <v/>
      </c>
      <c r="N1302">
        <f>IF(ISBLANK('Raw Data'!J1295), 0, IF(AND(3=MATCH(LARGE('Raw Data'!G1295:J1295, 2), 'Raw Data'!G1295:J1295, 0), 'Raw Data'!O1295-'Raw Data'!P1295&gt;3), 'Raw Data'!I1295, 0))</f>
        <v/>
      </c>
      <c r="O1302">
        <f>IF(ISBLANK('Raw Data'!J1295), 0, IF(AND(2=MATCH(LARGE('Raw Data'!G1295:J1295, 2), 'Raw Data'!G1295:J1295, 0), AND('Raw Data'!P1295-'Raw Data'!O1295&lt;4, 'Raw Data'!P1295-'Raw Data'!O1295&gt;0)), 'Raw Data'!H1295, 0))</f>
        <v/>
      </c>
      <c r="P1302">
        <f>IF(ISBLANK('Raw Data'!J1295), 0, IF(AND(1=MATCH(LARGE('Raw Data'!G1295:J1295, 2), 'Raw Data'!G1295:J1295, 0), AND('Raw Data'!O1295-'Raw Data'!P1295&lt;4, 'Raw Data'!O1295-'Raw Data'!P1295&gt;0)), 'Raw Data'!G1295, 0))</f>
        <v/>
      </c>
      <c r="Q1302">
        <f>IF(ISBLANK('Raw Data'!J1295), 0, IF(AND(4=MATCH(LARGE('Raw Data'!G1295:J1295, 1), 'Raw Data'!G1295:J1295, 0), 'Raw Data'!P1295-'Raw Data'!O1295&gt;3), 'Raw Data'!J1295, 0))</f>
        <v/>
      </c>
      <c r="R1302">
        <f>IF(ISBLANK('Raw Data'!J1295), 0, IF(AND(3=MATCH(LARGE('Raw Data'!G1295:J1295, 1), 'Raw Data'!G1295:J1295, 0), 'Raw Data'!O1295-'Raw Data'!P1295&gt;3), 'Raw Data'!I1295, 0))</f>
        <v/>
      </c>
      <c r="S1302">
        <f>IF(AND('Raw Data'!P1295-'Raw Data'!O1295&gt;4, 'Raw Data'!F1295&lt;'Raw Data'!C1295), 'Raw Data'!J1295, 0)</f>
        <v/>
      </c>
      <c r="T1302">
        <f>IF(AND('Raw Data'!O1295-'Raw Data'!P1295&gt;4, 'Raw Data'!F1295&gt;'Raw Data'!C1295), 'Raw Data'!I1295, 0)</f>
        <v/>
      </c>
      <c r="U1302">
        <f>IF(AND('Raw Data'!P1295-'Raw Data'!O1295&lt;3, 'Raw Data'!P1295&gt;'Raw Data'!O1295, 'Raw Data'!F1295&lt;'Raw Data'!C1295), 'Raw Data'!H1295, 0)</f>
        <v/>
      </c>
      <c r="V1302">
        <f>IF(AND('Raw Data'!P1295-'Raw Data'!O1295&lt;3, 'Raw Data'!P1295&gt;'Raw Data'!O1295, 'Raw Data'!F1295&gt;'Raw Data'!C1295), 'Raw Data'!G1295, 0)</f>
        <v/>
      </c>
    </row>
    <row r="1303">
      <c r="A1303">
        <f>IF(AND('Raw Data'!F1296&lt;'Raw Data'!C1296, 'Raw Data'!P1296&gt;'Raw Data'!O1296, 'Raw Data'!P1296-'Raw Data'!O1296&gt;3), 'Raw Data'!J1296, 0)</f>
        <v/>
      </c>
      <c r="B1303">
        <f>IF(AND('Raw Data'!C1296&lt;'Raw Data'!F1296, 'Raw Data'!O1296&gt;'Raw Data'!P1296, 'Raw Data'!O1296-'Raw Data'!P1296&gt;3), 'Raw Data'!I1296, 0)</f>
        <v/>
      </c>
      <c r="C1303">
        <f>IF(AND('Raw Data'!F1296&lt;'Raw Data'!C1296, 'Raw Data'!P1296&gt;'Raw Data'!O1296, 'Raw Data'!P1296-'Raw Data'!O1296&lt;4), 'Raw Data'!H1296, 0)</f>
        <v/>
      </c>
      <c r="D1303">
        <f>IF(AND('Raw Data'!C1296&lt;'Raw Data'!F1296, 'Raw Data'!O1296&gt;'Raw Data'!P1296, 'Raw Data'!O1296-'Raw Data'!P1296&lt;4), 'Raw Data'!G1296, 0)</f>
        <v/>
      </c>
      <c r="E1303">
        <f>IF(ISBLANK('Raw Data'!J1296), 0, IF(AND(4=MATCH(LARGE('Raw Data'!G1296:J1296, 4), 'Raw Data'!G1296:J1296, 0), 'Raw Data'!P1296-'Raw Data'!O1296&gt;3), 'Raw Data'!J1296, 0))</f>
        <v/>
      </c>
      <c r="F1303">
        <f>IF(ISBLANK('Raw Data'!J1296), 0, IF(AND(3=MATCH(LARGE('Raw Data'!G1296:J1296, 4), 'Raw Data'!G1296:J1296, 0), 'Raw Data'!O1296-'Raw Data'!P1296&gt;3), 'Raw Data'!I1296, 0))</f>
        <v/>
      </c>
      <c r="G1303">
        <f>IF(ISBLANK('Raw Data'!J1296), 0, IF(AND(2=MATCH(LARGE('Raw Data'!G1296:J1296, 4), 'Raw Data'!G1296:J1296, 0), AND('Raw Data'!P1296-'Raw Data'!O1296&lt;4, 'Raw Data'!P1296-'Raw Data'!O1296&gt;0)), 'Raw Data'!H1296, 0))</f>
        <v/>
      </c>
      <c r="H1303">
        <f>IF(ISBLANK('Raw Data'!J1296), 0, IF(AND(1=MATCH(LARGE('Raw Data'!G1296:J1296, 4), 'Raw Data'!G1296:J1296, 0), AND('Raw Data'!O1296-'Raw Data'!P1296&lt;4, 'Raw Data'!O1296-'Raw Data'!P1296&gt;0)), 'Raw Data'!G1296, 0))</f>
        <v/>
      </c>
      <c r="I1303">
        <f>IF(ISBLANK('Raw Data'!J1296), 0, IF(AND(4=MATCH(LARGE('Raw Data'!G1296:J1296, 3), 'Raw Data'!G1296:J1296, 0), 'Raw Data'!P1296-'Raw Data'!O1296&gt;3), 'Raw Data'!J1296, 0))</f>
        <v/>
      </c>
      <c r="J1303">
        <f>IF(ISBLANK('Raw Data'!J1296), 0, IF(AND(3=MATCH(LARGE('Raw Data'!G1296:J1296, 3), 'Raw Data'!G1296:J1296, 0), 'Raw Data'!O1296-'Raw Data'!P1296&gt;3), 'Raw Data'!I1296, 0))</f>
        <v/>
      </c>
      <c r="K1303">
        <f>IF(ISBLANK('Raw Data'!J1296), 0, IF(AND(2=MATCH(LARGE('Raw Data'!G1296:J1296, 3), 'Raw Data'!G1296:J1296, 0), AND('Raw Data'!P1296-'Raw Data'!O1296&lt;4, 'Raw Data'!P1296-'Raw Data'!O1296&gt;0)), 'Raw Data'!H1296, 0))</f>
        <v/>
      </c>
      <c r="L1303">
        <f>IF(ISBLANK('Raw Data'!J1296), 0, IF(AND(1=MATCH(LARGE('Raw Data'!G1296:J1296, 3), 'Raw Data'!G1296:J1296, 0), AND('Raw Data'!O1296-'Raw Data'!P1296&lt;4, 'Raw Data'!O1296-'Raw Data'!P1296&gt;0)), 'Raw Data'!G1296, 0))</f>
        <v/>
      </c>
      <c r="M1303">
        <f>IF(ISBLANK('Raw Data'!J1296), 0, IF(AND(4=MATCH(LARGE('Raw Data'!G1296:J1296, 2), 'Raw Data'!G1296:J1296, 0), 'Raw Data'!P1296-'Raw Data'!O1296&gt;3), 'Raw Data'!J1296, 0))</f>
        <v/>
      </c>
      <c r="N1303">
        <f>IF(ISBLANK('Raw Data'!J1296), 0, IF(AND(3=MATCH(LARGE('Raw Data'!G1296:J1296, 2), 'Raw Data'!G1296:J1296, 0), 'Raw Data'!O1296-'Raw Data'!P1296&gt;3), 'Raw Data'!I1296, 0))</f>
        <v/>
      </c>
      <c r="O1303">
        <f>IF(ISBLANK('Raw Data'!J1296), 0, IF(AND(2=MATCH(LARGE('Raw Data'!G1296:J1296, 2), 'Raw Data'!G1296:J1296, 0), AND('Raw Data'!P1296-'Raw Data'!O1296&lt;4, 'Raw Data'!P1296-'Raw Data'!O1296&gt;0)), 'Raw Data'!H1296, 0))</f>
        <v/>
      </c>
      <c r="P1303">
        <f>IF(ISBLANK('Raw Data'!J1296), 0, IF(AND(1=MATCH(LARGE('Raw Data'!G1296:J1296, 2), 'Raw Data'!G1296:J1296, 0), AND('Raw Data'!O1296-'Raw Data'!P1296&lt;4, 'Raw Data'!O1296-'Raw Data'!P1296&gt;0)), 'Raw Data'!G1296, 0))</f>
        <v/>
      </c>
      <c r="Q1303">
        <f>IF(ISBLANK('Raw Data'!J1296), 0, IF(AND(4=MATCH(LARGE('Raw Data'!G1296:J1296, 1), 'Raw Data'!G1296:J1296, 0), 'Raw Data'!P1296-'Raw Data'!O1296&gt;3), 'Raw Data'!J1296, 0))</f>
        <v/>
      </c>
      <c r="R1303">
        <f>IF(ISBLANK('Raw Data'!J1296), 0, IF(AND(3=MATCH(LARGE('Raw Data'!G1296:J1296, 1), 'Raw Data'!G1296:J1296, 0), 'Raw Data'!O1296-'Raw Data'!P1296&gt;3), 'Raw Data'!I1296, 0))</f>
        <v/>
      </c>
      <c r="S1303">
        <f>IF(AND('Raw Data'!P1296-'Raw Data'!O1296&gt;4, 'Raw Data'!F1296&lt;'Raw Data'!C1296), 'Raw Data'!J1296, 0)</f>
        <v/>
      </c>
      <c r="T1303">
        <f>IF(AND('Raw Data'!O1296-'Raw Data'!P1296&gt;4, 'Raw Data'!F1296&gt;'Raw Data'!C1296), 'Raw Data'!I1296, 0)</f>
        <v/>
      </c>
      <c r="U1303">
        <f>IF(AND('Raw Data'!P1296-'Raw Data'!O1296&lt;3, 'Raw Data'!P1296&gt;'Raw Data'!O1296, 'Raw Data'!F1296&lt;'Raw Data'!C1296), 'Raw Data'!H1296, 0)</f>
        <v/>
      </c>
      <c r="V1303">
        <f>IF(AND('Raw Data'!P1296-'Raw Data'!O1296&lt;3, 'Raw Data'!P1296&gt;'Raw Data'!O1296, 'Raw Data'!F1296&gt;'Raw Data'!C1296), 'Raw Data'!G1296, 0)</f>
        <v/>
      </c>
    </row>
    <row r="1304">
      <c r="A1304">
        <f>IF(AND('Raw Data'!F1297&lt;'Raw Data'!C1297, 'Raw Data'!P1297&gt;'Raw Data'!O1297, 'Raw Data'!P1297-'Raw Data'!O1297&gt;3), 'Raw Data'!J1297, 0)</f>
        <v/>
      </c>
      <c r="B1304">
        <f>IF(AND('Raw Data'!C1297&lt;'Raw Data'!F1297, 'Raw Data'!O1297&gt;'Raw Data'!P1297, 'Raw Data'!O1297-'Raw Data'!P1297&gt;3), 'Raw Data'!I1297, 0)</f>
        <v/>
      </c>
      <c r="C1304">
        <f>IF(AND('Raw Data'!F1297&lt;'Raw Data'!C1297, 'Raw Data'!P1297&gt;'Raw Data'!O1297, 'Raw Data'!P1297-'Raw Data'!O1297&lt;4), 'Raw Data'!H1297, 0)</f>
        <v/>
      </c>
      <c r="D1304">
        <f>IF(AND('Raw Data'!C1297&lt;'Raw Data'!F1297, 'Raw Data'!O1297&gt;'Raw Data'!P1297, 'Raw Data'!O1297-'Raw Data'!P1297&lt;4), 'Raw Data'!G1297, 0)</f>
        <v/>
      </c>
      <c r="E1304">
        <f>IF(ISBLANK('Raw Data'!J1297), 0, IF(AND(4=MATCH(LARGE('Raw Data'!G1297:J1297, 4), 'Raw Data'!G1297:J1297, 0), 'Raw Data'!P1297-'Raw Data'!O1297&gt;3), 'Raw Data'!J1297, 0))</f>
        <v/>
      </c>
      <c r="F1304">
        <f>IF(ISBLANK('Raw Data'!J1297), 0, IF(AND(3=MATCH(LARGE('Raw Data'!G1297:J1297, 4), 'Raw Data'!G1297:J1297, 0), 'Raw Data'!O1297-'Raw Data'!P1297&gt;3), 'Raw Data'!I1297, 0))</f>
        <v/>
      </c>
      <c r="G1304">
        <f>IF(ISBLANK('Raw Data'!J1297), 0, IF(AND(2=MATCH(LARGE('Raw Data'!G1297:J1297, 4), 'Raw Data'!G1297:J1297, 0), AND('Raw Data'!P1297-'Raw Data'!O1297&lt;4, 'Raw Data'!P1297-'Raw Data'!O1297&gt;0)), 'Raw Data'!H1297, 0))</f>
        <v/>
      </c>
      <c r="H1304">
        <f>IF(ISBLANK('Raw Data'!J1297), 0, IF(AND(1=MATCH(LARGE('Raw Data'!G1297:J1297, 4), 'Raw Data'!G1297:J1297, 0), AND('Raw Data'!O1297-'Raw Data'!P1297&lt;4, 'Raw Data'!O1297-'Raw Data'!P1297&gt;0)), 'Raw Data'!G1297, 0))</f>
        <v/>
      </c>
      <c r="I1304">
        <f>IF(ISBLANK('Raw Data'!J1297), 0, IF(AND(4=MATCH(LARGE('Raw Data'!G1297:J1297, 3), 'Raw Data'!G1297:J1297, 0), 'Raw Data'!P1297-'Raw Data'!O1297&gt;3), 'Raw Data'!J1297, 0))</f>
        <v/>
      </c>
      <c r="J1304">
        <f>IF(ISBLANK('Raw Data'!J1297), 0, IF(AND(3=MATCH(LARGE('Raw Data'!G1297:J1297, 3), 'Raw Data'!G1297:J1297, 0), 'Raw Data'!O1297-'Raw Data'!P1297&gt;3), 'Raw Data'!I1297, 0))</f>
        <v/>
      </c>
      <c r="K1304">
        <f>IF(ISBLANK('Raw Data'!J1297), 0, IF(AND(2=MATCH(LARGE('Raw Data'!G1297:J1297, 3), 'Raw Data'!G1297:J1297, 0), AND('Raw Data'!P1297-'Raw Data'!O1297&lt;4, 'Raw Data'!P1297-'Raw Data'!O1297&gt;0)), 'Raw Data'!H1297, 0))</f>
        <v/>
      </c>
      <c r="L1304">
        <f>IF(ISBLANK('Raw Data'!J1297), 0, IF(AND(1=MATCH(LARGE('Raw Data'!G1297:J1297, 3), 'Raw Data'!G1297:J1297, 0), AND('Raw Data'!O1297-'Raw Data'!P1297&lt;4, 'Raw Data'!O1297-'Raw Data'!P1297&gt;0)), 'Raw Data'!G1297, 0))</f>
        <v/>
      </c>
      <c r="M1304">
        <f>IF(ISBLANK('Raw Data'!J1297), 0, IF(AND(4=MATCH(LARGE('Raw Data'!G1297:J1297, 2), 'Raw Data'!G1297:J1297, 0), 'Raw Data'!P1297-'Raw Data'!O1297&gt;3), 'Raw Data'!J1297, 0))</f>
        <v/>
      </c>
      <c r="N1304">
        <f>IF(ISBLANK('Raw Data'!J1297), 0, IF(AND(3=MATCH(LARGE('Raw Data'!G1297:J1297, 2), 'Raw Data'!G1297:J1297, 0), 'Raw Data'!O1297-'Raw Data'!P1297&gt;3), 'Raw Data'!I1297, 0))</f>
        <v/>
      </c>
      <c r="O1304">
        <f>IF(ISBLANK('Raw Data'!J1297), 0, IF(AND(2=MATCH(LARGE('Raw Data'!G1297:J1297, 2), 'Raw Data'!G1297:J1297, 0), AND('Raw Data'!P1297-'Raw Data'!O1297&lt;4, 'Raw Data'!P1297-'Raw Data'!O1297&gt;0)), 'Raw Data'!H1297, 0))</f>
        <v/>
      </c>
      <c r="P1304">
        <f>IF(ISBLANK('Raw Data'!J1297), 0, IF(AND(1=MATCH(LARGE('Raw Data'!G1297:J1297, 2), 'Raw Data'!G1297:J1297, 0), AND('Raw Data'!O1297-'Raw Data'!P1297&lt;4, 'Raw Data'!O1297-'Raw Data'!P1297&gt;0)), 'Raw Data'!G1297, 0))</f>
        <v/>
      </c>
      <c r="Q1304">
        <f>IF(ISBLANK('Raw Data'!J1297), 0, IF(AND(4=MATCH(LARGE('Raw Data'!G1297:J1297, 1), 'Raw Data'!G1297:J1297, 0), 'Raw Data'!P1297-'Raw Data'!O1297&gt;3), 'Raw Data'!J1297, 0))</f>
        <v/>
      </c>
      <c r="R1304">
        <f>IF(ISBLANK('Raw Data'!J1297), 0, IF(AND(3=MATCH(LARGE('Raw Data'!G1297:J1297, 1), 'Raw Data'!G1297:J1297, 0), 'Raw Data'!O1297-'Raw Data'!P1297&gt;3), 'Raw Data'!I1297, 0))</f>
        <v/>
      </c>
      <c r="S1304">
        <f>IF(AND('Raw Data'!P1297-'Raw Data'!O1297&gt;4, 'Raw Data'!F1297&lt;'Raw Data'!C1297), 'Raw Data'!J1297, 0)</f>
        <v/>
      </c>
      <c r="T1304">
        <f>IF(AND('Raw Data'!O1297-'Raw Data'!P1297&gt;4, 'Raw Data'!F1297&gt;'Raw Data'!C1297), 'Raw Data'!I1297, 0)</f>
        <v/>
      </c>
      <c r="U1304">
        <f>IF(AND('Raw Data'!P1297-'Raw Data'!O1297&lt;3, 'Raw Data'!P1297&gt;'Raw Data'!O1297, 'Raw Data'!F1297&lt;'Raw Data'!C1297), 'Raw Data'!H1297, 0)</f>
        <v/>
      </c>
      <c r="V1304">
        <f>IF(AND('Raw Data'!P1297-'Raw Data'!O1297&lt;3, 'Raw Data'!P1297&gt;'Raw Data'!O1297, 'Raw Data'!F1297&gt;'Raw Data'!C1297), 'Raw Data'!G1297, 0)</f>
        <v/>
      </c>
    </row>
    <row r="1305">
      <c r="A1305">
        <f>IF(AND('Raw Data'!F1298&lt;'Raw Data'!C1298, 'Raw Data'!P1298&gt;'Raw Data'!O1298, 'Raw Data'!P1298-'Raw Data'!O1298&gt;3), 'Raw Data'!J1298, 0)</f>
        <v/>
      </c>
      <c r="B1305">
        <f>IF(AND('Raw Data'!C1298&lt;'Raw Data'!F1298, 'Raw Data'!O1298&gt;'Raw Data'!P1298, 'Raw Data'!O1298-'Raw Data'!P1298&gt;3), 'Raw Data'!I1298, 0)</f>
        <v/>
      </c>
      <c r="C1305">
        <f>IF(AND('Raw Data'!F1298&lt;'Raw Data'!C1298, 'Raw Data'!P1298&gt;'Raw Data'!O1298, 'Raw Data'!P1298-'Raw Data'!O1298&lt;4), 'Raw Data'!H1298, 0)</f>
        <v/>
      </c>
      <c r="D1305">
        <f>IF(AND('Raw Data'!C1298&lt;'Raw Data'!F1298, 'Raw Data'!O1298&gt;'Raw Data'!P1298, 'Raw Data'!O1298-'Raw Data'!P1298&lt;4), 'Raw Data'!G1298, 0)</f>
        <v/>
      </c>
      <c r="E1305">
        <f>IF(ISBLANK('Raw Data'!J1298), 0, IF(AND(4=MATCH(LARGE('Raw Data'!G1298:J1298, 4), 'Raw Data'!G1298:J1298, 0), 'Raw Data'!P1298-'Raw Data'!O1298&gt;3), 'Raw Data'!J1298, 0))</f>
        <v/>
      </c>
      <c r="F1305">
        <f>IF(ISBLANK('Raw Data'!J1298), 0, IF(AND(3=MATCH(LARGE('Raw Data'!G1298:J1298, 4), 'Raw Data'!G1298:J1298, 0), 'Raw Data'!O1298-'Raw Data'!P1298&gt;3), 'Raw Data'!I1298, 0))</f>
        <v/>
      </c>
      <c r="G1305">
        <f>IF(ISBLANK('Raw Data'!J1298), 0, IF(AND(2=MATCH(LARGE('Raw Data'!G1298:J1298, 4), 'Raw Data'!G1298:J1298, 0), AND('Raw Data'!P1298-'Raw Data'!O1298&lt;4, 'Raw Data'!P1298-'Raw Data'!O1298&gt;0)), 'Raw Data'!H1298, 0))</f>
        <v/>
      </c>
      <c r="H1305">
        <f>IF(ISBLANK('Raw Data'!J1298), 0, IF(AND(1=MATCH(LARGE('Raw Data'!G1298:J1298, 4), 'Raw Data'!G1298:J1298, 0), AND('Raw Data'!O1298-'Raw Data'!P1298&lt;4, 'Raw Data'!O1298-'Raw Data'!P1298&gt;0)), 'Raw Data'!G1298, 0))</f>
        <v/>
      </c>
      <c r="I1305">
        <f>IF(ISBLANK('Raw Data'!J1298), 0, IF(AND(4=MATCH(LARGE('Raw Data'!G1298:J1298, 3), 'Raw Data'!G1298:J1298, 0), 'Raw Data'!P1298-'Raw Data'!O1298&gt;3), 'Raw Data'!J1298, 0))</f>
        <v/>
      </c>
      <c r="J1305">
        <f>IF(ISBLANK('Raw Data'!J1298), 0, IF(AND(3=MATCH(LARGE('Raw Data'!G1298:J1298, 3), 'Raw Data'!G1298:J1298, 0), 'Raw Data'!O1298-'Raw Data'!P1298&gt;3), 'Raw Data'!I1298, 0))</f>
        <v/>
      </c>
      <c r="K1305">
        <f>IF(ISBLANK('Raw Data'!J1298), 0, IF(AND(2=MATCH(LARGE('Raw Data'!G1298:J1298, 3), 'Raw Data'!G1298:J1298, 0), AND('Raw Data'!P1298-'Raw Data'!O1298&lt;4, 'Raw Data'!P1298-'Raw Data'!O1298&gt;0)), 'Raw Data'!H1298, 0))</f>
        <v/>
      </c>
      <c r="L1305">
        <f>IF(ISBLANK('Raw Data'!J1298), 0, IF(AND(1=MATCH(LARGE('Raw Data'!G1298:J1298, 3), 'Raw Data'!G1298:J1298, 0), AND('Raw Data'!O1298-'Raw Data'!P1298&lt;4, 'Raw Data'!O1298-'Raw Data'!P1298&gt;0)), 'Raw Data'!G1298, 0))</f>
        <v/>
      </c>
      <c r="M1305">
        <f>IF(ISBLANK('Raw Data'!J1298), 0, IF(AND(4=MATCH(LARGE('Raw Data'!G1298:J1298, 2), 'Raw Data'!G1298:J1298, 0), 'Raw Data'!P1298-'Raw Data'!O1298&gt;3), 'Raw Data'!J1298, 0))</f>
        <v/>
      </c>
      <c r="N1305">
        <f>IF(ISBLANK('Raw Data'!J1298), 0, IF(AND(3=MATCH(LARGE('Raw Data'!G1298:J1298, 2), 'Raw Data'!G1298:J1298, 0), 'Raw Data'!O1298-'Raw Data'!P1298&gt;3), 'Raw Data'!I1298, 0))</f>
        <v/>
      </c>
      <c r="O1305">
        <f>IF(ISBLANK('Raw Data'!J1298), 0, IF(AND(2=MATCH(LARGE('Raw Data'!G1298:J1298, 2), 'Raw Data'!G1298:J1298, 0), AND('Raw Data'!P1298-'Raw Data'!O1298&lt;4, 'Raw Data'!P1298-'Raw Data'!O1298&gt;0)), 'Raw Data'!H1298, 0))</f>
        <v/>
      </c>
      <c r="P1305">
        <f>IF(ISBLANK('Raw Data'!J1298), 0, IF(AND(1=MATCH(LARGE('Raw Data'!G1298:J1298, 2), 'Raw Data'!G1298:J1298, 0), AND('Raw Data'!O1298-'Raw Data'!P1298&lt;4, 'Raw Data'!O1298-'Raw Data'!P1298&gt;0)), 'Raw Data'!G1298, 0))</f>
        <v/>
      </c>
      <c r="Q1305">
        <f>IF(ISBLANK('Raw Data'!J1298), 0, IF(AND(4=MATCH(LARGE('Raw Data'!G1298:J1298, 1), 'Raw Data'!G1298:J1298, 0), 'Raw Data'!P1298-'Raw Data'!O1298&gt;3), 'Raw Data'!J1298, 0))</f>
        <v/>
      </c>
      <c r="R1305">
        <f>IF(ISBLANK('Raw Data'!J1298), 0, IF(AND(3=MATCH(LARGE('Raw Data'!G1298:J1298, 1), 'Raw Data'!G1298:J1298, 0), 'Raw Data'!O1298-'Raw Data'!P1298&gt;3), 'Raw Data'!I1298, 0))</f>
        <v/>
      </c>
      <c r="S1305">
        <f>IF(AND('Raw Data'!P1298-'Raw Data'!O1298&gt;4, 'Raw Data'!F1298&lt;'Raw Data'!C1298), 'Raw Data'!J1298, 0)</f>
        <v/>
      </c>
      <c r="T1305">
        <f>IF(AND('Raw Data'!O1298-'Raw Data'!P1298&gt;4, 'Raw Data'!F1298&gt;'Raw Data'!C1298), 'Raw Data'!I1298, 0)</f>
        <v/>
      </c>
      <c r="U1305">
        <f>IF(AND('Raw Data'!P1298-'Raw Data'!O1298&lt;3, 'Raw Data'!P1298&gt;'Raw Data'!O1298, 'Raw Data'!F1298&lt;'Raw Data'!C1298), 'Raw Data'!H1298, 0)</f>
        <v/>
      </c>
      <c r="V1305">
        <f>IF(AND('Raw Data'!P1298-'Raw Data'!O1298&lt;3, 'Raw Data'!P1298&gt;'Raw Data'!O1298, 'Raw Data'!F1298&gt;'Raw Data'!C1298), 'Raw Data'!G1298, 0)</f>
        <v/>
      </c>
    </row>
    <row r="1306">
      <c r="A1306">
        <f>IF(AND('Raw Data'!F1299&lt;'Raw Data'!C1299, 'Raw Data'!P1299&gt;'Raw Data'!O1299, 'Raw Data'!P1299-'Raw Data'!O1299&gt;3), 'Raw Data'!J1299, 0)</f>
        <v/>
      </c>
      <c r="B1306">
        <f>IF(AND('Raw Data'!C1299&lt;'Raw Data'!F1299, 'Raw Data'!O1299&gt;'Raw Data'!P1299, 'Raw Data'!O1299-'Raw Data'!P1299&gt;3), 'Raw Data'!I1299, 0)</f>
        <v/>
      </c>
      <c r="C1306">
        <f>IF(AND('Raw Data'!F1299&lt;'Raw Data'!C1299, 'Raw Data'!P1299&gt;'Raw Data'!O1299, 'Raw Data'!P1299-'Raw Data'!O1299&lt;4), 'Raw Data'!H1299, 0)</f>
        <v/>
      </c>
      <c r="D1306">
        <f>IF(AND('Raw Data'!C1299&lt;'Raw Data'!F1299, 'Raw Data'!O1299&gt;'Raw Data'!P1299, 'Raw Data'!O1299-'Raw Data'!P1299&lt;4), 'Raw Data'!G1299, 0)</f>
        <v/>
      </c>
      <c r="E1306">
        <f>IF(ISBLANK('Raw Data'!J1299), 0, IF(AND(4=MATCH(LARGE('Raw Data'!G1299:J1299, 4), 'Raw Data'!G1299:J1299, 0), 'Raw Data'!P1299-'Raw Data'!O1299&gt;3), 'Raw Data'!J1299, 0))</f>
        <v/>
      </c>
      <c r="F1306">
        <f>IF(ISBLANK('Raw Data'!J1299), 0, IF(AND(3=MATCH(LARGE('Raw Data'!G1299:J1299, 4), 'Raw Data'!G1299:J1299, 0), 'Raw Data'!O1299-'Raw Data'!P1299&gt;3), 'Raw Data'!I1299, 0))</f>
        <v/>
      </c>
      <c r="G1306">
        <f>IF(ISBLANK('Raw Data'!J1299), 0, IF(AND(2=MATCH(LARGE('Raw Data'!G1299:J1299, 4), 'Raw Data'!G1299:J1299, 0), AND('Raw Data'!P1299-'Raw Data'!O1299&lt;4, 'Raw Data'!P1299-'Raw Data'!O1299&gt;0)), 'Raw Data'!H1299, 0))</f>
        <v/>
      </c>
      <c r="H1306">
        <f>IF(ISBLANK('Raw Data'!J1299), 0, IF(AND(1=MATCH(LARGE('Raw Data'!G1299:J1299, 4), 'Raw Data'!G1299:J1299, 0), AND('Raw Data'!O1299-'Raw Data'!P1299&lt;4, 'Raw Data'!O1299-'Raw Data'!P1299&gt;0)), 'Raw Data'!G1299, 0))</f>
        <v/>
      </c>
      <c r="I1306">
        <f>IF(ISBLANK('Raw Data'!J1299), 0, IF(AND(4=MATCH(LARGE('Raw Data'!G1299:J1299, 3), 'Raw Data'!G1299:J1299, 0), 'Raw Data'!P1299-'Raw Data'!O1299&gt;3), 'Raw Data'!J1299, 0))</f>
        <v/>
      </c>
      <c r="J1306">
        <f>IF(ISBLANK('Raw Data'!J1299), 0, IF(AND(3=MATCH(LARGE('Raw Data'!G1299:J1299, 3), 'Raw Data'!G1299:J1299, 0), 'Raw Data'!O1299-'Raw Data'!P1299&gt;3), 'Raw Data'!I1299, 0))</f>
        <v/>
      </c>
      <c r="K1306">
        <f>IF(ISBLANK('Raw Data'!J1299), 0, IF(AND(2=MATCH(LARGE('Raw Data'!G1299:J1299, 3), 'Raw Data'!G1299:J1299, 0), AND('Raw Data'!P1299-'Raw Data'!O1299&lt;4, 'Raw Data'!P1299-'Raw Data'!O1299&gt;0)), 'Raw Data'!H1299, 0))</f>
        <v/>
      </c>
      <c r="L1306">
        <f>IF(ISBLANK('Raw Data'!J1299), 0, IF(AND(1=MATCH(LARGE('Raw Data'!G1299:J1299, 3), 'Raw Data'!G1299:J1299, 0), AND('Raw Data'!O1299-'Raw Data'!P1299&lt;4, 'Raw Data'!O1299-'Raw Data'!P1299&gt;0)), 'Raw Data'!G1299, 0))</f>
        <v/>
      </c>
      <c r="M1306">
        <f>IF(ISBLANK('Raw Data'!J1299), 0, IF(AND(4=MATCH(LARGE('Raw Data'!G1299:J1299, 2), 'Raw Data'!G1299:J1299, 0), 'Raw Data'!P1299-'Raw Data'!O1299&gt;3), 'Raw Data'!J1299, 0))</f>
        <v/>
      </c>
      <c r="N1306">
        <f>IF(ISBLANK('Raw Data'!J1299), 0, IF(AND(3=MATCH(LARGE('Raw Data'!G1299:J1299, 2), 'Raw Data'!G1299:J1299, 0), 'Raw Data'!O1299-'Raw Data'!P1299&gt;3), 'Raw Data'!I1299, 0))</f>
        <v/>
      </c>
      <c r="O1306">
        <f>IF(ISBLANK('Raw Data'!J1299), 0, IF(AND(2=MATCH(LARGE('Raw Data'!G1299:J1299, 2), 'Raw Data'!G1299:J1299, 0), AND('Raw Data'!P1299-'Raw Data'!O1299&lt;4, 'Raw Data'!P1299-'Raw Data'!O1299&gt;0)), 'Raw Data'!H1299, 0))</f>
        <v/>
      </c>
      <c r="P1306">
        <f>IF(ISBLANK('Raw Data'!J1299), 0, IF(AND(1=MATCH(LARGE('Raw Data'!G1299:J1299, 2), 'Raw Data'!G1299:J1299, 0), AND('Raw Data'!O1299-'Raw Data'!P1299&lt;4, 'Raw Data'!O1299-'Raw Data'!P1299&gt;0)), 'Raw Data'!G1299, 0))</f>
        <v/>
      </c>
      <c r="Q1306">
        <f>IF(ISBLANK('Raw Data'!J1299), 0, IF(AND(4=MATCH(LARGE('Raw Data'!G1299:J1299, 1), 'Raw Data'!G1299:J1299, 0), 'Raw Data'!P1299-'Raw Data'!O1299&gt;3), 'Raw Data'!J1299, 0))</f>
        <v/>
      </c>
      <c r="R1306">
        <f>IF(ISBLANK('Raw Data'!J1299), 0, IF(AND(3=MATCH(LARGE('Raw Data'!G1299:J1299, 1), 'Raw Data'!G1299:J1299, 0), 'Raw Data'!O1299-'Raw Data'!P1299&gt;3), 'Raw Data'!I1299, 0))</f>
        <v/>
      </c>
      <c r="S1306">
        <f>IF(AND('Raw Data'!P1299-'Raw Data'!O1299&gt;4, 'Raw Data'!F1299&lt;'Raw Data'!C1299), 'Raw Data'!J1299, 0)</f>
        <v/>
      </c>
      <c r="T1306">
        <f>IF(AND('Raw Data'!O1299-'Raw Data'!P1299&gt;4, 'Raw Data'!F1299&gt;'Raw Data'!C1299), 'Raw Data'!I1299, 0)</f>
        <v/>
      </c>
      <c r="U1306">
        <f>IF(AND('Raw Data'!P1299-'Raw Data'!O1299&lt;3, 'Raw Data'!P1299&gt;'Raw Data'!O1299, 'Raw Data'!F1299&lt;'Raw Data'!C1299), 'Raw Data'!H1299, 0)</f>
        <v/>
      </c>
      <c r="V1306">
        <f>IF(AND('Raw Data'!P1299-'Raw Data'!O1299&lt;3, 'Raw Data'!P1299&gt;'Raw Data'!O1299, 'Raw Data'!F1299&gt;'Raw Data'!C1299), 'Raw Data'!G1299, 0)</f>
        <v/>
      </c>
    </row>
    <row r="1307">
      <c r="A1307">
        <f>IF(AND('Raw Data'!F1300&lt;'Raw Data'!C1300, 'Raw Data'!P1300&gt;'Raw Data'!O1300, 'Raw Data'!P1300-'Raw Data'!O1300&gt;3), 'Raw Data'!J1300, 0)</f>
        <v/>
      </c>
      <c r="B1307">
        <f>IF(AND('Raw Data'!C1300&lt;'Raw Data'!F1300, 'Raw Data'!O1300&gt;'Raw Data'!P1300, 'Raw Data'!O1300-'Raw Data'!P1300&gt;3), 'Raw Data'!I1300, 0)</f>
        <v/>
      </c>
      <c r="C1307">
        <f>IF(AND('Raw Data'!F1300&lt;'Raw Data'!C1300, 'Raw Data'!P1300&gt;'Raw Data'!O1300, 'Raw Data'!P1300-'Raw Data'!O1300&lt;4), 'Raw Data'!H1300, 0)</f>
        <v/>
      </c>
      <c r="D1307">
        <f>IF(AND('Raw Data'!C1300&lt;'Raw Data'!F1300, 'Raw Data'!O1300&gt;'Raw Data'!P1300, 'Raw Data'!O1300-'Raw Data'!P1300&lt;4), 'Raw Data'!G1300, 0)</f>
        <v/>
      </c>
      <c r="E1307">
        <f>IF(ISBLANK('Raw Data'!J1300), 0, IF(AND(4=MATCH(LARGE('Raw Data'!G1300:J1300, 4), 'Raw Data'!G1300:J1300, 0), 'Raw Data'!P1300-'Raw Data'!O1300&gt;3), 'Raw Data'!J1300, 0))</f>
        <v/>
      </c>
      <c r="F1307">
        <f>IF(ISBLANK('Raw Data'!J1300), 0, IF(AND(3=MATCH(LARGE('Raw Data'!G1300:J1300, 4), 'Raw Data'!G1300:J1300, 0), 'Raw Data'!O1300-'Raw Data'!P1300&gt;3), 'Raw Data'!I1300, 0))</f>
        <v/>
      </c>
      <c r="G1307">
        <f>IF(ISBLANK('Raw Data'!J1300), 0, IF(AND(2=MATCH(LARGE('Raw Data'!G1300:J1300, 4), 'Raw Data'!G1300:J1300, 0), AND('Raw Data'!P1300-'Raw Data'!O1300&lt;4, 'Raw Data'!P1300-'Raw Data'!O1300&gt;0)), 'Raw Data'!H1300, 0))</f>
        <v/>
      </c>
      <c r="H1307">
        <f>IF(ISBLANK('Raw Data'!J1300), 0, IF(AND(1=MATCH(LARGE('Raw Data'!G1300:J1300, 4), 'Raw Data'!G1300:J1300, 0), AND('Raw Data'!O1300-'Raw Data'!P1300&lt;4, 'Raw Data'!O1300-'Raw Data'!P1300&gt;0)), 'Raw Data'!G1300, 0))</f>
        <v/>
      </c>
      <c r="I1307">
        <f>IF(ISBLANK('Raw Data'!J1300), 0, IF(AND(4=MATCH(LARGE('Raw Data'!G1300:J1300, 3), 'Raw Data'!G1300:J1300, 0), 'Raw Data'!P1300-'Raw Data'!O1300&gt;3), 'Raw Data'!J1300, 0))</f>
        <v/>
      </c>
      <c r="J1307">
        <f>IF(ISBLANK('Raw Data'!J1300), 0, IF(AND(3=MATCH(LARGE('Raw Data'!G1300:J1300, 3), 'Raw Data'!G1300:J1300, 0), 'Raw Data'!O1300-'Raw Data'!P1300&gt;3), 'Raw Data'!I1300, 0))</f>
        <v/>
      </c>
      <c r="K1307">
        <f>IF(ISBLANK('Raw Data'!J1300), 0, IF(AND(2=MATCH(LARGE('Raw Data'!G1300:J1300, 3), 'Raw Data'!G1300:J1300, 0), AND('Raw Data'!P1300-'Raw Data'!O1300&lt;4, 'Raw Data'!P1300-'Raw Data'!O1300&gt;0)), 'Raw Data'!H1300, 0))</f>
        <v/>
      </c>
      <c r="L1307">
        <f>IF(ISBLANK('Raw Data'!J1300), 0, IF(AND(1=MATCH(LARGE('Raw Data'!G1300:J1300, 3), 'Raw Data'!G1300:J1300, 0), AND('Raw Data'!O1300-'Raw Data'!P1300&lt;4, 'Raw Data'!O1300-'Raw Data'!P1300&gt;0)), 'Raw Data'!G1300, 0))</f>
        <v/>
      </c>
      <c r="M1307">
        <f>IF(ISBLANK('Raw Data'!J1300), 0, IF(AND(4=MATCH(LARGE('Raw Data'!G1300:J1300, 2), 'Raw Data'!G1300:J1300, 0), 'Raw Data'!P1300-'Raw Data'!O1300&gt;3), 'Raw Data'!J1300, 0))</f>
        <v/>
      </c>
      <c r="N1307">
        <f>IF(ISBLANK('Raw Data'!J1300), 0, IF(AND(3=MATCH(LARGE('Raw Data'!G1300:J1300, 2), 'Raw Data'!G1300:J1300, 0), 'Raw Data'!O1300-'Raw Data'!P1300&gt;3), 'Raw Data'!I1300, 0))</f>
        <v/>
      </c>
      <c r="O1307">
        <f>IF(ISBLANK('Raw Data'!J1300), 0, IF(AND(2=MATCH(LARGE('Raw Data'!G1300:J1300, 2), 'Raw Data'!G1300:J1300, 0), AND('Raw Data'!P1300-'Raw Data'!O1300&lt;4, 'Raw Data'!P1300-'Raw Data'!O1300&gt;0)), 'Raw Data'!H1300, 0))</f>
        <v/>
      </c>
      <c r="P1307">
        <f>IF(ISBLANK('Raw Data'!J1300), 0, IF(AND(1=MATCH(LARGE('Raw Data'!G1300:J1300, 2), 'Raw Data'!G1300:J1300, 0), AND('Raw Data'!O1300-'Raw Data'!P1300&lt;4, 'Raw Data'!O1300-'Raw Data'!P1300&gt;0)), 'Raw Data'!G1300, 0))</f>
        <v/>
      </c>
      <c r="Q1307">
        <f>IF(ISBLANK('Raw Data'!J1300), 0, IF(AND(4=MATCH(LARGE('Raw Data'!G1300:J1300, 1), 'Raw Data'!G1300:J1300, 0), 'Raw Data'!P1300-'Raw Data'!O1300&gt;3), 'Raw Data'!J1300, 0))</f>
        <v/>
      </c>
      <c r="R1307">
        <f>IF(ISBLANK('Raw Data'!J1300), 0, IF(AND(3=MATCH(LARGE('Raw Data'!G1300:J1300, 1), 'Raw Data'!G1300:J1300, 0), 'Raw Data'!O1300-'Raw Data'!P1300&gt;3), 'Raw Data'!I1300, 0))</f>
        <v/>
      </c>
      <c r="S1307">
        <f>IF(AND('Raw Data'!P1300-'Raw Data'!O1300&gt;4, 'Raw Data'!F1300&lt;'Raw Data'!C1300), 'Raw Data'!J1300, 0)</f>
        <v/>
      </c>
      <c r="T1307">
        <f>IF(AND('Raw Data'!O1300-'Raw Data'!P1300&gt;4, 'Raw Data'!F1300&gt;'Raw Data'!C1300), 'Raw Data'!I1300, 0)</f>
        <v/>
      </c>
      <c r="U1307">
        <f>IF(AND('Raw Data'!P1300-'Raw Data'!O1300&lt;3, 'Raw Data'!P1300&gt;'Raw Data'!O1300, 'Raw Data'!F1300&lt;'Raw Data'!C1300), 'Raw Data'!H1300, 0)</f>
        <v/>
      </c>
      <c r="V1307">
        <f>IF(AND('Raw Data'!P1300-'Raw Data'!O1300&lt;3, 'Raw Data'!P1300&gt;'Raw Data'!O1300, 'Raw Data'!F1300&gt;'Raw Data'!C1300), 'Raw Data'!G1300, 0)</f>
        <v/>
      </c>
    </row>
    <row r="1308">
      <c r="A1308">
        <f>IF(AND('Raw Data'!F1301&lt;'Raw Data'!C1301, 'Raw Data'!P1301&gt;'Raw Data'!O1301, 'Raw Data'!P1301-'Raw Data'!O1301&gt;3), 'Raw Data'!J1301, 0)</f>
        <v/>
      </c>
      <c r="B1308">
        <f>IF(AND('Raw Data'!C1301&lt;'Raw Data'!F1301, 'Raw Data'!O1301&gt;'Raw Data'!P1301, 'Raw Data'!O1301-'Raw Data'!P1301&gt;3), 'Raw Data'!I1301, 0)</f>
        <v/>
      </c>
      <c r="C1308">
        <f>IF(AND('Raw Data'!F1301&lt;'Raw Data'!C1301, 'Raw Data'!P1301&gt;'Raw Data'!O1301, 'Raw Data'!P1301-'Raw Data'!O1301&lt;4), 'Raw Data'!H1301, 0)</f>
        <v/>
      </c>
      <c r="D1308">
        <f>IF(AND('Raw Data'!C1301&lt;'Raw Data'!F1301, 'Raw Data'!O1301&gt;'Raw Data'!P1301, 'Raw Data'!O1301-'Raw Data'!P1301&lt;4), 'Raw Data'!G1301, 0)</f>
        <v/>
      </c>
      <c r="E1308">
        <f>IF(ISBLANK('Raw Data'!J1301), 0, IF(AND(4=MATCH(LARGE('Raw Data'!G1301:J1301, 4), 'Raw Data'!G1301:J1301, 0), 'Raw Data'!P1301-'Raw Data'!O1301&gt;3), 'Raw Data'!J1301, 0))</f>
        <v/>
      </c>
      <c r="F1308">
        <f>IF(ISBLANK('Raw Data'!J1301), 0, IF(AND(3=MATCH(LARGE('Raw Data'!G1301:J1301, 4), 'Raw Data'!G1301:J1301, 0), 'Raw Data'!O1301-'Raw Data'!P1301&gt;3), 'Raw Data'!I1301, 0))</f>
        <v/>
      </c>
      <c r="G1308">
        <f>IF(ISBLANK('Raw Data'!J1301), 0, IF(AND(2=MATCH(LARGE('Raw Data'!G1301:J1301, 4), 'Raw Data'!G1301:J1301, 0), AND('Raw Data'!P1301-'Raw Data'!O1301&lt;4, 'Raw Data'!P1301-'Raw Data'!O1301&gt;0)), 'Raw Data'!H1301, 0))</f>
        <v/>
      </c>
      <c r="H1308">
        <f>IF(ISBLANK('Raw Data'!J1301), 0, IF(AND(1=MATCH(LARGE('Raw Data'!G1301:J1301, 4), 'Raw Data'!G1301:J1301, 0), AND('Raw Data'!O1301-'Raw Data'!P1301&lt;4, 'Raw Data'!O1301-'Raw Data'!P1301&gt;0)), 'Raw Data'!G1301, 0))</f>
        <v/>
      </c>
      <c r="I1308">
        <f>IF(ISBLANK('Raw Data'!J1301), 0, IF(AND(4=MATCH(LARGE('Raw Data'!G1301:J1301, 3), 'Raw Data'!G1301:J1301, 0), 'Raw Data'!P1301-'Raw Data'!O1301&gt;3), 'Raw Data'!J1301, 0))</f>
        <v/>
      </c>
      <c r="J1308">
        <f>IF(ISBLANK('Raw Data'!J1301), 0, IF(AND(3=MATCH(LARGE('Raw Data'!G1301:J1301, 3), 'Raw Data'!G1301:J1301, 0), 'Raw Data'!O1301-'Raw Data'!P1301&gt;3), 'Raw Data'!I1301, 0))</f>
        <v/>
      </c>
      <c r="K1308">
        <f>IF(ISBLANK('Raw Data'!J1301), 0, IF(AND(2=MATCH(LARGE('Raw Data'!G1301:J1301, 3), 'Raw Data'!G1301:J1301, 0), AND('Raw Data'!P1301-'Raw Data'!O1301&lt;4, 'Raw Data'!P1301-'Raw Data'!O1301&gt;0)), 'Raw Data'!H1301, 0))</f>
        <v/>
      </c>
      <c r="L1308">
        <f>IF(ISBLANK('Raw Data'!J1301), 0, IF(AND(1=MATCH(LARGE('Raw Data'!G1301:J1301, 3), 'Raw Data'!G1301:J1301, 0), AND('Raw Data'!O1301-'Raw Data'!P1301&lt;4, 'Raw Data'!O1301-'Raw Data'!P1301&gt;0)), 'Raw Data'!G1301, 0))</f>
        <v/>
      </c>
      <c r="M1308">
        <f>IF(ISBLANK('Raw Data'!J1301), 0, IF(AND(4=MATCH(LARGE('Raw Data'!G1301:J1301, 2), 'Raw Data'!G1301:J1301, 0), 'Raw Data'!P1301-'Raw Data'!O1301&gt;3), 'Raw Data'!J1301, 0))</f>
        <v/>
      </c>
      <c r="N1308">
        <f>IF(ISBLANK('Raw Data'!J1301), 0, IF(AND(3=MATCH(LARGE('Raw Data'!G1301:J1301, 2), 'Raw Data'!G1301:J1301, 0), 'Raw Data'!O1301-'Raw Data'!P1301&gt;3), 'Raw Data'!I1301, 0))</f>
        <v/>
      </c>
      <c r="O1308">
        <f>IF(ISBLANK('Raw Data'!J1301), 0, IF(AND(2=MATCH(LARGE('Raw Data'!G1301:J1301, 2), 'Raw Data'!G1301:J1301, 0), AND('Raw Data'!P1301-'Raw Data'!O1301&lt;4, 'Raw Data'!P1301-'Raw Data'!O1301&gt;0)), 'Raw Data'!H1301, 0))</f>
        <v/>
      </c>
      <c r="P1308">
        <f>IF(ISBLANK('Raw Data'!J1301), 0, IF(AND(1=MATCH(LARGE('Raw Data'!G1301:J1301, 2), 'Raw Data'!G1301:J1301, 0), AND('Raw Data'!O1301-'Raw Data'!P1301&lt;4, 'Raw Data'!O1301-'Raw Data'!P1301&gt;0)), 'Raw Data'!G1301, 0))</f>
        <v/>
      </c>
      <c r="Q1308">
        <f>IF(ISBLANK('Raw Data'!J1301), 0, IF(AND(4=MATCH(LARGE('Raw Data'!G1301:J1301, 1), 'Raw Data'!G1301:J1301, 0), 'Raw Data'!P1301-'Raw Data'!O1301&gt;3), 'Raw Data'!J1301, 0))</f>
        <v/>
      </c>
      <c r="R1308">
        <f>IF(ISBLANK('Raw Data'!J1301), 0, IF(AND(3=MATCH(LARGE('Raw Data'!G1301:J1301, 1), 'Raw Data'!G1301:J1301, 0), 'Raw Data'!O1301-'Raw Data'!P1301&gt;3), 'Raw Data'!I1301, 0))</f>
        <v/>
      </c>
      <c r="S1308">
        <f>IF(AND('Raw Data'!P1301-'Raw Data'!O1301&gt;4, 'Raw Data'!F1301&lt;'Raw Data'!C1301), 'Raw Data'!J1301, 0)</f>
        <v/>
      </c>
      <c r="T1308">
        <f>IF(AND('Raw Data'!O1301-'Raw Data'!P1301&gt;4, 'Raw Data'!F1301&gt;'Raw Data'!C1301), 'Raw Data'!I1301, 0)</f>
        <v/>
      </c>
      <c r="U1308">
        <f>IF(AND('Raw Data'!P1301-'Raw Data'!O1301&lt;3, 'Raw Data'!P1301&gt;'Raw Data'!O1301, 'Raw Data'!F1301&lt;'Raw Data'!C1301), 'Raw Data'!H1301, 0)</f>
        <v/>
      </c>
      <c r="V1308">
        <f>IF(AND('Raw Data'!P1301-'Raw Data'!O1301&lt;3, 'Raw Data'!P1301&gt;'Raw Data'!O1301, 'Raw Data'!F1301&gt;'Raw Data'!C1301), 'Raw Data'!G1301, 0)</f>
        <v/>
      </c>
    </row>
    <row r="1309">
      <c r="A1309">
        <f>IF(AND('Raw Data'!F1302&lt;'Raw Data'!C1302, 'Raw Data'!P1302&gt;'Raw Data'!O1302, 'Raw Data'!P1302-'Raw Data'!O1302&gt;3), 'Raw Data'!J1302, 0)</f>
        <v/>
      </c>
      <c r="B1309">
        <f>IF(AND('Raw Data'!C1302&lt;'Raw Data'!F1302, 'Raw Data'!O1302&gt;'Raw Data'!P1302, 'Raw Data'!O1302-'Raw Data'!P1302&gt;3), 'Raw Data'!I1302, 0)</f>
        <v/>
      </c>
      <c r="C1309">
        <f>IF(AND('Raw Data'!F1302&lt;'Raw Data'!C1302, 'Raw Data'!P1302&gt;'Raw Data'!O1302, 'Raw Data'!P1302-'Raw Data'!O1302&lt;4), 'Raw Data'!H1302, 0)</f>
        <v/>
      </c>
      <c r="D1309">
        <f>IF(AND('Raw Data'!C1302&lt;'Raw Data'!F1302, 'Raw Data'!O1302&gt;'Raw Data'!P1302, 'Raw Data'!O1302-'Raw Data'!P1302&lt;4), 'Raw Data'!G1302, 0)</f>
        <v/>
      </c>
      <c r="E1309">
        <f>IF(ISBLANK('Raw Data'!J1302), 0, IF(AND(4=MATCH(LARGE('Raw Data'!G1302:J1302, 4), 'Raw Data'!G1302:J1302, 0), 'Raw Data'!P1302-'Raw Data'!O1302&gt;3), 'Raw Data'!J1302, 0))</f>
        <v/>
      </c>
      <c r="F1309">
        <f>IF(ISBLANK('Raw Data'!J1302), 0, IF(AND(3=MATCH(LARGE('Raw Data'!G1302:J1302, 4), 'Raw Data'!G1302:J1302, 0), 'Raw Data'!O1302-'Raw Data'!P1302&gt;3), 'Raw Data'!I1302, 0))</f>
        <v/>
      </c>
      <c r="G1309">
        <f>IF(ISBLANK('Raw Data'!J1302), 0, IF(AND(2=MATCH(LARGE('Raw Data'!G1302:J1302, 4), 'Raw Data'!G1302:J1302, 0), AND('Raw Data'!P1302-'Raw Data'!O1302&lt;4, 'Raw Data'!P1302-'Raw Data'!O1302&gt;0)), 'Raw Data'!H1302, 0))</f>
        <v/>
      </c>
      <c r="H1309">
        <f>IF(ISBLANK('Raw Data'!J1302), 0, IF(AND(1=MATCH(LARGE('Raw Data'!G1302:J1302, 4), 'Raw Data'!G1302:J1302, 0), AND('Raw Data'!O1302-'Raw Data'!P1302&lt;4, 'Raw Data'!O1302-'Raw Data'!P1302&gt;0)), 'Raw Data'!G1302, 0))</f>
        <v/>
      </c>
      <c r="I1309">
        <f>IF(ISBLANK('Raw Data'!J1302), 0, IF(AND(4=MATCH(LARGE('Raw Data'!G1302:J1302, 3), 'Raw Data'!G1302:J1302, 0), 'Raw Data'!P1302-'Raw Data'!O1302&gt;3), 'Raw Data'!J1302, 0))</f>
        <v/>
      </c>
      <c r="J1309">
        <f>IF(ISBLANK('Raw Data'!J1302), 0, IF(AND(3=MATCH(LARGE('Raw Data'!G1302:J1302, 3), 'Raw Data'!G1302:J1302, 0), 'Raw Data'!O1302-'Raw Data'!P1302&gt;3), 'Raw Data'!I1302, 0))</f>
        <v/>
      </c>
      <c r="K1309">
        <f>IF(ISBLANK('Raw Data'!J1302), 0, IF(AND(2=MATCH(LARGE('Raw Data'!G1302:J1302, 3), 'Raw Data'!G1302:J1302, 0), AND('Raw Data'!P1302-'Raw Data'!O1302&lt;4, 'Raw Data'!P1302-'Raw Data'!O1302&gt;0)), 'Raw Data'!H1302, 0))</f>
        <v/>
      </c>
      <c r="L1309">
        <f>IF(ISBLANK('Raw Data'!J1302), 0, IF(AND(1=MATCH(LARGE('Raw Data'!G1302:J1302, 3), 'Raw Data'!G1302:J1302, 0), AND('Raw Data'!O1302-'Raw Data'!P1302&lt;4, 'Raw Data'!O1302-'Raw Data'!P1302&gt;0)), 'Raw Data'!G1302, 0))</f>
        <v/>
      </c>
      <c r="M1309">
        <f>IF(ISBLANK('Raw Data'!J1302), 0, IF(AND(4=MATCH(LARGE('Raw Data'!G1302:J1302, 2), 'Raw Data'!G1302:J1302, 0), 'Raw Data'!P1302-'Raw Data'!O1302&gt;3), 'Raw Data'!J1302, 0))</f>
        <v/>
      </c>
      <c r="N1309">
        <f>IF(ISBLANK('Raw Data'!J1302), 0, IF(AND(3=MATCH(LARGE('Raw Data'!G1302:J1302, 2), 'Raw Data'!G1302:J1302, 0), 'Raw Data'!O1302-'Raw Data'!P1302&gt;3), 'Raw Data'!I1302, 0))</f>
        <v/>
      </c>
      <c r="O1309">
        <f>IF(ISBLANK('Raw Data'!J1302), 0, IF(AND(2=MATCH(LARGE('Raw Data'!G1302:J1302, 2), 'Raw Data'!G1302:J1302, 0), AND('Raw Data'!P1302-'Raw Data'!O1302&lt;4, 'Raw Data'!P1302-'Raw Data'!O1302&gt;0)), 'Raw Data'!H1302, 0))</f>
        <v/>
      </c>
      <c r="P1309">
        <f>IF(ISBLANK('Raw Data'!J1302), 0, IF(AND(1=MATCH(LARGE('Raw Data'!G1302:J1302, 2), 'Raw Data'!G1302:J1302, 0), AND('Raw Data'!O1302-'Raw Data'!P1302&lt;4, 'Raw Data'!O1302-'Raw Data'!P1302&gt;0)), 'Raw Data'!G1302, 0))</f>
        <v/>
      </c>
      <c r="Q1309">
        <f>IF(ISBLANK('Raw Data'!J1302), 0, IF(AND(4=MATCH(LARGE('Raw Data'!G1302:J1302, 1), 'Raw Data'!G1302:J1302, 0), 'Raw Data'!P1302-'Raw Data'!O1302&gt;3), 'Raw Data'!J1302, 0))</f>
        <v/>
      </c>
      <c r="R1309">
        <f>IF(ISBLANK('Raw Data'!J1302), 0, IF(AND(3=MATCH(LARGE('Raw Data'!G1302:J1302, 1), 'Raw Data'!G1302:J1302, 0), 'Raw Data'!O1302-'Raw Data'!P1302&gt;3), 'Raw Data'!I1302, 0))</f>
        <v/>
      </c>
      <c r="S1309">
        <f>IF(AND('Raw Data'!P1302-'Raw Data'!O1302&gt;4, 'Raw Data'!F1302&lt;'Raw Data'!C1302), 'Raw Data'!J1302, 0)</f>
        <v/>
      </c>
      <c r="T1309">
        <f>IF(AND('Raw Data'!O1302-'Raw Data'!P1302&gt;4, 'Raw Data'!F1302&gt;'Raw Data'!C1302), 'Raw Data'!I1302, 0)</f>
        <v/>
      </c>
      <c r="U1309">
        <f>IF(AND('Raw Data'!P1302-'Raw Data'!O1302&lt;3, 'Raw Data'!P1302&gt;'Raw Data'!O1302, 'Raw Data'!F1302&lt;'Raw Data'!C1302), 'Raw Data'!H1302, 0)</f>
        <v/>
      </c>
      <c r="V1309">
        <f>IF(AND('Raw Data'!P1302-'Raw Data'!O1302&lt;3, 'Raw Data'!P1302&gt;'Raw Data'!O1302, 'Raw Data'!F1302&gt;'Raw Data'!C1302), 'Raw Data'!G1302, 0)</f>
        <v/>
      </c>
    </row>
    <row r="1310">
      <c r="A1310">
        <f>IF(AND('Raw Data'!F1303&lt;'Raw Data'!C1303, 'Raw Data'!P1303&gt;'Raw Data'!O1303, 'Raw Data'!P1303-'Raw Data'!O1303&gt;3), 'Raw Data'!J1303, 0)</f>
        <v/>
      </c>
      <c r="B1310">
        <f>IF(AND('Raw Data'!C1303&lt;'Raw Data'!F1303, 'Raw Data'!O1303&gt;'Raw Data'!P1303, 'Raw Data'!O1303-'Raw Data'!P1303&gt;3), 'Raw Data'!I1303, 0)</f>
        <v/>
      </c>
      <c r="C1310">
        <f>IF(AND('Raw Data'!F1303&lt;'Raw Data'!C1303, 'Raw Data'!P1303&gt;'Raw Data'!O1303, 'Raw Data'!P1303-'Raw Data'!O1303&lt;4), 'Raw Data'!H1303, 0)</f>
        <v/>
      </c>
      <c r="D1310">
        <f>IF(AND('Raw Data'!C1303&lt;'Raw Data'!F1303, 'Raw Data'!O1303&gt;'Raw Data'!P1303, 'Raw Data'!O1303-'Raw Data'!P1303&lt;4), 'Raw Data'!G1303, 0)</f>
        <v/>
      </c>
      <c r="E1310">
        <f>IF(ISBLANK('Raw Data'!J1303), 0, IF(AND(4=MATCH(LARGE('Raw Data'!G1303:J1303, 4), 'Raw Data'!G1303:J1303, 0), 'Raw Data'!P1303-'Raw Data'!O1303&gt;3), 'Raw Data'!J1303, 0))</f>
        <v/>
      </c>
      <c r="F1310">
        <f>IF(ISBLANK('Raw Data'!J1303), 0, IF(AND(3=MATCH(LARGE('Raw Data'!G1303:J1303, 4), 'Raw Data'!G1303:J1303, 0), 'Raw Data'!O1303-'Raw Data'!P1303&gt;3), 'Raw Data'!I1303, 0))</f>
        <v/>
      </c>
      <c r="G1310">
        <f>IF(ISBLANK('Raw Data'!J1303), 0, IF(AND(2=MATCH(LARGE('Raw Data'!G1303:J1303, 4), 'Raw Data'!G1303:J1303, 0), AND('Raw Data'!P1303-'Raw Data'!O1303&lt;4, 'Raw Data'!P1303-'Raw Data'!O1303&gt;0)), 'Raw Data'!H1303, 0))</f>
        <v/>
      </c>
      <c r="H1310">
        <f>IF(ISBLANK('Raw Data'!J1303), 0, IF(AND(1=MATCH(LARGE('Raw Data'!G1303:J1303, 4), 'Raw Data'!G1303:J1303, 0), AND('Raw Data'!O1303-'Raw Data'!P1303&lt;4, 'Raw Data'!O1303-'Raw Data'!P1303&gt;0)), 'Raw Data'!G1303, 0))</f>
        <v/>
      </c>
      <c r="I1310">
        <f>IF(ISBLANK('Raw Data'!J1303), 0, IF(AND(4=MATCH(LARGE('Raw Data'!G1303:J1303, 3), 'Raw Data'!G1303:J1303, 0), 'Raw Data'!P1303-'Raw Data'!O1303&gt;3), 'Raw Data'!J1303, 0))</f>
        <v/>
      </c>
      <c r="J1310">
        <f>IF(ISBLANK('Raw Data'!J1303), 0, IF(AND(3=MATCH(LARGE('Raw Data'!G1303:J1303, 3), 'Raw Data'!G1303:J1303, 0), 'Raw Data'!O1303-'Raw Data'!P1303&gt;3), 'Raw Data'!I1303, 0))</f>
        <v/>
      </c>
      <c r="K1310">
        <f>IF(ISBLANK('Raw Data'!J1303), 0, IF(AND(2=MATCH(LARGE('Raw Data'!G1303:J1303, 3), 'Raw Data'!G1303:J1303, 0), AND('Raw Data'!P1303-'Raw Data'!O1303&lt;4, 'Raw Data'!P1303-'Raw Data'!O1303&gt;0)), 'Raw Data'!H1303, 0))</f>
        <v/>
      </c>
      <c r="L1310">
        <f>IF(ISBLANK('Raw Data'!J1303), 0, IF(AND(1=MATCH(LARGE('Raw Data'!G1303:J1303, 3), 'Raw Data'!G1303:J1303, 0), AND('Raw Data'!O1303-'Raw Data'!P1303&lt;4, 'Raw Data'!O1303-'Raw Data'!P1303&gt;0)), 'Raw Data'!G1303, 0))</f>
        <v/>
      </c>
      <c r="M1310">
        <f>IF(ISBLANK('Raw Data'!J1303), 0, IF(AND(4=MATCH(LARGE('Raw Data'!G1303:J1303, 2), 'Raw Data'!G1303:J1303, 0), 'Raw Data'!P1303-'Raw Data'!O1303&gt;3), 'Raw Data'!J1303, 0))</f>
        <v/>
      </c>
      <c r="N1310">
        <f>IF(ISBLANK('Raw Data'!J1303), 0, IF(AND(3=MATCH(LARGE('Raw Data'!G1303:J1303, 2), 'Raw Data'!G1303:J1303, 0), 'Raw Data'!O1303-'Raw Data'!P1303&gt;3), 'Raw Data'!I1303, 0))</f>
        <v/>
      </c>
      <c r="O1310">
        <f>IF(ISBLANK('Raw Data'!J1303), 0, IF(AND(2=MATCH(LARGE('Raw Data'!G1303:J1303, 2), 'Raw Data'!G1303:J1303, 0), AND('Raw Data'!P1303-'Raw Data'!O1303&lt;4, 'Raw Data'!P1303-'Raw Data'!O1303&gt;0)), 'Raw Data'!H1303, 0))</f>
        <v/>
      </c>
      <c r="P1310">
        <f>IF(ISBLANK('Raw Data'!J1303), 0, IF(AND(1=MATCH(LARGE('Raw Data'!G1303:J1303, 2), 'Raw Data'!G1303:J1303, 0), AND('Raw Data'!O1303-'Raw Data'!P1303&lt;4, 'Raw Data'!O1303-'Raw Data'!P1303&gt;0)), 'Raw Data'!G1303, 0))</f>
        <v/>
      </c>
      <c r="Q1310">
        <f>IF(ISBLANK('Raw Data'!J1303), 0, IF(AND(4=MATCH(LARGE('Raw Data'!G1303:J1303, 1), 'Raw Data'!G1303:J1303, 0), 'Raw Data'!P1303-'Raw Data'!O1303&gt;3), 'Raw Data'!J1303, 0))</f>
        <v/>
      </c>
      <c r="R1310">
        <f>IF(ISBLANK('Raw Data'!J1303), 0, IF(AND(3=MATCH(LARGE('Raw Data'!G1303:J1303, 1), 'Raw Data'!G1303:J1303, 0), 'Raw Data'!O1303-'Raw Data'!P1303&gt;3), 'Raw Data'!I1303, 0))</f>
        <v/>
      </c>
      <c r="S1310">
        <f>IF(AND('Raw Data'!P1303-'Raw Data'!O1303&gt;4, 'Raw Data'!F1303&lt;'Raw Data'!C1303), 'Raw Data'!J1303, 0)</f>
        <v/>
      </c>
      <c r="T1310">
        <f>IF(AND('Raw Data'!O1303-'Raw Data'!P1303&gt;4, 'Raw Data'!F1303&gt;'Raw Data'!C1303), 'Raw Data'!I1303, 0)</f>
        <v/>
      </c>
      <c r="U1310">
        <f>IF(AND('Raw Data'!P1303-'Raw Data'!O1303&lt;3, 'Raw Data'!P1303&gt;'Raw Data'!O1303, 'Raw Data'!F1303&lt;'Raw Data'!C1303), 'Raw Data'!H1303, 0)</f>
        <v/>
      </c>
      <c r="V1310">
        <f>IF(AND('Raw Data'!P1303-'Raw Data'!O1303&lt;3, 'Raw Data'!P1303&gt;'Raw Data'!O1303, 'Raw Data'!F1303&gt;'Raw Data'!C1303), 'Raw Data'!G1303, 0)</f>
        <v/>
      </c>
    </row>
    <row r="1311">
      <c r="A1311">
        <f>IF(AND('Raw Data'!F1304&lt;'Raw Data'!C1304, 'Raw Data'!P1304&gt;'Raw Data'!O1304, 'Raw Data'!P1304-'Raw Data'!O1304&gt;3), 'Raw Data'!J1304, 0)</f>
        <v/>
      </c>
      <c r="B1311">
        <f>IF(AND('Raw Data'!C1304&lt;'Raw Data'!F1304, 'Raw Data'!O1304&gt;'Raw Data'!P1304, 'Raw Data'!O1304-'Raw Data'!P1304&gt;3), 'Raw Data'!I1304, 0)</f>
        <v/>
      </c>
      <c r="C1311">
        <f>IF(AND('Raw Data'!F1304&lt;'Raw Data'!C1304, 'Raw Data'!P1304&gt;'Raw Data'!O1304, 'Raw Data'!P1304-'Raw Data'!O1304&lt;4), 'Raw Data'!H1304, 0)</f>
        <v/>
      </c>
      <c r="D1311">
        <f>IF(AND('Raw Data'!C1304&lt;'Raw Data'!F1304, 'Raw Data'!O1304&gt;'Raw Data'!P1304, 'Raw Data'!O1304-'Raw Data'!P1304&lt;4), 'Raw Data'!G1304, 0)</f>
        <v/>
      </c>
      <c r="E1311">
        <f>IF(ISBLANK('Raw Data'!J1304), 0, IF(AND(4=MATCH(LARGE('Raw Data'!G1304:J1304, 4), 'Raw Data'!G1304:J1304, 0), 'Raw Data'!P1304-'Raw Data'!O1304&gt;3), 'Raw Data'!J1304, 0))</f>
        <v/>
      </c>
      <c r="F1311">
        <f>IF(ISBLANK('Raw Data'!J1304), 0, IF(AND(3=MATCH(LARGE('Raw Data'!G1304:J1304, 4), 'Raw Data'!G1304:J1304, 0), 'Raw Data'!O1304-'Raw Data'!P1304&gt;3), 'Raw Data'!I1304, 0))</f>
        <v/>
      </c>
      <c r="G1311">
        <f>IF(ISBLANK('Raw Data'!J1304), 0, IF(AND(2=MATCH(LARGE('Raw Data'!G1304:J1304, 4), 'Raw Data'!G1304:J1304, 0), AND('Raw Data'!P1304-'Raw Data'!O1304&lt;4, 'Raw Data'!P1304-'Raw Data'!O1304&gt;0)), 'Raw Data'!H1304, 0))</f>
        <v/>
      </c>
      <c r="H1311">
        <f>IF(ISBLANK('Raw Data'!J1304), 0, IF(AND(1=MATCH(LARGE('Raw Data'!G1304:J1304, 4), 'Raw Data'!G1304:J1304, 0), AND('Raw Data'!O1304-'Raw Data'!P1304&lt;4, 'Raw Data'!O1304-'Raw Data'!P1304&gt;0)), 'Raw Data'!G1304, 0))</f>
        <v/>
      </c>
      <c r="I1311">
        <f>IF(ISBLANK('Raw Data'!J1304), 0, IF(AND(4=MATCH(LARGE('Raw Data'!G1304:J1304, 3), 'Raw Data'!G1304:J1304, 0), 'Raw Data'!P1304-'Raw Data'!O1304&gt;3), 'Raw Data'!J1304, 0))</f>
        <v/>
      </c>
      <c r="J1311">
        <f>IF(ISBLANK('Raw Data'!J1304), 0, IF(AND(3=MATCH(LARGE('Raw Data'!G1304:J1304, 3), 'Raw Data'!G1304:J1304, 0), 'Raw Data'!O1304-'Raw Data'!P1304&gt;3), 'Raw Data'!I1304, 0))</f>
        <v/>
      </c>
      <c r="K1311">
        <f>IF(ISBLANK('Raw Data'!J1304), 0, IF(AND(2=MATCH(LARGE('Raw Data'!G1304:J1304, 3), 'Raw Data'!G1304:J1304, 0), AND('Raw Data'!P1304-'Raw Data'!O1304&lt;4, 'Raw Data'!P1304-'Raw Data'!O1304&gt;0)), 'Raw Data'!H1304, 0))</f>
        <v/>
      </c>
      <c r="L1311">
        <f>IF(ISBLANK('Raw Data'!J1304), 0, IF(AND(1=MATCH(LARGE('Raw Data'!G1304:J1304, 3), 'Raw Data'!G1304:J1304, 0), AND('Raw Data'!O1304-'Raw Data'!P1304&lt;4, 'Raw Data'!O1304-'Raw Data'!P1304&gt;0)), 'Raw Data'!G1304, 0))</f>
        <v/>
      </c>
      <c r="M1311">
        <f>IF(ISBLANK('Raw Data'!J1304), 0, IF(AND(4=MATCH(LARGE('Raw Data'!G1304:J1304, 2), 'Raw Data'!G1304:J1304, 0), 'Raw Data'!P1304-'Raw Data'!O1304&gt;3), 'Raw Data'!J1304, 0))</f>
        <v/>
      </c>
      <c r="N1311">
        <f>IF(ISBLANK('Raw Data'!J1304), 0, IF(AND(3=MATCH(LARGE('Raw Data'!G1304:J1304, 2), 'Raw Data'!G1304:J1304, 0), 'Raw Data'!O1304-'Raw Data'!P1304&gt;3), 'Raw Data'!I1304, 0))</f>
        <v/>
      </c>
      <c r="O1311">
        <f>IF(ISBLANK('Raw Data'!J1304), 0, IF(AND(2=MATCH(LARGE('Raw Data'!G1304:J1304, 2), 'Raw Data'!G1304:J1304, 0), AND('Raw Data'!P1304-'Raw Data'!O1304&lt;4, 'Raw Data'!P1304-'Raw Data'!O1304&gt;0)), 'Raw Data'!H1304, 0))</f>
        <v/>
      </c>
      <c r="P1311">
        <f>IF(ISBLANK('Raw Data'!J1304), 0, IF(AND(1=MATCH(LARGE('Raw Data'!G1304:J1304, 2), 'Raw Data'!G1304:J1304, 0), AND('Raw Data'!O1304-'Raw Data'!P1304&lt;4, 'Raw Data'!O1304-'Raw Data'!P1304&gt;0)), 'Raw Data'!G1304, 0))</f>
        <v/>
      </c>
      <c r="Q1311">
        <f>IF(ISBLANK('Raw Data'!J1304), 0, IF(AND(4=MATCH(LARGE('Raw Data'!G1304:J1304, 1), 'Raw Data'!G1304:J1304, 0), 'Raw Data'!P1304-'Raw Data'!O1304&gt;3), 'Raw Data'!J1304, 0))</f>
        <v/>
      </c>
      <c r="R1311">
        <f>IF(ISBLANK('Raw Data'!J1304), 0, IF(AND(3=MATCH(LARGE('Raw Data'!G1304:J1304, 1), 'Raw Data'!G1304:J1304, 0), 'Raw Data'!O1304-'Raw Data'!P1304&gt;3), 'Raw Data'!I1304, 0))</f>
        <v/>
      </c>
      <c r="S1311">
        <f>IF(AND('Raw Data'!P1304-'Raw Data'!O1304&gt;4, 'Raw Data'!F1304&lt;'Raw Data'!C1304), 'Raw Data'!J1304, 0)</f>
        <v/>
      </c>
      <c r="T1311">
        <f>IF(AND('Raw Data'!O1304-'Raw Data'!P1304&gt;4, 'Raw Data'!F1304&gt;'Raw Data'!C1304), 'Raw Data'!I1304, 0)</f>
        <v/>
      </c>
      <c r="U1311">
        <f>IF(AND('Raw Data'!P1304-'Raw Data'!O1304&lt;3, 'Raw Data'!P1304&gt;'Raw Data'!O1304, 'Raw Data'!F1304&lt;'Raw Data'!C1304), 'Raw Data'!H1304, 0)</f>
        <v/>
      </c>
      <c r="V1311">
        <f>IF(AND('Raw Data'!P1304-'Raw Data'!O1304&lt;3, 'Raw Data'!P1304&gt;'Raw Data'!O1304, 'Raw Data'!F1304&gt;'Raw Data'!C1304), 'Raw Data'!G1304, 0)</f>
        <v/>
      </c>
    </row>
    <row r="1312">
      <c r="A1312">
        <f>IF(AND('Raw Data'!F1305&lt;'Raw Data'!C1305, 'Raw Data'!P1305&gt;'Raw Data'!O1305, 'Raw Data'!P1305-'Raw Data'!O1305&gt;3), 'Raw Data'!J1305, 0)</f>
        <v/>
      </c>
      <c r="B1312">
        <f>IF(AND('Raw Data'!C1305&lt;'Raw Data'!F1305, 'Raw Data'!O1305&gt;'Raw Data'!P1305, 'Raw Data'!O1305-'Raw Data'!P1305&gt;3), 'Raw Data'!I1305, 0)</f>
        <v/>
      </c>
      <c r="C1312">
        <f>IF(AND('Raw Data'!F1305&lt;'Raw Data'!C1305, 'Raw Data'!P1305&gt;'Raw Data'!O1305, 'Raw Data'!P1305-'Raw Data'!O1305&lt;4), 'Raw Data'!H1305, 0)</f>
        <v/>
      </c>
      <c r="D1312">
        <f>IF(AND('Raw Data'!C1305&lt;'Raw Data'!F1305, 'Raw Data'!O1305&gt;'Raw Data'!P1305, 'Raw Data'!O1305-'Raw Data'!P1305&lt;4), 'Raw Data'!G1305, 0)</f>
        <v/>
      </c>
      <c r="E1312">
        <f>IF(ISBLANK('Raw Data'!J1305), 0, IF(AND(4=MATCH(LARGE('Raw Data'!G1305:J1305, 4), 'Raw Data'!G1305:J1305, 0), 'Raw Data'!P1305-'Raw Data'!O1305&gt;3), 'Raw Data'!J1305, 0))</f>
        <v/>
      </c>
      <c r="F1312">
        <f>IF(ISBLANK('Raw Data'!J1305), 0, IF(AND(3=MATCH(LARGE('Raw Data'!G1305:J1305, 4), 'Raw Data'!G1305:J1305, 0), 'Raw Data'!O1305-'Raw Data'!P1305&gt;3), 'Raw Data'!I1305, 0))</f>
        <v/>
      </c>
      <c r="G1312">
        <f>IF(ISBLANK('Raw Data'!J1305), 0, IF(AND(2=MATCH(LARGE('Raw Data'!G1305:J1305, 4), 'Raw Data'!G1305:J1305, 0), AND('Raw Data'!P1305-'Raw Data'!O1305&lt;4, 'Raw Data'!P1305-'Raw Data'!O1305&gt;0)), 'Raw Data'!H1305, 0))</f>
        <v/>
      </c>
      <c r="H1312">
        <f>IF(ISBLANK('Raw Data'!J1305), 0, IF(AND(1=MATCH(LARGE('Raw Data'!G1305:J1305, 4), 'Raw Data'!G1305:J1305, 0), AND('Raw Data'!O1305-'Raw Data'!P1305&lt;4, 'Raw Data'!O1305-'Raw Data'!P1305&gt;0)), 'Raw Data'!G1305, 0))</f>
        <v/>
      </c>
      <c r="I1312">
        <f>IF(ISBLANK('Raw Data'!J1305), 0, IF(AND(4=MATCH(LARGE('Raw Data'!G1305:J1305, 3), 'Raw Data'!G1305:J1305, 0), 'Raw Data'!P1305-'Raw Data'!O1305&gt;3), 'Raw Data'!J1305, 0))</f>
        <v/>
      </c>
      <c r="J1312">
        <f>IF(ISBLANK('Raw Data'!J1305), 0, IF(AND(3=MATCH(LARGE('Raw Data'!G1305:J1305, 3), 'Raw Data'!G1305:J1305, 0), 'Raw Data'!O1305-'Raw Data'!P1305&gt;3), 'Raw Data'!I1305, 0))</f>
        <v/>
      </c>
      <c r="K1312">
        <f>IF(ISBLANK('Raw Data'!J1305), 0, IF(AND(2=MATCH(LARGE('Raw Data'!G1305:J1305, 3), 'Raw Data'!G1305:J1305, 0), AND('Raw Data'!P1305-'Raw Data'!O1305&lt;4, 'Raw Data'!P1305-'Raw Data'!O1305&gt;0)), 'Raw Data'!H1305, 0))</f>
        <v/>
      </c>
      <c r="L1312">
        <f>IF(ISBLANK('Raw Data'!J1305), 0, IF(AND(1=MATCH(LARGE('Raw Data'!G1305:J1305, 3), 'Raw Data'!G1305:J1305, 0), AND('Raw Data'!O1305-'Raw Data'!P1305&lt;4, 'Raw Data'!O1305-'Raw Data'!P1305&gt;0)), 'Raw Data'!G1305, 0))</f>
        <v/>
      </c>
      <c r="M1312">
        <f>IF(ISBLANK('Raw Data'!J1305), 0, IF(AND(4=MATCH(LARGE('Raw Data'!G1305:J1305, 2), 'Raw Data'!G1305:J1305, 0), 'Raw Data'!P1305-'Raw Data'!O1305&gt;3), 'Raw Data'!J1305, 0))</f>
        <v/>
      </c>
      <c r="N1312">
        <f>IF(ISBLANK('Raw Data'!J1305), 0, IF(AND(3=MATCH(LARGE('Raw Data'!G1305:J1305, 2), 'Raw Data'!G1305:J1305, 0), 'Raw Data'!O1305-'Raw Data'!P1305&gt;3), 'Raw Data'!I1305, 0))</f>
        <v/>
      </c>
      <c r="O1312">
        <f>IF(ISBLANK('Raw Data'!J1305), 0, IF(AND(2=MATCH(LARGE('Raw Data'!G1305:J1305, 2), 'Raw Data'!G1305:J1305, 0), AND('Raw Data'!P1305-'Raw Data'!O1305&lt;4, 'Raw Data'!P1305-'Raw Data'!O1305&gt;0)), 'Raw Data'!H1305, 0))</f>
        <v/>
      </c>
      <c r="P1312">
        <f>IF(ISBLANK('Raw Data'!J1305), 0, IF(AND(1=MATCH(LARGE('Raw Data'!G1305:J1305, 2), 'Raw Data'!G1305:J1305, 0), AND('Raw Data'!O1305-'Raw Data'!P1305&lt;4, 'Raw Data'!O1305-'Raw Data'!P1305&gt;0)), 'Raw Data'!G1305, 0))</f>
        <v/>
      </c>
      <c r="Q1312">
        <f>IF(ISBLANK('Raw Data'!J1305), 0, IF(AND(4=MATCH(LARGE('Raw Data'!G1305:J1305, 1), 'Raw Data'!G1305:J1305, 0), 'Raw Data'!P1305-'Raw Data'!O1305&gt;3), 'Raw Data'!J1305, 0))</f>
        <v/>
      </c>
      <c r="R1312">
        <f>IF(ISBLANK('Raw Data'!J1305), 0, IF(AND(3=MATCH(LARGE('Raw Data'!G1305:J1305, 1), 'Raw Data'!G1305:J1305, 0), 'Raw Data'!O1305-'Raw Data'!P1305&gt;3), 'Raw Data'!I1305, 0))</f>
        <v/>
      </c>
      <c r="S1312">
        <f>IF(AND('Raw Data'!P1305-'Raw Data'!O1305&gt;4, 'Raw Data'!F1305&lt;'Raw Data'!C1305), 'Raw Data'!J1305, 0)</f>
        <v/>
      </c>
      <c r="T1312">
        <f>IF(AND('Raw Data'!O1305-'Raw Data'!P1305&gt;4, 'Raw Data'!F1305&gt;'Raw Data'!C1305), 'Raw Data'!I1305, 0)</f>
        <v/>
      </c>
      <c r="U1312">
        <f>IF(AND('Raw Data'!P1305-'Raw Data'!O1305&lt;3, 'Raw Data'!P1305&gt;'Raw Data'!O1305, 'Raw Data'!F1305&lt;'Raw Data'!C1305), 'Raw Data'!H1305, 0)</f>
        <v/>
      </c>
      <c r="V1312">
        <f>IF(AND('Raw Data'!P1305-'Raw Data'!O1305&lt;3, 'Raw Data'!P1305&gt;'Raw Data'!O1305, 'Raw Data'!F1305&gt;'Raw Data'!C1305), 'Raw Data'!G1305, 0)</f>
        <v/>
      </c>
    </row>
    <row r="1313">
      <c r="A1313">
        <f>IF(AND('Raw Data'!F1306&lt;'Raw Data'!C1306, 'Raw Data'!P1306&gt;'Raw Data'!O1306, 'Raw Data'!P1306-'Raw Data'!O1306&gt;3), 'Raw Data'!J1306, 0)</f>
        <v/>
      </c>
      <c r="B1313">
        <f>IF(AND('Raw Data'!C1306&lt;'Raw Data'!F1306, 'Raw Data'!O1306&gt;'Raw Data'!P1306, 'Raw Data'!O1306-'Raw Data'!P1306&gt;3), 'Raw Data'!I1306, 0)</f>
        <v/>
      </c>
      <c r="C1313">
        <f>IF(AND('Raw Data'!F1306&lt;'Raw Data'!C1306, 'Raw Data'!P1306&gt;'Raw Data'!O1306, 'Raw Data'!P1306-'Raw Data'!O1306&lt;4), 'Raw Data'!H1306, 0)</f>
        <v/>
      </c>
      <c r="D1313">
        <f>IF(AND('Raw Data'!C1306&lt;'Raw Data'!F1306, 'Raw Data'!O1306&gt;'Raw Data'!P1306, 'Raw Data'!O1306-'Raw Data'!P1306&lt;4), 'Raw Data'!G1306, 0)</f>
        <v/>
      </c>
      <c r="E1313">
        <f>IF(ISBLANK('Raw Data'!J1306), 0, IF(AND(4=MATCH(LARGE('Raw Data'!G1306:J1306, 4), 'Raw Data'!G1306:J1306, 0), 'Raw Data'!P1306-'Raw Data'!O1306&gt;3), 'Raw Data'!J1306, 0))</f>
        <v/>
      </c>
      <c r="F1313">
        <f>IF(ISBLANK('Raw Data'!J1306), 0, IF(AND(3=MATCH(LARGE('Raw Data'!G1306:J1306, 4), 'Raw Data'!G1306:J1306, 0), 'Raw Data'!O1306-'Raw Data'!P1306&gt;3), 'Raw Data'!I1306, 0))</f>
        <v/>
      </c>
      <c r="G1313">
        <f>IF(ISBLANK('Raw Data'!J1306), 0, IF(AND(2=MATCH(LARGE('Raw Data'!G1306:J1306, 4), 'Raw Data'!G1306:J1306, 0), AND('Raw Data'!P1306-'Raw Data'!O1306&lt;4, 'Raw Data'!P1306-'Raw Data'!O1306&gt;0)), 'Raw Data'!H1306, 0))</f>
        <v/>
      </c>
      <c r="H1313">
        <f>IF(ISBLANK('Raw Data'!J1306), 0, IF(AND(1=MATCH(LARGE('Raw Data'!G1306:J1306, 4), 'Raw Data'!G1306:J1306, 0), AND('Raw Data'!O1306-'Raw Data'!P1306&lt;4, 'Raw Data'!O1306-'Raw Data'!P1306&gt;0)), 'Raw Data'!G1306, 0))</f>
        <v/>
      </c>
      <c r="I1313">
        <f>IF(ISBLANK('Raw Data'!J1306), 0, IF(AND(4=MATCH(LARGE('Raw Data'!G1306:J1306, 3), 'Raw Data'!G1306:J1306, 0), 'Raw Data'!P1306-'Raw Data'!O1306&gt;3), 'Raw Data'!J1306, 0))</f>
        <v/>
      </c>
      <c r="J1313">
        <f>IF(ISBLANK('Raw Data'!J1306), 0, IF(AND(3=MATCH(LARGE('Raw Data'!G1306:J1306, 3), 'Raw Data'!G1306:J1306, 0), 'Raw Data'!O1306-'Raw Data'!P1306&gt;3), 'Raw Data'!I1306, 0))</f>
        <v/>
      </c>
      <c r="K1313">
        <f>IF(ISBLANK('Raw Data'!J1306), 0, IF(AND(2=MATCH(LARGE('Raw Data'!G1306:J1306, 3), 'Raw Data'!G1306:J1306, 0), AND('Raw Data'!P1306-'Raw Data'!O1306&lt;4, 'Raw Data'!P1306-'Raw Data'!O1306&gt;0)), 'Raw Data'!H1306, 0))</f>
        <v/>
      </c>
      <c r="L1313">
        <f>IF(ISBLANK('Raw Data'!J1306), 0, IF(AND(1=MATCH(LARGE('Raw Data'!G1306:J1306, 3), 'Raw Data'!G1306:J1306, 0), AND('Raw Data'!O1306-'Raw Data'!P1306&lt;4, 'Raw Data'!O1306-'Raw Data'!P1306&gt;0)), 'Raw Data'!G1306, 0))</f>
        <v/>
      </c>
      <c r="M1313">
        <f>IF(ISBLANK('Raw Data'!J1306), 0, IF(AND(4=MATCH(LARGE('Raw Data'!G1306:J1306, 2), 'Raw Data'!G1306:J1306, 0), 'Raw Data'!P1306-'Raw Data'!O1306&gt;3), 'Raw Data'!J1306, 0))</f>
        <v/>
      </c>
      <c r="N1313">
        <f>IF(ISBLANK('Raw Data'!J1306), 0, IF(AND(3=MATCH(LARGE('Raw Data'!G1306:J1306, 2), 'Raw Data'!G1306:J1306, 0), 'Raw Data'!O1306-'Raw Data'!P1306&gt;3), 'Raw Data'!I1306, 0))</f>
        <v/>
      </c>
      <c r="O1313">
        <f>IF(ISBLANK('Raw Data'!J1306), 0, IF(AND(2=MATCH(LARGE('Raw Data'!G1306:J1306, 2), 'Raw Data'!G1306:J1306, 0), AND('Raw Data'!P1306-'Raw Data'!O1306&lt;4, 'Raw Data'!P1306-'Raw Data'!O1306&gt;0)), 'Raw Data'!H1306, 0))</f>
        <v/>
      </c>
      <c r="P1313">
        <f>IF(ISBLANK('Raw Data'!J1306), 0, IF(AND(1=MATCH(LARGE('Raw Data'!G1306:J1306, 2), 'Raw Data'!G1306:J1306, 0), AND('Raw Data'!O1306-'Raw Data'!P1306&lt;4, 'Raw Data'!O1306-'Raw Data'!P1306&gt;0)), 'Raw Data'!G1306, 0))</f>
        <v/>
      </c>
      <c r="Q1313">
        <f>IF(ISBLANK('Raw Data'!J1306), 0, IF(AND(4=MATCH(LARGE('Raw Data'!G1306:J1306, 1), 'Raw Data'!G1306:J1306, 0), 'Raw Data'!P1306-'Raw Data'!O1306&gt;3), 'Raw Data'!J1306, 0))</f>
        <v/>
      </c>
      <c r="R1313">
        <f>IF(ISBLANK('Raw Data'!J1306), 0, IF(AND(3=MATCH(LARGE('Raw Data'!G1306:J1306, 1), 'Raw Data'!G1306:J1306, 0), 'Raw Data'!O1306-'Raw Data'!P1306&gt;3), 'Raw Data'!I1306, 0))</f>
        <v/>
      </c>
      <c r="S1313">
        <f>IF(AND('Raw Data'!P1306-'Raw Data'!O1306&gt;4, 'Raw Data'!F1306&lt;'Raw Data'!C1306), 'Raw Data'!J1306, 0)</f>
        <v/>
      </c>
      <c r="T1313">
        <f>IF(AND('Raw Data'!O1306-'Raw Data'!P1306&gt;4, 'Raw Data'!F1306&gt;'Raw Data'!C1306), 'Raw Data'!I1306, 0)</f>
        <v/>
      </c>
      <c r="U1313">
        <f>IF(AND('Raw Data'!P1306-'Raw Data'!O1306&lt;3, 'Raw Data'!P1306&gt;'Raw Data'!O1306, 'Raw Data'!F1306&lt;'Raw Data'!C1306), 'Raw Data'!H1306, 0)</f>
        <v/>
      </c>
      <c r="V1313">
        <f>IF(AND('Raw Data'!P1306-'Raw Data'!O1306&lt;3, 'Raw Data'!P1306&gt;'Raw Data'!O1306, 'Raw Data'!F1306&gt;'Raw Data'!C1306), 'Raw Data'!G1306, 0)</f>
        <v/>
      </c>
    </row>
    <row r="1314">
      <c r="A1314">
        <f>IF(AND('Raw Data'!F1307&lt;'Raw Data'!C1307, 'Raw Data'!P1307&gt;'Raw Data'!O1307, 'Raw Data'!P1307-'Raw Data'!O1307&gt;3), 'Raw Data'!J1307, 0)</f>
        <v/>
      </c>
      <c r="B1314">
        <f>IF(AND('Raw Data'!C1307&lt;'Raw Data'!F1307, 'Raw Data'!O1307&gt;'Raw Data'!P1307, 'Raw Data'!O1307-'Raw Data'!P1307&gt;3), 'Raw Data'!I1307, 0)</f>
        <v/>
      </c>
      <c r="C1314">
        <f>IF(AND('Raw Data'!F1307&lt;'Raw Data'!C1307, 'Raw Data'!P1307&gt;'Raw Data'!O1307, 'Raw Data'!P1307-'Raw Data'!O1307&lt;4), 'Raw Data'!H1307, 0)</f>
        <v/>
      </c>
      <c r="D1314">
        <f>IF(AND('Raw Data'!C1307&lt;'Raw Data'!F1307, 'Raw Data'!O1307&gt;'Raw Data'!P1307, 'Raw Data'!O1307-'Raw Data'!P1307&lt;4), 'Raw Data'!G1307, 0)</f>
        <v/>
      </c>
      <c r="E1314">
        <f>IF(ISBLANK('Raw Data'!J1307), 0, IF(AND(4=MATCH(LARGE('Raw Data'!G1307:J1307, 4), 'Raw Data'!G1307:J1307, 0), 'Raw Data'!P1307-'Raw Data'!O1307&gt;3), 'Raw Data'!J1307, 0))</f>
        <v/>
      </c>
      <c r="F1314">
        <f>IF(ISBLANK('Raw Data'!J1307), 0, IF(AND(3=MATCH(LARGE('Raw Data'!G1307:J1307, 4), 'Raw Data'!G1307:J1307, 0), 'Raw Data'!O1307-'Raw Data'!P1307&gt;3), 'Raw Data'!I1307, 0))</f>
        <v/>
      </c>
      <c r="G1314">
        <f>IF(ISBLANK('Raw Data'!J1307), 0, IF(AND(2=MATCH(LARGE('Raw Data'!G1307:J1307, 4), 'Raw Data'!G1307:J1307, 0), AND('Raw Data'!P1307-'Raw Data'!O1307&lt;4, 'Raw Data'!P1307-'Raw Data'!O1307&gt;0)), 'Raw Data'!H1307, 0))</f>
        <v/>
      </c>
      <c r="H1314">
        <f>IF(ISBLANK('Raw Data'!J1307), 0, IF(AND(1=MATCH(LARGE('Raw Data'!G1307:J1307, 4), 'Raw Data'!G1307:J1307, 0), AND('Raw Data'!O1307-'Raw Data'!P1307&lt;4, 'Raw Data'!O1307-'Raw Data'!P1307&gt;0)), 'Raw Data'!G1307, 0))</f>
        <v/>
      </c>
      <c r="I1314">
        <f>IF(ISBLANK('Raw Data'!J1307), 0, IF(AND(4=MATCH(LARGE('Raw Data'!G1307:J1307, 3), 'Raw Data'!G1307:J1307, 0), 'Raw Data'!P1307-'Raw Data'!O1307&gt;3), 'Raw Data'!J1307, 0))</f>
        <v/>
      </c>
      <c r="J1314">
        <f>IF(ISBLANK('Raw Data'!J1307), 0, IF(AND(3=MATCH(LARGE('Raw Data'!G1307:J1307, 3), 'Raw Data'!G1307:J1307, 0), 'Raw Data'!O1307-'Raw Data'!P1307&gt;3), 'Raw Data'!I1307, 0))</f>
        <v/>
      </c>
      <c r="K1314">
        <f>IF(ISBLANK('Raw Data'!J1307), 0, IF(AND(2=MATCH(LARGE('Raw Data'!G1307:J1307, 3), 'Raw Data'!G1307:J1307, 0), AND('Raw Data'!P1307-'Raw Data'!O1307&lt;4, 'Raw Data'!P1307-'Raw Data'!O1307&gt;0)), 'Raw Data'!H1307, 0))</f>
        <v/>
      </c>
      <c r="L1314">
        <f>IF(ISBLANK('Raw Data'!J1307), 0, IF(AND(1=MATCH(LARGE('Raw Data'!G1307:J1307, 3), 'Raw Data'!G1307:J1307, 0), AND('Raw Data'!O1307-'Raw Data'!P1307&lt;4, 'Raw Data'!O1307-'Raw Data'!P1307&gt;0)), 'Raw Data'!G1307, 0))</f>
        <v/>
      </c>
      <c r="M1314">
        <f>IF(ISBLANK('Raw Data'!J1307), 0, IF(AND(4=MATCH(LARGE('Raw Data'!G1307:J1307, 2), 'Raw Data'!G1307:J1307, 0), 'Raw Data'!P1307-'Raw Data'!O1307&gt;3), 'Raw Data'!J1307, 0))</f>
        <v/>
      </c>
      <c r="N1314">
        <f>IF(ISBLANK('Raw Data'!J1307), 0, IF(AND(3=MATCH(LARGE('Raw Data'!G1307:J1307, 2), 'Raw Data'!G1307:J1307, 0), 'Raw Data'!O1307-'Raw Data'!P1307&gt;3), 'Raw Data'!I1307, 0))</f>
        <v/>
      </c>
      <c r="O1314">
        <f>IF(ISBLANK('Raw Data'!J1307), 0, IF(AND(2=MATCH(LARGE('Raw Data'!G1307:J1307, 2), 'Raw Data'!G1307:J1307, 0), AND('Raw Data'!P1307-'Raw Data'!O1307&lt;4, 'Raw Data'!P1307-'Raw Data'!O1307&gt;0)), 'Raw Data'!H1307, 0))</f>
        <v/>
      </c>
      <c r="P1314">
        <f>IF(ISBLANK('Raw Data'!J1307), 0, IF(AND(1=MATCH(LARGE('Raw Data'!G1307:J1307, 2), 'Raw Data'!G1307:J1307, 0), AND('Raw Data'!O1307-'Raw Data'!P1307&lt;4, 'Raw Data'!O1307-'Raw Data'!P1307&gt;0)), 'Raw Data'!G1307, 0))</f>
        <v/>
      </c>
      <c r="Q1314">
        <f>IF(ISBLANK('Raw Data'!J1307), 0, IF(AND(4=MATCH(LARGE('Raw Data'!G1307:J1307, 1), 'Raw Data'!G1307:J1307, 0), 'Raw Data'!P1307-'Raw Data'!O1307&gt;3), 'Raw Data'!J1307, 0))</f>
        <v/>
      </c>
      <c r="R1314">
        <f>IF(ISBLANK('Raw Data'!J1307), 0, IF(AND(3=MATCH(LARGE('Raw Data'!G1307:J1307, 1), 'Raw Data'!G1307:J1307, 0), 'Raw Data'!O1307-'Raw Data'!P1307&gt;3), 'Raw Data'!I1307, 0))</f>
        <v/>
      </c>
      <c r="S1314">
        <f>IF(AND('Raw Data'!P1307-'Raw Data'!O1307&gt;4, 'Raw Data'!F1307&lt;'Raw Data'!C1307), 'Raw Data'!J1307, 0)</f>
        <v/>
      </c>
      <c r="T1314">
        <f>IF(AND('Raw Data'!O1307-'Raw Data'!P1307&gt;4, 'Raw Data'!F1307&gt;'Raw Data'!C1307), 'Raw Data'!I1307, 0)</f>
        <v/>
      </c>
      <c r="U1314">
        <f>IF(AND('Raw Data'!P1307-'Raw Data'!O1307&lt;3, 'Raw Data'!P1307&gt;'Raw Data'!O1307, 'Raw Data'!F1307&lt;'Raw Data'!C1307), 'Raw Data'!H1307, 0)</f>
        <v/>
      </c>
      <c r="V1314">
        <f>IF(AND('Raw Data'!P1307-'Raw Data'!O1307&lt;3, 'Raw Data'!P1307&gt;'Raw Data'!O1307, 'Raw Data'!F1307&gt;'Raw Data'!C1307), 'Raw Data'!G1307, 0)</f>
        <v/>
      </c>
    </row>
    <row r="1315">
      <c r="A1315">
        <f>IF(AND('Raw Data'!F1308&lt;'Raw Data'!C1308, 'Raw Data'!P1308&gt;'Raw Data'!O1308, 'Raw Data'!P1308-'Raw Data'!O1308&gt;3), 'Raw Data'!J1308, 0)</f>
        <v/>
      </c>
      <c r="B1315">
        <f>IF(AND('Raw Data'!C1308&lt;'Raw Data'!F1308, 'Raw Data'!O1308&gt;'Raw Data'!P1308, 'Raw Data'!O1308-'Raw Data'!P1308&gt;3), 'Raw Data'!I1308, 0)</f>
        <v/>
      </c>
      <c r="C1315">
        <f>IF(AND('Raw Data'!F1308&lt;'Raw Data'!C1308, 'Raw Data'!P1308&gt;'Raw Data'!O1308, 'Raw Data'!P1308-'Raw Data'!O1308&lt;4), 'Raw Data'!H1308, 0)</f>
        <v/>
      </c>
      <c r="D1315">
        <f>IF(AND('Raw Data'!C1308&lt;'Raw Data'!F1308, 'Raw Data'!O1308&gt;'Raw Data'!P1308, 'Raw Data'!O1308-'Raw Data'!P1308&lt;4), 'Raw Data'!G1308, 0)</f>
        <v/>
      </c>
      <c r="E1315">
        <f>IF(ISBLANK('Raw Data'!J1308), 0, IF(AND(4=MATCH(LARGE('Raw Data'!G1308:J1308, 4), 'Raw Data'!G1308:J1308, 0), 'Raw Data'!P1308-'Raw Data'!O1308&gt;3), 'Raw Data'!J1308, 0))</f>
        <v/>
      </c>
      <c r="F1315">
        <f>IF(ISBLANK('Raw Data'!J1308), 0, IF(AND(3=MATCH(LARGE('Raw Data'!G1308:J1308, 4), 'Raw Data'!G1308:J1308, 0), 'Raw Data'!O1308-'Raw Data'!P1308&gt;3), 'Raw Data'!I1308, 0))</f>
        <v/>
      </c>
      <c r="G1315">
        <f>IF(ISBLANK('Raw Data'!J1308), 0, IF(AND(2=MATCH(LARGE('Raw Data'!G1308:J1308, 4), 'Raw Data'!G1308:J1308, 0), AND('Raw Data'!P1308-'Raw Data'!O1308&lt;4, 'Raw Data'!P1308-'Raw Data'!O1308&gt;0)), 'Raw Data'!H1308, 0))</f>
        <v/>
      </c>
      <c r="H1315">
        <f>IF(ISBLANK('Raw Data'!J1308), 0, IF(AND(1=MATCH(LARGE('Raw Data'!G1308:J1308, 4), 'Raw Data'!G1308:J1308, 0), AND('Raw Data'!O1308-'Raw Data'!P1308&lt;4, 'Raw Data'!O1308-'Raw Data'!P1308&gt;0)), 'Raw Data'!G1308, 0))</f>
        <v/>
      </c>
      <c r="I1315">
        <f>IF(ISBLANK('Raw Data'!J1308), 0, IF(AND(4=MATCH(LARGE('Raw Data'!G1308:J1308, 3), 'Raw Data'!G1308:J1308, 0), 'Raw Data'!P1308-'Raw Data'!O1308&gt;3), 'Raw Data'!J1308, 0))</f>
        <v/>
      </c>
      <c r="J1315">
        <f>IF(ISBLANK('Raw Data'!J1308), 0, IF(AND(3=MATCH(LARGE('Raw Data'!G1308:J1308, 3), 'Raw Data'!G1308:J1308, 0), 'Raw Data'!O1308-'Raw Data'!P1308&gt;3), 'Raw Data'!I1308, 0))</f>
        <v/>
      </c>
      <c r="K1315">
        <f>IF(ISBLANK('Raw Data'!J1308), 0, IF(AND(2=MATCH(LARGE('Raw Data'!G1308:J1308, 3), 'Raw Data'!G1308:J1308, 0), AND('Raw Data'!P1308-'Raw Data'!O1308&lt;4, 'Raw Data'!P1308-'Raw Data'!O1308&gt;0)), 'Raw Data'!H1308, 0))</f>
        <v/>
      </c>
      <c r="L1315">
        <f>IF(ISBLANK('Raw Data'!J1308), 0, IF(AND(1=MATCH(LARGE('Raw Data'!G1308:J1308, 3), 'Raw Data'!G1308:J1308, 0), AND('Raw Data'!O1308-'Raw Data'!P1308&lt;4, 'Raw Data'!O1308-'Raw Data'!P1308&gt;0)), 'Raw Data'!G1308, 0))</f>
        <v/>
      </c>
      <c r="M1315">
        <f>IF(ISBLANK('Raw Data'!J1308), 0, IF(AND(4=MATCH(LARGE('Raw Data'!G1308:J1308, 2), 'Raw Data'!G1308:J1308, 0), 'Raw Data'!P1308-'Raw Data'!O1308&gt;3), 'Raw Data'!J1308, 0))</f>
        <v/>
      </c>
      <c r="N1315">
        <f>IF(ISBLANK('Raw Data'!J1308), 0, IF(AND(3=MATCH(LARGE('Raw Data'!G1308:J1308, 2), 'Raw Data'!G1308:J1308, 0), 'Raw Data'!O1308-'Raw Data'!P1308&gt;3), 'Raw Data'!I1308, 0))</f>
        <v/>
      </c>
      <c r="O1315">
        <f>IF(ISBLANK('Raw Data'!J1308), 0, IF(AND(2=MATCH(LARGE('Raw Data'!G1308:J1308, 2), 'Raw Data'!G1308:J1308, 0), AND('Raw Data'!P1308-'Raw Data'!O1308&lt;4, 'Raw Data'!P1308-'Raw Data'!O1308&gt;0)), 'Raw Data'!H1308, 0))</f>
        <v/>
      </c>
      <c r="P1315">
        <f>IF(ISBLANK('Raw Data'!J1308), 0, IF(AND(1=MATCH(LARGE('Raw Data'!G1308:J1308, 2), 'Raw Data'!G1308:J1308, 0), AND('Raw Data'!O1308-'Raw Data'!P1308&lt;4, 'Raw Data'!O1308-'Raw Data'!P1308&gt;0)), 'Raw Data'!G1308, 0))</f>
        <v/>
      </c>
      <c r="Q1315">
        <f>IF(ISBLANK('Raw Data'!J1308), 0, IF(AND(4=MATCH(LARGE('Raw Data'!G1308:J1308, 1), 'Raw Data'!G1308:J1308, 0), 'Raw Data'!P1308-'Raw Data'!O1308&gt;3), 'Raw Data'!J1308, 0))</f>
        <v/>
      </c>
      <c r="R1315">
        <f>IF(ISBLANK('Raw Data'!J1308), 0, IF(AND(3=MATCH(LARGE('Raw Data'!G1308:J1308, 1), 'Raw Data'!G1308:J1308, 0), 'Raw Data'!O1308-'Raw Data'!P1308&gt;3), 'Raw Data'!I1308, 0))</f>
        <v/>
      </c>
      <c r="S1315">
        <f>IF(AND('Raw Data'!P1308-'Raw Data'!O1308&gt;4, 'Raw Data'!F1308&lt;'Raw Data'!C1308), 'Raw Data'!J1308, 0)</f>
        <v/>
      </c>
      <c r="T1315">
        <f>IF(AND('Raw Data'!O1308-'Raw Data'!P1308&gt;4, 'Raw Data'!F1308&gt;'Raw Data'!C1308), 'Raw Data'!I1308, 0)</f>
        <v/>
      </c>
      <c r="U1315">
        <f>IF(AND('Raw Data'!P1308-'Raw Data'!O1308&lt;3, 'Raw Data'!P1308&gt;'Raw Data'!O1308, 'Raw Data'!F1308&lt;'Raw Data'!C1308), 'Raw Data'!H1308, 0)</f>
        <v/>
      </c>
      <c r="V1315">
        <f>IF(AND('Raw Data'!P1308-'Raw Data'!O1308&lt;3, 'Raw Data'!P1308&gt;'Raw Data'!O1308, 'Raw Data'!F1308&gt;'Raw Data'!C1308), 'Raw Data'!G1308, 0)</f>
        <v/>
      </c>
    </row>
    <row r="1316">
      <c r="A1316">
        <f>IF(AND('Raw Data'!F1309&lt;'Raw Data'!C1309, 'Raw Data'!P1309&gt;'Raw Data'!O1309, 'Raw Data'!P1309-'Raw Data'!O1309&gt;3), 'Raw Data'!J1309, 0)</f>
        <v/>
      </c>
      <c r="B1316">
        <f>IF(AND('Raw Data'!C1309&lt;'Raw Data'!F1309, 'Raw Data'!O1309&gt;'Raw Data'!P1309, 'Raw Data'!O1309-'Raw Data'!P1309&gt;3), 'Raw Data'!I1309, 0)</f>
        <v/>
      </c>
      <c r="C1316">
        <f>IF(AND('Raw Data'!F1309&lt;'Raw Data'!C1309, 'Raw Data'!P1309&gt;'Raw Data'!O1309, 'Raw Data'!P1309-'Raw Data'!O1309&lt;4), 'Raw Data'!H1309, 0)</f>
        <v/>
      </c>
      <c r="D1316">
        <f>IF(AND('Raw Data'!C1309&lt;'Raw Data'!F1309, 'Raw Data'!O1309&gt;'Raw Data'!P1309, 'Raw Data'!O1309-'Raw Data'!P1309&lt;4), 'Raw Data'!G1309, 0)</f>
        <v/>
      </c>
      <c r="E1316">
        <f>IF(ISBLANK('Raw Data'!J1309), 0, IF(AND(4=MATCH(LARGE('Raw Data'!G1309:J1309, 4), 'Raw Data'!G1309:J1309, 0), 'Raw Data'!P1309-'Raw Data'!O1309&gt;3), 'Raw Data'!J1309, 0))</f>
        <v/>
      </c>
      <c r="F1316">
        <f>IF(ISBLANK('Raw Data'!J1309), 0, IF(AND(3=MATCH(LARGE('Raw Data'!G1309:J1309, 4), 'Raw Data'!G1309:J1309, 0), 'Raw Data'!O1309-'Raw Data'!P1309&gt;3), 'Raw Data'!I1309, 0))</f>
        <v/>
      </c>
      <c r="G1316">
        <f>IF(ISBLANK('Raw Data'!J1309), 0, IF(AND(2=MATCH(LARGE('Raw Data'!G1309:J1309, 4), 'Raw Data'!G1309:J1309, 0), AND('Raw Data'!P1309-'Raw Data'!O1309&lt;4, 'Raw Data'!P1309-'Raw Data'!O1309&gt;0)), 'Raw Data'!H1309, 0))</f>
        <v/>
      </c>
      <c r="H1316">
        <f>IF(ISBLANK('Raw Data'!J1309), 0, IF(AND(1=MATCH(LARGE('Raw Data'!G1309:J1309, 4), 'Raw Data'!G1309:J1309, 0), AND('Raw Data'!O1309-'Raw Data'!P1309&lt;4, 'Raw Data'!O1309-'Raw Data'!P1309&gt;0)), 'Raw Data'!G1309, 0))</f>
        <v/>
      </c>
      <c r="I1316">
        <f>IF(ISBLANK('Raw Data'!J1309), 0, IF(AND(4=MATCH(LARGE('Raw Data'!G1309:J1309, 3), 'Raw Data'!G1309:J1309, 0), 'Raw Data'!P1309-'Raw Data'!O1309&gt;3), 'Raw Data'!J1309, 0))</f>
        <v/>
      </c>
      <c r="J1316">
        <f>IF(ISBLANK('Raw Data'!J1309), 0, IF(AND(3=MATCH(LARGE('Raw Data'!G1309:J1309, 3), 'Raw Data'!G1309:J1309, 0), 'Raw Data'!O1309-'Raw Data'!P1309&gt;3), 'Raw Data'!I1309, 0))</f>
        <v/>
      </c>
      <c r="K1316">
        <f>IF(ISBLANK('Raw Data'!J1309), 0, IF(AND(2=MATCH(LARGE('Raw Data'!G1309:J1309, 3), 'Raw Data'!G1309:J1309, 0), AND('Raw Data'!P1309-'Raw Data'!O1309&lt;4, 'Raw Data'!P1309-'Raw Data'!O1309&gt;0)), 'Raw Data'!H1309, 0))</f>
        <v/>
      </c>
      <c r="L1316">
        <f>IF(ISBLANK('Raw Data'!J1309), 0, IF(AND(1=MATCH(LARGE('Raw Data'!G1309:J1309, 3), 'Raw Data'!G1309:J1309, 0), AND('Raw Data'!O1309-'Raw Data'!P1309&lt;4, 'Raw Data'!O1309-'Raw Data'!P1309&gt;0)), 'Raw Data'!G1309, 0))</f>
        <v/>
      </c>
      <c r="M1316">
        <f>IF(ISBLANK('Raw Data'!J1309), 0, IF(AND(4=MATCH(LARGE('Raw Data'!G1309:J1309, 2), 'Raw Data'!G1309:J1309, 0), 'Raw Data'!P1309-'Raw Data'!O1309&gt;3), 'Raw Data'!J1309, 0))</f>
        <v/>
      </c>
      <c r="N1316">
        <f>IF(ISBLANK('Raw Data'!J1309), 0, IF(AND(3=MATCH(LARGE('Raw Data'!G1309:J1309, 2), 'Raw Data'!G1309:J1309, 0), 'Raw Data'!O1309-'Raw Data'!P1309&gt;3), 'Raw Data'!I1309, 0))</f>
        <v/>
      </c>
      <c r="O1316">
        <f>IF(ISBLANK('Raw Data'!J1309), 0, IF(AND(2=MATCH(LARGE('Raw Data'!G1309:J1309, 2), 'Raw Data'!G1309:J1309, 0), AND('Raw Data'!P1309-'Raw Data'!O1309&lt;4, 'Raw Data'!P1309-'Raw Data'!O1309&gt;0)), 'Raw Data'!H1309, 0))</f>
        <v/>
      </c>
      <c r="P1316">
        <f>IF(ISBLANK('Raw Data'!J1309), 0, IF(AND(1=MATCH(LARGE('Raw Data'!G1309:J1309, 2), 'Raw Data'!G1309:J1309, 0), AND('Raw Data'!O1309-'Raw Data'!P1309&lt;4, 'Raw Data'!O1309-'Raw Data'!P1309&gt;0)), 'Raw Data'!G1309, 0))</f>
        <v/>
      </c>
      <c r="Q1316">
        <f>IF(ISBLANK('Raw Data'!J1309), 0, IF(AND(4=MATCH(LARGE('Raw Data'!G1309:J1309, 1), 'Raw Data'!G1309:J1309, 0), 'Raw Data'!P1309-'Raw Data'!O1309&gt;3), 'Raw Data'!J1309, 0))</f>
        <v/>
      </c>
      <c r="R1316">
        <f>IF(ISBLANK('Raw Data'!J1309), 0, IF(AND(3=MATCH(LARGE('Raw Data'!G1309:J1309, 1), 'Raw Data'!G1309:J1309, 0), 'Raw Data'!O1309-'Raw Data'!P1309&gt;3), 'Raw Data'!I1309, 0))</f>
        <v/>
      </c>
      <c r="S1316">
        <f>IF(AND('Raw Data'!P1309-'Raw Data'!O1309&gt;4, 'Raw Data'!F1309&lt;'Raw Data'!C1309), 'Raw Data'!J1309, 0)</f>
        <v/>
      </c>
      <c r="T1316">
        <f>IF(AND('Raw Data'!O1309-'Raw Data'!P1309&gt;4, 'Raw Data'!F1309&gt;'Raw Data'!C1309), 'Raw Data'!I1309, 0)</f>
        <v/>
      </c>
      <c r="U1316">
        <f>IF(AND('Raw Data'!P1309-'Raw Data'!O1309&lt;3, 'Raw Data'!P1309&gt;'Raw Data'!O1309, 'Raw Data'!F1309&lt;'Raw Data'!C1309), 'Raw Data'!H1309, 0)</f>
        <v/>
      </c>
      <c r="V1316">
        <f>IF(AND('Raw Data'!P1309-'Raw Data'!O1309&lt;3, 'Raw Data'!P1309&gt;'Raw Data'!O1309, 'Raw Data'!F1309&gt;'Raw Data'!C1309), 'Raw Data'!G1309, 0)</f>
        <v/>
      </c>
    </row>
    <row r="1317">
      <c r="A1317">
        <f>IF(AND('Raw Data'!F1310&lt;'Raw Data'!C1310, 'Raw Data'!P1310&gt;'Raw Data'!O1310, 'Raw Data'!P1310-'Raw Data'!O1310&gt;3), 'Raw Data'!J1310, 0)</f>
        <v/>
      </c>
      <c r="B1317">
        <f>IF(AND('Raw Data'!C1310&lt;'Raw Data'!F1310, 'Raw Data'!O1310&gt;'Raw Data'!P1310, 'Raw Data'!O1310-'Raw Data'!P1310&gt;3), 'Raw Data'!I1310, 0)</f>
        <v/>
      </c>
      <c r="C1317">
        <f>IF(AND('Raw Data'!F1310&lt;'Raw Data'!C1310, 'Raw Data'!P1310&gt;'Raw Data'!O1310, 'Raw Data'!P1310-'Raw Data'!O1310&lt;4), 'Raw Data'!H1310, 0)</f>
        <v/>
      </c>
      <c r="D1317">
        <f>IF(AND('Raw Data'!C1310&lt;'Raw Data'!F1310, 'Raw Data'!O1310&gt;'Raw Data'!P1310, 'Raw Data'!O1310-'Raw Data'!P1310&lt;4), 'Raw Data'!G1310, 0)</f>
        <v/>
      </c>
      <c r="E1317">
        <f>IF(ISBLANK('Raw Data'!J1310), 0, IF(AND(4=MATCH(LARGE('Raw Data'!G1310:J1310, 4), 'Raw Data'!G1310:J1310, 0), 'Raw Data'!P1310-'Raw Data'!O1310&gt;3), 'Raw Data'!J1310, 0))</f>
        <v/>
      </c>
      <c r="F1317">
        <f>IF(ISBLANK('Raw Data'!J1310), 0, IF(AND(3=MATCH(LARGE('Raw Data'!G1310:J1310, 4), 'Raw Data'!G1310:J1310, 0), 'Raw Data'!O1310-'Raw Data'!P1310&gt;3), 'Raw Data'!I1310, 0))</f>
        <v/>
      </c>
      <c r="G1317">
        <f>IF(ISBLANK('Raw Data'!J1310), 0, IF(AND(2=MATCH(LARGE('Raw Data'!G1310:J1310, 4), 'Raw Data'!G1310:J1310, 0), AND('Raw Data'!P1310-'Raw Data'!O1310&lt;4, 'Raw Data'!P1310-'Raw Data'!O1310&gt;0)), 'Raw Data'!H1310, 0))</f>
        <v/>
      </c>
      <c r="H1317">
        <f>IF(ISBLANK('Raw Data'!J1310), 0, IF(AND(1=MATCH(LARGE('Raw Data'!G1310:J1310, 4), 'Raw Data'!G1310:J1310, 0), AND('Raw Data'!O1310-'Raw Data'!P1310&lt;4, 'Raw Data'!O1310-'Raw Data'!P1310&gt;0)), 'Raw Data'!G1310, 0))</f>
        <v/>
      </c>
      <c r="I1317">
        <f>IF(ISBLANK('Raw Data'!J1310), 0, IF(AND(4=MATCH(LARGE('Raw Data'!G1310:J1310, 3), 'Raw Data'!G1310:J1310, 0), 'Raw Data'!P1310-'Raw Data'!O1310&gt;3), 'Raw Data'!J1310, 0))</f>
        <v/>
      </c>
      <c r="J1317">
        <f>IF(ISBLANK('Raw Data'!J1310), 0, IF(AND(3=MATCH(LARGE('Raw Data'!G1310:J1310, 3), 'Raw Data'!G1310:J1310, 0), 'Raw Data'!O1310-'Raw Data'!P1310&gt;3), 'Raw Data'!I1310, 0))</f>
        <v/>
      </c>
      <c r="K1317">
        <f>IF(ISBLANK('Raw Data'!J1310), 0, IF(AND(2=MATCH(LARGE('Raw Data'!G1310:J1310, 3), 'Raw Data'!G1310:J1310, 0), AND('Raw Data'!P1310-'Raw Data'!O1310&lt;4, 'Raw Data'!P1310-'Raw Data'!O1310&gt;0)), 'Raw Data'!H1310, 0))</f>
        <v/>
      </c>
      <c r="L1317">
        <f>IF(ISBLANK('Raw Data'!J1310), 0, IF(AND(1=MATCH(LARGE('Raw Data'!G1310:J1310, 3), 'Raw Data'!G1310:J1310, 0), AND('Raw Data'!O1310-'Raw Data'!P1310&lt;4, 'Raw Data'!O1310-'Raw Data'!P1310&gt;0)), 'Raw Data'!G1310, 0))</f>
        <v/>
      </c>
      <c r="M1317">
        <f>IF(ISBLANK('Raw Data'!J1310), 0, IF(AND(4=MATCH(LARGE('Raw Data'!G1310:J1310, 2), 'Raw Data'!G1310:J1310, 0), 'Raw Data'!P1310-'Raw Data'!O1310&gt;3), 'Raw Data'!J1310, 0))</f>
        <v/>
      </c>
      <c r="N1317">
        <f>IF(ISBLANK('Raw Data'!J1310), 0, IF(AND(3=MATCH(LARGE('Raw Data'!G1310:J1310, 2), 'Raw Data'!G1310:J1310, 0), 'Raw Data'!O1310-'Raw Data'!P1310&gt;3), 'Raw Data'!I1310, 0))</f>
        <v/>
      </c>
      <c r="O1317">
        <f>IF(ISBLANK('Raw Data'!J1310), 0, IF(AND(2=MATCH(LARGE('Raw Data'!G1310:J1310, 2), 'Raw Data'!G1310:J1310, 0), AND('Raw Data'!P1310-'Raw Data'!O1310&lt;4, 'Raw Data'!P1310-'Raw Data'!O1310&gt;0)), 'Raw Data'!H1310, 0))</f>
        <v/>
      </c>
      <c r="P1317">
        <f>IF(ISBLANK('Raw Data'!J1310), 0, IF(AND(1=MATCH(LARGE('Raw Data'!G1310:J1310, 2), 'Raw Data'!G1310:J1310, 0), AND('Raw Data'!O1310-'Raw Data'!P1310&lt;4, 'Raw Data'!O1310-'Raw Data'!P1310&gt;0)), 'Raw Data'!G1310, 0))</f>
        <v/>
      </c>
      <c r="Q1317">
        <f>IF(ISBLANK('Raw Data'!J1310), 0, IF(AND(4=MATCH(LARGE('Raw Data'!G1310:J1310, 1), 'Raw Data'!G1310:J1310, 0), 'Raw Data'!P1310-'Raw Data'!O1310&gt;3), 'Raw Data'!J1310, 0))</f>
        <v/>
      </c>
      <c r="R1317">
        <f>IF(ISBLANK('Raw Data'!J1310), 0, IF(AND(3=MATCH(LARGE('Raw Data'!G1310:J1310, 1), 'Raw Data'!G1310:J1310, 0), 'Raw Data'!O1310-'Raw Data'!P1310&gt;3), 'Raw Data'!I1310, 0))</f>
        <v/>
      </c>
      <c r="S1317">
        <f>IF(AND('Raw Data'!P1310-'Raw Data'!O1310&gt;4, 'Raw Data'!F1310&lt;'Raw Data'!C1310), 'Raw Data'!J1310, 0)</f>
        <v/>
      </c>
      <c r="T1317">
        <f>IF(AND('Raw Data'!O1310-'Raw Data'!P1310&gt;4, 'Raw Data'!F1310&gt;'Raw Data'!C1310), 'Raw Data'!I1310, 0)</f>
        <v/>
      </c>
      <c r="U1317">
        <f>IF(AND('Raw Data'!P1310-'Raw Data'!O1310&lt;3, 'Raw Data'!P1310&gt;'Raw Data'!O1310, 'Raw Data'!F1310&lt;'Raw Data'!C1310), 'Raw Data'!H1310, 0)</f>
        <v/>
      </c>
      <c r="V1317">
        <f>IF(AND('Raw Data'!P1310-'Raw Data'!O1310&lt;3, 'Raw Data'!P1310&gt;'Raw Data'!O1310, 'Raw Data'!F1310&gt;'Raw Data'!C1310), 'Raw Data'!G1310, 0)</f>
        <v/>
      </c>
    </row>
    <row r="1318">
      <c r="A1318">
        <f>IF(AND('Raw Data'!F1311&lt;'Raw Data'!C1311, 'Raw Data'!P1311&gt;'Raw Data'!O1311, 'Raw Data'!P1311-'Raw Data'!O1311&gt;3), 'Raw Data'!J1311, 0)</f>
        <v/>
      </c>
      <c r="B1318">
        <f>IF(AND('Raw Data'!C1311&lt;'Raw Data'!F1311, 'Raw Data'!O1311&gt;'Raw Data'!P1311, 'Raw Data'!O1311-'Raw Data'!P1311&gt;3), 'Raw Data'!I1311, 0)</f>
        <v/>
      </c>
      <c r="C1318">
        <f>IF(AND('Raw Data'!F1311&lt;'Raw Data'!C1311, 'Raw Data'!P1311&gt;'Raw Data'!O1311, 'Raw Data'!P1311-'Raw Data'!O1311&lt;4), 'Raw Data'!H1311, 0)</f>
        <v/>
      </c>
      <c r="D1318">
        <f>IF(AND('Raw Data'!C1311&lt;'Raw Data'!F1311, 'Raw Data'!O1311&gt;'Raw Data'!P1311, 'Raw Data'!O1311-'Raw Data'!P1311&lt;4), 'Raw Data'!G1311, 0)</f>
        <v/>
      </c>
      <c r="E1318">
        <f>IF(ISBLANK('Raw Data'!J1311), 0, IF(AND(4=MATCH(LARGE('Raw Data'!G1311:J1311, 4), 'Raw Data'!G1311:J1311, 0), 'Raw Data'!P1311-'Raw Data'!O1311&gt;3), 'Raw Data'!J1311, 0))</f>
        <v/>
      </c>
      <c r="F1318">
        <f>IF(ISBLANK('Raw Data'!J1311), 0, IF(AND(3=MATCH(LARGE('Raw Data'!G1311:J1311, 4), 'Raw Data'!G1311:J1311, 0), 'Raw Data'!O1311-'Raw Data'!P1311&gt;3), 'Raw Data'!I1311, 0))</f>
        <v/>
      </c>
      <c r="G1318">
        <f>IF(ISBLANK('Raw Data'!J1311), 0, IF(AND(2=MATCH(LARGE('Raw Data'!G1311:J1311, 4), 'Raw Data'!G1311:J1311, 0), AND('Raw Data'!P1311-'Raw Data'!O1311&lt;4, 'Raw Data'!P1311-'Raw Data'!O1311&gt;0)), 'Raw Data'!H1311, 0))</f>
        <v/>
      </c>
      <c r="H1318">
        <f>IF(ISBLANK('Raw Data'!J1311), 0, IF(AND(1=MATCH(LARGE('Raw Data'!G1311:J1311, 4), 'Raw Data'!G1311:J1311, 0), AND('Raw Data'!O1311-'Raw Data'!P1311&lt;4, 'Raw Data'!O1311-'Raw Data'!P1311&gt;0)), 'Raw Data'!G1311, 0))</f>
        <v/>
      </c>
      <c r="I1318">
        <f>IF(ISBLANK('Raw Data'!J1311), 0, IF(AND(4=MATCH(LARGE('Raw Data'!G1311:J1311, 3), 'Raw Data'!G1311:J1311, 0), 'Raw Data'!P1311-'Raw Data'!O1311&gt;3), 'Raw Data'!J1311, 0))</f>
        <v/>
      </c>
      <c r="J1318">
        <f>IF(ISBLANK('Raw Data'!J1311), 0, IF(AND(3=MATCH(LARGE('Raw Data'!G1311:J1311, 3), 'Raw Data'!G1311:J1311, 0), 'Raw Data'!O1311-'Raw Data'!P1311&gt;3), 'Raw Data'!I1311, 0))</f>
        <v/>
      </c>
      <c r="K1318">
        <f>IF(ISBLANK('Raw Data'!J1311), 0, IF(AND(2=MATCH(LARGE('Raw Data'!G1311:J1311, 3), 'Raw Data'!G1311:J1311, 0), AND('Raw Data'!P1311-'Raw Data'!O1311&lt;4, 'Raw Data'!P1311-'Raw Data'!O1311&gt;0)), 'Raw Data'!H1311, 0))</f>
        <v/>
      </c>
      <c r="L1318">
        <f>IF(ISBLANK('Raw Data'!J1311), 0, IF(AND(1=MATCH(LARGE('Raw Data'!G1311:J1311, 3), 'Raw Data'!G1311:J1311, 0), AND('Raw Data'!O1311-'Raw Data'!P1311&lt;4, 'Raw Data'!O1311-'Raw Data'!P1311&gt;0)), 'Raw Data'!G1311, 0))</f>
        <v/>
      </c>
      <c r="M1318">
        <f>IF(ISBLANK('Raw Data'!J1311), 0, IF(AND(4=MATCH(LARGE('Raw Data'!G1311:J1311, 2), 'Raw Data'!G1311:J1311, 0), 'Raw Data'!P1311-'Raw Data'!O1311&gt;3), 'Raw Data'!J1311, 0))</f>
        <v/>
      </c>
      <c r="N1318">
        <f>IF(ISBLANK('Raw Data'!J1311), 0, IF(AND(3=MATCH(LARGE('Raw Data'!G1311:J1311, 2), 'Raw Data'!G1311:J1311, 0), 'Raw Data'!O1311-'Raw Data'!P1311&gt;3), 'Raw Data'!I1311, 0))</f>
        <v/>
      </c>
      <c r="O1318">
        <f>IF(ISBLANK('Raw Data'!J1311), 0, IF(AND(2=MATCH(LARGE('Raw Data'!G1311:J1311, 2), 'Raw Data'!G1311:J1311, 0), AND('Raw Data'!P1311-'Raw Data'!O1311&lt;4, 'Raw Data'!P1311-'Raw Data'!O1311&gt;0)), 'Raw Data'!H1311, 0))</f>
        <v/>
      </c>
      <c r="P1318">
        <f>IF(ISBLANK('Raw Data'!J1311), 0, IF(AND(1=MATCH(LARGE('Raw Data'!G1311:J1311, 2), 'Raw Data'!G1311:J1311, 0), AND('Raw Data'!O1311-'Raw Data'!P1311&lt;4, 'Raw Data'!O1311-'Raw Data'!P1311&gt;0)), 'Raw Data'!G1311, 0))</f>
        <v/>
      </c>
      <c r="Q1318">
        <f>IF(ISBLANK('Raw Data'!J1311), 0, IF(AND(4=MATCH(LARGE('Raw Data'!G1311:J1311, 1), 'Raw Data'!G1311:J1311, 0), 'Raw Data'!P1311-'Raw Data'!O1311&gt;3), 'Raw Data'!J1311, 0))</f>
        <v/>
      </c>
      <c r="R1318">
        <f>IF(ISBLANK('Raw Data'!J1311), 0, IF(AND(3=MATCH(LARGE('Raw Data'!G1311:J1311, 1), 'Raw Data'!G1311:J1311, 0), 'Raw Data'!O1311-'Raw Data'!P1311&gt;3), 'Raw Data'!I1311, 0))</f>
        <v/>
      </c>
      <c r="S1318">
        <f>IF(AND('Raw Data'!P1311-'Raw Data'!O1311&gt;4, 'Raw Data'!F1311&lt;'Raw Data'!C1311), 'Raw Data'!J1311, 0)</f>
        <v/>
      </c>
      <c r="T1318">
        <f>IF(AND('Raw Data'!O1311-'Raw Data'!P1311&gt;4, 'Raw Data'!F1311&gt;'Raw Data'!C1311), 'Raw Data'!I1311, 0)</f>
        <v/>
      </c>
      <c r="U1318">
        <f>IF(AND('Raw Data'!P1311-'Raw Data'!O1311&lt;3, 'Raw Data'!P1311&gt;'Raw Data'!O1311, 'Raw Data'!F1311&lt;'Raw Data'!C1311), 'Raw Data'!H1311, 0)</f>
        <v/>
      </c>
      <c r="V1318">
        <f>IF(AND('Raw Data'!P1311-'Raw Data'!O1311&lt;3, 'Raw Data'!P1311&gt;'Raw Data'!O1311, 'Raw Data'!F1311&gt;'Raw Data'!C1311), 'Raw Data'!G1311, 0)</f>
        <v/>
      </c>
    </row>
    <row r="1319">
      <c r="A1319">
        <f>IF(AND('Raw Data'!F1312&lt;'Raw Data'!C1312, 'Raw Data'!P1312&gt;'Raw Data'!O1312, 'Raw Data'!P1312-'Raw Data'!O1312&gt;3), 'Raw Data'!J1312, 0)</f>
        <v/>
      </c>
      <c r="B1319">
        <f>IF(AND('Raw Data'!C1312&lt;'Raw Data'!F1312, 'Raw Data'!O1312&gt;'Raw Data'!P1312, 'Raw Data'!O1312-'Raw Data'!P1312&gt;3), 'Raw Data'!I1312, 0)</f>
        <v/>
      </c>
      <c r="C1319">
        <f>IF(AND('Raw Data'!F1312&lt;'Raw Data'!C1312, 'Raw Data'!P1312&gt;'Raw Data'!O1312, 'Raw Data'!P1312-'Raw Data'!O1312&lt;4), 'Raw Data'!H1312, 0)</f>
        <v/>
      </c>
      <c r="D1319">
        <f>IF(AND('Raw Data'!C1312&lt;'Raw Data'!F1312, 'Raw Data'!O1312&gt;'Raw Data'!P1312, 'Raw Data'!O1312-'Raw Data'!P1312&lt;4), 'Raw Data'!G1312, 0)</f>
        <v/>
      </c>
      <c r="E1319">
        <f>IF(ISBLANK('Raw Data'!J1312), 0, IF(AND(4=MATCH(LARGE('Raw Data'!G1312:J1312, 4), 'Raw Data'!G1312:J1312, 0), 'Raw Data'!P1312-'Raw Data'!O1312&gt;3), 'Raw Data'!J1312, 0))</f>
        <v/>
      </c>
      <c r="F1319">
        <f>IF(ISBLANK('Raw Data'!J1312), 0, IF(AND(3=MATCH(LARGE('Raw Data'!G1312:J1312, 4), 'Raw Data'!G1312:J1312, 0), 'Raw Data'!O1312-'Raw Data'!P1312&gt;3), 'Raw Data'!I1312, 0))</f>
        <v/>
      </c>
      <c r="G1319">
        <f>IF(ISBLANK('Raw Data'!J1312), 0, IF(AND(2=MATCH(LARGE('Raw Data'!G1312:J1312, 4), 'Raw Data'!G1312:J1312, 0), AND('Raw Data'!P1312-'Raw Data'!O1312&lt;4, 'Raw Data'!P1312-'Raw Data'!O1312&gt;0)), 'Raw Data'!H1312, 0))</f>
        <v/>
      </c>
      <c r="H1319">
        <f>IF(ISBLANK('Raw Data'!J1312), 0, IF(AND(1=MATCH(LARGE('Raw Data'!G1312:J1312, 4), 'Raw Data'!G1312:J1312, 0), AND('Raw Data'!O1312-'Raw Data'!P1312&lt;4, 'Raw Data'!O1312-'Raw Data'!P1312&gt;0)), 'Raw Data'!G1312, 0))</f>
        <v/>
      </c>
      <c r="I1319">
        <f>IF(ISBLANK('Raw Data'!J1312), 0, IF(AND(4=MATCH(LARGE('Raw Data'!G1312:J1312, 3), 'Raw Data'!G1312:J1312, 0), 'Raw Data'!P1312-'Raw Data'!O1312&gt;3), 'Raw Data'!J1312, 0))</f>
        <v/>
      </c>
      <c r="J1319">
        <f>IF(ISBLANK('Raw Data'!J1312), 0, IF(AND(3=MATCH(LARGE('Raw Data'!G1312:J1312, 3), 'Raw Data'!G1312:J1312, 0), 'Raw Data'!O1312-'Raw Data'!P1312&gt;3), 'Raw Data'!I1312, 0))</f>
        <v/>
      </c>
      <c r="K1319">
        <f>IF(ISBLANK('Raw Data'!J1312), 0, IF(AND(2=MATCH(LARGE('Raw Data'!G1312:J1312, 3), 'Raw Data'!G1312:J1312, 0), AND('Raw Data'!P1312-'Raw Data'!O1312&lt;4, 'Raw Data'!P1312-'Raw Data'!O1312&gt;0)), 'Raw Data'!H1312, 0))</f>
        <v/>
      </c>
      <c r="L1319">
        <f>IF(ISBLANK('Raw Data'!J1312), 0, IF(AND(1=MATCH(LARGE('Raw Data'!G1312:J1312, 3), 'Raw Data'!G1312:J1312, 0), AND('Raw Data'!O1312-'Raw Data'!P1312&lt;4, 'Raw Data'!O1312-'Raw Data'!P1312&gt;0)), 'Raw Data'!G1312, 0))</f>
        <v/>
      </c>
      <c r="M1319">
        <f>IF(ISBLANK('Raw Data'!J1312), 0, IF(AND(4=MATCH(LARGE('Raw Data'!G1312:J1312, 2), 'Raw Data'!G1312:J1312, 0), 'Raw Data'!P1312-'Raw Data'!O1312&gt;3), 'Raw Data'!J1312, 0))</f>
        <v/>
      </c>
      <c r="N1319">
        <f>IF(ISBLANK('Raw Data'!J1312), 0, IF(AND(3=MATCH(LARGE('Raw Data'!G1312:J1312, 2), 'Raw Data'!G1312:J1312, 0), 'Raw Data'!O1312-'Raw Data'!P1312&gt;3), 'Raw Data'!I1312, 0))</f>
        <v/>
      </c>
      <c r="O1319">
        <f>IF(ISBLANK('Raw Data'!J1312), 0, IF(AND(2=MATCH(LARGE('Raw Data'!G1312:J1312, 2), 'Raw Data'!G1312:J1312, 0), AND('Raw Data'!P1312-'Raw Data'!O1312&lt;4, 'Raw Data'!P1312-'Raw Data'!O1312&gt;0)), 'Raw Data'!H1312, 0))</f>
        <v/>
      </c>
      <c r="P1319">
        <f>IF(ISBLANK('Raw Data'!J1312), 0, IF(AND(1=MATCH(LARGE('Raw Data'!G1312:J1312, 2), 'Raw Data'!G1312:J1312, 0), AND('Raw Data'!O1312-'Raw Data'!P1312&lt;4, 'Raw Data'!O1312-'Raw Data'!P1312&gt;0)), 'Raw Data'!G1312, 0))</f>
        <v/>
      </c>
      <c r="Q1319">
        <f>IF(ISBLANK('Raw Data'!J1312), 0, IF(AND(4=MATCH(LARGE('Raw Data'!G1312:J1312, 1), 'Raw Data'!G1312:J1312, 0), 'Raw Data'!P1312-'Raw Data'!O1312&gt;3), 'Raw Data'!J1312, 0))</f>
        <v/>
      </c>
      <c r="R1319">
        <f>IF(ISBLANK('Raw Data'!J1312), 0, IF(AND(3=MATCH(LARGE('Raw Data'!G1312:J1312, 1), 'Raw Data'!G1312:J1312, 0), 'Raw Data'!O1312-'Raw Data'!P1312&gt;3), 'Raw Data'!I1312, 0))</f>
        <v/>
      </c>
      <c r="S1319">
        <f>IF(AND('Raw Data'!P1312-'Raw Data'!O1312&gt;4, 'Raw Data'!F1312&lt;'Raw Data'!C1312), 'Raw Data'!J1312, 0)</f>
        <v/>
      </c>
      <c r="T1319">
        <f>IF(AND('Raw Data'!O1312-'Raw Data'!P1312&gt;4, 'Raw Data'!F1312&gt;'Raw Data'!C1312), 'Raw Data'!I1312, 0)</f>
        <v/>
      </c>
      <c r="U1319">
        <f>IF(AND('Raw Data'!P1312-'Raw Data'!O1312&lt;3, 'Raw Data'!P1312&gt;'Raw Data'!O1312, 'Raw Data'!F1312&lt;'Raw Data'!C1312), 'Raw Data'!H1312, 0)</f>
        <v/>
      </c>
      <c r="V1319">
        <f>IF(AND('Raw Data'!P1312-'Raw Data'!O1312&lt;3, 'Raw Data'!P1312&gt;'Raw Data'!O1312, 'Raw Data'!F1312&gt;'Raw Data'!C1312), 'Raw Data'!G1312, 0)</f>
        <v/>
      </c>
    </row>
    <row r="1320">
      <c r="A1320">
        <f>IF(AND('Raw Data'!F1313&lt;'Raw Data'!C1313, 'Raw Data'!P1313&gt;'Raw Data'!O1313, 'Raw Data'!P1313-'Raw Data'!O1313&gt;3), 'Raw Data'!J1313, 0)</f>
        <v/>
      </c>
      <c r="B1320">
        <f>IF(AND('Raw Data'!C1313&lt;'Raw Data'!F1313, 'Raw Data'!O1313&gt;'Raw Data'!P1313, 'Raw Data'!O1313-'Raw Data'!P1313&gt;3), 'Raw Data'!I1313, 0)</f>
        <v/>
      </c>
      <c r="C1320">
        <f>IF(AND('Raw Data'!F1313&lt;'Raw Data'!C1313, 'Raw Data'!P1313&gt;'Raw Data'!O1313, 'Raw Data'!P1313-'Raw Data'!O1313&lt;4), 'Raw Data'!H1313, 0)</f>
        <v/>
      </c>
      <c r="D1320">
        <f>IF(AND('Raw Data'!C1313&lt;'Raw Data'!F1313, 'Raw Data'!O1313&gt;'Raw Data'!P1313, 'Raw Data'!O1313-'Raw Data'!P1313&lt;4), 'Raw Data'!G1313, 0)</f>
        <v/>
      </c>
      <c r="E1320">
        <f>IF(ISBLANK('Raw Data'!J1313), 0, IF(AND(4=MATCH(LARGE('Raw Data'!G1313:J1313, 4), 'Raw Data'!G1313:J1313, 0), 'Raw Data'!P1313-'Raw Data'!O1313&gt;3), 'Raw Data'!J1313, 0))</f>
        <v/>
      </c>
      <c r="F1320">
        <f>IF(ISBLANK('Raw Data'!J1313), 0, IF(AND(3=MATCH(LARGE('Raw Data'!G1313:J1313, 4), 'Raw Data'!G1313:J1313, 0), 'Raw Data'!O1313-'Raw Data'!P1313&gt;3), 'Raw Data'!I1313, 0))</f>
        <v/>
      </c>
      <c r="G1320">
        <f>IF(ISBLANK('Raw Data'!J1313), 0, IF(AND(2=MATCH(LARGE('Raw Data'!G1313:J1313, 4), 'Raw Data'!G1313:J1313, 0), AND('Raw Data'!P1313-'Raw Data'!O1313&lt;4, 'Raw Data'!P1313-'Raw Data'!O1313&gt;0)), 'Raw Data'!H1313, 0))</f>
        <v/>
      </c>
      <c r="H1320">
        <f>IF(ISBLANK('Raw Data'!J1313), 0, IF(AND(1=MATCH(LARGE('Raw Data'!G1313:J1313, 4), 'Raw Data'!G1313:J1313, 0), AND('Raw Data'!O1313-'Raw Data'!P1313&lt;4, 'Raw Data'!O1313-'Raw Data'!P1313&gt;0)), 'Raw Data'!G1313, 0))</f>
        <v/>
      </c>
      <c r="I1320">
        <f>IF(ISBLANK('Raw Data'!J1313), 0, IF(AND(4=MATCH(LARGE('Raw Data'!G1313:J1313, 3), 'Raw Data'!G1313:J1313, 0), 'Raw Data'!P1313-'Raw Data'!O1313&gt;3), 'Raw Data'!J1313, 0))</f>
        <v/>
      </c>
      <c r="J1320">
        <f>IF(ISBLANK('Raw Data'!J1313), 0, IF(AND(3=MATCH(LARGE('Raw Data'!G1313:J1313, 3), 'Raw Data'!G1313:J1313, 0), 'Raw Data'!O1313-'Raw Data'!P1313&gt;3), 'Raw Data'!I1313, 0))</f>
        <v/>
      </c>
      <c r="K1320">
        <f>IF(ISBLANK('Raw Data'!J1313), 0, IF(AND(2=MATCH(LARGE('Raw Data'!G1313:J1313, 3), 'Raw Data'!G1313:J1313, 0), AND('Raw Data'!P1313-'Raw Data'!O1313&lt;4, 'Raw Data'!P1313-'Raw Data'!O1313&gt;0)), 'Raw Data'!H1313, 0))</f>
        <v/>
      </c>
      <c r="L1320">
        <f>IF(ISBLANK('Raw Data'!J1313), 0, IF(AND(1=MATCH(LARGE('Raw Data'!G1313:J1313, 3), 'Raw Data'!G1313:J1313, 0), AND('Raw Data'!O1313-'Raw Data'!P1313&lt;4, 'Raw Data'!O1313-'Raw Data'!P1313&gt;0)), 'Raw Data'!G1313, 0))</f>
        <v/>
      </c>
      <c r="M1320">
        <f>IF(ISBLANK('Raw Data'!J1313), 0, IF(AND(4=MATCH(LARGE('Raw Data'!G1313:J1313, 2), 'Raw Data'!G1313:J1313, 0), 'Raw Data'!P1313-'Raw Data'!O1313&gt;3), 'Raw Data'!J1313, 0))</f>
        <v/>
      </c>
      <c r="N1320">
        <f>IF(ISBLANK('Raw Data'!J1313), 0, IF(AND(3=MATCH(LARGE('Raw Data'!G1313:J1313, 2), 'Raw Data'!G1313:J1313, 0), 'Raw Data'!O1313-'Raw Data'!P1313&gt;3), 'Raw Data'!I1313, 0))</f>
        <v/>
      </c>
      <c r="O1320">
        <f>IF(ISBLANK('Raw Data'!J1313), 0, IF(AND(2=MATCH(LARGE('Raw Data'!G1313:J1313, 2), 'Raw Data'!G1313:J1313, 0), AND('Raw Data'!P1313-'Raw Data'!O1313&lt;4, 'Raw Data'!P1313-'Raw Data'!O1313&gt;0)), 'Raw Data'!H1313, 0))</f>
        <v/>
      </c>
      <c r="P1320">
        <f>IF(ISBLANK('Raw Data'!J1313), 0, IF(AND(1=MATCH(LARGE('Raw Data'!G1313:J1313, 2), 'Raw Data'!G1313:J1313, 0), AND('Raw Data'!O1313-'Raw Data'!P1313&lt;4, 'Raw Data'!O1313-'Raw Data'!P1313&gt;0)), 'Raw Data'!G1313, 0))</f>
        <v/>
      </c>
      <c r="Q1320">
        <f>IF(ISBLANK('Raw Data'!J1313), 0, IF(AND(4=MATCH(LARGE('Raw Data'!G1313:J1313, 1), 'Raw Data'!G1313:J1313, 0), 'Raw Data'!P1313-'Raw Data'!O1313&gt;3), 'Raw Data'!J1313, 0))</f>
        <v/>
      </c>
      <c r="R1320">
        <f>IF(ISBLANK('Raw Data'!J1313), 0, IF(AND(3=MATCH(LARGE('Raw Data'!G1313:J1313, 1), 'Raw Data'!G1313:J1313, 0), 'Raw Data'!O1313-'Raw Data'!P1313&gt;3), 'Raw Data'!I1313, 0))</f>
        <v/>
      </c>
      <c r="S1320">
        <f>IF(AND('Raw Data'!P1313-'Raw Data'!O1313&gt;4, 'Raw Data'!F1313&lt;'Raw Data'!C1313), 'Raw Data'!J1313, 0)</f>
        <v/>
      </c>
      <c r="T1320">
        <f>IF(AND('Raw Data'!O1313-'Raw Data'!P1313&gt;4, 'Raw Data'!F1313&gt;'Raw Data'!C1313), 'Raw Data'!I1313, 0)</f>
        <v/>
      </c>
      <c r="U1320">
        <f>IF(AND('Raw Data'!P1313-'Raw Data'!O1313&lt;3, 'Raw Data'!P1313&gt;'Raw Data'!O1313, 'Raw Data'!F1313&lt;'Raw Data'!C1313), 'Raw Data'!H1313, 0)</f>
        <v/>
      </c>
      <c r="V1320">
        <f>IF(AND('Raw Data'!P1313-'Raw Data'!O1313&lt;3, 'Raw Data'!P1313&gt;'Raw Data'!O1313, 'Raw Data'!F1313&gt;'Raw Data'!C1313), 'Raw Data'!G1313, 0)</f>
        <v/>
      </c>
    </row>
    <row r="1321">
      <c r="A1321">
        <f>IF(AND('Raw Data'!F1314&lt;'Raw Data'!C1314, 'Raw Data'!P1314&gt;'Raw Data'!O1314, 'Raw Data'!P1314-'Raw Data'!O1314&gt;3), 'Raw Data'!J1314, 0)</f>
        <v/>
      </c>
      <c r="B1321">
        <f>IF(AND('Raw Data'!C1314&lt;'Raw Data'!F1314, 'Raw Data'!O1314&gt;'Raw Data'!P1314, 'Raw Data'!O1314-'Raw Data'!P1314&gt;3), 'Raw Data'!I1314, 0)</f>
        <v/>
      </c>
      <c r="C1321">
        <f>IF(AND('Raw Data'!F1314&lt;'Raw Data'!C1314, 'Raw Data'!P1314&gt;'Raw Data'!O1314, 'Raw Data'!P1314-'Raw Data'!O1314&lt;4), 'Raw Data'!H1314, 0)</f>
        <v/>
      </c>
      <c r="D1321">
        <f>IF(AND('Raw Data'!C1314&lt;'Raw Data'!F1314, 'Raw Data'!O1314&gt;'Raw Data'!P1314, 'Raw Data'!O1314-'Raw Data'!P1314&lt;4), 'Raw Data'!G1314, 0)</f>
        <v/>
      </c>
      <c r="E1321">
        <f>IF(ISBLANK('Raw Data'!J1314), 0, IF(AND(4=MATCH(LARGE('Raw Data'!G1314:J1314, 4), 'Raw Data'!G1314:J1314, 0), 'Raw Data'!P1314-'Raw Data'!O1314&gt;3), 'Raw Data'!J1314, 0))</f>
        <v/>
      </c>
      <c r="F1321">
        <f>IF(ISBLANK('Raw Data'!J1314), 0, IF(AND(3=MATCH(LARGE('Raw Data'!G1314:J1314, 4), 'Raw Data'!G1314:J1314, 0), 'Raw Data'!O1314-'Raw Data'!P1314&gt;3), 'Raw Data'!I1314, 0))</f>
        <v/>
      </c>
      <c r="G1321">
        <f>IF(ISBLANK('Raw Data'!J1314), 0, IF(AND(2=MATCH(LARGE('Raw Data'!G1314:J1314, 4), 'Raw Data'!G1314:J1314, 0), AND('Raw Data'!P1314-'Raw Data'!O1314&lt;4, 'Raw Data'!P1314-'Raw Data'!O1314&gt;0)), 'Raw Data'!H1314, 0))</f>
        <v/>
      </c>
      <c r="H1321">
        <f>IF(ISBLANK('Raw Data'!J1314), 0, IF(AND(1=MATCH(LARGE('Raw Data'!G1314:J1314, 4), 'Raw Data'!G1314:J1314, 0), AND('Raw Data'!O1314-'Raw Data'!P1314&lt;4, 'Raw Data'!O1314-'Raw Data'!P1314&gt;0)), 'Raw Data'!G1314, 0))</f>
        <v/>
      </c>
      <c r="I1321">
        <f>IF(ISBLANK('Raw Data'!J1314), 0, IF(AND(4=MATCH(LARGE('Raw Data'!G1314:J1314, 3), 'Raw Data'!G1314:J1314, 0), 'Raw Data'!P1314-'Raw Data'!O1314&gt;3), 'Raw Data'!J1314, 0))</f>
        <v/>
      </c>
      <c r="J1321">
        <f>IF(ISBLANK('Raw Data'!J1314), 0, IF(AND(3=MATCH(LARGE('Raw Data'!G1314:J1314, 3), 'Raw Data'!G1314:J1314, 0), 'Raw Data'!O1314-'Raw Data'!P1314&gt;3), 'Raw Data'!I1314, 0))</f>
        <v/>
      </c>
      <c r="K1321">
        <f>IF(ISBLANK('Raw Data'!J1314), 0, IF(AND(2=MATCH(LARGE('Raw Data'!G1314:J1314, 3), 'Raw Data'!G1314:J1314, 0), AND('Raw Data'!P1314-'Raw Data'!O1314&lt;4, 'Raw Data'!P1314-'Raw Data'!O1314&gt;0)), 'Raw Data'!H1314, 0))</f>
        <v/>
      </c>
      <c r="L1321">
        <f>IF(ISBLANK('Raw Data'!J1314), 0, IF(AND(1=MATCH(LARGE('Raw Data'!G1314:J1314, 3), 'Raw Data'!G1314:J1314, 0), AND('Raw Data'!O1314-'Raw Data'!P1314&lt;4, 'Raw Data'!O1314-'Raw Data'!P1314&gt;0)), 'Raw Data'!G1314, 0))</f>
        <v/>
      </c>
      <c r="M1321">
        <f>IF(ISBLANK('Raw Data'!J1314), 0, IF(AND(4=MATCH(LARGE('Raw Data'!G1314:J1314, 2), 'Raw Data'!G1314:J1314, 0), 'Raw Data'!P1314-'Raw Data'!O1314&gt;3), 'Raw Data'!J1314, 0))</f>
        <v/>
      </c>
      <c r="N1321">
        <f>IF(ISBLANK('Raw Data'!J1314), 0, IF(AND(3=MATCH(LARGE('Raw Data'!G1314:J1314, 2), 'Raw Data'!G1314:J1314, 0), 'Raw Data'!O1314-'Raw Data'!P1314&gt;3), 'Raw Data'!I1314, 0))</f>
        <v/>
      </c>
      <c r="O1321">
        <f>IF(ISBLANK('Raw Data'!J1314), 0, IF(AND(2=MATCH(LARGE('Raw Data'!G1314:J1314, 2), 'Raw Data'!G1314:J1314, 0), AND('Raw Data'!P1314-'Raw Data'!O1314&lt;4, 'Raw Data'!P1314-'Raw Data'!O1314&gt;0)), 'Raw Data'!H1314, 0))</f>
        <v/>
      </c>
      <c r="P1321">
        <f>IF(ISBLANK('Raw Data'!J1314), 0, IF(AND(1=MATCH(LARGE('Raw Data'!G1314:J1314, 2), 'Raw Data'!G1314:J1314, 0), AND('Raw Data'!O1314-'Raw Data'!P1314&lt;4, 'Raw Data'!O1314-'Raw Data'!P1314&gt;0)), 'Raw Data'!G1314, 0))</f>
        <v/>
      </c>
      <c r="Q1321">
        <f>IF(ISBLANK('Raw Data'!J1314), 0, IF(AND(4=MATCH(LARGE('Raw Data'!G1314:J1314, 1), 'Raw Data'!G1314:J1314, 0), 'Raw Data'!P1314-'Raw Data'!O1314&gt;3), 'Raw Data'!J1314, 0))</f>
        <v/>
      </c>
      <c r="R1321">
        <f>IF(ISBLANK('Raw Data'!J1314), 0, IF(AND(3=MATCH(LARGE('Raw Data'!G1314:J1314, 1), 'Raw Data'!G1314:J1314, 0), 'Raw Data'!O1314-'Raw Data'!P1314&gt;3), 'Raw Data'!I1314, 0))</f>
        <v/>
      </c>
      <c r="S1321">
        <f>IF(AND('Raw Data'!P1314-'Raw Data'!O1314&gt;4, 'Raw Data'!F1314&lt;'Raw Data'!C1314), 'Raw Data'!J1314, 0)</f>
        <v/>
      </c>
      <c r="T1321">
        <f>IF(AND('Raw Data'!O1314-'Raw Data'!P1314&gt;4, 'Raw Data'!F1314&gt;'Raw Data'!C1314), 'Raw Data'!I1314, 0)</f>
        <v/>
      </c>
      <c r="U1321">
        <f>IF(AND('Raw Data'!P1314-'Raw Data'!O1314&lt;3, 'Raw Data'!P1314&gt;'Raw Data'!O1314, 'Raw Data'!F1314&lt;'Raw Data'!C1314), 'Raw Data'!H1314, 0)</f>
        <v/>
      </c>
      <c r="V1321">
        <f>IF(AND('Raw Data'!P1314-'Raw Data'!O1314&lt;3, 'Raw Data'!P1314&gt;'Raw Data'!O1314, 'Raw Data'!F1314&gt;'Raw Data'!C1314), 'Raw Data'!G1314, 0)</f>
        <v/>
      </c>
    </row>
    <row r="1322">
      <c r="A1322">
        <f>IF(AND('Raw Data'!F1315&lt;'Raw Data'!C1315, 'Raw Data'!P1315&gt;'Raw Data'!O1315, 'Raw Data'!P1315-'Raw Data'!O1315&gt;3), 'Raw Data'!J1315, 0)</f>
        <v/>
      </c>
      <c r="B1322">
        <f>IF(AND('Raw Data'!C1315&lt;'Raw Data'!F1315, 'Raw Data'!O1315&gt;'Raw Data'!P1315, 'Raw Data'!O1315-'Raw Data'!P1315&gt;3), 'Raw Data'!I1315, 0)</f>
        <v/>
      </c>
      <c r="C1322">
        <f>IF(AND('Raw Data'!F1315&lt;'Raw Data'!C1315, 'Raw Data'!P1315&gt;'Raw Data'!O1315, 'Raw Data'!P1315-'Raw Data'!O1315&lt;4), 'Raw Data'!H1315, 0)</f>
        <v/>
      </c>
      <c r="D1322">
        <f>IF(AND('Raw Data'!C1315&lt;'Raw Data'!F1315, 'Raw Data'!O1315&gt;'Raw Data'!P1315, 'Raw Data'!O1315-'Raw Data'!P1315&lt;4), 'Raw Data'!G1315, 0)</f>
        <v/>
      </c>
      <c r="E1322">
        <f>IF(ISBLANK('Raw Data'!J1315), 0, IF(AND(4=MATCH(LARGE('Raw Data'!G1315:J1315, 4), 'Raw Data'!G1315:J1315, 0), 'Raw Data'!P1315-'Raw Data'!O1315&gt;3), 'Raw Data'!J1315, 0))</f>
        <v/>
      </c>
      <c r="F1322">
        <f>IF(ISBLANK('Raw Data'!J1315), 0, IF(AND(3=MATCH(LARGE('Raw Data'!G1315:J1315, 4), 'Raw Data'!G1315:J1315, 0), 'Raw Data'!O1315-'Raw Data'!P1315&gt;3), 'Raw Data'!I1315, 0))</f>
        <v/>
      </c>
      <c r="G1322">
        <f>IF(ISBLANK('Raw Data'!J1315), 0, IF(AND(2=MATCH(LARGE('Raw Data'!G1315:J1315, 4), 'Raw Data'!G1315:J1315, 0), AND('Raw Data'!P1315-'Raw Data'!O1315&lt;4, 'Raw Data'!P1315-'Raw Data'!O1315&gt;0)), 'Raw Data'!H1315, 0))</f>
        <v/>
      </c>
      <c r="H1322">
        <f>IF(ISBLANK('Raw Data'!J1315), 0, IF(AND(1=MATCH(LARGE('Raw Data'!G1315:J1315, 4), 'Raw Data'!G1315:J1315, 0), AND('Raw Data'!O1315-'Raw Data'!P1315&lt;4, 'Raw Data'!O1315-'Raw Data'!P1315&gt;0)), 'Raw Data'!G1315, 0))</f>
        <v/>
      </c>
      <c r="I1322">
        <f>IF(ISBLANK('Raw Data'!J1315), 0, IF(AND(4=MATCH(LARGE('Raw Data'!G1315:J1315, 3), 'Raw Data'!G1315:J1315, 0), 'Raw Data'!P1315-'Raw Data'!O1315&gt;3), 'Raw Data'!J1315, 0))</f>
        <v/>
      </c>
      <c r="J1322">
        <f>IF(ISBLANK('Raw Data'!J1315), 0, IF(AND(3=MATCH(LARGE('Raw Data'!G1315:J1315, 3), 'Raw Data'!G1315:J1315, 0), 'Raw Data'!O1315-'Raw Data'!P1315&gt;3), 'Raw Data'!I1315, 0))</f>
        <v/>
      </c>
      <c r="K1322">
        <f>IF(ISBLANK('Raw Data'!J1315), 0, IF(AND(2=MATCH(LARGE('Raw Data'!G1315:J1315, 3), 'Raw Data'!G1315:J1315, 0), AND('Raw Data'!P1315-'Raw Data'!O1315&lt;4, 'Raw Data'!P1315-'Raw Data'!O1315&gt;0)), 'Raw Data'!H1315, 0))</f>
        <v/>
      </c>
      <c r="L1322">
        <f>IF(ISBLANK('Raw Data'!J1315), 0, IF(AND(1=MATCH(LARGE('Raw Data'!G1315:J1315, 3), 'Raw Data'!G1315:J1315, 0), AND('Raw Data'!O1315-'Raw Data'!P1315&lt;4, 'Raw Data'!O1315-'Raw Data'!P1315&gt;0)), 'Raw Data'!G1315, 0))</f>
        <v/>
      </c>
      <c r="M1322">
        <f>IF(ISBLANK('Raw Data'!J1315), 0, IF(AND(4=MATCH(LARGE('Raw Data'!G1315:J1315, 2), 'Raw Data'!G1315:J1315, 0), 'Raw Data'!P1315-'Raw Data'!O1315&gt;3), 'Raw Data'!J1315, 0))</f>
        <v/>
      </c>
      <c r="N1322">
        <f>IF(ISBLANK('Raw Data'!J1315), 0, IF(AND(3=MATCH(LARGE('Raw Data'!G1315:J1315, 2), 'Raw Data'!G1315:J1315, 0), 'Raw Data'!O1315-'Raw Data'!P1315&gt;3), 'Raw Data'!I1315, 0))</f>
        <v/>
      </c>
      <c r="O1322">
        <f>IF(ISBLANK('Raw Data'!J1315), 0, IF(AND(2=MATCH(LARGE('Raw Data'!G1315:J1315, 2), 'Raw Data'!G1315:J1315, 0), AND('Raw Data'!P1315-'Raw Data'!O1315&lt;4, 'Raw Data'!P1315-'Raw Data'!O1315&gt;0)), 'Raw Data'!H1315, 0))</f>
        <v/>
      </c>
      <c r="P1322">
        <f>IF(ISBLANK('Raw Data'!J1315), 0, IF(AND(1=MATCH(LARGE('Raw Data'!G1315:J1315, 2), 'Raw Data'!G1315:J1315, 0), AND('Raw Data'!O1315-'Raw Data'!P1315&lt;4, 'Raw Data'!O1315-'Raw Data'!P1315&gt;0)), 'Raw Data'!G1315, 0))</f>
        <v/>
      </c>
      <c r="Q1322">
        <f>IF(ISBLANK('Raw Data'!J1315), 0, IF(AND(4=MATCH(LARGE('Raw Data'!G1315:J1315, 1), 'Raw Data'!G1315:J1315, 0), 'Raw Data'!P1315-'Raw Data'!O1315&gt;3), 'Raw Data'!J1315, 0))</f>
        <v/>
      </c>
      <c r="R1322">
        <f>IF(ISBLANK('Raw Data'!J1315), 0, IF(AND(3=MATCH(LARGE('Raw Data'!G1315:J1315, 1), 'Raw Data'!G1315:J1315, 0), 'Raw Data'!O1315-'Raw Data'!P1315&gt;3), 'Raw Data'!I1315, 0))</f>
        <v/>
      </c>
      <c r="S1322">
        <f>IF(AND('Raw Data'!P1315-'Raw Data'!O1315&gt;4, 'Raw Data'!F1315&lt;'Raw Data'!C1315), 'Raw Data'!J1315, 0)</f>
        <v/>
      </c>
      <c r="T1322">
        <f>IF(AND('Raw Data'!O1315-'Raw Data'!P1315&gt;4, 'Raw Data'!F1315&gt;'Raw Data'!C1315), 'Raw Data'!I1315, 0)</f>
        <v/>
      </c>
      <c r="U1322">
        <f>IF(AND('Raw Data'!P1315-'Raw Data'!O1315&lt;3, 'Raw Data'!P1315&gt;'Raw Data'!O1315, 'Raw Data'!F1315&lt;'Raw Data'!C1315), 'Raw Data'!H1315, 0)</f>
        <v/>
      </c>
      <c r="V1322">
        <f>IF(AND('Raw Data'!P1315-'Raw Data'!O1315&lt;3, 'Raw Data'!P1315&gt;'Raw Data'!O1315, 'Raw Data'!F1315&gt;'Raw Data'!C1315), 'Raw Data'!G1315, 0)</f>
        <v/>
      </c>
    </row>
    <row r="1323">
      <c r="A1323">
        <f>IF(AND('Raw Data'!F1316&lt;'Raw Data'!C1316, 'Raw Data'!P1316&gt;'Raw Data'!O1316, 'Raw Data'!P1316-'Raw Data'!O1316&gt;3), 'Raw Data'!J1316, 0)</f>
        <v/>
      </c>
      <c r="B1323">
        <f>IF(AND('Raw Data'!C1316&lt;'Raw Data'!F1316, 'Raw Data'!O1316&gt;'Raw Data'!P1316, 'Raw Data'!O1316-'Raw Data'!P1316&gt;3), 'Raw Data'!I1316, 0)</f>
        <v/>
      </c>
      <c r="C1323">
        <f>IF(AND('Raw Data'!F1316&lt;'Raw Data'!C1316, 'Raw Data'!P1316&gt;'Raw Data'!O1316, 'Raw Data'!P1316-'Raw Data'!O1316&lt;4), 'Raw Data'!H1316, 0)</f>
        <v/>
      </c>
      <c r="D1323">
        <f>IF(AND('Raw Data'!C1316&lt;'Raw Data'!F1316, 'Raw Data'!O1316&gt;'Raw Data'!P1316, 'Raw Data'!O1316-'Raw Data'!P1316&lt;4), 'Raw Data'!G1316, 0)</f>
        <v/>
      </c>
      <c r="E1323">
        <f>IF(ISBLANK('Raw Data'!J1316), 0, IF(AND(4=MATCH(LARGE('Raw Data'!G1316:J1316, 4), 'Raw Data'!G1316:J1316, 0), 'Raw Data'!P1316-'Raw Data'!O1316&gt;3), 'Raw Data'!J1316, 0))</f>
        <v/>
      </c>
      <c r="F1323">
        <f>IF(ISBLANK('Raw Data'!J1316), 0, IF(AND(3=MATCH(LARGE('Raw Data'!G1316:J1316, 4), 'Raw Data'!G1316:J1316, 0), 'Raw Data'!O1316-'Raw Data'!P1316&gt;3), 'Raw Data'!I1316, 0))</f>
        <v/>
      </c>
      <c r="G1323">
        <f>IF(ISBLANK('Raw Data'!J1316), 0, IF(AND(2=MATCH(LARGE('Raw Data'!G1316:J1316, 4), 'Raw Data'!G1316:J1316, 0), AND('Raw Data'!P1316-'Raw Data'!O1316&lt;4, 'Raw Data'!P1316-'Raw Data'!O1316&gt;0)), 'Raw Data'!H1316, 0))</f>
        <v/>
      </c>
      <c r="H1323">
        <f>IF(ISBLANK('Raw Data'!J1316), 0, IF(AND(1=MATCH(LARGE('Raw Data'!G1316:J1316, 4), 'Raw Data'!G1316:J1316, 0), AND('Raw Data'!O1316-'Raw Data'!P1316&lt;4, 'Raw Data'!O1316-'Raw Data'!P1316&gt;0)), 'Raw Data'!G1316, 0))</f>
        <v/>
      </c>
      <c r="I1323">
        <f>IF(ISBLANK('Raw Data'!J1316), 0, IF(AND(4=MATCH(LARGE('Raw Data'!G1316:J1316, 3), 'Raw Data'!G1316:J1316, 0), 'Raw Data'!P1316-'Raw Data'!O1316&gt;3), 'Raw Data'!J1316, 0))</f>
        <v/>
      </c>
      <c r="J1323">
        <f>IF(ISBLANK('Raw Data'!J1316), 0, IF(AND(3=MATCH(LARGE('Raw Data'!G1316:J1316, 3), 'Raw Data'!G1316:J1316, 0), 'Raw Data'!O1316-'Raw Data'!P1316&gt;3), 'Raw Data'!I1316, 0))</f>
        <v/>
      </c>
      <c r="K1323">
        <f>IF(ISBLANK('Raw Data'!J1316), 0, IF(AND(2=MATCH(LARGE('Raw Data'!G1316:J1316, 3), 'Raw Data'!G1316:J1316, 0), AND('Raw Data'!P1316-'Raw Data'!O1316&lt;4, 'Raw Data'!P1316-'Raw Data'!O1316&gt;0)), 'Raw Data'!H1316, 0))</f>
        <v/>
      </c>
      <c r="L1323">
        <f>IF(ISBLANK('Raw Data'!J1316), 0, IF(AND(1=MATCH(LARGE('Raw Data'!G1316:J1316, 3), 'Raw Data'!G1316:J1316, 0), AND('Raw Data'!O1316-'Raw Data'!P1316&lt;4, 'Raw Data'!O1316-'Raw Data'!P1316&gt;0)), 'Raw Data'!G1316, 0))</f>
        <v/>
      </c>
      <c r="M1323">
        <f>IF(ISBLANK('Raw Data'!J1316), 0, IF(AND(4=MATCH(LARGE('Raw Data'!G1316:J1316, 2), 'Raw Data'!G1316:J1316, 0), 'Raw Data'!P1316-'Raw Data'!O1316&gt;3), 'Raw Data'!J1316, 0))</f>
        <v/>
      </c>
      <c r="N1323">
        <f>IF(ISBLANK('Raw Data'!J1316), 0, IF(AND(3=MATCH(LARGE('Raw Data'!G1316:J1316, 2), 'Raw Data'!G1316:J1316, 0), 'Raw Data'!O1316-'Raw Data'!P1316&gt;3), 'Raw Data'!I1316, 0))</f>
        <v/>
      </c>
      <c r="O1323">
        <f>IF(ISBLANK('Raw Data'!J1316), 0, IF(AND(2=MATCH(LARGE('Raw Data'!G1316:J1316, 2), 'Raw Data'!G1316:J1316, 0), AND('Raw Data'!P1316-'Raw Data'!O1316&lt;4, 'Raw Data'!P1316-'Raw Data'!O1316&gt;0)), 'Raw Data'!H1316, 0))</f>
        <v/>
      </c>
      <c r="P1323">
        <f>IF(ISBLANK('Raw Data'!J1316), 0, IF(AND(1=MATCH(LARGE('Raw Data'!G1316:J1316, 2), 'Raw Data'!G1316:J1316, 0), AND('Raw Data'!O1316-'Raw Data'!P1316&lt;4, 'Raw Data'!O1316-'Raw Data'!P1316&gt;0)), 'Raw Data'!G1316, 0))</f>
        <v/>
      </c>
      <c r="Q1323">
        <f>IF(ISBLANK('Raw Data'!J1316), 0, IF(AND(4=MATCH(LARGE('Raw Data'!G1316:J1316, 1), 'Raw Data'!G1316:J1316, 0), 'Raw Data'!P1316-'Raw Data'!O1316&gt;3), 'Raw Data'!J1316, 0))</f>
        <v/>
      </c>
      <c r="R1323">
        <f>IF(ISBLANK('Raw Data'!J1316), 0, IF(AND(3=MATCH(LARGE('Raw Data'!G1316:J1316, 1), 'Raw Data'!G1316:J1316, 0), 'Raw Data'!O1316-'Raw Data'!P1316&gt;3), 'Raw Data'!I1316, 0))</f>
        <v/>
      </c>
      <c r="S1323">
        <f>IF(AND('Raw Data'!P1316-'Raw Data'!O1316&gt;4, 'Raw Data'!F1316&lt;'Raw Data'!C1316), 'Raw Data'!J1316, 0)</f>
        <v/>
      </c>
      <c r="T1323">
        <f>IF(AND('Raw Data'!O1316-'Raw Data'!P1316&gt;4, 'Raw Data'!F1316&gt;'Raw Data'!C1316), 'Raw Data'!I1316, 0)</f>
        <v/>
      </c>
      <c r="U1323">
        <f>IF(AND('Raw Data'!P1316-'Raw Data'!O1316&lt;3, 'Raw Data'!P1316&gt;'Raw Data'!O1316, 'Raw Data'!F1316&lt;'Raw Data'!C1316), 'Raw Data'!H1316, 0)</f>
        <v/>
      </c>
      <c r="V1323">
        <f>IF(AND('Raw Data'!P1316-'Raw Data'!O1316&lt;3, 'Raw Data'!P1316&gt;'Raw Data'!O1316, 'Raw Data'!F1316&gt;'Raw Data'!C1316), 'Raw Data'!G1316, 0)</f>
        <v/>
      </c>
    </row>
    <row r="1324">
      <c r="A1324">
        <f>IF(AND('Raw Data'!F1317&lt;'Raw Data'!C1317, 'Raw Data'!P1317&gt;'Raw Data'!O1317, 'Raw Data'!P1317-'Raw Data'!O1317&gt;3), 'Raw Data'!J1317, 0)</f>
        <v/>
      </c>
      <c r="B1324">
        <f>IF(AND('Raw Data'!C1317&lt;'Raw Data'!F1317, 'Raw Data'!O1317&gt;'Raw Data'!P1317, 'Raw Data'!O1317-'Raw Data'!P1317&gt;3), 'Raw Data'!I1317, 0)</f>
        <v/>
      </c>
      <c r="C1324">
        <f>IF(AND('Raw Data'!F1317&lt;'Raw Data'!C1317, 'Raw Data'!P1317&gt;'Raw Data'!O1317, 'Raw Data'!P1317-'Raw Data'!O1317&lt;4), 'Raw Data'!H1317, 0)</f>
        <v/>
      </c>
      <c r="D1324">
        <f>IF(AND('Raw Data'!C1317&lt;'Raw Data'!F1317, 'Raw Data'!O1317&gt;'Raw Data'!P1317, 'Raw Data'!O1317-'Raw Data'!P1317&lt;4), 'Raw Data'!G1317, 0)</f>
        <v/>
      </c>
      <c r="E1324">
        <f>IF(ISBLANK('Raw Data'!J1317), 0, IF(AND(4=MATCH(LARGE('Raw Data'!G1317:J1317, 4), 'Raw Data'!G1317:J1317, 0), 'Raw Data'!P1317-'Raw Data'!O1317&gt;3), 'Raw Data'!J1317, 0))</f>
        <v/>
      </c>
      <c r="F1324">
        <f>IF(ISBLANK('Raw Data'!J1317), 0, IF(AND(3=MATCH(LARGE('Raw Data'!G1317:J1317, 4), 'Raw Data'!G1317:J1317, 0), 'Raw Data'!O1317-'Raw Data'!P1317&gt;3), 'Raw Data'!I1317, 0))</f>
        <v/>
      </c>
      <c r="G1324">
        <f>IF(ISBLANK('Raw Data'!J1317), 0, IF(AND(2=MATCH(LARGE('Raw Data'!G1317:J1317, 4), 'Raw Data'!G1317:J1317, 0), AND('Raw Data'!P1317-'Raw Data'!O1317&lt;4, 'Raw Data'!P1317-'Raw Data'!O1317&gt;0)), 'Raw Data'!H1317, 0))</f>
        <v/>
      </c>
      <c r="H1324">
        <f>IF(ISBLANK('Raw Data'!J1317), 0, IF(AND(1=MATCH(LARGE('Raw Data'!G1317:J1317, 4), 'Raw Data'!G1317:J1317, 0), AND('Raw Data'!O1317-'Raw Data'!P1317&lt;4, 'Raw Data'!O1317-'Raw Data'!P1317&gt;0)), 'Raw Data'!G1317, 0))</f>
        <v/>
      </c>
      <c r="I1324">
        <f>IF(ISBLANK('Raw Data'!J1317), 0, IF(AND(4=MATCH(LARGE('Raw Data'!G1317:J1317, 3), 'Raw Data'!G1317:J1317, 0), 'Raw Data'!P1317-'Raw Data'!O1317&gt;3), 'Raw Data'!J1317, 0))</f>
        <v/>
      </c>
      <c r="J1324">
        <f>IF(ISBLANK('Raw Data'!J1317), 0, IF(AND(3=MATCH(LARGE('Raw Data'!G1317:J1317, 3), 'Raw Data'!G1317:J1317, 0), 'Raw Data'!O1317-'Raw Data'!P1317&gt;3), 'Raw Data'!I1317, 0))</f>
        <v/>
      </c>
      <c r="K1324">
        <f>IF(ISBLANK('Raw Data'!J1317), 0, IF(AND(2=MATCH(LARGE('Raw Data'!G1317:J1317, 3), 'Raw Data'!G1317:J1317, 0), AND('Raw Data'!P1317-'Raw Data'!O1317&lt;4, 'Raw Data'!P1317-'Raw Data'!O1317&gt;0)), 'Raw Data'!H1317, 0))</f>
        <v/>
      </c>
      <c r="L1324">
        <f>IF(ISBLANK('Raw Data'!J1317), 0, IF(AND(1=MATCH(LARGE('Raw Data'!G1317:J1317, 3), 'Raw Data'!G1317:J1317, 0), AND('Raw Data'!O1317-'Raw Data'!P1317&lt;4, 'Raw Data'!O1317-'Raw Data'!P1317&gt;0)), 'Raw Data'!G1317, 0))</f>
        <v/>
      </c>
      <c r="M1324">
        <f>IF(ISBLANK('Raw Data'!J1317), 0, IF(AND(4=MATCH(LARGE('Raw Data'!G1317:J1317, 2), 'Raw Data'!G1317:J1317, 0), 'Raw Data'!P1317-'Raw Data'!O1317&gt;3), 'Raw Data'!J1317, 0))</f>
        <v/>
      </c>
      <c r="N1324">
        <f>IF(ISBLANK('Raw Data'!J1317), 0, IF(AND(3=MATCH(LARGE('Raw Data'!G1317:J1317, 2), 'Raw Data'!G1317:J1317, 0), 'Raw Data'!O1317-'Raw Data'!P1317&gt;3), 'Raw Data'!I1317, 0))</f>
        <v/>
      </c>
      <c r="O1324">
        <f>IF(ISBLANK('Raw Data'!J1317), 0, IF(AND(2=MATCH(LARGE('Raw Data'!G1317:J1317, 2), 'Raw Data'!G1317:J1317, 0), AND('Raw Data'!P1317-'Raw Data'!O1317&lt;4, 'Raw Data'!P1317-'Raw Data'!O1317&gt;0)), 'Raw Data'!H1317, 0))</f>
        <v/>
      </c>
      <c r="P1324">
        <f>IF(ISBLANK('Raw Data'!J1317), 0, IF(AND(1=MATCH(LARGE('Raw Data'!G1317:J1317, 2), 'Raw Data'!G1317:J1317, 0), AND('Raw Data'!O1317-'Raw Data'!P1317&lt;4, 'Raw Data'!O1317-'Raw Data'!P1317&gt;0)), 'Raw Data'!G1317, 0))</f>
        <v/>
      </c>
      <c r="Q1324">
        <f>IF(ISBLANK('Raw Data'!J1317), 0, IF(AND(4=MATCH(LARGE('Raw Data'!G1317:J1317, 1), 'Raw Data'!G1317:J1317, 0), 'Raw Data'!P1317-'Raw Data'!O1317&gt;3), 'Raw Data'!J1317, 0))</f>
        <v/>
      </c>
      <c r="R1324">
        <f>IF(ISBLANK('Raw Data'!J1317), 0, IF(AND(3=MATCH(LARGE('Raw Data'!G1317:J1317, 1), 'Raw Data'!G1317:J1317, 0), 'Raw Data'!O1317-'Raw Data'!P1317&gt;3), 'Raw Data'!I1317, 0))</f>
        <v/>
      </c>
      <c r="S1324">
        <f>IF(AND('Raw Data'!P1317-'Raw Data'!O1317&gt;4, 'Raw Data'!F1317&lt;'Raw Data'!C1317), 'Raw Data'!J1317, 0)</f>
        <v/>
      </c>
      <c r="T1324">
        <f>IF(AND('Raw Data'!O1317-'Raw Data'!P1317&gt;4, 'Raw Data'!F1317&gt;'Raw Data'!C1317), 'Raw Data'!I1317, 0)</f>
        <v/>
      </c>
      <c r="U1324">
        <f>IF(AND('Raw Data'!P1317-'Raw Data'!O1317&lt;3, 'Raw Data'!P1317&gt;'Raw Data'!O1317, 'Raw Data'!F1317&lt;'Raw Data'!C1317), 'Raw Data'!H1317, 0)</f>
        <v/>
      </c>
      <c r="V1324">
        <f>IF(AND('Raw Data'!P1317-'Raw Data'!O1317&lt;3, 'Raw Data'!P1317&gt;'Raw Data'!O1317, 'Raw Data'!F1317&gt;'Raw Data'!C1317), 'Raw Data'!G1317, 0)</f>
        <v/>
      </c>
    </row>
    <row r="1325">
      <c r="A1325">
        <f>IF(AND('Raw Data'!F1318&lt;'Raw Data'!C1318, 'Raw Data'!P1318&gt;'Raw Data'!O1318, 'Raw Data'!P1318-'Raw Data'!O1318&gt;3), 'Raw Data'!J1318, 0)</f>
        <v/>
      </c>
      <c r="B1325">
        <f>IF(AND('Raw Data'!C1318&lt;'Raw Data'!F1318, 'Raw Data'!O1318&gt;'Raw Data'!P1318, 'Raw Data'!O1318-'Raw Data'!P1318&gt;3), 'Raw Data'!I1318, 0)</f>
        <v/>
      </c>
      <c r="C1325">
        <f>IF(AND('Raw Data'!F1318&lt;'Raw Data'!C1318, 'Raw Data'!P1318&gt;'Raw Data'!O1318, 'Raw Data'!P1318-'Raw Data'!O1318&lt;4), 'Raw Data'!H1318, 0)</f>
        <v/>
      </c>
      <c r="D1325">
        <f>IF(AND('Raw Data'!C1318&lt;'Raw Data'!F1318, 'Raw Data'!O1318&gt;'Raw Data'!P1318, 'Raw Data'!O1318-'Raw Data'!P1318&lt;4), 'Raw Data'!G1318, 0)</f>
        <v/>
      </c>
      <c r="E1325">
        <f>IF(ISBLANK('Raw Data'!J1318), 0, IF(AND(4=MATCH(LARGE('Raw Data'!G1318:J1318, 4), 'Raw Data'!G1318:J1318, 0), 'Raw Data'!P1318-'Raw Data'!O1318&gt;3), 'Raw Data'!J1318, 0))</f>
        <v/>
      </c>
      <c r="F1325">
        <f>IF(ISBLANK('Raw Data'!J1318), 0, IF(AND(3=MATCH(LARGE('Raw Data'!G1318:J1318, 4), 'Raw Data'!G1318:J1318, 0), 'Raw Data'!O1318-'Raw Data'!P1318&gt;3), 'Raw Data'!I1318, 0))</f>
        <v/>
      </c>
      <c r="G1325">
        <f>IF(ISBLANK('Raw Data'!J1318), 0, IF(AND(2=MATCH(LARGE('Raw Data'!G1318:J1318, 4), 'Raw Data'!G1318:J1318, 0), AND('Raw Data'!P1318-'Raw Data'!O1318&lt;4, 'Raw Data'!P1318-'Raw Data'!O1318&gt;0)), 'Raw Data'!H1318, 0))</f>
        <v/>
      </c>
      <c r="H1325">
        <f>IF(ISBLANK('Raw Data'!J1318), 0, IF(AND(1=MATCH(LARGE('Raw Data'!G1318:J1318, 4), 'Raw Data'!G1318:J1318, 0), AND('Raw Data'!O1318-'Raw Data'!P1318&lt;4, 'Raw Data'!O1318-'Raw Data'!P1318&gt;0)), 'Raw Data'!G1318, 0))</f>
        <v/>
      </c>
      <c r="I1325">
        <f>IF(ISBLANK('Raw Data'!J1318), 0, IF(AND(4=MATCH(LARGE('Raw Data'!G1318:J1318, 3), 'Raw Data'!G1318:J1318, 0), 'Raw Data'!P1318-'Raw Data'!O1318&gt;3), 'Raw Data'!J1318, 0))</f>
        <v/>
      </c>
      <c r="J1325">
        <f>IF(ISBLANK('Raw Data'!J1318), 0, IF(AND(3=MATCH(LARGE('Raw Data'!G1318:J1318, 3), 'Raw Data'!G1318:J1318, 0), 'Raw Data'!O1318-'Raw Data'!P1318&gt;3), 'Raw Data'!I1318, 0))</f>
        <v/>
      </c>
      <c r="K1325">
        <f>IF(ISBLANK('Raw Data'!J1318), 0, IF(AND(2=MATCH(LARGE('Raw Data'!G1318:J1318, 3), 'Raw Data'!G1318:J1318, 0), AND('Raw Data'!P1318-'Raw Data'!O1318&lt;4, 'Raw Data'!P1318-'Raw Data'!O1318&gt;0)), 'Raw Data'!H1318, 0))</f>
        <v/>
      </c>
      <c r="L1325">
        <f>IF(ISBLANK('Raw Data'!J1318), 0, IF(AND(1=MATCH(LARGE('Raw Data'!G1318:J1318, 3), 'Raw Data'!G1318:J1318, 0), AND('Raw Data'!O1318-'Raw Data'!P1318&lt;4, 'Raw Data'!O1318-'Raw Data'!P1318&gt;0)), 'Raw Data'!G1318, 0))</f>
        <v/>
      </c>
      <c r="M1325">
        <f>IF(ISBLANK('Raw Data'!J1318), 0, IF(AND(4=MATCH(LARGE('Raw Data'!G1318:J1318, 2), 'Raw Data'!G1318:J1318, 0), 'Raw Data'!P1318-'Raw Data'!O1318&gt;3), 'Raw Data'!J1318, 0))</f>
        <v/>
      </c>
      <c r="N1325">
        <f>IF(ISBLANK('Raw Data'!J1318), 0, IF(AND(3=MATCH(LARGE('Raw Data'!G1318:J1318, 2), 'Raw Data'!G1318:J1318, 0), 'Raw Data'!O1318-'Raw Data'!P1318&gt;3), 'Raw Data'!I1318, 0))</f>
        <v/>
      </c>
      <c r="O1325">
        <f>IF(ISBLANK('Raw Data'!J1318), 0, IF(AND(2=MATCH(LARGE('Raw Data'!G1318:J1318, 2), 'Raw Data'!G1318:J1318, 0), AND('Raw Data'!P1318-'Raw Data'!O1318&lt;4, 'Raw Data'!P1318-'Raw Data'!O1318&gt;0)), 'Raw Data'!H1318, 0))</f>
        <v/>
      </c>
      <c r="P1325">
        <f>IF(ISBLANK('Raw Data'!J1318), 0, IF(AND(1=MATCH(LARGE('Raw Data'!G1318:J1318, 2), 'Raw Data'!G1318:J1318, 0), AND('Raw Data'!O1318-'Raw Data'!P1318&lt;4, 'Raw Data'!O1318-'Raw Data'!P1318&gt;0)), 'Raw Data'!G1318, 0))</f>
        <v/>
      </c>
      <c r="Q1325">
        <f>IF(ISBLANK('Raw Data'!J1318), 0, IF(AND(4=MATCH(LARGE('Raw Data'!G1318:J1318, 1), 'Raw Data'!G1318:J1318, 0), 'Raw Data'!P1318-'Raw Data'!O1318&gt;3), 'Raw Data'!J1318, 0))</f>
        <v/>
      </c>
      <c r="R1325">
        <f>IF(ISBLANK('Raw Data'!J1318), 0, IF(AND(3=MATCH(LARGE('Raw Data'!G1318:J1318, 1), 'Raw Data'!G1318:J1318, 0), 'Raw Data'!O1318-'Raw Data'!P1318&gt;3), 'Raw Data'!I1318, 0))</f>
        <v/>
      </c>
      <c r="S1325">
        <f>IF(AND('Raw Data'!P1318-'Raw Data'!O1318&gt;4, 'Raw Data'!F1318&lt;'Raw Data'!C1318), 'Raw Data'!J1318, 0)</f>
        <v/>
      </c>
      <c r="T1325">
        <f>IF(AND('Raw Data'!O1318-'Raw Data'!P1318&gt;4, 'Raw Data'!F1318&gt;'Raw Data'!C1318), 'Raw Data'!I1318, 0)</f>
        <v/>
      </c>
      <c r="U1325">
        <f>IF(AND('Raw Data'!P1318-'Raw Data'!O1318&lt;3, 'Raw Data'!P1318&gt;'Raw Data'!O1318, 'Raw Data'!F1318&lt;'Raw Data'!C1318), 'Raw Data'!H1318, 0)</f>
        <v/>
      </c>
      <c r="V1325">
        <f>IF(AND('Raw Data'!P1318-'Raw Data'!O1318&lt;3, 'Raw Data'!P1318&gt;'Raw Data'!O1318, 'Raw Data'!F1318&gt;'Raw Data'!C1318), 'Raw Data'!G1318, 0)</f>
        <v/>
      </c>
    </row>
    <row r="1326">
      <c r="A1326">
        <f>IF(AND('Raw Data'!F1319&lt;'Raw Data'!C1319, 'Raw Data'!P1319&gt;'Raw Data'!O1319, 'Raw Data'!P1319-'Raw Data'!O1319&gt;3), 'Raw Data'!J1319, 0)</f>
        <v/>
      </c>
      <c r="B1326">
        <f>IF(AND('Raw Data'!C1319&lt;'Raw Data'!F1319, 'Raw Data'!O1319&gt;'Raw Data'!P1319, 'Raw Data'!O1319-'Raw Data'!P1319&gt;3), 'Raw Data'!I1319, 0)</f>
        <v/>
      </c>
      <c r="C1326">
        <f>IF(AND('Raw Data'!F1319&lt;'Raw Data'!C1319, 'Raw Data'!P1319&gt;'Raw Data'!O1319, 'Raw Data'!P1319-'Raw Data'!O1319&lt;4), 'Raw Data'!H1319, 0)</f>
        <v/>
      </c>
      <c r="D1326">
        <f>IF(AND('Raw Data'!C1319&lt;'Raw Data'!F1319, 'Raw Data'!O1319&gt;'Raw Data'!P1319, 'Raw Data'!O1319-'Raw Data'!P1319&lt;4), 'Raw Data'!G1319, 0)</f>
        <v/>
      </c>
      <c r="E1326">
        <f>IF(ISBLANK('Raw Data'!J1319), 0, IF(AND(4=MATCH(LARGE('Raw Data'!G1319:J1319, 4), 'Raw Data'!G1319:J1319, 0), 'Raw Data'!P1319-'Raw Data'!O1319&gt;3), 'Raw Data'!J1319, 0))</f>
        <v/>
      </c>
      <c r="F1326">
        <f>IF(ISBLANK('Raw Data'!J1319), 0, IF(AND(3=MATCH(LARGE('Raw Data'!G1319:J1319, 4), 'Raw Data'!G1319:J1319, 0), 'Raw Data'!O1319-'Raw Data'!P1319&gt;3), 'Raw Data'!I1319, 0))</f>
        <v/>
      </c>
      <c r="G1326">
        <f>IF(ISBLANK('Raw Data'!J1319), 0, IF(AND(2=MATCH(LARGE('Raw Data'!G1319:J1319, 4), 'Raw Data'!G1319:J1319, 0), AND('Raw Data'!P1319-'Raw Data'!O1319&lt;4, 'Raw Data'!P1319-'Raw Data'!O1319&gt;0)), 'Raw Data'!H1319, 0))</f>
        <v/>
      </c>
      <c r="H1326">
        <f>IF(ISBLANK('Raw Data'!J1319), 0, IF(AND(1=MATCH(LARGE('Raw Data'!G1319:J1319, 4), 'Raw Data'!G1319:J1319, 0), AND('Raw Data'!O1319-'Raw Data'!P1319&lt;4, 'Raw Data'!O1319-'Raw Data'!P1319&gt;0)), 'Raw Data'!G1319, 0))</f>
        <v/>
      </c>
      <c r="I1326">
        <f>IF(ISBLANK('Raw Data'!J1319), 0, IF(AND(4=MATCH(LARGE('Raw Data'!G1319:J1319, 3), 'Raw Data'!G1319:J1319, 0), 'Raw Data'!P1319-'Raw Data'!O1319&gt;3), 'Raw Data'!J1319, 0))</f>
        <v/>
      </c>
      <c r="J1326">
        <f>IF(ISBLANK('Raw Data'!J1319), 0, IF(AND(3=MATCH(LARGE('Raw Data'!G1319:J1319, 3), 'Raw Data'!G1319:J1319, 0), 'Raw Data'!O1319-'Raw Data'!P1319&gt;3), 'Raw Data'!I1319, 0))</f>
        <v/>
      </c>
      <c r="K1326">
        <f>IF(ISBLANK('Raw Data'!J1319), 0, IF(AND(2=MATCH(LARGE('Raw Data'!G1319:J1319, 3), 'Raw Data'!G1319:J1319, 0), AND('Raw Data'!P1319-'Raw Data'!O1319&lt;4, 'Raw Data'!P1319-'Raw Data'!O1319&gt;0)), 'Raw Data'!H1319, 0))</f>
        <v/>
      </c>
      <c r="L1326">
        <f>IF(ISBLANK('Raw Data'!J1319), 0, IF(AND(1=MATCH(LARGE('Raw Data'!G1319:J1319, 3), 'Raw Data'!G1319:J1319, 0), AND('Raw Data'!O1319-'Raw Data'!P1319&lt;4, 'Raw Data'!O1319-'Raw Data'!P1319&gt;0)), 'Raw Data'!G1319, 0))</f>
        <v/>
      </c>
      <c r="M1326">
        <f>IF(ISBLANK('Raw Data'!J1319), 0, IF(AND(4=MATCH(LARGE('Raw Data'!G1319:J1319, 2), 'Raw Data'!G1319:J1319, 0), 'Raw Data'!P1319-'Raw Data'!O1319&gt;3), 'Raw Data'!J1319, 0))</f>
        <v/>
      </c>
      <c r="N1326">
        <f>IF(ISBLANK('Raw Data'!J1319), 0, IF(AND(3=MATCH(LARGE('Raw Data'!G1319:J1319, 2), 'Raw Data'!G1319:J1319, 0), 'Raw Data'!O1319-'Raw Data'!P1319&gt;3), 'Raw Data'!I1319, 0))</f>
        <v/>
      </c>
      <c r="O1326">
        <f>IF(ISBLANK('Raw Data'!J1319), 0, IF(AND(2=MATCH(LARGE('Raw Data'!G1319:J1319, 2), 'Raw Data'!G1319:J1319, 0), AND('Raw Data'!P1319-'Raw Data'!O1319&lt;4, 'Raw Data'!P1319-'Raw Data'!O1319&gt;0)), 'Raw Data'!H1319, 0))</f>
        <v/>
      </c>
      <c r="P1326">
        <f>IF(ISBLANK('Raw Data'!J1319), 0, IF(AND(1=MATCH(LARGE('Raw Data'!G1319:J1319, 2), 'Raw Data'!G1319:J1319, 0), AND('Raw Data'!O1319-'Raw Data'!P1319&lt;4, 'Raw Data'!O1319-'Raw Data'!P1319&gt;0)), 'Raw Data'!G1319, 0))</f>
        <v/>
      </c>
      <c r="Q1326">
        <f>IF(ISBLANK('Raw Data'!J1319), 0, IF(AND(4=MATCH(LARGE('Raw Data'!G1319:J1319, 1), 'Raw Data'!G1319:J1319, 0), 'Raw Data'!P1319-'Raw Data'!O1319&gt;3), 'Raw Data'!J1319, 0))</f>
        <v/>
      </c>
      <c r="R1326">
        <f>IF(ISBLANK('Raw Data'!J1319), 0, IF(AND(3=MATCH(LARGE('Raw Data'!G1319:J1319, 1), 'Raw Data'!G1319:J1319, 0), 'Raw Data'!O1319-'Raw Data'!P1319&gt;3), 'Raw Data'!I1319, 0))</f>
        <v/>
      </c>
      <c r="S1326">
        <f>IF(AND('Raw Data'!P1319-'Raw Data'!O1319&gt;4, 'Raw Data'!F1319&lt;'Raw Data'!C1319), 'Raw Data'!J1319, 0)</f>
        <v/>
      </c>
      <c r="T1326">
        <f>IF(AND('Raw Data'!O1319-'Raw Data'!P1319&gt;4, 'Raw Data'!F1319&gt;'Raw Data'!C1319), 'Raw Data'!I1319, 0)</f>
        <v/>
      </c>
      <c r="U1326">
        <f>IF(AND('Raw Data'!P1319-'Raw Data'!O1319&lt;3, 'Raw Data'!P1319&gt;'Raw Data'!O1319, 'Raw Data'!F1319&lt;'Raw Data'!C1319), 'Raw Data'!H1319, 0)</f>
        <v/>
      </c>
      <c r="V1326">
        <f>IF(AND('Raw Data'!P1319-'Raw Data'!O1319&lt;3, 'Raw Data'!P1319&gt;'Raw Data'!O1319, 'Raw Data'!F1319&gt;'Raw Data'!C1319), 'Raw Data'!G1319, 0)</f>
        <v/>
      </c>
    </row>
    <row r="1327">
      <c r="A1327">
        <f>IF(AND('Raw Data'!F1320&lt;'Raw Data'!C1320, 'Raw Data'!P1320&gt;'Raw Data'!O1320, 'Raw Data'!P1320-'Raw Data'!O1320&gt;3), 'Raw Data'!J1320, 0)</f>
        <v/>
      </c>
      <c r="B1327">
        <f>IF(AND('Raw Data'!C1320&lt;'Raw Data'!F1320, 'Raw Data'!O1320&gt;'Raw Data'!P1320, 'Raw Data'!O1320-'Raw Data'!P1320&gt;3), 'Raw Data'!I1320, 0)</f>
        <v/>
      </c>
      <c r="C1327">
        <f>IF(AND('Raw Data'!F1320&lt;'Raw Data'!C1320, 'Raw Data'!P1320&gt;'Raw Data'!O1320, 'Raw Data'!P1320-'Raw Data'!O1320&lt;4), 'Raw Data'!H1320, 0)</f>
        <v/>
      </c>
      <c r="D1327">
        <f>IF(AND('Raw Data'!C1320&lt;'Raw Data'!F1320, 'Raw Data'!O1320&gt;'Raw Data'!P1320, 'Raw Data'!O1320-'Raw Data'!P1320&lt;4), 'Raw Data'!G1320, 0)</f>
        <v/>
      </c>
      <c r="E1327">
        <f>IF(ISBLANK('Raw Data'!J1320), 0, IF(AND(4=MATCH(LARGE('Raw Data'!G1320:J1320, 4), 'Raw Data'!G1320:J1320, 0), 'Raw Data'!P1320-'Raw Data'!O1320&gt;3), 'Raw Data'!J1320, 0))</f>
        <v/>
      </c>
      <c r="F1327">
        <f>IF(ISBLANK('Raw Data'!J1320), 0, IF(AND(3=MATCH(LARGE('Raw Data'!G1320:J1320, 4), 'Raw Data'!G1320:J1320, 0), 'Raw Data'!O1320-'Raw Data'!P1320&gt;3), 'Raw Data'!I1320, 0))</f>
        <v/>
      </c>
      <c r="G1327">
        <f>IF(ISBLANK('Raw Data'!J1320), 0, IF(AND(2=MATCH(LARGE('Raw Data'!G1320:J1320, 4), 'Raw Data'!G1320:J1320, 0), AND('Raw Data'!P1320-'Raw Data'!O1320&lt;4, 'Raw Data'!P1320-'Raw Data'!O1320&gt;0)), 'Raw Data'!H1320, 0))</f>
        <v/>
      </c>
      <c r="H1327">
        <f>IF(ISBLANK('Raw Data'!J1320), 0, IF(AND(1=MATCH(LARGE('Raw Data'!G1320:J1320, 4), 'Raw Data'!G1320:J1320, 0), AND('Raw Data'!O1320-'Raw Data'!P1320&lt;4, 'Raw Data'!O1320-'Raw Data'!P1320&gt;0)), 'Raw Data'!G1320, 0))</f>
        <v/>
      </c>
      <c r="I1327">
        <f>IF(ISBLANK('Raw Data'!J1320), 0, IF(AND(4=MATCH(LARGE('Raw Data'!G1320:J1320, 3), 'Raw Data'!G1320:J1320, 0), 'Raw Data'!P1320-'Raw Data'!O1320&gt;3), 'Raw Data'!J1320, 0))</f>
        <v/>
      </c>
      <c r="J1327">
        <f>IF(ISBLANK('Raw Data'!J1320), 0, IF(AND(3=MATCH(LARGE('Raw Data'!G1320:J1320, 3), 'Raw Data'!G1320:J1320, 0), 'Raw Data'!O1320-'Raw Data'!P1320&gt;3), 'Raw Data'!I1320, 0))</f>
        <v/>
      </c>
      <c r="K1327">
        <f>IF(ISBLANK('Raw Data'!J1320), 0, IF(AND(2=MATCH(LARGE('Raw Data'!G1320:J1320, 3), 'Raw Data'!G1320:J1320, 0), AND('Raw Data'!P1320-'Raw Data'!O1320&lt;4, 'Raw Data'!P1320-'Raw Data'!O1320&gt;0)), 'Raw Data'!H1320, 0))</f>
        <v/>
      </c>
      <c r="L1327">
        <f>IF(ISBLANK('Raw Data'!J1320), 0, IF(AND(1=MATCH(LARGE('Raw Data'!G1320:J1320, 3), 'Raw Data'!G1320:J1320, 0), AND('Raw Data'!O1320-'Raw Data'!P1320&lt;4, 'Raw Data'!O1320-'Raw Data'!P1320&gt;0)), 'Raw Data'!G1320, 0))</f>
        <v/>
      </c>
      <c r="M1327">
        <f>IF(ISBLANK('Raw Data'!J1320), 0, IF(AND(4=MATCH(LARGE('Raw Data'!G1320:J1320, 2), 'Raw Data'!G1320:J1320, 0), 'Raw Data'!P1320-'Raw Data'!O1320&gt;3), 'Raw Data'!J1320, 0))</f>
        <v/>
      </c>
      <c r="N1327">
        <f>IF(ISBLANK('Raw Data'!J1320), 0, IF(AND(3=MATCH(LARGE('Raw Data'!G1320:J1320, 2), 'Raw Data'!G1320:J1320, 0), 'Raw Data'!O1320-'Raw Data'!P1320&gt;3), 'Raw Data'!I1320, 0))</f>
        <v/>
      </c>
      <c r="O1327">
        <f>IF(ISBLANK('Raw Data'!J1320), 0, IF(AND(2=MATCH(LARGE('Raw Data'!G1320:J1320, 2), 'Raw Data'!G1320:J1320, 0), AND('Raw Data'!P1320-'Raw Data'!O1320&lt;4, 'Raw Data'!P1320-'Raw Data'!O1320&gt;0)), 'Raw Data'!H1320, 0))</f>
        <v/>
      </c>
      <c r="P1327">
        <f>IF(ISBLANK('Raw Data'!J1320), 0, IF(AND(1=MATCH(LARGE('Raw Data'!G1320:J1320, 2), 'Raw Data'!G1320:J1320, 0), AND('Raw Data'!O1320-'Raw Data'!P1320&lt;4, 'Raw Data'!O1320-'Raw Data'!P1320&gt;0)), 'Raw Data'!G1320, 0))</f>
        <v/>
      </c>
      <c r="Q1327">
        <f>IF(ISBLANK('Raw Data'!J1320), 0, IF(AND(4=MATCH(LARGE('Raw Data'!G1320:J1320, 1), 'Raw Data'!G1320:J1320, 0), 'Raw Data'!P1320-'Raw Data'!O1320&gt;3), 'Raw Data'!J1320, 0))</f>
        <v/>
      </c>
      <c r="R1327">
        <f>IF(ISBLANK('Raw Data'!J1320), 0, IF(AND(3=MATCH(LARGE('Raw Data'!G1320:J1320, 1), 'Raw Data'!G1320:J1320, 0), 'Raw Data'!O1320-'Raw Data'!P1320&gt;3), 'Raw Data'!I1320, 0))</f>
        <v/>
      </c>
      <c r="S1327">
        <f>IF(AND('Raw Data'!P1320-'Raw Data'!O1320&gt;4, 'Raw Data'!F1320&lt;'Raw Data'!C1320), 'Raw Data'!J1320, 0)</f>
        <v/>
      </c>
      <c r="T1327">
        <f>IF(AND('Raw Data'!O1320-'Raw Data'!P1320&gt;4, 'Raw Data'!F1320&gt;'Raw Data'!C1320), 'Raw Data'!I1320, 0)</f>
        <v/>
      </c>
      <c r="U1327">
        <f>IF(AND('Raw Data'!P1320-'Raw Data'!O1320&lt;3, 'Raw Data'!P1320&gt;'Raw Data'!O1320, 'Raw Data'!F1320&lt;'Raw Data'!C1320), 'Raw Data'!H1320, 0)</f>
        <v/>
      </c>
      <c r="V1327">
        <f>IF(AND('Raw Data'!P1320-'Raw Data'!O1320&lt;3, 'Raw Data'!P1320&gt;'Raw Data'!O1320, 'Raw Data'!F1320&gt;'Raw Data'!C1320), 'Raw Data'!G1320, 0)</f>
        <v/>
      </c>
    </row>
    <row r="1328">
      <c r="A1328">
        <f>IF(AND('Raw Data'!F1321&lt;'Raw Data'!C1321, 'Raw Data'!P1321&gt;'Raw Data'!O1321, 'Raw Data'!P1321-'Raw Data'!O1321&gt;3), 'Raw Data'!J1321, 0)</f>
        <v/>
      </c>
      <c r="B1328">
        <f>IF(AND('Raw Data'!C1321&lt;'Raw Data'!F1321, 'Raw Data'!O1321&gt;'Raw Data'!P1321, 'Raw Data'!O1321-'Raw Data'!P1321&gt;3), 'Raw Data'!I1321, 0)</f>
        <v/>
      </c>
      <c r="C1328">
        <f>IF(AND('Raw Data'!F1321&lt;'Raw Data'!C1321, 'Raw Data'!P1321&gt;'Raw Data'!O1321, 'Raw Data'!P1321-'Raw Data'!O1321&lt;4), 'Raw Data'!H1321, 0)</f>
        <v/>
      </c>
      <c r="D1328">
        <f>IF(AND('Raw Data'!C1321&lt;'Raw Data'!F1321, 'Raw Data'!O1321&gt;'Raw Data'!P1321, 'Raw Data'!O1321-'Raw Data'!P1321&lt;4), 'Raw Data'!G1321, 0)</f>
        <v/>
      </c>
      <c r="E1328">
        <f>IF(ISBLANK('Raw Data'!J1321), 0, IF(AND(4=MATCH(LARGE('Raw Data'!G1321:J1321, 4), 'Raw Data'!G1321:J1321, 0), 'Raw Data'!P1321-'Raw Data'!O1321&gt;3), 'Raw Data'!J1321, 0))</f>
        <v/>
      </c>
      <c r="F1328">
        <f>IF(ISBLANK('Raw Data'!J1321), 0, IF(AND(3=MATCH(LARGE('Raw Data'!G1321:J1321, 4), 'Raw Data'!G1321:J1321, 0), 'Raw Data'!O1321-'Raw Data'!P1321&gt;3), 'Raw Data'!I1321, 0))</f>
        <v/>
      </c>
      <c r="G1328">
        <f>IF(ISBLANK('Raw Data'!J1321), 0, IF(AND(2=MATCH(LARGE('Raw Data'!G1321:J1321, 4), 'Raw Data'!G1321:J1321, 0), AND('Raw Data'!P1321-'Raw Data'!O1321&lt;4, 'Raw Data'!P1321-'Raw Data'!O1321&gt;0)), 'Raw Data'!H1321, 0))</f>
        <v/>
      </c>
      <c r="H1328">
        <f>IF(ISBLANK('Raw Data'!J1321), 0, IF(AND(1=MATCH(LARGE('Raw Data'!G1321:J1321, 4), 'Raw Data'!G1321:J1321, 0), AND('Raw Data'!O1321-'Raw Data'!P1321&lt;4, 'Raw Data'!O1321-'Raw Data'!P1321&gt;0)), 'Raw Data'!G1321, 0))</f>
        <v/>
      </c>
      <c r="I1328">
        <f>IF(ISBLANK('Raw Data'!J1321), 0, IF(AND(4=MATCH(LARGE('Raw Data'!G1321:J1321, 3), 'Raw Data'!G1321:J1321, 0), 'Raw Data'!P1321-'Raw Data'!O1321&gt;3), 'Raw Data'!J1321, 0))</f>
        <v/>
      </c>
      <c r="J1328">
        <f>IF(ISBLANK('Raw Data'!J1321), 0, IF(AND(3=MATCH(LARGE('Raw Data'!G1321:J1321, 3), 'Raw Data'!G1321:J1321, 0), 'Raw Data'!O1321-'Raw Data'!P1321&gt;3), 'Raw Data'!I1321, 0))</f>
        <v/>
      </c>
      <c r="K1328">
        <f>IF(ISBLANK('Raw Data'!J1321), 0, IF(AND(2=MATCH(LARGE('Raw Data'!G1321:J1321, 3), 'Raw Data'!G1321:J1321, 0), AND('Raw Data'!P1321-'Raw Data'!O1321&lt;4, 'Raw Data'!P1321-'Raw Data'!O1321&gt;0)), 'Raw Data'!H1321, 0))</f>
        <v/>
      </c>
      <c r="L1328">
        <f>IF(ISBLANK('Raw Data'!J1321), 0, IF(AND(1=MATCH(LARGE('Raw Data'!G1321:J1321, 3), 'Raw Data'!G1321:J1321, 0), AND('Raw Data'!O1321-'Raw Data'!P1321&lt;4, 'Raw Data'!O1321-'Raw Data'!P1321&gt;0)), 'Raw Data'!G1321, 0))</f>
        <v/>
      </c>
      <c r="M1328">
        <f>IF(ISBLANK('Raw Data'!J1321), 0, IF(AND(4=MATCH(LARGE('Raw Data'!G1321:J1321, 2), 'Raw Data'!G1321:J1321, 0), 'Raw Data'!P1321-'Raw Data'!O1321&gt;3), 'Raw Data'!J1321, 0))</f>
        <v/>
      </c>
      <c r="N1328">
        <f>IF(ISBLANK('Raw Data'!J1321), 0, IF(AND(3=MATCH(LARGE('Raw Data'!G1321:J1321, 2), 'Raw Data'!G1321:J1321, 0), 'Raw Data'!O1321-'Raw Data'!P1321&gt;3), 'Raw Data'!I1321, 0))</f>
        <v/>
      </c>
      <c r="O1328">
        <f>IF(ISBLANK('Raw Data'!J1321), 0, IF(AND(2=MATCH(LARGE('Raw Data'!G1321:J1321, 2), 'Raw Data'!G1321:J1321, 0), AND('Raw Data'!P1321-'Raw Data'!O1321&lt;4, 'Raw Data'!P1321-'Raw Data'!O1321&gt;0)), 'Raw Data'!H1321, 0))</f>
        <v/>
      </c>
      <c r="P1328">
        <f>IF(ISBLANK('Raw Data'!J1321), 0, IF(AND(1=MATCH(LARGE('Raw Data'!G1321:J1321, 2), 'Raw Data'!G1321:J1321, 0), AND('Raw Data'!O1321-'Raw Data'!P1321&lt;4, 'Raw Data'!O1321-'Raw Data'!P1321&gt;0)), 'Raw Data'!G1321, 0))</f>
        <v/>
      </c>
      <c r="Q1328">
        <f>IF(ISBLANK('Raw Data'!J1321), 0, IF(AND(4=MATCH(LARGE('Raw Data'!G1321:J1321, 1), 'Raw Data'!G1321:J1321, 0), 'Raw Data'!P1321-'Raw Data'!O1321&gt;3), 'Raw Data'!J1321, 0))</f>
        <v/>
      </c>
      <c r="R1328">
        <f>IF(ISBLANK('Raw Data'!J1321), 0, IF(AND(3=MATCH(LARGE('Raw Data'!G1321:J1321, 1), 'Raw Data'!G1321:J1321, 0), 'Raw Data'!O1321-'Raw Data'!P1321&gt;3), 'Raw Data'!I1321, 0))</f>
        <v/>
      </c>
      <c r="S1328">
        <f>IF(AND('Raw Data'!P1321-'Raw Data'!O1321&gt;4, 'Raw Data'!F1321&lt;'Raw Data'!C1321), 'Raw Data'!J1321, 0)</f>
        <v/>
      </c>
      <c r="T1328">
        <f>IF(AND('Raw Data'!O1321-'Raw Data'!P1321&gt;4, 'Raw Data'!F1321&gt;'Raw Data'!C1321), 'Raw Data'!I1321, 0)</f>
        <v/>
      </c>
      <c r="U1328">
        <f>IF(AND('Raw Data'!P1321-'Raw Data'!O1321&lt;3, 'Raw Data'!P1321&gt;'Raw Data'!O1321, 'Raw Data'!F1321&lt;'Raw Data'!C1321), 'Raw Data'!H1321, 0)</f>
        <v/>
      </c>
      <c r="V1328">
        <f>IF(AND('Raw Data'!P1321-'Raw Data'!O1321&lt;3, 'Raw Data'!P1321&gt;'Raw Data'!O1321, 'Raw Data'!F1321&gt;'Raw Data'!C1321), 'Raw Data'!G1321, 0)</f>
        <v/>
      </c>
    </row>
    <row r="1329">
      <c r="A1329">
        <f>IF(AND('Raw Data'!F1322&lt;'Raw Data'!C1322, 'Raw Data'!P1322&gt;'Raw Data'!O1322, 'Raw Data'!P1322-'Raw Data'!O1322&gt;3), 'Raw Data'!J1322, 0)</f>
        <v/>
      </c>
      <c r="B1329">
        <f>IF(AND('Raw Data'!C1322&lt;'Raw Data'!F1322, 'Raw Data'!O1322&gt;'Raw Data'!P1322, 'Raw Data'!O1322-'Raw Data'!P1322&gt;3), 'Raw Data'!I1322, 0)</f>
        <v/>
      </c>
      <c r="C1329">
        <f>IF(AND('Raw Data'!F1322&lt;'Raw Data'!C1322, 'Raw Data'!P1322&gt;'Raw Data'!O1322, 'Raw Data'!P1322-'Raw Data'!O1322&lt;4), 'Raw Data'!H1322, 0)</f>
        <v/>
      </c>
      <c r="D1329">
        <f>IF(AND('Raw Data'!C1322&lt;'Raw Data'!F1322, 'Raw Data'!O1322&gt;'Raw Data'!P1322, 'Raw Data'!O1322-'Raw Data'!P1322&lt;4), 'Raw Data'!G1322, 0)</f>
        <v/>
      </c>
      <c r="E1329">
        <f>IF(ISBLANK('Raw Data'!J1322), 0, IF(AND(4=MATCH(LARGE('Raw Data'!G1322:J1322, 4), 'Raw Data'!G1322:J1322, 0), 'Raw Data'!P1322-'Raw Data'!O1322&gt;3), 'Raw Data'!J1322, 0))</f>
        <v/>
      </c>
      <c r="F1329">
        <f>IF(ISBLANK('Raw Data'!J1322), 0, IF(AND(3=MATCH(LARGE('Raw Data'!G1322:J1322, 4), 'Raw Data'!G1322:J1322, 0), 'Raw Data'!O1322-'Raw Data'!P1322&gt;3), 'Raw Data'!I1322, 0))</f>
        <v/>
      </c>
      <c r="G1329">
        <f>IF(ISBLANK('Raw Data'!J1322), 0, IF(AND(2=MATCH(LARGE('Raw Data'!G1322:J1322, 4), 'Raw Data'!G1322:J1322, 0), AND('Raw Data'!P1322-'Raw Data'!O1322&lt;4, 'Raw Data'!P1322-'Raw Data'!O1322&gt;0)), 'Raw Data'!H1322, 0))</f>
        <v/>
      </c>
      <c r="H1329">
        <f>IF(ISBLANK('Raw Data'!J1322), 0, IF(AND(1=MATCH(LARGE('Raw Data'!G1322:J1322, 4), 'Raw Data'!G1322:J1322, 0), AND('Raw Data'!O1322-'Raw Data'!P1322&lt;4, 'Raw Data'!O1322-'Raw Data'!P1322&gt;0)), 'Raw Data'!G1322, 0))</f>
        <v/>
      </c>
      <c r="I1329">
        <f>IF(ISBLANK('Raw Data'!J1322), 0, IF(AND(4=MATCH(LARGE('Raw Data'!G1322:J1322, 3), 'Raw Data'!G1322:J1322, 0), 'Raw Data'!P1322-'Raw Data'!O1322&gt;3), 'Raw Data'!J1322, 0))</f>
        <v/>
      </c>
      <c r="J1329">
        <f>IF(ISBLANK('Raw Data'!J1322), 0, IF(AND(3=MATCH(LARGE('Raw Data'!G1322:J1322, 3), 'Raw Data'!G1322:J1322, 0), 'Raw Data'!O1322-'Raw Data'!P1322&gt;3), 'Raw Data'!I1322, 0))</f>
        <v/>
      </c>
      <c r="K1329">
        <f>IF(ISBLANK('Raw Data'!J1322), 0, IF(AND(2=MATCH(LARGE('Raw Data'!G1322:J1322, 3), 'Raw Data'!G1322:J1322, 0), AND('Raw Data'!P1322-'Raw Data'!O1322&lt;4, 'Raw Data'!P1322-'Raw Data'!O1322&gt;0)), 'Raw Data'!H1322, 0))</f>
        <v/>
      </c>
      <c r="L1329">
        <f>IF(ISBLANK('Raw Data'!J1322), 0, IF(AND(1=MATCH(LARGE('Raw Data'!G1322:J1322, 3), 'Raw Data'!G1322:J1322, 0), AND('Raw Data'!O1322-'Raw Data'!P1322&lt;4, 'Raw Data'!O1322-'Raw Data'!P1322&gt;0)), 'Raw Data'!G1322, 0))</f>
        <v/>
      </c>
      <c r="M1329">
        <f>IF(ISBLANK('Raw Data'!J1322), 0, IF(AND(4=MATCH(LARGE('Raw Data'!G1322:J1322, 2), 'Raw Data'!G1322:J1322, 0), 'Raw Data'!P1322-'Raw Data'!O1322&gt;3), 'Raw Data'!J1322, 0))</f>
        <v/>
      </c>
      <c r="N1329">
        <f>IF(ISBLANK('Raw Data'!J1322), 0, IF(AND(3=MATCH(LARGE('Raw Data'!G1322:J1322, 2), 'Raw Data'!G1322:J1322, 0), 'Raw Data'!O1322-'Raw Data'!P1322&gt;3), 'Raw Data'!I1322, 0))</f>
        <v/>
      </c>
      <c r="O1329">
        <f>IF(ISBLANK('Raw Data'!J1322), 0, IF(AND(2=MATCH(LARGE('Raw Data'!G1322:J1322, 2), 'Raw Data'!G1322:J1322, 0), AND('Raw Data'!P1322-'Raw Data'!O1322&lt;4, 'Raw Data'!P1322-'Raw Data'!O1322&gt;0)), 'Raw Data'!H1322, 0))</f>
        <v/>
      </c>
      <c r="P1329">
        <f>IF(ISBLANK('Raw Data'!J1322), 0, IF(AND(1=MATCH(LARGE('Raw Data'!G1322:J1322, 2), 'Raw Data'!G1322:J1322, 0), AND('Raw Data'!O1322-'Raw Data'!P1322&lt;4, 'Raw Data'!O1322-'Raw Data'!P1322&gt;0)), 'Raw Data'!G1322, 0))</f>
        <v/>
      </c>
      <c r="Q1329">
        <f>IF(ISBLANK('Raw Data'!J1322), 0, IF(AND(4=MATCH(LARGE('Raw Data'!G1322:J1322, 1), 'Raw Data'!G1322:J1322, 0), 'Raw Data'!P1322-'Raw Data'!O1322&gt;3), 'Raw Data'!J1322, 0))</f>
        <v/>
      </c>
      <c r="R1329">
        <f>IF(ISBLANK('Raw Data'!J1322), 0, IF(AND(3=MATCH(LARGE('Raw Data'!G1322:J1322, 1), 'Raw Data'!G1322:J1322, 0), 'Raw Data'!O1322-'Raw Data'!P1322&gt;3), 'Raw Data'!I1322, 0))</f>
        <v/>
      </c>
      <c r="S1329">
        <f>IF(AND('Raw Data'!P1322-'Raw Data'!O1322&gt;4, 'Raw Data'!F1322&lt;'Raw Data'!C1322), 'Raw Data'!J1322, 0)</f>
        <v/>
      </c>
      <c r="T1329">
        <f>IF(AND('Raw Data'!O1322-'Raw Data'!P1322&gt;4, 'Raw Data'!F1322&gt;'Raw Data'!C1322), 'Raw Data'!I1322, 0)</f>
        <v/>
      </c>
      <c r="U1329">
        <f>IF(AND('Raw Data'!P1322-'Raw Data'!O1322&lt;3, 'Raw Data'!P1322&gt;'Raw Data'!O1322, 'Raw Data'!F1322&lt;'Raw Data'!C1322), 'Raw Data'!H1322, 0)</f>
        <v/>
      </c>
      <c r="V1329">
        <f>IF(AND('Raw Data'!P1322-'Raw Data'!O1322&lt;3, 'Raw Data'!P1322&gt;'Raw Data'!O1322, 'Raw Data'!F1322&gt;'Raw Data'!C1322), 'Raw Data'!G1322, 0)</f>
        <v/>
      </c>
    </row>
    <row r="1330">
      <c r="A1330">
        <f>IF(AND('Raw Data'!F1323&lt;'Raw Data'!C1323, 'Raw Data'!P1323&gt;'Raw Data'!O1323, 'Raw Data'!P1323-'Raw Data'!O1323&gt;3), 'Raw Data'!J1323, 0)</f>
        <v/>
      </c>
      <c r="B1330">
        <f>IF(AND('Raw Data'!C1323&lt;'Raw Data'!F1323, 'Raw Data'!O1323&gt;'Raw Data'!P1323, 'Raw Data'!O1323-'Raw Data'!P1323&gt;3), 'Raw Data'!I1323, 0)</f>
        <v/>
      </c>
      <c r="C1330">
        <f>IF(AND('Raw Data'!F1323&lt;'Raw Data'!C1323, 'Raw Data'!P1323&gt;'Raw Data'!O1323, 'Raw Data'!P1323-'Raw Data'!O1323&lt;4), 'Raw Data'!H1323, 0)</f>
        <v/>
      </c>
      <c r="D1330">
        <f>IF(AND('Raw Data'!C1323&lt;'Raw Data'!F1323, 'Raw Data'!O1323&gt;'Raw Data'!P1323, 'Raw Data'!O1323-'Raw Data'!P1323&lt;4), 'Raw Data'!G1323, 0)</f>
        <v/>
      </c>
      <c r="E1330">
        <f>IF(ISBLANK('Raw Data'!J1323), 0, IF(AND(4=MATCH(LARGE('Raw Data'!G1323:J1323, 4), 'Raw Data'!G1323:J1323, 0), 'Raw Data'!P1323-'Raw Data'!O1323&gt;3), 'Raw Data'!J1323, 0))</f>
        <v/>
      </c>
      <c r="F1330">
        <f>IF(ISBLANK('Raw Data'!J1323), 0, IF(AND(3=MATCH(LARGE('Raw Data'!G1323:J1323, 4), 'Raw Data'!G1323:J1323, 0), 'Raw Data'!O1323-'Raw Data'!P1323&gt;3), 'Raw Data'!I1323, 0))</f>
        <v/>
      </c>
      <c r="G1330">
        <f>IF(ISBLANK('Raw Data'!J1323), 0, IF(AND(2=MATCH(LARGE('Raw Data'!G1323:J1323, 4), 'Raw Data'!G1323:J1323, 0), AND('Raw Data'!P1323-'Raw Data'!O1323&lt;4, 'Raw Data'!P1323-'Raw Data'!O1323&gt;0)), 'Raw Data'!H1323, 0))</f>
        <v/>
      </c>
      <c r="H1330">
        <f>IF(ISBLANK('Raw Data'!J1323), 0, IF(AND(1=MATCH(LARGE('Raw Data'!G1323:J1323, 4), 'Raw Data'!G1323:J1323, 0), AND('Raw Data'!O1323-'Raw Data'!P1323&lt;4, 'Raw Data'!O1323-'Raw Data'!P1323&gt;0)), 'Raw Data'!G1323, 0))</f>
        <v/>
      </c>
      <c r="I1330">
        <f>IF(ISBLANK('Raw Data'!J1323), 0, IF(AND(4=MATCH(LARGE('Raw Data'!G1323:J1323, 3), 'Raw Data'!G1323:J1323, 0), 'Raw Data'!P1323-'Raw Data'!O1323&gt;3), 'Raw Data'!J1323, 0))</f>
        <v/>
      </c>
      <c r="J1330">
        <f>IF(ISBLANK('Raw Data'!J1323), 0, IF(AND(3=MATCH(LARGE('Raw Data'!G1323:J1323, 3), 'Raw Data'!G1323:J1323, 0), 'Raw Data'!O1323-'Raw Data'!P1323&gt;3), 'Raw Data'!I1323, 0))</f>
        <v/>
      </c>
      <c r="K1330">
        <f>IF(ISBLANK('Raw Data'!J1323), 0, IF(AND(2=MATCH(LARGE('Raw Data'!G1323:J1323, 3), 'Raw Data'!G1323:J1323, 0), AND('Raw Data'!P1323-'Raw Data'!O1323&lt;4, 'Raw Data'!P1323-'Raw Data'!O1323&gt;0)), 'Raw Data'!H1323, 0))</f>
        <v/>
      </c>
      <c r="L1330">
        <f>IF(ISBLANK('Raw Data'!J1323), 0, IF(AND(1=MATCH(LARGE('Raw Data'!G1323:J1323, 3), 'Raw Data'!G1323:J1323, 0), AND('Raw Data'!O1323-'Raw Data'!P1323&lt;4, 'Raw Data'!O1323-'Raw Data'!P1323&gt;0)), 'Raw Data'!G1323, 0))</f>
        <v/>
      </c>
      <c r="M1330">
        <f>IF(ISBLANK('Raw Data'!J1323), 0, IF(AND(4=MATCH(LARGE('Raw Data'!G1323:J1323, 2), 'Raw Data'!G1323:J1323, 0), 'Raw Data'!P1323-'Raw Data'!O1323&gt;3), 'Raw Data'!J1323, 0))</f>
        <v/>
      </c>
      <c r="N1330">
        <f>IF(ISBLANK('Raw Data'!J1323), 0, IF(AND(3=MATCH(LARGE('Raw Data'!G1323:J1323, 2), 'Raw Data'!G1323:J1323, 0), 'Raw Data'!O1323-'Raw Data'!P1323&gt;3), 'Raw Data'!I1323, 0))</f>
        <v/>
      </c>
      <c r="O1330">
        <f>IF(ISBLANK('Raw Data'!J1323), 0, IF(AND(2=MATCH(LARGE('Raw Data'!G1323:J1323, 2), 'Raw Data'!G1323:J1323, 0), AND('Raw Data'!P1323-'Raw Data'!O1323&lt;4, 'Raw Data'!P1323-'Raw Data'!O1323&gt;0)), 'Raw Data'!H1323, 0))</f>
        <v/>
      </c>
      <c r="P1330">
        <f>IF(ISBLANK('Raw Data'!J1323), 0, IF(AND(1=MATCH(LARGE('Raw Data'!G1323:J1323, 2), 'Raw Data'!G1323:J1323, 0), AND('Raw Data'!O1323-'Raw Data'!P1323&lt;4, 'Raw Data'!O1323-'Raw Data'!P1323&gt;0)), 'Raw Data'!G1323, 0))</f>
        <v/>
      </c>
      <c r="Q1330">
        <f>IF(ISBLANK('Raw Data'!J1323), 0, IF(AND(4=MATCH(LARGE('Raw Data'!G1323:J1323, 1), 'Raw Data'!G1323:J1323, 0), 'Raw Data'!P1323-'Raw Data'!O1323&gt;3), 'Raw Data'!J1323, 0))</f>
        <v/>
      </c>
      <c r="R1330">
        <f>IF(ISBLANK('Raw Data'!J1323), 0, IF(AND(3=MATCH(LARGE('Raw Data'!G1323:J1323, 1), 'Raw Data'!G1323:J1323, 0), 'Raw Data'!O1323-'Raw Data'!P1323&gt;3), 'Raw Data'!I1323, 0))</f>
        <v/>
      </c>
      <c r="S1330">
        <f>IF(AND('Raw Data'!P1323-'Raw Data'!O1323&gt;4, 'Raw Data'!F1323&lt;'Raw Data'!C1323), 'Raw Data'!J1323, 0)</f>
        <v/>
      </c>
      <c r="T1330">
        <f>IF(AND('Raw Data'!O1323-'Raw Data'!P1323&gt;4, 'Raw Data'!F1323&gt;'Raw Data'!C1323), 'Raw Data'!I1323, 0)</f>
        <v/>
      </c>
      <c r="U1330">
        <f>IF(AND('Raw Data'!P1323-'Raw Data'!O1323&lt;3, 'Raw Data'!P1323&gt;'Raw Data'!O1323, 'Raw Data'!F1323&lt;'Raw Data'!C1323), 'Raw Data'!H1323, 0)</f>
        <v/>
      </c>
      <c r="V1330">
        <f>IF(AND('Raw Data'!P1323-'Raw Data'!O1323&lt;3, 'Raw Data'!P1323&gt;'Raw Data'!O1323, 'Raw Data'!F1323&gt;'Raw Data'!C1323), 'Raw Data'!G1323, 0)</f>
        <v/>
      </c>
    </row>
    <row r="1331">
      <c r="A1331">
        <f>IF(AND('Raw Data'!F1324&lt;'Raw Data'!C1324, 'Raw Data'!P1324&gt;'Raw Data'!O1324, 'Raw Data'!P1324-'Raw Data'!O1324&gt;3), 'Raw Data'!J1324, 0)</f>
        <v/>
      </c>
      <c r="B1331">
        <f>IF(AND('Raw Data'!C1324&lt;'Raw Data'!F1324, 'Raw Data'!O1324&gt;'Raw Data'!P1324, 'Raw Data'!O1324-'Raw Data'!P1324&gt;3), 'Raw Data'!I1324, 0)</f>
        <v/>
      </c>
      <c r="C1331">
        <f>IF(AND('Raw Data'!F1324&lt;'Raw Data'!C1324, 'Raw Data'!P1324&gt;'Raw Data'!O1324, 'Raw Data'!P1324-'Raw Data'!O1324&lt;4), 'Raw Data'!H1324, 0)</f>
        <v/>
      </c>
      <c r="D1331">
        <f>IF(AND('Raw Data'!C1324&lt;'Raw Data'!F1324, 'Raw Data'!O1324&gt;'Raw Data'!P1324, 'Raw Data'!O1324-'Raw Data'!P1324&lt;4), 'Raw Data'!G1324, 0)</f>
        <v/>
      </c>
      <c r="E1331">
        <f>IF(ISBLANK('Raw Data'!J1324), 0, IF(AND(4=MATCH(LARGE('Raw Data'!G1324:J1324, 4), 'Raw Data'!G1324:J1324, 0), 'Raw Data'!P1324-'Raw Data'!O1324&gt;3), 'Raw Data'!J1324, 0))</f>
        <v/>
      </c>
      <c r="F1331">
        <f>IF(ISBLANK('Raw Data'!J1324), 0, IF(AND(3=MATCH(LARGE('Raw Data'!G1324:J1324, 4), 'Raw Data'!G1324:J1324, 0), 'Raw Data'!O1324-'Raw Data'!P1324&gt;3), 'Raw Data'!I1324, 0))</f>
        <v/>
      </c>
      <c r="G1331">
        <f>IF(ISBLANK('Raw Data'!J1324), 0, IF(AND(2=MATCH(LARGE('Raw Data'!G1324:J1324, 4), 'Raw Data'!G1324:J1324, 0), AND('Raw Data'!P1324-'Raw Data'!O1324&lt;4, 'Raw Data'!P1324-'Raw Data'!O1324&gt;0)), 'Raw Data'!H1324, 0))</f>
        <v/>
      </c>
      <c r="H1331">
        <f>IF(ISBLANK('Raw Data'!J1324), 0, IF(AND(1=MATCH(LARGE('Raw Data'!G1324:J1324, 4), 'Raw Data'!G1324:J1324, 0), AND('Raw Data'!O1324-'Raw Data'!P1324&lt;4, 'Raw Data'!O1324-'Raw Data'!P1324&gt;0)), 'Raw Data'!G1324, 0))</f>
        <v/>
      </c>
      <c r="I1331">
        <f>IF(ISBLANK('Raw Data'!J1324), 0, IF(AND(4=MATCH(LARGE('Raw Data'!G1324:J1324, 3), 'Raw Data'!G1324:J1324, 0), 'Raw Data'!P1324-'Raw Data'!O1324&gt;3), 'Raw Data'!J1324, 0))</f>
        <v/>
      </c>
      <c r="J1331">
        <f>IF(ISBLANK('Raw Data'!J1324), 0, IF(AND(3=MATCH(LARGE('Raw Data'!G1324:J1324, 3), 'Raw Data'!G1324:J1324, 0), 'Raw Data'!O1324-'Raw Data'!P1324&gt;3), 'Raw Data'!I1324, 0))</f>
        <v/>
      </c>
      <c r="K1331">
        <f>IF(ISBLANK('Raw Data'!J1324), 0, IF(AND(2=MATCH(LARGE('Raw Data'!G1324:J1324, 3), 'Raw Data'!G1324:J1324, 0), AND('Raw Data'!P1324-'Raw Data'!O1324&lt;4, 'Raw Data'!P1324-'Raw Data'!O1324&gt;0)), 'Raw Data'!H1324, 0))</f>
        <v/>
      </c>
      <c r="L1331">
        <f>IF(ISBLANK('Raw Data'!J1324), 0, IF(AND(1=MATCH(LARGE('Raw Data'!G1324:J1324, 3), 'Raw Data'!G1324:J1324, 0), AND('Raw Data'!O1324-'Raw Data'!P1324&lt;4, 'Raw Data'!O1324-'Raw Data'!P1324&gt;0)), 'Raw Data'!G1324, 0))</f>
        <v/>
      </c>
      <c r="M1331">
        <f>IF(ISBLANK('Raw Data'!J1324), 0, IF(AND(4=MATCH(LARGE('Raw Data'!G1324:J1324, 2), 'Raw Data'!G1324:J1324, 0), 'Raw Data'!P1324-'Raw Data'!O1324&gt;3), 'Raw Data'!J1324, 0))</f>
        <v/>
      </c>
      <c r="N1331">
        <f>IF(ISBLANK('Raw Data'!J1324), 0, IF(AND(3=MATCH(LARGE('Raw Data'!G1324:J1324, 2), 'Raw Data'!G1324:J1324, 0), 'Raw Data'!O1324-'Raw Data'!P1324&gt;3), 'Raw Data'!I1324, 0))</f>
        <v/>
      </c>
      <c r="O1331">
        <f>IF(ISBLANK('Raw Data'!J1324), 0, IF(AND(2=MATCH(LARGE('Raw Data'!G1324:J1324, 2), 'Raw Data'!G1324:J1324, 0), AND('Raw Data'!P1324-'Raw Data'!O1324&lt;4, 'Raw Data'!P1324-'Raw Data'!O1324&gt;0)), 'Raw Data'!H1324, 0))</f>
        <v/>
      </c>
      <c r="P1331">
        <f>IF(ISBLANK('Raw Data'!J1324), 0, IF(AND(1=MATCH(LARGE('Raw Data'!G1324:J1324, 2), 'Raw Data'!G1324:J1324, 0), AND('Raw Data'!O1324-'Raw Data'!P1324&lt;4, 'Raw Data'!O1324-'Raw Data'!P1324&gt;0)), 'Raw Data'!G1324, 0))</f>
        <v/>
      </c>
      <c r="Q1331">
        <f>IF(ISBLANK('Raw Data'!J1324), 0, IF(AND(4=MATCH(LARGE('Raw Data'!G1324:J1324, 1), 'Raw Data'!G1324:J1324, 0), 'Raw Data'!P1324-'Raw Data'!O1324&gt;3), 'Raw Data'!J1324, 0))</f>
        <v/>
      </c>
      <c r="R1331">
        <f>IF(ISBLANK('Raw Data'!J1324), 0, IF(AND(3=MATCH(LARGE('Raw Data'!G1324:J1324, 1), 'Raw Data'!G1324:J1324, 0), 'Raw Data'!O1324-'Raw Data'!P1324&gt;3), 'Raw Data'!I1324, 0))</f>
        <v/>
      </c>
      <c r="S1331">
        <f>IF(AND('Raw Data'!P1324-'Raw Data'!O1324&gt;4, 'Raw Data'!F1324&lt;'Raw Data'!C1324), 'Raw Data'!J1324, 0)</f>
        <v/>
      </c>
      <c r="T1331">
        <f>IF(AND('Raw Data'!O1324-'Raw Data'!P1324&gt;4, 'Raw Data'!F1324&gt;'Raw Data'!C1324), 'Raw Data'!I1324, 0)</f>
        <v/>
      </c>
      <c r="U1331">
        <f>IF(AND('Raw Data'!P1324-'Raw Data'!O1324&lt;3, 'Raw Data'!P1324&gt;'Raw Data'!O1324, 'Raw Data'!F1324&lt;'Raw Data'!C1324), 'Raw Data'!H1324, 0)</f>
        <v/>
      </c>
      <c r="V1331">
        <f>IF(AND('Raw Data'!P1324-'Raw Data'!O1324&lt;3, 'Raw Data'!P1324&gt;'Raw Data'!O1324, 'Raw Data'!F1324&gt;'Raw Data'!C1324), 'Raw Data'!G1324, 0)</f>
        <v/>
      </c>
    </row>
    <row r="1332">
      <c r="A1332">
        <f>IF(AND('Raw Data'!F1325&lt;'Raw Data'!C1325, 'Raw Data'!P1325&gt;'Raw Data'!O1325, 'Raw Data'!P1325-'Raw Data'!O1325&gt;3), 'Raw Data'!J1325, 0)</f>
        <v/>
      </c>
      <c r="B1332">
        <f>IF(AND('Raw Data'!C1325&lt;'Raw Data'!F1325, 'Raw Data'!O1325&gt;'Raw Data'!P1325, 'Raw Data'!O1325-'Raw Data'!P1325&gt;3), 'Raw Data'!I1325, 0)</f>
        <v/>
      </c>
      <c r="C1332">
        <f>IF(AND('Raw Data'!F1325&lt;'Raw Data'!C1325, 'Raw Data'!P1325&gt;'Raw Data'!O1325, 'Raw Data'!P1325-'Raw Data'!O1325&lt;4), 'Raw Data'!H1325, 0)</f>
        <v/>
      </c>
      <c r="D1332">
        <f>IF(AND('Raw Data'!C1325&lt;'Raw Data'!F1325, 'Raw Data'!O1325&gt;'Raw Data'!P1325, 'Raw Data'!O1325-'Raw Data'!P1325&lt;4), 'Raw Data'!G1325, 0)</f>
        <v/>
      </c>
      <c r="E1332">
        <f>IF(ISBLANK('Raw Data'!J1325), 0, IF(AND(4=MATCH(LARGE('Raw Data'!G1325:J1325, 4), 'Raw Data'!G1325:J1325, 0), 'Raw Data'!P1325-'Raw Data'!O1325&gt;3), 'Raw Data'!J1325, 0))</f>
        <v/>
      </c>
      <c r="F1332">
        <f>IF(ISBLANK('Raw Data'!J1325), 0, IF(AND(3=MATCH(LARGE('Raw Data'!G1325:J1325, 4), 'Raw Data'!G1325:J1325, 0), 'Raw Data'!O1325-'Raw Data'!P1325&gt;3), 'Raw Data'!I1325, 0))</f>
        <v/>
      </c>
      <c r="G1332">
        <f>IF(ISBLANK('Raw Data'!J1325), 0, IF(AND(2=MATCH(LARGE('Raw Data'!G1325:J1325, 4), 'Raw Data'!G1325:J1325, 0), AND('Raw Data'!P1325-'Raw Data'!O1325&lt;4, 'Raw Data'!P1325-'Raw Data'!O1325&gt;0)), 'Raw Data'!H1325, 0))</f>
        <v/>
      </c>
      <c r="H1332">
        <f>IF(ISBLANK('Raw Data'!J1325), 0, IF(AND(1=MATCH(LARGE('Raw Data'!G1325:J1325, 4), 'Raw Data'!G1325:J1325, 0), AND('Raw Data'!O1325-'Raw Data'!P1325&lt;4, 'Raw Data'!O1325-'Raw Data'!P1325&gt;0)), 'Raw Data'!G1325, 0))</f>
        <v/>
      </c>
      <c r="I1332">
        <f>IF(ISBLANK('Raw Data'!J1325), 0, IF(AND(4=MATCH(LARGE('Raw Data'!G1325:J1325, 3), 'Raw Data'!G1325:J1325, 0), 'Raw Data'!P1325-'Raw Data'!O1325&gt;3), 'Raw Data'!J1325, 0))</f>
        <v/>
      </c>
      <c r="J1332">
        <f>IF(ISBLANK('Raw Data'!J1325), 0, IF(AND(3=MATCH(LARGE('Raw Data'!G1325:J1325, 3), 'Raw Data'!G1325:J1325, 0), 'Raw Data'!O1325-'Raw Data'!P1325&gt;3), 'Raw Data'!I1325, 0))</f>
        <v/>
      </c>
      <c r="K1332">
        <f>IF(ISBLANK('Raw Data'!J1325), 0, IF(AND(2=MATCH(LARGE('Raw Data'!G1325:J1325, 3), 'Raw Data'!G1325:J1325, 0), AND('Raw Data'!P1325-'Raw Data'!O1325&lt;4, 'Raw Data'!P1325-'Raw Data'!O1325&gt;0)), 'Raw Data'!H1325, 0))</f>
        <v/>
      </c>
      <c r="L1332">
        <f>IF(ISBLANK('Raw Data'!J1325), 0, IF(AND(1=MATCH(LARGE('Raw Data'!G1325:J1325, 3), 'Raw Data'!G1325:J1325, 0), AND('Raw Data'!O1325-'Raw Data'!P1325&lt;4, 'Raw Data'!O1325-'Raw Data'!P1325&gt;0)), 'Raw Data'!G1325, 0))</f>
        <v/>
      </c>
      <c r="M1332">
        <f>IF(ISBLANK('Raw Data'!J1325), 0, IF(AND(4=MATCH(LARGE('Raw Data'!G1325:J1325, 2), 'Raw Data'!G1325:J1325, 0), 'Raw Data'!P1325-'Raw Data'!O1325&gt;3), 'Raw Data'!J1325, 0))</f>
        <v/>
      </c>
      <c r="N1332">
        <f>IF(ISBLANK('Raw Data'!J1325), 0, IF(AND(3=MATCH(LARGE('Raw Data'!G1325:J1325, 2), 'Raw Data'!G1325:J1325, 0), 'Raw Data'!O1325-'Raw Data'!P1325&gt;3), 'Raw Data'!I1325, 0))</f>
        <v/>
      </c>
      <c r="O1332">
        <f>IF(ISBLANK('Raw Data'!J1325), 0, IF(AND(2=MATCH(LARGE('Raw Data'!G1325:J1325, 2), 'Raw Data'!G1325:J1325, 0), AND('Raw Data'!P1325-'Raw Data'!O1325&lt;4, 'Raw Data'!P1325-'Raw Data'!O1325&gt;0)), 'Raw Data'!H1325, 0))</f>
        <v/>
      </c>
      <c r="P1332">
        <f>IF(ISBLANK('Raw Data'!J1325), 0, IF(AND(1=MATCH(LARGE('Raw Data'!G1325:J1325, 2), 'Raw Data'!G1325:J1325, 0), AND('Raw Data'!O1325-'Raw Data'!P1325&lt;4, 'Raw Data'!O1325-'Raw Data'!P1325&gt;0)), 'Raw Data'!G1325, 0))</f>
        <v/>
      </c>
      <c r="Q1332">
        <f>IF(ISBLANK('Raw Data'!J1325), 0, IF(AND(4=MATCH(LARGE('Raw Data'!G1325:J1325, 1), 'Raw Data'!G1325:J1325, 0), 'Raw Data'!P1325-'Raw Data'!O1325&gt;3), 'Raw Data'!J1325, 0))</f>
        <v/>
      </c>
      <c r="R1332">
        <f>IF(ISBLANK('Raw Data'!J1325), 0, IF(AND(3=MATCH(LARGE('Raw Data'!G1325:J1325, 1), 'Raw Data'!G1325:J1325, 0), 'Raw Data'!O1325-'Raw Data'!P1325&gt;3), 'Raw Data'!I1325, 0))</f>
        <v/>
      </c>
      <c r="S1332">
        <f>IF(AND('Raw Data'!P1325-'Raw Data'!O1325&gt;4, 'Raw Data'!F1325&lt;'Raw Data'!C1325), 'Raw Data'!J1325, 0)</f>
        <v/>
      </c>
      <c r="T1332">
        <f>IF(AND('Raw Data'!O1325-'Raw Data'!P1325&gt;4, 'Raw Data'!F1325&gt;'Raw Data'!C1325), 'Raw Data'!I1325, 0)</f>
        <v/>
      </c>
      <c r="U1332">
        <f>IF(AND('Raw Data'!P1325-'Raw Data'!O1325&lt;3, 'Raw Data'!P1325&gt;'Raw Data'!O1325, 'Raw Data'!F1325&lt;'Raw Data'!C1325), 'Raw Data'!H1325, 0)</f>
        <v/>
      </c>
      <c r="V1332">
        <f>IF(AND('Raw Data'!P1325-'Raw Data'!O1325&lt;3, 'Raw Data'!P1325&gt;'Raw Data'!O1325, 'Raw Data'!F1325&gt;'Raw Data'!C1325), 'Raw Data'!G1325, 0)</f>
        <v/>
      </c>
    </row>
    <row r="1333">
      <c r="A1333">
        <f>IF(AND('Raw Data'!F1326&lt;'Raw Data'!C1326, 'Raw Data'!P1326&gt;'Raw Data'!O1326, 'Raw Data'!P1326-'Raw Data'!O1326&gt;3), 'Raw Data'!J1326, 0)</f>
        <v/>
      </c>
      <c r="B1333">
        <f>IF(AND('Raw Data'!C1326&lt;'Raw Data'!F1326, 'Raw Data'!O1326&gt;'Raw Data'!P1326, 'Raw Data'!O1326-'Raw Data'!P1326&gt;3), 'Raw Data'!I1326, 0)</f>
        <v/>
      </c>
      <c r="C1333">
        <f>IF(AND('Raw Data'!F1326&lt;'Raw Data'!C1326, 'Raw Data'!P1326&gt;'Raw Data'!O1326, 'Raw Data'!P1326-'Raw Data'!O1326&lt;4), 'Raw Data'!H1326, 0)</f>
        <v/>
      </c>
      <c r="D1333">
        <f>IF(AND('Raw Data'!C1326&lt;'Raw Data'!F1326, 'Raw Data'!O1326&gt;'Raw Data'!P1326, 'Raw Data'!O1326-'Raw Data'!P1326&lt;4), 'Raw Data'!G1326, 0)</f>
        <v/>
      </c>
      <c r="E1333">
        <f>IF(ISBLANK('Raw Data'!J1326), 0, IF(AND(4=MATCH(LARGE('Raw Data'!G1326:J1326, 4), 'Raw Data'!G1326:J1326, 0), 'Raw Data'!P1326-'Raw Data'!O1326&gt;3), 'Raw Data'!J1326, 0))</f>
        <v/>
      </c>
      <c r="F1333">
        <f>IF(ISBLANK('Raw Data'!J1326), 0, IF(AND(3=MATCH(LARGE('Raw Data'!G1326:J1326, 4), 'Raw Data'!G1326:J1326, 0), 'Raw Data'!O1326-'Raw Data'!P1326&gt;3), 'Raw Data'!I1326, 0))</f>
        <v/>
      </c>
      <c r="G1333">
        <f>IF(ISBLANK('Raw Data'!J1326), 0, IF(AND(2=MATCH(LARGE('Raw Data'!G1326:J1326, 4), 'Raw Data'!G1326:J1326, 0), AND('Raw Data'!P1326-'Raw Data'!O1326&lt;4, 'Raw Data'!P1326-'Raw Data'!O1326&gt;0)), 'Raw Data'!H1326, 0))</f>
        <v/>
      </c>
      <c r="H1333">
        <f>IF(ISBLANK('Raw Data'!J1326), 0, IF(AND(1=MATCH(LARGE('Raw Data'!G1326:J1326, 4), 'Raw Data'!G1326:J1326, 0), AND('Raw Data'!O1326-'Raw Data'!P1326&lt;4, 'Raw Data'!O1326-'Raw Data'!P1326&gt;0)), 'Raw Data'!G1326, 0))</f>
        <v/>
      </c>
      <c r="I1333">
        <f>IF(ISBLANK('Raw Data'!J1326), 0, IF(AND(4=MATCH(LARGE('Raw Data'!G1326:J1326, 3), 'Raw Data'!G1326:J1326, 0), 'Raw Data'!P1326-'Raw Data'!O1326&gt;3), 'Raw Data'!J1326, 0))</f>
        <v/>
      </c>
      <c r="J1333">
        <f>IF(ISBLANK('Raw Data'!J1326), 0, IF(AND(3=MATCH(LARGE('Raw Data'!G1326:J1326, 3), 'Raw Data'!G1326:J1326, 0), 'Raw Data'!O1326-'Raw Data'!P1326&gt;3), 'Raw Data'!I1326, 0))</f>
        <v/>
      </c>
      <c r="K1333">
        <f>IF(ISBLANK('Raw Data'!J1326), 0, IF(AND(2=MATCH(LARGE('Raw Data'!G1326:J1326, 3), 'Raw Data'!G1326:J1326, 0), AND('Raw Data'!P1326-'Raw Data'!O1326&lt;4, 'Raw Data'!P1326-'Raw Data'!O1326&gt;0)), 'Raw Data'!H1326, 0))</f>
        <v/>
      </c>
      <c r="L1333">
        <f>IF(ISBLANK('Raw Data'!J1326), 0, IF(AND(1=MATCH(LARGE('Raw Data'!G1326:J1326, 3), 'Raw Data'!G1326:J1326, 0), AND('Raw Data'!O1326-'Raw Data'!P1326&lt;4, 'Raw Data'!O1326-'Raw Data'!P1326&gt;0)), 'Raw Data'!G1326, 0))</f>
        <v/>
      </c>
      <c r="M1333">
        <f>IF(ISBLANK('Raw Data'!J1326), 0, IF(AND(4=MATCH(LARGE('Raw Data'!G1326:J1326, 2), 'Raw Data'!G1326:J1326, 0), 'Raw Data'!P1326-'Raw Data'!O1326&gt;3), 'Raw Data'!J1326, 0))</f>
        <v/>
      </c>
      <c r="N1333">
        <f>IF(ISBLANK('Raw Data'!J1326), 0, IF(AND(3=MATCH(LARGE('Raw Data'!G1326:J1326, 2), 'Raw Data'!G1326:J1326, 0), 'Raw Data'!O1326-'Raw Data'!P1326&gt;3), 'Raw Data'!I1326, 0))</f>
        <v/>
      </c>
      <c r="O1333">
        <f>IF(ISBLANK('Raw Data'!J1326), 0, IF(AND(2=MATCH(LARGE('Raw Data'!G1326:J1326, 2), 'Raw Data'!G1326:J1326, 0), AND('Raw Data'!P1326-'Raw Data'!O1326&lt;4, 'Raw Data'!P1326-'Raw Data'!O1326&gt;0)), 'Raw Data'!H1326, 0))</f>
        <v/>
      </c>
      <c r="P1333">
        <f>IF(ISBLANK('Raw Data'!J1326), 0, IF(AND(1=MATCH(LARGE('Raw Data'!G1326:J1326, 2), 'Raw Data'!G1326:J1326, 0), AND('Raw Data'!O1326-'Raw Data'!P1326&lt;4, 'Raw Data'!O1326-'Raw Data'!P1326&gt;0)), 'Raw Data'!G1326, 0))</f>
        <v/>
      </c>
      <c r="Q1333">
        <f>IF(ISBLANK('Raw Data'!J1326), 0, IF(AND(4=MATCH(LARGE('Raw Data'!G1326:J1326, 1), 'Raw Data'!G1326:J1326, 0), 'Raw Data'!P1326-'Raw Data'!O1326&gt;3), 'Raw Data'!J1326, 0))</f>
        <v/>
      </c>
      <c r="R1333">
        <f>IF(ISBLANK('Raw Data'!J1326), 0, IF(AND(3=MATCH(LARGE('Raw Data'!G1326:J1326, 1), 'Raw Data'!G1326:J1326, 0), 'Raw Data'!O1326-'Raw Data'!P1326&gt;3), 'Raw Data'!I1326, 0))</f>
        <v/>
      </c>
      <c r="S1333">
        <f>IF(AND('Raw Data'!P1326-'Raw Data'!O1326&gt;4, 'Raw Data'!F1326&lt;'Raw Data'!C1326), 'Raw Data'!J1326, 0)</f>
        <v/>
      </c>
      <c r="T1333">
        <f>IF(AND('Raw Data'!O1326-'Raw Data'!P1326&gt;4, 'Raw Data'!F1326&gt;'Raw Data'!C1326), 'Raw Data'!I1326, 0)</f>
        <v/>
      </c>
      <c r="U1333">
        <f>IF(AND('Raw Data'!P1326-'Raw Data'!O1326&lt;3, 'Raw Data'!P1326&gt;'Raw Data'!O1326, 'Raw Data'!F1326&lt;'Raw Data'!C1326), 'Raw Data'!H1326, 0)</f>
        <v/>
      </c>
      <c r="V1333">
        <f>IF(AND('Raw Data'!P1326-'Raw Data'!O1326&lt;3, 'Raw Data'!P1326&gt;'Raw Data'!O1326, 'Raw Data'!F1326&gt;'Raw Data'!C1326), 'Raw Data'!G1326, 0)</f>
        <v/>
      </c>
    </row>
    <row r="1334">
      <c r="A1334">
        <f>IF(AND('Raw Data'!F1327&lt;'Raw Data'!C1327, 'Raw Data'!P1327&gt;'Raw Data'!O1327, 'Raw Data'!P1327-'Raw Data'!O1327&gt;3), 'Raw Data'!J1327, 0)</f>
        <v/>
      </c>
      <c r="B1334">
        <f>IF(AND('Raw Data'!C1327&lt;'Raw Data'!F1327, 'Raw Data'!O1327&gt;'Raw Data'!P1327, 'Raw Data'!O1327-'Raw Data'!P1327&gt;3), 'Raw Data'!I1327, 0)</f>
        <v/>
      </c>
      <c r="C1334">
        <f>IF(AND('Raw Data'!F1327&lt;'Raw Data'!C1327, 'Raw Data'!P1327&gt;'Raw Data'!O1327, 'Raw Data'!P1327-'Raw Data'!O1327&lt;4), 'Raw Data'!H1327, 0)</f>
        <v/>
      </c>
      <c r="D1334">
        <f>IF(AND('Raw Data'!C1327&lt;'Raw Data'!F1327, 'Raw Data'!O1327&gt;'Raw Data'!P1327, 'Raw Data'!O1327-'Raw Data'!P1327&lt;4), 'Raw Data'!G1327, 0)</f>
        <v/>
      </c>
      <c r="E1334">
        <f>IF(ISBLANK('Raw Data'!J1327), 0, IF(AND(4=MATCH(LARGE('Raw Data'!G1327:J1327, 4), 'Raw Data'!G1327:J1327, 0), 'Raw Data'!P1327-'Raw Data'!O1327&gt;3), 'Raw Data'!J1327, 0))</f>
        <v/>
      </c>
      <c r="F1334">
        <f>IF(ISBLANK('Raw Data'!J1327), 0, IF(AND(3=MATCH(LARGE('Raw Data'!G1327:J1327, 4), 'Raw Data'!G1327:J1327, 0), 'Raw Data'!O1327-'Raw Data'!P1327&gt;3), 'Raw Data'!I1327, 0))</f>
        <v/>
      </c>
      <c r="G1334">
        <f>IF(ISBLANK('Raw Data'!J1327), 0, IF(AND(2=MATCH(LARGE('Raw Data'!G1327:J1327, 4), 'Raw Data'!G1327:J1327, 0), AND('Raw Data'!P1327-'Raw Data'!O1327&lt;4, 'Raw Data'!P1327-'Raw Data'!O1327&gt;0)), 'Raw Data'!H1327, 0))</f>
        <v/>
      </c>
      <c r="H1334">
        <f>IF(ISBLANK('Raw Data'!J1327), 0, IF(AND(1=MATCH(LARGE('Raw Data'!G1327:J1327, 4), 'Raw Data'!G1327:J1327, 0), AND('Raw Data'!O1327-'Raw Data'!P1327&lt;4, 'Raw Data'!O1327-'Raw Data'!P1327&gt;0)), 'Raw Data'!G1327, 0))</f>
        <v/>
      </c>
      <c r="I1334">
        <f>IF(ISBLANK('Raw Data'!J1327), 0, IF(AND(4=MATCH(LARGE('Raw Data'!G1327:J1327, 3), 'Raw Data'!G1327:J1327, 0), 'Raw Data'!P1327-'Raw Data'!O1327&gt;3), 'Raw Data'!J1327, 0))</f>
        <v/>
      </c>
      <c r="J1334">
        <f>IF(ISBLANK('Raw Data'!J1327), 0, IF(AND(3=MATCH(LARGE('Raw Data'!G1327:J1327, 3), 'Raw Data'!G1327:J1327, 0), 'Raw Data'!O1327-'Raw Data'!P1327&gt;3), 'Raw Data'!I1327, 0))</f>
        <v/>
      </c>
      <c r="K1334">
        <f>IF(ISBLANK('Raw Data'!J1327), 0, IF(AND(2=MATCH(LARGE('Raw Data'!G1327:J1327, 3), 'Raw Data'!G1327:J1327, 0), AND('Raw Data'!P1327-'Raw Data'!O1327&lt;4, 'Raw Data'!P1327-'Raw Data'!O1327&gt;0)), 'Raw Data'!H1327, 0))</f>
        <v/>
      </c>
      <c r="L1334">
        <f>IF(ISBLANK('Raw Data'!J1327), 0, IF(AND(1=MATCH(LARGE('Raw Data'!G1327:J1327, 3), 'Raw Data'!G1327:J1327, 0), AND('Raw Data'!O1327-'Raw Data'!P1327&lt;4, 'Raw Data'!O1327-'Raw Data'!P1327&gt;0)), 'Raw Data'!G1327, 0))</f>
        <v/>
      </c>
      <c r="M1334">
        <f>IF(ISBLANK('Raw Data'!J1327), 0, IF(AND(4=MATCH(LARGE('Raw Data'!G1327:J1327, 2), 'Raw Data'!G1327:J1327, 0), 'Raw Data'!P1327-'Raw Data'!O1327&gt;3), 'Raw Data'!J1327, 0))</f>
        <v/>
      </c>
      <c r="N1334">
        <f>IF(ISBLANK('Raw Data'!J1327), 0, IF(AND(3=MATCH(LARGE('Raw Data'!G1327:J1327, 2), 'Raw Data'!G1327:J1327, 0), 'Raw Data'!O1327-'Raw Data'!P1327&gt;3), 'Raw Data'!I1327, 0))</f>
        <v/>
      </c>
      <c r="O1334">
        <f>IF(ISBLANK('Raw Data'!J1327), 0, IF(AND(2=MATCH(LARGE('Raw Data'!G1327:J1327, 2), 'Raw Data'!G1327:J1327, 0), AND('Raw Data'!P1327-'Raw Data'!O1327&lt;4, 'Raw Data'!P1327-'Raw Data'!O1327&gt;0)), 'Raw Data'!H1327, 0))</f>
        <v/>
      </c>
      <c r="P1334">
        <f>IF(ISBLANK('Raw Data'!J1327), 0, IF(AND(1=MATCH(LARGE('Raw Data'!G1327:J1327, 2), 'Raw Data'!G1327:J1327, 0), AND('Raw Data'!O1327-'Raw Data'!P1327&lt;4, 'Raw Data'!O1327-'Raw Data'!P1327&gt;0)), 'Raw Data'!G1327, 0))</f>
        <v/>
      </c>
      <c r="Q1334">
        <f>IF(ISBLANK('Raw Data'!J1327), 0, IF(AND(4=MATCH(LARGE('Raw Data'!G1327:J1327, 1), 'Raw Data'!G1327:J1327, 0), 'Raw Data'!P1327-'Raw Data'!O1327&gt;3), 'Raw Data'!J1327, 0))</f>
        <v/>
      </c>
      <c r="R1334">
        <f>IF(ISBLANK('Raw Data'!J1327), 0, IF(AND(3=MATCH(LARGE('Raw Data'!G1327:J1327, 1), 'Raw Data'!G1327:J1327, 0), 'Raw Data'!O1327-'Raw Data'!P1327&gt;3), 'Raw Data'!I1327, 0))</f>
        <v/>
      </c>
      <c r="S1334">
        <f>IF(AND('Raw Data'!P1327-'Raw Data'!O1327&gt;4, 'Raw Data'!F1327&lt;'Raw Data'!C1327), 'Raw Data'!J1327, 0)</f>
        <v/>
      </c>
      <c r="T1334">
        <f>IF(AND('Raw Data'!O1327-'Raw Data'!P1327&gt;4, 'Raw Data'!F1327&gt;'Raw Data'!C1327), 'Raw Data'!I1327, 0)</f>
        <v/>
      </c>
      <c r="U1334">
        <f>IF(AND('Raw Data'!P1327-'Raw Data'!O1327&lt;3, 'Raw Data'!P1327&gt;'Raw Data'!O1327, 'Raw Data'!F1327&lt;'Raw Data'!C1327), 'Raw Data'!H1327, 0)</f>
        <v/>
      </c>
      <c r="V1334">
        <f>IF(AND('Raw Data'!P1327-'Raw Data'!O1327&lt;3, 'Raw Data'!P1327&gt;'Raw Data'!O1327, 'Raw Data'!F1327&gt;'Raw Data'!C1327), 'Raw Data'!G1327, 0)</f>
        <v/>
      </c>
    </row>
    <row r="1335">
      <c r="A1335">
        <f>IF(AND('Raw Data'!F1328&lt;'Raw Data'!C1328, 'Raw Data'!P1328&gt;'Raw Data'!O1328, 'Raw Data'!P1328-'Raw Data'!O1328&gt;3), 'Raw Data'!J1328, 0)</f>
        <v/>
      </c>
      <c r="B1335">
        <f>IF(AND('Raw Data'!C1328&lt;'Raw Data'!F1328, 'Raw Data'!O1328&gt;'Raw Data'!P1328, 'Raw Data'!O1328-'Raw Data'!P1328&gt;3), 'Raw Data'!I1328, 0)</f>
        <v/>
      </c>
      <c r="C1335">
        <f>IF(AND('Raw Data'!F1328&lt;'Raw Data'!C1328, 'Raw Data'!P1328&gt;'Raw Data'!O1328, 'Raw Data'!P1328-'Raw Data'!O1328&lt;4), 'Raw Data'!H1328, 0)</f>
        <v/>
      </c>
      <c r="D1335">
        <f>IF(AND('Raw Data'!C1328&lt;'Raw Data'!F1328, 'Raw Data'!O1328&gt;'Raw Data'!P1328, 'Raw Data'!O1328-'Raw Data'!P1328&lt;4), 'Raw Data'!G1328, 0)</f>
        <v/>
      </c>
      <c r="E1335">
        <f>IF(ISBLANK('Raw Data'!J1328), 0, IF(AND(4=MATCH(LARGE('Raw Data'!G1328:J1328, 4), 'Raw Data'!G1328:J1328, 0), 'Raw Data'!P1328-'Raw Data'!O1328&gt;3), 'Raw Data'!J1328, 0))</f>
        <v/>
      </c>
      <c r="F1335">
        <f>IF(ISBLANK('Raw Data'!J1328), 0, IF(AND(3=MATCH(LARGE('Raw Data'!G1328:J1328, 4), 'Raw Data'!G1328:J1328, 0), 'Raw Data'!O1328-'Raw Data'!P1328&gt;3), 'Raw Data'!I1328, 0))</f>
        <v/>
      </c>
      <c r="G1335">
        <f>IF(ISBLANK('Raw Data'!J1328), 0, IF(AND(2=MATCH(LARGE('Raw Data'!G1328:J1328, 4), 'Raw Data'!G1328:J1328, 0), AND('Raw Data'!P1328-'Raw Data'!O1328&lt;4, 'Raw Data'!P1328-'Raw Data'!O1328&gt;0)), 'Raw Data'!H1328, 0))</f>
        <v/>
      </c>
      <c r="H1335">
        <f>IF(ISBLANK('Raw Data'!J1328), 0, IF(AND(1=MATCH(LARGE('Raw Data'!G1328:J1328, 4), 'Raw Data'!G1328:J1328, 0), AND('Raw Data'!O1328-'Raw Data'!P1328&lt;4, 'Raw Data'!O1328-'Raw Data'!P1328&gt;0)), 'Raw Data'!G1328, 0))</f>
        <v/>
      </c>
      <c r="I1335">
        <f>IF(ISBLANK('Raw Data'!J1328), 0, IF(AND(4=MATCH(LARGE('Raw Data'!G1328:J1328, 3), 'Raw Data'!G1328:J1328, 0), 'Raw Data'!P1328-'Raw Data'!O1328&gt;3), 'Raw Data'!J1328, 0))</f>
        <v/>
      </c>
      <c r="J1335">
        <f>IF(ISBLANK('Raw Data'!J1328), 0, IF(AND(3=MATCH(LARGE('Raw Data'!G1328:J1328, 3), 'Raw Data'!G1328:J1328, 0), 'Raw Data'!O1328-'Raw Data'!P1328&gt;3), 'Raw Data'!I1328, 0))</f>
        <v/>
      </c>
      <c r="K1335">
        <f>IF(ISBLANK('Raw Data'!J1328), 0, IF(AND(2=MATCH(LARGE('Raw Data'!G1328:J1328, 3), 'Raw Data'!G1328:J1328, 0), AND('Raw Data'!P1328-'Raw Data'!O1328&lt;4, 'Raw Data'!P1328-'Raw Data'!O1328&gt;0)), 'Raw Data'!H1328, 0))</f>
        <v/>
      </c>
      <c r="L1335">
        <f>IF(ISBLANK('Raw Data'!J1328), 0, IF(AND(1=MATCH(LARGE('Raw Data'!G1328:J1328, 3), 'Raw Data'!G1328:J1328, 0), AND('Raw Data'!O1328-'Raw Data'!P1328&lt;4, 'Raw Data'!O1328-'Raw Data'!P1328&gt;0)), 'Raw Data'!G1328, 0))</f>
        <v/>
      </c>
      <c r="M1335">
        <f>IF(ISBLANK('Raw Data'!J1328), 0, IF(AND(4=MATCH(LARGE('Raw Data'!G1328:J1328, 2), 'Raw Data'!G1328:J1328, 0), 'Raw Data'!P1328-'Raw Data'!O1328&gt;3), 'Raw Data'!J1328, 0))</f>
        <v/>
      </c>
      <c r="N1335">
        <f>IF(ISBLANK('Raw Data'!J1328), 0, IF(AND(3=MATCH(LARGE('Raw Data'!G1328:J1328, 2), 'Raw Data'!G1328:J1328, 0), 'Raw Data'!O1328-'Raw Data'!P1328&gt;3), 'Raw Data'!I1328, 0))</f>
        <v/>
      </c>
      <c r="O1335">
        <f>IF(ISBLANK('Raw Data'!J1328), 0, IF(AND(2=MATCH(LARGE('Raw Data'!G1328:J1328, 2), 'Raw Data'!G1328:J1328, 0), AND('Raw Data'!P1328-'Raw Data'!O1328&lt;4, 'Raw Data'!P1328-'Raw Data'!O1328&gt;0)), 'Raw Data'!H1328, 0))</f>
        <v/>
      </c>
      <c r="P1335">
        <f>IF(ISBLANK('Raw Data'!J1328), 0, IF(AND(1=MATCH(LARGE('Raw Data'!G1328:J1328, 2), 'Raw Data'!G1328:J1328, 0), AND('Raw Data'!O1328-'Raw Data'!P1328&lt;4, 'Raw Data'!O1328-'Raw Data'!P1328&gt;0)), 'Raw Data'!G1328, 0))</f>
        <v/>
      </c>
      <c r="Q1335">
        <f>IF(ISBLANK('Raw Data'!J1328), 0, IF(AND(4=MATCH(LARGE('Raw Data'!G1328:J1328, 1), 'Raw Data'!G1328:J1328, 0), 'Raw Data'!P1328-'Raw Data'!O1328&gt;3), 'Raw Data'!J1328, 0))</f>
        <v/>
      </c>
      <c r="R1335">
        <f>IF(ISBLANK('Raw Data'!J1328), 0, IF(AND(3=MATCH(LARGE('Raw Data'!G1328:J1328, 1), 'Raw Data'!G1328:J1328, 0), 'Raw Data'!O1328-'Raw Data'!P1328&gt;3), 'Raw Data'!I1328, 0))</f>
        <v/>
      </c>
      <c r="S1335">
        <f>IF(AND('Raw Data'!P1328-'Raw Data'!O1328&gt;4, 'Raw Data'!F1328&lt;'Raw Data'!C1328), 'Raw Data'!J1328, 0)</f>
        <v/>
      </c>
      <c r="T1335">
        <f>IF(AND('Raw Data'!O1328-'Raw Data'!P1328&gt;4, 'Raw Data'!F1328&gt;'Raw Data'!C1328), 'Raw Data'!I1328, 0)</f>
        <v/>
      </c>
      <c r="U1335">
        <f>IF(AND('Raw Data'!P1328-'Raw Data'!O1328&lt;3, 'Raw Data'!P1328&gt;'Raw Data'!O1328, 'Raw Data'!F1328&lt;'Raw Data'!C1328), 'Raw Data'!H1328, 0)</f>
        <v/>
      </c>
      <c r="V1335">
        <f>IF(AND('Raw Data'!P1328-'Raw Data'!O1328&lt;3, 'Raw Data'!P1328&gt;'Raw Data'!O1328, 'Raw Data'!F1328&gt;'Raw Data'!C1328), 'Raw Data'!G1328, 0)</f>
        <v/>
      </c>
    </row>
    <row r="1336">
      <c r="A1336">
        <f>IF(AND('Raw Data'!F1329&lt;'Raw Data'!C1329, 'Raw Data'!P1329&gt;'Raw Data'!O1329, 'Raw Data'!P1329-'Raw Data'!O1329&gt;3), 'Raw Data'!J1329, 0)</f>
        <v/>
      </c>
      <c r="B1336">
        <f>IF(AND('Raw Data'!C1329&lt;'Raw Data'!F1329, 'Raw Data'!O1329&gt;'Raw Data'!P1329, 'Raw Data'!O1329-'Raw Data'!P1329&gt;3), 'Raw Data'!I1329, 0)</f>
        <v/>
      </c>
      <c r="C1336">
        <f>IF(AND('Raw Data'!F1329&lt;'Raw Data'!C1329, 'Raw Data'!P1329&gt;'Raw Data'!O1329, 'Raw Data'!P1329-'Raw Data'!O1329&lt;4), 'Raw Data'!H1329, 0)</f>
        <v/>
      </c>
      <c r="D1336">
        <f>IF(AND('Raw Data'!C1329&lt;'Raw Data'!F1329, 'Raw Data'!O1329&gt;'Raw Data'!P1329, 'Raw Data'!O1329-'Raw Data'!P1329&lt;4), 'Raw Data'!G1329, 0)</f>
        <v/>
      </c>
      <c r="E1336">
        <f>IF(ISBLANK('Raw Data'!J1329), 0, IF(AND(4=MATCH(LARGE('Raw Data'!G1329:J1329, 4), 'Raw Data'!G1329:J1329, 0), 'Raw Data'!P1329-'Raw Data'!O1329&gt;3), 'Raw Data'!J1329, 0))</f>
        <v/>
      </c>
      <c r="F1336">
        <f>IF(ISBLANK('Raw Data'!J1329), 0, IF(AND(3=MATCH(LARGE('Raw Data'!G1329:J1329, 4), 'Raw Data'!G1329:J1329, 0), 'Raw Data'!O1329-'Raw Data'!P1329&gt;3), 'Raw Data'!I1329, 0))</f>
        <v/>
      </c>
      <c r="G1336">
        <f>IF(ISBLANK('Raw Data'!J1329), 0, IF(AND(2=MATCH(LARGE('Raw Data'!G1329:J1329, 4), 'Raw Data'!G1329:J1329, 0), AND('Raw Data'!P1329-'Raw Data'!O1329&lt;4, 'Raw Data'!P1329-'Raw Data'!O1329&gt;0)), 'Raw Data'!H1329, 0))</f>
        <v/>
      </c>
      <c r="H1336">
        <f>IF(ISBLANK('Raw Data'!J1329), 0, IF(AND(1=MATCH(LARGE('Raw Data'!G1329:J1329, 4), 'Raw Data'!G1329:J1329, 0), AND('Raw Data'!O1329-'Raw Data'!P1329&lt;4, 'Raw Data'!O1329-'Raw Data'!P1329&gt;0)), 'Raw Data'!G1329, 0))</f>
        <v/>
      </c>
      <c r="I1336">
        <f>IF(ISBLANK('Raw Data'!J1329), 0, IF(AND(4=MATCH(LARGE('Raw Data'!G1329:J1329, 3), 'Raw Data'!G1329:J1329, 0), 'Raw Data'!P1329-'Raw Data'!O1329&gt;3), 'Raw Data'!J1329, 0))</f>
        <v/>
      </c>
      <c r="J1336">
        <f>IF(ISBLANK('Raw Data'!J1329), 0, IF(AND(3=MATCH(LARGE('Raw Data'!G1329:J1329, 3), 'Raw Data'!G1329:J1329, 0), 'Raw Data'!O1329-'Raw Data'!P1329&gt;3), 'Raw Data'!I1329, 0))</f>
        <v/>
      </c>
      <c r="K1336">
        <f>IF(ISBLANK('Raw Data'!J1329), 0, IF(AND(2=MATCH(LARGE('Raw Data'!G1329:J1329, 3), 'Raw Data'!G1329:J1329, 0), AND('Raw Data'!P1329-'Raw Data'!O1329&lt;4, 'Raw Data'!P1329-'Raw Data'!O1329&gt;0)), 'Raw Data'!H1329, 0))</f>
        <v/>
      </c>
      <c r="L1336">
        <f>IF(ISBLANK('Raw Data'!J1329), 0, IF(AND(1=MATCH(LARGE('Raw Data'!G1329:J1329, 3), 'Raw Data'!G1329:J1329, 0), AND('Raw Data'!O1329-'Raw Data'!P1329&lt;4, 'Raw Data'!O1329-'Raw Data'!P1329&gt;0)), 'Raw Data'!G1329, 0))</f>
        <v/>
      </c>
      <c r="M1336">
        <f>IF(ISBLANK('Raw Data'!J1329), 0, IF(AND(4=MATCH(LARGE('Raw Data'!G1329:J1329, 2), 'Raw Data'!G1329:J1329, 0), 'Raw Data'!P1329-'Raw Data'!O1329&gt;3), 'Raw Data'!J1329, 0))</f>
        <v/>
      </c>
      <c r="N1336">
        <f>IF(ISBLANK('Raw Data'!J1329), 0, IF(AND(3=MATCH(LARGE('Raw Data'!G1329:J1329, 2), 'Raw Data'!G1329:J1329, 0), 'Raw Data'!O1329-'Raw Data'!P1329&gt;3), 'Raw Data'!I1329, 0))</f>
        <v/>
      </c>
      <c r="O1336">
        <f>IF(ISBLANK('Raw Data'!J1329), 0, IF(AND(2=MATCH(LARGE('Raw Data'!G1329:J1329, 2), 'Raw Data'!G1329:J1329, 0), AND('Raw Data'!P1329-'Raw Data'!O1329&lt;4, 'Raw Data'!P1329-'Raw Data'!O1329&gt;0)), 'Raw Data'!H1329, 0))</f>
        <v/>
      </c>
      <c r="P1336">
        <f>IF(ISBLANK('Raw Data'!J1329), 0, IF(AND(1=MATCH(LARGE('Raw Data'!G1329:J1329, 2), 'Raw Data'!G1329:J1329, 0), AND('Raw Data'!O1329-'Raw Data'!P1329&lt;4, 'Raw Data'!O1329-'Raw Data'!P1329&gt;0)), 'Raw Data'!G1329, 0))</f>
        <v/>
      </c>
      <c r="Q1336">
        <f>IF(ISBLANK('Raw Data'!J1329), 0, IF(AND(4=MATCH(LARGE('Raw Data'!G1329:J1329, 1), 'Raw Data'!G1329:J1329, 0), 'Raw Data'!P1329-'Raw Data'!O1329&gt;3), 'Raw Data'!J1329, 0))</f>
        <v/>
      </c>
      <c r="R1336">
        <f>IF(ISBLANK('Raw Data'!J1329), 0, IF(AND(3=MATCH(LARGE('Raw Data'!G1329:J1329, 1), 'Raw Data'!G1329:J1329, 0), 'Raw Data'!O1329-'Raw Data'!P1329&gt;3), 'Raw Data'!I1329, 0))</f>
        <v/>
      </c>
      <c r="S1336">
        <f>IF(AND('Raw Data'!P1329-'Raw Data'!O1329&gt;4, 'Raw Data'!F1329&lt;'Raw Data'!C1329), 'Raw Data'!J1329, 0)</f>
        <v/>
      </c>
      <c r="T1336">
        <f>IF(AND('Raw Data'!O1329-'Raw Data'!P1329&gt;4, 'Raw Data'!F1329&gt;'Raw Data'!C1329), 'Raw Data'!I1329, 0)</f>
        <v/>
      </c>
      <c r="U1336">
        <f>IF(AND('Raw Data'!P1329-'Raw Data'!O1329&lt;3, 'Raw Data'!P1329&gt;'Raw Data'!O1329, 'Raw Data'!F1329&lt;'Raw Data'!C1329), 'Raw Data'!H1329, 0)</f>
        <v/>
      </c>
      <c r="V1336">
        <f>IF(AND('Raw Data'!P1329-'Raw Data'!O1329&lt;3, 'Raw Data'!P1329&gt;'Raw Data'!O1329, 'Raw Data'!F1329&gt;'Raw Data'!C1329), 'Raw Data'!G1329, 0)</f>
        <v/>
      </c>
    </row>
    <row r="1337">
      <c r="A1337">
        <f>IF(AND('Raw Data'!F1330&lt;'Raw Data'!C1330, 'Raw Data'!P1330&gt;'Raw Data'!O1330, 'Raw Data'!P1330-'Raw Data'!O1330&gt;3), 'Raw Data'!J1330, 0)</f>
        <v/>
      </c>
      <c r="B1337">
        <f>IF(AND('Raw Data'!C1330&lt;'Raw Data'!F1330, 'Raw Data'!O1330&gt;'Raw Data'!P1330, 'Raw Data'!O1330-'Raw Data'!P1330&gt;3), 'Raw Data'!I1330, 0)</f>
        <v/>
      </c>
      <c r="C1337">
        <f>IF(AND('Raw Data'!F1330&lt;'Raw Data'!C1330, 'Raw Data'!P1330&gt;'Raw Data'!O1330, 'Raw Data'!P1330-'Raw Data'!O1330&lt;4), 'Raw Data'!H1330, 0)</f>
        <v/>
      </c>
      <c r="D1337">
        <f>IF(AND('Raw Data'!C1330&lt;'Raw Data'!F1330, 'Raw Data'!O1330&gt;'Raw Data'!P1330, 'Raw Data'!O1330-'Raw Data'!P1330&lt;4), 'Raw Data'!G1330, 0)</f>
        <v/>
      </c>
      <c r="E1337">
        <f>IF(ISBLANK('Raw Data'!J1330), 0, IF(AND(4=MATCH(LARGE('Raw Data'!G1330:J1330, 4), 'Raw Data'!G1330:J1330, 0), 'Raw Data'!P1330-'Raw Data'!O1330&gt;3), 'Raw Data'!J1330, 0))</f>
        <v/>
      </c>
      <c r="F1337">
        <f>IF(ISBLANK('Raw Data'!J1330), 0, IF(AND(3=MATCH(LARGE('Raw Data'!G1330:J1330, 4), 'Raw Data'!G1330:J1330, 0), 'Raw Data'!O1330-'Raw Data'!P1330&gt;3), 'Raw Data'!I1330, 0))</f>
        <v/>
      </c>
      <c r="G1337">
        <f>IF(ISBLANK('Raw Data'!J1330), 0, IF(AND(2=MATCH(LARGE('Raw Data'!G1330:J1330, 4), 'Raw Data'!G1330:J1330, 0), AND('Raw Data'!P1330-'Raw Data'!O1330&lt;4, 'Raw Data'!P1330-'Raw Data'!O1330&gt;0)), 'Raw Data'!H1330, 0))</f>
        <v/>
      </c>
      <c r="H1337">
        <f>IF(ISBLANK('Raw Data'!J1330), 0, IF(AND(1=MATCH(LARGE('Raw Data'!G1330:J1330, 4), 'Raw Data'!G1330:J1330, 0), AND('Raw Data'!O1330-'Raw Data'!P1330&lt;4, 'Raw Data'!O1330-'Raw Data'!P1330&gt;0)), 'Raw Data'!G1330, 0))</f>
        <v/>
      </c>
      <c r="I1337">
        <f>IF(ISBLANK('Raw Data'!J1330), 0, IF(AND(4=MATCH(LARGE('Raw Data'!G1330:J1330, 3), 'Raw Data'!G1330:J1330, 0), 'Raw Data'!P1330-'Raw Data'!O1330&gt;3), 'Raw Data'!J1330, 0))</f>
        <v/>
      </c>
      <c r="J1337">
        <f>IF(ISBLANK('Raw Data'!J1330), 0, IF(AND(3=MATCH(LARGE('Raw Data'!G1330:J1330, 3), 'Raw Data'!G1330:J1330, 0), 'Raw Data'!O1330-'Raw Data'!P1330&gt;3), 'Raw Data'!I1330, 0))</f>
        <v/>
      </c>
      <c r="K1337">
        <f>IF(ISBLANK('Raw Data'!J1330), 0, IF(AND(2=MATCH(LARGE('Raw Data'!G1330:J1330, 3), 'Raw Data'!G1330:J1330, 0), AND('Raw Data'!P1330-'Raw Data'!O1330&lt;4, 'Raw Data'!P1330-'Raw Data'!O1330&gt;0)), 'Raw Data'!H1330, 0))</f>
        <v/>
      </c>
      <c r="L1337">
        <f>IF(ISBLANK('Raw Data'!J1330), 0, IF(AND(1=MATCH(LARGE('Raw Data'!G1330:J1330, 3), 'Raw Data'!G1330:J1330, 0), AND('Raw Data'!O1330-'Raw Data'!P1330&lt;4, 'Raw Data'!O1330-'Raw Data'!P1330&gt;0)), 'Raw Data'!G1330, 0))</f>
        <v/>
      </c>
      <c r="M1337">
        <f>IF(ISBLANK('Raw Data'!J1330), 0, IF(AND(4=MATCH(LARGE('Raw Data'!G1330:J1330, 2), 'Raw Data'!G1330:J1330, 0), 'Raw Data'!P1330-'Raw Data'!O1330&gt;3), 'Raw Data'!J1330, 0))</f>
        <v/>
      </c>
      <c r="N1337">
        <f>IF(ISBLANK('Raw Data'!J1330), 0, IF(AND(3=MATCH(LARGE('Raw Data'!G1330:J1330, 2), 'Raw Data'!G1330:J1330, 0), 'Raw Data'!O1330-'Raw Data'!P1330&gt;3), 'Raw Data'!I1330, 0))</f>
        <v/>
      </c>
      <c r="O1337">
        <f>IF(ISBLANK('Raw Data'!J1330), 0, IF(AND(2=MATCH(LARGE('Raw Data'!G1330:J1330, 2), 'Raw Data'!G1330:J1330, 0), AND('Raw Data'!P1330-'Raw Data'!O1330&lt;4, 'Raw Data'!P1330-'Raw Data'!O1330&gt;0)), 'Raw Data'!H1330, 0))</f>
        <v/>
      </c>
      <c r="P1337">
        <f>IF(ISBLANK('Raw Data'!J1330), 0, IF(AND(1=MATCH(LARGE('Raw Data'!G1330:J1330, 2), 'Raw Data'!G1330:J1330, 0), AND('Raw Data'!O1330-'Raw Data'!P1330&lt;4, 'Raw Data'!O1330-'Raw Data'!P1330&gt;0)), 'Raw Data'!G1330, 0))</f>
        <v/>
      </c>
      <c r="Q1337">
        <f>IF(ISBLANK('Raw Data'!J1330), 0, IF(AND(4=MATCH(LARGE('Raw Data'!G1330:J1330, 1), 'Raw Data'!G1330:J1330, 0), 'Raw Data'!P1330-'Raw Data'!O1330&gt;3), 'Raw Data'!J1330, 0))</f>
        <v/>
      </c>
      <c r="R1337">
        <f>IF(ISBLANK('Raw Data'!J1330), 0, IF(AND(3=MATCH(LARGE('Raw Data'!G1330:J1330, 1), 'Raw Data'!G1330:J1330, 0), 'Raw Data'!O1330-'Raw Data'!P1330&gt;3), 'Raw Data'!I1330, 0))</f>
        <v/>
      </c>
      <c r="S1337">
        <f>IF(AND('Raw Data'!P1330-'Raw Data'!O1330&gt;4, 'Raw Data'!F1330&lt;'Raw Data'!C1330), 'Raw Data'!J1330, 0)</f>
        <v/>
      </c>
      <c r="T1337">
        <f>IF(AND('Raw Data'!O1330-'Raw Data'!P1330&gt;4, 'Raw Data'!F1330&gt;'Raw Data'!C1330), 'Raw Data'!I1330, 0)</f>
        <v/>
      </c>
      <c r="U1337">
        <f>IF(AND('Raw Data'!P1330-'Raw Data'!O1330&lt;3, 'Raw Data'!P1330&gt;'Raw Data'!O1330, 'Raw Data'!F1330&lt;'Raw Data'!C1330), 'Raw Data'!H1330, 0)</f>
        <v/>
      </c>
      <c r="V1337">
        <f>IF(AND('Raw Data'!P1330-'Raw Data'!O1330&lt;3, 'Raw Data'!P1330&gt;'Raw Data'!O1330, 'Raw Data'!F1330&gt;'Raw Data'!C1330), 'Raw Data'!G1330, 0)</f>
        <v/>
      </c>
    </row>
    <row r="1338">
      <c r="A1338">
        <f>IF(AND('Raw Data'!F1331&lt;'Raw Data'!C1331, 'Raw Data'!P1331&gt;'Raw Data'!O1331, 'Raw Data'!P1331-'Raw Data'!O1331&gt;3), 'Raw Data'!J1331, 0)</f>
        <v/>
      </c>
      <c r="B1338">
        <f>IF(AND('Raw Data'!C1331&lt;'Raw Data'!F1331, 'Raw Data'!O1331&gt;'Raw Data'!P1331, 'Raw Data'!O1331-'Raw Data'!P1331&gt;3), 'Raw Data'!I1331, 0)</f>
        <v/>
      </c>
      <c r="C1338">
        <f>IF(AND('Raw Data'!F1331&lt;'Raw Data'!C1331, 'Raw Data'!P1331&gt;'Raw Data'!O1331, 'Raw Data'!P1331-'Raw Data'!O1331&lt;4), 'Raw Data'!H1331, 0)</f>
        <v/>
      </c>
      <c r="D1338">
        <f>IF(AND('Raw Data'!C1331&lt;'Raw Data'!F1331, 'Raw Data'!O1331&gt;'Raw Data'!P1331, 'Raw Data'!O1331-'Raw Data'!P1331&lt;4), 'Raw Data'!G1331, 0)</f>
        <v/>
      </c>
      <c r="E1338">
        <f>IF(ISBLANK('Raw Data'!J1331), 0, IF(AND(4=MATCH(LARGE('Raw Data'!G1331:J1331, 4), 'Raw Data'!G1331:J1331, 0), 'Raw Data'!P1331-'Raw Data'!O1331&gt;3), 'Raw Data'!J1331, 0))</f>
        <v/>
      </c>
      <c r="F1338">
        <f>IF(ISBLANK('Raw Data'!J1331), 0, IF(AND(3=MATCH(LARGE('Raw Data'!G1331:J1331, 4), 'Raw Data'!G1331:J1331, 0), 'Raw Data'!O1331-'Raw Data'!P1331&gt;3), 'Raw Data'!I1331, 0))</f>
        <v/>
      </c>
      <c r="G1338">
        <f>IF(ISBLANK('Raw Data'!J1331), 0, IF(AND(2=MATCH(LARGE('Raw Data'!G1331:J1331, 4), 'Raw Data'!G1331:J1331, 0), AND('Raw Data'!P1331-'Raw Data'!O1331&lt;4, 'Raw Data'!P1331-'Raw Data'!O1331&gt;0)), 'Raw Data'!H1331, 0))</f>
        <v/>
      </c>
      <c r="H1338">
        <f>IF(ISBLANK('Raw Data'!J1331), 0, IF(AND(1=MATCH(LARGE('Raw Data'!G1331:J1331, 4), 'Raw Data'!G1331:J1331, 0), AND('Raw Data'!O1331-'Raw Data'!P1331&lt;4, 'Raw Data'!O1331-'Raw Data'!P1331&gt;0)), 'Raw Data'!G1331, 0))</f>
        <v/>
      </c>
      <c r="I1338">
        <f>IF(ISBLANK('Raw Data'!J1331), 0, IF(AND(4=MATCH(LARGE('Raw Data'!G1331:J1331, 3), 'Raw Data'!G1331:J1331, 0), 'Raw Data'!P1331-'Raw Data'!O1331&gt;3), 'Raw Data'!J1331, 0))</f>
        <v/>
      </c>
      <c r="J1338">
        <f>IF(ISBLANK('Raw Data'!J1331), 0, IF(AND(3=MATCH(LARGE('Raw Data'!G1331:J1331, 3), 'Raw Data'!G1331:J1331, 0), 'Raw Data'!O1331-'Raw Data'!P1331&gt;3), 'Raw Data'!I1331, 0))</f>
        <v/>
      </c>
      <c r="K1338">
        <f>IF(ISBLANK('Raw Data'!J1331), 0, IF(AND(2=MATCH(LARGE('Raw Data'!G1331:J1331, 3), 'Raw Data'!G1331:J1331, 0), AND('Raw Data'!P1331-'Raw Data'!O1331&lt;4, 'Raw Data'!P1331-'Raw Data'!O1331&gt;0)), 'Raw Data'!H1331, 0))</f>
        <v/>
      </c>
      <c r="L1338">
        <f>IF(ISBLANK('Raw Data'!J1331), 0, IF(AND(1=MATCH(LARGE('Raw Data'!G1331:J1331, 3), 'Raw Data'!G1331:J1331, 0), AND('Raw Data'!O1331-'Raw Data'!P1331&lt;4, 'Raw Data'!O1331-'Raw Data'!P1331&gt;0)), 'Raw Data'!G1331, 0))</f>
        <v/>
      </c>
      <c r="M1338">
        <f>IF(ISBLANK('Raw Data'!J1331), 0, IF(AND(4=MATCH(LARGE('Raw Data'!G1331:J1331, 2), 'Raw Data'!G1331:J1331, 0), 'Raw Data'!P1331-'Raw Data'!O1331&gt;3), 'Raw Data'!J1331, 0))</f>
        <v/>
      </c>
      <c r="N1338">
        <f>IF(ISBLANK('Raw Data'!J1331), 0, IF(AND(3=MATCH(LARGE('Raw Data'!G1331:J1331, 2), 'Raw Data'!G1331:J1331, 0), 'Raw Data'!O1331-'Raw Data'!P1331&gt;3), 'Raw Data'!I1331, 0))</f>
        <v/>
      </c>
      <c r="O1338">
        <f>IF(ISBLANK('Raw Data'!J1331), 0, IF(AND(2=MATCH(LARGE('Raw Data'!G1331:J1331, 2), 'Raw Data'!G1331:J1331, 0), AND('Raw Data'!P1331-'Raw Data'!O1331&lt;4, 'Raw Data'!P1331-'Raw Data'!O1331&gt;0)), 'Raw Data'!H1331, 0))</f>
        <v/>
      </c>
      <c r="P1338">
        <f>IF(ISBLANK('Raw Data'!J1331), 0, IF(AND(1=MATCH(LARGE('Raw Data'!G1331:J1331, 2), 'Raw Data'!G1331:J1331, 0), AND('Raw Data'!O1331-'Raw Data'!P1331&lt;4, 'Raw Data'!O1331-'Raw Data'!P1331&gt;0)), 'Raw Data'!G1331, 0))</f>
        <v/>
      </c>
      <c r="Q1338">
        <f>IF(ISBLANK('Raw Data'!J1331), 0, IF(AND(4=MATCH(LARGE('Raw Data'!G1331:J1331, 1), 'Raw Data'!G1331:J1331, 0), 'Raw Data'!P1331-'Raw Data'!O1331&gt;3), 'Raw Data'!J1331, 0))</f>
        <v/>
      </c>
      <c r="R1338">
        <f>IF(ISBLANK('Raw Data'!J1331), 0, IF(AND(3=MATCH(LARGE('Raw Data'!G1331:J1331, 1), 'Raw Data'!G1331:J1331, 0), 'Raw Data'!O1331-'Raw Data'!P1331&gt;3), 'Raw Data'!I1331, 0))</f>
        <v/>
      </c>
      <c r="S1338">
        <f>IF(AND('Raw Data'!P1331-'Raw Data'!O1331&gt;4, 'Raw Data'!F1331&lt;'Raw Data'!C1331), 'Raw Data'!J1331, 0)</f>
        <v/>
      </c>
      <c r="T1338">
        <f>IF(AND('Raw Data'!O1331-'Raw Data'!P1331&gt;4, 'Raw Data'!F1331&gt;'Raw Data'!C1331), 'Raw Data'!I1331, 0)</f>
        <v/>
      </c>
      <c r="U1338">
        <f>IF(AND('Raw Data'!P1331-'Raw Data'!O1331&lt;3, 'Raw Data'!P1331&gt;'Raw Data'!O1331, 'Raw Data'!F1331&lt;'Raw Data'!C1331), 'Raw Data'!H1331, 0)</f>
        <v/>
      </c>
      <c r="V1338">
        <f>IF(AND('Raw Data'!P1331-'Raw Data'!O1331&lt;3, 'Raw Data'!P1331&gt;'Raw Data'!O1331, 'Raw Data'!F1331&gt;'Raw Data'!C1331), 'Raw Data'!G1331, 0)</f>
        <v/>
      </c>
    </row>
    <row r="1339">
      <c r="A1339">
        <f>IF(AND('Raw Data'!F1332&lt;'Raw Data'!C1332, 'Raw Data'!P1332&gt;'Raw Data'!O1332, 'Raw Data'!P1332-'Raw Data'!O1332&gt;3), 'Raw Data'!J1332, 0)</f>
        <v/>
      </c>
      <c r="B1339">
        <f>IF(AND('Raw Data'!C1332&lt;'Raw Data'!F1332, 'Raw Data'!O1332&gt;'Raw Data'!P1332, 'Raw Data'!O1332-'Raw Data'!P1332&gt;3), 'Raw Data'!I1332, 0)</f>
        <v/>
      </c>
      <c r="C1339">
        <f>IF(AND('Raw Data'!F1332&lt;'Raw Data'!C1332, 'Raw Data'!P1332&gt;'Raw Data'!O1332, 'Raw Data'!P1332-'Raw Data'!O1332&lt;4), 'Raw Data'!H1332, 0)</f>
        <v/>
      </c>
      <c r="D1339">
        <f>IF(AND('Raw Data'!C1332&lt;'Raw Data'!F1332, 'Raw Data'!O1332&gt;'Raw Data'!P1332, 'Raw Data'!O1332-'Raw Data'!P1332&lt;4), 'Raw Data'!G1332, 0)</f>
        <v/>
      </c>
      <c r="E1339">
        <f>IF(ISBLANK('Raw Data'!J1332), 0, IF(AND(4=MATCH(LARGE('Raw Data'!G1332:J1332, 4), 'Raw Data'!G1332:J1332, 0), 'Raw Data'!P1332-'Raw Data'!O1332&gt;3), 'Raw Data'!J1332, 0))</f>
        <v/>
      </c>
      <c r="F1339">
        <f>IF(ISBLANK('Raw Data'!J1332), 0, IF(AND(3=MATCH(LARGE('Raw Data'!G1332:J1332, 4), 'Raw Data'!G1332:J1332, 0), 'Raw Data'!O1332-'Raw Data'!P1332&gt;3), 'Raw Data'!I1332, 0))</f>
        <v/>
      </c>
      <c r="G1339">
        <f>IF(ISBLANK('Raw Data'!J1332), 0, IF(AND(2=MATCH(LARGE('Raw Data'!G1332:J1332, 4), 'Raw Data'!G1332:J1332, 0), AND('Raw Data'!P1332-'Raw Data'!O1332&lt;4, 'Raw Data'!P1332-'Raw Data'!O1332&gt;0)), 'Raw Data'!H1332, 0))</f>
        <v/>
      </c>
      <c r="H1339">
        <f>IF(ISBLANK('Raw Data'!J1332), 0, IF(AND(1=MATCH(LARGE('Raw Data'!G1332:J1332, 4), 'Raw Data'!G1332:J1332, 0), AND('Raw Data'!O1332-'Raw Data'!P1332&lt;4, 'Raw Data'!O1332-'Raw Data'!P1332&gt;0)), 'Raw Data'!G1332, 0))</f>
        <v/>
      </c>
      <c r="I1339">
        <f>IF(ISBLANK('Raw Data'!J1332), 0, IF(AND(4=MATCH(LARGE('Raw Data'!G1332:J1332, 3), 'Raw Data'!G1332:J1332, 0), 'Raw Data'!P1332-'Raw Data'!O1332&gt;3), 'Raw Data'!J1332, 0))</f>
        <v/>
      </c>
      <c r="J1339">
        <f>IF(ISBLANK('Raw Data'!J1332), 0, IF(AND(3=MATCH(LARGE('Raw Data'!G1332:J1332, 3), 'Raw Data'!G1332:J1332, 0), 'Raw Data'!O1332-'Raw Data'!P1332&gt;3), 'Raw Data'!I1332, 0))</f>
        <v/>
      </c>
      <c r="K1339">
        <f>IF(ISBLANK('Raw Data'!J1332), 0, IF(AND(2=MATCH(LARGE('Raw Data'!G1332:J1332, 3), 'Raw Data'!G1332:J1332, 0), AND('Raw Data'!P1332-'Raw Data'!O1332&lt;4, 'Raw Data'!P1332-'Raw Data'!O1332&gt;0)), 'Raw Data'!H1332, 0))</f>
        <v/>
      </c>
      <c r="L1339">
        <f>IF(ISBLANK('Raw Data'!J1332), 0, IF(AND(1=MATCH(LARGE('Raw Data'!G1332:J1332, 3), 'Raw Data'!G1332:J1332, 0), AND('Raw Data'!O1332-'Raw Data'!P1332&lt;4, 'Raw Data'!O1332-'Raw Data'!P1332&gt;0)), 'Raw Data'!G1332, 0))</f>
        <v/>
      </c>
      <c r="M1339">
        <f>IF(ISBLANK('Raw Data'!J1332), 0, IF(AND(4=MATCH(LARGE('Raw Data'!G1332:J1332, 2), 'Raw Data'!G1332:J1332, 0), 'Raw Data'!P1332-'Raw Data'!O1332&gt;3), 'Raw Data'!J1332, 0))</f>
        <v/>
      </c>
      <c r="N1339">
        <f>IF(ISBLANK('Raw Data'!J1332), 0, IF(AND(3=MATCH(LARGE('Raw Data'!G1332:J1332, 2), 'Raw Data'!G1332:J1332, 0), 'Raw Data'!O1332-'Raw Data'!P1332&gt;3), 'Raw Data'!I1332, 0))</f>
        <v/>
      </c>
      <c r="O1339">
        <f>IF(ISBLANK('Raw Data'!J1332), 0, IF(AND(2=MATCH(LARGE('Raw Data'!G1332:J1332, 2), 'Raw Data'!G1332:J1332, 0), AND('Raw Data'!P1332-'Raw Data'!O1332&lt;4, 'Raw Data'!P1332-'Raw Data'!O1332&gt;0)), 'Raw Data'!H1332, 0))</f>
        <v/>
      </c>
      <c r="P1339">
        <f>IF(ISBLANK('Raw Data'!J1332), 0, IF(AND(1=MATCH(LARGE('Raw Data'!G1332:J1332, 2), 'Raw Data'!G1332:J1332, 0), AND('Raw Data'!O1332-'Raw Data'!P1332&lt;4, 'Raw Data'!O1332-'Raw Data'!P1332&gt;0)), 'Raw Data'!G1332, 0))</f>
        <v/>
      </c>
      <c r="Q1339">
        <f>IF(ISBLANK('Raw Data'!J1332), 0, IF(AND(4=MATCH(LARGE('Raw Data'!G1332:J1332, 1), 'Raw Data'!G1332:J1332, 0), 'Raw Data'!P1332-'Raw Data'!O1332&gt;3), 'Raw Data'!J1332, 0))</f>
        <v/>
      </c>
      <c r="R1339">
        <f>IF(ISBLANK('Raw Data'!J1332), 0, IF(AND(3=MATCH(LARGE('Raw Data'!G1332:J1332, 1), 'Raw Data'!G1332:J1332, 0), 'Raw Data'!O1332-'Raw Data'!P1332&gt;3), 'Raw Data'!I1332, 0))</f>
        <v/>
      </c>
      <c r="S1339">
        <f>IF(AND('Raw Data'!P1332-'Raw Data'!O1332&gt;4, 'Raw Data'!F1332&lt;'Raw Data'!C1332), 'Raw Data'!J1332, 0)</f>
        <v/>
      </c>
      <c r="T1339">
        <f>IF(AND('Raw Data'!O1332-'Raw Data'!P1332&gt;4, 'Raw Data'!F1332&gt;'Raw Data'!C1332), 'Raw Data'!I1332, 0)</f>
        <v/>
      </c>
      <c r="U1339">
        <f>IF(AND('Raw Data'!P1332-'Raw Data'!O1332&lt;3, 'Raw Data'!P1332&gt;'Raw Data'!O1332, 'Raw Data'!F1332&lt;'Raw Data'!C1332), 'Raw Data'!H1332, 0)</f>
        <v/>
      </c>
      <c r="V1339">
        <f>IF(AND('Raw Data'!P1332-'Raw Data'!O1332&lt;3, 'Raw Data'!P1332&gt;'Raw Data'!O1332, 'Raw Data'!F1332&gt;'Raw Data'!C1332), 'Raw Data'!G1332, 0)</f>
        <v/>
      </c>
    </row>
    <row r="1340">
      <c r="A1340">
        <f>IF(AND('Raw Data'!F1333&lt;'Raw Data'!C1333, 'Raw Data'!P1333&gt;'Raw Data'!O1333, 'Raw Data'!P1333-'Raw Data'!O1333&gt;3), 'Raw Data'!J1333, 0)</f>
        <v/>
      </c>
      <c r="B1340">
        <f>IF(AND('Raw Data'!C1333&lt;'Raw Data'!F1333, 'Raw Data'!O1333&gt;'Raw Data'!P1333, 'Raw Data'!O1333-'Raw Data'!P1333&gt;3), 'Raw Data'!I1333, 0)</f>
        <v/>
      </c>
      <c r="C1340">
        <f>IF(AND('Raw Data'!F1333&lt;'Raw Data'!C1333, 'Raw Data'!P1333&gt;'Raw Data'!O1333, 'Raw Data'!P1333-'Raw Data'!O1333&lt;4), 'Raw Data'!H1333, 0)</f>
        <v/>
      </c>
      <c r="D1340">
        <f>IF(AND('Raw Data'!C1333&lt;'Raw Data'!F1333, 'Raw Data'!O1333&gt;'Raw Data'!P1333, 'Raw Data'!O1333-'Raw Data'!P1333&lt;4), 'Raw Data'!G1333, 0)</f>
        <v/>
      </c>
      <c r="E1340">
        <f>IF(ISBLANK('Raw Data'!J1333), 0, IF(AND(4=MATCH(LARGE('Raw Data'!G1333:J1333, 4), 'Raw Data'!G1333:J1333, 0), 'Raw Data'!P1333-'Raw Data'!O1333&gt;3), 'Raw Data'!J1333, 0))</f>
        <v/>
      </c>
      <c r="F1340">
        <f>IF(ISBLANK('Raw Data'!J1333), 0, IF(AND(3=MATCH(LARGE('Raw Data'!G1333:J1333, 4), 'Raw Data'!G1333:J1333, 0), 'Raw Data'!O1333-'Raw Data'!P1333&gt;3), 'Raw Data'!I1333, 0))</f>
        <v/>
      </c>
      <c r="G1340">
        <f>IF(ISBLANK('Raw Data'!J1333), 0, IF(AND(2=MATCH(LARGE('Raw Data'!G1333:J1333, 4), 'Raw Data'!G1333:J1333, 0), AND('Raw Data'!P1333-'Raw Data'!O1333&lt;4, 'Raw Data'!P1333-'Raw Data'!O1333&gt;0)), 'Raw Data'!H1333, 0))</f>
        <v/>
      </c>
      <c r="H1340">
        <f>IF(ISBLANK('Raw Data'!J1333), 0, IF(AND(1=MATCH(LARGE('Raw Data'!G1333:J1333, 4), 'Raw Data'!G1333:J1333, 0), AND('Raw Data'!O1333-'Raw Data'!P1333&lt;4, 'Raw Data'!O1333-'Raw Data'!P1333&gt;0)), 'Raw Data'!G1333, 0))</f>
        <v/>
      </c>
      <c r="I1340">
        <f>IF(ISBLANK('Raw Data'!J1333), 0, IF(AND(4=MATCH(LARGE('Raw Data'!G1333:J1333, 3), 'Raw Data'!G1333:J1333, 0), 'Raw Data'!P1333-'Raw Data'!O1333&gt;3), 'Raw Data'!J1333, 0))</f>
        <v/>
      </c>
      <c r="J1340">
        <f>IF(ISBLANK('Raw Data'!J1333), 0, IF(AND(3=MATCH(LARGE('Raw Data'!G1333:J1333, 3), 'Raw Data'!G1333:J1333, 0), 'Raw Data'!O1333-'Raw Data'!P1333&gt;3), 'Raw Data'!I1333, 0))</f>
        <v/>
      </c>
      <c r="K1340">
        <f>IF(ISBLANK('Raw Data'!J1333), 0, IF(AND(2=MATCH(LARGE('Raw Data'!G1333:J1333, 3), 'Raw Data'!G1333:J1333, 0), AND('Raw Data'!P1333-'Raw Data'!O1333&lt;4, 'Raw Data'!P1333-'Raw Data'!O1333&gt;0)), 'Raw Data'!H1333, 0))</f>
        <v/>
      </c>
      <c r="L1340">
        <f>IF(ISBLANK('Raw Data'!J1333), 0, IF(AND(1=MATCH(LARGE('Raw Data'!G1333:J1333, 3), 'Raw Data'!G1333:J1333, 0), AND('Raw Data'!O1333-'Raw Data'!P1333&lt;4, 'Raw Data'!O1333-'Raw Data'!P1333&gt;0)), 'Raw Data'!G1333, 0))</f>
        <v/>
      </c>
      <c r="M1340">
        <f>IF(ISBLANK('Raw Data'!J1333), 0, IF(AND(4=MATCH(LARGE('Raw Data'!G1333:J1333, 2), 'Raw Data'!G1333:J1333, 0), 'Raw Data'!P1333-'Raw Data'!O1333&gt;3), 'Raw Data'!J1333, 0))</f>
        <v/>
      </c>
      <c r="N1340">
        <f>IF(ISBLANK('Raw Data'!J1333), 0, IF(AND(3=MATCH(LARGE('Raw Data'!G1333:J1333, 2), 'Raw Data'!G1333:J1333, 0), 'Raw Data'!O1333-'Raw Data'!P1333&gt;3), 'Raw Data'!I1333, 0))</f>
        <v/>
      </c>
      <c r="O1340">
        <f>IF(ISBLANK('Raw Data'!J1333), 0, IF(AND(2=MATCH(LARGE('Raw Data'!G1333:J1333, 2), 'Raw Data'!G1333:J1333, 0), AND('Raw Data'!P1333-'Raw Data'!O1333&lt;4, 'Raw Data'!P1333-'Raw Data'!O1333&gt;0)), 'Raw Data'!H1333, 0))</f>
        <v/>
      </c>
      <c r="P1340">
        <f>IF(ISBLANK('Raw Data'!J1333), 0, IF(AND(1=MATCH(LARGE('Raw Data'!G1333:J1333, 2), 'Raw Data'!G1333:J1333, 0), AND('Raw Data'!O1333-'Raw Data'!P1333&lt;4, 'Raw Data'!O1333-'Raw Data'!P1333&gt;0)), 'Raw Data'!G1333, 0))</f>
        <v/>
      </c>
      <c r="Q1340">
        <f>IF(ISBLANK('Raw Data'!J1333), 0, IF(AND(4=MATCH(LARGE('Raw Data'!G1333:J1333, 1), 'Raw Data'!G1333:J1333, 0), 'Raw Data'!P1333-'Raw Data'!O1333&gt;3), 'Raw Data'!J1333, 0))</f>
        <v/>
      </c>
      <c r="R1340">
        <f>IF(ISBLANK('Raw Data'!J1333), 0, IF(AND(3=MATCH(LARGE('Raw Data'!G1333:J1333, 1), 'Raw Data'!G1333:J1333, 0), 'Raw Data'!O1333-'Raw Data'!P1333&gt;3), 'Raw Data'!I1333, 0))</f>
        <v/>
      </c>
      <c r="S1340">
        <f>IF(AND('Raw Data'!P1333-'Raw Data'!O1333&gt;4, 'Raw Data'!F1333&lt;'Raw Data'!C1333), 'Raw Data'!J1333, 0)</f>
        <v/>
      </c>
      <c r="T1340">
        <f>IF(AND('Raw Data'!O1333-'Raw Data'!P1333&gt;4, 'Raw Data'!F1333&gt;'Raw Data'!C1333), 'Raw Data'!I1333, 0)</f>
        <v/>
      </c>
      <c r="U1340">
        <f>IF(AND('Raw Data'!P1333-'Raw Data'!O1333&lt;3, 'Raw Data'!P1333&gt;'Raw Data'!O1333, 'Raw Data'!F1333&lt;'Raw Data'!C1333), 'Raw Data'!H1333, 0)</f>
        <v/>
      </c>
      <c r="V1340">
        <f>IF(AND('Raw Data'!P1333-'Raw Data'!O1333&lt;3, 'Raw Data'!P1333&gt;'Raw Data'!O1333, 'Raw Data'!F1333&gt;'Raw Data'!C1333), 'Raw Data'!G1333, 0)</f>
        <v/>
      </c>
    </row>
    <row r="1341">
      <c r="A1341">
        <f>IF(AND('Raw Data'!F1334&lt;'Raw Data'!C1334, 'Raw Data'!P1334&gt;'Raw Data'!O1334, 'Raw Data'!P1334-'Raw Data'!O1334&gt;3), 'Raw Data'!J1334, 0)</f>
        <v/>
      </c>
      <c r="B1341">
        <f>IF(AND('Raw Data'!C1334&lt;'Raw Data'!F1334, 'Raw Data'!O1334&gt;'Raw Data'!P1334, 'Raw Data'!O1334-'Raw Data'!P1334&gt;3), 'Raw Data'!I1334, 0)</f>
        <v/>
      </c>
      <c r="C1341">
        <f>IF(AND('Raw Data'!F1334&lt;'Raw Data'!C1334, 'Raw Data'!P1334&gt;'Raw Data'!O1334, 'Raw Data'!P1334-'Raw Data'!O1334&lt;4), 'Raw Data'!H1334, 0)</f>
        <v/>
      </c>
      <c r="D1341">
        <f>IF(AND('Raw Data'!C1334&lt;'Raw Data'!F1334, 'Raw Data'!O1334&gt;'Raw Data'!P1334, 'Raw Data'!O1334-'Raw Data'!P1334&lt;4), 'Raw Data'!G1334, 0)</f>
        <v/>
      </c>
      <c r="E1341">
        <f>IF(ISBLANK('Raw Data'!J1334), 0, IF(AND(4=MATCH(LARGE('Raw Data'!G1334:J1334, 4), 'Raw Data'!G1334:J1334, 0), 'Raw Data'!P1334-'Raw Data'!O1334&gt;3), 'Raw Data'!J1334, 0))</f>
        <v/>
      </c>
      <c r="F1341">
        <f>IF(ISBLANK('Raw Data'!J1334), 0, IF(AND(3=MATCH(LARGE('Raw Data'!G1334:J1334, 4), 'Raw Data'!G1334:J1334, 0), 'Raw Data'!O1334-'Raw Data'!P1334&gt;3), 'Raw Data'!I1334, 0))</f>
        <v/>
      </c>
      <c r="G1341">
        <f>IF(ISBLANK('Raw Data'!J1334), 0, IF(AND(2=MATCH(LARGE('Raw Data'!G1334:J1334, 4), 'Raw Data'!G1334:J1334, 0), AND('Raw Data'!P1334-'Raw Data'!O1334&lt;4, 'Raw Data'!P1334-'Raw Data'!O1334&gt;0)), 'Raw Data'!H1334, 0))</f>
        <v/>
      </c>
      <c r="H1341">
        <f>IF(ISBLANK('Raw Data'!J1334), 0, IF(AND(1=MATCH(LARGE('Raw Data'!G1334:J1334, 4), 'Raw Data'!G1334:J1334, 0), AND('Raw Data'!O1334-'Raw Data'!P1334&lt;4, 'Raw Data'!O1334-'Raw Data'!P1334&gt;0)), 'Raw Data'!G1334, 0))</f>
        <v/>
      </c>
      <c r="I1341">
        <f>IF(ISBLANK('Raw Data'!J1334), 0, IF(AND(4=MATCH(LARGE('Raw Data'!G1334:J1334, 3), 'Raw Data'!G1334:J1334, 0), 'Raw Data'!P1334-'Raw Data'!O1334&gt;3), 'Raw Data'!J1334, 0))</f>
        <v/>
      </c>
      <c r="J1341">
        <f>IF(ISBLANK('Raw Data'!J1334), 0, IF(AND(3=MATCH(LARGE('Raw Data'!G1334:J1334, 3), 'Raw Data'!G1334:J1334, 0), 'Raw Data'!O1334-'Raw Data'!P1334&gt;3), 'Raw Data'!I1334, 0))</f>
        <v/>
      </c>
      <c r="K1341">
        <f>IF(ISBLANK('Raw Data'!J1334), 0, IF(AND(2=MATCH(LARGE('Raw Data'!G1334:J1334, 3), 'Raw Data'!G1334:J1334, 0), AND('Raw Data'!P1334-'Raw Data'!O1334&lt;4, 'Raw Data'!P1334-'Raw Data'!O1334&gt;0)), 'Raw Data'!H1334, 0))</f>
        <v/>
      </c>
      <c r="L1341">
        <f>IF(ISBLANK('Raw Data'!J1334), 0, IF(AND(1=MATCH(LARGE('Raw Data'!G1334:J1334, 3), 'Raw Data'!G1334:J1334, 0), AND('Raw Data'!O1334-'Raw Data'!P1334&lt;4, 'Raw Data'!O1334-'Raw Data'!P1334&gt;0)), 'Raw Data'!G1334, 0))</f>
        <v/>
      </c>
      <c r="M1341">
        <f>IF(ISBLANK('Raw Data'!J1334), 0, IF(AND(4=MATCH(LARGE('Raw Data'!G1334:J1334, 2), 'Raw Data'!G1334:J1334, 0), 'Raw Data'!P1334-'Raw Data'!O1334&gt;3), 'Raw Data'!J1334, 0))</f>
        <v/>
      </c>
      <c r="N1341">
        <f>IF(ISBLANK('Raw Data'!J1334), 0, IF(AND(3=MATCH(LARGE('Raw Data'!G1334:J1334, 2), 'Raw Data'!G1334:J1334, 0), 'Raw Data'!O1334-'Raw Data'!P1334&gt;3), 'Raw Data'!I1334, 0))</f>
        <v/>
      </c>
      <c r="O1341">
        <f>IF(ISBLANK('Raw Data'!J1334), 0, IF(AND(2=MATCH(LARGE('Raw Data'!G1334:J1334, 2), 'Raw Data'!G1334:J1334, 0), AND('Raw Data'!P1334-'Raw Data'!O1334&lt;4, 'Raw Data'!P1334-'Raw Data'!O1334&gt;0)), 'Raw Data'!H1334, 0))</f>
        <v/>
      </c>
      <c r="P1341">
        <f>IF(ISBLANK('Raw Data'!J1334), 0, IF(AND(1=MATCH(LARGE('Raw Data'!G1334:J1334, 2), 'Raw Data'!G1334:J1334, 0), AND('Raw Data'!O1334-'Raw Data'!P1334&lt;4, 'Raw Data'!O1334-'Raw Data'!P1334&gt;0)), 'Raw Data'!G1334, 0))</f>
        <v/>
      </c>
      <c r="Q1341">
        <f>IF(ISBLANK('Raw Data'!J1334), 0, IF(AND(4=MATCH(LARGE('Raw Data'!G1334:J1334, 1), 'Raw Data'!G1334:J1334, 0), 'Raw Data'!P1334-'Raw Data'!O1334&gt;3), 'Raw Data'!J1334, 0))</f>
        <v/>
      </c>
      <c r="R1341">
        <f>IF(ISBLANK('Raw Data'!J1334), 0, IF(AND(3=MATCH(LARGE('Raw Data'!G1334:J1334, 1), 'Raw Data'!G1334:J1334, 0), 'Raw Data'!O1334-'Raw Data'!P1334&gt;3), 'Raw Data'!I1334, 0))</f>
        <v/>
      </c>
      <c r="S1341">
        <f>IF(AND('Raw Data'!P1334-'Raw Data'!O1334&gt;4, 'Raw Data'!F1334&lt;'Raw Data'!C1334), 'Raw Data'!J1334, 0)</f>
        <v/>
      </c>
      <c r="T1341">
        <f>IF(AND('Raw Data'!O1334-'Raw Data'!P1334&gt;4, 'Raw Data'!F1334&gt;'Raw Data'!C1334), 'Raw Data'!I1334, 0)</f>
        <v/>
      </c>
      <c r="U1341">
        <f>IF(AND('Raw Data'!P1334-'Raw Data'!O1334&lt;3, 'Raw Data'!P1334&gt;'Raw Data'!O1334, 'Raw Data'!F1334&lt;'Raw Data'!C1334), 'Raw Data'!H1334, 0)</f>
        <v/>
      </c>
      <c r="V1341">
        <f>IF(AND('Raw Data'!P1334-'Raw Data'!O1334&lt;3, 'Raw Data'!P1334&gt;'Raw Data'!O1334, 'Raw Data'!F1334&gt;'Raw Data'!C1334), 'Raw Data'!G1334, 0)</f>
        <v/>
      </c>
    </row>
    <row r="1342">
      <c r="A1342">
        <f>IF(AND('Raw Data'!F1335&lt;'Raw Data'!C1335, 'Raw Data'!P1335&gt;'Raw Data'!O1335, 'Raw Data'!P1335-'Raw Data'!O1335&gt;3), 'Raw Data'!J1335, 0)</f>
        <v/>
      </c>
      <c r="B1342">
        <f>IF(AND('Raw Data'!C1335&lt;'Raw Data'!F1335, 'Raw Data'!O1335&gt;'Raw Data'!P1335, 'Raw Data'!O1335-'Raw Data'!P1335&gt;3), 'Raw Data'!I1335, 0)</f>
        <v/>
      </c>
      <c r="C1342">
        <f>IF(AND('Raw Data'!F1335&lt;'Raw Data'!C1335, 'Raw Data'!P1335&gt;'Raw Data'!O1335, 'Raw Data'!P1335-'Raw Data'!O1335&lt;4), 'Raw Data'!H1335, 0)</f>
        <v/>
      </c>
      <c r="D1342">
        <f>IF(AND('Raw Data'!C1335&lt;'Raw Data'!F1335, 'Raw Data'!O1335&gt;'Raw Data'!P1335, 'Raw Data'!O1335-'Raw Data'!P1335&lt;4), 'Raw Data'!G1335, 0)</f>
        <v/>
      </c>
      <c r="E1342">
        <f>IF(ISBLANK('Raw Data'!J1335), 0, IF(AND(4=MATCH(LARGE('Raw Data'!G1335:J1335, 4), 'Raw Data'!G1335:J1335, 0), 'Raw Data'!P1335-'Raw Data'!O1335&gt;3), 'Raw Data'!J1335, 0))</f>
        <v/>
      </c>
      <c r="F1342">
        <f>IF(ISBLANK('Raw Data'!J1335), 0, IF(AND(3=MATCH(LARGE('Raw Data'!G1335:J1335, 4), 'Raw Data'!G1335:J1335, 0), 'Raw Data'!O1335-'Raw Data'!P1335&gt;3), 'Raw Data'!I1335, 0))</f>
        <v/>
      </c>
      <c r="G1342">
        <f>IF(ISBLANK('Raw Data'!J1335), 0, IF(AND(2=MATCH(LARGE('Raw Data'!G1335:J1335, 4), 'Raw Data'!G1335:J1335, 0), AND('Raw Data'!P1335-'Raw Data'!O1335&lt;4, 'Raw Data'!P1335-'Raw Data'!O1335&gt;0)), 'Raw Data'!H1335, 0))</f>
        <v/>
      </c>
      <c r="H1342">
        <f>IF(ISBLANK('Raw Data'!J1335), 0, IF(AND(1=MATCH(LARGE('Raw Data'!G1335:J1335, 4), 'Raw Data'!G1335:J1335, 0), AND('Raw Data'!O1335-'Raw Data'!P1335&lt;4, 'Raw Data'!O1335-'Raw Data'!P1335&gt;0)), 'Raw Data'!G1335, 0))</f>
        <v/>
      </c>
      <c r="I1342">
        <f>IF(ISBLANK('Raw Data'!J1335), 0, IF(AND(4=MATCH(LARGE('Raw Data'!G1335:J1335, 3), 'Raw Data'!G1335:J1335, 0), 'Raw Data'!P1335-'Raw Data'!O1335&gt;3), 'Raw Data'!J1335, 0))</f>
        <v/>
      </c>
      <c r="J1342">
        <f>IF(ISBLANK('Raw Data'!J1335), 0, IF(AND(3=MATCH(LARGE('Raw Data'!G1335:J1335, 3), 'Raw Data'!G1335:J1335, 0), 'Raw Data'!O1335-'Raw Data'!P1335&gt;3), 'Raw Data'!I1335, 0))</f>
        <v/>
      </c>
      <c r="K1342">
        <f>IF(ISBLANK('Raw Data'!J1335), 0, IF(AND(2=MATCH(LARGE('Raw Data'!G1335:J1335, 3), 'Raw Data'!G1335:J1335, 0), AND('Raw Data'!P1335-'Raw Data'!O1335&lt;4, 'Raw Data'!P1335-'Raw Data'!O1335&gt;0)), 'Raw Data'!H1335, 0))</f>
        <v/>
      </c>
      <c r="L1342">
        <f>IF(ISBLANK('Raw Data'!J1335), 0, IF(AND(1=MATCH(LARGE('Raw Data'!G1335:J1335, 3), 'Raw Data'!G1335:J1335, 0), AND('Raw Data'!O1335-'Raw Data'!P1335&lt;4, 'Raw Data'!O1335-'Raw Data'!P1335&gt;0)), 'Raw Data'!G1335, 0))</f>
        <v/>
      </c>
      <c r="M1342">
        <f>IF(ISBLANK('Raw Data'!J1335), 0, IF(AND(4=MATCH(LARGE('Raw Data'!G1335:J1335, 2), 'Raw Data'!G1335:J1335, 0), 'Raw Data'!P1335-'Raw Data'!O1335&gt;3), 'Raw Data'!J1335, 0))</f>
        <v/>
      </c>
      <c r="N1342">
        <f>IF(ISBLANK('Raw Data'!J1335), 0, IF(AND(3=MATCH(LARGE('Raw Data'!G1335:J1335, 2), 'Raw Data'!G1335:J1335, 0), 'Raw Data'!O1335-'Raw Data'!P1335&gt;3), 'Raw Data'!I1335, 0))</f>
        <v/>
      </c>
      <c r="O1342">
        <f>IF(ISBLANK('Raw Data'!J1335), 0, IF(AND(2=MATCH(LARGE('Raw Data'!G1335:J1335, 2), 'Raw Data'!G1335:J1335, 0), AND('Raw Data'!P1335-'Raw Data'!O1335&lt;4, 'Raw Data'!P1335-'Raw Data'!O1335&gt;0)), 'Raw Data'!H1335, 0))</f>
        <v/>
      </c>
      <c r="P1342">
        <f>IF(ISBLANK('Raw Data'!J1335), 0, IF(AND(1=MATCH(LARGE('Raw Data'!G1335:J1335, 2), 'Raw Data'!G1335:J1335, 0), AND('Raw Data'!O1335-'Raw Data'!P1335&lt;4, 'Raw Data'!O1335-'Raw Data'!P1335&gt;0)), 'Raw Data'!G1335, 0))</f>
        <v/>
      </c>
      <c r="Q1342">
        <f>IF(ISBLANK('Raw Data'!J1335), 0, IF(AND(4=MATCH(LARGE('Raw Data'!G1335:J1335, 1), 'Raw Data'!G1335:J1335, 0), 'Raw Data'!P1335-'Raw Data'!O1335&gt;3), 'Raw Data'!J1335, 0))</f>
        <v/>
      </c>
      <c r="R1342">
        <f>IF(ISBLANK('Raw Data'!J1335), 0, IF(AND(3=MATCH(LARGE('Raw Data'!G1335:J1335, 1), 'Raw Data'!G1335:J1335, 0), 'Raw Data'!O1335-'Raw Data'!P1335&gt;3), 'Raw Data'!I1335, 0))</f>
        <v/>
      </c>
      <c r="S1342">
        <f>IF(AND('Raw Data'!P1335-'Raw Data'!O1335&gt;4, 'Raw Data'!F1335&lt;'Raw Data'!C1335), 'Raw Data'!J1335, 0)</f>
        <v/>
      </c>
      <c r="T1342">
        <f>IF(AND('Raw Data'!O1335-'Raw Data'!P1335&gt;4, 'Raw Data'!F1335&gt;'Raw Data'!C1335), 'Raw Data'!I1335, 0)</f>
        <v/>
      </c>
      <c r="U1342">
        <f>IF(AND('Raw Data'!P1335-'Raw Data'!O1335&lt;3, 'Raw Data'!P1335&gt;'Raw Data'!O1335, 'Raw Data'!F1335&lt;'Raw Data'!C1335), 'Raw Data'!H1335, 0)</f>
        <v/>
      </c>
      <c r="V1342">
        <f>IF(AND('Raw Data'!P1335-'Raw Data'!O1335&lt;3, 'Raw Data'!P1335&gt;'Raw Data'!O1335, 'Raw Data'!F1335&gt;'Raw Data'!C1335), 'Raw Data'!G1335, 0)</f>
        <v/>
      </c>
    </row>
    <row r="1343">
      <c r="A1343">
        <f>IF(AND('Raw Data'!F1336&lt;'Raw Data'!C1336, 'Raw Data'!P1336&gt;'Raw Data'!O1336, 'Raw Data'!P1336-'Raw Data'!O1336&gt;3), 'Raw Data'!J1336, 0)</f>
        <v/>
      </c>
      <c r="B1343">
        <f>IF(AND('Raw Data'!C1336&lt;'Raw Data'!F1336, 'Raw Data'!O1336&gt;'Raw Data'!P1336, 'Raw Data'!O1336-'Raw Data'!P1336&gt;3), 'Raw Data'!I1336, 0)</f>
        <v/>
      </c>
      <c r="C1343">
        <f>IF(AND('Raw Data'!F1336&lt;'Raw Data'!C1336, 'Raw Data'!P1336&gt;'Raw Data'!O1336, 'Raw Data'!P1336-'Raw Data'!O1336&lt;4), 'Raw Data'!H1336, 0)</f>
        <v/>
      </c>
      <c r="D1343">
        <f>IF(AND('Raw Data'!C1336&lt;'Raw Data'!F1336, 'Raw Data'!O1336&gt;'Raw Data'!P1336, 'Raw Data'!O1336-'Raw Data'!P1336&lt;4), 'Raw Data'!G1336, 0)</f>
        <v/>
      </c>
      <c r="E1343">
        <f>IF(ISBLANK('Raw Data'!J1336), 0, IF(AND(4=MATCH(LARGE('Raw Data'!G1336:J1336, 4), 'Raw Data'!G1336:J1336, 0), 'Raw Data'!P1336-'Raw Data'!O1336&gt;3), 'Raw Data'!J1336, 0))</f>
        <v/>
      </c>
      <c r="F1343">
        <f>IF(ISBLANK('Raw Data'!J1336), 0, IF(AND(3=MATCH(LARGE('Raw Data'!G1336:J1336, 4), 'Raw Data'!G1336:J1336, 0), 'Raw Data'!O1336-'Raw Data'!P1336&gt;3), 'Raw Data'!I1336, 0))</f>
        <v/>
      </c>
      <c r="G1343">
        <f>IF(ISBLANK('Raw Data'!J1336), 0, IF(AND(2=MATCH(LARGE('Raw Data'!G1336:J1336, 4), 'Raw Data'!G1336:J1336, 0), AND('Raw Data'!P1336-'Raw Data'!O1336&lt;4, 'Raw Data'!P1336-'Raw Data'!O1336&gt;0)), 'Raw Data'!H1336, 0))</f>
        <v/>
      </c>
      <c r="H1343">
        <f>IF(ISBLANK('Raw Data'!J1336), 0, IF(AND(1=MATCH(LARGE('Raw Data'!G1336:J1336, 4), 'Raw Data'!G1336:J1336, 0), AND('Raw Data'!O1336-'Raw Data'!P1336&lt;4, 'Raw Data'!O1336-'Raw Data'!P1336&gt;0)), 'Raw Data'!G1336, 0))</f>
        <v/>
      </c>
      <c r="I1343">
        <f>IF(ISBLANK('Raw Data'!J1336), 0, IF(AND(4=MATCH(LARGE('Raw Data'!G1336:J1336, 3), 'Raw Data'!G1336:J1336, 0), 'Raw Data'!P1336-'Raw Data'!O1336&gt;3), 'Raw Data'!J1336, 0))</f>
        <v/>
      </c>
      <c r="J1343">
        <f>IF(ISBLANK('Raw Data'!J1336), 0, IF(AND(3=MATCH(LARGE('Raw Data'!G1336:J1336, 3), 'Raw Data'!G1336:J1336, 0), 'Raw Data'!O1336-'Raw Data'!P1336&gt;3), 'Raw Data'!I1336, 0))</f>
        <v/>
      </c>
      <c r="K1343">
        <f>IF(ISBLANK('Raw Data'!J1336), 0, IF(AND(2=MATCH(LARGE('Raw Data'!G1336:J1336, 3), 'Raw Data'!G1336:J1336, 0), AND('Raw Data'!P1336-'Raw Data'!O1336&lt;4, 'Raw Data'!P1336-'Raw Data'!O1336&gt;0)), 'Raw Data'!H1336, 0))</f>
        <v/>
      </c>
      <c r="L1343">
        <f>IF(ISBLANK('Raw Data'!J1336), 0, IF(AND(1=MATCH(LARGE('Raw Data'!G1336:J1336, 3), 'Raw Data'!G1336:J1336, 0), AND('Raw Data'!O1336-'Raw Data'!P1336&lt;4, 'Raw Data'!O1336-'Raw Data'!P1336&gt;0)), 'Raw Data'!G1336, 0))</f>
        <v/>
      </c>
      <c r="M1343">
        <f>IF(ISBLANK('Raw Data'!J1336), 0, IF(AND(4=MATCH(LARGE('Raw Data'!G1336:J1336, 2), 'Raw Data'!G1336:J1336, 0), 'Raw Data'!P1336-'Raw Data'!O1336&gt;3), 'Raw Data'!J1336, 0))</f>
        <v/>
      </c>
      <c r="N1343">
        <f>IF(ISBLANK('Raw Data'!J1336), 0, IF(AND(3=MATCH(LARGE('Raw Data'!G1336:J1336, 2), 'Raw Data'!G1336:J1336, 0), 'Raw Data'!O1336-'Raw Data'!P1336&gt;3), 'Raw Data'!I1336, 0))</f>
        <v/>
      </c>
      <c r="O1343">
        <f>IF(ISBLANK('Raw Data'!J1336), 0, IF(AND(2=MATCH(LARGE('Raw Data'!G1336:J1336, 2), 'Raw Data'!G1336:J1336, 0), AND('Raw Data'!P1336-'Raw Data'!O1336&lt;4, 'Raw Data'!P1336-'Raw Data'!O1336&gt;0)), 'Raw Data'!H1336, 0))</f>
        <v/>
      </c>
      <c r="P1343">
        <f>IF(ISBLANK('Raw Data'!J1336), 0, IF(AND(1=MATCH(LARGE('Raw Data'!G1336:J1336, 2), 'Raw Data'!G1336:J1336, 0), AND('Raw Data'!O1336-'Raw Data'!P1336&lt;4, 'Raw Data'!O1336-'Raw Data'!P1336&gt;0)), 'Raw Data'!G1336, 0))</f>
        <v/>
      </c>
      <c r="Q1343">
        <f>IF(ISBLANK('Raw Data'!J1336), 0, IF(AND(4=MATCH(LARGE('Raw Data'!G1336:J1336, 1), 'Raw Data'!G1336:J1336, 0), 'Raw Data'!P1336-'Raw Data'!O1336&gt;3), 'Raw Data'!J1336, 0))</f>
        <v/>
      </c>
      <c r="R1343">
        <f>IF(ISBLANK('Raw Data'!J1336), 0, IF(AND(3=MATCH(LARGE('Raw Data'!G1336:J1336, 1), 'Raw Data'!G1336:J1336, 0), 'Raw Data'!O1336-'Raw Data'!P1336&gt;3), 'Raw Data'!I1336, 0))</f>
        <v/>
      </c>
      <c r="S1343">
        <f>IF(AND('Raw Data'!P1336-'Raw Data'!O1336&gt;4, 'Raw Data'!F1336&lt;'Raw Data'!C1336), 'Raw Data'!J1336, 0)</f>
        <v/>
      </c>
      <c r="T1343">
        <f>IF(AND('Raw Data'!O1336-'Raw Data'!P1336&gt;4, 'Raw Data'!F1336&gt;'Raw Data'!C1336), 'Raw Data'!I1336, 0)</f>
        <v/>
      </c>
      <c r="U1343">
        <f>IF(AND('Raw Data'!P1336-'Raw Data'!O1336&lt;3, 'Raw Data'!P1336&gt;'Raw Data'!O1336, 'Raw Data'!F1336&lt;'Raw Data'!C1336), 'Raw Data'!H1336, 0)</f>
        <v/>
      </c>
      <c r="V1343">
        <f>IF(AND('Raw Data'!P1336-'Raw Data'!O1336&lt;3, 'Raw Data'!P1336&gt;'Raw Data'!O1336, 'Raw Data'!F1336&gt;'Raw Data'!C1336), 'Raw Data'!G1336, 0)</f>
        <v/>
      </c>
    </row>
    <row r="1344">
      <c r="A1344">
        <f>IF(AND('Raw Data'!F1337&lt;'Raw Data'!C1337, 'Raw Data'!P1337&gt;'Raw Data'!O1337, 'Raw Data'!P1337-'Raw Data'!O1337&gt;3), 'Raw Data'!J1337, 0)</f>
        <v/>
      </c>
      <c r="B1344">
        <f>IF(AND('Raw Data'!C1337&lt;'Raw Data'!F1337, 'Raw Data'!O1337&gt;'Raw Data'!P1337, 'Raw Data'!O1337-'Raw Data'!P1337&gt;3), 'Raw Data'!I1337, 0)</f>
        <v/>
      </c>
      <c r="C1344">
        <f>IF(AND('Raw Data'!F1337&lt;'Raw Data'!C1337, 'Raw Data'!P1337&gt;'Raw Data'!O1337, 'Raw Data'!P1337-'Raw Data'!O1337&lt;4), 'Raw Data'!H1337, 0)</f>
        <v/>
      </c>
      <c r="D1344">
        <f>IF(AND('Raw Data'!C1337&lt;'Raw Data'!F1337, 'Raw Data'!O1337&gt;'Raw Data'!P1337, 'Raw Data'!O1337-'Raw Data'!P1337&lt;4), 'Raw Data'!G1337, 0)</f>
        <v/>
      </c>
      <c r="E1344">
        <f>IF(ISBLANK('Raw Data'!J1337), 0, IF(AND(4=MATCH(LARGE('Raw Data'!G1337:J1337, 4), 'Raw Data'!G1337:J1337, 0), 'Raw Data'!P1337-'Raw Data'!O1337&gt;3), 'Raw Data'!J1337, 0))</f>
        <v/>
      </c>
      <c r="F1344">
        <f>IF(ISBLANK('Raw Data'!J1337), 0, IF(AND(3=MATCH(LARGE('Raw Data'!G1337:J1337, 4), 'Raw Data'!G1337:J1337, 0), 'Raw Data'!O1337-'Raw Data'!P1337&gt;3), 'Raw Data'!I1337, 0))</f>
        <v/>
      </c>
      <c r="G1344">
        <f>IF(ISBLANK('Raw Data'!J1337), 0, IF(AND(2=MATCH(LARGE('Raw Data'!G1337:J1337, 4), 'Raw Data'!G1337:J1337, 0), AND('Raw Data'!P1337-'Raw Data'!O1337&lt;4, 'Raw Data'!P1337-'Raw Data'!O1337&gt;0)), 'Raw Data'!H1337, 0))</f>
        <v/>
      </c>
      <c r="H1344">
        <f>IF(ISBLANK('Raw Data'!J1337), 0, IF(AND(1=MATCH(LARGE('Raw Data'!G1337:J1337, 4), 'Raw Data'!G1337:J1337, 0), AND('Raw Data'!O1337-'Raw Data'!P1337&lt;4, 'Raw Data'!O1337-'Raw Data'!P1337&gt;0)), 'Raw Data'!G1337, 0))</f>
        <v/>
      </c>
      <c r="I1344">
        <f>IF(ISBLANK('Raw Data'!J1337), 0, IF(AND(4=MATCH(LARGE('Raw Data'!G1337:J1337, 3), 'Raw Data'!G1337:J1337, 0), 'Raw Data'!P1337-'Raw Data'!O1337&gt;3), 'Raw Data'!J1337, 0))</f>
        <v/>
      </c>
      <c r="J1344">
        <f>IF(ISBLANK('Raw Data'!J1337), 0, IF(AND(3=MATCH(LARGE('Raw Data'!G1337:J1337, 3), 'Raw Data'!G1337:J1337, 0), 'Raw Data'!O1337-'Raw Data'!P1337&gt;3), 'Raw Data'!I1337, 0))</f>
        <v/>
      </c>
      <c r="K1344">
        <f>IF(ISBLANK('Raw Data'!J1337), 0, IF(AND(2=MATCH(LARGE('Raw Data'!G1337:J1337, 3), 'Raw Data'!G1337:J1337, 0), AND('Raw Data'!P1337-'Raw Data'!O1337&lt;4, 'Raw Data'!P1337-'Raw Data'!O1337&gt;0)), 'Raw Data'!H1337, 0))</f>
        <v/>
      </c>
      <c r="L1344">
        <f>IF(ISBLANK('Raw Data'!J1337), 0, IF(AND(1=MATCH(LARGE('Raw Data'!G1337:J1337, 3), 'Raw Data'!G1337:J1337, 0), AND('Raw Data'!O1337-'Raw Data'!P1337&lt;4, 'Raw Data'!O1337-'Raw Data'!P1337&gt;0)), 'Raw Data'!G1337, 0))</f>
        <v/>
      </c>
      <c r="M1344">
        <f>IF(ISBLANK('Raw Data'!J1337), 0, IF(AND(4=MATCH(LARGE('Raw Data'!G1337:J1337, 2), 'Raw Data'!G1337:J1337, 0), 'Raw Data'!P1337-'Raw Data'!O1337&gt;3), 'Raw Data'!J1337, 0))</f>
        <v/>
      </c>
      <c r="N1344">
        <f>IF(ISBLANK('Raw Data'!J1337), 0, IF(AND(3=MATCH(LARGE('Raw Data'!G1337:J1337, 2), 'Raw Data'!G1337:J1337, 0), 'Raw Data'!O1337-'Raw Data'!P1337&gt;3), 'Raw Data'!I1337, 0))</f>
        <v/>
      </c>
      <c r="O1344">
        <f>IF(ISBLANK('Raw Data'!J1337), 0, IF(AND(2=MATCH(LARGE('Raw Data'!G1337:J1337, 2), 'Raw Data'!G1337:J1337, 0), AND('Raw Data'!P1337-'Raw Data'!O1337&lt;4, 'Raw Data'!P1337-'Raw Data'!O1337&gt;0)), 'Raw Data'!H1337, 0))</f>
        <v/>
      </c>
      <c r="P1344">
        <f>IF(ISBLANK('Raw Data'!J1337), 0, IF(AND(1=MATCH(LARGE('Raw Data'!G1337:J1337, 2), 'Raw Data'!G1337:J1337, 0), AND('Raw Data'!O1337-'Raw Data'!P1337&lt;4, 'Raw Data'!O1337-'Raw Data'!P1337&gt;0)), 'Raw Data'!G1337, 0))</f>
        <v/>
      </c>
      <c r="Q1344">
        <f>IF(ISBLANK('Raw Data'!J1337), 0, IF(AND(4=MATCH(LARGE('Raw Data'!G1337:J1337, 1), 'Raw Data'!G1337:J1337, 0), 'Raw Data'!P1337-'Raw Data'!O1337&gt;3), 'Raw Data'!J1337, 0))</f>
        <v/>
      </c>
      <c r="R1344">
        <f>IF(ISBLANK('Raw Data'!J1337), 0, IF(AND(3=MATCH(LARGE('Raw Data'!G1337:J1337, 1), 'Raw Data'!G1337:J1337, 0), 'Raw Data'!O1337-'Raw Data'!P1337&gt;3), 'Raw Data'!I1337, 0))</f>
        <v/>
      </c>
      <c r="S1344">
        <f>IF(AND('Raw Data'!P1337-'Raw Data'!O1337&gt;4, 'Raw Data'!F1337&lt;'Raw Data'!C1337), 'Raw Data'!J1337, 0)</f>
        <v/>
      </c>
      <c r="T1344">
        <f>IF(AND('Raw Data'!O1337-'Raw Data'!P1337&gt;4, 'Raw Data'!F1337&gt;'Raw Data'!C1337), 'Raw Data'!I1337, 0)</f>
        <v/>
      </c>
      <c r="U1344">
        <f>IF(AND('Raw Data'!P1337-'Raw Data'!O1337&lt;3, 'Raw Data'!P1337&gt;'Raw Data'!O1337, 'Raw Data'!F1337&lt;'Raw Data'!C1337), 'Raw Data'!H1337, 0)</f>
        <v/>
      </c>
      <c r="V1344">
        <f>IF(AND('Raw Data'!P1337-'Raw Data'!O1337&lt;3, 'Raw Data'!P1337&gt;'Raw Data'!O1337, 'Raw Data'!F1337&gt;'Raw Data'!C1337), 'Raw Data'!G1337, 0)</f>
        <v/>
      </c>
    </row>
    <row r="1345">
      <c r="A1345">
        <f>IF(AND('Raw Data'!F1338&lt;'Raw Data'!C1338, 'Raw Data'!P1338&gt;'Raw Data'!O1338, 'Raw Data'!P1338-'Raw Data'!O1338&gt;3), 'Raw Data'!J1338, 0)</f>
        <v/>
      </c>
      <c r="B1345">
        <f>IF(AND('Raw Data'!C1338&lt;'Raw Data'!F1338, 'Raw Data'!O1338&gt;'Raw Data'!P1338, 'Raw Data'!O1338-'Raw Data'!P1338&gt;3), 'Raw Data'!I1338, 0)</f>
        <v/>
      </c>
      <c r="C1345">
        <f>IF(AND('Raw Data'!F1338&lt;'Raw Data'!C1338, 'Raw Data'!P1338&gt;'Raw Data'!O1338, 'Raw Data'!P1338-'Raw Data'!O1338&lt;4), 'Raw Data'!H1338, 0)</f>
        <v/>
      </c>
      <c r="D1345">
        <f>IF(AND('Raw Data'!C1338&lt;'Raw Data'!F1338, 'Raw Data'!O1338&gt;'Raw Data'!P1338, 'Raw Data'!O1338-'Raw Data'!P1338&lt;4), 'Raw Data'!G1338, 0)</f>
        <v/>
      </c>
      <c r="E1345">
        <f>IF(ISBLANK('Raw Data'!J1338), 0, IF(AND(4=MATCH(LARGE('Raw Data'!G1338:J1338, 4), 'Raw Data'!G1338:J1338, 0), 'Raw Data'!P1338-'Raw Data'!O1338&gt;3), 'Raw Data'!J1338, 0))</f>
        <v/>
      </c>
      <c r="F1345">
        <f>IF(ISBLANK('Raw Data'!J1338), 0, IF(AND(3=MATCH(LARGE('Raw Data'!G1338:J1338, 4), 'Raw Data'!G1338:J1338, 0), 'Raw Data'!O1338-'Raw Data'!P1338&gt;3), 'Raw Data'!I1338, 0))</f>
        <v/>
      </c>
      <c r="G1345">
        <f>IF(ISBLANK('Raw Data'!J1338), 0, IF(AND(2=MATCH(LARGE('Raw Data'!G1338:J1338, 4), 'Raw Data'!G1338:J1338, 0), AND('Raw Data'!P1338-'Raw Data'!O1338&lt;4, 'Raw Data'!P1338-'Raw Data'!O1338&gt;0)), 'Raw Data'!H1338, 0))</f>
        <v/>
      </c>
      <c r="H1345">
        <f>IF(ISBLANK('Raw Data'!J1338), 0, IF(AND(1=MATCH(LARGE('Raw Data'!G1338:J1338, 4), 'Raw Data'!G1338:J1338, 0), AND('Raw Data'!O1338-'Raw Data'!P1338&lt;4, 'Raw Data'!O1338-'Raw Data'!P1338&gt;0)), 'Raw Data'!G1338, 0))</f>
        <v/>
      </c>
      <c r="I1345">
        <f>IF(ISBLANK('Raw Data'!J1338), 0, IF(AND(4=MATCH(LARGE('Raw Data'!G1338:J1338, 3), 'Raw Data'!G1338:J1338, 0), 'Raw Data'!P1338-'Raw Data'!O1338&gt;3), 'Raw Data'!J1338, 0))</f>
        <v/>
      </c>
      <c r="J1345">
        <f>IF(ISBLANK('Raw Data'!J1338), 0, IF(AND(3=MATCH(LARGE('Raw Data'!G1338:J1338, 3), 'Raw Data'!G1338:J1338, 0), 'Raw Data'!O1338-'Raw Data'!P1338&gt;3), 'Raw Data'!I1338, 0))</f>
        <v/>
      </c>
      <c r="K1345">
        <f>IF(ISBLANK('Raw Data'!J1338), 0, IF(AND(2=MATCH(LARGE('Raw Data'!G1338:J1338, 3), 'Raw Data'!G1338:J1338, 0), AND('Raw Data'!P1338-'Raw Data'!O1338&lt;4, 'Raw Data'!P1338-'Raw Data'!O1338&gt;0)), 'Raw Data'!H1338, 0))</f>
        <v/>
      </c>
      <c r="L1345">
        <f>IF(ISBLANK('Raw Data'!J1338), 0, IF(AND(1=MATCH(LARGE('Raw Data'!G1338:J1338, 3), 'Raw Data'!G1338:J1338, 0), AND('Raw Data'!O1338-'Raw Data'!P1338&lt;4, 'Raw Data'!O1338-'Raw Data'!P1338&gt;0)), 'Raw Data'!G1338, 0))</f>
        <v/>
      </c>
      <c r="M1345">
        <f>IF(ISBLANK('Raw Data'!J1338), 0, IF(AND(4=MATCH(LARGE('Raw Data'!G1338:J1338, 2), 'Raw Data'!G1338:J1338, 0), 'Raw Data'!P1338-'Raw Data'!O1338&gt;3), 'Raw Data'!J1338, 0))</f>
        <v/>
      </c>
      <c r="N1345">
        <f>IF(ISBLANK('Raw Data'!J1338), 0, IF(AND(3=MATCH(LARGE('Raw Data'!G1338:J1338, 2), 'Raw Data'!G1338:J1338, 0), 'Raw Data'!O1338-'Raw Data'!P1338&gt;3), 'Raw Data'!I1338, 0))</f>
        <v/>
      </c>
      <c r="O1345">
        <f>IF(ISBLANK('Raw Data'!J1338), 0, IF(AND(2=MATCH(LARGE('Raw Data'!G1338:J1338, 2), 'Raw Data'!G1338:J1338, 0), AND('Raw Data'!P1338-'Raw Data'!O1338&lt;4, 'Raw Data'!P1338-'Raw Data'!O1338&gt;0)), 'Raw Data'!H1338, 0))</f>
        <v/>
      </c>
      <c r="P1345">
        <f>IF(ISBLANK('Raw Data'!J1338), 0, IF(AND(1=MATCH(LARGE('Raw Data'!G1338:J1338, 2), 'Raw Data'!G1338:J1338, 0), AND('Raw Data'!O1338-'Raw Data'!P1338&lt;4, 'Raw Data'!O1338-'Raw Data'!P1338&gt;0)), 'Raw Data'!G1338, 0))</f>
        <v/>
      </c>
      <c r="Q1345">
        <f>IF(ISBLANK('Raw Data'!J1338), 0, IF(AND(4=MATCH(LARGE('Raw Data'!G1338:J1338, 1), 'Raw Data'!G1338:J1338, 0), 'Raw Data'!P1338-'Raw Data'!O1338&gt;3), 'Raw Data'!J1338, 0))</f>
        <v/>
      </c>
      <c r="R1345">
        <f>IF(ISBLANK('Raw Data'!J1338), 0, IF(AND(3=MATCH(LARGE('Raw Data'!G1338:J1338, 1), 'Raw Data'!G1338:J1338, 0), 'Raw Data'!O1338-'Raw Data'!P1338&gt;3), 'Raw Data'!I1338, 0))</f>
        <v/>
      </c>
      <c r="S1345">
        <f>IF(AND('Raw Data'!P1338-'Raw Data'!O1338&gt;4, 'Raw Data'!F1338&lt;'Raw Data'!C1338), 'Raw Data'!J1338, 0)</f>
        <v/>
      </c>
      <c r="T1345">
        <f>IF(AND('Raw Data'!O1338-'Raw Data'!P1338&gt;4, 'Raw Data'!F1338&gt;'Raw Data'!C1338), 'Raw Data'!I1338, 0)</f>
        <v/>
      </c>
      <c r="U1345">
        <f>IF(AND('Raw Data'!P1338-'Raw Data'!O1338&lt;3, 'Raw Data'!P1338&gt;'Raw Data'!O1338, 'Raw Data'!F1338&lt;'Raw Data'!C1338), 'Raw Data'!H1338, 0)</f>
        <v/>
      </c>
      <c r="V1345">
        <f>IF(AND('Raw Data'!P1338-'Raw Data'!O1338&lt;3, 'Raw Data'!P1338&gt;'Raw Data'!O1338, 'Raw Data'!F1338&gt;'Raw Data'!C1338), 'Raw Data'!G1338, 0)</f>
        <v/>
      </c>
    </row>
    <row r="1346">
      <c r="A1346">
        <f>IF(AND('Raw Data'!F1339&lt;'Raw Data'!C1339, 'Raw Data'!P1339&gt;'Raw Data'!O1339, 'Raw Data'!P1339-'Raw Data'!O1339&gt;3), 'Raw Data'!J1339, 0)</f>
        <v/>
      </c>
      <c r="B1346">
        <f>IF(AND('Raw Data'!C1339&lt;'Raw Data'!F1339, 'Raw Data'!O1339&gt;'Raw Data'!P1339, 'Raw Data'!O1339-'Raw Data'!P1339&gt;3), 'Raw Data'!I1339, 0)</f>
        <v/>
      </c>
      <c r="C1346">
        <f>IF(AND('Raw Data'!F1339&lt;'Raw Data'!C1339, 'Raw Data'!P1339&gt;'Raw Data'!O1339, 'Raw Data'!P1339-'Raw Data'!O1339&lt;4), 'Raw Data'!H1339, 0)</f>
        <v/>
      </c>
      <c r="D1346">
        <f>IF(AND('Raw Data'!C1339&lt;'Raw Data'!F1339, 'Raw Data'!O1339&gt;'Raw Data'!P1339, 'Raw Data'!O1339-'Raw Data'!P1339&lt;4), 'Raw Data'!G1339, 0)</f>
        <v/>
      </c>
      <c r="E1346">
        <f>IF(ISBLANK('Raw Data'!J1339), 0, IF(AND(4=MATCH(LARGE('Raw Data'!G1339:J1339, 4), 'Raw Data'!G1339:J1339, 0), 'Raw Data'!P1339-'Raw Data'!O1339&gt;3), 'Raw Data'!J1339, 0))</f>
        <v/>
      </c>
      <c r="F1346">
        <f>IF(ISBLANK('Raw Data'!J1339), 0, IF(AND(3=MATCH(LARGE('Raw Data'!G1339:J1339, 4), 'Raw Data'!G1339:J1339, 0), 'Raw Data'!O1339-'Raw Data'!P1339&gt;3), 'Raw Data'!I1339, 0))</f>
        <v/>
      </c>
      <c r="G1346">
        <f>IF(ISBLANK('Raw Data'!J1339), 0, IF(AND(2=MATCH(LARGE('Raw Data'!G1339:J1339, 4), 'Raw Data'!G1339:J1339, 0), AND('Raw Data'!P1339-'Raw Data'!O1339&lt;4, 'Raw Data'!P1339-'Raw Data'!O1339&gt;0)), 'Raw Data'!H1339, 0))</f>
        <v/>
      </c>
      <c r="H1346">
        <f>IF(ISBLANK('Raw Data'!J1339), 0, IF(AND(1=MATCH(LARGE('Raw Data'!G1339:J1339, 4), 'Raw Data'!G1339:J1339, 0), AND('Raw Data'!O1339-'Raw Data'!P1339&lt;4, 'Raw Data'!O1339-'Raw Data'!P1339&gt;0)), 'Raw Data'!G1339, 0))</f>
        <v/>
      </c>
      <c r="I1346">
        <f>IF(ISBLANK('Raw Data'!J1339), 0, IF(AND(4=MATCH(LARGE('Raw Data'!G1339:J1339, 3), 'Raw Data'!G1339:J1339, 0), 'Raw Data'!P1339-'Raw Data'!O1339&gt;3), 'Raw Data'!J1339, 0))</f>
        <v/>
      </c>
      <c r="J1346">
        <f>IF(ISBLANK('Raw Data'!J1339), 0, IF(AND(3=MATCH(LARGE('Raw Data'!G1339:J1339, 3), 'Raw Data'!G1339:J1339, 0), 'Raw Data'!O1339-'Raw Data'!P1339&gt;3), 'Raw Data'!I1339, 0))</f>
        <v/>
      </c>
      <c r="K1346">
        <f>IF(ISBLANK('Raw Data'!J1339), 0, IF(AND(2=MATCH(LARGE('Raw Data'!G1339:J1339, 3), 'Raw Data'!G1339:J1339, 0), AND('Raw Data'!P1339-'Raw Data'!O1339&lt;4, 'Raw Data'!P1339-'Raw Data'!O1339&gt;0)), 'Raw Data'!H1339, 0))</f>
        <v/>
      </c>
      <c r="L1346">
        <f>IF(ISBLANK('Raw Data'!J1339), 0, IF(AND(1=MATCH(LARGE('Raw Data'!G1339:J1339, 3), 'Raw Data'!G1339:J1339, 0), AND('Raw Data'!O1339-'Raw Data'!P1339&lt;4, 'Raw Data'!O1339-'Raw Data'!P1339&gt;0)), 'Raw Data'!G1339, 0))</f>
        <v/>
      </c>
      <c r="M1346">
        <f>IF(ISBLANK('Raw Data'!J1339), 0, IF(AND(4=MATCH(LARGE('Raw Data'!G1339:J1339, 2), 'Raw Data'!G1339:J1339, 0), 'Raw Data'!P1339-'Raw Data'!O1339&gt;3), 'Raw Data'!J1339, 0))</f>
        <v/>
      </c>
      <c r="N1346">
        <f>IF(ISBLANK('Raw Data'!J1339), 0, IF(AND(3=MATCH(LARGE('Raw Data'!G1339:J1339, 2), 'Raw Data'!G1339:J1339, 0), 'Raw Data'!O1339-'Raw Data'!P1339&gt;3), 'Raw Data'!I1339, 0))</f>
        <v/>
      </c>
      <c r="O1346">
        <f>IF(ISBLANK('Raw Data'!J1339), 0, IF(AND(2=MATCH(LARGE('Raw Data'!G1339:J1339, 2), 'Raw Data'!G1339:J1339, 0), AND('Raw Data'!P1339-'Raw Data'!O1339&lt;4, 'Raw Data'!P1339-'Raw Data'!O1339&gt;0)), 'Raw Data'!H1339, 0))</f>
        <v/>
      </c>
      <c r="P1346">
        <f>IF(ISBLANK('Raw Data'!J1339), 0, IF(AND(1=MATCH(LARGE('Raw Data'!G1339:J1339, 2), 'Raw Data'!G1339:J1339, 0), AND('Raw Data'!O1339-'Raw Data'!P1339&lt;4, 'Raw Data'!O1339-'Raw Data'!P1339&gt;0)), 'Raw Data'!G1339, 0))</f>
        <v/>
      </c>
      <c r="Q1346">
        <f>IF(ISBLANK('Raw Data'!J1339), 0, IF(AND(4=MATCH(LARGE('Raw Data'!G1339:J1339, 1), 'Raw Data'!G1339:J1339, 0), 'Raw Data'!P1339-'Raw Data'!O1339&gt;3), 'Raw Data'!J1339, 0))</f>
        <v/>
      </c>
      <c r="R1346">
        <f>IF(ISBLANK('Raw Data'!J1339), 0, IF(AND(3=MATCH(LARGE('Raw Data'!G1339:J1339, 1), 'Raw Data'!G1339:J1339, 0), 'Raw Data'!O1339-'Raw Data'!P1339&gt;3), 'Raw Data'!I1339, 0))</f>
        <v/>
      </c>
      <c r="S1346">
        <f>IF(AND('Raw Data'!P1339-'Raw Data'!O1339&gt;4, 'Raw Data'!F1339&lt;'Raw Data'!C1339), 'Raw Data'!J1339, 0)</f>
        <v/>
      </c>
      <c r="T1346">
        <f>IF(AND('Raw Data'!O1339-'Raw Data'!P1339&gt;4, 'Raw Data'!F1339&gt;'Raw Data'!C1339), 'Raw Data'!I1339, 0)</f>
        <v/>
      </c>
      <c r="U1346">
        <f>IF(AND('Raw Data'!P1339-'Raw Data'!O1339&lt;3, 'Raw Data'!P1339&gt;'Raw Data'!O1339, 'Raw Data'!F1339&lt;'Raw Data'!C1339), 'Raw Data'!H1339, 0)</f>
        <v/>
      </c>
      <c r="V1346">
        <f>IF(AND('Raw Data'!P1339-'Raw Data'!O1339&lt;3, 'Raw Data'!P1339&gt;'Raw Data'!O1339, 'Raw Data'!F1339&gt;'Raw Data'!C1339), 'Raw Data'!G1339, 0)</f>
        <v/>
      </c>
    </row>
    <row r="1347">
      <c r="A1347">
        <f>IF(AND('Raw Data'!F1340&lt;'Raw Data'!C1340, 'Raw Data'!P1340&gt;'Raw Data'!O1340, 'Raw Data'!P1340-'Raw Data'!O1340&gt;3), 'Raw Data'!J1340, 0)</f>
        <v/>
      </c>
      <c r="B1347">
        <f>IF(AND('Raw Data'!C1340&lt;'Raw Data'!F1340, 'Raw Data'!O1340&gt;'Raw Data'!P1340, 'Raw Data'!O1340-'Raw Data'!P1340&gt;3), 'Raw Data'!I1340, 0)</f>
        <v/>
      </c>
      <c r="C1347">
        <f>IF(AND('Raw Data'!F1340&lt;'Raw Data'!C1340, 'Raw Data'!P1340&gt;'Raw Data'!O1340, 'Raw Data'!P1340-'Raw Data'!O1340&lt;4), 'Raw Data'!H1340, 0)</f>
        <v/>
      </c>
      <c r="D1347">
        <f>IF(AND('Raw Data'!C1340&lt;'Raw Data'!F1340, 'Raw Data'!O1340&gt;'Raw Data'!P1340, 'Raw Data'!O1340-'Raw Data'!P1340&lt;4), 'Raw Data'!G1340, 0)</f>
        <v/>
      </c>
      <c r="E1347">
        <f>IF(ISBLANK('Raw Data'!J1340), 0, IF(AND(4=MATCH(LARGE('Raw Data'!G1340:J1340, 4), 'Raw Data'!G1340:J1340, 0), 'Raw Data'!P1340-'Raw Data'!O1340&gt;3), 'Raw Data'!J1340, 0))</f>
        <v/>
      </c>
      <c r="F1347">
        <f>IF(ISBLANK('Raw Data'!J1340), 0, IF(AND(3=MATCH(LARGE('Raw Data'!G1340:J1340, 4), 'Raw Data'!G1340:J1340, 0), 'Raw Data'!O1340-'Raw Data'!P1340&gt;3), 'Raw Data'!I1340, 0))</f>
        <v/>
      </c>
      <c r="G1347">
        <f>IF(ISBLANK('Raw Data'!J1340), 0, IF(AND(2=MATCH(LARGE('Raw Data'!G1340:J1340, 4), 'Raw Data'!G1340:J1340, 0), AND('Raw Data'!P1340-'Raw Data'!O1340&lt;4, 'Raw Data'!P1340-'Raw Data'!O1340&gt;0)), 'Raw Data'!H1340, 0))</f>
        <v/>
      </c>
      <c r="H1347">
        <f>IF(ISBLANK('Raw Data'!J1340), 0, IF(AND(1=MATCH(LARGE('Raw Data'!G1340:J1340, 4), 'Raw Data'!G1340:J1340, 0), AND('Raw Data'!O1340-'Raw Data'!P1340&lt;4, 'Raw Data'!O1340-'Raw Data'!P1340&gt;0)), 'Raw Data'!G1340, 0))</f>
        <v/>
      </c>
      <c r="I1347">
        <f>IF(ISBLANK('Raw Data'!J1340), 0, IF(AND(4=MATCH(LARGE('Raw Data'!G1340:J1340, 3), 'Raw Data'!G1340:J1340, 0), 'Raw Data'!P1340-'Raw Data'!O1340&gt;3), 'Raw Data'!J1340, 0))</f>
        <v/>
      </c>
      <c r="J1347">
        <f>IF(ISBLANK('Raw Data'!J1340), 0, IF(AND(3=MATCH(LARGE('Raw Data'!G1340:J1340, 3), 'Raw Data'!G1340:J1340, 0), 'Raw Data'!O1340-'Raw Data'!P1340&gt;3), 'Raw Data'!I1340, 0))</f>
        <v/>
      </c>
      <c r="K1347">
        <f>IF(ISBLANK('Raw Data'!J1340), 0, IF(AND(2=MATCH(LARGE('Raw Data'!G1340:J1340, 3), 'Raw Data'!G1340:J1340, 0), AND('Raw Data'!P1340-'Raw Data'!O1340&lt;4, 'Raw Data'!P1340-'Raw Data'!O1340&gt;0)), 'Raw Data'!H1340, 0))</f>
        <v/>
      </c>
      <c r="L1347">
        <f>IF(ISBLANK('Raw Data'!J1340), 0, IF(AND(1=MATCH(LARGE('Raw Data'!G1340:J1340, 3), 'Raw Data'!G1340:J1340, 0), AND('Raw Data'!O1340-'Raw Data'!P1340&lt;4, 'Raw Data'!O1340-'Raw Data'!P1340&gt;0)), 'Raw Data'!G1340, 0))</f>
        <v/>
      </c>
      <c r="M1347">
        <f>IF(ISBLANK('Raw Data'!J1340), 0, IF(AND(4=MATCH(LARGE('Raw Data'!G1340:J1340, 2), 'Raw Data'!G1340:J1340, 0), 'Raw Data'!P1340-'Raw Data'!O1340&gt;3), 'Raw Data'!J1340, 0))</f>
        <v/>
      </c>
      <c r="N1347">
        <f>IF(ISBLANK('Raw Data'!J1340), 0, IF(AND(3=MATCH(LARGE('Raw Data'!G1340:J1340, 2), 'Raw Data'!G1340:J1340, 0), 'Raw Data'!O1340-'Raw Data'!P1340&gt;3), 'Raw Data'!I1340, 0))</f>
        <v/>
      </c>
      <c r="O1347">
        <f>IF(ISBLANK('Raw Data'!J1340), 0, IF(AND(2=MATCH(LARGE('Raw Data'!G1340:J1340, 2), 'Raw Data'!G1340:J1340, 0), AND('Raw Data'!P1340-'Raw Data'!O1340&lt;4, 'Raw Data'!P1340-'Raw Data'!O1340&gt;0)), 'Raw Data'!H1340, 0))</f>
        <v/>
      </c>
      <c r="P1347">
        <f>IF(ISBLANK('Raw Data'!J1340), 0, IF(AND(1=MATCH(LARGE('Raw Data'!G1340:J1340, 2), 'Raw Data'!G1340:J1340, 0), AND('Raw Data'!O1340-'Raw Data'!P1340&lt;4, 'Raw Data'!O1340-'Raw Data'!P1340&gt;0)), 'Raw Data'!G1340, 0))</f>
        <v/>
      </c>
      <c r="Q1347">
        <f>IF(ISBLANK('Raw Data'!J1340), 0, IF(AND(4=MATCH(LARGE('Raw Data'!G1340:J1340, 1), 'Raw Data'!G1340:J1340, 0), 'Raw Data'!P1340-'Raw Data'!O1340&gt;3), 'Raw Data'!J1340, 0))</f>
        <v/>
      </c>
      <c r="R1347">
        <f>IF(ISBLANK('Raw Data'!J1340), 0, IF(AND(3=MATCH(LARGE('Raw Data'!G1340:J1340, 1), 'Raw Data'!G1340:J1340, 0), 'Raw Data'!O1340-'Raw Data'!P1340&gt;3), 'Raw Data'!I1340, 0))</f>
        <v/>
      </c>
      <c r="S1347">
        <f>IF(AND('Raw Data'!P1340-'Raw Data'!O1340&gt;4, 'Raw Data'!F1340&lt;'Raw Data'!C1340), 'Raw Data'!J1340, 0)</f>
        <v/>
      </c>
      <c r="T1347">
        <f>IF(AND('Raw Data'!O1340-'Raw Data'!P1340&gt;4, 'Raw Data'!F1340&gt;'Raw Data'!C1340), 'Raw Data'!I1340, 0)</f>
        <v/>
      </c>
      <c r="U1347">
        <f>IF(AND('Raw Data'!P1340-'Raw Data'!O1340&lt;3, 'Raw Data'!P1340&gt;'Raw Data'!O1340, 'Raw Data'!F1340&lt;'Raw Data'!C1340), 'Raw Data'!H1340, 0)</f>
        <v/>
      </c>
      <c r="V1347">
        <f>IF(AND('Raw Data'!P1340-'Raw Data'!O1340&lt;3, 'Raw Data'!P1340&gt;'Raw Data'!O1340, 'Raw Data'!F1340&gt;'Raw Data'!C1340), 'Raw Data'!G1340, 0)</f>
        <v/>
      </c>
    </row>
    <row r="1348">
      <c r="A1348">
        <f>IF(AND('Raw Data'!F1341&lt;'Raw Data'!C1341, 'Raw Data'!P1341&gt;'Raw Data'!O1341, 'Raw Data'!P1341-'Raw Data'!O1341&gt;3), 'Raw Data'!J1341, 0)</f>
        <v/>
      </c>
      <c r="B1348">
        <f>IF(AND('Raw Data'!C1341&lt;'Raw Data'!F1341, 'Raw Data'!O1341&gt;'Raw Data'!P1341, 'Raw Data'!O1341-'Raw Data'!P1341&gt;3), 'Raw Data'!I1341, 0)</f>
        <v/>
      </c>
      <c r="C1348">
        <f>IF(AND('Raw Data'!F1341&lt;'Raw Data'!C1341, 'Raw Data'!P1341&gt;'Raw Data'!O1341, 'Raw Data'!P1341-'Raw Data'!O1341&lt;4), 'Raw Data'!H1341, 0)</f>
        <v/>
      </c>
      <c r="D1348">
        <f>IF(AND('Raw Data'!C1341&lt;'Raw Data'!F1341, 'Raw Data'!O1341&gt;'Raw Data'!P1341, 'Raw Data'!O1341-'Raw Data'!P1341&lt;4), 'Raw Data'!G1341, 0)</f>
        <v/>
      </c>
      <c r="E1348">
        <f>IF(ISBLANK('Raw Data'!J1341), 0, IF(AND(4=MATCH(LARGE('Raw Data'!G1341:J1341, 4), 'Raw Data'!G1341:J1341, 0), 'Raw Data'!P1341-'Raw Data'!O1341&gt;3), 'Raw Data'!J1341, 0))</f>
        <v/>
      </c>
      <c r="F1348">
        <f>IF(ISBLANK('Raw Data'!J1341), 0, IF(AND(3=MATCH(LARGE('Raw Data'!G1341:J1341, 4), 'Raw Data'!G1341:J1341, 0), 'Raw Data'!O1341-'Raw Data'!P1341&gt;3), 'Raw Data'!I1341, 0))</f>
        <v/>
      </c>
      <c r="G1348">
        <f>IF(ISBLANK('Raw Data'!J1341), 0, IF(AND(2=MATCH(LARGE('Raw Data'!G1341:J1341, 4), 'Raw Data'!G1341:J1341, 0), AND('Raw Data'!P1341-'Raw Data'!O1341&lt;4, 'Raw Data'!P1341-'Raw Data'!O1341&gt;0)), 'Raw Data'!H1341, 0))</f>
        <v/>
      </c>
      <c r="H1348">
        <f>IF(ISBLANK('Raw Data'!J1341), 0, IF(AND(1=MATCH(LARGE('Raw Data'!G1341:J1341, 4), 'Raw Data'!G1341:J1341, 0), AND('Raw Data'!O1341-'Raw Data'!P1341&lt;4, 'Raw Data'!O1341-'Raw Data'!P1341&gt;0)), 'Raw Data'!G1341, 0))</f>
        <v/>
      </c>
      <c r="I1348">
        <f>IF(ISBLANK('Raw Data'!J1341), 0, IF(AND(4=MATCH(LARGE('Raw Data'!G1341:J1341, 3), 'Raw Data'!G1341:J1341, 0), 'Raw Data'!P1341-'Raw Data'!O1341&gt;3), 'Raw Data'!J1341, 0))</f>
        <v/>
      </c>
      <c r="J1348">
        <f>IF(ISBLANK('Raw Data'!J1341), 0, IF(AND(3=MATCH(LARGE('Raw Data'!G1341:J1341, 3), 'Raw Data'!G1341:J1341, 0), 'Raw Data'!O1341-'Raw Data'!P1341&gt;3), 'Raw Data'!I1341, 0))</f>
        <v/>
      </c>
      <c r="K1348">
        <f>IF(ISBLANK('Raw Data'!J1341), 0, IF(AND(2=MATCH(LARGE('Raw Data'!G1341:J1341, 3), 'Raw Data'!G1341:J1341, 0), AND('Raw Data'!P1341-'Raw Data'!O1341&lt;4, 'Raw Data'!P1341-'Raw Data'!O1341&gt;0)), 'Raw Data'!H1341, 0))</f>
        <v/>
      </c>
      <c r="L1348">
        <f>IF(ISBLANK('Raw Data'!J1341), 0, IF(AND(1=MATCH(LARGE('Raw Data'!G1341:J1341, 3), 'Raw Data'!G1341:J1341, 0), AND('Raw Data'!O1341-'Raw Data'!P1341&lt;4, 'Raw Data'!O1341-'Raw Data'!P1341&gt;0)), 'Raw Data'!G1341, 0))</f>
        <v/>
      </c>
      <c r="M1348">
        <f>IF(ISBLANK('Raw Data'!J1341), 0, IF(AND(4=MATCH(LARGE('Raw Data'!G1341:J1341, 2), 'Raw Data'!G1341:J1341, 0), 'Raw Data'!P1341-'Raw Data'!O1341&gt;3), 'Raw Data'!J1341, 0))</f>
        <v/>
      </c>
      <c r="N1348">
        <f>IF(ISBLANK('Raw Data'!J1341), 0, IF(AND(3=MATCH(LARGE('Raw Data'!G1341:J1341, 2), 'Raw Data'!G1341:J1341, 0), 'Raw Data'!O1341-'Raw Data'!P1341&gt;3), 'Raw Data'!I1341, 0))</f>
        <v/>
      </c>
      <c r="O1348">
        <f>IF(ISBLANK('Raw Data'!J1341), 0, IF(AND(2=MATCH(LARGE('Raw Data'!G1341:J1341, 2), 'Raw Data'!G1341:J1341, 0), AND('Raw Data'!P1341-'Raw Data'!O1341&lt;4, 'Raw Data'!P1341-'Raw Data'!O1341&gt;0)), 'Raw Data'!H1341, 0))</f>
        <v/>
      </c>
      <c r="P1348">
        <f>IF(ISBLANK('Raw Data'!J1341), 0, IF(AND(1=MATCH(LARGE('Raw Data'!G1341:J1341, 2), 'Raw Data'!G1341:J1341, 0), AND('Raw Data'!O1341-'Raw Data'!P1341&lt;4, 'Raw Data'!O1341-'Raw Data'!P1341&gt;0)), 'Raw Data'!G1341, 0))</f>
        <v/>
      </c>
      <c r="Q1348">
        <f>IF(ISBLANK('Raw Data'!J1341), 0, IF(AND(4=MATCH(LARGE('Raw Data'!G1341:J1341, 1), 'Raw Data'!G1341:J1341, 0), 'Raw Data'!P1341-'Raw Data'!O1341&gt;3), 'Raw Data'!J1341, 0))</f>
        <v/>
      </c>
      <c r="R1348">
        <f>IF(ISBLANK('Raw Data'!J1341), 0, IF(AND(3=MATCH(LARGE('Raw Data'!G1341:J1341, 1), 'Raw Data'!G1341:J1341, 0), 'Raw Data'!O1341-'Raw Data'!P1341&gt;3), 'Raw Data'!I1341, 0))</f>
        <v/>
      </c>
      <c r="S1348">
        <f>IF(AND('Raw Data'!P1341-'Raw Data'!O1341&gt;4, 'Raw Data'!F1341&lt;'Raw Data'!C1341), 'Raw Data'!J1341, 0)</f>
        <v/>
      </c>
      <c r="T1348">
        <f>IF(AND('Raw Data'!O1341-'Raw Data'!P1341&gt;4, 'Raw Data'!F1341&gt;'Raw Data'!C1341), 'Raw Data'!I1341, 0)</f>
        <v/>
      </c>
      <c r="U1348">
        <f>IF(AND('Raw Data'!P1341-'Raw Data'!O1341&lt;3, 'Raw Data'!P1341&gt;'Raw Data'!O1341, 'Raw Data'!F1341&lt;'Raw Data'!C1341), 'Raw Data'!H1341, 0)</f>
        <v/>
      </c>
      <c r="V1348">
        <f>IF(AND('Raw Data'!P1341-'Raw Data'!O1341&lt;3, 'Raw Data'!P1341&gt;'Raw Data'!O1341, 'Raw Data'!F1341&gt;'Raw Data'!C1341), 'Raw Data'!G1341, 0)</f>
        <v/>
      </c>
    </row>
    <row r="1349">
      <c r="A1349">
        <f>IF(AND('Raw Data'!F1342&lt;'Raw Data'!C1342, 'Raw Data'!P1342&gt;'Raw Data'!O1342, 'Raw Data'!P1342-'Raw Data'!O1342&gt;3), 'Raw Data'!J1342, 0)</f>
        <v/>
      </c>
      <c r="B1349">
        <f>IF(AND('Raw Data'!C1342&lt;'Raw Data'!F1342, 'Raw Data'!O1342&gt;'Raw Data'!P1342, 'Raw Data'!O1342-'Raw Data'!P1342&gt;3), 'Raw Data'!I1342, 0)</f>
        <v/>
      </c>
      <c r="C1349">
        <f>IF(AND('Raw Data'!F1342&lt;'Raw Data'!C1342, 'Raw Data'!P1342&gt;'Raw Data'!O1342, 'Raw Data'!P1342-'Raw Data'!O1342&lt;4), 'Raw Data'!H1342, 0)</f>
        <v/>
      </c>
      <c r="D1349">
        <f>IF(AND('Raw Data'!C1342&lt;'Raw Data'!F1342, 'Raw Data'!O1342&gt;'Raw Data'!P1342, 'Raw Data'!O1342-'Raw Data'!P1342&lt;4), 'Raw Data'!G1342, 0)</f>
        <v/>
      </c>
      <c r="E1349">
        <f>IF(ISBLANK('Raw Data'!J1342), 0, IF(AND(4=MATCH(LARGE('Raw Data'!G1342:J1342, 4), 'Raw Data'!G1342:J1342, 0), 'Raw Data'!P1342-'Raw Data'!O1342&gt;3), 'Raw Data'!J1342, 0))</f>
        <v/>
      </c>
      <c r="F1349">
        <f>IF(ISBLANK('Raw Data'!J1342), 0, IF(AND(3=MATCH(LARGE('Raw Data'!G1342:J1342, 4), 'Raw Data'!G1342:J1342, 0), 'Raw Data'!O1342-'Raw Data'!P1342&gt;3), 'Raw Data'!I1342, 0))</f>
        <v/>
      </c>
      <c r="G1349">
        <f>IF(ISBLANK('Raw Data'!J1342), 0, IF(AND(2=MATCH(LARGE('Raw Data'!G1342:J1342, 4), 'Raw Data'!G1342:J1342, 0), AND('Raw Data'!P1342-'Raw Data'!O1342&lt;4, 'Raw Data'!P1342-'Raw Data'!O1342&gt;0)), 'Raw Data'!H1342, 0))</f>
        <v/>
      </c>
      <c r="H1349">
        <f>IF(ISBLANK('Raw Data'!J1342), 0, IF(AND(1=MATCH(LARGE('Raw Data'!G1342:J1342, 4), 'Raw Data'!G1342:J1342, 0), AND('Raw Data'!O1342-'Raw Data'!P1342&lt;4, 'Raw Data'!O1342-'Raw Data'!P1342&gt;0)), 'Raw Data'!G1342, 0))</f>
        <v/>
      </c>
      <c r="I1349">
        <f>IF(ISBLANK('Raw Data'!J1342), 0, IF(AND(4=MATCH(LARGE('Raw Data'!G1342:J1342, 3), 'Raw Data'!G1342:J1342, 0), 'Raw Data'!P1342-'Raw Data'!O1342&gt;3), 'Raw Data'!J1342, 0))</f>
        <v/>
      </c>
      <c r="J1349">
        <f>IF(ISBLANK('Raw Data'!J1342), 0, IF(AND(3=MATCH(LARGE('Raw Data'!G1342:J1342, 3), 'Raw Data'!G1342:J1342, 0), 'Raw Data'!O1342-'Raw Data'!P1342&gt;3), 'Raw Data'!I1342, 0))</f>
        <v/>
      </c>
      <c r="K1349">
        <f>IF(ISBLANK('Raw Data'!J1342), 0, IF(AND(2=MATCH(LARGE('Raw Data'!G1342:J1342, 3), 'Raw Data'!G1342:J1342, 0), AND('Raw Data'!P1342-'Raw Data'!O1342&lt;4, 'Raw Data'!P1342-'Raw Data'!O1342&gt;0)), 'Raw Data'!H1342, 0))</f>
        <v/>
      </c>
      <c r="L1349">
        <f>IF(ISBLANK('Raw Data'!J1342), 0, IF(AND(1=MATCH(LARGE('Raw Data'!G1342:J1342, 3), 'Raw Data'!G1342:J1342, 0), AND('Raw Data'!O1342-'Raw Data'!P1342&lt;4, 'Raw Data'!O1342-'Raw Data'!P1342&gt;0)), 'Raw Data'!G1342, 0))</f>
        <v/>
      </c>
      <c r="M1349">
        <f>IF(ISBLANK('Raw Data'!J1342), 0, IF(AND(4=MATCH(LARGE('Raw Data'!G1342:J1342, 2), 'Raw Data'!G1342:J1342, 0), 'Raw Data'!P1342-'Raw Data'!O1342&gt;3), 'Raw Data'!J1342, 0))</f>
        <v/>
      </c>
      <c r="N1349">
        <f>IF(ISBLANK('Raw Data'!J1342), 0, IF(AND(3=MATCH(LARGE('Raw Data'!G1342:J1342, 2), 'Raw Data'!G1342:J1342, 0), 'Raw Data'!O1342-'Raw Data'!P1342&gt;3), 'Raw Data'!I1342, 0))</f>
        <v/>
      </c>
      <c r="O1349">
        <f>IF(ISBLANK('Raw Data'!J1342), 0, IF(AND(2=MATCH(LARGE('Raw Data'!G1342:J1342, 2), 'Raw Data'!G1342:J1342, 0), AND('Raw Data'!P1342-'Raw Data'!O1342&lt;4, 'Raw Data'!P1342-'Raw Data'!O1342&gt;0)), 'Raw Data'!H1342, 0))</f>
        <v/>
      </c>
      <c r="P1349">
        <f>IF(ISBLANK('Raw Data'!J1342), 0, IF(AND(1=MATCH(LARGE('Raw Data'!G1342:J1342, 2), 'Raw Data'!G1342:J1342, 0), AND('Raw Data'!O1342-'Raw Data'!P1342&lt;4, 'Raw Data'!O1342-'Raw Data'!P1342&gt;0)), 'Raw Data'!G1342, 0))</f>
        <v/>
      </c>
      <c r="Q1349">
        <f>IF(ISBLANK('Raw Data'!J1342), 0, IF(AND(4=MATCH(LARGE('Raw Data'!G1342:J1342, 1), 'Raw Data'!G1342:J1342, 0), 'Raw Data'!P1342-'Raw Data'!O1342&gt;3), 'Raw Data'!J1342, 0))</f>
        <v/>
      </c>
      <c r="R1349">
        <f>IF(ISBLANK('Raw Data'!J1342), 0, IF(AND(3=MATCH(LARGE('Raw Data'!G1342:J1342, 1), 'Raw Data'!G1342:J1342, 0), 'Raw Data'!O1342-'Raw Data'!P1342&gt;3), 'Raw Data'!I1342, 0))</f>
        <v/>
      </c>
      <c r="S1349">
        <f>IF(AND('Raw Data'!P1342-'Raw Data'!O1342&gt;4, 'Raw Data'!F1342&lt;'Raw Data'!C1342), 'Raw Data'!J1342, 0)</f>
        <v/>
      </c>
      <c r="T1349">
        <f>IF(AND('Raw Data'!O1342-'Raw Data'!P1342&gt;4, 'Raw Data'!F1342&gt;'Raw Data'!C1342), 'Raw Data'!I1342, 0)</f>
        <v/>
      </c>
      <c r="U1349">
        <f>IF(AND('Raw Data'!P1342-'Raw Data'!O1342&lt;3, 'Raw Data'!P1342&gt;'Raw Data'!O1342, 'Raw Data'!F1342&lt;'Raw Data'!C1342), 'Raw Data'!H1342, 0)</f>
        <v/>
      </c>
      <c r="V1349">
        <f>IF(AND('Raw Data'!P1342-'Raw Data'!O1342&lt;3, 'Raw Data'!P1342&gt;'Raw Data'!O1342, 'Raw Data'!F1342&gt;'Raw Data'!C1342), 'Raw Data'!G1342, 0)</f>
        <v/>
      </c>
    </row>
    <row r="1350">
      <c r="A1350">
        <f>IF(AND('Raw Data'!F1343&lt;'Raw Data'!C1343, 'Raw Data'!P1343&gt;'Raw Data'!O1343, 'Raw Data'!P1343-'Raw Data'!O1343&gt;3), 'Raw Data'!J1343, 0)</f>
        <v/>
      </c>
      <c r="B1350">
        <f>IF(AND('Raw Data'!C1343&lt;'Raw Data'!F1343, 'Raw Data'!O1343&gt;'Raw Data'!P1343, 'Raw Data'!O1343-'Raw Data'!P1343&gt;3), 'Raw Data'!I1343, 0)</f>
        <v/>
      </c>
      <c r="C1350">
        <f>IF(AND('Raw Data'!F1343&lt;'Raw Data'!C1343, 'Raw Data'!P1343&gt;'Raw Data'!O1343, 'Raw Data'!P1343-'Raw Data'!O1343&lt;4), 'Raw Data'!H1343, 0)</f>
        <v/>
      </c>
      <c r="D1350">
        <f>IF(AND('Raw Data'!C1343&lt;'Raw Data'!F1343, 'Raw Data'!O1343&gt;'Raw Data'!P1343, 'Raw Data'!O1343-'Raw Data'!P1343&lt;4), 'Raw Data'!G1343, 0)</f>
        <v/>
      </c>
      <c r="E1350">
        <f>IF(ISBLANK('Raw Data'!J1343), 0, IF(AND(4=MATCH(LARGE('Raw Data'!G1343:J1343, 4), 'Raw Data'!G1343:J1343, 0), 'Raw Data'!P1343-'Raw Data'!O1343&gt;3), 'Raw Data'!J1343, 0))</f>
        <v/>
      </c>
      <c r="F1350">
        <f>IF(ISBLANK('Raw Data'!J1343), 0, IF(AND(3=MATCH(LARGE('Raw Data'!G1343:J1343, 4), 'Raw Data'!G1343:J1343, 0), 'Raw Data'!O1343-'Raw Data'!P1343&gt;3), 'Raw Data'!I1343, 0))</f>
        <v/>
      </c>
      <c r="G1350">
        <f>IF(ISBLANK('Raw Data'!J1343), 0, IF(AND(2=MATCH(LARGE('Raw Data'!G1343:J1343, 4), 'Raw Data'!G1343:J1343, 0), AND('Raw Data'!P1343-'Raw Data'!O1343&lt;4, 'Raw Data'!P1343-'Raw Data'!O1343&gt;0)), 'Raw Data'!H1343, 0))</f>
        <v/>
      </c>
      <c r="H1350">
        <f>IF(ISBLANK('Raw Data'!J1343), 0, IF(AND(1=MATCH(LARGE('Raw Data'!G1343:J1343, 4), 'Raw Data'!G1343:J1343, 0), AND('Raw Data'!O1343-'Raw Data'!P1343&lt;4, 'Raw Data'!O1343-'Raw Data'!P1343&gt;0)), 'Raw Data'!G1343, 0))</f>
        <v/>
      </c>
      <c r="I1350">
        <f>IF(ISBLANK('Raw Data'!J1343), 0, IF(AND(4=MATCH(LARGE('Raw Data'!G1343:J1343, 3), 'Raw Data'!G1343:J1343, 0), 'Raw Data'!P1343-'Raw Data'!O1343&gt;3), 'Raw Data'!J1343, 0))</f>
        <v/>
      </c>
      <c r="J1350">
        <f>IF(ISBLANK('Raw Data'!J1343), 0, IF(AND(3=MATCH(LARGE('Raw Data'!G1343:J1343, 3), 'Raw Data'!G1343:J1343, 0), 'Raw Data'!O1343-'Raw Data'!P1343&gt;3), 'Raw Data'!I1343, 0))</f>
        <v/>
      </c>
      <c r="K1350">
        <f>IF(ISBLANK('Raw Data'!J1343), 0, IF(AND(2=MATCH(LARGE('Raw Data'!G1343:J1343, 3), 'Raw Data'!G1343:J1343, 0), AND('Raw Data'!P1343-'Raw Data'!O1343&lt;4, 'Raw Data'!P1343-'Raw Data'!O1343&gt;0)), 'Raw Data'!H1343, 0))</f>
        <v/>
      </c>
      <c r="L1350">
        <f>IF(ISBLANK('Raw Data'!J1343), 0, IF(AND(1=MATCH(LARGE('Raw Data'!G1343:J1343, 3), 'Raw Data'!G1343:J1343, 0), AND('Raw Data'!O1343-'Raw Data'!P1343&lt;4, 'Raw Data'!O1343-'Raw Data'!P1343&gt;0)), 'Raw Data'!G1343, 0))</f>
        <v/>
      </c>
      <c r="M1350">
        <f>IF(ISBLANK('Raw Data'!J1343), 0, IF(AND(4=MATCH(LARGE('Raw Data'!G1343:J1343, 2), 'Raw Data'!G1343:J1343, 0), 'Raw Data'!P1343-'Raw Data'!O1343&gt;3), 'Raw Data'!J1343, 0))</f>
        <v/>
      </c>
      <c r="N1350">
        <f>IF(ISBLANK('Raw Data'!J1343), 0, IF(AND(3=MATCH(LARGE('Raw Data'!G1343:J1343, 2), 'Raw Data'!G1343:J1343, 0), 'Raw Data'!O1343-'Raw Data'!P1343&gt;3), 'Raw Data'!I1343, 0))</f>
        <v/>
      </c>
      <c r="O1350">
        <f>IF(ISBLANK('Raw Data'!J1343), 0, IF(AND(2=MATCH(LARGE('Raw Data'!G1343:J1343, 2), 'Raw Data'!G1343:J1343, 0), AND('Raw Data'!P1343-'Raw Data'!O1343&lt;4, 'Raw Data'!P1343-'Raw Data'!O1343&gt;0)), 'Raw Data'!H1343, 0))</f>
        <v/>
      </c>
      <c r="P1350">
        <f>IF(ISBLANK('Raw Data'!J1343), 0, IF(AND(1=MATCH(LARGE('Raw Data'!G1343:J1343, 2), 'Raw Data'!G1343:J1343, 0), AND('Raw Data'!O1343-'Raw Data'!P1343&lt;4, 'Raw Data'!O1343-'Raw Data'!P1343&gt;0)), 'Raw Data'!G1343, 0))</f>
        <v/>
      </c>
      <c r="Q1350">
        <f>IF(ISBLANK('Raw Data'!J1343), 0, IF(AND(4=MATCH(LARGE('Raw Data'!G1343:J1343, 1), 'Raw Data'!G1343:J1343, 0), 'Raw Data'!P1343-'Raw Data'!O1343&gt;3), 'Raw Data'!J1343, 0))</f>
        <v/>
      </c>
      <c r="R1350">
        <f>IF(ISBLANK('Raw Data'!J1343), 0, IF(AND(3=MATCH(LARGE('Raw Data'!G1343:J1343, 1), 'Raw Data'!G1343:J1343, 0), 'Raw Data'!O1343-'Raw Data'!P1343&gt;3), 'Raw Data'!I1343, 0))</f>
        <v/>
      </c>
      <c r="S1350">
        <f>IF(AND('Raw Data'!P1343-'Raw Data'!O1343&gt;4, 'Raw Data'!F1343&lt;'Raw Data'!C1343), 'Raw Data'!J1343, 0)</f>
        <v/>
      </c>
      <c r="T1350">
        <f>IF(AND('Raw Data'!O1343-'Raw Data'!P1343&gt;4, 'Raw Data'!F1343&gt;'Raw Data'!C1343), 'Raw Data'!I1343, 0)</f>
        <v/>
      </c>
      <c r="U1350">
        <f>IF(AND('Raw Data'!P1343-'Raw Data'!O1343&lt;3, 'Raw Data'!P1343&gt;'Raw Data'!O1343, 'Raw Data'!F1343&lt;'Raw Data'!C1343), 'Raw Data'!H1343, 0)</f>
        <v/>
      </c>
      <c r="V1350">
        <f>IF(AND('Raw Data'!P1343-'Raw Data'!O1343&lt;3, 'Raw Data'!P1343&gt;'Raw Data'!O1343, 'Raw Data'!F1343&gt;'Raw Data'!C1343), 'Raw Data'!G1343, 0)</f>
        <v/>
      </c>
    </row>
    <row r="1351">
      <c r="A1351">
        <f>IF(AND('Raw Data'!F1344&lt;'Raw Data'!C1344, 'Raw Data'!P1344&gt;'Raw Data'!O1344, 'Raw Data'!P1344-'Raw Data'!O1344&gt;3), 'Raw Data'!J1344, 0)</f>
        <v/>
      </c>
      <c r="B1351">
        <f>IF(AND('Raw Data'!C1344&lt;'Raw Data'!F1344, 'Raw Data'!O1344&gt;'Raw Data'!P1344, 'Raw Data'!O1344-'Raw Data'!P1344&gt;3), 'Raw Data'!I1344, 0)</f>
        <v/>
      </c>
      <c r="C1351">
        <f>IF(AND('Raw Data'!F1344&lt;'Raw Data'!C1344, 'Raw Data'!P1344&gt;'Raw Data'!O1344, 'Raw Data'!P1344-'Raw Data'!O1344&lt;4), 'Raw Data'!H1344, 0)</f>
        <v/>
      </c>
      <c r="D1351">
        <f>IF(AND('Raw Data'!C1344&lt;'Raw Data'!F1344, 'Raw Data'!O1344&gt;'Raw Data'!P1344, 'Raw Data'!O1344-'Raw Data'!P1344&lt;4), 'Raw Data'!G1344, 0)</f>
        <v/>
      </c>
      <c r="E1351">
        <f>IF(ISBLANK('Raw Data'!J1344), 0, IF(AND(4=MATCH(LARGE('Raw Data'!G1344:J1344, 4), 'Raw Data'!G1344:J1344, 0), 'Raw Data'!P1344-'Raw Data'!O1344&gt;3), 'Raw Data'!J1344, 0))</f>
        <v/>
      </c>
      <c r="F1351">
        <f>IF(ISBLANK('Raw Data'!J1344), 0, IF(AND(3=MATCH(LARGE('Raw Data'!G1344:J1344, 4), 'Raw Data'!G1344:J1344, 0), 'Raw Data'!O1344-'Raw Data'!P1344&gt;3), 'Raw Data'!I1344, 0))</f>
        <v/>
      </c>
      <c r="G1351">
        <f>IF(ISBLANK('Raw Data'!J1344), 0, IF(AND(2=MATCH(LARGE('Raw Data'!G1344:J1344, 4), 'Raw Data'!G1344:J1344, 0), AND('Raw Data'!P1344-'Raw Data'!O1344&lt;4, 'Raw Data'!P1344-'Raw Data'!O1344&gt;0)), 'Raw Data'!H1344, 0))</f>
        <v/>
      </c>
      <c r="H1351">
        <f>IF(ISBLANK('Raw Data'!J1344), 0, IF(AND(1=MATCH(LARGE('Raw Data'!G1344:J1344, 4), 'Raw Data'!G1344:J1344, 0), AND('Raw Data'!O1344-'Raw Data'!P1344&lt;4, 'Raw Data'!O1344-'Raw Data'!P1344&gt;0)), 'Raw Data'!G1344, 0))</f>
        <v/>
      </c>
      <c r="I1351">
        <f>IF(ISBLANK('Raw Data'!J1344), 0, IF(AND(4=MATCH(LARGE('Raw Data'!G1344:J1344, 3), 'Raw Data'!G1344:J1344, 0), 'Raw Data'!P1344-'Raw Data'!O1344&gt;3), 'Raw Data'!J1344, 0))</f>
        <v/>
      </c>
      <c r="J1351">
        <f>IF(ISBLANK('Raw Data'!J1344), 0, IF(AND(3=MATCH(LARGE('Raw Data'!G1344:J1344, 3), 'Raw Data'!G1344:J1344, 0), 'Raw Data'!O1344-'Raw Data'!P1344&gt;3), 'Raw Data'!I1344, 0))</f>
        <v/>
      </c>
      <c r="K1351">
        <f>IF(ISBLANK('Raw Data'!J1344), 0, IF(AND(2=MATCH(LARGE('Raw Data'!G1344:J1344, 3), 'Raw Data'!G1344:J1344, 0), AND('Raw Data'!P1344-'Raw Data'!O1344&lt;4, 'Raw Data'!P1344-'Raw Data'!O1344&gt;0)), 'Raw Data'!H1344, 0))</f>
        <v/>
      </c>
      <c r="L1351">
        <f>IF(ISBLANK('Raw Data'!J1344), 0, IF(AND(1=MATCH(LARGE('Raw Data'!G1344:J1344, 3), 'Raw Data'!G1344:J1344, 0), AND('Raw Data'!O1344-'Raw Data'!P1344&lt;4, 'Raw Data'!O1344-'Raw Data'!P1344&gt;0)), 'Raw Data'!G1344, 0))</f>
        <v/>
      </c>
      <c r="M1351">
        <f>IF(ISBLANK('Raw Data'!J1344), 0, IF(AND(4=MATCH(LARGE('Raw Data'!G1344:J1344, 2), 'Raw Data'!G1344:J1344, 0), 'Raw Data'!P1344-'Raw Data'!O1344&gt;3), 'Raw Data'!J1344, 0))</f>
        <v/>
      </c>
      <c r="N1351">
        <f>IF(ISBLANK('Raw Data'!J1344), 0, IF(AND(3=MATCH(LARGE('Raw Data'!G1344:J1344, 2), 'Raw Data'!G1344:J1344, 0), 'Raw Data'!O1344-'Raw Data'!P1344&gt;3), 'Raw Data'!I1344, 0))</f>
        <v/>
      </c>
      <c r="O1351">
        <f>IF(ISBLANK('Raw Data'!J1344), 0, IF(AND(2=MATCH(LARGE('Raw Data'!G1344:J1344, 2), 'Raw Data'!G1344:J1344, 0), AND('Raw Data'!P1344-'Raw Data'!O1344&lt;4, 'Raw Data'!P1344-'Raw Data'!O1344&gt;0)), 'Raw Data'!H1344, 0))</f>
        <v/>
      </c>
      <c r="P1351">
        <f>IF(ISBLANK('Raw Data'!J1344), 0, IF(AND(1=MATCH(LARGE('Raw Data'!G1344:J1344, 2), 'Raw Data'!G1344:J1344, 0), AND('Raw Data'!O1344-'Raw Data'!P1344&lt;4, 'Raw Data'!O1344-'Raw Data'!P1344&gt;0)), 'Raw Data'!G1344, 0))</f>
        <v/>
      </c>
      <c r="Q1351">
        <f>IF(ISBLANK('Raw Data'!J1344), 0, IF(AND(4=MATCH(LARGE('Raw Data'!G1344:J1344, 1), 'Raw Data'!G1344:J1344, 0), 'Raw Data'!P1344-'Raw Data'!O1344&gt;3), 'Raw Data'!J1344, 0))</f>
        <v/>
      </c>
      <c r="R1351">
        <f>IF(ISBLANK('Raw Data'!J1344), 0, IF(AND(3=MATCH(LARGE('Raw Data'!G1344:J1344, 1), 'Raw Data'!G1344:J1344, 0), 'Raw Data'!O1344-'Raw Data'!P1344&gt;3), 'Raw Data'!I1344, 0))</f>
        <v/>
      </c>
      <c r="S1351">
        <f>IF(AND('Raw Data'!P1344-'Raw Data'!O1344&gt;4, 'Raw Data'!F1344&lt;'Raw Data'!C1344), 'Raw Data'!J1344, 0)</f>
        <v/>
      </c>
      <c r="T1351">
        <f>IF(AND('Raw Data'!O1344-'Raw Data'!P1344&gt;4, 'Raw Data'!F1344&gt;'Raw Data'!C1344), 'Raw Data'!I1344, 0)</f>
        <v/>
      </c>
      <c r="U1351">
        <f>IF(AND('Raw Data'!P1344-'Raw Data'!O1344&lt;3, 'Raw Data'!P1344&gt;'Raw Data'!O1344, 'Raw Data'!F1344&lt;'Raw Data'!C1344), 'Raw Data'!H1344, 0)</f>
        <v/>
      </c>
      <c r="V1351">
        <f>IF(AND('Raw Data'!P1344-'Raw Data'!O1344&lt;3, 'Raw Data'!P1344&gt;'Raw Data'!O1344, 'Raw Data'!F1344&gt;'Raw Data'!C1344), 'Raw Data'!G1344, 0)</f>
        <v/>
      </c>
    </row>
    <row r="1352">
      <c r="A1352">
        <f>IF(AND('Raw Data'!F1345&lt;'Raw Data'!C1345, 'Raw Data'!P1345&gt;'Raw Data'!O1345, 'Raw Data'!P1345-'Raw Data'!O1345&gt;3), 'Raw Data'!J1345, 0)</f>
        <v/>
      </c>
      <c r="B1352">
        <f>IF(AND('Raw Data'!C1345&lt;'Raw Data'!F1345, 'Raw Data'!O1345&gt;'Raw Data'!P1345, 'Raw Data'!O1345-'Raw Data'!P1345&gt;3), 'Raw Data'!I1345, 0)</f>
        <v/>
      </c>
      <c r="C1352">
        <f>IF(AND('Raw Data'!F1345&lt;'Raw Data'!C1345, 'Raw Data'!P1345&gt;'Raw Data'!O1345, 'Raw Data'!P1345-'Raw Data'!O1345&lt;4), 'Raw Data'!H1345, 0)</f>
        <v/>
      </c>
      <c r="D1352">
        <f>IF(AND('Raw Data'!C1345&lt;'Raw Data'!F1345, 'Raw Data'!O1345&gt;'Raw Data'!P1345, 'Raw Data'!O1345-'Raw Data'!P1345&lt;4), 'Raw Data'!G1345, 0)</f>
        <v/>
      </c>
      <c r="E1352">
        <f>IF(ISBLANK('Raw Data'!J1345), 0, IF(AND(4=MATCH(LARGE('Raw Data'!G1345:J1345, 4), 'Raw Data'!G1345:J1345, 0), 'Raw Data'!P1345-'Raw Data'!O1345&gt;3), 'Raw Data'!J1345, 0))</f>
        <v/>
      </c>
      <c r="F1352">
        <f>IF(ISBLANK('Raw Data'!J1345), 0, IF(AND(3=MATCH(LARGE('Raw Data'!G1345:J1345, 4), 'Raw Data'!G1345:J1345, 0), 'Raw Data'!O1345-'Raw Data'!P1345&gt;3), 'Raw Data'!I1345, 0))</f>
        <v/>
      </c>
      <c r="G1352">
        <f>IF(ISBLANK('Raw Data'!J1345), 0, IF(AND(2=MATCH(LARGE('Raw Data'!G1345:J1345, 4), 'Raw Data'!G1345:J1345, 0), AND('Raw Data'!P1345-'Raw Data'!O1345&lt;4, 'Raw Data'!P1345-'Raw Data'!O1345&gt;0)), 'Raw Data'!H1345, 0))</f>
        <v/>
      </c>
      <c r="H1352">
        <f>IF(ISBLANK('Raw Data'!J1345), 0, IF(AND(1=MATCH(LARGE('Raw Data'!G1345:J1345, 4), 'Raw Data'!G1345:J1345, 0), AND('Raw Data'!O1345-'Raw Data'!P1345&lt;4, 'Raw Data'!O1345-'Raw Data'!P1345&gt;0)), 'Raw Data'!G1345, 0))</f>
        <v/>
      </c>
      <c r="I1352">
        <f>IF(ISBLANK('Raw Data'!J1345), 0, IF(AND(4=MATCH(LARGE('Raw Data'!G1345:J1345, 3), 'Raw Data'!G1345:J1345, 0), 'Raw Data'!P1345-'Raw Data'!O1345&gt;3), 'Raw Data'!J1345, 0))</f>
        <v/>
      </c>
      <c r="J1352">
        <f>IF(ISBLANK('Raw Data'!J1345), 0, IF(AND(3=MATCH(LARGE('Raw Data'!G1345:J1345, 3), 'Raw Data'!G1345:J1345, 0), 'Raw Data'!O1345-'Raw Data'!P1345&gt;3), 'Raw Data'!I1345, 0))</f>
        <v/>
      </c>
      <c r="K1352">
        <f>IF(ISBLANK('Raw Data'!J1345), 0, IF(AND(2=MATCH(LARGE('Raw Data'!G1345:J1345, 3), 'Raw Data'!G1345:J1345, 0), AND('Raw Data'!P1345-'Raw Data'!O1345&lt;4, 'Raw Data'!P1345-'Raw Data'!O1345&gt;0)), 'Raw Data'!H1345, 0))</f>
        <v/>
      </c>
      <c r="L1352">
        <f>IF(ISBLANK('Raw Data'!J1345), 0, IF(AND(1=MATCH(LARGE('Raw Data'!G1345:J1345, 3), 'Raw Data'!G1345:J1345, 0), AND('Raw Data'!O1345-'Raw Data'!P1345&lt;4, 'Raw Data'!O1345-'Raw Data'!P1345&gt;0)), 'Raw Data'!G1345, 0))</f>
        <v/>
      </c>
      <c r="M1352">
        <f>IF(ISBLANK('Raw Data'!J1345), 0, IF(AND(4=MATCH(LARGE('Raw Data'!G1345:J1345, 2), 'Raw Data'!G1345:J1345, 0), 'Raw Data'!P1345-'Raw Data'!O1345&gt;3), 'Raw Data'!J1345, 0))</f>
        <v/>
      </c>
      <c r="N1352">
        <f>IF(ISBLANK('Raw Data'!J1345), 0, IF(AND(3=MATCH(LARGE('Raw Data'!G1345:J1345, 2), 'Raw Data'!G1345:J1345, 0), 'Raw Data'!O1345-'Raw Data'!P1345&gt;3), 'Raw Data'!I1345, 0))</f>
        <v/>
      </c>
      <c r="O1352">
        <f>IF(ISBLANK('Raw Data'!J1345), 0, IF(AND(2=MATCH(LARGE('Raw Data'!G1345:J1345, 2), 'Raw Data'!G1345:J1345, 0), AND('Raw Data'!P1345-'Raw Data'!O1345&lt;4, 'Raw Data'!P1345-'Raw Data'!O1345&gt;0)), 'Raw Data'!H1345, 0))</f>
        <v/>
      </c>
      <c r="P1352">
        <f>IF(ISBLANK('Raw Data'!J1345), 0, IF(AND(1=MATCH(LARGE('Raw Data'!G1345:J1345, 2), 'Raw Data'!G1345:J1345, 0), AND('Raw Data'!O1345-'Raw Data'!P1345&lt;4, 'Raw Data'!O1345-'Raw Data'!P1345&gt;0)), 'Raw Data'!G1345, 0))</f>
        <v/>
      </c>
      <c r="Q1352">
        <f>IF(ISBLANK('Raw Data'!J1345), 0, IF(AND(4=MATCH(LARGE('Raw Data'!G1345:J1345, 1), 'Raw Data'!G1345:J1345, 0), 'Raw Data'!P1345-'Raw Data'!O1345&gt;3), 'Raw Data'!J1345, 0))</f>
        <v/>
      </c>
      <c r="R1352">
        <f>IF(ISBLANK('Raw Data'!J1345), 0, IF(AND(3=MATCH(LARGE('Raw Data'!G1345:J1345, 1), 'Raw Data'!G1345:J1345, 0), 'Raw Data'!O1345-'Raw Data'!P1345&gt;3), 'Raw Data'!I1345, 0))</f>
        <v/>
      </c>
      <c r="S1352">
        <f>IF(AND('Raw Data'!P1345-'Raw Data'!O1345&gt;4, 'Raw Data'!F1345&lt;'Raw Data'!C1345), 'Raw Data'!J1345, 0)</f>
        <v/>
      </c>
      <c r="T1352">
        <f>IF(AND('Raw Data'!O1345-'Raw Data'!P1345&gt;4, 'Raw Data'!F1345&gt;'Raw Data'!C1345), 'Raw Data'!I1345, 0)</f>
        <v/>
      </c>
      <c r="U1352">
        <f>IF(AND('Raw Data'!P1345-'Raw Data'!O1345&lt;3, 'Raw Data'!P1345&gt;'Raw Data'!O1345, 'Raw Data'!F1345&lt;'Raw Data'!C1345), 'Raw Data'!H1345, 0)</f>
        <v/>
      </c>
      <c r="V1352">
        <f>IF(AND('Raw Data'!P1345-'Raw Data'!O1345&lt;3, 'Raw Data'!P1345&gt;'Raw Data'!O1345, 'Raw Data'!F1345&gt;'Raw Data'!C1345), 'Raw Data'!G1345, 0)</f>
        <v/>
      </c>
    </row>
    <row r="1353">
      <c r="A1353">
        <f>IF(AND('Raw Data'!F1346&lt;'Raw Data'!C1346, 'Raw Data'!P1346&gt;'Raw Data'!O1346, 'Raw Data'!P1346-'Raw Data'!O1346&gt;3), 'Raw Data'!J1346, 0)</f>
        <v/>
      </c>
      <c r="B1353">
        <f>IF(AND('Raw Data'!C1346&lt;'Raw Data'!F1346, 'Raw Data'!O1346&gt;'Raw Data'!P1346, 'Raw Data'!O1346-'Raw Data'!P1346&gt;3), 'Raw Data'!I1346, 0)</f>
        <v/>
      </c>
      <c r="C1353">
        <f>IF(AND('Raw Data'!F1346&lt;'Raw Data'!C1346, 'Raw Data'!P1346&gt;'Raw Data'!O1346, 'Raw Data'!P1346-'Raw Data'!O1346&lt;4), 'Raw Data'!H1346, 0)</f>
        <v/>
      </c>
      <c r="D1353">
        <f>IF(AND('Raw Data'!C1346&lt;'Raw Data'!F1346, 'Raw Data'!O1346&gt;'Raw Data'!P1346, 'Raw Data'!O1346-'Raw Data'!P1346&lt;4), 'Raw Data'!G1346, 0)</f>
        <v/>
      </c>
      <c r="E1353">
        <f>IF(ISBLANK('Raw Data'!J1346), 0, IF(AND(4=MATCH(LARGE('Raw Data'!G1346:J1346, 4), 'Raw Data'!G1346:J1346, 0), 'Raw Data'!P1346-'Raw Data'!O1346&gt;3), 'Raw Data'!J1346, 0))</f>
        <v/>
      </c>
      <c r="F1353">
        <f>IF(ISBLANK('Raw Data'!J1346), 0, IF(AND(3=MATCH(LARGE('Raw Data'!G1346:J1346, 4), 'Raw Data'!G1346:J1346, 0), 'Raw Data'!O1346-'Raw Data'!P1346&gt;3), 'Raw Data'!I1346, 0))</f>
        <v/>
      </c>
      <c r="G1353">
        <f>IF(ISBLANK('Raw Data'!J1346), 0, IF(AND(2=MATCH(LARGE('Raw Data'!G1346:J1346, 4), 'Raw Data'!G1346:J1346, 0), AND('Raw Data'!P1346-'Raw Data'!O1346&lt;4, 'Raw Data'!P1346-'Raw Data'!O1346&gt;0)), 'Raw Data'!H1346, 0))</f>
        <v/>
      </c>
      <c r="H1353">
        <f>IF(ISBLANK('Raw Data'!J1346), 0, IF(AND(1=MATCH(LARGE('Raw Data'!G1346:J1346, 4), 'Raw Data'!G1346:J1346, 0), AND('Raw Data'!O1346-'Raw Data'!P1346&lt;4, 'Raw Data'!O1346-'Raw Data'!P1346&gt;0)), 'Raw Data'!G1346, 0))</f>
        <v/>
      </c>
      <c r="I1353">
        <f>IF(ISBLANK('Raw Data'!J1346), 0, IF(AND(4=MATCH(LARGE('Raw Data'!G1346:J1346, 3), 'Raw Data'!G1346:J1346, 0), 'Raw Data'!P1346-'Raw Data'!O1346&gt;3), 'Raw Data'!J1346, 0))</f>
        <v/>
      </c>
      <c r="J1353">
        <f>IF(ISBLANK('Raw Data'!J1346), 0, IF(AND(3=MATCH(LARGE('Raw Data'!G1346:J1346, 3), 'Raw Data'!G1346:J1346, 0), 'Raw Data'!O1346-'Raw Data'!P1346&gt;3), 'Raw Data'!I1346, 0))</f>
        <v/>
      </c>
      <c r="K1353">
        <f>IF(ISBLANK('Raw Data'!J1346), 0, IF(AND(2=MATCH(LARGE('Raw Data'!G1346:J1346, 3), 'Raw Data'!G1346:J1346, 0), AND('Raw Data'!P1346-'Raw Data'!O1346&lt;4, 'Raw Data'!P1346-'Raw Data'!O1346&gt;0)), 'Raw Data'!H1346, 0))</f>
        <v/>
      </c>
      <c r="L1353">
        <f>IF(ISBLANK('Raw Data'!J1346), 0, IF(AND(1=MATCH(LARGE('Raw Data'!G1346:J1346, 3), 'Raw Data'!G1346:J1346, 0), AND('Raw Data'!O1346-'Raw Data'!P1346&lt;4, 'Raw Data'!O1346-'Raw Data'!P1346&gt;0)), 'Raw Data'!G1346, 0))</f>
        <v/>
      </c>
      <c r="M1353">
        <f>IF(ISBLANK('Raw Data'!J1346), 0, IF(AND(4=MATCH(LARGE('Raw Data'!G1346:J1346, 2), 'Raw Data'!G1346:J1346, 0), 'Raw Data'!P1346-'Raw Data'!O1346&gt;3), 'Raw Data'!J1346, 0))</f>
        <v/>
      </c>
      <c r="N1353">
        <f>IF(ISBLANK('Raw Data'!J1346), 0, IF(AND(3=MATCH(LARGE('Raw Data'!G1346:J1346, 2), 'Raw Data'!G1346:J1346, 0), 'Raw Data'!O1346-'Raw Data'!P1346&gt;3), 'Raw Data'!I1346, 0))</f>
        <v/>
      </c>
      <c r="O1353">
        <f>IF(ISBLANK('Raw Data'!J1346), 0, IF(AND(2=MATCH(LARGE('Raw Data'!G1346:J1346, 2), 'Raw Data'!G1346:J1346, 0), AND('Raw Data'!P1346-'Raw Data'!O1346&lt;4, 'Raw Data'!P1346-'Raw Data'!O1346&gt;0)), 'Raw Data'!H1346, 0))</f>
        <v/>
      </c>
      <c r="P1353">
        <f>IF(ISBLANK('Raw Data'!J1346), 0, IF(AND(1=MATCH(LARGE('Raw Data'!G1346:J1346, 2), 'Raw Data'!G1346:J1346, 0), AND('Raw Data'!O1346-'Raw Data'!P1346&lt;4, 'Raw Data'!O1346-'Raw Data'!P1346&gt;0)), 'Raw Data'!G1346, 0))</f>
        <v/>
      </c>
      <c r="Q1353">
        <f>IF(ISBLANK('Raw Data'!J1346), 0, IF(AND(4=MATCH(LARGE('Raw Data'!G1346:J1346, 1), 'Raw Data'!G1346:J1346, 0), 'Raw Data'!P1346-'Raw Data'!O1346&gt;3), 'Raw Data'!J1346, 0))</f>
        <v/>
      </c>
      <c r="R1353">
        <f>IF(ISBLANK('Raw Data'!J1346), 0, IF(AND(3=MATCH(LARGE('Raw Data'!G1346:J1346, 1), 'Raw Data'!G1346:J1346, 0), 'Raw Data'!O1346-'Raw Data'!P1346&gt;3), 'Raw Data'!I1346, 0))</f>
        <v/>
      </c>
      <c r="S1353">
        <f>IF(AND('Raw Data'!P1346-'Raw Data'!O1346&gt;4, 'Raw Data'!F1346&lt;'Raw Data'!C1346), 'Raw Data'!J1346, 0)</f>
        <v/>
      </c>
      <c r="T1353">
        <f>IF(AND('Raw Data'!O1346-'Raw Data'!P1346&gt;4, 'Raw Data'!F1346&gt;'Raw Data'!C1346), 'Raw Data'!I1346, 0)</f>
        <v/>
      </c>
      <c r="U1353">
        <f>IF(AND('Raw Data'!P1346-'Raw Data'!O1346&lt;3, 'Raw Data'!P1346&gt;'Raw Data'!O1346, 'Raw Data'!F1346&lt;'Raw Data'!C1346), 'Raw Data'!H1346, 0)</f>
        <v/>
      </c>
      <c r="V1353">
        <f>IF(AND('Raw Data'!P1346-'Raw Data'!O1346&lt;3, 'Raw Data'!P1346&gt;'Raw Data'!O1346, 'Raw Data'!F1346&gt;'Raw Data'!C1346), 'Raw Data'!G1346, 0)</f>
        <v/>
      </c>
    </row>
    <row r="1354">
      <c r="A1354">
        <f>IF(AND('Raw Data'!F1347&lt;'Raw Data'!C1347, 'Raw Data'!P1347&gt;'Raw Data'!O1347, 'Raw Data'!P1347-'Raw Data'!O1347&gt;3), 'Raw Data'!J1347, 0)</f>
        <v/>
      </c>
      <c r="B1354">
        <f>IF(AND('Raw Data'!C1347&lt;'Raw Data'!F1347, 'Raw Data'!O1347&gt;'Raw Data'!P1347, 'Raw Data'!O1347-'Raw Data'!P1347&gt;3), 'Raw Data'!I1347, 0)</f>
        <v/>
      </c>
      <c r="C1354">
        <f>IF(AND('Raw Data'!F1347&lt;'Raw Data'!C1347, 'Raw Data'!P1347&gt;'Raw Data'!O1347, 'Raw Data'!P1347-'Raw Data'!O1347&lt;4), 'Raw Data'!H1347, 0)</f>
        <v/>
      </c>
      <c r="D1354">
        <f>IF(AND('Raw Data'!C1347&lt;'Raw Data'!F1347, 'Raw Data'!O1347&gt;'Raw Data'!P1347, 'Raw Data'!O1347-'Raw Data'!P1347&lt;4), 'Raw Data'!G1347, 0)</f>
        <v/>
      </c>
      <c r="E1354">
        <f>IF(ISBLANK('Raw Data'!J1347), 0, IF(AND(4=MATCH(LARGE('Raw Data'!G1347:J1347, 4), 'Raw Data'!G1347:J1347, 0), 'Raw Data'!P1347-'Raw Data'!O1347&gt;3), 'Raw Data'!J1347, 0))</f>
        <v/>
      </c>
      <c r="F1354">
        <f>IF(ISBLANK('Raw Data'!J1347), 0, IF(AND(3=MATCH(LARGE('Raw Data'!G1347:J1347, 4), 'Raw Data'!G1347:J1347, 0), 'Raw Data'!O1347-'Raw Data'!P1347&gt;3), 'Raw Data'!I1347, 0))</f>
        <v/>
      </c>
      <c r="G1354">
        <f>IF(ISBLANK('Raw Data'!J1347), 0, IF(AND(2=MATCH(LARGE('Raw Data'!G1347:J1347, 4), 'Raw Data'!G1347:J1347, 0), AND('Raw Data'!P1347-'Raw Data'!O1347&lt;4, 'Raw Data'!P1347-'Raw Data'!O1347&gt;0)), 'Raw Data'!H1347, 0))</f>
        <v/>
      </c>
      <c r="H1354">
        <f>IF(ISBLANK('Raw Data'!J1347), 0, IF(AND(1=MATCH(LARGE('Raw Data'!G1347:J1347, 4), 'Raw Data'!G1347:J1347, 0), AND('Raw Data'!O1347-'Raw Data'!P1347&lt;4, 'Raw Data'!O1347-'Raw Data'!P1347&gt;0)), 'Raw Data'!G1347, 0))</f>
        <v/>
      </c>
      <c r="I1354">
        <f>IF(ISBLANK('Raw Data'!J1347), 0, IF(AND(4=MATCH(LARGE('Raw Data'!G1347:J1347, 3), 'Raw Data'!G1347:J1347, 0), 'Raw Data'!P1347-'Raw Data'!O1347&gt;3), 'Raw Data'!J1347, 0))</f>
        <v/>
      </c>
      <c r="J1354">
        <f>IF(ISBLANK('Raw Data'!J1347), 0, IF(AND(3=MATCH(LARGE('Raw Data'!G1347:J1347, 3), 'Raw Data'!G1347:J1347, 0), 'Raw Data'!O1347-'Raw Data'!P1347&gt;3), 'Raw Data'!I1347, 0))</f>
        <v/>
      </c>
      <c r="K1354">
        <f>IF(ISBLANK('Raw Data'!J1347), 0, IF(AND(2=MATCH(LARGE('Raw Data'!G1347:J1347, 3), 'Raw Data'!G1347:J1347, 0), AND('Raw Data'!P1347-'Raw Data'!O1347&lt;4, 'Raw Data'!P1347-'Raw Data'!O1347&gt;0)), 'Raw Data'!H1347, 0))</f>
        <v/>
      </c>
      <c r="L1354">
        <f>IF(ISBLANK('Raw Data'!J1347), 0, IF(AND(1=MATCH(LARGE('Raw Data'!G1347:J1347, 3), 'Raw Data'!G1347:J1347, 0), AND('Raw Data'!O1347-'Raw Data'!P1347&lt;4, 'Raw Data'!O1347-'Raw Data'!P1347&gt;0)), 'Raw Data'!G1347, 0))</f>
        <v/>
      </c>
      <c r="M1354">
        <f>IF(ISBLANK('Raw Data'!J1347), 0, IF(AND(4=MATCH(LARGE('Raw Data'!G1347:J1347, 2), 'Raw Data'!G1347:J1347, 0), 'Raw Data'!P1347-'Raw Data'!O1347&gt;3), 'Raw Data'!J1347, 0))</f>
        <v/>
      </c>
      <c r="N1354">
        <f>IF(ISBLANK('Raw Data'!J1347), 0, IF(AND(3=MATCH(LARGE('Raw Data'!G1347:J1347, 2), 'Raw Data'!G1347:J1347, 0), 'Raw Data'!O1347-'Raw Data'!P1347&gt;3), 'Raw Data'!I1347, 0))</f>
        <v/>
      </c>
      <c r="O1354">
        <f>IF(ISBLANK('Raw Data'!J1347), 0, IF(AND(2=MATCH(LARGE('Raw Data'!G1347:J1347, 2), 'Raw Data'!G1347:J1347, 0), AND('Raw Data'!P1347-'Raw Data'!O1347&lt;4, 'Raw Data'!P1347-'Raw Data'!O1347&gt;0)), 'Raw Data'!H1347, 0))</f>
        <v/>
      </c>
      <c r="P1354">
        <f>IF(ISBLANK('Raw Data'!J1347), 0, IF(AND(1=MATCH(LARGE('Raw Data'!G1347:J1347, 2), 'Raw Data'!G1347:J1347, 0), AND('Raw Data'!O1347-'Raw Data'!P1347&lt;4, 'Raw Data'!O1347-'Raw Data'!P1347&gt;0)), 'Raw Data'!G1347, 0))</f>
        <v/>
      </c>
      <c r="Q1354">
        <f>IF(ISBLANK('Raw Data'!J1347), 0, IF(AND(4=MATCH(LARGE('Raw Data'!G1347:J1347, 1), 'Raw Data'!G1347:J1347, 0), 'Raw Data'!P1347-'Raw Data'!O1347&gt;3), 'Raw Data'!J1347, 0))</f>
        <v/>
      </c>
      <c r="R1354">
        <f>IF(ISBLANK('Raw Data'!J1347), 0, IF(AND(3=MATCH(LARGE('Raw Data'!G1347:J1347, 1), 'Raw Data'!G1347:J1347, 0), 'Raw Data'!O1347-'Raw Data'!P1347&gt;3), 'Raw Data'!I1347, 0))</f>
        <v/>
      </c>
      <c r="S1354">
        <f>IF(AND('Raw Data'!P1347-'Raw Data'!O1347&gt;4, 'Raw Data'!F1347&lt;'Raw Data'!C1347), 'Raw Data'!J1347, 0)</f>
        <v/>
      </c>
      <c r="T1354">
        <f>IF(AND('Raw Data'!O1347-'Raw Data'!P1347&gt;4, 'Raw Data'!F1347&gt;'Raw Data'!C1347), 'Raw Data'!I1347, 0)</f>
        <v/>
      </c>
      <c r="U1354">
        <f>IF(AND('Raw Data'!P1347-'Raw Data'!O1347&lt;3, 'Raw Data'!P1347&gt;'Raw Data'!O1347, 'Raw Data'!F1347&lt;'Raw Data'!C1347), 'Raw Data'!H1347, 0)</f>
        <v/>
      </c>
      <c r="V1354">
        <f>IF(AND('Raw Data'!P1347-'Raw Data'!O1347&lt;3, 'Raw Data'!P1347&gt;'Raw Data'!O1347, 'Raw Data'!F1347&gt;'Raw Data'!C1347), 'Raw Data'!G1347, 0)</f>
        <v/>
      </c>
    </row>
    <row r="1355">
      <c r="A1355">
        <f>IF(AND('Raw Data'!F1348&lt;'Raw Data'!C1348, 'Raw Data'!P1348&gt;'Raw Data'!O1348, 'Raw Data'!P1348-'Raw Data'!O1348&gt;3), 'Raw Data'!J1348, 0)</f>
        <v/>
      </c>
      <c r="B1355">
        <f>IF(AND('Raw Data'!C1348&lt;'Raw Data'!F1348, 'Raw Data'!O1348&gt;'Raw Data'!P1348, 'Raw Data'!O1348-'Raw Data'!P1348&gt;3), 'Raw Data'!I1348, 0)</f>
        <v/>
      </c>
      <c r="C1355">
        <f>IF(AND('Raw Data'!F1348&lt;'Raw Data'!C1348, 'Raw Data'!P1348&gt;'Raw Data'!O1348, 'Raw Data'!P1348-'Raw Data'!O1348&lt;4), 'Raw Data'!H1348, 0)</f>
        <v/>
      </c>
      <c r="D1355">
        <f>IF(AND('Raw Data'!C1348&lt;'Raw Data'!F1348, 'Raw Data'!O1348&gt;'Raw Data'!P1348, 'Raw Data'!O1348-'Raw Data'!P1348&lt;4), 'Raw Data'!G1348, 0)</f>
        <v/>
      </c>
      <c r="E1355">
        <f>IF(ISBLANK('Raw Data'!J1348), 0, IF(AND(4=MATCH(LARGE('Raw Data'!G1348:J1348, 4), 'Raw Data'!G1348:J1348, 0), 'Raw Data'!P1348-'Raw Data'!O1348&gt;3), 'Raw Data'!J1348, 0))</f>
        <v/>
      </c>
      <c r="F1355">
        <f>IF(ISBLANK('Raw Data'!J1348), 0, IF(AND(3=MATCH(LARGE('Raw Data'!G1348:J1348, 4), 'Raw Data'!G1348:J1348, 0), 'Raw Data'!O1348-'Raw Data'!P1348&gt;3), 'Raw Data'!I1348, 0))</f>
        <v/>
      </c>
      <c r="G1355">
        <f>IF(ISBLANK('Raw Data'!J1348), 0, IF(AND(2=MATCH(LARGE('Raw Data'!G1348:J1348, 4), 'Raw Data'!G1348:J1348, 0), AND('Raw Data'!P1348-'Raw Data'!O1348&lt;4, 'Raw Data'!P1348-'Raw Data'!O1348&gt;0)), 'Raw Data'!H1348, 0))</f>
        <v/>
      </c>
      <c r="H1355">
        <f>IF(ISBLANK('Raw Data'!J1348), 0, IF(AND(1=MATCH(LARGE('Raw Data'!G1348:J1348, 4), 'Raw Data'!G1348:J1348, 0), AND('Raw Data'!O1348-'Raw Data'!P1348&lt;4, 'Raw Data'!O1348-'Raw Data'!P1348&gt;0)), 'Raw Data'!G1348, 0))</f>
        <v/>
      </c>
      <c r="I1355">
        <f>IF(ISBLANK('Raw Data'!J1348), 0, IF(AND(4=MATCH(LARGE('Raw Data'!G1348:J1348, 3), 'Raw Data'!G1348:J1348, 0), 'Raw Data'!P1348-'Raw Data'!O1348&gt;3), 'Raw Data'!J1348, 0))</f>
        <v/>
      </c>
      <c r="J1355">
        <f>IF(ISBLANK('Raw Data'!J1348), 0, IF(AND(3=MATCH(LARGE('Raw Data'!G1348:J1348, 3), 'Raw Data'!G1348:J1348, 0), 'Raw Data'!O1348-'Raw Data'!P1348&gt;3), 'Raw Data'!I1348, 0))</f>
        <v/>
      </c>
      <c r="K1355">
        <f>IF(ISBLANK('Raw Data'!J1348), 0, IF(AND(2=MATCH(LARGE('Raw Data'!G1348:J1348, 3), 'Raw Data'!G1348:J1348, 0), AND('Raw Data'!P1348-'Raw Data'!O1348&lt;4, 'Raw Data'!P1348-'Raw Data'!O1348&gt;0)), 'Raw Data'!H1348, 0))</f>
        <v/>
      </c>
      <c r="L1355">
        <f>IF(ISBLANK('Raw Data'!J1348), 0, IF(AND(1=MATCH(LARGE('Raw Data'!G1348:J1348, 3), 'Raw Data'!G1348:J1348, 0), AND('Raw Data'!O1348-'Raw Data'!P1348&lt;4, 'Raw Data'!O1348-'Raw Data'!P1348&gt;0)), 'Raw Data'!G1348, 0))</f>
        <v/>
      </c>
      <c r="M1355">
        <f>IF(ISBLANK('Raw Data'!J1348), 0, IF(AND(4=MATCH(LARGE('Raw Data'!G1348:J1348, 2), 'Raw Data'!G1348:J1348, 0), 'Raw Data'!P1348-'Raw Data'!O1348&gt;3), 'Raw Data'!J1348, 0))</f>
        <v/>
      </c>
      <c r="N1355">
        <f>IF(ISBLANK('Raw Data'!J1348), 0, IF(AND(3=MATCH(LARGE('Raw Data'!G1348:J1348, 2), 'Raw Data'!G1348:J1348, 0), 'Raw Data'!O1348-'Raw Data'!P1348&gt;3), 'Raw Data'!I1348, 0))</f>
        <v/>
      </c>
      <c r="O1355">
        <f>IF(ISBLANK('Raw Data'!J1348), 0, IF(AND(2=MATCH(LARGE('Raw Data'!G1348:J1348, 2), 'Raw Data'!G1348:J1348, 0), AND('Raw Data'!P1348-'Raw Data'!O1348&lt;4, 'Raw Data'!P1348-'Raw Data'!O1348&gt;0)), 'Raw Data'!H1348, 0))</f>
        <v/>
      </c>
      <c r="P1355">
        <f>IF(ISBLANK('Raw Data'!J1348), 0, IF(AND(1=MATCH(LARGE('Raw Data'!G1348:J1348, 2), 'Raw Data'!G1348:J1348, 0), AND('Raw Data'!O1348-'Raw Data'!P1348&lt;4, 'Raw Data'!O1348-'Raw Data'!P1348&gt;0)), 'Raw Data'!G1348, 0))</f>
        <v/>
      </c>
      <c r="Q1355">
        <f>IF(ISBLANK('Raw Data'!J1348), 0, IF(AND(4=MATCH(LARGE('Raw Data'!G1348:J1348, 1), 'Raw Data'!G1348:J1348, 0), 'Raw Data'!P1348-'Raw Data'!O1348&gt;3), 'Raw Data'!J1348, 0))</f>
        <v/>
      </c>
      <c r="R1355">
        <f>IF(ISBLANK('Raw Data'!J1348), 0, IF(AND(3=MATCH(LARGE('Raw Data'!G1348:J1348, 1), 'Raw Data'!G1348:J1348, 0), 'Raw Data'!O1348-'Raw Data'!P1348&gt;3), 'Raw Data'!I1348, 0))</f>
        <v/>
      </c>
      <c r="S1355">
        <f>IF(AND('Raw Data'!P1348-'Raw Data'!O1348&gt;4, 'Raw Data'!F1348&lt;'Raw Data'!C1348), 'Raw Data'!J1348, 0)</f>
        <v/>
      </c>
      <c r="T1355">
        <f>IF(AND('Raw Data'!O1348-'Raw Data'!P1348&gt;4, 'Raw Data'!F1348&gt;'Raw Data'!C1348), 'Raw Data'!I1348, 0)</f>
        <v/>
      </c>
      <c r="U1355">
        <f>IF(AND('Raw Data'!P1348-'Raw Data'!O1348&lt;3, 'Raw Data'!P1348&gt;'Raw Data'!O1348, 'Raw Data'!F1348&lt;'Raw Data'!C1348), 'Raw Data'!H1348, 0)</f>
        <v/>
      </c>
      <c r="V1355">
        <f>IF(AND('Raw Data'!P1348-'Raw Data'!O1348&lt;3, 'Raw Data'!P1348&gt;'Raw Data'!O1348, 'Raw Data'!F1348&gt;'Raw Data'!C1348), 'Raw Data'!G1348, 0)</f>
        <v/>
      </c>
    </row>
    <row r="1356">
      <c r="A1356">
        <f>IF(AND('Raw Data'!F1349&lt;'Raw Data'!C1349, 'Raw Data'!P1349&gt;'Raw Data'!O1349, 'Raw Data'!P1349-'Raw Data'!O1349&gt;3), 'Raw Data'!J1349, 0)</f>
        <v/>
      </c>
      <c r="B1356">
        <f>IF(AND('Raw Data'!C1349&lt;'Raw Data'!F1349, 'Raw Data'!O1349&gt;'Raw Data'!P1349, 'Raw Data'!O1349-'Raw Data'!P1349&gt;3), 'Raw Data'!I1349, 0)</f>
        <v/>
      </c>
      <c r="C1356">
        <f>IF(AND('Raw Data'!F1349&lt;'Raw Data'!C1349, 'Raw Data'!P1349&gt;'Raw Data'!O1349, 'Raw Data'!P1349-'Raw Data'!O1349&lt;4), 'Raw Data'!H1349, 0)</f>
        <v/>
      </c>
      <c r="D1356">
        <f>IF(AND('Raw Data'!C1349&lt;'Raw Data'!F1349, 'Raw Data'!O1349&gt;'Raw Data'!P1349, 'Raw Data'!O1349-'Raw Data'!P1349&lt;4), 'Raw Data'!G1349, 0)</f>
        <v/>
      </c>
      <c r="E1356">
        <f>IF(ISBLANK('Raw Data'!J1349), 0, IF(AND(4=MATCH(LARGE('Raw Data'!G1349:J1349, 4), 'Raw Data'!G1349:J1349, 0), 'Raw Data'!P1349-'Raw Data'!O1349&gt;3), 'Raw Data'!J1349, 0))</f>
        <v/>
      </c>
      <c r="F1356">
        <f>IF(ISBLANK('Raw Data'!J1349), 0, IF(AND(3=MATCH(LARGE('Raw Data'!G1349:J1349, 4), 'Raw Data'!G1349:J1349, 0), 'Raw Data'!O1349-'Raw Data'!P1349&gt;3), 'Raw Data'!I1349, 0))</f>
        <v/>
      </c>
      <c r="G1356">
        <f>IF(ISBLANK('Raw Data'!J1349), 0, IF(AND(2=MATCH(LARGE('Raw Data'!G1349:J1349, 4), 'Raw Data'!G1349:J1349, 0), AND('Raw Data'!P1349-'Raw Data'!O1349&lt;4, 'Raw Data'!P1349-'Raw Data'!O1349&gt;0)), 'Raw Data'!H1349, 0))</f>
        <v/>
      </c>
      <c r="H1356">
        <f>IF(ISBLANK('Raw Data'!J1349), 0, IF(AND(1=MATCH(LARGE('Raw Data'!G1349:J1349, 4), 'Raw Data'!G1349:J1349, 0), AND('Raw Data'!O1349-'Raw Data'!P1349&lt;4, 'Raw Data'!O1349-'Raw Data'!P1349&gt;0)), 'Raw Data'!G1349, 0))</f>
        <v/>
      </c>
      <c r="I1356">
        <f>IF(ISBLANK('Raw Data'!J1349), 0, IF(AND(4=MATCH(LARGE('Raw Data'!G1349:J1349, 3), 'Raw Data'!G1349:J1349, 0), 'Raw Data'!P1349-'Raw Data'!O1349&gt;3), 'Raw Data'!J1349, 0))</f>
        <v/>
      </c>
      <c r="J1356">
        <f>IF(ISBLANK('Raw Data'!J1349), 0, IF(AND(3=MATCH(LARGE('Raw Data'!G1349:J1349, 3), 'Raw Data'!G1349:J1349, 0), 'Raw Data'!O1349-'Raw Data'!P1349&gt;3), 'Raw Data'!I1349, 0))</f>
        <v/>
      </c>
      <c r="K1356">
        <f>IF(ISBLANK('Raw Data'!J1349), 0, IF(AND(2=MATCH(LARGE('Raw Data'!G1349:J1349, 3), 'Raw Data'!G1349:J1349, 0), AND('Raw Data'!P1349-'Raw Data'!O1349&lt;4, 'Raw Data'!P1349-'Raw Data'!O1349&gt;0)), 'Raw Data'!H1349, 0))</f>
        <v/>
      </c>
      <c r="L1356">
        <f>IF(ISBLANK('Raw Data'!J1349), 0, IF(AND(1=MATCH(LARGE('Raw Data'!G1349:J1349, 3), 'Raw Data'!G1349:J1349, 0), AND('Raw Data'!O1349-'Raw Data'!P1349&lt;4, 'Raw Data'!O1349-'Raw Data'!P1349&gt;0)), 'Raw Data'!G1349, 0))</f>
        <v/>
      </c>
      <c r="M1356">
        <f>IF(ISBLANK('Raw Data'!J1349), 0, IF(AND(4=MATCH(LARGE('Raw Data'!G1349:J1349, 2), 'Raw Data'!G1349:J1349, 0), 'Raw Data'!P1349-'Raw Data'!O1349&gt;3), 'Raw Data'!J1349, 0))</f>
        <v/>
      </c>
      <c r="N1356">
        <f>IF(ISBLANK('Raw Data'!J1349), 0, IF(AND(3=MATCH(LARGE('Raw Data'!G1349:J1349, 2), 'Raw Data'!G1349:J1349, 0), 'Raw Data'!O1349-'Raw Data'!P1349&gt;3), 'Raw Data'!I1349, 0))</f>
        <v/>
      </c>
      <c r="O1356">
        <f>IF(ISBLANK('Raw Data'!J1349), 0, IF(AND(2=MATCH(LARGE('Raw Data'!G1349:J1349, 2), 'Raw Data'!G1349:J1349, 0), AND('Raw Data'!P1349-'Raw Data'!O1349&lt;4, 'Raw Data'!P1349-'Raw Data'!O1349&gt;0)), 'Raw Data'!H1349, 0))</f>
        <v/>
      </c>
      <c r="P1356">
        <f>IF(ISBLANK('Raw Data'!J1349), 0, IF(AND(1=MATCH(LARGE('Raw Data'!G1349:J1349, 2), 'Raw Data'!G1349:J1349, 0), AND('Raw Data'!O1349-'Raw Data'!P1349&lt;4, 'Raw Data'!O1349-'Raw Data'!P1349&gt;0)), 'Raw Data'!G1349, 0))</f>
        <v/>
      </c>
      <c r="Q1356">
        <f>IF(ISBLANK('Raw Data'!J1349), 0, IF(AND(4=MATCH(LARGE('Raw Data'!G1349:J1349, 1), 'Raw Data'!G1349:J1349, 0), 'Raw Data'!P1349-'Raw Data'!O1349&gt;3), 'Raw Data'!J1349, 0))</f>
        <v/>
      </c>
      <c r="R1356">
        <f>IF(ISBLANK('Raw Data'!J1349), 0, IF(AND(3=MATCH(LARGE('Raw Data'!G1349:J1349, 1), 'Raw Data'!G1349:J1349, 0), 'Raw Data'!O1349-'Raw Data'!P1349&gt;3), 'Raw Data'!I1349, 0))</f>
        <v/>
      </c>
      <c r="S1356">
        <f>IF(AND('Raw Data'!P1349-'Raw Data'!O1349&gt;4, 'Raw Data'!F1349&lt;'Raw Data'!C1349), 'Raw Data'!J1349, 0)</f>
        <v/>
      </c>
      <c r="T1356">
        <f>IF(AND('Raw Data'!O1349-'Raw Data'!P1349&gt;4, 'Raw Data'!F1349&gt;'Raw Data'!C1349), 'Raw Data'!I1349, 0)</f>
        <v/>
      </c>
      <c r="U1356">
        <f>IF(AND('Raw Data'!P1349-'Raw Data'!O1349&lt;3, 'Raw Data'!P1349&gt;'Raw Data'!O1349, 'Raw Data'!F1349&lt;'Raw Data'!C1349), 'Raw Data'!H1349, 0)</f>
        <v/>
      </c>
      <c r="V1356">
        <f>IF(AND('Raw Data'!P1349-'Raw Data'!O1349&lt;3, 'Raw Data'!P1349&gt;'Raw Data'!O1349, 'Raw Data'!F1349&gt;'Raw Data'!C1349), 'Raw Data'!G1349, 0)</f>
        <v/>
      </c>
    </row>
    <row r="1357">
      <c r="A1357">
        <f>IF(AND('Raw Data'!F1350&lt;'Raw Data'!C1350, 'Raw Data'!P1350&gt;'Raw Data'!O1350, 'Raw Data'!P1350-'Raw Data'!O1350&gt;3), 'Raw Data'!J1350, 0)</f>
        <v/>
      </c>
      <c r="B1357">
        <f>IF(AND('Raw Data'!C1350&lt;'Raw Data'!F1350, 'Raw Data'!O1350&gt;'Raw Data'!P1350, 'Raw Data'!O1350-'Raw Data'!P1350&gt;3), 'Raw Data'!I1350, 0)</f>
        <v/>
      </c>
      <c r="C1357">
        <f>IF(AND('Raw Data'!F1350&lt;'Raw Data'!C1350, 'Raw Data'!P1350&gt;'Raw Data'!O1350, 'Raw Data'!P1350-'Raw Data'!O1350&lt;4), 'Raw Data'!H1350, 0)</f>
        <v/>
      </c>
      <c r="D1357">
        <f>IF(AND('Raw Data'!C1350&lt;'Raw Data'!F1350, 'Raw Data'!O1350&gt;'Raw Data'!P1350, 'Raw Data'!O1350-'Raw Data'!P1350&lt;4), 'Raw Data'!G1350, 0)</f>
        <v/>
      </c>
      <c r="E1357">
        <f>IF(ISBLANK('Raw Data'!J1350), 0, IF(AND(4=MATCH(LARGE('Raw Data'!G1350:J1350, 4), 'Raw Data'!G1350:J1350, 0), 'Raw Data'!P1350-'Raw Data'!O1350&gt;3), 'Raw Data'!J1350, 0))</f>
        <v/>
      </c>
      <c r="F1357">
        <f>IF(ISBLANK('Raw Data'!J1350), 0, IF(AND(3=MATCH(LARGE('Raw Data'!G1350:J1350, 4), 'Raw Data'!G1350:J1350, 0), 'Raw Data'!O1350-'Raw Data'!P1350&gt;3), 'Raw Data'!I1350, 0))</f>
        <v/>
      </c>
      <c r="G1357">
        <f>IF(ISBLANK('Raw Data'!J1350), 0, IF(AND(2=MATCH(LARGE('Raw Data'!G1350:J1350, 4), 'Raw Data'!G1350:J1350, 0), AND('Raw Data'!P1350-'Raw Data'!O1350&lt;4, 'Raw Data'!P1350-'Raw Data'!O1350&gt;0)), 'Raw Data'!H1350, 0))</f>
        <v/>
      </c>
      <c r="H1357">
        <f>IF(ISBLANK('Raw Data'!J1350), 0, IF(AND(1=MATCH(LARGE('Raw Data'!G1350:J1350, 4), 'Raw Data'!G1350:J1350, 0), AND('Raw Data'!O1350-'Raw Data'!P1350&lt;4, 'Raw Data'!O1350-'Raw Data'!P1350&gt;0)), 'Raw Data'!G1350, 0))</f>
        <v/>
      </c>
      <c r="I1357">
        <f>IF(ISBLANK('Raw Data'!J1350), 0, IF(AND(4=MATCH(LARGE('Raw Data'!G1350:J1350, 3), 'Raw Data'!G1350:J1350, 0), 'Raw Data'!P1350-'Raw Data'!O1350&gt;3), 'Raw Data'!J1350, 0))</f>
        <v/>
      </c>
      <c r="J1357">
        <f>IF(ISBLANK('Raw Data'!J1350), 0, IF(AND(3=MATCH(LARGE('Raw Data'!G1350:J1350, 3), 'Raw Data'!G1350:J1350, 0), 'Raw Data'!O1350-'Raw Data'!P1350&gt;3), 'Raw Data'!I1350, 0))</f>
        <v/>
      </c>
      <c r="K1357">
        <f>IF(ISBLANK('Raw Data'!J1350), 0, IF(AND(2=MATCH(LARGE('Raw Data'!G1350:J1350, 3), 'Raw Data'!G1350:J1350, 0), AND('Raw Data'!P1350-'Raw Data'!O1350&lt;4, 'Raw Data'!P1350-'Raw Data'!O1350&gt;0)), 'Raw Data'!H1350, 0))</f>
        <v/>
      </c>
      <c r="L1357">
        <f>IF(ISBLANK('Raw Data'!J1350), 0, IF(AND(1=MATCH(LARGE('Raw Data'!G1350:J1350, 3), 'Raw Data'!G1350:J1350, 0), AND('Raw Data'!O1350-'Raw Data'!P1350&lt;4, 'Raw Data'!O1350-'Raw Data'!P1350&gt;0)), 'Raw Data'!G1350, 0))</f>
        <v/>
      </c>
      <c r="M1357">
        <f>IF(ISBLANK('Raw Data'!J1350), 0, IF(AND(4=MATCH(LARGE('Raw Data'!G1350:J1350, 2), 'Raw Data'!G1350:J1350, 0), 'Raw Data'!P1350-'Raw Data'!O1350&gt;3), 'Raw Data'!J1350, 0))</f>
        <v/>
      </c>
      <c r="N1357">
        <f>IF(ISBLANK('Raw Data'!J1350), 0, IF(AND(3=MATCH(LARGE('Raw Data'!G1350:J1350, 2), 'Raw Data'!G1350:J1350, 0), 'Raw Data'!O1350-'Raw Data'!P1350&gt;3), 'Raw Data'!I1350, 0))</f>
        <v/>
      </c>
      <c r="O1357">
        <f>IF(ISBLANK('Raw Data'!J1350), 0, IF(AND(2=MATCH(LARGE('Raw Data'!G1350:J1350, 2), 'Raw Data'!G1350:J1350, 0), AND('Raw Data'!P1350-'Raw Data'!O1350&lt;4, 'Raw Data'!P1350-'Raw Data'!O1350&gt;0)), 'Raw Data'!H1350, 0))</f>
        <v/>
      </c>
      <c r="P1357">
        <f>IF(ISBLANK('Raw Data'!J1350), 0, IF(AND(1=MATCH(LARGE('Raw Data'!G1350:J1350, 2), 'Raw Data'!G1350:J1350, 0), AND('Raw Data'!O1350-'Raw Data'!P1350&lt;4, 'Raw Data'!O1350-'Raw Data'!P1350&gt;0)), 'Raw Data'!G1350, 0))</f>
        <v/>
      </c>
      <c r="Q1357">
        <f>IF(ISBLANK('Raw Data'!J1350), 0, IF(AND(4=MATCH(LARGE('Raw Data'!G1350:J1350, 1), 'Raw Data'!G1350:J1350, 0), 'Raw Data'!P1350-'Raw Data'!O1350&gt;3), 'Raw Data'!J1350, 0))</f>
        <v/>
      </c>
      <c r="R1357">
        <f>IF(ISBLANK('Raw Data'!J1350), 0, IF(AND(3=MATCH(LARGE('Raw Data'!G1350:J1350, 1), 'Raw Data'!G1350:J1350, 0), 'Raw Data'!O1350-'Raw Data'!P1350&gt;3), 'Raw Data'!I1350, 0))</f>
        <v/>
      </c>
      <c r="S1357">
        <f>IF(AND('Raw Data'!P1350-'Raw Data'!O1350&gt;4, 'Raw Data'!F1350&lt;'Raw Data'!C1350), 'Raw Data'!J1350, 0)</f>
        <v/>
      </c>
      <c r="T1357">
        <f>IF(AND('Raw Data'!O1350-'Raw Data'!P1350&gt;4, 'Raw Data'!F1350&gt;'Raw Data'!C1350), 'Raw Data'!I1350, 0)</f>
        <v/>
      </c>
      <c r="U1357">
        <f>IF(AND('Raw Data'!P1350-'Raw Data'!O1350&lt;3, 'Raw Data'!P1350&gt;'Raw Data'!O1350, 'Raw Data'!F1350&lt;'Raw Data'!C1350), 'Raw Data'!H1350, 0)</f>
        <v/>
      </c>
      <c r="V1357">
        <f>IF(AND('Raw Data'!P1350-'Raw Data'!O1350&lt;3, 'Raw Data'!P1350&gt;'Raw Data'!O1350, 'Raw Data'!F1350&gt;'Raw Data'!C1350), 'Raw Data'!G1350, 0)</f>
        <v/>
      </c>
    </row>
    <row r="1358">
      <c r="A1358">
        <f>IF(AND('Raw Data'!F1351&lt;'Raw Data'!C1351, 'Raw Data'!P1351&gt;'Raw Data'!O1351, 'Raw Data'!P1351-'Raw Data'!O1351&gt;3), 'Raw Data'!J1351, 0)</f>
        <v/>
      </c>
      <c r="B1358">
        <f>IF(AND('Raw Data'!C1351&lt;'Raw Data'!F1351, 'Raw Data'!O1351&gt;'Raw Data'!P1351, 'Raw Data'!O1351-'Raw Data'!P1351&gt;3), 'Raw Data'!I1351, 0)</f>
        <v/>
      </c>
      <c r="C1358">
        <f>IF(AND('Raw Data'!F1351&lt;'Raw Data'!C1351, 'Raw Data'!P1351&gt;'Raw Data'!O1351, 'Raw Data'!P1351-'Raw Data'!O1351&lt;4), 'Raw Data'!H1351, 0)</f>
        <v/>
      </c>
      <c r="D1358">
        <f>IF(AND('Raw Data'!C1351&lt;'Raw Data'!F1351, 'Raw Data'!O1351&gt;'Raw Data'!P1351, 'Raw Data'!O1351-'Raw Data'!P1351&lt;4), 'Raw Data'!G1351, 0)</f>
        <v/>
      </c>
      <c r="E1358">
        <f>IF(ISBLANK('Raw Data'!J1351), 0, IF(AND(4=MATCH(LARGE('Raw Data'!G1351:J1351, 4), 'Raw Data'!G1351:J1351, 0), 'Raw Data'!P1351-'Raw Data'!O1351&gt;3), 'Raw Data'!J1351, 0))</f>
        <v/>
      </c>
      <c r="F1358">
        <f>IF(ISBLANK('Raw Data'!J1351), 0, IF(AND(3=MATCH(LARGE('Raw Data'!G1351:J1351, 4), 'Raw Data'!G1351:J1351, 0), 'Raw Data'!O1351-'Raw Data'!P1351&gt;3), 'Raw Data'!I1351, 0))</f>
        <v/>
      </c>
      <c r="G1358">
        <f>IF(ISBLANK('Raw Data'!J1351), 0, IF(AND(2=MATCH(LARGE('Raw Data'!G1351:J1351, 4), 'Raw Data'!G1351:J1351, 0), AND('Raw Data'!P1351-'Raw Data'!O1351&lt;4, 'Raw Data'!P1351-'Raw Data'!O1351&gt;0)), 'Raw Data'!H1351, 0))</f>
        <v/>
      </c>
      <c r="H1358">
        <f>IF(ISBLANK('Raw Data'!J1351), 0, IF(AND(1=MATCH(LARGE('Raw Data'!G1351:J1351, 4), 'Raw Data'!G1351:J1351, 0), AND('Raw Data'!O1351-'Raw Data'!P1351&lt;4, 'Raw Data'!O1351-'Raw Data'!P1351&gt;0)), 'Raw Data'!G1351, 0))</f>
        <v/>
      </c>
      <c r="I1358">
        <f>IF(ISBLANK('Raw Data'!J1351), 0, IF(AND(4=MATCH(LARGE('Raw Data'!G1351:J1351, 3), 'Raw Data'!G1351:J1351, 0), 'Raw Data'!P1351-'Raw Data'!O1351&gt;3), 'Raw Data'!J1351, 0))</f>
        <v/>
      </c>
      <c r="J1358">
        <f>IF(ISBLANK('Raw Data'!J1351), 0, IF(AND(3=MATCH(LARGE('Raw Data'!G1351:J1351, 3), 'Raw Data'!G1351:J1351, 0), 'Raw Data'!O1351-'Raw Data'!P1351&gt;3), 'Raw Data'!I1351, 0))</f>
        <v/>
      </c>
      <c r="K1358">
        <f>IF(ISBLANK('Raw Data'!J1351), 0, IF(AND(2=MATCH(LARGE('Raw Data'!G1351:J1351, 3), 'Raw Data'!G1351:J1351, 0), AND('Raw Data'!P1351-'Raw Data'!O1351&lt;4, 'Raw Data'!P1351-'Raw Data'!O1351&gt;0)), 'Raw Data'!H1351, 0))</f>
        <v/>
      </c>
      <c r="L1358">
        <f>IF(ISBLANK('Raw Data'!J1351), 0, IF(AND(1=MATCH(LARGE('Raw Data'!G1351:J1351, 3), 'Raw Data'!G1351:J1351, 0), AND('Raw Data'!O1351-'Raw Data'!P1351&lt;4, 'Raw Data'!O1351-'Raw Data'!P1351&gt;0)), 'Raw Data'!G1351, 0))</f>
        <v/>
      </c>
      <c r="M1358">
        <f>IF(ISBLANK('Raw Data'!J1351), 0, IF(AND(4=MATCH(LARGE('Raw Data'!G1351:J1351, 2), 'Raw Data'!G1351:J1351, 0), 'Raw Data'!P1351-'Raw Data'!O1351&gt;3), 'Raw Data'!J1351, 0))</f>
        <v/>
      </c>
      <c r="N1358">
        <f>IF(ISBLANK('Raw Data'!J1351), 0, IF(AND(3=MATCH(LARGE('Raw Data'!G1351:J1351, 2), 'Raw Data'!G1351:J1351, 0), 'Raw Data'!O1351-'Raw Data'!P1351&gt;3), 'Raw Data'!I1351, 0))</f>
        <v/>
      </c>
      <c r="O1358">
        <f>IF(ISBLANK('Raw Data'!J1351), 0, IF(AND(2=MATCH(LARGE('Raw Data'!G1351:J1351, 2), 'Raw Data'!G1351:J1351, 0), AND('Raw Data'!P1351-'Raw Data'!O1351&lt;4, 'Raw Data'!P1351-'Raw Data'!O1351&gt;0)), 'Raw Data'!H1351, 0))</f>
        <v/>
      </c>
      <c r="P1358">
        <f>IF(ISBLANK('Raw Data'!J1351), 0, IF(AND(1=MATCH(LARGE('Raw Data'!G1351:J1351, 2), 'Raw Data'!G1351:J1351, 0), AND('Raw Data'!O1351-'Raw Data'!P1351&lt;4, 'Raw Data'!O1351-'Raw Data'!P1351&gt;0)), 'Raw Data'!G1351, 0))</f>
        <v/>
      </c>
      <c r="Q1358">
        <f>IF(ISBLANK('Raw Data'!J1351), 0, IF(AND(4=MATCH(LARGE('Raw Data'!G1351:J1351, 1), 'Raw Data'!G1351:J1351, 0), 'Raw Data'!P1351-'Raw Data'!O1351&gt;3), 'Raw Data'!J1351, 0))</f>
        <v/>
      </c>
      <c r="R1358">
        <f>IF(ISBLANK('Raw Data'!J1351), 0, IF(AND(3=MATCH(LARGE('Raw Data'!G1351:J1351, 1), 'Raw Data'!G1351:J1351, 0), 'Raw Data'!O1351-'Raw Data'!P1351&gt;3), 'Raw Data'!I1351, 0))</f>
        <v/>
      </c>
      <c r="S1358">
        <f>IF(AND('Raw Data'!P1351-'Raw Data'!O1351&gt;4, 'Raw Data'!F1351&lt;'Raw Data'!C1351), 'Raw Data'!J1351, 0)</f>
        <v/>
      </c>
      <c r="T1358">
        <f>IF(AND('Raw Data'!O1351-'Raw Data'!P1351&gt;4, 'Raw Data'!F1351&gt;'Raw Data'!C1351), 'Raw Data'!I1351, 0)</f>
        <v/>
      </c>
      <c r="U1358">
        <f>IF(AND('Raw Data'!P1351-'Raw Data'!O1351&lt;3, 'Raw Data'!P1351&gt;'Raw Data'!O1351, 'Raw Data'!F1351&lt;'Raw Data'!C1351), 'Raw Data'!H1351, 0)</f>
        <v/>
      </c>
      <c r="V1358">
        <f>IF(AND('Raw Data'!P1351-'Raw Data'!O1351&lt;3, 'Raw Data'!P1351&gt;'Raw Data'!O1351, 'Raw Data'!F1351&gt;'Raw Data'!C1351), 'Raw Data'!G1351, 0)</f>
        <v/>
      </c>
    </row>
    <row r="1359">
      <c r="A1359">
        <f>IF(AND('Raw Data'!F1352&lt;'Raw Data'!C1352, 'Raw Data'!P1352&gt;'Raw Data'!O1352, 'Raw Data'!P1352-'Raw Data'!O1352&gt;3), 'Raw Data'!J1352, 0)</f>
        <v/>
      </c>
      <c r="B1359">
        <f>IF(AND('Raw Data'!C1352&lt;'Raw Data'!F1352, 'Raw Data'!O1352&gt;'Raw Data'!P1352, 'Raw Data'!O1352-'Raw Data'!P1352&gt;3), 'Raw Data'!I1352, 0)</f>
        <v/>
      </c>
      <c r="C1359">
        <f>IF(AND('Raw Data'!F1352&lt;'Raw Data'!C1352, 'Raw Data'!P1352&gt;'Raw Data'!O1352, 'Raw Data'!P1352-'Raw Data'!O1352&lt;4), 'Raw Data'!H1352, 0)</f>
        <v/>
      </c>
      <c r="D1359">
        <f>IF(AND('Raw Data'!C1352&lt;'Raw Data'!F1352, 'Raw Data'!O1352&gt;'Raw Data'!P1352, 'Raw Data'!O1352-'Raw Data'!P1352&lt;4), 'Raw Data'!G1352, 0)</f>
        <v/>
      </c>
      <c r="E1359">
        <f>IF(ISBLANK('Raw Data'!J1352), 0, IF(AND(4=MATCH(LARGE('Raw Data'!G1352:J1352, 4), 'Raw Data'!G1352:J1352, 0), 'Raw Data'!P1352-'Raw Data'!O1352&gt;3), 'Raw Data'!J1352, 0))</f>
        <v/>
      </c>
      <c r="F1359">
        <f>IF(ISBLANK('Raw Data'!J1352), 0, IF(AND(3=MATCH(LARGE('Raw Data'!G1352:J1352, 4), 'Raw Data'!G1352:J1352, 0), 'Raw Data'!O1352-'Raw Data'!P1352&gt;3), 'Raw Data'!I1352, 0))</f>
        <v/>
      </c>
      <c r="G1359">
        <f>IF(ISBLANK('Raw Data'!J1352), 0, IF(AND(2=MATCH(LARGE('Raw Data'!G1352:J1352, 4), 'Raw Data'!G1352:J1352, 0), AND('Raw Data'!P1352-'Raw Data'!O1352&lt;4, 'Raw Data'!P1352-'Raw Data'!O1352&gt;0)), 'Raw Data'!H1352, 0))</f>
        <v/>
      </c>
      <c r="H1359">
        <f>IF(ISBLANK('Raw Data'!J1352), 0, IF(AND(1=MATCH(LARGE('Raw Data'!G1352:J1352, 4), 'Raw Data'!G1352:J1352, 0), AND('Raw Data'!O1352-'Raw Data'!P1352&lt;4, 'Raw Data'!O1352-'Raw Data'!P1352&gt;0)), 'Raw Data'!G1352, 0))</f>
        <v/>
      </c>
      <c r="I1359">
        <f>IF(ISBLANK('Raw Data'!J1352), 0, IF(AND(4=MATCH(LARGE('Raw Data'!G1352:J1352, 3), 'Raw Data'!G1352:J1352, 0), 'Raw Data'!P1352-'Raw Data'!O1352&gt;3), 'Raw Data'!J1352, 0))</f>
        <v/>
      </c>
      <c r="J1359">
        <f>IF(ISBLANK('Raw Data'!J1352), 0, IF(AND(3=MATCH(LARGE('Raw Data'!G1352:J1352, 3), 'Raw Data'!G1352:J1352, 0), 'Raw Data'!O1352-'Raw Data'!P1352&gt;3), 'Raw Data'!I1352, 0))</f>
        <v/>
      </c>
      <c r="K1359">
        <f>IF(ISBLANK('Raw Data'!J1352), 0, IF(AND(2=MATCH(LARGE('Raw Data'!G1352:J1352, 3), 'Raw Data'!G1352:J1352, 0), AND('Raw Data'!P1352-'Raw Data'!O1352&lt;4, 'Raw Data'!P1352-'Raw Data'!O1352&gt;0)), 'Raw Data'!H1352, 0))</f>
        <v/>
      </c>
      <c r="L1359">
        <f>IF(ISBLANK('Raw Data'!J1352), 0, IF(AND(1=MATCH(LARGE('Raw Data'!G1352:J1352, 3), 'Raw Data'!G1352:J1352, 0), AND('Raw Data'!O1352-'Raw Data'!P1352&lt;4, 'Raw Data'!O1352-'Raw Data'!P1352&gt;0)), 'Raw Data'!G1352, 0))</f>
        <v/>
      </c>
      <c r="M1359">
        <f>IF(ISBLANK('Raw Data'!J1352), 0, IF(AND(4=MATCH(LARGE('Raw Data'!G1352:J1352, 2), 'Raw Data'!G1352:J1352, 0), 'Raw Data'!P1352-'Raw Data'!O1352&gt;3), 'Raw Data'!J1352, 0))</f>
        <v/>
      </c>
      <c r="N1359">
        <f>IF(ISBLANK('Raw Data'!J1352), 0, IF(AND(3=MATCH(LARGE('Raw Data'!G1352:J1352, 2), 'Raw Data'!G1352:J1352, 0), 'Raw Data'!O1352-'Raw Data'!P1352&gt;3), 'Raw Data'!I1352, 0))</f>
        <v/>
      </c>
      <c r="O1359">
        <f>IF(ISBLANK('Raw Data'!J1352), 0, IF(AND(2=MATCH(LARGE('Raw Data'!G1352:J1352, 2), 'Raw Data'!G1352:J1352, 0), AND('Raw Data'!P1352-'Raw Data'!O1352&lt;4, 'Raw Data'!P1352-'Raw Data'!O1352&gt;0)), 'Raw Data'!H1352, 0))</f>
        <v/>
      </c>
      <c r="P1359">
        <f>IF(ISBLANK('Raw Data'!J1352), 0, IF(AND(1=MATCH(LARGE('Raw Data'!G1352:J1352, 2), 'Raw Data'!G1352:J1352, 0), AND('Raw Data'!O1352-'Raw Data'!P1352&lt;4, 'Raw Data'!O1352-'Raw Data'!P1352&gt;0)), 'Raw Data'!G1352, 0))</f>
        <v/>
      </c>
      <c r="Q1359">
        <f>IF(ISBLANK('Raw Data'!J1352), 0, IF(AND(4=MATCH(LARGE('Raw Data'!G1352:J1352, 1), 'Raw Data'!G1352:J1352, 0), 'Raw Data'!P1352-'Raw Data'!O1352&gt;3), 'Raw Data'!J1352, 0))</f>
        <v/>
      </c>
      <c r="R1359">
        <f>IF(ISBLANK('Raw Data'!J1352), 0, IF(AND(3=MATCH(LARGE('Raw Data'!G1352:J1352, 1), 'Raw Data'!G1352:J1352, 0), 'Raw Data'!O1352-'Raw Data'!P1352&gt;3), 'Raw Data'!I1352, 0))</f>
        <v/>
      </c>
      <c r="S1359">
        <f>IF(AND('Raw Data'!P1352-'Raw Data'!O1352&gt;4, 'Raw Data'!F1352&lt;'Raw Data'!C1352), 'Raw Data'!J1352, 0)</f>
        <v/>
      </c>
      <c r="T1359">
        <f>IF(AND('Raw Data'!O1352-'Raw Data'!P1352&gt;4, 'Raw Data'!F1352&gt;'Raw Data'!C1352), 'Raw Data'!I1352, 0)</f>
        <v/>
      </c>
      <c r="U1359">
        <f>IF(AND('Raw Data'!P1352-'Raw Data'!O1352&lt;3, 'Raw Data'!P1352&gt;'Raw Data'!O1352, 'Raw Data'!F1352&lt;'Raw Data'!C1352), 'Raw Data'!H1352, 0)</f>
        <v/>
      </c>
      <c r="V1359">
        <f>IF(AND('Raw Data'!P1352-'Raw Data'!O1352&lt;3, 'Raw Data'!P1352&gt;'Raw Data'!O1352, 'Raw Data'!F1352&gt;'Raw Data'!C1352), 'Raw Data'!G1352, 0)</f>
        <v/>
      </c>
    </row>
    <row r="1360">
      <c r="A1360">
        <f>IF(AND('Raw Data'!F1353&lt;'Raw Data'!C1353, 'Raw Data'!P1353&gt;'Raw Data'!O1353, 'Raw Data'!P1353-'Raw Data'!O1353&gt;3), 'Raw Data'!J1353, 0)</f>
        <v/>
      </c>
      <c r="B1360">
        <f>IF(AND('Raw Data'!C1353&lt;'Raw Data'!F1353, 'Raw Data'!O1353&gt;'Raw Data'!P1353, 'Raw Data'!O1353-'Raw Data'!P1353&gt;3), 'Raw Data'!I1353, 0)</f>
        <v/>
      </c>
      <c r="C1360">
        <f>IF(AND('Raw Data'!F1353&lt;'Raw Data'!C1353, 'Raw Data'!P1353&gt;'Raw Data'!O1353, 'Raw Data'!P1353-'Raw Data'!O1353&lt;4), 'Raw Data'!H1353, 0)</f>
        <v/>
      </c>
      <c r="D1360">
        <f>IF(AND('Raw Data'!C1353&lt;'Raw Data'!F1353, 'Raw Data'!O1353&gt;'Raw Data'!P1353, 'Raw Data'!O1353-'Raw Data'!P1353&lt;4), 'Raw Data'!G1353, 0)</f>
        <v/>
      </c>
      <c r="E1360">
        <f>IF(ISBLANK('Raw Data'!J1353), 0, IF(AND(4=MATCH(LARGE('Raw Data'!G1353:J1353, 4), 'Raw Data'!G1353:J1353, 0), 'Raw Data'!P1353-'Raw Data'!O1353&gt;3), 'Raw Data'!J1353, 0))</f>
        <v/>
      </c>
      <c r="F1360">
        <f>IF(ISBLANK('Raw Data'!J1353), 0, IF(AND(3=MATCH(LARGE('Raw Data'!G1353:J1353, 4), 'Raw Data'!G1353:J1353, 0), 'Raw Data'!O1353-'Raw Data'!P1353&gt;3), 'Raw Data'!I1353, 0))</f>
        <v/>
      </c>
      <c r="G1360">
        <f>IF(ISBLANK('Raw Data'!J1353), 0, IF(AND(2=MATCH(LARGE('Raw Data'!G1353:J1353, 4), 'Raw Data'!G1353:J1353, 0), AND('Raw Data'!P1353-'Raw Data'!O1353&lt;4, 'Raw Data'!P1353-'Raw Data'!O1353&gt;0)), 'Raw Data'!H1353, 0))</f>
        <v/>
      </c>
      <c r="H1360">
        <f>IF(ISBLANK('Raw Data'!J1353), 0, IF(AND(1=MATCH(LARGE('Raw Data'!G1353:J1353, 4), 'Raw Data'!G1353:J1353, 0), AND('Raw Data'!O1353-'Raw Data'!P1353&lt;4, 'Raw Data'!O1353-'Raw Data'!P1353&gt;0)), 'Raw Data'!G1353, 0))</f>
        <v/>
      </c>
      <c r="I1360">
        <f>IF(ISBLANK('Raw Data'!J1353), 0, IF(AND(4=MATCH(LARGE('Raw Data'!G1353:J1353, 3), 'Raw Data'!G1353:J1353, 0), 'Raw Data'!P1353-'Raw Data'!O1353&gt;3), 'Raw Data'!J1353, 0))</f>
        <v/>
      </c>
      <c r="J1360">
        <f>IF(ISBLANK('Raw Data'!J1353), 0, IF(AND(3=MATCH(LARGE('Raw Data'!G1353:J1353, 3), 'Raw Data'!G1353:J1353, 0), 'Raw Data'!O1353-'Raw Data'!P1353&gt;3), 'Raw Data'!I1353, 0))</f>
        <v/>
      </c>
      <c r="K1360">
        <f>IF(ISBLANK('Raw Data'!J1353), 0, IF(AND(2=MATCH(LARGE('Raw Data'!G1353:J1353, 3), 'Raw Data'!G1353:J1353, 0), AND('Raw Data'!P1353-'Raw Data'!O1353&lt;4, 'Raw Data'!P1353-'Raw Data'!O1353&gt;0)), 'Raw Data'!H1353, 0))</f>
        <v/>
      </c>
      <c r="L1360">
        <f>IF(ISBLANK('Raw Data'!J1353), 0, IF(AND(1=MATCH(LARGE('Raw Data'!G1353:J1353, 3), 'Raw Data'!G1353:J1353, 0), AND('Raw Data'!O1353-'Raw Data'!P1353&lt;4, 'Raw Data'!O1353-'Raw Data'!P1353&gt;0)), 'Raw Data'!G1353, 0))</f>
        <v/>
      </c>
      <c r="M1360">
        <f>IF(ISBLANK('Raw Data'!J1353), 0, IF(AND(4=MATCH(LARGE('Raw Data'!G1353:J1353, 2), 'Raw Data'!G1353:J1353, 0), 'Raw Data'!P1353-'Raw Data'!O1353&gt;3), 'Raw Data'!J1353, 0))</f>
        <v/>
      </c>
      <c r="N1360">
        <f>IF(ISBLANK('Raw Data'!J1353), 0, IF(AND(3=MATCH(LARGE('Raw Data'!G1353:J1353, 2), 'Raw Data'!G1353:J1353, 0), 'Raw Data'!O1353-'Raw Data'!P1353&gt;3), 'Raw Data'!I1353, 0))</f>
        <v/>
      </c>
      <c r="O1360">
        <f>IF(ISBLANK('Raw Data'!J1353), 0, IF(AND(2=MATCH(LARGE('Raw Data'!G1353:J1353, 2), 'Raw Data'!G1353:J1353, 0), AND('Raw Data'!P1353-'Raw Data'!O1353&lt;4, 'Raw Data'!P1353-'Raw Data'!O1353&gt;0)), 'Raw Data'!H1353, 0))</f>
        <v/>
      </c>
      <c r="P1360">
        <f>IF(ISBLANK('Raw Data'!J1353), 0, IF(AND(1=MATCH(LARGE('Raw Data'!G1353:J1353, 2), 'Raw Data'!G1353:J1353, 0), AND('Raw Data'!O1353-'Raw Data'!P1353&lt;4, 'Raw Data'!O1353-'Raw Data'!P1353&gt;0)), 'Raw Data'!G1353, 0))</f>
        <v/>
      </c>
      <c r="Q1360">
        <f>IF(ISBLANK('Raw Data'!J1353), 0, IF(AND(4=MATCH(LARGE('Raw Data'!G1353:J1353, 1), 'Raw Data'!G1353:J1353, 0), 'Raw Data'!P1353-'Raw Data'!O1353&gt;3), 'Raw Data'!J1353, 0))</f>
        <v/>
      </c>
      <c r="R1360">
        <f>IF(ISBLANK('Raw Data'!J1353), 0, IF(AND(3=MATCH(LARGE('Raw Data'!G1353:J1353, 1), 'Raw Data'!G1353:J1353, 0), 'Raw Data'!O1353-'Raw Data'!P1353&gt;3), 'Raw Data'!I1353, 0))</f>
        <v/>
      </c>
      <c r="S1360">
        <f>IF(AND('Raw Data'!P1353-'Raw Data'!O1353&gt;4, 'Raw Data'!F1353&lt;'Raw Data'!C1353), 'Raw Data'!J1353, 0)</f>
        <v/>
      </c>
      <c r="T1360">
        <f>IF(AND('Raw Data'!O1353-'Raw Data'!P1353&gt;4, 'Raw Data'!F1353&gt;'Raw Data'!C1353), 'Raw Data'!I1353, 0)</f>
        <v/>
      </c>
      <c r="U1360">
        <f>IF(AND('Raw Data'!P1353-'Raw Data'!O1353&lt;3, 'Raw Data'!P1353&gt;'Raw Data'!O1353, 'Raw Data'!F1353&lt;'Raw Data'!C1353), 'Raw Data'!H1353, 0)</f>
        <v/>
      </c>
      <c r="V1360">
        <f>IF(AND('Raw Data'!P1353-'Raw Data'!O1353&lt;3, 'Raw Data'!P1353&gt;'Raw Data'!O1353, 'Raw Data'!F1353&gt;'Raw Data'!C1353), 'Raw Data'!G1353, 0)</f>
        <v/>
      </c>
    </row>
    <row r="1361">
      <c r="A1361">
        <f>IF(AND('Raw Data'!F1354&lt;'Raw Data'!C1354, 'Raw Data'!P1354&gt;'Raw Data'!O1354, 'Raw Data'!P1354-'Raw Data'!O1354&gt;3), 'Raw Data'!J1354, 0)</f>
        <v/>
      </c>
      <c r="B1361">
        <f>IF(AND('Raw Data'!C1354&lt;'Raw Data'!F1354, 'Raw Data'!O1354&gt;'Raw Data'!P1354, 'Raw Data'!O1354-'Raw Data'!P1354&gt;3), 'Raw Data'!I1354, 0)</f>
        <v/>
      </c>
      <c r="C1361">
        <f>IF(AND('Raw Data'!F1354&lt;'Raw Data'!C1354, 'Raw Data'!P1354&gt;'Raw Data'!O1354, 'Raw Data'!P1354-'Raw Data'!O1354&lt;4), 'Raw Data'!H1354, 0)</f>
        <v/>
      </c>
      <c r="D1361">
        <f>IF(AND('Raw Data'!C1354&lt;'Raw Data'!F1354, 'Raw Data'!O1354&gt;'Raw Data'!P1354, 'Raw Data'!O1354-'Raw Data'!P1354&lt;4), 'Raw Data'!G1354, 0)</f>
        <v/>
      </c>
      <c r="E1361">
        <f>IF(ISBLANK('Raw Data'!J1354), 0, IF(AND(4=MATCH(LARGE('Raw Data'!G1354:J1354, 4), 'Raw Data'!G1354:J1354, 0), 'Raw Data'!P1354-'Raw Data'!O1354&gt;3), 'Raw Data'!J1354, 0))</f>
        <v/>
      </c>
      <c r="F1361">
        <f>IF(ISBLANK('Raw Data'!J1354), 0, IF(AND(3=MATCH(LARGE('Raw Data'!G1354:J1354, 4), 'Raw Data'!G1354:J1354, 0), 'Raw Data'!O1354-'Raw Data'!P1354&gt;3), 'Raw Data'!I1354, 0))</f>
        <v/>
      </c>
      <c r="G1361">
        <f>IF(ISBLANK('Raw Data'!J1354), 0, IF(AND(2=MATCH(LARGE('Raw Data'!G1354:J1354, 4), 'Raw Data'!G1354:J1354, 0), AND('Raw Data'!P1354-'Raw Data'!O1354&lt;4, 'Raw Data'!P1354-'Raw Data'!O1354&gt;0)), 'Raw Data'!H1354, 0))</f>
        <v/>
      </c>
      <c r="H1361">
        <f>IF(ISBLANK('Raw Data'!J1354), 0, IF(AND(1=MATCH(LARGE('Raw Data'!G1354:J1354, 4), 'Raw Data'!G1354:J1354, 0), AND('Raw Data'!O1354-'Raw Data'!P1354&lt;4, 'Raw Data'!O1354-'Raw Data'!P1354&gt;0)), 'Raw Data'!G1354, 0))</f>
        <v/>
      </c>
      <c r="I1361">
        <f>IF(ISBLANK('Raw Data'!J1354), 0, IF(AND(4=MATCH(LARGE('Raw Data'!G1354:J1354, 3), 'Raw Data'!G1354:J1354, 0), 'Raw Data'!P1354-'Raw Data'!O1354&gt;3), 'Raw Data'!J1354, 0))</f>
        <v/>
      </c>
      <c r="J1361">
        <f>IF(ISBLANK('Raw Data'!J1354), 0, IF(AND(3=MATCH(LARGE('Raw Data'!G1354:J1354, 3), 'Raw Data'!G1354:J1354, 0), 'Raw Data'!O1354-'Raw Data'!P1354&gt;3), 'Raw Data'!I1354, 0))</f>
        <v/>
      </c>
      <c r="K1361">
        <f>IF(ISBLANK('Raw Data'!J1354), 0, IF(AND(2=MATCH(LARGE('Raw Data'!G1354:J1354, 3), 'Raw Data'!G1354:J1354, 0), AND('Raw Data'!P1354-'Raw Data'!O1354&lt;4, 'Raw Data'!P1354-'Raw Data'!O1354&gt;0)), 'Raw Data'!H1354, 0))</f>
        <v/>
      </c>
      <c r="L1361">
        <f>IF(ISBLANK('Raw Data'!J1354), 0, IF(AND(1=MATCH(LARGE('Raw Data'!G1354:J1354, 3), 'Raw Data'!G1354:J1354, 0), AND('Raw Data'!O1354-'Raw Data'!P1354&lt;4, 'Raw Data'!O1354-'Raw Data'!P1354&gt;0)), 'Raw Data'!G1354, 0))</f>
        <v/>
      </c>
      <c r="M1361">
        <f>IF(ISBLANK('Raw Data'!J1354), 0, IF(AND(4=MATCH(LARGE('Raw Data'!G1354:J1354, 2), 'Raw Data'!G1354:J1354, 0), 'Raw Data'!P1354-'Raw Data'!O1354&gt;3), 'Raw Data'!J1354, 0))</f>
        <v/>
      </c>
      <c r="N1361">
        <f>IF(ISBLANK('Raw Data'!J1354), 0, IF(AND(3=MATCH(LARGE('Raw Data'!G1354:J1354, 2), 'Raw Data'!G1354:J1354, 0), 'Raw Data'!O1354-'Raw Data'!P1354&gt;3), 'Raw Data'!I1354, 0))</f>
        <v/>
      </c>
      <c r="O1361">
        <f>IF(ISBLANK('Raw Data'!J1354), 0, IF(AND(2=MATCH(LARGE('Raw Data'!G1354:J1354, 2), 'Raw Data'!G1354:J1354, 0), AND('Raw Data'!P1354-'Raw Data'!O1354&lt;4, 'Raw Data'!P1354-'Raw Data'!O1354&gt;0)), 'Raw Data'!H1354, 0))</f>
        <v/>
      </c>
      <c r="P1361">
        <f>IF(ISBLANK('Raw Data'!J1354), 0, IF(AND(1=MATCH(LARGE('Raw Data'!G1354:J1354, 2), 'Raw Data'!G1354:J1354, 0), AND('Raw Data'!O1354-'Raw Data'!P1354&lt;4, 'Raw Data'!O1354-'Raw Data'!P1354&gt;0)), 'Raw Data'!G1354, 0))</f>
        <v/>
      </c>
      <c r="Q1361">
        <f>IF(ISBLANK('Raw Data'!J1354), 0, IF(AND(4=MATCH(LARGE('Raw Data'!G1354:J1354, 1), 'Raw Data'!G1354:J1354, 0), 'Raw Data'!P1354-'Raw Data'!O1354&gt;3), 'Raw Data'!J1354, 0))</f>
        <v/>
      </c>
      <c r="R1361">
        <f>IF(ISBLANK('Raw Data'!J1354), 0, IF(AND(3=MATCH(LARGE('Raw Data'!G1354:J1354, 1), 'Raw Data'!G1354:J1354, 0), 'Raw Data'!O1354-'Raw Data'!P1354&gt;3), 'Raw Data'!I1354, 0))</f>
        <v/>
      </c>
      <c r="S1361">
        <f>IF(AND('Raw Data'!P1354-'Raw Data'!O1354&gt;4, 'Raw Data'!F1354&lt;'Raw Data'!C1354), 'Raw Data'!J1354, 0)</f>
        <v/>
      </c>
      <c r="T1361">
        <f>IF(AND('Raw Data'!O1354-'Raw Data'!P1354&gt;4, 'Raw Data'!F1354&gt;'Raw Data'!C1354), 'Raw Data'!I1354, 0)</f>
        <v/>
      </c>
      <c r="U1361">
        <f>IF(AND('Raw Data'!P1354-'Raw Data'!O1354&lt;3, 'Raw Data'!P1354&gt;'Raw Data'!O1354, 'Raw Data'!F1354&lt;'Raw Data'!C1354), 'Raw Data'!H1354, 0)</f>
        <v/>
      </c>
      <c r="V1361">
        <f>IF(AND('Raw Data'!P1354-'Raw Data'!O1354&lt;3, 'Raw Data'!P1354&gt;'Raw Data'!O1354, 'Raw Data'!F1354&gt;'Raw Data'!C1354), 'Raw Data'!G1354, 0)</f>
        <v/>
      </c>
    </row>
    <row r="1362">
      <c r="A1362">
        <f>IF(AND('Raw Data'!F1355&lt;'Raw Data'!C1355, 'Raw Data'!P1355&gt;'Raw Data'!O1355, 'Raw Data'!P1355-'Raw Data'!O1355&gt;3), 'Raw Data'!J1355, 0)</f>
        <v/>
      </c>
      <c r="B1362">
        <f>IF(AND('Raw Data'!C1355&lt;'Raw Data'!F1355, 'Raw Data'!O1355&gt;'Raw Data'!P1355, 'Raw Data'!O1355-'Raw Data'!P1355&gt;3), 'Raw Data'!I1355, 0)</f>
        <v/>
      </c>
      <c r="C1362">
        <f>IF(AND('Raw Data'!F1355&lt;'Raw Data'!C1355, 'Raw Data'!P1355&gt;'Raw Data'!O1355, 'Raw Data'!P1355-'Raw Data'!O1355&lt;4), 'Raw Data'!H1355, 0)</f>
        <v/>
      </c>
      <c r="D1362">
        <f>IF(AND('Raw Data'!C1355&lt;'Raw Data'!F1355, 'Raw Data'!O1355&gt;'Raw Data'!P1355, 'Raw Data'!O1355-'Raw Data'!P1355&lt;4), 'Raw Data'!G1355, 0)</f>
        <v/>
      </c>
      <c r="E1362">
        <f>IF(ISBLANK('Raw Data'!J1355), 0, IF(AND(4=MATCH(LARGE('Raw Data'!G1355:J1355, 4), 'Raw Data'!G1355:J1355, 0), 'Raw Data'!P1355-'Raw Data'!O1355&gt;3), 'Raw Data'!J1355, 0))</f>
        <v/>
      </c>
      <c r="F1362">
        <f>IF(ISBLANK('Raw Data'!J1355), 0, IF(AND(3=MATCH(LARGE('Raw Data'!G1355:J1355, 4), 'Raw Data'!G1355:J1355, 0), 'Raw Data'!O1355-'Raw Data'!P1355&gt;3), 'Raw Data'!I1355, 0))</f>
        <v/>
      </c>
      <c r="G1362">
        <f>IF(ISBLANK('Raw Data'!J1355), 0, IF(AND(2=MATCH(LARGE('Raw Data'!G1355:J1355, 4), 'Raw Data'!G1355:J1355, 0), AND('Raw Data'!P1355-'Raw Data'!O1355&lt;4, 'Raw Data'!P1355-'Raw Data'!O1355&gt;0)), 'Raw Data'!H1355, 0))</f>
        <v/>
      </c>
      <c r="H1362">
        <f>IF(ISBLANK('Raw Data'!J1355), 0, IF(AND(1=MATCH(LARGE('Raw Data'!G1355:J1355, 4), 'Raw Data'!G1355:J1355, 0), AND('Raw Data'!O1355-'Raw Data'!P1355&lt;4, 'Raw Data'!O1355-'Raw Data'!P1355&gt;0)), 'Raw Data'!G1355, 0))</f>
        <v/>
      </c>
      <c r="I1362">
        <f>IF(ISBLANK('Raw Data'!J1355), 0, IF(AND(4=MATCH(LARGE('Raw Data'!G1355:J1355, 3), 'Raw Data'!G1355:J1355, 0), 'Raw Data'!P1355-'Raw Data'!O1355&gt;3), 'Raw Data'!J1355, 0))</f>
        <v/>
      </c>
      <c r="J1362">
        <f>IF(ISBLANK('Raw Data'!J1355), 0, IF(AND(3=MATCH(LARGE('Raw Data'!G1355:J1355, 3), 'Raw Data'!G1355:J1355, 0), 'Raw Data'!O1355-'Raw Data'!P1355&gt;3), 'Raw Data'!I1355, 0))</f>
        <v/>
      </c>
      <c r="K1362">
        <f>IF(ISBLANK('Raw Data'!J1355), 0, IF(AND(2=MATCH(LARGE('Raw Data'!G1355:J1355, 3), 'Raw Data'!G1355:J1355, 0), AND('Raw Data'!P1355-'Raw Data'!O1355&lt;4, 'Raw Data'!P1355-'Raw Data'!O1355&gt;0)), 'Raw Data'!H1355, 0))</f>
        <v/>
      </c>
      <c r="L1362">
        <f>IF(ISBLANK('Raw Data'!J1355), 0, IF(AND(1=MATCH(LARGE('Raw Data'!G1355:J1355, 3), 'Raw Data'!G1355:J1355, 0), AND('Raw Data'!O1355-'Raw Data'!P1355&lt;4, 'Raw Data'!O1355-'Raw Data'!P1355&gt;0)), 'Raw Data'!G1355, 0))</f>
        <v/>
      </c>
      <c r="M1362">
        <f>IF(ISBLANK('Raw Data'!J1355), 0, IF(AND(4=MATCH(LARGE('Raw Data'!G1355:J1355, 2), 'Raw Data'!G1355:J1355, 0), 'Raw Data'!P1355-'Raw Data'!O1355&gt;3), 'Raw Data'!J1355, 0))</f>
        <v/>
      </c>
      <c r="N1362">
        <f>IF(ISBLANK('Raw Data'!J1355), 0, IF(AND(3=MATCH(LARGE('Raw Data'!G1355:J1355, 2), 'Raw Data'!G1355:J1355, 0), 'Raw Data'!O1355-'Raw Data'!P1355&gt;3), 'Raw Data'!I1355, 0))</f>
        <v/>
      </c>
      <c r="O1362">
        <f>IF(ISBLANK('Raw Data'!J1355), 0, IF(AND(2=MATCH(LARGE('Raw Data'!G1355:J1355, 2), 'Raw Data'!G1355:J1355, 0), AND('Raw Data'!P1355-'Raw Data'!O1355&lt;4, 'Raw Data'!P1355-'Raw Data'!O1355&gt;0)), 'Raw Data'!H1355, 0))</f>
        <v/>
      </c>
      <c r="P1362">
        <f>IF(ISBLANK('Raw Data'!J1355), 0, IF(AND(1=MATCH(LARGE('Raw Data'!G1355:J1355, 2), 'Raw Data'!G1355:J1355, 0), AND('Raw Data'!O1355-'Raw Data'!P1355&lt;4, 'Raw Data'!O1355-'Raw Data'!P1355&gt;0)), 'Raw Data'!G1355, 0))</f>
        <v/>
      </c>
      <c r="Q1362">
        <f>IF(ISBLANK('Raw Data'!J1355), 0, IF(AND(4=MATCH(LARGE('Raw Data'!G1355:J1355, 1), 'Raw Data'!G1355:J1355, 0), 'Raw Data'!P1355-'Raw Data'!O1355&gt;3), 'Raw Data'!J1355, 0))</f>
        <v/>
      </c>
      <c r="R1362">
        <f>IF(ISBLANK('Raw Data'!J1355), 0, IF(AND(3=MATCH(LARGE('Raw Data'!G1355:J1355, 1), 'Raw Data'!G1355:J1355, 0), 'Raw Data'!O1355-'Raw Data'!P1355&gt;3), 'Raw Data'!I1355, 0))</f>
        <v/>
      </c>
      <c r="S1362">
        <f>IF(AND('Raw Data'!P1355-'Raw Data'!O1355&gt;4, 'Raw Data'!F1355&lt;'Raw Data'!C1355), 'Raw Data'!J1355, 0)</f>
        <v/>
      </c>
      <c r="T1362">
        <f>IF(AND('Raw Data'!O1355-'Raw Data'!P1355&gt;4, 'Raw Data'!F1355&gt;'Raw Data'!C1355), 'Raw Data'!I1355, 0)</f>
        <v/>
      </c>
      <c r="U1362">
        <f>IF(AND('Raw Data'!P1355-'Raw Data'!O1355&lt;3, 'Raw Data'!P1355&gt;'Raw Data'!O1355, 'Raw Data'!F1355&lt;'Raw Data'!C1355), 'Raw Data'!H1355, 0)</f>
        <v/>
      </c>
      <c r="V1362">
        <f>IF(AND('Raw Data'!P1355-'Raw Data'!O1355&lt;3, 'Raw Data'!P1355&gt;'Raw Data'!O1355, 'Raw Data'!F1355&gt;'Raw Data'!C1355), 'Raw Data'!G1355, 0)</f>
        <v/>
      </c>
    </row>
    <row r="1363">
      <c r="A1363">
        <f>IF(AND('Raw Data'!F1356&lt;'Raw Data'!C1356, 'Raw Data'!P1356&gt;'Raw Data'!O1356, 'Raw Data'!P1356-'Raw Data'!O1356&gt;3), 'Raw Data'!J1356, 0)</f>
        <v/>
      </c>
      <c r="B1363">
        <f>IF(AND('Raw Data'!C1356&lt;'Raw Data'!F1356, 'Raw Data'!O1356&gt;'Raw Data'!P1356, 'Raw Data'!O1356-'Raw Data'!P1356&gt;3), 'Raw Data'!I1356, 0)</f>
        <v/>
      </c>
      <c r="C1363">
        <f>IF(AND('Raw Data'!F1356&lt;'Raw Data'!C1356, 'Raw Data'!P1356&gt;'Raw Data'!O1356, 'Raw Data'!P1356-'Raw Data'!O1356&lt;4), 'Raw Data'!H1356, 0)</f>
        <v/>
      </c>
      <c r="D1363">
        <f>IF(AND('Raw Data'!C1356&lt;'Raw Data'!F1356, 'Raw Data'!O1356&gt;'Raw Data'!P1356, 'Raw Data'!O1356-'Raw Data'!P1356&lt;4), 'Raw Data'!G1356, 0)</f>
        <v/>
      </c>
      <c r="E1363">
        <f>IF(ISBLANK('Raw Data'!J1356), 0, IF(AND(4=MATCH(LARGE('Raw Data'!G1356:J1356, 4), 'Raw Data'!G1356:J1356, 0), 'Raw Data'!P1356-'Raw Data'!O1356&gt;3), 'Raw Data'!J1356, 0))</f>
        <v/>
      </c>
      <c r="F1363">
        <f>IF(ISBLANK('Raw Data'!J1356), 0, IF(AND(3=MATCH(LARGE('Raw Data'!G1356:J1356, 4), 'Raw Data'!G1356:J1356, 0), 'Raw Data'!O1356-'Raw Data'!P1356&gt;3), 'Raw Data'!I1356, 0))</f>
        <v/>
      </c>
      <c r="G1363">
        <f>IF(ISBLANK('Raw Data'!J1356), 0, IF(AND(2=MATCH(LARGE('Raw Data'!G1356:J1356, 4), 'Raw Data'!G1356:J1356, 0), AND('Raw Data'!P1356-'Raw Data'!O1356&lt;4, 'Raw Data'!P1356-'Raw Data'!O1356&gt;0)), 'Raw Data'!H1356, 0))</f>
        <v/>
      </c>
      <c r="H1363">
        <f>IF(ISBLANK('Raw Data'!J1356), 0, IF(AND(1=MATCH(LARGE('Raw Data'!G1356:J1356, 4), 'Raw Data'!G1356:J1356, 0), AND('Raw Data'!O1356-'Raw Data'!P1356&lt;4, 'Raw Data'!O1356-'Raw Data'!P1356&gt;0)), 'Raw Data'!G1356, 0))</f>
        <v/>
      </c>
      <c r="I1363">
        <f>IF(ISBLANK('Raw Data'!J1356), 0, IF(AND(4=MATCH(LARGE('Raw Data'!G1356:J1356, 3), 'Raw Data'!G1356:J1356, 0), 'Raw Data'!P1356-'Raw Data'!O1356&gt;3), 'Raw Data'!J1356, 0))</f>
        <v/>
      </c>
      <c r="J1363">
        <f>IF(ISBLANK('Raw Data'!J1356), 0, IF(AND(3=MATCH(LARGE('Raw Data'!G1356:J1356, 3), 'Raw Data'!G1356:J1356, 0), 'Raw Data'!O1356-'Raw Data'!P1356&gt;3), 'Raw Data'!I1356, 0))</f>
        <v/>
      </c>
      <c r="K1363">
        <f>IF(ISBLANK('Raw Data'!J1356), 0, IF(AND(2=MATCH(LARGE('Raw Data'!G1356:J1356, 3), 'Raw Data'!G1356:J1356, 0), AND('Raw Data'!P1356-'Raw Data'!O1356&lt;4, 'Raw Data'!P1356-'Raw Data'!O1356&gt;0)), 'Raw Data'!H1356, 0))</f>
        <v/>
      </c>
      <c r="L1363">
        <f>IF(ISBLANK('Raw Data'!J1356), 0, IF(AND(1=MATCH(LARGE('Raw Data'!G1356:J1356, 3), 'Raw Data'!G1356:J1356, 0), AND('Raw Data'!O1356-'Raw Data'!P1356&lt;4, 'Raw Data'!O1356-'Raw Data'!P1356&gt;0)), 'Raw Data'!G1356, 0))</f>
        <v/>
      </c>
      <c r="M1363">
        <f>IF(ISBLANK('Raw Data'!J1356), 0, IF(AND(4=MATCH(LARGE('Raw Data'!G1356:J1356, 2), 'Raw Data'!G1356:J1356, 0), 'Raw Data'!P1356-'Raw Data'!O1356&gt;3), 'Raw Data'!J1356, 0))</f>
        <v/>
      </c>
      <c r="N1363">
        <f>IF(ISBLANK('Raw Data'!J1356), 0, IF(AND(3=MATCH(LARGE('Raw Data'!G1356:J1356, 2), 'Raw Data'!G1356:J1356, 0), 'Raw Data'!O1356-'Raw Data'!P1356&gt;3), 'Raw Data'!I1356, 0))</f>
        <v/>
      </c>
      <c r="O1363">
        <f>IF(ISBLANK('Raw Data'!J1356), 0, IF(AND(2=MATCH(LARGE('Raw Data'!G1356:J1356, 2), 'Raw Data'!G1356:J1356, 0), AND('Raw Data'!P1356-'Raw Data'!O1356&lt;4, 'Raw Data'!P1356-'Raw Data'!O1356&gt;0)), 'Raw Data'!H1356, 0))</f>
        <v/>
      </c>
      <c r="P1363">
        <f>IF(ISBLANK('Raw Data'!J1356), 0, IF(AND(1=MATCH(LARGE('Raw Data'!G1356:J1356, 2), 'Raw Data'!G1356:J1356, 0), AND('Raw Data'!O1356-'Raw Data'!P1356&lt;4, 'Raw Data'!O1356-'Raw Data'!P1356&gt;0)), 'Raw Data'!G1356, 0))</f>
        <v/>
      </c>
      <c r="Q1363">
        <f>IF(ISBLANK('Raw Data'!J1356), 0, IF(AND(4=MATCH(LARGE('Raw Data'!G1356:J1356, 1), 'Raw Data'!G1356:J1356, 0), 'Raw Data'!P1356-'Raw Data'!O1356&gt;3), 'Raw Data'!J1356, 0))</f>
        <v/>
      </c>
      <c r="R1363">
        <f>IF(ISBLANK('Raw Data'!J1356), 0, IF(AND(3=MATCH(LARGE('Raw Data'!G1356:J1356, 1), 'Raw Data'!G1356:J1356, 0), 'Raw Data'!O1356-'Raw Data'!P1356&gt;3), 'Raw Data'!I1356, 0))</f>
        <v/>
      </c>
      <c r="S1363">
        <f>IF(AND('Raw Data'!P1356-'Raw Data'!O1356&gt;4, 'Raw Data'!F1356&lt;'Raw Data'!C1356), 'Raw Data'!J1356, 0)</f>
        <v/>
      </c>
      <c r="T1363">
        <f>IF(AND('Raw Data'!O1356-'Raw Data'!P1356&gt;4, 'Raw Data'!F1356&gt;'Raw Data'!C1356), 'Raw Data'!I1356, 0)</f>
        <v/>
      </c>
      <c r="U1363">
        <f>IF(AND('Raw Data'!P1356-'Raw Data'!O1356&lt;3, 'Raw Data'!P1356&gt;'Raw Data'!O1356, 'Raw Data'!F1356&lt;'Raw Data'!C1356), 'Raw Data'!H1356, 0)</f>
        <v/>
      </c>
      <c r="V1363">
        <f>IF(AND('Raw Data'!P1356-'Raw Data'!O1356&lt;3, 'Raw Data'!P1356&gt;'Raw Data'!O1356, 'Raw Data'!F1356&gt;'Raw Data'!C1356), 'Raw Data'!G1356, 0)</f>
        <v/>
      </c>
    </row>
    <row r="1364">
      <c r="A1364">
        <f>IF(AND('Raw Data'!F1357&lt;'Raw Data'!C1357, 'Raw Data'!P1357&gt;'Raw Data'!O1357, 'Raw Data'!P1357-'Raw Data'!O1357&gt;3), 'Raw Data'!J1357, 0)</f>
        <v/>
      </c>
      <c r="B1364">
        <f>IF(AND('Raw Data'!C1357&lt;'Raw Data'!F1357, 'Raw Data'!O1357&gt;'Raw Data'!P1357, 'Raw Data'!O1357-'Raw Data'!P1357&gt;3), 'Raw Data'!I1357, 0)</f>
        <v/>
      </c>
      <c r="C1364">
        <f>IF(AND('Raw Data'!F1357&lt;'Raw Data'!C1357, 'Raw Data'!P1357&gt;'Raw Data'!O1357, 'Raw Data'!P1357-'Raw Data'!O1357&lt;4), 'Raw Data'!H1357, 0)</f>
        <v/>
      </c>
      <c r="D1364">
        <f>IF(AND('Raw Data'!C1357&lt;'Raw Data'!F1357, 'Raw Data'!O1357&gt;'Raw Data'!P1357, 'Raw Data'!O1357-'Raw Data'!P1357&lt;4), 'Raw Data'!G1357, 0)</f>
        <v/>
      </c>
      <c r="E1364">
        <f>IF(ISBLANK('Raw Data'!J1357), 0, IF(AND(4=MATCH(LARGE('Raw Data'!G1357:J1357, 4), 'Raw Data'!G1357:J1357, 0), 'Raw Data'!P1357-'Raw Data'!O1357&gt;3), 'Raw Data'!J1357, 0))</f>
        <v/>
      </c>
      <c r="F1364">
        <f>IF(ISBLANK('Raw Data'!J1357), 0, IF(AND(3=MATCH(LARGE('Raw Data'!G1357:J1357, 4), 'Raw Data'!G1357:J1357, 0), 'Raw Data'!O1357-'Raw Data'!P1357&gt;3), 'Raw Data'!I1357, 0))</f>
        <v/>
      </c>
      <c r="G1364">
        <f>IF(ISBLANK('Raw Data'!J1357), 0, IF(AND(2=MATCH(LARGE('Raw Data'!G1357:J1357, 4), 'Raw Data'!G1357:J1357, 0), AND('Raw Data'!P1357-'Raw Data'!O1357&lt;4, 'Raw Data'!P1357-'Raw Data'!O1357&gt;0)), 'Raw Data'!H1357, 0))</f>
        <v/>
      </c>
      <c r="H1364">
        <f>IF(ISBLANK('Raw Data'!J1357), 0, IF(AND(1=MATCH(LARGE('Raw Data'!G1357:J1357, 4), 'Raw Data'!G1357:J1357, 0), AND('Raw Data'!O1357-'Raw Data'!P1357&lt;4, 'Raw Data'!O1357-'Raw Data'!P1357&gt;0)), 'Raw Data'!G1357, 0))</f>
        <v/>
      </c>
      <c r="I1364">
        <f>IF(ISBLANK('Raw Data'!J1357), 0, IF(AND(4=MATCH(LARGE('Raw Data'!G1357:J1357, 3), 'Raw Data'!G1357:J1357, 0), 'Raw Data'!P1357-'Raw Data'!O1357&gt;3), 'Raw Data'!J1357, 0))</f>
        <v/>
      </c>
      <c r="J1364">
        <f>IF(ISBLANK('Raw Data'!J1357), 0, IF(AND(3=MATCH(LARGE('Raw Data'!G1357:J1357, 3), 'Raw Data'!G1357:J1357, 0), 'Raw Data'!O1357-'Raw Data'!P1357&gt;3), 'Raw Data'!I1357, 0))</f>
        <v/>
      </c>
      <c r="K1364">
        <f>IF(ISBLANK('Raw Data'!J1357), 0, IF(AND(2=MATCH(LARGE('Raw Data'!G1357:J1357, 3), 'Raw Data'!G1357:J1357, 0), AND('Raw Data'!P1357-'Raw Data'!O1357&lt;4, 'Raw Data'!P1357-'Raw Data'!O1357&gt;0)), 'Raw Data'!H1357, 0))</f>
        <v/>
      </c>
      <c r="L1364">
        <f>IF(ISBLANK('Raw Data'!J1357), 0, IF(AND(1=MATCH(LARGE('Raw Data'!G1357:J1357, 3), 'Raw Data'!G1357:J1357, 0), AND('Raw Data'!O1357-'Raw Data'!P1357&lt;4, 'Raw Data'!O1357-'Raw Data'!P1357&gt;0)), 'Raw Data'!G1357, 0))</f>
        <v/>
      </c>
      <c r="M1364">
        <f>IF(ISBLANK('Raw Data'!J1357), 0, IF(AND(4=MATCH(LARGE('Raw Data'!G1357:J1357, 2), 'Raw Data'!G1357:J1357, 0), 'Raw Data'!P1357-'Raw Data'!O1357&gt;3), 'Raw Data'!J1357, 0))</f>
        <v/>
      </c>
      <c r="N1364">
        <f>IF(ISBLANK('Raw Data'!J1357), 0, IF(AND(3=MATCH(LARGE('Raw Data'!G1357:J1357, 2), 'Raw Data'!G1357:J1357, 0), 'Raw Data'!O1357-'Raw Data'!P1357&gt;3), 'Raw Data'!I1357, 0))</f>
        <v/>
      </c>
      <c r="O1364">
        <f>IF(ISBLANK('Raw Data'!J1357), 0, IF(AND(2=MATCH(LARGE('Raw Data'!G1357:J1357, 2), 'Raw Data'!G1357:J1357, 0), AND('Raw Data'!P1357-'Raw Data'!O1357&lt;4, 'Raw Data'!P1357-'Raw Data'!O1357&gt;0)), 'Raw Data'!H1357, 0))</f>
        <v/>
      </c>
      <c r="P1364">
        <f>IF(ISBLANK('Raw Data'!J1357), 0, IF(AND(1=MATCH(LARGE('Raw Data'!G1357:J1357, 2), 'Raw Data'!G1357:J1357, 0), AND('Raw Data'!O1357-'Raw Data'!P1357&lt;4, 'Raw Data'!O1357-'Raw Data'!P1357&gt;0)), 'Raw Data'!G1357, 0))</f>
        <v/>
      </c>
      <c r="Q1364">
        <f>IF(ISBLANK('Raw Data'!J1357), 0, IF(AND(4=MATCH(LARGE('Raw Data'!G1357:J1357, 1), 'Raw Data'!G1357:J1357, 0), 'Raw Data'!P1357-'Raw Data'!O1357&gt;3), 'Raw Data'!J1357, 0))</f>
        <v/>
      </c>
      <c r="R1364">
        <f>IF(ISBLANK('Raw Data'!J1357), 0, IF(AND(3=MATCH(LARGE('Raw Data'!G1357:J1357, 1), 'Raw Data'!G1357:J1357, 0), 'Raw Data'!O1357-'Raw Data'!P1357&gt;3), 'Raw Data'!I1357, 0))</f>
        <v/>
      </c>
      <c r="S1364">
        <f>IF(AND('Raw Data'!P1357-'Raw Data'!O1357&gt;4, 'Raw Data'!F1357&lt;'Raw Data'!C1357), 'Raw Data'!J1357, 0)</f>
        <v/>
      </c>
      <c r="T1364">
        <f>IF(AND('Raw Data'!O1357-'Raw Data'!P1357&gt;4, 'Raw Data'!F1357&gt;'Raw Data'!C1357), 'Raw Data'!I1357, 0)</f>
        <v/>
      </c>
      <c r="U1364">
        <f>IF(AND('Raw Data'!P1357-'Raw Data'!O1357&lt;3, 'Raw Data'!P1357&gt;'Raw Data'!O1357, 'Raw Data'!F1357&lt;'Raw Data'!C1357), 'Raw Data'!H1357, 0)</f>
        <v/>
      </c>
      <c r="V1364">
        <f>IF(AND('Raw Data'!P1357-'Raw Data'!O1357&lt;3, 'Raw Data'!P1357&gt;'Raw Data'!O1357, 'Raw Data'!F1357&gt;'Raw Data'!C1357), 'Raw Data'!G1357, 0)</f>
        <v/>
      </c>
    </row>
    <row r="1365">
      <c r="A1365">
        <f>IF(AND('Raw Data'!F1358&lt;'Raw Data'!C1358, 'Raw Data'!P1358&gt;'Raw Data'!O1358, 'Raw Data'!P1358-'Raw Data'!O1358&gt;3), 'Raw Data'!J1358, 0)</f>
        <v/>
      </c>
      <c r="B1365">
        <f>IF(AND('Raw Data'!C1358&lt;'Raw Data'!F1358, 'Raw Data'!O1358&gt;'Raw Data'!P1358, 'Raw Data'!O1358-'Raw Data'!P1358&gt;3), 'Raw Data'!I1358, 0)</f>
        <v/>
      </c>
      <c r="C1365">
        <f>IF(AND('Raw Data'!F1358&lt;'Raw Data'!C1358, 'Raw Data'!P1358&gt;'Raw Data'!O1358, 'Raw Data'!P1358-'Raw Data'!O1358&lt;4), 'Raw Data'!H1358, 0)</f>
        <v/>
      </c>
      <c r="D1365">
        <f>IF(AND('Raw Data'!C1358&lt;'Raw Data'!F1358, 'Raw Data'!O1358&gt;'Raw Data'!P1358, 'Raw Data'!O1358-'Raw Data'!P1358&lt;4), 'Raw Data'!G1358, 0)</f>
        <v/>
      </c>
      <c r="E1365">
        <f>IF(ISBLANK('Raw Data'!J1358), 0, IF(AND(4=MATCH(LARGE('Raw Data'!G1358:J1358, 4), 'Raw Data'!G1358:J1358, 0), 'Raw Data'!P1358-'Raw Data'!O1358&gt;3), 'Raw Data'!J1358, 0))</f>
        <v/>
      </c>
      <c r="F1365">
        <f>IF(ISBLANK('Raw Data'!J1358), 0, IF(AND(3=MATCH(LARGE('Raw Data'!G1358:J1358, 4), 'Raw Data'!G1358:J1358, 0), 'Raw Data'!O1358-'Raw Data'!P1358&gt;3), 'Raw Data'!I1358, 0))</f>
        <v/>
      </c>
      <c r="G1365">
        <f>IF(ISBLANK('Raw Data'!J1358), 0, IF(AND(2=MATCH(LARGE('Raw Data'!G1358:J1358, 4), 'Raw Data'!G1358:J1358, 0), AND('Raw Data'!P1358-'Raw Data'!O1358&lt;4, 'Raw Data'!P1358-'Raw Data'!O1358&gt;0)), 'Raw Data'!H1358, 0))</f>
        <v/>
      </c>
      <c r="H1365">
        <f>IF(ISBLANK('Raw Data'!J1358), 0, IF(AND(1=MATCH(LARGE('Raw Data'!G1358:J1358, 4), 'Raw Data'!G1358:J1358, 0), AND('Raw Data'!O1358-'Raw Data'!P1358&lt;4, 'Raw Data'!O1358-'Raw Data'!P1358&gt;0)), 'Raw Data'!G1358, 0))</f>
        <v/>
      </c>
      <c r="I1365">
        <f>IF(ISBLANK('Raw Data'!J1358), 0, IF(AND(4=MATCH(LARGE('Raw Data'!G1358:J1358, 3), 'Raw Data'!G1358:J1358, 0), 'Raw Data'!P1358-'Raw Data'!O1358&gt;3), 'Raw Data'!J1358, 0))</f>
        <v/>
      </c>
      <c r="J1365">
        <f>IF(ISBLANK('Raw Data'!J1358), 0, IF(AND(3=MATCH(LARGE('Raw Data'!G1358:J1358, 3), 'Raw Data'!G1358:J1358, 0), 'Raw Data'!O1358-'Raw Data'!P1358&gt;3), 'Raw Data'!I1358, 0))</f>
        <v/>
      </c>
      <c r="K1365">
        <f>IF(ISBLANK('Raw Data'!J1358), 0, IF(AND(2=MATCH(LARGE('Raw Data'!G1358:J1358, 3), 'Raw Data'!G1358:J1358, 0), AND('Raw Data'!P1358-'Raw Data'!O1358&lt;4, 'Raw Data'!P1358-'Raw Data'!O1358&gt;0)), 'Raw Data'!H1358, 0))</f>
        <v/>
      </c>
      <c r="L1365">
        <f>IF(ISBLANK('Raw Data'!J1358), 0, IF(AND(1=MATCH(LARGE('Raw Data'!G1358:J1358, 3), 'Raw Data'!G1358:J1358, 0), AND('Raw Data'!O1358-'Raw Data'!P1358&lt;4, 'Raw Data'!O1358-'Raw Data'!P1358&gt;0)), 'Raw Data'!G1358, 0))</f>
        <v/>
      </c>
      <c r="M1365">
        <f>IF(ISBLANK('Raw Data'!J1358), 0, IF(AND(4=MATCH(LARGE('Raw Data'!G1358:J1358, 2), 'Raw Data'!G1358:J1358, 0), 'Raw Data'!P1358-'Raw Data'!O1358&gt;3), 'Raw Data'!J1358, 0))</f>
        <v/>
      </c>
      <c r="N1365">
        <f>IF(ISBLANK('Raw Data'!J1358), 0, IF(AND(3=MATCH(LARGE('Raw Data'!G1358:J1358, 2), 'Raw Data'!G1358:J1358, 0), 'Raw Data'!O1358-'Raw Data'!P1358&gt;3), 'Raw Data'!I1358, 0))</f>
        <v/>
      </c>
      <c r="O1365">
        <f>IF(ISBLANK('Raw Data'!J1358), 0, IF(AND(2=MATCH(LARGE('Raw Data'!G1358:J1358, 2), 'Raw Data'!G1358:J1358, 0), AND('Raw Data'!P1358-'Raw Data'!O1358&lt;4, 'Raw Data'!P1358-'Raw Data'!O1358&gt;0)), 'Raw Data'!H1358, 0))</f>
        <v/>
      </c>
      <c r="P1365">
        <f>IF(ISBLANK('Raw Data'!J1358), 0, IF(AND(1=MATCH(LARGE('Raw Data'!G1358:J1358, 2), 'Raw Data'!G1358:J1358, 0), AND('Raw Data'!O1358-'Raw Data'!P1358&lt;4, 'Raw Data'!O1358-'Raw Data'!P1358&gt;0)), 'Raw Data'!G1358, 0))</f>
        <v/>
      </c>
      <c r="Q1365">
        <f>IF(ISBLANK('Raw Data'!J1358), 0, IF(AND(4=MATCH(LARGE('Raw Data'!G1358:J1358, 1), 'Raw Data'!G1358:J1358, 0), 'Raw Data'!P1358-'Raw Data'!O1358&gt;3), 'Raw Data'!J1358, 0))</f>
        <v/>
      </c>
      <c r="R1365">
        <f>IF(ISBLANK('Raw Data'!J1358), 0, IF(AND(3=MATCH(LARGE('Raw Data'!G1358:J1358, 1), 'Raw Data'!G1358:J1358, 0), 'Raw Data'!O1358-'Raw Data'!P1358&gt;3), 'Raw Data'!I1358, 0))</f>
        <v/>
      </c>
      <c r="S1365">
        <f>IF(AND('Raw Data'!P1358-'Raw Data'!O1358&gt;4, 'Raw Data'!F1358&lt;'Raw Data'!C1358), 'Raw Data'!J1358, 0)</f>
        <v/>
      </c>
      <c r="T1365">
        <f>IF(AND('Raw Data'!O1358-'Raw Data'!P1358&gt;4, 'Raw Data'!F1358&gt;'Raw Data'!C1358), 'Raw Data'!I1358, 0)</f>
        <v/>
      </c>
      <c r="U1365">
        <f>IF(AND('Raw Data'!P1358-'Raw Data'!O1358&lt;3, 'Raw Data'!P1358&gt;'Raw Data'!O1358, 'Raw Data'!F1358&lt;'Raw Data'!C1358), 'Raw Data'!H1358, 0)</f>
        <v/>
      </c>
      <c r="V1365">
        <f>IF(AND('Raw Data'!P1358-'Raw Data'!O1358&lt;3, 'Raw Data'!P1358&gt;'Raw Data'!O1358, 'Raw Data'!F1358&gt;'Raw Data'!C1358), 'Raw Data'!G1358, 0)</f>
        <v/>
      </c>
    </row>
    <row r="1366">
      <c r="A1366">
        <f>IF(AND('Raw Data'!F1359&lt;'Raw Data'!C1359, 'Raw Data'!P1359&gt;'Raw Data'!O1359, 'Raw Data'!P1359-'Raw Data'!O1359&gt;3), 'Raw Data'!J1359, 0)</f>
        <v/>
      </c>
      <c r="B1366">
        <f>IF(AND('Raw Data'!C1359&lt;'Raw Data'!F1359, 'Raw Data'!O1359&gt;'Raw Data'!P1359, 'Raw Data'!O1359-'Raw Data'!P1359&gt;3), 'Raw Data'!I1359, 0)</f>
        <v/>
      </c>
      <c r="C1366">
        <f>IF(AND('Raw Data'!F1359&lt;'Raw Data'!C1359, 'Raw Data'!P1359&gt;'Raw Data'!O1359, 'Raw Data'!P1359-'Raw Data'!O1359&lt;4), 'Raw Data'!H1359, 0)</f>
        <v/>
      </c>
      <c r="D1366">
        <f>IF(AND('Raw Data'!C1359&lt;'Raw Data'!F1359, 'Raw Data'!O1359&gt;'Raw Data'!P1359, 'Raw Data'!O1359-'Raw Data'!P1359&lt;4), 'Raw Data'!G1359, 0)</f>
        <v/>
      </c>
      <c r="E1366">
        <f>IF(ISBLANK('Raw Data'!J1359), 0, IF(AND(4=MATCH(LARGE('Raw Data'!G1359:J1359, 4), 'Raw Data'!G1359:J1359, 0), 'Raw Data'!P1359-'Raw Data'!O1359&gt;3), 'Raw Data'!J1359, 0))</f>
        <v/>
      </c>
      <c r="F1366">
        <f>IF(ISBLANK('Raw Data'!J1359), 0, IF(AND(3=MATCH(LARGE('Raw Data'!G1359:J1359, 4), 'Raw Data'!G1359:J1359, 0), 'Raw Data'!O1359-'Raw Data'!P1359&gt;3), 'Raw Data'!I1359, 0))</f>
        <v/>
      </c>
      <c r="G1366">
        <f>IF(ISBLANK('Raw Data'!J1359), 0, IF(AND(2=MATCH(LARGE('Raw Data'!G1359:J1359, 4), 'Raw Data'!G1359:J1359, 0), AND('Raw Data'!P1359-'Raw Data'!O1359&lt;4, 'Raw Data'!P1359-'Raw Data'!O1359&gt;0)), 'Raw Data'!H1359, 0))</f>
        <v/>
      </c>
      <c r="H1366">
        <f>IF(ISBLANK('Raw Data'!J1359), 0, IF(AND(1=MATCH(LARGE('Raw Data'!G1359:J1359, 4), 'Raw Data'!G1359:J1359, 0), AND('Raw Data'!O1359-'Raw Data'!P1359&lt;4, 'Raw Data'!O1359-'Raw Data'!P1359&gt;0)), 'Raw Data'!G1359, 0))</f>
        <v/>
      </c>
      <c r="I1366">
        <f>IF(ISBLANK('Raw Data'!J1359), 0, IF(AND(4=MATCH(LARGE('Raw Data'!G1359:J1359, 3), 'Raw Data'!G1359:J1359, 0), 'Raw Data'!P1359-'Raw Data'!O1359&gt;3), 'Raw Data'!J1359, 0))</f>
        <v/>
      </c>
      <c r="J1366">
        <f>IF(ISBLANK('Raw Data'!J1359), 0, IF(AND(3=MATCH(LARGE('Raw Data'!G1359:J1359, 3), 'Raw Data'!G1359:J1359, 0), 'Raw Data'!O1359-'Raw Data'!P1359&gt;3), 'Raw Data'!I1359, 0))</f>
        <v/>
      </c>
      <c r="K1366">
        <f>IF(ISBLANK('Raw Data'!J1359), 0, IF(AND(2=MATCH(LARGE('Raw Data'!G1359:J1359, 3), 'Raw Data'!G1359:J1359, 0), AND('Raw Data'!P1359-'Raw Data'!O1359&lt;4, 'Raw Data'!P1359-'Raw Data'!O1359&gt;0)), 'Raw Data'!H1359, 0))</f>
        <v/>
      </c>
      <c r="L1366">
        <f>IF(ISBLANK('Raw Data'!J1359), 0, IF(AND(1=MATCH(LARGE('Raw Data'!G1359:J1359, 3), 'Raw Data'!G1359:J1359, 0), AND('Raw Data'!O1359-'Raw Data'!P1359&lt;4, 'Raw Data'!O1359-'Raw Data'!P1359&gt;0)), 'Raw Data'!G1359, 0))</f>
        <v/>
      </c>
      <c r="M1366">
        <f>IF(ISBLANK('Raw Data'!J1359), 0, IF(AND(4=MATCH(LARGE('Raw Data'!G1359:J1359, 2), 'Raw Data'!G1359:J1359, 0), 'Raw Data'!P1359-'Raw Data'!O1359&gt;3), 'Raw Data'!J1359, 0))</f>
        <v/>
      </c>
      <c r="N1366">
        <f>IF(ISBLANK('Raw Data'!J1359), 0, IF(AND(3=MATCH(LARGE('Raw Data'!G1359:J1359, 2), 'Raw Data'!G1359:J1359, 0), 'Raw Data'!O1359-'Raw Data'!P1359&gt;3), 'Raw Data'!I1359, 0))</f>
        <v/>
      </c>
      <c r="O1366">
        <f>IF(ISBLANK('Raw Data'!J1359), 0, IF(AND(2=MATCH(LARGE('Raw Data'!G1359:J1359, 2), 'Raw Data'!G1359:J1359, 0), AND('Raw Data'!P1359-'Raw Data'!O1359&lt;4, 'Raw Data'!P1359-'Raw Data'!O1359&gt;0)), 'Raw Data'!H1359, 0))</f>
        <v/>
      </c>
      <c r="P1366">
        <f>IF(ISBLANK('Raw Data'!J1359), 0, IF(AND(1=MATCH(LARGE('Raw Data'!G1359:J1359, 2), 'Raw Data'!G1359:J1359, 0), AND('Raw Data'!O1359-'Raw Data'!P1359&lt;4, 'Raw Data'!O1359-'Raw Data'!P1359&gt;0)), 'Raw Data'!G1359, 0))</f>
        <v/>
      </c>
      <c r="Q1366">
        <f>IF(ISBLANK('Raw Data'!J1359), 0, IF(AND(4=MATCH(LARGE('Raw Data'!G1359:J1359, 1), 'Raw Data'!G1359:J1359, 0), 'Raw Data'!P1359-'Raw Data'!O1359&gt;3), 'Raw Data'!J1359, 0))</f>
        <v/>
      </c>
      <c r="R1366">
        <f>IF(ISBLANK('Raw Data'!J1359), 0, IF(AND(3=MATCH(LARGE('Raw Data'!G1359:J1359, 1), 'Raw Data'!G1359:J1359, 0), 'Raw Data'!O1359-'Raw Data'!P1359&gt;3), 'Raw Data'!I1359, 0))</f>
        <v/>
      </c>
      <c r="S1366">
        <f>IF(AND('Raw Data'!P1359-'Raw Data'!O1359&gt;4, 'Raw Data'!F1359&lt;'Raw Data'!C1359), 'Raw Data'!J1359, 0)</f>
        <v/>
      </c>
      <c r="T1366">
        <f>IF(AND('Raw Data'!O1359-'Raw Data'!P1359&gt;4, 'Raw Data'!F1359&gt;'Raw Data'!C1359), 'Raw Data'!I1359, 0)</f>
        <v/>
      </c>
      <c r="U1366">
        <f>IF(AND('Raw Data'!P1359-'Raw Data'!O1359&lt;3, 'Raw Data'!P1359&gt;'Raw Data'!O1359, 'Raw Data'!F1359&lt;'Raw Data'!C1359), 'Raw Data'!H1359, 0)</f>
        <v/>
      </c>
      <c r="V1366">
        <f>IF(AND('Raw Data'!P1359-'Raw Data'!O1359&lt;3, 'Raw Data'!P1359&gt;'Raw Data'!O1359, 'Raw Data'!F1359&gt;'Raw Data'!C1359), 'Raw Data'!G1359, 0)</f>
        <v/>
      </c>
    </row>
    <row r="1367">
      <c r="A1367">
        <f>IF(AND('Raw Data'!F1360&lt;'Raw Data'!C1360, 'Raw Data'!P1360&gt;'Raw Data'!O1360, 'Raw Data'!P1360-'Raw Data'!O1360&gt;3), 'Raw Data'!J1360, 0)</f>
        <v/>
      </c>
      <c r="B1367">
        <f>IF(AND('Raw Data'!C1360&lt;'Raw Data'!F1360, 'Raw Data'!O1360&gt;'Raw Data'!P1360, 'Raw Data'!O1360-'Raw Data'!P1360&gt;3), 'Raw Data'!I1360, 0)</f>
        <v/>
      </c>
      <c r="C1367">
        <f>IF(AND('Raw Data'!F1360&lt;'Raw Data'!C1360, 'Raw Data'!P1360&gt;'Raw Data'!O1360, 'Raw Data'!P1360-'Raw Data'!O1360&lt;4), 'Raw Data'!H1360, 0)</f>
        <v/>
      </c>
      <c r="D1367">
        <f>IF(AND('Raw Data'!C1360&lt;'Raw Data'!F1360, 'Raw Data'!O1360&gt;'Raw Data'!P1360, 'Raw Data'!O1360-'Raw Data'!P1360&lt;4), 'Raw Data'!G1360, 0)</f>
        <v/>
      </c>
      <c r="E1367">
        <f>IF(ISBLANK('Raw Data'!J1360), 0, IF(AND(4=MATCH(LARGE('Raw Data'!G1360:J1360, 4), 'Raw Data'!G1360:J1360, 0), 'Raw Data'!P1360-'Raw Data'!O1360&gt;3), 'Raw Data'!J1360, 0))</f>
        <v/>
      </c>
      <c r="F1367">
        <f>IF(ISBLANK('Raw Data'!J1360), 0, IF(AND(3=MATCH(LARGE('Raw Data'!G1360:J1360, 4), 'Raw Data'!G1360:J1360, 0), 'Raw Data'!O1360-'Raw Data'!P1360&gt;3), 'Raw Data'!I1360, 0))</f>
        <v/>
      </c>
      <c r="G1367">
        <f>IF(ISBLANK('Raw Data'!J1360), 0, IF(AND(2=MATCH(LARGE('Raw Data'!G1360:J1360, 4), 'Raw Data'!G1360:J1360, 0), AND('Raw Data'!P1360-'Raw Data'!O1360&lt;4, 'Raw Data'!P1360-'Raw Data'!O1360&gt;0)), 'Raw Data'!H1360, 0))</f>
        <v/>
      </c>
      <c r="H1367">
        <f>IF(ISBLANK('Raw Data'!J1360), 0, IF(AND(1=MATCH(LARGE('Raw Data'!G1360:J1360, 4), 'Raw Data'!G1360:J1360, 0), AND('Raw Data'!O1360-'Raw Data'!P1360&lt;4, 'Raw Data'!O1360-'Raw Data'!P1360&gt;0)), 'Raw Data'!G1360, 0))</f>
        <v/>
      </c>
      <c r="I1367">
        <f>IF(ISBLANK('Raw Data'!J1360), 0, IF(AND(4=MATCH(LARGE('Raw Data'!G1360:J1360, 3), 'Raw Data'!G1360:J1360, 0), 'Raw Data'!P1360-'Raw Data'!O1360&gt;3), 'Raw Data'!J1360, 0))</f>
        <v/>
      </c>
      <c r="J1367">
        <f>IF(ISBLANK('Raw Data'!J1360), 0, IF(AND(3=MATCH(LARGE('Raw Data'!G1360:J1360, 3), 'Raw Data'!G1360:J1360, 0), 'Raw Data'!O1360-'Raw Data'!P1360&gt;3), 'Raw Data'!I1360, 0))</f>
        <v/>
      </c>
      <c r="K1367">
        <f>IF(ISBLANK('Raw Data'!J1360), 0, IF(AND(2=MATCH(LARGE('Raw Data'!G1360:J1360, 3), 'Raw Data'!G1360:J1360, 0), AND('Raw Data'!P1360-'Raw Data'!O1360&lt;4, 'Raw Data'!P1360-'Raw Data'!O1360&gt;0)), 'Raw Data'!H1360, 0))</f>
        <v/>
      </c>
      <c r="L1367">
        <f>IF(ISBLANK('Raw Data'!J1360), 0, IF(AND(1=MATCH(LARGE('Raw Data'!G1360:J1360, 3), 'Raw Data'!G1360:J1360, 0), AND('Raw Data'!O1360-'Raw Data'!P1360&lt;4, 'Raw Data'!O1360-'Raw Data'!P1360&gt;0)), 'Raw Data'!G1360, 0))</f>
        <v/>
      </c>
      <c r="M1367">
        <f>IF(ISBLANK('Raw Data'!J1360), 0, IF(AND(4=MATCH(LARGE('Raw Data'!G1360:J1360, 2), 'Raw Data'!G1360:J1360, 0), 'Raw Data'!P1360-'Raw Data'!O1360&gt;3), 'Raw Data'!J1360, 0))</f>
        <v/>
      </c>
      <c r="N1367">
        <f>IF(ISBLANK('Raw Data'!J1360), 0, IF(AND(3=MATCH(LARGE('Raw Data'!G1360:J1360, 2), 'Raw Data'!G1360:J1360, 0), 'Raw Data'!O1360-'Raw Data'!P1360&gt;3), 'Raw Data'!I1360, 0))</f>
        <v/>
      </c>
      <c r="O1367">
        <f>IF(ISBLANK('Raw Data'!J1360), 0, IF(AND(2=MATCH(LARGE('Raw Data'!G1360:J1360, 2), 'Raw Data'!G1360:J1360, 0), AND('Raw Data'!P1360-'Raw Data'!O1360&lt;4, 'Raw Data'!P1360-'Raw Data'!O1360&gt;0)), 'Raw Data'!H1360, 0))</f>
        <v/>
      </c>
      <c r="P1367">
        <f>IF(ISBLANK('Raw Data'!J1360), 0, IF(AND(1=MATCH(LARGE('Raw Data'!G1360:J1360, 2), 'Raw Data'!G1360:J1360, 0), AND('Raw Data'!O1360-'Raw Data'!P1360&lt;4, 'Raw Data'!O1360-'Raw Data'!P1360&gt;0)), 'Raw Data'!G1360, 0))</f>
        <v/>
      </c>
      <c r="Q1367">
        <f>IF(ISBLANK('Raw Data'!J1360), 0, IF(AND(4=MATCH(LARGE('Raw Data'!G1360:J1360, 1), 'Raw Data'!G1360:J1360, 0), 'Raw Data'!P1360-'Raw Data'!O1360&gt;3), 'Raw Data'!J1360, 0))</f>
        <v/>
      </c>
      <c r="R1367">
        <f>IF(ISBLANK('Raw Data'!J1360), 0, IF(AND(3=MATCH(LARGE('Raw Data'!G1360:J1360, 1), 'Raw Data'!G1360:J1360, 0), 'Raw Data'!O1360-'Raw Data'!P1360&gt;3), 'Raw Data'!I1360, 0))</f>
        <v/>
      </c>
      <c r="S1367">
        <f>IF(AND('Raw Data'!P1360-'Raw Data'!O1360&gt;4, 'Raw Data'!F1360&lt;'Raw Data'!C1360), 'Raw Data'!J1360, 0)</f>
        <v/>
      </c>
      <c r="T1367">
        <f>IF(AND('Raw Data'!O1360-'Raw Data'!P1360&gt;4, 'Raw Data'!F1360&gt;'Raw Data'!C1360), 'Raw Data'!I1360, 0)</f>
        <v/>
      </c>
      <c r="U1367">
        <f>IF(AND('Raw Data'!P1360-'Raw Data'!O1360&lt;3, 'Raw Data'!P1360&gt;'Raw Data'!O1360, 'Raw Data'!F1360&lt;'Raw Data'!C1360), 'Raw Data'!H1360, 0)</f>
        <v/>
      </c>
      <c r="V1367">
        <f>IF(AND('Raw Data'!P1360-'Raw Data'!O1360&lt;3, 'Raw Data'!P1360&gt;'Raw Data'!O1360, 'Raw Data'!F1360&gt;'Raw Data'!C1360), 'Raw Data'!G1360, 0)</f>
        <v/>
      </c>
    </row>
    <row r="1368">
      <c r="A1368">
        <f>IF(AND('Raw Data'!F1361&lt;'Raw Data'!C1361, 'Raw Data'!P1361&gt;'Raw Data'!O1361, 'Raw Data'!P1361-'Raw Data'!O1361&gt;3), 'Raw Data'!J1361, 0)</f>
        <v/>
      </c>
      <c r="B1368">
        <f>IF(AND('Raw Data'!C1361&lt;'Raw Data'!F1361, 'Raw Data'!O1361&gt;'Raw Data'!P1361, 'Raw Data'!O1361-'Raw Data'!P1361&gt;3), 'Raw Data'!I1361, 0)</f>
        <v/>
      </c>
      <c r="C1368">
        <f>IF(AND('Raw Data'!F1361&lt;'Raw Data'!C1361, 'Raw Data'!P1361&gt;'Raw Data'!O1361, 'Raw Data'!P1361-'Raw Data'!O1361&lt;4), 'Raw Data'!H1361, 0)</f>
        <v/>
      </c>
      <c r="D1368">
        <f>IF(AND('Raw Data'!C1361&lt;'Raw Data'!F1361, 'Raw Data'!O1361&gt;'Raw Data'!P1361, 'Raw Data'!O1361-'Raw Data'!P1361&lt;4), 'Raw Data'!G1361, 0)</f>
        <v/>
      </c>
      <c r="E1368">
        <f>IF(ISBLANK('Raw Data'!J1361), 0, IF(AND(4=MATCH(LARGE('Raw Data'!G1361:J1361, 4), 'Raw Data'!G1361:J1361, 0), 'Raw Data'!P1361-'Raw Data'!O1361&gt;3), 'Raw Data'!J1361, 0))</f>
        <v/>
      </c>
      <c r="F1368">
        <f>IF(ISBLANK('Raw Data'!J1361), 0, IF(AND(3=MATCH(LARGE('Raw Data'!G1361:J1361, 4), 'Raw Data'!G1361:J1361, 0), 'Raw Data'!O1361-'Raw Data'!P1361&gt;3), 'Raw Data'!I1361, 0))</f>
        <v/>
      </c>
      <c r="G1368">
        <f>IF(ISBLANK('Raw Data'!J1361), 0, IF(AND(2=MATCH(LARGE('Raw Data'!G1361:J1361, 4), 'Raw Data'!G1361:J1361, 0), AND('Raw Data'!P1361-'Raw Data'!O1361&lt;4, 'Raw Data'!P1361-'Raw Data'!O1361&gt;0)), 'Raw Data'!H1361, 0))</f>
        <v/>
      </c>
      <c r="H1368">
        <f>IF(ISBLANK('Raw Data'!J1361), 0, IF(AND(1=MATCH(LARGE('Raw Data'!G1361:J1361, 4), 'Raw Data'!G1361:J1361, 0), AND('Raw Data'!O1361-'Raw Data'!P1361&lt;4, 'Raw Data'!O1361-'Raw Data'!P1361&gt;0)), 'Raw Data'!G1361, 0))</f>
        <v/>
      </c>
      <c r="I1368">
        <f>IF(ISBLANK('Raw Data'!J1361), 0, IF(AND(4=MATCH(LARGE('Raw Data'!G1361:J1361, 3), 'Raw Data'!G1361:J1361, 0), 'Raw Data'!P1361-'Raw Data'!O1361&gt;3), 'Raw Data'!J1361, 0))</f>
        <v/>
      </c>
      <c r="J1368">
        <f>IF(ISBLANK('Raw Data'!J1361), 0, IF(AND(3=MATCH(LARGE('Raw Data'!G1361:J1361, 3), 'Raw Data'!G1361:J1361, 0), 'Raw Data'!O1361-'Raw Data'!P1361&gt;3), 'Raw Data'!I1361, 0))</f>
        <v/>
      </c>
      <c r="K1368">
        <f>IF(ISBLANK('Raw Data'!J1361), 0, IF(AND(2=MATCH(LARGE('Raw Data'!G1361:J1361, 3), 'Raw Data'!G1361:J1361, 0), AND('Raw Data'!P1361-'Raw Data'!O1361&lt;4, 'Raw Data'!P1361-'Raw Data'!O1361&gt;0)), 'Raw Data'!H1361, 0))</f>
        <v/>
      </c>
      <c r="L1368">
        <f>IF(ISBLANK('Raw Data'!J1361), 0, IF(AND(1=MATCH(LARGE('Raw Data'!G1361:J1361, 3), 'Raw Data'!G1361:J1361, 0), AND('Raw Data'!O1361-'Raw Data'!P1361&lt;4, 'Raw Data'!O1361-'Raw Data'!P1361&gt;0)), 'Raw Data'!G1361, 0))</f>
        <v/>
      </c>
      <c r="M1368">
        <f>IF(ISBLANK('Raw Data'!J1361), 0, IF(AND(4=MATCH(LARGE('Raw Data'!G1361:J1361, 2), 'Raw Data'!G1361:J1361, 0), 'Raw Data'!P1361-'Raw Data'!O1361&gt;3), 'Raw Data'!J1361, 0))</f>
        <v/>
      </c>
      <c r="N1368">
        <f>IF(ISBLANK('Raw Data'!J1361), 0, IF(AND(3=MATCH(LARGE('Raw Data'!G1361:J1361, 2), 'Raw Data'!G1361:J1361, 0), 'Raw Data'!O1361-'Raw Data'!P1361&gt;3), 'Raw Data'!I1361, 0))</f>
        <v/>
      </c>
      <c r="O1368">
        <f>IF(ISBLANK('Raw Data'!J1361), 0, IF(AND(2=MATCH(LARGE('Raw Data'!G1361:J1361, 2), 'Raw Data'!G1361:J1361, 0), AND('Raw Data'!P1361-'Raw Data'!O1361&lt;4, 'Raw Data'!P1361-'Raw Data'!O1361&gt;0)), 'Raw Data'!H1361, 0))</f>
        <v/>
      </c>
      <c r="P1368">
        <f>IF(ISBLANK('Raw Data'!J1361), 0, IF(AND(1=MATCH(LARGE('Raw Data'!G1361:J1361, 2), 'Raw Data'!G1361:J1361, 0), AND('Raw Data'!O1361-'Raw Data'!P1361&lt;4, 'Raw Data'!O1361-'Raw Data'!P1361&gt;0)), 'Raw Data'!G1361, 0))</f>
        <v/>
      </c>
      <c r="Q1368">
        <f>IF(ISBLANK('Raw Data'!J1361), 0, IF(AND(4=MATCH(LARGE('Raw Data'!G1361:J1361, 1), 'Raw Data'!G1361:J1361, 0), 'Raw Data'!P1361-'Raw Data'!O1361&gt;3), 'Raw Data'!J1361, 0))</f>
        <v/>
      </c>
      <c r="R1368">
        <f>IF(ISBLANK('Raw Data'!J1361), 0, IF(AND(3=MATCH(LARGE('Raw Data'!G1361:J1361, 1), 'Raw Data'!G1361:J1361, 0), 'Raw Data'!O1361-'Raw Data'!P1361&gt;3), 'Raw Data'!I1361, 0))</f>
        <v/>
      </c>
      <c r="S1368">
        <f>IF(AND('Raw Data'!P1361-'Raw Data'!O1361&gt;4, 'Raw Data'!F1361&lt;'Raw Data'!C1361), 'Raw Data'!J1361, 0)</f>
        <v/>
      </c>
      <c r="T1368">
        <f>IF(AND('Raw Data'!O1361-'Raw Data'!P1361&gt;4, 'Raw Data'!F1361&gt;'Raw Data'!C1361), 'Raw Data'!I1361, 0)</f>
        <v/>
      </c>
      <c r="U1368">
        <f>IF(AND('Raw Data'!P1361-'Raw Data'!O1361&lt;3, 'Raw Data'!P1361&gt;'Raw Data'!O1361, 'Raw Data'!F1361&lt;'Raw Data'!C1361), 'Raw Data'!H1361, 0)</f>
        <v/>
      </c>
      <c r="V1368">
        <f>IF(AND('Raw Data'!P1361-'Raw Data'!O1361&lt;3, 'Raw Data'!P1361&gt;'Raw Data'!O1361, 'Raw Data'!F1361&gt;'Raw Data'!C1361), 'Raw Data'!G1361, 0)</f>
        <v/>
      </c>
    </row>
    <row r="1369">
      <c r="A1369">
        <f>IF(AND('Raw Data'!F1362&lt;'Raw Data'!C1362, 'Raw Data'!P1362&gt;'Raw Data'!O1362, 'Raw Data'!P1362-'Raw Data'!O1362&gt;3), 'Raw Data'!J1362, 0)</f>
        <v/>
      </c>
      <c r="B1369">
        <f>IF(AND('Raw Data'!C1362&lt;'Raw Data'!F1362, 'Raw Data'!O1362&gt;'Raw Data'!P1362, 'Raw Data'!O1362-'Raw Data'!P1362&gt;3), 'Raw Data'!I1362, 0)</f>
        <v/>
      </c>
      <c r="C1369">
        <f>IF(AND('Raw Data'!F1362&lt;'Raw Data'!C1362, 'Raw Data'!P1362&gt;'Raw Data'!O1362, 'Raw Data'!P1362-'Raw Data'!O1362&lt;4), 'Raw Data'!H1362, 0)</f>
        <v/>
      </c>
      <c r="D1369">
        <f>IF(AND('Raw Data'!C1362&lt;'Raw Data'!F1362, 'Raw Data'!O1362&gt;'Raw Data'!P1362, 'Raw Data'!O1362-'Raw Data'!P1362&lt;4), 'Raw Data'!G1362, 0)</f>
        <v/>
      </c>
      <c r="E1369">
        <f>IF(ISBLANK('Raw Data'!J1362), 0, IF(AND(4=MATCH(LARGE('Raw Data'!G1362:J1362, 4), 'Raw Data'!G1362:J1362, 0), 'Raw Data'!P1362-'Raw Data'!O1362&gt;3), 'Raw Data'!J1362, 0))</f>
        <v/>
      </c>
      <c r="F1369">
        <f>IF(ISBLANK('Raw Data'!J1362), 0, IF(AND(3=MATCH(LARGE('Raw Data'!G1362:J1362, 4), 'Raw Data'!G1362:J1362, 0), 'Raw Data'!O1362-'Raw Data'!P1362&gt;3), 'Raw Data'!I1362, 0))</f>
        <v/>
      </c>
      <c r="G1369">
        <f>IF(ISBLANK('Raw Data'!J1362), 0, IF(AND(2=MATCH(LARGE('Raw Data'!G1362:J1362, 4), 'Raw Data'!G1362:J1362, 0), AND('Raw Data'!P1362-'Raw Data'!O1362&lt;4, 'Raw Data'!P1362-'Raw Data'!O1362&gt;0)), 'Raw Data'!H1362, 0))</f>
        <v/>
      </c>
      <c r="H1369">
        <f>IF(ISBLANK('Raw Data'!J1362), 0, IF(AND(1=MATCH(LARGE('Raw Data'!G1362:J1362, 4), 'Raw Data'!G1362:J1362, 0), AND('Raw Data'!O1362-'Raw Data'!P1362&lt;4, 'Raw Data'!O1362-'Raw Data'!P1362&gt;0)), 'Raw Data'!G1362, 0))</f>
        <v/>
      </c>
      <c r="I1369">
        <f>IF(ISBLANK('Raw Data'!J1362), 0, IF(AND(4=MATCH(LARGE('Raw Data'!G1362:J1362, 3), 'Raw Data'!G1362:J1362, 0), 'Raw Data'!P1362-'Raw Data'!O1362&gt;3), 'Raw Data'!J1362, 0))</f>
        <v/>
      </c>
      <c r="J1369">
        <f>IF(ISBLANK('Raw Data'!J1362), 0, IF(AND(3=MATCH(LARGE('Raw Data'!G1362:J1362, 3), 'Raw Data'!G1362:J1362, 0), 'Raw Data'!O1362-'Raw Data'!P1362&gt;3), 'Raw Data'!I1362, 0))</f>
        <v/>
      </c>
      <c r="K1369">
        <f>IF(ISBLANK('Raw Data'!J1362), 0, IF(AND(2=MATCH(LARGE('Raw Data'!G1362:J1362, 3), 'Raw Data'!G1362:J1362, 0), AND('Raw Data'!P1362-'Raw Data'!O1362&lt;4, 'Raw Data'!P1362-'Raw Data'!O1362&gt;0)), 'Raw Data'!H1362, 0))</f>
        <v/>
      </c>
      <c r="L1369">
        <f>IF(ISBLANK('Raw Data'!J1362), 0, IF(AND(1=MATCH(LARGE('Raw Data'!G1362:J1362, 3), 'Raw Data'!G1362:J1362, 0), AND('Raw Data'!O1362-'Raw Data'!P1362&lt;4, 'Raw Data'!O1362-'Raw Data'!P1362&gt;0)), 'Raw Data'!G1362, 0))</f>
        <v/>
      </c>
      <c r="M1369">
        <f>IF(ISBLANK('Raw Data'!J1362), 0, IF(AND(4=MATCH(LARGE('Raw Data'!G1362:J1362, 2), 'Raw Data'!G1362:J1362, 0), 'Raw Data'!P1362-'Raw Data'!O1362&gt;3), 'Raw Data'!J1362, 0))</f>
        <v/>
      </c>
      <c r="N1369">
        <f>IF(ISBLANK('Raw Data'!J1362), 0, IF(AND(3=MATCH(LARGE('Raw Data'!G1362:J1362, 2), 'Raw Data'!G1362:J1362, 0), 'Raw Data'!O1362-'Raw Data'!P1362&gt;3), 'Raw Data'!I1362, 0))</f>
        <v/>
      </c>
      <c r="O1369">
        <f>IF(ISBLANK('Raw Data'!J1362), 0, IF(AND(2=MATCH(LARGE('Raw Data'!G1362:J1362, 2), 'Raw Data'!G1362:J1362, 0), AND('Raw Data'!P1362-'Raw Data'!O1362&lt;4, 'Raw Data'!P1362-'Raw Data'!O1362&gt;0)), 'Raw Data'!H1362, 0))</f>
        <v/>
      </c>
      <c r="P1369">
        <f>IF(ISBLANK('Raw Data'!J1362), 0, IF(AND(1=MATCH(LARGE('Raw Data'!G1362:J1362, 2), 'Raw Data'!G1362:J1362, 0), AND('Raw Data'!O1362-'Raw Data'!P1362&lt;4, 'Raw Data'!O1362-'Raw Data'!P1362&gt;0)), 'Raw Data'!G1362, 0))</f>
        <v/>
      </c>
      <c r="Q1369">
        <f>IF(ISBLANK('Raw Data'!J1362), 0, IF(AND(4=MATCH(LARGE('Raw Data'!G1362:J1362, 1), 'Raw Data'!G1362:J1362, 0), 'Raw Data'!P1362-'Raw Data'!O1362&gt;3), 'Raw Data'!J1362, 0))</f>
        <v/>
      </c>
      <c r="R1369">
        <f>IF(ISBLANK('Raw Data'!J1362), 0, IF(AND(3=MATCH(LARGE('Raw Data'!G1362:J1362, 1), 'Raw Data'!G1362:J1362, 0), 'Raw Data'!O1362-'Raw Data'!P1362&gt;3), 'Raw Data'!I1362, 0))</f>
        <v/>
      </c>
      <c r="S1369">
        <f>IF(AND('Raw Data'!P1362-'Raw Data'!O1362&gt;4, 'Raw Data'!F1362&lt;'Raw Data'!C1362), 'Raw Data'!J1362, 0)</f>
        <v/>
      </c>
      <c r="T1369">
        <f>IF(AND('Raw Data'!O1362-'Raw Data'!P1362&gt;4, 'Raw Data'!F1362&gt;'Raw Data'!C1362), 'Raw Data'!I1362, 0)</f>
        <v/>
      </c>
      <c r="U1369">
        <f>IF(AND('Raw Data'!P1362-'Raw Data'!O1362&lt;3, 'Raw Data'!P1362&gt;'Raw Data'!O1362, 'Raw Data'!F1362&lt;'Raw Data'!C1362), 'Raw Data'!H1362, 0)</f>
        <v/>
      </c>
      <c r="V1369">
        <f>IF(AND('Raw Data'!P1362-'Raw Data'!O1362&lt;3, 'Raw Data'!P1362&gt;'Raw Data'!O1362, 'Raw Data'!F1362&gt;'Raw Data'!C1362), 'Raw Data'!G1362, 0)</f>
        <v/>
      </c>
    </row>
    <row r="1370">
      <c r="A1370">
        <f>IF(AND('Raw Data'!F1363&lt;'Raw Data'!C1363, 'Raw Data'!P1363&gt;'Raw Data'!O1363, 'Raw Data'!P1363-'Raw Data'!O1363&gt;3), 'Raw Data'!J1363, 0)</f>
        <v/>
      </c>
      <c r="B1370">
        <f>IF(AND('Raw Data'!C1363&lt;'Raw Data'!F1363, 'Raw Data'!O1363&gt;'Raw Data'!P1363, 'Raw Data'!O1363-'Raw Data'!P1363&gt;3), 'Raw Data'!I1363, 0)</f>
        <v/>
      </c>
      <c r="C1370">
        <f>IF(AND('Raw Data'!F1363&lt;'Raw Data'!C1363, 'Raw Data'!P1363&gt;'Raw Data'!O1363, 'Raw Data'!P1363-'Raw Data'!O1363&lt;4), 'Raw Data'!H1363, 0)</f>
        <v/>
      </c>
      <c r="D1370">
        <f>IF(AND('Raw Data'!C1363&lt;'Raw Data'!F1363, 'Raw Data'!O1363&gt;'Raw Data'!P1363, 'Raw Data'!O1363-'Raw Data'!P1363&lt;4), 'Raw Data'!G1363, 0)</f>
        <v/>
      </c>
      <c r="E1370">
        <f>IF(ISBLANK('Raw Data'!J1363), 0, IF(AND(4=MATCH(LARGE('Raw Data'!G1363:J1363, 4), 'Raw Data'!G1363:J1363, 0), 'Raw Data'!P1363-'Raw Data'!O1363&gt;3), 'Raw Data'!J1363, 0))</f>
        <v/>
      </c>
      <c r="F1370">
        <f>IF(ISBLANK('Raw Data'!J1363), 0, IF(AND(3=MATCH(LARGE('Raw Data'!G1363:J1363, 4), 'Raw Data'!G1363:J1363, 0), 'Raw Data'!O1363-'Raw Data'!P1363&gt;3), 'Raw Data'!I1363, 0))</f>
        <v/>
      </c>
      <c r="G1370">
        <f>IF(ISBLANK('Raw Data'!J1363), 0, IF(AND(2=MATCH(LARGE('Raw Data'!G1363:J1363, 4), 'Raw Data'!G1363:J1363, 0), AND('Raw Data'!P1363-'Raw Data'!O1363&lt;4, 'Raw Data'!P1363-'Raw Data'!O1363&gt;0)), 'Raw Data'!H1363, 0))</f>
        <v/>
      </c>
      <c r="H1370">
        <f>IF(ISBLANK('Raw Data'!J1363), 0, IF(AND(1=MATCH(LARGE('Raw Data'!G1363:J1363, 4), 'Raw Data'!G1363:J1363, 0), AND('Raw Data'!O1363-'Raw Data'!P1363&lt;4, 'Raw Data'!O1363-'Raw Data'!P1363&gt;0)), 'Raw Data'!G1363, 0))</f>
        <v/>
      </c>
      <c r="I1370">
        <f>IF(ISBLANK('Raw Data'!J1363), 0, IF(AND(4=MATCH(LARGE('Raw Data'!G1363:J1363, 3), 'Raw Data'!G1363:J1363, 0), 'Raw Data'!P1363-'Raw Data'!O1363&gt;3), 'Raw Data'!J1363, 0))</f>
        <v/>
      </c>
      <c r="J1370">
        <f>IF(ISBLANK('Raw Data'!J1363), 0, IF(AND(3=MATCH(LARGE('Raw Data'!G1363:J1363, 3), 'Raw Data'!G1363:J1363, 0), 'Raw Data'!O1363-'Raw Data'!P1363&gt;3), 'Raw Data'!I1363, 0))</f>
        <v/>
      </c>
      <c r="K1370">
        <f>IF(ISBLANK('Raw Data'!J1363), 0, IF(AND(2=MATCH(LARGE('Raw Data'!G1363:J1363, 3), 'Raw Data'!G1363:J1363, 0), AND('Raw Data'!P1363-'Raw Data'!O1363&lt;4, 'Raw Data'!P1363-'Raw Data'!O1363&gt;0)), 'Raw Data'!H1363, 0))</f>
        <v/>
      </c>
      <c r="L1370">
        <f>IF(ISBLANK('Raw Data'!J1363), 0, IF(AND(1=MATCH(LARGE('Raw Data'!G1363:J1363, 3), 'Raw Data'!G1363:J1363, 0), AND('Raw Data'!O1363-'Raw Data'!P1363&lt;4, 'Raw Data'!O1363-'Raw Data'!P1363&gt;0)), 'Raw Data'!G1363, 0))</f>
        <v/>
      </c>
      <c r="M1370">
        <f>IF(ISBLANK('Raw Data'!J1363), 0, IF(AND(4=MATCH(LARGE('Raw Data'!G1363:J1363, 2), 'Raw Data'!G1363:J1363, 0), 'Raw Data'!P1363-'Raw Data'!O1363&gt;3), 'Raw Data'!J1363, 0))</f>
        <v/>
      </c>
      <c r="N1370">
        <f>IF(ISBLANK('Raw Data'!J1363), 0, IF(AND(3=MATCH(LARGE('Raw Data'!G1363:J1363, 2), 'Raw Data'!G1363:J1363, 0), 'Raw Data'!O1363-'Raw Data'!P1363&gt;3), 'Raw Data'!I1363, 0))</f>
        <v/>
      </c>
      <c r="O1370">
        <f>IF(ISBLANK('Raw Data'!J1363), 0, IF(AND(2=MATCH(LARGE('Raw Data'!G1363:J1363, 2), 'Raw Data'!G1363:J1363, 0), AND('Raw Data'!P1363-'Raw Data'!O1363&lt;4, 'Raw Data'!P1363-'Raw Data'!O1363&gt;0)), 'Raw Data'!H1363, 0))</f>
        <v/>
      </c>
      <c r="P1370">
        <f>IF(ISBLANK('Raw Data'!J1363), 0, IF(AND(1=MATCH(LARGE('Raw Data'!G1363:J1363, 2), 'Raw Data'!G1363:J1363, 0), AND('Raw Data'!O1363-'Raw Data'!P1363&lt;4, 'Raw Data'!O1363-'Raw Data'!P1363&gt;0)), 'Raw Data'!G1363, 0))</f>
        <v/>
      </c>
      <c r="Q1370">
        <f>IF(ISBLANK('Raw Data'!J1363), 0, IF(AND(4=MATCH(LARGE('Raw Data'!G1363:J1363, 1), 'Raw Data'!G1363:J1363, 0), 'Raw Data'!P1363-'Raw Data'!O1363&gt;3), 'Raw Data'!J1363, 0))</f>
        <v/>
      </c>
      <c r="R1370">
        <f>IF(ISBLANK('Raw Data'!J1363), 0, IF(AND(3=MATCH(LARGE('Raw Data'!G1363:J1363, 1), 'Raw Data'!G1363:J1363, 0), 'Raw Data'!O1363-'Raw Data'!P1363&gt;3), 'Raw Data'!I1363, 0))</f>
        <v/>
      </c>
      <c r="S1370">
        <f>IF(AND('Raw Data'!P1363-'Raw Data'!O1363&gt;4, 'Raw Data'!F1363&lt;'Raw Data'!C1363), 'Raw Data'!J1363, 0)</f>
        <v/>
      </c>
      <c r="T1370">
        <f>IF(AND('Raw Data'!O1363-'Raw Data'!P1363&gt;4, 'Raw Data'!F1363&gt;'Raw Data'!C1363), 'Raw Data'!I1363, 0)</f>
        <v/>
      </c>
      <c r="U1370">
        <f>IF(AND('Raw Data'!P1363-'Raw Data'!O1363&lt;3, 'Raw Data'!P1363&gt;'Raw Data'!O1363, 'Raw Data'!F1363&lt;'Raw Data'!C1363), 'Raw Data'!H1363, 0)</f>
        <v/>
      </c>
      <c r="V1370">
        <f>IF(AND('Raw Data'!P1363-'Raw Data'!O1363&lt;3, 'Raw Data'!P1363&gt;'Raw Data'!O1363, 'Raw Data'!F1363&gt;'Raw Data'!C1363), 'Raw Data'!G1363, 0)</f>
        <v/>
      </c>
    </row>
    <row r="1371">
      <c r="A1371">
        <f>IF(AND('Raw Data'!F1364&lt;'Raw Data'!C1364, 'Raw Data'!P1364&gt;'Raw Data'!O1364, 'Raw Data'!P1364-'Raw Data'!O1364&gt;3), 'Raw Data'!J1364, 0)</f>
        <v/>
      </c>
      <c r="B1371">
        <f>IF(AND('Raw Data'!C1364&lt;'Raw Data'!F1364, 'Raw Data'!O1364&gt;'Raw Data'!P1364, 'Raw Data'!O1364-'Raw Data'!P1364&gt;3), 'Raw Data'!I1364, 0)</f>
        <v/>
      </c>
      <c r="C1371">
        <f>IF(AND('Raw Data'!F1364&lt;'Raw Data'!C1364, 'Raw Data'!P1364&gt;'Raw Data'!O1364, 'Raw Data'!P1364-'Raw Data'!O1364&lt;4), 'Raw Data'!H1364, 0)</f>
        <v/>
      </c>
      <c r="D1371">
        <f>IF(AND('Raw Data'!C1364&lt;'Raw Data'!F1364, 'Raw Data'!O1364&gt;'Raw Data'!P1364, 'Raw Data'!O1364-'Raw Data'!P1364&lt;4), 'Raw Data'!G1364, 0)</f>
        <v/>
      </c>
      <c r="E1371">
        <f>IF(ISBLANK('Raw Data'!J1364), 0, IF(AND(4=MATCH(LARGE('Raw Data'!G1364:J1364, 4), 'Raw Data'!G1364:J1364, 0), 'Raw Data'!P1364-'Raw Data'!O1364&gt;3), 'Raw Data'!J1364, 0))</f>
        <v/>
      </c>
      <c r="F1371">
        <f>IF(ISBLANK('Raw Data'!J1364), 0, IF(AND(3=MATCH(LARGE('Raw Data'!G1364:J1364, 4), 'Raw Data'!G1364:J1364, 0), 'Raw Data'!O1364-'Raw Data'!P1364&gt;3), 'Raw Data'!I1364, 0))</f>
        <v/>
      </c>
      <c r="G1371">
        <f>IF(ISBLANK('Raw Data'!J1364), 0, IF(AND(2=MATCH(LARGE('Raw Data'!G1364:J1364, 4), 'Raw Data'!G1364:J1364, 0), AND('Raw Data'!P1364-'Raw Data'!O1364&lt;4, 'Raw Data'!P1364-'Raw Data'!O1364&gt;0)), 'Raw Data'!H1364, 0))</f>
        <v/>
      </c>
      <c r="H1371">
        <f>IF(ISBLANK('Raw Data'!J1364), 0, IF(AND(1=MATCH(LARGE('Raw Data'!G1364:J1364, 4), 'Raw Data'!G1364:J1364, 0), AND('Raw Data'!O1364-'Raw Data'!P1364&lt;4, 'Raw Data'!O1364-'Raw Data'!P1364&gt;0)), 'Raw Data'!G1364, 0))</f>
        <v/>
      </c>
      <c r="I1371">
        <f>IF(ISBLANK('Raw Data'!J1364), 0, IF(AND(4=MATCH(LARGE('Raw Data'!G1364:J1364, 3), 'Raw Data'!G1364:J1364, 0), 'Raw Data'!P1364-'Raw Data'!O1364&gt;3), 'Raw Data'!J1364, 0))</f>
        <v/>
      </c>
      <c r="J1371">
        <f>IF(ISBLANK('Raw Data'!J1364), 0, IF(AND(3=MATCH(LARGE('Raw Data'!G1364:J1364, 3), 'Raw Data'!G1364:J1364, 0), 'Raw Data'!O1364-'Raw Data'!P1364&gt;3), 'Raw Data'!I1364, 0))</f>
        <v/>
      </c>
      <c r="K1371">
        <f>IF(ISBLANK('Raw Data'!J1364), 0, IF(AND(2=MATCH(LARGE('Raw Data'!G1364:J1364, 3), 'Raw Data'!G1364:J1364, 0), AND('Raw Data'!P1364-'Raw Data'!O1364&lt;4, 'Raw Data'!P1364-'Raw Data'!O1364&gt;0)), 'Raw Data'!H1364, 0))</f>
        <v/>
      </c>
      <c r="L1371">
        <f>IF(ISBLANK('Raw Data'!J1364), 0, IF(AND(1=MATCH(LARGE('Raw Data'!G1364:J1364, 3), 'Raw Data'!G1364:J1364, 0), AND('Raw Data'!O1364-'Raw Data'!P1364&lt;4, 'Raw Data'!O1364-'Raw Data'!P1364&gt;0)), 'Raw Data'!G1364, 0))</f>
        <v/>
      </c>
      <c r="M1371">
        <f>IF(ISBLANK('Raw Data'!J1364), 0, IF(AND(4=MATCH(LARGE('Raw Data'!G1364:J1364, 2), 'Raw Data'!G1364:J1364, 0), 'Raw Data'!P1364-'Raw Data'!O1364&gt;3), 'Raw Data'!J1364, 0))</f>
        <v/>
      </c>
      <c r="N1371">
        <f>IF(ISBLANK('Raw Data'!J1364), 0, IF(AND(3=MATCH(LARGE('Raw Data'!G1364:J1364, 2), 'Raw Data'!G1364:J1364, 0), 'Raw Data'!O1364-'Raw Data'!P1364&gt;3), 'Raw Data'!I1364, 0))</f>
        <v/>
      </c>
      <c r="O1371">
        <f>IF(ISBLANK('Raw Data'!J1364), 0, IF(AND(2=MATCH(LARGE('Raw Data'!G1364:J1364, 2), 'Raw Data'!G1364:J1364, 0), AND('Raw Data'!P1364-'Raw Data'!O1364&lt;4, 'Raw Data'!P1364-'Raw Data'!O1364&gt;0)), 'Raw Data'!H1364, 0))</f>
        <v/>
      </c>
      <c r="P1371">
        <f>IF(ISBLANK('Raw Data'!J1364), 0, IF(AND(1=MATCH(LARGE('Raw Data'!G1364:J1364, 2), 'Raw Data'!G1364:J1364, 0), AND('Raw Data'!O1364-'Raw Data'!P1364&lt;4, 'Raw Data'!O1364-'Raw Data'!P1364&gt;0)), 'Raw Data'!G1364, 0))</f>
        <v/>
      </c>
      <c r="Q1371">
        <f>IF(ISBLANK('Raw Data'!J1364), 0, IF(AND(4=MATCH(LARGE('Raw Data'!G1364:J1364, 1), 'Raw Data'!G1364:J1364, 0), 'Raw Data'!P1364-'Raw Data'!O1364&gt;3), 'Raw Data'!J1364, 0))</f>
        <v/>
      </c>
      <c r="R1371">
        <f>IF(ISBLANK('Raw Data'!J1364), 0, IF(AND(3=MATCH(LARGE('Raw Data'!G1364:J1364, 1), 'Raw Data'!G1364:J1364, 0), 'Raw Data'!O1364-'Raw Data'!P1364&gt;3), 'Raw Data'!I1364, 0))</f>
        <v/>
      </c>
      <c r="S1371">
        <f>IF(AND('Raw Data'!P1364-'Raw Data'!O1364&gt;4, 'Raw Data'!F1364&lt;'Raw Data'!C1364), 'Raw Data'!J1364, 0)</f>
        <v/>
      </c>
      <c r="T1371">
        <f>IF(AND('Raw Data'!O1364-'Raw Data'!P1364&gt;4, 'Raw Data'!F1364&gt;'Raw Data'!C1364), 'Raw Data'!I1364, 0)</f>
        <v/>
      </c>
      <c r="U1371">
        <f>IF(AND('Raw Data'!P1364-'Raw Data'!O1364&lt;3, 'Raw Data'!P1364&gt;'Raw Data'!O1364, 'Raw Data'!F1364&lt;'Raw Data'!C1364), 'Raw Data'!H1364, 0)</f>
        <v/>
      </c>
      <c r="V1371">
        <f>IF(AND('Raw Data'!P1364-'Raw Data'!O1364&lt;3, 'Raw Data'!P1364&gt;'Raw Data'!O1364, 'Raw Data'!F1364&gt;'Raw Data'!C1364), 'Raw Data'!G1364, 0)</f>
        <v/>
      </c>
    </row>
    <row r="1372">
      <c r="A1372">
        <f>IF(AND('Raw Data'!F1365&lt;'Raw Data'!C1365, 'Raw Data'!P1365&gt;'Raw Data'!O1365, 'Raw Data'!P1365-'Raw Data'!O1365&gt;3), 'Raw Data'!J1365, 0)</f>
        <v/>
      </c>
      <c r="B1372">
        <f>IF(AND('Raw Data'!C1365&lt;'Raw Data'!F1365, 'Raw Data'!O1365&gt;'Raw Data'!P1365, 'Raw Data'!O1365-'Raw Data'!P1365&gt;3), 'Raw Data'!I1365, 0)</f>
        <v/>
      </c>
      <c r="C1372">
        <f>IF(AND('Raw Data'!F1365&lt;'Raw Data'!C1365, 'Raw Data'!P1365&gt;'Raw Data'!O1365, 'Raw Data'!P1365-'Raw Data'!O1365&lt;4), 'Raw Data'!H1365, 0)</f>
        <v/>
      </c>
      <c r="D1372">
        <f>IF(AND('Raw Data'!C1365&lt;'Raw Data'!F1365, 'Raw Data'!O1365&gt;'Raw Data'!P1365, 'Raw Data'!O1365-'Raw Data'!P1365&lt;4), 'Raw Data'!G1365, 0)</f>
        <v/>
      </c>
      <c r="E1372">
        <f>IF(ISBLANK('Raw Data'!J1365), 0, IF(AND(4=MATCH(LARGE('Raw Data'!G1365:J1365, 4), 'Raw Data'!G1365:J1365, 0), 'Raw Data'!P1365-'Raw Data'!O1365&gt;3), 'Raw Data'!J1365, 0))</f>
        <v/>
      </c>
      <c r="F1372">
        <f>IF(ISBLANK('Raw Data'!J1365), 0, IF(AND(3=MATCH(LARGE('Raw Data'!G1365:J1365, 4), 'Raw Data'!G1365:J1365, 0), 'Raw Data'!O1365-'Raw Data'!P1365&gt;3), 'Raw Data'!I1365, 0))</f>
        <v/>
      </c>
      <c r="G1372">
        <f>IF(ISBLANK('Raw Data'!J1365), 0, IF(AND(2=MATCH(LARGE('Raw Data'!G1365:J1365, 4), 'Raw Data'!G1365:J1365, 0), AND('Raw Data'!P1365-'Raw Data'!O1365&lt;4, 'Raw Data'!P1365-'Raw Data'!O1365&gt;0)), 'Raw Data'!H1365, 0))</f>
        <v/>
      </c>
      <c r="H1372">
        <f>IF(ISBLANK('Raw Data'!J1365), 0, IF(AND(1=MATCH(LARGE('Raw Data'!G1365:J1365, 4), 'Raw Data'!G1365:J1365, 0), AND('Raw Data'!O1365-'Raw Data'!P1365&lt;4, 'Raw Data'!O1365-'Raw Data'!P1365&gt;0)), 'Raw Data'!G1365, 0))</f>
        <v/>
      </c>
      <c r="I1372">
        <f>IF(ISBLANK('Raw Data'!J1365), 0, IF(AND(4=MATCH(LARGE('Raw Data'!G1365:J1365, 3), 'Raw Data'!G1365:J1365, 0), 'Raw Data'!P1365-'Raw Data'!O1365&gt;3), 'Raw Data'!J1365, 0))</f>
        <v/>
      </c>
      <c r="J1372">
        <f>IF(ISBLANK('Raw Data'!J1365), 0, IF(AND(3=MATCH(LARGE('Raw Data'!G1365:J1365, 3), 'Raw Data'!G1365:J1365, 0), 'Raw Data'!O1365-'Raw Data'!P1365&gt;3), 'Raw Data'!I1365, 0))</f>
        <v/>
      </c>
      <c r="K1372">
        <f>IF(ISBLANK('Raw Data'!J1365), 0, IF(AND(2=MATCH(LARGE('Raw Data'!G1365:J1365, 3), 'Raw Data'!G1365:J1365, 0), AND('Raw Data'!P1365-'Raw Data'!O1365&lt;4, 'Raw Data'!P1365-'Raw Data'!O1365&gt;0)), 'Raw Data'!H1365, 0))</f>
        <v/>
      </c>
      <c r="L1372">
        <f>IF(ISBLANK('Raw Data'!J1365), 0, IF(AND(1=MATCH(LARGE('Raw Data'!G1365:J1365, 3), 'Raw Data'!G1365:J1365, 0), AND('Raw Data'!O1365-'Raw Data'!P1365&lt;4, 'Raw Data'!O1365-'Raw Data'!P1365&gt;0)), 'Raw Data'!G1365, 0))</f>
        <v/>
      </c>
      <c r="M1372">
        <f>IF(ISBLANK('Raw Data'!J1365), 0, IF(AND(4=MATCH(LARGE('Raw Data'!G1365:J1365, 2), 'Raw Data'!G1365:J1365, 0), 'Raw Data'!P1365-'Raw Data'!O1365&gt;3), 'Raw Data'!J1365, 0))</f>
        <v/>
      </c>
      <c r="N1372">
        <f>IF(ISBLANK('Raw Data'!J1365), 0, IF(AND(3=MATCH(LARGE('Raw Data'!G1365:J1365, 2), 'Raw Data'!G1365:J1365, 0), 'Raw Data'!O1365-'Raw Data'!P1365&gt;3), 'Raw Data'!I1365, 0))</f>
        <v/>
      </c>
      <c r="O1372">
        <f>IF(ISBLANK('Raw Data'!J1365), 0, IF(AND(2=MATCH(LARGE('Raw Data'!G1365:J1365, 2), 'Raw Data'!G1365:J1365, 0), AND('Raw Data'!P1365-'Raw Data'!O1365&lt;4, 'Raw Data'!P1365-'Raw Data'!O1365&gt;0)), 'Raw Data'!H1365, 0))</f>
        <v/>
      </c>
      <c r="P1372">
        <f>IF(ISBLANK('Raw Data'!J1365), 0, IF(AND(1=MATCH(LARGE('Raw Data'!G1365:J1365, 2), 'Raw Data'!G1365:J1365, 0), AND('Raw Data'!O1365-'Raw Data'!P1365&lt;4, 'Raw Data'!O1365-'Raw Data'!P1365&gt;0)), 'Raw Data'!G1365, 0))</f>
        <v/>
      </c>
      <c r="Q1372">
        <f>IF(ISBLANK('Raw Data'!J1365), 0, IF(AND(4=MATCH(LARGE('Raw Data'!G1365:J1365, 1), 'Raw Data'!G1365:J1365, 0), 'Raw Data'!P1365-'Raw Data'!O1365&gt;3), 'Raw Data'!J1365, 0))</f>
        <v/>
      </c>
      <c r="R1372">
        <f>IF(ISBLANK('Raw Data'!J1365), 0, IF(AND(3=MATCH(LARGE('Raw Data'!G1365:J1365, 1), 'Raw Data'!G1365:J1365, 0), 'Raw Data'!O1365-'Raw Data'!P1365&gt;3), 'Raw Data'!I1365, 0))</f>
        <v/>
      </c>
      <c r="S1372">
        <f>IF(AND('Raw Data'!P1365-'Raw Data'!O1365&gt;4, 'Raw Data'!F1365&lt;'Raw Data'!C1365), 'Raw Data'!J1365, 0)</f>
        <v/>
      </c>
      <c r="T1372">
        <f>IF(AND('Raw Data'!O1365-'Raw Data'!P1365&gt;4, 'Raw Data'!F1365&gt;'Raw Data'!C1365), 'Raw Data'!I1365, 0)</f>
        <v/>
      </c>
      <c r="U1372">
        <f>IF(AND('Raw Data'!P1365-'Raw Data'!O1365&lt;3, 'Raw Data'!P1365&gt;'Raw Data'!O1365, 'Raw Data'!F1365&lt;'Raw Data'!C1365), 'Raw Data'!H1365, 0)</f>
        <v/>
      </c>
      <c r="V1372">
        <f>IF(AND('Raw Data'!P1365-'Raw Data'!O1365&lt;3, 'Raw Data'!P1365&gt;'Raw Data'!O1365, 'Raw Data'!F1365&gt;'Raw Data'!C1365), 'Raw Data'!G1365, 0)</f>
        <v/>
      </c>
    </row>
    <row r="1373">
      <c r="A1373">
        <f>IF(AND('Raw Data'!F1366&lt;'Raw Data'!C1366, 'Raw Data'!P1366&gt;'Raw Data'!O1366, 'Raw Data'!P1366-'Raw Data'!O1366&gt;3), 'Raw Data'!J1366, 0)</f>
        <v/>
      </c>
      <c r="B1373">
        <f>IF(AND('Raw Data'!C1366&lt;'Raw Data'!F1366, 'Raw Data'!O1366&gt;'Raw Data'!P1366, 'Raw Data'!O1366-'Raw Data'!P1366&gt;3), 'Raw Data'!I1366, 0)</f>
        <v/>
      </c>
      <c r="C1373">
        <f>IF(AND('Raw Data'!F1366&lt;'Raw Data'!C1366, 'Raw Data'!P1366&gt;'Raw Data'!O1366, 'Raw Data'!P1366-'Raw Data'!O1366&lt;4), 'Raw Data'!H1366, 0)</f>
        <v/>
      </c>
      <c r="D1373">
        <f>IF(AND('Raw Data'!C1366&lt;'Raw Data'!F1366, 'Raw Data'!O1366&gt;'Raw Data'!P1366, 'Raw Data'!O1366-'Raw Data'!P1366&lt;4), 'Raw Data'!G1366, 0)</f>
        <v/>
      </c>
      <c r="E1373">
        <f>IF(ISBLANK('Raw Data'!J1366), 0, IF(AND(4=MATCH(LARGE('Raw Data'!G1366:J1366, 4), 'Raw Data'!G1366:J1366, 0), 'Raw Data'!P1366-'Raw Data'!O1366&gt;3), 'Raw Data'!J1366, 0))</f>
        <v/>
      </c>
      <c r="F1373">
        <f>IF(ISBLANK('Raw Data'!J1366), 0, IF(AND(3=MATCH(LARGE('Raw Data'!G1366:J1366, 4), 'Raw Data'!G1366:J1366, 0), 'Raw Data'!O1366-'Raw Data'!P1366&gt;3), 'Raw Data'!I1366, 0))</f>
        <v/>
      </c>
      <c r="G1373">
        <f>IF(ISBLANK('Raw Data'!J1366), 0, IF(AND(2=MATCH(LARGE('Raw Data'!G1366:J1366, 4), 'Raw Data'!G1366:J1366, 0), AND('Raw Data'!P1366-'Raw Data'!O1366&lt;4, 'Raw Data'!P1366-'Raw Data'!O1366&gt;0)), 'Raw Data'!H1366, 0))</f>
        <v/>
      </c>
      <c r="H1373">
        <f>IF(ISBLANK('Raw Data'!J1366), 0, IF(AND(1=MATCH(LARGE('Raw Data'!G1366:J1366, 4), 'Raw Data'!G1366:J1366, 0), AND('Raw Data'!O1366-'Raw Data'!P1366&lt;4, 'Raw Data'!O1366-'Raw Data'!P1366&gt;0)), 'Raw Data'!G1366, 0))</f>
        <v/>
      </c>
      <c r="I1373">
        <f>IF(ISBLANK('Raw Data'!J1366), 0, IF(AND(4=MATCH(LARGE('Raw Data'!G1366:J1366, 3), 'Raw Data'!G1366:J1366, 0), 'Raw Data'!P1366-'Raw Data'!O1366&gt;3), 'Raw Data'!J1366, 0))</f>
        <v/>
      </c>
      <c r="J1373">
        <f>IF(ISBLANK('Raw Data'!J1366), 0, IF(AND(3=MATCH(LARGE('Raw Data'!G1366:J1366, 3), 'Raw Data'!G1366:J1366, 0), 'Raw Data'!O1366-'Raw Data'!P1366&gt;3), 'Raw Data'!I1366, 0))</f>
        <v/>
      </c>
      <c r="K1373">
        <f>IF(ISBLANK('Raw Data'!J1366), 0, IF(AND(2=MATCH(LARGE('Raw Data'!G1366:J1366, 3), 'Raw Data'!G1366:J1366, 0), AND('Raw Data'!P1366-'Raw Data'!O1366&lt;4, 'Raw Data'!P1366-'Raw Data'!O1366&gt;0)), 'Raw Data'!H1366, 0))</f>
        <v/>
      </c>
      <c r="L1373">
        <f>IF(ISBLANK('Raw Data'!J1366), 0, IF(AND(1=MATCH(LARGE('Raw Data'!G1366:J1366, 3), 'Raw Data'!G1366:J1366, 0), AND('Raw Data'!O1366-'Raw Data'!P1366&lt;4, 'Raw Data'!O1366-'Raw Data'!P1366&gt;0)), 'Raw Data'!G1366, 0))</f>
        <v/>
      </c>
      <c r="M1373">
        <f>IF(ISBLANK('Raw Data'!J1366), 0, IF(AND(4=MATCH(LARGE('Raw Data'!G1366:J1366, 2), 'Raw Data'!G1366:J1366, 0), 'Raw Data'!P1366-'Raw Data'!O1366&gt;3), 'Raw Data'!J1366, 0))</f>
        <v/>
      </c>
      <c r="N1373">
        <f>IF(ISBLANK('Raw Data'!J1366), 0, IF(AND(3=MATCH(LARGE('Raw Data'!G1366:J1366, 2), 'Raw Data'!G1366:J1366, 0), 'Raw Data'!O1366-'Raw Data'!P1366&gt;3), 'Raw Data'!I1366, 0))</f>
        <v/>
      </c>
      <c r="O1373">
        <f>IF(ISBLANK('Raw Data'!J1366), 0, IF(AND(2=MATCH(LARGE('Raw Data'!G1366:J1366, 2), 'Raw Data'!G1366:J1366, 0), AND('Raw Data'!P1366-'Raw Data'!O1366&lt;4, 'Raw Data'!P1366-'Raw Data'!O1366&gt;0)), 'Raw Data'!H1366, 0))</f>
        <v/>
      </c>
      <c r="P1373">
        <f>IF(ISBLANK('Raw Data'!J1366), 0, IF(AND(1=MATCH(LARGE('Raw Data'!G1366:J1366, 2), 'Raw Data'!G1366:J1366, 0), AND('Raw Data'!O1366-'Raw Data'!P1366&lt;4, 'Raw Data'!O1366-'Raw Data'!P1366&gt;0)), 'Raw Data'!G1366, 0))</f>
        <v/>
      </c>
      <c r="Q1373">
        <f>IF(ISBLANK('Raw Data'!J1366), 0, IF(AND(4=MATCH(LARGE('Raw Data'!G1366:J1366, 1), 'Raw Data'!G1366:J1366, 0), 'Raw Data'!P1366-'Raw Data'!O1366&gt;3), 'Raw Data'!J1366, 0))</f>
        <v/>
      </c>
      <c r="R1373">
        <f>IF(ISBLANK('Raw Data'!J1366), 0, IF(AND(3=MATCH(LARGE('Raw Data'!G1366:J1366, 1), 'Raw Data'!G1366:J1366, 0), 'Raw Data'!O1366-'Raw Data'!P1366&gt;3), 'Raw Data'!I1366, 0))</f>
        <v/>
      </c>
      <c r="S1373">
        <f>IF(AND('Raw Data'!P1366-'Raw Data'!O1366&gt;4, 'Raw Data'!F1366&lt;'Raw Data'!C1366), 'Raw Data'!J1366, 0)</f>
        <v/>
      </c>
      <c r="T1373">
        <f>IF(AND('Raw Data'!O1366-'Raw Data'!P1366&gt;4, 'Raw Data'!F1366&gt;'Raw Data'!C1366), 'Raw Data'!I1366, 0)</f>
        <v/>
      </c>
      <c r="U1373">
        <f>IF(AND('Raw Data'!P1366-'Raw Data'!O1366&lt;3, 'Raw Data'!P1366&gt;'Raw Data'!O1366, 'Raw Data'!F1366&lt;'Raw Data'!C1366), 'Raw Data'!H1366, 0)</f>
        <v/>
      </c>
      <c r="V1373">
        <f>IF(AND('Raw Data'!P1366-'Raw Data'!O1366&lt;3, 'Raw Data'!P1366&gt;'Raw Data'!O1366, 'Raw Data'!F1366&gt;'Raw Data'!C1366), 'Raw Data'!G1366, 0)</f>
        <v/>
      </c>
    </row>
    <row r="1374">
      <c r="A1374">
        <f>IF(AND('Raw Data'!F1367&lt;'Raw Data'!C1367, 'Raw Data'!P1367&gt;'Raw Data'!O1367, 'Raw Data'!P1367-'Raw Data'!O1367&gt;3), 'Raw Data'!J1367, 0)</f>
        <v/>
      </c>
      <c r="B1374">
        <f>IF(AND('Raw Data'!C1367&lt;'Raw Data'!F1367, 'Raw Data'!O1367&gt;'Raw Data'!P1367, 'Raw Data'!O1367-'Raw Data'!P1367&gt;3), 'Raw Data'!I1367, 0)</f>
        <v/>
      </c>
      <c r="C1374">
        <f>IF(AND('Raw Data'!F1367&lt;'Raw Data'!C1367, 'Raw Data'!P1367&gt;'Raw Data'!O1367, 'Raw Data'!P1367-'Raw Data'!O1367&lt;4), 'Raw Data'!H1367, 0)</f>
        <v/>
      </c>
      <c r="D1374">
        <f>IF(AND('Raw Data'!C1367&lt;'Raw Data'!F1367, 'Raw Data'!O1367&gt;'Raw Data'!P1367, 'Raw Data'!O1367-'Raw Data'!P1367&lt;4), 'Raw Data'!G1367, 0)</f>
        <v/>
      </c>
      <c r="E1374">
        <f>IF(ISBLANK('Raw Data'!J1367), 0, IF(AND(4=MATCH(LARGE('Raw Data'!G1367:J1367, 4), 'Raw Data'!G1367:J1367, 0), 'Raw Data'!P1367-'Raw Data'!O1367&gt;3), 'Raw Data'!J1367, 0))</f>
        <v/>
      </c>
      <c r="F1374">
        <f>IF(ISBLANK('Raw Data'!J1367), 0, IF(AND(3=MATCH(LARGE('Raw Data'!G1367:J1367, 4), 'Raw Data'!G1367:J1367, 0), 'Raw Data'!O1367-'Raw Data'!P1367&gt;3), 'Raw Data'!I1367, 0))</f>
        <v/>
      </c>
      <c r="G1374">
        <f>IF(ISBLANK('Raw Data'!J1367), 0, IF(AND(2=MATCH(LARGE('Raw Data'!G1367:J1367, 4), 'Raw Data'!G1367:J1367, 0), AND('Raw Data'!P1367-'Raw Data'!O1367&lt;4, 'Raw Data'!P1367-'Raw Data'!O1367&gt;0)), 'Raw Data'!H1367, 0))</f>
        <v/>
      </c>
      <c r="H1374">
        <f>IF(ISBLANK('Raw Data'!J1367), 0, IF(AND(1=MATCH(LARGE('Raw Data'!G1367:J1367, 4), 'Raw Data'!G1367:J1367, 0), AND('Raw Data'!O1367-'Raw Data'!P1367&lt;4, 'Raw Data'!O1367-'Raw Data'!P1367&gt;0)), 'Raw Data'!G1367, 0))</f>
        <v/>
      </c>
      <c r="I1374">
        <f>IF(ISBLANK('Raw Data'!J1367), 0, IF(AND(4=MATCH(LARGE('Raw Data'!G1367:J1367, 3), 'Raw Data'!G1367:J1367, 0), 'Raw Data'!P1367-'Raw Data'!O1367&gt;3), 'Raw Data'!J1367, 0))</f>
        <v/>
      </c>
      <c r="J1374">
        <f>IF(ISBLANK('Raw Data'!J1367), 0, IF(AND(3=MATCH(LARGE('Raw Data'!G1367:J1367, 3), 'Raw Data'!G1367:J1367, 0), 'Raw Data'!O1367-'Raw Data'!P1367&gt;3), 'Raw Data'!I1367, 0))</f>
        <v/>
      </c>
      <c r="K1374">
        <f>IF(ISBLANK('Raw Data'!J1367), 0, IF(AND(2=MATCH(LARGE('Raw Data'!G1367:J1367, 3), 'Raw Data'!G1367:J1367, 0), AND('Raw Data'!P1367-'Raw Data'!O1367&lt;4, 'Raw Data'!P1367-'Raw Data'!O1367&gt;0)), 'Raw Data'!H1367, 0))</f>
        <v/>
      </c>
      <c r="L1374">
        <f>IF(ISBLANK('Raw Data'!J1367), 0, IF(AND(1=MATCH(LARGE('Raw Data'!G1367:J1367, 3), 'Raw Data'!G1367:J1367, 0), AND('Raw Data'!O1367-'Raw Data'!P1367&lt;4, 'Raw Data'!O1367-'Raw Data'!P1367&gt;0)), 'Raw Data'!G1367, 0))</f>
        <v/>
      </c>
      <c r="M1374">
        <f>IF(ISBLANK('Raw Data'!J1367), 0, IF(AND(4=MATCH(LARGE('Raw Data'!G1367:J1367, 2), 'Raw Data'!G1367:J1367, 0), 'Raw Data'!P1367-'Raw Data'!O1367&gt;3), 'Raw Data'!J1367, 0))</f>
        <v/>
      </c>
      <c r="N1374">
        <f>IF(ISBLANK('Raw Data'!J1367), 0, IF(AND(3=MATCH(LARGE('Raw Data'!G1367:J1367, 2), 'Raw Data'!G1367:J1367, 0), 'Raw Data'!O1367-'Raw Data'!P1367&gt;3), 'Raw Data'!I1367, 0))</f>
        <v/>
      </c>
      <c r="O1374">
        <f>IF(ISBLANK('Raw Data'!J1367), 0, IF(AND(2=MATCH(LARGE('Raw Data'!G1367:J1367, 2), 'Raw Data'!G1367:J1367, 0), AND('Raw Data'!P1367-'Raw Data'!O1367&lt;4, 'Raw Data'!P1367-'Raw Data'!O1367&gt;0)), 'Raw Data'!H1367, 0))</f>
        <v/>
      </c>
      <c r="P1374">
        <f>IF(ISBLANK('Raw Data'!J1367), 0, IF(AND(1=MATCH(LARGE('Raw Data'!G1367:J1367, 2), 'Raw Data'!G1367:J1367, 0), AND('Raw Data'!O1367-'Raw Data'!P1367&lt;4, 'Raw Data'!O1367-'Raw Data'!P1367&gt;0)), 'Raw Data'!G1367, 0))</f>
        <v/>
      </c>
      <c r="Q1374">
        <f>IF(ISBLANK('Raw Data'!J1367), 0, IF(AND(4=MATCH(LARGE('Raw Data'!G1367:J1367, 1), 'Raw Data'!G1367:J1367, 0), 'Raw Data'!P1367-'Raw Data'!O1367&gt;3), 'Raw Data'!J1367, 0))</f>
        <v/>
      </c>
      <c r="R1374">
        <f>IF(ISBLANK('Raw Data'!J1367), 0, IF(AND(3=MATCH(LARGE('Raw Data'!G1367:J1367, 1), 'Raw Data'!G1367:J1367, 0), 'Raw Data'!O1367-'Raw Data'!P1367&gt;3), 'Raw Data'!I1367, 0))</f>
        <v/>
      </c>
      <c r="S1374">
        <f>IF(AND('Raw Data'!P1367-'Raw Data'!O1367&gt;4, 'Raw Data'!F1367&lt;'Raw Data'!C1367), 'Raw Data'!J1367, 0)</f>
        <v/>
      </c>
      <c r="T1374">
        <f>IF(AND('Raw Data'!O1367-'Raw Data'!P1367&gt;4, 'Raw Data'!F1367&gt;'Raw Data'!C1367), 'Raw Data'!I1367, 0)</f>
        <v/>
      </c>
      <c r="U1374">
        <f>IF(AND('Raw Data'!P1367-'Raw Data'!O1367&lt;3, 'Raw Data'!P1367&gt;'Raw Data'!O1367, 'Raw Data'!F1367&lt;'Raw Data'!C1367), 'Raw Data'!H1367, 0)</f>
        <v/>
      </c>
      <c r="V1374">
        <f>IF(AND('Raw Data'!P1367-'Raw Data'!O1367&lt;3, 'Raw Data'!P1367&gt;'Raw Data'!O1367, 'Raw Data'!F1367&gt;'Raw Data'!C1367), 'Raw Data'!G1367, 0)</f>
        <v/>
      </c>
    </row>
    <row r="1375">
      <c r="A1375">
        <f>IF(AND('Raw Data'!F1368&lt;'Raw Data'!C1368, 'Raw Data'!P1368&gt;'Raw Data'!O1368, 'Raw Data'!P1368-'Raw Data'!O1368&gt;3), 'Raw Data'!J1368, 0)</f>
        <v/>
      </c>
      <c r="B1375">
        <f>IF(AND('Raw Data'!C1368&lt;'Raw Data'!F1368, 'Raw Data'!O1368&gt;'Raw Data'!P1368, 'Raw Data'!O1368-'Raw Data'!P1368&gt;3), 'Raw Data'!I1368, 0)</f>
        <v/>
      </c>
      <c r="C1375">
        <f>IF(AND('Raw Data'!F1368&lt;'Raw Data'!C1368, 'Raw Data'!P1368&gt;'Raw Data'!O1368, 'Raw Data'!P1368-'Raw Data'!O1368&lt;4), 'Raw Data'!H1368, 0)</f>
        <v/>
      </c>
      <c r="D1375">
        <f>IF(AND('Raw Data'!C1368&lt;'Raw Data'!F1368, 'Raw Data'!O1368&gt;'Raw Data'!P1368, 'Raw Data'!O1368-'Raw Data'!P1368&lt;4), 'Raw Data'!G1368, 0)</f>
        <v/>
      </c>
      <c r="E1375">
        <f>IF(ISBLANK('Raw Data'!J1368), 0, IF(AND(4=MATCH(LARGE('Raw Data'!G1368:J1368, 4), 'Raw Data'!G1368:J1368, 0), 'Raw Data'!P1368-'Raw Data'!O1368&gt;3), 'Raw Data'!J1368, 0))</f>
        <v/>
      </c>
      <c r="F1375">
        <f>IF(ISBLANK('Raw Data'!J1368), 0, IF(AND(3=MATCH(LARGE('Raw Data'!G1368:J1368, 4), 'Raw Data'!G1368:J1368, 0), 'Raw Data'!O1368-'Raw Data'!P1368&gt;3), 'Raw Data'!I1368, 0))</f>
        <v/>
      </c>
      <c r="G1375">
        <f>IF(ISBLANK('Raw Data'!J1368), 0, IF(AND(2=MATCH(LARGE('Raw Data'!G1368:J1368, 4), 'Raw Data'!G1368:J1368, 0), AND('Raw Data'!P1368-'Raw Data'!O1368&lt;4, 'Raw Data'!P1368-'Raw Data'!O1368&gt;0)), 'Raw Data'!H1368, 0))</f>
        <v/>
      </c>
      <c r="H1375">
        <f>IF(ISBLANK('Raw Data'!J1368), 0, IF(AND(1=MATCH(LARGE('Raw Data'!G1368:J1368, 4), 'Raw Data'!G1368:J1368, 0), AND('Raw Data'!O1368-'Raw Data'!P1368&lt;4, 'Raw Data'!O1368-'Raw Data'!P1368&gt;0)), 'Raw Data'!G1368, 0))</f>
        <v/>
      </c>
      <c r="I1375">
        <f>IF(ISBLANK('Raw Data'!J1368), 0, IF(AND(4=MATCH(LARGE('Raw Data'!G1368:J1368, 3), 'Raw Data'!G1368:J1368, 0), 'Raw Data'!P1368-'Raw Data'!O1368&gt;3), 'Raw Data'!J1368, 0))</f>
        <v/>
      </c>
      <c r="J1375">
        <f>IF(ISBLANK('Raw Data'!J1368), 0, IF(AND(3=MATCH(LARGE('Raw Data'!G1368:J1368, 3), 'Raw Data'!G1368:J1368, 0), 'Raw Data'!O1368-'Raw Data'!P1368&gt;3), 'Raw Data'!I1368, 0))</f>
        <v/>
      </c>
      <c r="K1375">
        <f>IF(ISBLANK('Raw Data'!J1368), 0, IF(AND(2=MATCH(LARGE('Raw Data'!G1368:J1368, 3), 'Raw Data'!G1368:J1368, 0), AND('Raw Data'!P1368-'Raw Data'!O1368&lt;4, 'Raw Data'!P1368-'Raw Data'!O1368&gt;0)), 'Raw Data'!H1368, 0))</f>
        <v/>
      </c>
      <c r="L1375">
        <f>IF(ISBLANK('Raw Data'!J1368), 0, IF(AND(1=MATCH(LARGE('Raw Data'!G1368:J1368, 3), 'Raw Data'!G1368:J1368, 0), AND('Raw Data'!O1368-'Raw Data'!P1368&lt;4, 'Raw Data'!O1368-'Raw Data'!P1368&gt;0)), 'Raw Data'!G1368, 0))</f>
        <v/>
      </c>
      <c r="M1375">
        <f>IF(ISBLANK('Raw Data'!J1368), 0, IF(AND(4=MATCH(LARGE('Raw Data'!G1368:J1368, 2), 'Raw Data'!G1368:J1368, 0), 'Raw Data'!P1368-'Raw Data'!O1368&gt;3), 'Raw Data'!J1368, 0))</f>
        <v/>
      </c>
      <c r="N1375">
        <f>IF(ISBLANK('Raw Data'!J1368), 0, IF(AND(3=MATCH(LARGE('Raw Data'!G1368:J1368, 2), 'Raw Data'!G1368:J1368, 0), 'Raw Data'!O1368-'Raw Data'!P1368&gt;3), 'Raw Data'!I1368, 0))</f>
        <v/>
      </c>
      <c r="O1375">
        <f>IF(ISBLANK('Raw Data'!J1368), 0, IF(AND(2=MATCH(LARGE('Raw Data'!G1368:J1368, 2), 'Raw Data'!G1368:J1368, 0), AND('Raw Data'!P1368-'Raw Data'!O1368&lt;4, 'Raw Data'!P1368-'Raw Data'!O1368&gt;0)), 'Raw Data'!H1368, 0))</f>
        <v/>
      </c>
      <c r="P1375">
        <f>IF(ISBLANK('Raw Data'!J1368), 0, IF(AND(1=MATCH(LARGE('Raw Data'!G1368:J1368, 2), 'Raw Data'!G1368:J1368, 0), AND('Raw Data'!O1368-'Raw Data'!P1368&lt;4, 'Raw Data'!O1368-'Raw Data'!P1368&gt;0)), 'Raw Data'!G1368, 0))</f>
        <v/>
      </c>
      <c r="Q1375">
        <f>IF(ISBLANK('Raw Data'!J1368), 0, IF(AND(4=MATCH(LARGE('Raw Data'!G1368:J1368, 1), 'Raw Data'!G1368:J1368, 0), 'Raw Data'!P1368-'Raw Data'!O1368&gt;3), 'Raw Data'!J1368, 0))</f>
        <v/>
      </c>
      <c r="R1375">
        <f>IF(ISBLANK('Raw Data'!J1368), 0, IF(AND(3=MATCH(LARGE('Raw Data'!G1368:J1368, 1), 'Raw Data'!G1368:J1368, 0), 'Raw Data'!O1368-'Raw Data'!P1368&gt;3), 'Raw Data'!I1368, 0))</f>
        <v/>
      </c>
      <c r="S1375">
        <f>IF(AND('Raw Data'!P1368-'Raw Data'!O1368&gt;4, 'Raw Data'!F1368&lt;'Raw Data'!C1368), 'Raw Data'!J1368, 0)</f>
        <v/>
      </c>
      <c r="T1375">
        <f>IF(AND('Raw Data'!O1368-'Raw Data'!P1368&gt;4, 'Raw Data'!F1368&gt;'Raw Data'!C1368), 'Raw Data'!I1368, 0)</f>
        <v/>
      </c>
      <c r="U1375">
        <f>IF(AND('Raw Data'!P1368-'Raw Data'!O1368&lt;3, 'Raw Data'!P1368&gt;'Raw Data'!O1368, 'Raw Data'!F1368&lt;'Raw Data'!C1368), 'Raw Data'!H1368, 0)</f>
        <v/>
      </c>
      <c r="V1375">
        <f>IF(AND('Raw Data'!P1368-'Raw Data'!O1368&lt;3, 'Raw Data'!P1368&gt;'Raw Data'!O1368, 'Raw Data'!F1368&gt;'Raw Data'!C1368), 'Raw Data'!G1368, 0)</f>
        <v/>
      </c>
    </row>
    <row r="1376">
      <c r="A1376">
        <f>IF(AND('Raw Data'!F1369&lt;'Raw Data'!C1369, 'Raw Data'!P1369&gt;'Raw Data'!O1369, 'Raw Data'!P1369-'Raw Data'!O1369&gt;3), 'Raw Data'!J1369, 0)</f>
        <v/>
      </c>
      <c r="B1376">
        <f>IF(AND('Raw Data'!C1369&lt;'Raw Data'!F1369, 'Raw Data'!O1369&gt;'Raw Data'!P1369, 'Raw Data'!O1369-'Raw Data'!P1369&gt;3), 'Raw Data'!I1369, 0)</f>
        <v/>
      </c>
      <c r="C1376">
        <f>IF(AND('Raw Data'!F1369&lt;'Raw Data'!C1369, 'Raw Data'!P1369&gt;'Raw Data'!O1369, 'Raw Data'!P1369-'Raw Data'!O1369&lt;4), 'Raw Data'!H1369, 0)</f>
        <v/>
      </c>
      <c r="D1376">
        <f>IF(AND('Raw Data'!C1369&lt;'Raw Data'!F1369, 'Raw Data'!O1369&gt;'Raw Data'!P1369, 'Raw Data'!O1369-'Raw Data'!P1369&lt;4), 'Raw Data'!G1369, 0)</f>
        <v/>
      </c>
      <c r="E1376">
        <f>IF(ISBLANK('Raw Data'!J1369), 0, IF(AND(4=MATCH(LARGE('Raw Data'!G1369:J1369, 4), 'Raw Data'!G1369:J1369, 0), 'Raw Data'!P1369-'Raw Data'!O1369&gt;3), 'Raw Data'!J1369, 0))</f>
        <v/>
      </c>
      <c r="F1376">
        <f>IF(ISBLANK('Raw Data'!J1369), 0, IF(AND(3=MATCH(LARGE('Raw Data'!G1369:J1369, 4), 'Raw Data'!G1369:J1369, 0), 'Raw Data'!O1369-'Raw Data'!P1369&gt;3), 'Raw Data'!I1369, 0))</f>
        <v/>
      </c>
      <c r="G1376">
        <f>IF(ISBLANK('Raw Data'!J1369), 0, IF(AND(2=MATCH(LARGE('Raw Data'!G1369:J1369, 4), 'Raw Data'!G1369:J1369, 0), AND('Raw Data'!P1369-'Raw Data'!O1369&lt;4, 'Raw Data'!P1369-'Raw Data'!O1369&gt;0)), 'Raw Data'!H1369, 0))</f>
        <v/>
      </c>
      <c r="H1376">
        <f>IF(ISBLANK('Raw Data'!J1369), 0, IF(AND(1=MATCH(LARGE('Raw Data'!G1369:J1369, 4), 'Raw Data'!G1369:J1369, 0), AND('Raw Data'!O1369-'Raw Data'!P1369&lt;4, 'Raw Data'!O1369-'Raw Data'!P1369&gt;0)), 'Raw Data'!G1369, 0))</f>
        <v/>
      </c>
      <c r="I1376">
        <f>IF(ISBLANK('Raw Data'!J1369), 0, IF(AND(4=MATCH(LARGE('Raw Data'!G1369:J1369, 3), 'Raw Data'!G1369:J1369, 0), 'Raw Data'!P1369-'Raw Data'!O1369&gt;3), 'Raw Data'!J1369, 0))</f>
        <v/>
      </c>
      <c r="J1376">
        <f>IF(ISBLANK('Raw Data'!J1369), 0, IF(AND(3=MATCH(LARGE('Raw Data'!G1369:J1369, 3), 'Raw Data'!G1369:J1369, 0), 'Raw Data'!O1369-'Raw Data'!P1369&gt;3), 'Raw Data'!I1369, 0))</f>
        <v/>
      </c>
      <c r="K1376">
        <f>IF(ISBLANK('Raw Data'!J1369), 0, IF(AND(2=MATCH(LARGE('Raw Data'!G1369:J1369, 3), 'Raw Data'!G1369:J1369, 0), AND('Raw Data'!P1369-'Raw Data'!O1369&lt;4, 'Raw Data'!P1369-'Raw Data'!O1369&gt;0)), 'Raw Data'!H1369, 0))</f>
        <v/>
      </c>
      <c r="L1376">
        <f>IF(ISBLANK('Raw Data'!J1369), 0, IF(AND(1=MATCH(LARGE('Raw Data'!G1369:J1369, 3), 'Raw Data'!G1369:J1369, 0), AND('Raw Data'!O1369-'Raw Data'!P1369&lt;4, 'Raw Data'!O1369-'Raw Data'!P1369&gt;0)), 'Raw Data'!G1369, 0))</f>
        <v/>
      </c>
      <c r="M1376">
        <f>IF(ISBLANK('Raw Data'!J1369), 0, IF(AND(4=MATCH(LARGE('Raw Data'!G1369:J1369, 2), 'Raw Data'!G1369:J1369, 0), 'Raw Data'!P1369-'Raw Data'!O1369&gt;3), 'Raw Data'!J1369, 0))</f>
        <v/>
      </c>
      <c r="N1376">
        <f>IF(ISBLANK('Raw Data'!J1369), 0, IF(AND(3=MATCH(LARGE('Raw Data'!G1369:J1369, 2), 'Raw Data'!G1369:J1369, 0), 'Raw Data'!O1369-'Raw Data'!P1369&gt;3), 'Raw Data'!I1369, 0))</f>
        <v/>
      </c>
      <c r="O1376">
        <f>IF(ISBLANK('Raw Data'!J1369), 0, IF(AND(2=MATCH(LARGE('Raw Data'!G1369:J1369, 2), 'Raw Data'!G1369:J1369, 0), AND('Raw Data'!P1369-'Raw Data'!O1369&lt;4, 'Raw Data'!P1369-'Raw Data'!O1369&gt;0)), 'Raw Data'!H1369, 0))</f>
        <v/>
      </c>
      <c r="P1376">
        <f>IF(ISBLANK('Raw Data'!J1369), 0, IF(AND(1=MATCH(LARGE('Raw Data'!G1369:J1369, 2), 'Raw Data'!G1369:J1369, 0), AND('Raw Data'!O1369-'Raw Data'!P1369&lt;4, 'Raw Data'!O1369-'Raw Data'!P1369&gt;0)), 'Raw Data'!G1369, 0))</f>
        <v/>
      </c>
      <c r="Q1376">
        <f>IF(ISBLANK('Raw Data'!J1369), 0, IF(AND(4=MATCH(LARGE('Raw Data'!G1369:J1369, 1), 'Raw Data'!G1369:J1369, 0), 'Raw Data'!P1369-'Raw Data'!O1369&gt;3), 'Raw Data'!J1369, 0))</f>
        <v/>
      </c>
      <c r="R1376">
        <f>IF(ISBLANK('Raw Data'!J1369), 0, IF(AND(3=MATCH(LARGE('Raw Data'!G1369:J1369, 1), 'Raw Data'!G1369:J1369, 0), 'Raw Data'!O1369-'Raw Data'!P1369&gt;3), 'Raw Data'!I1369, 0))</f>
        <v/>
      </c>
      <c r="S1376">
        <f>IF(AND('Raw Data'!P1369-'Raw Data'!O1369&gt;4, 'Raw Data'!F1369&lt;'Raw Data'!C1369), 'Raw Data'!J1369, 0)</f>
        <v/>
      </c>
      <c r="T1376">
        <f>IF(AND('Raw Data'!O1369-'Raw Data'!P1369&gt;4, 'Raw Data'!F1369&gt;'Raw Data'!C1369), 'Raw Data'!I1369, 0)</f>
        <v/>
      </c>
      <c r="U1376">
        <f>IF(AND('Raw Data'!P1369-'Raw Data'!O1369&lt;3, 'Raw Data'!P1369&gt;'Raw Data'!O1369, 'Raw Data'!F1369&lt;'Raw Data'!C1369), 'Raw Data'!H1369, 0)</f>
        <v/>
      </c>
      <c r="V1376">
        <f>IF(AND('Raw Data'!P1369-'Raw Data'!O1369&lt;3, 'Raw Data'!P1369&gt;'Raw Data'!O1369, 'Raw Data'!F1369&gt;'Raw Data'!C1369), 'Raw Data'!G1369, 0)</f>
        <v/>
      </c>
    </row>
    <row r="1377">
      <c r="A1377">
        <f>IF(AND('Raw Data'!F1370&lt;'Raw Data'!C1370, 'Raw Data'!P1370&gt;'Raw Data'!O1370, 'Raw Data'!P1370-'Raw Data'!O1370&gt;3), 'Raw Data'!J1370, 0)</f>
        <v/>
      </c>
      <c r="B1377">
        <f>IF(AND('Raw Data'!C1370&lt;'Raw Data'!F1370, 'Raw Data'!O1370&gt;'Raw Data'!P1370, 'Raw Data'!O1370-'Raw Data'!P1370&gt;3), 'Raw Data'!I1370, 0)</f>
        <v/>
      </c>
      <c r="C1377">
        <f>IF(AND('Raw Data'!F1370&lt;'Raw Data'!C1370, 'Raw Data'!P1370&gt;'Raw Data'!O1370, 'Raw Data'!P1370-'Raw Data'!O1370&lt;4), 'Raw Data'!H1370, 0)</f>
        <v/>
      </c>
      <c r="D1377">
        <f>IF(AND('Raw Data'!C1370&lt;'Raw Data'!F1370, 'Raw Data'!O1370&gt;'Raw Data'!P1370, 'Raw Data'!O1370-'Raw Data'!P1370&lt;4), 'Raw Data'!G1370, 0)</f>
        <v/>
      </c>
      <c r="E1377">
        <f>IF(ISBLANK('Raw Data'!J1370), 0, IF(AND(4=MATCH(LARGE('Raw Data'!G1370:J1370, 4), 'Raw Data'!G1370:J1370, 0), 'Raw Data'!P1370-'Raw Data'!O1370&gt;3), 'Raw Data'!J1370, 0))</f>
        <v/>
      </c>
      <c r="F1377">
        <f>IF(ISBLANK('Raw Data'!J1370), 0, IF(AND(3=MATCH(LARGE('Raw Data'!G1370:J1370, 4), 'Raw Data'!G1370:J1370, 0), 'Raw Data'!O1370-'Raw Data'!P1370&gt;3), 'Raw Data'!I1370, 0))</f>
        <v/>
      </c>
      <c r="G1377">
        <f>IF(ISBLANK('Raw Data'!J1370), 0, IF(AND(2=MATCH(LARGE('Raw Data'!G1370:J1370, 4), 'Raw Data'!G1370:J1370, 0), AND('Raw Data'!P1370-'Raw Data'!O1370&lt;4, 'Raw Data'!P1370-'Raw Data'!O1370&gt;0)), 'Raw Data'!H1370, 0))</f>
        <v/>
      </c>
      <c r="H1377">
        <f>IF(ISBLANK('Raw Data'!J1370), 0, IF(AND(1=MATCH(LARGE('Raw Data'!G1370:J1370, 4), 'Raw Data'!G1370:J1370, 0), AND('Raw Data'!O1370-'Raw Data'!P1370&lt;4, 'Raw Data'!O1370-'Raw Data'!P1370&gt;0)), 'Raw Data'!G1370, 0))</f>
        <v/>
      </c>
      <c r="I1377">
        <f>IF(ISBLANK('Raw Data'!J1370), 0, IF(AND(4=MATCH(LARGE('Raw Data'!G1370:J1370, 3), 'Raw Data'!G1370:J1370, 0), 'Raw Data'!P1370-'Raw Data'!O1370&gt;3), 'Raw Data'!J1370, 0))</f>
        <v/>
      </c>
      <c r="J1377">
        <f>IF(ISBLANK('Raw Data'!J1370), 0, IF(AND(3=MATCH(LARGE('Raw Data'!G1370:J1370, 3), 'Raw Data'!G1370:J1370, 0), 'Raw Data'!O1370-'Raw Data'!P1370&gt;3), 'Raw Data'!I1370, 0))</f>
        <v/>
      </c>
      <c r="K1377">
        <f>IF(ISBLANK('Raw Data'!J1370), 0, IF(AND(2=MATCH(LARGE('Raw Data'!G1370:J1370, 3), 'Raw Data'!G1370:J1370, 0), AND('Raw Data'!P1370-'Raw Data'!O1370&lt;4, 'Raw Data'!P1370-'Raw Data'!O1370&gt;0)), 'Raw Data'!H1370, 0))</f>
        <v/>
      </c>
      <c r="L1377">
        <f>IF(ISBLANK('Raw Data'!J1370), 0, IF(AND(1=MATCH(LARGE('Raw Data'!G1370:J1370, 3), 'Raw Data'!G1370:J1370, 0), AND('Raw Data'!O1370-'Raw Data'!P1370&lt;4, 'Raw Data'!O1370-'Raw Data'!P1370&gt;0)), 'Raw Data'!G1370, 0))</f>
        <v/>
      </c>
      <c r="M1377">
        <f>IF(ISBLANK('Raw Data'!J1370), 0, IF(AND(4=MATCH(LARGE('Raw Data'!G1370:J1370, 2), 'Raw Data'!G1370:J1370, 0), 'Raw Data'!P1370-'Raw Data'!O1370&gt;3), 'Raw Data'!J1370, 0))</f>
        <v/>
      </c>
      <c r="N1377">
        <f>IF(ISBLANK('Raw Data'!J1370), 0, IF(AND(3=MATCH(LARGE('Raw Data'!G1370:J1370, 2), 'Raw Data'!G1370:J1370, 0), 'Raw Data'!O1370-'Raw Data'!P1370&gt;3), 'Raw Data'!I1370, 0))</f>
        <v/>
      </c>
      <c r="O1377">
        <f>IF(ISBLANK('Raw Data'!J1370), 0, IF(AND(2=MATCH(LARGE('Raw Data'!G1370:J1370, 2), 'Raw Data'!G1370:J1370, 0), AND('Raw Data'!P1370-'Raw Data'!O1370&lt;4, 'Raw Data'!P1370-'Raw Data'!O1370&gt;0)), 'Raw Data'!H1370, 0))</f>
        <v/>
      </c>
      <c r="P1377">
        <f>IF(ISBLANK('Raw Data'!J1370), 0, IF(AND(1=MATCH(LARGE('Raw Data'!G1370:J1370, 2), 'Raw Data'!G1370:J1370, 0), AND('Raw Data'!O1370-'Raw Data'!P1370&lt;4, 'Raw Data'!O1370-'Raw Data'!P1370&gt;0)), 'Raw Data'!G1370, 0))</f>
        <v/>
      </c>
      <c r="Q1377">
        <f>IF(ISBLANK('Raw Data'!J1370), 0, IF(AND(4=MATCH(LARGE('Raw Data'!G1370:J1370, 1), 'Raw Data'!G1370:J1370, 0), 'Raw Data'!P1370-'Raw Data'!O1370&gt;3), 'Raw Data'!J1370, 0))</f>
        <v/>
      </c>
      <c r="R1377">
        <f>IF(ISBLANK('Raw Data'!J1370), 0, IF(AND(3=MATCH(LARGE('Raw Data'!G1370:J1370, 1), 'Raw Data'!G1370:J1370, 0), 'Raw Data'!O1370-'Raw Data'!P1370&gt;3), 'Raw Data'!I1370, 0))</f>
        <v/>
      </c>
      <c r="S1377">
        <f>IF(AND('Raw Data'!P1370-'Raw Data'!O1370&gt;4, 'Raw Data'!F1370&lt;'Raw Data'!C1370), 'Raw Data'!J1370, 0)</f>
        <v/>
      </c>
      <c r="T1377">
        <f>IF(AND('Raw Data'!O1370-'Raw Data'!P1370&gt;4, 'Raw Data'!F1370&gt;'Raw Data'!C1370), 'Raw Data'!I1370, 0)</f>
        <v/>
      </c>
      <c r="U1377">
        <f>IF(AND('Raw Data'!P1370-'Raw Data'!O1370&lt;3, 'Raw Data'!P1370&gt;'Raw Data'!O1370, 'Raw Data'!F1370&lt;'Raw Data'!C1370), 'Raw Data'!H1370, 0)</f>
        <v/>
      </c>
      <c r="V1377">
        <f>IF(AND('Raw Data'!P1370-'Raw Data'!O1370&lt;3, 'Raw Data'!P1370&gt;'Raw Data'!O1370, 'Raw Data'!F1370&gt;'Raw Data'!C1370), 'Raw Data'!G1370, 0)</f>
        <v/>
      </c>
    </row>
    <row r="1378">
      <c r="A1378">
        <f>IF(AND('Raw Data'!F1371&lt;'Raw Data'!C1371, 'Raw Data'!P1371&gt;'Raw Data'!O1371, 'Raw Data'!P1371-'Raw Data'!O1371&gt;3), 'Raw Data'!J1371, 0)</f>
        <v/>
      </c>
      <c r="B1378">
        <f>IF(AND('Raw Data'!C1371&lt;'Raw Data'!F1371, 'Raw Data'!O1371&gt;'Raw Data'!P1371, 'Raw Data'!O1371-'Raw Data'!P1371&gt;3), 'Raw Data'!I1371, 0)</f>
        <v/>
      </c>
      <c r="C1378">
        <f>IF(AND('Raw Data'!F1371&lt;'Raw Data'!C1371, 'Raw Data'!P1371&gt;'Raw Data'!O1371, 'Raw Data'!P1371-'Raw Data'!O1371&lt;4), 'Raw Data'!H1371, 0)</f>
        <v/>
      </c>
      <c r="D1378">
        <f>IF(AND('Raw Data'!C1371&lt;'Raw Data'!F1371, 'Raw Data'!O1371&gt;'Raw Data'!P1371, 'Raw Data'!O1371-'Raw Data'!P1371&lt;4), 'Raw Data'!G1371, 0)</f>
        <v/>
      </c>
      <c r="E1378">
        <f>IF(ISBLANK('Raw Data'!J1371), 0, IF(AND(4=MATCH(LARGE('Raw Data'!G1371:J1371, 4), 'Raw Data'!G1371:J1371, 0), 'Raw Data'!P1371-'Raw Data'!O1371&gt;3), 'Raw Data'!J1371, 0))</f>
        <v/>
      </c>
      <c r="F1378">
        <f>IF(ISBLANK('Raw Data'!J1371), 0, IF(AND(3=MATCH(LARGE('Raw Data'!G1371:J1371, 4), 'Raw Data'!G1371:J1371, 0), 'Raw Data'!O1371-'Raw Data'!P1371&gt;3), 'Raw Data'!I1371, 0))</f>
        <v/>
      </c>
      <c r="G1378">
        <f>IF(ISBLANK('Raw Data'!J1371), 0, IF(AND(2=MATCH(LARGE('Raw Data'!G1371:J1371, 4), 'Raw Data'!G1371:J1371, 0), AND('Raw Data'!P1371-'Raw Data'!O1371&lt;4, 'Raw Data'!P1371-'Raw Data'!O1371&gt;0)), 'Raw Data'!H1371, 0))</f>
        <v/>
      </c>
      <c r="H1378">
        <f>IF(ISBLANK('Raw Data'!J1371), 0, IF(AND(1=MATCH(LARGE('Raw Data'!G1371:J1371, 4), 'Raw Data'!G1371:J1371, 0), AND('Raw Data'!O1371-'Raw Data'!P1371&lt;4, 'Raw Data'!O1371-'Raw Data'!P1371&gt;0)), 'Raw Data'!G1371, 0))</f>
        <v/>
      </c>
      <c r="I1378">
        <f>IF(ISBLANK('Raw Data'!J1371), 0, IF(AND(4=MATCH(LARGE('Raw Data'!G1371:J1371, 3), 'Raw Data'!G1371:J1371, 0), 'Raw Data'!P1371-'Raw Data'!O1371&gt;3), 'Raw Data'!J1371, 0))</f>
        <v/>
      </c>
      <c r="J1378">
        <f>IF(ISBLANK('Raw Data'!J1371), 0, IF(AND(3=MATCH(LARGE('Raw Data'!G1371:J1371, 3), 'Raw Data'!G1371:J1371, 0), 'Raw Data'!O1371-'Raw Data'!P1371&gt;3), 'Raw Data'!I1371, 0))</f>
        <v/>
      </c>
      <c r="K1378">
        <f>IF(ISBLANK('Raw Data'!J1371), 0, IF(AND(2=MATCH(LARGE('Raw Data'!G1371:J1371, 3), 'Raw Data'!G1371:J1371, 0), AND('Raw Data'!P1371-'Raw Data'!O1371&lt;4, 'Raw Data'!P1371-'Raw Data'!O1371&gt;0)), 'Raw Data'!H1371, 0))</f>
        <v/>
      </c>
      <c r="L1378">
        <f>IF(ISBLANK('Raw Data'!J1371), 0, IF(AND(1=MATCH(LARGE('Raw Data'!G1371:J1371, 3), 'Raw Data'!G1371:J1371, 0), AND('Raw Data'!O1371-'Raw Data'!P1371&lt;4, 'Raw Data'!O1371-'Raw Data'!P1371&gt;0)), 'Raw Data'!G1371, 0))</f>
        <v/>
      </c>
      <c r="M1378">
        <f>IF(ISBLANK('Raw Data'!J1371), 0, IF(AND(4=MATCH(LARGE('Raw Data'!G1371:J1371, 2), 'Raw Data'!G1371:J1371, 0), 'Raw Data'!P1371-'Raw Data'!O1371&gt;3), 'Raw Data'!J1371, 0))</f>
        <v/>
      </c>
      <c r="N1378">
        <f>IF(ISBLANK('Raw Data'!J1371), 0, IF(AND(3=MATCH(LARGE('Raw Data'!G1371:J1371, 2), 'Raw Data'!G1371:J1371, 0), 'Raw Data'!O1371-'Raw Data'!P1371&gt;3), 'Raw Data'!I1371, 0))</f>
        <v/>
      </c>
      <c r="O1378">
        <f>IF(ISBLANK('Raw Data'!J1371), 0, IF(AND(2=MATCH(LARGE('Raw Data'!G1371:J1371, 2), 'Raw Data'!G1371:J1371, 0), AND('Raw Data'!P1371-'Raw Data'!O1371&lt;4, 'Raw Data'!P1371-'Raw Data'!O1371&gt;0)), 'Raw Data'!H1371, 0))</f>
        <v/>
      </c>
      <c r="P1378">
        <f>IF(ISBLANK('Raw Data'!J1371), 0, IF(AND(1=MATCH(LARGE('Raw Data'!G1371:J1371, 2), 'Raw Data'!G1371:J1371, 0), AND('Raw Data'!O1371-'Raw Data'!P1371&lt;4, 'Raw Data'!O1371-'Raw Data'!P1371&gt;0)), 'Raw Data'!G1371, 0))</f>
        <v/>
      </c>
      <c r="Q1378">
        <f>IF(ISBLANK('Raw Data'!J1371), 0, IF(AND(4=MATCH(LARGE('Raw Data'!G1371:J1371, 1), 'Raw Data'!G1371:J1371, 0), 'Raw Data'!P1371-'Raw Data'!O1371&gt;3), 'Raw Data'!J1371, 0))</f>
        <v/>
      </c>
      <c r="R1378">
        <f>IF(ISBLANK('Raw Data'!J1371), 0, IF(AND(3=MATCH(LARGE('Raw Data'!G1371:J1371, 1), 'Raw Data'!G1371:J1371, 0), 'Raw Data'!O1371-'Raw Data'!P1371&gt;3), 'Raw Data'!I1371, 0))</f>
        <v/>
      </c>
      <c r="S1378">
        <f>IF(AND('Raw Data'!P1371-'Raw Data'!O1371&gt;4, 'Raw Data'!F1371&lt;'Raw Data'!C1371), 'Raw Data'!J1371, 0)</f>
        <v/>
      </c>
      <c r="T1378">
        <f>IF(AND('Raw Data'!O1371-'Raw Data'!P1371&gt;4, 'Raw Data'!F1371&gt;'Raw Data'!C1371), 'Raw Data'!I1371, 0)</f>
        <v/>
      </c>
      <c r="U1378">
        <f>IF(AND('Raw Data'!P1371-'Raw Data'!O1371&lt;3, 'Raw Data'!P1371&gt;'Raw Data'!O1371, 'Raw Data'!F1371&lt;'Raw Data'!C1371), 'Raw Data'!H1371, 0)</f>
        <v/>
      </c>
      <c r="V1378">
        <f>IF(AND('Raw Data'!P1371-'Raw Data'!O1371&lt;3, 'Raw Data'!P1371&gt;'Raw Data'!O1371, 'Raw Data'!F1371&gt;'Raw Data'!C1371), 'Raw Data'!G1371, 0)</f>
        <v/>
      </c>
    </row>
    <row r="1379">
      <c r="A1379">
        <f>IF(AND('Raw Data'!F1372&lt;'Raw Data'!C1372, 'Raw Data'!P1372&gt;'Raw Data'!O1372, 'Raw Data'!P1372-'Raw Data'!O1372&gt;3), 'Raw Data'!J1372, 0)</f>
        <v/>
      </c>
      <c r="B1379">
        <f>IF(AND('Raw Data'!C1372&lt;'Raw Data'!F1372, 'Raw Data'!O1372&gt;'Raw Data'!P1372, 'Raw Data'!O1372-'Raw Data'!P1372&gt;3), 'Raw Data'!I1372, 0)</f>
        <v/>
      </c>
      <c r="C1379">
        <f>IF(AND('Raw Data'!F1372&lt;'Raw Data'!C1372, 'Raw Data'!P1372&gt;'Raw Data'!O1372, 'Raw Data'!P1372-'Raw Data'!O1372&lt;4), 'Raw Data'!H1372, 0)</f>
        <v/>
      </c>
      <c r="D1379">
        <f>IF(AND('Raw Data'!C1372&lt;'Raw Data'!F1372, 'Raw Data'!O1372&gt;'Raw Data'!P1372, 'Raw Data'!O1372-'Raw Data'!P1372&lt;4), 'Raw Data'!G1372, 0)</f>
        <v/>
      </c>
      <c r="E1379">
        <f>IF(ISBLANK('Raw Data'!J1372), 0, IF(AND(4=MATCH(LARGE('Raw Data'!G1372:J1372, 4), 'Raw Data'!G1372:J1372, 0), 'Raw Data'!P1372-'Raw Data'!O1372&gt;3), 'Raw Data'!J1372, 0))</f>
        <v/>
      </c>
      <c r="F1379">
        <f>IF(ISBLANK('Raw Data'!J1372), 0, IF(AND(3=MATCH(LARGE('Raw Data'!G1372:J1372, 4), 'Raw Data'!G1372:J1372, 0), 'Raw Data'!O1372-'Raw Data'!P1372&gt;3), 'Raw Data'!I1372, 0))</f>
        <v/>
      </c>
      <c r="G1379">
        <f>IF(ISBLANK('Raw Data'!J1372), 0, IF(AND(2=MATCH(LARGE('Raw Data'!G1372:J1372, 4), 'Raw Data'!G1372:J1372, 0), AND('Raw Data'!P1372-'Raw Data'!O1372&lt;4, 'Raw Data'!P1372-'Raw Data'!O1372&gt;0)), 'Raw Data'!H1372, 0))</f>
        <v/>
      </c>
      <c r="H1379">
        <f>IF(ISBLANK('Raw Data'!J1372), 0, IF(AND(1=MATCH(LARGE('Raw Data'!G1372:J1372, 4), 'Raw Data'!G1372:J1372, 0), AND('Raw Data'!O1372-'Raw Data'!P1372&lt;4, 'Raw Data'!O1372-'Raw Data'!P1372&gt;0)), 'Raw Data'!G1372, 0))</f>
        <v/>
      </c>
      <c r="I1379">
        <f>IF(ISBLANK('Raw Data'!J1372), 0, IF(AND(4=MATCH(LARGE('Raw Data'!G1372:J1372, 3), 'Raw Data'!G1372:J1372, 0), 'Raw Data'!P1372-'Raw Data'!O1372&gt;3), 'Raw Data'!J1372, 0))</f>
        <v/>
      </c>
      <c r="J1379">
        <f>IF(ISBLANK('Raw Data'!J1372), 0, IF(AND(3=MATCH(LARGE('Raw Data'!G1372:J1372, 3), 'Raw Data'!G1372:J1372, 0), 'Raw Data'!O1372-'Raw Data'!P1372&gt;3), 'Raw Data'!I1372, 0))</f>
        <v/>
      </c>
      <c r="K1379">
        <f>IF(ISBLANK('Raw Data'!J1372), 0, IF(AND(2=MATCH(LARGE('Raw Data'!G1372:J1372, 3), 'Raw Data'!G1372:J1372, 0), AND('Raw Data'!P1372-'Raw Data'!O1372&lt;4, 'Raw Data'!P1372-'Raw Data'!O1372&gt;0)), 'Raw Data'!H1372, 0))</f>
        <v/>
      </c>
      <c r="L1379">
        <f>IF(ISBLANK('Raw Data'!J1372), 0, IF(AND(1=MATCH(LARGE('Raw Data'!G1372:J1372, 3), 'Raw Data'!G1372:J1372, 0), AND('Raw Data'!O1372-'Raw Data'!P1372&lt;4, 'Raw Data'!O1372-'Raw Data'!P1372&gt;0)), 'Raw Data'!G1372, 0))</f>
        <v/>
      </c>
      <c r="M1379">
        <f>IF(ISBLANK('Raw Data'!J1372), 0, IF(AND(4=MATCH(LARGE('Raw Data'!G1372:J1372, 2), 'Raw Data'!G1372:J1372, 0), 'Raw Data'!P1372-'Raw Data'!O1372&gt;3), 'Raw Data'!J1372, 0))</f>
        <v/>
      </c>
      <c r="N1379">
        <f>IF(ISBLANK('Raw Data'!J1372), 0, IF(AND(3=MATCH(LARGE('Raw Data'!G1372:J1372, 2), 'Raw Data'!G1372:J1372, 0), 'Raw Data'!O1372-'Raw Data'!P1372&gt;3), 'Raw Data'!I1372, 0))</f>
        <v/>
      </c>
      <c r="O1379">
        <f>IF(ISBLANK('Raw Data'!J1372), 0, IF(AND(2=MATCH(LARGE('Raw Data'!G1372:J1372, 2), 'Raw Data'!G1372:J1372, 0), AND('Raw Data'!P1372-'Raw Data'!O1372&lt;4, 'Raw Data'!P1372-'Raw Data'!O1372&gt;0)), 'Raw Data'!H1372, 0))</f>
        <v/>
      </c>
      <c r="P1379">
        <f>IF(ISBLANK('Raw Data'!J1372), 0, IF(AND(1=MATCH(LARGE('Raw Data'!G1372:J1372, 2), 'Raw Data'!G1372:J1372, 0), AND('Raw Data'!O1372-'Raw Data'!P1372&lt;4, 'Raw Data'!O1372-'Raw Data'!P1372&gt;0)), 'Raw Data'!G1372, 0))</f>
        <v/>
      </c>
      <c r="Q1379">
        <f>IF(ISBLANK('Raw Data'!J1372), 0, IF(AND(4=MATCH(LARGE('Raw Data'!G1372:J1372, 1), 'Raw Data'!G1372:J1372, 0), 'Raw Data'!P1372-'Raw Data'!O1372&gt;3), 'Raw Data'!J1372, 0))</f>
        <v/>
      </c>
      <c r="R1379">
        <f>IF(ISBLANK('Raw Data'!J1372), 0, IF(AND(3=MATCH(LARGE('Raw Data'!G1372:J1372, 1), 'Raw Data'!G1372:J1372, 0), 'Raw Data'!O1372-'Raw Data'!P1372&gt;3), 'Raw Data'!I1372, 0))</f>
        <v/>
      </c>
      <c r="S1379">
        <f>IF(AND('Raw Data'!P1372-'Raw Data'!O1372&gt;4, 'Raw Data'!F1372&lt;'Raw Data'!C1372), 'Raw Data'!J1372, 0)</f>
        <v/>
      </c>
      <c r="T1379">
        <f>IF(AND('Raw Data'!O1372-'Raw Data'!P1372&gt;4, 'Raw Data'!F1372&gt;'Raw Data'!C1372), 'Raw Data'!I1372, 0)</f>
        <v/>
      </c>
      <c r="U1379">
        <f>IF(AND('Raw Data'!P1372-'Raw Data'!O1372&lt;3, 'Raw Data'!P1372&gt;'Raw Data'!O1372, 'Raw Data'!F1372&lt;'Raw Data'!C1372), 'Raw Data'!H1372, 0)</f>
        <v/>
      </c>
      <c r="V1379">
        <f>IF(AND('Raw Data'!P1372-'Raw Data'!O1372&lt;3, 'Raw Data'!P1372&gt;'Raw Data'!O1372, 'Raw Data'!F1372&gt;'Raw Data'!C1372), 'Raw Data'!G1372, 0)</f>
        <v/>
      </c>
    </row>
    <row r="1380">
      <c r="A1380">
        <f>IF(AND('Raw Data'!F1373&lt;'Raw Data'!C1373, 'Raw Data'!P1373&gt;'Raw Data'!O1373, 'Raw Data'!P1373-'Raw Data'!O1373&gt;3), 'Raw Data'!J1373, 0)</f>
        <v/>
      </c>
      <c r="B1380">
        <f>IF(AND('Raw Data'!C1373&lt;'Raw Data'!F1373, 'Raw Data'!O1373&gt;'Raw Data'!P1373, 'Raw Data'!O1373-'Raw Data'!P1373&gt;3), 'Raw Data'!I1373, 0)</f>
        <v/>
      </c>
      <c r="C1380">
        <f>IF(AND('Raw Data'!F1373&lt;'Raw Data'!C1373, 'Raw Data'!P1373&gt;'Raw Data'!O1373, 'Raw Data'!P1373-'Raw Data'!O1373&lt;4), 'Raw Data'!H1373, 0)</f>
        <v/>
      </c>
      <c r="D1380">
        <f>IF(AND('Raw Data'!C1373&lt;'Raw Data'!F1373, 'Raw Data'!O1373&gt;'Raw Data'!P1373, 'Raw Data'!O1373-'Raw Data'!P1373&lt;4), 'Raw Data'!G1373, 0)</f>
        <v/>
      </c>
      <c r="E1380">
        <f>IF(ISBLANK('Raw Data'!J1373), 0, IF(AND(4=MATCH(LARGE('Raw Data'!G1373:J1373, 4), 'Raw Data'!G1373:J1373, 0), 'Raw Data'!P1373-'Raw Data'!O1373&gt;3), 'Raw Data'!J1373, 0))</f>
        <v/>
      </c>
      <c r="F1380">
        <f>IF(ISBLANK('Raw Data'!J1373), 0, IF(AND(3=MATCH(LARGE('Raw Data'!G1373:J1373, 4), 'Raw Data'!G1373:J1373, 0), 'Raw Data'!O1373-'Raw Data'!P1373&gt;3), 'Raw Data'!I1373, 0))</f>
        <v/>
      </c>
      <c r="G1380">
        <f>IF(ISBLANK('Raw Data'!J1373), 0, IF(AND(2=MATCH(LARGE('Raw Data'!G1373:J1373, 4), 'Raw Data'!G1373:J1373, 0), AND('Raw Data'!P1373-'Raw Data'!O1373&lt;4, 'Raw Data'!P1373-'Raw Data'!O1373&gt;0)), 'Raw Data'!H1373, 0))</f>
        <v/>
      </c>
      <c r="H1380">
        <f>IF(ISBLANK('Raw Data'!J1373), 0, IF(AND(1=MATCH(LARGE('Raw Data'!G1373:J1373, 4), 'Raw Data'!G1373:J1373, 0), AND('Raw Data'!O1373-'Raw Data'!P1373&lt;4, 'Raw Data'!O1373-'Raw Data'!P1373&gt;0)), 'Raw Data'!G1373, 0))</f>
        <v/>
      </c>
      <c r="I1380">
        <f>IF(ISBLANK('Raw Data'!J1373), 0, IF(AND(4=MATCH(LARGE('Raw Data'!G1373:J1373, 3), 'Raw Data'!G1373:J1373, 0), 'Raw Data'!P1373-'Raw Data'!O1373&gt;3), 'Raw Data'!J1373, 0))</f>
        <v/>
      </c>
      <c r="J1380">
        <f>IF(ISBLANK('Raw Data'!J1373), 0, IF(AND(3=MATCH(LARGE('Raw Data'!G1373:J1373, 3), 'Raw Data'!G1373:J1373, 0), 'Raw Data'!O1373-'Raw Data'!P1373&gt;3), 'Raw Data'!I1373, 0))</f>
        <v/>
      </c>
      <c r="K1380">
        <f>IF(ISBLANK('Raw Data'!J1373), 0, IF(AND(2=MATCH(LARGE('Raw Data'!G1373:J1373, 3), 'Raw Data'!G1373:J1373, 0), AND('Raw Data'!P1373-'Raw Data'!O1373&lt;4, 'Raw Data'!P1373-'Raw Data'!O1373&gt;0)), 'Raw Data'!H1373, 0))</f>
        <v/>
      </c>
      <c r="L1380">
        <f>IF(ISBLANK('Raw Data'!J1373), 0, IF(AND(1=MATCH(LARGE('Raw Data'!G1373:J1373, 3), 'Raw Data'!G1373:J1373, 0), AND('Raw Data'!O1373-'Raw Data'!P1373&lt;4, 'Raw Data'!O1373-'Raw Data'!P1373&gt;0)), 'Raw Data'!G1373, 0))</f>
        <v/>
      </c>
      <c r="M1380">
        <f>IF(ISBLANK('Raw Data'!J1373), 0, IF(AND(4=MATCH(LARGE('Raw Data'!G1373:J1373, 2), 'Raw Data'!G1373:J1373, 0), 'Raw Data'!P1373-'Raw Data'!O1373&gt;3), 'Raw Data'!J1373, 0))</f>
        <v/>
      </c>
      <c r="N1380">
        <f>IF(ISBLANK('Raw Data'!J1373), 0, IF(AND(3=MATCH(LARGE('Raw Data'!G1373:J1373, 2), 'Raw Data'!G1373:J1373, 0), 'Raw Data'!O1373-'Raw Data'!P1373&gt;3), 'Raw Data'!I1373, 0))</f>
        <v/>
      </c>
      <c r="O1380">
        <f>IF(ISBLANK('Raw Data'!J1373), 0, IF(AND(2=MATCH(LARGE('Raw Data'!G1373:J1373, 2), 'Raw Data'!G1373:J1373, 0), AND('Raw Data'!P1373-'Raw Data'!O1373&lt;4, 'Raw Data'!P1373-'Raw Data'!O1373&gt;0)), 'Raw Data'!H1373, 0))</f>
        <v/>
      </c>
      <c r="P1380">
        <f>IF(ISBLANK('Raw Data'!J1373), 0, IF(AND(1=MATCH(LARGE('Raw Data'!G1373:J1373, 2), 'Raw Data'!G1373:J1373, 0), AND('Raw Data'!O1373-'Raw Data'!P1373&lt;4, 'Raw Data'!O1373-'Raw Data'!P1373&gt;0)), 'Raw Data'!G1373, 0))</f>
        <v/>
      </c>
      <c r="Q1380">
        <f>IF(ISBLANK('Raw Data'!J1373), 0, IF(AND(4=MATCH(LARGE('Raw Data'!G1373:J1373, 1), 'Raw Data'!G1373:J1373, 0), 'Raw Data'!P1373-'Raw Data'!O1373&gt;3), 'Raw Data'!J1373, 0))</f>
        <v/>
      </c>
      <c r="R1380">
        <f>IF(ISBLANK('Raw Data'!J1373), 0, IF(AND(3=MATCH(LARGE('Raw Data'!G1373:J1373, 1), 'Raw Data'!G1373:J1373, 0), 'Raw Data'!O1373-'Raw Data'!P1373&gt;3), 'Raw Data'!I1373, 0))</f>
        <v/>
      </c>
      <c r="S1380">
        <f>IF(AND('Raw Data'!P1373-'Raw Data'!O1373&gt;4, 'Raw Data'!F1373&lt;'Raw Data'!C1373), 'Raw Data'!J1373, 0)</f>
        <v/>
      </c>
      <c r="T1380">
        <f>IF(AND('Raw Data'!O1373-'Raw Data'!P1373&gt;4, 'Raw Data'!F1373&gt;'Raw Data'!C1373), 'Raw Data'!I1373, 0)</f>
        <v/>
      </c>
      <c r="U1380">
        <f>IF(AND('Raw Data'!P1373-'Raw Data'!O1373&lt;3, 'Raw Data'!P1373&gt;'Raw Data'!O1373, 'Raw Data'!F1373&lt;'Raw Data'!C1373), 'Raw Data'!H1373, 0)</f>
        <v/>
      </c>
      <c r="V1380">
        <f>IF(AND('Raw Data'!P1373-'Raw Data'!O1373&lt;3, 'Raw Data'!P1373&gt;'Raw Data'!O1373, 'Raw Data'!F1373&gt;'Raw Data'!C1373), 'Raw Data'!G1373, 0)</f>
        <v/>
      </c>
    </row>
    <row r="1381">
      <c r="A1381">
        <f>IF(AND('Raw Data'!F1374&lt;'Raw Data'!C1374, 'Raw Data'!P1374&gt;'Raw Data'!O1374, 'Raw Data'!P1374-'Raw Data'!O1374&gt;3), 'Raw Data'!J1374, 0)</f>
        <v/>
      </c>
      <c r="B1381">
        <f>IF(AND('Raw Data'!C1374&lt;'Raw Data'!F1374, 'Raw Data'!O1374&gt;'Raw Data'!P1374, 'Raw Data'!O1374-'Raw Data'!P1374&gt;3), 'Raw Data'!I1374, 0)</f>
        <v/>
      </c>
      <c r="C1381">
        <f>IF(AND('Raw Data'!F1374&lt;'Raw Data'!C1374, 'Raw Data'!P1374&gt;'Raw Data'!O1374, 'Raw Data'!P1374-'Raw Data'!O1374&lt;4), 'Raw Data'!H1374, 0)</f>
        <v/>
      </c>
      <c r="D1381">
        <f>IF(AND('Raw Data'!C1374&lt;'Raw Data'!F1374, 'Raw Data'!O1374&gt;'Raw Data'!P1374, 'Raw Data'!O1374-'Raw Data'!P1374&lt;4), 'Raw Data'!G1374, 0)</f>
        <v/>
      </c>
      <c r="E1381">
        <f>IF(ISBLANK('Raw Data'!J1374), 0, IF(AND(4=MATCH(LARGE('Raw Data'!G1374:J1374, 4), 'Raw Data'!G1374:J1374, 0), 'Raw Data'!P1374-'Raw Data'!O1374&gt;3), 'Raw Data'!J1374, 0))</f>
        <v/>
      </c>
      <c r="F1381">
        <f>IF(ISBLANK('Raw Data'!J1374), 0, IF(AND(3=MATCH(LARGE('Raw Data'!G1374:J1374, 4), 'Raw Data'!G1374:J1374, 0), 'Raw Data'!O1374-'Raw Data'!P1374&gt;3), 'Raw Data'!I1374, 0))</f>
        <v/>
      </c>
      <c r="G1381">
        <f>IF(ISBLANK('Raw Data'!J1374), 0, IF(AND(2=MATCH(LARGE('Raw Data'!G1374:J1374, 4), 'Raw Data'!G1374:J1374, 0), AND('Raw Data'!P1374-'Raw Data'!O1374&lt;4, 'Raw Data'!P1374-'Raw Data'!O1374&gt;0)), 'Raw Data'!H1374, 0))</f>
        <v/>
      </c>
      <c r="H1381">
        <f>IF(ISBLANK('Raw Data'!J1374), 0, IF(AND(1=MATCH(LARGE('Raw Data'!G1374:J1374, 4), 'Raw Data'!G1374:J1374, 0), AND('Raw Data'!O1374-'Raw Data'!P1374&lt;4, 'Raw Data'!O1374-'Raw Data'!P1374&gt;0)), 'Raw Data'!G1374, 0))</f>
        <v/>
      </c>
      <c r="I1381">
        <f>IF(ISBLANK('Raw Data'!J1374), 0, IF(AND(4=MATCH(LARGE('Raw Data'!G1374:J1374, 3), 'Raw Data'!G1374:J1374, 0), 'Raw Data'!P1374-'Raw Data'!O1374&gt;3), 'Raw Data'!J1374, 0))</f>
        <v/>
      </c>
      <c r="J1381">
        <f>IF(ISBLANK('Raw Data'!J1374), 0, IF(AND(3=MATCH(LARGE('Raw Data'!G1374:J1374, 3), 'Raw Data'!G1374:J1374, 0), 'Raw Data'!O1374-'Raw Data'!P1374&gt;3), 'Raw Data'!I1374, 0))</f>
        <v/>
      </c>
      <c r="K1381">
        <f>IF(ISBLANK('Raw Data'!J1374), 0, IF(AND(2=MATCH(LARGE('Raw Data'!G1374:J1374, 3), 'Raw Data'!G1374:J1374, 0), AND('Raw Data'!P1374-'Raw Data'!O1374&lt;4, 'Raw Data'!P1374-'Raw Data'!O1374&gt;0)), 'Raw Data'!H1374, 0))</f>
        <v/>
      </c>
      <c r="L1381">
        <f>IF(ISBLANK('Raw Data'!J1374), 0, IF(AND(1=MATCH(LARGE('Raw Data'!G1374:J1374, 3), 'Raw Data'!G1374:J1374, 0), AND('Raw Data'!O1374-'Raw Data'!P1374&lt;4, 'Raw Data'!O1374-'Raw Data'!P1374&gt;0)), 'Raw Data'!G1374, 0))</f>
        <v/>
      </c>
      <c r="M1381">
        <f>IF(ISBLANK('Raw Data'!J1374), 0, IF(AND(4=MATCH(LARGE('Raw Data'!G1374:J1374, 2), 'Raw Data'!G1374:J1374, 0), 'Raw Data'!P1374-'Raw Data'!O1374&gt;3), 'Raw Data'!J1374, 0))</f>
        <v/>
      </c>
      <c r="N1381">
        <f>IF(ISBLANK('Raw Data'!J1374), 0, IF(AND(3=MATCH(LARGE('Raw Data'!G1374:J1374, 2), 'Raw Data'!G1374:J1374, 0), 'Raw Data'!O1374-'Raw Data'!P1374&gt;3), 'Raw Data'!I1374, 0))</f>
        <v/>
      </c>
      <c r="O1381">
        <f>IF(ISBLANK('Raw Data'!J1374), 0, IF(AND(2=MATCH(LARGE('Raw Data'!G1374:J1374, 2), 'Raw Data'!G1374:J1374, 0), AND('Raw Data'!P1374-'Raw Data'!O1374&lt;4, 'Raw Data'!P1374-'Raw Data'!O1374&gt;0)), 'Raw Data'!H1374, 0))</f>
        <v/>
      </c>
      <c r="P1381">
        <f>IF(ISBLANK('Raw Data'!J1374), 0, IF(AND(1=MATCH(LARGE('Raw Data'!G1374:J1374, 2), 'Raw Data'!G1374:J1374, 0), AND('Raw Data'!O1374-'Raw Data'!P1374&lt;4, 'Raw Data'!O1374-'Raw Data'!P1374&gt;0)), 'Raw Data'!G1374, 0))</f>
        <v/>
      </c>
      <c r="Q1381">
        <f>IF(ISBLANK('Raw Data'!J1374), 0, IF(AND(4=MATCH(LARGE('Raw Data'!G1374:J1374, 1), 'Raw Data'!G1374:J1374, 0), 'Raw Data'!P1374-'Raw Data'!O1374&gt;3), 'Raw Data'!J1374, 0))</f>
        <v/>
      </c>
      <c r="R1381">
        <f>IF(ISBLANK('Raw Data'!J1374), 0, IF(AND(3=MATCH(LARGE('Raw Data'!G1374:J1374, 1), 'Raw Data'!G1374:J1374, 0), 'Raw Data'!O1374-'Raw Data'!P1374&gt;3), 'Raw Data'!I1374, 0))</f>
        <v/>
      </c>
      <c r="S1381">
        <f>IF(AND('Raw Data'!P1374-'Raw Data'!O1374&gt;4, 'Raw Data'!F1374&lt;'Raw Data'!C1374), 'Raw Data'!J1374, 0)</f>
        <v/>
      </c>
      <c r="T1381">
        <f>IF(AND('Raw Data'!O1374-'Raw Data'!P1374&gt;4, 'Raw Data'!F1374&gt;'Raw Data'!C1374), 'Raw Data'!I1374, 0)</f>
        <v/>
      </c>
      <c r="U1381">
        <f>IF(AND('Raw Data'!P1374-'Raw Data'!O1374&lt;3, 'Raw Data'!P1374&gt;'Raw Data'!O1374, 'Raw Data'!F1374&lt;'Raw Data'!C1374), 'Raw Data'!H1374, 0)</f>
        <v/>
      </c>
      <c r="V1381">
        <f>IF(AND('Raw Data'!P1374-'Raw Data'!O1374&lt;3, 'Raw Data'!P1374&gt;'Raw Data'!O1374, 'Raw Data'!F1374&gt;'Raw Data'!C1374), 'Raw Data'!G1374, 0)</f>
        <v/>
      </c>
    </row>
    <row r="1382">
      <c r="A1382">
        <f>IF(AND('Raw Data'!F1375&lt;'Raw Data'!C1375, 'Raw Data'!P1375&gt;'Raw Data'!O1375, 'Raw Data'!P1375-'Raw Data'!O1375&gt;3), 'Raw Data'!J1375, 0)</f>
        <v/>
      </c>
      <c r="B1382">
        <f>IF(AND('Raw Data'!C1375&lt;'Raw Data'!F1375, 'Raw Data'!O1375&gt;'Raw Data'!P1375, 'Raw Data'!O1375-'Raw Data'!P1375&gt;3), 'Raw Data'!I1375, 0)</f>
        <v/>
      </c>
      <c r="C1382">
        <f>IF(AND('Raw Data'!F1375&lt;'Raw Data'!C1375, 'Raw Data'!P1375&gt;'Raw Data'!O1375, 'Raw Data'!P1375-'Raw Data'!O1375&lt;4), 'Raw Data'!H1375, 0)</f>
        <v/>
      </c>
      <c r="D1382">
        <f>IF(AND('Raw Data'!C1375&lt;'Raw Data'!F1375, 'Raw Data'!O1375&gt;'Raw Data'!P1375, 'Raw Data'!O1375-'Raw Data'!P1375&lt;4), 'Raw Data'!G1375, 0)</f>
        <v/>
      </c>
      <c r="E1382">
        <f>IF(ISBLANK('Raw Data'!J1375), 0, IF(AND(4=MATCH(LARGE('Raw Data'!G1375:J1375, 4), 'Raw Data'!G1375:J1375, 0), 'Raw Data'!P1375-'Raw Data'!O1375&gt;3), 'Raw Data'!J1375, 0))</f>
        <v/>
      </c>
      <c r="F1382">
        <f>IF(ISBLANK('Raw Data'!J1375), 0, IF(AND(3=MATCH(LARGE('Raw Data'!G1375:J1375, 4), 'Raw Data'!G1375:J1375, 0), 'Raw Data'!O1375-'Raw Data'!P1375&gt;3), 'Raw Data'!I1375, 0))</f>
        <v/>
      </c>
      <c r="G1382">
        <f>IF(ISBLANK('Raw Data'!J1375), 0, IF(AND(2=MATCH(LARGE('Raw Data'!G1375:J1375, 4), 'Raw Data'!G1375:J1375, 0), AND('Raw Data'!P1375-'Raw Data'!O1375&lt;4, 'Raw Data'!P1375-'Raw Data'!O1375&gt;0)), 'Raw Data'!H1375, 0))</f>
        <v/>
      </c>
      <c r="H1382">
        <f>IF(ISBLANK('Raw Data'!J1375), 0, IF(AND(1=MATCH(LARGE('Raw Data'!G1375:J1375, 4), 'Raw Data'!G1375:J1375, 0), AND('Raw Data'!O1375-'Raw Data'!P1375&lt;4, 'Raw Data'!O1375-'Raw Data'!P1375&gt;0)), 'Raw Data'!G1375, 0))</f>
        <v/>
      </c>
      <c r="I1382">
        <f>IF(ISBLANK('Raw Data'!J1375), 0, IF(AND(4=MATCH(LARGE('Raw Data'!G1375:J1375, 3), 'Raw Data'!G1375:J1375, 0), 'Raw Data'!P1375-'Raw Data'!O1375&gt;3), 'Raw Data'!J1375, 0))</f>
        <v/>
      </c>
      <c r="J1382">
        <f>IF(ISBLANK('Raw Data'!J1375), 0, IF(AND(3=MATCH(LARGE('Raw Data'!G1375:J1375, 3), 'Raw Data'!G1375:J1375, 0), 'Raw Data'!O1375-'Raw Data'!P1375&gt;3), 'Raw Data'!I1375, 0))</f>
        <v/>
      </c>
      <c r="K1382">
        <f>IF(ISBLANK('Raw Data'!J1375), 0, IF(AND(2=MATCH(LARGE('Raw Data'!G1375:J1375, 3), 'Raw Data'!G1375:J1375, 0), AND('Raw Data'!P1375-'Raw Data'!O1375&lt;4, 'Raw Data'!P1375-'Raw Data'!O1375&gt;0)), 'Raw Data'!H1375, 0))</f>
        <v/>
      </c>
      <c r="L1382">
        <f>IF(ISBLANK('Raw Data'!J1375), 0, IF(AND(1=MATCH(LARGE('Raw Data'!G1375:J1375, 3), 'Raw Data'!G1375:J1375, 0), AND('Raw Data'!O1375-'Raw Data'!P1375&lt;4, 'Raw Data'!O1375-'Raw Data'!P1375&gt;0)), 'Raw Data'!G1375, 0))</f>
        <v/>
      </c>
      <c r="M1382">
        <f>IF(ISBLANK('Raw Data'!J1375), 0, IF(AND(4=MATCH(LARGE('Raw Data'!G1375:J1375, 2), 'Raw Data'!G1375:J1375, 0), 'Raw Data'!P1375-'Raw Data'!O1375&gt;3), 'Raw Data'!J1375, 0))</f>
        <v/>
      </c>
      <c r="N1382">
        <f>IF(ISBLANK('Raw Data'!J1375), 0, IF(AND(3=MATCH(LARGE('Raw Data'!G1375:J1375, 2), 'Raw Data'!G1375:J1375, 0), 'Raw Data'!O1375-'Raw Data'!P1375&gt;3), 'Raw Data'!I1375, 0))</f>
        <v/>
      </c>
      <c r="O1382">
        <f>IF(ISBLANK('Raw Data'!J1375), 0, IF(AND(2=MATCH(LARGE('Raw Data'!G1375:J1375, 2), 'Raw Data'!G1375:J1375, 0), AND('Raw Data'!P1375-'Raw Data'!O1375&lt;4, 'Raw Data'!P1375-'Raw Data'!O1375&gt;0)), 'Raw Data'!H1375, 0))</f>
        <v/>
      </c>
      <c r="P1382">
        <f>IF(ISBLANK('Raw Data'!J1375), 0, IF(AND(1=MATCH(LARGE('Raw Data'!G1375:J1375, 2), 'Raw Data'!G1375:J1375, 0), AND('Raw Data'!O1375-'Raw Data'!P1375&lt;4, 'Raw Data'!O1375-'Raw Data'!P1375&gt;0)), 'Raw Data'!G1375, 0))</f>
        <v/>
      </c>
      <c r="Q1382">
        <f>IF(ISBLANK('Raw Data'!J1375), 0, IF(AND(4=MATCH(LARGE('Raw Data'!G1375:J1375, 1), 'Raw Data'!G1375:J1375, 0), 'Raw Data'!P1375-'Raw Data'!O1375&gt;3), 'Raw Data'!J1375, 0))</f>
        <v/>
      </c>
      <c r="R1382">
        <f>IF(ISBLANK('Raw Data'!J1375), 0, IF(AND(3=MATCH(LARGE('Raw Data'!G1375:J1375, 1), 'Raw Data'!G1375:J1375, 0), 'Raw Data'!O1375-'Raw Data'!P1375&gt;3), 'Raw Data'!I1375, 0))</f>
        <v/>
      </c>
      <c r="S1382">
        <f>IF(AND('Raw Data'!P1375-'Raw Data'!O1375&gt;4, 'Raw Data'!F1375&lt;'Raw Data'!C1375), 'Raw Data'!J1375, 0)</f>
        <v/>
      </c>
      <c r="T1382">
        <f>IF(AND('Raw Data'!O1375-'Raw Data'!P1375&gt;4, 'Raw Data'!F1375&gt;'Raw Data'!C1375), 'Raw Data'!I1375, 0)</f>
        <v/>
      </c>
      <c r="U1382">
        <f>IF(AND('Raw Data'!P1375-'Raw Data'!O1375&lt;3, 'Raw Data'!P1375&gt;'Raw Data'!O1375, 'Raw Data'!F1375&lt;'Raw Data'!C1375), 'Raw Data'!H1375, 0)</f>
        <v/>
      </c>
      <c r="V1382">
        <f>IF(AND('Raw Data'!P1375-'Raw Data'!O1375&lt;3, 'Raw Data'!P1375&gt;'Raw Data'!O1375, 'Raw Data'!F1375&gt;'Raw Data'!C1375), 'Raw Data'!G1375, 0)</f>
        <v/>
      </c>
    </row>
    <row r="1383">
      <c r="A1383">
        <f>IF(AND('Raw Data'!F1376&lt;'Raw Data'!C1376, 'Raw Data'!P1376&gt;'Raw Data'!O1376, 'Raw Data'!P1376-'Raw Data'!O1376&gt;3), 'Raw Data'!J1376, 0)</f>
        <v/>
      </c>
      <c r="B1383">
        <f>IF(AND('Raw Data'!C1376&lt;'Raw Data'!F1376, 'Raw Data'!O1376&gt;'Raw Data'!P1376, 'Raw Data'!O1376-'Raw Data'!P1376&gt;3), 'Raw Data'!I1376, 0)</f>
        <v/>
      </c>
      <c r="C1383">
        <f>IF(AND('Raw Data'!F1376&lt;'Raw Data'!C1376, 'Raw Data'!P1376&gt;'Raw Data'!O1376, 'Raw Data'!P1376-'Raw Data'!O1376&lt;4), 'Raw Data'!H1376, 0)</f>
        <v/>
      </c>
      <c r="D1383">
        <f>IF(AND('Raw Data'!C1376&lt;'Raw Data'!F1376, 'Raw Data'!O1376&gt;'Raw Data'!P1376, 'Raw Data'!O1376-'Raw Data'!P1376&lt;4), 'Raw Data'!G1376, 0)</f>
        <v/>
      </c>
      <c r="E1383">
        <f>IF(ISBLANK('Raw Data'!J1376), 0, IF(AND(4=MATCH(LARGE('Raw Data'!G1376:J1376, 4), 'Raw Data'!G1376:J1376, 0), 'Raw Data'!P1376-'Raw Data'!O1376&gt;3), 'Raw Data'!J1376, 0))</f>
        <v/>
      </c>
      <c r="F1383">
        <f>IF(ISBLANK('Raw Data'!J1376), 0, IF(AND(3=MATCH(LARGE('Raw Data'!G1376:J1376, 4), 'Raw Data'!G1376:J1376, 0), 'Raw Data'!O1376-'Raw Data'!P1376&gt;3), 'Raw Data'!I1376, 0))</f>
        <v/>
      </c>
      <c r="G1383">
        <f>IF(ISBLANK('Raw Data'!J1376), 0, IF(AND(2=MATCH(LARGE('Raw Data'!G1376:J1376, 4), 'Raw Data'!G1376:J1376, 0), AND('Raw Data'!P1376-'Raw Data'!O1376&lt;4, 'Raw Data'!P1376-'Raw Data'!O1376&gt;0)), 'Raw Data'!H1376, 0))</f>
        <v/>
      </c>
      <c r="H1383">
        <f>IF(ISBLANK('Raw Data'!J1376), 0, IF(AND(1=MATCH(LARGE('Raw Data'!G1376:J1376, 4), 'Raw Data'!G1376:J1376, 0), AND('Raw Data'!O1376-'Raw Data'!P1376&lt;4, 'Raw Data'!O1376-'Raw Data'!P1376&gt;0)), 'Raw Data'!G1376, 0))</f>
        <v/>
      </c>
      <c r="I1383">
        <f>IF(ISBLANK('Raw Data'!J1376), 0, IF(AND(4=MATCH(LARGE('Raw Data'!G1376:J1376, 3), 'Raw Data'!G1376:J1376, 0), 'Raw Data'!P1376-'Raw Data'!O1376&gt;3), 'Raw Data'!J1376, 0))</f>
        <v/>
      </c>
      <c r="J1383">
        <f>IF(ISBLANK('Raw Data'!J1376), 0, IF(AND(3=MATCH(LARGE('Raw Data'!G1376:J1376, 3), 'Raw Data'!G1376:J1376, 0), 'Raw Data'!O1376-'Raw Data'!P1376&gt;3), 'Raw Data'!I1376, 0))</f>
        <v/>
      </c>
      <c r="K1383">
        <f>IF(ISBLANK('Raw Data'!J1376), 0, IF(AND(2=MATCH(LARGE('Raw Data'!G1376:J1376, 3), 'Raw Data'!G1376:J1376, 0), AND('Raw Data'!P1376-'Raw Data'!O1376&lt;4, 'Raw Data'!P1376-'Raw Data'!O1376&gt;0)), 'Raw Data'!H1376, 0))</f>
        <v/>
      </c>
      <c r="L1383">
        <f>IF(ISBLANK('Raw Data'!J1376), 0, IF(AND(1=MATCH(LARGE('Raw Data'!G1376:J1376, 3), 'Raw Data'!G1376:J1376, 0), AND('Raw Data'!O1376-'Raw Data'!P1376&lt;4, 'Raw Data'!O1376-'Raw Data'!P1376&gt;0)), 'Raw Data'!G1376, 0))</f>
        <v/>
      </c>
      <c r="M1383">
        <f>IF(ISBLANK('Raw Data'!J1376), 0, IF(AND(4=MATCH(LARGE('Raw Data'!G1376:J1376, 2), 'Raw Data'!G1376:J1376, 0), 'Raw Data'!P1376-'Raw Data'!O1376&gt;3), 'Raw Data'!J1376, 0))</f>
        <v/>
      </c>
      <c r="N1383">
        <f>IF(ISBLANK('Raw Data'!J1376), 0, IF(AND(3=MATCH(LARGE('Raw Data'!G1376:J1376, 2), 'Raw Data'!G1376:J1376, 0), 'Raw Data'!O1376-'Raw Data'!P1376&gt;3), 'Raw Data'!I1376, 0))</f>
        <v/>
      </c>
      <c r="O1383">
        <f>IF(ISBLANK('Raw Data'!J1376), 0, IF(AND(2=MATCH(LARGE('Raw Data'!G1376:J1376, 2), 'Raw Data'!G1376:J1376, 0), AND('Raw Data'!P1376-'Raw Data'!O1376&lt;4, 'Raw Data'!P1376-'Raw Data'!O1376&gt;0)), 'Raw Data'!H1376, 0))</f>
        <v/>
      </c>
      <c r="P1383">
        <f>IF(ISBLANK('Raw Data'!J1376), 0, IF(AND(1=MATCH(LARGE('Raw Data'!G1376:J1376, 2), 'Raw Data'!G1376:J1376, 0), AND('Raw Data'!O1376-'Raw Data'!P1376&lt;4, 'Raw Data'!O1376-'Raw Data'!P1376&gt;0)), 'Raw Data'!G1376, 0))</f>
        <v/>
      </c>
      <c r="Q1383">
        <f>IF(ISBLANK('Raw Data'!J1376), 0, IF(AND(4=MATCH(LARGE('Raw Data'!G1376:J1376, 1), 'Raw Data'!G1376:J1376, 0), 'Raw Data'!P1376-'Raw Data'!O1376&gt;3), 'Raw Data'!J1376, 0))</f>
        <v/>
      </c>
      <c r="R1383">
        <f>IF(ISBLANK('Raw Data'!J1376), 0, IF(AND(3=MATCH(LARGE('Raw Data'!G1376:J1376, 1), 'Raw Data'!G1376:J1376, 0), 'Raw Data'!O1376-'Raw Data'!P1376&gt;3), 'Raw Data'!I1376, 0))</f>
        <v/>
      </c>
      <c r="S1383">
        <f>IF(AND('Raw Data'!P1376-'Raw Data'!O1376&gt;4, 'Raw Data'!F1376&lt;'Raw Data'!C1376), 'Raw Data'!J1376, 0)</f>
        <v/>
      </c>
      <c r="T1383">
        <f>IF(AND('Raw Data'!O1376-'Raw Data'!P1376&gt;4, 'Raw Data'!F1376&gt;'Raw Data'!C1376), 'Raw Data'!I1376, 0)</f>
        <v/>
      </c>
      <c r="U1383">
        <f>IF(AND('Raw Data'!P1376-'Raw Data'!O1376&lt;3, 'Raw Data'!P1376&gt;'Raw Data'!O1376, 'Raw Data'!F1376&lt;'Raw Data'!C1376), 'Raw Data'!H1376, 0)</f>
        <v/>
      </c>
      <c r="V1383">
        <f>IF(AND('Raw Data'!P1376-'Raw Data'!O1376&lt;3, 'Raw Data'!P1376&gt;'Raw Data'!O1376, 'Raw Data'!F1376&gt;'Raw Data'!C1376), 'Raw Data'!G1376, 0)</f>
        <v/>
      </c>
    </row>
    <row r="1384">
      <c r="A1384">
        <f>IF(AND('Raw Data'!F1377&lt;'Raw Data'!C1377, 'Raw Data'!P1377&gt;'Raw Data'!O1377, 'Raw Data'!P1377-'Raw Data'!O1377&gt;3), 'Raw Data'!J1377, 0)</f>
        <v/>
      </c>
      <c r="B1384">
        <f>IF(AND('Raw Data'!C1377&lt;'Raw Data'!F1377, 'Raw Data'!O1377&gt;'Raw Data'!P1377, 'Raw Data'!O1377-'Raw Data'!P1377&gt;3), 'Raw Data'!I1377, 0)</f>
        <v/>
      </c>
      <c r="C1384">
        <f>IF(AND('Raw Data'!F1377&lt;'Raw Data'!C1377, 'Raw Data'!P1377&gt;'Raw Data'!O1377, 'Raw Data'!P1377-'Raw Data'!O1377&lt;4), 'Raw Data'!H1377, 0)</f>
        <v/>
      </c>
      <c r="D1384">
        <f>IF(AND('Raw Data'!C1377&lt;'Raw Data'!F1377, 'Raw Data'!O1377&gt;'Raw Data'!P1377, 'Raw Data'!O1377-'Raw Data'!P1377&lt;4), 'Raw Data'!G1377, 0)</f>
        <v/>
      </c>
      <c r="E1384">
        <f>IF(ISBLANK('Raw Data'!J1377), 0, IF(AND(4=MATCH(LARGE('Raw Data'!G1377:J1377, 4), 'Raw Data'!G1377:J1377, 0), 'Raw Data'!P1377-'Raw Data'!O1377&gt;3), 'Raw Data'!J1377, 0))</f>
        <v/>
      </c>
      <c r="F1384">
        <f>IF(ISBLANK('Raw Data'!J1377), 0, IF(AND(3=MATCH(LARGE('Raw Data'!G1377:J1377, 4), 'Raw Data'!G1377:J1377, 0), 'Raw Data'!O1377-'Raw Data'!P1377&gt;3), 'Raw Data'!I1377, 0))</f>
        <v/>
      </c>
      <c r="G1384">
        <f>IF(ISBLANK('Raw Data'!J1377), 0, IF(AND(2=MATCH(LARGE('Raw Data'!G1377:J1377, 4), 'Raw Data'!G1377:J1377, 0), AND('Raw Data'!P1377-'Raw Data'!O1377&lt;4, 'Raw Data'!P1377-'Raw Data'!O1377&gt;0)), 'Raw Data'!H1377, 0))</f>
        <v/>
      </c>
      <c r="H1384">
        <f>IF(ISBLANK('Raw Data'!J1377), 0, IF(AND(1=MATCH(LARGE('Raw Data'!G1377:J1377, 4), 'Raw Data'!G1377:J1377, 0), AND('Raw Data'!O1377-'Raw Data'!P1377&lt;4, 'Raw Data'!O1377-'Raw Data'!P1377&gt;0)), 'Raw Data'!G1377, 0))</f>
        <v/>
      </c>
      <c r="I1384">
        <f>IF(ISBLANK('Raw Data'!J1377), 0, IF(AND(4=MATCH(LARGE('Raw Data'!G1377:J1377, 3), 'Raw Data'!G1377:J1377, 0), 'Raw Data'!P1377-'Raw Data'!O1377&gt;3), 'Raw Data'!J1377, 0))</f>
        <v/>
      </c>
      <c r="J1384">
        <f>IF(ISBLANK('Raw Data'!J1377), 0, IF(AND(3=MATCH(LARGE('Raw Data'!G1377:J1377, 3), 'Raw Data'!G1377:J1377, 0), 'Raw Data'!O1377-'Raw Data'!P1377&gt;3), 'Raw Data'!I1377, 0))</f>
        <v/>
      </c>
      <c r="K1384">
        <f>IF(ISBLANK('Raw Data'!J1377), 0, IF(AND(2=MATCH(LARGE('Raw Data'!G1377:J1377, 3), 'Raw Data'!G1377:J1377, 0), AND('Raw Data'!P1377-'Raw Data'!O1377&lt;4, 'Raw Data'!P1377-'Raw Data'!O1377&gt;0)), 'Raw Data'!H1377, 0))</f>
        <v/>
      </c>
      <c r="L1384">
        <f>IF(ISBLANK('Raw Data'!J1377), 0, IF(AND(1=MATCH(LARGE('Raw Data'!G1377:J1377, 3), 'Raw Data'!G1377:J1377, 0), AND('Raw Data'!O1377-'Raw Data'!P1377&lt;4, 'Raw Data'!O1377-'Raw Data'!P1377&gt;0)), 'Raw Data'!G1377, 0))</f>
        <v/>
      </c>
      <c r="M1384">
        <f>IF(ISBLANK('Raw Data'!J1377), 0, IF(AND(4=MATCH(LARGE('Raw Data'!G1377:J1377, 2), 'Raw Data'!G1377:J1377, 0), 'Raw Data'!P1377-'Raw Data'!O1377&gt;3), 'Raw Data'!J1377, 0))</f>
        <v/>
      </c>
      <c r="N1384">
        <f>IF(ISBLANK('Raw Data'!J1377), 0, IF(AND(3=MATCH(LARGE('Raw Data'!G1377:J1377, 2), 'Raw Data'!G1377:J1377, 0), 'Raw Data'!O1377-'Raw Data'!P1377&gt;3), 'Raw Data'!I1377, 0))</f>
        <v/>
      </c>
      <c r="O1384">
        <f>IF(ISBLANK('Raw Data'!J1377), 0, IF(AND(2=MATCH(LARGE('Raw Data'!G1377:J1377, 2), 'Raw Data'!G1377:J1377, 0), AND('Raw Data'!P1377-'Raw Data'!O1377&lt;4, 'Raw Data'!P1377-'Raw Data'!O1377&gt;0)), 'Raw Data'!H1377, 0))</f>
        <v/>
      </c>
      <c r="P1384">
        <f>IF(ISBLANK('Raw Data'!J1377), 0, IF(AND(1=MATCH(LARGE('Raw Data'!G1377:J1377, 2), 'Raw Data'!G1377:J1377, 0), AND('Raw Data'!O1377-'Raw Data'!P1377&lt;4, 'Raw Data'!O1377-'Raw Data'!P1377&gt;0)), 'Raw Data'!G1377, 0))</f>
        <v/>
      </c>
      <c r="Q1384">
        <f>IF(ISBLANK('Raw Data'!J1377), 0, IF(AND(4=MATCH(LARGE('Raw Data'!G1377:J1377, 1), 'Raw Data'!G1377:J1377, 0), 'Raw Data'!P1377-'Raw Data'!O1377&gt;3), 'Raw Data'!J1377, 0))</f>
        <v/>
      </c>
      <c r="R1384">
        <f>IF(ISBLANK('Raw Data'!J1377), 0, IF(AND(3=MATCH(LARGE('Raw Data'!G1377:J1377, 1), 'Raw Data'!G1377:J1377, 0), 'Raw Data'!O1377-'Raw Data'!P1377&gt;3), 'Raw Data'!I1377, 0))</f>
        <v/>
      </c>
      <c r="S1384">
        <f>IF(AND('Raw Data'!P1377-'Raw Data'!O1377&gt;4, 'Raw Data'!F1377&lt;'Raw Data'!C1377), 'Raw Data'!J1377, 0)</f>
        <v/>
      </c>
      <c r="T1384">
        <f>IF(AND('Raw Data'!O1377-'Raw Data'!P1377&gt;4, 'Raw Data'!F1377&gt;'Raw Data'!C1377), 'Raw Data'!I1377, 0)</f>
        <v/>
      </c>
      <c r="U1384">
        <f>IF(AND('Raw Data'!P1377-'Raw Data'!O1377&lt;3, 'Raw Data'!P1377&gt;'Raw Data'!O1377, 'Raw Data'!F1377&lt;'Raw Data'!C1377), 'Raw Data'!H1377, 0)</f>
        <v/>
      </c>
      <c r="V1384">
        <f>IF(AND('Raw Data'!P1377-'Raw Data'!O1377&lt;3, 'Raw Data'!P1377&gt;'Raw Data'!O1377, 'Raw Data'!F1377&gt;'Raw Data'!C1377), 'Raw Data'!G1377, 0)</f>
        <v/>
      </c>
    </row>
    <row r="1385">
      <c r="A1385">
        <f>IF(AND('Raw Data'!F1378&lt;'Raw Data'!C1378, 'Raw Data'!P1378&gt;'Raw Data'!O1378, 'Raw Data'!P1378-'Raw Data'!O1378&gt;3), 'Raw Data'!J1378, 0)</f>
        <v/>
      </c>
      <c r="B1385">
        <f>IF(AND('Raw Data'!C1378&lt;'Raw Data'!F1378, 'Raw Data'!O1378&gt;'Raw Data'!P1378, 'Raw Data'!O1378-'Raw Data'!P1378&gt;3), 'Raw Data'!I1378, 0)</f>
        <v/>
      </c>
      <c r="C1385">
        <f>IF(AND('Raw Data'!F1378&lt;'Raw Data'!C1378, 'Raw Data'!P1378&gt;'Raw Data'!O1378, 'Raw Data'!P1378-'Raw Data'!O1378&lt;4), 'Raw Data'!H1378, 0)</f>
        <v/>
      </c>
      <c r="D1385">
        <f>IF(AND('Raw Data'!C1378&lt;'Raw Data'!F1378, 'Raw Data'!O1378&gt;'Raw Data'!P1378, 'Raw Data'!O1378-'Raw Data'!P1378&lt;4), 'Raw Data'!G1378, 0)</f>
        <v/>
      </c>
      <c r="E1385">
        <f>IF(ISBLANK('Raw Data'!J1378), 0, IF(AND(4=MATCH(LARGE('Raw Data'!G1378:J1378, 4), 'Raw Data'!G1378:J1378, 0), 'Raw Data'!P1378-'Raw Data'!O1378&gt;3), 'Raw Data'!J1378, 0))</f>
        <v/>
      </c>
      <c r="F1385">
        <f>IF(ISBLANK('Raw Data'!J1378), 0, IF(AND(3=MATCH(LARGE('Raw Data'!G1378:J1378, 4), 'Raw Data'!G1378:J1378, 0), 'Raw Data'!O1378-'Raw Data'!P1378&gt;3), 'Raw Data'!I1378, 0))</f>
        <v/>
      </c>
      <c r="G1385">
        <f>IF(ISBLANK('Raw Data'!J1378), 0, IF(AND(2=MATCH(LARGE('Raw Data'!G1378:J1378, 4), 'Raw Data'!G1378:J1378, 0), AND('Raw Data'!P1378-'Raw Data'!O1378&lt;4, 'Raw Data'!P1378-'Raw Data'!O1378&gt;0)), 'Raw Data'!H1378, 0))</f>
        <v/>
      </c>
      <c r="H1385">
        <f>IF(ISBLANK('Raw Data'!J1378), 0, IF(AND(1=MATCH(LARGE('Raw Data'!G1378:J1378, 4), 'Raw Data'!G1378:J1378, 0), AND('Raw Data'!O1378-'Raw Data'!P1378&lt;4, 'Raw Data'!O1378-'Raw Data'!P1378&gt;0)), 'Raw Data'!G1378, 0))</f>
        <v/>
      </c>
      <c r="I1385">
        <f>IF(ISBLANK('Raw Data'!J1378), 0, IF(AND(4=MATCH(LARGE('Raw Data'!G1378:J1378, 3), 'Raw Data'!G1378:J1378, 0), 'Raw Data'!P1378-'Raw Data'!O1378&gt;3), 'Raw Data'!J1378, 0))</f>
        <v/>
      </c>
      <c r="J1385">
        <f>IF(ISBLANK('Raw Data'!J1378), 0, IF(AND(3=MATCH(LARGE('Raw Data'!G1378:J1378, 3), 'Raw Data'!G1378:J1378, 0), 'Raw Data'!O1378-'Raw Data'!P1378&gt;3), 'Raw Data'!I1378, 0))</f>
        <v/>
      </c>
      <c r="K1385">
        <f>IF(ISBLANK('Raw Data'!J1378), 0, IF(AND(2=MATCH(LARGE('Raw Data'!G1378:J1378, 3), 'Raw Data'!G1378:J1378, 0), AND('Raw Data'!P1378-'Raw Data'!O1378&lt;4, 'Raw Data'!P1378-'Raw Data'!O1378&gt;0)), 'Raw Data'!H1378, 0))</f>
        <v/>
      </c>
      <c r="L1385">
        <f>IF(ISBLANK('Raw Data'!J1378), 0, IF(AND(1=MATCH(LARGE('Raw Data'!G1378:J1378, 3), 'Raw Data'!G1378:J1378, 0), AND('Raw Data'!O1378-'Raw Data'!P1378&lt;4, 'Raw Data'!O1378-'Raw Data'!P1378&gt;0)), 'Raw Data'!G1378, 0))</f>
        <v/>
      </c>
      <c r="M1385">
        <f>IF(ISBLANK('Raw Data'!J1378), 0, IF(AND(4=MATCH(LARGE('Raw Data'!G1378:J1378, 2), 'Raw Data'!G1378:J1378, 0), 'Raw Data'!P1378-'Raw Data'!O1378&gt;3), 'Raw Data'!J1378, 0))</f>
        <v/>
      </c>
      <c r="N1385">
        <f>IF(ISBLANK('Raw Data'!J1378), 0, IF(AND(3=MATCH(LARGE('Raw Data'!G1378:J1378, 2), 'Raw Data'!G1378:J1378, 0), 'Raw Data'!O1378-'Raw Data'!P1378&gt;3), 'Raw Data'!I1378, 0))</f>
        <v/>
      </c>
      <c r="O1385">
        <f>IF(ISBLANK('Raw Data'!J1378), 0, IF(AND(2=MATCH(LARGE('Raw Data'!G1378:J1378, 2), 'Raw Data'!G1378:J1378, 0), AND('Raw Data'!P1378-'Raw Data'!O1378&lt;4, 'Raw Data'!P1378-'Raw Data'!O1378&gt;0)), 'Raw Data'!H1378, 0))</f>
        <v/>
      </c>
      <c r="P1385">
        <f>IF(ISBLANK('Raw Data'!J1378), 0, IF(AND(1=MATCH(LARGE('Raw Data'!G1378:J1378, 2), 'Raw Data'!G1378:J1378, 0), AND('Raw Data'!O1378-'Raw Data'!P1378&lt;4, 'Raw Data'!O1378-'Raw Data'!P1378&gt;0)), 'Raw Data'!G1378, 0))</f>
        <v/>
      </c>
      <c r="Q1385">
        <f>IF(ISBLANK('Raw Data'!J1378), 0, IF(AND(4=MATCH(LARGE('Raw Data'!G1378:J1378, 1), 'Raw Data'!G1378:J1378, 0), 'Raw Data'!P1378-'Raw Data'!O1378&gt;3), 'Raw Data'!J1378, 0))</f>
        <v/>
      </c>
      <c r="R1385">
        <f>IF(ISBLANK('Raw Data'!J1378), 0, IF(AND(3=MATCH(LARGE('Raw Data'!G1378:J1378, 1), 'Raw Data'!G1378:J1378, 0), 'Raw Data'!O1378-'Raw Data'!P1378&gt;3), 'Raw Data'!I1378, 0))</f>
        <v/>
      </c>
      <c r="S1385">
        <f>IF(AND('Raw Data'!P1378-'Raw Data'!O1378&gt;4, 'Raw Data'!F1378&lt;'Raw Data'!C1378), 'Raw Data'!J1378, 0)</f>
        <v/>
      </c>
      <c r="T1385">
        <f>IF(AND('Raw Data'!O1378-'Raw Data'!P1378&gt;4, 'Raw Data'!F1378&gt;'Raw Data'!C1378), 'Raw Data'!I1378, 0)</f>
        <v/>
      </c>
      <c r="U1385">
        <f>IF(AND('Raw Data'!P1378-'Raw Data'!O1378&lt;3, 'Raw Data'!P1378&gt;'Raw Data'!O1378, 'Raw Data'!F1378&lt;'Raw Data'!C1378), 'Raw Data'!H1378, 0)</f>
        <v/>
      </c>
      <c r="V1385">
        <f>IF(AND('Raw Data'!P1378-'Raw Data'!O1378&lt;3, 'Raw Data'!P1378&gt;'Raw Data'!O1378, 'Raw Data'!F1378&gt;'Raw Data'!C1378), 'Raw Data'!G1378, 0)</f>
        <v/>
      </c>
    </row>
    <row r="1386">
      <c r="A1386">
        <f>IF(AND('Raw Data'!F1379&lt;'Raw Data'!C1379, 'Raw Data'!P1379&gt;'Raw Data'!O1379, 'Raw Data'!P1379-'Raw Data'!O1379&gt;3), 'Raw Data'!J1379, 0)</f>
        <v/>
      </c>
      <c r="B1386">
        <f>IF(AND('Raw Data'!C1379&lt;'Raw Data'!F1379, 'Raw Data'!O1379&gt;'Raw Data'!P1379, 'Raw Data'!O1379-'Raw Data'!P1379&gt;3), 'Raw Data'!I1379, 0)</f>
        <v/>
      </c>
      <c r="C1386">
        <f>IF(AND('Raw Data'!F1379&lt;'Raw Data'!C1379, 'Raw Data'!P1379&gt;'Raw Data'!O1379, 'Raw Data'!P1379-'Raw Data'!O1379&lt;4), 'Raw Data'!H1379, 0)</f>
        <v/>
      </c>
      <c r="D1386">
        <f>IF(AND('Raw Data'!C1379&lt;'Raw Data'!F1379, 'Raw Data'!O1379&gt;'Raw Data'!P1379, 'Raw Data'!O1379-'Raw Data'!P1379&lt;4), 'Raw Data'!G1379, 0)</f>
        <v/>
      </c>
      <c r="E1386">
        <f>IF(ISBLANK('Raw Data'!J1379), 0, IF(AND(4=MATCH(LARGE('Raw Data'!G1379:J1379, 4), 'Raw Data'!G1379:J1379, 0), 'Raw Data'!P1379-'Raw Data'!O1379&gt;3), 'Raw Data'!J1379, 0))</f>
        <v/>
      </c>
      <c r="F1386">
        <f>IF(ISBLANK('Raw Data'!J1379), 0, IF(AND(3=MATCH(LARGE('Raw Data'!G1379:J1379, 4), 'Raw Data'!G1379:J1379, 0), 'Raw Data'!O1379-'Raw Data'!P1379&gt;3), 'Raw Data'!I1379, 0))</f>
        <v/>
      </c>
      <c r="G1386">
        <f>IF(ISBLANK('Raw Data'!J1379), 0, IF(AND(2=MATCH(LARGE('Raw Data'!G1379:J1379, 4), 'Raw Data'!G1379:J1379, 0), AND('Raw Data'!P1379-'Raw Data'!O1379&lt;4, 'Raw Data'!P1379-'Raw Data'!O1379&gt;0)), 'Raw Data'!H1379, 0))</f>
        <v/>
      </c>
      <c r="H1386">
        <f>IF(ISBLANK('Raw Data'!J1379), 0, IF(AND(1=MATCH(LARGE('Raw Data'!G1379:J1379, 4), 'Raw Data'!G1379:J1379, 0), AND('Raw Data'!O1379-'Raw Data'!P1379&lt;4, 'Raw Data'!O1379-'Raw Data'!P1379&gt;0)), 'Raw Data'!G1379, 0))</f>
        <v/>
      </c>
      <c r="I1386">
        <f>IF(ISBLANK('Raw Data'!J1379), 0, IF(AND(4=MATCH(LARGE('Raw Data'!G1379:J1379, 3), 'Raw Data'!G1379:J1379, 0), 'Raw Data'!P1379-'Raw Data'!O1379&gt;3), 'Raw Data'!J1379, 0))</f>
        <v/>
      </c>
      <c r="J1386">
        <f>IF(ISBLANK('Raw Data'!J1379), 0, IF(AND(3=MATCH(LARGE('Raw Data'!G1379:J1379, 3), 'Raw Data'!G1379:J1379, 0), 'Raw Data'!O1379-'Raw Data'!P1379&gt;3), 'Raw Data'!I1379, 0))</f>
        <v/>
      </c>
      <c r="K1386">
        <f>IF(ISBLANK('Raw Data'!J1379), 0, IF(AND(2=MATCH(LARGE('Raw Data'!G1379:J1379, 3), 'Raw Data'!G1379:J1379, 0), AND('Raw Data'!P1379-'Raw Data'!O1379&lt;4, 'Raw Data'!P1379-'Raw Data'!O1379&gt;0)), 'Raw Data'!H1379, 0))</f>
        <v/>
      </c>
      <c r="L1386">
        <f>IF(ISBLANK('Raw Data'!J1379), 0, IF(AND(1=MATCH(LARGE('Raw Data'!G1379:J1379, 3), 'Raw Data'!G1379:J1379, 0), AND('Raw Data'!O1379-'Raw Data'!P1379&lt;4, 'Raw Data'!O1379-'Raw Data'!P1379&gt;0)), 'Raw Data'!G1379, 0))</f>
        <v/>
      </c>
      <c r="M1386">
        <f>IF(ISBLANK('Raw Data'!J1379), 0, IF(AND(4=MATCH(LARGE('Raw Data'!G1379:J1379, 2), 'Raw Data'!G1379:J1379, 0), 'Raw Data'!P1379-'Raw Data'!O1379&gt;3), 'Raw Data'!J1379, 0))</f>
        <v/>
      </c>
      <c r="N1386">
        <f>IF(ISBLANK('Raw Data'!J1379), 0, IF(AND(3=MATCH(LARGE('Raw Data'!G1379:J1379, 2), 'Raw Data'!G1379:J1379, 0), 'Raw Data'!O1379-'Raw Data'!P1379&gt;3), 'Raw Data'!I1379, 0))</f>
        <v/>
      </c>
      <c r="O1386">
        <f>IF(ISBLANK('Raw Data'!J1379), 0, IF(AND(2=MATCH(LARGE('Raw Data'!G1379:J1379, 2), 'Raw Data'!G1379:J1379, 0), AND('Raw Data'!P1379-'Raw Data'!O1379&lt;4, 'Raw Data'!P1379-'Raw Data'!O1379&gt;0)), 'Raw Data'!H1379, 0))</f>
        <v/>
      </c>
      <c r="P1386">
        <f>IF(ISBLANK('Raw Data'!J1379), 0, IF(AND(1=MATCH(LARGE('Raw Data'!G1379:J1379, 2), 'Raw Data'!G1379:J1379, 0), AND('Raw Data'!O1379-'Raw Data'!P1379&lt;4, 'Raw Data'!O1379-'Raw Data'!P1379&gt;0)), 'Raw Data'!G1379, 0))</f>
        <v/>
      </c>
      <c r="Q1386">
        <f>IF(ISBLANK('Raw Data'!J1379), 0, IF(AND(4=MATCH(LARGE('Raw Data'!G1379:J1379, 1), 'Raw Data'!G1379:J1379, 0), 'Raw Data'!P1379-'Raw Data'!O1379&gt;3), 'Raw Data'!J1379, 0))</f>
        <v/>
      </c>
      <c r="R1386">
        <f>IF(ISBLANK('Raw Data'!J1379), 0, IF(AND(3=MATCH(LARGE('Raw Data'!G1379:J1379, 1), 'Raw Data'!G1379:J1379, 0), 'Raw Data'!O1379-'Raw Data'!P1379&gt;3), 'Raw Data'!I1379, 0))</f>
        <v/>
      </c>
      <c r="S1386">
        <f>IF(AND('Raw Data'!P1379-'Raw Data'!O1379&gt;4, 'Raw Data'!F1379&lt;'Raw Data'!C1379), 'Raw Data'!J1379, 0)</f>
        <v/>
      </c>
      <c r="T1386">
        <f>IF(AND('Raw Data'!O1379-'Raw Data'!P1379&gt;4, 'Raw Data'!F1379&gt;'Raw Data'!C1379), 'Raw Data'!I1379, 0)</f>
        <v/>
      </c>
      <c r="U1386">
        <f>IF(AND('Raw Data'!P1379-'Raw Data'!O1379&lt;3, 'Raw Data'!P1379&gt;'Raw Data'!O1379, 'Raw Data'!F1379&lt;'Raw Data'!C1379), 'Raw Data'!H1379, 0)</f>
        <v/>
      </c>
      <c r="V1386">
        <f>IF(AND('Raw Data'!P1379-'Raw Data'!O1379&lt;3, 'Raw Data'!P1379&gt;'Raw Data'!O1379, 'Raw Data'!F1379&gt;'Raw Data'!C1379), 'Raw Data'!G1379, 0)</f>
        <v/>
      </c>
    </row>
    <row r="1387">
      <c r="A1387">
        <f>IF(AND('Raw Data'!F1380&lt;'Raw Data'!C1380, 'Raw Data'!P1380&gt;'Raw Data'!O1380, 'Raw Data'!P1380-'Raw Data'!O1380&gt;3), 'Raw Data'!J1380, 0)</f>
        <v/>
      </c>
      <c r="B1387">
        <f>IF(AND('Raw Data'!C1380&lt;'Raw Data'!F1380, 'Raw Data'!O1380&gt;'Raw Data'!P1380, 'Raw Data'!O1380-'Raw Data'!P1380&gt;3), 'Raw Data'!I1380, 0)</f>
        <v/>
      </c>
      <c r="C1387">
        <f>IF(AND('Raw Data'!F1380&lt;'Raw Data'!C1380, 'Raw Data'!P1380&gt;'Raw Data'!O1380, 'Raw Data'!P1380-'Raw Data'!O1380&lt;4), 'Raw Data'!H1380, 0)</f>
        <v/>
      </c>
      <c r="D1387">
        <f>IF(AND('Raw Data'!C1380&lt;'Raw Data'!F1380, 'Raw Data'!O1380&gt;'Raw Data'!P1380, 'Raw Data'!O1380-'Raw Data'!P1380&lt;4), 'Raw Data'!G1380, 0)</f>
        <v/>
      </c>
      <c r="E1387">
        <f>IF(ISBLANK('Raw Data'!J1380), 0, IF(AND(4=MATCH(LARGE('Raw Data'!G1380:J1380, 4), 'Raw Data'!G1380:J1380, 0), 'Raw Data'!P1380-'Raw Data'!O1380&gt;3), 'Raw Data'!J1380, 0))</f>
        <v/>
      </c>
      <c r="F1387">
        <f>IF(ISBLANK('Raw Data'!J1380), 0, IF(AND(3=MATCH(LARGE('Raw Data'!G1380:J1380, 4), 'Raw Data'!G1380:J1380, 0), 'Raw Data'!O1380-'Raw Data'!P1380&gt;3), 'Raw Data'!I1380, 0))</f>
        <v/>
      </c>
      <c r="G1387">
        <f>IF(ISBLANK('Raw Data'!J1380), 0, IF(AND(2=MATCH(LARGE('Raw Data'!G1380:J1380, 4), 'Raw Data'!G1380:J1380, 0), AND('Raw Data'!P1380-'Raw Data'!O1380&lt;4, 'Raw Data'!P1380-'Raw Data'!O1380&gt;0)), 'Raw Data'!H1380, 0))</f>
        <v/>
      </c>
      <c r="H1387">
        <f>IF(ISBLANK('Raw Data'!J1380), 0, IF(AND(1=MATCH(LARGE('Raw Data'!G1380:J1380, 4), 'Raw Data'!G1380:J1380, 0), AND('Raw Data'!O1380-'Raw Data'!P1380&lt;4, 'Raw Data'!O1380-'Raw Data'!P1380&gt;0)), 'Raw Data'!G1380, 0))</f>
        <v/>
      </c>
      <c r="I1387">
        <f>IF(ISBLANK('Raw Data'!J1380), 0, IF(AND(4=MATCH(LARGE('Raw Data'!G1380:J1380, 3), 'Raw Data'!G1380:J1380, 0), 'Raw Data'!P1380-'Raw Data'!O1380&gt;3), 'Raw Data'!J1380, 0))</f>
        <v/>
      </c>
      <c r="J1387">
        <f>IF(ISBLANK('Raw Data'!J1380), 0, IF(AND(3=MATCH(LARGE('Raw Data'!G1380:J1380, 3), 'Raw Data'!G1380:J1380, 0), 'Raw Data'!O1380-'Raw Data'!P1380&gt;3), 'Raw Data'!I1380, 0))</f>
        <v/>
      </c>
      <c r="K1387">
        <f>IF(ISBLANK('Raw Data'!J1380), 0, IF(AND(2=MATCH(LARGE('Raw Data'!G1380:J1380, 3), 'Raw Data'!G1380:J1380, 0), AND('Raw Data'!P1380-'Raw Data'!O1380&lt;4, 'Raw Data'!P1380-'Raw Data'!O1380&gt;0)), 'Raw Data'!H1380, 0))</f>
        <v/>
      </c>
      <c r="L1387">
        <f>IF(ISBLANK('Raw Data'!J1380), 0, IF(AND(1=MATCH(LARGE('Raw Data'!G1380:J1380, 3), 'Raw Data'!G1380:J1380, 0), AND('Raw Data'!O1380-'Raw Data'!P1380&lt;4, 'Raw Data'!O1380-'Raw Data'!P1380&gt;0)), 'Raw Data'!G1380, 0))</f>
        <v/>
      </c>
      <c r="M1387">
        <f>IF(ISBLANK('Raw Data'!J1380), 0, IF(AND(4=MATCH(LARGE('Raw Data'!G1380:J1380, 2), 'Raw Data'!G1380:J1380, 0), 'Raw Data'!P1380-'Raw Data'!O1380&gt;3), 'Raw Data'!J1380, 0))</f>
        <v/>
      </c>
      <c r="N1387">
        <f>IF(ISBLANK('Raw Data'!J1380), 0, IF(AND(3=MATCH(LARGE('Raw Data'!G1380:J1380, 2), 'Raw Data'!G1380:J1380, 0), 'Raw Data'!O1380-'Raw Data'!P1380&gt;3), 'Raw Data'!I1380, 0))</f>
        <v/>
      </c>
      <c r="O1387">
        <f>IF(ISBLANK('Raw Data'!J1380), 0, IF(AND(2=MATCH(LARGE('Raw Data'!G1380:J1380, 2), 'Raw Data'!G1380:J1380, 0), AND('Raw Data'!P1380-'Raw Data'!O1380&lt;4, 'Raw Data'!P1380-'Raw Data'!O1380&gt;0)), 'Raw Data'!H1380, 0))</f>
        <v/>
      </c>
      <c r="P1387">
        <f>IF(ISBLANK('Raw Data'!J1380), 0, IF(AND(1=MATCH(LARGE('Raw Data'!G1380:J1380, 2), 'Raw Data'!G1380:J1380, 0), AND('Raw Data'!O1380-'Raw Data'!P1380&lt;4, 'Raw Data'!O1380-'Raw Data'!P1380&gt;0)), 'Raw Data'!G1380, 0))</f>
        <v/>
      </c>
      <c r="Q1387">
        <f>IF(ISBLANK('Raw Data'!J1380), 0, IF(AND(4=MATCH(LARGE('Raw Data'!G1380:J1380, 1), 'Raw Data'!G1380:J1380, 0), 'Raw Data'!P1380-'Raw Data'!O1380&gt;3), 'Raw Data'!J1380, 0))</f>
        <v/>
      </c>
      <c r="R1387">
        <f>IF(ISBLANK('Raw Data'!J1380), 0, IF(AND(3=MATCH(LARGE('Raw Data'!G1380:J1380, 1), 'Raw Data'!G1380:J1380, 0), 'Raw Data'!O1380-'Raw Data'!P1380&gt;3), 'Raw Data'!I1380, 0))</f>
        <v/>
      </c>
      <c r="S1387">
        <f>IF(AND('Raw Data'!P1380-'Raw Data'!O1380&gt;4, 'Raw Data'!F1380&lt;'Raw Data'!C1380), 'Raw Data'!J1380, 0)</f>
        <v/>
      </c>
      <c r="T1387">
        <f>IF(AND('Raw Data'!O1380-'Raw Data'!P1380&gt;4, 'Raw Data'!F1380&gt;'Raw Data'!C1380), 'Raw Data'!I1380, 0)</f>
        <v/>
      </c>
      <c r="U1387">
        <f>IF(AND('Raw Data'!P1380-'Raw Data'!O1380&lt;3, 'Raw Data'!P1380&gt;'Raw Data'!O1380, 'Raw Data'!F1380&lt;'Raw Data'!C1380), 'Raw Data'!H1380, 0)</f>
        <v/>
      </c>
      <c r="V1387">
        <f>IF(AND('Raw Data'!P1380-'Raw Data'!O1380&lt;3, 'Raw Data'!P1380&gt;'Raw Data'!O1380, 'Raw Data'!F1380&gt;'Raw Data'!C1380), 'Raw Data'!G1380, 0)</f>
        <v/>
      </c>
    </row>
    <row r="1388">
      <c r="A1388">
        <f>IF(AND('Raw Data'!F1381&lt;'Raw Data'!C1381, 'Raw Data'!P1381&gt;'Raw Data'!O1381, 'Raw Data'!P1381-'Raw Data'!O1381&gt;3), 'Raw Data'!J1381, 0)</f>
        <v/>
      </c>
      <c r="B1388">
        <f>IF(AND('Raw Data'!C1381&lt;'Raw Data'!F1381, 'Raw Data'!O1381&gt;'Raw Data'!P1381, 'Raw Data'!O1381-'Raw Data'!P1381&gt;3), 'Raw Data'!I1381, 0)</f>
        <v/>
      </c>
      <c r="C1388">
        <f>IF(AND('Raw Data'!F1381&lt;'Raw Data'!C1381, 'Raw Data'!P1381&gt;'Raw Data'!O1381, 'Raw Data'!P1381-'Raw Data'!O1381&lt;4), 'Raw Data'!H1381, 0)</f>
        <v/>
      </c>
      <c r="D1388">
        <f>IF(AND('Raw Data'!C1381&lt;'Raw Data'!F1381, 'Raw Data'!O1381&gt;'Raw Data'!P1381, 'Raw Data'!O1381-'Raw Data'!P1381&lt;4), 'Raw Data'!G1381, 0)</f>
        <v/>
      </c>
      <c r="E1388">
        <f>IF(ISBLANK('Raw Data'!J1381), 0, IF(AND(4=MATCH(LARGE('Raw Data'!G1381:J1381, 4), 'Raw Data'!G1381:J1381, 0), 'Raw Data'!P1381-'Raw Data'!O1381&gt;3), 'Raw Data'!J1381, 0))</f>
        <v/>
      </c>
      <c r="F1388">
        <f>IF(ISBLANK('Raw Data'!J1381), 0, IF(AND(3=MATCH(LARGE('Raw Data'!G1381:J1381, 4), 'Raw Data'!G1381:J1381, 0), 'Raw Data'!O1381-'Raw Data'!P1381&gt;3), 'Raw Data'!I1381, 0))</f>
        <v/>
      </c>
      <c r="G1388">
        <f>IF(ISBLANK('Raw Data'!J1381), 0, IF(AND(2=MATCH(LARGE('Raw Data'!G1381:J1381, 4), 'Raw Data'!G1381:J1381, 0), AND('Raw Data'!P1381-'Raw Data'!O1381&lt;4, 'Raw Data'!P1381-'Raw Data'!O1381&gt;0)), 'Raw Data'!H1381, 0))</f>
        <v/>
      </c>
      <c r="H1388">
        <f>IF(ISBLANK('Raw Data'!J1381), 0, IF(AND(1=MATCH(LARGE('Raw Data'!G1381:J1381, 4), 'Raw Data'!G1381:J1381, 0), AND('Raw Data'!O1381-'Raw Data'!P1381&lt;4, 'Raw Data'!O1381-'Raw Data'!P1381&gt;0)), 'Raw Data'!G1381, 0))</f>
        <v/>
      </c>
      <c r="I1388">
        <f>IF(ISBLANK('Raw Data'!J1381), 0, IF(AND(4=MATCH(LARGE('Raw Data'!G1381:J1381, 3), 'Raw Data'!G1381:J1381, 0), 'Raw Data'!P1381-'Raw Data'!O1381&gt;3), 'Raw Data'!J1381, 0))</f>
        <v/>
      </c>
      <c r="J1388">
        <f>IF(ISBLANK('Raw Data'!J1381), 0, IF(AND(3=MATCH(LARGE('Raw Data'!G1381:J1381, 3), 'Raw Data'!G1381:J1381, 0), 'Raw Data'!O1381-'Raw Data'!P1381&gt;3), 'Raw Data'!I1381, 0))</f>
        <v/>
      </c>
      <c r="K1388">
        <f>IF(ISBLANK('Raw Data'!J1381), 0, IF(AND(2=MATCH(LARGE('Raw Data'!G1381:J1381, 3), 'Raw Data'!G1381:J1381, 0), AND('Raw Data'!P1381-'Raw Data'!O1381&lt;4, 'Raw Data'!P1381-'Raw Data'!O1381&gt;0)), 'Raw Data'!H1381, 0))</f>
        <v/>
      </c>
      <c r="L1388">
        <f>IF(ISBLANK('Raw Data'!J1381), 0, IF(AND(1=MATCH(LARGE('Raw Data'!G1381:J1381, 3), 'Raw Data'!G1381:J1381, 0), AND('Raw Data'!O1381-'Raw Data'!P1381&lt;4, 'Raw Data'!O1381-'Raw Data'!P1381&gt;0)), 'Raw Data'!G1381, 0))</f>
        <v/>
      </c>
      <c r="M1388">
        <f>IF(ISBLANK('Raw Data'!J1381), 0, IF(AND(4=MATCH(LARGE('Raw Data'!G1381:J1381, 2), 'Raw Data'!G1381:J1381, 0), 'Raw Data'!P1381-'Raw Data'!O1381&gt;3), 'Raw Data'!J1381, 0))</f>
        <v/>
      </c>
      <c r="N1388">
        <f>IF(ISBLANK('Raw Data'!J1381), 0, IF(AND(3=MATCH(LARGE('Raw Data'!G1381:J1381, 2), 'Raw Data'!G1381:J1381, 0), 'Raw Data'!O1381-'Raw Data'!P1381&gt;3), 'Raw Data'!I1381, 0))</f>
        <v/>
      </c>
      <c r="O1388">
        <f>IF(ISBLANK('Raw Data'!J1381), 0, IF(AND(2=MATCH(LARGE('Raw Data'!G1381:J1381, 2), 'Raw Data'!G1381:J1381, 0), AND('Raw Data'!P1381-'Raw Data'!O1381&lt;4, 'Raw Data'!P1381-'Raw Data'!O1381&gt;0)), 'Raw Data'!H1381, 0))</f>
        <v/>
      </c>
      <c r="P1388">
        <f>IF(ISBLANK('Raw Data'!J1381), 0, IF(AND(1=MATCH(LARGE('Raw Data'!G1381:J1381, 2), 'Raw Data'!G1381:J1381, 0), AND('Raw Data'!O1381-'Raw Data'!P1381&lt;4, 'Raw Data'!O1381-'Raw Data'!P1381&gt;0)), 'Raw Data'!G1381, 0))</f>
        <v/>
      </c>
      <c r="Q1388">
        <f>IF(ISBLANK('Raw Data'!J1381), 0, IF(AND(4=MATCH(LARGE('Raw Data'!G1381:J1381, 1), 'Raw Data'!G1381:J1381, 0), 'Raw Data'!P1381-'Raw Data'!O1381&gt;3), 'Raw Data'!J1381, 0))</f>
        <v/>
      </c>
      <c r="R1388">
        <f>IF(ISBLANK('Raw Data'!J1381), 0, IF(AND(3=MATCH(LARGE('Raw Data'!G1381:J1381, 1), 'Raw Data'!G1381:J1381, 0), 'Raw Data'!O1381-'Raw Data'!P1381&gt;3), 'Raw Data'!I1381, 0))</f>
        <v/>
      </c>
      <c r="S1388">
        <f>IF(AND('Raw Data'!P1381-'Raw Data'!O1381&gt;4, 'Raw Data'!F1381&lt;'Raw Data'!C1381), 'Raw Data'!J1381, 0)</f>
        <v/>
      </c>
      <c r="T1388">
        <f>IF(AND('Raw Data'!O1381-'Raw Data'!P1381&gt;4, 'Raw Data'!F1381&gt;'Raw Data'!C1381), 'Raw Data'!I1381, 0)</f>
        <v/>
      </c>
      <c r="U1388">
        <f>IF(AND('Raw Data'!P1381-'Raw Data'!O1381&lt;3, 'Raw Data'!P1381&gt;'Raw Data'!O1381, 'Raw Data'!F1381&lt;'Raw Data'!C1381), 'Raw Data'!H1381, 0)</f>
        <v/>
      </c>
      <c r="V1388">
        <f>IF(AND('Raw Data'!P1381-'Raw Data'!O1381&lt;3, 'Raw Data'!P1381&gt;'Raw Data'!O1381, 'Raw Data'!F1381&gt;'Raw Data'!C1381), 'Raw Data'!G1381, 0)</f>
        <v/>
      </c>
    </row>
    <row r="1389">
      <c r="A1389">
        <f>IF(AND('Raw Data'!F1382&lt;'Raw Data'!C1382, 'Raw Data'!P1382&gt;'Raw Data'!O1382, 'Raw Data'!P1382-'Raw Data'!O1382&gt;3), 'Raw Data'!J1382, 0)</f>
        <v/>
      </c>
      <c r="B1389">
        <f>IF(AND('Raw Data'!C1382&lt;'Raw Data'!F1382, 'Raw Data'!O1382&gt;'Raw Data'!P1382, 'Raw Data'!O1382-'Raw Data'!P1382&gt;3), 'Raw Data'!I1382, 0)</f>
        <v/>
      </c>
      <c r="C1389">
        <f>IF(AND('Raw Data'!F1382&lt;'Raw Data'!C1382, 'Raw Data'!P1382&gt;'Raw Data'!O1382, 'Raw Data'!P1382-'Raw Data'!O1382&lt;4), 'Raw Data'!H1382, 0)</f>
        <v/>
      </c>
      <c r="D1389">
        <f>IF(AND('Raw Data'!C1382&lt;'Raw Data'!F1382, 'Raw Data'!O1382&gt;'Raw Data'!P1382, 'Raw Data'!O1382-'Raw Data'!P1382&lt;4), 'Raw Data'!G1382, 0)</f>
        <v/>
      </c>
      <c r="E1389">
        <f>IF(ISBLANK('Raw Data'!J1382), 0, IF(AND(4=MATCH(LARGE('Raw Data'!G1382:J1382, 4), 'Raw Data'!G1382:J1382, 0), 'Raw Data'!P1382-'Raw Data'!O1382&gt;3), 'Raw Data'!J1382, 0))</f>
        <v/>
      </c>
      <c r="F1389">
        <f>IF(ISBLANK('Raw Data'!J1382), 0, IF(AND(3=MATCH(LARGE('Raw Data'!G1382:J1382, 4), 'Raw Data'!G1382:J1382, 0), 'Raw Data'!O1382-'Raw Data'!P1382&gt;3), 'Raw Data'!I1382, 0))</f>
        <v/>
      </c>
      <c r="G1389">
        <f>IF(ISBLANK('Raw Data'!J1382), 0, IF(AND(2=MATCH(LARGE('Raw Data'!G1382:J1382, 4), 'Raw Data'!G1382:J1382, 0), AND('Raw Data'!P1382-'Raw Data'!O1382&lt;4, 'Raw Data'!P1382-'Raw Data'!O1382&gt;0)), 'Raw Data'!H1382, 0))</f>
        <v/>
      </c>
      <c r="H1389">
        <f>IF(ISBLANK('Raw Data'!J1382), 0, IF(AND(1=MATCH(LARGE('Raw Data'!G1382:J1382, 4), 'Raw Data'!G1382:J1382, 0), AND('Raw Data'!O1382-'Raw Data'!P1382&lt;4, 'Raw Data'!O1382-'Raw Data'!P1382&gt;0)), 'Raw Data'!G1382, 0))</f>
        <v/>
      </c>
      <c r="I1389">
        <f>IF(ISBLANK('Raw Data'!J1382), 0, IF(AND(4=MATCH(LARGE('Raw Data'!G1382:J1382, 3), 'Raw Data'!G1382:J1382, 0), 'Raw Data'!P1382-'Raw Data'!O1382&gt;3), 'Raw Data'!J1382, 0))</f>
        <v/>
      </c>
      <c r="J1389">
        <f>IF(ISBLANK('Raw Data'!J1382), 0, IF(AND(3=MATCH(LARGE('Raw Data'!G1382:J1382, 3), 'Raw Data'!G1382:J1382, 0), 'Raw Data'!O1382-'Raw Data'!P1382&gt;3), 'Raw Data'!I1382, 0))</f>
        <v/>
      </c>
      <c r="K1389">
        <f>IF(ISBLANK('Raw Data'!J1382), 0, IF(AND(2=MATCH(LARGE('Raw Data'!G1382:J1382, 3), 'Raw Data'!G1382:J1382, 0), AND('Raw Data'!P1382-'Raw Data'!O1382&lt;4, 'Raw Data'!P1382-'Raw Data'!O1382&gt;0)), 'Raw Data'!H1382, 0))</f>
        <v/>
      </c>
      <c r="L1389">
        <f>IF(ISBLANK('Raw Data'!J1382), 0, IF(AND(1=MATCH(LARGE('Raw Data'!G1382:J1382, 3), 'Raw Data'!G1382:J1382, 0), AND('Raw Data'!O1382-'Raw Data'!P1382&lt;4, 'Raw Data'!O1382-'Raw Data'!P1382&gt;0)), 'Raw Data'!G1382, 0))</f>
        <v/>
      </c>
      <c r="M1389">
        <f>IF(ISBLANK('Raw Data'!J1382), 0, IF(AND(4=MATCH(LARGE('Raw Data'!G1382:J1382, 2), 'Raw Data'!G1382:J1382, 0), 'Raw Data'!P1382-'Raw Data'!O1382&gt;3), 'Raw Data'!J1382, 0))</f>
        <v/>
      </c>
      <c r="N1389">
        <f>IF(ISBLANK('Raw Data'!J1382), 0, IF(AND(3=MATCH(LARGE('Raw Data'!G1382:J1382, 2), 'Raw Data'!G1382:J1382, 0), 'Raw Data'!O1382-'Raw Data'!P1382&gt;3), 'Raw Data'!I1382, 0))</f>
        <v/>
      </c>
      <c r="O1389">
        <f>IF(ISBLANK('Raw Data'!J1382), 0, IF(AND(2=MATCH(LARGE('Raw Data'!G1382:J1382, 2), 'Raw Data'!G1382:J1382, 0), AND('Raw Data'!P1382-'Raw Data'!O1382&lt;4, 'Raw Data'!P1382-'Raw Data'!O1382&gt;0)), 'Raw Data'!H1382, 0))</f>
        <v/>
      </c>
      <c r="P1389">
        <f>IF(ISBLANK('Raw Data'!J1382), 0, IF(AND(1=MATCH(LARGE('Raw Data'!G1382:J1382, 2), 'Raw Data'!G1382:J1382, 0), AND('Raw Data'!O1382-'Raw Data'!P1382&lt;4, 'Raw Data'!O1382-'Raw Data'!P1382&gt;0)), 'Raw Data'!G1382, 0))</f>
        <v/>
      </c>
      <c r="Q1389">
        <f>IF(ISBLANK('Raw Data'!J1382), 0, IF(AND(4=MATCH(LARGE('Raw Data'!G1382:J1382, 1), 'Raw Data'!G1382:J1382, 0), 'Raw Data'!P1382-'Raw Data'!O1382&gt;3), 'Raw Data'!J1382, 0))</f>
        <v/>
      </c>
      <c r="R1389">
        <f>IF(ISBLANK('Raw Data'!J1382), 0, IF(AND(3=MATCH(LARGE('Raw Data'!G1382:J1382, 1), 'Raw Data'!G1382:J1382, 0), 'Raw Data'!O1382-'Raw Data'!P1382&gt;3), 'Raw Data'!I1382, 0))</f>
        <v/>
      </c>
      <c r="S1389">
        <f>IF(AND('Raw Data'!P1382-'Raw Data'!O1382&gt;4, 'Raw Data'!F1382&lt;'Raw Data'!C1382), 'Raw Data'!J1382, 0)</f>
        <v/>
      </c>
      <c r="T1389">
        <f>IF(AND('Raw Data'!O1382-'Raw Data'!P1382&gt;4, 'Raw Data'!F1382&gt;'Raw Data'!C1382), 'Raw Data'!I1382, 0)</f>
        <v/>
      </c>
      <c r="U1389">
        <f>IF(AND('Raw Data'!P1382-'Raw Data'!O1382&lt;3, 'Raw Data'!P1382&gt;'Raw Data'!O1382, 'Raw Data'!F1382&lt;'Raw Data'!C1382), 'Raw Data'!H1382, 0)</f>
        <v/>
      </c>
      <c r="V1389">
        <f>IF(AND('Raw Data'!P1382-'Raw Data'!O1382&lt;3, 'Raw Data'!P1382&gt;'Raw Data'!O1382, 'Raw Data'!F1382&gt;'Raw Data'!C1382), 'Raw Data'!G1382, 0)</f>
        <v/>
      </c>
    </row>
    <row r="1390">
      <c r="A1390">
        <f>IF(AND('Raw Data'!F1383&lt;'Raw Data'!C1383, 'Raw Data'!P1383&gt;'Raw Data'!O1383, 'Raw Data'!P1383-'Raw Data'!O1383&gt;3), 'Raw Data'!J1383, 0)</f>
        <v/>
      </c>
      <c r="B1390">
        <f>IF(AND('Raw Data'!C1383&lt;'Raw Data'!F1383, 'Raw Data'!O1383&gt;'Raw Data'!P1383, 'Raw Data'!O1383-'Raw Data'!P1383&gt;3), 'Raw Data'!I1383, 0)</f>
        <v/>
      </c>
      <c r="C1390">
        <f>IF(AND('Raw Data'!F1383&lt;'Raw Data'!C1383, 'Raw Data'!P1383&gt;'Raw Data'!O1383, 'Raw Data'!P1383-'Raw Data'!O1383&lt;4), 'Raw Data'!H1383, 0)</f>
        <v/>
      </c>
      <c r="D1390">
        <f>IF(AND('Raw Data'!C1383&lt;'Raw Data'!F1383, 'Raw Data'!O1383&gt;'Raw Data'!P1383, 'Raw Data'!O1383-'Raw Data'!P1383&lt;4), 'Raw Data'!G1383, 0)</f>
        <v/>
      </c>
      <c r="E1390">
        <f>IF(ISBLANK('Raw Data'!J1383), 0, IF(AND(4=MATCH(LARGE('Raw Data'!G1383:J1383, 4), 'Raw Data'!G1383:J1383, 0), 'Raw Data'!P1383-'Raw Data'!O1383&gt;3), 'Raw Data'!J1383, 0))</f>
        <v/>
      </c>
      <c r="F1390">
        <f>IF(ISBLANK('Raw Data'!J1383), 0, IF(AND(3=MATCH(LARGE('Raw Data'!G1383:J1383, 4), 'Raw Data'!G1383:J1383, 0), 'Raw Data'!O1383-'Raw Data'!P1383&gt;3), 'Raw Data'!I1383, 0))</f>
        <v/>
      </c>
      <c r="G1390">
        <f>IF(ISBLANK('Raw Data'!J1383), 0, IF(AND(2=MATCH(LARGE('Raw Data'!G1383:J1383, 4), 'Raw Data'!G1383:J1383, 0), AND('Raw Data'!P1383-'Raw Data'!O1383&lt;4, 'Raw Data'!P1383-'Raw Data'!O1383&gt;0)), 'Raw Data'!H1383, 0))</f>
        <v/>
      </c>
      <c r="H1390">
        <f>IF(ISBLANK('Raw Data'!J1383), 0, IF(AND(1=MATCH(LARGE('Raw Data'!G1383:J1383, 4), 'Raw Data'!G1383:J1383, 0), AND('Raw Data'!O1383-'Raw Data'!P1383&lt;4, 'Raw Data'!O1383-'Raw Data'!P1383&gt;0)), 'Raw Data'!G1383, 0))</f>
        <v/>
      </c>
      <c r="I1390">
        <f>IF(ISBLANK('Raw Data'!J1383), 0, IF(AND(4=MATCH(LARGE('Raw Data'!G1383:J1383, 3), 'Raw Data'!G1383:J1383, 0), 'Raw Data'!P1383-'Raw Data'!O1383&gt;3), 'Raw Data'!J1383, 0))</f>
        <v/>
      </c>
      <c r="J1390">
        <f>IF(ISBLANK('Raw Data'!J1383), 0, IF(AND(3=MATCH(LARGE('Raw Data'!G1383:J1383, 3), 'Raw Data'!G1383:J1383, 0), 'Raw Data'!O1383-'Raw Data'!P1383&gt;3), 'Raw Data'!I1383, 0))</f>
        <v/>
      </c>
      <c r="K1390">
        <f>IF(ISBLANK('Raw Data'!J1383), 0, IF(AND(2=MATCH(LARGE('Raw Data'!G1383:J1383, 3), 'Raw Data'!G1383:J1383, 0), AND('Raw Data'!P1383-'Raw Data'!O1383&lt;4, 'Raw Data'!P1383-'Raw Data'!O1383&gt;0)), 'Raw Data'!H1383, 0))</f>
        <v/>
      </c>
      <c r="L1390">
        <f>IF(ISBLANK('Raw Data'!J1383), 0, IF(AND(1=MATCH(LARGE('Raw Data'!G1383:J1383, 3), 'Raw Data'!G1383:J1383, 0), AND('Raw Data'!O1383-'Raw Data'!P1383&lt;4, 'Raw Data'!O1383-'Raw Data'!P1383&gt;0)), 'Raw Data'!G1383, 0))</f>
        <v/>
      </c>
      <c r="M1390">
        <f>IF(ISBLANK('Raw Data'!J1383), 0, IF(AND(4=MATCH(LARGE('Raw Data'!G1383:J1383, 2), 'Raw Data'!G1383:J1383, 0), 'Raw Data'!P1383-'Raw Data'!O1383&gt;3), 'Raw Data'!J1383, 0))</f>
        <v/>
      </c>
      <c r="N1390">
        <f>IF(ISBLANK('Raw Data'!J1383), 0, IF(AND(3=MATCH(LARGE('Raw Data'!G1383:J1383, 2), 'Raw Data'!G1383:J1383, 0), 'Raw Data'!O1383-'Raw Data'!P1383&gt;3), 'Raw Data'!I1383, 0))</f>
        <v/>
      </c>
      <c r="O1390">
        <f>IF(ISBLANK('Raw Data'!J1383), 0, IF(AND(2=MATCH(LARGE('Raw Data'!G1383:J1383, 2), 'Raw Data'!G1383:J1383, 0), AND('Raw Data'!P1383-'Raw Data'!O1383&lt;4, 'Raw Data'!P1383-'Raw Data'!O1383&gt;0)), 'Raw Data'!H1383, 0))</f>
        <v/>
      </c>
      <c r="P1390">
        <f>IF(ISBLANK('Raw Data'!J1383), 0, IF(AND(1=MATCH(LARGE('Raw Data'!G1383:J1383, 2), 'Raw Data'!G1383:J1383, 0), AND('Raw Data'!O1383-'Raw Data'!P1383&lt;4, 'Raw Data'!O1383-'Raw Data'!P1383&gt;0)), 'Raw Data'!G1383, 0))</f>
        <v/>
      </c>
      <c r="Q1390">
        <f>IF(ISBLANK('Raw Data'!J1383), 0, IF(AND(4=MATCH(LARGE('Raw Data'!G1383:J1383, 1), 'Raw Data'!G1383:J1383, 0), 'Raw Data'!P1383-'Raw Data'!O1383&gt;3), 'Raw Data'!J1383, 0))</f>
        <v/>
      </c>
      <c r="R1390">
        <f>IF(ISBLANK('Raw Data'!J1383), 0, IF(AND(3=MATCH(LARGE('Raw Data'!G1383:J1383, 1), 'Raw Data'!G1383:J1383, 0), 'Raw Data'!O1383-'Raw Data'!P1383&gt;3), 'Raw Data'!I1383, 0))</f>
        <v/>
      </c>
      <c r="S1390">
        <f>IF(AND('Raw Data'!P1383-'Raw Data'!O1383&gt;4, 'Raw Data'!F1383&lt;'Raw Data'!C1383), 'Raw Data'!J1383, 0)</f>
        <v/>
      </c>
      <c r="T1390">
        <f>IF(AND('Raw Data'!O1383-'Raw Data'!P1383&gt;4, 'Raw Data'!F1383&gt;'Raw Data'!C1383), 'Raw Data'!I1383, 0)</f>
        <v/>
      </c>
      <c r="U1390">
        <f>IF(AND('Raw Data'!P1383-'Raw Data'!O1383&lt;3, 'Raw Data'!P1383&gt;'Raw Data'!O1383, 'Raw Data'!F1383&lt;'Raw Data'!C1383), 'Raw Data'!H1383, 0)</f>
        <v/>
      </c>
      <c r="V1390">
        <f>IF(AND('Raw Data'!P1383-'Raw Data'!O1383&lt;3, 'Raw Data'!P1383&gt;'Raw Data'!O1383, 'Raw Data'!F1383&gt;'Raw Data'!C1383), 'Raw Data'!G1383, 0)</f>
        <v/>
      </c>
    </row>
    <row r="1391">
      <c r="A1391">
        <f>IF(AND('Raw Data'!F1384&lt;'Raw Data'!C1384, 'Raw Data'!P1384&gt;'Raw Data'!O1384, 'Raw Data'!P1384-'Raw Data'!O1384&gt;3), 'Raw Data'!J1384, 0)</f>
        <v/>
      </c>
      <c r="B1391">
        <f>IF(AND('Raw Data'!C1384&lt;'Raw Data'!F1384, 'Raw Data'!O1384&gt;'Raw Data'!P1384, 'Raw Data'!O1384-'Raw Data'!P1384&gt;3), 'Raw Data'!I1384, 0)</f>
        <v/>
      </c>
      <c r="C1391">
        <f>IF(AND('Raw Data'!F1384&lt;'Raw Data'!C1384, 'Raw Data'!P1384&gt;'Raw Data'!O1384, 'Raw Data'!P1384-'Raw Data'!O1384&lt;4), 'Raw Data'!H1384, 0)</f>
        <v/>
      </c>
      <c r="D1391">
        <f>IF(AND('Raw Data'!C1384&lt;'Raw Data'!F1384, 'Raw Data'!O1384&gt;'Raw Data'!P1384, 'Raw Data'!O1384-'Raw Data'!P1384&lt;4), 'Raw Data'!G1384, 0)</f>
        <v/>
      </c>
      <c r="E1391">
        <f>IF(ISBLANK('Raw Data'!J1384), 0, IF(AND(4=MATCH(LARGE('Raw Data'!G1384:J1384, 4), 'Raw Data'!G1384:J1384, 0), 'Raw Data'!P1384-'Raw Data'!O1384&gt;3), 'Raw Data'!J1384, 0))</f>
        <v/>
      </c>
      <c r="F1391">
        <f>IF(ISBLANK('Raw Data'!J1384), 0, IF(AND(3=MATCH(LARGE('Raw Data'!G1384:J1384, 4), 'Raw Data'!G1384:J1384, 0), 'Raw Data'!O1384-'Raw Data'!P1384&gt;3), 'Raw Data'!I1384, 0))</f>
        <v/>
      </c>
      <c r="G1391">
        <f>IF(ISBLANK('Raw Data'!J1384), 0, IF(AND(2=MATCH(LARGE('Raw Data'!G1384:J1384, 4), 'Raw Data'!G1384:J1384, 0), AND('Raw Data'!P1384-'Raw Data'!O1384&lt;4, 'Raw Data'!P1384-'Raw Data'!O1384&gt;0)), 'Raw Data'!H1384, 0))</f>
        <v/>
      </c>
      <c r="H1391">
        <f>IF(ISBLANK('Raw Data'!J1384), 0, IF(AND(1=MATCH(LARGE('Raw Data'!G1384:J1384, 4), 'Raw Data'!G1384:J1384, 0), AND('Raw Data'!O1384-'Raw Data'!P1384&lt;4, 'Raw Data'!O1384-'Raw Data'!P1384&gt;0)), 'Raw Data'!G1384, 0))</f>
        <v/>
      </c>
      <c r="I1391">
        <f>IF(ISBLANK('Raw Data'!J1384), 0, IF(AND(4=MATCH(LARGE('Raw Data'!G1384:J1384, 3), 'Raw Data'!G1384:J1384, 0), 'Raw Data'!P1384-'Raw Data'!O1384&gt;3), 'Raw Data'!J1384, 0))</f>
        <v/>
      </c>
      <c r="J1391">
        <f>IF(ISBLANK('Raw Data'!J1384), 0, IF(AND(3=MATCH(LARGE('Raw Data'!G1384:J1384, 3), 'Raw Data'!G1384:J1384, 0), 'Raw Data'!O1384-'Raw Data'!P1384&gt;3), 'Raw Data'!I1384, 0))</f>
        <v/>
      </c>
      <c r="K1391">
        <f>IF(ISBLANK('Raw Data'!J1384), 0, IF(AND(2=MATCH(LARGE('Raw Data'!G1384:J1384, 3), 'Raw Data'!G1384:J1384, 0), AND('Raw Data'!P1384-'Raw Data'!O1384&lt;4, 'Raw Data'!P1384-'Raw Data'!O1384&gt;0)), 'Raw Data'!H1384, 0))</f>
        <v/>
      </c>
      <c r="L1391">
        <f>IF(ISBLANK('Raw Data'!J1384), 0, IF(AND(1=MATCH(LARGE('Raw Data'!G1384:J1384, 3), 'Raw Data'!G1384:J1384, 0), AND('Raw Data'!O1384-'Raw Data'!P1384&lt;4, 'Raw Data'!O1384-'Raw Data'!P1384&gt;0)), 'Raw Data'!G1384, 0))</f>
        <v/>
      </c>
      <c r="M1391">
        <f>IF(ISBLANK('Raw Data'!J1384), 0, IF(AND(4=MATCH(LARGE('Raw Data'!G1384:J1384, 2), 'Raw Data'!G1384:J1384, 0), 'Raw Data'!P1384-'Raw Data'!O1384&gt;3), 'Raw Data'!J1384, 0))</f>
        <v/>
      </c>
      <c r="N1391">
        <f>IF(ISBLANK('Raw Data'!J1384), 0, IF(AND(3=MATCH(LARGE('Raw Data'!G1384:J1384, 2), 'Raw Data'!G1384:J1384, 0), 'Raw Data'!O1384-'Raw Data'!P1384&gt;3), 'Raw Data'!I1384, 0))</f>
        <v/>
      </c>
      <c r="O1391">
        <f>IF(ISBLANK('Raw Data'!J1384), 0, IF(AND(2=MATCH(LARGE('Raw Data'!G1384:J1384, 2), 'Raw Data'!G1384:J1384, 0), AND('Raw Data'!P1384-'Raw Data'!O1384&lt;4, 'Raw Data'!P1384-'Raw Data'!O1384&gt;0)), 'Raw Data'!H1384, 0))</f>
        <v/>
      </c>
      <c r="P1391">
        <f>IF(ISBLANK('Raw Data'!J1384), 0, IF(AND(1=MATCH(LARGE('Raw Data'!G1384:J1384, 2), 'Raw Data'!G1384:J1384, 0), AND('Raw Data'!O1384-'Raw Data'!P1384&lt;4, 'Raw Data'!O1384-'Raw Data'!P1384&gt;0)), 'Raw Data'!G1384, 0))</f>
        <v/>
      </c>
      <c r="Q1391">
        <f>IF(ISBLANK('Raw Data'!J1384), 0, IF(AND(4=MATCH(LARGE('Raw Data'!G1384:J1384, 1), 'Raw Data'!G1384:J1384, 0), 'Raw Data'!P1384-'Raw Data'!O1384&gt;3), 'Raw Data'!J1384, 0))</f>
        <v/>
      </c>
      <c r="R1391">
        <f>IF(ISBLANK('Raw Data'!J1384), 0, IF(AND(3=MATCH(LARGE('Raw Data'!G1384:J1384, 1), 'Raw Data'!G1384:J1384, 0), 'Raw Data'!O1384-'Raw Data'!P1384&gt;3), 'Raw Data'!I1384, 0))</f>
        <v/>
      </c>
      <c r="S1391">
        <f>IF(AND('Raw Data'!P1384-'Raw Data'!O1384&gt;4, 'Raw Data'!F1384&lt;'Raw Data'!C1384), 'Raw Data'!J1384, 0)</f>
        <v/>
      </c>
      <c r="T1391">
        <f>IF(AND('Raw Data'!O1384-'Raw Data'!P1384&gt;4, 'Raw Data'!F1384&gt;'Raw Data'!C1384), 'Raw Data'!I1384, 0)</f>
        <v/>
      </c>
      <c r="U1391">
        <f>IF(AND('Raw Data'!P1384-'Raw Data'!O1384&lt;3, 'Raw Data'!P1384&gt;'Raw Data'!O1384, 'Raw Data'!F1384&lt;'Raw Data'!C1384), 'Raw Data'!H1384, 0)</f>
        <v/>
      </c>
      <c r="V1391">
        <f>IF(AND('Raw Data'!P1384-'Raw Data'!O1384&lt;3, 'Raw Data'!P1384&gt;'Raw Data'!O1384, 'Raw Data'!F1384&gt;'Raw Data'!C1384), 'Raw Data'!G1384, 0)</f>
        <v/>
      </c>
    </row>
    <row r="1392">
      <c r="A1392">
        <f>IF(AND('Raw Data'!F1385&lt;'Raw Data'!C1385, 'Raw Data'!P1385&gt;'Raw Data'!O1385, 'Raw Data'!P1385-'Raw Data'!O1385&gt;3), 'Raw Data'!J1385, 0)</f>
        <v/>
      </c>
      <c r="B1392">
        <f>IF(AND('Raw Data'!C1385&lt;'Raw Data'!F1385, 'Raw Data'!O1385&gt;'Raw Data'!P1385, 'Raw Data'!O1385-'Raw Data'!P1385&gt;3), 'Raw Data'!I1385, 0)</f>
        <v/>
      </c>
      <c r="C1392">
        <f>IF(AND('Raw Data'!F1385&lt;'Raw Data'!C1385, 'Raw Data'!P1385&gt;'Raw Data'!O1385, 'Raw Data'!P1385-'Raw Data'!O1385&lt;4), 'Raw Data'!H1385, 0)</f>
        <v/>
      </c>
      <c r="D1392">
        <f>IF(AND('Raw Data'!C1385&lt;'Raw Data'!F1385, 'Raw Data'!O1385&gt;'Raw Data'!P1385, 'Raw Data'!O1385-'Raw Data'!P1385&lt;4), 'Raw Data'!G1385, 0)</f>
        <v/>
      </c>
      <c r="E1392">
        <f>IF(ISBLANK('Raw Data'!J1385), 0, IF(AND(4=MATCH(LARGE('Raw Data'!G1385:J1385, 4), 'Raw Data'!G1385:J1385, 0), 'Raw Data'!P1385-'Raw Data'!O1385&gt;3), 'Raw Data'!J1385, 0))</f>
        <v/>
      </c>
      <c r="F1392">
        <f>IF(ISBLANK('Raw Data'!J1385), 0, IF(AND(3=MATCH(LARGE('Raw Data'!G1385:J1385, 4), 'Raw Data'!G1385:J1385, 0), 'Raw Data'!O1385-'Raw Data'!P1385&gt;3), 'Raw Data'!I1385, 0))</f>
        <v/>
      </c>
      <c r="G1392">
        <f>IF(ISBLANK('Raw Data'!J1385), 0, IF(AND(2=MATCH(LARGE('Raw Data'!G1385:J1385, 4), 'Raw Data'!G1385:J1385, 0), AND('Raw Data'!P1385-'Raw Data'!O1385&lt;4, 'Raw Data'!P1385-'Raw Data'!O1385&gt;0)), 'Raw Data'!H1385, 0))</f>
        <v/>
      </c>
      <c r="H1392">
        <f>IF(ISBLANK('Raw Data'!J1385), 0, IF(AND(1=MATCH(LARGE('Raw Data'!G1385:J1385, 4), 'Raw Data'!G1385:J1385, 0), AND('Raw Data'!O1385-'Raw Data'!P1385&lt;4, 'Raw Data'!O1385-'Raw Data'!P1385&gt;0)), 'Raw Data'!G1385, 0))</f>
        <v/>
      </c>
      <c r="I1392">
        <f>IF(ISBLANK('Raw Data'!J1385), 0, IF(AND(4=MATCH(LARGE('Raw Data'!G1385:J1385, 3), 'Raw Data'!G1385:J1385, 0), 'Raw Data'!P1385-'Raw Data'!O1385&gt;3), 'Raw Data'!J1385, 0))</f>
        <v/>
      </c>
      <c r="J1392">
        <f>IF(ISBLANK('Raw Data'!J1385), 0, IF(AND(3=MATCH(LARGE('Raw Data'!G1385:J1385, 3), 'Raw Data'!G1385:J1385, 0), 'Raw Data'!O1385-'Raw Data'!P1385&gt;3), 'Raw Data'!I1385, 0))</f>
        <v/>
      </c>
      <c r="K1392">
        <f>IF(ISBLANK('Raw Data'!J1385), 0, IF(AND(2=MATCH(LARGE('Raw Data'!G1385:J1385, 3), 'Raw Data'!G1385:J1385, 0), AND('Raw Data'!P1385-'Raw Data'!O1385&lt;4, 'Raw Data'!P1385-'Raw Data'!O1385&gt;0)), 'Raw Data'!H1385, 0))</f>
        <v/>
      </c>
      <c r="L1392">
        <f>IF(ISBLANK('Raw Data'!J1385), 0, IF(AND(1=MATCH(LARGE('Raw Data'!G1385:J1385, 3), 'Raw Data'!G1385:J1385, 0), AND('Raw Data'!O1385-'Raw Data'!P1385&lt;4, 'Raw Data'!O1385-'Raw Data'!P1385&gt;0)), 'Raw Data'!G1385, 0))</f>
        <v/>
      </c>
      <c r="M1392">
        <f>IF(ISBLANK('Raw Data'!J1385), 0, IF(AND(4=MATCH(LARGE('Raw Data'!G1385:J1385, 2), 'Raw Data'!G1385:J1385, 0), 'Raw Data'!P1385-'Raw Data'!O1385&gt;3), 'Raw Data'!J1385, 0))</f>
        <v/>
      </c>
      <c r="N1392">
        <f>IF(ISBLANK('Raw Data'!J1385), 0, IF(AND(3=MATCH(LARGE('Raw Data'!G1385:J1385, 2), 'Raw Data'!G1385:J1385, 0), 'Raw Data'!O1385-'Raw Data'!P1385&gt;3), 'Raw Data'!I1385, 0))</f>
        <v/>
      </c>
      <c r="O1392">
        <f>IF(ISBLANK('Raw Data'!J1385), 0, IF(AND(2=MATCH(LARGE('Raw Data'!G1385:J1385, 2), 'Raw Data'!G1385:J1385, 0), AND('Raw Data'!P1385-'Raw Data'!O1385&lt;4, 'Raw Data'!P1385-'Raw Data'!O1385&gt;0)), 'Raw Data'!H1385, 0))</f>
        <v/>
      </c>
      <c r="P1392">
        <f>IF(ISBLANK('Raw Data'!J1385), 0, IF(AND(1=MATCH(LARGE('Raw Data'!G1385:J1385, 2), 'Raw Data'!G1385:J1385, 0), AND('Raw Data'!O1385-'Raw Data'!P1385&lt;4, 'Raw Data'!O1385-'Raw Data'!P1385&gt;0)), 'Raw Data'!G1385, 0))</f>
        <v/>
      </c>
      <c r="Q1392">
        <f>IF(ISBLANK('Raw Data'!J1385), 0, IF(AND(4=MATCH(LARGE('Raw Data'!G1385:J1385, 1), 'Raw Data'!G1385:J1385, 0), 'Raw Data'!P1385-'Raw Data'!O1385&gt;3), 'Raw Data'!J1385, 0))</f>
        <v/>
      </c>
      <c r="R1392">
        <f>IF(ISBLANK('Raw Data'!J1385), 0, IF(AND(3=MATCH(LARGE('Raw Data'!G1385:J1385, 1), 'Raw Data'!G1385:J1385, 0), 'Raw Data'!O1385-'Raw Data'!P1385&gt;3), 'Raw Data'!I1385, 0))</f>
        <v/>
      </c>
      <c r="S1392">
        <f>IF(AND('Raw Data'!P1385-'Raw Data'!O1385&gt;4, 'Raw Data'!F1385&lt;'Raw Data'!C1385), 'Raw Data'!J1385, 0)</f>
        <v/>
      </c>
      <c r="T1392">
        <f>IF(AND('Raw Data'!O1385-'Raw Data'!P1385&gt;4, 'Raw Data'!F1385&gt;'Raw Data'!C1385), 'Raw Data'!I1385, 0)</f>
        <v/>
      </c>
      <c r="U1392">
        <f>IF(AND('Raw Data'!P1385-'Raw Data'!O1385&lt;3, 'Raw Data'!P1385&gt;'Raw Data'!O1385, 'Raw Data'!F1385&lt;'Raw Data'!C1385), 'Raw Data'!H1385, 0)</f>
        <v/>
      </c>
      <c r="V1392">
        <f>IF(AND('Raw Data'!P1385-'Raw Data'!O1385&lt;3, 'Raw Data'!P1385&gt;'Raw Data'!O1385, 'Raw Data'!F1385&gt;'Raw Data'!C1385), 'Raw Data'!G1385, 0)</f>
        <v/>
      </c>
    </row>
    <row r="1393">
      <c r="A1393">
        <f>IF(AND('Raw Data'!F1386&lt;'Raw Data'!C1386, 'Raw Data'!P1386&gt;'Raw Data'!O1386, 'Raw Data'!P1386-'Raw Data'!O1386&gt;3), 'Raw Data'!J1386, 0)</f>
        <v/>
      </c>
      <c r="B1393">
        <f>IF(AND('Raw Data'!C1386&lt;'Raw Data'!F1386, 'Raw Data'!O1386&gt;'Raw Data'!P1386, 'Raw Data'!O1386-'Raw Data'!P1386&gt;3), 'Raw Data'!I1386, 0)</f>
        <v/>
      </c>
      <c r="C1393">
        <f>IF(AND('Raw Data'!F1386&lt;'Raw Data'!C1386, 'Raw Data'!P1386&gt;'Raw Data'!O1386, 'Raw Data'!P1386-'Raw Data'!O1386&lt;4), 'Raw Data'!H1386, 0)</f>
        <v/>
      </c>
      <c r="D1393">
        <f>IF(AND('Raw Data'!C1386&lt;'Raw Data'!F1386, 'Raw Data'!O1386&gt;'Raw Data'!P1386, 'Raw Data'!O1386-'Raw Data'!P1386&lt;4), 'Raw Data'!G1386, 0)</f>
        <v/>
      </c>
      <c r="E1393">
        <f>IF(ISBLANK('Raw Data'!J1386), 0, IF(AND(4=MATCH(LARGE('Raw Data'!G1386:J1386, 4), 'Raw Data'!G1386:J1386, 0), 'Raw Data'!P1386-'Raw Data'!O1386&gt;3), 'Raw Data'!J1386, 0))</f>
        <v/>
      </c>
      <c r="F1393">
        <f>IF(ISBLANK('Raw Data'!J1386), 0, IF(AND(3=MATCH(LARGE('Raw Data'!G1386:J1386, 4), 'Raw Data'!G1386:J1386, 0), 'Raw Data'!O1386-'Raw Data'!P1386&gt;3), 'Raw Data'!I1386, 0))</f>
        <v/>
      </c>
      <c r="G1393">
        <f>IF(ISBLANK('Raw Data'!J1386), 0, IF(AND(2=MATCH(LARGE('Raw Data'!G1386:J1386, 4), 'Raw Data'!G1386:J1386, 0), AND('Raw Data'!P1386-'Raw Data'!O1386&lt;4, 'Raw Data'!P1386-'Raw Data'!O1386&gt;0)), 'Raw Data'!H1386, 0))</f>
        <v/>
      </c>
      <c r="H1393">
        <f>IF(ISBLANK('Raw Data'!J1386), 0, IF(AND(1=MATCH(LARGE('Raw Data'!G1386:J1386, 4), 'Raw Data'!G1386:J1386, 0), AND('Raw Data'!O1386-'Raw Data'!P1386&lt;4, 'Raw Data'!O1386-'Raw Data'!P1386&gt;0)), 'Raw Data'!G1386, 0))</f>
        <v/>
      </c>
      <c r="I1393">
        <f>IF(ISBLANK('Raw Data'!J1386), 0, IF(AND(4=MATCH(LARGE('Raw Data'!G1386:J1386, 3), 'Raw Data'!G1386:J1386, 0), 'Raw Data'!P1386-'Raw Data'!O1386&gt;3), 'Raw Data'!J1386, 0))</f>
        <v/>
      </c>
      <c r="J1393">
        <f>IF(ISBLANK('Raw Data'!J1386), 0, IF(AND(3=MATCH(LARGE('Raw Data'!G1386:J1386, 3), 'Raw Data'!G1386:J1386, 0), 'Raw Data'!O1386-'Raw Data'!P1386&gt;3), 'Raw Data'!I1386, 0))</f>
        <v/>
      </c>
      <c r="K1393">
        <f>IF(ISBLANK('Raw Data'!J1386), 0, IF(AND(2=MATCH(LARGE('Raw Data'!G1386:J1386, 3), 'Raw Data'!G1386:J1386, 0), AND('Raw Data'!P1386-'Raw Data'!O1386&lt;4, 'Raw Data'!P1386-'Raw Data'!O1386&gt;0)), 'Raw Data'!H1386, 0))</f>
        <v/>
      </c>
      <c r="L1393">
        <f>IF(ISBLANK('Raw Data'!J1386), 0, IF(AND(1=MATCH(LARGE('Raw Data'!G1386:J1386, 3), 'Raw Data'!G1386:J1386, 0), AND('Raw Data'!O1386-'Raw Data'!P1386&lt;4, 'Raw Data'!O1386-'Raw Data'!P1386&gt;0)), 'Raw Data'!G1386, 0))</f>
        <v/>
      </c>
      <c r="M1393">
        <f>IF(ISBLANK('Raw Data'!J1386), 0, IF(AND(4=MATCH(LARGE('Raw Data'!G1386:J1386, 2), 'Raw Data'!G1386:J1386, 0), 'Raw Data'!P1386-'Raw Data'!O1386&gt;3), 'Raw Data'!J1386, 0))</f>
        <v/>
      </c>
      <c r="N1393">
        <f>IF(ISBLANK('Raw Data'!J1386), 0, IF(AND(3=MATCH(LARGE('Raw Data'!G1386:J1386, 2), 'Raw Data'!G1386:J1386, 0), 'Raw Data'!O1386-'Raw Data'!P1386&gt;3), 'Raw Data'!I1386, 0))</f>
        <v/>
      </c>
      <c r="O1393">
        <f>IF(ISBLANK('Raw Data'!J1386), 0, IF(AND(2=MATCH(LARGE('Raw Data'!G1386:J1386, 2), 'Raw Data'!G1386:J1386, 0), AND('Raw Data'!P1386-'Raw Data'!O1386&lt;4, 'Raw Data'!P1386-'Raw Data'!O1386&gt;0)), 'Raw Data'!H1386, 0))</f>
        <v/>
      </c>
      <c r="P1393">
        <f>IF(ISBLANK('Raw Data'!J1386), 0, IF(AND(1=MATCH(LARGE('Raw Data'!G1386:J1386, 2), 'Raw Data'!G1386:J1386, 0), AND('Raw Data'!O1386-'Raw Data'!P1386&lt;4, 'Raw Data'!O1386-'Raw Data'!P1386&gt;0)), 'Raw Data'!G1386, 0))</f>
        <v/>
      </c>
      <c r="Q1393">
        <f>IF(ISBLANK('Raw Data'!J1386), 0, IF(AND(4=MATCH(LARGE('Raw Data'!G1386:J1386, 1), 'Raw Data'!G1386:J1386, 0), 'Raw Data'!P1386-'Raw Data'!O1386&gt;3), 'Raw Data'!J1386, 0))</f>
        <v/>
      </c>
      <c r="R1393">
        <f>IF(ISBLANK('Raw Data'!J1386), 0, IF(AND(3=MATCH(LARGE('Raw Data'!G1386:J1386, 1), 'Raw Data'!G1386:J1386, 0), 'Raw Data'!O1386-'Raw Data'!P1386&gt;3), 'Raw Data'!I1386, 0))</f>
        <v/>
      </c>
      <c r="S1393">
        <f>IF(AND('Raw Data'!P1386-'Raw Data'!O1386&gt;4, 'Raw Data'!F1386&lt;'Raw Data'!C1386), 'Raw Data'!J1386, 0)</f>
        <v/>
      </c>
      <c r="T1393">
        <f>IF(AND('Raw Data'!O1386-'Raw Data'!P1386&gt;4, 'Raw Data'!F1386&gt;'Raw Data'!C1386), 'Raw Data'!I1386, 0)</f>
        <v/>
      </c>
      <c r="U1393">
        <f>IF(AND('Raw Data'!P1386-'Raw Data'!O1386&lt;3, 'Raw Data'!P1386&gt;'Raw Data'!O1386, 'Raw Data'!F1386&lt;'Raw Data'!C1386), 'Raw Data'!H1386, 0)</f>
        <v/>
      </c>
      <c r="V1393">
        <f>IF(AND('Raw Data'!P1386-'Raw Data'!O1386&lt;3, 'Raw Data'!P1386&gt;'Raw Data'!O1386, 'Raw Data'!F1386&gt;'Raw Data'!C1386), 'Raw Data'!G1386, 0)</f>
        <v/>
      </c>
    </row>
    <row r="1394">
      <c r="A1394">
        <f>IF(AND('Raw Data'!F1387&lt;'Raw Data'!C1387, 'Raw Data'!P1387&gt;'Raw Data'!O1387, 'Raw Data'!P1387-'Raw Data'!O1387&gt;3), 'Raw Data'!J1387, 0)</f>
        <v/>
      </c>
      <c r="B1394">
        <f>IF(AND('Raw Data'!C1387&lt;'Raw Data'!F1387, 'Raw Data'!O1387&gt;'Raw Data'!P1387, 'Raw Data'!O1387-'Raw Data'!P1387&gt;3), 'Raw Data'!I1387, 0)</f>
        <v/>
      </c>
      <c r="C1394">
        <f>IF(AND('Raw Data'!F1387&lt;'Raw Data'!C1387, 'Raw Data'!P1387&gt;'Raw Data'!O1387, 'Raw Data'!P1387-'Raw Data'!O1387&lt;4), 'Raw Data'!H1387, 0)</f>
        <v/>
      </c>
      <c r="D1394">
        <f>IF(AND('Raw Data'!C1387&lt;'Raw Data'!F1387, 'Raw Data'!O1387&gt;'Raw Data'!P1387, 'Raw Data'!O1387-'Raw Data'!P1387&lt;4), 'Raw Data'!G1387, 0)</f>
        <v/>
      </c>
      <c r="E1394">
        <f>IF(ISBLANK('Raw Data'!J1387), 0, IF(AND(4=MATCH(LARGE('Raw Data'!G1387:J1387, 4), 'Raw Data'!G1387:J1387, 0), 'Raw Data'!P1387-'Raw Data'!O1387&gt;3), 'Raw Data'!J1387, 0))</f>
        <v/>
      </c>
      <c r="F1394">
        <f>IF(ISBLANK('Raw Data'!J1387), 0, IF(AND(3=MATCH(LARGE('Raw Data'!G1387:J1387, 4), 'Raw Data'!G1387:J1387, 0), 'Raw Data'!O1387-'Raw Data'!P1387&gt;3), 'Raw Data'!I1387, 0))</f>
        <v/>
      </c>
      <c r="G1394">
        <f>IF(ISBLANK('Raw Data'!J1387), 0, IF(AND(2=MATCH(LARGE('Raw Data'!G1387:J1387, 4), 'Raw Data'!G1387:J1387, 0), AND('Raw Data'!P1387-'Raw Data'!O1387&lt;4, 'Raw Data'!P1387-'Raw Data'!O1387&gt;0)), 'Raw Data'!H1387, 0))</f>
        <v/>
      </c>
      <c r="H1394">
        <f>IF(ISBLANK('Raw Data'!J1387), 0, IF(AND(1=MATCH(LARGE('Raw Data'!G1387:J1387, 4), 'Raw Data'!G1387:J1387, 0), AND('Raw Data'!O1387-'Raw Data'!P1387&lt;4, 'Raw Data'!O1387-'Raw Data'!P1387&gt;0)), 'Raw Data'!G1387, 0))</f>
        <v/>
      </c>
      <c r="I1394">
        <f>IF(ISBLANK('Raw Data'!J1387), 0, IF(AND(4=MATCH(LARGE('Raw Data'!G1387:J1387, 3), 'Raw Data'!G1387:J1387, 0), 'Raw Data'!P1387-'Raw Data'!O1387&gt;3), 'Raw Data'!J1387, 0))</f>
        <v/>
      </c>
      <c r="J1394">
        <f>IF(ISBLANK('Raw Data'!J1387), 0, IF(AND(3=MATCH(LARGE('Raw Data'!G1387:J1387, 3), 'Raw Data'!G1387:J1387, 0), 'Raw Data'!O1387-'Raw Data'!P1387&gt;3), 'Raw Data'!I1387, 0))</f>
        <v/>
      </c>
      <c r="K1394">
        <f>IF(ISBLANK('Raw Data'!J1387), 0, IF(AND(2=MATCH(LARGE('Raw Data'!G1387:J1387, 3), 'Raw Data'!G1387:J1387, 0), AND('Raw Data'!P1387-'Raw Data'!O1387&lt;4, 'Raw Data'!P1387-'Raw Data'!O1387&gt;0)), 'Raw Data'!H1387, 0))</f>
        <v/>
      </c>
      <c r="L1394">
        <f>IF(ISBLANK('Raw Data'!J1387), 0, IF(AND(1=MATCH(LARGE('Raw Data'!G1387:J1387, 3), 'Raw Data'!G1387:J1387, 0), AND('Raw Data'!O1387-'Raw Data'!P1387&lt;4, 'Raw Data'!O1387-'Raw Data'!P1387&gt;0)), 'Raw Data'!G1387, 0))</f>
        <v/>
      </c>
      <c r="M1394">
        <f>IF(ISBLANK('Raw Data'!J1387), 0, IF(AND(4=MATCH(LARGE('Raw Data'!G1387:J1387, 2), 'Raw Data'!G1387:J1387, 0), 'Raw Data'!P1387-'Raw Data'!O1387&gt;3), 'Raw Data'!J1387, 0))</f>
        <v/>
      </c>
      <c r="N1394">
        <f>IF(ISBLANK('Raw Data'!J1387), 0, IF(AND(3=MATCH(LARGE('Raw Data'!G1387:J1387, 2), 'Raw Data'!G1387:J1387, 0), 'Raw Data'!O1387-'Raw Data'!P1387&gt;3), 'Raw Data'!I1387, 0))</f>
        <v/>
      </c>
      <c r="O1394">
        <f>IF(ISBLANK('Raw Data'!J1387), 0, IF(AND(2=MATCH(LARGE('Raw Data'!G1387:J1387, 2), 'Raw Data'!G1387:J1387, 0), AND('Raw Data'!P1387-'Raw Data'!O1387&lt;4, 'Raw Data'!P1387-'Raw Data'!O1387&gt;0)), 'Raw Data'!H1387, 0))</f>
        <v/>
      </c>
      <c r="P1394">
        <f>IF(ISBLANK('Raw Data'!J1387), 0, IF(AND(1=MATCH(LARGE('Raw Data'!G1387:J1387, 2), 'Raw Data'!G1387:J1387, 0), AND('Raw Data'!O1387-'Raw Data'!P1387&lt;4, 'Raw Data'!O1387-'Raw Data'!P1387&gt;0)), 'Raw Data'!G1387, 0))</f>
        <v/>
      </c>
      <c r="Q1394">
        <f>IF(ISBLANK('Raw Data'!J1387), 0, IF(AND(4=MATCH(LARGE('Raw Data'!G1387:J1387, 1), 'Raw Data'!G1387:J1387, 0), 'Raw Data'!P1387-'Raw Data'!O1387&gt;3), 'Raw Data'!J1387, 0))</f>
        <v/>
      </c>
      <c r="R1394">
        <f>IF(ISBLANK('Raw Data'!J1387), 0, IF(AND(3=MATCH(LARGE('Raw Data'!G1387:J1387, 1), 'Raw Data'!G1387:J1387, 0), 'Raw Data'!O1387-'Raw Data'!P1387&gt;3), 'Raw Data'!I1387, 0))</f>
        <v/>
      </c>
      <c r="S1394">
        <f>IF(AND('Raw Data'!P1387-'Raw Data'!O1387&gt;4, 'Raw Data'!F1387&lt;'Raw Data'!C1387), 'Raw Data'!J1387, 0)</f>
        <v/>
      </c>
      <c r="T1394">
        <f>IF(AND('Raw Data'!O1387-'Raw Data'!P1387&gt;4, 'Raw Data'!F1387&gt;'Raw Data'!C1387), 'Raw Data'!I1387, 0)</f>
        <v/>
      </c>
      <c r="U1394">
        <f>IF(AND('Raw Data'!P1387-'Raw Data'!O1387&lt;3, 'Raw Data'!P1387&gt;'Raw Data'!O1387, 'Raw Data'!F1387&lt;'Raw Data'!C1387), 'Raw Data'!H1387, 0)</f>
        <v/>
      </c>
      <c r="V1394">
        <f>IF(AND('Raw Data'!P1387-'Raw Data'!O1387&lt;3, 'Raw Data'!P1387&gt;'Raw Data'!O1387, 'Raw Data'!F1387&gt;'Raw Data'!C1387), 'Raw Data'!G1387, 0)</f>
        <v/>
      </c>
    </row>
    <row r="1395">
      <c r="A1395">
        <f>IF(AND('Raw Data'!F1388&lt;'Raw Data'!C1388, 'Raw Data'!P1388&gt;'Raw Data'!O1388, 'Raw Data'!P1388-'Raw Data'!O1388&gt;3), 'Raw Data'!J1388, 0)</f>
        <v/>
      </c>
      <c r="B1395">
        <f>IF(AND('Raw Data'!C1388&lt;'Raw Data'!F1388, 'Raw Data'!O1388&gt;'Raw Data'!P1388, 'Raw Data'!O1388-'Raw Data'!P1388&gt;3), 'Raw Data'!I1388, 0)</f>
        <v/>
      </c>
      <c r="C1395">
        <f>IF(AND('Raw Data'!F1388&lt;'Raw Data'!C1388, 'Raw Data'!P1388&gt;'Raw Data'!O1388, 'Raw Data'!P1388-'Raw Data'!O1388&lt;4), 'Raw Data'!H1388, 0)</f>
        <v/>
      </c>
      <c r="D1395">
        <f>IF(AND('Raw Data'!C1388&lt;'Raw Data'!F1388, 'Raw Data'!O1388&gt;'Raw Data'!P1388, 'Raw Data'!O1388-'Raw Data'!P1388&lt;4), 'Raw Data'!G1388, 0)</f>
        <v/>
      </c>
      <c r="E1395">
        <f>IF(ISBLANK('Raw Data'!J1388), 0, IF(AND(4=MATCH(LARGE('Raw Data'!G1388:J1388, 4), 'Raw Data'!G1388:J1388, 0), 'Raw Data'!P1388-'Raw Data'!O1388&gt;3), 'Raw Data'!J1388, 0))</f>
        <v/>
      </c>
      <c r="F1395">
        <f>IF(ISBLANK('Raw Data'!J1388), 0, IF(AND(3=MATCH(LARGE('Raw Data'!G1388:J1388, 4), 'Raw Data'!G1388:J1388, 0), 'Raw Data'!O1388-'Raw Data'!P1388&gt;3), 'Raw Data'!I1388, 0))</f>
        <v/>
      </c>
      <c r="G1395">
        <f>IF(ISBLANK('Raw Data'!J1388), 0, IF(AND(2=MATCH(LARGE('Raw Data'!G1388:J1388, 4), 'Raw Data'!G1388:J1388, 0), AND('Raw Data'!P1388-'Raw Data'!O1388&lt;4, 'Raw Data'!P1388-'Raw Data'!O1388&gt;0)), 'Raw Data'!H1388, 0))</f>
        <v/>
      </c>
      <c r="H1395">
        <f>IF(ISBLANK('Raw Data'!J1388), 0, IF(AND(1=MATCH(LARGE('Raw Data'!G1388:J1388, 4), 'Raw Data'!G1388:J1388, 0), AND('Raw Data'!O1388-'Raw Data'!P1388&lt;4, 'Raw Data'!O1388-'Raw Data'!P1388&gt;0)), 'Raw Data'!G1388, 0))</f>
        <v/>
      </c>
      <c r="I1395">
        <f>IF(ISBLANK('Raw Data'!J1388), 0, IF(AND(4=MATCH(LARGE('Raw Data'!G1388:J1388, 3), 'Raw Data'!G1388:J1388, 0), 'Raw Data'!P1388-'Raw Data'!O1388&gt;3), 'Raw Data'!J1388, 0))</f>
        <v/>
      </c>
      <c r="J1395">
        <f>IF(ISBLANK('Raw Data'!J1388), 0, IF(AND(3=MATCH(LARGE('Raw Data'!G1388:J1388, 3), 'Raw Data'!G1388:J1388, 0), 'Raw Data'!O1388-'Raw Data'!P1388&gt;3), 'Raw Data'!I1388, 0))</f>
        <v/>
      </c>
      <c r="K1395">
        <f>IF(ISBLANK('Raw Data'!J1388), 0, IF(AND(2=MATCH(LARGE('Raw Data'!G1388:J1388, 3), 'Raw Data'!G1388:J1388, 0), AND('Raw Data'!P1388-'Raw Data'!O1388&lt;4, 'Raw Data'!P1388-'Raw Data'!O1388&gt;0)), 'Raw Data'!H1388, 0))</f>
        <v/>
      </c>
      <c r="L1395">
        <f>IF(ISBLANK('Raw Data'!J1388), 0, IF(AND(1=MATCH(LARGE('Raw Data'!G1388:J1388, 3), 'Raw Data'!G1388:J1388, 0), AND('Raw Data'!O1388-'Raw Data'!P1388&lt;4, 'Raw Data'!O1388-'Raw Data'!P1388&gt;0)), 'Raw Data'!G1388, 0))</f>
        <v/>
      </c>
      <c r="M1395">
        <f>IF(ISBLANK('Raw Data'!J1388), 0, IF(AND(4=MATCH(LARGE('Raw Data'!G1388:J1388, 2), 'Raw Data'!G1388:J1388, 0), 'Raw Data'!P1388-'Raw Data'!O1388&gt;3), 'Raw Data'!J1388, 0))</f>
        <v/>
      </c>
      <c r="N1395">
        <f>IF(ISBLANK('Raw Data'!J1388), 0, IF(AND(3=MATCH(LARGE('Raw Data'!G1388:J1388, 2), 'Raw Data'!G1388:J1388, 0), 'Raw Data'!O1388-'Raw Data'!P1388&gt;3), 'Raw Data'!I1388, 0))</f>
        <v/>
      </c>
      <c r="O1395">
        <f>IF(ISBLANK('Raw Data'!J1388), 0, IF(AND(2=MATCH(LARGE('Raw Data'!G1388:J1388, 2), 'Raw Data'!G1388:J1388, 0), AND('Raw Data'!P1388-'Raw Data'!O1388&lt;4, 'Raw Data'!P1388-'Raw Data'!O1388&gt;0)), 'Raw Data'!H1388, 0))</f>
        <v/>
      </c>
      <c r="P1395">
        <f>IF(ISBLANK('Raw Data'!J1388), 0, IF(AND(1=MATCH(LARGE('Raw Data'!G1388:J1388, 2), 'Raw Data'!G1388:J1388, 0), AND('Raw Data'!O1388-'Raw Data'!P1388&lt;4, 'Raw Data'!O1388-'Raw Data'!P1388&gt;0)), 'Raw Data'!G1388, 0))</f>
        <v/>
      </c>
      <c r="Q1395">
        <f>IF(ISBLANK('Raw Data'!J1388), 0, IF(AND(4=MATCH(LARGE('Raw Data'!G1388:J1388, 1), 'Raw Data'!G1388:J1388, 0), 'Raw Data'!P1388-'Raw Data'!O1388&gt;3), 'Raw Data'!J1388, 0))</f>
        <v/>
      </c>
      <c r="R1395">
        <f>IF(ISBLANK('Raw Data'!J1388), 0, IF(AND(3=MATCH(LARGE('Raw Data'!G1388:J1388, 1), 'Raw Data'!G1388:J1388, 0), 'Raw Data'!O1388-'Raw Data'!P1388&gt;3), 'Raw Data'!I1388, 0))</f>
        <v/>
      </c>
      <c r="S1395">
        <f>IF(AND('Raw Data'!P1388-'Raw Data'!O1388&gt;4, 'Raw Data'!F1388&lt;'Raw Data'!C1388), 'Raw Data'!J1388, 0)</f>
        <v/>
      </c>
      <c r="T1395">
        <f>IF(AND('Raw Data'!O1388-'Raw Data'!P1388&gt;4, 'Raw Data'!F1388&gt;'Raw Data'!C1388), 'Raw Data'!I1388, 0)</f>
        <v/>
      </c>
      <c r="U1395">
        <f>IF(AND('Raw Data'!P1388-'Raw Data'!O1388&lt;3, 'Raw Data'!P1388&gt;'Raw Data'!O1388, 'Raw Data'!F1388&lt;'Raw Data'!C1388), 'Raw Data'!H1388, 0)</f>
        <v/>
      </c>
      <c r="V1395">
        <f>IF(AND('Raw Data'!P1388-'Raw Data'!O1388&lt;3, 'Raw Data'!P1388&gt;'Raw Data'!O1388, 'Raw Data'!F1388&gt;'Raw Data'!C1388), 'Raw Data'!G1388, 0)</f>
        <v/>
      </c>
    </row>
    <row r="1396">
      <c r="A1396">
        <f>IF(AND('Raw Data'!F1389&lt;'Raw Data'!C1389, 'Raw Data'!P1389&gt;'Raw Data'!O1389, 'Raw Data'!P1389-'Raw Data'!O1389&gt;3), 'Raw Data'!J1389, 0)</f>
        <v/>
      </c>
      <c r="B1396">
        <f>IF(AND('Raw Data'!C1389&lt;'Raw Data'!F1389, 'Raw Data'!O1389&gt;'Raw Data'!P1389, 'Raw Data'!O1389-'Raw Data'!P1389&gt;3), 'Raw Data'!I1389, 0)</f>
        <v/>
      </c>
      <c r="C1396">
        <f>IF(AND('Raw Data'!F1389&lt;'Raw Data'!C1389, 'Raw Data'!P1389&gt;'Raw Data'!O1389, 'Raw Data'!P1389-'Raw Data'!O1389&lt;4), 'Raw Data'!H1389, 0)</f>
        <v/>
      </c>
      <c r="D1396">
        <f>IF(AND('Raw Data'!C1389&lt;'Raw Data'!F1389, 'Raw Data'!O1389&gt;'Raw Data'!P1389, 'Raw Data'!O1389-'Raw Data'!P1389&lt;4), 'Raw Data'!G1389, 0)</f>
        <v/>
      </c>
      <c r="E1396">
        <f>IF(ISBLANK('Raw Data'!J1389), 0, IF(AND(4=MATCH(LARGE('Raw Data'!G1389:J1389, 4), 'Raw Data'!G1389:J1389, 0), 'Raw Data'!P1389-'Raw Data'!O1389&gt;3), 'Raw Data'!J1389, 0))</f>
        <v/>
      </c>
      <c r="F1396">
        <f>IF(ISBLANK('Raw Data'!J1389), 0, IF(AND(3=MATCH(LARGE('Raw Data'!G1389:J1389, 4), 'Raw Data'!G1389:J1389, 0), 'Raw Data'!O1389-'Raw Data'!P1389&gt;3), 'Raw Data'!I1389, 0))</f>
        <v/>
      </c>
      <c r="G1396">
        <f>IF(ISBLANK('Raw Data'!J1389), 0, IF(AND(2=MATCH(LARGE('Raw Data'!G1389:J1389, 4), 'Raw Data'!G1389:J1389, 0), AND('Raw Data'!P1389-'Raw Data'!O1389&lt;4, 'Raw Data'!P1389-'Raw Data'!O1389&gt;0)), 'Raw Data'!H1389, 0))</f>
        <v/>
      </c>
      <c r="H1396">
        <f>IF(ISBLANK('Raw Data'!J1389), 0, IF(AND(1=MATCH(LARGE('Raw Data'!G1389:J1389, 4), 'Raw Data'!G1389:J1389, 0), AND('Raw Data'!O1389-'Raw Data'!P1389&lt;4, 'Raw Data'!O1389-'Raw Data'!P1389&gt;0)), 'Raw Data'!G1389, 0))</f>
        <v/>
      </c>
      <c r="I1396">
        <f>IF(ISBLANK('Raw Data'!J1389), 0, IF(AND(4=MATCH(LARGE('Raw Data'!G1389:J1389, 3), 'Raw Data'!G1389:J1389, 0), 'Raw Data'!P1389-'Raw Data'!O1389&gt;3), 'Raw Data'!J1389, 0))</f>
        <v/>
      </c>
      <c r="J1396">
        <f>IF(ISBLANK('Raw Data'!J1389), 0, IF(AND(3=MATCH(LARGE('Raw Data'!G1389:J1389, 3), 'Raw Data'!G1389:J1389, 0), 'Raw Data'!O1389-'Raw Data'!P1389&gt;3), 'Raw Data'!I1389, 0))</f>
        <v/>
      </c>
      <c r="K1396">
        <f>IF(ISBLANK('Raw Data'!J1389), 0, IF(AND(2=MATCH(LARGE('Raw Data'!G1389:J1389, 3), 'Raw Data'!G1389:J1389, 0), AND('Raw Data'!P1389-'Raw Data'!O1389&lt;4, 'Raw Data'!P1389-'Raw Data'!O1389&gt;0)), 'Raw Data'!H1389, 0))</f>
        <v/>
      </c>
      <c r="L1396">
        <f>IF(ISBLANK('Raw Data'!J1389), 0, IF(AND(1=MATCH(LARGE('Raw Data'!G1389:J1389, 3), 'Raw Data'!G1389:J1389, 0), AND('Raw Data'!O1389-'Raw Data'!P1389&lt;4, 'Raw Data'!O1389-'Raw Data'!P1389&gt;0)), 'Raw Data'!G1389, 0))</f>
        <v/>
      </c>
      <c r="M1396">
        <f>IF(ISBLANK('Raw Data'!J1389), 0, IF(AND(4=MATCH(LARGE('Raw Data'!G1389:J1389, 2), 'Raw Data'!G1389:J1389, 0), 'Raw Data'!P1389-'Raw Data'!O1389&gt;3), 'Raw Data'!J1389, 0))</f>
        <v/>
      </c>
      <c r="N1396">
        <f>IF(ISBLANK('Raw Data'!J1389), 0, IF(AND(3=MATCH(LARGE('Raw Data'!G1389:J1389, 2), 'Raw Data'!G1389:J1389, 0), 'Raw Data'!O1389-'Raw Data'!P1389&gt;3), 'Raw Data'!I1389, 0))</f>
        <v/>
      </c>
      <c r="O1396">
        <f>IF(ISBLANK('Raw Data'!J1389), 0, IF(AND(2=MATCH(LARGE('Raw Data'!G1389:J1389, 2), 'Raw Data'!G1389:J1389, 0), AND('Raw Data'!P1389-'Raw Data'!O1389&lt;4, 'Raw Data'!P1389-'Raw Data'!O1389&gt;0)), 'Raw Data'!H1389, 0))</f>
        <v/>
      </c>
      <c r="P1396">
        <f>IF(ISBLANK('Raw Data'!J1389), 0, IF(AND(1=MATCH(LARGE('Raw Data'!G1389:J1389, 2), 'Raw Data'!G1389:J1389, 0), AND('Raw Data'!O1389-'Raw Data'!P1389&lt;4, 'Raw Data'!O1389-'Raw Data'!P1389&gt;0)), 'Raw Data'!G1389, 0))</f>
        <v/>
      </c>
      <c r="Q1396">
        <f>IF(ISBLANK('Raw Data'!J1389), 0, IF(AND(4=MATCH(LARGE('Raw Data'!G1389:J1389, 1), 'Raw Data'!G1389:J1389, 0), 'Raw Data'!P1389-'Raw Data'!O1389&gt;3), 'Raw Data'!J1389, 0))</f>
        <v/>
      </c>
      <c r="R1396">
        <f>IF(ISBLANK('Raw Data'!J1389), 0, IF(AND(3=MATCH(LARGE('Raw Data'!G1389:J1389, 1), 'Raw Data'!G1389:J1389, 0), 'Raw Data'!O1389-'Raw Data'!P1389&gt;3), 'Raw Data'!I1389, 0))</f>
        <v/>
      </c>
      <c r="S1396">
        <f>IF(AND('Raw Data'!P1389-'Raw Data'!O1389&gt;4, 'Raw Data'!F1389&lt;'Raw Data'!C1389), 'Raw Data'!J1389, 0)</f>
        <v/>
      </c>
      <c r="T1396">
        <f>IF(AND('Raw Data'!O1389-'Raw Data'!P1389&gt;4, 'Raw Data'!F1389&gt;'Raw Data'!C1389), 'Raw Data'!I1389, 0)</f>
        <v/>
      </c>
      <c r="U1396">
        <f>IF(AND('Raw Data'!P1389-'Raw Data'!O1389&lt;3, 'Raw Data'!P1389&gt;'Raw Data'!O1389, 'Raw Data'!F1389&lt;'Raw Data'!C1389), 'Raw Data'!H1389, 0)</f>
        <v/>
      </c>
      <c r="V1396">
        <f>IF(AND('Raw Data'!P1389-'Raw Data'!O1389&lt;3, 'Raw Data'!P1389&gt;'Raw Data'!O1389, 'Raw Data'!F1389&gt;'Raw Data'!C1389), 'Raw Data'!G1389, 0)</f>
        <v/>
      </c>
    </row>
    <row r="1397">
      <c r="A1397">
        <f>IF(AND('Raw Data'!F1390&lt;'Raw Data'!C1390, 'Raw Data'!P1390&gt;'Raw Data'!O1390, 'Raw Data'!P1390-'Raw Data'!O1390&gt;3), 'Raw Data'!J1390, 0)</f>
        <v/>
      </c>
      <c r="B1397">
        <f>IF(AND('Raw Data'!C1390&lt;'Raw Data'!F1390, 'Raw Data'!O1390&gt;'Raw Data'!P1390, 'Raw Data'!O1390-'Raw Data'!P1390&gt;3), 'Raw Data'!I1390, 0)</f>
        <v/>
      </c>
      <c r="C1397">
        <f>IF(AND('Raw Data'!F1390&lt;'Raw Data'!C1390, 'Raw Data'!P1390&gt;'Raw Data'!O1390, 'Raw Data'!P1390-'Raw Data'!O1390&lt;4), 'Raw Data'!H1390, 0)</f>
        <v/>
      </c>
      <c r="D1397">
        <f>IF(AND('Raw Data'!C1390&lt;'Raw Data'!F1390, 'Raw Data'!O1390&gt;'Raw Data'!P1390, 'Raw Data'!O1390-'Raw Data'!P1390&lt;4), 'Raw Data'!G1390, 0)</f>
        <v/>
      </c>
      <c r="E1397">
        <f>IF(ISBLANK('Raw Data'!J1390), 0, IF(AND(4=MATCH(LARGE('Raw Data'!G1390:J1390, 4), 'Raw Data'!G1390:J1390, 0), 'Raw Data'!P1390-'Raw Data'!O1390&gt;3), 'Raw Data'!J1390, 0))</f>
        <v/>
      </c>
      <c r="F1397">
        <f>IF(ISBLANK('Raw Data'!J1390), 0, IF(AND(3=MATCH(LARGE('Raw Data'!G1390:J1390, 4), 'Raw Data'!G1390:J1390, 0), 'Raw Data'!O1390-'Raw Data'!P1390&gt;3), 'Raw Data'!I1390, 0))</f>
        <v/>
      </c>
      <c r="G1397">
        <f>IF(ISBLANK('Raw Data'!J1390), 0, IF(AND(2=MATCH(LARGE('Raw Data'!G1390:J1390, 4), 'Raw Data'!G1390:J1390, 0), AND('Raw Data'!P1390-'Raw Data'!O1390&lt;4, 'Raw Data'!P1390-'Raw Data'!O1390&gt;0)), 'Raw Data'!H1390, 0))</f>
        <v/>
      </c>
      <c r="H1397">
        <f>IF(ISBLANK('Raw Data'!J1390), 0, IF(AND(1=MATCH(LARGE('Raw Data'!G1390:J1390, 4), 'Raw Data'!G1390:J1390, 0), AND('Raw Data'!O1390-'Raw Data'!P1390&lt;4, 'Raw Data'!O1390-'Raw Data'!P1390&gt;0)), 'Raw Data'!G1390, 0))</f>
        <v/>
      </c>
      <c r="I1397">
        <f>IF(ISBLANK('Raw Data'!J1390), 0, IF(AND(4=MATCH(LARGE('Raw Data'!G1390:J1390, 3), 'Raw Data'!G1390:J1390, 0), 'Raw Data'!P1390-'Raw Data'!O1390&gt;3), 'Raw Data'!J1390, 0))</f>
        <v/>
      </c>
      <c r="J1397">
        <f>IF(ISBLANK('Raw Data'!J1390), 0, IF(AND(3=MATCH(LARGE('Raw Data'!G1390:J1390, 3), 'Raw Data'!G1390:J1390, 0), 'Raw Data'!O1390-'Raw Data'!P1390&gt;3), 'Raw Data'!I1390, 0))</f>
        <v/>
      </c>
      <c r="K1397">
        <f>IF(ISBLANK('Raw Data'!J1390), 0, IF(AND(2=MATCH(LARGE('Raw Data'!G1390:J1390, 3), 'Raw Data'!G1390:J1390, 0), AND('Raw Data'!P1390-'Raw Data'!O1390&lt;4, 'Raw Data'!P1390-'Raw Data'!O1390&gt;0)), 'Raw Data'!H1390, 0))</f>
        <v/>
      </c>
      <c r="L1397">
        <f>IF(ISBLANK('Raw Data'!J1390), 0, IF(AND(1=MATCH(LARGE('Raw Data'!G1390:J1390, 3), 'Raw Data'!G1390:J1390, 0), AND('Raw Data'!O1390-'Raw Data'!P1390&lt;4, 'Raw Data'!O1390-'Raw Data'!P1390&gt;0)), 'Raw Data'!G1390, 0))</f>
        <v/>
      </c>
      <c r="M1397">
        <f>IF(ISBLANK('Raw Data'!J1390), 0, IF(AND(4=MATCH(LARGE('Raw Data'!G1390:J1390, 2), 'Raw Data'!G1390:J1390, 0), 'Raw Data'!P1390-'Raw Data'!O1390&gt;3), 'Raw Data'!J1390, 0))</f>
        <v/>
      </c>
      <c r="N1397">
        <f>IF(ISBLANK('Raw Data'!J1390), 0, IF(AND(3=MATCH(LARGE('Raw Data'!G1390:J1390, 2), 'Raw Data'!G1390:J1390, 0), 'Raw Data'!O1390-'Raw Data'!P1390&gt;3), 'Raw Data'!I1390, 0))</f>
        <v/>
      </c>
      <c r="O1397">
        <f>IF(ISBLANK('Raw Data'!J1390), 0, IF(AND(2=MATCH(LARGE('Raw Data'!G1390:J1390, 2), 'Raw Data'!G1390:J1390, 0), AND('Raw Data'!P1390-'Raw Data'!O1390&lt;4, 'Raw Data'!P1390-'Raw Data'!O1390&gt;0)), 'Raw Data'!H1390, 0))</f>
        <v/>
      </c>
      <c r="P1397">
        <f>IF(ISBLANK('Raw Data'!J1390), 0, IF(AND(1=MATCH(LARGE('Raw Data'!G1390:J1390, 2), 'Raw Data'!G1390:J1390, 0), AND('Raw Data'!O1390-'Raw Data'!P1390&lt;4, 'Raw Data'!O1390-'Raw Data'!P1390&gt;0)), 'Raw Data'!G1390, 0))</f>
        <v/>
      </c>
      <c r="Q1397">
        <f>IF(ISBLANK('Raw Data'!J1390), 0, IF(AND(4=MATCH(LARGE('Raw Data'!G1390:J1390, 1), 'Raw Data'!G1390:J1390, 0), 'Raw Data'!P1390-'Raw Data'!O1390&gt;3), 'Raw Data'!J1390, 0))</f>
        <v/>
      </c>
      <c r="R1397">
        <f>IF(ISBLANK('Raw Data'!J1390), 0, IF(AND(3=MATCH(LARGE('Raw Data'!G1390:J1390, 1), 'Raw Data'!G1390:J1390, 0), 'Raw Data'!O1390-'Raw Data'!P1390&gt;3), 'Raw Data'!I1390, 0))</f>
        <v/>
      </c>
      <c r="S1397">
        <f>IF(AND('Raw Data'!P1390-'Raw Data'!O1390&gt;4, 'Raw Data'!F1390&lt;'Raw Data'!C1390), 'Raw Data'!J1390, 0)</f>
        <v/>
      </c>
      <c r="T1397">
        <f>IF(AND('Raw Data'!O1390-'Raw Data'!P1390&gt;4, 'Raw Data'!F1390&gt;'Raw Data'!C1390), 'Raw Data'!I1390, 0)</f>
        <v/>
      </c>
      <c r="U1397">
        <f>IF(AND('Raw Data'!P1390-'Raw Data'!O1390&lt;3, 'Raw Data'!P1390&gt;'Raw Data'!O1390, 'Raw Data'!F1390&lt;'Raw Data'!C1390), 'Raw Data'!H1390, 0)</f>
        <v/>
      </c>
      <c r="V1397">
        <f>IF(AND('Raw Data'!P1390-'Raw Data'!O1390&lt;3, 'Raw Data'!P1390&gt;'Raw Data'!O1390, 'Raw Data'!F1390&gt;'Raw Data'!C1390), 'Raw Data'!G1390, 0)</f>
        <v/>
      </c>
    </row>
    <row r="1398">
      <c r="A1398">
        <f>IF(AND('Raw Data'!F1391&lt;'Raw Data'!C1391, 'Raw Data'!P1391&gt;'Raw Data'!O1391, 'Raw Data'!P1391-'Raw Data'!O1391&gt;3), 'Raw Data'!J1391, 0)</f>
        <v/>
      </c>
      <c r="B1398">
        <f>IF(AND('Raw Data'!C1391&lt;'Raw Data'!F1391, 'Raw Data'!O1391&gt;'Raw Data'!P1391, 'Raw Data'!O1391-'Raw Data'!P1391&gt;3), 'Raw Data'!I1391, 0)</f>
        <v/>
      </c>
      <c r="C1398">
        <f>IF(AND('Raw Data'!F1391&lt;'Raw Data'!C1391, 'Raw Data'!P1391&gt;'Raw Data'!O1391, 'Raw Data'!P1391-'Raw Data'!O1391&lt;4), 'Raw Data'!H1391, 0)</f>
        <v/>
      </c>
      <c r="D1398">
        <f>IF(AND('Raw Data'!C1391&lt;'Raw Data'!F1391, 'Raw Data'!O1391&gt;'Raw Data'!P1391, 'Raw Data'!O1391-'Raw Data'!P1391&lt;4), 'Raw Data'!G1391, 0)</f>
        <v/>
      </c>
      <c r="E1398">
        <f>IF(ISBLANK('Raw Data'!J1391), 0, IF(AND(4=MATCH(LARGE('Raw Data'!G1391:J1391, 4), 'Raw Data'!G1391:J1391, 0), 'Raw Data'!P1391-'Raw Data'!O1391&gt;3), 'Raw Data'!J1391, 0))</f>
        <v/>
      </c>
      <c r="F1398">
        <f>IF(ISBLANK('Raw Data'!J1391), 0, IF(AND(3=MATCH(LARGE('Raw Data'!G1391:J1391, 4), 'Raw Data'!G1391:J1391, 0), 'Raw Data'!O1391-'Raw Data'!P1391&gt;3), 'Raw Data'!I1391, 0))</f>
        <v/>
      </c>
      <c r="G1398">
        <f>IF(ISBLANK('Raw Data'!J1391), 0, IF(AND(2=MATCH(LARGE('Raw Data'!G1391:J1391, 4), 'Raw Data'!G1391:J1391, 0), AND('Raw Data'!P1391-'Raw Data'!O1391&lt;4, 'Raw Data'!P1391-'Raw Data'!O1391&gt;0)), 'Raw Data'!H1391, 0))</f>
        <v/>
      </c>
      <c r="H1398">
        <f>IF(ISBLANK('Raw Data'!J1391), 0, IF(AND(1=MATCH(LARGE('Raw Data'!G1391:J1391, 4), 'Raw Data'!G1391:J1391, 0), AND('Raw Data'!O1391-'Raw Data'!P1391&lt;4, 'Raw Data'!O1391-'Raw Data'!P1391&gt;0)), 'Raw Data'!G1391, 0))</f>
        <v/>
      </c>
      <c r="I1398">
        <f>IF(ISBLANK('Raw Data'!J1391), 0, IF(AND(4=MATCH(LARGE('Raw Data'!G1391:J1391, 3), 'Raw Data'!G1391:J1391, 0), 'Raw Data'!P1391-'Raw Data'!O1391&gt;3), 'Raw Data'!J1391, 0))</f>
        <v/>
      </c>
      <c r="J1398">
        <f>IF(ISBLANK('Raw Data'!J1391), 0, IF(AND(3=MATCH(LARGE('Raw Data'!G1391:J1391, 3), 'Raw Data'!G1391:J1391, 0), 'Raw Data'!O1391-'Raw Data'!P1391&gt;3), 'Raw Data'!I1391, 0))</f>
        <v/>
      </c>
      <c r="K1398">
        <f>IF(ISBLANK('Raw Data'!J1391), 0, IF(AND(2=MATCH(LARGE('Raw Data'!G1391:J1391, 3), 'Raw Data'!G1391:J1391, 0), AND('Raw Data'!P1391-'Raw Data'!O1391&lt;4, 'Raw Data'!P1391-'Raw Data'!O1391&gt;0)), 'Raw Data'!H1391, 0))</f>
        <v/>
      </c>
      <c r="L1398">
        <f>IF(ISBLANK('Raw Data'!J1391), 0, IF(AND(1=MATCH(LARGE('Raw Data'!G1391:J1391, 3), 'Raw Data'!G1391:J1391, 0), AND('Raw Data'!O1391-'Raw Data'!P1391&lt;4, 'Raw Data'!O1391-'Raw Data'!P1391&gt;0)), 'Raw Data'!G1391, 0))</f>
        <v/>
      </c>
      <c r="M1398">
        <f>IF(ISBLANK('Raw Data'!J1391), 0, IF(AND(4=MATCH(LARGE('Raw Data'!G1391:J1391, 2), 'Raw Data'!G1391:J1391, 0), 'Raw Data'!P1391-'Raw Data'!O1391&gt;3), 'Raw Data'!J1391, 0))</f>
        <v/>
      </c>
      <c r="N1398">
        <f>IF(ISBLANK('Raw Data'!J1391), 0, IF(AND(3=MATCH(LARGE('Raw Data'!G1391:J1391, 2), 'Raw Data'!G1391:J1391, 0), 'Raw Data'!O1391-'Raw Data'!P1391&gt;3), 'Raw Data'!I1391, 0))</f>
        <v/>
      </c>
      <c r="O1398">
        <f>IF(ISBLANK('Raw Data'!J1391), 0, IF(AND(2=MATCH(LARGE('Raw Data'!G1391:J1391, 2), 'Raw Data'!G1391:J1391, 0), AND('Raw Data'!P1391-'Raw Data'!O1391&lt;4, 'Raw Data'!P1391-'Raw Data'!O1391&gt;0)), 'Raw Data'!H1391, 0))</f>
        <v/>
      </c>
      <c r="P1398">
        <f>IF(ISBLANK('Raw Data'!J1391), 0, IF(AND(1=MATCH(LARGE('Raw Data'!G1391:J1391, 2), 'Raw Data'!G1391:J1391, 0), AND('Raw Data'!O1391-'Raw Data'!P1391&lt;4, 'Raw Data'!O1391-'Raw Data'!P1391&gt;0)), 'Raw Data'!G1391, 0))</f>
        <v/>
      </c>
      <c r="Q1398">
        <f>IF(ISBLANK('Raw Data'!J1391), 0, IF(AND(4=MATCH(LARGE('Raw Data'!G1391:J1391, 1), 'Raw Data'!G1391:J1391, 0), 'Raw Data'!P1391-'Raw Data'!O1391&gt;3), 'Raw Data'!J1391, 0))</f>
        <v/>
      </c>
      <c r="R1398">
        <f>IF(ISBLANK('Raw Data'!J1391), 0, IF(AND(3=MATCH(LARGE('Raw Data'!G1391:J1391, 1), 'Raw Data'!G1391:J1391, 0), 'Raw Data'!O1391-'Raw Data'!P1391&gt;3), 'Raw Data'!I1391, 0))</f>
        <v/>
      </c>
      <c r="S1398">
        <f>IF(AND('Raw Data'!P1391-'Raw Data'!O1391&gt;4, 'Raw Data'!F1391&lt;'Raw Data'!C1391), 'Raw Data'!J1391, 0)</f>
        <v/>
      </c>
      <c r="T1398">
        <f>IF(AND('Raw Data'!O1391-'Raw Data'!P1391&gt;4, 'Raw Data'!F1391&gt;'Raw Data'!C1391), 'Raw Data'!I1391, 0)</f>
        <v/>
      </c>
      <c r="U1398">
        <f>IF(AND('Raw Data'!P1391-'Raw Data'!O1391&lt;3, 'Raw Data'!P1391&gt;'Raw Data'!O1391, 'Raw Data'!F1391&lt;'Raw Data'!C1391), 'Raw Data'!H1391, 0)</f>
        <v/>
      </c>
      <c r="V1398">
        <f>IF(AND('Raw Data'!P1391-'Raw Data'!O1391&lt;3, 'Raw Data'!P1391&gt;'Raw Data'!O1391, 'Raw Data'!F1391&gt;'Raw Data'!C1391), 'Raw Data'!G1391, 0)</f>
        <v/>
      </c>
    </row>
    <row r="1399">
      <c r="A1399">
        <f>IF(AND('Raw Data'!F1392&lt;'Raw Data'!C1392, 'Raw Data'!P1392&gt;'Raw Data'!O1392, 'Raw Data'!P1392-'Raw Data'!O1392&gt;3), 'Raw Data'!J1392, 0)</f>
        <v/>
      </c>
      <c r="B1399">
        <f>IF(AND('Raw Data'!C1392&lt;'Raw Data'!F1392, 'Raw Data'!O1392&gt;'Raw Data'!P1392, 'Raw Data'!O1392-'Raw Data'!P1392&gt;3), 'Raw Data'!I1392, 0)</f>
        <v/>
      </c>
      <c r="C1399">
        <f>IF(AND('Raw Data'!F1392&lt;'Raw Data'!C1392, 'Raw Data'!P1392&gt;'Raw Data'!O1392, 'Raw Data'!P1392-'Raw Data'!O1392&lt;4), 'Raw Data'!H1392, 0)</f>
        <v/>
      </c>
      <c r="D1399">
        <f>IF(AND('Raw Data'!C1392&lt;'Raw Data'!F1392, 'Raw Data'!O1392&gt;'Raw Data'!P1392, 'Raw Data'!O1392-'Raw Data'!P1392&lt;4), 'Raw Data'!G1392, 0)</f>
        <v/>
      </c>
      <c r="E1399">
        <f>IF(ISBLANK('Raw Data'!J1392), 0, IF(AND(4=MATCH(LARGE('Raw Data'!G1392:J1392, 4), 'Raw Data'!G1392:J1392, 0), 'Raw Data'!P1392-'Raw Data'!O1392&gt;3), 'Raw Data'!J1392, 0))</f>
        <v/>
      </c>
      <c r="F1399">
        <f>IF(ISBLANK('Raw Data'!J1392), 0, IF(AND(3=MATCH(LARGE('Raw Data'!G1392:J1392, 4), 'Raw Data'!G1392:J1392, 0), 'Raw Data'!O1392-'Raw Data'!P1392&gt;3), 'Raw Data'!I1392, 0))</f>
        <v/>
      </c>
      <c r="G1399">
        <f>IF(ISBLANK('Raw Data'!J1392), 0, IF(AND(2=MATCH(LARGE('Raw Data'!G1392:J1392, 4), 'Raw Data'!G1392:J1392, 0), AND('Raw Data'!P1392-'Raw Data'!O1392&lt;4, 'Raw Data'!P1392-'Raw Data'!O1392&gt;0)), 'Raw Data'!H1392, 0))</f>
        <v/>
      </c>
      <c r="H1399">
        <f>IF(ISBLANK('Raw Data'!J1392), 0, IF(AND(1=MATCH(LARGE('Raw Data'!G1392:J1392, 4), 'Raw Data'!G1392:J1392, 0), AND('Raw Data'!O1392-'Raw Data'!P1392&lt;4, 'Raw Data'!O1392-'Raw Data'!P1392&gt;0)), 'Raw Data'!G1392, 0))</f>
        <v/>
      </c>
      <c r="I1399">
        <f>IF(ISBLANK('Raw Data'!J1392), 0, IF(AND(4=MATCH(LARGE('Raw Data'!G1392:J1392, 3), 'Raw Data'!G1392:J1392, 0), 'Raw Data'!P1392-'Raw Data'!O1392&gt;3), 'Raw Data'!J1392, 0))</f>
        <v/>
      </c>
      <c r="J1399">
        <f>IF(ISBLANK('Raw Data'!J1392), 0, IF(AND(3=MATCH(LARGE('Raw Data'!G1392:J1392, 3), 'Raw Data'!G1392:J1392, 0), 'Raw Data'!O1392-'Raw Data'!P1392&gt;3), 'Raw Data'!I1392, 0))</f>
        <v/>
      </c>
      <c r="K1399">
        <f>IF(ISBLANK('Raw Data'!J1392), 0, IF(AND(2=MATCH(LARGE('Raw Data'!G1392:J1392, 3), 'Raw Data'!G1392:J1392, 0), AND('Raw Data'!P1392-'Raw Data'!O1392&lt;4, 'Raw Data'!P1392-'Raw Data'!O1392&gt;0)), 'Raw Data'!H1392, 0))</f>
        <v/>
      </c>
      <c r="L1399">
        <f>IF(ISBLANK('Raw Data'!J1392), 0, IF(AND(1=MATCH(LARGE('Raw Data'!G1392:J1392, 3), 'Raw Data'!G1392:J1392, 0), AND('Raw Data'!O1392-'Raw Data'!P1392&lt;4, 'Raw Data'!O1392-'Raw Data'!P1392&gt;0)), 'Raw Data'!G1392, 0))</f>
        <v/>
      </c>
      <c r="M1399">
        <f>IF(ISBLANK('Raw Data'!J1392), 0, IF(AND(4=MATCH(LARGE('Raw Data'!G1392:J1392, 2), 'Raw Data'!G1392:J1392, 0), 'Raw Data'!P1392-'Raw Data'!O1392&gt;3), 'Raw Data'!J1392, 0))</f>
        <v/>
      </c>
      <c r="N1399">
        <f>IF(ISBLANK('Raw Data'!J1392), 0, IF(AND(3=MATCH(LARGE('Raw Data'!G1392:J1392, 2), 'Raw Data'!G1392:J1392, 0), 'Raw Data'!O1392-'Raw Data'!P1392&gt;3), 'Raw Data'!I1392, 0))</f>
        <v/>
      </c>
      <c r="O1399">
        <f>IF(ISBLANK('Raw Data'!J1392), 0, IF(AND(2=MATCH(LARGE('Raw Data'!G1392:J1392, 2), 'Raw Data'!G1392:J1392, 0), AND('Raw Data'!P1392-'Raw Data'!O1392&lt;4, 'Raw Data'!P1392-'Raw Data'!O1392&gt;0)), 'Raw Data'!H1392, 0))</f>
        <v/>
      </c>
      <c r="P1399">
        <f>IF(ISBLANK('Raw Data'!J1392), 0, IF(AND(1=MATCH(LARGE('Raw Data'!G1392:J1392, 2), 'Raw Data'!G1392:J1392, 0), AND('Raw Data'!O1392-'Raw Data'!P1392&lt;4, 'Raw Data'!O1392-'Raw Data'!P1392&gt;0)), 'Raw Data'!G1392, 0))</f>
        <v/>
      </c>
      <c r="Q1399">
        <f>IF(ISBLANK('Raw Data'!J1392), 0, IF(AND(4=MATCH(LARGE('Raw Data'!G1392:J1392, 1), 'Raw Data'!G1392:J1392, 0), 'Raw Data'!P1392-'Raw Data'!O1392&gt;3), 'Raw Data'!J1392, 0))</f>
        <v/>
      </c>
      <c r="R1399">
        <f>IF(ISBLANK('Raw Data'!J1392), 0, IF(AND(3=MATCH(LARGE('Raw Data'!G1392:J1392, 1), 'Raw Data'!G1392:J1392, 0), 'Raw Data'!O1392-'Raw Data'!P1392&gt;3), 'Raw Data'!I1392, 0))</f>
        <v/>
      </c>
      <c r="S1399">
        <f>IF(AND('Raw Data'!P1392-'Raw Data'!O1392&gt;4, 'Raw Data'!F1392&lt;'Raw Data'!C1392), 'Raw Data'!J1392, 0)</f>
        <v/>
      </c>
      <c r="T1399">
        <f>IF(AND('Raw Data'!O1392-'Raw Data'!P1392&gt;4, 'Raw Data'!F1392&gt;'Raw Data'!C1392), 'Raw Data'!I1392, 0)</f>
        <v/>
      </c>
      <c r="U1399">
        <f>IF(AND('Raw Data'!P1392-'Raw Data'!O1392&lt;3, 'Raw Data'!P1392&gt;'Raw Data'!O1392, 'Raw Data'!F1392&lt;'Raw Data'!C1392), 'Raw Data'!H1392, 0)</f>
        <v/>
      </c>
      <c r="V1399">
        <f>IF(AND('Raw Data'!P1392-'Raw Data'!O1392&lt;3, 'Raw Data'!P1392&gt;'Raw Data'!O1392, 'Raw Data'!F1392&gt;'Raw Data'!C1392), 'Raw Data'!G1392, 0)</f>
        <v/>
      </c>
    </row>
    <row r="1400">
      <c r="A1400">
        <f>IF(AND('Raw Data'!F1393&lt;'Raw Data'!C1393, 'Raw Data'!P1393&gt;'Raw Data'!O1393, 'Raw Data'!P1393-'Raw Data'!O1393&gt;3), 'Raw Data'!J1393, 0)</f>
        <v/>
      </c>
      <c r="B1400">
        <f>IF(AND('Raw Data'!C1393&lt;'Raw Data'!F1393, 'Raw Data'!O1393&gt;'Raw Data'!P1393, 'Raw Data'!O1393-'Raw Data'!P1393&gt;3), 'Raw Data'!I1393, 0)</f>
        <v/>
      </c>
      <c r="C1400">
        <f>IF(AND('Raw Data'!F1393&lt;'Raw Data'!C1393, 'Raw Data'!P1393&gt;'Raw Data'!O1393, 'Raw Data'!P1393-'Raw Data'!O1393&lt;4), 'Raw Data'!H1393, 0)</f>
        <v/>
      </c>
      <c r="D1400">
        <f>IF(AND('Raw Data'!C1393&lt;'Raw Data'!F1393, 'Raw Data'!O1393&gt;'Raw Data'!P1393, 'Raw Data'!O1393-'Raw Data'!P1393&lt;4), 'Raw Data'!G1393, 0)</f>
        <v/>
      </c>
      <c r="E1400">
        <f>IF(ISBLANK('Raw Data'!J1393), 0, IF(AND(4=MATCH(LARGE('Raw Data'!G1393:J1393, 4), 'Raw Data'!G1393:J1393, 0), 'Raw Data'!P1393-'Raw Data'!O1393&gt;3), 'Raw Data'!J1393, 0))</f>
        <v/>
      </c>
      <c r="F1400">
        <f>IF(ISBLANK('Raw Data'!J1393), 0, IF(AND(3=MATCH(LARGE('Raw Data'!G1393:J1393, 4), 'Raw Data'!G1393:J1393, 0), 'Raw Data'!O1393-'Raw Data'!P1393&gt;3), 'Raw Data'!I1393, 0))</f>
        <v/>
      </c>
      <c r="G1400">
        <f>IF(ISBLANK('Raw Data'!J1393), 0, IF(AND(2=MATCH(LARGE('Raw Data'!G1393:J1393, 4), 'Raw Data'!G1393:J1393, 0), AND('Raw Data'!P1393-'Raw Data'!O1393&lt;4, 'Raw Data'!P1393-'Raw Data'!O1393&gt;0)), 'Raw Data'!H1393, 0))</f>
        <v/>
      </c>
      <c r="H1400">
        <f>IF(ISBLANK('Raw Data'!J1393), 0, IF(AND(1=MATCH(LARGE('Raw Data'!G1393:J1393, 4), 'Raw Data'!G1393:J1393, 0), AND('Raw Data'!O1393-'Raw Data'!P1393&lt;4, 'Raw Data'!O1393-'Raw Data'!P1393&gt;0)), 'Raw Data'!G1393, 0))</f>
        <v/>
      </c>
      <c r="I1400">
        <f>IF(ISBLANK('Raw Data'!J1393), 0, IF(AND(4=MATCH(LARGE('Raw Data'!G1393:J1393, 3), 'Raw Data'!G1393:J1393, 0), 'Raw Data'!P1393-'Raw Data'!O1393&gt;3), 'Raw Data'!J1393, 0))</f>
        <v/>
      </c>
      <c r="J1400">
        <f>IF(ISBLANK('Raw Data'!J1393), 0, IF(AND(3=MATCH(LARGE('Raw Data'!G1393:J1393, 3), 'Raw Data'!G1393:J1393, 0), 'Raw Data'!O1393-'Raw Data'!P1393&gt;3), 'Raw Data'!I1393, 0))</f>
        <v/>
      </c>
      <c r="K1400">
        <f>IF(ISBLANK('Raw Data'!J1393), 0, IF(AND(2=MATCH(LARGE('Raw Data'!G1393:J1393, 3), 'Raw Data'!G1393:J1393, 0), AND('Raw Data'!P1393-'Raw Data'!O1393&lt;4, 'Raw Data'!P1393-'Raw Data'!O1393&gt;0)), 'Raw Data'!H1393, 0))</f>
        <v/>
      </c>
      <c r="L1400">
        <f>IF(ISBLANK('Raw Data'!J1393), 0, IF(AND(1=MATCH(LARGE('Raw Data'!G1393:J1393, 3), 'Raw Data'!G1393:J1393, 0), AND('Raw Data'!O1393-'Raw Data'!P1393&lt;4, 'Raw Data'!O1393-'Raw Data'!P1393&gt;0)), 'Raw Data'!G1393, 0))</f>
        <v/>
      </c>
      <c r="M1400">
        <f>IF(ISBLANK('Raw Data'!J1393), 0, IF(AND(4=MATCH(LARGE('Raw Data'!G1393:J1393, 2), 'Raw Data'!G1393:J1393, 0), 'Raw Data'!P1393-'Raw Data'!O1393&gt;3), 'Raw Data'!J1393, 0))</f>
        <v/>
      </c>
      <c r="N1400">
        <f>IF(ISBLANK('Raw Data'!J1393), 0, IF(AND(3=MATCH(LARGE('Raw Data'!G1393:J1393, 2), 'Raw Data'!G1393:J1393, 0), 'Raw Data'!O1393-'Raw Data'!P1393&gt;3), 'Raw Data'!I1393, 0))</f>
        <v/>
      </c>
      <c r="O1400">
        <f>IF(ISBLANK('Raw Data'!J1393), 0, IF(AND(2=MATCH(LARGE('Raw Data'!G1393:J1393, 2), 'Raw Data'!G1393:J1393, 0), AND('Raw Data'!P1393-'Raw Data'!O1393&lt;4, 'Raw Data'!P1393-'Raw Data'!O1393&gt;0)), 'Raw Data'!H1393, 0))</f>
        <v/>
      </c>
      <c r="P1400">
        <f>IF(ISBLANK('Raw Data'!J1393), 0, IF(AND(1=MATCH(LARGE('Raw Data'!G1393:J1393, 2), 'Raw Data'!G1393:J1393, 0), AND('Raw Data'!O1393-'Raw Data'!P1393&lt;4, 'Raw Data'!O1393-'Raw Data'!P1393&gt;0)), 'Raw Data'!G1393, 0))</f>
        <v/>
      </c>
      <c r="Q1400">
        <f>IF(ISBLANK('Raw Data'!J1393), 0, IF(AND(4=MATCH(LARGE('Raw Data'!G1393:J1393, 1), 'Raw Data'!G1393:J1393, 0), 'Raw Data'!P1393-'Raw Data'!O1393&gt;3), 'Raw Data'!J1393, 0))</f>
        <v/>
      </c>
      <c r="R1400">
        <f>IF(ISBLANK('Raw Data'!J1393), 0, IF(AND(3=MATCH(LARGE('Raw Data'!G1393:J1393, 1), 'Raw Data'!G1393:J1393, 0), 'Raw Data'!O1393-'Raw Data'!P1393&gt;3), 'Raw Data'!I1393, 0))</f>
        <v/>
      </c>
      <c r="S1400">
        <f>IF(AND('Raw Data'!P1393-'Raw Data'!O1393&gt;4, 'Raw Data'!F1393&lt;'Raw Data'!C1393), 'Raw Data'!J1393, 0)</f>
        <v/>
      </c>
      <c r="T1400">
        <f>IF(AND('Raw Data'!O1393-'Raw Data'!P1393&gt;4, 'Raw Data'!F1393&gt;'Raw Data'!C1393), 'Raw Data'!I1393, 0)</f>
        <v/>
      </c>
      <c r="U1400">
        <f>IF(AND('Raw Data'!P1393-'Raw Data'!O1393&lt;3, 'Raw Data'!P1393&gt;'Raw Data'!O1393, 'Raw Data'!F1393&lt;'Raw Data'!C1393), 'Raw Data'!H1393, 0)</f>
        <v/>
      </c>
      <c r="V1400">
        <f>IF(AND('Raw Data'!P1393-'Raw Data'!O1393&lt;3, 'Raw Data'!P1393&gt;'Raw Data'!O1393, 'Raw Data'!F1393&gt;'Raw Data'!C1393), 'Raw Data'!G1393, 0)</f>
        <v/>
      </c>
    </row>
    <row r="1401">
      <c r="A1401">
        <f>IF(AND('Raw Data'!F1394&lt;'Raw Data'!C1394, 'Raw Data'!P1394&gt;'Raw Data'!O1394, 'Raw Data'!P1394-'Raw Data'!O1394&gt;3), 'Raw Data'!J1394, 0)</f>
        <v/>
      </c>
      <c r="B1401">
        <f>IF(AND('Raw Data'!C1394&lt;'Raw Data'!F1394, 'Raw Data'!O1394&gt;'Raw Data'!P1394, 'Raw Data'!O1394-'Raw Data'!P1394&gt;3), 'Raw Data'!I1394, 0)</f>
        <v/>
      </c>
      <c r="C1401">
        <f>IF(AND('Raw Data'!F1394&lt;'Raw Data'!C1394, 'Raw Data'!P1394&gt;'Raw Data'!O1394, 'Raw Data'!P1394-'Raw Data'!O1394&lt;4), 'Raw Data'!H1394, 0)</f>
        <v/>
      </c>
      <c r="D1401">
        <f>IF(AND('Raw Data'!C1394&lt;'Raw Data'!F1394, 'Raw Data'!O1394&gt;'Raw Data'!P1394, 'Raw Data'!O1394-'Raw Data'!P1394&lt;4), 'Raw Data'!G1394, 0)</f>
        <v/>
      </c>
      <c r="E1401">
        <f>IF(ISBLANK('Raw Data'!J1394), 0, IF(AND(4=MATCH(LARGE('Raw Data'!G1394:J1394, 4), 'Raw Data'!G1394:J1394, 0), 'Raw Data'!P1394-'Raw Data'!O1394&gt;3), 'Raw Data'!J1394, 0))</f>
        <v/>
      </c>
      <c r="F1401">
        <f>IF(ISBLANK('Raw Data'!J1394), 0, IF(AND(3=MATCH(LARGE('Raw Data'!G1394:J1394, 4), 'Raw Data'!G1394:J1394, 0), 'Raw Data'!O1394-'Raw Data'!P1394&gt;3), 'Raw Data'!I1394, 0))</f>
        <v/>
      </c>
      <c r="G1401">
        <f>IF(ISBLANK('Raw Data'!J1394), 0, IF(AND(2=MATCH(LARGE('Raw Data'!G1394:J1394, 4), 'Raw Data'!G1394:J1394, 0), AND('Raw Data'!P1394-'Raw Data'!O1394&lt;4, 'Raw Data'!P1394-'Raw Data'!O1394&gt;0)), 'Raw Data'!H1394, 0))</f>
        <v/>
      </c>
      <c r="H1401">
        <f>IF(ISBLANK('Raw Data'!J1394), 0, IF(AND(1=MATCH(LARGE('Raw Data'!G1394:J1394, 4), 'Raw Data'!G1394:J1394, 0), AND('Raw Data'!O1394-'Raw Data'!P1394&lt;4, 'Raw Data'!O1394-'Raw Data'!P1394&gt;0)), 'Raw Data'!G1394, 0))</f>
        <v/>
      </c>
      <c r="I1401">
        <f>IF(ISBLANK('Raw Data'!J1394), 0, IF(AND(4=MATCH(LARGE('Raw Data'!G1394:J1394, 3), 'Raw Data'!G1394:J1394, 0), 'Raw Data'!P1394-'Raw Data'!O1394&gt;3), 'Raw Data'!J1394, 0))</f>
        <v/>
      </c>
      <c r="J1401">
        <f>IF(ISBLANK('Raw Data'!J1394), 0, IF(AND(3=MATCH(LARGE('Raw Data'!G1394:J1394, 3), 'Raw Data'!G1394:J1394, 0), 'Raw Data'!O1394-'Raw Data'!P1394&gt;3), 'Raw Data'!I1394, 0))</f>
        <v/>
      </c>
      <c r="K1401">
        <f>IF(ISBLANK('Raw Data'!J1394), 0, IF(AND(2=MATCH(LARGE('Raw Data'!G1394:J1394, 3), 'Raw Data'!G1394:J1394, 0), AND('Raw Data'!P1394-'Raw Data'!O1394&lt;4, 'Raw Data'!P1394-'Raw Data'!O1394&gt;0)), 'Raw Data'!H1394, 0))</f>
        <v/>
      </c>
      <c r="L1401">
        <f>IF(ISBLANK('Raw Data'!J1394), 0, IF(AND(1=MATCH(LARGE('Raw Data'!G1394:J1394, 3), 'Raw Data'!G1394:J1394, 0), AND('Raw Data'!O1394-'Raw Data'!P1394&lt;4, 'Raw Data'!O1394-'Raw Data'!P1394&gt;0)), 'Raw Data'!G1394, 0))</f>
        <v/>
      </c>
      <c r="M1401">
        <f>IF(ISBLANK('Raw Data'!J1394), 0, IF(AND(4=MATCH(LARGE('Raw Data'!G1394:J1394, 2), 'Raw Data'!G1394:J1394, 0), 'Raw Data'!P1394-'Raw Data'!O1394&gt;3), 'Raw Data'!J1394, 0))</f>
        <v/>
      </c>
      <c r="N1401">
        <f>IF(ISBLANK('Raw Data'!J1394), 0, IF(AND(3=MATCH(LARGE('Raw Data'!G1394:J1394, 2), 'Raw Data'!G1394:J1394, 0), 'Raw Data'!O1394-'Raw Data'!P1394&gt;3), 'Raw Data'!I1394, 0))</f>
        <v/>
      </c>
      <c r="O1401">
        <f>IF(ISBLANK('Raw Data'!J1394), 0, IF(AND(2=MATCH(LARGE('Raw Data'!G1394:J1394, 2), 'Raw Data'!G1394:J1394, 0), AND('Raw Data'!P1394-'Raw Data'!O1394&lt;4, 'Raw Data'!P1394-'Raw Data'!O1394&gt;0)), 'Raw Data'!H1394, 0))</f>
        <v/>
      </c>
      <c r="P1401">
        <f>IF(ISBLANK('Raw Data'!J1394), 0, IF(AND(1=MATCH(LARGE('Raw Data'!G1394:J1394, 2), 'Raw Data'!G1394:J1394, 0), AND('Raw Data'!O1394-'Raw Data'!P1394&lt;4, 'Raw Data'!O1394-'Raw Data'!P1394&gt;0)), 'Raw Data'!G1394, 0))</f>
        <v/>
      </c>
      <c r="Q1401">
        <f>IF(ISBLANK('Raw Data'!J1394), 0, IF(AND(4=MATCH(LARGE('Raw Data'!G1394:J1394, 1), 'Raw Data'!G1394:J1394, 0), 'Raw Data'!P1394-'Raw Data'!O1394&gt;3), 'Raw Data'!J1394, 0))</f>
        <v/>
      </c>
      <c r="R1401">
        <f>IF(ISBLANK('Raw Data'!J1394), 0, IF(AND(3=MATCH(LARGE('Raw Data'!G1394:J1394, 1), 'Raw Data'!G1394:J1394, 0), 'Raw Data'!O1394-'Raw Data'!P1394&gt;3), 'Raw Data'!I1394, 0))</f>
        <v/>
      </c>
      <c r="S1401">
        <f>IF(AND('Raw Data'!P1394-'Raw Data'!O1394&gt;4, 'Raw Data'!F1394&lt;'Raw Data'!C1394), 'Raw Data'!J1394, 0)</f>
        <v/>
      </c>
      <c r="T1401">
        <f>IF(AND('Raw Data'!O1394-'Raw Data'!P1394&gt;4, 'Raw Data'!F1394&gt;'Raw Data'!C1394), 'Raw Data'!I1394, 0)</f>
        <v/>
      </c>
      <c r="U1401">
        <f>IF(AND('Raw Data'!P1394-'Raw Data'!O1394&lt;3, 'Raw Data'!P1394&gt;'Raw Data'!O1394, 'Raw Data'!F1394&lt;'Raw Data'!C1394), 'Raw Data'!H1394, 0)</f>
        <v/>
      </c>
      <c r="V1401">
        <f>IF(AND('Raw Data'!P1394-'Raw Data'!O1394&lt;3, 'Raw Data'!P1394&gt;'Raw Data'!O1394, 'Raw Data'!F1394&gt;'Raw Data'!C1394), 'Raw Data'!G1394, 0)</f>
        <v/>
      </c>
    </row>
    <row r="1402">
      <c r="A1402">
        <f>IF(AND('Raw Data'!F1395&lt;'Raw Data'!C1395, 'Raw Data'!P1395&gt;'Raw Data'!O1395, 'Raw Data'!P1395-'Raw Data'!O1395&gt;3), 'Raw Data'!J1395, 0)</f>
        <v/>
      </c>
      <c r="B1402">
        <f>IF(AND('Raw Data'!C1395&lt;'Raw Data'!F1395, 'Raw Data'!O1395&gt;'Raw Data'!P1395, 'Raw Data'!O1395-'Raw Data'!P1395&gt;3), 'Raw Data'!I1395, 0)</f>
        <v/>
      </c>
      <c r="C1402">
        <f>IF(AND('Raw Data'!F1395&lt;'Raw Data'!C1395, 'Raw Data'!P1395&gt;'Raw Data'!O1395, 'Raw Data'!P1395-'Raw Data'!O1395&lt;4), 'Raw Data'!H1395, 0)</f>
        <v/>
      </c>
      <c r="D1402">
        <f>IF(AND('Raw Data'!C1395&lt;'Raw Data'!F1395, 'Raw Data'!O1395&gt;'Raw Data'!P1395, 'Raw Data'!O1395-'Raw Data'!P1395&lt;4), 'Raw Data'!G1395, 0)</f>
        <v/>
      </c>
      <c r="E1402">
        <f>IF(ISBLANK('Raw Data'!J1395), 0, IF(AND(4=MATCH(LARGE('Raw Data'!G1395:J1395, 4), 'Raw Data'!G1395:J1395, 0), 'Raw Data'!P1395-'Raw Data'!O1395&gt;3), 'Raw Data'!J1395, 0))</f>
        <v/>
      </c>
      <c r="F1402">
        <f>IF(ISBLANK('Raw Data'!J1395), 0, IF(AND(3=MATCH(LARGE('Raw Data'!G1395:J1395, 4), 'Raw Data'!G1395:J1395, 0), 'Raw Data'!O1395-'Raw Data'!P1395&gt;3), 'Raw Data'!I1395, 0))</f>
        <v/>
      </c>
      <c r="G1402">
        <f>IF(ISBLANK('Raw Data'!J1395), 0, IF(AND(2=MATCH(LARGE('Raw Data'!G1395:J1395, 4), 'Raw Data'!G1395:J1395, 0), AND('Raw Data'!P1395-'Raw Data'!O1395&lt;4, 'Raw Data'!P1395-'Raw Data'!O1395&gt;0)), 'Raw Data'!H1395, 0))</f>
        <v/>
      </c>
      <c r="H1402">
        <f>IF(ISBLANK('Raw Data'!J1395), 0, IF(AND(1=MATCH(LARGE('Raw Data'!G1395:J1395, 4), 'Raw Data'!G1395:J1395, 0), AND('Raw Data'!O1395-'Raw Data'!P1395&lt;4, 'Raw Data'!O1395-'Raw Data'!P1395&gt;0)), 'Raw Data'!G1395, 0))</f>
        <v/>
      </c>
      <c r="I1402">
        <f>IF(ISBLANK('Raw Data'!J1395), 0, IF(AND(4=MATCH(LARGE('Raw Data'!G1395:J1395, 3), 'Raw Data'!G1395:J1395, 0), 'Raw Data'!P1395-'Raw Data'!O1395&gt;3), 'Raw Data'!J1395, 0))</f>
        <v/>
      </c>
      <c r="J1402">
        <f>IF(ISBLANK('Raw Data'!J1395), 0, IF(AND(3=MATCH(LARGE('Raw Data'!G1395:J1395, 3), 'Raw Data'!G1395:J1395, 0), 'Raw Data'!O1395-'Raw Data'!P1395&gt;3), 'Raw Data'!I1395, 0))</f>
        <v/>
      </c>
      <c r="K1402">
        <f>IF(ISBLANK('Raw Data'!J1395), 0, IF(AND(2=MATCH(LARGE('Raw Data'!G1395:J1395, 3), 'Raw Data'!G1395:J1395, 0), AND('Raw Data'!P1395-'Raw Data'!O1395&lt;4, 'Raw Data'!P1395-'Raw Data'!O1395&gt;0)), 'Raw Data'!H1395, 0))</f>
        <v/>
      </c>
      <c r="L1402">
        <f>IF(ISBLANK('Raw Data'!J1395), 0, IF(AND(1=MATCH(LARGE('Raw Data'!G1395:J1395, 3), 'Raw Data'!G1395:J1395, 0), AND('Raw Data'!O1395-'Raw Data'!P1395&lt;4, 'Raw Data'!O1395-'Raw Data'!P1395&gt;0)), 'Raw Data'!G1395, 0))</f>
        <v/>
      </c>
      <c r="M1402">
        <f>IF(ISBLANK('Raw Data'!J1395), 0, IF(AND(4=MATCH(LARGE('Raw Data'!G1395:J1395, 2), 'Raw Data'!G1395:J1395, 0), 'Raw Data'!P1395-'Raw Data'!O1395&gt;3), 'Raw Data'!J1395, 0))</f>
        <v/>
      </c>
      <c r="N1402">
        <f>IF(ISBLANK('Raw Data'!J1395), 0, IF(AND(3=MATCH(LARGE('Raw Data'!G1395:J1395, 2), 'Raw Data'!G1395:J1395, 0), 'Raw Data'!O1395-'Raw Data'!P1395&gt;3), 'Raw Data'!I1395, 0))</f>
        <v/>
      </c>
      <c r="O1402">
        <f>IF(ISBLANK('Raw Data'!J1395), 0, IF(AND(2=MATCH(LARGE('Raw Data'!G1395:J1395, 2), 'Raw Data'!G1395:J1395, 0), AND('Raw Data'!P1395-'Raw Data'!O1395&lt;4, 'Raw Data'!P1395-'Raw Data'!O1395&gt;0)), 'Raw Data'!H1395, 0))</f>
        <v/>
      </c>
      <c r="P1402">
        <f>IF(ISBLANK('Raw Data'!J1395), 0, IF(AND(1=MATCH(LARGE('Raw Data'!G1395:J1395, 2), 'Raw Data'!G1395:J1395, 0), AND('Raw Data'!O1395-'Raw Data'!P1395&lt;4, 'Raw Data'!O1395-'Raw Data'!P1395&gt;0)), 'Raw Data'!G1395, 0))</f>
        <v/>
      </c>
      <c r="Q1402">
        <f>IF(ISBLANK('Raw Data'!J1395), 0, IF(AND(4=MATCH(LARGE('Raw Data'!G1395:J1395, 1), 'Raw Data'!G1395:J1395, 0), 'Raw Data'!P1395-'Raw Data'!O1395&gt;3), 'Raw Data'!J1395, 0))</f>
        <v/>
      </c>
      <c r="R1402">
        <f>IF(ISBLANK('Raw Data'!J1395), 0, IF(AND(3=MATCH(LARGE('Raw Data'!G1395:J1395, 1), 'Raw Data'!G1395:J1395, 0), 'Raw Data'!O1395-'Raw Data'!P1395&gt;3), 'Raw Data'!I1395, 0))</f>
        <v/>
      </c>
      <c r="S1402">
        <f>IF(AND('Raw Data'!P1395-'Raw Data'!O1395&gt;4, 'Raw Data'!F1395&lt;'Raw Data'!C1395), 'Raw Data'!J1395, 0)</f>
        <v/>
      </c>
      <c r="T1402">
        <f>IF(AND('Raw Data'!O1395-'Raw Data'!P1395&gt;4, 'Raw Data'!F1395&gt;'Raw Data'!C1395), 'Raw Data'!I1395, 0)</f>
        <v/>
      </c>
      <c r="U1402">
        <f>IF(AND('Raw Data'!P1395-'Raw Data'!O1395&lt;3, 'Raw Data'!P1395&gt;'Raw Data'!O1395, 'Raw Data'!F1395&lt;'Raw Data'!C1395), 'Raw Data'!H1395, 0)</f>
        <v/>
      </c>
      <c r="V1402">
        <f>IF(AND('Raw Data'!P1395-'Raw Data'!O1395&lt;3, 'Raw Data'!P1395&gt;'Raw Data'!O1395, 'Raw Data'!F1395&gt;'Raw Data'!C1395), 'Raw Data'!G1395, 0)</f>
        <v/>
      </c>
    </row>
    <row r="1403">
      <c r="A1403">
        <f>IF(AND('Raw Data'!F1396&lt;'Raw Data'!C1396, 'Raw Data'!P1396&gt;'Raw Data'!O1396, 'Raw Data'!P1396-'Raw Data'!O1396&gt;3), 'Raw Data'!J1396, 0)</f>
        <v/>
      </c>
      <c r="B1403">
        <f>IF(AND('Raw Data'!C1396&lt;'Raw Data'!F1396, 'Raw Data'!O1396&gt;'Raw Data'!P1396, 'Raw Data'!O1396-'Raw Data'!P1396&gt;3), 'Raw Data'!I1396, 0)</f>
        <v/>
      </c>
      <c r="C1403">
        <f>IF(AND('Raw Data'!F1396&lt;'Raw Data'!C1396, 'Raw Data'!P1396&gt;'Raw Data'!O1396, 'Raw Data'!P1396-'Raw Data'!O1396&lt;4), 'Raw Data'!H1396, 0)</f>
        <v/>
      </c>
      <c r="D1403">
        <f>IF(AND('Raw Data'!C1396&lt;'Raw Data'!F1396, 'Raw Data'!O1396&gt;'Raw Data'!P1396, 'Raw Data'!O1396-'Raw Data'!P1396&lt;4), 'Raw Data'!G1396, 0)</f>
        <v/>
      </c>
      <c r="E1403">
        <f>IF(ISBLANK('Raw Data'!J1396), 0, IF(AND(4=MATCH(LARGE('Raw Data'!G1396:J1396, 4), 'Raw Data'!G1396:J1396, 0), 'Raw Data'!P1396-'Raw Data'!O1396&gt;3), 'Raw Data'!J1396, 0))</f>
        <v/>
      </c>
      <c r="F1403">
        <f>IF(ISBLANK('Raw Data'!J1396), 0, IF(AND(3=MATCH(LARGE('Raw Data'!G1396:J1396, 4), 'Raw Data'!G1396:J1396, 0), 'Raw Data'!O1396-'Raw Data'!P1396&gt;3), 'Raw Data'!I1396, 0))</f>
        <v/>
      </c>
      <c r="G1403">
        <f>IF(ISBLANK('Raw Data'!J1396), 0, IF(AND(2=MATCH(LARGE('Raw Data'!G1396:J1396, 4), 'Raw Data'!G1396:J1396, 0), AND('Raw Data'!P1396-'Raw Data'!O1396&lt;4, 'Raw Data'!P1396-'Raw Data'!O1396&gt;0)), 'Raw Data'!H1396, 0))</f>
        <v/>
      </c>
      <c r="H1403">
        <f>IF(ISBLANK('Raw Data'!J1396), 0, IF(AND(1=MATCH(LARGE('Raw Data'!G1396:J1396, 4), 'Raw Data'!G1396:J1396, 0), AND('Raw Data'!O1396-'Raw Data'!P1396&lt;4, 'Raw Data'!O1396-'Raw Data'!P1396&gt;0)), 'Raw Data'!G1396, 0))</f>
        <v/>
      </c>
      <c r="I1403">
        <f>IF(ISBLANK('Raw Data'!J1396), 0, IF(AND(4=MATCH(LARGE('Raw Data'!G1396:J1396, 3), 'Raw Data'!G1396:J1396, 0), 'Raw Data'!P1396-'Raw Data'!O1396&gt;3), 'Raw Data'!J1396, 0))</f>
        <v/>
      </c>
      <c r="J1403">
        <f>IF(ISBLANK('Raw Data'!J1396), 0, IF(AND(3=MATCH(LARGE('Raw Data'!G1396:J1396, 3), 'Raw Data'!G1396:J1396, 0), 'Raw Data'!O1396-'Raw Data'!P1396&gt;3), 'Raw Data'!I1396, 0))</f>
        <v/>
      </c>
      <c r="K1403">
        <f>IF(ISBLANK('Raw Data'!J1396), 0, IF(AND(2=MATCH(LARGE('Raw Data'!G1396:J1396, 3), 'Raw Data'!G1396:J1396, 0), AND('Raw Data'!P1396-'Raw Data'!O1396&lt;4, 'Raw Data'!P1396-'Raw Data'!O1396&gt;0)), 'Raw Data'!H1396, 0))</f>
        <v/>
      </c>
      <c r="L1403">
        <f>IF(ISBLANK('Raw Data'!J1396), 0, IF(AND(1=MATCH(LARGE('Raw Data'!G1396:J1396, 3), 'Raw Data'!G1396:J1396, 0), AND('Raw Data'!O1396-'Raw Data'!P1396&lt;4, 'Raw Data'!O1396-'Raw Data'!P1396&gt;0)), 'Raw Data'!G1396, 0))</f>
        <v/>
      </c>
      <c r="M1403">
        <f>IF(ISBLANK('Raw Data'!J1396), 0, IF(AND(4=MATCH(LARGE('Raw Data'!G1396:J1396, 2), 'Raw Data'!G1396:J1396, 0), 'Raw Data'!P1396-'Raw Data'!O1396&gt;3), 'Raw Data'!J1396, 0))</f>
        <v/>
      </c>
      <c r="N1403">
        <f>IF(ISBLANK('Raw Data'!J1396), 0, IF(AND(3=MATCH(LARGE('Raw Data'!G1396:J1396, 2), 'Raw Data'!G1396:J1396, 0), 'Raw Data'!O1396-'Raw Data'!P1396&gt;3), 'Raw Data'!I1396, 0))</f>
        <v/>
      </c>
      <c r="O1403">
        <f>IF(ISBLANK('Raw Data'!J1396), 0, IF(AND(2=MATCH(LARGE('Raw Data'!G1396:J1396, 2), 'Raw Data'!G1396:J1396, 0), AND('Raw Data'!P1396-'Raw Data'!O1396&lt;4, 'Raw Data'!P1396-'Raw Data'!O1396&gt;0)), 'Raw Data'!H1396, 0))</f>
        <v/>
      </c>
      <c r="P1403">
        <f>IF(ISBLANK('Raw Data'!J1396), 0, IF(AND(1=MATCH(LARGE('Raw Data'!G1396:J1396, 2), 'Raw Data'!G1396:J1396, 0), AND('Raw Data'!O1396-'Raw Data'!P1396&lt;4, 'Raw Data'!O1396-'Raw Data'!P1396&gt;0)), 'Raw Data'!G1396, 0))</f>
        <v/>
      </c>
      <c r="Q1403">
        <f>IF(ISBLANK('Raw Data'!J1396), 0, IF(AND(4=MATCH(LARGE('Raw Data'!G1396:J1396, 1), 'Raw Data'!G1396:J1396, 0), 'Raw Data'!P1396-'Raw Data'!O1396&gt;3), 'Raw Data'!J1396, 0))</f>
        <v/>
      </c>
      <c r="R1403">
        <f>IF(ISBLANK('Raw Data'!J1396), 0, IF(AND(3=MATCH(LARGE('Raw Data'!G1396:J1396, 1), 'Raw Data'!G1396:J1396, 0), 'Raw Data'!O1396-'Raw Data'!P1396&gt;3), 'Raw Data'!I1396, 0))</f>
        <v/>
      </c>
      <c r="S1403">
        <f>IF(AND('Raw Data'!P1396-'Raw Data'!O1396&gt;4, 'Raw Data'!F1396&lt;'Raw Data'!C1396), 'Raw Data'!J1396, 0)</f>
        <v/>
      </c>
      <c r="T1403">
        <f>IF(AND('Raw Data'!O1396-'Raw Data'!P1396&gt;4, 'Raw Data'!F1396&gt;'Raw Data'!C1396), 'Raw Data'!I1396, 0)</f>
        <v/>
      </c>
      <c r="U1403">
        <f>IF(AND('Raw Data'!P1396-'Raw Data'!O1396&lt;3, 'Raw Data'!P1396&gt;'Raw Data'!O1396, 'Raw Data'!F1396&lt;'Raw Data'!C1396), 'Raw Data'!H1396, 0)</f>
        <v/>
      </c>
      <c r="V1403">
        <f>IF(AND('Raw Data'!P1396-'Raw Data'!O1396&lt;3, 'Raw Data'!P1396&gt;'Raw Data'!O1396, 'Raw Data'!F1396&gt;'Raw Data'!C1396), 'Raw Data'!G1396, 0)</f>
        <v/>
      </c>
    </row>
    <row r="1404">
      <c r="A1404">
        <f>IF(AND('Raw Data'!F1397&lt;'Raw Data'!C1397, 'Raw Data'!P1397&gt;'Raw Data'!O1397, 'Raw Data'!P1397-'Raw Data'!O1397&gt;3), 'Raw Data'!J1397, 0)</f>
        <v/>
      </c>
      <c r="B1404">
        <f>IF(AND('Raw Data'!C1397&lt;'Raw Data'!F1397, 'Raw Data'!O1397&gt;'Raw Data'!P1397, 'Raw Data'!O1397-'Raw Data'!P1397&gt;3), 'Raw Data'!I1397, 0)</f>
        <v/>
      </c>
      <c r="C1404">
        <f>IF(AND('Raw Data'!F1397&lt;'Raw Data'!C1397, 'Raw Data'!P1397&gt;'Raw Data'!O1397, 'Raw Data'!P1397-'Raw Data'!O1397&lt;4), 'Raw Data'!H1397, 0)</f>
        <v/>
      </c>
      <c r="D1404">
        <f>IF(AND('Raw Data'!C1397&lt;'Raw Data'!F1397, 'Raw Data'!O1397&gt;'Raw Data'!P1397, 'Raw Data'!O1397-'Raw Data'!P1397&lt;4), 'Raw Data'!G1397, 0)</f>
        <v/>
      </c>
      <c r="E1404">
        <f>IF(ISBLANK('Raw Data'!J1397), 0, IF(AND(4=MATCH(LARGE('Raw Data'!G1397:J1397, 4), 'Raw Data'!G1397:J1397, 0), 'Raw Data'!P1397-'Raw Data'!O1397&gt;3), 'Raw Data'!J1397, 0))</f>
        <v/>
      </c>
      <c r="F1404">
        <f>IF(ISBLANK('Raw Data'!J1397), 0, IF(AND(3=MATCH(LARGE('Raw Data'!G1397:J1397, 4), 'Raw Data'!G1397:J1397, 0), 'Raw Data'!O1397-'Raw Data'!P1397&gt;3), 'Raw Data'!I1397, 0))</f>
        <v/>
      </c>
      <c r="G1404">
        <f>IF(ISBLANK('Raw Data'!J1397), 0, IF(AND(2=MATCH(LARGE('Raw Data'!G1397:J1397, 4), 'Raw Data'!G1397:J1397, 0), AND('Raw Data'!P1397-'Raw Data'!O1397&lt;4, 'Raw Data'!P1397-'Raw Data'!O1397&gt;0)), 'Raw Data'!H1397, 0))</f>
        <v/>
      </c>
      <c r="H1404">
        <f>IF(ISBLANK('Raw Data'!J1397), 0, IF(AND(1=MATCH(LARGE('Raw Data'!G1397:J1397, 4), 'Raw Data'!G1397:J1397, 0), AND('Raw Data'!O1397-'Raw Data'!P1397&lt;4, 'Raw Data'!O1397-'Raw Data'!P1397&gt;0)), 'Raw Data'!G1397, 0))</f>
        <v/>
      </c>
      <c r="I1404">
        <f>IF(ISBLANK('Raw Data'!J1397), 0, IF(AND(4=MATCH(LARGE('Raw Data'!G1397:J1397, 3), 'Raw Data'!G1397:J1397, 0), 'Raw Data'!P1397-'Raw Data'!O1397&gt;3), 'Raw Data'!J1397, 0))</f>
        <v/>
      </c>
      <c r="J1404">
        <f>IF(ISBLANK('Raw Data'!J1397), 0, IF(AND(3=MATCH(LARGE('Raw Data'!G1397:J1397, 3), 'Raw Data'!G1397:J1397, 0), 'Raw Data'!O1397-'Raw Data'!P1397&gt;3), 'Raw Data'!I1397, 0))</f>
        <v/>
      </c>
      <c r="K1404">
        <f>IF(ISBLANK('Raw Data'!J1397), 0, IF(AND(2=MATCH(LARGE('Raw Data'!G1397:J1397, 3), 'Raw Data'!G1397:J1397, 0), AND('Raw Data'!P1397-'Raw Data'!O1397&lt;4, 'Raw Data'!P1397-'Raw Data'!O1397&gt;0)), 'Raw Data'!H1397, 0))</f>
        <v/>
      </c>
      <c r="L1404">
        <f>IF(ISBLANK('Raw Data'!J1397), 0, IF(AND(1=MATCH(LARGE('Raw Data'!G1397:J1397, 3), 'Raw Data'!G1397:J1397, 0), AND('Raw Data'!O1397-'Raw Data'!P1397&lt;4, 'Raw Data'!O1397-'Raw Data'!P1397&gt;0)), 'Raw Data'!G1397, 0))</f>
        <v/>
      </c>
      <c r="M1404">
        <f>IF(ISBLANK('Raw Data'!J1397), 0, IF(AND(4=MATCH(LARGE('Raw Data'!G1397:J1397, 2), 'Raw Data'!G1397:J1397, 0), 'Raw Data'!P1397-'Raw Data'!O1397&gt;3), 'Raw Data'!J1397, 0))</f>
        <v/>
      </c>
      <c r="N1404">
        <f>IF(ISBLANK('Raw Data'!J1397), 0, IF(AND(3=MATCH(LARGE('Raw Data'!G1397:J1397, 2), 'Raw Data'!G1397:J1397, 0), 'Raw Data'!O1397-'Raw Data'!P1397&gt;3), 'Raw Data'!I1397, 0))</f>
        <v/>
      </c>
      <c r="O1404">
        <f>IF(ISBLANK('Raw Data'!J1397), 0, IF(AND(2=MATCH(LARGE('Raw Data'!G1397:J1397, 2), 'Raw Data'!G1397:J1397, 0), AND('Raw Data'!P1397-'Raw Data'!O1397&lt;4, 'Raw Data'!P1397-'Raw Data'!O1397&gt;0)), 'Raw Data'!H1397, 0))</f>
        <v/>
      </c>
      <c r="P1404">
        <f>IF(ISBLANK('Raw Data'!J1397), 0, IF(AND(1=MATCH(LARGE('Raw Data'!G1397:J1397, 2), 'Raw Data'!G1397:J1397, 0), AND('Raw Data'!O1397-'Raw Data'!P1397&lt;4, 'Raw Data'!O1397-'Raw Data'!P1397&gt;0)), 'Raw Data'!G1397, 0))</f>
        <v/>
      </c>
      <c r="Q1404">
        <f>IF(ISBLANK('Raw Data'!J1397), 0, IF(AND(4=MATCH(LARGE('Raw Data'!G1397:J1397, 1), 'Raw Data'!G1397:J1397, 0), 'Raw Data'!P1397-'Raw Data'!O1397&gt;3), 'Raw Data'!J1397, 0))</f>
        <v/>
      </c>
      <c r="R1404">
        <f>IF(ISBLANK('Raw Data'!J1397), 0, IF(AND(3=MATCH(LARGE('Raw Data'!G1397:J1397, 1), 'Raw Data'!G1397:J1397, 0), 'Raw Data'!O1397-'Raw Data'!P1397&gt;3), 'Raw Data'!I1397, 0))</f>
        <v/>
      </c>
      <c r="S1404">
        <f>IF(AND('Raw Data'!P1397-'Raw Data'!O1397&gt;4, 'Raw Data'!F1397&lt;'Raw Data'!C1397), 'Raw Data'!J1397, 0)</f>
        <v/>
      </c>
      <c r="T1404">
        <f>IF(AND('Raw Data'!O1397-'Raw Data'!P1397&gt;4, 'Raw Data'!F1397&gt;'Raw Data'!C1397), 'Raw Data'!I1397, 0)</f>
        <v/>
      </c>
      <c r="U1404">
        <f>IF(AND('Raw Data'!P1397-'Raw Data'!O1397&lt;3, 'Raw Data'!P1397&gt;'Raw Data'!O1397, 'Raw Data'!F1397&lt;'Raw Data'!C1397), 'Raw Data'!H1397, 0)</f>
        <v/>
      </c>
      <c r="V1404">
        <f>IF(AND('Raw Data'!P1397-'Raw Data'!O1397&lt;3, 'Raw Data'!P1397&gt;'Raw Data'!O1397, 'Raw Data'!F1397&gt;'Raw Data'!C1397), 'Raw Data'!G1397, 0)</f>
        <v/>
      </c>
    </row>
    <row r="1405">
      <c r="A1405">
        <f>IF(AND('Raw Data'!F1398&lt;'Raw Data'!C1398, 'Raw Data'!P1398&gt;'Raw Data'!O1398, 'Raw Data'!P1398-'Raw Data'!O1398&gt;3), 'Raw Data'!J1398, 0)</f>
        <v/>
      </c>
      <c r="B1405">
        <f>IF(AND('Raw Data'!C1398&lt;'Raw Data'!F1398, 'Raw Data'!O1398&gt;'Raw Data'!P1398, 'Raw Data'!O1398-'Raw Data'!P1398&gt;3), 'Raw Data'!I1398, 0)</f>
        <v/>
      </c>
      <c r="C1405">
        <f>IF(AND('Raw Data'!F1398&lt;'Raw Data'!C1398, 'Raw Data'!P1398&gt;'Raw Data'!O1398, 'Raw Data'!P1398-'Raw Data'!O1398&lt;4), 'Raw Data'!H1398, 0)</f>
        <v/>
      </c>
      <c r="D1405">
        <f>IF(AND('Raw Data'!C1398&lt;'Raw Data'!F1398, 'Raw Data'!O1398&gt;'Raw Data'!P1398, 'Raw Data'!O1398-'Raw Data'!P1398&lt;4), 'Raw Data'!G1398, 0)</f>
        <v/>
      </c>
      <c r="E1405">
        <f>IF(ISBLANK('Raw Data'!J1398), 0, IF(AND(4=MATCH(LARGE('Raw Data'!G1398:J1398, 4), 'Raw Data'!G1398:J1398, 0), 'Raw Data'!P1398-'Raw Data'!O1398&gt;3), 'Raw Data'!J1398, 0))</f>
        <v/>
      </c>
      <c r="F1405">
        <f>IF(ISBLANK('Raw Data'!J1398), 0, IF(AND(3=MATCH(LARGE('Raw Data'!G1398:J1398, 4), 'Raw Data'!G1398:J1398, 0), 'Raw Data'!O1398-'Raw Data'!P1398&gt;3), 'Raw Data'!I1398, 0))</f>
        <v/>
      </c>
      <c r="G1405">
        <f>IF(ISBLANK('Raw Data'!J1398), 0, IF(AND(2=MATCH(LARGE('Raw Data'!G1398:J1398, 4), 'Raw Data'!G1398:J1398, 0), AND('Raw Data'!P1398-'Raw Data'!O1398&lt;4, 'Raw Data'!P1398-'Raw Data'!O1398&gt;0)), 'Raw Data'!H1398, 0))</f>
        <v/>
      </c>
      <c r="H1405">
        <f>IF(ISBLANK('Raw Data'!J1398), 0, IF(AND(1=MATCH(LARGE('Raw Data'!G1398:J1398, 4), 'Raw Data'!G1398:J1398, 0), AND('Raw Data'!O1398-'Raw Data'!P1398&lt;4, 'Raw Data'!O1398-'Raw Data'!P1398&gt;0)), 'Raw Data'!G1398, 0))</f>
        <v/>
      </c>
      <c r="I1405">
        <f>IF(ISBLANK('Raw Data'!J1398), 0, IF(AND(4=MATCH(LARGE('Raw Data'!G1398:J1398, 3), 'Raw Data'!G1398:J1398, 0), 'Raw Data'!P1398-'Raw Data'!O1398&gt;3), 'Raw Data'!J1398, 0))</f>
        <v/>
      </c>
      <c r="J1405">
        <f>IF(ISBLANK('Raw Data'!J1398), 0, IF(AND(3=MATCH(LARGE('Raw Data'!G1398:J1398, 3), 'Raw Data'!G1398:J1398, 0), 'Raw Data'!O1398-'Raw Data'!P1398&gt;3), 'Raw Data'!I1398, 0))</f>
        <v/>
      </c>
      <c r="K1405">
        <f>IF(ISBLANK('Raw Data'!J1398), 0, IF(AND(2=MATCH(LARGE('Raw Data'!G1398:J1398, 3), 'Raw Data'!G1398:J1398, 0), AND('Raw Data'!P1398-'Raw Data'!O1398&lt;4, 'Raw Data'!P1398-'Raw Data'!O1398&gt;0)), 'Raw Data'!H1398, 0))</f>
        <v/>
      </c>
      <c r="L1405">
        <f>IF(ISBLANK('Raw Data'!J1398), 0, IF(AND(1=MATCH(LARGE('Raw Data'!G1398:J1398, 3), 'Raw Data'!G1398:J1398, 0), AND('Raw Data'!O1398-'Raw Data'!P1398&lt;4, 'Raw Data'!O1398-'Raw Data'!P1398&gt;0)), 'Raw Data'!G1398, 0))</f>
        <v/>
      </c>
      <c r="M1405">
        <f>IF(ISBLANK('Raw Data'!J1398), 0, IF(AND(4=MATCH(LARGE('Raw Data'!G1398:J1398, 2), 'Raw Data'!G1398:J1398, 0), 'Raw Data'!P1398-'Raw Data'!O1398&gt;3), 'Raw Data'!J1398, 0))</f>
        <v/>
      </c>
      <c r="N1405">
        <f>IF(ISBLANK('Raw Data'!J1398), 0, IF(AND(3=MATCH(LARGE('Raw Data'!G1398:J1398, 2), 'Raw Data'!G1398:J1398, 0), 'Raw Data'!O1398-'Raw Data'!P1398&gt;3), 'Raw Data'!I1398, 0))</f>
        <v/>
      </c>
      <c r="O1405">
        <f>IF(ISBLANK('Raw Data'!J1398), 0, IF(AND(2=MATCH(LARGE('Raw Data'!G1398:J1398, 2), 'Raw Data'!G1398:J1398, 0), AND('Raw Data'!P1398-'Raw Data'!O1398&lt;4, 'Raw Data'!P1398-'Raw Data'!O1398&gt;0)), 'Raw Data'!H1398, 0))</f>
        <v/>
      </c>
      <c r="P1405">
        <f>IF(ISBLANK('Raw Data'!J1398), 0, IF(AND(1=MATCH(LARGE('Raw Data'!G1398:J1398, 2), 'Raw Data'!G1398:J1398, 0), AND('Raw Data'!O1398-'Raw Data'!P1398&lt;4, 'Raw Data'!O1398-'Raw Data'!P1398&gt;0)), 'Raw Data'!G1398, 0))</f>
        <v/>
      </c>
      <c r="Q1405">
        <f>IF(ISBLANK('Raw Data'!J1398), 0, IF(AND(4=MATCH(LARGE('Raw Data'!G1398:J1398, 1), 'Raw Data'!G1398:J1398, 0), 'Raw Data'!P1398-'Raw Data'!O1398&gt;3), 'Raw Data'!J1398, 0))</f>
        <v/>
      </c>
      <c r="R1405">
        <f>IF(ISBLANK('Raw Data'!J1398), 0, IF(AND(3=MATCH(LARGE('Raw Data'!G1398:J1398, 1), 'Raw Data'!G1398:J1398, 0), 'Raw Data'!O1398-'Raw Data'!P1398&gt;3), 'Raw Data'!I1398, 0))</f>
        <v/>
      </c>
      <c r="S1405">
        <f>IF(AND('Raw Data'!P1398-'Raw Data'!O1398&gt;4, 'Raw Data'!F1398&lt;'Raw Data'!C1398), 'Raw Data'!J1398, 0)</f>
        <v/>
      </c>
      <c r="T1405">
        <f>IF(AND('Raw Data'!O1398-'Raw Data'!P1398&gt;4, 'Raw Data'!F1398&gt;'Raw Data'!C1398), 'Raw Data'!I1398, 0)</f>
        <v/>
      </c>
      <c r="U1405">
        <f>IF(AND('Raw Data'!P1398-'Raw Data'!O1398&lt;3, 'Raw Data'!P1398&gt;'Raw Data'!O1398, 'Raw Data'!F1398&lt;'Raw Data'!C1398), 'Raw Data'!H1398, 0)</f>
        <v/>
      </c>
      <c r="V1405">
        <f>IF(AND('Raw Data'!P1398-'Raw Data'!O1398&lt;3, 'Raw Data'!P1398&gt;'Raw Data'!O1398, 'Raw Data'!F1398&gt;'Raw Data'!C1398), 'Raw Data'!G1398, 0)</f>
        <v/>
      </c>
    </row>
    <row r="1406">
      <c r="A1406">
        <f>IF(AND('Raw Data'!F1399&lt;'Raw Data'!C1399, 'Raw Data'!P1399&gt;'Raw Data'!O1399, 'Raw Data'!P1399-'Raw Data'!O1399&gt;3), 'Raw Data'!J1399, 0)</f>
        <v/>
      </c>
      <c r="B1406">
        <f>IF(AND('Raw Data'!C1399&lt;'Raw Data'!F1399, 'Raw Data'!O1399&gt;'Raw Data'!P1399, 'Raw Data'!O1399-'Raw Data'!P1399&gt;3), 'Raw Data'!I1399, 0)</f>
        <v/>
      </c>
      <c r="C1406">
        <f>IF(AND('Raw Data'!F1399&lt;'Raw Data'!C1399, 'Raw Data'!P1399&gt;'Raw Data'!O1399, 'Raw Data'!P1399-'Raw Data'!O1399&lt;4), 'Raw Data'!H1399, 0)</f>
        <v/>
      </c>
      <c r="D1406">
        <f>IF(AND('Raw Data'!C1399&lt;'Raw Data'!F1399, 'Raw Data'!O1399&gt;'Raw Data'!P1399, 'Raw Data'!O1399-'Raw Data'!P1399&lt;4), 'Raw Data'!G1399, 0)</f>
        <v/>
      </c>
      <c r="E1406">
        <f>IF(ISBLANK('Raw Data'!J1399), 0, IF(AND(4=MATCH(LARGE('Raw Data'!G1399:J1399, 4), 'Raw Data'!G1399:J1399, 0), 'Raw Data'!P1399-'Raw Data'!O1399&gt;3), 'Raw Data'!J1399, 0))</f>
        <v/>
      </c>
      <c r="F1406">
        <f>IF(ISBLANK('Raw Data'!J1399), 0, IF(AND(3=MATCH(LARGE('Raw Data'!G1399:J1399, 4), 'Raw Data'!G1399:J1399, 0), 'Raw Data'!O1399-'Raw Data'!P1399&gt;3), 'Raw Data'!I1399, 0))</f>
        <v/>
      </c>
      <c r="G1406">
        <f>IF(ISBLANK('Raw Data'!J1399), 0, IF(AND(2=MATCH(LARGE('Raw Data'!G1399:J1399, 4), 'Raw Data'!G1399:J1399, 0), AND('Raw Data'!P1399-'Raw Data'!O1399&lt;4, 'Raw Data'!P1399-'Raw Data'!O1399&gt;0)), 'Raw Data'!H1399, 0))</f>
        <v/>
      </c>
      <c r="H1406">
        <f>IF(ISBLANK('Raw Data'!J1399), 0, IF(AND(1=MATCH(LARGE('Raw Data'!G1399:J1399, 4), 'Raw Data'!G1399:J1399, 0), AND('Raw Data'!O1399-'Raw Data'!P1399&lt;4, 'Raw Data'!O1399-'Raw Data'!P1399&gt;0)), 'Raw Data'!G1399, 0))</f>
        <v/>
      </c>
      <c r="I1406">
        <f>IF(ISBLANK('Raw Data'!J1399), 0, IF(AND(4=MATCH(LARGE('Raw Data'!G1399:J1399, 3), 'Raw Data'!G1399:J1399, 0), 'Raw Data'!P1399-'Raw Data'!O1399&gt;3), 'Raw Data'!J1399, 0))</f>
        <v/>
      </c>
      <c r="J1406">
        <f>IF(ISBLANK('Raw Data'!J1399), 0, IF(AND(3=MATCH(LARGE('Raw Data'!G1399:J1399, 3), 'Raw Data'!G1399:J1399, 0), 'Raw Data'!O1399-'Raw Data'!P1399&gt;3), 'Raw Data'!I1399, 0))</f>
        <v/>
      </c>
      <c r="K1406">
        <f>IF(ISBLANK('Raw Data'!J1399), 0, IF(AND(2=MATCH(LARGE('Raw Data'!G1399:J1399, 3), 'Raw Data'!G1399:J1399, 0), AND('Raw Data'!P1399-'Raw Data'!O1399&lt;4, 'Raw Data'!P1399-'Raw Data'!O1399&gt;0)), 'Raw Data'!H1399, 0))</f>
        <v/>
      </c>
      <c r="L1406">
        <f>IF(ISBLANK('Raw Data'!J1399), 0, IF(AND(1=MATCH(LARGE('Raw Data'!G1399:J1399, 3), 'Raw Data'!G1399:J1399, 0), AND('Raw Data'!O1399-'Raw Data'!P1399&lt;4, 'Raw Data'!O1399-'Raw Data'!P1399&gt;0)), 'Raw Data'!G1399, 0))</f>
        <v/>
      </c>
      <c r="M1406">
        <f>IF(ISBLANK('Raw Data'!J1399), 0, IF(AND(4=MATCH(LARGE('Raw Data'!G1399:J1399, 2), 'Raw Data'!G1399:J1399, 0), 'Raw Data'!P1399-'Raw Data'!O1399&gt;3), 'Raw Data'!J1399, 0))</f>
        <v/>
      </c>
      <c r="N1406">
        <f>IF(ISBLANK('Raw Data'!J1399), 0, IF(AND(3=MATCH(LARGE('Raw Data'!G1399:J1399, 2), 'Raw Data'!G1399:J1399, 0), 'Raw Data'!O1399-'Raw Data'!P1399&gt;3), 'Raw Data'!I1399, 0))</f>
        <v/>
      </c>
      <c r="O1406">
        <f>IF(ISBLANK('Raw Data'!J1399), 0, IF(AND(2=MATCH(LARGE('Raw Data'!G1399:J1399, 2), 'Raw Data'!G1399:J1399, 0), AND('Raw Data'!P1399-'Raw Data'!O1399&lt;4, 'Raw Data'!P1399-'Raw Data'!O1399&gt;0)), 'Raw Data'!H1399, 0))</f>
        <v/>
      </c>
      <c r="P1406">
        <f>IF(ISBLANK('Raw Data'!J1399), 0, IF(AND(1=MATCH(LARGE('Raw Data'!G1399:J1399, 2), 'Raw Data'!G1399:J1399, 0), AND('Raw Data'!O1399-'Raw Data'!P1399&lt;4, 'Raw Data'!O1399-'Raw Data'!P1399&gt;0)), 'Raw Data'!G1399, 0))</f>
        <v/>
      </c>
      <c r="Q1406">
        <f>IF(ISBLANK('Raw Data'!J1399), 0, IF(AND(4=MATCH(LARGE('Raw Data'!G1399:J1399, 1), 'Raw Data'!G1399:J1399, 0), 'Raw Data'!P1399-'Raw Data'!O1399&gt;3), 'Raw Data'!J1399, 0))</f>
        <v/>
      </c>
      <c r="R1406">
        <f>IF(ISBLANK('Raw Data'!J1399), 0, IF(AND(3=MATCH(LARGE('Raw Data'!G1399:J1399, 1), 'Raw Data'!G1399:J1399, 0), 'Raw Data'!O1399-'Raw Data'!P1399&gt;3), 'Raw Data'!I1399, 0))</f>
        <v/>
      </c>
      <c r="S1406">
        <f>IF(AND('Raw Data'!P1399-'Raw Data'!O1399&gt;4, 'Raw Data'!F1399&lt;'Raw Data'!C1399), 'Raw Data'!J1399, 0)</f>
        <v/>
      </c>
      <c r="T1406">
        <f>IF(AND('Raw Data'!O1399-'Raw Data'!P1399&gt;4, 'Raw Data'!F1399&gt;'Raw Data'!C1399), 'Raw Data'!I1399, 0)</f>
        <v/>
      </c>
      <c r="U1406">
        <f>IF(AND('Raw Data'!P1399-'Raw Data'!O1399&lt;3, 'Raw Data'!P1399&gt;'Raw Data'!O1399, 'Raw Data'!F1399&lt;'Raw Data'!C1399), 'Raw Data'!H1399, 0)</f>
        <v/>
      </c>
      <c r="V1406">
        <f>IF(AND('Raw Data'!P1399-'Raw Data'!O1399&lt;3, 'Raw Data'!P1399&gt;'Raw Data'!O1399, 'Raw Data'!F1399&gt;'Raw Data'!C1399), 'Raw Data'!G1399, 0)</f>
        <v/>
      </c>
    </row>
    <row r="1407">
      <c r="A1407">
        <f>IF(AND('Raw Data'!F1400&lt;'Raw Data'!C1400, 'Raw Data'!P1400&gt;'Raw Data'!O1400, 'Raw Data'!P1400-'Raw Data'!O1400&gt;3), 'Raw Data'!J1400, 0)</f>
        <v/>
      </c>
      <c r="B1407">
        <f>IF(AND('Raw Data'!C1400&lt;'Raw Data'!F1400, 'Raw Data'!O1400&gt;'Raw Data'!P1400, 'Raw Data'!O1400-'Raw Data'!P1400&gt;3), 'Raw Data'!I1400, 0)</f>
        <v/>
      </c>
      <c r="C1407">
        <f>IF(AND('Raw Data'!F1400&lt;'Raw Data'!C1400, 'Raw Data'!P1400&gt;'Raw Data'!O1400, 'Raw Data'!P1400-'Raw Data'!O1400&lt;4), 'Raw Data'!H1400, 0)</f>
        <v/>
      </c>
      <c r="D1407">
        <f>IF(AND('Raw Data'!C1400&lt;'Raw Data'!F1400, 'Raw Data'!O1400&gt;'Raw Data'!P1400, 'Raw Data'!O1400-'Raw Data'!P1400&lt;4), 'Raw Data'!G1400, 0)</f>
        <v/>
      </c>
      <c r="E1407">
        <f>IF(ISBLANK('Raw Data'!J1400), 0, IF(AND(4=MATCH(LARGE('Raw Data'!G1400:J1400, 4), 'Raw Data'!G1400:J1400, 0), 'Raw Data'!P1400-'Raw Data'!O1400&gt;3), 'Raw Data'!J1400, 0))</f>
        <v/>
      </c>
      <c r="F1407">
        <f>IF(ISBLANK('Raw Data'!J1400), 0, IF(AND(3=MATCH(LARGE('Raw Data'!G1400:J1400, 4), 'Raw Data'!G1400:J1400, 0), 'Raw Data'!O1400-'Raw Data'!P1400&gt;3), 'Raw Data'!I1400, 0))</f>
        <v/>
      </c>
      <c r="G1407">
        <f>IF(ISBLANK('Raw Data'!J1400), 0, IF(AND(2=MATCH(LARGE('Raw Data'!G1400:J1400, 4), 'Raw Data'!G1400:J1400, 0), AND('Raw Data'!P1400-'Raw Data'!O1400&lt;4, 'Raw Data'!P1400-'Raw Data'!O1400&gt;0)), 'Raw Data'!H1400, 0))</f>
        <v/>
      </c>
      <c r="H1407">
        <f>IF(ISBLANK('Raw Data'!J1400), 0, IF(AND(1=MATCH(LARGE('Raw Data'!G1400:J1400, 4), 'Raw Data'!G1400:J1400, 0), AND('Raw Data'!O1400-'Raw Data'!P1400&lt;4, 'Raw Data'!O1400-'Raw Data'!P1400&gt;0)), 'Raw Data'!G1400, 0))</f>
        <v/>
      </c>
      <c r="I1407">
        <f>IF(ISBLANK('Raw Data'!J1400), 0, IF(AND(4=MATCH(LARGE('Raw Data'!G1400:J1400, 3), 'Raw Data'!G1400:J1400, 0), 'Raw Data'!P1400-'Raw Data'!O1400&gt;3), 'Raw Data'!J1400, 0))</f>
        <v/>
      </c>
      <c r="J1407">
        <f>IF(ISBLANK('Raw Data'!J1400), 0, IF(AND(3=MATCH(LARGE('Raw Data'!G1400:J1400, 3), 'Raw Data'!G1400:J1400, 0), 'Raw Data'!O1400-'Raw Data'!P1400&gt;3), 'Raw Data'!I1400, 0))</f>
        <v/>
      </c>
      <c r="K1407">
        <f>IF(ISBLANK('Raw Data'!J1400), 0, IF(AND(2=MATCH(LARGE('Raw Data'!G1400:J1400, 3), 'Raw Data'!G1400:J1400, 0), AND('Raw Data'!P1400-'Raw Data'!O1400&lt;4, 'Raw Data'!P1400-'Raw Data'!O1400&gt;0)), 'Raw Data'!H1400, 0))</f>
        <v/>
      </c>
      <c r="L1407">
        <f>IF(ISBLANK('Raw Data'!J1400), 0, IF(AND(1=MATCH(LARGE('Raw Data'!G1400:J1400, 3), 'Raw Data'!G1400:J1400, 0), AND('Raw Data'!O1400-'Raw Data'!P1400&lt;4, 'Raw Data'!O1400-'Raw Data'!P1400&gt;0)), 'Raw Data'!G1400, 0))</f>
        <v/>
      </c>
      <c r="M1407">
        <f>IF(ISBLANK('Raw Data'!J1400), 0, IF(AND(4=MATCH(LARGE('Raw Data'!G1400:J1400, 2), 'Raw Data'!G1400:J1400, 0), 'Raw Data'!P1400-'Raw Data'!O1400&gt;3), 'Raw Data'!J1400, 0))</f>
        <v/>
      </c>
      <c r="N1407">
        <f>IF(ISBLANK('Raw Data'!J1400), 0, IF(AND(3=MATCH(LARGE('Raw Data'!G1400:J1400, 2), 'Raw Data'!G1400:J1400, 0), 'Raw Data'!O1400-'Raw Data'!P1400&gt;3), 'Raw Data'!I1400, 0))</f>
        <v/>
      </c>
      <c r="O1407">
        <f>IF(ISBLANK('Raw Data'!J1400), 0, IF(AND(2=MATCH(LARGE('Raw Data'!G1400:J1400, 2), 'Raw Data'!G1400:J1400, 0), AND('Raw Data'!P1400-'Raw Data'!O1400&lt;4, 'Raw Data'!P1400-'Raw Data'!O1400&gt;0)), 'Raw Data'!H1400, 0))</f>
        <v/>
      </c>
      <c r="P1407">
        <f>IF(ISBLANK('Raw Data'!J1400), 0, IF(AND(1=MATCH(LARGE('Raw Data'!G1400:J1400, 2), 'Raw Data'!G1400:J1400, 0), AND('Raw Data'!O1400-'Raw Data'!P1400&lt;4, 'Raw Data'!O1400-'Raw Data'!P1400&gt;0)), 'Raw Data'!G1400, 0))</f>
        <v/>
      </c>
      <c r="Q1407">
        <f>IF(ISBLANK('Raw Data'!J1400), 0, IF(AND(4=MATCH(LARGE('Raw Data'!G1400:J1400, 1), 'Raw Data'!G1400:J1400, 0), 'Raw Data'!P1400-'Raw Data'!O1400&gt;3), 'Raw Data'!J1400, 0))</f>
        <v/>
      </c>
      <c r="R1407">
        <f>IF(ISBLANK('Raw Data'!J1400), 0, IF(AND(3=MATCH(LARGE('Raw Data'!G1400:J1400, 1), 'Raw Data'!G1400:J1400, 0), 'Raw Data'!O1400-'Raw Data'!P1400&gt;3), 'Raw Data'!I1400, 0))</f>
        <v/>
      </c>
      <c r="S1407">
        <f>IF(AND('Raw Data'!P1400-'Raw Data'!O1400&gt;4, 'Raw Data'!F1400&lt;'Raw Data'!C1400), 'Raw Data'!J1400, 0)</f>
        <v/>
      </c>
      <c r="T1407">
        <f>IF(AND('Raw Data'!O1400-'Raw Data'!P1400&gt;4, 'Raw Data'!F1400&gt;'Raw Data'!C1400), 'Raw Data'!I1400, 0)</f>
        <v/>
      </c>
      <c r="U1407">
        <f>IF(AND('Raw Data'!P1400-'Raw Data'!O1400&lt;3, 'Raw Data'!P1400&gt;'Raw Data'!O1400, 'Raw Data'!F1400&lt;'Raw Data'!C1400), 'Raw Data'!H1400, 0)</f>
        <v/>
      </c>
      <c r="V1407">
        <f>IF(AND('Raw Data'!P1400-'Raw Data'!O1400&lt;3, 'Raw Data'!P1400&gt;'Raw Data'!O1400, 'Raw Data'!F1400&gt;'Raw Data'!C1400), 'Raw Data'!G1400, 0)</f>
        <v/>
      </c>
    </row>
    <row r="1408">
      <c r="A1408">
        <f>IF(AND('Raw Data'!F1401&lt;'Raw Data'!C1401, 'Raw Data'!P1401&gt;'Raw Data'!O1401, 'Raw Data'!P1401-'Raw Data'!O1401&gt;3), 'Raw Data'!J1401, 0)</f>
        <v/>
      </c>
      <c r="B1408">
        <f>IF(AND('Raw Data'!C1401&lt;'Raw Data'!F1401, 'Raw Data'!O1401&gt;'Raw Data'!P1401, 'Raw Data'!O1401-'Raw Data'!P1401&gt;3), 'Raw Data'!I1401, 0)</f>
        <v/>
      </c>
      <c r="C1408">
        <f>IF(AND('Raw Data'!F1401&lt;'Raw Data'!C1401, 'Raw Data'!P1401&gt;'Raw Data'!O1401, 'Raw Data'!P1401-'Raw Data'!O1401&lt;4), 'Raw Data'!H1401, 0)</f>
        <v/>
      </c>
      <c r="D1408">
        <f>IF(AND('Raw Data'!C1401&lt;'Raw Data'!F1401, 'Raw Data'!O1401&gt;'Raw Data'!P1401, 'Raw Data'!O1401-'Raw Data'!P1401&lt;4), 'Raw Data'!G1401, 0)</f>
        <v/>
      </c>
      <c r="E1408">
        <f>IF(ISBLANK('Raw Data'!J1401), 0, IF(AND(4=MATCH(LARGE('Raw Data'!G1401:J1401, 4), 'Raw Data'!G1401:J1401, 0), 'Raw Data'!P1401-'Raw Data'!O1401&gt;3), 'Raw Data'!J1401, 0))</f>
        <v/>
      </c>
      <c r="F1408">
        <f>IF(ISBLANK('Raw Data'!J1401), 0, IF(AND(3=MATCH(LARGE('Raw Data'!G1401:J1401, 4), 'Raw Data'!G1401:J1401, 0), 'Raw Data'!O1401-'Raw Data'!P1401&gt;3), 'Raw Data'!I1401, 0))</f>
        <v/>
      </c>
      <c r="G1408">
        <f>IF(ISBLANK('Raw Data'!J1401), 0, IF(AND(2=MATCH(LARGE('Raw Data'!G1401:J1401, 4), 'Raw Data'!G1401:J1401, 0), AND('Raw Data'!P1401-'Raw Data'!O1401&lt;4, 'Raw Data'!P1401-'Raw Data'!O1401&gt;0)), 'Raw Data'!H1401, 0))</f>
        <v/>
      </c>
      <c r="H1408">
        <f>IF(ISBLANK('Raw Data'!J1401), 0, IF(AND(1=MATCH(LARGE('Raw Data'!G1401:J1401, 4), 'Raw Data'!G1401:J1401, 0), AND('Raw Data'!O1401-'Raw Data'!P1401&lt;4, 'Raw Data'!O1401-'Raw Data'!P1401&gt;0)), 'Raw Data'!G1401, 0))</f>
        <v/>
      </c>
      <c r="I1408">
        <f>IF(ISBLANK('Raw Data'!J1401), 0, IF(AND(4=MATCH(LARGE('Raw Data'!G1401:J1401, 3), 'Raw Data'!G1401:J1401, 0), 'Raw Data'!P1401-'Raw Data'!O1401&gt;3), 'Raw Data'!J1401, 0))</f>
        <v/>
      </c>
      <c r="J1408">
        <f>IF(ISBLANK('Raw Data'!J1401), 0, IF(AND(3=MATCH(LARGE('Raw Data'!G1401:J1401, 3), 'Raw Data'!G1401:J1401, 0), 'Raw Data'!O1401-'Raw Data'!P1401&gt;3), 'Raw Data'!I1401, 0))</f>
        <v/>
      </c>
      <c r="K1408">
        <f>IF(ISBLANK('Raw Data'!J1401), 0, IF(AND(2=MATCH(LARGE('Raw Data'!G1401:J1401, 3), 'Raw Data'!G1401:J1401, 0), AND('Raw Data'!P1401-'Raw Data'!O1401&lt;4, 'Raw Data'!P1401-'Raw Data'!O1401&gt;0)), 'Raw Data'!H1401, 0))</f>
        <v/>
      </c>
      <c r="L1408">
        <f>IF(ISBLANK('Raw Data'!J1401), 0, IF(AND(1=MATCH(LARGE('Raw Data'!G1401:J1401, 3), 'Raw Data'!G1401:J1401, 0), AND('Raw Data'!O1401-'Raw Data'!P1401&lt;4, 'Raw Data'!O1401-'Raw Data'!P1401&gt;0)), 'Raw Data'!G1401, 0))</f>
        <v/>
      </c>
      <c r="M1408">
        <f>IF(ISBLANK('Raw Data'!J1401), 0, IF(AND(4=MATCH(LARGE('Raw Data'!G1401:J1401, 2), 'Raw Data'!G1401:J1401, 0), 'Raw Data'!P1401-'Raw Data'!O1401&gt;3), 'Raw Data'!J1401, 0))</f>
        <v/>
      </c>
      <c r="N1408">
        <f>IF(ISBLANK('Raw Data'!J1401), 0, IF(AND(3=MATCH(LARGE('Raw Data'!G1401:J1401, 2), 'Raw Data'!G1401:J1401, 0), 'Raw Data'!O1401-'Raw Data'!P1401&gt;3), 'Raw Data'!I1401, 0))</f>
        <v/>
      </c>
      <c r="O1408">
        <f>IF(ISBLANK('Raw Data'!J1401), 0, IF(AND(2=MATCH(LARGE('Raw Data'!G1401:J1401, 2), 'Raw Data'!G1401:J1401, 0), AND('Raw Data'!P1401-'Raw Data'!O1401&lt;4, 'Raw Data'!P1401-'Raw Data'!O1401&gt;0)), 'Raw Data'!H1401, 0))</f>
        <v/>
      </c>
      <c r="P1408">
        <f>IF(ISBLANK('Raw Data'!J1401), 0, IF(AND(1=MATCH(LARGE('Raw Data'!G1401:J1401, 2), 'Raw Data'!G1401:J1401, 0), AND('Raw Data'!O1401-'Raw Data'!P1401&lt;4, 'Raw Data'!O1401-'Raw Data'!P1401&gt;0)), 'Raw Data'!G1401, 0))</f>
        <v/>
      </c>
      <c r="Q1408">
        <f>IF(ISBLANK('Raw Data'!J1401), 0, IF(AND(4=MATCH(LARGE('Raw Data'!G1401:J1401, 1), 'Raw Data'!G1401:J1401, 0), 'Raw Data'!P1401-'Raw Data'!O1401&gt;3), 'Raw Data'!J1401, 0))</f>
        <v/>
      </c>
      <c r="R1408">
        <f>IF(ISBLANK('Raw Data'!J1401), 0, IF(AND(3=MATCH(LARGE('Raw Data'!G1401:J1401, 1), 'Raw Data'!G1401:J1401, 0), 'Raw Data'!O1401-'Raw Data'!P1401&gt;3), 'Raw Data'!I1401, 0))</f>
        <v/>
      </c>
      <c r="S1408">
        <f>IF(AND('Raw Data'!P1401-'Raw Data'!O1401&gt;4, 'Raw Data'!F1401&lt;'Raw Data'!C1401), 'Raw Data'!J1401, 0)</f>
        <v/>
      </c>
      <c r="T1408">
        <f>IF(AND('Raw Data'!O1401-'Raw Data'!P1401&gt;4, 'Raw Data'!F1401&gt;'Raw Data'!C1401), 'Raw Data'!I1401, 0)</f>
        <v/>
      </c>
      <c r="U1408">
        <f>IF(AND('Raw Data'!P1401-'Raw Data'!O1401&lt;3, 'Raw Data'!P1401&gt;'Raw Data'!O1401, 'Raw Data'!F1401&lt;'Raw Data'!C1401), 'Raw Data'!H1401, 0)</f>
        <v/>
      </c>
      <c r="V1408">
        <f>IF(AND('Raw Data'!P1401-'Raw Data'!O1401&lt;3, 'Raw Data'!P1401&gt;'Raw Data'!O1401, 'Raw Data'!F1401&gt;'Raw Data'!C1401), 'Raw Data'!G1401, 0)</f>
        <v/>
      </c>
    </row>
    <row r="1409">
      <c r="A1409">
        <f>IF(AND('Raw Data'!F1402&lt;'Raw Data'!C1402, 'Raw Data'!P1402&gt;'Raw Data'!O1402, 'Raw Data'!P1402-'Raw Data'!O1402&gt;3), 'Raw Data'!J1402, 0)</f>
        <v/>
      </c>
      <c r="B1409">
        <f>IF(AND('Raw Data'!C1402&lt;'Raw Data'!F1402, 'Raw Data'!O1402&gt;'Raw Data'!P1402, 'Raw Data'!O1402-'Raw Data'!P1402&gt;3), 'Raw Data'!I1402, 0)</f>
        <v/>
      </c>
      <c r="C1409">
        <f>IF(AND('Raw Data'!F1402&lt;'Raw Data'!C1402, 'Raw Data'!P1402&gt;'Raw Data'!O1402, 'Raw Data'!P1402-'Raw Data'!O1402&lt;4), 'Raw Data'!H1402, 0)</f>
        <v/>
      </c>
      <c r="D1409">
        <f>IF(AND('Raw Data'!C1402&lt;'Raw Data'!F1402, 'Raw Data'!O1402&gt;'Raw Data'!P1402, 'Raw Data'!O1402-'Raw Data'!P1402&lt;4), 'Raw Data'!G1402, 0)</f>
        <v/>
      </c>
      <c r="E1409">
        <f>IF(ISBLANK('Raw Data'!J1402), 0, IF(AND(4=MATCH(LARGE('Raw Data'!G1402:J1402, 4), 'Raw Data'!G1402:J1402, 0), 'Raw Data'!P1402-'Raw Data'!O1402&gt;3), 'Raw Data'!J1402, 0))</f>
        <v/>
      </c>
      <c r="F1409">
        <f>IF(ISBLANK('Raw Data'!J1402), 0, IF(AND(3=MATCH(LARGE('Raw Data'!G1402:J1402, 4), 'Raw Data'!G1402:J1402, 0), 'Raw Data'!O1402-'Raw Data'!P1402&gt;3), 'Raw Data'!I1402, 0))</f>
        <v/>
      </c>
      <c r="G1409">
        <f>IF(ISBLANK('Raw Data'!J1402), 0, IF(AND(2=MATCH(LARGE('Raw Data'!G1402:J1402, 4), 'Raw Data'!G1402:J1402, 0), AND('Raw Data'!P1402-'Raw Data'!O1402&lt;4, 'Raw Data'!P1402-'Raw Data'!O1402&gt;0)), 'Raw Data'!H1402, 0))</f>
        <v/>
      </c>
      <c r="H1409">
        <f>IF(ISBLANK('Raw Data'!J1402), 0, IF(AND(1=MATCH(LARGE('Raw Data'!G1402:J1402, 4), 'Raw Data'!G1402:J1402, 0), AND('Raw Data'!O1402-'Raw Data'!P1402&lt;4, 'Raw Data'!O1402-'Raw Data'!P1402&gt;0)), 'Raw Data'!G1402, 0))</f>
        <v/>
      </c>
      <c r="I1409">
        <f>IF(ISBLANK('Raw Data'!J1402), 0, IF(AND(4=MATCH(LARGE('Raw Data'!G1402:J1402, 3), 'Raw Data'!G1402:J1402, 0), 'Raw Data'!P1402-'Raw Data'!O1402&gt;3), 'Raw Data'!J1402, 0))</f>
        <v/>
      </c>
      <c r="J1409">
        <f>IF(ISBLANK('Raw Data'!J1402), 0, IF(AND(3=MATCH(LARGE('Raw Data'!G1402:J1402, 3), 'Raw Data'!G1402:J1402, 0), 'Raw Data'!O1402-'Raw Data'!P1402&gt;3), 'Raw Data'!I1402, 0))</f>
        <v/>
      </c>
      <c r="K1409">
        <f>IF(ISBLANK('Raw Data'!J1402), 0, IF(AND(2=MATCH(LARGE('Raw Data'!G1402:J1402, 3), 'Raw Data'!G1402:J1402, 0), AND('Raw Data'!P1402-'Raw Data'!O1402&lt;4, 'Raw Data'!P1402-'Raw Data'!O1402&gt;0)), 'Raw Data'!H1402, 0))</f>
        <v/>
      </c>
      <c r="L1409">
        <f>IF(ISBLANK('Raw Data'!J1402), 0, IF(AND(1=MATCH(LARGE('Raw Data'!G1402:J1402, 3), 'Raw Data'!G1402:J1402, 0), AND('Raw Data'!O1402-'Raw Data'!P1402&lt;4, 'Raw Data'!O1402-'Raw Data'!P1402&gt;0)), 'Raw Data'!G1402, 0))</f>
        <v/>
      </c>
      <c r="M1409">
        <f>IF(ISBLANK('Raw Data'!J1402), 0, IF(AND(4=MATCH(LARGE('Raw Data'!G1402:J1402, 2), 'Raw Data'!G1402:J1402, 0), 'Raw Data'!P1402-'Raw Data'!O1402&gt;3), 'Raw Data'!J1402, 0))</f>
        <v/>
      </c>
      <c r="N1409">
        <f>IF(ISBLANK('Raw Data'!J1402), 0, IF(AND(3=MATCH(LARGE('Raw Data'!G1402:J1402, 2), 'Raw Data'!G1402:J1402, 0), 'Raw Data'!O1402-'Raw Data'!P1402&gt;3), 'Raw Data'!I1402, 0))</f>
        <v/>
      </c>
      <c r="O1409">
        <f>IF(ISBLANK('Raw Data'!J1402), 0, IF(AND(2=MATCH(LARGE('Raw Data'!G1402:J1402, 2), 'Raw Data'!G1402:J1402, 0), AND('Raw Data'!P1402-'Raw Data'!O1402&lt;4, 'Raw Data'!P1402-'Raw Data'!O1402&gt;0)), 'Raw Data'!H1402, 0))</f>
        <v/>
      </c>
      <c r="P1409">
        <f>IF(ISBLANK('Raw Data'!J1402), 0, IF(AND(1=MATCH(LARGE('Raw Data'!G1402:J1402, 2), 'Raw Data'!G1402:J1402, 0), AND('Raw Data'!O1402-'Raw Data'!P1402&lt;4, 'Raw Data'!O1402-'Raw Data'!P1402&gt;0)), 'Raw Data'!G1402, 0))</f>
        <v/>
      </c>
      <c r="Q1409">
        <f>IF(ISBLANK('Raw Data'!J1402), 0, IF(AND(4=MATCH(LARGE('Raw Data'!G1402:J1402, 1), 'Raw Data'!G1402:J1402, 0), 'Raw Data'!P1402-'Raw Data'!O1402&gt;3), 'Raw Data'!J1402, 0))</f>
        <v/>
      </c>
      <c r="R1409">
        <f>IF(ISBLANK('Raw Data'!J1402), 0, IF(AND(3=MATCH(LARGE('Raw Data'!G1402:J1402, 1), 'Raw Data'!G1402:J1402, 0), 'Raw Data'!O1402-'Raw Data'!P1402&gt;3), 'Raw Data'!I1402, 0))</f>
        <v/>
      </c>
      <c r="S1409">
        <f>IF(AND('Raw Data'!P1402-'Raw Data'!O1402&gt;4, 'Raw Data'!F1402&lt;'Raw Data'!C1402), 'Raw Data'!J1402, 0)</f>
        <v/>
      </c>
      <c r="T1409">
        <f>IF(AND('Raw Data'!O1402-'Raw Data'!P1402&gt;4, 'Raw Data'!F1402&gt;'Raw Data'!C1402), 'Raw Data'!I1402, 0)</f>
        <v/>
      </c>
      <c r="U1409">
        <f>IF(AND('Raw Data'!P1402-'Raw Data'!O1402&lt;3, 'Raw Data'!P1402&gt;'Raw Data'!O1402, 'Raw Data'!F1402&lt;'Raw Data'!C1402), 'Raw Data'!H1402, 0)</f>
        <v/>
      </c>
      <c r="V1409">
        <f>IF(AND('Raw Data'!P1402-'Raw Data'!O1402&lt;3, 'Raw Data'!P1402&gt;'Raw Data'!O1402, 'Raw Data'!F1402&gt;'Raw Data'!C1402), 'Raw Data'!G1402, 0)</f>
        <v/>
      </c>
    </row>
    <row r="1410">
      <c r="A1410">
        <f>IF(AND('Raw Data'!F1403&lt;'Raw Data'!C1403, 'Raw Data'!P1403&gt;'Raw Data'!O1403, 'Raw Data'!P1403-'Raw Data'!O1403&gt;3), 'Raw Data'!J1403, 0)</f>
        <v/>
      </c>
      <c r="B1410">
        <f>IF(AND('Raw Data'!C1403&lt;'Raw Data'!F1403, 'Raw Data'!O1403&gt;'Raw Data'!P1403, 'Raw Data'!O1403-'Raw Data'!P1403&gt;3), 'Raw Data'!I1403, 0)</f>
        <v/>
      </c>
      <c r="C1410">
        <f>IF(AND('Raw Data'!F1403&lt;'Raw Data'!C1403, 'Raw Data'!P1403&gt;'Raw Data'!O1403, 'Raw Data'!P1403-'Raw Data'!O1403&lt;4), 'Raw Data'!H1403, 0)</f>
        <v/>
      </c>
      <c r="D1410">
        <f>IF(AND('Raw Data'!C1403&lt;'Raw Data'!F1403, 'Raw Data'!O1403&gt;'Raw Data'!P1403, 'Raw Data'!O1403-'Raw Data'!P1403&lt;4), 'Raw Data'!G1403, 0)</f>
        <v/>
      </c>
      <c r="E1410">
        <f>IF(ISBLANK('Raw Data'!J1403), 0, IF(AND(4=MATCH(LARGE('Raw Data'!G1403:J1403, 4), 'Raw Data'!G1403:J1403, 0), 'Raw Data'!P1403-'Raw Data'!O1403&gt;3), 'Raw Data'!J1403, 0))</f>
        <v/>
      </c>
      <c r="F1410">
        <f>IF(ISBLANK('Raw Data'!J1403), 0, IF(AND(3=MATCH(LARGE('Raw Data'!G1403:J1403, 4), 'Raw Data'!G1403:J1403, 0), 'Raw Data'!O1403-'Raw Data'!P1403&gt;3), 'Raw Data'!I1403, 0))</f>
        <v/>
      </c>
      <c r="G1410">
        <f>IF(ISBLANK('Raw Data'!J1403), 0, IF(AND(2=MATCH(LARGE('Raw Data'!G1403:J1403, 4), 'Raw Data'!G1403:J1403, 0), AND('Raw Data'!P1403-'Raw Data'!O1403&lt;4, 'Raw Data'!P1403-'Raw Data'!O1403&gt;0)), 'Raw Data'!H1403, 0))</f>
        <v/>
      </c>
      <c r="H1410">
        <f>IF(ISBLANK('Raw Data'!J1403), 0, IF(AND(1=MATCH(LARGE('Raw Data'!G1403:J1403, 4), 'Raw Data'!G1403:J1403, 0), AND('Raw Data'!O1403-'Raw Data'!P1403&lt;4, 'Raw Data'!O1403-'Raw Data'!P1403&gt;0)), 'Raw Data'!G1403, 0))</f>
        <v/>
      </c>
      <c r="I1410">
        <f>IF(ISBLANK('Raw Data'!J1403), 0, IF(AND(4=MATCH(LARGE('Raw Data'!G1403:J1403, 3), 'Raw Data'!G1403:J1403, 0), 'Raw Data'!P1403-'Raw Data'!O1403&gt;3), 'Raw Data'!J1403, 0))</f>
        <v/>
      </c>
      <c r="J1410">
        <f>IF(ISBLANK('Raw Data'!J1403), 0, IF(AND(3=MATCH(LARGE('Raw Data'!G1403:J1403, 3), 'Raw Data'!G1403:J1403, 0), 'Raw Data'!O1403-'Raw Data'!P1403&gt;3), 'Raw Data'!I1403, 0))</f>
        <v/>
      </c>
      <c r="K1410">
        <f>IF(ISBLANK('Raw Data'!J1403), 0, IF(AND(2=MATCH(LARGE('Raw Data'!G1403:J1403, 3), 'Raw Data'!G1403:J1403, 0), AND('Raw Data'!P1403-'Raw Data'!O1403&lt;4, 'Raw Data'!P1403-'Raw Data'!O1403&gt;0)), 'Raw Data'!H1403, 0))</f>
        <v/>
      </c>
      <c r="L1410">
        <f>IF(ISBLANK('Raw Data'!J1403), 0, IF(AND(1=MATCH(LARGE('Raw Data'!G1403:J1403, 3), 'Raw Data'!G1403:J1403, 0), AND('Raw Data'!O1403-'Raw Data'!P1403&lt;4, 'Raw Data'!O1403-'Raw Data'!P1403&gt;0)), 'Raw Data'!G1403, 0))</f>
        <v/>
      </c>
      <c r="M1410">
        <f>IF(ISBLANK('Raw Data'!J1403), 0, IF(AND(4=MATCH(LARGE('Raw Data'!G1403:J1403, 2), 'Raw Data'!G1403:J1403, 0), 'Raw Data'!P1403-'Raw Data'!O1403&gt;3), 'Raw Data'!J1403, 0))</f>
        <v/>
      </c>
      <c r="N1410">
        <f>IF(ISBLANK('Raw Data'!J1403), 0, IF(AND(3=MATCH(LARGE('Raw Data'!G1403:J1403, 2), 'Raw Data'!G1403:J1403, 0), 'Raw Data'!O1403-'Raw Data'!P1403&gt;3), 'Raw Data'!I1403, 0))</f>
        <v/>
      </c>
      <c r="O1410">
        <f>IF(ISBLANK('Raw Data'!J1403), 0, IF(AND(2=MATCH(LARGE('Raw Data'!G1403:J1403, 2), 'Raw Data'!G1403:J1403, 0), AND('Raw Data'!P1403-'Raw Data'!O1403&lt;4, 'Raw Data'!P1403-'Raw Data'!O1403&gt;0)), 'Raw Data'!H1403, 0))</f>
        <v/>
      </c>
      <c r="P1410">
        <f>IF(ISBLANK('Raw Data'!J1403), 0, IF(AND(1=MATCH(LARGE('Raw Data'!G1403:J1403, 2), 'Raw Data'!G1403:J1403, 0), AND('Raw Data'!O1403-'Raw Data'!P1403&lt;4, 'Raw Data'!O1403-'Raw Data'!P1403&gt;0)), 'Raw Data'!G1403, 0))</f>
        <v/>
      </c>
      <c r="Q1410">
        <f>IF(ISBLANK('Raw Data'!J1403), 0, IF(AND(4=MATCH(LARGE('Raw Data'!G1403:J1403, 1), 'Raw Data'!G1403:J1403, 0), 'Raw Data'!P1403-'Raw Data'!O1403&gt;3), 'Raw Data'!J1403, 0))</f>
        <v/>
      </c>
      <c r="R1410">
        <f>IF(ISBLANK('Raw Data'!J1403), 0, IF(AND(3=MATCH(LARGE('Raw Data'!G1403:J1403, 1), 'Raw Data'!G1403:J1403, 0), 'Raw Data'!O1403-'Raw Data'!P1403&gt;3), 'Raw Data'!I1403, 0))</f>
        <v/>
      </c>
      <c r="S1410">
        <f>IF(AND('Raw Data'!P1403-'Raw Data'!O1403&gt;4, 'Raw Data'!F1403&lt;'Raw Data'!C1403), 'Raw Data'!J1403, 0)</f>
        <v/>
      </c>
      <c r="T1410">
        <f>IF(AND('Raw Data'!O1403-'Raw Data'!P1403&gt;4, 'Raw Data'!F1403&gt;'Raw Data'!C1403), 'Raw Data'!I1403, 0)</f>
        <v/>
      </c>
      <c r="U1410">
        <f>IF(AND('Raw Data'!P1403-'Raw Data'!O1403&lt;3, 'Raw Data'!P1403&gt;'Raw Data'!O1403, 'Raw Data'!F1403&lt;'Raw Data'!C1403), 'Raw Data'!H1403, 0)</f>
        <v/>
      </c>
      <c r="V1410">
        <f>IF(AND('Raw Data'!P1403-'Raw Data'!O1403&lt;3, 'Raw Data'!P1403&gt;'Raw Data'!O1403, 'Raw Data'!F1403&gt;'Raw Data'!C1403), 'Raw Data'!G1403, 0)</f>
        <v/>
      </c>
    </row>
    <row r="1411">
      <c r="A1411">
        <f>IF(AND('Raw Data'!F1404&lt;'Raw Data'!C1404, 'Raw Data'!P1404&gt;'Raw Data'!O1404, 'Raw Data'!P1404-'Raw Data'!O1404&gt;3), 'Raw Data'!J1404, 0)</f>
        <v/>
      </c>
      <c r="B1411">
        <f>IF(AND('Raw Data'!C1404&lt;'Raw Data'!F1404, 'Raw Data'!O1404&gt;'Raw Data'!P1404, 'Raw Data'!O1404-'Raw Data'!P1404&gt;3), 'Raw Data'!I1404, 0)</f>
        <v/>
      </c>
      <c r="C1411">
        <f>IF(AND('Raw Data'!F1404&lt;'Raw Data'!C1404, 'Raw Data'!P1404&gt;'Raw Data'!O1404, 'Raw Data'!P1404-'Raw Data'!O1404&lt;4), 'Raw Data'!H1404, 0)</f>
        <v/>
      </c>
      <c r="D1411">
        <f>IF(AND('Raw Data'!C1404&lt;'Raw Data'!F1404, 'Raw Data'!O1404&gt;'Raw Data'!P1404, 'Raw Data'!O1404-'Raw Data'!P1404&lt;4), 'Raw Data'!G1404, 0)</f>
        <v/>
      </c>
      <c r="E1411">
        <f>IF(ISBLANK('Raw Data'!J1404), 0, IF(AND(4=MATCH(LARGE('Raw Data'!G1404:J1404, 4), 'Raw Data'!G1404:J1404, 0), 'Raw Data'!P1404-'Raw Data'!O1404&gt;3), 'Raw Data'!J1404, 0))</f>
        <v/>
      </c>
      <c r="F1411">
        <f>IF(ISBLANK('Raw Data'!J1404), 0, IF(AND(3=MATCH(LARGE('Raw Data'!G1404:J1404, 4), 'Raw Data'!G1404:J1404, 0), 'Raw Data'!O1404-'Raw Data'!P1404&gt;3), 'Raw Data'!I1404, 0))</f>
        <v/>
      </c>
      <c r="G1411">
        <f>IF(ISBLANK('Raw Data'!J1404), 0, IF(AND(2=MATCH(LARGE('Raw Data'!G1404:J1404, 4), 'Raw Data'!G1404:J1404, 0), AND('Raw Data'!P1404-'Raw Data'!O1404&lt;4, 'Raw Data'!P1404-'Raw Data'!O1404&gt;0)), 'Raw Data'!H1404, 0))</f>
        <v/>
      </c>
      <c r="H1411">
        <f>IF(ISBLANK('Raw Data'!J1404), 0, IF(AND(1=MATCH(LARGE('Raw Data'!G1404:J1404, 4), 'Raw Data'!G1404:J1404, 0), AND('Raw Data'!O1404-'Raw Data'!P1404&lt;4, 'Raw Data'!O1404-'Raw Data'!P1404&gt;0)), 'Raw Data'!G1404, 0))</f>
        <v/>
      </c>
      <c r="I1411">
        <f>IF(ISBLANK('Raw Data'!J1404), 0, IF(AND(4=MATCH(LARGE('Raw Data'!G1404:J1404, 3), 'Raw Data'!G1404:J1404, 0), 'Raw Data'!P1404-'Raw Data'!O1404&gt;3), 'Raw Data'!J1404, 0))</f>
        <v/>
      </c>
      <c r="J1411">
        <f>IF(ISBLANK('Raw Data'!J1404), 0, IF(AND(3=MATCH(LARGE('Raw Data'!G1404:J1404, 3), 'Raw Data'!G1404:J1404, 0), 'Raw Data'!O1404-'Raw Data'!P1404&gt;3), 'Raw Data'!I1404, 0))</f>
        <v/>
      </c>
      <c r="K1411">
        <f>IF(ISBLANK('Raw Data'!J1404), 0, IF(AND(2=MATCH(LARGE('Raw Data'!G1404:J1404, 3), 'Raw Data'!G1404:J1404, 0), AND('Raw Data'!P1404-'Raw Data'!O1404&lt;4, 'Raw Data'!P1404-'Raw Data'!O1404&gt;0)), 'Raw Data'!H1404, 0))</f>
        <v/>
      </c>
      <c r="L1411">
        <f>IF(ISBLANK('Raw Data'!J1404), 0, IF(AND(1=MATCH(LARGE('Raw Data'!G1404:J1404, 3), 'Raw Data'!G1404:J1404, 0), AND('Raw Data'!O1404-'Raw Data'!P1404&lt;4, 'Raw Data'!O1404-'Raw Data'!P1404&gt;0)), 'Raw Data'!G1404, 0))</f>
        <v/>
      </c>
      <c r="M1411">
        <f>IF(ISBLANK('Raw Data'!J1404), 0, IF(AND(4=MATCH(LARGE('Raw Data'!G1404:J1404, 2), 'Raw Data'!G1404:J1404, 0), 'Raw Data'!P1404-'Raw Data'!O1404&gt;3), 'Raw Data'!J1404, 0))</f>
        <v/>
      </c>
      <c r="N1411">
        <f>IF(ISBLANK('Raw Data'!J1404), 0, IF(AND(3=MATCH(LARGE('Raw Data'!G1404:J1404, 2), 'Raw Data'!G1404:J1404, 0), 'Raw Data'!O1404-'Raw Data'!P1404&gt;3), 'Raw Data'!I1404, 0))</f>
        <v/>
      </c>
      <c r="O1411">
        <f>IF(ISBLANK('Raw Data'!J1404), 0, IF(AND(2=MATCH(LARGE('Raw Data'!G1404:J1404, 2), 'Raw Data'!G1404:J1404, 0), AND('Raw Data'!P1404-'Raw Data'!O1404&lt;4, 'Raw Data'!P1404-'Raw Data'!O1404&gt;0)), 'Raw Data'!H1404, 0))</f>
        <v/>
      </c>
      <c r="P1411">
        <f>IF(ISBLANK('Raw Data'!J1404), 0, IF(AND(1=MATCH(LARGE('Raw Data'!G1404:J1404, 2), 'Raw Data'!G1404:J1404, 0), AND('Raw Data'!O1404-'Raw Data'!P1404&lt;4, 'Raw Data'!O1404-'Raw Data'!P1404&gt;0)), 'Raw Data'!G1404, 0))</f>
        <v/>
      </c>
      <c r="Q1411">
        <f>IF(ISBLANK('Raw Data'!J1404), 0, IF(AND(4=MATCH(LARGE('Raw Data'!G1404:J1404, 1), 'Raw Data'!G1404:J1404, 0), 'Raw Data'!P1404-'Raw Data'!O1404&gt;3), 'Raw Data'!J1404, 0))</f>
        <v/>
      </c>
      <c r="R1411">
        <f>IF(ISBLANK('Raw Data'!J1404), 0, IF(AND(3=MATCH(LARGE('Raw Data'!G1404:J1404, 1), 'Raw Data'!G1404:J1404, 0), 'Raw Data'!O1404-'Raw Data'!P1404&gt;3), 'Raw Data'!I1404, 0))</f>
        <v/>
      </c>
      <c r="S1411">
        <f>IF(AND('Raw Data'!P1404-'Raw Data'!O1404&gt;4, 'Raw Data'!F1404&lt;'Raw Data'!C1404), 'Raw Data'!J1404, 0)</f>
        <v/>
      </c>
      <c r="T1411">
        <f>IF(AND('Raw Data'!O1404-'Raw Data'!P1404&gt;4, 'Raw Data'!F1404&gt;'Raw Data'!C1404), 'Raw Data'!I1404, 0)</f>
        <v/>
      </c>
      <c r="U1411">
        <f>IF(AND('Raw Data'!P1404-'Raw Data'!O1404&lt;3, 'Raw Data'!P1404&gt;'Raw Data'!O1404, 'Raw Data'!F1404&lt;'Raw Data'!C1404), 'Raw Data'!H1404, 0)</f>
        <v/>
      </c>
      <c r="V1411">
        <f>IF(AND('Raw Data'!P1404-'Raw Data'!O1404&lt;3, 'Raw Data'!P1404&gt;'Raw Data'!O1404, 'Raw Data'!F1404&gt;'Raw Data'!C1404), 'Raw Data'!G1404, 0)</f>
        <v/>
      </c>
    </row>
    <row r="1412">
      <c r="A1412">
        <f>IF(AND('Raw Data'!F1405&lt;'Raw Data'!C1405, 'Raw Data'!P1405&gt;'Raw Data'!O1405, 'Raw Data'!P1405-'Raw Data'!O1405&gt;3), 'Raw Data'!J1405, 0)</f>
        <v/>
      </c>
      <c r="B1412">
        <f>IF(AND('Raw Data'!C1405&lt;'Raw Data'!F1405, 'Raw Data'!O1405&gt;'Raw Data'!P1405, 'Raw Data'!O1405-'Raw Data'!P1405&gt;3), 'Raw Data'!I1405, 0)</f>
        <v/>
      </c>
      <c r="C1412">
        <f>IF(AND('Raw Data'!F1405&lt;'Raw Data'!C1405, 'Raw Data'!P1405&gt;'Raw Data'!O1405, 'Raw Data'!P1405-'Raw Data'!O1405&lt;4), 'Raw Data'!H1405, 0)</f>
        <v/>
      </c>
      <c r="D1412">
        <f>IF(AND('Raw Data'!C1405&lt;'Raw Data'!F1405, 'Raw Data'!O1405&gt;'Raw Data'!P1405, 'Raw Data'!O1405-'Raw Data'!P1405&lt;4), 'Raw Data'!G1405, 0)</f>
        <v/>
      </c>
      <c r="E1412">
        <f>IF(ISBLANK('Raw Data'!J1405), 0, IF(AND(4=MATCH(LARGE('Raw Data'!G1405:J1405, 4), 'Raw Data'!G1405:J1405, 0), 'Raw Data'!P1405-'Raw Data'!O1405&gt;3), 'Raw Data'!J1405, 0))</f>
        <v/>
      </c>
      <c r="F1412">
        <f>IF(ISBLANK('Raw Data'!J1405), 0, IF(AND(3=MATCH(LARGE('Raw Data'!G1405:J1405, 4), 'Raw Data'!G1405:J1405, 0), 'Raw Data'!O1405-'Raw Data'!P1405&gt;3), 'Raw Data'!I1405, 0))</f>
        <v/>
      </c>
      <c r="G1412">
        <f>IF(ISBLANK('Raw Data'!J1405), 0, IF(AND(2=MATCH(LARGE('Raw Data'!G1405:J1405, 4), 'Raw Data'!G1405:J1405, 0), AND('Raw Data'!P1405-'Raw Data'!O1405&lt;4, 'Raw Data'!P1405-'Raw Data'!O1405&gt;0)), 'Raw Data'!H1405, 0))</f>
        <v/>
      </c>
      <c r="H1412">
        <f>IF(ISBLANK('Raw Data'!J1405), 0, IF(AND(1=MATCH(LARGE('Raw Data'!G1405:J1405, 4), 'Raw Data'!G1405:J1405, 0), AND('Raw Data'!O1405-'Raw Data'!P1405&lt;4, 'Raw Data'!O1405-'Raw Data'!P1405&gt;0)), 'Raw Data'!G1405, 0))</f>
        <v/>
      </c>
      <c r="I1412">
        <f>IF(ISBLANK('Raw Data'!J1405), 0, IF(AND(4=MATCH(LARGE('Raw Data'!G1405:J1405, 3), 'Raw Data'!G1405:J1405, 0), 'Raw Data'!P1405-'Raw Data'!O1405&gt;3), 'Raw Data'!J1405, 0))</f>
        <v/>
      </c>
      <c r="J1412">
        <f>IF(ISBLANK('Raw Data'!J1405), 0, IF(AND(3=MATCH(LARGE('Raw Data'!G1405:J1405, 3), 'Raw Data'!G1405:J1405, 0), 'Raw Data'!O1405-'Raw Data'!P1405&gt;3), 'Raw Data'!I1405, 0))</f>
        <v/>
      </c>
      <c r="K1412">
        <f>IF(ISBLANK('Raw Data'!J1405), 0, IF(AND(2=MATCH(LARGE('Raw Data'!G1405:J1405, 3), 'Raw Data'!G1405:J1405, 0), AND('Raw Data'!P1405-'Raw Data'!O1405&lt;4, 'Raw Data'!P1405-'Raw Data'!O1405&gt;0)), 'Raw Data'!H1405, 0))</f>
        <v/>
      </c>
      <c r="L1412">
        <f>IF(ISBLANK('Raw Data'!J1405), 0, IF(AND(1=MATCH(LARGE('Raw Data'!G1405:J1405, 3), 'Raw Data'!G1405:J1405, 0), AND('Raw Data'!O1405-'Raw Data'!P1405&lt;4, 'Raw Data'!O1405-'Raw Data'!P1405&gt;0)), 'Raw Data'!G1405, 0))</f>
        <v/>
      </c>
      <c r="M1412">
        <f>IF(ISBLANK('Raw Data'!J1405), 0, IF(AND(4=MATCH(LARGE('Raw Data'!G1405:J1405, 2), 'Raw Data'!G1405:J1405, 0), 'Raw Data'!P1405-'Raw Data'!O1405&gt;3), 'Raw Data'!J1405, 0))</f>
        <v/>
      </c>
      <c r="N1412">
        <f>IF(ISBLANK('Raw Data'!J1405), 0, IF(AND(3=MATCH(LARGE('Raw Data'!G1405:J1405, 2), 'Raw Data'!G1405:J1405, 0), 'Raw Data'!O1405-'Raw Data'!P1405&gt;3), 'Raw Data'!I1405, 0))</f>
        <v/>
      </c>
      <c r="O1412">
        <f>IF(ISBLANK('Raw Data'!J1405), 0, IF(AND(2=MATCH(LARGE('Raw Data'!G1405:J1405, 2), 'Raw Data'!G1405:J1405, 0), AND('Raw Data'!P1405-'Raw Data'!O1405&lt;4, 'Raw Data'!P1405-'Raw Data'!O1405&gt;0)), 'Raw Data'!H1405, 0))</f>
        <v/>
      </c>
      <c r="P1412">
        <f>IF(ISBLANK('Raw Data'!J1405), 0, IF(AND(1=MATCH(LARGE('Raw Data'!G1405:J1405, 2), 'Raw Data'!G1405:J1405, 0), AND('Raw Data'!O1405-'Raw Data'!P1405&lt;4, 'Raw Data'!O1405-'Raw Data'!P1405&gt;0)), 'Raw Data'!G1405, 0))</f>
        <v/>
      </c>
      <c r="Q1412">
        <f>IF(ISBLANK('Raw Data'!J1405), 0, IF(AND(4=MATCH(LARGE('Raw Data'!G1405:J1405, 1), 'Raw Data'!G1405:J1405, 0), 'Raw Data'!P1405-'Raw Data'!O1405&gt;3), 'Raw Data'!J1405, 0))</f>
        <v/>
      </c>
      <c r="R1412">
        <f>IF(ISBLANK('Raw Data'!J1405), 0, IF(AND(3=MATCH(LARGE('Raw Data'!G1405:J1405, 1), 'Raw Data'!G1405:J1405, 0), 'Raw Data'!O1405-'Raw Data'!P1405&gt;3), 'Raw Data'!I1405, 0))</f>
        <v/>
      </c>
      <c r="S1412">
        <f>IF(AND('Raw Data'!P1405-'Raw Data'!O1405&gt;4, 'Raw Data'!F1405&lt;'Raw Data'!C1405), 'Raw Data'!J1405, 0)</f>
        <v/>
      </c>
      <c r="T1412">
        <f>IF(AND('Raw Data'!O1405-'Raw Data'!P1405&gt;4, 'Raw Data'!F1405&gt;'Raw Data'!C1405), 'Raw Data'!I1405, 0)</f>
        <v/>
      </c>
      <c r="U1412">
        <f>IF(AND('Raw Data'!P1405-'Raw Data'!O1405&lt;3, 'Raw Data'!P1405&gt;'Raw Data'!O1405, 'Raw Data'!F1405&lt;'Raw Data'!C1405), 'Raw Data'!H1405, 0)</f>
        <v/>
      </c>
      <c r="V1412">
        <f>IF(AND('Raw Data'!P1405-'Raw Data'!O1405&lt;3, 'Raw Data'!P1405&gt;'Raw Data'!O1405, 'Raw Data'!F1405&gt;'Raw Data'!C1405), 'Raw Data'!G1405, 0)</f>
        <v/>
      </c>
    </row>
    <row r="1413">
      <c r="A1413">
        <f>IF(AND('Raw Data'!F1406&lt;'Raw Data'!C1406, 'Raw Data'!P1406&gt;'Raw Data'!O1406, 'Raw Data'!P1406-'Raw Data'!O1406&gt;3), 'Raw Data'!J1406, 0)</f>
        <v/>
      </c>
      <c r="B1413">
        <f>IF(AND('Raw Data'!C1406&lt;'Raw Data'!F1406, 'Raw Data'!O1406&gt;'Raw Data'!P1406, 'Raw Data'!O1406-'Raw Data'!P1406&gt;3), 'Raw Data'!I1406, 0)</f>
        <v/>
      </c>
      <c r="C1413">
        <f>IF(AND('Raw Data'!F1406&lt;'Raw Data'!C1406, 'Raw Data'!P1406&gt;'Raw Data'!O1406, 'Raw Data'!P1406-'Raw Data'!O1406&lt;4), 'Raw Data'!H1406, 0)</f>
        <v/>
      </c>
      <c r="D1413">
        <f>IF(AND('Raw Data'!C1406&lt;'Raw Data'!F1406, 'Raw Data'!O1406&gt;'Raw Data'!P1406, 'Raw Data'!O1406-'Raw Data'!P1406&lt;4), 'Raw Data'!G1406, 0)</f>
        <v/>
      </c>
      <c r="E1413">
        <f>IF(ISBLANK('Raw Data'!J1406), 0, IF(AND(4=MATCH(LARGE('Raw Data'!G1406:J1406, 4), 'Raw Data'!G1406:J1406, 0), 'Raw Data'!P1406-'Raw Data'!O1406&gt;3), 'Raw Data'!J1406, 0))</f>
        <v/>
      </c>
      <c r="F1413">
        <f>IF(ISBLANK('Raw Data'!J1406), 0, IF(AND(3=MATCH(LARGE('Raw Data'!G1406:J1406, 4), 'Raw Data'!G1406:J1406, 0), 'Raw Data'!O1406-'Raw Data'!P1406&gt;3), 'Raw Data'!I1406, 0))</f>
        <v/>
      </c>
      <c r="G1413">
        <f>IF(ISBLANK('Raw Data'!J1406), 0, IF(AND(2=MATCH(LARGE('Raw Data'!G1406:J1406, 4), 'Raw Data'!G1406:J1406, 0), AND('Raw Data'!P1406-'Raw Data'!O1406&lt;4, 'Raw Data'!P1406-'Raw Data'!O1406&gt;0)), 'Raw Data'!H1406, 0))</f>
        <v/>
      </c>
      <c r="H1413">
        <f>IF(ISBLANK('Raw Data'!J1406), 0, IF(AND(1=MATCH(LARGE('Raw Data'!G1406:J1406, 4), 'Raw Data'!G1406:J1406, 0), AND('Raw Data'!O1406-'Raw Data'!P1406&lt;4, 'Raw Data'!O1406-'Raw Data'!P1406&gt;0)), 'Raw Data'!G1406, 0))</f>
        <v/>
      </c>
      <c r="I1413">
        <f>IF(ISBLANK('Raw Data'!J1406), 0, IF(AND(4=MATCH(LARGE('Raw Data'!G1406:J1406, 3), 'Raw Data'!G1406:J1406, 0), 'Raw Data'!P1406-'Raw Data'!O1406&gt;3), 'Raw Data'!J1406, 0))</f>
        <v/>
      </c>
      <c r="J1413">
        <f>IF(ISBLANK('Raw Data'!J1406), 0, IF(AND(3=MATCH(LARGE('Raw Data'!G1406:J1406, 3), 'Raw Data'!G1406:J1406, 0), 'Raw Data'!O1406-'Raw Data'!P1406&gt;3), 'Raw Data'!I1406, 0))</f>
        <v/>
      </c>
      <c r="K1413">
        <f>IF(ISBLANK('Raw Data'!J1406), 0, IF(AND(2=MATCH(LARGE('Raw Data'!G1406:J1406, 3), 'Raw Data'!G1406:J1406, 0), AND('Raw Data'!P1406-'Raw Data'!O1406&lt;4, 'Raw Data'!P1406-'Raw Data'!O1406&gt;0)), 'Raw Data'!H1406, 0))</f>
        <v/>
      </c>
      <c r="L1413">
        <f>IF(ISBLANK('Raw Data'!J1406), 0, IF(AND(1=MATCH(LARGE('Raw Data'!G1406:J1406, 3), 'Raw Data'!G1406:J1406, 0), AND('Raw Data'!O1406-'Raw Data'!P1406&lt;4, 'Raw Data'!O1406-'Raw Data'!P1406&gt;0)), 'Raw Data'!G1406, 0))</f>
        <v/>
      </c>
      <c r="M1413">
        <f>IF(ISBLANK('Raw Data'!J1406), 0, IF(AND(4=MATCH(LARGE('Raw Data'!G1406:J1406, 2), 'Raw Data'!G1406:J1406, 0), 'Raw Data'!P1406-'Raw Data'!O1406&gt;3), 'Raw Data'!J1406, 0))</f>
        <v/>
      </c>
      <c r="N1413">
        <f>IF(ISBLANK('Raw Data'!J1406), 0, IF(AND(3=MATCH(LARGE('Raw Data'!G1406:J1406, 2), 'Raw Data'!G1406:J1406, 0), 'Raw Data'!O1406-'Raw Data'!P1406&gt;3), 'Raw Data'!I1406, 0))</f>
        <v/>
      </c>
      <c r="O1413">
        <f>IF(ISBLANK('Raw Data'!J1406), 0, IF(AND(2=MATCH(LARGE('Raw Data'!G1406:J1406, 2), 'Raw Data'!G1406:J1406, 0), AND('Raw Data'!P1406-'Raw Data'!O1406&lt;4, 'Raw Data'!P1406-'Raw Data'!O1406&gt;0)), 'Raw Data'!H1406, 0))</f>
        <v/>
      </c>
      <c r="P1413">
        <f>IF(ISBLANK('Raw Data'!J1406), 0, IF(AND(1=MATCH(LARGE('Raw Data'!G1406:J1406, 2), 'Raw Data'!G1406:J1406, 0), AND('Raw Data'!O1406-'Raw Data'!P1406&lt;4, 'Raw Data'!O1406-'Raw Data'!P1406&gt;0)), 'Raw Data'!G1406, 0))</f>
        <v/>
      </c>
      <c r="Q1413">
        <f>IF(ISBLANK('Raw Data'!J1406), 0, IF(AND(4=MATCH(LARGE('Raw Data'!G1406:J1406, 1), 'Raw Data'!G1406:J1406, 0), 'Raw Data'!P1406-'Raw Data'!O1406&gt;3), 'Raw Data'!J1406, 0))</f>
        <v/>
      </c>
      <c r="R1413">
        <f>IF(ISBLANK('Raw Data'!J1406), 0, IF(AND(3=MATCH(LARGE('Raw Data'!G1406:J1406, 1), 'Raw Data'!G1406:J1406, 0), 'Raw Data'!O1406-'Raw Data'!P1406&gt;3), 'Raw Data'!I1406, 0))</f>
        <v/>
      </c>
      <c r="S1413">
        <f>IF(AND('Raw Data'!P1406-'Raw Data'!O1406&gt;4, 'Raw Data'!F1406&lt;'Raw Data'!C1406), 'Raw Data'!J1406, 0)</f>
        <v/>
      </c>
      <c r="T1413">
        <f>IF(AND('Raw Data'!O1406-'Raw Data'!P1406&gt;4, 'Raw Data'!F1406&gt;'Raw Data'!C1406), 'Raw Data'!I1406, 0)</f>
        <v/>
      </c>
      <c r="U1413">
        <f>IF(AND('Raw Data'!P1406-'Raw Data'!O1406&lt;3, 'Raw Data'!P1406&gt;'Raw Data'!O1406, 'Raw Data'!F1406&lt;'Raw Data'!C1406), 'Raw Data'!H1406, 0)</f>
        <v/>
      </c>
      <c r="V1413">
        <f>IF(AND('Raw Data'!P1406-'Raw Data'!O1406&lt;3, 'Raw Data'!P1406&gt;'Raw Data'!O1406, 'Raw Data'!F1406&gt;'Raw Data'!C1406), 'Raw Data'!G1406, 0)</f>
        <v/>
      </c>
    </row>
    <row r="1414">
      <c r="A1414">
        <f>IF(AND('Raw Data'!F1407&lt;'Raw Data'!C1407, 'Raw Data'!P1407&gt;'Raw Data'!O1407, 'Raw Data'!P1407-'Raw Data'!O1407&gt;3), 'Raw Data'!J1407, 0)</f>
        <v/>
      </c>
      <c r="B1414">
        <f>IF(AND('Raw Data'!C1407&lt;'Raw Data'!F1407, 'Raw Data'!O1407&gt;'Raw Data'!P1407, 'Raw Data'!O1407-'Raw Data'!P1407&gt;3), 'Raw Data'!I1407, 0)</f>
        <v/>
      </c>
      <c r="C1414">
        <f>IF(AND('Raw Data'!F1407&lt;'Raw Data'!C1407, 'Raw Data'!P1407&gt;'Raw Data'!O1407, 'Raw Data'!P1407-'Raw Data'!O1407&lt;4), 'Raw Data'!H1407, 0)</f>
        <v/>
      </c>
      <c r="D1414">
        <f>IF(AND('Raw Data'!C1407&lt;'Raw Data'!F1407, 'Raw Data'!O1407&gt;'Raw Data'!P1407, 'Raw Data'!O1407-'Raw Data'!P1407&lt;4), 'Raw Data'!G1407, 0)</f>
        <v/>
      </c>
      <c r="E1414">
        <f>IF(ISBLANK('Raw Data'!J1407), 0, IF(AND(4=MATCH(LARGE('Raw Data'!G1407:J1407, 4), 'Raw Data'!G1407:J1407, 0), 'Raw Data'!P1407-'Raw Data'!O1407&gt;3), 'Raw Data'!J1407, 0))</f>
        <v/>
      </c>
      <c r="F1414">
        <f>IF(ISBLANK('Raw Data'!J1407), 0, IF(AND(3=MATCH(LARGE('Raw Data'!G1407:J1407, 4), 'Raw Data'!G1407:J1407, 0), 'Raw Data'!O1407-'Raw Data'!P1407&gt;3), 'Raw Data'!I1407, 0))</f>
        <v/>
      </c>
      <c r="G1414">
        <f>IF(ISBLANK('Raw Data'!J1407), 0, IF(AND(2=MATCH(LARGE('Raw Data'!G1407:J1407, 4), 'Raw Data'!G1407:J1407, 0), AND('Raw Data'!P1407-'Raw Data'!O1407&lt;4, 'Raw Data'!P1407-'Raw Data'!O1407&gt;0)), 'Raw Data'!H1407, 0))</f>
        <v/>
      </c>
      <c r="H1414">
        <f>IF(ISBLANK('Raw Data'!J1407), 0, IF(AND(1=MATCH(LARGE('Raw Data'!G1407:J1407, 4), 'Raw Data'!G1407:J1407, 0), AND('Raw Data'!O1407-'Raw Data'!P1407&lt;4, 'Raw Data'!O1407-'Raw Data'!P1407&gt;0)), 'Raw Data'!G1407, 0))</f>
        <v/>
      </c>
      <c r="I1414">
        <f>IF(ISBLANK('Raw Data'!J1407), 0, IF(AND(4=MATCH(LARGE('Raw Data'!G1407:J1407, 3), 'Raw Data'!G1407:J1407, 0), 'Raw Data'!P1407-'Raw Data'!O1407&gt;3), 'Raw Data'!J1407, 0))</f>
        <v/>
      </c>
      <c r="J1414">
        <f>IF(ISBLANK('Raw Data'!J1407), 0, IF(AND(3=MATCH(LARGE('Raw Data'!G1407:J1407, 3), 'Raw Data'!G1407:J1407, 0), 'Raw Data'!O1407-'Raw Data'!P1407&gt;3), 'Raw Data'!I1407, 0))</f>
        <v/>
      </c>
      <c r="K1414">
        <f>IF(ISBLANK('Raw Data'!J1407), 0, IF(AND(2=MATCH(LARGE('Raw Data'!G1407:J1407, 3), 'Raw Data'!G1407:J1407, 0), AND('Raw Data'!P1407-'Raw Data'!O1407&lt;4, 'Raw Data'!P1407-'Raw Data'!O1407&gt;0)), 'Raw Data'!H1407, 0))</f>
        <v/>
      </c>
      <c r="L1414">
        <f>IF(ISBLANK('Raw Data'!J1407), 0, IF(AND(1=MATCH(LARGE('Raw Data'!G1407:J1407, 3), 'Raw Data'!G1407:J1407, 0), AND('Raw Data'!O1407-'Raw Data'!P1407&lt;4, 'Raw Data'!O1407-'Raw Data'!P1407&gt;0)), 'Raw Data'!G1407, 0))</f>
        <v/>
      </c>
      <c r="M1414">
        <f>IF(ISBLANK('Raw Data'!J1407), 0, IF(AND(4=MATCH(LARGE('Raw Data'!G1407:J1407, 2), 'Raw Data'!G1407:J1407, 0), 'Raw Data'!P1407-'Raw Data'!O1407&gt;3), 'Raw Data'!J1407, 0))</f>
        <v/>
      </c>
      <c r="N1414">
        <f>IF(ISBLANK('Raw Data'!J1407), 0, IF(AND(3=MATCH(LARGE('Raw Data'!G1407:J1407, 2), 'Raw Data'!G1407:J1407, 0), 'Raw Data'!O1407-'Raw Data'!P1407&gt;3), 'Raw Data'!I1407, 0))</f>
        <v/>
      </c>
      <c r="O1414">
        <f>IF(ISBLANK('Raw Data'!J1407), 0, IF(AND(2=MATCH(LARGE('Raw Data'!G1407:J1407, 2), 'Raw Data'!G1407:J1407, 0), AND('Raw Data'!P1407-'Raw Data'!O1407&lt;4, 'Raw Data'!P1407-'Raw Data'!O1407&gt;0)), 'Raw Data'!H1407, 0))</f>
        <v/>
      </c>
      <c r="P1414">
        <f>IF(ISBLANK('Raw Data'!J1407), 0, IF(AND(1=MATCH(LARGE('Raw Data'!G1407:J1407, 2), 'Raw Data'!G1407:J1407, 0), AND('Raw Data'!O1407-'Raw Data'!P1407&lt;4, 'Raw Data'!O1407-'Raw Data'!P1407&gt;0)), 'Raw Data'!G1407, 0))</f>
        <v/>
      </c>
      <c r="Q1414">
        <f>IF(ISBLANK('Raw Data'!J1407), 0, IF(AND(4=MATCH(LARGE('Raw Data'!G1407:J1407, 1), 'Raw Data'!G1407:J1407, 0), 'Raw Data'!P1407-'Raw Data'!O1407&gt;3), 'Raw Data'!J1407, 0))</f>
        <v/>
      </c>
      <c r="R1414">
        <f>IF(ISBLANK('Raw Data'!J1407), 0, IF(AND(3=MATCH(LARGE('Raw Data'!G1407:J1407, 1), 'Raw Data'!G1407:J1407, 0), 'Raw Data'!O1407-'Raw Data'!P1407&gt;3), 'Raw Data'!I1407, 0))</f>
        <v/>
      </c>
      <c r="S1414">
        <f>IF(AND('Raw Data'!P1407-'Raw Data'!O1407&gt;4, 'Raw Data'!F1407&lt;'Raw Data'!C1407), 'Raw Data'!J1407, 0)</f>
        <v/>
      </c>
      <c r="T1414">
        <f>IF(AND('Raw Data'!O1407-'Raw Data'!P1407&gt;4, 'Raw Data'!F1407&gt;'Raw Data'!C1407), 'Raw Data'!I1407, 0)</f>
        <v/>
      </c>
      <c r="U1414">
        <f>IF(AND('Raw Data'!P1407-'Raw Data'!O1407&lt;3, 'Raw Data'!P1407&gt;'Raw Data'!O1407, 'Raw Data'!F1407&lt;'Raw Data'!C1407), 'Raw Data'!H1407, 0)</f>
        <v/>
      </c>
      <c r="V1414">
        <f>IF(AND('Raw Data'!P1407-'Raw Data'!O1407&lt;3, 'Raw Data'!P1407&gt;'Raw Data'!O1407, 'Raw Data'!F1407&gt;'Raw Data'!C1407), 'Raw Data'!G1407, 0)</f>
        <v/>
      </c>
    </row>
    <row r="1415">
      <c r="A1415">
        <f>IF(AND('Raw Data'!F1408&lt;'Raw Data'!C1408, 'Raw Data'!P1408&gt;'Raw Data'!O1408, 'Raw Data'!P1408-'Raw Data'!O1408&gt;3), 'Raw Data'!J1408, 0)</f>
        <v/>
      </c>
      <c r="B1415">
        <f>IF(AND('Raw Data'!C1408&lt;'Raw Data'!F1408, 'Raw Data'!O1408&gt;'Raw Data'!P1408, 'Raw Data'!O1408-'Raw Data'!P1408&gt;3), 'Raw Data'!I1408, 0)</f>
        <v/>
      </c>
      <c r="C1415">
        <f>IF(AND('Raw Data'!F1408&lt;'Raw Data'!C1408, 'Raw Data'!P1408&gt;'Raw Data'!O1408, 'Raw Data'!P1408-'Raw Data'!O1408&lt;4), 'Raw Data'!H1408, 0)</f>
        <v/>
      </c>
      <c r="D1415">
        <f>IF(AND('Raw Data'!C1408&lt;'Raw Data'!F1408, 'Raw Data'!O1408&gt;'Raw Data'!P1408, 'Raw Data'!O1408-'Raw Data'!P1408&lt;4), 'Raw Data'!G1408, 0)</f>
        <v/>
      </c>
      <c r="E1415">
        <f>IF(ISBLANK('Raw Data'!J1408), 0, IF(AND(4=MATCH(LARGE('Raw Data'!G1408:J1408, 4), 'Raw Data'!G1408:J1408, 0), 'Raw Data'!P1408-'Raw Data'!O1408&gt;3), 'Raw Data'!J1408, 0))</f>
        <v/>
      </c>
      <c r="F1415">
        <f>IF(ISBLANK('Raw Data'!J1408), 0, IF(AND(3=MATCH(LARGE('Raw Data'!G1408:J1408, 4), 'Raw Data'!G1408:J1408, 0), 'Raw Data'!O1408-'Raw Data'!P1408&gt;3), 'Raw Data'!I1408, 0))</f>
        <v/>
      </c>
      <c r="G1415">
        <f>IF(ISBLANK('Raw Data'!J1408), 0, IF(AND(2=MATCH(LARGE('Raw Data'!G1408:J1408, 4), 'Raw Data'!G1408:J1408, 0), AND('Raw Data'!P1408-'Raw Data'!O1408&lt;4, 'Raw Data'!P1408-'Raw Data'!O1408&gt;0)), 'Raw Data'!H1408, 0))</f>
        <v/>
      </c>
      <c r="H1415">
        <f>IF(ISBLANK('Raw Data'!J1408), 0, IF(AND(1=MATCH(LARGE('Raw Data'!G1408:J1408, 4), 'Raw Data'!G1408:J1408, 0), AND('Raw Data'!O1408-'Raw Data'!P1408&lt;4, 'Raw Data'!O1408-'Raw Data'!P1408&gt;0)), 'Raw Data'!G1408, 0))</f>
        <v/>
      </c>
      <c r="I1415">
        <f>IF(ISBLANK('Raw Data'!J1408), 0, IF(AND(4=MATCH(LARGE('Raw Data'!G1408:J1408, 3), 'Raw Data'!G1408:J1408, 0), 'Raw Data'!P1408-'Raw Data'!O1408&gt;3), 'Raw Data'!J1408, 0))</f>
        <v/>
      </c>
      <c r="J1415">
        <f>IF(ISBLANK('Raw Data'!J1408), 0, IF(AND(3=MATCH(LARGE('Raw Data'!G1408:J1408, 3), 'Raw Data'!G1408:J1408, 0), 'Raw Data'!O1408-'Raw Data'!P1408&gt;3), 'Raw Data'!I1408, 0))</f>
        <v/>
      </c>
      <c r="K1415">
        <f>IF(ISBLANK('Raw Data'!J1408), 0, IF(AND(2=MATCH(LARGE('Raw Data'!G1408:J1408, 3), 'Raw Data'!G1408:J1408, 0), AND('Raw Data'!P1408-'Raw Data'!O1408&lt;4, 'Raw Data'!P1408-'Raw Data'!O1408&gt;0)), 'Raw Data'!H1408, 0))</f>
        <v/>
      </c>
      <c r="L1415">
        <f>IF(ISBLANK('Raw Data'!J1408), 0, IF(AND(1=MATCH(LARGE('Raw Data'!G1408:J1408, 3), 'Raw Data'!G1408:J1408, 0), AND('Raw Data'!O1408-'Raw Data'!P1408&lt;4, 'Raw Data'!O1408-'Raw Data'!P1408&gt;0)), 'Raw Data'!G1408, 0))</f>
        <v/>
      </c>
      <c r="M1415">
        <f>IF(ISBLANK('Raw Data'!J1408), 0, IF(AND(4=MATCH(LARGE('Raw Data'!G1408:J1408, 2), 'Raw Data'!G1408:J1408, 0), 'Raw Data'!P1408-'Raw Data'!O1408&gt;3), 'Raw Data'!J1408, 0))</f>
        <v/>
      </c>
      <c r="N1415">
        <f>IF(ISBLANK('Raw Data'!J1408), 0, IF(AND(3=MATCH(LARGE('Raw Data'!G1408:J1408, 2), 'Raw Data'!G1408:J1408, 0), 'Raw Data'!O1408-'Raw Data'!P1408&gt;3), 'Raw Data'!I1408, 0))</f>
        <v/>
      </c>
      <c r="O1415">
        <f>IF(ISBLANK('Raw Data'!J1408), 0, IF(AND(2=MATCH(LARGE('Raw Data'!G1408:J1408, 2), 'Raw Data'!G1408:J1408, 0), AND('Raw Data'!P1408-'Raw Data'!O1408&lt;4, 'Raw Data'!P1408-'Raw Data'!O1408&gt;0)), 'Raw Data'!H1408, 0))</f>
        <v/>
      </c>
      <c r="P1415">
        <f>IF(ISBLANK('Raw Data'!J1408), 0, IF(AND(1=MATCH(LARGE('Raw Data'!G1408:J1408, 2), 'Raw Data'!G1408:J1408, 0), AND('Raw Data'!O1408-'Raw Data'!P1408&lt;4, 'Raw Data'!O1408-'Raw Data'!P1408&gt;0)), 'Raw Data'!G1408, 0))</f>
        <v/>
      </c>
      <c r="Q1415">
        <f>IF(ISBLANK('Raw Data'!J1408), 0, IF(AND(4=MATCH(LARGE('Raw Data'!G1408:J1408, 1), 'Raw Data'!G1408:J1408, 0), 'Raw Data'!P1408-'Raw Data'!O1408&gt;3), 'Raw Data'!J1408, 0))</f>
        <v/>
      </c>
      <c r="R1415">
        <f>IF(ISBLANK('Raw Data'!J1408), 0, IF(AND(3=MATCH(LARGE('Raw Data'!G1408:J1408, 1), 'Raw Data'!G1408:J1408, 0), 'Raw Data'!O1408-'Raw Data'!P1408&gt;3), 'Raw Data'!I1408, 0))</f>
        <v/>
      </c>
      <c r="S1415">
        <f>IF(AND('Raw Data'!P1408-'Raw Data'!O1408&gt;4, 'Raw Data'!F1408&lt;'Raw Data'!C1408), 'Raw Data'!J1408, 0)</f>
        <v/>
      </c>
      <c r="T1415">
        <f>IF(AND('Raw Data'!O1408-'Raw Data'!P1408&gt;4, 'Raw Data'!F1408&gt;'Raw Data'!C1408), 'Raw Data'!I1408, 0)</f>
        <v/>
      </c>
      <c r="U1415">
        <f>IF(AND('Raw Data'!P1408-'Raw Data'!O1408&lt;3, 'Raw Data'!P1408&gt;'Raw Data'!O1408, 'Raw Data'!F1408&lt;'Raw Data'!C1408), 'Raw Data'!H1408, 0)</f>
        <v/>
      </c>
      <c r="V1415">
        <f>IF(AND('Raw Data'!P1408-'Raw Data'!O1408&lt;3, 'Raw Data'!P1408&gt;'Raw Data'!O1408, 'Raw Data'!F1408&gt;'Raw Data'!C1408), 'Raw Data'!G1408, 0)</f>
        <v/>
      </c>
    </row>
    <row r="1416">
      <c r="A1416">
        <f>IF(AND('Raw Data'!F1409&lt;'Raw Data'!C1409, 'Raw Data'!P1409&gt;'Raw Data'!O1409, 'Raw Data'!P1409-'Raw Data'!O1409&gt;3), 'Raw Data'!J1409, 0)</f>
        <v/>
      </c>
      <c r="B1416">
        <f>IF(AND('Raw Data'!C1409&lt;'Raw Data'!F1409, 'Raw Data'!O1409&gt;'Raw Data'!P1409, 'Raw Data'!O1409-'Raw Data'!P1409&gt;3), 'Raw Data'!I1409, 0)</f>
        <v/>
      </c>
      <c r="C1416">
        <f>IF(AND('Raw Data'!F1409&lt;'Raw Data'!C1409, 'Raw Data'!P1409&gt;'Raw Data'!O1409, 'Raw Data'!P1409-'Raw Data'!O1409&lt;4), 'Raw Data'!H1409, 0)</f>
        <v/>
      </c>
      <c r="D1416">
        <f>IF(AND('Raw Data'!C1409&lt;'Raw Data'!F1409, 'Raw Data'!O1409&gt;'Raw Data'!P1409, 'Raw Data'!O1409-'Raw Data'!P1409&lt;4), 'Raw Data'!G1409, 0)</f>
        <v/>
      </c>
      <c r="E1416">
        <f>IF(ISBLANK('Raw Data'!J1409), 0, IF(AND(4=MATCH(LARGE('Raw Data'!G1409:J1409, 4), 'Raw Data'!G1409:J1409, 0), 'Raw Data'!P1409-'Raw Data'!O1409&gt;3), 'Raw Data'!J1409, 0))</f>
        <v/>
      </c>
      <c r="F1416">
        <f>IF(ISBLANK('Raw Data'!J1409), 0, IF(AND(3=MATCH(LARGE('Raw Data'!G1409:J1409, 4), 'Raw Data'!G1409:J1409, 0), 'Raw Data'!O1409-'Raw Data'!P1409&gt;3), 'Raw Data'!I1409, 0))</f>
        <v/>
      </c>
      <c r="G1416">
        <f>IF(ISBLANK('Raw Data'!J1409), 0, IF(AND(2=MATCH(LARGE('Raw Data'!G1409:J1409, 4), 'Raw Data'!G1409:J1409, 0), AND('Raw Data'!P1409-'Raw Data'!O1409&lt;4, 'Raw Data'!P1409-'Raw Data'!O1409&gt;0)), 'Raw Data'!H1409, 0))</f>
        <v/>
      </c>
      <c r="H1416">
        <f>IF(ISBLANK('Raw Data'!J1409), 0, IF(AND(1=MATCH(LARGE('Raw Data'!G1409:J1409, 4), 'Raw Data'!G1409:J1409, 0), AND('Raw Data'!O1409-'Raw Data'!P1409&lt;4, 'Raw Data'!O1409-'Raw Data'!P1409&gt;0)), 'Raw Data'!G1409, 0))</f>
        <v/>
      </c>
      <c r="I1416">
        <f>IF(ISBLANK('Raw Data'!J1409), 0, IF(AND(4=MATCH(LARGE('Raw Data'!G1409:J1409, 3), 'Raw Data'!G1409:J1409, 0), 'Raw Data'!P1409-'Raw Data'!O1409&gt;3), 'Raw Data'!J1409, 0))</f>
        <v/>
      </c>
      <c r="J1416">
        <f>IF(ISBLANK('Raw Data'!J1409), 0, IF(AND(3=MATCH(LARGE('Raw Data'!G1409:J1409, 3), 'Raw Data'!G1409:J1409, 0), 'Raw Data'!O1409-'Raw Data'!P1409&gt;3), 'Raw Data'!I1409, 0))</f>
        <v/>
      </c>
      <c r="K1416">
        <f>IF(ISBLANK('Raw Data'!J1409), 0, IF(AND(2=MATCH(LARGE('Raw Data'!G1409:J1409, 3), 'Raw Data'!G1409:J1409, 0), AND('Raw Data'!P1409-'Raw Data'!O1409&lt;4, 'Raw Data'!P1409-'Raw Data'!O1409&gt;0)), 'Raw Data'!H1409, 0))</f>
        <v/>
      </c>
      <c r="L1416">
        <f>IF(ISBLANK('Raw Data'!J1409), 0, IF(AND(1=MATCH(LARGE('Raw Data'!G1409:J1409, 3), 'Raw Data'!G1409:J1409, 0), AND('Raw Data'!O1409-'Raw Data'!P1409&lt;4, 'Raw Data'!O1409-'Raw Data'!P1409&gt;0)), 'Raw Data'!G1409, 0))</f>
        <v/>
      </c>
      <c r="M1416">
        <f>IF(ISBLANK('Raw Data'!J1409), 0, IF(AND(4=MATCH(LARGE('Raw Data'!G1409:J1409, 2), 'Raw Data'!G1409:J1409, 0), 'Raw Data'!P1409-'Raw Data'!O1409&gt;3), 'Raw Data'!J1409, 0))</f>
        <v/>
      </c>
      <c r="N1416">
        <f>IF(ISBLANK('Raw Data'!J1409), 0, IF(AND(3=MATCH(LARGE('Raw Data'!G1409:J1409, 2), 'Raw Data'!G1409:J1409, 0), 'Raw Data'!O1409-'Raw Data'!P1409&gt;3), 'Raw Data'!I1409, 0))</f>
        <v/>
      </c>
      <c r="O1416">
        <f>IF(ISBLANK('Raw Data'!J1409), 0, IF(AND(2=MATCH(LARGE('Raw Data'!G1409:J1409, 2), 'Raw Data'!G1409:J1409, 0), AND('Raw Data'!P1409-'Raw Data'!O1409&lt;4, 'Raw Data'!P1409-'Raw Data'!O1409&gt;0)), 'Raw Data'!H1409, 0))</f>
        <v/>
      </c>
      <c r="P1416">
        <f>IF(ISBLANK('Raw Data'!J1409), 0, IF(AND(1=MATCH(LARGE('Raw Data'!G1409:J1409, 2), 'Raw Data'!G1409:J1409, 0), AND('Raw Data'!O1409-'Raw Data'!P1409&lt;4, 'Raw Data'!O1409-'Raw Data'!P1409&gt;0)), 'Raw Data'!G1409, 0))</f>
        <v/>
      </c>
      <c r="Q1416">
        <f>IF(ISBLANK('Raw Data'!J1409), 0, IF(AND(4=MATCH(LARGE('Raw Data'!G1409:J1409, 1), 'Raw Data'!G1409:J1409, 0), 'Raw Data'!P1409-'Raw Data'!O1409&gt;3), 'Raw Data'!J1409, 0))</f>
        <v/>
      </c>
      <c r="R1416">
        <f>IF(ISBLANK('Raw Data'!J1409), 0, IF(AND(3=MATCH(LARGE('Raw Data'!G1409:J1409, 1), 'Raw Data'!G1409:J1409, 0), 'Raw Data'!O1409-'Raw Data'!P1409&gt;3), 'Raw Data'!I1409, 0))</f>
        <v/>
      </c>
      <c r="S1416">
        <f>IF(AND('Raw Data'!P1409-'Raw Data'!O1409&gt;4, 'Raw Data'!F1409&lt;'Raw Data'!C1409), 'Raw Data'!J1409, 0)</f>
        <v/>
      </c>
      <c r="T1416">
        <f>IF(AND('Raw Data'!O1409-'Raw Data'!P1409&gt;4, 'Raw Data'!F1409&gt;'Raw Data'!C1409), 'Raw Data'!I1409, 0)</f>
        <v/>
      </c>
      <c r="U1416">
        <f>IF(AND('Raw Data'!P1409-'Raw Data'!O1409&lt;3, 'Raw Data'!P1409&gt;'Raw Data'!O1409, 'Raw Data'!F1409&lt;'Raw Data'!C1409), 'Raw Data'!H1409, 0)</f>
        <v/>
      </c>
      <c r="V1416">
        <f>IF(AND('Raw Data'!P1409-'Raw Data'!O1409&lt;3, 'Raw Data'!P1409&gt;'Raw Data'!O1409, 'Raw Data'!F1409&gt;'Raw Data'!C1409), 'Raw Data'!G1409, 0)</f>
        <v/>
      </c>
    </row>
    <row r="1417">
      <c r="A1417">
        <f>IF(AND('Raw Data'!F1410&lt;'Raw Data'!C1410, 'Raw Data'!P1410&gt;'Raw Data'!O1410, 'Raw Data'!P1410-'Raw Data'!O1410&gt;3), 'Raw Data'!J1410, 0)</f>
        <v/>
      </c>
      <c r="B1417">
        <f>IF(AND('Raw Data'!C1410&lt;'Raw Data'!F1410, 'Raw Data'!O1410&gt;'Raw Data'!P1410, 'Raw Data'!O1410-'Raw Data'!P1410&gt;3), 'Raw Data'!I1410, 0)</f>
        <v/>
      </c>
      <c r="C1417">
        <f>IF(AND('Raw Data'!F1410&lt;'Raw Data'!C1410, 'Raw Data'!P1410&gt;'Raw Data'!O1410, 'Raw Data'!P1410-'Raw Data'!O1410&lt;4), 'Raw Data'!H1410, 0)</f>
        <v/>
      </c>
      <c r="D1417">
        <f>IF(AND('Raw Data'!C1410&lt;'Raw Data'!F1410, 'Raw Data'!O1410&gt;'Raw Data'!P1410, 'Raw Data'!O1410-'Raw Data'!P1410&lt;4), 'Raw Data'!G1410, 0)</f>
        <v/>
      </c>
      <c r="E1417">
        <f>IF(ISBLANK('Raw Data'!J1410), 0, IF(AND(4=MATCH(LARGE('Raw Data'!G1410:J1410, 4), 'Raw Data'!G1410:J1410, 0), 'Raw Data'!P1410-'Raw Data'!O1410&gt;3), 'Raw Data'!J1410, 0))</f>
        <v/>
      </c>
      <c r="F1417">
        <f>IF(ISBLANK('Raw Data'!J1410), 0, IF(AND(3=MATCH(LARGE('Raw Data'!G1410:J1410, 4), 'Raw Data'!G1410:J1410, 0), 'Raw Data'!O1410-'Raw Data'!P1410&gt;3), 'Raw Data'!I1410, 0))</f>
        <v/>
      </c>
      <c r="G1417">
        <f>IF(ISBLANK('Raw Data'!J1410), 0, IF(AND(2=MATCH(LARGE('Raw Data'!G1410:J1410, 4), 'Raw Data'!G1410:J1410, 0), AND('Raw Data'!P1410-'Raw Data'!O1410&lt;4, 'Raw Data'!P1410-'Raw Data'!O1410&gt;0)), 'Raw Data'!H1410, 0))</f>
        <v/>
      </c>
      <c r="H1417">
        <f>IF(ISBLANK('Raw Data'!J1410), 0, IF(AND(1=MATCH(LARGE('Raw Data'!G1410:J1410, 4), 'Raw Data'!G1410:J1410, 0), AND('Raw Data'!O1410-'Raw Data'!P1410&lt;4, 'Raw Data'!O1410-'Raw Data'!P1410&gt;0)), 'Raw Data'!G1410, 0))</f>
        <v/>
      </c>
      <c r="I1417">
        <f>IF(ISBLANK('Raw Data'!J1410), 0, IF(AND(4=MATCH(LARGE('Raw Data'!G1410:J1410, 3), 'Raw Data'!G1410:J1410, 0), 'Raw Data'!P1410-'Raw Data'!O1410&gt;3), 'Raw Data'!J1410, 0))</f>
        <v/>
      </c>
      <c r="J1417">
        <f>IF(ISBLANK('Raw Data'!J1410), 0, IF(AND(3=MATCH(LARGE('Raw Data'!G1410:J1410, 3), 'Raw Data'!G1410:J1410, 0), 'Raw Data'!O1410-'Raw Data'!P1410&gt;3), 'Raw Data'!I1410, 0))</f>
        <v/>
      </c>
      <c r="K1417">
        <f>IF(ISBLANK('Raw Data'!J1410), 0, IF(AND(2=MATCH(LARGE('Raw Data'!G1410:J1410, 3), 'Raw Data'!G1410:J1410, 0), AND('Raw Data'!P1410-'Raw Data'!O1410&lt;4, 'Raw Data'!P1410-'Raw Data'!O1410&gt;0)), 'Raw Data'!H1410, 0))</f>
        <v/>
      </c>
      <c r="L1417">
        <f>IF(ISBLANK('Raw Data'!J1410), 0, IF(AND(1=MATCH(LARGE('Raw Data'!G1410:J1410, 3), 'Raw Data'!G1410:J1410, 0), AND('Raw Data'!O1410-'Raw Data'!P1410&lt;4, 'Raw Data'!O1410-'Raw Data'!P1410&gt;0)), 'Raw Data'!G1410, 0))</f>
        <v/>
      </c>
      <c r="M1417">
        <f>IF(ISBLANK('Raw Data'!J1410), 0, IF(AND(4=MATCH(LARGE('Raw Data'!G1410:J1410, 2), 'Raw Data'!G1410:J1410, 0), 'Raw Data'!P1410-'Raw Data'!O1410&gt;3), 'Raw Data'!J1410, 0))</f>
        <v/>
      </c>
      <c r="N1417">
        <f>IF(ISBLANK('Raw Data'!J1410), 0, IF(AND(3=MATCH(LARGE('Raw Data'!G1410:J1410, 2), 'Raw Data'!G1410:J1410, 0), 'Raw Data'!O1410-'Raw Data'!P1410&gt;3), 'Raw Data'!I1410, 0))</f>
        <v/>
      </c>
      <c r="O1417">
        <f>IF(ISBLANK('Raw Data'!J1410), 0, IF(AND(2=MATCH(LARGE('Raw Data'!G1410:J1410, 2), 'Raw Data'!G1410:J1410, 0), AND('Raw Data'!P1410-'Raw Data'!O1410&lt;4, 'Raw Data'!P1410-'Raw Data'!O1410&gt;0)), 'Raw Data'!H1410, 0))</f>
        <v/>
      </c>
      <c r="P1417">
        <f>IF(ISBLANK('Raw Data'!J1410), 0, IF(AND(1=MATCH(LARGE('Raw Data'!G1410:J1410, 2), 'Raw Data'!G1410:J1410, 0), AND('Raw Data'!O1410-'Raw Data'!P1410&lt;4, 'Raw Data'!O1410-'Raw Data'!P1410&gt;0)), 'Raw Data'!G1410, 0))</f>
        <v/>
      </c>
      <c r="Q1417">
        <f>IF(ISBLANK('Raw Data'!J1410), 0, IF(AND(4=MATCH(LARGE('Raw Data'!G1410:J1410, 1), 'Raw Data'!G1410:J1410, 0), 'Raw Data'!P1410-'Raw Data'!O1410&gt;3), 'Raw Data'!J1410, 0))</f>
        <v/>
      </c>
      <c r="R1417">
        <f>IF(ISBLANK('Raw Data'!J1410), 0, IF(AND(3=MATCH(LARGE('Raw Data'!G1410:J1410, 1), 'Raw Data'!G1410:J1410, 0), 'Raw Data'!O1410-'Raw Data'!P1410&gt;3), 'Raw Data'!I1410, 0))</f>
        <v/>
      </c>
      <c r="S1417">
        <f>IF(AND('Raw Data'!P1410-'Raw Data'!O1410&gt;4, 'Raw Data'!F1410&lt;'Raw Data'!C1410), 'Raw Data'!J1410, 0)</f>
        <v/>
      </c>
      <c r="T1417">
        <f>IF(AND('Raw Data'!O1410-'Raw Data'!P1410&gt;4, 'Raw Data'!F1410&gt;'Raw Data'!C1410), 'Raw Data'!I1410, 0)</f>
        <v/>
      </c>
      <c r="U1417">
        <f>IF(AND('Raw Data'!P1410-'Raw Data'!O1410&lt;3, 'Raw Data'!P1410&gt;'Raw Data'!O1410, 'Raw Data'!F1410&lt;'Raw Data'!C1410), 'Raw Data'!H1410, 0)</f>
        <v/>
      </c>
      <c r="V1417">
        <f>IF(AND('Raw Data'!P1410-'Raw Data'!O1410&lt;3, 'Raw Data'!P1410&gt;'Raw Data'!O1410, 'Raw Data'!F1410&gt;'Raw Data'!C1410), 'Raw Data'!G1410, 0)</f>
        <v/>
      </c>
    </row>
    <row r="1418">
      <c r="A1418">
        <f>IF(AND('Raw Data'!F1411&lt;'Raw Data'!C1411, 'Raw Data'!P1411&gt;'Raw Data'!O1411, 'Raw Data'!P1411-'Raw Data'!O1411&gt;3), 'Raw Data'!J1411, 0)</f>
        <v/>
      </c>
      <c r="B1418">
        <f>IF(AND('Raw Data'!C1411&lt;'Raw Data'!F1411, 'Raw Data'!O1411&gt;'Raw Data'!P1411, 'Raw Data'!O1411-'Raw Data'!P1411&gt;3), 'Raw Data'!I1411, 0)</f>
        <v/>
      </c>
      <c r="C1418">
        <f>IF(AND('Raw Data'!F1411&lt;'Raw Data'!C1411, 'Raw Data'!P1411&gt;'Raw Data'!O1411, 'Raw Data'!P1411-'Raw Data'!O1411&lt;4), 'Raw Data'!H1411, 0)</f>
        <v/>
      </c>
      <c r="D1418">
        <f>IF(AND('Raw Data'!C1411&lt;'Raw Data'!F1411, 'Raw Data'!O1411&gt;'Raw Data'!P1411, 'Raw Data'!O1411-'Raw Data'!P1411&lt;4), 'Raw Data'!G1411, 0)</f>
        <v/>
      </c>
      <c r="E1418">
        <f>IF(ISBLANK('Raw Data'!J1411), 0, IF(AND(4=MATCH(LARGE('Raw Data'!G1411:J1411, 4), 'Raw Data'!G1411:J1411, 0), 'Raw Data'!P1411-'Raw Data'!O1411&gt;3), 'Raw Data'!J1411, 0))</f>
        <v/>
      </c>
      <c r="F1418">
        <f>IF(ISBLANK('Raw Data'!J1411), 0, IF(AND(3=MATCH(LARGE('Raw Data'!G1411:J1411, 4), 'Raw Data'!G1411:J1411, 0), 'Raw Data'!O1411-'Raw Data'!P1411&gt;3), 'Raw Data'!I1411, 0))</f>
        <v/>
      </c>
      <c r="G1418">
        <f>IF(ISBLANK('Raw Data'!J1411), 0, IF(AND(2=MATCH(LARGE('Raw Data'!G1411:J1411, 4), 'Raw Data'!G1411:J1411, 0), AND('Raw Data'!P1411-'Raw Data'!O1411&lt;4, 'Raw Data'!P1411-'Raw Data'!O1411&gt;0)), 'Raw Data'!H1411, 0))</f>
        <v/>
      </c>
      <c r="H1418">
        <f>IF(ISBLANK('Raw Data'!J1411), 0, IF(AND(1=MATCH(LARGE('Raw Data'!G1411:J1411, 4), 'Raw Data'!G1411:J1411, 0), AND('Raw Data'!O1411-'Raw Data'!P1411&lt;4, 'Raw Data'!O1411-'Raw Data'!P1411&gt;0)), 'Raw Data'!G1411, 0))</f>
        <v/>
      </c>
      <c r="I1418">
        <f>IF(ISBLANK('Raw Data'!J1411), 0, IF(AND(4=MATCH(LARGE('Raw Data'!G1411:J1411, 3), 'Raw Data'!G1411:J1411, 0), 'Raw Data'!P1411-'Raw Data'!O1411&gt;3), 'Raw Data'!J1411, 0))</f>
        <v/>
      </c>
      <c r="J1418">
        <f>IF(ISBLANK('Raw Data'!J1411), 0, IF(AND(3=MATCH(LARGE('Raw Data'!G1411:J1411, 3), 'Raw Data'!G1411:J1411, 0), 'Raw Data'!O1411-'Raw Data'!P1411&gt;3), 'Raw Data'!I1411, 0))</f>
        <v/>
      </c>
      <c r="K1418">
        <f>IF(ISBLANK('Raw Data'!J1411), 0, IF(AND(2=MATCH(LARGE('Raw Data'!G1411:J1411, 3), 'Raw Data'!G1411:J1411, 0), AND('Raw Data'!P1411-'Raw Data'!O1411&lt;4, 'Raw Data'!P1411-'Raw Data'!O1411&gt;0)), 'Raw Data'!H1411, 0))</f>
        <v/>
      </c>
      <c r="L1418">
        <f>IF(ISBLANK('Raw Data'!J1411), 0, IF(AND(1=MATCH(LARGE('Raw Data'!G1411:J1411, 3), 'Raw Data'!G1411:J1411, 0), AND('Raw Data'!O1411-'Raw Data'!P1411&lt;4, 'Raw Data'!O1411-'Raw Data'!P1411&gt;0)), 'Raw Data'!G1411, 0))</f>
        <v/>
      </c>
      <c r="M1418">
        <f>IF(ISBLANK('Raw Data'!J1411), 0, IF(AND(4=MATCH(LARGE('Raw Data'!G1411:J1411, 2), 'Raw Data'!G1411:J1411, 0), 'Raw Data'!P1411-'Raw Data'!O1411&gt;3), 'Raw Data'!J1411, 0))</f>
        <v/>
      </c>
      <c r="N1418">
        <f>IF(ISBLANK('Raw Data'!J1411), 0, IF(AND(3=MATCH(LARGE('Raw Data'!G1411:J1411, 2), 'Raw Data'!G1411:J1411, 0), 'Raw Data'!O1411-'Raw Data'!P1411&gt;3), 'Raw Data'!I1411, 0))</f>
        <v/>
      </c>
      <c r="O1418">
        <f>IF(ISBLANK('Raw Data'!J1411), 0, IF(AND(2=MATCH(LARGE('Raw Data'!G1411:J1411, 2), 'Raw Data'!G1411:J1411, 0), AND('Raw Data'!P1411-'Raw Data'!O1411&lt;4, 'Raw Data'!P1411-'Raw Data'!O1411&gt;0)), 'Raw Data'!H1411, 0))</f>
        <v/>
      </c>
      <c r="P1418">
        <f>IF(ISBLANK('Raw Data'!J1411), 0, IF(AND(1=MATCH(LARGE('Raw Data'!G1411:J1411, 2), 'Raw Data'!G1411:J1411, 0), AND('Raw Data'!O1411-'Raw Data'!P1411&lt;4, 'Raw Data'!O1411-'Raw Data'!P1411&gt;0)), 'Raw Data'!G1411, 0))</f>
        <v/>
      </c>
      <c r="Q1418">
        <f>IF(ISBLANK('Raw Data'!J1411), 0, IF(AND(4=MATCH(LARGE('Raw Data'!G1411:J1411, 1), 'Raw Data'!G1411:J1411, 0), 'Raw Data'!P1411-'Raw Data'!O1411&gt;3), 'Raw Data'!J1411, 0))</f>
        <v/>
      </c>
      <c r="R1418">
        <f>IF(ISBLANK('Raw Data'!J1411), 0, IF(AND(3=MATCH(LARGE('Raw Data'!G1411:J1411, 1), 'Raw Data'!G1411:J1411, 0), 'Raw Data'!O1411-'Raw Data'!P1411&gt;3), 'Raw Data'!I1411, 0))</f>
        <v/>
      </c>
      <c r="S1418">
        <f>IF(AND('Raw Data'!P1411-'Raw Data'!O1411&gt;4, 'Raw Data'!F1411&lt;'Raw Data'!C1411), 'Raw Data'!J1411, 0)</f>
        <v/>
      </c>
      <c r="T1418">
        <f>IF(AND('Raw Data'!O1411-'Raw Data'!P1411&gt;4, 'Raw Data'!F1411&gt;'Raw Data'!C1411), 'Raw Data'!I1411, 0)</f>
        <v/>
      </c>
      <c r="U1418">
        <f>IF(AND('Raw Data'!P1411-'Raw Data'!O1411&lt;3, 'Raw Data'!P1411&gt;'Raw Data'!O1411, 'Raw Data'!F1411&lt;'Raw Data'!C1411), 'Raw Data'!H1411, 0)</f>
        <v/>
      </c>
      <c r="V1418">
        <f>IF(AND('Raw Data'!P1411-'Raw Data'!O1411&lt;3, 'Raw Data'!P1411&gt;'Raw Data'!O1411, 'Raw Data'!F1411&gt;'Raw Data'!C1411), 'Raw Data'!G1411, 0)</f>
        <v/>
      </c>
    </row>
    <row r="1419">
      <c r="A1419">
        <f>IF(AND('Raw Data'!F1412&lt;'Raw Data'!C1412, 'Raw Data'!P1412&gt;'Raw Data'!O1412, 'Raw Data'!P1412-'Raw Data'!O1412&gt;3), 'Raw Data'!J1412, 0)</f>
        <v/>
      </c>
      <c r="B1419">
        <f>IF(AND('Raw Data'!C1412&lt;'Raw Data'!F1412, 'Raw Data'!O1412&gt;'Raw Data'!P1412, 'Raw Data'!O1412-'Raw Data'!P1412&gt;3), 'Raw Data'!I1412, 0)</f>
        <v/>
      </c>
      <c r="C1419">
        <f>IF(AND('Raw Data'!F1412&lt;'Raw Data'!C1412, 'Raw Data'!P1412&gt;'Raw Data'!O1412, 'Raw Data'!P1412-'Raw Data'!O1412&lt;4), 'Raw Data'!H1412, 0)</f>
        <v/>
      </c>
      <c r="D1419">
        <f>IF(AND('Raw Data'!C1412&lt;'Raw Data'!F1412, 'Raw Data'!O1412&gt;'Raw Data'!P1412, 'Raw Data'!O1412-'Raw Data'!P1412&lt;4), 'Raw Data'!G1412, 0)</f>
        <v/>
      </c>
      <c r="E1419">
        <f>IF(ISBLANK('Raw Data'!J1412), 0, IF(AND(4=MATCH(LARGE('Raw Data'!G1412:J1412, 4), 'Raw Data'!G1412:J1412, 0), 'Raw Data'!P1412-'Raw Data'!O1412&gt;3), 'Raw Data'!J1412, 0))</f>
        <v/>
      </c>
      <c r="F1419">
        <f>IF(ISBLANK('Raw Data'!J1412), 0, IF(AND(3=MATCH(LARGE('Raw Data'!G1412:J1412, 4), 'Raw Data'!G1412:J1412, 0), 'Raw Data'!O1412-'Raw Data'!P1412&gt;3), 'Raw Data'!I1412, 0))</f>
        <v/>
      </c>
      <c r="G1419">
        <f>IF(ISBLANK('Raw Data'!J1412), 0, IF(AND(2=MATCH(LARGE('Raw Data'!G1412:J1412, 4), 'Raw Data'!G1412:J1412, 0), AND('Raw Data'!P1412-'Raw Data'!O1412&lt;4, 'Raw Data'!P1412-'Raw Data'!O1412&gt;0)), 'Raw Data'!H1412, 0))</f>
        <v/>
      </c>
      <c r="H1419">
        <f>IF(ISBLANK('Raw Data'!J1412), 0, IF(AND(1=MATCH(LARGE('Raw Data'!G1412:J1412, 4), 'Raw Data'!G1412:J1412, 0), AND('Raw Data'!O1412-'Raw Data'!P1412&lt;4, 'Raw Data'!O1412-'Raw Data'!P1412&gt;0)), 'Raw Data'!G1412, 0))</f>
        <v/>
      </c>
      <c r="I1419">
        <f>IF(ISBLANK('Raw Data'!J1412), 0, IF(AND(4=MATCH(LARGE('Raw Data'!G1412:J1412, 3), 'Raw Data'!G1412:J1412, 0), 'Raw Data'!P1412-'Raw Data'!O1412&gt;3), 'Raw Data'!J1412, 0))</f>
        <v/>
      </c>
      <c r="J1419">
        <f>IF(ISBLANK('Raw Data'!J1412), 0, IF(AND(3=MATCH(LARGE('Raw Data'!G1412:J1412, 3), 'Raw Data'!G1412:J1412, 0), 'Raw Data'!O1412-'Raw Data'!P1412&gt;3), 'Raw Data'!I1412, 0))</f>
        <v/>
      </c>
      <c r="K1419">
        <f>IF(ISBLANK('Raw Data'!J1412), 0, IF(AND(2=MATCH(LARGE('Raw Data'!G1412:J1412, 3), 'Raw Data'!G1412:J1412, 0), AND('Raw Data'!P1412-'Raw Data'!O1412&lt;4, 'Raw Data'!P1412-'Raw Data'!O1412&gt;0)), 'Raw Data'!H1412, 0))</f>
        <v/>
      </c>
      <c r="L1419">
        <f>IF(ISBLANK('Raw Data'!J1412), 0, IF(AND(1=MATCH(LARGE('Raw Data'!G1412:J1412, 3), 'Raw Data'!G1412:J1412, 0), AND('Raw Data'!O1412-'Raw Data'!P1412&lt;4, 'Raw Data'!O1412-'Raw Data'!P1412&gt;0)), 'Raw Data'!G1412, 0))</f>
        <v/>
      </c>
      <c r="M1419">
        <f>IF(ISBLANK('Raw Data'!J1412), 0, IF(AND(4=MATCH(LARGE('Raw Data'!G1412:J1412, 2), 'Raw Data'!G1412:J1412, 0), 'Raw Data'!P1412-'Raw Data'!O1412&gt;3), 'Raw Data'!J1412, 0))</f>
        <v/>
      </c>
      <c r="N1419">
        <f>IF(ISBLANK('Raw Data'!J1412), 0, IF(AND(3=MATCH(LARGE('Raw Data'!G1412:J1412, 2), 'Raw Data'!G1412:J1412, 0), 'Raw Data'!O1412-'Raw Data'!P1412&gt;3), 'Raw Data'!I1412, 0))</f>
        <v/>
      </c>
      <c r="O1419">
        <f>IF(ISBLANK('Raw Data'!J1412), 0, IF(AND(2=MATCH(LARGE('Raw Data'!G1412:J1412, 2), 'Raw Data'!G1412:J1412, 0), AND('Raw Data'!P1412-'Raw Data'!O1412&lt;4, 'Raw Data'!P1412-'Raw Data'!O1412&gt;0)), 'Raw Data'!H1412, 0))</f>
        <v/>
      </c>
      <c r="P1419">
        <f>IF(ISBLANK('Raw Data'!J1412), 0, IF(AND(1=MATCH(LARGE('Raw Data'!G1412:J1412, 2), 'Raw Data'!G1412:J1412, 0), AND('Raw Data'!O1412-'Raw Data'!P1412&lt;4, 'Raw Data'!O1412-'Raw Data'!P1412&gt;0)), 'Raw Data'!G1412, 0))</f>
        <v/>
      </c>
      <c r="Q1419">
        <f>IF(ISBLANK('Raw Data'!J1412), 0, IF(AND(4=MATCH(LARGE('Raw Data'!G1412:J1412, 1), 'Raw Data'!G1412:J1412, 0), 'Raw Data'!P1412-'Raw Data'!O1412&gt;3), 'Raw Data'!J1412, 0))</f>
        <v/>
      </c>
      <c r="R1419">
        <f>IF(ISBLANK('Raw Data'!J1412), 0, IF(AND(3=MATCH(LARGE('Raw Data'!G1412:J1412, 1), 'Raw Data'!G1412:J1412, 0), 'Raw Data'!O1412-'Raw Data'!P1412&gt;3), 'Raw Data'!I1412, 0))</f>
        <v/>
      </c>
      <c r="S1419">
        <f>IF(AND('Raw Data'!P1412-'Raw Data'!O1412&gt;4, 'Raw Data'!F1412&lt;'Raw Data'!C1412), 'Raw Data'!J1412, 0)</f>
        <v/>
      </c>
      <c r="T1419">
        <f>IF(AND('Raw Data'!O1412-'Raw Data'!P1412&gt;4, 'Raw Data'!F1412&gt;'Raw Data'!C1412), 'Raw Data'!I1412, 0)</f>
        <v/>
      </c>
      <c r="U1419">
        <f>IF(AND('Raw Data'!P1412-'Raw Data'!O1412&lt;3, 'Raw Data'!P1412&gt;'Raw Data'!O1412, 'Raw Data'!F1412&lt;'Raw Data'!C1412), 'Raw Data'!H1412, 0)</f>
        <v/>
      </c>
      <c r="V1419">
        <f>IF(AND('Raw Data'!P1412-'Raw Data'!O1412&lt;3, 'Raw Data'!P1412&gt;'Raw Data'!O1412, 'Raw Data'!F1412&gt;'Raw Data'!C1412), 'Raw Data'!G1412, 0)</f>
        <v/>
      </c>
    </row>
    <row r="1420">
      <c r="A1420">
        <f>IF(AND('Raw Data'!F1413&lt;'Raw Data'!C1413, 'Raw Data'!P1413&gt;'Raw Data'!O1413, 'Raw Data'!P1413-'Raw Data'!O1413&gt;3), 'Raw Data'!J1413, 0)</f>
        <v/>
      </c>
      <c r="B1420">
        <f>IF(AND('Raw Data'!C1413&lt;'Raw Data'!F1413, 'Raw Data'!O1413&gt;'Raw Data'!P1413, 'Raw Data'!O1413-'Raw Data'!P1413&gt;3), 'Raw Data'!I1413, 0)</f>
        <v/>
      </c>
      <c r="C1420">
        <f>IF(AND('Raw Data'!F1413&lt;'Raw Data'!C1413, 'Raw Data'!P1413&gt;'Raw Data'!O1413, 'Raw Data'!P1413-'Raw Data'!O1413&lt;4), 'Raw Data'!H1413, 0)</f>
        <v/>
      </c>
      <c r="D1420">
        <f>IF(AND('Raw Data'!C1413&lt;'Raw Data'!F1413, 'Raw Data'!O1413&gt;'Raw Data'!P1413, 'Raw Data'!O1413-'Raw Data'!P1413&lt;4), 'Raw Data'!G1413, 0)</f>
        <v/>
      </c>
      <c r="E1420">
        <f>IF(ISBLANK('Raw Data'!J1413), 0, IF(AND(4=MATCH(LARGE('Raw Data'!G1413:J1413, 4), 'Raw Data'!G1413:J1413, 0), 'Raw Data'!P1413-'Raw Data'!O1413&gt;3), 'Raw Data'!J1413, 0))</f>
        <v/>
      </c>
      <c r="F1420">
        <f>IF(ISBLANK('Raw Data'!J1413), 0, IF(AND(3=MATCH(LARGE('Raw Data'!G1413:J1413, 4), 'Raw Data'!G1413:J1413, 0), 'Raw Data'!O1413-'Raw Data'!P1413&gt;3), 'Raw Data'!I1413, 0))</f>
        <v/>
      </c>
      <c r="G1420">
        <f>IF(ISBLANK('Raw Data'!J1413), 0, IF(AND(2=MATCH(LARGE('Raw Data'!G1413:J1413, 4), 'Raw Data'!G1413:J1413, 0), AND('Raw Data'!P1413-'Raw Data'!O1413&lt;4, 'Raw Data'!P1413-'Raw Data'!O1413&gt;0)), 'Raw Data'!H1413, 0))</f>
        <v/>
      </c>
      <c r="H1420">
        <f>IF(ISBLANK('Raw Data'!J1413), 0, IF(AND(1=MATCH(LARGE('Raw Data'!G1413:J1413, 4), 'Raw Data'!G1413:J1413, 0), AND('Raw Data'!O1413-'Raw Data'!P1413&lt;4, 'Raw Data'!O1413-'Raw Data'!P1413&gt;0)), 'Raw Data'!G1413, 0))</f>
        <v/>
      </c>
      <c r="I1420">
        <f>IF(ISBLANK('Raw Data'!J1413), 0, IF(AND(4=MATCH(LARGE('Raw Data'!G1413:J1413, 3), 'Raw Data'!G1413:J1413, 0), 'Raw Data'!P1413-'Raw Data'!O1413&gt;3), 'Raw Data'!J1413, 0))</f>
        <v/>
      </c>
      <c r="J1420">
        <f>IF(ISBLANK('Raw Data'!J1413), 0, IF(AND(3=MATCH(LARGE('Raw Data'!G1413:J1413, 3), 'Raw Data'!G1413:J1413, 0), 'Raw Data'!O1413-'Raw Data'!P1413&gt;3), 'Raw Data'!I1413, 0))</f>
        <v/>
      </c>
      <c r="K1420">
        <f>IF(ISBLANK('Raw Data'!J1413), 0, IF(AND(2=MATCH(LARGE('Raw Data'!G1413:J1413, 3), 'Raw Data'!G1413:J1413, 0), AND('Raw Data'!P1413-'Raw Data'!O1413&lt;4, 'Raw Data'!P1413-'Raw Data'!O1413&gt;0)), 'Raw Data'!H1413, 0))</f>
        <v/>
      </c>
      <c r="L1420">
        <f>IF(ISBLANK('Raw Data'!J1413), 0, IF(AND(1=MATCH(LARGE('Raw Data'!G1413:J1413, 3), 'Raw Data'!G1413:J1413, 0), AND('Raw Data'!O1413-'Raw Data'!P1413&lt;4, 'Raw Data'!O1413-'Raw Data'!P1413&gt;0)), 'Raw Data'!G1413, 0))</f>
        <v/>
      </c>
      <c r="M1420">
        <f>IF(ISBLANK('Raw Data'!J1413), 0, IF(AND(4=MATCH(LARGE('Raw Data'!G1413:J1413, 2), 'Raw Data'!G1413:J1413, 0), 'Raw Data'!P1413-'Raw Data'!O1413&gt;3), 'Raw Data'!J1413, 0))</f>
        <v/>
      </c>
      <c r="N1420">
        <f>IF(ISBLANK('Raw Data'!J1413), 0, IF(AND(3=MATCH(LARGE('Raw Data'!G1413:J1413, 2), 'Raw Data'!G1413:J1413, 0), 'Raw Data'!O1413-'Raw Data'!P1413&gt;3), 'Raw Data'!I1413, 0))</f>
        <v/>
      </c>
      <c r="O1420">
        <f>IF(ISBLANK('Raw Data'!J1413), 0, IF(AND(2=MATCH(LARGE('Raw Data'!G1413:J1413, 2), 'Raw Data'!G1413:J1413, 0), AND('Raw Data'!P1413-'Raw Data'!O1413&lt;4, 'Raw Data'!P1413-'Raw Data'!O1413&gt;0)), 'Raw Data'!H1413, 0))</f>
        <v/>
      </c>
      <c r="P1420">
        <f>IF(ISBLANK('Raw Data'!J1413), 0, IF(AND(1=MATCH(LARGE('Raw Data'!G1413:J1413, 2), 'Raw Data'!G1413:J1413, 0), AND('Raw Data'!O1413-'Raw Data'!P1413&lt;4, 'Raw Data'!O1413-'Raw Data'!P1413&gt;0)), 'Raw Data'!G1413, 0))</f>
        <v/>
      </c>
      <c r="Q1420">
        <f>IF(ISBLANK('Raw Data'!J1413), 0, IF(AND(4=MATCH(LARGE('Raw Data'!G1413:J1413, 1), 'Raw Data'!G1413:J1413, 0), 'Raw Data'!P1413-'Raw Data'!O1413&gt;3), 'Raw Data'!J1413, 0))</f>
        <v/>
      </c>
      <c r="R1420">
        <f>IF(ISBLANK('Raw Data'!J1413), 0, IF(AND(3=MATCH(LARGE('Raw Data'!G1413:J1413, 1), 'Raw Data'!G1413:J1413, 0), 'Raw Data'!O1413-'Raw Data'!P1413&gt;3), 'Raw Data'!I1413, 0))</f>
        <v/>
      </c>
      <c r="S1420">
        <f>IF(AND('Raw Data'!P1413-'Raw Data'!O1413&gt;4, 'Raw Data'!F1413&lt;'Raw Data'!C1413), 'Raw Data'!J1413, 0)</f>
        <v/>
      </c>
      <c r="T1420">
        <f>IF(AND('Raw Data'!O1413-'Raw Data'!P1413&gt;4, 'Raw Data'!F1413&gt;'Raw Data'!C1413), 'Raw Data'!I1413, 0)</f>
        <v/>
      </c>
      <c r="U1420">
        <f>IF(AND('Raw Data'!P1413-'Raw Data'!O1413&lt;3, 'Raw Data'!P1413&gt;'Raw Data'!O1413, 'Raw Data'!F1413&lt;'Raw Data'!C1413), 'Raw Data'!H1413, 0)</f>
        <v/>
      </c>
      <c r="V1420">
        <f>IF(AND('Raw Data'!P1413-'Raw Data'!O1413&lt;3, 'Raw Data'!P1413&gt;'Raw Data'!O1413, 'Raw Data'!F1413&gt;'Raw Data'!C1413), 'Raw Data'!G1413, 0)</f>
        <v/>
      </c>
    </row>
    <row r="1421">
      <c r="A1421">
        <f>IF(AND('Raw Data'!F1414&lt;'Raw Data'!C1414, 'Raw Data'!P1414&gt;'Raw Data'!O1414, 'Raw Data'!P1414-'Raw Data'!O1414&gt;3), 'Raw Data'!J1414, 0)</f>
        <v/>
      </c>
      <c r="B1421">
        <f>IF(AND('Raw Data'!C1414&lt;'Raw Data'!F1414, 'Raw Data'!O1414&gt;'Raw Data'!P1414, 'Raw Data'!O1414-'Raw Data'!P1414&gt;3), 'Raw Data'!I1414, 0)</f>
        <v/>
      </c>
      <c r="C1421">
        <f>IF(AND('Raw Data'!F1414&lt;'Raw Data'!C1414, 'Raw Data'!P1414&gt;'Raw Data'!O1414, 'Raw Data'!P1414-'Raw Data'!O1414&lt;4), 'Raw Data'!H1414, 0)</f>
        <v/>
      </c>
      <c r="D1421">
        <f>IF(AND('Raw Data'!C1414&lt;'Raw Data'!F1414, 'Raw Data'!O1414&gt;'Raw Data'!P1414, 'Raw Data'!O1414-'Raw Data'!P1414&lt;4), 'Raw Data'!G1414, 0)</f>
        <v/>
      </c>
      <c r="E1421">
        <f>IF(ISBLANK('Raw Data'!J1414), 0, IF(AND(4=MATCH(LARGE('Raw Data'!G1414:J1414, 4), 'Raw Data'!G1414:J1414, 0), 'Raw Data'!P1414-'Raw Data'!O1414&gt;3), 'Raw Data'!J1414, 0))</f>
        <v/>
      </c>
      <c r="F1421">
        <f>IF(ISBLANK('Raw Data'!J1414), 0, IF(AND(3=MATCH(LARGE('Raw Data'!G1414:J1414, 4), 'Raw Data'!G1414:J1414, 0), 'Raw Data'!O1414-'Raw Data'!P1414&gt;3), 'Raw Data'!I1414, 0))</f>
        <v/>
      </c>
      <c r="G1421">
        <f>IF(ISBLANK('Raw Data'!J1414), 0, IF(AND(2=MATCH(LARGE('Raw Data'!G1414:J1414, 4), 'Raw Data'!G1414:J1414, 0), AND('Raw Data'!P1414-'Raw Data'!O1414&lt;4, 'Raw Data'!P1414-'Raw Data'!O1414&gt;0)), 'Raw Data'!H1414, 0))</f>
        <v/>
      </c>
      <c r="H1421">
        <f>IF(ISBLANK('Raw Data'!J1414), 0, IF(AND(1=MATCH(LARGE('Raw Data'!G1414:J1414, 4), 'Raw Data'!G1414:J1414, 0), AND('Raw Data'!O1414-'Raw Data'!P1414&lt;4, 'Raw Data'!O1414-'Raw Data'!P1414&gt;0)), 'Raw Data'!G1414, 0))</f>
        <v/>
      </c>
      <c r="I1421">
        <f>IF(ISBLANK('Raw Data'!J1414), 0, IF(AND(4=MATCH(LARGE('Raw Data'!G1414:J1414, 3), 'Raw Data'!G1414:J1414, 0), 'Raw Data'!P1414-'Raw Data'!O1414&gt;3), 'Raw Data'!J1414, 0))</f>
        <v/>
      </c>
      <c r="J1421">
        <f>IF(ISBLANK('Raw Data'!J1414), 0, IF(AND(3=MATCH(LARGE('Raw Data'!G1414:J1414, 3), 'Raw Data'!G1414:J1414, 0), 'Raw Data'!O1414-'Raw Data'!P1414&gt;3), 'Raw Data'!I1414, 0))</f>
        <v/>
      </c>
      <c r="K1421">
        <f>IF(ISBLANK('Raw Data'!J1414), 0, IF(AND(2=MATCH(LARGE('Raw Data'!G1414:J1414, 3), 'Raw Data'!G1414:J1414, 0), AND('Raw Data'!P1414-'Raw Data'!O1414&lt;4, 'Raw Data'!P1414-'Raw Data'!O1414&gt;0)), 'Raw Data'!H1414, 0))</f>
        <v/>
      </c>
      <c r="L1421">
        <f>IF(ISBLANK('Raw Data'!J1414), 0, IF(AND(1=MATCH(LARGE('Raw Data'!G1414:J1414, 3), 'Raw Data'!G1414:J1414, 0), AND('Raw Data'!O1414-'Raw Data'!P1414&lt;4, 'Raw Data'!O1414-'Raw Data'!P1414&gt;0)), 'Raw Data'!G1414, 0))</f>
        <v/>
      </c>
      <c r="M1421">
        <f>IF(ISBLANK('Raw Data'!J1414), 0, IF(AND(4=MATCH(LARGE('Raw Data'!G1414:J1414, 2), 'Raw Data'!G1414:J1414, 0), 'Raw Data'!P1414-'Raw Data'!O1414&gt;3), 'Raw Data'!J1414, 0))</f>
        <v/>
      </c>
      <c r="N1421">
        <f>IF(ISBLANK('Raw Data'!J1414), 0, IF(AND(3=MATCH(LARGE('Raw Data'!G1414:J1414, 2), 'Raw Data'!G1414:J1414, 0), 'Raw Data'!O1414-'Raw Data'!P1414&gt;3), 'Raw Data'!I1414, 0))</f>
        <v/>
      </c>
      <c r="O1421">
        <f>IF(ISBLANK('Raw Data'!J1414), 0, IF(AND(2=MATCH(LARGE('Raw Data'!G1414:J1414, 2), 'Raw Data'!G1414:J1414, 0), AND('Raw Data'!P1414-'Raw Data'!O1414&lt;4, 'Raw Data'!P1414-'Raw Data'!O1414&gt;0)), 'Raw Data'!H1414, 0))</f>
        <v/>
      </c>
      <c r="P1421">
        <f>IF(ISBLANK('Raw Data'!J1414), 0, IF(AND(1=MATCH(LARGE('Raw Data'!G1414:J1414, 2), 'Raw Data'!G1414:J1414, 0), AND('Raw Data'!O1414-'Raw Data'!P1414&lt;4, 'Raw Data'!O1414-'Raw Data'!P1414&gt;0)), 'Raw Data'!G1414, 0))</f>
        <v/>
      </c>
      <c r="Q1421">
        <f>IF(ISBLANK('Raw Data'!J1414), 0, IF(AND(4=MATCH(LARGE('Raw Data'!G1414:J1414, 1), 'Raw Data'!G1414:J1414, 0), 'Raw Data'!P1414-'Raw Data'!O1414&gt;3), 'Raw Data'!J1414, 0))</f>
        <v/>
      </c>
      <c r="R1421">
        <f>IF(ISBLANK('Raw Data'!J1414), 0, IF(AND(3=MATCH(LARGE('Raw Data'!G1414:J1414, 1), 'Raw Data'!G1414:J1414, 0), 'Raw Data'!O1414-'Raw Data'!P1414&gt;3), 'Raw Data'!I1414, 0))</f>
        <v/>
      </c>
      <c r="S1421">
        <f>IF(AND('Raw Data'!P1414-'Raw Data'!O1414&gt;4, 'Raw Data'!F1414&lt;'Raw Data'!C1414), 'Raw Data'!J1414, 0)</f>
        <v/>
      </c>
      <c r="T1421">
        <f>IF(AND('Raw Data'!O1414-'Raw Data'!P1414&gt;4, 'Raw Data'!F1414&gt;'Raw Data'!C1414), 'Raw Data'!I1414, 0)</f>
        <v/>
      </c>
      <c r="U1421">
        <f>IF(AND('Raw Data'!P1414-'Raw Data'!O1414&lt;3, 'Raw Data'!P1414&gt;'Raw Data'!O1414, 'Raw Data'!F1414&lt;'Raw Data'!C1414), 'Raw Data'!H1414, 0)</f>
        <v/>
      </c>
      <c r="V1421">
        <f>IF(AND('Raw Data'!P1414-'Raw Data'!O1414&lt;3, 'Raw Data'!P1414&gt;'Raw Data'!O1414, 'Raw Data'!F1414&gt;'Raw Data'!C1414), 'Raw Data'!G1414, 0)</f>
        <v/>
      </c>
    </row>
    <row r="1422">
      <c r="A1422">
        <f>IF(AND('Raw Data'!F1415&lt;'Raw Data'!C1415, 'Raw Data'!P1415&gt;'Raw Data'!O1415, 'Raw Data'!P1415-'Raw Data'!O1415&gt;3), 'Raw Data'!J1415, 0)</f>
        <v/>
      </c>
      <c r="B1422">
        <f>IF(AND('Raw Data'!C1415&lt;'Raw Data'!F1415, 'Raw Data'!O1415&gt;'Raw Data'!P1415, 'Raw Data'!O1415-'Raw Data'!P1415&gt;3), 'Raw Data'!I1415, 0)</f>
        <v/>
      </c>
      <c r="C1422">
        <f>IF(AND('Raw Data'!F1415&lt;'Raw Data'!C1415, 'Raw Data'!P1415&gt;'Raw Data'!O1415, 'Raw Data'!P1415-'Raw Data'!O1415&lt;4), 'Raw Data'!H1415, 0)</f>
        <v/>
      </c>
      <c r="D1422">
        <f>IF(AND('Raw Data'!C1415&lt;'Raw Data'!F1415, 'Raw Data'!O1415&gt;'Raw Data'!P1415, 'Raw Data'!O1415-'Raw Data'!P1415&lt;4), 'Raw Data'!G1415, 0)</f>
        <v/>
      </c>
      <c r="E1422">
        <f>IF(ISBLANK('Raw Data'!J1415), 0, IF(AND(4=MATCH(LARGE('Raw Data'!G1415:J1415, 4), 'Raw Data'!G1415:J1415, 0), 'Raw Data'!P1415-'Raw Data'!O1415&gt;3), 'Raw Data'!J1415, 0))</f>
        <v/>
      </c>
      <c r="F1422">
        <f>IF(ISBLANK('Raw Data'!J1415), 0, IF(AND(3=MATCH(LARGE('Raw Data'!G1415:J1415, 4), 'Raw Data'!G1415:J1415, 0), 'Raw Data'!O1415-'Raw Data'!P1415&gt;3), 'Raw Data'!I1415, 0))</f>
        <v/>
      </c>
      <c r="G1422">
        <f>IF(ISBLANK('Raw Data'!J1415), 0, IF(AND(2=MATCH(LARGE('Raw Data'!G1415:J1415, 4), 'Raw Data'!G1415:J1415, 0), AND('Raw Data'!P1415-'Raw Data'!O1415&lt;4, 'Raw Data'!P1415-'Raw Data'!O1415&gt;0)), 'Raw Data'!H1415, 0))</f>
        <v/>
      </c>
      <c r="H1422">
        <f>IF(ISBLANK('Raw Data'!J1415), 0, IF(AND(1=MATCH(LARGE('Raw Data'!G1415:J1415, 4), 'Raw Data'!G1415:J1415, 0), AND('Raw Data'!O1415-'Raw Data'!P1415&lt;4, 'Raw Data'!O1415-'Raw Data'!P1415&gt;0)), 'Raw Data'!G1415, 0))</f>
        <v/>
      </c>
      <c r="I1422">
        <f>IF(ISBLANK('Raw Data'!J1415), 0, IF(AND(4=MATCH(LARGE('Raw Data'!G1415:J1415, 3), 'Raw Data'!G1415:J1415, 0), 'Raw Data'!P1415-'Raw Data'!O1415&gt;3), 'Raw Data'!J1415, 0))</f>
        <v/>
      </c>
      <c r="J1422">
        <f>IF(ISBLANK('Raw Data'!J1415), 0, IF(AND(3=MATCH(LARGE('Raw Data'!G1415:J1415, 3), 'Raw Data'!G1415:J1415, 0), 'Raw Data'!O1415-'Raw Data'!P1415&gt;3), 'Raw Data'!I1415, 0))</f>
        <v/>
      </c>
      <c r="K1422">
        <f>IF(ISBLANK('Raw Data'!J1415), 0, IF(AND(2=MATCH(LARGE('Raw Data'!G1415:J1415, 3), 'Raw Data'!G1415:J1415, 0), AND('Raw Data'!P1415-'Raw Data'!O1415&lt;4, 'Raw Data'!P1415-'Raw Data'!O1415&gt;0)), 'Raw Data'!H1415, 0))</f>
        <v/>
      </c>
      <c r="L1422">
        <f>IF(ISBLANK('Raw Data'!J1415), 0, IF(AND(1=MATCH(LARGE('Raw Data'!G1415:J1415, 3), 'Raw Data'!G1415:J1415, 0), AND('Raw Data'!O1415-'Raw Data'!P1415&lt;4, 'Raw Data'!O1415-'Raw Data'!P1415&gt;0)), 'Raw Data'!G1415, 0))</f>
        <v/>
      </c>
      <c r="M1422">
        <f>IF(ISBLANK('Raw Data'!J1415), 0, IF(AND(4=MATCH(LARGE('Raw Data'!G1415:J1415, 2), 'Raw Data'!G1415:J1415, 0), 'Raw Data'!P1415-'Raw Data'!O1415&gt;3), 'Raw Data'!J1415, 0))</f>
        <v/>
      </c>
      <c r="N1422">
        <f>IF(ISBLANK('Raw Data'!J1415), 0, IF(AND(3=MATCH(LARGE('Raw Data'!G1415:J1415, 2), 'Raw Data'!G1415:J1415, 0), 'Raw Data'!O1415-'Raw Data'!P1415&gt;3), 'Raw Data'!I1415, 0))</f>
        <v/>
      </c>
      <c r="O1422">
        <f>IF(ISBLANK('Raw Data'!J1415), 0, IF(AND(2=MATCH(LARGE('Raw Data'!G1415:J1415, 2), 'Raw Data'!G1415:J1415, 0), AND('Raw Data'!P1415-'Raw Data'!O1415&lt;4, 'Raw Data'!P1415-'Raw Data'!O1415&gt;0)), 'Raw Data'!H1415, 0))</f>
        <v/>
      </c>
      <c r="P1422">
        <f>IF(ISBLANK('Raw Data'!J1415), 0, IF(AND(1=MATCH(LARGE('Raw Data'!G1415:J1415, 2), 'Raw Data'!G1415:J1415, 0), AND('Raw Data'!O1415-'Raw Data'!P1415&lt;4, 'Raw Data'!O1415-'Raw Data'!P1415&gt;0)), 'Raw Data'!G1415, 0))</f>
        <v/>
      </c>
      <c r="Q1422">
        <f>IF(ISBLANK('Raw Data'!J1415), 0, IF(AND(4=MATCH(LARGE('Raw Data'!G1415:J1415, 1), 'Raw Data'!G1415:J1415, 0), 'Raw Data'!P1415-'Raw Data'!O1415&gt;3), 'Raw Data'!J1415, 0))</f>
        <v/>
      </c>
      <c r="R1422">
        <f>IF(ISBLANK('Raw Data'!J1415), 0, IF(AND(3=MATCH(LARGE('Raw Data'!G1415:J1415, 1), 'Raw Data'!G1415:J1415, 0), 'Raw Data'!O1415-'Raw Data'!P1415&gt;3), 'Raw Data'!I1415, 0))</f>
        <v/>
      </c>
      <c r="S1422">
        <f>IF(AND('Raw Data'!P1415-'Raw Data'!O1415&gt;4, 'Raw Data'!F1415&lt;'Raw Data'!C1415), 'Raw Data'!J1415, 0)</f>
        <v/>
      </c>
      <c r="T1422">
        <f>IF(AND('Raw Data'!O1415-'Raw Data'!P1415&gt;4, 'Raw Data'!F1415&gt;'Raw Data'!C1415), 'Raw Data'!I1415, 0)</f>
        <v/>
      </c>
      <c r="U1422">
        <f>IF(AND('Raw Data'!P1415-'Raw Data'!O1415&lt;3, 'Raw Data'!P1415&gt;'Raw Data'!O1415, 'Raw Data'!F1415&lt;'Raw Data'!C1415), 'Raw Data'!H1415, 0)</f>
        <v/>
      </c>
      <c r="V1422">
        <f>IF(AND('Raw Data'!P1415-'Raw Data'!O1415&lt;3, 'Raw Data'!P1415&gt;'Raw Data'!O1415, 'Raw Data'!F1415&gt;'Raw Data'!C1415), 'Raw Data'!G1415, 0)</f>
        <v/>
      </c>
    </row>
    <row r="1423">
      <c r="A1423">
        <f>IF(AND('Raw Data'!F1416&lt;'Raw Data'!C1416, 'Raw Data'!P1416&gt;'Raw Data'!O1416, 'Raw Data'!P1416-'Raw Data'!O1416&gt;3), 'Raw Data'!J1416, 0)</f>
        <v/>
      </c>
      <c r="B1423">
        <f>IF(AND('Raw Data'!C1416&lt;'Raw Data'!F1416, 'Raw Data'!O1416&gt;'Raw Data'!P1416, 'Raw Data'!O1416-'Raw Data'!P1416&gt;3), 'Raw Data'!I1416, 0)</f>
        <v/>
      </c>
      <c r="C1423">
        <f>IF(AND('Raw Data'!F1416&lt;'Raw Data'!C1416, 'Raw Data'!P1416&gt;'Raw Data'!O1416, 'Raw Data'!P1416-'Raw Data'!O1416&lt;4), 'Raw Data'!H1416, 0)</f>
        <v/>
      </c>
      <c r="D1423">
        <f>IF(AND('Raw Data'!C1416&lt;'Raw Data'!F1416, 'Raw Data'!O1416&gt;'Raw Data'!P1416, 'Raw Data'!O1416-'Raw Data'!P1416&lt;4), 'Raw Data'!G1416, 0)</f>
        <v/>
      </c>
      <c r="E1423">
        <f>IF(ISBLANK('Raw Data'!J1416), 0, IF(AND(4=MATCH(LARGE('Raw Data'!G1416:J1416, 4), 'Raw Data'!G1416:J1416, 0), 'Raw Data'!P1416-'Raw Data'!O1416&gt;3), 'Raw Data'!J1416, 0))</f>
        <v/>
      </c>
      <c r="F1423">
        <f>IF(ISBLANK('Raw Data'!J1416), 0, IF(AND(3=MATCH(LARGE('Raw Data'!G1416:J1416, 4), 'Raw Data'!G1416:J1416, 0), 'Raw Data'!O1416-'Raw Data'!P1416&gt;3), 'Raw Data'!I1416, 0))</f>
        <v/>
      </c>
      <c r="G1423">
        <f>IF(ISBLANK('Raw Data'!J1416), 0, IF(AND(2=MATCH(LARGE('Raw Data'!G1416:J1416, 4), 'Raw Data'!G1416:J1416, 0), AND('Raw Data'!P1416-'Raw Data'!O1416&lt;4, 'Raw Data'!P1416-'Raw Data'!O1416&gt;0)), 'Raw Data'!H1416, 0))</f>
        <v/>
      </c>
      <c r="H1423">
        <f>IF(ISBLANK('Raw Data'!J1416), 0, IF(AND(1=MATCH(LARGE('Raw Data'!G1416:J1416, 4), 'Raw Data'!G1416:J1416, 0), AND('Raw Data'!O1416-'Raw Data'!P1416&lt;4, 'Raw Data'!O1416-'Raw Data'!P1416&gt;0)), 'Raw Data'!G1416, 0))</f>
        <v/>
      </c>
      <c r="I1423">
        <f>IF(ISBLANK('Raw Data'!J1416), 0, IF(AND(4=MATCH(LARGE('Raw Data'!G1416:J1416, 3), 'Raw Data'!G1416:J1416, 0), 'Raw Data'!P1416-'Raw Data'!O1416&gt;3), 'Raw Data'!J1416, 0))</f>
        <v/>
      </c>
      <c r="J1423">
        <f>IF(ISBLANK('Raw Data'!J1416), 0, IF(AND(3=MATCH(LARGE('Raw Data'!G1416:J1416, 3), 'Raw Data'!G1416:J1416, 0), 'Raw Data'!O1416-'Raw Data'!P1416&gt;3), 'Raw Data'!I1416, 0))</f>
        <v/>
      </c>
      <c r="K1423">
        <f>IF(ISBLANK('Raw Data'!J1416), 0, IF(AND(2=MATCH(LARGE('Raw Data'!G1416:J1416, 3), 'Raw Data'!G1416:J1416, 0), AND('Raw Data'!P1416-'Raw Data'!O1416&lt;4, 'Raw Data'!P1416-'Raw Data'!O1416&gt;0)), 'Raw Data'!H1416, 0))</f>
        <v/>
      </c>
      <c r="L1423">
        <f>IF(ISBLANK('Raw Data'!J1416), 0, IF(AND(1=MATCH(LARGE('Raw Data'!G1416:J1416, 3), 'Raw Data'!G1416:J1416, 0), AND('Raw Data'!O1416-'Raw Data'!P1416&lt;4, 'Raw Data'!O1416-'Raw Data'!P1416&gt;0)), 'Raw Data'!G1416, 0))</f>
        <v/>
      </c>
      <c r="M1423">
        <f>IF(ISBLANK('Raw Data'!J1416), 0, IF(AND(4=MATCH(LARGE('Raw Data'!G1416:J1416, 2), 'Raw Data'!G1416:J1416, 0), 'Raw Data'!P1416-'Raw Data'!O1416&gt;3), 'Raw Data'!J1416, 0))</f>
        <v/>
      </c>
      <c r="N1423">
        <f>IF(ISBLANK('Raw Data'!J1416), 0, IF(AND(3=MATCH(LARGE('Raw Data'!G1416:J1416, 2), 'Raw Data'!G1416:J1416, 0), 'Raw Data'!O1416-'Raw Data'!P1416&gt;3), 'Raw Data'!I1416, 0))</f>
        <v/>
      </c>
      <c r="O1423">
        <f>IF(ISBLANK('Raw Data'!J1416), 0, IF(AND(2=MATCH(LARGE('Raw Data'!G1416:J1416, 2), 'Raw Data'!G1416:J1416, 0), AND('Raw Data'!P1416-'Raw Data'!O1416&lt;4, 'Raw Data'!P1416-'Raw Data'!O1416&gt;0)), 'Raw Data'!H1416, 0))</f>
        <v/>
      </c>
      <c r="P1423">
        <f>IF(ISBLANK('Raw Data'!J1416), 0, IF(AND(1=MATCH(LARGE('Raw Data'!G1416:J1416, 2), 'Raw Data'!G1416:J1416, 0), AND('Raw Data'!O1416-'Raw Data'!P1416&lt;4, 'Raw Data'!O1416-'Raw Data'!P1416&gt;0)), 'Raw Data'!G1416, 0))</f>
        <v/>
      </c>
      <c r="Q1423">
        <f>IF(ISBLANK('Raw Data'!J1416), 0, IF(AND(4=MATCH(LARGE('Raw Data'!G1416:J1416, 1), 'Raw Data'!G1416:J1416, 0), 'Raw Data'!P1416-'Raw Data'!O1416&gt;3), 'Raw Data'!J1416, 0))</f>
        <v/>
      </c>
      <c r="R1423">
        <f>IF(ISBLANK('Raw Data'!J1416), 0, IF(AND(3=MATCH(LARGE('Raw Data'!G1416:J1416, 1), 'Raw Data'!G1416:J1416, 0), 'Raw Data'!O1416-'Raw Data'!P1416&gt;3), 'Raw Data'!I1416, 0))</f>
        <v/>
      </c>
      <c r="S1423">
        <f>IF(AND('Raw Data'!P1416-'Raw Data'!O1416&gt;4, 'Raw Data'!F1416&lt;'Raw Data'!C1416), 'Raw Data'!J1416, 0)</f>
        <v/>
      </c>
      <c r="T1423">
        <f>IF(AND('Raw Data'!O1416-'Raw Data'!P1416&gt;4, 'Raw Data'!F1416&gt;'Raw Data'!C1416), 'Raw Data'!I1416, 0)</f>
        <v/>
      </c>
      <c r="U1423">
        <f>IF(AND('Raw Data'!P1416-'Raw Data'!O1416&lt;3, 'Raw Data'!P1416&gt;'Raw Data'!O1416, 'Raw Data'!F1416&lt;'Raw Data'!C1416), 'Raw Data'!H1416, 0)</f>
        <v/>
      </c>
      <c r="V1423">
        <f>IF(AND('Raw Data'!P1416-'Raw Data'!O1416&lt;3, 'Raw Data'!P1416&gt;'Raw Data'!O1416, 'Raw Data'!F1416&gt;'Raw Data'!C1416), 'Raw Data'!G1416, 0)</f>
        <v/>
      </c>
    </row>
    <row r="1424">
      <c r="A1424">
        <f>IF(AND('Raw Data'!F1417&lt;'Raw Data'!C1417, 'Raw Data'!P1417&gt;'Raw Data'!O1417, 'Raw Data'!P1417-'Raw Data'!O1417&gt;3), 'Raw Data'!J1417, 0)</f>
        <v/>
      </c>
      <c r="B1424">
        <f>IF(AND('Raw Data'!C1417&lt;'Raw Data'!F1417, 'Raw Data'!O1417&gt;'Raw Data'!P1417, 'Raw Data'!O1417-'Raw Data'!P1417&gt;3), 'Raw Data'!I1417, 0)</f>
        <v/>
      </c>
      <c r="C1424">
        <f>IF(AND('Raw Data'!F1417&lt;'Raw Data'!C1417, 'Raw Data'!P1417&gt;'Raw Data'!O1417, 'Raw Data'!P1417-'Raw Data'!O1417&lt;4), 'Raw Data'!H1417, 0)</f>
        <v/>
      </c>
      <c r="D1424">
        <f>IF(AND('Raw Data'!C1417&lt;'Raw Data'!F1417, 'Raw Data'!O1417&gt;'Raw Data'!P1417, 'Raw Data'!O1417-'Raw Data'!P1417&lt;4), 'Raw Data'!G1417, 0)</f>
        <v/>
      </c>
      <c r="E1424">
        <f>IF(ISBLANK('Raw Data'!J1417), 0, IF(AND(4=MATCH(LARGE('Raw Data'!G1417:J1417, 4), 'Raw Data'!G1417:J1417, 0), 'Raw Data'!P1417-'Raw Data'!O1417&gt;3), 'Raw Data'!J1417, 0))</f>
        <v/>
      </c>
      <c r="F1424">
        <f>IF(ISBLANK('Raw Data'!J1417), 0, IF(AND(3=MATCH(LARGE('Raw Data'!G1417:J1417, 4), 'Raw Data'!G1417:J1417, 0), 'Raw Data'!O1417-'Raw Data'!P1417&gt;3), 'Raw Data'!I1417, 0))</f>
        <v/>
      </c>
      <c r="G1424">
        <f>IF(ISBLANK('Raw Data'!J1417), 0, IF(AND(2=MATCH(LARGE('Raw Data'!G1417:J1417, 4), 'Raw Data'!G1417:J1417, 0), AND('Raw Data'!P1417-'Raw Data'!O1417&lt;4, 'Raw Data'!P1417-'Raw Data'!O1417&gt;0)), 'Raw Data'!H1417, 0))</f>
        <v/>
      </c>
      <c r="H1424">
        <f>IF(ISBLANK('Raw Data'!J1417), 0, IF(AND(1=MATCH(LARGE('Raw Data'!G1417:J1417, 4), 'Raw Data'!G1417:J1417, 0), AND('Raw Data'!O1417-'Raw Data'!P1417&lt;4, 'Raw Data'!O1417-'Raw Data'!P1417&gt;0)), 'Raw Data'!G1417, 0))</f>
        <v/>
      </c>
      <c r="I1424">
        <f>IF(ISBLANK('Raw Data'!J1417), 0, IF(AND(4=MATCH(LARGE('Raw Data'!G1417:J1417, 3), 'Raw Data'!G1417:J1417, 0), 'Raw Data'!P1417-'Raw Data'!O1417&gt;3), 'Raw Data'!J1417, 0))</f>
        <v/>
      </c>
      <c r="J1424">
        <f>IF(ISBLANK('Raw Data'!J1417), 0, IF(AND(3=MATCH(LARGE('Raw Data'!G1417:J1417, 3), 'Raw Data'!G1417:J1417, 0), 'Raw Data'!O1417-'Raw Data'!P1417&gt;3), 'Raw Data'!I1417, 0))</f>
        <v/>
      </c>
      <c r="K1424">
        <f>IF(ISBLANK('Raw Data'!J1417), 0, IF(AND(2=MATCH(LARGE('Raw Data'!G1417:J1417, 3), 'Raw Data'!G1417:J1417, 0), AND('Raw Data'!P1417-'Raw Data'!O1417&lt;4, 'Raw Data'!P1417-'Raw Data'!O1417&gt;0)), 'Raw Data'!H1417, 0))</f>
        <v/>
      </c>
      <c r="L1424">
        <f>IF(ISBLANK('Raw Data'!J1417), 0, IF(AND(1=MATCH(LARGE('Raw Data'!G1417:J1417, 3), 'Raw Data'!G1417:J1417, 0), AND('Raw Data'!O1417-'Raw Data'!P1417&lt;4, 'Raw Data'!O1417-'Raw Data'!P1417&gt;0)), 'Raw Data'!G1417, 0))</f>
        <v/>
      </c>
      <c r="M1424">
        <f>IF(ISBLANK('Raw Data'!J1417), 0, IF(AND(4=MATCH(LARGE('Raw Data'!G1417:J1417, 2), 'Raw Data'!G1417:J1417, 0), 'Raw Data'!P1417-'Raw Data'!O1417&gt;3), 'Raw Data'!J1417, 0))</f>
        <v/>
      </c>
      <c r="N1424">
        <f>IF(ISBLANK('Raw Data'!J1417), 0, IF(AND(3=MATCH(LARGE('Raw Data'!G1417:J1417, 2), 'Raw Data'!G1417:J1417, 0), 'Raw Data'!O1417-'Raw Data'!P1417&gt;3), 'Raw Data'!I1417, 0))</f>
        <v/>
      </c>
      <c r="O1424">
        <f>IF(ISBLANK('Raw Data'!J1417), 0, IF(AND(2=MATCH(LARGE('Raw Data'!G1417:J1417, 2), 'Raw Data'!G1417:J1417, 0), AND('Raw Data'!P1417-'Raw Data'!O1417&lt;4, 'Raw Data'!P1417-'Raw Data'!O1417&gt;0)), 'Raw Data'!H1417, 0))</f>
        <v/>
      </c>
      <c r="P1424">
        <f>IF(ISBLANK('Raw Data'!J1417), 0, IF(AND(1=MATCH(LARGE('Raw Data'!G1417:J1417, 2), 'Raw Data'!G1417:J1417, 0), AND('Raw Data'!O1417-'Raw Data'!P1417&lt;4, 'Raw Data'!O1417-'Raw Data'!P1417&gt;0)), 'Raw Data'!G1417, 0))</f>
        <v/>
      </c>
      <c r="Q1424">
        <f>IF(ISBLANK('Raw Data'!J1417), 0, IF(AND(4=MATCH(LARGE('Raw Data'!G1417:J1417, 1), 'Raw Data'!G1417:J1417, 0), 'Raw Data'!P1417-'Raw Data'!O1417&gt;3), 'Raw Data'!J1417, 0))</f>
        <v/>
      </c>
      <c r="R1424">
        <f>IF(ISBLANK('Raw Data'!J1417), 0, IF(AND(3=MATCH(LARGE('Raw Data'!G1417:J1417, 1), 'Raw Data'!G1417:J1417, 0), 'Raw Data'!O1417-'Raw Data'!P1417&gt;3), 'Raw Data'!I1417, 0))</f>
        <v/>
      </c>
      <c r="S1424">
        <f>IF(AND('Raw Data'!P1417-'Raw Data'!O1417&gt;4, 'Raw Data'!F1417&lt;'Raw Data'!C1417), 'Raw Data'!J1417, 0)</f>
        <v/>
      </c>
      <c r="T1424">
        <f>IF(AND('Raw Data'!O1417-'Raw Data'!P1417&gt;4, 'Raw Data'!F1417&gt;'Raw Data'!C1417), 'Raw Data'!I1417, 0)</f>
        <v/>
      </c>
      <c r="U1424">
        <f>IF(AND('Raw Data'!P1417-'Raw Data'!O1417&lt;3, 'Raw Data'!P1417&gt;'Raw Data'!O1417, 'Raw Data'!F1417&lt;'Raw Data'!C1417), 'Raw Data'!H1417, 0)</f>
        <v/>
      </c>
      <c r="V1424">
        <f>IF(AND('Raw Data'!P1417-'Raw Data'!O1417&lt;3, 'Raw Data'!P1417&gt;'Raw Data'!O1417, 'Raw Data'!F1417&gt;'Raw Data'!C1417), 'Raw Data'!G1417, 0)</f>
        <v/>
      </c>
    </row>
    <row r="1425">
      <c r="A1425">
        <f>IF(AND('Raw Data'!F1418&lt;'Raw Data'!C1418, 'Raw Data'!P1418&gt;'Raw Data'!O1418, 'Raw Data'!P1418-'Raw Data'!O1418&gt;3), 'Raw Data'!J1418, 0)</f>
        <v/>
      </c>
      <c r="B1425">
        <f>IF(AND('Raw Data'!C1418&lt;'Raw Data'!F1418, 'Raw Data'!O1418&gt;'Raw Data'!P1418, 'Raw Data'!O1418-'Raw Data'!P1418&gt;3), 'Raw Data'!I1418, 0)</f>
        <v/>
      </c>
      <c r="C1425">
        <f>IF(AND('Raw Data'!F1418&lt;'Raw Data'!C1418, 'Raw Data'!P1418&gt;'Raw Data'!O1418, 'Raw Data'!P1418-'Raw Data'!O1418&lt;4), 'Raw Data'!H1418, 0)</f>
        <v/>
      </c>
      <c r="D1425">
        <f>IF(AND('Raw Data'!C1418&lt;'Raw Data'!F1418, 'Raw Data'!O1418&gt;'Raw Data'!P1418, 'Raw Data'!O1418-'Raw Data'!P1418&lt;4), 'Raw Data'!G1418, 0)</f>
        <v/>
      </c>
      <c r="E1425">
        <f>IF(ISBLANK('Raw Data'!J1418), 0, IF(AND(4=MATCH(LARGE('Raw Data'!G1418:J1418, 4), 'Raw Data'!G1418:J1418, 0), 'Raw Data'!P1418-'Raw Data'!O1418&gt;3), 'Raw Data'!J1418, 0))</f>
        <v/>
      </c>
      <c r="F1425">
        <f>IF(ISBLANK('Raw Data'!J1418), 0, IF(AND(3=MATCH(LARGE('Raw Data'!G1418:J1418, 4), 'Raw Data'!G1418:J1418, 0), 'Raw Data'!O1418-'Raw Data'!P1418&gt;3), 'Raw Data'!I1418, 0))</f>
        <v/>
      </c>
      <c r="G1425">
        <f>IF(ISBLANK('Raw Data'!J1418), 0, IF(AND(2=MATCH(LARGE('Raw Data'!G1418:J1418, 4), 'Raw Data'!G1418:J1418, 0), AND('Raw Data'!P1418-'Raw Data'!O1418&lt;4, 'Raw Data'!P1418-'Raw Data'!O1418&gt;0)), 'Raw Data'!H1418, 0))</f>
        <v/>
      </c>
      <c r="H1425">
        <f>IF(ISBLANK('Raw Data'!J1418), 0, IF(AND(1=MATCH(LARGE('Raw Data'!G1418:J1418, 4), 'Raw Data'!G1418:J1418, 0), AND('Raw Data'!O1418-'Raw Data'!P1418&lt;4, 'Raw Data'!O1418-'Raw Data'!P1418&gt;0)), 'Raw Data'!G1418, 0))</f>
        <v/>
      </c>
      <c r="I1425">
        <f>IF(ISBLANK('Raw Data'!J1418), 0, IF(AND(4=MATCH(LARGE('Raw Data'!G1418:J1418, 3), 'Raw Data'!G1418:J1418, 0), 'Raw Data'!P1418-'Raw Data'!O1418&gt;3), 'Raw Data'!J1418, 0))</f>
        <v/>
      </c>
      <c r="J1425">
        <f>IF(ISBLANK('Raw Data'!J1418), 0, IF(AND(3=MATCH(LARGE('Raw Data'!G1418:J1418, 3), 'Raw Data'!G1418:J1418, 0), 'Raw Data'!O1418-'Raw Data'!P1418&gt;3), 'Raw Data'!I1418, 0))</f>
        <v/>
      </c>
      <c r="K1425">
        <f>IF(ISBLANK('Raw Data'!J1418), 0, IF(AND(2=MATCH(LARGE('Raw Data'!G1418:J1418, 3), 'Raw Data'!G1418:J1418, 0), AND('Raw Data'!P1418-'Raw Data'!O1418&lt;4, 'Raw Data'!P1418-'Raw Data'!O1418&gt;0)), 'Raw Data'!H1418, 0))</f>
        <v/>
      </c>
      <c r="L1425">
        <f>IF(ISBLANK('Raw Data'!J1418), 0, IF(AND(1=MATCH(LARGE('Raw Data'!G1418:J1418, 3), 'Raw Data'!G1418:J1418, 0), AND('Raw Data'!O1418-'Raw Data'!P1418&lt;4, 'Raw Data'!O1418-'Raw Data'!P1418&gt;0)), 'Raw Data'!G1418, 0))</f>
        <v/>
      </c>
      <c r="M1425">
        <f>IF(ISBLANK('Raw Data'!J1418), 0, IF(AND(4=MATCH(LARGE('Raw Data'!G1418:J1418, 2), 'Raw Data'!G1418:J1418, 0), 'Raw Data'!P1418-'Raw Data'!O1418&gt;3), 'Raw Data'!J1418, 0))</f>
        <v/>
      </c>
      <c r="N1425">
        <f>IF(ISBLANK('Raw Data'!J1418), 0, IF(AND(3=MATCH(LARGE('Raw Data'!G1418:J1418, 2), 'Raw Data'!G1418:J1418, 0), 'Raw Data'!O1418-'Raw Data'!P1418&gt;3), 'Raw Data'!I1418, 0))</f>
        <v/>
      </c>
      <c r="O1425">
        <f>IF(ISBLANK('Raw Data'!J1418), 0, IF(AND(2=MATCH(LARGE('Raw Data'!G1418:J1418, 2), 'Raw Data'!G1418:J1418, 0), AND('Raw Data'!P1418-'Raw Data'!O1418&lt;4, 'Raw Data'!P1418-'Raw Data'!O1418&gt;0)), 'Raw Data'!H1418, 0))</f>
        <v/>
      </c>
      <c r="P1425">
        <f>IF(ISBLANK('Raw Data'!J1418), 0, IF(AND(1=MATCH(LARGE('Raw Data'!G1418:J1418, 2), 'Raw Data'!G1418:J1418, 0), AND('Raw Data'!O1418-'Raw Data'!P1418&lt;4, 'Raw Data'!O1418-'Raw Data'!P1418&gt;0)), 'Raw Data'!G1418, 0))</f>
        <v/>
      </c>
      <c r="Q1425">
        <f>IF(ISBLANK('Raw Data'!J1418), 0, IF(AND(4=MATCH(LARGE('Raw Data'!G1418:J1418, 1), 'Raw Data'!G1418:J1418, 0), 'Raw Data'!P1418-'Raw Data'!O1418&gt;3), 'Raw Data'!J1418, 0))</f>
        <v/>
      </c>
      <c r="R1425">
        <f>IF(ISBLANK('Raw Data'!J1418), 0, IF(AND(3=MATCH(LARGE('Raw Data'!G1418:J1418, 1), 'Raw Data'!G1418:J1418, 0), 'Raw Data'!O1418-'Raw Data'!P1418&gt;3), 'Raw Data'!I1418, 0))</f>
        <v/>
      </c>
      <c r="S1425">
        <f>IF(AND('Raw Data'!P1418-'Raw Data'!O1418&gt;4, 'Raw Data'!F1418&lt;'Raw Data'!C1418), 'Raw Data'!J1418, 0)</f>
        <v/>
      </c>
      <c r="T1425">
        <f>IF(AND('Raw Data'!O1418-'Raw Data'!P1418&gt;4, 'Raw Data'!F1418&gt;'Raw Data'!C1418), 'Raw Data'!I1418, 0)</f>
        <v/>
      </c>
      <c r="U1425">
        <f>IF(AND('Raw Data'!P1418-'Raw Data'!O1418&lt;3, 'Raw Data'!P1418&gt;'Raw Data'!O1418, 'Raw Data'!F1418&lt;'Raw Data'!C1418), 'Raw Data'!H1418, 0)</f>
        <v/>
      </c>
      <c r="V1425">
        <f>IF(AND('Raw Data'!P1418-'Raw Data'!O1418&lt;3, 'Raw Data'!P1418&gt;'Raw Data'!O1418, 'Raw Data'!F1418&gt;'Raw Data'!C1418), 'Raw Data'!G1418, 0)</f>
        <v/>
      </c>
    </row>
    <row r="1426">
      <c r="A1426">
        <f>IF(AND('Raw Data'!F1419&lt;'Raw Data'!C1419, 'Raw Data'!P1419&gt;'Raw Data'!O1419, 'Raw Data'!P1419-'Raw Data'!O1419&gt;3), 'Raw Data'!J1419, 0)</f>
        <v/>
      </c>
      <c r="B1426">
        <f>IF(AND('Raw Data'!C1419&lt;'Raw Data'!F1419, 'Raw Data'!O1419&gt;'Raw Data'!P1419, 'Raw Data'!O1419-'Raw Data'!P1419&gt;3), 'Raw Data'!I1419, 0)</f>
        <v/>
      </c>
      <c r="C1426">
        <f>IF(AND('Raw Data'!F1419&lt;'Raw Data'!C1419, 'Raw Data'!P1419&gt;'Raw Data'!O1419, 'Raw Data'!P1419-'Raw Data'!O1419&lt;4), 'Raw Data'!H1419, 0)</f>
        <v/>
      </c>
      <c r="D1426">
        <f>IF(AND('Raw Data'!C1419&lt;'Raw Data'!F1419, 'Raw Data'!O1419&gt;'Raw Data'!P1419, 'Raw Data'!O1419-'Raw Data'!P1419&lt;4), 'Raw Data'!G1419, 0)</f>
        <v/>
      </c>
      <c r="E1426">
        <f>IF(ISBLANK('Raw Data'!J1419), 0, IF(AND(4=MATCH(LARGE('Raw Data'!G1419:J1419, 4), 'Raw Data'!G1419:J1419, 0), 'Raw Data'!P1419-'Raw Data'!O1419&gt;3), 'Raw Data'!J1419, 0))</f>
        <v/>
      </c>
      <c r="F1426">
        <f>IF(ISBLANK('Raw Data'!J1419), 0, IF(AND(3=MATCH(LARGE('Raw Data'!G1419:J1419, 4), 'Raw Data'!G1419:J1419, 0), 'Raw Data'!O1419-'Raw Data'!P1419&gt;3), 'Raw Data'!I1419, 0))</f>
        <v/>
      </c>
      <c r="G1426">
        <f>IF(ISBLANK('Raw Data'!J1419), 0, IF(AND(2=MATCH(LARGE('Raw Data'!G1419:J1419, 4), 'Raw Data'!G1419:J1419, 0), AND('Raw Data'!P1419-'Raw Data'!O1419&lt;4, 'Raw Data'!P1419-'Raw Data'!O1419&gt;0)), 'Raw Data'!H1419, 0))</f>
        <v/>
      </c>
      <c r="H1426">
        <f>IF(ISBLANK('Raw Data'!J1419), 0, IF(AND(1=MATCH(LARGE('Raw Data'!G1419:J1419, 4), 'Raw Data'!G1419:J1419, 0), AND('Raw Data'!O1419-'Raw Data'!P1419&lt;4, 'Raw Data'!O1419-'Raw Data'!P1419&gt;0)), 'Raw Data'!G1419, 0))</f>
        <v/>
      </c>
      <c r="I1426">
        <f>IF(ISBLANK('Raw Data'!J1419), 0, IF(AND(4=MATCH(LARGE('Raw Data'!G1419:J1419, 3), 'Raw Data'!G1419:J1419, 0), 'Raw Data'!P1419-'Raw Data'!O1419&gt;3), 'Raw Data'!J1419, 0))</f>
        <v/>
      </c>
      <c r="J1426">
        <f>IF(ISBLANK('Raw Data'!J1419), 0, IF(AND(3=MATCH(LARGE('Raw Data'!G1419:J1419, 3), 'Raw Data'!G1419:J1419, 0), 'Raw Data'!O1419-'Raw Data'!P1419&gt;3), 'Raw Data'!I1419, 0))</f>
        <v/>
      </c>
      <c r="K1426">
        <f>IF(ISBLANK('Raw Data'!J1419), 0, IF(AND(2=MATCH(LARGE('Raw Data'!G1419:J1419, 3), 'Raw Data'!G1419:J1419, 0), AND('Raw Data'!P1419-'Raw Data'!O1419&lt;4, 'Raw Data'!P1419-'Raw Data'!O1419&gt;0)), 'Raw Data'!H1419, 0))</f>
        <v/>
      </c>
      <c r="L1426">
        <f>IF(ISBLANK('Raw Data'!J1419), 0, IF(AND(1=MATCH(LARGE('Raw Data'!G1419:J1419, 3), 'Raw Data'!G1419:J1419, 0), AND('Raw Data'!O1419-'Raw Data'!P1419&lt;4, 'Raw Data'!O1419-'Raw Data'!P1419&gt;0)), 'Raw Data'!G1419, 0))</f>
        <v/>
      </c>
      <c r="M1426">
        <f>IF(ISBLANK('Raw Data'!J1419), 0, IF(AND(4=MATCH(LARGE('Raw Data'!G1419:J1419, 2), 'Raw Data'!G1419:J1419, 0), 'Raw Data'!P1419-'Raw Data'!O1419&gt;3), 'Raw Data'!J1419, 0))</f>
        <v/>
      </c>
      <c r="N1426">
        <f>IF(ISBLANK('Raw Data'!J1419), 0, IF(AND(3=MATCH(LARGE('Raw Data'!G1419:J1419, 2), 'Raw Data'!G1419:J1419, 0), 'Raw Data'!O1419-'Raw Data'!P1419&gt;3), 'Raw Data'!I1419, 0))</f>
        <v/>
      </c>
      <c r="O1426">
        <f>IF(ISBLANK('Raw Data'!J1419), 0, IF(AND(2=MATCH(LARGE('Raw Data'!G1419:J1419, 2), 'Raw Data'!G1419:J1419, 0), AND('Raw Data'!P1419-'Raw Data'!O1419&lt;4, 'Raw Data'!P1419-'Raw Data'!O1419&gt;0)), 'Raw Data'!H1419, 0))</f>
        <v/>
      </c>
      <c r="P1426">
        <f>IF(ISBLANK('Raw Data'!J1419), 0, IF(AND(1=MATCH(LARGE('Raw Data'!G1419:J1419, 2), 'Raw Data'!G1419:J1419, 0), AND('Raw Data'!O1419-'Raw Data'!P1419&lt;4, 'Raw Data'!O1419-'Raw Data'!P1419&gt;0)), 'Raw Data'!G1419, 0))</f>
        <v/>
      </c>
      <c r="Q1426">
        <f>IF(ISBLANK('Raw Data'!J1419), 0, IF(AND(4=MATCH(LARGE('Raw Data'!G1419:J1419, 1), 'Raw Data'!G1419:J1419, 0), 'Raw Data'!P1419-'Raw Data'!O1419&gt;3), 'Raw Data'!J1419, 0))</f>
        <v/>
      </c>
      <c r="R1426">
        <f>IF(ISBLANK('Raw Data'!J1419), 0, IF(AND(3=MATCH(LARGE('Raw Data'!G1419:J1419, 1), 'Raw Data'!G1419:J1419, 0), 'Raw Data'!O1419-'Raw Data'!P1419&gt;3), 'Raw Data'!I1419, 0))</f>
        <v/>
      </c>
      <c r="S1426">
        <f>IF(AND('Raw Data'!P1419-'Raw Data'!O1419&gt;4, 'Raw Data'!F1419&lt;'Raw Data'!C1419), 'Raw Data'!J1419, 0)</f>
        <v/>
      </c>
      <c r="T1426">
        <f>IF(AND('Raw Data'!O1419-'Raw Data'!P1419&gt;4, 'Raw Data'!F1419&gt;'Raw Data'!C1419), 'Raw Data'!I1419, 0)</f>
        <v/>
      </c>
      <c r="U1426">
        <f>IF(AND('Raw Data'!P1419-'Raw Data'!O1419&lt;3, 'Raw Data'!P1419&gt;'Raw Data'!O1419, 'Raw Data'!F1419&lt;'Raw Data'!C1419), 'Raw Data'!H1419, 0)</f>
        <v/>
      </c>
      <c r="V1426">
        <f>IF(AND('Raw Data'!P1419-'Raw Data'!O1419&lt;3, 'Raw Data'!P1419&gt;'Raw Data'!O1419, 'Raw Data'!F1419&gt;'Raw Data'!C1419), 'Raw Data'!G1419, 0)</f>
        <v/>
      </c>
    </row>
    <row r="1427">
      <c r="A1427">
        <f>IF(AND('Raw Data'!F1420&lt;'Raw Data'!C1420, 'Raw Data'!P1420&gt;'Raw Data'!O1420, 'Raw Data'!P1420-'Raw Data'!O1420&gt;3), 'Raw Data'!J1420, 0)</f>
        <v/>
      </c>
      <c r="B1427">
        <f>IF(AND('Raw Data'!C1420&lt;'Raw Data'!F1420, 'Raw Data'!O1420&gt;'Raw Data'!P1420, 'Raw Data'!O1420-'Raw Data'!P1420&gt;3), 'Raw Data'!I1420, 0)</f>
        <v/>
      </c>
      <c r="C1427">
        <f>IF(AND('Raw Data'!F1420&lt;'Raw Data'!C1420, 'Raw Data'!P1420&gt;'Raw Data'!O1420, 'Raw Data'!P1420-'Raw Data'!O1420&lt;4), 'Raw Data'!H1420, 0)</f>
        <v/>
      </c>
      <c r="D1427">
        <f>IF(AND('Raw Data'!C1420&lt;'Raw Data'!F1420, 'Raw Data'!O1420&gt;'Raw Data'!P1420, 'Raw Data'!O1420-'Raw Data'!P1420&lt;4), 'Raw Data'!G1420, 0)</f>
        <v/>
      </c>
      <c r="E1427">
        <f>IF(ISBLANK('Raw Data'!J1420), 0, IF(AND(4=MATCH(LARGE('Raw Data'!G1420:J1420, 4), 'Raw Data'!G1420:J1420, 0), 'Raw Data'!P1420-'Raw Data'!O1420&gt;3), 'Raw Data'!J1420, 0))</f>
        <v/>
      </c>
      <c r="F1427">
        <f>IF(ISBLANK('Raw Data'!J1420), 0, IF(AND(3=MATCH(LARGE('Raw Data'!G1420:J1420, 4), 'Raw Data'!G1420:J1420, 0), 'Raw Data'!O1420-'Raw Data'!P1420&gt;3), 'Raw Data'!I1420, 0))</f>
        <v/>
      </c>
      <c r="G1427">
        <f>IF(ISBLANK('Raw Data'!J1420), 0, IF(AND(2=MATCH(LARGE('Raw Data'!G1420:J1420, 4), 'Raw Data'!G1420:J1420, 0), AND('Raw Data'!P1420-'Raw Data'!O1420&lt;4, 'Raw Data'!P1420-'Raw Data'!O1420&gt;0)), 'Raw Data'!H1420, 0))</f>
        <v/>
      </c>
      <c r="H1427">
        <f>IF(ISBLANK('Raw Data'!J1420), 0, IF(AND(1=MATCH(LARGE('Raw Data'!G1420:J1420, 4), 'Raw Data'!G1420:J1420, 0), AND('Raw Data'!O1420-'Raw Data'!P1420&lt;4, 'Raw Data'!O1420-'Raw Data'!P1420&gt;0)), 'Raw Data'!G1420, 0))</f>
        <v/>
      </c>
      <c r="I1427">
        <f>IF(ISBLANK('Raw Data'!J1420), 0, IF(AND(4=MATCH(LARGE('Raw Data'!G1420:J1420, 3), 'Raw Data'!G1420:J1420, 0), 'Raw Data'!P1420-'Raw Data'!O1420&gt;3), 'Raw Data'!J1420, 0))</f>
        <v/>
      </c>
      <c r="J1427">
        <f>IF(ISBLANK('Raw Data'!J1420), 0, IF(AND(3=MATCH(LARGE('Raw Data'!G1420:J1420, 3), 'Raw Data'!G1420:J1420, 0), 'Raw Data'!O1420-'Raw Data'!P1420&gt;3), 'Raw Data'!I1420, 0))</f>
        <v/>
      </c>
      <c r="K1427">
        <f>IF(ISBLANK('Raw Data'!J1420), 0, IF(AND(2=MATCH(LARGE('Raw Data'!G1420:J1420, 3), 'Raw Data'!G1420:J1420, 0), AND('Raw Data'!P1420-'Raw Data'!O1420&lt;4, 'Raw Data'!P1420-'Raw Data'!O1420&gt;0)), 'Raw Data'!H1420, 0))</f>
        <v/>
      </c>
      <c r="L1427">
        <f>IF(ISBLANK('Raw Data'!J1420), 0, IF(AND(1=MATCH(LARGE('Raw Data'!G1420:J1420, 3), 'Raw Data'!G1420:J1420, 0), AND('Raw Data'!O1420-'Raw Data'!P1420&lt;4, 'Raw Data'!O1420-'Raw Data'!P1420&gt;0)), 'Raw Data'!G1420, 0))</f>
        <v/>
      </c>
      <c r="M1427">
        <f>IF(ISBLANK('Raw Data'!J1420), 0, IF(AND(4=MATCH(LARGE('Raw Data'!G1420:J1420, 2), 'Raw Data'!G1420:J1420, 0), 'Raw Data'!P1420-'Raw Data'!O1420&gt;3), 'Raw Data'!J1420, 0))</f>
        <v/>
      </c>
      <c r="N1427">
        <f>IF(ISBLANK('Raw Data'!J1420), 0, IF(AND(3=MATCH(LARGE('Raw Data'!G1420:J1420, 2), 'Raw Data'!G1420:J1420, 0), 'Raw Data'!O1420-'Raw Data'!P1420&gt;3), 'Raw Data'!I1420, 0))</f>
        <v/>
      </c>
      <c r="O1427">
        <f>IF(ISBLANK('Raw Data'!J1420), 0, IF(AND(2=MATCH(LARGE('Raw Data'!G1420:J1420, 2), 'Raw Data'!G1420:J1420, 0), AND('Raw Data'!P1420-'Raw Data'!O1420&lt;4, 'Raw Data'!P1420-'Raw Data'!O1420&gt;0)), 'Raw Data'!H1420, 0))</f>
        <v/>
      </c>
      <c r="P1427">
        <f>IF(ISBLANK('Raw Data'!J1420), 0, IF(AND(1=MATCH(LARGE('Raw Data'!G1420:J1420, 2), 'Raw Data'!G1420:J1420, 0), AND('Raw Data'!O1420-'Raw Data'!P1420&lt;4, 'Raw Data'!O1420-'Raw Data'!P1420&gt;0)), 'Raw Data'!G1420, 0))</f>
        <v/>
      </c>
      <c r="Q1427">
        <f>IF(ISBLANK('Raw Data'!J1420), 0, IF(AND(4=MATCH(LARGE('Raw Data'!G1420:J1420, 1), 'Raw Data'!G1420:J1420, 0), 'Raw Data'!P1420-'Raw Data'!O1420&gt;3), 'Raw Data'!J1420, 0))</f>
        <v/>
      </c>
      <c r="R1427">
        <f>IF(ISBLANK('Raw Data'!J1420), 0, IF(AND(3=MATCH(LARGE('Raw Data'!G1420:J1420, 1), 'Raw Data'!G1420:J1420, 0), 'Raw Data'!O1420-'Raw Data'!P1420&gt;3), 'Raw Data'!I1420, 0))</f>
        <v/>
      </c>
      <c r="S1427">
        <f>IF(AND('Raw Data'!P1420-'Raw Data'!O1420&gt;4, 'Raw Data'!F1420&lt;'Raw Data'!C1420), 'Raw Data'!J1420, 0)</f>
        <v/>
      </c>
      <c r="T1427">
        <f>IF(AND('Raw Data'!O1420-'Raw Data'!P1420&gt;4, 'Raw Data'!F1420&gt;'Raw Data'!C1420), 'Raw Data'!I1420, 0)</f>
        <v/>
      </c>
      <c r="U1427">
        <f>IF(AND('Raw Data'!P1420-'Raw Data'!O1420&lt;3, 'Raw Data'!P1420&gt;'Raw Data'!O1420, 'Raw Data'!F1420&lt;'Raw Data'!C1420), 'Raw Data'!H1420, 0)</f>
        <v/>
      </c>
      <c r="V1427">
        <f>IF(AND('Raw Data'!P1420-'Raw Data'!O1420&lt;3, 'Raw Data'!P1420&gt;'Raw Data'!O1420, 'Raw Data'!F1420&gt;'Raw Data'!C1420), 'Raw Data'!G1420, 0)</f>
        <v/>
      </c>
    </row>
    <row r="1428">
      <c r="A1428">
        <f>IF(AND('Raw Data'!F1421&lt;'Raw Data'!C1421, 'Raw Data'!P1421&gt;'Raw Data'!O1421, 'Raw Data'!P1421-'Raw Data'!O1421&gt;3), 'Raw Data'!J1421, 0)</f>
        <v/>
      </c>
      <c r="B1428">
        <f>IF(AND('Raw Data'!C1421&lt;'Raw Data'!F1421, 'Raw Data'!O1421&gt;'Raw Data'!P1421, 'Raw Data'!O1421-'Raw Data'!P1421&gt;3), 'Raw Data'!I1421, 0)</f>
        <v/>
      </c>
      <c r="C1428">
        <f>IF(AND('Raw Data'!F1421&lt;'Raw Data'!C1421, 'Raw Data'!P1421&gt;'Raw Data'!O1421, 'Raw Data'!P1421-'Raw Data'!O1421&lt;4), 'Raw Data'!H1421, 0)</f>
        <v/>
      </c>
      <c r="D1428">
        <f>IF(AND('Raw Data'!C1421&lt;'Raw Data'!F1421, 'Raw Data'!O1421&gt;'Raw Data'!P1421, 'Raw Data'!O1421-'Raw Data'!P1421&lt;4), 'Raw Data'!G1421, 0)</f>
        <v/>
      </c>
      <c r="E1428">
        <f>IF(ISBLANK('Raw Data'!J1421), 0, IF(AND(4=MATCH(LARGE('Raw Data'!G1421:J1421, 4), 'Raw Data'!G1421:J1421, 0), 'Raw Data'!P1421-'Raw Data'!O1421&gt;3), 'Raw Data'!J1421, 0))</f>
        <v/>
      </c>
      <c r="F1428">
        <f>IF(ISBLANK('Raw Data'!J1421), 0, IF(AND(3=MATCH(LARGE('Raw Data'!G1421:J1421, 4), 'Raw Data'!G1421:J1421, 0), 'Raw Data'!O1421-'Raw Data'!P1421&gt;3), 'Raw Data'!I1421, 0))</f>
        <v/>
      </c>
      <c r="G1428">
        <f>IF(ISBLANK('Raw Data'!J1421), 0, IF(AND(2=MATCH(LARGE('Raw Data'!G1421:J1421, 4), 'Raw Data'!G1421:J1421, 0), AND('Raw Data'!P1421-'Raw Data'!O1421&lt;4, 'Raw Data'!P1421-'Raw Data'!O1421&gt;0)), 'Raw Data'!H1421, 0))</f>
        <v/>
      </c>
      <c r="H1428">
        <f>IF(ISBLANK('Raw Data'!J1421), 0, IF(AND(1=MATCH(LARGE('Raw Data'!G1421:J1421, 4), 'Raw Data'!G1421:J1421, 0), AND('Raw Data'!O1421-'Raw Data'!P1421&lt;4, 'Raw Data'!O1421-'Raw Data'!P1421&gt;0)), 'Raw Data'!G1421, 0))</f>
        <v/>
      </c>
      <c r="I1428">
        <f>IF(ISBLANK('Raw Data'!J1421), 0, IF(AND(4=MATCH(LARGE('Raw Data'!G1421:J1421, 3), 'Raw Data'!G1421:J1421, 0), 'Raw Data'!P1421-'Raw Data'!O1421&gt;3), 'Raw Data'!J1421, 0))</f>
        <v/>
      </c>
      <c r="J1428">
        <f>IF(ISBLANK('Raw Data'!J1421), 0, IF(AND(3=MATCH(LARGE('Raw Data'!G1421:J1421, 3), 'Raw Data'!G1421:J1421, 0), 'Raw Data'!O1421-'Raw Data'!P1421&gt;3), 'Raw Data'!I1421, 0))</f>
        <v/>
      </c>
      <c r="K1428">
        <f>IF(ISBLANK('Raw Data'!J1421), 0, IF(AND(2=MATCH(LARGE('Raw Data'!G1421:J1421, 3), 'Raw Data'!G1421:J1421, 0), AND('Raw Data'!P1421-'Raw Data'!O1421&lt;4, 'Raw Data'!P1421-'Raw Data'!O1421&gt;0)), 'Raw Data'!H1421, 0))</f>
        <v/>
      </c>
      <c r="L1428">
        <f>IF(ISBLANK('Raw Data'!J1421), 0, IF(AND(1=MATCH(LARGE('Raw Data'!G1421:J1421, 3), 'Raw Data'!G1421:J1421, 0), AND('Raw Data'!O1421-'Raw Data'!P1421&lt;4, 'Raw Data'!O1421-'Raw Data'!P1421&gt;0)), 'Raw Data'!G1421, 0))</f>
        <v/>
      </c>
      <c r="M1428">
        <f>IF(ISBLANK('Raw Data'!J1421), 0, IF(AND(4=MATCH(LARGE('Raw Data'!G1421:J1421, 2), 'Raw Data'!G1421:J1421, 0), 'Raw Data'!P1421-'Raw Data'!O1421&gt;3), 'Raw Data'!J1421, 0))</f>
        <v/>
      </c>
      <c r="N1428">
        <f>IF(ISBLANK('Raw Data'!J1421), 0, IF(AND(3=MATCH(LARGE('Raw Data'!G1421:J1421, 2), 'Raw Data'!G1421:J1421, 0), 'Raw Data'!O1421-'Raw Data'!P1421&gt;3), 'Raw Data'!I1421, 0))</f>
        <v/>
      </c>
      <c r="O1428">
        <f>IF(ISBLANK('Raw Data'!J1421), 0, IF(AND(2=MATCH(LARGE('Raw Data'!G1421:J1421, 2), 'Raw Data'!G1421:J1421, 0), AND('Raw Data'!P1421-'Raw Data'!O1421&lt;4, 'Raw Data'!P1421-'Raw Data'!O1421&gt;0)), 'Raw Data'!H1421, 0))</f>
        <v/>
      </c>
      <c r="P1428">
        <f>IF(ISBLANK('Raw Data'!J1421), 0, IF(AND(1=MATCH(LARGE('Raw Data'!G1421:J1421, 2), 'Raw Data'!G1421:J1421, 0), AND('Raw Data'!O1421-'Raw Data'!P1421&lt;4, 'Raw Data'!O1421-'Raw Data'!P1421&gt;0)), 'Raw Data'!G1421, 0))</f>
        <v/>
      </c>
      <c r="Q1428">
        <f>IF(ISBLANK('Raw Data'!J1421), 0, IF(AND(4=MATCH(LARGE('Raw Data'!G1421:J1421, 1), 'Raw Data'!G1421:J1421, 0), 'Raw Data'!P1421-'Raw Data'!O1421&gt;3), 'Raw Data'!J1421, 0))</f>
        <v/>
      </c>
      <c r="R1428">
        <f>IF(ISBLANK('Raw Data'!J1421), 0, IF(AND(3=MATCH(LARGE('Raw Data'!G1421:J1421, 1), 'Raw Data'!G1421:J1421, 0), 'Raw Data'!O1421-'Raw Data'!P1421&gt;3), 'Raw Data'!I1421, 0))</f>
        <v/>
      </c>
      <c r="S1428">
        <f>IF(AND('Raw Data'!P1421-'Raw Data'!O1421&gt;4, 'Raw Data'!F1421&lt;'Raw Data'!C1421), 'Raw Data'!J1421, 0)</f>
        <v/>
      </c>
      <c r="T1428">
        <f>IF(AND('Raw Data'!O1421-'Raw Data'!P1421&gt;4, 'Raw Data'!F1421&gt;'Raw Data'!C1421), 'Raw Data'!I1421, 0)</f>
        <v/>
      </c>
      <c r="U1428">
        <f>IF(AND('Raw Data'!P1421-'Raw Data'!O1421&lt;3, 'Raw Data'!P1421&gt;'Raw Data'!O1421, 'Raw Data'!F1421&lt;'Raw Data'!C1421), 'Raw Data'!H1421, 0)</f>
        <v/>
      </c>
      <c r="V1428">
        <f>IF(AND('Raw Data'!P1421-'Raw Data'!O1421&lt;3, 'Raw Data'!P1421&gt;'Raw Data'!O1421, 'Raw Data'!F1421&gt;'Raw Data'!C1421), 'Raw Data'!G1421, 0)</f>
        <v/>
      </c>
    </row>
    <row r="1429">
      <c r="A1429">
        <f>IF(AND('Raw Data'!F1422&lt;'Raw Data'!C1422, 'Raw Data'!P1422&gt;'Raw Data'!O1422, 'Raw Data'!P1422-'Raw Data'!O1422&gt;3), 'Raw Data'!J1422, 0)</f>
        <v/>
      </c>
      <c r="B1429">
        <f>IF(AND('Raw Data'!C1422&lt;'Raw Data'!F1422, 'Raw Data'!O1422&gt;'Raw Data'!P1422, 'Raw Data'!O1422-'Raw Data'!P1422&gt;3), 'Raw Data'!I1422, 0)</f>
        <v/>
      </c>
      <c r="C1429">
        <f>IF(AND('Raw Data'!F1422&lt;'Raw Data'!C1422, 'Raw Data'!P1422&gt;'Raw Data'!O1422, 'Raw Data'!P1422-'Raw Data'!O1422&lt;4), 'Raw Data'!H1422, 0)</f>
        <v/>
      </c>
      <c r="D1429">
        <f>IF(AND('Raw Data'!C1422&lt;'Raw Data'!F1422, 'Raw Data'!O1422&gt;'Raw Data'!P1422, 'Raw Data'!O1422-'Raw Data'!P1422&lt;4), 'Raw Data'!G1422, 0)</f>
        <v/>
      </c>
      <c r="E1429">
        <f>IF(ISBLANK('Raw Data'!J1422), 0, IF(AND(4=MATCH(LARGE('Raw Data'!G1422:J1422, 4), 'Raw Data'!G1422:J1422, 0), 'Raw Data'!P1422-'Raw Data'!O1422&gt;3), 'Raw Data'!J1422, 0))</f>
        <v/>
      </c>
      <c r="F1429">
        <f>IF(ISBLANK('Raw Data'!J1422), 0, IF(AND(3=MATCH(LARGE('Raw Data'!G1422:J1422, 4), 'Raw Data'!G1422:J1422, 0), 'Raw Data'!O1422-'Raw Data'!P1422&gt;3), 'Raw Data'!I1422, 0))</f>
        <v/>
      </c>
      <c r="G1429">
        <f>IF(ISBLANK('Raw Data'!J1422), 0, IF(AND(2=MATCH(LARGE('Raw Data'!G1422:J1422, 4), 'Raw Data'!G1422:J1422, 0), AND('Raw Data'!P1422-'Raw Data'!O1422&lt;4, 'Raw Data'!P1422-'Raw Data'!O1422&gt;0)), 'Raw Data'!H1422, 0))</f>
        <v/>
      </c>
      <c r="H1429">
        <f>IF(ISBLANK('Raw Data'!J1422), 0, IF(AND(1=MATCH(LARGE('Raw Data'!G1422:J1422, 4), 'Raw Data'!G1422:J1422, 0), AND('Raw Data'!O1422-'Raw Data'!P1422&lt;4, 'Raw Data'!O1422-'Raw Data'!P1422&gt;0)), 'Raw Data'!G1422, 0))</f>
        <v/>
      </c>
      <c r="I1429">
        <f>IF(ISBLANK('Raw Data'!J1422), 0, IF(AND(4=MATCH(LARGE('Raw Data'!G1422:J1422, 3), 'Raw Data'!G1422:J1422, 0), 'Raw Data'!P1422-'Raw Data'!O1422&gt;3), 'Raw Data'!J1422, 0))</f>
        <v/>
      </c>
      <c r="J1429">
        <f>IF(ISBLANK('Raw Data'!J1422), 0, IF(AND(3=MATCH(LARGE('Raw Data'!G1422:J1422, 3), 'Raw Data'!G1422:J1422, 0), 'Raw Data'!O1422-'Raw Data'!P1422&gt;3), 'Raw Data'!I1422, 0))</f>
        <v/>
      </c>
      <c r="K1429">
        <f>IF(ISBLANK('Raw Data'!J1422), 0, IF(AND(2=MATCH(LARGE('Raw Data'!G1422:J1422, 3), 'Raw Data'!G1422:J1422, 0), AND('Raw Data'!P1422-'Raw Data'!O1422&lt;4, 'Raw Data'!P1422-'Raw Data'!O1422&gt;0)), 'Raw Data'!H1422, 0))</f>
        <v/>
      </c>
      <c r="L1429">
        <f>IF(ISBLANK('Raw Data'!J1422), 0, IF(AND(1=MATCH(LARGE('Raw Data'!G1422:J1422, 3), 'Raw Data'!G1422:J1422, 0), AND('Raw Data'!O1422-'Raw Data'!P1422&lt;4, 'Raw Data'!O1422-'Raw Data'!P1422&gt;0)), 'Raw Data'!G1422, 0))</f>
        <v/>
      </c>
      <c r="M1429">
        <f>IF(ISBLANK('Raw Data'!J1422), 0, IF(AND(4=MATCH(LARGE('Raw Data'!G1422:J1422, 2), 'Raw Data'!G1422:J1422, 0), 'Raw Data'!P1422-'Raw Data'!O1422&gt;3), 'Raw Data'!J1422, 0))</f>
        <v/>
      </c>
      <c r="N1429">
        <f>IF(ISBLANK('Raw Data'!J1422), 0, IF(AND(3=MATCH(LARGE('Raw Data'!G1422:J1422, 2), 'Raw Data'!G1422:J1422, 0), 'Raw Data'!O1422-'Raw Data'!P1422&gt;3), 'Raw Data'!I1422, 0))</f>
        <v/>
      </c>
      <c r="O1429">
        <f>IF(ISBLANK('Raw Data'!J1422), 0, IF(AND(2=MATCH(LARGE('Raw Data'!G1422:J1422, 2), 'Raw Data'!G1422:J1422, 0), AND('Raw Data'!P1422-'Raw Data'!O1422&lt;4, 'Raw Data'!P1422-'Raw Data'!O1422&gt;0)), 'Raw Data'!H1422, 0))</f>
        <v/>
      </c>
      <c r="P1429">
        <f>IF(ISBLANK('Raw Data'!J1422), 0, IF(AND(1=MATCH(LARGE('Raw Data'!G1422:J1422, 2), 'Raw Data'!G1422:J1422, 0), AND('Raw Data'!O1422-'Raw Data'!P1422&lt;4, 'Raw Data'!O1422-'Raw Data'!P1422&gt;0)), 'Raw Data'!G1422, 0))</f>
        <v/>
      </c>
      <c r="Q1429">
        <f>IF(ISBLANK('Raw Data'!J1422), 0, IF(AND(4=MATCH(LARGE('Raw Data'!G1422:J1422, 1), 'Raw Data'!G1422:J1422, 0), 'Raw Data'!P1422-'Raw Data'!O1422&gt;3), 'Raw Data'!J1422, 0))</f>
        <v/>
      </c>
      <c r="R1429">
        <f>IF(ISBLANK('Raw Data'!J1422), 0, IF(AND(3=MATCH(LARGE('Raw Data'!G1422:J1422, 1), 'Raw Data'!G1422:J1422, 0), 'Raw Data'!O1422-'Raw Data'!P1422&gt;3), 'Raw Data'!I1422, 0))</f>
        <v/>
      </c>
      <c r="S1429">
        <f>IF(AND('Raw Data'!P1422-'Raw Data'!O1422&gt;4, 'Raw Data'!F1422&lt;'Raw Data'!C1422), 'Raw Data'!J1422, 0)</f>
        <v/>
      </c>
      <c r="T1429">
        <f>IF(AND('Raw Data'!O1422-'Raw Data'!P1422&gt;4, 'Raw Data'!F1422&gt;'Raw Data'!C1422), 'Raw Data'!I1422, 0)</f>
        <v/>
      </c>
      <c r="U1429">
        <f>IF(AND('Raw Data'!P1422-'Raw Data'!O1422&lt;3, 'Raw Data'!P1422&gt;'Raw Data'!O1422, 'Raw Data'!F1422&lt;'Raw Data'!C1422), 'Raw Data'!H1422, 0)</f>
        <v/>
      </c>
      <c r="V1429">
        <f>IF(AND('Raw Data'!P1422-'Raw Data'!O1422&lt;3, 'Raw Data'!P1422&gt;'Raw Data'!O1422, 'Raw Data'!F1422&gt;'Raw Data'!C1422), 'Raw Data'!G1422, 0)</f>
        <v/>
      </c>
    </row>
    <row r="1430">
      <c r="A1430">
        <f>IF(AND('Raw Data'!F1423&lt;'Raw Data'!C1423, 'Raw Data'!P1423&gt;'Raw Data'!O1423, 'Raw Data'!P1423-'Raw Data'!O1423&gt;3), 'Raw Data'!J1423, 0)</f>
        <v/>
      </c>
      <c r="B1430">
        <f>IF(AND('Raw Data'!C1423&lt;'Raw Data'!F1423, 'Raw Data'!O1423&gt;'Raw Data'!P1423, 'Raw Data'!O1423-'Raw Data'!P1423&gt;3), 'Raw Data'!I1423, 0)</f>
        <v/>
      </c>
      <c r="C1430">
        <f>IF(AND('Raw Data'!F1423&lt;'Raw Data'!C1423, 'Raw Data'!P1423&gt;'Raw Data'!O1423, 'Raw Data'!P1423-'Raw Data'!O1423&lt;4), 'Raw Data'!H1423, 0)</f>
        <v/>
      </c>
      <c r="D1430">
        <f>IF(AND('Raw Data'!C1423&lt;'Raw Data'!F1423, 'Raw Data'!O1423&gt;'Raw Data'!P1423, 'Raw Data'!O1423-'Raw Data'!P1423&lt;4), 'Raw Data'!G1423, 0)</f>
        <v/>
      </c>
      <c r="E1430">
        <f>IF(ISBLANK('Raw Data'!J1423), 0, IF(AND(4=MATCH(LARGE('Raw Data'!G1423:J1423, 4), 'Raw Data'!G1423:J1423, 0), 'Raw Data'!P1423-'Raw Data'!O1423&gt;3), 'Raw Data'!J1423, 0))</f>
        <v/>
      </c>
      <c r="F1430">
        <f>IF(ISBLANK('Raw Data'!J1423), 0, IF(AND(3=MATCH(LARGE('Raw Data'!G1423:J1423, 4), 'Raw Data'!G1423:J1423, 0), 'Raw Data'!O1423-'Raw Data'!P1423&gt;3), 'Raw Data'!I1423, 0))</f>
        <v/>
      </c>
      <c r="G1430">
        <f>IF(ISBLANK('Raw Data'!J1423), 0, IF(AND(2=MATCH(LARGE('Raw Data'!G1423:J1423, 4), 'Raw Data'!G1423:J1423, 0), AND('Raw Data'!P1423-'Raw Data'!O1423&lt;4, 'Raw Data'!P1423-'Raw Data'!O1423&gt;0)), 'Raw Data'!H1423, 0))</f>
        <v/>
      </c>
      <c r="H1430">
        <f>IF(ISBLANK('Raw Data'!J1423), 0, IF(AND(1=MATCH(LARGE('Raw Data'!G1423:J1423, 4), 'Raw Data'!G1423:J1423, 0), AND('Raw Data'!O1423-'Raw Data'!P1423&lt;4, 'Raw Data'!O1423-'Raw Data'!P1423&gt;0)), 'Raw Data'!G1423, 0))</f>
        <v/>
      </c>
      <c r="I1430">
        <f>IF(ISBLANK('Raw Data'!J1423), 0, IF(AND(4=MATCH(LARGE('Raw Data'!G1423:J1423, 3), 'Raw Data'!G1423:J1423, 0), 'Raw Data'!P1423-'Raw Data'!O1423&gt;3), 'Raw Data'!J1423, 0))</f>
        <v/>
      </c>
      <c r="J1430">
        <f>IF(ISBLANK('Raw Data'!J1423), 0, IF(AND(3=MATCH(LARGE('Raw Data'!G1423:J1423, 3), 'Raw Data'!G1423:J1423, 0), 'Raw Data'!O1423-'Raw Data'!P1423&gt;3), 'Raw Data'!I1423, 0))</f>
        <v/>
      </c>
      <c r="K1430">
        <f>IF(ISBLANK('Raw Data'!J1423), 0, IF(AND(2=MATCH(LARGE('Raw Data'!G1423:J1423, 3), 'Raw Data'!G1423:J1423, 0), AND('Raw Data'!P1423-'Raw Data'!O1423&lt;4, 'Raw Data'!P1423-'Raw Data'!O1423&gt;0)), 'Raw Data'!H1423, 0))</f>
        <v/>
      </c>
      <c r="L1430">
        <f>IF(ISBLANK('Raw Data'!J1423), 0, IF(AND(1=MATCH(LARGE('Raw Data'!G1423:J1423, 3), 'Raw Data'!G1423:J1423, 0), AND('Raw Data'!O1423-'Raw Data'!P1423&lt;4, 'Raw Data'!O1423-'Raw Data'!P1423&gt;0)), 'Raw Data'!G1423, 0))</f>
        <v/>
      </c>
      <c r="M1430">
        <f>IF(ISBLANK('Raw Data'!J1423), 0, IF(AND(4=MATCH(LARGE('Raw Data'!G1423:J1423, 2), 'Raw Data'!G1423:J1423, 0), 'Raw Data'!P1423-'Raw Data'!O1423&gt;3), 'Raw Data'!J1423, 0))</f>
        <v/>
      </c>
      <c r="N1430">
        <f>IF(ISBLANK('Raw Data'!J1423), 0, IF(AND(3=MATCH(LARGE('Raw Data'!G1423:J1423, 2), 'Raw Data'!G1423:J1423, 0), 'Raw Data'!O1423-'Raw Data'!P1423&gt;3), 'Raw Data'!I1423, 0))</f>
        <v/>
      </c>
      <c r="O1430">
        <f>IF(ISBLANK('Raw Data'!J1423), 0, IF(AND(2=MATCH(LARGE('Raw Data'!G1423:J1423, 2), 'Raw Data'!G1423:J1423, 0), AND('Raw Data'!P1423-'Raw Data'!O1423&lt;4, 'Raw Data'!P1423-'Raw Data'!O1423&gt;0)), 'Raw Data'!H1423, 0))</f>
        <v/>
      </c>
      <c r="P1430">
        <f>IF(ISBLANK('Raw Data'!J1423), 0, IF(AND(1=MATCH(LARGE('Raw Data'!G1423:J1423, 2), 'Raw Data'!G1423:J1423, 0), AND('Raw Data'!O1423-'Raw Data'!P1423&lt;4, 'Raw Data'!O1423-'Raw Data'!P1423&gt;0)), 'Raw Data'!G1423, 0))</f>
        <v/>
      </c>
      <c r="Q1430">
        <f>IF(ISBLANK('Raw Data'!J1423), 0, IF(AND(4=MATCH(LARGE('Raw Data'!G1423:J1423, 1), 'Raw Data'!G1423:J1423, 0), 'Raw Data'!P1423-'Raw Data'!O1423&gt;3), 'Raw Data'!J1423, 0))</f>
        <v/>
      </c>
      <c r="R1430">
        <f>IF(ISBLANK('Raw Data'!J1423), 0, IF(AND(3=MATCH(LARGE('Raw Data'!G1423:J1423, 1), 'Raw Data'!G1423:J1423, 0), 'Raw Data'!O1423-'Raw Data'!P1423&gt;3), 'Raw Data'!I1423, 0))</f>
        <v/>
      </c>
      <c r="S1430">
        <f>IF(AND('Raw Data'!P1423-'Raw Data'!O1423&gt;4, 'Raw Data'!F1423&lt;'Raw Data'!C1423), 'Raw Data'!J1423, 0)</f>
        <v/>
      </c>
      <c r="T1430">
        <f>IF(AND('Raw Data'!O1423-'Raw Data'!P1423&gt;4, 'Raw Data'!F1423&gt;'Raw Data'!C1423), 'Raw Data'!I1423, 0)</f>
        <v/>
      </c>
      <c r="U1430">
        <f>IF(AND('Raw Data'!P1423-'Raw Data'!O1423&lt;3, 'Raw Data'!P1423&gt;'Raw Data'!O1423, 'Raw Data'!F1423&lt;'Raw Data'!C1423), 'Raw Data'!H1423, 0)</f>
        <v/>
      </c>
      <c r="V1430">
        <f>IF(AND('Raw Data'!P1423-'Raw Data'!O1423&lt;3, 'Raw Data'!P1423&gt;'Raw Data'!O1423, 'Raw Data'!F1423&gt;'Raw Data'!C1423), 'Raw Data'!G1423, 0)</f>
        <v/>
      </c>
    </row>
    <row r="1431">
      <c r="A1431">
        <f>IF(AND('Raw Data'!F1424&lt;'Raw Data'!C1424, 'Raw Data'!P1424&gt;'Raw Data'!O1424, 'Raw Data'!P1424-'Raw Data'!O1424&gt;3), 'Raw Data'!J1424, 0)</f>
        <v/>
      </c>
      <c r="B1431">
        <f>IF(AND('Raw Data'!C1424&lt;'Raw Data'!F1424, 'Raw Data'!O1424&gt;'Raw Data'!P1424, 'Raw Data'!O1424-'Raw Data'!P1424&gt;3), 'Raw Data'!I1424, 0)</f>
        <v/>
      </c>
      <c r="C1431">
        <f>IF(AND('Raw Data'!F1424&lt;'Raw Data'!C1424, 'Raw Data'!P1424&gt;'Raw Data'!O1424, 'Raw Data'!P1424-'Raw Data'!O1424&lt;4), 'Raw Data'!H1424, 0)</f>
        <v/>
      </c>
      <c r="D1431">
        <f>IF(AND('Raw Data'!C1424&lt;'Raw Data'!F1424, 'Raw Data'!O1424&gt;'Raw Data'!P1424, 'Raw Data'!O1424-'Raw Data'!P1424&lt;4), 'Raw Data'!G1424, 0)</f>
        <v/>
      </c>
      <c r="E1431">
        <f>IF(ISBLANK('Raw Data'!J1424), 0, IF(AND(4=MATCH(LARGE('Raw Data'!G1424:J1424, 4), 'Raw Data'!G1424:J1424, 0), 'Raw Data'!P1424-'Raw Data'!O1424&gt;3), 'Raw Data'!J1424, 0))</f>
        <v/>
      </c>
      <c r="F1431">
        <f>IF(ISBLANK('Raw Data'!J1424), 0, IF(AND(3=MATCH(LARGE('Raw Data'!G1424:J1424, 4), 'Raw Data'!G1424:J1424, 0), 'Raw Data'!O1424-'Raw Data'!P1424&gt;3), 'Raw Data'!I1424, 0))</f>
        <v/>
      </c>
      <c r="G1431">
        <f>IF(ISBLANK('Raw Data'!J1424), 0, IF(AND(2=MATCH(LARGE('Raw Data'!G1424:J1424, 4), 'Raw Data'!G1424:J1424, 0), AND('Raw Data'!P1424-'Raw Data'!O1424&lt;4, 'Raw Data'!P1424-'Raw Data'!O1424&gt;0)), 'Raw Data'!H1424, 0))</f>
        <v/>
      </c>
      <c r="H1431">
        <f>IF(ISBLANK('Raw Data'!J1424), 0, IF(AND(1=MATCH(LARGE('Raw Data'!G1424:J1424, 4), 'Raw Data'!G1424:J1424, 0), AND('Raw Data'!O1424-'Raw Data'!P1424&lt;4, 'Raw Data'!O1424-'Raw Data'!P1424&gt;0)), 'Raw Data'!G1424, 0))</f>
        <v/>
      </c>
      <c r="I1431">
        <f>IF(ISBLANK('Raw Data'!J1424), 0, IF(AND(4=MATCH(LARGE('Raw Data'!G1424:J1424, 3), 'Raw Data'!G1424:J1424, 0), 'Raw Data'!P1424-'Raw Data'!O1424&gt;3), 'Raw Data'!J1424, 0))</f>
        <v/>
      </c>
      <c r="J1431">
        <f>IF(ISBLANK('Raw Data'!J1424), 0, IF(AND(3=MATCH(LARGE('Raw Data'!G1424:J1424, 3), 'Raw Data'!G1424:J1424, 0), 'Raw Data'!O1424-'Raw Data'!P1424&gt;3), 'Raw Data'!I1424, 0))</f>
        <v/>
      </c>
      <c r="K1431">
        <f>IF(ISBLANK('Raw Data'!J1424), 0, IF(AND(2=MATCH(LARGE('Raw Data'!G1424:J1424, 3), 'Raw Data'!G1424:J1424, 0), AND('Raw Data'!P1424-'Raw Data'!O1424&lt;4, 'Raw Data'!P1424-'Raw Data'!O1424&gt;0)), 'Raw Data'!H1424, 0))</f>
        <v/>
      </c>
      <c r="L1431">
        <f>IF(ISBLANK('Raw Data'!J1424), 0, IF(AND(1=MATCH(LARGE('Raw Data'!G1424:J1424, 3), 'Raw Data'!G1424:J1424, 0), AND('Raw Data'!O1424-'Raw Data'!P1424&lt;4, 'Raw Data'!O1424-'Raw Data'!P1424&gt;0)), 'Raw Data'!G1424, 0))</f>
        <v/>
      </c>
      <c r="M1431">
        <f>IF(ISBLANK('Raw Data'!J1424), 0, IF(AND(4=MATCH(LARGE('Raw Data'!G1424:J1424, 2), 'Raw Data'!G1424:J1424, 0), 'Raw Data'!P1424-'Raw Data'!O1424&gt;3), 'Raw Data'!J1424, 0))</f>
        <v/>
      </c>
      <c r="N1431">
        <f>IF(ISBLANK('Raw Data'!J1424), 0, IF(AND(3=MATCH(LARGE('Raw Data'!G1424:J1424, 2), 'Raw Data'!G1424:J1424, 0), 'Raw Data'!O1424-'Raw Data'!P1424&gt;3), 'Raw Data'!I1424, 0))</f>
        <v/>
      </c>
      <c r="O1431">
        <f>IF(ISBLANK('Raw Data'!J1424), 0, IF(AND(2=MATCH(LARGE('Raw Data'!G1424:J1424, 2), 'Raw Data'!G1424:J1424, 0), AND('Raw Data'!P1424-'Raw Data'!O1424&lt;4, 'Raw Data'!P1424-'Raw Data'!O1424&gt;0)), 'Raw Data'!H1424, 0))</f>
        <v/>
      </c>
      <c r="P1431">
        <f>IF(ISBLANK('Raw Data'!J1424), 0, IF(AND(1=MATCH(LARGE('Raw Data'!G1424:J1424, 2), 'Raw Data'!G1424:J1424, 0), AND('Raw Data'!O1424-'Raw Data'!P1424&lt;4, 'Raw Data'!O1424-'Raw Data'!P1424&gt;0)), 'Raw Data'!G1424, 0))</f>
        <v/>
      </c>
      <c r="Q1431">
        <f>IF(ISBLANK('Raw Data'!J1424), 0, IF(AND(4=MATCH(LARGE('Raw Data'!G1424:J1424, 1), 'Raw Data'!G1424:J1424, 0), 'Raw Data'!P1424-'Raw Data'!O1424&gt;3), 'Raw Data'!J1424, 0))</f>
        <v/>
      </c>
      <c r="R1431">
        <f>IF(ISBLANK('Raw Data'!J1424), 0, IF(AND(3=MATCH(LARGE('Raw Data'!G1424:J1424, 1), 'Raw Data'!G1424:J1424, 0), 'Raw Data'!O1424-'Raw Data'!P1424&gt;3), 'Raw Data'!I1424, 0))</f>
        <v/>
      </c>
      <c r="S1431">
        <f>IF(AND('Raw Data'!P1424-'Raw Data'!O1424&gt;4, 'Raw Data'!F1424&lt;'Raw Data'!C1424), 'Raw Data'!J1424, 0)</f>
        <v/>
      </c>
      <c r="T1431">
        <f>IF(AND('Raw Data'!O1424-'Raw Data'!P1424&gt;4, 'Raw Data'!F1424&gt;'Raw Data'!C1424), 'Raw Data'!I1424, 0)</f>
        <v/>
      </c>
      <c r="U1431">
        <f>IF(AND('Raw Data'!P1424-'Raw Data'!O1424&lt;3, 'Raw Data'!P1424&gt;'Raw Data'!O1424, 'Raw Data'!F1424&lt;'Raw Data'!C1424), 'Raw Data'!H1424, 0)</f>
        <v/>
      </c>
      <c r="V1431">
        <f>IF(AND('Raw Data'!P1424-'Raw Data'!O1424&lt;3, 'Raw Data'!P1424&gt;'Raw Data'!O1424, 'Raw Data'!F1424&gt;'Raw Data'!C1424), 'Raw Data'!G1424, 0)</f>
        <v/>
      </c>
    </row>
    <row r="1432">
      <c r="A1432">
        <f>IF(AND('Raw Data'!F1425&lt;'Raw Data'!C1425, 'Raw Data'!P1425&gt;'Raw Data'!O1425, 'Raw Data'!P1425-'Raw Data'!O1425&gt;3), 'Raw Data'!J1425, 0)</f>
        <v/>
      </c>
      <c r="B1432">
        <f>IF(AND('Raw Data'!C1425&lt;'Raw Data'!F1425, 'Raw Data'!O1425&gt;'Raw Data'!P1425, 'Raw Data'!O1425-'Raw Data'!P1425&gt;3), 'Raw Data'!I1425, 0)</f>
        <v/>
      </c>
      <c r="C1432">
        <f>IF(AND('Raw Data'!F1425&lt;'Raw Data'!C1425, 'Raw Data'!P1425&gt;'Raw Data'!O1425, 'Raw Data'!P1425-'Raw Data'!O1425&lt;4), 'Raw Data'!H1425, 0)</f>
        <v/>
      </c>
      <c r="D1432">
        <f>IF(AND('Raw Data'!C1425&lt;'Raw Data'!F1425, 'Raw Data'!O1425&gt;'Raw Data'!P1425, 'Raw Data'!O1425-'Raw Data'!P1425&lt;4), 'Raw Data'!G1425, 0)</f>
        <v/>
      </c>
      <c r="E1432">
        <f>IF(ISBLANK('Raw Data'!J1425), 0, IF(AND(4=MATCH(LARGE('Raw Data'!G1425:J1425, 4), 'Raw Data'!G1425:J1425, 0), 'Raw Data'!P1425-'Raw Data'!O1425&gt;3), 'Raw Data'!J1425, 0))</f>
        <v/>
      </c>
      <c r="F1432">
        <f>IF(ISBLANK('Raw Data'!J1425), 0, IF(AND(3=MATCH(LARGE('Raw Data'!G1425:J1425, 4), 'Raw Data'!G1425:J1425, 0), 'Raw Data'!O1425-'Raw Data'!P1425&gt;3), 'Raw Data'!I1425, 0))</f>
        <v/>
      </c>
      <c r="G1432">
        <f>IF(ISBLANK('Raw Data'!J1425), 0, IF(AND(2=MATCH(LARGE('Raw Data'!G1425:J1425, 4), 'Raw Data'!G1425:J1425, 0), AND('Raw Data'!P1425-'Raw Data'!O1425&lt;4, 'Raw Data'!P1425-'Raw Data'!O1425&gt;0)), 'Raw Data'!H1425, 0))</f>
        <v/>
      </c>
      <c r="H1432">
        <f>IF(ISBLANK('Raw Data'!J1425), 0, IF(AND(1=MATCH(LARGE('Raw Data'!G1425:J1425, 4), 'Raw Data'!G1425:J1425, 0), AND('Raw Data'!O1425-'Raw Data'!P1425&lt;4, 'Raw Data'!O1425-'Raw Data'!P1425&gt;0)), 'Raw Data'!G1425, 0))</f>
        <v/>
      </c>
      <c r="I1432">
        <f>IF(ISBLANK('Raw Data'!J1425), 0, IF(AND(4=MATCH(LARGE('Raw Data'!G1425:J1425, 3), 'Raw Data'!G1425:J1425, 0), 'Raw Data'!P1425-'Raw Data'!O1425&gt;3), 'Raw Data'!J1425, 0))</f>
        <v/>
      </c>
      <c r="J1432">
        <f>IF(ISBLANK('Raw Data'!J1425), 0, IF(AND(3=MATCH(LARGE('Raw Data'!G1425:J1425, 3), 'Raw Data'!G1425:J1425, 0), 'Raw Data'!O1425-'Raw Data'!P1425&gt;3), 'Raw Data'!I1425, 0))</f>
        <v/>
      </c>
      <c r="K1432">
        <f>IF(ISBLANK('Raw Data'!J1425), 0, IF(AND(2=MATCH(LARGE('Raw Data'!G1425:J1425, 3), 'Raw Data'!G1425:J1425, 0), AND('Raw Data'!P1425-'Raw Data'!O1425&lt;4, 'Raw Data'!P1425-'Raw Data'!O1425&gt;0)), 'Raw Data'!H1425, 0))</f>
        <v/>
      </c>
      <c r="L1432">
        <f>IF(ISBLANK('Raw Data'!J1425), 0, IF(AND(1=MATCH(LARGE('Raw Data'!G1425:J1425, 3), 'Raw Data'!G1425:J1425, 0), AND('Raw Data'!O1425-'Raw Data'!P1425&lt;4, 'Raw Data'!O1425-'Raw Data'!P1425&gt;0)), 'Raw Data'!G1425, 0))</f>
        <v/>
      </c>
      <c r="M1432">
        <f>IF(ISBLANK('Raw Data'!J1425), 0, IF(AND(4=MATCH(LARGE('Raw Data'!G1425:J1425, 2), 'Raw Data'!G1425:J1425, 0), 'Raw Data'!P1425-'Raw Data'!O1425&gt;3), 'Raw Data'!J1425, 0))</f>
        <v/>
      </c>
      <c r="N1432">
        <f>IF(ISBLANK('Raw Data'!J1425), 0, IF(AND(3=MATCH(LARGE('Raw Data'!G1425:J1425, 2), 'Raw Data'!G1425:J1425, 0), 'Raw Data'!O1425-'Raw Data'!P1425&gt;3), 'Raw Data'!I1425, 0))</f>
        <v/>
      </c>
      <c r="O1432">
        <f>IF(ISBLANK('Raw Data'!J1425), 0, IF(AND(2=MATCH(LARGE('Raw Data'!G1425:J1425, 2), 'Raw Data'!G1425:J1425, 0), AND('Raw Data'!P1425-'Raw Data'!O1425&lt;4, 'Raw Data'!P1425-'Raw Data'!O1425&gt;0)), 'Raw Data'!H1425, 0))</f>
        <v/>
      </c>
      <c r="P1432">
        <f>IF(ISBLANK('Raw Data'!J1425), 0, IF(AND(1=MATCH(LARGE('Raw Data'!G1425:J1425, 2), 'Raw Data'!G1425:J1425, 0), AND('Raw Data'!O1425-'Raw Data'!P1425&lt;4, 'Raw Data'!O1425-'Raw Data'!P1425&gt;0)), 'Raw Data'!G1425, 0))</f>
        <v/>
      </c>
      <c r="Q1432">
        <f>IF(ISBLANK('Raw Data'!J1425), 0, IF(AND(4=MATCH(LARGE('Raw Data'!G1425:J1425, 1), 'Raw Data'!G1425:J1425, 0), 'Raw Data'!P1425-'Raw Data'!O1425&gt;3), 'Raw Data'!J1425, 0))</f>
        <v/>
      </c>
      <c r="R1432">
        <f>IF(ISBLANK('Raw Data'!J1425), 0, IF(AND(3=MATCH(LARGE('Raw Data'!G1425:J1425, 1), 'Raw Data'!G1425:J1425, 0), 'Raw Data'!O1425-'Raw Data'!P1425&gt;3), 'Raw Data'!I1425, 0))</f>
        <v/>
      </c>
      <c r="S1432">
        <f>IF(AND('Raw Data'!P1425-'Raw Data'!O1425&gt;4, 'Raw Data'!F1425&lt;'Raw Data'!C1425), 'Raw Data'!J1425, 0)</f>
        <v/>
      </c>
      <c r="T1432">
        <f>IF(AND('Raw Data'!O1425-'Raw Data'!P1425&gt;4, 'Raw Data'!F1425&gt;'Raw Data'!C1425), 'Raw Data'!I1425, 0)</f>
        <v/>
      </c>
      <c r="U1432">
        <f>IF(AND('Raw Data'!P1425-'Raw Data'!O1425&lt;3, 'Raw Data'!P1425&gt;'Raw Data'!O1425, 'Raw Data'!F1425&lt;'Raw Data'!C1425), 'Raw Data'!H1425, 0)</f>
        <v/>
      </c>
      <c r="V1432">
        <f>IF(AND('Raw Data'!P1425-'Raw Data'!O1425&lt;3, 'Raw Data'!P1425&gt;'Raw Data'!O1425, 'Raw Data'!F1425&gt;'Raw Data'!C1425), 'Raw Data'!G1425, 0)</f>
        <v/>
      </c>
    </row>
    <row r="1433">
      <c r="A1433">
        <f>IF(AND('Raw Data'!F1426&lt;'Raw Data'!C1426, 'Raw Data'!P1426&gt;'Raw Data'!O1426, 'Raw Data'!P1426-'Raw Data'!O1426&gt;3), 'Raw Data'!J1426, 0)</f>
        <v/>
      </c>
      <c r="B1433">
        <f>IF(AND('Raw Data'!C1426&lt;'Raw Data'!F1426, 'Raw Data'!O1426&gt;'Raw Data'!P1426, 'Raw Data'!O1426-'Raw Data'!P1426&gt;3), 'Raw Data'!I1426, 0)</f>
        <v/>
      </c>
      <c r="C1433">
        <f>IF(AND('Raw Data'!F1426&lt;'Raw Data'!C1426, 'Raw Data'!P1426&gt;'Raw Data'!O1426, 'Raw Data'!P1426-'Raw Data'!O1426&lt;4), 'Raw Data'!H1426, 0)</f>
        <v/>
      </c>
      <c r="D1433">
        <f>IF(AND('Raw Data'!C1426&lt;'Raw Data'!F1426, 'Raw Data'!O1426&gt;'Raw Data'!P1426, 'Raw Data'!O1426-'Raw Data'!P1426&lt;4), 'Raw Data'!G1426, 0)</f>
        <v/>
      </c>
      <c r="E1433">
        <f>IF(ISBLANK('Raw Data'!J1426), 0, IF(AND(4=MATCH(LARGE('Raw Data'!G1426:J1426, 4), 'Raw Data'!G1426:J1426, 0), 'Raw Data'!P1426-'Raw Data'!O1426&gt;3), 'Raw Data'!J1426, 0))</f>
        <v/>
      </c>
      <c r="F1433">
        <f>IF(ISBLANK('Raw Data'!J1426), 0, IF(AND(3=MATCH(LARGE('Raw Data'!G1426:J1426, 4), 'Raw Data'!G1426:J1426, 0), 'Raw Data'!O1426-'Raw Data'!P1426&gt;3), 'Raw Data'!I1426, 0))</f>
        <v/>
      </c>
      <c r="G1433">
        <f>IF(ISBLANK('Raw Data'!J1426), 0, IF(AND(2=MATCH(LARGE('Raw Data'!G1426:J1426, 4), 'Raw Data'!G1426:J1426, 0), AND('Raw Data'!P1426-'Raw Data'!O1426&lt;4, 'Raw Data'!P1426-'Raw Data'!O1426&gt;0)), 'Raw Data'!H1426, 0))</f>
        <v/>
      </c>
      <c r="H1433">
        <f>IF(ISBLANK('Raw Data'!J1426), 0, IF(AND(1=MATCH(LARGE('Raw Data'!G1426:J1426, 4), 'Raw Data'!G1426:J1426, 0), AND('Raw Data'!O1426-'Raw Data'!P1426&lt;4, 'Raw Data'!O1426-'Raw Data'!P1426&gt;0)), 'Raw Data'!G1426, 0))</f>
        <v/>
      </c>
      <c r="I1433">
        <f>IF(ISBLANK('Raw Data'!J1426), 0, IF(AND(4=MATCH(LARGE('Raw Data'!G1426:J1426, 3), 'Raw Data'!G1426:J1426, 0), 'Raw Data'!P1426-'Raw Data'!O1426&gt;3), 'Raw Data'!J1426, 0))</f>
        <v/>
      </c>
      <c r="J1433">
        <f>IF(ISBLANK('Raw Data'!J1426), 0, IF(AND(3=MATCH(LARGE('Raw Data'!G1426:J1426, 3), 'Raw Data'!G1426:J1426, 0), 'Raw Data'!O1426-'Raw Data'!P1426&gt;3), 'Raw Data'!I1426, 0))</f>
        <v/>
      </c>
      <c r="K1433">
        <f>IF(ISBLANK('Raw Data'!J1426), 0, IF(AND(2=MATCH(LARGE('Raw Data'!G1426:J1426, 3), 'Raw Data'!G1426:J1426, 0), AND('Raw Data'!P1426-'Raw Data'!O1426&lt;4, 'Raw Data'!P1426-'Raw Data'!O1426&gt;0)), 'Raw Data'!H1426, 0))</f>
        <v/>
      </c>
      <c r="L1433">
        <f>IF(ISBLANK('Raw Data'!J1426), 0, IF(AND(1=MATCH(LARGE('Raw Data'!G1426:J1426, 3), 'Raw Data'!G1426:J1426, 0), AND('Raw Data'!O1426-'Raw Data'!P1426&lt;4, 'Raw Data'!O1426-'Raw Data'!P1426&gt;0)), 'Raw Data'!G1426, 0))</f>
        <v/>
      </c>
      <c r="M1433">
        <f>IF(ISBLANK('Raw Data'!J1426), 0, IF(AND(4=MATCH(LARGE('Raw Data'!G1426:J1426, 2), 'Raw Data'!G1426:J1426, 0), 'Raw Data'!P1426-'Raw Data'!O1426&gt;3), 'Raw Data'!J1426, 0))</f>
        <v/>
      </c>
      <c r="N1433">
        <f>IF(ISBLANK('Raw Data'!J1426), 0, IF(AND(3=MATCH(LARGE('Raw Data'!G1426:J1426, 2), 'Raw Data'!G1426:J1426, 0), 'Raw Data'!O1426-'Raw Data'!P1426&gt;3), 'Raw Data'!I1426, 0))</f>
        <v/>
      </c>
      <c r="O1433">
        <f>IF(ISBLANK('Raw Data'!J1426), 0, IF(AND(2=MATCH(LARGE('Raw Data'!G1426:J1426, 2), 'Raw Data'!G1426:J1426, 0), AND('Raw Data'!P1426-'Raw Data'!O1426&lt;4, 'Raw Data'!P1426-'Raw Data'!O1426&gt;0)), 'Raw Data'!H1426, 0))</f>
        <v/>
      </c>
      <c r="P1433">
        <f>IF(ISBLANK('Raw Data'!J1426), 0, IF(AND(1=MATCH(LARGE('Raw Data'!G1426:J1426, 2), 'Raw Data'!G1426:J1426, 0), AND('Raw Data'!O1426-'Raw Data'!P1426&lt;4, 'Raw Data'!O1426-'Raw Data'!P1426&gt;0)), 'Raw Data'!G1426, 0))</f>
        <v/>
      </c>
      <c r="Q1433">
        <f>IF(ISBLANK('Raw Data'!J1426), 0, IF(AND(4=MATCH(LARGE('Raw Data'!G1426:J1426, 1), 'Raw Data'!G1426:J1426, 0), 'Raw Data'!P1426-'Raw Data'!O1426&gt;3), 'Raw Data'!J1426, 0))</f>
        <v/>
      </c>
      <c r="R1433">
        <f>IF(ISBLANK('Raw Data'!J1426), 0, IF(AND(3=MATCH(LARGE('Raw Data'!G1426:J1426, 1), 'Raw Data'!G1426:J1426, 0), 'Raw Data'!O1426-'Raw Data'!P1426&gt;3), 'Raw Data'!I1426, 0))</f>
        <v/>
      </c>
      <c r="S1433">
        <f>IF(AND('Raw Data'!P1426-'Raw Data'!O1426&gt;4, 'Raw Data'!F1426&lt;'Raw Data'!C1426), 'Raw Data'!J1426, 0)</f>
        <v/>
      </c>
      <c r="T1433">
        <f>IF(AND('Raw Data'!O1426-'Raw Data'!P1426&gt;4, 'Raw Data'!F1426&gt;'Raw Data'!C1426), 'Raw Data'!I1426, 0)</f>
        <v/>
      </c>
      <c r="U1433">
        <f>IF(AND('Raw Data'!P1426-'Raw Data'!O1426&lt;3, 'Raw Data'!P1426&gt;'Raw Data'!O1426, 'Raw Data'!F1426&lt;'Raw Data'!C1426), 'Raw Data'!H1426, 0)</f>
        <v/>
      </c>
      <c r="V1433">
        <f>IF(AND('Raw Data'!P1426-'Raw Data'!O1426&lt;3, 'Raw Data'!P1426&gt;'Raw Data'!O1426, 'Raw Data'!F1426&gt;'Raw Data'!C1426), 'Raw Data'!G1426, 0)</f>
        <v/>
      </c>
    </row>
    <row r="1434">
      <c r="A1434">
        <f>IF(AND('Raw Data'!F1427&lt;'Raw Data'!C1427, 'Raw Data'!P1427&gt;'Raw Data'!O1427, 'Raw Data'!P1427-'Raw Data'!O1427&gt;3), 'Raw Data'!J1427, 0)</f>
        <v/>
      </c>
      <c r="B1434">
        <f>IF(AND('Raw Data'!C1427&lt;'Raw Data'!F1427, 'Raw Data'!O1427&gt;'Raw Data'!P1427, 'Raw Data'!O1427-'Raw Data'!P1427&gt;3), 'Raw Data'!I1427, 0)</f>
        <v/>
      </c>
      <c r="C1434">
        <f>IF(AND('Raw Data'!F1427&lt;'Raw Data'!C1427, 'Raw Data'!P1427&gt;'Raw Data'!O1427, 'Raw Data'!P1427-'Raw Data'!O1427&lt;4), 'Raw Data'!H1427, 0)</f>
        <v/>
      </c>
      <c r="D1434">
        <f>IF(AND('Raw Data'!C1427&lt;'Raw Data'!F1427, 'Raw Data'!O1427&gt;'Raw Data'!P1427, 'Raw Data'!O1427-'Raw Data'!P1427&lt;4), 'Raw Data'!G1427, 0)</f>
        <v/>
      </c>
      <c r="E1434">
        <f>IF(ISBLANK('Raw Data'!J1427), 0, IF(AND(4=MATCH(LARGE('Raw Data'!G1427:J1427, 4), 'Raw Data'!G1427:J1427, 0), 'Raw Data'!P1427-'Raw Data'!O1427&gt;3), 'Raw Data'!J1427, 0))</f>
        <v/>
      </c>
      <c r="F1434">
        <f>IF(ISBLANK('Raw Data'!J1427), 0, IF(AND(3=MATCH(LARGE('Raw Data'!G1427:J1427, 4), 'Raw Data'!G1427:J1427, 0), 'Raw Data'!O1427-'Raw Data'!P1427&gt;3), 'Raw Data'!I1427, 0))</f>
        <v/>
      </c>
      <c r="G1434">
        <f>IF(ISBLANK('Raw Data'!J1427), 0, IF(AND(2=MATCH(LARGE('Raw Data'!G1427:J1427, 4), 'Raw Data'!G1427:J1427, 0), AND('Raw Data'!P1427-'Raw Data'!O1427&lt;4, 'Raw Data'!P1427-'Raw Data'!O1427&gt;0)), 'Raw Data'!H1427, 0))</f>
        <v/>
      </c>
      <c r="H1434">
        <f>IF(ISBLANK('Raw Data'!J1427), 0, IF(AND(1=MATCH(LARGE('Raw Data'!G1427:J1427, 4), 'Raw Data'!G1427:J1427, 0), AND('Raw Data'!O1427-'Raw Data'!P1427&lt;4, 'Raw Data'!O1427-'Raw Data'!P1427&gt;0)), 'Raw Data'!G1427, 0))</f>
        <v/>
      </c>
      <c r="I1434">
        <f>IF(ISBLANK('Raw Data'!J1427), 0, IF(AND(4=MATCH(LARGE('Raw Data'!G1427:J1427, 3), 'Raw Data'!G1427:J1427, 0), 'Raw Data'!P1427-'Raw Data'!O1427&gt;3), 'Raw Data'!J1427, 0))</f>
        <v/>
      </c>
      <c r="J1434">
        <f>IF(ISBLANK('Raw Data'!J1427), 0, IF(AND(3=MATCH(LARGE('Raw Data'!G1427:J1427, 3), 'Raw Data'!G1427:J1427, 0), 'Raw Data'!O1427-'Raw Data'!P1427&gt;3), 'Raw Data'!I1427, 0))</f>
        <v/>
      </c>
      <c r="K1434">
        <f>IF(ISBLANK('Raw Data'!J1427), 0, IF(AND(2=MATCH(LARGE('Raw Data'!G1427:J1427, 3), 'Raw Data'!G1427:J1427, 0), AND('Raw Data'!P1427-'Raw Data'!O1427&lt;4, 'Raw Data'!P1427-'Raw Data'!O1427&gt;0)), 'Raw Data'!H1427, 0))</f>
        <v/>
      </c>
      <c r="L1434">
        <f>IF(ISBLANK('Raw Data'!J1427), 0, IF(AND(1=MATCH(LARGE('Raw Data'!G1427:J1427, 3), 'Raw Data'!G1427:J1427, 0), AND('Raw Data'!O1427-'Raw Data'!P1427&lt;4, 'Raw Data'!O1427-'Raw Data'!P1427&gt;0)), 'Raw Data'!G1427, 0))</f>
        <v/>
      </c>
      <c r="M1434">
        <f>IF(ISBLANK('Raw Data'!J1427), 0, IF(AND(4=MATCH(LARGE('Raw Data'!G1427:J1427, 2), 'Raw Data'!G1427:J1427, 0), 'Raw Data'!P1427-'Raw Data'!O1427&gt;3), 'Raw Data'!J1427, 0))</f>
        <v/>
      </c>
      <c r="N1434">
        <f>IF(ISBLANK('Raw Data'!J1427), 0, IF(AND(3=MATCH(LARGE('Raw Data'!G1427:J1427, 2), 'Raw Data'!G1427:J1427, 0), 'Raw Data'!O1427-'Raw Data'!P1427&gt;3), 'Raw Data'!I1427, 0))</f>
        <v/>
      </c>
      <c r="O1434">
        <f>IF(ISBLANK('Raw Data'!J1427), 0, IF(AND(2=MATCH(LARGE('Raw Data'!G1427:J1427, 2), 'Raw Data'!G1427:J1427, 0), AND('Raw Data'!P1427-'Raw Data'!O1427&lt;4, 'Raw Data'!P1427-'Raw Data'!O1427&gt;0)), 'Raw Data'!H1427, 0))</f>
        <v/>
      </c>
      <c r="P1434">
        <f>IF(ISBLANK('Raw Data'!J1427), 0, IF(AND(1=MATCH(LARGE('Raw Data'!G1427:J1427, 2), 'Raw Data'!G1427:J1427, 0), AND('Raw Data'!O1427-'Raw Data'!P1427&lt;4, 'Raw Data'!O1427-'Raw Data'!P1427&gt;0)), 'Raw Data'!G1427, 0))</f>
        <v/>
      </c>
      <c r="Q1434">
        <f>IF(ISBLANK('Raw Data'!J1427), 0, IF(AND(4=MATCH(LARGE('Raw Data'!G1427:J1427, 1), 'Raw Data'!G1427:J1427, 0), 'Raw Data'!P1427-'Raw Data'!O1427&gt;3), 'Raw Data'!J1427, 0))</f>
        <v/>
      </c>
      <c r="R1434">
        <f>IF(ISBLANK('Raw Data'!J1427), 0, IF(AND(3=MATCH(LARGE('Raw Data'!G1427:J1427, 1), 'Raw Data'!G1427:J1427, 0), 'Raw Data'!O1427-'Raw Data'!P1427&gt;3), 'Raw Data'!I1427, 0))</f>
        <v/>
      </c>
      <c r="S1434">
        <f>IF(AND('Raw Data'!P1427-'Raw Data'!O1427&gt;4, 'Raw Data'!F1427&lt;'Raw Data'!C1427), 'Raw Data'!J1427, 0)</f>
        <v/>
      </c>
      <c r="T1434">
        <f>IF(AND('Raw Data'!O1427-'Raw Data'!P1427&gt;4, 'Raw Data'!F1427&gt;'Raw Data'!C1427), 'Raw Data'!I1427, 0)</f>
        <v/>
      </c>
      <c r="U1434">
        <f>IF(AND('Raw Data'!P1427-'Raw Data'!O1427&lt;3, 'Raw Data'!P1427&gt;'Raw Data'!O1427, 'Raw Data'!F1427&lt;'Raw Data'!C1427), 'Raw Data'!H1427, 0)</f>
        <v/>
      </c>
      <c r="V1434">
        <f>IF(AND('Raw Data'!P1427-'Raw Data'!O1427&lt;3, 'Raw Data'!P1427&gt;'Raw Data'!O1427, 'Raw Data'!F1427&gt;'Raw Data'!C1427), 'Raw Data'!G1427, 0)</f>
        <v/>
      </c>
    </row>
    <row r="1435">
      <c r="A1435">
        <f>IF(AND('Raw Data'!F1428&lt;'Raw Data'!C1428, 'Raw Data'!P1428&gt;'Raw Data'!O1428, 'Raw Data'!P1428-'Raw Data'!O1428&gt;3), 'Raw Data'!J1428, 0)</f>
        <v/>
      </c>
      <c r="B1435">
        <f>IF(AND('Raw Data'!C1428&lt;'Raw Data'!F1428, 'Raw Data'!O1428&gt;'Raw Data'!P1428, 'Raw Data'!O1428-'Raw Data'!P1428&gt;3), 'Raw Data'!I1428, 0)</f>
        <v/>
      </c>
      <c r="C1435">
        <f>IF(AND('Raw Data'!F1428&lt;'Raw Data'!C1428, 'Raw Data'!P1428&gt;'Raw Data'!O1428, 'Raw Data'!P1428-'Raw Data'!O1428&lt;4), 'Raw Data'!H1428, 0)</f>
        <v/>
      </c>
      <c r="D1435">
        <f>IF(AND('Raw Data'!C1428&lt;'Raw Data'!F1428, 'Raw Data'!O1428&gt;'Raw Data'!P1428, 'Raw Data'!O1428-'Raw Data'!P1428&lt;4), 'Raw Data'!G1428, 0)</f>
        <v/>
      </c>
      <c r="E1435">
        <f>IF(ISBLANK('Raw Data'!J1428), 0, IF(AND(4=MATCH(LARGE('Raw Data'!G1428:J1428, 4), 'Raw Data'!G1428:J1428, 0), 'Raw Data'!P1428-'Raw Data'!O1428&gt;3), 'Raw Data'!J1428, 0))</f>
        <v/>
      </c>
      <c r="F1435">
        <f>IF(ISBLANK('Raw Data'!J1428), 0, IF(AND(3=MATCH(LARGE('Raw Data'!G1428:J1428, 4), 'Raw Data'!G1428:J1428, 0), 'Raw Data'!O1428-'Raw Data'!P1428&gt;3), 'Raw Data'!I1428, 0))</f>
        <v/>
      </c>
      <c r="G1435">
        <f>IF(ISBLANK('Raw Data'!J1428), 0, IF(AND(2=MATCH(LARGE('Raw Data'!G1428:J1428, 4), 'Raw Data'!G1428:J1428, 0), AND('Raw Data'!P1428-'Raw Data'!O1428&lt;4, 'Raw Data'!P1428-'Raw Data'!O1428&gt;0)), 'Raw Data'!H1428, 0))</f>
        <v/>
      </c>
      <c r="H1435">
        <f>IF(ISBLANK('Raw Data'!J1428), 0, IF(AND(1=MATCH(LARGE('Raw Data'!G1428:J1428, 4), 'Raw Data'!G1428:J1428, 0), AND('Raw Data'!O1428-'Raw Data'!P1428&lt;4, 'Raw Data'!O1428-'Raw Data'!P1428&gt;0)), 'Raw Data'!G1428, 0))</f>
        <v/>
      </c>
      <c r="I1435">
        <f>IF(ISBLANK('Raw Data'!J1428), 0, IF(AND(4=MATCH(LARGE('Raw Data'!G1428:J1428, 3), 'Raw Data'!G1428:J1428, 0), 'Raw Data'!P1428-'Raw Data'!O1428&gt;3), 'Raw Data'!J1428, 0))</f>
        <v/>
      </c>
      <c r="J1435">
        <f>IF(ISBLANK('Raw Data'!J1428), 0, IF(AND(3=MATCH(LARGE('Raw Data'!G1428:J1428, 3), 'Raw Data'!G1428:J1428, 0), 'Raw Data'!O1428-'Raw Data'!P1428&gt;3), 'Raw Data'!I1428, 0))</f>
        <v/>
      </c>
      <c r="K1435">
        <f>IF(ISBLANK('Raw Data'!J1428), 0, IF(AND(2=MATCH(LARGE('Raw Data'!G1428:J1428, 3), 'Raw Data'!G1428:J1428, 0), AND('Raw Data'!P1428-'Raw Data'!O1428&lt;4, 'Raw Data'!P1428-'Raw Data'!O1428&gt;0)), 'Raw Data'!H1428, 0))</f>
        <v/>
      </c>
      <c r="L1435">
        <f>IF(ISBLANK('Raw Data'!J1428), 0, IF(AND(1=MATCH(LARGE('Raw Data'!G1428:J1428, 3), 'Raw Data'!G1428:J1428, 0), AND('Raw Data'!O1428-'Raw Data'!P1428&lt;4, 'Raw Data'!O1428-'Raw Data'!P1428&gt;0)), 'Raw Data'!G1428, 0))</f>
        <v/>
      </c>
      <c r="M1435">
        <f>IF(ISBLANK('Raw Data'!J1428), 0, IF(AND(4=MATCH(LARGE('Raw Data'!G1428:J1428, 2), 'Raw Data'!G1428:J1428, 0), 'Raw Data'!P1428-'Raw Data'!O1428&gt;3), 'Raw Data'!J1428, 0))</f>
        <v/>
      </c>
      <c r="N1435">
        <f>IF(ISBLANK('Raw Data'!J1428), 0, IF(AND(3=MATCH(LARGE('Raw Data'!G1428:J1428, 2), 'Raw Data'!G1428:J1428, 0), 'Raw Data'!O1428-'Raw Data'!P1428&gt;3), 'Raw Data'!I1428, 0))</f>
        <v/>
      </c>
      <c r="O1435">
        <f>IF(ISBLANK('Raw Data'!J1428), 0, IF(AND(2=MATCH(LARGE('Raw Data'!G1428:J1428, 2), 'Raw Data'!G1428:J1428, 0), AND('Raw Data'!P1428-'Raw Data'!O1428&lt;4, 'Raw Data'!P1428-'Raw Data'!O1428&gt;0)), 'Raw Data'!H1428, 0))</f>
        <v/>
      </c>
      <c r="P1435">
        <f>IF(ISBLANK('Raw Data'!J1428), 0, IF(AND(1=MATCH(LARGE('Raw Data'!G1428:J1428, 2), 'Raw Data'!G1428:J1428, 0), AND('Raw Data'!O1428-'Raw Data'!P1428&lt;4, 'Raw Data'!O1428-'Raw Data'!P1428&gt;0)), 'Raw Data'!G1428, 0))</f>
        <v/>
      </c>
      <c r="Q1435">
        <f>IF(ISBLANK('Raw Data'!J1428), 0, IF(AND(4=MATCH(LARGE('Raw Data'!G1428:J1428, 1), 'Raw Data'!G1428:J1428, 0), 'Raw Data'!P1428-'Raw Data'!O1428&gt;3), 'Raw Data'!J1428, 0))</f>
        <v/>
      </c>
      <c r="R1435">
        <f>IF(ISBLANK('Raw Data'!J1428), 0, IF(AND(3=MATCH(LARGE('Raw Data'!G1428:J1428, 1), 'Raw Data'!G1428:J1428, 0), 'Raw Data'!O1428-'Raw Data'!P1428&gt;3), 'Raw Data'!I1428, 0))</f>
        <v/>
      </c>
      <c r="S1435">
        <f>IF(AND('Raw Data'!P1428-'Raw Data'!O1428&gt;4, 'Raw Data'!F1428&lt;'Raw Data'!C1428), 'Raw Data'!J1428, 0)</f>
        <v/>
      </c>
      <c r="T1435">
        <f>IF(AND('Raw Data'!O1428-'Raw Data'!P1428&gt;4, 'Raw Data'!F1428&gt;'Raw Data'!C1428), 'Raw Data'!I1428, 0)</f>
        <v/>
      </c>
      <c r="U1435">
        <f>IF(AND('Raw Data'!P1428-'Raw Data'!O1428&lt;3, 'Raw Data'!P1428&gt;'Raw Data'!O1428, 'Raw Data'!F1428&lt;'Raw Data'!C1428), 'Raw Data'!H1428, 0)</f>
        <v/>
      </c>
      <c r="V1435">
        <f>IF(AND('Raw Data'!P1428-'Raw Data'!O1428&lt;3, 'Raw Data'!P1428&gt;'Raw Data'!O1428, 'Raw Data'!F1428&gt;'Raw Data'!C1428), 'Raw Data'!G1428, 0)</f>
        <v/>
      </c>
    </row>
    <row r="1436">
      <c r="A1436">
        <f>IF(AND('Raw Data'!F1429&lt;'Raw Data'!C1429, 'Raw Data'!P1429&gt;'Raw Data'!O1429, 'Raw Data'!P1429-'Raw Data'!O1429&gt;3), 'Raw Data'!J1429, 0)</f>
        <v/>
      </c>
      <c r="B1436">
        <f>IF(AND('Raw Data'!C1429&lt;'Raw Data'!F1429, 'Raw Data'!O1429&gt;'Raw Data'!P1429, 'Raw Data'!O1429-'Raw Data'!P1429&gt;3), 'Raw Data'!I1429, 0)</f>
        <v/>
      </c>
      <c r="C1436">
        <f>IF(AND('Raw Data'!F1429&lt;'Raw Data'!C1429, 'Raw Data'!P1429&gt;'Raw Data'!O1429, 'Raw Data'!P1429-'Raw Data'!O1429&lt;4), 'Raw Data'!H1429, 0)</f>
        <v/>
      </c>
      <c r="D1436">
        <f>IF(AND('Raw Data'!C1429&lt;'Raw Data'!F1429, 'Raw Data'!O1429&gt;'Raw Data'!P1429, 'Raw Data'!O1429-'Raw Data'!P1429&lt;4), 'Raw Data'!G1429, 0)</f>
        <v/>
      </c>
      <c r="E1436">
        <f>IF(ISBLANK('Raw Data'!J1429), 0, IF(AND(4=MATCH(LARGE('Raw Data'!G1429:J1429, 4), 'Raw Data'!G1429:J1429, 0), 'Raw Data'!P1429-'Raw Data'!O1429&gt;3), 'Raw Data'!J1429, 0))</f>
        <v/>
      </c>
      <c r="F1436">
        <f>IF(ISBLANK('Raw Data'!J1429), 0, IF(AND(3=MATCH(LARGE('Raw Data'!G1429:J1429, 4), 'Raw Data'!G1429:J1429, 0), 'Raw Data'!O1429-'Raw Data'!P1429&gt;3), 'Raw Data'!I1429, 0))</f>
        <v/>
      </c>
      <c r="G1436">
        <f>IF(ISBLANK('Raw Data'!J1429), 0, IF(AND(2=MATCH(LARGE('Raw Data'!G1429:J1429, 4), 'Raw Data'!G1429:J1429, 0), AND('Raw Data'!P1429-'Raw Data'!O1429&lt;4, 'Raw Data'!P1429-'Raw Data'!O1429&gt;0)), 'Raw Data'!H1429, 0))</f>
        <v/>
      </c>
      <c r="H1436">
        <f>IF(ISBLANK('Raw Data'!J1429), 0, IF(AND(1=MATCH(LARGE('Raw Data'!G1429:J1429, 4), 'Raw Data'!G1429:J1429, 0), AND('Raw Data'!O1429-'Raw Data'!P1429&lt;4, 'Raw Data'!O1429-'Raw Data'!P1429&gt;0)), 'Raw Data'!G1429, 0))</f>
        <v/>
      </c>
      <c r="I1436">
        <f>IF(ISBLANK('Raw Data'!J1429), 0, IF(AND(4=MATCH(LARGE('Raw Data'!G1429:J1429, 3), 'Raw Data'!G1429:J1429, 0), 'Raw Data'!P1429-'Raw Data'!O1429&gt;3), 'Raw Data'!J1429, 0))</f>
        <v/>
      </c>
      <c r="J1436">
        <f>IF(ISBLANK('Raw Data'!J1429), 0, IF(AND(3=MATCH(LARGE('Raw Data'!G1429:J1429, 3), 'Raw Data'!G1429:J1429, 0), 'Raw Data'!O1429-'Raw Data'!P1429&gt;3), 'Raw Data'!I1429, 0))</f>
        <v/>
      </c>
      <c r="K1436">
        <f>IF(ISBLANK('Raw Data'!J1429), 0, IF(AND(2=MATCH(LARGE('Raw Data'!G1429:J1429, 3), 'Raw Data'!G1429:J1429, 0), AND('Raw Data'!P1429-'Raw Data'!O1429&lt;4, 'Raw Data'!P1429-'Raw Data'!O1429&gt;0)), 'Raw Data'!H1429, 0))</f>
        <v/>
      </c>
      <c r="L1436">
        <f>IF(ISBLANK('Raw Data'!J1429), 0, IF(AND(1=MATCH(LARGE('Raw Data'!G1429:J1429, 3), 'Raw Data'!G1429:J1429, 0), AND('Raw Data'!O1429-'Raw Data'!P1429&lt;4, 'Raw Data'!O1429-'Raw Data'!P1429&gt;0)), 'Raw Data'!G1429, 0))</f>
        <v/>
      </c>
      <c r="M1436">
        <f>IF(ISBLANK('Raw Data'!J1429), 0, IF(AND(4=MATCH(LARGE('Raw Data'!G1429:J1429, 2), 'Raw Data'!G1429:J1429, 0), 'Raw Data'!P1429-'Raw Data'!O1429&gt;3), 'Raw Data'!J1429, 0))</f>
        <v/>
      </c>
      <c r="N1436">
        <f>IF(ISBLANK('Raw Data'!J1429), 0, IF(AND(3=MATCH(LARGE('Raw Data'!G1429:J1429, 2), 'Raw Data'!G1429:J1429, 0), 'Raw Data'!O1429-'Raw Data'!P1429&gt;3), 'Raw Data'!I1429, 0))</f>
        <v/>
      </c>
      <c r="O1436">
        <f>IF(ISBLANK('Raw Data'!J1429), 0, IF(AND(2=MATCH(LARGE('Raw Data'!G1429:J1429, 2), 'Raw Data'!G1429:J1429, 0), AND('Raw Data'!P1429-'Raw Data'!O1429&lt;4, 'Raw Data'!P1429-'Raw Data'!O1429&gt;0)), 'Raw Data'!H1429, 0))</f>
        <v/>
      </c>
      <c r="P1436">
        <f>IF(ISBLANK('Raw Data'!J1429), 0, IF(AND(1=MATCH(LARGE('Raw Data'!G1429:J1429, 2), 'Raw Data'!G1429:J1429, 0), AND('Raw Data'!O1429-'Raw Data'!P1429&lt;4, 'Raw Data'!O1429-'Raw Data'!P1429&gt;0)), 'Raw Data'!G1429, 0))</f>
        <v/>
      </c>
      <c r="Q1436">
        <f>IF(ISBLANK('Raw Data'!J1429), 0, IF(AND(4=MATCH(LARGE('Raw Data'!G1429:J1429, 1), 'Raw Data'!G1429:J1429, 0), 'Raw Data'!P1429-'Raw Data'!O1429&gt;3), 'Raw Data'!J1429, 0))</f>
        <v/>
      </c>
      <c r="R1436">
        <f>IF(ISBLANK('Raw Data'!J1429), 0, IF(AND(3=MATCH(LARGE('Raw Data'!G1429:J1429, 1), 'Raw Data'!G1429:J1429, 0), 'Raw Data'!O1429-'Raw Data'!P1429&gt;3), 'Raw Data'!I1429, 0))</f>
        <v/>
      </c>
      <c r="S1436">
        <f>IF(AND('Raw Data'!P1429-'Raw Data'!O1429&gt;4, 'Raw Data'!F1429&lt;'Raw Data'!C1429), 'Raw Data'!J1429, 0)</f>
        <v/>
      </c>
      <c r="T1436">
        <f>IF(AND('Raw Data'!O1429-'Raw Data'!P1429&gt;4, 'Raw Data'!F1429&gt;'Raw Data'!C1429), 'Raw Data'!I1429, 0)</f>
        <v/>
      </c>
      <c r="U1436">
        <f>IF(AND('Raw Data'!P1429-'Raw Data'!O1429&lt;3, 'Raw Data'!P1429&gt;'Raw Data'!O1429, 'Raw Data'!F1429&lt;'Raw Data'!C1429), 'Raw Data'!H1429, 0)</f>
        <v/>
      </c>
      <c r="V1436">
        <f>IF(AND('Raw Data'!P1429-'Raw Data'!O1429&lt;3, 'Raw Data'!P1429&gt;'Raw Data'!O1429, 'Raw Data'!F1429&gt;'Raw Data'!C1429), 'Raw Data'!G1429, 0)</f>
        <v/>
      </c>
    </row>
    <row r="1437">
      <c r="A1437">
        <f>IF(AND('Raw Data'!F1430&lt;'Raw Data'!C1430, 'Raw Data'!P1430&gt;'Raw Data'!O1430, 'Raw Data'!P1430-'Raw Data'!O1430&gt;3), 'Raw Data'!J1430, 0)</f>
        <v/>
      </c>
      <c r="B1437">
        <f>IF(AND('Raw Data'!C1430&lt;'Raw Data'!F1430, 'Raw Data'!O1430&gt;'Raw Data'!P1430, 'Raw Data'!O1430-'Raw Data'!P1430&gt;3), 'Raw Data'!I1430, 0)</f>
        <v/>
      </c>
      <c r="C1437">
        <f>IF(AND('Raw Data'!F1430&lt;'Raw Data'!C1430, 'Raw Data'!P1430&gt;'Raw Data'!O1430, 'Raw Data'!P1430-'Raw Data'!O1430&lt;4), 'Raw Data'!H1430, 0)</f>
        <v/>
      </c>
      <c r="D1437">
        <f>IF(AND('Raw Data'!C1430&lt;'Raw Data'!F1430, 'Raw Data'!O1430&gt;'Raw Data'!P1430, 'Raw Data'!O1430-'Raw Data'!P1430&lt;4), 'Raw Data'!G1430, 0)</f>
        <v/>
      </c>
      <c r="E1437">
        <f>IF(ISBLANK('Raw Data'!J1430), 0, IF(AND(4=MATCH(LARGE('Raw Data'!G1430:J1430, 4), 'Raw Data'!G1430:J1430, 0), 'Raw Data'!P1430-'Raw Data'!O1430&gt;3), 'Raw Data'!J1430, 0))</f>
        <v/>
      </c>
      <c r="F1437">
        <f>IF(ISBLANK('Raw Data'!J1430), 0, IF(AND(3=MATCH(LARGE('Raw Data'!G1430:J1430, 4), 'Raw Data'!G1430:J1430, 0), 'Raw Data'!O1430-'Raw Data'!P1430&gt;3), 'Raw Data'!I1430, 0))</f>
        <v/>
      </c>
      <c r="G1437">
        <f>IF(ISBLANK('Raw Data'!J1430), 0, IF(AND(2=MATCH(LARGE('Raw Data'!G1430:J1430, 4), 'Raw Data'!G1430:J1430, 0), AND('Raw Data'!P1430-'Raw Data'!O1430&lt;4, 'Raw Data'!P1430-'Raw Data'!O1430&gt;0)), 'Raw Data'!H1430, 0))</f>
        <v/>
      </c>
      <c r="H1437">
        <f>IF(ISBLANK('Raw Data'!J1430), 0, IF(AND(1=MATCH(LARGE('Raw Data'!G1430:J1430, 4), 'Raw Data'!G1430:J1430, 0), AND('Raw Data'!O1430-'Raw Data'!P1430&lt;4, 'Raw Data'!O1430-'Raw Data'!P1430&gt;0)), 'Raw Data'!G1430, 0))</f>
        <v/>
      </c>
      <c r="I1437">
        <f>IF(ISBLANK('Raw Data'!J1430), 0, IF(AND(4=MATCH(LARGE('Raw Data'!G1430:J1430, 3), 'Raw Data'!G1430:J1430, 0), 'Raw Data'!P1430-'Raw Data'!O1430&gt;3), 'Raw Data'!J1430, 0))</f>
        <v/>
      </c>
      <c r="J1437">
        <f>IF(ISBLANK('Raw Data'!J1430), 0, IF(AND(3=MATCH(LARGE('Raw Data'!G1430:J1430, 3), 'Raw Data'!G1430:J1430, 0), 'Raw Data'!O1430-'Raw Data'!P1430&gt;3), 'Raw Data'!I1430, 0))</f>
        <v/>
      </c>
      <c r="K1437">
        <f>IF(ISBLANK('Raw Data'!J1430), 0, IF(AND(2=MATCH(LARGE('Raw Data'!G1430:J1430, 3), 'Raw Data'!G1430:J1430, 0), AND('Raw Data'!P1430-'Raw Data'!O1430&lt;4, 'Raw Data'!P1430-'Raw Data'!O1430&gt;0)), 'Raw Data'!H1430, 0))</f>
        <v/>
      </c>
      <c r="L1437">
        <f>IF(ISBLANK('Raw Data'!J1430), 0, IF(AND(1=MATCH(LARGE('Raw Data'!G1430:J1430, 3), 'Raw Data'!G1430:J1430, 0), AND('Raw Data'!O1430-'Raw Data'!P1430&lt;4, 'Raw Data'!O1430-'Raw Data'!P1430&gt;0)), 'Raw Data'!G1430, 0))</f>
        <v/>
      </c>
      <c r="M1437">
        <f>IF(ISBLANK('Raw Data'!J1430), 0, IF(AND(4=MATCH(LARGE('Raw Data'!G1430:J1430, 2), 'Raw Data'!G1430:J1430, 0), 'Raw Data'!P1430-'Raw Data'!O1430&gt;3), 'Raw Data'!J1430, 0))</f>
        <v/>
      </c>
      <c r="N1437">
        <f>IF(ISBLANK('Raw Data'!J1430), 0, IF(AND(3=MATCH(LARGE('Raw Data'!G1430:J1430, 2), 'Raw Data'!G1430:J1430, 0), 'Raw Data'!O1430-'Raw Data'!P1430&gt;3), 'Raw Data'!I1430, 0))</f>
        <v/>
      </c>
      <c r="O1437">
        <f>IF(ISBLANK('Raw Data'!J1430), 0, IF(AND(2=MATCH(LARGE('Raw Data'!G1430:J1430, 2), 'Raw Data'!G1430:J1430, 0), AND('Raw Data'!P1430-'Raw Data'!O1430&lt;4, 'Raw Data'!P1430-'Raw Data'!O1430&gt;0)), 'Raw Data'!H1430, 0))</f>
        <v/>
      </c>
      <c r="P1437">
        <f>IF(ISBLANK('Raw Data'!J1430), 0, IF(AND(1=MATCH(LARGE('Raw Data'!G1430:J1430, 2), 'Raw Data'!G1430:J1430, 0), AND('Raw Data'!O1430-'Raw Data'!P1430&lt;4, 'Raw Data'!O1430-'Raw Data'!P1430&gt;0)), 'Raw Data'!G1430, 0))</f>
        <v/>
      </c>
      <c r="Q1437">
        <f>IF(ISBLANK('Raw Data'!J1430), 0, IF(AND(4=MATCH(LARGE('Raw Data'!G1430:J1430, 1), 'Raw Data'!G1430:J1430, 0), 'Raw Data'!P1430-'Raw Data'!O1430&gt;3), 'Raw Data'!J1430, 0))</f>
        <v/>
      </c>
      <c r="R1437">
        <f>IF(ISBLANK('Raw Data'!J1430), 0, IF(AND(3=MATCH(LARGE('Raw Data'!G1430:J1430, 1), 'Raw Data'!G1430:J1430, 0), 'Raw Data'!O1430-'Raw Data'!P1430&gt;3), 'Raw Data'!I1430, 0))</f>
        <v/>
      </c>
      <c r="S1437">
        <f>IF(AND('Raw Data'!P1430-'Raw Data'!O1430&gt;4, 'Raw Data'!F1430&lt;'Raw Data'!C1430), 'Raw Data'!J1430, 0)</f>
        <v/>
      </c>
      <c r="T1437">
        <f>IF(AND('Raw Data'!O1430-'Raw Data'!P1430&gt;4, 'Raw Data'!F1430&gt;'Raw Data'!C1430), 'Raw Data'!I1430, 0)</f>
        <v/>
      </c>
      <c r="U1437">
        <f>IF(AND('Raw Data'!P1430-'Raw Data'!O1430&lt;3, 'Raw Data'!P1430&gt;'Raw Data'!O1430, 'Raw Data'!F1430&lt;'Raw Data'!C1430), 'Raw Data'!H1430, 0)</f>
        <v/>
      </c>
      <c r="V1437">
        <f>IF(AND('Raw Data'!P1430-'Raw Data'!O1430&lt;3, 'Raw Data'!P1430&gt;'Raw Data'!O1430, 'Raw Data'!F1430&gt;'Raw Data'!C1430), 'Raw Data'!G1430, 0)</f>
        <v/>
      </c>
    </row>
    <row r="1438">
      <c r="A1438">
        <f>IF(AND('Raw Data'!F1431&lt;'Raw Data'!C1431, 'Raw Data'!P1431&gt;'Raw Data'!O1431, 'Raw Data'!P1431-'Raw Data'!O1431&gt;3), 'Raw Data'!J1431, 0)</f>
        <v/>
      </c>
      <c r="B1438">
        <f>IF(AND('Raw Data'!C1431&lt;'Raw Data'!F1431, 'Raw Data'!O1431&gt;'Raw Data'!P1431, 'Raw Data'!O1431-'Raw Data'!P1431&gt;3), 'Raw Data'!I1431, 0)</f>
        <v/>
      </c>
      <c r="C1438">
        <f>IF(AND('Raw Data'!F1431&lt;'Raw Data'!C1431, 'Raw Data'!P1431&gt;'Raw Data'!O1431, 'Raw Data'!P1431-'Raw Data'!O1431&lt;4), 'Raw Data'!H1431, 0)</f>
        <v/>
      </c>
      <c r="D1438">
        <f>IF(AND('Raw Data'!C1431&lt;'Raw Data'!F1431, 'Raw Data'!O1431&gt;'Raw Data'!P1431, 'Raw Data'!O1431-'Raw Data'!P1431&lt;4), 'Raw Data'!G1431, 0)</f>
        <v/>
      </c>
      <c r="E1438">
        <f>IF(ISBLANK('Raw Data'!J1431), 0, IF(AND(4=MATCH(LARGE('Raw Data'!G1431:J1431, 4), 'Raw Data'!G1431:J1431, 0), 'Raw Data'!P1431-'Raw Data'!O1431&gt;3), 'Raw Data'!J1431, 0))</f>
        <v/>
      </c>
      <c r="F1438">
        <f>IF(ISBLANK('Raw Data'!J1431), 0, IF(AND(3=MATCH(LARGE('Raw Data'!G1431:J1431, 4), 'Raw Data'!G1431:J1431, 0), 'Raw Data'!O1431-'Raw Data'!P1431&gt;3), 'Raw Data'!I1431, 0))</f>
        <v/>
      </c>
      <c r="G1438">
        <f>IF(ISBLANK('Raw Data'!J1431), 0, IF(AND(2=MATCH(LARGE('Raw Data'!G1431:J1431, 4), 'Raw Data'!G1431:J1431, 0), AND('Raw Data'!P1431-'Raw Data'!O1431&lt;4, 'Raw Data'!P1431-'Raw Data'!O1431&gt;0)), 'Raw Data'!H1431, 0))</f>
        <v/>
      </c>
      <c r="H1438">
        <f>IF(ISBLANK('Raw Data'!J1431), 0, IF(AND(1=MATCH(LARGE('Raw Data'!G1431:J1431, 4), 'Raw Data'!G1431:J1431, 0), AND('Raw Data'!O1431-'Raw Data'!P1431&lt;4, 'Raw Data'!O1431-'Raw Data'!P1431&gt;0)), 'Raw Data'!G1431, 0))</f>
        <v/>
      </c>
      <c r="I1438">
        <f>IF(ISBLANK('Raw Data'!J1431), 0, IF(AND(4=MATCH(LARGE('Raw Data'!G1431:J1431, 3), 'Raw Data'!G1431:J1431, 0), 'Raw Data'!P1431-'Raw Data'!O1431&gt;3), 'Raw Data'!J1431, 0))</f>
        <v/>
      </c>
      <c r="J1438">
        <f>IF(ISBLANK('Raw Data'!J1431), 0, IF(AND(3=MATCH(LARGE('Raw Data'!G1431:J1431, 3), 'Raw Data'!G1431:J1431, 0), 'Raw Data'!O1431-'Raw Data'!P1431&gt;3), 'Raw Data'!I1431, 0))</f>
        <v/>
      </c>
      <c r="K1438">
        <f>IF(ISBLANK('Raw Data'!J1431), 0, IF(AND(2=MATCH(LARGE('Raw Data'!G1431:J1431, 3), 'Raw Data'!G1431:J1431, 0), AND('Raw Data'!P1431-'Raw Data'!O1431&lt;4, 'Raw Data'!P1431-'Raw Data'!O1431&gt;0)), 'Raw Data'!H1431, 0))</f>
        <v/>
      </c>
      <c r="L1438">
        <f>IF(ISBLANK('Raw Data'!J1431), 0, IF(AND(1=MATCH(LARGE('Raw Data'!G1431:J1431, 3), 'Raw Data'!G1431:J1431, 0), AND('Raw Data'!O1431-'Raw Data'!P1431&lt;4, 'Raw Data'!O1431-'Raw Data'!P1431&gt;0)), 'Raw Data'!G1431, 0))</f>
        <v/>
      </c>
      <c r="M1438">
        <f>IF(ISBLANK('Raw Data'!J1431), 0, IF(AND(4=MATCH(LARGE('Raw Data'!G1431:J1431, 2), 'Raw Data'!G1431:J1431, 0), 'Raw Data'!P1431-'Raw Data'!O1431&gt;3), 'Raw Data'!J1431, 0))</f>
        <v/>
      </c>
      <c r="N1438">
        <f>IF(ISBLANK('Raw Data'!J1431), 0, IF(AND(3=MATCH(LARGE('Raw Data'!G1431:J1431, 2), 'Raw Data'!G1431:J1431, 0), 'Raw Data'!O1431-'Raw Data'!P1431&gt;3), 'Raw Data'!I1431, 0))</f>
        <v/>
      </c>
      <c r="O1438">
        <f>IF(ISBLANK('Raw Data'!J1431), 0, IF(AND(2=MATCH(LARGE('Raw Data'!G1431:J1431, 2), 'Raw Data'!G1431:J1431, 0), AND('Raw Data'!P1431-'Raw Data'!O1431&lt;4, 'Raw Data'!P1431-'Raw Data'!O1431&gt;0)), 'Raw Data'!H1431, 0))</f>
        <v/>
      </c>
      <c r="P1438">
        <f>IF(ISBLANK('Raw Data'!J1431), 0, IF(AND(1=MATCH(LARGE('Raw Data'!G1431:J1431, 2), 'Raw Data'!G1431:J1431, 0), AND('Raw Data'!O1431-'Raw Data'!P1431&lt;4, 'Raw Data'!O1431-'Raw Data'!P1431&gt;0)), 'Raw Data'!G1431, 0))</f>
        <v/>
      </c>
      <c r="Q1438">
        <f>IF(ISBLANK('Raw Data'!J1431), 0, IF(AND(4=MATCH(LARGE('Raw Data'!G1431:J1431, 1), 'Raw Data'!G1431:J1431, 0), 'Raw Data'!P1431-'Raw Data'!O1431&gt;3), 'Raw Data'!J1431, 0))</f>
        <v/>
      </c>
      <c r="R1438">
        <f>IF(ISBLANK('Raw Data'!J1431), 0, IF(AND(3=MATCH(LARGE('Raw Data'!G1431:J1431, 1), 'Raw Data'!G1431:J1431, 0), 'Raw Data'!O1431-'Raw Data'!P1431&gt;3), 'Raw Data'!I1431, 0))</f>
        <v/>
      </c>
      <c r="S1438">
        <f>IF(AND('Raw Data'!P1431-'Raw Data'!O1431&gt;4, 'Raw Data'!F1431&lt;'Raw Data'!C1431), 'Raw Data'!J1431, 0)</f>
        <v/>
      </c>
      <c r="T1438">
        <f>IF(AND('Raw Data'!O1431-'Raw Data'!P1431&gt;4, 'Raw Data'!F1431&gt;'Raw Data'!C1431), 'Raw Data'!I1431, 0)</f>
        <v/>
      </c>
      <c r="U1438">
        <f>IF(AND('Raw Data'!P1431-'Raw Data'!O1431&lt;3, 'Raw Data'!P1431&gt;'Raw Data'!O1431, 'Raw Data'!F1431&lt;'Raw Data'!C1431), 'Raw Data'!H1431, 0)</f>
        <v/>
      </c>
      <c r="V1438">
        <f>IF(AND('Raw Data'!P1431-'Raw Data'!O1431&lt;3, 'Raw Data'!P1431&gt;'Raw Data'!O1431, 'Raw Data'!F1431&gt;'Raw Data'!C1431), 'Raw Data'!G1431, 0)</f>
        <v/>
      </c>
    </row>
    <row r="1439">
      <c r="A1439">
        <f>IF(AND('Raw Data'!F1432&lt;'Raw Data'!C1432, 'Raw Data'!P1432&gt;'Raw Data'!O1432, 'Raw Data'!P1432-'Raw Data'!O1432&gt;3), 'Raw Data'!J1432, 0)</f>
        <v/>
      </c>
      <c r="B1439">
        <f>IF(AND('Raw Data'!C1432&lt;'Raw Data'!F1432, 'Raw Data'!O1432&gt;'Raw Data'!P1432, 'Raw Data'!O1432-'Raw Data'!P1432&gt;3), 'Raw Data'!I1432, 0)</f>
        <v/>
      </c>
      <c r="C1439">
        <f>IF(AND('Raw Data'!F1432&lt;'Raw Data'!C1432, 'Raw Data'!P1432&gt;'Raw Data'!O1432, 'Raw Data'!P1432-'Raw Data'!O1432&lt;4), 'Raw Data'!H1432, 0)</f>
        <v/>
      </c>
      <c r="D1439">
        <f>IF(AND('Raw Data'!C1432&lt;'Raw Data'!F1432, 'Raw Data'!O1432&gt;'Raw Data'!P1432, 'Raw Data'!O1432-'Raw Data'!P1432&lt;4), 'Raw Data'!G1432, 0)</f>
        <v/>
      </c>
      <c r="E1439">
        <f>IF(ISBLANK('Raw Data'!J1432), 0, IF(AND(4=MATCH(LARGE('Raw Data'!G1432:J1432, 4), 'Raw Data'!G1432:J1432, 0), 'Raw Data'!P1432-'Raw Data'!O1432&gt;3), 'Raw Data'!J1432, 0))</f>
        <v/>
      </c>
      <c r="F1439">
        <f>IF(ISBLANK('Raw Data'!J1432), 0, IF(AND(3=MATCH(LARGE('Raw Data'!G1432:J1432, 4), 'Raw Data'!G1432:J1432, 0), 'Raw Data'!O1432-'Raw Data'!P1432&gt;3), 'Raw Data'!I1432, 0))</f>
        <v/>
      </c>
      <c r="G1439">
        <f>IF(ISBLANK('Raw Data'!J1432), 0, IF(AND(2=MATCH(LARGE('Raw Data'!G1432:J1432, 4), 'Raw Data'!G1432:J1432, 0), AND('Raw Data'!P1432-'Raw Data'!O1432&lt;4, 'Raw Data'!P1432-'Raw Data'!O1432&gt;0)), 'Raw Data'!H1432, 0))</f>
        <v/>
      </c>
      <c r="H1439">
        <f>IF(ISBLANK('Raw Data'!J1432), 0, IF(AND(1=MATCH(LARGE('Raw Data'!G1432:J1432, 4), 'Raw Data'!G1432:J1432, 0), AND('Raw Data'!O1432-'Raw Data'!P1432&lt;4, 'Raw Data'!O1432-'Raw Data'!P1432&gt;0)), 'Raw Data'!G1432, 0))</f>
        <v/>
      </c>
      <c r="I1439">
        <f>IF(ISBLANK('Raw Data'!J1432), 0, IF(AND(4=MATCH(LARGE('Raw Data'!G1432:J1432, 3), 'Raw Data'!G1432:J1432, 0), 'Raw Data'!P1432-'Raw Data'!O1432&gt;3), 'Raw Data'!J1432, 0))</f>
        <v/>
      </c>
      <c r="J1439">
        <f>IF(ISBLANK('Raw Data'!J1432), 0, IF(AND(3=MATCH(LARGE('Raw Data'!G1432:J1432, 3), 'Raw Data'!G1432:J1432, 0), 'Raw Data'!O1432-'Raw Data'!P1432&gt;3), 'Raw Data'!I1432, 0))</f>
        <v/>
      </c>
      <c r="K1439">
        <f>IF(ISBLANK('Raw Data'!J1432), 0, IF(AND(2=MATCH(LARGE('Raw Data'!G1432:J1432, 3), 'Raw Data'!G1432:J1432, 0), AND('Raw Data'!P1432-'Raw Data'!O1432&lt;4, 'Raw Data'!P1432-'Raw Data'!O1432&gt;0)), 'Raw Data'!H1432, 0))</f>
        <v/>
      </c>
      <c r="L1439">
        <f>IF(ISBLANK('Raw Data'!J1432), 0, IF(AND(1=MATCH(LARGE('Raw Data'!G1432:J1432, 3), 'Raw Data'!G1432:J1432, 0), AND('Raw Data'!O1432-'Raw Data'!P1432&lt;4, 'Raw Data'!O1432-'Raw Data'!P1432&gt;0)), 'Raw Data'!G1432, 0))</f>
        <v/>
      </c>
      <c r="M1439">
        <f>IF(ISBLANK('Raw Data'!J1432), 0, IF(AND(4=MATCH(LARGE('Raw Data'!G1432:J1432, 2), 'Raw Data'!G1432:J1432, 0), 'Raw Data'!P1432-'Raw Data'!O1432&gt;3), 'Raw Data'!J1432, 0))</f>
        <v/>
      </c>
      <c r="N1439">
        <f>IF(ISBLANK('Raw Data'!J1432), 0, IF(AND(3=MATCH(LARGE('Raw Data'!G1432:J1432, 2), 'Raw Data'!G1432:J1432, 0), 'Raw Data'!O1432-'Raw Data'!P1432&gt;3), 'Raw Data'!I1432, 0))</f>
        <v/>
      </c>
      <c r="O1439">
        <f>IF(ISBLANK('Raw Data'!J1432), 0, IF(AND(2=MATCH(LARGE('Raw Data'!G1432:J1432, 2), 'Raw Data'!G1432:J1432, 0), AND('Raw Data'!P1432-'Raw Data'!O1432&lt;4, 'Raw Data'!P1432-'Raw Data'!O1432&gt;0)), 'Raw Data'!H1432, 0))</f>
        <v/>
      </c>
      <c r="P1439">
        <f>IF(ISBLANK('Raw Data'!J1432), 0, IF(AND(1=MATCH(LARGE('Raw Data'!G1432:J1432, 2), 'Raw Data'!G1432:J1432, 0), AND('Raw Data'!O1432-'Raw Data'!P1432&lt;4, 'Raw Data'!O1432-'Raw Data'!P1432&gt;0)), 'Raw Data'!G1432, 0))</f>
        <v/>
      </c>
      <c r="Q1439">
        <f>IF(ISBLANK('Raw Data'!J1432), 0, IF(AND(4=MATCH(LARGE('Raw Data'!G1432:J1432, 1), 'Raw Data'!G1432:J1432, 0), 'Raw Data'!P1432-'Raw Data'!O1432&gt;3), 'Raw Data'!J1432, 0))</f>
        <v/>
      </c>
      <c r="R1439">
        <f>IF(ISBLANK('Raw Data'!J1432), 0, IF(AND(3=MATCH(LARGE('Raw Data'!G1432:J1432, 1), 'Raw Data'!G1432:J1432, 0), 'Raw Data'!O1432-'Raw Data'!P1432&gt;3), 'Raw Data'!I1432, 0))</f>
        <v/>
      </c>
      <c r="S1439">
        <f>IF(AND('Raw Data'!P1432-'Raw Data'!O1432&gt;4, 'Raw Data'!F1432&lt;'Raw Data'!C1432), 'Raw Data'!J1432, 0)</f>
        <v/>
      </c>
      <c r="T1439">
        <f>IF(AND('Raw Data'!O1432-'Raw Data'!P1432&gt;4, 'Raw Data'!F1432&gt;'Raw Data'!C1432), 'Raw Data'!I1432, 0)</f>
        <v/>
      </c>
      <c r="U1439">
        <f>IF(AND('Raw Data'!P1432-'Raw Data'!O1432&lt;3, 'Raw Data'!P1432&gt;'Raw Data'!O1432, 'Raw Data'!F1432&lt;'Raw Data'!C1432), 'Raw Data'!H1432, 0)</f>
        <v/>
      </c>
      <c r="V1439">
        <f>IF(AND('Raw Data'!P1432-'Raw Data'!O1432&lt;3, 'Raw Data'!P1432&gt;'Raw Data'!O1432, 'Raw Data'!F1432&gt;'Raw Data'!C1432), 'Raw Data'!G1432, 0)</f>
        <v/>
      </c>
    </row>
    <row r="1440">
      <c r="A1440">
        <f>IF(AND('Raw Data'!F1433&lt;'Raw Data'!C1433, 'Raw Data'!P1433&gt;'Raw Data'!O1433, 'Raw Data'!P1433-'Raw Data'!O1433&gt;3), 'Raw Data'!J1433, 0)</f>
        <v/>
      </c>
      <c r="B1440">
        <f>IF(AND('Raw Data'!C1433&lt;'Raw Data'!F1433, 'Raw Data'!O1433&gt;'Raw Data'!P1433, 'Raw Data'!O1433-'Raw Data'!P1433&gt;3), 'Raw Data'!I1433, 0)</f>
        <v/>
      </c>
      <c r="C1440">
        <f>IF(AND('Raw Data'!F1433&lt;'Raw Data'!C1433, 'Raw Data'!P1433&gt;'Raw Data'!O1433, 'Raw Data'!P1433-'Raw Data'!O1433&lt;4), 'Raw Data'!H1433, 0)</f>
        <v/>
      </c>
      <c r="D1440">
        <f>IF(AND('Raw Data'!C1433&lt;'Raw Data'!F1433, 'Raw Data'!O1433&gt;'Raw Data'!P1433, 'Raw Data'!O1433-'Raw Data'!P1433&lt;4), 'Raw Data'!G1433, 0)</f>
        <v/>
      </c>
      <c r="E1440">
        <f>IF(ISBLANK('Raw Data'!J1433), 0, IF(AND(4=MATCH(LARGE('Raw Data'!G1433:J1433, 4), 'Raw Data'!G1433:J1433, 0), 'Raw Data'!P1433-'Raw Data'!O1433&gt;3), 'Raw Data'!J1433, 0))</f>
        <v/>
      </c>
      <c r="F1440">
        <f>IF(ISBLANK('Raw Data'!J1433), 0, IF(AND(3=MATCH(LARGE('Raw Data'!G1433:J1433, 4), 'Raw Data'!G1433:J1433, 0), 'Raw Data'!O1433-'Raw Data'!P1433&gt;3), 'Raw Data'!I1433, 0))</f>
        <v/>
      </c>
      <c r="G1440">
        <f>IF(ISBLANK('Raw Data'!J1433), 0, IF(AND(2=MATCH(LARGE('Raw Data'!G1433:J1433, 4), 'Raw Data'!G1433:J1433, 0), AND('Raw Data'!P1433-'Raw Data'!O1433&lt;4, 'Raw Data'!P1433-'Raw Data'!O1433&gt;0)), 'Raw Data'!H1433, 0))</f>
        <v/>
      </c>
      <c r="H1440">
        <f>IF(ISBLANK('Raw Data'!J1433), 0, IF(AND(1=MATCH(LARGE('Raw Data'!G1433:J1433, 4), 'Raw Data'!G1433:J1433, 0), AND('Raw Data'!O1433-'Raw Data'!P1433&lt;4, 'Raw Data'!O1433-'Raw Data'!P1433&gt;0)), 'Raw Data'!G1433, 0))</f>
        <v/>
      </c>
      <c r="I1440">
        <f>IF(ISBLANK('Raw Data'!J1433), 0, IF(AND(4=MATCH(LARGE('Raw Data'!G1433:J1433, 3), 'Raw Data'!G1433:J1433, 0), 'Raw Data'!P1433-'Raw Data'!O1433&gt;3), 'Raw Data'!J1433, 0))</f>
        <v/>
      </c>
      <c r="J1440">
        <f>IF(ISBLANK('Raw Data'!J1433), 0, IF(AND(3=MATCH(LARGE('Raw Data'!G1433:J1433, 3), 'Raw Data'!G1433:J1433, 0), 'Raw Data'!O1433-'Raw Data'!P1433&gt;3), 'Raw Data'!I1433, 0))</f>
        <v/>
      </c>
      <c r="K1440">
        <f>IF(ISBLANK('Raw Data'!J1433), 0, IF(AND(2=MATCH(LARGE('Raw Data'!G1433:J1433, 3), 'Raw Data'!G1433:J1433, 0), AND('Raw Data'!P1433-'Raw Data'!O1433&lt;4, 'Raw Data'!P1433-'Raw Data'!O1433&gt;0)), 'Raw Data'!H1433, 0))</f>
        <v/>
      </c>
      <c r="L1440">
        <f>IF(ISBLANK('Raw Data'!J1433), 0, IF(AND(1=MATCH(LARGE('Raw Data'!G1433:J1433, 3), 'Raw Data'!G1433:J1433, 0), AND('Raw Data'!O1433-'Raw Data'!P1433&lt;4, 'Raw Data'!O1433-'Raw Data'!P1433&gt;0)), 'Raw Data'!G1433, 0))</f>
        <v/>
      </c>
      <c r="M1440">
        <f>IF(ISBLANK('Raw Data'!J1433), 0, IF(AND(4=MATCH(LARGE('Raw Data'!G1433:J1433, 2), 'Raw Data'!G1433:J1433, 0), 'Raw Data'!P1433-'Raw Data'!O1433&gt;3), 'Raw Data'!J1433, 0))</f>
        <v/>
      </c>
      <c r="N1440">
        <f>IF(ISBLANK('Raw Data'!J1433), 0, IF(AND(3=MATCH(LARGE('Raw Data'!G1433:J1433, 2), 'Raw Data'!G1433:J1433, 0), 'Raw Data'!O1433-'Raw Data'!P1433&gt;3), 'Raw Data'!I1433, 0))</f>
        <v/>
      </c>
      <c r="O1440">
        <f>IF(ISBLANK('Raw Data'!J1433), 0, IF(AND(2=MATCH(LARGE('Raw Data'!G1433:J1433, 2), 'Raw Data'!G1433:J1433, 0), AND('Raw Data'!P1433-'Raw Data'!O1433&lt;4, 'Raw Data'!P1433-'Raw Data'!O1433&gt;0)), 'Raw Data'!H1433, 0))</f>
        <v/>
      </c>
      <c r="P1440">
        <f>IF(ISBLANK('Raw Data'!J1433), 0, IF(AND(1=MATCH(LARGE('Raw Data'!G1433:J1433, 2), 'Raw Data'!G1433:J1433, 0), AND('Raw Data'!O1433-'Raw Data'!P1433&lt;4, 'Raw Data'!O1433-'Raw Data'!P1433&gt;0)), 'Raw Data'!G1433, 0))</f>
        <v/>
      </c>
      <c r="Q1440">
        <f>IF(ISBLANK('Raw Data'!J1433), 0, IF(AND(4=MATCH(LARGE('Raw Data'!G1433:J1433, 1), 'Raw Data'!G1433:J1433, 0), 'Raw Data'!P1433-'Raw Data'!O1433&gt;3), 'Raw Data'!J1433, 0))</f>
        <v/>
      </c>
      <c r="R1440">
        <f>IF(ISBLANK('Raw Data'!J1433), 0, IF(AND(3=MATCH(LARGE('Raw Data'!G1433:J1433, 1), 'Raw Data'!G1433:J1433, 0), 'Raw Data'!O1433-'Raw Data'!P1433&gt;3), 'Raw Data'!I1433, 0))</f>
        <v/>
      </c>
      <c r="S1440">
        <f>IF(AND('Raw Data'!P1433-'Raw Data'!O1433&gt;4, 'Raw Data'!F1433&lt;'Raw Data'!C1433), 'Raw Data'!J1433, 0)</f>
        <v/>
      </c>
      <c r="T1440">
        <f>IF(AND('Raw Data'!O1433-'Raw Data'!P1433&gt;4, 'Raw Data'!F1433&gt;'Raw Data'!C1433), 'Raw Data'!I1433, 0)</f>
        <v/>
      </c>
      <c r="U1440">
        <f>IF(AND('Raw Data'!P1433-'Raw Data'!O1433&lt;3, 'Raw Data'!P1433&gt;'Raw Data'!O1433, 'Raw Data'!F1433&lt;'Raw Data'!C1433), 'Raw Data'!H1433, 0)</f>
        <v/>
      </c>
      <c r="V1440">
        <f>IF(AND('Raw Data'!P1433-'Raw Data'!O1433&lt;3, 'Raw Data'!P1433&gt;'Raw Data'!O1433, 'Raw Data'!F1433&gt;'Raw Data'!C1433), 'Raw Data'!G1433, 0)</f>
        <v/>
      </c>
    </row>
    <row r="1441">
      <c r="A1441">
        <f>IF(AND('Raw Data'!F1434&lt;'Raw Data'!C1434, 'Raw Data'!P1434&gt;'Raw Data'!O1434, 'Raw Data'!P1434-'Raw Data'!O1434&gt;3), 'Raw Data'!J1434, 0)</f>
        <v/>
      </c>
      <c r="B1441">
        <f>IF(AND('Raw Data'!C1434&lt;'Raw Data'!F1434, 'Raw Data'!O1434&gt;'Raw Data'!P1434, 'Raw Data'!O1434-'Raw Data'!P1434&gt;3), 'Raw Data'!I1434, 0)</f>
        <v/>
      </c>
      <c r="C1441">
        <f>IF(AND('Raw Data'!F1434&lt;'Raw Data'!C1434, 'Raw Data'!P1434&gt;'Raw Data'!O1434, 'Raw Data'!P1434-'Raw Data'!O1434&lt;4), 'Raw Data'!H1434, 0)</f>
        <v/>
      </c>
      <c r="D1441">
        <f>IF(AND('Raw Data'!C1434&lt;'Raw Data'!F1434, 'Raw Data'!O1434&gt;'Raw Data'!P1434, 'Raw Data'!O1434-'Raw Data'!P1434&lt;4), 'Raw Data'!G1434, 0)</f>
        <v/>
      </c>
      <c r="E1441">
        <f>IF(ISBLANK('Raw Data'!J1434), 0, IF(AND(4=MATCH(LARGE('Raw Data'!G1434:J1434, 4), 'Raw Data'!G1434:J1434, 0), 'Raw Data'!P1434-'Raw Data'!O1434&gt;3), 'Raw Data'!J1434, 0))</f>
        <v/>
      </c>
      <c r="F1441">
        <f>IF(ISBLANK('Raw Data'!J1434), 0, IF(AND(3=MATCH(LARGE('Raw Data'!G1434:J1434, 4), 'Raw Data'!G1434:J1434, 0), 'Raw Data'!O1434-'Raw Data'!P1434&gt;3), 'Raw Data'!I1434, 0))</f>
        <v/>
      </c>
      <c r="G1441">
        <f>IF(ISBLANK('Raw Data'!J1434), 0, IF(AND(2=MATCH(LARGE('Raw Data'!G1434:J1434, 4), 'Raw Data'!G1434:J1434, 0), AND('Raw Data'!P1434-'Raw Data'!O1434&lt;4, 'Raw Data'!P1434-'Raw Data'!O1434&gt;0)), 'Raw Data'!H1434, 0))</f>
        <v/>
      </c>
      <c r="H1441">
        <f>IF(ISBLANK('Raw Data'!J1434), 0, IF(AND(1=MATCH(LARGE('Raw Data'!G1434:J1434, 4), 'Raw Data'!G1434:J1434, 0), AND('Raw Data'!O1434-'Raw Data'!P1434&lt;4, 'Raw Data'!O1434-'Raw Data'!P1434&gt;0)), 'Raw Data'!G1434, 0))</f>
        <v/>
      </c>
      <c r="I1441">
        <f>IF(ISBLANK('Raw Data'!J1434), 0, IF(AND(4=MATCH(LARGE('Raw Data'!G1434:J1434, 3), 'Raw Data'!G1434:J1434, 0), 'Raw Data'!P1434-'Raw Data'!O1434&gt;3), 'Raw Data'!J1434, 0))</f>
        <v/>
      </c>
      <c r="J1441">
        <f>IF(ISBLANK('Raw Data'!J1434), 0, IF(AND(3=MATCH(LARGE('Raw Data'!G1434:J1434, 3), 'Raw Data'!G1434:J1434, 0), 'Raw Data'!O1434-'Raw Data'!P1434&gt;3), 'Raw Data'!I1434, 0))</f>
        <v/>
      </c>
      <c r="K1441">
        <f>IF(ISBLANK('Raw Data'!J1434), 0, IF(AND(2=MATCH(LARGE('Raw Data'!G1434:J1434, 3), 'Raw Data'!G1434:J1434, 0), AND('Raw Data'!P1434-'Raw Data'!O1434&lt;4, 'Raw Data'!P1434-'Raw Data'!O1434&gt;0)), 'Raw Data'!H1434, 0))</f>
        <v/>
      </c>
      <c r="L1441">
        <f>IF(ISBLANK('Raw Data'!J1434), 0, IF(AND(1=MATCH(LARGE('Raw Data'!G1434:J1434, 3), 'Raw Data'!G1434:J1434, 0), AND('Raw Data'!O1434-'Raw Data'!P1434&lt;4, 'Raw Data'!O1434-'Raw Data'!P1434&gt;0)), 'Raw Data'!G1434, 0))</f>
        <v/>
      </c>
      <c r="M1441">
        <f>IF(ISBLANK('Raw Data'!J1434), 0, IF(AND(4=MATCH(LARGE('Raw Data'!G1434:J1434, 2), 'Raw Data'!G1434:J1434, 0), 'Raw Data'!P1434-'Raw Data'!O1434&gt;3), 'Raw Data'!J1434, 0))</f>
        <v/>
      </c>
      <c r="N1441">
        <f>IF(ISBLANK('Raw Data'!J1434), 0, IF(AND(3=MATCH(LARGE('Raw Data'!G1434:J1434, 2), 'Raw Data'!G1434:J1434, 0), 'Raw Data'!O1434-'Raw Data'!P1434&gt;3), 'Raw Data'!I1434, 0))</f>
        <v/>
      </c>
      <c r="O1441">
        <f>IF(ISBLANK('Raw Data'!J1434), 0, IF(AND(2=MATCH(LARGE('Raw Data'!G1434:J1434, 2), 'Raw Data'!G1434:J1434, 0), AND('Raw Data'!P1434-'Raw Data'!O1434&lt;4, 'Raw Data'!P1434-'Raw Data'!O1434&gt;0)), 'Raw Data'!H1434, 0))</f>
        <v/>
      </c>
      <c r="P1441">
        <f>IF(ISBLANK('Raw Data'!J1434), 0, IF(AND(1=MATCH(LARGE('Raw Data'!G1434:J1434, 2), 'Raw Data'!G1434:J1434, 0), AND('Raw Data'!O1434-'Raw Data'!P1434&lt;4, 'Raw Data'!O1434-'Raw Data'!P1434&gt;0)), 'Raw Data'!G1434, 0))</f>
        <v/>
      </c>
      <c r="Q1441">
        <f>IF(ISBLANK('Raw Data'!J1434), 0, IF(AND(4=MATCH(LARGE('Raw Data'!G1434:J1434, 1), 'Raw Data'!G1434:J1434, 0), 'Raw Data'!P1434-'Raw Data'!O1434&gt;3), 'Raw Data'!J1434, 0))</f>
        <v/>
      </c>
      <c r="R1441">
        <f>IF(ISBLANK('Raw Data'!J1434), 0, IF(AND(3=MATCH(LARGE('Raw Data'!G1434:J1434, 1), 'Raw Data'!G1434:J1434, 0), 'Raw Data'!O1434-'Raw Data'!P1434&gt;3), 'Raw Data'!I1434, 0))</f>
        <v/>
      </c>
      <c r="S1441">
        <f>IF(AND('Raw Data'!P1434-'Raw Data'!O1434&gt;4, 'Raw Data'!F1434&lt;'Raw Data'!C1434), 'Raw Data'!J1434, 0)</f>
        <v/>
      </c>
      <c r="T1441">
        <f>IF(AND('Raw Data'!O1434-'Raw Data'!P1434&gt;4, 'Raw Data'!F1434&gt;'Raw Data'!C1434), 'Raw Data'!I1434, 0)</f>
        <v/>
      </c>
      <c r="U1441">
        <f>IF(AND('Raw Data'!P1434-'Raw Data'!O1434&lt;3, 'Raw Data'!P1434&gt;'Raw Data'!O1434, 'Raw Data'!F1434&lt;'Raw Data'!C1434), 'Raw Data'!H1434, 0)</f>
        <v/>
      </c>
      <c r="V1441">
        <f>IF(AND('Raw Data'!P1434-'Raw Data'!O1434&lt;3, 'Raw Data'!P1434&gt;'Raw Data'!O1434, 'Raw Data'!F1434&gt;'Raw Data'!C1434), 'Raw Data'!G1434, 0)</f>
        <v/>
      </c>
    </row>
    <row r="1442">
      <c r="A1442">
        <f>IF(AND('Raw Data'!F1435&lt;'Raw Data'!C1435, 'Raw Data'!P1435&gt;'Raw Data'!O1435, 'Raw Data'!P1435-'Raw Data'!O1435&gt;3), 'Raw Data'!J1435, 0)</f>
        <v/>
      </c>
      <c r="B1442">
        <f>IF(AND('Raw Data'!C1435&lt;'Raw Data'!F1435, 'Raw Data'!O1435&gt;'Raw Data'!P1435, 'Raw Data'!O1435-'Raw Data'!P1435&gt;3), 'Raw Data'!I1435, 0)</f>
        <v/>
      </c>
      <c r="C1442">
        <f>IF(AND('Raw Data'!F1435&lt;'Raw Data'!C1435, 'Raw Data'!P1435&gt;'Raw Data'!O1435, 'Raw Data'!P1435-'Raw Data'!O1435&lt;4), 'Raw Data'!H1435, 0)</f>
        <v/>
      </c>
      <c r="D1442">
        <f>IF(AND('Raw Data'!C1435&lt;'Raw Data'!F1435, 'Raw Data'!O1435&gt;'Raw Data'!P1435, 'Raw Data'!O1435-'Raw Data'!P1435&lt;4), 'Raw Data'!G1435, 0)</f>
        <v/>
      </c>
      <c r="E1442">
        <f>IF(ISBLANK('Raw Data'!J1435), 0, IF(AND(4=MATCH(LARGE('Raw Data'!G1435:J1435, 4), 'Raw Data'!G1435:J1435, 0), 'Raw Data'!P1435-'Raw Data'!O1435&gt;3), 'Raw Data'!J1435, 0))</f>
        <v/>
      </c>
      <c r="F1442">
        <f>IF(ISBLANK('Raw Data'!J1435), 0, IF(AND(3=MATCH(LARGE('Raw Data'!G1435:J1435, 4), 'Raw Data'!G1435:J1435, 0), 'Raw Data'!O1435-'Raw Data'!P1435&gt;3), 'Raw Data'!I1435, 0))</f>
        <v/>
      </c>
      <c r="G1442">
        <f>IF(ISBLANK('Raw Data'!J1435), 0, IF(AND(2=MATCH(LARGE('Raw Data'!G1435:J1435, 4), 'Raw Data'!G1435:J1435, 0), AND('Raw Data'!P1435-'Raw Data'!O1435&lt;4, 'Raw Data'!P1435-'Raw Data'!O1435&gt;0)), 'Raw Data'!H1435, 0))</f>
        <v/>
      </c>
      <c r="H1442">
        <f>IF(ISBLANK('Raw Data'!J1435), 0, IF(AND(1=MATCH(LARGE('Raw Data'!G1435:J1435, 4), 'Raw Data'!G1435:J1435, 0), AND('Raw Data'!O1435-'Raw Data'!P1435&lt;4, 'Raw Data'!O1435-'Raw Data'!P1435&gt;0)), 'Raw Data'!G1435, 0))</f>
        <v/>
      </c>
      <c r="I1442">
        <f>IF(ISBLANK('Raw Data'!J1435), 0, IF(AND(4=MATCH(LARGE('Raw Data'!G1435:J1435, 3), 'Raw Data'!G1435:J1435, 0), 'Raw Data'!P1435-'Raw Data'!O1435&gt;3), 'Raw Data'!J1435, 0))</f>
        <v/>
      </c>
      <c r="J1442">
        <f>IF(ISBLANK('Raw Data'!J1435), 0, IF(AND(3=MATCH(LARGE('Raw Data'!G1435:J1435, 3), 'Raw Data'!G1435:J1435, 0), 'Raw Data'!O1435-'Raw Data'!P1435&gt;3), 'Raw Data'!I1435, 0))</f>
        <v/>
      </c>
      <c r="K1442">
        <f>IF(ISBLANK('Raw Data'!J1435), 0, IF(AND(2=MATCH(LARGE('Raw Data'!G1435:J1435, 3), 'Raw Data'!G1435:J1435, 0), AND('Raw Data'!P1435-'Raw Data'!O1435&lt;4, 'Raw Data'!P1435-'Raw Data'!O1435&gt;0)), 'Raw Data'!H1435, 0))</f>
        <v/>
      </c>
      <c r="L1442">
        <f>IF(ISBLANK('Raw Data'!J1435), 0, IF(AND(1=MATCH(LARGE('Raw Data'!G1435:J1435, 3), 'Raw Data'!G1435:J1435, 0), AND('Raw Data'!O1435-'Raw Data'!P1435&lt;4, 'Raw Data'!O1435-'Raw Data'!P1435&gt;0)), 'Raw Data'!G1435, 0))</f>
        <v/>
      </c>
      <c r="M1442">
        <f>IF(ISBLANK('Raw Data'!J1435), 0, IF(AND(4=MATCH(LARGE('Raw Data'!G1435:J1435, 2), 'Raw Data'!G1435:J1435, 0), 'Raw Data'!P1435-'Raw Data'!O1435&gt;3), 'Raw Data'!J1435, 0))</f>
        <v/>
      </c>
      <c r="N1442">
        <f>IF(ISBLANK('Raw Data'!J1435), 0, IF(AND(3=MATCH(LARGE('Raw Data'!G1435:J1435, 2), 'Raw Data'!G1435:J1435, 0), 'Raw Data'!O1435-'Raw Data'!P1435&gt;3), 'Raw Data'!I1435, 0))</f>
        <v/>
      </c>
      <c r="O1442">
        <f>IF(ISBLANK('Raw Data'!J1435), 0, IF(AND(2=MATCH(LARGE('Raw Data'!G1435:J1435, 2), 'Raw Data'!G1435:J1435, 0), AND('Raw Data'!P1435-'Raw Data'!O1435&lt;4, 'Raw Data'!P1435-'Raw Data'!O1435&gt;0)), 'Raw Data'!H1435, 0))</f>
        <v/>
      </c>
      <c r="P1442">
        <f>IF(ISBLANK('Raw Data'!J1435), 0, IF(AND(1=MATCH(LARGE('Raw Data'!G1435:J1435, 2), 'Raw Data'!G1435:J1435, 0), AND('Raw Data'!O1435-'Raw Data'!P1435&lt;4, 'Raw Data'!O1435-'Raw Data'!P1435&gt;0)), 'Raw Data'!G1435, 0))</f>
        <v/>
      </c>
      <c r="Q1442">
        <f>IF(ISBLANK('Raw Data'!J1435), 0, IF(AND(4=MATCH(LARGE('Raw Data'!G1435:J1435, 1), 'Raw Data'!G1435:J1435, 0), 'Raw Data'!P1435-'Raw Data'!O1435&gt;3), 'Raw Data'!J1435, 0))</f>
        <v/>
      </c>
      <c r="R1442">
        <f>IF(ISBLANK('Raw Data'!J1435), 0, IF(AND(3=MATCH(LARGE('Raw Data'!G1435:J1435, 1), 'Raw Data'!G1435:J1435, 0), 'Raw Data'!O1435-'Raw Data'!P1435&gt;3), 'Raw Data'!I1435, 0))</f>
        <v/>
      </c>
      <c r="S1442">
        <f>IF(AND('Raw Data'!P1435-'Raw Data'!O1435&gt;4, 'Raw Data'!F1435&lt;'Raw Data'!C1435), 'Raw Data'!J1435, 0)</f>
        <v/>
      </c>
      <c r="T1442">
        <f>IF(AND('Raw Data'!O1435-'Raw Data'!P1435&gt;4, 'Raw Data'!F1435&gt;'Raw Data'!C1435), 'Raw Data'!I1435, 0)</f>
        <v/>
      </c>
      <c r="U1442">
        <f>IF(AND('Raw Data'!P1435-'Raw Data'!O1435&lt;3, 'Raw Data'!P1435&gt;'Raw Data'!O1435, 'Raw Data'!F1435&lt;'Raw Data'!C1435), 'Raw Data'!H1435, 0)</f>
        <v/>
      </c>
      <c r="V1442">
        <f>IF(AND('Raw Data'!P1435-'Raw Data'!O1435&lt;3, 'Raw Data'!P1435&gt;'Raw Data'!O1435, 'Raw Data'!F1435&gt;'Raw Data'!C1435), 'Raw Data'!G1435, 0)</f>
        <v/>
      </c>
    </row>
    <row r="1443">
      <c r="A1443">
        <f>IF(AND('Raw Data'!F1436&lt;'Raw Data'!C1436, 'Raw Data'!P1436&gt;'Raw Data'!O1436, 'Raw Data'!P1436-'Raw Data'!O1436&gt;3), 'Raw Data'!J1436, 0)</f>
        <v/>
      </c>
      <c r="B1443">
        <f>IF(AND('Raw Data'!C1436&lt;'Raw Data'!F1436, 'Raw Data'!O1436&gt;'Raw Data'!P1436, 'Raw Data'!O1436-'Raw Data'!P1436&gt;3), 'Raw Data'!I1436, 0)</f>
        <v/>
      </c>
      <c r="C1443">
        <f>IF(AND('Raw Data'!F1436&lt;'Raw Data'!C1436, 'Raw Data'!P1436&gt;'Raw Data'!O1436, 'Raw Data'!P1436-'Raw Data'!O1436&lt;4), 'Raw Data'!H1436, 0)</f>
        <v/>
      </c>
      <c r="D1443">
        <f>IF(AND('Raw Data'!C1436&lt;'Raw Data'!F1436, 'Raw Data'!O1436&gt;'Raw Data'!P1436, 'Raw Data'!O1436-'Raw Data'!P1436&lt;4), 'Raw Data'!G1436, 0)</f>
        <v/>
      </c>
      <c r="E1443">
        <f>IF(ISBLANK('Raw Data'!J1436), 0, IF(AND(4=MATCH(LARGE('Raw Data'!G1436:J1436, 4), 'Raw Data'!G1436:J1436, 0), 'Raw Data'!P1436-'Raw Data'!O1436&gt;3), 'Raw Data'!J1436, 0))</f>
        <v/>
      </c>
      <c r="F1443">
        <f>IF(ISBLANK('Raw Data'!J1436), 0, IF(AND(3=MATCH(LARGE('Raw Data'!G1436:J1436, 4), 'Raw Data'!G1436:J1436, 0), 'Raw Data'!O1436-'Raw Data'!P1436&gt;3), 'Raw Data'!I1436, 0))</f>
        <v/>
      </c>
      <c r="G1443">
        <f>IF(ISBLANK('Raw Data'!J1436), 0, IF(AND(2=MATCH(LARGE('Raw Data'!G1436:J1436, 4), 'Raw Data'!G1436:J1436, 0), AND('Raw Data'!P1436-'Raw Data'!O1436&lt;4, 'Raw Data'!P1436-'Raw Data'!O1436&gt;0)), 'Raw Data'!H1436, 0))</f>
        <v/>
      </c>
      <c r="H1443">
        <f>IF(ISBLANK('Raw Data'!J1436), 0, IF(AND(1=MATCH(LARGE('Raw Data'!G1436:J1436, 4), 'Raw Data'!G1436:J1436, 0), AND('Raw Data'!O1436-'Raw Data'!P1436&lt;4, 'Raw Data'!O1436-'Raw Data'!P1436&gt;0)), 'Raw Data'!G1436, 0))</f>
        <v/>
      </c>
      <c r="I1443">
        <f>IF(ISBLANK('Raw Data'!J1436), 0, IF(AND(4=MATCH(LARGE('Raw Data'!G1436:J1436, 3), 'Raw Data'!G1436:J1436, 0), 'Raw Data'!P1436-'Raw Data'!O1436&gt;3), 'Raw Data'!J1436, 0))</f>
        <v/>
      </c>
      <c r="J1443">
        <f>IF(ISBLANK('Raw Data'!J1436), 0, IF(AND(3=MATCH(LARGE('Raw Data'!G1436:J1436, 3), 'Raw Data'!G1436:J1436, 0), 'Raw Data'!O1436-'Raw Data'!P1436&gt;3), 'Raw Data'!I1436, 0))</f>
        <v/>
      </c>
      <c r="K1443">
        <f>IF(ISBLANK('Raw Data'!J1436), 0, IF(AND(2=MATCH(LARGE('Raw Data'!G1436:J1436, 3), 'Raw Data'!G1436:J1436, 0), AND('Raw Data'!P1436-'Raw Data'!O1436&lt;4, 'Raw Data'!P1436-'Raw Data'!O1436&gt;0)), 'Raw Data'!H1436, 0))</f>
        <v/>
      </c>
      <c r="L1443">
        <f>IF(ISBLANK('Raw Data'!J1436), 0, IF(AND(1=MATCH(LARGE('Raw Data'!G1436:J1436, 3), 'Raw Data'!G1436:J1436, 0), AND('Raw Data'!O1436-'Raw Data'!P1436&lt;4, 'Raw Data'!O1436-'Raw Data'!P1436&gt;0)), 'Raw Data'!G1436, 0))</f>
        <v/>
      </c>
      <c r="M1443">
        <f>IF(ISBLANK('Raw Data'!J1436), 0, IF(AND(4=MATCH(LARGE('Raw Data'!G1436:J1436, 2), 'Raw Data'!G1436:J1436, 0), 'Raw Data'!P1436-'Raw Data'!O1436&gt;3), 'Raw Data'!J1436, 0))</f>
        <v/>
      </c>
      <c r="N1443">
        <f>IF(ISBLANK('Raw Data'!J1436), 0, IF(AND(3=MATCH(LARGE('Raw Data'!G1436:J1436, 2), 'Raw Data'!G1436:J1436, 0), 'Raw Data'!O1436-'Raw Data'!P1436&gt;3), 'Raw Data'!I1436, 0))</f>
        <v/>
      </c>
      <c r="O1443">
        <f>IF(ISBLANK('Raw Data'!J1436), 0, IF(AND(2=MATCH(LARGE('Raw Data'!G1436:J1436, 2), 'Raw Data'!G1436:J1436, 0), AND('Raw Data'!P1436-'Raw Data'!O1436&lt;4, 'Raw Data'!P1436-'Raw Data'!O1436&gt;0)), 'Raw Data'!H1436, 0))</f>
        <v/>
      </c>
      <c r="P1443">
        <f>IF(ISBLANK('Raw Data'!J1436), 0, IF(AND(1=MATCH(LARGE('Raw Data'!G1436:J1436, 2), 'Raw Data'!G1436:J1436, 0), AND('Raw Data'!O1436-'Raw Data'!P1436&lt;4, 'Raw Data'!O1436-'Raw Data'!P1436&gt;0)), 'Raw Data'!G1436, 0))</f>
        <v/>
      </c>
      <c r="Q1443">
        <f>IF(ISBLANK('Raw Data'!J1436), 0, IF(AND(4=MATCH(LARGE('Raw Data'!G1436:J1436, 1), 'Raw Data'!G1436:J1436, 0), 'Raw Data'!P1436-'Raw Data'!O1436&gt;3), 'Raw Data'!J1436, 0))</f>
        <v/>
      </c>
      <c r="R1443">
        <f>IF(ISBLANK('Raw Data'!J1436), 0, IF(AND(3=MATCH(LARGE('Raw Data'!G1436:J1436, 1), 'Raw Data'!G1436:J1436, 0), 'Raw Data'!O1436-'Raw Data'!P1436&gt;3), 'Raw Data'!I1436, 0))</f>
        <v/>
      </c>
      <c r="S1443">
        <f>IF(AND('Raw Data'!P1436-'Raw Data'!O1436&gt;4, 'Raw Data'!F1436&lt;'Raw Data'!C1436), 'Raw Data'!J1436, 0)</f>
        <v/>
      </c>
      <c r="T1443">
        <f>IF(AND('Raw Data'!O1436-'Raw Data'!P1436&gt;4, 'Raw Data'!F1436&gt;'Raw Data'!C1436), 'Raw Data'!I1436, 0)</f>
        <v/>
      </c>
      <c r="U1443">
        <f>IF(AND('Raw Data'!P1436-'Raw Data'!O1436&lt;3, 'Raw Data'!P1436&gt;'Raw Data'!O1436, 'Raw Data'!F1436&lt;'Raw Data'!C1436), 'Raw Data'!H1436, 0)</f>
        <v/>
      </c>
      <c r="V1443">
        <f>IF(AND('Raw Data'!P1436-'Raw Data'!O1436&lt;3, 'Raw Data'!P1436&gt;'Raw Data'!O1436, 'Raw Data'!F1436&gt;'Raw Data'!C1436), 'Raw Data'!G1436, 0)</f>
        <v/>
      </c>
    </row>
    <row r="1444">
      <c r="A1444">
        <f>IF(AND('Raw Data'!F1437&lt;'Raw Data'!C1437, 'Raw Data'!P1437&gt;'Raw Data'!O1437, 'Raw Data'!P1437-'Raw Data'!O1437&gt;3), 'Raw Data'!J1437, 0)</f>
        <v/>
      </c>
      <c r="B1444">
        <f>IF(AND('Raw Data'!C1437&lt;'Raw Data'!F1437, 'Raw Data'!O1437&gt;'Raw Data'!P1437, 'Raw Data'!O1437-'Raw Data'!P1437&gt;3), 'Raw Data'!I1437, 0)</f>
        <v/>
      </c>
      <c r="C1444">
        <f>IF(AND('Raw Data'!F1437&lt;'Raw Data'!C1437, 'Raw Data'!P1437&gt;'Raw Data'!O1437, 'Raw Data'!P1437-'Raw Data'!O1437&lt;4), 'Raw Data'!H1437, 0)</f>
        <v/>
      </c>
      <c r="D1444">
        <f>IF(AND('Raw Data'!C1437&lt;'Raw Data'!F1437, 'Raw Data'!O1437&gt;'Raw Data'!P1437, 'Raw Data'!O1437-'Raw Data'!P1437&lt;4), 'Raw Data'!G1437, 0)</f>
        <v/>
      </c>
      <c r="E1444">
        <f>IF(ISBLANK('Raw Data'!J1437), 0, IF(AND(4=MATCH(LARGE('Raw Data'!G1437:J1437, 4), 'Raw Data'!G1437:J1437, 0), 'Raw Data'!P1437-'Raw Data'!O1437&gt;3), 'Raw Data'!J1437, 0))</f>
        <v/>
      </c>
      <c r="F1444">
        <f>IF(ISBLANK('Raw Data'!J1437), 0, IF(AND(3=MATCH(LARGE('Raw Data'!G1437:J1437, 4), 'Raw Data'!G1437:J1437, 0), 'Raw Data'!O1437-'Raw Data'!P1437&gt;3), 'Raw Data'!I1437, 0))</f>
        <v/>
      </c>
      <c r="G1444">
        <f>IF(ISBLANK('Raw Data'!J1437), 0, IF(AND(2=MATCH(LARGE('Raw Data'!G1437:J1437, 4), 'Raw Data'!G1437:J1437, 0), AND('Raw Data'!P1437-'Raw Data'!O1437&lt;4, 'Raw Data'!P1437-'Raw Data'!O1437&gt;0)), 'Raw Data'!H1437, 0))</f>
        <v/>
      </c>
      <c r="H1444">
        <f>IF(ISBLANK('Raw Data'!J1437), 0, IF(AND(1=MATCH(LARGE('Raw Data'!G1437:J1437, 4), 'Raw Data'!G1437:J1437, 0), AND('Raw Data'!O1437-'Raw Data'!P1437&lt;4, 'Raw Data'!O1437-'Raw Data'!P1437&gt;0)), 'Raw Data'!G1437, 0))</f>
        <v/>
      </c>
      <c r="I1444">
        <f>IF(ISBLANK('Raw Data'!J1437), 0, IF(AND(4=MATCH(LARGE('Raw Data'!G1437:J1437, 3), 'Raw Data'!G1437:J1437, 0), 'Raw Data'!P1437-'Raw Data'!O1437&gt;3), 'Raw Data'!J1437, 0))</f>
        <v/>
      </c>
      <c r="J1444">
        <f>IF(ISBLANK('Raw Data'!J1437), 0, IF(AND(3=MATCH(LARGE('Raw Data'!G1437:J1437, 3), 'Raw Data'!G1437:J1437, 0), 'Raw Data'!O1437-'Raw Data'!P1437&gt;3), 'Raw Data'!I1437, 0))</f>
        <v/>
      </c>
      <c r="K1444">
        <f>IF(ISBLANK('Raw Data'!J1437), 0, IF(AND(2=MATCH(LARGE('Raw Data'!G1437:J1437, 3), 'Raw Data'!G1437:J1437, 0), AND('Raw Data'!P1437-'Raw Data'!O1437&lt;4, 'Raw Data'!P1437-'Raw Data'!O1437&gt;0)), 'Raw Data'!H1437, 0))</f>
        <v/>
      </c>
      <c r="L1444">
        <f>IF(ISBLANK('Raw Data'!J1437), 0, IF(AND(1=MATCH(LARGE('Raw Data'!G1437:J1437, 3), 'Raw Data'!G1437:J1437, 0), AND('Raw Data'!O1437-'Raw Data'!P1437&lt;4, 'Raw Data'!O1437-'Raw Data'!P1437&gt;0)), 'Raw Data'!G1437, 0))</f>
        <v/>
      </c>
      <c r="M1444">
        <f>IF(ISBLANK('Raw Data'!J1437), 0, IF(AND(4=MATCH(LARGE('Raw Data'!G1437:J1437, 2), 'Raw Data'!G1437:J1437, 0), 'Raw Data'!P1437-'Raw Data'!O1437&gt;3), 'Raw Data'!J1437, 0))</f>
        <v/>
      </c>
      <c r="N1444">
        <f>IF(ISBLANK('Raw Data'!J1437), 0, IF(AND(3=MATCH(LARGE('Raw Data'!G1437:J1437, 2), 'Raw Data'!G1437:J1437, 0), 'Raw Data'!O1437-'Raw Data'!P1437&gt;3), 'Raw Data'!I1437, 0))</f>
        <v/>
      </c>
      <c r="O1444">
        <f>IF(ISBLANK('Raw Data'!J1437), 0, IF(AND(2=MATCH(LARGE('Raw Data'!G1437:J1437, 2), 'Raw Data'!G1437:J1437, 0), AND('Raw Data'!P1437-'Raw Data'!O1437&lt;4, 'Raw Data'!P1437-'Raw Data'!O1437&gt;0)), 'Raw Data'!H1437, 0))</f>
        <v/>
      </c>
      <c r="P1444">
        <f>IF(ISBLANK('Raw Data'!J1437), 0, IF(AND(1=MATCH(LARGE('Raw Data'!G1437:J1437, 2), 'Raw Data'!G1437:J1437, 0), AND('Raw Data'!O1437-'Raw Data'!P1437&lt;4, 'Raw Data'!O1437-'Raw Data'!P1437&gt;0)), 'Raw Data'!G1437, 0))</f>
        <v/>
      </c>
      <c r="Q1444">
        <f>IF(ISBLANK('Raw Data'!J1437), 0, IF(AND(4=MATCH(LARGE('Raw Data'!G1437:J1437, 1), 'Raw Data'!G1437:J1437, 0), 'Raw Data'!P1437-'Raw Data'!O1437&gt;3), 'Raw Data'!J1437, 0))</f>
        <v/>
      </c>
      <c r="R1444">
        <f>IF(ISBLANK('Raw Data'!J1437), 0, IF(AND(3=MATCH(LARGE('Raw Data'!G1437:J1437, 1), 'Raw Data'!G1437:J1437, 0), 'Raw Data'!O1437-'Raw Data'!P1437&gt;3), 'Raw Data'!I1437, 0))</f>
        <v/>
      </c>
      <c r="S1444">
        <f>IF(AND('Raw Data'!P1437-'Raw Data'!O1437&gt;4, 'Raw Data'!F1437&lt;'Raw Data'!C1437), 'Raw Data'!J1437, 0)</f>
        <v/>
      </c>
      <c r="T1444">
        <f>IF(AND('Raw Data'!O1437-'Raw Data'!P1437&gt;4, 'Raw Data'!F1437&gt;'Raw Data'!C1437), 'Raw Data'!I1437, 0)</f>
        <v/>
      </c>
      <c r="U1444">
        <f>IF(AND('Raw Data'!P1437-'Raw Data'!O1437&lt;3, 'Raw Data'!P1437&gt;'Raw Data'!O1437, 'Raw Data'!F1437&lt;'Raw Data'!C1437), 'Raw Data'!H1437, 0)</f>
        <v/>
      </c>
      <c r="V1444">
        <f>IF(AND('Raw Data'!P1437-'Raw Data'!O1437&lt;3, 'Raw Data'!P1437&gt;'Raw Data'!O1437, 'Raw Data'!F1437&gt;'Raw Data'!C1437), 'Raw Data'!G1437, 0)</f>
        <v/>
      </c>
    </row>
    <row r="1445">
      <c r="A1445">
        <f>IF(AND('Raw Data'!F1438&lt;'Raw Data'!C1438, 'Raw Data'!P1438&gt;'Raw Data'!O1438, 'Raw Data'!P1438-'Raw Data'!O1438&gt;3), 'Raw Data'!J1438, 0)</f>
        <v/>
      </c>
      <c r="B1445">
        <f>IF(AND('Raw Data'!C1438&lt;'Raw Data'!F1438, 'Raw Data'!O1438&gt;'Raw Data'!P1438, 'Raw Data'!O1438-'Raw Data'!P1438&gt;3), 'Raw Data'!I1438, 0)</f>
        <v/>
      </c>
      <c r="C1445">
        <f>IF(AND('Raw Data'!F1438&lt;'Raw Data'!C1438, 'Raw Data'!P1438&gt;'Raw Data'!O1438, 'Raw Data'!P1438-'Raw Data'!O1438&lt;4), 'Raw Data'!H1438, 0)</f>
        <v/>
      </c>
      <c r="D1445">
        <f>IF(AND('Raw Data'!C1438&lt;'Raw Data'!F1438, 'Raw Data'!O1438&gt;'Raw Data'!P1438, 'Raw Data'!O1438-'Raw Data'!P1438&lt;4), 'Raw Data'!G1438, 0)</f>
        <v/>
      </c>
      <c r="E1445">
        <f>IF(ISBLANK('Raw Data'!J1438), 0, IF(AND(4=MATCH(LARGE('Raw Data'!G1438:J1438, 4), 'Raw Data'!G1438:J1438, 0), 'Raw Data'!P1438-'Raw Data'!O1438&gt;3), 'Raw Data'!J1438, 0))</f>
        <v/>
      </c>
      <c r="F1445">
        <f>IF(ISBLANK('Raw Data'!J1438), 0, IF(AND(3=MATCH(LARGE('Raw Data'!G1438:J1438, 4), 'Raw Data'!G1438:J1438, 0), 'Raw Data'!O1438-'Raw Data'!P1438&gt;3), 'Raw Data'!I1438, 0))</f>
        <v/>
      </c>
      <c r="G1445">
        <f>IF(ISBLANK('Raw Data'!J1438), 0, IF(AND(2=MATCH(LARGE('Raw Data'!G1438:J1438, 4), 'Raw Data'!G1438:J1438, 0), AND('Raw Data'!P1438-'Raw Data'!O1438&lt;4, 'Raw Data'!P1438-'Raw Data'!O1438&gt;0)), 'Raw Data'!H1438, 0))</f>
        <v/>
      </c>
      <c r="H1445">
        <f>IF(ISBLANK('Raw Data'!J1438), 0, IF(AND(1=MATCH(LARGE('Raw Data'!G1438:J1438, 4), 'Raw Data'!G1438:J1438, 0), AND('Raw Data'!O1438-'Raw Data'!P1438&lt;4, 'Raw Data'!O1438-'Raw Data'!P1438&gt;0)), 'Raw Data'!G1438, 0))</f>
        <v/>
      </c>
      <c r="I1445">
        <f>IF(ISBLANK('Raw Data'!J1438), 0, IF(AND(4=MATCH(LARGE('Raw Data'!G1438:J1438, 3), 'Raw Data'!G1438:J1438, 0), 'Raw Data'!P1438-'Raw Data'!O1438&gt;3), 'Raw Data'!J1438, 0))</f>
        <v/>
      </c>
      <c r="J1445">
        <f>IF(ISBLANK('Raw Data'!J1438), 0, IF(AND(3=MATCH(LARGE('Raw Data'!G1438:J1438, 3), 'Raw Data'!G1438:J1438, 0), 'Raw Data'!O1438-'Raw Data'!P1438&gt;3), 'Raw Data'!I1438, 0))</f>
        <v/>
      </c>
      <c r="K1445">
        <f>IF(ISBLANK('Raw Data'!J1438), 0, IF(AND(2=MATCH(LARGE('Raw Data'!G1438:J1438, 3), 'Raw Data'!G1438:J1438, 0), AND('Raw Data'!P1438-'Raw Data'!O1438&lt;4, 'Raw Data'!P1438-'Raw Data'!O1438&gt;0)), 'Raw Data'!H1438, 0))</f>
        <v/>
      </c>
      <c r="L1445">
        <f>IF(ISBLANK('Raw Data'!J1438), 0, IF(AND(1=MATCH(LARGE('Raw Data'!G1438:J1438, 3), 'Raw Data'!G1438:J1438, 0), AND('Raw Data'!O1438-'Raw Data'!P1438&lt;4, 'Raw Data'!O1438-'Raw Data'!P1438&gt;0)), 'Raw Data'!G1438, 0))</f>
        <v/>
      </c>
      <c r="M1445">
        <f>IF(ISBLANK('Raw Data'!J1438), 0, IF(AND(4=MATCH(LARGE('Raw Data'!G1438:J1438, 2), 'Raw Data'!G1438:J1438, 0), 'Raw Data'!P1438-'Raw Data'!O1438&gt;3), 'Raw Data'!J1438, 0))</f>
        <v/>
      </c>
      <c r="N1445">
        <f>IF(ISBLANK('Raw Data'!J1438), 0, IF(AND(3=MATCH(LARGE('Raw Data'!G1438:J1438, 2), 'Raw Data'!G1438:J1438, 0), 'Raw Data'!O1438-'Raw Data'!P1438&gt;3), 'Raw Data'!I1438, 0))</f>
        <v/>
      </c>
      <c r="O1445">
        <f>IF(ISBLANK('Raw Data'!J1438), 0, IF(AND(2=MATCH(LARGE('Raw Data'!G1438:J1438, 2), 'Raw Data'!G1438:J1438, 0), AND('Raw Data'!P1438-'Raw Data'!O1438&lt;4, 'Raw Data'!P1438-'Raw Data'!O1438&gt;0)), 'Raw Data'!H1438, 0))</f>
        <v/>
      </c>
      <c r="P1445">
        <f>IF(ISBLANK('Raw Data'!J1438), 0, IF(AND(1=MATCH(LARGE('Raw Data'!G1438:J1438, 2), 'Raw Data'!G1438:J1438, 0), AND('Raw Data'!O1438-'Raw Data'!P1438&lt;4, 'Raw Data'!O1438-'Raw Data'!P1438&gt;0)), 'Raw Data'!G1438, 0))</f>
        <v/>
      </c>
      <c r="Q1445">
        <f>IF(ISBLANK('Raw Data'!J1438), 0, IF(AND(4=MATCH(LARGE('Raw Data'!G1438:J1438, 1), 'Raw Data'!G1438:J1438, 0), 'Raw Data'!P1438-'Raw Data'!O1438&gt;3), 'Raw Data'!J1438, 0))</f>
        <v/>
      </c>
      <c r="R1445">
        <f>IF(ISBLANK('Raw Data'!J1438), 0, IF(AND(3=MATCH(LARGE('Raw Data'!G1438:J1438, 1), 'Raw Data'!G1438:J1438, 0), 'Raw Data'!O1438-'Raw Data'!P1438&gt;3), 'Raw Data'!I1438, 0))</f>
        <v/>
      </c>
      <c r="S1445">
        <f>IF(AND('Raw Data'!P1438-'Raw Data'!O1438&gt;4, 'Raw Data'!F1438&lt;'Raw Data'!C1438), 'Raw Data'!J1438, 0)</f>
        <v/>
      </c>
      <c r="T1445">
        <f>IF(AND('Raw Data'!O1438-'Raw Data'!P1438&gt;4, 'Raw Data'!F1438&gt;'Raw Data'!C1438), 'Raw Data'!I1438, 0)</f>
        <v/>
      </c>
      <c r="U1445">
        <f>IF(AND('Raw Data'!P1438-'Raw Data'!O1438&lt;3, 'Raw Data'!P1438&gt;'Raw Data'!O1438, 'Raw Data'!F1438&lt;'Raw Data'!C1438), 'Raw Data'!H1438, 0)</f>
        <v/>
      </c>
      <c r="V1445">
        <f>IF(AND('Raw Data'!P1438-'Raw Data'!O1438&lt;3, 'Raw Data'!P1438&gt;'Raw Data'!O1438, 'Raw Data'!F1438&gt;'Raw Data'!C1438), 'Raw Data'!G1438, 0)</f>
        <v/>
      </c>
    </row>
    <row r="1446">
      <c r="A1446">
        <f>IF(AND('Raw Data'!F1439&lt;'Raw Data'!C1439, 'Raw Data'!P1439&gt;'Raw Data'!O1439, 'Raw Data'!P1439-'Raw Data'!O1439&gt;3), 'Raw Data'!J1439, 0)</f>
        <v/>
      </c>
      <c r="B1446">
        <f>IF(AND('Raw Data'!C1439&lt;'Raw Data'!F1439, 'Raw Data'!O1439&gt;'Raw Data'!P1439, 'Raw Data'!O1439-'Raw Data'!P1439&gt;3), 'Raw Data'!I1439, 0)</f>
        <v/>
      </c>
      <c r="C1446">
        <f>IF(AND('Raw Data'!F1439&lt;'Raw Data'!C1439, 'Raw Data'!P1439&gt;'Raw Data'!O1439, 'Raw Data'!P1439-'Raw Data'!O1439&lt;4), 'Raw Data'!H1439, 0)</f>
        <v/>
      </c>
      <c r="D1446">
        <f>IF(AND('Raw Data'!C1439&lt;'Raw Data'!F1439, 'Raw Data'!O1439&gt;'Raw Data'!P1439, 'Raw Data'!O1439-'Raw Data'!P1439&lt;4), 'Raw Data'!G1439, 0)</f>
        <v/>
      </c>
      <c r="E1446">
        <f>IF(ISBLANK('Raw Data'!J1439), 0, IF(AND(4=MATCH(LARGE('Raw Data'!G1439:J1439, 4), 'Raw Data'!G1439:J1439, 0), 'Raw Data'!P1439-'Raw Data'!O1439&gt;3), 'Raw Data'!J1439, 0))</f>
        <v/>
      </c>
      <c r="F1446">
        <f>IF(ISBLANK('Raw Data'!J1439), 0, IF(AND(3=MATCH(LARGE('Raw Data'!G1439:J1439, 4), 'Raw Data'!G1439:J1439, 0), 'Raw Data'!O1439-'Raw Data'!P1439&gt;3), 'Raw Data'!I1439, 0))</f>
        <v/>
      </c>
      <c r="G1446">
        <f>IF(ISBLANK('Raw Data'!J1439), 0, IF(AND(2=MATCH(LARGE('Raw Data'!G1439:J1439, 4), 'Raw Data'!G1439:J1439, 0), AND('Raw Data'!P1439-'Raw Data'!O1439&lt;4, 'Raw Data'!P1439-'Raw Data'!O1439&gt;0)), 'Raw Data'!H1439, 0))</f>
        <v/>
      </c>
      <c r="H1446">
        <f>IF(ISBLANK('Raw Data'!J1439), 0, IF(AND(1=MATCH(LARGE('Raw Data'!G1439:J1439, 4), 'Raw Data'!G1439:J1439, 0), AND('Raw Data'!O1439-'Raw Data'!P1439&lt;4, 'Raw Data'!O1439-'Raw Data'!P1439&gt;0)), 'Raw Data'!G1439, 0))</f>
        <v/>
      </c>
      <c r="I1446">
        <f>IF(ISBLANK('Raw Data'!J1439), 0, IF(AND(4=MATCH(LARGE('Raw Data'!G1439:J1439, 3), 'Raw Data'!G1439:J1439, 0), 'Raw Data'!P1439-'Raw Data'!O1439&gt;3), 'Raw Data'!J1439, 0))</f>
        <v/>
      </c>
      <c r="J1446">
        <f>IF(ISBLANK('Raw Data'!J1439), 0, IF(AND(3=MATCH(LARGE('Raw Data'!G1439:J1439, 3), 'Raw Data'!G1439:J1439, 0), 'Raw Data'!O1439-'Raw Data'!P1439&gt;3), 'Raw Data'!I1439, 0))</f>
        <v/>
      </c>
      <c r="K1446">
        <f>IF(ISBLANK('Raw Data'!J1439), 0, IF(AND(2=MATCH(LARGE('Raw Data'!G1439:J1439, 3), 'Raw Data'!G1439:J1439, 0), AND('Raw Data'!P1439-'Raw Data'!O1439&lt;4, 'Raw Data'!P1439-'Raw Data'!O1439&gt;0)), 'Raw Data'!H1439, 0))</f>
        <v/>
      </c>
      <c r="L1446">
        <f>IF(ISBLANK('Raw Data'!J1439), 0, IF(AND(1=MATCH(LARGE('Raw Data'!G1439:J1439, 3), 'Raw Data'!G1439:J1439, 0), AND('Raw Data'!O1439-'Raw Data'!P1439&lt;4, 'Raw Data'!O1439-'Raw Data'!P1439&gt;0)), 'Raw Data'!G1439, 0))</f>
        <v/>
      </c>
      <c r="M1446">
        <f>IF(ISBLANK('Raw Data'!J1439), 0, IF(AND(4=MATCH(LARGE('Raw Data'!G1439:J1439, 2), 'Raw Data'!G1439:J1439, 0), 'Raw Data'!P1439-'Raw Data'!O1439&gt;3), 'Raw Data'!J1439, 0))</f>
        <v/>
      </c>
      <c r="N1446">
        <f>IF(ISBLANK('Raw Data'!J1439), 0, IF(AND(3=MATCH(LARGE('Raw Data'!G1439:J1439, 2), 'Raw Data'!G1439:J1439, 0), 'Raw Data'!O1439-'Raw Data'!P1439&gt;3), 'Raw Data'!I1439, 0))</f>
        <v/>
      </c>
      <c r="O1446">
        <f>IF(ISBLANK('Raw Data'!J1439), 0, IF(AND(2=MATCH(LARGE('Raw Data'!G1439:J1439, 2), 'Raw Data'!G1439:J1439, 0), AND('Raw Data'!P1439-'Raw Data'!O1439&lt;4, 'Raw Data'!P1439-'Raw Data'!O1439&gt;0)), 'Raw Data'!H1439, 0))</f>
        <v/>
      </c>
      <c r="P1446">
        <f>IF(ISBLANK('Raw Data'!J1439), 0, IF(AND(1=MATCH(LARGE('Raw Data'!G1439:J1439, 2), 'Raw Data'!G1439:J1439, 0), AND('Raw Data'!O1439-'Raw Data'!P1439&lt;4, 'Raw Data'!O1439-'Raw Data'!P1439&gt;0)), 'Raw Data'!G1439, 0))</f>
        <v/>
      </c>
      <c r="Q1446">
        <f>IF(ISBLANK('Raw Data'!J1439), 0, IF(AND(4=MATCH(LARGE('Raw Data'!G1439:J1439, 1), 'Raw Data'!G1439:J1439, 0), 'Raw Data'!P1439-'Raw Data'!O1439&gt;3), 'Raw Data'!J1439, 0))</f>
        <v/>
      </c>
      <c r="R1446">
        <f>IF(ISBLANK('Raw Data'!J1439), 0, IF(AND(3=MATCH(LARGE('Raw Data'!G1439:J1439, 1), 'Raw Data'!G1439:J1439, 0), 'Raw Data'!O1439-'Raw Data'!P1439&gt;3), 'Raw Data'!I1439, 0))</f>
        <v/>
      </c>
      <c r="S1446">
        <f>IF(AND('Raw Data'!P1439-'Raw Data'!O1439&gt;4, 'Raw Data'!F1439&lt;'Raw Data'!C1439), 'Raw Data'!J1439, 0)</f>
        <v/>
      </c>
      <c r="T1446">
        <f>IF(AND('Raw Data'!O1439-'Raw Data'!P1439&gt;4, 'Raw Data'!F1439&gt;'Raw Data'!C1439), 'Raw Data'!I1439, 0)</f>
        <v/>
      </c>
      <c r="U1446">
        <f>IF(AND('Raw Data'!P1439-'Raw Data'!O1439&lt;3, 'Raw Data'!P1439&gt;'Raw Data'!O1439, 'Raw Data'!F1439&lt;'Raw Data'!C1439), 'Raw Data'!H1439, 0)</f>
        <v/>
      </c>
      <c r="V1446">
        <f>IF(AND('Raw Data'!P1439-'Raw Data'!O1439&lt;3, 'Raw Data'!P1439&gt;'Raw Data'!O1439, 'Raw Data'!F1439&gt;'Raw Data'!C1439), 'Raw Data'!G1439, 0)</f>
        <v/>
      </c>
    </row>
    <row r="1447">
      <c r="A1447">
        <f>IF(AND('Raw Data'!F1440&lt;'Raw Data'!C1440, 'Raw Data'!P1440&gt;'Raw Data'!O1440, 'Raw Data'!P1440-'Raw Data'!O1440&gt;3), 'Raw Data'!J1440, 0)</f>
        <v/>
      </c>
      <c r="B1447">
        <f>IF(AND('Raw Data'!C1440&lt;'Raw Data'!F1440, 'Raw Data'!O1440&gt;'Raw Data'!P1440, 'Raw Data'!O1440-'Raw Data'!P1440&gt;3), 'Raw Data'!I1440, 0)</f>
        <v/>
      </c>
      <c r="C1447">
        <f>IF(AND('Raw Data'!F1440&lt;'Raw Data'!C1440, 'Raw Data'!P1440&gt;'Raw Data'!O1440, 'Raw Data'!P1440-'Raw Data'!O1440&lt;4), 'Raw Data'!H1440, 0)</f>
        <v/>
      </c>
      <c r="D1447">
        <f>IF(AND('Raw Data'!C1440&lt;'Raw Data'!F1440, 'Raw Data'!O1440&gt;'Raw Data'!P1440, 'Raw Data'!O1440-'Raw Data'!P1440&lt;4), 'Raw Data'!G1440, 0)</f>
        <v/>
      </c>
      <c r="E1447">
        <f>IF(ISBLANK('Raw Data'!J1440), 0, IF(AND(4=MATCH(LARGE('Raw Data'!G1440:J1440, 4), 'Raw Data'!G1440:J1440, 0), 'Raw Data'!P1440-'Raw Data'!O1440&gt;3), 'Raw Data'!J1440, 0))</f>
        <v/>
      </c>
      <c r="F1447">
        <f>IF(ISBLANK('Raw Data'!J1440), 0, IF(AND(3=MATCH(LARGE('Raw Data'!G1440:J1440, 4), 'Raw Data'!G1440:J1440, 0), 'Raw Data'!O1440-'Raw Data'!P1440&gt;3), 'Raw Data'!I1440, 0))</f>
        <v/>
      </c>
      <c r="G1447">
        <f>IF(ISBLANK('Raw Data'!J1440), 0, IF(AND(2=MATCH(LARGE('Raw Data'!G1440:J1440, 4), 'Raw Data'!G1440:J1440, 0), AND('Raw Data'!P1440-'Raw Data'!O1440&lt;4, 'Raw Data'!P1440-'Raw Data'!O1440&gt;0)), 'Raw Data'!H1440, 0))</f>
        <v/>
      </c>
      <c r="H1447">
        <f>IF(ISBLANK('Raw Data'!J1440), 0, IF(AND(1=MATCH(LARGE('Raw Data'!G1440:J1440, 4), 'Raw Data'!G1440:J1440, 0), AND('Raw Data'!O1440-'Raw Data'!P1440&lt;4, 'Raw Data'!O1440-'Raw Data'!P1440&gt;0)), 'Raw Data'!G1440, 0))</f>
        <v/>
      </c>
      <c r="I1447">
        <f>IF(ISBLANK('Raw Data'!J1440), 0, IF(AND(4=MATCH(LARGE('Raw Data'!G1440:J1440, 3), 'Raw Data'!G1440:J1440, 0), 'Raw Data'!P1440-'Raw Data'!O1440&gt;3), 'Raw Data'!J1440, 0))</f>
        <v/>
      </c>
      <c r="J1447">
        <f>IF(ISBLANK('Raw Data'!J1440), 0, IF(AND(3=MATCH(LARGE('Raw Data'!G1440:J1440, 3), 'Raw Data'!G1440:J1440, 0), 'Raw Data'!O1440-'Raw Data'!P1440&gt;3), 'Raw Data'!I1440, 0))</f>
        <v/>
      </c>
      <c r="K1447">
        <f>IF(ISBLANK('Raw Data'!J1440), 0, IF(AND(2=MATCH(LARGE('Raw Data'!G1440:J1440, 3), 'Raw Data'!G1440:J1440, 0), AND('Raw Data'!P1440-'Raw Data'!O1440&lt;4, 'Raw Data'!P1440-'Raw Data'!O1440&gt;0)), 'Raw Data'!H1440, 0))</f>
        <v/>
      </c>
      <c r="L1447">
        <f>IF(ISBLANK('Raw Data'!J1440), 0, IF(AND(1=MATCH(LARGE('Raw Data'!G1440:J1440, 3), 'Raw Data'!G1440:J1440, 0), AND('Raw Data'!O1440-'Raw Data'!P1440&lt;4, 'Raw Data'!O1440-'Raw Data'!P1440&gt;0)), 'Raw Data'!G1440, 0))</f>
        <v/>
      </c>
      <c r="M1447">
        <f>IF(ISBLANK('Raw Data'!J1440), 0, IF(AND(4=MATCH(LARGE('Raw Data'!G1440:J1440, 2), 'Raw Data'!G1440:J1440, 0), 'Raw Data'!P1440-'Raw Data'!O1440&gt;3), 'Raw Data'!J1440, 0))</f>
        <v/>
      </c>
      <c r="N1447">
        <f>IF(ISBLANK('Raw Data'!J1440), 0, IF(AND(3=MATCH(LARGE('Raw Data'!G1440:J1440, 2), 'Raw Data'!G1440:J1440, 0), 'Raw Data'!O1440-'Raw Data'!P1440&gt;3), 'Raw Data'!I1440, 0))</f>
        <v/>
      </c>
      <c r="O1447">
        <f>IF(ISBLANK('Raw Data'!J1440), 0, IF(AND(2=MATCH(LARGE('Raw Data'!G1440:J1440, 2), 'Raw Data'!G1440:J1440, 0), AND('Raw Data'!P1440-'Raw Data'!O1440&lt;4, 'Raw Data'!P1440-'Raw Data'!O1440&gt;0)), 'Raw Data'!H1440, 0))</f>
        <v/>
      </c>
      <c r="P1447">
        <f>IF(ISBLANK('Raw Data'!J1440), 0, IF(AND(1=MATCH(LARGE('Raw Data'!G1440:J1440, 2), 'Raw Data'!G1440:J1440, 0), AND('Raw Data'!O1440-'Raw Data'!P1440&lt;4, 'Raw Data'!O1440-'Raw Data'!P1440&gt;0)), 'Raw Data'!G1440, 0))</f>
        <v/>
      </c>
      <c r="Q1447">
        <f>IF(ISBLANK('Raw Data'!J1440), 0, IF(AND(4=MATCH(LARGE('Raw Data'!G1440:J1440, 1), 'Raw Data'!G1440:J1440, 0), 'Raw Data'!P1440-'Raw Data'!O1440&gt;3), 'Raw Data'!J1440, 0))</f>
        <v/>
      </c>
      <c r="R1447">
        <f>IF(ISBLANK('Raw Data'!J1440), 0, IF(AND(3=MATCH(LARGE('Raw Data'!G1440:J1440, 1), 'Raw Data'!G1440:J1440, 0), 'Raw Data'!O1440-'Raw Data'!P1440&gt;3), 'Raw Data'!I1440, 0))</f>
        <v/>
      </c>
      <c r="S1447">
        <f>IF(AND('Raw Data'!P1440-'Raw Data'!O1440&gt;4, 'Raw Data'!F1440&lt;'Raw Data'!C1440), 'Raw Data'!J1440, 0)</f>
        <v/>
      </c>
      <c r="T1447">
        <f>IF(AND('Raw Data'!O1440-'Raw Data'!P1440&gt;4, 'Raw Data'!F1440&gt;'Raw Data'!C1440), 'Raw Data'!I1440, 0)</f>
        <v/>
      </c>
      <c r="U1447">
        <f>IF(AND('Raw Data'!P1440-'Raw Data'!O1440&lt;3, 'Raw Data'!P1440&gt;'Raw Data'!O1440, 'Raw Data'!F1440&lt;'Raw Data'!C1440), 'Raw Data'!H1440, 0)</f>
        <v/>
      </c>
      <c r="V1447">
        <f>IF(AND('Raw Data'!P1440-'Raw Data'!O1440&lt;3, 'Raw Data'!P1440&gt;'Raw Data'!O1440, 'Raw Data'!F1440&gt;'Raw Data'!C1440), 'Raw Data'!G1440, 0)</f>
        <v/>
      </c>
    </row>
    <row r="1448">
      <c r="A1448">
        <f>IF(AND('Raw Data'!F1441&lt;'Raw Data'!C1441, 'Raw Data'!P1441&gt;'Raw Data'!O1441, 'Raw Data'!P1441-'Raw Data'!O1441&gt;3), 'Raw Data'!J1441, 0)</f>
        <v/>
      </c>
      <c r="B1448">
        <f>IF(AND('Raw Data'!C1441&lt;'Raw Data'!F1441, 'Raw Data'!O1441&gt;'Raw Data'!P1441, 'Raw Data'!O1441-'Raw Data'!P1441&gt;3), 'Raw Data'!I1441, 0)</f>
        <v/>
      </c>
      <c r="C1448">
        <f>IF(AND('Raw Data'!F1441&lt;'Raw Data'!C1441, 'Raw Data'!P1441&gt;'Raw Data'!O1441, 'Raw Data'!P1441-'Raw Data'!O1441&lt;4), 'Raw Data'!H1441, 0)</f>
        <v/>
      </c>
      <c r="D1448">
        <f>IF(AND('Raw Data'!C1441&lt;'Raw Data'!F1441, 'Raw Data'!O1441&gt;'Raw Data'!P1441, 'Raw Data'!O1441-'Raw Data'!P1441&lt;4), 'Raw Data'!G1441, 0)</f>
        <v/>
      </c>
      <c r="E1448">
        <f>IF(ISBLANK('Raw Data'!J1441), 0, IF(AND(4=MATCH(LARGE('Raw Data'!G1441:J1441, 4), 'Raw Data'!G1441:J1441, 0), 'Raw Data'!P1441-'Raw Data'!O1441&gt;3), 'Raw Data'!J1441, 0))</f>
        <v/>
      </c>
      <c r="F1448">
        <f>IF(ISBLANK('Raw Data'!J1441), 0, IF(AND(3=MATCH(LARGE('Raw Data'!G1441:J1441, 4), 'Raw Data'!G1441:J1441, 0), 'Raw Data'!O1441-'Raw Data'!P1441&gt;3), 'Raw Data'!I1441, 0))</f>
        <v/>
      </c>
      <c r="G1448">
        <f>IF(ISBLANK('Raw Data'!J1441), 0, IF(AND(2=MATCH(LARGE('Raw Data'!G1441:J1441, 4), 'Raw Data'!G1441:J1441, 0), AND('Raw Data'!P1441-'Raw Data'!O1441&lt;4, 'Raw Data'!P1441-'Raw Data'!O1441&gt;0)), 'Raw Data'!H1441, 0))</f>
        <v/>
      </c>
      <c r="H1448">
        <f>IF(ISBLANK('Raw Data'!J1441), 0, IF(AND(1=MATCH(LARGE('Raw Data'!G1441:J1441, 4), 'Raw Data'!G1441:J1441, 0), AND('Raw Data'!O1441-'Raw Data'!P1441&lt;4, 'Raw Data'!O1441-'Raw Data'!P1441&gt;0)), 'Raw Data'!G1441, 0))</f>
        <v/>
      </c>
      <c r="I1448">
        <f>IF(ISBLANK('Raw Data'!J1441), 0, IF(AND(4=MATCH(LARGE('Raw Data'!G1441:J1441, 3), 'Raw Data'!G1441:J1441, 0), 'Raw Data'!P1441-'Raw Data'!O1441&gt;3), 'Raw Data'!J1441, 0))</f>
        <v/>
      </c>
      <c r="J1448">
        <f>IF(ISBLANK('Raw Data'!J1441), 0, IF(AND(3=MATCH(LARGE('Raw Data'!G1441:J1441, 3), 'Raw Data'!G1441:J1441, 0), 'Raw Data'!O1441-'Raw Data'!P1441&gt;3), 'Raw Data'!I1441, 0))</f>
        <v/>
      </c>
      <c r="K1448">
        <f>IF(ISBLANK('Raw Data'!J1441), 0, IF(AND(2=MATCH(LARGE('Raw Data'!G1441:J1441, 3), 'Raw Data'!G1441:J1441, 0), AND('Raw Data'!P1441-'Raw Data'!O1441&lt;4, 'Raw Data'!P1441-'Raw Data'!O1441&gt;0)), 'Raw Data'!H1441, 0))</f>
        <v/>
      </c>
      <c r="L1448">
        <f>IF(ISBLANK('Raw Data'!J1441), 0, IF(AND(1=MATCH(LARGE('Raw Data'!G1441:J1441, 3), 'Raw Data'!G1441:J1441, 0), AND('Raw Data'!O1441-'Raw Data'!P1441&lt;4, 'Raw Data'!O1441-'Raw Data'!P1441&gt;0)), 'Raw Data'!G1441, 0))</f>
        <v/>
      </c>
      <c r="M1448">
        <f>IF(ISBLANK('Raw Data'!J1441), 0, IF(AND(4=MATCH(LARGE('Raw Data'!G1441:J1441, 2), 'Raw Data'!G1441:J1441, 0), 'Raw Data'!P1441-'Raw Data'!O1441&gt;3), 'Raw Data'!J1441, 0))</f>
        <v/>
      </c>
      <c r="N1448">
        <f>IF(ISBLANK('Raw Data'!J1441), 0, IF(AND(3=MATCH(LARGE('Raw Data'!G1441:J1441, 2), 'Raw Data'!G1441:J1441, 0), 'Raw Data'!O1441-'Raw Data'!P1441&gt;3), 'Raw Data'!I1441, 0))</f>
        <v/>
      </c>
      <c r="O1448">
        <f>IF(ISBLANK('Raw Data'!J1441), 0, IF(AND(2=MATCH(LARGE('Raw Data'!G1441:J1441, 2), 'Raw Data'!G1441:J1441, 0), AND('Raw Data'!P1441-'Raw Data'!O1441&lt;4, 'Raw Data'!P1441-'Raw Data'!O1441&gt;0)), 'Raw Data'!H1441, 0))</f>
        <v/>
      </c>
      <c r="P1448">
        <f>IF(ISBLANK('Raw Data'!J1441), 0, IF(AND(1=MATCH(LARGE('Raw Data'!G1441:J1441, 2), 'Raw Data'!G1441:J1441, 0), AND('Raw Data'!O1441-'Raw Data'!P1441&lt;4, 'Raw Data'!O1441-'Raw Data'!P1441&gt;0)), 'Raw Data'!G1441, 0))</f>
        <v/>
      </c>
      <c r="Q1448">
        <f>IF(ISBLANK('Raw Data'!J1441), 0, IF(AND(4=MATCH(LARGE('Raw Data'!G1441:J1441, 1), 'Raw Data'!G1441:J1441, 0), 'Raw Data'!P1441-'Raw Data'!O1441&gt;3), 'Raw Data'!J1441, 0))</f>
        <v/>
      </c>
      <c r="R1448">
        <f>IF(ISBLANK('Raw Data'!J1441), 0, IF(AND(3=MATCH(LARGE('Raw Data'!G1441:J1441, 1), 'Raw Data'!G1441:J1441, 0), 'Raw Data'!O1441-'Raw Data'!P1441&gt;3), 'Raw Data'!I1441, 0))</f>
        <v/>
      </c>
      <c r="S1448">
        <f>IF(AND('Raw Data'!P1441-'Raw Data'!O1441&gt;4, 'Raw Data'!F1441&lt;'Raw Data'!C1441), 'Raw Data'!J1441, 0)</f>
        <v/>
      </c>
      <c r="T1448">
        <f>IF(AND('Raw Data'!O1441-'Raw Data'!P1441&gt;4, 'Raw Data'!F1441&gt;'Raw Data'!C1441), 'Raw Data'!I1441, 0)</f>
        <v/>
      </c>
      <c r="U1448">
        <f>IF(AND('Raw Data'!P1441-'Raw Data'!O1441&lt;3, 'Raw Data'!P1441&gt;'Raw Data'!O1441, 'Raw Data'!F1441&lt;'Raw Data'!C1441), 'Raw Data'!H1441, 0)</f>
        <v/>
      </c>
      <c r="V1448">
        <f>IF(AND('Raw Data'!P1441-'Raw Data'!O1441&lt;3, 'Raw Data'!P1441&gt;'Raw Data'!O1441, 'Raw Data'!F1441&gt;'Raw Data'!C1441), 'Raw Data'!G1441, 0)</f>
        <v/>
      </c>
    </row>
    <row r="1449">
      <c r="A1449">
        <f>IF(AND('Raw Data'!F1442&lt;'Raw Data'!C1442, 'Raw Data'!P1442&gt;'Raw Data'!O1442, 'Raw Data'!P1442-'Raw Data'!O1442&gt;3), 'Raw Data'!J1442, 0)</f>
        <v/>
      </c>
      <c r="B1449">
        <f>IF(AND('Raw Data'!C1442&lt;'Raw Data'!F1442, 'Raw Data'!O1442&gt;'Raw Data'!P1442, 'Raw Data'!O1442-'Raw Data'!P1442&gt;3), 'Raw Data'!I1442, 0)</f>
        <v/>
      </c>
      <c r="C1449">
        <f>IF(AND('Raw Data'!F1442&lt;'Raw Data'!C1442, 'Raw Data'!P1442&gt;'Raw Data'!O1442, 'Raw Data'!P1442-'Raw Data'!O1442&lt;4), 'Raw Data'!H1442, 0)</f>
        <v/>
      </c>
      <c r="D1449">
        <f>IF(AND('Raw Data'!C1442&lt;'Raw Data'!F1442, 'Raw Data'!O1442&gt;'Raw Data'!P1442, 'Raw Data'!O1442-'Raw Data'!P1442&lt;4), 'Raw Data'!G1442, 0)</f>
        <v/>
      </c>
      <c r="E1449">
        <f>IF(ISBLANK('Raw Data'!J1442), 0, IF(AND(4=MATCH(LARGE('Raw Data'!G1442:J1442, 4), 'Raw Data'!G1442:J1442, 0), 'Raw Data'!P1442-'Raw Data'!O1442&gt;3), 'Raw Data'!J1442, 0))</f>
        <v/>
      </c>
      <c r="F1449">
        <f>IF(ISBLANK('Raw Data'!J1442), 0, IF(AND(3=MATCH(LARGE('Raw Data'!G1442:J1442, 4), 'Raw Data'!G1442:J1442, 0), 'Raw Data'!O1442-'Raw Data'!P1442&gt;3), 'Raw Data'!I1442, 0))</f>
        <v/>
      </c>
      <c r="G1449">
        <f>IF(ISBLANK('Raw Data'!J1442), 0, IF(AND(2=MATCH(LARGE('Raw Data'!G1442:J1442, 4), 'Raw Data'!G1442:J1442, 0), AND('Raw Data'!P1442-'Raw Data'!O1442&lt;4, 'Raw Data'!P1442-'Raw Data'!O1442&gt;0)), 'Raw Data'!H1442, 0))</f>
        <v/>
      </c>
      <c r="H1449">
        <f>IF(ISBLANK('Raw Data'!J1442), 0, IF(AND(1=MATCH(LARGE('Raw Data'!G1442:J1442, 4), 'Raw Data'!G1442:J1442, 0), AND('Raw Data'!O1442-'Raw Data'!P1442&lt;4, 'Raw Data'!O1442-'Raw Data'!P1442&gt;0)), 'Raw Data'!G1442, 0))</f>
        <v/>
      </c>
      <c r="I1449">
        <f>IF(ISBLANK('Raw Data'!J1442), 0, IF(AND(4=MATCH(LARGE('Raw Data'!G1442:J1442, 3), 'Raw Data'!G1442:J1442, 0), 'Raw Data'!P1442-'Raw Data'!O1442&gt;3), 'Raw Data'!J1442, 0))</f>
        <v/>
      </c>
      <c r="J1449">
        <f>IF(ISBLANK('Raw Data'!J1442), 0, IF(AND(3=MATCH(LARGE('Raw Data'!G1442:J1442, 3), 'Raw Data'!G1442:J1442, 0), 'Raw Data'!O1442-'Raw Data'!P1442&gt;3), 'Raw Data'!I1442, 0))</f>
        <v/>
      </c>
      <c r="K1449">
        <f>IF(ISBLANK('Raw Data'!J1442), 0, IF(AND(2=MATCH(LARGE('Raw Data'!G1442:J1442, 3), 'Raw Data'!G1442:J1442, 0), AND('Raw Data'!P1442-'Raw Data'!O1442&lt;4, 'Raw Data'!P1442-'Raw Data'!O1442&gt;0)), 'Raw Data'!H1442, 0))</f>
        <v/>
      </c>
      <c r="L1449">
        <f>IF(ISBLANK('Raw Data'!J1442), 0, IF(AND(1=MATCH(LARGE('Raw Data'!G1442:J1442, 3), 'Raw Data'!G1442:J1442, 0), AND('Raw Data'!O1442-'Raw Data'!P1442&lt;4, 'Raw Data'!O1442-'Raw Data'!P1442&gt;0)), 'Raw Data'!G1442, 0))</f>
        <v/>
      </c>
      <c r="M1449">
        <f>IF(ISBLANK('Raw Data'!J1442), 0, IF(AND(4=MATCH(LARGE('Raw Data'!G1442:J1442, 2), 'Raw Data'!G1442:J1442, 0), 'Raw Data'!P1442-'Raw Data'!O1442&gt;3), 'Raw Data'!J1442, 0))</f>
        <v/>
      </c>
      <c r="N1449">
        <f>IF(ISBLANK('Raw Data'!J1442), 0, IF(AND(3=MATCH(LARGE('Raw Data'!G1442:J1442, 2), 'Raw Data'!G1442:J1442, 0), 'Raw Data'!O1442-'Raw Data'!P1442&gt;3), 'Raw Data'!I1442, 0))</f>
        <v/>
      </c>
      <c r="O1449">
        <f>IF(ISBLANK('Raw Data'!J1442), 0, IF(AND(2=MATCH(LARGE('Raw Data'!G1442:J1442, 2), 'Raw Data'!G1442:J1442, 0), AND('Raw Data'!P1442-'Raw Data'!O1442&lt;4, 'Raw Data'!P1442-'Raw Data'!O1442&gt;0)), 'Raw Data'!H1442, 0))</f>
        <v/>
      </c>
      <c r="P1449">
        <f>IF(ISBLANK('Raw Data'!J1442), 0, IF(AND(1=MATCH(LARGE('Raw Data'!G1442:J1442, 2), 'Raw Data'!G1442:J1442, 0), AND('Raw Data'!O1442-'Raw Data'!P1442&lt;4, 'Raw Data'!O1442-'Raw Data'!P1442&gt;0)), 'Raw Data'!G1442, 0))</f>
        <v/>
      </c>
      <c r="Q1449">
        <f>IF(ISBLANK('Raw Data'!J1442), 0, IF(AND(4=MATCH(LARGE('Raw Data'!G1442:J1442, 1), 'Raw Data'!G1442:J1442, 0), 'Raw Data'!P1442-'Raw Data'!O1442&gt;3), 'Raw Data'!J1442, 0))</f>
        <v/>
      </c>
      <c r="R1449">
        <f>IF(ISBLANK('Raw Data'!J1442), 0, IF(AND(3=MATCH(LARGE('Raw Data'!G1442:J1442, 1), 'Raw Data'!G1442:J1442, 0), 'Raw Data'!O1442-'Raw Data'!P1442&gt;3), 'Raw Data'!I1442, 0))</f>
        <v/>
      </c>
      <c r="S1449">
        <f>IF(AND('Raw Data'!P1442-'Raw Data'!O1442&gt;4, 'Raw Data'!F1442&lt;'Raw Data'!C1442), 'Raw Data'!J1442, 0)</f>
        <v/>
      </c>
      <c r="T1449">
        <f>IF(AND('Raw Data'!O1442-'Raw Data'!P1442&gt;4, 'Raw Data'!F1442&gt;'Raw Data'!C1442), 'Raw Data'!I1442, 0)</f>
        <v/>
      </c>
      <c r="U1449">
        <f>IF(AND('Raw Data'!P1442-'Raw Data'!O1442&lt;3, 'Raw Data'!P1442&gt;'Raw Data'!O1442, 'Raw Data'!F1442&lt;'Raw Data'!C1442), 'Raw Data'!H1442, 0)</f>
        <v/>
      </c>
      <c r="V1449">
        <f>IF(AND('Raw Data'!P1442-'Raw Data'!O1442&lt;3, 'Raw Data'!P1442&gt;'Raw Data'!O1442, 'Raw Data'!F1442&gt;'Raw Data'!C1442), 'Raw Data'!G1442, 0)</f>
        <v/>
      </c>
    </row>
    <row r="1450">
      <c r="A1450">
        <f>IF(AND('Raw Data'!F1443&lt;'Raw Data'!C1443, 'Raw Data'!P1443&gt;'Raw Data'!O1443, 'Raw Data'!P1443-'Raw Data'!O1443&gt;3), 'Raw Data'!J1443, 0)</f>
        <v/>
      </c>
      <c r="B1450">
        <f>IF(AND('Raw Data'!C1443&lt;'Raw Data'!F1443, 'Raw Data'!O1443&gt;'Raw Data'!P1443, 'Raw Data'!O1443-'Raw Data'!P1443&gt;3), 'Raw Data'!I1443, 0)</f>
        <v/>
      </c>
      <c r="C1450">
        <f>IF(AND('Raw Data'!F1443&lt;'Raw Data'!C1443, 'Raw Data'!P1443&gt;'Raw Data'!O1443, 'Raw Data'!P1443-'Raw Data'!O1443&lt;4), 'Raw Data'!H1443, 0)</f>
        <v/>
      </c>
      <c r="D1450">
        <f>IF(AND('Raw Data'!C1443&lt;'Raw Data'!F1443, 'Raw Data'!O1443&gt;'Raw Data'!P1443, 'Raw Data'!O1443-'Raw Data'!P1443&lt;4), 'Raw Data'!G1443, 0)</f>
        <v/>
      </c>
      <c r="E1450">
        <f>IF(ISBLANK('Raw Data'!J1443), 0, IF(AND(4=MATCH(LARGE('Raw Data'!G1443:J1443, 4), 'Raw Data'!G1443:J1443, 0), 'Raw Data'!P1443-'Raw Data'!O1443&gt;3), 'Raw Data'!J1443, 0))</f>
        <v/>
      </c>
      <c r="F1450">
        <f>IF(ISBLANK('Raw Data'!J1443), 0, IF(AND(3=MATCH(LARGE('Raw Data'!G1443:J1443, 4), 'Raw Data'!G1443:J1443, 0), 'Raw Data'!O1443-'Raw Data'!P1443&gt;3), 'Raw Data'!I1443, 0))</f>
        <v/>
      </c>
      <c r="G1450">
        <f>IF(ISBLANK('Raw Data'!J1443), 0, IF(AND(2=MATCH(LARGE('Raw Data'!G1443:J1443, 4), 'Raw Data'!G1443:J1443, 0), AND('Raw Data'!P1443-'Raw Data'!O1443&lt;4, 'Raw Data'!P1443-'Raw Data'!O1443&gt;0)), 'Raw Data'!H1443, 0))</f>
        <v/>
      </c>
      <c r="H1450">
        <f>IF(ISBLANK('Raw Data'!J1443), 0, IF(AND(1=MATCH(LARGE('Raw Data'!G1443:J1443, 4), 'Raw Data'!G1443:J1443, 0), AND('Raw Data'!O1443-'Raw Data'!P1443&lt;4, 'Raw Data'!O1443-'Raw Data'!P1443&gt;0)), 'Raw Data'!G1443, 0))</f>
        <v/>
      </c>
      <c r="I1450">
        <f>IF(ISBLANK('Raw Data'!J1443), 0, IF(AND(4=MATCH(LARGE('Raw Data'!G1443:J1443, 3), 'Raw Data'!G1443:J1443, 0), 'Raw Data'!P1443-'Raw Data'!O1443&gt;3), 'Raw Data'!J1443, 0))</f>
        <v/>
      </c>
      <c r="J1450">
        <f>IF(ISBLANK('Raw Data'!J1443), 0, IF(AND(3=MATCH(LARGE('Raw Data'!G1443:J1443, 3), 'Raw Data'!G1443:J1443, 0), 'Raw Data'!O1443-'Raw Data'!P1443&gt;3), 'Raw Data'!I1443, 0))</f>
        <v/>
      </c>
      <c r="K1450">
        <f>IF(ISBLANK('Raw Data'!J1443), 0, IF(AND(2=MATCH(LARGE('Raw Data'!G1443:J1443, 3), 'Raw Data'!G1443:J1443, 0), AND('Raw Data'!P1443-'Raw Data'!O1443&lt;4, 'Raw Data'!P1443-'Raw Data'!O1443&gt;0)), 'Raw Data'!H1443, 0))</f>
        <v/>
      </c>
      <c r="L1450">
        <f>IF(ISBLANK('Raw Data'!J1443), 0, IF(AND(1=MATCH(LARGE('Raw Data'!G1443:J1443, 3), 'Raw Data'!G1443:J1443, 0), AND('Raw Data'!O1443-'Raw Data'!P1443&lt;4, 'Raw Data'!O1443-'Raw Data'!P1443&gt;0)), 'Raw Data'!G1443, 0))</f>
        <v/>
      </c>
      <c r="M1450">
        <f>IF(ISBLANK('Raw Data'!J1443), 0, IF(AND(4=MATCH(LARGE('Raw Data'!G1443:J1443, 2), 'Raw Data'!G1443:J1443, 0), 'Raw Data'!P1443-'Raw Data'!O1443&gt;3), 'Raw Data'!J1443, 0))</f>
        <v/>
      </c>
      <c r="N1450">
        <f>IF(ISBLANK('Raw Data'!J1443), 0, IF(AND(3=MATCH(LARGE('Raw Data'!G1443:J1443, 2), 'Raw Data'!G1443:J1443, 0), 'Raw Data'!O1443-'Raw Data'!P1443&gt;3), 'Raw Data'!I1443, 0))</f>
        <v/>
      </c>
      <c r="O1450">
        <f>IF(ISBLANK('Raw Data'!J1443), 0, IF(AND(2=MATCH(LARGE('Raw Data'!G1443:J1443, 2), 'Raw Data'!G1443:J1443, 0), AND('Raw Data'!P1443-'Raw Data'!O1443&lt;4, 'Raw Data'!P1443-'Raw Data'!O1443&gt;0)), 'Raw Data'!H1443, 0))</f>
        <v/>
      </c>
      <c r="P1450">
        <f>IF(ISBLANK('Raw Data'!J1443), 0, IF(AND(1=MATCH(LARGE('Raw Data'!G1443:J1443, 2), 'Raw Data'!G1443:J1443, 0), AND('Raw Data'!O1443-'Raw Data'!P1443&lt;4, 'Raw Data'!O1443-'Raw Data'!P1443&gt;0)), 'Raw Data'!G1443, 0))</f>
        <v/>
      </c>
      <c r="Q1450">
        <f>IF(ISBLANK('Raw Data'!J1443), 0, IF(AND(4=MATCH(LARGE('Raw Data'!G1443:J1443, 1), 'Raw Data'!G1443:J1443, 0), 'Raw Data'!P1443-'Raw Data'!O1443&gt;3), 'Raw Data'!J1443, 0))</f>
        <v/>
      </c>
      <c r="R1450">
        <f>IF(ISBLANK('Raw Data'!J1443), 0, IF(AND(3=MATCH(LARGE('Raw Data'!G1443:J1443, 1), 'Raw Data'!G1443:J1443, 0), 'Raw Data'!O1443-'Raw Data'!P1443&gt;3), 'Raw Data'!I1443, 0))</f>
        <v/>
      </c>
      <c r="S1450">
        <f>IF(AND('Raw Data'!P1443-'Raw Data'!O1443&gt;4, 'Raw Data'!F1443&lt;'Raw Data'!C1443), 'Raw Data'!J1443, 0)</f>
        <v/>
      </c>
      <c r="T1450">
        <f>IF(AND('Raw Data'!O1443-'Raw Data'!P1443&gt;4, 'Raw Data'!F1443&gt;'Raw Data'!C1443), 'Raw Data'!I1443, 0)</f>
        <v/>
      </c>
      <c r="U1450">
        <f>IF(AND('Raw Data'!P1443-'Raw Data'!O1443&lt;3, 'Raw Data'!P1443&gt;'Raw Data'!O1443, 'Raw Data'!F1443&lt;'Raw Data'!C1443), 'Raw Data'!H1443, 0)</f>
        <v/>
      </c>
      <c r="V1450">
        <f>IF(AND('Raw Data'!P1443-'Raw Data'!O1443&lt;3, 'Raw Data'!P1443&gt;'Raw Data'!O1443, 'Raw Data'!F1443&gt;'Raw Data'!C1443), 'Raw Data'!G1443, 0)</f>
        <v/>
      </c>
    </row>
    <row r="1451">
      <c r="A1451">
        <f>IF(AND('Raw Data'!F1444&lt;'Raw Data'!C1444, 'Raw Data'!P1444&gt;'Raw Data'!O1444, 'Raw Data'!P1444-'Raw Data'!O1444&gt;3), 'Raw Data'!J1444, 0)</f>
        <v/>
      </c>
      <c r="B1451">
        <f>IF(AND('Raw Data'!C1444&lt;'Raw Data'!F1444, 'Raw Data'!O1444&gt;'Raw Data'!P1444, 'Raw Data'!O1444-'Raw Data'!P1444&gt;3), 'Raw Data'!I1444, 0)</f>
        <v/>
      </c>
      <c r="C1451">
        <f>IF(AND('Raw Data'!F1444&lt;'Raw Data'!C1444, 'Raw Data'!P1444&gt;'Raw Data'!O1444, 'Raw Data'!P1444-'Raw Data'!O1444&lt;4), 'Raw Data'!H1444, 0)</f>
        <v/>
      </c>
      <c r="D1451">
        <f>IF(AND('Raw Data'!C1444&lt;'Raw Data'!F1444, 'Raw Data'!O1444&gt;'Raw Data'!P1444, 'Raw Data'!O1444-'Raw Data'!P1444&lt;4), 'Raw Data'!G1444, 0)</f>
        <v/>
      </c>
      <c r="E1451">
        <f>IF(ISBLANK('Raw Data'!J1444), 0, IF(AND(4=MATCH(LARGE('Raw Data'!G1444:J1444, 4), 'Raw Data'!G1444:J1444, 0), 'Raw Data'!P1444-'Raw Data'!O1444&gt;3), 'Raw Data'!J1444, 0))</f>
        <v/>
      </c>
      <c r="F1451">
        <f>IF(ISBLANK('Raw Data'!J1444), 0, IF(AND(3=MATCH(LARGE('Raw Data'!G1444:J1444, 4), 'Raw Data'!G1444:J1444, 0), 'Raw Data'!O1444-'Raw Data'!P1444&gt;3), 'Raw Data'!I1444, 0))</f>
        <v/>
      </c>
      <c r="G1451">
        <f>IF(ISBLANK('Raw Data'!J1444), 0, IF(AND(2=MATCH(LARGE('Raw Data'!G1444:J1444, 4), 'Raw Data'!G1444:J1444, 0), AND('Raw Data'!P1444-'Raw Data'!O1444&lt;4, 'Raw Data'!P1444-'Raw Data'!O1444&gt;0)), 'Raw Data'!H1444, 0))</f>
        <v/>
      </c>
      <c r="H1451">
        <f>IF(ISBLANK('Raw Data'!J1444), 0, IF(AND(1=MATCH(LARGE('Raw Data'!G1444:J1444, 4), 'Raw Data'!G1444:J1444, 0), AND('Raw Data'!O1444-'Raw Data'!P1444&lt;4, 'Raw Data'!O1444-'Raw Data'!P1444&gt;0)), 'Raw Data'!G1444, 0))</f>
        <v/>
      </c>
      <c r="I1451">
        <f>IF(ISBLANK('Raw Data'!J1444), 0, IF(AND(4=MATCH(LARGE('Raw Data'!G1444:J1444, 3), 'Raw Data'!G1444:J1444, 0), 'Raw Data'!P1444-'Raw Data'!O1444&gt;3), 'Raw Data'!J1444, 0))</f>
        <v/>
      </c>
      <c r="J1451">
        <f>IF(ISBLANK('Raw Data'!J1444), 0, IF(AND(3=MATCH(LARGE('Raw Data'!G1444:J1444, 3), 'Raw Data'!G1444:J1444, 0), 'Raw Data'!O1444-'Raw Data'!P1444&gt;3), 'Raw Data'!I1444, 0))</f>
        <v/>
      </c>
      <c r="K1451">
        <f>IF(ISBLANK('Raw Data'!J1444), 0, IF(AND(2=MATCH(LARGE('Raw Data'!G1444:J1444, 3), 'Raw Data'!G1444:J1444, 0), AND('Raw Data'!P1444-'Raw Data'!O1444&lt;4, 'Raw Data'!P1444-'Raw Data'!O1444&gt;0)), 'Raw Data'!H1444, 0))</f>
        <v/>
      </c>
      <c r="L1451">
        <f>IF(ISBLANK('Raw Data'!J1444), 0, IF(AND(1=MATCH(LARGE('Raw Data'!G1444:J1444, 3), 'Raw Data'!G1444:J1444, 0), AND('Raw Data'!O1444-'Raw Data'!P1444&lt;4, 'Raw Data'!O1444-'Raw Data'!P1444&gt;0)), 'Raw Data'!G1444, 0))</f>
        <v/>
      </c>
      <c r="M1451">
        <f>IF(ISBLANK('Raw Data'!J1444), 0, IF(AND(4=MATCH(LARGE('Raw Data'!G1444:J1444, 2), 'Raw Data'!G1444:J1444, 0), 'Raw Data'!P1444-'Raw Data'!O1444&gt;3), 'Raw Data'!J1444, 0))</f>
        <v/>
      </c>
      <c r="N1451">
        <f>IF(ISBLANK('Raw Data'!J1444), 0, IF(AND(3=MATCH(LARGE('Raw Data'!G1444:J1444, 2), 'Raw Data'!G1444:J1444, 0), 'Raw Data'!O1444-'Raw Data'!P1444&gt;3), 'Raw Data'!I1444, 0))</f>
        <v/>
      </c>
      <c r="O1451">
        <f>IF(ISBLANK('Raw Data'!J1444), 0, IF(AND(2=MATCH(LARGE('Raw Data'!G1444:J1444, 2), 'Raw Data'!G1444:J1444, 0), AND('Raw Data'!P1444-'Raw Data'!O1444&lt;4, 'Raw Data'!P1444-'Raw Data'!O1444&gt;0)), 'Raw Data'!H1444, 0))</f>
        <v/>
      </c>
      <c r="P1451">
        <f>IF(ISBLANK('Raw Data'!J1444), 0, IF(AND(1=MATCH(LARGE('Raw Data'!G1444:J1444, 2), 'Raw Data'!G1444:J1444, 0), AND('Raw Data'!O1444-'Raw Data'!P1444&lt;4, 'Raw Data'!O1444-'Raw Data'!P1444&gt;0)), 'Raw Data'!G1444, 0))</f>
        <v/>
      </c>
      <c r="Q1451">
        <f>IF(ISBLANK('Raw Data'!J1444), 0, IF(AND(4=MATCH(LARGE('Raw Data'!G1444:J1444, 1), 'Raw Data'!G1444:J1444, 0), 'Raw Data'!P1444-'Raw Data'!O1444&gt;3), 'Raw Data'!J1444, 0))</f>
        <v/>
      </c>
      <c r="R1451">
        <f>IF(ISBLANK('Raw Data'!J1444), 0, IF(AND(3=MATCH(LARGE('Raw Data'!G1444:J1444, 1), 'Raw Data'!G1444:J1444, 0), 'Raw Data'!O1444-'Raw Data'!P1444&gt;3), 'Raw Data'!I1444, 0))</f>
        <v/>
      </c>
      <c r="S1451">
        <f>IF(AND('Raw Data'!P1444-'Raw Data'!O1444&gt;4, 'Raw Data'!F1444&lt;'Raw Data'!C1444), 'Raw Data'!J1444, 0)</f>
        <v/>
      </c>
      <c r="T1451">
        <f>IF(AND('Raw Data'!O1444-'Raw Data'!P1444&gt;4, 'Raw Data'!F1444&gt;'Raw Data'!C1444), 'Raw Data'!I1444, 0)</f>
        <v/>
      </c>
      <c r="U1451">
        <f>IF(AND('Raw Data'!P1444-'Raw Data'!O1444&lt;3, 'Raw Data'!P1444&gt;'Raw Data'!O1444, 'Raw Data'!F1444&lt;'Raw Data'!C1444), 'Raw Data'!H1444, 0)</f>
        <v/>
      </c>
      <c r="V1451">
        <f>IF(AND('Raw Data'!P1444-'Raw Data'!O1444&lt;3, 'Raw Data'!P1444&gt;'Raw Data'!O1444, 'Raw Data'!F1444&gt;'Raw Data'!C1444), 'Raw Data'!G1444, 0)</f>
        <v/>
      </c>
    </row>
    <row r="1452">
      <c r="A1452">
        <f>IF(AND('Raw Data'!F1445&lt;'Raw Data'!C1445, 'Raw Data'!P1445&gt;'Raw Data'!O1445, 'Raw Data'!P1445-'Raw Data'!O1445&gt;3), 'Raw Data'!J1445, 0)</f>
        <v/>
      </c>
      <c r="B1452">
        <f>IF(AND('Raw Data'!C1445&lt;'Raw Data'!F1445, 'Raw Data'!O1445&gt;'Raw Data'!P1445, 'Raw Data'!O1445-'Raw Data'!P1445&gt;3), 'Raw Data'!I1445, 0)</f>
        <v/>
      </c>
      <c r="C1452">
        <f>IF(AND('Raw Data'!F1445&lt;'Raw Data'!C1445, 'Raw Data'!P1445&gt;'Raw Data'!O1445, 'Raw Data'!P1445-'Raw Data'!O1445&lt;4), 'Raw Data'!H1445, 0)</f>
        <v/>
      </c>
      <c r="D1452">
        <f>IF(AND('Raw Data'!C1445&lt;'Raw Data'!F1445, 'Raw Data'!O1445&gt;'Raw Data'!P1445, 'Raw Data'!O1445-'Raw Data'!P1445&lt;4), 'Raw Data'!G1445, 0)</f>
        <v/>
      </c>
      <c r="E1452">
        <f>IF(ISBLANK('Raw Data'!J1445), 0, IF(AND(4=MATCH(LARGE('Raw Data'!G1445:J1445, 4), 'Raw Data'!G1445:J1445, 0), 'Raw Data'!P1445-'Raw Data'!O1445&gt;3), 'Raw Data'!J1445, 0))</f>
        <v/>
      </c>
      <c r="F1452">
        <f>IF(ISBLANK('Raw Data'!J1445), 0, IF(AND(3=MATCH(LARGE('Raw Data'!G1445:J1445, 4), 'Raw Data'!G1445:J1445, 0), 'Raw Data'!O1445-'Raw Data'!P1445&gt;3), 'Raw Data'!I1445, 0))</f>
        <v/>
      </c>
      <c r="G1452">
        <f>IF(ISBLANK('Raw Data'!J1445), 0, IF(AND(2=MATCH(LARGE('Raw Data'!G1445:J1445, 4), 'Raw Data'!G1445:J1445, 0), AND('Raw Data'!P1445-'Raw Data'!O1445&lt;4, 'Raw Data'!P1445-'Raw Data'!O1445&gt;0)), 'Raw Data'!H1445, 0))</f>
        <v/>
      </c>
      <c r="H1452">
        <f>IF(ISBLANK('Raw Data'!J1445), 0, IF(AND(1=MATCH(LARGE('Raw Data'!G1445:J1445, 4), 'Raw Data'!G1445:J1445, 0), AND('Raw Data'!O1445-'Raw Data'!P1445&lt;4, 'Raw Data'!O1445-'Raw Data'!P1445&gt;0)), 'Raw Data'!G1445, 0))</f>
        <v/>
      </c>
      <c r="I1452">
        <f>IF(ISBLANK('Raw Data'!J1445), 0, IF(AND(4=MATCH(LARGE('Raw Data'!G1445:J1445, 3), 'Raw Data'!G1445:J1445, 0), 'Raw Data'!P1445-'Raw Data'!O1445&gt;3), 'Raw Data'!J1445, 0))</f>
        <v/>
      </c>
      <c r="J1452">
        <f>IF(ISBLANK('Raw Data'!J1445), 0, IF(AND(3=MATCH(LARGE('Raw Data'!G1445:J1445, 3), 'Raw Data'!G1445:J1445, 0), 'Raw Data'!O1445-'Raw Data'!P1445&gt;3), 'Raw Data'!I1445, 0))</f>
        <v/>
      </c>
      <c r="K1452">
        <f>IF(ISBLANK('Raw Data'!J1445), 0, IF(AND(2=MATCH(LARGE('Raw Data'!G1445:J1445, 3), 'Raw Data'!G1445:J1445, 0), AND('Raw Data'!P1445-'Raw Data'!O1445&lt;4, 'Raw Data'!P1445-'Raw Data'!O1445&gt;0)), 'Raw Data'!H1445, 0))</f>
        <v/>
      </c>
      <c r="L1452">
        <f>IF(ISBLANK('Raw Data'!J1445), 0, IF(AND(1=MATCH(LARGE('Raw Data'!G1445:J1445, 3), 'Raw Data'!G1445:J1445, 0), AND('Raw Data'!O1445-'Raw Data'!P1445&lt;4, 'Raw Data'!O1445-'Raw Data'!P1445&gt;0)), 'Raw Data'!G1445, 0))</f>
        <v/>
      </c>
      <c r="M1452">
        <f>IF(ISBLANK('Raw Data'!J1445), 0, IF(AND(4=MATCH(LARGE('Raw Data'!G1445:J1445, 2), 'Raw Data'!G1445:J1445, 0), 'Raw Data'!P1445-'Raw Data'!O1445&gt;3), 'Raw Data'!J1445, 0))</f>
        <v/>
      </c>
      <c r="N1452">
        <f>IF(ISBLANK('Raw Data'!J1445), 0, IF(AND(3=MATCH(LARGE('Raw Data'!G1445:J1445, 2), 'Raw Data'!G1445:J1445, 0), 'Raw Data'!O1445-'Raw Data'!P1445&gt;3), 'Raw Data'!I1445, 0))</f>
        <v/>
      </c>
      <c r="O1452">
        <f>IF(ISBLANK('Raw Data'!J1445), 0, IF(AND(2=MATCH(LARGE('Raw Data'!G1445:J1445, 2), 'Raw Data'!G1445:J1445, 0), AND('Raw Data'!P1445-'Raw Data'!O1445&lt;4, 'Raw Data'!P1445-'Raw Data'!O1445&gt;0)), 'Raw Data'!H1445, 0))</f>
        <v/>
      </c>
      <c r="P1452">
        <f>IF(ISBLANK('Raw Data'!J1445), 0, IF(AND(1=MATCH(LARGE('Raw Data'!G1445:J1445, 2), 'Raw Data'!G1445:J1445, 0), AND('Raw Data'!O1445-'Raw Data'!P1445&lt;4, 'Raw Data'!O1445-'Raw Data'!P1445&gt;0)), 'Raw Data'!G1445, 0))</f>
        <v/>
      </c>
      <c r="Q1452">
        <f>IF(ISBLANK('Raw Data'!J1445), 0, IF(AND(4=MATCH(LARGE('Raw Data'!G1445:J1445, 1), 'Raw Data'!G1445:J1445, 0), 'Raw Data'!P1445-'Raw Data'!O1445&gt;3), 'Raw Data'!J1445, 0))</f>
        <v/>
      </c>
      <c r="R1452">
        <f>IF(ISBLANK('Raw Data'!J1445), 0, IF(AND(3=MATCH(LARGE('Raw Data'!G1445:J1445, 1), 'Raw Data'!G1445:J1445, 0), 'Raw Data'!O1445-'Raw Data'!P1445&gt;3), 'Raw Data'!I1445, 0))</f>
        <v/>
      </c>
      <c r="S1452">
        <f>IF(AND('Raw Data'!P1445-'Raw Data'!O1445&gt;4, 'Raw Data'!F1445&lt;'Raw Data'!C1445), 'Raw Data'!J1445, 0)</f>
        <v/>
      </c>
      <c r="T1452">
        <f>IF(AND('Raw Data'!O1445-'Raw Data'!P1445&gt;4, 'Raw Data'!F1445&gt;'Raw Data'!C1445), 'Raw Data'!I1445, 0)</f>
        <v/>
      </c>
      <c r="U1452">
        <f>IF(AND('Raw Data'!P1445-'Raw Data'!O1445&lt;3, 'Raw Data'!P1445&gt;'Raw Data'!O1445, 'Raw Data'!F1445&lt;'Raw Data'!C1445), 'Raw Data'!H1445, 0)</f>
        <v/>
      </c>
      <c r="V1452">
        <f>IF(AND('Raw Data'!P1445-'Raw Data'!O1445&lt;3, 'Raw Data'!P1445&gt;'Raw Data'!O1445, 'Raw Data'!F1445&gt;'Raw Data'!C1445), 'Raw Data'!G1445, 0)</f>
        <v/>
      </c>
    </row>
    <row r="1453">
      <c r="A1453">
        <f>IF(AND('Raw Data'!F1446&lt;'Raw Data'!C1446, 'Raw Data'!P1446&gt;'Raw Data'!O1446, 'Raw Data'!P1446-'Raw Data'!O1446&gt;3), 'Raw Data'!J1446, 0)</f>
        <v/>
      </c>
      <c r="B1453">
        <f>IF(AND('Raw Data'!C1446&lt;'Raw Data'!F1446, 'Raw Data'!O1446&gt;'Raw Data'!P1446, 'Raw Data'!O1446-'Raw Data'!P1446&gt;3), 'Raw Data'!I1446, 0)</f>
        <v/>
      </c>
      <c r="C1453">
        <f>IF(AND('Raw Data'!F1446&lt;'Raw Data'!C1446, 'Raw Data'!P1446&gt;'Raw Data'!O1446, 'Raw Data'!P1446-'Raw Data'!O1446&lt;4), 'Raw Data'!H1446, 0)</f>
        <v/>
      </c>
      <c r="D1453">
        <f>IF(AND('Raw Data'!C1446&lt;'Raw Data'!F1446, 'Raw Data'!O1446&gt;'Raw Data'!P1446, 'Raw Data'!O1446-'Raw Data'!P1446&lt;4), 'Raw Data'!G1446, 0)</f>
        <v/>
      </c>
      <c r="E1453">
        <f>IF(ISBLANK('Raw Data'!J1446), 0, IF(AND(4=MATCH(LARGE('Raw Data'!G1446:J1446, 4), 'Raw Data'!G1446:J1446, 0), 'Raw Data'!P1446-'Raw Data'!O1446&gt;3), 'Raw Data'!J1446, 0))</f>
        <v/>
      </c>
      <c r="F1453">
        <f>IF(ISBLANK('Raw Data'!J1446), 0, IF(AND(3=MATCH(LARGE('Raw Data'!G1446:J1446, 4), 'Raw Data'!G1446:J1446, 0), 'Raw Data'!O1446-'Raw Data'!P1446&gt;3), 'Raw Data'!I1446, 0))</f>
        <v/>
      </c>
      <c r="G1453">
        <f>IF(ISBLANK('Raw Data'!J1446), 0, IF(AND(2=MATCH(LARGE('Raw Data'!G1446:J1446, 4), 'Raw Data'!G1446:J1446, 0), AND('Raw Data'!P1446-'Raw Data'!O1446&lt;4, 'Raw Data'!P1446-'Raw Data'!O1446&gt;0)), 'Raw Data'!H1446, 0))</f>
        <v/>
      </c>
      <c r="H1453">
        <f>IF(ISBLANK('Raw Data'!J1446), 0, IF(AND(1=MATCH(LARGE('Raw Data'!G1446:J1446, 4), 'Raw Data'!G1446:J1446, 0), AND('Raw Data'!O1446-'Raw Data'!P1446&lt;4, 'Raw Data'!O1446-'Raw Data'!P1446&gt;0)), 'Raw Data'!G1446, 0))</f>
        <v/>
      </c>
      <c r="I1453">
        <f>IF(ISBLANK('Raw Data'!J1446), 0, IF(AND(4=MATCH(LARGE('Raw Data'!G1446:J1446, 3), 'Raw Data'!G1446:J1446, 0), 'Raw Data'!P1446-'Raw Data'!O1446&gt;3), 'Raw Data'!J1446, 0))</f>
        <v/>
      </c>
      <c r="J1453">
        <f>IF(ISBLANK('Raw Data'!J1446), 0, IF(AND(3=MATCH(LARGE('Raw Data'!G1446:J1446, 3), 'Raw Data'!G1446:J1446, 0), 'Raw Data'!O1446-'Raw Data'!P1446&gt;3), 'Raw Data'!I1446, 0))</f>
        <v/>
      </c>
      <c r="K1453">
        <f>IF(ISBLANK('Raw Data'!J1446), 0, IF(AND(2=MATCH(LARGE('Raw Data'!G1446:J1446, 3), 'Raw Data'!G1446:J1446, 0), AND('Raw Data'!P1446-'Raw Data'!O1446&lt;4, 'Raw Data'!P1446-'Raw Data'!O1446&gt;0)), 'Raw Data'!H1446, 0))</f>
        <v/>
      </c>
      <c r="L1453">
        <f>IF(ISBLANK('Raw Data'!J1446), 0, IF(AND(1=MATCH(LARGE('Raw Data'!G1446:J1446, 3), 'Raw Data'!G1446:J1446, 0), AND('Raw Data'!O1446-'Raw Data'!P1446&lt;4, 'Raw Data'!O1446-'Raw Data'!P1446&gt;0)), 'Raw Data'!G1446, 0))</f>
        <v/>
      </c>
      <c r="M1453">
        <f>IF(ISBLANK('Raw Data'!J1446), 0, IF(AND(4=MATCH(LARGE('Raw Data'!G1446:J1446, 2), 'Raw Data'!G1446:J1446, 0), 'Raw Data'!P1446-'Raw Data'!O1446&gt;3), 'Raw Data'!J1446, 0))</f>
        <v/>
      </c>
      <c r="N1453">
        <f>IF(ISBLANK('Raw Data'!J1446), 0, IF(AND(3=MATCH(LARGE('Raw Data'!G1446:J1446, 2), 'Raw Data'!G1446:J1446, 0), 'Raw Data'!O1446-'Raw Data'!P1446&gt;3), 'Raw Data'!I1446, 0))</f>
        <v/>
      </c>
      <c r="O1453">
        <f>IF(ISBLANK('Raw Data'!J1446), 0, IF(AND(2=MATCH(LARGE('Raw Data'!G1446:J1446, 2), 'Raw Data'!G1446:J1446, 0), AND('Raw Data'!P1446-'Raw Data'!O1446&lt;4, 'Raw Data'!P1446-'Raw Data'!O1446&gt;0)), 'Raw Data'!H1446, 0))</f>
        <v/>
      </c>
      <c r="P1453">
        <f>IF(ISBLANK('Raw Data'!J1446), 0, IF(AND(1=MATCH(LARGE('Raw Data'!G1446:J1446, 2), 'Raw Data'!G1446:J1446, 0), AND('Raw Data'!O1446-'Raw Data'!P1446&lt;4, 'Raw Data'!O1446-'Raw Data'!P1446&gt;0)), 'Raw Data'!G1446, 0))</f>
        <v/>
      </c>
      <c r="Q1453">
        <f>IF(ISBLANK('Raw Data'!J1446), 0, IF(AND(4=MATCH(LARGE('Raw Data'!G1446:J1446, 1), 'Raw Data'!G1446:J1446, 0), 'Raw Data'!P1446-'Raw Data'!O1446&gt;3), 'Raw Data'!J1446, 0))</f>
        <v/>
      </c>
      <c r="R1453">
        <f>IF(ISBLANK('Raw Data'!J1446), 0, IF(AND(3=MATCH(LARGE('Raw Data'!G1446:J1446, 1), 'Raw Data'!G1446:J1446, 0), 'Raw Data'!O1446-'Raw Data'!P1446&gt;3), 'Raw Data'!I1446, 0))</f>
        <v/>
      </c>
      <c r="S1453">
        <f>IF(AND('Raw Data'!P1446-'Raw Data'!O1446&gt;4, 'Raw Data'!F1446&lt;'Raw Data'!C1446), 'Raw Data'!J1446, 0)</f>
        <v/>
      </c>
      <c r="T1453">
        <f>IF(AND('Raw Data'!O1446-'Raw Data'!P1446&gt;4, 'Raw Data'!F1446&gt;'Raw Data'!C1446), 'Raw Data'!I1446, 0)</f>
        <v/>
      </c>
      <c r="U1453">
        <f>IF(AND('Raw Data'!P1446-'Raw Data'!O1446&lt;3, 'Raw Data'!P1446&gt;'Raw Data'!O1446, 'Raw Data'!F1446&lt;'Raw Data'!C1446), 'Raw Data'!H1446, 0)</f>
        <v/>
      </c>
      <c r="V1453">
        <f>IF(AND('Raw Data'!P1446-'Raw Data'!O1446&lt;3, 'Raw Data'!P1446&gt;'Raw Data'!O1446, 'Raw Data'!F1446&gt;'Raw Data'!C1446), 'Raw Data'!G1446, 0)</f>
        <v/>
      </c>
    </row>
    <row r="1454">
      <c r="A1454">
        <f>IF(AND('Raw Data'!F1447&lt;'Raw Data'!C1447, 'Raw Data'!P1447&gt;'Raw Data'!O1447, 'Raw Data'!P1447-'Raw Data'!O1447&gt;3), 'Raw Data'!J1447, 0)</f>
        <v/>
      </c>
      <c r="B1454">
        <f>IF(AND('Raw Data'!C1447&lt;'Raw Data'!F1447, 'Raw Data'!O1447&gt;'Raw Data'!P1447, 'Raw Data'!O1447-'Raw Data'!P1447&gt;3), 'Raw Data'!I1447, 0)</f>
        <v/>
      </c>
      <c r="C1454">
        <f>IF(AND('Raw Data'!F1447&lt;'Raw Data'!C1447, 'Raw Data'!P1447&gt;'Raw Data'!O1447, 'Raw Data'!P1447-'Raw Data'!O1447&lt;4), 'Raw Data'!H1447, 0)</f>
        <v/>
      </c>
      <c r="D1454">
        <f>IF(AND('Raw Data'!C1447&lt;'Raw Data'!F1447, 'Raw Data'!O1447&gt;'Raw Data'!P1447, 'Raw Data'!O1447-'Raw Data'!P1447&lt;4), 'Raw Data'!G1447, 0)</f>
        <v/>
      </c>
      <c r="E1454">
        <f>IF(ISBLANK('Raw Data'!J1447), 0, IF(AND(4=MATCH(LARGE('Raw Data'!G1447:J1447, 4), 'Raw Data'!G1447:J1447, 0), 'Raw Data'!P1447-'Raw Data'!O1447&gt;3), 'Raw Data'!J1447, 0))</f>
        <v/>
      </c>
      <c r="F1454">
        <f>IF(ISBLANK('Raw Data'!J1447), 0, IF(AND(3=MATCH(LARGE('Raw Data'!G1447:J1447, 4), 'Raw Data'!G1447:J1447, 0), 'Raw Data'!O1447-'Raw Data'!P1447&gt;3), 'Raw Data'!I1447, 0))</f>
        <v/>
      </c>
      <c r="G1454">
        <f>IF(ISBLANK('Raw Data'!J1447), 0, IF(AND(2=MATCH(LARGE('Raw Data'!G1447:J1447, 4), 'Raw Data'!G1447:J1447, 0), AND('Raw Data'!P1447-'Raw Data'!O1447&lt;4, 'Raw Data'!P1447-'Raw Data'!O1447&gt;0)), 'Raw Data'!H1447, 0))</f>
        <v/>
      </c>
      <c r="H1454">
        <f>IF(ISBLANK('Raw Data'!J1447), 0, IF(AND(1=MATCH(LARGE('Raw Data'!G1447:J1447, 4), 'Raw Data'!G1447:J1447, 0), AND('Raw Data'!O1447-'Raw Data'!P1447&lt;4, 'Raw Data'!O1447-'Raw Data'!P1447&gt;0)), 'Raw Data'!G1447, 0))</f>
        <v/>
      </c>
      <c r="I1454">
        <f>IF(ISBLANK('Raw Data'!J1447), 0, IF(AND(4=MATCH(LARGE('Raw Data'!G1447:J1447, 3), 'Raw Data'!G1447:J1447, 0), 'Raw Data'!P1447-'Raw Data'!O1447&gt;3), 'Raw Data'!J1447, 0))</f>
        <v/>
      </c>
      <c r="J1454">
        <f>IF(ISBLANK('Raw Data'!J1447), 0, IF(AND(3=MATCH(LARGE('Raw Data'!G1447:J1447, 3), 'Raw Data'!G1447:J1447, 0), 'Raw Data'!O1447-'Raw Data'!P1447&gt;3), 'Raw Data'!I1447, 0))</f>
        <v/>
      </c>
      <c r="K1454">
        <f>IF(ISBLANK('Raw Data'!J1447), 0, IF(AND(2=MATCH(LARGE('Raw Data'!G1447:J1447, 3), 'Raw Data'!G1447:J1447, 0), AND('Raw Data'!P1447-'Raw Data'!O1447&lt;4, 'Raw Data'!P1447-'Raw Data'!O1447&gt;0)), 'Raw Data'!H1447, 0))</f>
        <v/>
      </c>
      <c r="L1454">
        <f>IF(ISBLANK('Raw Data'!J1447), 0, IF(AND(1=MATCH(LARGE('Raw Data'!G1447:J1447, 3), 'Raw Data'!G1447:J1447, 0), AND('Raw Data'!O1447-'Raw Data'!P1447&lt;4, 'Raw Data'!O1447-'Raw Data'!P1447&gt;0)), 'Raw Data'!G1447, 0))</f>
        <v/>
      </c>
      <c r="M1454">
        <f>IF(ISBLANK('Raw Data'!J1447), 0, IF(AND(4=MATCH(LARGE('Raw Data'!G1447:J1447, 2), 'Raw Data'!G1447:J1447, 0), 'Raw Data'!P1447-'Raw Data'!O1447&gt;3), 'Raw Data'!J1447, 0))</f>
        <v/>
      </c>
      <c r="N1454">
        <f>IF(ISBLANK('Raw Data'!J1447), 0, IF(AND(3=MATCH(LARGE('Raw Data'!G1447:J1447, 2), 'Raw Data'!G1447:J1447, 0), 'Raw Data'!O1447-'Raw Data'!P1447&gt;3), 'Raw Data'!I1447, 0))</f>
        <v/>
      </c>
      <c r="O1454">
        <f>IF(ISBLANK('Raw Data'!J1447), 0, IF(AND(2=MATCH(LARGE('Raw Data'!G1447:J1447, 2), 'Raw Data'!G1447:J1447, 0), AND('Raw Data'!P1447-'Raw Data'!O1447&lt;4, 'Raw Data'!P1447-'Raw Data'!O1447&gt;0)), 'Raw Data'!H1447, 0))</f>
        <v/>
      </c>
      <c r="P1454">
        <f>IF(ISBLANK('Raw Data'!J1447), 0, IF(AND(1=MATCH(LARGE('Raw Data'!G1447:J1447, 2), 'Raw Data'!G1447:J1447, 0), AND('Raw Data'!O1447-'Raw Data'!P1447&lt;4, 'Raw Data'!O1447-'Raw Data'!P1447&gt;0)), 'Raw Data'!G1447, 0))</f>
        <v/>
      </c>
      <c r="Q1454">
        <f>IF(ISBLANK('Raw Data'!J1447), 0, IF(AND(4=MATCH(LARGE('Raw Data'!G1447:J1447, 1), 'Raw Data'!G1447:J1447, 0), 'Raw Data'!P1447-'Raw Data'!O1447&gt;3), 'Raw Data'!J1447, 0))</f>
        <v/>
      </c>
      <c r="R1454">
        <f>IF(ISBLANK('Raw Data'!J1447), 0, IF(AND(3=MATCH(LARGE('Raw Data'!G1447:J1447, 1), 'Raw Data'!G1447:J1447, 0), 'Raw Data'!O1447-'Raw Data'!P1447&gt;3), 'Raw Data'!I1447, 0))</f>
        <v/>
      </c>
      <c r="S1454">
        <f>IF(AND('Raw Data'!P1447-'Raw Data'!O1447&gt;4, 'Raw Data'!F1447&lt;'Raw Data'!C1447), 'Raw Data'!J1447, 0)</f>
        <v/>
      </c>
      <c r="T1454">
        <f>IF(AND('Raw Data'!O1447-'Raw Data'!P1447&gt;4, 'Raw Data'!F1447&gt;'Raw Data'!C1447), 'Raw Data'!I1447, 0)</f>
        <v/>
      </c>
      <c r="U1454">
        <f>IF(AND('Raw Data'!P1447-'Raw Data'!O1447&lt;3, 'Raw Data'!P1447&gt;'Raw Data'!O1447, 'Raw Data'!F1447&lt;'Raw Data'!C1447), 'Raw Data'!H1447, 0)</f>
        <v/>
      </c>
      <c r="V1454">
        <f>IF(AND('Raw Data'!P1447-'Raw Data'!O1447&lt;3, 'Raw Data'!P1447&gt;'Raw Data'!O1447, 'Raw Data'!F1447&gt;'Raw Data'!C1447), 'Raw Data'!G1447, 0)</f>
        <v/>
      </c>
    </row>
    <row r="1455">
      <c r="A1455">
        <f>IF(AND('Raw Data'!F1448&lt;'Raw Data'!C1448, 'Raw Data'!P1448&gt;'Raw Data'!O1448, 'Raw Data'!P1448-'Raw Data'!O1448&gt;3), 'Raw Data'!J1448, 0)</f>
        <v/>
      </c>
      <c r="B1455">
        <f>IF(AND('Raw Data'!C1448&lt;'Raw Data'!F1448, 'Raw Data'!O1448&gt;'Raw Data'!P1448, 'Raw Data'!O1448-'Raw Data'!P1448&gt;3), 'Raw Data'!I1448, 0)</f>
        <v/>
      </c>
      <c r="C1455">
        <f>IF(AND('Raw Data'!F1448&lt;'Raw Data'!C1448, 'Raw Data'!P1448&gt;'Raw Data'!O1448, 'Raw Data'!P1448-'Raw Data'!O1448&lt;4), 'Raw Data'!H1448, 0)</f>
        <v/>
      </c>
      <c r="D1455">
        <f>IF(AND('Raw Data'!C1448&lt;'Raw Data'!F1448, 'Raw Data'!O1448&gt;'Raw Data'!P1448, 'Raw Data'!O1448-'Raw Data'!P1448&lt;4), 'Raw Data'!G1448, 0)</f>
        <v/>
      </c>
      <c r="E1455">
        <f>IF(ISBLANK('Raw Data'!J1448), 0, IF(AND(4=MATCH(LARGE('Raw Data'!G1448:J1448, 4), 'Raw Data'!G1448:J1448, 0), 'Raw Data'!P1448-'Raw Data'!O1448&gt;3), 'Raw Data'!J1448, 0))</f>
        <v/>
      </c>
      <c r="F1455">
        <f>IF(ISBLANK('Raw Data'!J1448), 0, IF(AND(3=MATCH(LARGE('Raw Data'!G1448:J1448, 4), 'Raw Data'!G1448:J1448, 0), 'Raw Data'!O1448-'Raw Data'!P1448&gt;3), 'Raw Data'!I1448, 0))</f>
        <v/>
      </c>
      <c r="G1455">
        <f>IF(ISBLANK('Raw Data'!J1448), 0, IF(AND(2=MATCH(LARGE('Raw Data'!G1448:J1448, 4), 'Raw Data'!G1448:J1448, 0), AND('Raw Data'!P1448-'Raw Data'!O1448&lt;4, 'Raw Data'!P1448-'Raw Data'!O1448&gt;0)), 'Raw Data'!H1448, 0))</f>
        <v/>
      </c>
      <c r="H1455">
        <f>IF(ISBLANK('Raw Data'!J1448), 0, IF(AND(1=MATCH(LARGE('Raw Data'!G1448:J1448, 4), 'Raw Data'!G1448:J1448, 0), AND('Raw Data'!O1448-'Raw Data'!P1448&lt;4, 'Raw Data'!O1448-'Raw Data'!P1448&gt;0)), 'Raw Data'!G1448, 0))</f>
        <v/>
      </c>
      <c r="I1455">
        <f>IF(ISBLANK('Raw Data'!J1448), 0, IF(AND(4=MATCH(LARGE('Raw Data'!G1448:J1448, 3), 'Raw Data'!G1448:J1448, 0), 'Raw Data'!P1448-'Raw Data'!O1448&gt;3), 'Raw Data'!J1448, 0))</f>
        <v/>
      </c>
      <c r="J1455">
        <f>IF(ISBLANK('Raw Data'!J1448), 0, IF(AND(3=MATCH(LARGE('Raw Data'!G1448:J1448, 3), 'Raw Data'!G1448:J1448, 0), 'Raw Data'!O1448-'Raw Data'!P1448&gt;3), 'Raw Data'!I1448, 0))</f>
        <v/>
      </c>
      <c r="K1455">
        <f>IF(ISBLANK('Raw Data'!J1448), 0, IF(AND(2=MATCH(LARGE('Raw Data'!G1448:J1448, 3), 'Raw Data'!G1448:J1448, 0), AND('Raw Data'!P1448-'Raw Data'!O1448&lt;4, 'Raw Data'!P1448-'Raw Data'!O1448&gt;0)), 'Raw Data'!H1448, 0))</f>
        <v/>
      </c>
      <c r="L1455">
        <f>IF(ISBLANK('Raw Data'!J1448), 0, IF(AND(1=MATCH(LARGE('Raw Data'!G1448:J1448, 3), 'Raw Data'!G1448:J1448, 0), AND('Raw Data'!O1448-'Raw Data'!P1448&lt;4, 'Raw Data'!O1448-'Raw Data'!P1448&gt;0)), 'Raw Data'!G1448, 0))</f>
        <v/>
      </c>
      <c r="M1455">
        <f>IF(ISBLANK('Raw Data'!J1448), 0, IF(AND(4=MATCH(LARGE('Raw Data'!G1448:J1448, 2), 'Raw Data'!G1448:J1448, 0), 'Raw Data'!P1448-'Raw Data'!O1448&gt;3), 'Raw Data'!J1448, 0))</f>
        <v/>
      </c>
      <c r="N1455">
        <f>IF(ISBLANK('Raw Data'!J1448), 0, IF(AND(3=MATCH(LARGE('Raw Data'!G1448:J1448, 2), 'Raw Data'!G1448:J1448, 0), 'Raw Data'!O1448-'Raw Data'!P1448&gt;3), 'Raw Data'!I1448, 0))</f>
        <v/>
      </c>
      <c r="O1455">
        <f>IF(ISBLANK('Raw Data'!J1448), 0, IF(AND(2=MATCH(LARGE('Raw Data'!G1448:J1448, 2), 'Raw Data'!G1448:J1448, 0), AND('Raw Data'!P1448-'Raw Data'!O1448&lt;4, 'Raw Data'!P1448-'Raw Data'!O1448&gt;0)), 'Raw Data'!H1448, 0))</f>
        <v/>
      </c>
      <c r="P1455">
        <f>IF(ISBLANK('Raw Data'!J1448), 0, IF(AND(1=MATCH(LARGE('Raw Data'!G1448:J1448, 2), 'Raw Data'!G1448:J1448, 0), AND('Raw Data'!O1448-'Raw Data'!P1448&lt;4, 'Raw Data'!O1448-'Raw Data'!P1448&gt;0)), 'Raw Data'!G1448, 0))</f>
        <v/>
      </c>
      <c r="Q1455">
        <f>IF(ISBLANK('Raw Data'!J1448), 0, IF(AND(4=MATCH(LARGE('Raw Data'!G1448:J1448, 1), 'Raw Data'!G1448:J1448, 0), 'Raw Data'!P1448-'Raw Data'!O1448&gt;3), 'Raw Data'!J1448, 0))</f>
        <v/>
      </c>
      <c r="R1455">
        <f>IF(ISBLANK('Raw Data'!J1448), 0, IF(AND(3=MATCH(LARGE('Raw Data'!G1448:J1448, 1), 'Raw Data'!G1448:J1448, 0), 'Raw Data'!O1448-'Raw Data'!P1448&gt;3), 'Raw Data'!I1448, 0))</f>
        <v/>
      </c>
      <c r="S1455">
        <f>IF(AND('Raw Data'!P1448-'Raw Data'!O1448&gt;4, 'Raw Data'!F1448&lt;'Raw Data'!C1448), 'Raw Data'!J1448, 0)</f>
        <v/>
      </c>
      <c r="T1455">
        <f>IF(AND('Raw Data'!O1448-'Raw Data'!P1448&gt;4, 'Raw Data'!F1448&gt;'Raw Data'!C1448), 'Raw Data'!I1448, 0)</f>
        <v/>
      </c>
      <c r="U1455">
        <f>IF(AND('Raw Data'!P1448-'Raw Data'!O1448&lt;3, 'Raw Data'!P1448&gt;'Raw Data'!O1448, 'Raw Data'!F1448&lt;'Raw Data'!C1448), 'Raw Data'!H1448, 0)</f>
        <v/>
      </c>
      <c r="V1455">
        <f>IF(AND('Raw Data'!P1448-'Raw Data'!O1448&lt;3, 'Raw Data'!P1448&gt;'Raw Data'!O1448, 'Raw Data'!F1448&gt;'Raw Data'!C1448), 'Raw Data'!G1448, 0)</f>
        <v/>
      </c>
    </row>
    <row r="1456">
      <c r="A1456">
        <f>IF(AND('Raw Data'!F1449&lt;'Raw Data'!C1449, 'Raw Data'!P1449&gt;'Raw Data'!O1449, 'Raw Data'!P1449-'Raw Data'!O1449&gt;3), 'Raw Data'!J1449, 0)</f>
        <v/>
      </c>
      <c r="B1456">
        <f>IF(AND('Raw Data'!C1449&lt;'Raw Data'!F1449, 'Raw Data'!O1449&gt;'Raw Data'!P1449, 'Raw Data'!O1449-'Raw Data'!P1449&gt;3), 'Raw Data'!I1449, 0)</f>
        <v/>
      </c>
      <c r="C1456">
        <f>IF(AND('Raw Data'!F1449&lt;'Raw Data'!C1449, 'Raw Data'!P1449&gt;'Raw Data'!O1449, 'Raw Data'!P1449-'Raw Data'!O1449&lt;4), 'Raw Data'!H1449, 0)</f>
        <v/>
      </c>
      <c r="D1456">
        <f>IF(AND('Raw Data'!C1449&lt;'Raw Data'!F1449, 'Raw Data'!O1449&gt;'Raw Data'!P1449, 'Raw Data'!O1449-'Raw Data'!P1449&lt;4), 'Raw Data'!G1449, 0)</f>
        <v/>
      </c>
      <c r="E1456">
        <f>IF(ISBLANK('Raw Data'!J1449), 0, IF(AND(4=MATCH(LARGE('Raw Data'!G1449:J1449, 4), 'Raw Data'!G1449:J1449, 0), 'Raw Data'!P1449-'Raw Data'!O1449&gt;3), 'Raw Data'!J1449, 0))</f>
        <v/>
      </c>
      <c r="F1456">
        <f>IF(ISBLANK('Raw Data'!J1449), 0, IF(AND(3=MATCH(LARGE('Raw Data'!G1449:J1449, 4), 'Raw Data'!G1449:J1449, 0), 'Raw Data'!O1449-'Raw Data'!P1449&gt;3), 'Raw Data'!I1449, 0))</f>
        <v/>
      </c>
      <c r="G1456">
        <f>IF(ISBLANK('Raw Data'!J1449), 0, IF(AND(2=MATCH(LARGE('Raw Data'!G1449:J1449, 4), 'Raw Data'!G1449:J1449, 0), AND('Raw Data'!P1449-'Raw Data'!O1449&lt;4, 'Raw Data'!P1449-'Raw Data'!O1449&gt;0)), 'Raw Data'!H1449, 0))</f>
        <v/>
      </c>
      <c r="H1456">
        <f>IF(ISBLANK('Raw Data'!J1449), 0, IF(AND(1=MATCH(LARGE('Raw Data'!G1449:J1449, 4), 'Raw Data'!G1449:J1449, 0), AND('Raw Data'!O1449-'Raw Data'!P1449&lt;4, 'Raw Data'!O1449-'Raw Data'!P1449&gt;0)), 'Raw Data'!G1449, 0))</f>
        <v/>
      </c>
      <c r="I1456">
        <f>IF(ISBLANK('Raw Data'!J1449), 0, IF(AND(4=MATCH(LARGE('Raw Data'!G1449:J1449, 3), 'Raw Data'!G1449:J1449, 0), 'Raw Data'!P1449-'Raw Data'!O1449&gt;3), 'Raw Data'!J1449, 0))</f>
        <v/>
      </c>
      <c r="J1456">
        <f>IF(ISBLANK('Raw Data'!J1449), 0, IF(AND(3=MATCH(LARGE('Raw Data'!G1449:J1449, 3), 'Raw Data'!G1449:J1449, 0), 'Raw Data'!O1449-'Raw Data'!P1449&gt;3), 'Raw Data'!I1449, 0))</f>
        <v/>
      </c>
      <c r="K1456">
        <f>IF(ISBLANK('Raw Data'!J1449), 0, IF(AND(2=MATCH(LARGE('Raw Data'!G1449:J1449, 3), 'Raw Data'!G1449:J1449, 0), AND('Raw Data'!P1449-'Raw Data'!O1449&lt;4, 'Raw Data'!P1449-'Raw Data'!O1449&gt;0)), 'Raw Data'!H1449, 0))</f>
        <v/>
      </c>
      <c r="L1456">
        <f>IF(ISBLANK('Raw Data'!J1449), 0, IF(AND(1=MATCH(LARGE('Raw Data'!G1449:J1449, 3), 'Raw Data'!G1449:J1449, 0), AND('Raw Data'!O1449-'Raw Data'!P1449&lt;4, 'Raw Data'!O1449-'Raw Data'!P1449&gt;0)), 'Raw Data'!G1449, 0))</f>
        <v/>
      </c>
      <c r="M1456">
        <f>IF(ISBLANK('Raw Data'!J1449), 0, IF(AND(4=MATCH(LARGE('Raw Data'!G1449:J1449, 2), 'Raw Data'!G1449:J1449, 0), 'Raw Data'!P1449-'Raw Data'!O1449&gt;3), 'Raw Data'!J1449, 0))</f>
        <v/>
      </c>
      <c r="N1456">
        <f>IF(ISBLANK('Raw Data'!J1449), 0, IF(AND(3=MATCH(LARGE('Raw Data'!G1449:J1449, 2), 'Raw Data'!G1449:J1449, 0), 'Raw Data'!O1449-'Raw Data'!P1449&gt;3), 'Raw Data'!I1449, 0))</f>
        <v/>
      </c>
      <c r="O1456">
        <f>IF(ISBLANK('Raw Data'!J1449), 0, IF(AND(2=MATCH(LARGE('Raw Data'!G1449:J1449, 2), 'Raw Data'!G1449:J1449, 0), AND('Raw Data'!P1449-'Raw Data'!O1449&lt;4, 'Raw Data'!P1449-'Raw Data'!O1449&gt;0)), 'Raw Data'!H1449, 0))</f>
        <v/>
      </c>
      <c r="P1456">
        <f>IF(ISBLANK('Raw Data'!J1449), 0, IF(AND(1=MATCH(LARGE('Raw Data'!G1449:J1449, 2), 'Raw Data'!G1449:J1449, 0), AND('Raw Data'!O1449-'Raw Data'!P1449&lt;4, 'Raw Data'!O1449-'Raw Data'!P1449&gt;0)), 'Raw Data'!G1449, 0))</f>
        <v/>
      </c>
      <c r="Q1456">
        <f>IF(ISBLANK('Raw Data'!J1449), 0, IF(AND(4=MATCH(LARGE('Raw Data'!G1449:J1449, 1), 'Raw Data'!G1449:J1449, 0), 'Raw Data'!P1449-'Raw Data'!O1449&gt;3), 'Raw Data'!J1449, 0))</f>
        <v/>
      </c>
      <c r="R1456">
        <f>IF(ISBLANK('Raw Data'!J1449), 0, IF(AND(3=MATCH(LARGE('Raw Data'!G1449:J1449, 1), 'Raw Data'!G1449:J1449, 0), 'Raw Data'!O1449-'Raw Data'!P1449&gt;3), 'Raw Data'!I1449, 0))</f>
        <v/>
      </c>
      <c r="S1456">
        <f>IF(AND('Raw Data'!P1449-'Raw Data'!O1449&gt;4, 'Raw Data'!F1449&lt;'Raw Data'!C1449), 'Raw Data'!J1449, 0)</f>
        <v/>
      </c>
      <c r="T1456">
        <f>IF(AND('Raw Data'!O1449-'Raw Data'!P1449&gt;4, 'Raw Data'!F1449&gt;'Raw Data'!C1449), 'Raw Data'!I1449, 0)</f>
        <v/>
      </c>
      <c r="U1456">
        <f>IF(AND('Raw Data'!P1449-'Raw Data'!O1449&lt;3, 'Raw Data'!P1449&gt;'Raw Data'!O1449, 'Raw Data'!F1449&lt;'Raw Data'!C1449), 'Raw Data'!H1449, 0)</f>
        <v/>
      </c>
      <c r="V1456">
        <f>IF(AND('Raw Data'!P1449-'Raw Data'!O1449&lt;3, 'Raw Data'!P1449&gt;'Raw Data'!O1449, 'Raw Data'!F1449&gt;'Raw Data'!C1449), 'Raw Data'!G1449, 0)</f>
        <v/>
      </c>
    </row>
    <row r="1457">
      <c r="A1457">
        <f>IF(AND('Raw Data'!F1450&lt;'Raw Data'!C1450, 'Raw Data'!P1450&gt;'Raw Data'!O1450, 'Raw Data'!P1450-'Raw Data'!O1450&gt;3), 'Raw Data'!J1450, 0)</f>
        <v/>
      </c>
      <c r="B1457">
        <f>IF(AND('Raw Data'!C1450&lt;'Raw Data'!F1450, 'Raw Data'!O1450&gt;'Raw Data'!P1450, 'Raw Data'!O1450-'Raw Data'!P1450&gt;3), 'Raw Data'!I1450, 0)</f>
        <v/>
      </c>
      <c r="C1457">
        <f>IF(AND('Raw Data'!F1450&lt;'Raw Data'!C1450, 'Raw Data'!P1450&gt;'Raw Data'!O1450, 'Raw Data'!P1450-'Raw Data'!O1450&lt;4), 'Raw Data'!H1450, 0)</f>
        <v/>
      </c>
      <c r="D1457">
        <f>IF(AND('Raw Data'!C1450&lt;'Raw Data'!F1450, 'Raw Data'!O1450&gt;'Raw Data'!P1450, 'Raw Data'!O1450-'Raw Data'!P1450&lt;4), 'Raw Data'!G1450, 0)</f>
        <v/>
      </c>
      <c r="E1457">
        <f>IF(ISBLANK('Raw Data'!J1450), 0, IF(AND(4=MATCH(LARGE('Raw Data'!G1450:J1450, 4), 'Raw Data'!G1450:J1450, 0), 'Raw Data'!P1450-'Raw Data'!O1450&gt;3), 'Raw Data'!J1450, 0))</f>
        <v/>
      </c>
      <c r="F1457">
        <f>IF(ISBLANK('Raw Data'!J1450), 0, IF(AND(3=MATCH(LARGE('Raw Data'!G1450:J1450, 4), 'Raw Data'!G1450:J1450, 0), 'Raw Data'!O1450-'Raw Data'!P1450&gt;3), 'Raw Data'!I1450, 0))</f>
        <v/>
      </c>
      <c r="G1457">
        <f>IF(ISBLANK('Raw Data'!J1450), 0, IF(AND(2=MATCH(LARGE('Raw Data'!G1450:J1450, 4), 'Raw Data'!G1450:J1450, 0), AND('Raw Data'!P1450-'Raw Data'!O1450&lt;4, 'Raw Data'!P1450-'Raw Data'!O1450&gt;0)), 'Raw Data'!H1450, 0))</f>
        <v/>
      </c>
      <c r="H1457">
        <f>IF(ISBLANK('Raw Data'!J1450), 0, IF(AND(1=MATCH(LARGE('Raw Data'!G1450:J1450, 4), 'Raw Data'!G1450:J1450, 0), AND('Raw Data'!O1450-'Raw Data'!P1450&lt;4, 'Raw Data'!O1450-'Raw Data'!P1450&gt;0)), 'Raw Data'!G1450, 0))</f>
        <v/>
      </c>
      <c r="I1457">
        <f>IF(ISBLANK('Raw Data'!J1450), 0, IF(AND(4=MATCH(LARGE('Raw Data'!G1450:J1450, 3), 'Raw Data'!G1450:J1450, 0), 'Raw Data'!P1450-'Raw Data'!O1450&gt;3), 'Raw Data'!J1450, 0))</f>
        <v/>
      </c>
      <c r="J1457">
        <f>IF(ISBLANK('Raw Data'!J1450), 0, IF(AND(3=MATCH(LARGE('Raw Data'!G1450:J1450, 3), 'Raw Data'!G1450:J1450, 0), 'Raw Data'!O1450-'Raw Data'!P1450&gt;3), 'Raw Data'!I1450, 0))</f>
        <v/>
      </c>
      <c r="K1457">
        <f>IF(ISBLANK('Raw Data'!J1450), 0, IF(AND(2=MATCH(LARGE('Raw Data'!G1450:J1450, 3), 'Raw Data'!G1450:J1450, 0), AND('Raw Data'!P1450-'Raw Data'!O1450&lt;4, 'Raw Data'!P1450-'Raw Data'!O1450&gt;0)), 'Raw Data'!H1450, 0))</f>
        <v/>
      </c>
      <c r="L1457">
        <f>IF(ISBLANK('Raw Data'!J1450), 0, IF(AND(1=MATCH(LARGE('Raw Data'!G1450:J1450, 3), 'Raw Data'!G1450:J1450, 0), AND('Raw Data'!O1450-'Raw Data'!P1450&lt;4, 'Raw Data'!O1450-'Raw Data'!P1450&gt;0)), 'Raw Data'!G1450, 0))</f>
        <v/>
      </c>
      <c r="M1457">
        <f>IF(ISBLANK('Raw Data'!J1450), 0, IF(AND(4=MATCH(LARGE('Raw Data'!G1450:J1450, 2), 'Raw Data'!G1450:J1450, 0), 'Raw Data'!P1450-'Raw Data'!O1450&gt;3), 'Raw Data'!J1450, 0))</f>
        <v/>
      </c>
      <c r="N1457">
        <f>IF(ISBLANK('Raw Data'!J1450), 0, IF(AND(3=MATCH(LARGE('Raw Data'!G1450:J1450, 2), 'Raw Data'!G1450:J1450, 0), 'Raw Data'!O1450-'Raw Data'!P1450&gt;3), 'Raw Data'!I1450, 0))</f>
        <v/>
      </c>
      <c r="O1457">
        <f>IF(ISBLANK('Raw Data'!J1450), 0, IF(AND(2=MATCH(LARGE('Raw Data'!G1450:J1450, 2), 'Raw Data'!G1450:J1450, 0), AND('Raw Data'!P1450-'Raw Data'!O1450&lt;4, 'Raw Data'!P1450-'Raw Data'!O1450&gt;0)), 'Raw Data'!H1450, 0))</f>
        <v/>
      </c>
      <c r="P1457">
        <f>IF(ISBLANK('Raw Data'!J1450), 0, IF(AND(1=MATCH(LARGE('Raw Data'!G1450:J1450, 2), 'Raw Data'!G1450:J1450, 0), AND('Raw Data'!O1450-'Raw Data'!P1450&lt;4, 'Raw Data'!O1450-'Raw Data'!P1450&gt;0)), 'Raw Data'!G1450, 0))</f>
        <v/>
      </c>
      <c r="Q1457">
        <f>IF(ISBLANK('Raw Data'!J1450), 0, IF(AND(4=MATCH(LARGE('Raw Data'!G1450:J1450, 1), 'Raw Data'!G1450:J1450, 0), 'Raw Data'!P1450-'Raw Data'!O1450&gt;3), 'Raw Data'!J1450, 0))</f>
        <v/>
      </c>
      <c r="R1457">
        <f>IF(ISBLANK('Raw Data'!J1450), 0, IF(AND(3=MATCH(LARGE('Raw Data'!G1450:J1450, 1), 'Raw Data'!G1450:J1450, 0), 'Raw Data'!O1450-'Raw Data'!P1450&gt;3), 'Raw Data'!I1450, 0))</f>
        <v/>
      </c>
      <c r="S1457">
        <f>IF(AND('Raw Data'!P1450-'Raw Data'!O1450&gt;4, 'Raw Data'!F1450&lt;'Raw Data'!C1450), 'Raw Data'!J1450, 0)</f>
        <v/>
      </c>
      <c r="T1457">
        <f>IF(AND('Raw Data'!O1450-'Raw Data'!P1450&gt;4, 'Raw Data'!F1450&gt;'Raw Data'!C1450), 'Raw Data'!I1450, 0)</f>
        <v/>
      </c>
      <c r="U1457">
        <f>IF(AND('Raw Data'!P1450-'Raw Data'!O1450&lt;3, 'Raw Data'!P1450&gt;'Raw Data'!O1450, 'Raw Data'!F1450&lt;'Raw Data'!C1450), 'Raw Data'!H1450, 0)</f>
        <v/>
      </c>
      <c r="V1457">
        <f>IF(AND('Raw Data'!P1450-'Raw Data'!O1450&lt;3, 'Raw Data'!P1450&gt;'Raw Data'!O1450, 'Raw Data'!F1450&gt;'Raw Data'!C1450), 'Raw Data'!G1450, 0)</f>
        <v/>
      </c>
    </row>
    <row r="1458">
      <c r="A1458">
        <f>IF(AND('Raw Data'!F1451&lt;'Raw Data'!C1451, 'Raw Data'!P1451&gt;'Raw Data'!O1451, 'Raw Data'!P1451-'Raw Data'!O1451&gt;3), 'Raw Data'!J1451, 0)</f>
        <v/>
      </c>
      <c r="B1458">
        <f>IF(AND('Raw Data'!C1451&lt;'Raw Data'!F1451, 'Raw Data'!O1451&gt;'Raw Data'!P1451, 'Raw Data'!O1451-'Raw Data'!P1451&gt;3), 'Raw Data'!I1451, 0)</f>
        <v/>
      </c>
      <c r="C1458">
        <f>IF(AND('Raw Data'!F1451&lt;'Raw Data'!C1451, 'Raw Data'!P1451&gt;'Raw Data'!O1451, 'Raw Data'!P1451-'Raw Data'!O1451&lt;4), 'Raw Data'!H1451, 0)</f>
        <v/>
      </c>
      <c r="D1458">
        <f>IF(AND('Raw Data'!C1451&lt;'Raw Data'!F1451, 'Raw Data'!O1451&gt;'Raw Data'!P1451, 'Raw Data'!O1451-'Raw Data'!P1451&lt;4), 'Raw Data'!G1451, 0)</f>
        <v/>
      </c>
      <c r="E1458">
        <f>IF(ISBLANK('Raw Data'!J1451), 0, IF(AND(4=MATCH(LARGE('Raw Data'!G1451:J1451, 4), 'Raw Data'!G1451:J1451, 0), 'Raw Data'!P1451-'Raw Data'!O1451&gt;3), 'Raw Data'!J1451, 0))</f>
        <v/>
      </c>
      <c r="F1458">
        <f>IF(ISBLANK('Raw Data'!J1451), 0, IF(AND(3=MATCH(LARGE('Raw Data'!G1451:J1451, 4), 'Raw Data'!G1451:J1451, 0), 'Raw Data'!O1451-'Raw Data'!P1451&gt;3), 'Raw Data'!I1451, 0))</f>
        <v/>
      </c>
      <c r="G1458">
        <f>IF(ISBLANK('Raw Data'!J1451), 0, IF(AND(2=MATCH(LARGE('Raw Data'!G1451:J1451, 4), 'Raw Data'!G1451:J1451, 0), AND('Raw Data'!P1451-'Raw Data'!O1451&lt;4, 'Raw Data'!P1451-'Raw Data'!O1451&gt;0)), 'Raw Data'!H1451, 0))</f>
        <v/>
      </c>
      <c r="H1458">
        <f>IF(ISBLANK('Raw Data'!J1451), 0, IF(AND(1=MATCH(LARGE('Raw Data'!G1451:J1451, 4), 'Raw Data'!G1451:J1451, 0), AND('Raw Data'!O1451-'Raw Data'!P1451&lt;4, 'Raw Data'!O1451-'Raw Data'!P1451&gt;0)), 'Raw Data'!G1451, 0))</f>
        <v/>
      </c>
      <c r="I1458">
        <f>IF(ISBLANK('Raw Data'!J1451), 0, IF(AND(4=MATCH(LARGE('Raw Data'!G1451:J1451, 3), 'Raw Data'!G1451:J1451, 0), 'Raw Data'!P1451-'Raw Data'!O1451&gt;3), 'Raw Data'!J1451, 0))</f>
        <v/>
      </c>
      <c r="J1458">
        <f>IF(ISBLANK('Raw Data'!J1451), 0, IF(AND(3=MATCH(LARGE('Raw Data'!G1451:J1451, 3), 'Raw Data'!G1451:J1451, 0), 'Raw Data'!O1451-'Raw Data'!P1451&gt;3), 'Raw Data'!I1451, 0))</f>
        <v/>
      </c>
      <c r="K1458">
        <f>IF(ISBLANK('Raw Data'!J1451), 0, IF(AND(2=MATCH(LARGE('Raw Data'!G1451:J1451, 3), 'Raw Data'!G1451:J1451, 0), AND('Raw Data'!P1451-'Raw Data'!O1451&lt;4, 'Raw Data'!P1451-'Raw Data'!O1451&gt;0)), 'Raw Data'!H1451, 0))</f>
        <v/>
      </c>
      <c r="L1458">
        <f>IF(ISBLANK('Raw Data'!J1451), 0, IF(AND(1=MATCH(LARGE('Raw Data'!G1451:J1451, 3), 'Raw Data'!G1451:J1451, 0), AND('Raw Data'!O1451-'Raw Data'!P1451&lt;4, 'Raw Data'!O1451-'Raw Data'!P1451&gt;0)), 'Raw Data'!G1451, 0))</f>
        <v/>
      </c>
      <c r="M1458">
        <f>IF(ISBLANK('Raw Data'!J1451), 0, IF(AND(4=MATCH(LARGE('Raw Data'!G1451:J1451, 2), 'Raw Data'!G1451:J1451, 0), 'Raw Data'!P1451-'Raw Data'!O1451&gt;3), 'Raw Data'!J1451, 0))</f>
        <v/>
      </c>
      <c r="N1458">
        <f>IF(ISBLANK('Raw Data'!J1451), 0, IF(AND(3=MATCH(LARGE('Raw Data'!G1451:J1451, 2), 'Raw Data'!G1451:J1451, 0), 'Raw Data'!O1451-'Raw Data'!P1451&gt;3), 'Raw Data'!I1451, 0))</f>
        <v/>
      </c>
      <c r="O1458">
        <f>IF(ISBLANK('Raw Data'!J1451), 0, IF(AND(2=MATCH(LARGE('Raw Data'!G1451:J1451, 2), 'Raw Data'!G1451:J1451, 0), AND('Raw Data'!P1451-'Raw Data'!O1451&lt;4, 'Raw Data'!P1451-'Raw Data'!O1451&gt;0)), 'Raw Data'!H1451, 0))</f>
        <v/>
      </c>
      <c r="P1458">
        <f>IF(ISBLANK('Raw Data'!J1451), 0, IF(AND(1=MATCH(LARGE('Raw Data'!G1451:J1451, 2), 'Raw Data'!G1451:J1451, 0), AND('Raw Data'!O1451-'Raw Data'!P1451&lt;4, 'Raw Data'!O1451-'Raw Data'!P1451&gt;0)), 'Raw Data'!G1451, 0))</f>
        <v/>
      </c>
      <c r="Q1458">
        <f>IF(ISBLANK('Raw Data'!J1451), 0, IF(AND(4=MATCH(LARGE('Raw Data'!G1451:J1451, 1), 'Raw Data'!G1451:J1451, 0), 'Raw Data'!P1451-'Raw Data'!O1451&gt;3), 'Raw Data'!J1451, 0))</f>
        <v/>
      </c>
      <c r="R1458">
        <f>IF(ISBLANK('Raw Data'!J1451), 0, IF(AND(3=MATCH(LARGE('Raw Data'!G1451:J1451, 1), 'Raw Data'!G1451:J1451, 0), 'Raw Data'!O1451-'Raw Data'!P1451&gt;3), 'Raw Data'!I1451, 0))</f>
        <v/>
      </c>
      <c r="S1458">
        <f>IF(AND('Raw Data'!P1451-'Raw Data'!O1451&gt;4, 'Raw Data'!F1451&lt;'Raw Data'!C1451), 'Raw Data'!J1451, 0)</f>
        <v/>
      </c>
      <c r="T1458">
        <f>IF(AND('Raw Data'!O1451-'Raw Data'!P1451&gt;4, 'Raw Data'!F1451&gt;'Raw Data'!C1451), 'Raw Data'!I1451, 0)</f>
        <v/>
      </c>
      <c r="U1458">
        <f>IF(AND('Raw Data'!P1451-'Raw Data'!O1451&lt;3, 'Raw Data'!P1451&gt;'Raw Data'!O1451, 'Raw Data'!F1451&lt;'Raw Data'!C1451), 'Raw Data'!H1451, 0)</f>
        <v/>
      </c>
      <c r="V1458">
        <f>IF(AND('Raw Data'!P1451-'Raw Data'!O1451&lt;3, 'Raw Data'!P1451&gt;'Raw Data'!O1451, 'Raw Data'!F1451&gt;'Raw Data'!C1451), 'Raw Data'!G1451, 0)</f>
        <v/>
      </c>
    </row>
    <row r="1459">
      <c r="A1459">
        <f>IF(AND('Raw Data'!F1452&lt;'Raw Data'!C1452, 'Raw Data'!P1452&gt;'Raw Data'!O1452, 'Raw Data'!P1452-'Raw Data'!O1452&gt;3), 'Raw Data'!J1452, 0)</f>
        <v/>
      </c>
      <c r="B1459">
        <f>IF(AND('Raw Data'!C1452&lt;'Raw Data'!F1452, 'Raw Data'!O1452&gt;'Raw Data'!P1452, 'Raw Data'!O1452-'Raw Data'!P1452&gt;3), 'Raw Data'!I1452, 0)</f>
        <v/>
      </c>
      <c r="C1459">
        <f>IF(AND('Raw Data'!F1452&lt;'Raw Data'!C1452, 'Raw Data'!P1452&gt;'Raw Data'!O1452, 'Raw Data'!P1452-'Raw Data'!O1452&lt;4), 'Raw Data'!H1452, 0)</f>
        <v/>
      </c>
      <c r="D1459">
        <f>IF(AND('Raw Data'!C1452&lt;'Raw Data'!F1452, 'Raw Data'!O1452&gt;'Raw Data'!P1452, 'Raw Data'!O1452-'Raw Data'!P1452&lt;4), 'Raw Data'!G1452, 0)</f>
        <v/>
      </c>
      <c r="E1459">
        <f>IF(ISBLANK('Raw Data'!J1452), 0, IF(AND(4=MATCH(LARGE('Raw Data'!G1452:J1452, 4), 'Raw Data'!G1452:J1452, 0), 'Raw Data'!P1452-'Raw Data'!O1452&gt;3), 'Raw Data'!J1452, 0))</f>
        <v/>
      </c>
      <c r="F1459">
        <f>IF(ISBLANK('Raw Data'!J1452), 0, IF(AND(3=MATCH(LARGE('Raw Data'!G1452:J1452, 4), 'Raw Data'!G1452:J1452, 0), 'Raw Data'!O1452-'Raw Data'!P1452&gt;3), 'Raw Data'!I1452, 0))</f>
        <v/>
      </c>
      <c r="G1459">
        <f>IF(ISBLANK('Raw Data'!J1452), 0, IF(AND(2=MATCH(LARGE('Raw Data'!G1452:J1452, 4), 'Raw Data'!G1452:J1452, 0), AND('Raw Data'!P1452-'Raw Data'!O1452&lt;4, 'Raw Data'!P1452-'Raw Data'!O1452&gt;0)), 'Raw Data'!H1452, 0))</f>
        <v/>
      </c>
      <c r="H1459">
        <f>IF(ISBLANK('Raw Data'!J1452), 0, IF(AND(1=MATCH(LARGE('Raw Data'!G1452:J1452, 4), 'Raw Data'!G1452:J1452, 0), AND('Raw Data'!O1452-'Raw Data'!P1452&lt;4, 'Raw Data'!O1452-'Raw Data'!P1452&gt;0)), 'Raw Data'!G1452, 0))</f>
        <v/>
      </c>
      <c r="I1459">
        <f>IF(ISBLANK('Raw Data'!J1452), 0, IF(AND(4=MATCH(LARGE('Raw Data'!G1452:J1452, 3), 'Raw Data'!G1452:J1452, 0), 'Raw Data'!P1452-'Raw Data'!O1452&gt;3), 'Raw Data'!J1452, 0))</f>
        <v/>
      </c>
      <c r="J1459">
        <f>IF(ISBLANK('Raw Data'!J1452), 0, IF(AND(3=MATCH(LARGE('Raw Data'!G1452:J1452, 3), 'Raw Data'!G1452:J1452, 0), 'Raw Data'!O1452-'Raw Data'!P1452&gt;3), 'Raw Data'!I1452, 0))</f>
        <v/>
      </c>
      <c r="K1459">
        <f>IF(ISBLANK('Raw Data'!J1452), 0, IF(AND(2=MATCH(LARGE('Raw Data'!G1452:J1452, 3), 'Raw Data'!G1452:J1452, 0), AND('Raw Data'!P1452-'Raw Data'!O1452&lt;4, 'Raw Data'!P1452-'Raw Data'!O1452&gt;0)), 'Raw Data'!H1452, 0))</f>
        <v/>
      </c>
      <c r="L1459">
        <f>IF(ISBLANK('Raw Data'!J1452), 0, IF(AND(1=MATCH(LARGE('Raw Data'!G1452:J1452, 3), 'Raw Data'!G1452:J1452, 0), AND('Raw Data'!O1452-'Raw Data'!P1452&lt;4, 'Raw Data'!O1452-'Raw Data'!P1452&gt;0)), 'Raw Data'!G1452, 0))</f>
        <v/>
      </c>
      <c r="M1459">
        <f>IF(ISBLANK('Raw Data'!J1452), 0, IF(AND(4=MATCH(LARGE('Raw Data'!G1452:J1452, 2), 'Raw Data'!G1452:J1452, 0), 'Raw Data'!P1452-'Raw Data'!O1452&gt;3), 'Raw Data'!J1452, 0))</f>
        <v/>
      </c>
      <c r="N1459">
        <f>IF(ISBLANK('Raw Data'!J1452), 0, IF(AND(3=MATCH(LARGE('Raw Data'!G1452:J1452, 2), 'Raw Data'!G1452:J1452, 0), 'Raw Data'!O1452-'Raw Data'!P1452&gt;3), 'Raw Data'!I1452, 0))</f>
        <v/>
      </c>
      <c r="O1459">
        <f>IF(ISBLANK('Raw Data'!J1452), 0, IF(AND(2=MATCH(LARGE('Raw Data'!G1452:J1452, 2), 'Raw Data'!G1452:J1452, 0), AND('Raw Data'!P1452-'Raw Data'!O1452&lt;4, 'Raw Data'!P1452-'Raw Data'!O1452&gt;0)), 'Raw Data'!H1452, 0))</f>
        <v/>
      </c>
      <c r="P1459">
        <f>IF(ISBLANK('Raw Data'!J1452), 0, IF(AND(1=MATCH(LARGE('Raw Data'!G1452:J1452, 2), 'Raw Data'!G1452:J1452, 0), AND('Raw Data'!O1452-'Raw Data'!P1452&lt;4, 'Raw Data'!O1452-'Raw Data'!P1452&gt;0)), 'Raw Data'!G1452, 0))</f>
        <v/>
      </c>
      <c r="Q1459">
        <f>IF(ISBLANK('Raw Data'!J1452), 0, IF(AND(4=MATCH(LARGE('Raw Data'!G1452:J1452, 1), 'Raw Data'!G1452:J1452, 0), 'Raw Data'!P1452-'Raw Data'!O1452&gt;3), 'Raw Data'!J1452, 0))</f>
        <v/>
      </c>
      <c r="R1459">
        <f>IF(ISBLANK('Raw Data'!J1452), 0, IF(AND(3=MATCH(LARGE('Raw Data'!G1452:J1452, 1), 'Raw Data'!G1452:J1452, 0), 'Raw Data'!O1452-'Raw Data'!P1452&gt;3), 'Raw Data'!I1452, 0))</f>
        <v/>
      </c>
      <c r="S1459">
        <f>IF(AND('Raw Data'!P1452-'Raw Data'!O1452&gt;4, 'Raw Data'!F1452&lt;'Raw Data'!C1452), 'Raw Data'!J1452, 0)</f>
        <v/>
      </c>
      <c r="T1459">
        <f>IF(AND('Raw Data'!O1452-'Raw Data'!P1452&gt;4, 'Raw Data'!F1452&gt;'Raw Data'!C1452), 'Raw Data'!I1452, 0)</f>
        <v/>
      </c>
      <c r="U1459">
        <f>IF(AND('Raw Data'!P1452-'Raw Data'!O1452&lt;3, 'Raw Data'!P1452&gt;'Raw Data'!O1452, 'Raw Data'!F1452&lt;'Raw Data'!C1452), 'Raw Data'!H1452, 0)</f>
        <v/>
      </c>
      <c r="V1459">
        <f>IF(AND('Raw Data'!P1452-'Raw Data'!O1452&lt;3, 'Raw Data'!P1452&gt;'Raw Data'!O1452, 'Raw Data'!F1452&gt;'Raw Data'!C1452), 'Raw Data'!G1452, 0)</f>
        <v/>
      </c>
    </row>
    <row r="1460">
      <c r="A1460">
        <f>IF(AND('Raw Data'!F1453&lt;'Raw Data'!C1453, 'Raw Data'!P1453&gt;'Raw Data'!O1453, 'Raw Data'!P1453-'Raw Data'!O1453&gt;3), 'Raw Data'!J1453, 0)</f>
        <v/>
      </c>
      <c r="B1460">
        <f>IF(AND('Raw Data'!C1453&lt;'Raw Data'!F1453, 'Raw Data'!O1453&gt;'Raw Data'!P1453, 'Raw Data'!O1453-'Raw Data'!P1453&gt;3), 'Raw Data'!I1453, 0)</f>
        <v/>
      </c>
      <c r="C1460">
        <f>IF(AND('Raw Data'!F1453&lt;'Raw Data'!C1453, 'Raw Data'!P1453&gt;'Raw Data'!O1453, 'Raw Data'!P1453-'Raw Data'!O1453&lt;4), 'Raw Data'!H1453, 0)</f>
        <v/>
      </c>
      <c r="D1460">
        <f>IF(AND('Raw Data'!C1453&lt;'Raw Data'!F1453, 'Raw Data'!O1453&gt;'Raw Data'!P1453, 'Raw Data'!O1453-'Raw Data'!P1453&lt;4), 'Raw Data'!G1453, 0)</f>
        <v/>
      </c>
      <c r="E1460">
        <f>IF(ISBLANK('Raw Data'!J1453), 0, IF(AND(4=MATCH(LARGE('Raw Data'!G1453:J1453, 4), 'Raw Data'!G1453:J1453, 0), 'Raw Data'!P1453-'Raw Data'!O1453&gt;3), 'Raw Data'!J1453, 0))</f>
        <v/>
      </c>
      <c r="F1460">
        <f>IF(ISBLANK('Raw Data'!J1453), 0, IF(AND(3=MATCH(LARGE('Raw Data'!G1453:J1453, 4), 'Raw Data'!G1453:J1453, 0), 'Raw Data'!O1453-'Raw Data'!P1453&gt;3), 'Raw Data'!I1453, 0))</f>
        <v/>
      </c>
      <c r="G1460">
        <f>IF(ISBLANK('Raw Data'!J1453), 0, IF(AND(2=MATCH(LARGE('Raw Data'!G1453:J1453, 4), 'Raw Data'!G1453:J1453, 0), AND('Raw Data'!P1453-'Raw Data'!O1453&lt;4, 'Raw Data'!P1453-'Raw Data'!O1453&gt;0)), 'Raw Data'!H1453, 0))</f>
        <v/>
      </c>
      <c r="H1460">
        <f>IF(ISBLANK('Raw Data'!J1453), 0, IF(AND(1=MATCH(LARGE('Raw Data'!G1453:J1453, 4), 'Raw Data'!G1453:J1453, 0), AND('Raw Data'!O1453-'Raw Data'!P1453&lt;4, 'Raw Data'!O1453-'Raw Data'!P1453&gt;0)), 'Raw Data'!G1453, 0))</f>
        <v/>
      </c>
      <c r="I1460">
        <f>IF(ISBLANK('Raw Data'!J1453), 0, IF(AND(4=MATCH(LARGE('Raw Data'!G1453:J1453, 3), 'Raw Data'!G1453:J1453, 0), 'Raw Data'!P1453-'Raw Data'!O1453&gt;3), 'Raw Data'!J1453, 0))</f>
        <v/>
      </c>
      <c r="J1460">
        <f>IF(ISBLANK('Raw Data'!J1453), 0, IF(AND(3=MATCH(LARGE('Raw Data'!G1453:J1453, 3), 'Raw Data'!G1453:J1453, 0), 'Raw Data'!O1453-'Raw Data'!P1453&gt;3), 'Raw Data'!I1453, 0))</f>
        <v/>
      </c>
      <c r="K1460">
        <f>IF(ISBLANK('Raw Data'!J1453), 0, IF(AND(2=MATCH(LARGE('Raw Data'!G1453:J1453, 3), 'Raw Data'!G1453:J1453, 0), AND('Raw Data'!P1453-'Raw Data'!O1453&lt;4, 'Raw Data'!P1453-'Raw Data'!O1453&gt;0)), 'Raw Data'!H1453, 0))</f>
        <v/>
      </c>
      <c r="L1460">
        <f>IF(ISBLANK('Raw Data'!J1453), 0, IF(AND(1=MATCH(LARGE('Raw Data'!G1453:J1453, 3), 'Raw Data'!G1453:J1453, 0), AND('Raw Data'!O1453-'Raw Data'!P1453&lt;4, 'Raw Data'!O1453-'Raw Data'!P1453&gt;0)), 'Raw Data'!G1453, 0))</f>
        <v/>
      </c>
      <c r="M1460">
        <f>IF(ISBLANK('Raw Data'!J1453), 0, IF(AND(4=MATCH(LARGE('Raw Data'!G1453:J1453, 2), 'Raw Data'!G1453:J1453, 0), 'Raw Data'!P1453-'Raw Data'!O1453&gt;3), 'Raw Data'!J1453, 0))</f>
        <v/>
      </c>
      <c r="N1460">
        <f>IF(ISBLANK('Raw Data'!J1453), 0, IF(AND(3=MATCH(LARGE('Raw Data'!G1453:J1453, 2), 'Raw Data'!G1453:J1453, 0), 'Raw Data'!O1453-'Raw Data'!P1453&gt;3), 'Raw Data'!I1453, 0))</f>
        <v/>
      </c>
      <c r="O1460">
        <f>IF(ISBLANK('Raw Data'!J1453), 0, IF(AND(2=MATCH(LARGE('Raw Data'!G1453:J1453, 2), 'Raw Data'!G1453:J1453, 0), AND('Raw Data'!P1453-'Raw Data'!O1453&lt;4, 'Raw Data'!P1453-'Raw Data'!O1453&gt;0)), 'Raw Data'!H1453, 0))</f>
        <v/>
      </c>
      <c r="P1460">
        <f>IF(ISBLANK('Raw Data'!J1453), 0, IF(AND(1=MATCH(LARGE('Raw Data'!G1453:J1453, 2), 'Raw Data'!G1453:J1453, 0), AND('Raw Data'!O1453-'Raw Data'!P1453&lt;4, 'Raw Data'!O1453-'Raw Data'!P1453&gt;0)), 'Raw Data'!G1453, 0))</f>
        <v/>
      </c>
      <c r="Q1460">
        <f>IF(ISBLANK('Raw Data'!J1453), 0, IF(AND(4=MATCH(LARGE('Raw Data'!G1453:J1453, 1), 'Raw Data'!G1453:J1453, 0), 'Raw Data'!P1453-'Raw Data'!O1453&gt;3), 'Raw Data'!J1453, 0))</f>
        <v/>
      </c>
      <c r="R1460">
        <f>IF(ISBLANK('Raw Data'!J1453), 0, IF(AND(3=MATCH(LARGE('Raw Data'!G1453:J1453, 1), 'Raw Data'!G1453:J1453, 0), 'Raw Data'!O1453-'Raw Data'!P1453&gt;3), 'Raw Data'!I1453, 0))</f>
        <v/>
      </c>
      <c r="S1460">
        <f>IF(AND('Raw Data'!P1453-'Raw Data'!O1453&gt;4, 'Raw Data'!F1453&lt;'Raw Data'!C1453), 'Raw Data'!J1453, 0)</f>
        <v/>
      </c>
      <c r="T1460">
        <f>IF(AND('Raw Data'!O1453-'Raw Data'!P1453&gt;4, 'Raw Data'!F1453&gt;'Raw Data'!C1453), 'Raw Data'!I1453, 0)</f>
        <v/>
      </c>
      <c r="U1460">
        <f>IF(AND('Raw Data'!P1453-'Raw Data'!O1453&lt;3, 'Raw Data'!P1453&gt;'Raw Data'!O1453, 'Raw Data'!F1453&lt;'Raw Data'!C1453), 'Raw Data'!H1453, 0)</f>
        <v/>
      </c>
      <c r="V1460">
        <f>IF(AND('Raw Data'!P1453-'Raw Data'!O1453&lt;3, 'Raw Data'!P1453&gt;'Raw Data'!O1453, 'Raw Data'!F1453&gt;'Raw Data'!C1453), 'Raw Data'!G1453, 0)</f>
        <v/>
      </c>
    </row>
    <row r="1461">
      <c r="A1461">
        <f>IF(AND('Raw Data'!F1454&lt;'Raw Data'!C1454, 'Raw Data'!P1454&gt;'Raw Data'!O1454, 'Raw Data'!P1454-'Raw Data'!O1454&gt;3), 'Raw Data'!J1454, 0)</f>
        <v/>
      </c>
      <c r="B1461">
        <f>IF(AND('Raw Data'!C1454&lt;'Raw Data'!F1454, 'Raw Data'!O1454&gt;'Raw Data'!P1454, 'Raw Data'!O1454-'Raw Data'!P1454&gt;3), 'Raw Data'!I1454, 0)</f>
        <v/>
      </c>
      <c r="C1461">
        <f>IF(AND('Raw Data'!F1454&lt;'Raw Data'!C1454, 'Raw Data'!P1454&gt;'Raw Data'!O1454, 'Raw Data'!P1454-'Raw Data'!O1454&lt;4), 'Raw Data'!H1454, 0)</f>
        <v/>
      </c>
      <c r="D1461">
        <f>IF(AND('Raw Data'!C1454&lt;'Raw Data'!F1454, 'Raw Data'!O1454&gt;'Raw Data'!P1454, 'Raw Data'!O1454-'Raw Data'!P1454&lt;4), 'Raw Data'!G1454, 0)</f>
        <v/>
      </c>
      <c r="E1461">
        <f>IF(ISBLANK('Raw Data'!J1454), 0, IF(AND(4=MATCH(LARGE('Raw Data'!G1454:J1454, 4), 'Raw Data'!G1454:J1454, 0), 'Raw Data'!P1454-'Raw Data'!O1454&gt;3), 'Raw Data'!J1454, 0))</f>
        <v/>
      </c>
      <c r="F1461">
        <f>IF(ISBLANK('Raw Data'!J1454), 0, IF(AND(3=MATCH(LARGE('Raw Data'!G1454:J1454, 4), 'Raw Data'!G1454:J1454, 0), 'Raw Data'!O1454-'Raw Data'!P1454&gt;3), 'Raw Data'!I1454, 0))</f>
        <v/>
      </c>
      <c r="G1461">
        <f>IF(ISBLANK('Raw Data'!J1454), 0, IF(AND(2=MATCH(LARGE('Raw Data'!G1454:J1454, 4), 'Raw Data'!G1454:J1454, 0), AND('Raw Data'!P1454-'Raw Data'!O1454&lt;4, 'Raw Data'!P1454-'Raw Data'!O1454&gt;0)), 'Raw Data'!H1454, 0))</f>
        <v/>
      </c>
      <c r="H1461">
        <f>IF(ISBLANK('Raw Data'!J1454), 0, IF(AND(1=MATCH(LARGE('Raw Data'!G1454:J1454, 4), 'Raw Data'!G1454:J1454, 0), AND('Raw Data'!O1454-'Raw Data'!P1454&lt;4, 'Raw Data'!O1454-'Raw Data'!P1454&gt;0)), 'Raw Data'!G1454, 0))</f>
        <v/>
      </c>
      <c r="I1461">
        <f>IF(ISBLANK('Raw Data'!J1454), 0, IF(AND(4=MATCH(LARGE('Raw Data'!G1454:J1454, 3), 'Raw Data'!G1454:J1454, 0), 'Raw Data'!P1454-'Raw Data'!O1454&gt;3), 'Raw Data'!J1454, 0))</f>
        <v/>
      </c>
      <c r="J1461">
        <f>IF(ISBLANK('Raw Data'!J1454), 0, IF(AND(3=MATCH(LARGE('Raw Data'!G1454:J1454, 3), 'Raw Data'!G1454:J1454, 0), 'Raw Data'!O1454-'Raw Data'!P1454&gt;3), 'Raw Data'!I1454, 0))</f>
        <v/>
      </c>
      <c r="K1461">
        <f>IF(ISBLANK('Raw Data'!J1454), 0, IF(AND(2=MATCH(LARGE('Raw Data'!G1454:J1454, 3), 'Raw Data'!G1454:J1454, 0), AND('Raw Data'!P1454-'Raw Data'!O1454&lt;4, 'Raw Data'!P1454-'Raw Data'!O1454&gt;0)), 'Raw Data'!H1454, 0))</f>
        <v/>
      </c>
      <c r="L1461">
        <f>IF(ISBLANK('Raw Data'!J1454), 0, IF(AND(1=MATCH(LARGE('Raw Data'!G1454:J1454, 3), 'Raw Data'!G1454:J1454, 0), AND('Raw Data'!O1454-'Raw Data'!P1454&lt;4, 'Raw Data'!O1454-'Raw Data'!P1454&gt;0)), 'Raw Data'!G1454, 0))</f>
        <v/>
      </c>
      <c r="M1461">
        <f>IF(ISBLANK('Raw Data'!J1454), 0, IF(AND(4=MATCH(LARGE('Raw Data'!G1454:J1454, 2), 'Raw Data'!G1454:J1454, 0), 'Raw Data'!P1454-'Raw Data'!O1454&gt;3), 'Raw Data'!J1454, 0))</f>
        <v/>
      </c>
      <c r="N1461">
        <f>IF(ISBLANK('Raw Data'!J1454), 0, IF(AND(3=MATCH(LARGE('Raw Data'!G1454:J1454, 2), 'Raw Data'!G1454:J1454, 0), 'Raw Data'!O1454-'Raw Data'!P1454&gt;3), 'Raw Data'!I1454, 0))</f>
        <v/>
      </c>
      <c r="O1461">
        <f>IF(ISBLANK('Raw Data'!J1454), 0, IF(AND(2=MATCH(LARGE('Raw Data'!G1454:J1454, 2), 'Raw Data'!G1454:J1454, 0), AND('Raw Data'!P1454-'Raw Data'!O1454&lt;4, 'Raw Data'!P1454-'Raw Data'!O1454&gt;0)), 'Raw Data'!H1454, 0))</f>
        <v/>
      </c>
      <c r="P1461">
        <f>IF(ISBLANK('Raw Data'!J1454), 0, IF(AND(1=MATCH(LARGE('Raw Data'!G1454:J1454, 2), 'Raw Data'!G1454:J1454, 0), AND('Raw Data'!O1454-'Raw Data'!P1454&lt;4, 'Raw Data'!O1454-'Raw Data'!P1454&gt;0)), 'Raw Data'!G1454, 0))</f>
        <v/>
      </c>
      <c r="Q1461">
        <f>IF(ISBLANK('Raw Data'!J1454), 0, IF(AND(4=MATCH(LARGE('Raw Data'!G1454:J1454, 1), 'Raw Data'!G1454:J1454, 0), 'Raw Data'!P1454-'Raw Data'!O1454&gt;3), 'Raw Data'!J1454, 0))</f>
        <v/>
      </c>
      <c r="R1461">
        <f>IF(ISBLANK('Raw Data'!J1454), 0, IF(AND(3=MATCH(LARGE('Raw Data'!G1454:J1454, 1), 'Raw Data'!G1454:J1454, 0), 'Raw Data'!O1454-'Raw Data'!P1454&gt;3), 'Raw Data'!I1454, 0))</f>
        <v/>
      </c>
      <c r="S1461">
        <f>IF(AND('Raw Data'!P1454-'Raw Data'!O1454&gt;4, 'Raw Data'!F1454&lt;'Raw Data'!C1454), 'Raw Data'!J1454, 0)</f>
        <v/>
      </c>
      <c r="T1461">
        <f>IF(AND('Raw Data'!O1454-'Raw Data'!P1454&gt;4, 'Raw Data'!F1454&gt;'Raw Data'!C1454), 'Raw Data'!I1454, 0)</f>
        <v/>
      </c>
      <c r="U1461">
        <f>IF(AND('Raw Data'!P1454-'Raw Data'!O1454&lt;3, 'Raw Data'!P1454&gt;'Raw Data'!O1454, 'Raw Data'!F1454&lt;'Raw Data'!C1454), 'Raw Data'!H1454, 0)</f>
        <v/>
      </c>
      <c r="V1461">
        <f>IF(AND('Raw Data'!P1454-'Raw Data'!O1454&lt;3, 'Raw Data'!P1454&gt;'Raw Data'!O1454, 'Raw Data'!F1454&gt;'Raw Data'!C1454), 'Raw Data'!G1454, 0)</f>
        <v/>
      </c>
    </row>
    <row r="1462">
      <c r="A1462">
        <f>IF(AND('Raw Data'!F1455&lt;'Raw Data'!C1455, 'Raw Data'!P1455&gt;'Raw Data'!O1455, 'Raw Data'!P1455-'Raw Data'!O1455&gt;3), 'Raw Data'!J1455, 0)</f>
        <v/>
      </c>
      <c r="B1462">
        <f>IF(AND('Raw Data'!C1455&lt;'Raw Data'!F1455, 'Raw Data'!O1455&gt;'Raw Data'!P1455, 'Raw Data'!O1455-'Raw Data'!P1455&gt;3), 'Raw Data'!I1455, 0)</f>
        <v/>
      </c>
      <c r="C1462">
        <f>IF(AND('Raw Data'!F1455&lt;'Raw Data'!C1455, 'Raw Data'!P1455&gt;'Raw Data'!O1455, 'Raw Data'!P1455-'Raw Data'!O1455&lt;4), 'Raw Data'!H1455, 0)</f>
        <v/>
      </c>
      <c r="D1462">
        <f>IF(AND('Raw Data'!C1455&lt;'Raw Data'!F1455, 'Raw Data'!O1455&gt;'Raw Data'!P1455, 'Raw Data'!O1455-'Raw Data'!P1455&lt;4), 'Raw Data'!G1455, 0)</f>
        <v/>
      </c>
      <c r="E1462">
        <f>IF(ISBLANK('Raw Data'!J1455), 0, IF(AND(4=MATCH(LARGE('Raw Data'!G1455:J1455, 4), 'Raw Data'!G1455:J1455, 0), 'Raw Data'!P1455-'Raw Data'!O1455&gt;3), 'Raw Data'!J1455, 0))</f>
        <v/>
      </c>
      <c r="F1462">
        <f>IF(ISBLANK('Raw Data'!J1455), 0, IF(AND(3=MATCH(LARGE('Raw Data'!G1455:J1455, 4), 'Raw Data'!G1455:J1455, 0), 'Raw Data'!O1455-'Raw Data'!P1455&gt;3), 'Raw Data'!I1455, 0))</f>
        <v/>
      </c>
      <c r="G1462">
        <f>IF(ISBLANK('Raw Data'!J1455), 0, IF(AND(2=MATCH(LARGE('Raw Data'!G1455:J1455, 4), 'Raw Data'!G1455:J1455, 0), AND('Raw Data'!P1455-'Raw Data'!O1455&lt;4, 'Raw Data'!P1455-'Raw Data'!O1455&gt;0)), 'Raw Data'!H1455, 0))</f>
        <v/>
      </c>
      <c r="H1462">
        <f>IF(ISBLANK('Raw Data'!J1455), 0, IF(AND(1=MATCH(LARGE('Raw Data'!G1455:J1455, 4), 'Raw Data'!G1455:J1455, 0), AND('Raw Data'!O1455-'Raw Data'!P1455&lt;4, 'Raw Data'!O1455-'Raw Data'!P1455&gt;0)), 'Raw Data'!G1455, 0))</f>
        <v/>
      </c>
      <c r="I1462">
        <f>IF(ISBLANK('Raw Data'!J1455), 0, IF(AND(4=MATCH(LARGE('Raw Data'!G1455:J1455, 3), 'Raw Data'!G1455:J1455, 0), 'Raw Data'!P1455-'Raw Data'!O1455&gt;3), 'Raw Data'!J1455, 0))</f>
        <v/>
      </c>
      <c r="J1462">
        <f>IF(ISBLANK('Raw Data'!J1455), 0, IF(AND(3=MATCH(LARGE('Raw Data'!G1455:J1455, 3), 'Raw Data'!G1455:J1455, 0), 'Raw Data'!O1455-'Raw Data'!P1455&gt;3), 'Raw Data'!I1455, 0))</f>
        <v/>
      </c>
      <c r="K1462">
        <f>IF(ISBLANK('Raw Data'!J1455), 0, IF(AND(2=MATCH(LARGE('Raw Data'!G1455:J1455, 3), 'Raw Data'!G1455:J1455, 0), AND('Raw Data'!P1455-'Raw Data'!O1455&lt;4, 'Raw Data'!P1455-'Raw Data'!O1455&gt;0)), 'Raw Data'!H1455, 0))</f>
        <v/>
      </c>
      <c r="L1462">
        <f>IF(ISBLANK('Raw Data'!J1455), 0, IF(AND(1=MATCH(LARGE('Raw Data'!G1455:J1455, 3), 'Raw Data'!G1455:J1455, 0), AND('Raw Data'!O1455-'Raw Data'!P1455&lt;4, 'Raw Data'!O1455-'Raw Data'!P1455&gt;0)), 'Raw Data'!G1455, 0))</f>
        <v/>
      </c>
      <c r="M1462">
        <f>IF(ISBLANK('Raw Data'!J1455), 0, IF(AND(4=MATCH(LARGE('Raw Data'!G1455:J1455, 2), 'Raw Data'!G1455:J1455, 0), 'Raw Data'!P1455-'Raw Data'!O1455&gt;3), 'Raw Data'!J1455, 0))</f>
        <v/>
      </c>
      <c r="N1462">
        <f>IF(ISBLANK('Raw Data'!J1455), 0, IF(AND(3=MATCH(LARGE('Raw Data'!G1455:J1455, 2), 'Raw Data'!G1455:J1455, 0), 'Raw Data'!O1455-'Raw Data'!P1455&gt;3), 'Raw Data'!I1455, 0))</f>
        <v/>
      </c>
      <c r="O1462">
        <f>IF(ISBLANK('Raw Data'!J1455), 0, IF(AND(2=MATCH(LARGE('Raw Data'!G1455:J1455, 2), 'Raw Data'!G1455:J1455, 0), AND('Raw Data'!P1455-'Raw Data'!O1455&lt;4, 'Raw Data'!P1455-'Raw Data'!O1455&gt;0)), 'Raw Data'!H1455, 0))</f>
        <v/>
      </c>
      <c r="P1462">
        <f>IF(ISBLANK('Raw Data'!J1455), 0, IF(AND(1=MATCH(LARGE('Raw Data'!G1455:J1455, 2), 'Raw Data'!G1455:J1455, 0), AND('Raw Data'!O1455-'Raw Data'!P1455&lt;4, 'Raw Data'!O1455-'Raw Data'!P1455&gt;0)), 'Raw Data'!G1455, 0))</f>
        <v/>
      </c>
      <c r="Q1462">
        <f>IF(ISBLANK('Raw Data'!J1455), 0, IF(AND(4=MATCH(LARGE('Raw Data'!G1455:J1455, 1), 'Raw Data'!G1455:J1455, 0), 'Raw Data'!P1455-'Raw Data'!O1455&gt;3), 'Raw Data'!J1455, 0))</f>
        <v/>
      </c>
      <c r="R1462">
        <f>IF(ISBLANK('Raw Data'!J1455), 0, IF(AND(3=MATCH(LARGE('Raw Data'!G1455:J1455, 1), 'Raw Data'!G1455:J1455, 0), 'Raw Data'!O1455-'Raw Data'!P1455&gt;3), 'Raw Data'!I1455, 0))</f>
        <v/>
      </c>
      <c r="S1462">
        <f>IF(AND('Raw Data'!P1455-'Raw Data'!O1455&gt;4, 'Raw Data'!F1455&lt;'Raw Data'!C1455), 'Raw Data'!J1455, 0)</f>
        <v/>
      </c>
      <c r="T1462">
        <f>IF(AND('Raw Data'!O1455-'Raw Data'!P1455&gt;4, 'Raw Data'!F1455&gt;'Raw Data'!C1455), 'Raw Data'!I1455, 0)</f>
        <v/>
      </c>
      <c r="U1462">
        <f>IF(AND('Raw Data'!P1455-'Raw Data'!O1455&lt;3, 'Raw Data'!P1455&gt;'Raw Data'!O1455, 'Raw Data'!F1455&lt;'Raw Data'!C1455), 'Raw Data'!H1455, 0)</f>
        <v/>
      </c>
      <c r="V1462">
        <f>IF(AND('Raw Data'!P1455-'Raw Data'!O1455&lt;3, 'Raw Data'!P1455&gt;'Raw Data'!O1455, 'Raw Data'!F1455&gt;'Raw Data'!C1455), 'Raw Data'!G1455, 0)</f>
        <v/>
      </c>
    </row>
    <row r="1463">
      <c r="A1463">
        <f>IF(AND('Raw Data'!F1456&lt;'Raw Data'!C1456, 'Raw Data'!P1456&gt;'Raw Data'!O1456, 'Raw Data'!P1456-'Raw Data'!O1456&gt;3), 'Raw Data'!J1456, 0)</f>
        <v/>
      </c>
      <c r="B1463">
        <f>IF(AND('Raw Data'!C1456&lt;'Raw Data'!F1456, 'Raw Data'!O1456&gt;'Raw Data'!P1456, 'Raw Data'!O1456-'Raw Data'!P1456&gt;3), 'Raw Data'!I1456, 0)</f>
        <v/>
      </c>
      <c r="C1463">
        <f>IF(AND('Raw Data'!F1456&lt;'Raw Data'!C1456, 'Raw Data'!P1456&gt;'Raw Data'!O1456, 'Raw Data'!P1456-'Raw Data'!O1456&lt;4), 'Raw Data'!H1456, 0)</f>
        <v/>
      </c>
      <c r="D1463">
        <f>IF(AND('Raw Data'!C1456&lt;'Raw Data'!F1456, 'Raw Data'!O1456&gt;'Raw Data'!P1456, 'Raw Data'!O1456-'Raw Data'!P1456&lt;4), 'Raw Data'!G1456, 0)</f>
        <v/>
      </c>
      <c r="E1463">
        <f>IF(ISBLANK('Raw Data'!J1456), 0, IF(AND(4=MATCH(LARGE('Raw Data'!G1456:J1456, 4), 'Raw Data'!G1456:J1456, 0), 'Raw Data'!P1456-'Raw Data'!O1456&gt;3), 'Raw Data'!J1456, 0))</f>
        <v/>
      </c>
      <c r="F1463">
        <f>IF(ISBLANK('Raw Data'!J1456), 0, IF(AND(3=MATCH(LARGE('Raw Data'!G1456:J1456, 4), 'Raw Data'!G1456:J1456, 0), 'Raw Data'!O1456-'Raw Data'!P1456&gt;3), 'Raw Data'!I1456, 0))</f>
        <v/>
      </c>
      <c r="G1463">
        <f>IF(ISBLANK('Raw Data'!J1456), 0, IF(AND(2=MATCH(LARGE('Raw Data'!G1456:J1456, 4), 'Raw Data'!G1456:J1456, 0), AND('Raw Data'!P1456-'Raw Data'!O1456&lt;4, 'Raw Data'!P1456-'Raw Data'!O1456&gt;0)), 'Raw Data'!H1456, 0))</f>
        <v/>
      </c>
      <c r="H1463">
        <f>IF(ISBLANK('Raw Data'!J1456), 0, IF(AND(1=MATCH(LARGE('Raw Data'!G1456:J1456, 4), 'Raw Data'!G1456:J1456, 0), AND('Raw Data'!O1456-'Raw Data'!P1456&lt;4, 'Raw Data'!O1456-'Raw Data'!P1456&gt;0)), 'Raw Data'!G1456, 0))</f>
        <v/>
      </c>
      <c r="I1463">
        <f>IF(ISBLANK('Raw Data'!J1456), 0, IF(AND(4=MATCH(LARGE('Raw Data'!G1456:J1456, 3), 'Raw Data'!G1456:J1456, 0), 'Raw Data'!P1456-'Raw Data'!O1456&gt;3), 'Raw Data'!J1456, 0))</f>
        <v/>
      </c>
      <c r="J1463">
        <f>IF(ISBLANK('Raw Data'!J1456), 0, IF(AND(3=MATCH(LARGE('Raw Data'!G1456:J1456, 3), 'Raw Data'!G1456:J1456, 0), 'Raw Data'!O1456-'Raw Data'!P1456&gt;3), 'Raw Data'!I1456, 0))</f>
        <v/>
      </c>
      <c r="K1463">
        <f>IF(ISBLANK('Raw Data'!J1456), 0, IF(AND(2=MATCH(LARGE('Raw Data'!G1456:J1456, 3), 'Raw Data'!G1456:J1456, 0), AND('Raw Data'!P1456-'Raw Data'!O1456&lt;4, 'Raw Data'!P1456-'Raw Data'!O1456&gt;0)), 'Raw Data'!H1456, 0))</f>
        <v/>
      </c>
      <c r="L1463">
        <f>IF(ISBLANK('Raw Data'!J1456), 0, IF(AND(1=MATCH(LARGE('Raw Data'!G1456:J1456, 3), 'Raw Data'!G1456:J1456, 0), AND('Raw Data'!O1456-'Raw Data'!P1456&lt;4, 'Raw Data'!O1456-'Raw Data'!P1456&gt;0)), 'Raw Data'!G1456, 0))</f>
        <v/>
      </c>
      <c r="M1463">
        <f>IF(ISBLANK('Raw Data'!J1456), 0, IF(AND(4=MATCH(LARGE('Raw Data'!G1456:J1456, 2), 'Raw Data'!G1456:J1456, 0), 'Raw Data'!P1456-'Raw Data'!O1456&gt;3), 'Raw Data'!J1456, 0))</f>
        <v/>
      </c>
      <c r="N1463">
        <f>IF(ISBLANK('Raw Data'!J1456), 0, IF(AND(3=MATCH(LARGE('Raw Data'!G1456:J1456, 2), 'Raw Data'!G1456:J1456, 0), 'Raw Data'!O1456-'Raw Data'!P1456&gt;3), 'Raw Data'!I1456, 0))</f>
        <v/>
      </c>
      <c r="O1463">
        <f>IF(ISBLANK('Raw Data'!J1456), 0, IF(AND(2=MATCH(LARGE('Raw Data'!G1456:J1456, 2), 'Raw Data'!G1456:J1456, 0), AND('Raw Data'!P1456-'Raw Data'!O1456&lt;4, 'Raw Data'!P1456-'Raw Data'!O1456&gt;0)), 'Raw Data'!H1456, 0))</f>
        <v/>
      </c>
      <c r="P1463">
        <f>IF(ISBLANK('Raw Data'!J1456), 0, IF(AND(1=MATCH(LARGE('Raw Data'!G1456:J1456, 2), 'Raw Data'!G1456:J1456, 0), AND('Raw Data'!O1456-'Raw Data'!P1456&lt;4, 'Raw Data'!O1456-'Raw Data'!P1456&gt;0)), 'Raw Data'!G1456, 0))</f>
        <v/>
      </c>
      <c r="Q1463">
        <f>IF(ISBLANK('Raw Data'!J1456), 0, IF(AND(4=MATCH(LARGE('Raw Data'!G1456:J1456, 1), 'Raw Data'!G1456:J1456, 0), 'Raw Data'!P1456-'Raw Data'!O1456&gt;3), 'Raw Data'!J1456, 0))</f>
        <v/>
      </c>
      <c r="R1463">
        <f>IF(ISBLANK('Raw Data'!J1456), 0, IF(AND(3=MATCH(LARGE('Raw Data'!G1456:J1456, 1), 'Raw Data'!G1456:J1456, 0), 'Raw Data'!O1456-'Raw Data'!P1456&gt;3), 'Raw Data'!I1456, 0))</f>
        <v/>
      </c>
      <c r="S1463">
        <f>IF(AND('Raw Data'!P1456-'Raw Data'!O1456&gt;4, 'Raw Data'!F1456&lt;'Raw Data'!C1456), 'Raw Data'!J1456, 0)</f>
        <v/>
      </c>
      <c r="T1463">
        <f>IF(AND('Raw Data'!O1456-'Raw Data'!P1456&gt;4, 'Raw Data'!F1456&gt;'Raw Data'!C1456), 'Raw Data'!I1456, 0)</f>
        <v/>
      </c>
      <c r="U1463">
        <f>IF(AND('Raw Data'!P1456-'Raw Data'!O1456&lt;3, 'Raw Data'!P1456&gt;'Raw Data'!O1456, 'Raw Data'!F1456&lt;'Raw Data'!C1456), 'Raw Data'!H1456, 0)</f>
        <v/>
      </c>
      <c r="V1463">
        <f>IF(AND('Raw Data'!P1456-'Raw Data'!O1456&lt;3, 'Raw Data'!P1456&gt;'Raw Data'!O1456, 'Raw Data'!F1456&gt;'Raw Data'!C1456), 'Raw Data'!G1456, 0)</f>
        <v/>
      </c>
    </row>
    <row r="1464">
      <c r="A1464">
        <f>IF(AND('Raw Data'!F1457&lt;'Raw Data'!C1457, 'Raw Data'!P1457&gt;'Raw Data'!O1457, 'Raw Data'!P1457-'Raw Data'!O1457&gt;3), 'Raw Data'!J1457, 0)</f>
        <v/>
      </c>
      <c r="B1464">
        <f>IF(AND('Raw Data'!C1457&lt;'Raw Data'!F1457, 'Raw Data'!O1457&gt;'Raw Data'!P1457, 'Raw Data'!O1457-'Raw Data'!P1457&gt;3), 'Raw Data'!I1457, 0)</f>
        <v/>
      </c>
      <c r="C1464">
        <f>IF(AND('Raw Data'!F1457&lt;'Raw Data'!C1457, 'Raw Data'!P1457&gt;'Raw Data'!O1457, 'Raw Data'!P1457-'Raw Data'!O1457&lt;4), 'Raw Data'!H1457, 0)</f>
        <v/>
      </c>
      <c r="D1464">
        <f>IF(AND('Raw Data'!C1457&lt;'Raw Data'!F1457, 'Raw Data'!O1457&gt;'Raw Data'!P1457, 'Raw Data'!O1457-'Raw Data'!P1457&lt;4), 'Raw Data'!G1457, 0)</f>
        <v/>
      </c>
      <c r="E1464">
        <f>IF(ISBLANK('Raw Data'!J1457), 0, IF(AND(4=MATCH(LARGE('Raw Data'!G1457:J1457, 4), 'Raw Data'!G1457:J1457, 0), 'Raw Data'!P1457-'Raw Data'!O1457&gt;3), 'Raw Data'!J1457, 0))</f>
        <v/>
      </c>
      <c r="F1464">
        <f>IF(ISBLANK('Raw Data'!J1457), 0, IF(AND(3=MATCH(LARGE('Raw Data'!G1457:J1457, 4), 'Raw Data'!G1457:J1457, 0), 'Raw Data'!O1457-'Raw Data'!P1457&gt;3), 'Raw Data'!I1457, 0))</f>
        <v/>
      </c>
      <c r="G1464">
        <f>IF(ISBLANK('Raw Data'!J1457), 0, IF(AND(2=MATCH(LARGE('Raw Data'!G1457:J1457, 4), 'Raw Data'!G1457:J1457, 0), AND('Raw Data'!P1457-'Raw Data'!O1457&lt;4, 'Raw Data'!P1457-'Raw Data'!O1457&gt;0)), 'Raw Data'!H1457, 0))</f>
        <v/>
      </c>
      <c r="H1464">
        <f>IF(ISBLANK('Raw Data'!J1457), 0, IF(AND(1=MATCH(LARGE('Raw Data'!G1457:J1457, 4), 'Raw Data'!G1457:J1457, 0), AND('Raw Data'!O1457-'Raw Data'!P1457&lt;4, 'Raw Data'!O1457-'Raw Data'!P1457&gt;0)), 'Raw Data'!G1457, 0))</f>
        <v/>
      </c>
      <c r="I1464">
        <f>IF(ISBLANK('Raw Data'!J1457), 0, IF(AND(4=MATCH(LARGE('Raw Data'!G1457:J1457, 3), 'Raw Data'!G1457:J1457, 0), 'Raw Data'!P1457-'Raw Data'!O1457&gt;3), 'Raw Data'!J1457, 0))</f>
        <v/>
      </c>
      <c r="J1464">
        <f>IF(ISBLANK('Raw Data'!J1457), 0, IF(AND(3=MATCH(LARGE('Raw Data'!G1457:J1457, 3), 'Raw Data'!G1457:J1457, 0), 'Raw Data'!O1457-'Raw Data'!P1457&gt;3), 'Raw Data'!I1457, 0))</f>
        <v/>
      </c>
      <c r="K1464">
        <f>IF(ISBLANK('Raw Data'!J1457), 0, IF(AND(2=MATCH(LARGE('Raw Data'!G1457:J1457, 3), 'Raw Data'!G1457:J1457, 0), AND('Raw Data'!P1457-'Raw Data'!O1457&lt;4, 'Raw Data'!P1457-'Raw Data'!O1457&gt;0)), 'Raw Data'!H1457, 0))</f>
        <v/>
      </c>
      <c r="L1464">
        <f>IF(ISBLANK('Raw Data'!J1457), 0, IF(AND(1=MATCH(LARGE('Raw Data'!G1457:J1457, 3), 'Raw Data'!G1457:J1457, 0), AND('Raw Data'!O1457-'Raw Data'!P1457&lt;4, 'Raw Data'!O1457-'Raw Data'!P1457&gt;0)), 'Raw Data'!G1457, 0))</f>
        <v/>
      </c>
      <c r="M1464">
        <f>IF(ISBLANK('Raw Data'!J1457), 0, IF(AND(4=MATCH(LARGE('Raw Data'!G1457:J1457, 2), 'Raw Data'!G1457:J1457, 0), 'Raw Data'!P1457-'Raw Data'!O1457&gt;3), 'Raw Data'!J1457, 0))</f>
        <v/>
      </c>
      <c r="N1464">
        <f>IF(ISBLANK('Raw Data'!J1457), 0, IF(AND(3=MATCH(LARGE('Raw Data'!G1457:J1457, 2), 'Raw Data'!G1457:J1457, 0), 'Raw Data'!O1457-'Raw Data'!P1457&gt;3), 'Raw Data'!I1457, 0))</f>
        <v/>
      </c>
      <c r="O1464">
        <f>IF(ISBLANK('Raw Data'!J1457), 0, IF(AND(2=MATCH(LARGE('Raw Data'!G1457:J1457, 2), 'Raw Data'!G1457:J1457, 0), AND('Raw Data'!P1457-'Raw Data'!O1457&lt;4, 'Raw Data'!P1457-'Raw Data'!O1457&gt;0)), 'Raw Data'!H1457, 0))</f>
        <v/>
      </c>
      <c r="P1464">
        <f>IF(ISBLANK('Raw Data'!J1457), 0, IF(AND(1=MATCH(LARGE('Raw Data'!G1457:J1457, 2), 'Raw Data'!G1457:J1457, 0), AND('Raw Data'!O1457-'Raw Data'!P1457&lt;4, 'Raw Data'!O1457-'Raw Data'!P1457&gt;0)), 'Raw Data'!G1457, 0))</f>
        <v/>
      </c>
      <c r="Q1464">
        <f>IF(ISBLANK('Raw Data'!J1457), 0, IF(AND(4=MATCH(LARGE('Raw Data'!G1457:J1457, 1), 'Raw Data'!G1457:J1457, 0), 'Raw Data'!P1457-'Raw Data'!O1457&gt;3), 'Raw Data'!J1457, 0))</f>
        <v/>
      </c>
      <c r="R1464">
        <f>IF(ISBLANK('Raw Data'!J1457), 0, IF(AND(3=MATCH(LARGE('Raw Data'!G1457:J1457, 1), 'Raw Data'!G1457:J1457, 0), 'Raw Data'!O1457-'Raw Data'!P1457&gt;3), 'Raw Data'!I1457, 0))</f>
        <v/>
      </c>
      <c r="S1464">
        <f>IF(AND('Raw Data'!P1457-'Raw Data'!O1457&gt;4, 'Raw Data'!F1457&lt;'Raw Data'!C1457), 'Raw Data'!J1457, 0)</f>
        <v/>
      </c>
      <c r="T1464">
        <f>IF(AND('Raw Data'!O1457-'Raw Data'!P1457&gt;4, 'Raw Data'!F1457&gt;'Raw Data'!C1457), 'Raw Data'!I1457, 0)</f>
        <v/>
      </c>
      <c r="U1464">
        <f>IF(AND('Raw Data'!P1457-'Raw Data'!O1457&lt;3, 'Raw Data'!P1457&gt;'Raw Data'!O1457, 'Raw Data'!F1457&lt;'Raw Data'!C1457), 'Raw Data'!H1457, 0)</f>
        <v/>
      </c>
      <c r="V1464">
        <f>IF(AND('Raw Data'!P1457-'Raw Data'!O1457&lt;3, 'Raw Data'!P1457&gt;'Raw Data'!O1457, 'Raw Data'!F1457&gt;'Raw Data'!C1457), 'Raw Data'!G1457, 0)</f>
        <v/>
      </c>
    </row>
    <row r="1465">
      <c r="A1465">
        <f>IF(AND('Raw Data'!F1458&lt;'Raw Data'!C1458, 'Raw Data'!P1458&gt;'Raw Data'!O1458, 'Raw Data'!P1458-'Raw Data'!O1458&gt;3), 'Raw Data'!J1458, 0)</f>
        <v/>
      </c>
      <c r="B1465">
        <f>IF(AND('Raw Data'!C1458&lt;'Raw Data'!F1458, 'Raw Data'!O1458&gt;'Raw Data'!P1458, 'Raw Data'!O1458-'Raw Data'!P1458&gt;3), 'Raw Data'!I1458, 0)</f>
        <v/>
      </c>
      <c r="C1465">
        <f>IF(AND('Raw Data'!F1458&lt;'Raw Data'!C1458, 'Raw Data'!P1458&gt;'Raw Data'!O1458, 'Raw Data'!P1458-'Raw Data'!O1458&lt;4), 'Raw Data'!H1458, 0)</f>
        <v/>
      </c>
      <c r="D1465">
        <f>IF(AND('Raw Data'!C1458&lt;'Raw Data'!F1458, 'Raw Data'!O1458&gt;'Raw Data'!P1458, 'Raw Data'!O1458-'Raw Data'!P1458&lt;4), 'Raw Data'!G1458, 0)</f>
        <v/>
      </c>
      <c r="E1465">
        <f>IF(ISBLANK('Raw Data'!J1458), 0, IF(AND(4=MATCH(LARGE('Raw Data'!G1458:J1458, 4), 'Raw Data'!G1458:J1458, 0), 'Raw Data'!P1458-'Raw Data'!O1458&gt;3), 'Raw Data'!J1458, 0))</f>
        <v/>
      </c>
      <c r="F1465">
        <f>IF(ISBLANK('Raw Data'!J1458), 0, IF(AND(3=MATCH(LARGE('Raw Data'!G1458:J1458, 4), 'Raw Data'!G1458:J1458, 0), 'Raw Data'!O1458-'Raw Data'!P1458&gt;3), 'Raw Data'!I1458, 0))</f>
        <v/>
      </c>
      <c r="G1465">
        <f>IF(ISBLANK('Raw Data'!J1458), 0, IF(AND(2=MATCH(LARGE('Raw Data'!G1458:J1458, 4), 'Raw Data'!G1458:J1458, 0), AND('Raw Data'!P1458-'Raw Data'!O1458&lt;4, 'Raw Data'!P1458-'Raw Data'!O1458&gt;0)), 'Raw Data'!H1458, 0))</f>
        <v/>
      </c>
      <c r="H1465">
        <f>IF(ISBLANK('Raw Data'!J1458), 0, IF(AND(1=MATCH(LARGE('Raw Data'!G1458:J1458, 4), 'Raw Data'!G1458:J1458, 0), AND('Raw Data'!O1458-'Raw Data'!P1458&lt;4, 'Raw Data'!O1458-'Raw Data'!P1458&gt;0)), 'Raw Data'!G1458, 0))</f>
        <v/>
      </c>
      <c r="I1465">
        <f>IF(ISBLANK('Raw Data'!J1458), 0, IF(AND(4=MATCH(LARGE('Raw Data'!G1458:J1458, 3), 'Raw Data'!G1458:J1458, 0), 'Raw Data'!P1458-'Raw Data'!O1458&gt;3), 'Raw Data'!J1458, 0))</f>
        <v/>
      </c>
      <c r="J1465">
        <f>IF(ISBLANK('Raw Data'!J1458), 0, IF(AND(3=MATCH(LARGE('Raw Data'!G1458:J1458, 3), 'Raw Data'!G1458:J1458, 0), 'Raw Data'!O1458-'Raw Data'!P1458&gt;3), 'Raw Data'!I1458, 0))</f>
        <v/>
      </c>
      <c r="K1465">
        <f>IF(ISBLANK('Raw Data'!J1458), 0, IF(AND(2=MATCH(LARGE('Raw Data'!G1458:J1458, 3), 'Raw Data'!G1458:J1458, 0), AND('Raw Data'!P1458-'Raw Data'!O1458&lt;4, 'Raw Data'!P1458-'Raw Data'!O1458&gt;0)), 'Raw Data'!H1458, 0))</f>
        <v/>
      </c>
      <c r="L1465">
        <f>IF(ISBLANK('Raw Data'!J1458), 0, IF(AND(1=MATCH(LARGE('Raw Data'!G1458:J1458, 3), 'Raw Data'!G1458:J1458, 0), AND('Raw Data'!O1458-'Raw Data'!P1458&lt;4, 'Raw Data'!O1458-'Raw Data'!P1458&gt;0)), 'Raw Data'!G1458, 0))</f>
        <v/>
      </c>
      <c r="M1465">
        <f>IF(ISBLANK('Raw Data'!J1458), 0, IF(AND(4=MATCH(LARGE('Raw Data'!G1458:J1458, 2), 'Raw Data'!G1458:J1458, 0), 'Raw Data'!P1458-'Raw Data'!O1458&gt;3), 'Raw Data'!J1458, 0))</f>
        <v/>
      </c>
      <c r="N1465">
        <f>IF(ISBLANK('Raw Data'!J1458), 0, IF(AND(3=MATCH(LARGE('Raw Data'!G1458:J1458, 2), 'Raw Data'!G1458:J1458, 0), 'Raw Data'!O1458-'Raw Data'!P1458&gt;3), 'Raw Data'!I1458, 0))</f>
        <v/>
      </c>
      <c r="O1465">
        <f>IF(ISBLANK('Raw Data'!J1458), 0, IF(AND(2=MATCH(LARGE('Raw Data'!G1458:J1458, 2), 'Raw Data'!G1458:J1458, 0), AND('Raw Data'!P1458-'Raw Data'!O1458&lt;4, 'Raw Data'!P1458-'Raw Data'!O1458&gt;0)), 'Raw Data'!H1458, 0))</f>
        <v/>
      </c>
      <c r="P1465">
        <f>IF(ISBLANK('Raw Data'!J1458), 0, IF(AND(1=MATCH(LARGE('Raw Data'!G1458:J1458, 2), 'Raw Data'!G1458:J1458, 0), AND('Raw Data'!O1458-'Raw Data'!P1458&lt;4, 'Raw Data'!O1458-'Raw Data'!P1458&gt;0)), 'Raw Data'!G1458, 0))</f>
        <v/>
      </c>
      <c r="Q1465">
        <f>IF(ISBLANK('Raw Data'!J1458), 0, IF(AND(4=MATCH(LARGE('Raw Data'!G1458:J1458, 1), 'Raw Data'!G1458:J1458, 0), 'Raw Data'!P1458-'Raw Data'!O1458&gt;3), 'Raw Data'!J1458, 0))</f>
        <v/>
      </c>
      <c r="R1465">
        <f>IF(ISBLANK('Raw Data'!J1458), 0, IF(AND(3=MATCH(LARGE('Raw Data'!G1458:J1458, 1), 'Raw Data'!G1458:J1458, 0), 'Raw Data'!O1458-'Raw Data'!P1458&gt;3), 'Raw Data'!I1458, 0))</f>
        <v/>
      </c>
      <c r="S1465">
        <f>IF(AND('Raw Data'!P1458-'Raw Data'!O1458&gt;4, 'Raw Data'!F1458&lt;'Raw Data'!C1458), 'Raw Data'!J1458, 0)</f>
        <v/>
      </c>
      <c r="T1465">
        <f>IF(AND('Raw Data'!O1458-'Raw Data'!P1458&gt;4, 'Raw Data'!F1458&gt;'Raw Data'!C1458), 'Raw Data'!I1458, 0)</f>
        <v/>
      </c>
      <c r="U1465">
        <f>IF(AND('Raw Data'!P1458-'Raw Data'!O1458&lt;3, 'Raw Data'!P1458&gt;'Raw Data'!O1458, 'Raw Data'!F1458&lt;'Raw Data'!C1458), 'Raw Data'!H1458, 0)</f>
        <v/>
      </c>
      <c r="V1465">
        <f>IF(AND('Raw Data'!P1458-'Raw Data'!O1458&lt;3, 'Raw Data'!P1458&gt;'Raw Data'!O1458, 'Raw Data'!F1458&gt;'Raw Data'!C1458), 'Raw Data'!G1458, 0)</f>
        <v/>
      </c>
    </row>
    <row r="1466">
      <c r="A1466">
        <f>IF(AND('Raw Data'!F1459&lt;'Raw Data'!C1459, 'Raw Data'!P1459&gt;'Raw Data'!O1459, 'Raw Data'!P1459-'Raw Data'!O1459&gt;3), 'Raw Data'!J1459, 0)</f>
        <v/>
      </c>
      <c r="B1466">
        <f>IF(AND('Raw Data'!C1459&lt;'Raw Data'!F1459, 'Raw Data'!O1459&gt;'Raw Data'!P1459, 'Raw Data'!O1459-'Raw Data'!P1459&gt;3), 'Raw Data'!I1459, 0)</f>
        <v/>
      </c>
      <c r="C1466">
        <f>IF(AND('Raw Data'!F1459&lt;'Raw Data'!C1459, 'Raw Data'!P1459&gt;'Raw Data'!O1459, 'Raw Data'!P1459-'Raw Data'!O1459&lt;4), 'Raw Data'!H1459, 0)</f>
        <v/>
      </c>
      <c r="D1466">
        <f>IF(AND('Raw Data'!C1459&lt;'Raw Data'!F1459, 'Raw Data'!O1459&gt;'Raw Data'!P1459, 'Raw Data'!O1459-'Raw Data'!P1459&lt;4), 'Raw Data'!G1459, 0)</f>
        <v/>
      </c>
      <c r="E1466">
        <f>IF(ISBLANK('Raw Data'!J1459), 0, IF(AND(4=MATCH(LARGE('Raw Data'!G1459:J1459, 4), 'Raw Data'!G1459:J1459, 0), 'Raw Data'!P1459-'Raw Data'!O1459&gt;3), 'Raw Data'!J1459, 0))</f>
        <v/>
      </c>
      <c r="F1466">
        <f>IF(ISBLANK('Raw Data'!J1459), 0, IF(AND(3=MATCH(LARGE('Raw Data'!G1459:J1459, 4), 'Raw Data'!G1459:J1459, 0), 'Raw Data'!O1459-'Raw Data'!P1459&gt;3), 'Raw Data'!I1459, 0))</f>
        <v/>
      </c>
      <c r="G1466">
        <f>IF(ISBLANK('Raw Data'!J1459), 0, IF(AND(2=MATCH(LARGE('Raw Data'!G1459:J1459, 4), 'Raw Data'!G1459:J1459, 0), AND('Raw Data'!P1459-'Raw Data'!O1459&lt;4, 'Raw Data'!P1459-'Raw Data'!O1459&gt;0)), 'Raw Data'!H1459, 0))</f>
        <v/>
      </c>
      <c r="H1466">
        <f>IF(ISBLANK('Raw Data'!J1459), 0, IF(AND(1=MATCH(LARGE('Raw Data'!G1459:J1459, 4), 'Raw Data'!G1459:J1459, 0), AND('Raw Data'!O1459-'Raw Data'!P1459&lt;4, 'Raw Data'!O1459-'Raw Data'!P1459&gt;0)), 'Raw Data'!G1459, 0))</f>
        <v/>
      </c>
      <c r="I1466">
        <f>IF(ISBLANK('Raw Data'!J1459), 0, IF(AND(4=MATCH(LARGE('Raw Data'!G1459:J1459, 3), 'Raw Data'!G1459:J1459, 0), 'Raw Data'!P1459-'Raw Data'!O1459&gt;3), 'Raw Data'!J1459, 0))</f>
        <v/>
      </c>
      <c r="J1466">
        <f>IF(ISBLANK('Raw Data'!J1459), 0, IF(AND(3=MATCH(LARGE('Raw Data'!G1459:J1459, 3), 'Raw Data'!G1459:J1459, 0), 'Raw Data'!O1459-'Raw Data'!P1459&gt;3), 'Raw Data'!I1459, 0))</f>
        <v/>
      </c>
      <c r="K1466">
        <f>IF(ISBLANK('Raw Data'!J1459), 0, IF(AND(2=MATCH(LARGE('Raw Data'!G1459:J1459, 3), 'Raw Data'!G1459:J1459, 0), AND('Raw Data'!P1459-'Raw Data'!O1459&lt;4, 'Raw Data'!P1459-'Raw Data'!O1459&gt;0)), 'Raw Data'!H1459, 0))</f>
        <v/>
      </c>
      <c r="L1466">
        <f>IF(ISBLANK('Raw Data'!J1459), 0, IF(AND(1=MATCH(LARGE('Raw Data'!G1459:J1459, 3), 'Raw Data'!G1459:J1459, 0), AND('Raw Data'!O1459-'Raw Data'!P1459&lt;4, 'Raw Data'!O1459-'Raw Data'!P1459&gt;0)), 'Raw Data'!G1459, 0))</f>
        <v/>
      </c>
      <c r="M1466">
        <f>IF(ISBLANK('Raw Data'!J1459), 0, IF(AND(4=MATCH(LARGE('Raw Data'!G1459:J1459, 2), 'Raw Data'!G1459:J1459, 0), 'Raw Data'!P1459-'Raw Data'!O1459&gt;3), 'Raw Data'!J1459, 0))</f>
        <v/>
      </c>
      <c r="N1466">
        <f>IF(ISBLANK('Raw Data'!J1459), 0, IF(AND(3=MATCH(LARGE('Raw Data'!G1459:J1459, 2), 'Raw Data'!G1459:J1459, 0), 'Raw Data'!O1459-'Raw Data'!P1459&gt;3), 'Raw Data'!I1459, 0))</f>
        <v/>
      </c>
      <c r="O1466">
        <f>IF(ISBLANK('Raw Data'!J1459), 0, IF(AND(2=MATCH(LARGE('Raw Data'!G1459:J1459, 2), 'Raw Data'!G1459:J1459, 0), AND('Raw Data'!P1459-'Raw Data'!O1459&lt;4, 'Raw Data'!P1459-'Raw Data'!O1459&gt;0)), 'Raw Data'!H1459, 0))</f>
        <v/>
      </c>
      <c r="P1466">
        <f>IF(ISBLANK('Raw Data'!J1459), 0, IF(AND(1=MATCH(LARGE('Raw Data'!G1459:J1459, 2), 'Raw Data'!G1459:J1459, 0), AND('Raw Data'!O1459-'Raw Data'!P1459&lt;4, 'Raw Data'!O1459-'Raw Data'!P1459&gt;0)), 'Raw Data'!G1459, 0))</f>
        <v/>
      </c>
      <c r="Q1466">
        <f>IF(ISBLANK('Raw Data'!J1459), 0, IF(AND(4=MATCH(LARGE('Raw Data'!G1459:J1459, 1), 'Raw Data'!G1459:J1459, 0), 'Raw Data'!P1459-'Raw Data'!O1459&gt;3), 'Raw Data'!J1459, 0))</f>
        <v/>
      </c>
      <c r="R1466">
        <f>IF(ISBLANK('Raw Data'!J1459), 0, IF(AND(3=MATCH(LARGE('Raw Data'!G1459:J1459, 1), 'Raw Data'!G1459:J1459, 0), 'Raw Data'!O1459-'Raw Data'!P1459&gt;3), 'Raw Data'!I1459, 0))</f>
        <v/>
      </c>
      <c r="S1466">
        <f>IF(AND('Raw Data'!P1459-'Raw Data'!O1459&gt;4, 'Raw Data'!F1459&lt;'Raw Data'!C1459), 'Raw Data'!J1459, 0)</f>
        <v/>
      </c>
      <c r="T1466">
        <f>IF(AND('Raw Data'!O1459-'Raw Data'!P1459&gt;4, 'Raw Data'!F1459&gt;'Raw Data'!C1459), 'Raw Data'!I1459, 0)</f>
        <v/>
      </c>
      <c r="U1466">
        <f>IF(AND('Raw Data'!P1459-'Raw Data'!O1459&lt;3, 'Raw Data'!P1459&gt;'Raw Data'!O1459, 'Raw Data'!F1459&lt;'Raw Data'!C1459), 'Raw Data'!H1459, 0)</f>
        <v/>
      </c>
      <c r="V1466">
        <f>IF(AND('Raw Data'!P1459-'Raw Data'!O1459&lt;3, 'Raw Data'!P1459&gt;'Raw Data'!O1459, 'Raw Data'!F1459&gt;'Raw Data'!C1459), 'Raw Data'!G1459, 0)</f>
        <v/>
      </c>
    </row>
    <row r="1467">
      <c r="A1467">
        <f>IF(AND('Raw Data'!F1460&lt;'Raw Data'!C1460, 'Raw Data'!P1460&gt;'Raw Data'!O1460, 'Raw Data'!P1460-'Raw Data'!O1460&gt;3), 'Raw Data'!J1460, 0)</f>
        <v/>
      </c>
      <c r="B1467">
        <f>IF(AND('Raw Data'!C1460&lt;'Raw Data'!F1460, 'Raw Data'!O1460&gt;'Raw Data'!P1460, 'Raw Data'!O1460-'Raw Data'!P1460&gt;3), 'Raw Data'!I1460, 0)</f>
        <v/>
      </c>
      <c r="C1467">
        <f>IF(AND('Raw Data'!F1460&lt;'Raw Data'!C1460, 'Raw Data'!P1460&gt;'Raw Data'!O1460, 'Raw Data'!P1460-'Raw Data'!O1460&lt;4), 'Raw Data'!H1460, 0)</f>
        <v/>
      </c>
      <c r="D1467">
        <f>IF(AND('Raw Data'!C1460&lt;'Raw Data'!F1460, 'Raw Data'!O1460&gt;'Raw Data'!P1460, 'Raw Data'!O1460-'Raw Data'!P1460&lt;4), 'Raw Data'!G1460, 0)</f>
        <v/>
      </c>
      <c r="E1467">
        <f>IF(ISBLANK('Raw Data'!J1460), 0, IF(AND(4=MATCH(LARGE('Raw Data'!G1460:J1460, 4), 'Raw Data'!G1460:J1460, 0), 'Raw Data'!P1460-'Raw Data'!O1460&gt;3), 'Raw Data'!J1460, 0))</f>
        <v/>
      </c>
      <c r="F1467">
        <f>IF(ISBLANK('Raw Data'!J1460), 0, IF(AND(3=MATCH(LARGE('Raw Data'!G1460:J1460, 4), 'Raw Data'!G1460:J1460, 0), 'Raw Data'!O1460-'Raw Data'!P1460&gt;3), 'Raw Data'!I1460, 0))</f>
        <v/>
      </c>
      <c r="G1467">
        <f>IF(ISBLANK('Raw Data'!J1460), 0, IF(AND(2=MATCH(LARGE('Raw Data'!G1460:J1460, 4), 'Raw Data'!G1460:J1460, 0), AND('Raw Data'!P1460-'Raw Data'!O1460&lt;4, 'Raw Data'!P1460-'Raw Data'!O1460&gt;0)), 'Raw Data'!H1460, 0))</f>
        <v/>
      </c>
      <c r="H1467">
        <f>IF(ISBLANK('Raw Data'!J1460), 0, IF(AND(1=MATCH(LARGE('Raw Data'!G1460:J1460, 4), 'Raw Data'!G1460:J1460, 0), AND('Raw Data'!O1460-'Raw Data'!P1460&lt;4, 'Raw Data'!O1460-'Raw Data'!P1460&gt;0)), 'Raw Data'!G1460, 0))</f>
        <v/>
      </c>
      <c r="I1467">
        <f>IF(ISBLANK('Raw Data'!J1460), 0, IF(AND(4=MATCH(LARGE('Raw Data'!G1460:J1460, 3), 'Raw Data'!G1460:J1460, 0), 'Raw Data'!P1460-'Raw Data'!O1460&gt;3), 'Raw Data'!J1460, 0))</f>
        <v/>
      </c>
      <c r="J1467">
        <f>IF(ISBLANK('Raw Data'!J1460), 0, IF(AND(3=MATCH(LARGE('Raw Data'!G1460:J1460, 3), 'Raw Data'!G1460:J1460, 0), 'Raw Data'!O1460-'Raw Data'!P1460&gt;3), 'Raw Data'!I1460, 0))</f>
        <v/>
      </c>
      <c r="K1467">
        <f>IF(ISBLANK('Raw Data'!J1460), 0, IF(AND(2=MATCH(LARGE('Raw Data'!G1460:J1460, 3), 'Raw Data'!G1460:J1460, 0), AND('Raw Data'!P1460-'Raw Data'!O1460&lt;4, 'Raw Data'!P1460-'Raw Data'!O1460&gt;0)), 'Raw Data'!H1460, 0))</f>
        <v/>
      </c>
      <c r="L1467">
        <f>IF(ISBLANK('Raw Data'!J1460), 0, IF(AND(1=MATCH(LARGE('Raw Data'!G1460:J1460, 3), 'Raw Data'!G1460:J1460, 0), AND('Raw Data'!O1460-'Raw Data'!P1460&lt;4, 'Raw Data'!O1460-'Raw Data'!P1460&gt;0)), 'Raw Data'!G1460, 0))</f>
        <v/>
      </c>
      <c r="M1467">
        <f>IF(ISBLANK('Raw Data'!J1460), 0, IF(AND(4=MATCH(LARGE('Raw Data'!G1460:J1460, 2), 'Raw Data'!G1460:J1460, 0), 'Raw Data'!P1460-'Raw Data'!O1460&gt;3), 'Raw Data'!J1460, 0))</f>
        <v/>
      </c>
      <c r="N1467">
        <f>IF(ISBLANK('Raw Data'!J1460), 0, IF(AND(3=MATCH(LARGE('Raw Data'!G1460:J1460, 2), 'Raw Data'!G1460:J1460, 0), 'Raw Data'!O1460-'Raw Data'!P1460&gt;3), 'Raw Data'!I1460, 0))</f>
        <v/>
      </c>
      <c r="O1467">
        <f>IF(ISBLANK('Raw Data'!J1460), 0, IF(AND(2=MATCH(LARGE('Raw Data'!G1460:J1460, 2), 'Raw Data'!G1460:J1460, 0), AND('Raw Data'!P1460-'Raw Data'!O1460&lt;4, 'Raw Data'!P1460-'Raw Data'!O1460&gt;0)), 'Raw Data'!H1460, 0))</f>
        <v/>
      </c>
      <c r="P1467">
        <f>IF(ISBLANK('Raw Data'!J1460), 0, IF(AND(1=MATCH(LARGE('Raw Data'!G1460:J1460, 2), 'Raw Data'!G1460:J1460, 0), AND('Raw Data'!O1460-'Raw Data'!P1460&lt;4, 'Raw Data'!O1460-'Raw Data'!P1460&gt;0)), 'Raw Data'!G1460, 0))</f>
        <v/>
      </c>
      <c r="Q1467">
        <f>IF(ISBLANK('Raw Data'!J1460), 0, IF(AND(4=MATCH(LARGE('Raw Data'!G1460:J1460, 1), 'Raw Data'!G1460:J1460, 0), 'Raw Data'!P1460-'Raw Data'!O1460&gt;3), 'Raw Data'!J1460, 0))</f>
        <v/>
      </c>
      <c r="R1467">
        <f>IF(ISBLANK('Raw Data'!J1460), 0, IF(AND(3=MATCH(LARGE('Raw Data'!G1460:J1460, 1), 'Raw Data'!G1460:J1460, 0), 'Raw Data'!O1460-'Raw Data'!P1460&gt;3), 'Raw Data'!I1460, 0))</f>
        <v/>
      </c>
      <c r="S1467">
        <f>IF(AND('Raw Data'!P1460-'Raw Data'!O1460&gt;4, 'Raw Data'!F1460&lt;'Raw Data'!C1460), 'Raw Data'!J1460, 0)</f>
        <v/>
      </c>
      <c r="T1467">
        <f>IF(AND('Raw Data'!O1460-'Raw Data'!P1460&gt;4, 'Raw Data'!F1460&gt;'Raw Data'!C1460), 'Raw Data'!I1460, 0)</f>
        <v/>
      </c>
      <c r="U1467">
        <f>IF(AND('Raw Data'!P1460-'Raw Data'!O1460&lt;3, 'Raw Data'!P1460&gt;'Raw Data'!O1460, 'Raw Data'!F1460&lt;'Raw Data'!C1460), 'Raw Data'!H1460, 0)</f>
        <v/>
      </c>
      <c r="V1467">
        <f>IF(AND('Raw Data'!P1460-'Raw Data'!O1460&lt;3, 'Raw Data'!P1460&gt;'Raw Data'!O1460, 'Raw Data'!F1460&gt;'Raw Data'!C1460), 'Raw Data'!G1460, 0)</f>
        <v/>
      </c>
    </row>
    <row r="1468">
      <c r="A1468">
        <f>IF(AND('Raw Data'!F1461&lt;'Raw Data'!C1461, 'Raw Data'!P1461&gt;'Raw Data'!O1461, 'Raw Data'!P1461-'Raw Data'!O1461&gt;3), 'Raw Data'!J1461, 0)</f>
        <v/>
      </c>
      <c r="B1468">
        <f>IF(AND('Raw Data'!C1461&lt;'Raw Data'!F1461, 'Raw Data'!O1461&gt;'Raw Data'!P1461, 'Raw Data'!O1461-'Raw Data'!P1461&gt;3), 'Raw Data'!I1461, 0)</f>
        <v/>
      </c>
      <c r="C1468">
        <f>IF(AND('Raw Data'!F1461&lt;'Raw Data'!C1461, 'Raw Data'!P1461&gt;'Raw Data'!O1461, 'Raw Data'!P1461-'Raw Data'!O1461&lt;4), 'Raw Data'!H1461, 0)</f>
        <v/>
      </c>
      <c r="D1468">
        <f>IF(AND('Raw Data'!C1461&lt;'Raw Data'!F1461, 'Raw Data'!O1461&gt;'Raw Data'!P1461, 'Raw Data'!O1461-'Raw Data'!P1461&lt;4), 'Raw Data'!G1461, 0)</f>
        <v/>
      </c>
      <c r="E1468">
        <f>IF(ISBLANK('Raw Data'!J1461), 0, IF(AND(4=MATCH(LARGE('Raw Data'!G1461:J1461, 4), 'Raw Data'!G1461:J1461, 0), 'Raw Data'!P1461-'Raw Data'!O1461&gt;3), 'Raw Data'!J1461, 0))</f>
        <v/>
      </c>
      <c r="F1468">
        <f>IF(ISBLANK('Raw Data'!J1461), 0, IF(AND(3=MATCH(LARGE('Raw Data'!G1461:J1461, 4), 'Raw Data'!G1461:J1461, 0), 'Raw Data'!O1461-'Raw Data'!P1461&gt;3), 'Raw Data'!I1461, 0))</f>
        <v/>
      </c>
      <c r="G1468">
        <f>IF(ISBLANK('Raw Data'!J1461), 0, IF(AND(2=MATCH(LARGE('Raw Data'!G1461:J1461, 4), 'Raw Data'!G1461:J1461, 0), AND('Raw Data'!P1461-'Raw Data'!O1461&lt;4, 'Raw Data'!P1461-'Raw Data'!O1461&gt;0)), 'Raw Data'!H1461, 0))</f>
        <v/>
      </c>
      <c r="H1468">
        <f>IF(ISBLANK('Raw Data'!J1461), 0, IF(AND(1=MATCH(LARGE('Raw Data'!G1461:J1461, 4), 'Raw Data'!G1461:J1461, 0), AND('Raw Data'!O1461-'Raw Data'!P1461&lt;4, 'Raw Data'!O1461-'Raw Data'!P1461&gt;0)), 'Raw Data'!G1461, 0))</f>
        <v/>
      </c>
      <c r="I1468">
        <f>IF(ISBLANK('Raw Data'!J1461), 0, IF(AND(4=MATCH(LARGE('Raw Data'!G1461:J1461, 3), 'Raw Data'!G1461:J1461, 0), 'Raw Data'!P1461-'Raw Data'!O1461&gt;3), 'Raw Data'!J1461, 0))</f>
        <v/>
      </c>
      <c r="J1468">
        <f>IF(ISBLANK('Raw Data'!J1461), 0, IF(AND(3=MATCH(LARGE('Raw Data'!G1461:J1461, 3), 'Raw Data'!G1461:J1461, 0), 'Raw Data'!O1461-'Raw Data'!P1461&gt;3), 'Raw Data'!I1461, 0))</f>
        <v/>
      </c>
      <c r="K1468">
        <f>IF(ISBLANK('Raw Data'!J1461), 0, IF(AND(2=MATCH(LARGE('Raw Data'!G1461:J1461, 3), 'Raw Data'!G1461:J1461, 0), AND('Raw Data'!P1461-'Raw Data'!O1461&lt;4, 'Raw Data'!P1461-'Raw Data'!O1461&gt;0)), 'Raw Data'!H1461, 0))</f>
        <v/>
      </c>
      <c r="L1468">
        <f>IF(ISBLANK('Raw Data'!J1461), 0, IF(AND(1=MATCH(LARGE('Raw Data'!G1461:J1461, 3), 'Raw Data'!G1461:J1461, 0), AND('Raw Data'!O1461-'Raw Data'!P1461&lt;4, 'Raw Data'!O1461-'Raw Data'!P1461&gt;0)), 'Raw Data'!G1461, 0))</f>
        <v/>
      </c>
      <c r="M1468">
        <f>IF(ISBLANK('Raw Data'!J1461), 0, IF(AND(4=MATCH(LARGE('Raw Data'!G1461:J1461, 2), 'Raw Data'!G1461:J1461, 0), 'Raw Data'!P1461-'Raw Data'!O1461&gt;3), 'Raw Data'!J1461, 0))</f>
        <v/>
      </c>
      <c r="N1468">
        <f>IF(ISBLANK('Raw Data'!J1461), 0, IF(AND(3=MATCH(LARGE('Raw Data'!G1461:J1461, 2), 'Raw Data'!G1461:J1461, 0), 'Raw Data'!O1461-'Raw Data'!P1461&gt;3), 'Raw Data'!I1461, 0))</f>
        <v/>
      </c>
      <c r="O1468">
        <f>IF(ISBLANK('Raw Data'!J1461), 0, IF(AND(2=MATCH(LARGE('Raw Data'!G1461:J1461, 2), 'Raw Data'!G1461:J1461, 0), AND('Raw Data'!P1461-'Raw Data'!O1461&lt;4, 'Raw Data'!P1461-'Raw Data'!O1461&gt;0)), 'Raw Data'!H1461, 0))</f>
        <v/>
      </c>
      <c r="P1468">
        <f>IF(ISBLANK('Raw Data'!J1461), 0, IF(AND(1=MATCH(LARGE('Raw Data'!G1461:J1461, 2), 'Raw Data'!G1461:J1461, 0), AND('Raw Data'!O1461-'Raw Data'!P1461&lt;4, 'Raw Data'!O1461-'Raw Data'!P1461&gt;0)), 'Raw Data'!G1461, 0))</f>
        <v/>
      </c>
      <c r="Q1468">
        <f>IF(ISBLANK('Raw Data'!J1461), 0, IF(AND(4=MATCH(LARGE('Raw Data'!G1461:J1461, 1), 'Raw Data'!G1461:J1461, 0), 'Raw Data'!P1461-'Raw Data'!O1461&gt;3), 'Raw Data'!J1461, 0))</f>
        <v/>
      </c>
      <c r="R1468">
        <f>IF(ISBLANK('Raw Data'!J1461), 0, IF(AND(3=MATCH(LARGE('Raw Data'!G1461:J1461, 1), 'Raw Data'!G1461:J1461, 0), 'Raw Data'!O1461-'Raw Data'!P1461&gt;3), 'Raw Data'!I1461, 0))</f>
        <v/>
      </c>
      <c r="S1468">
        <f>IF(AND('Raw Data'!P1461-'Raw Data'!O1461&gt;4, 'Raw Data'!F1461&lt;'Raw Data'!C1461), 'Raw Data'!J1461, 0)</f>
        <v/>
      </c>
      <c r="T1468">
        <f>IF(AND('Raw Data'!O1461-'Raw Data'!P1461&gt;4, 'Raw Data'!F1461&gt;'Raw Data'!C1461), 'Raw Data'!I1461, 0)</f>
        <v/>
      </c>
      <c r="U1468">
        <f>IF(AND('Raw Data'!P1461-'Raw Data'!O1461&lt;3, 'Raw Data'!P1461&gt;'Raw Data'!O1461, 'Raw Data'!F1461&lt;'Raw Data'!C1461), 'Raw Data'!H1461, 0)</f>
        <v/>
      </c>
      <c r="V1468">
        <f>IF(AND('Raw Data'!P1461-'Raw Data'!O1461&lt;3, 'Raw Data'!P1461&gt;'Raw Data'!O1461, 'Raw Data'!F1461&gt;'Raw Data'!C1461), 'Raw Data'!G1461, 0)</f>
        <v/>
      </c>
    </row>
    <row r="1469">
      <c r="A1469">
        <f>IF(AND('Raw Data'!F1462&lt;'Raw Data'!C1462, 'Raw Data'!P1462&gt;'Raw Data'!O1462, 'Raw Data'!P1462-'Raw Data'!O1462&gt;3), 'Raw Data'!J1462, 0)</f>
        <v/>
      </c>
      <c r="B1469">
        <f>IF(AND('Raw Data'!C1462&lt;'Raw Data'!F1462, 'Raw Data'!O1462&gt;'Raw Data'!P1462, 'Raw Data'!O1462-'Raw Data'!P1462&gt;3), 'Raw Data'!I1462, 0)</f>
        <v/>
      </c>
      <c r="C1469">
        <f>IF(AND('Raw Data'!F1462&lt;'Raw Data'!C1462, 'Raw Data'!P1462&gt;'Raw Data'!O1462, 'Raw Data'!P1462-'Raw Data'!O1462&lt;4), 'Raw Data'!H1462, 0)</f>
        <v/>
      </c>
      <c r="D1469">
        <f>IF(AND('Raw Data'!C1462&lt;'Raw Data'!F1462, 'Raw Data'!O1462&gt;'Raw Data'!P1462, 'Raw Data'!O1462-'Raw Data'!P1462&lt;4), 'Raw Data'!G1462, 0)</f>
        <v/>
      </c>
      <c r="E1469">
        <f>IF(ISBLANK('Raw Data'!J1462), 0, IF(AND(4=MATCH(LARGE('Raw Data'!G1462:J1462, 4), 'Raw Data'!G1462:J1462, 0), 'Raw Data'!P1462-'Raw Data'!O1462&gt;3), 'Raw Data'!J1462, 0))</f>
        <v/>
      </c>
      <c r="F1469">
        <f>IF(ISBLANK('Raw Data'!J1462), 0, IF(AND(3=MATCH(LARGE('Raw Data'!G1462:J1462, 4), 'Raw Data'!G1462:J1462, 0), 'Raw Data'!O1462-'Raw Data'!P1462&gt;3), 'Raw Data'!I1462, 0))</f>
        <v/>
      </c>
      <c r="G1469">
        <f>IF(ISBLANK('Raw Data'!J1462), 0, IF(AND(2=MATCH(LARGE('Raw Data'!G1462:J1462, 4), 'Raw Data'!G1462:J1462, 0), AND('Raw Data'!P1462-'Raw Data'!O1462&lt;4, 'Raw Data'!P1462-'Raw Data'!O1462&gt;0)), 'Raw Data'!H1462, 0))</f>
        <v/>
      </c>
      <c r="H1469">
        <f>IF(ISBLANK('Raw Data'!J1462), 0, IF(AND(1=MATCH(LARGE('Raw Data'!G1462:J1462, 4), 'Raw Data'!G1462:J1462, 0), AND('Raw Data'!O1462-'Raw Data'!P1462&lt;4, 'Raw Data'!O1462-'Raw Data'!P1462&gt;0)), 'Raw Data'!G1462, 0))</f>
        <v/>
      </c>
      <c r="I1469">
        <f>IF(ISBLANK('Raw Data'!J1462), 0, IF(AND(4=MATCH(LARGE('Raw Data'!G1462:J1462, 3), 'Raw Data'!G1462:J1462, 0), 'Raw Data'!P1462-'Raw Data'!O1462&gt;3), 'Raw Data'!J1462, 0))</f>
        <v/>
      </c>
      <c r="J1469">
        <f>IF(ISBLANK('Raw Data'!J1462), 0, IF(AND(3=MATCH(LARGE('Raw Data'!G1462:J1462, 3), 'Raw Data'!G1462:J1462, 0), 'Raw Data'!O1462-'Raw Data'!P1462&gt;3), 'Raw Data'!I1462, 0))</f>
        <v/>
      </c>
      <c r="K1469">
        <f>IF(ISBLANK('Raw Data'!J1462), 0, IF(AND(2=MATCH(LARGE('Raw Data'!G1462:J1462, 3), 'Raw Data'!G1462:J1462, 0), AND('Raw Data'!P1462-'Raw Data'!O1462&lt;4, 'Raw Data'!P1462-'Raw Data'!O1462&gt;0)), 'Raw Data'!H1462, 0))</f>
        <v/>
      </c>
      <c r="L1469">
        <f>IF(ISBLANK('Raw Data'!J1462), 0, IF(AND(1=MATCH(LARGE('Raw Data'!G1462:J1462, 3), 'Raw Data'!G1462:J1462, 0), AND('Raw Data'!O1462-'Raw Data'!P1462&lt;4, 'Raw Data'!O1462-'Raw Data'!P1462&gt;0)), 'Raw Data'!G1462, 0))</f>
        <v/>
      </c>
      <c r="M1469">
        <f>IF(ISBLANK('Raw Data'!J1462), 0, IF(AND(4=MATCH(LARGE('Raw Data'!G1462:J1462, 2), 'Raw Data'!G1462:J1462, 0), 'Raw Data'!P1462-'Raw Data'!O1462&gt;3), 'Raw Data'!J1462, 0))</f>
        <v/>
      </c>
      <c r="N1469">
        <f>IF(ISBLANK('Raw Data'!J1462), 0, IF(AND(3=MATCH(LARGE('Raw Data'!G1462:J1462, 2), 'Raw Data'!G1462:J1462, 0), 'Raw Data'!O1462-'Raw Data'!P1462&gt;3), 'Raw Data'!I1462, 0))</f>
        <v/>
      </c>
      <c r="O1469">
        <f>IF(ISBLANK('Raw Data'!J1462), 0, IF(AND(2=MATCH(LARGE('Raw Data'!G1462:J1462, 2), 'Raw Data'!G1462:J1462, 0), AND('Raw Data'!P1462-'Raw Data'!O1462&lt;4, 'Raw Data'!P1462-'Raw Data'!O1462&gt;0)), 'Raw Data'!H1462, 0))</f>
        <v/>
      </c>
      <c r="P1469">
        <f>IF(ISBLANK('Raw Data'!J1462), 0, IF(AND(1=MATCH(LARGE('Raw Data'!G1462:J1462, 2), 'Raw Data'!G1462:J1462, 0), AND('Raw Data'!O1462-'Raw Data'!P1462&lt;4, 'Raw Data'!O1462-'Raw Data'!P1462&gt;0)), 'Raw Data'!G1462, 0))</f>
        <v/>
      </c>
      <c r="Q1469">
        <f>IF(ISBLANK('Raw Data'!J1462), 0, IF(AND(4=MATCH(LARGE('Raw Data'!G1462:J1462, 1), 'Raw Data'!G1462:J1462, 0), 'Raw Data'!P1462-'Raw Data'!O1462&gt;3), 'Raw Data'!J1462, 0))</f>
        <v/>
      </c>
      <c r="R1469">
        <f>IF(ISBLANK('Raw Data'!J1462), 0, IF(AND(3=MATCH(LARGE('Raw Data'!G1462:J1462, 1), 'Raw Data'!G1462:J1462, 0), 'Raw Data'!O1462-'Raw Data'!P1462&gt;3), 'Raw Data'!I1462, 0))</f>
        <v/>
      </c>
      <c r="S1469">
        <f>IF(AND('Raw Data'!P1462-'Raw Data'!O1462&gt;4, 'Raw Data'!F1462&lt;'Raw Data'!C1462), 'Raw Data'!J1462, 0)</f>
        <v/>
      </c>
      <c r="T1469">
        <f>IF(AND('Raw Data'!O1462-'Raw Data'!P1462&gt;4, 'Raw Data'!F1462&gt;'Raw Data'!C1462), 'Raw Data'!I1462, 0)</f>
        <v/>
      </c>
      <c r="U1469">
        <f>IF(AND('Raw Data'!P1462-'Raw Data'!O1462&lt;3, 'Raw Data'!P1462&gt;'Raw Data'!O1462, 'Raw Data'!F1462&lt;'Raw Data'!C1462), 'Raw Data'!H1462, 0)</f>
        <v/>
      </c>
      <c r="V1469">
        <f>IF(AND('Raw Data'!P1462-'Raw Data'!O1462&lt;3, 'Raw Data'!P1462&gt;'Raw Data'!O1462, 'Raw Data'!F1462&gt;'Raw Data'!C1462), 'Raw Data'!G1462, 0)</f>
        <v/>
      </c>
    </row>
    <row r="1470">
      <c r="A1470">
        <f>IF(AND('Raw Data'!F1463&lt;'Raw Data'!C1463, 'Raw Data'!P1463&gt;'Raw Data'!O1463, 'Raw Data'!P1463-'Raw Data'!O1463&gt;3), 'Raw Data'!J1463, 0)</f>
        <v/>
      </c>
      <c r="B1470">
        <f>IF(AND('Raw Data'!C1463&lt;'Raw Data'!F1463, 'Raw Data'!O1463&gt;'Raw Data'!P1463, 'Raw Data'!O1463-'Raw Data'!P1463&gt;3), 'Raw Data'!I1463, 0)</f>
        <v/>
      </c>
      <c r="C1470">
        <f>IF(AND('Raw Data'!F1463&lt;'Raw Data'!C1463, 'Raw Data'!P1463&gt;'Raw Data'!O1463, 'Raw Data'!P1463-'Raw Data'!O1463&lt;4), 'Raw Data'!H1463, 0)</f>
        <v/>
      </c>
      <c r="D1470">
        <f>IF(AND('Raw Data'!C1463&lt;'Raw Data'!F1463, 'Raw Data'!O1463&gt;'Raw Data'!P1463, 'Raw Data'!O1463-'Raw Data'!P1463&lt;4), 'Raw Data'!G1463, 0)</f>
        <v/>
      </c>
      <c r="E1470">
        <f>IF(ISBLANK('Raw Data'!J1463), 0, IF(AND(4=MATCH(LARGE('Raw Data'!G1463:J1463, 4), 'Raw Data'!G1463:J1463, 0), 'Raw Data'!P1463-'Raw Data'!O1463&gt;3), 'Raw Data'!J1463, 0))</f>
        <v/>
      </c>
      <c r="F1470">
        <f>IF(ISBLANK('Raw Data'!J1463), 0, IF(AND(3=MATCH(LARGE('Raw Data'!G1463:J1463, 4), 'Raw Data'!G1463:J1463, 0), 'Raw Data'!O1463-'Raw Data'!P1463&gt;3), 'Raw Data'!I1463, 0))</f>
        <v/>
      </c>
      <c r="G1470">
        <f>IF(ISBLANK('Raw Data'!J1463), 0, IF(AND(2=MATCH(LARGE('Raw Data'!G1463:J1463, 4), 'Raw Data'!G1463:J1463, 0), AND('Raw Data'!P1463-'Raw Data'!O1463&lt;4, 'Raw Data'!P1463-'Raw Data'!O1463&gt;0)), 'Raw Data'!H1463, 0))</f>
        <v/>
      </c>
      <c r="H1470">
        <f>IF(ISBLANK('Raw Data'!J1463), 0, IF(AND(1=MATCH(LARGE('Raw Data'!G1463:J1463, 4), 'Raw Data'!G1463:J1463, 0), AND('Raw Data'!O1463-'Raw Data'!P1463&lt;4, 'Raw Data'!O1463-'Raw Data'!P1463&gt;0)), 'Raw Data'!G1463, 0))</f>
        <v/>
      </c>
      <c r="I1470">
        <f>IF(ISBLANK('Raw Data'!J1463), 0, IF(AND(4=MATCH(LARGE('Raw Data'!G1463:J1463, 3), 'Raw Data'!G1463:J1463, 0), 'Raw Data'!P1463-'Raw Data'!O1463&gt;3), 'Raw Data'!J1463, 0))</f>
        <v/>
      </c>
      <c r="J1470">
        <f>IF(ISBLANK('Raw Data'!J1463), 0, IF(AND(3=MATCH(LARGE('Raw Data'!G1463:J1463, 3), 'Raw Data'!G1463:J1463, 0), 'Raw Data'!O1463-'Raw Data'!P1463&gt;3), 'Raw Data'!I1463, 0))</f>
        <v/>
      </c>
      <c r="K1470">
        <f>IF(ISBLANK('Raw Data'!J1463), 0, IF(AND(2=MATCH(LARGE('Raw Data'!G1463:J1463, 3), 'Raw Data'!G1463:J1463, 0), AND('Raw Data'!P1463-'Raw Data'!O1463&lt;4, 'Raw Data'!P1463-'Raw Data'!O1463&gt;0)), 'Raw Data'!H1463, 0))</f>
        <v/>
      </c>
      <c r="L1470">
        <f>IF(ISBLANK('Raw Data'!J1463), 0, IF(AND(1=MATCH(LARGE('Raw Data'!G1463:J1463, 3), 'Raw Data'!G1463:J1463, 0), AND('Raw Data'!O1463-'Raw Data'!P1463&lt;4, 'Raw Data'!O1463-'Raw Data'!P1463&gt;0)), 'Raw Data'!G1463, 0))</f>
        <v/>
      </c>
      <c r="M1470">
        <f>IF(ISBLANK('Raw Data'!J1463), 0, IF(AND(4=MATCH(LARGE('Raw Data'!G1463:J1463, 2), 'Raw Data'!G1463:J1463, 0), 'Raw Data'!P1463-'Raw Data'!O1463&gt;3), 'Raw Data'!J1463, 0))</f>
        <v/>
      </c>
      <c r="N1470">
        <f>IF(ISBLANK('Raw Data'!J1463), 0, IF(AND(3=MATCH(LARGE('Raw Data'!G1463:J1463, 2), 'Raw Data'!G1463:J1463, 0), 'Raw Data'!O1463-'Raw Data'!P1463&gt;3), 'Raw Data'!I1463, 0))</f>
        <v/>
      </c>
      <c r="O1470">
        <f>IF(ISBLANK('Raw Data'!J1463), 0, IF(AND(2=MATCH(LARGE('Raw Data'!G1463:J1463, 2), 'Raw Data'!G1463:J1463, 0), AND('Raw Data'!P1463-'Raw Data'!O1463&lt;4, 'Raw Data'!P1463-'Raw Data'!O1463&gt;0)), 'Raw Data'!H1463, 0))</f>
        <v/>
      </c>
      <c r="P1470">
        <f>IF(ISBLANK('Raw Data'!J1463), 0, IF(AND(1=MATCH(LARGE('Raw Data'!G1463:J1463, 2), 'Raw Data'!G1463:J1463, 0), AND('Raw Data'!O1463-'Raw Data'!P1463&lt;4, 'Raw Data'!O1463-'Raw Data'!P1463&gt;0)), 'Raw Data'!G1463, 0))</f>
        <v/>
      </c>
      <c r="Q1470">
        <f>IF(ISBLANK('Raw Data'!J1463), 0, IF(AND(4=MATCH(LARGE('Raw Data'!G1463:J1463, 1), 'Raw Data'!G1463:J1463, 0), 'Raw Data'!P1463-'Raw Data'!O1463&gt;3), 'Raw Data'!J1463, 0))</f>
        <v/>
      </c>
      <c r="R1470">
        <f>IF(ISBLANK('Raw Data'!J1463), 0, IF(AND(3=MATCH(LARGE('Raw Data'!G1463:J1463, 1), 'Raw Data'!G1463:J1463, 0), 'Raw Data'!O1463-'Raw Data'!P1463&gt;3), 'Raw Data'!I1463, 0))</f>
        <v/>
      </c>
      <c r="S1470">
        <f>IF(AND('Raw Data'!P1463-'Raw Data'!O1463&gt;4, 'Raw Data'!F1463&lt;'Raw Data'!C1463), 'Raw Data'!J1463, 0)</f>
        <v/>
      </c>
      <c r="T1470">
        <f>IF(AND('Raw Data'!O1463-'Raw Data'!P1463&gt;4, 'Raw Data'!F1463&gt;'Raw Data'!C1463), 'Raw Data'!I1463, 0)</f>
        <v/>
      </c>
      <c r="U1470">
        <f>IF(AND('Raw Data'!P1463-'Raw Data'!O1463&lt;3, 'Raw Data'!P1463&gt;'Raw Data'!O1463, 'Raw Data'!F1463&lt;'Raw Data'!C1463), 'Raw Data'!H1463, 0)</f>
        <v/>
      </c>
      <c r="V1470">
        <f>IF(AND('Raw Data'!P1463-'Raw Data'!O1463&lt;3, 'Raw Data'!P1463&gt;'Raw Data'!O1463, 'Raw Data'!F1463&gt;'Raw Data'!C1463), 'Raw Data'!G1463, 0)</f>
        <v/>
      </c>
    </row>
    <row r="1471">
      <c r="A1471">
        <f>IF(AND('Raw Data'!F1464&lt;'Raw Data'!C1464, 'Raw Data'!P1464&gt;'Raw Data'!O1464, 'Raw Data'!P1464-'Raw Data'!O1464&gt;3), 'Raw Data'!J1464, 0)</f>
        <v/>
      </c>
      <c r="B1471">
        <f>IF(AND('Raw Data'!C1464&lt;'Raw Data'!F1464, 'Raw Data'!O1464&gt;'Raw Data'!P1464, 'Raw Data'!O1464-'Raw Data'!P1464&gt;3), 'Raw Data'!I1464, 0)</f>
        <v/>
      </c>
      <c r="C1471">
        <f>IF(AND('Raw Data'!F1464&lt;'Raw Data'!C1464, 'Raw Data'!P1464&gt;'Raw Data'!O1464, 'Raw Data'!P1464-'Raw Data'!O1464&lt;4), 'Raw Data'!H1464, 0)</f>
        <v/>
      </c>
      <c r="D1471">
        <f>IF(AND('Raw Data'!C1464&lt;'Raw Data'!F1464, 'Raw Data'!O1464&gt;'Raw Data'!P1464, 'Raw Data'!O1464-'Raw Data'!P1464&lt;4), 'Raw Data'!G1464, 0)</f>
        <v/>
      </c>
      <c r="E1471">
        <f>IF(ISBLANK('Raw Data'!J1464), 0, IF(AND(4=MATCH(LARGE('Raw Data'!G1464:J1464, 4), 'Raw Data'!G1464:J1464, 0), 'Raw Data'!P1464-'Raw Data'!O1464&gt;3), 'Raw Data'!J1464, 0))</f>
        <v/>
      </c>
      <c r="F1471">
        <f>IF(ISBLANK('Raw Data'!J1464), 0, IF(AND(3=MATCH(LARGE('Raw Data'!G1464:J1464, 4), 'Raw Data'!G1464:J1464, 0), 'Raw Data'!O1464-'Raw Data'!P1464&gt;3), 'Raw Data'!I1464, 0))</f>
        <v/>
      </c>
      <c r="G1471">
        <f>IF(ISBLANK('Raw Data'!J1464), 0, IF(AND(2=MATCH(LARGE('Raw Data'!G1464:J1464, 4), 'Raw Data'!G1464:J1464, 0), AND('Raw Data'!P1464-'Raw Data'!O1464&lt;4, 'Raw Data'!P1464-'Raw Data'!O1464&gt;0)), 'Raw Data'!H1464, 0))</f>
        <v/>
      </c>
      <c r="H1471">
        <f>IF(ISBLANK('Raw Data'!J1464), 0, IF(AND(1=MATCH(LARGE('Raw Data'!G1464:J1464, 4), 'Raw Data'!G1464:J1464, 0), AND('Raw Data'!O1464-'Raw Data'!P1464&lt;4, 'Raw Data'!O1464-'Raw Data'!P1464&gt;0)), 'Raw Data'!G1464, 0))</f>
        <v/>
      </c>
      <c r="I1471">
        <f>IF(ISBLANK('Raw Data'!J1464), 0, IF(AND(4=MATCH(LARGE('Raw Data'!G1464:J1464, 3), 'Raw Data'!G1464:J1464, 0), 'Raw Data'!P1464-'Raw Data'!O1464&gt;3), 'Raw Data'!J1464, 0))</f>
        <v/>
      </c>
      <c r="J1471">
        <f>IF(ISBLANK('Raw Data'!J1464), 0, IF(AND(3=MATCH(LARGE('Raw Data'!G1464:J1464, 3), 'Raw Data'!G1464:J1464, 0), 'Raw Data'!O1464-'Raw Data'!P1464&gt;3), 'Raw Data'!I1464, 0))</f>
        <v/>
      </c>
      <c r="K1471">
        <f>IF(ISBLANK('Raw Data'!J1464), 0, IF(AND(2=MATCH(LARGE('Raw Data'!G1464:J1464, 3), 'Raw Data'!G1464:J1464, 0), AND('Raw Data'!P1464-'Raw Data'!O1464&lt;4, 'Raw Data'!P1464-'Raw Data'!O1464&gt;0)), 'Raw Data'!H1464, 0))</f>
        <v/>
      </c>
      <c r="L1471">
        <f>IF(ISBLANK('Raw Data'!J1464), 0, IF(AND(1=MATCH(LARGE('Raw Data'!G1464:J1464, 3), 'Raw Data'!G1464:J1464, 0), AND('Raw Data'!O1464-'Raw Data'!P1464&lt;4, 'Raw Data'!O1464-'Raw Data'!P1464&gt;0)), 'Raw Data'!G1464, 0))</f>
        <v/>
      </c>
      <c r="M1471">
        <f>IF(ISBLANK('Raw Data'!J1464), 0, IF(AND(4=MATCH(LARGE('Raw Data'!G1464:J1464, 2), 'Raw Data'!G1464:J1464, 0), 'Raw Data'!P1464-'Raw Data'!O1464&gt;3), 'Raw Data'!J1464, 0))</f>
        <v/>
      </c>
      <c r="N1471">
        <f>IF(ISBLANK('Raw Data'!J1464), 0, IF(AND(3=MATCH(LARGE('Raw Data'!G1464:J1464, 2), 'Raw Data'!G1464:J1464, 0), 'Raw Data'!O1464-'Raw Data'!P1464&gt;3), 'Raw Data'!I1464, 0))</f>
        <v/>
      </c>
      <c r="O1471">
        <f>IF(ISBLANK('Raw Data'!J1464), 0, IF(AND(2=MATCH(LARGE('Raw Data'!G1464:J1464, 2), 'Raw Data'!G1464:J1464, 0), AND('Raw Data'!P1464-'Raw Data'!O1464&lt;4, 'Raw Data'!P1464-'Raw Data'!O1464&gt;0)), 'Raw Data'!H1464, 0))</f>
        <v/>
      </c>
      <c r="P1471">
        <f>IF(ISBLANK('Raw Data'!J1464), 0, IF(AND(1=MATCH(LARGE('Raw Data'!G1464:J1464, 2), 'Raw Data'!G1464:J1464, 0), AND('Raw Data'!O1464-'Raw Data'!P1464&lt;4, 'Raw Data'!O1464-'Raw Data'!P1464&gt;0)), 'Raw Data'!G1464, 0))</f>
        <v/>
      </c>
      <c r="Q1471">
        <f>IF(ISBLANK('Raw Data'!J1464), 0, IF(AND(4=MATCH(LARGE('Raw Data'!G1464:J1464, 1), 'Raw Data'!G1464:J1464, 0), 'Raw Data'!P1464-'Raw Data'!O1464&gt;3), 'Raw Data'!J1464, 0))</f>
        <v/>
      </c>
      <c r="R1471">
        <f>IF(ISBLANK('Raw Data'!J1464), 0, IF(AND(3=MATCH(LARGE('Raw Data'!G1464:J1464, 1), 'Raw Data'!G1464:J1464, 0), 'Raw Data'!O1464-'Raw Data'!P1464&gt;3), 'Raw Data'!I1464, 0))</f>
        <v/>
      </c>
      <c r="S1471">
        <f>IF(AND('Raw Data'!P1464-'Raw Data'!O1464&gt;4, 'Raw Data'!F1464&lt;'Raw Data'!C1464), 'Raw Data'!J1464, 0)</f>
        <v/>
      </c>
      <c r="T1471">
        <f>IF(AND('Raw Data'!O1464-'Raw Data'!P1464&gt;4, 'Raw Data'!F1464&gt;'Raw Data'!C1464), 'Raw Data'!I1464, 0)</f>
        <v/>
      </c>
      <c r="U1471">
        <f>IF(AND('Raw Data'!P1464-'Raw Data'!O1464&lt;3, 'Raw Data'!P1464&gt;'Raw Data'!O1464, 'Raw Data'!F1464&lt;'Raw Data'!C1464), 'Raw Data'!H1464, 0)</f>
        <v/>
      </c>
      <c r="V1471">
        <f>IF(AND('Raw Data'!P1464-'Raw Data'!O1464&lt;3, 'Raw Data'!P1464&gt;'Raw Data'!O1464, 'Raw Data'!F1464&gt;'Raw Data'!C1464), 'Raw Data'!G1464, 0)</f>
        <v/>
      </c>
    </row>
    <row r="1472">
      <c r="A1472">
        <f>IF(AND('Raw Data'!F1465&lt;'Raw Data'!C1465, 'Raw Data'!P1465&gt;'Raw Data'!O1465, 'Raw Data'!P1465-'Raw Data'!O1465&gt;3), 'Raw Data'!J1465, 0)</f>
        <v/>
      </c>
      <c r="B1472">
        <f>IF(AND('Raw Data'!C1465&lt;'Raw Data'!F1465, 'Raw Data'!O1465&gt;'Raw Data'!P1465, 'Raw Data'!O1465-'Raw Data'!P1465&gt;3), 'Raw Data'!I1465, 0)</f>
        <v/>
      </c>
      <c r="C1472">
        <f>IF(AND('Raw Data'!F1465&lt;'Raw Data'!C1465, 'Raw Data'!P1465&gt;'Raw Data'!O1465, 'Raw Data'!P1465-'Raw Data'!O1465&lt;4), 'Raw Data'!H1465, 0)</f>
        <v/>
      </c>
      <c r="D1472">
        <f>IF(AND('Raw Data'!C1465&lt;'Raw Data'!F1465, 'Raw Data'!O1465&gt;'Raw Data'!P1465, 'Raw Data'!O1465-'Raw Data'!P1465&lt;4), 'Raw Data'!G1465, 0)</f>
        <v/>
      </c>
      <c r="E1472">
        <f>IF(ISBLANK('Raw Data'!J1465), 0, IF(AND(4=MATCH(LARGE('Raw Data'!G1465:J1465, 4), 'Raw Data'!G1465:J1465, 0), 'Raw Data'!P1465-'Raw Data'!O1465&gt;3), 'Raw Data'!J1465, 0))</f>
        <v/>
      </c>
      <c r="F1472">
        <f>IF(ISBLANK('Raw Data'!J1465), 0, IF(AND(3=MATCH(LARGE('Raw Data'!G1465:J1465, 4), 'Raw Data'!G1465:J1465, 0), 'Raw Data'!O1465-'Raw Data'!P1465&gt;3), 'Raw Data'!I1465, 0))</f>
        <v/>
      </c>
      <c r="G1472">
        <f>IF(ISBLANK('Raw Data'!J1465), 0, IF(AND(2=MATCH(LARGE('Raw Data'!G1465:J1465, 4), 'Raw Data'!G1465:J1465, 0), AND('Raw Data'!P1465-'Raw Data'!O1465&lt;4, 'Raw Data'!P1465-'Raw Data'!O1465&gt;0)), 'Raw Data'!H1465, 0))</f>
        <v/>
      </c>
      <c r="H1472">
        <f>IF(ISBLANK('Raw Data'!J1465), 0, IF(AND(1=MATCH(LARGE('Raw Data'!G1465:J1465, 4), 'Raw Data'!G1465:J1465, 0), AND('Raw Data'!O1465-'Raw Data'!P1465&lt;4, 'Raw Data'!O1465-'Raw Data'!P1465&gt;0)), 'Raw Data'!G1465, 0))</f>
        <v/>
      </c>
      <c r="I1472">
        <f>IF(ISBLANK('Raw Data'!J1465), 0, IF(AND(4=MATCH(LARGE('Raw Data'!G1465:J1465, 3), 'Raw Data'!G1465:J1465, 0), 'Raw Data'!P1465-'Raw Data'!O1465&gt;3), 'Raw Data'!J1465, 0))</f>
        <v/>
      </c>
      <c r="J1472">
        <f>IF(ISBLANK('Raw Data'!J1465), 0, IF(AND(3=MATCH(LARGE('Raw Data'!G1465:J1465, 3), 'Raw Data'!G1465:J1465, 0), 'Raw Data'!O1465-'Raw Data'!P1465&gt;3), 'Raw Data'!I1465, 0))</f>
        <v/>
      </c>
      <c r="K1472">
        <f>IF(ISBLANK('Raw Data'!J1465), 0, IF(AND(2=MATCH(LARGE('Raw Data'!G1465:J1465, 3), 'Raw Data'!G1465:J1465, 0), AND('Raw Data'!P1465-'Raw Data'!O1465&lt;4, 'Raw Data'!P1465-'Raw Data'!O1465&gt;0)), 'Raw Data'!H1465, 0))</f>
        <v/>
      </c>
      <c r="L1472">
        <f>IF(ISBLANK('Raw Data'!J1465), 0, IF(AND(1=MATCH(LARGE('Raw Data'!G1465:J1465, 3), 'Raw Data'!G1465:J1465, 0), AND('Raw Data'!O1465-'Raw Data'!P1465&lt;4, 'Raw Data'!O1465-'Raw Data'!P1465&gt;0)), 'Raw Data'!G1465, 0))</f>
        <v/>
      </c>
      <c r="M1472">
        <f>IF(ISBLANK('Raw Data'!J1465), 0, IF(AND(4=MATCH(LARGE('Raw Data'!G1465:J1465, 2), 'Raw Data'!G1465:J1465, 0), 'Raw Data'!P1465-'Raw Data'!O1465&gt;3), 'Raw Data'!J1465, 0))</f>
        <v/>
      </c>
      <c r="N1472">
        <f>IF(ISBLANK('Raw Data'!J1465), 0, IF(AND(3=MATCH(LARGE('Raw Data'!G1465:J1465, 2), 'Raw Data'!G1465:J1465, 0), 'Raw Data'!O1465-'Raw Data'!P1465&gt;3), 'Raw Data'!I1465, 0))</f>
        <v/>
      </c>
      <c r="O1472">
        <f>IF(ISBLANK('Raw Data'!J1465), 0, IF(AND(2=MATCH(LARGE('Raw Data'!G1465:J1465, 2), 'Raw Data'!G1465:J1465, 0), AND('Raw Data'!P1465-'Raw Data'!O1465&lt;4, 'Raw Data'!P1465-'Raw Data'!O1465&gt;0)), 'Raw Data'!H1465, 0))</f>
        <v/>
      </c>
      <c r="P1472">
        <f>IF(ISBLANK('Raw Data'!J1465), 0, IF(AND(1=MATCH(LARGE('Raw Data'!G1465:J1465, 2), 'Raw Data'!G1465:J1465, 0), AND('Raw Data'!O1465-'Raw Data'!P1465&lt;4, 'Raw Data'!O1465-'Raw Data'!P1465&gt;0)), 'Raw Data'!G1465, 0))</f>
        <v/>
      </c>
      <c r="Q1472">
        <f>IF(ISBLANK('Raw Data'!J1465), 0, IF(AND(4=MATCH(LARGE('Raw Data'!G1465:J1465, 1), 'Raw Data'!G1465:J1465, 0), 'Raw Data'!P1465-'Raw Data'!O1465&gt;3), 'Raw Data'!J1465, 0))</f>
        <v/>
      </c>
      <c r="R1472">
        <f>IF(ISBLANK('Raw Data'!J1465), 0, IF(AND(3=MATCH(LARGE('Raw Data'!G1465:J1465, 1), 'Raw Data'!G1465:J1465, 0), 'Raw Data'!O1465-'Raw Data'!P1465&gt;3), 'Raw Data'!I1465, 0))</f>
        <v/>
      </c>
      <c r="S1472">
        <f>IF(AND('Raw Data'!P1465-'Raw Data'!O1465&gt;4, 'Raw Data'!F1465&lt;'Raw Data'!C1465), 'Raw Data'!J1465, 0)</f>
        <v/>
      </c>
      <c r="T1472">
        <f>IF(AND('Raw Data'!O1465-'Raw Data'!P1465&gt;4, 'Raw Data'!F1465&gt;'Raw Data'!C1465), 'Raw Data'!I1465, 0)</f>
        <v/>
      </c>
      <c r="U1472">
        <f>IF(AND('Raw Data'!P1465-'Raw Data'!O1465&lt;3, 'Raw Data'!P1465&gt;'Raw Data'!O1465, 'Raw Data'!F1465&lt;'Raw Data'!C1465), 'Raw Data'!H1465, 0)</f>
        <v/>
      </c>
      <c r="V1472">
        <f>IF(AND('Raw Data'!P1465-'Raw Data'!O1465&lt;3, 'Raw Data'!P1465&gt;'Raw Data'!O1465, 'Raw Data'!F1465&gt;'Raw Data'!C1465), 'Raw Data'!G1465, 0)</f>
        <v/>
      </c>
    </row>
    <row r="1473">
      <c r="A1473">
        <f>IF(AND('Raw Data'!F1466&lt;'Raw Data'!C1466, 'Raw Data'!P1466&gt;'Raw Data'!O1466, 'Raw Data'!P1466-'Raw Data'!O1466&gt;3), 'Raw Data'!J1466, 0)</f>
        <v/>
      </c>
      <c r="B1473">
        <f>IF(AND('Raw Data'!C1466&lt;'Raw Data'!F1466, 'Raw Data'!O1466&gt;'Raw Data'!P1466, 'Raw Data'!O1466-'Raw Data'!P1466&gt;3), 'Raw Data'!I1466, 0)</f>
        <v/>
      </c>
      <c r="C1473">
        <f>IF(AND('Raw Data'!F1466&lt;'Raw Data'!C1466, 'Raw Data'!P1466&gt;'Raw Data'!O1466, 'Raw Data'!P1466-'Raw Data'!O1466&lt;4), 'Raw Data'!H1466, 0)</f>
        <v/>
      </c>
      <c r="D1473">
        <f>IF(AND('Raw Data'!C1466&lt;'Raw Data'!F1466, 'Raw Data'!O1466&gt;'Raw Data'!P1466, 'Raw Data'!O1466-'Raw Data'!P1466&lt;4), 'Raw Data'!G1466, 0)</f>
        <v/>
      </c>
      <c r="E1473">
        <f>IF(ISBLANK('Raw Data'!J1466), 0, IF(AND(4=MATCH(LARGE('Raw Data'!G1466:J1466, 4), 'Raw Data'!G1466:J1466, 0), 'Raw Data'!P1466-'Raw Data'!O1466&gt;3), 'Raw Data'!J1466, 0))</f>
        <v/>
      </c>
      <c r="F1473">
        <f>IF(ISBLANK('Raw Data'!J1466), 0, IF(AND(3=MATCH(LARGE('Raw Data'!G1466:J1466, 4), 'Raw Data'!G1466:J1466, 0), 'Raw Data'!O1466-'Raw Data'!P1466&gt;3), 'Raw Data'!I1466, 0))</f>
        <v/>
      </c>
      <c r="G1473">
        <f>IF(ISBLANK('Raw Data'!J1466), 0, IF(AND(2=MATCH(LARGE('Raw Data'!G1466:J1466, 4), 'Raw Data'!G1466:J1466, 0), AND('Raw Data'!P1466-'Raw Data'!O1466&lt;4, 'Raw Data'!P1466-'Raw Data'!O1466&gt;0)), 'Raw Data'!H1466, 0))</f>
        <v/>
      </c>
      <c r="H1473">
        <f>IF(ISBLANK('Raw Data'!J1466), 0, IF(AND(1=MATCH(LARGE('Raw Data'!G1466:J1466, 4), 'Raw Data'!G1466:J1466, 0), AND('Raw Data'!O1466-'Raw Data'!P1466&lt;4, 'Raw Data'!O1466-'Raw Data'!P1466&gt;0)), 'Raw Data'!G1466, 0))</f>
        <v/>
      </c>
      <c r="I1473">
        <f>IF(ISBLANK('Raw Data'!J1466), 0, IF(AND(4=MATCH(LARGE('Raw Data'!G1466:J1466, 3), 'Raw Data'!G1466:J1466, 0), 'Raw Data'!P1466-'Raw Data'!O1466&gt;3), 'Raw Data'!J1466, 0))</f>
        <v/>
      </c>
      <c r="J1473">
        <f>IF(ISBLANK('Raw Data'!J1466), 0, IF(AND(3=MATCH(LARGE('Raw Data'!G1466:J1466, 3), 'Raw Data'!G1466:J1466, 0), 'Raw Data'!O1466-'Raw Data'!P1466&gt;3), 'Raw Data'!I1466, 0))</f>
        <v/>
      </c>
      <c r="K1473">
        <f>IF(ISBLANK('Raw Data'!J1466), 0, IF(AND(2=MATCH(LARGE('Raw Data'!G1466:J1466, 3), 'Raw Data'!G1466:J1466, 0), AND('Raw Data'!P1466-'Raw Data'!O1466&lt;4, 'Raw Data'!P1466-'Raw Data'!O1466&gt;0)), 'Raw Data'!H1466, 0))</f>
        <v/>
      </c>
      <c r="L1473">
        <f>IF(ISBLANK('Raw Data'!J1466), 0, IF(AND(1=MATCH(LARGE('Raw Data'!G1466:J1466, 3), 'Raw Data'!G1466:J1466, 0), AND('Raw Data'!O1466-'Raw Data'!P1466&lt;4, 'Raw Data'!O1466-'Raw Data'!P1466&gt;0)), 'Raw Data'!G1466, 0))</f>
        <v/>
      </c>
      <c r="M1473">
        <f>IF(ISBLANK('Raw Data'!J1466), 0, IF(AND(4=MATCH(LARGE('Raw Data'!G1466:J1466, 2), 'Raw Data'!G1466:J1466, 0), 'Raw Data'!P1466-'Raw Data'!O1466&gt;3), 'Raw Data'!J1466, 0))</f>
        <v/>
      </c>
      <c r="N1473">
        <f>IF(ISBLANK('Raw Data'!J1466), 0, IF(AND(3=MATCH(LARGE('Raw Data'!G1466:J1466, 2), 'Raw Data'!G1466:J1466, 0), 'Raw Data'!O1466-'Raw Data'!P1466&gt;3), 'Raw Data'!I1466, 0))</f>
        <v/>
      </c>
      <c r="O1473">
        <f>IF(ISBLANK('Raw Data'!J1466), 0, IF(AND(2=MATCH(LARGE('Raw Data'!G1466:J1466, 2), 'Raw Data'!G1466:J1466, 0), AND('Raw Data'!P1466-'Raw Data'!O1466&lt;4, 'Raw Data'!P1466-'Raw Data'!O1466&gt;0)), 'Raw Data'!H1466, 0))</f>
        <v/>
      </c>
      <c r="P1473">
        <f>IF(ISBLANK('Raw Data'!J1466), 0, IF(AND(1=MATCH(LARGE('Raw Data'!G1466:J1466, 2), 'Raw Data'!G1466:J1466, 0), AND('Raw Data'!O1466-'Raw Data'!P1466&lt;4, 'Raw Data'!O1466-'Raw Data'!P1466&gt;0)), 'Raw Data'!G1466, 0))</f>
        <v/>
      </c>
      <c r="Q1473">
        <f>IF(ISBLANK('Raw Data'!J1466), 0, IF(AND(4=MATCH(LARGE('Raw Data'!G1466:J1466, 1), 'Raw Data'!G1466:J1466, 0), 'Raw Data'!P1466-'Raw Data'!O1466&gt;3), 'Raw Data'!J1466, 0))</f>
        <v/>
      </c>
      <c r="R1473">
        <f>IF(ISBLANK('Raw Data'!J1466), 0, IF(AND(3=MATCH(LARGE('Raw Data'!G1466:J1466, 1), 'Raw Data'!G1466:J1466, 0), 'Raw Data'!O1466-'Raw Data'!P1466&gt;3), 'Raw Data'!I1466, 0))</f>
        <v/>
      </c>
      <c r="S1473">
        <f>IF(AND('Raw Data'!P1466-'Raw Data'!O1466&gt;4, 'Raw Data'!F1466&lt;'Raw Data'!C1466), 'Raw Data'!J1466, 0)</f>
        <v/>
      </c>
      <c r="T1473">
        <f>IF(AND('Raw Data'!O1466-'Raw Data'!P1466&gt;4, 'Raw Data'!F1466&gt;'Raw Data'!C1466), 'Raw Data'!I1466, 0)</f>
        <v/>
      </c>
      <c r="U1473">
        <f>IF(AND('Raw Data'!P1466-'Raw Data'!O1466&lt;3, 'Raw Data'!P1466&gt;'Raw Data'!O1466, 'Raw Data'!F1466&lt;'Raw Data'!C1466), 'Raw Data'!H1466, 0)</f>
        <v/>
      </c>
      <c r="V1473">
        <f>IF(AND('Raw Data'!P1466-'Raw Data'!O1466&lt;3, 'Raw Data'!P1466&gt;'Raw Data'!O1466, 'Raw Data'!F1466&gt;'Raw Data'!C1466), 'Raw Data'!G1466, 0)</f>
        <v/>
      </c>
    </row>
    <row r="1474">
      <c r="A1474">
        <f>IF(AND('Raw Data'!F1467&lt;'Raw Data'!C1467, 'Raw Data'!P1467&gt;'Raw Data'!O1467, 'Raw Data'!P1467-'Raw Data'!O1467&gt;3), 'Raw Data'!J1467, 0)</f>
        <v/>
      </c>
      <c r="B1474">
        <f>IF(AND('Raw Data'!C1467&lt;'Raw Data'!F1467, 'Raw Data'!O1467&gt;'Raw Data'!P1467, 'Raw Data'!O1467-'Raw Data'!P1467&gt;3), 'Raw Data'!I1467, 0)</f>
        <v/>
      </c>
      <c r="C1474">
        <f>IF(AND('Raw Data'!F1467&lt;'Raw Data'!C1467, 'Raw Data'!P1467&gt;'Raw Data'!O1467, 'Raw Data'!P1467-'Raw Data'!O1467&lt;4), 'Raw Data'!H1467, 0)</f>
        <v/>
      </c>
      <c r="D1474">
        <f>IF(AND('Raw Data'!C1467&lt;'Raw Data'!F1467, 'Raw Data'!O1467&gt;'Raw Data'!P1467, 'Raw Data'!O1467-'Raw Data'!P1467&lt;4), 'Raw Data'!G1467, 0)</f>
        <v/>
      </c>
      <c r="E1474">
        <f>IF(ISBLANK('Raw Data'!J1467), 0, IF(AND(4=MATCH(LARGE('Raw Data'!G1467:J1467, 4), 'Raw Data'!G1467:J1467, 0), 'Raw Data'!P1467-'Raw Data'!O1467&gt;3), 'Raw Data'!J1467, 0))</f>
        <v/>
      </c>
      <c r="F1474">
        <f>IF(ISBLANK('Raw Data'!J1467), 0, IF(AND(3=MATCH(LARGE('Raw Data'!G1467:J1467, 4), 'Raw Data'!G1467:J1467, 0), 'Raw Data'!O1467-'Raw Data'!P1467&gt;3), 'Raw Data'!I1467, 0))</f>
        <v/>
      </c>
      <c r="G1474">
        <f>IF(ISBLANK('Raw Data'!J1467), 0, IF(AND(2=MATCH(LARGE('Raw Data'!G1467:J1467, 4), 'Raw Data'!G1467:J1467, 0), AND('Raw Data'!P1467-'Raw Data'!O1467&lt;4, 'Raw Data'!P1467-'Raw Data'!O1467&gt;0)), 'Raw Data'!H1467, 0))</f>
        <v/>
      </c>
      <c r="H1474">
        <f>IF(ISBLANK('Raw Data'!J1467), 0, IF(AND(1=MATCH(LARGE('Raw Data'!G1467:J1467, 4), 'Raw Data'!G1467:J1467, 0), AND('Raw Data'!O1467-'Raw Data'!P1467&lt;4, 'Raw Data'!O1467-'Raw Data'!P1467&gt;0)), 'Raw Data'!G1467, 0))</f>
        <v/>
      </c>
      <c r="I1474">
        <f>IF(ISBLANK('Raw Data'!J1467), 0, IF(AND(4=MATCH(LARGE('Raw Data'!G1467:J1467, 3), 'Raw Data'!G1467:J1467, 0), 'Raw Data'!P1467-'Raw Data'!O1467&gt;3), 'Raw Data'!J1467, 0))</f>
        <v/>
      </c>
      <c r="J1474">
        <f>IF(ISBLANK('Raw Data'!J1467), 0, IF(AND(3=MATCH(LARGE('Raw Data'!G1467:J1467, 3), 'Raw Data'!G1467:J1467, 0), 'Raw Data'!O1467-'Raw Data'!P1467&gt;3), 'Raw Data'!I1467, 0))</f>
        <v/>
      </c>
      <c r="K1474">
        <f>IF(ISBLANK('Raw Data'!J1467), 0, IF(AND(2=MATCH(LARGE('Raw Data'!G1467:J1467, 3), 'Raw Data'!G1467:J1467, 0), AND('Raw Data'!P1467-'Raw Data'!O1467&lt;4, 'Raw Data'!P1467-'Raw Data'!O1467&gt;0)), 'Raw Data'!H1467, 0))</f>
        <v/>
      </c>
      <c r="L1474">
        <f>IF(ISBLANK('Raw Data'!J1467), 0, IF(AND(1=MATCH(LARGE('Raw Data'!G1467:J1467, 3), 'Raw Data'!G1467:J1467, 0), AND('Raw Data'!O1467-'Raw Data'!P1467&lt;4, 'Raw Data'!O1467-'Raw Data'!P1467&gt;0)), 'Raw Data'!G1467, 0))</f>
        <v/>
      </c>
      <c r="M1474">
        <f>IF(ISBLANK('Raw Data'!J1467), 0, IF(AND(4=MATCH(LARGE('Raw Data'!G1467:J1467, 2), 'Raw Data'!G1467:J1467, 0), 'Raw Data'!P1467-'Raw Data'!O1467&gt;3), 'Raw Data'!J1467, 0))</f>
        <v/>
      </c>
      <c r="N1474">
        <f>IF(ISBLANK('Raw Data'!J1467), 0, IF(AND(3=MATCH(LARGE('Raw Data'!G1467:J1467, 2), 'Raw Data'!G1467:J1467, 0), 'Raw Data'!O1467-'Raw Data'!P1467&gt;3), 'Raw Data'!I1467, 0))</f>
        <v/>
      </c>
      <c r="O1474">
        <f>IF(ISBLANK('Raw Data'!J1467), 0, IF(AND(2=MATCH(LARGE('Raw Data'!G1467:J1467, 2), 'Raw Data'!G1467:J1467, 0), AND('Raw Data'!P1467-'Raw Data'!O1467&lt;4, 'Raw Data'!P1467-'Raw Data'!O1467&gt;0)), 'Raw Data'!H1467, 0))</f>
        <v/>
      </c>
      <c r="P1474">
        <f>IF(ISBLANK('Raw Data'!J1467), 0, IF(AND(1=MATCH(LARGE('Raw Data'!G1467:J1467, 2), 'Raw Data'!G1467:J1467, 0), AND('Raw Data'!O1467-'Raw Data'!P1467&lt;4, 'Raw Data'!O1467-'Raw Data'!P1467&gt;0)), 'Raw Data'!G1467, 0))</f>
        <v/>
      </c>
      <c r="Q1474">
        <f>IF(ISBLANK('Raw Data'!J1467), 0, IF(AND(4=MATCH(LARGE('Raw Data'!G1467:J1467, 1), 'Raw Data'!G1467:J1467, 0), 'Raw Data'!P1467-'Raw Data'!O1467&gt;3), 'Raw Data'!J1467, 0))</f>
        <v/>
      </c>
      <c r="R1474">
        <f>IF(ISBLANK('Raw Data'!J1467), 0, IF(AND(3=MATCH(LARGE('Raw Data'!G1467:J1467, 1), 'Raw Data'!G1467:J1467, 0), 'Raw Data'!O1467-'Raw Data'!P1467&gt;3), 'Raw Data'!I1467, 0))</f>
        <v/>
      </c>
      <c r="S1474">
        <f>IF(AND('Raw Data'!P1467-'Raw Data'!O1467&gt;4, 'Raw Data'!F1467&lt;'Raw Data'!C1467), 'Raw Data'!J1467, 0)</f>
        <v/>
      </c>
      <c r="T1474">
        <f>IF(AND('Raw Data'!O1467-'Raw Data'!P1467&gt;4, 'Raw Data'!F1467&gt;'Raw Data'!C1467), 'Raw Data'!I1467, 0)</f>
        <v/>
      </c>
      <c r="U1474">
        <f>IF(AND('Raw Data'!P1467-'Raw Data'!O1467&lt;3, 'Raw Data'!P1467&gt;'Raw Data'!O1467, 'Raw Data'!F1467&lt;'Raw Data'!C1467), 'Raw Data'!H1467, 0)</f>
        <v/>
      </c>
      <c r="V1474">
        <f>IF(AND('Raw Data'!P1467-'Raw Data'!O1467&lt;3, 'Raw Data'!P1467&gt;'Raw Data'!O1467, 'Raw Data'!F1467&gt;'Raw Data'!C1467), 'Raw Data'!G1467, 0)</f>
        <v/>
      </c>
    </row>
    <row r="1475">
      <c r="A1475">
        <f>IF(AND('Raw Data'!F1468&lt;'Raw Data'!C1468, 'Raw Data'!P1468&gt;'Raw Data'!O1468, 'Raw Data'!P1468-'Raw Data'!O1468&gt;3), 'Raw Data'!J1468, 0)</f>
        <v/>
      </c>
      <c r="B1475">
        <f>IF(AND('Raw Data'!C1468&lt;'Raw Data'!F1468, 'Raw Data'!O1468&gt;'Raw Data'!P1468, 'Raw Data'!O1468-'Raw Data'!P1468&gt;3), 'Raw Data'!I1468, 0)</f>
        <v/>
      </c>
      <c r="C1475">
        <f>IF(AND('Raw Data'!F1468&lt;'Raw Data'!C1468, 'Raw Data'!P1468&gt;'Raw Data'!O1468, 'Raw Data'!P1468-'Raw Data'!O1468&lt;4), 'Raw Data'!H1468, 0)</f>
        <v/>
      </c>
      <c r="D1475">
        <f>IF(AND('Raw Data'!C1468&lt;'Raw Data'!F1468, 'Raw Data'!O1468&gt;'Raw Data'!P1468, 'Raw Data'!O1468-'Raw Data'!P1468&lt;4), 'Raw Data'!G1468, 0)</f>
        <v/>
      </c>
      <c r="E1475">
        <f>IF(ISBLANK('Raw Data'!J1468), 0, IF(AND(4=MATCH(LARGE('Raw Data'!G1468:J1468, 4), 'Raw Data'!G1468:J1468, 0), 'Raw Data'!P1468-'Raw Data'!O1468&gt;3), 'Raw Data'!J1468, 0))</f>
        <v/>
      </c>
      <c r="F1475">
        <f>IF(ISBLANK('Raw Data'!J1468), 0, IF(AND(3=MATCH(LARGE('Raw Data'!G1468:J1468, 4), 'Raw Data'!G1468:J1468, 0), 'Raw Data'!O1468-'Raw Data'!P1468&gt;3), 'Raw Data'!I1468, 0))</f>
        <v/>
      </c>
      <c r="G1475">
        <f>IF(ISBLANK('Raw Data'!J1468), 0, IF(AND(2=MATCH(LARGE('Raw Data'!G1468:J1468, 4), 'Raw Data'!G1468:J1468, 0), AND('Raw Data'!P1468-'Raw Data'!O1468&lt;4, 'Raw Data'!P1468-'Raw Data'!O1468&gt;0)), 'Raw Data'!H1468, 0))</f>
        <v/>
      </c>
      <c r="H1475">
        <f>IF(ISBLANK('Raw Data'!J1468), 0, IF(AND(1=MATCH(LARGE('Raw Data'!G1468:J1468, 4), 'Raw Data'!G1468:J1468, 0), AND('Raw Data'!O1468-'Raw Data'!P1468&lt;4, 'Raw Data'!O1468-'Raw Data'!P1468&gt;0)), 'Raw Data'!G1468, 0))</f>
        <v/>
      </c>
      <c r="I1475">
        <f>IF(ISBLANK('Raw Data'!J1468), 0, IF(AND(4=MATCH(LARGE('Raw Data'!G1468:J1468, 3), 'Raw Data'!G1468:J1468, 0), 'Raw Data'!P1468-'Raw Data'!O1468&gt;3), 'Raw Data'!J1468, 0))</f>
        <v/>
      </c>
      <c r="J1475">
        <f>IF(ISBLANK('Raw Data'!J1468), 0, IF(AND(3=MATCH(LARGE('Raw Data'!G1468:J1468, 3), 'Raw Data'!G1468:J1468, 0), 'Raw Data'!O1468-'Raw Data'!P1468&gt;3), 'Raw Data'!I1468, 0))</f>
        <v/>
      </c>
      <c r="K1475">
        <f>IF(ISBLANK('Raw Data'!J1468), 0, IF(AND(2=MATCH(LARGE('Raw Data'!G1468:J1468, 3), 'Raw Data'!G1468:J1468, 0), AND('Raw Data'!P1468-'Raw Data'!O1468&lt;4, 'Raw Data'!P1468-'Raw Data'!O1468&gt;0)), 'Raw Data'!H1468, 0))</f>
        <v/>
      </c>
      <c r="L1475">
        <f>IF(ISBLANK('Raw Data'!J1468), 0, IF(AND(1=MATCH(LARGE('Raw Data'!G1468:J1468, 3), 'Raw Data'!G1468:J1468, 0), AND('Raw Data'!O1468-'Raw Data'!P1468&lt;4, 'Raw Data'!O1468-'Raw Data'!P1468&gt;0)), 'Raw Data'!G1468, 0))</f>
        <v/>
      </c>
      <c r="M1475">
        <f>IF(ISBLANK('Raw Data'!J1468), 0, IF(AND(4=MATCH(LARGE('Raw Data'!G1468:J1468, 2), 'Raw Data'!G1468:J1468, 0), 'Raw Data'!P1468-'Raw Data'!O1468&gt;3), 'Raw Data'!J1468, 0))</f>
        <v/>
      </c>
      <c r="N1475">
        <f>IF(ISBLANK('Raw Data'!J1468), 0, IF(AND(3=MATCH(LARGE('Raw Data'!G1468:J1468, 2), 'Raw Data'!G1468:J1468, 0), 'Raw Data'!O1468-'Raw Data'!P1468&gt;3), 'Raw Data'!I1468, 0))</f>
        <v/>
      </c>
      <c r="O1475">
        <f>IF(ISBLANK('Raw Data'!J1468), 0, IF(AND(2=MATCH(LARGE('Raw Data'!G1468:J1468, 2), 'Raw Data'!G1468:J1468, 0), AND('Raw Data'!P1468-'Raw Data'!O1468&lt;4, 'Raw Data'!P1468-'Raw Data'!O1468&gt;0)), 'Raw Data'!H1468, 0))</f>
        <v/>
      </c>
      <c r="P1475">
        <f>IF(ISBLANK('Raw Data'!J1468), 0, IF(AND(1=MATCH(LARGE('Raw Data'!G1468:J1468, 2), 'Raw Data'!G1468:J1468, 0), AND('Raw Data'!O1468-'Raw Data'!P1468&lt;4, 'Raw Data'!O1468-'Raw Data'!P1468&gt;0)), 'Raw Data'!G1468, 0))</f>
        <v/>
      </c>
      <c r="Q1475">
        <f>IF(ISBLANK('Raw Data'!J1468), 0, IF(AND(4=MATCH(LARGE('Raw Data'!G1468:J1468, 1), 'Raw Data'!G1468:J1468, 0), 'Raw Data'!P1468-'Raw Data'!O1468&gt;3), 'Raw Data'!J1468, 0))</f>
        <v/>
      </c>
      <c r="R1475">
        <f>IF(ISBLANK('Raw Data'!J1468), 0, IF(AND(3=MATCH(LARGE('Raw Data'!G1468:J1468, 1), 'Raw Data'!G1468:J1468, 0), 'Raw Data'!O1468-'Raw Data'!P1468&gt;3), 'Raw Data'!I1468, 0))</f>
        <v/>
      </c>
      <c r="S1475">
        <f>IF(AND('Raw Data'!P1468-'Raw Data'!O1468&gt;4, 'Raw Data'!F1468&lt;'Raw Data'!C1468), 'Raw Data'!J1468, 0)</f>
        <v/>
      </c>
      <c r="T1475">
        <f>IF(AND('Raw Data'!O1468-'Raw Data'!P1468&gt;4, 'Raw Data'!F1468&gt;'Raw Data'!C1468), 'Raw Data'!I1468, 0)</f>
        <v/>
      </c>
      <c r="U1475">
        <f>IF(AND('Raw Data'!P1468-'Raw Data'!O1468&lt;3, 'Raw Data'!P1468&gt;'Raw Data'!O1468, 'Raw Data'!F1468&lt;'Raw Data'!C1468), 'Raw Data'!H1468, 0)</f>
        <v/>
      </c>
      <c r="V1475">
        <f>IF(AND('Raw Data'!P1468-'Raw Data'!O1468&lt;3, 'Raw Data'!P1468&gt;'Raw Data'!O1468, 'Raw Data'!F1468&gt;'Raw Data'!C1468), 'Raw Data'!G1468, 0)</f>
        <v/>
      </c>
    </row>
    <row r="1476">
      <c r="A1476">
        <f>IF(AND('Raw Data'!F1469&lt;'Raw Data'!C1469, 'Raw Data'!P1469&gt;'Raw Data'!O1469, 'Raw Data'!P1469-'Raw Data'!O1469&gt;3), 'Raw Data'!J1469, 0)</f>
        <v/>
      </c>
      <c r="B1476">
        <f>IF(AND('Raw Data'!C1469&lt;'Raw Data'!F1469, 'Raw Data'!O1469&gt;'Raw Data'!P1469, 'Raw Data'!O1469-'Raw Data'!P1469&gt;3), 'Raw Data'!I1469, 0)</f>
        <v/>
      </c>
      <c r="C1476">
        <f>IF(AND('Raw Data'!F1469&lt;'Raw Data'!C1469, 'Raw Data'!P1469&gt;'Raw Data'!O1469, 'Raw Data'!P1469-'Raw Data'!O1469&lt;4), 'Raw Data'!H1469, 0)</f>
        <v/>
      </c>
      <c r="D1476">
        <f>IF(AND('Raw Data'!C1469&lt;'Raw Data'!F1469, 'Raw Data'!O1469&gt;'Raw Data'!P1469, 'Raw Data'!O1469-'Raw Data'!P1469&lt;4), 'Raw Data'!G1469, 0)</f>
        <v/>
      </c>
      <c r="E1476">
        <f>IF(ISBLANK('Raw Data'!J1469), 0, IF(AND(4=MATCH(LARGE('Raw Data'!G1469:J1469, 4), 'Raw Data'!G1469:J1469, 0), 'Raw Data'!P1469-'Raw Data'!O1469&gt;3), 'Raw Data'!J1469, 0))</f>
        <v/>
      </c>
      <c r="F1476">
        <f>IF(ISBLANK('Raw Data'!J1469), 0, IF(AND(3=MATCH(LARGE('Raw Data'!G1469:J1469, 4), 'Raw Data'!G1469:J1469, 0), 'Raw Data'!O1469-'Raw Data'!P1469&gt;3), 'Raw Data'!I1469, 0))</f>
        <v/>
      </c>
      <c r="G1476">
        <f>IF(ISBLANK('Raw Data'!J1469), 0, IF(AND(2=MATCH(LARGE('Raw Data'!G1469:J1469, 4), 'Raw Data'!G1469:J1469, 0), AND('Raw Data'!P1469-'Raw Data'!O1469&lt;4, 'Raw Data'!P1469-'Raw Data'!O1469&gt;0)), 'Raw Data'!H1469, 0))</f>
        <v/>
      </c>
      <c r="H1476">
        <f>IF(ISBLANK('Raw Data'!J1469), 0, IF(AND(1=MATCH(LARGE('Raw Data'!G1469:J1469, 4), 'Raw Data'!G1469:J1469, 0), AND('Raw Data'!O1469-'Raw Data'!P1469&lt;4, 'Raw Data'!O1469-'Raw Data'!P1469&gt;0)), 'Raw Data'!G1469, 0))</f>
        <v/>
      </c>
      <c r="I1476">
        <f>IF(ISBLANK('Raw Data'!J1469), 0, IF(AND(4=MATCH(LARGE('Raw Data'!G1469:J1469, 3), 'Raw Data'!G1469:J1469, 0), 'Raw Data'!P1469-'Raw Data'!O1469&gt;3), 'Raw Data'!J1469, 0))</f>
        <v/>
      </c>
      <c r="J1476">
        <f>IF(ISBLANK('Raw Data'!J1469), 0, IF(AND(3=MATCH(LARGE('Raw Data'!G1469:J1469, 3), 'Raw Data'!G1469:J1469, 0), 'Raw Data'!O1469-'Raw Data'!P1469&gt;3), 'Raw Data'!I1469, 0))</f>
        <v/>
      </c>
      <c r="K1476">
        <f>IF(ISBLANK('Raw Data'!J1469), 0, IF(AND(2=MATCH(LARGE('Raw Data'!G1469:J1469, 3), 'Raw Data'!G1469:J1469, 0), AND('Raw Data'!P1469-'Raw Data'!O1469&lt;4, 'Raw Data'!P1469-'Raw Data'!O1469&gt;0)), 'Raw Data'!H1469, 0))</f>
        <v/>
      </c>
      <c r="L1476">
        <f>IF(ISBLANK('Raw Data'!J1469), 0, IF(AND(1=MATCH(LARGE('Raw Data'!G1469:J1469, 3), 'Raw Data'!G1469:J1469, 0), AND('Raw Data'!O1469-'Raw Data'!P1469&lt;4, 'Raw Data'!O1469-'Raw Data'!P1469&gt;0)), 'Raw Data'!G1469, 0))</f>
        <v/>
      </c>
      <c r="M1476">
        <f>IF(ISBLANK('Raw Data'!J1469), 0, IF(AND(4=MATCH(LARGE('Raw Data'!G1469:J1469, 2), 'Raw Data'!G1469:J1469, 0), 'Raw Data'!P1469-'Raw Data'!O1469&gt;3), 'Raw Data'!J1469, 0))</f>
        <v/>
      </c>
      <c r="N1476">
        <f>IF(ISBLANK('Raw Data'!J1469), 0, IF(AND(3=MATCH(LARGE('Raw Data'!G1469:J1469, 2), 'Raw Data'!G1469:J1469, 0), 'Raw Data'!O1469-'Raw Data'!P1469&gt;3), 'Raw Data'!I1469, 0))</f>
        <v/>
      </c>
      <c r="O1476">
        <f>IF(ISBLANK('Raw Data'!J1469), 0, IF(AND(2=MATCH(LARGE('Raw Data'!G1469:J1469, 2), 'Raw Data'!G1469:J1469, 0), AND('Raw Data'!P1469-'Raw Data'!O1469&lt;4, 'Raw Data'!P1469-'Raw Data'!O1469&gt;0)), 'Raw Data'!H1469, 0))</f>
        <v/>
      </c>
      <c r="P1476">
        <f>IF(ISBLANK('Raw Data'!J1469), 0, IF(AND(1=MATCH(LARGE('Raw Data'!G1469:J1469, 2), 'Raw Data'!G1469:J1469, 0), AND('Raw Data'!O1469-'Raw Data'!P1469&lt;4, 'Raw Data'!O1469-'Raw Data'!P1469&gt;0)), 'Raw Data'!G1469, 0))</f>
        <v/>
      </c>
      <c r="Q1476">
        <f>IF(ISBLANK('Raw Data'!J1469), 0, IF(AND(4=MATCH(LARGE('Raw Data'!G1469:J1469, 1), 'Raw Data'!G1469:J1469, 0), 'Raw Data'!P1469-'Raw Data'!O1469&gt;3), 'Raw Data'!J1469, 0))</f>
        <v/>
      </c>
      <c r="R1476">
        <f>IF(ISBLANK('Raw Data'!J1469), 0, IF(AND(3=MATCH(LARGE('Raw Data'!G1469:J1469, 1), 'Raw Data'!G1469:J1469, 0), 'Raw Data'!O1469-'Raw Data'!P1469&gt;3), 'Raw Data'!I1469, 0))</f>
        <v/>
      </c>
      <c r="S1476">
        <f>IF(AND('Raw Data'!P1469-'Raw Data'!O1469&gt;4, 'Raw Data'!F1469&lt;'Raw Data'!C1469), 'Raw Data'!J1469, 0)</f>
        <v/>
      </c>
      <c r="T1476">
        <f>IF(AND('Raw Data'!O1469-'Raw Data'!P1469&gt;4, 'Raw Data'!F1469&gt;'Raw Data'!C1469), 'Raw Data'!I1469, 0)</f>
        <v/>
      </c>
      <c r="U1476">
        <f>IF(AND('Raw Data'!P1469-'Raw Data'!O1469&lt;3, 'Raw Data'!P1469&gt;'Raw Data'!O1469, 'Raw Data'!F1469&lt;'Raw Data'!C1469), 'Raw Data'!H1469, 0)</f>
        <v/>
      </c>
      <c r="V1476">
        <f>IF(AND('Raw Data'!P1469-'Raw Data'!O1469&lt;3, 'Raw Data'!P1469&gt;'Raw Data'!O1469, 'Raw Data'!F1469&gt;'Raw Data'!C1469), 'Raw Data'!G1469, 0)</f>
        <v/>
      </c>
    </row>
    <row r="1477">
      <c r="A1477">
        <f>IF(AND('Raw Data'!F1470&lt;'Raw Data'!C1470, 'Raw Data'!P1470&gt;'Raw Data'!O1470, 'Raw Data'!P1470-'Raw Data'!O1470&gt;3), 'Raw Data'!J1470, 0)</f>
        <v/>
      </c>
      <c r="B1477">
        <f>IF(AND('Raw Data'!C1470&lt;'Raw Data'!F1470, 'Raw Data'!O1470&gt;'Raw Data'!P1470, 'Raw Data'!O1470-'Raw Data'!P1470&gt;3), 'Raw Data'!I1470, 0)</f>
        <v/>
      </c>
      <c r="C1477">
        <f>IF(AND('Raw Data'!F1470&lt;'Raw Data'!C1470, 'Raw Data'!P1470&gt;'Raw Data'!O1470, 'Raw Data'!P1470-'Raw Data'!O1470&lt;4), 'Raw Data'!H1470, 0)</f>
        <v/>
      </c>
      <c r="D1477">
        <f>IF(AND('Raw Data'!C1470&lt;'Raw Data'!F1470, 'Raw Data'!O1470&gt;'Raw Data'!P1470, 'Raw Data'!O1470-'Raw Data'!P1470&lt;4), 'Raw Data'!G1470, 0)</f>
        <v/>
      </c>
      <c r="E1477">
        <f>IF(ISBLANK('Raw Data'!J1470), 0, IF(AND(4=MATCH(LARGE('Raw Data'!G1470:J1470, 4), 'Raw Data'!G1470:J1470, 0), 'Raw Data'!P1470-'Raw Data'!O1470&gt;3), 'Raw Data'!J1470, 0))</f>
        <v/>
      </c>
      <c r="F1477">
        <f>IF(ISBLANK('Raw Data'!J1470), 0, IF(AND(3=MATCH(LARGE('Raw Data'!G1470:J1470, 4), 'Raw Data'!G1470:J1470, 0), 'Raw Data'!O1470-'Raw Data'!P1470&gt;3), 'Raw Data'!I1470, 0))</f>
        <v/>
      </c>
      <c r="G1477">
        <f>IF(ISBLANK('Raw Data'!J1470), 0, IF(AND(2=MATCH(LARGE('Raw Data'!G1470:J1470, 4), 'Raw Data'!G1470:J1470, 0), AND('Raw Data'!P1470-'Raw Data'!O1470&lt;4, 'Raw Data'!P1470-'Raw Data'!O1470&gt;0)), 'Raw Data'!H1470, 0))</f>
        <v/>
      </c>
      <c r="H1477">
        <f>IF(ISBLANK('Raw Data'!J1470), 0, IF(AND(1=MATCH(LARGE('Raw Data'!G1470:J1470, 4), 'Raw Data'!G1470:J1470, 0), AND('Raw Data'!O1470-'Raw Data'!P1470&lt;4, 'Raw Data'!O1470-'Raw Data'!P1470&gt;0)), 'Raw Data'!G1470, 0))</f>
        <v/>
      </c>
      <c r="I1477">
        <f>IF(ISBLANK('Raw Data'!J1470), 0, IF(AND(4=MATCH(LARGE('Raw Data'!G1470:J1470, 3), 'Raw Data'!G1470:J1470, 0), 'Raw Data'!P1470-'Raw Data'!O1470&gt;3), 'Raw Data'!J1470, 0))</f>
        <v/>
      </c>
      <c r="J1477">
        <f>IF(ISBLANK('Raw Data'!J1470), 0, IF(AND(3=MATCH(LARGE('Raw Data'!G1470:J1470, 3), 'Raw Data'!G1470:J1470, 0), 'Raw Data'!O1470-'Raw Data'!P1470&gt;3), 'Raw Data'!I1470, 0))</f>
        <v/>
      </c>
      <c r="K1477">
        <f>IF(ISBLANK('Raw Data'!J1470), 0, IF(AND(2=MATCH(LARGE('Raw Data'!G1470:J1470, 3), 'Raw Data'!G1470:J1470, 0), AND('Raw Data'!P1470-'Raw Data'!O1470&lt;4, 'Raw Data'!P1470-'Raw Data'!O1470&gt;0)), 'Raw Data'!H1470, 0))</f>
        <v/>
      </c>
      <c r="L1477">
        <f>IF(ISBLANK('Raw Data'!J1470), 0, IF(AND(1=MATCH(LARGE('Raw Data'!G1470:J1470, 3), 'Raw Data'!G1470:J1470, 0), AND('Raw Data'!O1470-'Raw Data'!P1470&lt;4, 'Raw Data'!O1470-'Raw Data'!P1470&gt;0)), 'Raw Data'!G1470, 0))</f>
        <v/>
      </c>
      <c r="M1477">
        <f>IF(ISBLANK('Raw Data'!J1470), 0, IF(AND(4=MATCH(LARGE('Raw Data'!G1470:J1470, 2), 'Raw Data'!G1470:J1470, 0), 'Raw Data'!P1470-'Raw Data'!O1470&gt;3), 'Raw Data'!J1470, 0))</f>
        <v/>
      </c>
      <c r="N1477">
        <f>IF(ISBLANK('Raw Data'!J1470), 0, IF(AND(3=MATCH(LARGE('Raw Data'!G1470:J1470, 2), 'Raw Data'!G1470:J1470, 0), 'Raw Data'!O1470-'Raw Data'!P1470&gt;3), 'Raw Data'!I1470, 0))</f>
        <v/>
      </c>
      <c r="O1477">
        <f>IF(ISBLANK('Raw Data'!J1470), 0, IF(AND(2=MATCH(LARGE('Raw Data'!G1470:J1470, 2), 'Raw Data'!G1470:J1470, 0), AND('Raw Data'!P1470-'Raw Data'!O1470&lt;4, 'Raw Data'!P1470-'Raw Data'!O1470&gt;0)), 'Raw Data'!H1470, 0))</f>
        <v/>
      </c>
      <c r="P1477">
        <f>IF(ISBLANK('Raw Data'!J1470), 0, IF(AND(1=MATCH(LARGE('Raw Data'!G1470:J1470, 2), 'Raw Data'!G1470:J1470, 0), AND('Raw Data'!O1470-'Raw Data'!P1470&lt;4, 'Raw Data'!O1470-'Raw Data'!P1470&gt;0)), 'Raw Data'!G1470, 0))</f>
        <v/>
      </c>
      <c r="Q1477">
        <f>IF(ISBLANK('Raw Data'!J1470), 0, IF(AND(4=MATCH(LARGE('Raw Data'!G1470:J1470, 1), 'Raw Data'!G1470:J1470, 0), 'Raw Data'!P1470-'Raw Data'!O1470&gt;3), 'Raw Data'!J1470, 0))</f>
        <v/>
      </c>
      <c r="R1477">
        <f>IF(ISBLANK('Raw Data'!J1470), 0, IF(AND(3=MATCH(LARGE('Raw Data'!G1470:J1470, 1), 'Raw Data'!G1470:J1470, 0), 'Raw Data'!O1470-'Raw Data'!P1470&gt;3), 'Raw Data'!I1470, 0))</f>
        <v/>
      </c>
      <c r="S1477">
        <f>IF(AND('Raw Data'!P1470-'Raw Data'!O1470&gt;4, 'Raw Data'!F1470&lt;'Raw Data'!C1470), 'Raw Data'!J1470, 0)</f>
        <v/>
      </c>
      <c r="T1477">
        <f>IF(AND('Raw Data'!O1470-'Raw Data'!P1470&gt;4, 'Raw Data'!F1470&gt;'Raw Data'!C1470), 'Raw Data'!I1470, 0)</f>
        <v/>
      </c>
      <c r="U1477">
        <f>IF(AND('Raw Data'!P1470-'Raw Data'!O1470&lt;3, 'Raw Data'!P1470&gt;'Raw Data'!O1470, 'Raw Data'!F1470&lt;'Raw Data'!C1470), 'Raw Data'!H1470, 0)</f>
        <v/>
      </c>
      <c r="V1477">
        <f>IF(AND('Raw Data'!P1470-'Raw Data'!O1470&lt;3, 'Raw Data'!P1470&gt;'Raw Data'!O1470, 'Raw Data'!F1470&gt;'Raw Data'!C1470), 'Raw Data'!G1470, 0)</f>
        <v/>
      </c>
    </row>
    <row r="1478">
      <c r="A1478">
        <f>IF(AND('Raw Data'!F1471&lt;'Raw Data'!C1471, 'Raw Data'!P1471&gt;'Raw Data'!O1471, 'Raw Data'!P1471-'Raw Data'!O1471&gt;3), 'Raw Data'!J1471, 0)</f>
        <v/>
      </c>
      <c r="B1478">
        <f>IF(AND('Raw Data'!C1471&lt;'Raw Data'!F1471, 'Raw Data'!O1471&gt;'Raw Data'!P1471, 'Raw Data'!O1471-'Raw Data'!P1471&gt;3), 'Raw Data'!I1471, 0)</f>
        <v/>
      </c>
      <c r="C1478">
        <f>IF(AND('Raw Data'!F1471&lt;'Raw Data'!C1471, 'Raw Data'!P1471&gt;'Raw Data'!O1471, 'Raw Data'!P1471-'Raw Data'!O1471&lt;4), 'Raw Data'!H1471, 0)</f>
        <v/>
      </c>
      <c r="D1478">
        <f>IF(AND('Raw Data'!C1471&lt;'Raw Data'!F1471, 'Raw Data'!O1471&gt;'Raw Data'!P1471, 'Raw Data'!O1471-'Raw Data'!P1471&lt;4), 'Raw Data'!G1471, 0)</f>
        <v/>
      </c>
      <c r="E1478">
        <f>IF(ISBLANK('Raw Data'!J1471), 0, IF(AND(4=MATCH(LARGE('Raw Data'!G1471:J1471, 4), 'Raw Data'!G1471:J1471, 0), 'Raw Data'!P1471-'Raw Data'!O1471&gt;3), 'Raw Data'!J1471, 0))</f>
        <v/>
      </c>
      <c r="F1478">
        <f>IF(ISBLANK('Raw Data'!J1471), 0, IF(AND(3=MATCH(LARGE('Raw Data'!G1471:J1471, 4), 'Raw Data'!G1471:J1471, 0), 'Raw Data'!O1471-'Raw Data'!P1471&gt;3), 'Raw Data'!I1471, 0))</f>
        <v/>
      </c>
      <c r="G1478">
        <f>IF(ISBLANK('Raw Data'!J1471), 0, IF(AND(2=MATCH(LARGE('Raw Data'!G1471:J1471, 4), 'Raw Data'!G1471:J1471, 0), AND('Raw Data'!P1471-'Raw Data'!O1471&lt;4, 'Raw Data'!P1471-'Raw Data'!O1471&gt;0)), 'Raw Data'!H1471, 0))</f>
        <v/>
      </c>
      <c r="H1478">
        <f>IF(ISBLANK('Raw Data'!J1471), 0, IF(AND(1=MATCH(LARGE('Raw Data'!G1471:J1471, 4), 'Raw Data'!G1471:J1471, 0), AND('Raw Data'!O1471-'Raw Data'!P1471&lt;4, 'Raw Data'!O1471-'Raw Data'!P1471&gt;0)), 'Raw Data'!G1471, 0))</f>
        <v/>
      </c>
      <c r="I1478">
        <f>IF(ISBLANK('Raw Data'!J1471), 0, IF(AND(4=MATCH(LARGE('Raw Data'!G1471:J1471, 3), 'Raw Data'!G1471:J1471, 0), 'Raw Data'!P1471-'Raw Data'!O1471&gt;3), 'Raw Data'!J1471, 0))</f>
        <v/>
      </c>
      <c r="J1478">
        <f>IF(ISBLANK('Raw Data'!J1471), 0, IF(AND(3=MATCH(LARGE('Raw Data'!G1471:J1471, 3), 'Raw Data'!G1471:J1471, 0), 'Raw Data'!O1471-'Raw Data'!P1471&gt;3), 'Raw Data'!I1471, 0))</f>
        <v/>
      </c>
      <c r="K1478">
        <f>IF(ISBLANK('Raw Data'!J1471), 0, IF(AND(2=MATCH(LARGE('Raw Data'!G1471:J1471, 3), 'Raw Data'!G1471:J1471, 0), AND('Raw Data'!P1471-'Raw Data'!O1471&lt;4, 'Raw Data'!P1471-'Raw Data'!O1471&gt;0)), 'Raw Data'!H1471, 0))</f>
        <v/>
      </c>
      <c r="L1478">
        <f>IF(ISBLANK('Raw Data'!J1471), 0, IF(AND(1=MATCH(LARGE('Raw Data'!G1471:J1471, 3), 'Raw Data'!G1471:J1471, 0), AND('Raw Data'!O1471-'Raw Data'!P1471&lt;4, 'Raw Data'!O1471-'Raw Data'!P1471&gt;0)), 'Raw Data'!G1471, 0))</f>
        <v/>
      </c>
      <c r="M1478">
        <f>IF(ISBLANK('Raw Data'!J1471), 0, IF(AND(4=MATCH(LARGE('Raw Data'!G1471:J1471, 2), 'Raw Data'!G1471:J1471, 0), 'Raw Data'!P1471-'Raw Data'!O1471&gt;3), 'Raw Data'!J1471, 0))</f>
        <v/>
      </c>
      <c r="N1478">
        <f>IF(ISBLANK('Raw Data'!J1471), 0, IF(AND(3=MATCH(LARGE('Raw Data'!G1471:J1471, 2), 'Raw Data'!G1471:J1471, 0), 'Raw Data'!O1471-'Raw Data'!P1471&gt;3), 'Raw Data'!I1471, 0))</f>
        <v/>
      </c>
      <c r="O1478">
        <f>IF(ISBLANK('Raw Data'!J1471), 0, IF(AND(2=MATCH(LARGE('Raw Data'!G1471:J1471, 2), 'Raw Data'!G1471:J1471, 0), AND('Raw Data'!P1471-'Raw Data'!O1471&lt;4, 'Raw Data'!P1471-'Raw Data'!O1471&gt;0)), 'Raw Data'!H1471, 0))</f>
        <v/>
      </c>
      <c r="P1478">
        <f>IF(ISBLANK('Raw Data'!J1471), 0, IF(AND(1=MATCH(LARGE('Raw Data'!G1471:J1471, 2), 'Raw Data'!G1471:J1471, 0), AND('Raw Data'!O1471-'Raw Data'!P1471&lt;4, 'Raw Data'!O1471-'Raw Data'!P1471&gt;0)), 'Raw Data'!G1471, 0))</f>
        <v/>
      </c>
      <c r="Q1478">
        <f>IF(ISBLANK('Raw Data'!J1471), 0, IF(AND(4=MATCH(LARGE('Raw Data'!G1471:J1471, 1), 'Raw Data'!G1471:J1471, 0), 'Raw Data'!P1471-'Raw Data'!O1471&gt;3), 'Raw Data'!J1471, 0))</f>
        <v/>
      </c>
      <c r="R1478">
        <f>IF(ISBLANK('Raw Data'!J1471), 0, IF(AND(3=MATCH(LARGE('Raw Data'!G1471:J1471, 1), 'Raw Data'!G1471:J1471, 0), 'Raw Data'!O1471-'Raw Data'!P1471&gt;3), 'Raw Data'!I1471, 0))</f>
        <v/>
      </c>
      <c r="S1478">
        <f>IF(AND('Raw Data'!P1471-'Raw Data'!O1471&gt;4, 'Raw Data'!F1471&lt;'Raw Data'!C1471), 'Raw Data'!J1471, 0)</f>
        <v/>
      </c>
      <c r="T1478">
        <f>IF(AND('Raw Data'!O1471-'Raw Data'!P1471&gt;4, 'Raw Data'!F1471&gt;'Raw Data'!C1471), 'Raw Data'!I1471, 0)</f>
        <v/>
      </c>
      <c r="U1478">
        <f>IF(AND('Raw Data'!P1471-'Raw Data'!O1471&lt;3, 'Raw Data'!P1471&gt;'Raw Data'!O1471, 'Raw Data'!F1471&lt;'Raw Data'!C1471), 'Raw Data'!H1471, 0)</f>
        <v/>
      </c>
      <c r="V1478">
        <f>IF(AND('Raw Data'!P1471-'Raw Data'!O1471&lt;3, 'Raw Data'!P1471&gt;'Raw Data'!O1471, 'Raw Data'!F1471&gt;'Raw Data'!C1471), 'Raw Data'!G1471, 0)</f>
        <v/>
      </c>
    </row>
    <row r="1479">
      <c r="A1479">
        <f>IF(AND('Raw Data'!F1472&lt;'Raw Data'!C1472, 'Raw Data'!P1472&gt;'Raw Data'!O1472, 'Raw Data'!P1472-'Raw Data'!O1472&gt;3), 'Raw Data'!J1472, 0)</f>
        <v/>
      </c>
      <c r="B1479">
        <f>IF(AND('Raw Data'!C1472&lt;'Raw Data'!F1472, 'Raw Data'!O1472&gt;'Raw Data'!P1472, 'Raw Data'!O1472-'Raw Data'!P1472&gt;3), 'Raw Data'!I1472, 0)</f>
        <v/>
      </c>
      <c r="C1479">
        <f>IF(AND('Raw Data'!F1472&lt;'Raw Data'!C1472, 'Raw Data'!P1472&gt;'Raw Data'!O1472, 'Raw Data'!P1472-'Raw Data'!O1472&lt;4), 'Raw Data'!H1472, 0)</f>
        <v/>
      </c>
      <c r="D1479">
        <f>IF(AND('Raw Data'!C1472&lt;'Raw Data'!F1472, 'Raw Data'!O1472&gt;'Raw Data'!P1472, 'Raw Data'!O1472-'Raw Data'!P1472&lt;4), 'Raw Data'!G1472, 0)</f>
        <v/>
      </c>
      <c r="E1479">
        <f>IF(ISBLANK('Raw Data'!J1472), 0, IF(AND(4=MATCH(LARGE('Raw Data'!G1472:J1472, 4), 'Raw Data'!G1472:J1472, 0), 'Raw Data'!P1472-'Raw Data'!O1472&gt;3), 'Raw Data'!J1472, 0))</f>
        <v/>
      </c>
      <c r="F1479">
        <f>IF(ISBLANK('Raw Data'!J1472), 0, IF(AND(3=MATCH(LARGE('Raw Data'!G1472:J1472, 4), 'Raw Data'!G1472:J1472, 0), 'Raw Data'!O1472-'Raw Data'!P1472&gt;3), 'Raw Data'!I1472, 0))</f>
        <v/>
      </c>
      <c r="G1479">
        <f>IF(ISBLANK('Raw Data'!J1472), 0, IF(AND(2=MATCH(LARGE('Raw Data'!G1472:J1472, 4), 'Raw Data'!G1472:J1472, 0), AND('Raw Data'!P1472-'Raw Data'!O1472&lt;4, 'Raw Data'!P1472-'Raw Data'!O1472&gt;0)), 'Raw Data'!H1472, 0))</f>
        <v/>
      </c>
      <c r="H1479">
        <f>IF(ISBLANK('Raw Data'!J1472), 0, IF(AND(1=MATCH(LARGE('Raw Data'!G1472:J1472, 4), 'Raw Data'!G1472:J1472, 0), AND('Raw Data'!O1472-'Raw Data'!P1472&lt;4, 'Raw Data'!O1472-'Raw Data'!P1472&gt;0)), 'Raw Data'!G1472, 0))</f>
        <v/>
      </c>
      <c r="I1479">
        <f>IF(ISBLANK('Raw Data'!J1472), 0, IF(AND(4=MATCH(LARGE('Raw Data'!G1472:J1472, 3), 'Raw Data'!G1472:J1472, 0), 'Raw Data'!P1472-'Raw Data'!O1472&gt;3), 'Raw Data'!J1472, 0))</f>
        <v/>
      </c>
      <c r="J1479">
        <f>IF(ISBLANK('Raw Data'!J1472), 0, IF(AND(3=MATCH(LARGE('Raw Data'!G1472:J1472, 3), 'Raw Data'!G1472:J1472, 0), 'Raw Data'!O1472-'Raw Data'!P1472&gt;3), 'Raw Data'!I1472, 0))</f>
        <v/>
      </c>
      <c r="K1479">
        <f>IF(ISBLANK('Raw Data'!J1472), 0, IF(AND(2=MATCH(LARGE('Raw Data'!G1472:J1472, 3), 'Raw Data'!G1472:J1472, 0), AND('Raw Data'!P1472-'Raw Data'!O1472&lt;4, 'Raw Data'!P1472-'Raw Data'!O1472&gt;0)), 'Raw Data'!H1472, 0))</f>
        <v/>
      </c>
      <c r="L1479">
        <f>IF(ISBLANK('Raw Data'!J1472), 0, IF(AND(1=MATCH(LARGE('Raw Data'!G1472:J1472, 3), 'Raw Data'!G1472:J1472, 0), AND('Raw Data'!O1472-'Raw Data'!P1472&lt;4, 'Raw Data'!O1472-'Raw Data'!P1472&gt;0)), 'Raw Data'!G1472, 0))</f>
        <v/>
      </c>
      <c r="M1479">
        <f>IF(ISBLANK('Raw Data'!J1472), 0, IF(AND(4=MATCH(LARGE('Raw Data'!G1472:J1472, 2), 'Raw Data'!G1472:J1472, 0), 'Raw Data'!P1472-'Raw Data'!O1472&gt;3), 'Raw Data'!J1472, 0))</f>
        <v/>
      </c>
      <c r="N1479">
        <f>IF(ISBLANK('Raw Data'!J1472), 0, IF(AND(3=MATCH(LARGE('Raw Data'!G1472:J1472, 2), 'Raw Data'!G1472:J1472, 0), 'Raw Data'!O1472-'Raw Data'!P1472&gt;3), 'Raw Data'!I1472, 0))</f>
        <v/>
      </c>
      <c r="O1479">
        <f>IF(ISBLANK('Raw Data'!J1472), 0, IF(AND(2=MATCH(LARGE('Raw Data'!G1472:J1472, 2), 'Raw Data'!G1472:J1472, 0), AND('Raw Data'!P1472-'Raw Data'!O1472&lt;4, 'Raw Data'!P1472-'Raw Data'!O1472&gt;0)), 'Raw Data'!H1472, 0))</f>
        <v/>
      </c>
      <c r="P1479">
        <f>IF(ISBLANK('Raw Data'!J1472), 0, IF(AND(1=MATCH(LARGE('Raw Data'!G1472:J1472, 2), 'Raw Data'!G1472:J1472, 0), AND('Raw Data'!O1472-'Raw Data'!P1472&lt;4, 'Raw Data'!O1472-'Raw Data'!P1472&gt;0)), 'Raw Data'!G1472, 0))</f>
        <v/>
      </c>
      <c r="Q1479">
        <f>IF(ISBLANK('Raw Data'!J1472), 0, IF(AND(4=MATCH(LARGE('Raw Data'!G1472:J1472, 1), 'Raw Data'!G1472:J1472, 0), 'Raw Data'!P1472-'Raw Data'!O1472&gt;3), 'Raw Data'!J1472, 0))</f>
        <v/>
      </c>
      <c r="R1479">
        <f>IF(ISBLANK('Raw Data'!J1472), 0, IF(AND(3=MATCH(LARGE('Raw Data'!G1472:J1472, 1), 'Raw Data'!G1472:J1472, 0), 'Raw Data'!O1472-'Raw Data'!P1472&gt;3), 'Raw Data'!I1472, 0))</f>
        <v/>
      </c>
      <c r="S1479">
        <f>IF(AND('Raw Data'!P1472-'Raw Data'!O1472&gt;4, 'Raw Data'!F1472&lt;'Raw Data'!C1472), 'Raw Data'!J1472, 0)</f>
        <v/>
      </c>
      <c r="T1479">
        <f>IF(AND('Raw Data'!O1472-'Raw Data'!P1472&gt;4, 'Raw Data'!F1472&gt;'Raw Data'!C1472), 'Raw Data'!I1472, 0)</f>
        <v/>
      </c>
      <c r="U1479">
        <f>IF(AND('Raw Data'!P1472-'Raw Data'!O1472&lt;3, 'Raw Data'!P1472&gt;'Raw Data'!O1472, 'Raw Data'!F1472&lt;'Raw Data'!C1472), 'Raw Data'!H1472, 0)</f>
        <v/>
      </c>
      <c r="V1479">
        <f>IF(AND('Raw Data'!P1472-'Raw Data'!O1472&lt;3, 'Raw Data'!P1472&gt;'Raw Data'!O1472, 'Raw Data'!F1472&gt;'Raw Data'!C1472), 'Raw Data'!G1472, 0)</f>
        <v/>
      </c>
    </row>
    <row r="1480">
      <c r="A1480">
        <f>IF(AND('Raw Data'!F1473&lt;'Raw Data'!C1473, 'Raw Data'!P1473&gt;'Raw Data'!O1473, 'Raw Data'!P1473-'Raw Data'!O1473&gt;3), 'Raw Data'!J1473, 0)</f>
        <v/>
      </c>
      <c r="B1480">
        <f>IF(AND('Raw Data'!C1473&lt;'Raw Data'!F1473, 'Raw Data'!O1473&gt;'Raw Data'!P1473, 'Raw Data'!O1473-'Raw Data'!P1473&gt;3), 'Raw Data'!I1473, 0)</f>
        <v/>
      </c>
      <c r="C1480">
        <f>IF(AND('Raw Data'!F1473&lt;'Raw Data'!C1473, 'Raw Data'!P1473&gt;'Raw Data'!O1473, 'Raw Data'!P1473-'Raw Data'!O1473&lt;4), 'Raw Data'!H1473, 0)</f>
        <v/>
      </c>
      <c r="D1480">
        <f>IF(AND('Raw Data'!C1473&lt;'Raw Data'!F1473, 'Raw Data'!O1473&gt;'Raw Data'!P1473, 'Raw Data'!O1473-'Raw Data'!P1473&lt;4), 'Raw Data'!G1473, 0)</f>
        <v/>
      </c>
      <c r="E1480">
        <f>IF(ISBLANK('Raw Data'!J1473), 0, IF(AND(4=MATCH(LARGE('Raw Data'!G1473:J1473, 4), 'Raw Data'!G1473:J1473, 0), 'Raw Data'!P1473-'Raw Data'!O1473&gt;3), 'Raw Data'!J1473, 0))</f>
        <v/>
      </c>
      <c r="F1480">
        <f>IF(ISBLANK('Raw Data'!J1473), 0, IF(AND(3=MATCH(LARGE('Raw Data'!G1473:J1473, 4), 'Raw Data'!G1473:J1473, 0), 'Raw Data'!O1473-'Raw Data'!P1473&gt;3), 'Raw Data'!I1473, 0))</f>
        <v/>
      </c>
      <c r="G1480">
        <f>IF(ISBLANK('Raw Data'!J1473), 0, IF(AND(2=MATCH(LARGE('Raw Data'!G1473:J1473, 4), 'Raw Data'!G1473:J1473, 0), AND('Raw Data'!P1473-'Raw Data'!O1473&lt;4, 'Raw Data'!P1473-'Raw Data'!O1473&gt;0)), 'Raw Data'!H1473, 0))</f>
        <v/>
      </c>
      <c r="H1480">
        <f>IF(ISBLANK('Raw Data'!J1473), 0, IF(AND(1=MATCH(LARGE('Raw Data'!G1473:J1473, 4), 'Raw Data'!G1473:J1473, 0), AND('Raw Data'!O1473-'Raw Data'!P1473&lt;4, 'Raw Data'!O1473-'Raw Data'!P1473&gt;0)), 'Raw Data'!G1473, 0))</f>
        <v/>
      </c>
      <c r="I1480">
        <f>IF(ISBLANK('Raw Data'!J1473), 0, IF(AND(4=MATCH(LARGE('Raw Data'!G1473:J1473, 3), 'Raw Data'!G1473:J1473, 0), 'Raw Data'!P1473-'Raw Data'!O1473&gt;3), 'Raw Data'!J1473, 0))</f>
        <v/>
      </c>
      <c r="J1480">
        <f>IF(ISBLANK('Raw Data'!J1473), 0, IF(AND(3=MATCH(LARGE('Raw Data'!G1473:J1473, 3), 'Raw Data'!G1473:J1473, 0), 'Raw Data'!O1473-'Raw Data'!P1473&gt;3), 'Raw Data'!I1473, 0))</f>
        <v/>
      </c>
      <c r="K1480">
        <f>IF(ISBLANK('Raw Data'!J1473), 0, IF(AND(2=MATCH(LARGE('Raw Data'!G1473:J1473, 3), 'Raw Data'!G1473:J1473, 0), AND('Raw Data'!P1473-'Raw Data'!O1473&lt;4, 'Raw Data'!P1473-'Raw Data'!O1473&gt;0)), 'Raw Data'!H1473, 0))</f>
        <v/>
      </c>
      <c r="L1480">
        <f>IF(ISBLANK('Raw Data'!J1473), 0, IF(AND(1=MATCH(LARGE('Raw Data'!G1473:J1473, 3), 'Raw Data'!G1473:J1473, 0), AND('Raw Data'!O1473-'Raw Data'!P1473&lt;4, 'Raw Data'!O1473-'Raw Data'!P1473&gt;0)), 'Raw Data'!G1473, 0))</f>
        <v/>
      </c>
      <c r="M1480">
        <f>IF(ISBLANK('Raw Data'!J1473), 0, IF(AND(4=MATCH(LARGE('Raw Data'!G1473:J1473, 2), 'Raw Data'!G1473:J1473, 0), 'Raw Data'!P1473-'Raw Data'!O1473&gt;3), 'Raw Data'!J1473, 0))</f>
        <v/>
      </c>
      <c r="N1480">
        <f>IF(ISBLANK('Raw Data'!J1473), 0, IF(AND(3=MATCH(LARGE('Raw Data'!G1473:J1473, 2), 'Raw Data'!G1473:J1473, 0), 'Raw Data'!O1473-'Raw Data'!P1473&gt;3), 'Raw Data'!I1473, 0))</f>
        <v/>
      </c>
      <c r="O1480">
        <f>IF(ISBLANK('Raw Data'!J1473), 0, IF(AND(2=MATCH(LARGE('Raw Data'!G1473:J1473, 2), 'Raw Data'!G1473:J1473, 0), AND('Raw Data'!P1473-'Raw Data'!O1473&lt;4, 'Raw Data'!P1473-'Raw Data'!O1473&gt;0)), 'Raw Data'!H1473, 0))</f>
        <v/>
      </c>
      <c r="P1480">
        <f>IF(ISBLANK('Raw Data'!J1473), 0, IF(AND(1=MATCH(LARGE('Raw Data'!G1473:J1473, 2), 'Raw Data'!G1473:J1473, 0), AND('Raw Data'!O1473-'Raw Data'!P1473&lt;4, 'Raw Data'!O1473-'Raw Data'!P1473&gt;0)), 'Raw Data'!G1473, 0))</f>
        <v/>
      </c>
      <c r="Q1480">
        <f>IF(ISBLANK('Raw Data'!J1473), 0, IF(AND(4=MATCH(LARGE('Raw Data'!G1473:J1473, 1), 'Raw Data'!G1473:J1473, 0), 'Raw Data'!P1473-'Raw Data'!O1473&gt;3), 'Raw Data'!J1473, 0))</f>
        <v/>
      </c>
      <c r="R1480">
        <f>IF(ISBLANK('Raw Data'!J1473), 0, IF(AND(3=MATCH(LARGE('Raw Data'!G1473:J1473, 1), 'Raw Data'!G1473:J1473, 0), 'Raw Data'!O1473-'Raw Data'!P1473&gt;3), 'Raw Data'!I1473, 0))</f>
        <v/>
      </c>
      <c r="S1480">
        <f>IF(AND('Raw Data'!P1473-'Raw Data'!O1473&gt;4, 'Raw Data'!F1473&lt;'Raw Data'!C1473), 'Raw Data'!J1473, 0)</f>
        <v/>
      </c>
      <c r="T1480">
        <f>IF(AND('Raw Data'!O1473-'Raw Data'!P1473&gt;4, 'Raw Data'!F1473&gt;'Raw Data'!C1473), 'Raw Data'!I1473, 0)</f>
        <v/>
      </c>
      <c r="U1480">
        <f>IF(AND('Raw Data'!P1473-'Raw Data'!O1473&lt;3, 'Raw Data'!P1473&gt;'Raw Data'!O1473, 'Raw Data'!F1473&lt;'Raw Data'!C1473), 'Raw Data'!H1473, 0)</f>
        <v/>
      </c>
      <c r="V1480">
        <f>IF(AND('Raw Data'!P1473-'Raw Data'!O1473&lt;3, 'Raw Data'!P1473&gt;'Raw Data'!O1473, 'Raw Data'!F1473&gt;'Raw Data'!C1473), 'Raw Data'!G1473, 0)</f>
        <v/>
      </c>
    </row>
    <row r="1481">
      <c r="A1481">
        <f>IF(AND('Raw Data'!F1474&lt;'Raw Data'!C1474, 'Raw Data'!P1474&gt;'Raw Data'!O1474, 'Raw Data'!P1474-'Raw Data'!O1474&gt;3), 'Raw Data'!J1474, 0)</f>
        <v/>
      </c>
      <c r="B1481">
        <f>IF(AND('Raw Data'!C1474&lt;'Raw Data'!F1474, 'Raw Data'!O1474&gt;'Raw Data'!P1474, 'Raw Data'!O1474-'Raw Data'!P1474&gt;3), 'Raw Data'!I1474, 0)</f>
        <v/>
      </c>
      <c r="C1481">
        <f>IF(AND('Raw Data'!F1474&lt;'Raw Data'!C1474, 'Raw Data'!P1474&gt;'Raw Data'!O1474, 'Raw Data'!P1474-'Raw Data'!O1474&lt;4), 'Raw Data'!H1474, 0)</f>
        <v/>
      </c>
      <c r="D1481">
        <f>IF(AND('Raw Data'!C1474&lt;'Raw Data'!F1474, 'Raw Data'!O1474&gt;'Raw Data'!P1474, 'Raw Data'!O1474-'Raw Data'!P1474&lt;4), 'Raw Data'!G1474, 0)</f>
        <v/>
      </c>
      <c r="E1481">
        <f>IF(ISBLANK('Raw Data'!J1474), 0, IF(AND(4=MATCH(LARGE('Raw Data'!G1474:J1474, 4), 'Raw Data'!G1474:J1474, 0), 'Raw Data'!P1474-'Raw Data'!O1474&gt;3), 'Raw Data'!J1474, 0))</f>
        <v/>
      </c>
      <c r="F1481">
        <f>IF(ISBLANK('Raw Data'!J1474), 0, IF(AND(3=MATCH(LARGE('Raw Data'!G1474:J1474, 4), 'Raw Data'!G1474:J1474, 0), 'Raw Data'!O1474-'Raw Data'!P1474&gt;3), 'Raw Data'!I1474, 0))</f>
        <v/>
      </c>
      <c r="G1481">
        <f>IF(ISBLANK('Raw Data'!J1474), 0, IF(AND(2=MATCH(LARGE('Raw Data'!G1474:J1474, 4), 'Raw Data'!G1474:J1474, 0), AND('Raw Data'!P1474-'Raw Data'!O1474&lt;4, 'Raw Data'!P1474-'Raw Data'!O1474&gt;0)), 'Raw Data'!H1474, 0))</f>
        <v/>
      </c>
      <c r="H1481">
        <f>IF(ISBLANK('Raw Data'!J1474), 0, IF(AND(1=MATCH(LARGE('Raw Data'!G1474:J1474, 4), 'Raw Data'!G1474:J1474, 0), AND('Raw Data'!O1474-'Raw Data'!P1474&lt;4, 'Raw Data'!O1474-'Raw Data'!P1474&gt;0)), 'Raw Data'!G1474, 0))</f>
        <v/>
      </c>
      <c r="I1481">
        <f>IF(ISBLANK('Raw Data'!J1474), 0, IF(AND(4=MATCH(LARGE('Raw Data'!G1474:J1474, 3), 'Raw Data'!G1474:J1474, 0), 'Raw Data'!P1474-'Raw Data'!O1474&gt;3), 'Raw Data'!J1474, 0))</f>
        <v/>
      </c>
      <c r="J1481">
        <f>IF(ISBLANK('Raw Data'!J1474), 0, IF(AND(3=MATCH(LARGE('Raw Data'!G1474:J1474, 3), 'Raw Data'!G1474:J1474, 0), 'Raw Data'!O1474-'Raw Data'!P1474&gt;3), 'Raw Data'!I1474, 0))</f>
        <v/>
      </c>
      <c r="K1481">
        <f>IF(ISBLANK('Raw Data'!J1474), 0, IF(AND(2=MATCH(LARGE('Raw Data'!G1474:J1474, 3), 'Raw Data'!G1474:J1474, 0), AND('Raw Data'!P1474-'Raw Data'!O1474&lt;4, 'Raw Data'!P1474-'Raw Data'!O1474&gt;0)), 'Raw Data'!H1474, 0))</f>
        <v/>
      </c>
      <c r="L1481">
        <f>IF(ISBLANK('Raw Data'!J1474), 0, IF(AND(1=MATCH(LARGE('Raw Data'!G1474:J1474, 3), 'Raw Data'!G1474:J1474, 0), AND('Raw Data'!O1474-'Raw Data'!P1474&lt;4, 'Raw Data'!O1474-'Raw Data'!P1474&gt;0)), 'Raw Data'!G1474, 0))</f>
        <v/>
      </c>
      <c r="M1481">
        <f>IF(ISBLANK('Raw Data'!J1474), 0, IF(AND(4=MATCH(LARGE('Raw Data'!G1474:J1474, 2), 'Raw Data'!G1474:J1474, 0), 'Raw Data'!P1474-'Raw Data'!O1474&gt;3), 'Raw Data'!J1474, 0))</f>
        <v/>
      </c>
      <c r="N1481">
        <f>IF(ISBLANK('Raw Data'!J1474), 0, IF(AND(3=MATCH(LARGE('Raw Data'!G1474:J1474, 2), 'Raw Data'!G1474:J1474, 0), 'Raw Data'!O1474-'Raw Data'!P1474&gt;3), 'Raw Data'!I1474, 0))</f>
        <v/>
      </c>
      <c r="O1481">
        <f>IF(ISBLANK('Raw Data'!J1474), 0, IF(AND(2=MATCH(LARGE('Raw Data'!G1474:J1474, 2), 'Raw Data'!G1474:J1474, 0), AND('Raw Data'!P1474-'Raw Data'!O1474&lt;4, 'Raw Data'!P1474-'Raw Data'!O1474&gt;0)), 'Raw Data'!H1474, 0))</f>
        <v/>
      </c>
      <c r="P1481">
        <f>IF(ISBLANK('Raw Data'!J1474), 0, IF(AND(1=MATCH(LARGE('Raw Data'!G1474:J1474, 2), 'Raw Data'!G1474:J1474, 0), AND('Raw Data'!O1474-'Raw Data'!P1474&lt;4, 'Raw Data'!O1474-'Raw Data'!P1474&gt;0)), 'Raw Data'!G1474, 0))</f>
        <v/>
      </c>
      <c r="Q1481">
        <f>IF(ISBLANK('Raw Data'!J1474), 0, IF(AND(4=MATCH(LARGE('Raw Data'!G1474:J1474, 1), 'Raw Data'!G1474:J1474, 0), 'Raw Data'!P1474-'Raw Data'!O1474&gt;3), 'Raw Data'!J1474, 0))</f>
        <v/>
      </c>
      <c r="R1481">
        <f>IF(ISBLANK('Raw Data'!J1474), 0, IF(AND(3=MATCH(LARGE('Raw Data'!G1474:J1474, 1), 'Raw Data'!G1474:J1474, 0), 'Raw Data'!O1474-'Raw Data'!P1474&gt;3), 'Raw Data'!I1474, 0))</f>
        <v/>
      </c>
      <c r="S1481">
        <f>IF(AND('Raw Data'!P1474-'Raw Data'!O1474&gt;4, 'Raw Data'!F1474&lt;'Raw Data'!C1474), 'Raw Data'!J1474, 0)</f>
        <v/>
      </c>
      <c r="T1481">
        <f>IF(AND('Raw Data'!O1474-'Raw Data'!P1474&gt;4, 'Raw Data'!F1474&gt;'Raw Data'!C1474), 'Raw Data'!I1474, 0)</f>
        <v/>
      </c>
      <c r="U1481">
        <f>IF(AND('Raw Data'!P1474-'Raw Data'!O1474&lt;3, 'Raw Data'!P1474&gt;'Raw Data'!O1474, 'Raw Data'!F1474&lt;'Raw Data'!C1474), 'Raw Data'!H1474, 0)</f>
        <v/>
      </c>
      <c r="V1481">
        <f>IF(AND('Raw Data'!P1474-'Raw Data'!O1474&lt;3, 'Raw Data'!P1474&gt;'Raw Data'!O1474, 'Raw Data'!F1474&gt;'Raw Data'!C1474), 'Raw Data'!G1474, 0)</f>
        <v/>
      </c>
    </row>
    <row r="1482">
      <c r="A1482">
        <f>IF(AND('Raw Data'!F1475&lt;'Raw Data'!C1475, 'Raw Data'!P1475&gt;'Raw Data'!O1475, 'Raw Data'!P1475-'Raw Data'!O1475&gt;3), 'Raw Data'!J1475, 0)</f>
        <v/>
      </c>
      <c r="B1482">
        <f>IF(AND('Raw Data'!C1475&lt;'Raw Data'!F1475, 'Raw Data'!O1475&gt;'Raw Data'!P1475, 'Raw Data'!O1475-'Raw Data'!P1475&gt;3), 'Raw Data'!I1475, 0)</f>
        <v/>
      </c>
      <c r="C1482">
        <f>IF(AND('Raw Data'!F1475&lt;'Raw Data'!C1475, 'Raw Data'!P1475&gt;'Raw Data'!O1475, 'Raw Data'!P1475-'Raw Data'!O1475&lt;4), 'Raw Data'!H1475, 0)</f>
        <v/>
      </c>
      <c r="D1482">
        <f>IF(AND('Raw Data'!C1475&lt;'Raw Data'!F1475, 'Raw Data'!O1475&gt;'Raw Data'!P1475, 'Raw Data'!O1475-'Raw Data'!P1475&lt;4), 'Raw Data'!G1475, 0)</f>
        <v/>
      </c>
      <c r="E1482">
        <f>IF(ISBLANK('Raw Data'!J1475), 0, IF(AND(4=MATCH(LARGE('Raw Data'!G1475:J1475, 4), 'Raw Data'!G1475:J1475, 0), 'Raw Data'!P1475-'Raw Data'!O1475&gt;3), 'Raw Data'!J1475, 0))</f>
        <v/>
      </c>
      <c r="F1482">
        <f>IF(ISBLANK('Raw Data'!J1475), 0, IF(AND(3=MATCH(LARGE('Raw Data'!G1475:J1475, 4), 'Raw Data'!G1475:J1475, 0), 'Raw Data'!O1475-'Raw Data'!P1475&gt;3), 'Raw Data'!I1475, 0))</f>
        <v/>
      </c>
      <c r="G1482">
        <f>IF(ISBLANK('Raw Data'!J1475), 0, IF(AND(2=MATCH(LARGE('Raw Data'!G1475:J1475, 4), 'Raw Data'!G1475:J1475, 0), AND('Raw Data'!P1475-'Raw Data'!O1475&lt;4, 'Raw Data'!P1475-'Raw Data'!O1475&gt;0)), 'Raw Data'!H1475, 0))</f>
        <v/>
      </c>
      <c r="H1482">
        <f>IF(ISBLANK('Raw Data'!J1475), 0, IF(AND(1=MATCH(LARGE('Raw Data'!G1475:J1475, 4), 'Raw Data'!G1475:J1475, 0), AND('Raw Data'!O1475-'Raw Data'!P1475&lt;4, 'Raw Data'!O1475-'Raw Data'!P1475&gt;0)), 'Raw Data'!G1475, 0))</f>
        <v/>
      </c>
      <c r="I1482">
        <f>IF(ISBLANK('Raw Data'!J1475), 0, IF(AND(4=MATCH(LARGE('Raw Data'!G1475:J1475, 3), 'Raw Data'!G1475:J1475, 0), 'Raw Data'!P1475-'Raw Data'!O1475&gt;3), 'Raw Data'!J1475, 0))</f>
        <v/>
      </c>
      <c r="J1482">
        <f>IF(ISBLANK('Raw Data'!J1475), 0, IF(AND(3=MATCH(LARGE('Raw Data'!G1475:J1475, 3), 'Raw Data'!G1475:J1475, 0), 'Raw Data'!O1475-'Raw Data'!P1475&gt;3), 'Raw Data'!I1475, 0))</f>
        <v/>
      </c>
      <c r="K1482">
        <f>IF(ISBLANK('Raw Data'!J1475), 0, IF(AND(2=MATCH(LARGE('Raw Data'!G1475:J1475, 3), 'Raw Data'!G1475:J1475, 0), AND('Raw Data'!P1475-'Raw Data'!O1475&lt;4, 'Raw Data'!P1475-'Raw Data'!O1475&gt;0)), 'Raw Data'!H1475, 0))</f>
        <v/>
      </c>
      <c r="L1482">
        <f>IF(ISBLANK('Raw Data'!J1475), 0, IF(AND(1=MATCH(LARGE('Raw Data'!G1475:J1475, 3), 'Raw Data'!G1475:J1475, 0), AND('Raw Data'!O1475-'Raw Data'!P1475&lt;4, 'Raw Data'!O1475-'Raw Data'!P1475&gt;0)), 'Raw Data'!G1475, 0))</f>
        <v/>
      </c>
      <c r="M1482">
        <f>IF(ISBLANK('Raw Data'!J1475), 0, IF(AND(4=MATCH(LARGE('Raw Data'!G1475:J1475, 2), 'Raw Data'!G1475:J1475, 0), 'Raw Data'!P1475-'Raw Data'!O1475&gt;3), 'Raw Data'!J1475, 0))</f>
        <v/>
      </c>
      <c r="N1482">
        <f>IF(ISBLANK('Raw Data'!J1475), 0, IF(AND(3=MATCH(LARGE('Raw Data'!G1475:J1475, 2), 'Raw Data'!G1475:J1475, 0), 'Raw Data'!O1475-'Raw Data'!P1475&gt;3), 'Raw Data'!I1475, 0))</f>
        <v/>
      </c>
      <c r="O1482">
        <f>IF(ISBLANK('Raw Data'!J1475), 0, IF(AND(2=MATCH(LARGE('Raw Data'!G1475:J1475, 2), 'Raw Data'!G1475:J1475, 0), AND('Raw Data'!P1475-'Raw Data'!O1475&lt;4, 'Raw Data'!P1475-'Raw Data'!O1475&gt;0)), 'Raw Data'!H1475, 0))</f>
        <v/>
      </c>
      <c r="P1482">
        <f>IF(ISBLANK('Raw Data'!J1475), 0, IF(AND(1=MATCH(LARGE('Raw Data'!G1475:J1475, 2), 'Raw Data'!G1475:J1475, 0), AND('Raw Data'!O1475-'Raw Data'!P1475&lt;4, 'Raw Data'!O1475-'Raw Data'!P1475&gt;0)), 'Raw Data'!G1475, 0))</f>
        <v/>
      </c>
      <c r="Q1482">
        <f>IF(ISBLANK('Raw Data'!J1475), 0, IF(AND(4=MATCH(LARGE('Raw Data'!G1475:J1475, 1), 'Raw Data'!G1475:J1475, 0), 'Raw Data'!P1475-'Raw Data'!O1475&gt;3), 'Raw Data'!J1475, 0))</f>
        <v/>
      </c>
      <c r="R1482">
        <f>IF(ISBLANK('Raw Data'!J1475), 0, IF(AND(3=MATCH(LARGE('Raw Data'!G1475:J1475, 1), 'Raw Data'!G1475:J1475, 0), 'Raw Data'!O1475-'Raw Data'!P1475&gt;3), 'Raw Data'!I1475, 0))</f>
        <v/>
      </c>
      <c r="S1482">
        <f>IF(AND('Raw Data'!P1475-'Raw Data'!O1475&gt;4, 'Raw Data'!F1475&lt;'Raw Data'!C1475), 'Raw Data'!J1475, 0)</f>
        <v/>
      </c>
      <c r="T1482">
        <f>IF(AND('Raw Data'!O1475-'Raw Data'!P1475&gt;4, 'Raw Data'!F1475&gt;'Raw Data'!C1475), 'Raw Data'!I1475, 0)</f>
        <v/>
      </c>
      <c r="U1482">
        <f>IF(AND('Raw Data'!P1475-'Raw Data'!O1475&lt;3, 'Raw Data'!P1475&gt;'Raw Data'!O1475, 'Raw Data'!F1475&lt;'Raw Data'!C1475), 'Raw Data'!H1475, 0)</f>
        <v/>
      </c>
      <c r="V1482">
        <f>IF(AND('Raw Data'!P1475-'Raw Data'!O1475&lt;3, 'Raw Data'!P1475&gt;'Raw Data'!O1475, 'Raw Data'!F1475&gt;'Raw Data'!C1475), 'Raw Data'!G1475, 0)</f>
        <v/>
      </c>
    </row>
    <row r="1483">
      <c r="A1483">
        <f>IF(AND('Raw Data'!F1476&lt;'Raw Data'!C1476, 'Raw Data'!P1476&gt;'Raw Data'!O1476, 'Raw Data'!P1476-'Raw Data'!O1476&gt;3), 'Raw Data'!J1476, 0)</f>
        <v/>
      </c>
      <c r="B1483">
        <f>IF(AND('Raw Data'!C1476&lt;'Raw Data'!F1476, 'Raw Data'!O1476&gt;'Raw Data'!P1476, 'Raw Data'!O1476-'Raw Data'!P1476&gt;3), 'Raw Data'!I1476, 0)</f>
        <v/>
      </c>
      <c r="C1483">
        <f>IF(AND('Raw Data'!F1476&lt;'Raw Data'!C1476, 'Raw Data'!P1476&gt;'Raw Data'!O1476, 'Raw Data'!P1476-'Raw Data'!O1476&lt;4), 'Raw Data'!H1476, 0)</f>
        <v/>
      </c>
      <c r="D1483">
        <f>IF(AND('Raw Data'!C1476&lt;'Raw Data'!F1476, 'Raw Data'!O1476&gt;'Raw Data'!P1476, 'Raw Data'!O1476-'Raw Data'!P1476&lt;4), 'Raw Data'!G1476, 0)</f>
        <v/>
      </c>
      <c r="E1483">
        <f>IF(ISBLANK('Raw Data'!J1476), 0, IF(AND(4=MATCH(LARGE('Raw Data'!G1476:J1476, 4), 'Raw Data'!G1476:J1476, 0), 'Raw Data'!P1476-'Raw Data'!O1476&gt;3), 'Raw Data'!J1476, 0))</f>
        <v/>
      </c>
      <c r="F1483">
        <f>IF(ISBLANK('Raw Data'!J1476), 0, IF(AND(3=MATCH(LARGE('Raw Data'!G1476:J1476, 4), 'Raw Data'!G1476:J1476, 0), 'Raw Data'!O1476-'Raw Data'!P1476&gt;3), 'Raw Data'!I1476, 0))</f>
        <v/>
      </c>
      <c r="G1483">
        <f>IF(ISBLANK('Raw Data'!J1476), 0, IF(AND(2=MATCH(LARGE('Raw Data'!G1476:J1476, 4), 'Raw Data'!G1476:J1476, 0), AND('Raw Data'!P1476-'Raw Data'!O1476&lt;4, 'Raw Data'!P1476-'Raw Data'!O1476&gt;0)), 'Raw Data'!H1476, 0))</f>
        <v/>
      </c>
      <c r="H1483">
        <f>IF(ISBLANK('Raw Data'!J1476), 0, IF(AND(1=MATCH(LARGE('Raw Data'!G1476:J1476, 4), 'Raw Data'!G1476:J1476, 0), AND('Raw Data'!O1476-'Raw Data'!P1476&lt;4, 'Raw Data'!O1476-'Raw Data'!P1476&gt;0)), 'Raw Data'!G1476, 0))</f>
        <v/>
      </c>
      <c r="I1483">
        <f>IF(ISBLANK('Raw Data'!J1476), 0, IF(AND(4=MATCH(LARGE('Raw Data'!G1476:J1476, 3), 'Raw Data'!G1476:J1476, 0), 'Raw Data'!P1476-'Raw Data'!O1476&gt;3), 'Raw Data'!J1476, 0))</f>
        <v/>
      </c>
      <c r="J1483">
        <f>IF(ISBLANK('Raw Data'!J1476), 0, IF(AND(3=MATCH(LARGE('Raw Data'!G1476:J1476, 3), 'Raw Data'!G1476:J1476, 0), 'Raw Data'!O1476-'Raw Data'!P1476&gt;3), 'Raw Data'!I1476, 0))</f>
        <v/>
      </c>
      <c r="K1483">
        <f>IF(ISBLANK('Raw Data'!J1476), 0, IF(AND(2=MATCH(LARGE('Raw Data'!G1476:J1476, 3), 'Raw Data'!G1476:J1476, 0), AND('Raw Data'!P1476-'Raw Data'!O1476&lt;4, 'Raw Data'!P1476-'Raw Data'!O1476&gt;0)), 'Raw Data'!H1476, 0))</f>
        <v/>
      </c>
      <c r="L1483">
        <f>IF(ISBLANK('Raw Data'!J1476), 0, IF(AND(1=MATCH(LARGE('Raw Data'!G1476:J1476, 3), 'Raw Data'!G1476:J1476, 0), AND('Raw Data'!O1476-'Raw Data'!P1476&lt;4, 'Raw Data'!O1476-'Raw Data'!P1476&gt;0)), 'Raw Data'!G1476, 0))</f>
        <v/>
      </c>
      <c r="M1483">
        <f>IF(ISBLANK('Raw Data'!J1476), 0, IF(AND(4=MATCH(LARGE('Raw Data'!G1476:J1476, 2), 'Raw Data'!G1476:J1476, 0), 'Raw Data'!P1476-'Raw Data'!O1476&gt;3), 'Raw Data'!J1476, 0))</f>
        <v/>
      </c>
      <c r="N1483">
        <f>IF(ISBLANK('Raw Data'!J1476), 0, IF(AND(3=MATCH(LARGE('Raw Data'!G1476:J1476, 2), 'Raw Data'!G1476:J1476, 0), 'Raw Data'!O1476-'Raw Data'!P1476&gt;3), 'Raw Data'!I1476, 0))</f>
        <v/>
      </c>
      <c r="O1483">
        <f>IF(ISBLANK('Raw Data'!J1476), 0, IF(AND(2=MATCH(LARGE('Raw Data'!G1476:J1476, 2), 'Raw Data'!G1476:J1476, 0), AND('Raw Data'!P1476-'Raw Data'!O1476&lt;4, 'Raw Data'!P1476-'Raw Data'!O1476&gt;0)), 'Raw Data'!H1476, 0))</f>
        <v/>
      </c>
      <c r="P1483">
        <f>IF(ISBLANK('Raw Data'!J1476), 0, IF(AND(1=MATCH(LARGE('Raw Data'!G1476:J1476, 2), 'Raw Data'!G1476:J1476, 0), AND('Raw Data'!O1476-'Raw Data'!P1476&lt;4, 'Raw Data'!O1476-'Raw Data'!P1476&gt;0)), 'Raw Data'!G1476, 0))</f>
        <v/>
      </c>
      <c r="Q1483">
        <f>IF(ISBLANK('Raw Data'!J1476), 0, IF(AND(4=MATCH(LARGE('Raw Data'!G1476:J1476, 1), 'Raw Data'!G1476:J1476, 0), 'Raw Data'!P1476-'Raw Data'!O1476&gt;3), 'Raw Data'!J1476, 0))</f>
        <v/>
      </c>
      <c r="R1483">
        <f>IF(ISBLANK('Raw Data'!J1476), 0, IF(AND(3=MATCH(LARGE('Raw Data'!G1476:J1476, 1), 'Raw Data'!G1476:J1476, 0), 'Raw Data'!O1476-'Raw Data'!P1476&gt;3), 'Raw Data'!I1476, 0))</f>
        <v/>
      </c>
      <c r="S1483">
        <f>IF(AND('Raw Data'!P1476-'Raw Data'!O1476&gt;4, 'Raw Data'!F1476&lt;'Raw Data'!C1476), 'Raw Data'!J1476, 0)</f>
        <v/>
      </c>
      <c r="T1483">
        <f>IF(AND('Raw Data'!O1476-'Raw Data'!P1476&gt;4, 'Raw Data'!F1476&gt;'Raw Data'!C1476), 'Raw Data'!I1476, 0)</f>
        <v/>
      </c>
      <c r="U1483">
        <f>IF(AND('Raw Data'!P1476-'Raw Data'!O1476&lt;3, 'Raw Data'!P1476&gt;'Raw Data'!O1476, 'Raw Data'!F1476&lt;'Raw Data'!C1476), 'Raw Data'!H1476, 0)</f>
        <v/>
      </c>
      <c r="V1483">
        <f>IF(AND('Raw Data'!P1476-'Raw Data'!O1476&lt;3, 'Raw Data'!P1476&gt;'Raw Data'!O1476, 'Raw Data'!F1476&gt;'Raw Data'!C1476), 'Raw Data'!G1476, 0)</f>
        <v/>
      </c>
    </row>
    <row r="1484">
      <c r="A1484">
        <f>IF(AND('Raw Data'!F1477&lt;'Raw Data'!C1477, 'Raw Data'!P1477&gt;'Raw Data'!O1477, 'Raw Data'!P1477-'Raw Data'!O1477&gt;3), 'Raw Data'!J1477, 0)</f>
        <v/>
      </c>
      <c r="B1484">
        <f>IF(AND('Raw Data'!C1477&lt;'Raw Data'!F1477, 'Raw Data'!O1477&gt;'Raw Data'!P1477, 'Raw Data'!O1477-'Raw Data'!P1477&gt;3), 'Raw Data'!I1477, 0)</f>
        <v/>
      </c>
      <c r="C1484">
        <f>IF(AND('Raw Data'!F1477&lt;'Raw Data'!C1477, 'Raw Data'!P1477&gt;'Raw Data'!O1477, 'Raw Data'!P1477-'Raw Data'!O1477&lt;4), 'Raw Data'!H1477, 0)</f>
        <v/>
      </c>
      <c r="D1484">
        <f>IF(AND('Raw Data'!C1477&lt;'Raw Data'!F1477, 'Raw Data'!O1477&gt;'Raw Data'!P1477, 'Raw Data'!O1477-'Raw Data'!P1477&lt;4), 'Raw Data'!G1477, 0)</f>
        <v/>
      </c>
      <c r="E1484">
        <f>IF(ISBLANK('Raw Data'!J1477), 0, IF(AND(4=MATCH(LARGE('Raw Data'!G1477:J1477, 4), 'Raw Data'!G1477:J1477, 0), 'Raw Data'!P1477-'Raw Data'!O1477&gt;3), 'Raw Data'!J1477, 0))</f>
        <v/>
      </c>
      <c r="F1484">
        <f>IF(ISBLANK('Raw Data'!J1477), 0, IF(AND(3=MATCH(LARGE('Raw Data'!G1477:J1477, 4), 'Raw Data'!G1477:J1477, 0), 'Raw Data'!O1477-'Raw Data'!P1477&gt;3), 'Raw Data'!I1477, 0))</f>
        <v/>
      </c>
      <c r="G1484">
        <f>IF(ISBLANK('Raw Data'!J1477), 0, IF(AND(2=MATCH(LARGE('Raw Data'!G1477:J1477, 4), 'Raw Data'!G1477:J1477, 0), AND('Raw Data'!P1477-'Raw Data'!O1477&lt;4, 'Raw Data'!P1477-'Raw Data'!O1477&gt;0)), 'Raw Data'!H1477, 0))</f>
        <v/>
      </c>
      <c r="H1484">
        <f>IF(ISBLANK('Raw Data'!J1477), 0, IF(AND(1=MATCH(LARGE('Raw Data'!G1477:J1477, 4), 'Raw Data'!G1477:J1477, 0), AND('Raw Data'!O1477-'Raw Data'!P1477&lt;4, 'Raw Data'!O1477-'Raw Data'!P1477&gt;0)), 'Raw Data'!G1477, 0))</f>
        <v/>
      </c>
      <c r="I1484">
        <f>IF(ISBLANK('Raw Data'!J1477), 0, IF(AND(4=MATCH(LARGE('Raw Data'!G1477:J1477, 3), 'Raw Data'!G1477:J1477, 0), 'Raw Data'!P1477-'Raw Data'!O1477&gt;3), 'Raw Data'!J1477, 0))</f>
        <v/>
      </c>
      <c r="J1484">
        <f>IF(ISBLANK('Raw Data'!J1477), 0, IF(AND(3=MATCH(LARGE('Raw Data'!G1477:J1477, 3), 'Raw Data'!G1477:J1477, 0), 'Raw Data'!O1477-'Raw Data'!P1477&gt;3), 'Raw Data'!I1477, 0))</f>
        <v/>
      </c>
      <c r="K1484">
        <f>IF(ISBLANK('Raw Data'!J1477), 0, IF(AND(2=MATCH(LARGE('Raw Data'!G1477:J1477, 3), 'Raw Data'!G1477:J1477, 0), AND('Raw Data'!P1477-'Raw Data'!O1477&lt;4, 'Raw Data'!P1477-'Raw Data'!O1477&gt;0)), 'Raw Data'!H1477, 0))</f>
        <v/>
      </c>
      <c r="L1484">
        <f>IF(ISBLANK('Raw Data'!J1477), 0, IF(AND(1=MATCH(LARGE('Raw Data'!G1477:J1477, 3), 'Raw Data'!G1477:J1477, 0), AND('Raw Data'!O1477-'Raw Data'!P1477&lt;4, 'Raw Data'!O1477-'Raw Data'!P1477&gt;0)), 'Raw Data'!G1477, 0))</f>
        <v/>
      </c>
      <c r="M1484">
        <f>IF(ISBLANK('Raw Data'!J1477), 0, IF(AND(4=MATCH(LARGE('Raw Data'!G1477:J1477, 2), 'Raw Data'!G1477:J1477, 0), 'Raw Data'!P1477-'Raw Data'!O1477&gt;3), 'Raw Data'!J1477, 0))</f>
        <v/>
      </c>
      <c r="N1484">
        <f>IF(ISBLANK('Raw Data'!J1477), 0, IF(AND(3=MATCH(LARGE('Raw Data'!G1477:J1477, 2), 'Raw Data'!G1477:J1477, 0), 'Raw Data'!O1477-'Raw Data'!P1477&gt;3), 'Raw Data'!I1477, 0))</f>
        <v/>
      </c>
      <c r="O1484">
        <f>IF(ISBLANK('Raw Data'!J1477), 0, IF(AND(2=MATCH(LARGE('Raw Data'!G1477:J1477, 2), 'Raw Data'!G1477:J1477, 0), AND('Raw Data'!P1477-'Raw Data'!O1477&lt;4, 'Raw Data'!P1477-'Raw Data'!O1477&gt;0)), 'Raw Data'!H1477, 0))</f>
        <v/>
      </c>
      <c r="P1484">
        <f>IF(ISBLANK('Raw Data'!J1477), 0, IF(AND(1=MATCH(LARGE('Raw Data'!G1477:J1477, 2), 'Raw Data'!G1477:J1477, 0), AND('Raw Data'!O1477-'Raw Data'!P1477&lt;4, 'Raw Data'!O1477-'Raw Data'!P1477&gt;0)), 'Raw Data'!G1477, 0))</f>
        <v/>
      </c>
      <c r="Q1484">
        <f>IF(ISBLANK('Raw Data'!J1477), 0, IF(AND(4=MATCH(LARGE('Raw Data'!G1477:J1477, 1), 'Raw Data'!G1477:J1477, 0), 'Raw Data'!P1477-'Raw Data'!O1477&gt;3), 'Raw Data'!J1477, 0))</f>
        <v/>
      </c>
      <c r="R1484">
        <f>IF(ISBLANK('Raw Data'!J1477), 0, IF(AND(3=MATCH(LARGE('Raw Data'!G1477:J1477, 1), 'Raw Data'!G1477:J1477, 0), 'Raw Data'!O1477-'Raw Data'!P1477&gt;3), 'Raw Data'!I1477, 0))</f>
        <v/>
      </c>
      <c r="S1484">
        <f>IF(AND('Raw Data'!P1477-'Raw Data'!O1477&gt;4, 'Raw Data'!F1477&lt;'Raw Data'!C1477), 'Raw Data'!J1477, 0)</f>
        <v/>
      </c>
      <c r="T1484">
        <f>IF(AND('Raw Data'!O1477-'Raw Data'!P1477&gt;4, 'Raw Data'!F1477&gt;'Raw Data'!C1477), 'Raw Data'!I1477, 0)</f>
        <v/>
      </c>
      <c r="U1484">
        <f>IF(AND('Raw Data'!P1477-'Raw Data'!O1477&lt;3, 'Raw Data'!P1477&gt;'Raw Data'!O1477, 'Raw Data'!F1477&lt;'Raw Data'!C1477), 'Raw Data'!H1477, 0)</f>
        <v/>
      </c>
      <c r="V1484">
        <f>IF(AND('Raw Data'!P1477-'Raw Data'!O1477&lt;3, 'Raw Data'!P1477&gt;'Raw Data'!O1477, 'Raw Data'!F1477&gt;'Raw Data'!C1477), 'Raw Data'!G1477, 0)</f>
        <v/>
      </c>
    </row>
    <row r="1485">
      <c r="A1485">
        <f>IF(AND('Raw Data'!F1478&lt;'Raw Data'!C1478, 'Raw Data'!P1478&gt;'Raw Data'!O1478, 'Raw Data'!P1478-'Raw Data'!O1478&gt;3), 'Raw Data'!J1478, 0)</f>
        <v/>
      </c>
      <c r="B1485">
        <f>IF(AND('Raw Data'!C1478&lt;'Raw Data'!F1478, 'Raw Data'!O1478&gt;'Raw Data'!P1478, 'Raw Data'!O1478-'Raw Data'!P1478&gt;3), 'Raw Data'!I1478, 0)</f>
        <v/>
      </c>
      <c r="C1485">
        <f>IF(AND('Raw Data'!F1478&lt;'Raw Data'!C1478, 'Raw Data'!P1478&gt;'Raw Data'!O1478, 'Raw Data'!P1478-'Raw Data'!O1478&lt;4), 'Raw Data'!H1478, 0)</f>
        <v/>
      </c>
      <c r="D1485">
        <f>IF(AND('Raw Data'!C1478&lt;'Raw Data'!F1478, 'Raw Data'!O1478&gt;'Raw Data'!P1478, 'Raw Data'!O1478-'Raw Data'!P1478&lt;4), 'Raw Data'!G1478, 0)</f>
        <v/>
      </c>
      <c r="E1485">
        <f>IF(ISBLANK('Raw Data'!J1478), 0, IF(AND(4=MATCH(LARGE('Raw Data'!G1478:J1478, 4), 'Raw Data'!G1478:J1478, 0), 'Raw Data'!P1478-'Raw Data'!O1478&gt;3), 'Raw Data'!J1478, 0))</f>
        <v/>
      </c>
      <c r="F1485">
        <f>IF(ISBLANK('Raw Data'!J1478), 0, IF(AND(3=MATCH(LARGE('Raw Data'!G1478:J1478, 4), 'Raw Data'!G1478:J1478, 0), 'Raw Data'!O1478-'Raw Data'!P1478&gt;3), 'Raw Data'!I1478, 0))</f>
        <v/>
      </c>
      <c r="G1485">
        <f>IF(ISBLANK('Raw Data'!J1478), 0, IF(AND(2=MATCH(LARGE('Raw Data'!G1478:J1478, 4), 'Raw Data'!G1478:J1478, 0), AND('Raw Data'!P1478-'Raw Data'!O1478&lt;4, 'Raw Data'!P1478-'Raw Data'!O1478&gt;0)), 'Raw Data'!H1478, 0))</f>
        <v/>
      </c>
      <c r="H1485">
        <f>IF(ISBLANK('Raw Data'!J1478), 0, IF(AND(1=MATCH(LARGE('Raw Data'!G1478:J1478, 4), 'Raw Data'!G1478:J1478, 0), AND('Raw Data'!O1478-'Raw Data'!P1478&lt;4, 'Raw Data'!O1478-'Raw Data'!P1478&gt;0)), 'Raw Data'!G1478, 0))</f>
        <v/>
      </c>
      <c r="I1485">
        <f>IF(ISBLANK('Raw Data'!J1478), 0, IF(AND(4=MATCH(LARGE('Raw Data'!G1478:J1478, 3), 'Raw Data'!G1478:J1478, 0), 'Raw Data'!P1478-'Raw Data'!O1478&gt;3), 'Raw Data'!J1478, 0))</f>
        <v/>
      </c>
      <c r="J1485">
        <f>IF(ISBLANK('Raw Data'!J1478), 0, IF(AND(3=MATCH(LARGE('Raw Data'!G1478:J1478, 3), 'Raw Data'!G1478:J1478, 0), 'Raw Data'!O1478-'Raw Data'!P1478&gt;3), 'Raw Data'!I1478, 0))</f>
        <v/>
      </c>
      <c r="K1485">
        <f>IF(ISBLANK('Raw Data'!J1478), 0, IF(AND(2=MATCH(LARGE('Raw Data'!G1478:J1478, 3), 'Raw Data'!G1478:J1478, 0), AND('Raw Data'!P1478-'Raw Data'!O1478&lt;4, 'Raw Data'!P1478-'Raw Data'!O1478&gt;0)), 'Raw Data'!H1478, 0))</f>
        <v/>
      </c>
      <c r="L1485">
        <f>IF(ISBLANK('Raw Data'!J1478), 0, IF(AND(1=MATCH(LARGE('Raw Data'!G1478:J1478, 3), 'Raw Data'!G1478:J1478, 0), AND('Raw Data'!O1478-'Raw Data'!P1478&lt;4, 'Raw Data'!O1478-'Raw Data'!P1478&gt;0)), 'Raw Data'!G1478, 0))</f>
        <v/>
      </c>
      <c r="M1485">
        <f>IF(ISBLANK('Raw Data'!J1478), 0, IF(AND(4=MATCH(LARGE('Raw Data'!G1478:J1478, 2), 'Raw Data'!G1478:J1478, 0), 'Raw Data'!P1478-'Raw Data'!O1478&gt;3), 'Raw Data'!J1478, 0))</f>
        <v/>
      </c>
      <c r="N1485">
        <f>IF(ISBLANK('Raw Data'!J1478), 0, IF(AND(3=MATCH(LARGE('Raw Data'!G1478:J1478, 2), 'Raw Data'!G1478:J1478, 0), 'Raw Data'!O1478-'Raw Data'!P1478&gt;3), 'Raw Data'!I1478, 0))</f>
        <v/>
      </c>
      <c r="O1485">
        <f>IF(ISBLANK('Raw Data'!J1478), 0, IF(AND(2=MATCH(LARGE('Raw Data'!G1478:J1478, 2), 'Raw Data'!G1478:J1478, 0), AND('Raw Data'!P1478-'Raw Data'!O1478&lt;4, 'Raw Data'!P1478-'Raw Data'!O1478&gt;0)), 'Raw Data'!H1478, 0))</f>
        <v/>
      </c>
      <c r="P1485">
        <f>IF(ISBLANK('Raw Data'!J1478), 0, IF(AND(1=MATCH(LARGE('Raw Data'!G1478:J1478, 2), 'Raw Data'!G1478:J1478, 0), AND('Raw Data'!O1478-'Raw Data'!P1478&lt;4, 'Raw Data'!O1478-'Raw Data'!P1478&gt;0)), 'Raw Data'!G1478, 0))</f>
        <v/>
      </c>
      <c r="Q1485">
        <f>IF(ISBLANK('Raw Data'!J1478), 0, IF(AND(4=MATCH(LARGE('Raw Data'!G1478:J1478, 1), 'Raw Data'!G1478:J1478, 0), 'Raw Data'!P1478-'Raw Data'!O1478&gt;3), 'Raw Data'!J1478, 0))</f>
        <v/>
      </c>
      <c r="R1485">
        <f>IF(ISBLANK('Raw Data'!J1478), 0, IF(AND(3=MATCH(LARGE('Raw Data'!G1478:J1478, 1), 'Raw Data'!G1478:J1478, 0), 'Raw Data'!O1478-'Raw Data'!P1478&gt;3), 'Raw Data'!I1478, 0))</f>
        <v/>
      </c>
      <c r="S1485">
        <f>IF(AND('Raw Data'!P1478-'Raw Data'!O1478&gt;4, 'Raw Data'!F1478&lt;'Raw Data'!C1478), 'Raw Data'!J1478, 0)</f>
        <v/>
      </c>
      <c r="T1485">
        <f>IF(AND('Raw Data'!O1478-'Raw Data'!P1478&gt;4, 'Raw Data'!F1478&gt;'Raw Data'!C1478), 'Raw Data'!I1478, 0)</f>
        <v/>
      </c>
      <c r="U1485">
        <f>IF(AND('Raw Data'!P1478-'Raw Data'!O1478&lt;3, 'Raw Data'!P1478&gt;'Raw Data'!O1478, 'Raw Data'!F1478&lt;'Raw Data'!C1478), 'Raw Data'!H1478, 0)</f>
        <v/>
      </c>
      <c r="V1485">
        <f>IF(AND('Raw Data'!P1478-'Raw Data'!O1478&lt;3, 'Raw Data'!P1478&gt;'Raw Data'!O1478, 'Raw Data'!F1478&gt;'Raw Data'!C1478), 'Raw Data'!G1478, 0)</f>
        <v/>
      </c>
    </row>
    <row r="1486">
      <c r="A1486">
        <f>IF(AND('Raw Data'!F1479&lt;'Raw Data'!C1479, 'Raw Data'!P1479&gt;'Raw Data'!O1479, 'Raw Data'!P1479-'Raw Data'!O1479&gt;3), 'Raw Data'!J1479, 0)</f>
        <v/>
      </c>
      <c r="B1486">
        <f>IF(AND('Raw Data'!C1479&lt;'Raw Data'!F1479, 'Raw Data'!O1479&gt;'Raw Data'!P1479, 'Raw Data'!O1479-'Raw Data'!P1479&gt;3), 'Raw Data'!I1479, 0)</f>
        <v/>
      </c>
      <c r="C1486">
        <f>IF(AND('Raw Data'!F1479&lt;'Raw Data'!C1479, 'Raw Data'!P1479&gt;'Raw Data'!O1479, 'Raw Data'!P1479-'Raw Data'!O1479&lt;4), 'Raw Data'!H1479, 0)</f>
        <v/>
      </c>
      <c r="D1486">
        <f>IF(AND('Raw Data'!C1479&lt;'Raw Data'!F1479, 'Raw Data'!O1479&gt;'Raw Data'!P1479, 'Raw Data'!O1479-'Raw Data'!P1479&lt;4), 'Raw Data'!G1479, 0)</f>
        <v/>
      </c>
      <c r="E1486">
        <f>IF(ISBLANK('Raw Data'!J1479), 0, IF(AND(4=MATCH(LARGE('Raw Data'!G1479:J1479, 4), 'Raw Data'!G1479:J1479, 0), 'Raw Data'!P1479-'Raw Data'!O1479&gt;3), 'Raw Data'!J1479, 0))</f>
        <v/>
      </c>
      <c r="F1486">
        <f>IF(ISBLANK('Raw Data'!J1479), 0, IF(AND(3=MATCH(LARGE('Raw Data'!G1479:J1479, 4), 'Raw Data'!G1479:J1479, 0), 'Raw Data'!O1479-'Raw Data'!P1479&gt;3), 'Raw Data'!I1479, 0))</f>
        <v/>
      </c>
      <c r="G1486">
        <f>IF(ISBLANK('Raw Data'!J1479), 0, IF(AND(2=MATCH(LARGE('Raw Data'!G1479:J1479, 4), 'Raw Data'!G1479:J1479, 0), AND('Raw Data'!P1479-'Raw Data'!O1479&lt;4, 'Raw Data'!P1479-'Raw Data'!O1479&gt;0)), 'Raw Data'!H1479, 0))</f>
        <v/>
      </c>
      <c r="H1486">
        <f>IF(ISBLANK('Raw Data'!J1479), 0, IF(AND(1=MATCH(LARGE('Raw Data'!G1479:J1479, 4), 'Raw Data'!G1479:J1479, 0), AND('Raw Data'!O1479-'Raw Data'!P1479&lt;4, 'Raw Data'!O1479-'Raw Data'!P1479&gt;0)), 'Raw Data'!G1479, 0))</f>
        <v/>
      </c>
      <c r="I1486">
        <f>IF(ISBLANK('Raw Data'!J1479), 0, IF(AND(4=MATCH(LARGE('Raw Data'!G1479:J1479, 3), 'Raw Data'!G1479:J1479, 0), 'Raw Data'!P1479-'Raw Data'!O1479&gt;3), 'Raw Data'!J1479, 0))</f>
        <v/>
      </c>
      <c r="J1486">
        <f>IF(ISBLANK('Raw Data'!J1479), 0, IF(AND(3=MATCH(LARGE('Raw Data'!G1479:J1479, 3), 'Raw Data'!G1479:J1479, 0), 'Raw Data'!O1479-'Raw Data'!P1479&gt;3), 'Raw Data'!I1479, 0))</f>
        <v/>
      </c>
      <c r="K1486">
        <f>IF(ISBLANK('Raw Data'!J1479), 0, IF(AND(2=MATCH(LARGE('Raw Data'!G1479:J1479, 3), 'Raw Data'!G1479:J1479, 0), AND('Raw Data'!P1479-'Raw Data'!O1479&lt;4, 'Raw Data'!P1479-'Raw Data'!O1479&gt;0)), 'Raw Data'!H1479, 0))</f>
        <v/>
      </c>
      <c r="L1486">
        <f>IF(ISBLANK('Raw Data'!J1479), 0, IF(AND(1=MATCH(LARGE('Raw Data'!G1479:J1479, 3), 'Raw Data'!G1479:J1479, 0), AND('Raw Data'!O1479-'Raw Data'!P1479&lt;4, 'Raw Data'!O1479-'Raw Data'!P1479&gt;0)), 'Raw Data'!G1479, 0))</f>
        <v/>
      </c>
      <c r="M1486">
        <f>IF(ISBLANK('Raw Data'!J1479), 0, IF(AND(4=MATCH(LARGE('Raw Data'!G1479:J1479, 2), 'Raw Data'!G1479:J1479, 0), 'Raw Data'!P1479-'Raw Data'!O1479&gt;3), 'Raw Data'!J1479, 0))</f>
        <v/>
      </c>
      <c r="N1486">
        <f>IF(ISBLANK('Raw Data'!J1479), 0, IF(AND(3=MATCH(LARGE('Raw Data'!G1479:J1479, 2), 'Raw Data'!G1479:J1479, 0), 'Raw Data'!O1479-'Raw Data'!P1479&gt;3), 'Raw Data'!I1479, 0))</f>
        <v/>
      </c>
      <c r="O1486">
        <f>IF(ISBLANK('Raw Data'!J1479), 0, IF(AND(2=MATCH(LARGE('Raw Data'!G1479:J1479, 2), 'Raw Data'!G1479:J1479, 0), AND('Raw Data'!P1479-'Raw Data'!O1479&lt;4, 'Raw Data'!P1479-'Raw Data'!O1479&gt;0)), 'Raw Data'!H1479, 0))</f>
        <v/>
      </c>
      <c r="P1486">
        <f>IF(ISBLANK('Raw Data'!J1479), 0, IF(AND(1=MATCH(LARGE('Raw Data'!G1479:J1479, 2), 'Raw Data'!G1479:J1479, 0), AND('Raw Data'!O1479-'Raw Data'!P1479&lt;4, 'Raw Data'!O1479-'Raw Data'!P1479&gt;0)), 'Raw Data'!G1479, 0))</f>
        <v/>
      </c>
      <c r="Q1486">
        <f>IF(ISBLANK('Raw Data'!J1479), 0, IF(AND(4=MATCH(LARGE('Raw Data'!G1479:J1479, 1), 'Raw Data'!G1479:J1479, 0), 'Raw Data'!P1479-'Raw Data'!O1479&gt;3), 'Raw Data'!J1479, 0))</f>
        <v/>
      </c>
      <c r="R1486">
        <f>IF(ISBLANK('Raw Data'!J1479), 0, IF(AND(3=MATCH(LARGE('Raw Data'!G1479:J1479, 1), 'Raw Data'!G1479:J1479, 0), 'Raw Data'!O1479-'Raw Data'!P1479&gt;3), 'Raw Data'!I1479, 0))</f>
        <v/>
      </c>
      <c r="S1486">
        <f>IF(AND('Raw Data'!P1479-'Raw Data'!O1479&gt;4, 'Raw Data'!F1479&lt;'Raw Data'!C1479), 'Raw Data'!J1479, 0)</f>
        <v/>
      </c>
      <c r="T1486">
        <f>IF(AND('Raw Data'!O1479-'Raw Data'!P1479&gt;4, 'Raw Data'!F1479&gt;'Raw Data'!C1479), 'Raw Data'!I1479, 0)</f>
        <v/>
      </c>
      <c r="U1486">
        <f>IF(AND('Raw Data'!P1479-'Raw Data'!O1479&lt;3, 'Raw Data'!P1479&gt;'Raw Data'!O1479, 'Raw Data'!F1479&lt;'Raw Data'!C1479), 'Raw Data'!H1479, 0)</f>
        <v/>
      </c>
      <c r="V1486">
        <f>IF(AND('Raw Data'!P1479-'Raw Data'!O1479&lt;3, 'Raw Data'!P1479&gt;'Raw Data'!O1479, 'Raw Data'!F1479&gt;'Raw Data'!C1479), 'Raw Data'!G1479, 0)</f>
        <v/>
      </c>
    </row>
    <row r="1487">
      <c r="A1487">
        <f>IF(AND('Raw Data'!F1480&lt;'Raw Data'!C1480, 'Raw Data'!P1480&gt;'Raw Data'!O1480, 'Raw Data'!P1480-'Raw Data'!O1480&gt;3), 'Raw Data'!J1480, 0)</f>
        <v/>
      </c>
      <c r="B1487">
        <f>IF(AND('Raw Data'!C1480&lt;'Raw Data'!F1480, 'Raw Data'!O1480&gt;'Raw Data'!P1480, 'Raw Data'!O1480-'Raw Data'!P1480&gt;3), 'Raw Data'!I1480, 0)</f>
        <v/>
      </c>
      <c r="C1487">
        <f>IF(AND('Raw Data'!F1480&lt;'Raw Data'!C1480, 'Raw Data'!P1480&gt;'Raw Data'!O1480, 'Raw Data'!P1480-'Raw Data'!O1480&lt;4), 'Raw Data'!H1480, 0)</f>
        <v/>
      </c>
      <c r="D1487">
        <f>IF(AND('Raw Data'!C1480&lt;'Raw Data'!F1480, 'Raw Data'!O1480&gt;'Raw Data'!P1480, 'Raw Data'!O1480-'Raw Data'!P1480&lt;4), 'Raw Data'!G1480, 0)</f>
        <v/>
      </c>
      <c r="E1487">
        <f>IF(ISBLANK('Raw Data'!J1480), 0, IF(AND(4=MATCH(LARGE('Raw Data'!G1480:J1480, 4), 'Raw Data'!G1480:J1480, 0), 'Raw Data'!P1480-'Raw Data'!O1480&gt;3), 'Raw Data'!J1480, 0))</f>
        <v/>
      </c>
      <c r="F1487">
        <f>IF(ISBLANK('Raw Data'!J1480), 0, IF(AND(3=MATCH(LARGE('Raw Data'!G1480:J1480, 4), 'Raw Data'!G1480:J1480, 0), 'Raw Data'!O1480-'Raw Data'!P1480&gt;3), 'Raw Data'!I1480, 0))</f>
        <v/>
      </c>
      <c r="G1487">
        <f>IF(ISBLANK('Raw Data'!J1480), 0, IF(AND(2=MATCH(LARGE('Raw Data'!G1480:J1480, 4), 'Raw Data'!G1480:J1480, 0), AND('Raw Data'!P1480-'Raw Data'!O1480&lt;4, 'Raw Data'!P1480-'Raw Data'!O1480&gt;0)), 'Raw Data'!H1480, 0))</f>
        <v/>
      </c>
      <c r="H1487">
        <f>IF(ISBLANK('Raw Data'!J1480), 0, IF(AND(1=MATCH(LARGE('Raw Data'!G1480:J1480, 4), 'Raw Data'!G1480:J1480, 0), AND('Raw Data'!O1480-'Raw Data'!P1480&lt;4, 'Raw Data'!O1480-'Raw Data'!P1480&gt;0)), 'Raw Data'!G1480, 0))</f>
        <v/>
      </c>
      <c r="I1487">
        <f>IF(ISBLANK('Raw Data'!J1480), 0, IF(AND(4=MATCH(LARGE('Raw Data'!G1480:J1480, 3), 'Raw Data'!G1480:J1480, 0), 'Raw Data'!P1480-'Raw Data'!O1480&gt;3), 'Raw Data'!J1480, 0))</f>
        <v/>
      </c>
      <c r="J1487">
        <f>IF(ISBLANK('Raw Data'!J1480), 0, IF(AND(3=MATCH(LARGE('Raw Data'!G1480:J1480, 3), 'Raw Data'!G1480:J1480, 0), 'Raw Data'!O1480-'Raw Data'!P1480&gt;3), 'Raw Data'!I1480, 0))</f>
        <v/>
      </c>
      <c r="K1487">
        <f>IF(ISBLANK('Raw Data'!J1480), 0, IF(AND(2=MATCH(LARGE('Raw Data'!G1480:J1480, 3), 'Raw Data'!G1480:J1480, 0), AND('Raw Data'!P1480-'Raw Data'!O1480&lt;4, 'Raw Data'!P1480-'Raw Data'!O1480&gt;0)), 'Raw Data'!H1480, 0))</f>
        <v/>
      </c>
      <c r="L1487">
        <f>IF(ISBLANK('Raw Data'!J1480), 0, IF(AND(1=MATCH(LARGE('Raw Data'!G1480:J1480, 3), 'Raw Data'!G1480:J1480, 0), AND('Raw Data'!O1480-'Raw Data'!P1480&lt;4, 'Raw Data'!O1480-'Raw Data'!P1480&gt;0)), 'Raw Data'!G1480, 0))</f>
        <v/>
      </c>
      <c r="M1487">
        <f>IF(ISBLANK('Raw Data'!J1480), 0, IF(AND(4=MATCH(LARGE('Raw Data'!G1480:J1480, 2), 'Raw Data'!G1480:J1480, 0), 'Raw Data'!P1480-'Raw Data'!O1480&gt;3), 'Raw Data'!J1480, 0))</f>
        <v/>
      </c>
      <c r="N1487">
        <f>IF(ISBLANK('Raw Data'!J1480), 0, IF(AND(3=MATCH(LARGE('Raw Data'!G1480:J1480, 2), 'Raw Data'!G1480:J1480, 0), 'Raw Data'!O1480-'Raw Data'!P1480&gt;3), 'Raw Data'!I1480, 0))</f>
        <v/>
      </c>
      <c r="O1487">
        <f>IF(ISBLANK('Raw Data'!J1480), 0, IF(AND(2=MATCH(LARGE('Raw Data'!G1480:J1480, 2), 'Raw Data'!G1480:J1480, 0), AND('Raw Data'!P1480-'Raw Data'!O1480&lt;4, 'Raw Data'!P1480-'Raw Data'!O1480&gt;0)), 'Raw Data'!H1480, 0))</f>
        <v/>
      </c>
      <c r="P1487">
        <f>IF(ISBLANK('Raw Data'!J1480), 0, IF(AND(1=MATCH(LARGE('Raw Data'!G1480:J1480, 2), 'Raw Data'!G1480:J1480, 0), AND('Raw Data'!O1480-'Raw Data'!P1480&lt;4, 'Raw Data'!O1480-'Raw Data'!P1480&gt;0)), 'Raw Data'!G1480, 0))</f>
        <v/>
      </c>
      <c r="Q1487">
        <f>IF(ISBLANK('Raw Data'!J1480), 0, IF(AND(4=MATCH(LARGE('Raw Data'!G1480:J1480, 1), 'Raw Data'!G1480:J1480, 0), 'Raw Data'!P1480-'Raw Data'!O1480&gt;3), 'Raw Data'!J1480, 0))</f>
        <v/>
      </c>
      <c r="R1487">
        <f>IF(ISBLANK('Raw Data'!J1480), 0, IF(AND(3=MATCH(LARGE('Raw Data'!G1480:J1480, 1), 'Raw Data'!G1480:J1480, 0), 'Raw Data'!O1480-'Raw Data'!P1480&gt;3), 'Raw Data'!I1480, 0))</f>
        <v/>
      </c>
      <c r="S1487">
        <f>IF(AND('Raw Data'!P1480-'Raw Data'!O1480&gt;4, 'Raw Data'!F1480&lt;'Raw Data'!C1480), 'Raw Data'!J1480, 0)</f>
        <v/>
      </c>
      <c r="T1487">
        <f>IF(AND('Raw Data'!O1480-'Raw Data'!P1480&gt;4, 'Raw Data'!F1480&gt;'Raw Data'!C1480), 'Raw Data'!I1480, 0)</f>
        <v/>
      </c>
      <c r="U1487">
        <f>IF(AND('Raw Data'!P1480-'Raw Data'!O1480&lt;3, 'Raw Data'!P1480&gt;'Raw Data'!O1480, 'Raw Data'!F1480&lt;'Raw Data'!C1480), 'Raw Data'!H1480, 0)</f>
        <v/>
      </c>
      <c r="V1487">
        <f>IF(AND('Raw Data'!P1480-'Raw Data'!O1480&lt;3, 'Raw Data'!P1480&gt;'Raw Data'!O1480, 'Raw Data'!F1480&gt;'Raw Data'!C1480), 'Raw Data'!G1480, 0)</f>
        <v/>
      </c>
    </row>
    <row r="1488">
      <c r="A1488">
        <f>IF(AND('Raw Data'!F1481&lt;'Raw Data'!C1481, 'Raw Data'!P1481&gt;'Raw Data'!O1481, 'Raw Data'!P1481-'Raw Data'!O1481&gt;3), 'Raw Data'!J1481, 0)</f>
        <v/>
      </c>
      <c r="B1488">
        <f>IF(AND('Raw Data'!C1481&lt;'Raw Data'!F1481, 'Raw Data'!O1481&gt;'Raw Data'!P1481, 'Raw Data'!O1481-'Raw Data'!P1481&gt;3), 'Raw Data'!I1481, 0)</f>
        <v/>
      </c>
      <c r="C1488">
        <f>IF(AND('Raw Data'!F1481&lt;'Raw Data'!C1481, 'Raw Data'!P1481&gt;'Raw Data'!O1481, 'Raw Data'!P1481-'Raw Data'!O1481&lt;4), 'Raw Data'!H1481, 0)</f>
        <v/>
      </c>
      <c r="D1488">
        <f>IF(AND('Raw Data'!C1481&lt;'Raw Data'!F1481, 'Raw Data'!O1481&gt;'Raw Data'!P1481, 'Raw Data'!O1481-'Raw Data'!P1481&lt;4), 'Raw Data'!G1481, 0)</f>
        <v/>
      </c>
      <c r="E1488">
        <f>IF(ISBLANK('Raw Data'!J1481), 0, IF(AND(4=MATCH(LARGE('Raw Data'!G1481:J1481, 4), 'Raw Data'!G1481:J1481, 0), 'Raw Data'!P1481-'Raw Data'!O1481&gt;3), 'Raw Data'!J1481, 0))</f>
        <v/>
      </c>
      <c r="F1488">
        <f>IF(ISBLANK('Raw Data'!J1481), 0, IF(AND(3=MATCH(LARGE('Raw Data'!G1481:J1481, 4), 'Raw Data'!G1481:J1481, 0), 'Raw Data'!O1481-'Raw Data'!P1481&gt;3), 'Raw Data'!I1481, 0))</f>
        <v/>
      </c>
      <c r="G1488">
        <f>IF(ISBLANK('Raw Data'!J1481), 0, IF(AND(2=MATCH(LARGE('Raw Data'!G1481:J1481, 4), 'Raw Data'!G1481:J1481, 0), AND('Raw Data'!P1481-'Raw Data'!O1481&lt;4, 'Raw Data'!P1481-'Raw Data'!O1481&gt;0)), 'Raw Data'!H1481, 0))</f>
        <v/>
      </c>
      <c r="H1488">
        <f>IF(ISBLANK('Raw Data'!J1481), 0, IF(AND(1=MATCH(LARGE('Raw Data'!G1481:J1481, 4), 'Raw Data'!G1481:J1481, 0), AND('Raw Data'!O1481-'Raw Data'!P1481&lt;4, 'Raw Data'!O1481-'Raw Data'!P1481&gt;0)), 'Raw Data'!G1481, 0))</f>
        <v/>
      </c>
      <c r="I1488">
        <f>IF(ISBLANK('Raw Data'!J1481), 0, IF(AND(4=MATCH(LARGE('Raw Data'!G1481:J1481, 3), 'Raw Data'!G1481:J1481, 0), 'Raw Data'!P1481-'Raw Data'!O1481&gt;3), 'Raw Data'!J1481, 0))</f>
        <v/>
      </c>
      <c r="J1488">
        <f>IF(ISBLANK('Raw Data'!J1481), 0, IF(AND(3=MATCH(LARGE('Raw Data'!G1481:J1481, 3), 'Raw Data'!G1481:J1481, 0), 'Raw Data'!O1481-'Raw Data'!P1481&gt;3), 'Raw Data'!I1481, 0))</f>
        <v/>
      </c>
      <c r="K1488">
        <f>IF(ISBLANK('Raw Data'!J1481), 0, IF(AND(2=MATCH(LARGE('Raw Data'!G1481:J1481, 3), 'Raw Data'!G1481:J1481, 0), AND('Raw Data'!P1481-'Raw Data'!O1481&lt;4, 'Raw Data'!P1481-'Raw Data'!O1481&gt;0)), 'Raw Data'!H1481, 0))</f>
        <v/>
      </c>
      <c r="L1488">
        <f>IF(ISBLANK('Raw Data'!J1481), 0, IF(AND(1=MATCH(LARGE('Raw Data'!G1481:J1481, 3), 'Raw Data'!G1481:J1481, 0), AND('Raw Data'!O1481-'Raw Data'!P1481&lt;4, 'Raw Data'!O1481-'Raw Data'!P1481&gt;0)), 'Raw Data'!G1481, 0))</f>
        <v/>
      </c>
      <c r="M1488">
        <f>IF(ISBLANK('Raw Data'!J1481), 0, IF(AND(4=MATCH(LARGE('Raw Data'!G1481:J1481, 2), 'Raw Data'!G1481:J1481, 0), 'Raw Data'!P1481-'Raw Data'!O1481&gt;3), 'Raw Data'!J1481, 0))</f>
        <v/>
      </c>
      <c r="N1488">
        <f>IF(ISBLANK('Raw Data'!J1481), 0, IF(AND(3=MATCH(LARGE('Raw Data'!G1481:J1481, 2), 'Raw Data'!G1481:J1481, 0), 'Raw Data'!O1481-'Raw Data'!P1481&gt;3), 'Raw Data'!I1481, 0))</f>
        <v/>
      </c>
      <c r="O1488">
        <f>IF(ISBLANK('Raw Data'!J1481), 0, IF(AND(2=MATCH(LARGE('Raw Data'!G1481:J1481, 2), 'Raw Data'!G1481:J1481, 0), AND('Raw Data'!P1481-'Raw Data'!O1481&lt;4, 'Raw Data'!P1481-'Raw Data'!O1481&gt;0)), 'Raw Data'!H1481, 0))</f>
        <v/>
      </c>
      <c r="P1488">
        <f>IF(ISBLANK('Raw Data'!J1481), 0, IF(AND(1=MATCH(LARGE('Raw Data'!G1481:J1481, 2), 'Raw Data'!G1481:J1481, 0), AND('Raw Data'!O1481-'Raw Data'!P1481&lt;4, 'Raw Data'!O1481-'Raw Data'!P1481&gt;0)), 'Raw Data'!G1481, 0))</f>
        <v/>
      </c>
      <c r="Q1488">
        <f>IF(ISBLANK('Raw Data'!J1481), 0, IF(AND(4=MATCH(LARGE('Raw Data'!G1481:J1481, 1), 'Raw Data'!G1481:J1481, 0), 'Raw Data'!P1481-'Raw Data'!O1481&gt;3), 'Raw Data'!J1481, 0))</f>
        <v/>
      </c>
      <c r="R1488">
        <f>IF(ISBLANK('Raw Data'!J1481), 0, IF(AND(3=MATCH(LARGE('Raw Data'!G1481:J1481, 1), 'Raw Data'!G1481:J1481, 0), 'Raw Data'!O1481-'Raw Data'!P1481&gt;3), 'Raw Data'!I1481, 0))</f>
        <v/>
      </c>
      <c r="S1488">
        <f>IF(AND('Raw Data'!P1481-'Raw Data'!O1481&gt;4, 'Raw Data'!F1481&lt;'Raw Data'!C1481), 'Raw Data'!J1481, 0)</f>
        <v/>
      </c>
      <c r="T1488">
        <f>IF(AND('Raw Data'!O1481-'Raw Data'!P1481&gt;4, 'Raw Data'!F1481&gt;'Raw Data'!C1481), 'Raw Data'!I1481, 0)</f>
        <v/>
      </c>
      <c r="U1488">
        <f>IF(AND('Raw Data'!P1481-'Raw Data'!O1481&lt;3, 'Raw Data'!P1481&gt;'Raw Data'!O1481, 'Raw Data'!F1481&lt;'Raw Data'!C1481), 'Raw Data'!H1481, 0)</f>
        <v/>
      </c>
      <c r="V1488">
        <f>IF(AND('Raw Data'!P1481-'Raw Data'!O1481&lt;3, 'Raw Data'!P1481&gt;'Raw Data'!O1481, 'Raw Data'!F1481&gt;'Raw Data'!C1481), 'Raw Data'!G1481, 0)</f>
        <v/>
      </c>
    </row>
    <row r="1489">
      <c r="A1489">
        <f>IF(AND('Raw Data'!F1482&lt;'Raw Data'!C1482, 'Raw Data'!P1482&gt;'Raw Data'!O1482, 'Raw Data'!P1482-'Raw Data'!O1482&gt;3), 'Raw Data'!J1482, 0)</f>
        <v/>
      </c>
      <c r="B1489">
        <f>IF(AND('Raw Data'!C1482&lt;'Raw Data'!F1482, 'Raw Data'!O1482&gt;'Raw Data'!P1482, 'Raw Data'!O1482-'Raw Data'!P1482&gt;3), 'Raw Data'!I1482, 0)</f>
        <v/>
      </c>
      <c r="C1489">
        <f>IF(AND('Raw Data'!F1482&lt;'Raw Data'!C1482, 'Raw Data'!P1482&gt;'Raw Data'!O1482, 'Raw Data'!P1482-'Raw Data'!O1482&lt;4), 'Raw Data'!H1482, 0)</f>
        <v/>
      </c>
      <c r="D1489">
        <f>IF(AND('Raw Data'!C1482&lt;'Raw Data'!F1482, 'Raw Data'!O1482&gt;'Raw Data'!P1482, 'Raw Data'!O1482-'Raw Data'!P1482&lt;4), 'Raw Data'!G1482, 0)</f>
        <v/>
      </c>
      <c r="E1489">
        <f>IF(ISBLANK('Raw Data'!J1482), 0, IF(AND(4=MATCH(LARGE('Raw Data'!G1482:J1482, 4), 'Raw Data'!G1482:J1482, 0), 'Raw Data'!P1482-'Raw Data'!O1482&gt;3), 'Raw Data'!J1482, 0))</f>
        <v/>
      </c>
      <c r="F1489">
        <f>IF(ISBLANK('Raw Data'!J1482), 0, IF(AND(3=MATCH(LARGE('Raw Data'!G1482:J1482, 4), 'Raw Data'!G1482:J1482, 0), 'Raw Data'!O1482-'Raw Data'!P1482&gt;3), 'Raw Data'!I1482, 0))</f>
        <v/>
      </c>
      <c r="G1489">
        <f>IF(ISBLANK('Raw Data'!J1482), 0, IF(AND(2=MATCH(LARGE('Raw Data'!G1482:J1482, 4), 'Raw Data'!G1482:J1482, 0), AND('Raw Data'!P1482-'Raw Data'!O1482&lt;4, 'Raw Data'!P1482-'Raw Data'!O1482&gt;0)), 'Raw Data'!H1482, 0))</f>
        <v/>
      </c>
      <c r="H1489">
        <f>IF(ISBLANK('Raw Data'!J1482), 0, IF(AND(1=MATCH(LARGE('Raw Data'!G1482:J1482, 4), 'Raw Data'!G1482:J1482, 0), AND('Raw Data'!O1482-'Raw Data'!P1482&lt;4, 'Raw Data'!O1482-'Raw Data'!P1482&gt;0)), 'Raw Data'!G1482, 0))</f>
        <v/>
      </c>
      <c r="I1489">
        <f>IF(ISBLANK('Raw Data'!J1482), 0, IF(AND(4=MATCH(LARGE('Raw Data'!G1482:J1482, 3), 'Raw Data'!G1482:J1482, 0), 'Raw Data'!P1482-'Raw Data'!O1482&gt;3), 'Raw Data'!J1482, 0))</f>
        <v/>
      </c>
      <c r="J1489">
        <f>IF(ISBLANK('Raw Data'!J1482), 0, IF(AND(3=MATCH(LARGE('Raw Data'!G1482:J1482, 3), 'Raw Data'!G1482:J1482, 0), 'Raw Data'!O1482-'Raw Data'!P1482&gt;3), 'Raw Data'!I1482, 0))</f>
        <v/>
      </c>
      <c r="K1489">
        <f>IF(ISBLANK('Raw Data'!J1482), 0, IF(AND(2=MATCH(LARGE('Raw Data'!G1482:J1482, 3), 'Raw Data'!G1482:J1482, 0), AND('Raw Data'!P1482-'Raw Data'!O1482&lt;4, 'Raw Data'!P1482-'Raw Data'!O1482&gt;0)), 'Raw Data'!H1482, 0))</f>
        <v/>
      </c>
      <c r="L1489">
        <f>IF(ISBLANK('Raw Data'!J1482), 0, IF(AND(1=MATCH(LARGE('Raw Data'!G1482:J1482, 3), 'Raw Data'!G1482:J1482, 0), AND('Raw Data'!O1482-'Raw Data'!P1482&lt;4, 'Raw Data'!O1482-'Raw Data'!P1482&gt;0)), 'Raw Data'!G1482, 0))</f>
        <v/>
      </c>
      <c r="M1489">
        <f>IF(ISBLANK('Raw Data'!J1482), 0, IF(AND(4=MATCH(LARGE('Raw Data'!G1482:J1482, 2), 'Raw Data'!G1482:J1482, 0), 'Raw Data'!P1482-'Raw Data'!O1482&gt;3), 'Raw Data'!J1482, 0))</f>
        <v/>
      </c>
      <c r="N1489">
        <f>IF(ISBLANK('Raw Data'!J1482), 0, IF(AND(3=MATCH(LARGE('Raw Data'!G1482:J1482, 2), 'Raw Data'!G1482:J1482, 0), 'Raw Data'!O1482-'Raw Data'!P1482&gt;3), 'Raw Data'!I1482, 0))</f>
        <v/>
      </c>
      <c r="O1489">
        <f>IF(ISBLANK('Raw Data'!J1482), 0, IF(AND(2=MATCH(LARGE('Raw Data'!G1482:J1482, 2), 'Raw Data'!G1482:J1482, 0), AND('Raw Data'!P1482-'Raw Data'!O1482&lt;4, 'Raw Data'!P1482-'Raw Data'!O1482&gt;0)), 'Raw Data'!H1482, 0))</f>
        <v/>
      </c>
      <c r="P1489">
        <f>IF(ISBLANK('Raw Data'!J1482), 0, IF(AND(1=MATCH(LARGE('Raw Data'!G1482:J1482, 2), 'Raw Data'!G1482:J1482, 0), AND('Raw Data'!O1482-'Raw Data'!P1482&lt;4, 'Raw Data'!O1482-'Raw Data'!P1482&gt;0)), 'Raw Data'!G1482, 0))</f>
        <v/>
      </c>
      <c r="Q1489">
        <f>IF(ISBLANK('Raw Data'!J1482), 0, IF(AND(4=MATCH(LARGE('Raw Data'!G1482:J1482, 1), 'Raw Data'!G1482:J1482, 0), 'Raw Data'!P1482-'Raw Data'!O1482&gt;3), 'Raw Data'!J1482, 0))</f>
        <v/>
      </c>
      <c r="R1489">
        <f>IF(ISBLANK('Raw Data'!J1482), 0, IF(AND(3=MATCH(LARGE('Raw Data'!G1482:J1482, 1), 'Raw Data'!G1482:J1482, 0), 'Raw Data'!O1482-'Raw Data'!P1482&gt;3), 'Raw Data'!I1482, 0))</f>
        <v/>
      </c>
      <c r="S1489">
        <f>IF(AND('Raw Data'!P1482-'Raw Data'!O1482&gt;4, 'Raw Data'!F1482&lt;'Raw Data'!C1482), 'Raw Data'!J1482, 0)</f>
        <v/>
      </c>
      <c r="T1489">
        <f>IF(AND('Raw Data'!O1482-'Raw Data'!P1482&gt;4, 'Raw Data'!F1482&gt;'Raw Data'!C1482), 'Raw Data'!I1482, 0)</f>
        <v/>
      </c>
      <c r="U1489">
        <f>IF(AND('Raw Data'!P1482-'Raw Data'!O1482&lt;3, 'Raw Data'!P1482&gt;'Raw Data'!O1482, 'Raw Data'!F1482&lt;'Raw Data'!C1482), 'Raw Data'!H1482, 0)</f>
        <v/>
      </c>
      <c r="V1489">
        <f>IF(AND('Raw Data'!P1482-'Raw Data'!O1482&lt;3, 'Raw Data'!P1482&gt;'Raw Data'!O1482, 'Raw Data'!F1482&gt;'Raw Data'!C1482), 'Raw Data'!G1482, 0)</f>
        <v/>
      </c>
    </row>
    <row r="1490">
      <c r="A1490">
        <f>IF(AND('Raw Data'!F1483&lt;'Raw Data'!C1483, 'Raw Data'!P1483&gt;'Raw Data'!O1483, 'Raw Data'!P1483-'Raw Data'!O1483&gt;3), 'Raw Data'!J1483, 0)</f>
        <v/>
      </c>
      <c r="B1490">
        <f>IF(AND('Raw Data'!C1483&lt;'Raw Data'!F1483, 'Raw Data'!O1483&gt;'Raw Data'!P1483, 'Raw Data'!O1483-'Raw Data'!P1483&gt;3), 'Raw Data'!I1483, 0)</f>
        <v/>
      </c>
      <c r="C1490">
        <f>IF(AND('Raw Data'!F1483&lt;'Raw Data'!C1483, 'Raw Data'!P1483&gt;'Raw Data'!O1483, 'Raw Data'!P1483-'Raw Data'!O1483&lt;4), 'Raw Data'!H1483, 0)</f>
        <v/>
      </c>
      <c r="D1490">
        <f>IF(AND('Raw Data'!C1483&lt;'Raw Data'!F1483, 'Raw Data'!O1483&gt;'Raw Data'!P1483, 'Raw Data'!O1483-'Raw Data'!P1483&lt;4), 'Raw Data'!G1483, 0)</f>
        <v/>
      </c>
      <c r="E1490">
        <f>IF(ISBLANK('Raw Data'!J1483), 0, IF(AND(4=MATCH(LARGE('Raw Data'!G1483:J1483, 4), 'Raw Data'!G1483:J1483, 0), 'Raw Data'!P1483-'Raw Data'!O1483&gt;3), 'Raw Data'!J1483, 0))</f>
        <v/>
      </c>
      <c r="F1490">
        <f>IF(ISBLANK('Raw Data'!J1483), 0, IF(AND(3=MATCH(LARGE('Raw Data'!G1483:J1483, 4), 'Raw Data'!G1483:J1483, 0), 'Raw Data'!O1483-'Raw Data'!P1483&gt;3), 'Raw Data'!I1483, 0))</f>
        <v/>
      </c>
      <c r="G1490">
        <f>IF(ISBLANK('Raw Data'!J1483), 0, IF(AND(2=MATCH(LARGE('Raw Data'!G1483:J1483, 4), 'Raw Data'!G1483:J1483, 0), AND('Raw Data'!P1483-'Raw Data'!O1483&lt;4, 'Raw Data'!P1483-'Raw Data'!O1483&gt;0)), 'Raw Data'!H1483, 0))</f>
        <v/>
      </c>
      <c r="H1490">
        <f>IF(ISBLANK('Raw Data'!J1483), 0, IF(AND(1=MATCH(LARGE('Raw Data'!G1483:J1483, 4), 'Raw Data'!G1483:J1483, 0), AND('Raw Data'!O1483-'Raw Data'!P1483&lt;4, 'Raw Data'!O1483-'Raw Data'!P1483&gt;0)), 'Raw Data'!G1483, 0))</f>
        <v/>
      </c>
      <c r="I1490">
        <f>IF(ISBLANK('Raw Data'!J1483), 0, IF(AND(4=MATCH(LARGE('Raw Data'!G1483:J1483, 3), 'Raw Data'!G1483:J1483, 0), 'Raw Data'!P1483-'Raw Data'!O1483&gt;3), 'Raw Data'!J1483, 0))</f>
        <v/>
      </c>
      <c r="J1490">
        <f>IF(ISBLANK('Raw Data'!J1483), 0, IF(AND(3=MATCH(LARGE('Raw Data'!G1483:J1483, 3), 'Raw Data'!G1483:J1483, 0), 'Raw Data'!O1483-'Raw Data'!P1483&gt;3), 'Raw Data'!I1483, 0))</f>
        <v/>
      </c>
      <c r="K1490">
        <f>IF(ISBLANK('Raw Data'!J1483), 0, IF(AND(2=MATCH(LARGE('Raw Data'!G1483:J1483, 3), 'Raw Data'!G1483:J1483, 0), AND('Raw Data'!P1483-'Raw Data'!O1483&lt;4, 'Raw Data'!P1483-'Raw Data'!O1483&gt;0)), 'Raw Data'!H1483, 0))</f>
        <v/>
      </c>
      <c r="L1490">
        <f>IF(ISBLANK('Raw Data'!J1483), 0, IF(AND(1=MATCH(LARGE('Raw Data'!G1483:J1483, 3), 'Raw Data'!G1483:J1483, 0), AND('Raw Data'!O1483-'Raw Data'!P1483&lt;4, 'Raw Data'!O1483-'Raw Data'!P1483&gt;0)), 'Raw Data'!G1483, 0))</f>
        <v/>
      </c>
      <c r="M1490">
        <f>IF(ISBLANK('Raw Data'!J1483), 0, IF(AND(4=MATCH(LARGE('Raw Data'!G1483:J1483, 2), 'Raw Data'!G1483:J1483, 0), 'Raw Data'!P1483-'Raw Data'!O1483&gt;3), 'Raw Data'!J1483, 0))</f>
        <v/>
      </c>
      <c r="N1490">
        <f>IF(ISBLANK('Raw Data'!J1483), 0, IF(AND(3=MATCH(LARGE('Raw Data'!G1483:J1483, 2), 'Raw Data'!G1483:J1483, 0), 'Raw Data'!O1483-'Raw Data'!P1483&gt;3), 'Raw Data'!I1483, 0))</f>
        <v/>
      </c>
      <c r="O1490">
        <f>IF(ISBLANK('Raw Data'!J1483), 0, IF(AND(2=MATCH(LARGE('Raw Data'!G1483:J1483, 2), 'Raw Data'!G1483:J1483, 0), AND('Raw Data'!P1483-'Raw Data'!O1483&lt;4, 'Raw Data'!P1483-'Raw Data'!O1483&gt;0)), 'Raw Data'!H1483, 0))</f>
        <v/>
      </c>
      <c r="P1490">
        <f>IF(ISBLANK('Raw Data'!J1483), 0, IF(AND(1=MATCH(LARGE('Raw Data'!G1483:J1483, 2), 'Raw Data'!G1483:J1483, 0), AND('Raw Data'!O1483-'Raw Data'!P1483&lt;4, 'Raw Data'!O1483-'Raw Data'!P1483&gt;0)), 'Raw Data'!G1483, 0))</f>
        <v/>
      </c>
      <c r="Q1490">
        <f>IF(ISBLANK('Raw Data'!J1483), 0, IF(AND(4=MATCH(LARGE('Raw Data'!G1483:J1483, 1), 'Raw Data'!G1483:J1483, 0), 'Raw Data'!P1483-'Raw Data'!O1483&gt;3), 'Raw Data'!J1483, 0))</f>
        <v/>
      </c>
      <c r="R1490">
        <f>IF(ISBLANK('Raw Data'!J1483), 0, IF(AND(3=MATCH(LARGE('Raw Data'!G1483:J1483, 1), 'Raw Data'!G1483:J1483, 0), 'Raw Data'!O1483-'Raw Data'!P1483&gt;3), 'Raw Data'!I1483, 0))</f>
        <v/>
      </c>
      <c r="S1490">
        <f>IF(AND('Raw Data'!P1483-'Raw Data'!O1483&gt;4, 'Raw Data'!F1483&lt;'Raw Data'!C1483), 'Raw Data'!J1483, 0)</f>
        <v/>
      </c>
      <c r="T1490">
        <f>IF(AND('Raw Data'!O1483-'Raw Data'!P1483&gt;4, 'Raw Data'!F1483&gt;'Raw Data'!C1483), 'Raw Data'!I1483, 0)</f>
        <v/>
      </c>
      <c r="U1490">
        <f>IF(AND('Raw Data'!P1483-'Raw Data'!O1483&lt;3, 'Raw Data'!P1483&gt;'Raw Data'!O1483, 'Raw Data'!F1483&lt;'Raw Data'!C1483), 'Raw Data'!H1483, 0)</f>
        <v/>
      </c>
      <c r="V1490">
        <f>IF(AND('Raw Data'!P1483-'Raw Data'!O1483&lt;3, 'Raw Data'!P1483&gt;'Raw Data'!O1483, 'Raw Data'!F1483&gt;'Raw Data'!C1483), 'Raw Data'!G1483, 0)</f>
        <v/>
      </c>
    </row>
    <row r="1491">
      <c r="A1491">
        <f>IF(AND('Raw Data'!F1484&lt;'Raw Data'!C1484, 'Raw Data'!P1484&gt;'Raw Data'!O1484, 'Raw Data'!P1484-'Raw Data'!O1484&gt;3), 'Raw Data'!J1484, 0)</f>
        <v/>
      </c>
      <c r="B1491">
        <f>IF(AND('Raw Data'!C1484&lt;'Raw Data'!F1484, 'Raw Data'!O1484&gt;'Raw Data'!P1484, 'Raw Data'!O1484-'Raw Data'!P1484&gt;3), 'Raw Data'!I1484, 0)</f>
        <v/>
      </c>
      <c r="C1491">
        <f>IF(AND('Raw Data'!F1484&lt;'Raw Data'!C1484, 'Raw Data'!P1484&gt;'Raw Data'!O1484, 'Raw Data'!P1484-'Raw Data'!O1484&lt;4), 'Raw Data'!H1484, 0)</f>
        <v/>
      </c>
      <c r="D1491">
        <f>IF(AND('Raw Data'!C1484&lt;'Raw Data'!F1484, 'Raw Data'!O1484&gt;'Raw Data'!P1484, 'Raw Data'!O1484-'Raw Data'!P1484&lt;4), 'Raw Data'!G1484, 0)</f>
        <v/>
      </c>
      <c r="E1491">
        <f>IF(ISBLANK('Raw Data'!J1484), 0, IF(AND(4=MATCH(LARGE('Raw Data'!G1484:J1484, 4), 'Raw Data'!G1484:J1484, 0), 'Raw Data'!P1484-'Raw Data'!O1484&gt;3), 'Raw Data'!J1484, 0))</f>
        <v/>
      </c>
      <c r="F1491">
        <f>IF(ISBLANK('Raw Data'!J1484), 0, IF(AND(3=MATCH(LARGE('Raw Data'!G1484:J1484, 4), 'Raw Data'!G1484:J1484, 0), 'Raw Data'!O1484-'Raw Data'!P1484&gt;3), 'Raw Data'!I1484, 0))</f>
        <v/>
      </c>
      <c r="G1491">
        <f>IF(ISBLANK('Raw Data'!J1484), 0, IF(AND(2=MATCH(LARGE('Raw Data'!G1484:J1484, 4), 'Raw Data'!G1484:J1484, 0), AND('Raw Data'!P1484-'Raw Data'!O1484&lt;4, 'Raw Data'!P1484-'Raw Data'!O1484&gt;0)), 'Raw Data'!H1484, 0))</f>
        <v/>
      </c>
      <c r="H1491">
        <f>IF(ISBLANK('Raw Data'!J1484), 0, IF(AND(1=MATCH(LARGE('Raw Data'!G1484:J1484, 4), 'Raw Data'!G1484:J1484, 0), AND('Raw Data'!O1484-'Raw Data'!P1484&lt;4, 'Raw Data'!O1484-'Raw Data'!P1484&gt;0)), 'Raw Data'!G1484, 0))</f>
        <v/>
      </c>
      <c r="I1491">
        <f>IF(ISBLANK('Raw Data'!J1484), 0, IF(AND(4=MATCH(LARGE('Raw Data'!G1484:J1484, 3), 'Raw Data'!G1484:J1484, 0), 'Raw Data'!P1484-'Raw Data'!O1484&gt;3), 'Raw Data'!J1484, 0))</f>
        <v/>
      </c>
      <c r="J1491">
        <f>IF(ISBLANK('Raw Data'!J1484), 0, IF(AND(3=MATCH(LARGE('Raw Data'!G1484:J1484, 3), 'Raw Data'!G1484:J1484, 0), 'Raw Data'!O1484-'Raw Data'!P1484&gt;3), 'Raw Data'!I1484, 0))</f>
        <v/>
      </c>
      <c r="K1491">
        <f>IF(ISBLANK('Raw Data'!J1484), 0, IF(AND(2=MATCH(LARGE('Raw Data'!G1484:J1484, 3), 'Raw Data'!G1484:J1484, 0), AND('Raw Data'!P1484-'Raw Data'!O1484&lt;4, 'Raw Data'!P1484-'Raw Data'!O1484&gt;0)), 'Raw Data'!H1484, 0))</f>
        <v/>
      </c>
      <c r="L1491">
        <f>IF(ISBLANK('Raw Data'!J1484), 0, IF(AND(1=MATCH(LARGE('Raw Data'!G1484:J1484, 3), 'Raw Data'!G1484:J1484, 0), AND('Raw Data'!O1484-'Raw Data'!P1484&lt;4, 'Raw Data'!O1484-'Raw Data'!P1484&gt;0)), 'Raw Data'!G1484, 0))</f>
        <v/>
      </c>
      <c r="M1491">
        <f>IF(ISBLANK('Raw Data'!J1484), 0, IF(AND(4=MATCH(LARGE('Raw Data'!G1484:J1484, 2), 'Raw Data'!G1484:J1484, 0), 'Raw Data'!P1484-'Raw Data'!O1484&gt;3), 'Raw Data'!J1484, 0))</f>
        <v/>
      </c>
      <c r="N1491">
        <f>IF(ISBLANK('Raw Data'!J1484), 0, IF(AND(3=MATCH(LARGE('Raw Data'!G1484:J1484, 2), 'Raw Data'!G1484:J1484, 0), 'Raw Data'!O1484-'Raw Data'!P1484&gt;3), 'Raw Data'!I1484, 0))</f>
        <v/>
      </c>
      <c r="O1491">
        <f>IF(ISBLANK('Raw Data'!J1484), 0, IF(AND(2=MATCH(LARGE('Raw Data'!G1484:J1484, 2), 'Raw Data'!G1484:J1484, 0), AND('Raw Data'!P1484-'Raw Data'!O1484&lt;4, 'Raw Data'!P1484-'Raw Data'!O1484&gt;0)), 'Raw Data'!H1484, 0))</f>
        <v/>
      </c>
      <c r="P1491">
        <f>IF(ISBLANK('Raw Data'!J1484), 0, IF(AND(1=MATCH(LARGE('Raw Data'!G1484:J1484, 2), 'Raw Data'!G1484:J1484, 0), AND('Raw Data'!O1484-'Raw Data'!P1484&lt;4, 'Raw Data'!O1484-'Raw Data'!P1484&gt;0)), 'Raw Data'!G1484, 0))</f>
        <v/>
      </c>
      <c r="Q1491">
        <f>IF(ISBLANK('Raw Data'!J1484), 0, IF(AND(4=MATCH(LARGE('Raw Data'!G1484:J1484, 1), 'Raw Data'!G1484:J1484, 0), 'Raw Data'!P1484-'Raw Data'!O1484&gt;3), 'Raw Data'!J1484, 0))</f>
        <v/>
      </c>
      <c r="R1491">
        <f>IF(ISBLANK('Raw Data'!J1484), 0, IF(AND(3=MATCH(LARGE('Raw Data'!G1484:J1484, 1), 'Raw Data'!G1484:J1484, 0), 'Raw Data'!O1484-'Raw Data'!P1484&gt;3), 'Raw Data'!I1484, 0))</f>
        <v/>
      </c>
      <c r="S1491">
        <f>IF(AND('Raw Data'!P1484-'Raw Data'!O1484&gt;4, 'Raw Data'!F1484&lt;'Raw Data'!C1484), 'Raw Data'!J1484, 0)</f>
        <v/>
      </c>
      <c r="T1491">
        <f>IF(AND('Raw Data'!O1484-'Raw Data'!P1484&gt;4, 'Raw Data'!F1484&gt;'Raw Data'!C1484), 'Raw Data'!I1484, 0)</f>
        <v/>
      </c>
      <c r="U1491">
        <f>IF(AND('Raw Data'!P1484-'Raw Data'!O1484&lt;3, 'Raw Data'!P1484&gt;'Raw Data'!O1484, 'Raw Data'!F1484&lt;'Raw Data'!C1484), 'Raw Data'!H1484, 0)</f>
        <v/>
      </c>
      <c r="V1491">
        <f>IF(AND('Raw Data'!P1484-'Raw Data'!O1484&lt;3, 'Raw Data'!P1484&gt;'Raw Data'!O1484, 'Raw Data'!F1484&gt;'Raw Data'!C1484), 'Raw Data'!G1484, 0)</f>
        <v/>
      </c>
    </row>
    <row r="1492">
      <c r="A1492">
        <f>IF(AND('Raw Data'!F1485&lt;'Raw Data'!C1485, 'Raw Data'!P1485&gt;'Raw Data'!O1485, 'Raw Data'!P1485-'Raw Data'!O1485&gt;3), 'Raw Data'!J1485, 0)</f>
        <v/>
      </c>
      <c r="B1492">
        <f>IF(AND('Raw Data'!C1485&lt;'Raw Data'!F1485, 'Raw Data'!O1485&gt;'Raw Data'!P1485, 'Raw Data'!O1485-'Raw Data'!P1485&gt;3), 'Raw Data'!I1485, 0)</f>
        <v/>
      </c>
      <c r="C1492">
        <f>IF(AND('Raw Data'!F1485&lt;'Raw Data'!C1485, 'Raw Data'!P1485&gt;'Raw Data'!O1485, 'Raw Data'!P1485-'Raw Data'!O1485&lt;4), 'Raw Data'!H1485, 0)</f>
        <v/>
      </c>
      <c r="D1492">
        <f>IF(AND('Raw Data'!C1485&lt;'Raw Data'!F1485, 'Raw Data'!O1485&gt;'Raw Data'!P1485, 'Raw Data'!O1485-'Raw Data'!P1485&lt;4), 'Raw Data'!G1485, 0)</f>
        <v/>
      </c>
      <c r="E1492">
        <f>IF(ISBLANK('Raw Data'!J1485), 0, IF(AND(4=MATCH(LARGE('Raw Data'!G1485:J1485, 4), 'Raw Data'!G1485:J1485, 0), 'Raw Data'!P1485-'Raw Data'!O1485&gt;3), 'Raw Data'!J1485, 0))</f>
        <v/>
      </c>
      <c r="F1492">
        <f>IF(ISBLANK('Raw Data'!J1485), 0, IF(AND(3=MATCH(LARGE('Raw Data'!G1485:J1485, 4), 'Raw Data'!G1485:J1485, 0), 'Raw Data'!O1485-'Raw Data'!P1485&gt;3), 'Raw Data'!I1485, 0))</f>
        <v/>
      </c>
      <c r="G1492">
        <f>IF(ISBLANK('Raw Data'!J1485), 0, IF(AND(2=MATCH(LARGE('Raw Data'!G1485:J1485, 4), 'Raw Data'!G1485:J1485, 0), AND('Raw Data'!P1485-'Raw Data'!O1485&lt;4, 'Raw Data'!P1485-'Raw Data'!O1485&gt;0)), 'Raw Data'!H1485, 0))</f>
        <v/>
      </c>
      <c r="H1492">
        <f>IF(ISBLANK('Raw Data'!J1485), 0, IF(AND(1=MATCH(LARGE('Raw Data'!G1485:J1485, 4), 'Raw Data'!G1485:J1485, 0), AND('Raw Data'!O1485-'Raw Data'!P1485&lt;4, 'Raw Data'!O1485-'Raw Data'!P1485&gt;0)), 'Raw Data'!G1485, 0))</f>
        <v/>
      </c>
      <c r="I1492">
        <f>IF(ISBLANK('Raw Data'!J1485), 0, IF(AND(4=MATCH(LARGE('Raw Data'!G1485:J1485, 3), 'Raw Data'!G1485:J1485, 0), 'Raw Data'!P1485-'Raw Data'!O1485&gt;3), 'Raw Data'!J1485, 0))</f>
        <v/>
      </c>
      <c r="J1492">
        <f>IF(ISBLANK('Raw Data'!J1485), 0, IF(AND(3=MATCH(LARGE('Raw Data'!G1485:J1485, 3), 'Raw Data'!G1485:J1485, 0), 'Raw Data'!O1485-'Raw Data'!P1485&gt;3), 'Raw Data'!I1485, 0))</f>
        <v/>
      </c>
      <c r="K1492">
        <f>IF(ISBLANK('Raw Data'!J1485), 0, IF(AND(2=MATCH(LARGE('Raw Data'!G1485:J1485, 3), 'Raw Data'!G1485:J1485, 0), AND('Raw Data'!P1485-'Raw Data'!O1485&lt;4, 'Raw Data'!P1485-'Raw Data'!O1485&gt;0)), 'Raw Data'!H1485, 0))</f>
        <v/>
      </c>
      <c r="L1492">
        <f>IF(ISBLANK('Raw Data'!J1485), 0, IF(AND(1=MATCH(LARGE('Raw Data'!G1485:J1485, 3), 'Raw Data'!G1485:J1485, 0), AND('Raw Data'!O1485-'Raw Data'!P1485&lt;4, 'Raw Data'!O1485-'Raw Data'!P1485&gt;0)), 'Raw Data'!G1485, 0))</f>
        <v/>
      </c>
      <c r="M1492">
        <f>IF(ISBLANK('Raw Data'!J1485), 0, IF(AND(4=MATCH(LARGE('Raw Data'!G1485:J1485, 2), 'Raw Data'!G1485:J1485, 0), 'Raw Data'!P1485-'Raw Data'!O1485&gt;3), 'Raw Data'!J1485, 0))</f>
        <v/>
      </c>
      <c r="N1492">
        <f>IF(ISBLANK('Raw Data'!J1485), 0, IF(AND(3=MATCH(LARGE('Raw Data'!G1485:J1485, 2), 'Raw Data'!G1485:J1485, 0), 'Raw Data'!O1485-'Raw Data'!P1485&gt;3), 'Raw Data'!I1485, 0))</f>
        <v/>
      </c>
      <c r="O1492">
        <f>IF(ISBLANK('Raw Data'!J1485), 0, IF(AND(2=MATCH(LARGE('Raw Data'!G1485:J1485, 2), 'Raw Data'!G1485:J1485, 0), AND('Raw Data'!P1485-'Raw Data'!O1485&lt;4, 'Raw Data'!P1485-'Raw Data'!O1485&gt;0)), 'Raw Data'!H1485, 0))</f>
        <v/>
      </c>
      <c r="P1492">
        <f>IF(ISBLANK('Raw Data'!J1485), 0, IF(AND(1=MATCH(LARGE('Raw Data'!G1485:J1485, 2), 'Raw Data'!G1485:J1485, 0), AND('Raw Data'!O1485-'Raw Data'!P1485&lt;4, 'Raw Data'!O1485-'Raw Data'!P1485&gt;0)), 'Raw Data'!G1485, 0))</f>
        <v/>
      </c>
      <c r="Q1492">
        <f>IF(ISBLANK('Raw Data'!J1485), 0, IF(AND(4=MATCH(LARGE('Raw Data'!G1485:J1485, 1), 'Raw Data'!G1485:J1485, 0), 'Raw Data'!P1485-'Raw Data'!O1485&gt;3), 'Raw Data'!J1485, 0))</f>
        <v/>
      </c>
      <c r="R1492">
        <f>IF(ISBLANK('Raw Data'!J1485), 0, IF(AND(3=MATCH(LARGE('Raw Data'!G1485:J1485, 1), 'Raw Data'!G1485:J1485, 0), 'Raw Data'!O1485-'Raw Data'!P1485&gt;3), 'Raw Data'!I1485, 0))</f>
        <v/>
      </c>
      <c r="S1492">
        <f>IF(AND('Raw Data'!P1485-'Raw Data'!O1485&gt;4, 'Raw Data'!F1485&lt;'Raw Data'!C1485), 'Raw Data'!J1485, 0)</f>
        <v/>
      </c>
      <c r="T1492">
        <f>IF(AND('Raw Data'!O1485-'Raw Data'!P1485&gt;4, 'Raw Data'!F1485&gt;'Raw Data'!C1485), 'Raw Data'!I1485, 0)</f>
        <v/>
      </c>
      <c r="U1492">
        <f>IF(AND('Raw Data'!P1485-'Raw Data'!O1485&lt;3, 'Raw Data'!P1485&gt;'Raw Data'!O1485, 'Raw Data'!F1485&lt;'Raw Data'!C1485), 'Raw Data'!H1485, 0)</f>
        <v/>
      </c>
      <c r="V1492">
        <f>IF(AND('Raw Data'!P1485-'Raw Data'!O1485&lt;3, 'Raw Data'!P1485&gt;'Raw Data'!O1485, 'Raw Data'!F1485&gt;'Raw Data'!C1485), 'Raw Data'!G1485, 0)</f>
        <v/>
      </c>
    </row>
    <row r="1493">
      <c r="A1493">
        <f>IF(AND('Raw Data'!F1486&lt;'Raw Data'!C1486, 'Raw Data'!P1486&gt;'Raw Data'!O1486, 'Raw Data'!P1486-'Raw Data'!O1486&gt;3), 'Raw Data'!J1486, 0)</f>
        <v/>
      </c>
      <c r="B1493">
        <f>IF(AND('Raw Data'!C1486&lt;'Raw Data'!F1486, 'Raw Data'!O1486&gt;'Raw Data'!P1486, 'Raw Data'!O1486-'Raw Data'!P1486&gt;3), 'Raw Data'!I1486, 0)</f>
        <v/>
      </c>
      <c r="C1493">
        <f>IF(AND('Raw Data'!F1486&lt;'Raw Data'!C1486, 'Raw Data'!P1486&gt;'Raw Data'!O1486, 'Raw Data'!P1486-'Raw Data'!O1486&lt;4), 'Raw Data'!H1486, 0)</f>
        <v/>
      </c>
      <c r="D1493">
        <f>IF(AND('Raw Data'!C1486&lt;'Raw Data'!F1486, 'Raw Data'!O1486&gt;'Raw Data'!P1486, 'Raw Data'!O1486-'Raw Data'!P1486&lt;4), 'Raw Data'!G1486, 0)</f>
        <v/>
      </c>
      <c r="E1493">
        <f>IF(ISBLANK('Raw Data'!J1486), 0, IF(AND(4=MATCH(LARGE('Raw Data'!G1486:J1486, 4), 'Raw Data'!G1486:J1486, 0), 'Raw Data'!P1486-'Raw Data'!O1486&gt;3), 'Raw Data'!J1486, 0))</f>
        <v/>
      </c>
      <c r="F1493">
        <f>IF(ISBLANK('Raw Data'!J1486), 0, IF(AND(3=MATCH(LARGE('Raw Data'!G1486:J1486, 4), 'Raw Data'!G1486:J1486, 0), 'Raw Data'!O1486-'Raw Data'!P1486&gt;3), 'Raw Data'!I1486, 0))</f>
        <v/>
      </c>
      <c r="G1493">
        <f>IF(ISBLANK('Raw Data'!J1486), 0, IF(AND(2=MATCH(LARGE('Raw Data'!G1486:J1486, 4), 'Raw Data'!G1486:J1486, 0), AND('Raw Data'!P1486-'Raw Data'!O1486&lt;4, 'Raw Data'!P1486-'Raw Data'!O1486&gt;0)), 'Raw Data'!H1486, 0))</f>
        <v/>
      </c>
      <c r="H1493">
        <f>IF(ISBLANK('Raw Data'!J1486), 0, IF(AND(1=MATCH(LARGE('Raw Data'!G1486:J1486, 4), 'Raw Data'!G1486:J1486, 0), AND('Raw Data'!O1486-'Raw Data'!P1486&lt;4, 'Raw Data'!O1486-'Raw Data'!P1486&gt;0)), 'Raw Data'!G1486, 0))</f>
        <v/>
      </c>
      <c r="I1493">
        <f>IF(ISBLANK('Raw Data'!J1486), 0, IF(AND(4=MATCH(LARGE('Raw Data'!G1486:J1486, 3), 'Raw Data'!G1486:J1486, 0), 'Raw Data'!P1486-'Raw Data'!O1486&gt;3), 'Raw Data'!J1486, 0))</f>
        <v/>
      </c>
      <c r="J1493">
        <f>IF(ISBLANK('Raw Data'!J1486), 0, IF(AND(3=MATCH(LARGE('Raw Data'!G1486:J1486, 3), 'Raw Data'!G1486:J1486, 0), 'Raw Data'!O1486-'Raw Data'!P1486&gt;3), 'Raw Data'!I1486, 0))</f>
        <v/>
      </c>
      <c r="K1493">
        <f>IF(ISBLANK('Raw Data'!J1486), 0, IF(AND(2=MATCH(LARGE('Raw Data'!G1486:J1486, 3), 'Raw Data'!G1486:J1486, 0), AND('Raw Data'!P1486-'Raw Data'!O1486&lt;4, 'Raw Data'!P1486-'Raw Data'!O1486&gt;0)), 'Raw Data'!H1486, 0))</f>
        <v/>
      </c>
      <c r="L1493">
        <f>IF(ISBLANK('Raw Data'!J1486), 0, IF(AND(1=MATCH(LARGE('Raw Data'!G1486:J1486, 3), 'Raw Data'!G1486:J1486, 0), AND('Raw Data'!O1486-'Raw Data'!P1486&lt;4, 'Raw Data'!O1486-'Raw Data'!P1486&gt;0)), 'Raw Data'!G1486, 0))</f>
        <v/>
      </c>
      <c r="M1493">
        <f>IF(ISBLANK('Raw Data'!J1486), 0, IF(AND(4=MATCH(LARGE('Raw Data'!G1486:J1486, 2), 'Raw Data'!G1486:J1486, 0), 'Raw Data'!P1486-'Raw Data'!O1486&gt;3), 'Raw Data'!J1486, 0))</f>
        <v/>
      </c>
      <c r="N1493">
        <f>IF(ISBLANK('Raw Data'!J1486), 0, IF(AND(3=MATCH(LARGE('Raw Data'!G1486:J1486, 2), 'Raw Data'!G1486:J1486, 0), 'Raw Data'!O1486-'Raw Data'!P1486&gt;3), 'Raw Data'!I1486, 0))</f>
        <v/>
      </c>
      <c r="O1493">
        <f>IF(ISBLANK('Raw Data'!J1486), 0, IF(AND(2=MATCH(LARGE('Raw Data'!G1486:J1486, 2), 'Raw Data'!G1486:J1486, 0), AND('Raw Data'!P1486-'Raw Data'!O1486&lt;4, 'Raw Data'!P1486-'Raw Data'!O1486&gt;0)), 'Raw Data'!H1486, 0))</f>
        <v/>
      </c>
      <c r="P1493">
        <f>IF(ISBLANK('Raw Data'!J1486), 0, IF(AND(1=MATCH(LARGE('Raw Data'!G1486:J1486, 2), 'Raw Data'!G1486:J1486, 0), AND('Raw Data'!O1486-'Raw Data'!P1486&lt;4, 'Raw Data'!O1486-'Raw Data'!P1486&gt;0)), 'Raw Data'!G1486, 0))</f>
        <v/>
      </c>
      <c r="Q1493">
        <f>IF(ISBLANK('Raw Data'!J1486), 0, IF(AND(4=MATCH(LARGE('Raw Data'!G1486:J1486, 1), 'Raw Data'!G1486:J1486, 0), 'Raw Data'!P1486-'Raw Data'!O1486&gt;3), 'Raw Data'!J1486, 0))</f>
        <v/>
      </c>
      <c r="R1493">
        <f>IF(ISBLANK('Raw Data'!J1486), 0, IF(AND(3=MATCH(LARGE('Raw Data'!G1486:J1486, 1), 'Raw Data'!G1486:J1486, 0), 'Raw Data'!O1486-'Raw Data'!P1486&gt;3), 'Raw Data'!I1486, 0))</f>
        <v/>
      </c>
      <c r="S1493">
        <f>IF(AND('Raw Data'!P1486-'Raw Data'!O1486&gt;4, 'Raw Data'!F1486&lt;'Raw Data'!C1486), 'Raw Data'!J1486, 0)</f>
        <v/>
      </c>
      <c r="T1493">
        <f>IF(AND('Raw Data'!O1486-'Raw Data'!P1486&gt;4, 'Raw Data'!F1486&gt;'Raw Data'!C1486), 'Raw Data'!I1486, 0)</f>
        <v/>
      </c>
      <c r="U1493">
        <f>IF(AND('Raw Data'!P1486-'Raw Data'!O1486&lt;3, 'Raw Data'!P1486&gt;'Raw Data'!O1486, 'Raw Data'!F1486&lt;'Raw Data'!C1486), 'Raw Data'!H1486, 0)</f>
        <v/>
      </c>
      <c r="V1493">
        <f>IF(AND('Raw Data'!P1486-'Raw Data'!O1486&lt;3, 'Raw Data'!P1486&gt;'Raw Data'!O1486, 'Raw Data'!F1486&gt;'Raw Data'!C1486), 'Raw Data'!G1486, 0)</f>
        <v/>
      </c>
    </row>
    <row r="1494">
      <c r="A1494">
        <f>IF(AND('Raw Data'!F1487&lt;'Raw Data'!C1487, 'Raw Data'!P1487&gt;'Raw Data'!O1487, 'Raw Data'!P1487-'Raw Data'!O1487&gt;3), 'Raw Data'!J1487, 0)</f>
        <v/>
      </c>
      <c r="B1494">
        <f>IF(AND('Raw Data'!C1487&lt;'Raw Data'!F1487, 'Raw Data'!O1487&gt;'Raw Data'!P1487, 'Raw Data'!O1487-'Raw Data'!P1487&gt;3), 'Raw Data'!I1487, 0)</f>
        <v/>
      </c>
      <c r="C1494">
        <f>IF(AND('Raw Data'!F1487&lt;'Raw Data'!C1487, 'Raw Data'!P1487&gt;'Raw Data'!O1487, 'Raw Data'!P1487-'Raw Data'!O1487&lt;4), 'Raw Data'!H1487, 0)</f>
        <v/>
      </c>
      <c r="D1494">
        <f>IF(AND('Raw Data'!C1487&lt;'Raw Data'!F1487, 'Raw Data'!O1487&gt;'Raw Data'!P1487, 'Raw Data'!O1487-'Raw Data'!P1487&lt;4), 'Raw Data'!G1487, 0)</f>
        <v/>
      </c>
      <c r="E1494">
        <f>IF(ISBLANK('Raw Data'!J1487), 0, IF(AND(4=MATCH(LARGE('Raw Data'!G1487:J1487, 4), 'Raw Data'!G1487:J1487, 0), 'Raw Data'!P1487-'Raw Data'!O1487&gt;3), 'Raw Data'!J1487, 0))</f>
        <v/>
      </c>
      <c r="F1494">
        <f>IF(ISBLANK('Raw Data'!J1487), 0, IF(AND(3=MATCH(LARGE('Raw Data'!G1487:J1487, 4), 'Raw Data'!G1487:J1487, 0), 'Raw Data'!O1487-'Raw Data'!P1487&gt;3), 'Raw Data'!I1487, 0))</f>
        <v/>
      </c>
      <c r="G1494">
        <f>IF(ISBLANK('Raw Data'!J1487), 0, IF(AND(2=MATCH(LARGE('Raw Data'!G1487:J1487, 4), 'Raw Data'!G1487:J1487, 0), AND('Raw Data'!P1487-'Raw Data'!O1487&lt;4, 'Raw Data'!P1487-'Raw Data'!O1487&gt;0)), 'Raw Data'!H1487, 0))</f>
        <v/>
      </c>
      <c r="H1494">
        <f>IF(ISBLANK('Raw Data'!J1487), 0, IF(AND(1=MATCH(LARGE('Raw Data'!G1487:J1487, 4), 'Raw Data'!G1487:J1487, 0), AND('Raw Data'!O1487-'Raw Data'!P1487&lt;4, 'Raw Data'!O1487-'Raw Data'!P1487&gt;0)), 'Raw Data'!G1487, 0))</f>
        <v/>
      </c>
      <c r="I1494">
        <f>IF(ISBLANK('Raw Data'!J1487), 0, IF(AND(4=MATCH(LARGE('Raw Data'!G1487:J1487, 3), 'Raw Data'!G1487:J1487, 0), 'Raw Data'!P1487-'Raw Data'!O1487&gt;3), 'Raw Data'!J1487, 0))</f>
        <v/>
      </c>
      <c r="J1494">
        <f>IF(ISBLANK('Raw Data'!J1487), 0, IF(AND(3=MATCH(LARGE('Raw Data'!G1487:J1487, 3), 'Raw Data'!G1487:J1487, 0), 'Raw Data'!O1487-'Raw Data'!P1487&gt;3), 'Raw Data'!I1487, 0))</f>
        <v/>
      </c>
      <c r="K1494">
        <f>IF(ISBLANK('Raw Data'!J1487), 0, IF(AND(2=MATCH(LARGE('Raw Data'!G1487:J1487, 3), 'Raw Data'!G1487:J1487, 0), AND('Raw Data'!P1487-'Raw Data'!O1487&lt;4, 'Raw Data'!P1487-'Raw Data'!O1487&gt;0)), 'Raw Data'!H1487, 0))</f>
        <v/>
      </c>
      <c r="L1494">
        <f>IF(ISBLANK('Raw Data'!J1487), 0, IF(AND(1=MATCH(LARGE('Raw Data'!G1487:J1487, 3), 'Raw Data'!G1487:J1487, 0), AND('Raw Data'!O1487-'Raw Data'!P1487&lt;4, 'Raw Data'!O1487-'Raw Data'!P1487&gt;0)), 'Raw Data'!G1487, 0))</f>
        <v/>
      </c>
      <c r="M1494">
        <f>IF(ISBLANK('Raw Data'!J1487), 0, IF(AND(4=MATCH(LARGE('Raw Data'!G1487:J1487, 2), 'Raw Data'!G1487:J1487, 0), 'Raw Data'!P1487-'Raw Data'!O1487&gt;3), 'Raw Data'!J1487, 0))</f>
        <v/>
      </c>
      <c r="N1494">
        <f>IF(ISBLANK('Raw Data'!J1487), 0, IF(AND(3=MATCH(LARGE('Raw Data'!G1487:J1487, 2), 'Raw Data'!G1487:J1487, 0), 'Raw Data'!O1487-'Raw Data'!P1487&gt;3), 'Raw Data'!I1487, 0))</f>
        <v/>
      </c>
      <c r="O1494">
        <f>IF(ISBLANK('Raw Data'!J1487), 0, IF(AND(2=MATCH(LARGE('Raw Data'!G1487:J1487, 2), 'Raw Data'!G1487:J1487, 0), AND('Raw Data'!P1487-'Raw Data'!O1487&lt;4, 'Raw Data'!P1487-'Raw Data'!O1487&gt;0)), 'Raw Data'!H1487, 0))</f>
        <v/>
      </c>
      <c r="P1494">
        <f>IF(ISBLANK('Raw Data'!J1487), 0, IF(AND(1=MATCH(LARGE('Raw Data'!G1487:J1487, 2), 'Raw Data'!G1487:J1487, 0), AND('Raw Data'!O1487-'Raw Data'!P1487&lt;4, 'Raw Data'!O1487-'Raw Data'!P1487&gt;0)), 'Raw Data'!G1487, 0))</f>
        <v/>
      </c>
      <c r="Q1494">
        <f>IF(ISBLANK('Raw Data'!J1487), 0, IF(AND(4=MATCH(LARGE('Raw Data'!G1487:J1487, 1), 'Raw Data'!G1487:J1487, 0), 'Raw Data'!P1487-'Raw Data'!O1487&gt;3), 'Raw Data'!J1487, 0))</f>
        <v/>
      </c>
      <c r="R1494">
        <f>IF(ISBLANK('Raw Data'!J1487), 0, IF(AND(3=MATCH(LARGE('Raw Data'!G1487:J1487, 1), 'Raw Data'!G1487:J1487, 0), 'Raw Data'!O1487-'Raw Data'!P1487&gt;3), 'Raw Data'!I1487, 0))</f>
        <v/>
      </c>
      <c r="S1494">
        <f>IF(AND('Raw Data'!P1487-'Raw Data'!O1487&gt;4, 'Raw Data'!F1487&lt;'Raw Data'!C1487), 'Raw Data'!J1487, 0)</f>
        <v/>
      </c>
      <c r="T1494">
        <f>IF(AND('Raw Data'!O1487-'Raw Data'!P1487&gt;4, 'Raw Data'!F1487&gt;'Raw Data'!C1487), 'Raw Data'!I1487, 0)</f>
        <v/>
      </c>
      <c r="U1494">
        <f>IF(AND('Raw Data'!P1487-'Raw Data'!O1487&lt;3, 'Raw Data'!P1487&gt;'Raw Data'!O1487, 'Raw Data'!F1487&lt;'Raw Data'!C1487), 'Raw Data'!H1487, 0)</f>
        <v/>
      </c>
      <c r="V1494">
        <f>IF(AND('Raw Data'!P1487-'Raw Data'!O1487&lt;3, 'Raw Data'!P1487&gt;'Raw Data'!O1487, 'Raw Data'!F1487&gt;'Raw Data'!C1487), 'Raw Data'!G1487, 0)</f>
        <v/>
      </c>
    </row>
    <row r="1495">
      <c r="A1495">
        <f>IF(AND('Raw Data'!F1488&lt;'Raw Data'!C1488, 'Raw Data'!P1488&gt;'Raw Data'!O1488, 'Raw Data'!P1488-'Raw Data'!O1488&gt;3), 'Raw Data'!J1488, 0)</f>
        <v/>
      </c>
      <c r="B1495">
        <f>IF(AND('Raw Data'!C1488&lt;'Raw Data'!F1488, 'Raw Data'!O1488&gt;'Raw Data'!P1488, 'Raw Data'!O1488-'Raw Data'!P1488&gt;3), 'Raw Data'!I1488, 0)</f>
        <v/>
      </c>
      <c r="C1495">
        <f>IF(AND('Raw Data'!F1488&lt;'Raw Data'!C1488, 'Raw Data'!P1488&gt;'Raw Data'!O1488, 'Raw Data'!P1488-'Raw Data'!O1488&lt;4), 'Raw Data'!H1488, 0)</f>
        <v/>
      </c>
      <c r="D1495">
        <f>IF(AND('Raw Data'!C1488&lt;'Raw Data'!F1488, 'Raw Data'!O1488&gt;'Raw Data'!P1488, 'Raw Data'!O1488-'Raw Data'!P1488&lt;4), 'Raw Data'!G1488, 0)</f>
        <v/>
      </c>
      <c r="E1495">
        <f>IF(ISBLANK('Raw Data'!J1488), 0, IF(AND(4=MATCH(LARGE('Raw Data'!G1488:J1488, 4), 'Raw Data'!G1488:J1488, 0), 'Raw Data'!P1488-'Raw Data'!O1488&gt;3), 'Raw Data'!J1488, 0))</f>
        <v/>
      </c>
      <c r="F1495">
        <f>IF(ISBLANK('Raw Data'!J1488), 0, IF(AND(3=MATCH(LARGE('Raw Data'!G1488:J1488, 4), 'Raw Data'!G1488:J1488, 0), 'Raw Data'!O1488-'Raw Data'!P1488&gt;3), 'Raw Data'!I1488, 0))</f>
        <v/>
      </c>
      <c r="G1495">
        <f>IF(ISBLANK('Raw Data'!J1488), 0, IF(AND(2=MATCH(LARGE('Raw Data'!G1488:J1488, 4), 'Raw Data'!G1488:J1488, 0), AND('Raw Data'!P1488-'Raw Data'!O1488&lt;4, 'Raw Data'!P1488-'Raw Data'!O1488&gt;0)), 'Raw Data'!H1488, 0))</f>
        <v/>
      </c>
      <c r="H1495">
        <f>IF(ISBLANK('Raw Data'!J1488), 0, IF(AND(1=MATCH(LARGE('Raw Data'!G1488:J1488, 4), 'Raw Data'!G1488:J1488, 0), AND('Raw Data'!O1488-'Raw Data'!P1488&lt;4, 'Raw Data'!O1488-'Raw Data'!P1488&gt;0)), 'Raw Data'!G1488, 0))</f>
        <v/>
      </c>
      <c r="I1495">
        <f>IF(ISBLANK('Raw Data'!J1488), 0, IF(AND(4=MATCH(LARGE('Raw Data'!G1488:J1488, 3), 'Raw Data'!G1488:J1488, 0), 'Raw Data'!P1488-'Raw Data'!O1488&gt;3), 'Raw Data'!J1488, 0))</f>
        <v/>
      </c>
      <c r="J1495">
        <f>IF(ISBLANK('Raw Data'!J1488), 0, IF(AND(3=MATCH(LARGE('Raw Data'!G1488:J1488, 3), 'Raw Data'!G1488:J1488, 0), 'Raw Data'!O1488-'Raw Data'!P1488&gt;3), 'Raw Data'!I1488, 0))</f>
        <v/>
      </c>
      <c r="K1495">
        <f>IF(ISBLANK('Raw Data'!J1488), 0, IF(AND(2=MATCH(LARGE('Raw Data'!G1488:J1488, 3), 'Raw Data'!G1488:J1488, 0), AND('Raw Data'!P1488-'Raw Data'!O1488&lt;4, 'Raw Data'!P1488-'Raw Data'!O1488&gt;0)), 'Raw Data'!H1488, 0))</f>
        <v/>
      </c>
      <c r="L1495">
        <f>IF(ISBLANK('Raw Data'!J1488), 0, IF(AND(1=MATCH(LARGE('Raw Data'!G1488:J1488, 3), 'Raw Data'!G1488:J1488, 0), AND('Raw Data'!O1488-'Raw Data'!P1488&lt;4, 'Raw Data'!O1488-'Raw Data'!P1488&gt;0)), 'Raw Data'!G1488, 0))</f>
        <v/>
      </c>
      <c r="M1495">
        <f>IF(ISBLANK('Raw Data'!J1488), 0, IF(AND(4=MATCH(LARGE('Raw Data'!G1488:J1488, 2), 'Raw Data'!G1488:J1488, 0), 'Raw Data'!P1488-'Raw Data'!O1488&gt;3), 'Raw Data'!J1488, 0))</f>
        <v/>
      </c>
      <c r="N1495">
        <f>IF(ISBLANK('Raw Data'!J1488), 0, IF(AND(3=MATCH(LARGE('Raw Data'!G1488:J1488, 2), 'Raw Data'!G1488:J1488, 0), 'Raw Data'!O1488-'Raw Data'!P1488&gt;3), 'Raw Data'!I1488, 0))</f>
        <v/>
      </c>
      <c r="O1495">
        <f>IF(ISBLANK('Raw Data'!J1488), 0, IF(AND(2=MATCH(LARGE('Raw Data'!G1488:J1488, 2), 'Raw Data'!G1488:J1488, 0), AND('Raw Data'!P1488-'Raw Data'!O1488&lt;4, 'Raw Data'!P1488-'Raw Data'!O1488&gt;0)), 'Raw Data'!H1488, 0))</f>
        <v/>
      </c>
      <c r="P1495">
        <f>IF(ISBLANK('Raw Data'!J1488), 0, IF(AND(1=MATCH(LARGE('Raw Data'!G1488:J1488, 2), 'Raw Data'!G1488:J1488, 0), AND('Raw Data'!O1488-'Raw Data'!P1488&lt;4, 'Raw Data'!O1488-'Raw Data'!P1488&gt;0)), 'Raw Data'!G1488, 0))</f>
        <v/>
      </c>
      <c r="Q1495">
        <f>IF(ISBLANK('Raw Data'!J1488), 0, IF(AND(4=MATCH(LARGE('Raw Data'!G1488:J1488, 1), 'Raw Data'!G1488:J1488, 0), 'Raw Data'!P1488-'Raw Data'!O1488&gt;3), 'Raw Data'!J1488, 0))</f>
        <v/>
      </c>
      <c r="R1495">
        <f>IF(ISBLANK('Raw Data'!J1488), 0, IF(AND(3=MATCH(LARGE('Raw Data'!G1488:J1488, 1), 'Raw Data'!G1488:J1488, 0), 'Raw Data'!O1488-'Raw Data'!P1488&gt;3), 'Raw Data'!I1488, 0))</f>
        <v/>
      </c>
      <c r="S1495">
        <f>IF(AND('Raw Data'!P1488-'Raw Data'!O1488&gt;4, 'Raw Data'!F1488&lt;'Raw Data'!C1488), 'Raw Data'!J1488, 0)</f>
        <v/>
      </c>
      <c r="T1495">
        <f>IF(AND('Raw Data'!O1488-'Raw Data'!P1488&gt;4, 'Raw Data'!F1488&gt;'Raw Data'!C1488), 'Raw Data'!I1488, 0)</f>
        <v/>
      </c>
      <c r="U1495">
        <f>IF(AND('Raw Data'!P1488-'Raw Data'!O1488&lt;3, 'Raw Data'!P1488&gt;'Raw Data'!O1488, 'Raw Data'!F1488&lt;'Raw Data'!C1488), 'Raw Data'!H1488, 0)</f>
        <v/>
      </c>
      <c r="V1495">
        <f>IF(AND('Raw Data'!P1488-'Raw Data'!O1488&lt;3, 'Raw Data'!P1488&gt;'Raw Data'!O1488, 'Raw Data'!F1488&gt;'Raw Data'!C1488), 'Raw Data'!G1488, 0)</f>
        <v/>
      </c>
    </row>
    <row r="1496">
      <c r="A1496">
        <f>IF(AND('Raw Data'!F1489&lt;'Raw Data'!C1489, 'Raw Data'!P1489&gt;'Raw Data'!O1489, 'Raw Data'!P1489-'Raw Data'!O1489&gt;3), 'Raw Data'!J1489, 0)</f>
        <v/>
      </c>
      <c r="B1496">
        <f>IF(AND('Raw Data'!C1489&lt;'Raw Data'!F1489, 'Raw Data'!O1489&gt;'Raw Data'!P1489, 'Raw Data'!O1489-'Raw Data'!P1489&gt;3), 'Raw Data'!I1489, 0)</f>
        <v/>
      </c>
      <c r="C1496">
        <f>IF(AND('Raw Data'!F1489&lt;'Raw Data'!C1489, 'Raw Data'!P1489&gt;'Raw Data'!O1489, 'Raw Data'!P1489-'Raw Data'!O1489&lt;4), 'Raw Data'!H1489, 0)</f>
        <v/>
      </c>
      <c r="D1496">
        <f>IF(AND('Raw Data'!C1489&lt;'Raw Data'!F1489, 'Raw Data'!O1489&gt;'Raw Data'!P1489, 'Raw Data'!O1489-'Raw Data'!P1489&lt;4), 'Raw Data'!G1489, 0)</f>
        <v/>
      </c>
      <c r="E1496">
        <f>IF(ISBLANK('Raw Data'!J1489), 0, IF(AND(4=MATCH(LARGE('Raw Data'!G1489:J1489, 4), 'Raw Data'!G1489:J1489, 0), 'Raw Data'!P1489-'Raw Data'!O1489&gt;3), 'Raw Data'!J1489, 0))</f>
        <v/>
      </c>
      <c r="F1496">
        <f>IF(ISBLANK('Raw Data'!J1489), 0, IF(AND(3=MATCH(LARGE('Raw Data'!G1489:J1489, 4), 'Raw Data'!G1489:J1489, 0), 'Raw Data'!O1489-'Raw Data'!P1489&gt;3), 'Raw Data'!I1489, 0))</f>
        <v/>
      </c>
      <c r="G1496">
        <f>IF(ISBLANK('Raw Data'!J1489), 0, IF(AND(2=MATCH(LARGE('Raw Data'!G1489:J1489, 4), 'Raw Data'!G1489:J1489, 0), AND('Raw Data'!P1489-'Raw Data'!O1489&lt;4, 'Raw Data'!P1489-'Raw Data'!O1489&gt;0)), 'Raw Data'!H1489, 0))</f>
        <v/>
      </c>
      <c r="H1496">
        <f>IF(ISBLANK('Raw Data'!J1489), 0, IF(AND(1=MATCH(LARGE('Raw Data'!G1489:J1489, 4), 'Raw Data'!G1489:J1489, 0), AND('Raw Data'!O1489-'Raw Data'!P1489&lt;4, 'Raw Data'!O1489-'Raw Data'!P1489&gt;0)), 'Raw Data'!G1489, 0))</f>
        <v/>
      </c>
      <c r="I1496">
        <f>IF(ISBLANK('Raw Data'!J1489), 0, IF(AND(4=MATCH(LARGE('Raw Data'!G1489:J1489, 3), 'Raw Data'!G1489:J1489, 0), 'Raw Data'!P1489-'Raw Data'!O1489&gt;3), 'Raw Data'!J1489, 0))</f>
        <v/>
      </c>
      <c r="J1496">
        <f>IF(ISBLANK('Raw Data'!J1489), 0, IF(AND(3=MATCH(LARGE('Raw Data'!G1489:J1489, 3), 'Raw Data'!G1489:J1489, 0), 'Raw Data'!O1489-'Raw Data'!P1489&gt;3), 'Raw Data'!I1489, 0))</f>
        <v/>
      </c>
      <c r="K1496">
        <f>IF(ISBLANK('Raw Data'!J1489), 0, IF(AND(2=MATCH(LARGE('Raw Data'!G1489:J1489, 3), 'Raw Data'!G1489:J1489, 0), AND('Raw Data'!P1489-'Raw Data'!O1489&lt;4, 'Raw Data'!P1489-'Raw Data'!O1489&gt;0)), 'Raw Data'!H1489, 0))</f>
        <v/>
      </c>
      <c r="L1496">
        <f>IF(ISBLANK('Raw Data'!J1489), 0, IF(AND(1=MATCH(LARGE('Raw Data'!G1489:J1489, 3), 'Raw Data'!G1489:J1489, 0), AND('Raw Data'!O1489-'Raw Data'!P1489&lt;4, 'Raw Data'!O1489-'Raw Data'!P1489&gt;0)), 'Raw Data'!G1489, 0))</f>
        <v/>
      </c>
      <c r="M1496">
        <f>IF(ISBLANK('Raw Data'!J1489), 0, IF(AND(4=MATCH(LARGE('Raw Data'!G1489:J1489, 2), 'Raw Data'!G1489:J1489, 0), 'Raw Data'!P1489-'Raw Data'!O1489&gt;3), 'Raw Data'!J1489, 0))</f>
        <v/>
      </c>
      <c r="N1496">
        <f>IF(ISBLANK('Raw Data'!J1489), 0, IF(AND(3=MATCH(LARGE('Raw Data'!G1489:J1489, 2), 'Raw Data'!G1489:J1489, 0), 'Raw Data'!O1489-'Raw Data'!P1489&gt;3), 'Raw Data'!I1489, 0))</f>
        <v/>
      </c>
      <c r="O1496">
        <f>IF(ISBLANK('Raw Data'!J1489), 0, IF(AND(2=MATCH(LARGE('Raw Data'!G1489:J1489, 2), 'Raw Data'!G1489:J1489, 0), AND('Raw Data'!P1489-'Raw Data'!O1489&lt;4, 'Raw Data'!P1489-'Raw Data'!O1489&gt;0)), 'Raw Data'!H1489, 0))</f>
        <v/>
      </c>
      <c r="P1496">
        <f>IF(ISBLANK('Raw Data'!J1489), 0, IF(AND(1=MATCH(LARGE('Raw Data'!G1489:J1489, 2), 'Raw Data'!G1489:J1489, 0), AND('Raw Data'!O1489-'Raw Data'!P1489&lt;4, 'Raw Data'!O1489-'Raw Data'!P1489&gt;0)), 'Raw Data'!G1489, 0))</f>
        <v/>
      </c>
      <c r="Q1496">
        <f>IF(ISBLANK('Raw Data'!J1489), 0, IF(AND(4=MATCH(LARGE('Raw Data'!G1489:J1489, 1), 'Raw Data'!G1489:J1489, 0), 'Raw Data'!P1489-'Raw Data'!O1489&gt;3), 'Raw Data'!J1489, 0))</f>
        <v/>
      </c>
      <c r="R1496">
        <f>IF(ISBLANK('Raw Data'!J1489), 0, IF(AND(3=MATCH(LARGE('Raw Data'!G1489:J1489, 1), 'Raw Data'!G1489:J1489, 0), 'Raw Data'!O1489-'Raw Data'!P1489&gt;3), 'Raw Data'!I1489, 0))</f>
        <v/>
      </c>
      <c r="S1496">
        <f>IF(AND('Raw Data'!P1489-'Raw Data'!O1489&gt;4, 'Raw Data'!F1489&lt;'Raw Data'!C1489), 'Raw Data'!J1489, 0)</f>
        <v/>
      </c>
      <c r="T1496">
        <f>IF(AND('Raw Data'!O1489-'Raw Data'!P1489&gt;4, 'Raw Data'!F1489&gt;'Raw Data'!C1489), 'Raw Data'!I1489, 0)</f>
        <v/>
      </c>
      <c r="U1496">
        <f>IF(AND('Raw Data'!P1489-'Raw Data'!O1489&lt;3, 'Raw Data'!P1489&gt;'Raw Data'!O1489, 'Raw Data'!F1489&lt;'Raw Data'!C1489), 'Raw Data'!H1489, 0)</f>
        <v/>
      </c>
      <c r="V1496">
        <f>IF(AND('Raw Data'!P1489-'Raw Data'!O1489&lt;3, 'Raw Data'!P1489&gt;'Raw Data'!O1489, 'Raw Data'!F1489&gt;'Raw Data'!C1489), 'Raw Data'!G1489, 0)</f>
        <v/>
      </c>
    </row>
    <row r="1497">
      <c r="A1497">
        <f>IF(AND('Raw Data'!F1490&lt;'Raw Data'!C1490, 'Raw Data'!P1490&gt;'Raw Data'!O1490, 'Raw Data'!P1490-'Raw Data'!O1490&gt;3), 'Raw Data'!J1490, 0)</f>
        <v/>
      </c>
      <c r="B1497">
        <f>IF(AND('Raw Data'!C1490&lt;'Raw Data'!F1490, 'Raw Data'!O1490&gt;'Raw Data'!P1490, 'Raw Data'!O1490-'Raw Data'!P1490&gt;3), 'Raw Data'!I1490, 0)</f>
        <v/>
      </c>
      <c r="C1497">
        <f>IF(AND('Raw Data'!F1490&lt;'Raw Data'!C1490, 'Raw Data'!P1490&gt;'Raw Data'!O1490, 'Raw Data'!P1490-'Raw Data'!O1490&lt;4), 'Raw Data'!H1490, 0)</f>
        <v/>
      </c>
      <c r="D1497">
        <f>IF(AND('Raw Data'!C1490&lt;'Raw Data'!F1490, 'Raw Data'!O1490&gt;'Raw Data'!P1490, 'Raw Data'!O1490-'Raw Data'!P1490&lt;4), 'Raw Data'!G1490, 0)</f>
        <v/>
      </c>
      <c r="E1497">
        <f>IF(ISBLANK('Raw Data'!J1490), 0, IF(AND(4=MATCH(LARGE('Raw Data'!G1490:J1490, 4), 'Raw Data'!G1490:J1490, 0), 'Raw Data'!P1490-'Raw Data'!O1490&gt;3), 'Raw Data'!J1490, 0))</f>
        <v/>
      </c>
      <c r="F1497">
        <f>IF(ISBLANK('Raw Data'!J1490), 0, IF(AND(3=MATCH(LARGE('Raw Data'!G1490:J1490, 4), 'Raw Data'!G1490:J1490, 0), 'Raw Data'!O1490-'Raw Data'!P1490&gt;3), 'Raw Data'!I1490, 0))</f>
        <v/>
      </c>
      <c r="G1497">
        <f>IF(ISBLANK('Raw Data'!J1490), 0, IF(AND(2=MATCH(LARGE('Raw Data'!G1490:J1490, 4), 'Raw Data'!G1490:J1490, 0), AND('Raw Data'!P1490-'Raw Data'!O1490&lt;4, 'Raw Data'!P1490-'Raw Data'!O1490&gt;0)), 'Raw Data'!H1490, 0))</f>
        <v/>
      </c>
      <c r="H1497">
        <f>IF(ISBLANK('Raw Data'!J1490), 0, IF(AND(1=MATCH(LARGE('Raw Data'!G1490:J1490, 4), 'Raw Data'!G1490:J1490, 0), AND('Raw Data'!O1490-'Raw Data'!P1490&lt;4, 'Raw Data'!O1490-'Raw Data'!P1490&gt;0)), 'Raw Data'!G1490, 0))</f>
        <v/>
      </c>
      <c r="I1497">
        <f>IF(ISBLANK('Raw Data'!J1490), 0, IF(AND(4=MATCH(LARGE('Raw Data'!G1490:J1490, 3), 'Raw Data'!G1490:J1490, 0), 'Raw Data'!P1490-'Raw Data'!O1490&gt;3), 'Raw Data'!J1490, 0))</f>
        <v/>
      </c>
      <c r="J1497">
        <f>IF(ISBLANK('Raw Data'!J1490), 0, IF(AND(3=MATCH(LARGE('Raw Data'!G1490:J1490, 3), 'Raw Data'!G1490:J1490, 0), 'Raw Data'!O1490-'Raw Data'!P1490&gt;3), 'Raw Data'!I1490, 0))</f>
        <v/>
      </c>
      <c r="K1497">
        <f>IF(ISBLANK('Raw Data'!J1490), 0, IF(AND(2=MATCH(LARGE('Raw Data'!G1490:J1490, 3), 'Raw Data'!G1490:J1490, 0), AND('Raw Data'!P1490-'Raw Data'!O1490&lt;4, 'Raw Data'!P1490-'Raw Data'!O1490&gt;0)), 'Raw Data'!H1490, 0))</f>
        <v/>
      </c>
      <c r="L1497">
        <f>IF(ISBLANK('Raw Data'!J1490), 0, IF(AND(1=MATCH(LARGE('Raw Data'!G1490:J1490, 3), 'Raw Data'!G1490:J1490, 0), AND('Raw Data'!O1490-'Raw Data'!P1490&lt;4, 'Raw Data'!O1490-'Raw Data'!P1490&gt;0)), 'Raw Data'!G1490, 0))</f>
        <v/>
      </c>
      <c r="M1497">
        <f>IF(ISBLANK('Raw Data'!J1490), 0, IF(AND(4=MATCH(LARGE('Raw Data'!G1490:J1490, 2), 'Raw Data'!G1490:J1490, 0), 'Raw Data'!P1490-'Raw Data'!O1490&gt;3), 'Raw Data'!J1490, 0))</f>
        <v/>
      </c>
      <c r="N1497">
        <f>IF(ISBLANK('Raw Data'!J1490), 0, IF(AND(3=MATCH(LARGE('Raw Data'!G1490:J1490, 2), 'Raw Data'!G1490:J1490, 0), 'Raw Data'!O1490-'Raw Data'!P1490&gt;3), 'Raw Data'!I1490, 0))</f>
        <v/>
      </c>
      <c r="O1497">
        <f>IF(ISBLANK('Raw Data'!J1490), 0, IF(AND(2=MATCH(LARGE('Raw Data'!G1490:J1490, 2), 'Raw Data'!G1490:J1490, 0), AND('Raw Data'!P1490-'Raw Data'!O1490&lt;4, 'Raw Data'!P1490-'Raw Data'!O1490&gt;0)), 'Raw Data'!H1490, 0))</f>
        <v/>
      </c>
      <c r="P1497">
        <f>IF(ISBLANK('Raw Data'!J1490), 0, IF(AND(1=MATCH(LARGE('Raw Data'!G1490:J1490, 2), 'Raw Data'!G1490:J1490, 0), AND('Raw Data'!O1490-'Raw Data'!P1490&lt;4, 'Raw Data'!O1490-'Raw Data'!P1490&gt;0)), 'Raw Data'!G1490, 0))</f>
        <v/>
      </c>
      <c r="Q1497">
        <f>IF(ISBLANK('Raw Data'!J1490), 0, IF(AND(4=MATCH(LARGE('Raw Data'!G1490:J1490, 1), 'Raw Data'!G1490:J1490, 0), 'Raw Data'!P1490-'Raw Data'!O1490&gt;3), 'Raw Data'!J1490, 0))</f>
        <v/>
      </c>
      <c r="R1497">
        <f>IF(ISBLANK('Raw Data'!J1490), 0, IF(AND(3=MATCH(LARGE('Raw Data'!G1490:J1490, 1), 'Raw Data'!G1490:J1490, 0), 'Raw Data'!O1490-'Raw Data'!P1490&gt;3), 'Raw Data'!I1490, 0))</f>
        <v/>
      </c>
      <c r="S1497">
        <f>IF(AND('Raw Data'!P1490-'Raw Data'!O1490&gt;4, 'Raw Data'!F1490&lt;'Raw Data'!C1490), 'Raw Data'!J1490, 0)</f>
        <v/>
      </c>
      <c r="T1497">
        <f>IF(AND('Raw Data'!O1490-'Raw Data'!P1490&gt;4, 'Raw Data'!F1490&gt;'Raw Data'!C1490), 'Raw Data'!I1490, 0)</f>
        <v/>
      </c>
      <c r="U1497">
        <f>IF(AND('Raw Data'!P1490-'Raw Data'!O1490&lt;3, 'Raw Data'!P1490&gt;'Raw Data'!O1490, 'Raw Data'!F1490&lt;'Raw Data'!C1490), 'Raw Data'!H1490, 0)</f>
        <v/>
      </c>
      <c r="V1497">
        <f>IF(AND('Raw Data'!P1490-'Raw Data'!O1490&lt;3, 'Raw Data'!P1490&gt;'Raw Data'!O1490, 'Raw Data'!F1490&gt;'Raw Data'!C1490), 'Raw Data'!G1490, 0)</f>
        <v/>
      </c>
    </row>
    <row r="1498">
      <c r="A1498">
        <f>IF(AND('Raw Data'!F1491&lt;'Raw Data'!C1491, 'Raw Data'!P1491&gt;'Raw Data'!O1491, 'Raw Data'!P1491-'Raw Data'!O1491&gt;3), 'Raw Data'!J1491, 0)</f>
        <v/>
      </c>
      <c r="B1498">
        <f>IF(AND('Raw Data'!C1491&lt;'Raw Data'!F1491, 'Raw Data'!O1491&gt;'Raw Data'!P1491, 'Raw Data'!O1491-'Raw Data'!P1491&gt;3), 'Raw Data'!I1491, 0)</f>
        <v/>
      </c>
      <c r="C1498">
        <f>IF(AND('Raw Data'!F1491&lt;'Raw Data'!C1491, 'Raw Data'!P1491&gt;'Raw Data'!O1491, 'Raw Data'!P1491-'Raw Data'!O1491&lt;4), 'Raw Data'!H1491, 0)</f>
        <v/>
      </c>
      <c r="D1498">
        <f>IF(AND('Raw Data'!C1491&lt;'Raw Data'!F1491, 'Raw Data'!O1491&gt;'Raw Data'!P1491, 'Raw Data'!O1491-'Raw Data'!P1491&lt;4), 'Raw Data'!G1491, 0)</f>
        <v/>
      </c>
      <c r="E1498">
        <f>IF(ISBLANK('Raw Data'!J1491), 0, IF(AND(4=MATCH(LARGE('Raw Data'!G1491:J1491, 4), 'Raw Data'!G1491:J1491, 0), 'Raw Data'!P1491-'Raw Data'!O1491&gt;3), 'Raw Data'!J1491, 0))</f>
        <v/>
      </c>
      <c r="F1498">
        <f>IF(ISBLANK('Raw Data'!J1491), 0, IF(AND(3=MATCH(LARGE('Raw Data'!G1491:J1491, 4), 'Raw Data'!G1491:J1491, 0), 'Raw Data'!O1491-'Raw Data'!P1491&gt;3), 'Raw Data'!I1491, 0))</f>
        <v/>
      </c>
      <c r="G1498">
        <f>IF(ISBLANK('Raw Data'!J1491), 0, IF(AND(2=MATCH(LARGE('Raw Data'!G1491:J1491, 4), 'Raw Data'!G1491:J1491, 0), AND('Raw Data'!P1491-'Raw Data'!O1491&lt;4, 'Raw Data'!P1491-'Raw Data'!O1491&gt;0)), 'Raw Data'!H1491, 0))</f>
        <v/>
      </c>
      <c r="H1498">
        <f>IF(ISBLANK('Raw Data'!J1491), 0, IF(AND(1=MATCH(LARGE('Raw Data'!G1491:J1491, 4), 'Raw Data'!G1491:J1491, 0), AND('Raw Data'!O1491-'Raw Data'!P1491&lt;4, 'Raw Data'!O1491-'Raw Data'!P1491&gt;0)), 'Raw Data'!G1491, 0))</f>
        <v/>
      </c>
      <c r="I1498">
        <f>IF(ISBLANK('Raw Data'!J1491), 0, IF(AND(4=MATCH(LARGE('Raw Data'!G1491:J1491, 3), 'Raw Data'!G1491:J1491, 0), 'Raw Data'!P1491-'Raw Data'!O1491&gt;3), 'Raw Data'!J1491, 0))</f>
        <v/>
      </c>
      <c r="J1498">
        <f>IF(ISBLANK('Raw Data'!J1491), 0, IF(AND(3=MATCH(LARGE('Raw Data'!G1491:J1491, 3), 'Raw Data'!G1491:J1491, 0), 'Raw Data'!O1491-'Raw Data'!P1491&gt;3), 'Raw Data'!I1491, 0))</f>
        <v/>
      </c>
      <c r="K1498">
        <f>IF(ISBLANK('Raw Data'!J1491), 0, IF(AND(2=MATCH(LARGE('Raw Data'!G1491:J1491, 3), 'Raw Data'!G1491:J1491, 0), AND('Raw Data'!P1491-'Raw Data'!O1491&lt;4, 'Raw Data'!P1491-'Raw Data'!O1491&gt;0)), 'Raw Data'!H1491, 0))</f>
        <v/>
      </c>
      <c r="L1498">
        <f>IF(ISBLANK('Raw Data'!J1491), 0, IF(AND(1=MATCH(LARGE('Raw Data'!G1491:J1491, 3), 'Raw Data'!G1491:J1491, 0), AND('Raw Data'!O1491-'Raw Data'!P1491&lt;4, 'Raw Data'!O1491-'Raw Data'!P1491&gt;0)), 'Raw Data'!G1491, 0))</f>
        <v/>
      </c>
      <c r="M1498">
        <f>IF(ISBLANK('Raw Data'!J1491), 0, IF(AND(4=MATCH(LARGE('Raw Data'!G1491:J1491, 2), 'Raw Data'!G1491:J1491, 0), 'Raw Data'!P1491-'Raw Data'!O1491&gt;3), 'Raw Data'!J1491, 0))</f>
        <v/>
      </c>
      <c r="N1498">
        <f>IF(ISBLANK('Raw Data'!J1491), 0, IF(AND(3=MATCH(LARGE('Raw Data'!G1491:J1491, 2), 'Raw Data'!G1491:J1491, 0), 'Raw Data'!O1491-'Raw Data'!P1491&gt;3), 'Raw Data'!I1491, 0))</f>
        <v/>
      </c>
      <c r="O1498">
        <f>IF(ISBLANK('Raw Data'!J1491), 0, IF(AND(2=MATCH(LARGE('Raw Data'!G1491:J1491, 2), 'Raw Data'!G1491:J1491, 0), AND('Raw Data'!P1491-'Raw Data'!O1491&lt;4, 'Raw Data'!P1491-'Raw Data'!O1491&gt;0)), 'Raw Data'!H1491, 0))</f>
        <v/>
      </c>
      <c r="P1498">
        <f>IF(ISBLANK('Raw Data'!J1491), 0, IF(AND(1=MATCH(LARGE('Raw Data'!G1491:J1491, 2), 'Raw Data'!G1491:J1491, 0), AND('Raw Data'!O1491-'Raw Data'!P1491&lt;4, 'Raw Data'!O1491-'Raw Data'!P1491&gt;0)), 'Raw Data'!G1491, 0))</f>
        <v/>
      </c>
      <c r="Q1498">
        <f>IF(ISBLANK('Raw Data'!J1491), 0, IF(AND(4=MATCH(LARGE('Raw Data'!G1491:J1491, 1), 'Raw Data'!G1491:J1491, 0), 'Raw Data'!P1491-'Raw Data'!O1491&gt;3), 'Raw Data'!J1491, 0))</f>
        <v/>
      </c>
      <c r="R1498">
        <f>IF(ISBLANK('Raw Data'!J1491), 0, IF(AND(3=MATCH(LARGE('Raw Data'!G1491:J1491, 1), 'Raw Data'!G1491:J1491, 0), 'Raw Data'!O1491-'Raw Data'!P1491&gt;3), 'Raw Data'!I1491, 0))</f>
        <v/>
      </c>
      <c r="S1498">
        <f>IF(AND('Raw Data'!P1491-'Raw Data'!O1491&gt;4, 'Raw Data'!F1491&lt;'Raw Data'!C1491), 'Raw Data'!J1491, 0)</f>
        <v/>
      </c>
      <c r="T1498">
        <f>IF(AND('Raw Data'!O1491-'Raw Data'!P1491&gt;4, 'Raw Data'!F1491&gt;'Raw Data'!C1491), 'Raw Data'!I1491, 0)</f>
        <v/>
      </c>
      <c r="U1498">
        <f>IF(AND('Raw Data'!P1491-'Raw Data'!O1491&lt;3, 'Raw Data'!P1491&gt;'Raw Data'!O1491, 'Raw Data'!F1491&lt;'Raw Data'!C1491), 'Raw Data'!H1491, 0)</f>
        <v/>
      </c>
      <c r="V1498">
        <f>IF(AND('Raw Data'!P1491-'Raw Data'!O1491&lt;3, 'Raw Data'!P1491&gt;'Raw Data'!O1491, 'Raw Data'!F1491&gt;'Raw Data'!C1491), 'Raw Data'!G1491, 0)</f>
        <v/>
      </c>
    </row>
    <row r="1499">
      <c r="A1499">
        <f>IF(AND('Raw Data'!F1492&lt;'Raw Data'!C1492, 'Raw Data'!P1492&gt;'Raw Data'!O1492, 'Raw Data'!P1492-'Raw Data'!O1492&gt;3), 'Raw Data'!J1492, 0)</f>
        <v/>
      </c>
      <c r="B1499">
        <f>IF(AND('Raw Data'!C1492&lt;'Raw Data'!F1492, 'Raw Data'!O1492&gt;'Raw Data'!P1492, 'Raw Data'!O1492-'Raw Data'!P1492&gt;3), 'Raw Data'!I1492, 0)</f>
        <v/>
      </c>
      <c r="C1499">
        <f>IF(AND('Raw Data'!F1492&lt;'Raw Data'!C1492, 'Raw Data'!P1492&gt;'Raw Data'!O1492, 'Raw Data'!P1492-'Raw Data'!O1492&lt;4), 'Raw Data'!H1492, 0)</f>
        <v/>
      </c>
      <c r="D1499">
        <f>IF(AND('Raw Data'!C1492&lt;'Raw Data'!F1492, 'Raw Data'!O1492&gt;'Raw Data'!P1492, 'Raw Data'!O1492-'Raw Data'!P1492&lt;4), 'Raw Data'!G1492, 0)</f>
        <v/>
      </c>
      <c r="E1499">
        <f>IF(ISBLANK('Raw Data'!J1492), 0, IF(AND(4=MATCH(LARGE('Raw Data'!G1492:J1492, 4), 'Raw Data'!G1492:J1492, 0), 'Raw Data'!P1492-'Raw Data'!O1492&gt;3), 'Raw Data'!J1492, 0))</f>
        <v/>
      </c>
      <c r="F1499">
        <f>IF(ISBLANK('Raw Data'!J1492), 0, IF(AND(3=MATCH(LARGE('Raw Data'!G1492:J1492, 4), 'Raw Data'!G1492:J1492, 0), 'Raw Data'!O1492-'Raw Data'!P1492&gt;3), 'Raw Data'!I1492, 0))</f>
        <v/>
      </c>
      <c r="G1499">
        <f>IF(ISBLANK('Raw Data'!J1492), 0, IF(AND(2=MATCH(LARGE('Raw Data'!G1492:J1492, 4), 'Raw Data'!G1492:J1492, 0), AND('Raw Data'!P1492-'Raw Data'!O1492&lt;4, 'Raw Data'!P1492-'Raw Data'!O1492&gt;0)), 'Raw Data'!H1492, 0))</f>
        <v/>
      </c>
      <c r="H1499">
        <f>IF(ISBLANK('Raw Data'!J1492), 0, IF(AND(1=MATCH(LARGE('Raw Data'!G1492:J1492, 4), 'Raw Data'!G1492:J1492, 0), AND('Raw Data'!O1492-'Raw Data'!P1492&lt;4, 'Raw Data'!O1492-'Raw Data'!P1492&gt;0)), 'Raw Data'!G1492, 0))</f>
        <v/>
      </c>
      <c r="I1499">
        <f>IF(ISBLANK('Raw Data'!J1492), 0, IF(AND(4=MATCH(LARGE('Raw Data'!G1492:J1492, 3), 'Raw Data'!G1492:J1492, 0), 'Raw Data'!P1492-'Raw Data'!O1492&gt;3), 'Raw Data'!J1492, 0))</f>
        <v/>
      </c>
      <c r="J1499">
        <f>IF(ISBLANK('Raw Data'!J1492), 0, IF(AND(3=MATCH(LARGE('Raw Data'!G1492:J1492, 3), 'Raw Data'!G1492:J1492, 0), 'Raw Data'!O1492-'Raw Data'!P1492&gt;3), 'Raw Data'!I1492, 0))</f>
        <v/>
      </c>
      <c r="K1499">
        <f>IF(ISBLANK('Raw Data'!J1492), 0, IF(AND(2=MATCH(LARGE('Raw Data'!G1492:J1492, 3), 'Raw Data'!G1492:J1492, 0), AND('Raw Data'!P1492-'Raw Data'!O1492&lt;4, 'Raw Data'!P1492-'Raw Data'!O1492&gt;0)), 'Raw Data'!H1492, 0))</f>
        <v/>
      </c>
      <c r="L1499">
        <f>IF(ISBLANK('Raw Data'!J1492), 0, IF(AND(1=MATCH(LARGE('Raw Data'!G1492:J1492, 3), 'Raw Data'!G1492:J1492, 0), AND('Raw Data'!O1492-'Raw Data'!P1492&lt;4, 'Raw Data'!O1492-'Raw Data'!P1492&gt;0)), 'Raw Data'!G1492, 0))</f>
        <v/>
      </c>
      <c r="M1499">
        <f>IF(ISBLANK('Raw Data'!J1492), 0, IF(AND(4=MATCH(LARGE('Raw Data'!G1492:J1492, 2), 'Raw Data'!G1492:J1492, 0), 'Raw Data'!P1492-'Raw Data'!O1492&gt;3), 'Raw Data'!J1492, 0))</f>
        <v/>
      </c>
      <c r="N1499">
        <f>IF(ISBLANK('Raw Data'!J1492), 0, IF(AND(3=MATCH(LARGE('Raw Data'!G1492:J1492, 2), 'Raw Data'!G1492:J1492, 0), 'Raw Data'!O1492-'Raw Data'!P1492&gt;3), 'Raw Data'!I1492, 0))</f>
        <v/>
      </c>
      <c r="O1499">
        <f>IF(ISBLANK('Raw Data'!J1492), 0, IF(AND(2=MATCH(LARGE('Raw Data'!G1492:J1492, 2), 'Raw Data'!G1492:J1492, 0), AND('Raw Data'!P1492-'Raw Data'!O1492&lt;4, 'Raw Data'!P1492-'Raw Data'!O1492&gt;0)), 'Raw Data'!H1492, 0))</f>
        <v/>
      </c>
      <c r="P1499">
        <f>IF(ISBLANK('Raw Data'!J1492), 0, IF(AND(1=MATCH(LARGE('Raw Data'!G1492:J1492, 2), 'Raw Data'!G1492:J1492, 0), AND('Raw Data'!O1492-'Raw Data'!P1492&lt;4, 'Raw Data'!O1492-'Raw Data'!P1492&gt;0)), 'Raw Data'!G1492, 0))</f>
        <v/>
      </c>
      <c r="Q1499">
        <f>IF(ISBLANK('Raw Data'!J1492), 0, IF(AND(4=MATCH(LARGE('Raw Data'!G1492:J1492, 1), 'Raw Data'!G1492:J1492, 0), 'Raw Data'!P1492-'Raw Data'!O1492&gt;3), 'Raw Data'!J1492, 0))</f>
        <v/>
      </c>
      <c r="R1499">
        <f>IF(ISBLANK('Raw Data'!J1492), 0, IF(AND(3=MATCH(LARGE('Raw Data'!G1492:J1492, 1), 'Raw Data'!G1492:J1492, 0), 'Raw Data'!O1492-'Raw Data'!P1492&gt;3), 'Raw Data'!I1492, 0))</f>
        <v/>
      </c>
      <c r="S1499">
        <f>IF(AND('Raw Data'!P1492-'Raw Data'!O1492&gt;4, 'Raw Data'!F1492&lt;'Raw Data'!C1492), 'Raw Data'!J1492, 0)</f>
        <v/>
      </c>
      <c r="T1499">
        <f>IF(AND('Raw Data'!O1492-'Raw Data'!P1492&gt;4, 'Raw Data'!F1492&gt;'Raw Data'!C1492), 'Raw Data'!I1492, 0)</f>
        <v/>
      </c>
      <c r="U1499">
        <f>IF(AND('Raw Data'!P1492-'Raw Data'!O1492&lt;3, 'Raw Data'!P1492&gt;'Raw Data'!O1492, 'Raw Data'!F1492&lt;'Raw Data'!C1492), 'Raw Data'!H1492, 0)</f>
        <v/>
      </c>
      <c r="V1499">
        <f>IF(AND('Raw Data'!P1492-'Raw Data'!O1492&lt;3, 'Raw Data'!P1492&gt;'Raw Data'!O1492, 'Raw Data'!F1492&gt;'Raw Data'!C1492), 'Raw Data'!G1492, 0)</f>
        <v/>
      </c>
    </row>
    <row r="1500">
      <c r="A1500">
        <f>IF(AND('Raw Data'!F1493&lt;'Raw Data'!C1493, 'Raw Data'!P1493&gt;'Raw Data'!O1493, 'Raw Data'!P1493-'Raw Data'!O1493&gt;3), 'Raw Data'!J1493, 0)</f>
        <v/>
      </c>
      <c r="B1500">
        <f>IF(AND('Raw Data'!C1493&lt;'Raw Data'!F1493, 'Raw Data'!O1493&gt;'Raw Data'!P1493, 'Raw Data'!O1493-'Raw Data'!P1493&gt;3), 'Raw Data'!I1493, 0)</f>
        <v/>
      </c>
      <c r="C1500">
        <f>IF(AND('Raw Data'!F1493&lt;'Raw Data'!C1493, 'Raw Data'!P1493&gt;'Raw Data'!O1493, 'Raw Data'!P1493-'Raw Data'!O1493&lt;4), 'Raw Data'!H1493, 0)</f>
        <v/>
      </c>
      <c r="D1500">
        <f>IF(AND('Raw Data'!C1493&lt;'Raw Data'!F1493, 'Raw Data'!O1493&gt;'Raw Data'!P1493, 'Raw Data'!O1493-'Raw Data'!P1493&lt;4), 'Raw Data'!G1493, 0)</f>
        <v/>
      </c>
      <c r="E1500">
        <f>IF(ISBLANK('Raw Data'!J1493), 0, IF(AND(4=MATCH(LARGE('Raw Data'!G1493:J1493, 4), 'Raw Data'!G1493:J1493, 0), 'Raw Data'!P1493-'Raw Data'!O1493&gt;3), 'Raw Data'!J1493, 0))</f>
        <v/>
      </c>
      <c r="F1500">
        <f>IF(ISBLANK('Raw Data'!J1493), 0, IF(AND(3=MATCH(LARGE('Raw Data'!G1493:J1493, 4), 'Raw Data'!G1493:J1493, 0), 'Raw Data'!O1493-'Raw Data'!P1493&gt;3), 'Raw Data'!I1493, 0))</f>
        <v/>
      </c>
      <c r="G1500">
        <f>IF(ISBLANK('Raw Data'!J1493), 0, IF(AND(2=MATCH(LARGE('Raw Data'!G1493:J1493, 4), 'Raw Data'!G1493:J1493, 0), AND('Raw Data'!P1493-'Raw Data'!O1493&lt;4, 'Raw Data'!P1493-'Raw Data'!O1493&gt;0)), 'Raw Data'!H1493, 0))</f>
        <v/>
      </c>
      <c r="H1500">
        <f>IF(ISBLANK('Raw Data'!J1493), 0, IF(AND(1=MATCH(LARGE('Raw Data'!G1493:J1493, 4), 'Raw Data'!G1493:J1493, 0), AND('Raw Data'!O1493-'Raw Data'!P1493&lt;4, 'Raw Data'!O1493-'Raw Data'!P1493&gt;0)), 'Raw Data'!G1493, 0))</f>
        <v/>
      </c>
      <c r="I1500">
        <f>IF(ISBLANK('Raw Data'!J1493), 0, IF(AND(4=MATCH(LARGE('Raw Data'!G1493:J1493, 3), 'Raw Data'!G1493:J1493, 0), 'Raw Data'!P1493-'Raw Data'!O1493&gt;3), 'Raw Data'!J1493, 0))</f>
        <v/>
      </c>
      <c r="J1500">
        <f>IF(ISBLANK('Raw Data'!J1493), 0, IF(AND(3=MATCH(LARGE('Raw Data'!G1493:J1493, 3), 'Raw Data'!G1493:J1493, 0), 'Raw Data'!O1493-'Raw Data'!P1493&gt;3), 'Raw Data'!I1493, 0))</f>
        <v/>
      </c>
      <c r="K1500">
        <f>IF(ISBLANK('Raw Data'!J1493), 0, IF(AND(2=MATCH(LARGE('Raw Data'!G1493:J1493, 3), 'Raw Data'!G1493:J1493, 0), AND('Raw Data'!P1493-'Raw Data'!O1493&lt;4, 'Raw Data'!P1493-'Raw Data'!O1493&gt;0)), 'Raw Data'!H1493, 0))</f>
        <v/>
      </c>
      <c r="L1500">
        <f>IF(ISBLANK('Raw Data'!J1493), 0, IF(AND(1=MATCH(LARGE('Raw Data'!G1493:J1493, 3), 'Raw Data'!G1493:J1493, 0), AND('Raw Data'!O1493-'Raw Data'!P1493&lt;4, 'Raw Data'!O1493-'Raw Data'!P1493&gt;0)), 'Raw Data'!G1493, 0))</f>
        <v/>
      </c>
      <c r="M1500">
        <f>IF(ISBLANK('Raw Data'!J1493), 0, IF(AND(4=MATCH(LARGE('Raw Data'!G1493:J1493, 2), 'Raw Data'!G1493:J1493, 0), 'Raw Data'!P1493-'Raw Data'!O1493&gt;3), 'Raw Data'!J1493, 0))</f>
        <v/>
      </c>
      <c r="N1500">
        <f>IF(ISBLANK('Raw Data'!J1493), 0, IF(AND(3=MATCH(LARGE('Raw Data'!G1493:J1493, 2), 'Raw Data'!G1493:J1493, 0), 'Raw Data'!O1493-'Raw Data'!P1493&gt;3), 'Raw Data'!I1493, 0))</f>
        <v/>
      </c>
      <c r="O1500">
        <f>IF(ISBLANK('Raw Data'!J1493), 0, IF(AND(2=MATCH(LARGE('Raw Data'!G1493:J1493, 2), 'Raw Data'!G1493:J1493, 0), AND('Raw Data'!P1493-'Raw Data'!O1493&lt;4, 'Raw Data'!P1493-'Raw Data'!O1493&gt;0)), 'Raw Data'!H1493, 0))</f>
        <v/>
      </c>
      <c r="P1500">
        <f>IF(ISBLANK('Raw Data'!J1493), 0, IF(AND(1=MATCH(LARGE('Raw Data'!G1493:J1493, 2), 'Raw Data'!G1493:J1493, 0), AND('Raw Data'!O1493-'Raw Data'!P1493&lt;4, 'Raw Data'!O1493-'Raw Data'!P1493&gt;0)), 'Raw Data'!G1493, 0))</f>
        <v/>
      </c>
      <c r="Q1500">
        <f>IF(ISBLANK('Raw Data'!J1493), 0, IF(AND(4=MATCH(LARGE('Raw Data'!G1493:J1493, 1), 'Raw Data'!G1493:J1493, 0), 'Raw Data'!P1493-'Raw Data'!O1493&gt;3), 'Raw Data'!J1493, 0))</f>
        <v/>
      </c>
      <c r="R1500">
        <f>IF(ISBLANK('Raw Data'!J1493), 0, IF(AND(3=MATCH(LARGE('Raw Data'!G1493:J1493, 1), 'Raw Data'!G1493:J1493, 0), 'Raw Data'!O1493-'Raw Data'!P1493&gt;3), 'Raw Data'!I1493, 0))</f>
        <v/>
      </c>
      <c r="S1500">
        <f>IF(AND('Raw Data'!P1493-'Raw Data'!O1493&gt;4, 'Raw Data'!F1493&lt;'Raw Data'!C1493), 'Raw Data'!J1493, 0)</f>
        <v/>
      </c>
      <c r="T1500">
        <f>IF(AND('Raw Data'!O1493-'Raw Data'!P1493&gt;4, 'Raw Data'!F1493&gt;'Raw Data'!C1493), 'Raw Data'!I1493, 0)</f>
        <v/>
      </c>
      <c r="U1500">
        <f>IF(AND('Raw Data'!P1493-'Raw Data'!O1493&lt;3, 'Raw Data'!P1493&gt;'Raw Data'!O1493, 'Raw Data'!F1493&lt;'Raw Data'!C1493), 'Raw Data'!H1493, 0)</f>
        <v/>
      </c>
      <c r="V1500">
        <f>IF(AND('Raw Data'!P1493-'Raw Data'!O1493&lt;3, 'Raw Data'!P1493&gt;'Raw Data'!O1493, 'Raw Data'!F1493&gt;'Raw Data'!C1493), 'Raw Data'!G1493, 0)</f>
        <v/>
      </c>
    </row>
    <row r="1501">
      <c r="A1501">
        <f>IF(AND('Raw Data'!F1494&lt;'Raw Data'!C1494, 'Raw Data'!P1494&gt;'Raw Data'!O1494, 'Raw Data'!P1494-'Raw Data'!O1494&gt;3), 'Raw Data'!J1494, 0)</f>
        <v/>
      </c>
      <c r="B1501">
        <f>IF(AND('Raw Data'!C1494&lt;'Raw Data'!F1494, 'Raw Data'!O1494&gt;'Raw Data'!P1494, 'Raw Data'!O1494-'Raw Data'!P1494&gt;3), 'Raw Data'!I1494, 0)</f>
        <v/>
      </c>
      <c r="C1501">
        <f>IF(AND('Raw Data'!F1494&lt;'Raw Data'!C1494, 'Raw Data'!P1494&gt;'Raw Data'!O1494, 'Raw Data'!P1494-'Raw Data'!O1494&lt;4), 'Raw Data'!H1494, 0)</f>
        <v/>
      </c>
      <c r="D1501">
        <f>IF(AND('Raw Data'!C1494&lt;'Raw Data'!F1494, 'Raw Data'!O1494&gt;'Raw Data'!P1494, 'Raw Data'!O1494-'Raw Data'!P1494&lt;4), 'Raw Data'!G1494, 0)</f>
        <v/>
      </c>
      <c r="E1501">
        <f>IF(ISBLANK('Raw Data'!J1494), 0, IF(AND(4=MATCH(LARGE('Raw Data'!G1494:J1494, 4), 'Raw Data'!G1494:J1494, 0), 'Raw Data'!P1494-'Raw Data'!O1494&gt;3), 'Raw Data'!J1494, 0))</f>
        <v/>
      </c>
      <c r="F1501">
        <f>IF(ISBLANK('Raw Data'!J1494), 0, IF(AND(3=MATCH(LARGE('Raw Data'!G1494:J1494, 4), 'Raw Data'!G1494:J1494, 0), 'Raw Data'!O1494-'Raw Data'!P1494&gt;3), 'Raw Data'!I1494, 0))</f>
        <v/>
      </c>
      <c r="G1501">
        <f>IF(ISBLANK('Raw Data'!J1494), 0, IF(AND(2=MATCH(LARGE('Raw Data'!G1494:J1494, 4), 'Raw Data'!G1494:J1494, 0), AND('Raw Data'!P1494-'Raw Data'!O1494&lt;4, 'Raw Data'!P1494-'Raw Data'!O1494&gt;0)), 'Raw Data'!H1494, 0))</f>
        <v/>
      </c>
      <c r="H1501">
        <f>IF(ISBLANK('Raw Data'!J1494), 0, IF(AND(1=MATCH(LARGE('Raw Data'!G1494:J1494, 4), 'Raw Data'!G1494:J1494, 0), AND('Raw Data'!O1494-'Raw Data'!P1494&lt;4, 'Raw Data'!O1494-'Raw Data'!P1494&gt;0)), 'Raw Data'!G1494, 0))</f>
        <v/>
      </c>
      <c r="I1501">
        <f>IF(ISBLANK('Raw Data'!J1494), 0, IF(AND(4=MATCH(LARGE('Raw Data'!G1494:J1494, 3), 'Raw Data'!G1494:J1494, 0), 'Raw Data'!P1494-'Raw Data'!O1494&gt;3), 'Raw Data'!J1494, 0))</f>
        <v/>
      </c>
      <c r="J1501">
        <f>IF(ISBLANK('Raw Data'!J1494), 0, IF(AND(3=MATCH(LARGE('Raw Data'!G1494:J1494, 3), 'Raw Data'!G1494:J1494, 0), 'Raw Data'!O1494-'Raw Data'!P1494&gt;3), 'Raw Data'!I1494, 0))</f>
        <v/>
      </c>
      <c r="K1501">
        <f>IF(ISBLANK('Raw Data'!J1494), 0, IF(AND(2=MATCH(LARGE('Raw Data'!G1494:J1494, 3), 'Raw Data'!G1494:J1494, 0), AND('Raw Data'!P1494-'Raw Data'!O1494&lt;4, 'Raw Data'!P1494-'Raw Data'!O1494&gt;0)), 'Raw Data'!H1494, 0))</f>
        <v/>
      </c>
      <c r="L1501">
        <f>IF(ISBLANK('Raw Data'!J1494), 0, IF(AND(1=MATCH(LARGE('Raw Data'!G1494:J1494, 3), 'Raw Data'!G1494:J1494, 0), AND('Raw Data'!O1494-'Raw Data'!P1494&lt;4, 'Raw Data'!O1494-'Raw Data'!P1494&gt;0)), 'Raw Data'!G1494, 0))</f>
        <v/>
      </c>
      <c r="M1501">
        <f>IF(ISBLANK('Raw Data'!J1494), 0, IF(AND(4=MATCH(LARGE('Raw Data'!G1494:J1494, 2), 'Raw Data'!G1494:J1494, 0), 'Raw Data'!P1494-'Raw Data'!O1494&gt;3), 'Raw Data'!J1494, 0))</f>
        <v/>
      </c>
      <c r="N1501">
        <f>IF(ISBLANK('Raw Data'!J1494), 0, IF(AND(3=MATCH(LARGE('Raw Data'!G1494:J1494, 2), 'Raw Data'!G1494:J1494, 0), 'Raw Data'!O1494-'Raw Data'!P1494&gt;3), 'Raw Data'!I1494, 0))</f>
        <v/>
      </c>
      <c r="O1501">
        <f>IF(ISBLANK('Raw Data'!J1494), 0, IF(AND(2=MATCH(LARGE('Raw Data'!G1494:J1494, 2), 'Raw Data'!G1494:J1494, 0), AND('Raw Data'!P1494-'Raw Data'!O1494&lt;4, 'Raw Data'!P1494-'Raw Data'!O1494&gt;0)), 'Raw Data'!H1494, 0))</f>
        <v/>
      </c>
      <c r="P1501">
        <f>IF(ISBLANK('Raw Data'!J1494), 0, IF(AND(1=MATCH(LARGE('Raw Data'!G1494:J1494, 2), 'Raw Data'!G1494:J1494, 0), AND('Raw Data'!O1494-'Raw Data'!P1494&lt;4, 'Raw Data'!O1494-'Raw Data'!P1494&gt;0)), 'Raw Data'!G1494, 0))</f>
        <v/>
      </c>
      <c r="Q1501">
        <f>IF(ISBLANK('Raw Data'!J1494), 0, IF(AND(4=MATCH(LARGE('Raw Data'!G1494:J1494, 1), 'Raw Data'!G1494:J1494, 0), 'Raw Data'!P1494-'Raw Data'!O1494&gt;3), 'Raw Data'!J1494, 0))</f>
        <v/>
      </c>
      <c r="R1501">
        <f>IF(ISBLANK('Raw Data'!J1494), 0, IF(AND(3=MATCH(LARGE('Raw Data'!G1494:J1494, 1), 'Raw Data'!G1494:J1494, 0), 'Raw Data'!O1494-'Raw Data'!P1494&gt;3), 'Raw Data'!I1494, 0))</f>
        <v/>
      </c>
      <c r="S1501">
        <f>IF(AND('Raw Data'!P1494-'Raw Data'!O1494&gt;4, 'Raw Data'!F1494&lt;'Raw Data'!C1494), 'Raw Data'!J1494, 0)</f>
        <v/>
      </c>
      <c r="T1501">
        <f>IF(AND('Raw Data'!O1494-'Raw Data'!P1494&gt;4, 'Raw Data'!F1494&gt;'Raw Data'!C1494), 'Raw Data'!I1494, 0)</f>
        <v/>
      </c>
      <c r="U1501">
        <f>IF(AND('Raw Data'!P1494-'Raw Data'!O1494&lt;3, 'Raw Data'!P1494&gt;'Raw Data'!O1494, 'Raw Data'!F1494&lt;'Raw Data'!C1494), 'Raw Data'!H1494, 0)</f>
        <v/>
      </c>
      <c r="V1501">
        <f>IF(AND('Raw Data'!P1494-'Raw Data'!O1494&lt;3, 'Raw Data'!P1494&gt;'Raw Data'!O1494, 'Raw Data'!F1494&gt;'Raw Data'!C1494), 'Raw Data'!G1494, 0)</f>
        <v/>
      </c>
    </row>
    <row r="1502">
      <c r="A1502">
        <f>IF(AND('Raw Data'!F1495&lt;'Raw Data'!C1495, 'Raw Data'!P1495&gt;'Raw Data'!O1495, 'Raw Data'!P1495-'Raw Data'!O1495&gt;3), 'Raw Data'!J1495, 0)</f>
        <v/>
      </c>
      <c r="B1502">
        <f>IF(AND('Raw Data'!C1495&lt;'Raw Data'!F1495, 'Raw Data'!O1495&gt;'Raw Data'!P1495, 'Raw Data'!O1495-'Raw Data'!P1495&gt;3), 'Raw Data'!I1495, 0)</f>
        <v/>
      </c>
      <c r="C1502">
        <f>IF(AND('Raw Data'!F1495&lt;'Raw Data'!C1495, 'Raw Data'!P1495&gt;'Raw Data'!O1495, 'Raw Data'!P1495-'Raw Data'!O1495&lt;4), 'Raw Data'!H1495, 0)</f>
        <v/>
      </c>
      <c r="D1502">
        <f>IF(AND('Raw Data'!C1495&lt;'Raw Data'!F1495, 'Raw Data'!O1495&gt;'Raw Data'!P1495, 'Raw Data'!O1495-'Raw Data'!P1495&lt;4), 'Raw Data'!G1495, 0)</f>
        <v/>
      </c>
      <c r="E1502">
        <f>IF(ISBLANK('Raw Data'!J1495), 0, IF(AND(4=MATCH(LARGE('Raw Data'!G1495:J1495, 4), 'Raw Data'!G1495:J1495, 0), 'Raw Data'!P1495-'Raw Data'!O1495&gt;3), 'Raw Data'!J1495, 0))</f>
        <v/>
      </c>
      <c r="F1502">
        <f>IF(ISBLANK('Raw Data'!J1495), 0, IF(AND(3=MATCH(LARGE('Raw Data'!G1495:J1495, 4), 'Raw Data'!G1495:J1495, 0), 'Raw Data'!O1495-'Raw Data'!P1495&gt;3), 'Raw Data'!I1495, 0))</f>
        <v/>
      </c>
      <c r="G1502">
        <f>IF(ISBLANK('Raw Data'!J1495), 0, IF(AND(2=MATCH(LARGE('Raw Data'!G1495:J1495, 4), 'Raw Data'!G1495:J1495, 0), AND('Raw Data'!P1495-'Raw Data'!O1495&lt;4, 'Raw Data'!P1495-'Raw Data'!O1495&gt;0)), 'Raw Data'!H1495, 0))</f>
        <v/>
      </c>
      <c r="H1502">
        <f>IF(ISBLANK('Raw Data'!J1495), 0, IF(AND(1=MATCH(LARGE('Raw Data'!G1495:J1495, 4), 'Raw Data'!G1495:J1495, 0), AND('Raw Data'!O1495-'Raw Data'!P1495&lt;4, 'Raw Data'!O1495-'Raw Data'!P1495&gt;0)), 'Raw Data'!G1495, 0))</f>
        <v/>
      </c>
      <c r="I1502">
        <f>IF(ISBLANK('Raw Data'!J1495), 0, IF(AND(4=MATCH(LARGE('Raw Data'!G1495:J1495, 3), 'Raw Data'!G1495:J1495, 0), 'Raw Data'!P1495-'Raw Data'!O1495&gt;3), 'Raw Data'!J1495, 0))</f>
        <v/>
      </c>
      <c r="J1502">
        <f>IF(ISBLANK('Raw Data'!J1495), 0, IF(AND(3=MATCH(LARGE('Raw Data'!G1495:J1495, 3), 'Raw Data'!G1495:J1495, 0), 'Raw Data'!O1495-'Raw Data'!P1495&gt;3), 'Raw Data'!I1495, 0))</f>
        <v/>
      </c>
      <c r="K1502">
        <f>IF(ISBLANK('Raw Data'!J1495), 0, IF(AND(2=MATCH(LARGE('Raw Data'!G1495:J1495, 3), 'Raw Data'!G1495:J1495, 0), AND('Raw Data'!P1495-'Raw Data'!O1495&lt;4, 'Raw Data'!P1495-'Raw Data'!O1495&gt;0)), 'Raw Data'!H1495, 0))</f>
        <v/>
      </c>
      <c r="L1502">
        <f>IF(ISBLANK('Raw Data'!J1495), 0, IF(AND(1=MATCH(LARGE('Raw Data'!G1495:J1495, 3), 'Raw Data'!G1495:J1495, 0), AND('Raw Data'!O1495-'Raw Data'!P1495&lt;4, 'Raw Data'!O1495-'Raw Data'!P1495&gt;0)), 'Raw Data'!G1495, 0))</f>
        <v/>
      </c>
      <c r="M1502">
        <f>IF(ISBLANK('Raw Data'!J1495), 0, IF(AND(4=MATCH(LARGE('Raw Data'!G1495:J1495, 2), 'Raw Data'!G1495:J1495, 0), 'Raw Data'!P1495-'Raw Data'!O1495&gt;3), 'Raw Data'!J1495, 0))</f>
        <v/>
      </c>
      <c r="N1502">
        <f>IF(ISBLANK('Raw Data'!J1495), 0, IF(AND(3=MATCH(LARGE('Raw Data'!G1495:J1495, 2), 'Raw Data'!G1495:J1495, 0), 'Raw Data'!O1495-'Raw Data'!P1495&gt;3), 'Raw Data'!I1495, 0))</f>
        <v/>
      </c>
      <c r="O1502">
        <f>IF(ISBLANK('Raw Data'!J1495), 0, IF(AND(2=MATCH(LARGE('Raw Data'!G1495:J1495, 2), 'Raw Data'!G1495:J1495, 0), AND('Raw Data'!P1495-'Raw Data'!O1495&lt;4, 'Raw Data'!P1495-'Raw Data'!O1495&gt;0)), 'Raw Data'!H1495, 0))</f>
        <v/>
      </c>
      <c r="P1502">
        <f>IF(ISBLANK('Raw Data'!J1495), 0, IF(AND(1=MATCH(LARGE('Raw Data'!G1495:J1495, 2), 'Raw Data'!G1495:J1495, 0), AND('Raw Data'!O1495-'Raw Data'!P1495&lt;4, 'Raw Data'!O1495-'Raw Data'!P1495&gt;0)), 'Raw Data'!G1495, 0))</f>
        <v/>
      </c>
      <c r="Q1502">
        <f>IF(ISBLANK('Raw Data'!J1495), 0, IF(AND(4=MATCH(LARGE('Raw Data'!G1495:J1495, 1), 'Raw Data'!G1495:J1495, 0), 'Raw Data'!P1495-'Raw Data'!O1495&gt;3), 'Raw Data'!J1495, 0))</f>
        <v/>
      </c>
      <c r="R1502">
        <f>IF(ISBLANK('Raw Data'!J1495), 0, IF(AND(3=MATCH(LARGE('Raw Data'!G1495:J1495, 1), 'Raw Data'!G1495:J1495, 0), 'Raw Data'!O1495-'Raw Data'!P1495&gt;3), 'Raw Data'!I1495, 0))</f>
        <v/>
      </c>
      <c r="S1502">
        <f>IF(AND('Raw Data'!P1495-'Raw Data'!O1495&gt;4, 'Raw Data'!F1495&lt;'Raw Data'!C1495), 'Raw Data'!J1495, 0)</f>
        <v/>
      </c>
      <c r="T1502">
        <f>IF(AND('Raw Data'!O1495-'Raw Data'!P1495&gt;4, 'Raw Data'!F1495&gt;'Raw Data'!C1495), 'Raw Data'!I1495, 0)</f>
        <v/>
      </c>
      <c r="U1502">
        <f>IF(AND('Raw Data'!P1495-'Raw Data'!O1495&lt;3, 'Raw Data'!P1495&gt;'Raw Data'!O1495, 'Raw Data'!F1495&lt;'Raw Data'!C1495), 'Raw Data'!H1495, 0)</f>
        <v/>
      </c>
      <c r="V1502">
        <f>IF(AND('Raw Data'!P1495-'Raw Data'!O1495&lt;3, 'Raw Data'!P1495&gt;'Raw Data'!O1495, 'Raw Data'!F1495&gt;'Raw Data'!C1495), 'Raw Data'!G1495, 0)</f>
        <v/>
      </c>
    </row>
    <row r="1503">
      <c r="A1503">
        <f>IF(AND('Raw Data'!F1496&lt;'Raw Data'!C1496, 'Raw Data'!P1496&gt;'Raw Data'!O1496, 'Raw Data'!P1496-'Raw Data'!O1496&gt;3), 'Raw Data'!J1496, 0)</f>
        <v/>
      </c>
      <c r="B1503">
        <f>IF(AND('Raw Data'!C1496&lt;'Raw Data'!F1496, 'Raw Data'!O1496&gt;'Raw Data'!P1496, 'Raw Data'!O1496-'Raw Data'!P1496&gt;3), 'Raw Data'!I1496, 0)</f>
        <v/>
      </c>
      <c r="C1503">
        <f>IF(AND('Raw Data'!F1496&lt;'Raw Data'!C1496, 'Raw Data'!P1496&gt;'Raw Data'!O1496, 'Raw Data'!P1496-'Raw Data'!O1496&lt;4), 'Raw Data'!H1496, 0)</f>
        <v/>
      </c>
      <c r="D1503">
        <f>IF(AND('Raw Data'!C1496&lt;'Raw Data'!F1496, 'Raw Data'!O1496&gt;'Raw Data'!P1496, 'Raw Data'!O1496-'Raw Data'!P1496&lt;4), 'Raw Data'!G1496, 0)</f>
        <v/>
      </c>
      <c r="E1503">
        <f>IF(ISBLANK('Raw Data'!J1496), 0, IF(AND(4=MATCH(LARGE('Raw Data'!G1496:J1496, 4), 'Raw Data'!G1496:J1496, 0), 'Raw Data'!P1496-'Raw Data'!O1496&gt;3), 'Raw Data'!J1496, 0))</f>
        <v/>
      </c>
      <c r="F1503">
        <f>IF(ISBLANK('Raw Data'!J1496), 0, IF(AND(3=MATCH(LARGE('Raw Data'!G1496:J1496, 4), 'Raw Data'!G1496:J1496, 0), 'Raw Data'!O1496-'Raw Data'!P1496&gt;3), 'Raw Data'!I1496, 0))</f>
        <v/>
      </c>
      <c r="G1503">
        <f>IF(ISBLANK('Raw Data'!J1496), 0, IF(AND(2=MATCH(LARGE('Raw Data'!G1496:J1496, 4), 'Raw Data'!G1496:J1496, 0), AND('Raw Data'!P1496-'Raw Data'!O1496&lt;4, 'Raw Data'!P1496-'Raw Data'!O1496&gt;0)), 'Raw Data'!H1496, 0))</f>
        <v/>
      </c>
      <c r="H1503">
        <f>IF(ISBLANK('Raw Data'!J1496), 0, IF(AND(1=MATCH(LARGE('Raw Data'!G1496:J1496, 4), 'Raw Data'!G1496:J1496, 0), AND('Raw Data'!O1496-'Raw Data'!P1496&lt;4, 'Raw Data'!O1496-'Raw Data'!P1496&gt;0)), 'Raw Data'!G1496, 0))</f>
        <v/>
      </c>
      <c r="I1503">
        <f>IF(ISBLANK('Raw Data'!J1496), 0, IF(AND(4=MATCH(LARGE('Raw Data'!G1496:J1496, 3), 'Raw Data'!G1496:J1496, 0), 'Raw Data'!P1496-'Raw Data'!O1496&gt;3), 'Raw Data'!J1496, 0))</f>
        <v/>
      </c>
      <c r="J1503">
        <f>IF(ISBLANK('Raw Data'!J1496), 0, IF(AND(3=MATCH(LARGE('Raw Data'!G1496:J1496, 3), 'Raw Data'!G1496:J1496, 0), 'Raw Data'!O1496-'Raw Data'!P1496&gt;3), 'Raw Data'!I1496, 0))</f>
        <v/>
      </c>
      <c r="K1503">
        <f>IF(ISBLANK('Raw Data'!J1496), 0, IF(AND(2=MATCH(LARGE('Raw Data'!G1496:J1496, 3), 'Raw Data'!G1496:J1496, 0), AND('Raw Data'!P1496-'Raw Data'!O1496&lt;4, 'Raw Data'!P1496-'Raw Data'!O1496&gt;0)), 'Raw Data'!H1496, 0))</f>
        <v/>
      </c>
      <c r="L1503">
        <f>IF(ISBLANK('Raw Data'!J1496), 0, IF(AND(1=MATCH(LARGE('Raw Data'!G1496:J1496, 3), 'Raw Data'!G1496:J1496, 0), AND('Raw Data'!O1496-'Raw Data'!P1496&lt;4, 'Raw Data'!O1496-'Raw Data'!P1496&gt;0)), 'Raw Data'!G1496, 0))</f>
        <v/>
      </c>
      <c r="M1503">
        <f>IF(ISBLANK('Raw Data'!J1496), 0, IF(AND(4=MATCH(LARGE('Raw Data'!G1496:J1496, 2), 'Raw Data'!G1496:J1496, 0), 'Raw Data'!P1496-'Raw Data'!O1496&gt;3), 'Raw Data'!J1496, 0))</f>
        <v/>
      </c>
      <c r="N1503">
        <f>IF(ISBLANK('Raw Data'!J1496), 0, IF(AND(3=MATCH(LARGE('Raw Data'!G1496:J1496, 2), 'Raw Data'!G1496:J1496, 0), 'Raw Data'!O1496-'Raw Data'!P1496&gt;3), 'Raw Data'!I1496, 0))</f>
        <v/>
      </c>
      <c r="O1503">
        <f>IF(ISBLANK('Raw Data'!J1496), 0, IF(AND(2=MATCH(LARGE('Raw Data'!G1496:J1496, 2), 'Raw Data'!G1496:J1496, 0), AND('Raw Data'!P1496-'Raw Data'!O1496&lt;4, 'Raw Data'!P1496-'Raw Data'!O1496&gt;0)), 'Raw Data'!H1496, 0))</f>
        <v/>
      </c>
      <c r="P1503">
        <f>IF(ISBLANK('Raw Data'!J1496), 0, IF(AND(1=MATCH(LARGE('Raw Data'!G1496:J1496, 2), 'Raw Data'!G1496:J1496, 0), AND('Raw Data'!O1496-'Raw Data'!P1496&lt;4, 'Raw Data'!O1496-'Raw Data'!P1496&gt;0)), 'Raw Data'!G1496, 0))</f>
        <v/>
      </c>
      <c r="Q1503">
        <f>IF(ISBLANK('Raw Data'!J1496), 0, IF(AND(4=MATCH(LARGE('Raw Data'!G1496:J1496, 1), 'Raw Data'!G1496:J1496, 0), 'Raw Data'!P1496-'Raw Data'!O1496&gt;3), 'Raw Data'!J1496, 0))</f>
        <v/>
      </c>
      <c r="R1503">
        <f>IF(ISBLANK('Raw Data'!J1496), 0, IF(AND(3=MATCH(LARGE('Raw Data'!G1496:J1496, 1), 'Raw Data'!G1496:J1496, 0), 'Raw Data'!O1496-'Raw Data'!P1496&gt;3), 'Raw Data'!I1496, 0))</f>
        <v/>
      </c>
      <c r="S1503">
        <f>IF(AND('Raw Data'!P1496-'Raw Data'!O1496&gt;4, 'Raw Data'!F1496&lt;'Raw Data'!C1496), 'Raw Data'!J1496, 0)</f>
        <v/>
      </c>
      <c r="T1503">
        <f>IF(AND('Raw Data'!O1496-'Raw Data'!P1496&gt;4, 'Raw Data'!F1496&gt;'Raw Data'!C1496), 'Raw Data'!I1496, 0)</f>
        <v/>
      </c>
      <c r="U1503">
        <f>IF(AND('Raw Data'!P1496-'Raw Data'!O1496&lt;3, 'Raw Data'!P1496&gt;'Raw Data'!O1496, 'Raw Data'!F1496&lt;'Raw Data'!C1496), 'Raw Data'!H1496, 0)</f>
        <v/>
      </c>
      <c r="V1503">
        <f>IF(AND('Raw Data'!P1496-'Raw Data'!O1496&lt;3, 'Raw Data'!P1496&gt;'Raw Data'!O1496, 'Raw Data'!F1496&gt;'Raw Data'!C1496), 'Raw Data'!G1496, 0)</f>
        <v/>
      </c>
    </row>
    <row r="1504">
      <c r="A1504">
        <f>IF(AND('Raw Data'!F1497&lt;'Raw Data'!C1497, 'Raw Data'!P1497&gt;'Raw Data'!O1497, 'Raw Data'!P1497-'Raw Data'!O1497&gt;3), 'Raw Data'!J1497, 0)</f>
        <v/>
      </c>
      <c r="B1504">
        <f>IF(AND('Raw Data'!C1497&lt;'Raw Data'!F1497, 'Raw Data'!O1497&gt;'Raw Data'!P1497, 'Raw Data'!O1497-'Raw Data'!P1497&gt;3), 'Raw Data'!I1497, 0)</f>
        <v/>
      </c>
      <c r="C1504">
        <f>IF(AND('Raw Data'!F1497&lt;'Raw Data'!C1497, 'Raw Data'!P1497&gt;'Raw Data'!O1497, 'Raw Data'!P1497-'Raw Data'!O1497&lt;4), 'Raw Data'!H1497, 0)</f>
        <v/>
      </c>
      <c r="D1504">
        <f>IF(AND('Raw Data'!C1497&lt;'Raw Data'!F1497, 'Raw Data'!O1497&gt;'Raw Data'!P1497, 'Raw Data'!O1497-'Raw Data'!P1497&lt;4), 'Raw Data'!G1497, 0)</f>
        <v/>
      </c>
      <c r="E1504">
        <f>IF(ISBLANK('Raw Data'!J1497), 0, IF(AND(4=MATCH(LARGE('Raw Data'!G1497:J1497, 4), 'Raw Data'!G1497:J1497, 0), 'Raw Data'!P1497-'Raw Data'!O1497&gt;3), 'Raw Data'!J1497, 0))</f>
        <v/>
      </c>
      <c r="F1504">
        <f>IF(ISBLANK('Raw Data'!J1497), 0, IF(AND(3=MATCH(LARGE('Raw Data'!G1497:J1497, 4), 'Raw Data'!G1497:J1497, 0), 'Raw Data'!O1497-'Raw Data'!P1497&gt;3), 'Raw Data'!I1497, 0))</f>
        <v/>
      </c>
      <c r="G1504">
        <f>IF(ISBLANK('Raw Data'!J1497), 0, IF(AND(2=MATCH(LARGE('Raw Data'!G1497:J1497, 4), 'Raw Data'!G1497:J1497, 0), AND('Raw Data'!P1497-'Raw Data'!O1497&lt;4, 'Raw Data'!P1497-'Raw Data'!O1497&gt;0)), 'Raw Data'!H1497, 0))</f>
        <v/>
      </c>
      <c r="H1504">
        <f>IF(ISBLANK('Raw Data'!J1497), 0, IF(AND(1=MATCH(LARGE('Raw Data'!G1497:J1497, 4), 'Raw Data'!G1497:J1497, 0), AND('Raw Data'!O1497-'Raw Data'!P1497&lt;4, 'Raw Data'!O1497-'Raw Data'!P1497&gt;0)), 'Raw Data'!G1497, 0))</f>
        <v/>
      </c>
      <c r="I1504">
        <f>IF(ISBLANK('Raw Data'!J1497), 0, IF(AND(4=MATCH(LARGE('Raw Data'!G1497:J1497, 3), 'Raw Data'!G1497:J1497, 0), 'Raw Data'!P1497-'Raw Data'!O1497&gt;3), 'Raw Data'!J1497, 0))</f>
        <v/>
      </c>
      <c r="J1504">
        <f>IF(ISBLANK('Raw Data'!J1497), 0, IF(AND(3=MATCH(LARGE('Raw Data'!G1497:J1497, 3), 'Raw Data'!G1497:J1497, 0), 'Raw Data'!O1497-'Raw Data'!P1497&gt;3), 'Raw Data'!I1497, 0))</f>
        <v/>
      </c>
      <c r="K1504">
        <f>IF(ISBLANK('Raw Data'!J1497), 0, IF(AND(2=MATCH(LARGE('Raw Data'!G1497:J1497, 3), 'Raw Data'!G1497:J1497, 0), AND('Raw Data'!P1497-'Raw Data'!O1497&lt;4, 'Raw Data'!P1497-'Raw Data'!O1497&gt;0)), 'Raw Data'!H1497, 0))</f>
        <v/>
      </c>
      <c r="L1504">
        <f>IF(ISBLANK('Raw Data'!J1497), 0, IF(AND(1=MATCH(LARGE('Raw Data'!G1497:J1497, 3), 'Raw Data'!G1497:J1497, 0), AND('Raw Data'!O1497-'Raw Data'!P1497&lt;4, 'Raw Data'!O1497-'Raw Data'!P1497&gt;0)), 'Raw Data'!G1497, 0))</f>
        <v/>
      </c>
      <c r="M1504">
        <f>IF(ISBLANK('Raw Data'!J1497), 0, IF(AND(4=MATCH(LARGE('Raw Data'!G1497:J1497, 2), 'Raw Data'!G1497:J1497, 0), 'Raw Data'!P1497-'Raw Data'!O1497&gt;3), 'Raw Data'!J1497, 0))</f>
        <v/>
      </c>
      <c r="N1504">
        <f>IF(ISBLANK('Raw Data'!J1497), 0, IF(AND(3=MATCH(LARGE('Raw Data'!G1497:J1497, 2), 'Raw Data'!G1497:J1497, 0), 'Raw Data'!O1497-'Raw Data'!P1497&gt;3), 'Raw Data'!I1497, 0))</f>
        <v/>
      </c>
      <c r="O1504">
        <f>IF(ISBLANK('Raw Data'!J1497), 0, IF(AND(2=MATCH(LARGE('Raw Data'!G1497:J1497, 2), 'Raw Data'!G1497:J1497, 0), AND('Raw Data'!P1497-'Raw Data'!O1497&lt;4, 'Raw Data'!P1497-'Raw Data'!O1497&gt;0)), 'Raw Data'!H1497, 0))</f>
        <v/>
      </c>
      <c r="P1504">
        <f>IF(ISBLANK('Raw Data'!J1497), 0, IF(AND(1=MATCH(LARGE('Raw Data'!G1497:J1497, 2), 'Raw Data'!G1497:J1497, 0), AND('Raw Data'!O1497-'Raw Data'!P1497&lt;4, 'Raw Data'!O1497-'Raw Data'!P1497&gt;0)), 'Raw Data'!G1497, 0))</f>
        <v/>
      </c>
      <c r="Q1504">
        <f>IF(ISBLANK('Raw Data'!J1497), 0, IF(AND(4=MATCH(LARGE('Raw Data'!G1497:J1497, 1), 'Raw Data'!G1497:J1497, 0), 'Raw Data'!P1497-'Raw Data'!O1497&gt;3), 'Raw Data'!J1497, 0))</f>
        <v/>
      </c>
      <c r="R1504">
        <f>IF(ISBLANK('Raw Data'!J1497), 0, IF(AND(3=MATCH(LARGE('Raw Data'!G1497:J1497, 1), 'Raw Data'!G1497:J1497, 0), 'Raw Data'!O1497-'Raw Data'!P1497&gt;3), 'Raw Data'!I1497, 0))</f>
        <v/>
      </c>
      <c r="S1504">
        <f>IF(AND('Raw Data'!P1497-'Raw Data'!O1497&gt;4, 'Raw Data'!F1497&lt;'Raw Data'!C1497), 'Raw Data'!J1497, 0)</f>
        <v/>
      </c>
      <c r="T1504">
        <f>IF(AND('Raw Data'!O1497-'Raw Data'!P1497&gt;4, 'Raw Data'!F1497&gt;'Raw Data'!C1497), 'Raw Data'!I1497, 0)</f>
        <v/>
      </c>
      <c r="U1504">
        <f>IF(AND('Raw Data'!P1497-'Raw Data'!O1497&lt;3, 'Raw Data'!P1497&gt;'Raw Data'!O1497, 'Raw Data'!F1497&lt;'Raw Data'!C1497), 'Raw Data'!H1497, 0)</f>
        <v/>
      </c>
      <c r="V1504">
        <f>IF(AND('Raw Data'!P1497-'Raw Data'!O1497&lt;3, 'Raw Data'!P1497&gt;'Raw Data'!O1497, 'Raw Data'!F1497&gt;'Raw Data'!C1497), 'Raw Data'!G1497, 0)</f>
        <v/>
      </c>
    </row>
    <row r="1505">
      <c r="A1505">
        <f>IF(AND('Raw Data'!F1498&lt;'Raw Data'!C1498, 'Raw Data'!P1498&gt;'Raw Data'!O1498, 'Raw Data'!P1498-'Raw Data'!O1498&gt;3), 'Raw Data'!J1498, 0)</f>
        <v/>
      </c>
      <c r="B1505">
        <f>IF(AND('Raw Data'!C1498&lt;'Raw Data'!F1498, 'Raw Data'!O1498&gt;'Raw Data'!P1498, 'Raw Data'!O1498-'Raw Data'!P1498&gt;3), 'Raw Data'!I1498, 0)</f>
        <v/>
      </c>
      <c r="C1505">
        <f>IF(AND('Raw Data'!F1498&lt;'Raw Data'!C1498, 'Raw Data'!P1498&gt;'Raw Data'!O1498, 'Raw Data'!P1498-'Raw Data'!O1498&lt;4), 'Raw Data'!H1498, 0)</f>
        <v/>
      </c>
      <c r="D1505">
        <f>IF(AND('Raw Data'!C1498&lt;'Raw Data'!F1498, 'Raw Data'!O1498&gt;'Raw Data'!P1498, 'Raw Data'!O1498-'Raw Data'!P1498&lt;4), 'Raw Data'!G1498, 0)</f>
        <v/>
      </c>
      <c r="E1505">
        <f>IF(ISBLANK('Raw Data'!J1498), 0, IF(AND(4=MATCH(LARGE('Raw Data'!G1498:J1498, 4), 'Raw Data'!G1498:J1498, 0), 'Raw Data'!P1498-'Raw Data'!O1498&gt;3), 'Raw Data'!J1498, 0))</f>
        <v/>
      </c>
      <c r="F1505">
        <f>IF(ISBLANK('Raw Data'!J1498), 0, IF(AND(3=MATCH(LARGE('Raw Data'!G1498:J1498, 4), 'Raw Data'!G1498:J1498, 0), 'Raw Data'!O1498-'Raw Data'!P1498&gt;3), 'Raw Data'!I1498, 0))</f>
        <v/>
      </c>
      <c r="G1505">
        <f>IF(ISBLANK('Raw Data'!J1498), 0, IF(AND(2=MATCH(LARGE('Raw Data'!G1498:J1498, 4), 'Raw Data'!G1498:J1498, 0), AND('Raw Data'!P1498-'Raw Data'!O1498&lt;4, 'Raw Data'!P1498-'Raw Data'!O1498&gt;0)), 'Raw Data'!H1498, 0))</f>
        <v/>
      </c>
      <c r="H1505">
        <f>IF(ISBLANK('Raw Data'!J1498), 0, IF(AND(1=MATCH(LARGE('Raw Data'!G1498:J1498, 4), 'Raw Data'!G1498:J1498, 0), AND('Raw Data'!O1498-'Raw Data'!P1498&lt;4, 'Raw Data'!O1498-'Raw Data'!P1498&gt;0)), 'Raw Data'!G1498, 0))</f>
        <v/>
      </c>
      <c r="I1505">
        <f>IF(ISBLANK('Raw Data'!J1498), 0, IF(AND(4=MATCH(LARGE('Raw Data'!G1498:J1498, 3), 'Raw Data'!G1498:J1498, 0), 'Raw Data'!P1498-'Raw Data'!O1498&gt;3), 'Raw Data'!J1498, 0))</f>
        <v/>
      </c>
      <c r="J1505">
        <f>IF(ISBLANK('Raw Data'!J1498), 0, IF(AND(3=MATCH(LARGE('Raw Data'!G1498:J1498, 3), 'Raw Data'!G1498:J1498, 0), 'Raw Data'!O1498-'Raw Data'!P1498&gt;3), 'Raw Data'!I1498, 0))</f>
        <v/>
      </c>
      <c r="K1505">
        <f>IF(ISBLANK('Raw Data'!J1498), 0, IF(AND(2=MATCH(LARGE('Raw Data'!G1498:J1498, 3), 'Raw Data'!G1498:J1498, 0), AND('Raw Data'!P1498-'Raw Data'!O1498&lt;4, 'Raw Data'!P1498-'Raw Data'!O1498&gt;0)), 'Raw Data'!H1498, 0))</f>
        <v/>
      </c>
      <c r="L1505">
        <f>IF(ISBLANK('Raw Data'!J1498), 0, IF(AND(1=MATCH(LARGE('Raw Data'!G1498:J1498, 3), 'Raw Data'!G1498:J1498, 0), AND('Raw Data'!O1498-'Raw Data'!P1498&lt;4, 'Raw Data'!O1498-'Raw Data'!P1498&gt;0)), 'Raw Data'!G1498, 0))</f>
        <v/>
      </c>
      <c r="M1505">
        <f>IF(ISBLANK('Raw Data'!J1498), 0, IF(AND(4=MATCH(LARGE('Raw Data'!G1498:J1498, 2), 'Raw Data'!G1498:J1498, 0), 'Raw Data'!P1498-'Raw Data'!O1498&gt;3), 'Raw Data'!J1498, 0))</f>
        <v/>
      </c>
      <c r="N1505">
        <f>IF(ISBLANK('Raw Data'!J1498), 0, IF(AND(3=MATCH(LARGE('Raw Data'!G1498:J1498, 2), 'Raw Data'!G1498:J1498, 0), 'Raw Data'!O1498-'Raw Data'!P1498&gt;3), 'Raw Data'!I1498, 0))</f>
        <v/>
      </c>
      <c r="O1505">
        <f>IF(ISBLANK('Raw Data'!J1498), 0, IF(AND(2=MATCH(LARGE('Raw Data'!G1498:J1498, 2), 'Raw Data'!G1498:J1498, 0), AND('Raw Data'!P1498-'Raw Data'!O1498&lt;4, 'Raw Data'!P1498-'Raw Data'!O1498&gt;0)), 'Raw Data'!H1498, 0))</f>
        <v/>
      </c>
      <c r="P1505">
        <f>IF(ISBLANK('Raw Data'!J1498), 0, IF(AND(1=MATCH(LARGE('Raw Data'!G1498:J1498, 2), 'Raw Data'!G1498:J1498, 0), AND('Raw Data'!O1498-'Raw Data'!P1498&lt;4, 'Raw Data'!O1498-'Raw Data'!P1498&gt;0)), 'Raw Data'!G1498, 0))</f>
        <v/>
      </c>
      <c r="Q1505">
        <f>IF(ISBLANK('Raw Data'!J1498), 0, IF(AND(4=MATCH(LARGE('Raw Data'!G1498:J1498, 1), 'Raw Data'!G1498:J1498, 0), 'Raw Data'!P1498-'Raw Data'!O1498&gt;3), 'Raw Data'!J1498, 0))</f>
        <v/>
      </c>
      <c r="R1505">
        <f>IF(ISBLANK('Raw Data'!J1498), 0, IF(AND(3=MATCH(LARGE('Raw Data'!G1498:J1498, 1), 'Raw Data'!G1498:J1498, 0), 'Raw Data'!O1498-'Raw Data'!P1498&gt;3), 'Raw Data'!I1498, 0))</f>
        <v/>
      </c>
      <c r="S1505">
        <f>IF(AND('Raw Data'!P1498-'Raw Data'!O1498&gt;4, 'Raw Data'!F1498&lt;'Raw Data'!C1498), 'Raw Data'!J1498, 0)</f>
        <v/>
      </c>
      <c r="T1505">
        <f>IF(AND('Raw Data'!O1498-'Raw Data'!P1498&gt;4, 'Raw Data'!F1498&gt;'Raw Data'!C1498), 'Raw Data'!I1498, 0)</f>
        <v/>
      </c>
      <c r="U1505">
        <f>IF(AND('Raw Data'!P1498-'Raw Data'!O1498&lt;3, 'Raw Data'!P1498&gt;'Raw Data'!O1498, 'Raw Data'!F1498&lt;'Raw Data'!C1498), 'Raw Data'!H1498, 0)</f>
        <v/>
      </c>
      <c r="V1505">
        <f>IF(AND('Raw Data'!P1498-'Raw Data'!O1498&lt;3, 'Raw Data'!P1498&gt;'Raw Data'!O1498, 'Raw Data'!F1498&gt;'Raw Data'!C1498), 'Raw Data'!G1498, 0)</f>
        <v/>
      </c>
    </row>
    <row r="1506">
      <c r="A1506">
        <f>IF(AND('Raw Data'!F1499&lt;'Raw Data'!C1499, 'Raw Data'!P1499&gt;'Raw Data'!O1499, 'Raw Data'!P1499-'Raw Data'!O1499&gt;3), 'Raw Data'!J1499, 0)</f>
        <v/>
      </c>
      <c r="B1506">
        <f>IF(AND('Raw Data'!C1499&lt;'Raw Data'!F1499, 'Raw Data'!O1499&gt;'Raw Data'!P1499, 'Raw Data'!O1499-'Raw Data'!P1499&gt;3), 'Raw Data'!I1499, 0)</f>
        <v/>
      </c>
      <c r="C1506">
        <f>IF(AND('Raw Data'!F1499&lt;'Raw Data'!C1499, 'Raw Data'!P1499&gt;'Raw Data'!O1499, 'Raw Data'!P1499-'Raw Data'!O1499&lt;4), 'Raw Data'!H1499, 0)</f>
        <v/>
      </c>
      <c r="D1506">
        <f>IF(AND('Raw Data'!C1499&lt;'Raw Data'!F1499, 'Raw Data'!O1499&gt;'Raw Data'!P1499, 'Raw Data'!O1499-'Raw Data'!P1499&lt;4), 'Raw Data'!G1499, 0)</f>
        <v/>
      </c>
      <c r="E1506">
        <f>IF(ISBLANK('Raw Data'!J1499), 0, IF(AND(4=MATCH(LARGE('Raw Data'!G1499:J1499, 4), 'Raw Data'!G1499:J1499, 0), 'Raw Data'!P1499-'Raw Data'!O1499&gt;3), 'Raw Data'!J1499, 0))</f>
        <v/>
      </c>
      <c r="F1506">
        <f>IF(ISBLANK('Raw Data'!J1499), 0, IF(AND(3=MATCH(LARGE('Raw Data'!G1499:J1499, 4), 'Raw Data'!G1499:J1499, 0), 'Raw Data'!O1499-'Raw Data'!P1499&gt;3), 'Raw Data'!I1499, 0))</f>
        <v/>
      </c>
      <c r="G1506">
        <f>IF(ISBLANK('Raw Data'!J1499), 0, IF(AND(2=MATCH(LARGE('Raw Data'!G1499:J1499, 4), 'Raw Data'!G1499:J1499, 0), AND('Raw Data'!P1499-'Raw Data'!O1499&lt;4, 'Raw Data'!P1499-'Raw Data'!O1499&gt;0)), 'Raw Data'!H1499, 0))</f>
        <v/>
      </c>
      <c r="H1506">
        <f>IF(ISBLANK('Raw Data'!J1499), 0, IF(AND(1=MATCH(LARGE('Raw Data'!G1499:J1499, 4), 'Raw Data'!G1499:J1499, 0), AND('Raw Data'!O1499-'Raw Data'!P1499&lt;4, 'Raw Data'!O1499-'Raw Data'!P1499&gt;0)), 'Raw Data'!G1499, 0))</f>
        <v/>
      </c>
      <c r="I1506">
        <f>IF(ISBLANK('Raw Data'!J1499), 0, IF(AND(4=MATCH(LARGE('Raw Data'!G1499:J1499, 3), 'Raw Data'!G1499:J1499, 0), 'Raw Data'!P1499-'Raw Data'!O1499&gt;3), 'Raw Data'!J1499, 0))</f>
        <v/>
      </c>
      <c r="J1506">
        <f>IF(ISBLANK('Raw Data'!J1499), 0, IF(AND(3=MATCH(LARGE('Raw Data'!G1499:J1499, 3), 'Raw Data'!G1499:J1499, 0), 'Raw Data'!O1499-'Raw Data'!P1499&gt;3), 'Raw Data'!I1499, 0))</f>
        <v/>
      </c>
      <c r="K1506">
        <f>IF(ISBLANK('Raw Data'!J1499), 0, IF(AND(2=MATCH(LARGE('Raw Data'!G1499:J1499, 3), 'Raw Data'!G1499:J1499, 0), AND('Raw Data'!P1499-'Raw Data'!O1499&lt;4, 'Raw Data'!P1499-'Raw Data'!O1499&gt;0)), 'Raw Data'!H1499, 0))</f>
        <v/>
      </c>
      <c r="L1506">
        <f>IF(ISBLANK('Raw Data'!J1499), 0, IF(AND(1=MATCH(LARGE('Raw Data'!G1499:J1499, 3), 'Raw Data'!G1499:J1499, 0), AND('Raw Data'!O1499-'Raw Data'!P1499&lt;4, 'Raw Data'!O1499-'Raw Data'!P1499&gt;0)), 'Raw Data'!G1499, 0))</f>
        <v/>
      </c>
      <c r="M1506">
        <f>IF(ISBLANK('Raw Data'!J1499), 0, IF(AND(4=MATCH(LARGE('Raw Data'!G1499:J1499, 2), 'Raw Data'!G1499:J1499, 0), 'Raw Data'!P1499-'Raw Data'!O1499&gt;3), 'Raw Data'!J1499, 0))</f>
        <v/>
      </c>
      <c r="N1506">
        <f>IF(ISBLANK('Raw Data'!J1499), 0, IF(AND(3=MATCH(LARGE('Raw Data'!G1499:J1499, 2), 'Raw Data'!G1499:J1499, 0), 'Raw Data'!O1499-'Raw Data'!P1499&gt;3), 'Raw Data'!I1499, 0))</f>
        <v/>
      </c>
      <c r="O1506">
        <f>IF(ISBLANK('Raw Data'!J1499), 0, IF(AND(2=MATCH(LARGE('Raw Data'!G1499:J1499, 2), 'Raw Data'!G1499:J1499, 0), AND('Raw Data'!P1499-'Raw Data'!O1499&lt;4, 'Raw Data'!P1499-'Raw Data'!O1499&gt;0)), 'Raw Data'!H1499, 0))</f>
        <v/>
      </c>
      <c r="P1506">
        <f>IF(ISBLANK('Raw Data'!J1499), 0, IF(AND(1=MATCH(LARGE('Raw Data'!G1499:J1499, 2), 'Raw Data'!G1499:J1499, 0), AND('Raw Data'!O1499-'Raw Data'!P1499&lt;4, 'Raw Data'!O1499-'Raw Data'!P1499&gt;0)), 'Raw Data'!G1499, 0))</f>
        <v/>
      </c>
      <c r="Q1506">
        <f>IF(ISBLANK('Raw Data'!J1499), 0, IF(AND(4=MATCH(LARGE('Raw Data'!G1499:J1499, 1), 'Raw Data'!G1499:J1499, 0), 'Raw Data'!P1499-'Raw Data'!O1499&gt;3), 'Raw Data'!J1499, 0))</f>
        <v/>
      </c>
      <c r="R1506">
        <f>IF(ISBLANK('Raw Data'!J1499), 0, IF(AND(3=MATCH(LARGE('Raw Data'!G1499:J1499, 1), 'Raw Data'!G1499:J1499, 0), 'Raw Data'!O1499-'Raw Data'!P1499&gt;3), 'Raw Data'!I1499, 0))</f>
        <v/>
      </c>
      <c r="S1506">
        <f>IF(AND('Raw Data'!P1499-'Raw Data'!O1499&gt;4, 'Raw Data'!F1499&lt;'Raw Data'!C1499), 'Raw Data'!J1499, 0)</f>
        <v/>
      </c>
      <c r="T1506">
        <f>IF(AND('Raw Data'!O1499-'Raw Data'!P1499&gt;4, 'Raw Data'!F1499&gt;'Raw Data'!C1499), 'Raw Data'!I1499, 0)</f>
        <v/>
      </c>
      <c r="U1506">
        <f>IF(AND('Raw Data'!P1499-'Raw Data'!O1499&lt;3, 'Raw Data'!P1499&gt;'Raw Data'!O1499, 'Raw Data'!F1499&lt;'Raw Data'!C1499), 'Raw Data'!H1499, 0)</f>
        <v/>
      </c>
      <c r="V1506">
        <f>IF(AND('Raw Data'!P1499-'Raw Data'!O1499&lt;3, 'Raw Data'!P1499&gt;'Raw Data'!O1499, 'Raw Data'!F1499&gt;'Raw Data'!C1499), 'Raw Data'!G1499, 0)</f>
        <v/>
      </c>
    </row>
    <row r="1507">
      <c r="A1507">
        <f>IF(AND('Raw Data'!F1500&lt;'Raw Data'!C1500, 'Raw Data'!P1500&gt;'Raw Data'!O1500, 'Raw Data'!P1500-'Raw Data'!O1500&gt;3), 'Raw Data'!J1500, 0)</f>
        <v/>
      </c>
      <c r="B1507">
        <f>IF(AND('Raw Data'!C1500&lt;'Raw Data'!F1500, 'Raw Data'!O1500&gt;'Raw Data'!P1500, 'Raw Data'!O1500-'Raw Data'!P1500&gt;3), 'Raw Data'!I1500, 0)</f>
        <v/>
      </c>
      <c r="C1507">
        <f>IF(AND('Raw Data'!F1500&lt;'Raw Data'!C1500, 'Raw Data'!P1500&gt;'Raw Data'!O1500, 'Raw Data'!P1500-'Raw Data'!O1500&lt;4), 'Raw Data'!H1500, 0)</f>
        <v/>
      </c>
      <c r="D1507">
        <f>IF(AND('Raw Data'!C1500&lt;'Raw Data'!F1500, 'Raw Data'!O1500&gt;'Raw Data'!P1500, 'Raw Data'!O1500-'Raw Data'!P1500&lt;4), 'Raw Data'!G1500, 0)</f>
        <v/>
      </c>
      <c r="E1507">
        <f>IF(ISBLANK('Raw Data'!J1500), 0, IF(AND(4=MATCH(LARGE('Raw Data'!G1500:J1500, 4), 'Raw Data'!G1500:J1500, 0), 'Raw Data'!P1500-'Raw Data'!O1500&gt;3), 'Raw Data'!J1500, 0))</f>
        <v/>
      </c>
      <c r="F1507">
        <f>IF(ISBLANK('Raw Data'!J1500), 0, IF(AND(3=MATCH(LARGE('Raw Data'!G1500:J1500, 4), 'Raw Data'!G1500:J1500, 0), 'Raw Data'!O1500-'Raw Data'!P1500&gt;3), 'Raw Data'!I1500, 0))</f>
        <v/>
      </c>
      <c r="G1507">
        <f>IF(ISBLANK('Raw Data'!J1500), 0, IF(AND(2=MATCH(LARGE('Raw Data'!G1500:J1500, 4), 'Raw Data'!G1500:J1500, 0), AND('Raw Data'!P1500-'Raw Data'!O1500&lt;4, 'Raw Data'!P1500-'Raw Data'!O1500&gt;0)), 'Raw Data'!H1500, 0))</f>
        <v/>
      </c>
      <c r="H1507">
        <f>IF(ISBLANK('Raw Data'!J1500), 0, IF(AND(1=MATCH(LARGE('Raw Data'!G1500:J1500, 4), 'Raw Data'!G1500:J1500, 0), AND('Raw Data'!O1500-'Raw Data'!P1500&lt;4, 'Raw Data'!O1500-'Raw Data'!P1500&gt;0)), 'Raw Data'!G1500, 0))</f>
        <v/>
      </c>
      <c r="I1507">
        <f>IF(ISBLANK('Raw Data'!J1500), 0, IF(AND(4=MATCH(LARGE('Raw Data'!G1500:J1500, 3), 'Raw Data'!G1500:J1500, 0), 'Raw Data'!P1500-'Raw Data'!O1500&gt;3), 'Raw Data'!J1500, 0))</f>
        <v/>
      </c>
      <c r="J1507">
        <f>IF(ISBLANK('Raw Data'!J1500), 0, IF(AND(3=MATCH(LARGE('Raw Data'!G1500:J1500, 3), 'Raw Data'!G1500:J1500, 0), 'Raw Data'!O1500-'Raw Data'!P1500&gt;3), 'Raw Data'!I1500, 0))</f>
        <v/>
      </c>
      <c r="K1507">
        <f>IF(ISBLANK('Raw Data'!J1500), 0, IF(AND(2=MATCH(LARGE('Raw Data'!G1500:J1500, 3), 'Raw Data'!G1500:J1500, 0), AND('Raw Data'!P1500-'Raw Data'!O1500&lt;4, 'Raw Data'!P1500-'Raw Data'!O1500&gt;0)), 'Raw Data'!H1500, 0))</f>
        <v/>
      </c>
      <c r="L1507">
        <f>IF(ISBLANK('Raw Data'!J1500), 0, IF(AND(1=MATCH(LARGE('Raw Data'!G1500:J1500, 3), 'Raw Data'!G1500:J1500, 0), AND('Raw Data'!O1500-'Raw Data'!P1500&lt;4, 'Raw Data'!O1500-'Raw Data'!P1500&gt;0)), 'Raw Data'!G1500, 0))</f>
        <v/>
      </c>
      <c r="M1507">
        <f>IF(ISBLANK('Raw Data'!J1500), 0, IF(AND(4=MATCH(LARGE('Raw Data'!G1500:J1500, 2), 'Raw Data'!G1500:J1500, 0), 'Raw Data'!P1500-'Raw Data'!O1500&gt;3), 'Raw Data'!J1500, 0))</f>
        <v/>
      </c>
      <c r="N1507">
        <f>IF(ISBLANK('Raw Data'!J1500), 0, IF(AND(3=MATCH(LARGE('Raw Data'!G1500:J1500, 2), 'Raw Data'!G1500:J1500, 0), 'Raw Data'!O1500-'Raw Data'!P1500&gt;3), 'Raw Data'!I1500, 0))</f>
        <v/>
      </c>
      <c r="O1507">
        <f>IF(ISBLANK('Raw Data'!J1500), 0, IF(AND(2=MATCH(LARGE('Raw Data'!G1500:J1500, 2), 'Raw Data'!G1500:J1500, 0), AND('Raw Data'!P1500-'Raw Data'!O1500&lt;4, 'Raw Data'!P1500-'Raw Data'!O1500&gt;0)), 'Raw Data'!H1500, 0))</f>
        <v/>
      </c>
      <c r="P1507">
        <f>IF(ISBLANK('Raw Data'!J1500), 0, IF(AND(1=MATCH(LARGE('Raw Data'!G1500:J1500, 2), 'Raw Data'!G1500:J1500, 0), AND('Raw Data'!O1500-'Raw Data'!P1500&lt;4, 'Raw Data'!O1500-'Raw Data'!P1500&gt;0)), 'Raw Data'!G1500, 0))</f>
        <v/>
      </c>
      <c r="Q1507">
        <f>IF(ISBLANK('Raw Data'!J1500), 0, IF(AND(4=MATCH(LARGE('Raw Data'!G1500:J1500, 1), 'Raw Data'!G1500:J1500, 0), 'Raw Data'!P1500-'Raw Data'!O1500&gt;3), 'Raw Data'!J1500, 0))</f>
        <v/>
      </c>
      <c r="R1507">
        <f>IF(ISBLANK('Raw Data'!J1500), 0, IF(AND(3=MATCH(LARGE('Raw Data'!G1500:J1500, 1), 'Raw Data'!G1500:J1500, 0), 'Raw Data'!O1500-'Raw Data'!P1500&gt;3), 'Raw Data'!I1500, 0))</f>
        <v/>
      </c>
      <c r="S1507">
        <f>IF(AND('Raw Data'!P1500-'Raw Data'!O1500&gt;4, 'Raw Data'!F1500&lt;'Raw Data'!C1500), 'Raw Data'!J1500, 0)</f>
        <v/>
      </c>
      <c r="T1507">
        <f>IF(AND('Raw Data'!O1500-'Raw Data'!P1500&gt;4, 'Raw Data'!F1500&gt;'Raw Data'!C1500), 'Raw Data'!I1500, 0)</f>
        <v/>
      </c>
      <c r="U1507">
        <f>IF(AND('Raw Data'!P1500-'Raw Data'!O1500&lt;3, 'Raw Data'!P1500&gt;'Raw Data'!O1500, 'Raw Data'!F1500&lt;'Raw Data'!C1500), 'Raw Data'!H1500, 0)</f>
        <v/>
      </c>
      <c r="V1507">
        <f>IF(AND('Raw Data'!P1500-'Raw Data'!O1500&lt;3, 'Raw Data'!P1500&gt;'Raw Data'!O1500, 'Raw Data'!F1500&gt;'Raw Data'!C1500), 'Raw Data'!G1500, 0)</f>
        <v/>
      </c>
    </row>
    <row r="1508">
      <c r="A1508">
        <f>IF(AND('Raw Data'!F1501&lt;'Raw Data'!C1501, 'Raw Data'!P1501&gt;'Raw Data'!O1501, 'Raw Data'!P1501-'Raw Data'!O1501&gt;3), 'Raw Data'!J1501, 0)</f>
        <v/>
      </c>
      <c r="B1508">
        <f>IF(AND('Raw Data'!C1501&lt;'Raw Data'!F1501, 'Raw Data'!O1501&gt;'Raw Data'!P1501, 'Raw Data'!O1501-'Raw Data'!P1501&gt;3), 'Raw Data'!I1501, 0)</f>
        <v/>
      </c>
      <c r="C1508">
        <f>IF(AND('Raw Data'!F1501&lt;'Raw Data'!C1501, 'Raw Data'!P1501&gt;'Raw Data'!O1501, 'Raw Data'!P1501-'Raw Data'!O1501&lt;4), 'Raw Data'!H1501, 0)</f>
        <v/>
      </c>
      <c r="D1508">
        <f>IF(AND('Raw Data'!C1501&lt;'Raw Data'!F1501, 'Raw Data'!O1501&gt;'Raw Data'!P1501, 'Raw Data'!O1501-'Raw Data'!P1501&lt;4), 'Raw Data'!G1501, 0)</f>
        <v/>
      </c>
      <c r="E1508">
        <f>IF(ISBLANK('Raw Data'!J1501), 0, IF(AND(4=MATCH(LARGE('Raw Data'!G1501:J1501, 4), 'Raw Data'!G1501:J1501, 0), 'Raw Data'!P1501-'Raw Data'!O1501&gt;3), 'Raw Data'!J1501, 0))</f>
        <v/>
      </c>
      <c r="F1508">
        <f>IF(ISBLANK('Raw Data'!J1501), 0, IF(AND(3=MATCH(LARGE('Raw Data'!G1501:J1501, 4), 'Raw Data'!G1501:J1501, 0), 'Raw Data'!O1501-'Raw Data'!P1501&gt;3), 'Raw Data'!I1501, 0))</f>
        <v/>
      </c>
      <c r="G1508">
        <f>IF(ISBLANK('Raw Data'!J1501), 0, IF(AND(2=MATCH(LARGE('Raw Data'!G1501:J1501, 4), 'Raw Data'!G1501:J1501, 0), AND('Raw Data'!P1501-'Raw Data'!O1501&lt;4, 'Raw Data'!P1501-'Raw Data'!O1501&gt;0)), 'Raw Data'!H1501, 0))</f>
        <v/>
      </c>
      <c r="H1508">
        <f>IF(ISBLANK('Raw Data'!J1501), 0, IF(AND(1=MATCH(LARGE('Raw Data'!G1501:J1501, 4), 'Raw Data'!G1501:J1501, 0), AND('Raw Data'!O1501-'Raw Data'!P1501&lt;4, 'Raw Data'!O1501-'Raw Data'!P1501&gt;0)), 'Raw Data'!G1501, 0))</f>
        <v/>
      </c>
      <c r="I1508">
        <f>IF(ISBLANK('Raw Data'!J1501), 0, IF(AND(4=MATCH(LARGE('Raw Data'!G1501:J1501, 3), 'Raw Data'!G1501:J1501, 0), 'Raw Data'!P1501-'Raw Data'!O1501&gt;3), 'Raw Data'!J1501, 0))</f>
        <v/>
      </c>
      <c r="J1508">
        <f>IF(ISBLANK('Raw Data'!J1501), 0, IF(AND(3=MATCH(LARGE('Raw Data'!G1501:J1501, 3), 'Raw Data'!G1501:J1501, 0), 'Raw Data'!O1501-'Raw Data'!P1501&gt;3), 'Raw Data'!I1501, 0))</f>
        <v/>
      </c>
      <c r="K1508">
        <f>IF(ISBLANK('Raw Data'!J1501), 0, IF(AND(2=MATCH(LARGE('Raw Data'!G1501:J1501, 3), 'Raw Data'!G1501:J1501, 0), AND('Raw Data'!P1501-'Raw Data'!O1501&lt;4, 'Raw Data'!P1501-'Raw Data'!O1501&gt;0)), 'Raw Data'!H1501, 0))</f>
        <v/>
      </c>
      <c r="L1508">
        <f>IF(ISBLANK('Raw Data'!J1501), 0, IF(AND(1=MATCH(LARGE('Raw Data'!G1501:J1501, 3), 'Raw Data'!G1501:J1501, 0), AND('Raw Data'!O1501-'Raw Data'!P1501&lt;4, 'Raw Data'!O1501-'Raw Data'!P1501&gt;0)), 'Raw Data'!G1501, 0))</f>
        <v/>
      </c>
      <c r="M1508">
        <f>IF(ISBLANK('Raw Data'!J1501), 0, IF(AND(4=MATCH(LARGE('Raw Data'!G1501:J1501, 2), 'Raw Data'!G1501:J1501, 0), 'Raw Data'!P1501-'Raw Data'!O1501&gt;3), 'Raw Data'!J1501, 0))</f>
        <v/>
      </c>
      <c r="N1508">
        <f>IF(ISBLANK('Raw Data'!J1501), 0, IF(AND(3=MATCH(LARGE('Raw Data'!G1501:J1501, 2), 'Raw Data'!G1501:J1501, 0), 'Raw Data'!O1501-'Raw Data'!P1501&gt;3), 'Raw Data'!I1501, 0))</f>
        <v/>
      </c>
      <c r="O1508">
        <f>IF(ISBLANK('Raw Data'!J1501), 0, IF(AND(2=MATCH(LARGE('Raw Data'!G1501:J1501, 2), 'Raw Data'!G1501:J1501, 0), AND('Raw Data'!P1501-'Raw Data'!O1501&lt;4, 'Raw Data'!P1501-'Raw Data'!O1501&gt;0)), 'Raw Data'!H1501, 0))</f>
        <v/>
      </c>
      <c r="P1508">
        <f>IF(ISBLANK('Raw Data'!J1501), 0, IF(AND(1=MATCH(LARGE('Raw Data'!G1501:J1501, 2), 'Raw Data'!G1501:J1501, 0), AND('Raw Data'!O1501-'Raw Data'!P1501&lt;4, 'Raw Data'!O1501-'Raw Data'!P1501&gt;0)), 'Raw Data'!G1501, 0))</f>
        <v/>
      </c>
      <c r="Q1508">
        <f>IF(ISBLANK('Raw Data'!J1501), 0, IF(AND(4=MATCH(LARGE('Raw Data'!G1501:J1501, 1), 'Raw Data'!G1501:J1501, 0), 'Raw Data'!P1501-'Raw Data'!O1501&gt;3), 'Raw Data'!J1501, 0))</f>
        <v/>
      </c>
      <c r="R1508">
        <f>IF(ISBLANK('Raw Data'!J1501), 0, IF(AND(3=MATCH(LARGE('Raw Data'!G1501:J1501, 1), 'Raw Data'!G1501:J1501, 0), 'Raw Data'!O1501-'Raw Data'!P1501&gt;3), 'Raw Data'!I1501, 0))</f>
        <v/>
      </c>
      <c r="S1508">
        <f>IF(AND('Raw Data'!P1501-'Raw Data'!O1501&gt;4, 'Raw Data'!F1501&lt;'Raw Data'!C1501), 'Raw Data'!J1501, 0)</f>
        <v/>
      </c>
      <c r="T1508">
        <f>IF(AND('Raw Data'!O1501-'Raw Data'!P1501&gt;4, 'Raw Data'!F1501&gt;'Raw Data'!C1501), 'Raw Data'!I1501, 0)</f>
        <v/>
      </c>
      <c r="U1508">
        <f>IF(AND('Raw Data'!P1501-'Raw Data'!O1501&lt;3, 'Raw Data'!P1501&gt;'Raw Data'!O1501, 'Raw Data'!F1501&lt;'Raw Data'!C1501), 'Raw Data'!H1501, 0)</f>
        <v/>
      </c>
      <c r="V1508">
        <f>IF(AND('Raw Data'!P1501-'Raw Data'!O1501&lt;3, 'Raw Data'!P1501&gt;'Raw Data'!O1501, 'Raw Data'!F1501&gt;'Raw Data'!C1501), 'Raw Data'!G1501, 0)</f>
        <v/>
      </c>
    </row>
    <row r="1509">
      <c r="A1509">
        <f>IF(AND('Raw Data'!F1502&lt;'Raw Data'!C1502, 'Raw Data'!P1502&gt;'Raw Data'!O1502, 'Raw Data'!P1502-'Raw Data'!O1502&gt;3), 'Raw Data'!J1502, 0)</f>
        <v/>
      </c>
      <c r="B1509">
        <f>IF(AND('Raw Data'!C1502&lt;'Raw Data'!F1502, 'Raw Data'!O1502&gt;'Raw Data'!P1502, 'Raw Data'!O1502-'Raw Data'!P1502&gt;3), 'Raw Data'!I1502, 0)</f>
        <v/>
      </c>
      <c r="C1509">
        <f>IF(AND('Raw Data'!F1502&lt;'Raw Data'!C1502, 'Raw Data'!P1502&gt;'Raw Data'!O1502, 'Raw Data'!P1502-'Raw Data'!O1502&lt;4), 'Raw Data'!H1502, 0)</f>
        <v/>
      </c>
      <c r="D1509">
        <f>IF(AND('Raw Data'!C1502&lt;'Raw Data'!F1502, 'Raw Data'!O1502&gt;'Raw Data'!P1502, 'Raw Data'!O1502-'Raw Data'!P1502&lt;4), 'Raw Data'!G1502, 0)</f>
        <v/>
      </c>
      <c r="E1509">
        <f>IF(ISBLANK('Raw Data'!J1502), 0, IF(AND(4=MATCH(LARGE('Raw Data'!G1502:J1502, 4), 'Raw Data'!G1502:J1502, 0), 'Raw Data'!P1502-'Raw Data'!O1502&gt;3), 'Raw Data'!J1502, 0))</f>
        <v/>
      </c>
      <c r="F1509">
        <f>IF(ISBLANK('Raw Data'!J1502), 0, IF(AND(3=MATCH(LARGE('Raw Data'!G1502:J1502, 4), 'Raw Data'!G1502:J1502, 0), 'Raw Data'!O1502-'Raw Data'!P1502&gt;3), 'Raw Data'!I1502, 0))</f>
        <v/>
      </c>
      <c r="G1509">
        <f>IF(ISBLANK('Raw Data'!J1502), 0, IF(AND(2=MATCH(LARGE('Raw Data'!G1502:J1502, 4), 'Raw Data'!G1502:J1502, 0), AND('Raw Data'!P1502-'Raw Data'!O1502&lt;4, 'Raw Data'!P1502-'Raw Data'!O1502&gt;0)), 'Raw Data'!H1502, 0))</f>
        <v/>
      </c>
      <c r="H1509">
        <f>IF(ISBLANK('Raw Data'!J1502), 0, IF(AND(1=MATCH(LARGE('Raw Data'!G1502:J1502, 4), 'Raw Data'!G1502:J1502, 0), AND('Raw Data'!O1502-'Raw Data'!P1502&lt;4, 'Raw Data'!O1502-'Raw Data'!P1502&gt;0)), 'Raw Data'!G1502, 0))</f>
        <v/>
      </c>
      <c r="I1509">
        <f>IF(ISBLANK('Raw Data'!J1502), 0, IF(AND(4=MATCH(LARGE('Raw Data'!G1502:J1502, 3), 'Raw Data'!G1502:J1502, 0), 'Raw Data'!P1502-'Raw Data'!O1502&gt;3), 'Raw Data'!J1502, 0))</f>
        <v/>
      </c>
      <c r="J1509">
        <f>IF(ISBLANK('Raw Data'!J1502), 0, IF(AND(3=MATCH(LARGE('Raw Data'!G1502:J1502, 3), 'Raw Data'!G1502:J1502, 0), 'Raw Data'!O1502-'Raw Data'!P1502&gt;3), 'Raw Data'!I1502, 0))</f>
        <v/>
      </c>
      <c r="K1509">
        <f>IF(ISBLANK('Raw Data'!J1502), 0, IF(AND(2=MATCH(LARGE('Raw Data'!G1502:J1502, 3), 'Raw Data'!G1502:J1502, 0), AND('Raw Data'!P1502-'Raw Data'!O1502&lt;4, 'Raw Data'!P1502-'Raw Data'!O1502&gt;0)), 'Raw Data'!H1502, 0))</f>
        <v/>
      </c>
      <c r="L1509">
        <f>IF(ISBLANK('Raw Data'!J1502), 0, IF(AND(1=MATCH(LARGE('Raw Data'!G1502:J1502, 3), 'Raw Data'!G1502:J1502, 0), AND('Raw Data'!O1502-'Raw Data'!P1502&lt;4, 'Raw Data'!O1502-'Raw Data'!P1502&gt;0)), 'Raw Data'!G1502, 0))</f>
        <v/>
      </c>
      <c r="M1509">
        <f>IF(ISBLANK('Raw Data'!J1502), 0, IF(AND(4=MATCH(LARGE('Raw Data'!G1502:J1502, 2), 'Raw Data'!G1502:J1502, 0), 'Raw Data'!P1502-'Raw Data'!O1502&gt;3), 'Raw Data'!J1502, 0))</f>
        <v/>
      </c>
      <c r="N1509">
        <f>IF(ISBLANK('Raw Data'!J1502), 0, IF(AND(3=MATCH(LARGE('Raw Data'!G1502:J1502, 2), 'Raw Data'!G1502:J1502, 0), 'Raw Data'!O1502-'Raw Data'!P1502&gt;3), 'Raw Data'!I1502, 0))</f>
        <v/>
      </c>
      <c r="O1509">
        <f>IF(ISBLANK('Raw Data'!J1502), 0, IF(AND(2=MATCH(LARGE('Raw Data'!G1502:J1502, 2), 'Raw Data'!G1502:J1502, 0), AND('Raw Data'!P1502-'Raw Data'!O1502&lt;4, 'Raw Data'!P1502-'Raw Data'!O1502&gt;0)), 'Raw Data'!H1502, 0))</f>
        <v/>
      </c>
      <c r="P1509">
        <f>IF(ISBLANK('Raw Data'!J1502), 0, IF(AND(1=MATCH(LARGE('Raw Data'!G1502:J1502, 2), 'Raw Data'!G1502:J1502, 0), AND('Raw Data'!O1502-'Raw Data'!P1502&lt;4, 'Raw Data'!O1502-'Raw Data'!P1502&gt;0)), 'Raw Data'!G1502, 0))</f>
        <v/>
      </c>
      <c r="Q1509">
        <f>IF(ISBLANK('Raw Data'!J1502), 0, IF(AND(4=MATCH(LARGE('Raw Data'!G1502:J1502, 1), 'Raw Data'!G1502:J1502, 0), 'Raw Data'!P1502-'Raw Data'!O1502&gt;3), 'Raw Data'!J1502, 0))</f>
        <v/>
      </c>
      <c r="R1509">
        <f>IF(ISBLANK('Raw Data'!J1502), 0, IF(AND(3=MATCH(LARGE('Raw Data'!G1502:J1502, 1), 'Raw Data'!G1502:J1502, 0), 'Raw Data'!O1502-'Raw Data'!P1502&gt;3), 'Raw Data'!I1502, 0))</f>
        <v/>
      </c>
      <c r="S1509">
        <f>IF(AND('Raw Data'!P1502-'Raw Data'!O1502&gt;4, 'Raw Data'!F1502&lt;'Raw Data'!C1502), 'Raw Data'!J1502, 0)</f>
        <v/>
      </c>
      <c r="T1509">
        <f>IF(AND('Raw Data'!O1502-'Raw Data'!P1502&gt;4, 'Raw Data'!F1502&gt;'Raw Data'!C1502), 'Raw Data'!I1502, 0)</f>
        <v/>
      </c>
      <c r="U1509">
        <f>IF(AND('Raw Data'!P1502-'Raw Data'!O1502&lt;3, 'Raw Data'!P1502&gt;'Raw Data'!O1502, 'Raw Data'!F1502&lt;'Raw Data'!C1502), 'Raw Data'!H1502, 0)</f>
        <v/>
      </c>
      <c r="V1509">
        <f>IF(AND('Raw Data'!P1502-'Raw Data'!O1502&lt;3, 'Raw Data'!P1502&gt;'Raw Data'!O1502, 'Raw Data'!F1502&gt;'Raw Data'!C1502), 'Raw Data'!G1502, 0)</f>
        <v/>
      </c>
    </row>
    <row r="1510">
      <c r="A1510">
        <f>IF(AND('Raw Data'!F1503&lt;'Raw Data'!C1503, 'Raw Data'!P1503&gt;'Raw Data'!O1503, 'Raw Data'!P1503-'Raw Data'!O1503&gt;3), 'Raw Data'!J1503, 0)</f>
        <v/>
      </c>
      <c r="B1510">
        <f>IF(AND('Raw Data'!C1503&lt;'Raw Data'!F1503, 'Raw Data'!O1503&gt;'Raw Data'!P1503, 'Raw Data'!O1503-'Raw Data'!P1503&gt;3), 'Raw Data'!I1503, 0)</f>
        <v/>
      </c>
      <c r="C1510">
        <f>IF(AND('Raw Data'!F1503&lt;'Raw Data'!C1503, 'Raw Data'!P1503&gt;'Raw Data'!O1503, 'Raw Data'!P1503-'Raw Data'!O1503&lt;4), 'Raw Data'!H1503, 0)</f>
        <v/>
      </c>
      <c r="D1510">
        <f>IF(AND('Raw Data'!C1503&lt;'Raw Data'!F1503, 'Raw Data'!O1503&gt;'Raw Data'!P1503, 'Raw Data'!O1503-'Raw Data'!P1503&lt;4), 'Raw Data'!G1503, 0)</f>
        <v/>
      </c>
      <c r="E1510">
        <f>IF(ISBLANK('Raw Data'!J1503), 0, IF(AND(4=MATCH(LARGE('Raw Data'!G1503:J1503, 4), 'Raw Data'!G1503:J1503, 0), 'Raw Data'!P1503-'Raw Data'!O1503&gt;3), 'Raw Data'!J1503, 0))</f>
        <v/>
      </c>
      <c r="F1510">
        <f>IF(ISBLANK('Raw Data'!J1503), 0, IF(AND(3=MATCH(LARGE('Raw Data'!G1503:J1503, 4), 'Raw Data'!G1503:J1503, 0), 'Raw Data'!O1503-'Raw Data'!P1503&gt;3), 'Raw Data'!I1503, 0))</f>
        <v/>
      </c>
      <c r="G1510">
        <f>IF(ISBLANK('Raw Data'!J1503), 0, IF(AND(2=MATCH(LARGE('Raw Data'!G1503:J1503, 4), 'Raw Data'!G1503:J1503, 0), AND('Raw Data'!P1503-'Raw Data'!O1503&lt;4, 'Raw Data'!P1503-'Raw Data'!O1503&gt;0)), 'Raw Data'!H1503, 0))</f>
        <v/>
      </c>
      <c r="H1510">
        <f>IF(ISBLANK('Raw Data'!J1503), 0, IF(AND(1=MATCH(LARGE('Raw Data'!G1503:J1503, 4), 'Raw Data'!G1503:J1503, 0), AND('Raw Data'!O1503-'Raw Data'!P1503&lt;4, 'Raw Data'!O1503-'Raw Data'!P1503&gt;0)), 'Raw Data'!G1503, 0))</f>
        <v/>
      </c>
      <c r="I1510">
        <f>IF(ISBLANK('Raw Data'!J1503), 0, IF(AND(4=MATCH(LARGE('Raw Data'!G1503:J1503, 3), 'Raw Data'!G1503:J1503, 0), 'Raw Data'!P1503-'Raw Data'!O1503&gt;3), 'Raw Data'!J1503, 0))</f>
        <v/>
      </c>
      <c r="J1510">
        <f>IF(ISBLANK('Raw Data'!J1503), 0, IF(AND(3=MATCH(LARGE('Raw Data'!G1503:J1503, 3), 'Raw Data'!G1503:J1503, 0), 'Raw Data'!O1503-'Raw Data'!P1503&gt;3), 'Raw Data'!I1503, 0))</f>
        <v/>
      </c>
      <c r="K1510">
        <f>IF(ISBLANK('Raw Data'!J1503), 0, IF(AND(2=MATCH(LARGE('Raw Data'!G1503:J1503, 3), 'Raw Data'!G1503:J1503, 0), AND('Raw Data'!P1503-'Raw Data'!O1503&lt;4, 'Raw Data'!P1503-'Raw Data'!O1503&gt;0)), 'Raw Data'!H1503, 0))</f>
        <v/>
      </c>
      <c r="L1510">
        <f>IF(ISBLANK('Raw Data'!J1503), 0, IF(AND(1=MATCH(LARGE('Raw Data'!G1503:J1503, 3), 'Raw Data'!G1503:J1503, 0), AND('Raw Data'!O1503-'Raw Data'!P1503&lt;4, 'Raw Data'!O1503-'Raw Data'!P1503&gt;0)), 'Raw Data'!G1503, 0))</f>
        <v/>
      </c>
      <c r="M1510">
        <f>IF(ISBLANK('Raw Data'!J1503), 0, IF(AND(4=MATCH(LARGE('Raw Data'!G1503:J1503, 2), 'Raw Data'!G1503:J1503, 0), 'Raw Data'!P1503-'Raw Data'!O1503&gt;3), 'Raw Data'!J1503, 0))</f>
        <v/>
      </c>
      <c r="N1510">
        <f>IF(ISBLANK('Raw Data'!J1503), 0, IF(AND(3=MATCH(LARGE('Raw Data'!G1503:J1503, 2), 'Raw Data'!G1503:J1503, 0), 'Raw Data'!O1503-'Raw Data'!P1503&gt;3), 'Raw Data'!I1503, 0))</f>
        <v/>
      </c>
      <c r="O1510">
        <f>IF(ISBLANK('Raw Data'!J1503), 0, IF(AND(2=MATCH(LARGE('Raw Data'!G1503:J1503, 2), 'Raw Data'!G1503:J1503, 0), AND('Raw Data'!P1503-'Raw Data'!O1503&lt;4, 'Raw Data'!P1503-'Raw Data'!O1503&gt;0)), 'Raw Data'!H1503, 0))</f>
        <v/>
      </c>
      <c r="P1510">
        <f>IF(ISBLANK('Raw Data'!J1503), 0, IF(AND(1=MATCH(LARGE('Raw Data'!G1503:J1503, 2), 'Raw Data'!G1503:J1503, 0), AND('Raw Data'!O1503-'Raw Data'!P1503&lt;4, 'Raw Data'!O1503-'Raw Data'!P1503&gt;0)), 'Raw Data'!G1503, 0))</f>
        <v/>
      </c>
      <c r="Q1510">
        <f>IF(ISBLANK('Raw Data'!J1503), 0, IF(AND(4=MATCH(LARGE('Raw Data'!G1503:J1503, 1), 'Raw Data'!G1503:J1503, 0), 'Raw Data'!P1503-'Raw Data'!O1503&gt;3), 'Raw Data'!J1503, 0))</f>
        <v/>
      </c>
      <c r="R1510">
        <f>IF(ISBLANK('Raw Data'!J1503), 0, IF(AND(3=MATCH(LARGE('Raw Data'!G1503:J1503, 1), 'Raw Data'!G1503:J1503, 0), 'Raw Data'!O1503-'Raw Data'!P1503&gt;3), 'Raw Data'!I1503, 0))</f>
        <v/>
      </c>
      <c r="S1510">
        <f>IF(AND('Raw Data'!P1503-'Raw Data'!O1503&gt;4, 'Raw Data'!F1503&lt;'Raw Data'!C1503), 'Raw Data'!J1503, 0)</f>
        <v/>
      </c>
      <c r="T1510">
        <f>IF(AND('Raw Data'!O1503-'Raw Data'!P1503&gt;4, 'Raw Data'!F1503&gt;'Raw Data'!C1503), 'Raw Data'!I1503, 0)</f>
        <v/>
      </c>
      <c r="U1510">
        <f>IF(AND('Raw Data'!P1503-'Raw Data'!O1503&lt;3, 'Raw Data'!P1503&gt;'Raw Data'!O1503, 'Raw Data'!F1503&lt;'Raw Data'!C1503), 'Raw Data'!H1503, 0)</f>
        <v/>
      </c>
      <c r="V1510">
        <f>IF(AND('Raw Data'!P1503-'Raw Data'!O1503&lt;3, 'Raw Data'!P1503&gt;'Raw Data'!O1503, 'Raw Data'!F1503&gt;'Raw Data'!C1503), 'Raw Data'!G1503, 0)</f>
        <v/>
      </c>
    </row>
    <row r="1511">
      <c r="A1511">
        <f>IF(AND('Raw Data'!F1504&lt;'Raw Data'!C1504, 'Raw Data'!P1504&gt;'Raw Data'!O1504, 'Raw Data'!P1504-'Raw Data'!O1504&gt;3), 'Raw Data'!J1504, 0)</f>
        <v/>
      </c>
      <c r="B1511">
        <f>IF(AND('Raw Data'!C1504&lt;'Raw Data'!F1504, 'Raw Data'!O1504&gt;'Raw Data'!P1504, 'Raw Data'!O1504-'Raw Data'!P1504&gt;3), 'Raw Data'!I1504, 0)</f>
        <v/>
      </c>
      <c r="C1511">
        <f>IF(AND('Raw Data'!F1504&lt;'Raw Data'!C1504, 'Raw Data'!P1504&gt;'Raw Data'!O1504, 'Raw Data'!P1504-'Raw Data'!O1504&lt;4), 'Raw Data'!H1504, 0)</f>
        <v/>
      </c>
      <c r="D1511">
        <f>IF(AND('Raw Data'!C1504&lt;'Raw Data'!F1504, 'Raw Data'!O1504&gt;'Raw Data'!P1504, 'Raw Data'!O1504-'Raw Data'!P1504&lt;4), 'Raw Data'!G1504, 0)</f>
        <v/>
      </c>
      <c r="E1511">
        <f>IF(ISBLANK('Raw Data'!J1504), 0, IF(AND(4=MATCH(LARGE('Raw Data'!G1504:J1504, 4), 'Raw Data'!G1504:J1504, 0), 'Raw Data'!P1504-'Raw Data'!O1504&gt;3), 'Raw Data'!J1504, 0))</f>
        <v/>
      </c>
      <c r="F1511">
        <f>IF(ISBLANK('Raw Data'!J1504), 0, IF(AND(3=MATCH(LARGE('Raw Data'!G1504:J1504, 4), 'Raw Data'!G1504:J1504, 0), 'Raw Data'!O1504-'Raw Data'!P1504&gt;3), 'Raw Data'!I1504, 0))</f>
        <v/>
      </c>
      <c r="G1511">
        <f>IF(ISBLANK('Raw Data'!J1504), 0, IF(AND(2=MATCH(LARGE('Raw Data'!G1504:J1504, 4), 'Raw Data'!G1504:J1504, 0), AND('Raw Data'!P1504-'Raw Data'!O1504&lt;4, 'Raw Data'!P1504-'Raw Data'!O1504&gt;0)), 'Raw Data'!H1504, 0))</f>
        <v/>
      </c>
      <c r="H1511">
        <f>IF(ISBLANK('Raw Data'!J1504), 0, IF(AND(1=MATCH(LARGE('Raw Data'!G1504:J1504, 4), 'Raw Data'!G1504:J1504, 0), AND('Raw Data'!O1504-'Raw Data'!P1504&lt;4, 'Raw Data'!O1504-'Raw Data'!P1504&gt;0)), 'Raw Data'!G1504, 0))</f>
        <v/>
      </c>
      <c r="I1511">
        <f>IF(ISBLANK('Raw Data'!J1504), 0, IF(AND(4=MATCH(LARGE('Raw Data'!G1504:J1504, 3), 'Raw Data'!G1504:J1504, 0), 'Raw Data'!P1504-'Raw Data'!O1504&gt;3), 'Raw Data'!J1504, 0))</f>
        <v/>
      </c>
      <c r="J1511">
        <f>IF(ISBLANK('Raw Data'!J1504), 0, IF(AND(3=MATCH(LARGE('Raw Data'!G1504:J1504, 3), 'Raw Data'!G1504:J1504, 0), 'Raw Data'!O1504-'Raw Data'!P1504&gt;3), 'Raw Data'!I1504, 0))</f>
        <v/>
      </c>
      <c r="K1511">
        <f>IF(ISBLANK('Raw Data'!J1504), 0, IF(AND(2=MATCH(LARGE('Raw Data'!G1504:J1504, 3), 'Raw Data'!G1504:J1504, 0), AND('Raw Data'!P1504-'Raw Data'!O1504&lt;4, 'Raw Data'!P1504-'Raw Data'!O1504&gt;0)), 'Raw Data'!H1504, 0))</f>
        <v/>
      </c>
      <c r="L1511">
        <f>IF(ISBLANK('Raw Data'!J1504), 0, IF(AND(1=MATCH(LARGE('Raw Data'!G1504:J1504, 3), 'Raw Data'!G1504:J1504, 0), AND('Raw Data'!O1504-'Raw Data'!P1504&lt;4, 'Raw Data'!O1504-'Raw Data'!P1504&gt;0)), 'Raw Data'!G1504, 0))</f>
        <v/>
      </c>
      <c r="M1511">
        <f>IF(ISBLANK('Raw Data'!J1504), 0, IF(AND(4=MATCH(LARGE('Raw Data'!G1504:J1504, 2), 'Raw Data'!G1504:J1504, 0), 'Raw Data'!P1504-'Raw Data'!O1504&gt;3), 'Raw Data'!J1504, 0))</f>
        <v/>
      </c>
      <c r="N1511">
        <f>IF(ISBLANK('Raw Data'!J1504), 0, IF(AND(3=MATCH(LARGE('Raw Data'!G1504:J1504, 2), 'Raw Data'!G1504:J1504, 0), 'Raw Data'!O1504-'Raw Data'!P1504&gt;3), 'Raw Data'!I1504, 0))</f>
        <v/>
      </c>
      <c r="O1511">
        <f>IF(ISBLANK('Raw Data'!J1504), 0, IF(AND(2=MATCH(LARGE('Raw Data'!G1504:J1504, 2), 'Raw Data'!G1504:J1504, 0), AND('Raw Data'!P1504-'Raw Data'!O1504&lt;4, 'Raw Data'!P1504-'Raw Data'!O1504&gt;0)), 'Raw Data'!H1504, 0))</f>
        <v/>
      </c>
      <c r="P1511">
        <f>IF(ISBLANK('Raw Data'!J1504), 0, IF(AND(1=MATCH(LARGE('Raw Data'!G1504:J1504, 2), 'Raw Data'!G1504:J1504, 0), AND('Raw Data'!O1504-'Raw Data'!P1504&lt;4, 'Raw Data'!O1504-'Raw Data'!P1504&gt;0)), 'Raw Data'!G1504, 0))</f>
        <v/>
      </c>
      <c r="Q1511">
        <f>IF(ISBLANK('Raw Data'!J1504), 0, IF(AND(4=MATCH(LARGE('Raw Data'!G1504:J1504, 1), 'Raw Data'!G1504:J1504, 0), 'Raw Data'!P1504-'Raw Data'!O1504&gt;3), 'Raw Data'!J1504, 0))</f>
        <v/>
      </c>
      <c r="R1511">
        <f>IF(ISBLANK('Raw Data'!J1504), 0, IF(AND(3=MATCH(LARGE('Raw Data'!G1504:J1504, 1), 'Raw Data'!G1504:J1504, 0), 'Raw Data'!O1504-'Raw Data'!P1504&gt;3), 'Raw Data'!I1504, 0))</f>
        <v/>
      </c>
      <c r="S1511">
        <f>IF(AND('Raw Data'!P1504-'Raw Data'!O1504&gt;4, 'Raw Data'!F1504&lt;'Raw Data'!C1504), 'Raw Data'!J1504, 0)</f>
        <v/>
      </c>
      <c r="T1511">
        <f>IF(AND('Raw Data'!O1504-'Raw Data'!P1504&gt;4, 'Raw Data'!F1504&gt;'Raw Data'!C1504), 'Raw Data'!I1504, 0)</f>
        <v/>
      </c>
      <c r="U1511">
        <f>IF(AND('Raw Data'!P1504-'Raw Data'!O1504&lt;3, 'Raw Data'!P1504&gt;'Raw Data'!O1504, 'Raw Data'!F1504&lt;'Raw Data'!C1504), 'Raw Data'!H1504, 0)</f>
        <v/>
      </c>
      <c r="V1511">
        <f>IF(AND('Raw Data'!P1504-'Raw Data'!O1504&lt;3, 'Raw Data'!P1504&gt;'Raw Data'!O1504, 'Raw Data'!F1504&gt;'Raw Data'!C1504), 'Raw Data'!G1504, 0)</f>
        <v/>
      </c>
    </row>
    <row r="1512">
      <c r="A1512">
        <f>IF(AND('Raw Data'!F1505&lt;'Raw Data'!C1505, 'Raw Data'!P1505&gt;'Raw Data'!O1505, 'Raw Data'!P1505-'Raw Data'!O1505&gt;3), 'Raw Data'!J1505, 0)</f>
        <v/>
      </c>
      <c r="B1512">
        <f>IF(AND('Raw Data'!C1505&lt;'Raw Data'!F1505, 'Raw Data'!O1505&gt;'Raw Data'!P1505, 'Raw Data'!O1505-'Raw Data'!P1505&gt;3), 'Raw Data'!I1505, 0)</f>
        <v/>
      </c>
      <c r="C1512">
        <f>IF(AND('Raw Data'!F1505&lt;'Raw Data'!C1505, 'Raw Data'!P1505&gt;'Raw Data'!O1505, 'Raw Data'!P1505-'Raw Data'!O1505&lt;4), 'Raw Data'!H1505, 0)</f>
        <v/>
      </c>
      <c r="D1512">
        <f>IF(AND('Raw Data'!C1505&lt;'Raw Data'!F1505, 'Raw Data'!O1505&gt;'Raw Data'!P1505, 'Raw Data'!O1505-'Raw Data'!P1505&lt;4), 'Raw Data'!G1505, 0)</f>
        <v/>
      </c>
      <c r="E1512">
        <f>IF(ISBLANK('Raw Data'!J1505), 0, IF(AND(4=MATCH(LARGE('Raw Data'!G1505:J1505, 4), 'Raw Data'!G1505:J1505, 0), 'Raw Data'!P1505-'Raw Data'!O1505&gt;3), 'Raw Data'!J1505, 0))</f>
        <v/>
      </c>
      <c r="F1512">
        <f>IF(ISBLANK('Raw Data'!J1505), 0, IF(AND(3=MATCH(LARGE('Raw Data'!G1505:J1505, 4), 'Raw Data'!G1505:J1505, 0), 'Raw Data'!O1505-'Raw Data'!P1505&gt;3), 'Raw Data'!I1505, 0))</f>
        <v/>
      </c>
      <c r="G1512">
        <f>IF(ISBLANK('Raw Data'!J1505), 0, IF(AND(2=MATCH(LARGE('Raw Data'!G1505:J1505, 4), 'Raw Data'!G1505:J1505, 0), AND('Raw Data'!P1505-'Raw Data'!O1505&lt;4, 'Raw Data'!P1505-'Raw Data'!O1505&gt;0)), 'Raw Data'!H1505, 0))</f>
        <v/>
      </c>
      <c r="H1512">
        <f>IF(ISBLANK('Raw Data'!J1505), 0, IF(AND(1=MATCH(LARGE('Raw Data'!G1505:J1505, 4), 'Raw Data'!G1505:J1505, 0), AND('Raw Data'!O1505-'Raw Data'!P1505&lt;4, 'Raw Data'!O1505-'Raw Data'!P1505&gt;0)), 'Raw Data'!G1505, 0))</f>
        <v/>
      </c>
      <c r="I1512">
        <f>IF(ISBLANK('Raw Data'!J1505), 0, IF(AND(4=MATCH(LARGE('Raw Data'!G1505:J1505, 3), 'Raw Data'!G1505:J1505, 0), 'Raw Data'!P1505-'Raw Data'!O1505&gt;3), 'Raw Data'!J1505, 0))</f>
        <v/>
      </c>
      <c r="J1512">
        <f>IF(ISBLANK('Raw Data'!J1505), 0, IF(AND(3=MATCH(LARGE('Raw Data'!G1505:J1505, 3), 'Raw Data'!G1505:J1505, 0), 'Raw Data'!O1505-'Raw Data'!P1505&gt;3), 'Raw Data'!I1505, 0))</f>
        <v/>
      </c>
      <c r="K1512">
        <f>IF(ISBLANK('Raw Data'!J1505), 0, IF(AND(2=MATCH(LARGE('Raw Data'!G1505:J1505, 3), 'Raw Data'!G1505:J1505, 0), AND('Raw Data'!P1505-'Raw Data'!O1505&lt;4, 'Raw Data'!P1505-'Raw Data'!O1505&gt;0)), 'Raw Data'!H1505, 0))</f>
        <v/>
      </c>
      <c r="L1512">
        <f>IF(ISBLANK('Raw Data'!J1505), 0, IF(AND(1=MATCH(LARGE('Raw Data'!G1505:J1505, 3), 'Raw Data'!G1505:J1505, 0), AND('Raw Data'!O1505-'Raw Data'!P1505&lt;4, 'Raw Data'!O1505-'Raw Data'!P1505&gt;0)), 'Raw Data'!G1505, 0))</f>
        <v/>
      </c>
      <c r="M1512">
        <f>IF(ISBLANK('Raw Data'!J1505), 0, IF(AND(4=MATCH(LARGE('Raw Data'!G1505:J1505, 2), 'Raw Data'!G1505:J1505, 0), 'Raw Data'!P1505-'Raw Data'!O1505&gt;3), 'Raw Data'!J1505, 0))</f>
        <v/>
      </c>
      <c r="N1512">
        <f>IF(ISBLANK('Raw Data'!J1505), 0, IF(AND(3=MATCH(LARGE('Raw Data'!G1505:J1505, 2), 'Raw Data'!G1505:J1505, 0), 'Raw Data'!O1505-'Raw Data'!P1505&gt;3), 'Raw Data'!I1505, 0))</f>
        <v/>
      </c>
      <c r="O1512">
        <f>IF(ISBLANK('Raw Data'!J1505), 0, IF(AND(2=MATCH(LARGE('Raw Data'!G1505:J1505, 2), 'Raw Data'!G1505:J1505, 0), AND('Raw Data'!P1505-'Raw Data'!O1505&lt;4, 'Raw Data'!P1505-'Raw Data'!O1505&gt;0)), 'Raw Data'!H1505, 0))</f>
        <v/>
      </c>
      <c r="P1512">
        <f>IF(ISBLANK('Raw Data'!J1505), 0, IF(AND(1=MATCH(LARGE('Raw Data'!G1505:J1505, 2), 'Raw Data'!G1505:J1505, 0), AND('Raw Data'!O1505-'Raw Data'!P1505&lt;4, 'Raw Data'!O1505-'Raw Data'!P1505&gt;0)), 'Raw Data'!G1505, 0))</f>
        <v/>
      </c>
      <c r="Q1512">
        <f>IF(ISBLANK('Raw Data'!J1505), 0, IF(AND(4=MATCH(LARGE('Raw Data'!G1505:J1505, 1), 'Raw Data'!G1505:J1505, 0), 'Raw Data'!P1505-'Raw Data'!O1505&gt;3), 'Raw Data'!J1505, 0))</f>
        <v/>
      </c>
      <c r="R1512">
        <f>IF(ISBLANK('Raw Data'!J1505), 0, IF(AND(3=MATCH(LARGE('Raw Data'!G1505:J1505, 1), 'Raw Data'!G1505:J1505, 0), 'Raw Data'!O1505-'Raw Data'!P1505&gt;3), 'Raw Data'!I1505, 0))</f>
        <v/>
      </c>
      <c r="S1512">
        <f>IF(AND('Raw Data'!P1505-'Raw Data'!O1505&gt;4, 'Raw Data'!F1505&lt;'Raw Data'!C1505), 'Raw Data'!J1505, 0)</f>
        <v/>
      </c>
      <c r="T1512">
        <f>IF(AND('Raw Data'!O1505-'Raw Data'!P1505&gt;4, 'Raw Data'!F1505&gt;'Raw Data'!C1505), 'Raw Data'!I1505, 0)</f>
        <v/>
      </c>
      <c r="U1512">
        <f>IF(AND('Raw Data'!P1505-'Raw Data'!O1505&lt;3, 'Raw Data'!P1505&gt;'Raw Data'!O1505, 'Raw Data'!F1505&lt;'Raw Data'!C1505), 'Raw Data'!H1505, 0)</f>
        <v/>
      </c>
      <c r="V1512">
        <f>IF(AND('Raw Data'!P1505-'Raw Data'!O1505&lt;3, 'Raw Data'!P1505&gt;'Raw Data'!O1505, 'Raw Data'!F1505&gt;'Raw Data'!C1505), 'Raw Data'!G1505, 0)</f>
        <v/>
      </c>
    </row>
    <row r="1513">
      <c r="A1513">
        <f>IF(AND('Raw Data'!F1506&lt;'Raw Data'!C1506, 'Raw Data'!P1506&gt;'Raw Data'!O1506, 'Raw Data'!P1506-'Raw Data'!O1506&gt;3), 'Raw Data'!J1506, 0)</f>
        <v/>
      </c>
      <c r="B1513">
        <f>IF(AND('Raw Data'!C1506&lt;'Raw Data'!F1506, 'Raw Data'!O1506&gt;'Raw Data'!P1506, 'Raw Data'!O1506-'Raw Data'!P1506&gt;3), 'Raw Data'!I1506, 0)</f>
        <v/>
      </c>
      <c r="C1513">
        <f>IF(AND('Raw Data'!F1506&lt;'Raw Data'!C1506, 'Raw Data'!P1506&gt;'Raw Data'!O1506, 'Raw Data'!P1506-'Raw Data'!O1506&lt;4), 'Raw Data'!H1506, 0)</f>
        <v/>
      </c>
      <c r="D1513">
        <f>IF(AND('Raw Data'!C1506&lt;'Raw Data'!F1506, 'Raw Data'!O1506&gt;'Raw Data'!P1506, 'Raw Data'!O1506-'Raw Data'!P1506&lt;4), 'Raw Data'!G1506, 0)</f>
        <v/>
      </c>
      <c r="E1513">
        <f>IF(ISBLANK('Raw Data'!J1506), 0, IF(AND(4=MATCH(LARGE('Raw Data'!G1506:J1506, 4), 'Raw Data'!G1506:J1506, 0), 'Raw Data'!P1506-'Raw Data'!O1506&gt;3), 'Raw Data'!J1506, 0))</f>
        <v/>
      </c>
      <c r="F1513">
        <f>IF(ISBLANK('Raw Data'!J1506), 0, IF(AND(3=MATCH(LARGE('Raw Data'!G1506:J1506, 4), 'Raw Data'!G1506:J1506, 0), 'Raw Data'!O1506-'Raw Data'!P1506&gt;3), 'Raw Data'!I1506, 0))</f>
        <v/>
      </c>
      <c r="G1513">
        <f>IF(ISBLANK('Raw Data'!J1506), 0, IF(AND(2=MATCH(LARGE('Raw Data'!G1506:J1506, 4), 'Raw Data'!G1506:J1506, 0), AND('Raw Data'!P1506-'Raw Data'!O1506&lt;4, 'Raw Data'!P1506-'Raw Data'!O1506&gt;0)), 'Raw Data'!H1506, 0))</f>
        <v/>
      </c>
      <c r="H1513">
        <f>IF(ISBLANK('Raw Data'!J1506), 0, IF(AND(1=MATCH(LARGE('Raw Data'!G1506:J1506, 4), 'Raw Data'!G1506:J1506, 0), AND('Raw Data'!O1506-'Raw Data'!P1506&lt;4, 'Raw Data'!O1506-'Raw Data'!P1506&gt;0)), 'Raw Data'!G1506, 0))</f>
        <v/>
      </c>
      <c r="I1513">
        <f>IF(ISBLANK('Raw Data'!J1506), 0, IF(AND(4=MATCH(LARGE('Raw Data'!G1506:J1506, 3), 'Raw Data'!G1506:J1506, 0), 'Raw Data'!P1506-'Raw Data'!O1506&gt;3), 'Raw Data'!J1506, 0))</f>
        <v/>
      </c>
      <c r="J1513">
        <f>IF(ISBLANK('Raw Data'!J1506), 0, IF(AND(3=MATCH(LARGE('Raw Data'!G1506:J1506, 3), 'Raw Data'!G1506:J1506, 0), 'Raw Data'!O1506-'Raw Data'!P1506&gt;3), 'Raw Data'!I1506, 0))</f>
        <v/>
      </c>
      <c r="K1513">
        <f>IF(ISBLANK('Raw Data'!J1506), 0, IF(AND(2=MATCH(LARGE('Raw Data'!G1506:J1506, 3), 'Raw Data'!G1506:J1506, 0), AND('Raw Data'!P1506-'Raw Data'!O1506&lt;4, 'Raw Data'!P1506-'Raw Data'!O1506&gt;0)), 'Raw Data'!H1506, 0))</f>
        <v/>
      </c>
      <c r="L1513">
        <f>IF(ISBLANK('Raw Data'!J1506), 0, IF(AND(1=MATCH(LARGE('Raw Data'!G1506:J1506, 3), 'Raw Data'!G1506:J1506, 0), AND('Raw Data'!O1506-'Raw Data'!P1506&lt;4, 'Raw Data'!O1506-'Raw Data'!P1506&gt;0)), 'Raw Data'!G1506, 0))</f>
        <v/>
      </c>
      <c r="M1513">
        <f>IF(ISBLANK('Raw Data'!J1506), 0, IF(AND(4=MATCH(LARGE('Raw Data'!G1506:J1506, 2), 'Raw Data'!G1506:J1506, 0), 'Raw Data'!P1506-'Raw Data'!O1506&gt;3), 'Raw Data'!J1506, 0))</f>
        <v/>
      </c>
      <c r="N1513">
        <f>IF(ISBLANK('Raw Data'!J1506), 0, IF(AND(3=MATCH(LARGE('Raw Data'!G1506:J1506, 2), 'Raw Data'!G1506:J1506, 0), 'Raw Data'!O1506-'Raw Data'!P1506&gt;3), 'Raw Data'!I1506, 0))</f>
        <v/>
      </c>
      <c r="O1513">
        <f>IF(ISBLANK('Raw Data'!J1506), 0, IF(AND(2=MATCH(LARGE('Raw Data'!G1506:J1506, 2), 'Raw Data'!G1506:J1506, 0), AND('Raw Data'!P1506-'Raw Data'!O1506&lt;4, 'Raw Data'!P1506-'Raw Data'!O1506&gt;0)), 'Raw Data'!H1506, 0))</f>
        <v/>
      </c>
      <c r="P1513">
        <f>IF(ISBLANK('Raw Data'!J1506), 0, IF(AND(1=MATCH(LARGE('Raw Data'!G1506:J1506, 2), 'Raw Data'!G1506:J1506, 0), AND('Raw Data'!O1506-'Raw Data'!P1506&lt;4, 'Raw Data'!O1506-'Raw Data'!P1506&gt;0)), 'Raw Data'!G1506, 0))</f>
        <v/>
      </c>
      <c r="Q1513">
        <f>IF(ISBLANK('Raw Data'!J1506), 0, IF(AND(4=MATCH(LARGE('Raw Data'!G1506:J1506, 1), 'Raw Data'!G1506:J1506, 0), 'Raw Data'!P1506-'Raw Data'!O1506&gt;3), 'Raw Data'!J1506, 0))</f>
        <v/>
      </c>
      <c r="R1513">
        <f>IF(ISBLANK('Raw Data'!J1506), 0, IF(AND(3=MATCH(LARGE('Raw Data'!G1506:J1506, 1), 'Raw Data'!G1506:J1506, 0), 'Raw Data'!O1506-'Raw Data'!P1506&gt;3), 'Raw Data'!I1506, 0))</f>
        <v/>
      </c>
      <c r="S1513">
        <f>IF(AND('Raw Data'!P1506-'Raw Data'!O1506&gt;4, 'Raw Data'!F1506&lt;'Raw Data'!C1506), 'Raw Data'!J1506, 0)</f>
        <v/>
      </c>
      <c r="T1513">
        <f>IF(AND('Raw Data'!O1506-'Raw Data'!P1506&gt;4, 'Raw Data'!F1506&gt;'Raw Data'!C1506), 'Raw Data'!I1506, 0)</f>
        <v/>
      </c>
      <c r="U1513">
        <f>IF(AND('Raw Data'!P1506-'Raw Data'!O1506&lt;3, 'Raw Data'!P1506&gt;'Raw Data'!O1506, 'Raw Data'!F1506&lt;'Raw Data'!C1506), 'Raw Data'!H1506, 0)</f>
        <v/>
      </c>
      <c r="V1513">
        <f>IF(AND('Raw Data'!P1506-'Raw Data'!O1506&lt;3, 'Raw Data'!P1506&gt;'Raw Data'!O1506, 'Raw Data'!F1506&gt;'Raw Data'!C1506), 'Raw Data'!G1506, 0)</f>
        <v/>
      </c>
    </row>
    <row r="1514">
      <c r="A1514">
        <f>IF(AND('Raw Data'!F1507&lt;'Raw Data'!C1507, 'Raw Data'!P1507&gt;'Raw Data'!O1507, 'Raw Data'!P1507-'Raw Data'!O1507&gt;3), 'Raw Data'!J1507, 0)</f>
        <v/>
      </c>
      <c r="B1514">
        <f>IF(AND('Raw Data'!C1507&lt;'Raw Data'!F1507, 'Raw Data'!O1507&gt;'Raw Data'!P1507, 'Raw Data'!O1507-'Raw Data'!P1507&gt;3), 'Raw Data'!I1507, 0)</f>
        <v/>
      </c>
      <c r="C1514">
        <f>IF(AND('Raw Data'!F1507&lt;'Raw Data'!C1507, 'Raw Data'!P1507&gt;'Raw Data'!O1507, 'Raw Data'!P1507-'Raw Data'!O1507&lt;4), 'Raw Data'!H1507, 0)</f>
        <v/>
      </c>
      <c r="D1514">
        <f>IF(AND('Raw Data'!C1507&lt;'Raw Data'!F1507, 'Raw Data'!O1507&gt;'Raw Data'!P1507, 'Raw Data'!O1507-'Raw Data'!P1507&lt;4), 'Raw Data'!G1507, 0)</f>
        <v/>
      </c>
      <c r="E1514">
        <f>IF(ISBLANK('Raw Data'!J1507), 0, IF(AND(4=MATCH(LARGE('Raw Data'!G1507:J1507, 4), 'Raw Data'!G1507:J1507, 0), 'Raw Data'!P1507-'Raw Data'!O1507&gt;3), 'Raw Data'!J1507, 0))</f>
        <v/>
      </c>
      <c r="F1514">
        <f>IF(ISBLANK('Raw Data'!J1507), 0, IF(AND(3=MATCH(LARGE('Raw Data'!G1507:J1507, 4), 'Raw Data'!G1507:J1507, 0), 'Raw Data'!O1507-'Raw Data'!P1507&gt;3), 'Raw Data'!I1507, 0))</f>
        <v/>
      </c>
      <c r="G1514">
        <f>IF(ISBLANK('Raw Data'!J1507), 0, IF(AND(2=MATCH(LARGE('Raw Data'!G1507:J1507, 4), 'Raw Data'!G1507:J1507, 0), AND('Raw Data'!P1507-'Raw Data'!O1507&lt;4, 'Raw Data'!P1507-'Raw Data'!O1507&gt;0)), 'Raw Data'!H1507, 0))</f>
        <v/>
      </c>
      <c r="H1514">
        <f>IF(ISBLANK('Raw Data'!J1507), 0, IF(AND(1=MATCH(LARGE('Raw Data'!G1507:J1507, 4), 'Raw Data'!G1507:J1507, 0), AND('Raw Data'!O1507-'Raw Data'!P1507&lt;4, 'Raw Data'!O1507-'Raw Data'!P1507&gt;0)), 'Raw Data'!G1507, 0))</f>
        <v/>
      </c>
      <c r="I1514">
        <f>IF(ISBLANK('Raw Data'!J1507), 0, IF(AND(4=MATCH(LARGE('Raw Data'!G1507:J1507, 3), 'Raw Data'!G1507:J1507, 0), 'Raw Data'!P1507-'Raw Data'!O1507&gt;3), 'Raw Data'!J1507, 0))</f>
        <v/>
      </c>
      <c r="J1514">
        <f>IF(ISBLANK('Raw Data'!J1507), 0, IF(AND(3=MATCH(LARGE('Raw Data'!G1507:J1507, 3), 'Raw Data'!G1507:J1507, 0), 'Raw Data'!O1507-'Raw Data'!P1507&gt;3), 'Raw Data'!I1507, 0))</f>
        <v/>
      </c>
      <c r="K1514">
        <f>IF(ISBLANK('Raw Data'!J1507), 0, IF(AND(2=MATCH(LARGE('Raw Data'!G1507:J1507, 3), 'Raw Data'!G1507:J1507, 0), AND('Raw Data'!P1507-'Raw Data'!O1507&lt;4, 'Raw Data'!P1507-'Raw Data'!O1507&gt;0)), 'Raw Data'!H1507, 0))</f>
        <v/>
      </c>
      <c r="L1514">
        <f>IF(ISBLANK('Raw Data'!J1507), 0, IF(AND(1=MATCH(LARGE('Raw Data'!G1507:J1507, 3), 'Raw Data'!G1507:J1507, 0), AND('Raw Data'!O1507-'Raw Data'!P1507&lt;4, 'Raw Data'!O1507-'Raw Data'!P1507&gt;0)), 'Raw Data'!G1507, 0))</f>
        <v/>
      </c>
      <c r="M1514">
        <f>IF(ISBLANK('Raw Data'!J1507), 0, IF(AND(4=MATCH(LARGE('Raw Data'!G1507:J1507, 2), 'Raw Data'!G1507:J1507, 0), 'Raw Data'!P1507-'Raw Data'!O1507&gt;3), 'Raw Data'!J1507, 0))</f>
        <v/>
      </c>
      <c r="N1514">
        <f>IF(ISBLANK('Raw Data'!J1507), 0, IF(AND(3=MATCH(LARGE('Raw Data'!G1507:J1507, 2), 'Raw Data'!G1507:J1507, 0), 'Raw Data'!O1507-'Raw Data'!P1507&gt;3), 'Raw Data'!I1507, 0))</f>
        <v/>
      </c>
      <c r="O1514">
        <f>IF(ISBLANK('Raw Data'!J1507), 0, IF(AND(2=MATCH(LARGE('Raw Data'!G1507:J1507, 2), 'Raw Data'!G1507:J1507, 0), AND('Raw Data'!P1507-'Raw Data'!O1507&lt;4, 'Raw Data'!P1507-'Raw Data'!O1507&gt;0)), 'Raw Data'!H1507, 0))</f>
        <v/>
      </c>
      <c r="P1514">
        <f>IF(ISBLANK('Raw Data'!J1507), 0, IF(AND(1=MATCH(LARGE('Raw Data'!G1507:J1507, 2), 'Raw Data'!G1507:J1507, 0), AND('Raw Data'!O1507-'Raw Data'!P1507&lt;4, 'Raw Data'!O1507-'Raw Data'!P1507&gt;0)), 'Raw Data'!G1507, 0))</f>
        <v/>
      </c>
      <c r="Q1514">
        <f>IF(ISBLANK('Raw Data'!J1507), 0, IF(AND(4=MATCH(LARGE('Raw Data'!G1507:J1507, 1), 'Raw Data'!G1507:J1507, 0), 'Raw Data'!P1507-'Raw Data'!O1507&gt;3), 'Raw Data'!J1507, 0))</f>
        <v/>
      </c>
      <c r="R1514">
        <f>IF(ISBLANK('Raw Data'!J1507), 0, IF(AND(3=MATCH(LARGE('Raw Data'!G1507:J1507, 1), 'Raw Data'!G1507:J1507, 0), 'Raw Data'!O1507-'Raw Data'!P1507&gt;3), 'Raw Data'!I1507, 0))</f>
        <v/>
      </c>
      <c r="S1514">
        <f>IF(AND('Raw Data'!P1507-'Raw Data'!O1507&gt;4, 'Raw Data'!F1507&lt;'Raw Data'!C1507), 'Raw Data'!J1507, 0)</f>
        <v/>
      </c>
      <c r="T1514">
        <f>IF(AND('Raw Data'!O1507-'Raw Data'!P1507&gt;4, 'Raw Data'!F1507&gt;'Raw Data'!C1507), 'Raw Data'!I1507, 0)</f>
        <v/>
      </c>
      <c r="U1514">
        <f>IF(AND('Raw Data'!P1507-'Raw Data'!O1507&lt;3, 'Raw Data'!P1507&gt;'Raw Data'!O1507, 'Raw Data'!F1507&lt;'Raw Data'!C1507), 'Raw Data'!H1507, 0)</f>
        <v/>
      </c>
      <c r="V1514">
        <f>IF(AND('Raw Data'!P1507-'Raw Data'!O1507&lt;3, 'Raw Data'!P1507&gt;'Raw Data'!O1507, 'Raw Data'!F1507&gt;'Raw Data'!C1507), 'Raw Data'!G1507, 0)</f>
        <v/>
      </c>
    </row>
    <row r="1515">
      <c r="A1515">
        <f>IF(AND('Raw Data'!F1508&lt;'Raw Data'!C1508, 'Raw Data'!P1508&gt;'Raw Data'!O1508, 'Raw Data'!P1508-'Raw Data'!O1508&gt;3), 'Raw Data'!J1508, 0)</f>
        <v/>
      </c>
      <c r="B1515">
        <f>IF(AND('Raw Data'!C1508&lt;'Raw Data'!F1508, 'Raw Data'!O1508&gt;'Raw Data'!P1508, 'Raw Data'!O1508-'Raw Data'!P1508&gt;3), 'Raw Data'!I1508, 0)</f>
        <v/>
      </c>
      <c r="C1515">
        <f>IF(AND('Raw Data'!F1508&lt;'Raw Data'!C1508, 'Raw Data'!P1508&gt;'Raw Data'!O1508, 'Raw Data'!P1508-'Raw Data'!O1508&lt;4), 'Raw Data'!H1508, 0)</f>
        <v/>
      </c>
      <c r="D1515">
        <f>IF(AND('Raw Data'!C1508&lt;'Raw Data'!F1508, 'Raw Data'!O1508&gt;'Raw Data'!P1508, 'Raw Data'!O1508-'Raw Data'!P1508&lt;4), 'Raw Data'!G1508, 0)</f>
        <v/>
      </c>
      <c r="E1515">
        <f>IF(ISBLANK('Raw Data'!J1508), 0, IF(AND(4=MATCH(LARGE('Raw Data'!G1508:J1508, 4), 'Raw Data'!G1508:J1508, 0), 'Raw Data'!P1508-'Raw Data'!O1508&gt;3), 'Raw Data'!J1508, 0))</f>
        <v/>
      </c>
      <c r="F1515">
        <f>IF(ISBLANK('Raw Data'!J1508), 0, IF(AND(3=MATCH(LARGE('Raw Data'!G1508:J1508, 4), 'Raw Data'!G1508:J1508, 0), 'Raw Data'!O1508-'Raw Data'!P1508&gt;3), 'Raw Data'!I1508, 0))</f>
        <v/>
      </c>
      <c r="G1515">
        <f>IF(ISBLANK('Raw Data'!J1508), 0, IF(AND(2=MATCH(LARGE('Raw Data'!G1508:J1508, 4), 'Raw Data'!G1508:J1508, 0), AND('Raw Data'!P1508-'Raw Data'!O1508&lt;4, 'Raw Data'!P1508-'Raw Data'!O1508&gt;0)), 'Raw Data'!H1508, 0))</f>
        <v/>
      </c>
      <c r="H1515">
        <f>IF(ISBLANK('Raw Data'!J1508), 0, IF(AND(1=MATCH(LARGE('Raw Data'!G1508:J1508, 4), 'Raw Data'!G1508:J1508, 0), AND('Raw Data'!O1508-'Raw Data'!P1508&lt;4, 'Raw Data'!O1508-'Raw Data'!P1508&gt;0)), 'Raw Data'!G1508, 0))</f>
        <v/>
      </c>
      <c r="I1515">
        <f>IF(ISBLANK('Raw Data'!J1508), 0, IF(AND(4=MATCH(LARGE('Raw Data'!G1508:J1508, 3), 'Raw Data'!G1508:J1508, 0), 'Raw Data'!P1508-'Raw Data'!O1508&gt;3), 'Raw Data'!J1508, 0))</f>
        <v/>
      </c>
      <c r="J1515">
        <f>IF(ISBLANK('Raw Data'!J1508), 0, IF(AND(3=MATCH(LARGE('Raw Data'!G1508:J1508, 3), 'Raw Data'!G1508:J1508, 0), 'Raw Data'!O1508-'Raw Data'!P1508&gt;3), 'Raw Data'!I1508, 0))</f>
        <v/>
      </c>
      <c r="K1515">
        <f>IF(ISBLANK('Raw Data'!J1508), 0, IF(AND(2=MATCH(LARGE('Raw Data'!G1508:J1508, 3), 'Raw Data'!G1508:J1508, 0), AND('Raw Data'!P1508-'Raw Data'!O1508&lt;4, 'Raw Data'!P1508-'Raw Data'!O1508&gt;0)), 'Raw Data'!H1508, 0))</f>
        <v/>
      </c>
      <c r="L1515">
        <f>IF(ISBLANK('Raw Data'!J1508), 0, IF(AND(1=MATCH(LARGE('Raw Data'!G1508:J1508, 3), 'Raw Data'!G1508:J1508, 0), AND('Raw Data'!O1508-'Raw Data'!P1508&lt;4, 'Raw Data'!O1508-'Raw Data'!P1508&gt;0)), 'Raw Data'!G1508, 0))</f>
        <v/>
      </c>
      <c r="M1515">
        <f>IF(ISBLANK('Raw Data'!J1508), 0, IF(AND(4=MATCH(LARGE('Raw Data'!G1508:J1508, 2), 'Raw Data'!G1508:J1508, 0), 'Raw Data'!P1508-'Raw Data'!O1508&gt;3), 'Raw Data'!J1508, 0))</f>
        <v/>
      </c>
      <c r="N1515">
        <f>IF(ISBLANK('Raw Data'!J1508), 0, IF(AND(3=MATCH(LARGE('Raw Data'!G1508:J1508, 2), 'Raw Data'!G1508:J1508, 0), 'Raw Data'!O1508-'Raw Data'!P1508&gt;3), 'Raw Data'!I1508, 0))</f>
        <v/>
      </c>
      <c r="O1515">
        <f>IF(ISBLANK('Raw Data'!J1508), 0, IF(AND(2=MATCH(LARGE('Raw Data'!G1508:J1508, 2), 'Raw Data'!G1508:J1508, 0), AND('Raw Data'!P1508-'Raw Data'!O1508&lt;4, 'Raw Data'!P1508-'Raw Data'!O1508&gt;0)), 'Raw Data'!H1508, 0))</f>
        <v/>
      </c>
      <c r="P1515">
        <f>IF(ISBLANK('Raw Data'!J1508), 0, IF(AND(1=MATCH(LARGE('Raw Data'!G1508:J1508, 2), 'Raw Data'!G1508:J1508, 0), AND('Raw Data'!O1508-'Raw Data'!P1508&lt;4, 'Raw Data'!O1508-'Raw Data'!P1508&gt;0)), 'Raw Data'!G1508, 0))</f>
        <v/>
      </c>
      <c r="Q1515">
        <f>IF(ISBLANK('Raw Data'!J1508), 0, IF(AND(4=MATCH(LARGE('Raw Data'!G1508:J1508, 1), 'Raw Data'!G1508:J1508, 0), 'Raw Data'!P1508-'Raw Data'!O1508&gt;3), 'Raw Data'!J1508, 0))</f>
        <v/>
      </c>
      <c r="R1515">
        <f>IF(ISBLANK('Raw Data'!J1508), 0, IF(AND(3=MATCH(LARGE('Raw Data'!G1508:J1508, 1), 'Raw Data'!G1508:J1508, 0), 'Raw Data'!O1508-'Raw Data'!P1508&gt;3), 'Raw Data'!I1508, 0))</f>
        <v/>
      </c>
      <c r="S1515">
        <f>IF(AND('Raw Data'!P1508-'Raw Data'!O1508&gt;4, 'Raw Data'!F1508&lt;'Raw Data'!C1508), 'Raw Data'!J1508, 0)</f>
        <v/>
      </c>
      <c r="T1515">
        <f>IF(AND('Raw Data'!O1508-'Raw Data'!P1508&gt;4, 'Raw Data'!F1508&gt;'Raw Data'!C1508), 'Raw Data'!I1508, 0)</f>
        <v/>
      </c>
      <c r="U1515">
        <f>IF(AND('Raw Data'!P1508-'Raw Data'!O1508&lt;3, 'Raw Data'!P1508&gt;'Raw Data'!O1508, 'Raw Data'!F1508&lt;'Raw Data'!C1508), 'Raw Data'!H1508, 0)</f>
        <v/>
      </c>
      <c r="V1515">
        <f>IF(AND('Raw Data'!P1508-'Raw Data'!O1508&lt;3, 'Raw Data'!P1508&gt;'Raw Data'!O1508, 'Raw Data'!F1508&gt;'Raw Data'!C1508), 'Raw Data'!G1508, 0)</f>
        <v/>
      </c>
    </row>
    <row r="1516">
      <c r="A1516">
        <f>IF(AND('Raw Data'!F1509&lt;'Raw Data'!C1509, 'Raw Data'!P1509&gt;'Raw Data'!O1509, 'Raw Data'!P1509-'Raw Data'!O1509&gt;3), 'Raw Data'!J1509, 0)</f>
        <v/>
      </c>
      <c r="B1516">
        <f>IF(AND('Raw Data'!C1509&lt;'Raw Data'!F1509, 'Raw Data'!O1509&gt;'Raw Data'!P1509, 'Raw Data'!O1509-'Raw Data'!P1509&gt;3), 'Raw Data'!I1509, 0)</f>
        <v/>
      </c>
      <c r="C1516">
        <f>IF(AND('Raw Data'!F1509&lt;'Raw Data'!C1509, 'Raw Data'!P1509&gt;'Raw Data'!O1509, 'Raw Data'!P1509-'Raw Data'!O1509&lt;4), 'Raw Data'!H1509, 0)</f>
        <v/>
      </c>
      <c r="D1516">
        <f>IF(AND('Raw Data'!C1509&lt;'Raw Data'!F1509, 'Raw Data'!O1509&gt;'Raw Data'!P1509, 'Raw Data'!O1509-'Raw Data'!P1509&lt;4), 'Raw Data'!G1509, 0)</f>
        <v/>
      </c>
      <c r="E1516">
        <f>IF(ISBLANK('Raw Data'!J1509), 0, IF(AND(4=MATCH(LARGE('Raw Data'!G1509:J1509, 4), 'Raw Data'!G1509:J1509, 0), 'Raw Data'!P1509-'Raw Data'!O1509&gt;3), 'Raw Data'!J1509, 0))</f>
        <v/>
      </c>
      <c r="F1516">
        <f>IF(ISBLANK('Raw Data'!J1509), 0, IF(AND(3=MATCH(LARGE('Raw Data'!G1509:J1509, 4), 'Raw Data'!G1509:J1509, 0), 'Raw Data'!O1509-'Raw Data'!P1509&gt;3), 'Raw Data'!I1509, 0))</f>
        <v/>
      </c>
      <c r="G1516">
        <f>IF(ISBLANK('Raw Data'!J1509), 0, IF(AND(2=MATCH(LARGE('Raw Data'!G1509:J1509, 4), 'Raw Data'!G1509:J1509, 0), AND('Raw Data'!P1509-'Raw Data'!O1509&lt;4, 'Raw Data'!P1509-'Raw Data'!O1509&gt;0)), 'Raw Data'!H1509, 0))</f>
        <v/>
      </c>
      <c r="H1516">
        <f>IF(ISBLANK('Raw Data'!J1509), 0, IF(AND(1=MATCH(LARGE('Raw Data'!G1509:J1509, 4), 'Raw Data'!G1509:J1509, 0), AND('Raw Data'!O1509-'Raw Data'!P1509&lt;4, 'Raw Data'!O1509-'Raw Data'!P1509&gt;0)), 'Raw Data'!G1509, 0))</f>
        <v/>
      </c>
      <c r="I1516">
        <f>IF(ISBLANK('Raw Data'!J1509), 0, IF(AND(4=MATCH(LARGE('Raw Data'!G1509:J1509, 3), 'Raw Data'!G1509:J1509, 0), 'Raw Data'!P1509-'Raw Data'!O1509&gt;3), 'Raw Data'!J1509, 0))</f>
        <v/>
      </c>
      <c r="J1516">
        <f>IF(ISBLANK('Raw Data'!J1509), 0, IF(AND(3=MATCH(LARGE('Raw Data'!G1509:J1509, 3), 'Raw Data'!G1509:J1509, 0), 'Raw Data'!O1509-'Raw Data'!P1509&gt;3), 'Raw Data'!I1509, 0))</f>
        <v/>
      </c>
      <c r="K1516">
        <f>IF(ISBLANK('Raw Data'!J1509), 0, IF(AND(2=MATCH(LARGE('Raw Data'!G1509:J1509, 3), 'Raw Data'!G1509:J1509, 0), AND('Raw Data'!P1509-'Raw Data'!O1509&lt;4, 'Raw Data'!P1509-'Raw Data'!O1509&gt;0)), 'Raw Data'!H1509, 0))</f>
        <v/>
      </c>
      <c r="L1516">
        <f>IF(ISBLANK('Raw Data'!J1509), 0, IF(AND(1=MATCH(LARGE('Raw Data'!G1509:J1509, 3), 'Raw Data'!G1509:J1509, 0), AND('Raw Data'!O1509-'Raw Data'!P1509&lt;4, 'Raw Data'!O1509-'Raw Data'!P1509&gt;0)), 'Raw Data'!G1509, 0))</f>
        <v/>
      </c>
      <c r="M1516">
        <f>IF(ISBLANK('Raw Data'!J1509), 0, IF(AND(4=MATCH(LARGE('Raw Data'!G1509:J1509, 2), 'Raw Data'!G1509:J1509, 0), 'Raw Data'!P1509-'Raw Data'!O1509&gt;3), 'Raw Data'!J1509, 0))</f>
        <v/>
      </c>
      <c r="N1516">
        <f>IF(ISBLANK('Raw Data'!J1509), 0, IF(AND(3=MATCH(LARGE('Raw Data'!G1509:J1509, 2), 'Raw Data'!G1509:J1509, 0), 'Raw Data'!O1509-'Raw Data'!P1509&gt;3), 'Raw Data'!I1509, 0))</f>
        <v/>
      </c>
      <c r="O1516">
        <f>IF(ISBLANK('Raw Data'!J1509), 0, IF(AND(2=MATCH(LARGE('Raw Data'!G1509:J1509, 2), 'Raw Data'!G1509:J1509, 0), AND('Raw Data'!P1509-'Raw Data'!O1509&lt;4, 'Raw Data'!P1509-'Raw Data'!O1509&gt;0)), 'Raw Data'!H1509, 0))</f>
        <v/>
      </c>
      <c r="P1516">
        <f>IF(ISBLANK('Raw Data'!J1509), 0, IF(AND(1=MATCH(LARGE('Raw Data'!G1509:J1509, 2), 'Raw Data'!G1509:J1509, 0), AND('Raw Data'!O1509-'Raw Data'!P1509&lt;4, 'Raw Data'!O1509-'Raw Data'!P1509&gt;0)), 'Raw Data'!G1509, 0))</f>
        <v/>
      </c>
      <c r="Q1516">
        <f>IF(ISBLANK('Raw Data'!J1509), 0, IF(AND(4=MATCH(LARGE('Raw Data'!G1509:J1509, 1), 'Raw Data'!G1509:J1509, 0), 'Raw Data'!P1509-'Raw Data'!O1509&gt;3), 'Raw Data'!J1509, 0))</f>
        <v/>
      </c>
      <c r="R1516">
        <f>IF(ISBLANK('Raw Data'!J1509), 0, IF(AND(3=MATCH(LARGE('Raw Data'!G1509:J1509, 1), 'Raw Data'!G1509:J1509, 0), 'Raw Data'!O1509-'Raw Data'!P1509&gt;3), 'Raw Data'!I1509, 0))</f>
        <v/>
      </c>
      <c r="S1516">
        <f>IF(AND('Raw Data'!P1509-'Raw Data'!O1509&gt;4, 'Raw Data'!F1509&lt;'Raw Data'!C1509), 'Raw Data'!J1509, 0)</f>
        <v/>
      </c>
      <c r="T1516">
        <f>IF(AND('Raw Data'!O1509-'Raw Data'!P1509&gt;4, 'Raw Data'!F1509&gt;'Raw Data'!C1509), 'Raw Data'!I1509, 0)</f>
        <v/>
      </c>
      <c r="U1516">
        <f>IF(AND('Raw Data'!P1509-'Raw Data'!O1509&lt;3, 'Raw Data'!P1509&gt;'Raw Data'!O1509, 'Raw Data'!F1509&lt;'Raw Data'!C1509), 'Raw Data'!H1509, 0)</f>
        <v/>
      </c>
      <c r="V1516">
        <f>IF(AND('Raw Data'!P1509-'Raw Data'!O1509&lt;3, 'Raw Data'!P1509&gt;'Raw Data'!O1509, 'Raw Data'!F1509&gt;'Raw Data'!C1509), 'Raw Data'!G1509, 0)</f>
        <v/>
      </c>
    </row>
    <row r="1517">
      <c r="A1517">
        <f>IF(AND('Raw Data'!F1510&lt;'Raw Data'!C1510, 'Raw Data'!P1510&gt;'Raw Data'!O1510, 'Raw Data'!P1510-'Raw Data'!O1510&gt;3), 'Raw Data'!J1510, 0)</f>
        <v/>
      </c>
      <c r="B1517">
        <f>IF(AND('Raw Data'!C1510&lt;'Raw Data'!F1510, 'Raw Data'!O1510&gt;'Raw Data'!P1510, 'Raw Data'!O1510-'Raw Data'!P1510&gt;3), 'Raw Data'!I1510, 0)</f>
        <v/>
      </c>
      <c r="C1517">
        <f>IF(AND('Raw Data'!F1510&lt;'Raw Data'!C1510, 'Raw Data'!P1510&gt;'Raw Data'!O1510, 'Raw Data'!P1510-'Raw Data'!O1510&lt;4), 'Raw Data'!H1510, 0)</f>
        <v/>
      </c>
      <c r="D1517">
        <f>IF(AND('Raw Data'!C1510&lt;'Raw Data'!F1510, 'Raw Data'!O1510&gt;'Raw Data'!P1510, 'Raw Data'!O1510-'Raw Data'!P1510&lt;4), 'Raw Data'!G1510, 0)</f>
        <v/>
      </c>
      <c r="E1517">
        <f>IF(ISBLANK('Raw Data'!J1510), 0, IF(AND(4=MATCH(LARGE('Raw Data'!G1510:J1510, 4), 'Raw Data'!G1510:J1510, 0), 'Raw Data'!P1510-'Raw Data'!O1510&gt;3), 'Raw Data'!J1510, 0))</f>
        <v/>
      </c>
      <c r="F1517">
        <f>IF(ISBLANK('Raw Data'!J1510), 0, IF(AND(3=MATCH(LARGE('Raw Data'!G1510:J1510, 4), 'Raw Data'!G1510:J1510, 0), 'Raw Data'!O1510-'Raw Data'!P1510&gt;3), 'Raw Data'!I1510, 0))</f>
        <v/>
      </c>
      <c r="G1517">
        <f>IF(ISBLANK('Raw Data'!J1510), 0, IF(AND(2=MATCH(LARGE('Raw Data'!G1510:J1510, 4), 'Raw Data'!G1510:J1510, 0), AND('Raw Data'!P1510-'Raw Data'!O1510&lt;4, 'Raw Data'!P1510-'Raw Data'!O1510&gt;0)), 'Raw Data'!H1510, 0))</f>
        <v/>
      </c>
      <c r="H1517">
        <f>IF(ISBLANK('Raw Data'!J1510), 0, IF(AND(1=MATCH(LARGE('Raw Data'!G1510:J1510, 4), 'Raw Data'!G1510:J1510, 0), AND('Raw Data'!O1510-'Raw Data'!P1510&lt;4, 'Raw Data'!O1510-'Raw Data'!P1510&gt;0)), 'Raw Data'!G1510, 0))</f>
        <v/>
      </c>
      <c r="I1517">
        <f>IF(ISBLANK('Raw Data'!J1510), 0, IF(AND(4=MATCH(LARGE('Raw Data'!G1510:J1510, 3), 'Raw Data'!G1510:J1510, 0), 'Raw Data'!P1510-'Raw Data'!O1510&gt;3), 'Raw Data'!J1510, 0))</f>
        <v/>
      </c>
      <c r="J1517">
        <f>IF(ISBLANK('Raw Data'!J1510), 0, IF(AND(3=MATCH(LARGE('Raw Data'!G1510:J1510, 3), 'Raw Data'!G1510:J1510, 0), 'Raw Data'!O1510-'Raw Data'!P1510&gt;3), 'Raw Data'!I1510, 0))</f>
        <v/>
      </c>
      <c r="K1517">
        <f>IF(ISBLANK('Raw Data'!J1510), 0, IF(AND(2=MATCH(LARGE('Raw Data'!G1510:J1510, 3), 'Raw Data'!G1510:J1510, 0), AND('Raw Data'!P1510-'Raw Data'!O1510&lt;4, 'Raw Data'!P1510-'Raw Data'!O1510&gt;0)), 'Raw Data'!H1510, 0))</f>
        <v/>
      </c>
      <c r="L1517">
        <f>IF(ISBLANK('Raw Data'!J1510), 0, IF(AND(1=MATCH(LARGE('Raw Data'!G1510:J1510, 3), 'Raw Data'!G1510:J1510, 0), AND('Raw Data'!O1510-'Raw Data'!P1510&lt;4, 'Raw Data'!O1510-'Raw Data'!P1510&gt;0)), 'Raw Data'!G1510, 0))</f>
        <v/>
      </c>
      <c r="M1517">
        <f>IF(ISBLANK('Raw Data'!J1510), 0, IF(AND(4=MATCH(LARGE('Raw Data'!G1510:J1510, 2), 'Raw Data'!G1510:J1510, 0), 'Raw Data'!P1510-'Raw Data'!O1510&gt;3), 'Raw Data'!J1510, 0))</f>
        <v/>
      </c>
      <c r="N1517">
        <f>IF(ISBLANK('Raw Data'!J1510), 0, IF(AND(3=MATCH(LARGE('Raw Data'!G1510:J1510, 2), 'Raw Data'!G1510:J1510, 0), 'Raw Data'!O1510-'Raw Data'!P1510&gt;3), 'Raw Data'!I1510, 0))</f>
        <v/>
      </c>
      <c r="O1517">
        <f>IF(ISBLANK('Raw Data'!J1510), 0, IF(AND(2=MATCH(LARGE('Raw Data'!G1510:J1510, 2), 'Raw Data'!G1510:J1510, 0), AND('Raw Data'!P1510-'Raw Data'!O1510&lt;4, 'Raw Data'!P1510-'Raw Data'!O1510&gt;0)), 'Raw Data'!H1510, 0))</f>
        <v/>
      </c>
      <c r="P1517">
        <f>IF(ISBLANK('Raw Data'!J1510), 0, IF(AND(1=MATCH(LARGE('Raw Data'!G1510:J1510, 2), 'Raw Data'!G1510:J1510, 0), AND('Raw Data'!O1510-'Raw Data'!P1510&lt;4, 'Raw Data'!O1510-'Raw Data'!P1510&gt;0)), 'Raw Data'!G1510, 0))</f>
        <v/>
      </c>
      <c r="Q1517">
        <f>IF(ISBLANK('Raw Data'!J1510), 0, IF(AND(4=MATCH(LARGE('Raw Data'!G1510:J1510, 1), 'Raw Data'!G1510:J1510, 0), 'Raw Data'!P1510-'Raw Data'!O1510&gt;3), 'Raw Data'!J1510, 0))</f>
        <v/>
      </c>
      <c r="R1517">
        <f>IF(ISBLANK('Raw Data'!J1510), 0, IF(AND(3=MATCH(LARGE('Raw Data'!G1510:J1510, 1), 'Raw Data'!G1510:J1510, 0), 'Raw Data'!O1510-'Raw Data'!P1510&gt;3), 'Raw Data'!I1510, 0))</f>
        <v/>
      </c>
      <c r="S1517">
        <f>IF(AND('Raw Data'!P1510-'Raw Data'!O1510&gt;4, 'Raw Data'!F1510&lt;'Raw Data'!C1510), 'Raw Data'!J1510, 0)</f>
        <v/>
      </c>
      <c r="T1517">
        <f>IF(AND('Raw Data'!O1510-'Raw Data'!P1510&gt;4, 'Raw Data'!F1510&gt;'Raw Data'!C1510), 'Raw Data'!I1510, 0)</f>
        <v/>
      </c>
      <c r="U1517">
        <f>IF(AND('Raw Data'!P1510-'Raw Data'!O1510&lt;3, 'Raw Data'!P1510&gt;'Raw Data'!O1510, 'Raw Data'!F1510&lt;'Raw Data'!C1510), 'Raw Data'!H1510, 0)</f>
        <v/>
      </c>
      <c r="V1517">
        <f>IF(AND('Raw Data'!P1510-'Raw Data'!O1510&lt;3, 'Raw Data'!P1510&gt;'Raw Data'!O1510, 'Raw Data'!F1510&gt;'Raw Data'!C1510), 'Raw Data'!G1510, 0)</f>
        <v/>
      </c>
    </row>
    <row r="1518">
      <c r="A1518">
        <f>IF(AND('Raw Data'!F1511&lt;'Raw Data'!C1511, 'Raw Data'!P1511&gt;'Raw Data'!O1511, 'Raw Data'!P1511-'Raw Data'!O1511&gt;3), 'Raw Data'!J1511, 0)</f>
        <v/>
      </c>
      <c r="B1518">
        <f>IF(AND('Raw Data'!C1511&lt;'Raw Data'!F1511, 'Raw Data'!O1511&gt;'Raw Data'!P1511, 'Raw Data'!O1511-'Raw Data'!P1511&gt;3), 'Raw Data'!I1511, 0)</f>
        <v/>
      </c>
      <c r="C1518">
        <f>IF(AND('Raw Data'!F1511&lt;'Raw Data'!C1511, 'Raw Data'!P1511&gt;'Raw Data'!O1511, 'Raw Data'!P1511-'Raw Data'!O1511&lt;4), 'Raw Data'!H1511, 0)</f>
        <v/>
      </c>
      <c r="D1518">
        <f>IF(AND('Raw Data'!C1511&lt;'Raw Data'!F1511, 'Raw Data'!O1511&gt;'Raw Data'!P1511, 'Raw Data'!O1511-'Raw Data'!P1511&lt;4), 'Raw Data'!G1511, 0)</f>
        <v/>
      </c>
      <c r="E1518">
        <f>IF(ISBLANK('Raw Data'!J1511), 0, IF(AND(4=MATCH(LARGE('Raw Data'!G1511:J1511, 4), 'Raw Data'!G1511:J1511, 0), 'Raw Data'!P1511-'Raw Data'!O1511&gt;3), 'Raw Data'!J1511, 0))</f>
        <v/>
      </c>
      <c r="F1518">
        <f>IF(ISBLANK('Raw Data'!J1511), 0, IF(AND(3=MATCH(LARGE('Raw Data'!G1511:J1511, 4), 'Raw Data'!G1511:J1511, 0), 'Raw Data'!O1511-'Raw Data'!P1511&gt;3), 'Raw Data'!I1511, 0))</f>
        <v/>
      </c>
      <c r="G1518">
        <f>IF(ISBLANK('Raw Data'!J1511), 0, IF(AND(2=MATCH(LARGE('Raw Data'!G1511:J1511, 4), 'Raw Data'!G1511:J1511, 0), AND('Raw Data'!P1511-'Raw Data'!O1511&lt;4, 'Raw Data'!P1511-'Raw Data'!O1511&gt;0)), 'Raw Data'!H1511, 0))</f>
        <v/>
      </c>
      <c r="H1518">
        <f>IF(ISBLANK('Raw Data'!J1511), 0, IF(AND(1=MATCH(LARGE('Raw Data'!G1511:J1511, 4), 'Raw Data'!G1511:J1511, 0), AND('Raw Data'!O1511-'Raw Data'!P1511&lt;4, 'Raw Data'!O1511-'Raw Data'!P1511&gt;0)), 'Raw Data'!G1511, 0))</f>
        <v/>
      </c>
      <c r="I1518">
        <f>IF(ISBLANK('Raw Data'!J1511), 0, IF(AND(4=MATCH(LARGE('Raw Data'!G1511:J1511, 3), 'Raw Data'!G1511:J1511, 0), 'Raw Data'!P1511-'Raw Data'!O1511&gt;3), 'Raw Data'!J1511, 0))</f>
        <v/>
      </c>
      <c r="J1518">
        <f>IF(ISBLANK('Raw Data'!J1511), 0, IF(AND(3=MATCH(LARGE('Raw Data'!G1511:J1511, 3), 'Raw Data'!G1511:J1511, 0), 'Raw Data'!O1511-'Raw Data'!P1511&gt;3), 'Raw Data'!I1511, 0))</f>
        <v/>
      </c>
      <c r="K1518">
        <f>IF(ISBLANK('Raw Data'!J1511), 0, IF(AND(2=MATCH(LARGE('Raw Data'!G1511:J1511, 3), 'Raw Data'!G1511:J1511, 0), AND('Raw Data'!P1511-'Raw Data'!O1511&lt;4, 'Raw Data'!P1511-'Raw Data'!O1511&gt;0)), 'Raw Data'!H1511, 0))</f>
        <v/>
      </c>
      <c r="L1518">
        <f>IF(ISBLANK('Raw Data'!J1511), 0, IF(AND(1=MATCH(LARGE('Raw Data'!G1511:J1511, 3), 'Raw Data'!G1511:J1511, 0), AND('Raw Data'!O1511-'Raw Data'!P1511&lt;4, 'Raw Data'!O1511-'Raw Data'!P1511&gt;0)), 'Raw Data'!G1511, 0))</f>
        <v/>
      </c>
      <c r="M1518">
        <f>IF(ISBLANK('Raw Data'!J1511), 0, IF(AND(4=MATCH(LARGE('Raw Data'!G1511:J1511, 2), 'Raw Data'!G1511:J1511, 0), 'Raw Data'!P1511-'Raw Data'!O1511&gt;3), 'Raw Data'!J1511, 0))</f>
        <v/>
      </c>
      <c r="N1518">
        <f>IF(ISBLANK('Raw Data'!J1511), 0, IF(AND(3=MATCH(LARGE('Raw Data'!G1511:J1511, 2), 'Raw Data'!G1511:J1511, 0), 'Raw Data'!O1511-'Raw Data'!P1511&gt;3), 'Raw Data'!I1511, 0))</f>
        <v/>
      </c>
      <c r="O1518">
        <f>IF(ISBLANK('Raw Data'!J1511), 0, IF(AND(2=MATCH(LARGE('Raw Data'!G1511:J1511, 2), 'Raw Data'!G1511:J1511, 0), AND('Raw Data'!P1511-'Raw Data'!O1511&lt;4, 'Raw Data'!P1511-'Raw Data'!O1511&gt;0)), 'Raw Data'!H1511, 0))</f>
        <v/>
      </c>
      <c r="P1518">
        <f>IF(ISBLANK('Raw Data'!J1511), 0, IF(AND(1=MATCH(LARGE('Raw Data'!G1511:J1511, 2), 'Raw Data'!G1511:J1511, 0), AND('Raw Data'!O1511-'Raw Data'!P1511&lt;4, 'Raw Data'!O1511-'Raw Data'!P1511&gt;0)), 'Raw Data'!G1511, 0))</f>
        <v/>
      </c>
      <c r="Q1518">
        <f>IF(ISBLANK('Raw Data'!J1511), 0, IF(AND(4=MATCH(LARGE('Raw Data'!G1511:J1511, 1), 'Raw Data'!G1511:J1511, 0), 'Raw Data'!P1511-'Raw Data'!O1511&gt;3), 'Raw Data'!J1511, 0))</f>
        <v/>
      </c>
      <c r="R1518">
        <f>IF(ISBLANK('Raw Data'!J1511), 0, IF(AND(3=MATCH(LARGE('Raw Data'!G1511:J1511, 1), 'Raw Data'!G1511:J1511, 0), 'Raw Data'!O1511-'Raw Data'!P1511&gt;3), 'Raw Data'!I1511, 0))</f>
        <v/>
      </c>
      <c r="S1518">
        <f>IF(AND('Raw Data'!P1511-'Raw Data'!O1511&gt;4, 'Raw Data'!F1511&lt;'Raw Data'!C1511), 'Raw Data'!J1511, 0)</f>
        <v/>
      </c>
      <c r="T1518">
        <f>IF(AND('Raw Data'!O1511-'Raw Data'!P1511&gt;4, 'Raw Data'!F1511&gt;'Raw Data'!C1511), 'Raw Data'!I1511, 0)</f>
        <v/>
      </c>
      <c r="U1518">
        <f>IF(AND('Raw Data'!P1511-'Raw Data'!O1511&lt;3, 'Raw Data'!P1511&gt;'Raw Data'!O1511, 'Raw Data'!F1511&lt;'Raw Data'!C1511), 'Raw Data'!H1511, 0)</f>
        <v/>
      </c>
      <c r="V1518">
        <f>IF(AND('Raw Data'!P1511-'Raw Data'!O1511&lt;3, 'Raw Data'!P1511&gt;'Raw Data'!O1511, 'Raw Data'!F1511&gt;'Raw Data'!C1511), 'Raw Data'!G1511, 0)</f>
        <v/>
      </c>
    </row>
    <row r="1519">
      <c r="A1519">
        <f>IF(AND('Raw Data'!F1512&lt;'Raw Data'!C1512, 'Raw Data'!P1512&gt;'Raw Data'!O1512, 'Raw Data'!P1512-'Raw Data'!O1512&gt;3), 'Raw Data'!J1512, 0)</f>
        <v/>
      </c>
      <c r="B1519">
        <f>IF(AND('Raw Data'!C1512&lt;'Raw Data'!F1512, 'Raw Data'!O1512&gt;'Raw Data'!P1512, 'Raw Data'!O1512-'Raw Data'!P1512&gt;3), 'Raw Data'!I1512, 0)</f>
        <v/>
      </c>
      <c r="C1519">
        <f>IF(AND('Raw Data'!F1512&lt;'Raw Data'!C1512, 'Raw Data'!P1512&gt;'Raw Data'!O1512, 'Raw Data'!P1512-'Raw Data'!O1512&lt;4), 'Raw Data'!H1512, 0)</f>
        <v/>
      </c>
      <c r="D1519">
        <f>IF(AND('Raw Data'!C1512&lt;'Raw Data'!F1512, 'Raw Data'!O1512&gt;'Raw Data'!P1512, 'Raw Data'!O1512-'Raw Data'!P1512&lt;4), 'Raw Data'!G1512, 0)</f>
        <v/>
      </c>
      <c r="E1519">
        <f>IF(ISBLANK('Raw Data'!J1512), 0, IF(AND(4=MATCH(LARGE('Raw Data'!G1512:J1512, 4), 'Raw Data'!G1512:J1512, 0), 'Raw Data'!P1512-'Raw Data'!O1512&gt;3), 'Raw Data'!J1512, 0))</f>
        <v/>
      </c>
      <c r="F1519">
        <f>IF(ISBLANK('Raw Data'!J1512), 0, IF(AND(3=MATCH(LARGE('Raw Data'!G1512:J1512, 4), 'Raw Data'!G1512:J1512, 0), 'Raw Data'!O1512-'Raw Data'!P1512&gt;3), 'Raw Data'!I1512, 0))</f>
        <v/>
      </c>
      <c r="G1519">
        <f>IF(ISBLANK('Raw Data'!J1512), 0, IF(AND(2=MATCH(LARGE('Raw Data'!G1512:J1512, 4), 'Raw Data'!G1512:J1512, 0), AND('Raw Data'!P1512-'Raw Data'!O1512&lt;4, 'Raw Data'!P1512-'Raw Data'!O1512&gt;0)), 'Raw Data'!H1512, 0))</f>
        <v/>
      </c>
      <c r="H1519">
        <f>IF(ISBLANK('Raw Data'!J1512), 0, IF(AND(1=MATCH(LARGE('Raw Data'!G1512:J1512, 4), 'Raw Data'!G1512:J1512, 0), AND('Raw Data'!O1512-'Raw Data'!P1512&lt;4, 'Raw Data'!O1512-'Raw Data'!P1512&gt;0)), 'Raw Data'!G1512, 0))</f>
        <v/>
      </c>
      <c r="I1519">
        <f>IF(ISBLANK('Raw Data'!J1512), 0, IF(AND(4=MATCH(LARGE('Raw Data'!G1512:J1512, 3), 'Raw Data'!G1512:J1512, 0), 'Raw Data'!P1512-'Raw Data'!O1512&gt;3), 'Raw Data'!J1512, 0))</f>
        <v/>
      </c>
      <c r="J1519">
        <f>IF(ISBLANK('Raw Data'!J1512), 0, IF(AND(3=MATCH(LARGE('Raw Data'!G1512:J1512, 3), 'Raw Data'!G1512:J1512, 0), 'Raw Data'!O1512-'Raw Data'!P1512&gt;3), 'Raw Data'!I1512, 0))</f>
        <v/>
      </c>
      <c r="K1519">
        <f>IF(ISBLANK('Raw Data'!J1512), 0, IF(AND(2=MATCH(LARGE('Raw Data'!G1512:J1512, 3), 'Raw Data'!G1512:J1512, 0), AND('Raw Data'!P1512-'Raw Data'!O1512&lt;4, 'Raw Data'!P1512-'Raw Data'!O1512&gt;0)), 'Raw Data'!H1512, 0))</f>
        <v/>
      </c>
      <c r="L1519">
        <f>IF(ISBLANK('Raw Data'!J1512), 0, IF(AND(1=MATCH(LARGE('Raw Data'!G1512:J1512, 3), 'Raw Data'!G1512:J1512, 0), AND('Raw Data'!O1512-'Raw Data'!P1512&lt;4, 'Raw Data'!O1512-'Raw Data'!P1512&gt;0)), 'Raw Data'!G1512, 0))</f>
        <v/>
      </c>
      <c r="M1519">
        <f>IF(ISBLANK('Raw Data'!J1512), 0, IF(AND(4=MATCH(LARGE('Raw Data'!G1512:J1512, 2), 'Raw Data'!G1512:J1512, 0), 'Raw Data'!P1512-'Raw Data'!O1512&gt;3), 'Raw Data'!J1512, 0))</f>
        <v/>
      </c>
      <c r="N1519">
        <f>IF(ISBLANK('Raw Data'!J1512), 0, IF(AND(3=MATCH(LARGE('Raw Data'!G1512:J1512, 2), 'Raw Data'!G1512:J1512, 0), 'Raw Data'!O1512-'Raw Data'!P1512&gt;3), 'Raw Data'!I1512, 0))</f>
        <v/>
      </c>
      <c r="O1519">
        <f>IF(ISBLANK('Raw Data'!J1512), 0, IF(AND(2=MATCH(LARGE('Raw Data'!G1512:J1512, 2), 'Raw Data'!G1512:J1512, 0), AND('Raw Data'!P1512-'Raw Data'!O1512&lt;4, 'Raw Data'!P1512-'Raw Data'!O1512&gt;0)), 'Raw Data'!H1512, 0))</f>
        <v/>
      </c>
      <c r="P1519">
        <f>IF(ISBLANK('Raw Data'!J1512), 0, IF(AND(1=MATCH(LARGE('Raw Data'!G1512:J1512, 2), 'Raw Data'!G1512:J1512, 0), AND('Raw Data'!O1512-'Raw Data'!P1512&lt;4, 'Raw Data'!O1512-'Raw Data'!P1512&gt;0)), 'Raw Data'!G1512, 0))</f>
        <v/>
      </c>
      <c r="Q1519">
        <f>IF(ISBLANK('Raw Data'!J1512), 0, IF(AND(4=MATCH(LARGE('Raw Data'!G1512:J1512, 1), 'Raw Data'!G1512:J1512, 0), 'Raw Data'!P1512-'Raw Data'!O1512&gt;3), 'Raw Data'!J1512, 0))</f>
        <v/>
      </c>
      <c r="R1519">
        <f>IF(ISBLANK('Raw Data'!J1512), 0, IF(AND(3=MATCH(LARGE('Raw Data'!G1512:J1512, 1), 'Raw Data'!G1512:J1512, 0), 'Raw Data'!O1512-'Raw Data'!P1512&gt;3), 'Raw Data'!I1512, 0))</f>
        <v/>
      </c>
      <c r="S1519">
        <f>IF(AND('Raw Data'!P1512-'Raw Data'!O1512&gt;4, 'Raw Data'!F1512&lt;'Raw Data'!C1512), 'Raw Data'!J1512, 0)</f>
        <v/>
      </c>
      <c r="T1519">
        <f>IF(AND('Raw Data'!O1512-'Raw Data'!P1512&gt;4, 'Raw Data'!F1512&gt;'Raw Data'!C1512), 'Raw Data'!I1512, 0)</f>
        <v/>
      </c>
      <c r="U1519">
        <f>IF(AND('Raw Data'!P1512-'Raw Data'!O1512&lt;3, 'Raw Data'!P1512&gt;'Raw Data'!O1512, 'Raw Data'!F1512&lt;'Raw Data'!C1512), 'Raw Data'!H1512, 0)</f>
        <v/>
      </c>
      <c r="V1519">
        <f>IF(AND('Raw Data'!P1512-'Raw Data'!O1512&lt;3, 'Raw Data'!P1512&gt;'Raw Data'!O1512, 'Raw Data'!F1512&gt;'Raw Data'!C1512), 'Raw Data'!G1512, 0)</f>
        <v/>
      </c>
    </row>
    <row r="1520">
      <c r="A1520">
        <f>IF(AND('Raw Data'!F1513&lt;'Raw Data'!C1513, 'Raw Data'!P1513&gt;'Raw Data'!O1513, 'Raw Data'!P1513-'Raw Data'!O1513&gt;3), 'Raw Data'!J1513, 0)</f>
        <v/>
      </c>
      <c r="B1520">
        <f>IF(AND('Raw Data'!C1513&lt;'Raw Data'!F1513, 'Raw Data'!O1513&gt;'Raw Data'!P1513, 'Raw Data'!O1513-'Raw Data'!P1513&gt;3), 'Raw Data'!I1513, 0)</f>
        <v/>
      </c>
      <c r="C1520">
        <f>IF(AND('Raw Data'!F1513&lt;'Raw Data'!C1513, 'Raw Data'!P1513&gt;'Raw Data'!O1513, 'Raw Data'!P1513-'Raw Data'!O1513&lt;4), 'Raw Data'!H1513, 0)</f>
        <v/>
      </c>
      <c r="D1520">
        <f>IF(AND('Raw Data'!C1513&lt;'Raw Data'!F1513, 'Raw Data'!O1513&gt;'Raw Data'!P1513, 'Raw Data'!O1513-'Raw Data'!P1513&lt;4), 'Raw Data'!G1513, 0)</f>
        <v/>
      </c>
      <c r="E1520">
        <f>IF(ISBLANK('Raw Data'!J1513), 0, IF(AND(4=MATCH(LARGE('Raw Data'!G1513:J1513, 4), 'Raw Data'!G1513:J1513, 0), 'Raw Data'!P1513-'Raw Data'!O1513&gt;3), 'Raw Data'!J1513, 0))</f>
        <v/>
      </c>
      <c r="F1520">
        <f>IF(ISBLANK('Raw Data'!J1513), 0, IF(AND(3=MATCH(LARGE('Raw Data'!G1513:J1513, 4), 'Raw Data'!G1513:J1513, 0), 'Raw Data'!O1513-'Raw Data'!P1513&gt;3), 'Raw Data'!I1513, 0))</f>
        <v/>
      </c>
      <c r="G1520">
        <f>IF(ISBLANK('Raw Data'!J1513), 0, IF(AND(2=MATCH(LARGE('Raw Data'!G1513:J1513, 4), 'Raw Data'!G1513:J1513, 0), AND('Raw Data'!P1513-'Raw Data'!O1513&lt;4, 'Raw Data'!P1513-'Raw Data'!O1513&gt;0)), 'Raw Data'!H1513, 0))</f>
        <v/>
      </c>
      <c r="H1520">
        <f>IF(ISBLANK('Raw Data'!J1513), 0, IF(AND(1=MATCH(LARGE('Raw Data'!G1513:J1513, 4), 'Raw Data'!G1513:J1513, 0), AND('Raw Data'!O1513-'Raw Data'!P1513&lt;4, 'Raw Data'!O1513-'Raw Data'!P1513&gt;0)), 'Raw Data'!G1513, 0))</f>
        <v/>
      </c>
      <c r="I1520">
        <f>IF(ISBLANK('Raw Data'!J1513), 0, IF(AND(4=MATCH(LARGE('Raw Data'!G1513:J1513, 3), 'Raw Data'!G1513:J1513, 0), 'Raw Data'!P1513-'Raw Data'!O1513&gt;3), 'Raw Data'!J1513, 0))</f>
        <v/>
      </c>
      <c r="J1520">
        <f>IF(ISBLANK('Raw Data'!J1513), 0, IF(AND(3=MATCH(LARGE('Raw Data'!G1513:J1513, 3), 'Raw Data'!G1513:J1513, 0), 'Raw Data'!O1513-'Raw Data'!P1513&gt;3), 'Raw Data'!I1513, 0))</f>
        <v/>
      </c>
      <c r="K1520">
        <f>IF(ISBLANK('Raw Data'!J1513), 0, IF(AND(2=MATCH(LARGE('Raw Data'!G1513:J1513, 3), 'Raw Data'!G1513:J1513, 0), AND('Raw Data'!P1513-'Raw Data'!O1513&lt;4, 'Raw Data'!P1513-'Raw Data'!O1513&gt;0)), 'Raw Data'!H1513, 0))</f>
        <v/>
      </c>
      <c r="L1520">
        <f>IF(ISBLANK('Raw Data'!J1513), 0, IF(AND(1=MATCH(LARGE('Raw Data'!G1513:J1513, 3), 'Raw Data'!G1513:J1513, 0), AND('Raw Data'!O1513-'Raw Data'!P1513&lt;4, 'Raw Data'!O1513-'Raw Data'!P1513&gt;0)), 'Raw Data'!G1513, 0))</f>
        <v/>
      </c>
      <c r="M1520">
        <f>IF(ISBLANK('Raw Data'!J1513), 0, IF(AND(4=MATCH(LARGE('Raw Data'!G1513:J1513, 2), 'Raw Data'!G1513:J1513, 0), 'Raw Data'!P1513-'Raw Data'!O1513&gt;3), 'Raw Data'!J1513, 0))</f>
        <v/>
      </c>
      <c r="N1520">
        <f>IF(ISBLANK('Raw Data'!J1513), 0, IF(AND(3=MATCH(LARGE('Raw Data'!G1513:J1513, 2), 'Raw Data'!G1513:J1513, 0), 'Raw Data'!O1513-'Raw Data'!P1513&gt;3), 'Raw Data'!I1513, 0))</f>
        <v/>
      </c>
      <c r="O1520">
        <f>IF(ISBLANK('Raw Data'!J1513), 0, IF(AND(2=MATCH(LARGE('Raw Data'!G1513:J1513, 2), 'Raw Data'!G1513:J1513, 0), AND('Raw Data'!P1513-'Raw Data'!O1513&lt;4, 'Raw Data'!P1513-'Raw Data'!O1513&gt;0)), 'Raw Data'!H1513, 0))</f>
        <v/>
      </c>
      <c r="P1520">
        <f>IF(ISBLANK('Raw Data'!J1513), 0, IF(AND(1=MATCH(LARGE('Raw Data'!G1513:J1513, 2), 'Raw Data'!G1513:J1513, 0), AND('Raw Data'!O1513-'Raw Data'!P1513&lt;4, 'Raw Data'!O1513-'Raw Data'!P1513&gt;0)), 'Raw Data'!G1513, 0))</f>
        <v/>
      </c>
      <c r="Q1520">
        <f>IF(ISBLANK('Raw Data'!J1513), 0, IF(AND(4=MATCH(LARGE('Raw Data'!G1513:J1513, 1), 'Raw Data'!G1513:J1513, 0), 'Raw Data'!P1513-'Raw Data'!O1513&gt;3), 'Raw Data'!J1513, 0))</f>
        <v/>
      </c>
      <c r="R1520">
        <f>IF(ISBLANK('Raw Data'!J1513), 0, IF(AND(3=MATCH(LARGE('Raw Data'!G1513:J1513, 1), 'Raw Data'!G1513:J1513, 0), 'Raw Data'!O1513-'Raw Data'!P1513&gt;3), 'Raw Data'!I1513, 0))</f>
        <v/>
      </c>
      <c r="S1520">
        <f>IF(AND('Raw Data'!P1513-'Raw Data'!O1513&gt;4, 'Raw Data'!F1513&lt;'Raw Data'!C1513), 'Raw Data'!J1513, 0)</f>
        <v/>
      </c>
      <c r="T1520">
        <f>IF(AND('Raw Data'!O1513-'Raw Data'!P1513&gt;4, 'Raw Data'!F1513&gt;'Raw Data'!C1513), 'Raw Data'!I1513, 0)</f>
        <v/>
      </c>
      <c r="U1520">
        <f>IF(AND('Raw Data'!P1513-'Raw Data'!O1513&lt;3, 'Raw Data'!P1513&gt;'Raw Data'!O1513, 'Raw Data'!F1513&lt;'Raw Data'!C1513), 'Raw Data'!H1513, 0)</f>
        <v/>
      </c>
      <c r="V1520">
        <f>IF(AND('Raw Data'!P1513-'Raw Data'!O1513&lt;3, 'Raw Data'!P1513&gt;'Raw Data'!O1513, 'Raw Data'!F1513&gt;'Raw Data'!C1513), 'Raw Data'!G1513, 0)</f>
        <v/>
      </c>
    </row>
    <row r="1521">
      <c r="A1521">
        <f>IF(AND('Raw Data'!F1514&lt;'Raw Data'!C1514, 'Raw Data'!P1514&gt;'Raw Data'!O1514, 'Raw Data'!P1514-'Raw Data'!O1514&gt;3), 'Raw Data'!J1514, 0)</f>
        <v/>
      </c>
      <c r="B1521">
        <f>IF(AND('Raw Data'!C1514&lt;'Raw Data'!F1514, 'Raw Data'!O1514&gt;'Raw Data'!P1514, 'Raw Data'!O1514-'Raw Data'!P1514&gt;3), 'Raw Data'!I1514, 0)</f>
        <v/>
      </c>
      <c r="C1521">
        <f>IF(AND('Raw Data'!F1514&lt;'Raw Data'!C1514, 'Raw Data'!P1514&gt;'Raw Data'!O1514, 'Raw Data'!P1514-'Raw Data'!O1514&lt;4), 'Raw Data'!H1514, 0)</f>
        <v/>
      </c>
      <c r="D1521">
        <f>IF(AND('Raw Data'!C1514&lt;'Raw Data'!F1514, 'Raw Data'!O1514&gt;'Raw Data'!P1514, 'Raw Data'!O1514-'Raw Data'!P1514&lt;4), 'Raw Data'!G1514, 0)</f>
        <v/>
      </c>
      <c r="E1521">
        <f>IF(ISBLANK('Raw Data'!J1514), 0, IF(AND(4=MATCH(LARGE('Raw Data'!G1514:J1514, 4), 'Raw Data'!G1514:J1514, 0), 'Raw Data'!P1514-'Raw Data'!O1514&gt;3), 'Raw Data'!J1514, 0))</f>
        <v/>
      </c>
      <c r="F1521">
        <f>IF(ISBLANK('Raw Data'!J1514), 0, IF(AND(3=MATCH(LARGE('Raw Data'!G1514:J1514, 4), 'Raw Data'!G1514:J1514, 0), 'Raw Data'!O1514-'Raw Data'!P1514&gt;3), 'Raw Data'!I1514, 0))</f>
        <v/>
      </c>
      <c r="G1521">
        <f>IF(ISBLANK('Raw Data'!J1514), 0, IF(AND(2=MATCH(LARGE('Raw Data'!G1514:J1514, 4), 'Raw Data'!G1514:J1514, 0), AND('Raw Data'!P1514-'Raw Data'!O1514&lt;4, 'Raw Data'!P1514-'Raw Data'!O1514&gt;0)), 'Raw Data'!H1514, 0))</f>
        <v/>
      </c>
      <c r="H1521">
        <f>IF(ISBLANK('Raw Data'!J1514), 0, IF(AND(1=MATCH(LARGE('Raw Data'!G1514:J1514, 4), 'Raw Data'!G1514:J1514, 0), AND('Raw Data'!O1514-'Raw Data'!P1514&lt;4, 'Raw Data'!O1514-'Raw Data'!P1514&gt;0)), 'Raw Data'!G1514, 0))</f>
        <v/>
      </c>
      <c r="I1521">
        <f>IF(ISBLANK('Raw Data'!J1514), 0, IF(AND(4=MATCH(LARGE('Raw Data'!G1514:J1514, 3), 'Raw Data'!G1514:J1514, 0), 'Raw Data'!P1514-'Raw Data'!O1514&gt;3), 'Raw Data'!J1514, 0))</f>
        <v/>
      </c>
      <c r="J1521">
        <f>IF(ISBLANK('Raw Data'!J1514), 0, IF(AND(3=MATCH(LARGE('Raw Data'!G1514:J1514, 3), 'Raw Data'!G1514:J1514, 0), 'Raw Data'!O1514-'Raw Data'!P1514&gt;3), 'Raw Data'!I1514, 0))</f>
        <v/>
      </c>
      <c r="K1521">
        <f>IF(ISBLANK('Raw Data'!J1514), 0, IF(AND(2=MATCH(LARGE('Raw Data'!G1514:J1514, 3), 'Raw Data'!G1514:J1514, 0), AND('Raw Data'!P1514-'Raw Data'!O1514&lt;4, 'Raw Data'!P1514-'Raw Data'!O1514&gt;0)), 'Raw Data'!H1514, 0))</f>
        <v/>
      </c>
      <c r="L1521">
        <f>IF(ISBLANK('Raw Data'!J1514), 0, IF(AND(1=MATCH(LARGE('Raw Data'!G1514:J1514, 3), 'Raw Data'!G1514:J1514, 0), AND('Raw Data'!O1514-'Raw Data'!P1514&lt;4, 'Raw Data'!O1514-'Raw Data'!P1514&gt;0)), 'Raw Data'!G1514, 0))</f>
        <v/>
      </c>
      <c r="M1521">
        <f>IF(ISBLANK('Raw Data'!J1514), 0, IF(AND(4=MATCH(LARGE('Raw Data'!G1514:J1514, 2), 'Raw Data'!G1514:J1514, 0), 'Raw Data'!P1514-'Raw Data'!O1514&gt;3), 'Raw Data'!J1514, 0))</f>
        <v/>
      </c>
      <c r="N1521">
        <f>IF(ISBLANK('Raw Data'!J1514), 0, IF(AND(3=MATCH(LARGE('Raw Data'!G1514:J1514, 2), 'Raw Data'!G1514:J1514, 0), 'Raw Data'!O1514-'Raw Data'!P1514&gt;3), 'Raw Data'!I1514, 0))</f>
        <v/>
      </c>
      <c r="O1521">
        <f>IF(ISBLANK('Raw Data'!J1514), 0, IF(AND(2=MATCH(LARGE('Raw Data'!G1514:J1514, 2), 'Raw Data'!G1514:J1514, 0), AND('Raw Data'!P1514-'Raw Data'!O1514&lt;4, 'Raw Data'!P1514-'Raw Data'!O1514&gt;0)), 'Raw Data'!H1514, 0))</f>
        <v/>
      </c>
      <c r="P1521">
        <f>IF(ISBLANK('Raw Data'!J1514), 0, IF(AND(1=MATCH(LARGE('Raw Data'!G1514:J1514, 2), 'Raw Data'!G1514:J1514, 0), AND('Raw Data'!O1514-'Raw Data'!P1514&lt;4, 'Raw Data'!O1514-'Raw Data'!P1514&gt;0)), 'Raw Data'!G1514, 0))</f>
        <v/>
      </c>
      <c r="Q1521">
        <f>IF(ISBLANK('Raw Data'!J1514), 0, IF(AND(4=MATCH(LARGE('Raw Data'!G1514:J1514, 1), 'Raw Data'!G1514:J1514, 0), 'Raw Data'!P1514-'Raw Data'!O1514&gt;3), 'Raw Data'!J1514, 0))</f>
        <v/>
      </c>
      <c r="R1521">
        <f>IF(ISBLANK('Raw Data'!J1514), 0, IF(AND(3=MATCH(LARGE('Raw Data'!G1514:J1514, 1), 'Raw Data'!G1514:J1514, 0), 'Raw Data'!O1514-'Raw Data'!P1514&gt;3), 'Raw Data'!I1514, 0))</f>
        <v/>
      </c>
      <c r="S1521">
        <f>IF(AND('Raw Data'!P1514-'Raw Data'!O1514&gt;4, 'Raw Data'!F1514&lt;'Raw Data'!C1514), 'Raw Data'!J1514, 0)</f>
        <v/>
      </c>
      <c r="T1521">
        <f>IF(AND('Raw Data'!O1514-'Raw Data'!P1514&gt;4, 'Raw Data'!F1514&gt;'Raw Data'!C1514), 'Raw Data'!I1514, 0)</f>
        <v/>
      </c>
      <c r="U1521">
        <f>IF(AND('Raw Data'!P1514-'Raw Data'!O1514&lt;3, 'Raw Data'!P1514&gt;'Raw Data'!O1514, 'Raw Data'!F1514&lt;'Raw Data'!C1514), 'Raw Data'!H1514, 0)</f>
        <v/>
      </c>
      <c r="V1521">
        <f>IF(AND('Raw Data'!P1514-'Raw Data'!O1514&lt;3, 'Raw Data'!P1514&gt;'Raw Data'!O1514, 'Raw Data'!F1514&gt;'Raw Data'!C1514), 'Raw Data'!G1514, 0)</f>
        <v/>
      </c>
    </row>
    <row r="1522">
      <c r="A1522">
        <f>IF(AND('Raw Data'!F1515&lt;'Raw Data'!C1515, 'Raw Data'!P1515&gt;'Raw Data'!O1515, 'Raw Data'!P1515-'Raw Data'!O1515&gt;3), 'Raw Data'!J1515, 0)</f>
        <v/>
      </c>
      <c r="B1522">
        <f>IF(AND('Raw Data'!C1515&lt;'Raw Data'!F1515, 'Raw Data'!O1515&gt;'Raw Data'!P1515, 'Raw Data'!O1515-'Raw Data'!P1515&gt;3), 'Raw Data'!I1515, 0)</f>
        <v/>
      </c>
      <c r="C1522">
        <f>IF(AND('Raw Data'!F1515&lt;'Raw Data'!C1515, 'Raw Data'!P1515&gt;'Raw Data'!O1515, 'Raw Data'!P1515-'Raw Data'!O1515&lt;4), 'Raw Data'!H1515, 0)</f>
        <v/>
      </c>
      <c r="D1522">
        <f>IF(AND('Raw Data'!C1515&lt;'Raw Data'!F1515, 'Raw Data'!O1515&gt;'Raw Data'!P1515, 'Raw Data'!O1515-'Raw Data'!P1515&lt;4), 'Raw Data'!G1515, 0)</f>
        <v/>
      </c>
      <c r="E1522">
        <f>IF(ISBLANK('Raw Data'!J1515), 0, IF(AND(4=MATCH(LARGE('Raw Data'!G1515:J1515, 4), 'Raw Data'!G1515:J1515, 0), 'Raw Data'!P1515-'Raw Data'!O1515&gt;3), 'Raw Data'!J1515, 0))</f>
        <v/>
      </c>
      <c r="F1522">
        <f>IF(ISBLANK('Raw Data'!J1515), 0, IF(AND(3=MATCH(LARGE('Raw Data'!G1515:J1515, 4), 'Raw Data'!G1515:J1515, 0), 'Raw Data'!O1515-'Raw Data'!P1515&gt;3), 'Raw Data'!I1515, 0))</f>
        <v/>
      </c>
      <c r="G1522">
        <f>IF(ISBLANK('Raw Data'!J1515), 0, IF(AND(2=MATCH(LARGE('Raw Data'!G1515:J1515, 4), 'Raw Data'!G1515:J1515, 0), AND('Raw Data'!P1515-'Raw Data'!O1515&lt;4, 'Raw Data'!P1515-'Raw Data'!O1515&gt;0)), 'Raw Data'!H1515, 0))</f>
        <v/>
      </c>
      <c r="H1522">
        <f>IF(ISBLANK('Raw Data'!J1515), 0, IF(AND(1=MATCH(LARGE('Raw Data'!G1515:J1515, 4), 'Raw Data'!G1515:J1515, 0), AND('Raw Data'!O1515-'Raw Data'!P1515&lt;4, 'Raw Data'!O1515-'Raw Data'!P1515&gt;0)), 'Raw Data'!G1515, 0))</f>
        <v/>
      </c>
      <c r="I1522">
        <f>IF(ISBLANK('Raw Data'!J1515), 0, IF(AND(4=MATCH(LARGE('Raw Data'!G1515:J1515, 3), 'Raw Data'!G1515:J1515, 0), 'Raw Data'!P1515-'Raw Data'!O1515&gt;3), 'Raw Data'!J1515, 0))</f>
        <v/>
      </c>
      <c r="J1522">
        <f>IF(ISBLANK('Raw Data'!J1515), 0, IF(AND(3=MATCH(LARGE('Raw Data'!G1515:J1515, 3), 'Raw Data'!G1515:J1515, 0), 'Raw Data'!O1515-'Raw Data'!P1515&gt;3), 'Raw Data'!I1515, 0))</f>
        <v/>
      </c>
      <c r="K1522">
        <f>IF(ISBLANK('Raw Data'!J1515), 0, IF(AND(2=MATCH(LARGE('Raw Data'!G1515:J1515, 3), 'Raw Data'!G1515:J1515, 0), AND('Raw Data'!P1515-'Raw Data'!O1515&lt;4, 'Raw Data'!P1515-'Raw Data'!O1515&gt;0)), 'Raw Data'!H1515, 0))</f>
        <v/>
      </c>
      <c r="L1522">
        <f>IF(ISBLANK('Raw Data'!J1515), 0, IF(AND(1=MATCH(LARGE('Raw Data'!G1515:J1515, 3), 'Raw Data'!G1515:J1515, 0), AND('Raw Data'!O1515-'Raw Data'!P1515&lt;4, 'Raw Data'!O1515-'Raw Data'!P1515&gt;0)), 'Raw Data'!G1515, 0))</f>
        <v/>
      </c>
      <c r="M1522">
        <f>IF(ISBLANK('Raw Data'!J1515), 0, IF(AND(4=MATCH(LARGE('Raw Data'!G1515:J1515, 2), 'Raw Data'!G1515:J1515, 0), 'Raw Data'!P1515-'Raw Data'!O1515&gt;3), 'Raw Data'!J1515, 0))</f>
        <v/>
      </c>
      <c r="N1522">
        <f>IF(ISBLANK('Raw Data'!J1515), 0, IF(AND(3=MATCH(LARGE('Raw Data'!G1515:J1515, 2), 'Raw Data'!G1515:J1515, 0), 'Raw Data'!O1515-'Raw Data'!P1515&gt;3), 'Raw Data'!I1515, 0))</f>
        <v/>
      </c>
      <c r="O1522">
        <f>IF(ISBLANK('Raw Data'!J1515), 0, IF(AND(2=MATCH(LARGE('Raw Data'!G1515:J1515, 2), 'Raw Data'!G1515:J1515, 0), AND('Raw Data'!P1515-'Raw Data'!O1515&lt;4, 'Raw Data'!P1515-'Raw Data'!O1515&gt;0)), 'Raw Data'!H1515, 0))</f>
        <v/>
      </c>
      <c r="P1522">
        <f>IF(ISBLANK('Raw Data'!J1515), 0, IF(AND(1=MATCH(LARGE('Raw Data'!G1515:J1515, 2), 'Raw Data'!G1515:J1515, 0), AND('Raw Data'!O1515-'Raw Data'!P1515&lt;4, 'Raw Data'!O1515-'Raw Data'!P1515&gt;0)), 'Raw Data'!G1515, 0))</f>
        <v/>
      </c>
      <c r="Q1522">
        <f>IF(ISBLANK('Raw Data'!J1515), 0, IF(AND(4=MATCH(LARGE('Raw Data'!G1515:J1515, 1), 'Raw Data'!G1515:J1515, 0), 'Raw Data'!P1515-'Raw Data'!O1515&gt;3), 'Raw Data'!J1515, 0))</f>
        <v/>
      </c>
      <c r="R1522">
        <f>IF(ISBLANK('Raw Data'!J1515), 0, IF(AND(3=MATCH(LARGE('Raw Data'!G1515:J1515, 1), 'Raw Data'!G1515:J1515, 0), 'Raw Data'!O1515-'Raw Data'!P1515&gt;3), 'Raw Data'!I1515, 0))</f>
        <v/>
      </c>
      <c r="S1522">
        <f>IF(AND('Raw Data'!P1515-'Raw Data'!O1515&gt;4, 'Raw Data'!F1515&lt;'Raw Data'!C1515), 'Raw Data'!J1515, 0)</f>
        <v/>
      </c>
      <c r="T1522">
        <f>IF(AND('Raw Data'!O1515-'Raw Data'!P1515&gt;4, 'Raw Data'!F1515&gt;'Raw Data'!C1515), 'Raw Data'!I1515, 0)</f>
        <v/>
      </c>
      <c r="U1522">
        <f>IF(AND('Raw Data'!P1515-'Raw Data'!O1515&lt;3, 'Raw Data'!P1515&gt;'Raw Data'!O1515, 'Raw Data'!F1515&lt;'Raw Data'!C1515), 'Raw Data'!H1515, 0)</f>
        <v/>
      </c>
      <c r="V1522">
        <f>IF(AND('Raw Data'!P1515-'Raw Data'!O1515&lt;3, 'Raw Data'!P1515&gt;'Raw Data'!O1515, 'Raw Data'!F1515&gt;'Raw Data'!C1515), 'Raw Data'!G1515, 0)</f>
        <v/>
      </c>
    </row>
    <row r="1523">
      <c r="A1523">
        <f>IF(AND('Raw Data'!F1516&lt;'Raw Data'!C1516, 'Raw Data'!P1516&gt;'Raw Data'!O1516, 'Raw Data'!P1516-'Raw Data'!O1516&gt;3), 'Raw Data'!J1516, 0)</f>
        <v/>
      </c>
      <c r="B1523">
        <f>IF(AND('Raw Data'!C1516&lt;'Raw Data'!F1516, 'Raw Data'!O1516&gt;'Raw Data'!P1516, 'Raw Data'!O1516-'Raw Data'!P1516&gt;3), 'Raw Data'!I1516, 0)</f>
        <v/>
      </c>
      <c r="C1523">
        <f>IF(AND('Raw Data'!F1516&lt;'Raw Data'!C1516, 'Raw Data'!P1516&gt;'Raw Data'!O1516, 'Raw Data'!P1516-'Raw Data'!O1516&lt;4), 'Raw Data'!H1516, 0)</f>
        <v/>
      </c>
      <c r="D1523">
        <f>IF(AND('Raw Data'!C1516&lt;'Raw Data'!F1516, 'Raw Data'!O1516&gt;'Raw Data'!P1516, 'Raw Data'!O1516-'Raw Data'!P1516&lt;4), 'Raw Data'!G1516, 0)</f>
        <v/>
      </c>
      <c r="E1523">
        <f>IF(ISBLANK('Raw Data'!J1516), 0, IF(AND(4=MATCH(LARGE('Raw Data'!G1516:J1516, 4), 'Raw Data'!G1516:J1516, 0), 'Raw Data'!P1516-'Raw Data'!O1516&gt;3), 'Raw Data'!J1516, 0))</f>
        <v/>
      </c>
      <c r="F1523">
        <f>IF(ISBLANK('Raw Data'!J1516), 0, IF(AND(3=MATCH(LARGE('Raw Data'!G1516:J1516, 4), 'Raw Data'!G1516:J1516, 0), 'Raw Data'!O1516-'Raw Data'!P1516&gt;3), 'Raw Data'!I1516, 0))</f>
        <v/>
      </c>
      <c r="G1523">
        <f>IF(ISBLANK('Raw Data'!J1516), 0, IF(AND(2=MATCH(LARGE('Raw Data'!G1516:J1516, 4), 'Raw Data'!G1516:J1516, 0), AND('Raw Data'!P1516-'Raw Data'!O1516&lt;4, 'Raw Data'!P1516-'Raw Data'!O1516&gt;0)), 'Raw Data'!H1516, 0))</f>
        <v/>
      </c>
      <c r="H1523">
        <f>IF(ISBLANK('Raw Data'!J1516), 0, IF(AND(1=MATCH(LARGE('Raw Data'!G1516:J1516, 4), 'Raw Data'!G1516:J1516, 0), AND('Raw Data'!O1516-'Raw Data'!P1516&lt;4, 'Raw Data'!O1516-'Raw Data'!P1516&gt;0)), 'Raw Data'!G1516, 0))</f>
        <v/>
      </c>
      <c r="I1523">
        <f>IF(ISBLANK('Raw Data'!J1516), 0, IF(AND(4=MATCH(LARGE('Raw Data'!G1516:J1516, 3), 'Raw Data'!G1516:J1516, 0), 'Raw Data'!P1516-'Raw Data'!O1516&gt;3), 'Raw Data'!J1516, 0))</f>
        <v/>
      </c>
      <c r="J1523">
        <f>IF(ISBLANK('Raw Data'!J1516), 0, IF(AND(3=MATCH(LARGE('Raw Data'!G1516:J1516, 3), 'Raw Data'!G1516:J1516, 0), 'Raw Data'!O1516-'Raw Data'!P1516&gt;3), 'Raw Data'!I1516, 0))</f>
        <v/>
      </c>
      <c r="K1523">
        <f>IF(ISBLANK('Raw Data'!J1516), 0, IF(AND(2=MATCH(LARGE('Raw Data'!G1516:J1516, 3), 'Raw Data'!G1516:J1516, 0), AND('Raw Data'!P1516-'Raw Data'!O1516&lt;4, 'Raw Data'!P1516-'Raw Data'!O1516&gt;0)), 'Raw Data'!H1516, 0))</f>
        <v/>
      </c>
      <c r="L1523">
        <f>IF(ISBLANK('Raw Data'!J1516), 0, IF(AND(1=MATCH(LARGE('Raw Data'!G1516:J1516, 3), 'Raw Data'!G1516:J1516, 0), AND('Raw Data'!O1516-'Raw Data'!P1516&lt;4, 'Raw Data'!O1516-'Raw Data'!P1516&gt;0)), 'Raw Data'!G1516, 0))</f>
        <v/>
      </c>
      <c r="M1523">
        <f>IF(ISBLANK('Raw Data'!J1516), 0, IF(AND(4=MATCH(LARGE('Raw Data'!G1516:J1516, 2), 'Raw Data'!G1516:J1516, 0), 'Raw Data'!P1516-'Raw Data'!O1516&gt;3), 'Raw Data'!J1516, 0))</f>
        <v/>
      </c>
      <c r="N1523">
        <f>IF(ISBLANK('Raw Data'!J1516), 0, IF(AND(3=MATCH(LARGE('Raw Data'!G1516:J1516, 2), 'Raw Data'!G1516:J1516, 0), 'Raw Data'!O1516-'Raw Data'!P1516&gt;3), 'Raw Data'!I1516, 0))</f>
        <v/>
      </c>
      <c r="O1523">
        <f>IF(ISBLANK('Raw Data'!J1516), 0, IF(AND(2=MATCH(LARGE('Raw Data'!G1516:J1516, 2), 'Raw Data'!G1516:J1516, 0), AND('Raw Data'!P1516-'Raw Data'!O1516&lt;4, 'Raw Data'!P1516-'Raw Data'!O1516&gt;0)), 'Raw Data'!H1516, 0))</f>
        <v/>
      </c>
      <c r="P1523">
        <f>IF(ISBLANK('Raw Data'!J1516), 0, IF(AND(1=MATCH(LARGE('Raw Data'!G1516:J1516, 2), 'Raw Data'!G1516:J1516, 0), AND('Raw Data'!O1516-'Raw Data'!P1516&lt;4, 'Raw Data'!O1516-'Raw Data'!P1516&gt;0)), 'Raw Data'!G1516, 0))</f>
        <v/>
      </c>
      <c r="Q1523">
        <f>IF(ISBLANK('Raw Data'!J1516), 0, IF(AND(4=MATCH(LARGE('Raw Data'!G1516:J1516, 1), 'Raw Data'!G1516:J1516, 0), 'Raw Data'!P1516-'Raw Data'!O1516&gt;3), 'Raw Data'!J1516, 0))</f>
        <v/>
      </c>
      <c r="R1523">
        <f>IF(ISBLANK('Raw Data'!J1516), 0, IF(AND(3=MATCH(LARGE('Raw Data'!G1516:J1516, 1), 'Raw Data'!G1516:J1516, 0), 'Raw Data'!O1516-'Raw Data'!P1516&gt;3), 'Raw Data'!I1516, 0))</f>
        <v/>
      </c>
      <c r="S1523">
        <f>IF(AND('Raw Data'!P1516-'Raw Data'!O1516&gt;4, 'Raw Data'!F1516&lt;'Raw Data'!C1516), 'Raw Data'!J1516, 0)</f>
        <v/>
      </c>
      <c r="T1523">
        <f>IF(AND('Raw Data'!O1516-'Raw Data'!P1516&gt;4, 'Raw Data'!F1516&gt;'Raw Data'!C1516), 'Raw Data'!I1516, 0)</f>
        <v/>
      </c>
      <c r="U1523">
        <f>IF(AND('Raw Data'!P1516-'Raw Data'!O1516&lt;3, 'Raw Data'!P1516&gt;'Raw Data'!O1516, 'Raw Data'!F1516&lt;'Raw Data'!C1516), 'Raw Data'!H1516, 0)</f>
        <v/>
      </c>
      <c r="V1523">
        <f>IF(AND('Raw Data'!P1516-'Raw Data'!O1516&lt;3, 'Raw Data'!P1516&gt;'Raw Data'!O1516, 'Raw Data'!F1516&gt;'Raw Data'!C1516), 'Raw Data'!G1516, 0)</f>
        <v/>
      </c>
    </row>
    <row r="1524">
      <c r="A1524">
        <f>IF(AND('Raw Data'!F1517&lt;'Raw Data'!C1517, 'Raw Data'!P1517&gt;'Raw Data'!O1517, 'Raw Data'!P1517-'Raw Data'!O1517&gt;3), 'Raw Data'!J1517, 0)</f>
        <v/>
      </c>
      <c r="B1524">
        <f>IF(AND('Raw Data'!C1517&lt;'Raw Data'!F1517, 'Raw Data'!O1517&gt;'Raw Data'!P1517, 'Raw Data'!O1517-'Raw Data'!P1517&gt;3), 'Raw Data'!I1517, 0)</f>
        <v/>
      </c>
      <c r="C1524">
        <f>IF(AND('Raw Data'!F1517&lt;'Raw Data'!C1517, 'Raw Data'!P1517&gt;'Raw Data'!O1517, 'Raw Data'!P1517-'Raw Data'!O1517&lt;4), 'Raw Data'!H1517, 0)</f>
        <v/>
      </c>
      <c r="D1524">
        <f>IF(AND('Raw Data'!C1517&lt;'Raw Data'!F1517, 'Raw Data'!O1517&gt;'Raw Data'!P1517, 'Raw Data'!O1517-'Raw Data'!P1517&lt;4), 'Raw Data'!G1517, 0)</f>
        <v/>
      </c>
      <c r="E1524">
        <f>IF(ISBLANK('Raw Data'!J1517), 0, IF(AND(4=MATCH(LARGE('Raw Data'!G1517:J1517, 4), 'Raw Data'!G1517:J1517, 0), 'Raw Data'!P1517-'Raw Data'!O1517&gt;3), 'Raw Data'!J1517, 0))</f>
        <v/>
      </c>
      <c r="F1524">
        <f>IF(ISBLANK('Raw Data'!J1517), 0, IF(AND(3=MATCH(LARGE('Raw Data'!G1517:J1517, 4), 'Raw Data'!G1517:J1517, 0), 'Raw Data'!O1517-'Raw Data'!P1517&gt;3), 'Raw Data'!I1517, 0))</f>
        <v/>
      </c>
      <c r="G1524">
        <f>IF(ISBLANK('Raw Data'!J1517), 0, IF(AND(2=MATCH(LARGE('Raw Data'!G1517:J1517, 4), 'Raw Data'!G1517:J1517, 0), AND('Raw Data'!P1517-'Raw Data'!O1517&lt;4, 'Raw Data'!P1517-'Raw Data'!O1517&gt;0)), 'Raw Data'!H1517, 0))</f>
        <v/>
      </c>
      <c r="H1524">
        <f>IF(ISBLANK('Raw Data'!J1517), 0, IF(AND(1=MATCH(LARGE('Raw Data'!G1517:J1517, 4), 'Raw Data'!G1517:J1517, 0), AND('Raw Data'!O1517-'Raw Data'!P1517&lt;4, 'Raw Data'!O1517-'Raw Data'!P1517&gt;0)), 'Raw Data'!G1517, 0))</f>
        <v/>
      </c>
      <c r="I1524">
        <f>IF(ISBLANK('Raw Data'!J1517), 0, IF(AND(4=MATCH(LARGE('Raw Data'!G1517:J1517, 3), 'Raw Data'!G1517:J1517, 0), 'Raw Data'!P1517-'Raw Data'!O1517&gt;3), 'Raw Data'!J1517, 0))</f>
        <v/>
      </c>
      <c r="J1524">
        <f>IF(ISBLANK('Raw Data'!J1517), 0, IF(AND(3=MATCH(LARGE('Raw Data'!G1517:J1517, 3), 'Raw Data'!G1517:J1517, 0), 'Raw Data'!O1517-'Raw Data'!P1517&gt;3), 'Raw Data'!I1517, 0))</f>
        <v/>
      </c>
      <c r="K1524">
        <f>IF(ISBLANK('Raw Data'!J1517), 0, IF(AND(2=MATCH(LARGE('Raw Data'!G1517:J1517, 3), 'Raw Data'!G1517:J1517, 0), AND('Raw Data'!P1517-'Raw Data'!O1517&lt;4, 'Raw Data'!P1517-'Raw Data'!O1517&gt;0)), 'Raw Data'!H1517, 0))</f>
        <v/>
      </c>
      <c r="L1524">
        <f>IF(ISBLANK('Raw Data'!J1517), 0, IF(AND(1=MATCH(LARGE('Raw Data'!G1517:J1517, 3), 'Raw Data'!G1517:J1517, 0), AND('Raw Data'!O1517-'Raw Data'!P1517&lt;4, 'Raw Data'!O1517-'Raw Data'!P1517&gt;0)), 'Raw Data'!G1517, 0))</f>
        <v/>
      </c>
      <c r="M1524">
        <f>IF(ISBLANK('Raw Data'!J1517), 0, IF(AND(4=MATCH(LARGE('Raw Data'!G1517:J1517, 2), 'Raw Data'!G1517:J1517, 0), 'Raw Data'!P1517-'Raw Data'!O1517&gt;3), 'Raw Data'!J1517, 0))</f>
        <v/>
      </c>
      <c r="N1524">
        <f>IF(ISBLANK('Raw Data'!J1517), 0, IF(AND(3=MATCH(LARGE('Raw Data'!G1517:J1517, 2), 'Raw Data'!G1517:J1517, 0), 'Raw Data'!O1517-'Raw Data'!P1517&gt;3), 'Raw Data'!I1517, 0))</f>
        <v/>
      </c>
      <c r="O1524">
        <f>IF(ISBLANK('Raw Data'!J1517), 0, IF(AND(2=MATCH(LARGE('Raw Data'!G1517:J1517, 2), 'Raw Data'!G1517:J1517, 0), AND('Raw Data'!P1517-'Raw Data'!O1517&lt;4, 'Raw Data'!P1517-'Raw Data'!O1517&gt;0)), 'Raw Data'!H1517, 0))</f>
        <v/>
      </c>
      <c r="P1524">
        <f>IF(ISBLANK('Raw Data'!J1517), 0, IF(AND(1=MATCH(LARGE('Raw Data'!G1517:J1517, 2), 'Raw Data'!G1517:J1517, 0), AND('Raw Data'!O1517-'Raw Data'!P1517&lt;4, 'Raw Data'!O1517-'Raw Data'!P1517&gt;0)), 'Raw Data'!G1517, 0))</f>
        <v/>
      </c>
      <c r="Q1524">
        <f>IF(ISBLANK('Raw Data'!J1517), 0, IF(AND(4=MATCH(LARGE('Raw Data'!G1517:J1517, 1), 'Raw Data'!G1517:J1517, 0), 'Raw Data'!P1517-'Raw Data'!O1517&gt;3), 'Raw Data'!J1517, 0))</f>
        <v/>
      </c>
      <c r="R1524">
        <f>IF(ISBLANK('Raw Data'!J1517), 0, IF(AND(3=MATCH(LARGE('Raw Data'!G1517:J1517, 1), 'Raw Data'!G1517:J1517, 0), 'Raw Data'!O1517-'Raw Data'!P1517&gt;3), 'Raw Data'!I1517, 0))</f>
        <v/>
      </c>
      <c r="S1524">
        <f>IF(AND('Raw Data'!P1517-'Raw Data'!O1517&gt;4, 'Raw Data'!F1517&lt;'Raw Data'!C1517), 'Raw Data'!J1517, 0)</f>
        <v/>
      </c>
      <c r="T1524">
        <f>IF(AND('Raw Data'!O1517-'Raw Data'!P1517&gt;4, 'Raw Data'!F1517&gt;'Raw Data'!C1517), 'Raw Data'!I1517, 0)</f>
        <v/>
      </c>
      <c r="U1524">
        <f>IF(AND('Raw Data'!P1517-'Raw Data'!O1517&lt;3, 'Raw Data'!P1517&gt;'Raw Data'!O1517, 'Raw Data'!F1517&lt;'Raw Data'!C1517), 'Raw Data'!H1517, 0)</f>
        <v/>
      </c>
      <c r="V1524">
        <f>IF(AND('Raw Data'!P1517-'Raw Data'!O1517&lt;3, 'Raw Data'!P1517&gt;'Raw Data'!O1517, 'Raw Data'!F1517&gt;'Raw Data'!C1517), 'Raw Data'!G1517, 0)</f>
        <v/>
      </c>
    </row>
    <row r="1525">
      <c r="A1525">
        <f>IF(AND('Raw Data'!F1518&lt;'Raw Data'!C1518, 'Raw Data'!P1518&gt;'Raw Data'!O1518, 'Raw Data'!P1518-'Raw Data'!O1518&gt;3), 'Raw Data'!J1518, 0)</f>
        <v/>
      </c>
      <c r="B1525">
        <f>IF(AND('Raw Data'!C1518&lt;'Raw Data'!F1518, 'Raw Data'!O1518&gt;'Raw Data'!P1518, 'Raw Data'!O1518-'Raw Data'!P1518&gt;3), 'Raw Data'!I1518, 0)</f>
        <v/>
      </c>
      <c r="C1525">
        <f>IF(AND('Raw Data'!F1518&lt;'Raw Data'!C1518, 'Raw Data'!P1518&gt;'Raw Data'!O1518, 'Raw Data'!P1518-'Raw Data'!O1518&lt;4), 'Raw Data'!H1518, 0)</f>
        <v/>
      </c>
      <c r="D1525">
        <f>IF(AND('Raw Data'!C1518&lt;'Raw Data'!F1518, 'Raw Data'!O1518&gt;'Raw Data'!P1518, 'Raw Data'!O1518-'Raw Data'!P1518&lt;4), 'Raw Data'!G1518, 0)</f>
        <v/>
      </c>
      <c r="E1525">
        <f>IF(ISBLANK('Raw Data'!J1518), 0, IF(AND(4=MATCH(LARGE('Raw Data'!G1518:J1518, 4), 'Raw Data'!G1518:J1518, 0), 'Raw Data'!P1518-'Raw Data'!O1518&gt;3), 'Raw Data'!J1518, 0))</f>
        <v/>
      </c>
      <c r="F1525">
        <f>IF(ISBLANK('Raw Data'!J1518), 0, IF(AND(3=MATCH(LARGE('Raw Data'!G1518:J1518, 4), 'Raw Data'!G1518:J1518, 0), 'Raw Data'!O1518-'Raw Data'!P1518&gt;3), 'Raw Data'!I1518, 0))</f>
        <v/>
      </c>
      <c r="G1525">
        <f>IF(ISBLANK('Raw Data'!J1518), 0, IF(AND(2=MATCH(LARGE('Raw Data'!G1518:J1518, 4), 'Raw Data'!G1518:J1518, 0), AND('Raw Data'!P1518-'Raw Data'!O1518&lt;4, 'Raw Data'!P1518-'Raw Data'!O1518&gt;0)), 'Raw Data'!H1518, 0))</f>
        <v/>
      </c>
      <c r="H1525">
        <f>IF(ISBLANK('Raw Data'!J1518), 0, IF(AND(1=MATCH(LARGE('Raw Data'!G1518:J1518, 4), 'Raw Data'!G1518:J1518, 0), AND('Raw Data'!O1518-'Raw Data'!P1518&lt;4, 'Raw Data'!O1518-'Raw Data'!P1518&gt;0)), 'Raw Data'!G1518, 0))</f>
        <v/>
      </c>
      <c r="I1525">
        <f>IF(ISBLANK('Raw Data'!J1518), 0, IF(AND(4=MATCH(LARGE('Raw Data'!G1518:J1518, 3), 'Raw Data'!G1518:J1518, 0), 'Raw Data'!P1518-'Raw Data'!O1518&gt;3), 'Raw Data'!J1518, 0))</f>
        <v/>
      </c>
      <c r="J1525">
        <f>IF(ISBLANK('Raw Data'!J1518), 0, IF(AND(3=MATCH(LARGE('Raw Data'!G1518:J1518, 3), 'Raw Data'!G1518:J1518, 0), 'Raw Data'!O1518-'Raw Data'!P1518&gt;3), 'Raw Data'!I1518, 0))</f>
        <v/>
      </c>
      <c r="K1525">
        <f>IF(ISBLANK('Raw Data'!J1518), 0, IF(AND(2=MATCH(LARGE('Raw Data'!G1518:J1518, 3), 'Raw Data'!G1518:J1518, 0), AND('Raw Data'!P1518-'Raw Data'!O1518&lt;4, 'Raw Data'!P1518-'Raw Data'!O1518&gt;0)), 'Raw Data'!H1518, 0))</f>
        <v/>
      </c>
      <c r="L1525">
        <f>IF(ISBLANK('Raw Data'!J1518), 0, IF(AND(1=MATCH(LARGE('Raw Data'!G1518:J1518, 3), 'Raw Data'!G1518:J1518, 0), AND('Raw Data'!O1518-'Raw Data'!P1518&lt;4, 'Raw Data'!O1518-'Raw Data'!P1518&gt;0)), 'Raw Data'!G1518, 0))</f>
        <v/>
      </c>
      <c r="M1525">
        <f>IF(ISBLANK('Raw Data'!J1518), 0, IF(AND(4=MATCH(LARGE('Raw Data'!G1518:J1518, 2), 'Raw Data'!G1518:J1518, 0), 'Raw Data'!P1518-'Raw Data'!O1518&gt;3), 'Raw Data'!J1518, 0))</f>
        <v/>
      </c>
      <c r="N1525">
        <f>IF(ISBLANK('Raw Data'!J1518), 0, IF(AND(3=MATCH(LARGE('Raw Data'!G1518:J1518, 2), 'Raw Data'!G1518:J1518, 0), 'Raw Data'!O1518-'Raw Data'!P1518&gt;3), 'Raw Data'!I1518, 0))</f>
        <v/>
      </c>
      <c r="O1525">
        <f>IF(ISBLANK('Raw Data'!J1518), 0, IF(AND(2=MATCH(LARGE('Raw Data'!G1518:J1518, 2), 'Raw Data'!G1518:J1518, 0), AND('Raw Data'!P1518-'Raw Data'!O1518&lt;4, 'Raw Data'!P1518-'Raw Data'!O1518&gt;0)), 'Raw Data'!H1518, 0))</f>
        <v/>
      </c>
      <c r="P1525">
        <f>IF(ISBLANK('Raw Data'!J1518), 0, IF(AND(1=MATCH(LARGE('Raw Data'!G1518:J1518, 2), 'Raw Data'!G1518:J1518, 0), AND('Raw Data'!O1518-'Raw Data'!P1518&lt;4, 'Raw Data'!O1518-'Raw Data'!P1518&gt;0)), 'Raw Data'!G1518, 0))</f>
        <v/>
      </c>
      <c r="Q1525">
        <f>IF(ISBLANK('Raw Data'!J1518), 0, IF(AND(4=MATCH(LARGE('Raw Data'!G1518:J1518, 1), 'Raw Data'!G1518:J1518, 0), 'Raw Data'!P1518-'Raw Data'!O1518&gt;3), 'Raw Data'!J1518, 0))</f>
        <v/>
      </c>
      <c r="R1525">
        <f>IF(ISBLANK('Raw Data'!J1518), 0, IF(AND(3=MATCH(LARGE('Raw Data'!G1518:J1518, 1), 'Raw Data'!G1518:J1518, 0), 'Raw Data'!O1518-'Raw Data'!P1518&gt;3), 'Raw Data'!I1518, 0))</f>
        <v/>
      </c>
      <c r="S1525">
        <f>IF(AND('Raw Data'!P1518-'Raw Data'!O1518&gt;4, 'Raw Data'!F1518&lt;'Raw Data'!C1518), 'Raw Data'!J1518, 0)</f>
        <v/>
      </c>
      <c r="T1525">
        <f>IF(AND('Raw Data'!O1518-'Raw Data'!P1518&gt;4, 'Raw Data'!F1518&gt;'Raw Data'!C1518), 'Raw Data'!I1518, 0)</f>
        <v/>
      </c>
      <c r="U1525">
        <f>IF(AND('Raw Data'!P1518-'Raw Data'!O1518&lt;3, 'Raw Data'!P1518&gt;'Raw Data'!O1518, 'Raw Data'!F1518&lt;'Raw Data'!C1518), 'Raw Data'!H1518, 0)</f>
        <v/>
      </c>
      <c r="V1525">
        <f>IF(AND('Raw Data'!P1518-'Raw Data'!O1518&lt;3, 'Raw Data'!P1518&gt;'Raw Data'!O1518, 'Raw Data'!F1518&gt;'Raw Data'!C1518), 'Raw Data'!G1518, 0)</f>
        <v/>
      </c>
    </row>
    <row r="1526">
      <c r="A1526">
        <f>IF(AND('Raw Data'!F1519&lt;'Raw Data'!C1519, 'Raw Data'!P1519&gt;'Raw Data'!O1519, 'Raw Data'!P1519-'Raw Data'!O1519&gt;3), 'Raw Data'!J1519, 0)</f>
        <v/>
      </c>
      <c r="B1526">
        <f>IF(AND('Raw Data'!C1519&lt;'Raw Data'!F1519, 'Raw Data'!O1519&gt;'Raw Data'!P1519, 'Raw Data'!O1519-'Raw Data'!P1519&gt;3), 'Raw Data'!I1519, 0)</f>
        <v/>
      </c>
      <c r="C1526">
        <f>IF(AND('Raw Data'!F1519&lt;'Raw Data'!C1519, 'Raw Data'!P1519&gt;'Raw Data'!O1519, 'Raw Data'!P1519-'Raw Data'!O1519&lt;4), 'Raw Data'!H1519, 0)</f>
        <v/>
      </c>
      <c r="D1526">
        <f>IF(AND('Raw Data'!C1519&lt;'Raw Data'!F1519, 'Raw Data'!O1519&gt;'Raw Data'!P1519, 'Raw Data'!O1519-'Raw Data'!P1519&lt;4), 'Raw Data'!G1519, 0)</f>
        <v/>
      </c>
      <c r="E1526">
        <f>IF(ISBLANK('Raw Data'!J1519), 0, IF(AND(4=MATCH(LARGE('Raw Data'!G1519:J1519, 4), 'Raw Data'!G1519:J1519, 0), 'Raw Data'!P1519-'Raw Data'!O1519&gt;3), 'Raw Data'!J1519, 0))</f>
        <v/>
      </c>
      <c r="F1526">
        <f>IF(ISBLANK('Raw Data'!J1519), 0, IF(AND(3=MATCH(LARGE('Raw Data'!G1519:J1519, 4), 'Raw Data'!G1519:J1519, 0), 'Raw Data'!O1519-'Raw Data'!P1519&gt;3), 'Raw Data'!I1519, 0))</f>
        <v/>
      </c>
      <c r="G1526">
        <f>IF(ISBLANK('Raw Data'!J1519), 0, IF(AND(2=MATCH(LARGE('Raw Data'!G1519:J1519, 4), 'Raw Data'!G1519:J1519, 0), AND('Raw Data'!P1519-'Raw Data'!O1519&lt;4, 'Raw Data'!P1519-'Raw Data'!O1519&gt;0)), 'Raw Data'!H1519, 0))</f>
        <v/>
      </c>
      <c r="H1526">
        <f>IF(ISBLANK('Raw Data'!J1519), 0, IF(AND(1=MATCH(LARGE('Raw Data'!G1519:J1519, 4), 'Raw Data'!G1519:J1519, 0), AND('Raw Data'!O1519-'Raw Data'!P1519&lt;4, 'Raw Data'!O1519-'Raw Data'!P1519&gt;0)), 'Raw Data'!G1519, 0))</f>
        <v/>
      </c>
      <c r="I1526">
        <f>IF(ISBLANK('Raw Data'!J1519), 0, IF(AND(4=MATCH(LARGE('Raw Data'!G1519:J1519, 3), 'Raw Data'!G1519:J1519, 0), 'Raw Data'!P1519-'Raw Data'!O1519&gt;3), 'Raw Data'!J1519, 0))</f>
        <v/>
      </c>
      <c r="J1526">
        <f>IF(ISBLANK('Raw Data'!J1519), 0, IF(AND(3=MATCH(LARGE('Raw Data'!G1519:J1519, 3), 'Raw Data'!G1519:J1519, 0), 'Raw Data'!O1519-'Raw Data'!P1519&gt;3), 'Raw Data'!I1519, 0))</f>
        <v/>
      </c>
      <c r="K1526">
        <f>IF(ISBLANK('Raw Data'!J1519), 0, IF(AND(2=MATCH(LARGE('Raw Data'!G1519:J1519, 3), 'Raw Data'!G1519:J1519, 0), AND('Raw Data'!P1519-'Raw Data'!O1519&lt;4, 'Raw Data'!P1519-'Raw Data'!O1519&gt;0)), 'Raw Data'!H1519, 0))</f>
        <v/>
      </c>
      <c r="L1526">
        <f>IF(ISBLANK('Raw Data'!J1519), 0, IF(AND(1=MATCH(LARGE('Raw Data'!G1519:J1519, 3), 'Raw Data'!G1519:J1519, 0), AND('Raw Data'!O1519-'Raw Data'!P1519&lt;4, 'Raw Data'!O1519-'Raw Data'!P1519&gt;0)), 'Raw Data'!G1519, 0))</f>
        <v/>
      </c>
      <c r="M1526">
        <f>IF(ISBLANK('Raw Data'!J1519), 0, IF(AND(4=MATCH(LARGE('Raw Data'!G1519:J1519, 2), 'Raw Data'!G1519:J1519, 0), 'Raw Data'!P1519-'Raw Data'!O1519&gt;3), 'Raw Data'!J1519, 0))</f>
        <v/>
      </c>
      <c r="N1526">
        <f>IF(ISBLANK('Raw Data'!J1519), 0, IF(AND(3=MATCH(LARGE('Raw Data'!G1519:J1519, 2), 'Raw Data'!G1519:J1519, 0), 'Raw Data'!O1519-'Raw Data'!P1519&gt;3), 'Raw Data'!I1519, 0))</f>
        <v/>
      </c>
      <c r="O1526">
        <f>IF(ISBLANK('Raw Data'!J1519), 0, IF(AND(2=MATCH(LARGE('Raw Data'!G1519:J1519, 2), 'Raw Data'!G1519:J1519, 0), AND('Raw Data'!P1519-'Raw Data'!O1519&lt;4, 'Raw Data'!P1519-'Raw Data'!O1519&gt;0)), 'Raw Data'!H1519, 0))</f>
        <v/>
      </c>
      <c r="P1526">
        <f>IF(ISBLANK('Raw Data'!J1519), 0, IF(AND(1=MATCH(LARGE('Raw Data'!G1519:J1519, 2), 'Raw Data'!G1519:J1519, 0), AND('Raw Data'!O1519-'Raw Data'!P1519&lt;4, 'Raw Data'!O1519-'Raw Data'!P1519&gt;0)), 'Raw Data'!G1519, 0))</f>
        <v/>
      </c>
      <c r="Q1526">
        <f>IF(ISBLANK('Raw Data'!J1519), 0, IF(AND(4=MATCH(LARGE('Raw Data'!G1519:J1519, 1), 'Raw Data'!G1519:J1519, 0), 'Raw Data'!P1519-'Raw Data'!O1519&gt;3), 'Raw Data'!J1519, 0))</f>
        <v/>
      </c>
      <c r="R1526">
        <f>IF(ISBLANK('Raw Data'!J1519), 0, IF(AND(3=MATCH(LARGE('Raw Data'!G1519:J1519, 1), 'Raw Data'!G1519:J1519, 0), 'Raw Data'!O1519-'Raw Data'!P1519&gt;3), 'Raw Data'!I1519, 0))</f>
        <v/>
      </c>
      <c r="S1526">
        <f>IF(AND('Raw Data'!P1519-'Raw Data'!O1519&gt;4, 'Raw Data'!F1519&lt;'Raw Data'!C1519), 'Raw Data'!J1519, 0)</f>
        <v/>
      </c>
      <c r="T1526">
        <f>IF(AND('Raw Data'!O1519-'Raw Data'!P1519&gt;4, 'Raw Data'!F1519&gt;'Raw Data'!C1519), 'Raw Data'!I1519, 0)</f>
        <v/>
      </c>
      <c r="U1526">
        <f>IF(AND('Raw Data'!P1519-'Raw Data'!O1519&lt;3, 'Raw Data'!P1519&gt;'Raw Data'!O1519, 'Raw Data'!F1519&lt;'Raw Data'!C1519), 'Raw Data'!H1519, 0)</f>
        <v/>
      </c>
      <c r="V1526">
        <f>IF(AND('Raw Data'!P1519-'Raw Data'!O1519&lt;3, 'Raw Data'!P1519&gt;'Raw Data'!O1519, 'Raw Data'!F1519&gt;'Raw Data'!C1519), 'Raw Data'!G1519, 0)</f>
        <v/>
      </c>
    </row>
    <row r="1527">
      <c r="A1527">
        <f>IF(AND('Raw Data'!F1520&lt;'Raw Data'!C1520, 'Raw Data'!P1520&gt;'Raw Data'!O1520, 'Raw Data'!P1520-'Raw Data'!O1520&gt;3), 'Raw Data'!J1520, 0)</f>
        <v/>
      </c>
      <c r="B1527">
        <f>IF(AND('Raw Data'!C1520&lt;'Raw Data'!F1520, 'Raw Data'!O1520&gt;'Raw Data'!P1520, 'Raw Data'!O1520-'Raw Data'!P1520&gt;3), 'Raw Data'!I1520, 0)</f>
        <v/>
      </c>
      <c r="C1527">
        <f>IF(AND('Raw Data'!F1520&lt;'Raw Data'!C1520, 'Raw Data'!P1520&gt;'Raw Data'!O1520, 'Raw Data'!P1520-'Raw Data'!O1520&lt;4), 'Raw Data'!H1520, 0)</f>
        <v/>
      </c>
      <c r="D1527">
        <f>IF(AND('Raw Data'!C1520&lt;'Raw Data'!F1520, 'Raw Data'!O1520&gt;'Raw Data'!P1520, 'Raw Data'!O1520-'Raw Data'!P1520&lt;4), 'Raw Data'!G1520, 0)</f>
        <v/>
      </c>
      <c r="E1527">
        <f>IF(ISBLANK('Raw Data'!J1520), 0, IF(AND(4=MATCH(LARGE('Raw Data'!G1520:J1520, 4), 'Raw Data'!G1520:J1520, 0), 'Raw Data'!P1520-'Raw Data'!O1520&gt;3), 'Raw Data'!J1520, 0))</f>
        <v/>
      </c>
      <c r="F1527">
        <f>IF(ISBLANK('Raw Data'!J1520), 0, IF(AND(3=MATCH(LARGE('Raw Data'!G1520:J1520, 4), 'Raw Data'!G1520:J1520, 0), 'Raw Data'!O1520-'Raw Data'!P1520&gt;3), 'Raw Data'!I1520, 0))</f>
        <v/>
      </c>
      <c r="G1527">
        <f>IF(ISBLANK('Raw Data'!J1520), 0, IF(AND(2=MATCH(LARGE('Raw Data'!G1520:J1520, 4), 'Raw Data'!G1520:J1520, 0), AND('Raw Data'!P1520-'Raw Data'!O1520&lt;4, 'Raw Data'!P1520-'Raw Data'!O1520&gt;0)), 'Raw Data'!H1520, 0))</f>
        <v/>
      </c>
      <c r="H1527">
        <f>IF(ISBLANK('Raw Data'!J1520), 0, IF(AND(1=MATCH(LARGE('Raw Data'!G1520:J1520, 4), 'Raw Data'!G1520:J1520, 0), AND('Raw Data'!O1520-'Raw Data'!P1520&lt;4, 'Raw Data'!O1520-'Raw Data'!P1520&gt;0)), 'Raw Data'!G1520, 0))</f>
        <v/>
      </c>
      <c r="I1527">
        <f>IF(ISBLANK('Raw Data'!J1520), 0, IF(AND(4=MATCH(LARGE('Raw Data'!G1520:J1520, 3), 'Raw Data'!G1520:J1520, 0), 'Raw Data'!P1520-'Raw Data'!O1520&gt;3), 'Raw Data'!J1520, 0))</f>
        <v/>
      </c>
      <c r="J1527">
        <f>IF(ISBLANK('Raw Data'!J1520), 0, IF(AND(3=MATCH(LARGE('Raw Data'!G1520:J1520, 3), 'Raw Data'!G1520:J1520, 0), 'Raw Data'!O1520-'Raw Data'!P1520&gt;3), 'Raw Data'!I1520, 0))</f>
        <v/>
      </c>
      <c r="K1527">
        <f>IF(ISBLANK('Raw Data'!J1520), 0, IF(AND(2=MATCH(LARGE('Raw Data'!G1520:J1520, 3), 'Raw Data'!G1520:J1520, 0), AND('Raw Data'!P1520-'Raw Data'!O1520&lt;4, 'Raw Data'!P1520-'Raw Data'!O1520&gt;0)), 'Raw Data'!H1520, 0))</f>
        <v/>
      </c>
      <c r="L1527">
        <f>IF(ISBLANK('Raw Data'!J1520), 0, IF(AND(1=MATCH(LARGE('Raw Data'!G1520:J1520, 3), 'Raw Data'!G1520:J1520, 0), AND('Raw Data'!O1520-'Raw Data'!P1520&lt;4, 'Raw Data'!O1520-'Raw Data'!P1520&gt;0)), 'Raw Data'!G1520, 0))</f>
        <v/>
      </c>
      <c r="M1527">
        <f>IF(ISBLANK('Raw Data'!J1520), 0, IF(AND(4=MATCH(LARGE('Raw Data'!G1520:J1520, 2), 'Raw Data'!G1520:J1520, 0), 'Raw Data'!P1520-'Raw Data'!O1520&gt;3), 'Raw Data'!J1520, 0))</f>
        <v/>
      </c>
      <c r="N1527">
        <f>IF(ISBLANK('Raw Data'!J1520), 0, IF(AND(3=MATCH(LARGE('Raw Data'!G1520:J1520, 2), 'Raw Data'!G1520:J1520, 0), 'Raw Data'!O1520-'Raw Data'!P1520&gt;3), 'Raw Data'!I1520, 0))</f>
        <v/>
      </c>
      <c r="O1527">
        <f>IF(ISBLANK('Raw Data'!J1520), 0, IF(AND(2=MATCH(LARGE('Raw Data'!G1520:J1520, 2), 'Raw Data'!G1520:J1520, 0), AND('Raw Data'!P1520-'Raw Data'!O1520&lt;4, 'Raw Data'!P1520-'Raw Data'!O1520&gt;0)), 'Raw Data'!H1520, 0))</f>
        <v/>
      </c>
      <c r="P1527">
        <f>IF(ISBLANK('Raw Data'!J1520), 0, IF(AND(1=MATCH(LARGE('Raw Data'!G1520:J1520, 2), 'Raw Data'!G1520:J1520, 0), AND('Raw Data'!O1520-'Raw Data'!P1520&lt;4, 'Raw Data'!O1520-'Raw Data'!P1520&gt;0)), 'Raw Data'!G1520, 0))</f>
        <v/>
      </c>
      <c r="Q1527">
        <f>IF(ISBLANK('Raw Data'!J1520), 0, IF(AND(4=MATCH(LARGE('Raw Data'!G1520:J1520, 1), 'Raw Data'!G1520:J1520, 0), 'Raw Data'!P1520-'Raw Data'!O1520&gt;3), 'Raw Data'!J1520, 0))</f>
        <v/>
      </c>
      <c r="R1527">
        <f>IF(ISBLANK('Raw Data'!J1520), 0, IF(AND(3=MATCH(LARGE('Raw Data'!G1520:J1520, 1), 'Raw Data'!G1520:J1520, 0), 'Raw Data'!O1520-'Raw Data'!P1520&gt;3), 'Raw Data'!I1520, 0))</f>
        <v/>
      </c>
      <c r="S1527">
        <f>IF(AND('Raw Data'!P1520-'Raw Data'!O1520&gt;4, 'Raw Data'!F1520&lt;'Raw Data'!C1520), 'Raw Data'!J1520, 0)</f>
        <v/>
      </c>
      <c r="T1527">
        <f>IF(AND('Raw Data'!O1520-'Raw Data'!P1520&gt;4, 'Raw Data'!F1520&gt;'Raw Data'!C1520), 'Raw Data'!I1520, 0)</f>
        <v/>
      </c>
      <c r="U1527">
        <f>IF(AND('Raw Data'!P1520-'Raw Data'!O1520&lt;3, 'Raw Data'!P1520&gt;'Raw Data'!O1520, 'Raw Data'!F1520&lt;'Raw Data'!C1520), 'Raw Data'!H1520, 0)</f>
        <v/>
      </c>
      <c r="V1527">
        <f>IF(AND('Raw Data'!P1520-'Raw Data'!O1520&lt;3, 'Raw Data'!P1520&gt;'Raw Data'!O1520, 'Raw Data'!F1520&gt;'Raw Data'!C1520), 'Raw Data'!G1520, 0)</f>
        <v/>
      </c>
    </row>
    <row r="1528">
      <c r="A1528">
        <f>IF(AND('Raw Data'!F1521&lt;'Raw Data'!C1521, 'Raw Data'!P1521&gt;'Raw Data'!O1521, 'Raw Data'!P1521-'Raw Data'!O1521&gt;3), 'Raw Data'!J1521, 0)</f>
        <v/>
      </c>
      <c r="B1528">
        <f>IF(AND('Raw Data'!C1521&lt;'Raw Data'!F1521, 'Raw Data'!O1521&gt;'Raw Data'!P1521, 'Raw Data'!O1521-'Raw Data'!P1521&gt;3), 'Raw Data'!I1521, 0)</f>
        <v/>
      </c>
      <c r="C1528">
        <f>IF(AND('Raw Data'!F1521&lt;'Raw Data'!C1521, 'Raw Data'!P1521&gt;'Raw Data'!O1521, 'Raw Data'!P1521-'Raw Data'!O1521&lt;4), 'Raw Data'!H1521, 0)</f>
        <v/>
      </c>
      <c r="D1528">
        <f>IF(AND('Raw Data'!C1521&lt;'Raw Data'!F1521, 'Raw Data'!O1521&gt;'Raw Data'!P1521, 'Raw Data'!O1521-'Raw Data'!P1521&lt;4), 'Raw Data'!G1521, 0)</f>
        <v/>
      </c>
      <c r="E1528">
        <f>IF(ISBLANK('Raw Data'!J1521), 0, IF(AND(4=MATCH(LARGE('Raw Data'!G1521:J1521, 4), 'Raw Data'!G1521:J1521, 0), 'Raw Data'!P1521-'Raw Data'!O1521&gt;3), 'Raw Data'!J1521, 0))</f>
        <v/>
      </c>
      <c r="F1528">
        <f>IF(ISBLANK('Raw Data'!J1521), 0, IF(AND(3=MATCH(LARGE('Raw Data'!G1521:J1521, 4), 'Raw Data'!G1521:J1521, 0), 'Raw Data'!O1521-'Raw Data'!P1521&gt;3), 'Raw Data'!I1521, 0))</f>
        <v/>
      </c>
      <c r="G1528">
        <f>IF(ISBLANK('Raw Data'!J1521), 0, IF(AND(2=MATCH(LARGE('Raw Data'!G1521:J1521, 4), 'Raw Data'!G1521:J1521, 0), AND('Raw Data'!P1521-'Raw Data'!O1521&lt;4, 'Raw Data'!P1521-'Raw Data'!O1521&gt;0)), 'Raw Data'!H1521, 0))</f>
        <v/>
      </c>
      <c r="H1528">
        <f>IF(ISBLANK('Raw Data'!J1521), 0, IF(AND(1=MATCH(LARGE('Raw Data'!G1521:J1521, 4), 'Raw Data'!G1521:J1521, 0), AND('Raw Data'!O1521-'Raw Data'!P1521&lt;4, 'Raw Data'!O1521-'Raw Data'!P1521&gt;0)), 'Raw Data'!G1521, 0))</f>
        <v/>
      </c>
      <c r="I1528">
        <f>IF(ISBLANK('Raw Data'!J1521), 0, IF(AND(4=MATCH(LARGE('Raw Data'!G1521:J1521, 3), 'Raw Data'!G1521:J1521, 0), 'Raw Data'!P1521-'Raw Data'!O1521&gt;3), 'Raw Data'!J1521, 0))</f>
        <v/>
      </c>
      <c r="J1528">
        <f>IF(ISBLANK('Raw Data'!J1521), 0, IF(AND(3=MATCH(LARGE('Raw Data'!G1521:J1521, 3), 'Raw Data'!G1521:J1521, 0), 'Raw Data'!O1521-'Raw Data'!P1521&gt;3), 'Raw Data'!I1521, 0))</f>
        <v/>
      </c>
      <c r="K1528">
        <f>IF(ISBLANK('Raw Data'!J1521), 0, IF(AND(2=MATCH(LARGE('Raw Data'!G1521:J1521, 3), 'Raw Data'!G1521:J1521, 0), AND('Raw Data'!P1521-'Raw Data'!O1521&lt;4, 'Raw Data'!P1521-'Raw Data'!O1521&gt;0)), 'Raw Data'!H1521, 0))</f>
        <v/>
      </c>
      <c r="L1528">
        <f>IF(ISBLANK('Raw Data'!J1521), 0, IF(AND(1=MATCH(LARGE('Raw Data'!G1521:J1521, 3), 'Raw Data'!G1521:J1521, 0), AND('Raw Data'!O1521-'Raw Data'!P1521&lt;4, 'Raw Data'!O1521-'Raw Data'!P1521&gt;0)), 'Raw Data'!G1521, 0))</f>
        <v/>
      </c>
      <c r="M1528">
        <f>IF(ISBLANK('Raw Data'!J1521), 0, IF(AND(4=MATCH(LARGE('Raw Data'!G1521:J1521, 2), 'Raw Data'!G1521:J1521, 0), 'Raw Data'!P1521-'Raw Data'!O1521&gt;3), 'Raw Data'!J1521, 0))</f>
        <v/>
      </c>
      <c r="N1528">
        <f>IF(ISBLANK('Raw Data'!J1521), 0, IF(AND(3=MATCH(LARGE('Raw Data'!G1521:J1521, 2), 'Raw Data'!G1521:J1521, 0), 'Raw Data'!O1521-'Raw Data'!P1521&gt;3), 'Raw Data'!I1521, 0))</f>
        <v/>
      </c>
      <c r="O1528">
        <f>IF(ISBLANK('Raw Data'!J1521), 0, IF(AND(2=MATCH(LARGE('Raw Data'!G1521:J1521, 2), 'Raw Data'!G1521:J1521, 0), AND('Raw Data'!P1521-'Raw Data'!O1521&lt;4, 'Raw Data'!P1521-'Raw Data'!O1521&gt;0)), 'Raw Data'!H1521, 0))</f>
        <v/>
      </c>
      <c r="P1528">
        <f>IF(ISBLANK('Raw Data'!J1521), 0, IF(AND(1=MATCH(LARGE('Raw Data'!G1521:J1521, 2), 'Raw Data'!G1521:J1521, 0), AND('Raw Data'!O1521-'Raw Data'!P1521&lt;4, 'Raw Data'!O1521-'Raw Data'!P1521&gt;0)), 'Raw Data'!G1521, 0))</f>
        <v/>
      </c>
      <c r="Q1528">
        <f>IF(ISBLANK('Raw Data'!J1521), 0, IF(AND(4=MATCH(LARGE('Raw Data'!G1521:J1521, 1), 'Raw Data'!G1521:J1521, 0), 'Raw Data'!P1521-'Raw Data'!O1521&gt;3), 'Raw Data'!J1521, 0))</f>
        <v/>
      </c>
      <c r="R1528">
        <f>IF(ISBLANK('Raw Data'!J1521), 0, IF(AND(3=MATCH(LARGE('Raw Data'!G1521:J1521, 1), 'Raw Data'!G1521:J1521, 0), 'Raw Data'!O1521-'Raw Data'!P1521&gt;3), 'Raw Data'!I1521, 0))</f>
        <v/>
      </c>
      <c r="S1528">
        <f>IF(AND('Raw Data'!P1521-'Raw Data'!O1521&gt;4, 'Raw Data'!F1521&lt;'Raw Data'!C1521), 'Raw Data'!J1521, 0)</f>
        <v/>
      </c>
      <c r="T1528">
        <f>IF(AND('Raw Data'!O1521-'Raw Data'!P1521&gt;4, 'Raw Data'!F1521&gt;'Raw Data'!C1521), 'Raw Data'!I1521, 0)</f>
        <v/>
      </c>
      <c r="U1528">
        <f>IF(AND('Raw Data'!P1521-'Raw Data'!O1521&lt;3, 'Raw Data'!P1521&gt;'Raw Data'!O1521, 'Raw Data'!F1521&lt;'Raw Data'!C1521), 'Raw Data'!H1521, 0)</f>
        <v/>
      </c>
      <c r="V1528">
        <f>IF(AND('Raw Data'!P1521-'Raw Data'!O1521&lt;3, 'Raw Data'!P1521&gt;'Raw Data'!O1521, 'Raw Data'!F1521&gt;'Raw Data'!C1521), 'Raw Data'!G1521, 0)</f>
        <v/>
      </c>
    </row>
    <row r="1529">
      <c r="A1529">
        <f>IF(AND('Raw Data'!F1522&lt;'Raw Data'!C1522, 'Raw Data'!P1522&gt;'Raw Data'!O1522, 'Raw Data'!P1522-'Raw Data'!O1522&gt;3), 'Raw Data'!J1522, 0)</f>
        <v/>
      </c>
      <c r="B1529">
        <f>IF(AND('Raw Data'!C1522&lt;'Raw Data'!F1522, 'Raw Data'!O1522&gt;'Raw Data'!P1522, 'Raw Data'!O1522-'Raw Data'!P1522&gt;3), 'Raw Data'!I1522, 0)</f>
        <v/>
      </c>
      <c r="C1529">
        <f>IF(AND('Raw Data'!F1522&lt;'Raw Data'!C1522, 'Raw Data'!P1522&gt;'Raw Data'!O1522, 'Raw Data'!P1522-'Raw Data'!O1522&lt;4), 'Raw Data'!H1522, 0)</f>
        <v/>
      </c>
      <c r="D1529">
        <f>IF(AND('Raw Data'!C1522&lt;'Raw Data'!F1522, 'Raw Data'!O1522&gt;'Raw Data'!P1522, 'Raw Data'!O1522-'Raw Data'!P1522&lt;4), 'Raw Data'!G1522, 0)</f>
        <v/>
      </c>
      <c r="E1529">
        <f>IF(ISBLANK('Raw Data'!J1522), 0, IF(AND(4=MATCH(LARGE('Raw Data'!G1522:J1522, 4), 'Raw Data'!G1522:J1522, 0), 'Raw Data'!P1522-'Raw Data'!O1522&gt;3), 'Raw Data'!J1522, 0))</f>
        <v/>
      </c>
      <c r="F1529">
        <f>IF(ISBLANK('Raw Data'!J1522), 0, IF(AND(3=MATCH(LARGE('Raw Data'!G1522:J1522, 4), 'Raw Data'!G1522:J1522, 0), 'Raw Data'!O1522-'Raw Data'!P1522&gt;3), 'Raw Data'!I1522, 0))</f>
        <v/>
      </c>
      <c r="G1529">
        <f>IF(ISBLANK('Raw Data'!J1522), 0, IF(AND(2=MATCH(LARGE('Raw Data'!G1522:J1522, 4), 'Raw Data'!G1522:J1522, 0), AND('Raw Data'!P1522-'Raw Data'!O1522&lt;4, 'Raw Data'!P1522-'Raw Data'!O1522&gt;0)), 'Raw Data'!H1522, 0))</f>
        <v/>
      </c>
      <c r="H1529">
        <f>IF(ISBLANK('Raw Data'!J1522), 0, IF(AND(1=MATCH(LARGE('Raw Data'!G1522:J1522, 4), 'Raw Data'!G1522:J1522, 0), AND('Raw Data'!O1522-'Raw Data'!P1522&lt;4, 'Raw Data'!O1522-'Raw Data'!P1522&gt;0)), 'Raw Data'!G1522, 0))</f>
        <v/>
      </c>
      <c r="I1529">
        <f>IF(ISBLANK('Raw Data'!J1522), 0, IF(AND(4=MATCH(LARGE('Raw Data'!G1522:J1522, 3), 'Raw Data'!G1522:J1522, 0), 'Raw Data'!P1522-'Raw Data'!O1522&gt;3), 'Raw Data'!J1522, 0))</f>
        <v/>
      </c>
      <c r="J1529">
        <f>IF(ISBLANK('Raw Data'!J1522), 0, IF(AND(3=MATCH(LARGE('Raw Data'!G1522:J1522, 3), 'Raw Data'!G1522:J1522, 0), 'Raw Data'!O1522-'Raw Data'!P1522&gt;3), 'Raw Data'!I1522, 0))</f>
        <v/>
      </c>
      <c r="K1529">
        <f>IF(ISBLANK('Raw Data'!J1522), 0, IF(AND(2=MATCH(LARGE('Raw Data'!G1522:J1522, 3), 'Raw Data'!G1522:J1522, 0), AND('Raw Data'!P1522-'Raw Data'!O1522&lt;4, 'Raw Data'!P1522-'Raw Data'!O1522&gt;0)), 'Raw Data'!H1522, 0))</f>
        <v/>
      </c>
      <c r="L1529">
        <f>IF(ISBLANK('Raw Data'!J1522), 0, IF(AND(1=MATCH(LARGE('Raw Data'!G1522:J1522, 3), 'Raw Data'!G1522:J1522, 0), AND('Raw Data'!O1522-'Raw Data'!P1522&lt;4, 'Raw Data'!O1522-'Raw Data'!P1522&gt;0)), 'Raw Data'!G1522, 0))</f>
        <v/>
      </c>
      <c r="M1529">
        <f>IF(ISBLANK('Raw Data'!J1522), 0, IF(AND(4=MATCH(LARGE('Raw Data'!G1522:J1522, 2), 'Raw Data'!G1522:J1522, 0), 'Raw Data'!P1522-'Raw Data'!O1522&gt;3), 'Raw Data'!J1522, 0))</f>
        <v/>
      </c>
      <c r="N1529">
        <f>IF(ISBLANK('Raw Data'!J1522), 0, IF(AND(3=MATCH(LARGE('Raw Data'!G1522:J1522, 2), 'Raw Data'!G1522:J1522, 0), 'Raw Data'!O1522-'Raw Data'!P1522&gt;3), 'Raw Data'!I1522, 0))</f>
        <v/>
      </c>
      <c r="O1529">
        <f>IF(ISBLANK('Raw Data'!J1522), 0, IF(AND(2=MATCH(LARGE('Raw Data'!G1522:J1522, 2), 'Raw Data'!G1522:J1522, 0), AND('Raw Data'!P1522-'Raw Data'!O1522&lt;4, 'Raw Data'!P1522-'Raw Data'!O1522&gt;0)), 'Raw Data'!H1522, 0))</f>
        <v/>
      </c>
      <c r="P1529">
        <f>IF(ISBLANK('Raw Data'!J1522), 0, IF(AND(1=MATCH(LARGE('Raw Data'!G1522:J1522, 2), 'Raw Data'!G1522:J1522, 0), AND('Raw Data'!O1522-'Raw Data'!P1522&lt;4, 'Raw Data'!O1522-'Raw Data'!P1522&gt;0)), 'Raw Data'!G1522, 0))</f>
        <v/>
      </c>
      <c r="Q1529">
        <f>IF(ISBLANK('Raw Data'!J1522), 0, IF(AND(4=MATCH(LARGE('Raw Data'!G1522:J1522, 1), 'Raw Data'!G1522:J1522, 0), 'Raw Data'!P1522-'Raw Data'!O1522&gt;3), 'Raw Data'!J1522, 0))</f>
        <v/>
      </c>
      <c r="R1529">
        <f>IF(ISBLANK('Raw Data'!J1522), 0, IF(AND(3=MATCH(LARGE('Raw Data'!G1522:J1522, 1), 'Raw Data'!G1522:J1522, 0), 'Raw Data'!O1522-'Raw Data'!P1522&gt;3), 'Raw Data'!I1522, 0))</f>
        <v/>
      </c>
      <c r="S1529">
        <f>IF(AND('Raw Data'!P1522-'Raw Data'!O1522&gt;4, 'Raw Data'!F1522&lt;'Raw Data'!C1522), 'Raw Data'!J1522, 0)</f>
        <v/>
      </c>
      <c r="T1529">
        <f>IF(AND('Raw Data'!O1522-'Raw Data'!P1522&gt;4, 'Raw Data'!F1522&gt;'Raw Data'!C1522), 'Raw Data'!I1522, 0)</f>
        <v/>
      </c>
      <c r="U1529">
        <f>IF(AND('Raw Data'!P1522-'Raw Data'!O1522&lt;3, 'Raw Data'!P1522&gt;'Raw Data'!O1522, 'Raw Data'!F1522&lt;'Raw Data'!C1522), 'Raw Data'!H1522, 0)</f>
        <v/>
      </c>
      <c r="V1529">
        <f>IF(AND('Raw Data'!P1522-'Raw Data'!O1522&lt;3, 'Raw Data'!P1522&gt;'Raw Data'!O1522, 'Raw Data'!F1522&gt;'Raw Data'!C1522), 'Raw Data'!G1522, 0)</f>
        <v/>
      </c>
    </row>
    <row r="1530">
      <c r="A1530">
        <f>IF(AND('Raw Data'!F1523&lt;'Raw Data'!C1523, 'Raw Data'!P1523&gt;'Raw Data'!O1523, 'Raw Data'!P1523-'Raw Data'!O1523&gt;3), 'Raw Data'!J1523, 0)</f>
        <v/>
      </c>
      <c r="B1530">
        <f>IF(AND('Raw Data'!C1523&lt;'Raw Data'!F1523, 'Raw Data'!O1523&gt;'Raw Data'!P1523, 'Raw Data'!O1523-'Raw Data'!P1523&gt;3), 'Raw Data'!I1523, 0)</f>
        <v/>
      </c>
      <c r="C1530">
        <f>IF(AND('Raw Data'!F1523&lt;'Raw Data'!C1523, 'Raw Data'!P1523&gt;'Raw Data'!O1523, 'Raw Data'!P1523-'Raw Data'!O1523&lt;4), 'Raw Data'!H1523, 0)</f>
        <v/>
      </c>
      <c r="D1530">
        <f>IF(AND('Raw Data'!C1523&lt;'Raw Data'!F1523, 'Raw Data'!O1523&gt;'Raw Data'!P1523, 'Raw Data'!O1523-'Raw Data'!P1523&lt;4), 'Raw Data'!G1523, 0)</f>
        <v/>
      </c>
      <c r="E1530">
        <f>IF(ISBLANK('Raw Data'!J1523), 0, IF(AND(4=MATCH(LARGE('Raw Data'!G1523:J1523, 4), 'Raw Data'!G1523:J1523, 0), 'Raw Data'!P1523-'Raw Data'!O1523&gt;3), 'Raw Data'!J1523, 0))</f>
        <v/>
      </c>
      <c r="F1530">
        <f>IF(ISBLANK('Raw Data'!J1523), 0, IF(AND(3=MATCH(LARGE('Raw Data'!G1523:J1523, 4), 'Raw Data'!G1523:J1523, 0), 'Raw Data'!O1523-'Raw Data'!P1523&gt;3), 'Raw Data'!I1523, 0))</f>
        <v/>
      </c>
      <c r="G1530">
        <f>IF(ISBLANK('Raw Data'!J1523), 0, IF(AND(2=MATCH(LARGE('Raw Data'!G1523:J1523, 4), 'Raw Data'!G1523:J1523, 0), AND('Raw Data'!P1523-'Raw Data'!O1523&lt;4, 'Raw Data'!P1523-'Raw Data'!O1523&gt;0)), 'Raw Data'!H1523, 0))</f>
        <v/>
      </c>
      <c r="H1530">
        <f>IF(ISBLANK('Raw Data'!J1523), 0, IF(AND(1=MATCH(LARGE('Raw Data'!G1523:J1523, 4), 'Raw Data'!G1523:J1523, 0), AND('Raw Data'!O1523-'Raw Data'!P1523&lt;4, 'Raw Data'!O1523-'Raw Data'!P1523&gt;0)), 'Raw Data'!G1523, 0))</f>
        <v/>
      </c>
      <c r="I1530">
        <f>IF(ISBLANK('Raw Data'!J1523), 0, IF(AND(4=MATCH(LARGE('Raw Data'!G1523:J1523, 3), 'Raw Data'!G1523:J1523, 0), 'Raw Data'!P1523-'Raw Data'!O1523&gt;3), 'Raw Data'!J1523, 0))</f>
        <v/>
      </c>
      <c r="J1530">
        <f>IF(ISBLANK('Raw Data'!J1523), 0, IF(AND(3=MATCH(LARGE('Raw Data'!G1523:J1523, 3), 'Raw Data'!G1523:J1523, 0), 'Raw Data'!O1523-'Raw Data'!P1523&gt;3), 'Raw Data'!I1523, 0))</f>
        <v/>
      </c>
      <c r="K1530">
        <f>IF(ISBLANK('Raw Data'!J1523), 0, IF(AND(2=MATCH(LARGE('Raw Data'!G1523:J1523, 3), 'Raw Data'!G1523:J1523, 0), AND('Raw Data'!P1523-'Raw Data'!O1523&lt;4, 'Raw Data'!P1523-'Raw Data'!O1523&gt;0)), 'Raw Data'!H1523, 0))</f>
        <v/>
      </c>
      <c r="L1530">
        <f>IF(ISBLANK('Raw Data'!J1523), 0, IF(AND(1=MATCH(LARGE('Raw Data'!G1523:J1523, 3), 'Raw Data'!G1523:J1523, 0), AND('Raw Data'!O1523-'Raw Data'!P1523&lt;4, 'Raw Data'!O1523-'Raw Data'!P1523&gt;0)), 'Raw Data'!G1523, 0))</f>
        <v/>
      </c>
      <c r="M1530">
        <f>IF(ISBLANK('Raw Data'!J1523), 0, IF(AND(4=MATCH(LARGE('Raw Data'!G1523:J1523, 2), 'Raw Data'!G1523:J1523, 0), 'Raw Data'!P1523-'Raw Data'!O1523&gt;3), 'Raw Data'!J1523, 0))</f>
        <v/>
      </c>
      <c r="N1530">
        <f>IF(ISBLANK('Raw Data'!J1523), 0, IF(AND(3=MATCH(LARGE('Raw Data'!G1523:J1523, 2), 'Raw Data'!G1523:J1523, 0), 'Raw Data'!O1523-'Raw Data'!P1523&gt;3), 'Raw Data'!I1523, 0))</f>
        <v/>
      </c>
      <c r="O1530">
        <f>IF(ISBLANK('Raw Data'!J1523), 0, IF(AND(2=MATCH(LARGE('Raw Data'!G1523:J1523, 2), 'Raw Data'!G1523:J1523, 0), AND('Raw Data'!P1523-'Raw Data'!O1523&lt;4, 'Raw Data'!P1523-'Raw Data'!O1523&gt;0)), 'Raw Data'!H1523, 0))</f>
        <v/>
      </c>
      <c r="P1530">
        <f>IF(ISBLANK('Raw Data'!J1523), 0, IF(AND(1=MATCH(LARGE('Raw Data'!G1523:J1523, 2), 'Raw Data'!G1523:J1523, 0), AND('Raw Data'!O1523-'Raw Data'!P1523&lt;4, 'Raw Data'!O1523-'Raw Data'!P1523&gt;0)), 'Raw Data'!G1523, 0))</f>
        <v/>
      </c>
      <c r="Q1530">
        <f>IF(ISBLANK('Raw Data'!J1523), 0, IF(AND(4=MATCH(LARGE('Raw Data'!G1523:J1523, 1), 'Raw Data'!G1523:J1523, 0), 'Raw Data'!P1523-'Raw Data'!O1523&gt;3), 'Raw Data'!J1523, 0))</f>
        <v/>
      </c>
      <c r="R1530">
        <f>IF(ISBLANK('Raw Data'!J1523), 0, IF(AND(3=MATCH(LARGE('Raw Data'!G1523:J1523, 1), 'Raw Data'!G1523:J1523, 0), 'Raw Data'!O1523-'Raw Data'!P1523&gt;3), 'Raw Data'!I1523, 0))</f>
        <v/>
      </c>
      <c r="S1530">
        <f>IF(AND('Raw Data'!P1523-'Raw Data'!O1523&gt;4, 'Raw Data'!F1523&lt;'Raw Data'!C1523), 'Raw Data'!J1523, 0)</f>
        <v/>
      </c>
      <c r="T1530">
        <f>IF(AND('Raw Data'!O1523-'Raw Data'!P1523&gt;4, 'Raw Data'!F1523&gt;'Raw Data'!C1523), 'Raw Data'!I1523, 0)</f>
        <v/>
      </c>
      <c r="U1530">
        <f>IF(AND('Raw Data'!P1523-'Raw Data'!O1523&lt;3, 'Raw Data'!P1523&gt;'Raw Data'!O1523, 'Raw Data'!F1523&lt;'Raw Data'!C1523), 'Raw Data'!H1523, 0)</f>
        <v/>
      </c>
      <c r="V1530">
        <f>IF(AND('Raw Data'!P1523-'Raw Data'!O1523&lt;3, 'Raw Data'!P1523&gt;'Raw Data'!O1523, 'Raw Data'!F1523&gt;'Raw Data'!C1523), 'Raw Data'!G1523, 0)</f>
        <v/>
      </c>
    </row>
    <row r="1531">
      <c r="A1531">
        <f>IF(AND('Raw Data'!F1524&lt;'Raw Data'!C1524, 'Raw Data'!P1524&gt;'Raw Data'!O1524, 'Raw Data'!P1524-'Raw Data'!O1524&gt;3), 'Raw Data'!J1524, 0)</f>
        <v/>
      </c>
      <c r="B1531">
        <f>IF(AND('Raw Data'!C1524&lt;'Raw Data'!F1524, 'Raw Data'!O1524&gt;'Raw Data'!P1524, 'Raw Data'!O1524-'Raw Data'!P1524&gt;3), 'Raw Data'!I1524, 0)</f>
        <v/>
      </c>
      <c r="C1531">
        <f>IF(AND('Raw Data'!F1524&lt;'Raw Data'!C1524, 'Raw Data'!P1524&gt;'Raw Data'!O1524, 'Raw Data'!P1524-'Raw Data'!O1524&lt;4), 'Raw Data'!H1524, 0)</f>
        <v/>
      </c>
      <c r="D1531">
        <f>IF(AND('Raw Data'!C1524&lt;'Raw Data'!F1524, 'Raw Data'!O1524&gt;'Raw Data'!P1524, 'Raw Data'!O1524-'Raw Data'!P1524&lt;4), 'Raw Data'!G1524, 0)</f>
        <v/>
      </c>
      <c r="E1531">
        <f>IF(ISBLANK('Raw Data'!J1524), 0, IF(AND(4=MATCH(LARGE('Raw Data'!G1524:J1524, 4), 'Raw Data'!G1524:J1524, 0), 'Raw Data'!P1524-'Raw Data'!O1524&gt;3), 'Raw Data'!J1524, 0))</f>
        <v/>
      </c>
      <c r="F1531">
        <f>IF(ISBLANK('Raw Data'!J1524), 0, IF(AND(3=MATCH(LARGE('Raw Data'!G1524:J1524, 4), 'Raw Data'!G1524:J1524, 0), 'Raw Data'!O1524-'Raw Data'!P1524&gt;3), 'Raw Data'!I1524, 0))</f>
        <v/>
      </c>
      <c r="G1531">
        <f>IF(ISBLANK('Raw Data'!J1524), 0, IF(AND(2=MATCH(LARGE('Raw Data'!G1524:J1524, 4), 'Raw Data'!G1524:J1524, 0), AND('Raw Data'!P1524-'Raw Data'!O1524&lt;4, 'Raw Data'!P1524-'Raw Data'!O1524&gt;0)), 'Raw Data'!H1524, 0))</f>
        <v/>
      </c>
      <c r="H1531">
        <f>IF(ISBLANK('Raw Data'!J1524), 0, IF(AND(1=MATCH(LARGE('Raw Data'!G1524:J1524, 4), 'Raw Data'!G1524:J1524, 0), AND('Raw Data'!O1524-'Raw Data'!P1524&lt;4, 'Raw Data'!O1524-'Raw Data'!P1524&gt;0)), 'Raw Data'!G1524, 0))</f>
        <v/>
      </c>
      <c r="I1531">
        <f>IF(ISBLANK('Raw Data'!J1524), 0, IF(AND(4=MATCH(LARGE('Raw Data'!G1524:J1524, 3), 'Raw Data'!G1524:J1524, 0), 'Raw Data'!P1524-'Raw Data'!O1524&gt;3), 'Raw Data'!J1524, 0))</f>
        <v/>
      </c>
      <c r="J1531">
        <f>IF(ISBLANK('Raw Data'!J1524), 0, IF(AND(3=MATCH(LARGE('Raw Data'!G1524:J1524, 3), 'Raw Data'!G1524:J1524, 0), 'Raw Data'!O1524-'Raw Data'!P1524&gt;3), 'Raw Data'!I1524, 0))</f>
        <v/>
      </c>
      <c r="K1531">
        <f>IF(ISBLANK('Raw Data'!J1524), 0, IF(AND(2=MATCH(LARGE('Raw Data'!G1524:J1524, 3), 'Raw Data'!G1524:J1524, 0), AND('Raw Data'!P1524-'Raw Data'!O1524&lt;4, 'Raw Data'!P1524-'Raw Data'!O1524&gt;0)), 'Raw Data'!H1524, 0))</f>
        <v/>
      </c>
      <c r="L1531">
        <f>IF(ISBLANK('Raw Data'!J1524), 0, IF(AND(1=MATCH(LARGE('Raw Data'!G1524:J1524, 3), 'Raw Data'!G1524:J1524, 0), AND('Raw Data'!O1524-'Raw Data'!P1524&lt;4, 'Raw Data'!O1524-'Raw Data'!P1524&gt;0)), 'Raw Data'!G1524, 0))</f>
        <v/>
      </c>
      <c r="M1531">
        <f>IF(ISBLANK('Raw Data'!J1524), 0, IF(AND(4=MATCH(LARGE('Raw Data'!G1524:J1524, 2), 'Raw Data'!G1524:J1524, 0), 'Raw Data'!P1524-'Raw Data'!O1524&gt;3), 'Raw Data'!J1524, 0))</f>
        <v/>
      </c>
      <c r="N1531">
        <f>IF(ISBLANK('Raw Data'!J1524), 0, IF(AND(3=MATCH(LARGE('Raw Data'!G1524:J1524, 2), 'Raw Data'!G1524:J1524, 0), 'Raw Data'!O1524-'Raw Data'!P1524&gt;3), 'Raw Data'!I1524, 0))</f>
        <v/>
      </c>
      <c r="O1531">
        <f>IF(ISBLANK('Raw Data'!J1524), 0, IF(AND(2=MATCH(LARGE('Raw Data'!G1524:J1524, 2), 'Raw Data'!G1524:J1524, 0), AND('Raw Data'!P1524-'Raw Data'!O1524&lt;4, 'Raw Data'!P1524-'Raw Data'!O1524&gt;0)), 'Raw Data'!H1524, 0))</f>
        <v/>
      </c>
      <c r="P1531">
        <f>IF(ISBLANK('Raw Data'!J1524), 0, IF(AND(1=MATCH(LARGE('Raw Data'!G1524:J1524, 2), 'Raw Data'!G1524:J1524, 0), AND('Raw Data'!O1524-'Raw Data'!P1524&lt;4, 'Raw Data'!O1524-'Raw Data'!P1524&gt;0)), 'Raw Data'!G1524, 0))</f>
        <v/>
      </c>
      <c r="Q1531">
        <f>IF(ISBLANK('Raw Data'!J1524), 0, IF(AND(4=MATCH(LARGE('Raw Data'!G1524:J1524, 1), 'Raw Data'!G1524:J1524, 0), 'Raw Data'!P1524-'Raw Data'!O1524&gt;3), 'Raw Data'!J1524, 0))</f>
        <v/>
      </c>
      <c r="R1531">
        <f>IF(ISBLANK('Raw Data'!J1524), 0, IF(AND(3=MATCH(LARGE('Raw Data'!G1524:J1524, 1), 'Raw Data'!G1524:J1524, 0), 'Raw Data'!O1524-'Raw Data'!P1524&gt;3), 'Raw Data'!I1524, 0))</f>
        <v/>
      </c>
      <c r="S1531">
        <f>IF(AND('Raw Data'!P1524-'Raw Data'!O1524&gt;4, 'Raw Data'!F1524&lt;'Raw Data'!C1524), 'Raw Data'!J1524, 0)</f>
        <v/>
      </c>
      <c r="T1531">
        <f>IF(AND('Raw Data'!O1524-'Raw Data'!P1524&gt;4, 'Raw Data'!F1524&gt;'Raw Data'!C1524), 'Raw Data'!I1524, 0)</f>
        <v/>
      </c>
      <c r="U1531">
        <f>IF(AND('Raw Data'!P1524-'Raw Data'!O1524&lt;3, 'Raw Data'!P1524&gt;'Raw Data'!O1524, 'Raw Data'!F1524&lt;'Raw Data'!C1524), 'Raw Data'!H1524, 0)</f>
        <v/>
      </c>
      <c r="V1531">
        <f>IF(AND('Raw Data'!P1524-'Raw Data'!O1524&lt;3, 'Raw Data'!P1524&gt;'Raw Data'!O1524, 'Raw Data'!F1524&gt;'Raw Data'!C1524), 'Raw Data'!G1524, 0)</f>
        <v/>
      </c>
    </row>
    <row r="1532">
      <c r="A1532">
        <f>IF(AND('Raw Data'!F1525&lt;'Raw Data'!C1525, 'Raw Data'!P1525&gt;'Raw Data'!O1525, 'Raw Data'!P1525-'Raw Data'!O1525&gt;3), 'Raw Data'!J1525, 0)</f>
        <v/>
      </c>
      <c r="B1532">
        <f>IF(AND('Raw Data'!C1525&lt;'Raw Data'!F1525, 'Raw Data'!O1525&gt;'Raw Data'!P1525, 'Raw Data'!O1525-'Raw Data'!P1525&gt;3), 'Raw Data'!I1525, 0)</f>
        <v/>
      </c>
      <c r="C1532">
        <f>IF(AND('Raw Data'!F1525&lt;'Raw Data'!C1525, 'Raw Data'!P1525&gt;'Raw Data'!O1525, 'Raw Data'!P1525-'Raw Data'!O1525&lt;4), 'Raw Data'!H1525, 0)</f>
        <v/>
      </c>
      <c r="D1532">
        <f>IF(AND('Raw Data'!C1525&lt;'Raw Data'!F1525, 'Raw Data'!O1525&gt;'Raw Data'!P1525, 'Raw Data'!O1525-'Raw Data'!P1525&lt;4), 'Raw Data'!G1525, 0)</f>
        <v/>
      </c>
      <c r="E1532">
        <f>IF(ISBLANK('Raw Data'!J1525), 0, IF(AND(4=MATCH(LARGE('Raw Data'!G1525:J1525, 4), 'Raw Data'!G1525:J1525, 0), 'Raw Data'!P1525-'Raw Data'!O1525&gt;3), 'Raw Data'!J1525, 0))</f>
        <v/>
      </c>
      <c r="F1532">
        <f>IF(ISBLANK('Raw Data'!J1525), 0, IF(AND(3=MATCH(LARGE('Raw Data'!G1525:J1525, 4), 'Raw Data'!G1525:J1525, 0), 'Raw Data'!O1525-'Raw Data'!P1525&gt;3), 'Raw Data'!I1525, 0))</f>
        <v/>
      </c>
      <c r="G1532">
        <f>IF(ISBLANK('Raw Data'!J1525), 0, IF(AND(2=MATCH(LARGE('Raw Data'!G1525:J1525, 4), 'Raw Data'!G1525:J1525, 0), AND('Raw Data'!P1525-'Raw Data'!O1525&lt;4, 'Raw Data'!P1525-'Raw Data'!O1525&gt;0)), 'Raw Data'!H1525, 0))</f>
        <v/>
      </c>
      <c r="H1532">
        <f>IF(ISBLANK('Raw Data'!J1525), 0, IF(AND(1=MATCH(LARGE('Raw Data'!G1525:J1525, 4), 'Raw Data'!G1525:J1525, 0), AND('Raw Data'!O1525-'Raw Data'!P1525&lt;4, 'Raw Data'!O1525-'Raw Data'!P1525&gt;0)), 'Raw Data'!G1525, 0))</f>
        <v/>
      </c>
      <c r="I1532">
        <f>IF(ISBLANK('Raw Data'!J1525), 0, IF(AND(4=MATCH(LARGE('Raw Data'!G1525:J1525, 3), 'Raw Data'!G1525:J1525, 0), 'Raw Data'!P1525-'Raw Data'!O1525&gt;3), 'Raw Data'!J1525, 0))</f>
        <v/>
      </c>
      <c r="J1532">
        <f>IF(ISBLANK('Raw Data'!J1525), 0, IF(AND(3=MATCH(LARGE('Raw Data'!G1525:J1525, 3), 'Raw Data'!G1525:J1525, 0), 'Raw Data'!O1525-'Raw Data'!P1525&gt;3), 'Raw Data'!I1525, 0))</f>
        <v/>
      </c>
      <c r="K1532">
        <f>IF(ISBLANK('Raw Data'!J1525), 0, IF(AND(2=MATCH(LARGE('Raw Data'!G1525:J1525, 3), 'Raw Data'!G1525:J1525, 0), AND('Raw Data'!P1525-'Raw Data'!O1525&lt;4, 'Raw Data'!P1525-'Raw Data'!O1525&gt;0)), 'Raw Data'!H1525, 0))</f>
        <v/>
      </c>
      <c r="L1532">
        <f>IF(ISBLANK('Raw Data'!J1525), 0, IF(AND(1=MATCH(LARGE('Raw Data'!G1525:J1525, 3), 'Raw Data'!G1525:J1525, 0), AND('Raw Data'!O1525-'Raw Data'!P1525&lt;4, 'Raw Data'!O1525-'Raw Data'!P1525&gt;0)), 'Raw Data'!G1525, 0))</f>
        <v/>
      </c>
      <c r="M1532">
        <f>IF(ISBLANK('Raw Data'!J1525), 0, IF(AND(4=MATCH(LARGE('Raw Data'!G1525:J1525, 2), 'Raw Data'!G1525:J1525, 0), 'Raw Data'!P1525-'Raw Data'!O1525&gt;3), 'Raw Data'!J1525, 0))</f>
        <v/>
      </c>
      <c r="N1532">
        <f>IF(ISBLANK('Raw Data'!J1525), 0, IF(AND(3=MATCH(LARGE('Raw Data'!G1525:J1525, 2), 'Raw Data'!G1525:J1525, 0), 'Raw Data'!O1525-'Raw Data'!P1525&gt;3), 'Raw Data'!I1525, 0))</f>
        <v/>
      </c>
      <c r="O1532">
        <f>IF(ISBLANK('Raw Data'!J1525), 0, IF(AND(2=MATCH(LARGE('Raw Data'!G1525:J1525, 2), 'Raw Data'!G1525:J1525, 0), AND('Raw Data'!P1525-'Raw Data'!O1525&lt;4, 'Raw Data'!P1525-'Raw Data'!O1525&gt;0)), 'Raw Data'!H1525, 0))</f>
        <v/>
      </c>
      <c r="P1532">
        <f>IF(ISBLANK('Raw Data'!J1525), 0, IF(AND(1=MATCH(LARGE('Raw Data'!G1525:J1525, 2), 'Raw Data'!G1525:J1525, 0), AND('Raw Data'!O1525-'Raw Data'!P1525&lt;4, 'Raw Data'!O1525-'Raw Data'!P1525&gt;0)), 'Raw Data'!G1525, 0))</f>
        <v/>
      </c>
      <c r="Q1532">
        <f>IF(ISBLANK('Raw Data'!J1525), 0, IF(AND(4=MATCH(LARGE('Raw Data'!G1525:J1525, 1), 'Raw Data'!G1525:J1525, 0), 'Raw Data'!P1525-'Raw Data'!O1525&gt;3), 'Raw Data'!J1525, 0))</f>
        <v/>
      </c>
      <c r="R1532">
        <f>IF(ISBLANK('Raw Data'!J1525), 0, IF(AND(3=MATCH(LARGE('Raw Data'!G1525:J1525, 1), 'Raw Data'!G1525:J1525, 0), 'Raw Data'!O1525-'Raw Data'!P1525&gt;3), 'Raw Data'!I1525, 0))</f>
        <v/>
      </c>
      <c r="S1532">
        <f>IF(AND('Raw Data'!P1525-'Raw Data'!O1525&gt;4, 'Raw Data'!F1525&lt;'Raw Data'!C1525), 'Raw Data'!J1525, 0)</f>
        <v/>
      </c>
      <c r="T1532">
        <f>IF(AND('Raw Data'!O1525-'Raw Data'!P1525&gt;4, 'Raw Data'!F1525&gt;'Raw Data'!C1525), 'Raw Data'!I1525, 0)</f>
        <v/>
      </c>
      <c r="U1532">
        <f>IF(AND('Raw Data'!P1525-'Raw Data'!O1525&lt;3, 'Raw Data'!P1525&gt;'Raw Data'!O1525, 'Raw Data'!F1525&lt;'Raw Data'!C1525), 'Raw Data'!H1525, 0)</f>
        <v/>
      </c>
      <c r="V1532">
        <f>IF(AND('Raw Data'!P1525-'Raw Data'!O1525&lt;3, 'Raw Data'!P1525&gt;'Raw Data'!O1525, 'Raw Data'!F1525&gt;'Raw Data'!C1525), 'Raw Data'!G1525, 0)</f>
        <v/>
      </c>
    </row>
    <row r="1533">
      <c r="A1533">
        <f>IF(AND('Raw Data'!F1526&lt;'Raw Data'!C1526, 'Raw Data'!P1526&gt;'Raw Data'!O1526, 'Raw Data'!P1526-'Raw Data'!O1526&gt;3), 'Raw Data'!J1526, 0)</f>
        <v/>
      </c>
      <c r="B1533">
        <f>IF(AND('Raw Data'!C1526&lt;'Raw Data'!F1526, 'Raw Data'!O1526&gt;'Raw Data'!P1526, 'Raw Data'!O1526-'Raw Data'!P1526&gt;3), 'Raw Data'!I1526, 0)</f>
        <v/>
      </c>
      <c r="C1533">
        <f>IF(AND('Raw Data'!F1526&lt;'Raw Data'!C1526, 'Raw Data'!P1526&gt;'Raw Data'!O1526, 'Raw Data'!P1526-'Raw Data'!O1526&lt;4), 'Raw Data'!H1526, 0)</f>
        <v/>
      </c>
      <c r="D1533">
        <f>IF(AND('Raw Data'!C1526&lt;'Raw Data'!F1526, 'Raw Data'!O1526&gt;'Raw Data'!P1526, 'Raw Data'!O1526-'Raw Data'!P1526&lt;4), 'Raw Data'!G1526, 0)</f>
        <v/>
      </c>
      <c r="E1533">
        <f>IF(ISBLANK('Raw Data'!J1526), 0, IF(AND(4=MATCH(LARGE('Raw Data'!G1526:J1526, 4), 'Raw Data'!G1526:J1526, 0), 'Raw Data'!P1526-'Raw Data'!O1526&gt;3), 'Raw Data'!J1526, 0))</f>
        <v/>
      </c>
      <c r="F1533">
        <f>IF(ISBLANK('Raw Data'!J1526), 0, IF(AND(3=MATCH(LARGE('Raw Data'!G1526:J1526, 4), 'Raw Data'!G1526:J1526, 0), 'Raw Data'!O1526-'Raw Data'!P1526&gt;3), 'Raw Data'!I1526, 0))</f>
        <v/>
      </c>
      <c r="G1533">
        <f>IF(ISBLANK('Raw Data'!J1526), 0, IF(AND(2=MATCH(LARGE('Raw Data'!G1526:J1526, 4), 'Raw Data'!G1526:J1526, 0), AND('Raw Data'!P1526-'Raw Data'!O1526&lt;4, 'Raw Data'!P1526-'Raw Data'!O1526&gt;0)), 'Raw Data'!H1526, 0))</f>
        <v/>
      </c>
      <c r="H1533">
        <f>IF(ISBLANK('Raw Data'!J1526), 0, IF(AND(1=MATCH(LARGE('Raw Data'!G1526:J1526, 4), 'Raw Data'!G1526:J1526, 0), AND('Raw Data'!O1526-'Raw Data'!P1526&lt;4, 'Raw Data'!O1526-'Raw Data'!P1526&gt;0)), 'Raw Data'!G1526, 0))</f>
        <v/>
      </c>
      <c r="I1533">
        <f>IF(ISBLANK('Raw Data'!J1526), 0, IF(AND(4=MATCH(LARGE('Raw Data'!G1526:J1526, 3), 'Raw Data'!G1526:J1526, 0), 'Raw Data'!P1526-'Raw Data'!O1526&gt;3), 'Raw Data'!J1526, 0))</f>
        <v/>
      </c>
      <c r="J1533">
        <f>IF(ISBLANK('Raw Data'!J1526), 0, IF(AND(3=MATCH(LARGE('Raw Data'!G1526:J1526, 3), 'Raw Data'!G1526:J1526, 0), 'Raw Data'!O1526-'Raw Data'!P1526&gt;3), 'Raw Data'!I1526, 0))</f>
        <v/>
      </c>
      <c r="K1533">
        <f>IF(ISBLANK('Raw Data'!J1526), 0, IF(AND(2=MATCH(LARGE('Raw Data'!G1526:J1526, 3), 'Raw Data'!G1526:J1526, 0), AND('Raw Data'!P1526-'Raw Data'!O1526&lt;4, 'Raw Data'!P1526-'Raw Data'!O1526&gt;0)), 'Raw Data'!H1526, 0))</f>
        <v/>
      </c>
      <c r="L1533">
        <f>IF(ISBLANK('Raw Data'!J1526), 0, IF(AND(1=MATCH(LARGE('Raw Data'!G1526:J1526, 3), 'Raw Data'!G1526:J1526, 0), AND('Raw Data'!O1526-'Raw Data'!P1526&lt;4, 'Raw Data'!O1526-'Raw Data'!P1526&gt;0)), 'Raw Data'!G1526, 0))</f>
        <v/>
      </c>
      <c r="M1533">
        <f>IF(ISBLANK('Raw Data'!J1526), 0, IF(AND(4=MATCH(LARGE('Raw Data'!G1526:J1526, 2), 'Raw Data'!G1526:J1526, 0), 'Raw Data'!P1526-'Raw Data'!O1526&gt;3), 'Raw Data'!J1526, 0))</f>
        <v/>
      </c>
      <c r="N1533">
        <f>IF(ISBLANK('Raw Data'!J1526), 0, IF(AND(3=MATCH(LARGE('Raw Data'!G1526:J1526, 2), 'Raw Data'!G1526:J1526, 0), 'Raw Data'!O1526-'Raw Data'!P1526&gt;3), 'Raw Data'!I1526, 0))</f>
        <v/>
      </c>
      <c r="O1533">
        <f>IF(ISBLANK('Raw Data'!J1526), 0, IF(AND(2=MATCH(LARGE('Raw Data'!G1526:J1526, 2), 'Raw Data'!G1526:J1526, 0), AND('Raw Data'!P1526-'Raw Data'!O1526&lt;4, 'Raw Data'!P1526-'Raw Data'!O1526&gt;0)), 'Raw Data'!H1526, 0))</f>
        <v/>
      </c>
      <c r="P1533">
        <f>IF(ISBLANK('Raw Data'!J1526), 0, IF(AND(1=MATCH(LARGE('Raw Data'!G1526:J1526, 2), 'Raw Data'!G1526:J1526, 0), AND('Raw Data'!O1526-'Raw Data'!P1526&lt;4, 'Raw Data'!O1526-'Raw Data'!P1526&gt;0)), 'Raw Data'!G1526, 0))</f>
        <v/>
      </c>
      <c r="Q1533">
        <f>IF(ISBLANK('Raw Data'!J1526), 0, IF(AND(4=MATCH(LARGE('Raw Data'!G1526:J1526, 1), 'Raw Data'!G1526:J1526, 0), 'Raw Data'!P1526-'Raw Data'!O1526&gt;3), 'Raw Data'!J1526, 0))</f>
        <v/>
      </c>
      <c r="R1533">
        <f>IF(ISBLANK('Raw Data'!J1526), 0, IF(AND(3=MATCH(LARGE('Raw Data'!G1526:J1526, 1), 'Raw Data'!G1526:J1526, 0), 'Raw Data'!O1526-'Raw Data'!P1526&gt;3), 'Raw Data'!I1526, 0))</f>
        <v/>
      </c>
      <c r="S1533">
        <f>IF(AND('Raw Data'!P1526-'Raw Data'!O1526&gt;4, 'Raw Data'!F1526&lt;'Raw Data'!C1526), 'Raw Data'!J1526, 0)</f>
        <v/>
      </c>
      <c r="T1533">
        <f>IF(AND('Raw Data'!O1526-'Raw Data'!P1526&gt;4, 'Raw Data'!F1526&gt;'Raw Data'!C1526), 'Raw Data'!I1526, 0)</f>
        <v/>
      </c>
      <c r="U1533">
        <f>IF(AND('Raw Data'!P1526-'Raw Data'!O1526&lt;3, 'Raw Data'!P1526&gt;'Raw Data'!O1526, 'Raw Data'!F1526&lt;'Raw Data'!C1526), 'Raw Data'!H1526, 0)</f>
        <v/>
      </c>
      <c r="V1533">
        <f>IF(AND('Raw Data'!P1526-'Raw Data'!O1526&lt;3, 'Raw Data'!P1526&gt;'Raw Data'!O1526, 'Raw Data'!F1526&gt;'Raw Data'!C1526), 'Raw Data'!G1526, 0)</f>
        <v/>
      </c>
    </row>
    <row r="1534">
      <c r="A1534">
        <f>IF(AND('Raw Data'!F1527&lt;'Raw Data'!C1527, 'Raw Data'!P1527&gt;'Raw Data'!O1527, 'Raw Data'!P1527-'Raw Data'!O1527&gt;3), 'Raw Data'!J1527, 0)</f>
        <v/>
      </c>
      <c r="B1534">
        <f>IF(AND('Raw Data'!C1527&lt;'Raw Data'!F1527, 'Raw Data'!O1527&gt;'Raw Data'!P1527, 'Raw Data'!O1527-'Raw Data'!P1527&gt;3), 'Raw Data'!I1527, 0)</f>
        <v/>
      </c>
      <c r="C1534">
        <f>IF(AND('Raw Data'!F1527&lt;'Raw Data'!C1527, 'Raw Data'!P1527&gt;'Raw Data'!O1527, 'Raw Data'!P1527-'Raw Data'!O1527&lt;4), 'Raw Data'!H1527, 0)</f>
        <v/>
      </c>
      <c r="D1534">
        <f>IF(AND('Raw Data'!C1527&lt;'Raw Data'!F1527, 'Raw Data'!O1527&gt;'Raw Data'!P1527, 'Raw Data'!O1527-'Raw Data'!P1527&lt;4), 'Raw Data'!G1527, 0)</f>
        <v/>
      </c>
      <c r="E1534">
        <f>IF(ISBLANK('Raw Data'!J1527), 0, IF(AND(4=MATCH(LARGE('Raw Data'!G1527:J1527, 4), 'Raw Data'!G1527:J1527, 0), 'Raw Data'!P1527-'Raw Data'!O1527&gt;3), 'Raw Data'!J1527, 0))</f>
        <v/>
      </c>
      <c r="F1534">
        <f>IF(ISBLANK('Raw Data'!J1527), 0, IF(AND(3=MATCH(LARGE('Raw Data'!G1527:J1527, 4), 'Raw Data'!G1527:J1527, 0), 'Raw Data'!O1527-'Raw Data'!P1527&gt;3), 'Raw Data'!I1527, 0))</f>
        <v/>
      </c>
      <c r="G1534">
        <f>IF(ISBLANK('Raw Data'!J1527), 0, IF(AND(2=MATCH(LARGE('Raw Data'!G1527:J1527, 4), 'Raw Data'!G1527:J1527, 0), AND('Raw Data'!P1527-'Raw Data'!O1527&lt;4, 'Raw Data'!P1527-'Raw Data'!O1527&gt;0)), 'Raw Data'!H1527, 0))</f>
        <v/>
      </c>
      <c r="H1534">
        <f>IF(ISBLANK('Raw Data'!J1527), 0, IF(AND(1=MATCH(LARGE('Raw Data'!G1527:J1527, 4), 'Raw Data'!G1527:J1527, 0), AND('Raw Data'!O1527-'Raw Data'!P1527&lt;4, 'Raw Data'!O1527-'Raw Data'!P1527&gt;0)), 'Raw Data'!G1527, 0))</f>
        <v/>
      </c>
      <c r="I1534">
        <f>IF(ISBLANK('Raw Data'!J1527), 0, IF(AND(4=MATCH(LARGE('Raw Data'!G1527:J1527, 3), 'Raw Data'!G1527:J1527, 0), 'Raw Data'!P1527-'Raw Data'!O1527&gt;3), 'Raw Data'!J1527, 0))</f>
        <v/>
      </c>
      <c r="J1534">
        <f>IF(ISBLANK('Raw Data'!J1527), 0, IF(AND(3=MATCH(LARGE('Raw Data'!G1527:J1527, 3), 'Raw Data'!G1527:J1527, 0), 'Raw Data'!O1527-'Raw Data'!P1527&gt;3), 'Raw Data'!I1527, 0))</f>
        <v/>
      </c>
      <c r="K1534">
        <f>IF(ISBLANK('Raw Data'!J1527), 0, IF(AND(2=MATCH(LARGE('Raw Data'!G1527:J1527, 3), 'Raw Data'!G1527:J1527, 0), AND('Raw Data'!P1527-'Raw Data'!O1527&lt;4, 'Raw Data'!P1527-'Raw Data'!O1527&gt;0)), 'Raw Data'!H1527, 0))</f>
        <v/>
      </c>
      <c r="L1534">
        <f>IF(ISBLANK('Raw Data'!J1527), 0, IF(AND(1=MATCH(LARGE('Raw Data'!G1527:J1527, 3), 'Raw Data'!G1527:J1527, 0), AND('Raw Data'!O1527-'Raw Data'!P1527&lt;4, 'Raw Data'!O1527-'Raw Data'!P1527&gt;0)), 'Raw Data'!G1527, 0))</f>
        <v/>
      </c>
      <c r="M1534">
        <f>IF(ISBLANK('Raw Data'!J1527), 0, IF(AND(4=MATCH(LARGE('Raw Data'!G1527:J1527, 2), 'Raw Data'!G1527:J1527, 0), 'Raw Data'!P1527-'Raw Data'!O1527&gt;3), 'Raw Data'!J1527, 0))</f>
        <v/>
      </c>
      <c r="N1534">
        <f>IF(ISBLANK('Raw Data'!J1527), 0, IF(AND(3=MATCH(LARGE('Raw Data'!G1527:J1527, 2), 'Raw Data'!G1527:J1527, 0), 'Raw Data'!O1527-'Raw Data'!P1527&gt;3), 'Raw Data'!I1527, 0))</f>
        <v/>
      </c>
      <c r="O1534">
        <f>IF(ISBLANK('Raw Data'!J1527), 0, IF(AND(2=MATCH(LARGE('Raw Data'!G1527:J1527, 2), 'Raw Data'!G1527:J1527, 0), AND('Raw Data'!P1527-'Raw Data'!O1527&lt;4, 'Raw Data'!P1527-'Raw Data'!O1527&gt;0)), 'Raw Data'!H1527, 0))</f>
        <v/>
      </c>
      <c r="P1534">
        <f>IF(ISBLANK('Raw Data'!J1527), 0, IF(AND(1=MATCH(LARGE('Raw Data'!G1527:J1527, 2), 'Raw Data'!G1527:J1527, 0), AND('Raw Data'!O1527-'Raw Data'!P1527&lt;4, 'Raw Data'!O1527-'Raw Data'!P1527&gt;0)), 'Raw Data'!G1527, 0))</f>
        <v/>
      </c>
      <c r="Q1534">
        <f>IF(ISBLANK('Raw Data'!J1527), 0, IF(AND(4=MATCH(LARGE('Raw Data'!G1527:J1527, 1), 'Raw Data'!G1527:J1527, 0), 'Raw Data'!P1527-'Raw Data'!O1527&gt;3), 'Raw Data'!J1527, 0))</f>
        <v/>
      </c>
      <c r="R1534">
        <f>IF(ISBLANK('Raw Data'!J1527), 0, IF(AND(3=MATCH(LARGE('Raw Data'!G1527:J1527, 1), 'Raw Data'!G1527:J1527, 0), 'Raw Data'!O1527-'Raw Data'!P1527&gt;3), 'Raw Data'!I1527, 0))</f>
        <v/>
      </c>
      <c r="S1534">
        <f>IF(AND('Raw Data'!P1527-'Raw Data'!O1527&gt;4, 'Raw Data'!F1527&lt;'Raw Data'!C1527), 'Raw Data'!J1527, 0)</f>
        <v/>
      </c>
      <c r="T1534">
        <f>IF(AND('Raw Data'!O1527-'Raw Data'!P1527&gt;4, 'Raw Data'!F1527&gt;'Raw Data'!C1527), 'Raw Data'!I1527, 0)</f>
        <v/>
      </c>
      <c r="U1534">
        <f>IF(AND('Raw Data'!P1527-'Raw Data'!O1527&lt;3, 'Raw Data'!P1527&gt;'Raw Data'!O1527, 'Raw Data'!F1527&lt;'Raw Data'!C1527), 'Raw Data'!H1527, 0)</f>
        <v/>
      </c>
      <c r="V1534">
        <f>IF(AND('Raw Data'!P1527-'Raw Data'!O1527&lt;3, 'Raw Data'!P1527&gt;'Raw Data'!O1527, 'Raw Data'!F1527&gt;'Raw Data'!C1527), 'Raw Data'!G1527, 0)</f>
        <v/>
      </c>
    </row>
    <row r="1535">
      <c r="A1535">
        <f>IF(AND('Raw Data'!F1528&lt;'Raw Data'!C1528, 'Raw Data'!P1528&gt;'Raw Data'!O1528, 'Raw Data'!P1528-'Raw Data'!O1528&gt;3), 'Raw Data'!J1528, 0)</f>
        <v/>
      </c>
      <c r="B1535">
        <f>IF(AND('Raw Data'!C1528&lt;'Raw Data'!F1528, 'Raw Data'!O1528&gt;'Raw Data'!P1528, 'Raw Data'!O1528-'Raw Data'!P1528&gt;3), 'Raw Data'!I1528, 0)</f>
        <v/>
      </c>
      <c r="C1535">
        <f>IF(AND('Raw Data'!F1528&lt;'Raw Data'!C1528, 'Raw Data'!P1528&gt;'Raw Data'!O1528, 'Raw Data'!P1528-'Raw Data'!O1528&lt;4), 'Raw Data'!H1528, 0)</f>
        <v/>
      </c>
      <c r="D1535">
        <f>IF(AND('Raw Data'!C1528&lt;'Raw Data'!F1528, 'Raw Data'!O1528&gt;'Raw Data'!P1528, 'Raw Data'!O1528-'Raw Data'!P1528&lt;4), 'Raw Data'!G1528, 0)</f>
        <v/>
      </c>
      <c r="E1535">
        <f>IF(ISBLANK('Raw Data'!J1528), 0, IF(AND(4=MATCH(LARGE('Raw Data'!G1528:J1528, 4), 'Raw Data'!G1528:J1528, 0), 'Raw Data'!P1528-'Raw Data'!O1528&gt;3), 'Raw Data'!J1528, 0))</f>
        <v/>
      </c>
      <c r="F1535">
        <f>IF(ISBLANK('Raw Data'!J1528), 0, IF(AND(3=MATCH(LARGE('Raw Data'!G1528:J1528, 4), 'Raw Data'!G1528:J1528, 0), 'Raw Data'!O1528-'Raw Data'!P1528&gt;3), 'Raw Data'!I1528, 0))</f>
        <v/>
      </c>
      <c r="G1535">
        <f>IF(ISBLANK('Raw Data'!J1528), 0, IF(AND(2=MATCH(LARGE('Raw Data'!G1528:J1528, 4), 'Raw Data'!G1528:J1528, 0), AND('Raw Data'!P1528-'Raw Data'!O1528&lt;4, 'Raw Data'!P1528-'Raw Data'!O1528&gt;0)), 'Raw Data'!H1528, 0))</f>
        <v/>
      </c>
      <c r="H1535">
        <f>IF(ISBLANK('Raw Data'!J1528), 0, IF(AND(1=MATCH(LARGE('Raw Data'!G1528:J1528, 4), 'Raw Data'!G1528:J1528, 0), AND('Raw Data'!O1528-'Raw Data'!P1528&lt;4, 'Raw Data'!O1528-'Raw Data'!P1528&gt;0)), 'Raw Data'!G1528, 0))</f>
        <v/>
      </c>
      <c r="I1535">
        <f>IF(ISBLANK('Raw Data'!J1528), 0, IF(AND(4=MATCH(LARGE('Raw Data'!G1528:J1528, 3), 'Raw Data'!G1528:J1528, 0), 'Raw Data'!P1528-'Raw Data'!O1528&gt;3), 'Raw Data'!J1528, 0))</f>
        <v/>
      </c>
      <c r="J1535">
        <f>IF(ISBLANK('Raw Data'!J1528), 0, IF(AND(3=MATCH(LARGE('Raw Data'!G1528:J1528, 3), 'Raw Data'!G1528:J1528, 0), 'Raw Data'!O1528-'Raw Data'!P1528&gt;3), 'Raw Data'!I1528, 0))</f>
        <v/>
      </c>
      <c r="K1535">
        <f>IF(ISBLANK('Raw Data'!J1528), 0, IF(AND(2=MATCH(LARGE('Raw Data'!G1528:J1528, 3), 'Raw Data'!G1528:J1528, 0), AND('Raw Data'!P1528-'Raw Data'!O1528&lt;4, 'Raw Data'!P1528-'Raw Data'!O1528&gt;0)), 'Raw Data'!H1528, 0))</f>
        <v/>
      </c>
      <c r="L1535">
        <f>IF(ISBLANK('Raw Data'!J1528), 0, IF(AND(1=MATCH(LARGE('Raw Data'!G1528:J1528, 3), 'Raw Data'!G1528:J1528, 0), AND('Raw Data'!O1528-'Raw Data'!P1528&lt;4, 'Raw Data'!O1528-'Raw Data'!P1528&gt;0)), 'Raw Data'!G1528, 0))</f>
        <v/>
      </c>
      <c r="M1535">
        <f>IF(ISBLANK('Raw Data'!J1528), 0, IF(AND(4=MATCH(LARGE('Raw Data'!G1528:J1528, 2), 'Raw Data'!G1528:J1528, 0), 'Raw Data'!P1528-'Raw Data'!O1528&gt;3), 'Raw Data'!J1528, 0))</f>
        <v/>
      </c>
      <c r="N1535">
        <f>IF(ISBLANK('Raw Data'!J1528), 0, IF(AND(3=MATCH(LARGE('Raw Data'!G1528:J1528, 2), 'Raw Data'!G1528:J1528, 0), 'Raw Data'!O1528-'Raw Data'!P1528&gt;3), 'Raw Data'!I1528, 0))</f>
        <v/>
      </c>
      <c r="O1535">
        <f>IF(ISBLANK('Raw Data'!J1528), 0, IF(AND(2=MATCH(LARGE('Raw Data'!G1528:J1528, 2), 'Raw Data'!G1528:J1528, 0), AND('Raw Data'!P1528-'Raw Data'!O1528&lt;4, 'Raw Data'!P1528-'Raw Data'!O1528&gt;0)), 'Raw Data'!H1528, 0))</f>
        <v/>
      </c>
      <c r="P1535">
        <f>IF(ISBLANK('Raw Data'!J1528), 0, IF(AND(1=MATCH(LARGE('Raw Data'!G1528:J1528, 2), 'Raw Data'!G1528:J1528, 0), AND('Raw Data'!O1528-'Raw Data'!P1528&lt;4, 'Raw Data'!O1528-'Raw Data'!P1528&gt;0)), 'Raw Data'!G1528, 0))</f>
        <v/>
      </c>
      <c r="Q1535">
        <f>IF(ISBLANK('Raw Data'!J1528), 0, IF(AND(4=MATCH(LARGE('Raw Data'!G1528:J1528, 1), 'Raw Data'!G1528:J1528, 0), 'Raw Data'!P1528-'Raw Data'!O1528&gt;3), 'Raw Data'!J1528, 0))</f>
        <v/>
      </c>
      <c r="R1535">
        <f>IF(ISBLANK('Raw Data'!J1528), 0, IF(AND(3=MATCH(LARGE('Raw Data'!G1528:J1528, 1), 'Raw Data'!G1528:J1528, 0), 'Raw Data'!O1528-'Raw Data'!P1528&gt;3), 'Raw Data'!I1528, 0))</f>
        <v/>
      </c>
      <c r="S1535">
        <f>IF(AND('Raw Data'!P1528-'Raw Data'!O1528&gt;4, 'Raw Data'!F1528&lt;'Raw Data'!C1528), 'Raw Data'!J1528, 0)</f>
        <v/>
      </c>
      <c r="T1535">
        <f>IF(AND('Raw Data'!O1528-'Raw Data'!P1528&gt;4, 'Raw Data'!F1528&gt;'Raw Data'!C1528), 'Raw Data'!I1528, 0)</f>
        <v/>
      </c>
      <c r="U1535">
        <f>IF(AND('Raw Data'!P1528-'Raw Data'!O1528&lt;3, 'Raw Data'!P1528&gt;'Raw Data'!O1528, 'Raw Data'!F1528&lt;'Raw Data'!C1528), 'Raw Data'!H1528, 0)</f>
        <v/>
      </c>
      <c r="V1535">
        <f>IF(AND('Raw Data'!P1528-'Raw Data'!O1528&lt;3, 'Raw Data'!P1528&gt;'Raw Data'!O1528, 'Raw Data'!F1528&gt;'Raw Data'!C1528), 'Raw Data'!G1528, 0)</f>
        <v/>
      </c>
    </row>
    <row r="1536">
      <c r="A1536">
        <f>IF(AND('Raw Data'!F1529&lt;'Raw Data'!C1529, 'Raw Data'!P1529&gt;'Raw Data'!O1529, 'Raw Data'!P1529-'Raw Data'!O1529&gt;3), 'Raw Data'!J1529, 0)</f>
        <v/>
      </c>
      <c r="B1536">
        <f>IF(AND('Raw Data'!C1529&lt;'Raw Data'!F1529, 'Raw Data'!O1529&gt;'Raw Data'!P1529, 'Raw Data'!O1529-'Raw Data'!P1529&gt;3), 'Raw Data'!I1529, 0)</f>
        <v/>
      </c>
      <c r="C1536">
        <f>IF(AND('Raw Data'!F1529&lt;'Raw Data'!C1529, 'Raw Data'!P1529&gt;'Raw Data'!O1529, 'Raw Data'!P1529-'Raw Data'!O1529&lt;4), 'Raw Data'!H1529, 0)</f>
        <v/>
      </c>
      <c r="D1536">
        <f>IF(AND('Raw Data'!C1529&lt;'Raw Data'!F1529, 'Raw Data'!O1529&gt;'Raw Data'!P1529, 'Raw Data'!O1529-'Raw Data'!P1529&lt;4), 'Raw Data'!G1529, 0)</f>
        <v/>
      </c>
      <c r="E1536">
        <f>IF(ISBLANK('Raw Data'!J1529), 0, IF(AND(4=MATCH(LARGE('Raw Data'!G1529:J1529, 4), 'Raw Data'!G1529:J1529, 0), 'Raw Data'!P1529-'Raw Data'!O1529&gt;3), 'Raw Data'!J1529, 0))</f>
        <v/>
      </c>
      <c r="F1536">
        <f>IF(ISBLANK('Raw Data'!J1529), 0, IF(AND(3=MATCH(LARGE('Raw Data'!G1529:J1529, 4), 'Raw Data'!G1529:J1529, 0), 'Raw Data'!O1529-'Raw Data'!P1529&gt;3), 'Raw Data'!I1529, 0))</f>
        <v/>
      </c>
      <c r="G1536">
        <f>IF(ISBLANK('Raw Data'!J1529), 0, IF(AND(2=MATCH(LARGE('Raw Data'!G1529:J1529, 4), 'Raw Data'!G1529:J1529, 0), AND('Raw Data'!P1529-'Raw Data'!O1529&lt;4, 'Raw Data'!P1529-'Raw Data'!O1529&gt;0)), 'Raw Data'!H1529, 0))</f>
        <v/>
      </c>
      <c r="H1536">
        <f>IF(ISBLANK('Raw Data'!J1529), 0, IF(AND(1=MATCH(LARGE('Raw Data'!G1529:J1529, 4), 'Raw Data'!G1529:J1529, 0), AND('Raw Data'!O1529-'Raw Data'!P1529&lt;4, 'Raw Data'!O1529-'Raw Data'!P1529&gt;0)), 'Raw Data'!G1529, 0))</f>
        <v/>
      </c>
      <c r="I1536">
        <f>IF(ISBLANK('Raw Data'!J1529), 0, IF(AND(4=MATCH(LARGE('Raw Data'!G1529:J1529, 3), 'Raw Data'!G1529:J1529, 0), 'Raw Data'!P1529-'Raw Data'!O1529&gt;3), 'Raw Data'!J1529, 0))</f>
        <v/>
      </c>
      <c r="J1536">
        <f>IF(ISBLANK('Raw Data'!J1529), 0, IF(AND(3=MATCH(LARGE('Raw Data'!G1529:J1529, 3), 'Raw Data'!G1529:J1529, 0), 'Raw Data'!O1529-'Raw Data'!P1529&gt;3), 'Raw Data'!I1529, 0))</f>
        <v/>
      </c>
      <c r="K1536">
        <f>IF(ISBLANK('Raw Data'!J1529), 0, IF(AND(2=MATCH(LARGE('Raw Data'!G1529:J1529, 3), 'Raw Data'!G1529:J1529, 0), AND('Raw Data'!P1529-'Raw Data'!O1529&lt;4, 'Raw Data'!P1529-'Raw Data'!O1529&gt;0)), 'Raw Data'!H1529, 0))</f>
        <v/>
      </c>
      <c r="L1536">
        <f>IF(ISBLANK('Raw Data'!J1529), 0, IF(AND(1=MATCH(LARGE('Raw Data'!G1529:J1529, 3), 'Raw Data'!G1529:J1529, 0), AND('Raw Data'!O1529-'Raw Data'!P1529&lt;4, 'Raw Data'!O1529-'Raw Data'!P1529&gt;0)), 'Raw Data'!G1529, 0))</f>
        <v/>
      </c>
      <c r="M1536">
        <f>IF(ISBLANK('Raw Data'!J1529), 0, IF(AND(4=MATCH(LARGE('Raw Data'!G1529:J1529, 2), 'Raw Data'!G1529:J1529, 0), 'Raw Data'!P1529-'Raw Data'!O1529&gt;3), 'Raw Data'!J1529, 0))</f>
        <v/>
      </c>
      <c r="N1536">
        <f>IF(ISBLANK('Raw Data'!J1529), 0, IF(AND(3=MATCH(LARGE('Raw Data'!G1529:J1529, 2), 'Raw Data'!G1529:J1529, 0), 'Raw Data'!O1529-'Raw Data'!P1529&gt;3), 'Raw Data'!I1529, 0))</f>
        <v/>
      </c>
      <c r="O1536">
        <f>IF(ISBLANK('Raw Data'!J1529), 0, IF(AND(2=MATCH(LARGE('Raw Data'!G1529:J1529, 2), 'Raw Data'!G1529:J1529, 0), AND('Raw Data'!P1529-'Raw Data'!O1529&lt;4, 'Raw Data'!P1529-'Raw Data'!O1529&gt;0)), 'Raw Data'!H1529, 0))</f>
        <v/>
      </c>
      <c r="P1536">
        <f>IF(ISBLANK('Raw Data'!J1529), 0, IF(AND(1=MATCH(LARGE('Raw Data'!G1529:J1529, 2), 'Raw Data'!G1529:J1529, 0), AND('Raw Data'!O1529-'Raw Data'!P1529&lt;4, 'Raw Data'!O1529-'Raw Data'!P1529&gt;0)), 'Raw Data'!G1529, 0))</f>
        <v/>
      </c>
      <c r="Q1536">
        <f>IF(ISBLANK('Raw Data'!J1529), 0, IF(AND(4=MATCH(LARGE('Raw Data'!G1529:J1529, 1), 'Raw Data'!G1529:J1529, 0), 'Raw Data'!P1529-'Raw Data'!O1529&gt;3), 'Raw Data'!J1529, 0))</f>
        <v/>
      </c>
      <c r="R1536">
        <f>IF(ISBLANK('Raw Data'!J1529), 0, IF(AND(3=MATCH(LARGE('Raw Data'!G1529:J1529, 1), 'Raw Data'!G1529:J1529, 0), 'Raw Data'!O1529-'Raw Data'!P1529&gt;3), 'Raw Data'!I1529, 0))</f>
        <v/>
      </c>
      <c r="S1536">
        <f>IF(AND('Raw Data'!P1529-'Raw Data'!O1529&gt;4, 'Raw Data'!F1529&lt;'Raw Data'!C1529), 'Raw Data'!J1529, 0)</f>
        <v/>
      </c>
      <c r="T1536">
        <f>IF(AND('Raw Data'!O1529-'Raw Data'!P1529&gt;4, 'Raw Data'!F1529&gt;'Raw Data'!C1529), 'Raw Data'!I1529, 0)</f>
        <v/>
      </c>
      <c r="U1536">
        <f>IF(AND('Raw Data'!P1529-'Raw Data'!O1529&lt;3, 'Raw Data'!P1529&gt;'Raw Data'!O1529, 'Raw Data'!F1529&lt;'Raw Data'!C1529), 'Raw Data'!H1529, 0)</f>
        <v/>
      </c>
      <c r="V1536">
        <f>IF(AND('Raw Data'!P1529-'Raw Data'!O1529&lt;3, 'Raw Data'!P1529&gt;'Raw Data'!O1529, 'Raw Data'!F1529&gt;'Raw Data'!C1529), 'Raw Data'!G1529, 0)</f>
        <v/>
      </c>
    </row>
    <row r="1537">
      <c r="A1537">
        <f>IF(AND('Raw Data'!F1530&lt;'Raw Data'!C1530, 'Raw Data'!P1530&gt;'Raw Data'!O1530, 'Raw Data'!P1530-'Raw Data'!O1530&gt;3), 'Raw Data'!J1530, 0)</f>
        <v/>
      </c>
      <c r="B1537">
        <f>IF(AND('Raw Data'!C1530&lt;'Raw Data'!F1530, 'Raw Data'!O1530&gt;'Raw Data'!P1530, 'Raw Data'!O1530-'Raw Data'!P1530&gt;3), 'Raw Data'!I1530, 0)</f>
        <v/>
      </c>
      <c r="C1537">
        <f>IF(AND('Raw Data'!F1530&lt;'Raw Data'!C1530, 'Raw Data'!P1530&gt;'Raw Data'!O1530, 'Raw Data'!P1530-'Raw Data'!O1530&lt;4), 'Raw Data'!H1530, 0)</f>
        <v/>
      </c>
      <c r="D1537">
        <f>IF(AND('Raw Data'!C1530&lt;'Raw Data'!F1530, 'Raw Data'!O1530&gt;'Raw Data'!P1530, 'Raw Data'!O1530-'Raw Data'!P1530&lt;4), 'Raw Data'!G1530, 0)</f>
        <v/>
      </c>
      <c r="E1537">
        <f>IF(ISBLANK('Raw Data'!J1530), 0, IF(AND(4=MATCH(LARGE('Raw Data'!G1530:J1530, 4), 'Raw Data'!G1530:J1530, 0), 'Raw Data'!P1530-'Raw Data'!O1530&gt;3), 'Raw Data'!J1530, 0))</f>
        <v/>
      </c>
      <c r="F1537">
        <f>IF(ISBLANK('Raw Data'!J1530), 0, IF(AND(3=MATCH(LARGE('Raw Data'!G1530:J1530, 4), 'Raw Data'!G1530:J1530, 0), 'Raw Data'!O1530-'Raw Data'!P1530&gt;3), 'Raw Data'!I1530, 0))</f>
        <v/>
      </c>
      <c r="G1537">
        <f>IF(ISBLANK('Raw Data'!J1530), 0, IF(AND(2=MATCH(LARGE('Raw Data'!G1530:J1530, 4), 'Raw Data'!G1530:J1530, 0), AND('Raw Data'!P1530-'Raw Data'!O1530&lt;4, 'Raw Data'!P1530-'Raw Data'!O1530&gt;0)), 'Raw Data'!H1530, 0))</f>
        <v/>
      </c>
      <c r="H1537">
        <f>IF(ISBLANK('Raw Data'!J1530), 0, IF(AND(1=MATCH(LARGE('Raw Data'!G1530:J1530, 4), 'Raw Data'!G1530:J1530, 0), AND('Raw Data'!O1530-'Raw Data'!P1530&lt;4, 'Raw Data'!O1530-'Raw Data'!P1530&gt;0)), 'Raw Data'!G1530, 0))</f>
        <v/>
      </c>
      <c r="I1537">
        <f>IF(ISBLANK('Raw Data'!J1530), 0, IF(AND(4=MATCH(LARGE('Raw Data'!G1530:J1530, 3), 'Raw Data'!G1530:J1530, 0), 'Raw Data'!P1530-'Raw Data'!O1530&gt;3), 'Raw Data'!J1530, 0))</f>
        <v/>
      </c>
      <c r="J1537">
        <f>IF(ISBLANK('Raw Data'!J1530), 0, IF(AND(3=MATCH(LARGE('Raw Data'!G1530:J1530, 3), 'Raw Data'!G1530:J1530, 0), 'Raw Data'!O1530-'Raw Data'!P1530&gt;3), 'Raw Data'!I1530, 0))</f>
        <v/>
      </c>
      <c r="K1537">
        <f>IF(ISBLANK('Raw Data'!J1530), 0, IF(AND(2=MATCH(LARGE('Raw Data'!G1530:J1530, 3), 'Raw Data'!G1530:J1530, 0), AND('Raw Data'!P1530-'Raw Data'!O1530&lt;4, 'Raw Data'!P1530-'Raw Data'!O1530&gt;0)), 'Raw Data'!H1530, 0))</f>
        <v/>
      </c>
      <c r="L1537">
        <f>IF(ISBLANK('Raw Data'!J1530), 0, IF(AND(1=MATCH(LARGE('Raw Data'!G1530:J1530, 3), 'Raw Data'!G1530:J1530, 0), AND('Raw Data'!O1530-'Raw Data'!P1530&lt;4, 'Raw Data'!O1530-'Raw Data'!P1530&gt;0)), 'Raw Data'!G1530, 0))</f>
        <v/>
      </c>
      <c r="M1537">
        <f>IF(ISBLANK('Raw Data'!J1530), 0, IF(AND(4=MATCH(LARGE('Raw Data'!G1530:J1530, 2), 'Raw Data'!G1530:J1530, 0), 'Raw Data'!P1530-'Raw Data'!O1530&gt;3), 'Raw Data'!J1530, 0))</f>
        <v/>
      </c>
      <c r="N1537">
        <f>IF(ISBLANK('Raw Data'!J1530), 0, IF(AND(3=MATCH(LARGE('Raw Data'!G1530:J1530, 2), 'Raw Data'!G1530:J1530, 0), 'Raw Data'!O1530-'Raw Data'!P1530&gt;3), 'Raw Data'!I1530, 0))</f>
        <v/>
      </c>
      <c r="O1537">
        <f>IF(ISBLANK('Raw Data'!J1530), 0, IF(AND(2=MATCH(LARGE('Raw Data'!G1530:J1530, 2), 'Raw Data'!G1530:J1530, 0), AND('Raw Data'!P1530-'Raw Data'!O1530&lt;4, 'Raw Data'!P1530-'Raw Data'!O1530&gt;0)), 'Raw Data'!H1530, 0))</f>
        <v/>
      </c>
      <c r="P1537">
        <f>IF(ISBLANK('Raw Data'!J1530), 0, IF(AND(1=MATCH(LARGE('Raw Data'!G1530:J1530, 2), 'Raw Data'!G1530:J1530, 0), AND('Raw Data'!O1530-'Raw Data'!P1530&lt;4, 'Raw Data'!O1530-'Raw Data'!P1530&gt;0)), 'Raw Data'!G1530, 0))</f>
        <v/>
      </c>
      <c r="Q1537">
        <f>IF(ISBLANK('Raw Data'!J1530), 0, IF(AND(4=MATCH(LARGE('Raw Data'!G1530:J1530, 1), 'Raw Data'!G1530:J1530, 0), 'Raw Data'!P1530-'Raw Data'!O1530&gt;3), 'Raw Data'!J1530, 0))</f>
        <v/>
      </c>
      <c r="R1537">
        <f>IF(ISBLANK('Raw Data'!J1530), 0, IF(AND(3=MATCH(LARGE('Raw Data'!G1530:J1530, 1), 'Raw Data'!G1530:J1530, 0), 'Raw Data'!O1530-'Raw Data'!P1530&gt;3), 'Raw Data'!I1530, 0))</f>
        <v/>
      </c>
      <c r="S1537">
        <f>IF(AND('Raw Data'!P1530-'Raw Data'!O1530&gt;4, 'Raw Data'!F1530&lt;'Raw Data'!C1530), 'Raw Data'!J1530, 0)</f>
        <v/>
      </c>
      <c r="T1537">
        <f>IF(AND('Raw Data'!O1530-'Raw Data'!P1530&gt;4, 'Raw Data'!F1530&gt;'Raw Data'!C1530), 'Raw Data'!I1530, 0)</f>
        <v/>
      </c>
      <c r="U1537">
        <f>IF(AND('Raw Data'!P1530-'Raw Data'!O1530&lt;3, 'Raw Data'!P1530&gt;'Raw Data'!O1530, 'Raw Data'!F1530&lt;'Raw Data'!C1530), 'Raw Data'!H1530, 0)</f>
        <v/>
      </c>
      <c r="V1537">
        <f>IF(AND('Raw Data'!P1530-'Raw Data'!O1530&lt;3, 'Raw Data'!P1530&gt;'Raw Data'!O1530, 'Raw Data'!F1530&gt;'Raw Data'!C1530), 'Raw Data'!G1530, 0)</f>
        <v/>
      </c>
    </row>
    <row r="1538">
      <c r="A1538">
        <f>IF(AND('Raw Data'!F1531&lt;'Raw Data'!C1531, 'Raw Data'!P1531&gt;'Raw Data'!O1531, 'Raw Data'!P1531-'Raw Data'!O1531&gt;3), 'Raw Data'!J1531, 0)</f>
        <v/>
      </c>
      <c r="B1538">
        <f>IF(AND('Raw Data'!C1531&lt;'Raw Data'!F1531, 'Raw Data'!O1531&gt;'Raw Data'!P1531, 'Raw Data'!O1531-'Raw Data'!P1531&gt;3), 'Raw Data'!I1531, 0)</f>
        <v/>
      </c>
      <c r="C1538">
        <f>IF(AND('Raw Data'!F1531&lt;'Raw Data'!C1531, 'Raw Data'!P1531&gt;'Raw Data'!O1531, 'Raw Data'!P1531-'Raw Data'!O1531&lt;4), 'Raw Data'!H1531, 0)</f>
        <v/>
      </c>
      <c r="D1538">
        <f>IF(AND('Raw Data'!C1531&lt;'Raw Data'!F1531, 'Raw Data'!O1531&gt;'Raw Data'!P1531, 'Raw Data'!O1531-'Raw Data'!P1531&lt;4), 'Raw Data'!G1531, 0)</f>
        <v/>
      </c>
      <c r="E1538">
        <f>IF(ISBLANK('Raw Data'!J1531), 0, IF(AND(4=MATCH(LARGE('Raw Data'!G1531:J1531, 4), 'Raw Data'!G1531:J1531, 0), 'Raw Data'!P1531-'Raw Data'!O1531&gt;3), 'Raw Data'!J1531, 0))</f>
        <v/>
      </c>
      <c r="F1538">
        <f>IF(ISBLANK('Raw Data'!J1531), 0, IF(AND(3=MATCH(LARGE('Raw Data'!G1531:J1531, 4), 'Raw Data'!G1531:J1531, 0), 'Raw Data'!O1531-'Raw Data'!P1531&gt;3), 'Raw Data'!I1531, 0))</f>
        <v/>
      </c>
      <c r="G1538">
        <f>IF(ISBLANK('Raw Data'!J1531), 0, IF(AND(2=MATCH(LARGE('Raw Data'!G1531:J1531, 4), 'Raw Data'!G1531:J1531, 0), AND('Raw Data'!P1531-'Raw Data'!O1531&lt;4, 'Raw Data'!P1531-'Raw Data'!O1531&gt;0)), 'Raw Data'!H1531, 0))</f>
        <v/>
      </c>
      <c r="H1538">
        <f>IF(ISBLANK('Raw Data'!J1531), 0, IF(AND(1=MATCH(LARGE('Raw Data'!G1531:J1531, 4), 'Raw Data'!G1531:J1531, 0), AND('Raw Data'!O1531-'Raw Data'!P1531&lt;4, 'Raw Data'!O1531-'Raw Data'!P1531&gt;0)), 'Raw Data'!G1531, 0))</f>
        <v/>
      </c>
      <c r="I1538">
        <f>IF(ISBLANK('Raw Data'!J1531), 0, IF(AND(4=MATCH(LARGE('Raw Data'!G1531:J1531, 3), 'Raw Data'!G1531:J1531, 0), 'Raw Data'!P1531-'Raw Data'!O1531&gt;3), 'Raw Data'!J1531, 0))</f>
        <v/>
      </c>
      <c r="J1538">
        <f>IF(ISBLANK('Raw Data'!J1531), 0, IF(AND(3=MATCH(LARGE('Raw Data'!G1531:J1531, 3), 'Raw Data'!G1531:J1531, 0), 'Raw Data'!O1531-'Raw Data'!P1531&gt;3), 'Raw Data'!I1531, 0))</f>
        <v/>
      </c>
      <c r="K1538">
        <f>IF(ISBLANK('Raw Data'!J1531), 0, IF(AND(2=MATCH(LARGE('Raw Data'!G1531:J1531, 3), 'Raw Data'!G1531:J1531, 0), AND('Raw Data'!P1531-'Raw Data'!O1531&lt;4, 'Raw Data'!P1531-'Raw Data'!O1531&gt;0)), 'Raw Data'!H1531, 0))</f>
        <v/>
      </c>
      <c r="L1538">
        <f>IF(ISBLANK('Raw Data'!J1531), 0, IF(AND(1=MATCH(LARGE('Raw Data'!G1531:J1531, 3), 'Raw Data'!G1531:J1531, 0), AND('Raw Data'!O1531-'Raw Data'!P1531&lt;4, 'Raw Data'!O1531-'Raw Data'!P1531&gt;0)), 'Raw Data'!G1531, 0))</f>
        <v/>
      </c>
      <c r="M1538">
        <f>IF(ISBLANK('Raw Data'!J1531), 0, IF(AND(4=MATCH(LARGE('Raw Data'!G1531:J1531, 2), 'Raw Data'!G1531:J1531, 0), 'Raw Data'!P1531-'Raw Data'!O1531&gt;3), 'Raw Data'!J1531, 0))</f>
        <v/>
      </c>
      <c r="N1538">
        <f>IF(ISBLANK('Raw Data'!J1531), 0, IF(AND(3=MATCH(LARGE('Raw Data'!G1531:J1531, 2), 'Raw Data'!G1531:J1531, 0), 'Raw Data'!O1531-'Raw Data'!P1531&gt;3), 'Raw Data'!I1531, 0))</f>
        <v/>
      </c>
      <c r="O1538">
        <f>IF(ISBLANK('Raw Data'!J1531), 0, IF(AND(2=MATCH(LARGE('Raw Data'!G1531:J1531, 2), 'Raw Data'!G1531:J1531, 0), AND('Raw Data'!P1531-'Raw Data'!O1531&lt;4, 'Raw Data'!P1531-'Raw Data'!O1531&gt;0)), 'Raw Data'!H1531, 0))</f>
        <v/>
      </c>
      <c r="P1538">
        <f>IF(ISBLANK('Raw Data'!J1531), 0, IF(AND(1=MATCH(LARGE('Raw Data'!G1531:J1531, 2), 'Raw Data'!G1531:J1531, 0), AND('Raw Data'!O1531-'Raw Data'!P1531&lt;4, 'Raw Data'!O1531-'Raw Data'!P1531&gt;0)), 'Raw Data'!G1531, 0))</f>
        <v/>
      </c>
      <c r="Q1538">
        <f>IF(ISBLANK('Raw Data'!J1531), 0, IF(AND(4=MATCH(LARGE('Raw Data'!G1531:J1531, 1), 'Raw Data'!G1531:J1531, 0), 'Raw Data'!P1531-'Raw Data'!O1531&gt;3), 'Raw Data'!J1531, 0))</f>
        <v/>
      </c>
      <c r="R1538">
        <f>IF(ISBLANK('Raw Data'!J1531), 0, IF(AND(3=MATCH(LARGE('Raw Data'!G1531:J1531, 1), 'Raw Data'!G1531:J1531, 0), 'Raw Data'!O1531-'Raw Data'!P1531&gt;3), 'Raw Data'!I1531, 0))</f>
        <v/>
      </c>
      <c r="S1538">
        <f>IF(AND('Raw Data'!P1531-'Raw Data'!O1531&gt;4, 'Raw Data'!F1531&lt;'Raw Data'!C1531), 'Raw Data'!J1531, 0)</f>
        <v/>
      </c>
      <c r="T1538">
        <f>IF(AND('Raw Data'!O1531-'Raw Data'!P1531&gt;4, 'Raw Data'!F1531&gt;'Raw Data'!C1531), 'Raw Data'!I1531, 0)</f>
        <v/>
      </c>
      <c r="U1538">
        <f>IF(AND('Raw Data'!P1531-'Raw Data'!O1531&lt;3, 'Raw Data'!P1531&gt;'Raw Data'!O1531, 'Raw Data'!F1531&lt;'Raw Data'!C1531), 'Raw Data'!H1531, 0)</f>
        <v/>
      </c>
      <c r="V1538">
        <f>IF(AND('Raw Data'!P1531-'Raw Data'!O1531&lt;3, 'Raw Data'!P1531&gt;'Raw Data'!O1531, 'Raw Data'!F1531&gt;'Raw Data'!C1531), 'Raw Data'!G1531, 0)</f>
        <v/>
      </c>
    </row>
    <row r="1539">
      <c r="A1539">
        <f>IF(AND('Raw Data'!F1532&lt;'Raw Data'!C1532, 'Raw Data'!P1532&gt;'Raw Data'!O1532, 'Raw Data'!P1532-'Raw Data'!O1532&gt;3), 'Raw Data'!J1532, 0)</f>
        <v/>
      </c>
      <c r="B1539">
        <f>IF(AND('Raw Data'!C1532&lt;'Raw Data'!F1532, 'Raw Data'!O1532&gt;'Raw Data'!P1532, 'Raw Data'!O1532-'Raw Data'!P1532&gt;3), 'Raw Data'!I1532, 0)</f>
        <v/>
      </c>
      <c r="C1539">
        <f>IF(AND('Raw Data'!F1532&lt;'Raw Data'!C1532, 'Raw Data'!P1532&gt;'Raw Data'!O1532, 'Raw Data'!P1532-'Raw Data'!O1532&lt;4), 'Raw Data'!H1532, 0)</f>
        <v/>
      </c>
      <c r="D1539">
        <f>IF(AND('Raw Data'!C1532&lt;'Raw Data'!F1532, 'Raw Data'!O1532&gt;'Raw Data'!P1532, 'Raw Data'!O1532-'Raw Data'!P1532&lt;4), 'Raw Data'!G1532, 0)</f>
        <v/>
      </c>
      <c r="E1539">
        <f>IF(ISBLANK('Raw Data'!J1532), 0, IF(AND(4=MATCH(LARGE('Raw Data'!G1532:J1532, 4), 'Raw Data'!G1532:J1532, 0), 'Raw Data'!P1532-'Raw Data'!O1532&gt;3), 'Raw Data'!J1532, 0))</f>
        <v/>
      </c>
      <c r="F1539">
        <f>IF(ISBLANK('Raw Data'!J1532), 0, IF(AND(3=MATCH(LARGE('Raw Data'!G1532:J1532, 4), 'Raw Data'!G1532:J1532, 0), 'Raw Data'!O1532-'Raw Data'!P1532&gt;3), 'Raw Data'!I1532, 0))</f>
        <v/>
      </c>
      <c r="G1539">
        <f>IF(ISBLANK('Raw Data'!J1532), 0, IF(AND(2=MATCH(LARGE('Raw Data'!G1532:J1532, 4), 'Raw Data'!G1532:J1532, 0), AND('Raw Data'!P1532-'Raw Data'!O1532&lt;4, 'Raw Data'!P1532-'Raw Data'!O1532&gt;0)), 'Raw Data'!H1532, 0))</f>
        <v/>
      </c>
      <c r="H1539">
        <f>IF(ISBLANK('Raw Data'!J1532), 0, IF(AND(1=MATCH(LARGE('Raw Data'!G1532:J1532, 4), 'Raw Data'!G1532:J1532, 0), AND('Raw Data'!O1532-'Raw Data'!P1532&lt;4, 'Raw Data'!O1532-'Raw Data'!P1532&gt;0)), 'Raw Data'!G1532, 0))</f>
        <v/>
      </c>
      <c r="I1539">
        <f>IF(ISBLANK('Raw Data'!J1532), 0, IF(AND(4=MATCH(LARGE('Raw Data'!G1532:J1532, 3), 'Raw Data'!G1532:J1532, 0), 'Raw Data'!P1532-'Raw Data'!O1532&gt;3), 'Raw Data'!J1532, 0))</f>
        <v/>
      </c>
      <c r="J1539">
        <f>IF(ISBLANK('Raw Data'!J1532), 0, IF(AND(3=MATCH(LARGE('Raw Data'!G1532:J1532, 3), 'Raw Data'!G1532:J1532, 0), 'Raw Data'!O1532-'Raw Data'!P1532&gt;3), 'Raw Data'!I1532, 0))</f>
        <v/>
      </c>
      <c r="K1539">
        <f>IF(ISBLANK('Raw Data'!J1532), 0, IF(AND(2=MATCH(LARGE('Raw Data'!G1532:J1532, 3), 'Raw Data'!G1532:J1532, 0), AND('Raw Data'!P1532-'Raw Data'!O1532&lt;4, 'Raw Data'!P1532-'Raw Data'!O1532&gt;0)), 'Raw Data'!H1532, 0))</f>
        <v/>
      </c>
      <c r="L1539">
        <f>IF(ISBLANK('Raw Data'!J1532), 0, IF(AND(1=MATCH(LARGE('Raw Data'!G1532:J1532, 3), 'Raw Data'!G1532:J1532, 0), AND('Raw Data'!O1532-'Raw Data'!P1532&lt;4, 'Raw Data'!O1532-'Raw Data'!P1532&gt;0)), 'Raw Data'!G1532, 0))</f>
        <v/>
      </c>
      <c r="M1539">
        <f>IF(ISBLANK('Raw Data'!J1532), 0, IF(AND(4=MATCH(LARGE('Raw Data'!G1532:J1532, 2), 'Raw Data'!G1532:J1532, 0), 'Raw Data'!P1532-'Raw Data'!O1532&gt;3), 'Raw Data'!J1532, 0))</f>
        <v/>
      </c>
      <c r="N1539">
        <f>IF(ISBLANK('Raw Data'!J1532), 0, IF(AND(3=MATCH(LARGE('Raw Data'!G1532:J1532, 2), 'Raw Data'!G1532:J1532, 0), 'Raw Data'!O1532-'Raw Data'!P1532&gt;3), 'Raw Data'!I1532, 0))</f>
        <v/>
      </c>
      <c r="O1539">
        <f>IF(ISBLANK('Raw Data'!J1532), 0, IF(AND(2=MATCH(LARGE('Raw Data'!G1532:J1532, 2), 'Raw Data'!G1532:J1532, 0), AND('Raw Data'!P1532-'Raw Data'!O1532&lt;4, 'Raw Data'!P1532-'Raw Data'!O1532&gt;0)), 'Raw Data'!H1532, 0))</f>
        <v/>
      </c>
      <c r="P1539">
        <f>IF(ISBLANK('Raw Data'!J1532), 0, IF(AND(1=MATCH(LARGE('Raw Data'!G1532:J1532, 2), 'Raw Data'!G1532:J1532, 0), AND('Raw Data'!O1532-'Raw Data'!P1532&lt;4, 'Raw Data'!O1532-'Raw Data'!P1532&gt;0)), 'Raw Data'!G1532, 0))</f>
        <v/>
      </c>
      <c r="Q1539">
        <f>IF(ISBLANK('Raw Data'!J1532), 0, IF(AND(4=MATCH(LARGE('Raw Data'!G1532:J1532, 1), 'Raw Data'!G1532:J1532, 0), 'Raw Data'!P1532-'Raw Data'!O1532&gt;3), 'Raw Data'!J1532, 0))</f>
        <v/>
      </c>
      <c r="R1539">
        <f>IF(ISBLANK('Raw Data'!J1532), 0, IF(AND(3=MATCH(LARGE('Raw Data'!G1532:J1532, 1), 'Raw Data'!G1532:J1532, 0), 'Raw Data'!O1532-'Raw Data'!P1532&gt;3), 'Raw Data'!I1532, 0))</f>
        <v/>
      </c>
      <c r="S1539">
        <f>IF(AND('Raw Data'!P1532-'Raw Data'!O1532&gt;4, 'Raw Data'!F1532&lt;'Raw Data'!C1532), 'Raw Data'!J1532, 0)</f>
        <v/>
      </c>
      <c r="T1539">
        <f>IF(AND('Raw Data'!O1532-'Raw Data'!P1532&gt;4, 'Raw Data'!F1532&gt;'Raw Data'!C1532), 'Raw Data'!I1532, 0)</f>
        <v/>
      </c>
      <c r="U1539">
        <f>IF(AND('Raw Data'!P1532-'Raw Data'!O1532&lt;3, 'Raw Data'!P1532&gt;'Raw Data'!O1532, 'Raw Data'!F1532&lt;'Raw Data'!C1532), 'Raw Data'!H1532, 0)</f>
        <v/>
      </c>
      <c r="V1539">
        <f>IF(AND('Raw Data'!P1532-'Raw Data'!O1532&lt;3, 'Raw Data'!P1532&gt;'Raw Data'!O1532, 'Raw Data'!F1532&gt;'Raw Data'!C1532), 'Raw Data'!G1532, 0)</f>
        <v/>
      </c>
    </row>
    <row r="1540">
      <c r="A1540">
        <f>IF(AND('Raw Data'!F1533&lt;'Raw Data'!C1533, 'Raw Data'!P1533&gt;'Raw Data'!O1533, 'Raw Data'!P1533-'Raw Data'!O1533&gt;3), 'Raw Data'!J1533, 0)</f>
        <v/>
      </c>
      <c r="B1540">
        <f>IF(AND('Raw Data'!C1533&lt;'Raw Data'!F1533, 'Raw Data'!O1533&gt;'Raw Data'!P1533, 'Raw Data'!O1533-'Raw Data'!P1533&gt;3), 'Raw Data'!I1533, 0)</f>
        <v/>
      </c>
      <c r="C1540">
        <f>IF(AND('Raw Data'!F1533&lt;'Raw Data'!C1533, 'Raw Data'!P1533&gt;'Raw Data'!O1533, 'Raw Data'!P1533-'Raw Data'!O1533&lt;4), 'Raw Data'!H1533, 0)</f>
        <v/>
      </c>
      <c r="D1540">
        <f>IF(AND('Raw Data'!C1533&lt;'Raw Data'!F1533, 'Raw Data'!O1533&gt;'Raw Data'!P1533, 'Raw Data'!O1533-'Raw Data'!P1533&lt;4), 'Raw Data'!G1533, 0)</f>
        <v/>
      </c>
      <c r="E1540">
        <f>IF(ISBLANK('Raw Data'!J1533), 0, IF(AND(4=MATCH(LARGE('Raw Data'!G1533:J1533, 4), 'Raw Data'!G1533:J1533, 0), 'Raw Data'!P1533-'Raw Data'!O1533&gt;3), 'Raw Data'!J1533, 0))</f>
        <v/>
      </c>
      <c r="F1540">
        <f>IF(ISBLANK('Raw Data'!J1533), 0, IF(AND(3=MATCH(LARGE('Raw Data'!G1533:J1533, 4), 'Raw Data'!G1533:J1533, 0), 'Raw Data'!O1533-'Raw Data'!P1533&gt;3), 'Raw Data'!I1533, 0))</f>
        <v/>
      </c>
      <c r="G1540">
        <f>IF(ISBLANK('Raw Data'!J1533), 0, IF(AND(2=MATCH(LARGE('Raw Data'!G1533:J1533, 4), 'Raw Data'!G1533:J1533, 0), AND('Raw Data'!P1533-'Raw Data'!O1533&lt;4, 'Raw Data'!P1533-'Raw Data'!O1533&gt;0)), 'Raw Data'!H1533, 0))</f>
        <v/>
      </c>
      <c r="H1540">
        <f>IF(ISBLANK('Raw Data'!J1533), 0, IF(AND(1=MATCH(LARGE('Raw Data'!G1533:J1533, 4), 'Raw Data'!G1533:J1533, 0), AND('Raw Data'!O1533-'Raw Data'!P1533&lt;4, 'Raw Data'!O1533-'Raw Data'!P1533&gt;0)), 'Raw Data'!G1533, 0))</f>
        <v/>
      </c>
      <c r="I1540">
        <f>IF(ISBLANK('Raw Data'!J1533), 0, IF(AND(4=MATCH(LARGE('Raw Data'!G1533:J1533, 3), 'Raw Data'!G1533:J1533, 0), 'Raw Data'!P1533-'Raw Data'!O1533&gt;3), 'Raw Data'!J1533, 0))</f>
        <v/>
      </c>
      <c r="J1540">
        <f>IF(ISBLANK('Raw Data'!J1533), 0, IF(AND(3=MATCH(LARGE('Raw Data'!G1533:J1533, 3), 'Raw Data'!G1533:J1533, 0), 'Raw Data'!O1533-'Raw Data'!P1533&gt;3), 'Raw Data'!I1533, 0))</f>
        <v/>
      </c>
      <c r="K1540">
        <f>IF(ISBLANK('Raw Data'!J1533), 0, IF(AND(2=MATCH(LARGE('Raw Data'!G1533:J1533, 3), 'Raw Data'!G1533:J1533, 0), AND('Raw Data'!P1533-'Raw Data'!O1533&lt;4, 'Raw Data'!P1533-'Raw Data'!O1533&gt;0)), 'Raw Data'!H1533, 0))</f>
        <v/>
      </c>
      <c r="L1540">
        <f>IF(ISBLANK('Raw Data'!J1533), 0, IF(AND(1=MATCH(LARGE('Raw Data'!G1533:J1533, 3), 'Raw Data'!G1533:J1533, 0), AND('Raw Data'!O1533-'Raw Data'!P1533&lt;4, 'Raw Data'!O1533-'Raw Data'!P1533&gt;0)), 'Raw Data'!G1533, 0))</f>
        <v/>
      </c>
      <c r="M1540">
        <f>IF(ISBLANK('Raw Data'!J1533), 0, IF(AND(4=MATCH(LARGE('Raw Data'!G1533:J1533, 2), 'Raw Data'!G1533:J1533, 0), 'Raw Data'!P1533-'Raw Data'!O1533&gt;3), 'Raw Data'!J1533, 0))</f>
        <v/>
      </c>
      <c r="N1540">
        <f>IF(ISBLANK('Raw Data'!J1533), 0, IF(AND(3=MATCH(LARGE('Raw Data'!G1533:J1533, 2), 'Raw Data'!G1533:J1533, 0), 'Raw Data'!O1533-'Raw Data'!P1533&gt;3), 'Raw Data'!I1533, 0))</f>
        <v/>
      </c>
      <c r="O1540">
        <f>IF(ISBLANK('Raw Data'!J1533), 0, IF(AND(2=MATCH(LARGE('Raw Data'!G1533:J1533, 2), 'Raw Data'!G1533:J1533, 0), AND('Raw Data'!P1533-'Raw Data'!O1533&lt;4, 'Raw Data'!P1533-'Raw Data'!O1533&gt;0)), 'Raw Data'!H1533, 0))</f>
        <v/>
      </c>
      <c r="P1540">
        <f>IF(ISBLANK('Raw Data'!J1533), 0, IF(AND(1=MATCH(LARGE('Raw Data'!G1533:J1533, 2), 'Raw Data'!G1533:J1533, 0), AND('Raw Data'!O1533-'Raw Data'!P1533&lt;4, 'Raw Data'!O1533-'Raw Data'!P1533&gt;0)), 'Raw Data'!G1533, 0))</f>
        <v/>
      </c>
      <c r="Q1540">
        <f>IF(ISBLANK('Raw Data'!J1533), 0, IF(AND(4=MATCH(LARGE('Raw Data'!G1533:J1533, 1), 'Raw Data'!G1533:J1533, 0), 'Raw Data'!P1533-'Raw Data'!O1533&gt;3), 'Raw Data'!J1533, 0))</f>
        <v/>
      </c>
      <c r="R1540">
        <f>IF(ISBLANK('Raw Data'!J1533), 0, IF(AND(3=MATCH(LARGE('Raw Data'!G1533:J1533, 1), 'Raw Data'!G1533:J1533, 0), 'Raw Data'!O1533-'Raw Data'!P1533&gt;3), 'Raw Data'!I1533, 0))</f>
        <v/>
      </c>
      <c r="S1540">
        <f>IF(AND('Raw Data'!P1533-'Raw Data'!O1533&gt;4, 'Raw Data'!F1533&lt;'Raw Data'!C1533), 'Raw Data'!J1533, 0)</f>
        <v/>
      </c>
      <c r="T1540">
        <f>IF(AND('Raw Data'!O1533-'Raw Data'!P1533&gt;4, 'Raw Data'!F1533&gt;'Raw Data'!C1533), 'Raw Data'!I1533, 0)</f>
        <v/>
      </c>
      <c r="U1540">
        <f>IF(AND('Raw Data'!P1533-'Raw Data'!O1533&lt;3, 'Raw Data'!P1533&gt;'Raw Data'!O1533, 'Raw Data'!F1533&lt;'Raw Data'!C1533), 'Raw Data'!H1533, 0)</f>
        <v/>
      </c>
      <c r="V1540">
        <f>IF(AND('Raw Data'!P1533-'Raw Data'!O1533&lt;3, 'Raw Data'!P1533&gt;'Raw Data'!O1533, 'Raw Data'!F1533&gt;'Raw Data'!C1533), 'Raw Data'!G1533, 0)</f>
        <v/>
      </c>
    </row>
    <row r="1541">
      <c r="A1541">
        <f>IF(AND('Raw Data'!F1534&lt;'Raw Data'!C1534, 'Raw Data'!P1534&gt;'Raw Data'!O1534, 'Raw Data'!P1534-'Raw Data'!O1534&gt;3), 'Raw Data'!J1534, 0)</f>
        <v/>
      </c>
      <c r="B1541">
        <f>IF(AND('Raw Data'!C1534&lt;'Raw Data'!F1534, 'Raw Data'!O1534&gt;'Raw Data'!P1534, 'Raw Data'!O1534-'Raw Data'!P1534&gt;3), 'Raw Data'!I1534, 0)</f>
        <v/>
      </c>
      <c r="C1541">
        <f>IF(AND('Raw Data'!F1534&lt;'Raw Data'!C1534, 'Raw Data'!P1534&gt;'Raw Data'!O1534, 'Raw Data'!P1534-'Raw Data'!O1534&lt;4), 'Raw Data'!H1534, 0)</f>
        <v/>
      </c>
      <c r="D1541">
        <f>IF(AND('Raw Data'!C1534&lt;'Raw Data'!F1534, 'Raw Data'!O1534&gt;'Raw Data'!P1534, 'Raw Data'!O1534-'Raw Data'!P1534&lt;4), 'Raw Data'!G1534, 0)</f>
        <v/>
      </c>
      <c r="E1541">
        <f>IF(ISBLANK('Raw Data'!J1534), 0, IF(AND(4=MATCH(LARGE('Raw Data'!G1534:J1534, 4), 'Raw Data'!G1534:J1534, 0), 'Raw Data'!P1534-'Raw Data'!O1534&gt;3), 'Raw Data'!J1534, 0))</f>
        <v/>
      </c>
      <c r="F1541">
        <f>IF(ISBLANK('Raw Data'!J1534), 0, IF(AND(3=MATCH(LARGE('Raw Data'!G1534:J1534, 4), 'Raw Data'!G1534:J1534, 0), 'Raw Data'!O1534-'Raw Data'!P1534&gt;3), 'Raw Data'!I1534, 0))</f>
        <v/>
      </c>
      <c r="G1541">
        <f>IF(ISBLANK('Raw Data'!J1534), 0, IF(AND(2=MATCH(LARGE('Raw Data'!G1534:J1534, 4), 'Raw Data'!G1534:J1534, 0), AND('Raw Data'!P1534-'Raw Data'!O1534&lt;4, 'Raw Data'!P1534-'Raw Data'!O1534&gt;0)), 'Raw Data'!H1534, 0))</f>
        <v/>
      </c>
      <c r="H1541">
        <f>IF(ISBLANK('Raw Data'!J1534), 0, IF(AND(1=MATCH(LARGE('Raw Data'!G1534:J1534, 4), 'Raw Data'!G1534:J1534, 0), AND('Raw Data'!O1534-'Raw Data'!P1534&lt;4, 'Raw Data'!O1534-'Raw Data'!P1534&gt;0)), 'Raw Data'!G1534, 0))</f>
        <v/>
      </c>
      <c r="I1541">
        <f>IF(ISBLANK('Raw Data'!J1534), 0, IF(AND(4=MATCH(LARGE('Raw Data'!G1534:J1534, 3), 'Raw Data'!G1534:J1534, 0), 'Raw Data'!P1534-'Raw Data'!O1534&gt;3), 'Raw Data'!J1534, 0))</f>
        <v/>
      </c>
      <c r="J1541">
        <f>IF(ISBLANK('Raw Data'!J1534), 0, IF(AND(3=MATCH(LARGE('Raw Data'!G1534:J1534, 3), 'Raw Data'!G1534:J1534, 0), 'Raw Data'!O1534-'Raw Data'!P1534&gt;3), 'Raw Data'!I1534, 0))</f>
        <v/>
      </c>
      <c r="K1541">
        <f>IF(ISBLANK('Raw Data'!J1534), 0, IF(AND(2=MATCH(LARGE('Raw Data'!G1534:J1534, 3), 'Raw Data'!G1534:J1534, 0), AND('Raw Data'!P1534-'Raw Data'!O1534&lt;4, 'Raw Data'!P1534-'Raw Data'!O1534&gt;0)), 'Raw Data'!H1534, 0))</f>
        <v/>
      </c>
      <c r="L1541">
        <f>IF(ISBLANK('Raw Data'!J1534), 0, IF(AND(1=MATCH(LARGE('Raw Data'!G1534:J1534, 3), 'Raw Data'!G1534:J1534, 0), AND('Raw Data'!O1534-'Raw Data'!P1534&lt;4, 'Raw Data'!O1534-'Raw Data'!P1534&gt;0)), 'Raw Data'!G1534, 0))</f>
        <v/>
      </c>
      <c r="M1541">
        <f>IF(ISBLANK('Raw Data'!J1534), 0, IF(AND(4=MATCH(LARGE('Raw Data'!G1534:J1534, 2), 'Raw Data'!G1534:J1534, 0), 'Raw Data'!P1534-'Raw Data'!O1534&gt;3), 'Raw Data'!J1534, 0))</f>
        <v/>
      </c>
      <c r="N1541">
        <f>IF(ISBLANK('Raw Data'!J1534), 0, IF(AND(3=MATCH(LARGE('Raw Data'!G1534:J1534, 2), 'Raw Data'!G1534:J1534, 0), 'Raw Data'!O1534-'Raw Data'!P1534&gt;3), 'Raw Data'!I1534, 0))</f>
        <v/>
      </c>
      <c r="O1541">
        <f>IF(ISBLANK('Raw Data'!J1534), 0, IF(AND(2=MATCH(LARGE('Raw Data'!G1534:J1534, 2), 'Raw Data'!G1534:J1534, 0), AND('Raw Data'!P1534-'Raw Data'!O1534&lt;4, 'Raw Data'!P1534-'Raw Data'!O1534&gt;0)), 'Raw Data'!H1534, 0))</f>
        <v/>
      </c>
      <c r="P1541">
        <f>IF(ISBLANK('Raw Data'!J1534), 0, IF(AND(1=MATCH(LARGE('Raw Data'!G1534:J1534, 2), 'Raw Data'!G1534:J1534, 0), AND('Raw Data'!O1534-'Raw Data'!P1534&lt;4, 'Raw Data'!O1534-'Raw Data'!P1534&gt;0)), 'Raw Data'!G1534, 0))</f>
        <v/>
      </c>
      <c r="Q1541">
        <f>IF(ISBLANK('Raw Data'!J1534), 0, IF(AND(4=MATCH(LARGE('Raw Data'!G1534:J1534, 1), 'Raw Data'!G1534:J1534, 0), 'Raw Data'!P1534-'Raw Data'!O1534&gt;3), 'Raw Data'!J1534, 0))</f>
        <v/>
      </c>
      <c r="R1541">
        <f>IF(ISBLANK('Raw Data'!J1534), 0, IF(AND(3=MATCH(LARGE('Raw Data'!G1534:J1534, 1), 'Raw Data'!G1534:J1534, 0), 'Raw Data'!O1534-'Raw Data'!P1534&gt;3), 'Raw Data'!I1534, 0))</f>
        <v/>
      </c>
      <c r="S1541">
        <f>IF(AND('Raw Data'!P1534-'Raw Data'!O1534&gt;4, 'Raw Data'!F1534&lt;'Raw Data'!C1534), 'Raw Data'!J1534, 0)</f>
        <v/>
      </c>
      <c r="T1541">
        <f>IF(AND('Raw Data'!O1534-'Raw Data'!P1534&gt;4, 'Raw Data'!F1534&gt;'Raw Data'!C1534), 'Raw Data'!I1534, 0)</f>
        <v/>
      </c>
      <c r="U1541">
        <f>IF(AND('Raw Data'!P1534-'Raw Data'!O1534&lt;3, 'Raw Data'!P1534&gt;'Raw Data'!O1534, 'Raw Data'!F1534&lt;'Raw Data'!C1534), 'Raw Data'!H1534, 0)</f>
        <v/>
      </c>
      <c r="V1541">
        <f>IF(AND('Raw Data'!P1534-'Raw Data'!O1534&lt;3, 'Raw Data'!P1534&gt;'Raw Data'!O1534, 'Raw Data'!F1534&gt;'Raw Data'!C1534), 'Raw Data'!G1534, 0)</f>
        <v/>
      </c>
    </row>
    <row r="1542">
      <c r="A1542">
        <f>IF(AND('Raw Data'!F1535&lt;'Raw Data'!C1535, 'Raw Data'!P1535&gt;'Raw Data'!O1535, 'Raw Data'!P1535-'Raw Data'!O1535&gt;3), 'Raw Data'!J1535, 0)</f>
        <v/>
      </c>
      <c r="B1542">
        <f>IF(AND('Raw Data'!C1535&lt;'Raw Data'!F1535, 'Raw Data'!O1535&gt;'Raw Data'!P1535, 'Raw Data'!O1535-'Raw Data'!P1535&gt;3), 'Raw Data'!I1535, 0)</f>
        <v/>
      </c>
      <c r="C1542">
        <f>IF(AND('Raw Data'!F1535&lt;'Raw Data'!C1535, 'Raw Data'!P1535&gt;'Raw Data'!O1535, 'Raw Data'!P1535-'Raw Data'!O1535&lt;4), 'Raw Data'!H1535, 0)</f>
        <v/>
      </c>
      <c r="D1542">
        <f>IF(AND('Raw Data'!C1535&lt;'Raw Data'!F1535, 'Raw Data'!O1535&gt;'Raw Data'!P1535, 'Raw Data'!O1535-'Raw Data'!P1535&lt;4), 'Raw Data'!G1535, 0)</f>
        <v/>
      </c>
      <c r="E1542">
        <f>IF(ISBLANK('Raw Data'!J1535), 0, IF(AND(4=MATCH(LARGE('Raw Data'!G1535:J1535, 4), 'Raw Data'!G1535:J1535, 0), 'Raw Data'!P1535-'Raw Data'!O1535&gt;3), 'Raw Data'!J1535, 0))</f>
        <v/>
      </c>
      <c r="F1542">
        <f>IF(ISBLANK('Raw Data'!J1535), 0, IF(AND(3=MATCH(LARGE('Raw Data'!G1535:J1535, 4), 'Raw Data'!G1535:J1535, 0), 'Raw Data'!O1535-'Raw Data'!P1535&gt;3), 'Raw Data'!I1535, 0))</f>
        <v/>
      </c>
      <c r="G1542">
        <f>IF(ISBLANK('Raw Data'!J1535), 0, IF(AND(2=MATCH(LARGE('Raw Data'!G1535:J1535, 4), 'Raw Data'!G1535:J1535, 0), AND('Raw Data'!P1535-'Raw Data'!O1535&lt;4, 'Raw Data'!P1535-'Raw Data'!O1535&gt;0)), 'Raw Data'!H1535, 0))</f>
        <v/>
      </c>
      <c r="H1542">
        <f>IF(ISBLANK('Raw Data'!J1535), 0, IF(AND(1=MATCH(LARGE('Raw Data'!G1535:J1535, 4), 'Raw Data'!G1535:J1535, 0), AND('Raw Data'!O1535-'Raw Data'!P1535&lt;4, 'Raw Data'!O1535-'Raw Data'!P1535&gt;0)), 'Raw Data'!G1535, 0))</f>
        <v/>
      </c>
      <c r="I1542">
        <f>IF(ISBLANK('Raw Data'!J1535), 0, IF(AND(4=MATCH(LARGE('Raw Data'!G1535:J1535, 3), 'Raw Data'!G1535:J1535, 0), 'Raw Data'!P1535-'Raw Data'!O1535&gt;3), 'Raw Data'!J1535, 0))</f>
        <v/>
      </c>
      <c r="J1542">
        <f>IF(ISBLANK('Raw Data'!J1535), 0, IF(AND(3=MATCH(LARGE('Raw Data'!G1535:J1535, 3), 'Raw Data'!G1535:J1535, 0), 'Raw Data'!O1535-'Raw Data'!P1535&gt;3), 'Raw Data'!I1535, 0))</f>
        <v/>
      </c>
      <c r="K1542">
        <f>IF(ISBLANK('Raw Data'!J1535), 0, IF(AND(2=MATCH(LARGE('Raw Data'!G1535:J1535, 3), 'Raw Data'!G1535:J1535, 0), AND('Raw Data'!P1535-'Raw Data'!O1535&lt;4, 'Raw Data'!P1535-'Raw Data'!O1535&gt;0)), 'Raw Data'!H1535, 0))</f>
        <v/>
      </c>
      <c r="L1542">
        <f>IF(ISBLANK('Raw Data'!J1535), 0, IF(AND(1=MATCH(LARGE('Raw Data'!G1535:J1535, 3), 'Raw Data'!G1535:J1535, 0), AND('Raw Data'!O1535-'Raw Data'!P1535&lt;4, 'Raw Data'!O1535-'Raw Data'!P1535&gt;0)), 'Raw Data'!G1535, 0))</f>
        <v/>
      </c>
      <c r="M1542">
        <f>IF(ISBLANK('Raw Data'!J1535), 0, IF(AND(4=MATCH(LARGE('Raw Data'!G1535:J1535, 2), 'Raw Data'!G1535:J1535, 0), 'Raw Data'!P1535-'Raw Data'!O1535&gt;3), 'Raw Data'!J1535, 0))</f>
        <v/>
      </c>
      <c r="N1542">
        <f>IF(ISBLANK('Raw Data'!J1535), 0, IF(AND(3=MATCH(LARGE('Raw Data'!G1535:J1535, 2), 'Raw Data'!G1535:J1535, 0), 'Raw Data'!O1535-'Raw Data'!P1535&gt;3), 'Raw Data'!I1535, 0))</f>
        <v/>
      </c>
      <c r="O1542">
        <f>IF(ISBLANK('Raw Data'!J1535), 0, IF(AND(2=MATCH(LARGE('Raw Data'!G1535:J1535, 2), 'Raw Data'!G1535:J1535, 0), AND('Raw Data'!P1535-'Raw Data'!O1535&lt;4, 'Raw Data'!P1535-'Raw Data'!O1535&gt;0)), 'Raw Data'!H1535, 0))</f>
        <v/>
      </c>
      <c r="P1542">
        <f>IF(ISBLANK('Raw Data'!J1535), 0, IF(AND(1=MATCH(LARGE('Raw Data'!G1535:J1535, 2), 'Raw Data'!G1535:J1535, 0), AND('Raw Data'!O1535-'Raw Data'!P1535&lt;4, 'Raw Data'!O1535-'Raw Data'!P1535&gt;0)), 'Raw Data'!G1535, 0))</f>
        <v/>
      </c>
      <c r="Q1542">
        <f>IF(ISBLANK('Raw Data'!J1535), 0, IF(AND(4=MATCH(LARGE('Raw Data'!G1535:J1535, 1), 'Raw Data'!G1535:J1535, 0), 'Raw Data'!P1535-'Raw Data'!O1535&gt;3), 'Raw Data'!J1535, 0))</f>
        <v/>
      </c>
      <c r="R1542">
        <f>IF(ISBLANK('Raw Data'!J1535), 0, IF(AND(3=MATCH(LARGE('Raw Data'!G1535:J1535, 1), 'Raw Data'!G1535:J1535, 0), 'Raw Data'!O1535-'Raw Data'!P1535&gt;3), 'Raw Data'!I1535, 0))</f>
        <v/>
      </c>
      <c r="S1542">
        <f>IF(AND('Raw Data'!P1535-'Raw Data'!O1535&gt;4, 'Raw Data'!F1535&lt;'Raw Data'!C1535), 'Raw Data'!J1535, 0)</f>
        <v/>
      </c>
      <c r="T1542">
        <f>IF(AND('Raw Data'!O1535-'Raw Data'!P1535&gt;4, 'Raw Data'!F1535&gt;'Raw Data'!C1535), 'Raw Data'!I1535, 0)</f>
        <v/>
      </c>
      <c r="U1542">
        <f>IF(AND('Raw Data'!P1535-'Raw Data'!O1535&lt;3, 'Raw Data'!P1535&gt;'Raw Data'!O1535, 'Raw Data'!F1535&lt;'Raw Data'!C1535), 'Raw Data'!H1535, 0)</f>
        <v/>
      </c>
      <c r="V1542">
        <f>IF(AND('Raw Data'!P1535-'Raw Data'!O1535&lt;3, 'Raw Data'!P1535&gt;'Raw Data'!O1535, 'Raw Data'!F1535&gt;'Raw Data'!C1535), 'Raw Data'!G1535, 0)</f>
        <v/>
      </c>
    </row>
    <row r="1543">
      <c r="A1543">
        <f>IF(AND('Raw Data'!F1536&lt;'Raw Data'!C1536, 'Raw Data'!P1536&gt;'Raw Data'!O1536, 'Raw Data'!P1536-'Raw Data'!O1536&gt;3), 'Raw Data'!J1536, 0)</f>
        <v/>
      </c>
      <c r="B1543">
        <f>IF(AND('Raw Data'!C1536&lt;'Raw Data'!F1536, 'Raw Data'!O1536&gt;'Raw Data'!P1536, 'Raw Data'!O1536-'Raw Data'!P1536&gt;3), 'Raw Data'!I1536, 0)</f>
        <v/>
      </c>
      <c r="C1543">
        <f>IF(AND('Raw Data'!F1536&lt;'Raw Data'!C1536, 'Raw Data'!P1536&gt;'Raw Data'!O1536, 'Raw Data'!P1536-'Raw Data'!O1536&lt;4), 'Raw Data'!H1536, 0)</f>
        <v/>
      </c>
      <c r="D1543">
        <f>IF(AND('Raw Data'!C1536&lt;'Raw Data'!F1536, 'Raw Data'!O1536&gt;'Raw Data'!P1536, 'Raw Data'!O1536-'Raw Data'!P1536&lt;4), 'Raw Data'!G1536, 0)</f>
        <v/>
      </c>
      <c r="E1543">
        <f>IF(ISBLANK('Raw Data'!J1536), 0, IF(AND(4=MATCH(LARGE('Raw Data'!G1536:J1536, 4), 'Raw Data'!G1536:J1536, 0), 'Raw Data'!P1536-'Raw Data'!O1536&gt;3), 'Raw Data'!J1536, 0))</f>
        <v/>
      </c>
      <c r="F1543">
        <f>IF(ISBLANK('Raw Data'!J1536), 0, IF(AND(3=MATCH(LARGE('Raw Data'!G1536:J1536, 4), 'Raw Data'!G1536:J1536, 0), 'Raw Data'!O1536-'Raw Data'!P1536&gt;3), 'Raw Data'!I1536, 0))</f>
        <v/>
      </c>
      <c r="G1543">
        <f>IF(ISBLANK('Raw Data'!J1536), 0, IF(AND(2=MATCH(LARGE('Raw Data'!G1536:J1536, 4), 'Raw Data'!G1536:J1536, 0), AND('Raw Data'!P1536-'Raw Data'!O1536&lt;4, 'Raw Data'!P1536-'Raw Data'!O1536&gt;0)), 'Raw Data'!H1536, 0))</f>
        <v/>
      </c>
      <c r="H1543">
        <f>IF(ISBLANK('Raw Data'!J1536), 0, IF(AND(1=MATCH(LARGE('Raw Data'!G1536:J1536, 4), 'Raw Data'!G1536:J1536, 0), AND('Raw Data'!O1536-'Raw Data'!P1536&lt;4, 'Raw Data'!O1536-'Raw Data'!P1536&gt;0)), 'Raw Data'!G1536, 0))</f>
        <v/>
      </c>
      <c r="I1543">
        <f>IF(ISBLANK('Raw Data'!J1536), 0, IF(AND(4=MATCH(LARGE('Raw Data'!G1536:J1536, 3), 'Raw Data'!G1536:J1536, 0), 'Raw Data'!P1536-'Raw Data'!O1536&gt;3), 'Raw Data'!J1536, 0))</f>
        <v/>
      </c>
      <c r="J1543">
        <f>IF(ISBLANK('Raw Data'!J1536), 0, IF(AND(3=MATCH(LARGE('Raw Data'!G1536:J1536, 3), 'Raw Data'!G1536:J1536, 0), 'Raw Data'!O1536-'Raw Data'!P1536&gt;3), 'Raw Data'!I1536, 0))</f>
        <v/>
      </c>
      <c r="K1543">
        <f>IF(ISBLANK('Raw Data'!J1536), 0, IF(AND(2=MATCH(LARGE('Raw Data'!G1536:J1536, 3), 'Raw Data'!G1536:J1536, 0), AND('Raw Data'!P1536-'Raw Data'!O1536&lt;4, 'Raw Data'!P1536-'Raw Data'!O1536&gt;0)), 'Raw Data'!H1536, 0))</f>
        <v/>
      </c>
      <c r="L1543">
        <f>IF(ISBLANK('Raw Data'!J1536), 0, IF(AND(1=MATCH(LARGE('Raw Data'!G1536:J1536, 3), 'Raw Data'!G1536:J1536, 0), AND('Raw Data'!O1536-'Raw Data'!P1536&lt;4, 'Raw Data'!O1536-'Raw Data'!P1536&gt;0)), 'Raw Data'!G1536, 0))</f>
        <v/>
      </c>
      <c r="M1543">
        <f>IF(ISBLANK('Raw Data'!J1536), 0, IF(AND(4=MATCH(LARGE('Raw Data'!G1536:J1536, 2), 'Raw Data'!G1536:J1536, 0), 'Raw Data'!P1536-'Raw Data'!O1536&gt;3), 'Raw Data'!J1536, 0))</f>
        <v/>
      </c>
      <c r="N1543">
        <f>IF(ISBLANK('Raw Data'!J1536), 0, IF(AND(3=MATCH(LARGE('Raw Data'!G1536:J1536, 2), 'Raw Data'!G1536:J1536, 0), 'Raw Data'!O1536-'Raw Data'!P1536&gt;3), 'Raw Data'!I1536, 0))</f>
        <v/>
      </c>
      <c r="O1543">
        <f>IF(ISBLANK('Raw Data'!J1536), 0, IF(AND(2=MATCH(LARGE('Raw Data'!G1536:J1536, 2), 'Raw Data'!G1536:J1536, 0), AND('Raw Data'!P1536-'Raw Data'!O1536&lt;4, 'Raw Data'!P1536-'Raw Data'!O1536&gt;0)), 'Raw Data'!H1536, 0))</f>
        <v/>
      </c>
      <c r="P1543">
        <f>IF(ISBLANK('Raw Data'!J1536), 0, IF(AND(1=MATCH(LARGE('Raw Data'!G1536:J1536, 2), 'Raw Data'!G1536:J1536, 0), AND('Raw Data'!O1536-'Raw Data'!P1536&lt;4, 'Raw Data'!O1536-'Raw Data'!P1536&gt;0)), 'Raw Data'!G1536, 0))</f>
        <v/>
      </c>
      <c r="Q1543">
        <f>IF(ISBLANK('Raw Data'!J1536), 0, IF(AND(4=MATCH(LARGE('Raw Data'!G1536:J1536, 1), 'Raw Data'!G1536:J1536, 0), 'Raw Data'!P1536-'Raw Data'!O1536&gt;3), 'Raw Data'!J1536, 0))</f>
        <v/>
      </c>
      <c r="R1543">
        <f>IF(ISBLANK('Raw Data'!J1536), 0, IF(AND(3=MATCH(LARGE('Raw Data'!G1536:J1536, 1), 'Raw Data'!G1536:J1536, 0), 'Raw Data'!O1536-'Raw Data'!P1536&gt;3), 'Raw Data'!I1536, 0))</f>
        <v/>
      </c>
      <c r="S1543">
        <f>IF(AND('Raw Data'!P1536-'Raw Data'!O1536&gt;4, 'Raw Data'!F1536&lt;'Raw Data'!C1536), 'Raw Data'!J1536, 0)</f>
        <v/>
      </c>
      <c r="T1543">
        <f>IF(AND('Raw Data'!O1536-'Raw Data'!P1536&gt;4, 'Raw Data'!F1536&gt;'Raw Data'!C1536), 'Raw Data'!I1536, 0)</f>
        <v/>
      </c>
      <c r="U1543">
        <f>IF(AND('Raw Data'!P1536-'Raw Data'!O1536&lt;3, 'Raw Data'!P1536&gt;'Raw Data'!O1536, 'Raw Data'!F1536&lt;'Raw Data'!C1536), 'Raw Data'!H1536, 0)</f>
        <v/>
      </c>
      <c r="V1543">
        <f>IF(AND('Raw Data'!P1536-'Raw Data'!O1536&lt;3, 'Raw Data'!P1536&gt;'Raw Data'!O1536, 'Raw Data'!F1536&gt;'Raw Data'!C1536), 'Raw Data'!G1536, 0)</f>
        <v/>
      </c>
    </row>
    <row r="1544">
      <c r="A1544">
        <f>IF(AND('Raw Data'!F1537&lt;'Raw Data'!C1537, 'Raw Data'!P1537&gt;'Raw Data'!O1537, 'Raw Data'!P1537-'Raw Data'!O1537&gt;3), 'Raw Data'!J1537, 0)</f>
        <v/>
      </c>
      <c r="B1544">
        <f>IF(AND('Raw Data'!C1537&lt;'Raw Data'!F1537, 'Raw Data'!O1537&gt;'Raw Data'!P1537, 'Raw Data'!O1537-'Raw Data'!P1537&gt;3), 'Raw Data'!I1537, 0)</f>
        <v/>
      </c>
      <c r="C1544">
        <f>IF(AND('Raw Data'!F1537&lt;'Raw Data'!C1537, 'Raw Data'!P1537&gt;'Raw Data'!O1537, 'Raw Data'!P1537-'Raw Data'!O1537&lt;4), 'Raw Data'!H1537, 0)</f>
        <v/>
      </c>
      <c r="D1544">
        <f>IF(AND('Raw Data'!C1537&lt;'Raw Data'!F1537, 'Raw Data'!O1537&gt;'Raw Data'!P1537, 'Raw Data'!O1537-'Raw Data'!P1537&lt;4), 'Raw Data'!G1537, 0)</f>
        <v/>
      </c>
      <c r="E1544">
        <f>IF(ISBLANK('Raw Data'!J1537), 0, IF(AND(4=MATCH(LARGE('Raw Data'!G1537:J1537, 4), 'Raw Data'!G1537:J1537, 0), 'Raw Data'!P1537-'Raw Data'!O1537&gt;3), 'Raw Data'!J1537, 0))</f>
        <v/>
      </c>
      <c r="F1544">
        <f>IF(ISBLANK('Raw Data'!J1537), 0, IF(AND(3=MATCH(LARGE('Raw Data'!G1537:J1537, 4), 'Raw Data'!G1537:J1537, 0), 'Raw Data'!O1537-'Raw Data'!P1537&gt;3), 'Raw Data'!I1537, 0))</f>
        <v/>
      </c>
      <c r="G1544">
        <f>IF(ISBLANK('Raw Data'!J1537), 0, IF(AND(2=MATCH(LARGE('Raw Data'!G1537:J1537, 4), 'Raw Data'!G1537:J1537, 0), AND('Raw Data'!P1537-'Raw Data'!O1537&lt;4, 'Raw Data'!P1537-'Raw Data'!O1537&gt;0)), 'Raw Data'!H1537, 0))</f>
        <v/>
      </c>
      <c r="H1544">
        <f>IF(ISBLANK('Raw Data'!J1537), 0, IF(AND(1=MATCH(LARGE('Raw Data'!G1537:J1537, 4), 'Raw Data'!G1537:J1537, 0), AND('Raw Data'!O1537-'Raw Data'!P1537&lt;4, 'Raw Data'!O1537-'Raw Data'!P1537&gt;0)), 'Raw Data'!G1537, 0))</f>
        <v/>
      </c>
      <c r="I1544">
        <f>IF(ISBLANK('Raw Data'!J1537), 0, IF(AND(4=MATCH(LARGE('Raw Data'!G1537:J1537, 3), 'Raw Data'!G1537:J1537, 0), 'Raw Data'!P1537-'Raw Data'!O1537&gt;3), 'Raw Data'!J1537, 0))</f>
        <v/>
      </c>
      <c r="J1544">
        <f>IF(ISBLANK('Raw Data'!J1537), 0, IF(AND(3=MATCH(LARGE('Raw Data'!G1537:J1537, 3), 'Raw Data'!G1537:J1537, 0), 'Raw Data'!O1537-'Raw Data'!P1537&gt;3), 'Raw Data'!I1537, 0))</f>
        <v/>
      </c>
      <c r="K1544">
        <f>IF(ISBLANK('Raw Data'!J1537), 0, IF(AND(2=MATCH(LARGE('Raw Data'!G1537:J1537, 3), 'Raw Data'!G1537:J1537, 0), AND('Raw Data'!P1537-'Raw Data'!O1537&lt;4, 'Raw Data'!P1537-'Raw Data'!O1537&gt;0)), 'Raw Data'!H1537, 0))</f>
        <v/>
      </c>
      <c r="L1544">
        <f>IF(ISBLANK('Raw Data'!J1537), 0, IF(AND(1=MATCH(LARGE('Raw Data'!G1537:J1537, 3), 'Raw Data'!G1537:J1537, 0), AND('Raw Data'!O1537-'Raw Data'!P1537&lt;4, 'Raw Data'!O1537-'Raw Data'!P1537&gt;0)), 'Raw Data'!G1537, 0))</f>
        <v/>
      </c>
      <c r="M1544">
        <f>IF(ISBLANK('Raw Data'!J1537), 0, IF(AND(4=MATCH(LARGE('Raw Data'!G1537:J1537, 2), 'Raw Data'!G1537:J1537, 0), 'Raw Data'!P1537-'Raw Data'!O1537&gt;3), 'Raw Data'!J1537, 0))</f>
        <v/>
      </c>
      <c r="N1544">
        <f>IF(ISBLANK('Raw Data'!J1537), 0, IF(AND(3=MATCH(LARGE('Raw Data'!G1537:J1537, 2), 'Raw Data'!G1537:J1537, 0), 'Raw Data'!O1537-'Raw Data'!P1537&gt;3), 'Raw Data'!I1537, 0))</f>
        <v/>
      </c>
      <c r="O1544">
        <f>IF(ISBLANK('Raw Data'!J1537), 0, IF(AND(2=MATCH(LARGE('Raw Data'!G1537:J1537, 2), 'Raw Data'!G1537:J1537, 0), AND('Raw Data'!P1537-'Raw Data'!O1537&lt;4, 'Raw Data'!P1537-'Raw Data'!O1537&gt;0)), 'Raw Data'!H1537, 0))</f>
        <v/>
      </c>
      <c r="P1544">
        <f>IF(ISBLANK('Raw Data'!J1537), 0, IF(AND(1=MATCH(LARGE('Raw Data'!G1537:J1537, 2), 'Raw Data'!G1537:J1537, 0), AND('Raw Data'!O1537-'Raw Data'!P1537&lt;4, 'Raw Data'!O1537-'Raw Data'!P1537&gt;0)), 'Raw Data'!G1537, 0))</f>
        <v/>
      </c>
      <c r="Q1544">
        <f>IF(ISBLANK('Raw Data'!J1537), 0, IF(AND(4=MATCH(LARGE('Raw Data'!G1537:J1537, 1), 'Raw Data'!G1537:J1537, 0), 'Raw Data'!P1537-'Raw Data'!O1537&gt;3), 'Raw Data'!J1537, 0))</f>
        <v/>
      </c>
      <c r="R1544">
        <f>IF(ISBLANK('Raw Data'!J1537), 0, IF(AND(3=MATCH(LARGE('Raw Data'!G1537:J1537, 1), 'Raw Data'!G1537:J1537, 0), 'Raw Data'!O1537-'Raw Data'!P1537&gt;3), 'Raw Data'!I1537, 0))</f>
        <v/>
      </c>
      <c r="S1544">
        <f>IF(AND('Raw Data'!P1537-'Raw Data'!O1537&gt;4, 'Raw Data'!F1537&lt;'Raw Data'!C1537), 'Raw Data'!J1537, 0)</f>
        <v/>
      </c>
      <c r="T1544">
        <f>IF(AND('Raw Data'!O1537-'Raw Data'!P1537&gt;4, 'Raw Data'!F1537&gt;'Raw Data'!C1537), 'Raw Data'!I1537, 0)</f>
        <v/>
      </c>
      <c r="U1544">
        <f>IF(AND('Raw Data'!P1537-'Raw Data'!O1537&lt;3, 'Raw Data'!P1537&gt;'Raw Data'!O1537, 'Raw Data'!F1537&lt;'Raw Data'!C1537), 'Raw Data'!H1537, 0)</f>
        <v/>
      </c>
      <c r="V1544">
        <f>IF(AND('Raw Data'!P1537-'Raw Data'!O1537&lt;3, 'Raw Data'!P1537&gt;'Raw Data'!O1537, 'Raw Data'!F1537&gt;'Raw Data'!C1537), 'Raw Data'!G1537, 0)</f>
        <v/>
      </c>
    </row>
    <row r="1545">
      <c r="A1545">
        <f>IF(AND('Raw Data'!F1538&lt;'Raw Data'!C1538, 'Raw Data'!P1538&gt;'Raw Data'!O1538, 'Raw Data'!P1538-'Raw Data'!O1538&gt;3), 'Raw Data'!J1538, 0)</f>
        <v/>
      </c>
      <c r="B1545">
        <f>IF(AND('Raw Data'!C1538&lt;'Raw Data'!F1538, 'Raw Data'!O1538&gt;'Raw Data'!P1538, 'Raw Data'!O1538-'Raw Data'!P1538&gt;3), 'Raw Data'!I1538, 0)</f>
        <v/>
      </c>
      <c r="C1545">
        <f>IF(AND('Raw Data'!F1538&lt;'Raw Data'!C1538, 'Raw Data'!P1538&gt;'Raw Data'!O1538, 'Raw Data'!P1538-'Raw Data'!O1538&lt;4), 'Raw Data'!H1538, 0)</f>
        <v/>
      </c>
      <c r="D1545">
        <f>IF(AND('Raw Data'!C1538&lt;'Raw Data'!F1538, 'Raw Data'!O1538&gt;'Raw Data'!P1538, 'Raw Data'!O1538-'Raw Data'!P1538&lt;4), 'Raw Data'!G1538, 0)</f>
        <v/>
      </c>
      <c r="E1545">
        <f>IF(ISBLANK('Raw Data'!J1538), 0, IF(AND(4=MATCH(LARGE('Raw Data'!G1538:J1538, 4), 'Raw Data'!G1538:J1538, 0), 'Raw Data'!P1538-'Raw Data'!O1538&gt;3), 'Raw Data'!J1538, 0))</f>
        <v/>
      </c>
      <c r="F1545">
        <f>IF(ISBLANK('Raw Data'!J1538), 0, IF(AND(3=MATCH(LARGE('Raw Data'!G1538:J1538, 4), 'Raw Data'!G1538:J1538, 0), 'Raw Data'!O1538-'Raw Data'!P1538&gt;3), 'Raw Data'!I1538, 0))</f>
        <v/>
      </c>
      <c r="G1545">
        <f>IF(ISBLANK('Raw Data'!J1538), 0, IF(AND(2=MATCH(LARGE('Raw Data'!G1538:J1538, 4), 'Raw Data'!G1538:J1538, 0), AND('Raw Data'!P1538-'Raw Data'!O1538&lt;4, 'Raw Data'!P1538-'Raw Data'!O1538&gt;0)), 'Raw Data'!H1538, 0))</f>
        <v/>
      </c>
      <c r="H1545">
        <f>IF(ISBLANK('Raw Data'!J1538), 0, IF(AND(1=MATCH(LARGE('Raw Data'!G1538:J1538, 4), 'Raw Data'!G1538:J1538, 0), AND('Raw Data'!O1538-'Raw Data'!P1538&lt;4, 'Raw Data'!O1538-'Raw Data'!P1538&gt;0)), 'Raw Data'!G1538, 0))</f>
        <v/>
      </c>
      <c r="I1545">
        <f>IF(ISBLANK('Raw Data'!J1538), 0, IF(AND(4=MATCH(LARGE('Raw Data'!G1538:J1538, 3), 'Raw Data'!G1538:J1538, 0), 'Raw Data'!P1538-'Raw Data'!O1538&gt;3), 'Raw Data'!J1538, 0))</f>
        <v/>
      </c>
      <c r="J1545">
        <f>IF(ISBLANK('Raw Data'!J1538), 0, IF(AND(3=MATCH(LARGE('Raw Data'!G1538:J1538, 3), 'Raw Data'!G1538:J1538, 0), 'Raw Data'!O1538-'Raw Data'!P1538&gt;3), 'Raw Data'!I1538, 0))</f>
        <v/>
      </c>
      <c r="K1545">
        <f>IF(ISBLANK('Raw Data'!J1538), 0, IF(AND(2=MATCH(LARGE('Raw Data'!G1538:J1538, 3), 'Raw Data'!G1538:J1538, 0), AND('Raw Data'!P1538-'Raw Data'!O1538&lt;4, 'Raw Data'!P1538-'Raw Data'!O1538&gt;0)), 'Raw Data'!H1538, 0))</f>
        <v/>
      </c>
      <c r="L1545">
        <f>IF(ISBLANK('Raw Data'!J1538), 0, IF(AND(1=MATCH(LARGE('Raw Data'!G1538:J1538, 3), 'Raw Data'!G1538:J1538, 0), AND('Raw Data'!O1538-'Raw Data'!P1538&lt;4, 'Raw Data'!O1538-'Raw Data'!P1538&gt;0)), 'Raw Data'!G1538, 0))</f>
        <v/>
      </c>
      <c r="M1545">
        <f>IF(ISBLANK('Raw Data'!J1538), 0, IF(AND(4=MATCH(LARGE('Raw Data'!G1538:J1538, 2), 'Raw Data'!G1538:J1538, 0), 'Raw Data'!P1538-'Raw Data'!O1538&gt;3), 'Raw Data'!J1538, 0))</f>
        <v/>
      </c>
      <c r="N1545">
        <f>IF(ISBLANK('Raw Data'!J1538), 0, IF(AND(3=MATCH(LARGE('Raw Data'!G1538:J1538, 2), 'Raw Data'!G1538:J1538, 0), 'Raw Data'!O1538-'Raw Data'!P1538&gt;3), 'Raw Data'!I1538, 0))</f>
        <v/>
      </c>
      <c r="O1545">
        <f>IF(ISBLANK('Raw Data'!J1538), 0, IF(AND(2=MATCH(LARGE('Raw Data'!G1538:J1538, 2), 'Raw Data'!G1538:J1538, 0), AND('Raw Data'!P1538-'Raw Data'!O1538&lt;4, 'Raw Data'!P1538-'Raw Data'!O1538&gt;0)), 'Raw Data'!H1538, 0))</f>
        <v/>
      </c>
      <c r="P1545">
        <f>IF(ISBLANK('Raw Data'!J1538), 0, IF(AND(1=MATCH(LARGE('Raw Data'!G1538:J1538, 2), 'Raw Data'!G1538:J1538, 0), AND('Raw Data'!O1538-'Raw Data'!P1538&lt;4, 'Raw Data'!O1538-'Raw Data'!P1538&gt;0)), 'Raw Data'!G1538, 0))</f>
        <v/>
      </c>
      <c r="Q1545">
        <f>IF(ISBLANK('Raw Data'!J1538), 0, IF(AND(4=MATCH(LARGE('Raw Data'!G1538:J1538, 1), 'Raw Data'!G1538:J1538, 0), 'Raw Data'!P1538-'Raw Data'!O1538&gt;3), 'Raw Data'!J1538, 0))</f>
        <v/>
      </c>
      <c r="R1545">
        <f>IF(ISBLANK('Raw Data'!J1538), 0, IF(AND(3=MATCH(LARGE('Raw Data'!G1538:J1538, 1), 'Raw Data'!G1538:J1538, 0), 'Raw Data'!O1538-'Raw Data'!P1538&gt;3), 'Raw Data'!I1538, 0))</f>
        <v/>
      </c>
      <c r="S1545">
        <f>IF(AND('Raw Data'!P1538-'Raw Data'!O1538&gt;4, 'Raw Data'!F1538&lt;'Raw Data'!C1538), 'Raw Data'!J1538, 0)</f>
        <v/>
      </c>
      <c r="T1545">
        <f>IF(AND('Raw Data'!O1538-'Raw Data'!P1538&gt;4, 'Raw Data'!F1538&gt;'Raw Data'!C1538), 'Raw Data'!I1538, 0)</f>
        <v/>
      </c>
      <c r="U1545">
        <f>IF(AND('Raw Data'!P1538-'Raw Data'!O1538&lt;3, 'Raw Data'!P1538&gt;'Raw Data'!O1538, 'Raw Data'!F1538&lt;'Raw Data'!C1538), 'Raw Data'!H1538, 0)</f>
        <v/>
      </c>
      <c r="V1545">
        <f>IF(AND('Raw Data'!P1538-'Raw Data'!O1538&lt;3, 'Raw Data'!P1538&gt;'Raw Data'!O1538, 'Raw Data'!F1538&gt;'Raw Data'!C1538), 'Raw Data'!G1538, 0)</f>
        <v/>
      </c>
    </row>
    <row r="1546">
      <c r="A1546">
        <f>IF(AND('Raw Data'!F1539&lt;'Raw Data'!C1539, 'Raw Data'!P1539&gt;'Raw Data'!O1539, 'Raw Data'!P1539-'Raw Data'!O1539&gt;3), 'Raw Data'!J1539, 0)</f>
        <v/>
      </c>
      <c r="B1546">
        <f>IF(AND('Raw Data'!C1539&lt;'Raw Data'!F1539, 'Raw Data'!O1539&gt;'Raw Data'!P1539, 'Raw Data'!O1539-'Raw Data'!P1539&gt;3), 'Raw Data'!I1539, 0)</f>
        <v/>
      </c>
      <c r="C1546">
        <f>IF(AND('Raw Data'!F1539&lt;'Raw Data'!C1539, 'Raw Data'!P1539&gt;'Raw Data'!O1539, 'Raw Data'!P1539-'Raw Data'!O1539&lt;4), 'Raw Data'!H1539, 0)</f>
        <v/>
      </c>
      <c r="D1546">
        <f>IF(AND('Raw Data'!C1539&lt;'Raw Data'!F1539, 'Raw Data'!O1539&gt;'Raw Data'!P1539, 'Raw Data'!O1539-'Raw Data'!P1539&lt;4), 'Raw Data'!G1539, 0)</f>
        <v/>
      </c>
      <c r="E1546">
        <f>IF(ISBLANK('Raw Data'!J1539), 0, IF(AND(4=MATCH(LARGE('Raw Data'!G1539:J1539, 4), 'Raw Data'!G1539:J1539, 0), 'Raw Data'!P1539-'Raw Data'!O1539&gt;3), 'Raw Data'!J1539, 0))</f>
        <v/>
      </c>
      <c r="F1546">
        <f>IF(ISBLANK('Raw Data'!J1539), 0, IF(AND(3=MATCH(LARGE('Raw Data'!G1539:J1539, 4), 'Raw Data'!G1539:J1539, 0), 'Raw Data'!O1539-'Raw Data'!P1539&gt;3), 'Raw Data'!I1539, 0))</f>
        <v/>
      </c>
      <c r="G1546">
        <f>IF(ISBLANK('Raw Data'!J1539), 0, IF(AND(2=MATCH(LARGE('Raw Data'!G1539:J1539, 4), 'Raw Data'!G1539:J1539, 0), AND('Raw Data'!P1539-'Raw Data'!O1539&lt;4, 'Raw Data'!P1539-'Raw Data'!O1539&gt;0)), 'Raw Data'!H1539, 0))</f>
        <v/>
      </c>
      <c r="H1546">
        <f>IF(ISBLANK('Raw Data'!J1539), 0, IF(AND(1=MATCH(LARGE('Raw Data'!G1539:J1539, 4), 'Raw Data'!G1539:J1539, 0), AND('Raw Data'!O1539-'Raw Data'!P1539&lt;4, 'Raw Data'!O1539-'Raw Data'!P1539&gt;0)), 'Raw Data'!G1539, 0))</f>
        <v/>
      </c>
      <c r="I1546">
        <f>IF(ISBLANK('Raw Data'!J1539), 0, IF(AND(4=MATCH(LARGE('Raw Data'!G1539:J1539, 3), 'Raw Data'!G1539:J1539, 0), 'Raw Data'!P1539-'Raw Data'!O1539&gt;3), 'Raw Data'!J1539, 0))</f>
        <v/>
      </c>
      <c r="J1546">
        <f>IF(ISBLANK('Raw Data'!J1539), 0, IF(AND(3=MATCH(LARGE('Raw Data'!G1539:J1539, 3), 'Raw Data'!G1539:J1539, 0), 'Raw Data'!O1539-'Raw Data'!P1539&gt;3), 'Raw Data'!I1539, 0))</f>
        <v/>
      </c>
      <c r="K1546">
        <f>IF(ISBLANK('Raw Data'!J1539), 0, IF(AND(2=MATCH(LARGE('Raw Data'!G1539:J1539, 3), 'Raw Data'!G1539:J1539, 0), AND('Raw Data'!P1539-'Raw Data'!O1539&lt;4, 'Raw Data'!P1539-'Raw Data'!O1539&gt;0)), 'Raw Data'!H1539, 0))</f>
        <v/>
      </c>
      <c r="L1546">
        <f>IF(ISBLANK('Raw Data'!J1539), 0, IF(AND(1=MATCH(LARGE('Raw Data'!G1539:J1539, 3), 'Raw Data'!G1539:J1539, 0), AND('Raw Data'!O1539-'Raw Data'!P1539&lt;4, 'Raw Data'!O1539-'Raw Data'!P1539&gt;0)), 'Raw Data'!G1539, 0))</f>
        <v/>
      </c>
      <c r="M1546">
        <f>IF(ISBLANK('Raw Data'!J1539), 0, IF(AND(4=MATCH(LARGE('Raw Data'!G1539:J1539, 2), 'Raw Data'!G1539:J1539, 0), 'Raw Data'!P1539-'Raw Data'!O1539&gt;3), 'Raw Data'!J1539, 0))</f>
        <v/>
      </c>
      <c r="N1546">
        <f>IF(ISBLANK('Raw Data'!J1539), 0, IF(AND(3=MATCH(LARGE('Raw Data'!G1539:J1539, 2), 'Raw Data'!G1539:J1539, 0), 'Raw Data'!O1539-'Raw Data'!P1539&gt;3), 'Raw Data'!I1539, 0))</f>
        <v/>
      </c>
      <c r="O1546">
        <f>IF(ISBLANK('Raw Data'!J1539), 0, IF(AND(2=MATCH(LARGE('Raw Data'!G1539:J1539, 2), 'Raw Data'!G1539:J1539, 0), AND('Raw Data'!P1539-'Raw Data'!O1539&lt;4, 'Raw Data'!P1539-'Raw Data'!O1539&gt;0)), 'Raw Data'!H1539, 0))</f>
        <v/>
      </c>
      <c r="P1546">
        <f>IF(ISBLANK('Raw Data'!J1539), 0, IF(AND(1=MATCH(LARGE('Raw Data'!G1539:J1539, 2), 'Raw Data'!G1539:J1539, 0), AND('Raw Data'!O1539-'Raw Data'!P1539&lt;4, 'Raw Data'!O1539-'Raw Data'!P1539&gt;0)), 'Raw Data'!G1539, 0))</f>
        <v/>
      </c>
      <c r="Q1546">
        <f>IF(ISBLANK('Raw Data'!J1539), 0, IF(AND(4=MATCH(LARGE('Raw Data'!G1539:J1539, 1), 'Raw Data'!G1539:J1539, 0), 'Raw Data'!P1539-'Raw Data'!O1539&gt;3), 'Raw Data'!J1539, 0))</f>
        <v/>
      </c>
      <c r="R1546">
        <f>IF(ISBLANK('Raw Data'!J1539), 0, IF(AND(3=MATCH(LARGE('Raw Data'!G1539:J1539, 1), 'Raw Data'!G1539:J1539, 0), 'Raw Data'!O1539-'Raw Data'!P1539&gt;3), 'Raw Data'!I1539, 0))</f>
        <v/>
      </c>
      <c r="S1546">
        <f>IF(AND('Raw Data'!P1539-'Raw Data'!O1539&gt;4, 'Raw Data'!F1539&lt;'Raw Data'!C1539), 'Raw Data'!J1539, 0)</f>
        <v/>
      </c>
      <c r="T1546">
        <f>IF(AND('Raw Data'!O1539-'Raw Data'!P1539&gt;4, 'Raw Data'!F1539&gt;'Raw Data'!C1539), 'Raw Data'!I1539, 0)</f>
        <v/>
      </c>
      <c r="U1546">
        <f>IF(AND('Raw Data'!P1539-'Raw Data'!O1539&lt;3, 'Raw Data'!P1539&gt;'Raw Data'!O1539, 'Raw Data'!F1539&lt;'Raw Data'!C1539), 'Raw Data'!H1539, 0)</f>
        <v/>
      </c>
      <c r="V1546">
        <f>IF(AND('Raw Data'!P1539-'Raw Data'!O1539&lt;3, 'Raw Data'!P1539&gt;'Raw Data'!O1539, 'Raw Data'!F1539&gt;'Raw Data'!C1539), 'Raw Data'!G1539, 0)</f>
        <v/>
      </c>
    </row>
    <row r="1547">
      <c r="A1547">
        <f>IF(AND('Raw Data'!F1540&lt;'Raw Data'!C1540, 'Raw Data'!P1540&gt;'Raw Data'!O1540, 'Raw Data'!P1540-'Raw Data'!O1540&gt;3), 'Raw Data'!J1540, 0)</f>
        <v/>
      </c>
      <c r="B1547">
        <f>IF(AND('Raw Data'!C1540&lt;'Raw Data'!F1540, 'Raw Data'!O1540&gt;'Raw Data'!P1540, 'Raw Data'!O1540-'Raw Data'!P1540&gt;3), 'Raw Data'!I1540, 0)</f>
        <v/>
      </c>
      <c r="C1547">
        <f>IF(AND('Raw Data'!F1540&lt;'Raw Data'!C1540, 'Raw Data'!P1540&gt;'Raw Data'!O1540, 'Raw Data'!P1540-'Raw Data'!O1540&lt;4), 'Raw Data'!H1540, 0)</f>
        <v/>
      </c>
      <c r="D1547">
        <f>IF(AND('Raw Data'!C1540&lt;'Raw Data'!F1540, 'Raw Data'!O1540&gt;'Raw Data'!P1540, 'Raw Data'!O1540-'Raw Data'!P1540&lt;4), 'Raw Data'!G1540, 0)</f>
        <v/>
      </c>
      <c r="E1547">
        <f>IF(ISBLANK('Raw Data'!J1540), 0, IF(AND(4=MATCH(LARGE('Raw Data'!G1540:J1540, 4), 'Raw Data'!G1540:J1540, 0), 'Raw Data'!P1540-'Raw Data'!O1540&gt;3), 'Raw Data'!J1540, 0))</f>
        <v/>
      </c>
      <c r="F1547">
        <f>IF(ISBLANK('Raw Data'!J1540), 0, IF(AND(3=MATCH(LARGE('Raw Data'!G1540:J1540, 4), 'Raw Data'!G1540:J1540, 0), 'Raw Data'!O1540-'Raw Data'!P1540&gt;3), 'Raw Data'!I1540, 0))</f>
        <v/>
      </c>
      <c r="G1547">
        <f>IF(ISBLANK('Raw Data'!J1540), 0, IF(AND(2=MATCH(LARGE('Raw Data'!G1540:J1540, 4), 'Raw Data'!G1540:J1540, 0), AND('Raw Data'!P1540-'Raw Data'!O1540&lt;4, 'Raw Data'!P1540-'Raw Data'!O1540&gt;0)), 'Raw Data'!H1540, 0))</f>
        <v/>
      </c>
      <c r="H1547">
        <f>IF(ISBLANK('Raw Data'!J1540), 0, IF(AND(1=MATCH(LARGE('Raw Data'!G1540:J1540, 4), 'Raw Data'!G1540:J1540, 0), AND('Raw Data'!O1540-'Raw Data'!P1540&lt;4, 'Raw Data'!O1540-'Raw Data'!P1540&gt;0)), 'Raw Data'!G1540, 0))</f>
        <v/>
      </c>
      <c r="I1547">
        <f>IF(ISBLANK('Raw Data'!J1540), 0, IF(AND(4=MATCH(LARGE('Raw Data'!G1540:J1540, 3), 'Raw Data'!G1540:J1540, 0), 'Raw Data'!P1540-'Raw Data'!O1540&gt;3), 'Raw Data'!J1540, 0))</f>
        <v/>
      </c>
      <c r="J1547">
        <f>IF(ISBLANK('Raw Data'!J1540), 0, IF(AND(3=MATCH(LARGE('Raw Data'!G1540:J1540, 3), 'Raw Data'!G1540:J1540, 0), 'Raw Data'!O1540-'Raw Data'!P1540&gt;3), 'Raw Data'!I1540, 0))</f>
        <v/>
      </c>
      <c r="K1547">
        <f>IF(ISBLANK('Raw Data'!J1540), 0, IF(AND(2=MATCH(LARGE('Raw Data'!G1540:J1540, 3), 'Raw Data'!G1540:J1540, 0), AND('Raw Data'!P1540-'Raw Data'!O1540&lt;4, 'Raw Data'!P1540-'Raw Data'!O1540&gt;0)), 'Raw Data'!H1540, 0))</f>
        <v/>
      </c>
      <c r="L1547">
        <f>IF(ISBLANK('Raw Data'!J1540), 0, IF(AND(1=MATCH(LARGE('Raw Data'!G1540:J1540, 3), 'Raw Data'!G1540:J1540, 0), AND('Raw Data'!O1540-'Raw Data'!P1540&lt;4, 'Raw Data'!O1540-'Raw Data'!P1540&gt;0)), 'Raw Data'!G1540, 0))</f>
        <v/>
      </c>
      <c r="M1547">
        <f>IF(ISBLANK('Raw Data'!J1540), 0, IF(AND(4=MATCH(LARGE('Raw Data'!G1540:J1540, 2), 'Raw Data'!G1540:J1540, 0), 'Raw Data'!P1540-'Raw Data'!O1540&gt;3), 'Raw Data'!J1540, 0))</f>
        <v/>
      </c>
      <c r="N1547">
        <f>IF(ISBLANK('Raw Data'!J1540), 0, IF(AND(3=MATCH(LARGE('Raw Data'!G1540:J1540, 2), 'Raw Data'!G1540:J1540, 0), 'Raw Data'!O1540-'Raw Data'!P1540&gt;3), 'Raw Data'!I1540, 0))</f>
        <v/>
      </c>
      <c r="O1547">
        <f>IF(ISBLANK('Raw Data'!J1540), 0, IF(AND(2=MATCH(LARGE('Raw Data'!G1540:J1540, 2), 'Raw Data'!G1540:J1540, 0), AND('Raw Data'!P1540-'Raw Data'!O1540&lt;4, 'Raw Data'!P1540-'Raw Data'!O1540&gt;0)), 'Raw Data'!H1540, 0))</f>
        <v/>
      </c>
      <c r="P1547">
        <f>IF(ISBLANK('Raw Data'!J1540), 0, IF(AND(1=MATCH(LARGE('Raw Data'!G1540:J1540, 2), 'Raw Data'!G1540:J1540, 0), AND('Raw Data'!O1540-'Raw Data'!P1540&lt;4, 'Raw Data'!O1540-'Raw Data'!P1540&gt;0)), 'Raw Data'!G1540, 0))</f>
        <v/>
      </c>
      <c r="Q1547">
        <f>IF(ISBLANK('Raw Data'!J1540), 0, IF(AND(4=MATCH(LARGE('Raw Data'!G1540:J1540, 1), 'Raw Data'!G1540:J1540, 0), 'Raw Data'!P1540-'Raw Data'!O1540&gt;3), 'Raw Data'!J1540, 0))</f>
        <v/>
      </c>
      <c r="R1547">
        <f>IF(ISBLANK('Raw Data'!J1540), 0, IF(AND(3=MATCH(LARGE('Raw Data'!G1540:J1540, 1), 'Raw Data'!G1540:J1540, 0), 'Raw Data'!O1540-'Raw Data'!P1540&gt;3), 'Raw Data'!I1540, 0))</f>
        <v/>
      </c>
      <c r="S1547">
        <f>IF(AND('Raw Data'!P1540-'Raw Data'!O1540&gt;4, 'Raw Data'!F1540&lt;'Raw Data'!C1540), 'Raw Data'!J1540, 0)</f>
        <v/>
      </c>
      <c r="T1547">
        <f>IF(AND('Raw Data'!O1540-'Raw Data'!P1540&gt;4, 'Raw Data'!F1540&gt;'Raw Data'!C1540), 'Raw Data'!I1540, 0)</f>
        <v/>
      </c>
      <c r="U1547">
        <f>IF(AND('Raw Data'!P1540-'Raw Data'!O1540&lt;3, 'Raw Data'!P1540&gt;'Raw Data'!O1540, 'Raw Data'!F1540&lt;'Raw Data'!C1540), 'Raw Data'!H1540, 0)</f>
        <v/>
      </c>
      <c r="V1547">
        <f>IF(AND('Raw Data'!P1540-'Raw Data'!O1540&lt;3, 'Raw Data'!P1540&gt;'Raw Data'!O1540, 'Raw Data'!F1540&gt;'Raw Data'!C1540), 'Raw Data'!G1540, 0)</f>
        <v/>
      </c>
    </row>
    <row r="1548">
      <c r="A1548">
        <f>IF(AND('Raw Data'!F1541&lt;'Raw Data'!C1541, 'Raw Data'!P1541&gt;'Raw Data'!O1541, 'Raw Data'!P1541-'Raw Data'!O1541&gt;3), 'Raw Data'!J1541, 0)</f>
        <v/>
      </c>
      <c r="B1548">
        <f>IF(AND('Raw Data'!C1541&lt;'Raw Data'!F1541, 'Raw Data'!O1541&gt;'Raw Data'!P1541, 'Raw Data'!O1541-'Raw Data'!P1541&gt;3), 'Raw Data'!I1541, 0)</f>
        <v/>
      </c>
      <c r="C1548">
        <f>IF(AND('Raw Data'!F1541&lt;'Raw Data'!C1541, 'Raw Data'!P1541&gt;'Raw Data'!O1541, 'Raw Data'!P1541-'Raw Data'!O1541&lt;4), 'Raw Data'!H1541, 0)</f>
        <v/>
      </c>
      <c r="D1548">
        <f>IF(AND('Raw Data'!C1541&lt;'Raw Data'!F1541, 'Raw Data'!O1541&gt;'Raw Data'!P1541, 'Raw Data'!O1541-'Raw Data'!P1541&lt;4), 'Raw Data'!G1541, 0)</f>
        <v/>
      </c>
      <c r="E1548">
        <f>IF(ISBLANK('Raw Data'!J1541), 0, IF(AND(4=MATCH(LARGE('Raw Data'!G1541:J1541, 4), 'Raw Data'!G1541:J1541, 0), 'Raw Data'!P1541-'Raw Data'!O1541&gt;3), 'Raw Data'!J1541, 0))</f>
        <v/>
      </c>
      <c r="F1548">
        <f>IF(ISBLANK('Raw Data'!J1541), 0, IF(AND(3=MATCH(LARGE('Raw Data'!G1541:J1541, 4), 'Raw Data'!G1541:J1541, 0), 'Raw Data'!O1541-'Raw Data'!P1541&gt;3), 'Raw Data'!I1541, 0))</f>
        <v/>
      </c>
      <c r="G1548">
        <f>IF(ISBLANK('Raw Data'!J1541), 0, IF(AND(2=MATCH(LARGE('Raw Data'!G1541:J1541, 4), 'Raw Data'!G1541:J1541, 0), AND('Raw Data'!P1541-'Raw Data'!O1541&lt;4, 'Raw Data'!P1541-'Raw Data'!O1541&gt;0)), 'Raw Data'!H1541, 0))</f>
        <v/>
      </c>
      <c r="H1548">
        <f>IF(ISBLANK('Raw Data'!J1541), 0, IF(AND(1=MATCH(LARGE('Raw Data'!G1541:J1541, 4), 'Raw Data'!G1541:J1541, 0), AND('Raw Data'!O1541-'Raw Data'!P1541&lt;4, 'Raw Data'!O1541-'Raw Data'!P1541&gt;0)), 'Raw Data'!G1541, 0))</f>
        <v/>
      </c>
      <c r="I1548">
        <f>IF(ISBLANK('Raw Data'!J1541), 0, IF(AND(4=MATCH(LARGE('Raw Data'!G1541:J1541, 3), 'Raw Data'!G1541:J1541, 0), 'Raw Data'!P1541-'Raw Data'!O1541&gt;3), 'Raw Data'!J1541, 0))</f>
        <v/>
      </c>
      <c r="J1548">
        <f>IF(ISBLANK('Raw Data'!J1541), 0, IF(AND(3=MATCH(LARGE('Raw Data'!G1541:J1541, 3), 'Raw Data'!G1541:J1541, 0), 'Raw Data'!O1541-'Raw Data'!P1541&gt;3), 'Raw Data'!I1541, 0))</f>
        <v/>
      </c>
      <c r="K1548">
        <f>IF(ISBLANK('Raw Data'!J1541), 0, IF(AND(2=MATCH(LARGE('Raw Data'!G1541:J1541, 3), 'Raw Data'!G1541:J1541, 0), AND('Raw Data'!P1541-'Raw Data'!O1541&lt;4, 'Raw Data'!P1541-'Raw Data'!O1541&gt;0)), 'Raw Data'!H1541, 0))</f>
        <v/>
      </c>
      <c r="L1548">
        <f>IF(ISBLANK('Raw Data'!J1541), 0, IF(AND(1=MATCH(LARGE('Raw Data'!G1541:J1541, 3), 'Raw Data'!G1541:J1541, 0), AND('Raw Data'!O1541-'Raw Data'!P1541&lt;4, 'Raw Data'!O1541-'Raw Data'!P1541&gt;0)), 'Raw Data'!G1541, 0))</f>
        <v/>
      </c>
      <c r="M1548">
        <f>IF(ISBLANK('Raw Data'!J1541), 0, IF(AND(4=MATCH(LARGE('Raw Data'!G1541:J1541, 2), 'Raw Data'!G1541:J1541, 0), 'Raw Data'!P1541-'Raw Data'!O1541&gt;3), 'Raw Data'!J1541, 0))</f>
        <v/>
      </c>
      <c r="N1548">
        <f>IF(ISBLANK('Raw Data'!J1541), 0, IF(AND(3=MATCH(LARGE('Raw Data'!G1541:J1541, 2), 'Raw Data'!G1541:J1541, 0), 'Raw Data'!O1541-'Raw Data'!P1541&gt;3), 'Raw Data'!I1541, 0))</f>
        <v/>
      </c>
      <c r="O1548">
        <f>IF(ISBLANK('Raw Data'!J1541), 0, IF(AND(2=MATCH(LARGE('Raw Data'!G1541:J1541, 2), 'Raw Data'!G1541:J1541, 0), AND('Raw Data'!P1541-'Raw Data'!O1541&lt;4, 'Raw Data'!P1541-'Raw Data'!O1541&gt;0)), 'Raw Data'!H1541, 0))</f>
        <v/>
      </c>
      <c r="P1548">
        <f>IF(ISBLANK('Raw Data'!J1541), 0, IF(AND(1=MATCH(LARGE('Raw Data'!G1541:J1541, 2), 'Raw Data'!G1541:J1541, 0), AND('Raw Data'!O1541-'Raw Data'!P1541&lt;4, 'Raw Data'!O1541-'Raw Data'!P1541&gt;0)), 'Raw Data'!G1541, 0))</f>
        <v/>
      </c>
      <c r="Q1548">
        <f>IF(ISBLANK('Raw Data'!J1541), 0, IF(AND(4=MATCH(LARGE('Raw Data'!G1541:J1541, 1), 'Raw Data'!G1541:J1541, 0), 'Raw Data'!P1541-'Raw Data'!O1541&gt;3), 'Raw Data'!J1541, 0))</f>
        <v/>
      </c>
      <c r="R1548">
        <f>IF(ISBLANK('Raw Data'!J1541), 0, IF(AND(3=MATCH(LARGE('Raw Data'!G1541:J1541, 1), 'Raw Data'!G1541:J1541, 0), 'Raw Data'!O1541-'Raw Data'!P1541&gt;3), 'Raw Data'!I1541, 0))</f>
        <v/>
      </c>
      <c r="S1548">
        <f>IF(AND('Raw Data'!P1541-'Raw Data'!O1541&gt;4, 'Raw Data'!F1541&lt;'Raw Data'!C1541), 'Raw Data'!J1541, 0)</f>
        <v/>
      </c>
      <c r="T1548">
        <f>IF(AND('Raw Data'!O1541-'Raw Data'!P1541&gt;4, 'Raw Data'!F1541&gt;'Raw Data'!C1541), 'Raw Data'!I1541, 0)</f>
        <v/>
      </c>
      <c r="U1548">
        <f>IF(AND('Raw Data'!P1541-'Raw Data'!O1541&lt;3, 'Raw Data'!P1541&gt;'Raw Data'!O1541, 'Raw Data'!F1541&lt;'Raw Data'!C1541), 'Raw Data'!H1541, 0)</f>
        <v/>
      </c>
      <c r="V1548">
        <f>IF(AND('Raw Data'!P1541-'Raw Data'!O1541&lt;3, 'Raw Data'!P1541&gt;'Raw Data'!O1541, 'Raw Data'!F1541&gt;'Raw Data'!C1541), 'Raw Data'!G1541, 0)</f>
        <v/>
      </c>
    </row>
    <row r="1549">
      <c r="A1549">
        <f>IF(AND('Raw Data'!F1542&lt;'Raw Data'!C1542, 'Raw Data'!P1542&gt;'Raw Data'!O1542, 'Raw Data'!P1542-'Raw Data'!O1542&gt;3), 'Raw Data'!J1542, 0)</f>
        <v/>
      </c>
      <c r="B1549">
        <f>IF(AND('Raw Data'!C1542&lt;'Raw Data'!F1542, 'Raw Data'!O1542&gt;'Raw Data'!P1542, 'Raw Data'!O1542-'Raw Data'!P1542&gt;3), 'Raw Data'!I1542, 0)</f>
        <v/>
      </c>
      <c r="C1549">
        <f>IF(AND('Raw Data'!F1542&lt;'Raw Data'!C1542, 'Raw Data'!P1542&gt;'Raw Data'!O1542, 'Raw Data'!P1542-'Raw Data'!O1542&lt;4), 'Raw Data'!H1542, 0)</f>
        <v/>
      </c>
      <c r="D1549">
        <f>IF(AND('Raw Data'!C1542&lt;'Raw Data'!F1542, 'Raw Data'!O1542&gt;'Raw Data'!P1542, 'Raw Data'!O1542-'Raw Data'!P1542&lt;4), 'Raw Data'!G1542, 0)</f>
        <v/>
      </c>
      <c r="E1549">
        <f>IF(ISBLANK('Raw Data'!J1542), 0, IF(AND(4=MATCH(LARGE('Raw Data'!G1542:J1542, 4), 'Raw Data'!G1542:J1542, 0), 'Raw Data'!P1542-'Raw Data'!O1542&gt;3), 'Raw Data'!J1542, 0))</f>
        <v/>
      </c>
      <c r="F1549">
        <f>IF(ISBLANK('Raw Data'!J1542), 0, IF(AND(3=MATCH(LARGE('Raw Data'!G1542:J1542, 4), 'Raw Data'!G1542:J1542, 0), 'Raw Data'!O1542-'Raw Data'!P1542&gt;3), 'Raw Data'!I1542, 0))</f>
        <v/>
      </c>
      <c r="G1549">
        <f>IF(ISBLANK('Raw Data'!J1542), 0, IF(AND(2=MATCH(LARGE('Raw Data'!G1542:J1542, 4), 'Raw Data'!G1542:J1542, 0), AND('Raw Data'!P1542-'Raw Data'!O1542&lt;4, 'Raw Data'!P1542-'Raw Data'!O1542&gt;0)), 'Raw Data'!H1542, 0))</f>
        <v/>
      </c>
      <c r="H1549">
        <f>IF(ISBLANK('Raw Data'!J1542), 0, IF(AND(1=MATCH(LARGE('Raw Data'!G1542:J1542, 4), 'Raw Data'!G1542:J1542, 0), AND('Raw Data'!O1542-'Raw Data'!P1542&lt;4, 'Raw Data'!O1542-'Raw Data'!P1542&gt;0)), 'Raw Data'!G1542, 0))</f>
        <v/>
      </c>
      <c r="I1549">
        <f>IF(ISBLANK('Raw Data'!J1542), 0, IF(AND(4=MATCH(LARGE('Raw Data'!G1542:J1542, 3), 'Raw Data'!G1542:J1542, 0), 'Raw Data'!P1542-'Raw Data'!O1542&gt;3), 'Raw Data'!J1542, 0))</f>
        <v/>
      </c>
      <c r="J1549">
        <f>IF(ISBLANK('Raw Data'!J1542), 0, IF(AND(3=MATCH(LARGE('Raw Data'!G1542:J1542, 3), 'Raw Data'!G1542:J1542, 0), 'Raw Data'!O1542-'Raw Data'!P1542&gt;3), 'Raw Data'!I1542, 0))</f>
        <v/>
      </c>
      <c r="K1549">
        <f>IF(ISBLANK('Raw Data'!J1542), 0, IF(AND(2=MATCH(LARGE('Raw Data'!G1542:J1542, 3), 'Raw Data'!G1542:J1542, 0), AND('Raw Data'!P1542-'Raw Data'!O1542&lt;4, 'Raw Data'!P1542-'Raw Data'!O1542&gt;0)), 'Raw Data'!H1542, 0))</f>
        <v/>
      </c>
      <c r="L1549">
        <f>IF(ISBLANK('Raw Data'!J1542), 0, IF(AND(1=MATCH(LARGE('Raw Data'!G1542:J1542, 3), 'Raw Data'!G1542:J1542, 0), AND('Raw Data'!O1542-'Raw Data'!P1542&lt;4, 'Raw Data'!O1542-'Raw Data'!P1542&gt;0)), 'Raw Data'!G1542, 0))</f>
        <v/>
      </c>
      <c r="M1549">
        <f>IF(ISBLANK('Raw Data'!J1542), 0, IF(AND(4=MATCH(LARGE('Raw Data'!G1542:J1542, 2), 'Raw Data'!G1542:J1542, 0), 'Raw Data'!P1542-'Raw Data'!O1542&gt;3), 'Raw Data'!J1542, 0))</f>
        <v/>
      </c>
      <c r="N1549">
        <f>IF(ISBLANK('Raw Data'!J1542), 0, IF(AND(3=MATCH(LARGE('Raw Data'!G1542:J1542, 2), 'Raw Data'!G1542:J1542, 0), 'Raw Data'!O1542-'Raw Data'!P1542&gt;3), 'Raw Data'!I1542, 0))</f>
        <v/>
      </c>
      <c r="O1549">
        <f>IF(ISBLANK('Raw Data'!J1542), 0, IF(AND(2=MATCH(LARGE('Raw Data'!G1542:J1542, 2), 'Raw Data'!G1542:J1542, 0), AND('Raw Data'!P1542-'Raw Data'!O1542&lt;4, 'Raw Data'!P1542-'Raw Data'!O1542&gt;0)), 'Raw Data'!H1542, 0))</f>
        <v/>
      </c>
      <c r="P1549">
        <f>IF(ISBLANK('Raw Data'!J1542), 0, IF(AND(1=MATCH(LARGE('Raw Data'!G1542:J1542, 2), 'Raw Data'!G1542:J1542, 0), AND('Raw Data'!O1542-'Raw Data'!P1542&lt;4, 'Raw Data'!O1542-'Raw Data'!P1542&gt;0)), 'Raw Data'!G1542, 0))</f>
        <v/>
      </c>
      <c r="Q1549">
        <f>IF(ISBLANK('Raw Data'!J1542), 0, IF(AND(4=MATCH(LARGE('Raw Data'!G1542:J1542, 1), 'Raw Data'!G1542:J1542, 0), 'Raw Data'!P1542-'Raw Data'!O1542&gt;3), 'Raw Data'!J1542, 0))</f>
        <v/>
      </c>
      <c r="R1549">
        <f>IF(ISBLANK('Raw Data'!J1542), 0, IF(AND(3=MATCH(LARGE('Raw Data'!G1542:J1542, 1), 'Raw Data'!G1542:J1542, 0), 'Raw Data'!O1542-'Raw Data'!P1542&gt;3), 'Raw Data'!I1542, 0))</f>
        <v/>
      </c>
      <c r="S1549">
        <f>IF(AND('Raw Data'!P1542-'Raw Data'!O1542&gt;4, 'Raw Data'!F1542&lt;'Raw Data'!C1542), 'Raw Data'!J1542, 0)</f>
        <v/>
      </c>
      <c r="T1549">
        <f>IF(AND('Raw Data'!O1542-'Raw Data'!P1542&gt;4, 'Raw Data'!F1542&gt;'Raw Data'!C1542), 'Raw Data'!I1542, 0)</f>
        <v/>
      </c>
      <c r="U1549">
        <f>IF(AND('Raw Data'!P1542-'Raw Data'!O1542&lt;3, 'Raw Data'!P1542&gt;'Raw Data'!O1542, 'Raw Data'!F1542&lt;'Raw Data'!C1542), 'Raw Data'!H1542, 0)</f>
        <v/>
      </c>
      <c r="V1549">
        <f>IF(AND('Raw Data'!P1542-'Raw Data'!O1542&lt;3, 'Raw Data'!P1542&gt;'Raw Data'!O1542, 'Raw Data'!F1542&gt;'Raw Data'!C1542), 'Raw Data'!G1542, 0)</f>
        <v/>
      </c>
    </row>
    <row r="1550">
      <c r="A1550">
        <f>IF(AND('Raw Data'!F1543&lt;'Raw Data'!C1543, 'Raw Data'!P1543&gt;'Raw Data'!O1543, 'Raw Data'!P1543-'Raw Data'!O1543&gt;3), 'Raw Data'!J1543, 0)</f>
        <v/>
      </c>
      <c r="B1550">
        <f>IF(AND('Raw Data'!C1543&lt;'Raw Data'!F1543, 'Raw Data'!O1543&gt;'Raw Data'!P1543, 'Raw Data'!O1543-'Raw Data'!P1543&gt;3), 'Raw Data'!I1543, 0)</f>
        <v/>
      </c>
      <c r="C1550">
        <f>IF(AND('Raw Data'!F1543&lt;'Raw Data'!C1543, 'Raw Data'!P1543&gt;'Raw Data'!O1543, 'Raw Data'!P1543-'Raw Data'!O1543&lt;4), 'Raw Data'!H1543, 0)</f>
        <v/>
      </c>
      <c r="D1550">
        <f>IF(AND('Raw Data'!C1543&lt;'Raw Data'!F1543, 'Raw Data'!O1543&gt;'Raw Data'!P1543, 'Raw Data'!O1543-'Raw Data'!P1543&lt;4), 'Raw Data'!G1543, 0)</f>
        <v/>
      </c>
      <c r="E1550">
        <f>IF(ISBLANK('Raw Data'!J1543), 0, IF(AND(4=MATCH(LARGE('Raw Data'!G1543:J1543, 4), 'Raw Data'!G1543:J1543, 0), 'Raw Data'!P1543-'Raw Data'!O1543&gt;3), 'Raw Data'!J1543, 0))</f>
        <v/>
      </c>
      <c r="F1550">
        <f>IF(ISBLANK('Raw Data'!J1543), 0, IF(AND(3=MATCH(LARGE('Raw Data'!G1543:J1543, 4), 'Raw Data'!G1543:J1543, 0), 'Raw Data'!O1543-'Raw Data'!P1543&gt;3), 'Raw Data'!I1543, 0))</f>
        <v/>
      </c>
      <c r="G1550">
        <f>IF(ISBLANK('Raw Data'!J1543), 0, IF(AND(2=MATCH(LARGE('Raw Data'!G1543:J1543, 4), 'Raw Data'!G1543:J1543, 0), AND('Raw Data'!P1543-'Raw Data'!O1543&lt;4, 'Raw Data'!P1543-'Raw Data'!O1543&gt;0)), 'Raw Data'!H1543, 0))</f>
        <v/>
      </c>
      <c r="H1550">
        <f>IF(ISBLANK('Raw Data'!J1543), 0, IF(AND(1=MATCH(LARGE('Raw Data'!G1543:J1543, 4), 'Raw Data'!G1543:J1543, 0), AND('Raw Data'!O1543-'Raw Data'!P1543&lt;4, 'Raw Data'!O1543-'Raw Data'!P1543&gt;0)), 'Raw Data'!G1543, 0))</f>
        <v/>
      </c>
      <c r="I1550">
        <f>IF(ISBLANK('Raw Data'!J1543), 0, IF(AND(4=MATCH(LARGE('Raw Data'!G1543:J1543, 3), 'Raw Data'!G1543:J1543, 0), 'Raw Data'!P1543-'Raw Data'!O1543&gt;3), 'Raw Data'!J1543, 0))</f>
        <v/>
      </c>
      <c r="J1550">
        <f>IF(ISBLANK('Raw Data'!J1543), 0, IF(AND(3=MATCH(LARGE('Raw Data'!G1543:J1543, 3), 'Raw Data'!G1543:J1543, 0), 'Raw Data'!O1543-'Raw Data'!P1543&gt;3), 'Raw Data'!I1543, 0))</f>
        <v/>
      </c>
      <c r="K1550">
        <f>IF(ISBLANK('Raw Data'!J1543), 0, IF(AND(2=MATCH(LARGE('Raw Data'!G1543:J1543, 3), 'Raw Data'!G1543:J1543, 0), AND('Raw Data'!P1543-'Raw Data'!O1543&lt;4, 'Raw Data'!P1543-'Raw Data'!O1543&gt;0)), 'Raw Data'!H1543, 0))</f>
        <v/>
      </c>
      <c r="L1550">
        <f>IF(ISBLANK('Raw Data'!J1543), 0, IF(AND(1=MATCH(LARGE('Raw Data'!G1543:J1543, 3), 'Raw Data'!G1543:J1543, 0), AND('Raw Data'!O1543-'Raw Data'!P1543&lt;4, 'Raw Data'!O1543-'Raw Data'!P1543&gt;0)), 'Raw Data'!G1543, 0))</f>
        <v/>
      </c>
      <c r="M1550">
        <f>IF(ISBLANK('Raw Data'!J1543), 0, IF(AND(4=MATCH(LARGE('Raw Data'!G1543:J1543, 2), 'Raw Data'!G1543:J1543, 0), 'Raw Data'!P1543-'Raw Data'!O1543&gt;3), 'Raw Data'!J1543, 0))</f>
        <v/>
      </c>
      <c r="N1550">
        <f>IF(ISBLANK('Raw Data'!J1543), 0, IF(AND(3=MATCH(LARGE('Raw Data'!G1543:J1543, 2), 'Raw Data'!G1543:J1543, 0), 'Raw Data'!O1543-'Raw Data'!P1543&gt;3), 'Raw Data'!I1543, 0))</f>
        <v/>
      </c>
      <c r="O1550">
        <f>IF(ISBLANK('Raw Data'!J1543), 0, IF(AND(2=MATCH(LARGE('Raw Data'!G1543:J1543, 2), 'Raw Data'!G1543:J1543, 0), AND('Raw Data'!P1543-'Raw Data'!O1543&lt;4, 'Raw Data'!P1543-'Raw Data'!O1543&gt;0)), 'Raw Data'!H1543, 0))</f>
        <v/>
      </c>
      <c r="P1550">
        <f>IF(ISBLANK('Raw Data'!J1543), 0, IF(AND(1=MATCH(LARGE('Raw Data'!G1543:J1543, 2), 'Raw Data'!G1543:J1543, 0), AND('Raw Data'!O1543-'Raw Data'!P1543&lt;4, 'Raw Data'!O1543-'Raw Data'!P1543&gt;0)), 'Raw Data'!G1543, 0))</f>
        <v/>
      </c>
      <c r="Q1550">
        <f>IF(ISBLANK('Raw Data'!J1543), 0, IF(AND(4=MATCH(LARGE('Raw Data'!G1543:J1543, 1), 'Raw Data'!G1543:J1543, 0), 'Raw Data'!P1543-'Raw Data'!O1543&gt;3), 'Raw Data'!J1543, 0))</f>
        <v/>
      </c>
      <c r="R1550">
        <f>IF(ISBLANK('Raw Data'!J1543), 0, IF(AND(3=MATCH(LARGE('Raw Data'!G1543:J1543, 1), 'Raw Data'!G1543:J1543, 0), 'Raw Data'!O1543-'Raw Data'!P1543&gt;3), 'Raw Data'!I1543, 0))</f>
        <v/>
      </c>
      <c r="S1550">
        <f>IF(AND('Raw Data'!P1543-'Raw Data'!O1543&gt;4, 'Raw Data'!F1543&lt;'Raw Data'!C1543), 'Raw Data'!J1543, 0)</f>
        <v/>
      </c>
      <c r="T1550">
        <f>IF(AND('Raw Data'!O1543-'Raw Data'!P1543&gt;4, 'Raw Data'!F1543&gt;'Raw Data'!C1543), 'Raw Data'!I1543, 0)</f>
        <v/>
      </c>
      <c r="U1550">
        <f>IF(AND('Raw Data'!P1543-'Raw Data'!O1543&lt;3, 'Raw Data'!P1543&gt;'Raw Data'!O1543, 'Raw Data'!F1543&lt;'Raw Data'!C1543), 'Raw Data'!H1543, 0)</f>
        <v/>
      </c>
      <c r="V1550">
        <f>IF(AND('Raw Data'!P1543-'Raw Data'!O1543&lt;3, 'Raw Data'!P1543&gt;'Raw Data'!O1543, 'Raw Data'!F1543&gt;'Raw Data'!C1543), 'Raw Data'!G1543, 0)</f>
        <v/>
      </c>
    </row>
    <row r="1551">
      <c r="A1551">
        <f>IF(AND('Raw Data'!F1544&lt;'Raw Data'!C1544, 'Raw Data'!P1544&gt;'Raw Data'!O1544, 'Raw Data'!P1544-'Raw Data'!O1544&gt;3), 'Raw Data'!J1544, 0)</f>
        <v/>
      </c>
      <c r="B1551">
        <f>IF(AND('Raw Data'!C1544&lt;'Raw Data'!F1544, 'Raw Data'!O1544&gt;'Raw Data'!P1544, 'Raw Data'!O1544-'Raw Data'!P1544&gt;3), 'Raw Data'!I1544, 0)</f>
        <v/>
      </c>
      <c r="C1551">
        <f>IF(AND('Raw Data'!F1544&lt;'Raw Data'!C1544, 'Raw Data'!P1544&gt;'Raw Data'!O1544, 'Raw Data'!P1544-'Raw Data'!O1544&lt;4), 'Raw Data'!H1544, 0)</f>
        <v/>
      </c>
      <c r="D1551">
        <f>IF(AND('Raw Data'!C1544&lt;'Raw Data'!F1544, 'Raw Data'!O1544&gt;'Raw Data'!P1544, 'Raw Data'!O1544-'Raw Data'!P1544&lt;4), 'Raw Data'!G1544, 0)</f>
        <v/>
      </c>
      <c r="E1551">
        <f>IF(ISBLANK('Raw Data'!J1544), 0, IF(AND(4=MATCH(LARGE('Raw Data'!G1544:J1544, 4), 'Raw Data'!G1544:J1544, 0), 'Raw Data'!P1544-'Raw Data'!O1544&gt;3), 'Raw Data'!J1544, 0))</f>
        <v/>
      </c>
      <c r="F1551">
        <f>IF(ISBLANK('Raw Data'!J1544), 0, IF(AND(3=MATCH(LARGE('Raw Data'!G1544:J1544, 4), 'Raw Data'!G1544:J1544, 0), 'Raw Data'!O1544-'Raw Data'!P1544&gt;3), 'Raw Data'!I1544, 0))</f>
        <v/>
      </c>
      <c r="G1551">
        <f>IF(ISBLANK('Raw Data'!J1544), 0, IF(AND(2=MATCH(LARGE('Raw Data'!G1544:J1544, 4), 'Raw Data'!G1544:J1544, 0), AND('Raw Data'!P1544-'Raw Data'!O1544&lt;4, 'Raw Data'!P1544-'Raw Data'!O1544&gt;0)), 'Raw Data'!H1544, 0))</f>
        <v/>
      </c>
      <c r="H1551">
        <f>IF(ISBLANK('Raw Data'!J1544), 0, IF(AND(1=MATCH(LARGE('Raw Data'!G1544:J1544, 4), 'Raw Data'!G1544:J1544, 0), AND('Raw Data'!O1544-'Raw Data'!P1544&lt;4, 'Raw Data'!O1544-'Raw Data'!P1544&gt;0)), 'Raw Data'!G1544, 0))</f>
        <v/>
      </c>
      <c r="I1551">
        <f>IF(ISBLANK('Raw Data'!J1544), 0, IF(AND(4=MATCH(LARGE('Raw Data'!G1544:J1544, 3), 'Raw Data'!G1544:J1544, 0), 'Raw Data'!P1544-'Raw Data'!O1544&gt;3), 'Raw Data'!J1544, 0))</f>
        <v/>
      </c>
      <c r="J1551">
        <f>IF(ISBLANK('Raw Data'!J1544), 0, IF(AND(3=MATCH(LARGE('Raw Data'!G1544:J1544, 3), 'Raw Data'!G1544:J1544, 0), 'Raw Data'!O1544-'Raw Data'!P1544&gt;3), 'Raw Data'!I1544, 0))</f>
        <v/>
      </c>
      <c r="K1551">
        <f>IF(ISBLANK('Raw Data'!J1544), 0, IF(AND(2=MATCH(LARGE('Raw Data'!G1544:J1544, 3), 'Raw Data'!G1544:J1544, 0), AND('Raw Data'!P1544-'Raw Data'!O1544&lt;4, 'Raw Data'!P1544-'Raw Data'!O1544&gt;0)), 'Raw Data'!H1544, 0))</f>
        <v/>
      </c>
      <c r="L1551">
        <f>IF(ISBLANK('Raw Data'!J1544), 0, IF(AND(1=MATCH(LARGE('Raw Data'!G1544:J1544, 3), 'Raw Data'!G1544:J1544, 0), AND('Raw Data'!O1544-'Raw Data'!P1544&lt;4, 'Raw Data'!O1544-'Raw Data'!P1544&gt;0)), 'Raw Data'!G1544, 0))</f>
        <v/>
      </c>
      <c r="M1551">
        <f>IF(ISBLANK('Raw Data'!J1544), 0, IF(AND(4=MATCH(LARGE('Raw Data'!G1544:J1544, 2), 'Raw Data'!G1544:J1544, 0), 'Raw Data'!P1544-'Raw Data'!O1544&gt;3), 'Raw Data'!J1544, 0))</f>
        <v/>
      </c>
      <c r="N1551">
        <f>IF(ISBLANK('Raw Data'!J1544), 0, IF(AND(3=MATCH(LARGE('Raw Data'!G1544:J1544, 2), 'Raw Data'!G1544:J1544, 0), 'Raw Data'!O1544-'Raw Data'!P1544&gt;3), 'Raw Data'!I1544, 0))</f>
        <v/>
      </c>
      <c r="O1551">
        <f>IF(ISBLANK('Raw Data'!J1544), 0, IF(AND(2=MATCH(LARGE('Raw Data'!G1544:J1544, 2), 'Raw Data'!G1544:J1544, 0), AND('Raw Data'!P1544-'Raw Data'!O1544&lt;4, 'Raw Data'!P1544-'Raw Data'!O1544&gt;0)), 'Raw Data'!H1544, 0))</f>
        <v/>
      </c>
      <c r="P1551">
        <f>IF(ISBLANK('Raw Data'!J1544), 0, IF(AND(1=MATCH(LARGE('Raw Data'!G1544:J1544, 2), 'Raw Data'!G1544:J1544, 0), AND('Raw Data'!O1544-'Raw Data'!P1544&lt;4, 'Raw Data'!O1544-'Raw Data'!P1544&gt;0)), 'Raw Data'!G1544, 0))</f>
        <v/>
      </c>
      <c r="Q1551">
        <f>IF(ISBLANK('Raw Data'!J1544), 0, IF(AND(4=MATCH(LARGE('Raw Data'!G1544:J1544, 1), 'Raw Data'!G1544:J1544, 0), 'Raw Data'!P1544-'Raw Data'!O1544&gt;3), 'Raw Data'!J1544, 0))</f>
        <v/>
      </c>
      <c r="R1551">
        <f>IF(ISBLANK('Raw Data'!J1544), 0, IF(AND(3=MATCH(LARGE('Raw Data'!G1544:J1544, 1), 'Raw Data'!G1544:J1544, 0), 'Raw Data'!O1544-'Raw Data'!P1544&gt;3), 'Raw Data'!I1544, 0))</f>
        <v/>
      </c>
      <c r="S1551">
        <f>IF(AND('Raw Data'!P1544-'Raw Data'!O1544&gt;4, 'Raw Data'!F1544&lt;'Raw Data'!C1544), 'Raw Data'!J1544, 0)</f>
        <v/>
      </c>
      <c r="T1551">
        <f>IF(AND('Raw Data'!O1544-'Raw Data'!P1544&gt;4, 'Raw Data'!F1544&gt;'Raw Data'!C1544), 'Raw Data'!I1544, 0)</f>
        <v/>
      </c>
      <c r="U1551">
        <f>IF(AND('Raw Data'!P1544-'Raw Data'!O1544&lt;3, 'Raw Data'!P1544&gt;'Raw Data'!O1544, 'Raw Data'!F1544&lt;'Raw Data'!C1544), 'Raw Data'!H1544, 0)</f>
        <v/>
      </c>
      <c r="V1551">
        <f>IF(AND('Raw Data'!P1544-'Raw Data'!O1544&lt;3, 'Raw Data'!P1544&gt;'Raw Data'!O1544, 'Raw Data'!F1544&gt;'Raw Data'!C1544), 'Raw Data'!G1544, 0)</f>
        <v/>
      </c>
    </row>
    <row r="1552">
      <c r="A1552">
        <f>IF(AND('Raw Data'!F1545&lt;'Raw Data'!C1545, 'Raw Data'!P1545&gt;'Raw Data'!O1545, 'Raw Data'!P1545-'Raw Data'!O1545&gt;3), 'Raw Data'!J1545, 0)</f>
        <v/>
      </c>
      <c r="B1552">
        <f>IF(AND('Raw Data'!C1545&lt;'Raw Data'!F1545, 'Raw Data'!O1545&gt;'Raw Data'!P1545, 'Raw Data'!O1545-'Raw Data'!P1545&gt;3), 'Raw Data'!I1545, 0)</f>
        <v/>
      </c>
      <c r="C1552">
        <f>IF(AND('Raw Data'!F1545&lt;'Raw Data'!C1545, 'Raw Data'!P1545&gt;'Raw Data'!O1545, 'Raw Data'!P1545-'Raw Data'!O1545&lt;4), 'Raw Data'!H1545, 0)</f>
        <v/>
      </c>
      <c r="D1552">
        <f>IF(AND('Raw Data'!C1545&lt;'Raw Data'!F1545, 'Raw Data'!O1545&gt;'Raw Data'!P1545, 'Raw Data'!O1545-'Raw Data'!P1545&lt;4), 'Raw Data'!G1545, 0)</f>
        <v/>
      </c>
      <c r="E1552">
        <f>IF(ISBLANK('Raw Data'!J1545), 0, IF(AND(4=MATCH(LARGE('Raw Data'!G1545:J1545, 4), 'Raw Data'!G1545:J1545, 0), 'Raw Data'!P1545-'Raw Data'!O1545&gt;3), 'Raw Data'!J1545, 0))</f>
        <v/>
      </c>
      <c r="F1552">
        <f>IF(ISBLANK('Raw Data'!J1545), 0, IF(AND(3=MATCH(LARGE('Raw Data'!G1545:J1545, 4), 'Raw Data'!G1545:J1545, 0), 'Raw Data'!O1545-'Raw Data'!P1545&gt;3), 'Raw Data'!I1545, 0))</f>
        <v/>
      </c>
      <c r="G1552">
        <f>IF(ISBLANK('Raw Data'!J1545), 0, IF(AND(2=MATCH(LARGE('Raw Data'!G1545:J1545, 4), 'Raw Data'!G1545:J1545, 0), AND('Raw Data'!P1545-'Raw Data'!O1545&lt;4, 'Raw Data'!P1545-'Raw Data'!O1545&gt;0)), 'Raw Data'!H1545, 0))</f>
        <v/>
      </c>
      <c r="H1552">
        <f>IF(ISBLANK('Raw Data'!J1545), 0, IF(AND(1=MATCH(LARGE('Raw Data'!G1545:J1545, 4), 'Raw Data'!G1545:J1545, 0), AND('Raw Data'!O1545-'Raw Data'!P1545&lt;4, 'Raw Data'!O1545-'Raw Data'!P1545&gt;0)), 'Raw Data'!G1545, 0))</f>
        <v/>
      </c>
      <c r="I1552">
        <f>IF(ISBLANK('Raw Data'!J1545), 0, IF(AND(4=MATCH(LARGE('Raw Data'!G1545:J1545, 3), 'Raw Data'!G1545:J1545, 0), 'Raw Data'!P1545-'Raw Data'!O1545&gt;3), 'Raw Data'!J1545, 0))</f>
        <v/>
      </c>
      <c r="J1552">
        <f>IF(ISBLANK('Raw Data'!J1545), 0, IF(AND(3=MATCH(LARGE('Raw Data'!G1545:J1545, 3), 'Raw Data'!G1545:J1545, 0), 'Raw Data'!O1545-'Raw Data'!P1545&gt;3), 'Raw Data'!I1545, 0))</f>
        <v/>
      </c>
      <c r="K1552">
        <f>IF(ISBLANK('Raw Data'!J1545), 0, IF(AND(2=MATCH(LARGE('Raw Data'!G1545:J1545, 3), 'Raw Data'!G1545:J1545, 0), AND('Raw Data'!P1545-'Raw Data'!O1545&lt;4, 'Raw Data'!P1545-'Raw Data'!O1545&gt;0)), 'Raw Data'!H1545, 0))</f>
        <v/>
      </c>
      <c r="L1552">
        <f>IF(ISBLANK('Raw Data'!J1545), 0, IF(AND(1=MATCH(LARGE('Raw Data'!G1545:J1545, 3), 'Raw Data'!G1545:J1545, 0), AND('Raw Data'!O1545-'Raw Data'!P1545&lt;4, 'Raw Data'!O1545-'Raw Data'!P1545&gt;0)), 'Raw Data'!G1545, 0))</f>
        <v/>
      </c>
      <c r="M1552">
        <f>IF(ISBLANK('Raw Data'!J1545), 0, IF(AND(4=MATCH(LARGE('Raw Data'!G1545:J1545, 2), 'Raw Data'!G1545:J1545, 0), 'Raw Data'!P1545-'Raw Data'!O1545&gt;3), 'Raw Data'!J1545, 0))</f>
        <v/>
      </c>
      <c r="N1552">
        <f>IF(ISBLANK('Raw Data'!J1545), 0, IF(AND(3=MATCH(LARGE('Raw Data'!G1545:J1545, 2), 'Raw Data'!G1545:J1545, 0), 'Raw Data'!O1545-'Raw Data'!P1545&gt;3), 'Raw Data'!I1545, 0))</f>
        <v/>
      </c>
      <c r="O1552">
        <f>IF(ISBLANK('Raw Data'!J1545), 0, IF(AND(2=MATCH(LARGE('Raw Data'!G1545:J1545, 2), 'Raw Data'!G1545:J1545, 0), AND('Raw Data'!P1545-'Raw Data'!O1545&lt;4, 'Raw Data'!P1545-'Raw Data'!O1545&gt;0)), 'Raw Data'!H1545, 0))</f>
        <v/>
      </c>
      <c r="P1552">
        <f>IF(ISBLANK('Raw Data'!J1545), 0, IF(AND(1=MATCH(LARGE('Raw Data'!G1545:J1545, 2), 'Raw Data'!G1545:J1545, 0), AND('Raw Data'!O1545-'Raw Data'!P1545&lt;4, 'Raw Data'!O1545-'Raw Data'!P1545&gt;0)), 'Raw Data'!G1545, 0))</f>
        <v/>
      </c>
      <c r="Q1552">
        <f>IF(ISBLANK('Raw Data'!J1545), 0, IF(AND(4=MATCH(LARGE('Raw Data'!G1545:J1545, 1), 'Raw Data'!G1545:J1545, 0), 'Raw Data'!P1545-'Raw Data'!O1545&gt;3), 'Raw Data'!J1545, 0))</f>
        <v/>
      </c>
      <c r="R1552">
        <f>IF(ISBLANK('Raw Data'!J1545), 0, IF(AND(3=MATCH(LARGE('Raw Data'!G1545:J1545, 1), 'Raw Data'!G1545:J1545, 0), 'Raw Data'!O1545-'Raw Data'!P1545&gt;3), 'Raw Data'!I1545, 0))</f>
        <v/>
      </c>
      <c r="S1552">
        <f>IF(AND('Raw Data'!P1545-'Raw Data'!O1545&gt;4, 'Raw Data'!F1545&lt;'Raw Data'!C1545), 'Raw Data'!J1545, 0)</f>
        <v/>
      </c>
      <c r="T1552">
        <f>IF(AND('Raw Data'!O1545-'Raw Data'!P1545&gt;4, 'Raw Data'!F1545&gt;'Raw Data'!C1545), 'Raw Data'!I1545, 0)</f>
        <v/>
      </c>
      <c r="U1552">
        <f>IF(AND('Raw Data'!P1545-'Raw Data'!O1545&lt;3, 'Raw Data'!P1545&gt;'Raw Data'!O1545, 'Raw Data'!F1545&lt;'Raw Data'!C1545), 'Raw Data'!H1545, 0)</f>
        <v/>
      </c>
      <c r="V1552">
        <f>IF(AND('Raw Data'!P1545-'Raw Data'!O1545&lt;3, 'Raw Data'!P1545&gt;'Raw Data'!O1545, 'Raw Data'!F1545&gt;'Raw Data'!C1545), 'Raw Data'!G1545, 0)</f>
        <v/>
      </c>
    </row>
    <row r="1553">
      <c r="A1553">
        <f>IF(AND('Raw Data'!F1546&lt;'Raw Data'!C1546, 'Raw Data'!P1546&gt;'Raw Data'!O1546, 'Raw Data'!P1546-'Raw Data'!O1546&gt;3), 'Raw Data'!J1546, 0)</f>
        <v/>
      </c>
      <c r="B1553">
        <f>IF(AND('Raw Data'!C1546&lt;'Raw Data'!F1546, 'Raw Data'!O1546&gt;'Raw Data'!P1546, 'Raw Data'!O1546-'Raw Data'!P1546&gt;3), 'Raw Data'!I1546, 0)</f>
        <v/>
      </c>
      <c r="C1553">
        <f>IF(AND('Raw Data'!F1546&lt;'Raw Data'!C1546, 'Raw Data'!P1546&gt;'Raw Data'!O1546, 'Raw Data'!P1546-'Raw Data'!O1546&lt;4), 'Raw Data'!H1546, 0)</f>
        <v/>
      </c>
      <c r="D1553">
        <f>IF(AND('Raw Data'!C1546&lt;'Raw Data'!F1546, 'Raw Data'!O1546&gt;'Raw Data'!P1546, 'Raw Data'!O1546-'Raw Data'!P1546&lt;4), 'Raw Data'!G1546, 0)</f>
        <v/>
      </c>
      <c r="E1553">
        <f>IF(ISBLANK('Raw Data'!J1546), 0, IF(AND(4=MATCH(LARGE('Raw Data'!G1546:J1546, 4), 'Raw Data'!G1546:J1546, 0), 'Raw Data'!P1546-'Raw Data'!O1546&gt;3), 'Raw Data'!J1546, 0))</f>
        <v/>
      </c>
      <c r="F1553">
        <f>IF(ISBLANK('Raw Data'!J1546), 0, IF(AND(3=MATCH(LARGE('Raw Data'!G1546:J1546, 4), 'Raw Data'!G1546:J1546, 0), 'Raw Data'!O1546-'Raw Data'!P1546&gt;3), 'Raw Data'!I1546, 0))</f>
        <v/>
      </c>
      <c r="G1553">
        <f>IF(ISBLANK('Raw Data'!J1546), 0, IF(AND(2=MATCH(LARGE('Raw Data'!G1546:J1546, 4), 'Raw Data'!G1546:J1546, 0), AND('Raw Data'!P1546-'Raw Data'!O1546&lt;4, 'Raw Data'!P1546-'Raw Data'!O1546&gt;0)), 'Raw Data'!H1546, 0))</f>
        <v/>
      </c>
      <c r="H1553">
        <f>IF(ISBLANK('Raw Data'!J1546), 0, IF(AND(1=MATCH(LARGE('Raw Data'!G1546:J1546, 4), 'Raw Data'!G1546:J1546, 0), AND('Raw Data'!O1546-'Raw Data'!P1546&lt;4, 'Raw Data'!O1546-'Raw Data'!P1546&gt;0)), 'Raw Data'!G1546, 0))</f>
        <v/>
      </c>
      <c r="I1553">
        <f>IF(ISBLANK('Raw Data'!J1546), 0, IF(AND(4=MATCH(LARGE('Raw Data'!G1546:J1546, 3), 'Raw Data'!G1546:J1546, 0), 'Raw Data'!P1546-'Raw Data'!O1546&gt;3), 'Raw Data'!J1546, 0))</f>
        <v/>
      </c>
      <c r="J1553">
        <f>IF(ISBLANK('Raw Data'!J1546), 0, IF(AND(3=MATCH(LARGE('Raw Data'!G1546:J1546, 3), 'Raw Data'!G1546:J1546, 0), 'Raw Data'!O1546-'Raw Data'!P1546&gt;3), 'Raw Data'!I1546, 0))</f>
        <v/>
      </c>
      <c r="K1553">
        <f>IF(ISBLANK('Raw Data'!J1546), 0, IF(AND(2=MATCH(LARGE('Raw Data'!G1546:J1546, 3), 'Raw Data'!G1546:J1546, 0), AND('Raw Data'!P1546-'Raw Data'!O1546&lt;4, 'Raw Data'!P1546-'Raw Data'!O1546&gt;0)), 'Raw Data'!H1546, 0))</f>
        <v/>
      </c>
      <c r="L1553">
        <f>IF(ISBLANK('Raw Data'!J1546), 0, IF(AND(1=MATCH(LARGE('Raw Data'!G1546:J1546, 3), 'Raw Data'!G1546:J1546, 0), AND('Raw Data'!O1546-'Raw Data'!P1546&lt;4, 'Raw Data'!O1546-'Raw Data'!P1546&gt;0)), 'Raw Data'!G1546, 0))</f>
        <v/>
      </c>
      <c r="M1553">
        <f>IF(ISBLANK('Raw Data'!J1546), 0, IF(AND(4=MATCH(LARGE('Raw Data'!G1546:J1546, 2), 'Raw Data'!G1546:J1546, 0), 'Raw Data'!P1546-'Raw Data'!O1546&gt;3), 'Raw Data'!J1546, 0))</f>
        <v/>
      </c>
      <c r="N1553">
        <f>IF(ISBLANK('Raw Data'!J1546), 0, IF(AND(3=MATCH(LARGE('Raw Data'!G1546:J1546, 2), 'Raw Data'!G1546:J1546, 0), 'Raw Data'!O1546-'Raw Data'!P1546&gt;3), 'Raw Data'!I1546, 0))</f>
        <v/>
      </c>
      <c r="O1553">
        <f>IF(ISBLANK('Raw Data'!J1546), 0, IF(AND(2=MATCH(LARGE('Raw Data'!G1546:J1546, 2), 'Raw Data'!G1546:J1546, 0), AND('Raw Data'!P1546-'Raw Data'!O1546&lt;4, 'Raw Data'!P1546-'Raw Data'!O1546&gt;0)), 'Raw Data'!H1546, 0))</f>
        <v/>
      </c>
      <c r="P1553">
        <f>IF(ISBLANK('Raw Data'!J1546), 0, IF(AND(1=MATCH(LARGE('Raw Data'!G1546:J1546, 2), 'Raw Data'!G1546:J1546, 0), AND('Raw Data'!O1546-'Raw Data'!P1546&lt;4, 'Raw Data'!O1546-'Raw Data'!P1546&gt;0)), 'Raw Data'!G1546, 0))</f>
        <v/>
      </c>
      <c r="Q1553">
        <f>IF(ISBLANK('Raw Data'!J1546), 0, IF(AND(4=MATCH(LARGE('Raw Data'!G1546:J1546, 1), 'Raw Data'!G1546:J1546, 0), 'Raw Data'!P1546-'Raw Data'!O1546&gt;3), 'Raw Data'!J1546, 0))</f>
        <v/>
      </c>
      <c r="R1553">
        <f>IF(ISBLANK('Raw Data'!J1546), 0, IF(AND(3=MATCH(LARGE('Raw Data'!G1546:J1546, 1), 'Raw Data'!G1546:J1546, 0), 'Raw Data'!O1546-'Raw Data'!P1546&gt;3), 'Raw Data'!I1546, 0))</f>
        <v/>
      </c>
      <c r="S1553">
        <f>IF(AND('Raw Data'!P1546-'Raw Data'!O1546&gt;4, 'Raw Data'!F1546&lt;'Raw Data'!C1546), 'Raw Data'!J1546, 0)</f>
        <v/>
      </c>
      <c r="T1553">
        <f>IF(AND('Raw Data'!O1546-'Raw Data'!P1546&gt;4, 'Raw Data'!F1546&gt;'Raw Data'!C1546), 'Raw Data'!I1546, 0)</f>
        <v/>
      </c>
      <c r="U1553">
        <f>IF(AND('Raw Data'!P1546-'Raw Data'!O1546&lt;3, 'Raw Data'!P1546&gt;'Raw Data'!O1546, 'Raw Data'!F1546&lt;'Raw Data'!C1546), 'Raw Data'!H1546, 0)</f>
        <v/>
      </c>
      <c r="V1553">
        <f>IF(AND('Raw Data'!P1546-'Raw Data'!O1546&lt;3, 'Raw Data'!P1546&gt;'Raw Data'!O1546, 'Raw Data'!F1546&gt;'Raw Data'!C1546), 'Raw Data'!G1546, 0)</f>
        <v/>
      </c>
    </row>
    <row r="1554">
      <c r="A1554">
        <f>IF(AND('Raw Data'!F1547&lt;'Raw Data'!C1547, 'Raw Data'!P1547&gt;'Raw Data'!O1547, 'Raw Data'!P1547-'Raw Data'!O1547&gt;3), 'Raw Data'!J1547, 0)</f>
        <v/>
      </c>
      <c r="B1554">
        <f>IF(AND('Raw Data'!C1547&lt;'Raw Data'!F1547, 'Raw Data'!O1547&gt;'Raw Data'!P1547, 'Raw Data'!O1547-'Raw Data'!P1547&gt;3), 'Raw Data'!I1547, 0)</f>
        <v/>
      </c>
      <c r="C1554">
        <f>IF(AND('Raw Data'!F1547&lt;'Raw Data'!C1547, 'Raw Data'!P1547&gt;'Raw Data'!O1547, 'Raw Data'!P1547-'Raw Data'!O1547&lt;4), 'Raw Data'!H1547, 0)</f>
        <v/>
      </c>
      <c r="D1554">
        <f>IF(AND('Raw Data'!C1547&lt;'Raw Data'!F1547, 'Raw Data'!O1547&gt;'Raw Data'!P1547, 'Raw Data'!O1547-'Raw Data'!P1547&lt;4), 'Raw Data'!G1547, 0)</f>
        <v/>
      </c>
      <c r="E1554">
        <f>IF(ISBLANK('Raw Data'!J1547), 0, IF(AND(4=MATCH(LARGE('Raw Data'!G1547:J1547, 4), 'Raw Data'!G1547:J1547, 0), 'Raw Data'!P1547-'Raw Data'!O1547&gt;3), 'Raw Data'!J1547, 0))</f>
        <v/>
      </c>
      <c r="F1554">
        <f>IF(ISBLANK('Raw Data'!J1547), 0, IF(AND(3=MATCH(LARGE('Raw Data'!G1547:J1547, 4), 'Raw Data'!G1547:J1547, 0), 'Raw Data'!O1547-'Raw Data'!P1547&gt;3), 'Raw Data'!I1547, 0))</f>
        <v/>
      </c>
      <c r="G1554">
        <f>IF(ISBLANK('Raw Data'!J1547), 0, IF(AND(2=MATCH(LARGE('Raw Data'!G1547:J1547, 4), 'Raw Data'!G1547:J1547, 0), AND('Raw Data'!P1547-'Raw Data'!O1547&lt;4, 'Raw Data'!P1547-'Raw Data'!O1547&gt;0)), 'Raw Data'!H1547, 0))</f>
        <v/>
      </c>
      <c r="H1554">
        <f>IF(ISBLANK('Raw Data'!J1547), 0, IF(AND(1=MATCH(LARGE('Raw Data'!G1547:J1547, 4), 'Raw Data'!G1547:J1547, 0), AND('Raw Data'!O1547-'Raw Data'!P1547&lt;4, 'Raw Data'!O1547-'Raw Data'!P1547&gt;0)), 'Raw Data'!G1547, 0))</f>
        <v/>
      </c>
      <c r="I1554">
        <f>IF(ISBLANK('Raw Data'!J1547), 0, IF(AND(4=MATCH(LARGE('Raw Data'!G1547:J1547, 3), 'Raw Data'!G1547:J1547, 0), 'Raw Data'!P1547-'Raw Data'!O1547&gt;3), 'Raw Data'!J1547, 0))</f>
        <v/>
      </c>
      <c r="J1554">
        <f>IF(ISBLANK('Raw Data'!J1547), 0, IF(AND(3=MATCH(LARGE('Raw Data'!G1547:J1547, 3), 'Raw Data'!G1547:J1547, 0), 'Raw Data'!O1547-'Raw Data'!P1547&gt;3), 'Raw Data'!I1547, 0))</f>
        <v/>
      </c>
      <c r="K1554">
        <f>IF(ISBLANK('Raw Data'!J1547), 0, IF(AND(2=MATCH(LARGE('Raw Data'!G1547:J1547, 3), 'Raw Data'!G1547:J1547, 0), AND('Raw Data'!P1547-'Raw Data'!O1547&lt;4, 'Raw Data'!P1547-'Raw Data'!O1547&gt;0)), 'Raw Data'!H1547, 0))</f>
        <v/>
      </c>
      <c r="L1554">
        <f>IF(ISBLANK('Raw Data'!J1547), 0, IF(AND(1=MATCH(LARGE('Raw Data'!G1547:J1547, 3), 'Raw Data'!G1547:J1547, 0), AND('Raw Data'!O1547-'Raw Data'!P1547&lt;4, 'Raw Data'!O1547-'Raw Data'!P1547&gt;0)), 'Raw Data'!G1547, 0))</f>
        <v/>
      </c>
      <c r="M1554">
        <f>IF(ISBLANK('Raw Data'!J1547), 0, IF(AND(4=MATCH(LARGE('Raw Data'!G1547:J1547, 2), 'Raw Data'!G1547:J1547, 0), 'Raw Data'!P1547-'Raw Data'!O1547&gt;3), 'Raw Data'!J1547, 0))</f>
        <v/>
      </c>
      <c r="N1554">
        <f>IF(ISBLANK('Raw Data'!J1547), 0, IF(AND(3=MATCH(LARGE('Raw Data'!G1547:J1547, 2), 'Raw Data'!G1547:J1547, 0), 'Raw Data'!O1547-'Raw Data'!P1547&gt;3), 'Raw Data'!I1547, 0))</f>
        <v/>
      </c>
      <c r="O1554">
        <f>IF(ISBLANK('Raw Data'!J1547), 0, IF(AND(2=MATCH(LARGE('Raw Data'!G1547:J1547, 2), 'Raw Data'!G1547:J1547, 0), AND('Raw Data'!P1547-'Raw Data'!O1547&lt;4, 'Raw Data'!P1547-'Raw Data'!O1547&gt;0)), 'Raw Data'!H1547, 0))</f>
        <v/>
      </c>
      <c r="P1554">
        <f>IF(ISBLANK('Raw Data'!J1547), 0, IF(AND(1=MATCH(LARGE('Raw Data'!G1547:J1547, 2), 'Raw Data'!G1547:J1547, 0), AND('Raw Data'!O1547-'Raw Data'!P1547&lt;4, 'Raw Data'!O1547-'Raw Data'!P1547&gt;0)), 'Raw Data'!G1547, 0))</f>
        <v/>
      </c>
      <c r="Q1554">
        <f>IF(ISBLANK('Raw Data'!J1547), 0, IF(AND(4=MATCH(LARGE('Raw Data'!G1547:J1547, 1), 'Raw Data'!G1547:J1547, 0), 'Raw Data'!P1547-'Raw Data'!O1547&gt;3), 'Raw Data'!J1547, 0))</f>
        <v/>
      </c>
      <c r="R1554">
        <f>IF(ISBLANK('Raw Data'!J1547), 0, IF(AND(3=MATCH(LARGE('Raw Data'!G1547:J1547, 1), 'Raw Data'!G1547:J1547, 0), 'Raw Data'!O1547-'Raw Data'!P1547&gt;3), 'Raw Data'!I1547, 0))</f>
        <v/>
      </c>
      <c r="S1554">
        <f>IF(AND('Raw Data'!P1547-'Raw Data'!O1547&gt;4, 'Raw Data'!F1547&lt;'Raw Data'!C1547), 'Raw Data'!J1547, 0)</f>
        <v/>
      </c>
      <c r="T1554">
        <f>IF(AND('Raw Data'!O1547-'Raw Data'!P1547&gt;4, 'Raw Data'!F1547&gt;'Raw Data'!C1547), 'Raw Data'!I1547, 0)</f>
        <v/>
      </c>
      <c r="U1554">
        <f>IF(AND('Raw Data'!P1547-'Raw Data'!O1547&lt;3, 'Raw Data'!P1547&gt;'Raw Data'!O1547, 'Raw Data'!F1547&lt;'Raw Data'!C1547), 'Raw Data'!H1547, 0)</f>
        <v/>
      </c>
      <c r="V1554">
        <f>IF(AND('Raw Data'!P1547-'Raw Data'!O1547&lt;3, 'Raw Data'!P1547&gt;'Raw Data'!O1547, 'Raw Data'!F1547&gt;'Raw Data'!C1547), 'Raw Data'!G1547, 0)</f>
        <v/>
      </c>
    </row>
    <row r="1555">
      <c r="A1555">
        <f>IF(AND('Raw Data'!F1548&lt;'Raw Data'!C1548, 'Raw Data'!P1548&gt;'Raw Data'!O1548, 'Raw Data'!P1548-'Raw Data'!O1548&gt;3), 'Raw Data'!J1548, 0)</f>
        <v/>
      </c>
      <c r="B1555">
        <f>IF(AND('Raw Data'!C1548&lt;'Raw Data'!F1548, 'Raw Data'!O1548&gt;'Raw Data'!P1548, 'Raw Data'!O1548-'Raw Data'!P1548&gt;3), 'Raw Data'!I1548, 0)</f>
        <v/>
      </c>
      <c r="C1555">
        <f>IF(AND('Raw Data'!F1548&lt;'Raw Data'!C1548, 'Raw Data'!P1548&gt;'Raw Data'!O1548, 'Raw Data'!P1548-'Raw Data'!O1548&lt;4), 'Raw Data'!H1548, 0)</f>
        <v/>
      </c>
      <c r="D1555">
        <f>IF(AND('Raw Data'!C1548&lt;'Raw Data'!F1548, 'Raw Data'!O1548&gt;'Raw Data'!P1548, 'Raw Data'!O1548-'Raw Data'!P1548&lt;4), 'Raw Data'!G1548, 0)</f>
        <v/>
      </c>
      <c r="E1555">
        <f>IF(ISBLANK('Raw Data'!J1548), 0, IF(AND(4=MATCH(LARGE('Raw Data'!G1548:J1548, 4), 'Raw Data'!G1548:J1548, 0), 'Raw Data'!P1548-'Raw Data'!O1548&gt;3), 'Raw Data'!J1548, 0))</f>
        <v/>
      </c>
      <c r="F1555">
        <f>IF(ISBLANK('Raw Data'!J1548), 0, IF(AND(3=MATCH(LARGE('Raw Data'!G1548:J1548, 4), 'Raw Data'!G1548:J1548, 0), 'Raw Data'!O1548-'Raw Data'!P1548&gt;3), 'Raw Data'!I1548, 0))</f>
        <v/>
      </c>
      <c r="G1555">
        <f>IF(ISBLANK('Raw Data'!J1548), 0, IF(AND(2=MATCH(LARGE('Raw Data'!G1548:J1548, 4), 'Raw Data'!G1548:J1548, 0), AND('Raw Data'!P1548-'Raw Data'!O1548&lt;4, 'Raw Data'!P1548-'Raw Data'!O1548&gt;0)), 'Raw Data'!H1548, 0))</f>
        <v/>
      </c>
      <c r="H1555">
        <f>IF(ISBLANK('Raw Data'!J1548), 0, IF(AND(1=MATCH(LARGE('Raw Data'!G1548:J1548, 4), 'Raw Data'!G1548:J1548, 0), AND('Raw Data'!O1548-'Raw Data'!P1548&lt;4, 'Raw Data'!O1548-'Raw Data'!P1548&gt;0)), 'Raw Data'!G1548, 0))</f>
        <v/>
      </c>
      <c r="I1555">
        <f>IF(ISBLANK('Raw Data'!J1548), 0, IF(AND(4=MATCH(LARGE('Raw Data'!G1548:J1548, 3), 'Raw Data'!G1548:J1548, 0), 'Raw Data'!P1548-'Raw Data'!O1548&gt;3), 'Raw Data'!J1548, 0))</f>
        <v/>
      </c>
      <c r="J1555">
        <f>IF(ISBLANK('Raw Data'!J1548), 0, IF(AND(3=MATCH(LARGE('Raw Data'!G1548:J1548, 3), 'Raw Data'!G1548:J1548, 0), 'Raw Data'!O1548-'Raw Data'!P1548&gt;3), 'Raw Data'!I1548, 0))</f>
        <v/>
      </c>
      <c r="K1555">
        <f>IF(ISBLANK('Raw Data'!J1548), 0, IF(AND(2=MATCH(LARGE('Raw Data'!G1548:J1548, 3), 'Raw Data'!G1548:J1548, 0), AND('Raw Data'!P1548-'Raw Data'!O1548&lt;4, 'Raw Data'!P1548-'Raw Data'!O1548&gt;0)), 'Raw Data'!H1548, 0))</f>
        <v/>
      </c>
      <c r="L1555">
        <f>IF(ISBLANK('Raw Data'!J1548), 0, IF(AND(1=MATCH(LARGE('Raw Data'!G1548:J1548, 3), 'Raw Data'!G1548:J1548, 0), AND('Raw Data'!O1548-'Raw Data'!P1548&lt;4, 'Raw Data'!O1548-'Raw Data'!P1548&gt;0)), 'Raw Data'!G1548, 0))</f>
        <v/>
      </c>
      <c r="M1555">
        <f>IF(ISBLANK('Raw Data'!J1548), 0, IF(AND(4=MATCH(LARGE('Raw Data'!G1548:J1548, 2), 'Raw Data'!G1548:J1548, 0), 'Raw Data'!P1548-'Raw Data'!O1548&gt;3), 'Raw Data'!J1548, 0))</f>
        <v/>
      </c>
      <c r="N1555">
        <f>IF(ISBLANK('Raw Data'!J1548), 0, IF(AND(3=MATCH(LARGE('Raw Data'!G1548:J1548, 2), 'Raw Data'!G1548:J1548, 0), 'Raw Data'!O1548-'Raw Data'!P1548&gt;3), 'Raw Data'!I1548, 0))</f>
        <v/>
      </c>
      <c r="O1555">
        <f>IF(ISBLANK('Raw Data'!J1548), 0, IF(AND(2=MATCH(LARGE('Raw Data'!G1548:J1548, 2), 'Raw Data'!G1548:J1548, 0), AND('Raw Data'!P1548-'Raw Data'!O1548&lt;4, 'Raw Data'!P1548-'Raw Data'!O1548&gt;0)), 'Raw Data'!H1548, 0))</f>
        <v/>
      </c>
      <c r="P1555">
        <f>IF(ISBLANK('Raw Data'!J1548), 0, IF(AND(1=MATCH(LARGE('Raw Data'!G1548:J1548, 2), 'Raw Data'!G1548:J1548, 0), AND('Raw Data'!O1548-'Raw Data'!P1548&lt;4, 'Raw Data'!O1548-'Raw Data'!P1548&gt;0)), 'Raw Data'!G1548, 0))</f>
        <v/>
      </c>
      <c r="Q1555">
        <f>IF(ISBLANK('Raw Data'!J1548), 0, IF(AND(4=MATCH(LARGE('Raw Data'!G1548:J1548, 1), 'Raw Data'!G1548:J1548, 0), 'Raw Data'!P1548-'Raw Data'!O1548&gt;3), 'Raw Data'!J1548, 0))</f>
        <v/>
      </c>
      <c r="R1555">
        <f>IF(ISBLANK('Raw Data'!J1548), 0, IF(AND(3=MATCH(LARGE('Raw Data'!G1548:J1548, 1), 'Raw Data'!G1548:J1548, 0), 'Raw Data'!O1548-'Raw Data'!P1548&gt;3), 'Raw Data'!I1548, 0))</f>
        <v/>
      </c>
      <c r="S1555">
        <f>IF(AND('Raw Data'!P1548-'Raw Data'!O1548&gt;4, 'Raw Data'!F1548&lt;'Raw Data'!C1548), 'Raw Data'!J1548, 0)</f>
        <v/>
      </c>
      <c r="T1555">
        <f>IF(AND('Raw Data'!O1548-'Raw Data'!P1548&gt;4, 'Raw Data'!F1548&gt;'Raw Data'!C1548), 'Raw Data'!I1548, 0)</f>
        <v/>
      </c>
      <c r="U1555">
        <f>IF(AND('Raw Data'!P1548-'Raw Data'!O1548&lt;3, 'Raw Data'!P1548&gt;'Raw Data'!O1548, 'Raw Data'!F1548&lt;'Raw Data'!C1548), 'Raw Data'!H1548, 0)</f>
        <v/>
      </c>
      <c r="V1555">
        <f>IF(AND('Raw Data'!P1548-'Raw Data'!O1548&lt;3, 'Raw Data'!P1548&gt;'Raw Data'!O1548, 'Raw Data'!F1548&gt;'Raw Data'!C1548), 'Raw Data'!G1548, 0)</f>
        <v/>
      </c>
    </row>
    <row r="1556">
      <c r="A1556">
        <f>IF(AND('Raw Data'!F1549&lt;'Raw Data'!C1549, 'Raw Data'!P1549&gt;'Raw Data'!O1549, 'Raw Data'!P1549-'Raw Data'!O1549&gt;3), 'Raw Data'!J1549, 0)</f>
        <v/>
      </c>
      <c r="B1556">
        <f>IF(AND('Raw Data'!C1549&lt;'Raw Data'!F1549, 'Raw Data'!O1549&gt;'Raw Data'!P1549, 'Raw Data'!O1549-'Raw Data'!P1549&gt;3), 'Raw Data'!I1549, 0)</f>
        <v/>
      </c>
      <c r="C1556">
        <f>IF(AND('Raw Data'!F1549&lt;'Raw Data'!C1549, 'Raw Data'!P1549&gt;'Raw Data'!O1549, 'Raw Data'!P1549-'Raw Data'!O1549&lt;4), 'Raw Data'!H1549, 0)</f>
        <v/>
      </c>
      <c r="D1556">
        <f>IF(AND('Raw Data'!C1549&lt;'Raw Data'!F1549, 'Raw Data'!O1549&gt;'Raw Data'!P1549, 'Raw Data'!O1549-'Raw Data'!P1549&lt;4), 'Raw Data'!G1549, 0)</f>
        <v/>
      </c>
      <c r="E1556">
        <f>IF(ISBLANK('Raw Data'!J1549), 0, IF(AND(4=MATCH(LARGE('Raw Data'!G1549:J1549, 4), 'Raw Data'!G1549:J1549, 0), 'Raw Data'!P1549-'Raw Data'!O1549&gt;3), 'Raw Data'!J1549, 0))</f>
        <v/>
      </c>
      <c r="F1556">
        <f>IF(ISBLANK('Raw Data'!J1549), 0, IF(AND(3=MATCH(LARGE('Raw Data'!G1549:J1549, 4), 'Raw Data'!G1549:J1549, 0), 'Raw Data'!O1549-'Raw Data'!P1549&gt;3), 'Raw Data'!I1549, 0))</f>
        <v/>
      </c>
      <c r="G1556">
        <f>IF(ISBLANK('Raw Data'!J1549), 0, IF(AND(2=MATCH(LARGE('Raw Data'!G1549:J1549, 4), 'Raw Data'!G1549:J1549, 0), AND('Raw Data'!P1549-'Raw Data'!O1549&lt;4, 'Raw Data'!P1549-'Raw Data'!O1549&gt;0)), 'Raw Data'!H1549, 0))</f>
        <v/>
      </c>
      <c r="H1556">
        <f>IF(ISBLANK('Raw Data'!J1549), 0, IF(AND(1=MATCH(LARGE('Raw Data'!G1549:J1549, 4), 'Raw Data'!G1549:J1549, 0), AND('Raw Data'!O1549-'Raw Data'!P1549&lt;4, 'Raw Data'!O1549-'Raw Data'!P1549&gt;0)), 'Raw Data'!G1549, 0))</f>
        <v/>
      </c>
      <c r="I1556">
        <f>IF(ISBLANK('Raw Data'!J1549), 0, IF(AND(4=MATCH(LARGE('Raw Data'!G1549:J1549, 3), 'Raw Data'!G1549:J1549, 0), 'Raw Data'!P1549-'Raw Data'!O1549&gt;3), 'Raw Data'!J1549, 0))</f>
        <v/>
      </c>
      <c r="J1556">
        <f>IF(ISBLANK('Raw Data'!J1549), 0, IF(AND(3=MATCH(LARGE('Raw Data'!G1549:J1549, 3), 'Raw Data'!G1549:J1549, 0), 'Raw Data'!O1549-'Raw Data'!P1549&gt;3), 'Raw Data'!I1549, 0))</f>
        <v/>
      </c>
      <c r="K1556">
        <f>IF(ISBLANK('Raw Data'!J1549), 0, IF(AND(2=MATCH(LARGE('Raw Data'!G1549:J1549, 3), 'Raw Data'!G1549:J1549, 0), AND('Raw Data'!P1549-'Raw Data'!O1549&lt;4, 'Raw Data'!P1549-'Raw Data'!O1549&gt;0)), 'Raw Data'!H1549, 0))</f>
        <v/>
      </c>
      <c r="L1556">
        <f>IF(ISBLANK('Raw Data'!J1549), 0, IF(AND(1=MATCH(LARGE('Raw Data'!G1549:J1549, 3), 'Raw Data'!G1549:J1549, 0), AND('Raw Data'!O1549-'Raw Data'!P1549&lt;4, 'Raw Data'!O1549-'Raw Data'!P1549&gt;0)), 'Raw Data'!G1549, 0))</f>
        <v/>
      </c>
      <c r="M1556">
        <f>IF(ISBLANK('Raw Data'!J1549), 0, IF(AND(4=MATCH(LARGE('Raw Data'!G1549:J1549, 2), 'Raw Data'!G1549:J1549, 0), 'Raw Data'!P1549-'Raw Data'!O1549&gt;3), 'Raw Data'!J1549, 0))</f>
        <v/>
      </c>
      <c r="N1556">
        <f>IF(ISBLANK('Raw Data'!J1549), 0, IF(AND(3=MATCH(LARGE('Raw Data'!G1549:J1549, 2), 'Raw Data'!G1549:J1549, 0), 'Raw Data'!O1549-'Raw Data'!P1549&gt;3), 'Raw Data'!I1549, 0))</f>
        <v/>
      </c>
      <c r="O1556">
        <f>IF(ISBLANK('Raw Data'!J1549), 0, IF(AND(2=MATCH(LARGE('Raw Data'!G1549:J1549, 2), 'Raw Data'!G1549:J1549, 0), AND('Raw Data'!P1549-'Raw Data'!O1549&lt;4, 'Raw Data'!P1549-'Raw Data'!O1549&gt;0)), 'Raw Data'!H1549, 0))</f>
        <v/>
      </c>
      <c r="P1556">
        <f>IF(ISBLANK('Raw Data'!J1549), 0, IF(AND(1=MATCH(LARGE('Raw Data'!G1549:J1549, 2), 'Raw Data'!G1549:J1549, 0), AND('Raw Data'!O1549-'Raw Data'!P1549&lt;4, 'Raw Data'!O1549-'Raw Data'!P1549&gt;0)), 'Raw Data'!G1549, 0))</f>
        <v/>
      </c>
      <c r="Q1556">
        <f>IF(ISBLANK('Raw Data'!J1549), 0, IF(AND(4=MATCH(LARGE('Raw Data'!G1549:J1549, 1), 'Raw Data'!G1549:J1549, 0), 'Raw Data'!P1549-'Raw Data'!O1549&gt;3), 'Raw Data'!J1549, 0))</f>
        <v/>
      </c>
      <c r="R1556">
        <f>IF(ISBLANK('Raw Data'!J1549), 0, IF(AND(3=MATCH(LARGE('Raw Data'!G1549:J1549, 1), 'Raw Data'!G1549:J1549, 0), 'Raw Data'!O1549-'Raw Data'!P1549&gt;3), 'Raw Data'!I1549, 0))</f>
        <v/>
      </c>
      <c r="S1556">
        <f>IF(AND('Raw Data'!P1549-'Raw Data'!O1549&gt;4, 'Raw Data'!F1549&lt;'Raw Data'!C1549), 'Raw Data'!J1549, 0)</f>
        <v/>
      </c>
      <c r="T1556">
        <f>IF(AND('Raw Data'!O1549-'Raw Data'!P1549&gt;4, 'Raw Data'!F1549&gt;'Raw Data'!C1549), 'Raw Data'!I1549, 0)</f>
        <v/>
      </c>
      <c r="U1556">
        <f>IF(AND('Raw Data'!P1549-'Raw Data'!O1549&lt;3, 'Raw Data'!P1549&gt;'Raw Data'!O1549, 'Raw Data'!F1549&lt;'Raw Data'!C1549), 'Raw Data'!H1549, 0)</f>
        <v/>
      </c>
      <c r="V1556">
        <f>IF(AND('Raw Data'!P1549-'Raw Data'!O1549&lt;3, 'Raw Data'!P1549&gt;'Raw Data'!O1549, 'Raw Data'!F1549&gt;'Raw Data'!C1549), 'Raw Data'!G1549, 0)</f>
        <v/>
      </c>
    </row>
    <row r="1557">
      <c r="A1557">
        <f>IF(AND('Raw Data'!F1550&lt;'Raw Data'!C1550, 'Raw Data'!P1550&gt;'Raw Data'!O1550, 'Raw Data'!P1550-'Raw Data'!O1550&gt;3), 'Raw Data'!J1550, 0)</f>
        <v/>
      </c>
      <c r="B1557">
        <f>IF(AND('Raw Data'!C1550&lt;'Raw Data'!F1550, 'Raw Data'!O1550&gt;'Raw Data'!P1550, 'Raw Data'!O1550-'Raw Data'!P1550&gt;3), 'Raw Data'!I1550, 0)</f>
        <v/>
      </c>
      <c r="C1557">
        <f>IF(AND('Raw Data'!F1550&lt;'Raw Data'!C1550, 'Raw Data'!P1550&gt;'Raw Data'!O1550, 'Raw Data'!P1550-'Raw Data'!O1550&lt;4), 'Raw Data'!H1550, 0)</f>
        <v/>
      </c>
      <c r="D1557">
        <f>IF(AND('Raw Data'!C1550&lt;'Raw Data'!F1550, 'Raw Data'!O1550&gt;'Raw Data'!P1550, 'Raw Data'!O1550-'Raw Data'!P1550&lt;4), 'Raw Data'!G1550, 0)</f>
        <v/>
      </c>
      <c r="E1557">
        <f>IF(ISBLANK('Raw Data'!J1550), 0, IF(AND(4=MATCH(LARGE('Raw Data'!G1550:J1550, 4), 'Raw Data'!G1550:J1550, 0), 'Raw Data'!P1550-'Raw Data'!O1550&gt;3), 'Raw Data'!J1550, 0))</f>
        <v/>
      </c>
      <c r="F1557">
        <f>IF(ISBLANK('Raw Data'!J1550), 0, IF(AND(3=MATCH(LARGE('Raw Data'!G1550:J1550, 4), 'Raw Data'!G1550:J1550, 0), 'Raw Data'!O1550-'Raw Data'!P1550&gt;3), 'Raw Data'!I1550, 0))</f>
        <v/>
      </c>
      <c r="G1557">
        <f>IF(ISBLANK('Raw Data'!J1550), 0, IF(AND(2=MATCH(LARGE('Raw Data'!G1550:J1550, 4), 'Raw Data'!G1550:J1550, 0), AND('Raw Data'!P1550-'Raw Data'!O1550&lt;4, 'Raw Data'!P1550-'Raw Data'!O1550&gt;0)), 'Raw Data'!H1550, 0))</f>
        <v/>
      </c>
      <c r="H1557">
        <f>IF(ISBLANK('Raw Data'!J1550), 0, IF(AND(1=MATCH(LARGE('Raw Data'!G1550:J1550, 4), 'Raw Data'!G1550:J1550, 0), AND('Raw Data'!O1550-'Raw Data'!P1550&lt;4, 'Raw Data'!O1550-'Raw Data'!P1550&gt;0)), 'Raw Data'!G1550, 0))</f>
        <v/>
      </c>
      <c r="I1557">
        <f>IF(ISBLANK('Raw Data'!J1550), 0, IF(AND(4=MATCH(LARGE('Raw Data'!G1550:J1550, 3), 'Raw Data'!G1550:J1550, 0), 'Raw Data'!P1550-'Raw Data'!O1550&gt;3), 'Raw Data'!J1550, 0))</f>
        <v/>
      </c>
      <c r="J1557">
        <f>IF(ISBLANK('Raw Data'!J1550), 0, IF(AND(3=MATCH(LARGE('Raw Data'!G1550:J1550, 3), 'Raw Data'!G1550:J1550, 0), 'Raw Data'!O1550-'Raw Data'!P1550&gt;3), 'Raw Data'!I1550, 0))</f>
        <v/>
      </c>
      <c r="K1557">
        <f>IF(ISBLANK('Raw Data'!J1550), 0, IF(AND(2=MATCH(LARGE('Raw Data'!G1550:J1550, 3), 'Raw Data'!G1550:J1550, 0), AND('Raw Data'!P1550-'Raw Data'!O1550&lt;4, 'Raw Data'!P1550-'Raw Data'!O1550&gt;0)), 'Raw Data'!H1550, 0))</f>
        <v/>
      </c>
      <c r="L1557">
        <f>IF(ISBLANK('Raw Data'!J1550), 0, IF(AND(1=MATCH(LARGE('Raw Data'!G1550:J1550, 3), 'Raw Data'!G1550:J1550, 0), AND('Raw Data'!O1550-'Raw Data'!P1550&lt;4, 'Raw Data'!O1550-'Raw Data'!P1550&gt;0)), 'Raw Data'!G1550, 0))</f>
        <v/>
      </c>
      <c r="M1557">
        <f>IF(ISBLANK('Raw Data'!J1550), 0, IF(AND(4=MATCH(LARGE('Raw Data'!G1550:J1550, 2), 'Raw Data'!G1550:J1550, 0), 'Raw Data'!P1550-'Raw Data'!O1550&gt;3), 'Raw Data'!J1550, 0))</f>
        <v/>
      </c>
      <c r="N1557">
        <f>IF(ISBLANK('Raw Data'!J1550), 0, IF(AND(3=MATCH(LARGE('Raw Data'!G1550:J1550, 2), 'Raw Data'!G1550:J1550, 0), 'Raw Data'!O1550-'Raw Data'!P1550&gt;3), 'Raw Data'!I1550, 0))</f>
        <v/>
      </c>
      <c r="O1557">
        <f>IF(ISBLANK('Raw Data'!J1550), 0, IF(AND(2=MATCH(LARGE('Raw Data'!G1550:J1550, 2), 'Raw Data'!G1550:J1550, 0), AND('Raw Data'!P1550-'Raw Data'!O1550&lt;4, 'Raw Data'!P1550-'Raw Data'!O1550&gt;0)), 'Raw Data'!H1550, 0))</f>
        <v/>
      </c>
      <c r="P1557">
        <f>IF(ISBLANK('Raw Data'!J1550), 0, IF(AND(1=MATCH(LARGE('Raw Data'!G1550:J1550, 2), 'Raw Data'!G1550:J1550, 0), AND('Raw Data'!O1550-'Raw Data'!P1550&lt;4, 'Raw Data'!O1550-'Raw Data'!P1550&gt;0)), 'Raw Data'!G1550, 0))</f>
        <v/>
      </c>
      <c r="Q1557">
        <f>IF(ISBLANK('Raw Data'!J1550), 0, IF(AND(4=MATCH(LARGE('Raw Data'!G1550:J1550, 1), 'Raw Data'!G1550:J1550, 0), 'Raw Data'!P1550-'Raw Data'!O1550&gt;3), 'Raw Data'!J1550, 0))</f>
        <v/>
      </c>
      <c r="R1557">
        <f>IF(ISBLANK('Raw Data'!J1550), 0, IF(AND(3=MATCH(LARGE('Raw Data'!G1550:J1550, 1), 'Raw Data'!G1550:J1550, 0), 'Raw Data'!O1550-'Raw Data'!P1550&gt;3), 'Raw Data'!I1550, 0))</f>
        <v/>
      </c>
      <c r="S1557">
        <f>IF(AND('Raw Data'!P1550-'Raw Data'!O1550&gt;4, 'Raw Data'!F1550&lt;'Raw Data'!C1550), 'Raw Data'!J1550, 0)</f>
        <v/>
      </c>
      <c r="T1557">
        <f>IF(AND('Raw Data'!O1550-'Raw Data'!P1550&gt;4, 'Raw Data'!F1550&gt;'Raw Data'!C1550), 'Raw Data'!I1550, 0)</f>
        <v/>
      </c>
      <c r="U1557">
        <f>IF(AND('Raw Data'!P1550-'Raw Data'!O1550&lt;3, 'Raw Data'!P1550&gt;'Raw Data'!O1550, 'Raw Data'!F1550&lt;'Raw Data'!C1550), 'Raw Data'!H1550, 0)</f>
        <v/>
      </c>
      <c r="V1557">
        <f>IF(AND('Raw Data'!P1550-'Raw Data'!O1550&lt;3, 'Raw Data'!P1550&gt;'Raw Data'!O1550, 'Raw Data'!F1550&gt;'Raw Data'!C1550), 'Raw Data'!G1550, 0)</f>
        <v/>
      </c>
    </row>
    <row r="1558">
      <c r="A1558">
        <f>IF(AND('Raw Data'!F1551&lt;'Raw Data'!C1551, 'Raw Data'!P1551&gt;'Raw Data'!O1551, 'Raw Data'!P1551-'Raw Data'!O1551&gt;3), 'Raw Data'!J1551, 0)</f>
        <v/>
      </c>
      <c r="B1558">
        <f>IF(AND('Raw Data'!C1551&lt;'Raw Data'!F1551, 'Raw Data'!O1551&gt;'Raw Data'!P1551, 'Raw Data'!O1551-'Raw Data'!P1551&gt;3), 'Raw Data'!I1551, 0)</f>
        <v/>
      </c>
      <c r="C1558">
        <f>IF(AND('Raw Data'!F1551&lt;'Raw Data'!C1551, 'Raw Data'!P1551&gt;'Raw Data'!O1551, 'Raw Data'!P1551-'Raw Data'!O1551&lt;4), 'Raw Data'!H1551, 0)</f>
        <v/>
      </c>
      <c r="D1558">
        <f>IF(AND('Raw Data'!C1551&lt;'Raw Data'!F1551, 'Raw Data'!O1551&gt;'Raw Data'!P1551, 'Raw Data'!O1551-'Raw Data'!P1551&lt;4), 'Raw Data'!G1551, 0)</f>
        <v/>
      </c>
      <c r="E1558">
        <f>IF(ISBLANK('Raw Data'!J1551), 0, IF(AND(4=MATCH(LARGE('Raw Data'!G1551:J1551, 4), 'Raw Data'!G1551:J1551, 0), 'Raw Data'!P1551-'Raw Data'!O1551&gt;3), 'Raw Data'!J1551, 0))</f>
        <v/>
      </c>
      <c r="F1558">
        <f>IF(ISBLANK('Raw Data'!J1551), 0, IF(AND(3=MATCH(LARGE('Raw Data'!G1551:J1551, 4), 'Raw Data'!G1551:J1551, 0), 'Raw Data'!O1551-'Raw Data'!P1551&gt;3), 'Raw Data'!I1551, 0))</f>
        <v/>
      </c>
      <c r="G1558">
        <f>IF(ISBLANK('Raw Data'!J1551), 0, IF(AND(2=MATCH(LARGE('Raw Data'!G1551:J1551, 4), 'Raw Data'!G1551:J1551, 0), AND('Raw Data'!P1551-'Raw Data'!O1551&lt;4, 'Raw Data'!P1551-'Raw Data'!O1551&gt;0)), 'Raw Data'!H1551, 0))</f>
        <v/>
      </c>
      <c r="H1558">
        <f>IF(ISBLANK('Raw Data'!J1551), 0, IF(AND(1=MATCH(LARGE('Raw Data'!G1551:J1551, 4), 'Raw Data'!G1551:J1551, 0), AND('Raw Data'!O1551-'Raw Data'!P1551&lt;4, 'Raw Data'!O1551-'Raw Data'!P1551&gt;0)), 'Raw Data'!G1551, 0))</f>
        <v/>
      </c>
      <c r="I1558">
        <f>IF(ISBLANK('Raw Data'!J1551), 0, IF(AND(4=MATCH(LARGE('Raw Data'!G1551:J1551, 3), 'Raw Data'!G1551:J1551, 0), 'Raw Data'!P1551-'Raw Data'!O1551&gt;3), 'Raw Data'!J1551, 0))</f>
        <v/>
      </c>
      <c r="J1558">
        <f>IF(ISBLANK('Raw Data'!J1551), 0, IF(AND(3=MATCH(LARGE('Raw Data'!G1551:J1551, 3), 'Raw Data'!G1551:J1551, 0), 'Raw Data'!O1551-'Raw Data'!P1551&gt;3), 'Raw Data'!I1551, 0))</f>
        <v/>
      </c>
      <c r="K1558">
        <f>IF(ISBLANK('Raw Data'!J1551), 0, IF(AND(2=MATCH(LARGE('Raw Data'!G1551:J1551, 3), 'Raw Data'!G1551:J1551, 0), AND('Raw Data'!P1551-'Raw Data'!O1551&lt;4, 'Raw Data'!P1551-'Raw Data'!O1551&gt;0)), 'Raw Data'!H1551, 0))</f>
        <v/>
      </c>
      <c r="L1558">
        <f>IF(ISBLANK('Raw Data'!J1551), 0, IF(AND(1=MATCH(LARGE('Raw Data'!G1551:J1551, 3), 'Raw Data'!G1551:J1551, 0), AND('Raw Data'!O1551-'Raw Data'!P1551&lt;4, 'Raw Data'!O1551-'Raw Data'!P1551&gt;0)), 'Raw Data'!G1551, 0))</f>
        <v/>
      </c>
      <c r="M1558">
        <f>IF(ISBLANK('Raw Data'!J1551), 0, IF(AND(4=MATCH(LARGE('Raw Data'!G1551:J1551, 2), 'Raw Data'!G1551:J1551, 0), 'Raw Data'!P1551-'Raw Data'!O1551&gt;3), 'Raw Data'!J1551, 0))</f>
        <v/>
      </c>
      <c r="N1558">
        <f>IF(ISBLANK('Raw Data'!J1551), 0, IF(AND(3=MATCH(LARGE('Raw Data'!G1551:J1551, 2), 'Raw Data'!G1551:J1551, 0), 'Raw Data'!O1551-'Raw Data'!P1551&gt;3), 'Raw Data'!I1551, 0))</f>
        <v/>
      </c>
      <c r="O1558">
        <f>IF(ISBLANK('Raw Data'!J1551), 0, IF(AND(2=MATCH(LARGE('Raw Data'!G1551:J1551, 2), 'Raw Data'!G1551:J1551, 0), AND('Raw Data'!P1551-'Raw Data'!O1551&lt;4, 'Raw Data'!P1551-'Raw Data'!O1551&gt;0)), 'Raw Data'!H1551, 0))</f>
        <v/>
      </c>
      <c r="P1558">
        <f>IF(ISBLANK('Raw Data'!J1551), 0, IF(AND(1=MATCH(LARGE('Raw Data'!G1551:J1551, 2), 'Raw Data'!G1551:J1551, 0), AND('Raw Data'!O1551-'Raw Data'!P1551&lt;4, 'Raw Data'!O1551-'Raw Data'!P1551&gt;0)), 'Raw Data'!G1551, 0))</f>
        <v/>
      </c>
      <c r="Q1558">
        <f>IF(ISBLANK('Raw Data'!J1551), 0, IF(AND(4=MATCH(LARGE('Raw Data'!G1551:J1551, 1), 'Raw Data'!G1551:J1551, 0), 'Raw Data'!P1551-'Raw Data'!O1551&gt;3), 'Raw Data'!J1551, 0))</f>
        <v/>
      </c>
      <c r="R1558">
        <f>IF(ISBLANK('Raw Data'!J1551), 0, IF(AND(3=MATCH(LARGE('Raw Data'!G1551:J1551, 1), 'Raw Data'!G1551:J1551, 0), 'Raw Data'!O1551-'Raw Data'!P1551&gt;3), 'Raw Data'!I1551, 0))</f>
        <v/>
      </c>
      <c r="S1558">
        <f>IF(AND('Raw Data'!P1551-'Raw Data'!O1551&gt;4, 'Raw Data'!F1551&lt;'Raw Data'!C1551), 'Raw Data'!J1551, 0)</f>
        <v/>
      </c>
      <c r="T1558">
        <f>IF(AND('Raw Data'!O1551-'Raw Data'!P1551&gt;4, 'Raw Data'!F1551&gt;'Raw Data'!C1551), 'Raw Data'!I1551, 0)</f>
        <v/>
      </c>
      <c r="U1558">
        <f>IF(AND('Raw Data'!P1551-'Raw Data'!O1551&lt;3, 'Raw Data'!P1551&gt;'Raw Data'!O1551, 'Raw Data'!F1551&lt;'Raw Data'!C1551), 'Raw Data'!H1551, 0)</f>
        <v/>
      </c>
      <c r="V1558">
        <f>IF(AND('Raw Data'!P1551-'Raw Data'!O1551&lt;3, 'Raw Data'!P1551&gt;'Raw Data'!O1551, 'Raw Data'!F1551&gt;'Raw Data'!C1551), 'Raw Data'!G1551, 0)</f>
        <v/>
      </c>
    </row>
    <row r="1559">
      <c r="A1559">
        <f>IF(AND('Raw Data'!F1552&lt;'Raw Data'!C1552, 'Raw Data'!P1552&gt;'Raw Data'!O1552, 'Raw Data'!P1552-'Raw Data'!O1552&gt;3), 'Raw Data'!J1552, 0)</f>
        <v/>
      </c>
      <c r="B1559">
        <f>IF(AND('Raw Data'!C1552&lt;'Raw Data'!F1552, 'Raw Data'!O1552&gt;'Raw Data'!P1552, 'Raw Data'!O1552-'Raw Data'!P1552&gt;3), 'Raw Data'!I1552, 0)</f>
        <v/>
      </c>
      <c r="C1559">
        <f>IF(AND('Raw Data'!F1552&lt;'Raw Data'!C1552, 'Raw Data'!P1552&gt;'Raw Data'!O1552, 'Raw Data'!P1552-'Raw Data'!O1552&lt;4), 'Raw Data'!H1552, 0)</f>
        <v/>
      </c>
      <c r="D1559">
        <f>IF(AND('Raw Data'!C1552&lt;'Raw Data'!F1552, 'Raw Data'!O1552&gt;'Raw Data'!P1552, 'Raw Data'!O1552-'Raw Data'!P1552&lt;4), 'Raw Data'!G1552, 0)</f>
        <v/>
      </c>
      <c r="E1559">
        <f>IF(ISBLANK('Raw Data'!J1552), 0, IF(AND(4=MATCH(LARGE('Raw Data'!G1552:J1552, 4), 'Raw Data'!G1552:J1552, 0), 'Raw Data'!P1552-'Raw Data'!O1552&gt;3), 'Raw Data'!J1552, 0))</f>
        <v/>
      </c>
      <c r="F1559">
        <f>IF(ISBLANK('Raw Data'!J1552), 0, IF(AND(3=MATCH(LARGE('Raw Data'!G1552:J1552, 4), 'Raw Data'!G1552:J1552, 0), 'Raw Data'!O1552-'Raw Data'!P1552&gt;3), 'Raw Data'!I1552, 0))</f>
        <v/>
      </c>
      <c r="G1559">
        <f>IF(ISBLANK('Raw Data'!J1552), 0, IF(AND(2=MATCH(LARGE('Raw Data'!G1552:J1552, 4), 'Raw Data'!G1552:J1552, 0), AND('Raw Data'!P1552-'Raw Data'!O1552&lt;4, 'Raw Data'!P1552-'Raw Data'!O1552&gt;0)), 'Raw Data'!H1552, 0))</f>
        <v/>
      </c>
      <c r="H1559">
        <f>IF(ISBLANK('Raw Data'!J1552), 0, IF(AND(1=MATCH(LARGE('Raw Data'!G1552:J1552, 4), 'Raw Data'!G1552:J1552, 0), AND('Raw Data'!O1552-'Raw Data'!P1552&lt;4, 'Raw Data'!O1552-'Raw Data'!P1552&gt;0)), 'Raw Data'!G1552, 0))</f>
        <v/>
      </c>
      <c r="I1559">
        <f>IF(ISBLANK('Raw Data'!J1552), 0, IF(AND(4=MATCH(LARGE('Raw Data'!G1552:J1552, 3), 'Raw Data'!G1552:J1552, 0), 'Raw Data'!P1552-'Raw Data'!O1552&gt;3), 'Raw Data'!J1552, 0))</f>
        <v/>
      </c>
      <c r="J1559">
        <f>IF(ISBLANK('Raw Data'!J1552), 0, IF(AND(3=MATCH(LARGE('Raw Data'!G1552:J1552, 3), 'Raw Data'!G1552:J1552, 0), 'Raw Data'!O1552-'Raw Data'!P1552&gt;3), 'Raw Data'!I1552, 0))</f>
        <v/>
      </c>
      <c r="K1559">
        <f>IF(ISBLANK('Raw Data'!J1552), 0, IF(AND(2=MATCH(LARGE('Raw Data'!G1552:J1552, 3), 'Raw Data'!G1552:J1552, 0), AND('Raw Data'!P1552-'Raw Data'!O1552&lt;4, 'Raw Data'!P1552-'Raw Data'!O1552&gt;0)), 'Raw Data'!H1552, 0))</f>
        <v/>
      </c>
      <c r="L1559">
        <f>IF(ISBLANK('Raw Data'!J1552), 0, IF(AND(1=MATCH(LARGE('Raw Data'!G1552:J1552, 3), 'Raw Data'!G1552:J1552, 0), AND('Raw Data'!O1552-'Raw Data'!P1552&lt;4, 'Raw Data'!O1552-'Raw Data'!P1552&gt;0)), 'Raw Data'!G1552, 0))</f>
        <v/>
      </c>
      <c r="M1559">
        <f>IF(ISBLANK('Raw Data'!J1552), 0, IF(AND(4=MATCH(LARGE('Raw Data'!G1552:J1552, 2), 'Raw Data'!G1552:J1552, 0), 'Raw Data'!P1552-'Raw Data'!O1552&gt;3), 'Raw Data'!J1552, 0))</f>
        <v/>
      </c>
      <c r="N1559">
        <f>IF(ISBLANK('Raw Data'!J1552), 0, IF(AND(3=MATCH(LARGE('Raw Data'!G1552:J1552, 2), 'Raw Data'!G1552:J1552, 0), 'Raw Data'!O1552-'Raw Data'!P1552&gt;3), 'Raw Data'!I1552, 0))</f>
        <v/>
      </c>
      <c r="O1559">
        <f>IF(ISBLANK('Raw Data'!J1552), 0, IF(AND(2=MATCH(LARGE('Raw Data'!G1552:J1552, 2), 'Raw Data'!G1552:J1552, 0), AND('Raw Data'!P1552-'Raw Data'!O1552&lt;4, 'Raw Data'!P1552-'Raw Data'!O1552&gt;0)), 'Raw Data'!H1552, 0))</f>
        <v/>
      </c>
      <c r="P1559">
        <f>IF(ISBLANK('Raw Data'!J1552), 0, IF(AND(1=MATCH(LARGE('Raw Data'!G1552:J1552, 2), 'Raw Data'!G1552:J1552, 0), AND('Raw Data'!O1552-'Raw Data'!P1552&lt;4, 'Raw Data'!O1552-'Raw Data'!P1552&gt;0)), 'Raw Data'!G1552, 0))</f>
        <v/>
      </c>
      <c r="Q1559">
        <f>IF(ISBLANK('Raw Data'!J1552), 0, IF(AND(4=MATCH(LARGE('Raw Data'!G1552:J1552, 1), 'Raw Data'!G1552:J1552, 0), 'Raw Data'!P1552-'Raw Data'!O1552&gt;3), 'Raw Data'!J1552, 0))</f>
        <v/>
      </c>
      <c r="R1559">
        <f>IF(ISBLANK('Raw Data'!J1552), 0, IF(AND(3=MATCH(LARGE('Raw Data'!G1552:J1552, 1), 'Raw Data'!G1552:J1552, 0), 'Raw Data'!O1552-'Raw Data'!P1552&gt;3), 'Raw Data'!I1552, 0))</f>
        <v/>
      </c>
      <c r="S1559">
        <f>IF(AND('Raw Data'!P1552-'Raw Data'!O1552&gt;4, 'Raw Data'!F1552&lt;'Raw Data'!C1552), 'Raw Data'!J1552, 0)</f>
        <v/>
      </c>
      <c r="T1559">
        <f>IF(AND('Raw Data'!O1552-'Raw Data'!P1552&gt;4, 'Raw Data'!F1552&gt;'Raw Data'!C1552), 'Raw Data'!I1552, 0)</f>
        <v/>
      </c>
      <c r="U1559">
        <f>IF(AND('Raw Data'!P1552-'Raw Data'!O1552&lt;3, 'Raw Data'!P1552&gt;'Raw Data'!O1552, 'Raw Data'!F1552&lt;'Raw Data'!C1552), 'Raw Data'!H1552, 0)</f>
        <v/>
      </c>
      <c r="V1559">
        <f>IF(AND('Raw Data'!P1552-'Raw Data'!O1552&lt;3, 'Raw Data'!P1552&gt;'Raw Data'!O1552, 'Raw Data'!F1552&gt;'Raw Data'!C1552), 'Raw Data'!G1552, 0)</f>
        <v/>
      </c>
    </row>
    <row r="1560">
      <c r="A1560">
        <f>IF(AND('Raw Data'!F1553&lt;'Raw Data'!C1553, 'Raw Data'!P1553&gt;'Raw Data'!O1553, 'Raw Data'!P1553-'Raw Data'!O1553&gt;3), 'Raw Data'!J1553, 0)</f>
        <v/>
      </c>
      <c r="B1560">
        <f>IF(AND('Raw Data'!C1553&lt;'Raw Data'!F1553, 'Raw Data'!O1553&gt;'Raw Data'!P1553, 'Raw Data'!O1553-'Raw Data'!P1553&gt;3), 'Raw Data'!I1553, 0)</f>
        <v/>
      </c>
      <c r="C1560">
        <f>IF(AND('Raw Data'!F1553&lt;'Raw Data'!C1553, 'Raw Data'!P1553&gt;'Raw Data'!O1553, 'Raw Data'!P1553-'Raw Data'!O1553&lt;4), 'Raw Data'!H1553, 0)</f>
        <v/>
      </c>
      <c r="D1560">
        <f>IF(AND('Raw Data'!C1553&lt;'Raw Data'!F1553, 'Raw Data'!O1553&gt;'Raw Data'!P1553, 'Raw Data'!O1553-'Raw Data'!P1553&lt;4), 'Raw Data'!G1553, 0)</f>
        <v/>
      </c>
      <c r="E1560">
        <f>IF(ISBLANK('Raw Data'!J1553), 0, IF(AND(4=MATCH(LARGE('Raw Data'!G1553:J1553, 4), 'Raw Data'!G1553:J1553, 0), 'Raw Data'!P1553-'Raw Data'!O1553&gt;3), 'Raw Data'!J1553, 0))</f>
        <v/>
      </c>
      <c r="F1560">
        <f>IF(ISBLANK('Raw Data'!J1553), 0, IF(AND(3=MATCH(LARGE('Raw Data'!G1553:J1553, 4), 'Raw Data'!G1553:J1553, 0), 'Raw Data'!O1553-'Raw Data'!P1553&gt;3), 'Raw Data'!I1553, 0))</f>
        <v/>
      </c>
      <c r="G1560">
        <f>IF(ISBLANK('Raw Data'!J1553), 0, IF(AND(2=MATCH(LARGE('Raw Data'!G1553:J1553, 4), 'Raw Data'!G1553:J1553, 0), AND('Raw Data'!P1553-'Raw Data'!O1553&lt;4, 'Raw Data'!P1553-'Raw Data'!O1553&gt;0)), 'Raw Data'!H1553, 0))</f>
        <v/>
      </c>
      <c r="H1560">
        <f>IF(ISBLANK('Raw Data'!J1553), 0, IF(AND(1=MATCH(LARGE('Raw Data'!G1553:J1553, 4), 'Raw Data'!G1553:J1553, 0), AND('Raw Data'!O1553-'Raw Data'!P1553&lt;4, 'Raw Data'!O1553-'Raw Data'!P1553&gt;0)), 'Raw Data'!G1553, 0))</f>
        <v/>
      </c>
      <c r="I1560">
        <f>IF(ISBLANK('Raw Data'!J1553), 0, IF(AND(4=MATCH(LARGE('Raw Data'!G1553:J1553, 3), 'Raw Data'!G1553:J1553, 0), 'Raw Data'!P1553-'Raw Data'!O1553&gt;3), 'Raw Data'!J1553, 0))</f>
        <v/>
      </c>
      <c r="J1560">
        <f>IF(ISBLANK('Raw Data'!J1553), 0, IF(AND(3=MATCH(LARGE('Raw Data'!G1553:J1553, 3), 'Raw Data'!G1553:J1553, 0), 'Raw Data'!O1553-'Raw Data'!P1553&gt;3), 'Raw Data'!I1553, 0))</f>
        <v/>
      </c>
      <c r="K1560">
        <f>IF(ISBLANK('Raw Data'!J1553), 0, IF(AND(2=MATCH(LARGE('Raw Data'!G1553:J1553, 3), 'Raw Data'!G1553:J1553, 0), AND('Raw Data'!P1553-'Raw Data'!O1553&lt;4, 'Raw Data'!P1553-'Raw Data'!O1553&gt;0)), 'Raw Data'!H1553, 0))</f>
        <v/>
      </c>
      <c r="L1560">
        <f>IF(ISBLANK('Raw Data'!J1553), 0, IF(AND(1=MATCH(LARGE('Raw Data'!G1553:J1553, 3), 'Raw Data'!G1553:J1553, 0), AND('Raw Data'!O1553-'Raw Data'!P1553&lt;4, 'Raw Data'!O1553-'Raw Data'!P1553&gt;0)), 'Raw Data'!G1553, 0))</f>
        <v/>
      </c>
      <c r="M1560">
        <f>IF(ISBLANK('Raw Data'!J1553), 0, IF(AND(4=MATCH(LARGE('Raw Data'!G1553:J1553, 2), 'Raw Data'!G1553:J1553, 0), 'Raw Data'!P1553-'Raw Data'!O1553&gt;3), 'Raw Data'!J1553, 0))</f>
        <v/>
      </c>
      <c r="N1560">
        <f>IF(ISBLANK('Raw Data'!J1553), 0, IF(AND(3=MATCH(LARGE('Raw Data'!G1553:J1553, 2), 'Raw Data'!G1553:J1553, 0), 'Raw Data'!O1553-'Raw Data'!P1553&gt;3), 'Raw Data'!I1553, 0))</f>
        <v/>
      </c>
      <c r="O1560">
        <f>IF(ISBLANK('Raw Data'!J1553), 0, IF(AND(2=MATCH(LARGE('Raw Data'!G1553:J1553, 2), 'Raw Data'!G1553:J1553, 0), AND('Raw Data'!P1553-'Raw Data'!O1553&lt;4, 'Raw Data'!P1553-'Raw Data'!O1553&gt;0)), 'Raw Data'!H1553, 0))</f>
        <v/>
      </c>
      <c r="P1560">
        <f>IF(ISBLANK('Raw Data'!J1553), 0, IF(AND(1=MATCH(LARGE('Raw Data'!G1553:J1553, 2), 'Raw Data'!G1553:J1553, 0), AND('Raw Data'!O1553-'Raw Data'!P1553&lt;4, 'Raw Data'!O1553-'Raw Data'!P1553&gt;0)), 'Raw Data'!G1553, 0))</f>
        <v/>
      </c>
      <c r="Q1560">
        <f>IF(ISBLANK('Raw Data'!J1553), 0, IF(AND(4=MATCH(LARGE('Raw Data'!G1553:J1553, 1), 'Raw Data'!G1553:J1553, 0), 'Raw Data'!P1553-'Raw Data'!O1553&gt;3), 'Raw Data'!J1553, 0))</f>
        <v/>
      </c>
      <c r="R1560">
        <f>IF(ISBLANK('Raw Data'!J1553), 0, IF(AND(3=MATCH(LARGE('Raw Data'!G1553:J1553, 1), 'Raw Data'!G1553:J1553, 0), 'Raw Data'!O1553-'Raw Data'!P1553&gt;3), 'Raw Data'!I1553, 0))</f>
        <v/>
      </c>
      <c r="S1560">
        <f>IF(AND('Raw Data'!P1553-'Raw Data'!O1553&gt;4, 'Raw Data'!F1553&lt;'Raw Data'!C1553), 'Raw Data'!J1553, 0)</f>
        <v/>
      </c>
      <c r="T1560">
        <f>IF(AND('Raw Data'!O1553-'Raw Data'!P1553&gt;4, 'Raw Data'!F1553&gt;'Raw Data'!C1553), 'Raw Data'!I1553, 0)</f>
        <v/>
      </c>
      <c r="U1560">
        <f>IF(AND('Raw Data'!P1553-'Raw Data'!O1553&lt;3, 'Raw Data'!P1553&gt;'Raw Data'!O1553, 'Raw Data'!F1553&lt;'Raw Data'!C1553), 'Raw Data'!H1553, 0)</f>
        <v/>
      </c>
      <c r="V1560">
        <f>IF(AND('Raw Data'!P1553-'Raw Data'!O1553&lt;3, 'Raw Data'!P1553&gt;'Raw Data'!O1553, 'Raw Data'!F1553&gt;'Raw Data'!C1553), 'Raw Data'!G1553, 0)</f>
        <v/>
      </c>
    </row>
    <row r="1561">
      <c r="A1561">
        <f>IF(AND('Raw Data'!F1554&lt;'Raw Data'!C1554, 'Raw Data'!P1554&gt;'Raw Data'!O1554, 'Raw Data'!P1554-'Raw Data'!O1554&gt;3), 'Raw Data'!J1554, 0)</f>
        <v/>
      </c>
      <c r="B1561">
        <f>IF(AND('Raw Data'!C1554&lt;'Raw Data'!F1554, 'Raw Data'!O1554&gt;'Raw Data'!P1554, 'Raw Data'!O1554-'Raw Data'!P1554&gt;3), 'Raw Data'!I1554, 0)</f>
        <v/>
      </c>
      <c r="C1561">
        <f>IF(AND('Raw Data'!F1554&lt;'Raw Data'!C1554, 'Raw Data'!P1554&gt;'Raw Data'!O1554, 'Raw Data'!P1554-'Raw Data'!O1554&lt;4), 'Raw Data'!H1554, 0)</f>
        <v/>
      </c>
      <c r="D1561">
        <f>IF(AND('Raw Data'!C1554&lt;'Raw Data'!F1554, 'Raw Data'!O1554&gt;'Raw Data'!P1554, 'Raw Data'!O1554-'Raw Data'!P1554&lt;4), 'Raw Data'!G1554, 0)</f>
        <v/>
      </c>
      <c r="E1561">
        <f>IF(ISBLANK('Raw Data'!J1554), 0, IF(AND(4=MATCH(LARGE('Raw Data'!G1554:J1554, 4), 'Raw Data'!G1554:J1554, 0), 'Raw Data'!P1554-'Raw Data'!O1554&gt;3), 'Raw Data'!J1554, 0))</f>
        <v/>
      </c>
      <c r="F1561">
        <f>IF(ISBLANK('Raw Data'!J1554), 0, IF(AND(3=MATCH(LARGE('Raw Data'!G1554:J1554, 4), 'Raw Data'!G1554:J1554, 0), 'Raw Data'!O1554-'Raw Data'!P1554&gt;3), 'Raw Data'!I1554, 0))</f>
        <v/>
      </c>
      <c r="G1561">
        <f>IF(ISBLANK('Raw Data'!J1554), 0, IF(AND(2=MATCH(LARGE('Raw Data'!G1554:J1554, 4), 'Raw Data'!G1554:J1554, 0), AND('Raw Data'!P1554-'Raw Data'!O1554&lt;4, 'Raw Data'!P1554-'Raw Data'!O1554&gt;0)), 'Raw Data'!H1554, 0))</f>
        <v/>
      </c>
      <c r="H1561">
        <f>IF(ISBLANK('Raw Data'!J1554), 0, IF(AND(1=MATCH(LARGE('Raw Data'!G1554:J1554, 4), 'Raw Data'!G1554:J1554, 0), AND('Raw Data'!O1554-'Raw Data'!P1554&lt;4, 'Raw Data'!O1554-'Raw Data'!P1554&gt;0)), 'Raw Data'!G1554, 0))</f>
        <v/>
      </c>
      <c r="I1561">
        <f>IF(ISBLANK('Raw Data'!J1554), 0, IF(AND(4=MATCH(LARGE('Raw Data'!G1554:J1554, 3), 'Raw Data'!G1554:J1554, 0), 'Raw Data'!P1554-'Raw Data'!O1554&gt;3), 'Raw Data'!J1554, 0))</f>
        <v/>
      </c>
      <c r="J1561">
        <f>IF(ISBLANK('Raw Data'!J1554), 0, IF(AND(3=MATCH(LARGE('Raw Data'!G1554:J1554, 3), 'Raw Data'!G1554:J1554, 0), 'Raw Data'!O1554-'Raw Data'!P1554&gt;3), 'Raw Data'!I1554, 0))</f>
        <v/>
      </c>
      <c r="K1561">
        <f>IF(ISBLANK('Raw Data'!J1554), 0, IF(AND(2=MATCH(LARGE('Raw Data'!G1554:J1554, 3), 'Raw Data'!G1554:J1554, 0), AND('Raw Data'!P1554-'Raw Data'!O1554&lt;4, 'Raw Data'!P1554-'Raw Data'!O1554&gt;0)), 'Raw Data'!H1554, 0))</f>
        <v/>
      </c>
      <c r="L1561">
        <f>IF(ISBLANK('Raw Data'!J1554), 0, IF(AND(1=MATCH(LARGE('Raw Data'!G1554:J1554, 3), 'Raw Data'!G1554:J1554, 0), AND('Raw Data'!O1554-'Raw Data'!P1554&lt;4, 'Raw Data'!O1554-'Raw Data'!P1554&gt;0)), 'Raw Data'!G1554, 0))</f>
        <v/>
      </c>
      <c r="M1561">
        <f>IF(ISBLANK('Raw Data'!J1554), 0, IF(AND(4=MATCH(LARGE('Raw Data'!G1554:J1554, 2), 'Raw Data'!G1554:J1554, 0), 'Raw Data'!P1554-'Raw Data'!O1554&gt;3), 'Raw Data'!J1554, 0))</f>
        <v/>
      </c>
      <c r="N1561">
        <f>IF(ISBLANK('Raw Data'!J1554), 0, IF(AND(3=MATCH(LARGE('Raw Data'!G1554:J1554, 2), 'Raw Data'!G1554:J1554, 0), 'Raw Data'!O1554-'Raw Data'!P1554&gt;3), 'Raw Data'!I1554, 0))</f>
        <v/>
      </c>
      <c r="O1561">
        <f>IF(ISBLANK('Raw Data'!J1554), 0, IF(AND(2=MATCH(LARGE('Raw Data'!G1554:J1554, 2), 'Raw Data'!G1554:J1554, 0), AND('Raw Data'!P1554-'Raw Data'!O1554&lt;4, 'Raw Data'!P1554-'Raw Data'!O1554&gt;0)), 'Raw Data'!H1554, 0))</f>
        <v/>
      </c>
      <c r="P1561">
        <f>IF(ISBLANK('Raw Data'!J1554), 0, IF(AND(1=MATCH(LARGE('Raw Data'!G1554:J1554, 2), 'Raw Data'!G1554:J1554, 0), AND('Raw Data'!O1554-'Raw Data'!P1554&lt;4, 'Raw Data'!O1554-'Raw Data'!P1554&gt;0)), 'Raw Data'!G1554, 0))</f>
        <v/>
      </c>
      <c r="Q1561">
        <f>IF(ISBLANK('Raw Data'!J1554), 0, IF(AND(4=MATCH(LARGE('Raw Data'!G1554:J1554, 1), 'Raw Data'!G1554:J1554, 0), 'Raw Data'!P1554-'Raw Data'!O1554&gt;3), 'Raw Data'!J1554, 0))</f>
        <v/>
      </c>
      <c r="R1561">
        <f>IF(ISBLANK('Raw Data'!J1554), 0, IF(AND(3=MATCH(LARGE('Raw Data'!G1554:J1554, 1), 'Raw Data'!G1554:J1554, 0), 'Raw Data'!O1554-'Raw Data'!P1554&gt;3), 'Raw Data'!I1554, 0))</f>
        <v/>
      </c>
      <c r="S1561">
        <f>IF(AND('Raw Data'!P1554-'Raw Data'!O1554&gt;4, 'Raw Data'!F1554&lt;'Raw Data'!C1554), 'Raw Data'!J1554, 0)</f>
        <v/>
      </c>
      <c r="T1561">
        <f>IF(AND('Raw Data'!O1554-'Raw Data'!P1554&gt;4, 'Raw Data'!F1554&gt;'Raw Data'!C1554), 'Raw Data'!I1554, 0)</f>
        <v/>
      </c>
      <c r="U1561">
        <f>IF(AND('Raw Data'!P1554-'Raw Data'!O1554&lt;3, 'Raw Data'!P1554&gt;'Raw Data'!O1554, 'Raw Data'!F1554&lt;'Raw Data'!C1554), 'Raw Data'!H1554, 0)</f>
        <v/>
      </c>
      <c r="V1561">
        <f>IF(AND('Raw Data'!P1554-'Raw Data'!O1554&lt;3, 'Raw Data'!P1554&gt;'Raw Data'!O1554, 'Raw Data'!F1554&gt;'Raw Data'!C1554), 'Raw Data'!G1554, 0)</f>
        <v/>
      </c>
    </row>
    <row r="1562">
      <c r="A1562">
        <f>IF(AND('Raw Data'!F1555&lt;'Raw Data'!C1555, 'Raw Data'!P1555&gt;'Raw Data'!O1555, 'Raw Data'!P1555-'Raw Data'!O1555&gt;3), 'Raw Data'!J1555, 0)</f>
        <v/>
      </c>
      <c r="B1562">
        <f>IF(AND('Raw Data'!C1555&lt;'Raw Data'!F1555, 'Raw Data'!O1555&gt;'Raw Data'!P1555, 'Raw Data'!O1555-'Raw Data'!P1555&gt;3), 'Raw Data'!I1555, 0)</f>
        <v/>
      </c>
      <c r="C1562">
        <f>IF(AND('Raw Data'!F1555&lt;'Raw Data'!C1555, 'Raw Data'!P1555&gt;'Raw Data'!O1555, 'Raw Data'!P1555-'Raw Data'!O1555&lt;4), 'Raw Data'!H1555, 0)</f>
        <v/>
      </c>
      <c r="D1562">
        <f>IF(AND('Raw Data'!C1555&lt;'Raw Data'!F1555, 'Raw Data'!O1555&gt;'Raw Data'!P1555, 'Raw Data'!O1555-'Raw Data'!P1555&lt;4), 'Raw Data'!G1555, 0)</f>
        <v/>
      </c>
      <c r="E1562">
        <f>IF(ISBLANK('Raw Data'!J1555), 0, IF(AND(4=MATCH(LARGE('Raw Data'!G1555:J1555, 4), 'Raw Data'!G1555:J1555, 0), 'Raw Data'!P1555-'Raw Data'!O1555&gt;3), 'Raw Data'!J1555, 0))</f>
        <v/>
      </c>
      <c r="F1562">
        <f>IF(ISBLANK('Raw Data'!J1555), 0, IF(AND(3=MATCH(LARGE('Raw Data'!G1555:J1555, 4), 'Raw Data'!G1555:J1555, 0), 'Raw Data'!O1555-'Raw Data'!P1555&gt;3), 'Raw Data'!I1555, 0))</f>
        <v/>
      </c>
      <c r="G1562">
        <f>IF(ISBLANK('Raw Data'!J1555), 0, IF(AND(2=MATCH(LARGE('Raw Data'!G1555:J1555, 4), 'Raw Data'!G1555:J1555, 0), AND('Raw Data'!P1555-'Raw Data'!O1555&lt;4, 'Raw Data'!P1555-'Raw Data'!O1555&gt;0)), 'Raw Data'!H1555, 0))</f>
        <v/>
      </c>
      <c r="H1562">
        <f>IF(ISBLANK('Raw Data'!J1555), 0, IF(AND(1=MATCH(LARGE('Raw Data'!G1555:J1555, 4), 'Raw Data'!G1555:J1555, 0), AND('Raw Data'!O1555-'Raw Data'!P1555&lt;4, 'Raw Data'!O1555-'Raw Data'!P1555&gt;0)), 'Raw Data'!G1555, 0))</f>
        <v/>
      </c>
      <c r="I1562">
        <f>IF(ISBLANK('Raw Data'!J1555), 0, IF(AND(4=MATCH(LARGE('Raw Data'!G1555:J1555, 3), 'Raw Data'!G1555:J1555, 0), 'Raw Data'!P1555-'Raw Data'!O1555&gt;3), 'Raw Data'!J1555, 0))</f>
        <v/>
      </c>
      <c r="J1562">
        <f>IF(ISBLANK('Raw Data'!J1555), 0, IF(AND(3=MATCH(LARGE('Raw Data'!G1555:J1555, 3), 'Raw Data'!G1555:J1555, 0), 'Raw Data'!O1555-'Raw Data'!P1555&gt;3), 'Raw Data'!I1555, 0))</f>
        <v/>
      </c>
      <c r="K1562">
        <f>IF(ISBLANK('Raw Data'!J1555), 0, IF(AND(2=MATCH(LARGE('Raw Data'!G1555:J1555, 3), 'Raw Data'!G1555:J1555, 0), AND('Raw Data'!P1555-'Raw Data'!O1555&lt;4, 'Raw Data'!P1555-'Raw Data'!O1555&gt;0)), 'Raw Data'!H1555, 0))</f>
        <v/>
      </c>
      <c r="L1562">
        <f>IF(ISBLANK('Raw Data'!J1555), 0, IF(AND(1=MATCH(LARGE('Raw Data'!G1555:J1555, 3), 'Raw Data'!G1555:J1555, 0), AND('Raw Data'!O1555-'Raw Data'!P1555&lt;4, 'Raw Data'!O1555-'Raw Data'!P1555&gt;0)), 'Raw Data'!G1555, 0))</f>
        <v/>
      </c>
      <c r="M1562">
        <f>IF(ISBLANK('Raw Data'!J1555), 0, IF(AND(4=MATCH(LARGE('Raw Data'!G1555:J1555, 2), 'Raw Data'!G1555:J1555, 0), 'Raw Data'!P1555-'Raw Data'!O1555&gt;3), 'Raw Data'!J1555, 0))</f>
        <v/>
      </c>
      <c r="N1562">
        <f>IF(ISBLANK('Raw Data'!J1555), 0, IF(AND(3=MATCH(LARGE('Raw Data'!G1555:J1555, 2), 'Raw Data'!G1555:J1555, 0), 'Raw Data'!O1555-'Raw Data'!P1555&gt;3), 'Raw Data'!I1555, 0))</f>
        <v/>
      </c>
      <c r="O1562">
        <f>IF(ISBLANK('Raw Data'!J1555), 0, IF(AND(2=MATCH(LARGE('Raw Data'!G1555:J1555, 2), 'Raw Data'!G1555:J1555, 0), AND('Raw Data'!P1555-'Raw Data'!O1555&lt;4, 'Raw Data'!P1555-'Raw Data'!O1555&gt;0)), 'Raw Data'!H1555, 0))</f>
        <v/>
      </c>
      <c r="P1562">
        <f>IF(ISBLANK('Raw Data'!J1555), 0, IF(AND(1=MATCH(LARGE('Raw Data'!G1555:J1555, 2), 'Raw Data'!G1555:J1555, 0), AND('Raw Data'!O1555-'Raw Data'!P1555&lt;4, 'Raw Data'!O1555-'Raw Data'!P1555&gt;0)), 'Raw Data'!G1555, 0))</f>
        <v/>
      </c>
      <c r="Q1562">
        <f>IF(ISBLANK('Raw Data'!J1555), 0, IF(AND(4=MATCH(LARGE('Raw Data'!G1555:J1555, 1), 'Raw Data'!G1555:J1555, 0), 'Raw Data'!P1555-'Raw Data'!O1555&gt;3), 'Raw Data'!J1555, 0))</f>
        <v/>
      </c>
      <c r="R1562">
        <f>IF(ISBLANK('Raw Data'!J1555), 0, IF(AND(3=MATCH(LARGE('Raw Data'!G1555:J1555, 1), 'Raw Data'!G1555:J1555, 0), 'Raw Data'!O1555-'Raw Data'!P1555&gt;3), 'Raw Data'!I1555, 0))</f>
        <v/>
      </c>
      <c r="S1562">
        <f>IF(AND('Raw Data'!P1555-'Raw Data'!O1555&gt;4, 'Raw Data'!F1555&lt;'Raw Data'!C1555), 'Raw Data'!J1555, 0)</f>
        <v/>
      </c>
      <c r="T1562">
        <f>IF(AND('Raw Data'!O1555-'Raw Data'!P1555&gt;4, 'Raw Data'!F1555&gt;'Raw Data'!C1555), 'Raw Data'!I1555, 0)</f>
        <v/>
      </c>
      <c r="U1562">
        <f>IF(AND('Raw Data'!P1555-'Raw Data'!O1555&lt;3, 'Raw Data'!P1555&gt;'Raw Data'!O1555, 'Raw Data'!F1555&lt;'Raw Data'!C1555), 'Raw Data'!H1555, 0)</f>
        <v/>
      </c>
      <c r="V1562">
        <f>IF(AND('Raw Data'!P1555-'Raw Data'!O1555&lt;3, 'Raw Data'!P1555&gt;'Raw Data'!O1555, 'Raw Data'!F1555&gt;'Raw Data'!C1555), 'Raw Data'!G1555, 0)</f>
        <v/>
      </c>
    </row>
    <row r="1563">
      <c r="A1563">
        <f>IF(AND('Raw Data'!F1556&lt;'Raw Data'!C1556, 'Raw Data'!P1556&gt;'Raw Data'!O1556, 'Raw Data'!P1556-'Raw Data'!O1556&gt;3), 'Raw Data'!J1556, 0)</f>
        <v/>
      </c>
      <c r="B1563">
        <f>IF(AND('Raw Data'!C1556&lt;'Raw Data'!F1556, 'Raw Data'!O1556&gt;'Raw Data'!P1556, 'Raw Data'!O1556-'Raw Data'!P1556&gt;3), 'Raw Data'!I1556, 0)</f>
        <v/>
      </c>
      <c r="C1563">
        <f>IF(AND('Raw Data'!F1556&lt;'Raw Data'!C1556, 'Raw Data'!P1556&gt;'Raw Data'!O1556, 'Raw Data'!P1556-'Raw Data'!O1556&lt;4), 'Raw Data'!H1556, 0)</f>
        <v/>
      </c>
      <c r="D1563">
        <f>IF(AND('Raw Data'!C1556&lt;'Raw Data'!F1556, 'Raw Data'!O1556&gt;'Raw Data'!P1556, 'Raw Data'!O1556-'Raw Data'!P1556&lt;4), 'Raw Data'!G1556, 0)</f>
        <v/>
      </c>
      <c r="E1563">
        <f>IF(ISBLANK('Raw Data'!J1556), 0, IF(AND(4=MATCH(LARGE('Raw Data'!G1556:J1556, 4), 'Raw Data'!G1556:J1556, 0), 'Raw Data'!P1556-'Raw Data'!O1556&gt;3), 'Raw Data'!J1556, 0))</f>
        <v/>
      </c>
      <c r="F1563">
        <f>IF(ISBLANK('Raw Data'!J1556), 0, IF(AND(3=MATCH(LARGE('Raw Data'!G1556:J1556, 4), 'Raw Data'!G1556:J1556, 0), 'Raw Data'!O1556-'Raw Data'!P1556&gt;3), 'Raw Data'!I1556, 0))</f>
        <v/>
      </c>
      <c r="G1563">
        <f>IF(ISBLANK('Raw Data'!J1556), 0, IF(AND(2=MATCH(LARGE('Raw Data'!G1556:J1556, 4), 'Raw Data'!G1556:J1556, 0), AND('Raw Data'!P1556-'Raw Data'!O1556&lt;4, 'Raw Data'!P1556-'Raw Data'!O1556&gt;0)), 'Raw Data'!H1556, 0))</f>
        <v/>
      </c>
      <c r="H1563">
        <f>IF(ISBLANK('Raw Data'!J1556), 0, IF(AND(1=MATCH(LARGE('Raw Data'!G1556:J1556, 4), 'Raw Data'!G1556:J1556, 0), AND('Raw Data'!O1556-'Raw Data'!P1556&lt;4, 'Raw Data'!O1556-'Raw Data'!P1556&gt;0)), 'Raw Data'!G1556, 0))</f>
        <v/>
      </c>
      <c r="I1563">
        <f>IF(ISBLANK('Raw Data'!J1556), 0, IF(AND(4=MATCH(LARGE('Raw Data'!G1556:J1556, 3), 'Raw Data'!G1556:J1556, 0), 'Raw Data'!P1556-'Raw Data'!O1556&gt;3), 'Raw Data'!J1556, 0))</f>
        <v/>
      </c>
      <c r="J1563">
        <f>IF(ISBLANK('Raw Data'!J1556), 0, IF(AND(3=MATCH(LARGE('Raw Data'!G1556:J1556, 3), 'Raw Data'!G1556:J1556, 0), 'Raw Data'!O1556-'Raw Data'!P1556&gt;3), 'Raw Data'!I1556, 0))</f>
        <v/>
      </c>
      <c r="K1563">
        <f>IF(ISBLANK('Raw Data'!J1556), 0, IF(AND(2=MATCH(LARGE('Raw Data'!G1556:J1556, 3), 'Raw Data'!G1556:J1556, 0), AND('Raw Data'!P1556-'Raw Data'!O1556&lt;4, 'Raw Data'!P1556-'Raw Data'!O1556&gt;0)), 'Raw Data'!H1556, 0))</f>
        <v/>
      </c>
      <c r="L1563">
        <f>IF(ISBLANK('Raw Data'!J1556), 0, IF(AND(1=MATCH(LARGE('Raw Data'!G1556:J1556, 3), 'Raw Data'!G1556:J1556, 0), AND('Raw Data'!O1556-'Raw Data'!P1556&lt;4, 'Raw Data'!O1556-'Raw Data'!P1556&gt;0)), 'Raw Data'!G1556, 0))</f>
        <v/>
      </c>
      <c r="M1563">
        <f>IF(ISBLANK('Raw Data'!J1556), 0, IF(AND(4=MATCH(LARGE('Raw Data'!G1556:J1556, 2), 'Raw Data'!G1556:J1556, 0), 'Raw Data'!P1556-'Raw Data'!O1556&gt;3), 'Raw Data'!J1556, 0))</f>
        <v/>
      </c>
      <c r="N1563">
        <f>IF(ISBLANK('Raw Data'!J1556), 0, IF(AND(3=MATCH(LARGE('Raw Data'!G1556:J1556, 2), 'Raw Data'!G1556:J1556, 0), 'Raw Data'!O1556-'Raw Data'!P1556&gt;3), 'Raw Data'!I1556, 0))</f>
        <v/>
      </c>
      <c r="O1563">
        <f>IF(ISBLANK('Raw Data'!J1556), 0, IF(AND(2=MATCH(LARGE('Raw Data'!G1556:J1556, 2), 'Raw Data'!G1556:J1556, 0), AND('Raw Data'!P1556-'Raw Data'!O1556&lt;4, 'Raw Data'!P1556-'Raw Data'!O1556&gt;0)), 'Raw Data'!H1556, 0))</f>
        <v/>
      </c>
      <c r="P1563">
        <f>IF(ISBLANK('Raw Data'!J1556), 0, IF(AND(1=MATCH(LARGE('Raw Data'!G1556:J1556, 2), 'Raw Data'!G1556:J1556, 0), AND('Raw Data'!O1556-'Raw Data'!P1556&lt;4, 'Raw Data'!O1556-'Raw Data'!P1556&gt;0)), 'Raw Data'!G1556, 0))</f>
        <v/>
      </c>
      <c r="Q1563">
        <f>IF(ISBLANK('Raw Data'!J1556), 0, IF(AND(4=MATCH(LARGE('Raw Data'!G1556:J1556, 1), 'Raw Data'!G1556:J1556, 0), 'Raw Data'!P1556-'Raw Data'!O1556&gt;3), 'Raw Data'!J1556, 0))</f>
        <v/>
      </c>
      <c r="R1563">
        <f>IF(ISBLANK('Raw Data'!J1556), 0, IF(AND(3=MATCH(LARGE('Raw Data'!G1556:J1556, 1), 'Raw Data'!G1556:J1556, 0), 'Raw Data'!O1556-'Raw Data'!P1556&gt;3), 'Raw Data'!I1556, 0))</f>
        <v/>
      </c>
      <c r="S1563">
        <f>IF(AND('Raw Data'!P1556-'Raw Data'!O1556&gt;4, 'Raw Data'!F1556&lt;'Raw Data'!C1556), 'Raw Data'!J1556, 0)</f>
        <v/>
      </c>
      <c r="T1563">
        <f>IF(AND('Raw Data'!O1556-'Raw Data'!P1556&gt;4, 'Raw Data'!F1556&gt;'Raw Data'!C1556), 'Raw Data'!I1556, 0)</f>
        <v/>
      </c>
      <c r="U1563">
        <f>IF(AND('Raw Data'!P1556-'Raw Data'!O1556&lt;3, 'Raw Data'!P1556&gt;'Raw Data'!O1556, 'Raw Data'!F1556&lt;'Raw Data'!C1556), 'Raw Data'!H1556, 0)</f>
        <v/>
      </c>
      <c r="V1563">
        <f>IF(AND('Raw Data'!P1556-'Raw Data'!O1556&lt;3, 'Raw Data'!P1556&gt;'Raw Data'!O1556, 'Raw Data'!F1556&gt;'Raw Data'!C1556), 'Raw Data'!G1556, 0)</f>
        <v/>
      </c>
    </row>
    <row r="1564">
      <c r="A1564">
        <f>IF(AND('Raw Data'!F1557&lt;'Raw Data'!C1557, 'Raw Data'!P1557&gt;'Raw Data'!O1557, 'Raw Data'!P1557-'Raw Data'!O1557&gt;3), 'Raw Data'!J1557, 0)</f>
        <v/>
      </c>
      <c r="B1564">
        <f>IF(AND('Raw Data'!C1557&lt;'Raw Data'!F1557, 'Raw Data'!O1557&gt;'Raw Data'!P1557, 'Raw Data'!O1557-'Raw Data'!P1557&gt;3), 'Raw Data'!I1557, 0)</f>
        <v/>
      </c>
      <c r="C1564">
        <f>IF(AND('Raw Data'!F1557&lt;'Raw Data'!C1557, 'Raw Data'!P1557&gt;'Raw Data'!O1557, 'Raw Data'!P1557-'Raw Data'!O1557&lt;4), 'Raw Data'!H1557, 0)</f>
        <v/>
      </c>
      <c r="D1564">
        <f>IF(AND('Raw Data'!C1557&lt;'Raw Data'!F1557, 'Raw Data'!O1557&gt;'Raw Data'!P1557, 'Raw Data'!O1557-'Raw Data'!P1557&lt;4), 'Raw Data'!G1557, 0)</f>
        <v/>
      </c>
      <c r="E1564">
        <f>IF(ISBLANK('Raw Data'!J1557), 0, IF(AND(4=MATCH(LARGE('Raw Data'!G1557:J1557, 4), 'Raw Data'!G1557:J1557, 0), 'Raw Data'!P1557-'Raw Data'!O1557&gt;3), 'Raw Data'!J1557, 0))</f>
        <v/>
      </c>
      <c r="F1564">
        <f>IF(ISBLANK('Raw Data'!J1557), 0, IF(AND(3=MATCH(LARGE('Raw Data'!G1557:J1557, 4), 'Raw Data'!G1557:J1557, 0), 'Raw Data'!O1557-'Raw Data'!P1557&gt;3), 'Raw Data'!I1557, 0))</f>
        <v/>
      </c>
      <c r="G1564">
        <f>IF(ISBLANK('Raw Data'!J1557), 0, IF(AND(2=MATCH(LARGE('Raw Data'!G1557:J1557, 4), 'Raw Data'!G1557:J1557, 0), AND('Raw Data'!P1557-'Raw Data'!O1557&lt;4, 'Raw Data'!P1557-'Raw Data'!O1557&gt;0)), 'Raw Data'!H1557, 0))</f>
        <v/>
      </c>
      <c r="H1564">
        <f>IF(ISBLANK('Raw Data'!J1557), 0, IF(AND(1=MATCH(LARGE('Raw Data'!G1557:J1557, 4), 'Raw Data'!G1557:J1557, 0), AND('Raw Data'!O1557-'Raw Data'!P1557&lt;4, 'Raw Data'!O1557-'Raw Data'!P1557&gt;0)), 'Raw Data'!G1557, 0))</f>
        <v/>
      </c>
      <c r="I1564">
        <f>IF(ISBLANK('Raw Data'!J1557), 0, IF(AND(4=MATCH(LARGE('Raw Data'!G1557:J1557, 3), 'Raw Data'!G1557:J1557, 0), 'Raw Data'!P1557-'Raw Data'!O1557&gt;3), 'Raw Data'!J1557, 0))</f>
        <v/>
      </c>
      <c r="J1564">
        <f>IF(ISBLANK('Raw Data'!J1557), 0, IF(AND(3=MATCH(LARGE('Raw Data'!G1557:J1557, 3), 'Raw Data'!G1557:J1557, 0), 'Raw Data'!O1557-'Raw Data'!P1557&gt;3), 'Raw Data'!I1557, 0))</f>
        <v/>
      </c>
      <c r="K1564">
        <f>IF(ISBLANK('Raw Data'!J1557), 0, IF(AND(2=MATCH(LARGE('Raw Data'!G1557:J1557, 3), 'Raw Data'!G1557:J1557, 0), AND('Raw Data'!P1557-'Raw Data'!O1557&lt;4, 'Raw Data'!P1557-'Raw Data'!O1557&gt;0)), 'Raw Data'!H1557, 0))</f>
        <v/>
      </c>
      <c r="L1564">
        <f>IF(ISBLANK('Raw Data'!J1557), 0, IF(AND(1=MATCH(LARGE('Raw Data'!G1557:J1557, 3), 'Raw Data'!G1557:J1557, 0), AND('Raw Data'!O1557-'Raw Data'!P1557&lt;4, 'Raw Data'!O1557-'Raw Data'!P1557&gt;0)), 'Raw Data'!G1557, 0))</f>
        <v/>
      </c>
      <c r="M1564">
        <f>IF(ISBLANK('Raw Data'!J1557), 0, IF(AND(4=MATCH(LARGE('Raw Data'!G1557:J1557, 2), 'Raw Data'!G1557:J1557, 0), 'Raw Data'!P1557-'Raw Data'!O1557&gt;3), 'Raw Data'!J1557, 0))</f>
        <v/>
      </c>
      <c r="N1564">
        <f>IF(ISBLANK('Raw Data'!J1557), 0, IF(AND(3=MATCH(LARGE('Raw Data'!G1557:J1557, 2), 'Raw Data'!G1557:J1557, 0), 'Raw Data'!O1557-'Raw Data'!P1557&gt;3), 'Raw Data'!I1557, 0))</f>
        <v/>
      </c>
      <c r="O1564">
        <f>IF(ISBLANK('Raw Data'!J1557), 0, IF(AND(2=MATCH(LARGE('Raw Data'!G1557:J1557, 2), 'Raw Data'!G1557:J1557, 0), AND('Raw Data'!P1557-'Raw Data'!O1557&lt;4, 'Raw Data'!P1557-'Raw Data'!O1557&gt;0)), 'Raw Data'!H1557, 0))</f>
        <v/>
      </c>
      <c r="P1564">
        <f>IF(ISBLANK('Raw Data'!J1557), 0, IF(AND(1=MATCH(LARGE('Raw Data'!G1557:J1557, 2), 'Raw Data'!G1557:J1557, 0), AND('Raw Data'!O1557-'Raw Data'!P1557&lt;4, 'Raw Data'!O1557-'Raw Data'!P1557&gt;0)), 'Raw Data'!G1557, 0))</f>
        <v/>
      </c>
      <c r="Q1564">
        <f>IF(ISBLANK('Raw Data'!J1557), 0, IF(AND(4=MATCH(LARGE('Raw Data'!G1557:J1557, 1), 'Raw Data'!G1557:J1557, 0), 'Raw Data'!P1557-'Raw Data'!O1557&gt;3), 'Raw Data'!J1557, 0))</f>
        <v/>
      </c>
      <c r="R1564">
        <f>IF(ISBLANK('Raw Data'!J1557), 0, IF(AND(3=MATCH(LARGE('Raw Data'!G1557:J1557, 1), 'Raw Data'!G1557:J1557, 0), 'Raw Data'!O1557-'Raw Data'!P1557&gt;3), 'Raw Data'!I1557, 0))</f>
        <v/>
      </c>
      <c r="S1564">
        <f>IF(AND('Raw Data'!P1557-'Raw Data'!O1557&gt;4, 'Raw Data'!F1557&lt;'Raw Data'!C1557), 'Raw Data'!J1557, 0)</f>
        <v/>
      </c>
      <c r="T1564">
        <f>IF(AND('Raw Data'!O1557-'Raw Data'!P1557&gt;4, 'Raw Data'!F1557&gt;'Raw Data'!C1557), 'Raw Data'!I1557, 0)</f>
        <v/>
      </c>
      <c r="U1564">
        <f>IF(AND('Raw Data'!P1557-'Raw Data'!O1557&lt;3, 'Raw Data'!P1557&gt;'Raw Data'!O1557, 'Raw Data'!F1557&lt;'Raw Data'!C1557), 'Raw Data'!H1557, 0)</f>
        <v/>
      </c>
      <c r="V1564">
        <f>IF(AND('Raw Data'!P1557-'Raw Data'!O1557&lt;3, 'Raw Data'!P1557&gt;'Raw Data'!O1557, 'Raw Data'!F1557&gt;'Raw Data'!C1557), 'Raw Data'!G1557, 0)</f>
        <v/>
      </c>
    </row>
    <row r="1565">
      <c r="A1565">
        <f>IF(AND('Raw Data'!F1558&lt;'Raw Data'!C1558, 'Raw Data'!P1558&gt;'Raw Data'!O1558, 'Raw Data'!P1558-'Raw Data'!O1558&gt;3), 'Raw Data'!J1558, 0)</f>
        <v/>
      </c>
      <c r="B1565">
        <f>IF(AND('Raw Data'!C1558&lt;'Raw Data'!F1558, 'Raw Data'!O1558&gt;'Raw Data'!P1558, 'Raw Data'!O1558-'Raw Data'!P1558&gt;3), 'Raw Data'!I1558, 0)</f>
        <v/>
      </c>
      <c r="C1565">
        <f>IF(AND('Raw Data'!F1558&lt;'Raw Data'!C1558, 'Raw Data'!P1558&gt;'Raw Data'!O1558, 'Raw Data'!P1558-'Raw Data'!O1558&lt;4), 'Raw Data'!H1558, 0)</f>
        <v/>
      </c>
      <c r="D1565">
        <f>IF(AND('Raw Data'!C1558&lt;'Raw Data'!F1558, 'Raw Data'!O1558&gt;'Raw Data'!P1558, 'Raw Data'!O1558-'Raw Data'!P1558&lt;4), 'Raw Data'!G1558, 0)</f>
        <v/>
      </c>
      <c r="E1565">
        <f>IF(ISBLANK('Raw Data'!J1558), 0, IF(AND(4=MATCH(LARGE('Raw Data'!G1558:J1558, 4), 'Raw Data'!G1558:J1558, 0), 'Raw Data'!P1558-'Raw Data'!O1558&gt;3), 'Raw Data'!J1558, 0))</f>
        <v/>
      </c>
      <c r="F1565">
        <f>IF(ISBLANK('Raw Data'!J1558), 0, IF(AND(3=MATCH(LARGE('Raw Data'!G1558:J1558, 4), 'Raw Data'!G1558:J1558, 0), 'Raw Data'!O1558-'Raw Data'!P1558&gt;3), 'Raw Data'!I1558, 0))</f>
        <v/>
      </c>
      <c r="G1565">
        <f>IF(ISBLANK('Raw Data'!J1558), 0, IF(AND(2=MATCH(LARGE('Raw Data'!G1558:J1558, 4), 'Raw Data'!G1558:J1558, 0), AND('Raw Data'!P1558-'Raw Data'!O1558&lt;4, 'Raw Data'!P1558-'Raw Data'!O1558&gt;0)), 'Raw Data'!H1558, 0))</f>
        <v/>
      </c>
      <c r="H1565">
        <f>IF(ISBLANK('Raw Data'!J1558), 0, IF(AND(1=MATCH(LARGE('Raw Data'!G1558:J1558, 4), 'Raw Data'!G1558:J1558, 0), AND('Raw Data'!O1558-'Raw Data'!P1558&lt;4, 'Raw Data'!O1558-'Raw Data'!P1558&gt;0)), 'Raw Data'!G1558, 0))</f>
        <v/>
      </c>
      <c r="I1565">
        <f>IF(ISBLANK('Raw Data'!J1558), 0, IF(AND(4=MATCH(LARGE('Raw Data'!G1558:J1558, 3), 'Raw Data'!G1558:J1558, 0), 'Raw Data'!P1558-'Raw Data'!O1558&gt;3), 'Raw Data'!J1558, 0))</f>
        <v/>
      </c>
      <c r="J1565">
        <f>IF(ISBLANK('Raw Data'!J1558), 0, IF(AND(3=MATCH(LARGE('Raw Data'!G1558:J1558, 3), 'Raw Data'!G1558:J1558, 0), 'Raw Data'!O1558-'Raw Data'!P1558&gt;3), 'Raw Data'!I1558, 0))</f>
        <v/>
      </c>
      <c r="K1565">
        <f>IF(ISBLANK('Raw Data'!J1558), 0, IF(AND(2=MATCH(LARGE('Raw Data'!G1558:J1558, 3), 'Raw Data'!G1558:J1558, 0), AND('Raw Data'!P1558-'Raw Data'!O1558&lt;4, 'Raw Data'!P1558-'Raw Data'!O1558&gt;0)), 'Raw Data'!H1558, 0))</f>
        <v/>
      </c>
      <c r="L1565">
        <f>IF(ISBLANK('Raw Data'!J1558), 0, IF(AND(1=MATCH(LARGE('Raw Data'!G1558:J1558, 3), 'Raw Data'!G1558:J1558, 0), AND('Raw Data'!O1558-'Raw Data'!P1558&lt;4, 'Raw Data'!O1558-'Raw Data'!P1558&gt;0)), 'Raw Data'!G1558, 0))</f>
        <v/>
      </c>
      <c r="M1565">
        <f>IF(ISBLANK('Raw Data'!J1558), 0, IF(AND(4=MATCH(LARGE('Raw Data'!G1558:J1558, 2), 'Raw Data'!G1558:J1558, 0), 'Raw Data'!P1558-'Raw Data'!O1558&gt;3), 'Raw Data'!J1558, 0))</f>
        <v/>
      </c>
      <c r="N1565">
        <f>IF(ISBLANK('Raw Data'!J1558), 0, IF(AND(3=MATCH(LARGE('Raw Data'!G1558:J1558, 2), 'Raw Data'!G1558:J1558, 0), 'Raw Data'!O1558-'Raw Data'!P1558&gt;3), 'Raw Data'!I1558, 0))</f>
        <v/>
      </c>
      <c r="O1565">
        <f>IF(ISBLANK('Raw Data'!J1558), 0, IF(AND(2=MATCH(LARGE('Raw Data'!G1558:J1558, 2), 'Raw Data'!G1558:J1558, 0), AND('Raw Data'!P1558-'Raw Data'!O1558&lt;4, 'Raw Data'!P1558-'Raw Data'!O1558&gt;0)), 'Raw Data'!H1558, 0))</f>
        <v/>
      </c>
      <c r="P1565">
        <f>IF(ISBLANK('Raw Data'!J1558), 0, IF(AND(1=MATCH(LARGE('Raw Data'!G1558:J1558, 2), 'Raw Data'!G1558:J1558, 0), AND('Raw Data'!O1558-'Raw Data'!P1558&lt;4, 'Raw Data'!O1558-'Raw Data'!P1558&gt;0)), 'Raw Data'!G1558, 0))</f>
        <v/>
      </c>
      <c r="Q1565">
        <f>IF(ISBLANK('Raw Data'!J1558), 0, IF(AND(4=MATCH(LARGE('Raw Data'!G1558:J1558, 1), 'Raw Data'!G1558:J1558, 0), 'Raw Data'!P1558-'Raw Data'!O1558&gt;3), 'Raw Data'!J1558, 0))</f>
        <v/>
      </c>
      <c r="R1565">
        <f>IF(ISBLANK('Raw Data'!J1558), 0, IF(AND(3=MATCH(LARGE('Raw Data'!G1558:J1558, 1), 'Raw Data'!G1558:J1558, 0), 'Raw Data'!O1558-'Raw Data'!P1558&gt;3), 'Raw Data'!I1558, 0))</f>
        <v/>
      </c>
      <c r="S1565">
        <f>IF(AND('Raw Data'!P1558-'Raw Data'!O1558&gt;4, 'Raw Data'!F1558&lt;'Raw Data'!C1558), 'Raw Data'!J1558, 0)</f>
        <v/>
      </c>
      <c r="T1565">
        <f>IF(AND('Raw Data'!O1558-'Raw Data'!P1558&gt;4, 'Raw Data'!F1558&gt;'Raw Data'!C1558), 'Raw Data'!I1558, 0)</f>
        <v/>
      </c>
      <c r="U1565">
        <f>IF(AND('Raw Data'!P1558-'Raw Data'!O1558&lt;3, 'Raw Data'!P1558&gt;'Raw Data'!O1558, 'Raw Data'!F1558&lt;'Raw Data'!C1558), 'Raw Data'!H1558, 0)</f>
        <v/>
      </c>
      <c r="V1565">
        <f>IF(AND('Raw Data'!P1558-'Raw Data'!O1558&lt;3, 'Raw Data'!P1558&gt;'Raw Data'!O1558, 'Raw Data'!F1558&gt;'Raw Data'!C1558), 'Raw Data'!G1558, 0)</f>
        <v/>
      </c>
    </row>
    <row r="1566">
      <c r="A1566">
        <f>IF(AND('Raw Data'!F1559&lt;'Raw Data'!C1559, 'Raw Data'!P1559&gt;'Raw Data'!O1559, 'Raw Data'!P1559-'Raw Data'!O1559&gt;3), 'Raw Data'!J1559, 0)</f>
        <v/>
      </c>
      <c r="B1566">
        <f>IF(AND('Raw Data'!C1559&lt;'Raw Data'!F1559, 'Raw Data'!O1559&gt;'Raw Data'!P1559, 'Raw Data'!O1559-'Raw Data'!P1559&gt;3), 'Raw Data'!I1559, 0)</f>
        <v/>
      </c>
      <c r="C1566">
        <f>IF(AND('Raw Data'!F1559&lt;'Raw Data'!C1559, 'Raw Data'!P1559&gt;'Raw Data'!O1559, 'Raw Data'!P1559-'Raw Data'!O1559&lt;4), 'Raw Data'!H1559, 0)</f>
        <v/>
      </c>
      <c r="D1566">
        <f>IF(AND('Raw Data'!C1559&lt;'Raw Data'!F1559, 'Raw Data'!O1559&gt;'Raw Data'!P1559, 'Raw Data'!O1559-'Raw Data'!P1559&lt;4), 'Raw Data'!G1559, 0)</f>
        <v/>
      </c>
      <c r="E1566">
        <f>IF(ISBLANK('Raw Data'!J1559), 0, IF(AND(4=MATCH(LARGE('Raw Data'!G1559:J1559, 4), 'Raw Data'!G1559:J1559, 0), 'Raw Data'!P1559-'Raw Data'!O1559&gt;3), 'Raw Data'!J1559, 0))</f>
        <v/>
      </c>
      <c r="F1566">
        <f>IF(ISBLANK('Raw Data'!J1559), 0, IF(AND(3=MATCH(LARGE('Raw Data'!G1559:J1559, 4), 'Raw Data'!G1559:J1559, 0), 'Raw Data'!O1559-'Raw Data'!P1559&gt;3), 'Raw Data'!I1559, 0))</f>
        <v/>
      </c>
      <c r="G1566">
        <f>IF(ISBLANK('Raw Data'!J1559), 0, IF(AND(2=MATCH(LARGE('Raw Data'!G1559:J1559, 4), 'Raw Data'!G1559:J1559, 0), AND('Raw Data'!P1559-'Raw Data'!O1559&lt;4, 'Raw Data'!P1559-'Raw Data'!O1559&gt;0)), 'Raw Data'!H1559, 0))</f>
        <v/>
      </c>
      <c r="H1566">
        <f>IF(ISBLANK('Raw Data'!J1559), 0, IF(AND(1=MATCH(LARGE('Raw Data'!G1559:J1559, 4), 'Raw Data'!G1559:J1559, 0), AND('Raw Data'!O1559-'Raw Data'!P1559&lt;4, 'Raw Data'!O1559-'Raw Data'!P1559&gt;0)), 'Raw Data'!G1559, 0))</f>
        <v/>
      </c>
      <c r="I1566">
        <f>IF(ISBLANK('Raw Data'!J1559), 0, IF(AND(4=MATCH(LARGE('Raw Data'!G1559:J1559, 3), 'Raw Data'!G1559:J1559, 0), 'Raw Data'!P1559-'Raw Data'!O1559&gt;3), 'Raw Data'!J1559, 0))</f>
        <v/>
      </c>
      <c r="J1566">
        <f>IF(ISBLANK('Raw Data'!J1559), 0, IF(AND(3=MATCH(LARGE('Raw Data'!G1559:J1559, 3), 'Raw Data'!G1559:J1559, 0), 'Raw Data'!O1559-'Raw Data'!P1559&gt;3), 'Raw Data'!I1559, 0))</f>
        <v/>
      </c>
      <c r="K1566">
        <f>IF(ISBLANK('Raw Data'!J1559), 0, IF(AND(2=MATCH(LARGE('Raw Data'!G1559:J1559, 3), 'Raw Data'!G1559:J1559, 0), AND('Raw Data'!P1559-'Raw Data'!O1559&lt;4, 'Raw Data'!P1559-'Raw Data'!O1559&gt;0)), 'Raw Data'!H1559, 0))</f>
        <v/>
      </c>
      <c r="L1566">
        <f>IF(ISBLANK('Raw Data'!J1559), 0, IF(AND(1=MATCH(LARGE('Raw Data'!G1559:J1559, 3), 'Raw Data'!G1559:J1559, 0), AND('Raw Data'!O1559-'Raw Data'!P1559&lt;4, 'Raw Data'!O1559-'Raw Data'!P1559&gt;0)), 'Raw Data'!G1559, 0))</f>
        <v/>
      </c>
      <c r="M1566">
        <f>IF(ISBLANK('Raw Data'!J1559), 0, IF(AND(4=MATCH(LARGE('Raw Data'!G1559:J1559, 2), 'Raw Data'!G1559:J1559, 0), 'Raw Data'!P1559-'Raw Data'!O1559&gt;3), 'Raw Data'!J1559, 0))</f>
        <v/>
      </c>
      <c r="N1566">
        <f>IF(ISBLANK('Raw Data'!J1559), 0, IF(AND(3=MATCH(LARGE('Raw Data'!G1559:J1559, 2), 'Raw Data'!G1559:J1559, 0), 'Raw Data'!O1559-'Raw Data'!P1559&gt;3), 'Raw Data'!I1559, 0))</f>
        <v/>
      </c>
      <c r="O1566">
        <f>IF(ISBLANK('Raw Data'!J1559), 0, IF(AND(2=MATCH(LARGE('Raw Data'!G1559:J1559, 2), 'Raw Data'!G1559:J1559, 0), AND('Raw Data'!P1559-'Raw Data'!O1559&lt;4, 'Raw Data'!P1559-'Raw Data'!O1559&gt;0)), 'Raw Data'!H1559, 0))</f>
        <v/>
      </c>
      <c r="P1566">
        <f>IF(ISBLANK('Raw Data'!J1559), 0, IF(AND(1=MATCH(LARGE('Raw Data'!G1559:J1559, 2), 'Raw Data'!G1559:J1559, 0), AND('Raw Data'!O1559-'Raw Data'!P1559&lt;4, 'Raw Data'!O1559-'Raw Data'!P1559&gt;0)), 'Raw Data'!G1559, 0))</f>
        <v/>
      </c>
      <c r="Q1566">
        <f>IF(ISBLANK('Raw Data'!J1559), 0, IF(AND(4=MATCH(LARGE('Raw Data'!G1559:J1559, 1), 'Raw Data'!G1559:J1559, 0), 'Raw Data'!P1559-'Raw Data'!O1559&gt;3), 'Raw Data'!J1559, 0))</f>
        <v/>
      </c>
      <c r="R1566">
        <f>IF(ISBLANK('Raw Data'!J1559), 0, IF(AND(3=MATCH(LARGE('Raw Data'!G1559:J1559, 1), 'Raw Data'!G1559:J1559, 0), 'Raw Data'!O1559-'Raw Data'!P1559&gt;3), 'Raw Data'!I1559, 0))</f>
        <v/>
      </c>
      <c r="S1566">
        <f>IF(AND('Raw Data'!P1559-'Raw Data'!O1559&gt;4, 'Raw Data'!F1559&lt;'Raw Data'!C1559), 'Raw Data'!J1559, 0)</f>
        <v/>
      </c>
      <c r="T1566">
        <f>IF(AND('Raw Data'!O1559-'Raw Data'!P1559&gt;4, 'Raw Data'!F1559&gt;'Raw Data'!C1559), 'Raw Data'!I1559, 0)</f>
        <v/>
      </c>
      <c r="U1566">
        <f>IF(AND('Raw Data'!P1559-'Raw Data'!O1559&lt;3, 'Raw Data'!P1559&gt;'Raw Data'!O1559, 'Raw Data'!F1559&lt;'Raw Data'!C1559), 'Raw Data'!H1559, 0)</f>
        <v/>
      </c>
      <c r="V1566">
        <f>IF(AND('Raw Data'!P1559-'Raw Data'!O1559&lt;3, 'Raw Data'!P1559&gt;'Raw Data'!O1559, 'Raw Data'!F1559&gt;'Raw Data'!C1559), 'Raw Data'!G1559, 0)</f>
        <v/>
      </c>
    </row>
    <row r="1567">
      <c r="A1567">
        <f>IF(AND('Raw Data'!F1560&lt;'Raw Data'!C1560, 'Raw Data'!P1560&gt;'Raw Data'!O1560, 'Raw Data'!P1560-'Raw Data'!O1560&gt;3), 'Raw Data'!J1560, 0)</f>
        <v/>
      </c>
      <c r="B1567">
        <f>IF(AND('Raw Data'!C1560&lt;'Raw Data'!F1560, 'Raw Data'!O1560&gt;'Raw Data'!P1560, 'Raw Data'!O1560-'Raw Data'!P1560&gt;3), 'Raw Data'!I1560, 0)</f>
        <v/>
      </c>
      <c r="C1567">
        <f>IF(AND('Raw Data'!F1560&lt;'Raw Data'!C1560, 'Raw Data'!P1560&gt;'Raw Data'!O1560, 'Raw Data'!P1560-'Raw Data'!O1560&lt;4), 'Raw Data'!H1560, 0)</f>
        <v/>
      </c>
      <c r="D1567">
        <f>IF(AND('Raw Data'!C1560&lt;'Raw Data'!F1560, 'Raw Data'!O1560&gt;'Raw Data'!P1560, 'Raw Data'!O1560-'Raw Data'!P1560&lt;4), 'Raw Data'!G1560, 0)</f>
        <v/>
      </c>
      <c r="E1567">
        <f>IF(ISBLANK('Raw Data'!J1560), 0, IF(AND(4=MATCH(LARGE('Raw Data'!G1560:J1560, 4), 'Raw Data'!G1560:J1560, 0), 'Raw Data'!P1560-'Raw Data'!O1560&gt;3), 'Raw Data'!J1560, 0))</f>
        <v/>
      </c>
      <c r="F1567">
        <f>IF(ISBLANK('Raw Data'!J1560), 0, IF(AND(3=MATCH(LARGE('Raw Data'!G1560:J1560, 4), 'Raw Data'!G1560:J1560, 0), 'Raw Data'!O1560-'Raw Data'!P1560&gt;3), 'Raw Data'!I1560, 0))</f>
        <v/>
      </c>
      <c r="G1567">
        <f>IF(ISBLANK('Raw Data'!J1560), 0, IF(AND(2=MATCH(LARGE('Raw Data'!G1560:J1560, 4), 'Raw Data'!G1560:J1560, 0), AND('Raw Data'!P1560-'Raw Data'!O1560&lt;4, 'Raw Data'!P1560-'Raw Data'!O1560&gt;0)), 'Raw Data'!H1560, 0))</f>
        <v/>
      </c>
      <c r="H1567">
        <f>IF(ISBLANK('Raw Data'!J1560), 0, IF(AND(1=MATCH(LARGE('Raw Data'!G1560:J1560, 4), 'Raw Data'!G1560:J1560, 0), AND('Raw Data'!O1560-'Raw Data'!P1560&lt;4, 'Raw Data'!O1560-'Raw Data'!P1560&gt;0)), 'Raw Data'!G1560, 0))</f>
        <v/>
      </c>
      <c r="I1567">
        <f>IF(ISBLANK('Raw Data'!J1560), 0, IF(AND(4=MATCH(LARGE('Raw Data'!G1560:J1560, 3), 'Raw Data'!G1560:J1560, 0), 'Raw Data'!P1560-'Raw Data'!O1560&gt;3), 'Raw Data'!J1560, 0))</f>
        <v/>
      </c>
      <c r="J1567">
        <f>IF(ISBLANK('Raw Data'!J1560), 0, IF(AND(3=MATCH(LARGE('Raw Data'!G1560:J1560, 3), 'Raw Data'!G1560:J1560, 0), 'Raw Data'!O1560-'Raw Data'!P1560&gt;3), 'Raw Data'!I1560, 0))</f>
        <v/>
      </c>
      <c r="K1567">
        <f>IF(ISBLANK('Raw Data'!J1560), 0, IF(AND(2=MATCH(LARGE('Raw Data'!G1560:J1560, 3), 'Raw Data'!G1560:J1560, 0), AND('Raw Data'!P1560-'Raw Data'!O1560&lt;4, 'Raw Data'!P1560-'Raw Data'!O1560&gt;0)), 'Raw Data'!H1560, 0))</f>
        <v/>
      </c>
      <c r="L1567">
        <f>IF(ISBLANK('Raw Data'!J1560), 0, IF(AND(1=MATCH(LARGE('Raw Data'!G1560:J1560, 3), 'Raw Data'!G1560:J1560, 0), AND('Raw Data'!O1560-'Raw Data'!P1560&lt;4, 'Raw Data'!O1560-'Raw Data'!P1560&gt;0)), 'Raw Data'!G1560, 0))</f>
        <v/>
      </c>
      <c r="M1567">
        <f>IF(ISBLANK('Raw Data'!J1560), 0, IF(AND(4=MATCH(LARGE('Raw Data'!G1560:J1560, 2), 'Raw Data'!G1560:J1560, 0), 'Raw Data'!P1560-'Raw Data'!O1560&gt;3), 'Raw Data'!J1560, 0))</f>
        <v/>
      </c>
      <c r="N1567">
        <f>IF(ISBLANK('Raw Data'!J1560), 0, IF(AND(3=MATCH(LARGE('Raw Data'!G1560:J1560, 2), 'Raw Data'!G1560:J1560, 0), 'Raw Data'!O1560-'Raw Data'!P1560&gt;3), 'Raw Data'!I1560, 0))</f>
        <v/>
      </c>
      <c r="O1567">
        <f>IF(ISBLANK('Raw Data'!J1560), 0, IF(AND(2=MATCH(LARGE('Raw Data'!G1560:J1560, 2), 'Raw Data'!G1560:J1560, 0), AND('Raw Data'!P1560-'Raw Data'!O1560&lt;4, 'Raw Data'!P1560-'Raw Data'!O1560&gt;0)), 'Raw Data'!H1560, 0))</f>
        <v/>
      </c>
      <c r="P1567">
        <f>IF(ISBLANK('Raw Data'!J1560), 0, IF(AND(1=MATCH(LARGE('Raw Data'!G1560:J1560, 2), 'Raw Data'!G1560:J1560, 0), AND('Raw Data'!O1560-'Raw Data'!P1560&lt;4, 'Raw Data'!O1560-'Raw Data'!P1560&gt;0)), 'Raw Data'!G1560, 0))</f>
        <v/>
      </c>
      <c r="Q1567">
        <f>IF(ISBLANK('Raw Data'!J1560), 0, IF(AND(4=MATCH(LARGE('Raw Data'!G1560:J1560, 1), 'Raw Data'!G1560:J1560, 0), 'Raw Data'!P1560-'Raw Data'!O1560&gt;3), 'Raw Data'!J1560, 0))</f>
        <v/>
      </c>
      <c r="R1567">
        <f>IF(ISBLANK('Raw Data'!J1560), 0, IF(AND(3=MATCH(LARGE('Raw Data'!G1560:J1560, 1), 'Raw Data'!G1560:J1560, 0), 'Raw Data'!O1560-'Raw Data'!P1560&gt;3), 'Raw Data'!I1560, 0))</f>
        <v/>
      </c>
      <c r="S1567">
        <f>IF(AND('Raw Data'!P1560-'Raw Data'!O1560&gt;4, 'Raw Data'!F1560&lt;'Raw Data'!C1560), 'Raw Data'!J1560, 0)</f>
        <v/>
      </c>
      <c r="T1567">
        <f>IF(AND('Raw Data'!O1560-'Raw Data'!P1560&gt;4, 'Raw Data'!F1560&gt;'Raw Data'!C1560), 'Raw Data'!I1560, 0)</f>
        <v/>
      </c>
      <c r="U1567">
        <f>IF(AND('Raw Data'!P1560-'Raw Data'!O1560&lt;3, 'Raw Data'!P1560&gt;'Raw Data'!O1560, 'Raw Data'!F1560&lt;'Raw Data'!C1560), 'Raw Data'!H1560, 0)</f>
        <v/>
      </c>
      <c r="V1567">
        <f>IF(AND('Raw Data'!P1560-'Raw Data'!O1560&lt;3, 'Raw Data'!P1560&gt;'Raw Data'!O1560, 'Raw Data'!F1560&gt;'Raw Data'!C1560), 'Raw Data'!G1560, 0)</f>
        <v/>
      </c>
    </row>
    <row r="1568">
      <c r="A1568">
        <f>IF(AND('Raw Data'!F1561&lt;'Raw Data'!C1561, 'Raw Data'!P1561&gt;'Raw Data'!O1561, 'Raw Data'!P1561-'Raw Data'!O1561&gt;3), 'Raw Data'!J1561, 0)</f>
        <v/>
      </c>
      <c r="B1568">
        <f>IF(AND('Raw Data'!C1561&lt;'Raw Data'!F1561, 'Raw Data'!O1561&gt;'Raw Data'!P1561, 'Raw Data'!O1561-'Raw Data'!P1561&gt;3), 'Raw Data'!I1561, 0)</f>
        <v/>
      </c>
      <c r="C1568">
        <f>IF(AND('Raw Data'!F1561&lt;'Raw Data'!C1561, 'Raw Data'!P1561&gt;'Raw Data'!O1561, 'Raw Data'!P1561-'Raw Data'!O1561&lt;4), 'Raw Data'!H1561, 0)</f>
        <v/>
      </c>
      <c r="D1568">
        <f>IF(AND('Raw Data'!C1561&lt;'Raw Data'!F1561, 'Raw Data'!O1561&gt;'Raw Data'!P1561, 'Raw Data'!O1561-'Raw Data'!P1561&lt;4), 'Raw Data'!G1561, 0)</f>
        <v/>
      </c>
      <c r="E1568">
        <f>IF(ISBLANK('Raw Data'!J1561), 0, IF(AND(4=MATCH(LARGE('Raw Data'!G1561:J1561, 4), 'Raw Data'!G1561:J1561, 0), 'Raw Data'!P1561-'Raw Data'!O1561&gt;3), 'Raw Data'!J1561, 0))</f>
        <v/>
      </c>
      <c r="F1568">
        <f>IF(ISBLANK('Raw Data'!J1561), 0, IF(AND(3=MATCH(LARGE('Raw Data'!G1561:J1561, 4), 'Raw Data'!G1561:J1561, 0), 'Raw Data'!O1561-'Raw Data'!P1561&gt;3), 'Raw Data'!I1561, 0))</f>
        <v/>
      </c>
      <c r="G1568">
        <f>IF(ISBLANK('Raw Data'!J1561), 0, IF(AND(2=MATCH(LARGE('Raw Data'!G1561:J1561, 4), 'Raw Data'!G1561:J1561, 0), AND('Raw Data'!P1561-'Raw Data'!O1561&lt;4, 'Raw Data'!P1561-'Raw Data'!O1561&gt;0)), 'Raw Data'!H1561, 0))</f>
        <v/>
      </c>
      <c r="H1568">
        <f>IF(ISBLANK('Raw Data'!J1561), 0, IF(AND(1=MATCH(LARGE('Raw Data'!G1561:J1561, 4), 'Raw Data'!G1561:J1561, 0), AND('Raw Data'!O1561-'Raw Data'!P1561&lt;4, 'Raw Data'!O1561-'Raw Data'!P1561&gt;0)), 'Raw Data'!G1561, 0))</f>
        <v/>
      </c>
      <c r="I1568">
        <f>IF(ISBLANK('Raw Data'!J1561), 0, IF(AND(4=MATCH(LARGE('Raw Data'!G1561:J1561, 3), 'Raw Data'!G1561:J1561, 0), 'Raw Data'!P1561-'Raw Data'!O1561&gt;3), 'Raw Data'!J1561, 0))</f>
        <v/>
      </c>
      <c r="J1568">
        <f>IF(ISBLANK('Raw Data'!J1561), 0, IF(AND(3=MATCH(LARGE('Raw Data'!G1561:J1561, 3), 'Raw Data'!G1561:J1561, 0), 'Raw Data'!O1561-'Raw Data'!P1561&gt;3), 'Raw Data'!I1561, 0))</f>
        <v/>
      </c>
      <c r="K1568">
        <f>IF(ISBLANK('Raw Data'!J1561), 0, IF(AND(2=MATCH(LARGE('Raw Data'!G1561:J1561, 3), 'Raw Data'!G1561:J1561, 0), AND('Raw Data'!P1561-'Raw Data'!O1561&lt;4, 'Raw Data'!P1561-'Raw Data'!O1561&gt;0)), 'Raw Data'!H1561, 0))</f>
        <v/>
      </c>
      <c r="L1568">
        <f>IF(ISBLANK('Raw Data'!J1561), 0, IF(AND(1=MATCH(LARGE('Raw Data'!G1561:J1561, 3), 'Raw Data'!G1561:J1561, 0), AND('Raw Data'!O1561-'Raw Data'!P1561&lt;4, 'Raw Data'!O1561-'Raw Data'!P1561&gt;0)), 'Raw Data'!G1561, 0))</f>
        <v/>
      </c>
      <c r="M1568">
        <f>IF(ISBLANK('Raw Data'!J1561), 0, IF(AND(4=MATCH(LARGE('Raw Data'!G1561:J1561, 2), 'Raw Data'!G1561:J1561, 0), 'Raw Data'!P1561-'Raw Data'!O1561&gt;3), 'Raw Data'!J1561, 0))</f>
        <v/>
      </c>
      <c r="N1568">
        <f>IF(ISBLANK('Raw Data'!J1561), 0, IF(AND(3=MATCH(LARGE('Raw Data'!G1561:J1561, 2), 'Raw Data'!G1561:J1561, 0), 'Raw Data'!O1561-'Raw Data'!P1561&gt;3), 'Raw Data'!I1561, 0))</f>
        <v/>
      </c>
      <c r="O1568">
        <f>IF(ISBLANK('Raw Data'!J1561), 0, IF(AND(2=MATCH(LARGE('Raw Data'!G1561:J1561, 2), 'Raw Data'!G1561:J1561, 0), AND('Raw Data'!P1561-'Raw Data'!O1561&lt;4, 'Raw Data'!P1561-'Raw Data'!O1561&gt;0)), 'Raw Data'!H1561, 0))</f>
        <v/>
      </c>
      <c r="P1568">
        <f>IF(ISBLANK('Raw Data'!J1561), 0, IF(AND(1=MATCH(LARGE('Raw Data'!G1561:J1561, 2), 'Raw Data'!G1561:J1561, 0), AND('Raw Data'!O1561-'Raw Data'!P1561&lt;4, 'Raw Data'!O1561-'Raw Data'!P1561&gt;0)), 'Raw Data'!G1561, 0))</f>
        <v/>
      </c>
      <c r="Q1568">
        <f>IF(ISBLANK('Raw Data'!J1561), 0, IF(AND(4=MATCH(LARGE('Raw Data'!G1561:J1561, 1), 'Raw Data'!G1561:J1561, 0), 'Raw Data'!P1561-'Raw Data'!O1561&gt;3), 'Raw Data'!J1561, 0))</f>
        <v/>
      </c>
      <c r="R1568">
        <f>IF(ISBLANK('Raw Data'!J1561), 0, IF(AND(3=MATCH(LARGE('Raw Data'!G1561:J1561, 1), 'Raw Data'!G1561:J1561, 0), 'Raw Data'!O1561-'Raw Data'!P1561&gt;3), 'Raw Data'!I1561, 0))</f>
        <v/>
      </c>
      <c r="S1568">
        <f>IF(AND('Raw Data'!P1561-'Raw Data'!O1561&gt;4, 'Raw Data'!F1561&lt;'Raw Data'!C1561), 'Raw Data'!J1561, 0)</f>
        <v/>
      </c>
      <c r="T1568">
        <f>IF(AND('Raw Data'!O1561-'Raw Data'!P1561&gt;4, 'Raw Data'!F1561&gt;'Raw Data'!C1561), 'Raw Data'!I1561, 0)</f>
        <v/>
      </c>
      <c r="U1568">
        <f>IF(AND('Raw Data'!P1561-'Raw Data'!O1561&lt;3, 'Raw Data'!P1561&gt;'Raw Data'!O1561, 'Raw Data'!F1561&lt;'Raw Data'!C1561), 'Raw Data'!H1561, 0)</f>
        <v/>
      </c>
      <c r="V1568">
        <f>IF(AND('Raw Data'!P1561-'Raw Data'!O1561&lt;3, 'Raw Data'!P1561&gt;'Raw Data'!O1561, 'Raw Data'!F1561&gt;'Raw Data'!C1561), 'Raw Data'!G1561, 0)</f>
        <v/>
      </c>
    </row>
    <row r="1569">
      <c r="A1569">
        <f>IF(AND('Raw Data'!F1562&lt;'Raw Data'!C1562, 'Raw Data'!P1562&gt;'Raw Data'!O1562, 'Raw Data'!P1562-'Raw Data'!O1562&gt;3), 'Raw Data'!J1562, 0)</f>
        <v/>
      </c>
      <c r="B1569">
        <f>IF(AND('Raw Data'!C1562&lt;'Raw Data'!F1562, 'Raw Data'!O1562&gt;'Raw Data'!P1562, 'Raw Data'!O1562-'Raw Data'!P1562&gt;3), 'Raw Data'!I1562, 0)</f>
        <v/>
      </c>
      <c r="C1569">
        <f>IF(AND('Raw Data'!F1562&lt;'Raw Data'!C1562, 'Raw Data'!P1562&gt;'Raw Data'!O1562, 'Raw Data'!P1562-'Raw Data'!O1562&lt;4), 'Raw Data'!H1562, 0)</f>
        <v/>
      </c>
      <c r="D1569">
        <f>IF(AND('Raw Data'!C1562&lt;'Raw Data'!F1562, 'Raw Data'!O1562&gt;'Raw Data'!P1562, 'Raw Data'!O1562-'Raw Data'!P1562&lt;4), 'Raw Data'!G1562, 0)</f>
        <v/>
      </c>
      <c r="E1569">
        <f>IF(ISBLANK('Raw Data'!J1562), 0, IF(AND(4=MATCH(LARGE('Raw Data'!G1562:J1562, 4), 'Raw Data'!G1562:J1562, 0), 'Raw Data'!P1562-'Raw Data'!O1562&gt;3), 'Raw Data'!J1562, 0))</f>
        <v/>
      </c>
      <c r="F1569">
        <f>IF(ISBLANK('Raw Data'!J1562), 0, IF(AND(3=MATCH(LARGE('Raw Data'!G1562:J1562, 4), 'Raw Data'!G1562:J1562, 0), 'Raw Data'!O1562-'Raw Data'!P1562&gt;3), 'Raw Data'!I1562, 0))</f>
        <v/>
      </c>
      <c r="G1569">
        <f>IF(ISBLANK('Raw Data'!J1562), 0, IF(AND(2=MATCH(LARGE('Raw Data'!G1562:J1562, 4), 'Raw Data'!G1562:J1562, 0), AND('Raw Data'!P1562-'Raw Data'!O1562&lt;4, 'Raw Data'!P1562-'Raw Data'!O1562&gt;0)), 'Raw Data'!H1562, 0))</f>
        <v/>
      </c>
      <c r="H1569">
        <f>IF(ISBLANK('Raw Data'!J1562), 0, IF(AND(1=MATCH(LARGE('Raw Data'!G1562:J1562, 4), 'Raw Data'!G1562:J1562, 0), AND('Raw Data'!O1562-'Raw Data'!P1562&lt;4, 'Raw Data'!O1562-'Raw Data'!P1562&gt;0)), 'Raw Data'!G1562, 0))</f>
        <v/>
      </c>
      <c r="I1569">
        <f>IF(ISBLANK('Raw Data'!J1562), 0, IF(AND(4=MATCH(LARGE('Raw Data'!G1562:J1562, 3), 'Raw Data'!G1562:J1562, 0), 'Raw Data'!P1562-'Raw Data'!O1562&gt;3), 'Raw Data'!J1562, 0))</f>
        <v/>
      </c>
      <c r="J1569">
        <f>IF(ISBLANK('Raw Data'!J1562), 0, IF(AND(3=MATCH(LARGE('Raw Data'!G1562:J1562, 3), 'Raw Data'!G1562:J1562, 0), 'Raw Data'!O1562-'Raw Data'!P1562&gt;3), 'Raw Data'!I1562, 0))</f>
        <v/>
      </c>
      <c r="K1569">
        <f>IF(ISBLANK('Raw Data'!J1562), 0, IF(AND(2=MATCH(LARGE('Raw Data'!G1562:J1562, 3), 'Raw Data'!G1562:J1562, 0), AND('Raw Data'!P1562-'Raw Data'!O1562&lt;4, 'Raw Data'!P1562-'Raw Data'!O1562&gt;0)), 'Raw Data'!H1562, 0))</f>
        <v/>
      </c>
      <c r="L1569">
        <f>IF(ISBLANK('Raw Data'!J1562), 0, IF(AND(1=MATCH(LARGE('Raw Data'!G1562:J1562, 3), 'Raw Data'!G1562:J1562, 0), AND('Raw Data'!O1562-'Raw Data'!P1562&lt;4, 'Raw Data'!O1562-'Raw Data'!P1562&gt;0)), 'Raw Data'!G1562, 0))</f>
        <v/>
      </c>
      <c r="M1569">
        <f>IF(ISBLANK('Raw Data'!J1562), 0, IF(AND(4=MATCH(LARGE('Raw Data'!G1562:J1562, 2), 'Raw Data'!G1562:J1562, 0), 'Raw Data'!P1562-'Raw Data'!O1562&gt;3), 'Raw Data'!J1562, 0))</f>
        <v/>
      </c>
      <c r="N1569">
        <f>IF(ISBLANK('Raw Data'!J1562), 0, IF(AND(3=MATCH(LARGE('Raw Data'!G1562:J1562, 2), 'Raw Data'!G1562:J1562, 0), 'Raw Data'!O1562-'Raw Data'!P1562&gt;3), 'Raw Data'!I1562, 0))</f>
        <v/>
      </c>
      <c r="O1569">
        <f>IF(ISBLANK('Raw Data'!J1562), 0, IF(AND(2=MATCH(LARGE('Raw Data'!G1562:J1562, 2), 'Raw Data'!G1562:J1562, 0), AND('Raw Data'!P1562-'Raw Data'!O1562&lt;4, 'Raw Data'!P1562-'Raw Data'!O1562&gt;0)), 'Raw Data'!H1562, 0))</f>
        <v/>
      </c>
      <c r="P1569">
        <f>IF(ISBLANK('Raw Data'!J1562), 0, IF(AND(1=MATCH(LARGE('Raw Data'!G1562:J1562, 2), 'Raw Data'!G1562:J1562, 0), AND('Raw Data'!O1562-'Raw Data'!P1562&lt;4, 'Raw Data'!O1562-'Raw Data'!P1562&gt;0)), 'Raw Data'!G1562, 0))</f>
        <v/>
      </c>
      <c r="Q1569">
        <f>IF(ISBLANK('Raw Data'!J1562), 0, IF(AND(4=MATCH(LARGE('Raw Data'!G1562:J1562, 1), 'Raw Data'!G1562:J1562, 0), 'Raw Data'!P1562-'Raw Data'!O1562&gt;3), 'Raw Data'!J1562, 0))</f>
        <v/>
      </c>
      <c r="R1569">
        <f>IF(ISBLANK('Raw Data'!J1562), 0, IF(AND(3=MATCH(LARGE('Raw Data'!G1562:J1562, 1), 'Raw Data'!G1562:J1562, 0), 'Raw Data'!O1562-'Raw Data'!P1562&gt;3), 'Raw Data'!I1562, 0))</f>
        <v/>
      </c>
      <c r="S1569">
        <f>IF(AND('Raw Data'!P1562-'Raw Data'!O1562&gt;4, 'Raw Data'!F1562&lt;'Raw Data'!C1562), 'Raw Data'!J1562, 0)</f>
        <v/>
      </c>
      <c r="T1569">
        <f>IF(AND('Raw Data'!O1562-'Raw Data'!P1562&gt;4, 'Raw Data'!F1562&gt;'Raw Data'!C1562), 'Raw Data'!I1562, 0)</f>
        <v/>
      </c>
      <c r="U1569">
        <f>IF(AND('Raw Data'!P1562-'Raw Data'!O1562&lt;3, 'Raw Data'!P1562&gt;'Raw Data'!O1562, 'Raw Data'!F1562&lt;'Raw Data'!C1562), 'Raw Data'!H1562, 0)</f>
        <v/>
      </c>
      <c r="V1569">
        <f>IF(AND('Raw Data'!P1562-'Raw Data'!O1562&lt;3, 'Raw Data'!P1562&gt;'Raw Data'!O1562, 'Raw Data'!F1562&gt;'Raw Data'!C1562), 'Raw Data'!G1562, 0)</f>
        <v/>
      </c>
    </row>
    <row r="1570">
      <c r="A1570">
        <f>IF(AND('Raw Data'!F1563&lt;'Raw Data'!C1563, 'Raw Data'!P1563&gt;'Raw Data'!O1563, 'Raw Data'!P1563-'Raw Data'!O1563&gt;3), 'Raw Data'!J1563, 0)</f>
        <v/>
      </c>
      <c r="B1570">
        <f>IF(AND('Raw Data'!C1563&lt;'Raw Data'!F1563, 'Raw Data'!O1563&gt;'Raw Data'!P1563, 'Raw Data'!O1563-'Raw Data'!P1563&gt;3), 'Raw Data'!I1563, 0)</f>
        <v/>
      </c>
      <c r="C1570">
        <f>IF(AND('Raw Data'!F1563&lt;'Raw Data'!C1563, 'Raw Data'!P1563&gt;'Raw Data'!O1563, 'Raw Data'!P1563-'Raw Data'!O1563&lt;4), 'Raw Data'!H1563, 0)</f>
        <v/>
      </c>
      <c r="D1570">
        <f>IF(AND('Raw Data'!C1563&lt;'Raw Data'!F1563, 'Raw Data'!O1563&gt;'Raw Data'!P1563, 'Raw Data'!O1563-'Raw Data'!P1563&lt;4), 'Raw Data'!G1563, 0)</f>
        <v/>
      </c>
      <c r="E1570">
        <f>IF(ISBLANK('Raw Data'!J1563), 0, IF(AND(4=MATCH(LARGE('Raw Data'!G1563:J1563, 4), 'Raw Data'!G1563:J1563, 0), 'Raw Data'!P1563-'Raw Data'!O1563&gt;3), 'Raw Data'!J1563, 0))</f>
        <v/>
      </c>
      <c r="F1570">
        <f>IF(ISBLANK('Raw Data'!J1563), 0, IF(AND(3=MATCH(LARGE('Raw Data'!G1563:J1563, 4), 'Raw Data'!G1563:J1563, 0), 'Raw Data'!O1563-'Raw Data'!P1563&gt;3), 'Raw Data'!I1563, 0))</f>
        <v/>
      </c>
      <c r="G1570">
        <f>IF(ISBLANK('Raw Data'!J1563), 0, IF(AND(2=MATCH(LARGE('Raw Data'!G1563:J1563, 4), 'Raw Data'!G1563:J1563, 0), AND('Raw Data'!P1563-'Raw Data'!O1563&lt;4, 'Raw Data'!P1563-'Raw Data'!O1563&gt;0)), 'Raw Data'!H1563, 0))</f>
        <v/>
      </c>
      <c r="H1570">
        <f>IF(ISBLANK('Raw Data'!J1563), 0, IF(AND(1=MATCH(LARGE('Raw Data'!G1563:J1563, 4), 'Raw Data'!G1563:J1563, 0), AND('Raw Data'!O1563-'Raw Data'!P1563&lt;4, 'Raw Data'!O1563-'Raw Data'!P1563&gt;0)), 'Raw Data'!G1563, 0))</f>
        <v/>
      </c>
      <c r="I1570">
        <f>IF(ISBLANK('Raw Data'!J1563), 0, IF(AND(4=MATCH(LARGE('Raw Data'!G1563:J1563, 3), 'Raw Data'!G1563:J1563, 0), 'Raw Data'!P1563-'Raw Data'!O1563&gt;3), 'Raw Data'!J1563, 0))</f>
        <v/>
      </c>
      <c r="J1570">
        <f>IF(ISBLANK('Raw Data'!J1563), 0, IF(AND(3=MATCH(LARGE('Raw Data'!G1563:J1563, 3), 'Raw Data'!G1563:J1563, 0), 'Raw Data'!O1563-'Raw Data'!P1563&gt;3), 'Raw Data'!I1563, 0))</f>
        <v/>
      </c>
      <c r="K1570">
        <f>IF(ISBLANK('Raw Data'!J1563), 0, IF(AND(2=MATCH(LARGE('Raw Data'!G1563:J1563, 3), 'Raw Data'!G1563:J1563, 0), AND('Raw Data'!P1563-'Raw Data'!O1563&lt;4, 'Raw Data'!P1563-'Raw Data'!O1563&gt;0)), 'Raw Data'!H1563, 0))</f>
        <v/>
      </c>
      <c r="L1570">
        <f>IF(ISBLANK('Raw Data'!J1563), 0, IF(AND(1=MATCH(LARGE('Raw Data'!G1563:J1563, 3), 'Raw Data'!G1563:J1563, 0), AND('Raw Data'!O1563-'Raw Data'!P1563&lt;4, 'Raw Data'!O1563-'Raw Data'!P1563&gt;0)), 'Raw Data'!G1563, 0))</f>
        <v/>
      </c>
      <c r="M1570">
        <f>IF(ISBLANK('Raw Data'!J1563), 0, IF(AND(4=MATCH(LARGE('Raw Data'!G1563:J1563, 2), 'Raw Data'!G1563:J1563, 0), 'Raw Data'!P1563-'Raw Data'!O1563&gt;3), 'Raw Data'!J1563, 0))</f>
        <v/>
      </c>
      <c r="N1570">
        <f>IF(ISBLANK('Raw Data'!J1563), 0, IF(AND(3=MATCH(LARGE('Raw Data'!G1563:J1563, 2), 'Raw Data'!G1563:J1563, 0), 'Raw Data'!O1563-'Raw Data'!P1563&gt;3), 'Raw Data'!I1563, 0))</f>
        <v/>
      </c>
      <c r="O1570">
        <f>IF(ISBLANK('Raw Data'!J1563), 0, IF(AND(2=MATCH(LARGE('Raw Data'!G1563:J1563, 2), 'Raw Data'!G1563:J1563, 0), AND('Raw Data'!P1563-'Raw Data'!O1563&lt;4, 'Raw Data'!P1563-'Raw Data'!O1563&gt;0)), 'Raw Data'!H1563, 0))</f>
        <v/>
      </c>
      <c r="P1570">
        <f>IF(ISBLANK('Raw Data'!J1563), 0, IF(AND(1=MATCH(LARGE('Raw Data'!G1563:J1563, 2), 'Raw Data'!G1563:J1563, 0), AND('Raw Data'!O1563-'Raw Data'!P1563&lt;4, 'Raw Data'!O1563-'Raw Data'!P1563&gt;0)), 'Raw Data'!G1563, 0))</f>
        <v/>
      </c>
      <c r="Q1570">
        <f>IF(ISBLANK('Raw Data'!J1563), 0, IF(AND(4=MATCH(LARGE('Raw Data'!G1563:J1563, 1), 'Raw Data'!G1563:J1563, 0), 'Raw Data'!P1563-'Raw Data'!O1563&gt;3), 'Raw Data'!J1563, 0))</f>
        <v/>
      </c>
      <c r="R1570">
        <f>IF(ISBLANK('Raw Data'!J1563), 0, IF(AND(3=MATCH(LARGE('Raw Data'!G1563:J1563, 1), 'Raw Data'!G1563:J1563, 0), 'Raw Data'!O1563-'Raw Data'!P1563&gt;3), 'Raw Data'!I1563, 0))</f>
        <v/>
      </c>
      <c r="S1570">
        <f>IF(AND('Raw Data'!P1563-'Raw Data'!O1563&gt;4, 'Raw Data'!F1563&lt;'Raw Data'!C1563), 'Raw Data'!J1563, 0)</f>
        <v/>
      </c>
      <c r="T1570">
        <f>IF(AND('Raw Data'!O1563-'Raw Data'!P1563&gt;4, 'Raw Data'!F1563&gt;'Raw Data'!C1563), 'Raw Data'!I1563, 0)</f>
        <v/>
      </c>
      <c r="U1570">
        <f>IF(AND('Raw Data'!P1563-'Raw Data'!O1563&lt;3, 'Raw Data'!P1563&gt;'Raw Data'!O1563, 'Raw Data'!F1563&lt;'Raw Data'!C1563), 'Raw Data'!H1563, 0)</f>
        <v/>
      </c>
      <c r="V1570">
        <f>IF(AND('Raw Data'!P1563-'Raw Data'!O1563&lt;3, 'Raw Data'!P1563&gt;'Raw Data'!O1563, 'Raw Data'!F1563&gt;'Raw Data'!C1563), 'Raw Data'!G1563, 0)</f>
        <v/>
      </c>
    </row>
    <row r="1571">
      <c r="A1571">
        <f>IF(AND('Raw Data'!F1564&lt;'Raw Data'!C1564, 'Raw Data'!P1564&gt;'Raw Data'!O1564, 'Raw Data'!P1564-'Raw Data'!O1564&gt;3), 'Raw Data'!J1564, 0)</f>
        <v/>
      </c>
      <c r="B1571">
        <f>IF(AND('Raw Data'!C1564&lt;'Raw Data'!F1564, 'Raw Data'!O1564&gt;'Raw Data'!P1564, 'Raw Data'!O1564-'Raw Data'!P1564&gt;3), 'Raw Data'!I1564, 0)</f>
        <v/>
      </c>
      <c r="C1571">
        <f>IF(AND('Raw Data'!F1564&lt;'Raw Data'!C1564, 'Raw Data'!P1564&gt;'Raw Data'!O1564, 'Raw Data'!P1564-'Raw Data'!O1564&lt;4), 'Raw Data'!H1564, 0)</f>
        <v/>
      </c>
      <c r="D1571">
        <f>IF(AND('Raw Data'!C1564&lt;'Raw Data'!F1564, 'Raw Data'!O1564&gt;'Raw Data'!P1564, 'Raw Data'!O1564-'Raw Data'!P1564&lt;4), 'Raw Data'!G1564, 0)</f>
        <v/>
      </c>
      <c r="E1571">
        <f>IF(ISBLANK('Raw Data'!J1564), 0, IF(AND(4=MATCH(LARGE('Raw Data'!G1564:J1564, 4), 'Raw Data'!G1564:J1564, 0), 'Raw Data'!P1564-'Raw Data'!O1564&gt;3), 'Raw Data'!J1564, 0))</f>
        <v/>
      </c>
      <c r="F1571">
        <f>IF(ISBLANK('Raw Data'!J1564), 0, IF(AND(3=MATCH(LARGE('Raw Data'!G1564:J1564, 4), 'Raw Data'!G1564:J1564, 0), 'Raw Data'!O1564-'Raw Data'!P1564&gt;3), 'Raw Data'!I1564, 0))</f>
        <v/>
      </c>
      <c r="G1571">
        <f>IF(ISBLANK('Raw Data'!J1564), 0, IF(AND(2=MATCH(LARGE('Raw Data'!G1564:J1564, 4), 'Raw Data'!G1564:J1564, 0), AND('Raw Data'!P1564-'Raw Data'!O1564&lt;4, 'Raw Data'!P1564-'Raw Data'!O1564&gt;0)), 'Raw Data'!H1564, 0))</f>
        <v/>
      </c>
      <c r="H1571">
        <f>IF(ISBLANK('Raw Data'!J1564), 0, IF(AND(1=MATCH(LARGE('Raw Data'!G1564:J1564, 4), 'Raw Data'!G1564:J1564, 0), AND('Raw Data'!O1564-'Raw Data'!P1564&lt;4, 'Raw Data'!O1564-'Raw Data'!P1564&gt;0)), 'Raw Data'!G1564, 0))</f>
        <v/>
      </c>
      <c r="I1571">
        <f>IF(ISBLANK('Raw Data'!J1564), 0, IF(AND(4=MATCH(LARGE('Raw Data'!G1564:J1564, 3), 'Raw Data'!G1564:J1564, 0), 'Raw Data'!P1564-'Raw Data'!O1564&gt;3), 'Raw Data'!J1564, 0))</f>
        <v/>
      </c>
      <c r="J1571">
        <f>IF(ISBLANK('Raw Data'!J1564), 0, IF(AND(3=MATCH(LARGE('Raw Data'!G1564:J1564, 3), 'Raw Data'!G1564:J1564, 0), 'Raw Data'!O1564-'Raw Data'!P1564&gt;3), 'Raw Data'!I1564, 0))</f>
        <v/>
      </c>
      <c r="K1571">
        <f>IF(ISBLANK('Raw Data'!J1564), 0, IF(AND(2=MATCH(LARGE('Raw Data'!G1564:J1564, 3), 'Raw Data'!G1564:J1564, 0), AND('Raw Data'!P1564-'Raw Data'!O1564&lt;4, 'Raw Data'!P1564-'Raw Data'!O1564&gt;0)), 'Raw Data'!H1564, 0))</f>
        <v/>
      </c>
      <c r="L1571">
        <f>IF(ISBLANK('Raw Data'!J1564), 0, IF(AND(1=MATCH(LARGE('Raw Data'!G1564:J1564, 3), 'Raw Data'!G1564:J1564, 0), AND('Raw Data'!O1564-'Raw Data'!P1564&lt;4, 'Raw Data'!O1564-'Raw Data'!P1564&gt;0)), 'Raw Data'!G1564, 0))</f>
        <v/>
      </c>
      <c r="M1571">
        <f>IF(ISBLANK('Raw Data'!J1564), 0, IF(AND(4=MATCH(LARGE('Raw Data'!G1564:J1564, 2), 'Raw Data'!G1564:J1564, 0), 'Raw Data'!P1564-'Raw Data'!O1564&gt;3), 'Raw Data'!J1564, 0))</f>
        <v/>
      </c>
      <c r="N1571">
        <f>IF(ISBLANK('Raw Data'!J1564), 0, IF(AND(3=MATCH(LARGE('Raw Data'!G1564:J1564, 2), 'Raw Data'!G1564:J1564, 0), 'Raw Data'!O1564-'Raw Data'!P1564&gt;3), 'Raw Data'!I1564, 0))</f>
        <v/>
      </c>
      <c r="O1571">
        <f>IF(ISBLANK('Raw Data'!J1564), 0, IF(AND(2=MATCH(LARGE('Raw Data'!G1564:J1564, 2), 'Raw Data'!G1564:J1564, 0), AND('Raw Data'!P1564-'Raw Data'!O1564&lt;4, 'Raw Data'!P1564-'Raw Data'!O1564&gt;0)), 'Raw Data'!H1564, 0))</f>
        <v/>
      </c>
      <c r="P1571">
        <f>IF(ISBLANK('Raw Data'!J1564), 0, IF(AND(1=MATCH(LARGE('Raw Data'!G1564:J1564, 2), 'Raw Data'!G1564:J1564, 0), AND('Raw Data'!O1564-'Raw Data'!P1564&lt;4, 'Raw Data'!O1564-'Raw Data'!P1564&gt;0)), 'Raw Data'!G1564, 0))</f>
        <v/>
      </c>
      <c r="Q1571">
        <f>IF(ISBLANK('Raw Data'!J1564), 0, IF(AND(4=MATCH(LARGE('Raw Data'!G1564:J1564, 1), 'Raw Data'!G1564:J1564, 0), 'Raw Data'!P1564-'Raw Data'!O1564&gt;3), 'Raw Data'!J1564, 0))</f>
        <v/>
      </c>
      <c r="R1571">
        <f>IF(ISBLANK('Raw Data'!J1564), 0, IF(AND(3=MATCH(LARGE('Raw Data'!G1564:J1564, 1), 'Raw Data'!G1564:J1564, 0), 'Raw Data'!O1564-'Raw Data'!P1564&gt;3), 'Raw Data'!I1564, 0))</f>
        <v/>
      </c>
      <c r="S1571">
        <f>IF(AND('Raw Data'!P1564-'Raw Data'!O1564&gt;4, 'Raw Data'!F1564&lt;'Raw Data'!C1564), 'Raw Data'!J1564, 0)</f>
        <v/>
      </c>
      <c r="T1571">
        <f>IF(AND('Raw Data'!O1564-'Raw Data'!P1564&gt;4, 'Raw Data'!F1564&gt;'Raw Data'!C1564), 'Raw Data'!I1564, 0)</f>
        <v/>
      </c>
      <c r="U1571">
        <f>IF(AND('Raw Data'!P1564-'Raw Data'!O1564&lt;3, 'Raw Data'!P1564&gt;'Raw Data'!O1564, 'Raw Data'!F1564&lt;'Raw Data'!C1564), 'Raw Data'!H1564, 0)</f>
        <v/>
      </c>
      <c r="V1571">
        <f>IF(AND('Raw Data'!P1564-'Raw Data'!O1564&lt;3, 'Raw Data'!P1564&gt;'Raw Data'!O1564, 'Raw Data'!F1564&gt;'Raw Data'!C1564), 'Raw Data'!G1564, 0)</f>
        <v/>
      </c>
    </row>
    <row r="1572">
      <c r="A1572">
        <f>IF(AND('Raw Data'!F1565&lt;'Raw Data'!C1565, 'Raw Data'!P1565&gt;'Raw Data'!O1565, 'Raw Data'!P1565-'Raw Data'!O1565&gt;3), 'Raw Data'!J1565, 0)</f>
        <v/>
      </c>
      <c r="B1572">
        <f>IF(AND('Raw Data'!C1565&lt;'Raw Data'!F1565, 'Raw Data'!O1565&gt;'Raw Data'!P1565, 'Raw Data'!O1565-'Raw Data'!P1565&gt;3), 'Raw Data'!I1565, 0)</f>
        <v/>
      </c>
      <c r="C1572">
        <f>IF(AND('Raw Data'!F1565&lt;'Raw Data'!C1565, 'Raw Data'!P1565&gt;'Raw Data'!O1565, 'Raw Data'!P1565-'Raw Data'!O1565&lt;4), 'Raw Data'!H1565, 0)</f>
        <v/>
      </c>
      <c r="D1572">
        <f>IF(AND('Raw Data'!C1565&lt;'Raw Data'!F1565, 'Raw Data'!O1565&gt;'Raw Data'!P1565, 'Raw Data'!O1565-'Raw Data'!P1565&lt;4), 'Raw Data'!G1565, 0)</f>
        <v/>
      </c>
      <c r="E1572">
        <f>IF(ISBLANK('Raw Data'!J1565), 0, IF(AND(4=MATCH(LARGE('Raw Data'!G1565:J1565, 4), 'Raw Data'!G1565:J1565, 0), 'Raw Data'!P1565-'Raw Data'!O1565&gt;3), 'Raw Data'!J1565, 0))</f>
        <v/>
      </c>
      <c r="F1572">
        <f>IF(ISBLANK('Raw Data'!J1565), 0, IF(AND(3=MATCH(LARGE('Raw Data'!G1565:J1565, 4), 'Raw Data'!G1565:J1565, 0), 'Raw Data'!O1565-'Raw Data'!P1565&gt;3), 'Raw Data'!I1565, 0))</f>
        <v/>
      </c>
      <c r="G1572">
        <f>IF(ISBLANK('Raw Data'!J1565), 0, IF(AND(2=MATCH(LARGE('Raw Data'!G1565:J1565, 4), 'Raw Data'!G1565:J1565, 0), AND('Raw Data'!P1565-'Raw Data'!O1565&lt;4, 'Raw Data'!P1565-'Raw Data'!O1565&gt;0)), 'Raw Data'!H1565, 0))</f>
        <v/>
      </c>
      <c r="H1572">
        <f>IF(ISBLANK('Raw Data'!J1565), 0, IF(AND(1=MATCH(LARGE('Raw Data'!G1565:J1565, 4), 'Raw Data'!G1565:J1565, 0), AND('Raw Data'!O1565-'Raw Data'!P1565&lt;4, 'Raw Data'!O1565-'Raw Data'!P1565&gt;0)), 'Raw Data'!G1565, 0))</f>
        <v/>
      </c>
      <c r="I1572">
        <f>IF(ISBLANK('Raw Data'!J1565), 0, IF(AND(4=MATCH(LARGE('Raw Data'!G1565:J1565, 3), 'Raw Data'!G1565:J1565, 0), 'Raw Data'!P1565-'Raw Data'!O1565&gt;3), 'Raw Data'!J1565, 0))</f>
        <v/>
      </c>
      <c r="J1572">
        <f>IF(ISBLANK('Raw Data'!J1565), 0, IF(AND(3=MATCH(LARGE('Raw Data'!G1565:J1565, 3), 'Raw Data'!G1565:J1565, 0), 'Raw Data'!O1565-'Raw Data'!P1565&gt;3), 'Raw Data'!I1565, 0))</f>
        <v/>
      </c>
      <c r="K1572">
        <f>IF(ISBLANK('Raw Data'!J1565), 0, IF(AND(2=MATCH(LARGE('Raw Data'!G1565:J1565, 3), 'Raw Data'!G1565:J1565, 0), AND('Raw Data'!P1565-'Raw Data'!O1565&lt;4, 'Raw Data'!P1565-'Raw Data'!O1565&gt;0)), 'Raw Data'!H1565, 0))</f>
        <v/>
      </c>
      <c r="L1572">
        <f>IF(ISBLANK('Raw Data'!J1565), 0, IF(AND(1=MATCH(LARGE('Raw Data'!G1565:J1565, 3), 'Raw Data'!G1565:J1565, 0), AND('Raw Data'!O1565-'Raw Data'!P1565&lt;4, 'Raw Data'!O1565-'Raw Data'!P1565&gt;0)), 'Raw Data'!G1565, 0))</f>
        <v/>
      </c>
      <c r="M1572">
        <f>IF(ISBLANK('Raw Data'!J1565), 0, IF(AND(4=MATCH(LARGE('Raw Data'!G1565:J1565, 2), 'Raw Data'!G1565:J1565, 0), 'Raw Data'!P1565-'Raw Data'!O1565&gt;3), 'Raw Data'!J1565, 0))</f>
        <v/>
      </c>
      <c r="N1572">
        <f>IF(ISBLANK('Raw Data'!J1565), 0, IF(AND(3=MATCH(LARGE('Raw Data'!G1565:J1565, 2), 'Raw Data'!G1565:J1565, 0), 'Raw Data'!O1565-'Raw Data'!P1565&gt;3), 'Raw Data'!I1565, 0))</f>
        <v/>
      </c>
      <c r="O1572">
        <f>IF(ISBLANK('Raw Data'!J1565), 0, IF(AND(2=MATCH(LARGE('Raw Data'!G1565:J1565, 2), 'Raw Data'!G1565:J1565, 0), AND('Raw Data'!P1565-'Raw Data'!O1565&lt;4, 'Raw Data'!P1565-'Raw Data'!O1565&gt;0)), 'Raw Data'!H1565, 0))</f>
        <v/>
      </c>
      <c r="P1572">
        <f>IF(ISBLANK('Raw Data'!J1565), 0, IF(AND(1=MATCH(LARGE('Raw Data'!G1565:J1565, 2), 'Raw Data'!G1565:J1565, 0), AND('Raw Data'!O1565-'Raw Data'!P1565&lt;4, 'Raw Data'!O1565-'Raw Data'!P1565&gt;0)), 'Raw Data'!G1565, 0))</f>
        <v/>
      </c>
      <c r="Q1572">
        <f>IF(ISBLANK('Raw Data'!J1565), 0, IF(AND(4=MATCH(LARGE('Raw Data'!G1565:J1565, 1), 'Raw Data'!G1565:J1565, 0), 'Raw Data'!P1565-'Raw Data'!O1565&gt;3), 'Raw Data'!J1565, 0))</f>
        <v/>
      </c>
      <c r="R1572">
        <f>IF(ISBLANK('Raw Data'!J1565), 0, IF(AND(3=MATCH(LARGE('Raw Data'!G1565:J1565, 1), 'Raw Data'!G1565:J1565, 0), 'Raw Data'!O1565-'Raw Data'!P1565&gt;3), 'Raw Data'!I1565, 0))</f>
        <v/>
      </c>
      <c r="S1572">
        <f>IF(AND('Raw Data'!P1565-'Raw Data'!O1565&gt;4, 'Raw Data'!F1565&lt;'Raw Data'!C1565), 'Raw Data'!J1565, 0)</f>
        <v/>
      </c>
      <c r="T1572">
        <f>IF(AND('Raw Data'!O1565-'Raw Data'!P1565&gt;4, 'Raw Data'!F1565&gt;'Raw Data'!C1565), 'Raw Data'!I1565, 0)</f>
        <v/>
      </c>
      <c r="U1572">
        <f>IF(AND('Raw Data'!P1565-'Raw Data'!O1565&lt;3, 'Raw Data'!P1565&gt;'Raw Data'!O1565, 'Raw Data'!F1565&lt;'Raw Data'!C1565), 'Raw Data'!H1565, 0)</f>
        <v/>
      </c>
      <c r="V1572">
        <f>IF(AND('Raw Data'!P1565-'Raw Data'!O1565&lt;3, 'Raw Data'!P1565&gt;'Raw Data'!O1565, 'Raw Data'!F1565&gt;'Raw Data'!C1565), 'Raw Data'!G1565, 0)</f>
        <v/>
      </c>
    </row>
    <row r="1573">
      <c r="A1573">
        <f>IF(AND('Raw Data'!F1566&lt;'Raw Data'!C1566, 'Raw Data'!P1566&gt;'Raw Data'!O1566, 'Raw Data'!P1566-'Raw Data'!O1566&gt;3), 'Raw Data'!J1566, 0)</f>
        <v/>
      </c>
      <c r="B1573">
        <f>IF(AND('Raw Data'!C1566&lt;'Raw Data'!F1566, 'Raw Data'!O1566&gt;'Raw Data'!P1566, 'Raw Data'!O1566-'Raw Data'!P1566&gt;3), 'Raw Data'!I1566, 0)</f>
        <v/>
      </c>
      <c r="C1573">
        <f>IF(AND('Raw Data'!F1566&lt;'Raw Data'!C1566, 'Raw Data'!P1566&gt;'Raw Data'!O1566, 'Raw Data'!P1566-'Raw Data'!O1566&lt;4), 'Raw Data'!H1566, 0)</f>
        <v/>
      </c>
      <c r="D1573">
        <f>IF(AND('Raw Data'!C1566&lt;'Raw Data'!F1566, 'Raw Data'!O1566&gt;'Raw Data'!P1566, 'Raw Data'!O1566-'Raw Data'!P1566&lt;4), 'Raw Data'!G1566, 0)</f>
        <v/>
      </c>
      <c r="E1573">
        <f>IF(ISBLANK('Raw Data'!J1566), 0, IF(AND(4=MATCH(LARGE('Raw Data'!G1566:J1566, 4), 'Raw Data'!G1566:J1566, 0), 'Raw Data'!P1566-'Raw Data'!O1566&gt;3), 'Raw Data'!J1566, 0))</f>
        <v/>
      </c>
      <c r="F1573">
        <f>IF(ISBLANK('Raw Data'!J1566), 0, IF(AND(3=MATCH(LARGE('Raw Data'!G1566:J1566, 4), 'Raw Data'!G1566:J1566, 0), 'Raw Data'!O1566-'Raw Data'!P1566&gt;3), 'Raw Data'!I1566, 0))</f>
        <v/>
      </c>
      <c r="G1573">
        <f>IF(ISBLANK('Raw Data'!J1566), 0, IF(AND(2=MATCH(LARGE('Raw Data'!G1566:J1566, 4), 'Raw Data'!G1566:J1566, 0), AND('Raw Data'!P1566-'Raw Data'!O1566&lt;4, 'Raw Data'!P1566-'Raw Data'!O1566&gt;0)), 'Raw Data'!H1566, 0))</f>
        <v/>
      </c>
      <c r="H1573">
        <f>IF(ISBLANK('Raw Data'!J1566), 0, IF(AND(1=MATCH(LARGE('Raw Data'!G1566:J1566, 4), 'Raw Data'!G1566:J1566, 0), AND('Raw Data'!O1566-'Raw Data'!P1566&lt;4, 'Raw Data'!O1566-'Raw Data'!P1566&gt;0)), 'Raw Data'!G1566, 0))</f>
        <v/>
      </c>
      <c r="I1573">
        <f>IF(ISBLANK('Raw Data'!J1566), 0, IF(AND(4=MATCH(LARGE('Raw Data'!G1566:J1566, 3), 'Raw Data'!G1566:J1566, 0), 'Raw Data'!P1566-'Raw Data'!O1566&gt;3), 'Raw Data'!J1566, 0))</f>
        <v/>
      </c>
      <c r="J1573">
        <f>IF(ISBLANK('Raw Data'!J1566), 0, IF(AND(3=MATCH(LARGE('Raw Data'!G1566:J1566, 3), 'Raw Data'!G1566:J1566, 0), 'Raw Data'!O1566-'Raw Data'!P1566&gt;3), 'Raw Data'!I1566, 0))</f>
        <v/>
      </c>
      <c r="K1573">
        <f>IF(ISBLANK('Raw Data'!J1566), 0, IF(AND(2=MATCH(LARGE('Raw Data'!G1566:J1566, 3), 'Raw Data'!G1566:J1566, 0), AND('Raw Data'!P1566-'Raw Data'!O1566&lt;4, 'Raw Data'!P1566-'Raw Data'!O1566&gt;0)), 'Raw Data'!H1566, 0))</f>
        <v/>
      </c>
      <c r="L1573">
        <f>IF(ISBLANK('Raw Data'!J1566), 0, IF(AND(1=MATCH(LARGE('Raw Data'!G1566:J1566, 3), 'Raw Data'!G1566:J1566, 0), AND('Raw Data'!O1566-'Raw Data'!P1566&lt;4, 'Raw Data'!O1566-'Raw Data'!P1566&gt;0)), 'Raw Data'!G1566, 0))</f>
        <v/>
      </c>
      <c r="M1573">
        <f>IF(ISBLANK('Raw Data'!J1566), 0, IF(AND(4=MATCH(LARGE('Raw Data'!G1566:J1566, 2), 'Raw Data'!G1566:J1566, 0), 'Raw Data'!P1566-'Raw Data'!O1566&gt;3), 'Raw Data'!J1566, 0))</f>
        <v/>
      </c>
      <c r="N1573">
        <f>IF(ISBLANK('Raw Data'!J1566), 0, IF(AND(3=MATCH(LARGE('Raw Data'!G1566:J1566, 2), 'Raw Data'!G1566:J1566, 0), 'Raw Data'!O1566-'Raw Data'!P1566&gt;3), 'Raw Data'!I1566, 0))</f>
        <v/>
      </c>
      <c r="O1573">
        <f>IF(ISBLANK('Raw Data'!J1566), 0, IF(AND(2=MATCH(LARGE('Raw Data'!G1566:J1566, 2), 'Raw Data'!G1566:J1566, 0), AND('Raw Data'!P1566-'Raw Data'!O1566&lt;4, 'Raw Data'!P1566-'Raw Data'!O1566&gt;0)), 'Raw Data'!H1566, 0))</f>
        <v/>
      </c>
      <c r="P1573">
        <f>IF(ISBLANK('Raw Data'!J1566), 0, IF(AND(1=MATCH(LARGE('Raw Data'!G1566:J1566, 2), 'Raw Data'!G1566:J1566, 0), AND('Raw Data'!O1566-'Raw Data'!P1566&lt;4, 'Raw Data'!O1566-'Raw Data'!P1566&gt;0)), 'Raw Data'!G1566, 0))</f>
        <v/>
      </c>
      <c r="Q1573">
        <f>IF(ISBLANK('Raw Data'!J1566), 0, IF(AND(4=MATCH(LARGE('Raw Data'!G1566:J1566, 1), 'Raw Data'!G1566:J1566, 0), 'Raw Data'!P1566-'Raw Data'!O1566&gt;3), 'Raw Data'!J1566, 0))</f>
        <v/>
      </c>
      <c r="R1573">
        <f>IF(ISBLANK('Raw Data'!J1566), 0, IF(AND(3=MATCH(LARGE('Raw Data'!G1566:J1566, 1), 'Raw Data'!G1566:J1566, 0), 'Raw Data'!O1566-'Raw Data'!P1566&gt;3), 'Raw Data'!I1566, 0))</f>
        <v/>
      </c>
      <c r="S1573">
        <f>IF(AND('Raw Data'!P1566-'Raw Data'!O1566&gt;4, 'Raw Data'!F1566&lt;'Raw Data'!C1566), 'Raw Data'!J1566, 0)</f>
        <v/>
      </c>
      <c r="T1573">
        <f>IF(AND('Raw Data'!O1566-'Raw Data'!P1566&gt;4, 'Raw Data'!F1566&gt;'Raw Data'!C1566), 'Raw Data'!I1566, 0)</f>
        <v/>
      </c>
      <c r="U1573">
        <f>IF(AND('Raw Data'!P1566-'Raw Data'!O1566&lt;3, 'Raw Data'!P1566&gt;'Raw Data'!O1566, 'Raw Data'!F1566&lt;'Raw Data'!C1566), 'Raw Data'!H1566, 0)</f>
        <v/>
      </c>
      <c r="V1573">
        <f>IF(AND('Raw Data'!P1566-'Raw Data'!O1566&lt;3, 'Raw Data'!P1566&gt;'Raw Data'!O1566, 'Raw Data'!F1566&gt;'Raw Data'!C1566), 'Raw Data'!G1566, 0)</f>
        <v/>
      </c>
    </row>
    <row r="1574">
      <c r="A1574">
        <f>IF(AND('Raw Data'!F1567&lt;'Raw Data'!C1567, 'Raw Data'!P1567&gt;'Raw Data'!O1567, 'Raw Data'!P1567-'Raw Data'!O1567&gt;3), 'Raw Data'!J1567, 0)</f>
        <v/>
      </c>
      <c r="B1574">
        <f>IF(AND('Raw Data'!C1567&lt;'Raw Data'!F1567, 'Raw Data'!O1567&gt;'Raw Data'!P1567, 'Raw Data'!O1567-'Raw Data'!P1567&gt;3), 'Raw Data'!I1567, 0)</f>
        <v/>
      </c>
      <c r="C1574">
        <f>IF(AND('Raw Data'!F1567&lt;'Raw Data'!C1567, 'Raw Data'!P1567&gt;'Raw Data'!O1567, 'Raw Data'!P1567-'Raw Data'!O1567&lt;4), 'Raw Data'!H1567, 0)</f>
        <v/>
      </c>
      <c r="D1574">
        <f>IF(AND('Raw Data'!C1567&lt;'Raw Data'!F1567, 'Raw Data'!O1567&gt;'Raw Data'!P1567, 'Raw Data'!O1567-'Raw Data'!P1567&lt;4), 'Raw Data'!G1567, 0)</f>
        <v/>
      </c>
      <c r="E1574">
        <f>IF(ISBLANK('Raw Data'!J1567), 0, IF(AND(4=MATCH(LARGE('Raw Data'!G1567:J1567, 4), 'Raw Data'!G1567:J1567, 0), 'Raw Data'!P1567-'Raw Data'!O1567&gt;3), 'Raw Data'!J1567, 0))</f>
        <v/>
      </c>
      <c r="F1574">
        <f>IF(ISBLANK('Raw Data'!J1567), 0, IF(AND(3=MATCH(LARGE('Raw Data'!G1567:J1567, 4), 'Raw Data'!G1567:J1567, 0), 'Raw Data'!O1567-'Raw Data'!P1567&gt;3), 'Raw Data'!I1567, 0))</f>
        <v/>
      </c>
      <c r="G1574">
        <f>IF(ISBLANK('Raw Data'!J1567), 0, IF(AND(2=MATCH(LARGE('Raw Data'!G1567:J1567, 4), 'Raw Data'!G1567:J1567, 0), AND('Raw Data'!P1567-'Raw Data'!O1567&lt;4, 'Raw Data'!P1567-'Raw Data'!O1567&gt;0)), 'Raw Data'!H1567, 0))</f>
        <v/>
      </c>
      <c r="H1574">
        <f>IF(ISBLANK('Raw Data'!J1567), 0, IF(AND(1=MATCH(LARGE('Raw Data'!G1567:J1567, 4), 'Raw Data'!G1567:J1567, 0), AND('Raw Data'!O1567-'Raw Data'!P1567&lt;4, 'Raw Data'!O1567-'Raw Data'!P1567&gt;0)), 'Raw Data'!G1567, 0))</f>
        <v/>
      </c>
      <c r="I1574">
        <f>IF(ISBLANK('Raw Data'!J1567), 0, IF(AND(4=MATCH(LARGE('Raw Data'!G1567:J1567, 3), 'Raw Data'!G1567:J1567, 0), 'Raw Data'!P1567-'Raw Data'!O1567&gt;3), 'Raw Data'!J1567, 0))</f>
        <v/>
      </c>
      <c r="J1574">
        <f>IF(ISBLANK('Raw Data'!J1567), 0, IF(AND(3=MATCH(LARGE('Raw Data'!G1567:J1567, 3), 'Raw Data'!G1567:J1567, 0), 'Raw Data'!O1567-'Raw Data'!P1567&gt;3), 'Raw Data'!I1567, 0))</f>
        <v/>
      </c>
      <c r="K1574">
        <f>IF(ISBLANK('Raw Data'!J1567), 0, IF(AND(2=MATCH(LARGE('Raw Data'!G1567:J1567, 3), 'Raw Data'!G1567:J1567, 0), AND('Raw Data'!P1567-'Raw Data'!O1567&lt;4, 'Raw Data'!P1567-'Raw Data'!O1567&gt;0)), 'Raw Data'!H1567, 0))</f>
        <v/>
      </c>
      <c r="L1574">
        <f>IF(ISBLANK('Raw Data'!J1567), 0, IF(AND(1=MATCH(LARGE('Raw Data'!G1567:J1567, 3), 'Raw Data'!G1567:J1567, 0), AND('Raw Data'!O1567-'Raw Data'!P1567&lt;4, 'Raw Data'!O1567-'Raw Data'!P1567&gt;0)), 'Raw Data'!G1567, 0))</f>
        <v/>
      </c>
      <c r="M1574">
        <f>IF(ISBLANK('Raw Data'!J1567), 0, IF(AND(4=MATCH(LARGE('Raw Data'!G1567:J1567, 2), 'Raw Data'!G1567:J1567, 0), 'Raw Data'!P1567-'Raw Data'!O1567&gt;3), 'Raw Data'!J1567, 0))</f>
        <v/>
      </c>
      <c r="N1574">
        <f>IF(ISBLANK('Raw Data'!J1567), 0, IF(AND(3=MATCH(LARGE('Raw Data'!G1567:J1567, 2), 'Raw Data'!G1567:J1567, 0), 'Raw Data'!O1567-'Raw Data'!P1567&gt;3), 'Raw Data'!I1567, 0))</f>
        <v/>
      </c>
      <c r="O1574">
        <f>IF(ISBLANK('Raw Data'!J1567), 0, IF(AND(2=MATCH(LARGE('Raw Data'!G1567:J1567, 2), 'Raw Data'!G1567:J1567, 0), AND('Raw Data'!P1567-'Raw Data'!O1567&lt;4, 'Raw Data'!P1567-'Raw Data'!O1567&gt;0)), 'Raw Data'!H1567, 0))</f>
        <v/>
      </c>
      <c r="P1574">
        <f>IF(ISBLANK('Raw Data'!J1567), 0, IF(AND(1=MATCH(LARGE('Raw Data'!G1567:J1567, 2), 'Raw Data'!G1567:J1567, 0), AND('Raw Data'!O1567-'Raw Data'!P1567&lt;4, 'Raw Data'!O1567-'Raw Data'!P1567&gt;0)), 'Raw Data'!G1567, 0))</f>
        <v/>
      </c>
      <c r="Q1574">
        <f>IF(ISBLANK('Raw Data'!J1567), 0, IF(AND(4=MATCH(LARGE('Raw Data'!G1567:J1567, 1), 'Raw Data'!G1567:J1567, 0), 'Raw Data'!P1567-'Raw Data'!O1567&gt;3), 'Raw Data'!J1567, 0))</f>
        <v/>
      </c>
      <c r="R1574">
        <f>IF(ISBLANK('Raw Data'!J1567), 0, IF(AND(3=MATCH(LARGE('Raw Data'!G1567:J1567, 1), 'Raw Data'!G1567:J1567, 0), 'Raw Data'!O1567-'Raw Data'!P1567&gt;3), 'Raw Data'!I1567, 0))</f>
        <v/>
      </c>
      <c r="S1574">
        <f>IF(AND('Raw Data'!P1567-'Raw Data'!O1567&gt;4, 'Raw Data'!F1567&lt;'Raw Data'!C1567), 'Raw Data'!J1567, 0)</f>
        <v/>
      </c>
      <c r="T1574">
        <f>IF(AND('Raw Data'!O1567-'Raw Data'!P1567&gt;4, 'Raw Data'!F1567&gt;'Raw Data'!C1567), 'Raw Data'!I1567, 0)</f>
        <v/>
      </c>
      <c r="U1574">
        <f>IF(AND('Raw Data'!P1567-'Raw Data'!O1567&lt;3, 'Raw Data'!P1567&gt;'Raw Data'!O1567, 'Raw Data'!F1567&lt;'Raw Data'!C1567), 'Raw Data'!H1567, 0)</f>
        <v/>
      </c>
      <c r="V1574">
        <f>IF(AND('Raw Data'!P1567-'Raw Data'!O1567&lt;3, 'Raw Data'!P1567&gt;'Raw Data'!O1567, 'Raw Data'!F1567&gt;'Raw Data'!C1567), 'Raw Data'!G1567, 0)</f>
        <v/>
      </c>
    </row>
    <row r="1575">
      <c r="A1575">
        <f>IF(AND('Raw Data'!F1568&lt;'Raw Data'!C1568, 'Raw Data'!P1568&gt;'Raw Data'!O1568, 'Raw Data'!P1568-'Raw Data'!O1568&gt;3), 'Raw Data'!J1568, 0)</f>
        <v/>
      </c>
      <c r="B1575">
        <f>IF(AND('Raw Data'!C1568&lt;'Raw Data'!F1568, 'Raw Data'!O1568&gt;'Raw Data'!P1568, 'Raw Data'!O1568-'Raw Data'!P1568&gt;3), 'Raw Data'!I1568, 0)</f>
        <v/>
      </c>
      <c r="C1575">
        <f>IF(AND('Raw Data'!F1568&lt;'Raw Data'!C1568, 'Raw Data'!P1568&gt;'Raw Data'!O1568, 'Raw Data'!P1568-'Raw Data'!O1568&lt;4), 'Raw Data'!H1568, 0)</f>
        <v/>
      </c>
      <c r="D1575">
        <f>IF(AND('Raw Data'!C1568&lt;'Raw Data'!F1568, 'Raw Data'!O1568&gt;'Raw Data'!P1568, 'Raw Data'!O1568-'Raw Data'!P1568&lt;4), 'Raw Data'!G1568, 0)</f>
        <v/>
      </c>
      <c r="E1575">
        <f>IF(ISBLANK('Raw Data'!J1568), 0, IF(AND(4=MATCH(LARGE('Raw Data'!G1568:J1568, 4), 'Raw Data'!G1568:J1568, 0), 'Raw Data'!P1568-'Raw Data'!O1568&gt;3), 'Raw Data'!J1568, 0))</f>
        <v/>
      </c>
      <c r="F1575">
        <f>IF(ISBLANK('Raw Data'!J1568), 0, IF(AND(3=MATCH(LARGE('Raw Data'!G1568:J1568, 4), 'Raw Data'!G1568:J1568, 0), 'Raw Data'!O1568-'Raw Data'!P1568&gt;3), 'Raw Data'!I1568, 0))</f>
        <v/>
      </c>
      <c r="G1575">
        <f>IF(ISBLANK('Raw Data'!J1568), 0, IF(AND(2=MATCH(LARGE('Raw Data'!G1568:J1568, 4), 'Raw Data'!G1568:J1568, 0), AND('Raw Data'!P1568-'Raw Data'!O1568&lt;4, 'Raw Data'!P1568-'Raw Data'!O1568&gt;0)), 'Raw Data'!H1568, 0))</f>
        <v/>
      </c>
      <c r="H1575">
        <f>IF(ISBLANK('Raw Data'!J1568), 0, IF(AND(1=MATCH(LARGE('Raw Data'!G1568:J1568, 4), 'Raw Data'!G1568:J1568, 0), AND('Raw Data'!O1568-'Raw Data'!P1568&lt;4, 'Raw Data'!O1568-'Raw Data'!P1568&gt;0)), 'Raw Data'!G1568, 0))</f>
        <v/>
      </c>
      <c r="I1575">
        <f>IF(ISBLANK('Raw Data'!J1568), 0, IF(AND(4=MATCH(LARGE('Raw Data'!G1568:J1568, 3), 'Raw Data'!G1568:J1568, 0), 'Raw Data'!P1568-'Raw Data'!O1568&gt;3), 'Raw Data'!J1568, 0))</f>
        <v/>
      </c>
      <c r="J1575">
        <f>IF(ISBLANK('Raw Data'!J1568), 0, IF(AND(3=MATCH(LARGE('Raw Data'!G1568:J1568, 3), 'Raw Data'!G1568:J1568, 0), 'Raw Data'!O1568-'Raw Data'!P1568&gt;3), 'Raw Data'!I1568, 0))</f>
        <v/>
      </c>
      <c r="K1575">
        <f>IF(ISBLANK('Raw Data'!J1568), 0, IF(AND(2=MATCH(LARGE('Raw Data'!G1568:J1568, 3), 'Raw Data'!G1568:J1568, 0), AND('Raw Data'!P1568-'Raw Data'!O1568&lt;4, 'Raw Data'!P1568-'Raw Data'!O1568&gt;0)), 'Raw Data'!H1568, 0))</f>
        <v/>
      </c>
      <c r="L1575">
        <f>IF(ISBLANK('Raw Data'!J1568), 0, IF(AND(1=MATCH(LARGE('Raw Data'!G1568:J1568, 3), 'Raw Data'!G1568:J1568, 0), AND('Raw Data'!O1568-'Raw Data'!P1568&lt;4, 'Raw Data'!O1568-'Raw Data'!P1568&gt;0)), 'Raw Data'!G1568, 0))</f>
        <v/>
      </c>
      <c r="M1575">
        <f>IF(ISBLANK('Raw Data'!J1568), 0, IF(AND(4=MATCH(LARGE('Raw Data'!G1568:J1568, 2), 'Raw Data'!G1568:J1568, 0), 'Raw Data'!P1568-'Raw Data'!O1568&gt;3), 'Raw Data'!J1568, 0))</f>
        <v/>
      </c>
      <c r="N1575">
        <f>IF(ISBLANK('Raw Data'!J1568), 0, IF(AND(3=MATCH(LARGE('Raw Data'!G1568:J1568, 2), 'Raw Data'!G1568:J1568, 0), 'Raw Data'!O1568-'Raw Data'!P1568&gt;3), 'Raw Data'!I1568, 0))</f>
        <v/>
      </c>
      <c r="O1575">
        <f>IF(ISBLANK('Raw Data'!J1568), 0, IF(AND(2=MATCH(LARGE('Raw Data'!G1568:J1568, 2), 'Raw Data'!G1568:J1568, 0), AND('Raw Data'!P1568-'Raw Data'!O1568&lt;4, 'Raw Data'!P1568-'Raw Data'!O1568&gt;0)), 'Raw Data'!H1568, 0))</f>
        <v/>
      </c>
      <c r="P1575">
        <f>IF(ISBLANK('Raw Data'!J1568), 0, IF(AND(1=MATCH(LARGE('Raw Data'!G1568:J1568, 2), 'Raw Data'!G1568:J1568, 0), AND('Raw Data'!O1568-'Raw Data'!P1568&lt;4, 'Raw Data'!O1568-'Raw Data'!P1568&gt;0)), 'Raw Data'!G1568, 0))</f>
        <v/>
      </c>
      <c r="Q1575">
        <f>IF(ISBLANK('Raw Data'!J1568), 0, IF(AND(4=MATCH(LARGE('Raw Data'!G1568:J1568, 1), 'Raw Data'!G1568:J1568, 0), 'Raw Data'!P1568-'Raw Data'!O1568&gt;3), 'Raw Data'!J1568, 0))</f>
        <v/>
      </c>
      <c r="R1575">
        <f>IF(ISBLANK('Raw Data'!J1568), 0, IF(AND(3=MATCH(LARGE('Raw Data'!G1568:J1568, 1), 'Raw Data'!G1568:J1568, 0), 'Raw Data'!O1568-'Raw Data'!P1568&gt;3), 'Raw Data'!I1568, 0))</f>
        <v/>
      </c>
      <c r="S1575">
        <f>IF(AND('Raw Data'!P1568-'Raw Data'!O1568&gt;4, 'Raw Data'!F1568&lt;'Raw Data'!C1568), 'Raw Data'!J1568, 0)</f>
        <v/>
      </c>
      <c r="T1575">
        <f>IF(AND('Raw Data'!O1568-'Raw Data'!P1568&gt;4, 'Raw Data'!F1568&gt;'Raw Data'!C1568), 'Raw Data'!I1568, 0)</f>
        <v/>
      </c>
      <c r="U1575">
        <f>IF(AND('Raw Data'!P1568-'Raw Data'!O1568&lt;3, 'Raw Data'!P1568&gt;'Raw Data'!O1568, 'Raw Data'!F1568&lt;'Raw Data'!C1568), 'Raw Data'!H1568, 0)</f>
        <v/>
      </c>
      <c r="V1575">
        <f>IF(AND('Raw Data'!P1568-'Raw Data'!O1568&lt;3, 'Raw Data'!P1568&gt;'Raw Data'!O1568, 'Raw Data'!F1568&gt;'Raw Data'!C1568), 'Raw Data'!G1568, 0)</f>
        <v/>
      </c>
    </row>
    <row r="1576">
      <c r="A1576">
        <f>IF(AND('Raw Data'!F1569&lt;'Raw Data'!C1569, 'Raw Data'!P1569&gt;'Raw Data'!O1569, 'Raw Data'!P1569-'Raw Data'!O1569&gt;3), 'Raw Data'!J1569, 0)</f>
        <v/>
      </c>
      <c r="B1576">
        <f>IF(AND('Raw Data'!C1569&lt;'Raw Data'!F1569, 'Raw Data'!O1569&gt;'Raw Data'!P1569, 'Raw Data'!O1569-'Raw Data'!P1569&gt;3), 'Raw Data'!I1569, 0)</f>
        <v/>
      </c>
      <c r="C1576">
        <f>IF(AND('Raw Data'!F1569&lt;'Raw Data'!C1569, 'Raw Data'!P1569&gt;'Raw Data'!O1569, 'Raw Data'!P1569-'Raw Data'!O1569&lt;4), 'Raw Data'!H1569, 0)</f>
        <v/>
      </c>
      <c r="D1576">
        <f>IF(AND('Raw Data'!C1569&lt;'Raw Data'!F1569, 'Raw Data'!O1569&gt;'Raw Data'!P1569, 'Raw Data'!O1569-'Raw Data'!P1569&lt;4), 'Raw Data'!G1569, 0)</f>
        <v/>
      </c>
      <c r="E1576">
        <f>IF(ISBLANK('Raw Data'!J1569), 0, IF(AND(4=MATCH(LARGE('Raw Data'!G1569:J1569, 4), 'Raw Data'!G1569:J1569, 0), 'Raw Data'!P1569-'Raw Data'!O1569&gt;3), 'Raw Data'!J1569, 0))</f>
        <v/>
      </c>
      <c r="F1576">
        <f>IF(ISBLANK('Raw Data'!J1569), 0, IF(AND(3=MATCH(LARGE('Raw Data'!G1569:J1569, 4), 'Raw Data'!G1569:J1569, 0), 'Raw Data'!O1569-'Raw Data'!P1569&gt;3), 'Raw Data'!I1569, 0))</f>
        <v/>
      </c>
      <c r="G1576">
        <f>IF(ISBLANK('Raw Data'!J1569), 0, IF(AND(2=MATCH(LARGE('Raw Data'!G1569:J1569, 4), 'Raw Data'!G1569:J1569, 0), AND('Raw Data'!P1569-'Raw Data'!O1569&lt;4, 'Raw Data'!P1569-'Raw Data'!O1569&gt;0)), 'Raw Data'!H1569, 0))</f>
        <v/>
      </c>
      <c r="H1576">
        <f>IF(ISBLANK('Raw Data'!J1569), 0, IF(AND(1=MATCH(LARGE('Raw Data'!G1569:J1569, 4), 'Raw Data'!G1569:J1569, 0), AND('Raw Data'!O1569-'Raw Data'!P1569&lt;4, 'Raw Data'!O1569-'Raw Data'!P1569&gt;0)), 'Raw Data'!G1569, 0))</f>
        <v/>
      </c>
      <c r="I1576">
        <f>IF(ISBLANK('Raw Data'!J1569), 0, IF(AND(4=MATCH(LARGE('Raw Data'!G1569:J1569, 3), 'Raw Data'!G1569:J1569, 0), 'Raw Data'!P1569-'Raw Data'!O1569&gt;3), 'Raw Data'!J1569, 0))</f>
        <v/>
      </c>
      <c r="J1576">
        <f>IF(ISBLANK('Raw Data'!J1569), 0, IF(AND(3=MATCH(LARGE('Raw Data'!G1569:J1569, 3), 'Raw Data'!G1569:J1569, 0), 'Raw Data'!O1569-'Raw Data'!P1569&gt;3), 'Raw Data'!I1569, 0))</f>
        <v/>
      </c>
      <c r="K1576">
        <f>IF(ISBLANK('Raw Data'!J1569), 0, IF(AND(2=MATCH(LARGE('Raw Data'!G1569:J1569, 3), 'Raw Data'!G1569:J1569, 0), AND('Raw Data'!P1569-'Raw Data'!O1569&lt;4, 'Raw Data'!P1569-'Raw Data'!O1569&gt;0)), 'Raw Data'!H1569, 0))</f>
        <v/>
      </c>
      <c r="L1576">
        <f>IF(ISBLANK('Raw Data'!J1569), 0, IF(AND(1=MATCH(LARGE('Raw Data'!G1569:J1569, 3), 'Raw Data'!G1569:J1569, 0), AND('Raw Data'!O1569-'Raw Data'!P1569&lt;4, 'Raw Data'!O1569-'Raw Data'!P1569&gt;0)), 'Raw Data'!G1569, 0))</f>
        <v/>
      </c>
      <c r="M1576">
        <f>IF(ISBLANK('Raw Data'!J1569), 0, IF(AND(4=MATCH(LARGE('Raw Data'!G1569:J1569, 2), 'Raw Data'!G1569:J1569, 0), 'Raw Data'!P1569-'Raw Data'!O1569&gt;3), 'Raw Data'!J1569, 0))</f>
        <v/>
      </c>
      <c r="N1576">
        <f>IF(ISBLANK('Raw Data'!J1569), 0, IF(AND(3=MATCH(LARGE('Raw Data'!G1569:J1569, 2), 'Raw Data'!G1569:J1569, 0), 'Raw Data'!O1569-'Raw Data'!P1569&gt;3), 'Raw Data'!I1569, 0))</f>
        <v/>
      </c>
      <c r="O1576">
        <f>IF(ISBLANK('Raw Data'!J1569), 0, IF(AND(2=MATCH(LARGE('Raw Data'!G1569:J1569, 2), 'Raw Data'!G1569:J1569, 0), AND('Raw Data'!P1569-'Raw Data'!O1569&lt;4, 'Raw Data'!P1569-'Raw Data'!O1569&gt;0)), 'Raw Data'!H1569, 0))</f>
        <v/>
      </c>
      <c r="P1576">
        <f>IF(ISBLANK('Raw Data'!J1569), 0, IF(AND(1=MATCH(LARGE('Raw Data'!G1569:J1569, 2), 'Raw Data'!G1569:J1569, 0), AND('Raw Data'!O1569-'Raw Data'!P1569&lt;4, 'Raw Data'!O1569-'Raw Data'!P1569&gt;0)), 'Raw Data'!G1569, 0))</f>
        <v/>
      </c>
      <c r="Q1576">
        <f>IF(ISBLANK('Raw Data'!J1569), 0, IF(AND(4=MATCH(LARGE('Raw Data'!G1569:J1569, 1), 'Raw Data'!G1569:J1569, 0), 'Raw Data'!P1569-'Raw Data'!O1569&gt;3), 'Raw Data'!J1569, 0))</f>
        <v/>
      </c>
      <c r="R1576">
        <f>IF(ISBLANK('Raw Data'!J1569), 0, IF(AND(3=MATCH(LARGE('Raw Data'!G1569:J1569, 1), 'Raw Data'!G1569:J1569, 0), 'Raw Data'!O1569-'Raw Data'!P1569&gt;3), 'Raw Data'!I1569, 0))</f>
        <v/>
      </c>
      <c r="S1576">
        <f>IF(AND('Raw Data'!P1569-'Raw Data'!O1569&gt;4, 'Raw Data'!F1569&lt;'Raw Data'!C1569), 'Raw Data'!J1569, 0)</f>
        <v/>
      </c>
      <c r="T1576">
        <f>IF(AND('Raw Data'!O1569-'Raw Data'!P1569&gt;4, 'Raw Data'!F1569&gt;'Raw Data'!C1569), 'Raw Data'!I1569, 0)</f>
        <v/>
      </c>
      <c r="U1576">
        <f>IF(AND('Raw Data'!P1569-'Raw Data'!O1569&lt;3, 'Raw Data'!P1569&gt;'Raw Data'!O1569, 'Raw Data'!F1569&lt;'Raw Data'!C1569), 'Raw Data'!H1569, 0)</f>
        <v/>
      </c>
      <c r="V1576">
        <f>IF(AND('Raw Data'!P1569-'Raw Data'!O1569&lt;3, 'Raw Data'!P1569&gt;'Raw Data'!O1569, 'Raw Data'!F1569&gt;'Raw Data'!C1569), 'Raw Data'!G1569, 0)</f>
        <v/>
      </c>
    </row>
    <row r="1577">
      <c r="A1577">
        <f>IF(AND('Raw Data'!F1570&lt;'Raw Data'!C1570, 'Raw Data'!P1570&gt;'Raw Data'!O1570, 'Raw Data'!P1570-'Raw Data'!O1570&gt;3), 'Raw Data'!J1570, 0)</f>
        <v/>
      </c>
      <c r="B1577">
        <f>IF(AND('Raw Data'!C1570&lt;'Raw Data'!F1570, 'Raw Data'!O1570&gt;'Raw Data'!P1570, 'Raw Data'!O1570-'Raw Data'!P1570&gt;3), 'Raw Data'!I1570, 0)</f>
        <v/>
      </c>
      <c r="C1577">
        <f>IF(AND('Raw Data'!F1570&lt;'Raw Data'!C1570, 'Raw Data'!P1570&gt;'Raw Data'!O1570, 'Raw Data'!P1570-'Raw Data'!O1570&lt;4), 'Raw Data'!H1570, 0)</f>
        <v/>
      </c>
      <c r="D1577">
        <f>IF(AND('Raw Data'!C1570&lt;'Raw Data'!F1570, 'Raw Data'!O1570&gt;'Raw Data'!P1570, 'Raw Data'!O1570-'Raw Data'!P1570&lt;4), 'Raw Data'!G1570, 0)</f>
        <v/>
      </c>
      <c r="E1577">
        <f>IF(ISBLANK('Raw Data'!J1570), 0, IF(AND(4=MATCH(LARGE('Raw Data'!G1570:J1570, 4), 'Raw Data'!G1570:J1570, 0), 'Raw Data'!P1570-'Raw Data'!O1570&gt;3), 'Raw Data'!J1570, 0))</f>
        <v/>
      </c>
      <c r="F1577">
        <f>IF(ISBLANK('Raw Data'!J1570), 0, IF(AND(3=MATCH(LARGE('Raw Data'!G1570:J1570, 4), 'Raw Data'!G1570:J1570, 0), 'Raw Data'!O1570-'Raw Data'!P1570&gt;3), 'Raw Data'!I1570, 0))</f>
        <v/>
      </c>
      <c r="G1577">
        <f>IF(ISBLANK('Raw Data'!J1570), 0, IF(AND(2=MATCH(LARGE('Raw Data'!G1570:J1570, 4), 'Raw Data'!G1570:J1570, 0), AND('Raw Data'!P1570-'Raw Data'!O1570&lt;4, 'Raw Data'!P1570-'Raw Data'!O1570&gt;0)), 'Raw Data'!H1570, 0))</f>
        <v/>
      </c>
      <c r="H1577">
        <f>IF(ISBLANK('Raw Data'!J1570), 0, IF(AND(1=MATCH(LARGE('Raw Data'!G1570:J1570, 4), 'Raw Data'!G1570:J1570, 0), AND('Raw Data'!O1570-'Raw Data'!P1570&lt;4, 'Raw Data'!O1570-'Raw Data'!P1570&gt;0)), 'Raw Data'!G1570, 0))</f>
        <v/>
      </c>
      <c r="I1577">
        <f>IF(ISBLANK('Raw Data'!J1570), 0, IF(AND(4=MATCH(LARGE('Raw Data'!G1570:J1570, 3), 'Raw Data'!G1570:J1570, 0), 'Raw Data'!P1570-'Raw Data'!O1570&gt;3), 'Raw Data'!J1570, 0))</f>
        <v/>
      </c>
      <c r="J1577">
        <f>IF(ISBLANK('Raw Data'!J1570), 0, IF(AND(3=MATCH(LARGE('Raw Data'!G1570:J1570, 3), 'Raw Data'!G1570:J1570, 0), 'Raw Data'!O1570-'Raw Data'!P1570&gt;3), 'Raw Data'!I1570, 0))</f>
        <v/>
      </c>
      <c r="K1577">
        <f>IF(ISBLANK('Raw Data'!J1570), 0, IF(AND(2=MATCH(LARGE('Raw Data'!G1570:J1570, 3), 'Raw Data'!G1570:J1570, 0), AND('Raw Data'!P1570-'Raw Data'!O1570&lt;4, 'Raw Data'!P1570-'Raw Data'!O1570&gt;0)), 'Raw Data'!H1570, 0))</f>
        <v/>
      </c>
      <c r="L1577">
        <f>IF(ISBLANK('Raw Data'!J1570), 0, IF(AND(1=MATCH(LARGE('Raw Data'!G1570:J1570, 3), 'Raw Data'!G1570:J1570, 0), AND('Raw Data'!O1570-'Raw Data'!P1570&lt;4, 'Raw Data'!O1570-'Raw Data'!P1570&gt;0)), 'Raw Data'!G1570, 0))</f>
        <v/>
      </c>
      <c r="M1577">
        <f>IF(ISBLANK('Raw Data'!J1570), 0, IF(AND(4=MATCH(LARGE('Raw Data'!G1570:J1570, 2), 'Raw Data'!G1570:J1570, 0), 'Raw Data'!P1570-'Raw Data'!O1570&gt;3), 'Raw Data'!J1570, 0))</f>
        <v/>
      </c>
      <c r="N1577">
        <f>IF(ISBLANK('Raw Data'!J1570), 0, IF(AND(3=MATCH(LARGE('Raw Data'!G1570:J1570, 2), 'Raw Data'!G1570:J1570, 0), 'Raw Data'!O1570-'Raw Data'!P1570&gt;3), 'Raw Data'!I1570, 0))</f>
        <v/>
      </c>
      <c r="O1577">
        <f>IF(ISBLANK('Raw Data'!J1570), 0, IF(AND(2=MATCH(LARGE('Raw Data'!G1570:J1570, 2), 'Raw Data'!G1570:J1570, 0), AND('Raw Data'!P1570-'Raw Data'!O1570&lt;4, 'Raw Data'!P1570-'Raw Data'!O1570&gt;0)), 'Raw Data'!H1570, 0))</f>
        <v/>
      </c>
      <c r="P1577">
        <f>IF(ISBLANK('Raw Data'!J1570), 0, IF(AND(1=MATCH(LARGE('Raw Data'!G1570:J1570, 2), 'Raw Data'!G1570:J1570, 0), AND('Raw Data'!O1570-'Raw Data'!P1570&lt;4, 'Raw Data'!O1570-'Raw Data'!P1570&gt;0)), 'Raw Data'!G1570, 0))</f>
        <v/>
      </c>
      <c r="Q1577">
        <f>IF(ISBLANK('Raw Data'!J1570), 0, IF(AND(4=MATCH(LARGE('Raw Data'!G1570:J1570, 1), 'Raw Data'!G1570:J1570, 0), 'Raw Data'!P1570-'Raw Data'!O1570&gt;3), 'Raw Data'!J1570, 0))</f>
        <v/>
      </c>
      <c r="R1577">
        <f>IF(ISBLANK('Raw Data'!J1570), 0, IF(AND(3=MATCH(LARGE('Raw Data'!G1570:J1570, 1), 'Raw Data'!G1570:J1570, 0), 'Raw Data'!O1570-'Raw Data'!P1570&gt;3), 'Raw Data'!I1570, 0))</f>
        <v/>
      </c>
      <c r="S1577">
        <f>IF(AND('Raw Data'!P1570-'Raw Data'!O1570&gt;4, 'Raw Data'!F1570&lt;'Raw Data'!C1570), 'Raw Data'!J1570, 0)</f>
        <v/>
      </c>
      <c r="T1577">
        <f>IF(AND('Raw Data'!O1570-'Raw Data'!P1570&gt;4, 'Raw Data'!F1570&gt;'Raw Data'!C1570), 'Raw Data'!I1570, 0)</f>
        <v/>
      </c>
      <c r="U1577">
        <f>IF(AND('Raw Data'!P1570-'Raw Data'!O1570&lt;3, 'Raw Data'!P1570&gt;'Raw Data'!O1570, 'Raw Data'!F1570&lt;'Raw Data'!C1570), 'Raw Data'!H1570, 0)</f>
        <v/>
      </c>
      <c r="V1577">
        <f>IF(AND('Raw Data'!P1570-'Raw Data'!O1570&lt;3, 'Raw Data'!P1570&gt;'Raw Data'!O1570, 'Raw Data'!F1570&gt;'Raw Data'!C1570), 'Raw Data'!G1570, 0)</f>
        <v/>
      </c>
    </row>
    <row r="1578">
      <c r="A1578">
        <f>IF(AND('Raw Data'!F1571&lt;'Raw Data'!C1571, 'Raw Data'!P1571&gt;'Raw Data'!O1571, 'Raw Data'!P1571-'Raw Data'!O1571&gt;3), 'Raw Data'!J1571, 0)</f>
        <v/>
      </c>
      <c r="B1578">
        <f>IF(AND('Raw Data'!C1571&lt;'Raw Data'!F1571, 'Raw Data'!O1571&gt;'Raw Data'!P1571, 'Raw Data'!O1571-'Raw Data'!P1571&gt;3), 'Raw Data'!I1571, 0)</f>
        <v/>
      </c>
      <c r="C1578">
        <f>IF(AND('Raw Data'!F1571&lt;'Raw Data'!C1571, 'Raw Data'!P1571&gt;'Raw Data'!O1571, 'Raw Data'!P1571-'Raw Data'!O1571&lt;4), 'Raw Data'!H1571, 0)</f>
        <v/>
      </c>
      <c r="D1578">
        <f>IF(AND('Raw Data'!C1571&lt;'Raw Data'!F1571, 'Raw Data'!O1571&gt;'Raw Data'!P1571, 'Raw Data'!O1571-'Raw Data'!P1571&lt;4), 'Raw Data'!G1571, 0)</f>
        <v/>
      </c>
      <c r="E1578">
        <f>IF(ISBLANK('Raw Data'!J1571), 0, IF(AND(4=MATCH(LARGE('Raw Data'!G1571:J1571, 4), 'Raw Data'!G1571:J1571, 0), 'Raw Data'!P1571-'Raw Data'!O1571&gt;3), 'Raw Data'!J1571, 0))</f>
        <v/>
      </c>
      <c r="F1578">
        <f>IF(ISBLANK('Raw Data'!J1571), 0, IF(AND(3=MATCH(LARGE('Raw Data'!G1571:J1571, 4), 'Raw Data'!G1571:J1571, 0), 'Raw Data'!O1571-'Raw Data'!P1571&gt;3), 'Raw Data'!I1571, 0))</f>
        <v/>
      </c>
      <c r="G1578">
        <f>IF(ISBLANK('Raw Data'!J1571), 0, IF(AND(2=MATCH(LARGE('Raw Data'!G1571:J1571, 4), 'Raw Data'!G1571:J1571, 0), AND('Raw Data'!P1571-'Raw Data'!O1571&lt;4, 'Raw Data'!P1571-'Raw Data'!O1571&gt;0)), 'Raw Data'!H1571, 0))</f>
        <v/>
      </c>
      <c r="H1578">
        <f>IF(ISBLANK('Raw Data'!J1571), 0, IF(AND(1=MATCH(LARGE('Raw Data'!G1571:J1571, 4), 'Raw Data'!G1571:J1571, 0), AND('Raw Data'!O1571-'Raw Data'!P1571&lt;4, 'Raw Data'!O1571-'Raw Data'!P1571&gt;0)), 'Raw Data'!G1571, 0))</f>
        <v/>
      </c>
      <c r="I1578">
        <f>IF(ISBLANK('Raw Data'!J1571), 0, IF(AND(4=MATCH(LARGE('Raw Data'!G1571:J1571, 3), 'Raw Data'!G1571:J1571, 0), 'Raw Data'!P1571-'Raw Data'!O1571&gt;3), 'Raw Data'!J1571, 0))</f>
        <v/>
      </c>
      <c r="J1578">
        <f>IF(ISBLANK('Raw Data'!J1571), 0, IF(AND(3=MATCH(LARGE('Raw Data'!G1571:J1571, 3), 'Raw Data'!G1571:J1571, 0), 'Raw Data'!O1571-'Raw Data'!P1571&gt;3), 'Raw Data'!I1571, 0))</f>
        <v/>
      </c>
      <c r="K1578">
        <f>IF(ISBLANK('Raw Data'!J1571), 0, IF(AND(2=MATCH(LARGE('Raw Data'!G1571:J1571, 3), 'Raw Data'!G1571:J1571, 0), AND('Raw Data'!P1571-'Raw Data'!O1571&lt;4, 'Raw Data'!P1571-'Raw Data'!O1571&gt;0)), 'Raw Data'!H1571, 0))</f>
        <v/>
      </c>
      <c r="L1578">
        <f>IF(ISBLANK('Raw Data'!J1571), 0, IF(AND(1=MATCH(LARGE('Raw Data'!G1571:J1571, 3), 'Raw Data'!G1571:J1571, 0), AND('Raw Data'!O1571-'Raw Data'!P1571&lt;4, 'Raw Data'!O1571-'Raw Data'!P1571&gt;0)), 'Raw Data'!G1571, 0))</f>
        <v/>
      </c>
      <c r="M1578">
        <f>IF(ISBLANK('Raw Data'!J1571), 0, IF(AND(4=MATCH(LARGE('Raw Data'!G1571:J1571, 2), 'Raw Data'!G1571:J1571, 0), 'Raw Data'!P1571-'Raw Data'!O1571&gt;3), 'Raw Data'!J1571, 0))</f>
        <v/>
      </c>
      <c r="N1578">
        <f>IF(ISBLANK('Raw Data'!J1571), 0, IF(AND(3=MATCH(LARGE('Raw Data'!G1571:J1571, 2), 'Raw Data'!G1571:J1571, 0), 'Raw Data'!O1571-'Raw Data'!P1571&gt;3), 'Raw Data'!I1571, 0))</f>
        <v/>
      </c>
      <c r="O1578">
        <f>IF(ISBLANK('Raw Data'!J1571), 0, IF(AND(2=MATCH(LARGE('Raw Data'!G1571:J1571, 2), 'Raw Data'!G1571:J1571, 0), AND('Raw Data'!P1571-'Raw Data'!O1571&lt;4, 'Raw Data'!P1571-'Raw Data'!O1571&gt;0)), 'Raw Data'!H1571, 0))</f>
        <v/>
      </c>
      <c r="P1578">
        <f>IF(ISBLANK('Raw Data'!J1571), 0, IF(AND(1=MATCH(LARGE('Raw Data'!G1571:J1571, 2), 'Raw Data'!G1571:J1571, 0), AND('Raw Data'!O1571-'Raw Data'!P1571&lt;4, 'Raw Data'!O1571-'Raw Data'!P1571&gt;0)), 'Raw Data'!G1571, 0))</f>
        <v/>
      </c>
      <c r="Q1578">
        <f>IF(ISBLANK('Raw Data'!J1571), 0, IF(AND(4=MATCH(LARGE('Raw Data'!G1571:J1571, 1), 'Raw Data'!G1571:J1571, 0), 'Raw Data'!P1571-'Raw Data'!O1571&gt;3), 'Raw Data'!J1571, 0))</f>
        <v/>
      </c>
      <c r="R1578">
        <f>IF(ISBLANK('Raw Data'!J1571), 0, IF(AND(3=MATCH(LARGE('Raw Data'!G1571:J1571, 1), 'Raw Data'!G1571:J1571, 0), 'Raw Data'!O1571-'Raw Data'!P1571&gt;3), 'Raw Data'!I1571, 0))</f>
        <v/>
      </c>
      <c r="S1578">
        <f>IF(AND('Raw Data'!P1571-'Raw Data'!O1571&gt;4, 'Raw Data'!F1571&lt;'Raw Data'!C1571), 'Raw Data'!J1571, 0)</f>
        <v/>
      </c>
      <c r="T1578">
        <f>IF(AND('Raw Data'!O1571-'Raw Data'!P1571&gt;4, 'Raw Data'!F1571&gt;'Raw Data'!C1571), 'Raw Data'!I1571, 0)</f>
        <v/>
      </c>
      <c r="U1578">
        <f>IF(AND('Raw Data'!P1571-'Raw Data'!O1571&lt;3, 'Raw Data'!P1571&gt;'Raw Data'!O1571, 'Raw Data'!F1571&lt;'Raw Data'!C1571), 'Raw Data'!H1571, 0)</f>
        <v/>
      </c>
      <c r="V1578">
        <f>IF(AND('Raw Data'!P1571-'Raw Data'!O1571&lt;3, 'Raw Data'!P1571&gt;'Raw Data'!O1571, 'Raw Data'!F1571&gt;'Raw Data'!C1571), 'Raw Data'!G1571, 0)</f>
        <v/>
      </c>
    </row>
    <row r="1579">
      <c r="A1579">
        <f>IF(AND('Raw Data'!F1572&lt;'Raw Data'!C1572, 'Raw Data'!P1572&gt;'Raw Data'!O1572, 'Raw Data'!P1572-'Raw Data'!O1572&gt;3), 'Raw Data'!J1572, 0)</f>
        <v/>
      </c>
      <c r="B1579">
        <f>IF(AND('Raw Data'!C1572&lt;'Raw Data'!F1572, 'Raw Data'!O1572&gt;'Raw Data'!P1572, 'Raw Data'!O1572-'Raw Data'!P1572&gt;3), 'Raw Data'!I1572, 0)</f>
        <v/>
      </c>
      <c r="C1579">
        <f>IF(AND('Raw Data'!F1572&lt;'Raw Data'!C1572, 'Raw Data'!P1572&gt;'Raw Data'!O1572, 'Raw Data'!P1572-'Raw Data'!O1572&lt;4), 'Raw Data'!H1572, 0)</f>
        <v/>
      </c>
      <c r="D1579">
        <f>IF(AND('Raw Data'!C1572&lt;'Raw Data'!F1572, 'Raw Data'!O1572&gt;'Raw Data'!P1572, 'Raw Data'!O1572-'Raw Data'!P1572&lt;4), 'Raw Data'!G1572, 0)</f>
        <v/>
      </c>
      <c r="E1579">
        <f>IF(ISBLANK('Raw Data'!J1572), 0, IF(AND(4=MATCH(LARGE('Raw Data'!G1572:J1572, 4), 'Raw Data'!G1572:J1572, 0), 'Raw Data'!P1572-'Raw Data'!O1572&gt;3), 'Raw Data'!J1572, 0))</f>
        <v/>
      </c>
      <c r="F1579">
        <f>IF(ISBLANK('Raw Data'!J1572), 0, IF(AND(3=MATCH(LARGE('Raw Data'!G1572:J1572, 4), 'Raw Data'!G1572:J1572, 0), 'Raw Data'!O1572-'Raw Data'!P1572&gt;3), 'Raw Data'!I1572, 0))</f>
        <v/>
      </c>
      <c r="G1579">
        <f>IF(ISBLANK('Raw Data'!J1572), 0, IF(AND(2=MATCH(LARGE('Raw Data'!G1572:J1572, 4), 'Raw Data'!G1572:J1572, 0), AND('Raw Data'!P1572-'Raw Data'!O1572&lt;4, 'Raw Data'!P1572-'Raw Data'!O1572&gt;0)), 'Raw Data'!H1572, 0))</f>
        <v/>
      </c>
      <c r="H1579">
        <f>IF(ISBLANK('Raw Data'!J1572), 0, IF(AND(1=MATCH(LARGE('Raw Data'!G1572:J1572, 4), 'Raw Data'!G1572:J1572, 0), AND('Raw Data'!O1572-'Raw Data'!P1572&lt;4, 'Raw Data'!O1572-'Raw Data'!P1572&gt;0)), 'Raw Data'!G1572, 0))</f>
        <v/>
      </c>
      <c r="I1579">
        <f>IF(ISBLANK('Raw Data'!J1572), 0, IF(AND(4=MATCH(LARGE('Raw Data'!G1572:J1572, 3), 'Raw Data'!G1572:J1572, 0), 'Raw Data'!P1572-'Raw Data'!O1572&gt;3), 'Raw Data'!J1572, 0))</f>
        <v/>
      </c>
      <c r="J1579">
        <f>IF(ISBLANK('Raw Data'!J1572), 0, IF(AND(3=MATCH(LARGE('Raw Data'!G1572:J1572, 3), 'Raw Data'!G1572:J1572, 0), 'Raw Data'!O1572-'Raw Data'!P1572&gt;3), 'Raw Data'!I1572, 0))</f>
        <v/>
      </c>
      <c r="K1579">
        <f>IF(ISBLANK('Raw Data'!J1572), 0, IF(AND(2=MATCH(LARGE('Raw Data'!G1572:J1572, 3), 'Raw Data'!G1572:J1572, 0), AND('Raw Data'!P1572-'Raw Data'!O1572&lt;4, 'Raw Data'!P1572-'Raw Data'!O1572&gt;0)), 'Raw Data'!H1572, 0))</f>
        <v/>
      </c>
      <c r="L1579">
        <f>IF(ISBLANK('Raw Data'!J1572), 0, IF(AND(1=MATCH(LARGE('Raw Data'!G1572:J1572, 3), 'Raw Data'!G1572:J1572, 0), AND('Raw Data'!O1572-'Raw Data'!P1572&lt;4, 'Raw Data'!O1572-'Raw Data'!P1572&gt;0)), 'Raw Data'!G1572, 0))</f>
        <v/>
      </c>
      <c r="M1579">
        <f>IF(ISBLANK('Raw Data'!J1572), 0, IF(AND(4=MATCH(LARGE('Raw Data'!G1572:J1572, 2), 'Raw Data'!G1572:J1572, 0), 'Raw Data'!P1572-'Raw Data'!O1572&gt;3), 'Raw Data'!J1572, 0))</f>
        <v/>
      </c>
      <c r="N1579">
        <f>IF(ISBLANK('Raw Data'!J1572), 0, IF(AND(3=MATCH(LARGE('Raw Data'!G1572:J1572, 2), 'Raw Data'!G1572:J1572, 0), 'Raw Data'!O1572-'Raw Data'!P1572&gt;3), 'Raw Data'!I1572, 0))</f>
        <v/>
      </c>
      <c r="O1579">
        <f>IF(ISBLANK('Raw Data'!J1572), 0, IF(AND(2=MATCH(LARGE('Raw Data'!G1572:J1572, 2), 'Raw Data'!G1572:J1572, 0), AND('Raw Data'!P1572-'Raw Data'!O1572&lt;4, 'Raw Data'!P1572-'Raw Data'!O1572&gt;0)), 'Raw Data'!H1572, 0))</f>
        <v/>
      </c>
      <c r="P1579">
        <f>IF(ISBLANK('Raw Data'!J1572), 0, IF(AND(1=MATCH(LARGE('Raw Data'!G1572:J1572, 2), 'Raw Data'!G1572:J1572, 0), AND('Raw Data'!O1572-'Raw Data'!P1572&lt;4, 'Raw Data'!O1572-'Raw Data'!P1572&gt;0)), 'Raw Data'!G1572, 0))</f>
        <v/>
      </c>
      <c r="Q1579">
        <f>IF(ISBLANK('Raw Data'!J1572), 0, IF(AND(4=MATCH(LARGE('Raw Data'!G1572:J1572, 1), 'Raw Data'!G1572:J1572, 0), 'Raw Data'!P1572-'Raw Data'!O1572&gt;3), 'Raw Data'!J1572, 0))</f>
        <v/>
      </c>
      <c r="R1579">
        <f>IF(ISBLANK('Raw Data'!J1572), 0, IF(AND(3=MATCH(LARGE('Raw Data'!G1572:J1572, 1), 'Raw Data'!G1572:J1572, 0), 'Raw Data'!O1572-'Raw Data'!P1572&gt;3), 'Raw Data'!I1572, 0))</f>
        <v/>
      </c>
      <c r="S1579">
        <f>IF(AND('Raw Data'!P1572-'Raw Data'!O1572&gt;4, 'Raw Data'!F1572&lt;'Raw Data'!C1572), 'Raw Data'!J1572, 0)</f>
        <v/>
      </c>
      <c r="T1579">
        <f>IF(AND('Raw Data'!O1572-'Raw Data'!P1572&gt;4, 'Raw Data'!F1572&gt;'Raw Data'!C1572), 'Raw Data'!I1572, 0)</f>
        <v/>
      </c>
      <c r="U1579">
        <f>IF(AND('Raw Data'!P1572-'Raw Data'!O1572&lt;3, 'Raw Data'!P1572&gt;'Raw Data'!O1572, 'Raw Data'!F1572&lt;'Raw Data'!C1572), 'Raw Data'!H1572, 0)</f>
        <v/>
      </c>
      <c r="V1579">
        <f>IF(AND('Raw Data'!P1572-'Raw Data'!O1572&lt;3, 'Raw Data'!P1572&gt;'Raw Data'!O1572, 'Raw Data'!F1572&gt;'Raw Data'!C1572), 'Raw Data'!G1572, 0)</f>
        <v/>
      </c>
    </row>
    <row r="1580">
      <c r="A1580">
        <f>IF(AND('Raw Data'!F1573&lt;'Raw Data'!C1573, 'Raw Data'!P1573&gt;'Raw Data'!O1573, 'Raw Data'!P1573-'Raw Data'!O1573&gt;3), 'Raw Data'!J1573, 0)</f>
        <v/>
      </c>
      <c r="B1580">
        <f>IF(AND('Raw Data'!C1573&lt;'Raw Data'!F1573, 'Raw Data'!O1573&gt;'Raw Data'!P1573, 'Raw Data'!O1573-'Raw Data'!P1573&gt;3), 'Raw Data'!I1573, 0)</f>
        <v/>
      </c>
      <c r="C1580">
        <f>IF(AND('Raw Data'!F1573&lt;'Raw Data'!C1573, 'Raw Data'!P1573&gt;'Raw Data'!O1573, 'Raw Data'!P1573-'Raw Data'!O1573&lt;4), 'Raw Data'!H1573, 0)</f>
        <v/>
      </c>
      <c r="D1580">
        <f>IF(AND('Raw Data'!C1573&lt;'Raw Data'!F1573, 'Raw Data'!O1573&gt;'Raw Data'!P1573, 'Raw Data'!O1573-'Raw Data'!P1573&lt;4), 'Raw Data'!G1573, 0)</f>
        <v/>
      </c>
      <c r="E1580">
        <f>IF(ISBLANK('Raw Data'!J1573), 0, IF(AND(4=MATCH(LARGE('Raw Data'!G1573:J1573, 4), 'Raw Data'!G1573:J1573, 0), 'Raw Data'!P1573-'Raw Data'!O1573&gt;3), 'Raw Data'!J1573, 0))</f>
        <v/>
      </c>
      <c r="F1580">
        <f>IF(ISBLANK('Raw Data'!J1573), 0, IF(AND(3=MATCH(LARGE('Raw Data'!G1573:J1573, 4), 'Raw Data'!G1573:J1573, 0), 'Raw Data'!O1573-'Raw Data'!P1573&gt;3), 'Raw Data'!I1573, 0))</f>
        <v/>
      </c>
      <c r="G1580">
        <f>IF(ISBLANK('Raw Data'!J1573), 0, IF(AND(2=MATCH(LARGE('Raw Data'!G1573:J1573, 4), 'Raw Data'!G1573:J1573, 0), AND('Raw Data'!P1573-'Raw Data'!O1573&lt;4, 'Raw Data'!P1573-'Raw Data'!O1573&gt;0)), 'Raw Data'!H1573, 0))</f>
        <v/>
      </c>
      <c r="H1580">
        <f>IF(ISBLANK('Raw Data'!J1573), 0, IF(AND(1=MATCH(LARGE('Raw Data'!G1573:J1573, 4), 'Raw Data'!G1573:J1573, 0), AND('Raw Data'!O1573-'Raw Data'!P1573&lt;4, 'Raw Data'!O1573-'Raw Data'!P1573&gt;0)), 'Raw Data'!G1573, 0))</f>
        <v/>
      </c>
      <c r="I1580">
        <f>IF(ISBLANK('Raw Data'!J1573), 0, IF(AND(4=MATCH(LARGE('Raw Data'!G1573:J1573, 3), 'Raw Data'!G1573:J1573, 0), 'Raw Data'!P1573-'Raw Data'!O1573&gt;3), 'Raw Data'!J1573, 0))</f>
        <v/>
      </c>
      <c r="J1580">
        <f>IF(ISBLANK('Raw Data'!J1573), 0, IF(AND(3=MATCH(LARGE('Raw Data'!G1573:J1573, 3), 'Raw Data'!G1573:J1573, 0), 'Raw Data'!O1573-'Raw Data'!P1573&gt;3), 'Raw Data'!I1573, 0))</f>
        <v/>
      </c>
      <c r="K1580">
        <f>IF(ISBLANK('Raw Data'!J1573), 0, IF(AND(2=MATCH(LARGE('Raw Data'!G1573:J1573, 3), 'Raw Data'!G1573:J1573, 0), AND('Raw Data'!P1573-'Raw Data'!O1573&lt;4, 'Raw Data'!P1573-'Raw Data'!O1573&gt;0)), 'Raw Data'!H1573, 0))</f>
        <v/>
      </c>
      <c r="L1580">
        <f>IF(ISBLANK('Raw Data'!J1573), 0, IF(AND(1=MATCH(LARGE('Raw Data'!G1573:J1573, 3), 'Raw Data'!G1573:J1573, 0), AND('Raw Data'!O1573-'Raw Data'!P1573&lt;4, 'Raw Data'!O1573-'Raw Data'!P1573&gt;0)), 'Raw Data'!G1573, 0))</f>
        <v/>
      </c>
      <c r="M1580">
        <f>IF(ISBLANK('Raw Data'!J1573), 0, IF(AND(4=MATCH(LARGE('Raw Data'!G1573:J1573, 2), 'Raw Data'!G1573:J1573, 0), 'Raw Data'!P1573-'Raw Data'!O1573&gt;3), 'Raw Data'!J1573, 0))</f>
        <v/>
      </c>
      <c r="N1580">
        <f>IF(ISBLANK('Raw Data'!J1573), 0, IF(AND(3=MATCH(LARGE('Raw Data'!G1573:J1573, 2), 'Raw Data'!G1573:J1573, 0), 'Raw Data'!O1573-'Raw Data'!P1573&gt;3), 'Raw Data'!I1573, 0))</f>
        <v/>
      </c>
      <c r="O1580">
        <f>IF(ISBLANK('Raw Data'!J1573), 0, IF(AND(2=MATCH(LARGE('Raw Data'!G1573:J1573, 2), 'Raw Data'!G1573:J1573, 0), AND('Raw Data'!P1573-'Raw Data'!O1573&lt;4, 'Raw Data'!P1573-'Raw Data'!O1573&gt;0)), 'Raw Data'!H1573, 0))</f>
        <v/>
      </c>
      <c r="P1580">
        <f>IF(ISBLANK('Raw Data'!J1573), 0, IF(AND(1=MATCH(LARGE('Raw Data'!G1573:J1573, 2), 'Raw Data'!G1573:J1573, 0), AND('Raw Data'!O1573-'Raw Data'!P1573&lt;4, 'Raw Data'!O1573-'Raw Data'!P1573&gt;0)), 'Raw Data'!G1573, 0))</f>
        <v/>
      </c>
      <c r="Q1580">
        <f>IF(ISBLANK('Raw Data'!J1573), 0, IF(AND(4=MATCH(LARGE('Raw Data'!G1573:J1573, 1), 'Raw Data'!G1573:J1573, 0), 'Raw Data'!P1573-'Raw Data'!O1573&gt;3), 'Raw Data'!J1573, 0))</f>
        <v/>
      </c>
      <c r="R1580">
        <f>IF(ISBLANK('Raw Data'!J1573), 0, IF(AND(3=MATCH(LARGE('Raw Data'!G1573:J1573, 1), 'Raw Data'!G1573:J1573, 0), 'Raw Data'!O1573-'Raw Data'!P1573&gt;3), 'Raw Data'!I1573, 0))</f>
        <v/>
      </c>
      <c r="S1580">
        <f>IF(AND('Raw Data'!P1573-'Raw Data'!O1573&gt;4, 'Raw Data'!F1573&lt;'Raw Data'!C1573), 'Raw Data'!J1573, 0)</f>
        <v/>
      </c>
      <c r="T1580">
        <f>IF(AND('Raw Data'!O1573-'Raw Data'!P1573&gt;4, 'Raw Data'!F1573&gt;'Raw Data'!C1573), 'Raw Data'!I1573, 0)</f>
        <v/>
      </c>
      <c r="U1580">
        <f>IF(AND('Raw Data'!P1573-'Raw Data'!O1573&lt;3, 'Raw Data'!P1573&gt;'Raw Data'!O1573, 'Raw Data'!F1573&lt;'Raw Data'!C1573), 'Raw Data'!H1573, 0)</f>
        <v/>
      </c>
      <c r="V1580">
        <f>IF(AND('Raw Data'!P1573-'Raw Data'!O1573&lt;3, 'Raw Data'!P1573&gt;'Raw Data'!O1573, 'Raw Data'!F1573&gt;'Raw Data'!C1573), 'Raw Data'!G1573, 0)</f>
        <v/>
      </c>
    </row>
    <row r="1581">
      <c r="A1581">
        <f>IF(AND('Raw Data'!F1574&lt;'Raw Data'!C1574, 'Raw Data'!P1574&gt;'Raw Data'!O1574, 'Raw Data'!P1574-'Raw Data'!O1574&gt;3), 'Raw Data'!J1574, 0)</f>
        <v/>
      </c>
      <c r="B1581">
        <f>IF(AND('Raw Data'!C1574&lt;'Raw Data'!F1574, 'Raw Data'!O1574&gt;'Raw Data'!P1574, 'Raw Data'!O1574-'Raw Data'!P1574&gt;3), 'Raw Data'!I1574, 0)</f>
        <v/>
      </c>
      <c r="C1581">
        <f>IF(AND('Raw Data'!F1574&lt;'Raw Data'!C1574, 'Raw Data'!P1574&gt;'Raw Data'!O1574, 'Raw Data'!P1574-'Raw Data'!O1574&lt;4), 'Raw Data'!H1574, 0)</f>
        <v/>
      </c>
      <c r="D1581">
        <f>IF(AND('Raw Data'!C1574&lt;'Raw Data'!F1574, 'Raw Data'!O1574&gt;'Raw Data'!P1574, 'Raw Data'!O1574-'Raw Data'!P1574&lt;4), 'Raw Data'!G1574, 0)</f>
        <v/>
      </c>
      <c r="E1581">
        <f>IF(ISBLANK('Raw Data'!J1574), 0, IF(AND(4=MATCH(LARGE('Raw Data'!G1574:J1574, 4), 'Raw Data'!G1574:J1574, 0), 'Raw Data'!P1574-'Raw Data'!O1574&gt;3), 'Raw Data'!J1574, 0))</f>
        <v/>
      </c>
      <c r="F1581">
        <f>IF(ISBLANK('Raw Data'!J1574), 0, IF(AND(3=MATCH(LARGE('Raw Data'!G1574:J1574, 4), 'Raw Data'!G1574:J1574, 0), 'Raw Data'!O1574-'Raw Data'!P1574&gt;3), 'Raw Data'!I1574, 0))</f>
        <v/>
      </c>
      <c r="G1581">
        <f>IF(ISBLANK('Raw Data'!J1574), 0, IF(AND(2=MATCH(LARGE('Raw Data'!G1574:J1574, 4), 'Raw Data'!G1574:J1574, 0), AND('Raw Data'!P1574-'Raw Data'!O1574&lt;4, 'Raw Data'!P1574-'Raw Data'!O1574&gt;0)), 'Raw Data'!H1574, 0))</f>
        <v/>
      </c>
      <c r="H1581">
        <f>IF(ISBLANK('Raw Data'!J1574), 0, IF(AND(1=MATCH(LARGE('Raw Data'!G1574:J1574, 4), 'Raw Data'!G1574:J1574, 0), AND('Raw Data'!O1574-'Raw Data'!P1574&lt;4, 'Raw Data'!O1574-'Raw Data'!P1574&gt;0)), 'Raw Data'!G1574, 0))</f>
        <v/>
      </c>
      <c r="I1581">
        <f>IF(ISBLANK('Raw Data'!J1574), 0, IF(AND(4=MATCH(LARGE('Raw Data'!G1574:J1574, 3), 'Raw Data'!G1574:J1574, 0), 'Raw Data'!P1574-'Raw Data'!O1574&gt;3), 'Raw Data'!J1574, 0))</f>
        <v/>
      </c>
      <c r="J1581">
        <f>IF(ISBLANK('Raw Data'!J1574), 0, IF(AND(3=MATCH(LARGE('Raw Data'!G1574:J1574, 3), 'Raw Data'!G1574:J1574, 0), 'Raw Data'!O1574-'Raw Data'!P1574&gt;3), 'Raw Data'!I1574, 0))</f>
        <v/>
      </c>
      <c r="K1581">
        <f>IF(ISBLANK('Raw Data'!J1574), 0, IF(AND(2=MATCH(LARGE('Raw Data'!G1574:J1574, 3), 'Raw Data'!G1574:J1574, 0), AND('Raw Data'!P1574-'Raw Data'!O1574&lt;4, 'Raw Data'!P1574-'Raw Data'!O1574&gt;0)), 'Raw Data'!H1574, 0))</f>
        <v/>
      </c>
      <c r="L1581">
        <f>IF(ISBLANK('Raw Data'!J1574), 0, IF(AND(1=MATCH(LARGE('Raw Data'!G1574:J1574, 3), 'Raw Data'!G1574:J1574, 0), AND('Raw Data'!O1574-'Raw Data'!P1574&lt;4, 'Raw Data'!O1574-'Raw Data'!P1574&gt;0)), 'Raw Data'!G1574, 0))</f>
        <v/>
      </c>
      <c r="M1581">
        <f>IF(ISBLANK('Raw Data'!J1574), 0, IF(AND(4=MATCH(LARGE('Raw Data'!G1574:J1574, 2), 'Raw Data'!G1574:J1574, 0), 'Raw Data'!P1574-'Raw Data'!O1574&gt;3), 'Raw Data'!J1574, 0))</f>
        <v/>
      </c>
      <c r="N1581">
        <f>IF(ISBLANK('Raw Data'!J1574), 0, IF(AND(3=MATCH(LARGE('Raw Data'!G1574:J1574, 2), 'Raw Data'!G1574:J1574, 0), 'Raw Data'!O1574-'Raw Data'!P1574&gt;3), 'Raw Data'!I1574, 0))</f>
        <v/>
      </c>
      <c r="O1581">
        <f>IF(ISBLANK('Raw Data'!J1574), 0, IF(AND(2=MATCH(LARGE('Raw Data'!G1574:J1574, 2), 'Raw Data'!G1574:J1574, 0), AND('Raw Data'!P1574-'Raw Data'!O1574&lt;4, 'Raw Data'!P1574-'Raw Data'!O1574&gt;0)), 'Raw Data'!H1574, 0))</f>
        <v/>
      </c>
      <c r="P1581">
        <f>IF(ISBLANK('Raw Data'!J1574), 0, IF(AND(1=MATCH(LARGE('Raw Data'!G1574:J1574, 2), 'Raw Data'!G1574:J1574, 0), AND('Raw Data'!O1574-'Raw Data'!P1574&lt;4, 'Raw Data'!O1574-'Raw Data'!P1574&gt;0)), 'Raw Data'!G1574, 0))</f>
        <v/>
      </c>
      <c r="Q1581">
        <f>IF(ISBLANK('Raw Data'!J1574), 0, IF(AND(4=MATCH(LARGE('Raw Data'!G1574:J1574, 1), 'Raw Data'!G1574:J1574, 0), 'Raw Data'!P1574-'Raw Data'!O1574&gt;3), 'Raw Data'!J1574, 0))</f>
        <v/>
      </c>
      <c r="R1581">
        <f>IF(ISBLANK('Raw Data'!J1574), 0, IF(AND(3=MATCH(LARGE('Raw Data'!G1574:J1574, 1), 'Raw Data'!G1574:J1574, 0), 'Raw Data'!O1574-'Raw Data'!P1574&gt;3), 'Raw Data'!I1574, 0))</f>
        <v/>
      </c>
      <c r="S1581">
        <f>IF(AND('Raw Data'!P1574-'Raw Data'!O1574&gt;4, 'Raw Data'!F1574&lt;'Raw Data'!C1574), 'Raw Data'!J1574, 0)</f>
        <v/>
      </c>
      <c r="T1581">
        <f>IF(AND('Raw Data'!O1574-'Raw Data'!P1574&gt;4, 'Raw Data'!F1574&gt;'Raw Data'!C1574), 'Raw Data'!I1574, 0)</f>
        <v/>
      </c>
      <c r="U1581">
        <f>IF(AND('Raw Data'!P1574-'Raw Data'!O1574&lt;3, 'Raw Data'!P1574&gt;'Raw Data'!O1574, 'Raw Data'!F1574&lt;'Raw Data'!C1574), 'Raw Data'!H1574, 0)</f>
        <v/>
      </c>
      <c r="V1581">
        <f>IF(AND('Raw Data'!P1574-'Raw Data'!O1574&lt;3, 'Raw Data'!P1574&gt;'Raw Data'!O1574, 'Raw Data'!F1574&gt;'Raw Data'!C1574), 'Raw Data'!G1574, 0)</f>
        <v/>
      </c>
    </row>
    <row r="1582">
      <c r="A1582">
        <f>IF(AND('Raw Data'!F1575&lt;'Raw Data'!C1575, 'Raw Data'!P1575&gt;'Raw Data'!O1575, 'Raw Data'!P1575-'Raw Data'!O1575&gt;3), 'Raw Data'!J1575, 0)</f>
        <v/>
      </c>
      <c r="B1582">
        <f>IF(AND('Raw Data'!C1575&lt;'Raw Data'!F1575, 'Raw Data'!O1575&gt;'Raw Data'!P1575, 'Raw Data'!O1575-'Raw Data'!P1575&gt;3), 'Raw Data'!I1575, 0)</f>
        <v/>
      </c>
      <c r="C1582">
        <f>IF(AND('Raw Data'!F1575&lt;'Raw Data'!C1575, 'Raw Data'!P1575&gt;'Raw Data'!O1575, 'Raw Data'!P1575-'Raw Data'!O1575&lt;4), 'Raw Data'!H1575, 0)</f>
        <v/>
      </c>
      <c r="D1582">
        <f>IF(AND('Raw Data'!C1575&lt;'Raw Data'!F1575, 'Raw Data'!O1575&gt;'Raw Data'!P1575, 'Raw Data'!O1575-'Raw Data'!P1575&lt;4), 'Raw Data'!G1575, 0)</f>
        <v/>
      </c>
      <c r="E1582">
        <f>IF(ISBLANK('Raw Data'!J1575), 0, IF(AND(4=MATCH(LARGE('Raw Data'!G1575:J1575, 4), 'Raw Data'!G1575:J1575, 0), 'Raw Data'!P1575-'Raw Data'!O1575&gt;3), 'Raw Data'!J1575, 0))</f>
        <v/>
      </c>
      <c r="F1582">
        <f>IF(ISBLANK('Raw Data'!J1575), 0, IF(AND(3=MATCH(LARGE('Raw Data'!G1575:J1575, 4), 'Raw Data'!G1575:J1575, 0), 'Raw Data'!O1575-'Raw Data'!P1575&gt;3), 'Raw Data'!I1575, 0))</f>
        <v/>
      </c>
      <c r="G1582">
        <f>IF(ISBLANK('Raw Data'!J1575), 0, IF(AND(2=MATCH(LARGE('Raw Data'!G1575:J1575, 4), 'Raw Data'!G1575:J1575, 0), AND('Raw Data'!P1575-'Raw Data'!O1575&lt;4, 'Raw Data'!P1575-'Raw Data'!O1575&gt;0)), 'Raw Data'!H1575, 0))</f>
        <v/>
      </c>
      <c r="H1582">
        <f>IF(ISBLANK('Raw Data'!J1575), 0, IF(AND(1=MATCH(LARGE('Raw Data'!G1575:J1575, 4), 'Raw Data'!G1575:J1575, 0), AND('Raw Data'!O1575-'Raw Data'!P1575&lt;4, 'Raw Data'!O1575-'Raw Data'!P1575&gt;0)), 'Raw Data'!G1575, 0))</f>
        <v/>
      </c>
      <c r="I1582">
        <f>IF(ISBLANK('Raw Data'!J1575), 0, IF(AND(4=MATCH(LARGE('Raw Data'!G1575:J1575, 3), 'Raw Data'!G1575:J1575, 0), 'Raw Data'!P1575-'Raw Data'!O1575&gt;3), 'Raw Data'!J1575, 0))</f>
        <v/>
      </c>
      <c r="J1582">
        <f>IF(ISBLANK('Raw Data'!J1575), 0, IF(AND(3=MATCH(LARGE('Raw Data'!G1575:J1575, 3), 'Raw Data'!G1575:J1575, 0), 'Raw Data'!O1575-'Raw Data'!P1575&gt;3), 'Raw Data'!I1575, 0))</f>
        <v/>
      </c>
      <c r="K1582">
        <f>IF(ISBLANK('Raw Data'!J1575), 0, IF(AND(2=MATCH(LARGE('Raw Data'!G1575:J1575, 3), 'Raw Data'!G1575:J1575, 0), AND('Raw Data'!P1575-'Raw Data'!O1575&lt;4, 'Raw Data'!P1575-'Raw Data'!O1575&gt;0)), 'Raw Data'!H1575, 0))</f>
        <v/>
      </c>
      <c r="L1582">
        <f>IF(ISBLANK('Raw Data'!J1575), 0, IF(AND(1=MATCH(LARGE('Raw Data'!G1575:J1575, 3), 'Raw Data'!G1575:J1575, 0), AND('Raw Data'!O1575-'Raw Data'!P1575&lt;4, 'Raw Data'!O1575-'Raw Data'!P1575&gt;0)), 'Raw Data'!G1575, 0))</f>
        <v/>
      </c>
      <c r="M1582">
        <f>IF(ISBLANK('Raw Data'!J1575), 0, IF(AND(4=MATCH(LARGE('Raw Data'!G1575:J1575, 2), 'Raw Data'!G1575:J1575, 0), 'Raw Data'!P1575-'Raw Data'!O1575&gt;3), 'Raw Data'!J1575, 0))</f>
        <v/>
      </c>
      <c r="N1582">
        <f>IF(ISBLANK('Raw Data'!J1575), 0, IF(AND(3=MATCH(LARGE('Raw Data'!G1575:J1575, 2), 'Raw Data'!G1575:J1575, 0), 'Raw Data'!O1575-'Raw Data'!P1575&gt;3), 'Raw Data'!I1575, 0))</f>
        <v/>
      </c>
      <c r="O1582">
        <f>IF(ISBLANK('Raw Data'!J1575), 0, IF(AND(2=MATCH(LARGE('Raw Data'!G1575:J1575, 2), 'Raw Data'!G1575:J1575, 0), AND('Raw Data'!P1575-'Raw Data'!O1575&lt;4, 'Raw Data'!P1575-'Raw Data'!O1575&gt;0)), 'Raw Data'!H1575, 0))</f>
        <v/>
      </c>
      <c r="P1582">
        <f>IF(ISBLANK('Raw Data'!J1575), 0, IF(AND(1=MATCH(LARGE('Raw Data'!G1575:J1575, 2), 'Raw Data'!G1575:J1575, 0), AND('Raw Data'!O1575-'Raw Data'!P1575&lt;4, 'Raw Data'!O1575-'Raw Data'!P1575&gt;0)), 'Raw Data'!G1575, 0))</f>
        <v/>
      </c>
      <c r="Q1582">
        <f>IF(ISBLANK('Raw Data'!J1575), 0, IF(AND(4=MATCH(LARGE('Raw Data'!G1575:J1575, 1), 'Raw Data'!G1575:J1575, 0), 'Raw Data'!P1575-'Raw Data'!O1575&gt;3), 'Raw Data'!J1575, 0))</f>
        <v/>
      </c>
      <c r="R1582">
        <f>IF(ISBLANK('Raw Data'!J1575), 0, IF(AND(3=MATCH(LARGE('Raw Data'!G1575:J1575, 1), 'Raw Data'!G1575:J1575, 0), 'Raw Data'!O1575-'Raw Data'!P1575&gt;3), 'Raw Data'!I1575, 0))</f>
        <v/>
      </c>
      <c r="S1582">
        <f>IF(AND('Raw Data'!P1575-'Raw Data'!O1575&gt;4, 'Raw Data'!F1575&lt;'Raw Data'!C1575), 'Raw Data'!J1575, 0)</f>
        <v/>
      </c>
      <c r="T1582">
        <f>IF(AND('Raw Data'!O1575-'Raw Data'!P1575&gt;4, 'Raw Data'!F1575&gt;'Raw Data'!C1575), 'Raw Data'!I1575, 0)</f>
        <v/>
      </c>
      <c r="U1582">
        <f>IF(AND('Raw Data'!P1575-'Raw Data'!O1575&lt;3, 'Raw Data'!P1575&gt;'Raw Data'!O1575, 'Raw Data'!F1575&lt;'Raw Data'!C1575), 'Raw Data'!H1575, 0)</f>
        <v/>
      </c>
      <c r="V1582">
        <f>IF(AND('Raw Data'!P1575-'Raw Data'!O1575&lt;3, 'Raw Data'!P1575&gt;'Raw Data'!O1575, 'Raw Data'!F1575&gt;'Raw Data'!C1575), 'Raw Data'!G1575, 0)</f>
        <v/>
      </c>
    </row>
    <row r="1583">
      <c r="A1583">
        <f>IF(AND('Raw Data'!F1576&lt;'Raw Data'!C1576, 'Raw Data'!P1576&gt;'Raw Data'!O1576, 'Raw Data'!P1576-'Raw Data'!O1576&gt;3), 'Raw Data'!J1576, 0)</f>
        <v/>
      </c>
      <c r="B1583">
        <f>IF(AND('Raw Data'!C1576&lt;'Raw Data'!F1576, 'Raw Data'!O1576&gt;'Raw Data'!P1576, 'Raw Data'!O1576-'Raw Data'!P1576&gt;3), 'Raw Data'!I1576, 0)</f>
        <v/>
      </c>
      <c r="C1583">
        <f>IF(AND('Raw Data'!F1576&lt;'Raw Data'!C1576, 'Raw Data'!P1576&gt;'Raw Data'!O1576, 'Raw Data'!P1576-'Raw Data'!O1576&lt;4), 'Raw Data'!H1576, 0)</f>
        <v/>
      </c>
      <c r="D1583">
        <f>IF(AND('Raw Data'!C1576&lt;'Raw Data'!F1576, 'Raw Data'!O1576&gt;'Raw Data'!P1576, 'Raw Data'!O1576-'Raw Data'!P1576&lt;4), 'Raw Data'!G1576, 0)</f>
        <v/>
      </c>
      <c r="E1583">
        <f>IF(ISBLANK('Raw Data'!J1576), 0, IF(AND(4=MATCH(LARGE('Raw Data'!G1576:J1576, 4), 'Raw Data'!G1576:J1576, 0), 'Raw Data'!P1576-'Raw Data'!O1576&gt;3), 'Raw Data'!J1576, 0))</f>
        <v/>
      </c>
      <c r="F1583">
        <f>IF(ISBLANK('Raw Data'!J1576), 0, IF(AND(3=MATCH(LARGE('Raw Data'!G1576:J1576, 4), 'Raw Data'!G1576:J1576, 0), 'Raw Data'!O1576-'Raw Data'!P1576&gt;3), 'Raw Data'!I1576, 0))</f>
        <v/>
      </c>
      <c r="G1583">
        <f>IF(ISBLANK('Raw Data'!J1576), 0, IF(AND(2=MATCH(LARGE('Raw Data'!G1576:J1576, 4), 'Raw Data'!G1576:J1576, 0), AND('Raw Data'!P1576-'Raw Data'!O1576&lt;4, 'Raw Data'!P1576-'Raw Data'!O1576&gt;0)), 'Raw Data'!H1576, 0))</f>
        <v/>
      </c>
      <c r="H1583">
        <f>IF(ISBLANK('Raw Data'!J1576), 0, IF(AND(1=MATCH(LARGE('Raw Data'!G1576:J1576, 4), 'Raw Data'!G1576:J1576, 0), AND('Raw Data'!O1576-'Raw Data'!P1576&lt;4, 'Raw Data'!O1576-'Raw Data'!P1576&gt;0)), 'Raw Data'!G1576, 0))</f>
        <v/>
      </c>
      <c r="I1583">
        <f>IF(ISBLANK('Raw Data'!J1576), 0, IF(AND(4=MATCH(LARGE('Raw Data'!G1576:J1576, 3), 'Raw Data'!G1576:J1576, 0), 'Raw Data'!P1576-'Raw Data'!O1576&gt;3), 'Raw Data'!J1576, 0))</f>
        <v/>
      </c>
      <c r="J1583">
        <f>IF(ISBLANK('Raw Data'!J1576), 0, IF(AND(3=MATCH(LARGE('Raw Data'!G1576:J1576, 3), 'Raw Data'!G1576:J1576, 0), 'Raw Data'!O1576-'Raw Data'!P1576&gt;3), 'Raw Data'!I1576, 0))</f>
        <v/>
      </c>
      <c r="K1583">
        <f>IF(ISBLANK('Raw Data'!J1576), 0, IF(AND(2=MATCH(LARGE('Raw Data'!G1576:J1576, 3), 'Raw Data'!G1576:J1576, 0), AND('Raw Data'!P1576-'Raw Data'!O1576&lt;4, 'Raw Data'!P1576-'Raw Data'!O1576&gt;0)), 'Raw Data'!H1576, 0))</f>
        <v/>
      </c>
      <c r="L1583">
        <f>IF(ISBLANK('Raw Data'!J1576), 0, IF(AND(1=MATCH(LARGE('Raw Data'!G1576:J1576, 3), 'Raw Data'!G1576:J1576, 0), AND('Raw Data'!O1576-'Raw Data'!P1576&lt;4, 'Raw Data'!O1576-'Raw Data'!P1576&gt;0)), 'Raw Data'!G1576, 0))</f>
        <v/>
      </c>
      <c r="M1583">
        <f>IF(ISBLANK('Raw Data'!J1576), 0, IF(AND(4=MATCH(LARGE('Raw Data'!G1576:J1576, 2), 'Raw Data'!G1576:J1576, 0), 'Raw Data'!P1576-'Raw Data'!O1576&gt;3), 'Raw Data'!J1576, 0))</f>
        <v/>
      </c>
      <c r="N1583">
        <f>IF(ISBLANK('Raw Data'!J1576), 0, IF(AND(3=MATCH(LARGE('Raw Data'!G1576:J1576, 2), 'Raw Data'!G1576:J1576, 0), 'Raw Data'!O1576-'Raw Data'!P1576&gt;3), 'Raw Data'!I1576, 0))</f>
        <v/>
      </c>
      <c r="O1583">
        <f>IF(ISBLANK('Raw Data'!J1576), 0, IF(AND(2=MATCH(LARGE('Raw Data'!G1576:J1576, 2), 'Raw Data'!G1576:J1576, 0), AND('Raw Data'!P1576-'Raw Data'!O1576&lt;4, 'Raw Data'!P1576-'Raw Data'!O1576&gt;0)), 'Raw Data'!H1576, 0))</f>
        <v/>
      </c>
      <c r="P1583">
        <f>IF(ISBLANK('Raw Data'!J1576), 0, IF(AND(1=MATCH(LARGE('Raw Data'!G1576:J1576, 2), 'Raw Data'!G1576:J1576, 0), AND('Raw Data'!O1576-'Raw Data'!P1576&lt;4, 'Raw Data'!O1576-'Raw Data'!P1576&gt;0)), 'Raw Data'!G1576, 0))</f>
        <v/>
      </c>
      <c r="Q1583">
        <f>IF(ISBLANK('Raw Data'!J1576), 0, IF(AND(4=MATCH(LARGE('Raw Data'!G1576:J1576, 1), 'Raw Data'!G1576:J1576, 0), 'Raw Data'!P1576-'Raw Data'!O1576&gt;3), 'Raw Data'!J1576, 0))</f>
        <v/>
      </c>
      <c r="R1583">
        <f>IF(ISBLANK('Raw Data'!J1576), 0, IF(AND(3=MATCH(LARGE('Raw Data'!G1576:J1576, 1), 'Raw Data'!G1576:J1576, 0), 'Raw Data'!O1576-'Raw Data'!P1576&gt;3), 'Raw Data'!I1576, 0))</f>
        <v/>
      </c>
      <c r="S1583">
        <f>IF(AND('Raw Data'!P1576-'Raw Data'!O1576&gt;4, 'Raw Data'!F1576&lt;'Raw Data'!C1576), 'Raw Data'!J1576, 0)</f>
        <v/>
      </c>
      <c r="T1583">
        <f>IF(AND('Raw Data'!O1576-'Raw Data'!P1576&gt;4, 'Raw Data'!F1576&gt;'Raw Data'!C1576), 'Raw Data'!I1576, 0)</f>
        <v/>
      </c>
      <c r="U1583">
        <f>IF(AND('Raw Data'!P1576-'Raw Data'!O1576&lt;3, 'Raw Data'!P1576&gt;'Raw Data'!O1576, 'Raw Data'!F1576&lt;'Raw Data'!C1576), 'Raw Data'!H1576, 0)</f>
        <v/>
      </c>
      <c r="V1583">
        <f>IF(AND('Raw Data'!P1576-'Raw Data'!O1576&lt;3, 'Raw Data'!P1576&gt;'Raw Data'!O1576, 'Raw Data'!F1576&gt;'Raw Data'!C1576), 'Raw Data'!G1576, 0)</f>
        <v/>
      </c>
    </row>
    <row r="1584">
      <c r="A1584">
        <f>IF(AND('Raw Data'!F1577&lt;'Raw Data'!C1577, 'Raw Data'!P1577&gt;'Raw Data'!O1577, 'Raw Data'!P1577-'Raw Data'!O1577&gt;3), 'Raw Data'!J1577, 0)</f>
        <v/>
      </c>
      <c r="B1584">
        <f>IF(AND('Raw Data'!C1577&lt;'Raw Data'!F1577, 'Raw Data'!O1577&gt;'Raw Data'!P1577, 'Raw Data'!O1577-'Raw Data'!P1577&gt;3), 'Raw Data'!I1577, 0)</f>
        <v/>
      </c>
      <c r="C1584">
        <f>IF(AND('Raw Data'!F1577&lt;'Raw Data'!C1577, 'Raw Data'!P1577&gt;'Raw Data'!O1577, 'Raw Data'!P1577-'Raw Data'!O1577&lt;4), 'Raw Data'!H1577, 0)</f>
        <v/>
      </c>
      <c r="D1584">
        <f>IF(AND('Raw Data'!C1577&lt;'Raw Data'!F1577, 'Raw Data'!O1577&gt;'Raw Data'!P1577, 'Raw Data'!O1577-'Raw Data'!P1577&lt;4), 'Raw Data'!G1577, 0)</f>
        <v/>
      </c>
      <c r="E1584">
        <f>IF(ISBLANK('Raw Data'!J1577), 0, IF(AND(4=MATCH(LARGE('Raw Data'!G1577:J1577, 4), 'Raw Data'!G1577:J1577, 0), 'Raw Data'!P1577-'Raw Data'!O1577&gt;3), 'Raw Data'!J1577, 0))</f>
        <v/>
      </c>
      <c r="F1584">
        <f>IF(ISBLANK('Raw Data'!J1577), 0, IF(AND(3=MATCH(LARGE('Raw Data'!G1577:J1577, 4), 'Raw Data'!G1577:J1577, 0), 'Raw Data'!O1577-'Raw Data'!P1577&gt;3), 'Raw Data'!I1577, 0))</f>
        <v/>
      </c>
      <c r="G1584">
        <f>IF(ISBLANK('Raw Data'!J1577), 0, IF(AND(2=MATCH(LARGE('Raw Data'!G1577:J1577, 4), 'Raw Data'!G1577:J1577, 0), AND('Raw Data'!P1577-'Raw Data'!O1577&lt;4, 'Raw Data'!P1577-'Raw Data'!O1577&gt;0)), 'Raw Data'!H1577, 0))</f>
        <v/>
      </c>
      <c r="H1584">
        <f>IF(ISBLANK('Raw Data'!J1577), 0, IF(AND(1=MATCH(LARGE('Raw Data'!G1577:J1577, 4), 'Raw Data'!G1577:J1577, 0), AND('Raw Data'!O1577-'Raw Data'!P1577&lt;4, 'Raw Data'!O1577-'Raw Data'!P1577&gt;0)), 'Raw Data'!G1577, 0))</f>
        <v/>
      </c>
      <c r="I1584">
        <f>IF(ISBLANK('Raw Data'!J1577), 0, IF(AND(4=MATCH(LARGE('Raw Data'!G1577:J1577, 3), 'Raw Data'!G1577:J1577, 0), 'Raw Data'!P1577-'Raw Data'!O1577&gt;3), 'Raw Data'!J1577, 0))</f>
        <v/>
      </c>
      <c r="J1584">
        <f>IF(ISBLANK('Raw Data'!J1577), 0, IF(AND(3=MATCH(LARGE('Raw Data'!G1577:J1577, 3), 'Raw Data'!G1577:J1577, 0), 'Raw Data'!O1577-'Raw Data'!P1577&gt;3), 'Raw Data'!I1577, 0))</f>
        <v/>
      </c>
      <c r="K1584">
        <f>IF(ISBLANK('Raw Data'!J1577), 0, IF(AND(2=MATCH(LARGE('Raw Data'!G1577:J1577, 3), 'Raw Data'!G1577:J1577, 0), AND('Raw Data'!P1577-'Raw Data'!O1577&lt;4, 'Raw Data'!P1577-'Raw Data'!O1577&gt;0)), 'Raw Data'!H1577, 0))</f>
        <v/>
      </c>
      <c r="L1584">
        <f>IF(ISBLANK('Raw Data'!J1577), 0, IF(AND(1=MATCH(LARGE('Raw Data'!G1577:J1577, 3), 'Raw Data'!G1577:J1577, 0), AND('Raw Data'!O1577-'Raw Data'!P1577&lt;4, 'Raw Data'!O1577-'Raw Data'!P1577&gt;0)), 'Raw Data'!G1577, 0))</f>
        <v/>
      </c>
      <c r="M1584">
        <f>IF(ISBLANK('Raw Data'!J1577), 0, IF(AND(4=MATCH(LARGE('Raw Data'!G1577:J1577, 2), 'Raw Data'!G1577:J1577, 0), 'Raw Data'!P1577-'Raw Data'!O1577&gt;3), 'Raw Data'!J1577, 0))</f>
        <v/>
      </c>
      <c r="N1584">
        <f>IF(ISBLANK('Raw Data'!J1577), 0, IF(AND(3=MATCH(LARGE('Raw Data'!G1577:J1577, 2), 'Raw Data'!G1577:J1577, 0), 'Raw Data'!O1577-'Raw Data'!P1577&gt;3), 'Raw Data'!I1577, 0))</f>
        <v/>
      </c>
      <c r="O1584">
        <f>IF(ISBLANK('Raw Data'!J1577), 0, IF(AND(2=MATCH(LARGE('Raw Data'!G1577:J1577, 2), 'Raw Data'!G1577:J1577, 0), AND('Raw Data'!P1577-'Raw Data'!O1577&lt;4, 'Raw Data'!P1577-'Raw Data'!O1577&gt;0)), 'Raw Data'!H1577, 0))</f>
        <v/>
      </c>
      <c r="P1584">
        <f>IF(ISBLANK('Raw Data'!J1577), 0, IF(AND(1=MATCH(LARGE('Raw Data'!G1577:J1577, 2), 'Raw Data'!G1577:J1577, 0), AND('Raw Data'!O1577-'Raw Data'!P1577&lt;4, 'Raw Data'!O1577-'Raw Data'!P1577&gt;0)), 'Raw Data'!G1577, 0))</f>
        <v/>
      </c>
      <c r="Q1584">
        <f>IF(ISBLANK('Raw Data'!J1577), 0, IF(AND(4=MATCH(LARGE('Raw Data'!G1577:J1577, 1), 'Raw Data'!G1577:J1577, 0), 'Raw Data'!P1577-'Raw Data'!O1577&gt;3), 'Raw Data'!J1577, 0))</f>
        <v/>
      </c>
      <c r="R1584">
        <f>IF(ISBLANK('Raw Data'!J1577), 0, IF(AND(3=MATCH(LARGE('Raw Data'!G1577:J1577, 1), 'Raw Data'!G1577:J1577, 0), 'Raw Data'!O1577-'Raw Data'!P1577&gt;3), 'Raw Data'!I1577, 0))</f>
        <v/>
      </c>
      <c r="S1584">
        <f>IF(AND('Raw Data'!P1577-'Raw Data'!O1577&gt;4, 'Raw Data'!F1577&lt;'Raw Data'!C1577), 'Raw Data'!J1577, 0)</f>
        <v/>
      </c>
      <c r="T1584">
        <f>IF(AND('Raw Data'!O1577-'Raw Data'!P1577&gt;4, 'Raw Data'!F1577&gt;'Raw Data'!C1577), 'Raw Data'!I1577, 0)</f>
        <v/>
      </c>
      <c r="U1584">
        <f>IF(AND('Raw Data'!P1577-'Raw Data'!O1577&lt;3, 'Raw Data'!P1577&gt;'Raw Data'!O1577, 'Raw Data'!F1577&lt;'Raw Data'!C1577), 'Raw Data'!H1577, 0)</f>
        <v/>
      </c>
      <c r="V1584">
        <f>IF(AND('Raw Data'!P1577-'Raw Data'!O1577&lt;3, 'Raw Data'!P1577&gt;'Raw Data'!O1577, 'Raw Data'!F1577&gt;'Raw Data'!C1577), 'Raw Data'!G1577, 0)</f>
        <v/>
      </c>
    </row>
    <row r="1585">
      <c r="A1585">
        <f>IF(AND('Raw Data'!F1578&lt;'Raw Data'!C1578, 'Raw Data'!P1578&gt;'Raw Data'!O1578, 'Raw Data'!P1578-'Raw Data'!O1578&gt;3), 'Raw Data'!J1578, 0)</f>
        <v/>
      </c>
      <c r="B1585">
        <f>IF(AND('Raw Data'!C1578&lt;'Raw Data'!F1578, 'Raw Data'!O1578&gt;'Raw Data'!P1578, 'Raw Data'!O1578-'Raw Data'!P1578&gt;3), 'Raw Data'!I1578, 0)</f>
        <v/>
      </c>
      <c r="C1585">
        <f>IF(AND('Raw Data'!F1578&lt;'Raw Data'!C1578, 'Raw Data'!P1578&gt;'Raw Data'!O1578, 'Raw Data'!P1578-'Raw Data'!O1578&lt;4), 'Raw Data'!H1578, 0)</f>
        <v/>
      </c>
      <c r="D1585">
        <f>IF(AND('Raw Data'!C1578&lt;'Raw Data'!F1578, 'Raw Data'!O1578&gt;'Raw Data'!P1578, 'Raw Data'!O1578-'Raw Data'!P1578&lt;4), 'Raw Data'!G1578, 0)</f>
        <v/>
      </c>
      <c r="E1585">
        <f>IF(ISBLANK('Raw Data'!J1578), 0, IF(AND(4=MATCH(LARGE('Raw Data'!G1578:J1578, 4), 'Raw Data'!G1578:J1578, 0), 'Raw Data'!P1578-'Raw Data'!O1578&gt;3), 'Raw Data'!J1578, 0))</f>
        <v/>
      </c>
      <c r="F1585">
        <f>IF(ISBLANK('Raw Data'!J1578), 0, IF(AND(3=MATCH(LARGE('Raw Data'!G1578:J1578, 4), 'Raw Data'!G1578:J1578, 0), 'Raw Data'!O1578-'Raw Data'!P1578&gt;3), 'Raw Data'!I1578, 0))</f>
        <v/>
      </c>
      <c r="G1585">
        <f>IF(ISBLANK('Raw Data'!J1578), 0, IF(AND(2=MATCH(LARGE('Raw Data'!G1578:J1578, 4), 'Raw Data'!G1578:J1578, 0), AND('Raw Data'!P1578-'Raw Data'!O1578&lt;4, 'Raw Data'!P1578-'Raw Data'!O1578&gt;0)), 'Raw Data'!H1578, 0))</f>
        <v/>
      </c>
      <c r="H1585">
        <f>IF(ISBLANK('Raw Data'!J1578), 0, IF(AND(1=MATCH(LARGE('Raw Data'!G1578:J1578, 4), 'Raw Data'!G1578:J1578, 0), AND('Raw Data'!O1578-'Raw Data'!P1578&lt;4, 'Raw Data'!O1578-'Raw Data'!P1578&gt;0)), 'Raw Data'!G1578, 0))</f>
        <v/>
      </c>
      <c r="I1585">
        <f>IF(ISBLANK('Raw Data'!J1578), 0, IF(AND(4=MATCH(LARGE('Raw Data'!G1578:J1578, 3), 'Raw Data'!G1578:J1578, 0), 'Raw Data'!P1578-'Raw Data'!O1578&gt;3), 'Raw Data'!J1578, 0))</f>
        <v/>
      </c>
      <c r="J1585">
        <f>IF(ISBLANK('Raw Data'!J1578), 0, IF(AND(3=MATCH(LARGE('Raw Data'!G1578:J1578, 3), 'Raw Data'!G1578:J1578, 0), 'Raw Data'!O1578-'Raw Data'!P1578&gt;3), 'Raw Data'!I1578, 0))</f>
        <v/>
      </c>
      <c r="K1585">
        <f>IF(ISBLANK('Raw Data'!J1578), 0, IF(AND(2=MATCH(LARGE('Raw Data'!G1578:J1578, 3), 'Raw Data'!G1578:J1578, 0), AND('Raw Data'!P1578-'Raw Data'!O1578&lt;4, 'Raw Data'!P1578-'Raw Data'!O1578&gt;0)), 'Raw Data'!H1578, 0))</f>
        <v/>
      </c>
      <c r="L1585">
        <f>IF(ISBLANK('Raw Data'!J1578), 0, IF(AND(1=MATCH(LARGE('Raw Data'!G1578:J1578, 3), 'Raw Data'!G1578:J1578, 0), AND('Raw Data'!O1578-'Raw Data'!P1578&lt;4, 'Raw Data'!O1578-'Raw Data'!P1578&gt;0)), 'Raw Data'!G1578, 0))</f>
        <v/>
      </c>
      <c r="M1585">
        <f>IF(ISBLANK('Raw Data'!J1578), 0, IF(AND(4=MATCH(LARGE('Raw Data'!G1578:J1578, 2), 'Raw Data'!G1578:J1578, 0), 'Raw Data'!P1578-'Raw Data'!O1578&gt;3), 'Raw Data'!J1578, 0))</f>
        <v/>
      </c>
      <c r="N1585">
        <f>IF(ISBLANK('Raw Data'!J1578), 0, IF(AND(3=MATCH(LARGE('Raw Data'!G1578:J1578, 2), 'Raw Data'!G1578:J1578, 0), 'Raw Data'!O1578-'Raw Data'!P1578&gt;3), 'Raw Data'!I1578, 0))</f>
        <v/>
      </c>
      <c r="O1585">
        <f>IF(ISBLANK('Raw Data'!J1578), 0, IF(AND(2=MATCH(LARGE('Raw Data'!G1578:J1578, 2), 'Raw Data'!G1578:J1578, 0), AND('Raw Data'!P1578-'Raw Data'!O1578&lt;4, 'Raw Data'!P1578-'Raw Data'!O1578&gt;0)), 'Raw Data'!H1578, 0))</f>
        <v/>
      </c>
      <c r="P1585">
        <f>IF(ISBLANK('Raw Data'!J1578), 0, IF(AND(1=MATCH(LARGE('Raw Data'!G1578:J1578, 2), 'Raw Data'!G1578:J1578, 0), AND('Raw Data'!O1578-'Raw Data'!P1578&lt;4, 'Raw Data'!O1578-'Raw Data'!P1578&gt;0)), 'Raw Data'!G1578, 0))</f>
        <v/>
      </c>
      <c r="Q1585">
        <f>IF(ISBLANK('Raw Data'!J1578), 0, IF(AND(4=MATCH(LARGE('Raw Data'!G1578:J1578, 1), 'Raw Data'!G1578:J1578, 0), 'Raw Data'!P1578-'Raw Data'!O1578&gt;3), 'Raw Data'!J1578, 0))</f>
        <v/>
      </c>
      <c r="R1585">
        <f>IF(ISBLANK('Raw Data'!J1578), 0, IF(AND(3=MATCH(LARGE('Raw Data'!G1578:J1578, 1), 'Raw Data'!G1578:J1578, 0), 'Raw Data'!O1578-'Raw Data'!P1578&gt;3), 'Raw Data'!I1578, 0))</f>
        <v/>
      </c>
      <c r="S1585">
        <f>IF(AND('Raw Data'!P1578-'Raw Data'!O1578&gt;4, 'Raw Data'!F1578&lt;'Raw Data'!C1578), 'Raw Data'!J1578, 0)</f>
        <v/>
      </c>
      <c r="T1585">
        <f>IF(AND('Raw Data'!O1578-'Raw Data'!P1578&gt;4, 'Raw Data'!F1578&gt;'Raw Data'!C1578), 'Raw Data'!I1578, 0)</f>
        <v/>
      </c>
      <c r="U1585">
        <f>IF(AND('Raw Data'!P1578-'Raw Data'!O1578&lt;3, 'Raw Data'!P1578&gt;'Raw Data'!O1578, 'Raw Data'!F1578&lt;'Raw Data'!C1578), 'Raw Data'!H1578, 0)</f>
        <v/>
      </c>
      <c r="V1585">
        <f>IF(AND('Raw Data'!P1578-'Raw Data'!O1578&lt;3, 'Raw Data'!P1578&gt;'Raw Data'!O1578, 'Raw Data'!F1578&gt;'Raw Data'!C1578), 'Raw Data'!G1578, 0)</f>
        <v/>
      </c>
    </row>
    <row r="1586">
      <c r="A1586">
        <f>IF(AND('Raw Data'!F1579&lt;'Raw Data'!C1579, 'Raw Data'!P1579&gt;'Raw Data'!O1579, 'Raw Data'!P1579-'Raw Data'!O1579&gt;3), 'Raw Data'!J1579, 0)</f>
        <v/>
      </c>
      <c r="B1586">
        <f>IF(AND('Raw Data'!C1579&lt;'Raw Data'!F1579, 'Raw Data'!O1579&gt;'Raw Data'!P1579, 'Raw Data'!O1579-'Raw Data'!P1579&gt;3), 'Raw Data'!I1579, 0)</f>
        <v/>
      </c>
      <c r="C1586">
        <f>IF(AND('Raw Data'!F1579&lt;'Raw Data'!C1579, 'Raw Data'!P1579&gt;'Raw Data'!O1579, 'Raw Data'!P1579-'Raw Data'!O1579&lt;4), 'Raw Data'!H1579, 0)</f>
        <v/>
      </c>
      <c r="D1586">
        <f>IF(AND('Raw Data'!C1579&lt;'Raw Data'!F1579, 'Raw Data'!O1579&gt;'Raw Data'!P1579, 'Raw Data'!O1579-'Raw Data'!P1579&lt;4), 'Raw Data'!G1579, 0)</f>
        <v/>
      </c>
      <c r="E1586">
        <f>IF(ISBLANK('Raw Data'!J1579), 0, IF(AND(4=MATCH(LARGE('Raw Data'!G1579:J1579, 4), 'Raw Data'!G1579:J1579, 0), 'Raw Data'!P1579-'Raw Data'!O1579&gt;3), 'Raw Data'!J1579, 0))</f>
        <v/>
      </c>
      <c r="F1586">
        <f>IF(ISBLANK('Raw Data'!J1579), 0, IF(AND(3=MATCH(LARGE('Raw Data'!G1579:J1579, 4), 'Raw Data'!G1579:J1579, 0), 'Raw Data'!O1579-'Raw Data'!P1579&gt;3), 'Raw Data'!I1579, 0))</f>
        <v/>
      </c>
      <c r="G1586">
        <f>IF(ISBLANK('Raw Data'!J1579), 0, IF(AND(2=MATCH(LARGE('Raw Data'!G1579:J1579, 4), 'Raw Data'!G1579:J1579, 0), AND('Raw Data'!P1579-'Raw Data'!O1579&lt;4, 'Raw Data'!P1579-'Raw Data'!O1579&gt;0)), 'Raw Data'!H1579, 0))</f>
        <v/>
      </c>
      <c r="H1586">
        <f>IF(ISBLANK('Raw Data'!J1579), 0, IF(AND(1=MATCH(LARGE('Raw Data'!G1579:J1579, 4), 'Raw Data'!G1579:J1579, 0), AND('Raw Data'!O1579-'Raw Data'!P1579&lt;4, 'Raw Data'!O1579-'Raw Data'!P1579&gt;0)), 'Raw Data'!G1579, 0))</f>
        <v/>
      </c>
      <c r="I1586">
        <f>IF(ISBLANK('Raw Data'!J1579), 0, IF(AND(4=MATCH(LARGE('Raw Data'!G1579:J1579, 3), 'Raw Data'!G1579:J1579, 0), 'Raw Data'!P1579-'Raw Data'!O1579&gt;3), 'Raw Data'!J1579, 0))</f>
        <v/>
      </c>
      <c r="J1586">
        <f>IF(ISBLANK('Raw Data'!J1579), 0, IF(AND(3=MATCH(LARGE('Raw Data'!G1579:J1579, 3), 'Raw Data'!G1579:J1579, 0), 'Raw Data'!O1579-'Raw Data'!P1579&gt;3), 'Raw Data'!I1579, 0))</f>
        <v/>
      </c>
      <c r="K1586">
        <f>IF(ISBLANK('Raw Data'!J1579), 0, IF(AND(2=MATCH(LARGE('Raw Data'!G1579:J1579, 3), 'Raw Data'!G1579:J1579, 0), AND('Raw Data'!P1579-'Raw Data'!O1579&lt;4, 'Raw Data'!P1579-'Raw Data'!O1579&gt;0)), 'Raw Data'!H1579, 0))</f>
        <v/>
      </c>
      <c r="L1586">
        <f>IF(ISBLANK('Raw Data'!J1579), 0, IF(AND(1=MATCH(LARGE('Raw Data'!G1579:J1579, 3), 'Raw Data'!G1579:J1579, 0), AND('Raw Data'!O1579-'Raw Data'!P1579&lt;4, 'Raw Data'!O1579-'Raw Data'!P1579&gt;0)), 'Raw Data'!G1579, 0))</f>
        <v/>
      </c>
      <c r="M1586">
        <f>IF(ISBLANK('Raw Data'!J1579), 0, IF(AND(4=MATCH(LARGE('Raw Data'!G1579:J1579, 2), 'Raw Data'!G1579:J1579, 0), 'Raw Data'!P1579-'Raw Data'!O1579&gt;3), 'Raw Data'!J1579, 0))</f>
        <v/>
      </c>
      <c r="N1586">
        <f>IF(ISBLANK('Raw Data'!J1579), 0, IF(AND(3=MATCH(LARGE('Raw Data'!G1579:J1579, 2), 'Raw Data'!G1579:J1579, 0), 'Raw Data'!O1579-'Raw Data'!P1579&gt;3), 'Raw Data'!I1579, 0))</f>
        <v/>
      </c>
      <c r="O1586">
        <f>IF(ISBLANK('Raw Data'!J1579), 0, IF(AND(2=MATCH(LARGE('Raw Data'!G1579:J1579, 2), 'Raw Data'!G1579:J1579, 0), AND('Raw Data'!P1579-'Raw Data'!O1579&lt;4, 'Raw Data'!P1579-'Raw Data'!O1579&gt;0)), 'Raw Data'!H1579, 0))</f>
        <v/>
      </c>
      <c r="P1586">
        <f>IF(ISBLANK('Raw Data'!J1579), 0, IF(AND(1=MATCH(LARGE('Raw Data'!G1579:J1579, 2), 'Raw Data'!G1579:J1579, 0), AND('Raw Data'!O1579-'Raw Data'!P1579&lt;4, 'Raw Data'!O1579-'Raw Data'!P1579&gt;0)), 'Raw Data'!G1579, 0))</f>
        <v/>
      </c>
      <c r="Q1586">
        <f>IF(ISBLANK('Raw Data'!J1579), 0, IF(AND(4=MATCH(LARGE('Raw Data'!G1579:J1579, 1), 'Raw Data'!G1579:J1579, 0), 'Raw Data'!P1579-'Raw Data'!O1579&gt;3), 'Raw Data'!J1579, 0))</f>
        <v/>
      </c>
      <c r="R1586">
        <f>IF(ISBLANK('Raw Data'!J1579), 0, IF(AND(3=MATCH(LARGE('Raw Data'!G1579:J1579, 1), 'Raw Data'!G1579:J1579, 0), 'Raw Data'!O1579-'Raw Data'!P1579&gt;3), 'Raw Data'!I1579, 0))</f>
        <v/>
      </c>
      <c r="S1586">
        <f>IF(AND('Raw Data'!P1579-'Raw Data'!O1579&gt;4, 'Raw Data'!F1579&lt;'Raw Data'!C1579), 'Raw Data'!J1579, 0)</f>
        <v/>
      </c>
      <c r="T1586">
        <f>IF(AND('Raw Data'!O1579-'Raw Data'!P1579&gt;4, 'Raw Data'!F1579&gt;'Raw Data'!C1579), 'Raw Data'!I1579, 0)</f>
        <v/>
      </c>
      <c r="U1586">
        <f>IF(AND('Raw Data'!P1579-'Raw Data'!O1579&lt;3, 'Raw Data'!P1579&gt;'Raw Data'!O1579, 'Raw Data'!F1579&lt;'Raw Data'!C1579), 'Raw Data'!H1579, 0)</f>
        <v/>
      </c>
      <c r="V1586">
        <f>IF(AND('Raw Data'!P1579-'Raw Data'!O1579&lt;3, 'Raw Data'!P1579&gt;'Raw Data'!O1579, 'Raw Data'!F1579&gt;'Raw Data'!C1579), 'Raw Data'!G1579, 0)</f>
        <v/>
      </c>
    </row>
    <row r="1587">
      <c r="A1587">
        <f>IF(AND('Raw Data'!F1580&lt;'Raw Data'!C1580, 'Raw Data'!P1580&gt;'Raw Data'!O1580, 'Raw Data'!P1580-'Raw Data'!O1580&gt;3), 'Raw Data'!J1580, 0)</f>
        <v/>
      </c>
      <c r="B1587">
        <f>IF(AND('Raw Data'!C1580&lt;'Raw Data'!F1580, 'Raw Data'!O1580&gt;'Raw Data'!P1580, 'Raw Data'!O1580-'Raw Data'!P1580&gt;3), 'Raw Data'!I1580, 0)</f>
        <v/>
      </c>
      <c r="C1587">
        <f>IF(AND('Raw Data'!F1580&lt;'Raw Data'!C1580, 'Raw Data'!P1580&gt;'Raw Data'!O1580, 'Raw Data'!P1580-'Raw Data'!O1580&lt;4), 'Raw Data'!H1580, 0)</f>
        <v/>
      </c>
      <c r="D1587">
        <f>IF(AND('Raw Data'!C1580&lt;'Raw Data'!F1580, 'Raw Data'!O1580&gt;'Raw Data'!P1580, 'Raw Data'!O1580-'Raw Data'!P1580&lt;4), 'Raw Data'!G1580, 0)</f>
        <v/>
      </c>
      <c r="E1587">
        <f>IF(ISBLANK('Raw Data'!J1580), 0, IF(AND(4=MATCH(LARGE('Raw Data'!G1580:J1580, 4), 'Raw Data'!G1580:J1580, 0), 'Raw Data'!P1580-'Raw Data'!O1580&gt;3), 'Raw Data'!J1580, 0))</f>
        <v/>
      </c>
      <c r="F1587">
        <f>IF(ISBLANK('Raw Data'!J1580), 0, IF(AND(3=MATCH(LARGE('Raw Data'!G1580:J1580, 4), 'Raw Data'!G1580:J1580, 0), 'Raw Data'!O1580-'Raw Data'!P1580&gt;3), 'Raw Data'!I1580, 0))</f>
        <v/>
      </c>
      <c r="G1587">
        <f>IF(ISBLANK('Raw Data'!J1580), 0, IF(AND(2=MATCH(LARGE('Raw Data'!G1580:J1580, 4), 'Raw Data'!G1580:J1580, 0), AND('Raw Data'!P1580-'Raw Data'!O1580&lt;4, 'Raw Data'!P1580-'Raw Data'!O1580&gt;0)), 'Raw Data'!H1580, 0))</f>
        <v/>
      </c>
      <c r="H1587">
        <f>IF(ISBLANK('Raw Data'!J1580), 0, IF(AND(1=MATCH(LARGE('Raw Data'!G1580:J1580, 4), 'Raw Data'!G1580:J1580, 0), AND('Raw Data'!O1580-'Raw Data'!P1580&lt;4, 'Raw Data'!O1580-'Raw Data'!P1580&gt;0)), 'Raw Data'!G1580, 0))</f>
        <v/>
      </c>
      <c r="I1587">
        <f>IF(ISBLANK('Raw Data'!J1580), 0, IF(AND(4=MATCH(LARGE('Raw Data'!G1580:J1580, 3), 'Raw Data'!G1580:J1580, 0), 'Raw Data'!P1580-'Raw Data'!O1580&gt;3), 'Raw Data'!J1580, 0))</f>
        <v/>
      </c>
      <c r="J1587">
        <f>IF(ISBLANK('Raw Data'!J1580), 0, IF(AND(3=MATCH(LARGE('Raw Data'!G1580:J1580, 3), 'Raw Data'!G1580:J1580, 0), 'Raw Data'!O1580-'Raw Data'!P1580&gt;3), 'Raw Data'!I1580, 0))</f>
        <v/>
      </c>
      <c r="K1587">
        <f>IF(ISBLANK('Raw Data'!J1580), 0, IF(AND(2=MATCH(LARGE('Raw Data'!G1580:J1580, 3), 'Raw Data'!G1580:J1580, 0), AND('Raw Data'!P1580-'Raw Data'!O1580&lt;4, 'Raw Data'!P1580-'Raw Data'!O1580&gt;0)), 'Raw Data'!H1580, 0))</f>
        <v/>
      </c>
      <c r="L1587">
        <f>IF(ISBLANK('Raw Data'!J1580), 0, IF(AND(1=MATCH(LARGE('Raw Data'!G1580:J1580, 3), 'Raw Data'!G1580:J1580, 0), AND('Raw Data'!O1580-'Raw Data'!P1580&lt;4, 'Raw Data'!O1580-'Raw Data'!P1580&gt;0)), 'Raw Data'!G1580, 0))</f>
        <v/>
      </c>
      <c r="M1587">
        <f>IF(ISBLANK('Raw Data'!J1580), 0, IF(AND(4=MATCH(LARGE('Raw Data'!G1580:J1580, 2), 'Raw Data'!G1580:J1580, 0), 'Raw Data'!P1580-'Raw Data'!O1580&gt;3), 'Raw Data'!J1580, 0))</f>
        <v/>
      </c>
      <c r="N1587">
        <f>IF(ISBLANK('Raw Data'!J1580), 0, IF(AND(3=MATCH(LARGE('Raw Data'!G1580:J1580, 2), 'Raw Data'!G1580:J1580, 0), 'Raw Data'!O1580-'Raw Data'!P1580&gt;3), 'Raw Data'!I1580, 0))</f>
        <v/>
      </c>
      <c r="O1587">
        <f>IF(ISBLANK('Raw Data'!J1580), 0, IF(AND(2=MATCH(LARGE('Raw Data'!G1580:J1580, 2), 'Raw Data'!G1580:J1580, 0), AND('Raw Data'!P1580-'Raw Data'!O1580&lt;4, 'Raw Data'!P1580-'Raw Data'!O1580&gt;0)), 'Raw Data'!H1580, 0))</f>
        <v/>
      </c>
      <c r="P1587">
        <f>IF(ISBLANK('Raw Data'!J1580), 0, IF(AND(1=MATCH(LARGE('Raw Data'!G1580:J1580, 2), 'Raw Data'!G1580:J1580, 0), AND('Raw Data'!O1580-'Raw Data'!P1580&lt;4, 'Raw Data'!O1580-'Raw Data'!P1580&gt;0)), 'Raw Data'!G1580, 0))</f>
        <v/>
      </c>
      <c r="Q1587">
        <f>IF(ISBLANK('Raw Data'!J1580), 0, IF(AND(4=MATCH(LARGE('Raw Data'!G1580:J1580, 1), 'Raw Data'!G1580:J1580, 0), 'Raw Data'!P1580-'Raw Data'!O1580&gt;3), 'Raw Data'!J1580, 0))</f>
        <v/>
      </c>
      <c r="R1587">
        <f>IF(ISBLANK('Raw Data'!J1580), 0, IF(AND(3=MATCH(LARGE('Raw Data'!G1580:J1580, 1), 'Raw Data'!G1580:J1580, 0), 'Raw Data'!O1580-'Raw Data'!P1580&gt;3), 'Raw Data'!I1580, 0))</f>
        <v/>
      </c>
      <c r="S1587">
        <f>IF(AND('Raw Data'!P1580-'Raw Data'!O1580&gt;4, 'Raw Data'!F1580&lt;'Raw Data'!C1580), 'Raw Data'!J1580, 0)</f>
        <v/>
      </c>
      <c r="T1587">
        <f>IF(AND('Raw Data'!O1580-'Raw Data'!P1580&gt;4, 'Raw Data'!F1580&gt;'Raw Data'!C1580), 'Raw Data'!I1580, 0)</f>
        <v/>
      </c>
      <c r="U1587">
        <f>IF(AND('Raw Data'!P1580-'Raw Data'!O1580&lt;3, 'Raw Data'!P1580&gt;'Raw Data'!O1580, 'Raw Data'!F1580&lt;'Raw Data'!C1580), 'Raw Data'!H1580, 0)</f>
        <v/>
      </c>
      <c r="V1587">
        <f>IF(AND('Raw Data'!P1580-'Raw Data'!O1580&lt;3, 'Raw Data'!P1580&gt;'Raw Data'!O1580, 'Raw Data'!F1580&gt;'Raw Data'!C1580), 'Raw Data'!G1580, 0)</f>
        <v/>
      </c>
    </row>
    <row r="1588">
      <c r="A1588">
        <f>IF(AND('Raw Data'!F1581&lt;'Raw Data'!C1581, 'Raw Data'!P1581&gt;'Raw Data'!O1581, 'Raw Data'!P1581-'Raw Data'!O1581&gt;3), 'Raw Data'!J1581, 0)</f>
        <v/>
      </c>
      <c r="B1588">
        <f>IF(AND('Raw Data'!C1581&lt;'Raw Data'!F1581, 'Raw Data'!O1581&gt;'Raw Data'!P1581, 'Raw Data'!O1581-'Raw Data'!P1581&gt;3), 'Raw Data'!I1581, 0)</f>
        <v/>
      </c>
      <c r="C1588">
        <f>IF(AND('Raw Data'!F1581&lt;'Raw Data'!C1581, 'Raw Data'!P1581&gt;'Raw Data'!O1581, 'Raw Data'!P1581-'Raw Data'!O1581&lt;4), 'Raw Data'!H1581, 0)</f>
        <v/>
      </c>
      <c r="D1588">
        <f>IF(AND('Raw Data'!C1581&lt;'Raw Data'!F1581, 'Raw Data'!O1581&gt;'Raw Data'!P1581, 'Raw Data'!O1581-'Raw Data'!P1581&lt;4), 'Raw Data'!G1581, 0)</f>
        <v/>
      </c>
      <c r="E1588">
        <f>IF(ISBLANK('Raw Data'!J1581), 0, IF(AND(4=MATCH(LARGE('Raw Data'!G1581:J1581, 4), 'Raw Data'!G1581:J1581, 0), 'Raw Data'!P1581-'Raw Data'!O1581&gt;3), 'Raw Data'!J1581, 0))</f>
        <v/>
      </c>
      <c r="F1588">
        <f>IF(ISBLANK('Raw Data'!J1581), 0, IF(AND(3=MATCH(LARGE('Raw Data'!G1581:J1581, 4), 'Raw Data'!G1581:J1581, 0), 'Raw Data'!O1581-'Raw Data'!P1581&gt;3), 'Raw Data'!I1581, 0))</f>
        <v/>
      </c>
      <c r="G1588">
        <f>IF(ISBLANK('Raw Data'!J1581), 0, IF(AND(2=MATCH(LARGE('Raw Data'!G1581:J1581, 4), 'Raw Data'!G1581:J1581, 0), AND('Raw Data'!P1581-'Raw Data'!O1581&lt;4, 'Raw Data'!P1581-'Raw Data'!O1581&gt;0)), 'Raw Data'!H1581, 0))</f>
        <v/>
      </c>
      <c r="H1588">
        <f>IF(ISBLANK('Raw Data'!J1581), 0, IF(AND(1=MATCH(LARGE('Raw Data'!G1581:J1581, 4), 'Raw Data'!G1581:J1581, 0), AND('Raw Data'!O1581-'Raw Data'!P1581&lt;4, 'Raw Data'!O1581-'Raw Data'!P1581&gt;0)), 'Raw Data'!G1581, 0))</f>
        <v/>
      </c>
      <c r="I1588">
        <f>IF(ISBLANK('Raw Data'!J1581), 0, IF(AND(4=MATCH(LARGE('Raw Data'!G1581:J1581, 3), 'Raw Data'!G1581:J1581, 0), 'Raw Data'!P1581-'Raw Data'!O1581&gt;3), 'Raw Data'!J1581, 0))</f>
        <v/>
      </c>
      <c r="J1588">
        <f>IF(ISBLANK('Raw Data'!J1581), 0, IF(AND(3=MATCH(LARGE('Raw Data'!G1581:J1581, 3), 'Raw Data'!G1581:J1581, 0), 'Raw Data'!O1581-'Raw Data'!P1581&gt;3), 'Raw Data'!I1581, 0))</f>
        <v/>
      </c>
      <c r="K1588">
        <f>IF(ISBLANK('Raw Data'!J1581), 0, IF(AND(2=MATCH(LARGE('Raw Data'!G1581:J1581, 3), 'Raw Data'!G1581:J1581, 0), AND('Raw Data'!P1581-'Raw Data'!O1581&lt;4, 'Raw Data'!P1581-'Raw Data'!O1581&gt;0)), 'Raw Data'!H1581, 0))</f>
        <v/>
      </c>
      <c r="L1588">
        <f>IF(ISBLANK('Raw Data'!J1581), 0, IF(AND(1=MATCH(LARGE('Raw Data'!G1581:J1581, 3), 'Raw Data'!G1581:J1581, 0), AND('Raw Data'!O1581-'Raw Data'!P1581&lt;4, 'Raw Data'!O1581-'Raw Data'!P1581&gt;0)), 'Raw Data'!G1581, 0))</f>
        <v/>
      </c>
      <c r="M1588">
        <f>IF(ISBLANK('Raw Data'!J1581), 0, IF(AND(4=MATCH(LARGE('Raw Data'!G1581:J1581, 2), 'Raw Data'!G1581:J1581, 0), 'Raw Data'!P1581-'Raw Data'!O1581&gt;3), 'Raw Data'!J1581, 0))</f>
        <v/>
      </c>
      <c r="N1588">
        <f>IF(ISBLANK('Raw Data'!J1581), 0, IF(AND(3=MATCH(LARGE('Raw Data'!G1581:J1581, 2), 'Raw Data'!G1581:J1581, 0), 'Raw Data'!O1581-'Raw Data'!P1581&gt;3), 'Raw Data'!I1581, 0))</f>
        <v/>
      </c>
      <c r="O1588">
        <f>IF(ISBLANK('Raw Data'!J1581), 0, IF(AND(2=MATCH(LARGE('Raw Data'!G1581:J1581, 2), 'Raw Data'!G1581:J1581, 0), AND('Raw Data'!P1581-'Raw Data'!O1581&lt;4, 'Raw Data'!P1581-'Raw Data'!O1581&gt;0)), 'Raw Data'!H1581, 0))</f>
        <v/>
      </c>
      <c r="P1588">
        <f>IF(ISBLANK('Raw Data'!J1581), 0, IF(AND(1=MATCH(LARGE('Raw Data'!G1581:J1581, 2), 'Raw Data'!G1581:J1581, 0), AND('Raw Data'!O1581-'Raw Data'!P1581&lt;4, 'Raw Data'!O1581-'Raw Data'!P1581&gt;0)), 'Raw Data'!G1581, 0))</f>
        <v/>
      </c>
      <c r="Q1588">
        <f>IF(ISBLANK('Raw Data'!J1581), 0, IF(AND(4=MATCH(LARGE('Raw Data'!G1581:J1581, 1), 'Raw Data'!G1581:J1581, 0), 'Raw Data'!P1581-'Raw Data'!O1581&gt;3), 'Raw Data'!J1581, 0))</f>
        <v/>
      </c>
      <c r="R1588">
        <f>IF(ISBLANK('Raw Data'!J1581), 0, IF(AND(3=MATCH(LARGE('Raw Data'!G1581:J1581, 1), 'Raw Data'!G1581:J1581, 0), 'Raw Data'!O1581-'Raw Data'!P1581&gt;3), 'Raw Data'!I1581, 0))</f>
        <v/>
      </c>
      <c r="S1588">
        <f>IF(AND('Raw Data'!P1581-'Raw Data'!O1581&gt;4, 'Raw Data'!F1581&lt;'Raw Data'!C1581), 'Raw Data'!J1581, 0)</f>
        <v/>
      </c>
      <c r="T1588">
        <f>IF(AND('Raw Data'!O1581-'Raw Data'!P1581&gt;4, 'Raw Data'!F1581&gt;'Raw Data'!C1581), 'Raw Data'!I1581, 0)</f>
        <v/>
      </c>
      <c r="U1588">
        <f>IF(AND('Raw Data'!P1581-'Raw Data'!O1581&lt;3, 'Raw Data'!P1581&gt;'Raw Data'!O1581, 'Raw Data'!F1581&lt;'Raw Data'!C1581), 'Raw Data'!H1581, 0)</f>
        <v/>
      </c>
      <c r="V1588">
        <f>IF(AND('Raw Data'!P1581-'Raw Data'!O1581&lt;3, 'Raw Data'!P1581&gt;'Raw Data'!O1581, 'Raw Data'!F1581&gt;'Raw Data'!C1581), 'Raw Data'!G1581, 0)</f>
        <v/>
      </c>
    </row>
    <row r="1589">
      <c r="A1589">
        <f>IF(AND('Raw Data'!F1582&lt;'Raw Data'!C1582, 'Raw Data'!P1582&gt;'Raw Data'!O1582, 'Raw Data'!P1582-'Raw Data'!O1582&gt;3), 'Raw Data'!J1582, 0)</f>
        <v/>
      </c>
      <c r="B1589">
        <f>IF(AND('Raw Data'!C1582&lt;'Raw Data'!F1582, 'Raw Data'!O1582&gt;'Raw Data'!P1582, 'Raw Data'!O1582-'Raw Data'!P1582&gt;3), 'Raw Data'!I1582, 0)</f>
        <v/>
      </c>
      <c r="C1589">
        <f>IF(AND('Raw Data'!F1582&lt;'Raw Data'!C1582, 'Raw Data'!P1582&gt;'Raw Data'!O1582, 'Raw Data'!P1582-'Raw Data'!O1582&lt;4), 'Raw Data'!H1582, 0)</f>
        <v/>
      </c>
      <c r="D1589">
        <f>IF(AND('Raw Data'!C1582&lt;'Raw Data'!F1582, 'Raw Data'!O1582&gt;'Raw Data'!P1582, 'Raw Data'!O1582-'Raw Data'!P1582&lt;4), 'Raw Data'!G1582, 0)</f>
        <v/>
      </c>
      <c r="E1589">
        <f>IF(ISBLANK('Raw Data'!J1582), 0, IF(AND(4=MATCH(LARGE('Raw Data'!G1582:J1582, 4), 'Raw Data'!G1582:J1582, 0), 'Raw Data'!P1582-'Raw Data'!O1582&gt;3), 'Raw Data'!J1582, 0))</f>
        <v/>
      </c>
      <c r="F1589">
        <f>IF(ISBLANK('Raw Data'!J1582), 0, IF(AND(3=MATCH(LARGE('Raw Data'!G1582:J1582, 4), 'Raw Data'!G1582:J1582, 0), 'Raw Data'!O1582-'Raw Data'!P1582&gt;3), 'Raw Data'!I1582, 0))</f>
        <v/>
      </c>
      <c r="G1589">
        <f>IF(ISBLANK('Raw Data'!J1582), 0, IF(AND(2=MATCH(LARGE('Raw Data'!G1582:J1582, 4), 'Raw Data'!G1582:J1582, 0), AND('Raw Data'!P1582-'Raw Data'!O1582&lt;4, 'Raw Data'!P1582-'Raw Data'!O1582&gt;0)), 'Raw Data'!H1582, 0))</f>
        <v/>
      </c>
      <c r="H1589">
        <f>IF(ISBLANK('Raw Data'!J1582), 0, IF(AND(1=MATCH(LARGE('Raw Data'!G1582:J1582, 4), 'Raw Data'!G1582:J1582, 0), AND('Raw Data'!O1582-'Raw Data'!P1582&lt;4, 'Raw Data'!O1582-'Raw Data'!P1582&gt;0)), 'Raw Data'!G1582, 0))</f>
        <v/>
      </c>
      <c r="I1589">
        <f>IF(ISBLANK('Raw Data'!J1582), 0, IF(AND(4=MATCH(LARGE('Raw Data'!G1582:J1582, 3), 'Raw Data'!G1582:J1582, 0), 'Raw Data'!P1582-'Raw Data'!O1582&gt;3), 'Raw Data'!J1582, 0))</f>
        <v/>
      </c>
      <c r="J1589">
        <f>IF(ISBLANK('Raw Data'!J1582), 0, IF(AND(3=MATCH(LARGE('Raw Data'!G1582:J1582, 3), 'Raw Data'!G1582:J1582, 0), 'Raw Data'!O1582-'Raw Data'!P1582&gt;3), 'Raw Data'!I1582, 0))</f>
        <v/>
      </c>
      <c r="K1589">
        <f>IF(ISBLANK('Raw Data'!J1582), 0, IF(AND(2=MATCH(LARGE('Raw Data'!G1582:J1582, 3), 'Raw Data'!G1582:J1582, 0), AND('Raw Data'!P1582-'Raw Data'!O1582&lt;4, 'Raw Data'!P1582-'Raw Data'!O1582&gt;0)), 'Raw Data'!H1582, 0))</f>
        <v/>
      </c>
      <c r="L1589">
        <f>IF(ISBLANK('Raw Data'!J1582), 0, IF(AND(1=MATCH(LARGE('Raw Data'!G1582:J1582, 3), 'Raw Data'!G1582:J1582, 0), AND('Raw Data'!O1582-'Raw Data'!P1582&lt;4, 'Raw Data'!O1582-'Raw Data'!P1582&gt;0)), 'Raw Data'!G1582, 0))</f>
        <v/>
      </c>
      <c r="M1589">
        <f>IF(ISBLANK('Raw Data'!J1582), 0, IF(AND(4=MATCH(LARGE('Raw Data'!G1582:J1582, 2), 'Raw Data'!G1582:J1582, 0), 'Raw Data'!P1582-'Raw Data'!O1582&gt;3), 'Raw Data'!J1582, 0))</f>
        <v/>
      </c>
      <c r="N1589">
        <f>IF(ISBLANK('Raw Data'!J1582), 0, IF(AND(3=MATCH(LARGE('Raw Data'!G1582:J1582, 2), 'Raw Data'!G1582:J1582, 0), 'Raw Data'!O1582-'Raw Data'!P1582&gt;3), 'Raw Data'!I1582, 0))</f>
        <v/>
      </c>
      <c r="O1589">
        <f>IF(ISBLANK('Raw Data'!J1582), 0, IF(AND(2=MATCH(LARGE('Raw Data'!G1582:J1582, 2), 'Raw Data'!G1582:J1582, 0), AND('Raw Data'!P1582-'Raw Data'!O1582&lt;4, 'Raw Data'!P1582-'Raw Data'!O1582&gt;0)), 'Raw Data'!H1582, 0))</f>
        <v/>
      </c>
      <c r="P1589">
        <f>IF(ISBLANK('Raw Data'!J1582), 0, IF(AND(1=MATCH(LARGE('Raw Data'!G1582:J1582, 2), 'Raw Data'!G1582:J1582, 0), AND('Raw Data'!O1582-'Raw Data'!P1582&lt;4, 'Raw Data'!O1582-'Raw Data'!P1582&gt;0)), 'Raw Data'!G1582, 0))</f>
        <v/>
      </c>
      <c r="Q1589">
        <f>IF(ISBLANK('Raw Data'!J1582), 0, IF(AND(4=MATCH(LARGE('Raw Data'!G1582:J1582, 1), 'Raw Data'!G1582:J1582, 0), 'Raw Data'!P1582-'Raw Data'!O1582&gt;3), 'Raw Data'!J1582, 0))</f>
        <v/>
      </c>
      <c r="R1589">
        <f>IF(ISBLANK('Raw Data'!J1582), 0, IF(AND(3=MATCH(LARGE('Raw Data'!G1582:J1582, 1), 'Raw Data'!G1582:J1582, 0), 'Raw Data'!O1582-'Raw Data'!P1582&gt;3), 'Raw Data'!I1582, 0))</f>
        <v/>
      </c>
      <c r="S1589">
        <f>IF(AND('Raw Data'!P1582-'Raw Data'!O1582&gt;4, 'Raw Data'!F1582&lt;'Raw Data'!C1582), 'Raw Data'!J1582, 0)</f>
        <v/>
      </c>
      <c r="T1589">
        <f>IF(AND('Raw Data'!O1582-'Raw Data'!P1582&gt;4, 'Raw Data'!F1582&gt;'Raw Data'!C1582), 'Raw Data'!I1582, 0)</f>
        <v/>
      </c>
      <c r="U1589">
        <f>IF(AND('Raw Data'!P1582-'Raw Data'!O1582&lt;3, 'Raw Data'!P1582&gt;'Raw Data'!O1582, 'Raw Data'!F1582&lt;'Raw Data'!C1582), 'Raw Data'!H1582, 0)</f>
        <v/>
      </c>
      <c r="V1589">
        <f>IF(AND('Raw Data'!P1582-'Raw Data'!O1582&lt;3, 'Raw Data'!P1582&gt;'Raw Data'!O1582, 'Raw Data'!F1582&gt;'Raw Data'!C1582), 'Raw Data'!G1582, 0)</f>
        <v/>
      </c>
    </row>
    <row r="1590">
      <c r="A1590">
        <f>IF(AND('Raw Data'!F1583&lt;'Raw Data'!C1583, 'Raw Data'!P1583&gt;'Raw Data'!O1583, 'Raw Data'!P1583-'Raw Data'!O1583&gt;3), 'Raw Data'!J1583, 0)</f>
        <v/>
      </c>
      <c r="B1590">
        <f>IF(AND('Raw Data'!C1583&lt;'Raw Data'!F1583, 'Raw Data'!O1583&gt;'Raw Data'!P1583, 'Raw Data'!O1583-'Raw Data'!P1583&gt;3), 'Raw Data'!I1583, 0)</f>
        <v/>
      </c>
      <c r="C1590">
        <f>IF(AND('Raw Data'!F1583&lt;'Raw Data'!C1583, 'Raw Data'!P1583&gt;'Raw Data'!O1583, 'Raw Data'!P1583-'Raw Data'!O1583&lt;4), 'Raw Data'!H1583, 0)</f>
        <v/>
      </c>
      <c r="D1590">
        <f>IF(AND('Raw Data'!C1583&lt;'Raw Data'!F1583, 'Raw Data'!O1583&gt;'Raw Data'!P1583, 'Raw Data'!O1583-'Raw Data'!P1583&lt;4), 'Raw Data'!G1583, 0)</f>
        <v/>
      </c>
      <c r="E1590">
        <f>IF(ISBLANK('Raw Data'!J1583), 0, IF(AND(4=MATCH(LARGE('Raw Data'!G1583:J1583, 4), 'Raw Data'!G1583:J1583, 0), 'Raw Data'!P1583-'Raw Data'!O1583&gt;3), 'Raw Data'!J1583, 0))</f>
        <v/>
      </c>
      <c r="F1590">
        <f>IF(ISBLANK('Raw Data'!J1583), 0, IF(AND(3=MATCH(LARGE('Raw Data'!G1583:J1583, 4), 'Raw Data'!G1583:J1583, 0), 'Raw Data'!O1583-'Raw Data'!P1583&gt;3), 'Raw Data'!I1583, 0))</f>
        <v/>
      </c>
      <c r="G1590">
        <f>IF(ISBLANK('Raw Data'!J1583), 0, IF(AND(2=MATCH(LARGE('Raw Data'!G1583:J1583, 4), 'Raw Data'!G1583:J1583, 0), AND('Raw Data'!P1583-'Raw Data'!O1583&lt;4, 'Raw Data'!P1583-'Raw Data'!O1583&gt;0)), 'Raw Data'!H1583, 0))</f>
        <v/>
      </c>
      <c r="H1590">
        <f>IF(ISBLANK('Raw Data'!J1583), 0, IF(AND(1=MATCH(LARGE('Raw Data'!G1583:J1583, 4), 'Raw Data'!G1583:J1583, 0), AND('Raw Data'!O1583-'Raw Data'!P1583&lt;4, 'Raw Data'!O1583-'Raw Data'!P1583&gt;0)), 'Raw Data'!G1583, 0))</f>
        <v/>
      </c>
      <c r="I1590">
        <f>IF(ISBLANK('Raw Data'!J1583), 0, IF(AND(4=MATCH(LARGE('Raw Data'!G1583:J1583, 3), 'Raw Data'!G1583:J1583, 0), 'Raw Data'!P1583-'Raw Data'!O1583&gt;3), 'Raw Data'!J1583, 0))</f>
        <v/>
      </c>
      <c r="J1590">
        <f>IF(ISBLANK('Raw Data'!J1583), 0, IF(AND(3=MATCH(LARGE('Raw Data'!G1583:J1583, 3), 'Raw Data'!G1583:J1583, 0), 'Raw Data'!O1583-'Raw Data'!P1583&gt;3), 'Raw Data'!I1583, 0))</f>
        <v/>
      </c>
      <c r="K1590">
        <f>IF(ISBLANK('Raw Data'!J1583), 0, IF(AND(2=MATCH(LARGE('Raw Data'!G1583:J1583, 3), 'Raw Data'!G1583:J1583, 0), AND('Raw Data'!P1583-'Raw Data'!O1583&lt;4, 'Raw Data'!P1583-'Raw Data'!O1583&gt;0)), 'Raw Data'!H1583, 0))</f>
        <v/>
      </c>
      <c r="L1590">
        <f>IF(ISBLANK('Raw Data'!J1583), 0, IF(AND(1=MATCH(LARGE('Raw Data'!G1583:J1583, 3), 'Raw Data'!G1583:J1583, 0), AND('Raw Data'!O1583-'Raw Data'!P1583&lt;4, 'Raw Data'!O1583-'Raw Data'!P1583&gt;0)), 'Raw Data'!G1583, 0))</f>
        <v/>
      </c>
      <c r="M1590">
        <f>IF(ISBLANK('Raw Data'!J1583), 0, IF(AND(4=MATCH(LARGE('Raw Data'!G1583:J1583, 2), 'Raw Data'!G1583:J1583, 0), 'Raw Data'!P1583-'Raw Data'!O1583&gt;3), 'Raw Data'!J1583, 0))</f>
        <v/>
      </c>
      <c r="N1590">
        <f>IF(ISBLANK('Raw Data'!J1583), 0, IF(AND(3=MATCH(LARGE('Raw Data'!G1583:J1583, 2), 'Raw Data'!G1583:J1583, 0), 'Raw Data'!O1583-'Raw Data'!P1583&gt;3), 'Raw Data'!I1583, 0))</f>
        <v/>
      </c>
      <c r="O1590">
        <f>IF(ISBLANK('Raw Data'!J1583), 0, IF(AND(2=MATCH(LARGE('Raw Data'!G1583:J1583, 2), 'Raw Data'!G1583:J1583, 0), AND('Raw Data'!P1583-'Raw Data'!O1583&lt;4, 'Raw Data'!P1583-'Raw Data'!O1583&gt;0)), 'Raw Data'!H1583, 0))</f>
        <v/>
      </c>
      <c r="P1590">
        <f>IF(ISBLANK('Raw Data'!J1583), 0, IF(AND(1=MATCH(LARGE('Raw Data'!G1583:J1583, 2), 'Raw Data'!G1583:J1583, 0), AND('Raw Data'!O1583-'Raw Data'!P1583&lt;4, 'Raw Data'!O1583-'Raw Data'!P1583&gt;0)), 'Raw Data'!G1583, 0))</f>
        <v/>
      </c>
      <c r="Q1590">
        <f>IF(ISBLANK('Raw Data'!J1583), 0, IF(AND(4=MATCH(LARGE('Raw Data'!G1583:J1583, 1), 'Raw Data'!G1583:J1583, 0), 'Raw Data'!P1583-'Raw Data'!O1583&gt;3), 'Raw Data'!J1583, 0))</f>
        <v/>
      </c>
      <c r="R1590">
        <f>IF(ISBLANK('Raw Data'!J1583), 0, IF(AND(3=MATCH(LARGE('Raw Data'!G1583:J1583, 1), 'Raw Data'!G1583:J1583, 0), 'Raw Data'!O1583-'Raw Data'!P1583&gt;3), 'Raw Data'!I1583, 0))</f>
        <v/>
      </c>
      <c r="S1590">
        <f>IF(AND('Raw Data'!P1583-'Raw Data'!O1583&gt;4, 'Raw Data'!F1583&lt;'Raw Data'!C1583), 'Raw Data'!J1583, 0)</f>
        <v/>
      </c>
      <c r="T1590">
        <f>IF(AND('Raw Data'!O1583-'Raw Data'!P1583&gt;4, 'Raw Data'!F1583&gt;'Raw Data'!C1583), 'Raw Data'!I1583, 0)</f>
        <v/>
      </c>
      <c r="U1590">
        <f>IF(AND('Raw Data'!P1583-'Raw Data'!O1583&lt;3, 'Raw Data'!P1583&gt;'Raw Data'!O1583, 'Raw Data'!F1583&lt;'Raw Data'!C1583), 'Raw Data'!H1583, 0)</f>
        <v/>
      </c>
      <c r="V1590">
        <f>IF(AND('Raw Data'!P1583-'Raw Data'!O1583&lt;3, 'Raw Data'!P1583&gt;'Raw Data'!O1583, 'Raw Data'!F1583&gt;'Raw Data'!C1583), 'Raw Data'!G1583, 0)</f>
        <v/>
      </c>
    </row>
    <row r="1591">
      <c r="A1591">
        <f>IF(AND('Raw Data'!F1584&lt;'Raw Data'!C1584, 'Raw Data'!P1584&gt;'Raw Data'!O1584, 'Raw Data'!P1584-'Raw Data'!O1584&gt;3), 'Raw Data'!J1584, 0)</f>
        <v/>
      </c>
      <c r="B1591">
        <f>IF(AND('Raw Data'!C1584&lt;'Raw Data'!F1584, 'Raw Data'!O1584&gt;'Raw Data'!P1584, 'Raw Data'!O1584-'Raw Data'!P1584&gt;3), 'Raw Data'!I1584, 0)</f>
        <v/>
      </c>
      <c r="C1591">
        <f>IF(AND('Raw Data'!F1584&lt;'Raw Data'!C1584, 'Raw Data'!P1584&gt;'Raw Data'!O1584, 'Raw Data'!P1584-'Raw Data'!O1584&lt;4), 'Raw Data'!H1584, 0)</f>
        <v/>
      </c>
      <c r="D1591">
        <f>IF(AND('Raw Data'!C1584&lt;'Raw Data'!F1584, 'Raw Data'!O1584&gt;'Raw Data'!P1584, 'Raw Data'!O1584-'Raw Data'!P1584&lt;4), 'Raw Data'!G1584, 0)</f>
        <v/>
      </c>
      <c r="E1591">
        <f>IF(ISBLANK('Raw Data'!J1584), 0, IF(AND(4=MATCH(LARGE('Raw Data'!G1584:J1584, 4), 'Raw Data'!G1584:J1584, 0), 'Raw Data'!P1584-'Raw Data'!O1584&gt;3), 'Raw Data'!J1584, 0))</f>
        <v/>
      </c>
      <c r="F1591">
        <f>IF(ISBLANK('Raw Data'!J1584), 0, IF(AND(3=MATCH(LARGE('Raw Data'!G1584:J1584, 4), 'Raw Data'!G1584:J1584, 0), 'Raw Data'!O1584-'Raw Data'!P1584&gt;3), 'Raw Data'!I1584, 0))</f>
        <v/>
      </c>
      <c r="G1591">
        <f>IF(ISBLANK('Raw Data'!J1584), 0, IF(AND(2=MATCH(LARGE('Raw Data'!G1584:J1584, 4), 'Raw Data'!G1584:J1584, 0), AND('Raw Data'!P1584-'Raw Data'!O1584&lt;4, 'Raw Data'!P1584-'Raw Data'!O1584&gt;0)), 'Raw Data'!H1584, 0))</f>
        <v/>
      </c>
      <c r="H1591">
        <f>IF(ISBLANK('Raw Data'!J1584), 0, IF(AND(1=MATCH(LARGE('Raw Data'!G1584:J1584, 4), 'Raw Data'!G1584:J1584, 0), AND('Raw Data'!O1584-'Raw Data'!P1584&lt;4, 'Raw Data'!O1584-'Raw Data'!P1584&gt;0)), 'Raw Data'!G1584, 0))</f>
        <v/>
      </c>
      <c r="I1591">
        <f>IF(ISBLANK('Raw Data'!J1584), 0, IF(AND(4=MATCH(LARGE('Raw Data'!G1584:J1584, 3), 'Raw Data'!G1584:J1584, 0), 'Raw Data'!P1584-'Raw Data'!O1584&gt;3), 'Raw Data'!J1584, 0))</f>
        <v/>
      </c>
      <c r="J1591">
        <f>IF(ISBLANK('Raw Data'!J1584), 0, IF(AND(3=MATCH(LARGE('Raw Data'!G1584:J1584, 3), 'Raw Data'!G1584:J1584, 0), 'Raw Data'!O1584-'Raw Data'!P1584&gt;3), 'Raw Data'!I1584, 0))</f>
        <v/>
      </c>
      <c r="K1591">
        <f>IF(ISBLANK('Raw Data'!J1584), 0, IF(AND(2=MATCH(LARGE('Raw Data'!G1584:J1584, 3), 'Raw Data'!G1584:J1584, 0), AND('Raw Data'!P1584-'Raw Data'!O1584&lt;4, 'Raw Data'!P1584-'Raw Data'!O1584&gt;0)), 'Raw Data'!H1584, 0))</f>
        <v/>
      </c>
      <c r="L1591">
        <f>IF(ISBLANK('Raw Data'!J1584), 0, IF(AND(1=MATCH(LARGE('Raw Data'!G1584:J1584, 3), 'Raw Data'!G1584:J1584, 0), AND('Raw Data'!O1584-'Raw Data'!P1584&lt;4, 'Raw Data'!O1584-'Raw Data'!P1584&gt;0)), 'Raw Data'!G1584, 0))</f>
        <v/>
      </c>
      <c r="M1591">
        <f>IF(ISBLANK('Raw Data'!J1584), 0, IF(AND(4=MATCH(LARGE('Raw Data'!G1584:J1584, 2), 'Raw Data'!G1584:J1584, 0), 'Raw Data'!P1584-'Raw Data'!O1584&gt;3), 'Raw Data'!J1584, 0))</f>
        <v/>
      </c>
      <c r="N1591">
        <f>IF(ISBLANK('Raw Data'!J1584), 0, IF(AND(3=MATCH(LARGE('Raw Data'!G1584:J1584, 2), 'Raw Data'!G1584:J1584, 0), 'Raw Data'!O1584-'Raw Data'!P1584&gt;3), 'Raw Data'!I1584, 0))</f>
        <v/>
      </c>
      <c r="O1591">
        <f>IF(ISBLANK('Raw Data'!J1584), 0, IF(AND(2=MATCH(LARGE('Raw Data'!G1584:J1584, 2), 'Raw Data'!G1584:J1584, 0), AND('Raw Data'!P1584-'Raw Data'!O1584&lt;4, 'Raw Data'!P1584-'Raw Data'!O1584&gt;0)), 'Raw Data'!H1584, 0))</f>
        <v/>
      </c>
      <c r="P1591">
        <f>IF(ISBLANK('Raw Data'!J1584), 0, IF(AND(1=MATCH(LARGE('Raw Data'!G1584:J1584, 2), 'Raw Data'!G1584:J1584, 0), AND('Raw Data'!O1584-'Raw Data'!P1584&lt;4, 'Raw Data'!O1584-'Raw Data'!P1584&gt;0)), 'Raw Data'!G1584, 0))</f>
        <v/>
      </c>
      <c r="Q1591">
        <f>IF(ISBLANK('Raw Data'!J1584), 0, IF(AND(4=MATCH(LARGE('Raw Data'!G1584:J1584, 1), 'Raw Data'!G1584:J1584, 0), 'Raw Data'!P1584-'Raw Data'!O1584&gt;3), 'Raw Data'!J1584, 0))</f>
        <v/>
      </c>
      <c r="R1591">
        <f>IF(ISBLANK('Raw Data'!J1584), 0, IF(AND(3=MATCH(LARGE('Raw Data'!G1584:J1584, 1), 'Raw Data'!G1584:J1584, 0), 'Raw Data'!O1584-'Raw Data'!P1584&gt;3), 'Raw Data'!I1584, 0))</f>
        <v/>
      </c>
      <c r="S1591">
        <f>IF(AND('Raw Data'!P1584-'Raw Data'!O1584&gt;4, 'Raw Data'!F1584&lt;'Raw Data'!C1584), 'Raw Data'!J1584, 0)</f>
        <v/>
      </c>
      <c r="T1591">
        <f>IF(AND('Raw Data'!O1584-'Raw Data'!P1584&gt;4, 'Raw Data'!F1584&gt;'Raw Data'!C1584), 'Raw Data'!I1584, 0)</f>
        <v/>
      </c>
      <c r="U1591">
        <f>IF(AND('Raw Data'!P1584-'Raw Data'!O1584&lt;3, 'Raw Data'!P1584&gt;'Raw Data'!O1584, 'Raw Data'!F1584&lt;'Raw Data'!C1584), 'Raw Data'!H1584, 0)</f>
        <v/>
      </c>
      <c r="V1591">
        <f>IF(AND('Raw Data'!P1584-'Raw Data'!O1584&lt;3, 'Raw Data'!P1584&gt;'Raw Data'!O1584, 'Raw Data'!F1584&gt;'Raw Data'!C1584), 'Raw Data'!G1584, 0)</f>
        <v/>
      </c>
    </row>
    <row r="1592">
      <c r="A1592">
        <f>IF(AND('Raw Data'!F1585&lt;'Raw Data'!C1585, 'Raw Data'!P1585&gt;'Raw Data'!O1585, 'Raw Data'!P1585-'Raw Data'!O1585&gt;3), 'Raw Data'!J1585, 0)</f>
        <v/>
      </c>
      <c r="B1592">
        <f>IF(AND('Raw Data'!C1585&lt;'Raw Data'!F1585, 'Raw Data'!O1585&gt;'Raw Data'!P1585, 'Raw Data'!O1585-'Raw Data'!P1585&gt;3), 'Raw Data'!I1585, 0)</f>
        <v/>
      </c>
      <c r="C1592">
        <f>IF(AND('Raw Data'!F1585&lt;'Raw Data'!C1585, 'Raw Data'!P1585&gt;'Raw Data'!O1585, 'Raw Data'!P1585-'Raw Data'!O1585&lt;4), 'Raw Data'!H1585, 0)</f>
        <v/>
      </c>
      <c r="D1592">
        <f>IF(AND('Raw Data'!C1585&lt;'Raw Data'!F1585, 'Raw Data'!O1585&gt;'Raw Data'!P1585, 'Raw Data'!O1585-'Raw Data'!P1585&lt;4), 'Raw Data'!G1585, 0)</f>
        <v/>
      </c>
      <c r="E1592">
        <f>IF(ISBLANK('Raw Data'!J1585), 0, IF(AND(4=MATCH(LARGE('Raw Data'!G1585:J1585, 4), 'Raw Data'!G1585:J1585, 0), 'Raw Data'!P1585-'Raw Data'!O1585&gt;3), 'Raw Data'!J1585, 0))</f>
        <v/>
      </c>
      <c r="F1592">
        <f>IF(ISBLANK('Raw Data'!J1585), 0, IF(AND(3=MATCH(LARGE('Raw Data'!G1585:J1585, 4), 'Raw Data'!G1585:J1585, 0), 'Raw Data'!O1585-'Raw Data'!P1585&gt;3), 'Raw Data'!I1585, 0))</f>
        <v/>
      </c>
      <c r="G1592">
        <f>IF(ISBLANK('Raw Data'!J1585), 0, IF(AND(2=MATCH(LARGE('Raw Data'!G1585:J1585, 4), 'Raw Data'!G1585:J1585, 0), AND('Raw Data'!P1585-'Raw Data'!O1585&lt;4, 'Raw Data'!P1585-'Raw Data'!O1585&gt;0)), 'Raw Data'!H1585, 0))</f>
        <v/>
      </c>
      <c r="H1592">
        <f>IF(ISBLANK('Raw Data'!J1585), 0, IF(AND(1=MATCH(LARGE('Raw Data'!G1585:J1585, 4), 'Raw Data'!G1585:J1585, 0), AND('Raw Data'!O1585-'Raw Data'!P1585&lt;4, 'Raw Data'!O1585-'Raw Data'!P1585&gt;0)), 'Raw Data'!G1585, 0))</f>
        <v/>
      </c>
      <c r="I1592">
        <f>IF(ISBLANK('Raw Data'!J1585), 0, IF(AND(4=MATCH(LARGE('Raw Data'!G1585:J1585, 3), 'Raw Data'!G1585:J1585, 0), 'Raw Data'!P1585-'Raw Data'!O1585&gt;3), 'Raw Data'!J1585, 0))</f>
        <v/>
      </c>
      <c r="J1592">
        <f>IF(ISBLANK('Raw Data'!J1585), 0, IF(AND(3=MATCH(LARGE('Raw Data'!G1585:J1585, 3), 'Raw Data'!G1585:J1585, 0), 'Raw Data'!O1585-'Raw Data'!P1585&gt;3), 'Raw Data'!I1585, 0))</f>
        <v/>
      </c>
      <c r="K1592">
        <f>IF(ISBLANK('Raw Data'!J1585), 0, IF(AND(2=MATCH(LARGE('Raw Data'!G1585:J1585, 3), 'Raw Data'!G1585:J1585, 0), AND('Raw Data'!P1585-'Raw Data'!O1585&lt;4, 'Raw Data'!P1585-'Raw Data'!O1585&gt;0)), 'Raw Data'!H1585, 0))</f>
        <v/>
      </c>
      <c r="L1592">
        <f>IF(ISBLANK('Raw Data'!J1585), 0, IF(AND(1=MATCH(LARGE('Raw Data'!G1585:J1585, 3), 'Raw Data'!G1585:J1585, 0), AND('Raw Data'!O1585-'Raw Data'!P1585&lt;4, 'Raw Data'!O1585-'Raw Data'!P1585&gt;0)), 'Raw Data'!G1585, 0))</f>
        <v/>
      </c>
      <c r="M1592">
        <f>IF(ISBLANK('Raw Data'!J1585), 0, IF(AND(4=MATCH(LARGE('Raw Data'!G1585:J1585, 2), 'Raw Data'!G1585:J1585, 0), 'Raw Data'!P1585-'Raw Data'!O1585&gt;3), 'Raw Data'!J1585, 0))</f>
        <v/>
      </c>
      <c r="N1592">
        <f>IF(ISBLANK('Raw Data'!J1585), 0, IF(AND(3=MATCH(LARGE('Raw Data'!G1585:J1585, 2), 'Raw Data'!G1585:J1585, 0), 'Raw Data'!O1585-'Raw Data'!P1585&gt;3), 'Raw Data'!I1585, 0))</f>
        <v/>
      </c>
      <c r="O1592">
        <f>IF(ISBLANK('Raw Data'!J1585), 0, IF(AND(2=MATCH(LARGE('Raw Data'!G1585:J1585, 2), 'Raw Data'!G1585:J1585, 0), AND('Raw Data'!P1585-'Raw Data'!O1585&lt;4, 'Raw Data'!P1585-'Raw Data'!O1585&gt;0)), 'Raw Data'!H1585, 0))</f>
        <v/>
      </c>
      <c r="P1592">
        <f>IF(ISBLANK('Raw Data'!J1585), 0, IF(AND(1=MATCH(LARGE('Raw Data'!G1585:J1585, 2), 'Raw Data'!G1585:J1585, 0), AND('Raw Data'!O1585-'Raw Data'!P1585&lt;4, 'Raw Data'!O1585-'Raw Data'!P1585&gt;0)), 'Raw Data'!G1585, 0))</f>
        <v/>
      </c>
      <c r="Q1592">
        <f>IF(ISBLANK('Raw Data'!J1585), 0, IF(AND(4=MATCH(LARGE('Raw Data'!G1585:J1585, 1), 'Raw Data'!G1585:J1585, 0), 'Raw Data'!P1585-'Raw Data'!O1585&gt;3), 'Raw Data'!J1585, 0))</f>
        <v/>
      </c>
      <c r="R1592">
        <f>IF(ISBLANK('Raw Data'!J1585), 0, IF(AND(3=MATCH(LARGE('Raw Data'!G1585:J1585, 1), 'Raw Data'!G1585:J1585, 0), 'Raw Data'!O1585-'Raw Data'!P1585&gt;3), 'Raw Data'!I1585, 0))</f>
        <v/>
      </c>
      <c r="S1592">
        <f>IF(AND('Raw Data'!P1585-'Raw Data'!O1585&gt;4, 'Raw Data'!F1585&lt;'Raw Data'!C1585), 'Raw Data'!J1585, 0)</f>
        <v/>
      </c>
      <c r="T1592">
        <f>IF(AND('Raw Data'!O1585-'Raw Data'!P1585&gt;4, 'Raw Data'!F1585&gt;'Raw Data'!C1585), 'Raw Data'!I1585, 0)</f>
        <v/>
      </c>
      <c r="U1592">
        <f>IF(AND('Raw Data'!P1585-'Raw Data'!O1585&lt;3, 'Raw Data'!P1585&gt;'Raw Data'!O1585, 'Raw Data'!F1585&lt;'Raw Data'!C1585), 'Raw Data'!H1585, 0)</f>
        <v/>
      </c>
      <c r="V1592">
        <f>IF(AND('Raw Data'!P1585-'Raw Data'!O1585&lt;3, 'Raw Data'!P1585&gt;'Raw Data'!O1585, 'Raw Data'!F1585&gt;'Raw Data'!C1585), 'Raw Data'!G1585, 0)</f>
        <v/>
      </c>
    </row>
    <row r="1593">
      <c r="A1593">
        <f>IF(AND('Raw Data'!F1586&lt;'Raw Data'!C1586, 'Raw Data'!P1586&gt;'Raw Data'!O1586, 'Raw Data'!P1586-'Raw Data'!O1586&gt;3), 'Raw Data'!J1586, 0)</f>
        <v/>
      </c>
      <c r="B1593">
        <f>IF(AND('Raw Data'!C1586&lt;'Raw Data'!F1586, 'Raw Data'!O1586&gt;'Raw Data'!P1586, 'Raw Data'!O1586-'Raw Data'!P1586&gt;3), 'Raw Data'!I1586, 0)</f>
        <v/>
      </c>
      <c r="C1593">
        <f>IF(AND('Raw Data'!F1586&lt;'Raw Data'!C1586, 'Raw Data'!P1586&gt;'Raw Data'!O1586, 'Raw Data'!P1586-'Raw Data'!O1586&lt;4), 'Raw Data'!H1586, 0)</f>
        <v/>
      </c>
      <c r="D1593">
        <f>IF(AND('Raw Data'!C1586&lt;'Raw Data'!F1586, 'Raw Data'!O1586&gt;'Raw Data'!P1586, 'Raw Data'!O1586-'Raw Data'!P1586&lt;4), 'Raw Data'!G1586, 0)</f>
        <v/>
      </c>
      <c r="E1593">
        <f>IF(ISBLANK('Raw Data'!J1586), 0, IF(AND(4=MATCH(LARGE('Raw Data'!G1586:J1586, 4), 'Raw Data'!G1586:J1586, 0), 'Raw Data'!P1586-'Raw Data'!O1586&gt;3), 'Raw Data'!J1586, 0))</f>
        <v/>
      </c>
      <c r="F1593">
        <f>IF(ISBLANK('Raw Data'!J1586), 0, IF(AND(3=MATCH(LARGE('Raw Data'!G1586:J1586, 4), 'Raw Data'!G1586:J1586, 0), 'Raw Data'!O1586-'Raw Data'!P1586&gt;3), 'Raw Data'!I1586, 0))</f>
        <v/>
      </c>
      <c r="G1593">
        <f>IF(ISBLANK('Raw Data'!J1586), 0, IF(AND(2=MATCH(LARGE('Raw Data'!G1586:J1586, 4), 'Raw Data'!G1586:J1586, 0), AND('Raw Data'!P1586-'Raw Data'!O1586&lt;4, 'Raw Data'!P1586-'Raw Data'!O1586&gt;0)), 'Raw Data'!H1586, 0))</f>
        <v/>
      </c>
      <c r="H1593">
        <f>IF(ISBLANK('Raw Data'!J1586), 0, IF(AND(1=MATCH(LARGE('Raw Data'!G1586:J1586, 4), 'Raw Data'!G1586:J1586, 0), AND('Raw Data'!O1586-'Raw Data'!P1586&lt;4, 'Raw Data'!O1586-'Raw Data'!P1586&gt;0)), 'Raw Data'!G1586, 0))</f>
        <v/>
      </c>
      <c r="I1593">
        <f>IF(ISBLANK('Raw Data'!J1586), 0, IF(AND(4=MATCH(LARGE('Raw Data'!G1586:J1586, 3), 'Raw Data'!G1586:J1586, 0), 'Raw Data'!P1586-'Raw Data'!O1586&gt;3), 'Raw Data'!J1586, 0))</f>
        <v/>
      </c>
      <c r="J1593">
        <f>IF(ISBLANK('Raw Data'!J1586), 0, IF(AND(3=MATCH(LARGE('Raw Data'!G1586:J1586, 3), 'Raw Data'!G1586:J1586, 0), 'Raw Data'!O1586-'Raw Data'!P1586&gt;3), 'Raw Data'!I1586, 0))</f>
        <v/>
      </c>
      <c r="K1593">
        <f>IF(ISBLANK('Raw Data'!J1586), 0, IF(AND(2=MATCH(LARGE('Raw Data'!G1586:J1586, 3), 'Raw Data'!G1586:J1586, 0), AND('Raw Data'!P1586-'Raw Data'!O1586&lt;4, 'Raw Data'!P1586-'Raw Data'!O1586&gt;0)), 'Raw Data'!H1586, 0))</f>
        <v/>
      </c>
      <c r="L1593">
        <f>IF(ISBLANK('Raw Data'!J1586), 0, IF(AND(1=MATCH(LARGE('Raw Data'!G1586:J1586, 3), 'Raw Data'!G1586:J1586, 0), AND('Raw Data'!O1586-'Raw Data'!P1586&lt;4, 'Raw Data'!O1586-'Raw Data'!P1586&gt;0)), 'Raw Data'!G1586, 0))</f>
        <v/>
      </c>
      <c r="M1593">
        <f>IF(ISBLANK('Raw Data'!J1586), 0, IF(AND(4=MATCH(LARGE('Raw Data'!G1586:J1586, 2), 'Raw Data'!G1586:J1586, 0), 'Raw Data'!P1586-'Raw Data'!O1586&gt;3), 'Raw Data'!J1586, 0))</f>
        <v/>
      </c>
      <c r="N1593">
        <f>IF(ISBLANK('Raw Data'!J1586), 0, IF(AND(3=MATCH(LARGE('Raw Data'!G1586:J1586, 2), 'Raw Data'!G1586:J1586, 0), 'Raw Data'!O1586-'Raw Data'!P1586&gt;3), 'Raw Data'!I1586, 0))</f>
        <v/>
      </c>
      <c r="O1593">
        <f>IF(ISBLANK('Raw Data'!J1586), 0, IF(AND(2=MATCH(LARGE('Raw Data'!G1586:J1586, 2), 'Raw Data'!G1586:J1586, 0), AND('Raw Data'!P1586-'Raw Data'!O1586&lt;4, 'Raw Data'!P1586-'Raw Data'!O1586&gt;0)), 'Raw Data'!H1586, 0))</f>
        <v/>
      </c>
      <c r="P1593">
        <f>IF(ISBLANK('Raw Data'!J1586), 0, IF(AND(1=MATCH(LARGE('Raw Data'!G1586:J1586, 2), 'Raw Data'!G1586:J1586, 0), AND('Raw Data'!O1586-'Raw Data'!P1586&lt;4, 'Raw Data'!O1586-'Raw Data'!P1586&gt;0)), 'Raw Data'!G1586, 0))</f>
        <v/>
      </c>
      <c r="Q1593">
        <f>IF(ISBLANK('Raw Data'!J1586), 0, IF(AND(4=MATCH(LARGE('Raw Data'!G1586:J1586, 1), 'Raw Data'!G1586:J1586, 0), 'Raw Data'!P1586-'Raw Data'!O1586&gt;3), 'Raw Data'!J1586, 0))</f>
        <v/>
      </c>
      <c r="R1593">
        <f>IF(ISBLANK('Raw Data'!J1586), 0, IF(AND(3=MATCH(LARGE('Raw Data'!G1586:J1586, 1), 'Raw Data'!G1586:J1586, 0), 'Raw Data'!O1586-'Raw Data'!P1586&gt;3), 'Raw Data'!I1586, 0))</f>
        <v/>
      </c>
      <c r="S1593">
        <f>IF(AND('Raw Data'!P1586-'Raw Data'!O1586&gt;4, 'Raw Data'!F1586&lt;'Raw Data'!C1586), 'Raw Data'!J1586, 0)</f>
        <v/>
      </c>
      <c r="T1593">
        <f>IF(AND('Raw Data'!O1586-'Raw Data'!P1586&gt;4, 'Raw Data'!F1586&gt;'Raw Data'!C1586), 'Raw Data'!I1586, 0)</f>
        <v/>
      </c>
      <c r="U1593">
        <f>IF(AND('Raw Data'!P1586-'Raw Data'!O1586&lt;3, 'Raw Data'!P1586&gt;'Raw Data'!O1586, 'Raw Data'!F1586&lt;'Raw Data'!C1586), 'Raw Data'!H1586, 0)</f>
        <v/>
      </c>
      <c r="V1593">
        <f>IF(AND('Raw Data'!P1586-'Raw Data'!O1586&lt;3, 'Raw Data'!P1586&gt;'Raw Data'!O1586, 'Raw Data'!F1586&gt;'Raw Data'!C1586), 'Raw Data'!G1586, 0)</f>
        <v/>
      </c>
    </row>
    <row r="1594">
      <c r="A1594">
        <f>IF(AND('Raw Data'!F1587&lt;'Raw Data'!C1587, 'Raw Data'!P1587&gt;'Raw Data'!O1587, 'Raw Data'!P1587-'Raw Data'!O1587&gt;3), 'Raw Data'!J1587, 0)</f>
        <v/>
      </c>
      <c r="B1594">
        <f>IF(AND('Raw Data'!C1587&lt;'Raw Data'!F1587, 'Raw Data'!O1587&gt;'Raw Data'!P1587, 'Raw Data'!O1587-'Raw Data'!P1587&gt;3), 'Raw Data'!I1587, 0)</f>
        <v/>
      </c>
      <c r="C1594">
        <f>IF(AND('Raw Data'!F1587&lt;'Raw Data'!C1587, 'Raw Data'!P1587&gt;'Raw Data'!O1587, 'Raw Data'!P1587-'Raw Data'!O1587&lt;4), 'Raw Data'!H1587, 0)</f>
        <v/>
      </c>
      <c r="D1594">
        <f>IF(AND('Raw Data'!C1587&lt;'Raw Data'!F1587, 'Raw Data'!O1587&gt;'Raw Data'!P1587, 'Raw Data'!O1587-'Raw Data'!P1587&lt;4), 'Raw Data'!G1587, 0)</f>
        <v/>
      </c>
      <c r="E1594">
        <f>IF(ISBLANK('Raw Data'!J1587), 0, IF(AND(4=MATCH(LARGE('Raw Data'!G1587:J1587, 4), 'Raw Data'!G1587:J1587, 0), 'Raw Data'!P1587-'Raw Data'!O1587&gt;3), 'Raw Data'!J1587, 0))</f>
        <v/>
      </c>
      <c r="F1594">
        <f>IF(ISBLANK('Raw Data'!J1587), 0, IF(AND(3=MATCH(LARGE('Raw Data'!G1587:J1587, 4), 'Raw Data'!G1587:J1587, 0), 'Raw Data'!O1587-'Raw Data'!P1587&gt;3), 'Raw Data'!I1587, 0))</f>
        <v/>
      </c>
      <c r="G1594">
        <f>IF(ISBLANK('Raw Data'!J1587), 0, IF(AND(2=MATCH(LARGE('Raw Data'!G1587:J1587, 4), 'Raw Data'!G1587:J1587, 0), AND('Raw Data'!P1587-'Raw Data'!O1587&lt;4, 'Raw Data'!P1587-'Raw Data'!O1587&gt;0)), 'Raw Data'!H1587, 0))</f>
        <v/>
      </c>
      <c r="H1594">
        <f>IF(ISBLANK('Raw Data'!J1587), 0, IF(AND(1=MATCH(LARGE('Raw Data'!G1587:J1587, 4), 'Raw Data'!G1587:J1587, 0), AND('Raw Data'!O1587-'Raw Data'!P1587&lt;4, 'Raw Data'!O1587-'Raw Data'!P1587&gt;0)), 'Raw Data'!G1587, 0))</f>
        <v/>
      </c>
      <c r="I1594">
        <f>IF(ISBLANK('Raw Data'!J1587), 0, IF(AND(4=MATCH(LARGE('Raw Data'!G1587:J1587, 3), 'Raw Data'!G1587:J1587, 0), 'Raw Data'!P1587-'Raw Data'!O1587&gt;3), 'Raw Data'!J1587, 0))</f>
        <v/>
      </c>
      <c r="J1594">
        <f>IF(ISBLANK('Raw Data'!J1587), 0, IF(AND(3=MATCH(LARGE('Raw Data'!G1587:J1587, 3), 'Raw Data'!G1587:J1587, 0), 'Raw Data'!O1587-'Raw Data'!P1587&gt;3), 'Raw Data'!I1587, 0))</f>
        <v/>
      </c>
      <c r="K1594">
        <f>IF(ISBLANK('Raw Data'!J1587), 0, IF(AND(2=MATCH(LARGE('Raw Data'!G1587:J1587, 3), 'Raw Data'!G1587:J1587, 0), AND('Raw Data'!P1587-'Raw Data'!O1587&lt;4, 'Raw Data'!P1587-'Raw Data'!O1587&gt;0)), 'Raw Data'!H1587, 0))</f>
        <v/>
      </c>
      <c r="L1594">
        <f>IF(ISBLANK('Raw Data'!J1587), 0, IF(AND(1=MATCH(LARGE('Raw Data'!G1587:J1587, 3), 'Raw Data'!G1587:J1587, 0), AND('Raw Data'!O1587-'Raw Data'!P1587&lt;4, 'Raw Data'!O1587-'Raw Data'!P1587&gt;0)), 'Raw Data'!G1587, 0))</f>
        <v/>
      </c>
      <c r="M1594">
        <f>IF(ISBLANK('Raw Data'!J1587), 0, IF(AND(4=MATCH(LARGE('Raw Data'!G1587:J1587, 2), 'Raw Data'!G1587:J1587, 0), 'Raw Data'!P1587-'Raw Data'!O1587&gt;3), 'Raw Data'!J1587, 0))</f>
        <v/>
      </c>
      <c r="N1594">
        <f>IF(ISBLANK('Raw Data'!J1587), 0, IF(AND(3=MATCH(LARGE('Raw Data'!G1587:J1587, 2), 'Raw Data'!G1587:J1587, 0), 'Raw Data'!O1587-'Raw Data'!P1587&gt;3), 'Raw Data'!I1587, 0))</f>
        <v/>
      </c>
      <c r="O1594">
        <f>IF(ISBLANK('Raw Data'!J1587), 0, IF(AND(2=MATCH(LARGE('Raw Data'!G1587:J1587, 2), 'Raw Data'!G1587:J1587, 0), AND('Raw Data'!P1587-'Raw Data'!O1587&lt;4, 'Raw Data'!P1587-'Raw Data'!O1587&gt;0)), 'Raw Data'!H1587, 0))</f>
        <v/>
      </c>
      <c r="P1594">
        <f>IF(ISBLANK('Raw Data'!J1587), 0, IF(AND(1=MATCH(LARGE('Raw Data'!G1587:J1587, 2), 'Raw Data'!G1587:J1587, 0), AND('Raw Data'!O1587-'Raw Data'!P1587&lt;4, 'Raw Data'!O1587-'Raw Data'!P1587&gt;0)), 'Raw Data'!G1587, 0))</f>
        <v/>
      </c>
      <c r="Q1594">
        <f>IF(ISBLANK('Raw Data'!J1587), 0, IF(AND(4=MATCH(LARGE('Raw Data'!G1587:J1587, 1), 'Raw Data'!G1587:J1587, 0), 'Raw Data'!P1587-'Raw Data'!O1587&gt;3), 'Raw Data'!J1587, 0))</f>
        <v/>
      </c>
      <c r="R1594">
        <f>IF(ISBLANK('Raw Data'!J1587), 0, IF(AND(3=MATCH(LARGE('Raw Data'!G1587:J1587, 1), 'Raw Data'!G1587:J1587, 0), 'Raw Data'!O1587-'Raw Data'!P1587&gt;3), 'Raw Data'!I1587, 0))</f>
        <v/>
      </c>
      <c r="S1594">
        <f>IF(AND('Raw Data'!P1587-'Raw Data'!O1587&gt;4, 'Raw Data'!F1587&lt;'Raw Data'!C1587), 'Raw Data'!J1587, 0)</f>
        <v/>
      </c>
      <c r="T1594">
        <f>IF(AND('Raw Data'!O1587-'Raw Data'!P1587&gt;4, 'Raw Data'!F1587&gt;'Raw Data'!C1587), 'Raw Data'!I1587, 0)</f>
        <v/>
      </c>
      <c r="U1594">
        <f>IF(AND('Raw Data'!P1587-'Raw Data'!O1587&lt;3, 'Raw Data'!P1587&gt;'Raw Data'!O1587, 'Raw Data'!F1587&lt;'Raw Data'!C1587), 'Raw Data'!H1587, 0)</f>
        <v/>
      </c>
      <c r="V1594">
        <f>IF(AND('Raw Data'!P1587-'Raw Data'!O1587&lt;3, 'Raw Data'!P1587&gt;'Raw Data'!O1587, 'Raw Data'!F1587&gt;'Raw Data'!C1587), 'Raw Data'!G1587, 0)</f>
        <v/>
      </c>
    </row>
    <row r="1595">
      <c r="A1595">
        <f>IF(AND('Raw Data'!F1588&lt;'Raw Data'!C1588, 'Raw Data'!P1588&gt;'Raw Data'!O1588, 'Raw Data'!P1588-'Raw Data'!O1588&gt;3), 'Raw Data'!J1588, 0)</f>
        <v/>
      </c>
      <c r="B1595">
        <f>IF(AND('Raw Data'!C1588&lt;'Raw Data'!F1588, 'Raw Data'!O1588&gt;'Raw Data'!P1588, 'Raw Data'!O1588-'Raw Data'!P1588&gt;3), 'Raw Data'!I1588, 0)</f>
        <v/>
      </c>
      <c r="C1595">
        <f>IF(AND('Raw Data'!F1588&lt;'Raw Data'!C1588, 'Raw Data'!P1588&gt;'Raw Data'!O1588, 'Raw Data'!P1588-'Raw Data'!O1588&lt;4), 'Raw Data'!H1588, 0)</f>
        <v/>
      </c>
      <c r="D1595">
        <f>IF(AND('Raw Data'!C1588&lt;'Raw Data'!F1588, 'Raw Data'!O1588&gt;'Raw Data'!P1588, 'Raw Data'!O1588-'Raw Data'!P1588&lt;4), 'Raw Data'!G1588, 0)</f>
        <v/>
      </c>
      <c r="E1595">
        <f>IF(ISBLANK('Raw Data'!J1588), 0, IF(AND(4=MATCH(LARGE('Raw Data'!G1588:J1588, 4), 'Raw Data'!G1588:J1588, 0), 'Raw Data'!P1588-'Raw Data'!O1588&gt;3), 'Raw Data'!J1588, 0))</f>
        <v/>
      </c>
      <c r="F1595">
        <f>IF(ISBLANK('Raw Data'!J1588), 0, IF(AND(3=MATCH(LARGE('Raw Data'!G1588:J1588, 4), 'Raw Data'!G1588:J1588, 0), 'Raw Data'!O1588-'Raw Data'!P1588&gt;3), 'Raw Data'!I1588, 0))</f>
        <v/>
      </c>
      <c r="G1595">
        <f>IF(ISBLANK('Raw Data'!J1588), 0, IF(AND(2=MATCH(LARGE('Raw Data'!G1588:J1588, 4), 'Raw Data'!G1588:J1588, 0), AND('Raw Data'!P1588-'Raw Data'!O1588&lt;4, 'Raw Data'!P1588-'Raw Data'!O1588&gt;0)), 'Raw Data'!H1588, 0))</f>
        <v/>
      </c>
      <c r="H1595">
        <f>IF(ISBLANK('Raw Data'!J1588), 0, IF(AND(1=MATCH(LARGE('Raw Data'!G1588:J1588, 4), 'Raw Data'!G1588:J1588, 0), AND('Raw Data'!O1588-'Raw Data'!P1588&lt;4, 'Raw Data'!O1588-'Raw Data'!P1588&gt;0)), 'Raw Data'!G1588, 0))</f>
        <v/>
      </c>
      <c r="I1595">
        <f>IF(ISBLANK('Raw Data'!J1588), 0, IF(AND(4=MATCH(LARGE('Raw Data'!G1588:J1588, 3), 'Raw Data'!G1588:J1588, 0), 'Raw Data'!P1588-'Raw Data'!O1588&gt;3), 'Raw Data'!J1588, 0))</f>
        <v/>
      </c>
      <c r="J1595">
        <f>IF(ISBLANK('Raw Data'!J1588), 0, IF(AND(3=MATCH(LARGE('Raw Data'!G1588:J1588, 3), 'Raw Data'!G1588:J1588, 0), 'Raw Data'!O1588-'Raw Data'!P1588&gt;3), 'Raw Data'!I1588, 0))</f>
        <v/>
      </c>
      <c r="K1595">
        <f>IF(ISBLANK('Raw Data'!J1588), 0, IF(AND(2=MATCH(LARGE('Raw Data'!G1588:J1588, 3), 'Raw Data'!G1588:J1588, 0), AND('Raw Data'!P1588-'Raw Data'!O1588&lt;4, 'Raw Data'!P1588-'Raw Data'!O1588&gt;0)), 'Raw Data'!H1588, 0))</f>
        <v/>
      </c>
      <c r="L1595">
        <f>IF(ISBLANK('Raw Data'!J1588), 0, IF(AND(1=MATCH(LARGE('Raw Data'!G1588:J1588, 3), 'Raw Data'!G1588:J1588, 0), AND('Raw Data'!O1588-'Raw Data'!P1588&lt;4, 'Raw Data'!O1588-'Raw Data'!P1588&gt;0)), 'Raw Data'!G1588, 0))</f>
        <v/>
      </c>
      <c r="M1595">
        <f>IF(ISBLANK('Raw Data'!J1588), 0, IF(AND(4=MATCH(LARGE('Raw Data'!G1588:J1588, 2), 'Raw Data'!G1588:J1588, 0), 'Raw Data'!P1588-'Raw Data'!O1588&gt;3), 'Raw Data'!J1588, 0))</f>
        <v/>
      </c>
      <c r="N1595">
        <f>IF(ISBLANK('Raw Data'!J1588), 0, IF(AND(3=MATCH(LARGE('Raw Data'!G1588:J1588, 2), 'Raw Data'!G1588:J1588, 0), 'Raw Data'!O1588-'Raw Data'!P1588&gt;3), 'Raw Data'!I1588, 0))</f>
        <v/>
      </c>
      <c r="O1595">
        <f>IF(ISBLANK('Raw Data'!J1588), 0, IF(AND(2=MATCH(LARGE('Raw Data'!G1588:J1588, 2), 'Raw Data'!G1588:J1588, 0), AND('Raw Data'!P1588-'Raw Data'!O1588&lt;4, 'Raw Data'!P1588-'Raw Data'!O1588&gt;0)), 'Raw Data'!H1588, 0))</f>
        <v/>
      </c>
      <c r="P1595">
        <f>IF(ISBLANK('Raw Data'!J1588), 0, IF(AND(1=MATCH(LARGE('Raw Data'!G1588:J1588, 2), 'Raw Data'!G1588:J1588, 0), AND('Raw Data'!O1588-'Raw Data'!P1588&lt;4, 'Raw Data'!O1588-'Raw Data'!P1588&gt;0)), 'Raw Data'!G1588, 0))</f>
        <v/>
      </c>
      <c r="Q1595">
        <f>IF(ISBLANK('Raw Data'!J1588), 0, IF(AND(4=MATCH(LARGE('Raw Data'!G1588:J1588, 1), 'Raw Data'!G1588:J1588, 0), 'Raw Data'!P1588-'Raw Data'!O1588&gt;3), 'Raw Data'!J1588, 0))</f>
        <v/>
      </c>
      <c r="R1595">
        <f>IF(ISBLANK('Raw Data'!J1588), 0, IF(AND(3=MATCH(LARGE('Raw Data'!G1588:J1588, 1), 'Raw Data'!G1588:J1588, 0), 'Raw Data'!O1588-'Raw Data'!P1588&gt;3), 'Raw Data'!I1588, 0))</f>
        <v/>
      </c>
      <c r="S1595">
        <f>IF(AND('Raw Data'!P1588-'Raw Data'!O1588&gt;4, 'Raw Data'!F1588&lt;'Raw Data'!C1588), 'Raw Data'!J1588, 0)</f>
        <v/>
      </c>
      <c r="T1595">
        <f>IF(AND('Raw Data'!O1588-'Raw Data'!P1588&gt;4, 'Raw Data'!F1588&gt;'Raw Data'!C1588), 'Raw Data'!I1588, 0)</f>
        <v/>
      </c>
      <c r="U1595">
        <f>IF(AND('Raw Data'!P1588-'Raw Data'!O1588&lt;3, 'Raw Data'!P1588&gt;'Raw Data'!O1588, 'Raw Data'!F1588&lt;'Raw Data'!C1588), 'Raw Data'!H1588, 0)</f>
        <v/>
      </c>
      <c r="V1595">
        <f>IF(AND('Raw Data'!P1588-'Raw Data'!O1588&lt;3, 'Raw Data'!P1588&gt;'Raw Data'!O1588, 'Raw Data'!F1588&gt;'Raw Data'!C1588), 'Raw Data'!G1588, 0)</f>
        <v/>
      </c>
    </row>
    <row r="1596">
      <c r="A1596">
        <f>IF(AND('Raw Data'!F1589&lt;'Raw Data'!C1589, 'Raw Data'!P1589&gt;'Raw Data'!O1589, 'Raw Data'!P1589-'Raw Data'!O1589&gt;3), 'Raw Data'!J1589, 0)</f>
        <v/>
      </c>
      <c r="B1596">
        <f>IF(AND('Raw Data'!C1589&lt;'Raw Data'!F1589, 'Raw Data'!O1589&gt;'Raw Data'!P1589, 'Raw Data'!O1589-'Raw Data'!P1589&gt;3), 'Raw Data'!I1589, 0)</f>
        <v/>
      </c>
      <c r="C1596">
        <f>IF(AND('Raw Data'!F1589&lt;'Raw Data'!C1589, 'Raw Data'!P1589&gt;'Raw Data'!O1589, 'Raw Data'!P1589-'Raw Data'!O1589&lt;4), 'Raw Data'!H1589, 0)</f>
        <v/>
      </c>
      <c r="D1596">
        <f>IF(AND('Raw Data'!C1589&lt;'Raw Data'!F1589, 'Raw Data'!O1589&gt;'Raw Data'!P1589, 'Raw Data'!O1589-'Raw Data'!P1589&lt;4), 'Raw Data'!G1589, 0)</f>
        <v/>
      </c>
      <c r="E1596">
        <f>IF(ISBLANK('Raw Data'!J1589), 0, IF(AND(4=MATCH(LARGE('Raw Data'!G1589:J1589, 4), 'Raw Data'!G1589:J1589, 0), 'Raw Data'!P1589-'Raw Data'!O1589&gt;3), 'Raw Data'!J1589, 0))</f>
        <v/>
      </c>
      <c r="F1596">
        <f>IF(ISBLANK('Raw Data'!J1589), 0, IF(AND(3=MATCH(LARGE('Raw Data'!G1589:J1589, 4), 'Raw Data'!G1589:J1589, 0), 'Raw Data'!O1589-'Raw Data'!P1589&gt;3), 'Raw Data'!I1589, 0))</f>
        <v/>
      </c>
      <c r="G1596">
        <f>IF(ISBLANK('Raw Data'!J1589), 0, IF(AND(2=MATCH(LARGE('Raw Data'!G1589:J1589, 4), 'Raw Data'!G1589:J1589, 0), AND('Raw Data'!P1589-'Raw Data'!O1589&lt;4, 'Raw Data'!P1589-'Raw Data'!O1589&gt;0)), 'Raw Data'!H1589, 0))</f>
        <v/>
      </c>
      <c r="H1596">
        <f>IF(ISBLANK('Raw Data'!J1589), 0, IF(AND(1=MATCH(LARGE('Raw Data'!G1589:J1589, 4), 'Raw Data'!G1589:J1589, 0), AND('Raw Data'!O1589-'Raw Data'!P1589&lt;4, 'Raw Data'!O1589-'Raw Data'!P1589&gt;0)), 'Raw Data'!G1589, 0))</f>
        <v/>
      </c>
      <c r="I1596">
        <f>IF(ISBLANK('Raw Data'!J1589), 0, IF(AND(4=MATCH(LARGE('Raw Data'!G1589:J1589, 3), 'Raw Data'!G1589:J1589, 0), 'Raw Data'!P1589-'Raw Data'!O1589&gt;3), 'Raw Data'!J1589, 0))</f>
        <v/>
      </c>
      <c r="J1596">
        <f>IF(ISBLANK('Raw Data'!J1589), 0, IF(AND(3=MATCH(LARGE('Raw Data'!G1589:J1589, 3), 'Raw Data'!G1589:J1589, 0), 'Raw Data'!O1589-'Raw Data'!P1589&gt;3), 'Raw Data'!I1589, 0))</f>
        <v/>
      </c>
      <c r="K1596">
        <f>IF(ISBLANK('Raw Data'!J1589), 0, IF(AND(2=MATCH(LARGE('Raw Data'!G1589:J1589, 3), 'Raw Data'!G1589:J1589, 0), AND('Raw Data'!P1589-'Raw Data'!O1589&lt;4, 'Raw Data'!P1589-'Raw Data'!O1589&gt;0)), 'Raw Data'!H1589, 0))</f>
        <v/>
      </c>
      <c r="L1596">
        <f>IF(ISBLANK('Raw Data'!J1589), 0, IF(AND(1=MATCH(LARGE('Raw Data'!G1589:J1589, 3), 'Raw Data'!G1589:J1589, 0), AND('Raw Data'!O1589-'Raw Data'!P1589&lt;4, 'Raw Data'!O1589-'Raw Data'!P1589&gt;0)), 'Raw Data'!G1589, 0))</f>
        <v/>
      </c>
      <c r="M1596">
        <f>IF(ISBLANK('Raw Data'!J1589), 0, IF(AND(4=MATCH(LARGE('Raw Data'!G1589:J1589, 2), 'Raw Data'!G1589:J1589, 0), 'Raw Data'!P1589-'Raw Data'!O1589&gt;3), 'Raw Data'!J1589, 0))</f>
        <v/>
      </c>
      <c r="N1596">
        <f>IF(ISBLANK('Raw Data'!J1589), 0, IF(AND(3=MATCH(LARGE('Raw Data'!G1589:J1589, 2), 'Raw Data'!G1589:J1589, 0), 'Raw Data'!O1589-'Raw Data'!P1589&gt;3), 'Raw Data'!I1589, 0))</f>
        <v/>
      </c>
      <c r="O1596">
        <f>IF(ISBLANK('Raw Data'!J1589), 0, IF(AND(2=MATCH(LARGE('Raw Data'!G1589:J1589, 2), 'Raw Data'!G1589:J1589, 0), AND('Raw Data'!P1589-'Raw Data'!O1589&lt;4, 'Raw Data'!P1589-'Raw Data'!O1589&gt;0)), 'Raw Data'!H1589, 0))</f>
        <v/>
      </c>
      <c r="P1596">
        <f>IF(ISBLANK('Raw Data'!J1589), 0, IF(AND(1=MATCH(LARGE('Raw Data'!G1589:J1589, 2), 'Raw Data'!G1589:J1589, 0), AND('Raw Data'!O1589-'Raw Data'!P1589&lt;4, 'Raw Data'!O1589-'Raw Data'!P1589&gt;0)), 'Raw Data'!G1589, 0))</f>
        <v/>
      </c>
      <c r="Q1596">
        <f>IF(ISBLANK('Raw Data'!J1589), 0, IF(AND(4=MATCH(LARGE('Raw Data'!G1589:J1589, 1), 'Raw Data'!G1589:J1589, 0), 'Raw Data'!P1589-'Raw Data'!O1589&gt;3), 'Raw Data'!J1589, 0))</f>
        <v/>
      </c>
      <c r="R1596">
        <f>IF(ISBLANK('Raw Data'!J1589), 0, IF(AND(3=MATCH(LARGE('Raw Data'!G1589:J1589, 1), 'Raw Data'!G1589:J1589, 0), 'Raw Data'!O1589-'Raw Data'!P1589&gt;3), 'Raw Data'!I1589, 0))</f>
        <v/>
      </c>
      <c r="S1596">
        <f>IF(AND('Raw Data'!P1589-'Raw Data'!O1589&gt;4, 'Raw Data'!F1589&lt;'Raw Data'!C1589), 'Raw Data'!J1589, 0)</f>
        <v/>
      </c>
      <c r="T1596">
        <f>IF(AND('Raw Data'!O1589-'Raw Data'!P1589&gt;4, 'Raw Data'!F1589&gt;'Raw Data'!C1589), 'Raw Data'!I1589, 0)</f>
        <v/>
      </c>
      <c r="U1596">
        <f>IF(AND('Raw Data'!P1589-'Raw Data'!O1589&lt;3, 'Raw Data'!P1589&gt;'Raw Data'!O1589, 'Raw Data'!F1589&lt;'Raw Data'!C1589), 'Raw Data'!H1589, 0)</f>
        <v/>
      </c>
      <c r="V1596">
        <f>IF(AND('Raw Data'!P1589-'Raw Data'!O1589&lt;3, 'Raw Data'!P1589&gt;'Raw Data'!O1589, 'Raw Data'!F1589&gt;'Raw Data'!C1589), 'Raw Data'!G1589, 0)</f>
        <v/>
      </c>
    </row>
    <row r="1597">
      <c r="A1597">
        <f>IF(AND('Raw Data'!F1590&lt;'Raw Data'!C1590, 'Raw Data'!P1590&gt;'Raw Data'!O1590, 'Raw Data'!P1590-'Raw Data'!O1590&gt;3), 'Raw Data'!J1590, 0)</f>
        <v/>
      </c>
      <c r="B1597">
        <f>IF(AND('Raw Data'!C1590&lt;'Raw Data'!F1590, 'Raw Data'!O1590&gt;'Raw Data'!P1590, 'Raw Data'!O1590-'Raw Data'!P1590&gt;3), 'Raw Data'!I1590, 0)</f>
        <v/>
      </c>
      <c r="C1597">
        <f>IF(AND('Raw Data'!F1590&lt;'Raw Data'!C1590, 'Raw Data'!P1590&gt;'Raw Data'!O1590, 'Raw Data'!P1590-'Raw Data'!O1590&lt;4), 'Raw Data'!H1590, 0)</f>
        <v/>
      </c>
      <c r="D1597">
        <f>IF(AND('Raw Data'!C1590&lt;'Raw Data'!F1590, 'Raw Data'!O1590&gt;'Raw Data'!P1590, 'Raw Data'!O1590-'Raw Data'!P1590&lt;4), 'Raw Data'!G1590, 0)</f>
        <v/>
      </c>
      <c r="E1597">
        <f>IF(ISBLANK('Raw Data'!J1590), 0, IF(AND(4=MATCH(LARGE('Raw Data'!G1590:J1590, 4), 'Raw Data'!G1590:J1590, 0), 'Raw Data'!P1590-'Raw Data'!O1590&gt;3), 'Raw Data'!J1590, 0))</f>
        <v/>
      </c>
      <c r="F1597">
        <f>IF(ISBLANK('Raw Data'!J1590), 0, IF(AND(3=MATCH(LARGE('Raw Data'!G1590:J1590, 4), 'Raw Data'!G1590:J1590, 0), 'Raw Data'!O1590-'Raw Data'!P1590&gt;3), 'Raw Data'!I1590, 0))</f>
        <v/>
      </c>
      <c r="G1597">
        <f>IF(ISBLANK('Raw Data'!J1590), 0, IF(AND(2=MATCH(LARGE('Raw Data'!G1590:J1590, 4), 'Raw Data'!G1590:J1590, 0), AND('Raw Data'!P1590-'Raw Data'!O1590&lt;4, 'Raw Data'!P1590-'Raw Data'!O1590&gt;0)), 'Raw Data'!H1590, 0))</f>
        <v/>
      </c>
      <c r="H1597">
        <f>IF(ISBLANK('Raw Data'!J1590), 0, IF(AND(1=MATCH(LARGE('Raw Data'!G1590:J1590, 4), 'Raw Data'!G1590:J1590, 0), AND('Raw Data'!O1590-'Raw Data'!P1590&lt;4, 'Raw Data'!O1590-'Raw Data'!P1590&gt;0)), 'Raw Data'!G1590, 0))</f>
        <v/>
      </c>
      <c r="I1597">
        <f>IF(ISBLANK('Raw Data'!J1590), 0, IF(AND(4=MATCH(LARGE('Raw Data'!G1590:J1590, 3), 'Raw Data'!G1590:J1590, 0), 'Raw Data'!P1590-'Raw Data'!O1590&gt;3), 'Raw Data'!J1590, 0))</f>
        <v/>
      </c>
      <c r="J1597">
        <f>IF(ISBLANK('Raw Data'!J1590), 0, IF(AND(3=MATCH(LARGE('Raw Data'!G1590:J1590, 3), 'Raw Data'!G1590:J1590, 0), 'Raw Data'!O1590-'Raw Data'!P1590&gt;3), 'Raw Data'!I1590, 0))</f>
        <v/>
      </c>
      <c r="K1597">
        <f>IF(ISBLANK('Raw Data'!J1590), 0, IF(AND(2=MATCH(LARGE('Raw Data'!G1590:J1590, 3), 'Raw Data'!G1590:J1590, 0), AND('Raw Data'!P1590-'Raw Data'!O1590&lt;4, 'Raw Data'!P1590-'Raw Data'!O1590&gt;0)), 'Raw Data'!H1590, 0))</f>
        <v/>
      </c>
      <c r="L1597">
        <f>IF(ISBLANK('Raw Data'!J1590), 0, IF(AND(1=MATCH(LARGE('Raw Data'!G1590:J1590, 3), 'Raw Data'!G1590:J1590, 0), AND('Raw Data'!O1590-'Raw Data'!P1590&lt;4, 'Raw Data'!O1590-'Raw Data'!P1590&gt;0)), 'Raw Data'!G1590, 0))</f>
        <v/>
      </c>
      <c r="M1597">
        <f>IF(ISBLANK('Raw Data'!J1590), 0, IF(AND(4=MATCH(LARGE('Raw Data'!G1590:J1590, 2), 'Raw Data'!G1590:J1590, 0), 'Raw Data'!P1590-'Raw Data'!O1590&gt;3), 'Raw Data'!J1590, 0))</f>
        <v/>
      </c>
      <c r="N1597">
        <f>IF(ISBLANK('Raw Data'!J1590), 0, IF(AND(3=MATCH(LARGE('Raw Data'!G1590:J1590, 2), 'Raw Data'!G1590:J1590, 0), 'Raw Data'!O1590-'Raw Data'!P1590&gt;3), 'Raw Data'!I1590, 0))</f>
        <v/>
      </c>
      <c r="O1597">
        <f>IF(ISBLANK('Raw Data'!J1590), 0, IF(AND(2=MATCH(LARGE('Raw Data'!G1590:J1590, 2), 'Raw Data'!G1590:J1590, 0), AND('Raw Data'!P1590-'Raw Data'!O1590&lt;4, 'Raw Data'!P1590-'Raw Data'!O1590&gt;0)), 'Raw Data'!H1590, 0))</f>
        <v/>
      </c>
      <c r="P1597">
        <f>IF(ISBLANK('Raw Data'!J1590), 0, IF(AND(1=MATCH(LARGE('Raw Data'!G1590:J1590, 2), 'Raw Data'!G1590:J1590, 0), AND('Raw Data'!O1590-'Raw Data'!P1590&lt;4, 'Raw Data'!O1590-'Raw Data'!P1590&gt;0)), 'Raw Data'!G1590, 0))</f>
        <v/>
      </c>
      <c r="Q1597">
        <f>IF(ISBLANK('Raw Data'!J1590), 0, IF(AND(4=MATCH(LARGE('Raw Data'!G1590:J1590, 1), 'Raw Data'!G1590:J1590, 0), 'Raw Data'!P1590-'Raw Data'!O1590&gt;3), 'Raw Data'!J1590, 0))</f>
        <v/>
      </c>
      <c r="R1597">
        <f>IF(ISBLANK('Raw Data'!J1590), 0, IF(AND(3=MATCH(LARGE('Raw Data'!G1590:J1590, 1), 'Raw Data'!G1590:J1590, 0), 'Raw Data'!O1590-'Raw Data'!P1590&gt;3), 'Raw Data'!I1590, 0))</f>
        <v/>
      </c>
      <c r="S1597">
        <f>IF(AND('Raw Data'!P1590-'Raw Data'!O1590&gt;4, 'Raw Data'!F1590&lt;'Raw Data'!C1590), 'Raw Data'!J1590, 0)</f>
        <v/>
      </c>
      <c r="T1597">
        <f>IF(AND('Raw Data'!O1590-'Raw Data'!P1590&gt;4, 'Raw Data'!F1590&gt;'Raw Data'!C1590), 'Raw Data'!I1590, 0)</f>
        <v/>
      </c>
      <c r="U1597">
        <f>IF(AND('Raw Data'!P1590-'Raw Data'!O1590&lt;3, 'Raw Data'!P1590&gt;'Raw Data'!O1590, 'Raw Data'!F1590&lt;'Raw Data'!C1590), 'Raw Data'!H1590, 0)</f>
        <v/>
      </c>
      <c r="V1597">
        <f>IF(AND('Raw Data'!P1590-'Raw Data'!O1590&lt;3, 'Raw Data'!P1590&gt;'Raw Data'!O1590, 'Raw Data'!F1590&gt;'Raw Data'!C1590), 'Raw Data'!G1590, 0)</f>
        <v/>
      </c>
    </row>
    <row r="1598">
      <c r="A1598">
        <f>IF(AND('Raw Data'!F1591&lt;'Raw Data'!C1591, 'Raw Data'!P1591&gt;'Raw Data'!O1591, 'Raw Data'!P1591-'Raw Data'!O1591&gt;3), 'Raw Data'!J1591, 0)</f>
        <v/>
      </c>
      <c r="B1598">
        <f>IF(AND('Raw Data'!C1591&lt;'Raw Data'!F1591, 'Raw Data'!O1591&gt;'Raw Data'!P1591, 'Raw Data'!O1591-'Raw Data'!P1591&gt;3), 'Raw Data'!I1591, 0)</f>
        <v/>
      </c>
      <c r="C1598">
        <f>IF(AND('Raw Data'!F1591&lt;'Raw Data'!C1591, 'Raw Data'!P1591&gt;'Raw Data'!O1591, 'Raw Data'!P1591-'Raw Data'!O1591&lt;4), 'Raw Data'!H1591, 0)</f>
        <v/>
      </c>
      <c r="D1598">
        <f>IF(AND('Raw Data'!C1591&lt;'Raw Data'!F1591, 'Raw Data'!O1591&gt;'Raw Data'!P1591, 'Raw Data'!O1591-'Raw Data'!P1591&lt;4), 'Raw Data'!G1591, 0)</f>
        <v/>
      </c>
      <c r="E1598">
        <f>IF(ISBLANK('Raw Data'!J1591), 0, IF(AND(4=MATCH(LARGE('Raw Data'!G1591:J1591, 4), 'Raw Data'!G1591:J1591, 0), 'Raw Data'!P1591-'Raw Data'!O1591&gt;3), 'Raw Data'!J1591, 0))</f>
        <v/>
      </c>
      <c r="F1598">
        <f>IF(ISBLANK('Raw Data'!J1591), 0, IF(AND(3=MATCH(LARGE('Raw Data'!G1591:J1591, 4), 'Raw Data'!G1591:J1591, 0), 'Raw Data'!O1591-'Raw Data'!P1591&gt;3), 'Raw Data'!I1591, 0))</f>
        <v/>
      </c>
      <c r="G1598">
        <f>IF(ISBLANK('Raw Data'!J1591), 0, IF(AND(2=MATCH(LARGE('Raw Data'!G1591:J1591, 4), 'Raw Data'!G1591:J1591, 0), AND('Raw Data'!P1591-'Raw Data'!O1591&lt;4, 'Raw Data'!P1591-'Raw Data'!O1591&gt;0)), 'Raw Data'!H1591, 0))</f>
        <v/>
      </c>
      <c r="H1598">
        <f>IF(ISBLANK('Raw Data'!J1591), 0, IF(AND(1=MATCH(LARGE('Raw Data'!G1591:J1591, 4), 'Raw Data'!G1591:J1591, 0), AND('Raw Data'!O1591-'Raw Data'!P1591&lt;4, 'Raw Data'!O1591-'Raw Data'!P1591&gt;0)), 'Raw Data'!G1591, 0))</f>
        <v/>
      </c>
      <c r="I1598">
        <f>IF(ISBLANK('Raw Data'!J1591), 0, IF(AND(4=MATCH(LARGE('Raw Data'!G1591:J1591, 3), 'Raw Data'!G1591:J1591, 0), 'Raw Data'!P1591-'Raw Data'!O1591&gt;3), 'Raw Data'!J1591, 0))</f>
        <v/>
      </c>
      <c r="J1598">
        <f>IF(ISBLANK('Raw Data'!J1591), 0, IF(AND(3=MATCH(LARGE('Raw Data'!G1591:J1591, 3), 'Raw Data'!G1591:J1591, 0), 'Raw Data'!O1591-'Raw Data'!P1591&gt;3), 'Raw Data'!I1591, 0))</f>
        <v/>
      </c>
      <c r="K1598">
        <f>IF(ISBLANK('Raw Data'!J1591), 0, IF(AND(2=MATCH(LARGE('Raw Data'!G1591:J1591, 3), 'Raw Data'!G1591:J1591, 0), AND('Raw Data'!P1591-'Raw Data'!O1591&lt;4, 'Raw Data'!P1591-'Raw Data'!O1591&gt;0)), 'Raw Data'!H1591, 0))</f>
        <v/>
      </c>
      <c r="L1598">
        <f>IF(ISBLANK('Raw Data'!J1591), 0, IF(AND(1=MATCH(LARGE('Raw Data'!G1591:J1591, 3), 'Raw Data'!G1591:J1591, 0), AND('Raw Data'!O1591-'Raw Data'!P1591&lt;4, 'Raw Data'!O1591-'Raw Data'!P1591&gt;0)), 'Raw Data'!G1591, 0))</f>
        <v/>
      </c>
      <c r="M1598">
        <f>IF(ISBLANK('Raw Data'!J1591), 0, IF(AND(4=MATCH(LARGE('Raw Data'!G1591:J1591, 2), 'Raw Data'!G1591:J1591, 0), 'Raw Data'!P1591-'Raw Data'!O1591&gt;3), 'Raw Data'!J1591, 0))</f>
        <v/>
      </c>
      <c r="N1598">
        <f>IF(ISBLANK('Raw Data'!J1591), 0, IF(AND(3=MATCH(LARGE('Raw Data'!G1591:J1591, 2), 'Raw Data'!G1591:J1591, 0), 'Raw Data'!O1591-'Raw Data'!P1591&gt;3), 'Raw Data'!I1591, 0))</f>
        <v/>
      </c>
      <c r="O1598">
        <f>IF(ISBLANK('Raw Data'!J1591), 0, IF(AND(2=MATCH(LARGE('Raw Data'!G1591:J1591, 2), 'Raw Data'!G1591:J1591, 0), AND('Raw Data'!P1591-'Raw Data'!O1591&lt;4, 'Raw Data'!P1591-'Raw Data'!O1591&gt;0)), 'Raw Data'!H1591, 0))</f>
        <v/>
      </c>
      <c r="P1598">
        <f>IF(ISBLANK('Raw Data'!J1591), 0, IF(AND(1=MATCH(LARGE('Raw Data'!G1591:J1591, 2), 'Raw Data'!G1591:J1591, 0), AND('Raw Data'!O1591-'Raw Data'!P1591&lt;4, 'Raw Data'!O1591-'Raw Data'!P1591&gt;0)), 'Raw Data'!G1591, 0))</f>
        <v/>
      </c>
      <c r="Q1598">
        <f>IF(ISBLANK('Raw Data'!J1591), 0, IF(AND(4=MATCH(LARGE('Raw Data'!G1591:J1591, 1), 'Raw Data'!G1591:J1591, 0), 'Raw Data'!P1591-'Raw Data'!O1591&gt;3), 'Raw Data'!J1591, 0))</f>
        <v/>
      </c>
      <c r="R1598">
        <f>IF(ISBLANK('Raw Data'!J1591), 0, IF(AND(3=MATCH(LARGE('Raw Data'!G1591:J1591, 1), 'Raw Data'!G1591:J1591, 0), 'Raw Data'!O1591-'Raw Data'!P1591&gt;3), 'Raw Data'!I1591, 0))</f>
        <v/>
      </c>
      <c r="S1598">
        <f>IF(AND('Raw Data'!P1591-'Raw Data'!O1591&gt;4, 'Raw Data'!F1591&lt;'Raw Data'!C1591), 'Raw Data'!J1591, 0)</f>
        <v/>
      </c>
      <c r="T1598">
        <f>IF(AND('Raw Data'!O1591-'Raw Data'!P1591&gt;4, 'Raw Data'!F1591&gt;'Raw Data'!C1591), 'Raw Data'!I1591, 0)</f>
        <v/>
      </c>
      <c r="U1598">
        <f>IF(AND('Raw Data'!P1591-'Raw Data'!O1591&lt;3, 'Raw Data'!P1591&gt;'Raw Data'!O1591, 'Raw Data'!F1591&lt;'Raw Data'!C1591), 'Raw Data'!H1591, 0)</f>
        <v/>
      </c>
      <c r="V1598">
        <f>IF(AND('Raw Data'!P1591-'Raw Data'!O1591&lt;3, 'Raw Data'!P1591&gt;'Raw Data'!O1591, 'Raw Data'!F1591&gt;'Raw Data'!C1591), 'Raw Data'!G1591, 0)</f>
        <v/>
      </c>
    </row>
    <row r="1599">
      <c r="A1599">
        <f>IF(AND('Raw Data'!F1592&lt;'Raw Data'!C1592, 'Raw Data'!P1592&gt;'Raw Data'!O1592, 'Raw Data'!P1592-'Raw Data'!O1592&gt;3), 'Raw Data'!J1592, 0)</f>
        <v/>
      </c>
      <c r="B1599">
        <f>IF(AND('Raw Data'!C1592&lt;'Raw Data'!F1592, 'Raw Data'!O1592&gt;'Raw Data'!P1592, 'Raw Data'!O1592-'Raw Data'!P1592&gt;3), 'Raw Data'!I1592, 0)</f>
        <v/>
      </c>
      <c r="C1599">
        <f>IF(AND('Raw Data'!F1592&lt;'Raw Data'!C1592, 'Raw Data'!P1592&gt;'Raw Data'!O1592, 'Raw Data'!P1592-'Raw Data'!O1592&lt;4), 'Raw Data'!H1592, 0)</f>
        <v/>
      </c>
      <c r="D1599">
        <f>IF(AND('Raw Data'!C1592&lt;'Raw Data'!F1592, 'Raw Data'!O1592&gt;'Raw Data'!P1592, 'Raw Data'!O1592-'Raw Data'!P1592&lt;4), 'Raw Data'!G1592, 0)</f>
        <v/>
      </c>
      <c r="E1599">
        <f>IF(ISBLANK('Raw Data'!J1592), 0, IF(AND(4=MATCH(LARGE('Raw Data'!G1592:J1592, 4), 'Raw Data'!G1592:J1592, 0), 'Raw Data'!P1592-'Raw Data'!O1592&gt;3), 'Raw Data'!J1592, 0))</f>
        <v/>
      </c>
      <c r="F1599">
        <f>IF(ISBLANK('Raw Data'!J1592), 0, IF(AND(3=MATCH(LARGE('Raw Data'!G1592:J1592, 4), 'Raw Data'!G1592:J1592, 0), 'Raw Data'!O1592-'Raw Data'!P1592&gt;3), 'Raw Data'!I1592, 0))</f>
        <v/>
      </c>
      <c r="G1599">
        <f>IF(ISBLANK('Raw Data'!J1592), 0, IF(AND(2=MATCH(LARGE('Raw Data'!G1592:J1592, 4), 'Raw Data'!G1592:J1592, 0), AND('Raw Data'!P1592-'Raw Data'!O1592&lt;4, 'Raw Data'!P1592-'Raw Data'!O1592&gt;0)), 'Raw Data'!H1592, 0))</f>
        <v/>
      </c>
      <c r="H1599">
        <f>IF(ISBLANK('Raw Data'!J1592), 0, IF(AND(1=MATCH(LARGE('Raw Data'!G1592:J1592, 4), 'Raw Data'!G1592:J1592, 0), AND('Raw Data'!O1592-'Raw Data'!P1592&lt;4, 'Raw Data'!O1592-'Raw Data'!P1592&gt;0)), 'Raw Data'!G1592, 0))</f>
        <v/>
      </c>
      <c r="I1599">
        <f>IF(ISBLANK('Raw Data'!J1592), 0, IF(AND(4=MATCH(LARGE('Raw Data'!G1592:J1592, 3), 'Raw Data'!G1592:J1592, 0), 'Raw Data'!P1592-'Raw Data'!O1592&gt;3), 'Raw Data'!J1592, 0))</f>
        <v/>
      </c>
      <c r="J1599">
        <f>IF(ISBLANK('Raw Data'!J1592), 0, IF(AND(3=MATCH(LARGE('Raw Data'!G1592:J1592, 3), 'Raw Data'!G1592:J1592, 0), 'Raw Data'!O1592-'Raw Data'!P1592&gt;3), 'Raw Data'!I1592, 0))</f>
        <v/>
      </c>
      <c r="K1599">
        <f>IF(ISBLANK('Raw Data'!J1592), 0, IF(AND(2=MATCH(LARGE('Raw Data'!G1592:J1592, 3), 'Raw Data'!G1592:J1592, 0), AND('Raw Data'!P1592-'Raw Data'!O1592&lt;4, 'Raw Data'!P1592-'Raw Data'!O1592&gt;0)), 'Raw Data'!H1592, 0))</f>
        <v/>
      </c>
      <c r="L1599">
        <f>IF(ISBLANK('Raw Data'!J1592), 0, IF(AND(1=MATCH(LARGE('Raw Data'!G1592:J1592, 3), 'Raw Data'!G1592:J1592, 0), AND('Raw Data'!O1592-'Raw Data'!P1592&lt;4, 'Raw Data'!O1592-'Raw Data'!P1592&gt;0)), 'Raw Data'!G1592, 0))</f>
        <v/>
      </c>
      <c r="M1599">
        <f>IF(ISBLANK('Raw Data'!J1592), 0, IF(AND(4=MATCH(LARGE('Raw Data'!G1592:J1592, 2), 'Raw Data'!G1592:J1592, 0), 'Raw Data'!P1592-'Raw Data'!O1592&gt;3), 'Raw Data'!J1592, 0))</f>
        <v/>
      </c>
      <c r="N1599">
        <f>IF(ISBLANK('Raw Data'!J1592), 0, IF(AND(3=MATCH(LARGE('Raw Data'!G1592:J1592, 2), 'Raw Data'!G1592:J1592, 0), 'Raw Data'!O1592-'Raw Data'!P1592&gt;3), 'Raw Data'!I1592, 0))</f>
        <v/>
      </c>
      <c r="O1599">
        <f>IF(ISBLANK('Raw Data'!J1592), 0, IF(AND(2=MATCH(LARGE('Raw Data'!G1592:J1592, 2), 'Raw Data'!G1592:J1592, 0), AND('Raw Data'!P1592-'Raw Data'!O1592&lt;4, 'Raw Data'!P1592-'Raw Data'!O1592&gt;0)), 'Raw Data'!H1592, 0))</f>
        <v/>
      </c>
      <c r="P1599">
        <f>IF(ISBLANK('Raw Data'!J1592), 0, IF(AND(1=MATCH(LARGE('Raw Data'!G1592:J1592, 2), 'Raw Data'!G1592:J1592, 0), AND('Raw Data'!O1592-'Raw Data'!P1592&lt;4, 'Raw Data'!O1592-'Raw Data'!P1592&gt;0)), 'Raw Data'!G1592, 0))</f>
        <v/>
      </c>
      <c r="Q1599">
        <f>IF(ISBLANK('Raw Data'!J1592), 0, IF(AND(4=MATCH(LARGE('Raw Data'!G1592:J1592, 1), 'Raw Data'!G1592:J1592, 0), 'Raw Data'!P1592-'Raw Data'!O1592&gt;3), 'Raw Data'!J1592, 0))</f>
        <v/>
      </c>
      <c r="R1599">
        <f>IF(ISBLANK('Raw Data'!J1592), 0, IF(AND(3=MATCH(LARGE('Raw Data'!G1592:J1592, 1), 'Raw Data'!G1592:J1592, 0), 'Raw Data'!O1592-'Raw Data'!P1592&gt;3), 'Raw Data'!I1592, 0))</f>
        <v/>
      </c>
      <c r="S1599">
        <f>IF(AND('Raw Data'!P1592-'Raw Data'!O1592&gt;4, 'Raw Data'!F1592&lt;'Raw Data'!C1592), 'Raw Data'!J1592, 0)</f>
        <v/>
      </c>
      <c r="T1599">
        <f>IF(AND('Raw Data'!O1592-'Raw Data'!P1592&gt;4, 'Raw Data'!F1592&gt;'Raw Data'!C1592), 'Raw Data'!I1592, 0)</f>
        <v/>
      </c>
      <c r="U1599">
        <f>IF(AND('Raw Data'!P1592-'Raw Data'!O1592&lt;3, 'Raw Data'!P1592&gt;'Raw Data'!O1592, 'Raw Data'!F1592&lt;'Raw Data'!C1592), 'Raw Data'!H1592, 0)</f>
        <v/>
      </c>
      <c r="V1599">
        <f>IF(AND('Raw Data'!P1592-'Raw Data'!O1592&lt;3, 'Raw Data'!P1592&gt;'Raw Data'!O1592, 'Raw Data'!F1592&gt;'Raw Data'!C1592), 'Raw Data'!G1592, 0)</f>
        <v/>
      </c>
    </row>
    <row r="1600">
      <c r="A1600">
        <f>IF(AND('Raw Data'!F1593&lt;'Raw Data'!C1593, 'Raw Data'!P1593&gt;'Raw Data'!O1593, 'Raw Data'!P1593-'Raw Data'!O1593&gt;3), 'Raw Data'!J1593, 0)</f>
        <v/>
      </c>
      <c r="B1600">
        <f>IF(AND('Raw Data'!C1593&lt;'Raw Data'!F1593, 'Raw Data'!O1593&gt;'Raw Data'!P1593, 'Raw Data'!O1593-'Raw Data'!P1593&gt;3), 'Raw Data'!I1593, 0)</f>
        <v/>
      </c>
      <c r="C1600">
        <f>IF(AND('Raw Data'!F1593&lt;'Raw Data'!C1593, 'Raw Data'!P1593&gt;'Raw Data'!O1593, 'Raw Data'!P1593-'Raw Data'!O1593&lt;4), 'Raw Data'!H1593, 0)</f>
        <v/>
      </c>
      <c r="D1600">
        <f>IF(AND('Raw Data'!C1593&lt;'Raw Data'!F1593, 'Raw Data'!O1593&gt;'Raw Data'!P1593, 'Raw Data'!O1593-'Raw Data'!P1593&lt;4), 'Raw Data'!G1593, 0)</f>
        <v/>
      </c>
      <c r="E1600">
        <f>IF(ISBLANK('Raw Data'!J1593), 0, IF(AND(4=MATCH(LARGE('Raw Data'!G1593:J1593, 4), 'Raw Data'!G1593:J1593, 0), 'Raw Data'!P1593-'Raw Data'!O1593&gt;3), 'Raw Data'!J1593, 0))</f>
        <v/>
      </c>
      <c r="F1600">
        <f>IF(ISBLANK('Raw Data'!J1593), 0, IF(AND(3=MATCH(LARGE('Raw Data'!G1593:J1593, 4), 'Raw Data'!G1593:J1593, 0), 'Raw Data'!O1593-'Raw Data'!P1593&gt;3), 'Raw Data'!I1593, 0))</f>
        <v/>
      </c>
      <c r="G1600">
        <f>IF(ISBLANK('Raw Data'!J1593), 0, IF(AND(2=MATCH(LARGE('Raw Data'!G1593:J1593, 4), 'Raw Data'!G1593:J1593, 0), AND('Raw Data'!P1593-'Raw Data'!O1593&lt;4, 'Raw Data'!P1593-'Raw Data'!O1593&gt;0)), 'Raw Data'!H1593, 0))</f>
        <v/>
      </c>
      <c r="H1600">
        <f>IF(ISBLANK('Raw Data'!J1593), 0, IF(AND(1=MATCH(LARGE('Raw Data'!G1593:J1593, 4), 'Raw Data'!G1593:J1593, 0), AND('Raw Data'!O1593-'Raw Data'!P1593&lt;4, 'Raw Data'!O1593-'Raw Data'!P1593&gt;0)), 'Raw Data'!G1593, 0))</f>
        <v/>
      </c>
      <c r="I1600">
        <f>IF(ISBLANK('Raw Data'!J1593), 0, IF(AND(4=MATCH(LARGE('Raw Data'!G1593:J1593, 3), 'Raw Data'!G1593:J1593, 0), 'Raw Data'!P1593-'Raw Data'!O1593&gt;3), 'Raw Data'!J1593, 0))</f>
        <v/>
      </c>
      <c r="J1600">
        <f>IF(ISBLANK('Raw Data'!J1593), 0, IF(AND(3=MATCH(LARGE('Raw Data'!G1593:J1593, 3), 'Raw Data'!G1593:J1593, 0), 'Raw Data'!O1593-'Raw Data'!P1593&gt;3), 'Raw Data'!I1593, 0))</f>
        <v/>
      </c>
      <c r="K1600">
        <f>IF(ISBLANK('Raw Data'!J1593), 0, IF(AND(2=MATCH(LARGE('Raw Data'!G1593:J1593, 3), 'Raw Data'!G1593:J1593, 0), AND('Raw Data'!P1593-'Raw Data'!O1593&lt;4, 'Raw Data'!P1593-'Raw Data'!O1593&gt;0)), 'Raw Data'!H1593, 0))</f>
        <v/>
      </c>
      <c r="L1600">
        <f>IF(ISBLANK('Raw Data'!J1593), 0, IF(AND(1=MATCH(LARGE('Raw Data'!G1593:J1593, 3), 'Raw Data'!G1593:J1593, 0), AND('Raw Data'!O1593-'Raw Data'!P1593&lt;4, 'Raw Data'!O1593-'Raw Data'!P1593&gt;0)), 'Raw Data'!G1593, 0))</f>
        <v/>
      </c>
      <c r="M1600">
        <f>IF(ISBLANK('Raw Data'!J1593), 0, IF(AND(4=MATCH(LARGE('Raw Data'!G1593:J1593, 2), 'Raw Data'!G1593:J1593, 0), 'Raw Data'!P1593-'Raw Data'!O1593&gt;3), 'Raw Data'!J1593, 0))</f>
        <v/>
      </c>
      <c r="N1600">
        <f>IF(ISBLANK('Raw Data'!J1593), 0, IF(AND(3=MATCH(LARGE('Raw Data'!G1593:J1593, 2), 'Raw Data'!G1593:J1593, 0), 'Raw Data'!O1593-'Raw Data'!P1593&gt;3), 'Raw Data'!I1593, 0))</f>
        <v/>
      </c>
      <c r="O1600">
        <f>IF(ISBLANK('Raw Data'!J1593), 0, IF(AND(2=MATCH(LARGE('Raw Data'!G1593:J1593, 2), 'Raw Data'!G1593:J1593, 0), AND('Raw Data'!P1593-'Raw Data'!O1593&lt;4, 'Raw Data'!P1593-'Raw Data'!O1593&gt;0)), 'Raw Data'!H1593, 0))</f>
        <v/>
      </c>
      <c r="P1600">
        <f>IF(ISBLANK('Raw Data'!J1593), 0, IF(AND(1=MATCH(LARGE('Raw Data'!G1593:J1593, 2), 'Raw Data'!G1593:J1593, 0), AND('Raw Data'!O1593-'Raw Data'!P1593&lt;4, 'Raw Data'!O1593-'Raw Data'!P1593&gt;0)), 'Raw Data'!G1593, 0))</f>
        <v/>
      </c>
      <c r="Q1600">
        <f>IF(ISBLANK('Raw Data'!J1593), 0, IF(AND(4=MATCH(LARGE('Raw Data'!G1593:J1593, 1), 'Raw Data'!G1593:J1593, 0), 'Raw Data'!P1593-'Raw Data'!O1593&gt;3), 'Raw Data'!J1593, 0))</f>
        <v/>
      </c>
      <c r="R1600">
        <f>IF(ISBLANK('Raw Data'!J1593), 0, IF(AND(3=MATCH(LARGE('Raw Data'!G1593:J1593, 1), 'Raw Data'!G1593:J1593, 0), 'Raw Data'!O1593-'Raw Data'!P1593&gt;3), 'Raw Data'!I1593, 0))</f>
        <v/>
      </c>
      <c r="S1600">
        <f>IF(AND('Raw Data'!P1593-'Raw Data'!O1593&gt;4, 'Raw Data'!F1593&lt;'Raw Data'!C1593), 'Raw Data'!J1593, 0)</f>
        <v/>
      </c>
      <c r="T1600">
        <f>IF(AND('Raw Data'!O1593-'Raw Data'!P1593&gt;4, 'Raw Data'!F1593&gt;'Raw Data'!C1593), 'Raw Data'!I1593, 0)</f>
        <v/>
      </c>
      <c r="U1600">
        <f>IF(AND('Raw Data'!P1593-'Raw Data'!O1593&lt;3, 'Raw Data'!P1593&gt;'Raw Data'!O1593, 'Raw Data'!F1593&lt;'Raw Data'!C1593), 'Raw Data'!H1593, 0)</f>
        <v/>
      </c>
      <c r="V1600">
        <f>IF(AND('Raw Data'!P1593-'Raw Data'!O1593&lt;3, 'Raw Data'!P1593&gt;'Raw Data'!O1593, 'Raw Data'!F1593&gt;'Raw Data'!C1593), 'Raw Data'!G1593, 0)</f>
        <v/>
      </c>
    </row>
    <row r="1601">
      <c r="A1601">
        <f>IF(AND('Raw Data'!F1594&lt;'Raw Data'!C1594, 'Raw Data'!P1594&gt;'Raw Data'!O1594, 'Raw Data'!P1594-'Raw Data'!O1594&gt;3), 'Raw Data'!J1594, 0)</f>
        <v/>
      </c>
      <c r="B1601">
        <f>IF(AND('Raw Data'!C1594&lt;'Raw Data'!F1594, 'Raw Data'!O1594&gt;'Raw Data'!P1594, 'Raw Data'!O1594-'Raw Data'!P1594&gt;3), 'Raw Data'!I1594, 0)</f>
        <v/>
      </c>
      <c r="C1601">
        <f>IF(AND('Raw Data'!F1594&lt;'Raw Data'!C1594, 'Raw Data'!P1594&gt;'Raw Data'!O1594, 'Raw Data'!P1594-'Raw Data'!O1594&lt;4), 'Raw Data'!H1594, 0)</f>
        <v/>
      </c>
      <c r="D1601">
        <f>IF(AND('Raw Data'!C1594&lt;'Raw Data'!F1594, 'Raw Data'!O1594&gt;'Raw Data'!P1594, 'Raw Data'!O1594-'Raw Data'!P1594&lt;4), 'Raw Data'!G1594, 0)</f>
        <v/>
      </c>
      <c r="E1601">
        <f>IF(ISBLANK('Raw Data'!J1594), 0, IF(AND(4=MATCH(LARGE('Raw Data'!G1594:J1594, 4), 'Raw Data'!G1594:J1594, 0), 'Raw Data'!P1594-'Raw Data'!O1594&gt;3), 'Raw Data'!J1594, 0))</f>
        <v/>
      </c>
      <c r="F1601">
        <f>IF(ISBLANK('Raw Data'!J1594), 0, IF(AND(3=MATCH(LARGE('Raw Data'!G1594:J1594, 4), 'Raw Data'!G1594:J1594, 0), 'Raw Data'!O1594-'Raw Data'!P1594&gt;3), 'Raw Data'!I1594, 0))</f>
        <v/>
      </c>
      <c r="G1601">
        <f>IF(ISBLANK('Raw Data'!J1594), 0, IF(AND(2=MATCH(LARGE('Raw Data'!G1594:J1594, 4), 'Raw Data'!G1594:J1594, 0), AND('Raw Data'!P1594-'Raw Data'!O1594&lt;4, 'Raw Data'!P1594-'Raw Data'!O1594&gt;0)), 'Raw Data'!H1594, 0))</f>
        <v/>
      </c>
      <c r="H1601">
        <f>IF(ISBLANK('Raw Data'!J1594), 0, IF(AND(1=MATCH(LARGE('Raw Data'!G1594:J1594, 4), 'Raw Data'!G1594:J1594, 0), AND('Raw Data'!O1594-'Raw Data'!P1594&lt;4, 'Raw Data'!O1594-'Raw Data'!P1594&gt;0)), 'Raw Data'!G1594, 0))</f>
        <v/>
      </c>
      <c r="I1601">
        <f>IF(ISBLANK('Raw Data'!J1594), 0, IF(AND(4=MATCH(LARGE('Raw Data'!G1594:J1594, 3), 'Raw Data'!G1594:J1594, 0), 'Raw Data'!P1594-'Raw Data'!O1594&gt;3), 'Raw Data'!J1594, 0))</f>
        <v/>
      </c>
      <c r="J1601">
        <f>IF(ISBLANK('Raw Data'!J1594), 0, IF(AND(3=MATCH(LARGE('Raw Data'!G1594:J1594, 3), 'Raw Data'!G1594:J1594, 0), 'Raw Data'!O1594-'Raw Data'!P1594&gt;3), 'Raw Data'!I1594, 0))</f>
        <v/>
      </c>
      <c r="K1601">
        <f>IF(ISBLANK('Raw Data'!J1594), 0, IF(AND(2=MATCH(LARGE('Raw Data'!G1594:J1594, 3), 'Raw Data'!G1594:J1594, 0), AND('Raw Data'!P1594-'Raw Data'!O1594&lt;4, 'Raw Data'!P1594-'Raw Data'!O1594&gt;0)), 'Raw Data'!H1594, 0))</f>
        <v/>
      </c>
      <c r="L1601">
        <f>IF(ISBLANK('Raw Data'!J1594), 0, IF(AND(1=MATCH(LARGE('Raw Data'!G1594:J1594, 3), 'Raw Data'!G1594:J1594, 0), AND('Raw Data'!O1594-'Raw Data'!P1594&lt;4, 'Raw Data'!O1594-'Raw Data'!P1594&gt;0)), 'Raw Data'!G1594, 0))</f>
        <v/>
      </c>
      <c r="M1601">
        <f>IF(ISBLANK('Raw Data'!J1594), 0, IF(AND(4=MATCH(LARGE('Raw Data'!G1594:J1594, 2), 'Raw Data'!G1594:J1594, 0), 'Raw Data'!P1594-'Raw Data'!O1594&gt;3), 'Raw Data'!J1594, 0))</f>
        <v/>
      </c>
      <c r="N1601">
        <f>IF(ISBLANK('Raw Data'!J1594), 0, IF(AND(3=MATCH(LARGE('Raw Data'!G1594:J1594, 2), 'Raw Data'!G1594:J1594, 0), 'Raw Data'!O1594-'Raw Data'!P1594&gt;3), 'Raw Data'!I1594, 0))</f>
        <v/>
      </c>
      <c r="O1601">
        <f>IF(ISBLANK('Raw Data'!J1594), 0, IF(AND(2=MATCH(LARGE('Raw Data'!G1594:J1594, 2), 'Raw Data'!G1594:J1594, 0), AND('Raw Data'!P1594-'Raw Data'!O1594&lt;4, 'Raw Data'!P1594-'Raw Data'!O1594&gt;0)), 'Raw Data'!H1594, 0))</f>
        <v/>
      </c>
      <c r="P1601">
        <f>IF(ISBLANK('Raw Data'!J1594), 0, IF(AND(1=MATCH(LARGE('Raw Data'!G1594:J1594, 2), 'Raw Data'!G1594:J1594, 0), AND('Raw Data'!O1594-'Raw Data'!P1594&lt;4, 'Raw Data'!O1594-'Raw Data'!P1594&gt;0)), 'Raw Data'!G1594, 0))</f>
        <v/>
      </c>
      <c r="Q1601">
        <f>IF(ISBLANK('Raw Data'!J1594), 0, IF(AND(4=MATCH(LARGE('Raw Data'!G1594:J1594, 1), 'Raw Data'!G1594:J1594, 0), 'Raw Data'!P1594-'Raw Data'!O1594&gt;3), 'Raw Data'!J1594, 0))</f>
        <v/>
      </c>
      <c r="R1601">
        <f>IF(ISBLANK('Raw Data'!J1594), 0, IF(AND(3=MATCH(LARGE('Raw Data'!G1594:J1594, 1), 'Raw Data'!G1594:J1594, 0), 'Raw Data'!O1594-'Raw Data'!P1594&gt;3), 'Raw Data'!I1594, 0))</f>
        <v/>
      </c>
      <c r="S1601">
        <f>IF(AND('Raw Data'!P1594-'Raw Data'!O1594&gt;4, 'Raw Data'!F1594&lt;'Raw Data'!C1594), 'Raw Data'!J1594, 0)</f>
        <v/>
      </c>
      <c r="T1601">
        <f>IF(AND('Raw Data'!O1594-'Raw Data'!P1594&gt;4, 'Raw Data'!F1594&gt;'Raw Data'!C1594), 'Raw Data'!I1594, 0)</f>
        <v/>
      </c>
      <c r="U1601">
        <f>IF(AND('Raw Data'!P1594-'Raw Data'!O1594&lt;3, 'Raw Data'!P1594&gt;'Raw Data'!O1594, 'Raw Data'!F1594&lt;'Raw Data'!C1594), 'Raw Data'!H1594, 0)</f>
        <v/>
      </c>
      <c r="V1601">
        <f>IF(AND('Raw Data'!P1594-'Raw Data'!O1594&lt;3, 'Raw Data'!P1594&gt;'Raw Data'!O1594, 'Raw Data'!F1594&gt;'Raw Data'!C1594), 'Raw Data'!G1594, 0)</f>
        <v/>
      </c>
    </row>
    <row r="1602">
      <c r="A1602">
        <f>IF(AND('Raw Data'!F1595&lt;'Raw Data'!C1595, 'Raw Data'!P1595&gt;'Raw Data'!O1595, 'Raw Data'!P1595-'Raw Data'!O1595&gt;3), 'Raw Data'!J1595, 0)</f>
        <v/>
      </c>
      <c r="B1602">
        <f>IF(AND('Raw Data'!C1595&lt;'Raw Data'!F1595, 'Raw Data'!O1595&gt;'Raw Data'!P1595, 'Raw Data'!O1595-'Raw Data'!P1595&gt;3), 'Raw Data'!I1595, 0)</f>
        <v/>
      </c>
      <c r="C1602">
        <f>IF(AND('Raw Data'!F1595&lt;'Raw Data'!C1595, 'Raw Data'!P1595&gt;'Raw Data'!O1595, 'Raw Data'!P1595-'Raw Data'!O1595&lt;4), 'Raw Data'!H1595, 0)</f>
        <v/>
      </c>
      <c r="D1602">
        <f>IF(AND('Raw Data'!C1595&lt;'Raw Data'!F1595, 'Raw Data'!O1595&gt;'Raw Data'!P1595, 'Raw Data'!O1595-'Raw Data'!P1595&lt;4), 'Raw Data'!G1595, 0)</f>
        <v/>
      </c>
      <c r="E1602">
        <f>IF(ISBLANK('Raw Data'!J1595), 0, IF(AND(4=MATCH(LARGE('Raw Data'!G1595:J1595, 4), 'Raw Data'!G1595:J1595, 0), 'Raw Data'!P1595-'Raw Data'!O1595&gt;3), 'Raw Data'!J1595, 0))</f>
        <v/>
      </c>
      <c r="F1602">
        <f>IF(ISBLANK('Raw Data'!J1595), 0, IF(AND(3=MATCH(LARGE('Raw Data'!G1595:J1595, 4), 'Raw Data'!G1595:J1595, 0), 'Raw Data'!O1595-'Raw Data'!P1595&gt;3), 'Raw Data'!I1595, 0))</f>
        <v/>
      </c>
      <c r="G1602">
        <f>IF(ISBLANK('Raw Data'!J1595), 0, IF(AND(2=MATCH(LARGE('Raw Data'!G1595:J1595, 4), 'Raw Data'!G1595:J1595, 0), AND('Raw Data'!P1595-'Raw Data'!O1595&lt;4, 'Raw Data'!P1595-'Raw Data'!O1595&gt;0)), 'Raw Data'!H1595, 0))</f>
        <v/>
      </c>
      <c r="H1602">
        <f>IF(ISBLANK('Raw Data'!J1595), 0, IF(AND(1=MATCH(LARGE('Raw Data'!G1595:J1595, 4), 'Raw Data'!G1595:J1595, 0), AND('Raw Data'!O1595-'Raw Data'!P1595&lt;4, 'Raw Data'!O1595-'Raw Data'!P1595&gt;0)), 'Raw Data'!G1595, 0))</f>
        <v/>
      </c>
      <c r="I1602">
        <f>IF(ISBLANK('Raw Data'!J1595), 0, IF(AND(4=MATCH(LARGE('Raw Data'!G1595:J1595, 3), 'Raw Data'!G1595:J1595, 0), 'Raw Data'!P1595-'Raw Data'!O1595&gt;3), 'Raw Data'!J1595, 0))</f>
        <v/>
      </c>
      <c r="J1602">
        <f>IF(ISBLANK('Raw Data'!J1595), 0, IF(AND(3=MATCH(LARGE('Raw Data'!G1595:J1595, 3), 'Raw Data'!G1595:J1595, 0), 'Raw Data'!O1595-'Raw Data'!P1595&gt;3), 'Raw Data'!I1595, 0))</f>
        <v/>
      </c>
      <c r="K1602">
        <f>IF(ISBLANK('Raw Data'!J1595), 0, IF(AND(2=MATCH(LARGE('Raw Data'!G1595:J1595, 3), 'Raw Data'!G1595:J1595, 0), AND('Raw Data'!P1595-'Raw Data'!O1595&lt;4, 'Raw Data'!P1595-'Raw Data'!O1595&gt;0)), 'Raw Data'!H1595, 0))</f>
        <v/>
      </c>
      <c r="L1602">
        <f>IF(ISBLANK('Raw Data'!J1595), 0, IF(AND(1=MATCH(LARGE('Raw Data'!G1595:J1595, 3), 'Raw Data'!G1595:J1595, 0), AND('Raw Data'!O1595-'Raw Data'!P1595&lt;4, 'Raw Data'!O1595-'Raw Data'!P1595&gt;0)), 'Raw Data'!G1595, 0))</f>
        <v/>
      </c>
      <c r="M1602">
        <f>IF(ISBLANK('Raw Data'!J1595), 0, IF(AND(4=MATCH(LARGE('Raw Data'!G1595:J1595, 2), 'Raw Data'!G1595:J1595, 0), 'Raw Data'!P1595-'Raw Data'!O1595&gt;3), 'Raw Data'!J1595, 0))</f>
        <v/>
      </c>
      <c r="N1602">
        <f>IF(ISBLANK('Raw Data'!J1595), 0, IF(AND(3=MATCH(LARGE('Raw Data'!G1595:J1595, 2), 'Raw Data'!G1595:J1595, 0), 'Raw Data'!O1595-'Raw Data'!P1595&gt;3), 'Raw Data'!I1595, 0))</f>
        <v/>
      </c>
      <c r="O1602">
        <f>IF(ISBLANK('Raw Data'!J1595), 0, IF(AND(2=MATCH(LARGE('Raw Data'!G1595:J1595, 2), 'Raw Data'!G1595:J1595, 0), AND('Raw Data'!P1595-'Raw Data'!O1595&lt;4, 'Raw Data'!P1595-'Raw Data'!O1595&gt;0)), 'Raw Data'!H1595, 0))</f>
        <v/>
      </c>
      <c r="P1602">
        <f>IF(ISBLANK('Raw Data'!J1595), 0, IF(AND(1=MATCH(LARGE('Raw Data'!G1595:J1595, 2), 'Raw Data'!G1595:J1595, 0), AND('Raw Data'!O1595-'Raw Data'!P1595&lt;4, 'Raw Data'!O1595-'Raw Data'!P1595&gt;0)), 'Raw Data'!G1595, 0))</f>
        <v/>
      </c>
      <c r="Q1602">
        <f>IF(ISBLANK('Raw Data'!J1595), 0, IF(AND(4=MATCH(LARGE('Raw Data'!G1595:J1595, 1), 'Raw Data'!G1595:J1595, 0), 'Raw Data'!P1595-'Raw Data'!O1595&gt;3), 'Raw Data'!J1595, 0))</f>
        <v/>
      </c>
      <c r="R1602">
        <f>IF(ISBLANK('Raw Data'!J1595), 0, IF(AND(3=MATCH(LARGE('Raw Data'!G1595:J1595, 1), 'Raw Data'!G1595:J1595, 0), 'Raw Data'!O1595-'Raw Data'!P1595&gt;3), 'Raw Data'!I1595, 0))</f>
        <v/>
      </c>
      <c r="S1602">
        <f>IF(AND('Raw Data'!P1595-'Raw Data'!O1595&gt;4, 'Raw Data'!F1595&lt;'Raw Data'!C1595), 'Raw Data'!J1595, 0)</f>
        <v/>
      </c>
      <c r="T1602">
        <f>IF(AND('Raw Data'!O1595-'Raw Data'!P1595&gt;4, 'Raw Data'!F1595&gt;'Raw Data'!C1595), 'Raw Data'!I1595, 0)</f>
        <v/>
      </c>
      <c r="U1602">
        <f>IF(AND('Raw Data'!P1595-'Raw Data'!O1595&lt;3, 'Raw Data'!P1595&gt;'Raw Data'!O1595, 'Raw Data'!F1595&lt;'Raw Data'!C1595), 'Raw Data'!H1595, 0)</f>
        <v/>
      </c>
      <c r="V1602">
        <f>IF(AND('Raw Data'!P1595-'Raw Data'!O1595&lt;3, 'Raw Data'!P1595&gt;'Raw Data'!O1595, 'Raw Data'!F1595&gt;'Raw Data'!C1595), 'Raw Data'!G1595, 0)</f>
        <v/>
      </c>
    </row>
    <row r="1603">
      <c r="A1603">
        <f>IF(AND('Raw Data'!F1596&lt;'Raw Data'!C1596, 'Raw Data'!P1596&gt;'Raw Data'!O1596, 'Raw Data'!P1596-'Raw Data'!O1596&gt;3), 'Raw Data'!J1596, 0)</f>
        <v/>
      </c>
      <c r="B1603">
        <f>IF(AND('Raw Data'!C1596&lt;'Raw Data'!F1596, 'Raw Data'!O1596&gt;'Raw Data'!P1596, 'Raw Data'!O1596-'Raw Data'!P1596&gt;3), 'Raw Data'!I1596, 0)</f>
        <v/>
      </c>
      <c r="C1603">
        <f>IF(AND('Raw Data'!F1596&lt;'Raw Data'!C1596, 'Raw Data'!P1596&gt;'Raw Data'!O1596, 'Raw Data'!P1596-'Raw Data'!O1596&lt;4), 'Raw Data'!H1596, 0)</f>
        <v/>
      </c>
      <c r="D1603">
        <f>IF(AND('Raw Data'!C1596&lt;'Raw Data'!F1596, 'Raw Data'!O1596&gt;'Raw Data'!P1596, 'Raw Data'!O1596-'Raw Data'!P1596&lt;4), 'Raw Data'!G1596, 0)</f>
        <v/>
      </c>
      <c r="E1603">
        <f>IF(ISBLANK('Raw Data'!J1596), 0, IF(AND(4=MATCH(LARGE('Raw Data'!G1596:J1596, 4), 'Raw Data'!G1596:J1596, 0), 'Raw Data'!P1596-'Raw Data'!O1596&gt;3), 'Raw Data'!J1596, 0))</f>
        <v/>
      </c>
      <c r="F1603">
        <f>IF(ISBLANK('Raw Data'!J1596), 0, IF(AND(3=MATCH(LARGE('Raw Data'!G1596:J1596, 4), 'Raw Data'!G1596:J1596, 0), 'Raw Data'!O1596-'Raw Data'!P1596&gt;3), 'Raw Data'!I1596, 0))</f>
        <v/>
      </c>
      <c r="G1603">
        <f>IF(ISBLANK('Raw Data'!J1596), 0, IF(AND(2=MATCH(LARGE('Raw Data'!G1596:J1596, 4), 'Raw Data'!G1596:J1596, 0), AND('Raw Data'!P1596-'Raw Data'!O1596&lt;4, 'Raw Data'!P1596-'Raw Data'!O1596&gt;0)), 'Raw Data'!H1596, 0))</f>
        <v/>
      </c>
      <c r="H1603">
        <f>IF(ISBLANK('Raw Data'!J1596), 0, IF(AND(1=MATCH(LARGE('Raw Data'!G1596:J1596, 4), 'Raw Data'!G1596:J1596, 0), AND('Raw Data'!O1596-'Raw Data'!P1596&lt;4, 'Raw Data'!O1596-'Raw Data'!P1596&gt;0)), 'Raw Data'!G1596, 0))</f>
        <v/>
      </c>
      <c r="I1603">
        <f>IF(ISBLANK('Raw Data'!J1596), 0, IF(AND(4=MATCH(LARGE('Raw Data'!G1596:J1596, 3), 'Raw Data'!G1596:J1596, 0), 'Raw Data'!P1596-'Raw Data'!O1596&gt;3), 'Raw Data'!J1596, 0))</f>
        <v/>
      </c>
      <c r="J1603">
        <f>IF(ISBLANK('Raw Data'!J1596), 0, IF(AND(3=MATCH(LARGE('Raw Data'!G1596:J1596, 3), 'Raw Data'!G1596:J1596, 0), 'Raw Data'!O1596-'Raw Data'!P1596&gt;3), 'Raw Data'!I1596, 0))</f>
        <v/>
      </c>
      <c r="K1603">
        <f>IF(ISBLANK('Raw Data'!J1596), 0, IF(AND(2=MATCH(LARGE('Raw Data'!G1596:J1596, 3), 'Raw Data'!G1596:J1596, 0), AND('Raw Data'!P1596-'Raw Data'!O1596&lt;4, 'Raw Data'!P1596-'Raw Data'!O1596&gt;0)), 'Raw Data'!H1596, 0))</f>
        <v/>
      </c>
      <c r="L1603">
        <f>IF(ISBLANK('Raw Data'!J1596), 0, IF(AND(1=MATCH(LARGE('Raw Data'!G1596:J1596, 3), 'Raw Data'!G1596:J1596, 0), AND('Raw Data'!O1596-'Raw Data'!P1596&lt;4, 'Raw Data'!O1596-'Raw Data'!P1596&gt;0)), 'Raw Data'!G1596, 0))</f>
        <v/>
      </c>
      <c r="M1603">
        <f>IF(ISBLANK('Raw Data'!J1596), 0, IF(AND(4=MATCH(LARGE('Raw Data'!G1596:J1596, 2), 'Raw Data'!G1596:J1596, 0), 'Raw Data'!P1596-'Raw Data'!O1596&gt;3), 'Raw Data'!J1596, 0))</f>
        <v/>
      </c>
      <c r="N1603">
        <f>IF(ISBLANK('Raw Data'!J1596), 0, IF(AND(3=MATCH(LARGE('Raw Data'!G1596:J1596, 2), 'Raw Data'!G1596:J1596, 0), 'Raw Data'!O1596-'Raw Data'!P1596&gt;3), 'Raw Data'!I1596, 0))</f>
        <v/>
      </c>
      <c r="O1603">
        <f>IF(ISBLANK('Raw Data'!J1596), 0, IF(AND(2=MATCH(LARGE('Raw Data'!G1596:J1596, 2), 'Raw Data'!G1596:J1596, 0), AND('Raw Data'!P1596-'Raw Data'!O1596&lt;4, 'Raw Data'!P1596-'Raw Data'!O1596&gt;0)), 'Raw Data'!H1596, 0))</f>
        <v/>
      </c>
      <c r="P1603">
        <f>IF(ISBLANK('Raw Data'!J1596), 0, IF(AND(1=MATCH(LARGE('Raw Data'!G1596:J1596, 2), 'Raw Data'!G1596:J1596, 0), AND('Raw Data'!O1596-'Raw Data'!P1596&lt;4, 'Raw Data'!O1596-'Raw Data'!P1596&gt;0)), 'Raw Data'!G1596, 0))</f>
        <v/>
      </c>
      <c r="Q1603">
        <f>IF(ISBLANK('Raw Data'!J1596), 0, IF(AND(4=MATCH(LARGE('Raw Data'!G1596:J1596, 1), 'Raw Data'!G1596:J1596, 0), 'Raw Data'!P1596-'Raw Data'!O1596&gt;3), 'Raw Data'!J1596, 0))</f>
        <v/>
      </c>
      <c r="R1603">
        <f>IF(ISBLANK('Raw Data'!J1596), 0, IF(AND(3=MATCH(LARGE('Raw Data'!G1596:J1596, 1), 'Raw Data'!G1596:J1596, 0), 'Raw Data'!O1596-'Raw Data'!P1596&gt;3), 'Raw Data'!I1596, 0))</f>
        <v/>
      </c>
      <c r="S1603">
        <f>IF(AND('Raw Data'!P1596-'Raw Data'!O1596&gt;4, 'Raw Data'!F1596&lt;'Raw Data'!C1596), 'Raw Data'!J1596, 0)</f>
        <v/>
      </c>
      <c r="T1603">
        <f>IF(AND('Raw Data'!O1596-'Raw Data'!P1596&gt;4, 'Raw Data'!F1596&gt;'Raw Data'!C1596), 'Raw Data'!I1596, 0)</f>
        <v/>
      </c>
      <c r="U1603">
        <f>IF(AND('Raw Data'!P1596-'Raw Data'!O1596&lt;3, 'Raw Data'!P1596&gt;'Raw Data'!O1596, 'Raw Data'!F1596&lt;'Raw Data'!C1596), 'Raw Data'!H1596, 0)</f>
        <v/>
      </c>
      <c r="V1603">
        <f>IF(AND('Raw Data'!P1596-'Raw Data'!O1596&lt;3, 'Raw Data'!P1596&gt;'Raw Data'!O1596, 'Raw Data'!F1596&gt;'Raw Data'!C1596), 'Raw Data'!G1596, 0)</f>
        <v/>
      </c>
    </row>
    <row r="1604">
      <c r="A1604">
        <f>IF(AND('Raw Data'!F1597&lt;'Raw Data'!C1597, 'Raw Data'!P1597&gt;'Raw Data'!O1597, 'Raw Data'!P1597-'Raw Data'!O1597&gt;3), 'Raw Data'!J1597, 0)</f>
        <v/>
      </c>
      <c r="B1604">
        <f>IF(AND('Raw Data'!C1597&lt;'Raw Data'!F1597, 'Raw Data'!O1597&gt;'Raw Data'!P1597, 'Raw Data'!O1597-'Raw Data'!P1597&gt;3), 'Raw Data'!I1597, 0)</f>
        <v/>
      </c>
      <c r="C1604">
        <f>IF(AND('Raw Data'!F1597&lt;'Raw Data'!C1597, 'Raw Data'!P1597&gt;'Raw Data'!O1597, 'Raw Data'!P1597-'Raw Data'!O1597&lt;4), 'Raw Data'!H1597, 0)</f>
        <v/>
      </c>
      <c r="D1604">
        <f>IF(AND('Raw Data'!C1597&lt;'Raw Data'!F1597, 'Raw Data'!O1597&gt;'Raw Data'!P1597, 'Raw Data'!O1597-'Raw Data'!P1597&lt;4), 'Raw Data'!G1597, 0)</f>
        <v/>
      </c>
      <c r="E1604">
        <f>IF(ISBLANK('Raw Data'!J1597), 0, IF(AND(4=MATCH(LARGE('Raw Data'!G1597:J1597, 4), 'Raw Data'!G1597:J1597, 0), 'Raw Data'!P1597-'Raw Data'!O1597&gt;3), 'Raw Data'!J1597, 0))</f>
        <v/>
      </c>
      <c r="F1604">
        <f>IF(ISBLANK('Raw Data'!J1597), 0, IF(AND(3=MATCH(LARGE('Raw Data'!G1597:J1597, 4), 'Raw Data'!G1597:J1597, 0), 'Raw Data'!O1597-'Raw Data'!P1597&gt;3), 'Raw Data'!I1597, 0))</f>
        <v/>
      </c>
      <c r="G1604">
        <f>IF(ISBLANK('Raw Data'!J1597), 0, IF(AND(2=MATCH(LARGE('Raw Data'!G1597:J1597, 4), 'Raw Data'!G1597:J1597, 0), AND('Raw Data'!P1597-'Raw Data'!O1597&lt;4, 'Raw Data'!P1597-'Raw Data'!O1597&gt;0)), 'Raw Data'!H1597, 0))</f>
        <v/>
      </c>
      <c r="H1604">
        <f>IF(ISBLANK('Raw Data'!J1597), 0, IF(AND(1=MATCH(LARGE('Raw Data'!G1597:J1597, 4), 'Raw Data'!G1597:J1597, 0), AND('Raw Data'!O1597-'Raw Data'!P1597&lt;4, 'Raw Data'!O1597-'Raw Data'!P1597&gt;0)), 'Raw Data'!G1597, 0))</f>
        <v/>
      </c>
      <c r="I1604">
        <f>IF(ISBLANK('Raw Data'!J1597), 0, IF(AND(4=MATCH(LARGE('Raw Data'!G1597:J1597, 3), 'Raw Data'!G1597:J1597, 0), 'Raw Data'!P1597-'Raw Data'!O1597&gt;3), 'Raw Data'!J1597, 0))</f>
        <v/>
      </c>
      <c r="J1604">
        <f>IF(ISBLANK('Raw Data'!J1597), 0, IF(AND(3=MATCH(LARGE('Raw Data'!G1597:J1597, 3), 'Raw Data'!G1597:J1597, 0), 'Raw Data'!O1597-'Raw Data'!P1597&gt;3), 'Raw Data'!I1597, 0))</f>
        <v/>
      </c>
      <c r="K1604">
        <f>IF(ISBLANK('Raw Data'!J1597), 0, IF(AND(2=MATCH(LARGE('Raw Data'!G1597:J1597, 3), 'Raw Data'!G1597:J1597, 0), AND('Raw Data'!P1597-'Raw Data'!O1597&lt;4, 'Raw Data'!P1597-'Raw Data'!O1597&gt;0)), 'Raw Data'!H1597, 0))</f>
        <v/>
      </c>
      <c r="L1604">
        <f>IF(ISBLANK('Raw Data'!J1597), 0, IF(AND(1=MATCH(LARGE('Raw Data'!G1597:J1597, 3), 'Raw Data'!G1597:J1597, 0), AND('Raw Data'!O1597-'Raw Data'!P1597&lt;4, 'Raw Data'!O1597-'Raw Data'!P1597&gt;0)), 'Raw Data'!G1597, 0))</f>
        <v/>
      </c>
      <c r="M1604">
        <f>IF(ISBLANK('Raw Data'!J1597), 0, IF(AND(4=MATCH(LARGE('Raw Data'!G1597:J1597, 2), 'Raw Data'!G1597:J1597, 0), 'Raw Data'!P1597-'Raw Data'!O1597&gt;3), 'Raw Data'!J1597, 0))</f>
        <v/>
      </c>
      <c r="N1604">
        <f>IF(ISBLANK('Raw Data'!J1597), 0, IF(AND(3=MATCH(LARGE('Raw Data'!G1597:J1597, 2), 'Raw Data'!G1597:J1597, 0), 'Raw Data'!O1597-'Raw Data'!P1597&gt;3), 'Raw Data'!I1597, 0))</f>
        <v/>
      </c>
      <c r="O1604">
        <f>IF(ISBLANK('Raw Data'!J1597), 0, IF(AND(2=MATCH(LARGE('Raw Data'!G1597:J1597, 2), 'Raw Data'!G1597:J1597, 0), AND('Raw Data'!P1597-'Raw Data'!O1597&lt;4, 'Raw Data'!P1597-'Raw Data'!O1597&gt;0)), 'Raw Data'!H1597, 0))</f>
        <v/>
      </c>
      <c r="P1604">
        <f>IF(ISBLANK('Raw Data'!J1597), 0, IF(AND(1=MATCH(LARGE('Raw Data'!G1597:J1597, 2), 'Raw Data'!G1597:J1597, 0), AND('Raw Data'!O1597-'Raw Data'!P1597&lt;4, 'Raw Data'!O1597-'Raw Data'!P1597&gt;0)), 'Raw Data'!G1597, 0))</f>
        <v/>
      </c>
      <c r="Q1604">
        <f>IF(ISBLANK('Raw Data'!J1597), 0, IF(AND(4=MATCH(LARGE('Raw Data'!G1597:J1597, 1), 'Raw Data'!G1597:J1597, 0), 'Raw Data'!P1597-'Raw Data'!O1597&gt;3), 'Raw Data'!J1597, 0))</f>
        <v/>
      </c>
      <c r="R1604">
        <f>IF(ISBLANK('Raw Data'!J1597), 0, IF(AND(3=MATCH(LARGE('Raw Data'!G1597:J1597, 1), 'Raw Data'!G1597:J1597, 0), 'Raw Data'!O1597-'Raw Data'!P1597&gt;3), 'Raw Data'!I1597, 0))</f>
        <v/>
      </c>
      <c r="S1604">
        <f>IF(AND('Raw Data'!P1597-'Raw Data'!O1597&gt;4, 'Raw Data'!F1597&lt;'Raw Data'!C1597), 'Raw Data'!J1597, 0)</f>
        <v/>
      </c>
      <c r="T1604">
        <f>IF(AND('Raw Data'!O1597-'Raw Data'!P1597&gt;4, 'Raw Data'!F1597&gt;'Raw Data'!C1597), 'Raw Data'!I1597, 0)</f>
        <v/>
      </c>
      <c r="U1604">
        <f>IF(AND('Raw Data'!P1597-'Raw Data'!O1597&lt;3, 'Raw Data'!P1597&gt;'Raw Data'!O1597, 'Raw Data'!F1597&lt;'Raw Data'!C1597), 'Raw Data'!H1597, 0)</f>
        <v/>
      </c>
      <c r="V1604">
        <f>IF(AND('Raw Data'!P1597-'Raw Data'!O1597&lt;3, 'Raw Data'!P1597&gt;'Raw Data'!O1597, 'Raw Data'!F1597&gt;'Raw Data'!C1597), 'Raw Data'!G1597, 0)</f>
        <v/>
      </c>
    </row>
    <row r="1605">
      <c r="A1605">
        <f>IF(AND('Raw Data'!F1598&lt;'Raw Data'!C1598, 'Raw Data'!P1598&gt;'Raw Data'!O1598, 'Raw Data'!P1598-'Raw Data'!O1598&gt;3), 'Raw Data'!J1598, 0)</f>
        <v/>
      </c>
      <c r="B1605">
        <f>IF(AND('Raw Data'!C1598&lt;'Raw Data'!F1598, 'Raw Data'!O1598&gt;'Raw Data'!P1598, 'Raw Data'!O1598-'Raw Data'!P1598&gt;3), 'Raw Data'!I1598, 0)</f>
        <v/>
      </c>
      <c r="C1605">
        <f>IF(AND('Raw Data'!F1598&lt;'Raw Data'!C1598, 'Raw Data'!P1598&gt;'Raw Data'!O1598, 'Raw Data'!P1598-'Raw Data'!O1598&lt;4), 'Raw Data'!H1598, 0)</f>
        <v/>
      </c>
      <c r="D1605">
        <f>IF(AND('Raw Data'!C1598&lt;'Raw Data'!F1598, 'Raw Data'!O1598&gt;'Raw Data'!P1598, 'Raw Data'!O1598-'Raw Data'!P1598&lt;4), 'Raw Data'!G1598, 0)</f>
        <v/>
      </c>
      <c r="E1605">
        <f>IF(ISBLANK('Raw Data'!J1598), 0, IF(AND(4=MATCH(LARGE('Raw Data'!G1598:J1598, 4), 'Raw Data'!G1598:J1598, 0), 'Raw Data'!P1598-'Raw Data'!O1598&gt;3), 'Raw Data'!J1598, 0))</f>
        <v/>
      </c>
      <c r="F1605">
        <f>IF(ISBLANK('Raw Data'!J1598), 0, IF(AND(3=MATCH(LARGE('Raw Data'!G1598:J1598, 4), 'Raw Data'!G1598:J1598, 0), 'Raw Data'!O1598-'Raw Data'!P1598&gt;3), 'Raw Data'!I1598, 0))</f>
        <v/>
      </c>
      <c r="G1605">
        <f>IF(ISBLANK('Raw Data'!J1598), 0, IF(AND(2=MATCH(LARGE('Raw Data'!G1598:J1598, 4), 'Raw Data'!G1598:J1598, 0), AND('Raw Data'!P1598-'Raw Data'!O1598&lt;4, 'Raw Data'!P1598-'Raw Data'!O1598&gt;0)), 'Raw Data'!H1598, 0))</f>
        <v/>
      </c>
      <c r="H1605">
        <f>IF(ISBLANK('Raw Data'!J1598), 0, IF(AND(1=MATCH(LARGE('Raw Data'!G1598:J1598, 4), 'Raw Data'!G1598:J1598, 0), AND('Raw Data'!O1598-'Raw Data'!P1598&lt;4, 'Raw Data'!O1598-'Raw Data'!P1598&gt;0)), 'Raw Data'!G1598, 0))</f>
        <v/>
      </c>
      <c r="I1605">
        <f>IF(ISBLANK('Raw Data'!J1598), 0, IF(AND(4=MATCH(LARGE('Raw Data'!G1598:J1598, 3), 'Raw Data'!G1598:J1598, 0), 'Raw Data'!P1598-'Raw Data'!O1598&gt;3), 'Raw Data'!J1598, 0))</f>
        <v/>
      </c>
      <c r="J1605">
        <f>IF(ISBLANK('Raw Data'!J1598), 0, IF(AND(3=MATCH(LARGE('Raw Data'!G1598:J1598, 3), 'Raw Data'!G1598:J1598, 0), 'Raw Data'!O1598-'Raw Data'!P1598&gt;3), 'Raw Data'!I1598, 0))</f>
        <v/>
      </c>
      <c r="K1605">
        <f>IF(ISBLANK('Raw Data'!J1598), 0, IF(AND(2=MATCH(LARGE('Raw Data'!G1598:J1598, 3), 'Raw Data'!G1598:J1598, 0), AND('Raw Data'!P1598-'Raw Data'!O1598&lt;4, 'Raw Data'!P1598-'Raw Data'!O1598&gt;0)), 'Raw Data'!H1598, 0))</f>
        <v/>
      </c>
      <c r="L1605">
        <f>IF(ISBLANK('Raw Data'!J1598), 0, IF(AND(1=MATCH(LARGE('Raw Data'!G1598:J1598, 3), 'Raw Data'!G1598:J1598, 0), AND('Raw Data'!O1598-'Raw Data'!P1598&lt;4, 'Raw Data'!O1598-'Raw Data'!P1598&gt;0)), 'Raw Data'!G1598, 0))</f>
        <v/>
      </c>
      <c r="M1605">
        <f>IF(ISBLANK('Raw Data'!J1598), 0, IF(AND(4=MATCH(LARGE('Raw Data'!G1598:J1598, 2), 'Raw Data'!G1598:J1598, 0), 'Raw Data'!P1598-'Raw Data'!O1598&gt;3), 'Raw Data'!J1598, 0))</f>
        <v/>
      </c>
      <c r="N1605">
        <f>IF(ISBLANK('Raw Data'!J1598), 0, IF(AND(3=MATCH(LARGE('Raw Data'!G1598:J1598, 2), 'Raw Data'!G1598:J1598, 0), 'Raw Data'!O1598-'Raw Data'!P1598&gt;3), 'Raw Data'!I1598, 0))</f>
        <v/>
      </c>
      <c r="O1605">
        <f>IF(ISBLANK('Raw Data'!J1598), 0, IF(AND(2=MATCH(LARGE('Raw Data'!G1598:J1598, 2), 'Raw Data'!G1598:J1598, 0), AND('Raw Data'!P1598-'Raw Data'!O1598&lt;4, 'Raw Data'!P1598-'Raw Data'!O1598&gt;0)), 'Raw Data'!H1598, 0))</f>
        <v/>
      </c>
      <c r="P1605">
        <f>IF(ISBLANK('Raw Data'!J1598), 0, IF(AND(1=MATCH(LARGE('Raw Data'!G1598:J1598, 2), 'Raw Data'!G1598:J1598, 0), AND('Raw Data'!O1598-'Raw Data'!P1598&lt;4, 'Raw Data'!O1598-'Raw Data'!P1598&gt;0)), 'Raw Data'!G1598, 0))</f>
        <v/>
      </c>
      <c r="Q1605">
        <f>IF(ISBLANK('Raw Data'!J1598), 0, IF(AND(4=MATCH(LARGE('Raw Data'!G1598:J1598, 1), 'Raw Data'!G1598:J1598, 0), 'Raw Data'!P1598-'Raw Data'!O1598&gt;3), 'Raw Data'!J1598, 0))</f>
        <v/>
      </c>
      <c r="R1605">
        <f>IF(ISBLANK('Raw Data'!J1598), 0, IF(AND(3=MATCH(LARGE('Raw Data'!G1598:J1598, 1), 'Raw Data'!G1598:J1598, 0), 'Raw Data'!O1598-'Raw Data'!P1598&gt;3), 'Raw Data'!I1598, 0))</f>
        <v/>
      </c>
      <c r="S1605">
        <f>IF(AND('Raw Data'!P1598-'Raw Data'!O1598&gt;4, 'Raw Data'!F1598&lt;'Raw Data'!C1598), 'Raw Data'!J1598, 0)</f>
        <v/>
      </c>
      <c r="T1605">
        <f>IF(AND('Raw Data'!O1598-'Raw Data'!P1598&gt;4, 'Raw Data'!F1598&gt;'Raw Data'!C1598), 'Raw Data'!I1598, 0)</f>
        <v/>
      </c>
      <c r="U1605">
        <f>IF(AND('Raw Data'!P1598-'Raw Data'!O1598&lt;3, 'Raw Data'!P1598&gt;'Raw Data'!O1598, 'Raw Data'!F1598&lt;'Raw Data'!C1598), 'Raw Data'!H1598, 0)</f>
        <v/>
      </c>
      <c r="V1605">
        <f>IF(AND('Raw Data'!P1598-'Raw Data'!O1598&lt;3, 'Raw Data'!P1598&gt;'Raw Data'!O1598, 'Raw Data'!F1598&gt;'Raw Data'!C1598), 'Raw Data'!G1598, 0)</f>
        <v/>
      </c>
    </row>
    <row r="1606">
      <c r="A1606">
        <f>IF(AND('Raw Data'!F1599&lt;'Raw Data'!C1599, 'Raw Data'!P1599&gt;'Raw Data'!O1599, 'Raw Data'!P1599-'Raw Data'!O1599&gt;3), 'Raw Data'!J1599, 0)</f>
        <v/>
      </c>
      <c r="B1606">
        <f>IF(AND('Raw Data'!C1599&lt;'Raw Data'!F1599, 'Raw Data'!O1599&gt;'Raw Data'!P1599, 'Raw Data'!O1599-'Raw Data'!P1599&gt;3), 'Raw Data'!I1599, 0)</f>
        <v/>
      </c>
      <c r="C1606">
        <f>IF(AND('Raw Data'!F1599&lt;'Raw Data'!C1599, 'Raw Data'!P1599&gt;'Raw Data'!O1599, 'Raw Data'!P1599-'Raw Data'!O1599&lt;4), 'Raw Data'!H1599, 0)</f>
        <v/>
      </c>
      <c r="D1606">
        <f>IF(AND('Raw Data'!C1599&lt;'Raw Data'!F1599, 'Raw Data'!O1599&gt;'Raw Data'!P1599, 'Raw Data'!O1599-'Raw Data'!P1599&lt;4), 'Raw Data'!G1599, 0)</f>
        <v/>
      </c>
      <c r="E1606">
        <f>IF(ISBLANK('Raw Data'!J1599), 0, IF(AND(4=MATCH(LARGE('Raw Data'!G1599:J1599, 4), 'Raw Data'!G1599:J1599, 0), 'Raw Data'!P1599-'Raw Data'!O1599&gt;3), 'Raw Data'!J1599, 0))</f>
        <v/>
      </c>
      <c r="F1606">
        <f>IF(ISBLANK('Raw Data'!J1599), 0, IF(AND(3=MATCH(LARGE('Raw Data'!G1599:J1599, 4), 'Raw Data'!G1599:J1599, 0), 'Raw Data'!O1599-'Raw Data'!P1599&gt;3), 'Raw Data'!I1599, 0))</f>
        <v/>
      </c>
      <c r="G1606">
        <f>IF(ISBLANK('Raw Data'!J1599), 0, IF(AND(2=MATCH(LARGE('Raw Data'!G1599:J1599, 4), 'Raw Data'!G1599:J1599, 0), AND('Raw Data'!P1599-'Raw Data'!O1599&lt;4, 'Raw Data'!P1599-'Raw Data'!O1599&gt;0)), 'Raw Data'!H1599, 0))</f>
        <v/>
      </c>
      <c r="H1606">
        <f>IF(ISBLANK('Raw Data'!J1599), 0, IF(AND(1=MATCH(LARGE('Raw Data'!G1599:J1599, 4), 'Raw Data'!G1599:J1599, 0), AND('Raw Data'!O1599-'Raw Data'!P1599&lt;4, 'Raw Data'!O1599-'Raw Data'!P1599&gt;0)), 'Raw Data'!G1599, 0))</f>
        <v/>
      </c>
      <c r="I1606">
        <f>IF(ISBLANK('Raw Data'!J1599), 0, IF(AND(4=MATCH(LARGE('Raw Data'!G1599:J1599, 3), 'Raw Data'!G1599:J1599, 0), 'Raw Data'!P1599-'Raw Data'!O1599&gt;3), 'Raw Data'!J1599, 0))</f>
        <v/>
      </c>
      <c r="J1606">
        <f>IF(ISBLANK('Raw Data'!J1599), 0, IF(AND(3=MATCH(LARGE('Raw Data'!G1599:J1599, 3), 'Raw Data'!G1599:J1599, 0), 'Raw Data'!O1599-'Raw Data'!P1599&gt;3), 'Raw Data'!I1599, 0))</f>
        <v/>
      </c>
      <c r="K1606">
        <f>IF(ISBLANK('Raw Data'!J1599), 0, IF(AND(2=MATCH(LARGE('Raw Data'!G1599:J1599, 3), 'Raw Data'!G1599:J1599, 0), AND('Raw Data'!P1599-'Raw Data'!O1599&lt;4, 'Raw Data'!P1599-'Raw Data'!O1599&gt;0)), 'Raw Data'!H1599, 0))</f>
        <v/>
      </c>
      <c r="L1606">
        <f>IF(ISBLANK('Raw Data'!J1599), 0, IF(AND(1=MATCH(LARGE('Raw Data'!G1599:J1599, 3), 'Raw Data'!G1599:J1599, 0), AND('Raw Data'!O1599-'Raw Data'!P1599&lt;4, 'Raw Data'!O1599-'Raw Data'!P1599&gt;0)), 'Raw Data'!G1599, 0))</f>
        <v/>
      </c>
      <c r="M1606">
        <f>IF(ISBLANK('Raw Data'!J1599), 0, IF(AND(4=MATCH(LARGE('Raw Data'!G1599:J1599, 2), 'Raw Data'!G1599:J1599, 0), 'Raw Data'!P1599-'Raw Data'!O1599&gt;3), 'Raw Data'!J1599, 0))</f>
        <v/>
      </c>
      <c r="N1606">
        <f>IF(ISBLANK('Raw Data'!J1599), 0, IF(AND(3=MATCH(LARGE('Raw Data'!G1599:J1599, 2), 'Raw Data'!G1599:J1599, 0), 'Raw Data'!O1599-'Raw Data'!P1599&gt;3), 'Raw Data'!I1599, 0))</f>
        <v/>
      </c>
      <c r="O1606">
        <f>IF(ISBLANK('Raw Data'!J1599), 0, IF(AND(2=MATCH(LARGE('Raw Data'!G1599:J1599, 2), 'Raw Data'!G1599:J1599, 0), AND('Raw Data'!P1599-'Raw Data'!O1599&lt;4, 'Raw Data'!P1599-'Raw Data'!O1599&gt;0)), 'Raw Data'!H1599, 0))</f>
        <v/>
      </c>
      <c r="P1606">
        <f>IF(ISBLANK('Raw Data'!J1599), 0, IF(AND(1=MATCH(LARGE('Raw Data'!G1599:J1599, 2), 'Raw Data'!G1599:J1599, 0), AND('Raw Data'!O1599-'Raw Data'!P1599&lt;4, 'Raw Data'!O1599-'Raw Data'!P1599&gt;0)), 'Raw Data'!G1599, 0))</f>
        <v/>
      </c>
      <c r="Q1606">
        <f>IF(ISBLANK('Raw Data'!J1599), 0, IF(AND(4=MATCH(LARGE('Raw Data'!G1599:J1599, 1), 'Raw Data'!G1599:J1599, 0), 'Raw Data'!P1599-'Raw Data'!O1599&gt;3), 'Raw Data'!J1599, 0))</f>
        <v/>
      </c>
      <c r="R1606">
        <f>IF(ISBLANK('Raw Data'!J1599), 0, IF(AND(3=MATCH(LARGE('Raw Data'!G1599:J1599, 1), 'Raw Data'!G1599:J1599, 0), 'Raw Data'!O1599-'Raw Data'!P1599&gt;3), 'Raw Data'!I1599, 0))</f>
        <v/>
      </c>
      <c r="S1606">
        <f>IF(AND('Raw Data'!P1599-'Raw Data'!O1599&gt;4, 'Raw Data'!F1599&lt;'Raw Data'!C1599), 'Raw Data'!J1599, 0)</f>
        <v/>
      </c>
      <c r="T1606">
        <f>IF(AND('Raw Data'!O1599-'Raw Data'!P1599&gt;4, 'Raw Data'!F1599&gt;'Raw Data'!C1599), 'Raw Data'!I1599, 0)</f>
        <v/>
      </c>
      <c r="U1606">
        <f>IF(AND('Raw Data'!P1599-'Raw Data'!O1599&lt;3, 'Raw Data'!P1599&gt;'Raw Data'!O1599, 'Raw Data'!F1599&lt;'Raw Data'!C1599), 'Raw Data'!H1599, 0)</f>
        <v/>
      </c>
      <c r="V1606">
        <f>IF(AND('Raw Data'!P1599-'Raw Data'!O1599&lt;3, 'Raw Data'!P1599&gt;'Raw Data'!O1599, 'Raw Data'!F1599&gt;'Raw Data'!C1599), 'Raw Data'!G1599, 0)</f>
        <v/>
      </c>
    </row>
    <row r="1607">
      <c r="A1607">
        <f>IF(AND('Raw Data'!F1600&lt;'Raw Data'!C1600, 'Raw Data'!P1600&gt;'Raw Data'!O1600, 'Raw Data'!P1600-'Raw Data'!O1600&gt;3), 'Raw Data'!J1600, 0)</f>
        <v/>
      </c>
      <c r="B1607">
        <f>IF(AND('Raw Data'!C1600&lt;'Raw Data'!F1600, 'Raw Data'!O1600&gt;'Raw Data'!P1600, 'Raw Data'!O1600-'Raw Data'!P1600&gt;3), 'Raw Data'!I1600, 0)</f>
        <v/>
      </c>
      <c r="C1607">
        <f>IF(AND('Raw Data'!F1600&lt;'Raw Data'!C1600, 'Raw Data'!P1600&gt;'Raw Data'!O1600, 'Raw Data'!P1600-'Raw Data'!O1600&lt;4), 'Raw Data'!H1600, 0)</f>
        <v/>
      </c>
      <c r="D1607">
        <f>IF(AND('Raw Data'!C1600&lt;'Raw Data'!F1600, 'Raw Data'!O1600&gt;'Raw Data'!P1600, 'Raw Data'!O1600-'Raw Data'!P1600&lt;4), 'Raw Data'!G1600, 0)</f>
        <v/>
      </c>
      <c r="E1607">
        <f>IF(ISBLANK('Raw Data'!J1600), 0, IF(AND(4=MATCH(LARGE('Raw Data'!G1600:J1600, 4), 'Raw Data'!G1600:J1600, 0), 'Raw Data'!P1600-'Raw Data'!O1600&gt;3), 'Raw Data'!J1600, 0))</f>
        <v/>
      </c>
      <c r="F1607">
        <f>IF(ISBLANK('Raw Data'!J1600), 0, IF(AND(3=MATCH(LARGE('Raw Data'!G1600:J1600, 4), 'Raw Data'!G1600:J1600, 0), 'Raw Data'!O1600-'Raw Data'!P1600&gt;3), 'Raw Data'!I1600, 0))</f>
        <v/>
      </c>
      <c r="G1607">
        <f>IF(ISBLANK('Raw Data'!J1600), 0, IF(AND(2=MATCH(LARGE('Raw Data'!G1600:J1600, 4), 'Raw Data'!G1600:J1600, 0), AND('Raw Data'!P1600-'Raw Data'!O1600&lt;4, 'Raw Data'!P1600-'Raw Data'!O1600&gt;0)), 'Raw Data'!H1600, 0))</f>
        <v/>
      </c>
      <c r="H1607">
        <f>IF(ISBLANK('Raw Data'!J1600), 0, IF(AND(1=MATCH(LARGE('Raw Data'!G1600:J1600, 4), 'Raw Data'!G1600:J1600, 0), AND('Raw Data'!O1600-'Raw Data'!P1600&lt;4, 'Raw Data'!O1600-'Raw Data'!P1600&gt;0)), 'Raw Data'!G1600, 0))</f>
        <v/>
      </c>
      <c r="I1607">
        <f>IF(ISBLANK('Raw Data'!J1600), 0, IF(AND(4=MATCH(LARGE('Raw Data'!G1600:J1600, 3), 'Raw Data'!G1600:J1600, 0), 'Raw Data'!P1600-'Raw Data'!O1600&gt;3), 'Raw Data'!J1600, 0))</f>
        <v/>
      </c>
      <c r="J1607">
        <f>IF(ISBLANK('Raw Data'!J1600), 0, IF(AND(3=MATCH(LARGE('Raw Data'!G1600:J1600, 3), 'Raw Data'!G1600:J1600, 0), 'Raw Data'!O1600-'Raw Data'!P1600&gt;3), 'Raw Data'!I1600, 0))</f>
        <v/>
      </c>
      <c r="K1607">
        <f>IF(ISBLANK('Raw Data'!J1600), 0, IF(AND(2=MATCH(LARGE('Raw Data'!G1600:J1600, 3), 'Raw Data'!G1600:J1600, 0), AND('Raw Data'!P1600-'Raw Data'!O1600&lt;4, 'Raw Data'!P1600-'Raw Data'!O1600&gt;0)), 'Raw Data'!H1600, 0))</f>
        <v/>
      </c>
      <c r="L1607">
        <f>IF(ISBLANK('Raw Data'!J1600), 0, IF(AND(1=MATCH(LARGE('Raw Data'!G1600:J1600, 3), 'Raw Data'!G1600:J1600, 0), AND('Raw Data'!O1600-'Raw Data'!P1600&lt;4, 'Raw Data'!O1600-'Raw Data'!P1600&gt;0)), 'Raw Data'!G1600, 0))</f>
        <v/>
      </c>
      <c r="M1607">
        <f>IF(ISBLANK('Raw Data'!J1600), 0, IF(AND(4=MATCH(LARGE('Raw Data'!G1600:J1600, 2), 'Raw Data'!G1600:J1600, 0), 'Raw Data'!P1600-'Raw Data'!O1600&gt;3), 'Raw Data'!J1600, 0))</f>
        <v/>
      </c>
      <c r="N1607">
        <f>IF(ISBLANK('Raw Data'!J1600), 0, IF(AND(3=MATCH(LARGE('Raw Data'!G1600:J1600, 2), 'Raw Data'!G1600:J1600, 0), 'Raw Data'!O1600-'Raw Data'!P1600&gt;3), 'Raw Data'!I1600, 0))</f>
        <v/>
      </c>
      <c r="O1607">
        <f>IF(ISBLANK('Raw Data'!J1600), 0, IF(AND(2=MATCH(LARGE('Raw Data'!G1600:J1600, 2), 'Raw Data'!G1600:J1600, 0), AND('Raw Data'!P1600-'Raw Data'!O1600&lt;4, 'Raw Data'!P1600-'Raw Data'!O1600&gt;0)), 'Raw Data'!H1600, 0))</f>
        <v/>
      </c>
      <c r="P1607">
        <f>IF(ISBLANK('Raw Data'!J1600), 0, IF(AND(1=MATCH(LARGE('Raw Data'!G1600:J1600, 2), 'Raw Data'!G1600:J1600, 0), AND('Raw Data'!O1600-'Raw Data'!P1600&lt;4, 'Raw Data'!O1600-'Raw Data'!P1600&gt;0)), 'Raw Data'!G1600, 0))</f>
        <v/>
      </c>
      <c r="Q1607">
        <f>IF(ISBLANK('Raw Data'!J1600), 0, IF(AND(4=MATCH(LARGE('Raw Data'!G1600:J1600, 1), 'Raw Data'!G1600:J1600, 0), 'Raw Data'!P1600-'Raw Data'!O1600&gt;3), 'Raw Data'!J1600, 0))</f>
        <v/>
      </c>
      <c r="R1607">
        <f>IF(ISBLANK('Raw Data'!J1600), 0, IF(AND(3=MATCH(LARGE('Raw Data'!G1600:J1600, 1), 'Raw Data'!G1600:J1600, 0), 'Raw Data'!O1600-'Raw Data'!P1600&gt;3), 'Raw Data'!I1600, 0))</f>
        <v/>
      </c>
      <c r="S1607">
        <f>IF(AND('Raw Data'!P1600-'Raw Data'!O1600&gt;4, 'Raw Data'!F1600&lt;'Raw Data'!C1600), 'Raw Data'!J1600, 0)</f>
        <v/>
      </c>
      <c r="T1607">
        <f>IF(AND('Raw Data'!O1600-'Raw Data'!P1600&gt;4, 'Raw Data'!F1600&gt;'Raw Data'!C1600), 'Raw Data'!I1600, 0)</f>
        <v/>
      </c>
      <c r="U1607">
        <f>IF(AND('Raw Data'!P1600-'Raw Data'!O1600&lt;3, 'Raw Data'!P1600&gt;'Raw Data'!O1600, 'Raw Data'!F1600&lt;'Raw Data'!C1600), 'Raw Data'!H1600, 0)</f>
        <v/>
      </c>
      <c r="V1607">
        <f>IF(AND('Raw Data'!P1600-'Raw Data'!O1600&lt;3, 'Raw Data'!P1600&gt;'Raw Data'!O1600, 'Raw Data'!F1600&gt;'Raw Data'!C1600), 'Raw Data'!G1600, 0)</f>
        <v/>
      </c>
    </row>
    <row r="1608">
      <c r="A1608">
        <f>IF(AND('Raw Data'!F1601&lt;'Raw Data'!C1601, 'Raw Data'!P1601&gt;'Raw Data'!O1601, 'Raw Data'!P1601-'Raw Data'!O1601&gt;3), 'Raw Data'!J1601, 0)</f>
        <v/>
      </c>
      <c r="B1608">
        <f>IF(AND('Raw Data'!C1601&lt;'Raw Data'!F1601, 'Raw Data'!O1601&gt;'Raw Data'!P1601, 'Raw Data'!O1601-'Raw Data'!P1601&gt;3), 'Raw Data'!I1601, 0)</f>
        <v/>
      </c>
      <c r="C1608">
        <f>IF(AND('Raw Data'!F1601&lt;'Raw Data'!C1601, 'Raw Data'!P1601&gt;'Raw Data'!O1601, 'Raw Data'!P1601-'Raw Data'!O1601&lt;4), 'Raw Data'!H1601, 0)</f>
        <v/>
      </c>
      <c r="D1608">
        <f>IF(AND('Raw Data'!C1601&lt;'Raw Data'!F1601, 'Raw Data'!O1601&gt;'Raw Data'!P1601, 'Raw Data'!O1601-'Raw Data'!P1601&lt;4), 'Raw Data'!G1601, 0)</f>
        <v/>
      </c>
      <c r="E1608">
        <f>IF(ISBLANK('Raw Data'!J1601), 0, IF(AND(4=MATCH(LARGE('Raw Data'!G1601:J1601, 4), 'Raw Data'!G1601:J1601, 0), 'Raw Data'!P1601-'Raw Data'!O1601&gt;3), 'Raw Data'!J1601, 0))</f>
        <v/>
      </c>
      <c r="F1608">
        <f>IF(ISBLANK('Raw Data'!J1601), 0, IF(AND(3=MATCH(LARGE('Raw Data'!G1601:J1601, 4), 'Raw Data'!G1601:J1601, 0), 'Raw Data'!O1601-'Raw Data'!P1601&gt;3), 'Raw Data'!I1601, 0))</f>
        <v/>
      </c>
      <c r="G1608">
        <f>IF(ISBLANK('Raw Data'!J1601), 0, IF(AND(2=MATCH(LARGE('Raw Data'!G1601:J1601, 4), 'Raw Data'!G1601:J1601, 0), AND('Raw Data'!P1601-'Raw Data'!O1601&lt;4, 'Raw Data'!P1601-'Raw Data'!O1601&gt;0)), 'Raw Data'!H1601, 0))</f>
        <v/>
      </c>
      <c r="H1608">
        <f>IF(ISBLANK('Raw Data'!J1601), 0, IF(AND(1=MATCH(LARGE('Raw Data'!G1601:J1601, 4), 'Raw Data'!G1601:J1601, 0), AND('Raw Data'!O1601-'Raw Data'!P1601&lt;4, 'Raw Data'!O1601-'Raw Data'!P1601&gt;0)), 'Raw Data'!G1601, 0))</f>
        <v/>
      </c>
      <c r="I1608">
        <f>IF(ISBLANK('Raw Data'!J1601), 0, IF(AND(4=MATCH(LARGE('Raw Data'!G1601:J1601, 3), 'Raw Data'!G1601:J1601, 0), 'Raw Data'!P1601-'Raw Data'!O1601&gt;3), 'Raw Data'!J1601, 0))</f>
        <v/>
      </c>
      <c r="J1608">
        <f>IF(ISBLANK('Raw Data'!J1601), 0, IF(AND(3=MATCH(LARGE('Raw Data'!G1601:J1601, 3), 'Raw Data'!G1601:J1601, 0), 'Raw Data'!O1601-'Raw Data'!P1601&gt;3), 'Raw Data'!I1601, 0))</f>
        <v/>
      </c>
      <c r="K1608">
        <f>IF(ISBLANK('Raw Data'!J1601), 0, IF(AND(2=MATCH(LARGE('Raw Data'!G1601:J1601, 3), 'Raw Data'!G1601:J1601, 0), AND('Raw Data'!P1601-'Raw Data'!O1601&lt;4, 'Raw Data'!P1601-'Raw Data'!O1601&gt;0)), 'Raw Data'!H1601, 0))</f>
        <v/>
      </c>
      <c r="L1608">
        <f>IF(ISBLANK('Raw Data'!J1601), 0, IF(AND(1=MATCH(LARGE('Raw Data'!G1601:J1601, 3), 'Raw Data'!G1601:J1601, 0), AND('Raw Data'!O1601-'Raw Data'!P1601&lt;4, 'Raw Data'!O1601-'Raw Data'!P1601&gt;0)), 'Raw Data'!G1601, 0))</f>
        <v/>
      </c>
      <c r="M1608">
        <f>IF(ISBLANK('Raw Data'!J1601), 0, IF(AND(4=MATCH(LARGE('Raw Data'!G1601:J1601, 2), 'Raw Data'!G1601:J1601, 0), 'Raw Data'!P1601-'Raw Data'!O1601&gt;3), 'Raw Data'!J1601, 0))</f>
        <v/>
      </c>
      <c r="N1608">
        <f>IF(ISBLANK('Raw Data'!J1601), 0, IF(AND(3=MATCH(LARGE('Raw Data'!G1601:J1601, 2), 'Raw Data'!G1601:J1601, 0), 'Raw Data'!O1601-'Raw Data'!P1601&gt;3), 'Raw Data'!I1601, 0))</f>
        <v/>
      </c>
      <c r="O1608">
        <f>IF(ISBLANK('Raw Data'!J1601), 0, IF(AND(2=MATCH(LARGE('Raw Data'!G1601:J1601, 2), 'Raw Data'!G1601:J1601, 0), AND('Raw Data'!P1601-'Raw Data'!O1601&lt;4, 'Raw Data'!P1601-'Raw Data'!O1601&gt;0)), 'Raw Data'!H1601, 0))</f>
        <v/>
      </c>
      <c r="P1608">
        <f>IF(ISBLANK('Raw Data'!J1601), 0, IF(AND(1=MATCH(LARGE('Raw Data'!G1601:J1601, 2), 'Raw Data'!G1601:J1601, 0), AND('Raw Data'!O1601-'Raw Data'!P1601&lt;4, 'Raw Data'!O1601-'Raw Data'!P1601&gt;0)), 'Raw Data'!G1601, 0))</f>
        <v/>
      </c>
      <c r="Q1608">
        <f>IF(ISBLANK('Raw Data'!J1601), 0, IF(AND(4=MATCH(LARGE('Raw Data'!G1601:J1601, 1), 'Raw Data'!G1601:J1601, 0), 'Raw Data'!P1601-'Raw Data'!O1601&gt;3), 'Raw Data'!J1601, 0))</f>
        <v/>
      </c>
      <c r="R1608">
        <f>IF(ISBLANK('Raw Data'!J1601), 0, IF(AND(3=MATCH(LARGE('Raw Data'!G1601:J1601, 1), 'Raw Data'!G1601:J1601, 0), 'Raw Data'!O1601-'Raw Data'!P1601&gt;3), 'Raw Data'!I1601, 0))</f>
        <v/>
      </c>
      <c r="S1608">
        <f>IF(AND('Raw Data'!P1601-'Raw Data'!O1601&gt;4, 'Raw Data'!F1601&lt;'Raw Data'!C1601), 'Raw Data'!J1601, 0)</f>
        <v/>
      </c>
      <c r="T1608">
        <f>IF(AND('Raw Data'!O1601-'Raw Data'!P1601&gt;4, 'Raw Data'!F1601&gt;'Raw Data'!C1601), 'Raw Data'!I1601, 0)</f>
        <v/>
      </c>
      <c r="U1608">
        <f>IF(AND('Raw Data'!P1601-'Raw Data'!O1601&lt;3, 'Raw Data'!P1601&gt;'Raw Data'!O1601, 'Raw Data'!F1601&lt;'Raw Data'!C1601), 'Raw Data'!H1601, 0)</f>
        <v/>
      </c>
      <c r="V1608">
        <f>IF(AND('Raw Data'!P1601-'Raw Data'!O1601&lt;3, 'Raw Data'!P1601&gt;'Raw Data'!O1601, 'Raw Data'!F1601&gt;'Raw Data'!C1601), 'Raw Data'!G1601, 0)</f>
        <v/>
      </c>
    </row>
    <row r="1609">
      <c r="A1609">
        <f>IF(AND('Raw Data'!F1602&lt;'Raw Data'!C1602, 'Raw Data'!P1602&gt;'Raw Data'!O1602, 'Raw Data'!P1602-'Raw Data'!O1602&gt;3), 'Raw Data'!J1602, 0)</f>
        <v/>
      </c>
      <c r="B1609">
        <f>IF(AND('Raw Data'!C1602&lt;'Raw Data'!F1602, 'Raw Data'!O1602&gt;'Raw Data'!P1602, 'Raw Data'!O1602-'Raw Data'!P1602&gt;3), 'Raw Data'!I1602, 0)</f>
        <v/>
      </c>
      <c r="C1609">
        <f>IF(AND('Raw Data'!F1602&lt;'Raw Data'!C1602, 'Raw Data'!P1602&gt;'Raw Data'!O1602, 'Raw Data'!P1602-'Raw Data'!O1602&lt;4), 'Raw Data'!H1602, 0)</f>
        <v/>
      </c>
      <c r="D1609">
        <f>IF(AND('Raw Data'!C1602&lt;'Raw Data'!F1602, 'Raw Data'!O1602&gt;'Raw Data'!P1602, 'Raw Data'!O1602-'Raw Data'!P1602&lt;4), 'Raw Data'!G1602, 0)</f>
        <v/>
      </c>
      <c r="E1609">
        <f>IF(ISBLANK('Raw Data'!J1602), 0, IF(AND(4=MATCH(LARGE('Raw Data'!G1602:J1602, 4), 'Raw Data'!G1602:J1602, 0), 'Raw Data'!P1602-'Raw Data'!O1602&gt;3), 'Raw Data'!J1602, 0))</f>
        <v/>
      </c>
      <c r="F1609">
        <f>IF(ISBLANK('Raw Data'!J1602), 0, IF(AND(3=MATCH(LARGE('Raw Data'!G1602:J1602, 4), 'Raw Data'!G1602:J1602, 0), 'Raw Data'!O1602-'Raw Data'!P1602&gt;3), 'Raw Data'!I1602, 0))</f>
        <v/>
      </c>
      <c r="G1609">
        <f>IF(ISBLANK('Raw Data'!J1602), 0, IF(AND(2=MATCH(LARGE('Raw Data'!G1602:J1602, 4), 'Raw Data'!G1602:J1602, 0), AND('Raw Data'!P1602-'Raw Data'!O1602&lt;4, 'Raw Data'!P1602-'Raw Data'!O1602&gt;0)), 'Raw Data'!H1602, 0))</f>
        <v/>
      </c>
      <c r="H1609">
        <f>IF(ISBLANK('Raw Data'!J1602), 0, IF(AND(1=MATCH(LARGE('Raw Data'!G1602:J1602, 4), 'Raw Data'!G1602:J1602, 0), AND('Raw Data'!O1602-'Raw Data'!P1602&lt;4, 'Raw Data'!O1602-'Raw Data'!P1602&gt;0)), 'Raw Data'!G1602, 0))</f>
        <v/>
      </c>
      <c r="I1609">
        <f>IF(ISBLANK('Raw Data'!J1602), 0, IF(AND(4=MATCH(LARGE('Raw Data'!G1602:J1602, 3), 'Raw Data'!G1602:J1602, 0), 'Raw Data'!P1602-'Raw Data'!O1602&gt;3), 'Raw Data'!J1602, 0))</f>
        <v/>
      </c>
      <c r="J1609">
        <f>IF(ISBLANK('Raw Data'!J1602), 0, IF(AND(3=MATCH(LARGE('Raw Data'!G1602:J1602, 3), 'Raw Data'!G1602:J1602, 0), 'Raw Data'!O1602-'Raw Data'!P1602&gt;3), 'Raw Data'!I1602, 0))</f>
        <v/>
      </c>
      <c r="K1609">
        <f>IF(ISBLANK('Raw Data'!J1602), 0, IF(AND(2=MATCH(LARGE('Raw Data'!G1602:J1602, 3), 'Raw Data'!G1602:J1602, 0), AND('Raw Data'!P1602-'Raw Data'!O1602&lt;4, 'Raw Data'!P1602-'Raw Data'!O1602&gt;0)), 'Raw Data'!H1602, 0))</f>
        <v/>
      </c>
      <c r="L1609">
        <f>IF(ISBLANK('Raw Data'!J1602), 0, IF(AND(1=MATCH(LARGE('Raw Data'!G1602:J1602, 3), 'Raw Data'!G1602:J1602, 0), AND('Raw Data'!O1602-'Raw Data'!P1602&lt;4, 'Raw Data'!O1602-'Raw Data'!P1602&gt;0)), 'Raw Data'!G1602, 0))</f>
        <v/>
      </c>
      <c r="M1609">
        <f>IF(ISBLANK('Raw Data'!J1602), 0, IF(AND(4=MATCH(LARGE('Raw Data'!G1602:J1602, 2), 'Raw Data'!G1602:J1602, 0), 'Raw Data'!P1602-'Raw Data'!O1602&gt;3), 'Raw Data'!J1602, 0))</f>
        <v/>
      </c>
      <c r="N1609">
        <f>IF(ISBLANK('Raw Data'!J1602), 0, IF(AND(3=MATCH(LARGE('Raw Data'!G1602:J1602, 2), 'Raw Data'!G1602:J1602, 0), 'Raw Data'!O1602-'Raw Data'!P1602&gt;3), 'Raw Data'!I1602, 0))</f>
        <v/>
      </c>
      <c r="O1609">
        <f>IF(ISBLANK('Raw Data'!J1602), 0, IF(AND(2=MATCH(LARGE('Raw Data'!G1602:J1602, 2), 'Raw Data'!G1602:J1602, 0), AND('Raw Data'!P1602-'Raw Data'!O1602&lt;4, 'Raw Data'!P1602-'Raw Data'!O1602&gt;0)), 'Raw Data'!H1602, 0))</f>
        <v/>
      </c>
      <c r="P1609">
        <f>IF(ISBLANK('Raw Data'!J1602), 0, IF(AND(1=MATCH(LARGE('Raw Data'!G1602:J1602, 2), 'Raw Data'!G1602:J1602, 0), AND('Raw Data'!O1602-'Raw Data'!P1602&lt;4, 'Raw Data'!O1602-'Raw Data'!P1602&gt;0)), 'Raw Data'!G1602, 0))</f>
        <v/>
      </c>
      <c r="Q1609">
        <f>IF(ISBLANK('Raw Data'!J1602), 0, IF(AND(4=MATCH(LARGE('Raw Data'!G1602:J1602, 1), 'Raw Data'!G1602:J1602, 0), 'Raw Data'!P1602-'Raw Data'!O1602&gt;3), 'Raw Data'!J1602, 0))</f>
        <v/>
      </c>
      <c r="R1609">
        <f>IF(ISBLANK('Raw Data'!J1602), 0, IF(AND(3=MATCH(LARGE('Raw Data'!G1602:J1602, 1), 'Raw Data'!G1602:J1602, 0), 'Raw Data'!O1602-'Raw Data'!P1602&gt;3), 'Raw Data'!I1602, 0))</f>
        <v/>
      </c>
      <c r="S1609">
        <f>IF(AND('Raw Data'!P1602-'Raw Data'!O1602&gt;4, 'Raw Data'!F1602&lt;'Raw Data'!C1602), 'Raw Data'!J1602, 0)</f>
        <v/>
      </c>
      <c r="T1609">
        <f>IF(AND('Raw Data'!O1602-'Raw Data'!P1602&gt;4, 'Raw Data'!F1602&gt;'Raw Data'!C1602), 'Raw Data'!I1602, 0)</f>
        <v/>
      </c>
      <c r="U1609">
        <f>IF(AND('Raw Data'!P1602-'Raw Data'!O1602&lt;3, 'Raw Data'!P1602&gt;'Raw Data'!O1602, 'Raw Data'!F1602&lt;'Raw Data'!C1602), 'Raw Data'!H1602, 0)</f>
        <v/>
      </c>
      <c r="V1609">
        <f>IF(AND('Raw Data'!P1602-'Raw Data'!O1602&lt;3, 'Raw Data'!P1602&gt;'Raw Data'!O1602, 'Raw Data'!F1602&gt;'Raw Data'!C1602), 'Raw Data'!G1602, 0)</f>
        <v/>
      </c>
    </row>
    <row r="1610">
      <c r="A1610">
        <f>IF(AND('Raw Data'!F1603&lt;'Raw Data'!C1603, 'Raw Data'!P1603&gt;'Raw Data'!O1603, 'Raw Data'!P1603-'Raw Data'!O1603&gt;3), 'Raw Data'!J1603, 0)</f>
        <v/>
      </c>
      <c r="B1610">
        <f>IF(AND('Raw Data'!C1603&lt;'Raw Data'!F1603, 'Raw Data'!O1603&gt;'Raw Data'!P1603, 'Raw Data'!O1603-'Raw Data'!P1603&gt;3), 'Raw Data'!I1603, 0)</f>
        <v/>
      </c>
      <c r="C1610">
        <f>IF(AND('Raw Data'!F1603&lt;'Raw Data'!C1603, 'Raw Data'!P1603&gt;'Raw Data'!O1603, 'Raw Data'!P1603-'Raw Data'!O1603&lt;4), 'Raw Data'!H1603, 0)</f>
        <v/>
      </c>
      <c r="D1610">
        <f>IF(AND('Raw Data'!C1603&lt;'Raw Data'!F1603, 'Raw Data'!O1603&gt;'Raw Data'!P1603, 'Raw Data'!O1603-'Raw Data'!P1603&lt;4), 'Raw Data'!G1603, 0)</f>
        <v/>
      </c>
      <c r="E1610">
        <f>IF(ISBLANK('Raw Data'!J1603), 0, IF(AND(4=MATCH(LARGE('Raw Data'!G1603:J1603, 4), 'Raw Data'!G1603:J1603, 0), 'Raw Data'!P1603-'Raw Data'!O1603&gt;3), 'Raw Data'!J1603, 0))</f>
        <v/>
      </c>
      <c r="F1610">
        <f>IF(ISBLANK('Raw Data'!J1603), 0, IF(AND(3=MATCH(LARGE('Raw Data'!G1603:J1603, 4), 'Raw Data'!G1603:J1603, 0), 'Raw Data'!O1603-'Raw Data'!P1603&gt;3), 'Raw Data'!I1603, 0))</f>
        <v/>
      </c>
      <c r="G1610">
        <f>IF(ISBLANK('Raw Data'!J1603), 0, IF(AND(2=MATCH(LARGE('Raw Data'!G1603:J1603, 4), 'Raw Data'!G1603:J1603, 0), AND('Raw Data'!P1603-'Raw Data'!O1603&lt;4, 'Raw Data'!P1603-'Raw Data'!O1603&gt;0)), 'Raw Data'!H1603, 0))</f>
        <v/>
      </c>
      <c r="H1610">
        <f>IF(ISBLANK('Raw Data'!J1603), 0, IF(AND(1=MATCH(LARGE('Raw Data'!G1603:J1603, 4), 'Raw Data'!G1603:J1603, 0), AND('Raw Data'!O1603-'Raw Data'!P1603&lt;4, 'Raw Data'!O1603-'Raw Data'!P1603&gt;0)), 'Raw Data'!G1603, 0))</f>
        <v/>
      </c>
      <c r="I1610">
        <f>IF(ISBLANK('Raw Data'!J1603), 0, IF(AND(4=MATCH(LARGE('Raw Data'!G1603:J1603, 3), 'Raw Data'!G1603:J1603, 0), 'Raw Data'!P1603-'Raw Data'!O1603&gt;3), 'Raw Data'!J1603, 0))</f>
        <v/>
      </c>
      <c r="J1610">
        <f>IF(ISBLANK('Raw Data'!J1603), 0, IF(AND(3=MATCH(LARGE('Raw Data'!G1603:J1603, 3), 'Raw Data'!G1603:J1603, 0), 'Raw Data'!O1603-'Raw Data'!P1603&gt;3), 'Raw Data'!I1603, 0))</f>
        <v/>
      </c>
      <c r="K1610">
        <f>IF(ISBLANK('Raw Data'!J1603), 0, IF(AND(2=MATCH(LARGE('Raw Data'!G1603:J1603, 3), 'Raw Data'!G1603:J1603, 0), AND('Raw Data'!P1603-'Raw Data'!O1603&lt;4, 'Raw Data'!P1603-'Raw Data'!O1603&gt;0)), 'Raw Data'!H1603, 0))</f>
        <v/>
      </c>
      <c r="L1610">
        <f>IF(ISBLANK('Raw Data'!J1603), 0, IF(AND(1=MATCH(LARGE('Raw Data'!G1603:J1603, 3), 'Raw Data'!G1603:J1603, 0), AND('Raw Data'!O1603-'Raw Data'!P1603&lt;4, 'Raw Data'!O1603-'Raw Data'!P1603&gt;0)), 'Raw Data'!G1603, 0))</f>
        <v/>
      </c>
      <c r="M1610">
        <f>IF(ISBLANK('Raw Data'!J1603), 0, IF(AND(4=MATCH(LARGE('Raw Data'!G1603:J1603, 2), 'Raw Data'!G1603:J1603, 0), 'Raw Data'!P1603-'Raw Data'!O1603&gt;3), 'Raw Data'!J1603, 0))</f>
        <v/>
      </c>
      <c r="N1610">
        <f>IF(ISBLANK('Raw Data'!J1603), 0, IF(AND(3=MATCH(LARGE('Raw Data'!G1603:J1603, 2), 'Raw Data'!G1603:J1603, 0), 'Raw Data'!O1603-'Raw Data'!P1603&gt;3), 'Raw Data'!I1603, 0))</f>
        <v/>
      </c>
      <c r="O1610">
        <f>IF(ISBLANK('Raw Data'!J1603), 0, IF(AND(2=MATCH(LARGE('Raw Data'!G1603:J1603, 2), 'Raw Data'!G1603:J1603, 0), AND('Raw Data'!P1603-'Raw Data'!O1603&lt;4, 'Raw Data'!P1603-'Raw Data'!O1603&gt;0)), 'Raw Data'!H1603, 0))</f>
        <v/>
      </c>
      <c r="P1610">
        <f>IF(ISBLANK('Raw Data'!J1603), 0, IF(AND(1=MATCH(LARGE('Raw Data'!G1603:J1603, 2), 'Raw Data'!G1603:J1603, 0), AND('Raw Data'!O1603-'Raw Data'!P1603&lt;4, 'Raw Data'!O1603-'Raw Data'!P1603&gt;0)), 'Raw Data'!G1603, 0))</f>
        <v/>
      </c>
      <c r="Q1610">
        <f>IF(ISBLANK('Raw Data'!J1603), 0, IF(AND(4=MATCH(LARGE('Raw Data'!G1603:J1603, 1), 'Raw Data'!G1603:J1603, 0), 'Raw Data'!P1603-'Raw Data'!O1603&gt;3), 'Raw Data'!J1603, 0))</f>
        <v/>
      </c>
      <c r="R1610">
        <f>IF(ISBLANK('Raw Data'!J1603), 0, IF(AND(3=MATCH(LARGE('Raw Data'!G1603:J1603, 1), 'Raw Data'!G1603:J1603, 0), 'Raw Data'!O1603-'Raw Data'!P1603&gt;3), 'Raw Data'!I1603, 0))</f>
        <v/>
      </c>
      <c r="S1610">
        <f>IF(AND('Raw Data'!P1603-'Raw Data'!O1603&gt;4, 'Raw Data'!F1603&lt;'Raw Data'!C1603), 'Raw Data'!J1603, 0)</f>
        <v/>
      </c>
      <c r="T1610">
        <f>IF(AND('Raw Data'!O1603-'Raw Data'!P1603&gt;4, 'Raw Data'!F1603&gt;'Raw Data'!C1603), 'Raw Data'!I1603, 0)</f>
        <v/>
      </c>
      <c r="U1610">
        <f>IF(AND('Raw Data'!P1603-'Raw Data'!O1603&lt;3, 'Raw Data'!P1603&gt;'Raw Data'!O1603, 'Raw Data'!F1603&lt;'Raw Data'!C1603), 'Raw Data'!H1603, 0)</f>
        <v/>
      </c>
      <c r="V1610">
        <f>IF(AND('Raw Data'!P1603-'Raw Data'!O1603&lt;3, 'Raw Data'!P1603&gt;'Raw Data'!O1603, 'Raw Data'!F1603&gt;'Raw Data'!C1603), 'Raw Data'!G1603, 0)</f>
        <v/>
      </c>
    </row>
    <row r="1611">
      <c r="A1611">
        <f>IF(AND('Raw Data'!F1604&lt;'Raw Data'!C1604, 'Raw Data'!P1604&gt;'Raw Data'!O1604, 'Raw Data'!P1604-'Raw Data'!O1604&gt;3), 'Raw Data'!J1604, 0)</f>
        <v/>
      </c>
      <c r="B1611">
        <f>IF(AND('Raw Data'!C1604&lt;'Raw Data'!F1604, 'Raw Data'!O1604&gt;'Raw Data'!P1604, 'Raw Data'!O1604-'Raw Data'!P1604&gt;3), 'Raw Data'!I1604, 0)</f>
        <v/>
      </c>
      <c r="C1611">
        <f>IF(AND('Raw Data'!F1604&lt;'Raw Data'!C1604, 'Raw Data'!P1604&gt;'Raw Data'!O1604, 'Raw Data'!P1604-'Raw Data'!O1604&lt;4), 'Raw Data'!H1604, 0)</f>
        <v/>
      </c>
      <c r="D1611">
        <f>IF(AND('Raw Data'!C1604&lt;'Raw Data'!F1604, 'Raw Data'!O1604&gt;'Raw Data'!P1604, 'Raw Data'!O1604-'Raw Data'!P1604&lt;4), 'Raw Data'!G1604, 0)</f>
        <v/>
      </c>
      <c r="E1611">
        <f>IF(ISBLANK('Raw Data'!J1604), 0, IF(AND(4=MATCH(LARGE('Raw Data'!G1604:J1604, 4), 'Raw Data'!G1604:J1604, 0), 'Raw Data'!P1604-'Raw Data'!O1604&gt;3), 'Raw Data'!J1604, 0))</f>
        <v/>
      </c>
      <c r="F1611">
        <f>IF(ISBLANK('Raw Data'!J1604), 0, IF(AND(3=MATCH(LARGE('Raw Data'!G1604:J1604, 4), 'Raw Data'!G1604:J1604, 0), 'Raw Data'!O1604-'Raw Data'!P1604&gt;3), 'Raw Data'!I1604, 0))</f>
        <v/>
      </c>
      <c r="G1611">
        <f>IF(ISBLANK('Raw Data'!J1604), 0, IF(AND(2=MATCH(LARGE('Raw Data'!G1604:J1604, 4), 'Raw Data'!G1604:J1604, 0), AND('Raw Data'!P1604-'Raw Data'!O1604&lt;4, 'Raw Data'!P1604-'Raw Data'!O1604&gt;0)), 'Raw Data'!H1604, 0))</f>
        <v/>
      </c>
      <c r="H1611">
        <f>IF(ISBLANK('Raw Data'!J1604), 0, IF(AND(1=MATCH(LARGE('Raw Data'!G1604:J1604, 4), 'Raw Data'!G1604:J1604, 0), AND('Raw Data'!O1604-'Raw Data'!P1604&lt;4, 'Raw Data'!O1604-'Raw Data'!P1604&gt;0)), 'Raw Data'!G1604, 0))</f>
        <v/>
      </c>
      <c r="I1611">
        <f>IF(ISBLANK('Raw Data'!J1604), 0, IF(AND(4=MATCH(LARGE('Raw Data'!G1604:J1604, 3), 'Raw Data'!G1604:J1604, 0), 'Raw Data'!P1604-'Raw Data'!O1604&gt;3), 'Raw Data'!J1604, 0))</f>
        <v/>
      </c>
      <c r="J1611">
        <f>IF(ISBLANK('Raw Data'!J1604), 0, IF(AND(3=MATCH(LARGE('Raw Data'!G1604:J1604, 3), 'Raw Data'!G1604:J1604, 0), 'Raw Data'!O1604-'Raw Data'!P1604&gt;3), 'Raw Data'!I1604, 0))</f>
        <v/>
      </c>
      <c r="K1611">
        <f>IF(ISBLANK('Raw Data'!J1604), 0, IF(AND(2=MATCH(LARGE('Raw Data'!G1604:J1604, 3), 'Raw Data'!G1604:J1604, 0), AND('Raw Data'!P1604-'Raw Data'!O1604&lt;4, 'Raw Data'!P1604-'Raw Data'!O1604&gt;0)), 'Raw Data'!H1604, 0))</f>
        <v/>
      </c>
      <c r="L1611">
        <f>IF(ISBLANK('Raw Data'!J1604), 0, IF(AND(1=MATCH(LARGE('Raw Data'!G1604:J1604, 3), 'Raw Data'!G1604:J1604, 0), AND('Raw Data'!O1604-'Raw Data'!P1604&lt;4, 'Raw Data'!O1604-'Raw Data'!P1604&gt;0)), 'Raw Data'!G1604, 0))</f>
        <v/>
      </c>
      <c r="M1611">
        <f>IF(ISBLANK('Raw Data'!J1604), 0, IF(AND(4=MATCH(LARGE('Raw Data'!G1604:J1604, 2), 'Raw Data'!G1604:J1604, 0), 'Raw Data'!P1604-'Raw Data'!O1604&gt;3), 'Raw Data'!J1604, 0))</f>
        <v/>
      </c>
      <c r="N1611">
        <f>IF(ISBLANK('Raw Data'!J1604), 0, IF(AND(3=MATCH(LARGE('Raw Data'!G1604:J1604, 2), 'Raw Data'!G1604:J1604, 0), 'Raw Data'!O1604-'Raw Data'!P1604&gt;3), 'Raw Data'!I1604, 0))</f>
        <v/>
      </c>
      <c r="O1611">
        <f>IF(ISBLANK('Raw Data'!J1604), 0, IF(AND(2=MATCH(LARGE('Raw Data'!G1604:J1604, 2), 'Raw Data'!G1604:J1604, 0), AND('Raw Data'!P1604-'Raw Data'!O1604&lt;4, 'Raw Data'!P1604-'Raw Data'!O1604&gt;0)), 'Raw Data'!H1604, 0))</f>
        <v/>
      </c>
      <c r="P1611">
        <f>IF(ISBLANK('Raw Data'!J1604), 0, IF(AND(1=MATCH(LARGE('Raw Data'!G1604:J1604, 2), 'Raw Data'!G1604:J1604, 0), AND('Raw Data'!O1604-'Raw Data'!P1604&lt;4, 'Raw Data'!O1604-'Raw Data'!P1604&gt;0)), 'Raw Data'!G1604, 0))</f>
        <v/>
      </c>
      <c r="Q1611">
        <f>IF(ISBLANK('Raw Data'!J1604), 0, IF(AND(4=MATCH(LARGE('Raw Data'!G1604:J1604, 1), 'Raw Data'!G1604:J1604, 0), 'Raw Data'!P1604-'Raw Data'!O1604&gt;3), 'Raw Data'!J1604, 0))</f>
        <v/>
      </c>
      <c r="R1611">
        <f>IF(ISBLANK('Raw Data'!J1604), 0, IF(AND(3=MATCH(LARGE('Raw Data'!G1604:J1604, 1), 'Raw Data'!G1604:J1604, 0), 'Raw Data'!O1604-'Raw Data'!P1604&gt;3), 'Raw Data'!I1604, 0))</f>
        <v/>
      </c>
      <c r="S1611">
        <f>IF(AND('Raw Data'!P1604-'Raw Data'!O1604&gt;4, 'Raw Data'!F1604&lt;'Raw Data'!C1604), 'Raw Data'!J1604, 0)</f>
        <v/>
      </c>
      <c r="T1611">
        <f>IF(AND('Raw Data'!O1604-'Raw Data'!P1604&gt;4, 'Raw Data'!F1604&gt;'Raw Data'!C1604), 'Raw Data'!I1604, 0)</f>
        <v/>
      </c>
      <c r="U1611">
        <f>IF(AND('Raw Data'!P1604-'Raw Data'!O1604&lt;3, 'Raw Data'!P1604&gt;'Raw Data'!O1604, 'Raw Data'!F1604&lt;'Raw Data'!C1604), 'Raw Data'!H1604, 0)</f>
        <v/>
      </c>
      <c r="V1611">
        <f>IF(AND('Raw Data'!P1604-'Raw Data'!O1604&lt;3, 'Raw Data'!P1604&gt;'Raw Data'!O1604, 'Raw Data'!F1604&gt;'Raw Data'!C1604), 'Raw Data'!G1604, 0)</f>
        <v/>
      </c>
    </row>
    <row r="1612">
      <c r="A1612">
        <f>IF(AND('Raw Data'!F1605&lt;'Raw Data'!C1605, 'Raw Data'!P1605&gt;'Raw Data'!O1605, 'Raw Data'!P1605-'Raw Data'!O1605&gt;3), 'Raw Data'!J1605, 0)</f>
        <v/>
      </c>
      <c r="B1612">
        <f>IF(AND('Raw Data'!C1605&lt;'Raw Data'!F1605, 'Raw Data'!O1605&gt;'Raw Data'!P1605, 'Raw Data'!O1605-'Raw Data'!P1605&gt;3), 'Raw Data'!I1605, 0)</f>
        <v/>
      </c>
      <c r="C1612">
        <f>IF(AND('Raw Data'!F1605&lt;'Raw Data'!C1605, 'Raw Data'!P1605&gt;'Raw Data'!O1605, 'Raw Data'!P1605-'Raw Data'!O1605&lt;4), 'Raw Data'!H1605, 0)</f>
        <v/>
      </c>
      <c r="D1612">
        <f>IF(AND('Raw Data'!C1605&lt;'Raw Data'!F1605, 'Raw Data'!O1605&gt;'Raw Data'!P1605, 'Raw Data'!O1605-'Raw Data'!P1605&lt;4), 'Raw Data'!G1605, 0)</f>
        <v/>
      </c>
      <c r="E1612">
        <f>IF(ISBLANK('Raw Data'!J1605), 0, IF(AND(4=MATCH(LARGE('Raw Data'!G1605:J1605, 4), 'Raw Data'!G1605:J1605, 0), 'Raw Data'!P1605-'Raw Data'!O1605&gt;3), 'Raw Data'!J1605, 0))</f>
        <v/>
      </c>
      <c r="F1612">
        <f>IF(ISBLANK('Raw Data'!J1605), 0, IF(AND(3=MATCH(LARGE('Raw Data'!G1605:J1605, 4), 'Raw Data'!G1605:J1605, 0), 'Raw Data'!O1605-'Raw Data'!P1605&gt;3), 'Raw Data'!I1605, 0))</f>
        <v/>
      </c>
      <c r="G1612">
        <f>IF(ISBLANK('Raw Data'!J1605), 0, IF(AND(2=MATCH(LARGE('Raw Data'!G1605:J1605, 4), 'Raw Data'!G1605:J1605, 0), AND('Raw Data'!P1605-'Raw Data'!O1605&lt;4, 'Raw Data'!P1605-'Raw Data'!O1605&gt;0)), 'Raw Data'!H1605, 0))</f>
        <v/>
      </c>
      <c r="H1612">
        <f>IF(ISBLANK('Raw Data'!J1605), 0, IF(AND(1=MATCH(LARGE('Raw Data'!G1605:J1605, 4), 'Raw Data'!G1605:J1605, 0), AND('Raw Data'!O1605-'Raw Data'!P1605&lt;4, 'Raw Data'!O1605-'Raw Data'!P1605&gt;0)), 'Raw Data'!G1605, 0))</f>
        <v/>
      </c>
      <c r="I1612">
        <f>IF(ISBLANK('Raw Data'!J1605), 0, IF(AND(4=MATCH(LARGE('Raw Data'!G1605:J1605, 3), 'Raw Data'!G1605:J1605, 0), 'Raw Data'!P1605-'Raw Data'!O1605&gt;3), 'Raw Data'!J1605, 0))</f>
        <v/>
      </c>
      <c r="J1612">
        <f>IF(ISBLANK('Raw Data'!J1605), 0, IF(AND(3=MATCH(LARGE('Raw Data'!G1605:J1605, 3), 'Raw Data'!G1605:J1605, 0), 'Raw Data'!O1605-'Raw Data'!P1605&gt;3), 'Raw Data'!I1605, 0))</f>
        <v/>
      </c>
      <c r="K1612">
        <f>IF(ISBLANK('Raw Data'!J1605), 0, IF(AND(2=MATCH(LARGE('Raw Data'!G1605:J1605, 3), 'Raw Data'!G1605:J1605, 0), AND('Raw Data'!P1605-'Raw Data'!O1605&lt;4, 'Raw Data'!P1605-'Raw Data'!O1605&gt;0)), 'Raw Data'!H1605, 0))</f>
        <v/>
      </c>
      <c r="L1612">
        <f>IF(ISBLANK('Raw Data'!J1605), 0, IF(AND(1=MATCH(LARGE('Raw Data'!G1605:J1605, 3), 'Raw Data'!G1605:J1605, 0), AND('Raw Data'!O1605-'Raw Data'!P1605&lt;4, 'Raw Data'!O1605-'Raw Data'!P1605&gt;0)), 'Raw Data'!G1605, 0))</f>
        <v/>
      </c>
      <c r="M1612">
        <f>IF(ISBLANK('Raw Data'!J1605), 0, IF(AND(4=MATCH(LARGE('Raw Data'!G1605:J1605, 2), 'Raw Data'!G1605:J1605, 0), 'Raw Data'!P1605-'Raw Data'!O1605&gt;3), 'Raw Data'!J1605, 0))</f>
        <v/>
      </c>
      <c r="N1612">
        <f>IF(ISBLANK('Raw Data'!J1605), 0, IF(AND(3=MATCH(LARGE('Raw Data'!G1605:J1605, 2), 'Raw Data'!G1605:J1605, 0), 'Raw Data'!O1605-'Raw Data'!P1605&gt;3), 'Raw Data'!I1605, 0))</f>
        <v/>
      </c>
      <c r="O1612">
        <f>IF(ISBLANK('Raw Data'!J1605), 0, IF(AND(2=MATCH(LARGE('Raw Data'!G1605:J1605, 2), 'Raw Data'!G1605:J1605, 0), AND('Raw Data'!P1605-'Raw Data'!O1605&lt;4, 'Raw Data'!P1605-'Raw Data'!O1605&gt;0)), 'Raw Data'!H1605, 0))</f>
        <v/>
      </c>
      <c r="P1612">
        <f>IF(ISBLANK('Raw Data'!J1605), 0, IF(AND(1=MATCH(LARGE('Raw Data'!G1605:J1605, 2), 'Raw Data'!G1605:J1605, 0), AND('Raw Data'!O1605-'Raw Data'!P1605&lt;4, 'Raw Data'!O1605-'Raw Data'!P1605&gt;0)), 'Raw Data'!G1605, 0))</f>
        <v/>
      </c>
      <c r="Q1612">
        <f>IF(ISBLANK('Raw Data'!J1605), 0, IF(AND(4=MATCH(LARGE('Raw Data'!G1605:J1605, 1), 'Raw Data'!G1605:J1605, 0), 'Raw Data'!P1605-'Raw Data'!O1605&gt;3), 'Raw Data'!J1605, 0))</f>
        <v/>
      </c>
      <c r="R1612">
        <f>IF(ISBLANK('Raw Data'!J1605), 0, IF(AND(3=MATCH(LARGE('Raw Data'!G1605:J1605, 1), 'Raw Data'!G1605:J1605, 0), 'Raw Data'!O1605-'Raw Data'!P1605&gt;3), 'Raw Data'!I1605, 0))</f>
        <v/>
      </c>
      <c r="S1612">
        <f>IF(AND('Raw Data'!P1605-'Raw Data'!O1605&gt;4, 'Raw Data'!F1605&lt;'Raw Data'!C1605), 'Raw Data'!J1605, 0)</f>
        <v/>
      </c>
      <c r="T1612">
        <f>IF(AND('Raw Data'!O1605-'Raw Data'!P1605&gt;4, 'Raw Data'!F1605&gt;'Raw Data'!C1605), 'Raw Data'!I1605, 0)</f>
        <v/>
      </c>
      <c r="U1612">
        <f>IF(AND('Raw Data'!P1605-'Raw Data'!O1605&lt;3, 'Raw Data'!P1605&gt;'Raw Data'!O1605, 'Raw Data'!F1605&lt;'Raw Data'!C1605), 'Raw Data'!H1605, 0)</f>
        <v/>
      </c>
      <c r="V1612">
        <f>IF(AND('Raw Data'!P1605-'Raw Data'!O1605&lt;3, 'Raw Data'!P1605&gt;'Raw Data'!O1605, 'Raw Data'!F1605&gt;'Raw Data'!C1605), 'Raw Data'!G1605, 0)</f>
        <v/>
      </c>
    </row>
    <row r="1613">
      <c r="A1613">
        <f>IF(AND('Raw Data'!F1606&lt;'Raw Data'!C1606, 'Raw Data'!P1606&gt;'Raw Data'!O1606, 'Raw Data'!P1606-'Raw Data'!O1606&gt;3), 'Raw Data'!J1606, 0)</f>
        <v/>
      </c>
      <c r="B1613">
        <f>IF(AND('Raw Data'!C1606&lt;'Raw Data'!F1606, 'Raw Data'!O1606&gt;'Raw Data'!P1606, 'Raw Data'!O1606-'Raw Data'!P1606&gt;3), 'Raw Data'!I1606, 0)</f>
        <v/>
      </c>
      <c r="C1613">
        <f>IF(AND('Raw Data'!F1606&lt;'Raw Data'!C1606, 'Raw Data'!P1606&gt;'Raw Data'!O1606, 'Raw Data'!P1606-'Raw Data'!O1606&lt;4), 'Raw Data'!H1606, 0)</f>
        <v/>
      </c>
      <c r="D1613">
        <f>IF(AND('Raw Data'!C1606&lt;'Raw Data'!F1606, 'Raw Data'!O1606&gt;'Raw Data'!P1606, 'Raw Data'!O1606-'Raw Data'!P1606&lt;4), 'Raw Data'!G1606, 0)</f>
        <v/>
      </c>
      <c r="E1613">
        <f>IF(ISBLANK('Raw Data'!J1606), 0, IF(AND(4=MATCH(LARGE('Raw Data'!G1606:J1606, 4), 'Raw Data'!G1606:J1606, 0), 'Raw Data'!P1606-'Raw Data'!O1606&gt;3), 'Raw Data'!J1606, 0))</f>
        <v/>
      </c>
      <c r="F1613">
        <f>IF(ISBLANK('Raw Data'!J1606), 0, IF(AND(3=MATCH(LARGE('Raw Data'!G1606:J1606, 4), 'Raw Data'!G1606:J1606, 0), 'Raw Data'!O1606-'Raw Data'!P1606&gt;3), 'Raw Data'!I1606, 0))</f>
        <v/>
      </c>
      <c r="G1613">
        <f>IF(ISBLANK('Raw Data'!J1606), 0, IF(AND(2=MATCH(LARGE('Raw Data'!G1606:J1606, 4), 'Raw Data'!G1606:J1606, 0), AND('Raw Data'!P1606-'Raw Data'!O1606&lt;4, 'Raw Data'!P1606-'Raw Data'!O1606&gt;0)), 'Raw Data'!H1606, 0))</f>
        <v/>
      </c>
      <c r="H1613">
        <f>IF(ISBLANK('Raw Data'!J1606), 0, IF(AND(1=MATCH(LARGE('Raw Data'!G1606:J1606, 4), 'Raw Data'!G1606:J1606, 0), AND('Raw Data'!O1606-'Raw Data'!P1606&lt;4, 'Raw Data'!O1606-'Raw Data'!P1606&gt;0)), 'Raw Data'!G1606, 0))</f>
        <v/>
      </c>
      <c r="I1613">
        <f>IF(ISBLANK('Raw Data'!J1606), 0, IF(AND(4=MATCH(LARGE('Raw Data'!G1606:J1606, 3), 'Raw Data'!G1606:J1606, 0), 'Raw Data'!P1606-'Raw Data'!O1606&gt;3), 'Raw Data'!J1606, 0))</f>
        <v/>
      </c>
      <c r="J1613">
        <f>IF(ISBLANK('Raw Data'!J1606), 0, IF(AND(3=MATCH(LARGE('Raw Data'!G1606:J1606, 3), 'Raw Data'!G1606:J1606, 0), 'Raw Data'!O1606-'Raw Data'!P1606&gt;3), 'Raw Data'!I1606, 0))</f>
        <v/>
      </c>
      <c r="K1613">
        <f>IF(ISBLANK('Raw Data'!J1606), 0, IF(AND(2=MATCH(LARGE('Raw Data'!G1606:J1606, 3), 'Raw Data'!G1606:J1606, 0), AND('Raw Data'!P1606-'Raw Data'!O1606&lt;4, 'Raw Data'!P1606-'Raw Data'!O1606&gt;0)), 'Raw Data'!H1606, 0))</f>
        <v/>
      </c>
      <c r="L1613">
        <f>IF(ISBLANK('Raw Data'!J1606), 0, IF(AND(1=MATCH(LARGE('Raw Data'!G1606:J1606, 3), 'Raw Data'!G1606:J1606, 0), AND('Raw Data'!O1606-'Raw Data'!P1606&lt;4, 'Raw Data'!O1606-'Raw Data'!P1606&gt;0)), 'Raw Data'!G1606, 0))</f>
        <v/>
      </c>
      <c r="M1613">
        <f>IF(ISBLANK('Raw Data'!J1606), 0, IF(AND(4=MATCH(LARGE('Raw Data'!G1606:J1606, 2), 'Raw Data'!G1606:J1606, 0), 'Raw Data'!P1606-'Raw Data'!O1606&gt;3), 'Raw Data'!J1606, 0))</f>
        <v/>
      </c>
      <c r="N1613">
        <f>IF(ISBLANK('Raw Data'!J1606), 0, IF(AND(3=MATCH(LARGE('Raw Data'!G1606:J1606, 2), 'Raw Data'!G1606:J1606, 0), 'Raw Data'!O1606-'Raw Data'!P1606&gt;3), 'Raw Data'!I1606, 0))</f>
        <v/>
      </c>
      <c r="O1613">
        <f>IF(ISBLANK('Raw Data'!J1606), 0, IF(AND(2=MATCH(LARGE('Raw Data'!G1606:J1606, 2), 'Raw Data'!G1606:J1606, 0), AND('Raw Data'!P1606-'Raw Data'!O1606&lt;4, 'Raw Data'!P1606-'Raw Data'!O1606&gt;0)), 'Raw Data'!H1606, 0))</f>
        <v/>
      </c>
      <c r="P1613">
        <f>IF(ISBLANK('Raw Data'!J1606), 0, IF(AND(1=MATCH(LARGE('Raw Data'!G1606:J1606, 2), 'Raw Data'!G1606:J1606, 0), AND('Raw Data'!O1606-'Raw Data'!P1606&lt;4, 'Raw Data'!O1606-'Raw Data'!P1606&gt;0)), 'Raw Data'!G1606, 0))</f>
        <v/>
      </c>
      <c r="Q1613">
        <f>IF(ISBLANK('Raw Data'!J1606), 0, IF(AND(4=MATCH(LARGE('Raw Data'!G1606:J1606, 1), 'Raw Data'!G1606:J1606, 0), 'Raw Data'!P1606-'Raw Data'!O1606&gt;3), 'Raw Data'!J1606, 0))</f>
        <v/>
      </c>
      <c r="R1613">
        <f>IF(ISBLANK('Raw Data'!J1606), 0, IF(AND(3=MATCH(LARGE('Raw Data'!G1606:J1606, 1), 'Raw Data'!G1606:J1606, 0), 'Raw Data'!O1606-'Raw Data'!P1606&gt;3), 'Raw Data'!I1606, 0))</f>
        <v/>
      </c>
      <c r="S1613">
        <f>IF(AND('Raw Data'!P1606-'Raw Data'!O1606&gt;4, 'Raw Data'!F1606&lt;'Raw Data'!C1606), 'Raw Data'!J1606, 0)</f>
        <v/>
      </c>
      <c r="T1613">
        <f>IF(AND('Raw Data'!O1606-'Raw Data'!P1606&gt;4, 'Raw Data'!F1606&gt;'Raw Data'!C1606), 'Raw Data'!I1606, 0)</f>
        <v/>
      </c>
      <c r="U1613">
        <f>IF(AND('Raw Data'!P1606-'Raw Data'!O1606&lt;3, 'Raw Data'!P1606&gt;'Raw Data'!O1606, 'Raw Data'!F1606&lt;'Raw Data'!C1606), 'Raw Data'!H1606, 0)</f>
        <v/>
      </c>
      <c r="V1613">
        <f>IF(AND('Raw Data'!P1606-'Raw Data'!O1606&lt;3, 'Raw Data'!P1606&gt;'Raw Data'!O1606, 'Raw Data'!F1606&gt;'Raw Data'!C1606), 'Raw Data'!G1606, 0)</f>
        <v/>
      </c>
    </row>
    <row r="1614">
      <c r="A1614">
        <f>IF(AND('Raw Data'!F1607&lt;'Raw Data'!C1607, 'Raw Data'!P1607&gt;'Raw Data'!O1607, 'Raw Data'!P1607-'Raw Data'!O1607&gt;3), 'Raw Data'!J1607, 0)</f>
        <v/>
      </c>
      <c r="B1614">
        <f>IF(AND('Raw Data'!C1607&lt;'Raw Data'!F1607, 'Raw Data'!O1607&gt;'Raw Data'!P1607, 'Raw Data'!O1607-'Raw Data'!P1607&gt;3), 'Raw Data'!I1607, 0)</f>
        <v/>
      </c>
      <c r="C1614">
        <f>IF(AND('Raw Data'!F1607&lt;'Raw Data'!C1607, 'Raw Data'!P1607&gt;'Raw Data'!O1607, 'Raw Data'!P1607-'Raw Data'!O1607&lt;4), 'Raw Data'!H1607, 0)</f>
        <v/>
      </c>
      <c r="D1614">
        <f>IF(AND('Raw Data'!C1607&lt;'Raw Data'!F1607, 'Raw Data'!O1607&gt;'Raw Data'!P1607, 'Raw Data'!O1607-'Raw Data'!P1607&lt;4), 'Raw Data'!G1607, 0)</f>
        <v/>
      </c>
      <c r="E1614">
        <f>IF(ISBLANK('Raw Data'!J1607), 0, IF(AND(4=MATCH(LARGE('Raw Data'!G1607:J1607, 4), 'Raw Data'!G1607:J1607, 0), 'Raw Data'!P1607-'Raw Data'!O1607&gt;3), 'Raw Data'!J1607, 0))</f>
        <v/>
      </c>
      <c r="F1614">
        <f>IF(ISBLANK('Raw Data'!J1607), 0, IF(AND(3=MATCH(LARGE('Raw Data'!G1607:J1607, 4), 'Raw Data'!G1607:J1607, 0), 'Raw Data'!O1607-'Raw Data'!P1607&gt;3), 'Raw Data'!I1607, 0))</f>
        <v/>
      </c>
      <c r="G1614">
        <f>IF(ISBLANK('Raw Data'!J1607), 0, IF(AND(2=MATCH(LARGE('Raw Data'!G1607:J1607, 4), 'Raw Data'!G1607:J1607, 0), AND('Raw Data'!P1607-'Raw Data'!O1607&lt;4, 'Raw Data'!P1607-'Raw Data'!O1607&gt;0)), 'Raw Data'!H1607, 0))</f>
        <v/>
      </c>
      <c r="H1614">
        <f>IF(ISBLANK('Raw Data'!J1607), 0, IF(AND(1=MATCH(LARGE('Raw Data'!G1607:J1607, 4), 'Raw Data'!G1607:J1607, 0), AND('Raw Data'!O1607-'Raw Data'!P1607&lt;4, 'Raw Data'!O1607-'Raw Data'!P1607&gt;0)), 'Raw Data'!G1607, 0))</f>
        <v/>
      </c>
      <c r="I1614">
        <f>IF(ISBLANK('Raw Data'!J1607), 0, IF(AND(4=MATCH(LARGE('Raw Data'!G1607:J1607, 3), 'Raw Data'!G1607:J1607, 0), 'Raw Data'!P1607-'Raw Data'!O1607&gt;3), 'Raw Data'!J1607, 0))</f>
        <v/>
      </c>
      <c r="J1614">
        <f>IF(ISBLANK('Raw Data'!J1607), 0, IF(AND(3=MATCH(LARGE('Raw Data'!G1607:J1607, 3), 'Raw Data'!G1607:J1607, 0), 'Raw Data'!O1607-'Raw Data'!P1607&gt;3), 'Raw Data'!I1607, 0))</f>
        <v/>
      </c>
      <c r="K1614">
        <f>IF(ISBLANK('Raw Data'!J1607), 0, IF(AND(2=MATCH(LARGE('Raw Data'!G1607:J1607, 3), 'Raw Data'!G1607:J1607, 0), AND('Raw Data'!P1607-'Raw Data'!O1607&lt;4, 'Raw Data'!P1607-'Raw Data'!O1607&gt;0)), 'Raw Data'!H1607, 0))</f>
        <v/>
      </c>
      <c r="L1614">
        <f>IF(ISBLANK('Raw Data'!J1607), 0, IF(AND(1=MATCH(LARGE('Raw Data'!G1607:J1607, 3), 'Raw Data'!G1607:J1607, 0), AND('Raw Data'!O1607-'Raw Data'!P1607&lt;4, 'Raw Data'!O1607-'Raw Data'!P1607&gt;0)), 'Raw Data'!G1607, 0))</f>
        <v/>
      </c>
      <c r="M1614">
        <f>IF(ISBLANK('Raw Data'!J1607), 0, IF(AND(4=MATCH(LARGE('Raw Data'!G1607:J1607, 2), 'Raw Data'!G1607:J1607, 0), 'Raw Data'!P1607-'Raw Data'!O1607&gt;3), 'Raw Data'!J1607, 0))</f>
        <v/>
      </c>
      <c r="N1614">
        <f>IF(ISBLANK('Raw Data'!J1607), 0, IF(AND(3=MATCH(LARGE('Raw Data'!G1607:J1607, 2), 'Raw Data'!G1607:J1607, 0), 'Raw Data'!O1607-'Raw Data'!P1607&gt;3), 'Raw Data'!I1607, 0))</f>
        <v/>
      </c>
      <c r="O1614">
        <f>IF(ISBLANK('Raw Data'!J1607), 0, IF(AND(2=MATCH(LARGE('Raw Data'!G1607:J1607, 2), 'Raw Data'!G1607:J1607, 0), AND('Raw Data'!P1607-'Raw Data'!O1607&lt;4, 'Raw Data'!P1607-'Raw Data'!O1607&gt;0)), 'Raw Data'!H1607, 0))</f>
        <v/>
      </c>
      <c r="P1614">
        <f>IF(ISBLANK('Raw Data'!J1607), 0, IF(AND(1=MATCH(LARGE('Raw Data'!G1607:J1607, 2), 'Raw Data'!G1607:J1607, 0), AND('Raw Data'!O1607-'Raw Data'!P1607&lt;4, 'Raw Data'!O1607-'Raw Data'!P1607&gt;0)), 'Raw Data'!G1607, 0))</f>
        <v/>
      </c>
      <c r="Q1614">
        <f>IF(ISBLANK('Raw Data'!J1607), 0, IF(AND(4=MATCH(LARGE('Raw Data'!G1607:J1607, 1), 'Raw Data'!G1607:J1607, 0), 'Raw Data'!P1607-'Raw Data'!O1607&gt;3), 'Raw Data'!J1607, 0))</f>
        <v/>
      </c>
      <c r="R1614">
        <f>IF(ISBLANK('Raw Data'!J1607), 0, IF(AND(3=MATCH(LARGE('Raw Data'!G1607:J1607, 1), 'Raw Data'!G1607:J1607, 0), 'Raw Data'!O1607-'Raw Data'!P1607&gt;3), 'Raw Data'!I1607, 0))</f>
        <v/>
      </c>
      <c r="S1614">
        <f>IF(AND('Raw Data'!P1607-'Raw Data'!O1607&gt;4, 'Raw Data'!F1607&lt;'Raw Data'!C1607), 'Raw Data'!J1607, 0)</f>
        <v/>
      </c>
      <c r="T1614">
        <f>IF(AND('Raw Data'!O1607-'Raw Data'!P1607&gt;4, 'Raw Data'!F1607&gt;'Raw Data'!C1607), 'Raw Data'!I1607, 0)</f>
        <v/>
      </c>
      <c r="U1614">
        <f>IF(AND('Raw Data'!P1607-'Raw Data'!O1607&lt;3, 'Raw Data'!P1607&gt;'Raw Data'!O1607, 'Raw Data'!F1607&lt;'Raw Data'!C1607), 'Raw Data'!H1607, 0)</f>
        <v/>
      </c>
      <c r="V1614">
        <f>IF(AND('Raw Data'!P1607-'Raw Data'!O1607&lt;3, 'Raw Data'!P1607&gt;'Raw Data'!O1607, 'Raw Data'!F1607&gt;'Raw Data'!C1607), 'Raw Data'!G1607, 0)</f>
        <v/>
      </c>
    </row>
    <row r="1615">
      <c r="A1615">
        <f>IF(AND('Raw Data'!F1608&lt;'Raw Data'!C1608, 'Raw Data'!P1608&gt;'Raw Data'!O1608, 'Raw Data'!P1608-'Raw Data'!O1608&gt;3), 'Raw Data'!J1608, 0)</f>
        <v/>
      </c>
      <c r="B1615">
        <f>IF(AND('Raw Data'!C1608&lt;'Raw Data'!F1608, 'Raw Data'!O1608&gt;'Raw Data'!P1608, 'Raw Data'!O1608-'Raw Data'!P1608&gt;3), 'Raw Data'!I1608, 0)</f>
        <v/>
      </c>
      <c r="C1615">
        <f>IF(AND('Raw Data'!F1608&lt;'Raw Data'!C1608, 'Raw Data'!P1608&gt;'Raw Data'!O1608, 'Raw Data'!P1608-'Raw Data'!O1608&lt;4), 'Raw Data'!H1608, 0)</f>
        <v/>
      </c>
      <c r="D1615">
        <f>IF(AND('Raw Data'!C1608&lt;'Raw Data'!F1608, 'Raw Data'!O1608&gt;'Raw Data'!P1608, 'Raw Data'!O1608-'Raw Data'!P1608&lt;4), 'Raw Data'!G1608, 0)</f>
        <v/>
      </c>
      <c r="E1615">
        <f>IF(ISBLANK('Raw Data'!J1608), 0, IF(AND(4=MATCH(LARGE('Raw Data'!G1608:J1608, 4), 'Raw Data'!G1608:J1608, 0), 'Raw Data'!P1608-'Raw Data'!O1608&gt;3), 'Raw Data'!J1608, 0))</f>
        <v/>
      </c>
      <c r="F1615">
        <f>IF(ISBLANK('Raw Data'!J1608), 0, IF(AND(3=MATCH(LARGE('Raw Data'!G1608:J1608, 4), 'Raw Data'!G1608:J1608, 0), 'Raw Data'!O1608-'Raw Data'!P1608&gt;3), 'Raw Data'!I1608, 0))</f>
        <v/>
      </c>
      <c r="G1615">
        <f>IF(ISBLANK('Raw Data'!J1608), 0, IF(AND(2=MATCH(LARGE('Raw Data'!G1608:J1608, 4), 'Raw Data'!G1608:J1608, 0), AND('Raw Data'!P1608-'Raw Data'!O1608&lt;4, 'Raw Data'!P1608-'Raw Data'!O1608&gt;0)), 'Raw Data'!H1608, 0))</f>
        <v/>
      </c>
      <c r="H1615">
        <f>IF(ISBLANK('Raw Data'!J1608), 0, IF(AND(1=MATCH(LARGE('Raw Data'!G1608:J1608, 4), 'Raw Data'!G1608:J1608, 0), AND('Raw Data'!O1608-'Raw Data'!P1608&lt;4, 'Raw Data'!O1608-'Raw Data'!P1608&gt;0)), 'Raw Data'!G1608, 0))</f>
        <v/>
      </c>
      <c r="I1615">
        <f>IF(ISBLANK('Raw Data'!J1608), 0, IF(AND(4=MATCH(LARGE('Raw Data'!G1608:J1608, 3), 'Raw Data'!G1608:J1608, 0), 'Raw Data'!P1608-'Raw Data'!O1608&gt;3), 'Raw Data'!J1608, 0))</f>
        <v/>
      </c>
      <c r="J1615">
        <f>IF(ISBLANK('Raw Data'!J1608), 0, IF(AND(3=MATCH(LARGE('Raw Data'!G1608:J1608, 3), 'Raw Data'!G1608:J1608, 0), 'Raw Data'!O1608-'Raw Data'!P1608&gt;3), 'Raw Data'!I1608, 0))</f>
        <v/>
      </c>
      <c r="K1615">
        <f>IF(ISBLANK('Raw Data'!J1608), 0, IF(AND(2=MATCH(LARGE('Raw Data'!G1608:J1608, 3), 'Raw Data'!G1608:J1608, 0), AND('Raw Data'!P1608-'Raw Data'!O1608&lt;4, 'Raw Data'!P1608-'Raw Data'!O1608&gt;0)), 'Raw Data'!H1608, 0))</f>
        <v/>
      </c>
      <c r="L1615">
        <f>IF(ISBLANK('Raw Data'!J1608), 0, IF(AND(1=MATCH(LARGE('Raw Data'!G1608:J1608, 3), 'Raw Data'!G1608:J1608, 0), AND('Raw Data'!O1608-'Raw Data'!P1608&lt;4, 'Raw Data'!O1608-'Raw Data'!P1608&gt;0)), 'Raw Data'!G1608, 0))</f>
        <v/>
      </c>
      <c r="M1615">
        <f>IF(ISBLANK('Raw Data'!J1608), 0, IF(AND(4=MATCH(LARGE('Raw Data'!G1608:J1608, 2), 'Raw Data'!G1608:J1608, 0), 'Raw Data'!P1608-'Raw Data'!O1608&gt;3), 'Raw Data'!J1608, 0))</f>
        <v/>
      </c>
      <c r="N1615">
        <f>IF(ISBLANK('Raw Data'!J1608), 0, IF(AND(3=MATCH(LARGE('Raw Data'!G1608:J1608, 2), 'Raw Data'!G1608:J1608, 0), 'Raw Data'!O1608-'Raw Data'!P1608&gt;3), 'Raw Data'!I1608, 0))</f>
        <v/>
      </c>
      <c r="O1615">
        <f>IF(ISBLANK('Raw Data'!J1608), 0, IF(AND(2=MATCH(LARGE('Raw Data'!G1608:J1608, 2), 'Raw Data'!G1608:J1608, 0), AND('Raw Data'!P1608-'Raw Data'!O1608&lt;4, 'Raw Data'!P1608-'Raw Data'!O1608&gt;0)), 'Raw Data'!H1608, 0))</f>
        <v/>
      </c>
      <c r="P1615">
        <f>IF(ISBLANK('Raw Data'!J1608), 0, IF(AND(1=MATCH(LARGE('Raw Data'!G1608:J1608, 2), 'Raw Data'!G1608:J1608, 0), AND('Raw Data'!O1608-'Raw Data'!P1608&lt;4, 'Raw Data'!O1608-'Raw Data'!P1608&gt;0)), 'Raw Data'!G1608, 0))</f>
        <v/>
      </c>
      <c r="Q1615">
        <f>IF(ISBLANK('Raw Data'!J1608), 0, IF(AND(4=MATCH(LARGE('Raw Data'!G1608:J1608, 1), 'Raw Data'!G1608:J1608, 0), 'Raw Data'!P1608-'Raw Data'!O1608&gt;3), 'Raw Data'!J1608, 0))</f>
        <v/>
      </c>
      <c r="R1615">
        <f>IF(ISBLANK('Raw Data'!J1608), 0, IF(AND(3=MATCH(LARGE('Raw Data'!G1608:J1608, 1), 'Raw Data'!G1608:J1608, 0), 'Raw Data'!O1608-'Raw Data'!P1608&gt;3), 'Raw Data'!I1608, 0))</f>
        <v/>
      </c>
      <c r="S1615">
        <f>IF(AND('Raw Data'!P1608-'Raw Data'!O1608&gt;4, 'Raw Data'!F1608&lt;'Raw Data'!C1608), 'Raw Data'!J1608, 0)</f>
        <v/>
      </c>
      <c r="T1615">
        <f>IF(AND('Raw Data'!O1608-'Raw Data'!P1608&gt;4, 'Raw Data'!F1608&gt;'Raw Data'!C1608), 'Raw Data'!I1608, 0)</f>
        <v/>
      </c>
      <c r="U1615">
        <f>IF(AND('Raw Data'!P1608-'Raw Data'!O1608&lt;3, 'Raw Data'!P1608&gt;'Raw Data'!O1608, 'Raw Data'!F1608&lt;'Raw Data'!C1608), 'Raw Data'!H1608, 0)</f>
        <v/>
      </c>
      <c r="V1615">
        <f>IF(AND('Raw Data'!P1608-'Raw Data'!O1608&lt;3, 'Raw Data'!P1608&gt;'Raw Data'!O1608, 'Raw Data'!F1608&gt;'Raw Data'!C1608), 'Raw Data'!G1608, 0)</f>
        <v/>
      </c>
    </row>
    <row r="1616">
      <c r="A1616">
        <f>IF(AND('Raw Data'!F1609&lt;'Raw Data'!C1609, 'Raw Data'!P1609&gt;'Raw Data'!O1609, 'Raw Data'!P1609-'Raw Data'!O1609&gt;3), 'Raw Data'!J1609, 0)</f>
        <v/>
      </c>
      <c r="B1616">
        <f>IF(AND('Raw Data'!C1609&lt;'Raw Data'!F1609, 'Raw Data'!O1609&gt;'Raw Data'!P1609, 'Raw Data'!O1609-'Raw Data'!P1609&gt;3), 'Raw Data'!I1609, 0)</f>
        <v/>
      </c>
      <c r="C1616">
        <f>IF(AND('Raw Data'!F1609&lt;'Raw Data'!C1609, 'Raw Data'!P1609&gt;'Raw Data'!O1609, 'Raw Data'!P1609-'Raw Data'!O1609&lt;4), 'Raw Data'!H1609, 0)</f>
        <v/>
      </c>
      <c r="D1616">
        <f>IF(AND('Raw Data'!C1609&lt;'Raw Data'!F1609, 'Raw Data'!O1609&gt;'Raw Data'!P1609, 'Raw Data'!O1609-'Raw Data'!P1609&lt;4), 'Raw Data'!G1609, 0)</f>
        <v/>
      </c>
      <c r="E1616">
        <f>IF(ISBLANK('Raw Data'!J1609), 0, IF(AND(4=MATCH(LARGE('Raw Data'!G1609:J1609, 4), 'Raw Data'!G1609:J1609, 0), 'Raw Data'!P1609-'Raw Data'!O1609&gt;3), 'Raw Data'!J1609, 0))</f>
        <v/>
      </c>
      <c r="F1616">
        <f>IF(ISBLANK('Raw Data'!J1609), 0, IF(AND(3=MATCH(LARGE('Raw Data'!G1609:J1609, 4), 'Raw Data'!G1609:J1609, 0), 'Raw Data'!O1609-'Raw Data'!P1609&gt;3), 'Raw Data'!I1609, 0))</f>
        <v/>
      </c>
      <c r="G1616">
        <f>IF(ISBLANK('Raw Data'!J1609), 0, IF(AND(2=MATCH(LARGE('Raw Data'!G1609:J1609, 4), 'Raw Data'!G1609:J1609, 0), AND('Raw Data'!P1609-'Raw Data'!O1609&lt;4, 'Raw Data'!P1609-'Raw Data'!O1609&gt;0)), 'Raw Data'!H1609, 0))</f>
        <v/>
      </c>
      <c r="H1616">
        <f>IF(ISBLANK('Raw Data'!J1609), 0, IF(AND(1=MATCH(LARGE('Raw Data'!G1609:J1609, 4), 'Raw Data'!G1609:J1609, 0), AND('Raw Data'!O1609-'Raw Data'!P1609&lt;4, 'Raw Data'!O1609-'Raw Data'!P1609&gt;0)), 'Raw Data'!G1609, 0))</f>
        <v/>
      </c>
      <c r="I1616">
        <f>IF(ISBLANK('Raw Data'!J1609), 0, IF(AND(4=MATCH(LARGE('Raw Data'!G1609:J1609, 3), 'Raw Data'!G1609:J1609, 0), 'Raw Data'!P1609-'Raw Data'!O1609&gt;3), 'Raw Data'!J1609, 0))</f>
        <v/>
      </c>
      <c r="J1616">
        <f>IF(ISBLANK('Raw Data'!J1609), 0, IF(AND(3=MATCH(LARGE('Raw Data'!G1609:J1609, 3), 'Raw Data'!G1609:J1609, 0), 'Raw Data'!O1609-'Raw Data'!P1609&gt;3), 'Raw Data'!I1609, 0))</f>
        <v/>
      </c>
      <c r="K1616">
        <f>IF(ISBLANK('Raw Data'!J1609), 0, IF(AND(2=MATCH(LARGE('Raw Data'!G1609:J1609, 3), 'Raw Data'!G1609:J1609, 0), AND('Raw Data'!P1609-'Raw Data'!O1609&lt;4, 'Raw Data'!P1609-'Raw Data'!O1609&gt;0)), 'Raw Data'!H1609, 0))</f>
        <v/>
      </c>
      <c r="L1616">
        <f>IF(ISBLANK('Raw Data'!J1609), 0, IF(AND(1=MATCH(LARGE('Raw Data'!G1609:J1609, 3), 'Raw Data'!G1609:J1609, 0), AND('Raw Data'!O1609-'Raw Data'!P1609&lt;4, 'Raw Data'!O1609-'Raw Data'!P1609&gt;0)), 'Raw Data'!G1609, 0))</f>
        <v/>
      </c>
      <c r="M1616">
        <f>IF(ISBLANK('Raw Data'!J1609), 0, IF(AND(4=MATCH(LARGE('Raw Data'!G1609:J1609, 2), 'Raw Data'!G1609:J1609, 0), 'Raw Data'!P1609-'Raw Data'!O1609&gt;3), 'Raw Data'!J1609, 0))</f>
        <v/>
      </c>
      <c r="N1616">
        <f>IF(ISBLANK('Raw Data'!J1609), 0, IF(AND(3=MATCH(LARGE('Raw Data'!G1609:J1609, 2), 'Raw Data'!G1609:J1609, 0), 'Raw Data'!O1609-'Raw Data'!P1609&gt;3), 'Raw Data'!I1609, 0))</f>
        <v/>
      </c>
      <c r="O1616">
        <f>IF(ISBLANK('Raw Data'!J1609), 0, IF(AND(2=MATCH(LARGE('Raw Data'!G1609:J1609, 2), 'Raw Data'!G1609:J1609, 0), AND('Raw Data'!P1609-'Raw Data'!O1609&lt;4, 'Raw Data'!P1609-'Raw Data'!O1609&gt;0)), 'Raw Data'!H1609, 0))</f>
        <v/>
      </c>
      <c r="P1616">
        <f>IF(ISBLANK('Raw Data'!J1609), 0, IF(AND(1=MATCH(LARGE('Raw Data'!G1609:J1609, 2), 'Raw Data'!G1609:J1609, 0), AND('Raw Data'!O1609-'Raw Data'!P1609&lt;4, 'Raw Data'!O1609-'Raw Data'!P1609&gt;0)), 'Raw Data'!G1609, 0))</f>
        <v/>
      </c>
      <c r="Q1616">
        <f>IF(ISBLANK('Raw Data'!J1609), 0, IF(AND(4=MATCH(LARGE('Raw Data'!G1609:J1609, 1), 'Raw Data'!G1609:J1609, 0), 'Raw Data'!P1609-'Raw Data'!O1609&gt;3), 'Raw Data'!J1609, 0))</f>
        <v/>
      </c>
      <c r="R1616">
        <f>IF(ISBLANK('Raw Data'!J1609), 0, IF(AND(3=MATCH(LARGE('Raw Data'!G1609:J1609, 1), 'Raw Data'!G1609:J1609, 0), 'Raw Data'!O1609-'Raw Data'!P1609&gt;3), 'Raw Data'!I1609, 0))</f>
        <v/>
      </c>
      <c r="S1616">
        <f>IF(AND('Raw Data'!P1609-'Raw Data'!O1609&gt;4, 'Raw Data'!F1609&lt;'Raw Data'!C1609), 'Raw Data'!J1609, 0)</f>
        <v/>
      </c>
      <c r="T1616">
        <f>IF(AND('Raw Data'!O1609-'Raw Data'!P1609&gt;4, 'Raw Data'!F1609&gt;'Raw Data'!C1609), 'Raw Data'!I1609, 0)</f>
        <v/>
      </c>
      <c r="U1616">
        <f>IF(AND('Raw Data'!P1609-'Raw Data'!O1609&lt;3, 'Raw Data'!P1609&gt;'Raw Data'!O1609, 'Raw Data'!F1609&lt;'Raw Data'!C1609), 'Raw Data'!H1609, 0)</f>
        <v/>
      </c>
      <c r="V1616">
        <f>IF(AND('Raw Data'!P1609-'Raw Data'!O1609&lt;3, 'Raw Data'!P1609&gt;'Raw Data'!O1609, 'Raw Data'!F1609&gt;'Raw Data'!C1609), 'Raw Data'!G1609, 0)</f>
        <v/>
      </c>
    </row>
    <row r="1617">
      <c r="A1617">
        <f>IF(AND('Raw Data'!F1610&lt;'Raw Data'!C1610, 'Raw Data'!P1610&gt;'Raw Data'!O1610, 'Raw Data'!P1610-'Raw Data'!O1610&gt;3), 'Raw Data'!J1610, 0)</f>
        <v/>
      </c>
      <c r="B1617">
        <f>IF(AND('Raw Data'!C1610&lt;'Raw Data'!F1610, 'Raw Data'!O1610&gt;'Raw Data'!P1610, 'Raw Data'!O1610-'Raw Data'!P1610&gt;3), 'Raw Data'!I1610, 0)</f>
        <v/>
      </c>
      <c r="C1617">
        <f>IF(AND('Raw Data'!F1610&lt;'Raw Data'!C1610, 'Raw Data'!P1610&gt;'Raw Data'!O1610, 'Raw Data'!P1610-'Raw Data'!O1610&lt;4), 'Raw Data'!H1610, 0)</f>
        <v/>
      </c>
      <c r="D1617">
        <f>IF(AND('Raw Data'!C1610&lt;'Raw Data'!F1610, 'Raw Data'!O1610&gt;'Raw Data'!P1610, 'Raw Data'!O1610-'Raw Data'!P1610&lt;4), 'Raw Data'!G1610, 0)</f>
        <v/>
      </c>
      <c r="E1617">
        <f>IF(ISBLANK('Raw Data'!J1610), 0, IF(AND(4=MATCH(LARGE('Raw Data'!G1610:J1610, 4), 'Raw Data'!G1610:J1610, 0), 'Raw Data'!P1610-'Raw Data'!O1610&gt;3), 'Raw Data'!J1610, 0))</f>
        <v/>
      </c>
      <c r="F1617">
        <f>IF(ISBLANK('Raw Data'!J1610), 0, IF(AND(3=MATCH(LARGE('Raw Data'!G1610:J1610, 4), 'Raw Data'!G1610:J1610, 0), 'Raw Data'!O1610-'Raw Data'!P1610&gt;3), 'Raw Data'!I1610, 0))</f>
        <v/>
      </c>
      <c r="G1617">
        <f>IF(ISBLANK('Raw Data'!J1610), 0, IF(AND(2=MATCH(LARGE('Raw Data'!G1610:J1610, 4), 'Raw Data'!G1610:J1610, 0), AND('Raw Data'!P1610-'Raw Data'!O1610&lt;4, 'Raw Data'!P1610-'Raw Data'!O1610&gt;0)), 'Raw Data'!H1610, 0))</f>
        <v/>
      </c>
      <c r="H1617">
        <f>IF(ISBLANK('Raw Data'!J1610), 0, IF(AND(1=MATCH(LARGE('Raw Data'!G1610:J1610, 4), 'Raw Data'!G1610:J1610, 0), AND('Raw Data'!O1610-'Raw Data'!P1610&lt;4, 'Raw Data'!O1610-'Raw Data'!P1610&gt;0)), 'Raw Data'!G1610, 0))</f>
        <v/>
      </c>
      <c r="I1617">
        <f>IF(ISBLANK('Raw Data'!J1610), 0, IF(AND(4=MATCH(LARGE('Raw Data'!G1610:J1610, 3), 'Raw Data'!G1610:J1610, 0), 'Raw Data'!P1610-'Raw Data'!O1610&gt;3), 'Raw Data'!J1610, 0))</f>
        <v/>
      </c>
      <c r="J1617">
        <f>IF(ISBLANK('Raw Data'!J1610), 0, IF(AND(3=MATCH(LARGE('Raw Data'!G1610:J1610, 3), 'Raw Data'!G1610:J1610, 0), 'Raw Data'!O1610-'Raw Data'!P1610&gt;3), 'Raw Data'!I1610, 0))</f>
        <v/>
      </c>
      <c r="K1617">
        <f>IF(ISBLANK('Raw Data'!J1610), 0, IF(AND(2=MATCH(LARGE('Raw Data'!G1610:J1610, 3), 'Raw Data'!G1610:J1610, 0), AND('Raw Data'!P1610-'Raw Data'!O1610&lt;4, 'Raw Data'!P1610-'Raw Data'!O1610&gt;0)), 'Raw Data'!H1610, 0))</f>
        <v/>
      </c>
      <c r="L1617">
        <f>IF(ISBLANK('Raw Data'!J1610), 0, IF(AND(1=MATCH(LARGE('Raw Data'!G1610:J1610, 3), 'Raw Data'!G1610:J1610, 0), AND('Raw Data'!O1610-'Raw Data'!P1610&lt;4, 'Raw Data'!O1610-'Raw Data'!P1610&gt;0)), 'Raw Data'!G1610, 0))</f>
        <v/>
      </c>
      <c r="M1617">
        <f>IF(ISBLANK('Raw Data'!J1610), 0, IF(AND(4=MATCH(LARGE('Raw Data'!G1610:J1610, 2), 'Raw Data'!G1610:J1610, 0), 'Raw Data'!P1610-'Raw Data'!O1610&gt;3), 'Raw Data'!J1610, 0))</f>
        <v/>
      </c>
      <c r="N1617">
        <f>IF(ISBLANK('Raw Data'!J1610), 0, IF(AND(3=MATCH(LARGE('Raw Data'!G1610:J1610, 2), 'Raw Data'!G1610:J1610, 0), 'Raw Data'!O1610-'Raw Data'!P1610&gt;3), 'Raw Data'!I1610, 0))</f>
        <v/>
      </c>
      <c r="O1617">
        <f>IF(ISBLANK('Raw Data'!J1610), 0, IF(AND(2=MATCH(LARGE('Raw Data'!G1610:J1610, 2), 'Raw Data'!G1610:J1610, 0), AND('Raw Data'!P1610-'Raw Data'!O1610&lt;4, 'Raw Data'!P1610-'Raw Data'!O1610&gt;0)), 'Raw Data'!H1610, 0))</f>
        <v/>
      </c>
      <c r="P1617">
        <f>IF(ISBLANK('Raw Data'!J1610), 0, IF(AND(1=MATCH(LARGE('Raw Data'!G1610:J1610, 2), 'Raw Data'!G1610:J1610, 0), AND('Raw Data'!O1610-'Raw Data'!P1610&lt;4, 'Raw Data'!O1610-'Raw Data'!P1610&gt;0)), 'Raw Data'!G1610, 0))</f>
        <v/>
      </c>
      <c r="Q1617">
        <f>IF(ISBLANK('Raw Data'!J1610), 0, IF(AND(4=MATCH(LARGE('Raw Data'!G1610:J1610, 1), 'Raw Data'!G1610:J1610, 0), 'Raw Data'!P1610-'Raw Data'!O1610&gt;3), 'Raw Data'!J1610, 0))</f>
        <v/>
      </c>
      <c r="R1617">
        <f>IF(ISBLANK('Raw Data'!J1610), 0, IF(AND(3=MATCH(LARGE('Raw Data'!G1610:J1610, 1), 'Raw Data'!G1610:J1610, 0), 'Raw Data'!O1610-'Raw Data'!P1610&gt;3), 'Raw Data'!I1610, 0))</f>
        <v/>
      </c>
      <c r="S1617">
        <f>IF(AND('Raw Data'!P1610-'Raw Data'!O1610&gt;4, 'Raw Data'!F1610&lt;'Raw Data'!C1610), 'Raw Data'!J1610, 0)</f>
        <v/>
      </c>
      <c r="T1617">
        <f>IF(AND('Raw Data'!O1610-'Raw Data'!P1610&gt;4, 'Raw Data'!F1610&gt;'Raw Data'!C1610), 'Raw Data'!I1610, 0)</f>
        <v/>
      </c>
      <c r="U1617">
        <f>IF(AND('Raw Data'!P1610-'Raw Data'!O1610&lt;3, 'Raw Data'!P1610&gt;'Raw Data'!O1610, 'Raw Data'!F1610&lt;'Raw Data'!C1610), 'Raw Data'!H1610, 0)</f>
        <v/>
      </c>
      <c r="V1617">
        <f>IF(AND('Raw Data'!P1610-'Raw Data'!O1610&lt;3, 'Raw Data'!P1610&gt;'Raw Data'!O1610, 'Raw Data'!F1610&gt;'Raw Data'!C1610), 'Raw Data'!G1610, 0)</f>
        <v/>
      </c>
    </row>
    <row r="1618">
      <c r="A1618">
        <f>IF(AND('Raw Data'!F1611&lt;'Raw Data'!C1611, 'Raw Data'!P1611&gt;'Raw Data'!O1611, 'Raw Data'!P1611-'Raw Data'!O1611&gt;3), 'Raw Data'!J1611, 0)</f>
        <v/>
      </c>
      <c r="B1618">
        <f>IF(AND('Raw Data'!C1611&lt;'Raw Data'!F1611, 'Raw Data'!O1611&gt;'Raw Data'!P1611, 'Raw Data'!O1611-'Raw Data'!P1611&gt;3), 'Raw Data'!I1611, 0)</f>
        <v/>
      </c>
      <c r="C1618">
        <f>IF(AND('Raw Data'!F1611&lt;'Raw Data'!C1611, 'Raw Data'!P1611&gt;'Raw Data'!O1611, 'Raw Data'!P1611-'Raw Data'!O1611&lt;4), 'Raw Data'!H1611, 0)</f>
        <v/>
      </c>
      <c r="D1618">
        <f>IF(AND('Raw Data'!C1611&lt;'Raw Data'!F1611, 'Raw Data'!O1611&gt;'Raw Data'!P1611, 'Raw Data'!O1611-'Raw Data'!P1611&lt;4), 'Raw Data'!G1611, 0)</f>
        <v/>
      </c>
      <c r="E1618">
        <f>IF(ISBLANK('Raw Data'!J1611), 0, IF(AND(4=MATCH(LARGE('Raw Data'!G1611:J1611, 4), 'Raw Data'!G1611:J1611, 0), 'Raw Data'!P1611-'Raw Data'!O1611&gt;3), 'Raw Data'!J1611, 0))</f>
        <v/>
      </c>
      <c r="F1618">
        <f>IF(ISBLANK('Raw Data'!J1611), 0, IF(AND(3=MATCH(LARGE('Raw Data'!G1611:J1611, 4), 'Raw Data'!G1611:J1611, 0), 'Raw Data'!O1611-'Raw Data'!P1611&gt;3), 'Raw Data'!I1611, 0))</f>
        <v/>
      </c>
      <c r="G1618">
        <f>IF(ISBLANK('Raw Data'!J1611), 0, IF(AND(2=MATCH(LARGE('Raw Data'!G1611:J1611, 4), 'Raw Data'!G1611:J1611, 0), AND('Raw Data'!P1611-'Raw Data'!O1611&lt;4, 'Raw Data'!P1611-'Raw Data'!O1611&gt;0)), 'Raw Data'!H1611, 0))</f>
        <v/>
      </c>
      <c r="H1618">
        <f>IF(ISBLANK('Raw Data'!J1611), 0, IF(AND(1=MATCH(LARGE('Raw Data'!G1611:J1611, 4), 'Raw Data'!G1611:J1611, 0), AND('Raw Data'!O1611-'Raw Data'!P1611&lt;4, 'Raw Data'!O1611-'Raw Data'!P1611&gt;0)), 'Raw Data'!G1611, 0))</f>
        <v/>
      </c>
      <c r="I1618">
        <f>IF(ISBLANK('Raw Data'!J1611), 0, IF(AND(4=MATCH(LARGE('Raw Data'!G1611:J1611, 3), 'Raw Data'!G1611:J1611, 0), 'Raw Data'!P1611-'Raw Data'!O1611&gt;3), 'Raw Data'!J1611, 0))</f>
        <v/>
      </c>
      <c r="J1618">
        <f>IF(ISBLANK('Raw Data'!J1611), 0, IF(AND(3=MATCH(LARGE('Raw Data'!G1611:J1611, 3), 'Raw Data'!G1611:J1611, 0), 'Raw Data'!O1611-'Raw Data'!P1611&gt;3), 'Raw Data'!I1611, 0))</f>
        <v/>
      </c>
      <c r="K1618">
        <f>IF(ISBLANK('Raw Data'!J1611), 0, IF(AND(2=MATCH(LARGE('Raw Data'!G1611:J1611, 3), 'Raw Data'!G1611:J1611, 0), AND('Raw Data'!P1611-'Raw Data'!O1611&lt;4, 'Raw Data'!P1611-'Raw Data'!O1611&gt;0)), 'Raw Data'!H1611, 0))</f>
        <v/>
      </c>
      <c r="L1618">
        <f>IF(ISBLANK('Raw Data'!J1611), 0, IF(AND(1=MATCH(LARGE('Raw Data'!G1611:J1611, 3), 'Raw Data'!G1611:J1611, 0), AND('Raw Data'!O1611-'Raw Data'!P1611&lt;4, 'Raw Data'!O1611-'Raw Data'!P1611&gt;0)), 'Raw Data'!G1611, 0))</f>
        <v/>
      </c>
      <c r="M1618">
        <f>IF(ISBLANK('Raw Data'!J1611), 0, IF(AND(4=MATCH(LARGE('Raw Data'!G1611:J1611, 2), 'Raw Data'!G1611:J1611, 0), 'Raw Data'!P1611-'Raw Data'!O1611&gt;3), 'Raw Data'!J1611, 0))</f>
        <v/>
      </c>
      <c r="N1618">
        <f>IF(ISBLANK('Raw Data'!J1611), 0, IF(AND(3=MATCH(LARGE('Raw Data'!G1611:J1611, 2), 'Raw Data'!G1611:J1611, 0), 'Raw Data'!O1611-'Raw Data'!P1611&gt;3), 'Raw Data'!I1611, 0))</f>
        <v/>
      </c>
      <c r="O1618">
        <f>IF(ISBLANK('Raw Data'!J1611), 0, IF(AND(2=MATCH(LARGE('Raw Data'!G1611:J1611, 2), 'Raw Data'!G1611:J1611, 0), AND('Raw Data'!P1611-'Raw Data'!O1611&lt;4, 'Raw Data'!P1611-'Raw Data'!O1611&gt;0)), 'Raw Data'!H1611, 0))</f>
        <v/>
      </c>
      <c r="P1618">
        <f>IF(ISBLANK('Raw Data'!J1611), 0, IF(AND(1=MATCH(LARGE('Raw Data'!G1611:J1611, 2), 'Raw Data'!G1611:J1611, 0), AND('Raw Data'!O1611-'Raw Data'!P1611&lt;4, 'Raw Data'!O1611-'Raw Data'!P1611&gt;0)), 'Raw Data'!G1611, 0))</f>
        <v/>
      </c>
      <c r="Q1618">
        <f>IF(ISBLANK('Raw Data'!J1611), 0, IF(AND(4=MATCH(LARGE('Raw Data'!G1611:J1611, 1), 'Raw Data'!G1611:J1611, 0), 'Raw Data'!P1611-'Raw Data'!O1611&gt;3), 'Raw Data'!J1611, 0))</f>
        <v/>
      </c>
      <c r="R1618">
        <f>IF(ISBLANK('Raw Data'!J1611), 0, IF(AND(3=MATCH(LARGE('Raw Data'!G1611:J1611, 1), 'Raw Data'!G1611:J1611, 0), 'Raw Data'!O1611-'Raw Data'!P1611&gt;3), 'Raw Data'!I1611, 0))</f>
        <v/>
      </c>
      <c r="S1618">
        <f>IF(AND('Raw Data'!P1611-'Raw Data'!O1611&gt;4, 'Raw Data'!F1611&lt;'Raw Data'!C1611), 'Raw Data'!J1611, 0)</f>
        <v/>
      </c>
      <c r="T1618">
        <f>IF(AND('Raw Data'!O1611-'Raw Data'!P1611&gt;4, 'Raw Data'!F1611&gt;'Raw Data'!C1611), 'Raw Data'!I1611, 0)</f>
        <v/>
      </c>
      <c r="U1618">
        <f>IF(AND('Raw Data'!P1611-'Raw Data'!O1611&lt;3, 'Raw Data'!P1611&gt;'Raw Data'!O1611, 'Raw Data'!F1611&lt;'Raw Data'!C1611), 'Raw Data'!H1611, 0)</f>
        <v/>
      </c>
      <c r="V1618">
        <f>IF(AND('Raw Data'!P1611-'Raw Data'!O1611&lt;3, 'Raw Data'!P1611&gt;'Raw Data'!O1611, 'Raw Data'!F1611&gt;'Raw Data'!C1611), 'Raw Data'!G1611, 0)</f>
        <v/>
      </c>
    </row>
    <row r="1619">
      <c r="A1619">
        <f>IF(AND('Raw Data'!F1612&lt;'Raw Data'!C1612, 'Raw Data'!P1612&gt;'Raw Data'!O1612, 'Raw Data'!P1612-'Raw Data'!O1612&gt;3), 'Raw Data'!J1612, 0)</f>
        <v/>
      </c>
      <c r="B1619">
        <f>IF(AND('Raw Data'!C1612&lt;'Raw Data'!F1612, 'Raw Data'!O1612&gt;'Raw Data'!P1612, 'Raw Data'!O1612-'Raw Data'!P1612&gt;3), 'Raw Data'!I1612, 0)</f>
        <v/>
      </c>
      <c r="C1619">
        <f>IF(AND('Raw Data'!F1612&lt;'Raw Data'!C1612, 'Raw Data'!P1612&gt;'Raw Data'!O1612, 'Raw Data'!P1612-'Raw Data'!O1612&lt;4), 'Raw Data'!H1612, 0)</f>
        <v/>
      </c>
      <c r="D1619">
        <f>IF(AND('Raw Data'!C1612&lt;'Raw Data'!F1612, 'Raw Data'!O1612&gt;'Raw Data'!P1612, 'Raw Data'!O1612-'Raw Data'!P1612&lt;4), 'Raw Data'!G1612, 0)</f>
        <v/>
      </c>
      <c r="E1619">
        <f>IF(ISBLANK('Raw Data'!J1612), 0, IF(AND(4=MATCH(LARGE('Raw Data'!G1612:J1612, 4), 'Raw Data'!G1612:J1612, 0), 'Raw Data'!P1612-'Raw Data'!O1612&gt;3), 'Raw Data'!J1612, 0))</f>
        <v/>
      </c>
      <c r="F1619">
        <f>IF(ISBLANK('Raw Data'!J1612), 0, IF(AND(3=MATCH(LARGE('Raw Data'!G1612:J1612, 4), 'Raw Data'!G1612:J1612, 0), 'Raw Data'!O1612-'Raw Data'!P1612&gt;3), 'Raw Data'!I1612, 0))</f>
        <v/>
      </c>
      <c r="G1619">
        <f>IF(ISBLANK('Raw Data'!J1612), 0, IF(AND(2=MATCH(LARGE('Raw Data'!G1612:J1612, 4), 'Raw Data'!G1612:J1612, 0), AND('Raw Data'!P1612-'Raw Data'!O1612&lt;4, 'Raw Data'!P1612-'Raw Data'!O1612&gt;0)), 'Raw Data'!H1612, 0))</f>
        <v/>
      </c>
      <c r="H1619">
        <f>IF(ISBLANK('Raw Data'!J1612), 0, IF(AND(1=MATCH(LARGE('Raw Data'!G1612:J1612, 4), 'Raw Data'!G1612:J1612, 0), AND('Raw Data'!O1612-'Raw Data'!P1612&lt;4, 'Raw Data'!O1612-'Raw Data'!P1612&gt;0)), 'Raw Data'!G1612, 0))</f>
        <v/>
      </c>
      <c r="I1619">
        <f>IF(ISBLANK('Raw Data'!J1612), 0, IF(AND(4=MATCH(LARGE('Raw Data'!G1612:J1612, 3), 'Raw Data'!G1612:J1612, 0), 'Raw Data'!P1612-'Raw Data'!O1612&gt;3), 'Raw Data'!J1612, 0))</f>
        <v/>
      </c>
      <c r="J1619">
        <f>IF(ISBLANK('Raw Data'!J1612), 0, IF(AND(3=MATCH(LARGE('Raw Data'!G1612:J1612, 3), 'Raw Data'!G1612:J1612, 0), 'Raw Data'!O1612-'Raw Data'!P1612&gt;3), 'Raw Data'!I1612, 0))</f>
        <v/>
      </c>
      <c r="K1619">
        <f>IF(ISBLANK('Raw Data'!J1612), 0, IF(AND(2=MATCH(LARGE('Raw Data'!G1612:J1612, 3), 'Raw Data'!G1612:J1612, 0), AND('Raw Data'!P1612-'Raw Data'!O1612&lt;4, 'Raw Data'!P1612-'Raw Data'!O1612&gt;0)), 'Raw Data'!H1612, 0))</f>
        <v/>
      </c>
      <c r="L1619">
        <f>IF(ISBLANK('Raw Data'!J1612), 0, IF(AND(1=MATCH(LARGE('Raw Data'!G1612:J1612, 3), 'Raw Data'!G1612:J1612, 0), AND('Raw Data'!O1612-'Raw Data'!P1612&lt;4, 'Raw Data'!O1612-'Raw Data'!P1612&gt;0)), 'Raw Data'!G1612, 0))</f>
        <v/>
      </c>
      <c r="M1619">
        <f>IF(ISBLANK('Raw Data'!J1612), 0, IF(AND(4=MATCH(LARGE('Raw Data'!G1612:J1612, 2), 'Raw Data'!G1612:J1612, 0), 'Raw Data'!P1612-'Raw Data'!O1612&gt;3), 'Raw Data'!J1612, 0))</f>
        <v/>
      </c>
      <c r="N1619">
        <f>IF(ISBLANK('Raw Data'!J1612), 0, IF(AND(3=MATCH(LARGE('Raw Data'!G1612:J1612, 2), 'Raw Data'!G1612:J1612, 0), 'Raw Data'!O1612-'Raw Data'!P1612&gt;3), 'Raw Data'!I1612, 0))</f>
        <v/>
      </c>
      <c r="O1619">
        <f>IF(ISBLANK('Raw Data'!J1612), 0, IF(AND(2=MATCH(LARGE('Raw Data'!G1612:J1612, 2), 'Raw Data'!G1612:J1612, 0), AND('Raw Data'!P1612-'Raw Data'!O1612&lt;4, 'Raw Data'!P1612-'Raw Data'!O1612&gt;0)), 'Raw Data'!H1612, 0))</f>
        <v/>
      </c>
      <c r="P1619">
        <f>IF(ISBLANK('Raw Data'!J1612), 0, IF(AND(1=MATCH(LARGE('Raw Data'!G1612:J1612, 2), 'Raw Data'!G1612:J1612, 0), AND('Raw Data'!O1612-'Raw Data'!P1612&lt;4, 'Raw Data'!O1612-'Raw Data'!P1612&gt;0)), 'Raw Data'!G1612, 0))</f>
        <v/>
      </c>
      <c r="Q1619">
        <f>IF(ISBLANK('Raw Data'!J1612), 0, IF(AND(4=MATCH(LARGE('Raw Data'!G1612:J1612, 1), 'Raw Data'!G1612:J1612, 0), 'Raw Data'!P1612-'Raw Data'!O1612&gt;3), 'Raw Data'!J1612, 0))</f>
        <v/>
      </c>
      <c r="R1619">
        <f>IF(ISBLANK('Raw Data'!J1612), 0, IF(AND(3=MATCH(LARGE('Raw Data'!G1612:J1612, 1), 'Raw Data'!G1612:J1612, 0), 'Raw Data'!O1612-'Raw Data'!P1612&gt;3), 'Raw Data'!I1612, 0))</f>
        <v/>
      </c>
      <c r="S1619">
        <f>IF(AND('Raw Data'!P1612-'Raw Data'!O1612&gt;4, 'Raw Data'!F1612&lt;'Raw Data'!C1612), 'Raw Data'!J1612, 0)</f>
        <v/>
      </c>
      <c r="T1619">
        <f>IF(AND('Raw Data'!O1612-'Raw Data'!P1612&gt;4, 'Raw Data'!F1612&gt;'Raw Data'!C1612), 'Raw Data'!I1612, 0)</f>
        <v/>
      </c>
      <c r="U1619">
        <f>IF(AND('Raw Data'!P1612-'Raw Data'!O1612&lt;3, 'Raw Data'!P1612&gt;'Raw Data'!O1612, 'Raw Data'!F1612&lt;'Raw Data'!C1612), 'Raw Data'!H1612, 0)</f>
        <v/>
      </c>
      <c r="V1619">
        <f>IF(AND('Raw Data'!P1612-'Raw Data'!O1612&lt;3, 'Raw Data'!P1612&gt;'Raw Data'!O1612, 'Raw Data'!F1612&gt;'Raw Data'!C1612), 'Raw Data'!G1612, 0)</f>
        <v/>
      </c>
    </row>
    <row r="1620">
      <c r="A1620">
        <f>IF(AND('Raw Data'!F1613&lt;'Raw Data'!C1613, 'Raw Data'!P1613&gt;'Raw Data'!O1613, 'Raw Data'!P1613-'Raw Data'!O1613&gt;3), 'Raw Data'!J1613, 0)</f>
        <v/>
      </c>
      <c r="B1620">
        <f>IF(AND('Raw Data'!C1613&lt;'Raw Data'!F1613, 'Raw Data'!O1613&gt;'Raw Data'!P1613, 'Raw Data'!O1613-'Raw Data'!P1613&gt;3), 'Raw Data'!I1613, 0)</f>
        <v/>
      </c>
      <c r="C1620">
        <f>IF(AND('Raw Data'!F1613&lt;'Raw Data'!C1613, 'Raw Data'!P1613&gt;'Raw Data'!O1613, 'Raw Data'!P1613-'Raw Data'!O1613&lt;4), 'Raw Data'!H1613, 0)</f>
        <v/>
      </c>
      <c r="D1620">
        <f>IF(AND('Raw Data'!C1613&lt;'Raw Data'!F1613, 'Raw Data'!O1613&gt;'Raw Data'!P1613, 'Raw Data'!O1613-'Raw Data'!P1613&lt;4), 'Raw Data'!G1613, 0)</f>
        <v/>
      </c>
      <c r="E1620">
        <f>IF(ISBLANK('Raw Data'!J1613), 0, IF(AND(4=MATCH(LARGE('Raw Data'!G1613:J1613, 4), 'Raw Data'!G1613:J1613, 0), 'Raw Data'!P1613-'Raw Data'!O1613&gt;3), 'Raw Data'!J1613, 0))</f>
        <v/>
      </c>
      <c r="F1620">
        <f>IF(ISBLANK('Raw Data'!J1613), 0, IF(AND(3=MATCH(LARGE('Raw Data'!G1613:J1613, 4), 'Raw Data'!G1613:J1613, 0), 'Raw Data'!O1613-'Raw Data'!P1613&gt;3), 'Raw Data'!I1613, 0))</f>
        <v/>
      </c>
      <c r="G1620">
        <f>IF(ISBLANK('Raw Data'!J1613), 0, IF(AND(2=MATCH(LARGE('Raw Data'!G1613:J1613, 4), 'Raw Data'!G1613:J1613, 0), AND('Raw Data'!P1613-'Raw Data'!O1613&lt;4, 'Raw Data'!P1613-'Raw Data'!O1613&gt;0)), 'Raw Data'!H1613, 0))</f>
        <v/>
      </c>
      <c r="H1620">
        <f>IF(ISBLANK('Raw Data'!J1613), 0, IF(AND(1=MATCH(LARGE('Raw Data'!G1613:J1613, 4), 'Raw Data'!G1613:J1613, 0), AND('Raw Data'!O1613-'Raw Data'!P1613&lt;4, 'Raw Data'!O1613-'Raw Data'!P1613&gt;0)), 'Raw Data'!G1613, 0))</f>
        <v/>
      </c>
      <c r="I1620">
        <f>IF(ISBLANK('Raw Data'!J1613), 0, IF(AND(4=MATCH(LARGE('Raw Data'!G1613:J1613, 3), 'Raw Data'!G1613:J1613, 0), 'Raw Data'!P1613-'Raw Data'!O1613&gt;3), 'Raw Data'!J1613, 0))</f>
        <v/>
      </c>
      <c r="J1620">
        <f>IF(ISBLANK('Raw Data'!J1613), 0, IF(AND(3=MATCH(LARGE('Raw Data'!G1613:J1613, 3), 'Raw Data'!G1613:J1613, 0), 'Raw Data'!O1613-'Raw Data'!P1613&gt;3), 'Raw Data'!I1613, 0))</f>
        <v/>
      </c>
      <c r="K1620">
        <f>IF(ISBLANK('Raw Data'!J1613), 0, IF(AND(2=MATCH(LARGE('Raw Data'!G1613:J1613, 3), 'Raw Data'!G1613:J1613, 0), AND('Raw Data'!P1613-'Raw Data'!O1613&lt;4, 'Raw Data'!P1613-'Raw Data'!O1613&gt;0)), 'Raw Data'!H1613, 0))</f>
        <v/>
      </c>
      <c r="L1620">
        <f>IF(ISBLANK('Raw Data'!J1613), 0, IF(AND(1=MATCH(LARGE('Raw Data'!G1613:J1613, 3), 'Raw Data'!G1613:J1613, 0), AND('Raw Data'!O1613-'Raw Data'!P1613&lt;4, 'Raw Data'!O1613-'Raw Data'!P1613&gt;0)), 'Raw Data'!G1613, 0))</f>
        <v/>
      </c>
      <c r="M1620">
        <f>IF(ISBLANK('Raw Data'!J1613), 0, IF(AND(4=MATCH(LARGE('Raw Data'!G1613:J1613, 2), 'Raw Data'!G1613:J1613, 0), 'Raw Data'!P1613-'Raw Data'!O1613&gt;3), 'Raw Data'!J1613, 0))</f>
        <v/>
      </c>
      <c r="N1620">
        <f>IF(ISBLANK('Raw Data'!J1613), 0, IF(AND(3=MATCH(LARGE('Raw Data'!G1613:J1613, 2), 'Raw Data'!G1613:J1613, 0), 'Raw Data'!O1613-'Raw Data'!P1613&gt;3), 'Raw Data'!I1613, 0))</f>
        <v/>
      </c>
      <c r="O1620">
        <f>IF(ISBLANK('Raw Data'!J1613), 0, IF(AND(2=MATCH(LARGE('Raw Data'!G1613:J1613, 2), 'Raw Data'!G1613:J1613, 0), AND('Raw Data'!P1613-'Raw Data'!O1613&lt;4, 'Raw Data'!P1613-'Raw Data'!O1613&gt;0)), 'Raw Data'!H1613, 0))</f>
        <v/>
      </c>
      <c r="P1620">
        <f>IF(ISBLANK('Raw Data'!J1613), 0, IF(AND(1=MATCH(LARGE('Raw Data'!G1613:J1613, 2), 'Raw Data'!G1613:J1613, 0), AND('Raw Data'!O1613-'Raw Data'!P1613&lt;4, 'Raw Data'!O1613-'Raw Data'!P1613&gt;0)), 'Raw Data'!G1613, 0))</f>
        <v/>
      </c>
      <c r="Q1620">
        <f>IF(ISBLANK('Raw Data'!J1613), 0, IF(AND(4=MATCH(LARGE('Raw Data'!G1613:J1613, 1), 'Raw Data'!G1613:J1613, 0), 'Raw Data'!P1613-'Raw Data'!O1613&gt;3), 'Raw Data'!J1613, 0))</f>
        <v/>
      </c>
      <c r="R1620">
        <f>IF(ISBLANK('Raw Data'!J1613), 0, IF(AND(3=MATCH(LARGE('Raw Data'!G1613:J1613, 1), 'Raw Data'!G1613:J1613, 0), 'Raw Data'!O1613-'Raw Data'!P1613&gt;3), 'Raw Data'!I1613, 0))</f>
        <v/>
      </c>
      <c r="S1620">
        <f>IF(AND('Raw Data'!P1613-'Raw Data'!O1613&gt;4, 'Raw Data'!F1613&lt;'Raw Data'!C1613), 'Raw Data'!J1613, 0)</f>
        <v/>
      </c>
      <c r="T1620">
        <f>IF(AND('Raw Data'!O1613-'Raw Data'!P1613&gt;4, 'Raw Data'!F1613&gt;'Raw Data'!C1613), 'Raw Data'!I1613, 0)</f>
        <v/>
      </c>
      <c r="U1620">
        <f>IF(AND('Raw Data'!P1613-'Raw Data'!O1613&lt;3, 'Raw Data'!P1613&gt;'Raw Data'!O1613, 'Raw Data'!F1613&lt;'Raw Data'!C1613), 'Raw Data'!H1613, 0)</f>
        <v/>
      </c>
      <c r="V1620">
        <f>IF(AND('Raw Data'!P1613-'Raw Data'!O1613&lt;3, 'Raw Data'!P1613&gt;'Raw Data'!O1613, 'Raw Data'!F1613&gt;'Raw Data'!C1613), 'Raw Data'!G1613, 0)</f>
        <v/>
      </c>
    </row>
    <row r="1621">
      <c r="A1621">
        <f>IF(AND('Raw Data'!F1614&lt;'Raw Data'!C1614, 'Raw Data'!P1614&gt;'Raw Data'!O1614, 'Raw Data'!P1614-'Raw Data'!O1614&gt;3), 'Raw Data'!J1614, 0)</f>
        <v/>
      </c>
      <c r="B1621">
        <f>IF(AND('Raw Data'!C1614&lt;'Raw Data'!F1614, 'Raw Data'!O1614&gt;'Raw Data'!P1614, 'Raw Data'!O1614-'Raw Data'!P1614&gt;3), 'Raw Data'!I1614, 0)</f>
        <v/>
      </c>
      <c r="C1621">
        <f>IF(AND('Raw Data'!F1614&lt;'Raw Data'!C1614, 'Raw Data'!P1614&gt;'Raw Data'!O1614, 'Raw Data'!P1614-'Raw Data'!O1614&lt;4), 'Raw Data'!H1614, 0)</f>
        <v/>
      </c>
      <c r="D1621">
        <f>IF(AND('Raw Data'!C1614&lt;'Raw Data'!F1614, 'Raw Data'!O1614&gt;'Raw Data'!P1614, 'Raw Data'!O1614-'Raw Data'!P1614&lt;4), 'Raw Data'!G1614, 0)</f>
        <v/>
      </c>
      <c r="E1621">
        <f>IF(ISBLANK('Raw Data'!J1614), 0, IF(AND(4=MATCH(LARGE('Raw Data'!G1614:J1614, 4), 'Raw Data'!G1614:J1614, 0), 'Raw Data'!P1614-'Raw Data'!O1614&gt;3), 'Raw Data'!J1614, 0))</f>
        <v/>
      </c>
      <c r="F1621">
        <f>IF(ISBLANK('Raw Data'!J1614), 0, IF(AND(3=MATCH(LARGE('Raw Data'!G1614:J1614, 4), 'Raw Data'!G1614:J1614, 0), 'Raw Data'!O1614-'Raw Data'!P1614&gt;3), 'Raw Data'!I1614, 0))</f>
        <v/>
      </c>
      <c r="G1621">
        <f>IF(ISBLANK('Raw Data'!J1614), 0, IF(AND(2=MATCH(LARGE('Raw Data'!G1614:J1614, 4), 'Raw Data'!G1614:J1614, 0), AND('Raw Data'!P1614-'Raw Data'!O1614&lt;4, 'Raw Data'!P1614-'Raw Data'!O1614&gt;0)), 'Raw Data'!H1614, 0))</f>
        <v/>
      </c>
      <c r="H1621">
        <f>IF(ISBLANK('Raw Data'!J1614), 0, IF(AND(1=MATCH(LARGE('Raw Data'!G1614:J1614, 4), 'Raw Data'!G1614:J1614, 0), AND('Raw Data'!O1614-'Raw Data'!P1614&lt;4, 'Raw Data'!O1614-'Raw Data'!P1614&gt;0)), 'Raw Data'!G1614, 0))</f>
        <v/>
      </c>
      <c r="I1621">
        <f>IF(ISBLANK('Raw Data'!J1614), 0, IF(AND(4=MATCH(LARGE('Raw Data'!G1614:J1614, 3), 'Raw Data'!G1614:J1614, 0), 'Raw Data'!P1614-'Raw Data'!O1614&gt;3), 'Raw Data'!J1614, 0))</f>
        <v/>
      </c>
      <c r="J1621">
        <f>IF(ISBLANK('Raw Data'!J1614), 0, IF(AND(3=MATCH(LARGE('Raw Data'!G1614:J1614, 3), 'Raw Data'!G1614:J1614, 0), 'Raw Data'!O1614-'Raw Data'!P1614&gt;3), 'Raw Data'!I1614, 0))</f>
        <v/>
      </c>
      <c r="K1621">
        <f>IF(ISBLANK('Raw Data'!J1614), 0, IF(AND(2=MATCH(LARGE('Raw Data'!G1614:J1614, 3), 'Raw Data'!G1614:J1614, 0), AND('Raw Data'!P1614-'Raw Data'!O1614&lt;4, 'Raw Data'!P1614-'Raw Data'!O1614&gt;0)), 'Raw Data'!H1614, 0))</f>
        <v/>
      </c>
      <c r="L1621">
        <f>IF(ISBLANK('Raw Data'!J1614), 0, IF(AND(1=MATCH(LARGE('Raw Data'!G1614:J1614, 3), 'Raw Data'!G1614:J1614, 0), AND('Raw Data'!O1614-'Raw Data'!P1614&lt;4, 'Raw Data'!O1614-'Raw Data'!P1614&gt;0)), 'Raw Data'!G1614, 0))</f>
        <v/>
      </c>
      <c r="M1621">
        <f>IF(ISBLANK('Raw Data'!J1614), 0, IF(AND(4=MATCH(LARGE('Raw Data'!G1614:J1614, 2), 'Raw Data'!G1614:J1614, 0), 'Raw Data'!P1614-'Raw Data'!O1614&gt;3), 'Raw Data'!J1614, 0))</f>
        <v/>
      </c>
      <c r="N1621">
        <f>IF(ISBLANK('Raw Data'!J1614), 0, IF(AND(3=MATCH(LARGE('Raw Data'!G1614:J1614, 2), 'Raw Data'!G1614:J1614, 0), 'Raw Data'!O1614-'Raw Data'!P1614&gt;3), 'Raw Data'!I1614, 0))</f>
        <v/>
      </c>
      <c r="O1621">
        <f>IF(ISBLANK('Raw Data'!J1614), 0, IF(AND(2=MATCH(LARGE('Raw Data'!G1614:J1614, 2), 'Raw Data'!G1614:J1614, 0), AND('Raw Data'!P1614-'Raw Data'!O1614&lt;4, 'Raw Data'!P1614-'Raw Data'!O1614&gt;0)), 'Raw Data'!H1614, 0))</f>
        <v/>
      </c>
      <c r="P1621">
        <f>IF(ISBLANK('Raw Data'!J1614), 0, IF(AND(1=MATCH(LARGE('Raw Data'!G1614:J1614, 2), 'Raw Data'!G1614:J1614, 0), AND('Raw Data'!O1614-'Raw Data'!P1614&lt;4, 'Raw Data'!O1614-'Raw Data'!P1614&gt;0)), 'Raw Data'!G1614, 0))</f>
        <v/>
      </c>
      <c r="Q1621">
        <f>IF(ISBLANK('Raw Data'!J1614), 0, IF(AND(4=MATCH(LARGE('Raw Data'!G1614:J1614, 1), 'Raw Data'!G1614:J1614, 0), 'Raw Data'!P1614-'Raw Data'!O1614&gt;3), 'Raw Data'!J1614, 0))</f>
        <v/>
      </c>
      <c r="R1621">
        <f>IF(ISBLANK('Raw Data'!J1614), 0, IF(AND(3=MATCH(LARGE('Raw Data'!G1614:J1614, 1), 'Raw Data'!G1614:J1614, 0), 'Raw Data'!O1614-'Raw Data'!P1614&gt;3), 'Raw Data'!I1614, 0))</f>
        <v/>
      </c>
      <c r="S1621">
        <f>IF(AND('Raw Data'!P1614-'Raw Data'!O1614&gt;4, 'Raw Data'!F1614&lt;'Raw Data'!C1614), 'Raw Data'!J1614, 0)</f>
        <v/>
      </c>
      <c r="T1621">
        <f>IF(AND('Raw Data'!O1614-'Raw Data'!P1614&gt;4, 'Raw Data'!F1614&gt;'Raw Data'!C1614), 'Raw Data'!I1614, 0)</f>
        <v/>
      </c>
      <c r="U1621">
        <f>IF(AND('Raw Data'!P1614-'Raw Data'!O1614&lt;3, 'Raw Data'!P1614&gt;'Raw Data'!O1614, 'Raw Data'!F1614&lt;'Raw Data'!C1614), 'Raw Data'!H1614, 0)</f>
        <v/>
      </c>
      <c r="V1621">
        <f>IF(AND('Raw Data'!P1614-'Raw Data'!O1614&lt;3, 'Raw Data'!P1614&gt;'Raw Data'!O1614, 'Raw Data'!F1614&gt;'Raw Data'!C1614), 'Raw Data'!G1614, 0)</f>
        <v/>
      </c>
    </row>
    <row r="1622">
      <c r="A1622">
        <f>IF(AND('Raw Data'!F1615&lt;'Raw Data'!C1615, 'Raw Data'!P1615&gt;'Raw Data'!O1615, 'Raw Data'!P1615-'Raw Data'!O1615&gt;3), 'Raw Data'!J1615, 0)</f>
        <v/>
      </c>
      <c r="B1622">
        <f>IF(AND('Raw Data'!C1615&lt;'Raw Data'!F1615, 'Raw Data'!O1615&gt;'Raw Data'!P1615, 'Raw Data'!O1615-'Raw Data'!P1615&gt;3), 'Raw Data'!I1615, 0)</f>
        <v/>
      </c>
      <c r="C1622">
        <f>IF(AND('Raw Data'!F1615&lt;'Raw Data'!C1615, 'Raw Data'!P1615&gt;'Raw Data'!O1615, 'Raw Data'!P1615-'Raw Data'!O1615&lt;4), 'Raw Data'!H1615, 0)</f>
        <v/>
      </c>
      <c r="D1622">
        <f>IF(AND('Raw Data'!C1615&lt;'Raw Data'!F1615, 'Raw Data'!O1615&gt;'Raw Data'!P1615, 'Raw Data'!O1615-'Raw Data'!P1615&lt;4), 'Raw Data'!G1615, 0)</f>
        <v/>
      </c>
      <c r="E1622">
        <f>IF(ISBLANK('Raw Data'!J1615), 0, IF(AND(4=MATCH(LARGE('Raw Data'!G1615:J1615, 4), 'Raw Data'!G1615:J1615, 0), 'Raw Data'!P1615-'Raw Data'!O1615&gt;3), 'Raw Data'!J1615, 0))</f>
        <v/>
      </c>
      <c r="F1622">
        <f>IF(ISBLANK('Raw Data'!J1615), 0, IF(AND(3=MATCH(LARGE('Raw Data'!G1615:J1615, 4), 'Raw Data'!G1615:J1615, 0), 'Raw Data'!O1615-'Raw Data'!P1615&gt;3), 'Raw Data'!I1615, 0))</f>
        <v/>
      </c>
      <c r="G1622">
        <f>IF(ISBLANK('Raw Data'!J1615), 0, IF(AND(2=MATCH(LARGE('Raw Data'!G1615:J1615, 4), 'Raw Data'!G1615:J1615, 0), AND('Raw Data'!P1615-'Raw Data'!O1615&lt;4, 'Raw Data'!P1615-'Raw Data'!O1615&gt;0)), 'Raw Data'!H1615, 0))</f>
        <v/>
      </c>
      <c r="H1622">
        <f>IF(ISBLANK('Raw Data'!J1615), 0, IF(AND(1=MATCH(LARGE('Raw Data'!G1615:J1615, 4), 'Raw Data'!G1615:J1615, 0), AND('Raw Data'!O1615-'Raw Data'!P1615&lt;4, 'Raw Data'!O1615-'Raw Data'!P1615&gt;0)), 'Raw Data'!G1615, 0))</f>
        <v/>
      </c>
      <c r="I1622">
        <f>IF(ISBLANK('Raw Data'!J1615), 0, IF(AND(4=MATCH(LARGE('Raw Data'!G1615:J1615, 3), 'Raw Data'!G1615:J1615, 0), 'Raw Data'!P1615-'Raw Data'!O1615&gt;3), 'Raw Data'!J1615, 0))</f>
        <v/>
      </c>
      <c r="J1622">
        <f>IF(ISBLANK('Raw Data'!J1615), 0, IF(AND(3=MATCH(LARGE('Raw Data'!G1615:J1615, 3), 'Raw Data'!G1615:J1615, 0), 'Raw Data'!O1615-'Raw Data'!P1615&gt;3), 'Raw Data'!I1615, 0))</f>
        <v/>
      </c>
      <c r="K1622">
        <f>IF(ISBLANK('Raw Data'!J1615), 0, IF(AND(2=MATCH(LARGE('Raw Data'!G1615:J1615, 3), 'Raw Data'!G1615:J1615, 0), AND('Raw Data'!P1615-'Raw Data'!O1615&lt;4, 'Raw Data'!P1615-'Raw Data'!O1615&gt;0)), 'Raw Data'!H1615, 0))</f>
        <v/>
      </c>
      <c r="L1622">
        <f>IF(ISBLANK('Raw Data'!J1615), 0, IF(AND(1=MATCH(LARGE('Raw Data'!G1615:J1615, 3), 'Raw Data'!G1615:J1615, 0), AND('Raw Data'!O1615-'Raw Data'!P1615&lt;4, 'Raw Data'!O1615-'Raw Data'!P1615&gt;0)), 'Raw Data'!G1615, 0))</f>
        <v/>
      </c>
      <c r="M1622">
        <f>IF(ISBLANK('Raw Data'!J1615), 0, IF(AND(4=MATCH(LARGE('Raw Data'!G1615:J1615, 2), 'Raw Data'!G1615:J1615, 0), 'Raw Data'!P1615-'Raw Data'!O1615&gt;3), 'Raw Data'!J1615, 0))</f>
        <v/>
      </c>
      <c r="N1622">
        <f>IF(ISBLANK('Raw Data'!J1615), 0, IF(AND(3=MATCH(LARGE('Raw Data'!G1615:J1615, 2), 'Raw Data'!G1615:J1615, 0), 'Raw Data'!O1615-'Raw Data'!P1615&gt;3), 'Raw Data'!I1615, 0))</f>
        <v/>
      </c>
      <c r="O1622">
        <f>IF(ISBLANK('Raw Data'!J1615), 0, IF(AND(2=MATCH(LARGE('Raw Data'!G1615:J1615, 2), 'Raw Data'!G1615:J1615, 0), AND('Raw Data'!P1615-'Raw Data'!O1615&lt;4, 'Raw Data'!P1615-'Raw Data'!O1615&gt;0)), 'Raw Data'!H1615, 0))</f>
        <v/>
      </c>
      <c r="P1622">
        <f>IF(ISBLANK('Raw Data'!J1615), 0, IF(AND(1=MATCH(LARGE('Raw Data'!G1615:J1615, 2), 'Raw Data'!G1615:J1615, 0), AND('Raw Data'!O1615-'Raw Data'!P1615&lt;4, 'Raw Data'!O1615-'Raw Data'!P1615&gt;0)), 'Raw Data'!G1615, 0))</f>
        <v/>
      </c>
      <c r="Q1622">
        <f>IF(ISBLANK('Raw Data'!J1615), 0, IF(AND(4=MATCH(LARGE('Raw Data'!G1615:J1615, 1), 'Raw Data'!G1615:J1615, 0), 'Raw Data'!P1615-'Raw Data'!O1615&gt;3), 'Raw Data'!J1615, 0))</f>
        <v/>
      </c>
      <c r="R1622">
        <f>IF(ISBLANK('Raw Data'!J1615), 0, IF(AND(3=MATCH(LARGE('Raw Data'!G1615:J1615, 1), 'Raw Data'!G1615:J1615, 0), 'Raw Data'!O1615-'Raw Data'!P1615&gt;3), 'Raw Data'!I1615, 0))</f>
        <v/>
      </c>
      <c r="S1622">
        <f>IF(AND('Raw Data'!P1615-'Raw Data'!O1615&gt;4, 'Raw Data'!F1615&lt;'Raw Data'!C1615), 'Raw Data'!J1615, 0)</f>
        <v/>
      </c>
      <c r="T1622">
        <f>IF(AND('Raw Data'!O1615-'Raw Data'!P1615&gt;4, 'Raw Data'!F1615&gt;'Raw Data'!C1615), 'Raw Data'!I1615, 0)</f>
        <v/>
      </c>
      <c r="U1622">
        <f>IF(AND('Raw Data'!P1615-'Raw Data'!O1615&lt;3, 'Raw Data'!P1615&gt;'Raw Data'!O1615, 'Raw Data'!F1615&lt;'Raw Data'!C1615), 'Raw Data'!H1615, 0)</f>
        <v/>
      </c>
      <c r="V1622">
        <f>IF(AND('Raw Data'!P1615-'Raw Data'!O1615&lt;3, 'Raw Data'!P1615&gt;'Raw Data'!O1615, 'Raw Data'!F1615&gt;'Raw Data'!C1615), 'Raw Data'!G1615, 0)</f>
        <v/>
      </c>
    </row>
    <row r="1623">
      <c r="A1623">
        <f>IF(AND('Raw Data'!F1616&lt;'Raw Data'!C1616, 'Raw Data'!P1616&gt;'Raw Data'!O1616, 'Raw Data'!P1616-'Raw Data'!O1616&gt;3), 'Raw Data'!J1616, 0)</f>
        <v/>
      </c>
      <c r="B1623">
        <f>IF(AND('Raw Data'!C1616&lt;'Raw Data'!F1616, 'Raw Data'!O1616&gt;'Raw Data'!P1616, 'Raw Data'!O1616-'Raw Data'!P1616&gt;3), 'Raw Data'!I1616, 0)</f>
        <v/>
      </c>
      <c r="C1623">
        <f>IF(AND('Raw Data'!F1616&lt;'Raw Data'!C1616, 'Raw Data'!P1616&gt;'Raw Data'!O1616, 'Raw Data'!P1616-'Raw Data'!O1616&lt;4), 'Raw Data'!H1616, 0)</f>
        <v/>
      </c>
      <c r="D1623">
        <f>IF(AND('Raw Data'!C1616&lt;'Raw Data'!F1616, 'Raw Data'!O1616&gt;'Raw Data'!P1616, 'Raw Data'!O1616-'Raw Data'!P1616&lt;4), 'Raw Data'!G1616, 0)</f>
        <v/>
      </c>
      <c r="E1623">
        <f>IF(ISBLANK('Raw Data'!J1616), 0, IF(AND(4=MATCH(LARGE('Raw Data'!G1616:J1616, 4), 'Raw Data'!G1616:J1616, 0), 'Raw Data'!P1616-'Raw Data'!O1616&gt;3), 'Raw Data'!J1616, 0))</f>
        <v/>
      </c>
      <c r="F1623">
        <f>IF(ISBLANK('Raw Data'!J1616), 0, IF(AND(3=MATCH(LARGE('Raw Data'!G1616:J1616, 4), 'Raw Data'!G1616:J1616, 0), 'Raw Data'!O1616-'Raw Data'!P1616&gt;3), 'Raw Data'!I1616, 0))</f>
        <v/>
      </c>
      <c r="G1623">
        <f>IF(ISBLANK('Raw Data'!J1616), 0, IF(AND(2=MATCH(LARGE('Raw Data'!G1616:J1616, 4), 'Raw Data'!G1616:J1616, 0), AND('Raw Data'!P1616-'Raw Data'!O1616&lt;4, 'Raw Data'!P1616-'Raw Data'!O1616&gt;0)), 'Raw Data'!H1616, 0))</f>
        <v/>
      </c>
      <c r="H1623">
        <f>IF(ISBLANK('Raw Data'!J1616), 0, IF(AND(1=MATCH(LARGE('Raw Data'!G1616:J1616, 4), 'Raw Data'!G1616:J1616, 0), AND('Raw Data'!O1616-'Raw Data'!P1616&lt;4, 'Raw Data'!O1616-'Raw Data'!P1616&gt;0)), 'Raw Data'!G1616, 0))</f>
        <v/>
      </c>
      <c r="I1623">
        <f>IF(ISBLANK('Raw Data'!J1616), 0, IF(AND(4=MATCH(LARGE('Raw Data'!G1616:J1616, 3), 'Raw Data'!G1616:J1616, 0), 'Raw Data'!P1616-'Raw Data'!O1616&gt;3), 'Raw Data'!J1616, 0))</f>
        <v/>
      </c>
      <c r="J1623">
        <f>IF(ISBLANK('Raw Data'!J1616), 0, IF(AND(3=MATCH(LARGE('Raw Data'!G1616:J1616, 3), 'Raw Data'!G1616:J1616, 0), 'Raw Data'!O1616-'Raw Data'!P1616&gt;3), 'Raw Data'!I1616, 0))</f>
        <v/>
      </c>
      <c r="K1623">
        <f>IF(ISBLANK('Raw Data'!J1616), 0, IF(AND(2=MATCH(LARGE('Raw Data'!G1616:J1616, 3), 'Raw Data'!G1616:J1616, 0), AND('Raw Data'!P1616-'Raw Data'!O1616&lt;4, 'Raw Data'!P1616-'Raw Data'!O1616&gt;0)), 'Raw Data'!H1616, 0))</f>
        <v/>
      </c>
      <c r="L1623">
        <f>IF(ISBLANK('Raw Data'!J1616), 0, IF(AND(1=MATCH(LARGE('Raw Data'!G1616:J1616, 3), 'Raw Data'!G1616:J1616, 0), AND('Raw Data'!O1616-'Raw Data'!P1616&lt;4, 'Raw Data'!O1616-'Raw Data'!P1616&gt;0)), 'Raw Data'!G1616, 0))</f>
        <v/>
      </c>
      <c r="M1623">
        <f>IF(ISBLANK('Raw Data'!J1616), 0, IF(AND(4=MATCH(LARGE('Raw Data'!G1616:J1616, 2), 'Raw Data'!G1616:J1616, 0), 'Raw Data'!P1616-'Raw Data'!O1616&gt;3), 'Raw Data'!J1616, 0))</f>
        <v/>
      </c>
      <c r="N1623">
        <f>IF(ISBLANK('Raw Data'!J1616), 0, IF(AND(3=MATCH(LARGE('Raw Data'!G1616:J1616, 2), 'Raw Data'!G1616:J1616, 0), 'Raw Data'!O1616-'Raw Data'!P1616&gt;3), 'Raw Data'!I1616, 0))</f>
        <v/>
      </c>
      <c r="O1623">
        <f>IF(ISBLANK('Raw Data'!J1616), 0, IF(AND(2=MATCH(LARGE('Raw Data'!G1616:J1616, 2), 'Raw Data'!G1616:J1616, 0), AND('Raw Data'!P1616-'Raw Data'!O1616&lt;4, 'Raw Data'!P1616-'Raw Data'!O1616&gt;0)), 'Raw Data'!H1616, 0))</f>
        <v/>
      </c>
      <c r="P1623">
        <f>IF(ISBLANK('Raw Data'!J1616), 0, IF(AND(1=MATCH(LARGE('Raw Data'!G1616:J1616, 2), 'Raw Data'!G1616:J1616, 0), AND('Raw Data'!O1616-'Raw Data'!P1616&lt;4, 'Raw Data'!O1616-'Raw Data'!P1616&gt;0)), 'Raw Data'!G1616, 0))</f>
        <v/>
      </c>
      <c r="Q1623">
        <f>IF(ISBLANK('Raw Data'!J1616), 0, IF(AND(4=MATCH(LARGE('Raw Data'!G1616:J1616, 1), 'Raw Data'!G1616:J1616, 0), 'Raw Data'!P1616-'Raw Data'!O1616&gt;3), 'Raw Data'!J1616, 0))</f>
        <v/>
      </c>
      <c r="R1623">
        <f>IF(ISBLANK('Raw Data'!J1616), 0, IF(AND(3=MATCH(LARGE('Raw Data'!G1616:J1616, 1), 'Raw Data'!G1616:J1616, 0), 'Raw Data'!O1616-'Raw Data'!P1616&gt;3), 'Raw Data'!I1616, 0))</f>
        <v/>
      </c>
      <c r="S1623">
        <f>IF(AND('Raw Data'!P1616-'Raw Data'!O1616&gt;4, 'Raw Data'!F1616&lt;'Raw Data'!C1616), 'Raw Data'!J1616, 0)</f>
        <v/>
      </c>
      <c r="T1623">
        <f>IF(AND('Raw Data'!O1616-'Raw Data'!P1616&gt;4, 'Raw Data'!F1616&gt;'Raw Data'!C1616), 'Raw Data'!I1616, 0)</f>
        <v/>
      </c>
      <c r="U1623">
        <f>IF(AND('Raw Data'!P1616-'Raw Data'!O1616&lt;3, 'Raw Data'!P1616&gt;'Raw Data'!O1616, 'Raw Data'!F1616&lt;'Raw Data'!C1616), 'Raw Data'!H1616, 0)</f>
        <v/>
      </c>
      <c r="V1623">
        <f>IF(AND('Raw Data'!P1616-'Raw Data'!O1616&lt;3, 'Raw Data'!P1616&gt;'Raw Data'!O1616, 'Raw Data'!F1616&gt;'Raw Data'!C1616), 'Raw Data'!G1616, 0)</f>
        <v/>
      </c>
    </row>
    <row r="1624">
      <c r="A1624">
        <f>IF(AND('Raw Data'!F1617&lt;'Raw Data'!C1617, 'Raw Data'!P1617&gt;'Raw Data'!O1617, 'Raw Data'!P1617-'Raw Data'!O1617&gt;3), 'Raw Data'!J1617, 0)</f>
        <v/>
      </c>
      <c r="B1624">
        <f>IF(AND('Raw Data'!C1617&lt;'Raw Data'!F1617, 'Raw Data'!O1617&gt;'Raw Data'!P1617, 'Raw Data'!O1617-'Raw Data'!P1617&gt;3), 'Raw Data'!I1617, 0)</f>
        <v/>
      </c>
      <c r="C1624">
        <f>IF(AND('Raw Data'!F1617&lt;'Raw Data'!C1617, 'Raw Data'!P1617&gt;'Raw Data'!O1617, 'Raw Data'!P1617-'Raw Data'!O1617&lt;4), 'Raw Data'!H1617, 0)</f>
        <v/>
      </c>
      <c r="D1624">
        <f>IF(AND('Raw Data'!C1617&lt;'Raw Data'!F1617, 'Raw Data'!O1617&gt;'Raw Data'!P1617, 'Raw Data'!O1617-'Raw Data'!P1617&lt;4), 'Raw Data'!G1617, 0)</f>
        <v/>
      </c>
      <c r="E1624">
        <f>IF(ISBLANK('Raw Data'!J1617), 0, IF(AND(4=MATCH(LARGE('Raw Data'!G1617:J1617, 4), 'Raw Data'!G1617:J1617, 0), 'Raw Data'!P1617-'Raw Data'!O1617&gt;3), 'Raw Data'!J1617, 0))</f>
        <v/>
      </c>
      <c r="F1624">
        <f>IF(ISBLANK('Raw Data'!J1617), 0, IF(AND(3=MATCH(LARGE('Raw Data'!G1617:J1617, 4), 'Raw Data'!G1617:J1617, 0), 'Raw Data'!O1617-'Raw Data'!P1617&gt;3), 'Raw Data'!I1617, 0))</f>
        <v/>
      </c>
      <c r="G1624">
        <f>IF(ISBLANK('Raw Data'!J1617), 0, IF(AND(2=MATCH(LARGE('Raw Data'!G1617:J1617, 4), 'Raw Data'!G1617:J1617, 0), AND('Raw Data'!P1617-'Raw Data'!O1617&lt;4, 'Raw Data'!P1617-'Raw Data'!O1617&gt;0)), 'Raw Data'!H1617, 0))</f>
        <v/>
      </c>
      <c r="H1624">
        <f>IF(ISBLANK('Raw Data'!J1617), 0, IF(AND(1=MATCH(LARGE('Raw Data'!G1617:J1617, 4), 'Raw Data'!G1617:J1617, 0), AND('Raw Data'!O1617-'Raw Data'!P1617&lt;4, 'Raw Data'!O1617-'Raw Data'!P1617&gt;0)), 'Raw Data'!G1617, 0))</f>
        <v/>
      </c>
      <c r="I1624">
        <f>IF(ISBLANK('Raw Data'!J1617), 0, IF(AND(4=MATCH(LARGE('Raw Data'!G1617:J1617, 3), 'Raw Data'!G1617:J1617, 0), 'Raw Data'!P1617-'Raw Data'!O1617&gt;3), 'Raw Data'!J1617, 0))</f>
        <v/>
      </c>
      <c r="J1624">
        <f>IF(ISBLANK('Raw Data'!J1617), 0, IF(AND(3=MATCH(LARGE('Raw Data'!G1617:J1617, 3), 'Raw Data'!G1617:J1617, 0), 'Raw Data'!O1617-'Raw Data'!P1617&gt;3), 'Raw Data'!I1617, 0))</f>
        <v/>
      </c>
      <c r="K1624">
        <f>IF(ISBLANK('Raw Data'!J1617), 0, IF(AND(2=MATCH(LARGE('Raw Data'!G1617:J1617, 3), 'Raw Data'!G1617:J1617, 0), AND('Raw Data'!P1617-'Raw Data'!O1617&lt;4, 'Raw Data'!P1617-'Raw Data'!O1617&gt;0)), 'Raw Data'!H1617, 0))</f>
        <v/>
      </c>
      <c r="L1624">
        <f>IF(ISBLANK('Raw Data'!J1617), 0, IF(AND(1=MATCH(LARGE('Raw Data'!G1617:J1617, 3), 'Raw Data'!G1617:J1617, 0), AND('Raw Data'!O1617-'Raw Data'!P1617&lt;4, 'Raw Data'!O1617-'Raw Data'!P1617&gt;0)), 'Raw Data'!G1617, 0))</f>
        <v/>
      </c>
      <c r="M1624">
        <f>IF(ISBLANK('Raw Data'!J1617), 0, IF(AND(4=MATCH(LARGE('Raw Data'!G1617:J1617, 2), 'Raw Data'!G1617:J1617, 0), 'Raw Data'!P1617-'Raw Data'!O1617&gt;3), 'Raw Data'!J1617, 0))</f>
        <v/>
      </c>
      <c r="N1624">
        <f>IF(ISBLANK('Raw Data'!J1617), 0, IF(AND(3=MATCH(LARGE('Raw Data'!G1617:J1617, 2), 'Raw Data'!G1617:J1617, 0), 'Raw Data'!O1617-'Raw Data'!P1617&gt;3), 'Raw Data'!I1617, 0))</f>
        <v/>
      </c>
      <c r="O1624">
        <f>IF(ISBLANK('Raw Data'!J1617), 0, IF(AND(2=MATCH(LARGE('Raw Data'!G1617:J1617, 2), 'Raw Data'!G1617:J1617, 0), AND('Raw Data'!P1617-'Raw Data'!O1617&lt;4, 'Raw Data'!P1617-'Raw Data'!O1617&gt;0)), 'Raw Data'!H1617, 0))</f>
        <v/>
      </c>
      <c r="P1624">
        <f>IF(ISBLANK('Raw Data'!J1617), 0, IF(AND(1=MATCH(LARGE('Raw Data'!G1617:J1617, 2), 'Raw Data'!G1617:J1617, 0), AND('Raw Data'!O1617-'Raw Data'!P1617&lt;4, 'Raw Data'!O1617-'Raw Data'!P1617&gt;0)), 'Raw Data'!G1617, 0))</f>
        <v/>
      </c>
      <c r="Q1624">
        <f>IF(ISBLANK('Raw Data'!J1617), 0, IF(AND(4=MATCH(LARGE('Raw Data'!G1617:J1617, 1), 'Raw Data'!G1617:J1617, 0), 'Raw Data'!P1617-'Raw Data'!O1617&gt;3), 'Raw Data'!J1617, 0))</f>
        <v/>
      </c>
      <c r="R1624">
        <f>IF(ISBLANK('Raw Data'!J1617), 0, IF(AND(3=MATCH(LARGE('Raw Data'!G1617:J1617, 1), 'Raw Data'!G1617:J1617, 0), 'Raw Data'!O1617-'Raw Data'!P1617&gt;3), 'Raw Data'!I1617, 0))</f>
        <v/>
      </c>
      <c r="S1624">
        <f>IF(AND('Raw Data'!P1617-'Raw Data'!O1617&gt;4, 'Raw Data'!F1617&lt;'Raw Data'!C1617), 'Raw Data'!J1617, 0)</f>
        <v/>
      </c>
      <c r="T1624">
        <f>IF(AND('Raw Data'!O1617-'Raw Data'!P1617&gt;4, 'Raw Data'!F1617&gt;'Raw Data'!C1617), 'Raw Data'!I1617, 0)</f>
        <v/>
      </c>
      <c r="U1624">
        <f>IF(AND('Raw Data'!P1617-'Raw Data'!O1617&lt;3, 'Raw Data'!P1617&gt;'Raw Data'!O1617, 'Raw Data'!F1617&lt;'Raw Data'!C1617), 'Raw Data'!H1617, 0)</f>
        <v/>
      </c>
      <c r="V1624">
        <f>IF(AND('Raw Data'!P1617-'Raw Data'!O1617&lt;3, 'Raw Data'!P1617&gt;'Raw Data'!O1617, 'Raw Data'!F1617&gt;'Raw Data'!C1617), 'Raw Data'!G1617, 0)</f>
        <v/>
      </c>
    </row>
    <row r="1625">
      <c r="A1625">
        <f>IF(AND('Raw Data'!F1618&lt;'Raw Data'!C1618, 'Raw Data'!P1618&gt;'Raw Data'!O1618, 'Raw Data'!P1618-'Raw Data'!O1618&gt;3), 'Raw Data'!J1618, 0)</f>
        <v/>
      </c>
      <c r="B1625">
        <f>IF(AND('Raw Data'!C1618&lt;'Raw Data'!F1618, 'Raw Data'!O1618&gt;'Raw Data'!P1618, 'Raw Data'!O1618-'Raw Data'!P1618&gt;3), 'Raw Data'!I1618, 0)</f>
        <v/>
      </c>
      <c r="C1625">
        <f>IF(AND('Raw Data'!F1618&lt;'Raw Data'!C1618, 'Raw Data'!P1618&gt;'Raw Data'!O1618, 'Raw Data'!P1618-'Raw Data'!O1618&lt;4), 'Raw Data'!H1618, 0)</f>
        <v/>
      </c>
      <c r="D1625">
        <f>IF(AND('Raw Data'!C1618&lt;'Raw Data'!F1618, 'Raw Data'!O1618&gt;'Raw Data'!P1618, 'Raw Data'!O1618-'Raw Data'!P1618&lt;4), 'Raw Data'!G1618, 0)</f>
        <v/>
      </c>
      <c r="E1625">
        <f>IF(ISBLANK('Raw Data'!J1618), 0, IF(AND(4=MATCH(LARGE('Raw Data'!G1618:J1618, 4), 'Raw Data'!G1618:J1618, 0), 'Raw Data'!P1618-'Raw Data'!O1618&gt;3), 'Raw Data'!J1618, 0))</f>
        <v/>
      </c>
      <c r="F1625">
        <f>IF(ISBLANK('Raw Data'!J1618), 0, IF(AND(3=MATCH(LARGE('Raw Data'!G1618:J1618, 4), 'Raw Data'!G1618:J1618, 0), 'Raw Data'!O1618-'Raw Data'!P1618&gt;3), 'Raw Data'!I1618, 0))</f>
        <v/>
      </c>
      <c r="G1625">
        <f>IF(ISBLANK('Raw Data'!J1618), 0, IF(AND(2=MATCH(LARGE('Raw Data'!G1618:J1618, 4), 'Raw Data'!G1618:J1618, 0), AND('Raw Data'!P1618-'Raw Data'!O1618&lt;4, 'Raw Data'!P1618-'Raw Data'!O1618&gt;0)), 'Raw Data'!H1618, 0))</f>
        <v/>
      </c>
      <c r="H1625">
        <f>IF(ISBLANK('Raw Data'!J1618), 0, IF(AND(1=MATCH(LARGE('Raw Data'!G1618:J1618, 4), 'Raw Data'!G1618:J1618, 0), AND('Raw Data'!O1618-'Raw Data'!P1618&lt;4, 'Raw Data'!O1618-'Raw Data'!P1618&gt;0)), 'Raw Data'!G1618, 0))</f>
        <v/>
      </c>
      <c r="I1625">
        <f>IF(ISBLANK('Raw Data'!J1618), 0, IF(AND(4=MATCH(LARGE('Raw Data'!G1618:J1618, 3), 'Raw Data'!G1618:J1618, 0), 'Raw Data'!P1618-'Raw Data'!O1618&gt;3), 'Raw Data'!J1618, 0))</f>
        <v/>
      </c>
      <c r="J1625">
        <f>IF(ISBLANK('Raw Data'!J1618), 0, IF(AND(3=MATCH(LARGE('Raw Data'!G1618:J1618, 3), 'Raw Data'!G1618:J1618, 0), 'Raw Data'!O1618-'Raw Data'!P1618&gt;3), 'Raw Data'!I1618, 0))</f>
        <v/>
      </c>
      <c r="K1625">
        <f>IF(ISBLANK('Raw Data'!J1618), 0, IF(AND(2=MATCH(LARGE('Raw Data'!G1618:J1618, 3), 'Raw Data'!G1618:J1618, 0), AND('Raw Data'!P1618-'Raw Data'!O1618&lt;4, 'Raw Data'!P1618-'Raw Data'!O1618&gt;0)), 'Raw Data'!H1618, 0))</f>
        <v/>
      </c>
      <c r="L1625">
        <f>IF(ISBLANK('Raw Data'!J1618), 0, IF(AND(1=MATCH(LARGE('Raw Data'!G1618:J1618, 3), 'Raw Data'!G1618:J1618, 0), AND('Raw Data'!O1618-'Raw Data'!P1618&lt;4, 'Raw Data'!O1618-'Raw Data'!P1618&gt;0)), 'Raw Data'!G1618, 0))</f>
        <v/>
      </c>
      <c r="M1625">
        <f>IF(ISBLANK('Raw Data'!J1618), 0, IF(AND(4=MATCH(LARGE('Raw Data'!G1618:J1618, 2), 'Raw Data'!G1618:J1618, 0), 'Raw Data'!P1618-'Raw Data'!O1618&gt;3), 'Raw Data'!J1618, 0))</f>
        <v/>
      </c>
      <c r="N1625">
        <f>IF(ISBLANK('Raw Data'!J1618), 0, IF(AND(3=MATCH(LARGE('Raw Data'!G1618:J1618, 2), 'Raw Data'!G1618:J1618, 0), 'Raw Data'!O1618-'Raw Data'!P1618&gt;3), 'Raw Data'!I1618, 0))</f>
        <v/>
      </c>
      <c r="O1625">
        <f>IF(ISBLANK('Raw Data'!J1618), 0, IF(AND(2=MATCH(LARGE('Raw Data'!G1618:J1618, 2), 'Raw Data'!G1618:J1618, 0), AND('Raw Data'!P1618-'Raw Data'!O1618&lt;4, 'Raw Data'!P1618-'Raw Data'!O1618&gt;0)), 'Raw Data'!H1618, 0))</f>
        <v/>
      </c>
      <c r="P1625">
        <f>IF(ISBLANK('Raw Data'!J1618), 0, IF(AND(1=MATCH(LARGE('Raw Data'!G1618:J1618, 2), 'Raw Data'!G1618:J1618, 0), AND('Raw Data'!O1618-'Raw Data'!P1618&lt;4, 'Raw Data'!O1618-'Raw Data'!P1618&gt;0)), 'Raw Data'!G1618, 0))</f>
        <v/>
      </c>
      <c r="Q1625">
        <f>IF(ISBLANK('Raw Data'!J1618), 0, IF(AND(4=MATCH(LARGE('Raw Data'!G1618:J1618, 1), 'Raw Data'!G1618:J1618, 0), 'Raw Data'!P1618-'Raw Data'!O1618&gt;3), 'Raw Data'!J1618, 0))</f>
        <v/>
      </c>
      <c r="R1625">
        <f>IF(ISBLANK('Raw Data'!J1618), 0, IF(AND(3=MATCH(LARGE('Raw Data'!G1618:J1618, 1), 'Raw Data'!G1618:J1618, 0), 'Raw Data'!O1618-'Raw Data'!P1618&gt;3), 'Raw Data'!I1618, 0))</f>
        <v/>
      </c>
      <c r="S1625">
        <f>IF(AND('Raw Data'!P1618-'Raw Data'!O1618&gt;4, 'Raw Data'!F1618&lt;'Raw Data'!C1618), 'Raw Data'!J1618, 0)</f>
        <v/>
      </c>
      <c r="T1625">
        <f>IF(AND('Raw Data'!O1618-'Raw Data'!P1618&gt;4, 'Raw Data'!F1618&gt;'Raw Data'!C1618), 'Raw Data'!I1618, 0)</f>
        <v/>
      </c>
      <c r="U1625">
        <f>IF(AND('Raw Data'!P1618-'Raw Data'!O1618&lt;3, 'Raw Data'!P1618&gt;'Raw Data'!O1618, 'Raw Data'!F1618&lt;'Raw Data'!C1618), 'Raw Data'!H1618, 0)</f>
        <v/>
      </c>
      <c r="V1625">
        <f>IF(AND('Raw Data'!P1618-'Raw Data'!O1618&lt;3, 'Raw Data'!P1618&gt;'Raw Data'!O1618, 'Raw Data'!F1618&gt;'Raw Data'!C1618), 'Raw Data'!G1618, 0)</f>
        <v/>
      </c>
    </row>
    <row r="1626">
      <c r="A1626">
        <f>IF(AND('Raw Data'!F1619&lt;'Raw Data'!C1619, 'Raw Data'!P1619&gt;'Raw Data'!O1619, 'Raw Data'!P1619-'Raw Data'!O1619&gt;3), 'Raw Data'!J1619, 0)</f>
        <v/>
      </c>
      <c r="B1626">
        <f>IF(AND('Raw Data'!C1619&lt;'Raw Data'!F1619, 'Raw Data'!O1619&gt;'Raw Data'!P1619, 'Raw Data'!O1619-'Raw Data'!P1619&gt;3), 'Raw Data'!I1619, 0)</f>
        <v/>
      </c>
      <c r="C1626">
        <f>IF(AND('Raw Data'!F1619&lt;'Raw Data'!C1619, 'Raw Data'!P1619&gt;'Raw Data'!O1619, 'Raw Data'!P1619-'Raw Data'!O1619&lt;4), 'Raw Data'!H1619, 0)</f>
        <v/>
      </c>
      <c r="D1626">
        <f>IF(AND('Raw Data'!C1619&lt;'Raw Data'!F1619, 'Raw Data'!O1619&gt;'Raw Data'!P1619, 'Raw Data'!O1619-'Raw Data'!P1619&lt;4), 'Raw Data'!G1619, 0)</f>
        <v/>
      </c>
      <c r="E1626">
        <f>IF(ISBLANK('Raw Data'!J1619), 0, IF(AND(4=MATCH(LARGE('Raw Data'!G1619:J1619, 4), 'Raw Data'!G1619:J1619, 0), 'Raw Data'!P1619-'Raw Data'!O1619&gt;3), 'Raw Data'!J1619, 0))</f>
        <v/>
      </c>
      <c r="F1626">
        <f>IF(ISBLANK('Raw Data'!J1619), 0, IF(AND(3=MATCH(LARGE('Raw Data'!G1619:J1619, 4), 'Raw Data'!G1619:J1619, 0), 'Raw Data'!O1619-'Raw Data'!P1619&gt;3), 'Raw Data'!I1619, 0))</f>
        <v/>
      </c>
      <c r="G1626">
        <f>IF(ISBLANK('Raw Data'!J1619), 0, IF(AND(2=MATCH(LARGE('Raw Data'!G1619:J1619, 4), 'Raw Data'!G1619:J1619, 0), AND('Raw Data'!P1619-'Raw Data'!O1619&lt;4, 'Raw Data'!P1619-'Raw Data'!O1619&gt;0)), 'Raw Data'!H1619, 0))</f>
        <v/>
      </c>
      <c r="H1626">
        <f>IF(ISBLANK('Raw Data'!J1619), 0, IF(AND(1=MATCH(LARGE('Raw Data'!G1619:J1619, 4), 'Raw Data'!G1619:J1619, 0), AND('Raw Data'!O1619-'Raw Data'!P1619&lt;4, 'Raw Data'!O1619-'Raw Data'!P1619&gt;0)), 'Raw Data'!G1619, 0))</f>
        <v/>
      </c>
      <c r="I1626">
        <f>IF(ISBLANK('Raw Data'!J1619), 0, IF(AND(4=MATCH(LARGE('Raw Data'!G1619:J1619, 3), 'Raw Data'!G1619:J1619, 0), 'Raw Data'!P1619-'Raw Data'!O1619&gt;3), 'Raw Data'!J1619, 0))</f>
        <v/>
      </c>
      <c r="J1626">
        <f>IF(ISBLANK('Raw Data'!J1619), 0, IF(AND(3=MATCH(LARGE('Raw Data'!G1619:J1619, 3), 'Raw Data'!G1619:J1619, 0), 'Raw Data'!O1619-'Raw Data'!P1619&gt;3), 'Raw Data'!I1619, 0))</f>
        <v/>
      </c>
      <c r="K1626">
        <f>IF(ISBLANK('Raw Data'!J1619), 0, IF(AND(2=MATCH(LARGE('Raw Data'!G1619:J1619, 3), 'Raw Data'!G1619:J1619, 0), AND('Raw Data'!P1619-'Raw Data'!O1619&lt;4, 'Raw Data'!P1619-'Raw Data'!O1619&gt;0)), 'Raw Data'!H1619, 0))</f>
        <v/>
      </c>
      <c r="L1626">
        <f>IF(ISBLANK('Raw Data'!J1619), 0, IF(AND(1=MATCH(LARGE('Raw Data'!G1619:J1619, 3), 'Raw Data'!G1619:J1619, 0), AND('Raw Data'!O1619-'Raw Data'!P1619&lt;4, 'Raw Data'!O1619-'Raw Data'!P1619&gt;0)), 'Raw Data'!G1619, 0))</f>
        <v/>
      </c>
      <c r="M1626">
        <f>IF(ISBLANK('Raw Data'!J1619), 0, IF(AND(4=MATCH(LARGE('Raw Data'!G1619:J1619, 2), 'Raw Data'!G1619:J1619, 0), 'Raw Data'!P1619-'Raw Data'!O1619&gt;3), 'Raw Data'!J1619, 0))</f>
        <v/>
      </c>
      <c r="N1626">
        <f>IF(ISBLANK('Raw Data'!J1619), 0, IF(AND(3=MATCH(LARGE('Raw Data'!G1619:J1619, 2), 'Raw Data'!G1619:J1619, 0), 'Raw Data'!O1619-'Raw Data'!P1619&gt;3), 'Raw Data'!I1619, 0))</f>
        <v/>
      </c>
      <c r="O1626">
        <f>IF(ISBLANK('Raw Data'!J1619), 0, IF(AND(2=MATCH(LARGE('Raw Data'!G1619:J1619, 2), 'Raw Data'!G1619:J1619, 0), AND('Raw Data'!P1619-'Raw Data'!O1619&lt;4, 'Raw Data'!P1619-'Raw Data'!O1619&gt;0)), 'Raw Data'!H1619, 0))</f>
        <v/>
      </c>
      <c r="P1626">
        <f>IF(ISBLANK('Raw Data'!J1619), 0, IF(AND(1=MATCH(LARGE('Raw Data'!G1619:J1619, 2), 'Raw Data'!G1619:J1619, 0), AND('Raw Data'!O1619-'Raw Data'!P1619&lt;4, 'Raw Data'!O1619-'Raw Data'!P1619&gt;0)), 'Raw Data'!G1619, 0))</f>
        <v/>
      </c>
      <c r="Q1626">
        <f>IF(ISBLANK('Raw Data'!J1619), 0, IF(AND(4=MATCH(LARGE('Raw Data'!G1619:J1619, 1), 'Raw Data'!G1619:J1619, 0), 'Raw Data'!P1619-'Raw Data'!O1619&gt;3), 'Raw Data'!J1619, 0))</f>
        <v/>
      </c>
      <c r="R1626">
        <f>IF(ISBLANK('Raw Data'!J1619), 0, IF(AND(3=MATCH(LARGE('Raw Data'!G1619:J1619, 1), 'Raw Data'!G1619:J1619, 0), 'Raw Data'!O1619-'Raw Data'!P1619&gt;3), 'Raw Data'!I1619, 0))</f>
        <v/>
      </c>
      <c r="S1626">
        <f>IF(AND('Raw Data'!P1619-'Raw Data'!O1619&gt;4, 'Raw Data'!F1619&lt;'Raw Data'!C1619), 'Raw Data'!J1619, 0)</f>
        <v/>
      </c>
      <c r="T1626">
        <f>IF(AND('Raw Data'!O1619-'Raw Data'!P1619&gt;4, 'Raw Data'!F1619&gt;'Raw Data'!C1619), 'Raw Data'!I1619, 0)</f>
        <v/>
      </c>
      <c r="U1626">
        <f>IF(AND('Raw Data'!P1619-'Raw Data'!O1619&lt;3, 'Raw Data'!P1619&gt;'Raw Data'!O1619, 'Raw Data'!F1619&lt;'Raw Data'!C1619), 'Raw Data'!H1619, 0)</f>
        <v/>
      </c>
      <c r="V1626">
        <f>IF(AND('Raw Data'!P1619-'Raw Data'!O1619&lt;3, 'Raw Data'!P1619&gt;'Raw Data'!O1619, 'Raw Data'!F1619&gt;'Raw Data'!C1619), 'Raw Data'!G1619, 0)</f>
        <v/>
      </c>
    </row>
    <row r="1627">
      <c r="A1627">
        <f>IF(AND('Raw Data'!F1620&lt;'Raw Data'!C1620, 'Raw Data'!P1620&gt;'Raw Data'!O1620, 'Raw Data'!P1620-'Raw Data'!O1620&gt;3), 'Raw Data'!J1620, 0)</f>
        <v/>
      </c>
      <c r="B1627">
        <f>IF(AND('Raw Data'!C1620&lt;'Raw Data'!F1620, 'Raw Data'!O1620&gt;'Raw Data'!P1620, 'Raw Data'!O1620-'Raw Data'!P1620&gt;3), 'Raw Data'!I1620, 0)</f>
        <v/>
      </c>
      <c r="C1627">
        <f>IF(AND('Raw Data'!F1620&lt;'Raw Data'!C1620, 'Raw Data'!P1620&gt;'Raw Data'!O1620, 'Raw Data'!P1620-'Raw Data'!O1620&lt;4), 'Raw Data'!H1620, 0)</f>
        <v/>
      </c>
      <c r="D1627">
        <f>IF(AND('Raw Data'!C1620&lt;'Raw Data'!F1620, 'Raw Data'!O1620&gt;'Raw Data'!P1620, 'Raw Data'!O1620-'Raw Data'!P1620&lt;4), 'Raw Data'!G1620, 0)</f>
        <v/>
      </c>
      <c r="E1627">
        <f>IF(ISBLANK('Raw Data'!J1620), 0, IF(AND(4=MATCH(LARGE('Raw Data'!G1620:J1620, 4), 'Raw Data'!G1620:J1620, 0), 'Raw Data'!P1620-'Raw Data'!O1620&gt;3), 'Raw Data'!J1620, 0))</f>
        <v/>
      </c>
      <c r="F1627">
        <f>IF(ISBLANK('Raw Data'!J1620), 0, IF(AND(3=MATCH(LARGE('Raw Data'!G1620:J1620, 4), 'Raw Data'!G1620:J1620, 0), 'Raw Data'!O1620-'Raw Data'!P1620&gt;3), 'Raw Data'!I1620, 0))</f>
        <v/>
      </c>
      <c r="G1627">
        <f>IF(ISBLANK('Raw Data'!J1620), 0, IF(AND(2=MATCH(LARGE('Raw Data'!G1620:J1620, 4), 'Raw Data'!G1620:J1620, 0), AND('Raw Data'!P1620-'Raw Data'!O1620&lt;4, 'Raw Data'!P1620-'Raw Data'!O1620&gt;0)), 'Raw Data'!H1620, 0))</f>
        <v/>
      </c>
      <c r="H1627">
        <f>IF(ISBLANK('Raw Data'!J1620), 0, IF(AND(1=MATCH(LARGE('Raw Data'!G1620:J1620, 4), 'Raw Data'!G1620:J1620, 0), AND('Raw Data'!O1620-'Raw Data'!P1620&lt;4, 'Raw Data'!O1620-'Raw Data'!P1620&gt;0)), 'Raw Data'!G1620, 0))</f>
        <v/>
      </c>
      <c r="I1627">
        <f>IF(ISBLANK('Raw Data'!J1620), 0, IF(AND(4=MATCH(LARGE('Raw Data'!G1620:J1620, 3), 'Raw Data'!G1620:J1620, 0), 'Raw Data'!P1620-'Raw Data'!O1620&gt;3), 'Raw Data'!J1620, 0))</f>
        <v/>
      </c>
      <c r="J1627">
        <f>IF(ISBLANK('Raw Data'!J1620), 0, IF(AND(3=MATCH(LARGE('Raw Data'!G1620:J1620, 3), 'Raw Data'!G1620:J1620, 0), 'Raw Data'!O1620-'Raw Data'!P1620&gt;3), 'Raw Data'!I1620, 0))</f>
        <v/>
      </c>
      <c r="K1627">
        <f>IF(ISBLANK('Raw Data'!J1620), 0, IF(AND(2=MATCH(LARGE('Raw Data'!G1620:J1620, 3), 'Raw Data'!G1620:J1620, 0), AND('Raw Data'!P1620-'Raw Data'!O1620&lt;4, 'Raw Data'!P1620-'Raw Data'!O1620&gt;0)), 'Raw Data'!H1620, 0))</f>
        <v/>
      </c>
      <c r="L1627">
        <f>IF(ISBLANK('Raw Data'!J1620), 0, IF(AND(1=MATCH(LARGE('Raw Data'!G1620:J1620, 3), 'Raw Data'!G1620:J1620, 0), AND('Raw Data'!O1620-'Raw Data'!P1620&lt;4, 'Raw Data'!O1620-'Raw Data'!P1620&gt;0)), 'Raw Data'!G1620, 0))</f>
        <v/>
      </c>
      <c r="M1627">
        <f>IF(ISBLANK('Raw Data'!J1620), 0, IF(AND(4=MATCH(LARGE('Raw Data'!G1620:J1620, 2), 'Raw Data'!G1620:J1620, 0), 'Raw Data'!P1620-'Raw Data'!O1620&gt;3), 'Raw Data'!J1620, 0))</f>
        <v/>
      </c>
      <c r="N1627">
        <f>IF(ISBLANK('Raw Data'!J1620), 0, IF(AND(3=MATCH(LARGE('Raw Data'!G1620:J1620, 2), 'Raw Data'!G1620:J1620, 0), 'Raw Data'!O1620-'Raw Data'!P1620&gt;3), 'Raw Data'!I1620, 0))</f>
        <v/>
      </c>
      <c r="O1627">
        <f>IF(ISBLANK('Raw Data'!J1620), 0, IF(AND(2=MATCH(LARGE('Raw Data'!G1620:J1620, 2), 'Raw Data'!G1620:J1620, 0), AND('Raw Data'!P1620-'Raw Data'!O1620&lt;4, 'Raw Data'!P1620-'Raw Data'!O1620&gt;0)), 'Raw Data'!H1620, 0))</f>
        <v/>
      </c>
      <c r="P1627">
        <f>IF(ISBLANK('Raw Data'!J1620), 0, IF(AND(1=MATCH(LARGE('Raw Data'!G1620:J1620, 2), 'Raw Data'!G1620:J1620, 0), AND('Raw Data'!O1620-'Raw Data'!P1620&lt;4, 'Raw Data'!O1620-'Raw Data'!P1620&gt;0)), 'Raw Data'!G1620, 0))</f>
        <v/>
      </c>
      <c r="Q1627">
        <f>IF(ISBLANK('Raw Data'!J1620), 0, IF(AND(4=MATCH(LARGE('Raw Data'!G1620:J1620, 1), 'Raw Data'!G1620:J1620, 0), 'Raw Data'!P1620-'Raw Data'!O1620&gt;3), 'Raw Data'!J1620, 0))</f>
        <v/>
      </c>
      <c r="R1627">
        <f>IF(ISBLANK('Raw Data'!J1620), 0, IF(AND(3=MATCH(LARGE('Raw Data'!G1620:J1620, 1), 'Raw Data'!G1620:J1620, 0), 'Raw Data'!O1620-'Raw Data'!P1620&gt;3), 'Raw Data'!I1620, 0))</f>
        <v/>
      </c>
      <c r="S1627">
        <f>IF(AND('Raw Data'!P1620-'Raw Data'!O1620&gt;4, 'Raw Data'!F1620&lt;'Raw Data'!C1620), 'Raw Data'!J1620, 0)</f>
        <v/>
      </c>
      <c r="T1627">
        <f>IF(AND('Raw Data'!O1620-'Raw Data'!P1620&gt;4, 'Raw Data'!F1620&gt;'Raw Data'!C1620), 'Raw Data'!I1620, 0)</f>
        <v/>
      </c>
      <c r="U1627">
        <f>IF(AND('Raw Data'!P1620-'Raw Data'!O1620&lt;3, 'Raw Data'!P1620&gt;'Raw Data'!O1620, 'Raw Data'!F1620&lt;'Raw Data'!C1620), 'Raw Data'!H1620, 0)</f>
        <v/>
      </c>
      <c r="V1627">
        <f>IF(AND('Raw Data'!P1620-'Raw Data'!O1620&lt;3, 'Raw Data'!P1620&gt;'Raw Data'!O1620, 'Raw Data'!F1620&gt;'Raw Data'!C1620), 'Raw Data'!G1620, 0)</f>
        <v/>
      </c>
    </row>
    <row r="1628">
      <c r="A1628">
        <f>IF(AND('Raw Data'!F1621&lt;'Raw Data'!C1621, 'Raw Data'!P1621&gt;'Raw Data'!O1621, 'Raw Data'!P1621-'Raw Data'!O1621&gt;3), 'Raw Data'!J1621, 0)</f>
        <v/>
      </c>
      <c r="B1628">
        <f>IF(AND('Raw Data'!C1621&lt;'Raw Data'!F1621, 'Raw Data'!O1621&gt;'Raw Data'!P1621, 'Raw Data'!O1621-'Raw Data'!P1621&gt;3), 'Raw Data'!I1621, 0)</f>
        <v/>
      </c>
      <c r="C1628">
        <f>IF(AND('Raw Data'!F1621&lt;'Raw Data'!C1621, 'Raw Data'!P1621&gt;'Raw Data'!O1621, 'Raw Data'!P1621-'Raw Data'!O1621&lt;4), 'Raw Data'!H1621, 0)</f>
        <v/>
      </c>
      <c r="D1628">
        <f>IF(AND('Raw Data'!C1621&lt;'Raw Data'!F1621, 'Raw Data'!O1621&gt;'Raw Data'!P1621, 'Raw Data'!O1621-'Raw Data'!P1621&lt;4), 'Raw Data'!G1621, 0)</f>
        <v/>
      </c>
      <c r="E1628">
        <f>IF(ISBLANK('Raw Data'!J1621), 0, IF(AND(4=MATCH(LARGE('Raw Data'!G1621:J1621, 4), 'Raw Data'!G1621:J1621, 0), 'Raw Data'!P1621-'Raw Data'!O1621&gt;3), 'Raw Data'!J1621, 0))</f>
        <v/>
      </c>
      <c r="F1628">
        <f>IF(ISBLANK('Raw Data'!J1621), 0, IF(AND(3=MATCH(LARGE('Raw Data'!G1621:J1621, 4), 'Raw Data'!G1621:J1621, 0), 'Raw Data'!O1621-'Raw Data'!P1621&gt;3), 'Raw Data'!I1621, 0))</f>
        <v/>
      </c>
      <c r="G1628">
        <f>IF(ISBLANK('Raw Data'!J1621), 0, IF(AND(2=MATCH(LARGE('Raw Data'!G1621:J1621, 4), 'Raw Data'!G1621:J1621, 0), AND('Raw Data'!P1621-'Raw Data'!O1621&lt;4, 'Raw Data'!P1621-'Raw Data'!O1621&gt;0)), 'Raw Data'!H1621, 0))</f>
        <v/>
      </c>
      <c r="H1628">
        <f>IF(ISBLANK('Raw Data'!J1621), 0, IF(AND(1=MATCH(LARGE('Raw Data'!G1621:J1621, 4), 'Raw Data'!G1621:J1621, 0), AND('Raw Data'!O1621-'Raw Data'!P1621&lt;4, 'Raw Data'!O1621-'Raw Data'!P1621&gt;0)), 'Raw Data'!G1621, 0))</f>
        <v/>
      </c>
      <c r="I1628">
        <f>IF(ISBLANK('Raw Data'!J1621), 0, IF(AND(4=MATCH(LARGE('Raw Data'!G1621:J1621, 3), 'Raw Data'!G1621:J1621, 0), 'Raw Data'!P1621-'Raw Data'!O1621&gt;3), 'Raw Data'!J1621, 0))</f>
        <v/>
      </c>
      <c r="J1628">
        <f>IF(ISBLANK('Raw Data'!J1621), 0, IF(AND(3=MATCH(LARGE('Raw Data'!G1621:J1621, 3), 'Raw Data'!G1621:J1621, 0), 'Raw Data'!O1621-'Raw Data'!P1621&gt;3), 'Raw Data'!I1621, 0))</f>
        <v/>
      </c>
      <c r="K1628">
        <f>IF(ISBLANK('Raw Data'!J1621), 0, IF(AND(2=MATCH(LARGE('Raw Data'!G1621:J1621, 3), 'Raw Data'!G1621:J1621, 0), AND('Raw Data'!P1621-'Raw Data'!O1621&lt;4, 'Raw Data'!P1621-'Raw Data'!O1621&gt;0)), 'Raw Data'!H1621, 0))</f>
        <v/>
      </c>
      <c r="L1628">
        <f>IF(ISBLANK('Raw Data'!J1621), 0, IF(AND(1=MATCH(LARGE('Raw Data'!G1621:J1621, 3), 'Raw Data'!G1621:J1621, 0), AND('Raw Data'!O1621-'Raw Data'!P1621&lt;4, 'Raw Data'!O1621-'Raw Data'!P1621&gt;0)), 'Raw Data'!G1621, 0))</f>
        <v/>
      </c>
      <c r="M1628">
        <f>IF(ISBLANK('Raw Data'!J1621), 0, IF(AND(4=MATCH(LARGE('Raw Data'!G1621:J1621, 2), 'Raw Data'!G1621:J1621, 0), 'Raw Data'!P1621-'Raw Data'!O1621&gt;3), 'Raw Data'!J1621, 0))</f>
        <v/>
      </c>
      <c r="N1628">
        <f>IF(ISBLANK('Raw Data'!J1621), 0, IF(AND(3=MATCH(LARGE('Raw Data'!G1621:J1621, 2), 'Raw Data'!G1621:J1621, 0), 'Raw Data'!O1621-'Raw Data'!P1621&gt;3), 'Raw Data'!I1621, 0))</f>
        <v/>
      </c>
      <c r="O1628">
        <f>IF(ISBLANK('Raw Data'!J1621), 0, IF(AND(2=MATCH(LARGE('Raw Data'!G1621:J1621, 2), 'Raw Data'!G1621:J1621, 0), AND('Raw Data'!P1621-'Raw Data'!O1621&lt;4, 'Raw Data'!P1621-'Raw Data'!O1621&gt;0)), 'Raw Data'!H1621, 0))</f>
        <v/>
      </c>
      <c r="P1628">
        <f>IF(ISBLANK('Raw Data'!J1621), 0, IF(AND(1=MATCH(LARGE('Raw Data'!G1621:J1621, 2), 'Raw Data'!G1621:J1621, 0), AND('Raw Data'!O1621-'Raw Data'!P1621&lt;4, 'Raw Data'!O1621-'Raw Data'!P1621&gt;0)), 'Raw Data'!G1621, 0))</f>
        <v/>
      </c>
      <c r="Q1628">
        <f>IF(ISBLANK('Raw Data'!J1621), 0, IF(AND(4=MATCH(LARGE('Raw Data'!G1621:J1621, 1), 'Raw Data'!G1621:J1621, 0), 'Raw Data'!P1621-'Raw Data'!O1621&gt;3), 'Raw Data'!J1621, 0))</f>
        <v/>
      </c>
      <c r="R1628">
        <f>IF(ISBLANK('Raw Data'!J1621), 0, IF(AND(3=MATCH(LARGE('Raw Data'!G1621:J1621, 1), 'Raw Data'!G1621:J1621, 0), 'Raw Data'!O1621-'Raw Data'!P1621&gt;3), 'Raw Data'!I1621, 0))</f>
        <v/>
      </c>
      <c r="S1628">
        <f>IF(AND('Raw Data'!P1621-'Raw Data'!O1621&gt;4, 'Raw Data'!F1621&lt;'Raw Data'!C1621), 'Raw Data'!J1621, 0)</f>
        <v/>
      </c>
      <c r="T1628">
        <f>IF(AND('Raw Data'!O1621-'Raw Data'!P1621&gt;4, 'Raw Data'!F1621&gt;'Raw Data'!C1621), 'Raw Data'!I1621, 0)</f>
        <v/>
      </c>
      <c r="U1628">
        <f>IF(AND('Raw Data'!P1621-'Raw Data'!O1621&lt;3, 'Raw Data'!P1621&gt;'Raw Data'!O1621, 'Raw Data'!F1621&lt;'Raw Data'!C1621), 'Raw Data'!H1621, 0)</f>
        <v/>
      </c>
      <c r="V1628">
        <f>IF(AND('Raw Data'!P1621-'Raw Data'!O1621&lt;3, 'Raw Data'!P1621&gt;'Raw Data'!O1621, 'Raw Data'!F1621&gt;'Raw Data'!C1621), 'Raw Data'!G1621, 0)</f>
        <v/>
      </c>
    </row>
    <row r="1629">
      <c r="A1629">
        <f>IF(AND('Raw Data'!F1622&lt;'Raw Data'!C1622, 'Raw Data'!P1622&gt;'Raw Data'!O1622, 'Raw Data'!P1622-'Raw Data'!O1622&gt;3), 'Raw Data'!J1622, 0)</f>
        <v/>
      </c>
      <c r="B1629">
        <f>IF(AND('Raw Data'!C1622&lt;'Raw Data'!F1622, 'Raw Data'!O1622&gt;'Raw Data'!P1622, 'Raw Data'!O1622-'Raw Data'!P1622&gt;3), 'Raw Data'!I1622, 0)</f>
        <v/>
      </c>
      <c r="C1629">
        <f>IF(AND('Raw Data'!F1622&lt;'Raw Data'!C1622, 'Raw Data'!P1622&gt;'Raw Data'!O1622, 'Raw Data'!P1622-'Raw Data'!O1622&lt;4), 'Raw Data'!H1622, 0)</f>
        <v/>
      </c>
      <c r="D1629">
        <f>IF(AND('Raw Data'!C1622&lt;'Raw Data'!F1622, 'Raw Data'!O1622&gt;'Raw Data'!P1622, 'Raw Data'!O1622-'Raw Data'!P1622&lt;4), 'Raw Data'!G1622, 0)</f>
        <v/>
      </c>
      <c r="E1629">
        <f>IF(ISBLANK('Raw Data'!J1622), 0, IF(AND(4=MATCH(LARGE('Raw Data'!G1622:J1622, 4), 'Raw Data'!G1622:J1622, 0), 'Raw Data'!P1622-'Raw Data'!O1622&gt;3), 'Raw Data'!J1622, 0))</f>
        <v/>
      </c>
      <c r="F1629">
        <f>IF(ISBLANK('Raw Data'!J1622), 0, IF(AND(3=MATCH(LARGE('Raw Data'!G1622:J1622, 4), 'Raw Data'!G1622:J1622, 0), 'Raw Data'!O1622-'Raw Data'!P1622&gt;3), 'Raw Data'!I1622, 0))</f>
        <v/>
      </c>
      <c r="G1629">
        <f>IF(ISBLANK('Raw Data'!J1622), 0, IF(AND(2=MATCH(LARGE('Raw Data'!G1622:J1622, 4), 'Raw Data'!G1622:J1622, 0), AND('Raw Data'!P1622-'Raw Data'!O1622&lt;4, 'Raw Data'!P1622-'Raw Data'!O1622&gt;0)), 'Raw Data'!H1622, 0))</f>
        <v/>
      </c>
      <c r="H1629">
        <f>IF(ISBLANK('Raw Data'!J1622), 0, IF(AND(1=MATCH(LARGE('Raw Data'!G1622:J1622, 4), 'Raw Data'!G1622:J1622, 0), AND('Raw Data'!O1622-'Raw Data'!P1622&lt;4, 'Raw Data'!O1622-'Raw Data'!P1622&gt;0)), 'Raw Data'!G1622, 0))</f>
        <v/>
      </c>
      <c r="I1629">
        <f>IF(ISBLANK('Raw Data'!J1622), 0, IF(AND(4=MATCH(LARGE('Raw Data'!G1622:J1622, 3), 'Raw Data'!G1622:J1622, 0), 'Raw Data'!P1622-'Raw Data'!O1622&gt;3), 'Raw Data'!J1622, 0))</f>
        <v/>
      </c>
      <c r="J1629">
        <f>IF(ISBLANK('Raw Data'!J1622), 0, IF(AND(3=MATCH(LARGE('Raw Data'!G1622:J1622, 3), 'Raw Data'!G1622:J1622, 0), 'Raw Data'!O1622-'Raw Data'!P1622&gt;3), 'Raw Data'!I1622, 0))</f>
        <v/>
      </c>
      <c r="K1629">
        <f>IF(ISBLANK('Raw Data'!J1622), 0, IF(AND(2=MATCH(LARGE('Raw Data'!G1622:J1622, 3), 'Raw Data'!G1622:J1622, 0), AND('Raw Data'!P1622-'Raw Data'!O1622&lt;4, 'Raw Data'!P1622-'Raw Data'!O1622&gt;0)), 'Raw Data'!H1622, 0))</f>
        <v/>
      </c>
      <c r="L1629">
        <f>IF(ISBLANK('Raw Data'!J1622), 0, IF(AND(1=MATCH(LARGE('Raw Data'!G1622:J1622, 3), 'Raw Data'!G1622:J1622, 0), AND('Raw Data'!O1622-'Raw Data'!P1622&lt;4, 'Raw Data'!O1622-'Raw Data'!P1622&gt;0)), 'Raw Data'!G1622, 0))</f>
        <v/>
      </c>
      <c r="M1629">
        <f>IF(ISBLANK('Raw Data'!J1622), 0, IF(AND(4=MATCH(LARGE('Raw Data'!G1622:J1622, 2), 'Raw Data'!G1622:J1622, 0), 'Raw Data'!P1622-'Raw Data'!O1622&gt;3), 'Raw Data'!J1622, 0))</f>
        <v/>
      </c>
      <c r="N1629">
        <f>IF(ISBLANK('Raw Data'!J1622), 0, IF(AND(3=MATCH(LARGE('Raw Data'!G1622:J1622, 2), 'Raw Data'!G1622:J1622, 0), 'Raw Data'!O1622-'Raw Data'!P1622&gt;3), 'Raw Data'!I1622, 0))</f>
        <v/>
      </c>
      <c r="O1629">
        <f>IF(ISBLANK('Raw Data'!J1622), 0, IF(AND(2=MATCH(LARGE('Raw Data'!G1622:J1622, 2), 'Raw Data'!G1622:J1622, 0), AND('Raw Data'!P1622-'Raw Data'!O1622&lt;4, 'Raw Data'!P1622-'Raw Data'!O1622&gt;0)), 'Raw Data'!H1622, 0))</f>
        <v/>
      </c>
      <c r="P1629">
        <f>IF(ISBLANK('Raw Data'!J1622), 0, IF(AND(1=MATCH(LARGE('Raw Data'!G1622:J1622, 2), 'Raw Data'!G1622:J1622, 0), AND('Raw Data'!O1622-'Raw Data'!P1622&lt;4, 'Raw Data'!O1622-'Raw Data'!P1622&gt;0)), 'Raw Data'!G1622, 0))</f>
        <v/>
      </c>
      <c r="Q1629">
        <f>IF(ISBLANK('Raw Data'!J1622), 0, IF(AND(4=MATCH(LARGE('Raw Data'!G1622:J1622, 1), 'Raw Data'!G1622:J1622, 0), 'Raw Data'!P1622-'Raw Data'!O1622&gt;3), 'Raw Data'!J1622, 0))</f>
        <v/>
      </c>
      <c r="R1629">
        <f>IF(ISBLANK('Raw Data'!J1622), 0, IF(AND(3=MATCH(LARGE('Raw Data'!G1622:J1622, 1), 'Raw Data'!G1622:J1622, 0), 'Raw Data'!O1622-'Raw Data'!P1622&gt;3), 'Raw Data'!I1622, 0))</f>
        <v/>
      </c>
      <c r="S1629">
        <f>IF(AND('Raw Data'!P1622-'Raw Data'!O1622&gt;4, 'Raw Data'!F1622&lt;'Raw Data'!C1622), 'Raw Data'!J1622, 0)</f>
        <v/>
      </c>
      <c r="T1629">
        <f>IF(AND('Raw Data'!O1622-'Raw Data'!P1622&gt;4, 'Raw Data'!F1622&gt;'Raw Data'!C1622), 'Raw Data'!I1622, 0)</f>
        <v/>
      </c>
      <c r="U1629">
        <f>IF(AND('Raw Data'!P1622-'Raw Data'!O1622&lt;3, 'Raw Data'!P1622&gt;'Raw Data'!O1622, 'Raw Data'!F1622&lt;'Raw Data'!C1622), 'Raw Data'!H1622, 0)</f>
        <v/>
      </c>
      <c r="V1629">
        <f>IF(AND('Raw Data'!P1622-'Raw Data'!O1622&lt;3, 'Raw Data'!P1622&gt;'Raw Data'!O1622, 'Raw Data'!F1622&gt;'Raw Data'!C1622), 'Raw Data'!G1622, 0)</f>
        <v/>
      </c>
    </row>
    <row r="1630">
      <c r="A1630">
        <f>IF(AND('Raw Data'!F1623&lt;'Raw Data'!C1623, 'Raw Data'!P1623&gt;'Raw Data'!O1623, 'Raw Data'!P1623-'Raw Data'!O1623&gt;3), 'Raw Data'!J1623, 0)</f>
        <v/>
      </c>
      <c r="B1630">
        <f>IF(AND('Raw Data'!C1623&lt;'Raw Data'!F1623, 'Raw Data'!O1623&gt;'Raw Data'!P1623, 'Raw Data'!O1623-'Raw Data'!P1623&gt;3), 'Raw Data'!I1623, 0)</f>
        <v/>
      </c>
      <c r="C1630">
        <f>IF(AND('Raw Data'!F1623&lt;'Raw Data'!C1623, 'Raw Data'!P1623&gt;'Raw Data'!O1623, 'Raw Data'!P1623-'Raw Data'!O1623&lt;4), 'Raw Data'!H1623, 0)</f>
        <v/>
      </c>
      <c r="D1630">
        <f>IF(AND('Raw Data'!C1623&lt;'Raw Data'!F1623, 'Raw Data'!O1623&gt;'Raw Data'!P1623, 'Raw Data'!O1623-'Raw Data'!P1623&lt;4), 'Raw Data'!G1623, 0)</f>
        <v/>
      </c>
      <c r="E1630">
        <f>IF(ISBLANK('Raw Data'!J1623), 0, IF(AND(4=MATCH(LARGE('Raw Data'!G1623:J1623, 4), 'Raw Data'!G1623:J1623, 0), 'Raw Data'!P1623-'Raw Data'!O1623&gt;3), 'Raw Data'!J1623, 0))</f>
        <v/>
      </c>
      <c r="F1630">
        <f>IF(ISBLANK('Raw Data'!J1623), 0, IF(AND(3=MATCH(LARGE('Raw Data'!G1623:J1623, 4), 'Raw Data'!G1623:J1623, 0), 'Raw Data'!O1623-'Raw Data'!P1623&gt;3), 'Raw Data'!I1623, 0))</f>
        <v/>
      </c>
      <c r="G1630">
        <f>IF(ISBLANK('Raw Data'!J1623), 0, IF(AND(2=MATCH(LARGE('Raw Data'!G1623:J1623, 4), 'Raw Data'!G1623:J1623, 0), AND('Raw Data'!P1623-'Raw Data'!O1623&lt;4, 'Raw Data'!P1623-'Raw Data'!O1623&gt;0)), 'Raw Data'!H1623, 0))</f>
        <v/>
      </c>
      <c r="H1630">
        <f>IF(ISBLANK('Raw Data'!J1623), 0, IF(AND(1=MATCH(LARGE('Raw Data'!G1623:J1623, 4), 'Raw Data'!G1623:J1623, 0), AND('Raw Data'!O1623-'Raw Data'!P1623&lt;4, 'Raw Data'!O1623-'Raw Data'!P1623&gt;0)), 'Raw Data'!G1623, 0))</f>
        <v/>
      </c>
      <c r="I1630">
        <f>IF(ISBLANK('Raw Data'!J1623), 0, IF(AND(4=MATCH(LARGE('Raw Data'!G1623:J1623, 3), 'Raw Data'!G1623:J1623, 0), 'Raw Data'!P1623-'Raw Data'!O1623&gt;3), 'Raw Data'!J1623, 0))</f>
        <v/>
      </c>
      <c r="J1630">
        <f>IF(ISBLANK('Raw Data'!J1623), 0, IF(AND(3=MATCH(LARGE('Raw Data'!G1623:J1623, 3), 'Raw Data'!G1623:J1623, 0), 'Raw Data'!O1623-'Raw Data'!P1623&gt;3), 'Raw Data'!I1623, 0))</f>
        <v/>
      </c>
      <c r="K1630">
        <f>IF(ISBLANK('Raw Data'!J1623), 0, IF(AND(2=MATCH(LARGE('Raw Data'!G1623:J1623, 3), 'Raw Data'!G1623:J1623, 0), AND('Raw Data'!P1623-'Raw Data'!O1623&lt;4, 'Raw Data'!P1623-'Raw Data'!O1623&gt;0)), 'Raw Data'!H1623, 0))</f>
        <v/>
      </c>
      <c r="L1630">
        <f>IF(ISBLANK('Raw Data'!J1623), 0, IF(AND(1=MATCH(LARGE('Raw Data'!G1623:J1623, 3), 'Raw Data'!G1623:J1623, 0), AND('Raw Data'!O1623-'Raw Data'!P1623&lt;4, 'Raw Data'!O1623-'Raw Data'!P1623&gt;0)), 'Raw Data'!G1623, 0))</f>
        <v/>
      </c>
      <c r="M1630">
        <f>IF(ISBLANK('Raw Data'!J1623), 0, IF(AND(4=MATCH(LARGE('Raw Data'!G1623:J1623, 2), 'Raw Data'!G1623:J1623, 0), 'Raw Data'!P1623-'Raw Data'!O1623&gt;3), 'Raw Data'!J1623, 0))</f>
        <v/>
      </c>
      <c r="N1630">
        <f>IF(ISBLANK('Raw Data'!J1623), 0, IF(AND(3=MATCH(LARGE('Raw Data'!G1623:J1623, 2), 'Raw Data'!G1623:J1623, 0), 'Raw Data'!O1623-'Raw Data'!P1623&gt;3), 'Raw Data'!I1623, 0))</f>
        <v/>
      </c>
      <c r="O1630">
        <f>IF(ISBLANK('Raw Data'!J1623), 0, IF(AND(2=MATCH(LARGE('Raw Data'!G1623:J1623, 2), 'Raw Data'!G1623:J1623, 0), AND('Raw Data'!P1623-'Raw Data'!O1623&lt;4, 'Raw Data'!P1623-'Raw Data'!O1623&gt;0)), 'Raw Data'!H1623, 0))</f>
        <v/>
      </c>
      <c r="P1630">
        <f>IF(ISBLANK('Raw Data'!J1623), 0, IF(AND(1=MATCH(LARGE('Raw Data'!G1623:J1623, 2), 'Raw Data'!G1623:J1623, 0), AND('Raw Data'!O1623-'Raw Data'!P1623&lt;4, 'Raw Data'!O1623-'Raw Data'!P1623&gt;0)), 'Raw Data'!G1623, 0))</f>
        <v/>
      </c>
      <c r="Q1630">
        <f>IF(ISBLANK('Raw Data'!J1623), 0, IF(AND(4=MATCH(LARGE('Raw Data'!G1623:J1623, 1), 'Raw Data'!G1623:J1623, 0), 'Raw Data'!P1623-'Raw Data'!O1623&gt;3), 'Raw Data'!J1623, 0))</f>
        <v/>
      </c>
      <c r="R1630">
        <f>IF(ISBLANK('Raw Data'!J1623), 0, IF(AND(3=MATCH(LARGE('Raw Data'!G1623:J1623, 1), 'Raw Data'!G1623:J1623, 0), 'Raw Data'!O1623-'Raw Data'!P1623&gt;3), 'Raw Data'!I1623, 0))</f>
        <v/>
      </c>
      <c r="S1630">
        <f>IF(AND('Raw Data'!P1623-'Raw Data'!O1623&gt;4, 'Raw Data'!F1623&lt;'Raw Data'!C1623), 'Raw Data'!J1623, 0)</f>
        <v/>
      </c>
      <c r="T1630">
        <f>IF(AND('Raw Data'!O1623-'Raw Data'!P1623&gt;4, 'Raw Data'!F1623&gt;'Raw Data'!C1623), 'Raw Data'!I1623, 0)</f>
        <v/>
      </c>
      <c r="U1630">
        <f>IF(AND('Raw Data'!P1623-'Raw Data'!O1623&lt;3, 'Raw Data'!P1623&gt;'Raw Data'!O1623, 'Raw Data'!F1623&lt;'Raw Data'!C1623), 'Raw Data'!H1623, 0)</f>
        <v/>
      </c>
      <c r="V1630">
        <f>IF(AND('Raw Data'!P1623-'Raw Data'!O1623&lt;3, 'Raw Data'!P1623&gt;'Raw Data'!O1623, 'Raw Data'!F1623&gt;'Raw Data'!C1623), 'Raw Data'!G1623, 0)</f>
        <v/>
      </c>
    </row>
    <row r="1631">
      <c r="A1631">
        <f>IF(AND('Raw Data'!F1624&lt;'Raw Data'!C1624, 'Raw Data'!P1624&gt;'Raw Data'!O1624, 'Raw Data'!P1624-'Raw Data'!O1624&gt;3), 'Raw Data'!J1624, 0)</f>
        <v/>
      </c>
      <c r="B1631">
        <f>IF(AND('Raw Data'!C1624&lt;'Raw Data'!F1624, 'Raw Data'!O1624&gt;'Raw Data'!P1624, 'Raw Data'!O1624-'Raw Data'!P1624&gt;3), 'Raw Data'!I1624, 0)</f>
        <v/>
      </c>
      <c r="C1631">
        <f>IF(AND('Raw Data'!F1624&lt;'Raw Data'!C1624, 'Raw Data'!P1624&gt;'Raw Data'!O1624, 'Raw Data'!P1624-'Raw Data'!O1624&lt;4), 'Raw Data'!H1624, 0)</f>
        <v/>
      </c>
      <c r="D1631">
        <f>IF(AND('Raw Data'!C1624&lt;'Raw Data'!F1624, 'Raw Data'!O1624&gt;'Raw Data'!P1624, 'Raw Data'!O1624-'Raw Data'!P1624&lt;4), 'Raw Data'!G1624, 0)</f>
        <v/>
      </c>
      <c r="E1631">
        <f>IF(ISBLANK('Raw Data'!J1624), 0, IF(AND(4=MATCH(LARGE('Raw Data'!G1624:J1624, 4), 'Raw Data'!G1624:J1624, 0), 'Raw Data'!P1624-'Raw Data'!O1624&gt;3), 'Raw Data'!J1624, 0))</f>
        <v/>
      </c>
      <c r="F1631">
        <f>IF(ISBLANK('Raw Data'!J1624), 0, IF(AND(3=MATCH(LARGE('Raw Data'!G1624:J1624, 4), 'Raw Data'!G1624:J1624, 0), 'Raw Data'!O1624-'Raw Data'!P1624&gt;3), 'Raw Data'!I1624, 0))</f>
        <v/>
      </c>
      <c r="G1631">
        <f>IF(ISBLANK('Raw Data'!J1624), 0, IF(AND(2=MATCH(LARGE('Raw Data'!G1624:J1624, 4), 'Raw Data'!G1624:J1624, 0), AND('Raw Data'!P1624-'Raw Data'!O1624&lt;4, 'Raw Data'!P1624-'Raw Data'!O1624&gt;0)), 'Raw Data'!H1624, 0))</f>
        <v/>
      </c>
      <c r="H1631">
        <f>IF(ISBLANK('Raw Data'!J1624), 0, IF(AND(1=MATCH(LARGE('Raw Data'!G1624:J1624, 4), 'Raw Data'!G1624:J1624, 0), AND('Raw Data'!O1624-'Raw Data'!P1624&lt;4, 'Raw Data'!O1624-'Raw Data'!P1624&gt;0)), 'Raw Data'!G1624, 0))</f>
        <v/>
      </c>
      <c r="I1631">
        <f>IF(ISBLANK('Raw Data'!J1624), 0, IF(AND(4=MATCH(LARGE('Raw Data'!G1624:J1624, 3), 'Raw Data'!G1624:J1624, 0), 'Raw Data'!P1624-'Raw Data'!O1624&gt;3), 'Raw Data'!J1624, 0))</f>
        <v/>
      </c>
      <c r="J1631">
        <f>IF(ISBLANK('Raw Data'!J1624), 0, IF(AND(3=MATCH(LARGE('Raw Data'!G1624:J1624, 3), 'Raw Data'!G1624:J1624, 0), 'Raw Data'!O1624-'Raw Data'!P1624&gt;3), 'Raw Data'!I1624, 0))</f>
        <v/>
      </c>
      <c r="K1631">
        <f>IF(ISBLANK('Raw Data'!J1624), 0, IF(AND(2=MATCH(LARGE('Raw Data'!G1624:J1624, 3), 'Raw Data'!G1624:J1624, 0), AND('Raw Data'!P1624-'Raw Data'!O1624&lt;4, 'Raw Data'!P1624-'Raw Data'!O1624&gt;0)), 'Raw Data'!H1624, 0))</f>
        <v/>
      </c>
      <c r="L1631">
        <f>IF(ISBLANK('Raw Data'!J1624), 0, IF(AND(1=MATCH(LARGE('Raw Data'!G1624:J1624, 3), 'Raw Data'!G1624:J1624, 0), AND('Raw Data'!O1624-'Raw Data'!P1624&lt;4, 'Raw Data'!O1624-'Raw Data'!P1624&gt;0)), 'Raw Data'!G1624, 0))</f>
        <v/>
      </c>
      <c r="M1631">
        <f>IF(ISBLANK('Raw Data'!J1624), 0, IF(AND(4=MATCH(LARGE('Raw Data'!G1624:J1624, 2), 'Raw Data'!G1624:J1624, 0), 'Raw Data'!P1624-'Raw Data'!O1624&gt;3), 'Raw Data'!J1624, 0))</f>
        <v/>
      </c>
      <c r="N1631">
        <f>IF(ISBLANK('Raw Data'!J1624), 0, IF(AND(3=MATCH(LARGE('Raw Data'!G1624:J1624, 2), 'Raw Data'!G1624:J1624, 0), 'Raw Data'!O1624-'Raw Data'!P1624&gt;3), 'Raw Data'!I1624, 0))</f>
        <v/>
      </c>
      <c r="O1631">
        <f>IF(ISBLANK('Raw Data'!J1624), 0, IF(AND(2=MATCH(LARGE('Raw Data'!G1624:J1624, 2), 'Raw Data'!G1624:J1624, 0), AND('Raw Data'!P1624-'Raw Data'!O1624&lt;4, 'Raw Data'!P1624-'Raw Data'!O1624&gt;0)), 'Raw Data'!H1624, 0))</f>
        <v/>
      </c>
      <c r="P1631">
        <f>IF(ISBLANK('Raw Data'!J1624), 0, IF(AND(1=MATCH(LARGE('Raw Data'!G1624:J1624, 2), 'Raw Data'!G1624:J1624, 0), AND('Raw Data'!O1624-'Raw Data'!P1624&lt;4, 'Raw Data'!O1624-'Raw Data'!P1624&gt;0)), 'Raw Data'!G1624, 0))</f>
        <v/>
      </c>
      <c r="Q1631">
        <f>IF(ISBLANK('Raw Data'!J1624), 0, IF(AND(4=MATCH(LARGE('Raw Data'!G1624:J1624, 1), 'Raw Data'!G1624:J1624, 0), 'Raw Data'!P1624-'Raw Data'!O1624&gt;3), 'Raw Data'!J1624, 0))</f>
        <v/>
      </c>
      <c r="R1631">
        <f>IF(ISBLANK('Raw Data'!J1624), 0, IF(AND(3=MATCH(LARGE('Raw Data'!G1624:J1624, 1), 'Raw Data'!G1624:J1624, 0), 'Raw Data'!O1624-'Raw Data'!P1624&gt;3), 'Raw Data'!I1624, 0))</f>
        <v/>
      </c>
      <c r="S1631">
        <f>IF(AND('Raw Data'!P1624-'Raw Data'!O1624&gt;4, 'Raw Data'!F1624&lt;'Raw Data'!C1624), 'Raw Data'!J1624, 0)</f>
        <v/>
      </c>
      <c r="T1631">
        <f>IF(AND('Raw Data'!O1624-'Raw Data'!P1624&gt;4, 'Raw Data'!F1624&gt;'Raw Data'!C1624), 'Raw Data'!I1624, 0)</f>
        <v/>
      </c>
      <c r="U1631">
        <f>IF(AND('Raw Data'!P1624-'Raw Data'!O1624&lt;3, 'Raw Data'!P1624&gt;'Raw Data'!O1624, 'Raw Data'!F1624&lt;'Raw Data'!C1624), 'Raw Data'!H1624, 0)</f>
        <v/>
      </c>
      <c r="V1631">
        <f>IF(AND('Raw Data'!P1624-'Raw Data'!O1624&lt;3, 'Raw Data'!P1624&gt;'Raw Data'!O1624, 'Raw Data'!F1624&gt;'Raw Data'!C1624), 'Raw Data'!G1624, 0)</f>
        <v/>
      </c>
    </row>
    <row r="1632">
      <c r="A1632">
        <f>IF(AND('Raw Data'!F1625&lt;'Raw Data'!C1625, 'Raw Data'!P1625&gt;'Raw Data'!O1625, 'Raw Data'!P1625-'Raw Data'!O1625&gt;3), 'Raw Data'!J1625, 0)</f>
        <v/>
      </c>
      <c r="B1632">
        <f>IF(AND('Raw Data'!C1625&lt;'Raw Data'!F1625, 'Raw Data'!O1625&gt;'Raw Data'!P1625, 'Raw Data'!O1625-'Raw Data'!P1625&gt;3), 'Raw Data'!I1625, 0)</f>
        <v/>
      </c>
      <c r="C1632">
        <f>IF(AND('Raw Data'!F1625&lt;'Raw Data'!C1625, 'Raw Data'!P1625&gt;'Raw Data'!O1625, 'Raw Data'!P1625-'Raw Data'!O1625&lt;4), 'Raw Data'!H1625, 0)</f>
        <v/>
      </c>
      <c r="D1632">
        <f>IF(AND('Raw Data'!C1625&lt;'Raw Data'!F1625, 'Raw Data'!O1625&gt;'Raw Data'!P1625, 'Raw Data'!O1625-'Raw Data'!P1625&lt;4), 'Raw Data'!G1625, 0)</f>
        <v/>
      </c>
      <c r="E1632">
        <f>IF(ISBLANK('Raw Data'!J1625), 0, IF(AND(4=MATCH(LARGE('Raw Data'!G1625:J1625, 4), 'Raw Data'!G1625:J1625, 0), 'Raw Data'!P1625-'Raw Data'!O1625&gt;3), 'Raw Data'!J1625, 0))</f>
        <v/>
      </c>
      <c r="F1632">
        <f>IF(ISBLANK('Raw Data'!J1625), 0, IF(AND(3=MATCH(LARGE('Raw Data'!G1625:J1625, 4), 'Raw Data'!G1625:J1625, 0), 'Raw Data'!O1625-'Raw Data'!P1625&gt;3), 'Raw Data'!I1625, 0))</f>
        <v/>
      </c>
      <c r="G1632">
        <f>IF(ISBLANK('Raw Data'!J1625), 0, IF(AND(2=MATCH(LARGE('Raw Data'!G1625:J1625, 4), 'Raw Data'!G1625:J1625, 0), AND('Raw Data'!P1625-'Raw Data'!O1625&lt;4, 'Raw Data'!P1625-'Raw Data'!O1625&gt;0)), 'Raw Data'!H1625, 0))</f>
        <v/>
      </c>
      <c r="H1632">
        <f>IF(ISBLANK('Raw Data'!J1625), 0, IF(AND(1=MATCH(LARGE('Raw Data'!G1625:J1625, 4), 'Raw Data'!G1625:J1625, 0), AND('Raw Data'!O1625-'Raw Data'!P1625&lt;4, 'Raw Data'!O1625-'Raw Data'!P1625&gt;0)), 'Raw Data'!G1625, 0))</f>
        <v/>
      </c>
      <c r="I1632">
        <f>IF(ISBLANK('Raw Data'!J1625), 0, IF(AND(4=MATCH(LARGE('Raw Data'!G1625:J1625, 3), 'Raw Data'!G1625:J1625, 0), 'Raw Data'!P1625-'Raw Data'!O1625&gt;3), 'Raw Data'!J1625, 0))</f>
        <v/>
      </c>
      <c r="J1632">
        <f>IF(ISBLANK('Raw Data'!J1625), 0, IF(AND(3=MATCH(LARGE('Raw Data'!G1625:J1625, 3), 'Raw Data'!G1625:J1625, 0), 'Raw Data'!O1625-'Raw Data'!P1625&gt;3), 'Raw Data'!I1625, 0))</f>
        <v/>
      </c>
      <c r="K1632">
        <f>IF(ISBLANK('Raw Data'!J1625), 0, IF(AND(2=MATCH(LARGE('Raw Data'!G1625:J1625, 3), 'Raw Data'!G1625:J1625, 0), AND('Raw Data'!P1625-'Raw Data'!O1625&lt;4, 'Raw Data'!P1625-'Raw Data'!O1625&gt;0)), 'Raw Data'!H1625, 0))</f>
        <v/>
      </c>
      <c r="L1632">
        <f>IF(ISBLANK('Raw Data'!J1625), 0, IF(AND(1=MATCH(LARGE('Raw Data'!G1625:J1625, 3), 'Raw Data'!G1625:J1625, 0), AND('Raw Data'!O1625-'Raw Data'!P1625&lt;4, 'Raw Data'!O1625-'Raw Data'!P1625&gt;0)), 'Raw Data'!G1625, 0))</f>
        <v/>
      </c>
      <c r="M1632">
        <f>IF(ISBLANK('Raw Data'!J1625), 0, IF(AND(4=MATCH(LARGE('Raw Data'!G1625:J1625, 2), 'Raw Data'!G1625:J1625, 0), 'Raw Data'!P1625-'Raw Data'!O1625&gt;3), 'Raw Data'!J1625, 0))</f>
        <v/>
      </c>
      <c r="N1632">
        <f>IF(ISBLANK('Raw Data'!J1625), 0, IF(AND(3=MATCH(LARGE('Raw Data'!G1625:J1625, 2), 'Raw Data'!G1625:J1625, 0), 'Raw Data'!O1625-'Raw Data'!P1625&gt;3), 'Raw Data'!I1625, 0))</f>
        <v/>
      </c>
      <c r="O1632">
        <f>IF(ISBLANK('Raw Data'!J1625), 0, IF(AND(2=MATCH(LARGE('Raw Data'!G1625:J1625, 2), 'Raw Data'!G1625:J1625, 0), AND('Raw Data'!P1625-'Raw Data'!O1625&lt;4, 'Raw Data'!P1625-'Raw Data'!O1625&gt;0)), 'Raw Data'!H1625, 0))</f>
        <v/>
      </c>
      <c r="P1632">
        <f>IF(ISBLANK('Raw Data'!J1625), 0, IF(AND(1=MATCH(LARGE('Raw Data'!G1625:J1625, 2), 'Raw Data'!G1625:J1625, 0), AND('Raw Data'!O1625-'Raw Data'!P1625&lt;4, 'Raw Data'!O1625-'Raw Data'!P1625&gt;0)), 'Raw Data'!G1625, 0))</f>
        <v/>
      </c>
      <c r="Q1632">
        <f>IF(ISBLANK('Raw Data'!J1625), 0, IF(AND(4=MATCH(LARGE('Raw Data'!G1625:J1625, 1), 'Raw Data'!G1625:J1625, 0), 'Raw Data'!P1625-'Raw Data'!O1625&gt;3), 'Raw Data'!J1625, 0))</f>
        <v/>
      </c>
      <c r="R1632">
        <f>IF(ISBLANK('Raw Data'!J1625), 0, IF(AND(3=MATCH(LARGE('Raw Data'!G1625:J1625, 1), 'Raw Data'!G1625:J1625, 0), 'Raw Data'!O1625-'Raw Data'!P1625&gt;3), 'Raw Data'!I1625, 0))</f>
        <v/>
      </c>
      <c r="S1632">
        <f>IF(AND('Raw Data'!P1625-'Raw Data'!O1625&gt;4, 'Raw Data'!F1625&lt;'Raw Data'!C1625), 'Raw Data'!J1625, 0)</f>
        <v/>
      </c>
      <c r="T1632">
        <f>IF(AND('Raw Data'!O1625-'Raw Data'!P1625&gt;4, 'Raw Data'!F1625&gt;'Raw Data'!C1625), 'Raw Data'!I1625, 0)</f>
        <v/>
      </c>
      <c r="U1632">
        <f>IF(AND('Raw Data'!P1625-'Raw Data'!O1625&lt;3, 'Raw Data'!P1625&gt;'Raw Data'!O1625, 'Raw Data'!F1625&lt;'Raw Data'!C1625), 'Raw Data'!H1625, 0)</f>
        <v/>
      </c>
      <c r="V1632">
        <f>IF(AND('Raw Data'!P1625-'Raw Data'!O1625&lt;3, 'Raw Data'!P1625&gt;'Raw Data'!O1625, 'Raw Data'!F1625&gt;'Raw Data'!C1625), 'Raw Data'!G1625, 0)</f>
        <v/>
      </c>
    </row>
    <row r="1633">
      <c r="A1633">
        <f>IF(AND('Raw Data'!F1626&lt;'Raw Data'!C1626, 'Raw Data'!P1626&gt;'Raw Data'!O1626, 'Raw Data'!P1626-'Raw Data'!O1626&gt;3), 'Raw Data'!J1626, 0)</f>
        <v/>
      </c>
      <c r="B1633">
        <f>IF(AND('Raw Data'!C1626&lt;'Raw Data'!F1626, 'Raw Data'!O1626&gt;'Raw Data'!P1626, 'Raw Data'!O1626-'Raw Data'!P1626&gt;3), 'Raw Data'!I1626, 0)</f>
        <v/>
      </c>
      <c r="C1633">
        <f>IF(AND('Raw Data'!F1626&lt;'Raw Data'!C1626, 'Raw Data'!P1626&gt;'Raw Data'!O1626, 'Raw Data'!P1626-'Raw Data'!O1626&lt;4), 'Raw Data'!H1626, 0)</f>
        <v/>
      </c>
      <c r="D1633">
        <f>IF(AND('Raw Data'!C1626&lt;'Raw Data'!F1626, 'Raw Data'!O1626&gt;'Raw Data'!P1626, 'Raw Data'!O1626-'Raw Data'!P1626&lt;4), 'Raw Data'!G1626, 0)</f>
        <v/>
      </c>
      <c r="E1633">
        <f>IF(ISBLANK('Raw Data'!J1626), 0, IF(AND(4=MATCH(LARGE('Raw Data'!G1626:J1626, 4), 'Raw Data'!G1626:J1626, 0), 'Raw Data'!P1626-'Raw Data'!O1626&gt;3), 'Raw Data'!J1626, 0))</f>
        <v/>
      </c>
      <c r="F1633">
        <f>IF(ISBLANK('Raw Data'!J1626), 0, IF(AND(3=MATCH(LARGE('Raw Data'!G1626:J1626, 4), 'Raw Data'!G1626:J1626, 0), 'Raw Data'!O1626-'Raw Data'!P1626&gt;3), 'Raw Data'!I1626, 0))</f>
        <v/>
      </c>
      <c r="G1633">
        <f>IF(ISBLANK('Raw Data'!J1626), 0, IF(AND(2=MATCH(LARGE('Raw Data'!G1626:J1626, 4), 'Raw Data'!G1626:J1626, 0), AND('Raw Data'!P1626-'Raw Data'!O1626&lt;4, 'Raw Data'!P1626-'Raw Data'!O1626&gt;0)), 'Raw Data'!H1626, 0))</f>
        <v/>
      </c>
      <c r="H1633">
        <f>IF(ISBLANK('Raw Data'!J1626), 0, IF(AND(1=MATCH(LARGE('Raw Data'!G1626:J1626, 4), 'Raw Data'!G1626:J1626, 0), AND('Raw Data'!O1626-'Raw Data'!P1626&lt;4, 'Raw Data'!O1626-'Raw Data'!P1626&gt;0)), 'Raw Data'!G1626, 0))</f>
        <v/>
      </c>
      <c r="I1633">
        <f>IF(ISBLANK('Raw Data'!J1626), 0, IF(AND(4=MATCH(LARGE('Raw Data'!G1626:J1626, 3), 'Raw Data'!G1626:J1626, 0), 'Raw Data'!P1626-'Raw Data'!O1626&gt;3), 'Raw Data'!J1626, 0))</f>
        <v/>
      </c>
      <c r="J1633">
        <f>IF(ISBLANK('Raw Data'!J1626), 0, IF(AND(3=MATCH(LARGE('Raw Data'!G1626:J1626, 3), 'Raw Data'!G1626:J1626, 0), 'Raw Data'!O1626-'Raw Data'!P1626&gt;3), 'Raw Data'!I1626, 0))</f>
        <v/>
      </c>
      <c r="K1633">
        <f>IF(ISBLANK('Raw Data'!J1626), 0, IF(AND(2=MATCH(LARGE('Raw Data'!G1626:J1626, 3), 'Raw Data'!G1626:J1626, 0), AND('Raw Data'!P1626-'Raw Data'!O1626&lt;4, 'Raw Data'!P1626-'Raw Data'!O1626&gt;0)), 'Raw Data'!H1626, 0))</f>
        <v/>
      </c>
      <c r="L1633">
        <f>IF(ISBLANK('Raw Data'!J1626), 0, IF(AND(1=MATCH(LARGE('Raw Data'!G1626:J1626, 3), 'Raw Data'!G1626:J1626, 0), AND('Raw Data'!O1626-'Raw Data'!P1626&lt;4, 'Raw Data'!O1626-'Raw Data'!P1626&gt;0)), 'Raw Data'!G1626, 0))</f>
        <v/>
      </c>
      <c r="M1633">
        <f>IF(ISBLANK('Raw Data'!J1626), 0, IF(AND(4=MATCH(LARGE('Raw Data'!G1626:J1626, 2), 'Raw Data'!G1626:J1626, 0), 'Raw Data'!P1626-'Raw Data'!O1626&gt;3), 'Raw Data'!J1626, 0))</f>
        <v/>
      </c>
      <c r="N1633">
        <f>IF(ISBLANK('Raw Data'!J1626), 0, IF(AND(3=MATCH(LARGE('Raw Data'!G1626:J1626, 2), 'Raw Data'!G1626:J1626, 0), 'Raw Data'!O1626-'Raw Data'!P1626&gt;3), 'Raw Data'!I1626, 0))</f>
        <v/>
      </c>
      <c r="O1633">
        <f>IF(ISBLANK('Raw Data'!J1626), 0, IF(AND(2=MATCH(LARGE('Raw Data'!G1626:J1626, 2), 'Raw Data'!G1626:J1626, 0), AND('Raw Data'!P1626-'Raw Data'!O1626&lt;4, 'Raw Data'!P1626-'Raw Data'!O1626&gt;0)), 'Raw Data'!H1626, 0))</f>
        <v/>
      </c>
      <c r="P1633">
        <f>IF(ISBLANK('Raw Data'!J1626), 0, IF(AND(1=MATCH(LARGE('Raw Data'!G1626:J1626, 2), 'Raw Data'!G1626:J1626, 0), AND('Raw Data'!O1626-'Raw Data'!P1626&lt;4, 'Raw Data'!O1626-'Raw Data'!P1626&gt;0)), 'Raw Data'!G1626, 0))</f>
        <v/>
      </c>
      <c r="Q1633">
        <f>IF(ISBLANK('Raw Data'!J1626), 0, IF(AND(4=MATCH(LARGE('Raw Data'!G1626:J1626, 1), 'Raw Data'!G1626:J1626, 0), 'Raw Data'!P1626-'Raw Data'!O1626&gt;3), 'Raw Data'!J1626, 0))</f>
        <v/>
      </c>
      <c r="R1633">
        <f>IF(ISBLANK('Raw Data'!J1626), 0, IF(AND(3=MATCH(LARGE('Raw Data'!G1626:J1626, 1), 'Raw Data'!G1626:J1626, 0), 'Raw Data'!O1626-'Raw Data'!P1626&gt;3), 'Raw Data'!I1626, 0))</f>
        <v/>
      </c>
      <c r="S1633">
        <f>IF(AND('Raw Data'!P1626-'Raw Data'!O1626&gt;4, 'Raw Data'!F1626&lt;'Raw Data'!C1626), 'Raw Data'!J1626, 0)</f>
        <v/>
      </c>
      <c r="T1633">
        <f>IF(AND('Raw Data'!O1626-'Raw Data'!P1626&gt;4, 'Raw Data'!F1626&gt;'Raw Data'!C1626), 'Raw Data'!I1626, 0)</f>
        <v/>
      </c>
      <c r="U1633">
        <f>IF(AND('Raw Data'!P1626-'Raw Data'!O1626&lt;3, 'Raw Data'!P1626&gt;'Raw Data'!O1626, 'Raw Data'!F1626&lt;'Raw Data'!C1626), 'Raw Data'!H1626, 0)</f>
        <v/>
      </c>
      <c r="V1633">
        <f>IF(AND('Raw Data'!P1626-'Raw Data'!O1626&lt;3, 'Raw Data'!P1626&gt;'Raw Data'!O1626, 'Raw Data'!F1626&gt;'Raw Data'!C1626), 'Raw Data'!G1626, 0)</f>
        <v/>
      </c>
    </row>
    <row r="1634">
      <c r="A1634">
        <f>IF(AND('Raw Data'!F1627&lt;'Raw Data'!C1627, 'Raw Data'!P1627&gt;'Raw Data'!O1627, 'Raw Data'!P1627-'Raw Data'!O1627&gt;3), 'Raw Data'!J1627, 0)</f>
        <v/>
      </c>
      <c r="B1634">
        <f>IF(AND('Raw Data'!C1627&lt;'Raw Data'!F1627, 'Raw Data'!O1627&gt;'Raw Data'!P1627, 'Raw Data'!O1627-'Raw Data'!P1627&gt;3), 'Raw Data'!I1627, 0)</f>
        <v/>
      </c>
      <c r="C1634">
        <f>IF(AND('Raw Data'!F1627&lt;'Raw Data'!C1627, 'Raw Data'!P1627&gt;'Raw Data'!O1627, 'Raw Data'!P1627-'Raw Data'!O1627&lt;4), 'Raw Data'!H1627, 0)</f>
        <v/>
      </c>
      <c r="D1634">
        <f>IF(AND('Raw Data'!C1627&lt;'Raw Data'!F1627, 'Raw Data'!O1627&gt;'Raw Data'!P1627, 'Raw Data'!O1627-'Raw Data'!P1627&lt;4), 'Raw Data'!G1627, 0)</f>
        <v/>
      </c>
      <c r="E1634">
        <f>IF(ISBLANK('Raw Data'!J1627), 0, IF(AND(4=MATCH(LARGE('Raw Data'!G1627:J1627, 4), 'Raw Data'!G1627:J1627, 0), 'Raw Data'!P1627-'Raw Data'!O1627&gt;3), 'Raw Data'!J1627, 0))</f>
        <v/>
      </c>
      <c r="F1634">
        <f>IF(ISBLANK('Raw Data'!J1627), 0, IF(AND(3=MATCH(LARGE('Raw Data'!G1627:J1627, 4), 'Raw Data'!G1627:J1627, 0), 'Raw Data'!O1627-'Raw Data'!P1627&gt;3), 'Raw Data'!I1627, 0))</f>
        <v/>
      </c>
      <c r="G1634">
        <f>IF(ISBLANK('Raw Data'!J1627), 0, IF(AND(2=MATCH(LARGE('Raw Data'!G1627:J1627, 4), 'Raw Data'!G1627:J1627, 0), AND('Raw Data'!P1627-'Raw Data'!O1627&lt;4, 'Raw Data'!P1627-'Raw Data'!O1627&gt;0)), 'Raw Data'!H1627, 0))</f>
        <v/>
      </c>
      <c r="H1634">
        <f>IF(ISBLANK('Raw Data'!J1627), 0, IF(AND(1=MATCH(LARGE('Raw Data'!G1627:J1627, 4), 'Raw Data'!G1627:J1627, 0), AND('Raw Data'!O1627-'Raw Data'!P1627&lt;4, 'Raw Data'!O1627-'Raw Data'!P1627&gt;0)), 'Raw Data'!G1627, 0))</f>
        <v/>
      </c>
      <c r="I1634">
        <f>IF(ISBLANK('Raw Data'!J1627), 0, IF(AND(4=MATCH(LARGE('Raw Data'!G1627:J1627, 3), 'Raw Data'!G1627:J1627, 0), 'Raw Data'!P1627-'Raw Data'!O1627&gt;3), 'Raw Data'!J1627, 0))</f>
        <v/>
      </c>
      <c r="J1634">
        <f>IF(ISBLANK('Raw Data'!J1627), 0, IF(AND(3=MATCH(LARGE('Raw Data'!G1627:J1627, 3), 'Raw Data'!G1627:J1627, 0), 'Raw Data'!O1627-'Raw Data'!P1627&gt;3), 'Raw Data'!I1627, 0))</f>
        <v/>
      </c>
      <c r="K1634">
        <f>IF(ISBLANK('Raw Data'!J1627), 0, IF(AND(2=MATCH(LARGE('Raw Data'!G1627:J1627, 3), 'Raw Data'!G1627:J1627, 0), AND('Raw Data'!P1627-'Raw Data'!O1627&lt;4, 'Raw Data'!P1627-'Raw Data'!O1627&gt;0)), 'Raw Data'!H1627, 0))</f>
        <v/>
      </c>
      <c r="L1634">
        <f>IF(ISBLANK('Raw Data'!J1627), 0, IF(AND(1=MATCH(LARGE('Raw Data'!G1627:J1627, 3), 'Raw Data'!G1627:J1627, 0), AND('Raw Data'!O1627-'Raw Data'!P1627&lt;4, 'Raw Data'!O1627-'Raw Data'!P1627&gt;0)), 'Raw Data'!G1627, 0))</f>
        <v/>
      </c>
      <c r="M1634">
        <f>IF(ISBLANK('Raw Data'!J1627), 0, IF(AND(4=MATCH(LARGE('Raw Data'!G1627:J1627, 2), 'Raw Data'!G1627:J1627, 0), 'Raw Data'!P1627-'Raw Data'!O1627&gt;3), 'Raw Data'!J1627, 0))</f>
        <v/>
      </c>
      <c r="N1634">
        <f>IF(ISBLANK('Raw Data'!J1627), 0, IF(AND(3=MATCH(LARGE('Raw Data'!G1627:J1627, 2), 'Raw Data'!G1627:J1627, 0), 'Raw Data'!O1627-'Raw Data'!P1627&gt;3), 'Raw Data'!I1627, 0))</f>
        <v/>
      </c>
      <c r="O1634">
        <f>IF(ISBLANK('Raw Data'!J1627), 0, IF(AND(2=MATCH(LARGE('Raw Data'!G1627:J1627, 2), 'Raw Data'!G1627:J1627, 0), AND('Raw Data'!P1627-'Raw Data'!O1627&lt;4, 'Raw Data'!P1627-'Raw Data'!O1627&gt;0)), 'Raw Data'!H1627, 0))</f>
        <v/>
      </c>
      <c r="P1634">
        <f>IF(ISBLANK('Raw Data'!J1627), 0, IF(AND(1=MATCH(LARGE('Raw Data'!G1627:J1627, 2), 'Raw Data'!G1627:J1627, 0), AND('Raw Data'!O1627-'Raw Data'!P1627&lt;4, 'Raw Data'!O1627-'Raw Data'!P1627&gt;0)), 'Raw Data'!G1627, 0))</f>
        <v/>
      </c>
      <c r="Q1634">
        <f>IF(ISBLANK('Raw Data'!J1627), 0, IF(AND(4=MATCH(LARGE('Raw Data'!G1627:J1627, 1), 'Raw Data'!G1627:J1627, 0), 'Raw Data'!P1627-'Raw Data'!O1627&gt;3), 'Raw Data'!J1627, 0))</f>
        <v/>
      </c>
      <c r="R1634">
        <f>IF(ISBLANK('Raw Data'!J1627), 0, IF(AND(3=MATCH(LARGE('Raw Data'!G1627:J1627, 1), 'Raw Data'!G1627:J1627, 0), 'Raw Data'!O1627-'Raw Data'!P1627&gt;3), 'Raw Data'!I1627, 0))</f>
        <v/>
      </c>
      <c r="S1634">
        <f>IF(AND('Raw Data'!P1627-'Raw Data'!O1627&gt;4, 'Raw Data'!F1627&lt;'Raw Data'!C1627), 'Raw Data'!J1627, 0)</f>
        <v/>
      </c>
      <c r="T1634">
        <f>IF(AND('Raw Data'!O1627-'Raw Data'!P1627&gt;4, 'Raw Data'!F1627&gt;'Raw Data'!C1627), 'Raw Data'!I1627, 0)</f>
        <v/>
      </c>
      <c r="U1634">
        <f>IF(AND('Raw Data'!P1627-'Raw Data'!O1627&lt;3, 'Raw Data'!P1627&gt;'Raw Data'!O1627, 'Raw Data'!F1627&lt;'Raw Data'!C1627), 'Raw Data'!H1627, 0)</f>
        <v/>
      </c>
      <c r="V1634">
        <f>IF(AND('Raw Data'!P1627-'Raw Data'!O1627&lt;3, 'Raw Data'!P1627&gt;'Raw Data'!O1627, 'Raw Data'!F1627&gt;'Raw Data'!C1627), 'Raw Data'!G1627, 0)</f>
        <v/>
      </c>
    </row>
    <row r="1635">
      <c r="A1635">
        <f>IF(AND('Raw Data'!F1628&lt;'Raw Data'!C1628, 'Raw Data'!P1628&gt;'Raw Data'!O1628, 'Raw Data'!P1628-'Raw Data'!O1628&gt;3), 'Raw Data'!J1628, 0)</f>
        <v/>
      </c>
      <c r="B1635">
        <f>IF(AND('Raw Data'!C1628&lt;'Raw Data'!F1628, 'Raw Data'!O1628&gt;'Raw Data'!P1628, 'Raw Data'!O1628-'Raw Data'!P1628&gt;3), 'Raw Data'!I1628, 0)</f>
        <v/>
      </c>
      <c r="C1635">
        <f>IF(AND('Raw Data'!F1628&lt;'Raw Data'!C1628, 'Raw Data'!P1628&gt;'Raw Data'!O1628, 'Raw Data'!P1628-'Raw Data'!O1628&lt;4), 'Raw Data'!H1628, 0)</f>
        <v/>
      </c>
      <c r="D1635">
        <f>IF(AND('Raw Data'!C1628&lt;'Raw Data'!F1628, 'Raw Data'!O1628&gt;'Raw Data'!P1628, 'Raw Data'!O1628-'Raw Data'!P1628&lt;4), 'Raw Data'!G1628, 0)</f>
        <v/>
      </c>
      <c r="E1635">
        <f>IF(ISBLANK('Raw Data'!J1628), 0, IF(AND(4=MATCH(LARGE('Raw Data'!G1628:J1628, 4), 'Raw Data'!G1628:J1628, 0), 'Raw Data'!P1628-'Raw Data'!O1628&gt;3), 'Raw Data'!J1628, 0))</f>
        <v/>
      </c>
      <c r="F1635">
        <f>IF(ISBLANK('Raw Data'!J1628), 0, IF(AND(3=MATCH(LARGE('Raw Data'!G1628:J1628, 4), 'Raw Data'!G1628:J1628, 0), 'Raw Data'!O1628-'Raw Data'!P1628&gt;3), 'Raw Data'!I1628, 0))</f>
        <v/>
      </c>
      <c r="G1635">
        <f>IF(ISBLANK('Raw Data'!J1628), 0, IF(AND(2=MATCH(LARGE('Raw Data'!G1628:J1628, 4), 'Raw Data'!G1628:J1628, 0), AND('Raw Data'!P1628-'Raw Data'!O1628&lt;4, 'Raw Data'!P1628-'Raw Data'!O1628&gt;0)), 'Raw Data'!H1628, 0))</f>
        <v/>
      </c>
      <c r="H1635">
        <f>IF(ISBLANK('Raw Data'!J1628), 0, IF(AND(1=MATCH(LARGE('Raw Data'!G1628:J1628, 4), 'Raw Data'!G1628:J1628, 0), AND('Raw Data'!O1628-'Raw Data'!P1628&lt;4, 'Raw Data'!O1628-'Raw Data'!P1628&gt;0)), 'Raw Data'!G1628, 0))</f>
        <v/>
      </c>
      <c r="I1635">
        <f>IF(ISBLANK('Raw Data'!J1628), 0, IF(AND(4=MATCH(LARGE('Raw Data'!G1628:J1628, 3), 'Raw Data'!G1628:J1628, 0), 'Raw Data'!P1628-'Raw Data'!O1628&gt;3), 'Raw Data'!J1628, 0))</f>
        <v/>
      </c>
      <c r="J1635">
        <f>IF(ISBLANK('Raw Data'!J1628), 0, IF(AND(3=MATCH(LARGE('Raw Data'!G1628:J1628, 3), 'Raw Data'!G1628:J1628, 0), 'Raw Data'!O1628-'Raw Data'!P1628&gt;3), 'Raw Data'!I1628, 0))</f>
        <v/>
      </c>
      <c r="K1635">
        <f>IF(ISBLANK('Raw Data'!J1628), 0, IF(AND(2=MATCH(LARGE('Raw Data'!G1628:J1628, 3), 'Raw Data'!G1628:J1628, 0), AND('Raw Data'!P1628-'Raw Data'!O1628&lt;4, 'Raw Data'!P1628-'Raw Data'!O1628&gt;0)), 'Raw Data'!H1628, 0))</f>
        <v/>
      </c>
      <c r="L1635">
        <f>IF(ISBLANK('Raw Data'!J1628), 0, IF(AND(1=MATCH(LARGE('Raw Data'!G1628:J1628, 3), 'Raw Data'!G1628:J1628, 0), AND('Raw Data'!O1628-'Raw Data'!P1628&lt;4, 'Raw Data'!O1628-'Raw Data'!P1628&gt;0)), 'Raw Data'!G1628, 0))</f>
        <v/>
      </c>
      <c r="M1635">
        <f>IF(ISBLANK('Raw Data'!J1628), 0, IF(AND(4=MATCH(LARGE('Raw Data'!G1628:J1628, 2), 'Raw Data'!G1628:J1628, 0), 'Raw Data'!P1628-'Raw Data'!O1628&gt;3), 'Raw Data'!J1628, 0))</f>
        <v/>
      </c>
      <c r="N1635">
        <f>IF(ISBLANK('Raw Data'!J1628), 0, IF(AND(3=MATCH(LARGE('Raw Data'!G1628:J1628, 2), 'Raw Data'!G1628:J1628, 0), 'Raw Data'!O1628-'Raw Data'!P1628&gt;3), 'Raw Data'!I1628, 0))</f>
        <v/>
      </c>
      <c r="O1635">
        <f>IF(ISBLANK('Raw Data'!J1628), 0, IF(AND(2=MATCH(LARGE('Raw Data'!G1628:J1628, 2), 'Raw Data'!G1628:J1628, 0), AND('Raw Data'!P1628-'Raw Data'!O1628&lt;4, 'Raw Data'!P1628-'Raw Data'!O1628&gt;0)), 'Raw Data'!H1628, 0))</f>
        <v/>
      </c>
      <c r="P1635">
        <f>IF(ISBLANK('Raw Data'!J1628), 0, IF(AND(1=MATCH(LARGE('Raw Data'!G1628:J1628, 2), 'Raw Data'!G1628:J1628, 0), AND('Raw Data'!O1628-'Raw Data'!P1628&lt;4, 'Raw Data'!O1628-'Raw Data'!P1628&gt;0)), 'Raw Data'!G1628, 0))</f>
        <v/>
      </c>
      <c r="Q1635">
        <f>IF(ISBLANK('Raw Data'!J1628), 0, IF(AND(4=MATCH(LARGE('Raw Data'!G1628:J1628, 1), 'Raw Data'!G1628:J1628, 0), 'Raw Data'!P1628-'Raw Data'!O1628&gt;3), 'Raw Data'!J1628, 0))</f>
        <v/>
      </c>
      <c r="R1635">
        <f>IF(ISBLANK('Raw Data'!J1628), 0, IF(AND(3=MATCH(LARGE('Raw Data'!G1628:J1628, 1), 'Raw Data'!G1628:J1628, 0), 'Raw Data'!O1628-'Raw Data'!P1628&gt;3), 'Raw Data'!I1628, 0))</f>
        <v/>
      </c>
      <c r="S1635">
        <f>IF(AND('Raw Data'!P1628-'Raw Data'!O1628&gt;4, 'Raw Data'!F1628&lt;'Raw Data'!C1628), 'Raw Data'!J1628, 0)</f>
        <v/>
      </c>
      <c r="T1635">
        <f>IF(AND('Raw Data'!O1628-'Raw Data'!P1628&gt;4, 'Raw Data'!F1628&gt;'Raw Data'!C1628), 'Raw Data'!I1628, 0)</f>
        <v/>
      </c>
      <c r="U1635">
        <f>IF(AND('Raw Data'!P1628-'Raw Data'!O1628&lt;3, 'Raw Data'!P1628&gt;'Raw Data'!O1628, 'Raw Data'!F1628&lt;'Raw Data'!C1628), 'Raw Data'!H1628, 0)</f>
        <v/>
      </c>
      <c r="V1635">
        <f>IF(AND('Raw Data'!P1628-'Raw Data'!O1628&lt;3, 'Raw Data'!P1628&gt;'Raw Data'!O1628, 'Raw Data'!F1628&gt;'Raw Data'!C1628), 'Raw Data'!G1628, 0)</f>
        <v/>
      </c>
    </row>
    <row r="1636">
      <c r="A1636">
        <f>IF(AND('Raw Data'!F1629&lt;'Raw Data'!C1629, 'Raw Data'!P1629&gt;'Raw Data'!O1629, 'Raw Data'!P1629-'Raw Data'!O1629&gt;3), 'Raw Data'!J1629, 0)</f>
        <v/>
      </c>
      <c r="B1636">
        <f>IF(AND('Raw Data'!C1629&lt;'Raw Data'!F1629, 'Raw Data'!O1629&gt;'Raw Data'!P1629, 'Raw Data'!O1629-'Raw Data'!P1629&gt;3), 'Raw Data'!I1629, 0)</f>
        <v/>
      </c>
      <c r="C1636">
        <f>IF(AND('Raw Data'!F1629&lt;'Raw Data'!C1629, 'Raw Data'!P1629&gt;'Raw Data'!O1629, 'Raw Data'!P1629-'Raw Data'!O1629&lt;4), 'Raw Data'!H1629, 0)</f>
        <v/>
      </c>
      <c r="D1636">
        <f>IF(AND('Raw Data'!C1629&lt;'Raw Data'!F1629, 'Raw Data'!O1629&gt;'Raw Data'!P1629, 'Raw Data'!O1629-'Raw Data'!P1629&lt;4), 'Raw Data'!G1629, 0)</f>
        <v/>
      </c>
      <c r="E1636">
        <f>IF(ISBLANK('Raw Data'!J1629), 0, IF(AND(4=MATCH(LARGE('Raw Data'!G1629:J1629, 4), 'Raw Data'!G1629:J1629, 0), 'Raw Data'!P1629-'Raw Data'!O1629&gt;3), 'Raw Data'!J1629, 0))</f>
        <v/>
      </c>
      <c r="F1636">
        <f>IF(ISBLANK('Raw Data'!J1629), 0, IF(AND(3=MATCH(LARGE('Raw Data'!G1629:J1629, 4), 'Raw Data'!G1629:J1629, 0), 'Raw Data'!O1629-'Raw Data'!P1629&gt;3), 'Raw Data'!I1629, 0))</f>
        <v/>
      </c>
      <c r="G1636">
        <f>IF(ISBLANK('Raw Data'!J1629), 0, IF(AND(2=MATCH(LARGE('Raw Data'!G1629:J1629, 4), 'Raw Data'!G1629:J1629, 0), AND('Raw Data'!P1629-'Raw Data'!O1629&lt;4, 'Raw Data'!P1629-'Raw Data'!O1629&gt;0)), 'Raw Data'!H1629, 0))</f>
        <v/>
      </c>
      <c r="H1636">
        <f>IF(ISBLANK('Raw Data'!J1629), 0, IF(AND(1=MATCH(LARGE('Raw Data'!G1629:J1629, 4), 'Raw Data'!G1629:J1629, 0), AND('Raw Data'!O1629-'Raw Data'!P1629&lt;4, 'Raw Data'!O1629-'Raw Data'!P1629&gt;0)), 'Raw Data'!G1629, 0))</f>
        <v/>
      </c>
      <c r="I1636">
        <f>IF(ISBLANK('Raw Data'!J1629), 0, IF(AND(4=MATCH(LARGE('Raw Data'!G1629:J1629, 3), 'Raw Data'!G1629:J1629, 0), 'Raw Data'!P1629-'Raw Data'!O1629&gt;3), 'Raw Data'!J1629, 0))</f>
        <v/>
      </c>
      <c r="J1636">
        <f>IF(ISBLANK('Raw Data'!J1629), 0, IF(AND(3=MATCH(LARGE('Raw Data'!G1629:J1629, 3), 'Raw Data'!G1629:J1629, 0), 'Raw Data'!O1629-'Raw Data'!P1629&gt;3), 'Raw Data'!I1629, 0))</f>
        <v/>
      </c>
      <c r="K1636">
        <f>IF(ISBLANK('Raw Data'!J1629), 0, IF(AND(2=MATCH(LARGE('Raw Data'!G1629:J1629, 3), 'Raw Data'!G1629:J1629, 0), AND('Raw Data'!P1629-'Raw Data'!O1629&lt;4, 'Raw Data'!P1629-'Raw Data'!O1629&gt;0)), 'Raw Data'!H1629, 0))</f>
        <v/>
      </c>
      <c r="L1636">
        <f>IF(ISBLANK('Raw Data'!J1629), 0, IF(AND(1=MATCH(LARGE('Raw Data'!G1629:J1629, 3), 'Raw Data'!G1629:J1629, 0), AND('Raw Data'!O1629-'Raw Data'!P1629&lt;4, 'Raw Data'!O1629-'Raw Data'!P1629&gt;0)), 'Raw Data'!G1629, 0))</f>
        <v/>
      </c>
      <c r="M1636">
        <f>IF(ISBLANK('Raw Data'!J1629), 0, IF(AND(4=MATCH(LARGE('Raw Data'!G1629:J1629, 2), 'Raw Data'!G1629:J1629, 0), 'Raw Data'!P1629-'Raw Data'!O1629&gt;3), 'Raw Data'!J1629, 0))</f>
        <v/>
      </c>
      <c r="N1636">
        <f>IF(ISBLANK('Raw Data'!J1629), 0, IF(AND(3=MATCH(LARGE('Raw Data'!G1629:J1629, 2), 'Raw Data'!G1629:J1629, 0), 'Raw Data'!O1629-'Raw Data'!P1629&gt;3), 'Raw Data'!I1629, 0))</f>
        <v/>
      </c>
      <c r="O1636">
        <f>IF(ISBLANK('Raw Data'!J1629), 0, IF(AND(2=MATCH(LARGE('Raw Data'!G1629:J1629, 2), 'Raw Data'!G1629:J1629, 0), AND('Raw Data'!P1629-'Raw Data'!O1629&lt;4, 'Raw Data'!P1629-'Raw Data'!O1629&gt;0)), 'Raw Data'!H1629, 0))</f>
        <v/>
      </c>
      <c r="P1636">
        <f>IF(ISBLANK('Raw Data'!J1629), 0, IF(AND(1=MATCH(LARGE('Raw Data'!G1629:J1629, 2), 'Raw Data'!G1629:J1629, 0), AND('Raw Data'!O1629-'Raw Data'!P1629&lt;4, 'Raw Data'!O1629-'Raw Data'!P1629&gt;0)), 'Raw Data'!G1629, 0))</f>
        <v/>
      </c>
      <c r="Q1636">
        <f>IF(ISBLANK('Raw Data'!J1629), 0, IF(AND(4=MATCH(LARGE('Raw Data'!G1629:J1629, 1), 'Raw Data'!G1629:J1629, 0), 'Raw Data'!P1629-'Raw Data'!O1629&gt;3), 'Raw Data'!J1629, 0))</f>
        <v/>
      </c>
      <c r="R1636">
        <f>IF(ISBLANK('Raw Data'!J1629), 0, IF(AND(3=MATCH(LARGE('Raw Data'!G1629:J1629, 1), 'Raw Data'!G1629:J1629, 0), 'Raw Data'!O1629-'Raw Data'!P1629&gt;3), 'Raw Data'!I1629, 0))</f>
        <v/>
      </c>
      <c r="S1636">
        <f>IF(AND('Raw Data'!P1629-'Raw Data'!O1629&gt;4, 'Raw Data'!F1629&lt;'Raw Data'!C1629), 'Raw Data'!J1629, 0)</f>
        <v/>
      </c>
      <c r="T1636">
        <f>IF(AND('Raw Data'!O1629-'Raw Data'!P1629&gt;4, 'Raw Data'!F1629&gt;'Raw Data'!C1629), 'Raw Data'!I1629, 0)</f>
        <v/>
      </c>
      <c r="U1636">
        <f>IF(AND('Raw Data'!P1629-'Raw Data'!O1629&lt;3, 'Raw Data'!P1629&gt;'Raw Data'!O1629, 'Raw Data'!F1629&lt;'Raw Data'!C1629), 'Raw Data'!H1629, 0)</f>
        <v/>
      </c>
      <c r="V1636">
        <f>IF(AND('Raw Data'!P1629-'Raw Data'!O1629&lt;3, 'Raw Data'!P1629&gt;'Raw Data'!O1629, 'Raw Data'!F1629&gt;'Raw Data'!C1629), 'Raw Data'!G1629, 0)</f>
        <v/>
      </c>
    </row>
    <row r="1637">
      <c r="A1637">
        <f>IF(AND('Raw Data'!F1630&lt;'Raw Data'!C1630, 'Raw Data'!P1630&gt;'Raw Data'!O1630, 'Raw Data'!P1630-'Raw Data'!O1630&gt;3), 'Raw Data'!J1630, 0)</f>
        <v/>
      </c>
      <c r="B1637">
        <f>IF(AND('Raw Data'!C1630&lt;'Raw Data'!F1630, 'Raw Data'!O1630&gt;'Raw Data'!P1630, 'Raw Data'!O1630-'Raw Data'!P1630&gt;3), 'Raw Data'!I1630, 0)</f>
        <v/>
      </c>
      <c r="C1637">
        <f>IF(AND('Raw Data'!F1630&lt;'Raw Data'!C1630, 'Raw Data'!P1630&gt;'Raw Data'!O1630, 'Raw Data'!P1630-'Raw Data'!O1630&lt;4), 'Raw Data'!H1630, 0)</f>
        <v/>
      </c>
      <c r="D1637">
        <f>IF(AND('Raw Data'!C1630&lt;'Raw Data'!F1630, 'Raw Data'!O1630&gt;'Raw Data'!P1630, 'Raw Data'!O1630-'Raw Data'!P1630&lt;4), 'Raw Data'!G1630, 0)</f>
        <v/>
      </c>
      <c r="E1637">
        <f>IF(ISBLANK('Raw Data'!J1630), 0, IF(AND(4=MATCH(LARGE('Raw Data'!G1630:J1630, 4), 'Raw Data'!G1630:J1630, 0), 'Raw Data'!P1630-'Raw Data'!O1630&gt;3), 'Raw Data'!J1630, 0))</f>
        <v/>
      </c>
      <c r="F1637">
        <f>IF(ISBLANK('Raw Data'!J1630), 0, IF(AND(3=MATCH(LARGE('Raw Data'!G1630:J1630, 4), 'Raw Data'!G1630:J1630, 0), 'Raw Data'!O1630-'Raw Data'!P1630&gt;3), 'Raw Data'!I1630, 0))</f>
        <v/>
      </c>
      <c r="G1637">
        <f>IF(ISBLANK('Raw Data'!J1630), 0, IF(AND(2=MATCH(LARGE('Raw Data'!G1630:J1630, 4), 'Raw Data'!G1630:J1630, 0), AND('Raw Data'!P1630-'Raw Data'!O1630&lt;4, 'Raw Data'!P1630-'Raw Data'!O1630&gt;0)), 'Raw Data'!H1630, 0))</f>
        <v/>
      </c>
      <c r="H1637">
        <f>IF(ISBLANK('Raw Data'!J1630), 0, IF(AND(1=MATCH(LARGE('Raw Data'!G1630:J1630, 4), 'Raw Data'!G1630:J1630, 0), AND('Raw Data'!O1630-'Raw Data'!P1630&lt;4, 'Raw Data'!O1630-'Raw Data'!P1630&gt;0)), 'Raw Data'!G1630, 0))</f>
        <v/>
      </c>
      <c r="I1637">
        <f>IF(ISBLANK('Raw Data'!J1630), 0, IF(AND(4=MATCH(LARGE('Raw Data'!G1630:J1630, 3), 'Raw Data'!G1630:J1630, 0), 'Raw Data'!P1630-'Raw Data'!O1630&gt;3), 'Raw Data'!J1630, 0))</f>
        <v/>
      </c>
      <c r="J1637">
        <f>IF(ISBLANK('Raw Data'!J1630), 0, IF(AND(3=MATCH(LARGE('Raw Data'!G1630:J1630, 3), 'Raw Data'!G1630:J1630, 0), 'Raw Data'!O1630-'Raw Data'!P1630&gt;3), 'Raw Data'!I1630, 0))</f>
        <v/>
      </c>
      <c r="K1637">
        <f>IF(ISBLANK('Raw Data'!J1630), 0, IF(AND(2=MATCH(LARGE('Raw Data'!G1630:J1630, 3), 'Raw Data'!G1630:J1630, 0), AND('Raw Data'!P1630-'Raw Data'!O1630&lt;4, 'Raw Data'!P1630-'Raw Data'!O1630&gt;0)), 'Raw Data'!H1630, 0))</f>
        <v/>
      </c>
      <c r="L1637">
        <f>IF(ISBLANK('Raw Data'!J1630), 0, IF(AND(1=MATCH(LARGE('Raw Data'!G1630:J1630, 3), 'Raw Data'!G1630:J1630, 0), AND('Raw Data'!O1630-'Raw Data'!P1630&lt;4, 'Raw Data'!O1630-'Raw Data'!P1630&gt;0)), 'Raw Data'!G1630, 0))</f>
        <v/>
      </c>
      <c r="M1637">
        <f>IF(ISBLANK('Raw Data'!J1630), 0, IF(AND(4=MATCH(LARGE('Raw Data'!G1630:J1630, 2), 'Raw Data'!G1630:J1630, 0), 'Raw Data'!P1630-'Raw Data'!O1630&gt;3), 'Raw Data'!J1630, 0))</f>
        <v/>
      </c>
      <c r="N1637">
        <f>IF(ISBLANK('Raw Data'!J1630), 0, IF(AND(3=MATCH(LARGE('Raw Data'!G1630:J1630, 2), 'Raw Data'!G1630:J1630, 0), 'Raw Data'!O1630-'Raw Data'!P1630&gt;3), 'Raw Data'!I1630, 0))</f>
        <v/>
      </c>
      <c r="O1637">
        <f>IF(ISBLANK('Raw Data'!J1630), 0, IF(AND(2=MATCH(LARGE('Raw Data'!G1630:J1630, 2), 'Raw Data'!G1630:J1630, 0), AND('Raw Data'!P1630-'Raw Data'!O1630&lt;4, 'Raw Data'!P1630-'Raw Data'!O1630&gt;0)), 'Raw Data'!H1630, 0))</f>
        <v/>
      </c>
      <c r="P1637">
        <f>IF(ISBLANK('Raw Data'!J1630), 0, IF(AND(1=MATCH(LARGE('Raw Data'!G1630:J1630, 2), 'Raw Data'!G1630:J1630, 0), AND('Raw Data'!O1630-'Raw Data'!P1630&lt;4, 'Raw Data'!O1630-'Raw Data'!P1630&gt;0)), 'Raw Data'!G1630, 0))</f>
        <v/>
      </c>
      <c r="Q1637">
        <f>IF(ISBLANK('Raw Data'!J1630), 0, IF(AND(4=MATCH(LARGE('Raw Data'!G1630:J1630, 1), 'Raw Data'!G1630:J1630, 0), 'Raw Data'!P1630-'Raw Data'!O1630&gt;3), 'Raw Data'!J1630, 0))</f>
        <v/>
      </c>
      <c r="R1637">
        <f>IF(ISBLANK('Raw Data'!J1630), 0, IF(AND(3=MATCH(LARGE('Raw Data'!G1630:J1630, 1), 'Raw Data'!G1630:J1630, 0), 'Raw Data'!O1630-'Raw Data'!P1630&gt;3), 'Raw Data'!I1630, 0))</f>
        <v/>
      </c>
      <c r="S1637">
        <f>IF(AND('Raw Data'!P1630-'Raw Data'!O1630&gt;4, 'Raw Data'!F1630&lt;'Raw Data'!C1630), 'Raw Data'!J1630, 0)</f>
        <v/>
      </c>
      <c r="T1637">
        <f>IF(AND('Raw Data'!O1630-'Raw Data'!P1630&gt;4, 'Raw Data'!F1630&gt;'Raw Data'!C1630), 'Raw Data'!I1630, 0)</f>
        <v/>
      </c>
      <c r="U1637">
        <f>IF(AND('Raw Data'!P1630-'Raw Data'!O1630&lt;3, 'Raw Data'!P1630&gt;'Raw Data'!O1630, 'Raw Data'!F1630&lt;'Raw Data'!C1630), 'Raw Data'!H1630, 0)</f>
        <v/>
      </c>
      <c r="V1637">
        <f>IF(AND('Raw Data'!P1630-'Raw Data'!O1630&lt;3, 'Raw Data'!P1630&gt;'Raw Data'!O1630, 'Raw Data'!F1630&gt;'Raw Data'!C1630), 'Raw Data'!G1630, 0)</f>
        <v/>
      </c>
    </row>
    <row r="1638">
      <c r="A1638">
        <f>IF(AND('Raw Data'!F1631&lt;'Raw Data'!C1631, 'Raw Data'!P1631&gt;'Raw Data'!O1631, 'Raw Data'!P1631-'Raw Data'!O1631&gt;3), 'Raw Data'!J1631, 0)</f>
        <v/>
      </c>
      <c r="B1638">
        <f>IF(AND('Raw Data'!C1631&lt;'Raw Data'!F1631, 'Raw Data'!O1631&gt;'Raw Data'!P1631, 'Raw Data'!O1631-'Raw Data'!P1631&gt;3), 'Raw Data'!I1631, 0)</f>
        <v/>
      </c>
      <c r="C1638">
        <f>IF(AND('Raw Data'!F1631&lt;'Raw Data'!C1631, 'Raw Data'!P1631&gt;'Raw Data'!O1631, 'Raw Data'!P1631-'Raw Data'!O1631&lt;4), 'Raw Data'!H1631, 0)</f>
        <v/>
      </c>
      <c r="D1638">
        <f>IF(AND('Raw Data'!C1631&lt;'Raw Data'!F1631, 'Raw Data'!O1631&gt;'Raw Data'!P1631, 'Raw Data'!O1631-'Raw Data'!P1631&lt;4), 'Raw Data'!G1631, 0)</f>
        <v/>
      </c>
      <c r="E1638">
        <f>IF(ISBLANK('Raw Data'!J1631), 0, IF(AND(4=MATCH(LARGE('Raw Data'!G1631:J1631, 4), 'Raw Data'!G1631:J1631, 0), 'Raw Data'!P1631-'Raw Data'!O1631&gt;3), 'Raw Data'!J1631, 0))</f>
        <v/>
      </c>
      <c r="F1638">
        <f>IF(ISBLANK('Raw Data'!J1631), 0, IF(AND(3=MATCH(LARGE('Raw Data'!G1631:J1631, 4), 'Raw Data'!G1631:J1631, 0), 'Raw Data'!O1631-'Raw Data'!P1631&gt;3), 'Raw Data'!I1631, 0))</f>
        <v/>
      </c>
      <c r="G1638">
        <f>IF(ISBLANK('Raw Data'!J1631), 0, IF(AND(2=MATCH(LARGE('Raw Data'!G1631:J1631, 4), 'Raw Data'!G1631:J1631, 0), AND('Raw Data'!P1631-'Raw Data'!O1631&lt;4, 'Raw Data'!P1631-'Raw Data'!O1631&gt;0)), 'Raw Data'!H1631, 0))</f>
        <v/>
      </c>
      <c r="H1638">
        <f>IF(ISBLANK('Raw Data'!J1631), 0, IF(AND(1=MATCH(LARGE('Raw Data'!G1631:J1631, 4), 'Raw Data'!G1631:J1631, 0), AND('Raw Data'!O1631-'Raw Data'!P1631&lt;4, 'Raw Data'!O1631-'Raw Data'!P1631&gt;0)), 'Raw Data'!G1631, 0))</f>
        <v/>
      </c>
      <c r="I1638">
        <f>IF(ISBLANK('Raw Data'!J1631), 0, IF(AND(4=MATCH(LARGE('Raw Data'!G1631:J1631, 3), 'Raw Data'!G1631:J1631, 0), 'Raw Data'!P1631-'Raw Data'!O1631&gt;3), 'Raw Data'!J1631, 0))</f>
        <v/>
      </c>
      <c r="J1638">
        <f>IF(ISBLANK('Raw Data'!J1631), 0, IF(AND(3=MATCH(LARGE('Raw Data'!G1631:J1631, 3), 'Raw Data'!G1631:J1631, 0), 'Raw Data'!O1631-'Raw Data'!P1631&gt;3), 'Raw Data'!I1631, 0))</f>
        <v/>
      </c>
      <c r="K1638">
        <f>IF(ISBLANK('Raw Data'!J1631), 0, IF(AND(2=MATCH(LARGE('Raw Data'!G1631:J1631, 3), 'Raw Data'!G1631:J1631, 0), AND('Raw Data'!P1631-'Raw Data'!O1631&lt;4, 'Raw Data'!P1631-'Raw Data'!O1631&gt;0)), 'Raw Data'!H1631, 0))</f>
        <v/>
      </c>
      <c r="L1638">
        <f>IF(ISBLANK('Raw Data'!J1631), 0, IF(AND(1=MATCH(LARGE('Raw Data'!G1631:J1631, 3), 'Raw Data'!G1631:J1631, 0), AND('Raw Data'!O1631-'Raw Data'!P1631&lt;4, 'Raw Data'!O1631-'Raw Data'!P1631&gt;0)), 'Raw Data'!G1631, 0))</f>
        <v/>
      </c>
      <c r="M1638">
        <f>IF(ISBLANK('Raw Data'!J1631), 0, IF(AND(4=MATCH(LARGE('Raw Data'!G1631:J1631, 2), 'Raw Data'!G1631:J1631, 0), 'Raw Data'!P1631-'Raw Data'!O1631&gt;3), 'Raw Data'!J1631, 0))</f>
        <v/>
      </c>
      <c r="N1638">
        <f>IF(ISBLANK('Raw Data'!J1631), 0, IF(AND(3=MATCH(LARGE('Raw Data'!G1631:J1631, 2), 'Raw Data'!G1631:J1631, 0), 'Raw Data'!O1631-'Raw Data'!P1631&gt;3), 'Raw Data'!I1631, 0))</f>
        <v/>
      </c>
      <c r="O1638">
        <f>IF(ISBLANK('Raw Data'!J1631), 0, IF(AND(2=MATCH(LARGE('Raw Data'!G1631:J1631, 2), 'Raw Data'!G1631:J1631, 0), AND('Raw Data'!P1631-'Raw Data'!O1631&lt;4, 'Raw Data'!P1631-'Raw Data'!O1631&gt;0)), 'Raw Data'!H1631, 0))</f>
        <v/>
      </c>
      <c r="P1638">
        <f>IF(ISBLANK('Raw Data'!J1631), 0, IF(AND(1=MATCH(LARGE('Raw Data'!G1631:J1631, 2), 'Raw Data'!G1631:J1631, 0), AND('Raw Data'!O1631-'Raw Data'!P1631&lt;4, 'Raw Data'!O1631-'Raw Data'!P1631&gt;0)), 'Raw Data'!G1631, 0))</f>
        <v/>
      </c>
      <c r="Q1638">
        <f>IF(ISBLANK('Raw Data'!J1631), 0, IF(AND(4=MATCH(LARGE('Raw Data'!G1631:J1631, 1), 'Raw Data'!G1631:J1631, 0), 'Raw Data'!P1631-'Raw Data'!O1631&gt;3), 'Raw Data'!J1631, 0))</f>
        <v/>
      </c>
      <c r="R1638">
        <f>IF(ISBLANK('Raw Data'!J1631), 0, IF(AND(3=MATCH(LARGE('Raw Data'!G1631:J1631, 1), 'Raw Data'!G1631:J1631, 0), 'Raw Data'!O1631-'Raw Data'!P1631&gt;3), 'Raw Data'!I1631, 0))</f>
        <v/>
      </c>
      <c r="S1638">
        <f>IF(AND('Raw Data'!P1631-'Raw Data'!O1631&gt;4, 'Raw Data'!F1631&lt;'Raw Data'!C1631), 'Raw Data'!J1631, 0)</f>
        <v/>
      </c>
      <c r="T1638">
        <f>IF(AND('Raw Data'!O1631-'Raw Data'!P1631&gt;4, 'Raw Data'!F1631&gt;'Raw Data'!C1631), 'Raw Data'!I1631, 0)</f>
        <v/>
      </c>
      <c r="U1638">
        <f>IF(AND('Raw Data'!P1631-'Raw Data'!O1631&lt;3, 'Raw Data'!P1631&gt;'Raw Data'!O1631, 'Raw Data'!F1631&lt;'Raw Data'!C1631), 'Raw Data'!H1631, 0)</f>
        <v/>
      </c>
      <c r="V1638">
        <f>IF(AND('Raw Data'!P1631-'Raw Data'!O1631&lt;3, 'Raw Data'!P1631&gt;'Raw Data'!O1631, 'Raw Data'!F1631&gt;'Raw Data'!C1631), 'Raw Data'!G1631, 0)</f>
        <v/>
      </c>
    </row>
    <row r="1639">
      <c r="A1639">
        <f>IF(AND('Raw Data'!F1632&lt;'Raw Data'!C1632, 'Raw Data'!P1632&gt;'Raw Data'!O1632, 'Raw Data'!P1632-'Raw Data'!O1632&gt;3), 'Raw Data'!J1632, 0)</f>
        <v/>
      </c>
      <c r="B1639">
        <f>IF(AND('Raw Data'!C1632&lt;'Raw Data'!F1632, 'Raw Data'!O1632&gt;'Raw Data'!P1632, 'Raw Data'!O1632-'Raw Data'!P1632&gt;3), 'Raw Data'!I1632, 0)</f>
        <v/>
      </c>
      <c r="C1639">
        <f>IF(AND('Raw Data'!F1632&lt;'Raw Data'!C1632, 'Raw Data'!P1632&gt;'Raw Data'!O1632, 'Raw Data'!P1632-'Raw Data'!O1632&lt;4), 'Raw Data'!H1632, 0)</f>
        <v/>
      </c>
      <c r="D1639">
        <f>IF(AND('Raw Data'!C1632&lt;'Raw Data'!F1632, 'Raw Data'!O1632&gt;'Raw Data'!P1632, 'Raw Data'!O1632-'Raw Data'!P1632&lt;4), 'Raw Data'!G1632, 0)</f>
        <v/>
      </c>
      <c r="E1639">
        <f>IF(ISBLANK('Raw Data'!J1632), 0, IF(AND(4=MATCH(LARGE('Raw Data'!G1632:J1632, 4), 'Raw Data'!G1632:J1632, 0), 'Raw Data'!P1632-'Raw Data'!O1632&gt;3), 'Raw Data'!J1632, 0))</f>
        <v/>
      </c>
      <c r="F1639">
        <f>IF(ISBLANK('Raw Data'!J1632), 0, IF(AND(3=MATCH(LARGE('Raw Data'!G1632:J1632, 4), 'Raw Data'!G1632:J1632, 0), 'Raw Data'!O1632-'Raw Data'!P1632&gt;3), 'Raw Data'!I1632, 0))</f>
        <v/>
      </c>
      <c r="G1639">
        <f>IF(ISBLANK('Raw Data'!J1632), 0, IF(AND(2=MATCH(LARGE('Raw Data'!G1632:J1632, 4), 'Raw Data'!G1632:J1632, 0), AND('Raw Data'!P1632-'Raw Data'!O1632&lt;4, 'Raw Data'!P1632-'Raw Data'!O1632&gt;0)), 'Raw Data'!H1632, 0))</f>
        <v/>
      </c>
      <c r="H1639">
        <f>IF(ISBLANK('Raw Data'!J1632), 0, IF(AND(1=MATCH(LARGE('Raw Data'!G1632:J1632, 4), 'Raw Data'!G1632:J1632, 0), AND('Raw Data'!O1632-'Raw Data'!P1632&lt;4, 'Raw Data'!O1632-'Raw Data'!P1632&gt;0)), 'Raw Data'!G1632, 0))</f>
        <v/>
      </c>
      <c r="I1639">
        <f>IF(ISBLANK('Raw Data'!J1632), 0, IF(AND(4=MATCH(LARGE('Raw Data'!G1632:J1632, 3), 'Raw Data'!G1632:J1632, 0), 'Raw Data'!P1632-'Raw Data'!O1632&gt;3), 'Raw Data'!J1632, 0))</f>
        <v/>
      </c>
      <c r="J1639">
        <f>IF(ISBLANK('Raw Data'!J1632), 0, IF(AND(3=MATCH(LARGE('Raw Data'!G1632:J1632, 3), 'Raw Data'!G1632:J1632, 0), 'Raw Data'!O1632-'Raw Data'!P1632&gt;3), 'Raw Data'!I1632, 0))</f>
        <v/>
      </c>
      <c r="K1639">
        <f>IF(ISBLANK('Raw Data'!J1632), 0, IF(AND(2=MATCH(LARGE('Raw Data'!G1632:J1632, 3), 'Raw Data'!G1632:J1632, 0), AND('Raw Data'!P1632-'Raw Data'!O1632&lt;4, 'Raw Data'!P1632-'Raw Data'!O1632&gt;0)), 'Raw Data'!H1632, 0))</f>
        <v/>
      </c>
      <c r="L1639">
        <f>IF(ISBLANK('Raw Data'!J1632), 0, IF(AND(1=MATCH(LARGE('Raw Data'!G1632:J1632, 3), 'Raw Data'!G1632:J1632, 0), AND('Raw Data'!O1632-'Raw Data'!P1632&lt;4, 'Raw Data'!O1632-'Raw Data'!P1632&gt;0)), 'Raw Data'!G1632, 0))</f>
        <v/>
      </c>
      <c r="M1639">
        <f>IF(ISBLANK('Raw Data'!J1632), 0, IF(AND(4=MATCH(LARGE('Raw Data'!G1632:J1632, 2), 'Raw Data'!G1632:J1632, 0), 'Raw Data'!P1632-'Raw Data'!O1632&gt;3), 'Raw Data'!J1632, 0))</f>
        <v/>
      </c>
      <c r="N1639">
        <f>IF(ISBLANK('Raw Data'!J1632), 0, IF(AND(3=MATCH(LARGE('Raw Data'!G1632:J1632, 2), 'Raw Data'!G1632:J1632, 0), 'Raw Data'!O1632-'Raw Data'!P1632&gt;3), 'Raw Data'!I1632, 0))</f>
        <v/>
      </c>
      <c r="O1639">
        <f>IF(ISBLANK('Raw Data'!J1632), 0, IF(AND(2=MATCH(LARGE('Raw Data'!G1632:J1632, 2), 'Raw Data'!G1632:J1632, 0), AND('Raw Data'!P1632-'Raw Data'!O1632&lt;4, 'Raw Data'!P1632-'Raw Data'!O1632&gt;0)), 'Raw Data'!H1632, 0))</f>
        <v/>
      </c>
      <c r="P1639">
        <f>IF(ISBLANK('Raw Data'!J1632), 0, IF(AND(1=MATCH(LARGE('Raw Data'!G1632:J1632, 2), 'Raw Data'!G1632:J1632, 0), AND('Raw Data'!O1632-'Raw Data'!P1632&lt;4, 'Raw Data'!O1632-'Raw Data'!P1632&gt;0)), 'Raw Data'!G1632, 0))</f>
        <v/>
      </c>
      <c r="Q1639">
        <f>IF(ISBLANK('Raw Data'!J1632), 0, IF(AND(4=MATCH(LARGE('Raw Data'!G1632:J1632, 1), 'Raw Data'!G1632:J1632, 0), 'Raw Data'!P1632-'Raw Data'!O1632&gt;3), 'Raw Data'!J1632, 0))</f>
        <v/>
      </c>
      <c r="R1639">
        <f>IF(ISBLANK('Raw Data'!J1632), 0, IF(AND(3=MATCH(LARGE('Raw Data'!G1632:J1632, 1), 'Raw Data'!G1632:J1632, 0), 'Raw Data'!O1632-'Raw Data'!P1632&gt;3), 'Raw Data'!I1632, 0))</f>
        <v/>
      </c>
      <c r="S1639">
        <f>IF(AND('Raw Data'!P1632-'Raw Data'!O1632&gt;4, 'Raw Data'!F1632&lt;'Raw Data'!C1632), 'Raw Data'!J1632, 0)</f>
        <v/>
      </c>
      <c r="T1639">
        <f>IF(AND('Raw Data'!O1632-'Raw Data'!P1632&gt;4, 'Raw Data'!F1632&gt;'Raw Data'!C1632), 'Raw Data'!I1632, 0)</f>
        <v/>
      </c>
      <c r="U1639">
        <f>IF(AND('Raw Data'!P1632-'Raw Data'!O1632&lt;3, 'Raw Data'!P1632&gt;'Raw Data'!O1632, 'Raw Data'!F1632&lt;'Raw Data'!C1632), 'Raw Data'!H1632, 0)</f>
        <v/>
      </c>
      <c r="V1639">
        <f>IF(AND('Raw Data'!P1632-'Raw Data'!O1632&lt;3, 'Raw Data'!P1632&gt;'Raw Data'!O1632, 'Raw Data'!F1632&gt;'Raw Data'!C1632), 'Raw Data'!G1632, 0)</f>
        <v/>
      </c>
    </row>
    <row r="1640">
      <c r="A1640">
        <f>IF(AND('Raw Data'!F1633&lt;'Raw Data'!C1633, 'Raw Data'!P1633&gt;'Raw Data'!O1633, 'Raw Data'!P1633-'Raw Data'!O1633&gt;3), 'Raw Data'!J1633, 0)</f>
        <v/>
      </c>
      <c r="B1640">
        <f>IF(AND('Raw Data'!C1633&lt;'Raw Data'!F1633, 'Raw Data'!O1633&gt;'Raw Data'!P1633, 'Raw Data'!O1633-'Raw Data'!P1633&gt;3), 'Raw Data'!I1633, 0)</f>
        <v/>
      </c>
      <c r="C1640">
        <f>IF(AND('Raw Data'!F1633&lt;'Raw Data'!C1633, 'Raw Data'!P1633&gt;'Raw Data'!O1633, 'Raw Data'!P1633-'Raw Data'!O1633&lt;4), 'Raw Data'!H1633, 0)</f>
        <v/>
      </c>
      <c r="D1640">
        <f>IF(AND('Raw Data'!C1633&lt;'Raw Data'!F1633, 'Raw Data'!O1633&gt;'Raw Data'!P1633, 'Raw Data'!O1633-'Raw Data'!P1633&lt;4), 'Raw Data'!G1633, 0)</f>
        <v/>
      </c>
      <c r="E1640">
        <f>IF(ISBLANK('Raw Data'!J1633), 0, IF(AND(4=MATCH(LARGE('Raw Data'!G1633:J1633, 4), 'Raw Data'!G1633:J1633, 0), 'Raw Data'!P1633-'Raw Data'!O1633&gt;3), 'Raw Data'!J1633, 0))</f>
        <v/>
      </c>
      <c r="F1640">
        <f>IF(ISBLANK('Raw Data'!J1633), 0, IF(AND(3=MATCH(LARGE('Raw Data'!G1633:J1633, 4), 'Raw Data'!G1633:J1633, 0), 'Raw Data'!O1633-'Raw Data'!P1633&gt;3), 'Raw Data'!I1633, 0))</f>
        <v/>
      </c>
      <c r="G1640">
        <f>IF(ISBLANK('Raw Data'!J1633), 0, IF(AND(2=MATCH(LARGE('Raw Data'!G1633:J1633, 4), 'Raw Data'!G1633:J1633, 0), AND('Raw Data'!P1633-'Raw Data'!O1633&lt;4, 'Raw Data'!P1633-'Raw Data'!O1633&gt;0)), 'Raw Data'!H1633, 0))</f>
        <v/>
      </c>
      <c r="H1640">
        <f>IF(ISBLANK('Raw Data'!J1633), 0, IF(AND(1=MATCH(LARGE('Raw Data'!G1633:J1633, 4), 'Raw Data'!G1633:J1633, 0), AND('Raw Data'!O1633-'Raw Data'!P1633&lt;4, 'Raw Data'!O1633-'Raw Data'!P1633&gt;0)), 'Raw Data'!G1633, 0))</f>
        <v/>
      </c>
      <c r="I1640">
        <f>IF(ISBLANK('Raw Data'!J1633), 0, IF(AND(4=MATCH(LARGE('Raw Data'!G1633:J1633, 3), 'Raw Data'!G1633:J1633, 0), 'Raw Data'!P1633-'Raw Data'!O1633&gt;3), 'Raw Data'!J1633, 0))</f>
        <v/>
      </c>
      <c r="J1640">
        <f>IF(ISBLANK('Raw Data'!J1633), 0, IF(AND(3=MATCH(LARGE('Raw Data'!G1633:J1633, 3), 'Raw Data'!G1633:J1633, 0), 'Raw Data'!O1633-'Raw Data'!P1633&gt;3), 'Raw Data'!I1633, 0))</f>
        <v/>
      </c>
      <c r="K1640">
        <f>IF(ISBLANK('Raw Data'!J1633), 0, IF(AND(2=MATCH(LARGE('Raw Data'!G1633:J1633, 3), 'Raw Data'!G1633:J1633, 0), AND('Raw Data'!P1633-'Raw Data'!O1633&lt;4, 'Raw Data'!P1633-'Raw Data'!O1633&gt;0)), 'Raw Data'!H1633, 0))</f>
        <v/>
      </c>
      <c r="L1640">
        <f>IF(ISBLANK('Raw Data'!J1633), 0, IF(AND(1=MATCH(LARGE('Raw Data'!G1633:J1633, 3), 'Raw Data'!G1633:J1633, 0), AND('Raw Data'!O1633-'Raw Data'!P1633&lt;4, 'Raw Data'!O1633-'Raw Data'!P1633&gt;0)), 'Raw Data'!G1633, 0))</f>
        <v/>
      </c>
      <c r="M1640">
        <f>IF(ISBLANK('Raw Data'!J1633), 0, IF(AND(4=MATCH(LARGE('Raw Data'!G1633:J1633, 2), 'Raw Data'!G1633:J1633, 0), 'Raw Data'!P1633-'Raw Data'!O1633&gt;3), 'Raw Data'!J1633, 0))</f>
        <v/>
      </c>
      <c r="N1640">
        <f>IF(ISBLANK('Raw Data'!J1633), 0, IF(AND(3=MATCH(LARGE('Raw Data'!G1633:J1633, 2), 'Raw Data'!G1633:J1633, 0), 'Raw Data'!O1633-'Raw Data'!P1633&gt;3), 'Raw Data'!I1633, 0))</f>
        <v/>
      </c>
      <c r="O1640">
        <f>IF(ISBLANK('Raw Data'!J1633), 0, IF(AND(2=MATCH(LARGE('Raw Data'!G1633:J1633, 2), 'Raw Data'!G1633:J1633, 0), AND('Raw Data'!P1633-'Raw Data'!O1633&lt;4, 'Raw Data'!P1633-'Raw Data'!O1633&gt;0)), 'Raw Data'!H1633, 0))</f>
        <v/>
      </c>
      <c r="P1640">
        <f>IF(ISBLANK('Raw Data'!J1633), 0, IF(AND(1=MATCH(LARGE('Raw Data'!G1633:J1633, 2), 'Raw Data'!G1633:J1633, 0), AND('Raw Data'!O1633-'Raw Data'!P1633&lt;4, 'Raw Data'!O1633-'Raw Data'!P1633&gt;0)), 'Raw Data'!G1633, 0))</f>
        <v/>
      </c>
      <c r="Q1640">
        <f>IF(ISBLANK('Raw Data'!J1633), 0, IF(AND(4=MATCH(LARGE('Raw Data'!G1633:J1633, 1), 'Raw Data'!G1633:J1633, 0), 'Raw Data'!P1633-'Raw Data'!O1633&gt;3), 'Raw Data'!J1633, 0))</f>
        <v/>
      </c>
      <c r="R1640">
        <f>IF(ISBLANK('Raw Data'!J1633), 0, IF(AND(3=MATCH(LARGE('Raw Data'!G1633:J1633, 1), 'Raw Data'!G1633:J1633, 0), 'Raw Data'!O1633-'Raw Data'!P1633&gt;3), 'Raw Data'!I1633, 0))</f>
        <v/>
      </c>
      <c r="S1640">
        <f>IF(AND('Raw Data'!P1633-'Raw Data'!O1633&gt;4, 'Raw Data'!F1633&lt;'Raw Data'!C1633), 'Raw Data'!J1633, 0)</f>
        <v/>
      </c>
      <c r="T1640">
        <f>IF(AND('Raw Data'!O1633-'Raw Data'!P1633&gt;4, 'Raw Data'!F1633&gt;'Raw Data'!C1633), 'Raw Data'!I1633, 0)</f>
        <v/>
      </c>
      <c r="U1640">
        <f>IF(AND('Raw Data'!P1633-'Raw Data'!O1633&lt;3, 'Raw Data'!P1633&gt;'Raw Data'!O1633, 'Raw Data'!F1633&lt;'Raw Data'!C1633), 'Raw Data'!H1633, 0)</f>
        <v/>
      </c>
      <c r="V1640">
        <f>IF(AND('Raw Data'!P1633-'Raw Data'!O1633&lt;3, 'Raw Data'!P1633&gt;'Raw Data'!O1633, 'Raw Data'!F1633&gt;'Raw Data'!C1633), 'Raw Data'!G1633, 0)</f>
        <v/>
      </c>
    </row>
    <row r="1641">
      <c r="A1641">
        <f>IF(AND('Raw Data'!F1634&lt;'Raw Data'!C1634, 'Raw Data'!P1634&gt;'Raw Data'!O1634, 'Raw Data'!P1634-'Raw Data'!O1634&gt;3), 'Raw Data'!J1634, 0)</f>
        <v/>
      </c>
      <c r="B1641">
        <f>IF(AND('Raw Data'!C1634&lt;'Raw Data'!F1634, 'Raw Data'!O1634&gt;'Raw Data'!P1634, 'Raw Data'!O1634-'Raw Data'!P1634&gt;3), 'Raw Data'!I1634, 0)</f>
        <v/>
      </c>
      <c r="C1641">
        <f>IF(AND('Raw Data'!F1634&lt;'Raw Data'!C1634, 'Raw Data'!P1634&gt;'Raw Data'!O1634, 'Raw Data'!P1634-'Raw Data'!O1634&lt;4), 'Raw Data'!H1634, 0)</f>
        <v/>
      </c>
      <c r="D1641">
        <f>IF(AND('Raw Data'!C1634&lt;'Raw Data'!F1634, 'Raw Data'!O1634&gt;'Raw Data'!P1634, 'Raw Data'!O1634-'Raw Data'!P1634&lt;4), 'Raw Data'!G1634, 0)</f>
        <v/>
      </c>
      <c r="E1641">
        <f>IF(ISBLANK('Raw Data'!J1634), 0, IF(AND(4=MATCH(LARGE('Raw Data'!G1634:J1634, 4), 'Raw Data'!G1634:J1634, 0), 'Raw Data'!P1634-'Raw Data'!O1634&gt;3), 'Raw Data'!J1634, 0))</f>
        <v/>
      </c>
      <c r="F1641">
        <f>IF(ISBLANK('Raw Data'!J1634), 0, IF(AND(3=MATCH(LARGE('Raw Data'!G1634:J1634, 4), 'Raw Data'!G1634:J1634, 0), 'Raw Data'!O1634-'Raw Data'!P1634&gt;3), 'Raw Data'!I1634, 0))</f>
        <v/>
      </c>
      <c r="G1641">
        <f>IF(ISBLANK('Raw Data'!J1634), 0, IF(AND(2=MATCH(LARGE('Raw Data'!G1634:J1634, 4), 'Raw Data'!G1634:J1634, 0), AND('Raw Data'!P1634-'Raw Data'!O1634&lt;4, 'Raw Data'!P1634-'Raw Data'!O1634&gt;0)), 'Raw Data'!H1634, 0))</f>
        <v/>
      </c>
      <c r="H1641">
        <f>IF(ISBLANK('Raw Data'!J1634), 0, IF(AND(1=MATCH(LARGE('Raw Data'!G1634:J1634, 4), 'Raw Data'!G1634:J1634, 0), AND('Raw Data'!O1634-'Raw Data'!P1634&lt;4, 'Raw Data'!O1634-'Raw Data'!P1634&gt;0)), 'Raw Data'!G1634, 0))</f>
        <v/>
      </c>
      <c r="I1641">
        <f>IF(ISBLANK('Raw Data'!J1634), 0, IF(AND(4=MATCH(LARGE('Raw Data'!G1634:J1634, 3), 'Raw Data'!G1634:J1634, 0), 'Raw Data'!P1634-'Raw Data'!O1634&gt;3), 'Raw Data'!J1634, 0))</f>
        <v/>
      </c>
      <c r="J1641">
        <f>IF(ISBLANK('Raw Data'!J1634), 0, IF(AND(3=MATCH(LARGE('Raw Data'!G1634:J1634, 3), 'Raw Data'!G1634:J1634, 0), 'Raw Data'!O1634-'Raw Data'!P1634&gt;3), 'Raw Data'!I1634, 0))</f>
        <v/>
      </c>
      <c r="K1641">
        <f>IF(ISBLANK('Raw Data'!J1634), 0, IF(AND(2=MATCH(LARGE('Raw Data'!G1634:J1634, 3), 'Raw Data'!G1634:J1634, 0), AND('Raw Data'!P1634-'Raw Data'!O1634&lt;4, 'Raw Data'!P1634-'Raw Data'!O1634&gt;0)), 'Raw Data'!H1634, 0))</f>
        <v/>
      </c>
      <c r="L1641">
        <f>IF(ISBLANK('Raw Data'!J1634), 0, IF(AND(1=MATCH(LARGE('Raw Data'!G1634:J1634, 3), 'Raw Data'!G1634:J1634, 0), AND('Raw Data'!O1634-'Raw Data'!P1634&lt;4, 'Raw Data'!O1634-'Raw Data'!P1634&gt;0)), 'Raw Data'!G1634, 0))</f>
        <v/>
      </c>
      <c r="M1641">
        <f>IF(ISBLANK('Raw Data'!J1634), 0, IF(AND(4=MATCH(LARGE('Raw Data'!G1634:J1634, 2), 'Raw Data'!G1634:J1634, 0), 'Raw Data'!P1634-'Raw Data'!O1634&gt;3), 'Raw Data'!J1634, 0))</f>
        <v/>
      </c>
      <c r="N1641">
        <f>IF(ISBLANK('Raw Data'!J1634), 0, IF(AND(3=MATCH(LARGE('Raw Data'!G1634:J1634, 2), 'Raw Data'!G1634:J1634, 0), 'Raw Data'!O1634-'Raw Data'!P1634&gt;3), 'Raw Data'!I1634, 0))</f>
        <v/>
      </c>
      <c r="O1641">
        <f>IF(ISBLANK('Raw Data'!J1634), 0, IF(AND(2=MATCH(LARGE('Raw Data'!G1634:J1634, 2), 'Raw Data'!G1634:J1634, 0), AND('Raw Data'!P1634-'Raw Data'!O1634&lt;4, 'Raw Data'!P1634-'Raw Data'!O1634&gt;0)), 'Raw Data'!H1634, 0))</f>
        <v/>
      </c>
      <c r="P1641">
        <f>IF(ISBLANK('Raw Data'!J1634), 0, IF(AND(1=MATCH(LARGE('Raw Data'!G1634:J1634, 2), 'Raw Data'!G1634:J1634, 0), AND('Raw Data'!O1634-'Raw Data'!P1634&lt;4, 'Raw Data'!O1634-'Raw Data'!P1634&gt;0)), 'Raw Data'!G1634, 0))</f>
        <v/>
      </c>
      <c r="Q1641">
        <f>IF(ISBLANK('Raw Data'!J1634), 0, IF(AND(4=MATCH(LARGE('Raw Data'!G1634:J1634, 1), 'Raw Data'!G1634:J1634, 0), 'Raw Data'!P1634-'Raw Data'!O1634&gt;3), 'Raw Data'!J1634, 0))</f>
        <v/>
      </c>
      <c r="R1641">
        <f>IF(ISBLANK('Raw Data'!J1634), 0, IF(AND(3=MATCH(LARGE('Raw Data'!G1634:J1634, 1), 'Raw Data'!G1634:J1634, 0), 'Raw Data'!O1634-'Raw Data'!P1634&gt;3), 'Raw Data'!I1634, 0))</f>
        <v/>
      </c>
      <c r="S1641">
        <f>IF(AND('Raw Data'!P1634-'Raw Data'!O1634&gt;4, 'Raw Data'!F1634&lt;'Raw Data'!C1634), 'Raw Data'!J1634, 0)</f>
        <v/>
      </c>
      <c r="T1641">
        <f>IF(AND('Raw Data'!O1634-'Raw Data'!P1634&gt;4, 'Raw Data'!F1634&gt;'Raw Data'!C1634), 'Raw Data'!I1634, 0)</f>
        <v/>
      </c>
      <c r="U1641">
        <f>IF(AND('Raw Data'!P1634-'Raw Data'!O1634&lt;3, 'Raw Data'!P1634&gt;'Raw Data'!O1634, 'Raw Data'!F1634&lt;'Raw Data'!C1634), 'Raw Data'!H1634, 0)</f>
        <v/>
      </c>
      <c r="V1641">
        <f>IF(AND('Raw Data'!P1634-'Raw Data'!O1634&lt;3, 'Raw Data'!P1634&gt;'Raw Data'!O1634, 'Raw Data'!F1634&gt;'Raw Data'!C1634), 'Raw Data'!G1634, 0)</f>
        <v/>
      </c>
    </row>
    <row r="1642">
      <c r="A1642">
        <f>IF(AND('Raw Data'!F1635&lt;'Raw Data'!C1635, 'Raw Data'!P1635&gt;'Raw Data'!O1635, 'Raw Data'!P1635-'Raw Data'!O1635&gt;3), 'Raw Data'!J1635, 0)</f>
        <v/>
      </c>
      <c r="B1642">
        <f>IF(AND('Raw Data'!C1635&lt;'Raw Data'!F1635, 'Raw Data'!O1635&gt;'Raw Data'!P1635, 'Raw Data'!O1635-'Raw Data'!P1635&gt;3), 'Raw Data'!I1635, 0)</f>
        <v/>
      </c>
      <c r="C1642">
        <f>IF(AND('Raw Data'!F1635&lt;'Raw Data'!C1635, 'Raw Data'!P1635&gt;'Raw Data'!O1635, 'Raw Data'!P1635-'Raw Data'!O1635&lt;4), 'Raw Data'!H1635, 0)</f>
        <v/>
      </c>
      <c r="D1642">
        <f>IF(AND('Raw Data'!C1635&lt;'Raw Data'!F1635, 'Raw Data'!O1635&gt;'Raw Data'!P1635, 'Raw Data'!O1635-'Raw Data'!P1635&lt;4), 'Raw Data'!G1635, 0)</f>
        <v/>
      </c>
      <c r="E1642">
        <f>IF(ISBLANK('Raw Data'!J1635), 0, IF(AND(4=MATCH(LARGE('Raw Data'!G1635:J1635, 4), 'Raw Data'!G1635:J1635, 0), 'Raw Data'!P1635-'Raw Data'!O1635&gt;3), 'Raw Data'!J1635, 0))</f>
        <v/>
      </c>
      <c r="F1642">
        <f>IF(ISBLANK('Raw Data'!J1635), 0, IF(AND(3=MATCH(LARGE('Raw Data'!G1635:J1635, 4), 'Raw Data'!G1635:J1635, 0), 'Raw Data'!O1635-'Raw Data'!P1635&gt;3), 'Raw Data'!I1635, 0))</f>
        <v/>
      </c>
      <c r="G1642">
        <f>IF(ISBLANK('Raw Data'!J1635), 0, IF(AND(2=MATCH(LARGE('Raw Data'!G1635:J1635, 4), 'Raw Data'!G1635:J1635, 0), AND('Raw Data'!P1635-'Raw Data'!O1635&lt;4, 'Raw Data'!P1635-'Raw Data'!O1635&gt;0)), 'Raw Data'!H1635, 0))</f>
        <v/>
      </c>
      <c r="H1642">
        <f>IF(ISBLANK('Raw Data'!J1635), 0, IF(AND(1=MATCH(LARGE('Raw Data'!G1635:J1635, 4), 'Raw Data'!G1635:J1635, 0), AND('Raw Data'!O1635-'Raw Data'!P1635&lt;4, 'Raw Data'!O1635-'Raw Data'!P1635&gt;0)), 'Raw Data'!G1635, 0))</f>
        <v/>
      </c>
      <c r="I1642">
        <f>IF(ISBLANK('Raw Data'!J1635), 0, IF(AND(4=MATCH(LARGE('Raw Data'!G1635:J1635, 3), 'Raw Data'!G1635:J1635, 0), 'Raw Data'!P1635-'Raw Data'!O1635&gt;3), 'Raw Data'!J1635, 0))</f>
        <v/>
      </c>
      <c r="J1642">
        <f>IF(ISBLANK('Raw Data'!J1635), 0, IF(AND(3=MATCH(LARGE('Raw Data'!G1635:J1635, 3), 'Raw Data'!G1635:J1635, 0), 'Raw Data'!O1635-'Raw Data'!P1635&gt;3), 'Raw Data'!I1635, 0))</f>
        <v/>
      </c>
      <c r="K1642">
        <f>IF(ISBLANK('Raw Data'!J1635), 0, IF(AND(2=MATCH(LARGE('Raw Data'!G1635:J1635, 3), 'Raw Data'!G1635:J1635, 0), AND('Raw Data'!P1635-'Raw Data'!O1635&lt;4, 'Raw Data'!P1635-'Raw Data'!O1635&gt;0)), 'Raw Data'!H1635, 0))</f>
        <v/>
      </c>
      <c r="L1642">
        <f>IF(ISBLANK('Raw Data'!J1635), 0, IF(AND(1=MATCH(LARGE('Raw Data'!G1635:J1635, 3), 'Raw Data'!G1635:J1635, 0), AND('Raw Data'!O1635-'Raw Data'!P1635&lt;4, 'Raw Data'!O1635-'Raw Data'!P1635&gt;0)), 'Raw Data'!G1635, 0))</f>
        <v/>
      </c>
      <c r="M1642">
        <f>IF(ISBLANK('Raw Data'!J1635), 0, IF(AND(4=MATCH(LARGE('Raw Data'!G1635:J1635, 2), 'Raw Data'!G1635:J1635, 0), 'Raw Data'!P1635-'Raw Data'!O1635&gt;3), 'Raw Data'!J1635, 0))</f>
        <v/>
      </c>
      <c r="N1642">
        <f>IF(ISBLANK('Raw Data'!J1635), 0, IF(AND(3=MATCH(LARGE('Raw Data'!G1635:J1635, 2), 'Raw Data'!G1635:J1635, 0), 'Raw Data'!O1635-'Raw Data'!P1635&gt;3), 'Raw Data'!I1635, 0))</f>
        <v/>
      </c>
      <c r="O1642">
        <f>IF(ISBLANK('Raw Data'!J1635), 0, IF(AND(2=MATCH(LARGE('Raw Data'!G1635:J1635, 2), 'Raw Data'!G1635:J1635, 0), AND('Raw Data'!P1635-'Raw Data'!O1635&lt;4, 'Raw Data'!P1635-'Raw Data'!O1635&gt;0)), 'Raw Data'!H1635, 0))</f>
        <v/>
      </c>
      <c r="P1642">
        <f>IF(ISBLANK('Raw Data'!J1635), 0, IF(AND(1=MATCH(LARGE('Raw Data'!G1635:J1635, 2), 'Raw Data'!G1635:J1635, 0), AND('Raw Data'!O1635-'Raw Data'!P1635&lt;4, 'Raw Data'!O1635-'Raw Data'!P1635&gt;0)), 'Raw Data'!G1635, 0))</f>
        <v/>
      </c>
      <c r="Q1642">
        <f>IF(ISBLANK('Raw Data'!J1635), 0, IF(AND(4=MATCH(LARGE('Raw Data'!G1635:J1635, 1), 'Raw Data'!G1635:J1635, 0), 'Raw Data'!P1635-'Raw Data'!O1635&gt;3), 'Raw Data'!J1635, 0))</f>
        <v/>
      </c>
      <c r="R1642">
        <f>IF(ISBLANK('Raw Data'!J1635), 0, IF(AND(3=MATCH(LARGE('Raw Data'!G1635:J1635, 1), 'Raw Data'!G1635:J1635, 0), 'Raw Data'!O1635-'Raw Data'!P1635&gt;3), 'Raw Data'!I1635, 0))</f>
        <v/>
      </c>
      <c r="S1642">
        <f>IF(AND('Raw Data'!P1635-'Raw Data'!O1635&gt;4, 'Raw Data'!F1635&lt;'Raw Data'!C1635), 'Raw Data'!J1635, 0)</f>
        <v/>
      </c>
      <c r="T1642">
        <f>IF(AND('Raw Data'!O1635-'Raw Data'!P1635&gt;4, 'Raw Data'!F1635&gt;'Raw Data'!C1635), 'Raw Data'!I1635, 0)</f>
        <v/>
      </c>
      <c r="U1642">
        <f>IF(AND('Raw Data'!P1635-'Raw Data'!O1635&lt;3, 'Raw Data'!P1635&gt;'Raw Data'!O1635, 'Raw Data'!F1635&lt;'Raw Data'!C1635), 'Raw Data'!H1635, 0)</f>
        <v/>
      </c>
      <c r="V1642">
        <f>IF(AND('Raw Data'!P1635-'Raw Data'!O1635&lt;3, 'Raw Data'!P1635&gt;'Raw Data'!O1635, 'Raw Data'!F1635&gt;'Raw Data'!C1635), 'Raw Data'!G1635, 0)</f>
        <v/>
      </c>
    </row>
    <row r="1643">
      <c r="A1643">
        <f>IF(AND('Raw Data'!F1636&lt;'Raw Data'!C1636, 'Raw Data'!P1636&gt;'Raw Data'!O1636, 'Raw Data'!P1636-'Raw Data'!O1636&gt;3), 'Raw Data'!J1636, 0)</f>
        <v/>
      </c>
      <c r="B1643">
        <f>IF(AND('Raw Data'!C1636&lt;'Raw Data'!F1636, 'Raw Data'!O1636&gt;'Raw Data'!P1636, 'Raw Data'!O1636-'Raw Data'!P1636&gt;3), 'Raw Data'!I1636, 0)</f>
        <v/>
      </c>
      <c r="C1643">
        <f>IF(AND('Raw Data'!F1636&lt;'Raw Data'!C1636, 'Raw Data'!P1636&gt;'Raw Data'!O1636, 'Raw Data'!P1636-'Raw Data'!O1636&lt;4), 'Raw Data'!H1636, 0)</f>
        <v/>
      </c>
      <c r="D1643">
        <f>IF(AND('Raw Data'!C1636&lt;'Raw Data'!F1636, 'Raw Data'!O1636&gt;'Raw Data'!P1636, 'Raw Data'!O1636-'Raw Data'!P1636&lt;4), 'Raw Data'!G1636, 0)</f>
        <v/>
      </c>
      <c r="E1643">
        <f>IF(ISBLANK('Raw Data'!J1636), 0, IF(AND(4=MATCH(LARGE('Raw Data'!G1636:J1636, 4), 'Raw Data'!G1636:J1636, 0), 'Raw Data'!P1636-'Raw Data'!O1636&gt;3), 'Raw Data'!J1636, 0))</f>
        <v/>
      </c>
      <c r="F1643">
        <f>IF(ISBLANK('Raw Data'!J1636), 0, IF(AND(3=MATCH(LARGE('Raw Data'!G1636:J1636, 4), 'Raw Data'!G1636:J1636, 0), 'Raw Data'!O1636-'Raw Data'!P1636&gt;3), 'Raw Data'!I1636, 0))</f>
        <v/>
      </c>
      <c r="G1643">
        <f>IF(ISBLANK('Raw Data'!J1636), 0, IF(AND(2=MATCH(LARGE('Raw Data'!G1636:J1636, 4), 'Raw Data'!G1636:J1636, 0), AND('Raw Data'!P1636-'Raw Data'!O1636&lt;4, 'Raw Data'!P1636-'Raw Data'!O1636&gt;0)), 'Raw Data'!H1636, 0))</f>
        <v/>
      </c>
      <c r="H1643">
        <f>IF(ISBLANK('Raw Data'!J1636), 0, IF(AND(1=MATCH(LARGE('Raw Data'!G1636:J1636, 4), 'Raw Data'!G1636:J1636, 0), AND('Raw Data'!O1636-'Raw Data'!P1636&lt;4, 'Raw Data'!O1636-'Raw Data'!P1636&gt;0)), 'Raw Data'!G1636, 0))</f>
        <v/>
      </c>
      <c r="I1643">
        <f>IF(ISBLANK('Raw Data'!J1636), 0, IF(AND(4=MATCH(LARGE('Raw Data'!G1636:J1636, 3), 'Raw Data'!G1636:J1636, 0), 'Raw Data'!P1636-'Raw Data'!O1636&gt;3), 'Raw Data'!J1636, 0))</f>
        <v/>
      </c>
      <c r="J1643">
        <f>IF(ISBLANK('Raw Data'!J1636), 0, IF(AND(3=MATCH(LARGE('Raw Data'!G1636:J1636, 3), 'Raw Data'!G1636:J1636, 0), 'Raw Data'!O1636-'Raw Data'!P1636&gt;3), 'Raw Data'!I1636, 0))</f>
        <v/>
      </c>
      <c r="K1643">
        <f>IF(ISBLANK('Raw Data'!J1636), 0, IF(AND(2=MATCH(LARGE('Raw Data'!G1636:J1636, 3), 'Raw Data'!G1636:J1636, 0), AND('Raw Data'!P1636-'Raw Data'!O1636&lt;4, 'Raw Data'!P1636-'Raw Data'!O1636&gt;0)), 'Raw Data'!H1636, 0))</f>
        <v/>
      </c>
      <c r="L1643">
        <f>IF(ISBLANK('Raw Data'!J1636), 0, IF(AND(1=MATCH(LARGE('Raw Data'!G1636:J1636, 3), 'Raw Data'!G1636:J1636, 0), AND('Raw Data'!O1636-'Raw Data'!P1636&lt;4, 'Raw Data'!O1636-'Raw Data'!P1636&gt;0)), 'Raw Data'!G1636, 0))</f>
        <v/>
      </c>
      <c r="M1643">
        <f>IF(ISBLANK('Raw Data'!J1636), 0, IF(AND(4=MATCH(LARGE('Raw Data'!G1636:J1636, 2), 'Raw Data'!G1636:J1636, 0), 'Raw Data'!P1636-'Raw Data'!O1636&gt;3), 'Raw Data'!J1636, 0))</f>
        <v/>
      </c>
      <c r="N1643">
        <f>IF(ISBLANK('Raw Data'!J1636), 0, IF(AND(3=MATCH(LARGE('Raw Data'!G1636:J1636, 2), 'Raw Data'!G1636:J1636, 0), 'Raw Data'!O1636-'Raw Data'!P1636&gt;3), 'Raw Data'!I1636, 0))</f>
        <v/>
      </c>
      <c r="O1643">
        <f>IF(ISBLANK('Raw Data'!J1636), 0, IF(AND(2=MATCH(LARGE('Raw Data'!G1636:J1636, 2), 'Raw Data'!G1636:J1636, 0), AND('Raw Data'!P1636-'Raw Data'!O1636&lt;4, 'Raw Data'!P1636-'Raw Data'!O1636&gt;0)), 'Raw Data'!H1636, 0))</f>
        <v/>
      </c>
      <c r="P1643">
        <f>IF(ISBLANK('Raw Data'!J1636), 0, IF(AND(1=MATCH(LARGE('Raw Data'!G1636:J1636, 2), 'Raw Data'!G1636:J1636, 0), AND('Raw Data'!O1636-'Raw Data'!P1636&lt;4, 'Raw Data'!O1636-'Raw Data'!P1636&gt;0)), 'Raw Data'!G1636, 0))</f>
        <v/>
      </c>
      <c r="Q1643">
        <f>IF(ISBLANK('Raw Data'!J1636), 0, IF(AND(4=MATCH(LARGE('Raw Data'!G1636:J1636, 1), 'Raw Data'!G1636:J1636, 0), 'Raw Data'!P1636-'Raw Data'!O1636&gt;3), 'Raw Data'!J1636, 0))</f>
        <v/>
      </c>
      <c r="R1643">
        <f>IF(ISBLANK('Raw Data'!J1636), 0, IF(AND(3=MATCH(LARGE('Raw Data'!G1636:J1636, 1), 'Raw Data'!G1636:J1636, 0), 'Raw Data'!O1636-'Raw Data'!P1636&gt;3), 'Raw Data'!I1636, 0))</f>
        <v/>
      </c>
      <c r="S1643">
        <f>IF(AND('Raw Data'!P1636-'Raw Data'!O1636&gt;4, 'Raw Data'!F1636&lt;'Raw Data'!C1636), 'Raw Data'!J1636, 0)</f>
        <v/>
      </c>
      <c r="T1643">
        <f>IF(AND('Raw Data'!O1636-'Raw Data'!P1636&gt;4, 'Raw Data'!F1636&gt;'Raw Data'!C1636), 'Raw Data'!I1636, 0)</f>
        <v/>
      </c>
      <c r="U1643">
        <f>IF(AND('Raw Data'!P1636-'Raw Data'!O1636&lt;3, 'Raw Data'!P1636&gt;'Raw Data'!O1636, 'Raw Data'!F1636&lt;'Raw Data'!C1636), 'Raw Data'!H1636, 0)</f>
        <v/>
      </c>
      <c r="V1643">
        <f>IF(AND('Raw Data'!P1636-'Raw Data'!O1636&lt;3, 'Raw Data'!P1636&gt;'Raw Data'!O1636, 'Raw Data'!F1636&gt;'Raw Data'!C1636), 'Raw Data'!G1636, 0)</f>
        <v/>
      </c>
    </row>
    <row r="1644">
      <c r="A1644">
        <f>IF(AND('Raw Data'!F1637&lt;'Raw Data'!C1637, 'Raw Data'!P1637&gt;'Raw Data'!O1637, 'Raw Data'!P1637-'Raw Data'!O1637&gt;3), 'Raw Data'!J1637, 0)</f>
        <v/>
      </c>
      <c r="B1644">
        <f>IF(AND('Raw Data'!C1637&lt;'Raw Data'!F1637, 'Raw Data'!O1637&gt;'Raw Data'!P1637, 'Raw Data'!O1637-'Raw Data'!P1637&gt;3), 'Raw Data'!I1637, 0)</f>
        <v/>
      </c>
      <c r="C1644">
        <f>IF(AND('Raw Data'!F1637&lt;'Raw Data'!C1637, 'Raw Data'!P1637&gt;'Raw Data'!O1637, 'Raw Data'!P1637-'Raw Data'!O1637&lt;4), 'Raw Data'!H1637, 0)</f>
        <v/>
      </c>
      <c r="D1644">
        <f>IF(AND('Raw Data'!C1637&lt;'Raw Data'!F1637, 'Raw Data'!O1637&gt;'Raw Data'!P1637, 'Raw Data'!O1637-'Raw Data'!P1637&lt;4), 'Raw Data'!G1637, 0)</f>
        <v/>
      </c>
      <c r="E1644">
        <f>IF(ISBLANK('Raw Data'!J1637), 0, IF(AND(4=MATCH(LARGE('Raw Data'!G1637:J1637, 4), 'Raw Data'!G1637:J1637, 0), 'Raw Data'!P1637-'Raw Data'!O1637&gt;3), 'Raw Data'!J1637, 0))</f>
        <v/>
      </c>
      <c r="F1644">
        <f>IF(ISBLANK('Raw Data'!J1637), 0, IF(AND(3=MATCH(LARGE('Raw Data'!G1637:J1637, 4), 'Raw Data'!G1637:J1637, 0), 'Raw Data'!O1637-'Raw Data'!P1637&gt;3), 'Raw Data'!I1637, 0))</f>
        <v/>
      </c>
      <c r="G1644">
        <f>IF(ISBLANK('Raw Data'!J1637), 0, IF(AND(2=MATCH(LARGE('Raw Data'!G1637:J1637, 4), 'Raw Data'!G1637:J1637, 0), AND('Raw Data'!P1637-'Raw Data'!O1637&lt;4, 'Raw Data'!P1637-'Raw Data'!O1637&gt;0)), 'Raw Data'!H1637, 0))</f>
        <v/>
      </c>
      <c r="H1644">
        <f>IF(ISBLANK('Raw Data'!J1637), 0, IF(AND(1=MATCH(LARGE('Raw Data'!G1637:J1637, 4), 'Raw Data'!G1637:J1637, 0), AND('Raw Data'!O1637-'Raw Data'!P1637&lt;4, 'Raw Data'!O1637-'Raw Data'!P1637&gt;0)), 'Raw Data'!G1637, 0))</f>
        <v/>
      </c>
      <c r="I1644">
        <f>IF(ISBLANK('Raw Data'!J1637), 0, IF(AND(4=MATCH(LARGE('Raw Data'!G1637:J1637, 3), 'Raw Data'!G1637:J1637, 0), 'Raw Data'!P1637-'Raw Data'!O1637&gt;3), 'Raw Data'!J1637, 0))</f>
        <v/>
      </c>
      <c r="J1644">
        <f>IF(ISBLANK('Raw Data'!J1637), 0, IF(AND(3=MATCH(LARGE('Raw Data'!G1637:J1637, 3), 'Raw Data'!G1637:J1637, 0), 'Raw Data'!O1637-'Raw Data'!P1637&gt;3), 'Raw Data'!I1637, 0))</f>
        <v/>
      </c>
      <c r="K1644">
        <f>IF(ISBLANK('Raw Data'!J1637), 0, IF(AND(2=MATCH(LARGE('Raw Data'!G1637:J1637, 3), 'Raw Data'!G1637:J1637, 0), AND('Raw Data'!P1637-'Raw Data'!O1637&lt;4, 'Raw Data'!P1637-'Raw Data'!O1637&gt;0)), 'Raw Data'!H1637, 0))</f>
        <v/>
      </c>
      <c r="L1644">
        <f>IF(ISBLANK('Raw Data'!J1637), 0, IF(AND(1=MATCH(LARGE('Raw Data'!G1637:J1637, 3), 'Raw Data'!G1637:J1637, 0), AND('Raw Data'!O1637-'Raw Data'!P1637&lt;4, 'Raw Data'!O1637-'Raw Data'!P1637&gt;0)), 'Raw Data'!G1637, 0))</f>
        <v/>
      </c>
      <c r="M1644">
        <f>IF(ISBLANK('Raw Data'!J1637), 0, IF(AND(4=MATCH(LARGE('Raw Data'!G1637:J1637, 2), 'Raw Data'!G1637:J1637, 0), 'Raw Data'!P1637-'Raw Data'!O1637&gt;3), 'Raw Data'!J1637, 0))</f>
        <v/>
      </c>
      <c r="N1644">
        <f>IF(ISBLANK('Raw Data'!J1637), 0, IF(AND(3=MATCH(LARGE('Raw Data'!G1637:J1637, 2), 'Raw Data'!G1637:J1637, 0), 'Raw Data'!O1637-'Raw Data'!P1637&gt;3), 'Raw Data'!I1637, 0))</f>
        <v/>
      </c>
      <c r="O1644">
        <f>IF(ISBLANK('Raw Data'!J1637), 0, IF(AND(2=MATCH(LARGE('Raw Data'!G1637:J1637, 2), 'Raw Data'!G1637:J1637, 0), AND('Raw Data'!P1637-'Raw Data'!O1637&lt;4, 'Raw Data'!P1637-'Raw Data'!O1637&gt;0)), 'Raw Data'!H1637, 0))</f>
        <v/>
      </c>
      <c r="P1644">
        <f>IF(ISBLANK('Raw Data'!J1637), 0, IF(AND(1=MATCH(LARGE('Raw Data'!G1637:J1637, 2), 'Raw Data'!G1637:J1637, 0), AND('Raw Data'!O1637-'Raw Data'!P1637&lt;4, 'Raw Data'!O1637-'Raw Data'!P1637&gt;0)), 'Raw Data'!G1637, 0))</f>
        <v/>
      </c>
      <c r="Q1644">
        <f>IF(ISBLANK('Raw Data'!J1637), 0, IF(AND(4=MATCH(LARGE('Raw Data'!G1637:J1637, 1), 'Raw Data'!G1637:J1637, 0), 'Raw Data'!P1637-'Raw Data'!O1637&gt;3), 'Raw Data'!J1637, 0))</f>
        <v/>
      </c>
      <c r="R1644">
        <f>IF(ISBLANK('Raw Data'!J1637), 0, IF(AND(3=MATCH(LARGE('Raw Data'!G1637:J1637, 1), 'Raw Data'!G1637:J1637, 0), 'Raw Data'!O1637-'Raw Data'!P1637&gt;3), 'Raw Data'!I1637, 0))</f>
        <v/>
      </c>
      <c r="S1644">
        <f>IF(AND('Raw Data'!P1637-'Raw Data'!O1637&gt;4, 'Raw Data'!F1637&lt;'Raw Data'!C1637), 'Raw Data'!J1637, 0)</f>
        <v/>
      </c>
      <c r="T1644">
        <f>IF(AND('Raw Data'!O1637-'Raw Data'!P1637&gt;4, 'Raw Data'!F1637&gt;'Raw Data'!C1637), 'Raw Data'!I1637, 0)</f>
        <v/>
      </c>
      <c r="U1644">
        <f>IF(AND('Raw Data'!P1637-'Raw Data'!O1637&lt;3, 'Raw Data'!P1637&gt;'Raw Data'!O1637, 'Raw Data'!F1637&lt;'Raw Data'!C1637), 'Raw Data'!H1637, 0)</f>
        <v/>
      </c>
      <c r="V1644">
        <f>IF(AND('Raw Data'!P1637-'Raw Data'!O1637&lt;3, 'Raw Data'!P1637&gt;'Raw Data'!O1637, 'Raw Data'!F1637&gt;'Raw Data'!C1637), 'Raw Data'!G1637, 0)</f>
        <v/>
      </c>
    </row>
    <row r="1645">
      <c r="A1645">
        <f>IF(AND('Raw Data'!F1638&lt;'Raw Data'!C1638, 'Raw Data'!P1638&gt;'Raw Data'!O1638, 'Raw Data'!P1638-'Raw Data'!O1638&gt;3), 'Raw Data'!J1638, 0)</f>
        <v/>
      </c>
      <c r="B1645">
        <f>IF(AND('Raw Data'!C1638&lt;'Raw Data'!F1638, 'Raw Data'!O1638&gt;'Raw Data'!P1638, 'Raw Data'!O1638-'Raw Data'!P1638&gt;3), 'Raw Data'!I1638, 0)</f>
        <v/>
      </c>
      <c r="C1645">
        <f>IF(AND('Raw Data'!F1638&lt;'Raw Data'!C1638, 'Raw Data'!P1638&gt;'Raw Data'!O1638, 'Raw Data'!P1638-'Raw Data'!O1638&lt;4), 'Raw Data'!H1638, 0)</f>
        <v/>
      </c>
      <c r="D1645">
        <f>IF(AND('Raw Data'!C1638&lt;'Raw Data'!F1638, 'Raw Data'!O1638&gt;'Raw Data'!P1638, 'Raw Data'!O1638-'Raw Data'!P1638&lt;4), 'Raw Data'!G1638, 0)</f>
        <v/>
      </c>
      <c r="E1645">
        <f>IF(ISBLANK('Raw Data'!J1638), 0, IF(AND(4=MATCH(LARGE('Raw Data'!G1638:J1638, 4), 'Raw Data'!G1638:J1638, 0), 'Raw Data'!P1638-'Raw Data'!O1638&gt;3), 'Raw Data'!J1638, 0))</f>
        <v/>
      </c>
      <c r="F1645">
        <f>IF(ISBLANK('Raw Data'!J1638), 0, IF(AND(3=MATCH(LARGE('Raw Data'!G1638:J1638, 4), 'Raw Data'!G1638:J1638, 0), 'Raw Data'!O1638-'Raw Data'!P1638&gt;3), 'Raw Data'!I1638, 0))</f>
        <v/>
      </c>
      <c r="G1645">
        <f>IF(ISBLANK('Raw Data'!J1638), 0, IF(AND(2=MATCH(LARGE('Raw Data'!G1638:J1638, 4), 'Raw Data'!G1638:J1638, 0), AND('Raw Data'!P1638-'Raw Data'!O1638&lt;4, 'Raw Data'!P1638-'Raw Data'!O1638&gt;0)), 'Raw Data'!H1638, 0))</f>
        <v/>
      </c>
      <c r="H1645">
        <f>IF(ISBLANK('Raw Data'!J1638), 0, IF(AND(1=MATCH(LARGE('Raw Data'!G1638:J1638, 4), 'Raw Data'!G1638:J1638, 0), AND('Raw Data'!O1638-'Raw Data'!P1638&lt;4, 'Raw Data'!O1638-'Raw Data'!P1638&gt;0)), 'Raw Data'!G1638, 0))</f>
        <v/>
      </c>
      <c r="I1645">
        <f>IF(ISBLANK('Raw Data'!J1638), 0, IF(AND(4=MATCH(LARGE('Raw Data'!G1638:J1638, 3), 'Raw Data'!G1638:J1638, 0), 'Raw Data'!P1638-'Raw Data'!O1638&gt;3), 'Raw Data'!J1638, 0))</f>
        <v/>
      </c>
      <c r="J1645">
        <f>IF(ISBLANK('Raw Data'!J1638), 0, IF(AND(3=MATCH(LARGE('Raw Data'!G1638:J1638, 3), 'Raw Data'!G1638:J1638, 0), 'Raw Data'!O1638-'Raw Data'!P1638&gt;3), 'Raw Data'!I1638, 0))</f>
        <v/>
      </c>
      <c r="K1645">
        <f>IF(ISBLANK('Raw Data'!J1638), 0, IF(AND(2=MATCH(LARGE('Raw Data'!G1638:J1638, 3), 'Raw Data'!G1638:J1638, 0), AND('Raw Data'!P1638-'Raw Data'!O1638&lt;4, 'Raw Data'!P1638-'Raw Data'!O1638&gt;0)), 'Raw Data'!H1638, 0))</f>
        <v/>
      </c>
      <c r="L1645">
        <f>IF(ISBLANK('Raw Data'!J1638), 0, IF(AND(1=MATCH(LARGE('Raw Data'!G1638:J1638, 3), 'Raw Data'!G1638:J1638, 0), AND('Raw Data'!O1638-'Raw Data'!P1638&lt;4, 'Raw Data'!O1638-'Raw Data'!P1638&gt;0)), 'Raw Data'!G1638, 0))</f>
        <v/>
      </c>
      <c r="M1645">
        <f>IF(ISBLANK('Raw Data'!J1638), 0, IF(AND(4=MATCH(LARGE('Raw Data'!G1638:J1638, 2), 'Raw Data'!G1638:J1638, 0), 'Raw Data'!P1638-'Raw Data'!O1638&gt;3), 'Raw Data'!J1638, 0))</f>
        <v/>
      </c>
      <c r="N1645">
        <f>IF(ISBLANK('Raw Data'!J1638), 0, IF(AND(3=MATCH(LARGE('Raw Data'!G1638:J1638, 2), 'Raw Data'!G1638:J1638, 0), 'Raw Data'!O1638-'Raw Data'!P1638&gt;3), 'Raw Data'!I1638, 0))</f>
        <v/>
      </c>
      <c r="O1645">
        <f>IF(ISBLANK('Raw Data'!J1638), 0, IF(AND(2=MATCH(LARGE('Raw Data'!G1638:J1638, 2), 'Raw Data'!G1638:J1638, 0), AND('Raw Data'!P1638-'Raw Data'!O1638&lt;4, 'Raw Data'!P1638-'Raw Data'!O1638&gt;0)), 'Raw Data'!H1638, 0))</f>
        <v/>
      </c>
      <c r="P1645">
        <f>IF(ISBLANK('Raw Data'!J1638), 0, IF(AND(1=MATCH(LARGE('Raw Data'!G1638:J1638, 2), 'Raw Data'!G1638:J1638, 0), AND('Raw Data'!O1638-'Raw Data'!P1638&lt;4, 'Raw Data'!O1638-'Raw Data'!P1638&gt;0)), 'Raw Data'!G1638, 0))</f>
        <v/>
      </c>
      <c r="Q1645">
        <f>IF(ISBLANK('Raw Data'!J1638), 0, IF(AND(4=MATCH(LARGE('Raw Data'!G1638:J1638, 1), 'Raw Data'!G1638:J1638, 0), 'Raw Data'!P1638-'Raw Data'!O1638&gt;3), 'Raw Data'!J1638, 0))</f>
        <v/>
      </c>
      <c r="R1645">
        <f>IF(ISBLANK('Raw Data'!J1638), 0, IF(AND(3=MATCH(LARGE('Raw Data'!G1638:J1638, 1), 'Raw Data'!G1638:J1638, 0), 'Raw Data'!O1638-'Raw Data'!P1638&gt;3), 'Raw Data'!I1638, 0))</f>
        <v/>
      </c>
      <c r="S1645">
        <f>IF(AND('Raw Data'!P1638-'Raw Data'!O1638&gt;4, 'Raw Data'!F1638&lt;'Raw Data'!C1638), 'Raw Data'!J1638, 0)</f>
        <v/>
      </c>
      <c r="T1645">
        <f>IF(AND('Raw Data'!O1638-'Raw Data'!P1638&gt;4, 'Raw Data'!F1638&gt;'Raw Data'!C1638), 'Raw Data'!I1638, 0)</f>
        <v/>
      </c>
      <c r="U1645">
        <f>IF(AND('Raw Data'!P1638-'Raw Data'!O1638&lt;3, 'Raw Data'!P1638&gt;'Raw Data'!O1638, 'Raw Data'!F1638&lt;'Raw Data'!C1638), 'Raw Data'!H1638, 0)</f>
        <v/>
      </c>
      <c r="V1645">
        <f>IF(AND('Raw Data'!P1638-'Raw Data'!O1638&lt;3, 'Raw Data'!P1638&gt;'Raw Data'!O1638, 'Raw Data'!F1638&gt;'Raw Data'!C1638), 'Raw Data'!G1638, 0)</f>
        <v/>
      </c>
    </row>
    <row r="1646">
      <c r="A1646">
        <f>IF(AND('Raw Data'!F1639&lt;'Raw Data'!C1639, 'Raw Data'!P1639&gt;'Raw Data'!O1639, 'Raw Data'!P1639-'Raw Data'!O1639&gt;3), 'Raw Data'!J1639, 0)</f>
        <v/>
      </c>
      <c r="B1646">
        <f>IF(AND('Raw Data'!C1639&lt;'Raw Data'!F1639, 'Raw Data'!O1639&gt;'Raw Data'!P1639, 'Raw Data'!O1639-'Raw Data'!P1639&gt;3), 'Raw Data'!I1639, 0)</f>
        <v/>
      </c>
      <c r="C1646">
        <f>IF(AND('Raw Data'!F1639&lt;'Raw Data'!C1639, 'Raw Data'!P1639&gt;'Raw Data'!O1639, 'Raw Data'!P1639-'Raw Data'!O1639&lt;4), 'Raw Data'!H1639, 0)</f>
        <v/>
      </c>
      <c r="D1646">
        <f>IF(AND('Raw Data'!C1639&lt;'Raw Data'!F1639, 'Raw Data'!O1639&gt;'Raw Data'!P1639, 'Raw Data'!O1639-'Raw Data'!P1639&lt;4), 'Raw Data'!G1639, 0)</f>
        <v/>
      </c>
      <c r="E1646">
        <f>IF(ISBLANK('Raw Data'!J1639), 0, IF(AND(4=MATCH(LARGE('Raw Data'!G1639:J1639, 4), 'Raw Data'!G1639:J1639, 0), 'Raw Data'!P1639-'Raw Data'!O1639&gt;3), 'Raw Data'!J1639, 0))</f>
        <v/>
      </c>
      <c r="F1646">
        <f>IF(ISBLANK('Raw Data'!J1639), 0, IF(AND(3=MATCH(LARGE('Raw Data'!G1639:J1639, 4), 'Raw Data'!G1639:J1639, 0), 'Raw Data'!O1639-'Raw Data'!P1639&gt;3), 'Raw Data'!I1639, 0))</f>
        <v/>
      </c>
      <c r="G1646">
        <f>IF(ISBLANK('Raw Data'!J1639), 0, IF(AND(2=MATCH(LARGE('Raw Data'!G1639:J1639, 4), 'Raw Data'!G1639:J1639, 0), AND('Raw Data'!P1639-'Raw Data'!O1639&lt;4, 'Raw Data'!P1639-'Raw Data'!O1639&gt;0)), 'Raw Data'!H1639, 0))</f>
        <v/>
      </c>
      <c r="H1646">
        <f>IF(ISBLANK('Raw Data'!J1639), 0, IF(AND(1=MATCH(LARGE('Raw Data'!G1639:J1639, 4), 'Raw Data'!G1639:J1639, 0), AND('Raw Data'!O1639-'Raw Data'!P1639&lt;4, 'Raw Data'!O1639-'Raw Data'!P1639&gt;0)), 'Raw Data'!G1639, 0))</f>
        <v/>
      </c>
      <c r="I1646">
        <f>IF(ISBLANK('Raw Data'!J1639), 0, IF(AND(4=MATCH(LARGE('Raw Data'!G1639:J1639, 3), 'Raw Data'!G1639:J1639, 0), 'Raw Data'!P1639-'Raw Data'!O1639&gt;3), 'Raw Data'!J1639, 0))</f>
        <v/>
      </c>
      <c r="J1646">
        <f>IF(ISBLANK('Raw Data'!J1639), 0, IF(AND(3=MATCH(LARGE('Raw Data'!G1639:J1639, 3), 'Raw Data'!G1639:J1639, 0), 'Raw Data'!O1639-'Raw Data'!P1639&gt;3), 'Raw Data'!I1639, 0))</f>
        <v/>
      </c>
      <c r="K1646">
        <f>IF(ISBLANK('Raw Data'!J1639), 0, IF(AND(2=MATCH(LARGE('Raw Data'!G1639:J1639, 3), 'Raw Data'!G1639:J1639, 0), AND('Raw Data'!P1639-'Raw Data'!O1639&lt;4, 'Raw Data'!P1639-'Raw Data'!O1639&gt;0)), 'Raw Data'!H1639, 0))</f>
        <v/>
      </c>
      <c r="L1646">
        <f>IF(ISBLANK('Raw Data'!J1639), 0, IF(AND(1=MATCH(LARGE('Raw Data'!G1639:J1639, 3), 'Raw Data'!G1639:J1639, 0), AND('Raw Data'!O1639-'Raw Data'!P1639&lt;4, 'Raw Data'!O1639-'Raw Data'!P1639&gt;0)), 'Raw Data'!G1639, 0))</f>
        <v/>
      </c>
      <c r="M1646">
        <f>IF(ISBLANK('Raw Data'!J1639), 0, IF(AND(4=MATCH(LARGE('Raw Data'!G1639:J1639, 2), 'Raw Data'!G1639:J1639, 0), 'Raw Data'!P1639-'Raw Data'!O1639&gt;3), 'Raw Data'!J1639, 0))</f>
        <v/>
      </c>
      <c r="N1646">
        <f>IF(ISBLANK('Raw Data'!J1639), 0, IF(AND(3=MATCH(LARGE('Raw Data'!G1639:J1639, 2), 'Raw Data'!G1639:J1639, 0), 'Raw Data'!O1639-'Raw Data'!P1639&gt;3), 'Raw Data'!I1639, 0))</f>
        <v/>
      </c>
      <c r="O1646">
        <f>IF(ISBLANK('Raw Data'!J1639), 0, IF(AND(2=MATCH(LARGE('Raw Data'!G1639:J1639, 2), 'Raw Data'!G1639:J1639, 0), AND('Raw Data'!P1639-'Raw Data'!O1639&lt;4, 'Raw Data'!P1639-'Raw Data'!O1639&gt;0)), 'Raw Data'!H1639, 0))</f>
        <v/>
      </c>
      <c r="P1646">
        <f>IF(ISBLANK('Raw Data'!J1639), 0, IF(AND(1=MATCH(LARGE('Raw Data'!G1639:J1639, 2), 'Raw Data'!G1639:J1639, 0), AND('Raw Data'!O1639-'Raw Data'!P1639&lt;4, 'Raw Data'!O1639-'Raw Data'!P1639&gt;0)), 'Raw Data'!G1639, 0))</f>
        <v/>
      </c>
      <c r="Q1646">
        <f>IF(ISBLANK('Raw Data'!J1639), 0, IF(AND(4=MATCH(LARGE('Raw Data'!G1639:J1639, 1), 'Raw Data'!G1639:J1639, 0), 'Raw Data'!P1639-'Raw Data'!O1639&gt;3), 'Raw Data'!J1639, 0))</f>
        <v/>
      </c>
      <c r="R1646">
        <f>IF(ISBLANK('Raw Data'!J1639), 0, IF(AND(3=MATCH(LARGE('Raw Data'!G1639:J1639, 1), 'Raw Data'!G1639:J1639, 0), 'Raw Data'!O1639-'Raw Data'!P1639&gt;3), 'Raw Data'!I1639, 0))</f>
        <v/>
      </c>
      <c r="S1646">
        <f>IF(AND('Raw Data'!P1639-'Raw Data'!O1639&gt;4, 'Raw Data'!F1639&lt;'Raw Data'!C1639), 'Raw Data'!J1639, 0)</f>
        <v/>
      </c>
      <c r="T1646">
        <f>IF(AND('Raw Data'!O1639-'Raw Data'!P1639&gt;4, 'Raw Data'!F1639&gt;'Raw Data'!C1639), 'Raw Data'!I1639, 0)</f>
        <v/>
      </c>
      <c r="U1646">
        <f>IF(AND('Raw Data'!P1639-'Raw Data'!O1639&lt;3, 'Raw Data'!P1639&gt;'Raw Data'!O1639, 'Raw Data'!F1639&lt;'Raw Data'!C1639), 'Raw Data'!H1639, 0)</f>
        <v/>
      </c>
      <c r="V1646">
        <f>IF(AND('Raw Data'!P1639-'Raw Data'!O1639&lt;3, 'Raw Data'!P1639&gt;'Raw Data'!O1639, 'Raw Data'!F1639&gt;'Raw Data'!C1639), 'Raw Data'!G1639, 0)</f>
        <v/>
      </c>
    </row>
    <row r="1647">
      <c r="A1647">
        <f>IF(AND('Raw Data'!F1640&lt;'Raw Data'!C1640, 'Raw Data'!P1640&gt;'Raw Data'!O1640, 'Raw Data'!P1640-'Raw Data'!O1640&gt;3), 'Raw Data'!J1640, 0)</f>
        <v/>
      </c>
      <c r="B1647">
        <f>IF(AND('Raw Data'!C1640&lt;'Raw Data'!F1640, 'Raw Data'!O1640&gt;'Raw Data'!P1640, 'Raw Data'!O1640-'Raw Data'!P1640&gt;3), 'Raw Data'!I1640, 0)</f>
        <v/>
      </c>
      <c r="C1647">
        <f>IF(AND('Raw Data'!F1640&lt;'Raw Data'!C1640, 'Raw Data'!P1640&gt;'Raw Data'!O1640, 'Raw Data'!P1640-'Raw Data'!O1640&lt;4), 'Raw Data'!H1640, 0)</f>
        <v/>
      </c>
      <c r="D1647">
        <f>IF(AND('Raw Data'!C1640&lt;'Raw Data'!F1640, 'Raw Data'!O1640&gt;'Raw Data'!P1640, 'Raw Data'!O1640-'Raw Data'!P1640&lt;4), 'Raw Data'!G1640, 0)</f>
        <v/>
      </c>
      <c r="E1647">
        <f>IF(ISBLANK('Raw Data'!J1640), 0, IF(AND(4=MATCH(LARGE('Raw Data'!G1640:J1640, 4), 'Raw Data'!G1640:J1640, 0), 'Raw Data'!P1640-'Raw Data'!O1640&gt;3), 'Raw Data'!J1640, 0))</f>
        <v/>
      </c>
      <c r="F1647">
        <f>IF(ISBLANK('Raw Data'!J1640), 0, IF(AND(3=MATCH(LARGE('Raw Data'!G1640:J1640, 4), 'Raw Data'!G1640:J1640, 0), 'Raw Data'!O1640-'Raw Data'!P1640&gt;3), 'Raw Data'!I1640, 0))</f>
        <v/>
      </c>
      <c r="G1647">
        <f>IF(ISBLANK('Raw Data'!J1640), 0, IF(AND(2=MATCH(LARGE('Raw Data'!G1640:J1640, 4), 'Raw Data'!G1640:J1640, 0), AND('Raw Data'!P1640-'Raw Data'!O1640&lt;4, 'Raw Data'!P1640-'Raw Data'!O1640&gt;0)), 'Raw Data'!H1640, 0))</f>
        <v/>
      </c>
      <c r="H1647">
        <f>IF(ISBLANK('Raw Data'!J1640), 0, IF(AND(1=MATCH(LARGE('Raw Data'!G1640:J1640, 4), 'Raw Data'!G1640:J1640, 0), AND('Raw Data'!O1640-'Raw Data'!P1640&lt;4, 'Raw Data'!O1640-'Raw Data'!P1640&gt;0)), 'Raw Data'!G1640, 0))</f>
        <v/>
      </c>
      <c r="I1647">
        <f>IF(ISBLANK('Raw Data'!J1640), 0, IF(AND(4=MATCH(LARGE('Raw Data'!G1640:J1640, 3), 'Raw Data'!G1640:J1640, 0), 'Raw Data'!P1640-'Raw Data'!O1640&gt;3), 'Raw Data'!J1640, 0))</f>
        <v/>
      </c>
      <c r="J1647">
        <f>IF(ISBLANK('Raw Data'!J1640), 0, IF(AND(3=MATCH(LARGE('Raw Data'!G1640:J1640, 3), 'Raw Data'!G1640:J1640, 0), 'Raw Data'!O1640-'Raw Data'!P1640&gt;3), 'Raw Data'!I1640, 0))</f>
        <v/>
      </c>
      <c r="K1647">
        <f>IF(ISBLANK('Raw Data'!J1640), 0, IF(AND(2=MATCH(LARGE('Raw Data'!G1640:J1640, 3), 'Raw Data'!G1640:J1640, 0), AND('Raw Data'!P1640-'Raw Data'!O1640&lt;4, 'Raw Data'!P1640-'Raw Data'!O1640&gt;0)), 'Raw Data'!H1640, 0))</f>
        <v/>
      </c>
      <c r="L1647">
        <f>IF(ISBLANK('Raw Data'!J1640), 0, IF(AND(1=MATCH(LARGE('Raw Data'!G1640:J1640, 3), 'Raw Data'!G1640:J1640, 0), AND('Raw Data'!O1640-'Raw Data'!P1640&lt;4, 'Raw Data'!O1640-'Raw Data'!P1640&gt;0)), 'Raw Data'!G1640, 0))</f>
        <v/>
      </c>
      <c r="M1647">
        <f>IF(ISBLANK('Raw Data'!J1640), 0, IF(AND(4=MATCH(LARGE('Raw Data'!G1640:J1640, 2), 'Raw Data'!G1640:J1640, 0), 'Raw Data'!P1640-'Raw Data'!O1640&gt;3), 'Raw Data'!J1640, 0))</f>
        <v/>
      </c>
      <c r="N1647">
        <f>IF(ISBLANK('Raw Data'!J1640), 0, IF(AND(3=MATCH(LARGE('Raw Data'!G1640:J1640, 2), 'Raw Data'!G1640:J1640, 0), 'Raw Data'!O1640-'Raw Data'!P1640&gt;3), 'Raw Data'!I1640, 0))</f>
        <v/>
      </c>
      <c r="O1647">
        <f>IF(ISBLANK('Raw Data'!J1640), 0, IF(AND(2=MATCH(LARGE('Raw Data'!G1640:J1640, 2), 'Raw Data'!G1640:J1640, 0), AND('Raw Data'!P1640-'Raw Data'!O1640&lt;4, 'Raw Data'!P1640-'Raw Data'!O1640&gt;0)), 'Raw Data'!H1640, 0))</f>
        <v/>
      </c>
      <c r="P1647">
        <f>IF(ISBLANK('Raw Data'!J1640), 0, IF(AND(1=MATCH(LARGE('Raw Data'!G1640:J1640, 2), 'Raw Data'!G1640:J1640, 0), AND('Raw Data'!O1640-'Raw Data'!P1640&lt;4, 'Raw Data'!O1640-'Raw Data'!P1640&gt;0)), 'Raw Data'!G1640, 0))</f>
        <v/>
      </c>
      <c r="Q1647">
        <f>IF(ISBLANK('Raw Data'!J1640), 0, IF(AND(4=MATCH(LARGE('Raw Data'!G1640:J1640, 1), 'Raw Data'!G1640:J1640, 0), 'Raw Data'!P1640-'Raw Data'!O1640&gt;3), 'Raw Data'!J1640, 0))</f>
        <v/>
      </c>
      <c r="R1647">
        <f>IF(ISBLANK('Raw Data'!J1640), 0, IF(AND(3=MATCH(LARGE('Raw Data'!G1640:J1640, 1), 'Raw Data'!G1640:J1640, 0), 'Raw Data'!O1640-'Raw Data'!P1640&gt;3), 'Raw Data'!I1640, 0))</f>
        <v/>
      </c>
      <c r="S1647">
        <f>IF(AND('Raw Data'!P1640-'Raw Data'!O1640&gt;4, 'Raw Data'!F1640&lt;'Raw Data'!C1640), 'Raw Data'!J1640, 0)</f>
        <v/>
      </c>
      <c r="T1647">
        <f>IF(AND('Raw Data'!O1640-'Raw Data'!P1640&gt;4, 'Raw Data'!F1640&gt;'Raw Data'!C1640), 'Raw Data'!I1640, 0)</f>
        <v/>
      </c>
      <c r="U1647">
        <f>IF(AND('Raw Data'!P1640-'Raw Data'!O1640&lt;3, 'Raw Data'!P1640&gt;'Raw Data'!O1640, 'Raw Data'!F1640&lt;'Raw Data'!C1640), 'Raw Data'!H1640, 0)</f>
        <v/>
      </c>
      <c r="V1647">
        <f>IF(AND('Raw Data'!P1640-'Raw Data'!O1640&lt;3, 'Raw Data'!P1640&gt;'Raw Data'!O1640, 'Raw Data'!F1640&gt;'Raw Data'!C1640), 'Raw Data'!G1640, 0)</f>
        <v/>
      </c>
    </row>
    <row r="1648">
      <c r="A1648">
        <f>IF(AND('Raw Data'!F1641&lt;'Raw Data'!C1641, 'Raw Data'!P1641&gt;'Raw Data'!O1641, 'Raw Data'!P1641-'Raw Data'!O1641&gt;3), 'Raw Data'!J1641, 0)</f>
        <v/>
      </c>
      <c r="B1648">
        <f>IF(AND('Raw Data'!C1641&lt;'Raw Data'!F1641, 'Raw Data'!O1641&gt;'Raw Data'!P1641, 'Raw Data'!O1641-'Raw Data'!P1641&gt;3), 'Raw Data'!I1641, 0)</f>
        <v/>
      </c>
      <c r="C1648">
        <f>IF(AND('Raw Data'!F1641&lt;'Raw Data'!C1641, 'Raw Data'!P1641&gt;'Raw Data'!O1641, 'Raw Data'!P1641-'Raw Data'!O1641&lt;4), 'Raw Data'!H1641, 0)</f>
        <v/>
      </c>
      <c r="D1648">
        <f>IF(AND('Raw Data'!C1641&lt;'Raw Data'!F1641, 'Raw Data'!O1641&gt;'Raw Data'!P1641, 'Raw Data'!O1641-'Raw Data'!P1641&lt;4), 'Raw Data'!G1641, 0)</f>
        <v/>
      </c>
      <c r="E1648">
        <f>IF(ISBLANK('Raw Data'!J1641), 0, IF(AND(4=MATCH(LARGE('Raw Data'!G1641:J1641, 4), 'Raw Data'!G1641:J1641, 0), 'Raw Data'!P1641-'Raw Data'!O1641&gt;3), 'Raw Data'!J1641, 0))</f>
        <v/>
      </c>
      <c r="F1648">
        <f>IF(ISBLANK('Raw Data'!J1641), 0, IF(AND(3=MATCH(LARGE('Raw Data'!G1641:J1641, 4), 'Raw Data'!G1641:J1641, 0), 'Raw Data'!O1641-'Raw Data'!P1641&gt;3), 'Raw Data'!I1641, 0))</f>
        <v/>
      </c>
      <c r="G1648">
        <f>IF(ISBLANK('Raw Data'!J1641), 0, IF(AND(2=MATCH(LARGE('Raw Data'!G1641:J1641, 4), 'Raw Data'!G1641:J1641, 0), AND('Raw Data'!P1641-'Raw Data'!O1641&lt;4, 'Raw Data'!P1641-'Raw Data'!O1641&gt;0)), 'Raw Data'!H1641, 0))</f>
        <v/>
      </c>
      <c r="H1648">
        <f>IF(ISBLANK('Raw Data'!J1641), 0, IF(AND(1=MATCH(LARGE('Raw Data'!G1641:J1641, 4), 'Raw Data'!G1641:J1641, 0), AND('Raw Data'!O1641-'Raw Data'!P1641&lt;4, 'Raw Data'!O1641-'Raw Data'!P1641&gt;0)), 'Raw Data'!G1641, 0))</f>
        <v/>
      </c>
      <c r="I1648">
        <f>IF(ISBLANK('Raw Data'!J1641), 0, IF(AND(4=MATCH(LARGE('Raw Data'!G1641:J1641, 3), 'Raw Data'!G1641:J1641, 0), 'Raw Data'!P1641-'Raw Data'!O1641&gt;3), 'Raw Data'!J1641, 0))</f>
        <v/>
      </c>
      <c r="J1648">
        <f>IF(ISBLANK('Raw Data'!J1641), 0, IF(AND(3=MATCH(LARGE('Raw Data'!G1641:J1641, 3), 'Raw Data'!G1641:J1641, 0), 'Raw Data'!O1641-'Raw Data'!P1641&gt;3), 'Raw Data'!I1641, 0))</f>
        <v/>
      </c>
      <c r="K1648">
        <f>IF(ISBLANK('Raw Data'!J1641), 0, IF(AND(2=MATCH(LARGE('Raw Data'!G1641:J1641, 3), 'Raw Data'!G1641:J1641, 0), AND('Raw Data'!P1641-'Raw Data'!O1641&lt;4, 'Raw Data'!P1641-'Raw Data'!O1641&gt;0)), 'Raw Data'!H1641, 0))</f>
        <v/>
      </c>
      <c r="L1648">
        <f>IF(ISBLANK('Raw Data'!J1641), 0, IF(AND(1=MATCH(LARGE('Raw Data'!G1641:J1641, 3), 'Raw Data'!G1641:J1641, 0), AND('Raw Data'!O1641-'Raw Data'!P1641&lt;4, 'Raw Data'!O1641-'Raw Data'!P1641&gt;0)), 'Raw Data'!G1641, 0))</f>
        <v/>
      </c>
      <c r="M1648">
        <f>IF(ISBLANK('Raw Data'!J1641), 0, IF(AND(4=MATCH(LARGE('Raw Data'!G1641:J1641, 2), 'Raw Data'!G1641:J1641, 0), 'Raw Data'!P1641-'Raw Data'!O1641&gt;3), 'Raw Data'!J1641, 0))</f>
        <v/>
      </c>
      <c r="N1648">
        <f>IF(ISBLANK('Raw Data'!J1641), 0, IF(AND(3=MATCH(LARGE('Raw Data'!G1641:J1641, 2), 'Raw Data'!G1641:J1641, 0), 'Raw Data'!O1641-'Raw Data'!P1641&gt;3), 'Raw Data'!I1641, 0))</f>
        <v/>
      </c>
      <c r="O1648">
        <f>IF(ISBLANK('Raw Data'!J1641), 0, IF(AND(2=MATCH(LARGE('Raw Data'!G1641:J1641, 2), 'Raw Data'!G1641:J1641, 0), AND('Raw Data'!P1641-'Raw Data'!O1641&lt;4, 'Raw Data'!P1641-'Raw Data'!O1641&gt;0)), 'Raw Data'!H1641, 0))</f>
        <v/>
      </c>
      <c r="P1648">
        <f>IF(ISBLANK('Raw Data'!J1641), 0, IF(AND(1=MATCH(LARGE('Raw Data'!G1641:J1641, 2), 'Raw Data'!G1641:J1641, 0), AND('Raw Data'!O1641-'Raw Data'!P1641&lt;4, 'Raw Data'!O1641-'Raw Data'!P1641&gt;0)), 'Raw Data'!G1641, 0))</f>
        <v/>
      </c>
      <c r="Q1648">
        <f>IF(ISBLANK('Raw Data'!J1641), 0, IF(AND(4=MATCH(LARGE('Raw Data'!G1641:J1641, 1), 'Raw Data'!G1641:J1641, 0), 'Raw Data'!P1641-'Raw Data'!O1641&gt;3), 'Raw Data'!J1641, 0))</f>
        <v/>
      </c>
      <c r="R1648">
        <f>IF(ISBLANK('Raw Data'!J1641), 0, IF(AND(3=MATCH(LARGE('Raw Data'!G1641:J1641, 1), 'Raw Data'!G1641:J1641, 0), 'Raw Data'!O1641-'Raw Data'!P1641&gt;3), 'Raw Data'!I1641, 0))</f>
        <v/>
      </c>
      <c r="S1648">
        <f>IF(AND('Raw Data'!P1641-'Raw Data'!O1641&gt;4, 'Raw Data'!F1641&lt;'Raw Data'!C1641), 'Raw Data'!J1641, 0)</f>
        <v/>
      </c>
      <c r="T1648">
        <f>IF(AND('Raw Data'!O1641-'Raw Data'!P1641&gt;4, 'Raw Data'!F1641&gt;'Raw Data'!C1641), 'Raw Data'!I1641, 0)</f>
        <v/>
      </c>
      <c r="U1648">
        <f>IF(AND('Raw Data'!P1641-'Raw Data'!O1641&lt;3, 'Raw Data'!P1641&gt;'Raw Data'!O1641, 'Raw Data'!F1641&lt;'Raw Data'!C1641), 'Raw Data'!H1641, 0)</f>
        <v/>
      </c>
      <c r="V1648">
        <f>IF(AND('Raw Data'!P1641-'Raw Data'!O1641&lt;3, 'Raw Data'!P1641&gt;'Raw Data'!O1641, 'Raw Data'!F1641&gt;'Raw Data'!C1641), 'Raw Data'!G1641, 0)</f>
        <v/>
      </c>
    </row>
    <row r="1649">
      <c r="A1649">
        <f>IF(AND('Raw Data'!F1642&lt;'Raw Data'!C1642, 'Raw Data'!P1642&gt;'Raw Data'!O1642, 'Raw Data'!P1642-'Raw Data'!O1642&gt;3), 'Raw Data'!J1642, 0)</f>
        <v/>
      </c>
      <c r="B1649">
        <f>IF(AND('Raw Data'!C1642&lt;'Raw Data'!F1642, 'Raw Data'!O1642&gt;'Raw Data'!P1642, 'Raw Data'!O1642-'Raw Data'!P1642&gt;3), 'Raw Data'!I1642, 0)</f>
        <v/>
      </c>
      <c r="C1649">
        <f>IF(AND('Raw Data'!F1642&lt;'Raw Data'!C1642, 'Raw Data'!P1642&gt;'Raw Data'!O1642, 'Raw Data'!P1642-'Raw Data'!O1642&lt;4), 'Raw Data'!H1642, 0)</f>
        <v/>
      </c>
      <c r="D1649">
        <f>IF(AND('Raw Data'!C1642&lt;'Raw Data'!F1642, 'Raw Data'!O1642&gt;'Raw Data'!P1642, 'Raw Data'!O1642-'Raw Data'!P1642&lt;4), 'Raw Data'!G1642, 0)</f>
        <v/>
      </c>
      <c r="E1649">
        <f>IF(ISBLANK('Raw Data'!J1642), 0, IF(AND(4=MATCH(LARGE('Raw Data'!G1642:J1642, 4), 'Raw Data'!G1642:J1642, 0), 'Raw Data'!P1642-'Raw Data'!O1642&gt;3), 'Raw Data'!J1642, 0))</f>
        <v/>
      </c>
      <c r="F1649">
        <f>IF(ISBLANK('Raw Data'!J1642), 0, IF(AND(3=MATCH(LARGE('Raw Data'!G1642:J1642, 4), 'Raw Data'!G1642:J1642, 0), 'Raw Data'!O1642-'Raw Data'!P1642&gt;3), 'Raw Data'!I1642, 0))</f>
        <v/>
      </c>
      <c r="G1649">
        <f>IF(ISBLANK('Raw Data'!J1642), 0, IF(AND(2=MATCH(LARGE('Raw Data'!G1642:J1642, 4), 'Raw Data'!G1642:J1642, 0), AND('Raw Data'!P1642-'Raw Data'!O1642&lt;4, 'Raw Data'!P1642-'Raw Data'!O1642&gt;0)), 'Raw Data'!H1642, 0))</f>
        <v/>
      </c>
      <c r="H1649">
        <f>IF(ISBLANK('Raw Data'!J1642), 0, IF(AND(1=MATCH(LARGE('Raw Data'!G1642:J1642, 4), 'Raw Data'!G1642:J1642, 0), AND('Raw Data'!O1642-'Raw Data'!P1642&lt;4, 'Raw Data'!O1642-'Raw Data'!P1642&gt;0)), 'Raw Data'!G1642, 0))</f>
        <v/>
      </c>
      <c r="I1649">
        <f>IF(ISBLANK('Raw Data'!J1642), 0, IF(AND(4=MATCH(LARGE('Raw Data'!G1642:J1642, 3), 'Raw Data'!G1642:J1642, 0), 'Raw Data'!P1642-'Raw Data'!O1642&gt;3), 'Raw Data'!J1642, 0))</f>
        <v/>
      </c>
      <c r="J1649">
        <f>IF(ISBLANK('Raw Data'!J1642), 0, IF(AND(3=MATCH(LARGE('Raw Data'!G1642:J1642, 3), 'Raw Data'!G1642:J1642, 0), 'Raw Data'!O1642-'Raw Data'!P1642&gt;3), 'Raw Data'!I1642, 0))</f>
        <v/>
      </c>
      <c r="K1649">
        <f>IF(ISBLANK('Raw Data'!J1642), 0, IF(AND(2=MATCH(LARGE('Raw Data'!G1642:J1642, 3), 'Raw Data'!G1642:J1642, 0), AND('Raw Data'!P1642-'Raw Data'!O1642&lt;4, 'Raw Data'!P1642-'Raw Data'!O1642&gt;0)), 'Raw Data'!H1642, 0))</f>
        <v/>
      </c>
      <c r="L1649">
        <f>IF(ISBLANK('Raw Data'!J1642), 0, IF(AND(1=MATCH(LARGE('Raw Data'!G1642:J1642, 3), 'Raw Data'!G1642:J1642, 0), AND('Raw Data'!O1642-'Raw Data'!P1642&lt;4, 'Raw Data'!O1642-'Raw Data'!P1642&gt;0)), 'Raw Data'!G1642, 0))</f>
        <v/>
      </c>
      <c r="M1649">
        <f>IF(ISBLANK('Raw Data'!J1642), 0, IF(AND(4=MATCH(LARGE('Raw Data'!G1642:J1642, 2), 'Raw Data'!G1642:J1642, 0), 'Raw Data'!P1642-'Raw Data'!O1642&gt;3), 'Raw Data'!J1642, 0))</f>
        <v/>
      </c>
      <c r="N1649">
        <f>IF(ISBLANK('Raw Data'!J1642), 0, IF(AND(3=MATCH(LARGE('Raw Data'!G1642:J1642, 2), 'Raw Data'!G1642:J1642, 0), 'Raw Data'!O1642-'Raw Data'!P1642&gt;3), 'Raw Data'!I1642, 0))</f>
        <v/>
      </c>
      <c r="O1649">
        <f>IF(ISBLANK('Raw Data'!J1642), 0, IF(AND(2=MATCH(LARGE('Raw Data'!G1642:J1642, 2), 'Raw Data'!G1642:J1642, 0), AND('Raw Data'!P1642-'Raw Data'!O1642&lt;4, 'Raw Data'!P1642-'Raw Data'!O1642&gt;0)), 'Raw Data'!H1642, 0))</f>
        <v/>
      </c>
      <c r="P1649">
        <f>IF(ISBLANK('Raw Data'!J1642), 0, IF(AND(1=MATCH(LARGE('Raw Data'!G1642:J1642, 2), 'Raw Data'!G1642:J1642, 0), AND('Raw Data'!O1642-'Raw Data'!P1642&lt;4, 'Raw Data'!O1642-'Raw Data'!P1642&gt;0)), 'Raw Data'!G1642, 0))</f>
        <v/>
      </c>
      <c r="Q1649">
        <f>IF(ISBLANK('Raw Data'!J1642), 0, IF(AND(4=MATCH(LARGE('Raw Data'!G1642:J1642, 1), 'Raw Data'!G1642:J1642, 0), 'Raw Data'!P1642-'Raw Data'!O1642&gt;3), 'Raw Data'!J1642, 0))</f>
        <v/>
      </c>
      <c r="R1649">
        <f>IF(ISBLANK('Raw Data'!J1642), 0, IF(AND(3=MATCH(LARGE('Raw Data'!G1642:J1642, 1), 'Raw Data'!G1642:J1642, 0), 'Raw Data'!O1642-'Raw Data'!P1642&gt;3), 'Raw Data'!I1642, 0))</f>
        <v/>
      </c>
      <c r="S1649">
        <f>IF(AND('Raw Data'!P1642-'Raw Data'!O1642&gt;4, 'Raw Data'!F1642&lt;'Raw Data'!C1642), 'Raw Data'!J1642, 0)</f>
        <v/>
      </c>
      <c r="T1649">
        <f>IF(AND('Raw Data'!O1642-'Raw Data'!P1642&gt;4, 'Raw Data'!F1642&gt;'Raw Data'!C1642), 'Raw Data'!I1642, 0)</f>
        <v/>
      </c>
      <c r="U1649">
        <f>IF(AND('Raw Data'!P1642-'Raw Data'!O1642&lt;3, 'Raw Data'!P1642&gt;'Raw Data'!O1642, 'Raw Data'!F1642&lt;'Raw Data'!C1642), 'Raw Data'!H1642, 0)</f>
        <v/>
      </c>
      <c r="V1649">
        <f>IF(AND('Raw Data'!P1642-'Raw Data'!O1642&lt;3, 'Raw Data'!P1642&gt;'Raw Data'!O1642, 'Raw Data'!F1642&gt;'Raw Data'!C1642), 'Raw Data'!G1642, 0)</f>
        <v/>
      </c>
    </row>
    <row r="1650">
      <c r="A1650">
        <f>IF(AND('Raw Data'!F1643&lt;'Raw Data'!C1643, 'Raw Data'!P1643&gt;'Raw Data'!O1643, 'Raw Data'!P1643-'Raw Data'!O1643&gt;3), 'Raw Data'!J1643, 0)</f>
        <v/>
      </c>
      <c r="B1650">
        <f>IF(AND('Raw Data'!C1643&lt;'Raw Data'!F1643, 'Raw Data'!O1643&gt;'Raw Data'!P1643, 'Raw Data'!O1643-'Raw Data'!P1643&gt;3), 'Raw Data'!I1643, 0)</f>
        <v/>
      </c>
      <c r="C1650">
        <f>IF(AND('Raw Data'!F1643&lt;'Raw Data'!C1643, 'Raw Data'!P1643&gt;'Raw Data'!O1643, 'Raw Data'!P1643-'Raw Data'!O1643&lt;4), 'Raw Data'!H1643, 0)</f>
        <v/>
      </c>
      <c r="D1650">
        <f>IF(AND('Raw Data'!C1643&lt;'Raw Data'!F1643, 'Raw Data'!O1643&gt;'Raw Data'!P1643, 'Raw Data'!O1643-'Raw Data'!P1643&lt;4), 'Raw Data'!G1643, 0)</f>
        <v/>
      </c>
      <c r="E1650">
        <f>IF(ISBLANK('Raw Data'!J1643), 0, IF(AND(4=MATCH(LARGE('Raw Data'!G1643:J1643, 4), 'Raw Data'!G1643:J1643, 0), 'Raw Data'!P1643-'Raw Data'!O1643&gt;3), 'Raw Data'!J1643, 0))</f>
        <v/>
      </c>
      <c r="F1650">
        <f>IF(ISBLANK('Raw Data'!J1643), 0, IF(AND(3=MATCH(LARGE('Raw Data'!G1643:J1643, 4), 'Raw Data'!G1643:J1643, 0), 'Raw Data'!O1643-'Raw Data'!P1643&gt;3), 'Raw Data'!I1643, 0))</f>
        <v/>
      </c>
      <c r="G1650">
        <f>IF(ISBLANK('Raw Data'!J1643), 0, IF(AND(2=MATCH(LARGE('Raw Data'!G1643:J1643, 4), 'Raw Data'!G1643:J1643, 0), AND('Raw Data'!P1643-'Raw Data'!O1643&lt;4, 'Raw Data'!P1643-'Raw Data'!O1643&gt;0)), 'Raw Data'!H1643, 0))</f>
        <v/>
      </c>
      <c r="H1650">
        <f>IF(ISBLANK('Raw Data'!J1643), 0, IF(AND(1=MATCH(LARGE('Raw Data'!G1643:J1643, 4), 'Raw Data'!G1643:J1643, 0), AND('Raw Data'!O1643-'Raw Data'!P1643&lt;4, 'Raw Data'!O1643-'Raw Data'!P1643&gt;0)), 'Raw Data'!G1643, 0))</f>
        <v/>
      </c>
      <c r="I1650">
        <f>IF(ISBLANK('Raw Data'!J1643), 0, IF(AND(4=MATCH(LARGE('Raw Data'!G1643:J1643, 3), 'Raw Data'!G1643:J1643, 0), 'Raw Data'!P1643-'Raw Data'!O1643&gt;3), 'Raw Data'!J1643, 0))</f>
        <v/>
      </c>
      <c r="J1650">
        <f>IF(ISBLANK('Raw Data'!J1643), 0, IF(AND(3=MATCH(LARGE('Raw Data'!G1643:J1643, 3), 'Raw Data'!G1643:J1643, 0), 'Raw Data'!O1643-'Raw Data'!P1643&gt;3), 'Raw Data'!I1643, 0))</f>
        <v/>
      </c>
      <c r="K1650">
        <f>IF(ISBLANK('Raw Data'!J1643), 0, IF(AND(2=MATCH(LARGE('Raw Data'!G1643:J1643, 3), 'Raw Data'!G1643:J1643, 0), AND('Raw Data'!P1643-'Raw Data'!O1643&lt;4, 'Raw Data'!P1643-'Raw Data'!O1643&gt;0)), 'Raw Data'!H1643, 0))</f>
        <v/>
      </c>
      <c r="L1650">
        <f>IF(ISBLANK('Raw Data'!J1643), 0, IF(AND(1=MATCH(LARGE('Raw Data'!G1643:J1643, 3), 'Raw Data'!G1643:J1643, 0), AND('Raw Data'!O1643-'Raw Data'!P1643&lt;4, 'Raw Data'!O1643-'Raw Data'!P1643&gt;0)), 'Raw Data'!G1643, 0))</f>
        <v/>
      </c>
      <c r="M1650">
        <f>IF(ISBLANK('Raw Data'!J1643), 0, IF(AND(4=MATCH(LARGE('Raw Data'!G1643:J1643, 2), 'Raw Data'!G1643:J1643, 0), 'Raw Data'!P1643-'Raw Data'!O1643&gt;3), 'Raw Data'!J1643, 0))</f>
        <v/>
      </c>
      <c r="N1650">
        <f>IF(ISBLANK('Raw Data'!J1643), 0, IF(AND(3=MATCH(LARGE('Raw Data'!G1643:J1643, 2), 'Raw Data'!G1643:J1643, 0), 'Raw Data'!O1643-'Raw Data'!P1643&gt;3), 'Raw Data'!I1643, 0))</f>
        <v/>
      </c>
      <c r="O1650">
        <f>IF(ISBLANK('Raw Data'!J1643), 0, IF(AND(2=MATCH(LARGE('Raw Data'!G1643:J1643, 2), 'Raw Data'!G1643:J1643, 0), AND('Raw Data'!P1643-'Raw Data'!O1643&lt;4, 'Raw Data'!P1643-'Raw Data'!O1643&gt;0)), 'Raw Data'!H1643, 0))</f>
        <v/>
      </c>
      <c r="P1650">
        <f>IF(ISBLANK('Raw Data'!J1643), 0, IF(AND(1=MATCH(LARGE('Raw Data'!G1643:J1643, 2), 'Raw Data'!G1643:J1643, 0), AND('Raw Data'!O1643-'Raw Data'!P1643&lt;4, 'Raw Data'!O1643-'Raw Data'!P1643&gt;0)), 'Raw Data'!G1643, 0))</f>
        <v/>
      </c>
      <c r="Q1650">
        <f>IF(ISBLANK('Raw Data'!J1643), 0, IF(AND(4=MATCH(LARGE('Raw Data'!G1643:J1643, 1), 'Raw Data'!G1643:J1643, 0), 'Raw Data'!P1643-'Raw Data'!O1643&gt;3), 'Raw Data'!J1643, 0))</f>
        <v/>
      </c>
      <c r="R1650">
        <f>IF(ISBLANK('Raw Data'!J1643), 0, IF(AND(3=MATCH(LARGE('Raw Data'!G1643:J1643, 1), 'Raw Data'!G1643:J1643, 0), 'Raw Data'!O1643-'Raw Data'!P1643&gt;3), 'Raw Data'!I1643, 0))</f>
        <v/>
      </c>
      <c r="S1650">
        <f>IF(AND('Raw Data'!P1643-'Raw Data'!O1643&gt;4, 'Raw Data'!F1643&lt;'Raw Data'!C1643), 'Raw Data'!J1643, 0)</f>
        <v/>
      </c>
      <c r="T1650">
        <f>IF(AND('Raw Data'!O1643-'Raw Data'!P1643&gt;4, 'Raw Data'!F1643&gt;'Raw Data'!C1643), 'Raw Data'!I1643, 0)</f>
        <v/>
      </c>
      <c r="U1650">
        <f>IF(AND('Raw Data'!P1643-'Raw Data'!O1643&lt;3, 'Raw Data'!P1643&gt;'Raw Data'!O1643, 'Raw Data'!F1643&lt;'Raw Data'!C1643), 'Raw Data'!H1643, 0)</f>
        <v/>
      </c>
      <c r="V1650">
        <f>IF(AND('Raw Data'!P1643-'Raw Data'!O1643&lt;3, 'Raw Data'!P1643&gt;'Raw Data'!O1643, 'Raw Data'!F1643&gt;'Raw Data'!C1643), 'Raw Data'!G1643, 0)</f>
        <v/>
      </c>
    </row>
    <row r="1651">
      <c r="A1651">
        <f>IF(AND('Raw Data'!F1644&lt;'Raw Data'!C1644, 'Raw Data'!P1644&gt;'Raw Data'!O1644, 'Raw Data'!P1644-'Raw Data'!O1644&gt;3), 'Raw Data'!J1644, 0)</f>
        <v/>
      </c>
      <c r="B1651">
        <f>IF(AND('Raw Data'!C1644&lt;'Raw Data'!F1644, 'Raw Data'!O1644&gt;'Raw Data'!P1644, 'Raw Data'!O1644-'Raw Data'!P1644&gt;3), 'Raw Data'!I1644, 0)</f>
        <v/>
      </c>
      <c r="C1651">
        <f>IF(AND('Raw Data'!F1644&lt;'Raw Data'!C1644, 'Raw Data'!P1644&gt;'Raw Data'!O1644, 'Raw Data'!P1644-'Raw Data'!O1644&lt;4), 'Raw Data'!H1644, 0)</f>
        <v/>
      </c>
      <c r="D1651">
        <f>IF(AND('Raw Data'!C1644&lt;'Raw Data'!F1644, 'Raw Data'!O1644&gt;'Raw Data'!P1644, 'Raw Data'!O1644-'Raw Data'!P1644&lt;4), 'Raw Data'!G1644, 0)</f>
        <v/>
      </c>
      <c r="E1651">
        <f>IF(ISBLANK('Raw Data'!J1644), 0, IF(AND(4=MATCH(LARGE('Raw Data'!G1644:J1644, 4), 'Raw Data'!G1644:J1644, 0), 'Raw Data'!P1644-'Raw Data'!O1644&gt;3), 'Raw Data'!J1644, 0))</f>
        <v/>
      </c>
      <c r="F1651">
        <f>IF(ISBLANK('Raw Data'!J1644), 0, IF(AND(3=MATCH(LARGE('Raw Data'!G1644:J1644, 4), 'Raw Data'!G1644:J1644, 0), 'Raw Data'!O1644-'Raw Data'!P1644&gt;3), 'Raw Data'!I1644, 0))</f>
        <v/>
      </c>
      <c r="G1651">
        <f>IF(ISBLANK('Raw Data'!J1644), 0, IF(AND(2=MATCH(LARGE('Raw Data'!G1644:J1644, 4), 'Raw Data'!G1644:J1644, 0), AND('Raw Data'!P1644-'Raw Data'!O1644&lt;4, 'Raw Data'!P1644-'Raw Data'!O1644&gt;0)), 'Raw Data'!H1644, 0))</f>
        <v/>
      </c>
      <c r="H1651">
        <f>IF(ISBLANK('Raw Data'!J1644), 0, IF(AND(1=MATCH(LARGE('Raw Data'!G1644:J1644, 4), 'Raw Data'!G1644:J1644, 0), AND('Raw Data'!O1644-'Raw Data'!P1644&lt;4, 'Raw Data'!O1644-'Raw Data'!P1644&gt;0)), 'Raw Data'!G1644, 0))</f>
        <v/>
      </c>
      <c r="I1651">
        <f>IF(ISBLANK('Raw Data'!J1644), 0, IF(AND(4=MATCH(LARGE('Raw Data'!G1644:J1644, 3), 'Raw Data'!G1644:J1644, 0), 'Raw Data'!P1644-'Raw Data'!O1644&gt;3), 'Raw Data'!J1644, 0))</f>
        <v/>
      </c>
      <c r="J1651">
        <f>IF(ISBLANK('Raw Data'!J1644), 0, IF(AND(3=MATCH(LARGE('Raw Data'!G1644:J1644, 3), 'Raw Data'!G1644:J1644, 0), 'Raw Data'!O1644-'Raw Data'!P1644&gt;3), 'Raw Data'!I1644, 0))</f>
        <v/>
      </c>
      <c r="K1651">
        <f>IF(ISBLANK('Raw Data'!J1644), 0, IF(AND(2=MATCH(LARGE('Raw Data'!G1644:J1644, 3), 'Raw Data'!G1644:J1644, 0), AND('Raw Data'!P1644-'Raw Data'!O1644&lt;4, 'Raw Data'!P1644-'Raw Data'!O1644&gt;0)), 'Raw Data'!H1644, 0))</f>
        <v/>
      </c>
      <c r="L1651">
        <f>IF(ISBLANK('Raw Data'!J1644), 0, IF(AND(1=MATCH(LARGE('Raw Data'!G1644:J1644, 3), 'Raw Data'!G1644:J1644, 0), AND('Raw Data'!O1644-'Raw Data'!P1644&lt;4, 'Raw Data'!O1644-'Raw Data'!P1644&gt;0)), 'Raw Data'!G1644, 0))</f>
        <v/>
      </c>
      <c r="M1651">
        <f>IF(ISBLANK('Raw Data'!J1644), 0, IF(AND(4=MATCH(LARGE('Raw Data'!G1644:J1644, 2), 'Raw Data'!G1644:J1644, 0), 'Raw Data'!P1644-'Raw Data'!O1644&gt;3), 'Raw Data'!J1644, 0))</f>
        <v/>
      </c>
      <c r="N1651">
        <f>IF(ISBLANK('Raw Data'!J1644), 0, IF(AND(3=MATCH(LARGE('Raw Data'!G1644:J1644, 2), 'Raw Data'!G1644:J1644, 0), 'Raw Data'!O1644-'Raw Data'!P1644&gt;3), 'Raw Data'!I1644, 0))</f>
        <v/>
      </c>
      <c r="O1651">
        <f>IF(ISBLANK('Raw Data'!J1644), 0, IF(AND(2=MATCH(LARGE('Raw Data'!G1644:J1644, 2), 'Raw Data'!G1644:J1644, 0), AND('Raw Data'!P1644-'Raw Data'!O1644&lt;4, 'Raw Data'!P1644-'Raw Data'!O1644&gt;0)), 'Raw Data'!H1644, 0))</f>
        <v/>
      </c>
      <c r="P1651">
        <f>IF(ISBLANK('Raw Data'!J1644), 0, IF(AND(1=MATCH(LARGE('Raw Data'!G1644:J1644, 2), 'Raw Data'!G1644:J1644, 0), AND('Raw Data'!O1644-'Raw Data'!P1644&lt;4, 'Raw Data'!O1644-'Raw Data'!P1644&gt;0)), 'Raw Data'!G1644, 0))</f>
        <v/>
      </c>
      <c r="Q1651">
        <f>IF(ISBLANK('Raw Data'!J1644), 0, IF(AND(4=MATCH(LARGE('Raw Data'!G1644:J1644, 1), 'Raw Data'!G1644:J1644, 0), 'Raw Data'!P1644-'Raw Data'!O1644&gt;3), 'Raw Data'!J1644, 0))</f>
        <v/>
      </c>
      <c r="R1651">
        <f>IF(ISBLANK('Raw Data'!J1644), 0, IF(AND(3=MATCH(LARGE('Raw Data'!G1644:J1644, 1), 'Raw Data'!G1644:J1644, 0), 'Raw Data'!O1644-'Raw Data'!P1644&gt;3), 'Raw Data'!I1644, 0))</f>
        <v/>
      </c>
      <c r="S1651">
        <f>IF(AND('Raw Data'!P1644-'Raw Data'!O1644&gt;4, 'Raw Data'!F1644&lt;'Raw Data'!C1644), 'Raw Data'!J1644, 0)</f>
        <v/>
      </c>
      <c r="T1651">
        <f>IF(AND('Raw Data'!O1644-'Raw Data'!P1644&gt;4, 'Raw Data'!F1644&gt;'Raw Data'!C1644), 'Raw Data'!I1644, 0)</f>
        <v/>
      </c>
      <c r="U1651">
        <f>IF(AND('Raw Data'!P1644-'Raw Data'!O1644&lt;3, 'Raw Data'!P1644&gt;'Raw Data'!O1644, 'Raw Data'!F1644&lt;'Raw Data'!C1644), 'Raw Data'!H1644, 0)</f>
        <v/>
      </c>
      <c r="V1651">
        <f>IF(AND('Raw Data'!P1644-'Raw Data'!O1644&lt;3, 'Raw Data'!P1644&gt;'Raw Data'!O1644, 'Raw Data'!F1644&gt;'Raw Data'!C1644), 'Raw Data'!G1644, 0)</f>
        <v/>
      </c>
    </row>
    <row r="1652">
      <c r="A1652">
        <f>IF(AND('Raw Data'!F1645&lt;'Raw Data'!C1645, 'Raw Data'!P1645&gt;'Raw Data'!O1645, 'Raw Data'!P1645-'Raw Data'!O1645&gt;3), 'Raw Data'!J1645, 0)</f>
        <v/>
      </c>
      <c r="B1652">
        <f>IF(AND('Raw Data'!C1645&lt;'Raw Data'!F1645, 'Raw Data'!O1645&gt;'Raw Data'!P1645, 'Raw Data'!O1645-'Raw Data'!P1645&gt;3), 'Raw Data'!I1645, 0)</f>
        <v/>
      </c>
      <c r="C1652">
        <f>IF(AND('Raw Data'!F1645&lt;'Raw Data'!C1645, 'Raw Data'!P1645&gt;'Raw Data'!O1645, 'Raw Data'!P1645-'Raw Data'!O1645&lt;4), 'Raw Data'!H1645, 0)</f>
        <v/>
      </c>
      <c r="D1652">
        <f>IF(AND('Raw Data'!C1645&lt;'Raw Data'!F1645, 'Raw Data'!O1645&gt;'Raw Data'!P1645, 'Raw Data'!O1645-'Raw Data'!P1645&lt;4), 'Raw Data'!G1645, 0)</f>
        <v/>
      </c>
      <c r="E1652">
        <f>IF(ISBLANK('Raw Data'!J1645), 0, IF(AND(4=MATCH(LARGE('Raw Data'!G1645:J1645, 4), 'Raw Data'!G1645:J1645, 0), 'Raw Data'!P1645-'Raw Data'!O1645&gt;3), 'Raw Data'!J1645, 0))</f>
        <v/>
      </c>
      <c r="F1652">
        <f>IF(ISBLANK('Raw Data'!J1645), 0, IF(AND(3=MATCH(LARGE('Raw Data'!G1645:J1645, 4), 'Raw Data'!G1645:J1645, 0), 'Raw Data'!O1645-'Raw Data'!P1645&gt;3), 'Raw Data'!I1645, 0))</f>
        <v/>
      </c>
      <c r="G1652">
        <f>IF(ISBLANK('Raw Data'!J1645), 0, IF(AND(2=MATCH(LARGE('Raw Data'!G1645:J1645, 4), 'Raw Data'!G1645:J1645, 0), AND('Raw Data'!P1645-'Raw Data'!O1645&lt;4, 'Raw Data'!P1645-'Raw Data'!O1645&gt;0)), 'Raw Data'!H1645, 0))</f>
        <v/>
      </c>
      <c r="H1652">
        <f>IF(ISBLANK('Raw Data'!J1645), 0, IF(AND(1=MATCH(LARGE('Raw Data'!G1645:J1645, 4), 'Raw Data'!G1645:J1645, 0), AND('Raw Data'!O1645-'Raw Data'!P1645&lt;4, 'Raw Data'!O1645-'Raw Data'!P1645&gt;0)), 'Raw Data'!G1645, 0))</f>
        <v/>
      </c>
      <c r="I1652">
        <f>IF(ISBLANK('Raw Data'!J1645), 0, IF(AND(4=MATCH(LARGE('Raw Data'!G1645:J1645, 3), 'Raw Data'!G1645:J1645, 0), 'Raw Data'!P1645-'Raw Data'!O1645&gt;3), 'Raw Data'!J1645, 0))</f>
        <v/>
      </c>
      <c r="J1652">
        <f>IF(ISBLANK('Raw Data'!J1645), 0, IF(AND(3=MATCH(LARGE('Raw Data'!G1645:J1645, 3), 'Raw Data'!G1645:J1645, 0), 'Raw Data'!O1645-'Raw Data'!P1645&gt;3), 'Raw Data'!I1645, 0))</f>
        <v/>
      </c>
      <c r="K1652">
        <f>IF(ISBLANK('Raw Data'!J1645), 0, IF(AND(2=MATCH(LARGE('Raw Data'!G1645:J1645, 3), 'Raw Data'!G1645:J1645, 0), AND('Raw Data'!P1645-'Raw Data'!O1645&lt;4, 'Raw Data'!P1645-'Raw Data'!O1645&gt;0)), 'Raw Data'!H1645, 0))</f>
        <v/>
      </c>
      <c r="L1652">
        <f>IF(ISBLANK('Raw Data'!J1645), 0, IF(AND(1=MATCH(LARGE('Raw Data'!G1645:J1645, 3), 'Raw Data'!G1645:J1645, 0), AND('Raw Data'!O1645-'Raw Data'!P1645&lt;4, 'Raw Data'!O1645-'Raw Data'!P1645&gt;0)), 'Raw Data'!G1645, 0))</f>
        <v/>
      </c>
      <c r="M1652">
        <f>IF(ISBLANK('Raw Data'!J1645), 0, IF(AND(4=MATCH(LARGE('Raw Data'!G1645:J1645, 2), 'Raw Data'!G1645:J1645, 0), 'Raw Data'!P1645-'Raw Data'!O1645&gt;3), 'Raw Data'!J1645, 0))</f>
        <v/>
      </c>
      <c r="N1652">
        <f>IF(ISBLANK('Raw Data'!J1645), 0, IF(AND(3=MATCH(LARGE('Raw Data'!G1645:J1645, 2), 'Raw Data'!G1645:J1645, 0), 'Raw Data'!O1645-'Raw Data'!P1645&gt;3), 'Raw Data'!I1645, 0))</f>
        <v/>
      </c>
      <c r="O1652">
        <f>IF(ISBLANK('Raw Data'!J1645), 0, IF(AND(2=MATCH(LARGE('Raw Data'!G1645:J1645, 2), 'Raw Data'!G1645:J1645, 0), AND('Raw Data'!P1645-'Raw Data'!O1645&lt;4, 'Raw Data'!P1645-'Raw Data'!O1645&gt;0)), 'Raw Data'!H1645, 0))</f>
        <v/>
      </c>
      <c r="P1652">
        <f>IF(ISBLANK('Raw Data'!J1645), 0, IF(AND(1=MATCH(LARGE('Raw Data'!G1645:J1645, 2), 'Raw Data'!G1645:J1645, 0), AND('Raw Data'!O1645-'Raw Data'!P1645&lt;4, 'Raw Data'!O1645-'Raw Data'!P1645&gt;0)), 'Raw Data'!G1645, 0))</f>
        <v/>
      </c>
      <c r="Q1652">
        <f>IF(ISBLANK('Raw Data'!J1645), 0, IF(AND(4=MATCH(LARGE('Raw Data'!G1645:J1645, 1), 'Raw Data'!G1645:J1645, 0), 'Raw Data'!P1645-'Raw Data'!O1645&gt;3), 'Raw Data'!J1645, 0))</f>
        <v/>
      </c>
      <c r="R1652">
        <f>IF(ISBLANK('Raw Data'!J1645), 0, IF(AND(3=MATCH(LARGE('Raw Data'!G1645:J1645, 1), 'Raw Data'!G1645:J1645, 0), 'Raw Data'!O1645-'Raw Data'!P1645&gt;3), 'Raw Data'!I1645, 0))</f>
        <v/>
      </c>
      <c r="S1652">
        <f>IF(AND('Raw Data'!P1645-'Raw Data'!O1645&gt;4, 'Raw Data'!F1645&lt;'Raw Data'!C1645), 'Raw Data'!J1645, 0)</f>
        <v/>
      </c>
      <c r="T1652">
        <f>IF(AND('Raw Data'!O1645-'Raw Data'!P1645&gt;4, 'Raw Data'!F1645&gt;'Raw Data'!C1645), 'Raw Data'!I1645, 0)</f>
        <v/>
      </c>
      <c r="U1652">
        <f>IF(AND('Raw Data'!P1645-'Raw Data'!O1645&lt;3, 'Raw Data'!P1645&gt;'Raw Data'!O1645, 'Raw Data'!F1645&lt;'Raw Data'!C1645), 'Raw Data'!H1645, 0)</f>
        <v/>
      </c>
      <c r="V1652">
        <f>IF(AND('Raw Data'!P1645-'Raw Data'!O1645&lt;3, 'Raw Data'!P1645&gt;'Raw Data'!O1645, 'Raw Data'!F1645&gt;'Raw Data'!C1645), 'Raw Data'!G1645, 0)</f>
        <v/>
      </c>
    </row>
    <row r="1653">
      <c r="A1653">
        <f>IF(AND('Raw Data'!F1646&lt;'Raw Data'!C1646, 'Raw Data'!P1646&gt;'Raw Data'!O1646, 'Raw Data'!P1646-'Raw Data'!O1646&gt;3), 'Raw Data'!J1646, 0)</f>
        <v/>
      </c>
      <c r="B1653">
        <f>IF(AND('Raw Data'!C1646&lt;'Raw Data'!F1646, 'Raw Data'!O1646&gt;'Raw Data'!P1646, 'Raw Data'!O1646-'Raw Data'!P1646&gt;3), 'Raw Data'!I1646, 0)</f>
        <v/>
      </c>
      <c r="C1653">
        <f>IF(AND('Raw Data'!F1646&lt;'Raw Data'!C1646, 'Raw Data'!P1646&gt;'Raw Data'!O1646, 'Raw Data'!P1646-'Raw Data'!O1646&lt;4), 'Raw Data'!H1646, 0)</f>
        <v/>
      </c>
      <c r="D1653">
        <f>IF(AND('Raw Data'!C1646&lt;'Raw Data'!F1646, 'Raw Data'!O1646&gt;'Raw Data'!P1646, 'Raw Data'!O1646-'Raw Data'!P1646&lt;4), 'Raw Data'!G1646, 0)</f>
        <v/>
      </c>
      <c r="E1653">
        <f>IF(ISBLANK('Raw Data'!J1646), 0, IF(AND(4=MATCH(LARGE('Raw Data'!G1646:J1646, 4), 'Raw Data'!G1646:J1646, 0), 'Raw Data'!P1646-'Raw Data'!O1646&gt;3), 'Raw Data'!J1646, 0))</f>
        <v/>
      </c>
      <c r="F1653">
        <f>IF(ISBLANK('Raw Data'!J1646), 0, IF(AND(3=MATCH(LARGE('Raw Data'!G1646:J1646, 4), 'Raw Data'!G1646:J1646, 0), 'Raw Data'!O1646-'Raw Data'!P1646&gt;3), 'Raw Data'!I1646, 0))</f>
        <v/>
      </c>
      <c r="G1653">
        <f>IF(ISBLANK('Raw Data'!J1646), 0, IF(AND(2=MATCH(LARGE('Raw Data'!G1646:J1646, 4), 'Raw Data'!G1646:J1646, 0), AND('Raw Data'!P1646-'Raw Data'!O1646&lt;4, 'Raw Data'!P1646-'Raw Data'!O1646&gt;0)), 'Raw Data'!H1646, 0))</f>
        <v/>
      </c>
      <c r="H1653">
        <f>IF(ISBLANK('Raw Data'!J1646), 0, IF(AND(1=MATCH(LARGE('Raw Data'!G1646:J1646, 4), 'Raw Data'!G1646:J1646, 0), AND('Raw Data'!O1646-'Raw Data'!P1646&lt;4, 'Raw Data'!O1646-'Raw Data'!P1646&gt;0)), 'Raw Data'!G1646, 0))</f>
        <v/>
      </c>
      <c r="I1653">
        <f>IF(ISBLANK('Raw Data'!J1646), 0, IF(AND(4=MATCH(LARGE('Raw Data'!G1646:J1646, 3), 'Raw Data'!G1646:J1646, 0), 'Raw Data'!P1646-'Raw Data'!O1646&gt;3), 'Raw Data'!J1646, 0))</f>
        <v/>
      </c>
      <c r="J1653">
        <f>IF(ISBLANK('Raw Data'!J1646), 0, IF(AND(3=MATCH(LARGE('Raw Data'!G1646:J1646, 3), 'Raw Data'!G1646:J1646, 0), 'Raw Data'!O1646-'Raw Data'!P1646&gt;3), 'Raw Data'!I1646, 0))</f>
        <v/>
      </c>
      <c r="K1653">
        <f>IF(ISBLANK('Raw Data'!J1646), 0, IF(AND(2=MATCH(LARGE('Raw Data'!G1646:J1646, 3), 'Raw Data'!G1646:J1646, 0), AND('Raw Data'!P1646-'Raw Data'!O1646&lt;4, 'Raw Data'!P1646-'Raw Data'!O1646&gt;0)), 'Raw Data'!H1646, 0))</f>
        <v/>
      </c>
      <c r="L1653">
        <f>IF(ISBLANK('Raw Data'!J1646), 0, IF(AND(1=MATCH(LARGE('Raw Data'!G1646:J1646, 3), 'Raw Data'!G1646:J1646, 0), AND('Raw Data'!O1646-'Raw Data'!P1646&lt;4, 'Raw Data'!O1646-'Raw Data'!P1646&gt;0)), 'Raw Data'!G1646, 0))</f>
        <v/>
      </c>
      <c r="M1653">
        <f>IF(ISBLANK('Raw Data'!J1646), 0, IF(AND(4=MATCH(LARGE('Raw Data'!G1646:J1646, 2), 'Raw Data'!G1646:J1646, 0), 'Raw Data'!P1646-'Raw Data'!O1646&gt;3), 'Raw Data'!J1646, 0))</f>
        <v/>
      </c>
      <c r="N1653">
        <f>IF(ISBLANK('Raw Data'!J1646), 0, IF(AND(3=MATCH(LARGE('Raw Data'!G1646:J1646, 2), 'Raw Data'!G1646:J1646, 0), 'Raw Data'!O1646-'Raw Data'!P1646&gt;3), 'Raw Data'!I1646, 0))</f>
        <v/>
      </c>
      <c r="O1653">
        <f>IF(ISBLANK('Raw Data'!J1646), 0, IF(AND(2=MATCH(LARGE('Raw Data'!G1646:J1646, 2), 'Raw Data'!G1646:J1646, 0), AND('Raw Data'!P1646-'Raw Data'!O1646&lt;4, 'Raw Data'!P1646-'Raw Data'!O1646&gt;0)), 'Raw Data'!H1646, 0))</f>
        <v/>
      </c>
      <c r="P1653">
        <f>IF(ISBLANK('Raw Data'!J1646), 0, IF(AND(1=MATCH(LARGE('Raw Data'!G1646:J1646, 2), 'Raw Data'!G1646:J1646, 0), AND('Raw Data'!O1646-'Raw Data'!P1646&lt;4, 'Raw Data'!O1646-'Raw Data'!P1646&gt;0)), 'Raw Data'!G1646, 0))</f>
        <v/>
      </c>
      <c r="Q1653">
        <f>IF(ISBLANK('Raw Data'!J1646), 0, IF(AND(4=MATCH(LARGE('Raw Data'!G1646:J1646, 1), 'Raw Data'!G1646:J1646, 0), 'Raw Data'!P1646-'Raw Data'!O1646&gt;3), 'Raw Data'!J1646, 0))</f>
        <v/>
      </c>
      <c r="R1653">
        <f>IF(ISBLANK('Raw Data'!J1646), 0, IF(AND(3=MATCH(LARGE('Raw Data'!G1646:J1646, 1), 'Raw Data'!G1646:J1646, 0), 'Raw Data'!O1646-'Raw Data'!P1646&gt;3), 'Raw Data'!I1646, 0))</f>
        <v/>
      </c>
      <c r="S1653">
        <f>IF(AND('Raw Data'!P1646-'Raw Data'!O1646&gt;4, 'Raw Data'!F1646&lt;'Raw Data'!C1646), 'Raw Data'!J1646, 0)</f>
        <v/>
      </c>
      <c r="T1653">
        <f>IF(AND('Raw Data'!O1646-'Raw Data'!P1646&gt;4, 'Raw Data'!F1646&gt;'Raw Data'!C1646), 'Raw Data'!I1646, 0)</f>
        <v/>
      </c>
      <c r="U1653">
        <f>IF(AND('Raw Data'!P1646-'Raw Data'!O1646&lt;3, 'Raw Data'!P1646&gt;'Raw Data'!O1646, 'Raw Data'!F1646&lt;'Raw Data'!C1646), 'Raw Data'!H1646, 0)</f>
        <v/>
      </c>
      <c r="V1653">
        <f>IF(AND('Raw Data'!P1646-'Raw Data'!O1646&lt;3, 'Raw Data'!P1646&gt;'Raw Data'!O1646, 'Raw Data'!F1646&gt;'Raw Data'!C1646), 'Raw Data'!G1646, 0)</f>
        <v/>
      </c>
    </row>
    <row r="1654">
      <c r="A1654">
        <f>IF(AND('Raw Data'!F1647&lt;'Raw Data'!C1647, 'Raw Data'!P1647&gt;'Raw Data'!O1647, 'Raw Data'!P1647-'Raw Data'!O1647&gt;3), 'Raw Data'!J1647, 0)</f>
        <v/>
      </c>
      <c r="B1654">
        <f>IF(AND('Raw Data'!C1647&lt;'Raw Data'!F1647, 'Raw Data'!O1647&gt;'Raw Data'!P1647, 'Raw Data'!O1647-'Raw Data'!P1647&gt;3), 'Raw Data'!I1647, 0)</f>
        <v/>
      </c>
      <c r="C1654">
        <f>IF(AND('Raw Data'!F1647&lt;'Raw Data'!C1647, 'Raw Data'!P1647&gt;'Raw Data'!O1647, 'Raw Data'!P1647-'Raw Data'!O1647&lt;4), 'Raw Data'!H1647, 0)</f>
        <v/>
      </c>
      <c r="D1654">
        <f>IF(AND('Raw Data'!C1647&lt;'Raw Data'!F1647, 'Raw Data'!O1647&gt;'Raw Data'!P1647, 'Raw Data'!O1647-'Raw Data'!P1647&lt;4), 'Raw Data'!G1647, 0)</f>
        <v/>
      </c>
      <c r="E1654">
        <f>IF(ISBLANK('Raw Data'!J1647), 0, IF(AND(4=MATCH(LARGE('Raw Data'!G1647:J1647, 4), 'Raw Data'!G1647:J1647, 0), 'Raw Data'!P1647-'Raw Data'!O1647&gt;3), 'Raw Data'!J1647, 0))</f>
        <v/>
      </c>
      <c r="F1654">
        <f>IF(ISBLANK('Raw Data'!J1647), 0, IF(AND(3=MATCH(LARGE('Raw Data'!G1647:J1647, 4), 'Raw Data'!G1647:J1647, 0), 'Raw Data'!O1647-'Raw Data'!P1647&gt;3), 'Raw Data'!I1647, 0))</f>
        <v/>
      </c>
      <c r="G1654">
        <f>IF(ISBLANK('Raw Data'!J1647), 0, IF(AND(2=MATCH(LARGE('Raw Data'!G1647:J1647, 4), 'Raw Data'!G1647:J1647, 0), AND('Raw Data'!P1647-'Raw Data'!O1647&lt;4, 'Raw Data'!P1647-'Raw Data'!O1647&gt;0)), 'Raw Data'!H1647, 0))</f>
        <v/>
      </c>
      <c r="H1654">
        <f>IF(ISBLANK('Raw Data'!J1647), 0, IF(AND(1=MATCH(LARGE('Raw Data'!G1647:J1647, 4), 'Raw Data'!G1647:J1647, 0), AND('Raw Data'!O1647-'Raw Data'!P1647&lt;4, 'Raw Data'!O1647-'Raw Data'!P1647&gt;0)), 'Raw Data'!G1647, 0))</f>
        <v/>
      </c>
      <c r="I1654">
        <f>IF(ISBLANK('Raw Data'!J1647), 0, IF(AND(4=MATCH(LARGE('Raw Data'!G1647:J1647, 3), 'Raw Data'!G1647:J1647, 0), 'Raw Data'!P1647-'Raw Data'!O1647&gt;3), 'Raw Data'!J1647, 0))</f>
        <v/>
      </c>
      <c r="J1654">
        <f>IF(ISBLANK('Raw Data'!J1647), 0, IF(AND(3=MATCH(LARGE('Raw Data'!G1647:J1647, 3), 'Raw Data'!G1647:J1647, 0), 'Raw Data'!O1647-'Raw Data'!P1647&gt;3), 'Raw Data'!I1647, 0))</f>
        <v/>
      </c>
      <c r="K1654">
        <f>IF(ISBLANK('Raw Data'!J1647), 0, IF(AND(2=MATCH(LARGE('Raw Data'!G1647:J1647, 3), 'Raw Data'!G1647:J1647, 0), AND('Raw Data'!P1647-'Raw Data'!O1647&lt;4, 'Raw Data'!P1647-'Raw Data'!O1647&gt;0)), 'Raw Data'!H1647, 0))</f>
        <v/>
      </c>
      <c r="L1654">
        <f>IF(ISBLANK('Raw Data'!J1647), 0, IF(AND(1=MATCH(LARGE('Raw Data'!G1647:J1647, 3), 'Raw Data'!G1647:J1647, 0), AND('Raw Data'!O1647-'Raw Data'!P1647&lt;4, 'Raw Data'!O1647-'Raw Data'!P1647&gt;0)), 'Raw Data'!G1647, 0))</f>
        <v/>
      </c>
      <c r="M1654">
        <f>IF(ISBLANK('Raw Data'!J1647), 0, IF(AND(4=MATCH(LARGE('Raw Data'!G1647:J1647, 2), 'Raw Data'!G1647:J1647, 0), 'Raw Data'!P1647-'Raw Data'!O1647&gt;3), 'Raw Data'!J1647, 0))</f>
        <v/>
      </c>
      <c r="N1654">
        <f>IF(ISBLANK('Raw Data'!J1647), 0, IF(AND(3=MATCH(LARGE('Raw Data'!G1647:J1647, 2), 'Raw Data'!G1647:J1647, 0), 'Raw Data'!O1647-'Raw Data'!P1647&gt;3), 'Raw Data'!I1647, 0))</f>
        <v/>
      </c>
      <c r="O1654">
        <f>IF(ISBLANK('Raw Data'!J1647), 0, IF(AND(2=MATCH(LARGE('Raw Data'!G1647:J1647, 2), 'Raw Data'!G1647:J1647, 0), AND('Raw Data'!P1647-'Raw Data'!O1647&lt;4, 'Raw Data'!P1647-'Raw Data'!O1647&gt;0)), 'Raw Data'!H1647, 0))</f>
        <v/>
      </c>
      <c r="P1654">
        <f>IF(ISBLANK('Raw Data'!J1647), 0, IF(AND(1=MATCH(LARGE('Raw Data'!G1647:J1647, 2), 'Raw Data'!G1647:J1647, 0), AND('Raw Data'!O1647-'Raw Data'!P1647&lt;4, 'Raw Data'!O1647-'Raw Data'!P1647&gt;0)), 'Raw Data'!G1647, 0))</f>
        <v/>
      </c>
      <c r="Q1654">
        <f>IF(ISBLANK('Raw Data'!J1647), 0, IF(AND(4=MATCH(LARGE('Raw Data'!G1647:J1647, 1), 'Raw Data'!G1647:J1647, 0), 'Raw Data'!P1647-'Raw Data'!O1647&gt;3), 'Raw Data'!J1647, 0))</f>
        <v/>
      </c>
      <c r="R1654">
        <f>IF(ISBLANK('Raw Data'!J1647), 0, IF(AND(3=MATCH(LARGE('Raw Data'!G1647:J1647, 1), 'Raw Data'!G1647:J1647, 0), 'Raw Data'!O1647-'Raw Data'!P1647&gt;3), 'Raw Data'!I1647, 0))</f>
        <v/>
      </c>
      <c r="S1654">
        <f>IF(AND('Raw Data'!P1647-'Raw Data'!O1647&gt;4, 'Raw Data'!F1647&lt;'Raw Data'!C1647), 'Raw Data'!J1647, 0)</f>
        <v/>
      </c>
      <c r="T1654">
        <f>IF(AND('Raw Data'!O1647-'Raw Data'!P1647&gt;4, 'Raw Data'!F1647&gt;'Raw Data'!C1647), 'Raw Data'!I1647, 0)</f>
        <v/>
      </c>
      <c r="U1654">
        <f>IF(AND('Raw Data'!P1647-'Raw Data'!O1647&lt;3, 'Raw Data'!P1647&gt;'Raw Data'!O1647, 'Raw Data'!F1647&lt;'Raw Data'!C1647), 'Raw Data'!H1647, 0)</f>
        <v/>
      </c>
      <c r="V1654">
        <f>IF(AND('Raw Data'!P1647-'Raw Data'!O1647&lt;3, 'Raw Data'!P1647&gt;'Raw Data'!O1647, 'Raw Data'!F1647&gt;'Raw Data'!C1647), 'Raw Data'!G1647, 0)</f>
        <v/>
      </c>
    </row>
    <row r="1655">
      <c r="A1655">
        <f>IF(AND('Raw Data'!F1648&lt;'Raw Data'!C1648, 'Raw Data'!P1648&gt;'Raw Data'!O1648, 'Raw Data'!P1648-'Raw Data'!O1648&gt;3), 'Raw Data'!J1648, 0)</f>
        <v/>
      </c>
      <c r="B1655">
        <f>IF(AND('Raw Data'!C1648&lt;'Raw Data'!F1648, 'Raw Data'!O1648&gt;'Raw Data'!P1648, 'Raw Data'!O1648-'Raw Data'!P1648&gt;3), 'Raw Data'!I1648, 0)</f>
        <v/>
      </c>
      <c r="C1655">
        <f>IF(AND('Raw Data'!F1648&lt;'Raw Data'!C1648, 'Raw Data'!P1648&gt;'Raw Data'!O1648, 'Raw Data'!P1648-'Raw Data'!O1648&lt;4), 'Raw Data'!H1648, 0)</f>
        <v/>
      </c>
      <c r="D1655">
        <f>IF(AND('Raw Data'!C1648&lt;'Raw Data'!F1648, 'Raw Data'!O1648&gt;'Raw Data'!P1648, 'Raw Data'!O1648-'Raw Data'!P1648&lt;4), 'Raw Data'!G1648, 0)</f>
        <v/>
      </c>
      <c r="E1655">
        <f>IF(ISBLANK('Raw Data'!J1648), 0, IF(AND(4=MATCH(LARGE('Raw Data'!G1648:J1648, 4), 'Raw Data'!G1648:J1648, 0), 'Raw Data'!P1648-'Raw Data'!O1648&gt;3), 'Raw Data'!J1648, 0))</f>
        <v/>
      </c>
      <c r="F1655">
        <f>IF(ISBLANK('Raw Data'!J1648), 0, IF(AND(3=MATCH(LARGE('Raw Data'!G1648:J1648, 4), 'Raw Data'!G1648:J1648, 0), 'Raw Data'!O1648-'Raw Data'!P1648&gt;3), 'Raw Data'!I1648, 0))</f>
        <v/>
      </c>
      <c r="G1655">
        <f>IF(ISBLANK('Raw Data'!J1648), 0, IF(AND(2=MATCH(LARGE('Raw Data'!G1648:J1648, 4), 'Raw Data'!G1648:J1648, 0), AND('Raw Data'!P1648-'Raw Data'!O1648&lt;4, 'Raw Data'!P1648-'Raw Data'!O1648&gt;0)), 'Raw Data'!H1648, 0))</f>
        <v/>
      </c>
      <c r="H1655">
        <f>IF(ISBLANK('Raw Data'!J1648), 0, IF(AND(1=MATCH(LARGE('Raw Data'!G1648:J1648, 4), 'Raw Data'!G1648:J1648, 0), AND('Raw Data'!O1648-'Raw Data'!P1648&lt;4, 'Raw Data'!O1648-'Raw Data'!P1648&gt;0)), 'Raw Data'!G1648, 0))</f>
        <v/>
      </c>
      <c r="I1655">
        <f>IF(ISBLANK('Raw Data'!J1648), 0, IF(AND(4=MATCH(LARGE('Raw Data'!G1648:J1648, 3), 'Raw Data'!G1648:J1648, 0), 'Raw Data'!P1648-'Raw Data'!O1648&gt;3), 'Raw Data'!J1648, 0))</f>
        <v/>
      </c>
      <c r="J1655">
        <f>IF(ISBLANK('Raw Data'!J1648), 0, IF(AND(3=MATCH(LARGE('Raw Data'!G1648:J1648, 3), 'Raw Data'!G1648:J1648, 0), 'Raw Data'!O1648-'Raw Data'!P1648&gt;3), 'Raw Data'!I1648, 0))</f>
        <v/>
      </c>
      <c r="K1655">
        <f>IF(ISBLANK('Raw Data'!J1648), 0, IF(AND(2=MATCH(LARGE('Raw Data'!G1648:J1648, 3), 'Raw Data'!G1648:J1648, 0), AND('Raw Data'!P1648-'Raw Data'!O1648&lt;4, 'Raw Data'!P1648-'Raw Data'!O1648&gt;0)), 'Raw Data'!H1648, 0))</f>
        <v/>
      </c>
      <c r="L1655">
        <f>IF(ISBLANK('Raw Data'!J1648), 0, IF(AND(1=MATCH(LARGE('Raw Data'!G1648:J1648, 3), 'Raw Data'!G1648:J1648, 0), AND('Raw Data'!O1648-'Raw Data'!P1648&lt;4, 'Raw Data'!O1648-'Raw Data'!P1648&gt;0)), 'Raw Data'!G1648, 0))</f>
        <v/>
      </c>
      <c r="M1655">
        <f>IF(ISBLANK('Raw Data'!J1648), 0, IF(AND(4=MATCH(LARGE('Raw Data'!G1648:J1648, 2), 'Raw Data'!G1648:J1648, 0), 'Raw Data'!P1648-'Raw Data'!O1648&gt;3), 'Raw Data'!J1648, 0))</f>
        <v/>
      </c>
      <c r="N1655">
        <f>IF(ISBLANK('Raw Data'!J1648), 0, IF(AND(3=MATCH(LARGE('Raw Data'!G1648:J1648, 2), 'Raw Data'!G1648:J1648, 0), 'Raw Data'!O1648-'Raw Data'!P1648&gt;3), 'Raw Data'!I1648, 0))</f>
        <v/>
      </c>
      <c r="O1655">
        <f>IF(ISBLANK('Raw Data'!J1648), 0, IF(AND(2=MATCH(LARGE('Raw Data'!G1648:J1648, 2), 'Raw Data'!G1648:J1648, 0), AND('Raw Data'!P1648-'Raw Data'!O1648&lt;4, 'Raw Data'!P1648-'Raw Data'!O1648&gt;0)), 'Raw Data'!H1648, 0))</f>
        <v/>
      </c>
      <c r="P1655">
        <f>IF(ISBLANK('Raw Data'!J1648), 0, IF(AND(1=MATCH(LARGE('Raw Data'!G1648:J1648, 2), 'Raw Data'!G1648:J1648, 0), AND('Raw Data'!O1648-'Raw Data'!P1648&lt;4, 'Raw Data'!O1648-'Raw Data'!P1648&gt;0)), 'Raw Data'!G1648, 0))</f>
        <v/>
      </c>
      <c r="Q1655">
        <f>IF(ISBLANK('Raw Data'!J1648), 0, IF(AND(4=MATCH(LARGE('Raw Data'!G1648:J1648, 1), 'Raw Data'!G1648:J1648, 0), 'Raw Data'!P1648-'Raw Data'!O1648&gt;3), 'Raw Data'!J1648, 0))</f>
        <v/>
      </c>
      <c r="R1655">
        <f>IF(ISBLANK('Raw Data'!J1648), 0, IF(AND(3=MATCH(LARGE('Raw Data'!G1648:J1648, 1), 'Raw Data'!G1648:J1648, 0), 'Raw Data'!O1648-'Raw Data'!P1648&gt;3), 'Raw Data'!I1648, 0))</f>
        <v/>
      </c>
      <c r="S1655">
        <f>IF(AND('Raw Data'!P1648-'Raw Data'!O1648&gt;4, 'Raw Data'!F1648&lt;'Raw Data'!C1648), 'Raw Data'!J1648, 0)</f>
        <v/>
      </c>
      <c r="T1655">
        <f>IF(AND('Raw Data'!O1648-'Raw Data'!P1648&gt;4, 'Raw Data'!F1648&gt;'Raw Data'!C1648), 'Raw Data'!I1648, 0)</f>
        <v/>
      </c>
      <c r="U1655">
        <f>IF(AND('Raw Data'!P1648-'Raw Data'!O1648&lt;3, 'Raw Data'!P1648&gt;'Raw Data'!O1648, 'Raw Data'!F1648&lt;'Raw Data'!C1648), 'Raw Data'!H1648, 0)</f>
        <v/>
      </c>
      <c r="V1655">
        <f>IF(AND('Raw Data'!P1648-'Raw Data'!O1648&lt;3, 'Raw Data'!P1648&gt;'Raw Data'!O1648, 'Raw Data'!F1648&gt;'Raw Data'!C1648), 'Raw Data'!G1648, 0)</f>
        <v/>
      </c>
    </row>
    <row r="1656">
      <c r="A1656">
        <f>IF(AND('Raw Data'!F1649&lt;'Raw Data'!C1649, 'Raw Data'!P1649&gt;'Raw Data'!O1649, 'Raw Data'!P1649-'Raw Data'!O1649&gt;3), 'Raw Data'!J1649, 0)</f>
        <v/>
      </c>
      <c r="B1656">
        <f>IF(AND('Raw Data'!C1649&lt;'Raw Data'!F1649, 'Raw Data'!O1649&gt;'Raw Data'!P1649, 'Raw Data'!O1649-'Raw Data'!P1649&gt;3), 'Raw Data'!I1649, 0)</f>
        <v/>
      </c>
      <c r="C1656">
        <f>IF(AND('Raw Data'!F1649&lt;'Raw Data'!C1649, 'Raw Data'!P1649&gt;'Raw Data'!O1649, 'Raw Data'!P1649-'Raw Data'!O1649&lt;4), 'Raw Data'!H1649, 0)</f>
        <v/>
      </c>
      <c r="D1656">
        <f>IF(AND('Raw Data'!C1649&lt;'Raw Data'!F1649, 'Raw Data'!O1649&gt;'Raw Data'!P1649, 'Raw Data'!O1649-'Raw Data'!P1649&lt;4), 'Raw Data'!G1649, 0)</f>
        <v/>
      </c>
      <c r="E1656">
        <f>IF(ISBLANK('Raw Data'!J1649), 0, IF(AND(4=MATCH(LARGE('Raw Data'!G1649:J1649, 4), 'Raw Data'!G1649:J1649, 0), 'Raw Data'!P1649-'Raw Data'!O1649&gt;3), 'Raw Data'!J1649, 0))</f>
        <v/>
      </c>
      <c r="F1656">
        <f>IF(ISBLANK('Raw Data'!J1649), 0, IF(AND(3=MATCH(LARGE('Raw Data'!G1649:J1649, 4), 'Raw Data'!G1649:J1649, 0), 'Raw Data'!O1649-'Raw Data'!P1649&gt;3), 'Raw Data'!I1649, 0))</f>
        <v/>
      </c>
      <c r="G1656">
        <f>IF(ISBLANK('Raw Data'!J1649), 0, IF(AND(2=MATCH(LARGE('Raw Data'!G1649:J1649, 4), 'Raw Data'!G1649:J1649, 0), AND('Raw Data'!P1649-'Raw Data'!O1649&lt;4, 'Raw Data'!P1649-'Raw Data'!O1649&gt;0)), 'Raw Data'!H1649, 0))</f>
        <v/>
      </c>
      <c r="H1656">
        <f>IF(ISBLANK('Raw Data'!J1649), 0, IF(AND(1=MATCH(LARGE('Raw Data'!G1649:J1649, 4), 'Raw Data'!G1649:J1649, 0), AND('Raw Data'!O1649-'Raw Data'!P1649&lt;4, 'Raw Data'!O1649-'Raw Data'!P1649&gt;0)), 'Raw Data'!G1649, 0))</f>
        <v/>
      </c>
      <c r="I1656">
        <f>IF(ISBLANK('Raw Data'!J1649), 0, IF(AND(4=MATCH(LARGE('Raw Data'!G1649:J1649, 3), 'Raw Data'!G1649:J1649, 0), 'Raw Data'!P1649-'Raw Data'!O1649&gt;3), 'Raw Data'!J1649, 0))</f>
        <v/>
      </c>
      <c r="J1656">
        <f>IF(ISBLANK('Raw Data'!J1649), 0, IF(AND(3=MATCH(LARGE('Raw Data'!G1649:J1649, 3), 'Raw Data'!G1649:J1649, 0), 'Raw Data'!O1649-'Raw Data'!P1649&gt;3), 'Raw Data'!I1649, 0))</f>
        <v/>
      </c>
      <c r="K1656">
        <f>IF(ISBLANK('Raw Data'!J1649), 0, IF(AND(2=MATCH(LARGE('Raw Data'!G1649:J1649, 3), 'Raw Data'!G1649:J1649, 0), AND('Raw Data'!P1649-'Raw Data'!O1649&lt;4, 'Raw Data'!P1649-'Raw Data'!O1649&gt;0)), 'Raw Data'!H1649, 0))</f>
        <v/>
      </c>
      <c r="L1656">
        <f>IF(ISBLANK('Raw Data'!J1649), 0, IF(AND(1=MATCH(LARGE('Raw Data'!G1649:J1649, 3), 'Raw Data'!G1649:J1649, 0), AND('Raw Data'!O1649-'Raw Data'!P1649&lt;4, 'Raw Data'!O1649-'Raw Data'!P1649&gt;0)), 'Raw Data'!G1649, 0))</f>
        <v/>
      </c>
      <c r="M1656">
        <f>IF(ISBLANK('Raw Data'!J1649), 0, IF(AND(4=MATCH(LARGE('Raw Data'!G1649:J1649, 2), 'Raw Data'!G1649:J1649, 0), 'Raw Data'!P1649-'Raw Data'!O1649&gt;3), 'Raw Data'!J1649, 0))</f>
        <v/>
      </c>
      <c r="N1656">
        <f>IF(ISBLANK('Raw Data'!J1649), 0, IF(AND(3=MATCH(LARGE('Raw Data'!G1649:J1649, 2), 'Raw Data'!G1649:J1649, 0), 'Raw Data'!O1649-'Raw Data'!P1649&gt;3), 'Raw Data'!I1649, 0))</f>
        <v/>
      </c>
      <c r="O1656">
        <f>IF(ISBLANK('Raw Data'!J1649), 0, IF(AND(2=MATCH(LARGE('Raw Data'!G1649:J1649, 2), 'Raw Data'!G1649:J1649, 0), AND('Raw Data'!P1649-'Raw Data'!O1649&lt;4, 'Raw Data'!P1649-'Raw Data'!O1649&gt;0)), 'Raw Data'!H1649, 0))</f>
        <v/>
      </c>
      <c r="P1656">
        <f>IF(ISBLANK('Raw Data'!J1649), 0, IF(AND(1=MATCH(LARGE('Raw Data'!G1649:J1649, 2), 'Raw Data'!G1649:J1649, 0), AND('Raw Data'!O1649-'Raw Data'!P1649&lt;4, 'Raw Data'!O1649-'Raw Data'!P1649&gt;0)), 'Raw Data'!G1649, 0))</f>
        <v/>
      </c>
      <c r="Q1656">
        <f>IF(ISBLANK('Raw Data'!J1649), 0, IF(AND(4=MATCH(LARGE('Raw Data'!G1649:J1649, 1), 'Raw Data'!G1649:J1649, 0), 'Raw Data'!P1649-'Raw Data'!O1649&gt;3), 'Raw Data'!J1649, 0))</f>
        <v/>
      </c>
      <c r="R1656">
        <f>IF(ISBLANK('Raw Data'!J1649), 0, IF(AND(3=MATCH(LARGE('Raw Data'!G1649:J1649, 1), 'Raw Data'!G1649:J1649, 0), 'Raw Data'!O1649-'Raw Data'!P1649&gt;3), 'Raw Data'!I1649, 0))</f>
        <v/>
      </c>
      <c r="S1656">
        <f>IF(AND('Raw Data'!P1649-'Raw Data'!O1649&gt;4, 'Raw Data'!F1649&lt;'Raw Data'!C1649), 'Raw Data'!J1649, 0)</f>
        <v/>
      </c>
      <c r="T1656">
        <f>IF(AND('Raw Data'!O1649-'Raw Data'!P1649&gt;4, 'Raw Data'!F1649&gt;'Raw Data'!C1649), 'Raw Data'!I1649, 0)</f>
        <v/>
      </c>
      <c r="U1656">
        <f>IF(AND('Raw Data'!P1649-'Raw Data'!O1649&lt;3, 'Raw Data'!P1649&gt;'Raw Data'!O1649, 'Raw Data'!F1649&lt;'Raw Data'!C1649), 'Raw Data'!H1649, 0)</f>
        <v/>
      </c>
      <c r="V1656">
        <f>IF(AND('Raw Data'!P1649-'Raw Data'!O1649&lt;3, 'Raw Data'!P1649&gt;'Raw Data'!O1649, 'Raw Data'!F1649&gt;'Raw Data'!C1649), 'Raw Data'!G1649, 0)</f>
        <v/>
      </c>
    </row>
    <row r="1657">
      <c r="A1657">
        <f>IF(AND('Raw Data'!F1650&lt;'Raw Data'!C1650, 'Raw Data'!P1650&gt;'Raw Data'!O1650, 'Raw Data'!P1650-'Raw Data'!O1650&gt;3), 'Raw Data'!J1650, 0)</f>
        <v/>
      </c>
      <c r="B1657">
        <f>IF(AND('Raw Data'!C1650&lt;'Raw Data'!F1650, 'Raw Data'!O1650&gt;'Raw Data'!P1650, 'Raw Data'!O1650-'Raw Data'!P1650&gt;3), 'Raw Data'!I1650, 0)</f>
        <v/>
      </c>
      <c r="C1657">
        <f>IF(AND('Raw Data'!F1650&lt;'Raw Data'!C1650, 'Raw Data'!P1650&gt;'Raw Data'!O1650, 'Raw Data'!P1650-'Raw Data'!O1650&lt;4), 'Raw Data'!H1650, 0)</f>
        <v/>
      </c>
      <c r="D1657">
        <f>IF(AND('Raw Data'!C1650&lt;'Raw Data'!F1650, 'Raw Data'!O1650&gt;'Raw Data'!P1650, 'Raw Data'!O1650-'Raw Data'!P1650&lt;4), 'Raw Data'!G1650, 0)</f>
        <v/>
      </c>
      <c r="E1657">
        <f>IF(ISBLANK('Raw Data'!J1650), 0, IF(AND(4=MATCH(LARGE('Raw Data'!G1650:J1650, 4), 'Raw Data'!G1650:J1650, 0), 'Raw Data'!P1650-'Raw Data'!O1650&gt;3), 'Raw Data'!J1650, 0))</f>
        <v/>
      </c>
      <c r="F1657">
        <f>IF(ISBLANK('Raw Data'!J1650), 0, IF(AND(3=MATCH(LARGE('Raw Data'!G1650:J1650, 4), 'Raw Data'!G1650:J1650, 0), 'Raw Data'!O1650-'Raw Data'!P1650&gt;3), 'Raw Data'!I1650, 0))</f>
        <v/>
      </c>
      <c r="G1657">
        <f>IF(ISBLANK('Raw Data'!J1650), 0, IF(AND(2=MATCH(LARGE('Raw Data'!G1650:J1650, 4), 'Raw Data'!G1650:J1650, 0), AND('Raw Data'!P1650-'Raw Data'!O1650&lt;4, 'Raw Data'!P1650-'Raw Data'!O1650&gt;0)), 'Raw Data'!H1650, 0))</f>
        <v/>
      </c>
      <c r="H1657">
        <f>IF(ISBLANK('Raw Data'!J1650), 0, IF(AND(1=MATCH(LARGE('Raw Data'!G1650:J1650, 4), 'Raw Data'!G1650:J1650, 0), AND('Raw Data'!O1650-'Raw Data'!P1650&lt;4, 'Raw Data'!O1650-'Raw Data'!P1650&gt;0)), 'Raw Data'!G1650, 0))</f>
        <v/>
      </c>
      <c r="I1657">
        <f>IF(ISBLANK('Raw Data'!J1650), 0, IF(AND(4=MATCH(LARGE('Raw Data'!G1650:J1650, 3), 'Raw Data'!G1650:J1650, 0), 'Raw Data'!P1650-'Raw Data'!O1650&gt;3), 'Raw Data'!J1650, 0))</f>
        <v/>
      </c>
      <c r="J1657">
        <f>IF(ISBLANK('Raw Data'!J1650), 0, IF(AND(3=MATCH(LARGE('Raw Data'!G1650:J1650, 3), 'Raw Data'!G1650:J1650, 0), 'Raw Data'!O1650-'Raw Data'!P1650&gt;3), 'Raw Data'!I1650, 0))</f>
        <v/>
      </c>
      <c r="K1657">
        <f>IF(ISBLANK('Raw Data'!J1650), 0, IF(AND(2=MATCH(LARGE('Raw Data'!G1650:J1650, 3), 'Raw Data'!G1650:J1650, 0), AND('Raw Data'!P1650-'Raw Data'!O1650&lt;4, 'Raw Data'!P1650-'Raw Data'!O1650&gt;0)), 'Raw Data'!H1650, 0))</f>
        <v/>
      </c>
      <c r="L1657">
        <f>IF(ISBLANK('Raw Data'!J1650), 0, IF(AND(1=MATCH(LARGE('Raw Data'!G1650:J1650, 3), 'Raw Data'!G1650:J1650, 0), AND('Raw Data'!O1650-'Raw Data'!P1650&lt;4, 'Raw Data'!O1650-'Raw Data'!P1650&gt;0)), 'Raw Data'!G1650, 0))</f>
        <v/>
      </c>
      <c r="M1657">
        <f>IF(ISBLANK('Raw Data'!J1650), 0, IF(AND(4=MATCH(LARGE('Raw Data'!G1650:J1650, 2), 'Raw Data'!G1650:J1650, 0), 'Raw Data'!P1650-'Raw Data'!O1650&gt;3), 'Raw Data'!J1650, 0))</f>
        <v/>
      </c>
      <c r="N1657">
        <f>IF(ISBLANK('Raw Data'!J1650), 0, IF(AND(3=MATCH(LARGE('Raw Data'!G1650:J1650, 2), 'Raw Data'!G1650:J1650, 0), 'Raw Data'!O1650-'Raw Data'!P1650&gt;3), 'Raw Data'!I1650, 0))</f>
        <v/>
      </c>
      <c r="O1657">
        <f>IF(ISBLANK('Raw Data'!J1650), 0, IF(AND(2=MATCH(LARGE('Raw Data'!G1650:J1650, 2), 'Raw Data'!G1650:J1650, 0), AND('Raw Data'!P1650-'Raw Data'!O1650&lt;4, 'Raw Data'!P1650-'Raw Data'!O1650&gt;0)), 'Raw Data'!H1650, 0))</f>
        <v/>
      </c>
      <c r="P1657">
        <f>IF(ISBLANK('Raw Data'!J1650), 0, IF(AND(1=MATCH(LARGE('Raw Data'!G1650:J1650, 2), 'Raw Data'!G1650:J1650, 0), AND('Raw Data'!O1650-'Raw Data'!P1650&lt;4, 'Raw Data'!O1650-'Raw Data'!P1650&gt;0)), 'Raw Data'!G1650, 0))</f>
        <v/>
      </c>
      <c r="Q1657">
        <f>IF(ISBLANK('Raw Data'!J1650), 0, IF(AND(4=MATCH(LARGE('Raw Data'!G1650:J1650, 1), 'Raw Data'!G1650:J1650, 0), 'Raw Data'!P1650-'Raw Data'!O1650&gt;3), 'Raw Data'!J1650, 0))</f>
        <v/>
      </c>
      <c r="R1657">
        <f>IF(ISBLANK('Raw Data'!J1650), 0, IF(AND(3=MATCH(LARGE('Raw Data'!G1650:J1650, 1), 'Raw Data'!G1650:J1650, 0), 'Raw Data'!O1650-'Raw Data'!P1650&gt;3), 'Raw Data'!I1650, 0))</f>
        <v/>
      </c>
      <c r="S1657">
        <f>IF(AND('Raw Data'!P1650-'Raw Data'!O1650&gt;4, 'Raw Data'!F1650&lt;'Raw Data'!C1650), 'Raw Data'!J1650, 0)</f>
        <v/>
      </c>
      <c r="T1657">
        <f>IF(AND('Raw Data'!O1650-'Raw Data'!P1650&gt;4, 'Raw Data'!F1650&gt;'Raw Data'!C1650), 'Raw Data'!I1650, 0)</f>
        <v/>
      </c>
      <c r="U1657">
        <f>IF(AND('Raw Data'!P1650-'Raw Data'!O1650&lt;3, 'Raw Data'!P1650&gt;'Raw Data'!O1650, 'Raw Data'!F1650&lt;'Raw Data'!C1650), 'Raw Data'!H1650, 0)</f>
        <v/>
      </c>
      <c r="V1657">
        <f>IF(AND('Raw Data'!P1650-'Raw Data'!O1650&lt;3, 'Raw Data'!P1650&gt;'Raw Data'!O1650, 'Raw Data'!F1650&gt;'Raw Data'!C1650), 'Raw Data'!G1650, 0)</f>
        <v/>
      </c>
    </row>
    <row r="1658">
      <c r="A1658">
        <f>IF(AND('Raw Data'!F1651&lt;'Raw Data'!C1651, 'Raw Data'!P1651&gt;'Raw Data'!O1651, 'Raw Data'!P1651-'Raw Data'!O1651&gt;3), 'Raw Data'!J1651, 0)</f>
        <v/>
      </c>
      <c r="B1658">
        <f>IF(AND('Raw Data'!C1651&lt;'Raw Data'!F1651, 'Raw Data'!O1651&gt;'Raw Data'!P1651, 'Raw Data'!O1651-'Raw Data'!P1651&gt;3), 'Raw Data'!I1651, 0)</f>
        <v/>
      </c>
      <c r="C1658">
        <f>IF(AND('Raw Data'!F1651&lt;'Raw Data'!C1651, 'Raw Data'!P1651&gt;'Raw Data'!O1651, 'Raw Data'!P1651-'Raw Data'!O1651&lt;4), 'Raw Data'!H1651, 0)</f>
        <v/>
      </c>
      <c r="D1658">
        <f>IF(AND('Raw Data'!C1651&lt;'Raw Data'!F1651, 'Raw Data'!O1651&gt;'Raw Data'!P1651, 'Raw Data'!O1651-'Raw Data'!P1651&lt;4), 'Raw Data'!G1651, 0)</f>
        <v/>
      </c>
      <c r="E1658">
        <f>IF(ISBLANK('Raw Data'!J1651), 0, IF(AND(4=MATCH(LARGE('Raw Data'!G1651:J1651, 4), 'Raw Data'!G1651:J1651, 0), 'Raw Data'!P1651-'Raw Data'!O1651&gt;3), 'Raw Data'!J1651, 0))</f>
        <v/>
      </c>
      <c r="F1658">
        <f>IF(ISBLANK('Raw Data'!J1651), 0, IF(AND(3=MATCH(LARGE('Raw Data'!G1651:J1651, 4), 'Raw Data'!G1651:J1651, 0), 'Raw Data'!O1651-'Raw Data'!P1651&gt;3), 'Raw Data'!I1651, 0))</f>
        <v/>
      </c>
      <c r="G1658">
        <f>IF(ISBLANK('Raw Data'!J1651), 0, IF(AND(2=MATCH(LARGE('Raw Data'!G1651:J1651, 4), 'Raw Data'!G1651:J1651, 0), AND('Raw Data'!P1651-'Raw Data'!O1651&lt;4, 'Raw Data'!P1651-'Raw Data'!O1651&gt;0)), 'Raw Data'!H1651, 0))</f>
        <v/>
      </c>
      <c r="H1658">
        <f>IF(ISBLANK('Raw Data'!J1651), 0, IF(AND(1=MATCH(LARGE('Raw Data'!G1651:J1651, 4), 'Raw Data'!G1651:J1651, 0), AND('Raw Data'!O1651-'Raw Data'!P1651&lt;4, 'Raw Data'!O1651-'Raw Data'!P1651&gt;0)), 'Raw Data'!G1651, 0))</f>
        <v/>
      </c>
      <c r="I1658">
        <f>IF(ISBLANK('Raw Data'!J1651), 0, IF(AND(4=MATCH(LARGE('Raw Data'!G1651:J1651, 3), 'Raw Data'!G1651:J1651, 0), 'Raw Data'!P1651-'Raw Data'!O1651&gt;3), 'Raw Data'!J1651, 0))</f>
        <v/>
      </c>
      <c r="J1658">
        <f>IF(ISBLANK('Raw Data'!J1651), 0, IF(AND(3=MATCH(LARGE('Raw Data'!G1651:J1651, 3), 'Raw Data'!G1651:J1651, 0), 'Raw Data'!O1651-'Raw Data'!P1651&gt;3), 'Raw Data'!I1651, 0))</f>
        <v/>
      </c>
      <c r="K1658">
        <f>IF(ISBLANK('Raw Data'!J1651), 0, IF(AND(2=MATCH(LARGE('Raw Data'!G1651:J1651, 3), 'Raw Data'!G1651:J1651, 0), AND('Raw Data'!P1651-'Raw Data'!O1651&lt;4, 'Raw Data'!P1651-'Raw Data'!O1651&gt;0)), 'Raw Data'!H1651, 0))</f>
        <v/>
      </c>
      <c r="L1658">
        <f>IF(ISBLANK('Raw Data'!J1651), 0, IF(AND(1=MATCH(LARGE('Raw Data'!G1651:J1651, 3), 'Raw Data'!G1651:J1651, 0), AND('Raw Data'!O1651-'Raw Data'!P1651&lt;4, 'Raw Data'!O1651-'Raw Data'!P1651&gt;0)), 'Raw Data'!G1651, 0))</f>
        <v/>
      </c>
      <c r="M1658">
        <f>IF(ISBLANK('Raw Data'!J1651), 0, IF(AND(4=MATCH(LARGE('Raw Data'!G1651:J1651, 2), 'Raw Data'!G1651:J1651, 0), 'Raw Data'!P1651-'Raw Data'!O1651&gt;3), 'Raw Data'!J1651, 0))</f>
        <v/>
      </c>
      <c r="N1658">
        <f>IF(ISBLANK('Raw Data'!J1651), 0, IF(AND(3=MATCH(LARGE('Raw Data'!G1651:J1651, 2), 'Raw Data'!G1651:J1651, 0), 'Raw Data'!O1651-'Raw Data'!P1651&gt;3), 'Raw Data'!I1651, 0))</f>
        <v/>
      </c>
      <c r="O1658">
        <f>IF(ISBLANK('Raw Data'!J1651), 0, IF(AND(2=MATCH(LARGE('Raw Data'!G1651:J1651, 2), 'Raw Data'!G1651:J1651, 0), AND('Raw Data'!P1651-'Raw Data'!O1651&lt;4, 'Raw Data'!P1651-'Raw Data'!O1651&gt;0)), 'Raw Data'!H1651, 0))</f>
        <v/>
      </c>
      <c r="P1658">
        <f>IF(ISBLANK('Raw Data'!J1651), 0, IF(AND(1=MATCH(LARGE('Raw Data'!G1651:J1651, 2), 'Raw Data'!G1651:J1651, 0), AND('Raw Data'!O1651-'Raw Data'!P1651&lt;4, 'Raw Data'!O1651-'Raw Data'!P1651&gt;0)), 'Raw Data'!G1651, 0))</f>
        <v/>
      </c>
      <c r="Q1658">
        <f>IF(ISBLANK('Raw Data'!J1651), 0, IF(AND(4=MATCH(LARGE('Raw Data'!G1651:J1651, 1), 'Raw Data'!G1651:J1651, 0), 'Raw Data'!P1651-'Raw Data'!O1651&gt;3), 'Raw Data'!J1651, 0))</f>
        <v/>
      </c>
      <c r="R1658">
        <f>IF(ISBLANK('Raw Data'!J1651), 0, IF(AND(3=MATCH(LARGE('Raw Data'!G1651:J1651, 1), 'Raw Data'!G1651:J1651, 0), 'Raw Data'!O1651-'Raw Data'!P1651&gt;3), 'Raw Data'!I1651, 0))</f>
        <v/>
      </c>
      <c r="S1658">
        <f>IF(AND('Raw Data'!P1651-'Raw Data'!O1651&gt;4, 'Raw Data'!F1651&lt;'Raw Data'!C1651), 'Raw Data'!J1651, 0)</f>
        <v/>
      </c>
      <c r="T1658">
        <f>IF(AND('Raw Data'!O1651-'Raw Data'!P1651&gt;4, 'Raw Data'!F1651&gt;'Raw Data'!C1651), 'Raw Data'!I1651, 0)</f>
        <v/>
      </c>
      <c r="U1658">
        <f>IF(AND('Raw Data'!P1651-'Raw Data'!O1651&lt;3, 'Raw Data'!P1651&gt;'Raw Data'!O1651, 'Raw Data'!F1651&lt;'Raw Data'!C1651), 'Raw Data'!H1651, 0)</f>
        <v/>
      </c>
      <c r="V1658">
        <f>IF(AND('Raw Data'!P1651-'Raw Data'!O1651&lt;3, 'Raw Data'!P1651&gt;'Raw Data'!O1651, 'Raw Data'!F1651&gt;'Raw Data'!C1651), 'Raw Data'!G1651, 0)</f>
        <v/>
      </c>
    </row>
    <row r="1659">
      <c r="A1659">
        <f>IF(AND('Raw Data'!F1652&lt;'Raw Data'!C1652, 'Raw Data'!P1652&gt;'Raw Data'!O1652, 'Raw Data'!P1652-'Raw Data'!O1652&gt;3), 'Raw Data'!J1652, 0)</f>
        <v/>
      </c>
      <c r="B1659">
        <f>IF(AND('Raw Data'!C1652&lt;'Raw Data'!F1652, 'Raw Data'!O1652&gt;'Raw Data'!P1652, 'Raw Data'!O1652-'Raw Data'!P1652&gt;3), 'Raw Data'!I1652, 0)</f>
        <v/>
      </c>
      <c r="C1659">
        <f>IF(AND('Raw Data'!F1652&lt;'Raw Data'!C1652, 'Raw Data'!P1652&gt;'Raw Data'!O1652, 'Raw Data'!P1652-'Raw Data'!O1652&lt;4), 'Raw Data'!H1652, 0)</f>
        <v/>
      </c>
      <c r="D1659">
        <f>IF(AND('Raw Data'!C1652&lt;'Raw Data'!F1652, 'Raw Data'!O1652&gt;'Raw Data'!P1652, 'Raw Data'!O1652-'Raw Data'!P1652&lt;4), 'Raw Data'!G1652, 0)</f>
        <v/>
      </c>
      <c r="E1659">
        <f>IF(ISBLANK('Raw Data'!J1652), 0, IF(AND(4=MATCH(LARGE('Raw Data'!G1652:J1652, 4), 'Raw Data'!G1652:J1652, 0), 'Raw Data'!P1652-'Raw Data'!O1652&gt;3), 'Raw Data'!J1652, 0))</f>
        <v/>
      </c>
      <c r="F1659">
        <f>IF(ISBLANK('Raw Data'!J1652), 0, IF(AND(3=MATCH(LARGE('Raw Data'!G1652:J1652, 4), 'Raw Data'!G1652:J1652, 0), 'Raw Data'!O1652-'Raw Data'!P1652&gt;3), 'Raw Data'!I1652, 0))</f>
        <v/>
      </c>
      <c r="G1659">
        <f>IF(ISBLANK('Raw Data'!J1652), 0, IF(AND(2=MATCH(LARGE('Raw Data'!G1652:J1652, 4), 'Raw Data'!G1652:J1652, 0), AND('Raw Data'!P1652-'Raw Data'!O1652&lt;4, 'Raw Data'!P1652-'Raw Data'!O1652&gt;0)), 'Raw Data'!H1652, 0))</f>
        <v/>
      </c>
      <c r="H1659">
        <f>IF(ISBLANK('Raw Data'!J1652), 0, IF(AND(1=MATCH(LARGE('Raw Data'!G1652:J1652, 4), 'Raw Data'!G1652:J1652, 0), AND('Raw Data'!O1652-'Raw Data'!P1652&lt;4, 'Raw Data'!O1652-'Raw Data'!P1652&gt;0)), 'Raw Data'!G1652, 0))</f>
        <v/>
      </c>
      <c r="I1659">
        <f>IF(ISBLANK('Raw Data'!J1652), 0, IF(AND(4=MATCH(LARGE('Raw Data'!G1652:J1652, 3), 'Raw Data'!G1652:J1652, 0), 'Raw Data'!P1652-'Raw Data'!O1652&gt;3), 'Raw Data'!J1652, 0))</f>
        <v/>
      </c>
      <c r="J1659">
        <f>IF(ISBLANK('Raw Data'!J1652), 0, IF(AND(3=MATCH(LARGE('Raw Data'!G1652:J1652, 3), 'Raw Data'!G1652:J1652, 0), 'Raw Data'!O1652-'Raw Data'!P1652&gt;3), 'Raw Data'!I1652, 0))</f>
        <v/>
      </c>
      <c r="K1659">
        <f>IF(ISBLANK('Raw Data'!J1652), 0, IF(AND(2=MATCH(LARGE('Raw Data'!G1652:J1652, 3), 'Raw Data'!G1652:J1652, 0), AND('Raw Data'!P1652-'Raw Data'!O1652&lt;4, 'Raw Data'!P1652-'Raw Data'!O1652&gt;0)), 'Raw Data'!H1652, 0))</f>
        <v/>
      </c>
      <c r="L1659">
        <f>IF(ISBLANK('Raw Data'!J1652), 0, IF(AND(1=MATCH(LARGE('Raw Data'!G1652:J1652, 3), 'Raw Data'!G1652:J1652, 0), AND('Raw Data'!O1652-'Raw Data'!P1652&lt;4, 'Raw Data'!O1652-'Raw Data'!P1652&gt;0)), 'Raw Data'!G1652, 0))</f>
        <v/>
      </c>
      <c r="M1659">
        <f>IF(ISBLANK('Raw Data'!J1652), 0, IF(AND(4=MATCH(LARGE('Raw Data'!G1652:J1652, 2), 'Raw Data'!G1652:J1652, 0), 'Raw Data'!P1652-'Raw Data'!O1652&gt;3), 'Raw Data'!J1652, 0))</f>
        <v/>
      </c>
      <c r="N1659">
        <f>IF(ISBLANK('Raw Data'!J1652), 0, IF(AND(3=MATCH(LARGE('Raw Data'!G1652:J1652, 2), 'Raw Data'!G1652:J1652, 0), 'Raw Data'!O1652-'Raw Data'!P1652&gt;3), 'Raw Data'!I1652, 0))</f>
        <v/>
      </c>
      <c r="O1659">
        <f>IF(ISBLANK('Raw Data'!J1652), 0, IF(AND(2=MATCH(LARGE('Raw Data'!G1652:J1652, 2), 'Raw Data'!G1652:J1652, 0), AND('Raw Data'!P1652-'Raw Data'!O1652&lt;4, 'Raw Data'!P1652-'Raw Data'!O1652&gt;0)), 'Raw Data'!H1652, 0))</f>
        <v/>
      </c>
      <c r="P1659">
        <f>IF(ISBLANK('Raw Data'!J1652), 0, IF(AND(1=MATCH(LARGE('Raw Data'!G1652:J1652, 2), 'Raw Data'!G1652:J1652, 0), AND('Raw Data'!O1652-'Raw Data'!P1652&lt;4, 'Raw Data'!O1652-'Raw Data'!P1652&gt;0)), 'Raw Data'!G1652, 0))</f>
        <v/>
      </c>
      <c r="Q1659">
        <f>IF(ISBLANK('Raw Data'!J1652), 0, IF(AND(4=MATCH(LARGE('Raw Data'!G1652:J1652, 1), 'Raw Data'!G1652:J1652, 0), 'Raw Data'!P1652-'Raw Data'!O1652&gt;3), 'Raw Data'!J1652, 0))</f>
        <v/>
      </c>
      <c r="R1659">
        <f>IF(ISBLANK('Raw Data'!J1652), 0, IF(AND(3=MATCH(LARGE('Raw Data'!G1652:J1652, 1), 'Raw Data'!G1652:J1652, 0), 'Raw Data'!O1652-'Raw Data'!P1652&gt;3), 'Raw Data'!I1652, 0))</f>
        <v/>
      </c>
      <c r="S1659">
        <f>IF(AND('Raw Data'!P1652-'Raw Data'!O1652&gt;4, 'Raw Data'!F1652&lt;'Raw Data'!C1652), 'Raw Data'!J1652, 0)</f>
        <v/>
      </c>
      <c r="T1659">
        <f>IF(AND('Raw Data'!O1652-'Raw Data'!P1652&gt;4, 'Raw Data'!F1652&gt;'Raw Data'!C1652), 'Raw Data'!I1652, 0)</f>
        <v/>
      </c>
      <c r="U1659">
        <f>IF(AND('Raw Data'!P1652-'Raw Data'!O1652&lt;3, 'Raw Data'!P1652&gt;'Raw Data'!O1652, 'Raw Data'!F1652&lt;'Raw Data'!C1652), 'Raw Data'!H1652, 0)</f>
        <v/>
      </c>
      <c r="V1659">
        <f>IF(AND('Raw Data'!P1652-'Raw Data'!O1652&lt;3, 'Raw Data'!P1652&gt;'Raw Data'!O1652, 'Raw Data'!F1652&gt;'Raw Data'!C1652), 'Raw Data'!G1652, 0)</f>
        <v/>
      </c>
    </row>
    <row r="1660">
      <c r="A1660">
        <f>IF(AND('Raw Data'!F1653&lt;'Raw Data'!C1653, 'Raw Data'!P1653&gt;'Raw Data'!O1653, 'Raw Data'!P1653-'Raw Data'!O1653&gt;3), 'Raw Data'!J1653, 0)</f>
        <v/>
      </c>
      <c r="B1660">
        <f>IF(AND('Raw Data'!C1653&lt;'Raw Data'!F1653, 'Raw Data'!O1653&gt;'Raw Data'!P1653, 'Raw Data'!O1653-'Raw Data'!P1653&gt;3), 'Raw Data'!I1653, 0)</f>
        <v/>
      </c>
      <c r="C1660">
        <f>IF(AND('Raw Data'!F1653&lt;'Raw Data'!C1653, 'Raw Data'!P1653&gt;'Raw Data'!O1653, 'Raw Data'!P1653-'Raw Data'!O1653&lt;4), 'Raw Data'!H1653, 0)</f>
        <v/>
      </c>
      <c r="D1660">
        <f>IF(AND('Raw Data'!C1653&lt;'Raw Data'!F1653, 'Raw Data'!O1653&gt;'Raw Data'!P1653, 'Raw Data'!O1653-'Raw Data'!P1653&lt;4), 'Raw Data'!G1653, 0)</f>
        <v/>
      </c>
      <c r="E1660">
        <f>IF(ISBLANK('Raw Data'!J1653), 0, IF(AND(4=MATCH(LARGE('Raw Data'!G1653:J1653, 4), 'Raw Data'!G1653:J1653, 0), 'Raw Data'!P1653-'Raw Data'!O1653&gt;3), 'Raw Data'!J1653, 0))</f>
        <v/>
      </c>
      <c r="F1660">
        <f>IF(ISBLANK('Raw Data'!J1653), 0, IF(AND(3=MATCH(LARGE('Raw Data'!G1653:J1653, 4), 'Raw Data'!G1653:J1653, 0), 'Raw Data'!O1653-'Raw Data'!P1653&gt;3), 'Raw Data'!I1653, 0))</f>
        <v/>
      </c>
      <c r="G1660">
        <f>IF(ISBLANK('Raw Data'!J1653), 0, IF(AND(2=MATCH(LARGE('Raw Data'!G1653:J1653, 4), 'Raw Data'!G1653:J1653, 0), AND('Raw Data'!P1653-'Raw Data'!O1653&lt;4, 'Raw Data'!P1653-'Raw Data'!O1653&gt;0)), 'Raw Data'!H1653, 0))</f>
        <v/>
      </c>
      <c r="H1660">
        <f>IF(ISBLANK('Raw Data'!J1653), 0, IF(AND(1=MATCH(LARGE('Raw Data'!G1653:J1653, 4), 'Raw Data'!G1653:J1653, 0), AND('Raw Data'!O1653-'Raw Data'!P1653&lt;4, 'Raw Data'!O1653-'Raw Data'!P1653&gt;0)), 'Raw Data'!G1653, 0))</f>
        <v/>
      </c>
      <c r="I1660">
        <f>IF(ISBLANK('Raw Data'!J1653), 0, IF(AND(4=MATCH(LARGE('Raw Data'!G1653:J1653, 3), 'Raw Data'!G1653:J1653, 0), 'Raw Data'!P1653-'Raw Data'!O1653&gt;3), 'Raw Data'!J1653, 0))</f>
        <v/>
      </c>
      <c r="J1660">
        <f>IF(ISBLANK('Raw Data'!J1653), 0, IF(AND(3=MATCH(LARGE('Raw Data'!G1653:J1653, 3), 'Raw Data'!G1653:J1653, 0), 'Raw Data'!O1653-'Raw Data'!P1653&gt;3), 'Raw Data'!I1653, 0))</f>
        <v/>
      </c>
      <c r="K1660">
        <f>IF(ISBLANK('Raw Data'!J1653), 0, IF(AND(2=MATCH(LARGE('Raw Data'!G1653:J1653, 3), 'Raw Data'!G1653:J1653, 0), AND('Raw Data'!P1653-'Raw Data'!O1653&lt;4, 'Raw Data'!P1653-'Raw Data'!O1653&gt;0)), 'Raw Data'!H1653, 0))</f>
        <v/>
      </c>
      <c r="L1660">
        <f>IF(ISBLANK('Raw Data'!J1653), 0, IF(AND(1=MATCH(LARGE('Raw Data'!G1653:J1653, 3), 'Raw Data'!G1653:J1653, 0), AND('Raw Data'!O1653-'Raw Data'!P1653&lt;4, 'Raw Data'!O1653-'Raw Data'!P1653&gt;0)), 'Raw Data'!G1653, 0))</f>
        <v/>
      </c>
      <c r="M1660">
        <f>IF(ISBLANK('Raw Data'!J1653), 0, IF(AND(4=MATCH(LARGE('Raw Data'!G1653:J1653, 2), 'Raw Data'!G1653:J1653, 0), 'Raw Data'!P1653-'Raw Data'!O1653&gt;3), 'Raw Data'!J1653, 0))</f>
        <v/>
      </c>
      <c r="N1660">
        <f>IF(ISBLANK('Raw Data'!J1653), 0, IF(AND(3=MATCH(LARGE('Raw Data'!G1653:J1653, 2), 'Raw Data'!G1653:J1653, 0), 'Raw Data'!O1653-'Raw Data'!P1653&gt;3), 'Raw Data'!I1653, 0))</f>
        <v/>
      </c>
      <c r="O1660">
        <f>IF(ISBLANK('Raw Data'!J1653), 0, IF(AND(2=MATCH(LARGE('Raw Data'!G1653:J1653, 2), 'Raw Data'!G1653:J1653, 0), AND('Raw Data'!P1653-'Raw Data'!O1653&lt;4, 'Raw Data'!P1653-'Raw Data'!O1653&gt;0)), 'Raw Data'!H1653, 0))</f>
        <v/>
      </c>
      <c r="P1660">
        <f>IF(ISBLANK('Raw Data'!J1653), 0, IF(AND(1=MATCH(LARGE('Raw Data'!G1653:J1653, 2), 'Raw Data'!G1653:J1653, 0), AND('Raw Data'!O1653-'Raw Data'!P1653&lt;4, 'Raw Data'!O1653-'Raw Data'!P1653&gt;0)), 'Raw Data'!G1653, 0))</f>
        <v/>
      </c>
      <c r="Q1660">
        <f>IF(ISBLANK('Raw Data'!J1653), 0, IF(AND(4=MATCH(LARGE('Raw Data'!G1653:J1653, 1), 'Raw Data'!G1653:J1653, 0), 'Raw Data'!P1653-'Raw Data'!O1653&gt;3), 'Raw Data'!J1653, 0))</f>
        <v/>
      </c>
      <c r="R1660">
        <f>IF(ISBLANK('Raw Data'!J1653), 0, IF(AND(3=MATCH(LARGE('Raw Data'!G1653:J1653, 1), 'Raw Data'!G1653:J1653, 0), 'Raw Data'!O1653-'Raw Data'!P1653&gt;3), 'Raw Data'!I1653, 0))</f>
        <v/>
      </c>
      <c r="S1660">
        <f>IF(AND('Raw Data'!P1653-'Raw Data'!O1653&gt;4, 'Raw Data'!F1653&lt;'Raw Data'!C1653), 'Raw Data'!J1653, 0)</f>
        <v/>
      </c>
      <c r="T1660">
        <f>IF(AND('Raw Data'!O1653-'Raw Data'!P1653&gt;4, 'Raw Data'!F1653&gt;'Raw Data'!C1653), 'Raw Data'!I1653, 0)</f>
        <v/>
      </c>
      <c r="U1660">
        <f>IF(AND('Raw Data'!P1653-'Raw Data'!O1653&lt;3, 'Raw Data'!P1653&gt;'Raw Data'!O1653, 'Raw Data'!F1653&lt;'Raw Data'!C1653), 'Raw Data'!H1653, 0)</f>
        <v/>
      </c>
      <c r="V1660">
        <f>IF(AND('Raw Data'!P1653-'Raw Data'!O1653&lt;3, 'Raw Data'!P1653&gt;'Raw Data'!O1653, 'Raw Data'!F1653&gt;'Raw Data'!C1653), 'Raw Data'!G1653, 0)</f>
        <v/>
      </c>
    </row>
    <row r="1661">
      <c r="A1661">
        <f>IF(AND('Raw Data'!F1654&lt;'Raw Data'!C1654, 'Raw Data'!P1654&gt;'Raw Data'!O1654, 'Raw Data'!P1654-'Raw Data'!O1654&gt;3), 'Raw Data'!J1654, 0)</f>
        <v/>
      </c>
      <c r="B1661">
        <f>IF(AND('Raw Data'!C1654&lt;'Raw Data'!F1654, 'Raw Data'!O1654&gt;'Raw Data'!P1654, 'Raw Data'!O1654-'Raw Data'!P1654&gt;3), 'Raw Data'!I1654, 0)</f>
        <v/>
      </c>
      <c r="C1661">
        <f>IF(AND('Raw Data'!F1654&lt;'Raw Data'!C1654, 'Raw Data'!P1654&gt;'Raw Data'!O1654, 'Raw Data'!P1654-'Raw Data'!O1654&lt;4), 'Raw Data'!H1654, 0)</f>
        <v/>
      </c>
      <c r="D1661">
        <f>IF(AND('Raw Data'!C1654&lt;'Raw Data'!F1654, 'Raw Data'!O1654&gt;'Raw Data'!P1654, 'Raw Data'!O1654-'Raw Data'!P1654&lt;4), 'Raw Data'!G1654, 0)</f>
        <v/>
      </c>
      <c r="E1661">
        <f>IF(ISBLANK('Raw Data'!J1654), 0, IF(AND(4=MATCH(LARGE('Raw Data'!G1654:J1654, 4), 'Raw Data'!G1654:J1654, 0), 'Raw Data'!P1654-'Raw Data'!O1654&gt;3), 'Raw Data'!J1654, 0))</f>
        <v/>
      </c>
      <c r="F1661">
        <f>IF(ISBLANK('Raw Data'!J1654), 0, IF(AND(3=MATCH(LARGE('Raw Data'!G1654:J1654, 4), 'Raw Data'!G1654:J1654, 0), 'Raw Data'!O1654-'Raw Data'!P1654&gt;3), 'Raw Data'!I1654, 0))</f>
        <v/>
      </c>
      <c r="G1661">
        <f>IF(ISBLANK('Raw Data'!J1654), 0, IF(AND(2=MATCH(LARGE('Raw Data'!G1654:J1654, 4), 'Raw Data'!G1654:J1654, 0), AND('Raw Data'!P1654-'Raw Data'!O1654&lt;4, 'Raw Data'!P1654-'Raw Data'!O1654&gt;0)), 'Raw Data'!H1654, 0))</f>
        <v/>
      </c>
      <c r="H1661">
        <f>IF(ISBLANK('Raw Data'!J1654), 0, IF(AND(1=MATCH(LARGE('Raw Data'!G1654:J1654, 4), 'Raw Data'!G1654:J1654, 0), AND('Raw Data'!O1654-'Raw Data'!P1654&lt;4, 'Raw Data'!O1654-'Raw Data'!P1654&gt;0)), 'Raw Data'!G1654, 0))</f>
        <v/>
      </c>
      <c r="I1661">
        <f>IF(ISBLANK('Raw Data'!J1654), 0, IF(AND(4=MATCH(LARGE('Raw Data'!G1654:J1654, 3), 'Raw Data'!G1654:J1654, 0), 'Raw Data'!P1654-'Raw Data'!O1654&gt;3), 'Raw Data'!J1654, 0))</f>
        <v/>
      </c>
      <c r="J1661">
        <f>IF(ISBLANK('Raw Data'!J1654), 0, IF(AND(3=MATCH(LARGE('Raw Data'!G1654:J1654, 3), 'Raw Data'!G1654:J1654, 0), 'Raw Data'!O1654-'Raw Data'!P1654&gt;3), 'Raw Data'!I1654, 0))</f>
        <v/>
      </c>
      <c r="K1661">
        <f>IF(ISBLANK('Raw Data'!J1654), 0, IF(AND(2=MATCH(LARGE('Raw Data'!G1654:J1654, 3), 'Raw Data'!G1654:J1654, 0), AND('Raw Data'!P1654-'Raw Data'!O1654&lt;4, 'Raw Data'!P1654-'Raw Data'!O1654&gt;0)), 'Raw Data'!H1654, 0))</f>
        <v/>
      </c>
      <c r="L1661">
        <f>IF(ISBLANK('Raw Data'!J1654), 0, IF(AND(1=MATCH(LARGE('Raw Data'!G1654:J1654, 3), 'Raw Data'!G1654:J1654, 0), AND('Raw Data'!O1654-'Raw Data'!P1654&lt;4, 'Raw Data'!O1654-'Raw Data'!P1654&gt;0)), 'Raw Data'!G1654, 0))</f>
        <v/>
      </c>
      <c r="M1661">
        <f>IF(ISBLANK('Raw Data'!J1654), 0, IF(AND(4=MATCH(LARGE('Raw Data'!G1654:J1654, 2), 'Raw Data'!G1654:J1654, 0), 'Raw Data'!P1654-'Raw Data'!O1654&gt;3), 'Raw Data'!J1654, 0))</f>
        <v/>
      </c>
      <c r="N1661">
        <f>IF(ISBLANK('Raw Data'!J1654), 0, IF(AND(3=MATCH(LARGE('Raw Data'!G1654:J1654, 2), 'Raw Data'!G1654:J1654, 0), 'Raw Data'!O1654-'Raw Data'!P1654&gt;3), 'Raw Data'!I1654, 0))</f>
        <v/>
      </c>
      <c r="O1661">
        <f>IF(ISBLANK('Raw Data'!J1654), 0, IF(AND(2=MATCH(LARGE('Raw Data'!G1654:J1654, 2), 'Raw Data'!G1654:J1654, 0), AND('Raw Data'!P1654-'Raw Data'!O1654&lt;4, 'Raw Data'!P1654-'Raw Data'!O1654&gt;0)), 'Raw Data'!H1654, 0))</f>
        <v/>
      </c>
      <c r="P1661">
        <f>IF(ISBLANK('Raw Data'!J1654), 0, IF(AND(1=MATCH(LARGE('Raw Data'!G1654:J1654, 2), 'Raw Data'!G1654:J1654, 0), AND('Raw Data'!O1654-'Raw Data'!P1654&lt;4, 'Raw Data'!O1654-'Raw Data'!P1654&gt;0)), 'Raw Data'!G1654, 0))</f>
        <v/>
      </c>
      <c r="Q1661">
        <f>IF(ISBLANK('Raw Data'!J1654), 0, IF(AND(4=MATCH(LARGE('Raw Data'!G1654:J1654, 1), 'Raw Data'!G1654:J1654, 0), 'Raw Data'!P1654-'Raw Data'!O1654&gt;3), 'Raw Data'!J1654, 0))</f>
        <v/>
      </c>
      <c r="R1661">
        <f>IF(ISBLANK('Raw Data'!J1654), 0, IF(AND(3=MATCH(LARGE('Raw Data'!G1654:J1654, 1), 'Raw Data'!G1654:J1654, 0), 'Raw Data'!O1654-'Raw Data'!P1654&gt;3), 'Raw Data'!I1654, 0))</f>
        <v/>
      </c>
      <c r="S1661">
        <f>IF(AND('Raw Data'!P1654-'Raw Data'!O1654&gt;4, 'Raw Data'!F1654&lt;'Raw Data'!C1654), 'Raw Data'!J1654, 0)</f>
        <v/>
      </c>
      <c r="T1661">
        <f>IF(AND('Raw Data'!O1654-'Raw Data'!P1654&gt;4, 'Raw Data'!F1654&gt;'Raw Data'!C1654), 'Raw Data'!I1654, 0)</f>
        <v/>
      </c>
      <c r="U1661">
        <f>IF(AND('Raw Data'!P1654-'Raw Data'!O1654&lt;3, 'Raw Data'!P1654&gt;'Raw Data'!O1654, 'Raw Data'!F1654&lt;'Raw Data'!C1654), 'Raw Data'!H1654, 0)</f>
        <v/>
      </c>
      <c r="V1661">
        <f>IF(AND('Raw Data'!P1654-'Raw Data'!O1654&lt;3, 'Raw Data'!P1654&gt;'Raw Data'!O1654, 'Raw Data'!F1654&gt;'Raw Data'!C1654), 'Raw Data'!G1654, 0)</f>
        <v/>
      </c>
    </row>
    <row r="1662">
      <c r="A1662">
        <f>IF(AND('Raw Data'!F1655&lt;'Raw Data'!C1655, 'Raw Data'!P1655&gt;'Raw Data'!O1655, 'Raw Data'!P1655-'Raw Data'!O1655&gt;3), 'Raw Data'!J1655, 0)</f>
        <v/>
      </c>
      <c r="B1662">
        <f>IF(AND('Raw Data'!C1655&lt;'Raw Data'!F1655, 'Raw Data'!O1655&gt;'Raw Data'!P1655, 'Raw Data'!O1655-'Raw Data'!P1655&gt;3), 'Raw Data'!I1655, 0)</f>
        <v/>
      </c>
      <c r="C1662">
        <f>IF(AND('Raw Data'!F1655&lt;'Raw Data'!C1655, 'Raw Data'!P1655&gt;'Raw Data'!O1655, 'Raw Data'!P1655-'Raw Data'!O1655&lt;4), 'Raw Data'!H1655, 0)</f>
        <v/>
      </c>
      <c r="D1662">
        <f>IF(AND('Raw Data'!C1655&lt;'Raw Data'!F1655, 'Raw Data'!O1655&gt;'Raw Data'!P1655, 'Raw Data'!O1655-'Raw Data'!P1655&lt;4), 'Raw Data'!G1655, 0)</f>
        <v/>
      </c>
      <c r="E1662">
        <f>IF(ISBLANK('Raw Data'!J1655), 0, IF(AND(4=MATCH(LARGE('Raw Data'!G1655:J1655, 4), 'Raw Data'!G1655:J1655, 0), 'Raw Data'!P1655-'Raw Data'!O1655&gt;3), 'Raw Data'!J1655, 0))</f>
        <v/>
      </c>
      <c r="F1662">
        <f>IF(ISBLANK('Raw Data'!J1655), 0, IF(AND(3=MATCH(LARGE('Raw Data'!G1655:J1655, 4), 'Raw Data'!G1655:J1655, 0), 'Raw Data'!O1655-'Raw Data'!P1655&gt;3), 'Raw Data'!I1655, 0))</f>
        <v/>
      </c>
      <c r="G1662">
        <f>IF(ISBLANK('Raw Data'!J1655), 0, IF(AND(2=MATCH(LARGE('Raw Data'!G1655:J1655, 4), 'Raw Data'!G1655:J1655, 0), AND('Raw Data'!P1655-'Raw Data'!O1655&lt;4, 'Raw Data'!P1655-'Raw Data'!O1655&gt;0)), 'Raw Data'!H1655, 0))</f>
        <v/>
      </c>
      <c r="H1662">
        <f>IF(ISBLANK('Raw Data'!J1655), 0, IF(AND(1=MATCH(LARGE('Raw Data'!G1655:J1655, 4), 'Raw Data'!G1655:J1655, 0), AND('Raw Data'!O1655-'Raw Data'!P1655&lt;4, 'Raw Data'!O1655-'Raw Data'!P1655&gt;0)), 'Raw Data'!G1655, 0))</f>
        <v/>
      </c>
      <c r="I1662">
        <f>IF(ISBLANK('Raw Data'!J1655), 0, IF(AND(4=MATCH(LARGE('Raw Data'!G1655:J1655, 3), 'Raw Data'!G1655:J1655, 0), 'Raw Data'!P1655-'Raw Data'!O1655&gt;3), 'Raw Data'!J1655, 0))</f>
        <v/>
      </c>
      <c r="J1662">
        <f>IF(ISBLANK('Raw Data'!J1655), 0, IF(AND(3=MATCH(LARGE('Raw Data'!G1655:J1655, 3), 'Raw Data'!G1655:J1655, 0), 'Raw Data'!O1655-'Raw Data'!P1655&gt;3), 'Raw Data'!I1655, 0))</f>
        <v/>
      </c>
      <c r="K1662">
        <f>IF(ISBLANK('Raw Data'!J1655), 0, IF(AND(2=MATCH(LARGE('Raw Data'!G1655:J1655, 3), 'Raw Data'!G1655:J1655, 0), AND('Raw Data'!P1655-'Raw Data'!O1655&lt;4, 'Raw Data'!P1655-'Raw Data'!O1655&gt;0)), 'Raw Data'!H1655, 0))</f>
        <v/>
      </c>
      <c r="L1662">
        <f>IF(ISBLANK('Raw Data'!J1655), 0, IF(AND(1=MATCH(LARGE('Raw Data'!G1655:J1655, 3), 'Raw Data'!G1655:J1655, 0), AND('Raw Data'!O1655-'Raw Data'!P1655&lt;4, 'Raw Data'!O1655-'Raw Data'!P1655&gt;0)), 'Raw Data'!G1655, 0))</f>
        <v/>
      </c>
      <c r="M1662">
        <f>IF(ISBLANK('Raw Data'!J1655), 0, IF(AND(4=MATCH(LARGE('Raw Data'!G1655:J1655, 2), 'Raw Data'!G1655:J1655, 0), 'Raw Data'!P1655-'Raw Data'!O1655&gt;3), 'Raw Data'!J1655, 0))</f>
        <v/>
      </c>
      <c r="N1662">
        <f>IF(ISBLANK('Raw Data'!J1655), 0, IF(AND(3=MATCH(LARGE('Raw Data'!G1655:J1655, 2), 'Raw Data'!G1655:J1655, 0), 'Raw Data'!O1655-'Raw Data'!P1655&gt;3), 'Raw Data'!I1655, 0))</f>
        <v/>
      </c>
      <c r="O1662">
        <f>IF(ISBLANK('Raw Data'!J1655), 0, IF(AND(2=MATCH(LARGE('Raw Data'!G1655:J1655, 2), 'Raw Data'!G1655:J1655, 0), AND('Raw Data'!P1655-'Raw Data'!O1655&lt;4, 'Raw Data'!P1655-'Raw Data'!O1655&gt;0)), 'Raw Data'!H1655, 0))</f>
        <v/>
      </c>
      <c r="P1662">
        <f>IF(ISBLANK('Raw Data'!J1655), 0, IF(AND(1=MATCH(LARGE('Raw Data'!G1655:J1655, 2), 'Raw Data'!G1655:J1655, 0), AND('Raw Data'!O1655-'Raw Data'!P1655&lt;4, 'Raw Data'!O1655-'Raw Data'!P1655&gt;0)), 'Raw Data'!G1655, 0))</f>
        <v/>
      </c>
      <c r="Q1662">
        <f>IF(ISBLANK('Raw Data'!J1655), 0, IF(AND(4=MATCH(LARGE('Raw Data'!G1655:J1655, 1), 'Raw Data'!G1655:J1655, 0), 'Raw Data'!P1655-'Raw Data'!O1655&gt;3), 'Raw Data'!J1655, 0))</f>
        <v/>
      </c>
      <c r="R1662">
        <f>IF(ISBLANK('Raw Data'!J1655), 0, IF(AND(3=MATCH(LARGE('Raw Data'!G1655:J1655, 1), 'Raw Data'!G1655:J1655, 0), 'Raw Data'!O1655-'Raw Data'!P1655&gt;3), 'Raw Data'!I1655, 0))</f>
        <v/>
      </c>
      <c r="S1662">
        <f>IF(AND('Raw Data'!P1655-'Raw Data'!O1655&gt;4, 'Raw Data'!F1655&lt;'Raw Data'!C1655), 'Raw Data'!J1655, 0)</f>
        <v/>
      </c>
      <c r="T1662">
        <f>IF(AND('Raw Data'!O1655-'Raw Data'!P1655&gt;4, 'Raw Data'!F1655&gt;'Raw Data'!C1655), 'Raw Data'!I1655, 0)</f>
        <v/>
      </c>
      <c r="U1662">
        <f>IF(AND('Raw Data'!P1655-'Raw Data'!O1655&lt;3, 'Raw Data'!P1655&gt;'Raw Data'!O1655, 'Raw Data'!F1655&lt;'Raw Data'!C1655), 'Raw Data'!H1655, 0)</f>
        <v/>
      </c>
      <c r="V1662">
        <f>IF(AND('Raw Data'!P1655-'Raw Data'!O1655&lt;3, 'Raw Data'!P1655&gt;'Raw Data'!O1655, 'Raw Data'!F1655&gt;'Raw Data'!C1655), 'Raw Data'!G1655, 0)</f>
        <v/>
      </c>
    </row>
    <row r="1663">
      <c r="A1663">
        <f>IF(AND('Raw Data'!F1656&lt;'Raw Data'!C1656, 'Raw Data'!P1656&gt;'Raw Data'!O1656, 'Raw Data'!P1656-'Raw Data'!O1656&gt;3), 'Raw Data'!J1656, 0)</f>
        <v/>
      </c>
      <c r="B1663">
        <f>IF(AND('Raw Data'!C1656&lt;'Raw Data'!F1656, 'Raw Data'!O1656&gt;'Raw Data'!P1656, 'Raw Data'!O1656-'Raw Data'!P1656&gt;3), 'Raw Data'!I1656, 0)</f>
        <v/>
      </c>
      <c r="C1663">
        <f>IF(AND('Raw Data'!F1656&lt;'Raw Data'!C1656, 'Raw Data'!P1656&gt;'Raw Data'!O1656, 'Raw Data'!P1656-'Raw Data'!O1656&lt;4), 'Raw Data'!H1656, 0)</f>
        <v/>
      </c>
      <c r="D1663">
        <f>IF(AND('Raw Data'!C1656&lt;'Raw Data'!F1656, 'Raw Data'!O1656&gt;'Raw Data'!P1656, 'Raw Data'!O1656-'Raw Data'!P1656&lt;4), 'Raw Data'!G1656, 0)</f>
        <v/>
      </c>
      <c r="E1663">
        <f>IF(ISBLANK('Raw Data'!J1656), 0, IF(AND(4=MATCH(LARGE('Raw Data'!G1656:J1656, 4), 'Raw Data'!G1656:J1656, 0), 'Raw Data'!P1656-'Raw Data'!O1656&gt;3), 'Raw Data'!J1656, 0))</f>
        <v/>
      </c>
      <c r="F1663">
        <f>IF(ISBLANK('Raw Data'!J1656), 0, IF(AND(3=MATCH(LARGE('Raw Data'!G1656:J1656, 4), 'Raw Data'!G1656:J1656, 0), 'Raw Data'!O1656-'Raw Data'!P1656&gt;3), 'Raw Data'!I1656, 0))</f>
        <v/>
      </c>
      <c r="G1663">
        <f>IF(ISBLANK('Raw Data'!J1656), 0, IF(AND(2=MATCH(LARGE('Raw Data'!G1656:J1656, 4), 'Raw Data'!G1656:J1656, 0), AND('Raw Data'!P1656-'Raw Data'!O1656&lt;4, 'Raw Data'!P1656-'Raw Data'!O1656&gt;0)), 'Raw Data'!H1656, 0))</f>
        <v/>
      </c>
      <c r="H1663">
        <f>IF(ISBLANK('Raw Data'!J1656), 0, IF(AND(1=MATCH(LARGE('Raw Data'!G1656:J1656, 4), 'Raw Data'!G1656:J1656, 0), AND('Raw Data'!O1656-'Raw Data'!P1656&lt;4, 'Raw Data'!O1656-'Raw Data'!P1656&gt;0)), 'Raw Data'!G1656, 0))</f>
        <v/>
      </c>
      <c r="I1663">
        <f>IF(ISBLANK('Raw Data'!J1656), 0, IF(AND(4=MATCH(LARGE('Raw Data'!G1656:J1656, 3), 'Raw Data'!G1656:J1656, 0), 'Raw Data'!P1656-'Raw Data'!O1656&gt;3), 'Raw Data'!J1656, 0))</f>
        <v/>
      </c>
      <c r="J1663">
        <f>IF(ISBLANK('Raw Data'!J1656), 0, IF(AND(3=MATCH(LARGE('Raw Data'!G1656:J1656, 3), 'Raw Data'!G1656:J1656, 0), 'Raw Data'!O1656-'Raw Data'!P1656&gt;3), 'Raw Data'!I1656, 0))</f>
        <v/>
      </c>
      <c r="K1663">
        <f>IF(ISBLANK('Raw Data'!J1656), 0, IF(AND(2=MATCH(LARGE('Raw Data'!G1656:J1656, 3), 'Raw Data'!G1656:J1656, 0), AND('Raw Data'!P1656-'Raw Data'!O1656&lt;4, 'Raw Data'!P1656-'Raw Data'!O1656&gt;0)), 'Raw Data'!H1656, 0))</f>
        <v/>
      </c>
      <c r="L1663">
        <f>IF(ISBLANK('Raw Data'!J1656), 0, IF(AND(1=MATCH(LARGE('Raw Data'!G1656:J1656, 3), 'Raw Data'!G1656:J1656, 0), AND('Raw Data'!O1656-'Raw Data'!P1656&lt;4, 'Raw Data'!O1656-'Raw Data'!P1656&gt;0)), 'Raw Data'!G1656, 0))</f>
        <v/>
      </c>
      <c r="M1663">
        <f>IF(ISBLANK('Raw Data'!J1656), 0, IF(AND(4=MATCH(LARGE('Raw Data'!G1656:J1656, 2), 'Raw Data'!G1656:J1656, 0), 'Raw Data'!P1656-'Raw Data'!O1656&gt;3), 'Raw Data'!J1656, 0))</f>
        <v/>
      </c>
      <c r="N1663">
        <f>IF(ISBLANK('Raw Data'!J1656), 0, IF(AND(3=MATCH(LARGE('Raw Data'!G1656:J1656, 2), 'Raw Data'!G1656:J1656, 0), 'Raw Data'!O1656-'Raw Data'!P1656&gt;3), 'Raw Data'!I1656, 0))</f>
        <v/>
      </c>
      <c r="O1663">
        <f>IF(ISBLANK('Raw Data'!J1656), 0, IF(AND(2=MATCH(LARGE('Raw Data'!G1656:J1656, 2), 'Raw Data'!G1656:J1656, 0), AND('Raw Data'!P1656-'Raw Data'!O1656&lt;4, 'Raw Data'!P1656-'Raw Data'!O1656&gt;0)), 'Raw Data'!H1656, 0))</f>
        <v/>
      </c>
      <c r="P1663">
        <f>IF(ISBLANK('Raw Data'!J1656), 0, IF(AND(1=MATCH(LARGE('Raw Data'!G1656:J1656, 2), 'Raw Data'!G1656:J1656, 0), AND('Raw Data'!O1656-'Raw Data'!P1656&lt;4, 'Raw Data'!O1656-'Raw Data'!P1656&gt;0)), 'Raw Data'!G1656, 0))</f>
        <v/>
      </c>
      <c r="Q1663">
        <f>IF(ISBLANK('Raw Data'!J1656), 0, IF(AND(4=MATCH(LARGE('Raw Data'!G1656:J1656, 1), 'Raw Data'!G1656:J1656, 0), 'Raw Data'!P1656-'Raw Data'!O1656&gt;3), 'Raw Data'!J1656, 0))</f>
        <v/>
      </c>
      <c r="R1663">
        <f>IF(ISBLANK('Raw Data'!J1656), 0, IF(AND(3=MATCH(LARGE('Raw Data'!G1656:J1656, 1), 'Raw Data'!G1656:J1656, 0), 'Raw Data'!O1656-'Raw Data'!P1656&gt;3), 'Raw Data'!I1656, 0))</f>
        <v/>
      </c>
      <c r="S1663">
        <f>IF(AND('Raw Data'!P1656-'Raw Data'!O1656&gt;4, 'Raw Data'!F1656&lt;'Raw Data'!C1656), 'Raw Data'!J1656, 0)</f>
        <v/>
      </c>
      <c r="T1663">
        <f>IF(AND('Raw Data'!O1656-'Raw Data'!P1656&gt;4, 'Raw Data'!F1656&gt;'Raw Data'!C1656), 'Raw Data'!I1656, 0)</f>
        <v/>
      </c>
      <c r="U1663">
        <f>IF(AND('Raw Data'!P1656-'Raw Data'!O1656&lt;3, 'Raw Data'!P1656&gt;'Raw Data'!O1656, 'Raw Data'!F1656&lt;'Raw Data'!C1656), 'Raw Data'!H1656, 0)</f>
        <v/>
      </c>
      <c r="V1663">
        <f>IF(AND('Raw Data'!P1656-'Raw Data'!O1656&lt;3, 'Raw Data'!P1656&gt;'Raw Data'!O1656, 'Raw Data'!F1656&gt;'Raw Data'!C1656), 'Raw Data'!G1656, 0)</f>
        <v/>
      </c>
    </row>
    <row r="1664">
      <c r="A1664">
        <f>IF(AND('Raw Data'!F1657&lt;'Raw Data'!C1657, 'Raw Data'!P1657&gt;'Raw Data'!O1657, 'Raw Data'!P1657-'Raw Data'!O1657&gt;3), 'Raw Data'!J1657, 0)</f>
        <v/>
      </c>
      <c r="B1664">
        <f>IF(AND('Raw Data'!C1657&lt;'Raw Data'!F1657, 'Raw Data'!O1657&gt;'Raw Data'!P1657, 'Raw Data'!O1657-'Raw Data'!P1657&gt;3), 'Raw Data'!I1657, 0)</f>
        <v/>
      </c>
      <c r="C1664">
        <f>IF(AND('Raw Data'!F1657&lt;'Raw Data'!C1657, 'Raw Data'!P1657&gt;'Raw Data'!O1657, 'Raw Data'!P1657-'Raw Data'!O1657&lt;4), 'Raw Data'!H1657, 0)</f>
        <v/>
      </c>
      <c r="D1664">
        <f>IF(AND('Raw Data'!C1657&lt;'Raw Data'!F1657, 'Raw Data'!O1657&gt;'Raw Data'!P1657, 'Raw Data'!O1657-'Raw Data'!P1657&lt;4), 'Raw Data'!G1657, 0)</f>
        <v/>
      </c>
      <c r="E1664">
        <f>IF(ISBLANK('Raw Data'!J1657), 0, IF(AND(4=MATCH(LARGE('Raw Data'!G1657:J1657, 4), 'Raw Data'!G1657:J1657, 0), 'Raw Data'!P1657-'Raw Data'!O1657&gt;3), 'Raw Data'!J1657, 0))</f>
        <v/>
      </c>
      <c r="F1664">
        <f>IF(ISBLANK('Raw Data'!J1657), 0, IF(AND(3=MATCH(LARGE('Raw Data'!G1657:J1657, 4), 'Raw Data'!G1657:J1657, 0), 'Raw Data'!O1657-'Raw Data'!P1657&gt;3), 'Raw Data'!I1657, 0))</f>
        <v/>
      </c>
      <c r="G1664">
        <f>IF(ISBLANK('Raw Data'!J1657), 0, IF(AND(2=MATCH(LARGE('Raw Data'!G1657:J1657, 4), 'Raw Data'!G1657:J1657, 0), AND('Raw Data'!P1657-'Raw Data'!O1657&lt;4, 'Raw Data'!P1657-'Raw Data'!O1657&gt;0)), 'Raw Data'!H1657, 0))</f>
        <v/>
      </c>
      <c r="H1664">
        <f>IF(ISBLANK('Raw Data'!J1657), 0, IF(AND(1=MATCH(LARGE('Raw Data'!G1657:J1657, 4), 'Raw Data'!G1657:J1657, 0), AND('Raw Data'!O1657-'Raw Data'!P1657&lt;4, 'Raw Data'!O1657-'Raw Data'!P1657&gt;0)), 'Raw Data'!G1657, 0))</f>
        <v/>
      </c>
      <c r="I1664">
        <f>IF(ISBLANK('Raw Data'!J1657), 0, IF(AND(4=MATCH(LARGE('Raw Data'!G1657:J1657, 3), 'Raw Data'!G1657:J1657, 0), 'Raw Data'!P1657-'Raw Data'!O1657&gt;3), 'Raw Data'!J1657, 0))</f>
        <v/>
      </c>
      <c r="J1664">
        <f>IF(ISBLANK('Raw Data'!J1657), 0, IF(AND(3=MATCH(LARGE('Raw Data'!G1657:J1657, 3), 'Raw Data'!G1657:J1657, 0), 'Raw Data'!O1657-'Raw Data'!P1657&gt;3), 'Raw Data'!I1657, 0))</f>
        <v/>
      </c>
      <c r="K1664">
        <f>IF(ISBLANK('Raw Data'!J1657), 0, IF(AND(2=MATCH(LARGE('Raw Data'!G1657:J1657, 3), 'Raw Data'!G1657:J1657, 0), AND('Raw Data'!P1657-'Raw Data'!O1657&lt;4, 'Raw Data'!P1657-'Raw Data'!O1657&gt;0)), 'Raw Data'!H1657, 0))</f>
        <v/>
      </c>
      <c r="L1664">
        <f>IF(ISBLANK('Raw Data'!J1657), 0, IF(AND(1=MATCH(LARGE('Raw Data'!G1657:J1657, 3), 'Raw Data'!G1657:J1657, 0), AND('Raw Data'!O1657-'Raw Data'!P1657&lt;4, 'Raw Data'!O1657-'Raw Data'!P1657&gt;0)), 'Raw Data'!G1657, 0))</f>
        <v/>
      </c>
      <c r="M1664">
        <f>IF(ISBLANK('Raw Data'!J1657), 0, IF(AND(4=MATCH(LARGE('Raw Data'!G1657:J1657, 2), 'Raw Data'!G1657:J1657, 0), 'Raw Data'!P1657-'Raw Data'!O1657&gt;3), 'Raw Data'!J1657, 0))</f>
        <v/>
      </c>
      <c r="N1664">
        <f>IF(ISBLANK('Raw Data'!J1657), 0, IF(AND(3=MATCH(LARGE('Raw Data'!G1657:J1657, 2), 'Raw Data'!G1657:J1657, 0), 'Raw Data'!O1657-'Raw Data'!P1657&gt;3), 'Raw Data'!I1657, 0))</f>
        <v/>
      </c>
      <c r="O1664">
        <f>IF(ISBLANK('Raw Data'!J1657), 0, IF(AND(2=MATCH(LARGE('Raw Data'!G1657:J1657, 2), 'Raw Data'!G1657:J1657, 0), AND('Raw Data'!P1657-'Raw Data'!O1657&lt;4, 'Raw Data'!P1657-'Raw Data'!O1657&gt;0)), 'Raw Data'!H1657, 0))</f>
        <v/>
      </c>
      <c r="P1664">
        <f>IF(ISBLANK('Raw Data'!J1657), 0, IF(AND(1=MATCH(LARGE('Raw Data'!G1657:J1657, 2), 'Raw Data'!G1657:J1657, 0), AND('Raw Data'!O1657-'Raw Data'!P1657&lt;4, 'Raw Data'!O1657-'Raw Data'!P1657&gt;0)), 'Raw Data'!G1657, 0))</f>
        <v/>
      </c>
      <c r="Q1664">
        <f>IF(ISBLANK('Raw Data'!J1657), 0, IF(AND(4=MATCH(LARGE('Raw Data'!G1657:J1657, 1), 'Raw Data'!G1657:J1657, 0), 'Raw Data'!P1657-'Raw Data'!O1657&gt;3), 'Raw Data'!J1657, 0))</f>
        <v/>
      </c>
      <c r="R1664">
        <f>IF(ISBLANK('Raw Data'!J1657), 0, IF(AND(3=MATCH(LARGE('Raw Data'!G1657:J1657, 1), 'Raw Data'!G1657:J1657, 0), 'Raw Data'!O1657-'Raw Data'!P1657&gt;3), 'Raw Data'!I1657, 0))</f>
        <v/>
      </c>
      <c r="S1664">
        <f>IF(AND('Raw Data'!P1657-'Raw Data'!O1657&gt;4, 'Raw Data'!F1657&lt;'Raw Data'!C1657), 'Raw Data'!J1657, 0)</f>
        <v/>
      </c>
      <c r="T1664">
        <f>IF(AND('Raw Data'!O1657-'Raw Data'!P1657&gt;4, 'Raw Data'!F1657&gt;'Raw Data'!C1657), 'Raw Data'!I1657, 0)</f>
        <v/>
      </c>
      <c r="U1664">
        <f>IF(AND('Raw Data'!P1657-'Raw Data'!O1657&lt;3, 'Raw Data'!P1657&gt;'Raw Data'!O1657, 'Raw Data'!F1657&lt;'Raw Data'!C1657), 'Raw Data'!H1657, 0)</f>
        <v/>
      </c>
      <c r="V1664">
        <f>IF(AND('Raw Data'!P1657-'Raw Data'!O1657&lt;3, 'Raw Data'!P1657&gt;'Raw Data'!O1657, 'Raw Data'!F1657&gt;'Raw Data'!C1657), 'Raw Data'!G1657, 0)</f>
        <v/>
      </c>
    </row>
    <row r="1665">
      <c r="A1665">
        <f>IF(AND('Raw Data'!F1658&lt;'Raw Data'!C1658, 'Raw Data'!P1658&gt;'Raw Data'!O1658, 'Raw Data'!P1658-'Raw Data'!O1658&gt;3), 'Raw Data'!J1658, 0)</f>
        <v/>
      </c>
      <c r="B1665">
        <f>IF(AND('Raw Data'!C1658&lt;'Raw Data'!F1658, 'Raw Data'!O1658&gt;'Raw Data'!P1658, 'Raw Data'!O1658-'Raw Data'!P1658&gt;3), 'Raw Data'!I1658, 0)</f>
        <v/>
      </c>
      <c r="C1665">
        <f>IF(AND('Raw Data'!F1658&lt;'Raw Data'!C1658, 'Raw Data'!P1658&gt;'Raw Data'!O1658, 'Raw Data'!P1658-'Raw Data'!O1658&lt;4), 'Raw Data'!H1658, 0)</f>
        <v/>
      </c>
      <c r="D1665">
        <f>IF(AND('Raw Data'!C1658&lt;'Raw Data'!F1658, 'Raw Data'!O1658&gt;'Raw Data'!P1658, 'Raw Data'!O1658-'Raw Data'!P1658&lt;4), 'Raw Data'!G1658, 0)</f>
        <v/>
      </c>
      <c r="E1665">
        <f>IF(ISBLANK('Raw Data'!J1658), 0, IF(AND(4=MATCH(LARGE('Raw Data'!G1658:J1658, 4), 'Raw Data'!G1658:J1658, 0), 'Raw Data'!P1658-'Raw Data'!O1658&gt;3), 'Raw Data'!J1658, 0))</f>
        <v/>
      </c>
      <c r="F1665">
        <f>IF(ISBLANK('Raw Data'!J1658), 0, IF(AND(3=MATCH(LARGE('Raw Data'!G1658:J1658, 4), 'Raw Data'!G1658:J1658, 0), 'Raw Data'!O1658-'Raw Data'!P1658&gt;3), 'Raw Data'!I1658, 0))</f>
        <v/>
      </c>
      <c r="G1665">
        <f>IF(ISBLANK('Raw Data'!J1658), 0, IF(AND(2=MATCH(LARGE('Raw Data'!G1658:J1658, 4), 'Raw Data'!G1658:J1658, 0), AND('Raw Data'!P1658-'Raw Data'!O1658&lt;4, 'Raw Data'!P1658-'Raw Data'!O1658&gt;0)), 'Raw Data'!H1658, 0))</f>
        <v/>
      </c>
      <c r="H1665">
        <f>IF(ISBLANK('Raw Data'!J1658), 0, IF(AND(1=MATCH(LARGE('Raw Data'!G1658:J1658, 4), 'Raw Data'!G1658:J1658, 0), AND('Raw Data'!O1658-'Raw Data'!P1658&lt;4, 'Raw Data'!O1658-'Raw Data'!P1658&gt;0)), 'Raw Data'!G1658, 0))</f>
        <v/>
      </c>
      <c r="I1665">
        <f>IF(ISBLANK('Raw Data'!J1658), 0, IF(AND(4=MATCH(LARGE('Raw Data'!G1658:J1658, 3), 'Raw Data'!G1658:J1658, 0), 'Raw Data'!P1658-'Raw Data'!O1658&gt;3), 'Raw Data'!J1658, 0))</f>
        <v/>
      </c>
      <c r="J1665">
        <f>IF(ISBLANK('Raw Data'!J1658), 0, IF(AND(3=MATCH(LARGE('Raw Data'!G1658:J1658, 3), 'Raw Data'!G1658:J1658, 0), 'Raw Data'!O1658-'Raw Data'!P1658&gt;3), 'Raw Data'!I1658, 0))</f>
        <v/>
      </c>
      <c r="K1665">
        <f>IF(ISBLANK('Raw Data'!J1658), 0, IF(AND(2=MATCH(LARGE('Raw Data'!G1658:J1658, 3), 'Raw Data'!G1658:J1658, 0), AND('Raw Data'!P1658-'Raw Data'!O1658&lt;4, 'Raw Data'!P1658-'Raw Data'!O1658&gt;0)), 'Raw Data'!H1658, 0))</f>
        <v/>
      </c>
      <c r="L1665">
        <f>IF(ISBLANK('Raw Data'!J1658), 0, IF(AND(1=MATCH(LARGE('Raw Data'!G1658:J1658, 3), 'Raw Data'!G1658:J1658, 0), AND('Raw Data'!O1658-'Raw Data'!P1658&lt;4, 'Raw Data'!O1658-'Raw Data'!P1658&gt;0)), 'Raw Data'!G1658, 0))</f>
        <v/>
      </c>
      <c r="M1665">
        <f>IF(ISBLANK('Raw Data'!J1658), 0, IF(AND(4=MATCH(LARGE('Raw Data'!G1658:J1658, 2), 'Raw Data'!G1658:J1658, 0), 'Raw Data'!P1658-'Raw Data'!O1658&gt;3), 'Raw Data'!J1658, 0))</f>
        <v/>
      </c>
      <c r="N1665">
        <f>IF(ISBLANK('Raw Data'!J1658), 0, IF(AND(3=MATCH(LARGE('Raw Data'!G1658:J1658, 2), 'Raw Data'!G1658:J1658, 0), 'Raw Data'!O1658-'Raw Data'!P1658&gt;3), 'Raw Data'!I1658, 0))</f>
        <v/>
      </c>
      <c r="O1665">
        <f>IF(ISBLANK('Raw Data'!J1658), 0, IF(AND(2=MATCH(LARGE('Raw Data'!G1658:J1658, 2), 'Raw Data'!G1658:J1658, 0), AND('Raw Data'!P1658-'Raw Data'!O1658&lt;4, 'Raw Data'!P1658-'Raw Data'!O1658&gt;0)), 'Raw Data'!H1658, 0))</f>
        <v/>
      </c>
      <c r="P1665">
        <f>IF(ISBLANK('Raw Data'!J1658), 0, IF(AND(1=MATCH(LARGE('Raw Data'!G1658:J1658, 2), 'Raw Data'!G1658:J1658, 0), AND('Raw Data'!O1658-'Raw Data'!P1658&lt;4, 'Raw Data'!O1658-'Raw Data'!P1658&gt;0)), 'Raw Data'!G1658, 0))</f>
        <v/>
      </c>
      <c r="Q1665">
        <f>IF(ISBLANK('Raw Data'!J1658), 0, IF(AND(4=MATCH(LARGE('Raw Data'!G1658:J1658, 1), 'Raw Data'!G1658:J1658, 0), 'Raw Data'!P1658-'Raw Data'!O1658&gt;3), 'Raw Data'!J1658, 0))</f>
        <v/>
      </c>
      <c r="R1665">
        <f>IF(ISBLANK('Raw Data'!J1658), 0, IF(AND(3=MATCH(LARGE('Raw Data'!G1658:J1658, 1), 'Raw Data'!G1658:J1658, 0), 'Raw Data'!O1658-'Raw Data'!P1658&gt;3), 'Raw Data'!I1658, 0))</f>
        <v/>
      </c>
      <c r="S1665">
        <f>IF(AND('Raw Data'!P1658-'Raw Data'!O1658&gt;4, 'Raw Data'!F1658&lt;'Raw Data'!C1658), 'Raw Data'!J1658, 0)</f>
        <v/>
      </c>
      <c r="T1665">
        <f>IF(AND('Raw Data'!O1658-'Raw Data'!P1658&gt;4, 'Raw Data'!F1658&gt;'Raw Data'!C1658), 'Raw Data'!I1658, 0)</f>
        <v/>
      </c>
      <c r="U1665">
        <f>IF(AND('Raw Data'!P1658-'Raw Data'!O1658&lt;3, 'Raw Data'!P1658&gt;'Raw Data'!O1658, 'Raw Data'!F1658&lt;'Raw Data'!C1658), 'Raw Data'!H1658, 0)</f>
        <v/>
      </c>
      <c r="V1665">
        <f>IF(AND('Raw Data'!P1658-'Raw Data'!O1658&lt;3, 'Raw Data'!P1658&gt;'Raw Data'!O1658, 'Raw Data'!F1658&gt;'Raw Data'!C1658), 'Raw Data'!G1658, 0)</f>
        <v/>
      </c>
    </row>
    <row r="1666">
      <c r="A1666">
        <f>IF(AND('Raw Data'!F1659&lt;'Raw Data'!C1659, 'Raw Data'!P1659&gt;'Raw Data'!O1659, 'Raw Data'!P1659-'Raw Data'!O1659&gt;3), 'Raw Data'!J1659, 0)</f>
        <v/>
      </c>
      <c r="B1666">
        <f>IF(AND('Raw Data'!C1659&lt;'Raw Data'!F1659, 'Raw Data'!O1659&gt;'Raw Data'!P1659, 'Raw Data'!O1659-'Raw Data'!P1659&gt;3), 'Raw Data'!I1659, 0)</f>
        <v/>
      </c>
      <c r="C1666">
        <f>IF(AND('Raw Data'!F1659&lt;'Raw Data'!C1659, 'Raw Data'!P1659&gt;'Raw Data'!O1659, 'Raw Data'!P1659-'Raw Data'!O1659&lt;4), 'Raw Data'!H1659, 0)</f>
        <v/>
      </c>
      <c r="D1666">
        <f>IF(AND('Raw Data'!C1659&lt;'Raw Data'!F1659, 'Raw Data'!O1659&gt;'Raw Data'!P1659, 'Raw Data'!O1659-'Raw Data'!P1659&lt;4), 'Raw Data'!G1659, 0)</f>
        <v/>
      </c>
      <c r="E1666">
        <f>IF(ISBLANK('Raw Data'!J1659), 0, IF(AND(4=MATCH(LARGE('Raw Data'!G1659:J1659, 4), 'Raw Data'!G1659:J1659, 0), 'Raw Data'!P1659-'Raw Data'!O1659&gt;3), 'Raw Data'!J1659, 0))</f>
        <v/>
      </c>
      <c r="F1666">
        <f>IF(ISBLANK('Raw Data'!J1659), 0, IF(AND(3=MATCH(LARGE('Raw Data'!G1659:J1659, 4), 'Raw Data'!G1659:J1659, 0), 'Raw Data'!O1659-'Raw Data'!P1659&gt;3), 'Raw Data'!I1659, 0))</f>
        <v/>
      </c>
      <c r="G1666">
        <f>IF(ISBLANK('Raw Data'!J1659), 0, IF(AND(2=MATCH(LARGE('Raw Data'!G1659:J1659, 4), 'Raw Data'!G1659:J1659, 0), AND('Raw Data'!P1659-'Raw Data'!O1659&lt;4, 'Raw Data'!P1659-'Raw Data'!O1659&gt;0)), 'Raw Data'!H1659, 0))</f>
        <v/>
      </c>
      <c r="H1666">
        <f>IF(ISBLANK('Raw Data'!J1659), 0, IF(AND(1=MATCH(LARGE('Raw Data'!G1659:J1659, 4), 'Raw Data'!G1659:J1659, 0), AND('Raw Data'!O1659-'Raw Data'!P1659&lt;4, 'Raw Data'!O1659-'Raw Data'!P1659&gt;0)), 'Raw Data'!G1659, 0))</f>
        <v/>
      </c>
      <c r="I1666">
        <f>IF(ISBLANK('Raw Data'!J1659), 0, IF(AND(4=MATCH(LARGE('Raw Data'!G1659:J1659, 3), 'Raw Data'!G1659:J1659, 0), 'Raw Data'!P1659-'Raw Data'!O1659&gt;3), 'Raw Data'!J1659, 0))</f>
        <v/>
      </c>
      <c r="J1666">
        <f>IF(ISBLANK('Raw Data'!J1659), 0, IF(AND(3=MATCH(LARGE('Raw Data'!G1659:J1659, 3), 'Raw Data'!G1659:J1659, 0), 'Raw Data'!O1659-'Raw Data'!P1659&gt;3), 'Raw Data'!I1659, 0))</f>
        <v/>
      </c>
      <c r="K1666">
        <f>IF(ISBLANK('Raw Data'!J1659), 0, IF(AND(2=MATCH(LARGE('Raw Data'!G1659:J1659, 3), 'Raw Data'!G1659:J1659, 0), AND('Raw Data'!P1659-'Raw Data'!O1659&lt;4, 'Raw Data'!P1659-'Raw Data'!O1659&gt;0)), 'Raw Data'!H1659, 0))</f>
        <v/>
      </c>
      <c r="L1666">
        <f>IF(ISBLANK('Raw Data'!J1659), 0, IF(AND(1=MATCH(LARGE('Raw Data'!G1659:J1659, 3), 'Raw Data'!G1659:J1659, 0), AND('Raw Data'!O1659-'Raw Data'!P1659&lt;4, 'Raw Data'!O1659-'Raw Data'!P1659&gt;0)), 'Raw Data'!G1659, 0))</f>
        <v/>
      </c>
      <c r="M1666">
        <f>IF(ISBLANK('Raw Data'!J1659), 0, IF(AND(4=MATCH(LARGE('Raw Data'!G1659:J1659, 2), 'Raw Data'!G1659:J1659, 0), 'Raw Data'!P1659-'Raw Data'!O1659&gt;3), 'Raw Data'!J1659, 0))</f>
        <v/>
      </c>
      <c r="N1666">
        <f>IF(ISBLANK('Raw Data'!J1659), 0, IF(AND(3=MATCH(LARGE('Raw Data'!G1659:J1659, 2), 'Raw Data'!G1659:J1659, 0), 'Raw Data'!O1659-'Raw Data'!P1659&gt;3), 'Raw Data'!I1659, 0))</f>
        <v/>
      </c>
      <c r="O1666">
        <f>IF(ISBLANK('Raw Data'!J1659), 0, IF(AND(2=MATCH(LARGE('Raw Data'!G1659:J1659, 2), 'Raw Data'!G1659:J1659, 0), AND('Raw Data'!P1659-'Raw Data'!O1659&lt;4, 'Raw Data'!P1659-'Raw Data'!O1659&gt;0)), 'Raw Data'!H1659, 0))</f>
        <v/>
      </c>
      <c r="P1666">
        <f>IF(ISBLANK('Raw Data'!J1659), 0, IF(AND(1=MATCH(LARGE('Raw Data'!G1659:J1659, 2), 'Raw Data'!G1659:J1659, 0), AND('Raw Data'!O1659-'Raw Data'!P1659&lt;4, 'Raw Data'!O1659-'Raw Data'!P1659&gt;0)), 'Raw Data'!G1659, 0))</f>
        <v/>
      </c>
      <c r="Q1666">
        <f>IF(ISBLANK('Raw Data'!J1659), 0, IF(AND(4=MATCH(LARGE('Raw Data'!G1659:J1659, 1), 'Raw Data'!G1659:J1659, 0), 'Raw Data'!P1659-'Raw Data'!O1659&gt;3), 'Raw Data'!J1659, 0))</f>
        <v/>
      </c>
      <c r="R1666">
        <f>IF(ISBLANK('Raw Data'!J1659), 0, IF(AND(3=MATCH(LARGE('Raw Data'!G1659:J1659, 1), 'Raw Data'!G1659:J1659, 0), 'Raw Data'!O1659-'Raw Data'!P1659&gt;3), 'Raw Data'!I1659, 0))</f>
        <v/>
      </c>
      <c r="S1666">
        <f>IF(AND('Raw Data'!P1659-'Raw Data'!O1659&gt;4, 'Raw Data'!F1659&lt;'Raw Data'!C1659), 'Raw Data'!J1659, 0)</f>
        <v/>
      </c>
      <c r="T1666">
        <f>IF(AND('Raw Data'!O1659-'Raw Data'!P1659&gt;4, 'Raw Data'!F1659&gt;'Raw Data'!C1659), 'Raw Data'!I1659, 0)</f>
        <v/>
      </c>
      <c r="U1666">
        <f>IF(AND('Raw Data'!P1659-'Raw Data'!O1659&lt;3, 'Raw Data'!P1659&gt;'Raw Data'!O1659, 'Raw Data'!F1659&lt;'Raw Data'!C1659), 'Raw Data'!H1659, 0)</f>
        <v/>
      </c>
      <c r="V1666">
        <f>IF(AND('Raw Data'!P1659-'Raw Data'!O1659&lt;3, 'Raw Data'!P1659&gt;'Raw Data'!O1659, 'Raw Data'!F1659&gt;'Raw Data'!C1659), 'Raw Data'!G1659, 0)</f>
        <v/>
      </c>
    </row>
    <row r="1667">
      <c r="A1667">
        <f>IF(AND('Raw Data'!F1660&lt;'Raw Data'!C1660, 'Raw Data'!P1660&gt;'Raw Data'!O1660, 'Raw Data'!P1660-'Raw Data'!O1660&gt;3), 'Raw Data'!J1660, 0)</f>
        <v/>
      </c>
      <c r="B1667">
        <f>IF(AND('Raw Data'!C1660&lt;'Raw Data'!F1660, 'Raw Data'!O1660&gt;'Raw Data'!P1660, 'Raw Data'!O1660-'Raw Data'!P1660&gt;3), 'Raw Data'!I1660, 0)</f>
        <v/>
      </c>
      <c r="C1667">
        <f>IF(AND('Raw Data'!F1660&lt;'Raw Data'!C1660, 'Raw Data'!P1660&gt;'Raw Data'!O1660, 'Raw Data'!P1660-'Raw Data'!O1660&lt;4), 'Raw Data'!H1660, 0)</f>
        <v/>
      </c>
      <c r="D1667">
        <f>IF(AND('Raw Data'!C1660&lt;'Raw Data'!F1660, 'Raw Data'!O1660&gt;'Raw Data'!P1660, 'Raw Data'!O1660-'Raw Data'!P1660&lt;4), 'Raw Data'!G1660, 0)</f>
        <v/>
      </c>
      <c r="E1667">
        <f>IF(ISBLANK('Raw Data'!J1660), 0, IF(AND(4=MATCH(LARGE('Raw Data'!G1660:J1660, 4), 'Raw Data'!G1660:J1660, 0), 'Raw Data'!P1660-'Raw Data'!O1660&gt;3), 'Raw Data'!J1660, 0))</f>
        <v/>
      </c>
      <c r="F1667">
        <f>IF(ISBLANK('Raw Data'!J1660), 0, IF(AND(3=MATCH(LARGE('Raw Data'!G1660:J1660, 4), 'Raw Data'!G1660:J1660, 0), 'Raw Data'!O1660-'Raw Data'!P1660&gt;3), 'Raw Data'!I1660, 0))</f>
        <v/>
      </c>
      <c r="G1667">
        <f>IF(ISBLANK('Raw Data'!J1660), 0, IF(AND(2=MATCH(LARGE('Raw Data'!G1660:J1660, 4), 'Raw Data'!G1660:J1660, 0), AND('Raw Data'!P1660-'Raw Data'!O1660&lt;4, 'Raw Data'!P1660-'Raw Data'!O1660&gt;0)), 'Raw Data'!H1660, 0))</f>
        <v/>
      </c>
      <c r="H1667">
        <f>IF(ISBLANK('Raw Data'!J1660), 0, IF(AND(1=MATCH(LARGE('Raw Data'!G1660:J1660, 4), 'Raw Data'!G1660:J1660, 0), AND('Raw Data'!O1660-'Raw Data'!P1660&lt;4, 'Raw Data'!O1660-'Raw Data'!P1660&gt;0)), 'Raw Data'!G1660, 0))</f>
        <v/>
      </c>
      <c r="I1667">
        <f>IF(ISBLANK('Raw Data'!J1660), 0, IF(AND(4=MATCH(LARGE('Raw Data'!G1660:J1660, 3), 'Raw Data'!G1660:J1660, 0), 'Raw Data'!P1660-'Raw Data'!O1660&gt;3), 'Raw Data'!J1660, 0))</f>
        <v/>
      </c>
      <c r="J1667">
        <f>IF(ISBLANK('Raw Data'!J1660), 0, IF(AND(3=MATCH(LARGE('Raw Data'!G1660:J1660, 3), 'Raw Data'!G1660:J1660, 0), 'Raw Data'!O1660-'Raw Data'!P1660&gt;3), 'Raw Data'!I1660, 0))</f>
        <v/>
      </c>
      <c r="K1667">
        <f>IF(ISBLANK('Raw Data'!J1660), 0, IF(AND(2=MATCH(LARGE('Raw Data'!G1660:J1660, 3), 'Raw Data'!G1660:J1660, 0), AND('Raw Data'!P1660-'Raw Data'!O1660&lt;4, 'Raw Data'!P1660-'Raw Data'!O1660&gt;0)), 'Raw Data'!H1660, 0))</f>
        <v/>
      </c>
      <c r="L1667">
        <f>IF(ISBLANK('Raw Data'!J1660), 0, IF(AND(1=MATCH(LARGE('Raw Data'!G1660:J1660, 3), 'Raw Data'!G1660:J1660, 0), AND('Raw Data'!O1660-'Raw Data'!P1660&lt;4, 'Raw Data'!O1660-'Raw Data'!P1660&gt;0)), 'Raw Data'!G1660, 0))</f>
        <v/>
      </c>
      <c r="M1667">
        <f>IF(ISBLANK('Raw Data'!J1660), 0, IF(AND(4=MATCH(LARGE('Raw Data'!G1660:J1660, 2), 'Raw Data'!G1660:J1660, 0), 'Raw Data'!P1660-'Raw Data'!O1660&gt;3), 'Raw Data'!J1660, 0))</f>
        <v/>
      </c>
      <c r="N1667">
        <f>IF(ISBLANK('Raw Data'!J1660), 0, IF(AND(3=MATCH(LARGE('Raw Data'!G1660:J1660, 2), 'Raw Data'!G1660:J1660, 0), 'Raw Data'!O1660-'Raw Data'!P1660&gt;3), 'Raw Data'!I1660, 0))</f>
        <v/>
      </c>
      <c r="O1667">
        <f>IF(ISBLANK('Raw Data'!J1660), 0, IF(AND(2=MATCH(LARGE('Raw Data'!G1660:J1660, 2), 'Raw Data'!G1660:J1660, 0), AND('Raw Data'!P1660-'Raw Data'!O1660&lt;4, 'Raw Data'!P1660-'Raw Data'!O1660&gt;0)), 'Raw Data'!H1660, 0))</f>
        <v/>
      </c>
      <c r="P1667">
        <f>IF(ISBLANK('Raw Data'!J1660), 0, IF(AND(1=MATCH(LARGE('Raw Data'!G1660:J1660, 2), 'Raw Data'!G1660:J1660, 0), AND('Raw Data'!O1660-'Raw Data'!P1660&lt;4, 'Raw Data'!O1660-'Raw Data'!P1660&gt;0)), 'Raw Data'!G1660, 0))</f>
        <v/>
      </c>
      <c r="Q1667">
        <f>IF(ISBLANK('Raw Data'!J1660), 0, IF(AND(4=MATCH(LARGE('Raw Data'!G1660:J1660, 1), 'Raw Data'!G1660:J1660, 0), 'Raw Data'!P1660-'Raw Data'!O1660&gt;3), 'Raw Data'!J1660, 0))</f>
        <v/>
      </c>
      <c r="R1667">
        <f>IF(ISBLANK('Raw Data'!J1660), 0, IF(AND(3=MATCH(LARGE('Raw Data'!G1660:J1660, 1), 'Raw Data'!G1660:J1660, 0), 'Raw Data'!O1660-'Raw Data'!P1660&gt;3), 'Raw Data'!I1660, 0))</f>
        <v/>
      </c>
      <c r="S1667">
        <f>IF(AND('Raw Data'!P1660-'Raw Data'!O1660&gt;4, 'Raw Data'!F1660&lt;'Raw Data'!C1660), 'Raw Data'!J1660, 0)</f>
        <v/>
      </c>
      <c r="T1667">
        <f>IF(AND('Raw Data'!O1660-'Raw Data'!P1660&gt;4, 'Raw Data'!F1660&gt;'Raw Data'!C1660), 'Raw Data'!I1660, 0)</f>
        <v/>
      </c>
      <c r="U1667">
        <f>IF(AND('Raw Data'!P1660-'Raw Data'!O1660&lt;3, 'Raw Data'!P1660&gt;'Raw Data'!O1660, 'Raw Data'!F1660&lt;'Raw Data'!C1660), 'Raw Data'!H1660, 0)</f>
        <v/>
      </c>
      <c r="V1667">
        <f>IF(AND('Raw Data'!P1660-'Raw Data'!O1660&lt;3, 'Raw Data'!P1660&gt;'Raw Data'!O1660, 'Raw Data'!F1660&gt;'Raw Data'!C1660), 'Raw Data'!G1660, 0)</f>
        <v/>
      </c>
    </row>
    <row r="1668">
      <c r="A1668">
        <f>IF(AND('Raw Data'!F1661&lt;'Raw Data'!C1661, 'Raw Data'!P1661&gt;'Raw Data'!O1661, 'Raw Data'!P1661-'Raw Data'!O1661&gt;3), 'Raw Data'!J1661, 0)</f>
        <v/>
      </c>
      <c r="B1668">
        <f>IF(AND('Raw Data'!C1661&lt;'Raw Data'!F1661, 'Raw Data'!O1661&gt;'Raw Data'!P1661, 'Raw Data'!O1661-'Raw Data'!P1661&gt;3), 'Raw Data'!I1661, 0)</f>
        <v/>
      </c>
      <c r="C1668">
        <f>IF(AND('Raw Data'!F1661&lt;'Raw Data'!C1661, 'Raw Data'!P1661&gt;'Raw Data'!O1661, 'Raw Data'!P1661-'Raw Data'!O1661&lt;4), 'Raw Data'!H1661, 0)</f>
        <v/>
      </c>
      <c r="D1668">
        <f>IF(AND('Raw Data'!C1661&lt;'Raw Data'!F1661, 'Raw Data'!O1661&gt;'Raw Data'!P1661, 'Raw Data'!O1661-'Raw Data'!P1661&lt;4), 'Raw Data'!G1661, 0)</f>
        <v/>
      </c>
      <c r="E1668">
        <f>IF(ISBLANK('Raw Data'!J1661), 0, IF(AND(4=MATCH(LARGE('Raw Data'!G1661:J1661, 4), 'Raw Data'!G1661:J1661, 0), 'Raw Data'!P1661-'Raw Data'!O1661&gt;3), 'Raw Data'!J1661, 0))</f>
        <v/>
      </c>
      <c r="F1668">
        <f>IF(ISBLANK('Raw Data'!J1661), 0, IF(AND(3=MATCH(LARGE('Raw Data'!G1661:J1661, 4), 'Raw Data'!G1661:J1661, 0), 'Raw Data'!O1661-'Raw Data'!P1661&gt;3), 'Raw Data'!I1661, 0))</f>
        <v/>
      </c>
      <c r="G1668">
        <f>IF(ISBLANK('Raw Data'!J1661), 0, IF(AND(2=MATCH(LARGE('Raw Data'!G1661:J1661, 4), 'Raw Data'!G1661:J1661, 0), AND('Raw Data'!P1661-'Raw Data'!O1661&lt;4, 'Raw Data'!P1661-'Raw Data'!O1661&gt;0)), 'Raw Data'!H1661, 0))</f>
        <v/>
      </c>
      <c r="H1668">
        <f>IF(ISBLANK('Raw Data'!J1661), 0, IF(AND(1=MATCH(LARGE('Raw Data'!G1661:J1661, 4), 'Raw Data'!G1661:J1661, 0), AND('Raw Data'!O1661-'Raw Data'!P1661&lt;4, 'Raw Data'!O1661-'Raw Data'!P1661&gt;0)), 'Raw Data'!G1661, 0))</f>
        <v/>
      </c>
      <c r="I1668">
        <f>IF(ISBLANK('Raw Data'!J1661), 0, IF(AND(4=MATCH(LARGE('Raw Data'!G1661:J1661, 3), 'Raw Data'!G1661:J1661, 0), 'Raw Data'!P1661-'Raw Data'!O1661&gt;3), 'Raw Data'!J1661, 0))</f>
        <v/>
      </c>
      <c r="J1668">
        <f>IF(ISBLANK('Raw Data'!J1661), 0, IF(AND(3=MATCH(LARGE('Raw Data'!G1661:J1661, 3), 'Raw Data'!G1661:J1661, 0), 'Raw Data'!O1661-'Raw Data'!P1661&gt;3), 'Raw Data'!I1661, 0))</f>
        <v/>
      </c>
      <c r="K1668">
        <f>IF(ISBLANK('Raw Data'!J1661), 0, IF(AND(2=MATCH(LARGE('Raw Data'!G1661:J1661, 3), 'Raw Data'!G1661:J1661, 0), AND('Raw Data'!P1661-'Raw Data'!O1661&lt;4, 'Raw Data'!P1661-'Raw Data'!O1661&gt;0)), 'Raw Data'!H1661, 0))</f>
        <v/>
      </c>
      <c r="L1668">
        <f>IF(ISBLANK('Raw Data'!J1661), 0, IF(AND(1=MATCH(LARGE('Raw Data'!G1661:J1661, 3), 'Raw Data'!G1661:J1661, 0), AND('Raw Data'!O1661-'Raw Data'!P1661&lt;4, 'Raw Data'!O1661-'Raw Data'!P1661&gt;0)), 'Raw Data'!G1661, 0))</f>
        <v/>
      </c>
      <c r="M1668">
        <f>IF(ISBLANK('Raw Data'!J1661), 0, IF(AND(4=MATCH(LARGE('Raw Data'!G1661:J1661, 2), 'Raw Data'!G1661:J1661, 0), 'Raw Data'!P1661-'Raw Data'!O1661&gt;3), 'Raw Data'!J1661, 0))</f>
        <v/>
      </c>
      <c r="N1668">
        <f>IF(ISBLANK('Raw Data'!J1661), 0, IF(AND(3=MATCH(LARGE('Raw Data'!G1661:J1661, 2), 'Raw Data'!G1661:J1661, 0), 'Raw Data'!O1661-'Raw Data'!P1661&gt;3), 'Raw Data'!I1661, 0))</f>
        <v/>
      </c>
      <c r="O1668">
        <f>IF(ISBLANK('Raw Data'!J1661), 0, IF(AND(2=MATCH(LARGE('Raw Data'!G1661:J1661, 2), 'Raw Data'!G1661:J1661, 0), AND('Raw Data'!P1661-'Raw Data'!O1661&lt;4, 'Raw Data'!P1661-'Raw Data'!O1661&gt;0)), 'Raw Data'!H1661, 0))</f>
        <v/>
      </c>
      <c r="P1668">
        <f>IF(ISBLANK('Raw Data'!J1661), 0, IF(AND(1=MATCH(LARGE('Raw Data'!G1661:J1661, 2), 'Raw Data'!G1661:J1661, 0), AND('Raw Data'!O1661-'Raw Data'!P1661&lt;4, 'Raw Data'!O1661-'Raw Data'!P1661&gt;0)), 'Raw Data'!G1661, 0))</f>
        <v/>
      </c>
      <c r="Q1668">
        <f>IF(ISBLANK('Raw Data'!J1661), 0, IF(AND(4=MATCH(LARGE('Raw Data'!G1661:J1661, 1), 'Raw Data'!G1661:J1661, 0), 'Raw Data'!P1661-'Raw Data'!O1661&gt;3), 'Raw Data'!J1661, 0))</f>
        <v/>
      </c>
      <c r="R1668">
        <f>IF(ISBLANK('Raw Data'!J1661), 0, IF(AND(3=MATCH(LARGE('Raw Data'!G1661:J1661, 1), 'Raw Data'!G1661:J1661, 0), 'Raw Data'!O1661-'Raw Data'!P1661&gt;3), 'Raw Data'!I1661, 0))</f>
        <v/>
      </c>
      <c r="S1668">
        <f>IF(AND('Raw Data'!P1661-'Raw Data'!O1661&gt;4, 'Raw Data'!F1661&lt;'Raw Data'!C1661), 'Raw Data'!J1661, 0)</f>
        <v/>
      </c>
      <c r="T1668">
        <f>IF(AND('Raw Data'!O1661-'Raw Data'!P1661&gt;4, 'Raw Data'!F1661&gt;'Raw Data'!C1661), 'Raw Data'!I1661, 0)</f>
        <v/>
      </c>
      <c r="U1668">
        <f>IF(AND('Raw Data'!P1661-'Raw Data'!O1661&lt;3, 'Raw Data'!P1661&gt;'Raw Data'!O1661, 'Raw Data'!F1661&lt;'Raw Data'!C1661), 'Raw Data'!H1661, 0)</f>
        <v/>
      </c>
      <c r="V1668">
        <f>IF(AND('Raw Data'!P1661-'Raw Data'!O1661&lt;3, 'Raw Data'!P1661&gt;'Raw Data'!O1661, 'Raw Data'!F1661&gt;'Raw Data'!C1661), 'Raw Data'!G1661, 0)</f>
        <v/>
      </c>
    </row>
    <row r="1669">
      <c r="A1669">
        <f>IF(AND('Raw Data'!F1662&lt;'Raw Data'!C1662, 'Raw Data'!P1662&gt;'Raw Data'!O1662, 'Raw Data'!P1662-'Raw Data'!O1662&gt;3), 'Raw Data'!J1662, 0)</f>
        <v/>
      </c>
      <c r="B1669">
        <f>IF(AND('Raw Data'!C1662&lt;'Raw Data'!F1662, 'Raw Data'!O1662&gt;'Raw Data'!P1662, 'Raw Data'!O1662-'Raw Data'!P1662&gt;3), 'Raw Data'!I1662, 0)</f>
        <v/>
      </c>
      <c r="C1669">
        <f>IF(AND('Raw Data'!F1662&lt;'Raw Data'!C1662, 'Raw Data'!P1662&gt;'Raw Data'!O1662, 'Raw Data'!P1662-'Raw Data'!O1662&lt;4), 'Raw Data'!H1662, 0)</f>
        <v/>
      </c>
      <c r="D1669">
        <f>IF(AND('Raw Data'!C1662&lt;'Raw Data'!F1662, 'Raw Data'!O1662&gt;'Raw Data'!P1662, 'Raw Data'!O1662-'Raw Data'!P1662&lt;4), 'Raw Data'!G1662, 0)</f>
        <v/>
      </c>
      <c r="E1669">
        <f>IF(ISBLANK('Raw Data'!J1662), 0, IF(AND(4=MATCH(LARGE('Raw Data'!G1662:J1662, 4), 'Raw Data'!G1662:J1662, 0), 'Raw Data'!P1662-'Raw Data'!O1662&gt;3), 'Raw Data'!J1662, 0))</f>
        <v/>
      </c>
      <c r="F1669">
        <f>IF(ISBLANK('Raw Data'!J1662), 0, IF(AND(3=MATCH(LARGE('Raw Data'!G1662:J1662, 4), 'Raw Data'!G1662:J1662, 0), 'Raw Data'!O1662-'Raw Data'!P1662&gt;3), 'Raw Data'!I1662, 0))</f>
        <v/>
      </c>
      <c r="G1669">
        <f>IF(ISBLANK('Raw Data'!J1662), 0, IF(AND(2=MATCH(LARGE('Raw Data'!G1662:J1662, 4), 'Raw Data'!G1662:J1662, 0), AND('Raw Data'!P1662-'Raw Data'!O1662&lt;4, 'Raw Data'!P1662-'Raw Data'!O1662&gt;0)), 'Raw Data'!H1662, 0))</f>
        <v/>
      </c>
      <c r="H1669">
        <f>IF(ISBLANK('Raw Data'!J1662), 0, IF(AND(1=MATCH(LARGE('Raw Data'!G1662:J1662, 4), 'Raw Data'!G1662:J1662, 0), AND('Raw Data'!O1662-'Raw Data'!P1662&lt;4, 'Raw Data'!O1662-'Raw Data'!P1662&gt;0)), 'Raw Data'!G1662, 0))</f>
        <v/>
      </c>
      <c r="I1669">
        <f>IF(ISBLANK('Raw Data'!J1662), 0, IF(AND(4=MATCH(LARGE('Raw Data'!G1662:J1662, 3), 'Raw Data'!G1662:J1662, 0), 'Raw Data'!P1662-'Raw Data'!O1662&gt;3), 'Raw Data'!J1662, 0))</f>
        <v/>
      </c>
      <c r="J1669">
        <f>IF(ISBLANK('Raw Data'!J1662), 0, IF(AND(3=MATCH(LARGE('Raw Data'!G1662:J1662, 3), 'Raw Data'!G1662:J1662, 0), 'Raw Data'!O1662-'Raw Data'!P1662&gt;3), 'Raw Data'!I1662, 0))</f>
        <v/>
      </c>
      <c r="K1669">
        <f>IF(ISBLANK('Raw Data'!J1662), 0, IF(AND(2=MATCH(LARGE('Raw Data'!G1662:J1662, 3), 'Raw Data'!G1662:J1662, 0), AND('Raw Data'!P1662-'Raw Data'!O1662&lt;4, 'Raw Data'!P1662-'Raw Data'!O1662&gt;0)), 'Raw Data'!H1662, 0))</f>
        <v/>
      </c>
      <c r="L1669">
        <f>IF(ISBLANK('Raw Data'!J1662), 0, IF(AND(1=MATCH(LARGE('Raw Data'!G1662:J1662, 3), 'Raw Data'!G1662:J1662, 0), AND('Raw Data'!O1662-'Raw Data'!P1662&lt;4, 'Raw Data'!O1662-'Raw Data'!P1662&gt;0)), 'Raw Data'!G1662, 0))</f>
        <v/>
      </c>
      <c r="M1669">
        <f>IF(ISBLANK('Raw Data'!J1662), 0, IF(AND(4=MATCH(LARGE('Raw Data'!G1662:J1662, 2), 'Raw Data'!G1662:J1662, 0), 'Raw Data'!P1662-'Raw Data'!O1662&gt;3), 'Raw Data'!J1662, 0))</f>
        <v/>
      </c>
      <c r="N1669">
        <f>IF(ISBLANK('Raw Data'!J1662), 0, IF(AND(3=MATCH(LARGE('Raw Data'!G1662:J1662, 2), 'Raw Data'!G1662:J1662, 0), 'Raw Data'!O1662-'Raw Data'!P1662&gt;3), 'Raw Data'!I1662, 0))</f>
        <v/>
      </c>
      <c r="O1669">
        <f>IF(ISBLANK('Raw Data'!J1662), 0, IF(AND(2=MATCH(LARGE('Raw Data'!G1662:J1662, 2), 'Raw Data'!G1662:J1662, 0), AND('Raw Data'!P1662-'Raw Data'!O1662&lt;4, 'Raw Data'!P1662-'Raw Data'!O1662&gt;0)), 'Raw Data'!H1662, 0))</f>
        <v/>
      </c>
      <c r="P1669">
        <f>IF(ISBLANK('Raw Data'!J1662), 0, IF(AND(1=MATCH(LARGE('Raw Data'!G1662:J1662, 2), 'Raw Data'!G1662:J1662, 0), AND('Raw Data'!O1662-'Raw Data'!P1662&lt;4, 'Raw Data'!O1662-'Raw Data'!P1662&gt;0)), 'Raw Data'!G1662, 0))</f>
        <v/>
      </c>
      <c r="Q1669">
        <f>IF(ISBLANK('Raw Data'!J1662), 0, IF(AND(4=MATCH(LARGE('Raw Data'!G1662:J1662, 1), 'Raw Data'!G1662:J1662, 0), 'Raw Data'!P1662-'Raw Data'!O1662&gt;3), 'Raw Data'!J1662, 0))</f>
        <v/>
      </c>
      <c r="R1669">
        <f>IF(ISBLANK('Raw Data'!J1662), 0, IF(AND(3=MATCH(LARGE('Raw Data'!G1662:J1662, 1), 'Raw Data'!G1662:J1662, 0), 'Raw Data'!O1662-'Raw Data'!P1662&gt;3), 'Raw Data'!I1662, 0))</f>
        <v/>
      </c>
      <c r="S1669">
        <f>IF(AND('Raw Data'!P1662-'Raw Data'!O1662&gt;4, 'Raw Data'!F1662&lt;'Raw Data'!C1662), 'Raw Data'!J1662, 0)</f>
        <v/>
      </c>
      <c r="T1669">
        <f>IF(AND('Raw Data'!O1662-'Raw Data'!P1662&gt;4, 'Raw Data'!F1662&gt;'Raw Data'!C1662), 'Raw Data'!I1662, 0)</f>
        <v/>
      </c>
      <c r="U1669">
        <f>IF(AND('Raw Data'!P1662-'Raw Data'!O1662&lt;3, 'Raw Data'!P1662&gt;'Raw Data'!O1662, 'Raw Data'!F1662&lt;'Raw Data'!C1662), 'Raw Data'!H1662, 0)</f>
        <v/>
      </c>
      <c r="V1669">
        <f>IF(AND('Raw Data'!P1662-'Raw Data'!O1662&lt;3, 'Raw Data'!P1662&gt;'Raw Data'!O1662, 'Raw Data'!F1662&gt;'Raw Data'!C1662), 'Raw Data'!G1662, 0)</f>
        <v/>
      </c>
    </row>
    <row r="1670">
      <c r="A1670">
        <f>IF(AND('Raw Data'!F1663&lt;'Raw Data'!C1663, 'Raw Data'!P1663&gt;'Raw Data'!O1663, 'Raw Data'!P1663-'Raw Data'!O1663&gt;3), 'Raw Data'!J1663, 0)</f>
        <v/>
      </c>
      <c r="B1670">
        <f>IF(AND('Raw Data'!C1663&lt;'Raw Data'!F1663, 'Raw Data'!O1663&gt;'Raw Data'!P1663, 'Raw Data'!O1663-'Raw Data'!P1663&gt;3), 'Raw Data'!I1663, 0)</f>
        <v/>
      </c>
      <c r="C1670">
        <f>IF(AND('Raw Data'!F1663&lt;'Raw Data'!C1663, 'Raw Data'!P1663&gt;'Raw Data'!O1663, 'Raw Data'!P1663-'Raw Data'!O1663&lt;4), 'Raw Data'!H1663, 0)</f>
        <v/>
      </c>
      <c r="D1670">
        <f>IF(AND('Raw Data'!C1663&lt;'Raw Data'!F1663, 'Raw Data'!O1663&gt;'Raw Data'!P1663, 'Raw Data'!O1663-'Raw Data'!P1663&lt;4), 'Raw Data'!G1663, 0)</f>
        <v/>
      </c>
      <c r="E1670">
        <f>IF(ISBLANK('Raw Data'!J1663), 0, IF(AND(4=MATCH(LARGE('Raw Data'!G1663:J1663, 4), 'Raw Data'!G1663:J1663, 0), 'Raw Data'!P1663-'Raw Data'!O1663&gt;3), 'Raw Data'!J1663, 0))</f>
        <v/>
      </c>
      <c r="F1670">
        <f>IF(ISBLANK('Raw Data'!J1663), 0, IF(AND(3=MATCH(LARGE('Raw Data'!G1663:J1663, 4), 'Raw Data'!G1663:J1663, 0), 'Raw Data'!O1663-'Raw Data'!P1663&gt;3), 'Raw Data'!I1663, 0))</f>
        <v/>
      </c>
      <c r="G1670">
        <f>IF(ISBLANK('Raw Data'!J1663), 0, IF(AND(2=MATCH(LARGE('Raw Data'!G1663:J1663, 4), 'Raw Data'!G1663:J1663, 0), AND('Raw Data'!P1663-'Raw Data'!O1663&lt;4, 'Raw Data'!P1663-'Raw Data'!O1663&gt;0)), 'Raw Data'!H1663, 0))</f>
        <v/>
      </c>
      <c r="H1670">
        <f>IF(ISBLANK('Raw Data'!J1663), 0, IF(AND(1=MATCH(LARGE('Raw Data'!G1663:J1663, 4), 'Raw Data'!G1663:J1663, 0), AND('Raw Data'!O1663-'Raw Data'!P1663&lt;4, 'Raw Data'!O1663-'Raw Data'!P1663&gt;0)), 'Raw Data'!G1663, 0))</f>
        <v/>
      </c>
      <c r="I1670">
        <f>IF(ISBLANK('Raw Data'!J1663), 0, IF(AND(4=MATCH(LARGE('Raw Data'!G1663:J1663, 3), 'Raw Data'!G1663:J1663, 0), 'Raw Data'!P1663-'Raw Data'!O1663&gt;3), 'Raw Data'!J1663, 0))</f>
        <v/>
      </c>
      <c r="J1670">
        <f>IF(ISBLANK('Raw Data'!J1663), 0, IF(AND(3=MATCH(LARGE('Raw Data'!G1663:J1663, 3), 'Raw Data'!G1663:J1663, 0), 'Raw Data'!O1663-'Raw Data'!P1663&gt;3), 'Raw Data'!I1663, 0))</f>
        <v/>
      </c>
      <c r="K1670">
        <f>IF(ISBLANK('Raw Data'!J1663), 0, IF(AND(2=MATCH(LARGE('Raw Data'!G1663:J1663, 3), 'Raw Data'!G1663:J1663, 0), AND('Raw Data'!P1663-'Raw Data'!O1663&lt;4, 'Raw Data'!P1663-'Raw Data'!O1663&gt;0)), 'Raw Data'!H1663, 0))</f>
        <v/>
      </c>
      <c r="L1670">
        <f>IF(ISBLANK('Raw Data'!J1663), 0, IF(AND(1=MATCH(LARGE('Raw Data'!G1663:J1663, 3), 'Raw Data'!G1663:J1663, 0), AND('Raw Data'!O1663-'Raw Data'!P1663&lt;4, 'Raw Data'!O1663-'Raw Data'!P1663&gt;0)), 'Raw Data'!G1663, 0))</f>
        <v/>
      </c>
      <c r="M1670">
        <f>IF(ISBLANK('Raw Data'!J1663), 0, IF(AND(4=MATCH(LARGE('Raw Data'!G1663:J1663, 2), 'Raw Data'!G1663:J1663, 0), 'Raw Data'!P1663-'Raw Data'!O1663&gt;3), 'Raw Data'!J1663, 0))</f>
        <v/>
      </c>
      <c r="N1670">
        <f>IF(ISBLANK('Raw Data'!J1663), 0, IF(AND(3=MATCH(LARGE('Raw Data'!G1663:J1663, 2), 'Raw Data'!G1663:J1663, 0), 'Raw Data'!O1663-'Raw Data'!P1663&gt;3), 'Raw Data'!I1663, 0))</f>
        <v/>
      </c>
      <c r="O1670">
        <f>IF(ISBLANK('Raw Data'!J1663), 0, IF(AND(2=MATCH(LARGE('Raw Data'!G1663:J1663, 2), 'Raw Data'!G1663:J1663, 0), AND('Raw Data'!P1663-'Raw Data'!O1663&lt;4, 'Raw Data'!P1663-'Raw Data'!O1663&gt;0)), 'Raw Data'!H1663, 0))</f>
        <v/>
      </c>
      <c r="P1670">
        <f>IF(ISBLANK('Raw Data'!J1663), 0, IF(AND(1=MATCH(LARGE('Raw Data'!G1663:J1663, 2), 'Raw Data'!G1663:J1663, 0), AND('Raw Data'!O1663-'Raw Data'!P1663&lt;4, 'Raw Data'!O1663-'Raw Data'!P1663&gt;0)), 'Raw Data'!G1663, 0))</f>
        <v/>
      </c>
      <c r="Q1670">
        <f>IF(ISBLANK('Raw Data'!J1663), 0, IF(AND(4=MATCH(LARGE('Raw Data'!G1663:J1663, 1), 'Raw Data'!G1663:J1663, 0), 'Raw Data'!P1663-'Raw Data'!O1663&gt;3), 'Raw Data'!J1663, 0))</f>
        <v/>
      </c>
      <c r="R1670">
        <f>IF(ISBLANK('Raw Data'!J1663), 0, IF(AND(3=MATCH(LARGE('Raw Data'!G1663:J1663, 1), 'Raw Data'!G1663:J1663, 0), 'Raw Data'!O1663-'Raw Data'!P1663&gt;3), 'Raw Data'!I1663, 0))</f>
        <v/>
      </c>
      <c r="S1670">
        <f>IF(AND('Raw Data'!P1663-'Raw Data'!O1663&gt;4, 'Raw Data'!F1663&lt;'Raw Data'!C1663), 'Raw Data'!J1663, 0)</f>
        <v/>
      </c>
      <c r="T1670">
        <f>IF(AND('Raw Data'!O1663-'Raw Data'!P1663&gt;4, 'Raw Data'!F1663&gt;'Raw Data'!C1663), 'Raw Data'!I1663, 0)</f>
        <v/>
      </c>
      <c r="U1670">
        <f>IF(AND('Raw Data'!P1663-'Raw Data'!O1663&lt;3, 'Raw Data'!P1663&gt;'Raw Data'!O1663, 'Raw Data'!F1663&lt;'Raw Data'!C1663), 'Raw Data'!H1663, 0)</f>
        <v/>
      </c>
      <c r="V1670">
        <f>IF(AND('Raw Data'!P1663-'Raw Data'!O1663&lt;3, 'Raw Data'!P1663&gt;'Raw Data'!O1663, 'Raw Data'!F1663&gt;'Raw Data'!C1663), 'Raw Data'!G1663, 0)</f>
        <v/>
      </c>
    </row>
    <row r="1671">
      <c r="A1671">
        <f>IF(AND('Raw Data'!F1664&lt;'Raw Data'!C1664, 'Raw Data'!P1664&gt;'Raw Data'!O1664, 'Raw Data'!P1664-'Raw Data'!O1664&gt;3), 'Raw Data'!J1664, 0)</f>
        <v/>
      </c>
      <c r="B1671">
        <f>IF(AND('Raw Data'!C1664&lt;'Raw Data'!F1664, 'Raw Data'!O1664&gt;'Raw Data'!P1664, 'Raw Data'!O1664-'Raw Data'!P1664&gt;3), 'Raw Data'!I1664, 0)</f>
        <v/>
      </c>
      <c r="C1671">
        <f>IF(AND('Raw Data'!F1664&lt;'Raw Data'!C1664, 'Raw Data'!P1664&gt;'Raw Data'!O1664, 'Raw Data'!P1664-'Raw Data'!O1664&lt;4), 'Raw Data'!H1664, 0)</f>
        <v/>
      </c>
      <c r="D1671">
        <f>IF(AND('Raw Data'!C1664&lt;'Raw Data'!F1664, 'Raw Data'!O1664&gt;'Raw Data'!P1664, 'Raw Data'!O1664-'Raw Data'!P1664&lt;4), 'Raw Data'!G1664, 0)</f>
        <v/>
      </c>
      <c r="E1671">
        <f>IF(ISBLANK('Raw Data'!J1664), 0, IF(AND(4=MATCH(LARGE('Raw Data'!G1664:J1664, 4), 'Raw Data'!G1664:J1664, 0), 'Raw Data'!P1664-'Raw Data'!O1664&gt;3), 'Raw Data'!J1664, 0))</f>
        <v/>
      </c>
      <c r="F1671">
        <f>IF(ISBLANK('Raw Data'!J1664), 0, IF(AND(3=MATCH(LARGE('Raw Data'!G1664:J1664, 4), 'Raw Data'!G1664:J1664, 0), 'Raw Data'!O1664-'Raw Data'!P1664&gt;3), 'Raw Data'!I1664, 0))</f>
        <v/>
      </c>
      <c r="G1671">
        <f>IF(ISBLANK('Raw Data'!J1664), 0, IF(AND(2=MATCH(LARGE('Raw Data'!G1664:J1664, 4), 'Raw Data'!G1664:J1664, 0), AND('Raw Data'!P1664-'Raw Data'!O1664&lt;4, 'Raw Data'!P1664-'Raw Data'!O1664&gt;0)), 'Raw Data'!H1664, 0))</f>
        <v/>
      </c>
      <c r="H1671">
        <f>IF(ISBLANK('Raw Data'!J1664), 0, IF(AND(1=MATCH(LARGE('Raw Data'!G1664:J1664, 4), 'Raw Data'!G1664:J1664, 0), AND('Raw Data'!O1664-'Raw Data'!P1664&lt;4, 'Raw Data'!O1664-'Raw Data'!P1664&gt;0)), 'Raw Data'!G1664, 0))</f>
        <v/>
      </c>
      <c r="I1671">
        <f>IF(ISBLANK('Raw Data'!J1664), 0, IF(AND(4=MATCH(LARGE('Raw Data'!G1664:J1664, 3), 'Raw Data'!G1664:J1664, 0), 'Raw Data'!P1664-'Raw Data'!O1664&gt;3), 'Raw Data'!J1664, 0))</f>
        <v/>
      </c>
      <c r="J1671">
        <f>IF(ISBLANK('Raw Data'!J1664), 0, IF(AND(3=MATCH(LARGE('Raw Data'!G1664:J1664, 3), 'Raw Data'!G1664:J1664, 0), 'Raw Data'!O1664-'Raw Data'!P1664&gt;3), 'Raw Data'!I1664, 0))</f>
        <v/>
      </c>
      <c r="K1671">
        <f>IF(ISBLANK('Raw Data'!J1664), 0, IF(AND(2=MATCH(LARGE('Raw Data'!G1664:J1664, 3), 'Raw Data'!G1664:J1664, 0), AND('Raw Data'!P1664-'Raw Data'!O1664&lt;4, 'Raw Data'!P1664-'Raw Data'!O1664&gt;0)), 'Raw Data'!H1664, 0))</f>
        <v/>
      </c>
      <c r="L1671">
        <f>IF(ISBLANK('Raw Data'!J1664), 0, IF(AND(1=MATCH(LARGE('Raw Data'!G1664:J1664, 3), 'Raw Data'!G1664:J1664, 0), AND('Raw Data'!O1664-'Raw Data'!P1664&lt;4, 'Raw Data'!O1664-'Raw Data'!P1664&gt;0)), 'Raw Data'!G1664, 0))</f>
        <v/>
      </c>
      <c r="M1671">
        <f>IF(ISBLANK('Raw Data'!J1664), 0, IF(AND(4=MATCH(LARGE('Raw Data'!G1664:J1664, 2), 'Raw Data'!G1664:J1664, 0), 'Raw Data'!P1664-'Raw Data'!O1664&gt;3), 'Raw Data'!J1664, 0))</f>
        <v/>
      </c>
      <c r="N1671">
        <f>IF(ISBLANK('Raw Data'!J1664), 0, IF(AND(3=MATCH(LARGE('Raw Data'!G1664:J1664, 2), 'Raw Data'!G1664:J1664, 0), 'Raw Data'!O1664-'Raw Data'!P1664&gt;3), 'Raw Data'!I1664, 0))</f>
        <v/>
      </c>
      <c r="O1671">
        <f>IF(ISBLANK('Raw Data'!J1664), 0, IF(AND(2=MATCH(LARGE('Raw Data'!G1664:J1664, 2), 'Raw Data'!G1664:J1664, 0), AND('Raw Data'!P1664-'Raw Data'!O1664&lt;4, 'Raw Data'!P1664-'Raw Data'!O1664&gt;0)), 'Raw Data'!H1664, 0))</f>
        <v/>
      </c>
      <c r="P1671">
        <f>IF(ISBLANK('Raw Data'!J1664), 0, IF(AND(1=MATCH(LARGE('Raw Data'!G1664:J1664, 2), 'Raw Data'!G1664:J1664, 0), AND('Raw Data'!O1664-'Raw Data'!P1664&lt;4, 'Raw Data'!O1664-'Raw Data'!P1664&gt;0)), 'Raw Data'!G1664, 0))</f>
        <v/>
      </c>
      <c r="Q1671">
        <f>IF(ISBLANK('Raw Data'!J1664), 0, IF(AND(4=MATCH(LARGE('Raw Data'!G1664:J1664, 1), 'Raw Data'!G1664:J1664, 0), 'Raw Data'!P1664-'Raw Data'!O1664&gt;3), 'Raw Data'!J1664, 0))</f>
        <v/>
      </c>
      <c r="R1671">
        <f>IF(ISBLANK('Raw Data'!J1664), 0, IF(AND(3=MATCH(LARGE('Raw Data'!G1664:J1664, 1), 'Raw Data'!G1664:J1664, 0), 'Raw Data'!O1664-'Raw Data'!P1664&gt;3), 'Raw Data'!I1664, 0))</f>
        <v/>
      </c>
      <c r="S1671">
        <f>IF(AND('Raw Data'!P1664-'Raw Data'!O1664&gt;4, 'Raw Data'!F1664&lt;'Raw Data'!C1664), 'Raw Data'!J1664, 0)</f>
        <v/>
      </c>
      <c r="T1671">
        <f>IF(AND('Raw Data'!O1664-'Raw Data'!P1664&gt;4, 'Raw Data'!F1664&gt;'Raw Data'!C1664), 'Raw Data'!I1664, 0)</f>
        <v/>
      </c>
      <c r="U1671">
        <f>IF(AND('Raw Data'!P1664-'Raw Data'!O1664&lt;3, 'Raw Data'!P1664&gt;'Raw Data'!O1664, 'Raw Data'!F1664&lt;'Raw Data'!C1664), 'Raw Data'!H1664, 0)</f>
        <v/>
      </c>
      <c r="V1671">
        <f>IF(AND('Raw Data'!P1664-'Raw Data'!O1664&lt;3, 'Raw Data'!P1664&gt;'Raw Data'!O1664, 'Raw Data'!F1664&gt;'Raw Data'!C1664), 'Raw Data'!G1664, 0)</f>
        <v/>
      </c>
    </row>
    <row r="1672">
      <c r="A1672">
        <f>IF(AND('Raw Data'!F1665&lt;'Raw Data'!C1665, 'Raw Data'!P1665&gt;'Raw Data'!O1665, 'Raw Data'!P1665-'Raw Data'!O1665&gt;3), 'Raw Data'!J1665, 0)</f>
        <v/>
      </c>
      <c r="B1672">
        <f>IF(AND('Raw Data'!C1665&lt;'Raw Data'!F1665, 'Raw Data'!O1665&gt;'Raw Data'!P1665, 'Raw Data'!O1665-'Raw Data'!P1665&gt;3), 'Raw Data'!I1665, 0)</f>
        <v/>
      </c>
      <c r="C1672">
        <f>IF(AND('Raw Data'!F1665&lt;'Raw Data'!C1665, 'Raw Data'!P1665&gt;'Raw Data'!O1665, 'Raw Data'!P1665-'Raw Data'!O1665&lt;4), 'Raw Data'!H1665, 0)</f>
        <v/>
      </c>
      <c r="D1672">
        <f>IF(AND('Raw Data'!C1665&lt;'Raw Data'!F1665, 'Raw Data'!O1665&gt;'Raw Data'!P1665, 'Raw Data'!O1665-'Raw Data'!P1665&lt;4), 'Raw Data'!G1665, 0)</f>
        <v/>
      </c>
      <c r="E1672">
        <f>IF(ISBLANK('Raw Data'!J1665), 0, IF(AND(4=MATCH(LARGE('Raw Data'!G1665:J1665, 4), 'Raw Data'!G1665:J1665, 0), 'Raw Data'!P1665-'Raw Data'!O1665&gt;3), 'Raw Data'!J1665, 0))</f>
        <v/>
      </c>
      <c r="F1672">
        <f>IF(ISBLANK('Raw Data'!J1665), 0, IF(AND(3=MATCH(LARGE('Raw Data'!G1665:J1665, 4), 'Raw Data'!G1665:J1665, 0), 'Raw Data'!O1665-'Raw Data'!P1665&gt;3), 'Raw Data'!I1665, 0))</f>
        <v/>
      </c>
      <c r="G1672">
        <f>IF(ISBLANK('Raw Data'!J1665), 0, IF(AND(2=MATCH(LARGE('Raw Data'!G1665:J1665, 4), 'Raw Data'!G1665:J1665, 0), AND('Raw Data'!P1665-'Raw Data'!O1665&lt;4, 'Raw Data'!P1665-'Raw Data'!O1665&gt;0)), 'Raw Data'!H1665, 0))</f>
        <v/>
      </c>
      <c r="H1672">
        <f>IF(ISBLANK('Raw Data'!J1665), 0, IF(AND(1=MATCH(LARGE('Raw Data'!G1665:J1665, 4), 'Raw Data'!G1665:J1665, 0), AND('Raw Data'!O1665-'Raw Data'!P1665&lt;4, 'Raw Data'!O1665-'Raw Data'!P1665&gt;0)), 'Raw Data'!G1665, 0))</f>
        <v/>
      </c>
      <c r="I1672">
        <f>IF(ISBLANK('Raw Data'!J1665), 0, IF(AND(4=MATCH(LARGE('Raw Data'!G1665:J1665, 3), 'Raw Data'!G1665:J1665, 0), 'Raw Data'!P1665-'Raw Data'!O1665&gt;3), 'Raw Data'!J1665, 0))</f>
        <v/>
      </c>
      <c r="J1672">
        <f>IF(ISBLANK('Raw Data'!J1665), 0, IF(AND(3=MATCH(LARGE('Raw Data'!G1665:J1665, 3), 'Raw Data'!G1665:J1665, 0), 'Raw Data'!O1665-'Raw Data'!P1665&gt;3), 'Raw Data'!I1665, 0))</f>
        <v/>
      </c>
      <c r="K1672">
        <f>IF(ISBLANK('Raw Data'!J1665), 0, IF(AND(2=MATCH(LARGE('Raw Data'!G1665:J1665, 3), 'Raw Data'!G1665:J1665, 0), AND('Raw Data'!P1665-'Raw Data'!O1665&lt;4, 'Raw Data'!P1665-'Raw Data'!O1665&gt;0)), 'Raw Data'!H1665, 0))</f>
        <v/>
      </c>
      <c r="L1672">
        <f>IF(ISBLANK('Raw Data'!J1665), 0, IF(AND(1=MATCH(LARGE('Raw Data'!G1665:J1665, 3), 'Raw Data'!G1665:J1665, 0), AND('Raw Data'!O1665-'Raw Data'!P1665&lt;4, 'Raw Data'!O1665-'Raw Data'!P1665&gt;0)), 'Raw Data'!G1665, 0))</f>
        <v/>
      </c>
      <c r="M1672">
        <f>IF(ISBLANK('Raw Data'!J1665), 0, IF(AND(4=MATCH(LARGE('Raw Data'!G1665:J1665, 2), 'Raw Data'!G1665:J1665, 0), 'Raw Data'!P1665-'Raw Data'!O1665&gt;3), 'Raw Data'!J1665, 0))</f>
        <v/>
      </c>
      <c r="N1672">
        <f>IF(ISBLANK('Raw Data'!J1665), 0, IF(AND(3=MATCH(LARGE('Raw Data'!G1665:J1665, 2), 'Raw Data'!G1665:J1665, 0), 'Raw Data'!O1665-'Raw Data'!P1665&gt;3), 'Raw Data'!I1665, 0))</f>
        <v/>
      </c>
      <c r="O1672">
        <f>IF(ISBLANK('Raw Data'!J1665), 0, IF(AND(2=MATCH(LARGE('Raw Data'!G1665:J1665, 2), 'Raw Data'!G1665:J1665, 0), AND('Raw Data'!P1665-'Raw Data'!O1665&lt;4, 'Raw Data'!P1665-'Raw Data'!O1665&gt;0)), 'Raw Data'!H1665, 0))</f>
        <v/>
      </c>
      <c r="P1672">
        <f>IF(ISBLANK('Raw Data'!J1665), 0, IF(AND(1=MATCH(LARGE('Raw Data'!G1665:J1665, 2), 'Raw Data'!G1665:J1665, 0), AND('Raw Data'!O1665-'Raw Data'!P1665&lt;4, 'Raw Data'!O1665-'Raw Data'!P1665&gt;0)), 'Raw Data'!G1665, 0))</f>
        <v/>
      </c>
      <c r="Q1672">
        <f>IF(ISBLANK('Raw Data'!J1665), 0, IF(AND(4=MATCH(LARGE('Raw Data'!G1665:J1665, 1), 'Raw Data'!G1665:J1665, 0), 'Raw Data'!P1665-'Raw Data'!O1665&gt;3), 'Raw Data'!J1665, 0))</f>
        <v/>
      </c>
      <c r="R1672">
        <f>IF(ISBLANK('Raw Data'!J1665), 0, IF(AND(3=MATCH(LARGE('Raw Data'!G1665:J1665, 1), 'Raw Data'!G1665:J1665, 0), 'Raw Data'!O1665-'Raw Data'!P1665&gt;3), 'Raw Data'!I1665, 0))</f>
        <v/>
      </c>
      <c r="S1672">
        <f>IF(AND('Raw Data'!P1665-'Raw Data'!O1665&gt;4, 'Raw Data'!F1665&lt;'Raw Data'!C1665), 'Raw Data'!J1665, 0)</f>
        <v/>
      </c>
      <c r="T1672">
        <f>IF(AND('Raw Data'!O1665-'Raw Data'!P1665&gt;4, 'Raw Data'!F1665&gt;'Raw Data'!C1665), 'Raw Data'!I1665, 0)</f>
        <v/>
      </c>
      <c r="U1672">
        <f>IF(AND('Raw Data'!P1665-'Raw Data'!O1665&lt;3, 'Raw Data'!P1665&gt;'Raw Data'!O1665, 'Raw Data'!F1665&lt;'Raw Data'!C1665), 'Raw Data'!H1665, 0)</f>
        <v/>
      </c>
      <c r="V1672">
        <f>IF(AND('Raw Data'!P1665-'Raw Data'!O1665&lt;3, 'Raw Data'!P1665&gt;'Raw Data'!O1665, 'Raw Data'!F1665&gt;'Raw Data'!C1665), 'Raw Data'!G1665, 0)</f>
        <v/>
      </c>
    </row>
    <row r="1673">
      <c r="A1673">
        <f>IF(AND('Raw Data'!F1666&lt;'Raw Data'!C1666, 'Raw Data'!P1666&gt;'Raw Data'!O1666, 'Raw Data'!P1666-'Raw Data'!O1666&gt;3), 'Raw Data'!J1666, 0)</f>
        <v/>
      </c>
      <c r="B1673">
        <f>IF(AND('Raw Data'!C1666&lt;'Raw Data'!F1666, 'Raw Data'!O1666&gt;'Raw Data'!P1666, 'Raw Data'!O1666-'Raw Data'!P1666&gt;3), 'Raw Data'!I1666, 0)</f>
        <v/>
      </c>
      <c r="C1673">
        <f>IF(AND('Raw Data'!F1666&lt;'Raw Data'!C1666, 'Raw Data'!P1666&gt;'Raw Data'!O1666, 'Raw Data'!P1666-'Raw Data'!O1666&lt;4), 'Raw Data'!H1666, 0)</f>
        <v/>
      </c>
      <c r="D1673">
        <f>IF(AND('Raw Data'!C1666&lt;'Raw Data'!F1666, 'Raw Data'!O1666&gt;'Raw Data'!P1666, 'Raw Data'!O1666-'Raw Data'!P1666&lt;4), 'Raw Data'!G1666, 0)</f>
        <v/>
      </c>
      <c r="E1673">
        <f>IF(ISBLANK('Raw Data'!J1666), 0, IF(AND(4=MATCH(LARGE('Raw Data'!G1666:J1666, 4), 'Raw Data'!G1666:J1666, 0), 'Raw Data'!P1666-'Raw Data'!O1666&gt;3), 'Raw Data'!J1666, 0))</f>
        <v/>
      </c>
      <c r="F1673">
        <f>IF(ISBLANK('Raw Data'!J1666), 0, IF(AND(3=MATCH(LARGE('Raw Data'!G1666:J1666, 4), 'Raw Data'!G1666:J1666, 0), 'Raw Data'!O1666-'Raw Data'!P1666&gt;3), 'Raw Data'!I1666, 0))</f>
        <v/>
      </c>
      <c r="G1673">
        <f>IF(ISBLANK('Raw Data'!J1666), 0, IF(AND(2=MATCH(LARGE('Raw Data'!G1666:J1666, 4), 'Raw Data'!G1666:J1666, 0), AND('Raw Data'!P1666-'Raw Data'!O1666&lt;4, 'Raw Data'!P1666-'Raw Data'!O1666&gt;0)), 'Raw Data'!H1666, 0))</f>
        <v/>
      </c>
      <c r="H1673">
        <f>IF(ISBLANK('Raw Data'!J1666), 0, IF(AND(1=MATCH(LARGE('Raw Data'!G1666:J1666, 4), 'Raw Data'!G1666:J1666, 0), AND('Raw Data'!O1666-'Raw Data'!P1666&lt;4, 'Raw Data'!O1666-'Raw Data'!P1666&gt;0)), 'Raw Data'!G1666, 0))</f>
        <v/>
      </c>
      <c r="I1673">
        <f>IF(ISBLANK('Raw Data'!J1666), 0, IF(AND(4=MATCH(LARGE('Raw Data'!G1666:J1666, 3), 'Raw Data'!G1666:J1666, 0), 'Raw Data'!P1666-'Raw Data'!O1666&gt;3), 'Raw Data'!J1666, 0))</f>
        <v/>
      </c>
      <c r="J1673">
        <f>IF(ISBLANK('Raw Data'!J1666), 0, IF(AND(3=MATCH(LARGE('Raw Data'!G1666:J1666, 3), 'Raw Data'!G1666:J1666, 0), 'Raw Data'!O1666-'Raw Data'!P1666&gt;3), 'Raw Data'!I1666, 0))</f>
        <v/>
      </c>
      <c r="K1673">
        <f>IF(ISBLANK('Raw Data'!J1666), 0, IF(AND(2=MATCH(LARGE('Raw Data'!G1666:J1666, 3), 'Raw Data'!G1666:J1666, 0), AND('Raw Data'!P1666-'Raw Data'!O1666&lt;4, 'Raw Data'!P1666-'Raw Data'!O1666&gt;0)), 'Raw Data'!H1666, 0))</f>
        <v/>
      </c>
      <c r="L1673">
        <f>IF(ISBLANK('Raw Data'!J1666), 0, IF(AND(1=MATCH(LARGE('Raw Data'!G1666:J1666, 3), 'Raw Data'!G1666:J1666, 0), AND('Raw Data'!O1666-'Raw Data'!P1666&lt;4, 'Raw Data'!O1666-'Raw Data'!P1666&gt;0)), 'Raw Data'!G1666, 0))</f>
        <v/>
      </c>
      <c r="M1673">
        <f>IF(ISBLANK('Raw Data'!J1666), 0, IF(AND(4=MATCH(LARGE('Raw Data'!G1666:J1666, 2), 'Raw Data'!G1666:J1666, 0), 'Raw Data'!P1666-'Raw Data'!O1666&gt;3), 'Raw Data'!J1666, 0))</f>
        <v/>
      </c>
      <c r="N1673">
        <f>IF(ISBLANK('Raw Data'!J1666), 0, IF(AND(3=MATCH(LARGE('Raw Data'!G1666:J1666, 2), 'Raw Data'!G1666:J1666, 0), 'Raw Data'!O1666-'Raw Data'!P1666&gt;3), 'Raw Data'!I1666, 0))</f>
        <v/>
      </c>
      <c r="O1673">
        <f>IF(ISBLANK('Raw Data'!J1666), 0, IF(AND(2=MATCH(LARGE('Raw Data'!G1666:J1666, 2), 'Raw Data'!G1666:J1666, 0), AND('Raw Data'!P1666-'Raw Data'!O1666&lt;4, 'Raw Data'!P1666-'Raw Data'!O1666&gt;0)), 'Raw Data'!H1666, 0))</f>
        <v/>
      </c>
      <c r="P1673">
        <f>IF(ISBLANK('Raw Data'!J1666), 0, IF(AND(1=MATCH(LARGE('Raw Data'!G1666:J1666, 2), 'Raw Data'!G1666:J1666, 0), AND('Raw Data'!O1666-'Raw Data'!P1666&lt;4, 'Raw Data'!O1666-'Raw Data'!P1666&gt;0)), 'Raw Data'!G1666, 0))</f>
        <v/>
      </c>
      <c r="Q1673">
        <f>IF(ISBLANK('Raw Data'!J1666), 0, IF(AND(4=MATCH(LARGE('Raw Data'!G1666:J1666, 1), 'Raw Data'!G1666:J1666, 0), 'Raw Data'!P1666-'Raw Data'!O1666&gt;3), 'Raw Data'!J1666, 0))</f>
        <v/>
      </c>
      <c r="R1673">
        <f>IF(ISBLANK('Raw Data'!J1666), 0, IF(AND(3=MATCH(LARGE('Raw Data'!G1666:J1666, 1), 'Raw Data'!G1666:J1666, 0), 'Raw Data'!O1666-'Raw Data'!P1666&gt;3), 'Raw Data'!I1666, 0))</f>
        <v/>
      </c>
      <c r="S1673">
        <f>IF(AND('Raw Data'!P1666-'Raw Data'!O1666&gt;4, 'Raw Data'!F1666&lt;'Raw Data'!C1666), 'Raw Data'!J1666, 0)</f>
        <v/>
      </c>
      <c r="T1673">
        <f>IF(AND('Raw Data'!O1666-'Raw Data'!P1666&gt;4, 'Raw Data'!F1666&gt;'Raw Data'!C1666), 'Raw Data'!I1666, 0)</f>
        <v/>
      </c>
      <c r="U1673">
        <f>IF(AND('Raw Data'!P1666-'Raw Data'!O1666&lt;3, 'Raw Data'!P1666&gt;'Raw Data'!O1666, 'Raw Data'!F1666&lt;'Raw Data'!C1666), 'Raw Data'!H1666, 0)</f>
        <v/>
      </c>
      <c r="V1673">
        <f>IF(AND('Raw Data'!P1666-'Raw Data'!O1666&lt;3, 'Raw Data'!P1666&gt;'Raw Data'!O1666, 'Raw Data'!F1666&gt;'Raw Data'!C1666), 'Raw Data'!G1666, 0)</f>
        <v/>
      </c>
    </row>
    <row r="1674">
      <c r="A1674">
        <f>IF(AND('Raw Data'!F1667&lt;'Raw Data'!C1667, 'Raw Data'!P1667&gt;'Raw Data'!O1667, 'Raw Data'!P1667-'Raw Data'!O1667&gt;3), 'Raw Data'!J1667, 0)</f>
        <v/>
      </c>
      <c r="B1674">
        <f>IF(AND('Raw Data'!C1667&lt;'Raw Data'!F1667, 'Raw Data'!O1667&gt;'Raw Data'!P1667, 'Raw Data'!O1667-'Raw Data'!P1667&gt;3), 'Raw Data'!I1667, 0)</f>
        <v/>
      </c>
      <c r="C1674">
        <f>IF(AND('Raw Data'!F1667&lt;'Raw Data'!C1667, 'Raw Data'!P1667&gt;'Raw Data'!O1667, 'Raw Data'!P1667-'Raw Data'!O1667&lt;4), 'Raw Data'!H1667, 0)</f>
        <v/>
      </c>
      <c r="D1674">
        <f>IF(AND('Raw Data'!C1667&lt;'Raw Data'!F1667, 'Raw Data'!O1667&gt;'Raw Data'!P1667, 'Raw Data'!O1667-'Raw Data'!P1667&lt;4), 'Raw Data'!G1667, 0)</f>
        <v/>
      </c>
      <c r="E1674">
        <f>IF(ISBLANK('Raw Data'!J1667), 0, IF(AND(4=MATCH(LARGE('Raw Data'!G1667:J1667, 4), 'Raw Data'!G1667:J1667, 0), 'Raw Data'!P1667-'Raw Data'!O1667&gt;3), 'Raw Data'!J1667, 0))</f>
        <v/>
      </c>
      <c r="F1674">
        <f>IF(ISBLANK('Raw Data'!J1667), 0, IF(AND(3=MATCH(LARGE('Raw Data'!G1667:J1667, 4), 'Raw Data'!G1667:J1667, 0), 'Raw Data'!O1667-'Raw Data'!P1667&gt;3), 'Raw Data'!I1667, 0))</f>
        <v/>
      </c>
      <c r="G1674">
        <f>IF(ISBLANK('Raw Data'!J1667), 0, IF(AND(2=MATCH(LARGE('Raw Data'!G1667:J1667, 4), 'Raw Data'!G1667:J1667, 0), AND('Raw Data'!P1667-'Raw Data'!O1667&lt;4, 'Raw Data'!P1667-'Raw Data'!O1667&gt;0)), 'Raw Data'!H1667, 0))</f>
        <v/>
      </c>
      <c r="H1674">
        <f>IF(ISBLANK('Raw Data'!J1667), 0, IF(AND(1=MATCH(LARGE('Raw Data'!G1667:J1667, 4), 'Raw Data'!G1667:J1667, 0), AND('Raw Data'!O1667-'Raw Data'!P1667&lt;4, 'Raw Data'!O1667-'Raw Data'!P1667&gt;0)), 'Raw Data'!G1667, 0))</f>
        <v/>
      </c>
      <c r="I1674">
        <f>IF(ISBLANK('Raw Data'!J1667), 0, IF(AND(4=MATCH(LARGE('Raw Data'!G1667:J1667, 3), 'Raw Data'!G1667:J1667, 0), 'Raw Data'!P1667-'Raw Data'!O1667&gt;3), 'Raw Data'!J1667, 0))</f>
        <v/>
      </c>
      <c r="J1674">
        <f>IF(ISBLANK('Raw Data'!J1667), 0, IF(AND(3=MATCH(LARGE('Raw Data'!G1667:J1667, 3), 'Raw Data'!G1667:J1667, 0), 'Raw Data'!O1667-'Raw Data'!P1667&gt;3), 'Raw Data'!I1667, 0))</f>
        <v/>
      </c>
      <c r="K1674">
        <f>IF(ISBLANK('Raw Data'!J1667), 0, IF(AND(2=MATCH(LARGE('Raw Data'!G1667:J1667, 3), 'Raw Data'!G1667:J1667, 0), AND('Raw Data'!P1667-'Raw Data'!O1667&lt;4, 'Raw Data'!P1667-'Raw Data'!O1667&gt;0)), 'Raw Data'!H1667, 0))</f>
        <v/>
      </c>
      <c r="L1674">
        <f>IF(ISBLANK('Raw Data'!J1667), 0, IF(AND(1=MATCH(LARGE('Raw Data'!G1667:J1667, 3), 'Raw Data'!G1667:J1667, 0), AND('Raw Data'!O1667-'Raw Data'!P1667&lt;4, 'Raw Data'!O1667-'Raw Data'!P1667&gt;0)), 'Raw Data'!G1667, 0))</f>
        <v/>
      </c>
      <c r="M1674">
        <f>IF(ISBLANK('Raw Data'!J1667), 0, IF(AND(4=MATCH(LARGE('Raw Data'!G1667:J1667, 2), 'Raw Data'!G1667:J1667, 0), 'Raw Data'!P1667-'Raw Data'!O1667&gt;3), 'Raw Data'!J1667, 0))</f>
        <v/>
      </c>
      <c r="N1674">
        <f>IF(ISBLANK('Raw Data'!J1667), 0, IF(AND(3=MATCH(LARGE('Raw Data'!G1667:J1667, 2), 'Raw Data'!G1667:J1667, 0), 'Raw Data'!O1667-'Raw Data'!P1667&gt;3), 'Raw Data'!I1667, 0))</f>
        <v/>
      </c>
      <c r="O1674">
        <f>IF(ISBLANK('Raw Data'!J1667), 0, IF(AND(2=MATCH(LARGE('Raw Data'!G1667:J1667, 2), 'Raw Data'!G1667:J1667, 0), AND('Raw Data'!P1667-'Raw Data'!O1667&lt;4, 'Raw Data'!P1667-'Raw Data'!O1667&gt;0)), 'Raw Data'!H1667, 0))</f>
        <v/>
      </c>
      <c r="P1674">
        <f>IF(ISBLANK('Raw Data'!J1667), 0, IF(AND(1=MATCH(LARGE('Raw Data'!G1667:J1667, 2), 'Raw Data'!G1667:J1667, 0), AND('Raw Data'!O1667-'Raw Data'!P1667&lt;4, 'Raw Data'!O1667-'Raw Data'!P1667&gt;0)), 'Raw Data'!G1667, 0))</f>
        <v/>
      </c>
      <c r="Q1674">
        <f>IF(ISBLANK('Raw Data'!J1667), 0, IF(AND(4=MATCH(LARGE('Raw Data'!G1667:J1667, 1), 'Raw Data'!G1667:J1667, 0), 'Raw Data'!P1667-'Raw Data'!O1667&gt;3), 'Raw Data'!J1667, 0))</f>
        <v/>
      </c>
      <c r="R1674">
        <f>IF(ISBLANK('Raw Data'!J1667), 0, IF(AND(3=MATCH(LARGE('Raw Data'!G1667:J1667, 1), 'Raw Data'!G1667:J1667, 0), 'Raw Data'!O1667-'Raw Data'!P1667&gt;3), 'Raw Data'!I1667, 0))</f>
        <v/>
      </c>
      <c r="S1674">
        <f>IF(AND('Raw Data'!P1667-'Raw Data'!O1667&gt;4, 'Raw Data'!F1667&lt;'Raw Data'!C1667), 'Raw Data'!J1667, 0)</f>
        <v/>
      </c>
      <c r="T1674">
        <f>IF(AND('Raw Data'!O1667-'Raw Data'!P1667&gt;4, 'Raw Data'!F1667&gt;'Raw Data'!C1667), 'Raw Data'!I1667, 0)</f>
        <v/>
      </c>
      <c r="U1674">
        <f>IF(AND('Raw Data'!P1667-'Raw Data'!O1667&lt;3, 'Raw Data'!P1667&gt;'Raw Data'!O1667, 'Raw Data'!F1667&lt;'Raw Data'!C1667), 'Raw Data'!H1667, 0)</f>
        <v/>
      </c>
      <c r="V1674">
        <f>IF(AND('Raw Data'!P1667-'Raw Data'!O1667&lt;3, 'Raw Data'!P1667&gt;'Raw Data'!O1667, 'Raw Data'!F1667&gt;'Raw Data'!C1667), 'Raw Data'!G1667, 0)</f>
        <v/>
      </c>
    </row>
    <row r="1675">
      <c r="A1675">
        <f>IF(AND('Raw Data'!F1668&lt;'Raw Data'!C1668, 'Raw Data'!P1668&gt;'Raw Data'!O1668, 'Raw Data'!P1668-'Raw Data'!O1668&gt;3), 'Raw Data'!J1668, 0)</f>
        <v/>
      </c>
      <c r="B1675">
        <f>IF(AND('Raw Data'!C1668&lt;'Raw Data'!F1668, 'Raw Data'!O1668&gt;'Raw Data'!P1668, 'Raw Data'!O1668-'Raw Data'!P1668&gt;3), 'Raw Data'!I1668, 0)</f>
        <v/>
      </c>
      <c r="C1675">
        <f>IF(AND('Raw Data'!F1668&lt;'Raw Data'!C1668, 'Raw Data'!P1668&gt;'Raw Data'!O1668, 'Raw Data'!P1668-'Raw Data'!O1668&lt;4), 'Raw Data'!H1668, 0)</f>
        <v/>
      </c>
      <c r="D1675">
        <f>IF(AND('Raw Data'!C1668&lt;'Raw Data'!F1668, 'Raw Data'!O1668&gt;'Raw Data'!P1668, 'Raw Data'!O1668-'Raw Data'!P1668&lt;4), 'Raw Data'!G1668, 0)</f>
        <v/>
      </c>
      <c r="E1675">
        <f>IF(ISBLANK('Raw Data'!J1668), 0, IF(AND(4=MATCH(LARGE('Raw Data'!G1668:J1668, 4), 'Raw Data'!G1668:J1668, 0), 'Raw Data'!P1668-'Raw Data'!O1668&gt;3), 'Raw Data'!J1668, 0))</f>
        <v/>
      </c>
      <c r="F1675">
        <f>IF(ISBLANK('Raw Data'!J1668), 0, IF(AND(3=MATCH(LARGE('Raw Data'!G1668:J1668, 4), 'Raw Data'!G1668:J1668, 0), 'Raw Data'!O1668-'Raw Data'!P1668&gt;3), 'Raw Data'!I1668, 0))</f>
        <v/>
      </c>
      <c r="G1675">
        <f>IF(ISBLANK('Raw Data'!J1668), 0, IF(AND(2=MATCH(LARGE('Raw Data'!G1668:J1668, 4), 'Raw Data'!G1668:J1668, 0), AND('Raw Data'!P1668-'Raw Data'!O1668&lt;4, 'Raw Data'!P1668-'Raw Data'!O1668&gt;0)), 'Raw Data'!H1668, 0))</f>
        <v/>
      </c>
      <c r="H1675">
        <f>IF(ISBLANK('Raw Data'!J1668), 0, IF(AND(1=MATCH(LARGE('Raw Data'!G1668:J1668, 4), 'Raw Data'!G1668:J1668, 0), AND('Raw Data'!O1668-'Raw Data'!P1668&lt;4, 'Raw Data'!O1668-'Raw Data'!P1668&gt;0)), 'Raw Data'!G1668, 0))</f>
        <v/>
      </c>
      <c r="I1675">
        <f>IF(ISBLANK('Raw Data'!J1668), 0, IF(AND(4=MATCH(LARGE('Raw Data'!G1668:J1668, 3), 'Raw Data'!G1668:J1668, 0), 'Raw Data'!P1668-'Raw Data'!O1668&gt;3), 'Raw Data'!J1668, 0))</f>
        <v/>
      </c>
      <c r="J1675">
        <f>IF(ISBLANK('Raw Data'!J1668), 0, IF(AND(3=MATCH(LARGE('Raw Data'!G1668:J1668, 3), 'Raw Data'!G1668:J1668, 0), 'Raw Data'!O1668-'Raw Data'!P1668&gt;3), 'Raw Data'!I1668, 0))</f>
        <v/>
      </c>
      <c r="K1675">
        <f>IF(ISBLANK('Raw Data'!J1668), 0, IF(AND(2=MATCH(LARGE('Raw Data'!G1668:J1668, 3), 'Raw Data'!G1668:J1668, 0), AND('Raw Data'!P1668-'Raw Data'!O1668&lt;4, 'Raw Data'!P1668-'Raw Data'!O1668&gt;0)), 'Raw Data'!H1668, 0))</f>
        <v/>
      </c>
      <c r="L1675">
        <f>IF(ISBLANK('Raw Data'!J1668), 0, IF(AND(1=MATCH(LARGE('Raw Data'!G1668:J1668, 3), 'Raw Data'!G1668:J1668, 0), AND('Raw Data'!O1668-'Raw Data'!P1668&lt;4, 'Raw Data'!O1668-'Raw Data'!P1668&gt;0)), 'Raw Data'!G1668, 0))</f>
        <v/>
      </c>
      <c r="M1675">
        <f>IF(ISBLANK('Raw Data'!J1668), 0, IF(AND(4=MATCH(LARGE('Raw Data'!G1668:J1668, 2), 'Raw Data'!G1668:J1668, 0), 'Raw Data'!P1668-'Raw Data'!O1668&gt;3), 'Raw Data'!J1668, 0))</f>
        <v/>
      </c>
      <c r="N1675">
        <f>IF(ISBLANK('Raw Data'!J1668), 0, IF(AND(3=MATCH(LARGE('Raw Data'!G1668:J1668, 2), 'Raw Data'!G1668:J1668, 0), 'Raw Data'!O1668-'Raw Data'!P1668&gt;3), 'Raw Data'!I1668, 0))</f>
        <v/>
      </c>
      <c r="O1675">
        <f>IF(ISBLANK('Raw Data'!J1668), 0, IF(AND(2=MATCH(LARGE('Raw Data'!G1668:J1668, 2), 'Raw Data'!G1668:J1668, 0), AND('Raw Data'!P1668-'Raw Data'!O1668&lt;4, 'Raw Data'!P1668-'Raw Data'!O1668&gt;0)), 'Raw Data'!H1668, 0))</f>
        <v/>
      </c>
      <c r="P1675">
        <f>IF(ISBLANK('Raw Data'!J1668), 0, IF(AND(1=MATCH(LARGE('Raw Data'!G1668:J1668, 2), 'Raw Data'!G1668:J1668, 0), AND('Raw Data'!O1668-'Raw Data'!P1668&lt;4, 'Raw Data'!O1668-'Raw Data'!P1668&gt;0)), 'Raw Data'!G1668, 0))</f>
        <v/>
      </c>
      <c r="Q1675">
        <f>IF(ISBLANK('Raw Data'!J1668), 0, IF(AND(4=MATCH(LARGE('Raw Data'!G1668:J1668, 1), 'Raw Data'!G1668:J1668, 0), 'Raw Data'!P1668-'Raw Data'!O1668&gt;3), 'Raw Data'!J1668, 0))</f>
        <v/>
      </c>
      <c r="R1675">
        <f>IF(ISBLANK('Raw Data'!J1668), 0, IF(AND(3=MATCH(LARGE('Raw Data'!G1668:J1668, 1), 'Raw Data'!G1668:J1668, 0), 'Raw Data'!O1668-'Raw Data'!P1668&gt;3), 'Raw Data'!I1668, 0))</f>
        <v/>
      </c>
      <c r="S1675">
        <f>IF(AND('Raw Data'!P1668-'Raw Data'!O1668&gt;4, 'Raw Data'!F1668&lt;'Raw Data'!C1668), 'Raw Data'!J1668, 0)</f>
        <v/>
      </c>
      <c r="T1675">
        <f>IF(AND('Raw Data'!O1668-'Raw Data'!P1668&gt;4, 'Raw Data'!F1668&gt;'Raw Data'!C1668), 'Raw Data'!I1668, 0)</f>
        <v/>
      </c>
      <c r="U1675">
        <f>IF(AND('Raw Data'!P1668-'Raw Data'!O1668&lt;3, 'Raw Data'!P1668&gt;'Raw Data'!O1668, 'Raw Data'!F1668&lt;'Raw Data'!C1668), 'Raw Data'!H1668, 0)</f>
        <v/>
      </c>
      <c r="V1675">
        <f>IF(AND('Raw Data'!P1668-'Raw Data'!O1668&lt;3, 'Raw Data'!P1668&gt;'Raw Data'!O1668, 'Raw Data'!F1668&gt;'Raw Data'!C1668), 'Raw Data'!G1668, 0)</f>
        <v/>
      </c>
    </row>
    <row r="1676">
      <c r="A1676">
        <f>IF(AND('Raw Data'!F1669&lt;'Raw Data'!C1669, 'Raw Data'!P1669&gt;'Raw Data'!O1669, 'Raw Data'!P1669-'Raw Data'!O1669&gt;3), 'Raw Data'!J1669, 0)</f>
        <v/>
      </c>
      <c r="B1676">
        <f>IF(AND('Raw Data'!C1669&lt;'Raw Data'!F1669, 'Raw Data'!O1669&gt;'Raw Data'!P1669, 'Raw Data'!O1669-'Raw Data'!P1669&gt;3), 'Raw Data'!I1669, 0)</f>
        <v/>
      </c>
      <c r="C1676">
        <f>IF(AND('Raw Data'!F1669&lt;'Raw Data'!C1669, 'Raw Data'!P1669&gt;'Raw Data'!O1669, 'Raw Data'!P1669-'Raw Data'!O1669&lt;4), 'Raw Data'!H1669, 0)</f>
        <v/>
      </c>
      <c r="D1676">
        <f>IF(AND('Raw Data'!C1669&lt;'Raw Data'!F1669, 'Raw Data'!O1669&gt;'Raw Data'!P1669, 'Raw Data'!O1669-'Raw Data'!P1669&lt;4), 'Raw Data'!G1669, 0)</f>
        <v/>
      </c>
      <c r="E1676">
        <f>IF(ISBLANK('Raw Data'!J1669), 0, IF(AND(4=MATCH(LARGE('Raw Data'!G1669:J1669, 4), 'Raw Data'!G1669:J1669, 0), 'Raw Data'!P1669-'Raw Data'!O1669&gt;3), 'Raw Data'!J1669, 0))</f>
        <v/>
      </c>
      <c r="F1676">
        <f>IF(ISBLANK('Raw Data'!J1669), 0, IF(AND(3=MATCH(LARGE('Raw Data'!G1669:J1669, 4), 'Raw Data'!G1669:J1669, 0), 'Raw Data'!O1669-'Raw Data'!P1669&gt;3), 'Raw Data'!I1669, 0))</f>
        <v/>
      </c>
      <c r="G1676">
        <f>IF(ISBLANK('Raw Data'!J1669), 0, IF(AND(2=MATCH(LARGE('Raw Data'!G1669:J1669, 4), 'Raw Data'!G1669:J1669, 0), AND('Raw Data'!P1669-'Raw Data'!O1669&lt;4, 'Raw Data'!P1669-'Raw Data'!O1669&gt;0)), 'Raw Data'!H1669, 0))</f>
        <v/>
      </c>
      <c r="H1676">
        <f>IF(ISBLANK('Raw Data'!J1669), 0, IF(AND(1=MATCH(LARGE('Raw Data'!G1669:J1669, 4), 'Raw Data'!G1669:J1669, 0), AND('Raw Data'!O1669-'Raw Data'!P1669&lt;4, 'Raw Data'!O1669-'Raw Data'!P1669&gt;0)), 'Raw Data'!G1669, 0))</f>
        <v/>
      </c>
      <c r="I1676">
        <f>IF(ISBLANK('Raw Data'!J1669), 0, IF(AND(4=MATCH(LARGE('Raw Data'!G1669:J1669, 3), 'Raw Data'!G1669:J1669, 0), 'Raw Data'!P1669-'Raw Data'!O1669&gt;3), 'Raw Data'!J1669, 0))</f>
        <v/>
      </c>
      <c r="J1676">
        <f>IF(ISBLANK('Raw Data'!J1669), 0, IF(AND(3=MATCH(LARGE('Raw Data'!G1669:J1669, 3), 'Raw Data'!G1669:J1669, 0), 'Raw Data'!O1669-'Raw Data'!P1669&gt;3), 'Raw Data'!I1669, 0))</f>
        <v/>
      </c>
      <c r="K1676">
        <f>IF(ISBLANK('Raw Data'!J1669), 0, IF(AND(2=MATCH(LARGE('Raw Data'!G1669:J1669, 3), 'Raw Data'!G1669:J1669, 0), AND('Raw Data'!P1669-'Raw Data'!O1669&lt;4, 'Raw Data'!P1669-'Raw Data'!O1669&gt;0)), 'Raw Data'!H1669, 0))</f>
        <v/>
      </c>
      <c r="L1676">
        <f>IF(ISBLANK('Raw Data'!J1669), 0, IF(AND(1=MATCH(LARGE('Raw Data'!G1669:J1669, 3), 'Raw Data'!G1669:J1669, 0), AND('Raw Data'!O1669-'Raw Data'!P1669&lt;4, 'Raw Data'!O1669-'Raw Data'!P1669&gt;0)), 'Raw Data'!G1669, 0))</f>
        <v/>
      </c>
      <c r="M1676">
        <f>IF(ISBLANK('Raw Data'!J1669), 0, IF(AND(4=MATCH(LARGE('Raw Data'!G1669:J1669, 2), 'Raw Data'!G1669:J1669, 0), 'Raw Data'!P1669-'Raw Data'!O1669&gt;3), 'Raw Data'!J1669, 0))</f>
        <v/>
      </c>
      <c r="N1676">
        <f>IF(ISBLANK('Raw Data'!J1669), 0, IF(AND(3=MATCH(LARGE('Raw Data'!G1669:J1669, 2), 'Raw Data'!G1669:J1669, 0), 'Raw Data'!O1669-'Raw Data'!P1669&gt;3), 'Raw Data'!I1669, 0))</f>
        <v/>
      </c>
      <c r="O1676">
        <f>IF(ISBLANK('Raw Data'!J1669), 0, IF(AND(2=MATCH(LARGE('Raw Data'!G1669:J1669, 2), 'Raw Data'!G1669:J1669, 0), AND('Raw Data'!P1669-'Raw Data'!O1669&lt;4, 'Raw Data'!P1669-'Raw Data'!O1669&gt;0)), 'Raw Data'!H1669, 0))</f>
        <v/>
      </c>
      <c r="P1676">
        <f>IF(ISBLANK('Raw Data'!J1669), 0, IF(AND(1=MATCH(LARGE('Raw Data'!G1669:J1669, 2), 'Raw Data'!G1669:J1669, 0), AND('Raw Data'!O1669-'Raw Data'!P1669&lt;4, 'Raw Data'!O1669-'Raw Data'!P1669&gt;0)), 'Raw Data'!G1669, 0))</f>
        <v/>
      </c>
      <c r="Q1676">
        <f>IF(ISBLANK('Raw Data'!J1669), 0, IF(AND(4=MATCH(LARGE('Raw Data'!G1669:J1669, 1), 'Raw Data'!G1669:J1669, 0), 'Raw Data'!P1669-'Raw Data'!O1669&gt;3), 'Raw Data'!J1669, 0))</f>
        <v/>
      </c>
      <c r="R1676">
        <f>IF(ISBLANK('Raw Data'!J1669), 0, IF(AND(3=MATCH(LARGE('Raw Data'!G1669:J1669, 1), 'Raw Data'!G1669:J1669, 0), 'Raw Data'!O1669-'Raw Data'!P1669&gt;3), 'Raw Data'!I1669, 0))</f>
        <v/>
      </c>
      <c r="S1676">
        <f>IF(AND('Raw Data'!P1669-'Raw Data'!O1669&gt;4, 'Raw Data'!F1669&lt;'Raw Data'!C1669), 'Raw Data'!J1669, 0)</f>
        <v/>
      </c>
      <c r="T1676">
        <f>IF(AND('Raw Data'!O1669-'Raw Data'!P1669&gt;4, 'Raw Data'!F1669&gt;'Raw Data'!C1669), 'Raw Data'!I1669, 0)</f>
        <v/>
      </c>
      <c r="U1676">
        <f>IF(AND('Raw Data'!P1669-'Raw Data'!O1669&lt;3, 'Raw Data'!P1669&gt;'Raw Data'!O1669, 'Raw Data'!F1669&lt;'Raw Data'!C1669), 'Raw Data'!H1669, 0)</f>
        <v/>
      </c>
      <c r="V1676">
        <f>IF(AND('Raw Data'!P1669-'Raw Data'!O1669&lt;3, 'Raw Data'!P1669&gt;'Raw Data'!O1669, 'Raw Data'!F1669&gt;'Raw Data'!C1669), 'Raw Data'!G1669, 0)</f>
        <v/>
      </c>
    </row>
    <row r="1677">
      <c r="A1677">
        <f>IF(AND('Raw Data'!F1670&lt;'Raw Data'!C1670, 'Raw Data'!P1670&gt;'Raw Data'!O1670, 'Raw Data'!P1670-'Raw Data'!O1670&gt;3), 'Raw Data'!J1670, 0)</f>
        <v/>
      </c>
      <c r="B1677">
        <f>IF(AND('Raw Data'!C1670&lt;'Raw Data'!F1670, 'Raw Data'!O1670&gt;'Raw Data'!P1670, 'Raw Data'!O1670-'Raw Data'!P1670&gt;3), 'Raw Data'!I1670, 0)</f>
        <v/>
      </c>
      <c r="C1677">
        <f>IF(AND('Raw Data'!F1670&lt;'Raw Data'!C1670, 'Raw Data'!P1670&gt;'Raw Data'!O1670, 'Raw Data'!P1670-'Raw Data'!O1670&lt;4), 'Raw Data'!H1670, 0)</f>
        <v/>
      </c>
      <c r="D1677">
        <f>IF(AND('Raw Data'!C1670&lt;'Raw Data'!F1670, 'Raw Data'!O1670&gt;'Raw Data'!P1670, 'Raw Data'!O1670-'Raw Data'!P1670&lt;4), 'Raw Data'!G1670, 0)</f>
        <v/>
      </c>
      <c r="E1677">
        <f>IF(ISBLANK('Raw Data'!J1670), 0, IF(AND(4=MATCH(LARGE('Raw Data'!G1670:J1670, 4), 'Raw Data'!G1670:J1670, 0), 'Raw Data'!P1670-'Raw Data'!O1670&gt;3), 'Raw Data'!J1670, 0))</f>
        <v/>
      </c>
      <c r="F1677">
        <f>IF(ISBLANK('Raw Data'!J1670), 0, IF(AND(3=MATCH(LARGE('Raw Data'!G1670:J1670, 4), 'Raw Data'!G1670:J1670, 0), 'Raw Data'!O1670-'Raw Data'!P1670&gt;3), 'Raw Data'!I1670, 0))</f>
        <v/>
      </c>
      <c r="G1677">
        <f>IF(ISBLANK('Raw Data'!J1670), 0, IF(AND(2=MATCH(LARGE('Raw Data'!G1670:J1670, 4), 'Raw Data'!G1670:J1670, 0), AND('Raw Data'!P1670-'Raw Data'!O1670&lt;4, 'Raw Data'!P1670-'Raw Data'!O1670&gt;0)), 'Raw Data'!H1670, 0))</f>
        <v/>
      </c>
      <c r="H1677">
        <f>IF(ISBLANK('Raw Data'!J1670), 0, IF(AND(1=MATCH(LARGE('Raw Data'!G1670:J1670, 4), 'Raw Data'!G1670:J1670, 0), AND('Raw Data'!O1670-'Raw Data'!P1670&lt;4, 'Raw Data'!O1670-'Raw Data'!P1670&gt;0)), 'Raw Data'!G1670, 0))</f>
        <v/>
      </c>
      <c r="I1677">
        <f>IF(ISBLANK('Raw Data'!J1670), 0, IF(AND(4=MATCH(LARGE('Raw Data'!G1670:J1670, 3), 'Raw Data'!G1670:J1670, 0), 'Raw Data'!P1670-'Raw Data'!O1670&gt;3), 'Raw Data'!J1670, 0))</f>
        <v/>
      </c>
      <c r="J1677">
        <f>IF(ISBLANK('Raw Data'!J1670), 0, IF(AND(3=MATCH(LARGE('Raw Data'!G1670:J1670, 3), 'Raw Data'!G1670:J1670, 0), 'Raw Data'!O1670-'Raw Data'!P1670&gt;3), 'Raw Data'!I1670, 0))</f>
        <v/>
      </c>
      <c r="K1677">
        <f>IF(ISBLANK('Raw Data'!J1670), 0, IF(AND(2=MATCH(LARGE('Raw Data'!G1670:J1670, 3), 'Raw Data'!G1670:J1670, 0), AND('Raw Data'!P1670-'Raw Data'!O1670&lt;4, 'Raw Data'!P1670-'Raw Data'!O1670&gt;0)), 'Raw Data'!H1670, 0))</f>
        <v/>
      </c>
      <c r="L1677">
        <f>IF(ISBLANK('Raw Data'!J1670), 0, IF(AND(1=MATCH(LARGE('Raw Data'!G1670:J1670, 3), 'Raw Data'!G1670:J1670, 0), AND('Raw Data'!O1670-'Raw Data'!P1670&lt;4, 'Raw Data'!O1670-'Raw Data'!P1670&gt;0)), 'Raw Data'!G1670, 0))</f>
        <v/>
      </c>
      <c r="M1677">
        <f>IF(ISBLANK('Raw Data'!J1670), 0, IF(AND(4=MATCH(LARGE('Raw Data'!G1670:J1670, 2), 'Raw Data'!G1670:J1670, 0), 'Raw Data'!P1670-'Raw Data'!O1670&gt;3), 'Raw Data'!J1670, 0))</f>
        <v/>
      </c>
      <c r="N1677">
        <f>IF(ISBLANK('Raw Data'!J1670), 0, IF(AND(3=MATCH(LARGE('Raw Data'!G1670:J1670, 2), 'Raw Data'!G1670:J1670, 0), 'Raw Data'!O1670-'Raw Data'!P1670&gt;3), 'Raw Data'!I1670, 0))</f>
        <v/>
      </c>
      <c r="O1677">
        <f>IF(ISBLANK('Raw Data'!J1670), 0, IF(AND(2=MATCH(LARGE('Raw Data'!G1670:J1670, 2), 'Raw Data'!G1670:J1670, 0), AND('Raw Data'!P1670-'Raw Data'!O1670&lt;4, 'Raw Data'!P1670-'Raw Data'!O1670&gt;0)), 'Raw Data'!H1670, 0))</f>
        <v/>
      </c>
      <c r="P1677">
        <f>IF(ISBLANK('Raw Data'!J1670), 0, IF(AND(1=MATCH(LARGE('Raw Data'!G1670:J1670, 2), 'Raw Data'!G1670:J1670, 0), AND('Raw Data'!O1670-'Raw Data'!P1670&lt;4, 'Raw Data'!O1670-'Raw Data'!P1670&gt;0)), 'Raw Data'!G1670, 0))</f>
        <v/>
      </c>
      <c r="Q1677">
        <f>IF(ISBLANK('Raw Data'!J1670), 0, IF(AND(4=MATCH(LARGE('Raw Data'!G1670:J1670, 1), 'Raw Data'!G1670:J1670, 0), 'Raw Data'!P1670-'Raw Data'!O1670&gt;3), 'Raw Data'!J1670, 0))</f>
        <v/>
      </c>
      <c r="R1677">
        <f>IF(ISBLANK('Raw Data'!J1670), 0, IF(AND(3=MATCH(LARGE('Raw Data'!G1670:J1670, 1), 'Raw Data'!G1670:J1670, 0), 'Raw Data'!O1670-'Raw Data'!P1670&gt;3), 'Raw Data'!I1670, 0))</f>
        <v/>
      </c>
      <c r="S1677">
        <f>IF(AND('Raw Data'!P1670-'Raw Data'!O1670&gt;4, 'Raw Data'!F1670&lt;'Raw Data'!C1670), 'Raw Data'!J1670, 0)</f>
        <v/>
      </c>
      <c r="T1677">
        <f>IF(AND('Raw Data'!O1670-'Raw Data'!P1670&gt;4, 'Raw Data'!F1670&gt;'Raw Data'!C1670), 'Raw Data'!I1670, 0)</f>
        <v/>
      </c>
      <c r="U1677">
        <f>IF(AND('Raw Data'!P1670-'Raw Data'!O1670&lt;3, 'Raw Data'!P1670&gt;'Raw Data'!O1670, 'Raw Data'!F1670&lt;'Raw Data'!C1670), 'Raw Data'!H1670, 0)</f>
        <v/>
      </c>
      <c r="V1677">
        <f>IF(AND('Raw Data'!P1670-'Raw Data'!O1670&lt;3, 'Raw Data'!P1670&gt;'Raw Data'!O1670, 'Raw Data'!F1670&gt;'Raw Data'!C1670), 'Raw Data'!G1670, 0)</f>
        <v/>
      </c>
    </row>
    <row r="1678">
      <c r="A1678">
        <f>IF(AND('Raw Data'!F1671&lt;'Raw Data'!C1671, 'Raw Data'!P1671&gt;'Raw Data'!O1671, 'Raw Data'!P1671-'Raw Data'!O1671&gt;3), 'Raw Data'!J1671, 0)</f>
        <v/>
      </c>
      <c r="B1678">
        <f>IF(AND('Raw Data'!C1671&lt;'Raw Data'!F1671, 'Raw Data'!O1671&gt;'Raw Data'!P1671, 'Raw Data'!O1671-'Raw Data'!P1671&gt;3), 'Raw Data'!I1671, 0)</f>
        <v/>
      </c>
      <c r="C1678">
        <f>IF(AND('Raw Data'!F1671&lt;'Raw Data'!C1671, 'Raw Data'!P1671&gt;'Raw Data'!O1671, 'Raw Data'!P1671-'Raw Data'!O1671&lt;4), 'Raw Data'!H1671, 0)</f>
        <v/>
      </c>
      <c r="D1678">
        <f>IF(AND('Raw Data'!C1671&lt;'Raw Data'!F1671, 'Raw Data'!O1671&gt;'Raw Data'!P1671, 'Raw Data'!O1671-'Raw Data'!P1671&lt;4), 'Raw Data'!G1671, 0)</f>
        <v/>
      </c>
      <c r="E1678">
        <f>IF(ISBLANK('Raw Data'!J1671), 0, IF(AND(4=MATCH(LARGE('Raw Data'!G1671:J1671, 4), 'Raw Data'!G1671:J1671, 0), 'Raw Data'!P1671-'Raw Data'!O1671&gt;3), 'Raw Data'!J1671, 0))</f>
        <v/>
      </c>
      <c r="F1678">
        <f>IF(ISBLANK('Raw Data'!J1671), 0, IF(AND(3=MATCH(LARGE('Raw Data'!G1671:J1671, 4), 'Raw Data'!G1671:J1671, 0), 'Raw Data'!O1671-'Raw Data'!P1671&gt;3), 'Raw Data'!I1671, 0))</f>
        <v/>
      </c>
      <c r="G1678">
        <f>IF(ISBLANK('Raw Data'!J1671), 0, IF(AND(2=MATCH(LARGE('Raw Data'!G1671:J1671, 4), 'Raw Data'!G1671:J1671, 0), AND('Raw Data'!P1671-'Raw Data'!O1671&lt;4, 'Raw Data'!P1671-'Raw Data'!O1671&gt;0)), 'Raw Data'!H1671, 0))</f>
        <v/>
      </c>
      <c r="H1678">
        <f>IF(ISBLANK('Raw Data'!J1671), 0, IF(AND(1=MATCH(LARGE('Raw Data'!G1671:J1671, 4), 'Raw Data'!G1671:J1671, 0), AND('Raw Data'!O1671-'Raw Data'!P1671&lt;4, 'Raw Data'!O1671-'Raw Data'!P1671&gt;0)), 'Raw Data'!G1671, 0))</f>
        <v/>
      </c>
      <c r="I1678">
        <f>IF(ISBLANK('Raw Data'!J1671), 0, IF(AND(4=MATCH(LARGE('Raw Data'!G1671:J1671, 3), 'Raw Data'!G1671:J1671, 0), 'Raw Data'!P1671-'Raw Data'!O1671&gt;3), 'Raw Data'!J1671, 0))</f>
        <v/>
      </c>
      <c r="J1678">
        <f>IF(ISBLANK('Raw Data'!J1671), 0, IF(AND(3=MATCH(LARGE('Raw Data'!G1671:J1671, 3), 'Raw Data'!G1671:J1671, 0), 'Raw Data'!O1671-'Raw Data'!P1671&gt;3), 'Raw Data'!I1671, 0))</f>
        <v/>
      </c>
      <c r="K1678">
        <f>IF(ISBLANK('Raw Data'!J1671), 0, IF(AND(2=MATCH(LARGE('Raw Data'!G1671:J1671, 3), 'Raw Data'!G1671:J1671, 0), AND('Raw Data'!P1671-'Raw Data'!O1671&lt;4, 'Raw Data'!P1671-'Raw Data'!O1671&gt;0)), 'Raw Data'!H1671, 0))</f>
        <v/>
      </c>
      <c r="L1678">
        <f>IF(ISBLANK('Raw Data'!J1671), 0, IF(AND(1=MATCH(LARGE('Raw Data'!G1671:J1671, 3), 'Raw Data'!G1671:J1671, 0), AND('Raw Data'!O1671-'Raw Data'!P1671&lt;4, 'Raw Data'!O1671-'Raw Data'!P1671&gt;0)), 'Raw Data'!G1671, 0))</f>
        <v/>
      </c>
      <c r="M1678">
        <f>IF(ISBLANK('Raw Data'!J1671), 0, IF(AND(4=MATCH(LARGE('Raw Data'!G1671:J1671, 2), 'Raw Data'!G1671:J1671, 0), 'Raw Data'!P1671-'Raw Data'!O1671&gt;3), 'Raw Data'!J1671, 0))</f>
        <v/>
      </c>
      <c r="N1678">
        <f>IF(ISBLANK('Raw Data'!J1671), 0, IF(AND(3=MATCH(LARGE('Raw Data'!G1671:J1671, 2), 'Raw Data'!G1671:J1671, 0), 'Raw Data'!O1671-'Raw Data'!P1671&gt;3), 'Raw Data'!I1671, 0))</f>
        <v/>
      </c>
      <c r="O1678">
        <f>IF(ISBLANK('Raw Data'!J1671), 0, IF(AND(2=MATCH(LARGE('Raw Data'!G1671:J1671, 2), 'Raw Data'!G1671:J1671, 0), AND('Raw Data'!P1671-'Raw Data'!O1671&lt;4, 'Raw Data'!P1671-'Raw Data'!O1671&gt;0)), 'Raw Data'!H1671, 0))</f>
        <v/>
      </c>
      <c r="P1678">
        <f>IF(ISBLANK('Raw Data'!J1671), 0, IF(AND(1=MATCH(LARGE('Raw Data'!G1671:J1671, 2), 'Raw Data'!G1671:J1671, 0), AND('Raw Data'!O1671-'Raw Data'!P1671&lt;4, 'Raw Data'!O1671-'Raw Data'!P1671&gt;0)), 'Raw Data'!G1671, 0))</f>
        <v/>
      </c>
      <c r="Q1678">
        <f>IF(ISBLANK('Raw Data'!J1671), 0, IF(AND(4=MATCH(LARGE('Raw Data'!G1671:J1671, 1), 'Raw Data'!G1671:J1671, 0), 'Raw Data'!P1671-'Raw Data'!O1671&gt;3), 'Raw Data'!J1671, 0))</f>
        <v/>
      </c>
      <c r="R1678">
        <f>IF(ISBLANK('Raw Data'!J1671), 0, IF(AND(3=MATCH(LARGE('Raw Data'!G1671:J1671, 1), 'Raw Data'!G1671:J1671, 0), 'Raw Data'!O1671-'Raw Data'!P1671&gt;3), 'Raw Data'!I1671, 0))</f>
        <v/>
      </c>
      <c r="S1678">
        <f>IF(AND('Raw Data'!P1671-'Raw Data'!O1671&gt;4, 'Raw Data'!F1671&lt;'Raw Data'!C1671), 'Raw Data'!J1671, 0)</f>
        <v/>
      </c>
      <c r="T1678">
        <f>IF(AND('Raw Data'!O1671-'Raw Data'!P1671&gt;4, 'Raw Data'!F1671&gt;'Raw Data'!C1671), 'Raw Data'!I1671, 0)</f>
        <v/>
      </c>
      <c r="U1678">
        <f>IF(AND('Raw Data'!P1671-'Raw Data'!O1671&lt;3, 'Raw Data'!P1671&gt;'Raw Data'!O1671, 'Raw Data'!F1671&lt;'Raw Data'!C1671), 'Raw Data'!H1671, 0)</f>
        <v/>
      </c>
      <c r="V1678">
        <f>IF(AND('Raw Data'!P1671-'Raw Data'!O1671&lt;3, 'Raw Data'!P1671&gt;'Raw Data'!O1671, 'Raw Data'!F1671&gt;'Raw Data'!C1671), 'Raw Data'!G1671, 0)</f>
        <v/>
      </c>
    </row>
    <row r="1679">
      <c r="A1679">
        <f>IF(AND('Raw Data'!F1672&lt;'Raw Data'!C1672, 'Raw Data'!P1672&gt;'Raw Data'!O1672, 'Raw Data'!P1672-'Raw Data'!O1672&gt;3), 'Raw Data'!J1672, 0)</f>
        <v/>
      </c>
      <c r="B1679">
        <f>IF(AND('Raw Data'!C1672&lt;'Raw Data'!F1672, 'Raw Data'!O1672&gt;'Raw Data'!P1672, 'Raw Data'!O1672-'Raw Data'!P1672&gt;3), 'Raw Data'!I1672, 0)</f>
        <v/>
      </c>
      <c r="C1679">
        <f>IF(AND('Raw Data'!F1672&lt;'Raw Data'!C1672, 'Raw Data'!P1672&gt;'Raw Data'!O1672, 'Raw Data'!P1672-'Raw Data'!O1672&lt;4), 'Raw Data'!H1672, 0)</f>
        <v/>
      </c>
      <c r="D1679">
        <f>IF(AND('Raw Data'!C1672&lt;'Raw Data'!F1672, 'Raw Data'!O1672&gt;'Raw Data'!P1672, 'Raw Data'!O1672-'Raw Data'!P1672&lt;4), 'Raw Data'!G1672, 0)</f>
        <v/>
      </c>
      <c r="E1679">
        <f>IF(ISBLANK('Raw Data'!J1672), 0, IF(AND(4=MATCH(LARGE('Raw Data'!G1672:J1672, 4), 'Raw Data'!G1672:J1672, 0), 'Raw Data'!P1672-'Raw Data'!O1672&gt;3), 'Raw Data'!J1672, 0))</f>
        <v/>
      </c>
      <c r="F1679">
        <f>IF(ISBLANK('Raw Data'!J1672), 0, IF(AND(3=MATCH(LARGE('Raw Data'!G1672:J1672, 4), 'Raw Data'!G1672:J1672, 0), 'Raw Data'!O1672-'Raw Data'!P1672&gt;3), 'Raw Data'!I1672, 0))</f>
        <v/>
      </c>
      <c r="G1679">
        <f>IF(ISBLANK('Raw Data'!J1672), 0, IF(AND(2=MATCH(LARGE('Raw Data'!G1672:J1672, 4), 'Raw Data'!G1672:J1672, 0), AND('Raw Data'!P1672-'Raw Data'!O1672&lt;4, 'Raw Data'!P1672-'Raw Data'!O1672&gt;0)), 'Raw Data'!H1672, 0))</f>
        <v/>
      </c>
      <c r="H1679">
        <f>IF(ISBLANK('Raw Data'!J1672), 0, IF(AND(1=MATCH(LARGE('Raw Data'!G1672:J1672, 4), 'Raw Data'!G1672:J1672, 0), AND('Raw Data'!O1672-'Raw Data'!P1672&lt;4, 'Raw Data'!O1672-'Raw Data'!P1672&gt;0)), 'Raw Data'!G1672, 0))</f>
        <v/>
      </c>
      <c r="I1679">
        <f>IF(ISBLANK('Raw Data'!J1672), 0, IF(AND(4=MATCH(LARGE('Raw Data'!G1672:J1672, 3), 'Raw Data'!G1672:J1672, 0), 'Raw Data'!P1672-'Raw Data'!O1672&gt;3), 'Raw Data'!J1672, 0))</f>
        <v/>
      </c>
      <c r="J1679">
        <f>IF(ISBLANK('Raw Data'!J1672), 0, IF(AND(3=MATCH(LARGE('Raw Data'!G1672:J1672, 3), 'Raw Data'!G1672:J1672, 0), 'Raw Data'!O1672-'Raw Data'!P1672&gt;3), 'Raw Data'!I1672, 0))</f>
        <v/>
      </c>
      <c r="K1679">
        <f>IF(ISBLANK('Raw Data'!J1672), 0, IF(AND(2=MATCH(LARGE('Raw Data'!G1672:J1672, 3), 'Raw Data'!G1672:J1672, 0), AND('Raw Data'!P1672-'Raw Data'!O1672&lt;4, 'Raw Data'!P1672-'Raw Data'!O1672&gt;0)), 'Raw Data'!H1672, 0))</f>
        <v/>
      </c>
      <c r="L1679">
        <f>IF(ISBLANK('Raw Data'!J1672), 0, IF(AND(1=MATCH(LARGE('Raw Data'!G1672:J1672, 3), 'Raw Data'!G1672:J1672, 0), AND('Raw Data'!O1672-'Raw Data'!P1672&lt;4, 'Raw Data'!O1672-'Raw Data'!P1672&gt;0)), 'Raw Data'!G1672, 0))</f>
        <v/>
      </c>
      <c r="M1679">
        <f>IF(ISBLANK('Raw Data'!J1672), 0, IF(AND(4=MATCH(LARGE('Raw Data'!G1672:J1672, 2), 'Raw Data'!G1672:J1672, 0), 'Raw Data'!P1672-'Raw Data'!O1672&gt;3), 'Raw Data'!J1672, 0))</f>
        <v/>
      </c>
      <c r="N1679">
        <f>IF(ISBLANK('Raw Data'!J1672), 0, IF(AND(3=MATCH(LARGE('Raw Data'!G1672:J1672, 2), 'Raw Data'!G1672:J1672, 0), 'Raw Data'!O1672-'Raw Data'!P1672&gt;3), 'Raw Data'!I1672, 0))</f>
        <v/>
      </c>
      <c r="O1679">
        <f>IF(ISBLANK('Raw Data'!J1672), 0, IF(AND(2=MATCH(LARGE('Raw Data'!G1672:J1672, 2), 'Raw Data'!G1672:J1672, 0), AND('Raw Data'!P1672-'Raw Data'!O1672&lt;4, 'Raw Data'!P1672-'Raw Data'!O1672&gt;0)), 'Raw Data'!H1672, 0))</f>
        <v/>
      </c>
      <c r="P1679">
        <f>IF(ISBLANK('Raw Data'!J1672), 0, IF(AND(1=MATCH(LARGE('Raw Data'!G1672:J1672, 2), 'Raw Data'!G1672:J1672, 0), AND('Raw Data'!O1672-'Raw Data'!P1672&lt;4, 'Raw Data'!O1672-'Raw Data'!P1672&gt;0)), 'Raw Data'!G1672, 0))</f>
        <v/>
      </c>
      <c r="Q1679">
        <f>IF(ISBLANK('Raw Data'!J1672), 0, IF(AND(4=MATCH(LARGE('Raw Data'!G1672:J1672, 1), 'Raw Data'!G1672:J1672, 0), 'Raw Data'!P1672-'Raw Data'!O1672&gt;3), 'Raw Data'!J1672, 0))</f>
        <v/>
      </c>
      <c r="R1679">
        <f>IF(ISBLANK('Raw Data'!J1672), 0, IF(AND(3=MATCH(LARGE('Raw Data'!G1672:J1672, 1), 'Raw Data'!G1672:J1672, 0), 'Raw Data'!O1672-'Raw Data'!P1672&gt;3), 'Raw Data'!I1672, 0))</f>
        <v/>
      </c>
      <c r="S1679">
        <f>IF(AND('Raw Data'!P1672-'Raw Data'!O1672&gt;4, 'Raw Data'!F1672&lt;'Raw Data'!C1672), 'Raw Data'!J1672, 0)</f>
        <v/>
      </c>
      <c r="T1679">
        <f>IF(AND('Raw Data'!O1672-'Raw Data'!P1672&gt;4, 'Raw Data'!F1672&gt;'Raw Data'!C1672), 'Raw Data'!I1672, 0)</f>
        <v/>
      </c>
      <c r="U1679">
        <f>IF(AND('Raw Data'!P1672-'Raw Data'!O1672&lt;3, 'Raw Data'!P1672&gt;'Raw Data'!O1672, 'Raw Data'!F1672&lt;'Raw Data'!C1672), 'Raw Data'!H1672, 0)</f>
        <v/>
      </c>
      <c r="V1679">
        <f>IF(AND('Raw Data'!P1672-'Raw Data'!O1672&lt;3, 'Raw Data'!P1672&gt;'Raw Data'!O1672, 'Raw Data'!F1672&gt;'Raw Data'!C1672), 'Raw Data'!G1672, 0)</f>
        <v/>
      </c>
    </row>
    <row r="1680">
      <c r="A1680">
        <f>IF(AND('Raw Data'!F1673&lt;'Raw Data'!C1673, 'Raw Data'!P1673&gt;'Raw Data'!O1673, 'Raw Data'!P1673-'Raw Data'!O1673&gt;3), 'Raw Data'!J1673, 0)</f>
        <v/>
      </c>
      <c r="B1680">
        <f>IF(AND('Raw Data'!C1673&lt;'Raw Data'!F1673, 'Raw Data'!O1673&gt;'Raw Data'!P1673, 'Raw Data'!O1673-'Raw Data'!P1673&gt;3), 'Raw Data'!I1673, 0)</f>
        <v/>
      </c>
      <c r="C1680">
        <f>IF(AND('Raw Data'!F1673&lt;'Raw Data'!C1673, 'Raw Data'!P1673&gt;'Raw Data'!O1673, 'Raw Data'!P1673-'Raw Data'!O1673&lt;4), 'Raw Data'!H1673, 0)</f>
        <v/>
      </c>
      <c r="D1680">
        <f>IF(AND('Raw Data'!C1673&lt;'Raw Data'!F1673, 'Raw Data'!O1673&gt;'Raw Data'!P1673, 'Raw Data'!O1673-'Raw Data'!P1673&lt;4), 'Raw Data'!G1673, 0)</f>
        <v/>
      </c>
      <c r="E1680">
        <f>IF(ISBLANK('Raw Data'!J1673), 0, IF(AND(4=MATCH(LARGE('Raw Data'!G1673:J1673, 4), 'Raw Data'!G1673:J1673, 0), 'Raw Data'!P1673-'Raw Data'!O1673&gt;3), 'Raw Data'!J1673, 0))</f>
        <v/>
      </c>
      <c r="F1680">
        <f>IF(ISBLANK('Raw Data'!J1673), 0, IF(AND(3=MATCH(LARGE('Raw Data'!G1673:J1673, 4), 'Raw Data'!G1673:J1673, 0), 'Raw Data'!O1673-'Raw Data'!P1673&gt;3), 'Raw Data'!I1673, 0))</f>
        <v/>
      </c>
      <c r="G1680">
        <f>IF(ISBLANK('Raw Data'!J1673), 0, IF(AND(2=MATCH(LARGE('Raw Data'!G1673:J1673, 4), 'Raw Data'!G1673:J1673, 0), AND('Raw Data'!P1673-'Raw Data'!O1673&lt;4, 'Raw Data'!P1673-'Raw Data'!O1673&gt;0)), 'Raw Data'!H1673, 0))</f>
        <v/>
      </c>
      <c r="H1680">
        <f>IF(ISBLANK('Raw Data'!J1673), 0, IF(AND(1=MATCH(LARGE('Raw Data'!G1673:J1673, 4), 'Raw Data'!G1673:J1673, 0), AND('Raw Data'!O1673-'Raw Data'!P1673&lt;4, 'Raw Data'!O1673-'Raw Data'!P1673&gt;0)), 'Raw Data'!G1673, 0))</f>
        <v/>
      </c>
      <c r="I1680">
        <f>IF(ISBLANK('Raw Data'!J1673), 0, IF(AND(4=MATCH(LARGE('Raw Data'!G1673:J1673, 3), 'Raw Data'!G1673:J1673, 0), 'Raw Data'!P1673-'Raw Data'!O1673&gt;3), 'Raw Data'!J1673, 0))</f>
        <v/>
      </c>
      <c r="J1680">
        <f>IF(ISBLANK('Raw Data'!J1673), 0, IF(AND(3=MATCH(LARGE('Raw Data'!G1673:J1673, 3), 'Raw Data'!G1673:J1673, 0), 'Raw Data'!O1673-'Raw Data'!P1673&gt;3), 'Raw Data'!I1673, 0))</f>
        <v/>
      </c>
      <c r="K1680">
        <f>IF(ISBLANK('Raw Data'!J1673), 0, IF(AND(2=MATCH(LARGE('Raw Data'!G1673:J1673, 3), 'Raw Data'!G1673:J1673, 0), AND('Raw Data'!P1673-'Raw Data'!O1673&lt;4, 'Raw Data'!P1673-'Raw Data'!O1673&gt;0)), 'Raw Data'!H1673, 0))</f>
        <v/>
      </c>
      <c r="L1680">
        <f>IF(ISBLANK('Raw Data'!J1673), 0, IF(AND(1=MATCH(LARGE('Raw Data'!G1673:J1673, 3), 'Raw Data'!G1673:J1673, 0), AND('Raw Data'!O1673-'Raw Data'!P1673&lt;4, 'Raw Data'!O1673-'Raw Data'!P1673&gt;0)), 'Raw Data'!G1673, 0))</f>
        <v/>
      </c>
      <c r="M1680">
        <f>IF(ISBLANK('Raw Data'!J1673), 0, IF(AND(4=MATCH(LARGE('Raw Data'!G1673:J1673, 2), 'Raw Data'!G1673:J1673, 0), 'Raw Data'!P1673-'Raw Data'!O1673&gt;3), 'Raw Data'!J1673, 0))</f>
        <v/>
      </c>
      <c r="N1680">
        <f>IF(ISBLANK('Raw Data'!J1673), 0, IF(AND(3=MATCH(LARGE('Raw Data'!G1673:J1673, 2), 'Raw Data'!G1673:J1673, 0), 'Raw Data'!O1673-'Raw Data'!P1673&gt;3), 'Raw Data'!I1673, 0))</f>
        <v/>
      </c>
      <c r="O1680">
        <f>IF(ISBLANK('Raw Data'!J1673), 0, IF(AND(2=MATCH(LARGE('Raw Data'!G1673:J1673, 2), 'Raw Data'!G1673:J1673, 0), AND('Raw Data'!P1673-'Raw Data'!O1673&lt;4, 'Raw Data'!P1673-'Raw Data'!O1673&gt;0)), 'Raw Data'!H1673, 0))</f>
        <v/>
      </c>
      <c r="P1680">
        <f>IF(ISBLANK('Raw Data'!J1673), 0, IF(AND(1=MATCH(LARGE('Raw Data'!G1673:J1673, 2), 'Raw Data'!G1673:J1673, 0), AND('Raw Data'!O1673-'Raw Data'!P1673&lt;4, 'Raw Data'!O1673-'Raw Data'!P1673&gt;0)), 'Raw Data'!G1673, 0))</f>
        <v/>
      </c>
      <c r="Q1680">
        <f>IF(ISBLANK('Raw Data'!J1673), 0, IF(AND(4=MATCH(LARGE('Raw Data'!G1673:J1673, 1), 'Raw Data'!G1673:J1673, 0), 'Raw Data'!P1673-'Raw Data'!O1673&gt;3), 'Raw Data'!J1673, 0))</f>
        <v/>
      </c>
      <c r="R1680">
        <f>IF(ISBLANK('Raw Data'!J1673), 0, IF(AND(3=MATCH(LARGE('Raw Data'!G1673:J1673, 1), 'Raw Data'!G1673:J1673, 0), 'Raw Data'!O1673-'Raw Data'!P1673&gt;3), 'Raw Data'!I1673, 0))</f>
        <v/>
      </c>
      <c r="S1680">
        <f>IF(AND('Raw Data'!P1673-'Raw Data'!O1673&gt;4, 'Raw Data'!F1673&lt;'Raw Data'!C1673), 'Raw Data'!J1673, 0)</f>
        <v/>
      </c>
      <c r="T1680">
        <f>IF(AND('Raw Data'!O1673-'Raw Data'!P1673&gt;4, 'Raw Data'!F1673&gt;'Raw Data'!C1673), 'Raw Data'!I1673, 0)</f>
        <v/>
      </c>
      <c r="U1680">
        <f>IF(AND('Raw Data'!P1673-'Raw Data'!O1673&lt;3, 'Raw Data'!P1673&gt;'Raw Data'!O1673, 'Raw Data'!F1673&lt;'Raw Data'!C1673), 'Raw Data'!H1673, 0)</f>
        <v/>
      </c>
      <c r="V1680">
        <f>IF(AND('Raw Data'!P1673-'Raw Data'!O1673&lt;3, 'Raw Data'!P1673&gt;'Raw Data'!O1673, 'Raw Data'!F1673&gt;'Raw Data'!C1673), 'Raw Data'!G1673, 0)</f>
        <v/>
      </c>
    </row>
    <row r="1681">
      <c r="A1681">
        <f>IF(AND('Raw Data'!F1674&lt;'Raw Data'!C1674, 'Raw Data'!P1674&gt;'Raw Data'!O1674, 'Raw Data'!P1674-'Raw Data'!O1674&gt;3), 'Raw Data'!J1674, 0)</f>
        <v/>
      </c>
      <c r="B1681">
        <f>IF(AND('Raw Data'!C1674&lt;'Raw Data'!F1674, 'Raw Data'!O1674&gt;'Raw Data'!P1674, 'Raw Data'!O1674-'Raw Data'!P1674&gt;3), 'Raw Data'!I1674, 0)</f>
        <v/>
      </c>
      <c r="C1681">
        <f>IF(AND('Raw Data'!F1674&lt;'Raw Data'!C1674, 'Raw Data'!P1674&gt;'Raw Data'!O1674, 'Raw Data'!P1674-'Raw Data'!O1674&lt;4), 'Raw Data'!H1674, 0)</f>
        <v/>
      </c>
      <c r="D1681">
        <f>IF(AND('Raw Data'!C1674&lt;'Raw Data'!F1674, 'Raw Data'!O1674&gt;'Raw Data'!P1674, 'Raw Data'!O1674-'Raw Data'!P1674&lt;4), 'Raw Data'!G1674, 0)</f>
        <v/>
      </c>
      <c r="E1681">
        <f>IF(ISBLANK('Raw Data'!J1674), 0, IF(AND(4=MATCH(LARGE('Raw Data'!G1674:J1674, 4), 'Raw Data'!G1674:J1674, 0), 'Raw Data'!P1674-'Raw Data'!O1674&gt;3), 'Raw Data'!J1674, 0))</f>
        <v/>
      </c>
      <c r="F1681">
        <f>IF(ISBLANK('Raw Data'!J1674), 0, IF(AND(3=MATCH(LARGE('Raw Data'!G1674:J1674, 4), 'Raw Data'!G1674:J1674, 0), 'Raw Data'!O1674-'Raw Data'!P1674&gt;3), 'Raw Data'!I1674, 0))</f>
        <v/>
      </c>
      <c r="G1681">
        <f>IF(ISBLANK('Raw Data'!J1674), 0, IF(AND(2=MATCH(LARGE('Raw Data'!G1674:J1674, 4), 'Raw Data'!G1674:J1674, 0), AND('Raw Data'!P1674-'Raw Data'!O1674&lt;4, 'Raw Data'!P1674-'Raw Data'!O1674&gt;0)), 'Raw Data'!H1674, 0))</f>
        <v/>
      </c>
      <c r="H1681">
        <f>IF(ISBLANK('Raw Data'!J1674), 0, IF(AND(1=MATCH(LARGE('Raw Data'!G1674:J1674, 4), 'Raw Data'!G1674:J1674, 0), AND('Raw Data'!O1674-'Raw Data'!P1674&lt;4, 'Raw Data'!O1674-'Raw Data'!P1674&gt;0)), 'Raw Data'!G1674, 0))</f>
        <v/>
      </c>
      <c r="I1681">
        <f>IF(ISBLANK('Raw Data'!J1674), 0, IF(AND(4=MATCH(LARGE('Raw Data'!G1674:J1674, 3), 'Raw Data'!G1674:J1674, 0), 'Raw Data'!P1674-'Raw Data'!O1674&gt;3), 'Raw Data'!J1674, 0))</f>
        <v/>
      </c>
      <c r="J1681">
        <f>IF(ISBLANK('Raw Data'!J1674), 0, IF(AND(3=MATCH(LARGE('Raw Data'!G1674:J1674, 3), 'Raw Data'!G1674:J1674, 0), 'Raw Data'!O1674-'Raw Data'!P1674&gt;3), 'Raw Data'!I1674, 0))</f>
        <v/>
      </c>
      <c r="K1681">
        <f>IF(ISBLANK('Raw Data'!J1674), 0, IF(AND(2=MATCH(LARGE('Raw Data'!G1674:J1674, 3), 'Raw Data'!G1674:J1674, 0), AND('Raw Data'!P1674-'Raw Data'!O1674&lt;4, 'Raw Data'!P1674-'Raw Data'!O1674&gt;0)), 'Raw Data'!H1674, 0))</f>
        <v/>
      </c>
      <c r="L1681">
        <f>IF(ISBLANK('Raw Data'!J1674), 0, IF(AND(1=MATCH(LARGE('Raw Data'!G1674:J1674, 3), 'Raw Data'!G1674:J1674, 0), AND('Raw Data'!O1674-'Raw Data'!P1674&lt;4, 'Raw Data'!O1674-'Raw Data'!P1674&gt;0)), 'Raw Data'!G1674, 0))</f>
        <v/>
      </c>
      <c r="M1681">
        <f>IF(ISBLANK('Raw Data'!J1674), 0, IF(AND(4=MATCH(LARGE('Raw Data'!G1674:J1674, 2), 'Raw Data'!G1674:J1674, 0), 'Raw Data'!P1674-'Raw Data'!O1674&gt;3), 'Raw Data'!J1674, 0))</f>
        <v/>
      </c>
      <c r="N1681">
        <f>IF(ISBLANK('Raw Data'!J1674), 0, IF(AND(3=MATCH(LARGE('Raw Data'!G1674:J1674, 2), 'Raw Data'!G1674:J1674, 0), 'Raw Data'!O1674-'Raw Data'!P1674&gt;3), 'Raw Data'!I1674, 0))</f>
        <v/>
      </c>
      <c r="O1681">
        <f>IF(ISBLANK('Raw Data'!J1674), 0, IF(AND(2=MATCH(LARGE('Raw Data'!G1674:J1674, 2), 'Raw Data'!G1674:J1674, 0), AND('Raw Data'!P1674-'Raw Data'!O1674&lt;4, 'Raw Data'!P1674-'Raw Data'!O1674&gt;0)), 'Raw Data'!H1674, 0))</f>
        <v/>
      </c>
      <c r="P1681">
        <f>IF(ISBLANK('Raw Data'!J1674), 0, IF(AND(1=MATCH(LARGE('Raw Data'!G1674:J1674, 2), 'Raw Data'!G1674:J1674, 0), AND('Raw Data'!O1674-'Raw Data'!P1674&lt;4, 'Raw Data'!O1674-'Raw Data'!P1674&gt;0)), 'Raw Data'!G1674, 0))</f>
        <v/>
      </c>
      <c r="Q1681">
        <f>IF(ISBLANK('Raw Data'!J1674), 0, IF(AND(4=MATCH(LARGE('Raw Data'!G1674:J1674, 1), 'Raw Data'!G1674:J1674, 0), 'Raw Data'!P1674-'Raw Data'!O1674&gt;3), 'Raw Data'!J1674, 0))</f>
        <v/>
      </c>
      <c r="R1681">
        <f>IF(ISBLANK('Raw Data'!J1674), 0, IF(AND(3=MATCH(LARGE('Raw Data'!G1674:J1674, 1), 'Raw Data'!G1674:J1674, 0), 'Raw Data'!O1674-'Raw Data'!P1674&gt;3), 'Raw Data'!I1674, 0))</f>
        <v/>
      </c>
      <c r="S1681">
        <f>IF(AND('Raw Data'!P1674-'Raw Data'!O1674&gt;4, 'Raw Data'!F1674&lt;'Raw Data'!C1674), 'Raw Data'!J1674, 0)</f>
        <v/>
      </c>
      <c r="T1681">
        <f>IF(AND('Raw Data'!O1674-'Raw Data'!P1674&gt;4, 'Raw Data'!F1674&gt;'Raw Data'!C1674), 'Raw Data'!I1674, 0)</f>
        <v/>
      </c>
      <c r="U1681">
        <f>IF(AND('Raw Data'!P1674-'Raw Data'!O1674&lt;3, 'Raw Data'!P1674&gt;'Raw Data'!O1674, 'Raw Data'!F1674&lt;'Raw Data'!C1674), 'Raw Data'!H1674, 0)</f>
        <v/>
      </c>
      <c r="V1681">
        <f>IF(AND('Raw Data'!P1674-'Raw Data'!O1674&lt;3, 'Raw Data'!P1674&gt;'Raw Data'!O1674, 'Raw Data'!F1674&gt;'Raw Data'!C1674), 'Raw Data'!G1674, 0)</f>
        <v/>
      </c>
    </row>
    <row r="1682">
      <c r="A1682">
        <f>IF(AND('Raw Data'!F1675&lt;'Raw Data'!C1675, 'Raw Data'!P1675&gt;'Raw Data'!O1675, 'Raw Data'!P1675-'Raw Data'!O1675&gt;3), 'Raw Data'!J1675, 0)</f>
        <v/>
      </c>
      <c r="B1682">
        <f>IF(AND('Raw Data'!C1675&lt;'Raw Data'!F1675, 'Raw Data'!O1675&gt;'Raw Data'!P1675, 'Raw Data'!O1675-'Raw Data'!P1675&gt;3), 'Raw Data'!I1675, 0)</f>
        <v/>
      </c>
      <c r="C1682">
        <f>IF(AND('Raw Data'!F1675&lt;'Raw Data'!C1675, 'Raw Data'!P1675&gt;'Raw Data'!O1675, 'Raw Data'!P1675-'Raw Data'!O1675&lt;4), 'Raw Data'!H1675, 0)</f>
        <v/>
      </c>
      <c r="D1682">
        <f>IF(AND('Raw Data'!C1675&lt;'Raw Data'!F1675, 'Raw Data'!O1675&gt;'Raw Data'!P1675, 'Raw Data'!O1675-'Raw Data'!P1675&lt;4), 'Raw Data'!G1675, 0)</f>
        <v/>
      </c>
      <c r="E1682">
        <f>IF(ISBLANK('Raw Data'!J1675), 0, IF(AND(4=MATCH(LARGE('Raw Data'!G1675:J1675, 4), 'Raw Data'!G1675:J1675, 0), 'Raw Data'!P1675-'Raw Data'!O1675&gt;3), 'Raw Data'!J1675, 0))</f>
        <v/>
      </c>
      <c r="F1682">
        <f>IF(ISBLANK('Raw Data'!J1675), 0, IF(AND(3=MATCH(LARGE('Raw Data'!G1675:J1675, 4), 'Raw Data'!G1675:J1675, 0), 'Raw Data'!O1675-'Raw Data'!P1675&gt;3), 'Raw Data'!I1675, 0))</f>
        <v/>
      </c>
      <c r="G1682">
        <f>IF(ISBLANK('Raw Data'!J1675), 0, IF(AND(2=MATCH(LARGE('Raw Data'!G1675:J1675, 4), 'Raw Data'!G1675:J1675, 0), AND('Raw Data'!P1675-'Raw Data'!O1675&lt;4, 'Raw Data'!P1675-'Raw Data'!O1675&gt;0)), 'Raw Data'!H1675, 0))</f>
        <v/>
      </c>
      <c r="H1682">
        <f>IF(ISBLANK('Raw Data'!J1675), 0, IF(AND(1=MATCH(LARGE('Raw Data'!G1675:J1675, 4), 'Raw Data'!G1675:J1675, 0), AND('Raw Data'!O1675-'Raw Data'!P1675&lt;4, 'Raw Data'!O1675-'Raw Data'!P1675&gt;0)), 'Raw Data'!G1675, 0))</f>
        <v/>
      </c>
      <c r="I1682">
        <f>IF(ISBLANK('Raw Data'!J1675), 0, IF(AND(4=MATCH(LARGE('Raw Data'!G1675:J1675, 3), 'Raw Data'!G1675:J1675, 0), 'Raw Data'!P1675-'Raw Data'!O1675&gt;3), 'Raw Data'!J1675, 0))</f>
        <v/>
      </c>
      <c r="J1682">
        <f>IF(ISBLANK('Raw Data'!J1675), 0, IF(AND(3=MATCH(LARGE('Raw Data'!G1675:J1675, 3), 'Raw Data'!G1675:J1675, 0), 'Raw Data'!O1675-'Raw Data'!P1675&gt;3), 'Raw Data'!I1675, 0))</f>
        <v/>
      </c>
      <c r="K1682">
        <f>IF(ISBLANK('Raw Data'!J1675), 0, IF(AND(2=MATCH(LARGE('Raw Data'!G1675:J1675, 3), 'Raw Data'!G1675:J1675, 0), AND('Raw Data'!P1675-'Raw Data'!O1675&lt;4, 'Raw Data'!P1675-'Raw Data'!O1675&gt;0)), 'Raw Data'!H1675, 0))</f>
        <v/>
      </c>
      <c r="L1682">
        <f>IF(ISBLANK('Raw Data'!J1675), 0, IF(AND(1=MATCH(LARGE('Raw Data'!G1675:J1675, 3), 'Raw Data'!G1675:J1675, 0), AND('Raw Data'!O1675-'Raw Data'!P1675&lt;4, 'Raw Data'!O1675-'Raw Data'!P1675&gt;0)), 'Raw Data'!G1675, 0))</f>
        <v/>
      </c>
      <c r="M1682">
        <f>IF(ISBLANK('Raw Data'!J1675), 0, IF(AND(4=MATCH(LARGE('Raw Data'!G1675:J1675, 2), 'Raw Data'!G1675:J1675, 0), 'Raw Data'!P1675-'Raw Data'!O1675&gt;3), 'Raw Data'!J1675, 0))</f>
        <v/>
      </c>
      <c r="N1682">
        <f>IF(ISBLANK('Raw Data'!J1675), 0, IF(AND(3=MATCH(LARGE('Raw Data'!G1675:J1675, 2), 'Raw Data'!G1675:J1675, 0), 'Raw Data'!O1675-'Raw Data'!P1675&gt;3), 'Raw Data'!I1675, 0))</f>
        <v/>
      </c>
      <c r="O1682">
        <f>IF(ISBLANK('Raw Data'!J1675), 0, IF(AND(2=MATCH(LARGE('Raw Data'!G1675:J1675, 2), 'Raw Data'!G1675:J1675, 0), AND('Raw Data'!P1675-'Raw Data'!O1675&lt;4, 'Raw Data'!P1675-'Raw Data'!O1675&gt;0)), 'Raw Data'!H1675, 0))</f>
        <v/>
      </c>
      <c r="P1682">
        <f>IF(ISBLANK('Raw Data'!J1675), 0, IF(AND(1=MATCH(LARGE('Raw Data'!G1675:J1675, 2), 'Raw Data'!G1675:J1675, 0), AND('Raw Data'!O1675-'Raw Data'!P1675&lt;4, 'Raw Data'!O1675-'Raw Data'!P1675&gt;0)), 'Raw Data'!G1675, 0))</f>
        <v/>
      </c>
      <c r="Q1682">
        <f>IF(ISBLANK('Raw Data'!J1675), 0, IF(AND(4=MATCH(LARGE('Raw Data'!G1675:J1675, 1), 'Raw Data'!G1675:J1675, 0), 'Raw Data'!P1675-'Raw Data'!O1675&gt;3), 'Raw Data'!J1675, 0))</f>
        <v/>
      </c>
      <c r="R1682">
        <f>IF(ISBLANK('Raw Data'!J1675), 0, IF(AND(3=MATCH(LARGE('Raw Data'!G1675:J1675, 1), 'Raw Data'!G1675:J1675, 0), 'Raw Data'!O1675-'Raw Data'!P1675&gt;3), 'Raw Data'!I1675, 0))</f>
        <v/>
      </c>
      <c r="S1682">
        <f>IF(AND('Raw Data'!P1675-'Raw Data'!O1675&gt;4, 'Raw Data'!F1675&lt;'Raw Data'!C1675), 'Raw Data'!J1675, 0)</f>
        <v/>
      </c>
      <c r="T1682">
        <f>IF(AND('Raw Data'!O1675-'Raw Data'!P1675&gt;4, 'Raw Data'!F1675&gt;'Raw Data'!C1675), 'Raw Data'!I1675, 0)</f>
        <v/>
      </c>
      <c r="U1682">
        <f>IF(AND('Raw Data'!P1675-'Raw Data'!O1675&lt;3, 'Raw Data'!P1675&gt;'Raw Data'!O1675, 'Raw Data'!F1675&lt;'Raw Data'!C1675), 'Raw Data'!H1675, 0)</f>
        <v/>
      </c>
      <c r="V1682">
        <f>IF(AND('Raw Data'!P1675-'Raw Data'!O1675&lt;3, 'Raw Data'!P1675&gt;'Raw Data'!O1675, 'Raw Data'!F1675&gt;'Raw Data'!C1675), 'Raw Data'!G1675, 0)</f>
        <v/>
      </c>
    </row>
    <row r="1683">
      <c r="A1683">
        <f>IF(AND('Raw Data'!F1676&lt;'Raw Data'!C1676, 'Raw Data'!P1676&gt;'Raw Data'!O1676, 'Raw Data'!P1676-'Raw Data'!O1676&gt;3), 'Raw Data'!J1676, 0)</f>
        <v/>
      </c>
      <c r="B1683">
        <f>IF(AND('Raw Data'!C1676&lt;'Raw Data'!F1676, 'Raw Data'!O1676&gt;'Raw Data'!P1676, 'Raw Data'!O1676-'Raw Data'!P1676&gt;3), 'Raw Data'!I1676, 0)</f>
        <v/>
      </c>
      <c r="C1683">
        <f>IF(AND('Raw Data'!F1676&lt;'Raw Data'!C1676, 'Raw Data'!P1676&gt;'Raw Data'!O1676, 'Raw Data'!P1676-'Raw Data'!O1676&lt;4), 'Raw Data'!H1676, 0)</f>
        <v/>
      </c>
      <c r="D1683">
        <f>IF(AND('Raw Data'!C1676&lt;'Raw Data'!F1676, 'Raw Data'!O1676&gt;'Raw Data'!P1676, 'Raw Data'!O1676-'Raw Data'!P1676&lt;4), 'Raw Data'!G1676, 0)</f>
        <v/>
      </c>
      <c r="E1683">
        <f>IF(ISBLANK('Raw Data'!J1676), 0, IF(AND(4=MATCH(LARGE('Raw Data'!G1676:J1676, 4), 'Raw Data'!G1676:J1676, 0), 'Raw Data'!P1676-'Raw Data'!O1676&gt;3), 'Raw Data'!J1676, 0))</f>
        <v/>
      </c>
      <c r="F1683">
        <f>IF(ISBLANK('Raw Data'!J1676), 0, IF(AND(3=MATCH(LARGE('Raw Data'!G1676:J1676, 4), 'Raw Data'!G1676:J1676, 0), 'Raw Data'!O1676-'Raw Data'!P1676&gt;3), 'Raw Data'!I1676, 0))</f>
        <v/>
      </c>
      <c r="G1683">
        <f>IF(ISBLANK('Raw Data'!J1676), 0, IF(AND(2=MATCH(LARGE('Raw Data'!G1676:J1676, 4), 'Raw Data'!G1676:J1676, 0), AND('Raw Data'!P1676-'Raw Data'!O1676&lt;4, 'Raw Data'!P1676-'Raw Data'!O1676&gt;0)), 'Raw Data'!H1676, 0))</f>
        <v/>
      </c>
      <c r="H1683">
        <f>IF(ISBLANK('Raw Data'!J1676), 0, IF(AND(1=MATCH(LARGE('Raw Data'!G1676:J1676, 4), 'Raw Data'!G1676:J1676, 0), AND('Raw Data'!O1676-'Raw Data'!P1676&lt;4, 'Raw Data'!O1676-'Raw Data'!P1676&gt;0)), 'Raw Data'!G1676, 0))</f>
        <v/>
      </c>
      <c r="I1683">
        <f>IF(ISBLANK('Raw Data'!J1676), 0, IF(AND(4=MATCH(LARGE('Raw Data'!G1676:J1676, 3), 'Raw Data'!G1676:J1676, 0), 'Raw Data'!P1676-'Raw Data'!O1676&gt;3), 'Raw Data'!J1676, 0))</f>
        <v/>
      </c>
      <c r="J1683">
        <f>IF(ISBLANK('Raw Data'!J1676), 0, IF(AND(3=MATCH(LARGE('Raw Data'!G1676:J1676, 3), 'Raw Data'!G1676:J1676, 0), 'Raw Data'!O1676-'Raw Data'!P1676&gt;3), 'Raw Data'!I1676, 0))</f>
        <v/>
      </c>
      <c r="K1683">
        <f>IF(ISBLANK('Raw Data'!J1676), 0, IF(AND(2=MATCH(LARGE('Raw Data'!G1676:J1676, 3), 'Raw Data'!G1676:J1676, 0), AND('Raw Data'!P1676-'Raw Data'!O1676&lt;4, 'Raw Data'!P1676-'Raw Data'!O1676&gt;0)), 'Raw Data'!H1676, 0))</f>
        <v/>
      </c>
      <c r="L1683">
        <f>IF(ISBLANK('Raw Data'!J1676), 0, IF(AND(1=MATCH(LARGE('Raw Data'!G1676:J1676, 3), 'Raw Data'!G1676:J1676, 0), AND('Raw Data'!O1676-'Raw Data'!P1676&lt;4, 'Raw Data'!O1676-'Raw Data'!P1676&gt;0)), 'Raw Data'!G1676, 0))</f>
        <v/>
      </c>
      <c r="M1683">
        <f>IF(ISBLANK('Raw Data'!J1676), 0, IF(AND(4=MATCH(LARGE('Raw Data'!G1676:J1676, 2), 'Raw Data'!G1676:J1676, 0), 'Raw Data'!P1676-'Raw Data'!O1676&gt;3), 'Raw Data'!J1676, 0))</f>
        <v/>
      </c>
      <c r="N1683">
        <f>IF(ISBLANK('Raw Data'!J1676), 0, IF(AND(3=MATCH(LARGE('Raw Data'!G1676:J1676, 2), 'Raw Data'!G1676:J1676, 0), 'Raw Data'!O1676-'Raw Data'!P1676&gt;3), 'Raw Data'!I1676, 0))</f>
        <v/>
      </c>
      <c r="O1683">
        <f>IF(ISBLANK('Raw Data'!J1676), 0, IF(AND(2=MATCH(LARGE('Raw Data'!G1676:J1676, 2), 'Raw Data'!G1676:J1676, 0), AND('Raw Data'!P1676-'Raw Data'!O1676&lt;4, 'Raw Data'!P1676-'Raw Data'!O1676&gt;0)), 'Raw Data'!H1676, 0))</f>
        <v/>
      </c>
      <c r="P1683">
        <f>IF(ISBLANK('Raw Data'!J1676), 0, IF(AND(1=MATCH(LARGE('Raw Data'!G1676:J1676, 2), 'Raw Data'!G1676:J1676, 0), AND('Raw Data'!O1676-'Raw Data'!P1676&lt;4, 'Raw Data'!O1676-'Raw Data'!P1676&gt;0)), 'Raw Data'!G1676, 0))</f>
        <v/>
      </c>
      <c r="Q1683">
        <f>IF(ISBLANK('Raw Data'!J1676), 0, IF(AND(4=MATCH(LARGE('Raw Data'!G1676:J1676, 1), 'Raw Data'!G1676:J1676, 0), 'Raw Data'!P1676-'Raw Data'!O1676&gt;3), 'Raw Data'!J1676, 0))</f>
        <v/>
      </c>
      <c r="R1683">
        <f>IF(ISBLANK('Raw Data'!J1676), 0, IF(AND(3=MATCH(LARGE('Raw Data'!G1676:J1676, 1), 'Raw Data'!G1676:J1676, 0), 'Raw Data'!O1676-'Raw Data'!P1676&gt;3), 'Raw Data'!I1676, 0))</f>
        <v/>
      </c>
      <c r="S1683">
        <f>IF(AND('Raw Data'!P1676-'Raw Data'!O1676&gt;4, 'Raw Data'!F1676&lt;'Raw Data'!C1676), 'Raw Data'!J1676, 0)</f>
        <v/>
      </c>
      <c r="T1683">
        <f>IF(AND('Raw Data'!O1676-'Raw Data'!P1676&gt;4, 'Raw Data'!F1676&gt;'Raw Data'!C1676), 'Raw Data'!I1676, 0)</f>
        <v/>
      </c>
      <c r="U1683">
        <f>IF(AND('Raw Data'!P1676-'Raw Data'!O1676&lt;3, 'Raw Data'!P1676&gt;'Raw Data'!O1676, 'Raw Data'!F1676&lt;'Raw Data'!C1676), 'Raw Data'!H1676, 0)</f>
        <v/>
      </c>
      <c r="V1683">
        <f>IF(AND('Raw Data'!P1676-'Raw Data'!O1676&lt;3, 'Raw Data'!P1676&gt;'Raw Data'!O1676, 'Raw Data'!F1676&gt;'Raw Data'!C1676), 'Raw Data'!G1676, 0)</f>
        <v/>
      </c>
    </row>
    <row r="1684">
      <c r="A1684">
        <f>IF(AND('Raw Data'!F1677&lt;'Raw Data'!C1677, 'Raw Data'!P1677&gt;'Raw Data'!O1677, 'Raw Data'!P1677-'Raw Data'!O1677&gt;3), 'Raw Data'!J1677, 0)</f>
        <v/>
      </c>
      <c r="B1684">
        <f>IF(AND('Raw Data'!C1677&lt;'Raw Data'!F1677, 'Raw Data'!O1677&gt;'Raw Data'!P1677, 'Raw Data'!O1677-'Raw Data'!P1677&gt;3), 'Raw Data'!I1677, 0)</f>
        <v/>
      </c>
      <c r="C1684">
        <f>IF(AND('Raw Data'!F1677&lt;'Raw Data'!C1677, 'Raw Data'!P1677&gt;'Raw Data'!O1677, 'Raw Data'!P1677-'Raw Data'!O1677&lt;4), 'Raw Data'!H1677, 0)</f>
        <v/>
      </c>
      <c r="D1684">
        <f>IF(AND('Raw Data'!C1677&lt;'Raw Data'!F1677, 'Raw Data'!O1677&gt;'Raw Data'!P1677, 'Raw Data'!O1677-'Raw Data'!P1677&lt;4), 'Raw Data'!G1677, 0)</f>
        <v/>
      </c>
      <c r="E1684">
        <f>IF(ISBLANK('Raw Data'!J1677), 0, IF(AND(4=MATCH(LARGE('Raw Data'!G1677:J1677, 4), 'Raw Data'!G1677:J1677, 0), 'Raw Data'!P1677-'Raw Data'!O1677&gt;3), 'Raw Data'!J1677, 0))</f>
        <v/>
      </c>
      <c r="F1684">
        <f>IF(ISBLANK('Raw Data'!J1677), 0, IF(AND(3=MATCH(LARGE('Raw Data'!G1677:J1677, 4), 'Raw Data'!G1677:J1677, 0), 'Raw Data'!O1677-'Raw Data'!P1677&gt;3), 'Raw Data'!I1677, 0))</f>
        <v/>
      </c>
      <c r="G1684">
        <f>IF(ISBLANK('Raw Data'!J1677), 0, IF(AND(2=MATCH(LARGE('Raw Data'!G1677:J1677, 4), 'Raw Data'!G1677:J1677, 0), AND('Raw Data'!P1677-'Raw Data'!O1677&lt;4, 'Raw Data'!P1677-'Raw Data'!O1677&gt;0)), 'Raw Data'!H1677, 0))</f>
        <v/>
      </c>
      <c r="H1684">
        <f>IF(ISBLANK('Raw Data'!J1677), 0, IF(AND(1=MATCH(LARGE('Raw Data'!G1677:J1677, 4), 'Raw Data'!G1677:J1677, 0), AND('Raw Data'!O1677-'Raw Data'!P1677&lt;4, 'Raw Data'!O1677-'Raw Data'!P1677&gt;0)), 'Raw Data'!G1677, 0))</f>
        <v/>
      </c>
      <c r="I1684">
        <f>IF(ISBLANK('Raw Data'!J1677), 0, IF(AND(4=MATCH(LARGE('Raw Data'!G1677:J1677, 3), 'Raw Data'!G1677:J1677, 0), 'Raw Data'!P1677-'Raw Data'!O1677&gt;3), 'Raw Data'!J1677, 0))</f>
        <v/>
      </c>
      <c r="J1684">
        <f>IF(ISBLANK('Raw Data'!J1677), 0, IF(AND(3=MATCH(LARGE('Raw Data'!G1677:J1677, 3), 'Raw Data'!G1677:J1677, 0), 'Raw Data'!O1677-'Raw Data'!P1677&gt;3), 'Raw Data'!I1677, 0))</f>
        <v/>
      </c>
      <c r="K1684">
        <f>IF(ISBLANK('Raw Data'!J1677), 0, IF(AND(2=MATCH(LARGE('Raw Data'!G1677:J1677, 3), 'Raw Data'!G1677:J1677, 0), AND('Raw Data'!P1677-'Raw Data'!O1677&lt;4, 'Raw Data'!P1677-'Raw Data'!O1677&gt;0)), 'Raw Data'!H1677, 0))</f>
        <v/>
      </c>
      <c r="L1684">
        <f>IF(ISBLANK('Raw Data'!J1677), 0, IF(AND(1=MATCH(LARGE('Raw Data'!G1677:J1677, 3), 'Raw Data'!G1677:J1677, 0), AND('Raw Data'!O1677-'Raw Data'!P1677&lt;4, 'Raw Data'!O1677-'Raw Data'!P1677&gt;0)), 'Raw Data'!G1677, 0))</f>
        <v/>
      </c>
      <c r="M1684">
        <f>IF(ISBLANK('Raw Data'!J1677), 0, IF(AND(4=MATCH(LARGE('Raw Data'!G1677:J1677, 2), 'Raw Data'!G1677:J1677, 0), 'Raw Data'!P1677-'Raw Data'!O1677&gt;3), 'Raw Data'!J1677, 0))</f>
        <v/>
      </c>
      <c r="N1684">
        <f>IF(ISBLANK('Raw Data'!J1677), 0, IF(AND(3=MATCH(LARGE('Raw Data'!G1677:J1677, 2), 'Raw Data'!G1677:J1677, 0), 'Raw Data'!O1677-'Raw Data'!P1677&gt;3), 'Raw Data'!I1677, 0))</f>
        <v/>
      </c>
      <c r="O1684">
        <f>IF(ISBLANK('Raw Data'!J1677), 0, IF(AND(2=MATCH(LARGE('Raw Data'!G1677:J1677, 2), 'Raw Data'!G1677:J1677, 0), AND('Raw Data'!P1677-'Raw Data'!O1677&lt;4, 'Raw Data'!P1677-'Raw Data'!O1677&gt;0)), 'Raw Data'!H1677, 0))</f>
        <v/>
      </c>
      <c r="P1684">
        <f>IF(ISBLANK('Raw Data'!J1677), 0, IF(AND(1=MATCH(LARGE('Raw Data'!G1677:J1677, 2), 'Raw Data'!G1677:J1677, 0), AND('Raw Data'!O1677-'Raw Data'!P1677&lt;4, 'Raw Data'!O1677-'Raw Data'!P1677&gt;0)), 'Raw Data'!G1677, 0))</f>
        <v/>
      </c>
      <c r="Q1684">
        <f>IF(ISBLANK('Raw Data'!J1677), 0, IF(AND(4=MATCH(LARGE('Raw Data'!G1677:J1677, 1), 'Raw Data'!G1677:J1677, 0), 'Raw Data'!P1677-'Raw Data'!O1677&gt;3), 'Raw Data'!J1677, 0))</f>
        <v/>
      </c>
      <c r="R1684">
        <f>IF(ISBLANK('Raw Data'!J1677), 0, IF(AND(3=MATCH(LARGE('Raw Data'!G1677:J1677, 1), 'Raw Data'!G1677:J1677, 0), 'Raw Data'!O1677-'Raw Data'!P1677&gt;3), 'Raw Data'!I1677, 0))</f>
        <v/>
      </c>
      <c r="S1684">
        <f>IF(AND('Raw Data'!P1677-'Raw Data'!O1677&gt;4, 'Raw Data'!F1677&lt;'Raw Data'!C1677), 'Raw Data'!J1677, 0)</f>
        <v/>
      </c>
      <c r="T1684">
        <f>IF(AND('Raw Data'!O1677-'Raw Data'!P1677&gt;4, 'Raw Data'!F1677&gt;'Raw Data'!C1677), 'Raw Data'!I1677, 0)</f>
        <v/>
      </c>
      <c r="U1684">
        <f>IF(AND('Raw Data'!P1677-'Raw Data'!O1677&lt;3, 'Raw Data'!P1677&gt;'Raw Data'!O1677, 'Raw Data'!F1677&lt;'Raw Data'!C1677), 'Raw Data'!H1677, 0)</f>
        <v/>
      </c>
      <c r="V1684">
        <f>IF(AND('Raw Data'!P1677-'Raw Data'!O1677&lt;3, 'Raw Data'!P1677&gt;'Raw Data'!O1677, 'Raw Data'!F1677&gt;'Raw Data'!C1677), 'Raw Data'!G1677, 0)</f>
        <v/>
      </c>
    </row>
    <row r="1685">
      <c r="A1685">
        <f>IF(AND('Raw Data'!F1678&lt;'Raw Data'!C1678, 'Raw Data'!P1678&gt;'Raw Data'!O1678, 'Raw Data'!P1678-'Raw Data'!O1678&gt;3), 'Raw Data'!J1678, 0)</f>
        <v/>
      </c>
      <c r="B1685">
        <f>IF(AND('Raw Data'!C1678&lt;'Raw Data'!F1678, 'Raw Data'!O1678&gt;'Raw Data'!P1678, 'Raw Data'!O1678-'Raw Data'!P1678&gt;3), 'Raw Data'!I1678, 0)</f>
        <v/>
      </c>
      <c r="C1685">
        <f>IF(AND('Raw Data'!F1678&lt;'Raw Data'!C1678, 'Raw Data'!P1678&gt;'Raw Data'!O1678, 'Raw Data'!P1678-'Raw Data'!O1678&lt;4), 'Raw Data'!H1678, 0)</f>
        <v/>
      </c>
      <c r="D1685">
        <f>IF(AND('Raw Data'!C1678&lt;'Raw Data'!F1678, 'Raw Data'!O1678&gt;'Raw Data'!P1678, 'Raw Data'!O1678-'Raw Data'!P1678&lt;4), 'Raw Data'!G1678, 0)</f>
        <v/>
      </c>
      <c r="E1685">
        <f>IF(ISBLANK('Raw Data'!J1678), 0, IF(AND(4=MATCH(LARGE('Raw Data'!G1678:J1678, 4), 'Raw Data'!G1678:J1678, 0), 'Raw Data'!P1678-'Raw Data'!O1678&gt;3), 'Raw Data'!J1678, 0))</f>
        <v/>
      </c>
      <c r="F1685">
        <f>IF(ISBLANK('Raw Data'!J1678), 0, IF(AND(3=MATCH(LARGE('Raw Data'!G1678:J1678, 4), 'Raw Data'!G1678:J1678, 0), 'Raw Data'!O1678-'Raw Data'!P1678&gt;3), 'Raw Data'!I1678, 0))</f>
        <v/>
      </c>
      <c r="G1685">
        <f>IF(ISBLANK('Raw Data'!J1678), 0, IF(AND(2=MATCH(LARGE('Raw Data'!G1678:J1678, 4), 'Raw Data'!G1678:J1678, 0), AND('Raw Data'!P1678-'Raw Data'!O1678&lt;4, 'Raw Data'!P1678-'Raw Data'!O1678&gt;0)), 'Raw Data'!H1678, 0))</f>
        <v/>
      </c>
      <c r="H1685">
        <f>IF(ISBLANK('Raw Data'!J1678), 0, IF(AND(1=MATCH(LARGE('Raw Data'!G1678:J1678, 4), 'Raw Data'!G1678:J1678, 0), AND('Raw Data'!O1678-'Raw Data'!P1678&lt;4, 'Raw Data'!O1678-'Raw Data'!P1678&gt;0)), 'Raw Data'!G1678, 0))</f>
        <v/>
      </c>
      <c r="I1685">
        <f>IF(ISBLANK('Raw Data'!J1678), 0, IF(AND(4=MATCH(LARGE('Raw Data'!G1678:J1678, 3), 'Raw Data'!G1678:J1678, 0), 'Raw Data'!P1678-'Raw Data'!O1678&gt;3), 'Raw Data'!J1678, 0))</f>
        <v/>
      </c>
      <c r="J1685">
        <f>IF(ISBLANK('Raw Data'!J1678), 0, IF(AND(3=MATCH(LARGE('Raw Data'!G1678:J1678, 3), 'Raw Data'!G1678:J1678, 0), 'Raw Data'!O1678-'Raw Data'!P1678&gt;3), 'Raw Data'!I1678, 0))</f>
        <v/>
      </c>
      <c r="K1685">
        <f>IF(ISBLANK('Raw Data'!J1678), 0, IF(AND(2=MATCH(LARGE('Raw Data'!G1678:J1678, 3), 'Raw Data'!G1678:J1678, 0), AND('Raw Data'!P1678-'Raw Data'!O1678&lt;4, 'Raw Data'!P1678-'Raw Data'!O1678&gt;0)), 'Raw Data'!H1678, 0))</f>
        <v/>
      </c>
      <c r="L1685">
        <f>IF(ISBLANK('Raw Data'!J1678), 0, IF(AND(1=MATCH(LARGE('Raw Data'!G1678:J1678, 3), 'Raw Data'!G1678:J1678, 0), AND('Raw Data'!O1678-'Raw Data'!P1678&lt;4, 'Raw Data'!O1678-'Raw Data'!P1678&gt;0)), 'Raw Data'!G1678, 0))</f>
        <v/>
      </c>
      <c r="M1685">
        <f>IF(ISBLANK('Raw Data'!J1678), 0, IF(AND(4=MATCH(LARGE('Raw Data'!G1678:J1678, 2), 'Raw Data'!G1678:J1678, 0), 'Raw Data'!P1678-'Raw Data'!O1678&gt;3), 'Raw Data'!J1678, 0))</f>
        <v/>
      </c>
      <c r="N1685">
        <f>IF(ISBLANK('Raw Data'!J1678), 0, IF(AND(3=MATCH(LARGE('Raw Data'!G1678:J1678, 2), 'Raw Data'!G1678:J1678, 0), 'Raw Data'!O1678-'Raw Data'!P1678&gt;3), 'Raw Data'!I1678, 0))</f>
        <v/>
      </c>
      <c r="O1685">
        <f>IF(ISBLANK('Raw Data'!J1678), 0, IF(AND(2=MATCH(LARGE('Raw Data'!G1678:J1678, 2), 'Raw Data'!G1678:J1678, 0), AND('Raw Data'!P1678-'Raw Data'!O1678&lt;4, 'Raw Data'!P1678-'Raw Data'!O1678&gt;0)), 'Raw Data'!H1678, 0))</f>
        <v/>
      </c>
      <c r="P1685">
        <f>IF(ISBLANK('Raw Data'!J1678), 0, IF(AND(1=MATCH(LARGE('Raw Data'!G1678:J1678, 2), 'Raw Data'!G1678:J1678, 0), AND('Raw Data'!O1678-'Raw Data'!P1678&lt;4, 'Raw Data'!O1678-'Raw Data'!P1678&gt;0)), 'Raw Data'!G1678, 0))</f>
        <v/>
      </c>
      <c r="Q1685">
        <f>IF(ISBLANK('Raw Data'!J1678), 0, IF(AND(4=MATCH(LARGE('Raw Data'!G1678:J1678, 1), 'Raw Data'!G1678:J1678, 0), 'Raw Data'!P1678-'Raw Data'!O1678&gt;3), 'Raw Data'!J1678, 0))</f>
        <v/>
      </c>
      <c r="R1685">
        <f>IF(ISBLANK('Raw Data'!J1678), 0, IF(AND(3=MATCH(LARGE('Raw Data'!G1678:J1678, 1), 'Raw Data'!G1678:J1678, 0), 'Raw Data'!O1678-'Raw Data'!P1678&gt;3), 'Raw Data'!I1678, 0))</f>
        <v/>
      </c>
      <c r="S1685">
        <f>IF(AND('Raw Data'!P1678-'Raw Data'!O1678&gt;4, 'Raw Data'!F1678&lt;'Raw Data'!C1678), 'Raw Data'!J1678, 0)</f>
        <v/>
      </c>
      <c r="T1685">
        <f>IF(AND('Raw Data'!O1678-'Raw Data'!P1678&gt;4, 'Raw Data'!F1678&gt;'Raw Data'!C1678), 'Raw Data'!I1678, 0)</f>
        <v/>
      </c>
      <c r="U1685">
        <f>IF(AND('Raw Data'!P1678-'Raw Data'!O1678&lt;3, 'Raw Data'!P1678&gt;'Raw Data'!O1678, 'Raw Data'!F1678&lt;'Raw Data'!C1678), 'Raw Data'!H1678, 0)</f>
        <v/>
      </c>
      <c r="V1685">
        <f>IF(AND('Raw Data'!P1678-'Raw Data'!O1678&lt;3, 'Raw Data'!P1678&gt;'Raw Data'!O1678, 'Raw Data'!F1678&gt;'Raw Data'!C1678), 'Raw Data'!G1678, 0)</f>
        <v/>
      </c>
    </row>
    <row r="1686">
      <c r="A1686">
        <f>IF(AND('Raw Data'!F1679&lt;'Raw Data'!C1679, 'Raw Data'!P1679&gt;'Raw Data'!O1679, 'Raw Data'!P1679-'Raw Data'!O1679&gt;3), 'Raw Data'!J1679, 0)</f>
        <v/>
      </c>
      <c r="B1686">
        <f>IF(AND('Raw Data'!C1679&lt;'Raw Data'!F1679, 'Raw Data'!O1679&gt;'Raw Data'!P1679, 'Raw Data'!O1679-'Raw Data'!P1679&gt;3), 'Raw Data'!I1679, 0)</f>
        <v/>
      </c>
      <c r="C1686">
        <f>IF(AND('Raw Data'!F1679&lt;'Raw Data'!C1679, 'Raw Data'!P1679&gt;'Raw Data'!O1679, 'Raw Data'!P1679-'Raw Data'!O1679&lt;4), 'Raw Data'!H1679, 0)</f>
        <v/>
      </c>
      <c r="D1686">
        <f>IF(AND('Raw Data'!C1679&lt;'Raw Data'!F1679, 'Raw Data'!O1679&gt;'Raw Data'!P1679, 'Raw Data'!O1679-'Raw Data'!P1679&lt;4), 'Raw Data'!G1679, 0)</f>
        <v/>
      </c>
      <c r="E1686">
        <f>IF(ISBLANK('Raw Data'!J1679), 0, IF(AND(4=MATCH(LARGE('Raw Data'!G1679:J1679, 4), 'Raw Data'!G1679:J1679, 0), 'Raw Data'!P1679-'Raw Data'!O1679&gt;3), 'Raw Data'!J1679, 0))</f>
        <v/>
      </c>
      <c r="F1686">
        <f>IF(ISBLANK('Raw Data'!J1679), 0, IF(AND(3=MATCH(LARGE('Raw Data'!G1679:J1679, 4), 'Raw Data'!G1679:J1679, 0), 'Raw Data'!O1679-'Raw Data'!P1679&gt;3), 'Raw Data'!I1679, 0))</f>
        <v/>
      </c>
      <c r="G1686">
        <f>IF(ISBLANK('Raw Data'!J1679), 0, IF(AND(2=MATCH(LARGE('Raw Data'!G1679:J1679, 4), 'Raw Data'!G1679:J1679, 0), AND('Raw Data'!P1679-'Raw Data'!O1679&lt;4, 'Raw Data'!P1679-'Raw Data'!O1679&gt;0)), 'Raw Data'!H1679, 0))</f>
        <v/>
      </c>
      <c r="H1686">
        <f>IF(ISBLANK('Raw Data'!J1679), 0, IF(AND(1=MATCH(LARGE('Raw Data'!G1679:J1679, 4), 'Raw Data'!G1679:J1679, 0), AND('Raw Data'!O1679-'Raw Data'!P1679&lt;4, 'Raw Data'!O1679-'Raw Data'!P1679&gt;0)), 'Raw Data'!G1679, 0))</f>
        <v/>
      </c>
      <c r="I1686">
        <f>IF(ISBLANK('Raw Data'!J1679), 0, IF(AND(4=MATCH(LARGE('Raw Data'!G1679:J1679, 3), 'Raw Data'!G1679:J1679, 0), 'Raw Data'!P1679-'Raw Data'!O1679&gt;3), 'Raw Data'!J1679, 0))</f>
        <v/>
      </c>
      <c r="J1686">
        <f>IF(ISBLANK('Raw Data'!J1679), 0, IF(AND(3=MATCH(LARGE('Raw Data'!G1679:J1679, 3), 'Raw Data'!G1679:J1679, 0), 'Raw Data'!O1679-'Raw Data'!P1679&gt;3), 'Raw Data'!I1679, 0))</f>
        <v/>
      </c>
      <c r="K1686">
        <f>IF(ISBLANK('Raw Data'!J1679), 0, IF(AND(2=MATCH(LARGE('Raw Data'!G1679:J1679, 3), 'Raw Data'!G1679:J1679, 0), AND('Raw Data'!P1679-'Raw Data'!O1679&lt;4, 'Raw Data'!P1679-'Raw Data'!O1679&gt;0)), 'Raw Data'!H1679, 0))</f>
        <v/>
      </c>
      <c r="L1686">
        <f>IF(ISBLANK('Raw Data'!J1679), 0, IF(AND(1=MATCH(LARGE('Raw Data'!G1679:J1679, 3), 'Raw Data'!G1679:J1679, 0), AND('Raw Data'!O1679-'Raw Data'!P1679&lt;4, 'Raw Data'!O1679-'Raw Data'!P1679&gt;0)), 'Raw Data'!G1679, 0))</f>
        <v/>
      </c>
      <c r="M1686">
        <f>IF(ISBLANK('Raw Data'!J1679), 0, IF(AND(4=MATCH(LARGE('Raw Data'!G1679:J1679, 2), 'Raw Data'!G1679:J1679, 0), 'Raw Data'!P1679-'Raw Data'!O1679&gt;3), 'Raw Data'!J1679, 0))</f>
        <v/>
      </c>
      <c r="N1686">
        <f>IF(ISBLANK('Raw Data'!J1679), 0, IF(AND(3=MATCH(LARGE('Raw Data'!G1679:J1679, 2), 'Raw Data'!G1679:J1679, 0), 'Raw Data'!O1679-'Raw Data'!P1679&gt;3), 'Raw Data'!I1679, 0))</f>
        <v/>
      </c>
      <c r="O1686">
        <f>IF(ISBLANK('Raw Data'!J1679), 0, IF(AND(2=MATCH(LARGE('Raw Data'!G1679:J1679, 2), 'Raw Data'!G1679:J1679, 0), AND('Raw Data'!P1679-'Raw Data'!O1679&lt;4, 'Raw Data'!P1679-'Raw Data'!O1679&gt;0)), 'Raw Data'!H1679, 0))</f>
        <v/>
      </c>
      <c r="P1686">
        <f>IF(ISBLANK('Raw Data'!J1679), 0, IF(AND(1=MATCH(LARGE('Raw Data'!G1679:J1679, 2), 'Raw Data'!G1679:J1679, 0), AND('Raw Data'!O1679-'Raw Data'!P1679&lt;4, 'Raw Data'!O1679-'Raw Data'!P1679&gt;0)), 'Raw Data'!G1679, 0))</f>
        <v/>
      </c>
      <c r="Q1686">
        <f>IF(ISBLANK('Raw Data'!J1679), 0, IF(AND(4=MATCH(LARGE('Raw Data'!G1679:J1679, 1), 'Raw Data'!G1679:J1679, 0), 'Raw Data'!P1679-'Raw Data'!O1679&gt;3), 'Raw Data'!J1679, 0))</f>
        <v/>
      </c>
      <c r="R1686">
        <f>IF(ISBLANK('Raw Data'!J1679), 0, IF(AND(3=MATCH(LARGE('Raw Data'!G1679:J1679, 1), 'Raw Data'!G1679:J1679, 0), 'Raw Data'!O1679-'Raw Data'!P1679&gt;3), 'Raw Data'!I1679, 0))</f>
        <v/>
      </c>
      <c r="S1686">
        <f>IF(AND('Raw Data'!P1679-'Raw Data'!O1679&gt;4, 'Raw Data'!F1679&lt;'Raw Data'!C1679), 'Raw Data'!J1679, 0)</f>
        <v/>
      </c>
      <c r="T1686">
        <f>IF(AND('Raw Data'!O1679-'Raw Data'!P1679&gt;4, 'Raw Data'!F1679&gt;'Raw Data'!C1679), 'Raw Data'!I1679, 0)</f>
        <v/>
      </c>
      <c r="U1686">
        <f>IF(AND('Raw Data'!P1679-'Raw Data'!O1679&lt;3, 'Raw Data'!P1679&gt;'Raw Data'!O1679, 'Raw Data'!F1679&lt;'Raw Data'!C1679), 'Raw Data'!H1679, 0)</f>
        <v/>
      </c>
      <c r="V1686">
        <f>IF(AND('Raw Data'!P1679-'Raw Data'!O1679&lt;3, 'Raw Data'!P1679&gt;'Raw Data'!O1679, 'Raw Data'!F1679&gt;'Raw Data'!C1679), 'Raw Data'!G1679, 0)</f>
        <v/>
      </c>
    </row>
    <row r="1687">
      <c r="A1687">
        <f>IF(AND('Raw Data'!F1680&lt;'Raw Data'!C1680, 'Raw Data'!P1680&gt;'Raw Data'!O1680, 'Raw Data'!P1680-'Raw Data'!O1680&gt;3), 'Raw Data'!J1680, 0)</f>
        <v/>
      </c>
      <c r="B1687">
        <f>IF(AND('Raw Data'!C1680&lt;'Raw Data'!F1680, 'Raw Data'!O1680&gt;'Raw Data'!P1680, 'Raw Data'!O1680-'Raw Data'!P1680&gt;3), 'Raw Data'!I1680, 0)</f>
        <v/>
      </c>
      <c r="C1687">
        <f>IF(AND('Raw Data'!F1680&lt;'Raw Data'!C1680, 'Raw Data'!P1680&gt;'Raw Data'!O1680, 'Raw Data'!P1680-'Raw Data'!O1680&lt;4), 'Raw Data'!H1680, 0)</f>
        <v/>
      </c>
      <c r="D1687">
        <f>IF(AND('Raw Data'!C1680&lt;'Raw Data'!F1680, 'Raw Data'!O1680&gt;'Raw Data'!P1680, 'Raw Data'!O1680-'Raw Data'!P1680&lt;4), 'Raw Data'!G1680, 0)</f>
        <v/>
      </c>
      <c r="E1687">
        <f>IF(ISBLANK('Raw Data'!J1680), 0, IF(AND(4=MATCH(LARGE('Raw Data'!G1680:J1680, 4), 'Raw Data'!G1680:J1680, 0), 'Raw Data'!P1680-'Raw Data'!O1680&gt;3), 'Raw Data'!J1680, 0))</f>
        <v/>
      </c>
      <c r="F1687">
        <f>IF(ISBLANK('Raw Data'!J1680), 0, IF(AND(3=MATCH(LARGE('Raw Data'!G1680:J1680, 4), 'Raw Data'!G1680:J1680, 0), 'Raw Data'!O1680-'Raw Data'!P1680&gt;3), 'Raw Data'!I1680, 0))</f>
        <v/>
      </c>
      <c r="G1687">
        <f>IF(ISBLANK('Raw Data'!J1680), 0, IF(AND(2=MATCH(LARGE('Raw Data'!G1680:J1680, 4), 'Raw Data'!G1680:J1680, 0), AND('Raw Data'!P1680-'Raw Data'!O1680&lt;4, 'Raw Data'!P1680-'Raw Data'!O1680&gt;0)), 'Raw Data'!H1680, 0))</f>
        <v/>
      </c>
      <c r="H1687">
        <f>IF(ISBLANK('Raw Data'!J1680), 0, IF(AND(1=MATCH(LARGE('Raw Data'!G1680:J1680, 4), 'Raw Data'!G1680:J1680, 0), AND('Raw Data'!O1680-'Raw Data'!P1680&lt;4, 'Raw Data'!O1680-'Raw Data'!P1680&gt;0)), 'Raw Data'!G1680, 0))</f>
        <v/>
      </c>
      <c r="I1687">
        <f>IF(ISBLANK('Raw Data'!J1680), 0, IF(AND(4=MATCH(LARGE('Raw Data'!G1680:J1680, 3), 'Raw Data'!G1680:J1680, 0), 'Raw Data'!P1680-'Raw Data'!O1680&gt;3), 'Raw Data'!J1680, 0))</f>
        <v/>
      </c>
      <c r="J1687">
        <f>IF(ISBLANK('Raw Data'!J1680), 0, IF(AND(3=MATCH(LARGE('Raw Data'!G1680:J1680, 3), 'Raw Data'!G1680:J1680, 0), 'Raw Data'!O1680-'Raw Data'!P1680&gt;3), 'Raw Data'!I1680, 0))</f>
        <v/>
      </c>
      <c r="K1687">
        <f>IF(ISBLANK('Raw Data'!J1680), 0, IF(AND(2=MATCH(LARGE('Raw Data'!G1680:J1680, 3), 'Raw Data'!G1680:J1680, 0), AND('Raw Data'!P1680-'Raw Data'!O1680&lt;4, 'Raw Data'!P1680-'Raw Data'!O1680&gt;0)), 'Raw Data'!H1680, 0))</f>
        <v/>
      </c>
      <c r="L1687">
        <f>IF(ISBLANK('Raw Data'!J1680), 0, IF(AND(1=MATCH(LARGE('Raw Data'!G1680:J1680, 3), 'Raw Data'!G1680:J1680, 0), AND('Raw Data'!O1680-'Raw Data'!P1680&lt;4, 'Raw Data'!O1680-'Raw Data'!P1680&gt;0)), 'Raw Data'!G1680, 0))</f>
        <v/>
      </c>
      <c r="M1687">
        <f>IF(ISBLANK('Raw Data'!J1680), 0, IF(AND(4=MATCH(LARGE('Raw Data'!G1680:J1680, 2), 'Raw Data'!G1680:J1680, 0), 'Raw Data'!P1680-'Raw Data'!O1680&gt;3), 'Raw Data'!J1680, 0))</f>
        <v/>
      </c>
      <c r="N1687">
        <f>IF(ISBLANK('Raw Data'!J1680), 0, IF(AND(3=MATCH(LARGE('Raw Data'!G1680:J1680, 2), 'Raw Data'!G1680:J1680, 0), 'Raw Data'!O1680-'Raw Data'!P1680&gt;3), 'Raw Data'!I1680, 0))</f>
        <v/>
      </c>
      <c r="O1687">
        <f>IF(ISBLANK('Raw Data'!J1680), 0, IF(AND(2=MATCH(LARGE('Raw Data'!G1680:J1680, 2), 'Raw Data'!G1680:J1680, 0), AND('Raw Data'!P1680-'Raw Data'!O1680&lt;4, 'Raw Data'!P1680-'Raw Data'!O1680&gt;0)), 'Raw Data'!H1680, 0))</f>
        <v/>
      </c>
      <c r="P1687">
        <f>IF(ISBLANK('Raw Data'!J1680), 0, IF(AND(1=MATCH(LARGE('Raw Data'!G1680:J1680, 2), 'Raw Data'!G1680:J1680, 0), AND('Raw Data'!O1680-'Raw Data'!P1680&lt;4, 'Raw Data'!O1680-'Raw Data'!P1680&gt;0)), 'Raw Data'!G1680, 0))</f>
        <v/>
      </c>
      <c r="Q1687">
        <f>IF(ISBLANK('Raw Data'!J1680), 0, IF(AND(4=MATCH(LARGE('Raw Data'!G1680:J1680, 1), 'Raw Data'!G1680:J1680, 0), 'Raw Data'!P1680-'Raw Data'!O1680&gt;3), 'Raw Data'!J1680, 0))</f>
        <v/>
      </c>
      <c r="R1687">
        <f>IF(ISBLANK('Raw Data'!J1680), 0, IF(AND(3=MATCH(LARGE('Raw Data'!G1680:J1680, 1), 'Raw Data'!G1680:J1680, 0), 'Raw Data'!O1680-'Raw Data'!P1680&gt;3), 'Raw Data'!I1680, 0))</f>
        <v/>
      </c>
      <c r="S1687">
        <f>IF(AND('Raw Data'!P1680-'Raw Data'!O1680&gt;4, 'Raw Data'!F1680&lt;'Raw Data'!C1680), 'Raw Data'!J1680, 0)</f>
        <v/>
      </c>
      <c r="T1687">
        <f>IF(AND('Raw Data'!O1680-'Raw Data'!P1680&gt;4, 'Raw Data'!F1680&gt;'Raw Data'!C1680), 'Raw Data'!I1680, 0)</f>
        <v/>
      </c>
      <c r="U1687">
        <f>IF(AND('Raw Data'!P1680-'Raw Data'!O1680&lt;3, 'Raw Data'!P1680&gt;'Raw Data'!O1680, 'Raw Data'!F1680&lt;'Raw Data'!C1680), 'Raw Data'!H1680, 0)</f>
        <v/>
      </c>
      <c r="V1687">
        <f>IF(AND('Raw Data'!P1680-'Raw Data'!O1680&lt;3, 'Raw Data'!P1680&gt;'Raw Data'!O1680, 'Raw Data'!F1680&gt;'Raw Data'!C1680), 'Raw Data'!G1680, 0)</f>
        <v/>
      </c>
    </row>
    <row r="1688">
      <c r="A1688">
        <f>IF(AND('Raw Data'!F1681&lt;'Raw Data'!C1681, 'Raw Data'!P1681&gt;'Raw Data'!O1681, 'Raw Data'!P1681-'Raw Data'!O1681&gt;3), 'Raw Data'!J1681, 0)</f>
        <v/>
      </c>
      <c r="B1688">
        <f>IF(AND('Raw Data'!C1681&lt;'Raw Data'!F1681, 'Raw Data'!O1681&gt;'Raw Data'!P1681, 'Raw Data'!O1681-'Raw Data'!P1681&gt;3), 'Raw Data'!I1681, 0)</f>
        <v/>
      </c>
      <c r="C1688">
        <f>IF(AND('Raw Data'!F1681&lt;'Raw Data'!C1681, 'Raw Data'!P1681&gt;'Raw Data'!O1681, 'Raw Data'!P1681-'Raw Data'!O1681&lt;4), 'Raw Data'!H1681, 0)</f>
        <v/>
      </c>
      <c r="D1688">
        <f>IF(AND('Raw Data'!C1681&lt;'Raw Data'!F1681, 'Raw Data'!O1681&gt;'Raw Data'!P1681, 'Raw Data'!O1681-'Raw Data'!P1681&lt;4), 'Raw Data'!G1681, 0)</f>
        <v/>
      </c>
      <c r="E1688">
        <f>IF(ISBLANK('Raw Data'!J1681), 0, IF(AND(4=MATCH(LARGE('Raw Data'!G1681:J1681, 4), 'Raw Data'!G1681:J1681, 0), 'Raw Data'!P1681-'Raw Data'!O1681&gt;3), 'Raw Data'!J1681, 0))</f>
        <v/>
      </c>
      <c r="F1688">
        <f>IF(ISBLANK('Raw Data'!J1681), 0, IF(AND(3=MATCH(LARGE('Raw Data'!G1681:J1681, 4), 'Raw Data'!G1681:J1681, 0), 'Raw Data'!O1681-'Raw Data'!P1681&gt;3), 'Raw Data'!I1681, 0))</f>
        <v/>
      </c>
      <c r="G1688">
        <f>IF(ISBLANK('Raw Data'!J1681), 0, IF(AND(2=MATCH(LARGE('Raw Data'!G1681:J1681, 4), 'Raw Data'!G1681:J1681, 0), AND('Raw Data'!P1681-'Raw Data'!O1681&lt;4, 'Raw Data'!P1681-'Raw Data'!O1681&gt;0)), 'Raw Data'!H1681, 0))</f>
        <v/>
      </c>
      <c r="H1688">
        <f>IF(ISBLANK('Raw Data'!J1681), 0, IF(AND(1=MATCH(LARGE('Raw Data'!G1681:J1681, 4), 'Raw Data'!G1681:J1681, 0), AND('Raw Data'!O1681-'Raw Data'!P1681&lt;4, 'Raw Data'!O1681-'Raw Data'!P1681&gt;0)), 'Raw Data'!G1681, 0))</f>
        <v/>
      </c>
      <c r="I1688">
        <f>IF(ISBLANK('Raw Data'!J1681), 0, IF(AND(4=MATCH(LARGE('Raw Data'!G1681:J1681, 3), 'Raw Data'!G1681:J1681, 0), 'Raw Data'!P1681-'Raw Data'!O1681&gt;3), 'Raw Data'!J1681, 0))</f>
        <v/>
      </c>
      <c r="J1688">
        <f>IF(ISBLANK('Raw Data'!J1681), 0, IF(AND(3=MATCH(LARGE('Raw Data'!G1681:J1681, 3), 'Raw Data'!G1681:J1681, 0), 'Raw Data'!O1681-'Raw Data'!P1681&gt;3), 'Raw Data'!I1681, 0))</f>
        <v/>
      </c>
      <c r="K1688">
        <f>IF(ISBLANK('Raw Data'!J1681), 0, IF(AND(2=MATCH(LARGE('Raw Data'!G1681:J1681, 3), 'Raw Data'!G1681:J1681, 0), AND('Raw Data'!P1681-'Raw Data'!O1681&lt;4, 'Raw Data'!P1681-'Raw Data'!O1681&gt;0)), 'Raw Data'!H1681, 0))</f>
        <v/>
      </c>
      <c r="L1688">
        <f>IF(ISBLANK('Raw Data'!J1681), 0, IF(AND(1=MATCH(LARGE('Raw Data'!G1681:J1681, 3), 'Raw Data'!G1681:J1681, 0), AND('Raw Data'!O1681-'Raw Data'!P1681&lt;4, 'Raw Data'!O1681-'Raw Data'!P1681&gt;0)), 'Raw Data'!G1681, 0))</f>
        <v/>
      </c>
      <c r="M1688">
        <f>IF(ISBLANK('Raw Data'!J1681), 0, IF(AND(4=MATCH(LARGE('Raw Data'!G1681:J1681, 2), 'Raw Data'!G1681:J1681, 0), 'Raw Data'!P1681-'Raw Data'!O1681&gt;3), 'Raw Data'!J1681, 0))</f>
        <v/>
      </c>
      <c r="N1688">
        <f>IF(ISBLANK('Raw Data'!J1681), 0, IF(AND(3=MATCH(LARGE('Raw Data'!G1681:J1681, 2), 'Raw Data'!G1681:J1681, 0), 'Raw Data'!O1681-'Raw Data'!P1681&gt;3), 'Raw Data'!I1681, 0))</f>
        <v/>
      </c>
      <c r="O1688">
        <f>IF(ISBLANK('Raw Data'!J1681), 0, IF(AND(2=MATCH(LARGE('Raw Data'!G1681:J1681, 2), 'Raw Data'!G1681:J1681, 0), AND('Raw Data'!P1681-'Raw Data'!O1681&lt;4, 'Raw Data'!P1681-'Raw Data'!O1681&gt;0)), 'Raw Data'!H1681, 0))</f>
        <v/>
      </c>
      <c r="P1688">
        <f>IF(ISBLANK('Raw Data'!J1681), 0, IF(AND(1=MATCH(LARGE('Raw Data'!G1681:J1681, 2), 'Raw Data'!G1681:J1681, 0), AND('Raw Data'!O1681-'Raw Data'!P1681&lt;4, 'Raw Data'!O1681-'Raw Data'!P1681&gt;0)), 'Raw Data'!G1681, 0))</f>
        <v/>
      </c>
      <c r="Q1688">
        <f>IF(ISBLANK('Raw Data'!J1681), 0, IF(AND(4=MATCH(LARGE('Raw Data'!G1681:J1681, 1), 'Raw Data'!G1681:J1681, 0), 'Raw Data'!P1681-'Raw Data'!O1681&gt;3), 'Raw Data'!J1681, 0))</f>
        <v/>
      </c>
      <c r="R1688">
        <f>IF(ISBLANK('Raw Data'!J1681), 0, IF(AND(3=MATCH(LARGE('Raw Data'!G1681:J1681, 1), 'Raw Data'!G1681:J1681, 0), 'Raw Data'!O1681-'Raw Data'!P1681&gt;3), 'Raw Data'!I1681, 0))</f>
        <v/>
      </c>
      <c r="S1688">
        <f>IF(AND('Raw Data'!P1681-'Raw Data'!O1681&gt;4, 'Raw Data'!F1681&lt;'Raw Data'!C1681), 'Raw Data'!J1681, 0)</f>
        <v/>
      </c>
      <c r="T1688">
        <f>IF(AND('Raw Data'!O1681-'Raw Data'!P1681&gt;4, 'Raw Data'!F1681&gt;'Raw Data'!C1681), 'Raw Data'!I1681, 0)</f>
        <v/>
      </c>
      <c r="U1688">
        <f>IF(AND('Raw Data'!P1681-'Raw Data'!O1681&lt;3, 'Raw Data'!P1681&gt;'Raw Data'!O1681, 'Raw Data'!F1681&lt;'Raw Data'!C1681), 'Raw Data'!H1681, 0)</f>
        <v/>
      </c>
      <c r="V1688">
        <f>IF(AND('Raw Data'!P1681-'Raw Data'!O1681&lt;3, 'Raw Data'!P1681&gt;'Raw Data'!O1681, 'Raw Data'!F1681&gt;'Raw Data'!C1681), 'Raw Data'!G1681, 0)</f>
        <v/>
      </c>
    </row>
    <row r="1689">
      <c r="A1689">
        <f>IF(AND('Raw Data'!F1682&lt;'Raw Data'!C1682, 'Raw Data'!P1682&gt;'Raw Data'!O1682, 'Raw Data'!P1682-'Raw Data'!O1682&gt;3), 'Raw Data'!J1682, 0)</f>
        <v/>
      </c>
      <c r="B1689">
        <f>IF(AND('Raw Data'!C1682&lt;'Raw Data'!F1682, 'Raw Data'!O1682&gt;'Raw Data'!P1682, 'Raw Data'!O1682-'Raw Data'!P1682&gt;3), 'Raw Data'!I1682, 0)</f>
        <v/>
      </c>
      <c r="C1689">
        <f>IF(AND('Raw Data'!F1682&lt;'Raw Data'!C1682, 'Raw Data'!P1682&gt;'Raw Data'!O1682, 'Raw Data'!P1682-'Raw Data'!O1682&lt;4), 'Raw Data'!H1682, 0)</f>
        <v/>
      </c>
      <c r="D1689">
        <f>IF(AND('Raw Data'!C1682&lt;'Raw Data'!F1682, 'Raw Data'!O1682&gt;'Raw Data'!P1682, 'Raw Data'!O1682-'Raw Data'!P1682&lt;4), 'Raw Data'!G1682, 0)</f>
        <v/>
      </c>
      <c r="E1689">
        <f>IF(ISBLANK('Raw Data'!J1682), 0, IF(AND(4=MATCH(LARGE('Raw Data'!G1682:J1682, 4), 'Raw Data'!G1682:J1682, 0), 'Raw Data'!P1682-'Raw Data'!O1682&gt;3), 'Raw Data'!J1682, 0))</f>
        <v/>
      </c>
      <c r="F1689">
        <f>IF(ISBLANK('Raw Data'!J1682), 0, IF(AND(3=MATCH(LARGE('Raw Data'!G1682:J1682, 4), 'Raw Data'!G1682:J1682, 0), 'Raw Data'!O1682-'Raw Data'!P1682&gt;3), 'Raw Data'!I1682, 0))</f>
        <v/>
      </c>
      <c r="G1689">
        <f>IF(ISBLANK('Raw Data'!J1682), 0, IF(AND(2=MATCH(LARGE('Raw Data'!G1682:J1682, 4), 'Raw Data'!G1682:J1682, 0), AND('Raw Data'!P1682-'Raw Data'!O1682&lt;4, 'Raw Data'!P1682-'Raw Data'!O1682&gt;0)), 'Raw Data'!H1682, 0))</f>
        <v/>
      </c>
      <c r="H1689">
        <f>IF(ISBLANK('Raw Data'!J1682), 0, IF(AND(1=MATCH(LARGE('Raw Data'!G1682:J1682, 4), 'Raw Data'!G1682:J1682, 0), AND('Raw Data'!O1682-'Raw Data'!P1682&lt;4, 'Raw Data'!O1682-'Raw Data'!P1682&gt;0)), 'Raw Data'!G1682, 0))</f>
        <v/>
      </c>
      <c r="I1689">
        <f>IF(ISBLANK('Raw Data'!J1682), 0, IF(AND(4=MATCH(LARGE('Raw Data'!G1682:J1682, 3), 'Raw Data'!G1682:J1682, 0), 'Raw Data'!P1682-'Raw Data'!O1682&gt;3), 'Raw Data'!J1682, 0))</f>
        <v/>
      </c>
      <c r="J1689">
        <f>IF(ISBLANK('Raw Data'!J1682), 0, IF(AND(3=MATCH(LARGE('Raw Data'!G1682:J1682, 3), 'Raw Data'!G1682:J1682, 0), 'Raw Data'!O1682-'Raw Data'!P1682&gt;3), 'Raw Data'!I1682, 0))</f>
        <v/>
      </c>
      <c r="K1689">
        <f>IF(ISBLANK('Raw Data'!J1682), 0, IF(AND(2=MATCH(LARGE('Raw Data'!G1682:J1682, 3), 'Raw Data'!G1682:J1682, 0), AND('Raw Data'!P1682-'Raw Data'!O1682&lt;4, 'Raw Data'!P1682-'Raw Data'!O1682&gt;0)), 'Raw Data'!H1682, 0))</f>
        <v/>
      </c>
      <c r="L1689">
        <f>IF(ISBLANK('Raw Data'!J1682), 0, IF(AND(1=MATCH(LARGE('Raw Data'!G1682:J1682, 3), 'Raw Data'!G1682:J1682, 0), AND('Raw Data'!O1682-'Raw Data'!P1682&lt;4, 'Raw Data'!O1682-'Raw Data'!P1682&gt;0)), 'Raw Data'!G1682, 0))</f>
        <v/>
      </c>
      <c r="M1689">
        <f>IF(ISBLANK('Raw Data'!J1682), 0, IF(AND(4=MATCH(LARGE('Raw Data'!G1682:J1682, 2), 'Raw Data'!G1682:J1682, 0), 'Raw Data'!P1682-'Raw Data'!O1682&gt;3), 'Raw Data'!J1682, 0))</f>
        <v/>
      </c>
      <c r="N1689">
        <f>IF(ISBLANK('Raw Data'!J1682), 0, IF(AND(3=MATCH(LARGE('Raw Data'!G1682:J1682, 2), 'Raw Data'!G1682:J1682, 0), 'Raw Data'!O1682-'Raw Data'!P1682&gt;3), 'Raw Data'!I1682, 0))</f>
        <v/>
      </c>
      <c r="O1689">
        <f>IF(ISBLANK('Raw Data'!J1682), 0, IF(AND(2=MATCH(LARGE('Raw Data'!G1682:J1682, 2), 'Raw Data'!G1682:J1682, 0), AND('Raw Data'!P1682-'Raw Data'!O1682&lt;4, 'Raw Data'!P1682-'Raw Data'!O1682&gt;0)), 'Raw Data'!H1682, 0))</f>
        <v/>
      </c>
      <c r="P1689">
        <f>IF(ISBLANK('Raw Data'!J1682), 0, IF(AND(1=MATCH(LARGE('Raw Data'!G1682:J1682, 2), 'Raw Data'!G1682:J1682, 0), AND('Raw Data'!O1682-'Raw Data'!P1682&lt;4, 'Raw Data'!O1682-'Raw Data'!P1682&gt;0)), 'Raw Data'!G1682, 0))</f>
        <v/>
      </c>
      <c r="Q1689">
        <f>IF(ISBLANK('Raw Data'!J1682), 0, IF(AND(4=MATCH(LARGE('Raw Data'!G1682:J1682, 1), 'Raw Data'!G1682:J1682, 0), 'Raw Data'!P1682-'Raw Data'!O1682&gt;3), 'Raw Data'!J1682, 0))</f>
        <v/>
      </c>
      <c r="R1689">
        <f>IF(ISBLANK('Raw Data'!J1682), 0, IF(AND(3=MATCH(LARGE('Raw Data'!G1682:J1682, 1), 'Raw Data'!G1682:J1682, 0), 'Raw Data'!O1682-'Raw Data'!P1682&gt;3), 'Raw Data'!I1682, 0))</f>
        <v/>
      </c>
      <c r="S1689">
        <f>IF(AND('Raw Data'!P1682-'Raw Data'!O1682&gt;4, 'Raw Data'!F1682&lt;'Raw Data'!C1682), 'Raw Data'!J1682, 0)</f>
        <v/>
      </c>
      <c r="T1689">
        <f>IF(AND('Raw Data'!O1682-'Raw Data'!P1682&gt;4, 'Raw Data'!F1682&gt;'Raw Data'!C1682), 'Raw Data'!I1682, 0)</f>
        <v/>
      </c>
      <c r="U1689">
        <f>IF(AND('Raw Data'!P1682-'Raw Data'!O1682&lt;3, 'Raw Data'!P1682&gt;'Raw Data'!O1682, 'Raw Data'!F1682&lt;'Raw Data'!C1682), 'Raw Data'!H1682, 0)</f>
        <v/>
      </c>
      <c r="V1689">
        <f>IF(AND('Raw Data'!P1682-'Raw Data'!O1682&lt;3, 'Raw Data'!P1682&gt;'Raw Data'!O1682, 'Raw Data'!F1682&gt;'Raw Data'!C1682), 'Raw Data'!G1682, 0)</f>
        <v/>
      </c>
    </row>
    <row r="1690">
      <c r="A1690">
        <f>IF(AND('Raw Data'!F1683&lt;'Raw Data'!C1683, 'Raw Data'!P1683&gt;'Raw Data'!O1683, 'Raw Data'!P1683-'Raw Data'!O1683&gt;3), 'Raw Data'!J1683, 0)</f>
        <v/>
      </c>
      <c r="B1690">
        <f>IF(AND('Raw Data'!C1683&lt;'Raw Data'!F1683, 'Raw Data'!O1683&gt;'Raw Data'!P1683, 'Raw Data'!O1683-'Raw Data'!P1683&gt;3), 'Raw Data'!I1683, 0)</f>
        <v/>
      </c>
      <c r="C1690">
        <f>IF(AND('Raw Data'!F1683&lt;'Raw Data'!C1683, 'Raw Data'!P1683&gt;'Raw Data'!O1683, 'Raw Data'!P1683-'Raw Data'!O1683&lt;4), 'Raw Data'!H1683, 0)</f>
        <v/>
      </c>
      <c r="D1690">
        <f>IF(AND('Raw Data'!C1683&lt;'Raw Data'!F1683, 'Raw Data'!O1683&gt;'Raw Data'!P1683, 'Raw Data'!O1683-'Raw Data'!P1683&lt;4), 'Raw Data'!G1683, 0)</f>
        <v/>
      </c>
      <c r="E1690">
        <f>IF(ISBLANK('Raw Data'!J1683), 0, IF(AND(4=MATCH(LARGE('Raw Data'!G1683:J1683, 4), 'Raw Data'!G1683:J1683, 0), 'Raw Data'!P1683-'Raw Data'!O1683&gt;3), 'Raw Data'!J1683, 0))</f>
        <v/>
      </c>
      <c r="F1690">
        <f>IF(ISBLANK('Raw Data'!J1683), 0, IF(AND(3=MATCH(LARGE('Raw Data'!G1683:J1683, 4), 'Raw Data'!G1683:J1683, 0), 'Raw Data'!O1683-'Raw Data'!P1683&gt;3), 'Raw Data'!I1683, 0))</f>
        <v/>
      </c>
      <c r="G1690">
        <f>IF(ISBLANK('Raw Data'!J1683), 0, IF(AND(2=MATCH(LARGE('Raw Data'!G1683:J1683, 4), 'Raw Data'!G1683:J1683, 0), AND('Raw Data'!P1683-'Raw Data'!O1683&lt;4, 'Raw Data'!P1683-'Raw Data'!O1683&gt;0)), 'Raw Data'!H1683, 0))</f>
        <v/>
      </c>
      <c r="H1690">
        <f>IF(ISBLANK('Raw Data'!J1683), 0, IF(AND(1=MATCH(LARGE('Raw Data'!G1683:J1683, 4), 'Raw Data'!G1683:J1683, 0), AND('Raw Data'!O1683-'Raw Data'!P1683&lt;4, 'Raw Data'!O1683-'Raw Data'!P1683&gt;0)), 'Raw Data'!G1683, 0))</f>
        <v/>
      </c>
      <c r="I1690">
        <f>IF(ISBLANK('Raw Data'!J1683), 0, IF(AND(4=MATCH(LARGE('Raw Data'!G1683:J1683, 3), 'Raw Data'!G1683:J1683, 0), 'Raw Data'!P1683-'Raw Data'!O1683&gt;3), 'Raw Data'!J1683, 0))</f>
        <v/>
      </c>
      <c r="J1690">
        <f>IF(ISBLANK('Raw Data'!J1683), 0, IF(AND(3=MATCH(LARGE('Raw Data'!G1683:J1683, 3), 'Raw Data'!G1683:J1683, 0), 'Raw Data'!O1683-'Raw Data'!P1683&gt;3), 'Raw Data'!I1683, 0))</f>
        <v/>
      </c>
      <c r="K1690">
        <f>IF(ISBLANK('Raw Data'!J1683), 0, IF(AND(2=MATCH(LARGE('Raw Data'!G1683:J1683, 3), 'Raw Data'!G1683:J1683, 0), AND('Raw Data'!P1683-'Raw Data'!O1683&lt;4, 'Raw Data'!P1683-'Raw Data'!O1683&gt;0)), 'Raw Data'!H1683, 0))</f>
        <v/>
      </c>
      <c r="L1690">
        <f>IF(ISBLANK('Raw Data'!J1683), 0, IF(AND(1=MATCH(LARGE('Raw Data'!G1683:J1683, 3), 'Raw Data'!G1683:J1683, 0), AND('Raw Data'!O1683-'Raw Data'!P1683&lt;4, 'Raw Data'!O1683-'Raw Data'!P1683&gt;0)), 'Raw Data'!G1683, 0))</f>
        <v/>
      </c>
      <c r="M1690">
        <f>IF(ISBLANK('Raw Data'!J1683), 0, IF(AND(4=MATCH(LARGE('Raw Data'!G1683:J1683, 2), 'Raw Data'!G1683:J1683, 0), 'Raw Data'!P1683-'Raw Data'!O1683&gt;3), 'Raw Data'!J1683, 0))</f>
        <v/>
      </c>
      <c r="N1690">
        <f>IF(ISBLANK('Raw Data'!J1683), 0, IF(AND(3=MATCH(LARGE('Raw Data'!G1683:J1683, 2), 'Raw Data'!G1683:J1683, 0), 'Raw Data'!O1683-'Raw Data'!P1683&gt;3), 'Raw Data'!I1683, 0))</f>
        <v/>
      </c>
      <c r="O1690">
        <f>IF(ISBLANK('Raw Data'!J1683), 0, IF(AND(2=MATCH(LARGE('Raw Data'!G1683:J1683, 2), 'Raw Data'!G1683:J1683, 0), AND('Raw Data'!P1683-'Raw Data'!O1683&lt;4, 'Raw Data'!P1683-'Raw Data'!O1683&gt;0)), 'Raw Data'!H1683, 0))</f>
        <v/>
      </c>
      <c r="P1690">
        <f>IF(ISBLANK('Raw Data'!J1683), 0, IF(AND(1=MATCH(LARGE('Raw Data'!G1683:J1683, 2), 'Raw Data'!G1683:J1683, 0), AND('Raw Data'!O1683-'Raw Data'!P1683&lt;4, 'Raw Data'!O1683-'Raw Data'!P1683&gt;0)), 'Raw Data'!G1683, 0))</f>
        <v/>
      </c>
      <c r="Q1690">
        <f>IF(ISBLANK('Raw Data'!J1683), 0, IF(AND(4=MATCH(LARGE('Raw Data'!G1683:J1683, 1), 'Raw Data'!G1683:J1683, 0), 'Raw Data'!P1683-'Raw Data'!O1683&gt;3), 'Raw Data'!J1683, 0))</f>
        <v/>
      </c>
      <c r="R1690">
        <f>IF(ISBLANK('Raw Data'!J1683), 0, IF(AND(3=MATCH(LARGE('Raw Data'!G1683:J1683, 1), 'Raw Data'!G1683:J1683, 0), 'Raw Data'!O1683-'Raw Data'!P1683&gt;3), 'Raw Data'!I1683, 0))</f>
        <v/>
      </c>
      <c r="S1690">
        <f>IF(AND('Raw Data'!P1683-'Raw Data'!O1683&gt;4, 'Raw Data'!F1683&lt;'Raw Data'!C1683), 'Raw Data'!J1683, 0)</f>
        <v/>
      </c>
      <c r="T1690">
        <f>IF(AND('Raw Data'!O1683-'Raw Data'!P1683&gt;4, 'Raw Data'!F1683&gt;'Raw Data'!C1683), 'Raw Data'!I1683, 0)</f>
        <v/>
      </c>
      <c r="U1690">
        <f>IF(AND('Raw Data'!P1683-'Raw Data'!O1683&lt;3, 'Raw Data'!P1683&gt;'Raw Data'!O1683, 'Raw Data'!F1683&lt;'Raw Data'!C1683), 'Raw Data'!H1683, 0)</f>
        <v/>
      </c>
      <c r="V1690">
        <f>IF(AND('Raw Data'!P1683-'Raw Data'!O1683&lt;3, 'Raw Data'!P1683&gt;'Raw Data'!O1683, 'Raw Data'!F1683&gt;'Raw Data'!C1683), 'Raw Data'!G1683, 0)</f>
        <v/>
      </c>
    </row>
    <row r="1691">
      <c r="A1691">
        <f>IF(AND('Raw Data'!F1684&lt;'Raw Data'!C1684, 'Raw Data'!P1684&gt;'Raw Data'!O1684, 'Raw Data'!P1684-'Raw Data'!O1684&gt;3), 'Raw Data'!J1684, 0)</f>
        <v/>
      </c>
      <c r="B1691">
        <f>IF(AND('Raw Data'!C1684&lt;'Raw Data'!F1684, 'Raw Data'!O1684&gt;'Raw Data'!P1684, 'Raw Data'!O1684-'Raw Data'!P1684&gt;3), 'Raw Data'!I1684, 0)</f>
        <v/>
      </c>
      <c r="C1691">
        <f>IF(AND('Raw Data'!F1684&lt;'Raw Data'!C1684, 'Raw Data'!P1684&gt;'Raw Data'!O1684, 'Raw Data'!P1684-'Raw Data'!O1684&lt;4), 'Raw Data'!H1684, 0)</f>
        <v/>
      </c>
      <c r="D1691">
        <f>IF(AND('Raw Data'!C1684&lt;'Raw Data'!F1684, 'Raw Data'!O1684&gt;'Raw Data'!P1684, 'Raw Data'!O1684-'Raw Data'!P1684&lt;4), 'Raw Data'!G1684, 0)</f>
        <v/>
      </c>
      <c r="E1691">
        <f>IF(ISBLANK('Raw Data'!J1684), 0, IF(AND(4=MATCH(LARGE('Raw Data'!G1684:J1684, 4), 'Raw Data'!G1684:J1684, 0), 'Raw Data'!P1684-'Raw Data'!O1684&gt;3), 'Raw Data'!J1684, 0))</f>
        <v/>
      </c>
      <c r="F1691">
        <f>IF(ISBLANK('Raw Data'!J1684), 0, IF(AND(3=MATCH(LARGE('Raw Data'!G1684:J1684, 4), 'Raw Data'!G1684:J1684, 0), 'Raw Data'!O1684-'Raw Data'!P1684&gt;3), 'Raw Data'!I1684, 0))</f>
        <v/>
      </c>
      <c r="G1691">
        <f>IF(ISBLANK('Raw Data'!J1684), 0, IF(AND(2=MATCH(LARGE('Raw Data'!G1684:J1684, 4), 'Raw Data'!G1684:J1684, 0), AND('Raw Data'!P1684-'Raw Data'!O1684&lt;4, 'Raw Data'!P1684-'Raw Data'!O1684&gt;0)), 'Raw Data'!H1684, 0))</f>
        <v/>
      </c>
      <c r="H1691">
        <f>IF(ISBLANK('Raw Data'!J1684), 0, IF(AND(1=MATCH(LARGE('Raw Data'!G1684:J1684, 4), 'Raw Data'!G1684:J1684, 0), AND('Raw Data'!O1684-'Raw Data'!P1684&lt;4, 'Raw Data'!O1684-'Raw Data'!P1684&gt;0)), 'Raw Data'!G1684, 0))</f>
        <v/>
      </c>
      <c r="I1691">
        <f>IF(ISBLANK('Raw Data'!J1684), 0, IF(AND(4=MATCH(LARGE('Raw Data'!G1684:J1684, 3), 'Raw Data'!G1684:J1684, 0), 'Raw Data'!P1684-'Raw Data'!O1684&gt;3), 'Raw Data'!J1684, 0))</f>
        <v/>
      </c>
      <c r="J1691">
        <f>IF(ISBLANK('Raw Data'!J1684), 0, IF(AND(3=MATCH(LARGE('Raw Data'!G1684:J1684, 3), 'Raw Data'!G1684:J1684, 0), 'Raw Data'!O1684-'Raw Data'!P1684&gt;3), 'Raw Data'!I1684, 0))</f>
        <v/>
      </c>
      <c r="K1691">
        <f>IF(ISBLANK('Raw Data'!J1684), 0, IF(AND(2=MATCH(LARGE('Raw Data'!G1684:J1684, 3), 'Raw Data'!G1684:J1684, 0), AND('Raw Data'!P1684-'Raw Data'!O1684&lt;4, 'Raw Data'!P1684-'Raw Data'!O1684&gt;0)), 'Raw Data'!H1684, 0))</f>
        <v/>
      </c>
      <c r="L1691">
        <f>IF(ISBLANK('Raw Data'!J1684), 0, IF(AND(1=MATCH(LARGE('Raw Data'!G1684:J1684, 3), 'Raw Data'!G1684:J1684, 0), AND('Raw Data'!O1684-'Raw Data'!P1684&lt;4, 'Raw Data'!O1684-'Raw Data'!P1684&gt;0)), 'Raw Data'!G1684, 0))</f>
        <v/>
      </c>
      <c r="M1691">
        <f>IF(ISBLANK('Raw Data'!J1684), 0, IF(AND(4=MATCH(LARGE('Raw Data'!G1684:J1684, 2), 'Raw Data'!G1684:J1684, 0), 'Raw Data'!P1684-'Raw Data'!O1684&gt;3), 'Raw Data'!J1684, 0))</f>
        <v/>
      </c>
      <c r="N1691">
        <f>IF(ISBLANK('Raw Data'!J1684), 0, IF(AND(3=MATCH(LARGE('Raw Data'!G1684:J1684, 2), 'Raw Data'!G1684:J1684, 0), 'Raw Data'!O1684-'Raw Data'!P1684&gt;3), 'Raw Data'!I1684, 0))</f>
        <v/>
      </c>
      <c r="O1691">
        <f>IF(ISBLANK('Raw Data'!J1684), 0, IF(AND(2=MATCH(LARGE('Raw Data'!G1684:J1684, 2), 'Raw Data'!G1684:J1684, 0), AND('Raw Data'!P1684-'Raw Data'!O1684&lt;4, 'Raw Data'!P1684-'Raw Data'!O1684&gt;0)), 'Raw Data'!H1684, 0))</f>
        <v/>
      </c>
      <c r="P1691">
        <f>IF(ISBLANK('Raw Data'!J1684), 0, IF(AND(1=MATCH(LARGE('Raw Data'!G1684:J1684, 2), 'Raw Data'!G1684:J1684, 0), AND('Raw Data'!O1684-'Raw Data'!P1684&lt;4, 'Raw Data'!O1684-'Raw Data'!P1684&gt;0)), 'Raw Data'!G1684, 0))</f>
        <v/>
      </c>
      <c r="Q1691">
        <f>IF(ISBLANK('Raw Data'!J1684), 0, IF(AND(4=MATCH(LARGE('Raw Data'!G1684:J1684, 1), 'Raw Data'!G1684:J1684, 0), 'Raw Data'!P1684-'Raw Data'!O1684&gt;3), 'Raw Data'!J1684, 0))</f>
        <v/>
      </c>
      <c r="R1691">
        <f>IF(ISBLANK('Raw Data'!J1684), 0, IF(AND(3=MATCH(LARGE('Raw Data'!G1684:J1684, 1), 'Raw Data'!G1684:J1684, 0), 'Raw Data'!O1684-'Raw Data'!P1684&gt;3), 'Raw Data'!I1684, 0))</f>
        <v/>
      </c>
      <c r="S1691">
        <f>IF(AND('Raw Data'!P1684-'Raw Data'!O1684&gt;4, 'Raw Data'!F1684&lt;'Raw Data'!C1684), 'Raw Data'!J1684, 0)</f>
        <v/>
      </c>
      <c r="T1691">
        <f>IF(AND('Raw Data'!O1684-'Raw Data'!P1684&gt;4, 'Raw Data'!F1684&gt;'Raw Data'!C1684), 'Raw Data'!I1684, 0)</f>
        <v/>
      </c>
      <c r="U1691">
        <f>IF(AND('Raw Data'!P1684-'Raw Data'!O1684&lt;3, 'Raw Data'!P1684&gt;'Raw Data'!O1684, 'Raw Data'!F1684&lt;'Raw Data'!C1684), 'Raw Data'!H1684, 0)</f>
        <v/>
      </c>
      <c r="V1691">
        <f>IF(AND('Raw Data'!P1684-'Raw Data'!O1684&lt;3, 'Raw Data'!P1684&gt;'Raw Data'!O1684, 'Raw Data'!F1684&gt;'Raw Data'!C1684), 'Raw Data'!G1684, 0)</f>
        <v/>
      </c>
    </row>
    <row r="1692">
      <c r="A1692">
        <f>IF(AND('Raw Data'!F1685&lt;'Raw Data'!C1685, 'Raw Data'!P1685&gt;'Raw Data'!O1685, 'Raw Data'!P1685-'Raw Data'!O1685&gt;3), 'Raw Data'!J1685, 0)</f>
        <v/>
      </c>
      <c r="B1692">
        <f>IF(AND('Raw Data'!C1685&lt;'Raw Data'!F1685, 'Raw Data'!O1685&gt;'Raw Data'!P1685, 'Raw Data'!O1685-'Raw Data'!P1685&gt;3), 'Raw Data'!I1685, 0)</f>
        <v/>
      </c>
      <c r="C1692">
        <f>IF(AND('Raw Data'!F1685&lt;'Raw Data'!C1685, 'Raw Data'!P1685&gt;'Raw Data'!O1685, 'Raw Data'!P1685-'Raw Data'!O1685&lt;4), 'Raw Data'!H1685, 0)</f>
        <v/>
      </c>
      <c r="D1692">
        <f>IF(AND('Raw Data'!C1685&lt;'Raw Data'!F1685, 'Raw Data'!O1685&gt;'Raw Data'!P1685, 'Raw Data'!O1685-'Raw Data'!P1685&lt;4), 'Raw Data'!G1685, 0)</f>
        <v/>
      </c>
      <c r="E1692">
        <f>IF(ISBLANK('Raw Data'!J1685), 0, IF(AND(4=MATCH(LARGE('Raw Data'!G1685:J1685, 4), 'Raw Data'!G1685:J1685, 0), 'Raw Data'!P1685-'Raw Data'!O1685&gt;3), 'Raw Data'!J1685, 0))</f>
        <v/>
      </c>
      <c r="F1692">
        <f>IF(ISBLANK('Raw Data'!J1685), 0, IF(AND(3=MATCH(LARGE('Raw Data'!G1685:J1685, 4), 'Raw Data'!G1685:J1685, 0), 'Raw Data'!O1685-'Raw Data'!P1685&gt;3), 'Raw Data'!I1685, 0))</f>
        <v/>
      </c>
      <c r="G1692">
        <f>IF(ISBLANK('Raw Data'!J1685), 0, IF(AND(2=MATCH(LARGE('Raw Data'!G1685:J1685, 4), 'Raw Data'!G1685:J1685, 0), AND('Raw Data'!P1685-'Raw Data'!O1685&lt;4, 'Raw Data'!P1685-'Raw Data'!O1685&gt;0)), 'Raw Data'!H1685, 0))</f>
        <v/>
      </c>
      <c r="H1692">
        <f>IF(ISBLANK('Raw Data'!J1685), 0, IF(AND(1=MATCH(LARGE('Raw Data'!G1685:J1685, 4), 'Raw Data'!G1685:J1685, 0), AND('Raw Data'!O1685-'Raw Data'!P1685&lt;4, 'Raw Data'!O1685-'Raw Data'!P1685&gt;0)), 'Raw Data'!G1685, 0))</f>
        <v/>
      </c>
      <c r="I1692">
        <f>IF(ISBLANK('Raw Data'!J1685), 0, IF(AND(4=MATCH(LARGE('Raw Data'!G1685:J1685, 3), 'Raw Data'!G1685:J1685, 0), 'Raw Data'!P1685-'Raw Data'!O1685&gt;3), 'Raw Data'!J1685, 0))</f>
        <v/>
      </c>
      <c r="J1692">
        <f>IF(ISBLANK('Raw Data'!J1685), 0, IF(AND(3=MATCH(LARGE('Raw Data'!G1685:J1685, 3), 'Raw Data'!G1685:J1685, 0), 'Raw Data'!O1685-'Raw Data'!P1685&gt;3), 'Raw Data'!I1685, 0))</f>
        <v/>
      </c>
      <c r="K1692">
        <f>IF(ISBLANK('Raw Data'!J1685), 0, IF(AND(2=MATCH(LARGE('Raw Data'!G1685:J1685, 3), 'Raw Data'!G1685:J1685, 0), AND('Raw Data'!P1685-'Raw Data'!O1685&lt;4, 'Raw Data'!P1685-'Raw Data'!O1685&gt;0)), 'Raw Data'!H1685, 0))</f>
        <v/>
      </c>
      <c r="L1692">
        <f>IF(ISBLANK('Raw Data'!J1685), 0, IF(AND(1=MATCH(LARGE('Raw Data'!G1685:J1685, 3), 'Raw Data'!G1685:J1685, 0), AND('Raw Data'!O1685-'Raw Data'!P1685&lt;4, 'Raw Data'!O1685-'Raw Data'!P1685&gt;0)), 'Raw Data'!G1685, 0))</f>
        <v/>
      </c>
      <c r="M1692">
        <f>IF(ISBLANK('Raw Data'!J1685), 0, IF(AND(4=MATCH(LARGE('Raw Data'!G1685:J1685, 2), 'Raw Data'!G1685:J1685, 0), 'Raw Data'!P1685-'Raw Data'!O1685&gt;3), 'Raw Data'!J1685, 0))</f>
        <v/>
      </c>
      <c r="N1692">
        <f>IF(ISBLANK('Raw Data'!J1685), 0, IF(AND(3=MATCH(LARGE('Raw Data'!G1685:J1685, 2), 'Raw Data'!G1685:J1685, 0), 'Raw Data'!O1685-'Raw Data'!P1685&gt;3), 'Raw Data'!I1685, 0))</f>
        <v/>
      </c>
      <c r="O1692">
        <f>IF(ISBLANK('Raw Data'!J1685), 0, IF(AND(2=MATCH(LARGE('Raw Data'!G1685:J1685, 2), 'Raw Data'!G1685:J1685, 0), AND('Raw Data'!P1685-'Raw Data'!O1685&lt;4, 'Raw Data'!P1685-'Raw Data'!O1685&gt;0)), 'Raw Data'!H1685, 0))</f>
        <v/>
      </c>
      <c r="P1692">
        <f>IF(ISBLANK('Raw Data'!J1685), 0, IF(AND(1=MATCH(LARGE('Raw Data'!G1685:J1685, 2), 'Raw Data'!G1685:J1685, 0), AND('Raw Data'!O1685-'Raw Data'!P1685&lt;4, 'Raw Data'!O1685-'Raw Data'!P1685&gt;0)), 'Raw Data'!G1685, 0))</f>
        <v/>
      </c>
      <c r="Q1692">
        <f>IF(ISBLANK('Raw Data'!J1685), 0, IF(AND(4=MATCH(LARGE('Raw Data'!G1685:J1685, 1), 'Raw Data'!G1685:J1685, 0), 'Raw Data'!P1685-'Raw Data'!O1685&gt;3), 'Raw Data'!J1685, 0))</f>
        <v/>
      </c>
      <c r="R1692">
        <f>IF(ISBLANK('Raw Data'!J1685), 0, IF(AND(3=MATCH(LARGE('Raw Data'!G1685:J1685, 1), 'Raw Data'!G1685:J1685, 0), 'Raw Data'!O1685-'Raw Data'!P1685&gt;3), 'Raw Data'!I1685, 0))</f>
        <v/>
      </c>
      <c r="S1692">
        <f>IF(AND('Raw Data'!P1685-'Raw Data'!O1685&gt;4, 'Raw Data'!F1685&lt;'Raw Data'!C1685), 'Raw Data'!J1685, 0)</f>
        <v/>
      </c>
      <c r="T1692">
        <f>IF(AND('Raw Data'!O1685-'Raw Data'!P1685&gt;4, 'Raw Data'!F1685&gt;'Raw Data'!C1685), 'Raw Data'!I1685, 0)</f>
        <v/>
      </c>
      <c r="U1692">
        <f>IF(AND('Raw Data'!P1685-'Raw Data'!O1685&lt;3, 'Raw Data'!P1685&gt;'Raw Data'!O1685, 'Raw Data'!F1685&lt;'Raw Data'!C1685), 'Raw Data'!H1685, 0)</f>
        <v/>
      </c>
      <c r="V1692">
        <f>IF(AND('Raw Data'!P1685-'Raw Data'!O1685&lt;3, 'Raw Data'!P1685&gt;'Raw Data'!O1685, 'Raw Data'!F1685&gt;'Raw Data'!C1685), 'Raw Data'!G1685, 0)</f>
        <v/>
      </c>
    </row>
    <row r="1693">
      <c r="A1693">
        <f>IF(AND('Raw Data'!F1686&lt;'Raw Data'!C1686, 'Raw Data'!P1686&gt;'Raw Data'!O1686, 'Raw Data'!P1686-'Raw Data'!O1686&gt;3), 'Raw Data'!J1686, 0)</f>
        <v/>
      </c>
      <c r="B1693">
        <f>IF(AND('Raw Data'!C1686&lt;'Raw Data'!F1686, 'Raw Data'!O1686&gt;'Raw Data'!P1686, 'Raw Data'!O1686-'Raw Data'!P1686&gt;3), 'Raw Data'!I1686, 0)</f>
        <v/>
      </c>
      <c r="C1693">
        <f>IF(AND('Raw Data'!F1686&lt;'Raw Data'!C1686, 'Raw Data'!P1686&gt;'Raw Data'!O1686, 'Raw Data'!P1686-'Raw Data'!O1686&lt;4), 'Raw Data'!H1686, 0)</f>
        <v/>
      </c>
      <c r="D1693">
        <f>IF(AND('Raw Data'!C1686&lt;'Raw Data'!F1686, 'Raw Data'!O1686&gt;'Raw Data'!P1686, 'Raw Data'!O1686-'Raw Data'!P1686&lt;4), 'Raw Data'!G1686, 0)</f>
        <v/>
      </c>
      <c r="E1693">
        <f>IF(ISBLANK('Raw Data'!J1686), 0, IF(AND(4=MATCH(LARGE('Raw Data'!G1686:J1686, 4), 'Raw Data'!G1686:J1686, 0), 'Raw Data'!P1686-'Raw Data'!O1686&gt;3), 'Raw Data'!J1686, 0))</f>
        <v/>
      </c>
      <c r="F1693">
        <f>IF(ISBLANK('Raw Data'!J1686), 0, IF(AND(3=MATCH(LARGE('Raw Data'!G1686:J1686, 4), 'Raw Data'!G1686:J1686, 0), 'Raw Data'!O1686-'Raw Data'!P1686&gt;3), 'Raw Data'!I1686, 0))</f>
        <v/>
      </c>
      <c r="G1693">
        <f>IF(ISBLANK('Raw Data'!J1686), 0, IF(AND(2=MATCH(LARGE('Raw Data'!G1686:J1686, 4), 'Raw Data'!G1686:J1686, 0), AND('Raw Data'!P1686-'Raw Data'!O1686&lt;4, 'Raw Data'!P1686-'Raw Data'!O1686&gt;0)), 'Raw Data'!H1686, 0))</f>
        <v/>
      </c>
      <c r="H1693">
        <f>IF(ISBLANK('Raw Data'!J1686), 0, IF(AND(1=MATCH(LARGE('Raw Data'!G1686:J1686, 4), 'Raw Data'!G1686:J1686, 0), AND('Raw Data'!O1686-'Raw Data'!P1686&lt;4, 'Raw Data'!O1686-'Raw Data'!P1686&gt;0)), 'Raw Data'!G1686, 0))</f>
        <v/>
      </c>
      <c r="I1693">
        <f>IF(ISBLANK('Raw Data'!J1686), 0, IF(AND(4=MATCH(LARGE('Raw Data'!G1686:J1686, 3), 'Raw Data'!G1686:J1686, 0), 'Raw Data'!P1686-'Raw Data'!O1686&gt;3), 'Raw Data'!J1686, 0))</f>
        <v/>
      </c>
      <c r="J1693">
        <f>IF(ISBLANK('Raw Data'!J1686), 0, IF(AND(3=MATCH(LARGE('Raw Data'!G1686:J1686, 3), 'Raw Data'!G1686:J1686, 0), 'Raw Data'!O1686-'Raw Data'!P1686&gt;3), 'Raw Data'!I1686, 0))</f>
        <v/>
      </c>
      <c r="K1693">
        <f>IF(ISBLANK('Raw Data'!J1686), 0, IF(AND(2=MATCH(LARGE('Raw Data'!G1686:J1686, 3), 'Raw Data'!G1686:J1686, 0), AND('Raw Data'!P1686-'Raw Data'!O1686&lt;4, 'Raw Data'!P1686-'Raw Data'!O1686&gt;0)), 'Raw Data'!H1686, 0))</f>
        <v/>
      </c>
      <c r="L1693">
        <f>IF(ISBLANK('Raw Data'!J1686), 0, IF(AND(1=MATCH(LARGE('Raw Data'!G1686:J1686, 3), 'Raw Data'!G1686:J1686, 0), AND('Raw Data'!O1686-'Raw Data'!P1686&lt;4, 'Raw Data'!O1686-'Raw Data'!P1686&gt;0)), 'Raw Data'!G1686, 0))</f>
        <v/>
      </c>
      <c r="M1693">
        <f>IF(ISBLANK('Raw Data'!J1686), 0, IF(AND(4=MATCH(LARGE('Raw Data'!G1686:J1686, 2), 'Raw Data'!G1686:J1686, 0), 'Raw Data'!P1686-'Raw Data'!O1686&gt;3), 'Raw Data'!J1686, 0))</f>
        <v/>
      </c>
      <c r="N1693">
        <f>IF(ISBLANK('Raw Data'!J1686), 0, IF(AND(3=MATCH(LARGE('Raw Data'!G1686:J1686, 2), 'Raw Data'!G1686:J1686, 0), 'Raw Data'!O1686-'Raw Data'!P1686&gt;3), 'Raw Data'!I1686, 0))</f>
        <v/>
      </c>
      <c r="O1693">
        <f>IF(ISBLANK('Raw Data'!J1686), 0, IF(AND(2=MATCH(LARGE('Raw Data'!G1686:J1686, 2), 'Raw Data'!G1686:J1686, 0), AND('Raw Data'!P1686-'Raw Data'!O1686&lt;4, 'Raw Data'!P1686-'Raw Data'!O1686&gt;0)), 'Raw Data'!H1686, 0))</f>
        <v/>
      </c>
      <c r="P1693">
        <f>IF(ISBLANK('Raw Data'!J1686), 0, IF(AND(1=MATCH(LARGE('Raw Data'!G1686:J1686, 2), 'Raw Data'!G1686:J1686, 0), AND('Raw Data'!O1686-'Raw Data'!P1686&lt;4, 'Raw Data'!O1686-'Raw Data'!P1686&gt;0)), 'Raw Data'!G1686, 0))</f>
        <v/>
      </c>
      <c r="Q1693">
        <f>IF(ISBLANK('Raw Data'!J1686), 0, IF(AND(4=MATCH(LARGE('Raw Data'!G1686:J1686, 1), 'Raw Data'!G1686:J1686, 0), 'Raw Data'!P1686-'Raw Data'!O1686&gt;3), 'Raw Data'!J1686, 0))</f>
        <v/>
      </c>
      <c r="R1693">
        <f>IF(ISBLANK('Raw Data'!J1686), 0, IF(AND(3=MATCH(LARGE('Raw Data'!G1686:J1686, 1), 'Raw Data'!G1686:J1686, 0), 'Raw Data'!O1686-'Raw Data'!P1686&gt;3), 'Raw Data'!I1686, 0))</f>
        <v/>
      </c>
      <c r="S1693">
        <f>IF(AND('Raw Data'!P1686-'Raw Data'!O1686&gt;4, 'Raw Data'!F1686&lt;'Raw Data'!C1686), 'Raw Data'!J1686, 0)</f>
        <v/>
      </c>
      <c r="T1693">
        <f>IF(AND('Raw Data'!O1686-'Raw Data'!P1686&gt;4, 'Raw Data'!F1686&gt;'Raw Data'!C1686), 'Raw Data'!I1686, 0)</f>
        <v/>
      </c>
      <c r="U1693">
        <f>IF(AND('Raw Data'!P1686-'Raw Data'!O1686&lt;3, 'Raw Data'!P1686&gt;'Raw Data'!O1686, 'Raw Data'!F1686&lt;'Raw Data'!C1686), 'Raw Data'!H1686, 0)</f>
        <v/>
      </c>
      <c r="V1693">
        <f>IF(AND('Raw Data'!P1686-'Raw Data'!O1686&lt;3, 'Raw Data'!P1686&gt;'Raw Data'!O1686, 'Raw Data'!F1686&gt;'Raw Data'!C1686), 'Raw Data'!G1686, 0)</f>
        <v/>
      </c>
    </row>
    <row r="1694">
      <c r="A1694">
        <f>IF(AND('Raw Data'!F1687&lt;'Raw Data'!C1687, 'Raw Data'!P1687&gt;'Raw Data'!O1687, 'Raw Data'!P1687-'Raw Data'!O1687&gt;3), 'Raw Data'!J1687, 0)</f>
        <v/>
      </c>
      <c r="B1694">
        <f>IF(AND('Raw Data'!C1687&lt;'Raw Data'!F1687, 'Raw Data'!O1687&gt;'Raw Data'!P1687, 'Raw Data'!O1687-'Raw Data'!P1687&gt;3), 'Raw Data'!I1687, 0)</f>
        <v/>
      </c>
      <c r="C1694">
        <f>IF(AND('Raw Data'!F1687&lt;'Raw Data'!C1687, 'Raw Data'!P1687&gt;'Raw Data'!O1687, 'Raw Data'!P1687-'Raw Data'!O1687&lt;4), 'Raw Data'!H1687, 0)</f>
        <v/>
      </c>
      <c r="D1694">
        <f>IF(AND('Raw Data'!C1687&lt;'Raw Data'!F1687, 'Raw Data'!O1687&gt;'Raw Data'!P1687, 'Raw Data'!O1687-'Raw Data'!P1687&lt;4), 'Raw Data'!G1687, 0)</f>
        <v/>
      </c>
      <c r="E1694">
        <f>IF(ISBLANK('Raw Data'!J1687), 0, IF(AND(4=MATCH(LARGE('Raw Data'!G1687:J1687, 4), 'Raw Data'!G1687:J1687, 0), 'Raw Data'!P1687-'Raw Data'!O1687&gt;3), 'Raw Data'!J1687, 0))</f>
        <v/>
      </c>
      <c r="F1694">
        <f>IF(ISBLANK('Raw Data'!J1687), 0, IF(AND(3=MATCH(LARGE('Raw Data'!G1687:J1687, 4), 'Raw Data'!G1687:J1687, 0), 'Raw Data'!O1687-'Raw Data'!P1687&gt;3), 'Raw Data'!I1687, 0))</f>
        <v/>
      </c>
      <c r="G1694">
        <f>IF(ISBLANK('Raw Data'!J1687), 0, IF(AND(2=MATCH(LARGE('Raw Data'!G1687:J1687, 4), 'Raw Data'!G1687:J1687, 0), AND('Raw Data'!P1687-'Raw Data'!O1687&lt;4, 'Raw Data'!P1687-'Raw Data'!O1687&gt;0)), 'Raw Data'!H1687, 0))</f>
        <v/>
      </c>
      <c r="H1694">
        <f>IF(ISBLANK('Raw Data'!J1687), 0, IF(AND(1=MATCH(LARGE('Raw Data'!G1687:J1687, 4), 'Raw Data'!G1687:J1687, 0), AND('Raw Data'!O1687-'Raw Data'!P1687&lt;4, 'Raw Data'!O1687-'Raw Data'!P1687&gt;0)), 'Raw Data'!G1687, 0))</f>
        <v/>
      </c>
      <c r="I1694">
        <f>IF(ISBLANK('Raw Data'!J1687), 0, IF(AND(4=MATCH(LARGE('Raw Data'!G1687:J1687, 3), 'Raw Data'!G1687:J1687, 0), 'Raw Data'!P1687-'Raw Data'!O1687&gt;3), 'Raw Data'!J1687, 0))</f>
        <v/>
      </c>
      <c r="J1694">
        <f>IF(ISBLANK('Raw Data'!J1687), 0, IF(AND(3=MATCH(LARGE('Raw Data'!G1687:J1687, 3), 'Raw Data'!G1687:J1687, 0), 'Raw Data'!O1687-'Raw Data'!P1687&gt;3), 'Raw Data'!I1687, 0))</f>
        <v/>
      </c>
      <c r="K1694">
        <f>IF(ISBLANK('Raw Data'!J1687), 0, IF(AND(2=MATCH(LARGE('Raw Data'!G1687:J1687, 3), 'Raw Data'!G1687:J1687, 0), AND('Raw Data'!P1687-'Raw Data'!O1687&lt;4, 'Raw Data'!P1687-'Raw Data'!O1687&gt;0)), 'Raw Data'!H1687, 0))</f>
        <v/>
      </c>
      <c r="L1694">
        <f>IF(ISBLANK('Raw Data'!J1687), 0, IF(AND(1=MATCH(LARGE('Raw Data'!G1687:J1687, 3), 'Raw Data'!G1687:J1687, 0), AND('Raw Data'!O1687-'Raw Data'!P1687&lt;4, 'Raw Data'!O1687-'Raw Data'!P1687&gt;0)), 'Raw Data'!G1687, 0))</f>
        <v/>
      </c>
      <c r="M1694">
        <f>IF(ISBLANK('Raw Data'!J1687), 0, IF(AND(4=MATCH(LARGE('Raw Data'!G1687:J1687, 2), 'Raw Data'!G1687:J1687, 0), 'Raw Data'!P1687-'Raw Data'!O1687&gt;3), 'Raw Data'!J1687, 0))</f>
        <v/>
      </c>
      <c r="N1694">
        <f>IF(ISBLANK('Raw Data'!J1687), 0, IF(AND(3=MATCH(LARGE('Raw Data'!G1687:J1687, 2), 'Raw Data'!G1687:J1687, 0), 'Raw Data'!O1687-'Raw Data'!P1687&gt;3), 'Raw Data'!I1687, 0))</f>
        <v/>
      </c>
      <c r="O1694">
        <f>IF(ISBLANK('Raw Data'!J1687), 0, IF(AND(2=MATCH(LARGE('Raw Data'!G1687:J1687, 2), 'Raw Data'!G1687:J1687, 0), AND('Raw Data'!P1687-'Raw Data'!O1687&lt;4, 'Raw Data'!P1687-'Raw Data'!O1687&gt;0)), 'Raw Data'!H1687, 0))</f>
        <v/>
      </c>
      <c r="P1694">
        <f>IF(ISBLANK('Raw Data'!J1687), 0, IF(AND(1=MATCH(LARGE('Raw Data'!G1687:J1687, 2), 'Raw Data'!G1687:J1687, 0), AND('Raw Data'!O1687-'Raw Data'!P1687&lt;4, 'Raw Data'!O1687-'Raw Data'!P1687&gt;0)), 'Raw Data'!G1687, 0))</f>
        <v/>
      </c>
      <c r="Q1694">
        <f>IF(ISBLANK('Raw Data'!J1687), 0, IF(AND(4=MATCH(LARGE('Raw Data'!G1687:J1687, 1), 'Raw Data'!G1687:J1687, 0), 'Raw Data'!P1687-'Raw Data'!O1687&gt;3), 'Raw Data'!J1687, 0))</f>
        <v/>
      </c>
      <c r="R1694">
        <f>IF(ISBLANK('Raw Data'!J1687), 0, IF(AND(3=MATCH(LARGE('Raw Data'!G1687:J1687, 1), 'Raw Data'!G1687:J1687, 0), 'Raw Data'!O1687-'Raw Data'!P1687&gt;3), 'Raw Data'!I1687, 0))</f>
        <v/>
      </c>
      <c r="S1694">
        <f>IF(AND('Raw Data'!P1687-'Raw Data'!O1687&gt;4, 'Raw Data'!F1687&lt;'Raw Data'!C1687), 'Raw Data'!J1687, 0)</f>
        <v/>
      </c>
      <c r="T1694">
        <f>IF(AND('Raw Data'!O1687-'Raw Data'!P1687&gt;4, 'Raw Data'!F1687&gt;'Raw Data'!C1687), 'Raw Data'!I1687, 0)</f>
        <v/>
      </c>
      <c r="U1694">
        <f>IF(AND('Raw Data'!P1687-'Raw Data'!O1687&lt;3, 'Raw Data'!P1687&gt;'Raw Data'!O1687, 'Raw Data'!F1687&lt;'Raw Data'!C1687), 'Raw Data'!H1687, 0)</f>
        <v/>
      </c>
      <c r="V1694">
        <f>IF(AND('Raw Data'!P1687-'Raw Data'!O1687&lt;3, 'Raw Data'!P1687&gt;'Raw Data'!O1687, 'Raw Data'!F1687&gt;'Raw Data'!C1687), 'Raw Data'!G1687, 0)</f>
        <v/>
      </c>
    </row>
    <row r="1695">
      <c r="A1695">
        <f>IF(AND('Raw Data'!F1688&lt;'Raw Data'!C1688, 'Raw Data'!P1688&gt;'Raw Data'!O1688, 'Raw Data'!P1688-'Raw Data'!O1688&gt;3), 'Raw Data'!J1688, 0)</f>
        <v/>
      </c>
      <c r="B1695">
        <f>IF(AND('Raw Data'!C1688&lt;'Raw Data'!F1688, 'Raw Data'!O1688&gt;'Raw Data'!P1688, 'Raw Data'!O1688-'Raw Data'!P1688&gt;3), 'Raw Data'!I1688, 0)</f>
        <v/>
      </c>
      <c r="C1695">
        <f>IF(AND('Raw Data'!F1688&lt;'Raw Data'!C1688, 'Raw Data'!P1688&gt;'Raw Data'!O1688, 'Raw Data'!P1688-'Raw Data'!O1688&lt;4), 'Raw Data'!H1688, 0)</f>
        <v/>
      </c>
      <c r="D1695">
        <f>IF(AND('Raw Data'!C1688&lt;'Raw Data'!F1688, 'Raw Data'!O1688&gt;'Raw Data'!P1688, 'Raw Data'!O1688-'Raw Data'!P1688&lt;4), 'Raw Data'!G1688, 0)</f>
        <v/>
      </c>
      <c r="E1695">
        <f>IF(ISBLANK('Raw Data'!J1688), 0, IF(AND(4=MATCH(LARGE('Raw Data'!G1688:J1688, 4), 'Raw Data'!G1688:J1688, 0), 'Raw Data'!P1688-'Raw Data'!O1688&gt;3), 'Raw Data'!J1688, 0))</f>
        <v/>
      </c>
      <c r="F1695">
        <f>IF(ISBLANK('Raw Data'!J1688), 0, IF(AND(3=MATCH(LARGE('Raw Data'!G1688:J1688, 4), 'Raw Data'!G1688:J1688, 0), 'Raw Data'!O1688-'Raw Data'!P1688&gt;3), 'Raw Data'!I1688, 0))</f>
        <v/>
      </c>
      <c r="G1695">
        <f>IF(ISBLANK('Raw Data'!J1688), 0, IF(AND(2=MATCH(LARGE('Raw Data'!G1688:J1688, 4), 'Raw Data'!G1688:J1688, 0), AND('Raw Data'!P1688-'Raw Data'!O1688&lt;4, 'Raw Data'!P1688-'Raw Data'!O1688&gt;0)), 'Raw Data'!H1688, 0))</f>
        <v/>
      </c>
      <c r="H1695">
        <f>IF(ISBLANK('Raw Data'!J1688), 0, IF(AND(1=MATCH(LARGE('Raw Data'!G1688:J1688, 4), 'Raw Data'!G1688:J1688, 0), AND('Raw Data'!O1688-'Raw Data'!P1688&lt;4, 'Raw Data'!O1688-'Raw Data'!P1688&gt;0)), 'Raw Data'!G1688, 0))</f>
        <v/>
      </c>
      <c r="I1695">
        <f>IF(ISBLANK('Raw Data'!J1688), 0, IF(AND(4=MATCH(LARGE('Raw Data'!G1688:J1688, 3), 'Raw Data'!G1688:J1688, 0), 'Raw Data'!P1688-'Raw Data'!O1688&gt;3), 'Raw Data'!J1688, 0))</f>
        <v/>
      </c>
      <c r="J1695">
        <f>IF(ISBLANK('Raw Data'!J1688), 0, IF(AND(3=MATCH(LARGE('Raw Data'!G1688:J1688, 3), 'Raw Data'!G1688:J1688, 0), 'Raw Data'!O1688-'Raw Data'!P1688&gt;3), 'Raw Data'!I1688, 0))</f>
        <v/>
      </c>
      <c r="K1695">
        <f>IF(ISBLANK('Raw Data'!J1688), 0, IF(AND(2=MATCH(LARGE('Raw Data'!G1688:J1688, 3), 'Raw Data'!G1688:J1688, 0), AND('Raw Data'!P1688-'Raw Data'!O1688&lt;4, 'Raw Data'!P1688-'Raw Data'!O1688&gt;0)), 'Raw Data'!H1688, 0))</f>
        <v/>
      </c>
      <c r="L1695">
        <f>IF(ISBLANK('Raw Data'!J1688), 0, IF(AND(1=MATCH(LARGE('Raw Data'!G1688:J1688, 3), 'Raw Data'!G1688:J1688, 0), AND('Raw Data'!O1688-'Raw Data'!P1688&lt;4, 'Raw Data'!O1688-'Raw Data'!P1688&gt;0)), 'Raw Data'!G1688, 0))</f>
        <v/>
      </c>
      <c r="M1695">
        <f>IF(ISBLANK('Raw Data'!J1688), 0, IF(AND(4=MATCH(LARGE('Raw Data'!G1688:J1688, 2), 'Raw Data'!G1688:J1688, 0), 'Raw Data'!P1688-'Raw Data'!O1688&gt;3), 'Raw Data'!J1688, 0))</f>
        <v/>
      </c>
      <c r="N1695">
        <f>IF(ISBLANK('Raw Data'!J1688), 0, IF(AND(3=MATCH(LARGE('Raw Data'!G1688:J1688, 2), 'Raw Data'!G1688:J1688, 0), 'Raw Data'!O1688-'Raw Data'!P1688&gt;3), 'Raw Data'!I1688, 0))</f>
        <v/>
      </c>
      <c r="O1695">
        <f>IF(ISBLANK('Raw Data'!J1688), 0, IF(AND(2=MATCH(LARGE('Raw Data'!G1688:J1688, 2), 'Raw Data'!G1688:J1688, 0), AND('Raw Data'!P1688-'Raw Data'!O1688&lt;4, 'Raw Data'!P1688-'Raw Data'!O1688&gt;0)), 'Raw Data'!H1688, 0))</f>
        <v/>
      </c>
      <c r="P1695">
        <f>IF(ISBLANK('Raw Data'!J1688), 0, IF(AND(1=MATCH(LARGE('Raw Data'!G1688:J1688, 2), 'Raw Data'!G1688:J1688, 0), AND('Raw Data'!O1688-'Raw Data'!P1688&lt;4, 'Raw Data'!O1688-'Raw Data'!P1688&gt;0)), 'Raw Data'!G1688, 0))</f>
        <v/>
      </c>
      <c r="Q1695">
        <f>IF(ISBLANK('Raw Data'!J1688), 0, IF(AND(4=MATCH(LARGE('Raw Data'!G1688:J1688, 1), 'Raw Data'!G1688:J1688, 0), 'Raw Data'!P1688-'Raw Data'!O1688&gt;3), 'Raw Data'!J1688, 0))</f>
        <v/>
      </c>
      <c r="R1695">
        <f>IF(ISBLANK('Raw Data'!J1688), 0, IF(AND(3=MATCH(LARGE('Raw Data'!G1688:J1688, 1), 'Raw Data'!G1688:J1688, 0), 'Raw Data'!O1688-'Raw Data'!P1688&gt;3), 'Raw Data'!I1688, 0))</f>
        <v/>
      </c>
      <c r="S1695">
        <f>IF(AND('Raw Data'!P1688-'Raw Data'!O1688&gt;4, 'Raw Data'!F1688&lt;'Raw Data'!C1688), 'Raw Data'!J1688, 0)</f>
        <v/>
      </c>
      <c r="T1695">
        <f>IF(AND('Raw Data'!O1688-'Raw Data'!P1688&gt;4, 'Raw Data'!F1688&gt;'Raw Data'!C1688), 'Raw Data'!I1688, 0)</f>
        <v/>
      </c>
      <c r="U1695">
        <f>IF(AND('Raw Data'!P1688-'Raw Data'!O1688&lt;3, 'Raw Data'!P1688&gt;'Raw Data'!O1688, 'Raw Data'!F1688&lt;'Raw Data'!C1688), 'Raw Data'!H1688, 0)</f>
        <v/>
      </c>
      <c r="V1695">
        <f>IF(AND('Raw Data'!P1688-'Raw Data'!O1688&lt;3, 'Raw Data'!P1688&gt;'Raw Data'!O1688, 'Raw Data'!F1688&gt;'Raw Data'!C1688), 'Raw Data'!G1688, 0)</f>
        <v/>
      </c>
    </row>
    <row r="1696">
      <c r="A1696">
        <f>IF(AND('Raw Data'!F1689&lt;'Raw Data'!C1689, 'Raw Data'!P1689&gt;'Raw Data'!O1689, 'Raw Data'!P1689-'Raw Data'!O1689&gt;3), 'Raw Data'!J1689, 0)</f>
        <v/>
      </c>
      <c r="B1696">
        <f>IF(AND('Raw Data'!C1689&lt;'Raw Data'!F1689, 'Raw Data'!O1689&gt;'Raw Data'!P1689, 'Raw Data'!O1689-'Raw Data'!P1689&gt;3), 'Raw Data'!I1689, 0)</f>
        <v/>
      </c>
      <c r="C1696">
        <f>IF(AND('Raw Data'!F1689&lt;'Raw Data'!C1689, 'Raw Data'!P1689&gt;'Raw Data'!O1689, 'Raw Data'!P1689-'Raw Data'!O1689&lt;4), 'Raw Data'!H1689, 0)</f>
        <v/>
      </c>
      <c r="D1696">
        <f>IF(AND('Raw Data'!C1689&lt;'Raw Data'!F1689, 'Raw Data'!O1689&gt;'Raw Data'!P1689, 'Raw Data'!O1689-'Raw Data'!P1689&lt;4), 'Raw Data'!G1689, 0)</f>
        <v/>
      </c>
      <c r="E1696">
        <f>IF(ISBLANK('Raw Data'!J1689), 0, IF(AND(4=MATCH(LARGE('Raw Data'!G1689:J1689, 4), 'Raw Data'!G1689:J1689, 0), 'Raw Data'!P1689-'Raw Data'!O1689&gt;3), 'Raw Data'!J1689, 0))</f>
        <v/>
      </c>
      <c r="F1696">
        <f>IF(ISBLANK('Raw Data'!J1689), 0, IF(AND(3=MATCH(LARGE('Raw Data'!G1689:J1689, 4), 'Raw Data'!G1689:J1689, 0), 'Raw Data'!O1689-'Raw Data'!P1689&gt;3), 'Raw Data'!I1689, 0))</f>
        <v/>
      </c>
      <c r="G1696">
        <f>IF(ISBLANK('Raw Data'!J1689), 0, IF(AND(2=MATCH(LARGE('Raw Data'!G1689:J1689, 4), 'Raw Data'!G1689:J1689, 0), AND('Raw Data'!P1689-'Raw Data'!O1689&lt;4, 'Raw Data'!P1689-'Raw Data'!O1689&gt;0)), 'Raw Data'!H1689, 0))</f>
        <v/>
      </c>
      <c r="H1696">
        <f>IF(ISBLANK('Raw Data'!J1689), 0, IF(AND(1=MATCH(LARGE('Raw Data'!G1689:J1689, 4), 'Raw Data'!G1689:J1689, 0), AND('Raw Data'!O1689-'Raw Data'!P1689&lt;4, 'Raw Data'!O1689-'Raw Data'!P1689&gt;0)), 'Raw Data'!G1689, 0))</f>
        <v/>
      </c>
      <c r="I1696">
        <f>IF(ISBLANK('Raw Data'!J1689), 0, IF(AND(4=MATCH(LARGE('Raw Data'!G1689:J1689, 3), 'Raw Data'!G1689:J1689, 0), 'Raw Data'!P1689-'Raw Data'!O1689&gt;3), 'Raw Data'!J1689, 0))</f>
        <v/>
      </c>
      <c r="J1696">
        <f>IF(ISBLANK('Raw Data'!J1689), 0, IF(AND(3=MATCH(LARGE('Raw Data'!G1689:J1689, 3), 'Raw Data'!G1689:J1689, 0), 'Raw Data'!O1689-'Raw Data'!P1689&gt;3), 'Raw Data'!I1689, 0))</f>
        <v/>
      </c>
      <c r="K1696">
        <f>IF(ISBLANK('Raw Data'!J1689), 0, IF(AND(2=MATCH(LARGE('Raw Data'!G1689:J1689, 3), 'Raw Data'!G1689:J1689, 0), AND('Raw Data'!P1689-'Raw Data'!O1689&lt;4, 'Raw Data'!P1689-'Raw Data'!O1689&gt;0)), 'Raw Data'!H1689, 0))</f>
        <v/>
      </c>
      <c r="L1696">
        <f>IF(ISBLANK('Raw Data'!J1689), 0, IF(AND(1=MATCH(LARGE('Raw Data'!G1689:J1689, 3), 'Raw Data'!G1689:J1689, 0), AND('Raw Data'!O1689-'Raw Data'!P1689&lt;4, 'Raw Data'!O1689-'Raw Data'!P1689&gt;0)), 'Raw Data'!G1689, 0))</f>
        <v/>
      </c>
      <c r="M1696">
        <f>IF(ISBLANK('Raw Data'!J1689), 0, IF(AND(4=MATCH(LARGE('Raw Data'!G1689:J1689, 2), 'Raw Data'!G1689:J1689, 0), 'Raw Data'!P1689-'Raw Data'!O1689&gt;3), 'Raw Data'!J1689, 0))</f>
        <v/>
      </c>
      <c r="N1696">
        <f>IF(ISBLANK('Raw Data'!J1689), 0, IF(AND(3=MATCH(LARGE('Raw Data'!G1689:J1689, 2), 'Raw Data'!G1689:J1689, 0), 'Raw Data'!O1689-'Raw Data'!P1689&gt;3), 'Raw Data'!I1689, 0))</f>
        <v/>
      </c>
      <c r="O1696">
        <f>IF(ISBLANK('Raw Data'!J1689), 0, IF(AND(2=MATCH(LARGE('Raw Data'!G1689:J1689, 2), 'Raw Data'!G1689:J1689, 0), AND('Raw Data'!P1689-'Raw Data'!O1689&lt;4, 'Raw Data'!P1689-'Raw Data'!O1689&gt;0)), 'Raw Data'!H1689, 0))</f>
        <v/>
      </c>
      <c r="P1696">
        <f>IF(ISBLANK('Raw Data'!J1689), 0, IF(AND(1=MATCH(LARGE('Raw Data'!G1689:J1689, 2), 'Raw Data'!G1689:J1689, 0), AND('Raw Data'!O1689-'Raw Data'!P1689&lt;4, 'Raw Data'!O1689-'Raw Data'!P1689&gt;0)), 'Raw Data'!G1689, 0))</f>
        <v/>
      </c>
      <c r="Q1696">
        <f>IF(ISBLANK('Raw Data'!J1689), 0, IF(AND(4=MATCH(LARGE('Raw Data'!G1689:J1689, 1), 'Raw Data'!G1689:J1689, 0), 'Raw Data'!P1689-'Raw Data'!O1689&gt;3), 'Raw Data'!J1689, 0))</f>
        <v/>
      </c>
      <c r="R1696">
        <f>IF(ISBLANK('Raw Data'!J1689), 0, IF(AND(3=MATCH(LARGE('Raw Data'!G1689:J1689, 1), 'Raw Data'!G1689:J1689, 0), 'Raw Data'!O1689-'Raw Data'!P1689&gt;3), 'Raw Data'!I1689, 0))</f>
        <v/>
      </c>
      <c r="S1696">
        <f>IF(AND('Raw Data'!P1689-'Raw Data'!O1689&gt;4, 'Raw Data'!F1689&lt;'Raw Data'!C1689), 'Raw Data'!J1689, 0)</f>
        <v/>
      </c>
      <c r="T1696">
        <f>IF(AND('Raw Data'!O1689-'Raw Data'!P1689&gt;4, 'Raw Data'!F1689&gt;'Raw Data'!C1689), 'Raw Data'!I1689, 0)</f>
        <v/>
      </c>
      <c r="U1696">
        <f>IF(AND('Raw Data'!P1689-'Raw Data'!O1689&lt;3, 'Raw Data'!P1689&gt;'Raw Data'!O1689, 'Raw Data'!F1689&lt;'Raw Data'!C1689), 'Raw Data'!H1689, 0)</f>
        <v/>
      </c>
      <c r="V1696">
        <f>IF(AND('Raw Data'!P1689-'Raw Data'!O1689&lt;3, 'Raw Data'!P1689&gt;'Raw Data'!O1689, 'Raw Data'!F1689&gt;'Raw Data'!C1689), 'Raw Data'!G1689, 0)</f>
        <v/>
      </c>
    </row>
    <row r="1697">
      <c r="A1697">
        <f>IF(AND('Raw Data'!F1690&lt;'Raw Data'!C1690, 'Raw Data'!P1690&gt;'Raw Data'!O1690, 'Raw Data'!P1690-'Raw Data'!O1690&gt;3), 'Raw Data'!J1690, 0)</f>
        <v/>
      </c>
      <c r="B1697">
        <f>IF(AND('Raw Data'!C1690&lt;'Raw Data'!F1690, 'Raw Data'!O1690&gt;'Raw Data'!P1690, 'Raw Data'!O1690-'Raw Data'!P1690&gt;3), 'Raw Data'!I1690, 0)</f>
        <v/>
      </c>
      <c r="C1697">
        <f>IF(AND('Raw Data'!F1690&lt;'Raw Data'!C1690, 'Raw Data'!P1690&gt;'Raw Data'!O1690, 'Raw Data'!P1690-'Raw Data'!O1690&lt;4), 'Raw Data'!H1690, 0)</f>
        <v/>
      </c>
      <c r="D1697">
        <f>IF(AND('Raw Data'!C1690&lt;'Raw Data'!F1690, 'Raw Data'!O1690&gt;'Raw Data'!P1690, 'Raw Data'!O1690-'Raw Data'!P1690&lt;4), 'Raw Data'!G1690, 0)</f>
        <v/>
      </c>
      <c r="E1697">
        <f>IF(ISBLANK('Raw Data'!J1690), 0, IF(AND(4=MATCH(LARGE('Raw Data'!G1690:J1690, 4), 'Raw Data'!G1690:J1690, 0), 'Raw Data'!P1690-'Raw Data'!O1690&gt;3), 'Raw Data'!J1690, 0))</f>
        <v/>
      </c>
      <c r="F1697">
        <f>IF(ISBLANK('Raw Data'!J1690), 0, IF(AND(3=MATCH(LARGE('Raw Data'!G1690:J1690, 4), 'Raw Data'!G1690:J1690, 0), 'Raw Data'!O1690-'Raw Data'!P1690&gt;3), 'Raw Data'!I1690, 0))</f>
        <v/>
      </c>
      <c r="G1697">
        <f>IF(ISBLANK('Raw Data'!J1690), 0, IF(AND(2=MATCH(LARGE('Raw Data'!G1690:J1690, 4), 'Raw Data'!G1690:J1690, 0), AND('Raw Data'!P1690-'Raw Data'!O1690&lt;4, 'Raw Data'!P1690-'Raw Data'!O1690&gt;0)), 'Raw Data'!H1690, 0))</f>
        <v/>
      </c>
      <c r="H1697">
        <f>IF(ISBLANK('Raw Data'!J1690), 0, IF(AND(1=MATCH(LARGE('Raw Data'!G1690:J1690, 4), 'Raw Data'!G1690:J1690, 0), AND('Raw Data'!O1690-'Raw Data'!P1690&lt;4, 'Raw Data'!O1690-'Raw Data'!P1690&gt;0)), 'Raw Data'!G1690, 0))</f>
        <v/>
      </c>
      <c r="I1697">
        <f>IF(ISBLANK('Raw Data'!J1690), 0, IF(AND(4=MATCH(LARGE('Raw Data'!G1690:J1690, 3), 'Raw Data'!G1690:J1690, 0), 'Raw Data'!P1690-'Raw Data'!O1690&gt;3), 'Raw Data'!J1690, 0))</f>
        <v/>
      </c>
      <c r="J1697">
        <f>IF(ISBLANK('Raw Data'!J1690), 0, IF(AND(3=MATCH(LARGE('Raw Data'!G1690:J1690, 3), 'Raw Data'!G1690:J1690, 0), 'Raw Data'!O1690-'Raw Data'!P1690&gt;3), 'Raw Data'!I1690, 0))</f>
        <v/>
      </c>
      <c r="K1697">
        <f>IF(ISBLANK('Raw Data'!J1690), 0, IF(AND(2=MATCH(LARGE('Raw Data'!G1690:J1690, 3), 'Raw Data'!G1690:J1690, 0), AND('Raw Data'!P1690-'Raw Data'!O1690&lt;4, 'Raw Data'!P1690-'Raw Data'!O1690&gt;0)), 'Raw Data'!H1690, 0))</f>
        <v/>
      </c>
      <c r="L1697">
        <f>IF(ISBLANK('Raw Data'!J1690), 0, IF(AND(1=MATCH(LARGE('Raw Data'!G1690:J1690, 3), 'Raw Data'!G1690:J1690, 0), AND('Raw Data'!O1690-'Raw Data'!P1690&lt;4, 'Raw Data'!O1690-'Raw Data'!P1690&gt;0)), 'Raw Data'!G1690, 0))</f>
        <v/>
      </c>
      <c r="M1697">
        <f>IF(ISBLANK('Raw Data'!J1690), 0, IF(AND(4=MATCH(LARGE('Raw Data'!G1690:J1690, 2), 'Raw Data'!G1690:J1690, 0), 'Raw Data'!P1690-'Raw Data'!O1690&gt;3), 'Raw Data'!J1690, 0))</f>
        <v/>
      </c>
      <c r="N1697">
        <f>IF(ISBLANK('Raw Data'!J1690), 0, IF(AND(3=MATCH(LARGE('Raw Data'!G1690:J1690, 2), 'Raw Data'!G1690:J1690, 0), 'Raw Data'!O1690-'Raw Data'!P1690&gt;3), 'Raw Data'!I1690, 0))</f>
        <v/>
      </c>
      <c r="O1697">
        <f>IF(ISBLANK('Raw Data'!J1690), 0, IF(AND(2=MATCH(LARGE('Raw Data'!G1690:J1690, 2), 'Raw Data'!G1690:J1690, 0), AND('Raw Data'!P1690-'Raw Data'!O1690&lt;4, 'Raw Data'!P1690-'Raw Data'!O1690&gt;0)), 'Raw Data'!H1690, 0))</f>
        <v/>
      </c>
      <c r="P1697">
        <f>IF(ISBLANK('Raw Data'!J1690), 0, IF(AND(1=MATCH(LARGE('Raw Data'!G1690:J1690, 2), 'Raw Data'!G1690:J1690, 0), AND('Raw Data'!O1690-'Raw Data'!P1690&lt;4, 'Raw Data'!O1690-'Raw Data'!P1690&gt;0)), 'Raw Data'!G1690, 0))</f>
        <v/>
      </c>
      <c r="Q1697">
        <f>IF(ISBLANK('Raw Data'!J1690), 0, IF(AND(4=MATCH(LARGE('Raw Data'!G1690:J1690, 1), 'Raw Data'!G1690:J1690, 0), 'Raw Data'!P1690-'Raw Data'!O1690&gt;3), 'Raw Data'!J1690, 0))</f>
        <v/>
      </c>
      <c r="R1697">
        <f>IF(ISBLANK('Raw Data'!J1690), 0, IF(AND(3=MATCH(LARGE('Raw Data'!G1690:J1690, 1), 'Raw Data'!G1690:J1690, 0), 'Raw Data'!O1690-'Raw Data'!P1690&gt;3), 'Raw Data'!I1690, 0))</f>
        <v/>
      </c>
      <c r="S1697">
        <f>IF(AND('Raw Data'!P1690-'Raw Data'!O1690&gt;4, 'Raw Data'!F1690&lt;'Raw Data'!C1690), 'Raw Data'!J1690, 0)</f>
        <v/>
      </c>
      <c r="T1697">
        <f>IF(AND('Raw Data'!O1690-'Raw Data'!P1690&gt;4, 'Raw Data'!F1690&gt;'Raw Data'!C1690), 'Raw Data'!I1690, 0)</f>
        <v/>
      </c>
      <c r="U1697">
        <f>IF(AND('Raw Data'!P1690-'Raw Data'!O1690&lt;3, 'Raw Data'!P1690&gt;'Raw Data'!O1690, 'Raw Data'!F1690&lt;'Raw Data'!C1690), 'Raw Data'!H1690, 0)</f>
        <v/>
      </c>
      <c r="V1697">
        <f>IF(AND('Raw Data'!P1690-'Raw Data'!O1690&lt;3, 'Raw Data'!P1690&gt;'Raw Data'!O1690, 'Raw Data'!F1690&gt;'Raw Data'!C1690), 'Raw Data'!G1690, 0)</f>
        <v/>
      </c>
    </row>
    <row r="1698">
      <c r="A1698">
        <f>IF(AND('Raw Data'!F1691&lt;'Raw Data'!C1691, 'Raw Data'!P1691&gt;'Raw Data'!O1691, 'Raw Data'!P1691-'Raw Data'!O1691&gt;3), 'Raw Data'!J1691, 0)</f>
        <v/>
      </c>
      <c r="B1698">
        <f>IF(AND('Raw Data'!C1691&lt;'Raw Data'!F1691, 'Raw Data'!O1691&gt;'Raw Data'!P1691, 'Raw Data'!O1691-'Raw Data'!P1691&gt;3), 'Raw Data'!I1691, 0)</f>
        <v/>
      </c>
      <c r="C1698">
        <f>IF(AND('Raw Data'!F1691&lt;'Raw Data'!C1691, 'Raw Data'!P1691&gt;'Raw Data'!O1691, 'Raw Data'!P1691-'Raw Data'!O1691&lt;4), 'Raw Data'!H1691, 0)</f>
        <v/>
      </c>
      <c r="D1698">
        <f>IF(AND('Raw Data'!C1691&lt;'Raw Data'!F1691, 'Raw Data'!O1691&gt;'Raw Data'!P1691, 'Raw Data'!O1691-'Raw Data'!P1691&lt;4), 'Raw Data'!G1691, 0)</f>
        <v/>
      </c>
      <c r="E1698">
        <f>IF(ISBLANK('Raw Data'!J1691), 0, IF(AND(4=MATCH(LARGE('Raw Data'!G1691:J1691, 4), 'Raw Data'!G1691:J1691, 0), 'Raw Data'!P1691-'Raw Data'!O1691&gt;3), 'Raw Data'!J1691, 0))</f>
        <v/>
      </c>
      <c r="F1698">
        <f>IF(ISBLANK('Raw Data'!J1691), 0, IF(AND(3=MATCH(LARGE('Raw Data'!G1691:J1691, 4), 'Raw Data'!G1691:J1691, 0), 'Raw Data'!O1691-'Raw Data'!P1691&gt;3), 'Raw Data'!I1691, 0))</f>
        <v/>
      </c>
      <c r="G1698">
        <f>IF(ISBLANK('Raw Data'!J1691), 0, IF(AND(2=MATCH(LARGE('Raw Data'!G1691:J1691, 4), 'Raw Data'!G1691:J1691, 0), AND('Raw Data'!P1691-'Raw Data'!O1691&lt;4, 'Raw Data'!P1691-'Raw Data'!O1691&gt;0)), 'Raw Data'!H1691, 0))</f>
        <v/>
      </c>
      <c r="H1698">
        <f>IF(ISBLANK('Raw Data'!J1691), 0, IF(AND(1=MATCH(LARGE('Raw Data'!G1691:J1691, 4), 'Raw Data'!G1691:J1691, 0), AND('Raw Data'!O1691-'Raw Data'!P1691&lt;4, 'Raw Data'!O1691-'Raw Data'!P1691&gt;0)), 'Raw Data'!G1691, 0))</f>
        <v/>
      </c>
      <c r="I1698">
        <f>IF(ISBLANK('Raw Data'!J1691), 0, IF(AND(4=MATCH(LARGE('Raw Data'!G1691:J1691, 3), 'Raw Data'!G1691:J1691, 0), 'Raw Data'!P1691-'Raw Data'!O1691&gt;3), 'Raw Data'!J1691, 0))</f>
        <v/>
      </c>
      <c r="J1698">
        <f>IF(ISBLANK('Raw Data'!J1691), 0, IF(AND(3=MATCH(LARGE('Raw Data'!G1691:J1691, 3), 'Raw Data'!G1691:J1691, 0), 'Raw Data'!O1691-'Raw Data'!P1691&gt;3), 'Raw Data'!I1691, 0))</f>
        <v/>
      </c>
      <c r="K1698">
        <f>IF(ISBLANK('Raw Data'!J1691), 0, IF(AND(2=MATCH(LARGE('Raw Data'!G1691:J1691, 3), 'Raw Data'!G1691:J1691, 0), AND('Raw Data'!P1691-'Raw Data'!O1691&lt;4, 'Raw Data'!P1691-'Raw Data'!O1691&gt;0)), 'Raw Data'!H1691, 0))</f>
        <v/>
      </c>
      <c r="L1698">
        <f>IF(ISBLANK('Raw Data'!J1691), 0, IF(AND(1=MATCH(LARGE('Raw Data'!G1691:J1691, 3), 'Raw Data'!G1691:J1691, 0), AND('Raw Data'!O1691-'Raw Data'!P1691&lt;4, 'Raw Data'!O1691-'Raw Data'!P1691&gt;0)), 'Raw Data'!G1691, 0))</f>
        <v/>
      </c>
      <c r="M1698">
        <f>IF(ISBLANK('Raw Data'!J1691), 0, IF(AND(4=MATCH(LARGE('Raw Data'!G1691:J1691, 2), 'Raw Data'!G1691:J1691, 0), 'Raw Data'!P1691-'Raw Data'!O1691&gt;3), 'Raw Data'!J1691, 0))</f>
        <v/>
      </c>
      <c r="N1698">
        <f>IF(ISBLANK('Raw Data'!J1691), 0, IF(AND(3=MATCH(LARGE('Raw Data'!G1691:J1691, 2), 'Raw Data'!G1691:J1691, 0), 'Raw Data'!O1691-'Raw Data'!P1691&gt;3), 'Raw Data'!I1691, 0))</f>
        <v/>
      </c>
      <c r="O1698">
        <f>IF(ISBLANK('Raw Data'!J1691), 0, IF(AND(2=MATCH(LARGE('Raw Data'!G1691:J1691, 2), 'Raw Data'!G1691:J1691, 0), AND('Raw Data'!P1691-'Raw Data'!O1691&lt;4, 'Raw Data'!P1691-'Raw Data'!O1691&gt;0)), 'Raw Data'!H1691, 0))</f>
        <v/>
      </c>
      <c r="P1698">
        <f>IF(ISBLANK('Raw Data'!J1691), 0, IF(AND(1=MATCH(LARGE('Raw Data'!G1691:J1691, 2), 'Raw Data'!G1691:J1691, 0), AND('Raw Data'!O1691-'Raw Data'!P1691&lt;4, 'Raw Data'!O1691-'Raw Data'!P1691&gt;0)), 'Raw Data'!G1691, 0))</f>
        <v/>
      </c>
      <c r="Q1698">
        <f>IF(ISBLANK('Raw Data'!J1691), 0, IF(AND(4=MATCH(LARGE('Raw Data'!G1691:J1691, 1), 'Raw Data'!G1691:J1691, 0), 'Raw Data'!P1691-'Raw Data'!O1691&gt;3), 'Raw Data'!J1691, 0))</f>
        <v/>
      </c>
      <c r="R1698">
        <f>IF(ISBLANK('Raw Data'!J1691), 0, IF(AND(3=MATCH(LARGE('Raw Data'!G1691:J1691, 1), 'Raw Data'!G1691:J1691, 0), 'Raw Data'!O1691-'Raw Data'!P1691&gt;3), 'Raw Data'!I1691, 0))</f>
        <v/>
      </c>
      <c r="S1698">
        <f>IF(AND('Raw Data'!P1691-'Raw Data'!O1691&gt;4, 'Raw Data'!F1691&lt;'Raw Data'!C1691), 'Raw Data'!J1691, 0)</f>
        <v/>
      </c>
      <c r="T1698">
        <f>IF(AND('Raw Data'!O1691-'Raw Data'!P1691&gt;4, 'Raw Data'!F1691&gt;'Raw Data'!C1691), 'Raw Data'!I1691, 0)</f>
        <v/>
      </c>
      <c r="U1698">
        <f>IF(AND('Raw Data'!P1691-'Raw Data'!O1691&lt;3, 'Raw Data'!P1691&gt;'Raw Data'!O1691, 'Raw Data'!F1691&lt;'Raw Data'!C1691), 'Raw Data'!H1691, 0)</f>
        <v/>
      </c>
      <c r="V1698">
        <f>IF(AND('Raw Data'!P1691-'Raw Data'!O1691&lt;3, 'Raw Data'!P1691&gt;'Raw Data'!O1691, 'Raw Data'!F1691&gt;'Raw Data'!C1691), 'Raw Data'!G1691, 0)</f>
        <v/>
      </c>
    </row>
    <row r="1699">
      <c r="A1699">
        <f>IF(AND('Raw Data'!F1692&lt;'Raw Data'!C1692, 'Raw Data'!P1692&gt;'Raw Data'!O1692, 'Raw Data'!P1692-'Raw Data'!O1692&gt;3), 'Raw Data'!J1692, 0)</f>
        <v/>
      </c>
      <c r="B1699">
        <f>IF(AND('Raw Data'!C1692&lt;'Raw Data'!F1692, 'Raw Data'!O1692&gt;'Raw Data'!P1692, 'Raw Data'!O1692-'Raw Data'!P1692&gt;3), 'Raw Data'!I1692, 0)</f>
        <v/>
      </c>
      <c r="C1699">
        <f>IF(AND('Raw Data'!F1692&lt;'Raw Data'!C1692, 'Raw Data'!P1692&gt;'Raw Data'!O1692, 'Raw Data'!P1692-'Raw Data'!O1692&lt;4), 'Raw Data'!H1692, 0)</f>
        <v/>
      </c>
      <c r="D1699">
        <f>IF(AND('Raw Data'!C1692&lt;'Raw Data'!F1692, 'Raw Data'!O1692&gt;'Raw Data'!P1692, 'Raw Data'!O1692-'Raw Data'!P1692&lt;4), 'Raw Data'!G1692, 0)</f>
        <v/>
      </c>
      <c r="E1699">
        <f>IF(ISBLANK('Raw Data'!J1692), 0, IF(AND(4=MATCH(LARGE('Raw Data'!G1692:J1692, 4), 'Raw Data'!G1692:J1692, 0), 'Raw Data'!P1692-'Raw Data'!O1692&gt;3), 'Raw Data'!J1692, 0))</f>
        <v/>
      </c>
      <c r="F1699">
        <f>IF(ISBLANK('Raw Data'!J1692), 0, IF(AND(3=MATCH(LARGE('Raw Data'!G1692:J1692, 4), 'Raw Data'!G1692:J1692, 0), 'Raw Data'!O1692-'Raw Data'!P1692&gt;3), 'Raw Data'!I1692, 0))</f>
        <v/>
      </c>
      <c r="G1699">
        <f>IF(ISBLANK('Raw Data'!J1692), 0, IF(AND(2=MATCH(LARGE('Raw Data'!G1692:J1692, 4), 'Raw Data'!G1692:J1692, 0), AND('Raw Data'!P1692-'Raw Data'!O1692&lt;4, 'Raw Data'!P1692-'Raw Data'!O1692&gt;0)), 'Raw Data'!H1692, 0))</f>
        <v/>
      </c>
      <c r="H1699">
        <f>IF(ISBLANK('Raw Data'!J1692), 0, IF(AND(1=MATCH(LARGE('Raw Data'!G1692:J1692, 4), 'Raw Data'!G1692:J1692, 0), AND('Raw Data'!O1692-'Raw Data'!P1692&lt;4, 'Raw Data'!O1692-'Raw Data'!P1692&gt;0)), 'Raw Data'!G1692, 0))</f>
        <v/>
      </c>
      <c r="I1699">
        <f>IF(ISBLANK('Raw Data'!J1692), 0, IF(AND(4=MATCH(LARGE('Raw Data'!G1692:J1692, 3), 'Raw Data'!G1692:J1692, 0), 'Raw Data'!P1692-'Raw Data'!O1692&gt;3), 'Raw Data'!J1692, 0))</f>
        <v/>
      </c>
      <c r="J1699">
        <f>IF(ISBLANK('Raw Data'!J1692), 0, IF(AND(3=MATCH(LARGE('Raw Data'!G1692:J1692, 3), 'Raw Data'!G1692:J1692, 0), 'Raw Data'!O1692-'Raw Data'!P1692&gt;3), 'Raw Data'!I1692, 0))</f>
        <v/>
      </c>
      <c r="K1699">
        <f>IF(ISBLANK('Raw Data'!J1692), 0, IF(AND(2=MATCH(LARGE('Raw Data'!G1692:J1692, 3), 'Raw Data'!G1692:J1692, 0), AND('Raw Data'!P1692-'Raw Data'!O1692&lt;4, 'Raw Data'!P1692-'Raw Data'!O1692&gt;0)), 'Raw Data'!H1692, 0))</f>
        <v/>
      </c>
      <c r="L1699">
        <f>IF(ISBLANK('Raw Data'!J1692), 0, IF(AND(1=MATCH(LARGE('Raw Data'!G1692:J1692, 3), 'Raw Data'!G1692:J1692, 0), AND('Raw Data'!O1692-'Raw Data'!P1692&lt;4, 'Raw Data'!O1692-'Raw Data'!P1692&gt;0)), 'Raw Data'!G1692, 0))</f>
        <v/>
      </c>
      <c r="M1699">
        <f>IF(ISBLANK('Raw Data'!J1692), 0, IF(AND(4=MATCH(LARGE('Raw Data'!G1692:J1692, 2), 'Raw Data'!G1692:J1692, 0), 'Raw Data'!P1692-'Raw Data'!O1692&gt;3), 'Raw Data'!J1692, 0))</f>
        <v/>
      </c>
      <c r="N1699">
        <f>IF(ISBLANK('Raw Data'!J1692), 0, IF(AND(3=MATCH(LARGE('Raw Data'!G1692:J1692, 2), 'Raw Data'!G1692:J1692, 0), 'Raw Data'!O1692-'Raw Data'!P1692&gt;3), 'Raw Data'!I1692, 0))</f>
        <v/>
      </c>
      <c r="O1699">
        <f>IF(ISBLANK('Raw Data'!J1692), 0, IF(AND(2=MATCH(LARGE('Raw Data'!G1692:J1692, 2), 'Raw Data'!G1692:J1692, 0), AND('Raw Data'!P1692-'Raw Data'!O1692&lt;4, 'Raw Data'!P1692-'Raw Data'!O1692&gt;0)), 'Raw Data'!H1692, 0))</f>
        <v/>
      </c>
      <c r="P1699">
        <f>IF(ISBLANK('Raw Data'!J1692), 0, IF(AND(1=MATCH(LARGE('Raw Data'!G1692:J1692, 2), 'Raw Data'!G1692:J1692, 0), AND('Raw Data'!O1692-'Raw Data'!P1692&lt;4, 'Raw Data'!O1692-'Raw Data'!P1692&gt;0)), 'Raw Data'!G1692, 0))</f>
        <v/>
      </c>
      <c r="Q1699">
        <f>IF(ISBLANK('Raw Data'!J1692), 0, IF(AND(4=MATCH(LARGE('Raw Data'!G1692:J1692, 1), 'Raw Data'!G1692:J1692, 0), 'Raw Data'!P1692-'Raw Data'!O1692&gt;3), 'Raw Data'!J1692, 0))</f>
        <v/>
      </c>
      <c r="R1699">
        <f>IF(ISBLANK('Raw Data'!J1692), 0, IF(AND(3=MATCH(LARGE('Raw Data'!G1692:J1692, 1), 'Raw Data'!G1692:J1692, 0), 'Raw Data'!O1692-'Raw Data'!P1692&gt;3), 'Raw Data'!I1692, 0))</f>
        <v/>
      </c>
      <c r="S1699">
        <f>IF(AND('Raw Data'!P1692-'Raw Data'!O1692&gt;4, 'Raw Data'!F1692&lt;'Raw Data'!C1692), 'Raw Data'!J1692, 0)</f>
        <v/>
      </c>
      <c r="T1699">
        <f>IF(AND('Raw Data'!O1692-'Raw Data'!P1692&gt;4, 'Raw Data'!F1692&gt;'Raw Data'!C1692), 'Raw Data'!I1692, 0)</f>
        <v/>
      </c>
      <c r="U1699">
        <f>IF(AND('Raw Data'!P1692-'Raw Data'!O1692&lt;3, 'Raw Data'!P1692&gt;'Raw Data'!O1692, 'Raw Data'!F1692&lt;'Raw Data'!C1692), 'Raw Data'!H1692, 0)</f>
        <v/>
      </c>
      <c r="V1699">
        <f>IF(AND('Raw Data'!P1692-'Raw Data'!O1692&lt;3, 'Raw Data'!P1692&gt;'Raw Data'!O1692, 'Raw Data'!F1692&gt;'Raw Data'!C1692), 'Raw Data'!G1692, 0)</f>
        <v/>
      </c>
    </row>
    <row r="1700">
      <c r="A1700">
        <f>IF(AND('Raw Data'!F1693&lt;'Raw Data'!C1693, 'Raw Data'!P1693&gt;'Raw Data'!O1693, 'Raw Data'!P1693-'Raw Data'!O1693&gt;3), 'Raw Data'!J1693, 0)</f>
        <v/>
      </c>
      <c r="B1700">
        <f>IF(AND('Raw Data'!C1693&lt;'Raw Data'!F1693, 'Raw Data'!O1693&gt;'Raw Data'!P1693, 'Raw Data'!O1693-'Raw Data'!P1693&gt;3), 'Raw Data'!I1693, 0)</f>
        <v/>
      </c>
      <c r="C1700">
        <f>IF(AND('Raw Data'!F1693&lt;'Raw Data'!C1693, 'Raw Data'!P1693&gt;'Raw Data'!O1693, 'Raw Data'!P1693-'Raw Data'!O1693&lt;4), 'Raw Data'!H1693, 0)</f>
        <v/>
      </c>
      <c r="D1700">
        <f>IF(AND('Raw Data'!C1693&lt;'Raw Data'!F1693, 'Raw Data'!O1693&gt;'Raw Data'!P1693, 'Raw Data'!O1693-'Raw Data'!P1693&lt;4), 'Raw Data'!G1693, 0)</f>
        <v/>
      </c>
      <c r="E1700">
        <f>IF(ISBLANK('Raw Data'!J1693), 0, IF(AND(4=MATCH(LARGE('Raw Data'!G1693:J1693, 4), 'Raw Data'!G1693:J1693, 0), 'Raw Data'!P1693-'Raw Data'!O1693&gt;3), 'Raw Data'!J1693, 0))</f>
        <v/>
      </c>
      <c r="F1700">
        <f>IF(ISBLANK('Raw Data'!J1693), 0, IF(AND(3=MATCH(LARGE('Raw Data'!G1693:J1693, 4), 'Raw Data'!G1693:J1693, 0), 'Raw Data'!O1693-'Raw Data'!P1693&gt;3), 'Raw Data'!I1693, 0))</f>
        <v/>
      </c>
      <c r="G1700">
        <f>IF(ISBLANK('Raw Data'!J1693), 0, IF(AND(2=MATCH(LARGE('Raw Data'!G1693:J1693, 4), 'Raw Data'!G1693:J1693, 0), AND('Raw Data'!P1693-'Raw Data'!O1693&lt;4, 'Raw Data'!P1693-'Raw Data'!O1693&gt;0)), 'Raw Data'!H1693, 0))</f>
        <v/>
      </c>
      <c r="H1700">
        <f>IF(ISBLANK('Raw Data'!J1693), 0, IF(AND(1=MATCH(LARGE('Raw Data'!G1693:J1693, 4), 'Raw Data'!G1693:J1693, 0), AND('Raw Data'!O1693-'Raw Data'!P1693&lt;4, 'Raw Data'!O1693-'Raw Data'!P1693&gt;0)), 'Raw Data'!G1693, 0))</f>
        <v/>
      </c>
      <c r="I1700">
        <f>IF(ISBLANK('Raw Data'!J1693), 0, IF(AND(4=MATCH(LARGE('Raw Data'!G1693:J1693, 3), 'Raw Data'!G1693:J1693, 0), 'Raw Data'!P1693-'Raw Data'!O1693&gt;3), 'Raw Data'!J1693, 0))</f>
        <v/>
      </c>
      <c r="J1700">
        <f>IF(ISBLANK('Raw Data'!J1693), 0, IF(AND(3=MATCH(LARGE('Raw Data'!G1693:J1693, 3), 'Raw Data'!G1693:J1693, 0), 'Raw Data'!O1693-'Raw Data'!P1693&gt;3), 'Raw Data'!I1693, 0))</f>
        <v/>
      </c>
      <c r="K1700">
        <f>IF(ISBLANK('Raw Data'!J1693), 0, IF(AND(2=MATCH(LARGE('Raw Data'!G1693:J1693, 3), 'Raw Data'!G1693:J1693, 0), AND('Raw Data'!P1693-'Raw Data'!O1693&lt;4, 'Raw Data'!P1693-'Raw Data'!O1693&gt;0)), 'Raw Data'!H1693, 0))</f>
        <v/>
      </c>
      <c r="L1700">
        <f>IF(ISBLANK('Raw Data'!J1693), 0, IF(AND(1=MATCH(LARGE('Raw Data'!G1693:J1693, 3), 'Raw Data'!G1693:J1693, 0), AND('Raw Data'!O1693-'Raw Data'!P1693&lt;4, 'Raw Data'!O1693-'Raw Data'!P1693&gt;0)), 'Raw Data'!G1693, 0))</f>
        <v/>
      </c>
      <c r="M1700">
        <f>IF(ISBLANK('Raw Data'!J1693), 0, IF(AND(4=MATCH(LARGE('Raw Data'!G1693:J1693, 2), 'Raw Data'!G1693:J1693, 0), 'Raw Data'!P1693-'Raw Data'!O1693&gt;3), 'Raw Data'!J1693, 0))</f>
        <v/>
      </c>
      <c r="N1700">
        <f>IF(ISBLANK('Raw Data'!J1693), 0, IF(AND(3=MATCH(LARGE('Raw Data'!G1693:J1693, 2), 'Raw Data'!G1693:J1693, 0), 'Raw Data'!O1693-'Raw Data'!P1693&gt;3), 'Raw Data'!I1693, 0))</f>
        <v/>
      </c>
      <c r="O1700">
        <f>IF(ISBLANK('Raw Data'!J1693), 0, IF(AND(2=MATCH(LARGE('Raw Data'!G1693:J1693, 2), 'Raw Data'!G1693:J1693, 0), AND('Raw Data'!P1693-'Raw Data'!O1693&lt;4, 'Raw Data'!P1693-'Raw Data'!O1693&gt;0)), 'Raw Data'!H1693, 0))</f>
        <v/>
      </c>
      <c r="P1700">
        <f>IF(ISBLANK('Raw Data'!J1693), 0, IF(AND(1=MATCH(LARGE('Raw Data'!G1693:J1693, 2), 'Raw Data'!G1693:J1693, 0), AND('Raw Data'!O1693-'Raw Data'!P1693&lt;4, 'Raw Data'!O1693-'Raw Data'!P1693&gt;0)), 'Raw Data'!G1693, 0))</f>
        <v/>
      </c>
      <c r="Q1700">
        <f>IF(ISBLANK('Raw Data'!J1693), 0, IF(AND(4=MATCH(LARGE('Raw Data'!G1693:J1693, 1), 'Raw Data'!G1693:J1693, 0), 'Raw Data'!P1693-'Raw Data'!O1693&gt;3), 'Raw Data'!J1693, 0))</f>
        <v/>
      </c>
      <c r="R1700">
        <f>IF(ISBLANK('Raw Data'!J1693), 0, IF(AND(3=MATCH(LARGE('Raw Data'!G1693:J1693, 1), 'Raw Data'!G1693:J1693, 0), 'Raw Data'!O1693-'Raw Data'!P1693&gt;3), 'Raw Data'!I1693, 0))</f>
        <v/>
      </c>
      <c r="S1700">
        <f>IF(AND('Raw Data'!P1693-'Raw Data'!O1693&gt;4, 'Raw Data'!F1693&lt;'Raw Data'!C1693), 'Raw Data'!J1693, 0)</f>
        <v/>
      </c>
      <c r="T1700">
        <f>IF(AND('Raw Data'!O1693-'Raw Data'!P1693&gt;4, 'Raw Data'!F1693&gt;'Raw Data'!C1693), 'Raw Data'!I1693, 0)</f>
        <v/>
      </c>
      <c r="U1700">
        <f>IF(AND('Raw Data'!P1693-'Raw Data'!O1693&lt;3, 'Raw Data'!P1693&gt;'Raw Data'!O1693, 'Raw Data'!F1693&lt;'Raw Data'!C1693), 'Raw Data'!H1693, 0)</f>
        <v/>
      </c>
      <c r="V1700">
        <f>IF(AND('Raw Data'!P1693-'Raw Data'!O1693&lt;3, 'Raw Data'!P1693&gt;'Raw Data'!O1693, 'Raw Data'!F1693&gt;'Raw Data'!C1693), 'Raw Data'!G1693, 0)</f>
        <v/>
      </c>
    </row>
    <row r="1701">
      <c r="A1701">
        <f>IF(AND('Raw Data'!F1694&lt;'Raw Data'!C1694, 'Raw Data'!P1694&gt;'Raw Data'!O1694, 'Raw Data'!P1694-'Raw Data'!O1694&gt;3), 'Raw Data'!J1694, 0)</f>
        <v/>
      </c>
      <c r="B1701">
        <f>IF(AND('Raw Data'!C1694&lt;'Raw Data'!F1694, 'Raw Data'!O1694&gt;'Raw Data'!P1694, 'Raw Data'!O1694-'Raw Data'!P1694&gt;3), 'Raw Data'!I1694, 0)</f>
        <v/>
      </c>
      <c r="C1701">
        <f>IF(AND('Raw Data'!F1694&lt;'Raw Data'!C1694, 'Raw Data'!P1694&gt;'Raw Data'!O1694, 'Raw Data'!P1694-'Raw Data'!O1694&lt;4), 'Raw Data'!H1694, 0)</f>
        <v/>
      </c>
      <c r="D1701">
        <f>IF(AND('Raw Data'!C1694&lt;'Raw Data'!F1694, 'Raw Data'!O1694&gt;'Raw Data'!P1694, 'Raw Data'!O1694-'Raw Data'!P1694&lt;4), 'Raw Data'!G1694, 0)</f>
        <v/>
      </c>
      <c r="E1701">
        <f>IF(ISBLANK('Raw Data'!J1694), 0, IF(AND(4=MATCH(LARGE('Raw Data'!G1694:J1694, 4), 'Raw Data'!G1694:J1694, 0), 'Raw Data'!P1694-'Raw Data'!O1694&gt;3), 'Raw Data'!J1694, 0))</f>
        <v/>
      </c>
      <c r="F1701">
        <f>IF(ISBLANK('Raw Data'!J1694), 0, IF(AND(3=MATCH(LARGE('Raw Data'!G1694:J1694, 4), 'Raw Data'!G1694:J1694, 0), 'Raw Data'!O1694-'Raw Data'!P1694&gt;3), 'Raw Data'!I1694, 0))</f>
        <v/>
      </c>
      <c r="G1701">
        <f>IF(ISBLANK('Raw Data'!J1694), 0, IF(AND(2=MATCH(LARGE('Raw Data'!G1694:J1694, 4), 'Raw Data'!G1694:J1694, 0), AND('Raw Data'!P1694-'Raw Data'!O1694&lt;4, 'Raw Data'!P1694-'Raw Data'!O1694&gt;0)), 'Raw Data'!H1694, 0))</f>
        <v/>
      </c>
      <c r="H1701">
        <f>IF(ISBLANK('Raw Data'!J1694), 0, IF(AND(1=MATCH(LARGE('Raw Data'!G1694:J1694, 4), 'Raw Data'!G1694:J1694, 0), AND('Raw Data'!O1694-'Raw Data'!P1694&lt;4, 'Raw Data'!O1694-'Raw Data'!P1694&gt;0)), 'Raw Data'!G1694, 0))</f>
        <v/>
      </c>
      <c r="I1701">
        <f>IF(ISBLANK('Raw Data'!J1694), 0, IF(AND(4=MATCH(LARGE('Raw Data'!G1694:J1694, 3), 'Raw Data'!G1694:J1694, 0), 'Raw Data'!P1694-'Raw Data'!O1694&gt;3), 'Raw Data'!J1694, 0))</f>
        <v/>
      </c>
      <c r="J1701">
        <f>IF(ISBLANK('Raw Data'!J1694), 0, IF(AND(3=MATCH(LARGE('Raw Data'!G1694:J1694, 3), 'Raw Data'!G1694:J1694, 0), 'Raw Data'!O1694-'Raw Data'!P1694&gt;3), 'Raw Data'!I1694, 0))</f>
        <v/>
      </c>
      <c r="K1701">
        <f>IF(ISBLANK('Raw Data'!J1694), 0, IF(AND(2=MATCH(LARGE('Raw Data'!G1694:J1694, 3), 'Raw Data'!G1694:J1694, 0), AND('Raw Data'!P1694-'Raw Data'!O1694&lt;4, 'Raw Data'!P1694-'Raw Data'!O1694&gt;0)), 'Raw Data'!H1694, 0))</f>
        <v/>
      </c>
      <c r="L1701">
        <f>IF(ISBLANK('Raw Data'!J1694), 0, IF(AND(1=MATCH(LARGE('Raw Data'!G1694:J1694, 3), 'Raw Data'!G1694:J1694, 0), AND('Raw Data'!O1694-'Raw Data'!P1694&lt;4, 'Raw Data'!O1694-'Raw Data'!P1694&gt;0)), 'Raw Data'!G1694, 0))</f>
        <v/>
      </c>
      <c r="M1701">
        <f>IF(ISBLANK('Raw Data'!J1694), 0, IF(AND(4=MATCH(LARGE('Raw Data'!G1694:J1694, 2), 'Raw Data'!G1694:J1694, 0), 'Raw Data'!P1694-'Raw Data'!O1694&gt;3), 'Raw Data'!J1694, 0))</f>
        <v/>
      </c>
      <c r="N1701">
        <f>IF(ISBLANK('Raw Data'!J1694), 0, IF(AND(3=MATCH(LARGE('Raw Data'!G1694:J1694, 2), 'Raw Data'!G1694:J1694, 0), 'Raw Data'!O1694-'Raw Data'!P1694&gt;3), 'Raw Data'!I1694, 0))</f>
        <v/>
      </c>
      <c r="O1701">
        <f>IF(ISBLANK('Raw Data'!J1694), 0, IF(AND(2=MATCH(LARGE('Raw Data'!G1694:J1694, 2), 'Raw Data'!G1694:J1694, 0), AND('Raw Data'!P1694-'Raw Data'!O1694&lt;4, 'Raw Data'!P1694-'Raw Data'!O1694&gt;0)), 'Raw Data'!H1694, 0))</f>
        <v/>
      </c>
      <c r="P1701">
        <f>IF(ISBLANK('Raw Data'!J1694), 0, IF(AND(1=MATCH(LARGE('Raw Data'!G1694:J1694, 2), 'Raw Data'!G1694:J1694, 0), AND('Raw Data'!O1694-'Raw Data'!P1694&lt;4, 'Raw Data'!O1694-'Raw Data'!P1694&gt;0)), 'Raw Data'!G1694, 0))</f>
        <v/>
      </c>
      <c r="Q1701">
        <f>IF(ISBLANK('Raw Data'!J1694), 0, IF(AND(4=MATCH(LARGE('Raw Data'!G1694:J1694, 1), 'Raw Data'!G1694:J1694, 0), 'Raw Data'!P1694-'Raw Data'!O1694&gt;3), 'Raw Data'!J1694, 0))</f>
        <v/>
      </c>
      <c r="R1701">
        <f>IF(ISBLANK('Raw Data'!J1694), 0, IF(AND(3=MATCH(LARGE('Raw Data'!G1694:J1694, 1), 'Raw Data'!G1694:J1694, 0), 'Raw Data'!O1694-'Raw Data'!P1694&gt;3), 'Raw Data'!I1694, 0))</f>
        <v/>
      </c>
      <c r="S1701">
        <f>IF(AND('Raw Data'!P1694-'Raw Data'!O1694&gt;4, 'Raw Data'!F1694&lt;'Raw Data'!C1694), 'Raw Data'!J1694, 0)</f>
        <v/>
      </c>
      <c r="T1701">
        <f>IF(AND('Raw Data'!O1694-'Raw Data'!P1694&gt;4, 'Raw Data'!F1694&gt;'Raw Data'!C1694), 'Raw Data'!I1694, 0)</f>
        <v/>
      </c>
      <c r="U1701">
        <f>IF(AND('Raw Data'!P1694-'Raw Data'!O1694&lt;3, 'Raw Data'!P1694&gt;'Raw Data'!O1694, 'Raw Data'!F1694&lt;'Raw Data'!C1694), 'Raw Data'!H1694, 0)</f>
        <v/>
      </c>
      <c r="V1701">
        <f>IF(AND('Raw Data'!P1694-'Raw Data'!O1694&lt;3, 'Raw Data'!P1694&gt;'Raw Data'!O1694, 'Raw Data'!F1694&gt;'Raw Data'!C1694), 'Raw Data'!G1694, 0)</f>
        <v/>
      </c>
    </row>
    <row r="1702">
      <c r="A1702">
        <f>IF(AND('Raw Data'!F1695&lt;'Raw Data'!C1695, 'Raw Data'!P1695&gt;'Raw Data'!O1695, 'Raw Data'!P1695-'Raw Data'!O1695&gt;3), 'Raw Data'!J1695, 0)</f>
        <v/>
      </c>
      <c r="B1702">
        <f>IF(AND('Raw Data'!C1695&lt;'Raw Data'!F1695, 'Raw Data'!O1695&gt;'Raw Data'!P1695, 'Raw Data'!O1695-'Raw Data'!P1695&gt;3), 'Raw Data'!I1695, 0)</f>
        <v/>
      </c>
      <c r="C1702">
        <f>IF(AND('Raw Data'!F1695&lt;'Raw Data'!C1695, 'Raw Data'!P1695&gt;'Raw Data'!O1695, 'Raw Data'!P1695-'Raw Data'!O1695&lt;4), 'Raw Data'!H1695, 0)</f>
        <v/>
      </c>
      <c r="D1702">
        <f>IF(AND('Raw Data'!C1695&lt;'Raw Data'!F1695, 'Raw Data'!O1695&gt;'Raw Data'!P1695, 'Raw Data'!O1695-'Raw Data'!P1695&lt;4), 'Raw Data'!G1695, 0)</f>
        <v/>
      </c>
      <c r="E1702">
        <f>IF(ISBLANK('Raw Data'!J1695), 0, IF(AND(4=MATCH(LARGE('Raw Data'!G1695:J1695, 4), 'Raw Data'!G1695:J1695, 0), 'Raw Data'!P1695-'Raw Data'!O1695&gt;3), 'Raw Data'!J1695, 0))</f>
        <v/>
      </c>
      <c r="F1702">
        <f>IF(ISBLANK('Raw Data'!J1695), 0, IF(AND(3=MATCH(LARGE('Raw Data'!G1695:J1695, 4), 'Raw Data'!G1695:J1695, 0), 'Raw Data'!O1695-'Raw Data'!P1695&gt;3), 'Raw Data'!I1695, 0))</f>
        <v/>
      </c>
      <c r="G1702">
        <f>IF(ISBLANK('Raw Data'!J1695), 0, IF(AND(2=MATCH(LARGE('Raw Data'!G1695:J1695, 4), 'Raw Data'!G1695:J1695, 0), AND('Raw Data'!P1695-'Raw Data'!O1695&lt;4, 'Raw Data'!P1695-'Raw Data'!O1695&gt;0)), 'Raw Data'!H1695, 0))</f>
        <v/>
      </c>
      <c r="H1702">
        <f>IF(ISBLANK('Raw Data'!J1695), 0, IF(AND(1=MATCH(LARGE('Raw Data'!G1695:J1695, 4), 'Raw Data'!G1695:J1695, 0), AND('Raw Data'!O1695-'Raw Data'!P1695&lt;4, 'Raw Data'!O1695-'Raw Data'!P1695&gt;0)), 'Raw Data'!G1695, 0))</f>
        <v/>
      </c>
      <c r="I1702">
        <f>IF(ISBLANK('Raw Data'!J1695), 0, IF(AND(4=MATCH(LARGE('Raw Data'!G1695:J1695, 3), 'Raw Data'!G1695:J1695, 0), 'Raw Data'!P1695-'Raw Data'!O1695&gt;3), 'Raw Data'!J1695, 0))</f>
        <v/>
      </c>
      <c r="J1702">
        <f>IF(ISBLANK('Raw Data'!J1695), 0, IF(AND(3=MATCH(LARGE('Raw Data'!G1695:J1695, 3), 'Raw Data'!G1695:J1695, 0), 'Raw Data'!O1695-'Raw Data'!P1695&gt;3), 'Raw Data'!I1695, 0))</f>
        <v/>
      </c>
      <c r="K1702">
        <f>IF(ISBLANK('Raw Data'!J1695), 0, IF(AND(2=MATCH(LARGE('Raw Data'!G1695:J1695, 3), 'Raw Data'!G1695:J1695, 0), AND('Raw Data'!P1695-'Raw Data'!O1695&lt;4, 'Raw Data'!P1695-'Raw Data'!O1695&gt;0)), 'Raw Data'!H1695, 0))</f>
        <v/>
      </c>
      <c r="L1702">
        <f>IF(ISBLANK('Raw Data'!J1695), 0, IF(AND(1=MATCH(LARGE('Raw Data'!G1695:J1695, 3), 'Raw Data'!G1695:J1695, 0), AND('Raw Data'!O1695-'Raw Data'!P1695&lt;4, 'Raw Data'!O1695-'Raw Data'!P1695&gt;0)), 'Raw Data'!G1695, 0))</f>
        <v/>
      </c>
      <c r="M1702">
        <f>IF(ISBLANK('Raw Data'!J1695), 0, IF(AND(4=MATCH(LARGE('Raw Data'!G1695:J1695, 2), 'Raw Data'!G1695:J1695, 0), 'Raw Data'!P1695-'Raw Data'!O1695&gt;3), 'Raw Data'!J1695, 0))</f>
        <v/>
      </c>
      <c r="N1702">
        <f>IF(ISBLANK('Raw Data'!J1695), 0, IF(AND(3=MATCH(LARGE('Raw Data'!G1695:J1695, 2), 'Raw Data'!G1695:J1695, 0), 'Raw Data'!O1695-'Raw Data'!P1695&gt;3), 'Raw Data'!I1695, 0))</f>
        <v/>
      </c>
      <c r="O1702">
        <f>IF(ISBLANK('Raw Data'!J1695), 0, IF(AND(2=MATCH(LARGE('Raw Data'!G1695:J1695, 2), 'Raw Data'!G1695:J1695, 0), AND('Raw Data'!P1695-'Raw Data'!O1695&lt;4, 'Raw Data'!P1695-'Raw Data'!O1695&gt;0)), 'Raw Data'!H1695, 0))</f>
        <v/>
      </c>
      <c r="P1702">
        <f>IF(ISBLANK('Raw Data'!J1695), 0, IF(AND(1=MATCH(LARGE('Raw Data'!G1695:J1695, 2), 'Raw Data'!G1695:J1695, 0), AND('Raw Data'!O1695-'Raw Data'!P1695&lt;4, 'Raw Data'!O1695-'Raw Data'!P1695&gt;0)), 'Raw Data'!G1695, 0))</f>
        <v/>
      </c>
      <c r="Q1702">
        <f>IF(ISBLANK('Raw Data'!J1695), 0, IF(AND(4=MATCH(LARGE('Raw Data'!G1695:J1695, 1), 'Raw Data'!G1695:J1695, 0), 'Raw Data'!P1695-'Raw Data'!O1695&gt;3), 'Raw Data'!J1695, 0))</f>
        <v/>
      </c>
      <c r="R1702">
        <f>IF(ISBLANK('Raw Data'!J1695), 0, IF(AND(3=MATCH(LARGE('Raw Data'!G1695:J1695, 1), 'Raw Data'!G1695:J1695, 0), 'Raw Data'!O1695-'Raw Data'!P1695&gt;3), 'Raw Data'!I1695, 0))</f>
        <v/>
      </c>
      <c r="S1702">
        <f>IF(AND('Raw Data'!P1695-'Raw Data'!O1695&gt;4, 'Raw Data'!F1695&lt;'Raw Data'!C1695), 'Raw Data'!J1695, 0)</f>
        <v/>
      </c>
      <c r="T1702">
        <f>IF(AND('Raw Data'!O1695-'Raw Data'!P1695&gt;4, 'Raw Data'!F1695&gt;'Raw Data'!C1695), 'Raw Data'!I1695, 0)</f>
        <v/>
      </c>
      <c r="U1702">
        <f>IF(AND('Raw Data'!P1695-'Raw Data'!O1695&lt;3, 'Raw Data'!P1695&gt;'Raw Data'!O1695, 'Raw Data'!F1695&lt;'Raw Data'!C1695), 'Raw Data'!H1695, 0)</f>
        <v/>
      </c>
      <c r="V1702">
        <f>IF(AND('Raw Data'!P1695-'Raw Data'!O1695&lt;3, 'Raw Data'!P1695&gt;'Raw Data'!O1695, 'Raw Data'!F1695&gt;'Raw Data'!C1695), 'Raw Data'!G1695, 0)</f>
        <v/>
      </c>
    </row>
    <row r="1703">
      <c r="A1703">
        <f>IF(AND('Raw Data'!F1696&lt;'Raw Data'!C1696, 'Raw Data'!P1696&gt;'Raw Data'!O1696, 'Raw Data'!P1696-'Raw Data'!O1696&gt;3), 'Raw Data'!J1696, 0)</f>
        <v/>
      </c>
      <c r="B1703">
        <f>IF(AND('Raw Data'!C1696&lt;'Raw Data'!F1696, 'Raw Data'!O1696&gt;'Raw Data'!P1696, 'Raw Data'!O1696-'Raw Data'!P1696&gt;3), 'Raw Data'!I1696, 0)</f>
        <v/>
      </c>
      <c r="C1703">
        <f>IF(AND('Raw Data'!F1696&lt;'Raw Data'!C1696, 'Raw Data'!P1696&gt;'Raw Data'!O1696, 'Raw Data'!P1696-'Raw Data'!O1696&lt;4), 'Raw Data'!H1696, 0)</f>
        <v/>
      </c>
      <c r="D1703">
        <f>IF(AND('Raw Data'!C1696&lt;'Raw Data'!F1696, 'Raw Data'!O1696&gt;'Raw Data'!P1696, 'Raw Data'!O1696-'Raw Data'!P1696&lt;4), 'Raw Data'!G1696, 0)</f>
        <v/>
      </c>
      <c r="E1703">
        <f>IF(ISBLANK('Raw Data'!J1696), 0, IF(AND(4=MATCH(LARGE('Raw Data'!G1696:J1696, 4), 'Raw Data'!G1696:J1696, 0), 'Raw Data'!P1696-'Raw Data'!O1696&gt;3), 'Raw Data'!J1696, 0))</f>
        <v/>
      </c>
      <c r="F1703">
        <f>IF(ISBLANK('Raw Data'!J1696), 0, IF(AND(3=MATCH(LARGE('Raw Data'!G1696:J1696, 4), 'Raw Data'!G1696:J1696, 0), 'Raw Data'!O1696-'Raw Data'!P1696&gt;3), 'Raw Data'!I1696, 0))</f>
        <v/>
      </c>
      <c r="G1703">
        <f>IF(ISBLANK('Raw Data'!J1696), 0, IF(AND(2=MATCH(LARGE('Raw Data'!G1696:J1696, 4), 'Raw Data'!G1696:J1696, 0), AND('Raw Data'!P1696-'Raw Data'!O1696&lt;4, 'Raw Data'!P1696-'Raw Data'!O1696&gt;0)), 'Raw Data'!H1696, 0))</f>
        <v/>
      </c>
      <c r="H1703">
        <f>IF(ISBLANK('Raw Data'!J1696), 0, IF(AND(1=MATCH(LARGE('Raw Data'!G1696:J1696, 4), 'Raw Data'!G1696:J1696, 0), AND('Raw Data'!O1696-'Raw Data'!P1696&lt;4, 'Raw Data'!O1696-'Raw Data'!P1696&gt;0)), 'Raw Data'!G1696, 0))</f>
        <v/>
      </c>
      <c r="I1703">
        <f>IF(ISBLANK('Raw Data'!J1696), 0, IF(AND(4=MATCH(LARGE('Raw Data'!G1696:J1696, 3), 'Raw Data'!G1696:J1696, 0), 'Raw Data'!P1696-'Raw Data'!O1696&gt;3), 'Raw Data'!J1696, 0))</f>
        <v/>
      </c>
      <c r="J1703">
        <f>IF(ISBLANK('Raw Data'!J1696), 0, IF(AND(3=MATCH(LARGE('Raw Data'!G1696:J1696, 3), 'Raw Data'!G1696:J1696, 0), 'Raw Data'!O1696-'Raw Data'!P1696&gt;3), 'Raw Data'!I1696, 0))</f>
        <v/>
      </c>
      <c r="K1703">
        <f>IF(ISBLANK('Raw Data'!J1696), 0, IF(AND(2=MATCH(LARGE('Raw Data'!G1696:J1696, 3), 'Raw Data'!G1696:J1696, 0), AND('Raw Data'!P1696-'Raw Data'!O1696&lt;4, 'Raw Data'!P1696-'Raw Data'!O1696&gt;0)), 'Raw Data'!H1696, 0))</f>
        <v/>
      </c>
      <c r="L1703">
        <f>IF(ISBLANK('Raw Data'!J1696), 0, IF(AND(1=MATCH(LARGE('Raw Data'!G1696:J1696, 3), 'Raw Data'!G1696:J1696, 0), AND('Raw Data'!O1696-'Raw Data'!P1696&lt;4, 'Raw Data'!O1696-'Raw Data'!P1696&gt;0)), 'Raw Data'!G1696, 0))</f>
        <v/>
      </c>
      <c r="M1703">
        <f>IF(ISBLANK('Raw Data'!J1696), 0, IF(AND(4=MATCH(LARGE('Raw Data'!G1696:J1696, 2), 'Raw Data'!G1696:J1696, 0), 'Raw Data'!P1696-'Raw Data'!O1696&gt;3), 'Raw Data'!J1696, 0))</f>
        <v/>
      </c>
      <c r="N1703">
        <f>IF(ISBLANK('Raw Data'!J1696), 0, IF(AND(3=MATCH(LARGE('Raw Data'!G1696:J1696, 2), 'Raw Data'!G1696:J1696, 0), 'Raw Data'!O1696-'Raw Data'!P1696&gt;3), 'Raw Data'!I1696, 0))</f>
        <v/>
      </c>
      <c r="O1703">
        <f>IF(ISBLANK('Raw Data'!J1696), 0, IF(AND(2=MATCH(LARGE('Raw Data'!G1696:J1696, 2), 'Raw Data'!G1696:J1696, 0), AND('Raw Data'!P1696-'Raw Data'!O1696&lt;4, 'Raw Data'!P1696-'Raw Data'!O1696&gt;0)), 'Raw Data'!H1696, 0))</f>
        <v/>
      </c>
      <c r="P1703">
        <f>IF(ISBLANK('Raw Data'!J1696), 0, IF(AND(1=MATCH(LARGE('Raw Data'!G1696:J1696, 2), 'Raw Data'!G1696:J1696, 0), AND('Raw Data'!O1696-'Raw Data'!P1696&lt;4, 'Raw Data'!O1696-'Raw Data'!P1696&gt;0)), 'Raw Data'!G1696, 0))</f>
        <v/>
      </c>
      <c r="Q1703">
        <f>IF(ISBLANK('Raw Data'!J1696), 0, IF(AND(4=MATCH(LARGE('Raw Data'!G1696:J1696, 1), 'Raw Data'!G1696:J1696, 0), 'Raw Data'!P1696-'Raw Data'!O1696&gt;3), 'Raw Data'!J1696, 0))</f>
        <v/>
      </c>
      <c r="R1703">
        <f>IF(ISBLANK('Raw Data'!J1696), 0, IF(AND(3=MATCH(LARGE('Raw Data'!G1696:J1696, 1), 'Raw Data'!G1696:J1696, 0), 'Raw Data'!O1696-'Raw Data'!P1696&gt;3), 'Raw Data'!I1696, 0))</f>
        <v/>
      </c>
      <c r="S1703">
        <f>IF(AND('Raw Data'!P1696-'Raw Data'!O1696&gt;4, 'Raw Data'!F1696&lt;'Raw Data'!C1696), 'Raw Data'!J1696, 0)</f>
        <v/>
      </c>
      <c r="T1703">
        <f>IF(AND('Raw Data'!O1696-'Raw Data'!P1696&gt;4, 'Raw Data'!F1696&gt;'Raw Data'!C1696), 'Raw Data'!I1696, 0)</f>
        <v/>
      </c>
      <c r="U1703">
        <f>IF(AND('Raw Data'!P1696-'Raw Data'!O1696&lt;3, 'Raw Data'!P1696&gt;'Raw Data'!O1696, 'Raw Data'!F1696&lt;'Raw Data'!C1696), 'Raw Data'!H1696, 0)</f>
        <v/>
      </c>
      <c r="V1703">
        <f>IF(AND('Raw Data'!P1696-'Raw Data'!O1696&lt;3, 'Raw Data'!P1696&gt;'Raw Data'!O1696, 'Raw Data'!F1696&gt;'Raw Data'!C1696), 'Raw Data'!G1696, 0)</f>
        <v/>
      </c>
    </row>
    <row r="1704">
      <c r="A1704">
        <f>IF(AND('Raw Data'!F1697&lt;'Raw Data'!C1697, 'Raw Data'!P1697&gt;'Raw Data'!O1697, 'Raw Data'!P1697-'Raw Data'!O1697&gt;3), 'Raw Data'!J1697, 0)</f>
        <v/>
      </c>
      <c r="B1704">
        <f>IF(AND('Raw Data'!C1697&lt;'Raw Data'!F1697, 'Raw Data'!O1697&gt;'Raw Data'!P1697, 'Raw Data'!O1697-'Raw Data'!P1697&gt;3), 'Raw Data'!I1697, 0)</f>
        <v/>
      </c>
      <c r="C1704">
        <f>IF(AND('Raw Data'!F1697&lt;'Raw Data'!C1697, 'Raw Data'!P1697&gt;'Raw Data'!O1697, 'Raw Data'!P1697-'Raw Data'!O1697&lt;4), 'Raw Data'!H1697, 0)</f>
        <v/>
      </c>
      <c r="D1704">
        <f>IF(AND('Raw Data'!C1697&lt;'Raw Data'!F1697, 'Raw Data'!O1697&gt;'Raw Data'!P1697, 'Raw Data'!O1697-'Raw Data'!P1697&lt;4), 'Raw Data'!G1697, 0)</f>
        <v/>
      </c>
      <c r="E1704">
        <f>IF(ISBLANK('Raw Data'!J1697), 0, IF(AND(4=MATCH(LARGE('Raw Data'!G1697:J1697, 4), 'Raw Data'!G1697:J1697, 0), 'Raw Data'!P1697-'Raw Data'!O1697&gt;3), 'Raw Data'!J1697, 0))</f>
        <v/>
      </c>
      <c r="F1704">
        <f>IF(ISBLANK('Raw Data'!J1697), 0, IF(AND(3=MATCH(LARGE('Raw Data'!G1697:J1697, 4), 'Raw Data'!G1697:J1697, 0), 'Raw Data'!O1697-'Raw Data'!P1697&gt;3), 'Raw Data'!I1697, 0))</f>
        <v/>
      </c>
      <c r="G1704">
        <f>IF(ISBLANK('Raw Data'!J1697), 0, IF(AND(2=MATCH(LARGE('Raw Data'!G1697:J1697, 4), 'Raw Data'!G1697:J1697, 0), AND('Raw Data'!P1697-'Raw Data'!O1697&lt;4, 'Raw Data'!P1697-'Raw Data'!O1697&gt;0)), 'Raw Data'!H1697, 0))</f>
        <v/>
      </c>
      <c r="H1704">
        <f>IF(ISBLANK('Raw Data'!J1697), 0, IF(AND(1=MATCH(LARGE('Raw Data'!G1697:J1697, 4), 'Raw Data'!G1697:J1697, 0), AND('Raw Data'!O1697-'Raw Data'!P1697&lt;4, 'Raw Data'!O1697-'Raw Data'!P1697&gt;0)), 'Raw Data'!G1697, 0))</f>
        <v/>
      </c>
      <c r="I1704">
        <f>IF(ISBLANK('Raw Data'!J1697), 0, IF(AND(4=MATCH(LARGE('Raw Data'!G1697:J1697, 3), 'Raw Data'!G1697:J1697, 0), 'Raw Data'!P1697-'Raw Data'!O1697&gt;3), 'Raw Data'!J1697, 0))</f>
        <v/>
      </c>
      <c r="J1704">
        <f>IF(ISBLANK('Raw Data'!J1697), 0, IF(AND(3=MATCH(LARGE('Raw Data'!G1697:J1697, 3), 'Raw Data'!G1697:J1697, 0), 'Raw Data'!O1697-'Raw Data'!P1697&gt;3), 'Raw Data'!I1697, 0))</f>
        <v/>
      </c>
      <c r="K1704">
        <f>IF(ISBLANK('Raw Data'!J1697), 0, IF(AND(2=MATCH(LARGE('Raw Data'!G1697:J1697, 3), 'Raw Data'!G1697:J1697, 0), AND('Raw Data'!P1697-'Raw Data'!O1697&lt;4, 'Raw Data'!P1697-'Raw Data'!O1697&gt;0)), 'Raw Data'!H1697, 0))</f>
        <v/>
      </c>
      <c r="L1704">
        <f>IF(ISBLANK('Raw Data'!J1697), 0, IF(AND(1=MATCH(LARGE('Raw Data'!G1697:J1697, 3), 'Raw Data'!G1697:J1697, 0), AND('Raw Data'!O1697-'Raw Data'!P1697&lt;4, 'Raw Data'!O1697-'Raw Data'!P1697&gt;0)), 'Raw Data'!G1697, 0))</f>
        <v/>
      </c>
      <c r="M1704">
        <f>IF(ISBLANK('Raw Data'!J1697), 0, IF(AND(4=MATCH(LARGE('Raw Data'!G1697:J1697, 2), 'Raw Data'!G1697:J1697, 0), 'Raw Data'!P1697-'Raw Data'!O1697&gt;3), 'Raw Data'!J1697, 0))</f>
        <v/>
      </c>
      <c r="N1704">
        <f>IF(ISBLANK('Raw Data'!J1697), 0, IF(AND(3=MATCH(LARGE('Raw Data'!G1697:J1697, 2), 'Raw Data'!G1697:J1697, 0), 'Raw Data'!O1697-'Raw Data'!P1697&gt;3), 'Raw Data'!I1697, 0))</f>
        <v/>
      </c>
      <c r="O1704">
        <f>IF(ISBLANK('Raw Data'!J1697), 0, IF(AND(2=MATCH(LARGE('Raw Data'!G1697:J1697, 2), 'Raw Data'!G1697:J1697, 0), AND('Raw Data'!P1697-'Raw Data'!O1697&lt;4, 'Raw Data'!P1697-'Raw Data'!O1697&gt;0)), 'Raw Data'!H1697, 0))</f>
        <v/>
      </c>
      <c r="P1704">
        <f>IF(ISBLANK('Raw Data'!J1697), 0, IF(AND(1=MATCH(LARGE('Raw Data'!G1697:J1697, 2), 'Raw Data'!G1697:J1697, 0), AND('Raw Data'!O1697-'Raw Data'!P1697&lt;4, 'Raw Data'!O1697-'Raw Data'!P1697&gt;0)), 'Raw Data'!G1697, 0))</f>
        <v/>
      </c>
      <c r="Q1704">
        <f>IF(ISBLANK('Raw Data'!J1697), 0, IF(AND(4=MATCH(LARGE('Raw Data'!G1697:J1697, 1), 'Raw Data'!G1697:J1697, 0), 'Raw Data'!P1697-'Raw Data'!O1697&gt;3), 'Raw Data'!J1697, 0))</f>
        <v/>
      </c>
      <c r="R1704">
        <f>IF(ISBLANK('Raw Data'!J1697), 0, IF(AND(3=MATCH(LARGE('Raw Data'!G1697:J1697, 1), 'Raw Data'!G1697:J1697, 0), 'Raw Data'!O1697-'Raw Data'!P1697&gt;3), 'Raw Data'!I1697, 0))</f>
        <v/>
      </c>
      <c r="S1704">
        <f>IF(AND('Raw Data'!P1697-'Raw Data'!O1697&gt;4, 'Raw Data'!F1697&lt;'Raw Data'!C1697), 'Raw Data'!J1697, 0)</f>
        <v/>
      </c>
      <c r="T1704">
        <f>IF(AND('Raw Data'!O1697-'Raw Data'!P1697&gt;4, 'Raw Data'!F1697&gt;'Raw Data'!C1697), 'Raw Data'!I1697, 0)</f>
        <v/>
      </c>
      <c r="U1704">
        <f>IF(AND('Raw Data'!P1697-'Raw Data'!O1697&lt;3, 'Raw Data'!P1697&gt;'Raw Data'!O1697, 'Raw Data'!F1697&lt;'Raw Data'!C1697), 'Raw Data'!H1697, 0)</f>
        <v/>
      </c>
      <c r="V1704">
        <f>IF(AND('Raw Data'!P1697-'Raw Data'!O1697&lt;3, 'Raw Data'!P1697&gt;'Raw Data'!O1697, 'Raw Data'!F1697&gt;'Raw Data'!C1697), 'Raw Data'!G1697, 0)</f>
        <v/>
      </c>
    </row>
    <row r="1705">
      <c r="A1705">
        <f>IF(AND('Raw Data'!F1698&lt;'Raw Data'!C1698, 'Raw Data'!P1698&gt;'Raw Data'!O1698, 'Raw Data'!P1698-'Raw Data'!O1698&gt;3), 'Raw Data'!J1698, 0)</f>
        <v/>
      </c>
      <c r="B1705">
        <f>IF(AND('Raw Data'!C1698&lt;'Raw Data'!F1698, 'Raw Data'!O1698&gt;'Raw Data'!P1698, 'Raw Data'!O1698-'Raw Data'!P1698&gt;3), 'Raw Data'!I1698, 0)</f>
        <v/>
      </c>
      <c r="C1705">
        <f>IF(AND('Raw Data'!F1698&lt;'Raw Data'!C1698, 'Raw Data'!P1698&gt;'Raw Data'!O1698, 'Raw Data'!P1698-'Raw Data'!O1698&lt;4), 'Raw Data'!H1698, 0)</f>
        <v/>
      </c>
      <c r="D1705">
        <f>IF(AND('Raw Data'!C1698&lt;'Raw Data'!F1698, 'Raw Data'!O1698&gt;'Raw Data'!P1698, 'Raw Data'!O1698-'Raw Data'!P1698&lt;4), 'Raw Data'!G1698, 0)</f>
        <v/>
      </c>
      <c r="E1705">
        <f>IF(ISBLANK('Raw Data'!J1698), 0, IF(AND(4=MATCH(LARGE('Raw Data'!G1698:J1698, 4), 'Raw Data'!G1698:J1698, 0), 'Raw Data'!P1698-'Raw Data'!O1698&gt;3), 'Raw Data'!J1698, 0))</f>
        <v/>
      </c>
      <c r="F1705">
        <f>IF(ISBLANK('Raw Data'!J1698), 0, IF(AND(3=MATCH(LARGE('Raw Data'!G1698:J1698, 4), 'Raw Data'!G1698:J1698, 0), 'Raw Data'!O1698-'Raw Data'!P1698&gt;3), 'Raw Data'!I1698, 0))</f>
        <v/>
      </c>
      <c r="G1705">
        <f>IF(ISBLANK('Raw Data'!J1698), 0, IF(AND(2=MATCH(LARGE('Raw Data'!G1698:J1698, 4), 'Raw Data'!G1698:J1698, 0), AND('Raw Data'!P1698-'Raw Data'!O1698&lt;4, 'Raw Data'!P1698-'Raw Data'!O1698&gt;0)), 'Raw Data'!H1698, 0))</f>
        <v/>
      </c>
      <c r="H1705">
        <f>IF(ISBLANK('Raw Data'!J1698), 0, IF(AND(1=MATCH(LARGE('Raw Data'!G1698:J1698, 4), 'Raw Data'!G1698:J1698, 0), AND('Raw Data'!O1698-'Raw Data'!P1698&lt;4, 'Raw Data'!O1698-'Raw Data'!P1698&gt;0)), 'Raw Data'!G1698, 0))</f>
        <v/>
      </c>
      <c r="I1705">
        <f>IF(ISBLANK('Raw Data'!J1698), 0, IF(AND(4=MATCH(LARGE('Raw Data'!G1698:J1698, 3), 'Raw Data'!G1698:J1698, 0), 'Raw Data'!P1698-'Raw Data'!O1698&gt;3), 'Raw Data'!J1698, 0))</f>
        <v/>
      </c>
      <c r="J1705">
        <f>IF(ISBLANK('Raw Data'!J1698), 0, IF(AND(3=MATCH(LARGE('Raw Data'!G1698:J1698, 3), 'Raw Data'!G1698:J1698, 0), 'Raw Data'!O1698-'Raw Data'!P1698&gt;3), 'Raw Data'!I1698, 0))</f>
        <v/>
      </c>
      <c r="K1705">
        <f>IF(ISBLANK('Raw Data'!J1698), 0, IF(AND(2=MATCH(LARGE('Raw Data'!G1698:J1698, 3), 'Raw Data'!G1698:J1698, 0), AND('Raw Data'!P1698-'Raw Data'!O1698&lt;4, 'Raw Data'!P1698-'Raw Data'!O1698&gt;0)), 'Raw Data'!H1698, 0))</f>
        <v/>
      </c>
      <c r="L1705">
        <f>IF(ISBLANK('Raw Data'!J1698), 0, IF(AND(1=MATCH(LARGE('Raw Data'!G1698:J1698, 3), 'Raw Data'!G1698:J1698, 0), AND('Raw Data'!O1698-'Raw Data'!P1698&lt;4, 'Raw Data'!O1698-'Raw Data'!P1698&gt;0)), 'Raw Data'!G1698, 0))</f>
        <v/>
      </c>
      <c r="M1705">
        <f>IF(ISBLANK('Raw Data'!J1698), 0, IF(AND(4=MATCH(LARGE('Raw Data'!G1698:J1698, 2), 'Raw Data'!G1698:J1698, 0), 'Raw Data'!P1698-'Raw Data'!O1698&gt;3), 'Raw Data'!J1698, 0))</f>
        <v/>
      </c>
      <c r="N1705">
        <f>IF(ISBLANK('Raw Data'!J1698), 0, IF(AND(3=MATCH(LARGE('Raw Data'!G1698:J1698, 2), 'Raw Data'!G1698:J1698, 0), 'Raw Data'!O1698-'Raw Data'!P1698&gt;3), 'Raw Data'!I1698, 0))</f>
        <v/>
      </c>
      <c r="O1705">
        <f>IF(ISBLANK('Raw Data'!J1698), 0, IF(AND(2=MATCH(LARGE('Raw Data'!G1698:J1698, 2), 'Raw Data'!G1698:J1698, 0), AND('Raw Data'!P1698-'Raw Data'!O1698&lt;4, 'Raw Data'!P1698-'Raw Data'!O1698&gt;0)), 'Raw Data'!H1698, 0))</f>
        <v/>
      </c>
      <c r="P1705">
        <f>IF(ISBLANK('Raw Data'!J1698), 0, IF(AND(1=MATCH(LARGE('Raw Data'!G1698:J1698, 2), 'Raw Data'!G1698:J1698, 0), AND('Raw Data'!O1698-'Raw Data'!P1698&lt;4, 'Raw Data'!O1698-'Raw Data'!P1698&gt;0)), 'Raw Data'!G1698, 0))</f>
        <v/>
      </c>
      <c r="Q1705">
        <f>IF(ISBLANK('Raw Data'!J1698), 0, IF(AND(4=MATCH(LARGE('Raw Data'!G1698:J1698, 1), 'Raw Data'!G1698:J1698, 0), 'Raw Data'!P1698-'Raw Data'!O1698&gt;3), 'Raw Data'!J1698, 0))</f>
        <v/>
      </c>
      <c r="R1705">
        <f>IF(ISBLANK('Raw Data'!J1698), 0, IF(AND(3=MATCH(LARGE('Raw Data'!G1698:J1698, 1), 'Raw Data'!G1698:J1698, 0), 'Raw Data'!O1698-'Raw Data'!P1698&gt;3), 'Raw Data'!I1698, 0))</f>
        <v/>
      </c>
      <c r="S1705">
        <f>IF(AND('Raw Data'!P1698-'Raw Data'!O1698&gt;4, 'Raw Data'!F1698&lt;'Raw Data'!C1698), 'Raw Data'!J1698, 0)</f>
        <v/>
      </c>
      <c r="T1705">
        <f>IF(AND('Raw Data'!O1698-'Raw Data'!P1698&gt;4, 'Raw Data'!F1698&gt;'Raw Data'!C1698), 'Raw Data'!I1698, 0)</f>
        <v/>
      </c>
      <c r="U1705">
        <f>IF(AND('Raw Data'!P1698-'Raw Data'!O1698&lt;3, 'Raw Data'!P1698&gt;'Raw Data'!O1698, 'Raw Data'!F1698&lt;'Raw Data'!C1698), 'Raw Data'!H1698, 0)</f>
        <v/>
      </c>
      <c r="V1705">
        <f>IF(AND('Raw Data'!P1698-'Raw Data'!O1698&lt;3, 'Raw Data'!P1698&gt;'Raw Data'!O1698, 'Raw Data'!F1698&gt;'Raw Data'!C1698), 'Raw Data'!G1698, 0)</f>
        <v/>
      </c>
    </row>
    <row r="1706">
      <c r="A1706">
        <f>IF(AND('Raw Data'!F1699&lt;'Raw Data'!C1699, 'Raw Data'!P1699&gt;'Raw Data'!O1699, 'Raw Data'!P1699-'Raw Data'!O1699&gt;3), 'Raw Data'!J1699, 0)</f>
        <v/>
      </c>
      <c r="B1706">
        <f>IF(AND('Raw Data'!C1699&lt;'Raw Data'!F1699, 'Raw Data'!O1699&gt;'Raw Data'!P1699, 'Raw Data'!O1699-'Raw Data'!P1699&gt;3), 'Raw Data'!I1699, 0)</f>
        <v/>
      </c>
      <c r="C1706">
        <f>IF(AND('Raw Data'!F1699&lt;'Raw Data'!C1699, 'Raw Data'!P1699&gt;'Raw Data'!O1699, 'Raw Data'!P1699-'Raw Data'!O1699&lt;4), 'Raw Data'!H1699, 0)</f>
        <v/>
      </c>
      <c r="D1706">
        <f>IF(AND('Raw Data'!C1699&lt;'Raw Data'!F1699, 'Raw Data'!O1699&gt;'Raw Data'!P1699, 'Raw Data'!O1699-'Raw Data'!P1699&lt;4), 'Raw Data'!G1699, 0)</f>
        <v/>
      </c>
      <c r="E1706">
        <f>IF(ISBLANK('Raw Data'!J1699), 0, IF(AND(4=MATCH(LARGE('Raw Data'!G1699:J1699, 4), 'Raw Data'!G1699:J1699, 0), 'Raw Data'!P1699-'Raw Data'!O1699&gt;3), 'Raw Data'!J1699, 0))</f>
        <v/>
      </c>
      <c r="F1706">
        <f>IF(ISBLANK('Raw Data'!J1699), 0, IF(AND(3=MATCH(LARGE('Raw Data'!G1699:J1699, 4), 'Raw Data'!G1699:J1699, 0), 'Raw Data'!O1699-'Raw Data'!P1699&gt;3), 'Raw Data'!I1699, 0))</f>
        <v/>
      </c>
      <c r="G1706">
        <f>IF(ISBLANK('Raw Data'!J1699), 0, IF(AND(2=MATCH(LARGE('Raw Data'!G1699:J1699, 4), 'Raw Data'!G1699:J1699, 0), AND('Raw Data'!P1699-'Raw Data'!O1699&lt;4, 'Raw Data'!P1699-'Raw Data'!O1699&gt;0)), 'Raw Data'!H1699, 0))</f>
        <v/>
      </c>
      <c r="H1706">
        <f>IF(ISBLANK('Raw Data'!J1699), 0, IF(AND(1=MATCH(LARGE('Raw Data'!G1699:J1699, 4), 'Raw Data'!G1699:J1699, 0), AND('Raw Data'!O1699-'Raw Data'!P1699&lt;4, 'Raw Data'!O1699-'Raw Data'!P1699&gt;0)), 'Raw Data'!G1699, 0))</f>
        <v/>
      </c>
      <c r="I1706">
        <f>IF(ISBLANK('Raw Data'!J1699), 0, IF(AND(4=MATCH(LARGE('Raw Data'!G1699:J1699, 3), 'Raw Data'!G1699:J1699, 0), 'Raw Data'!P1699-'Raw Data'!O1699&gt;3), 'Raw Data'!J1699, 0))</f>
        <v/>
      </c>
      <c r="J1706">
        <f>IF(ISBLANK('Raw Data'!J1699), 0, IF(AND(3=MATCH(LARGE('Raw Data'!G1699:J1699, 3), 'Raw Data'!G1699:J1699, 0), 'Raw Data'!O1699-'Raw Data'!P1699&gt;3), 'Raw Data'!I1699, 0))</f>
        <v/>
      </c>
      <c r="K1706">
        <f>IF(ISBLANK('Raw Data'!J1699), 0, IF(AND(2=MATCH(LARGE('Raw Data'!G1699:J1699, 3), 'Raw Data'!G1699:J1699, 0), AND('Raw Data'!P1699-'Raw Data'!O1699&lt;4, 'Raw Data'!P1699-'Raw Data'!O1699&gt;0)), 'Raw Data'!H1699, 0))</f>
        <v/>
      </c>
      <c r="L1706">
        <f>IF(ISBLANK('Raw Data'!J1699), 0, IF(AND(1=MATCH(LARGE('Raw Data'!G1699:J1699, 3), 'Raw Data'!G1699:J1699, 0), AND('Raw Data'!O1699-'Raw Data'!P1699&lt;4, 'Raw Data'!O1699-'Raw Data'!P1699&gt;0)), 'Raw Data'!G1699, 0))</f>
        <v/>
      </c>
      <c r="M1706">
        <f>IF(ISBLANK('Raw Data'!J1699), 0, IF(AND(4=MATCH(LARGE('Raw Data'!G1699:J1699, 2), 'Raw Data'!G1699:J1699, 0), 'Raw Data'!P1699-'Raw Data'!O1699&gt;3), 'Raw Data'!J1699, 0))</f>
        <v/>
      </c>
      <c r="N1706">
        <f>IF(ISBLANK('Raw Data'!J1699), 0, IF(AND(3=MATCH(LARGE('Raw Data'!G1699:J1699, 2), 'Raw Data'!G1699:J1699, 0), 'Raw Data'!O1699-'Raw Data'!P1699&gt;3), 'Raw Data'!I1699, 0))</f>
        <v/>
      </c>
      <c r="O1706">
        <f>IF(ISBLANK('Raw Data'!J1699), 0, IF(AND(2=MATCH(LARGE('Raw Data'!G1699:J1699, 2), 'Raw Data'!G1699:J1699, 0), AND('Raw Data'!P1699-'Raw Data'!O1699&lt;4, 'Raw Data'!P1699-'Raw Data'!O1699&gt;0)), 'Raw Data'!H1699, 0))</f>
        <v/>
      </c>
      <c r="P1706">
        <f>IF(ISBLANK('Raw Data'!J1699), 0, IF(AND(1=MATCH(LARGE('Raw Data'!G1699:J1699, 2), 'Raw Data'!G1699:J1699, 0), AND('Raw Data'!O1699-'Raw Data'!P1699&lt;4, 'Raw Data'!O1699-'Raw Data'!P1699&gt;0)), 'Raw Data'!G1699, 0))</f>
        <v/>
      </c>
      <c r="Q1706">
        <f>IF(ISBLANK('Raw Data'!J1699), 0, IF(AND(4=MATCH(LARGE('Raw Data'!G1699:J1699, 1), 'Raw Data'!G1699:J1699, 0), 'Raw Data'!P1699-'Raw Data'!O1699&gt;3), 'Raw Data'!J1699, 0))</f>
        <v/>
      </c>
      <c r="R1706">
        <f>IF(ISBLANK('Raw Data'!J1699), 0, IF(AND(3=MATCH(LARGE('Raw Data'!G1699:J1699, 1), 'Raw Data'!G1699:J1699, 0), 'Raw Data'!O1699-'Raw Data'!P1699&gt;3), 'Raw Data'!I1699, 0))</f>
        <v/>
      </c>
      <c r="S1706">
        <f>IF(AND('Raw Data'!P1699-'Raw Data'!O1699&gt;4, 'Raw Data'!F1699&lt;'Raw Data'!C1699), 'Raw Data'!J1699, 0)</f>
        <v/>
      </c>
      <c r="T1706">
        <f>IF(AND('Raw Data'!O1699-'Raw Data'!P1699&gt;4, 'Raw Data'!F1699&gt;'Raw Data'!C1699), 'Raw Data'!I1699, 0)</f>
        <v/>
      </c>
      <c r="U1706">
        <f>IF(AND('Raw Data'!P1699-'Raw Data'!O1699&lt;3, 'Raw Data'!P1699&gt;'Raw Data'!O1699, 'Raw Data'!F1699&lt;'Raw Data'!C1699), 'Raw Data'!H1699, 0)</f>
        <v/>
      </c>
      <c r="V1706">
        <f>IF(AND('Raw Data'!P1699-'Raw Data'!O1699&lt;3, 'Raw Data'!P1699&gt;'Raw Data'!O1699, 'Raw Data'!F1699&gt;'Raw Data'!C1699), 'Raw Data'!G1699, 0)</f>
        <v/>
      </c>
    </row>
    <row r="1707">
      <c r="A1707">
        <f>IF(AND('Raw Data'!F1700&lt;'Raw Data'!C1700, 'Raw Data'!P1700&gt;'Raw Data'!O1700, 'Raw Data'!P1700-'Raw Data'!O1700&gt;3), 'Raw Data'!J1700, 0)</f>
        <v/>
      </c>
      <c r="B1707">
        <f>IF(AND('Raw Data'!C1700&lt;'Raw Data'!F1700, 'Raw Data'!O1700&gt;'Raw Data'!P1700, 'Raw Data'!O1700-'Raw Data'!P1700&gt;3), 'Raw Data'!I1700, 0)</f>
        <v/>
      </c>
      <c r="C1707">
        <f>IF(AND('Raw Data'!F1700&lt;'Raw Data'!C1700, 'Raw Data'!P1700&gt;'Raw Data'!O1700, 'Raw Data'!P1700-'Raw Data'!O1700&lt;4), 'Raw Data'!H1700, 0)</f>
        <v/>
      </c>
      <c r="D1707">
        <f>IF(AND('Raw Data'!C1700&lt;'Raw Data'!F1700, 'Raw Data'!O1700&gt;'Raw Data'!P1700, 'Raw Data'!O1700-'Raw Data'!P1700&lt;4), 'Raw Data'!G1700, 0)</f>
        <v/>
      </c>
      <c r="E1707">
        <f>IF(ISBLANK('Raw Data'!J1700), 0, IF(AND(4=MATCH(LARGE('Raw Data'!G1700:J1700, 4), 'Raw Data'!G1700:J1700, 0), 'Raw Data'!P1700-'Raw Data'!O1700&gt;3), 'Raw Data'!J1700, 0))</f>
        <v/>
      </c>
      <c r="F1707">
        <f>IF(ISBLANK('Raw Data'!J1700), 0, IF(AND(3=MATCH(LARGE('Raw Data'!G1700:J1700, 4), 'Raw Data'!G1700:J1700, 0), 'Raw Data'!O1700-'Raw Data'!P1700&gt;3), 'Raw Data'!I1700, 0))</f>
        <v/>
      </c>
      <c r="G1707">
        <f>IF(ISBLANK('Raw Data'!J1700), 0, IF(AND(2=MATCH(LARGE('Raw Data'!G1700:J1700, 4), 'Raw Data'!G1700:J1700, 0), AND('Raw Data'!P1700-'Raw Data'!O1700&lt;4, 'Raw Data'!P1700-'Raw Data'!O1700&gt;0)), 'Raw Data'!H1700, 0))</f>
        <v/>
      </c>
      <c r="H1707">
        <f>IF(ISBLANK('Raw Data'!J1700), 0, IF(AND(1=MATCH(LARGE('Raw Data'!G1700:J1700, 4), 'Raw Data'!G1700:J1700, 0), AND('Raw Data'!O1700-'Raw Data'!P1700&lt;4, 'Raw Data'!O1700-'Raw Data'!P1700&gt;0)), 'Raw Data'!G1700, 0))</f>
        <v/>
      </c>
      <c r="I1707">
        <f>IF(ISBLANK('Raw Data'!J1700), 0, IF(AND(4=MATCH(LARGE('Raw Data'!G1700:J1700, 3), 'Raw Data'!G1700:J1700, 0), 'Raw Data'!P1700-'Raw Data'!O1700&gt;3), 'Raw Data'!J1700, 0))</f>
        <v/>
      </c>
      <c r="J1707">
        <f>IF(ISBLANK('Raw Data'!J1700), 0, IF(AND(3=MATCH(LARGE('Raw Data'!G1700:J1700, 3), 'Raw Data'!G1700:J1700, 0), 'Raw Data'!O1700-'Raw Data'!P1700&gt;3), 'Raw Data'!I1700, 0))</f>
        <v/>
      </c>
      <c r="K1707">
        <f>IF(ISBLANK('Raw Data'!J1700), 0, IF(AND(2=MATCH(LARGE('Raw Data'!G1700:J1700, 3), 'Raw Data'!G1700:J1700, 0), AND('Raw Data'!P1700-'Raw Data'!O1700&lt;4, 'Raw Data'!P1700-'Raw Data'!O1700&gt;0)), 'Raw Data'!H1700, 0))</f>
        <v/>
      </c>
      <c r="L1707">
        <f>IF(ISBLANK('Raw Data'!J1700), 0, IF(AND(1=MATCH(LARGE('Raw Data'!G1700:J1700, 3), 'Raw Data'!G1700:J1700, 0), AND('Raw Data'!O1700-'Raw Data'!P1700&lt;4, 'Raw Data'!O1700-'Raw Data'!P1700&gt;0)), 'Raw Data'!G1700, 0))</f>
        <v/>
      </c>
      <c r="M1707">
        <f>IF(ISBLANK('Raw Data'!J1700), 0, IF(AND(4=MATCH(LARGE('Raw Data'!G1700:J1700, 2), 'Raw Data'!G1700:J1700, 0), 'Raw Data'!P1700-'Raw Data'!O1700&gt;3), 'Raw Data'!J1700, 0))</f>
        <v/>
      </c>
      <c r="N1707">
        <f>IF(ISBLANK('Raw Data'!J1700), 0, IF(AND(3=MATCH(LARGE('Raw Data'!G1700:J1700, 2), 'Raw Data'!G1700:J1700, 0), 'Raw Data'!O1700-'Raw Data'!P1700&gt;3), 'Raw Data'!I1700, 0))</f>
        <v/>
      </c>
      <c r="O1707">
        <f>IF(ISBLANK('Raw Data'!J1700), 0, IF(AND(2=MATCH(LARGE('Raw Data'!G1700:J1700, 2), 'Raw Data'!G1700:J1700, 0), AND('Raw Data'!P1700-'Raw Data'!O1700&lt;4, 'Raw Data'!P1700-'Raw Data'!O1700&gt;0)), 'Raw Data'!H1700, 0))</f>
        <v/>
      </c>
      <c r="P1707">
        <f>IF(ISBLANK('Raw Data'!J1700), 0, IF(AND(1=MATCH(LARGE('Raw Data'!G1700:J1700, 2), 'Raw Data'!G1700:J1700, 0), AND('Raw Data'!O1700-'Raw Data'!P1700&lt;4, 'Raw Data'!O1700-'Raw Data'!P1700&gt;0)), 'Raw Data'!G1700, 0))</f>
        <v/>
      </c>
      <c r="Q1707">
        <f>IF(ISBLANK('Raw Data'!J1700), 0, IF(AND(4=MATCH(LARGE('Raw Data'!G1700:J1700, 1), 'Raw Data'!G1700:J1700, 0), 'Raw Data'!P1700-'Raw Data'!O1700&gt;3), 'Raw Data'!J1700, 0))</f>
        <v/>
      </c>
      <c r="R1707">
        <f>IF(ISBLANK('Raw Data'!J1700), 0, IF(AND(3=MATCH(LARGE('Raw Data'!G1700:J1700, 1), 'Raw Data'!G1700:J1700, 0), 'Raw Data'!O1700-'Raw Data'!P1700&gt;3), 'Raw Data'!I1700, 0))</f>
        <v/>
      </c>
      <c r="S1707">
        <f>IF(AND('Raw Data'!P1700-'Raw Data'!O1700&gt;4, 'Raw Data'!F1700&lt;'Raw Data'!C1700), 'Raw Data'!J1700, 0)</f>
        <v/>
      </c>
      <c r="T1707">
        <f>IF(AND('Raw Data'!O1700-'Raw Data'!P1700&gt;4, 'Raw Data'!F1700&gt;'Raw Data'!C1700), 'Raw Data'!I1700, 0)</f>
        <v/>
      </c>
      <c r="U1707">
        <f>IF(AND('Raw Data'!P1700-'Raw Data'!O1700&lt;3, 'Raw Data'!P1700&gt;'Raw Data'!O1700, 'Raw Data'!F1700&lt;'Raw Data'!C1700), 'Raw Data'!H1700, 0)</f>
        <v/>
      </c>
      <c r="V1707">
        <f>IF(AND('Raw Data'!P1700-'Raw Data'!O1700&lt;3, 'Raw Data'!P1700&gt;'Raw Data'!O1700, 'Raw Data'!F1700&gt;'Raw Data'!C1700), 'Raw Data'!G1700, 0)</f>
        <v/>
      </c>
    </row>
    <row r="1708">
      <c r="A1708">
        <f>IF(AND('Raw Data'!F1701&lt;'Raw Data'!C1701, 'Raw Data'!P1701&gt;'Raw Data'!O1701, 'Raw Data'!P1701-'Raw Data'!O1701&gt;3), 'Raw Data'!J1701, 0)</f>
        <v/>
      </c>
      <c r="B1708">
        <f>IF(AND('Raw Data'!C1701&lt;'Raw Data'!F1701, 'Raw Data'!O1701&gt;'Raw Data'!P1701, 'Raw Data'!O1701-'Raw Data'!P1701&gt;3), 'Raw Data'!I1701, 0)</f>
        <v/>
      </c>
      <c r="C1708">
        <f>IF(AND('Raw Data'!F1701&lt;'Raw Data'!C1701, 'Raw Data'!P1701&gt;'Raw Data'!O1701, 'Raw Data'!P1701-'Raw Data'!O1701&lt;4), 'Raw Data'!H1701, 0)</f>
        <v/>
      </c>
      <c r="D1708">
        <f>IF(AND('Raw Data'!C1701&lt;'Raw Data'!F1701, 'Raw Data'!O1701&gt;'Raw Data'!P1701, 'Raw Data'!O1701-'Raw Data'!P1701&lt;4), 'Raw Data'!G1701, 0)</f>
        <v/>
      </c>
      <c r="E1708">
        <f>IF(ISBLANK('Raw Data'!J1701), 0, IF(AND(4=MATCH(LARGE('Raw Data'!G1701:J1701, 4), 'Raw Data'!G1701:J1701, 0), 'Raw Data'!P1701-'Raw Data'!O1701&gt;3), 'Raw Data'!J1701, 0))</f>
        <v/>
      </c>
      <c r="F1708">
        <f>IF(ISBLANK('Raw Data'!J1701), 0, IF(AND(3=MATCH(LARGE('Raw Data'!G1701:J1701, 4), 'Raw Data'!G1701:J1701, 0), 'Raw Data'!O1701-'Raw Data'!P1701&gt;3), 'Raw Data'!I1701, 0))</f>
        <v/>
      </c>
      <c r="G1708">
        <f>IF(ISBLANK('Raw Data'!J1701), 0, IF(AND(2=MATCH(LARGE('Raw Data'!G1701:J1701, 4), 'Raw Data'!G1701:J1701, 0), AND('Raw Data'!P1701-'Raw Data'!O1701&lt;4, 'Raw Data'!P1701-'Raw Data'!O1701&gt;0)), 'Raw Data'!H1701, 0))</f>
        <v/>
      </c>
      <c r="H1708">
        <f>IF(ISBLANK('Raw Data'!J1701), 0, IF(AND(1=MATCH(LARGE('Raw Data'!G1701:J1701, 4), 'Raw Data'!G1701:J1701, 0), AND('Raw Data'!O1701-'Raw Data'!P1701&lt;4, 'Raw Data'!O1701-'Raw Data'!P1701&gt;0)), 'Raw Data'!G1701, 0))</f>
        <v/>
      </c>
      <c r="I1708">
        <f>IF(ISBLANK('Raw Data'!J1701), 0, IF(AND(4=MATCH(LARGE('Raw Data'!G1701:J1701, 3), 'Raw Data'!G1701:J1701, 0), 'Raw Data'!P1701-'Raw Data'!O1701&gt;3), 'Raw Data'!J1701, 0))</f>
        <v/>
      </c>
      <c r="J1708">
        <f>IF(ISBLANK('Raw Data'!J1701), 0, IF(AND(3=MATCH(LARGE('Raw Data'!G1701:J1701, 3), 'Raw Data'!G1701:J1701, 0), 'Raw Data'!O1701-'Raw Data'!P1701&gt;3), 'Raw Data'!I1701, 0))</f>
        <v/>
      </c>
      <c r="K1708">
        <f>IF(ISBLANK('Raw Data'!J1701), 0, IF(AND(2=MATCH(LARGE('Raw Data'!G1701:J1701, 3), 'Raw Data'!G1701:J1701, 0), AND('Raw Data'!P1701-'Raw Data'!O1701&lt;4, 'Raw Data'!P1701-'Raw Data'!O1701&gt;0)), 'Raw Data'!H1701, 0))</f>
        <v/>
      </c>
      <c r="L1708">
        <f>IF(ISBLANK('Raw Data'!J1701), 0, IF(AND(1=MATCH(LARGE('Raw Data'!G1701:J1701, 3), 'Raw Data'!G1701:J1701, 0), AND('Raw Data'!O1701-'Raw Data'!P1701&lt;4, 'Raw Data'!O1701-'Raw Data'!P1701&gt;0)), 'Raw Data'!G1701, 0))</f>
        <v/>
      </c>
      <c r="M1708">
        <f>IF(ISBLANK('Raw Data'!J1701), 0, IF(AND(4=MATCH(LARGE('Raw Data'!G1701:J1701, 2), 'Raw Data'!G1701:J1701, 0), 'Raw Data'!P1701-'Raw Data'!O1701&gt;3), 'Raw Data'!J1701, 0))</f>
        <v/>
      </c>
      <c r="N1708">
        <f>IF(ISBLANK('Raw Data'!J1701), 0, IF(AND(3=MATCH(LARGE('Raw Data'!G1701:J1701, 2), 'Raw Data'!G1701:J1701, 0), 'Raw Data'!O1701-'Raw Data'!P1701&gt;3), 'Raw Data'!I1701, 0))</f>
        <v/>
      </c>
      <c r="O1708">
        <f>IF(ISBLANK('Raw Data'!J1701), 0, IF(AND(2=MATCH(LARGE('Raw Data'!G1701:J1701, 2), 'Raw Data'!G1701:J1701, 0), AND('Raw Data'!P1701-'Raw Data'!O1701&lt;4, 'Raw Data'!P1701-'Raw Data'!O1701&gt;0)), 'Raw Data'!H1701, 0))</f>
        <v/>
      </c>
      <c r="P1708">
        <f>IF(ISBLANK('Raw Data'!J1701), 0, IF(AND(1=MATCH(LARGE('Raw Data'!G1701:J1701, 2), 'Raw Data'!G1701:J1701, 0), AND('Raw Data'!O1701-'Raw Data'!P1701&lt;4, 'Raw Data'!O1701-'Raw Data'!P1701&gt;0)), 'Raw Data'!G1701, 0))</f>
        <v/>
      </c>
      <c r="Q1708">
        <f>IF(ISBLANK('Raw Data'!J1701), 0, IF(AND(4=MATCH(LARGE('Raw Data'!G1701:J1701, 1), 'Raw Data'!G1701:J1701, 0), 'Raw Data'!P1701-'Raw Data'!O1701&gt;3), 'Raw Data'!J1701, 0))</f>
        <v/>
      </c>
      <c r="R1708">
        <f>IF(ISBLANK('Raw Data'!J1701), 0, IF(AND(3=MATCH(LARGE('Raw Data'!G1701:J1701, 1), 'Raw Data'!G1701:J1701, 0), 'Raw Data'!O1701-'Raw Data'!P1701&gt;3), 'Raw Data'!I1701, 0))</f>
        <v/>
      </c>
      <c r="S1708">
        <f>IF(AND('Raw Data'!P1701-'Raw Data'!O1701&gt;4, 'Raw Data'!F1701&lt;'Raw Data'!C1701), 'Raw Data'!J1701, 0)</f>
        <v/>
      </c>
      <c r="T1708">
        <f>IF(AND('Raw Data'!O1701-'Raw Data'!P1701&gt;4, 'Raw Data'!F1701&gt;'Raw Data'!C1701), 'Raw Data'!I1701, 0)</f>
        <v/>
      </c>
      <c r="U1708">
        <f>IF(AND('Raw Data'!P1701-'Raw Data'!O1701&lt;3, 'Raw Data'!P1701&gt;'Raw Data'!O1701, 'Raw Data'!F1701&lt;'Raw Data'!C1701), 'Raw Data'!H1701, 0)</f>
        <v/>
      </c>
      <c r="V1708">
        <f>IF(AND('Raw Data'!P1701-'Raw Data'!O1701&lt;3, 'Raw Data'!P1701&gt;'Raw Data'!O1701, 'Raw Data'!F1701&gt;'Raw Data'!C1701), 'Raw Data'!G1701, 0)</f>
        <v/>
      </c>
    </row>
    <row r="1709">
      <c r="A1709">
        <f>IF(AND('Raw Data'!F1702&lt;'Raw Data'!C1702, 'Raw Data'!P1702&gt;'Raw Data'!O1702, 'Raw Data'!P1702-'Raw Data'!O1702&gt;3), 'Raw Data'!J1702, 0)</f>
        <v/>
      </c>
      <c r="B1709">
        <f>IF(AND('Raw Data'!C1702&lt;'Raw Data'!F1702, 'Raw Data'!O1702&gt;'Raw Data'!P1702, 'Raw Data'!O1702-'Raw Data'!P1702&gt;3), 'Raw Data'!I1702, 0)</f>
        <v/>
      </c>
      <c r="C1709">
        <f>IF(AND('Raw Data'!F1702&lt;'Raw Data'!C1702, 'Raw Data'!P1702&gt;'Raw Data'!O1702, 'Raw Data'!P1702-'Raw Data'!O1702&lt;4), 'Raw Data'!H1702, 0)</f>
        <v/>
      </c>
      <c r="D1709">
        <f>IF(AND('Raw Data'!C1702&lt;'Raw Data'!F1702, 'Raw Data'!O1702&gt;'Raw Data'!P1702, 'Raw Data'!O1702-'Raw Data'!P1702&lt;4), 'Raw Data'!G1702, 0)</f>
        <v/>
      </c>
      <c r="E1709">
        <f>IF(ISBLANK('Raw Data'!J1702), 0, IF(AND(4=MATCH(LARGE('Raw Data'!G1702:J1702, 4), 'Raw Data'!G1702:J1702, 0), 'Raw Data'!P1702-'Raw Data'!O1702&gt;3), 'Raw Data'!J1702, 0))</f>
        <v/>
      </c>
      <c r="F1709">
        <f>IF(ISBLANK('Raw Data'!J1702), 0, IF(AND(3=MATCH(LARGE('Raw Data'!G1702:J1702, 4), 'Raw Data'!G1702:J1702, 0), 'Raw Data'!O1702-'Raw Data'!P1702&gt;3), 'Raw Data'!I1702, 0))</f>
        <v/>
      </c>
      <c r="G1709">
        <f>IF(ISBLANK('Raw Data'!J1702), 0, IF(AND(2=MATCH(LARGE('Raw Data'!G1702:J1702, 4), 'Raw Data'!G1702:J1702, 0), AND('Raw Data'!P1702-'Raw Data'!O1702&lt;4, 'Raw Data'!P1702-'Raw Data'!O1702&gt;0)), 'Raw Data'!H1702, 0))</f>
        <v/>
      </c>
      <c r="H1709">
        <f>IF(ISBLANK('Raw Data'!J1702), 0, IF(AND(1=MATCH(LARGE('Raw Data'!G1702:J1702, 4), 'Raw Data'!G1702:J1702, 0), AND('Raw Data'!O1702-'Raw Data'!P1702&lt;4, 'Raw Data'!O1702-'Raw Data'!P1702&gt;0)), 'Raw Data'!G1702, 0))</f>
        <v/>
      </c>
      <c r="I1709">
        <f>IF(ISBLANK('Raw Data'!J1702), 0, IF(AND(4=MATCH(LARGE('Raw Data'!G1702:J1702, 3), 'Raw Data'!G1702:J1702, 0), 'Raw Data'!P1702-'Raw Data'!O1702&gt;3), 'Raw Data'!J1702, 0))</f>
        <v/>
      </c>
      <c r="J1709">
        <f>IF(ISBLANK('Raw Data'!J1702), 0, IF(AND(3=MATCH(LARGE('Raw Data'!G1702:J1702, 3), 'Raw Data'!G1702:J1702, 0), 'Raw Data'!O1702-'Raw Data'!P1702&gt;3), 'Raw Data'!I1702, 0))</f>
        <v/>
      </c>
      <c r="K1709">
        <f>IF(ISBLANK('Raw Data'!J1702), 0, IF(AND(2=MATCH(LARGE('Raw Data'!G1702:J1702, 3), 'Raw Data'!G1702:J1702, 0), AND('Raw Data'!P1702-'Raw Data'!O1702&lt;4, 'Raw Data'!P1702-'Raw Data'!O1702&gt;0)), 'Raw Data'!H1702, 0))</f>
        <v/>
      </c>
      <c r="L1709">
        <f>IF(ISBLANK('Raw Data'!J1702), 0, IF(AND(1=MATCH(LARGE('Raw Data'!G1702:J1702, 3), 'Raw Data'!G1702:J1702, 0), AND('Raw Data'!O1702-'Raw Data'!P1702&lt;4, 'Raw Data'!O1702-'Raw Data'!P1702&gt;0)), 'Raw Data'!G1702, 0))</f>
        <v/>
      </c>
      <c r="M1709">
        <f>IF(ISBLANK('Raw Data'!J1702), 0, IF(AND(4=MATCH(LARGE('Raw Data'!G1702:J1702, 2), 'Raw Data'!G1702:J1702, 0), 'Raw Data'!P1702-'Raw Data'!O1702&gt;3), 'Raw Data'!J1702, 0))</f>
        <v/>
      </c>
      <c r="N1709">
        <f>IF(ISBLANK('Raw Data'!J1702), 0, IF(AND(3=MATCH(LARGE('Raw Data'!G1702:J1702, 2), 'Raw Data'!G1702:J1702, 0), 'Raw Data'!O1702-'Raw Data'!P1702&gt;3), 'Raw Data'!I1702, 0))</f>
        <v/>
      </c>
      <c r="O1709">
        <f>IF(ISBLANK('Raw Data'!J1702), 0, IF(AND(2=MATCH(LARGE('Raw Data'!G1702:J1702, 2), 'Raw Data'!G1702:J1702, 0), AND('Raw Data'!P1702-'Raw Data'!O1702&lt;4, 'Raw Data'!P1702-'Raw Data'!O1702&gt;0)), 'Raw Data'!H1702, 0))</f>
        <v/>
      </c>
      <c r="P1709">
        <f>IF(ISBLANK('Raw Data'!J1702), 0, IF(AND(1=MATCH(LARGE('Raw Data'!G1702:J1702, 2), 'Raw Data'!G1702:J1702, 0), AND('Raw Data'!O1702-'Raw Data'!P1702&lt;4, 'Raw Data'!O1702-'Raw Data'!P1702&gt;0)), 'Raw Data'!G1702, 0))</f>
        <v/>
      </c>
      <c r="Q1709">
        <f>IF(ISBLANK('Raw Data'!J1702), 0, IF(AND(4=MATCH(LARGE('Raw Data'!G1702:J1702, 1), 'Raw Data'!G1702:J1702, 0), 'Raw Data'!P1702-'Raw Data'!O1702&gt;3), 'Raw Data'!J1702, 0))</f>
        <v/>
      </c>
      <c r="R1709">
        <f>IF(ISBLANK('Raw Data'!J1702), 0, IF(AND(3=MATCH(LARGE('Raw Data'!G1702:J1702, 1), 'Raw Data'!G1702:J1702, 0), 'Raw Data'!O1702-'Raw Data'!P1702&gt;3), 'Raw Data'!I1702, 0))</f>
        <v/>
      </c>
      <c r="S1709">
        <f>IF(AND('Raw Data'!P1702-'Raw Data'!O1702&gt;4, 'Raw Data'!F1702&lt;'Raw Data'!C1702), 'Raw Data'!J1702, 0)</f>
        <v/>
      </c>
      <c r="T1709">
        <f>IF(AND('Raw Data'!O1702-'Raw Data'!P1702&gt;4, 'Raw Data'!F1702&gt;'Raw Data'!C1702), 'Raw Data'!I1702, 0)</f>
        <v/>
      </c>
      <c r="U1709">
        <f>IF(AND('Raw Data'!P1702-'Raw Data'!O1702&lt;3, 'Raw Data'!P1702&gt;'Raw Data'!O1702, 'Raw Data'!F1702&lt;'Raw Data'!C1702), 'Raw Data'!H1702, 0)</f>
        <v/>
      </c>
      <c r="V1709">
        <f>IF(AND('Raw Data'!P1702-'Raw Data'!O1702&lt;3, 'Raw Data'!P1702&gt;'Raw Data'!O1702, 'Raw Data'!F1702&gt;'Raw Data'!C1702), 'Raw Data'!G1702, 0)</f>
        <v/>
      </c>
    </row>
    <row r="1710">
      <c r="A1710">
        <f>IF(AND('Raw Data'!F1703&lt;'Raw Data'!C1703, 'Raw Data'!P1703&gt;'Raw Data'!O1703, 'Raw Data'!P1703-'Raw Data'!O1703&gt;3), 'Raw Data'!J1703, 0)</f>
        <v/>
      </c>
      <c r="B1710">
        <f>IF(AND('Raw Data'!C1703&lt;'Raw Data'!F1703, 'Raw Data'!O1703&gt;'Raw Data'!P1703, 'Raw Data'!O1703-'Raw Data'!P1703&gt;3), 'Raw Data'!I1703, 0)</f>
        <v/>
      </c>
      <c r="C1710">
        <f>IF(AND('Raw Data'!F1703&lt;'Raw Data'!C1703, 'Raw Data'!P1703&gt;'Raw Data'!O1703, 'Raw Data'!P1703-'Raw Data'!O1703&lt;4), 'Raw Data'!H1703, 0)</f>
        <v/>
      </c>
      <c r="D1710">
        <f>IF(AND('Raw Data'!C1703&lt;'Raw Data'!F1703, 'Raw Data'!O1703&gt;'Raw Data'!P1703, 'Raw Data'!O1703-'Raw Data'!P1703&lt;4), 'Raw Data'!G1703, 0)</f>
        <v/>
      </c>
      <c r="E1710">
        <f>IF(ISBLANK('Raw Data'!J1703), 0, IF(AND(4=MATCH(LARGE('Raw Data'!G1703:J1703, 4), 'Raw Data'!G1703:J1703, 0), 'Raw Data'!P1703-'Raw Data'!O1703&gt;3), 'Raw Data'!J1703, 0))</f>
        <v/>
      </c>
      <c r="F1710">
        <f>IF(ISBLANK('Raw Data'!J1703), 0, IF(AND(3=MATCH(LARGE('Raw Data'!G1703:J1703, 4), 'Raw Data'!G1703:J1703, 0), 'Raw Data'!O1703-'Raw Data'!P1703&gt;3), 'Raw Data'!I1703, 0))</f>
        <v/>
      </c>
      <c r="G1710">
        <f>IF(ISBLANK('Raw Data'!J1703), 0, IF(AND(2=MATCH(LARGE('Raw Data'!G1703:J1703, 4), 'Raw Data'!G1703:J1703, 0), AND('Raw Data'!P1703-'Raw Data'!O1703&lt;4, 'Raw Data'!P1703-'Raw Data'!O1703&gt;0)), 'Raw Data'!H1703, 0))</f>
        <v/>
      </c>
      <c r="H1710">
        <f>IF(ISBLANK('Raw Data'!J1703), 0, IF(AND(1=MATCH(LARGE('Raw Data'!G1703:J1703, 4), 'Raw Data'!G1703:J1703, 0), AND('Raw Data'!O1703-'Raw Data'!P1703&lt;4, 'Raw Data'!O1703-'Raw Data'!P1703&gt;0)), 'Raw Data'!G1703, 0))</f>
        <v/>
      </c>
      <c r="I1710">
        <f>IF(ISBLANK('Raw Data'!J1703), 0, IF(AND(4=MATCH(LARGE('Raw Data'!G1703:J1703, 3), 'Raw Data'!G1703:J1703, 0), 'Raw Data'!P1703-'Raw Data'!O1703&gt;3), 'Raw Data'!J1703, 0))</f>
        <v/>
      </c>
      <c r="J1710">
        <f>IF(ISBLANK('Raw Data'!J1703), 0, IF(AND(3=MATCH(LARGE('Raw Data'!G1703:J1703, 3), 'Raw Data'!G1703:J1703, 0), 'Raw Data'!O1703-'Raw Data'!P1703&gt;3), 'Raw Data'!I1703, 0))</f>
        <v/>
      </c>
      <c r="K1710">
        <f>IF(ISBLANK('Raw Data'!J1703), 0, IF(AND(2=MATCH(LARGE('Raw Data'!G1703:J1703, 3), 'Raw Data'!G1703:J1703, 0), AND('Raw Data'!P1703-'Raw Data'!O1703&lt;4, 'Raw Data'!P1703-'Raw Data'!O1703&gt;0)), 'Raw Data'!H1703, 0))</f>
        <v/>
      </c>
      <c r="L1710">
        <f>IF(ISBLANK('Raw Data'!J1703), 0, IF(AND(1=MATCH(LARGE('Raw Data'!G1703:J1703, 3), 'Raw Data'!G1703:J1703, 0), AND('Raw Data'!O1703-'Raw Data'!P1703&lt;4, 'Raw Data'!O1703-'Raw Data'!P1703&gt;0)), 'Raw Data'!G1703, 0))</f>
        <v/>
      </c>
      <c r="M1710">
        <f>IF(ISBLANK('Raw Data'!J1703), 0, IF(AND(4=MATCH(LARGE('Raw Data'!G1703:J1703, 2), 'Raw Data'!G1703:J1703, 0), 'Raw Data'!P1703-'Raw Data'!O1703&gt;3), 'Raw Data'!J1703, 0))</f>
        <v/>
      </c>
      <c r="N1710">
        <f>IF(ISBLANK('Raw Data'!J1703), 0, IF(AND(3=MATCH(LARGE('Raw Data'!G1703:J1703, 2), 'Raw Data'!G1703:J1703, 0), 'Raw Data'!O1703-'Raw Data'!P1703&gt;3), 'Raw Data'!I1703, 0))</f>
        <v/>
      </c>
      <c r="O1710">
        <f>IF(ISBLANK('Raw Data'!J1703), 0, IF(AND(2=MATCH(LARGE('Raw Data'!G1703:J1703, 2), 'Raw Data'!G1703:J1703, 0), AND('Raw Data'!P1703-'Raw Data'!O1703&lt;4, 'Raw Data'!P1703-'Raw Data'!O1703&gt;0)), 'Raw Data'!H1703, 0))</f>
        <v/>
      </c>
      <c r="P1710">
        <f>IF(ISBLANK('Raw Data'!J1703), 0, IF(AND(1=MATCH(LARGE('Raw Data'!G1703:J1703, 2), 'Raw Data'!G1703:J1703, 0), AND('Raw Data'!O1703-'Raw Data'!P1703&lt;4, 'Raw Data'!O1703-'Raw Data'!P1703&gt;0)), 'Raw Data'!G1703, 0))</f>
        <v/>
      </c>
      <c r="Q1710">
        <f>IF(ISBLANK('Raw Data'!J1703), 0, IF(AND(4=MATCH(LARGE('Raw Data'!G1703:J1703, 1), 'Raw Data'!G1703:J1703, 0), 'Raw Data'!P1703-'Raw Data'!O1703&gt;3), 'Raw Data'!J1703, 0))</f>
        <v/>
      </c>
      <c r="R1710">
        <f>IF(ISBLANK('Raw Data'!J1703), 0, IF(AND(3=MATCH(LARGE('Raw Data'!G1703:J1703, 1), 'Raw Data'!G1703:J1703, 0), 'Raw Data'!O1703-'Raw Data'!P1703&gt;3), 'Raw Data'!I1703, 0))</f>
        <v/>
      </c>
      <c r="S1710">
        <f>IF(AND('Raw Data'!P1703-'Raw Data'!O1703&gt;4, 'Raw Data'!F1703&lt;'Raw Data'!C1703), 'Raw Data'!J1703, 0)</f>
        <v/>
      </c>
      <c r="T1710">
        <f>IF(AND('Raw Data'!O1703-'Raw Data'!P1703&gt;4, 'Raw Data'!F1703&gt;'Raw Data'!C1703), 'Raw Data'!I1703, 0)</f>
        <v/>
      </c>
      <c r="U1710">
        <f>IF(AND('Raw Data'!P1703-'Raw Data'!O1703&lt;3, 'Raw Data'!P1703&gt;'Raw Data'!O1703, 'Raw Data'!F1703&lt;'Raw Data'!C1703), 'Raw Data'!H1703, 0)</f>
        <v/>
      </c>
      <c r="V1710">
        <f>IF(AND('Raw Data'!P1703-'Raw Data'!O1703&lt;3, 'Raw Data'!P1703&gt;'Raw Data'!O1703, 'Raw Data'!F1703&gt;'Raw Data'!C1703), 'Raw Data'!G1703, 0)</f>
        <v/>
      </c>
    </row>
    <row r="1711">
      <c r="A1711">
        <f>IF(AND('Raw Data'!F1704&lt;'Raw Data'!C1704, 'Raw Data'!P1704&gt;'Raw Data'!O1704, 'Raw Data'!P1704-'Raw Data'!O1704&gt;3), 'Raw Data'!J1704, 0)</f>
        <v/>
      </c>
      <c r="B1711">
        <f>IF(AND('Raw Data'!C1704&lt;'Raw Data'!F1704, 'Raw Data'!O1704&gt;'Raw Data'!P1704, 'Raw Data'!O1704-'Raw Data'!P1704&gt;3), 'Raw Data'!I1704, 0)</f>
        <v/>
      </c>
      <c r="C1711">
        <f>IF(AND('Raw Data'!F1704&lt;'Raw Data'!C1704, 'Raw Data'!P1704&gt;'Raw Data'!O1704, 'Raw Data'!P1704-'Raw Data'!O1704&lt;4), 'Raw Data'!H1704, 0)</f>
        <v/>
      </c>
      <c r="D1711">
        <f>IF(AND('Raw Data'!C1704&lt;'Raw Data'!F1704, 'Raw Data'!O1704&gt;'Raw Data'!P1704, 'Raw Data'!O1704-'Raw Data'!P1704&lt;4), 'Raw Data'!G1704, 0)</f>
        <v/>
      </c>
      <c r="E1711">
        <f>IF(ISBLANK('Raw Data'!J1704), 0, IF(AND(4=MATCH(LARGE('Raw Data'!G1704:J1704, 4), 'Raw Data'!G1704:J1704, 0), 'Raw Data'!P1704-'Raw Data'!O1704&gt;3), 'Raw Data'!J1704, 0))</f>
        <v/>
      </c>
      <c r="F1711">
        <f>IF(ISBLANK('Raw Data'!J1704), 0, IF(AND(3=MATCH(LARGE('Raw Data'!G1704:J1704, 4), 'Raw Data'!G1704:J1704, 0), 'Raw Data'!O1704-'Raw Data'!P1704&gt;3), 'Raw Data'!I1704, 0))</f>
        <v/>
      </c>
      <c r="G1711">
        <f>IF(ISBLANK('Raw Data'!J1704), 0, IF(AND(2=MATCH(LARGE('Raw Data'!G1704:J1704, 4), 'Raw Data'!G1704:J1704, 0), AND('Raw Data'!P1704-'Raw Data'!O1704&lt;4, 'Raw Data'!P1704-'Raw Data'!O1704&gt;0)), 'Raw Data'!H1704, 0))</f>
        <v/>
      </c>
      <c r="H1711">
        <f>IF(ISBLANK('Raw Data'!J1704), 0, IF(AND(1=MATCH(LARGE('Raw Data'!G1704:J1704, 4), 'Raw Data'!G1704:J1704, 0), AND('Raw Data'!O1704-'Raw Data'!P1704&lt;4, 'Raw Data'!O1704-'Raw Data'!P1704&gt;0)), 'Raw Data'!G1704, 0))</f>
        <v/>
      </c>
      <c r="I1711">
        <f>IF(ISBLANK('Raw Data'!J1704), 0, IF(AND(4=MATCH(LARGE('Raw Data'!G1704:J1704, 3), 'Raw Data'!G1704:J1704, 0), 'Raw Data'!P1704-'Raw Data'!O1704&gt;3), 'Raw Data'!J1704, 0))</f>
        <v/>
      </c>
      <c r="J1711">
        <f>IF(ISBLANK('Raw Data'!J1704), 0, IF(AND(3=MATCH(LARGE('Raw Data'!G1704:J1704, 3), 'Raw Data'!G1704:J1704, 0), 'Raw Data'!O1704-'Raw Data'!P1704&gt;3), 'Raw Data'!I1704, 0))</f>
        <v/>
      </c>
      <c r="K1711">
        <f>IF(ISBLANK('Raw Data'!J1704), 0, IF(AND(2=MATCH(LARGE('Raw Data'!G1704:J1704, 3), 'Raw Data'!G1704:J1704, 0), AND('Raw Data'!P1704-'Raw Data'!O1704&lt;4, 'Raw Data'!P1704-'Raw Data'!O1704&gt;0)), 'Raw Data'!H1704, 0))</f>
        <v/>
      </c>
      <c r="L1711">
        <f>IF(ISBLANK('Raw Data'!J1704), 0, IF(AND(1=MATCH(LARGE('Raw Data'!G1704:J1704, 3), 'Raw Data'!G1704:J1704, 0), AND('Raw Data'!O1704-'Raw Data'!P1704&lt;4, 'Raw Data'!O1704-'Raw Data'!P1704&gt;0)), 'Raw Data'!G1704, 0))</f>
        <v/>
      </c>
      <c r="M1711">
        <f>IF(ISBLANK('Raw Data'!J1704), 0, IF(AND(4=MATCH(LARGE('Raw Data'!G1704:J1704, 2), 'Raw Data'!G1704:J1704, 0), 'Raw Data'!P1704-'Raw Data'!O1704&gt;3), 'Raw Data'!J1704, 0))</f>
        <v/>
      </c>
      <c r="N1711">
        <f>IF(ISBLANK('Raw Data'!J1704), 0, IF(AND(3=MATCH(LARGE('Raw Data'!G1704:J1704, 2), 'Raw Data'!G1704:J1704, 0), 'Raw Data'!O1704-'Raw Data'!P1704&gt;3), 'Raw Data'!I1704, 0))</f>
        <v/>
      </c>
      <c r="O1711">
        <f>IF(ISBLANK('Raw Data'!J1704), 0, IF(AND(2=MATCH(LARGE('Raw Data'!G1704:J1704, 2), 'Raw Data'!G1704:J1704, 0), AND('Raw Data'!P1704-'Raw Data'!O1704&lt;4, 'Raw Data'!P1704-'Raw Data'!O1704&gt;0)), 'Raw Data'!H1704, 0))</f>
        <v/>
      </c>
      <c r="P1711">
        <f>IF(ISBLANK('Raw Data'!J1704), 0, IF(AND(1=MATCH(LARGE('Raw Data'!G1704:J1704, 2), 'Raw Data'!G1704:J1704, 0), AND('Raw Data'!O1704-'Raw Data'!P1704&lt;4, 'Raw Data'!O1704-'Raw Data'!P1704&gt;0)), 'Raw Data'!G1704, 0))</f>
        <v/>
      </c>
      <c r="Q1711">
        <f>IF(ISBLANK('Raw Data'!J1704), 0, IF(AND(4=MATCH(LARGE('Raw Data'!G1704:J1704, 1), 'Raw Data'!G1704:J1704, 0), 'Raw Data'!P1704-'Raw Data'!O1704&gt;3), 'Raw Data'!J1704, 0))</f>
        <v/>
      </c>
      <c r="R1711">
        <f>IF(ISBLANK('Raw Data'!J1704), 0, IF(AND(3=MATCH(LARGE('Raw Data'!G1704:J1704, 1), 'Raw Data'!G1704:J1704, 0), 'Raw Data'!O1704-'Raw Data'!P1704&gt;3), 'Raw Data'!I1704, 0))</f>
        <v/>
      </c>
      <c r="S1711">
        <f>IF(AND('Raw Data'!P1704-'Raw Data'!O1704&gt;4, 'Raw Data'!F1704&lt;'Raw Data'!C1704), 'Raw Data'!J1704, 0)</f>
        <v/>
      </c>
      <c r="T1711">
        <f>IF(AND('Raw Data'!O1704-'Raw Data'!P1704&gt;4, 'Raw Data'!F1704&gt;'Raw Data'!C1704), 'Raw Data'!I1704, 0)</f>
        <v/>
      </c>
      <c r="U1711">
        <f>IF(AND('Raw Data'!P1704-'Raw Data'!O1704&lt;3, 'Raw Data'!P1704&gt;'Raw Data'!O1704, 'Raw Data'!F1704&lt;'Raw Data'!C1704), 'Raw Data'!H1704, 0)</f>
        <v/>
      </c>
      <c r="V1711">
        <f>IF(AND('Raw Data'!P1704-'Raw Data'!O1704&lt;3, 'Raw Data'!P1704&gt;'Raw Data'!O1704, 'Raw Data'!F1704&gt;'Raw Data'!C1704), 'Raw Data'!G1704, 0)</f>
        <v/>
      </c>
    </row>
    <row r="1712">
      <c r="A1712">
        <f>IF(AND('Raw Data'!F1705&lt;'Raw Data'!C1705, 'Raw Data'!P1705&gt;'Raw Data'!O1705, 'Raw Data'!P1705-'Raw Data'!O1705&gt;3), 'Raw Data'!J1705, 0)</f>
        <v/>
      </c>
      <c r="B1712">
        <f>IF(AND('Raw Data'!C1705&lt;'Raw Data'!F1705, 'Raw Data'!O1705&gt;'Raw Data'!P1705, 'Raw Data'!O1705-'Raw Data'!P1705&gt;3), 'Raw Data'!I1705, 0)</f>
        <v/>
      </c>
      <c r="C1712">
        <f>IF(AND('Raw Data'!F1705&lt;'Raw Data'!C1705, 'Raw Data'!P1705&gt;'Raw Data'!O1705, 'Raw Data'!P1705-'Raw Data'!O1705&lt;4), 'Raw Data'!H1705, 0)</f>
        <v/>
      </c>
      <c r="D1712">
        <f>IF(AND('Raw Data'!C1705&lt;'Raw Data'!F1705, 'Raw Data'!O1705&gt;'Raw Data'!P1705, 'Raw Data'!O1705-'Raw Data'!P1705&lt;4), 'Raw Data'!G1705, 0)</f>
        <v/>
      </c>
      <c r="E1712">
        <f>IF(ISBLANK('Raw Data'!J1705), 0, IF(AND(4=MATCH(LARGE('Raw Data'!G1705:J1705, 4), 'Raw Data'!G1705:J1705, 0), 'Raw Data'!P1705-'Raw Data'!O1705&gt;3), 'Raw Data'!J1705, 0))</f>
        <v/>
      </c>
      <c r="F1712">
        <f>IF(ISBLANK('Raw Data'!J1705), 0, IF(AND(3=MATCH(LARGE('Raw Data'!G1705:J1705, 4), 'Raw Data'!G1705:J1705, 0), 'Raw Data'!O1705-'Raw Data'!P1705&gt;3), 'Raw Data'!I1705, 0))</f>
        <v/>
      </c>
      <c r="G1712">
        <f>IF(ISBLANK('Raw Data'!J1705), 0, IF(AND(2=MATCH(LARGE('Raw Data'!G1705:J1705, 4), 'Raw Data'!G1705:J1705, 0), AND('Raw Data'!P1705-'Raw Data'!O1705&lt;4, 'Raw Data'!P1705-'Raw Data'!O1705&gt;0)), 'Raw Data'!H1705, 0))</f>
        <v/>
      </c>
      <c r="H1712">
        <f>IF(ISBLANK('Raw Data'!J1705), 0, IF(AND(1=MATCH(LARGE('Raw Data'!G1705:J1705, 4), 'Raw Data'!G1705:J1705, 0), AND('Raw Data'!O1705-'Raw Data'!P1705&lt;4, 'Raw Data'!O1705-'Raw Data'!P1705&gt;0)), 'Raw Data'!G1705, 0))</f>
        <v/>
      </c>
      <c r="I1712">
        <f>IF(ISBLANK('Raw Data'!J1705), 0, IF(AND(4=MATCH(LARGE('Raw Data'!G1705:J1705, 3), 'Raw Data'!G1705:J1705, 0), 'Raw Data'!P1705-'Raw Data'!O1705&gt;3), 'Raw Data'!J1705, 0))</f>
        <v/>
      </c>
      <c r="J1712">
        <f>IF(ISBLANK('Raw Data'!J1705), 0, IF(AND(3=MATCH(LARGE('Raw Data'!G1705:J1705, 3), 'Raw Data'!G1705:J1705, 0), 'Raw Data'!O1705-'Raw Data'!P1705&gt;3), 'Raw Data'!I1705, 0))</f>
        <v/>
      </c>
      <c r="K1712">
        <f>IF(ISBLANK('Raw Data'!J1705), 0, IF(AND(2=MATCH(LARGE('Raw Data'!G1705:J1705, 3), 'Raw Data'!G1705:J1705, 0), AND('Raw Data'!P1705-'Raw Data'!O1705&lt;4, 'Raw Data'!P1705-'Raw Data'!O1705&gt;0)), 'Raw Data'!H1705, 0))</f>
        <v/>
      </c>
      <c r="L1712">
        <f>IF(ISBLANK('Raw Data'!J1705), 0, IF(AND(1=MATCH(LARGE('Raw Data'!G1705:J1705, 3), 'Raw Data'!G1705:J1705, 0), AND('Raw Data'!O1705-'Raw Data'!P1705&lt;4, 'Raw Data'!O1705-'Raw Data'!P1705&gt;0)), 'Raw Data'!G1705, 0))</f>
        <v/>
      </c>
      <c r="M1712">
        <f>IF(ISBLANK('Raw Data'!J1705), 0, IF(AND(4=MATCH(LARGE('Raw Data'!G1705:J1705, 2), 'Raw Data'!G1705:J1705, 0), 'Raw Data'!P1705-'Raw Data'!O1705&gt;3), 'Raw Data'!J1705, 0))</f>
        <v/>
      </c>
      <c r="N1712">
        <f>IF(ISBLANK('Raw Data'!J1705), 0, IF(AND(3=MATCH(LARGE('Raw Data'!G1705:J1705, 2), 'Raw Data'!G1705:J1705, 0), 'Raw Data'!O1705-'Raw Data'!P1705&gt;3), 'Raw Data'!I1705, 0))</f>
        <v/>
      </c>
      <c r="O1712">
        <f>IF(ISBLANK('Raw Data'!J1705), 0, IF(AND(2=MATCH(LARGE('Raw Data'!G1705:J1705, 2), 'Raw Data'!G1705:J1705, 0), AND('Raw Data'!P1705-'Raw Data'!O1705&lt;4, 'Raw Data'!P1705-'Raw Data'!O1705&gt;0)), 'Raw Data'!H1705, 0))</f>
        <v/>
      </c>
      <c r="P1712">
        <f>IF(ISBLANK('Raw Data'!J1705), 0, IF(AND(1=MATCH(LARGE('Raw Data'!G1705:J1705, 2), 'Raw Data'!G1705:J1705, 0), AND('Raw Data'!O1705-'Raw Data'!P1705&lt;4, 'Raw Data'!O1705-'Raw Data'!P1705&gt;0)), 'Raw Data'!G1705, 0))</f>
        <v/>
      </c>
      <c r="Q1712">
        <f>IF(ISBLANK('Raw Data'!J1705), 0, IF(AND(4=MATCH(LARGE('Raw Data'!G1705:J1705, 1), 'Raw Data'!G1705:J1705, 0), 'Raw Data'!P1705-'Raw Data'!O1705&gt;3), 'Raw Data'!J1705, 0))</f>
        <v/>
      </c>
      <c r="R1712">
        <f>IF(ISBLANK('Raw Data'!J1705), 0, IF(AND(3=MATCH(LARGE('Raw Data'!G1705:J1705, 1), 'Raw Data'!G1705:J1705, 0), 'Raw Data'!O1705-'Raw Data'!P1705&gt;3), 'Raw Data'!I1705, 0))</f>
        <v/>
      </c>
      <c r="S1712">
        <f>IF(AND('Raw Data'!P1705-'Raw Data'!O1705&gt;4, 'Raw Data'!F1705&lt;'Raw Data'!C1705), 'Raw Data'!J1705, 0)</f>
        <v/>
      </c>
      <c r="T1712">
        <f>IF(AND('Raw Data'!O1705-'Raw Data'!P1705&gt;4, 'Raw Data'!F1705&gt;'Raw Data'!C1705), 'Raw Data'!I1705, 0)</f>
        <v/>
      </c>
      <c r="U1712">
        <f>IF(AND('Raw Data'!P1705-'Raw Data'!O1705&lt;3, 'Raw Data'!P1705&gt;'Raw Data'!O1705, 'Raw Data'!F1705&lt;'Raw Data'!C1705), 'Raw Data'!H1705, 0)</f>
        <v/>
      </c>
      <c r="V1712">
        <f>IF(AND('Raw Data'!P1705-'Raw Data'!O1705&lt;3, 'Raw Data'!P1705&gt;'Raw Data'!O1705, 'Raw Data'!F1705&gt;'Raw Data'!C1705), 'Raw Data'!G1705, 0)</f>
        <v/>
      </c>
    </row>
    <row r="1713">
      <c r="A1713">
        <f>IF(AND('Raw Data'!F1706&lt;'Raw Data'!C1706, 'Raw Data'!P1706&gt;'Raw Data'!O1706, 'Raw Data'!P1706-'Raw Data'!O1706&gt;3), 'Raw Data'!J1706, 0)</f>
        <v/>
      </c>
      <c r="B1713">
        <f>IF(AND('Raw Data'!C1706&lt;'Raw Data'!F1706, 'Raw Data'!O1706&gt;'Raw Data'!P1706, 'Raw Data'!O1706-'Raw Data'!P1706&gt;3), 'Raw Data'!I1706, 0)</f>
        <v/>
      </c>
      <c r="C1713">
        <f>IF(AND('Raw Data'!F1706&lt;'Raw Data'!C1706, 'Raw Data'!P1706&gt;'Raw Data'!O1706, 'Raw Data'!P1706-'Raw Data'!O1706&lt;4), 'Raw Data'!H1706, 0)</f>
        <v/>
      </c>
      <c r="D1713">
        <f>IF(AND('Raw Data'!C1706&lt;'Raw Data'!F1706, 'Raw Data'!O1706&gt;'Raw Data'!P1706, 'Raw Data'!O1706-'Raw Data'!P1706&lt;4), 'Raw Data'!G1706, 0)</f>
        <v/>
      </c>
      <c r="E1713">
        <f>IF(ISBLANK('Raw Data'!J1706), 0, IF(AND(4=MATCH(LARGE('Raw Data'!G1706:J1706, 4), 'Raw Data'!G1706:J1706, 0), 'Raw Data'!P1706-'Raw Data'!O1706&gt;3), 'Raw Data'!J1706, 0))</f>
        <v/>
      </c>
      <c r="F1713">
        <f>IF(ISBLANK('Raw Data'!J1706), 0, IF(AND(3=MATCH(LARGE('Raw Data'!G1706:J1706, 4), 'Raw Data'!G1706:J1706, 0), 'Raw Data'!O1706-'Raw Data'!P1706&gt;3), 'Raw Data'!I1706, 0))</f>
        <v/>
      </c>
      <c r="G1713">
        <f>IF(ISBLANK('Raw Data'!J1706), 0, IF(AND(2=MATCH(LARGE('Raw Data'!G1706:J1706, 4), 'Raw Data'!G1706:J1706, 0), AND('Raw Data'!P1706-'Raw Data'!O1706&lt;4, 'Raw Data'!P1706-'Raw Data'!O1706&gt;0)), 'Raw Data'!H1706, 0))</f>
        <v/>
      </c>
      <c r="H1713">
        <f>IF(ISBLANK('Raw Data'!J1706), 0, IF(AND(1=MATCH(LARGE('Raw Data'!G1706:J1706, 4), 'Raw Data'!G1706:J1706, 0), AND('Raw Data'!O1706-'Raw Data'!P1706&lt;4, 'Raw Data'!O1706-'Raw Data'!P1706&gt;0)), 'Raw Data'!G1706, 0))</f>
        <v/>
      </c>
      <c r="I1713">
        <f>IF(ISBLANK('Raw Data'!J1706), 0, IF(AND(4=MATCH(LARGE('Raw Data'!G1706:J1706, 3), 'Raw Data'!G1706:J1706, 0), 'Raw Data'!P1706-'Raw Data'!O1706&gt;3), 'Raw Data'!J1706, 0))</f>
        <v/>
      </c>
      <c r="J1713">
        <f>IF(ISBLANK('Raw Data'!J1706), 0, IF(AND(3=MATCH(LARGE('Raw Data'!G1706:J1706, 3), 'Raw Data'!G1706:J1706, 0), 'Raw Data'!O1706-'Raw Data'!P1706&gt;3), 'Raw Data'!I1706, 0))</f>
        <v/>
      </c>
      <c r="K1713">
        <f>IF(ISBLANK('Raw Data'!J1706), 0, IF(AND(2=MATCH(LARGE('Raw Data'!G1706:J1706, 3), 'Raw Data'!G1706:J1706, 0), AND('Raw Data'!P1706-'Raw Data'!O1706&lt;4, 'Raw Data'!P1706-'Raw Data'!O1706&gt;0)), 'Raw Data'!H1706, 0))</f>
        <v/>
      </c>
      <c r="L1713">
        <f>IF(ISBLANK('Raw Data'!J1706), 0, IF(AND(1=MATCH(LARGE('Raw Data'!G1706:J1706, 3), 'Raw Data'!G1706:J1706, 0), AND('Raw Data'!O1706-'Raw Data'!P1706&lt;4, 'Raw Data'!O1706-'Raw Data'!P1706&gt;0)), 'Raw Data'!G1706, 0))</f>
        <v/>
      </c>
      <c r="M1713">
        <f>IF(ISBLANK('Raw Data'!J1706), 0, IF(AND(4=MATCH(LARGE('Raw Data'!G1706:J1706, 2), 'Raw Data'!G1706:J1706, 0), 'Raw Data'!P1706-'Raw Data'!O1706&gt;3), 'Raw Data'!J1706, 0))</f>
        <v/>
      </c>
      <c r="N1713">
        <f>IF(ISBLANK('Raw Data'!J1706), 0, IF(AND(3=MATCH(LARGE('Raw Data'!G1706:J1706, 2), 'Raw Data'!G1706:J1706, 0), 'Raw Data'!O1706-'Raw Data'!P1706&gt;3), 'Raw Data'!I1706, 0))</f>
        <v/>
      </c>
      <c r="O1713">
        <f>IF(ISBLANK('Raw Data'!J1706), 0, IF(AND(2=MATCH(LARGE('Raw Data'!G1706:J1706, 2), 'Raw Data'!G1706:J1706, 0), AND('Raw Data'!P1706-'Raw Data'!O1706&lt;4, 'Raw Data'!P1706-'Raw Data'!O1706&gt;0)), 'Raw Data'!H1706, 0))</f>
        <v/>
      </c>
      <c r="P1713">
        <f>IF(ISBLANK('Raw Data'!J1706), 0, IF(AND(1=MATCH(LARGE('Raw Data'!G1706:J1706, 2), 'Raw Data'!G1706:J1706, 0), AND('Raw Data'!O1706-'Raw Data'!P1706&lt;4, 'Raw Data'!O1706-'Raw Data'!P1706&gt;0)), 'Raw Data'!G1706, 0))</f>
        <v/>
      </c>
      <c r="Q1713">
        <f>IF(ISBLANK('Raw Data'!J1706), 0, IF(AND(4=MATCH(LARGE('Raw Data'!G1706:J1706, 1), 'Raw Data'!G1706:J1706, 0), 'Raw Data'!P1706-'Raw Data'!O1706&gt;3), 'Raw Data'!J1706, 0))</f>
        <v/>
      </c>
      <c r="R1713">
        <f>IF(ISBLANK('Raw Data'!J1706), 0, IF(AND(3=MATCH(LARGE('Raw Data'!G1706:J1706, 1), 'Raw Data'!G1706:J1706, 0), 'Raw Data'!O1706-'Raw Data'!P1706&gt;3), 'Raw Data'!I1706, 0))</f>
        <v/>
      </c>
      <c r="S1713">
        <f>IF(AND('Raw Data'!P1706-'Raw Data'!O1706&gt;4, 'Raw Data'!F1706&lt;'Raw Data'!C1706), 'Raw Data'!J1706, 0)</f>
        <v/>
      </c>
      <c r="T1713">
        <f>IF(AND('Raw Data'!O1706-'Raw Data'!P1706&gt;4, 'Raw Data'!F1706&gt;'Raw Data'!C1706), 'Raw Data'!I1706, 0)</f>
        <v/>
      </c>
      <c r="U1713">
        <f>IF(AND('Raw Data'!P1706-'Raw Data'!O1706&lt;3, 'Raw Data'!P1706&gt;'Raw Data'!O1706, 'Raw Data'!F1706&lt;'Raw Data'!C1706), 'Raw Data'!H1706, 0)</f>
        <v/>
      </c>
      <c r="V1713">
        <f>IF(AND('Raw Data'!P1706-'Raw Data'!O1706&lt;3, 'Raw Data'!P1706&gt;'Raw Data'!O1706, 'Raw Data'!F1706&gt;'Raw Data'!C1706), 'Raw Data'!G1706, 0)</f>
        <v/>
      </c>
    </row>
    <row r="1714">
      <c r="A1714">
        <f>IF(AND('Raw Data'!F1707&lt;'Raw Data'!C1707, 'Raw Data'!P1707&gt;'Raw Data'!O1707, 'Raw Data'!P1707-'Raw Data'!O1707&gt;3), 'Raw Data'!J1707, 0)</f>
        <v/>
      </c>
      <c r="B1714">
        <f>IF(AND('Raw Data'!C1707&lt;'Raw Data'!F1707, 'Raw Data'!O1707&gt;'Raw Data'!P1707, 'Raw Data'!O1707-'Raw Data'!P1707&gt;3), 'Raw Data'!I1707, 0)</f>
        <v/>
      </c>
      <c r="C1714">
        <f>IF(AND('Raw Data'!F1707&lt;'Raw Data'!C1707, 'Raw Data'!P1707&gt;'Raw Data'!O1707, 'Raw Data'!P1707-'Raw Data'!O1707&lt;4), 'Raw Data'!H1707, 0)</f>
        <v/>
      </c>
      <c r="D1714">
        <f>IF(AND('Raw Data'!C1707&lt;'Raw Data'!F1707, 'Raw Data'!O1707&gt;'Raw Data'!P1707, 'Raw Data'!O1707-'Raw Data'!P1707&lt;4), 'Raw Data'!G1707, 0)</f>
        <v/>
      </c>
      <c r="E1714">
        <f>IF(ISBLANK('Raw Data'!J1707), 0, IF(AND(4=MATCH(LARGE('Raw Data'!G1707:J1707, 4), 'Raw Data'!G1707:J1707, 0), 'Raw Data'!P1707-'Raw Data'!O1707&gt;3), 'Raw Data'!J1707, 0))</f>
        <v/>
      </c>
      <c r="F1714">
        <f>IF(ISBLANK('Raw Data'!J1707), 0, IF(AND(3=MATCH(LARGE('Raw Data'!G1707:J1707, 4), 'Raw Data'!G1707:J1707, 0), 'Raw Data'!O1707-'Raw Data'!P1707&gt;3), 'Raw Data'!I1707, 0))</f>
        <v/>
      </c>
      <c r="G1714">
        <f>IF(ISBLANK('Raw Data'!J1707), 0, IF(AND(2=MATCH(LARGE('Raw Data'!G1707:J1707, 4), 'Raw Data'!G1707:J1707, 0), AND('Raw Data'!P1707-'Raw Data'!O1707&lt;4, 'Raw Data'!P1707-'Raw Data'!O1707&gt;0)), 'Raw Data'!H1707, 0))</f>
        <v/>
      </c>
      <c r="H1714">
        <f>IF(ISBLANK('Raw Data'!J1707), 0, IF(AND(1=MATCH(LARGE('Raw Data'!G1707:J1707, 4), 'Raw Data'!G1707:J1707, 0), AND('Raw Data'!O1707-'Raw Data'!P1707&lt;4, 'Raw Data'!O1707-'Raw Data'!P1707&gt;0)), 'Raw Data'!G1707, 0))</f>
        <v/>
      </c>
      <c r="I1714">
        <f>IF(ISBLANK('Raw Data'!J1707), 0, IF(AND(4=MATCH(LARGE('Raw Data'!G1707:J1707, 3), 'Raw Data'!G1707:J1707, 0), 'Raw Data'!P1707-'Raw Data'!O1707&gt;3), 'Raw Data'!J1707, 0))</f>
        <v/>
      </c>
      <c r="J1714">
        <f>IF(ISBLANK('Raw Data'!J1707), 0, IF(AND(3=MATCH(LARGE('Raw Data'!G1707:J1707, 3), 'Raw Data'!G1707:J1707, 0), 'Raw Data'!O1707-'Raw Data'!P1707&gt;3), 'Raw Data'!I1707, 0))</f>
        <v/>
      </c>
      <c r="K1714">
        <f>IF(ISBLANK('Raw Data'!J1707), 0, IF(AND(2=MATCH(LARGE('Raw Data'!G1707:J1707, 3), 'Raw Data'!G1707:J1707, 0), AND('Raw Data'!P1707-'Raw Data'!O1707&lt;4, 'Raw Data'!P1707-'Raw Data'!O1707&gt;0)), 'Raw Data'!H1707, 0))</f>
        <v/>
      </c>
      <c r="L1714">
        <f>IF(ISBLANK('Raw Data'!J1707), 0, IF(AND(1=MATCH(LARGE('Raw Data'!G1707:J1707, 3), 'Raw Data'!G1707:J1707, 0), AND('Raw Data'!O1707-'Raw Data'!P1707&lt;4, 'Raw Data'!O1707-'Raw Data'!P1707&gt;0)), 'Raw Data'!G1707, 0))</f>
        <v/>
      </c>
      <c r="M1714">
        <f>IF(ISBLANK('Raw Data'!J1707), 0, IF(AND(4=MATCH(LARGE('Raw Data'!G1707:J1707, 2), 'Raw Data'!G1707:J1707, 0), 'Raw Data'!P1707-'Raw Data'!O1707&gt;3), 'Raw Data'!J1707, 0))</f>
        <v/>
      </c>
      <c r="N1714">
        <f>IF(ISBLANK('Raw Data'!J1707), 0, IF(AND(3=MATCH(LARGE('Raw Data'!G1707:J1707, 2), 'Raw Data'!G1707:J1707, 0), 'Raw Data'!O1707-'Raw Data'!P1707&gt;3), 'Raw Data'!I1707, 0))</f>
        <v/>
      </c>
      <c r="O1714">
        <f>IF(ISBLANK('Raw Data'!J1707), 0, IF(AND(2=MATCH(LARGE('Raw Data'!G1707:J1707, 2), 'Raw Data'!G1707:J1707, 0), AND('Raw Data'!P1707-'Raw Data'!O1707&lt;4, 'Raw Data'!P1707-'Raw Data'!O1707&gt;0)), 'Raw Data'!H1707, 0))</f>
        <v/>
      </c>
      <c r="P1714">
        <f>IF(ISBLANK('Raw Data'!J1707), 0, IF(AND(1=MATCH(LARGE('Raw Data'!G1707:J1707, 2), 'Raw Data'!G1707:J1707, 0), AND('Raw Data'!O1707-'Raw Data'!P1707&lt;4, 'Raw Data'!O1707-'Raw Data'!P1707&gt;0)), 'Raw Data'!G1707, 0))</f>
        <v/>
      </c>
      <c r="Q1714">
        <f>IF(ISBLANK('Raw Data'!J1707), 0, IF(AND(4=MATCH(LARGE('Raw Data'!G1707:J1707, 1), 'Raw Data'!G1707:J1707, 0), 'Raw Data'!P1707-'Raw Data'!O1707&gt;3), 'Raw Data'!J1707, 0))</f>
        <v/>
      </c>
      <c r="R1714">
        <f>IF(ISBLANK('Raw Data'!J1707), 0, IF(AND(3=MATCH(LARGE('Raw Data'!G1707:J1707, 1), 'Raw Data'!G1707:J1707, 0), 'Raw Data'!O1707-'Raw Data'!P1707&gt;3), 'Raw Data'!I1707, 0))</f>
        <v/>
      </c>
      <c r="S1714">
        <f>IF(AND('Raw Data'!P1707-'Raw Data'!O1707&gt;4, 'Raw Data'!F1707&lt;'Raw Data'!C1707), 'Raw Data'!J1707, 0)</f>
        <v/>
      </c>
      <c r="T1714">
        <f>IF(AND('Raw Data'!O1707-'Raw Data'!P1707&gt;4, 'Raw Data'!F1707&gt;'Raw Data'!C1707), 'Raw Data'!I1707, 0)</f>
        <v/>
      </c>
      <c r="U1714">
        <f>IF(AND('Raw Data'!P1707-'Raw Data'!O1707&lt;3, 'Raw Data'!P1707&gt;'Raw Data'!O1707, 'Raw Data'!F1707&lt;'Raw Data'!C1707), 'Raw Data'!H1707, 0)</f>
        <v/>
      </c>
      <c r="V1714">
        <f>IF(AND('Raw Data'!P1707-'Raw Data'!O1707&lt;3, 'Raw Data'!P1707&gt;'Raw Data'!O1707, 'Raw Data'!F1707&gt;'Raw Data'!C1707), 'Raw Data'!G1707, 0)</f>
        <v/>
      </c>
    </row>
    <row r="1715">
      <c r="A1715">
        <f>IF(AND('Raw Data'!F1708&lt;'Raw Data'!C1708, 'Raw Data'!P1708&gt;'Raw Data'!O1708, 'Raw Data'!P1708-'Raw Data'!O1708&gt;3), 'Raw Data'!J1708, 0)</f>
        <v/>
      </c>
      <c r="B1715">
        <f>IF(AND('Raw Data'!C1708&lt;'Raw Data'!F1708, 'Raw Data'!O1708&gt;'Raw Data'!P1708, 'Raw Data'!O1708-'Raw Data'!P1708&gt;3), 'Raw Data'!I1708, 0)</f>
        <v/>
      </c>
      <c r="C1715">
        <f>IF(AND('Raw Data'!F1708&lt;'Raw Data'!C1708, 'Raw Data'!P1708&gt;'Raw Data'!O1708, 'Raw Data'!P1708-'Raw Data'!O1708&lt;4), 'Raw Data'!H1708, 0)</f>
        <v/>
      </c>
      <c r="D1715">
        <f>IF(AND('Raw Data'!C1708&lt;'Raw Data'!F1708, 'Raw Data'!O1708&gt;'Raw Data'!P1708, 'Raw Data'!O1708-'Raw Data'!P1708&lt;4), 'Raw Data'!G1708, 0)</f>
        <v/>
      </c>
      <c r="E1715">
        <f>IF(ISBLANK('Raw Data'!J1708), 0, IF(AND(4=MATCH(LARGE('Raw Data'!G1708:J1708, 4), 'Raw Data'!G1708:J1708, 0), 'Raw Data'!P1708-'Raw Data'!O1708&gt;3), 'Raw Data'!J1708, 0))</f>
        <v/>
      </c>
      <c r="F1715">
        <f>IF(ISBLANK('Raw Data'!J1708), 0, IF(AND(3=MATCH(LARGE('Raw Data'!G1708:J1708, 4), 'Raw Data'!G1708:J1708, 0), 'Raw Data'!O1708-'Raw Data'!P1708&gt;3), 'Raw Data'!I1708, 0))</f>
        <v/>
      </c>
      <c r="G1715">
        <f>IF(ISBLANK('Raw Data'!J1708), 0, IF(AND(2=MATCH(LARGE('Raw Data'!G1708:J1708, 4), 'Raw Data'!G1708:J1708, 0), AND('Raw Data'!P1708-'Raw Data'!O1708&lt;4, 'Raw Data'!P1708-'Raw Data'!O1708&gt;0)), 'Raw Data'!H1708, 0))</f>
        <v/>
      </c>
      <c r="H1715">
        <f>IF(ISBLANK('Raw Data'!J1708), 0, IF(AND(1=MATCH(LARGE('Raw Data'!G1708:J1708, 4), 'Raw Data'!G1708:J1708, 0), AND('Raw Data'!O1708-'Raw Data'!P1708&lt;4, 'Raw Data'!O1708-'Raw Data'!P1708&gt;0)), 'Raw Data'!G1708, 0))</f>
        <v/>
      </c>
      <c r="I1715">
        <f>IF(ISBLANK('Raw Data'!J1708), 0, IF(AND(4=MATCH(LARGE('Raw Data'!G1708:J1708, 3), 'Raw Data'!G1708:J1708, 0), 'Raw Data'!P1708-'Raw Data'!O1708&gt;3), 'Raw Data'!J1708, 0))</f>
        <v/>
      </c>
      <c r="J1715">
        <f>IF(ISBLANK('Raw Data'!J1708), 0, IF(AND(3=MATCH(LARGE('Raw Data'!G1708:J1708, 3), 'Raw Data'!G1708:J1708, 0), 'Raw Data'!O1708-'Raw Data'!P1708&gt;3), 'Raw Data'!I1708, 0))</f>
        <v/>
      </c>
      <c r="K1715">
        <f>IF(ISBLANK('Raw Data'!J1708), 0, IF(AND(2=MATCH(LARGE('Raw Data'!G1708:J1708, 3), 'Raw Data'!G1708:J1708, 0), AND('Raw Data'!P1708-'Raw Data'!O1708&lt;4, 'Raw Data'!P1708-'Raw Data'!O1708&gt;0)), 'Raw Data'!H1708, 0))</f>
        <v/>
      </c>
      <c r="L1715">
        <f>IF(ISBLANK('Raw Data'!J1708), 0, IF(AND(1=MATCH(LARGE('Raw Data'!G1708:J1708, 3), 'Raw Data'!G1708:J1708, 0), AND('Raw Data'!O1708-'Raw Data'!P1708&lt;4, 'Raw Data'!O1708-'Raw Data'!P1708&gt;0)), 'Raw Data'!G1708, 0))</f>
        <v/>
      </c>
      <c r="M1715">
        <f>IF(ISBLANK('Raw Data'!J1708), 0, IF(AND(4=MATCH(LARGE('Raw Data'!G1708:J1708, 2), 'Raw Data'!G1708:J1708, 0), 'Raw Data'!P1708-'Raw Data'!O1708&gt;3), 'Raw Data'!J1708, 0))</f>
        <v/>
      </c>
      <c r="N1715">
        <f>IF(ISBLANK('Raw Data'!J1708), 0, IF(AND(3=MATCH(LARGE('Raw Data'!G1708:J1708, 2), 'Raw Data'!G1708:J1708, 0), 'Raw Data'!O1708-'Raw Data'!P1708&gt;3), 'Raw Data'!I1708, 0))</f>
        <v/>
      </c>
      <c r="O1715">
        <f>IF(ISBLANK('Raw Data'!J1708), 0, IF(AND(2=MATCH(LARGE('Raw Data'!G1708:J1708, 2), 'Raw Data'!G1708:J1708, 0), AND('Raw Data'!P1708-'Raw Data'!O1708&lt;4, 'Raw Data'!P1708-'Raw Data'!O1708&gt;0)), 'Raw Data'!H1708, 0))</f>
        <v/>
      </c>
      <c r="P1715">
        <f>IF(ISBLANK('Raw Data'!J1708), 0, IF(AND(1=MATCH(LARGE('Raw Data'!G1708:J1708, 2), 'Raw Data'!G1708:J1708, 0), AND('Raw Data'!O1708-'Raw Data'!P1708&lt;4, 'Raw Data'!O1708-'Raw Data'!P1708&gt;0)), 'Raw Data'!G1708, 0))</f>
        <v/>
      </c>
      <c r="Q1715">
        <f>IF(ISBLANK('Raw Data'!J1708), 0, IF(AND(4=MATCH(LARGE('Raw Data'!G1708:J1708, 1), 'Raw Data'!G1708:J1708, 0), 'Raw Data'!P1708-'Raw Data'!O1708&gt;3), 'Raw Data'!J1708, 0))</f>
        <v/>
      </c>
      <c r="R1715">
        <f>IF(ISBLANK('Raw Data'!J1708), 0, IF(AND(3=MATCH(LARGE('Raw Data'!G1708:J1708, 1), 'Raw Data'!G1708:J1708, 0), 'Raw Data'!O1708-'Raw Data'!P1708&gt;3), 'Raw Data'!I1708, 0))</f>
        <v/>
      </c>
      <c r="S1715">
        <f>IF(AND('Raw Data'!P1708-'Raw Data'!O1708&gt;4, 'Raw Data'!F1708&lt;'Raw Data'!C1708), 'Raw Data'!J1708, 0)</f>
        <v/>
      </c>
      <c r="T1715">
        <f>IF(AND('Raw Data'!O1708-'Raw Data'!P1708&gt;4, 'Raw Data'!F1708&gt;'Raw Data'!C1708), 'Raw Data'!I1708, 0)</f>
        <v/>
      </c>
      <c r="U1715">
        <f>IF(AND('Raw Data'!P1708-'Raw Data'!O1708&lt;3, 'Raw Data'!P1708&gt;'Raw Data'!O1708, 'Raw Data'!F1708&lt;'Raw Data'!C1708), 'Raw Data'!H1708, 0)</f>
        <v/>
      </c>
      <c r="V1715">
        <f>IF(AND('Raw Data'!P1708-'Raw Data'!O1708&lt;3, 'Raw Data'!P1708&gt;'Raw Data'!O1708, 'Raw Data'!F1708&gt;'Raw Data'!C1708), 'Raw Data'!G1708, 0)</f>
        <v/>
      </c>
    </row>
    <row r="1716">
      <c r="A1716">
        <f>IF(AND('Raw Data'!F1709&lt;'Raw Data'!C1709, 'Raw Data'!P1709&gt;'Raw Data'!O1709, 'Raw Data'!P1709-'Raw Data'!O1709&gt;3), 'Raw Data'!J1709, 0)</f>
        <v/>
      </c>
      <c r="B1716">
        <f>IF(AND('Raw Data'!C1709&lt;'Raw Data'!F1709, 'Raw Data'!O1709&gt;'Raw Data'!P1709, 'Raw Data'!O1709-'Raw Data'!P1709&gt;3), 'Raw Data'!I1709, 0)</f>
        <v/>
      </c>
      <c r="C1716">
        <f>IF(AND('Raw Data'!F1709&lt;'Raw Data'!C1709, 'Raw Data'!P1709&gt;'Raw Data'!O1709, 'Raw Data'!P1709-'Raw Data'!O1709&lt;4), 'Raw Data'!H1709, 0)</f>
        <v/>
      </c>
      <c r="D1716">
        <f>IF(AND('Raw Data'!C1709&lt;'Raw Data'!F1709, 'Raw Data'!O1709&gt;'Raw Data'!P1709, 'Raw Data'!O1709-'Raw Data'!P1709&lt;4), 'Raw Data'!G1709, 0)</f>
        <v/>
      </c>
      <c r="E1716">
        <f>IF(ISBLANK('Raw Data'!J1709), 0, IF(AND(4=MATCH(LARGE('Raw Data'!G1709:J1709, 4), 'Raw Data'!G1709:J1709, 0), 'Raw Data'!P1709-'Raw Data'!O1709&gt;3), 'Raw Data'!J1709, 0))</f>
        <v/>
      </c>
      <c r="F1716">
        <f>IF(ISBLANK('Raw Data'!J1709), 0, IF(AND(3=MATCH(LARGE('Raw Data'!G1709:J1709, 4), 'Raw Data'!G1709:J1709, 0), 'Raw Data'!O1709-'Raw Data'!P1709&gt;3), 'Raw Data'!I1709, 0))</f>
        <v/>
      </c>
      <c r="G1716">
        <f>IF(ISBLANK('Raw Data'!J1709), 0, IF(AND(2=MATCH(LARGE('Raw Data'!G1709:J1709, 4), 'Raw Data'!G1709:J1709, 0), AND('Raw Data'!P1709-'Raw Data'!O1709&lt;4, 'Raw Data'!P1709-'Raw Data'!O1709&gt;0)), 'Raw Data'!H1709, 0))</f>
        <v/>
      </c>
      <c r="H1716">
        <f>IF(ISBLANK('Raw Data'!J1709), 0, IF(AND(1=MATCH(LARGE('Raw Data'!G1709:J1709, 4), 'Raw Data'!G1709:J1709, 0), AND('Raw Data'!O1709-'Raw Data'!P1709&lt;4, 'Raw Data'!O1709-'Raw Data'!P1709&gt;0)), 'Raw Data'!G1709, 0))</f>
        <v/>
      </c>
      <c r="I1716">
        <f>IF(ISBLANK('Raw Data'!J1709), 0, IF(AND(4=MATCH(LARGE('Raw Data'!G1709:J1709, 3), 'Raw Data'!G1709:J1709, 0), 'Raw Data'!P1709-'Raw Data'!O1709&gt;3), 'Raw Data'!J1709, 0))</f>
        <v/>
      </c>
      <c r="J1716">
        <f>IF(ISBLANK('Raw Data'!J1709), 0, IF(AND(3=MATCH(LARGE('Raw Data'!G1709:J1709, 3), 'Raw Data'!G1709:J1709, 0), 'Raw Data'!O1709-'Raw Data'!P1709&gt;3), 'Raw Data'!I1709, 0))</f>
        <v/>
      </c>
      <c r="K1716">
        <f>IF(ISBLANK('Raw Data'!J1709), 0, IF(AND(2=MATCH(LARGE('Raw Data'!G1709:J1709, 3), 'Raw Data'!G1709:J1709, 0), AND('Raw Data'!P1709-'Raw Data'!O1709&lt;4, 'Raw Data'!P1709-'Raw Data'!O1709&gt;0)), 'Raw Data'!H1709, 0))</f>
        <v/>
      </c>
      <c r="L1716">
        <f>IF(ISBLANK('Raw Data'!J1709), 0, IF(AND(1=MATCH(LARGE('Raw Data'!G1709:J1709, 3), 'Raw Data'!G1709:J1709, 0), AND('Raw Data'!O1709-'Raw Data'!P1709&lt;4, 'Raw Data'!O1709-'Raw Data'!P1709&gt;0)), 'Raw Data'!G1709, 0))</f>
        <v/>
      </c>
      <c r="M1716">
        <f>IF(ISBLANK('Raw Data'!J1709), 0, IF(AND(4=MATCH(LARGE('Raw Data'!G1709:J1709, 2), 'Raw Data'!G1709:J1709, 0), 'Raw Data'!P1709-'Raw Data'!O1709&gt;3), 'Raw Data'!J1709, 0))</f>
        <v/>
      </c>
      <c r="N1716">
        <f>IF(ISBLANK('Raw Data'!J1709), 0, IF(AND(3=MATCH(LARGE('Raw Data'!G1709:J1709, 2), 'Raw Data'!G1709:J1709, 0), 'Raw Data'!O1709-'Raw Data'!P1709&gt;3), 'Raw Data'!I1709, 0))</f>
        <v/>
      </c>
      <c r="O1716">
        <f>IF(ISBLANK('Raw Data'!J1709), 0, IF(AND(2=MATCH(LARGE('Raw Data'!G1709:J1709, 2), 'Raw Data'!G1709:J1709, 0), AND('Raw Data'!P1709-'Raw Data'!O1709&lt;4, 'Raw Data'!P1709-'Raw Data'!O1709&gt;0)), 'Raw Data'!H1709, 0))</f>
        <v/>
      </c>
      <c r="P1716">
        <f>IF(ISBLANK('Raw Data'!J1709), 0, IF(AND(1=MATCH(LARGE('Raw Data'!G1709:J1709, 2), 'Raw Data'!G1709:J1709, 0), AND('Raw Data'!O1709-'Raw Data'!P1709&lt;4, 'Raw Data'!O1709-'Raw Data'!P1709&gt;0)), 'Raw Data'!G1709, 0))</f>
        <v/>
      </c>
      <c r="Q1716">
        <f>IF(ISBLANK('Raw Data'!J1709), 0, IF(AND(4=MATCH(LARGE('Raw Data'!G1709:J1709, 1), 'Raw Data'!G1709:J1709, 0), 'Raw Data'!P1709-'Raw Data'!O1709&gt;3), 'Raw Data'!J1709, 0))</f>
        <v/>
      </c>
      <c r="R1716">
        <f>IF(ISBLANK('Raw Data'!J1709), 0, IF(AND(3=MATCH(LARGE('Raw Data'!G1709:J1709, 1), 'Raw Data'!G1709:J1709, 0), 'Raw Data'!O1709-'Raw Data'!P1709&gt;3), 'Raw Data'!I1709, 0))</f>
        <v/>
      </c>
      <c r="S1716">
        <f>IF(AND('Raw Data'!P1709-'Raw Data'!O1709&gt;4, 'Raw Data'!F1709&lt;'Raw Data'!C1709), 'Raw Data'!J1709, 0)</f>
        <v/>
      </c>
      <c r="T1716">
        <f>IF(AND('Raw Data'!O1709-'Raw Data'!P1709&gt;4, 'Raw Data'!F1709&gt;'Raw Data'!C1709), 'Raw Data'!I1709, 0)</f>
        <v/>
      </c>
      <c r="U1716">
        <f>IF(AND('Raw Data'!P1709-'Raw Data'!O1709&lt;3, 'Raw Data'!P1709&gt;'Raw Data'!O1709, 'Raw Data'!F1709&lt;'Raw Data'!C1709), 'Raw Data'!H1709, 0)</f>
        <v/>
      </c>
      <c r="V1716">
        <f>IF(AND('Raw Data'!P1709-'Raw Data'!O1709&lt;3, 'Raw Data'!P1709&gt;'Raw Data'!O1709, 'Raw Data'!F1709&gt;'Raw Data'!C1709), 'Raw Data'!G1709, 0)</f>
        <v/>
      </c>
    </row>
    <row r="1717">
      <c r="A1717">
        <f>IF(AND('Raw Data'!F1710&lt;'Raw Data'!C1710, 'Raw Data'!P1710&gt;'Raw Data'!O1710, 'Raw Data'!P1710-'Raw Data'!O1710&gt;3), 'Raw Data'!J1710, 0)</f>
        <v/>
      </c>
      <c r="B1717">
        <f>IF(AND('Raw Data'!C1710&lt;'Raw Data'!F1710, 'Raw Data'!O1710&gt;'Raw Data'!P1710, 'Raw Data'!O1710-'Raw Data'!P1710&gt;3), 'Raw Data'!I1710, 0)</f>
        <v/>
      </c>
      <c r="C1717">
        <f>IF(AND('Raw Data'!F1710&lt;'Raw Data'!C1710, 'Raw Data'!P1710&gt;'Raw Data'!O1710, 'Raw Data'!P1710-'Raw Data'!O1710&lt;4), 'Raw Data'!H1710, 0)</f>
        <v/>
      </c>
      <c r="D1717">
        <f>IF(AND('Raw Data'!C1710&lt;'Raw Data'!F1710, 'Raw Data'!O1710&gt;'Raw Data'!P1710, 'Raw Data'!O1710-'Raw Data'!P1710&lt;4), 'Raw Data'!G1710, 0)</f>
        <v/>
      </c>
      <c r="E1717">
        <f>IF(ISBLANK('Raw Data'!J1710), 0, IF(AND(4=MATCH(LARGE('Raw Data'!G1710:J1710, 4), 'Raw Data'!G1710:J1710, 0), 'Raw Data'!P1710-'Raw Data'!O1710&gt;3), 'Raw Data'!J1710, 0))</f>
        <v/>
      </c>
      <c r="F1717">
        <f>IF(ISBLANK('Raw Data'!J1710), 0, IF(AND(3=MATCH(LARGE('Raw Data'!G1710:J1710, 4), 'Raw Data'!G1710:J1710, 0), 'Raw Data'!O1710-'Raw Data'!P1710&gt;3), 'Raw Data'!I1710, 0))</f>
        <v/>
      </c>
      <c r="G1717">
        <f>IF(ISBLANK('Raw Data'!J1710), 0, IF(AND(2=MATCH(LARGE('Raw Data'!G1710:J1710, 4), 'Raw Data'!G1710:J1710, 0), AND('Raw Data'!P1710-'Raw Data'!O1710&lt;4, 'Raw Data'!P1710-'Raw Data'!O1710&gt;0)), 'Raw Data'!H1710, 0))</f>
        <v/>
      </c>
      <c r="H1717">
        <f>IF(ISBLANK('Raw Data'!J1710), 0, IF(AND(1=MATCH(LARGE('Raw Data'!G1710:J1710, 4), 'Raw Data'!G1710:J1710, 0), AND('Raw Data'!O1710-'Raw Data'!P1710&lt;4, 'Raw Data'!O1710-'Raw Data'!P1710&gt;0)), 'Raw Data'!G1710, 0))</f>
        <v/>
      </c>
      <c r="I1717">
        <f>IF(ISBLANK('Raw Data'!J1710), 0, IF(AND(4=MATCH(LARGE('Raw Data'!G1710:J1710, 3), 'Raw Data'!G1710:J1710, 0), 'Raw Data'!P1710-'Raw Data'!O1710&gt;3), 'Raw Data'!J1710, 0))</f>
        <v/>
      </c>
      <c r="J1717">
        <f>IF(ISBLANK('Raw Data'!J1710), 0, IF(AND(3=MATCH(LARGE('Raw Data'!G1710:J1710, 3), 'Raw Data'!G1710:J1710, 0), 'Raw Data'!O1710-'Raw Data'!P1710&gt;3), 'Raw Data'!I1710, 0))</f>
        <v/>
      </c>
      <c r="K1717">
        <f>IF(ISBLANK('Raw Data'!J1710), 0, IF(AND(2=MATCH(LARGE('Raw Data'!G1710:J1710, 3), 'Raw Data'!G1710:J1710, 0), AND('Raw Data'!P1710-'Raw Data'!O1710&lt;4, 'Raw Data'!P1710-'Raw Data'!O1710&gt;0)), 'Raw Data'!H1710, 0))</f>
        <v/>
      </c>
      <c r="L1717">
        <f>IF(ISBLANK('Raw Data'!J1710), 0, IF(AND(1=MATCH(LARGE('Raw Data'!G1710:J1710, 3), 'Raw Data'!G1710:J1710, 0), AND('Raw Data'!O1710-'Raw Data'!P1710&lt;4, 'Raw Data'!O1710-'Raw Data'!P1710&gt;0)), 'Raw Data'!G1710, 0))</f>
        <v/>
      </c>
      <c r="M1717">
        <f>IF(ISBLANK('Raw Data'!J1710), 0, IF(AND(4=MATCH(LARGE('Raw Data'!G1710:J1710, 2), 'Raw Data'!G1710:J1710, 0), 'Raw Data'!P1710-'Raw Data'!O1710&gt;3), 'Raw Data'!J1710, 0))</f>
        <v/>
      </c>
      <c r="N1717">
        <f>IF(ISBLANK('Raw Data'!J1710), 0, IF(AND(3=MATCH(LARGE('Raw Data'!G1710:J1710, 2), 'Raw Data'!G1710:J1710, 0), 'Raw Data'!O1710-'Raw Data'!P1710&gt;3), 'Raw Data'!I1710, 0))</f>
        <v/>
      </c>
      <c r="O1717">
        <f>IF(ISBLANK('Raw Data'!J1710), 0, IF(AND(2=MATCH(LARGE('Raw Data'!G1710:J1710, 2), 'Raw Data'!G1710:J1710, 0), AND('Raw Data'!P1710-'Raw Data'!O1710&lt;4, 'Raw Data'!P1710-'Raw Data'!O1710&gt;0)), 'Raw Data'!H1710, 0))</f>
        <v/>
      </c>
      <c r="P1717">
        <f>IF(ISBLANK('Raw Data'!J1710), 0, IF(AND(1=MATCH(LARGE('Raw Data'!G1710:J1710, 2), 'Raw Data'!G1710:J1710, 0), AND('Raw Data'!O1710-'Raw Data'!P1710&lt;4, 'Raw Data'!O1710-'Raw Data'!P1710&gt;0)), 'Raw Data'!G1710, 0))</f>
        <v/>
      </c>
      <c r="Q1717">
        <f>IF(ISBLANK('Raw Data'!J1710), 0, IF(AND(4=MATCH(LARGE('Raw Data'!G1710:J1710, 1), 'Raw Data'!G1710:J1710, 0), 'Raw Data'!P1710-'Raw Data'!O1710&gt;3), 'Raw Data'!J1710, 0))</f>
        <v/>
      </c>
      <c r="R1717">
        <f>IF(ISBLANK('Raw Data'!J1710), 0, IF(AND(3=MATCH(LARGE('Raw Data'!G1710:J1710, 1), 'Raw Data'!G1710:J1710, 0), 'Raw Data'!O1710-'Raw Data'!P1710&gt;3), 'Raw Data'!I1710, 0))</f>
        <v/>
      </c>
      <c r="S1717">
        <f>IF(AND('Raw Data'!P1710-'Raw Data'!O1710&gt;4, 'Raw Data'!F1710&lt;'Raw Data'!C1710), 'Raw Data'!J1710, 0)</f>
        <v/>
      </c>
      <c r="T1717">
        <f>IF(AND('Raw Data'!O1710-'Raw Data'!P1710&gt;4, 'Raw Data'!F1710&gt;'Raw Data'!C1710), 'Raw Data'!I1710, 0)</f>
        <v/>
      </c>
      <c r="U1717">
        <f>IF(AND('Raw Data'!P1710-'Raw Data'!O1710&lt;3, 'Raw Data'!P1710&gt;'Raw Data'!O1710, 'Raw Data'!F1710&lt;'Raw Data'!C1710), 'Raw Data'!H1710, 0)</f>
        <v/>
      </c>
      <c r="V1717">
        <f>IF(AND('Raw Data'!P1710-'Raw Data'!O1710&lt;3, 'Raw Data'!P1710&gt;'Raw Data'!O1710, 'Raw Data'!F1710&gt;'Raw Data'!C1710), 'Raw Data'!G1710, 0)</f>
        <v/>
      </c>
    </row>
    <row r="1718">
      <c r="A1718">
        <f>IF(AND('Raw Data'!F1711&lt;'Raw Data'!C1711, 'Raw Data'!P1711&gt;'Raw Data'!O1711, 'Raw Data'!P1711-'Raw Data'!O1711&gt;3), 'Raw Data'!J1711, 0)</f>
        <v/>
      </c>
      <c r="B1718">
        <f>IF(AND('Raw Data'!C1711&lt;'Raw Data'!F1711, 'Raw Data'!O1711&gt;'Raw Data'!P1711, 'Raw Data'!O1711-'Raw Data'!P1711&gt;3), 'Raw Data'!I1711, 0)</f>
        <v/>
      </c>
      <c r="C1718">
        <f>IF(AND('Raw Data'!F1711&lt;'Raw Data'!C1711, 'Raw Data'!P1711&gt;'Raw Data'!O1711, 'Raw Data'!P1711-'Raw Data'!O1711&lt;4), 'Raw Data'!H1711, 0)</f>
        <v/>
      </c>
      <c r="D1718">
        <f>IF(AND('Raw Data'!C1711&lt;'Raw Data'!F1711, 'Raw Data'!O1711&gt;'Raw Data'!P1711, 'Raw Data'!O1711-'Raw Data'!P1711&lt;4), 'Raw Data'!G1711, 0)</f>
        <v/>
      </c>
      <c r="E1718">
        <f>IF(ISBLANK('Raw Data'!J1711), 0, IF(AND(4=MATCH(LARGE('Raw Data'!G1711:J1711, 4), 'Raw Data'!G1711:J1711, 0), 'Raw Data'!P1711-'Raw Data'!O1711&gt;3), 'Raw Data'!J1711, 0))</f>
        <v/>
      </c>
      <c r="F1718">
        <f>IF(ISBLANK('Raw Data'!J1711), 0, IF(AND(3=MATCH(LARGE('Raw Data'!G1711:J1711, 4), 'Raw Data'!G1711:J1711, 0), 'Raw Data'!O1711-'Raw Data'!P1711&gt;3), 'Raw Data'!I1711, 0))</f>
        <v/>
      </c>
      <c r="G1718">
        <f>IF(ISBLANK('Raw Data'!J1711), 0, IF(AND(2=MATCH(LARGE('Raw Data'!G1711:J1711, 4), 'Raw Data'!G1711:J1711, 0), AND('Raw Data'!P1711-'Raw Data'!O1711&lt;4, 'Raw Data'!P1711-'Raw Data'!O1711&gt;0)), 'Raw Data'!H1711, 0))</f>
        <v/>
      </c>
      <c r="H1718">
        <f>IF(ISBLANK('Raw Data'!J1711), 0, IF(AND(1=MATCH(LARGE('Raw Data'!G1711:J1711, 4), 'Raw Data'!G1711:J1711, 0), AND('Raw Data'!O1711-'Raw Data'!P1711&lt;4, 'Raw Data'!O1711-'Raw Data'!P1711&gt;0)), 'Raw Data'!G1711, 0))</f>
        <v/>
      </c>
      <c r="I1718">
        <f>IF(ISBLANK('Raw Data'!J1711), 0, IF(AND(4=MATCH(LARGE('Raw Data'!G1711:J1711, 3), 'Raw Data'!G1711:J1711, 0), 'Raw Data'!P1711-'Raw Data'!O1711&gt;3), 'Raw Data'!J1711, 0))</f>
        <v/>
      </c>
      <c r="J1718">
        <f>IF(ISBLANK('Raw Data'!J1711), 0, IF(AND(3=MATCH(LARGE('Raw Data'!G1711:J1711, 3), 'Raw Data'!G1711:J1711, 0), 'Raw Data'!O1711-'Raw Data'!P1711&gt;3), 'Raw Data'!I1711, 0))</f>
        <v/>
      </c>
      <c r="K1718">
        <f>IF(ISBLANK('Raw Data'!J1711), 0, IF(AND(2=MATCH(LARGE('Raw Data'!G1711:J1711, 3), 'Raw Data'!G1711:J1711, 0), AND('Raw Data'!P1711-'Raw Data'!O1711&lt;4, 'Raw Data'!P1711-'Raw Data'!O1711&gt;0)), 'Raw Data'!H1711, 0))</f>
        <v/>
      </c>
      <c r="L1718">
        <f>IF(ISBLANK('Raw Data'!J1711), 0, IF(AND(1=MATCH(LARGE('Raw Data'!G1711:J1711, 3), 'Raw Data'!G1711:J1711, 0), AND('Raw Data'!O1711-'Raw Data'!P1711&lt;4, 'Raw Data'!O1711-'Raw Data'!P1711&gt;0)), 'Raw Data'!G1711, 0))</f>
        <v/>
      </c>
      <c r="M1718">
        <f>IF(ISBLANK('Raw Data'!J1711), 0, IF(AND(4=MATCH(LARGE('Raw Data'!G1711:J1711, 2), 'Raw Data'!G1711:J1711, 0), 'Raw Data'!P1711-'Raw Data'!O1711&gt;3), 'Raw Data'!J1711, 0))</f>
        <v/>
      </c>
      <c r="N1718">
        <f>IF(ISBLANK('Raw Data'!J1711), 0, IF(AND(3=MATCH(LARGE('Raw Data'!G1711:J1711, 2), 'Raw Data'!G1711:J1711, 0), 'Raw Data'!O1711-'Raw Data'!P1711&gt;3), 'Raw Data'!I1711, 0))</f>
        <v/>
      </c>
      <c r="O1718">
        <f>IF(ISBLANK('Raw Data'!J1711), 0, IF(AND(2=MATCH(LARGE('Raw Data'!G1711:J1711, 2), 'Raw Data'!G1711:J1711, 0), AND('Raw Data'!P1711-'Raw Data'!O1711&lt;4, 'Raw Data'!P1711-'Raw Data'!O1711&gt;0)), 'Raw Data'!H1711, 0))</f>
        <v/>
      </c>
      <c r="P1718">
        <f>IF(ISBLANK('Raw Data'!J1711), 0, IF(AND(1=MATCH(LARGE('Raw Data'!G1711:J1711, 2), 'Raw Data'!G1711:J1711, 0), AND('Raw Data'!O1711-'Raw Data'!P1711&lt;4, 'Raw Data'!O1711-'Raw Data'!P1711&gt;0)), 'Raw Data'!G1711, 0))</f>
        <v/>
      </c>
      <c r="Q1718">
        <f>IF(ISBLANK('Raw Data'!J1711), 0, IF(AND(4=MATCH(LARGE('Raw Data'!G1711:J1711, 1), 'Raw Data'!G1711:J1711, 0), 'Raw Data'!P1711-'Raw Data'!O1711&gt;3), 'Raw Data'!J1711, 0))</f>
        <v/>
      </c>
      <c r="R1718">
        <f>IF(ISBLANK('Raw Data'!J1711), 0, IF(AND(3=MATCH(LARGE('Raw Data'!G1711:J1711, 1), 'Raw Data'!G1711:J1711, 0), 'Raw Data'!O1711-'Raw Data'!P1711&gt;3), 'Raw Data'!I1711, 0))</f>
        <v/>
      </c>
      <c r="S1718">
        <f>IF(AND('Raw Data'!P1711-'Raw Data'!O1711&gt;4, 'Raw Data'!F1711&lt;'Raw Data'!C1711), 'Raw Data'!J1711, 0)</f>
        <v/>
      </c>
      <c r="T1718">
        <f>IF(AND('Raw Data'!O1711-'Raw Data'!P1711&gt;4, 'Raw Data'!F1711&gt;'Raw Data'!C1711), 'Raw Data'!I1711, 0)</f>
        <v/>
      </c>
      <c r="U1718">
        <f>IF(AND('Raw Data'!P1711-'Raw Data'!O1711&lt;3, 'Raw Data'!P1711&gt;'Raw Data'!O1711, 'Raw Data'!F1711&lt;'Raw Data'!C1711), 'Raw Data'!H1711, 0)</f>
        <v/>
      </c>
      <c r="V1718">
        <f>IF(AND('Raw Data'!P1711-'Raw Data'!O1711&lt;3, 'Raw Data'!P1711&gt;'Raw Data'!O1711, 'Raw Data'!F1711&gt;'Raw Data'!C1711), 'Raw Data'!G1711, 0)</f>
        <v/>
      </c>
    </row>
    <row r="1719">
      <c r="A1719">
        <f>IF(AND('Raw Data'!F1712&lt;'Raw Data'!C1712, 'Raw Data'!P1712&gt;'Raw Data'!O1712, 'Raw Data'!P1712-'Raw Data'!O1712&gt;3), 'Raw Data'!J1712, 0)</f>
        <v/>
      </c>
      <c r="B1719">
        <f>IF(AND('Raw Data'!C1712&lt;'Raw Data'!F1712, 'Raw Data'!O1712&gt;'Raw Data'!P1712, 'Raw Data'!O1712-'Raw Data'!P1712&gt;3), 'Raw Data'!I1712, 0)</f>
        <v/>
      </c>
      <c r="C1719">
        <f>IF(AND('Raw Data'!F1712&lt;'Raw Data'!C1712, 'Raw Data'!P1712&gt;'Raw Data'!O1712, 'Raw Data'!P1712-'Raw Data'!O1712&lt;4), 'Raw Data'!H1712, 0)</f>
        <v/>
      </c>
      <c r="D1719">
        <f>IF(AND('Raw Data'!C1712&lt;'Raw Data'!F1712, 'Raw Data'!O1712&gt;'Raw Data'!P1712, 'Raw Data'!O1712-'Raw Data'!P1712&lt;4), 'Raw Data'!G1712, 0)</f>
        <v/>
      </c>
      <c r="E1719">
        <f>IF(ISBLANK('Raw Data'!J1712), 0, IF(AND(4=MATCH(LARGE('Raw Data'!G1712:J1712, 4), 'Raw Data'!G1712:J1712, 0), 'Raw Data'!P1712-'Raw Data'!O1712&gt;3), 'Raw Data'!J1712, 0))</f>
        <v/>
      </c>
      <c r="F1719">
        <f>IF(ISBLANK('Raw Data'!J1712), 0, IF(AND(3=MATCH(LARGE('Raw Data'!G1712:J1712, 4), 'Raw Data'!G1712:J1712, 0), 'Raw Data'!O1712-'Raw Data'!P1712&gt;3), 'Raw Data'!I1712, 0))</f>
        <v/>
      </c>
      <c r="G1719">
        <f>IF(ISBLANK('Raw Data'!J1712), 0, IF(AND(2=MATCH(LARGE('Raw Data'!G1712:J1712, 4), 'Raw Data'!G1712:J1712, 0), AND('Raw Data'!P1712-'Raw Data'!O1712&lt;4, 'Raw Data'!P1712-'Raw Data'!O1712&gt;0)), 'Raw Data'!H1712, 0))</f>
        <v/>
      </c>
      <c r="H1719">
        <f>IF(ISBLANK('Raw Data'!J1712), 0, IF(AND(1=MATCH(LARGE('Raw Data'!G1712:J1712, 4), 'Raw Data'!G1712:J1712, 0), AND('Raw Data'!O1712-'Raw Data'!P1712&lt;4, 'Raw Data'!O1712-'Raw Data'!P1712&gt;0)), 'Raw Data'!G1712, 0))</f>
        <v/>
      </c>
      <c r="I1719">
        <f>IF(ISBLANK('Raw Data'!J1712), 0, IF(AND(4=MATCH(LARGE('Raw Data'!G1712:J1712, 3), 'Raw Data'!G1712:J1712, 0), 'Raw Data'!P1712-'Raw Data'!O1712&gt;3), 'Raw Data'!J1712, 0))</f>
        <v/>
      </c>
      <c r="J1719">
        <f>IF(ISBLANK('Raw Data'!J1712), 0, IF(AND(3=MATCH(LARGE('Raw Data'!G1712:J1712, 3), 'Raw Data'!G1712:J1712, 0), 'Raw Data'!O1712-'Raw Data'!P1712&gt;3), 'Raw Data'!I1712, 0))</f>
        <v/>
      </c>
      <c r="K1719">
        <f>IF(ISBLANK('Raw Data'!J1712), 0, IF(AND(2=MATCH(LARGE('Raw Data'!G1712:J1712, 3), 'Raw Data'!G1712:J1712, 0), AND('Raw Data'!P1712-'Raw Data'!O1712&lt;4, 'Raw Data'!P1712-'Raw Data'!O1712&gt;0)), 'Raw Data'!H1712, 0))</f>
        <v/>
      </c>
      <c r="L1719">
        <f>IF(ISBLANK('Raw Data'!J1712), 0, IF(AND(1=MATCH(LARGE('Raw Data'!G1712:J1712, 3), 'Raw Data'!G1712:J1712, 0), AND('Raw Data'!O1712-'Raw Data'!P1712&lt;4, 'Raw Data'!O1712-'Raw Data'!P1712&gt;0)), 'Raw Data'!G1712, 0))</f>
        <v/>
      </c>
      <c r="M1719">
        <f>IF(ISBLANK('Raw Data'!J1712), 0, IF(AND(4=MATCH(LARGE('Raw Data'!G1712:J1712, 2), 'Raw Data'!G1712:J1712, 0), 'Raw Data'!P1712-'Raw Data'!O1712&gt;3), 'Raw Data'!J1712, 0))</f>
        <v/>
      </c>
      <c r="N1719">
        <f>IF(ISBLANK('Raw Data'!J1712), 0, IF(AND(3=MATCH(LARGE('Raw Data'!G1712:J1712, 2), 'Raw Data'!G1712:J1712, 0), 'Raw Data'!O1712-'Raw Data'!P1712&gt;3), 'Raw Data'!I1712, 0))</f>
        <v/>
      </c>
      <c r="O1719">
        <f>IF(ISBLANK('Raw Data'!J1712), 0, IF(AND(2=MATCH(LARGE('Raw Data'!G1712:J1712, 2), 'Raw Data'!G1712:J1712, 0), AND('Raw Data'!P1712-'Raw Data'!O1712&lt;4, 'Raw Data'!P1712-'Raw Data'!O1712&gt;0)), 'Raw Data'!H1712, 0))</f>
        <v/>
      </c>
      <c r="P1719">
        <f>IF(ISBLANK('Raw Data'!J1712), 0, IF(AND(1=MATCH(LARGE('Raw Data'!G1712:J1712, 2), 'Raw Data'!G1712:J1712, 0), AND('Raw Data'!O1712-'Raw Data'!P1712&lt;4, 'Raw Data'!O1712-'Raw Data'!P1712&gt;0)), 'Raw Data'!G1712, 0))</f>
        <v/>
      </c>
      <c r="Q1719">
        <f>IF(ISBLANK('Raw Data'!J1712), 0, IF(AND(4=MATCH(LARGE('Raw Data'!G1712:J1712, 1), 'Raw Data'!G1712:J1712, 0), 'Raw Data'!P1712-'Raw Data'!O1712&gt;3), 'Raw Data'!J1712, 0))</f>
        <v/>
      </c>
      <c r="R1719">
        <f>IF(ISBLANK('Raw Data'!J1712), 0, IF(AND(3=MATCH(LARGE('Raw Data'!G1712:J1712, 1), 'Raw Data'!G1712:J1712, 0), 'Raw Data'!O1712-'Raw Data'!P1712&gt;3), 'Raw Data'!I1712, 0))</f>
        <v/>
      </c>
      <c r="S1719">
        <f>IF(AND('Raw Data'!P1712-'Raw Data'!O1712&gt;4, 'Raw Data'!F1712&lt;'Raw Data'!C1712), 'Raw Data'!J1712, 0)</f>
        <v/>
      </c>
      <c r="T1719">
        <f>IF(AND('Raw Data'!O1712-'Raw Data'!P1712&gt;4, 'Raw Data'!F1712&gt;'Raw Data'!C1712), 'Raw Data'!I1712, 0)</f>
        <v/>
      </c>
      <c r="U1719">
        <f>IF(AND('Raw Data'!P1712-'Raw Data'!O1712&lt;3, 'Raw Data'!P1712&gt;'Raw Data'!O1712, 'Raw Data'!F1712&lt;'Raw Data'!C1712), 'Raw Data'!H1712, 0)</f>
        <v/>
      </c>
      <c r="V1719">
        <f>IF(AND('Raw Data'!P1712-'Raw Data'!O1712&lt;3, 'Raw Data'!P1712&gt;'Raw Data'!O1712, 'Raw Data'!F1712&gt;'Raw Data'!C1712), 'Raw Data'!G1712, 0)</f>
        <v/>
      </c>
    </row>
    <row r="1720">
      <c r="A1720">
        <f>IF(AND('Raw Data'!F1713&lt;'Raw Data'!C1713, 'Raw Data'!P1713&gt;'Raw Data'!O1713, 'Raw Data'!P1713-'Raw Data'!O1713&gt;3), 'Raw Data'!J1713, 0)</f>
        <v/>
      </c>
      <c r="B1720">
        <f>IF(AND('Raw Data'!C1713&lt;'Raw Data'!F1713, 'Raw Data'!O1713&gt;'Raw Data'!P1713, 'Raw Data'!O1713-'Raw Data'!P1713&gt;3), 'Raw Data'!I1713, 0)</f>
        <v/>
      </c>
      <c r="C1720">
        <f>IF(AND('Raw Data'!F1713&lt;'Raw Data'!C1713, 'Raw Data'!P1713&gt;'Raw Data'!O1713, 'Raw Data'!P1713-'Raw Data'!O1713&lt;4), 'Raw Data'!H1713, 0)</f>
        <v/>
      </c>
      <c r="D1720">
        <f>IF(AND('Raw Data'!C1713&lt;'Raw Data'!F1713, 'Raw Data'!O1713&gt;'Raw Data'!P1713, 'Raw Data'!O1713-'Raw Data'!P1713&lt;4), 'Raw Data'!G1713, 0)</f>
        <v/>
      </c>
      <c r="E1720">
        <f>IF(ISBLANK('Raw Data'!J1713), 0, IF(AND(4=MATCH(LARGE('Raw Data'!G1713:J1713, 4), 'Raw Data'!G1713:J1713, 0), 'Raw Data'!P1713-'Raw Data'!O1713&gt;3), 'Raw Data'!J1713, 0))</f>
        <v/>
      </c>
      <c r="F1720">
        <f>IF(ISBLANK('Raw Data'!J1713), 0, IF(AND(3=MATCH(LARGE('Raw Data'!G1713:J1713, 4), 'Raw Data'!G1713:J1713, 0), 'Raw Data'!O1713-'Raw Data'!P1713&gt;3), 'Raw Data'!I1713, 0))</f>
        <v/>
      </c>
      <c r="G1720">
        <f>IF(ISBLANK('Raw Data'!J1713), 0, IF(AND(2=MATCH(LARGE('Raw Data'!G1713:J1713, 4), 'Raw Data'!G1713:J1713, 0), AND('Raw Data'!P1713-'Raw Data'!O1713&lt;4, 'Raw Data'!P1713-'Raw Data'!O1713&gt;0)), 'Raw Data'!H1713, 0))</f>
        <v/>
      </c>
      <c r="H1720">
        <f>IF(ISBLANK('Raw Data'!J1713), 0, IF(AND(1=MATCH(LARGE('Raw Data'!G1713:J1713, 4), 'Raw Data'!G1713:J1713, 0), AND('Raw Data'!O1713-'Raw Data'!P1713&lt;4, 'Raw Data'!O1713-'Raw Data'!P1713&gt;0)), 'Raw Data'!G1713, 0))</f>
        <v/>
      </c>
      <c r="I1720">
        <f>IF(ISBLANK('Raw Data'!J1713), 0, IF(AND(4=MATCH(LARGE('Raw Data'!G1713:J1713, 3), 'Raw Data'!G1713:J1713, 0), 'Raw Data'!P1713-'Raw Data'!O1713&gt;3), 'Raw Data'!J1713, 0))</f>
        <v/>
      </c>
      <c r="J1720">
        <f>IF(ISBLANK('Raw Data'!J1713), 0, IF(AND(3=MATCH(LARGE('Raw Data'!G1713:J1713, 3), 'Raw Data'!G1713:J1713, 0), 'Raw Data'!O1713-'Raw Data'!P1713&gt;3), 'Raw Data'!I1713, 0))</f>
        <v/>
      </c>
      <c r="K1720">
        <f>IF(ISBLANK('Raw Data'!J1713), 0, IF(AND(2=MATCH(LARGE('Raw Data'!G1713:J1713, 3), 'Raw Data'!G1713:J1713, 0), AND('Raw Data'!P1713-'Raw Data'!O1713&lt;4, 'Raw Data'!P1713-'Raw Data'!O1713&gt;0)), 'Raw Data'!H1713, 0))</f>
        <v/>
      </c>
      <c r="L1720">
        <f>IF(ISBLANK('Raw Data'!J1713), 0, IF(AND(1=MATCH(LARGE('Raw Data'!G1713:J1713, 3), 'Raw Data'!G1713:J1713, 0), AND('Raw Data'!O1713-'Raw Data'!P1713&lt;4, 'Raw Data'!O1713-'Raw Data'!P1713&gt;0)), 'Raw Data'!G1713, 0))</f>
        <v/>
      </c>
      <c r="M1720">
        <f>IF(ISBLANK('Raw Data'!J1713), 0, IF(AND(4=MATCH(LARGE('Raw Data'!G1713:J1713, 2), 'Raw Data'!G1713:J1713, 0), 'Raw Data'!P1713-'Raw Data'!O1713&gt;3), 'Raw Data'!J1713, 0))</f>
        <v/>
      </c>
      <c r="N1720">
        <f>IF(ISBLANK('Raw Data'!J1713), 0, IF(AND(3=MATCH(LARGE('Raw Data'!G1713:J1713, 2), 'Raw Data'!G1713:J1713, 0), 'Raw Data'!O1713-'Raw Data'!P1713&gt;3), 'Raw Data'!I1713, 0))</f>
        <v/>
      </c>
      <c r="O1720">
        <f>IF(ISBLANK('Raw Data'!J1713), 0, IF(AND(2=MATCH(LARGE('Raw Data'!G1713:J1713, 2), 'Raw Data'!G1713:J1713, 0), AND('Raw Data'!P1713-'Raw Data'!O1713&lt;4, 'Raw Data'!P1713-'Raw Data'!O1713&gt;0)), 'Raw Data'!H1713, 0))</f>
        <v/>
      </c>
      <c r="P1720">
        <f>IF(ISBLANK('Raw Data'!J1713), 0, IF(AND(1=MATCH(LARGE('Raw Data'!G1713:J1713, 2), 'Raw Data'!G1713:J1713, 0), AND('Raw Data'!O1713-'Raw Data'!P1713&lt;4, 'Raw Data'!O1713-'Raw Data'!P1713&gt;0)), 'Raw Data'!G1713, 0))</f>
        <v/>
      </c>
      <c r="Q1720">
        <f>IF(ISBLANK('Raw Data'!J1713), 0, IF(AND(4=MATCH(LARGE('Raw Data'!G1713:J1713, 1), 'Raw Data'!G1713:J1713, 0), 'Raw Data'!P1713-'Raw Data'!O1713&gt;3), 'Raw Data'!J1713, 0))</f>
        <v/>
      </c>
      <c r="R1720">
        <f>IF(ISBLANK('Raw Data'!J1713), 0, IF(AND(3=MATCH(LARGE('Raw Data'!G1713:J1713, 1), 'Raw Data'!G1713:J1713, 0), 'Raw Data'!O1713-'Raw Data'!P1713&gt;3), 'Raw Data'!I1713, 0))</f>
        <v/>
      </c>
      <c r="S1720">
        <f>IF(AND('Raw Data'!P1713-'Raw Data'!O1713&gt;4, 'Raw Data'!F1713&lt;'Raw Data'!C1713), 'Raw Data'!J1713, 0)</f>
        <v/>
      </c>
      <c r="T1720">
        <f>IF(AND('Raw Data'!O1713-'Raw Data'!P1713&gt;4, 'Raw Data'!F1713&gt;'Raw Data'!C1713), 'Raw Data'!I1713, 0)</f>
        <v/>
      </c>
      <c r="U1720">
        <f>IF(AND('Raw Data'!P1713-'Raw Data'!O1713&lt;3, 'Raw Data'!P1713&gt;'Raw Data'!O1713, 'Raw Data'!F1713&lt;'Raw Data'!C1713), 'Raw Data'!H1713, 0)</f>
        <v/>
      </c>
      <c r="V1720">
        <f>IF(AND('Raw Data'!P1713-'Raw Data'!O1713&lt;3, 'Raw Data'!P1713&gt;'Raw Data'!O1713, 'Raw Data'!F1713&gt;'Raw Data'!C1713), 'Raw Data'!G1713, 0)</f>
        <v/>
      </c>
    </row>
    <row r="1721">
      <c r="A1721">
        <f>IF(AND('Raw Data'!F1714&lt;'Raw Data'!C1714, 'Raw Data'!P1714&gt;'Raw Data'!O1714, 'Raw Data'!P1714-'Raw Data'!O1714&gt;3), 'Raw Data'!J1714, 0)</f>
        <v/>
      </c>
      <c r="B1721">
        <f>IF(AND('Raw Data'!C1714&lt;'Raw Data'!F1714, 'Raw Data'!O1714&gt;'Raw Data'!P1714, 'Raw Data'!O1714-'Raw Data'!P1714&gt;3), 'Raw Data'!I1714, 0)</f>
        <v/>
      </c>
      <c r="C1721">
        <f>IF(AND('Raw Data'!F1714&lt;'Raw Data'!C1714, 'Raw Data'!P1714&gt;'Raw Data'!O1714, 'Raw Data'!P1714-'Raw Data'!O1714&lt;4), 'Raw Data'!H1714, 0)</f>
        <v/>
      </c>
      <c r="D1721">
        <f>IF(AND('Raw Data'!C1714&lt;'Raw Data'!F1714, 'Raw Data'!O1714&gt;'Raw Data'!P1714, 'Raw Data'!O1714-'Raw Data'!P1714&lt;4), 'Raw Data'!G1714, 0)</f>
        <v/>
      </c>
      <c r="E1721">
        <f>IF(ISBLANK('Raw Data'!J1714), 0, IF(AND(4=MATCH(LARGE('Raw Data'!G1714:J1714, 4), 'Raw Data'!G1714:J1714, 0), 'Raw Data'!P1714-'Raw Data'!O1714&gt;3), 'Raw Data'!J1714, 0))</f>
        <v/>
      </c>
      <c r="F1721">
        <f>IF(ISBLANK('Raw Data'!J1714), 0, IF(AND(3=MATCH(LARGE('Raw Data'!G1714:J1714, 4), 'Raw Data'!G1714:J1714, 0), 'Raw Data'!O1714-'Raw Data'!P1714&gt;3), 'Raw Data'!I1714, 0))</f>
        <v/>
      </c>
      <c r="G1721">
        <f>IF(ISBLANK('Raw Data'!J1714), 0, IF(AND(2=MATCH(LARGE('Raw Data'!G1714:J1714, 4), 'Raw Data'!G1714:J1714, 0), AND('Raw Data'!P1714-'Raw Data'!O1714&lt;4, 'Raw Data'!P1714-'Raw Data'!O1714&gt;0)), 'Raw Data'!H1714, 0))</f>
        <v/>
      </c>
      <c r="H1721">
        <f>IF(ISBLANK('Raw Data'!J1714), 0, IF(AND(1=MATCH(LARGE('Raw Data'!G1714:J1714, 4), 'Raw Data'!G1714:J1714, 0), AND('Raw Data'!O1714-'Raw Data'!P1714&lt;4, 'Raw Data'!O1714-'Raw Data'!P1714&gt;0)), 'Raw Data'!G1714, 0))</f>
        <v/>
      </c>
      <c r="I1721">
        <f>IF(ISBLANK('Raw Data'!J1714), 0, IF(AND(4=MATCH(LARGE('Raw Data'!G1714:J1714, 3), 'Raw Data'!G1714:J1714, 0), 'Raw Data'!P1714-'Raw Data'!O1714&gt;3), 'Raw Data'!J1714, 0))</f>
        <v/>
      </c>
      <c r="J1721">
        <f>IF(ISBLANK('Raw Data'!J1714), 0, IF(AND(3=MATCH(LARGE('Raw Data'!G1714:J1714, 3), 'Raw Data'!G1714:J1714, 0), 'Raw Data'!O1714-'Raw Data'!P1714&gt;3), 'Raw Data'!I1714, 0))</f>
        <v/>
      </c>
      <c r="K1721">
        <f>IF(ISBLANK('Raw Data'!J1714), 0, IF(AND(2=MATCH(LARGE('Raw Data'!G1714:J1714, 3), 'Raw Data'!G1714:J1714, 0), AND('Raw Data'!P1714-'Raw Data'!O1714&lt;4, 'Raw Data'!P1714-'Raw Data'!O1714&gt;0)), 'Raw Data'!H1714, 0))</f>
        <v/>
      </c>
      <c r="L1721">
        <f>IF(ISBLANK('Raw Data'!J1714), 0, IF(AND(1=MATCH(LARGE('Raw Data'!G1714:J1714, 3), 'Raw Data'!G1714:J1714, 0), AND('Raw Data'!O1714-'Raw Data'!P1714&lt;4, 'Raw Data'!O1714-'Raw Data'!P1714&gt;0)), 'Raw Data'!G1714, 0))</f>
        <v/>
      </c>
      <c r="M1721">
        <f>IF(ISBLANK('Raw Data'!J1714), 0, IF(AND(4=MATCH(LARGE('Raw Data'!G1714:J1714, 2), 'Raw Data'!G1714:J1714, 0), 'Raw Data'!P1714-'Raw Data'!O1714&gt;3), 'Raw Data'!J1714, 0))</f>
        <v/>
      </c>
      <c r="N1721">
        <f>IF(ISBLANK('Raw Data'!J1714), 0, IF(AND(3=MATCH(LARGE('Raw Data'!G1714:J1714, 2), 'Raw Data'!G1714:J1714, 0), 'Raw Data'!O1714-'Raw Data'!P1714&gt;3), 'Raw Data'!I1714, 0))</f>
        <v/>
      </c>
      <c r="O1721">
        <f>IF(ISBLANK('Raw Data'!J1714), 0, IF(AND(2=MATCH(LARGE('Raw Data'!G1714:J1714, 2), 'Raw Data'!G1714:J1714, 0), AND('Raw Data'!P1714-'Raw Data'!O1714&lt;4, 'Raw Data'!P1714-'Raw Data'!O1714&gt;0)), 'Raw Data'!H1714, 0))</f>
        <v/>
      </c>
      <c r="P1721">
        <f>IF(ISBLANK('Raw Data'!J1714), 0, IF(AND(1=MATCH(LARGE('Raw Data'!G1714:J1714, 2), 'Raw Data'!G1714:J1714, 0), AND('Raw Data'!O1714-'Raw Data'!P1714&lt;4, 'Raw Data'!O1714-'Raw Data'!P1714&gt;0)), 'Raw Data'!G1714, 0))</f>
        <v/>
      </c>
      <c r="Q1721">
        <f>IF(ISBLANK('Raw Data'!J1714), 0, IF(AND(4=MATCH(LARGE('Raw Data'!G1714:J1714, 1), 'Raw Data'!G1714:J1714, 0), 'Raw Data'!P1714-'Raw Data'!O1714&gt;3), 'Raw Data'!J1714, 0))</f>
        <v/>
      </c>
      <c r="R1721">
        <f>IF(ISBLANK('Raw Data'!J1714), 0, IF(AND(3=MATCH(LARGE('Raw Data'!G1714:J1714, 1), 'Raw Data'!G1714:J1714, 0), 'Raw Data'!O1714-'Raw Data'!P1714&gt;3), 'Raw Data'!I1714, 0))</f>
        <v/>
      </c>
      <c r="S1721">
        <f>IF(AND('Raw Data'!P1714-'Raw Data'!O1714&gt;4, 'Raw Data'!F1714&lt;'Raw Data'!C1714), 'Raw Data'!J1714, 0)</f>
        <v/>
      </c>
      <c r="T1721">
        <f>IF(AND('Raw Data'!O1714-'Raw Data'!P1714&gt;4, 'Raw Data'!F1714&gt;'Raw Data'!C1714), 'Raw Data'!I1714, 0)</f>
        <v/>
      </c>
      <c r="U1721">
        <f>IF(AND('Raw Data'!P1714-'Raw Data'!O1714&lt;3, 'Raw Data'!P1714&gt;'Raw Data'!O1714, 'Raw Data'!F1714&lt;'Raw Data'!C1714), 'Raw Data'!H1714, 0)</f>
        <v/>
      </c>
      <c r="V1721">
        <f>IF(AND('Raw Data'!P1714-'Raw Data'!O1714&lt;3, 'Raw Data'!P1714&gt;'Raw Data'!O1714, 'Raw Data'!F1714&gt;'Raw Data'!C1714), 'Raw Data'!G1714, 0)</f>
        <v/>
      </c>
    </row>
    <row r="1722">
      <c r="A1722">
        <f>IF(AND('Raw Data'!F1715&lt;'Raw Data'!C1715, 'Raw Data'!P1715&gt;'Raw Data'!O1715, 'Raw Data'!P1715-'Raw Data'!O1715&gt;3), 'Raw Data'!J1715, 0)</f>
        <v/>
      </c>
      <c r="B1722">
        <f>IF(AND('Raw Data'!C1715&lt;'Raw Data'!F1715, 'Raw Data'!O1715&gt;'Raw Data'!P1715, 'Raw Data'!O1715-'Raw Data'!P1715&gt;3), 'Raw Data'!I1715, 0)</f>
        <v/>
      </c>
      <c r="C1722">
        <f>IF(AND('Raw Data'!F1715&lt;'Raw Data'!C1715, 'Raw Data'!P1715&gt;'Raw Data'!O1715, 'Raw Data'!P1715-'Raw Data'!O1715&lt;4), 'Raw Data'!H1715, 0)</f>
        <v/>
      </c>
      <c r="D1722">
        <f>IF(AND('Raw Data'!C1715&lt;'Raw Data'!F1715, 'Raw Data'!O1715&gt;'Raw Data'!P1715, 'Raw Data'!O1715-'Raw Data'!P1715&lt;4), 'Raw Data'!G1715, 0)</f>
        <v/>
      </c>
      <c r="E1722">
        <f>IF(ISBLANK('Raw Data'!J1715), 0, IF(AND(4=MATCH(LARGE('Raw Data'!G1715:J1715, 4), 'Raw Data'!G1715:J1715, 0), 'Raw Data'!P1715-'Raw Data'!O1715&gt;3), 'Raw Data'!J1715, 0))</f>
        <v/>
      </c>
      <c r="F1722">
        <f>IF(ISBLANK('Raw Data'!J1715), 0, IF(AND(3=MATCH(LARGE('Raw Data'!G1715:J1715, 4), 'Raw Data'!G1715:J1715, 0), 'Raw Data'!O1715-'Raw Data'!P1715&gt;3), 'Raw Data'!I1715, 0))</f>
        <v/>
      </c>
      <c r="G1722">
        <f>IF(ISBLANK('Raw Data'!J1715), 0, IF(AND(2=MATCH(LARGE('Raw Data'!G1715:J1715, 4), 'Raw Data'!G1715:J1715, 0), AND('Raw Data'!P1715-'Raw Data'!O1715&lt;4, 'Raw Data'!P1715-'Raw Data'!O1715&gt;0)), 'Raw Data'!H1715, 0))</f>
        <v/>
      </c>
      <c r="H1722">
        <f>IF(ISBLANK('Raw Data'!J1715), 0, IF(AND(1=MATCH(LARGE('Raw Data'!G1715:J1715, 4), 'Raw Data'!G1715:J1715, 0), AND('Raw Data'!O1715-'Raw Data'!P1715&lt;4, 'Raw Data'!O1715-'Raw Data'!P1715&gt;0)), 'Raw Data'!G1715, 0))</f>
        <v/>
      </c>
      <c r="I1722">
        <f>IF(ISBLANK('Raw Data'!J1715), 0, IF(AND(4=MATCH(LARGE('Raw Data'!G1715:J1715, 3), 'Raw Data'!G1715:J1715, 0), 'Raw Data'!P1715-'Raw Data'!O1715&gt;3), 'Raw Data'!J1715, 0))</f>
        <v/>
      </c>
      <c r="J1722">
        <f>IF(ISBLANK('Raw Data'!J1715), 0, IF(AND(3=MATCH(LARGE('Raw Data'!G1715:J1715, 3), 'Raw Data'!G1715:J1715, 0), 'Raw Data'!O1715-'Raw Data'!P1715&gt;3), 'Raw Data'!I1715, 0))</f>
        <v/>
      </c>
      <c r="K1722">
        <f>IF(ISBLANK('Raw Data'!J1715), 0, IF(AND(2=MATCH(LARGE('Raw Data'!G1715:J1715, 3), 'Raw Data'!G1715:J1715, 0), AND('Raw Data'!P1715-'Raw Data'!O1715&lt;4, 'Raw Data'!P1715-'Raw Data'!O1715&gt;0)), 'Raw Data'!H1715, 0))</f>
        <v/>
      </c>
      <c r="L1722">
        <f>IF(ISBLANK('Raw Data'!J1715), 0, IF(AND(1=MATCH(LARGE('Raw Data'!G1715:J1715, 3), 'Raw Data'!G1715:J1715, 0), AND('Raw Data'!O1715-'Raw Data'!P1715&lt;4, 'Raw Data'!O1715-'Raw Data'!P1715&gt;0)), 'Raw Data'!G1715, 0))</f>
        <v/>
      </c>
      <c r="M1722">
        <f>IF(ISBLANK('Raw Data'!J1715), 0, IF(AND(4=MATCH(LARGE('Raw Data'!G1715:J1715, 2), 'Raw Data'!G1715:J1715, 0), 'Raw Data'!P1715-'Raw Data'!O1715&gt;3), 'Raw Data'!J1715, 0))</f>
        <v/>
      </c>
      <c r="N1722">
        <f>IF(ISBLANK('Raw Data'!J1715), 0, IF(AND(3=MATCH(LARGE('Raw Data'!G1715:J1715, 2), 'Raw Data'!G1715:J1715, 0), 'Raw Data'!O1715-'Raw Data'!P1715&gt;3), 'Raw Data'!I1715, 0))</f>
        <v/>
      </c>
      <c r="O1722">
        <f>IF(ISBLANK('Raw Data'!J1715), 0, IF(AND(2=MATCH(LARGE('Raw Data'!G1715:J1715, 2), 'Raw Data'!G1715:J1715, 0), AND('Raw Data'!P1715-'Raw Data'!O1715&lt;4, 'Raw Data'!P1715-'Raw Data'!O1715&gt;0)), 'Raw Data'!H1715, 0))</f>
        <v/>
      </c>
      <c r="P1722">
        <f>IF(ISBLANK('Raw Data'!J1715), 0, IF(AND(1=MATCH(LARGE('Raw Data'!G1715:J1715, 2), 'Raw Data'!G1715:J1715, 0), AND('Raw Data'!O1715-'Raw Data'!P1715&lt;4, 'Raw Data'!O1715-'Raw Data'!P1715&gt;0)), 'Raw Data'!G1715, 0))</f>
        <v/>
      </c>
      <c r="Q1722">
        <f>IF(ISBLANK('Raw Data'!J1715), 0, IF(AND(4=MATCH(LARGE('Raw Data'!G1715:J1715, 1), 'Raw Data'!G1715:J1715, 0), 'Raw Data'!P1715-'Raw Data'!O1715&gt;3), 'Raw Data'!J1715, 0))</f>
        <v/>
      </c>
      <c r="R1722">
        <f>IF(ISBLANK('Raw Data'!J1715), 0, IF(AND(3=MATCH(LARGE('Raw Data'!G1715:J1715, 1), 'Raw Data'!G1715:J1715, 0), 'Raw Data'!O1715-'Raw Data'!P1715&gt;3), 'Raw Data'!I1715, 0))</f>
        <v/>
      </c>
      <c r="S1722">
        <f>IF(AND('Raw Data'!P1715-'Raw Data'!O1715&gt;4, 'Raw Data'!F1715&lt;'Raw Data'!C1715), 'Raw Data'!J1715, 0)</f>
        <v/>
      </c>
      <c r="T1722">
        <f>IF(AND('Raw Data'!O1715-'Raw Data'!P1715&gt;4, 'Raw Data'!F1715&gt;'Raw Data'!C1715), 'Raw Data'!I1715, 0)</f>
        <v/>
      </c>
      <c r="U1722">
        <f>IF(AND('Raw Data'!P1715-'Raw Data'!O1715&lt;3, 'Raw Data'!P1715&gt;'Raw Data'!O1715, 'Raw Data'!F1715&lt;'Raw Data'!C1715), 'Raw Data'!H1715, 0)</f>
        <v/>
      </c>
      <c r="V1722">
        <f>IF(AND('Raw Data'!P1715-'Raw Data'!O1715&lt;3, 'Raw Data'!P1715&gt;'Raw Data'!O1715, 'Raw Data'!F1715&gt;'Raw Data'!C1715), 'Raw Data'!G1715, 0)</f>
        <v/>
      </c>
    </row>
    <row r="1723">
      <c r="A1723">
        <f>IF(AND('Raw Data'!F1716&lt;'Raw Data'!C1716, 'Raw Data'!P1716&gt;'Raw Data'!O1716, 'Raw Data'!P1716-'Raw Data'!O1716&gt;3), 'Raw Data'!J1716, 0)</f>
        <v/>
      </c>
      <c r="B1723">
        <f>IF(AND('Raw Data'!C1716&lt;'Raw Data'!F1716, 'Raw Data'!O1716&gt;'Raw Data'!P1716, 'Raw Data'!O1716-'Raw Data'!P1716&gt;3), 'Raw Data'!I1716, 0)</f>
        <v/>
      </c>
      <c r="C1723">
        <f>IF(AND('Raw Data'!F1716&lt;'Raw Data'!C1716, 'Raw Data'!P1716&gt;'Raw Data'!O1716, 'Raw Data'!P1716-'Raw Data'!O1716&lt;4), 'Raw Data'!H1716, 0)</f>
        <v/>
      </c>
      <c r="D1723">
        <f>IF(AND('Raw Data'!C1716&lt;'Raw Data'!F1716, 'Raw Data'!O1716&gt;'Raw Data'!P1716, 'Raw Data'!O1716-'Raw Data'!P1716&lt;4), 'Raw Data'!G1716, 0)</f>
        <v/>
      </c>
      <c r="E1723">
        <f>IF(ISBLANK('Raw Data'!J1716), 0, IF(AND(4=MATCH(LARGE('Raw Data'!G1716:J1716, 4), 'Raw Data'!G1716:J1716, 0), 'Raw Data'!P1716-'Raw Data'!O1716&gt;3), 'Raw Data'!J1716, 0))</f>
        <v/>
      </c>
      <c r="F1723">
        <f>IF(ISBLANK('Raw Data'!J1716), 0, IF(AND(3=MATCH(LARGE('Raw Data'!G1716:J1716, 4), 'Raw Data'!G1716:J1716, 0), 'Raw Data'!O1716-'Raw Data'!P1716&gt;3), 'Raw Data'!I1716, 0))</f>
        <v/>
      </c>
      <c r="G1723">
        <f>IF(ISBLANK('Raw Data'!J1716), 0, IF(AND(2=MATCH(LARGE('Raw Data'!G1716:J1716, 4), 'Raw Data'!G1716:J1716, 0), AND('Raw Data'!P1716-'Raw Data'!O1716&lt;4, 'Raw Data'!P1716-'Raw Data'!O1716&gt;0)), 'Raw Data'!H1716, 0))</f>
        <v/>
      </c>
      <c r="H1723">
        <f>IF(ISBLANK('Raw Data'!J1716), 0, IF(AND(1=MATCH(LARGE('Raw Data'!G1716:J1716, 4), 'Raw Data'!G1716:J1716, 0), AND('Raw Data'!O1716-'Raw Data'!P1716&lt;4, 'Raw Data'!O1716-'Raw Data'!P1716&gt;0)), 'Raw Data'!G1716, 0))</f>
        <v/>
      </c>
      <c r="I1723">
        <f>IF(ISBLANK('Raw Data'!J1716), 0, IF(AND(4=MATCH(LARGE('Raw Data'!G1716:J1716, 3), 'Raw Data'!G1716:J1716, 0), 'Raw Data'!P1716-'Raw Data'!O1716&gt;3), 'Raw Data'!J1716, 0))</f>
        <v/>
      </c>
      <c r="J1723">
        <f>IF(ISBLANK('Raw Data'!J1716), 0, IF(AND(3=MATCH(LARGE('Raw Data'!G1716:J1716, 3), 'Raw Data'!G1716:J1716, 0), 'Raw Data'!O1716-'Raw Data'!P1716&gt;3), 'Raw Data'!I1716, 0))</f>
        <v/>
      </c>
      <c r="K1723">
        <f>IF(ISBLANK('Raw Data'!J1716), 0, IF(AND(2=MATCH(LARGE('Raw Data'!G1716:J1716, 3), 'Raw Data'!G1716:J1716, 0), AND('Raw Data'!P1716-'Raw Data'!O1716&lt;4, 'Raw Data'!P1716-'Raw Data'!O1716&gt;0)), 'Raw Data'!H1716, 0))</f>
        <v/>
      </c>
      <c r="L1723">
        <f>IF(ISBLANK('Raw Data'!J1716), 0, IF(AND(1=MATCH(LARGE('Raw Data'!G1716:J1716, 3), 'Raw Data'!G1716:J1716, 0), AND('Raw Data'!O1716-'Raw Data'!P1716&lt;4, 'Raw Data'!O1716-'Raw Data'!P1716&gt;0)), 'Raw Data'!G1716, 0))</f>
        <v/>
      </c>
      <c r="M1723">
        <f>IF(ISBLANK('Raw Data'!J1716), 0, IF(AND(4=MATCH(LARGE('Raw Data'!G1716:J1716, 2), 'Raw Data'!G1716:J1716, 0), 'Raw Data'!P1716-'Raw Data'!O1716&gt;3), 'Raw Data'!J1716, 0))</f>
        <v/>
      </c>
      <c r="N1723">
        <f>IF(ISBLANK('Raw Data'!J1716), 0, IF(AND(3=MATCH(LARGE('Raw Data'!G1716:J1716, 2), 'Raw Data'!G1716:J1716, 0), 'Raw Data'!O1716-'Raw Data'!P1716&gt;3), 'Raw Data'!I1716, 0))</f>
        <v/>
      </c>
      <c r="O1723">
        <f>IF(ISBLANK('Raw Data'!J1716), 0, IF(AND(2=MATCH(LARGE('Raw Data'!G1716:J1716, 2), 'Raw Data'!G1716:J1716, 0), AND('Raw Data'!P1716-'Raw Data'!O1716&lt;4, 'Raw Data'!P1716-'Raw Data'!O1716&gt;0)), 'Raw Data'!H1716, 0))</f>
        <v/>
      </c>
      <c r="P1723">
        <f>IF(ISBLANK('Raw Data'!J1716), 0, IF(AND(1=MATCH(LARGE('Raw Data'!G1716:J1716, 2), 'Raw Data'!G1716:J1716, 0), AND('Raw Data'!O1716-'Raw Data'!P1716&lt;4, 'Raw Data'!O1716-'Raw Data'!P1716&gt;0)), 'Raw Data'!G1716, 0))</f>
        <v/>
      </c>
      <c r="Q1723">
        <f>IF(ISBLANK('Raw Data'!J1716), 0, IF(AND(4=MATCH(LARGE('Raw Data'!G1716:J1716, 1), 'Raw Data'!G1716:J1716, 0), 'Raw Data'!P1716-'Raw Data'!O1716&gt;3), 'Raw Data'!J1716, 0))</f>
        <v/>
      </c>
      <c r="R1723">
        <f>IF(ISBLANK('Raw Data'!J1716), 0, IF(AND(3=MATCH(LARGE('Raw Data'!G1716:J1716, 1), 'Raw Data'!G1716:J1716, 0), 'Raw Data'!O1716-'Raw Data'!P1716&gt;3), 'Raw Data'!I1716, 0))</f>
        <v/>
      </c>
      <c r="S1723">
        <f>IF(AND('Raw Data'!P1716-'Raw Data'!O1716&gt;4, 'Raw Data'!F1716&lt;'Raw Data'!C1716), 'Raw Data'!J1716, 0)</f>
        <v/>
      </c>
      <c r="T1723">
        <f>IF(AND('Raw Data'!O1716-'Raw Data'!P1716&gt;4, 'Raw Data'!F1716&gt;'Raw Data'!C1716), 'Raw Data'!I1716, 0)</f>
        <v/>
      </c>
      <c r="U1723">
        <f>IF(AND('Raw Data'!P1716-'Raw Data'!O1716&lt;3, 'Raw Data'!P1716&gt;'Raw Data'!O1716, 'Raw Data'!F1716&lt;'Raw Data'!C1716), 'Raw Data'!H1716, 0)</f>
        <v/>
      </c>
      <c r="V1723">
        <f>IF(AND('Raw Data'!P1716-'Raw Data'!O1716&lt;3, 'Raw Data'!P1716&gt;'Raw Data'!O1716, 'Raw Data'!F1716&gt;'Raw Data'!C1716), 'Raw Data'!G1716, 0)</f>
        <v/>
      </c>
    </row>
    <row r="1724">
      <c r="A1724">
        <f>IF(AND('Raw Data'!F1717&lt;'Raw Data'!C1717, 'Raw Data'!P1717&gt;'Raw Data'!O1717, 'Raw Data'!P1717-'Raw Data'!O1717&gt;3), 'Raw Data'!J1717, 0)</f>
        <v/>
      </c>
      <c r="B1724">
        <f>IF(AND('Raw Data'!C1717&lt;'Raw Data'!F1717, 'Raw Data'!O1717&gt;'Raw Data'!P1717, 'Raw Data'!O1717-'Raw Data'!P1717&gt;3), 'Raw Data'!I1717, 0)</f>
        <v/>
      </c>
      <c r="C1724">
        <f>IF(AND('Raw Data'!F1717&lt;'Raw Data'!C1717, 'Raw Data'!P1717&gt;'Raw Data'!O1717, 'Raw Data'!P1717-'Raw Data'!O1717&lt;4), 'Raw Data'!H1717, 0)</f>
        <v/>
      </c>
      <c r="D1724">
        <f>IF(AND('Raw Data'!C1717&lt;'Raw Data'!F1717, 'Raw Data'!O1717&gt;'Raw Data'!P1717, 'Raw Data'!O1717-'Raw Data'!P1717&lt;4), 'Raw Data'!G1717, 0)</f>
        <v/>
      </c>
      <c r="E1724">
        <f>IF(ISBLANK('Raw Data'!J1717), 0, IF(AND(4=MATCH(LARGE('Raw Data'!G1717:J1717, 4), 'Raw Data'!G1717:J1717, 0), 'Raw Data'!P1717-'Raw Data'!O1717&gt;3), 'Raw Data'!J1717, 0))</f>
        <v/>
      </c>
      <c r="F1724">
        <f>IF(ISBLANK('Raw Data'!J1717), 0, IF(AND(3=MATCH(LARGE('Raw Data'!G1717:J1717, 4), 'Raw Data'!G1717:J1717, 0), 'Raw Data'!O1717-'Raw Data'!P1717&gt;3), 'Raw Data'!I1717, 0))</f>
        <v/>
      </c>
      <c r="G1724">
        <f>IF(ISBLANK('Raw Data'!J1717), 0, IF(AND(2=MATCH(LARGE('Raw Data'!G1717:J1717, 4), 'Raw Data'!G1717:J1717, 0), AND('Raw Data'!P1717-'Raw Data'!O1717&lt;4, 'Raw Data'!P1717-'Raw Data'!O1717&gt;0)), 'Raw Data'!H1717, 0))</f>
        <v/>
      </c>
      <c r="H1724">
        <f>IF(ISBLANK('Raw Data'!J1717), 0, IF(AND(1=MATCH(LARGE('Raw Data'!G1717:J1717, 4), 'Raw Data'!G1717:J1717, 0), AND('Raw Data'!O1717-'Raw Data'!P1717&lt;4, 'Raw Data'!O1717-'Raw Data'!P1717&gt;0)), 'Raw Data'!G1717, 0))</f>
        <v/>
      </c>
      <c r="I1724">
        <f>IF(ISBLANK('Raw Data'!J1717), 0, IF(AND(4=MATCH(LARGE('Raw Data'!G1717:J1717, 3), 'Raw Data'!G1717:J1717, 0), 'Raw Data'!P1717-'Raw Data'!O1717&gt;3), 'Raw Data'!J1717, 0))</f>
        <v/>
      </c>
      <c r="J1724">
        <f>IF(ISBLANK('Raw Data'!J1717), 0, IF(AND(3=MATCH(LARGE('Raw Data'!G1717:J1717, 3), 'Raw Data'!G1717:J1717, 0), 'Raw Data'!O1717-'Raw Data'!P1717&gt;3), 'Raw Data'!I1717, 0))</f>
        <v/>
      </c>
      <c r="K1724">
        <f>IF(ISBLANK('Raw Data'!J1717), 0, IF(AND(2=MATCH(LARGE('Raw Data'!G1717:J1717, 3), 'Raw Data'!G1717:J1717, 0), AND('Raw Data'!P1717-'Raw Data'!O1717&lt;4, 'Raw Data'!P1717-'Raw Data'!O1717&gt;0)), 'Raw Data'!H1717, 0))</f>
        <v/>
      </c>
      <c r="L1724">
        <f>IF(ISBLANK('Raw Data'!J1717), 0, IF(AND(1=MATCH(LARGE('Raw Data'!G1717:J1717, 3), 'Raw Data'!G1717:J1717, 0), AND('Raw Data'!O1717-'Raw Data'!P1717&lt;4, 'Raw Data'!O1717-'Raw Data'!P1717&gt;0)), 'Raw Data'!G1717, 0))</f>
        <v/>
      </c>
      <c r="M1724">
        <f>IF(ISBLANK('Raw Data'!J1717), 0, IF(AND(4=MATCH(LARGE('Raw Data'!G1717:J1717, 2), 'Raw Data'!G1717:J1717, 0), 'Raw Data'!P1717-'Raw Data'!O1717&gt;3), 'Raw Data'!J1717, 0))</f>
        <v/>
      </c>
      <c r="N1724">
        <f>IF(ISBLANK('Raw Data'!J1717), 0, IF(AND(3=MATCH(LARGE('Raw Data'!G1717:J1717, 2), 'Raw Data'!G1717:J1717, 0), 'Raw Data'!O1717-'Raw Data'!P1717&gt;3), 'Raw Data'!I1717, 0))</f>
        <v/>
      </c>
      <c r="O1724">
        <f>IF(ISBLANK('Raw Data'!J1717), 0, IF(AND(2=MATCH(LARGE('Raw Data'!G1717:J1717, 2), 'Raw Data'!G1717:J1717, 0), AND('Raw Data'!P1717-'Raw Data'!O1717&lt;4, 'Raw Data'!P1717-'Raw Data'!O1717&gt;0)), 'Raw Data'!H1717, 0))</f>
        <v/>
      </c>
      <c r="P1724">
        <f>IF(ISBLANK('Raw Data'!J1717), 0, IF(AND(1=MATCH(LARGE('Raw Data'!G1717:J1717, 2), 'Raw Data'!G1717:J1717, 0), AND('Raw Data'!O1717-'Raw Data'!P1717&lt;4, 'Raw Data'!O1717-'Raw Data'!P1717&gt;0)), 'Raw Data'!G1717, 0))</f>
        <v/>
      </c>
      <c r="Q1724">
        <f>IF(ISBLANK('Raw Data'!J1717), 0, IF(AND(4=MATCH(LARGE('Raw Data'!G1717:J1717, 1), 'Raw Data'!G1717:J1717, 0), 'Raw Data'!P1717-'Raw Data'!O1717&gt;3), 'Raw Data'!J1717, 0))</f>
        <v/>
      </c>
      <c r="R1724">
        <f>IF(ISBLANK('Raw Data'!J1717), 0, IF(AND(3=MATCH(LARGE('Raw Data'!G1717:J1717, 1), 'Raw Data'!G1717:J1717, 0), 'Raw Data'!O1717-'Raw Data'!P1717&gt;3), 'Raw Data'!I1717, 0))</f>
        <v/>
      </c>
      <c r="S1724">
        <f>IF(AND('Raw Data'!P1717-'Raw Data'!O1717&gt;4, 'Raw Data'!F1717&lt;'Raw Data'!C1717), 'Raw Data'!J1717, 0)</f>
        <v/>
      </c>
      <c r="T1724">
        <f>IF(AND('Raw Data'!O1717-'Raw Data'!P1717&gt;4, 'Raw Data'!F1717&gt;'Raw Data'!C1717), 'Raw Data'!I1717, 0)</f>
        <v/>
      </c>
      <c r="U1724">
        <f>IF(AND('Raw Data'!P1717-'Raw Data'!O1717&lt;3, 'Raw Data'!P1717&gt;'Raw Data'!O1717, 'Raw Data'!F1717&lt;'Raw Data'!C1717), 'Raw Data'!H1717, 0)</f>
        <v/>
      </c>
      <c r="V1724">
        <f>IF(AND('Raw Data'!P1717-'Raw Data'!O1717&lt;3, 'Raw Data'!P1717&gt;'Raw Data'!O1717, 'Raw Data'!F1717&gt;'Raw Data'!C1717), 'Raw Data'!G1717, 0)</f>
        <v/>
      </c>
    </row>
    <row r="1725">
      <c r="A1725">
        <f>IF(AND('Raw Data'!F1718&lt;'Raw Data'!C1718, 'Raw Data'!P1718&gt;'Raw Data'!O1718, 'Raw Data'!P1718-'Raw Data'!O1718&gt;3), 'Raw Data'!J1718, 0)</f>
        <v/>
      </c>
      <c r="B1725">
        <f>IF(AND('Raw Data'!C1718&lt;'Raw Data'!F1718, 'Raw Data'!O1718&gt;'Raw Data'!P1718, 'Raw Data'!O1718-'Raw Data'!P1718&gt;3), 'Raw Data'!I1718, 0)</f>
        <v/>
      </c>
      <c r="C1725">
        <f>IF(AND('Raw Data'!F1718&lt;'Raw Data'!C1718, 'Raw Data'!P1718&gt;'Raw Data'!O1718, 'Raw Data'!P1718-'Raw Data'!O1718&lt;4), 'Raw Data'!H1718, 0)</f>
        <v/>
      </c>
      <c r="D1725">
        <f>IF(AND('Raw Data'!C1718&lt;'Raw Data'!F1718, 'Raw Data'!O1718&gt;'Raw Data'!P1718, 'Raw Data'!O1718-'Raw Data'!P1718&lt;4), 'Raw Data'!G1718, 0)</f>
        <v/>
      </c>
      <c r="E1725">
        <f>IF(ISBLANK('Raw Data'!J1718), 0, IF(AND(4=MATCH(LARGE('Raw Data'!G1718:J1718, 4), 'Raw Data'!G1718:J1718, 0), 'Raw Data'!P1718-'Raw Data'!O1718&gt;3), 'Raw Data'!J1718, 0))</f>
        <v/>
      </c>
      <c r="F1725">
        <f>IF(ISBLANK('Raw Data'!J1718), 0, IF(AND(3=MATCH(LARGE('Raw Data'!G1718:J1718, 4), 'Raw Data'!G1718:J1718, 0), 'Raw Data'!O1718-'Raw Data'!P1718&gt;3), 'Raw Data'!I1718, 0))</f>
        <v/>
      </c>
      <c r="G1725">
        <f>IF(ISBLANK('Raw Data'!J1718), 0, IF(AND(2=MATCH(LARGE('Raw Data'!G1718:J1718, 4), 'Raw Data'!G1718:J1718, 0), AND('Raw Data'!P1718-'Raw Data'!O1718&lt;4, 'Raw Data'!P1718-'Raw Data'!O1718&gt;0)), 'Raw Data'!H1718, 0))</f>
        <v/>
      </c>
      <c r="H1725">
        <f>IF(ISBLANK('Raw Data'!J1718), 0, IF(AND(1=MATCH(LARGE('Raw Data'!G1718:J1718, 4), 'Raw Data'!G1718:J1718, 0), AND('Raw Data'!O1718-'Raw Data'!P1718&lt;4, 'Raw Data'!O1718-'Raw Data'!P1718&gt;0)), 'Raw Data'!G1718, 0))</f>
        <v/>
      </c>
      <c r="I1725">
        <f>IF(ISBLANK('Raw Data'!J1718), 0, IF(AND(4=MATCH(LARGE('Raw Data'!G1718:J1718, 3), 'Raw Data'!G1718:J1718, 0), 'Raw Data'!P1718-'Raw Data'!O1718&gt;3), 'Raw Data'!J1718, 0))</f>
        <v/>
      </c>
      <c r="J1725">
        <f>IF(ISBLANK('Raw Data'!J1718), 0, IF(AND(3=MATCH(LARGE('Raw Data'!G1718:J1718, 3), 'Raw Data'!G1718:J1718, 0), 'Raw Data'!O1718-'Raw Data'!P1718&gt;3), 'Raw Data'!I1718, 0))</f>
        <v/>
      </c>
      <c r="K1725">
        <f>IF(ISBLANK('Raw Data'!J1718), 0, IF(AND(2=MATCH(LARGE('Raw Data'!G1718:J1718, 3), 'Raw Data'!G1718:J1718, 0), AND('Raw Data'!P1718-'Raw Data'!O1718&lt;4, 'Raw Data'!P1718-'Raw Data'!O1718&gt;0)), 'Raw Data'!H1718, 0))</f>
        <v/>
      </c>
      <c r="L1725">
        <f>IF(ISBLANK('Raw Data'!J1718), 0, IF(AND(1=MATCH(LARGE('Raw Data'!G1718:J1718, 3), 'Raw Data'!G1718:J1718, 0), AND('Raw Data'!O1718-'Raw Data'!P1718&lt;4, 'Raw Data'!O1718-'Raw Data'!P1718&gt;0)), 'Raw Data'!G1718, 0))</f>
        <v/>
      </c>
      <c r="M1725">
        <f>IF(ISBLANK('Raw Data'!J1718), 0, IF(AND(4=MATCH(LARGE('Raw Data'!G1718:J1718, 2), 'Raw Data'!G1718:J1718, 0), 'Raw Data'!P1718-'Raw Data'!O1718&gt;3), 'Raw Data'!J1718, 0))</f>
        <v/>
      </c>
      <c r="N1725">
        <f>IF(ISBLANK('Raw Data'!J1718), 0, IF(AND(3=MATCH(LARGE('Raw Data'!G1718:J1718, 2), 'Raw Data'!G1718:J1718, 0), 'Raw Data'!O1718-'Raw Data'!P1718&gt;3), 'Raw Data'!I1718, 0))</f>
        <v/>
      </c>
      <c r="O1725">
        <f>IF(ISBLANK('Raw Data'!J1718), 0, IF(AND(2=MATCH(LARGE('Raw Data'!G1718:J1718, 2), 'Raw Data'!G1718:J1718, 0), AND('Raw Data'!P1718-'Raw Data'!O1718&lt;4, 'Raw Data'!P1718-'Raw Data'!O1718&gt;0)), 'Raw Data'!H1718, 0))</f>
        <v/>
      </c>
      <c r="P1725">
        <f>IF(ISBLANK('Raw Data'!J1718), 0, IF(AND(1=MATCH(LARGE('Raw Data'!G1718:J1718, 2), 'Raw Data'!G1718:J1718, 0), AND('Raw Data'!O1718-'Raw Data'!P1718&lt;4, 'Raw Data'!O1718-'Raw Data'!P1718&gt;0)), 'Raw Data'!G1718, 0))</f>
        <v/>
      </c>
      <c r="Q1725">
        <f>IF(ISBLANK('Raw Data'!J1718), 0, IF(AND(4=MATCH(LARGE('Raw Data'!G1718:J1718, 1), 'Raw Data'!G1718:J1718, 0), 'Raw Data'!P1718-'Raw Data'!O1718&gt;3), 'Raw Data'!J1718, 0))</f>
        <v/>
      </c>
      <c r="R1725">
        <f>IF(ISBLANK('Raw Data'!J1718), 0, IF(AND(3=MATCH(LARGE('Raw Data'!G1718:J1718, 1), 'Raw Data'!G1718:J1718, 0), 'Raw Data'!O1718-'Raw Data'!P1718&gt;3), 'Raw Data'!I1718, 0))</f>
        <v/>
      </c>
      <c r="S1725">
        <f>IF(AND('Raw Data'!P1718-'Raw Data'!O1718&gt;4, 'Raw Data'!F1718&lt;'Raw Data'!C1718), 'Raw Data'!J1718, 0)</f>
        <v/>
      </c>
      <c r="T1725">
        <f>IF(AND('Raw Data'!O1718-'Raw Data'!P1718&gt;4, 'Raw Data'!F1718&gt;'Raw Data'!C1718), 'Raw Data'!I1718, 0)</f>
        <v/>
      </c>
      <c r="U1725">
        <f>IF(AND('Raw Data'!P1718-'Raw Data'!O1718&lt;3, 'Raw Data'!P1718&gt;'Raw Data'!O1718, 'Raw Data'!F1718&lt;'Raw Data'!C1718), 'Raw Data'!H1718, 0)</f>
        <v/>
      </c>
      <c r="V1725">
        <f>IF(AND('Raw Data'!P1718-'Raw Data'!O1718&lt;3, 'Raw Data'!P1718&gt;'Raw Data'!O1718, 'Raw Data'!F1718&gt;'Raw Data'!C1718), 'Raw Data'!G1718, 0)</f>
        <v/>
      </c>
    </row>
    <row r="1726">
      <c r="A1726">
        <f>IF(AND('Raw Data'!F1719&lt;'Raw Data'!C1719, 'Raw Data'!P1719&gt;'Raw Data'!O1719, 'Raw Data'!P1719-'Raw Data'!O1719&gt;3), 'Raw Data'!J1719, 0)</f>
        <v/>
      </c>
      <c r="B1726">
        <f>IF(AND('Raw Data'!C1719&lt;'Raw Data'!F1719, 'Raw Data'!O1719&gt;'Raw Data'!P1719, 'Raw Data'!O1719-'Raw Data'!P1719&gt;3), 'Raw Data'!I1719, 0)</f>
        <v/>
      </c>
      <c r="C1726">
        <f>IF(AND('Raw Data'!F1719&lt;'Raw Data'!C1719, 'Raw Data'!P1719&gt;'Raw Data'!O1719, 'Raw Data'!P1719-'Raw Data'!O1719&lt;4), 'Raw Data'!H1719, 0)</f>
        <v/>
      </c>
      <c r="D1726">
        <f>IF(AND('Raw Data'!C1719&lt;'Raw Data'!F1719, 'Raw Data'!O1719&gt;'Raw Data'!P1719, 'Raw Data'!O1719-'Raw Data'!P1719&lt;4), 'Raw Data'!G1719, 0)</f>
        <v/>
      </c>
      <c r="E1726">
        <f>IF(ISBLANK('Raw Data'!J1719), 0, IF(AND(4=MATCH(LARGE('Raw Data'!G1719:J1719, 4), 'Raw Data'!G1719:J1719, 0), 'Raw Data'!P1719-'Raw Data'!O1719&gt;3), 'Raw Data'!J1719, 0))</f>
        <v/>
      </c>
      <c r="F1726">
        <f>IF(ISBLANK('Raw Data'!J1719), 0, IF(AND(3=MATCH(LARGE('Raw Data'!G1719:J1719, 4), 'Raw Data'!G1719:J1719, 0), 'Raw Data'!O1719-'Raw Data'!P1719&gt;3), 'Raw Data'!I1719, 0))</f>
        <v/>
      </c>
      <c r="G1726">
        <f>IF(ISBLANK('Raw Data'!J1719), 0, IF(AND(2=MATCH(LARGE('Raw Data'!G1719:J1719, 4), 'Raw Data'!G1719:J1719, 0), AND('Raw Data'!P1719-'Raw Data'!O1719&lt;4, 'Raw Data'!P1719-'Raw Data'!O1719&gt;0)), 'Raw Data'!H1719, 0))</f>
        <v/>
      </c>
      <c r="H1726">
        <f>IF(ISBLANK('Raw Data'!J1719), 0, IF(AND(1=MATCH(LARGE('Raw Data'!G1719:J1719, 4), 'Raw Data'!G1719:J1719, 0), AND('Raw Data'!O1719-'Raw Data'!P1719&lt;4, 'Raw Data'!O1719-'Raw Data'!P1719&gt;0)), 'Raw Data'!G1719, 0))</f>
        <v/>
      </c>
      <c r="I1726">
        <f>IF(ISBLANK('Raw Data'!J1719), 0, IF(AND(4=MATCH(LARGE('Raw Data'!G1719:J1719, 3), 'Raw Data'!G1719:J1719, 0), 'Raw Data'!P1719-'Raw Data'!O1719&gt;3), 'Raw Data'!J1719, 0))</f>
        <v/>
      </c>
      <c r="J1726">
        <f>IF(ISBLANK('Raw Data'!J1719), 0, IF(AND(3=MATCH(LARGE('Raw Data'!G1719:J1719, 3), 'Raw Data'!G1719:J1719, 0), 'Raw Data'!O1719-'Raw Data'!P1719&gt;3), 'Raw Data'!I1719, 0))</f>
        <v/>
      </c>
      <c r="K1726">
        <f>IF(ISBLANK('Raw Data'!J1719), 0, IF(AND(2=MATCH(LARGE('Raw Data'!G1719:J1719, 3), 'Raw Data'!G1719:J1719, 0), AND('Raw Data'!P1719-'Raw Data'!O1719&lt;4, 'Raw Data'!P1719-'Raw Data'!O1719&gt;0)), 'Raw Data'!H1719, 0))</f>
        <v/>
      </c>
      <c r="L1726">
        <f>IF(ISBLANK('Raw Data'!J1719), 0, IF(AND(1=MATCH(LARGE('Raw Data'!G1719:J1719, 3), 'Raw Data'!G1719:J1719, 0), AND('Raw Data'!O1719-'Raw Data'!P1719&lt;4, 'Raw Data'!O1719-'Raw Data'!P1719&gt;0)), 'Raw Data'!G1719, 0))</f>
        <v/>
      </c>
      <c r="M1726">
        <f>IF(ISBLANK('Raw Data'!J1719), 0, IF(AND(4=MATCH(LARGE('Raw Data'!G1719:J1719, 2), 'Raw Data'!G1719:J1719, 0), 'Raw Data'!P1719-'Raw Data'!O1719&gt;3), 'Raw Data'!J1719, 0))</f>
        <v/>
      </c>
      <c r="N1726">
        <f>IF(ISBLANK('Raw Data'!J1719), 0, IF(AND(3=MATCH(LARGE('Raw Data'!G1719:J1719, 2), 'Raw Data'!G1719:J1719, 0), 'Raw Data'!O1719-'Raw Data'!P1719&gt;3), 'Raw Data'!I1719, 0))</f>
        <v/>
      </c>
      <c r="O1726">
        <f>IF(ISBLANK('Raw Data'!J1719), 0, IF(AND(2=MATCH(LARGE('Raw Data'!G1719:J1719, 2), 'Raw Data'!G1719:J1719, 0), AND('Raw Data'!P1719-'Raw Data'!O1719&lt;4, 'Raw Data'!P1719-'Raw Data'!O1719&gt;0)), 'Raw Data'!H1719, 0))</f>
        <v/>
      </c>
      <c r="P1726">
        <f>IF(ISBLANK('Raw Data'!J1719), 0, IF(AND(1=MATCH(LARGE('Raw Data'!G1719:J1719, 2), 'Raw Data'!G1719:J1719, 0), AND('Raw Data'!O1719-'Raw Data'!P1719&lt;4, 'Raw Data'!O1719-'Raw Data'!P1719&gt;0)), 'Raw Data'!G1719, 0))</f>
        <v/>
      </c>
      <c r="Q1726">
        <f>IF(ISBLANK('Raw Data'!J1719), 0, IF(AND(4=MATCH(LARGE('Raw Data'!G1719:J1719, 1), 'Raw Data'!G1719:J1719, 0), 'Raw Data'!P1719-'Raw Data'!O1719&gt;3), 'Raw Data'!J1719, 0))</f>
        <v/>
      </c>
      <c r="R1726">
        <f>IF(ISBLANK('Raw Data'!J1719), 0, IF(AND(3=MATCH(LARGE('Raw Data'!G1719:J1719, 1), 'Raw Data'!G1719:J1719, 0), 'Raw Data'!O1719-'Raw Data'!P1719&gt;3), 'Raw Data'!I1719, 0))</f>
        <v/>
      </c>
      <c r="S1726">
        <f>IF(AND('Raw Data'!P1719-'Raw Data'!O1719&gt;4, 'Raw Data'!F1719&lt;'Raw Data'!C1719), 'Raw Data'!J1719, 0)</f>
        <v/>
      </c>
      <c r="T1726">
        <f>IF(AND('Raw Data'!O1719-'Raw Data'!P1719&gt;4, 'Raw Data'!F1719&gt;'Raw Data'!C1719), 'Raw Data'!I1719, 0)</f>
        <v/>
      </c>
      <c r="U1726">
        <f>IF(AND('Raw Data'!P1719-'Raw Data'!O1719&lt;3, 'Raw Data'!P1719&gt;'Raw Data'!O1719, 'Raw Data'!F1719&lt;'Raw Data'!C1719), 'Raw Data'!H1719, 0)</f>
        <v/>
      </c>
      <c r="V1726">
        <f>IF(AND('Raw Data'!P1719-'Raw Data'!O1719&lt;3, 'Raw Data'!P1719&gt;'Raw Data'!O1719, 'Raw Data'!F1719&gt;'Raw Data'!C1719), 'Raw Data'!G1719, 0)</f>
        <v/>
      </c>
    </row>
    <row r="1727">
      <c r="A1727">
        <f>IF(AND('Raw Data'!F1720&lt;'Raw Data'!C1720, 'Raw Data'!P1720&gt;'Raw Data'!O1720, 'Raw Data'!P1720-'Raw Data'!O1720&gt;3), 'Raw Data'!J1720, 0)</f>
        <v/>
      </c>
      <c r="B1727">
        <f>IF(AND('Raw Data'!C1720&lt;'Raw Data'!F1720, 'Raw Data'!O1720&gt;'Raw Data'!P1720, 'Raw Data'!O1720-'Raw Data'!P1720&gt;3), 'Raw Data'!I1720, 0)</f>
        <v/>
      </c>
      <c r="C1727">
        <f>IF(AND('Raw Data'!F1720&lt;'Raw Data'!C1720, 'Raw Data'!P1720&gt;'Raw Data'!O1720, 'Raw Data'!P1720-'Raw Data'!O1720&lt;4), 'Raw Data'!H1720, 0)</f>
        <v/>
      </c>
      <c r="D1727">
        <f>IF(AND('Raw Data'!C1720&lt;'Raw Data'!F1720, 'Raw Data'!O1720&gt;'Raw Data'!P1720, 'Raw Data'!O1720-'Raw Data'!P1720&lt;4), 'Raw Data'!G1720, 0)</f>
        <v/>
      </c>
      <c r="E1727">
        <f>IF(ISBLANK('Raw Data'!J1720), 0, IF(AND(4=MATCH(LARGE('Raw Data'!G1720:J1720, 4), 'Raw Data'!G1720:J1720, 0), 'Raw Data'!P1720-'Raw Data'!O1720&gt;3), 'Raw Data'!J1720, 0))</f>
        <v/>
      </c>
      <c r="F1727">
        <f>IF(ISBLANK('Raw Data'!J1720), 0, IF(AND(3=MATCH(LARGE('Raw Data'!G1720:J1720, 4), 'Raw Data'!G1720:J1720, 0), 'Raw Data'!O1720-'Raw Data'!P1720&gt;3), 'Raw Data'!I1720, 0))</f>
        <v/>
      </c>
      <c r="G1727">
        <f>IF(ISBLANK('Raw Data'!J1720), 0, IF(AND(2=MATCH(LARGE('Raw Data'!G1720:J1720, 4), 'Raw Data'!G1720:J1720, 0), AND('Raw Data'!P1720-'Raw Data'!O1720&lt;4, 'Raw Data'!P1720-'Raw Data'!O1720&gt;0)), 'Raw Data'!H1720, 0))</f>
        <v/>
      </c>
      <c r="H1727">
        <f>IF(ISBLANK('Raw Data'!J1720), 0, IF(AND(1=MATCH(LARGE('Raw Data'!G1720:J1720, 4), 'Raw Data'!G1720:J1720, 0), AND('Raw Data'!O1720-'Raw Data'!P1720&lt;4, 'Raw Data'!O1720-'Raw Data'!P1720&gt;0)), 'Raw Data'!G1720, 0))</f>
        <v/>
      </c>
      <c r="I1727">
        <f>IF(ISBLANK('Raw Data'!J1720), 0, IF(AND(4=MATCH(LARGE('Raw Data'!G1720:J1720, 3), 'Raw Data'!G1720:J1720, 0), 'Raw Data'!P1720-'Raw Data'!O1720&gt;3), 'Raw Data'!J1720, 0))</f>
        <v/>
      </c>
      <c r="J1727">
        <f>IF(ISBLANK('Raw Data'!J1720), 0, IF(AND(3=MATCH(LARGE('Raw Data'!G1720:J1720, 3), 'Raw Data'!G1720:J1720, 0), 'Raw Data'!O1720-'Raw Data'!P1720&gt;3), 'Raw Data'!I1720, 0))</f>
        <v/>
      </c>
      <c r="K1727">
        <f>IF(ISBLANK('Raw Data'!J1720), 0, IF(AND(2=MATCH(LARGE('Raw Data'!G1720:J1720, 3), 'Raw Data'!G1720:J1720, 0), AND('Raw Data'!P1720-'Raw Data'!O1720&lt;4, 'Raw Data'!P1720-'Raw Data'!O1720&gt;0)), 'Raw Data'!H1720, 0))</f>
        <v/>
      </c>
      <c r="L1727">
        <f>IF(ISBLANK('Raw Data'!J1720), 0, IF(AND(1=MATCH(LARGE('Raw Data'!G1720:J1720, 3), 'Raw Data'!G1720:J1720, 0), AND('Raw Data'!O1720-'Raw Data'!P1720&lt;4, 'Raw Data'!O1720-'Raw Data'!P1720&gt;0)), 'Raw Data'!G1720, 0))</f>
        <v/>
      </c>
      <c r="M1727">
        <f>IF(ISBLANK('Raw Data'!J1720), 0, IF(AND(4=MATCH(LARGE('Raw Data'!G1720:J1720, 2), 'Raw Data'!G1720:J1720, 0), 'Raw Data'!P1720-'Raw Data'!O1720&gt;3), 'Raw Data'!J1720, 0))</f>
        <v/>
      </c>
      <c r="N1727">
        <f>IF(ISBLANK('Raw Data'!J1720), 0, IF(AND(3=MATCH(LARGE('Raw Data'!G1720:J1720, 2), 'Raw Data'!G1720:J1720, 0), 'Raw Data'!O1720-'Raw Data'!P1720&gt;3), 'Raw Data'!I1720, 0))</f>
        <v/>
      </c>
      <c r="O1727">
        <f>IF(ISBLANK('Raw Data'!J1720), 0, IF(AND(2=MATCH(LARGE('Raw Data'!G1720:J1720, 2), 'Raw Data'!G1720:J1720, 0), AND('Raw Data'!P1720-'Raw Data'!O1720&lt;4, 'Raw Data'!P1720-'Raw Data'!O1720&gt;0)), 'Raw Data'!H1720, 0))</f>
        <v/>
      </c>
      <c r="P1727">
        <f>IF(ISBLANK('Raw Data'!J1720), 0, IF(AND(1=MATCH(LARGE('Raw Data'!G1720:J1720, 2), 'Raw Data'!G1720:J1720, 0), AND('Raw Data'!O1720-'Raw Data'!P1720&lt;4, 'Raw Data'!O1720-'Raw Data'!P1720&gt;0)), 'Raw Data'!G1720, 0))</f>
        <v/>
      </c>
      <c r="Q1727">
        <f>IF(ISBLANK('Raw Data'!J1720), 0, IF(AND(4=MATCH(LARGE('Raw Data'!G1720:J1720, 1), 'Raw Data'!G1720:J1720, 0), 'Raw Data'!P1720-'Raw Data'!O1720&gt;3), 'Raw Data'!J1720, 0))</f>
        <v/>
      </c>
      <c r="R1727">
        <f>IF(ISBLANK('Raw Data'!J1720), 0, IF(AND(3=MATCH(LARGE('Raw Data'!G1720:J1720, 1), 'Raw Data'!G1720:J1720, 0), 'Raw Data'!O1720-'Raw Data'!P1720&gt;3), 'Raw Data'!I1720, 0))</f>
        <v/>
      </c>
      <c r="S1727">
        <f>IF(AND('Raw Data'!P1720-'Raw Data'!O1720&gt;4, 'Raw Data'!F1720&lt;'Raw Data'!C1720), 'Raw Data'!J1720, 0)</f>
        <v/>
      </c>
      <c r="T1727">
        <f>IF(AND('Raw Data'!O1720-'Raw Data'!P1720&gt;4, 'Raw Data'!F1720&gt;'Raw Data'!C1720), 'Raw Data'!I1720, 0)</f>
        <v/>
      </c>
      <c r="U1727">
        <f>IF(AND('Raw Data'!P1720-'Raw Data'!O1720&lt;3, 'Raw Data'!P1720&gt;'Raw Data'!O1720, 'Raw Data'!F1720&lt;'Raw Data'!C1720), 'Raw Data'!H1720, 0)</f>
        <v/>
      </c>
      <c r="V1727">
        <f>IF(AND('Raw Data'!P1720-'Raw Data'!O1720&lt;3, 'Raw Data'!P1720&gt;'Raw Data'!O1720, 'Raw Data'!F1720&gt;'Raw Data'!C1720), 'Raw Data'!G1720, 0)</f>
        <v/>
      </c>
    </row>
    <row r="1728">
      <c r="A1728">
        <f>IF(AND('Raw Data'!F1721&lt;'Raw Data'!C1721, 'Raw Data'!P1721&gt;'Raw Data'!O1721, 'Raw Data'!P1721-'Raw Data'!O1721&gt;3), 'Raw Data'!J1721, 0)</f>
        <v/>
      </c>
      <c r="B1728">
        <f>IF(AND('Raw Data'!C1721&lt;'Raw Data'!F1721, 'Raw Data'!O1721&gt;'Raw Data'!P1721, 'Raw Data'!O1721-'Raw Data'!P1721&gt;3), 'Raw Data'!I1721, 0)</f>
        <v/>
      </c>
      <c r="C1728">
        <f>IF(AND('Raw Data'!F1721&lt;'Raw Data'!C1721, 'Raw Data'!P1721&gt;'Raw Data'!O1721, 'Raw Data'!P1721-'Raw Data'!O1721&lt;4), 'Raw Data'!H1721, 0)</f>
        <v/>
      </c>
      <c r="D1728">
        <f>IF(AND('Raw Data'!C1721&lt;'Raw Data'!F1721, 'Raw Data'!O1721&gt;'Raw Data'!P1721, 'Raw Data'!O1721-'Raw Data'!P1721&lt;4), 'Raw Data'!G1721, 0)</f>
        <v/>
      </c>
      <c r="E1728">
        <f>IF(ISBLANK('Raw Data'!J1721), 0, IF(AND(4=MATCH(LARGE('Raw Data'!G1721:J1721, 4), 'Raw Data'!G1721:J1721, 0), 'Raw Data'!P1721-'Raw Data'!O1721&gt;3), 'Raw Data'!J1721, 0))</f>
        <v/>
      </c>
      <c r="F1728">
        <f>IF(ISBLANK('Raw Data'!J1721), 0, IF(AND(3=MATCH(LARGE('Raw Data'!G1721:J1721, 4), 'Raw Data'!G1721:J1721, 0), 'Raw Data'!O1721-'Raw Data'!P1721&gt;3), 'Raw Data'!I1721, 0))</f>
        <v/>
      </c>
      <c r="G1728">
        <f>IF(ISBLANK('Raw Data'!J1721), 0, IF(AND(2=MATCH(LARGE('Raw Data'!G1721:J1721, 4), 'Raw Data'!G1721:J1721, 0), AND('Raw Data'!P1721-'Raw Data'!O1721&lt;4, 'Raw Data'!P1721-'Raw Data'!O1721&gt;0)), 'Raw Data'!H1721, 0))</f>
        <v/>
      </c>
      <c r="H1728">
        <f>IF(ISBLANK('Raw Data'!J1721), 0, IF(AND(1=MATCH(LARGE('Raw Data'!G1721:J1721, 4), 'Raw Data'!G1721:J1721, 0), AND('Raw Data'!O1721-'Raw Data'!P1721&lt;4, 'Raw Data'!O1721-'Raw Data'!P1721&gt;0)), 'Raw Data'!G1721, 0))</f>
        <v/>
      </c>
      <c r="I1728">
        <f>IF(ISBLANK('Raw Data'!J1721), 0, IF(AND(4=MATCH(LARGE('Raw Data'!G1721:J1721, 3), 'Raw Data'!G1721:J1721, 0), 'Raw Data'!P1721-'Raw Data'!O1721&gt;3), 'Raw Data'!J1721, 0))</f>
        <v/>
      </c>
      <c r="J1728">
        <f>IF(ISBLANK('Raw Data'!J1721), 0, IF(AND(3=MATCH(LARGE('Raw Data'!G1721:J1721, 3), 'Raw Data'!G1721:J1721, 0), 'Raw Data'!O1721-'Raw Data'!P1721&gt;3), 'Raw Data'!I1721, 0))</f>
        <v/>
      </c>
      <c r="K1728">
        <f>IF(ISBLANK('Raw Data'!J1721), 0, IF(AND(2=MATCH(LARGE('Raw Data'!G1721:J1721, 3), 'Raw Data'!G1721:J1721, 0), AND('Raw Data'!P1721-'Raw Data'!O1721&lt;4, 'Raw Data'!P1721-'Raw Data'!O1721&gt;0)), 'Raw Data'!H1721, 0))</f>
        <v/>
      </c>
      <c r="L1728">
        <f>IF(ISBLANK('Raw Data'!J1721), 0, IF(AND(1=MATCH(LARGE('Raw Data'!G1721:J1721, 3), 'Raw Data'!G1721:J1721, 0), AND('Raw Data'!O1721-'Raw Data'!P1721&lt;4, 'Raw Data'!O1721-'Raw Data'!P1721&gt;0)), 'Raw Data'!G1721, 0))</f>
        <v/>
      </c>
      <c r="M1728">
        <f>IF(ISBLANK('Raw Data'!J1721), 0, IF(AND(4=MATCH(LARGE('Raw Data'!G1721:J1721, 2), 'Raw Data'!G1721:J1721, 0), 'Raw Data'!P1721-'Raw Data'!O1721&gt;3), 'Raw Data'!J1721, 0))</f>
        <v/>
      </c>
      <c r="N1728">
        <f>IF(ISBLANK('Raw Data'!J1721), 0, IF(AND(3=MATCH(LARGE('Raw Data'!G1721:J1721, 2), 'Raw Data'!G1721:J1721, 0), 'Raw Data'!O1721-'Raw Data'!P1721&gt;3), 'Raw Data'!I1721, 0))</f>
        <v/>
      </c>
      <c r="O1728">
        <f>IF(ISBLANK('Raw Data'!J1721), 0, IF(AND(2=MATCH(LARGE('Raw Data'!G1721:J1721, 2), 'Raw Data'!G1721:J1721, 0), AND('Raw Data'!P1721-'Raw Data'!O1721&lt;4, 'Raw Data'!P1721-'Raw Data'!O1721&gt;0)), 'Raw Data'!H1721, 0))</f>
        <v/>
      </c>
      <c r="P1728">
        <f>IF(ISBLANK('Raw Data'!J1721), 0, IF(AND(1=MATCH(LARGE('Raw Data'!G1721:J1721, 2), 'Raw Data'!G1721:J1721, 0), AND('Raw Data'!O1721-'Raw Data'!P1721&lt;4, 'Raw Data'!O1721-'Raw Data'!P1721&gt;0)), 'Raw Data'!G1721, 0))</f>
        <v/>
      </c>
      <c r="Q1728">
        <f>IF(ISBLANK('Raw Data'!J1721), 0, IF(AND(4=MATCH(LARGE('Raw Data'!G1721:J1721, 1), 'Raw Data'!G1721:J1721, 0), 'Raw Data'!P1721-'Raw Data'!O1721&gt;3), 'Raw Data'!J1721, 0))</f>
        <v/>
      </c>
      <c r="R1728">
        <f>IF(ISBLANK('Raw Data'!J1721), 0, IF(AND(3=MATCH(LARGE('Raw Data'!G1721:J1721, 1), 'Raw Data'!G1721:J1721, 0), 'Raw Data'!O1721-'Raw Data'!P1721&gt;3), 'Raw Data'!I1721, 0))</f>
        <v/>
      </c>
      <c r="S1728">
        <f>IF(AND('Raw Data'!P1721-'Raw Data'!O1721&gt;4, 'Raw Data'!F1721&lt;'Raw Data'!C1721), 'Raw Data'!J1721, 0)</f>
        <v/>
      </c>
      <c r="T1728">
        <f>IF(AND('Raw Data'!O1721-'Raw Data'!P1721&gt;4, 'Raw Data'!F1721&gt;'Raw Data'!C1721), 'Raw Data'!I1721, 0)</f>
        <v/>
      </c>
      <c r="U1728">
        <f>IF(AND('Raw Data'!P1721-'Raw Data'!O1721&lt;3, 'Raw Data'!P1721&gt;'Raw Data'!O1721, 'Raw Data'!F1721&lt;'Raw Data'!C1721), 'Raw Data'!H1721, 0)</f>
        <v/>
      </c>
      <c r="V1728">
        <f>IF(AND('Raw Data'!P1721-'Raw Data'!O1721&lt;3, 'Raw Data'!P1721&gt;'Raw Data'!O1721, 'Raw Data'!F1721&gt;'Raw Data'!C1721), 'Raw Data'!G1721, 0)</f>
        <v/>
      </c>
    </row>
    <row r="1729">
      <c r="A1729">
        <f>IF(AND('Raw Data'!F1722&lt;'Raw Data'!C1722, 'Raw Data'!P1722&gt;'Raw Data'!O1722, 'Raw Data'!P1722-'Raw Data'!O1722&gt;3), 'Raw Data'!J1722, 0)</f>
        <v/>
      </c>
      <c r="B1729">
        <f>IF(AND('Raw Data'!C1722&lt;'Raw Data'!F1722, 'Raw Data'!O1722&gt;'Raw Data'!P1722, 'Raw Data'!O1722-'Raw Data'!P1722&gt;3), 'Raw Data'!I1722, 0)</f>
        <v/>
      </c>
      <c r="C1729">
        <f>IF(AND('Raw Data'!F1722&lt;'Raw Data'!C1722, 'Raw Data'!P1722&gt;'Raw Data'!O1722, 'Raw Data'!P1722-'Raw Data'!O1722&lt;4), 'Raw Data'!H1722, 0)</f>
        <v/>
      </c>
      <c r="D1729">
        <f>IF(AND('Raw Data'!C1722&lt;'Raw Data'!F1722, 'Raw Data'!O1722&gt;'Raw Data'!P1722, 'Raw Data'!O1722-'Raw Data'!P1722&lt;4), 'Raw Data'!G1722, 0)</f>
        <v/>
      </c>
      <c r="E1729">
        <f>IF(ISBLANK('Raw Data'!J1722), 0, IF(AND(4=MATCH(LARGE('Raw Data'!G1722:J1722, 4), 'Raw Data'!G1722:J1722, 0), 'Raw Data'!P1722-'Raw Data'!O1722&gt;3), 'Raw Data'!J1722, 0))</f>
        <v/>
      </c>
      <c r="F1729">
        <f>IF(ISBLANK('Raw Data'!J1722), 0, IF(AND(3=MATCH(LARGE('Raw Data'!G1722:J1722, 4), 'Raw Data'!G1722:J1722, 0), 'Raw Data'!O1722-'Raw Data'!P1722&gt;3), 'Raw Data'!I1722, 0))</f>
        <v/>
      </c>
      <c r="G1729">
        <f>IF(ISBLANK('Raw Data'!J1722), 0, IF(AND(2=MATCH(LARGE('Raw Data'!G1722:J1722, 4), 'Raw Data'!G1722:J1722, 0), AND('Raw Data'!P1722-'Raw Data'!O1722&lt;4, 'Raw Data'!P1722-'Raw Data'!O1722&gt;0)), 'Raw Data'!H1722, 0))</f>
        <v/>
      </c>
      <c r="H1729">
        <f>IF(ISBLANK('Raw Data'!J1722), 0, IF(AND(1=MATCH(LARGE('Raw Data'!G1722:J1722, 4), 'Raw Data'!G1722:J1722, 0), AND('Raw Data'!O1722-'Raw Data'!P1722&lt;4, 'Raw Data'!O1722-'Raw Data'!P1722&gt;0)), 'Raw Data'!G1722, 0))</f>
        <v/>
      </c>
      <c r="I1729">
        <f>IF(ISBLANK('Raw Data'!J1722), 0, IF(AND(4=MATCH(LARGE('Raw Data'!G1722:J1722, 3), 'Raw Data'!G1722:J1722, 0), 'Raw Data'!P1722-'Raw Data'!O1722&gt;3), 'Raw Data'!J1722, 0))</f>
        <v/>
      </c>
      <c r="J1729">
        <f>IF(ISBLANK('Raw Data'!J1722), 0, IF(AND(3=MATCH(LARGE('Raw Data'!G1722:J1722, 3), 'Raw Data'!G1722:J1722, 0), 'Raw Data'!O1722-'Raw Data'!P1722&gt;3), 'Raw Data'!I1722, 0))</f>
        <v/>
      </c>
      <c r="K1729">
        <f>IF(ISBLANK('Raw Data'!J1722), 0, IF(AND(2=MATCH(LARGE('Raw Data'!G1722:J1722, 3), 'Raw Data'!G1722:J1722, 0), AND('Raw Data'!P1722-'Raw Data'!O1722&lt;4, 'Raw Data'!P1722-'Raw Data'!O1722&gt;0)), 'Raw Data'!H1722, 0))</f>
        <v/>
      </c>
      <c r="L1729">
        <f>IF(ISBLANK('Raw Data'!J1722), 0, IF(AND(1=MATCH(LARGE('Raw Data'!G1722:J1722, 3), 'Raw Data'!G1722:J1722, 0), AND('Raw Data'!O1722-'Raw Data'!P1722&lt;4, 'Raw Data'!O1722-'Raw Data'!P1722&gt;0)), 'Raw Data'!G1722, 0))</f>
        <v/>
      </c>
      <c r="M1729">
        <f>IF(ISBLANK('Raw Data'!J1722), 0, IF(AND(4=MATCH(LARGE('Raw Data'!G1722:J1722, 2), 'Raw Data'!G1722:J1722, 0), 'Raw Data'!P1722-'Raw Data'!O1722&gt;3), 'Raw Data'!J1722, 0))</f>
        <v/>
      </c>
      <c r="N1729">
        <f>IF(ISBLANK('Raw Data'!J1722), 0, IF(AND(3=MATCH(LARGE('Raw Data'!G1722:J1722, 2), 'Raw Data'!G1722:J1722, 0), 'Raw Data'!O1722-'Raw Data'!P1722&gt;3), 'Raw Data'!I1722, 0))</f>
        <v/>
      </c>
      <c r="O1729">
        <f>IF(ISBLANK('Raw Data'!J1722), 0, IF(AND(2=MATCH(LARGE('Raw Data'!G1722:J1722, 2), 'Raw Data'!G1722:J1722, 0), AND('Raw Data'!P1722-'Raw Data'!O1722&lt;4, 'Raw Data'!P1722-'Raw Data'!O1722&gt;0)), 'Raw Data'!H1722, 0))</f>
        <v/>
      </c>
      <c r="P1729">
        <f>IF(ISBLANK('Raw Data'!J1722), 0, IF(AND(1=MATCH(LARGE('Raw Data'!G1722:J1722, 2), 'Raw Data'!G1722:J1722, 0), AND('Raw Data'!O1722-'Raw Data'!P1722&lt;4, 'Raw Data'!O1722-'Raw Data'!P1722&gt;0)), 'Raw Data'!G1722, 0))</f>
        <v/>
      </c>
      <c r="Q1729">
        <f>IF(ISBLANK('Raw Data'!J1722), 0, IF(AND(4=MATCH(LARGE('Raw Data'!G1722:J1722, 1), 'Raw Data'!G1722:J1722, 0), 'Raw Data'!P1722-'Raw Data'!O1722&gt;3), 'Raw Data'!J1722, 0))</f>
        <v/>
      </c>
      <c r="R1729">
        <f>IF(ISBLANK('Raw Data'!J1722), 0, IF(AND(3=MATCH(LARGE('Raw Data'!G1722:J1722, 1), 'Raw Data'!G1722:J1722, 0), 'Raw Data'!O1722-'Raw Data'!P1722&gt;3), 'Raw Data'!I1722, 0))</f>
        <v/>
      </c>
      <c r="S1729">
        <f>IF(AND('Raw Data'!P1722-'Raw Data'!O1722&gt;4, 'Raw Data'!F1722&lt;'Raw Data'!C1722), 'Raw Data'!J1722, 0)</f>
        <v/>
      </c>
      <c r="T1729">
        <f>IF(AND('Raw Data'!O1722-'Raw Data'!P1722&gt;4, 'Raw Data'!F1722&gt;'Raw Data'!C1722), 'Raw Data'!I1722, 0)</f>
        <v/>
      </c>
      <c r="U1729">
        <f>IF(AND('Raw Data'!P1722-'Raw Data'!O1722&lt;3, 'Raw Data'!P1722&gt;'Raw Data'!O1722, 'Raw Data'!F1722&lt;'Raw Data'!C1722), 'Raw Data'!H1722, 0)</f>
        <v/>
      </c>
      <c r="V1729">
        <f>IF(AND('Raw Data'!P1722-'Raw Data'!O1722&lt;3, 'Raw Data'!P1722&gt;'Raw Data'!O1722, 'Raw Data'!F1722&gt;'Raw Data'!C1722), 'Raw Data'!G1722, 0)</f>
        <v/>
      </c>
    </row>
    <row r="1730">
      <c r="A1730">
        <f>IF(AND('Raw Data'!F1723&lt;'Raw Data'!C1723, 'Raw Data'!P1723&gt;'Raw Data'!O1723, 'Raw Data'!P1723-'Raw Data'!O1723&gt;3), 'Raw Data'!J1723, 0)</f>
        <v/>
      </c>
      <c r="B1730">
        <f>IF(AND('Raw Data'!C1723&lt;'Raw Data'!F1723, 'Raw Data'!O1723&gt;'Raw Data'!P1723, 'Raw Data'!O1723-'Raw Data'!P1723&gt;3), 'Raw Data'!I1723, 0)</f>
        <v/>
      </c>
      <c r="C1730">
        <f>IF(AND('Raw Data'!F1723&lt;'Raw Data'!C1723, 'Raw Data'!P1723&gt;'Raw Data'!O1723, 'Raw Data'!P1723-'Raw Data'!O1723&lt;4), 'Raw Data'!H1723, 0)</f>
        <v/>
      </c>
      <c r="D1730">
        <f>IF(AND('Raw Data'!C1723&lt;'Raw Data'!F1723, 'Raw Data'!O1723&gt;'Raw Data'!P1723, 'Raw Data'!O1723-'Raw Data'!P1723&lt;4), 'Raw Data'!G1723, 0)</f>
        <v/>
      </c>
      <c r="E1730">
        <f>IF(ISBLANK('Raw Data'!J1723), 0, IF(AND(4=MATCH(LARGE('Raw Data'!G1723:J1723, 4), 'Raw Data'!G1723:J1723, 0), 'Raw Data'!P1723-'Raw Data'!O1723&gt;3), 'Raw Data'!J1723, 0))</f>
        <v/>
      </c>
      <c r="F1730">
        <f>IF(ISBLANK('Raw Data'!J1723), 0, IF(AND(3=MATCH(LARGE('Raw Data'!G1723:J1723, 4), 'Raw Data'!G1723:J1723, 0), 'Raw Data'!O1723-'Raw Data'!P1723&gt;3), 'Raw Data'!I1723, 0))</f>
        <v/>
      </c>
      <c r="G1730">
        <f>IF(ISBLANK('Raw Data'!J1723), 0, IF(AND(2=MATCH(LARGE('Raw Data'!G1723:J1723, 4), 'Raw Data'!G1723:J1723, 0), AND('Raw Data'!P1723-'Raw Data'!O1723&lt;4, 'Raw Data'!P1723-'Raw Data'!O1723&gt;0)), 'Raw Data'!H1723, 0))</f>
        <v/>
      </c>
      <c r="H1730">
        <f>IF(ISBLANK('Raw Data'!J1723), 0, IF(AND(1=MATCH(LARGE('Raw Data'!G1723:J1723, 4), 'Raw Data'!G1723:J1723, 0), AND('Raw Data'!O1723-'Raw Data'!P1723&lt;4, 'Raw Data'!O1723-'Raw Data'!P1723&gt;0)), 'Raw Data'!G1723, 0))</f>
        <v/>
      </c>
      <c r="I1730">
        <f>IF(ISBLANK('Raw Data'!J1723), 0, IF(AND(4=MATCH(LARGE('Raw Data'!G1723:J1723, 3), 'Raw Data'!G1723:J1723, 0), 'Raw Data'!P1723-'Raw Data'!O1723&gt;3), 'Raw Data'!J1723, 0))</f>
        <v/>
      </c>
      <c r="J1730">
        <f>IF(ISBLANK('Raw Data'!J1723), 0, IF(AND(3=MATCH(LARGE('Raw Data'!G1723:J1723, 3), 'Raw Data'!G1723:J1723, 0), 'Raw Data'!O1723-'Raw Data'!P1723&gt;3), 'Raw Data'!I1723, 0))</f>
        <v/>
      </c>
      <c r="K1730">
        <f>IF(ISBLANK('Raw Data'!J1723), 0, IF(AND(2=MATCH(LARGE('Raw Data'!G1723:J1723, 3), 'Raw Data'!G1723:J1723, 0), AND('Raw Data'!P1723-'Raw Data'!O1723&lt;4, 'Raw Data'!P1723-'Raw Data'!O1723&gt;0)), 'Raw Data'!H1723, 0))</f>
        <v/>
      </c>
      <c r="L1730">
        <f>IF(ISBLANK('Raw Data'!J1723), 0, IF(AND(1=MATCH(LARGE('Raw Data'!G1723:J1723, 3), 'Raw Data'!G1723:J1723, 0), AND('Raw Data'!O1723-'Raw Data'!P1723&lt;4, 'Raw Data'!O1723-'Raw Data'!P1723&gt;0)), 'Raw Data'!G1723, 0))</f>
        <v/>
      </c>
      <c r="M1730">
        <f>IF(ISBLANK('Raw Data'!J1723), 0, IF(AND(4=MATCH(LARGE('Raw Data'!G1723:J1723, 2), 'Raw Data'!G1723:J1723, 0), 'Raw Data'!P1723-'Raw Data'!O1723&gt;3), 'Raw Data'!J1723, 0))</f>
        <v/>
      </c>
      <c r="N1730">
        <f>IF(ISBLANK('Raw Data'!J1723), 0, IF(AND(3=MATCH(LARGE('Raw Data'!G1723:J1723, 2), 'Raw Data'!G1723:J1723, 0), 'Raw Data'!O1723-'Raw Data'!P1723&gt;3), 'Raw Data'!I1723, 0))</f>
        <v/>
      </c>
      <c r="O1730">
        <f>IF(ISBLANK('Raw Data'!J1723), 0, IF(AND(2=MATCH(LARGE('Raw Data'!G1723:J1723, 2), 'Raw Data'!G1723:J1723, 0), AND('Raw Data'!P1723-'Raw Data'!O1723&lt;4, 'Raw Data'!P1723-'Raw Data'!O1723&gt;0)), 'Raw Data'!H1723, 0))</f>
        <v/>
      </c>
      <c r="P1730">
        <f>IF(ISBLANK('Raw Data'!J1723), 0, IF(AND(1=MATCH(LARGE('Raw Data'!G1723:J1723, 2), 'Raw Data'!G1723:J1723, 0), AND('Raw Data'!O1723-'Raw Data'!P1723&lt;4, 'Raw Data'!O1723-'Raw Data'!P1723&gt;0)), 'Raw Data'!G1723, 0))</f>
        <v/>
      </c>
      <c r="Q1730">
        <f>IF(ISBLANK('Raw Data'!J1723), 0, IF(AND(4=MATCH(LARGE('Raw Data'!G1723:J1723, 1), 'Raw Data'!G1723:J1723, 0), 'Raw Data'!P1723-'Raw Data'!O1723&gt;3), 'Raw Data'!J1723, 0))</f>
        <v/>
      </c>
      <c r="R1730">
        <f>IF(ISBLANK('Raw Data'!J1723), 0, IF(AND(3=MATCH(LARGE('Raw Data'!G1723:J1723, 1), 'Raw Data'!G1723:J1723, 0), 'Raw Data'!O1723-'Raw Data'!P1723&gt;3), 'Raw Data'!I1723, 0))</f>
        <v/>
      </c>
      <c r="S1730">
        <f>IF(AND('Raw Data'!P1723-'Raw Data'!O1723&gt;4, 'Raw Data'!F1723&lt;'Raw Data'!C1723), 'Raw Data'!J1723, 0)</f>
        <v/>
      </c>
      <c r="T1730">
        <f>IF(AND('Raw Data'!O1723-'Raw Data'!P1723&gt;4, 'Raw Data'!F1723&gt;'Raw Data'!C1723), 'Raw Data'!I1723, 0)</f>
        <v/>
      </c>
      <c r="U1730">
        <f>IF(AND('Raw Data'!P1723-'Raw Data'!O1723&lt;3, 'Raw Data'!P1723&gt;'Raw Data'!O1723, 'Raw Data'!F1723&lt;'Raw Data'!C1723), 'Raw Data'!H1723, 0)</f>
        <v/>
      </c>
      <c r="V1730">
        <f>IF(AND('Raw Data'!P1723-'Raw Data'!O1723&lt;3, 'Raw Data'!P1723&gt;'Raw Data'!O1723, 'Raw Data'!F1723&gt;'Raw Data'!C1723), 'Raw Data'!G1723, 0)</f>
        <v/>
      </c>
    </row>
    <row r="1731">
      <c r="A1731">
        <f>IF(AND('Raw Data'!F1724&lt;'Raw Data'!C1724, 'Raw Data'!P1724&gt;'Raw Data'!O1724, 'Raw Data'!P1724-'Raw Data'!O1724&gt;3), 'Raw Data'!J1724, 0)</f>
        <v/>
      </c>
      <c r="B1731">
        <f>IF(AND('Raw Data'!C1724&lt;'Raw Data'!F1724, 'Raw Data'!O1724&gt;'Raw Data'!P1724, 'Raw Data'!O1724-'Raw Data'!P1724&gt;3), 'Raw Data'!I1724, 0)</f>
        <v/>
      </c>
      <c r="C1731">
        <f>IF(AND('Raw Data'!F1724&lt;'Raw Data'!C1724, 'Raw Data'!P1724&gt;'Raw Data'!O1724, 'Raw Data'!P1724-'Raw Data'!O1724&lt;4), 'Raw Data'!H1724, 0)</f>
        <v/>
      </c>
      <c r="D1731">
        <f>IF(AND('Raw Data'!C1724&lt;'Raw Data'!F1724, 'Raw Data'!O1724&gt;'Raw Data'!P1724, 'Raw Data'!O1724-'Raw Data'!P1724&lt;4), 'Raw Data'!G1724, 0)</f>
        <v/>
      </c>
      <c r="E1731">
        <f>IF(ISBLANK('Raw Data'!J1724), 0, IF(AND(4=MATCH(LARGE('Raw Data'!G1724:J1724, 4), 'Raw Data'!G1724:J1724, 0), 'Raw Data'!P1724-'Raw Data'!O1724&gt;3), 'Raw Data'!J1724, 0))</f>
        <v/>
      </c>
      <c r="F1731">
        <f>IF(ISBLANK('Raw Data'!J1724), 0, IF(AND(3=MATCH(LARGE('Raw Data'!G1724:J1724, 4), 'Raw Data'!G1724:J1724, 0), 'Raw Data'!O1724-'Raw Data'!P1724&gt;3), 'Raw Data'!I1724, 0))</f>
        <v/>
      </c>
      <c r="G1731">
        <f>IF(ISBLANK('Raw Data'!J1724), 0, IF(AND(2=MATCH(LARGE('Raw Data'!G1724:J1724, 4), 'Raw Data'!G1724:J1724, 0), AND('Raw Data'!P1724-'Raw Data'!O1724&lt;4, 'Raw Data'!P1724-'Raw Data'!O1724&gt;0)), 'Raw Data'!H1724, 0))</f>
        <v/>
      </c>
      <c r="H1731">
        <f>IF(ISBLANK('Raw Data'!J1724), 0, IF(AND(1=MATCH(LARGE('Raw Data'!G1724:J1724, 4), 'Raw Data'!G1724:J1724, 0), AND('Raw Data'!O1724-'Raw Data'!P1724&lt;4, 'Raw Data'!O1724-'Raw Data'!P1724&gt;0)), 'Raw Data'!G1724, 0))</f>
        <v/>
      </c>
      <c r="I1731">
        <f>IF(ISBLANK('Raw Data'!J1724), 0, IF(AND(4=MATCH(LARGE('Raw Data'!G1724:J1724, 3), 'Raw Data'!G1724:J1724, 0), 'Raw Data'!P1724-'Raw Data'!O1724&gt;3), 'Raw Data'!J1724, 0))</f>
        <v/>
      </c>
      <c r="J1731">
        <f>IF(ISBLANK('Raw Data'!J1724), 0, IF(AND(3=MATCH(LARGE('Raw Data'!G1724:J1724, 3), 'Raw Data'!G1724:J1724, 0), 'Raw Data'!O1724-'Raw Data'!P1724&gt;3), 'Raw Data'!I1724, 0))</f>
        <v/>
      </c>
      <c r="K1731">
        <f>IF(ISBLANK('Raw Data'!J1724), 0, IF(AND(2=MATCH(LARGE('Raw Data'!G1724:J1724, 3), 'Raw Data'!G1724:J1724, 0), AND('Raw Data'!P1724-'Raw Data'!O1724&lt;4, 'Raw Data'!P1724-'Raw Data'!O1724&gt;0)), 'Raw Data'!H1724, 0))</f>
        <v/>
      </c>
      <c r="L1731">
        <f>IF(ISBLANK('Raw Data'!J1724), 0, IF(AND(1=MATCH(LARGE('Raw Data'!G1724:J1724, 3), 'Raw Data'!G1724:J1724, 0), AND('Raw Data'!O1724-'Raw Data'!P1724&lt;4, 'Raw Data'!O1724-'Raw Data'!P1724&gt;0)), 'Raw Data'!G1724, 0))</f>
        <v/>
      </c>
      <c r="M1731">
        <f>IF(ISBLANK('Raw Data'!J1724), 0, IF(AND(4=MATCH(LARGE('Raw Data'!G1724:J1724, 2), 'Raw Data'!G1724:J1724, 0), 'Raw Data'!P1724-'Raw Data'!O1724&gt;3), 'Raw Data'!J1724, 0))</f>
        <v/>
      </c>
      <c r="N1731">
        <f>IF(ISBLANK('Raw Data'!J1724), 0, IF(AND(3=MATCH(LARGE('Raw Data'!G1724:J1724, 2), 'Raw Data'!G1724:J1724, 0), 'Raw Data'!O1724-'Raw Data'!P1724&gt;3), 'Raw Data'!I1724, 0))</f>
        <v/>
      </c>
      <c r="O1731">
        <f>IF(ISBLANK('Raw Data'!J1724), 0, IF(AND(2=MATCH(LARGE('Raw Data'!G1724:J1724, 2), 'Raw Data'!G1724:J1724, 0), AND('Raw Data'!P1724-'Raw Data'!O1724&lt;4, 'Raw Data'!P1724-'Raw Data'!O1724&gt;0)), 'Raw Data'!H1724, 0))</f>
        <v/>
      </c>
      <c r="P1731">
        <f>IF(ISBLANK('Raw Data'!J1724), 0, IF(AND(1=MATCH(LARGE('Raw Data'!G1724:J1724, 2), 'Raw Data'!G1724:J1724, 0), AND('Raw Data'!O1724-'Raw Data'!P1724&lt;4, 'Raw Data'!O1724-'Raw Data'!P1724&gt;0)), 'Raw Data'!G1724, 0))</f>
        <v/>
      </c>
      <c r="Q1731">
        <f>IF(ISBLANK('Raw Data'!J1724), 0, IF(AND(4=MATCH(LARGE('Raw Data'!G1724:J1724, 1), 'Raw Data'!G1724:J1724, 0), 'Raw Data'!P1724-'Raw Data'!O1724&gt;3), 'Raw Data'!J1724, 0))</f>
        <v/>
      </c>
      <c r="R1731">
        <f>IF(ISBLANK('Raw Data'!J1724), 0, IF(AND(3=MATCH(LARGE('Raw Data'!G1724:J1724, 1), 'Raw Data'!G1724:J1724, 0), 'Raw Data'!O1724-'Raw Data'!P1724&gt;3), 'Raw Data'!I1724, 0))</f>
        <v/>
      </c>
      <c r="S1731">
        <f>IF(AND('Raw Data'!P1724-'Raw Data'!O1724&gt;4, 'Raw Data'!F1724&lt;'Raw Data'!C1724), 'Raw Data'!J1724, 0)</f>
        <v/>
      </c>
      <c r="T1731">
        <f>IF(AND('Raw Data'!O1724-'Raw Data'!P1724&gt;4, 'Raw Data'!F1724&gt;'Raw Data'!C1724), 'Raw Data'!I1724, 0)</f>
        <v/>
      </c>
      <c r="U1731">
        <f>IF(AND('Raw Data'!P1724-'Raw Data'!O1724&lt;3, 'Raw Data'!P1724&gt;'Raw Data'!O1724, 'Raw Data'!F1724&lt;'Raw Data'!C1724), 'Raw Data'!H1724, 0)</f>
        <v/>
      </c>
      <c r="V1731">
        <f>IF(AND('Raw Data'!P1724-'Raw Data'!O1724&lt;3, 'Raw Data'!P1724&gt;'Raw Data'!O1724, 'Raw Data'!F1724&gt;'Raw Data'!C1724), 'Raw Data'!G1724, 0)</f>
        <v/>
      </c>
    </row>
    <row r="1732">
      <c r="A1732">
        <f>IF(AND('Raw Data'!F1725&lt;'Raw Data'!C1725, 'Raw Data'!P1725&gt;'Raw Data'!O1725, 'Raw Data'!P1725-'Raw Data'!O1725&gt;3), 'Raw Data'!J1725, 0)</f>
        <v/>
      </c>
      <c r="B1732">
        <f>IF(AND('Raw Data'!C1725&lt;'Raw Data'!F1725, 'Raw Data'!O1725&gt;'Raw Data'!P1725, 'Raw Data'!O1725-'Raw Data'!P1725&gt;3), 'Raw Data'!I1725, 0)</f>
        <v/>
      </c>
      <c r="C1732">
        <f>IF(AND('Raw Data'!F1725&lt;'Raw Data'!C1725, 'Raw Data'!P1725&gt;'Raw Data'!O1725, 'Raw Data'!P1725-'Raw Data'!O1725&lt;4), 'Raw Data'!H1725, 0)</f>
        <v/>
      </c>
      <c r="D1732">
        <f>IF(AND('Raw Data'!C1725&lt;'Raw Data'!F1725, 'Raw Data'!O1725&gt;'Raw Data'!P1725, 'Raw Data'!O1725-'Raw Data'!P1725&lt;4), 'Raw Data'!G1725, 0)</f>
        <v/>
      </c>
      <c r="E1732">
        <f>IF(ISBLANK('Raw Data'!J1725), 0, IF(AND(4=MATCH(LARGE('Raw Data'!G1725:J1725, 4), 'Raw Data'!G1725:J1725, 0), 'Raw Data'!P1725-'Raw Data'!O1725&gt;3), 'Raw Data'!J1725, 0))</f>
        <v/>
      </c>
      <c r="F1732">
        <f>IF(ISBLANK('Raw Data'!J1725), 0, IF(AND(3=MATCH(LARGE('Raw Data'!G1725:J1725, 4), 'Raw Data'!G1725:J1725, 0), 'Raw Data'!O1725-'Raw Data'!P1725&gt;3), 'Raw Data'!I1725, 0))</f>
        <v/>
      </c>
      <c r="G1732">
        <f>IF(ISBLANK('Raw Data'!J1725), 0, IF(AND(2=MATCH(LARGE('Raw Data'!G1725:J1725, 4), 'Raw Data'!G1725:J1725, 0), AND('Raw Data'!P1725-'Raw Data'!O1725&lt;4, 'Raw Data'!P1725-'Raw Data'!O1725&gt;0)), 'Raw Data'!H1725, 0))</f>
        <v/>
      </c>
      <c r="H1732">
        <f>IF(ISBLANK('Raw Data'!J1725), 0, IF(AND(1=MATCH(LARGE('Raw Data'!G1725:J1725, 4), 'Raw Data'!G1725:J1725, 0), AND('Raw Data'!O1725-'Raw Data'!P1725&lt;4, 'Raw Data'!O1725-'Raw Data'!P1725&gt;0)), 'Raw Data'!G1725, 0))</f>
        <v/>
      </c>
      <c r="I1732">
        <f>IF(ISBLANK('Raw Data'!J1725), 0, IF(AND(4=MATCH(LARGE('Raw Data'!G1725:J1725, 3), 'Raw Data'!G1725:J1725, 0), 'Raw Data'!P1725-'Raw Data'!O1725&gt;3), 'Raw Data'!J1725, 0))</f>
        <v/>
      </c>
      <c r="J1732">
        <f>IF(ISBLANK('Raw Data'!J1725), 0, IF(AND(3=MATCH(LARGE('Raw Data'!G1725:J1725, 3), 'Raw Data'!G1725:J1725, 0), 'Raw Data'!O1725-'Raw Data'!P1725&gt;3), 'Raw Data'!I1725, 0))</f>
        <v/>
      </c>
      <c r="K1732">
        <f>IF(ISBLANK('Raw Data'!J1725), 0, IF(AND(2=MATCH(LARGE('Raw Data'!G1725:J1725, 3), 'Raw Data'!G1725:J1725, 0), AND('Raw Data'!P1725-'Raw Data'!O1725&lt;4, 'Raw Data'!P1725-'Raw Data'!O1725&gt;0)), 'Raw Data'!H1725, 0))</f>
        <v/>
      </c>
      <c r="L1732">
        <f>IF(ISBLANK('Raw Data'!J1725), 0, IF(AND(1=MATCH(LARGE('Raw Data'!G1725:J1725, 3), 'Raw Data'!G1725:J1725, 0), AND('Raw Data'!O1725-'Raw Data'!P1725&lt;4, 'Raw Data'!O1725-'Raw Data'!P1725&gt;0)), 'Raw Data'!G1725, 0))</f>
        <v/>
      </c>
      <c r="M1732">
        <f>IF(ISBLANK('Raw Data'!J1725), 0, IF(AND(4=MATCH(LARGE('Raw Data'!G1725:J1725, 2), 'Raw Data'!G1725:J1725, 0), 'Raw Data'!P1725-'Raw Data'!O1725&gt;3), 'Raw Data'!J1725, 0))</f>
        <v/>
      </c>
      <c r="N1732">
        <f>IF(ISBLANK('Raw Data'!J1725), 0, IF(AND(3=MATCH(LARGE('Raw Data'!G1725:J1725, 2), 'Raw Data'!G1725:J1725, 0), 'Raw Data'!O1725-'Raw Data'!P1725&gt;3), 'Raw Data'!I1725, 0))</f>
        <v/>
      </c>
      <c r="O1732">
        <f>IF(ISBLANK('Raw Data'!J1725), 0, IF(AND(2=MATCH(LARGE('Raw Data'!G1725:J1725, 2), 'Raw Data'!G1725:J1725, 0), AND('Raw Data'!P1725-'Raw Data'!O1725&lt;4, 'Raw Data'!P1725-'Raw Data'!O1725&gt;0)), 'Raw Data'!H1725, 0))</f>
        <v/>
      </c>
      <c r="P1732">
        <f>IF(ISBLANK('Raw Data'!J1725), 0, IF(AND(1=MATCH(LARGE('Raw Data'!G1725:J1725, 2), 'Raw Data'!G1725:J1725, 0), AND('Raw Data'!O1725-'Raw Data'!P1725&lt;4, 'Raw Data'!O1725-'Raw Data'!P1725&gt;0)), 'Raw Data'!G1725, 0))</f>
        <v/>
      </c>
      <c r="Q1732">
        <f>IF(ISBLANK('Raw Data'!J1725), 0, IF(AND(4=MATCH(LARGE('Raw Data'!G1725:J1725, 1), 'Raw Data'!G1725:J1725, 0), 'Raw Data'!P1725-'Raw Data'!O1725&gt;3), 'Raw Data'!J1725, 0))</f>
        <v/>
      </c>
      <c r="R1732">
        <f>IF(ISBLANK('Raw Data'!J1725), 0, IF(AND(3=MATCH(LARGE('Raw Data'!G1725:J1725, 1), 'Raw Data'!G1725:J1725, 0), 'Raw Data'!O1725-'Raw Data'!P1725&gt;3), 'Raw Data'!I1725, 0))</f>
        <v/>
      </c>
      <c r="S1732">
        <f>IF(AND('Raw Data'!P1725-'Raw Data'!O1725&gt;4, 'Raw Data'!F1725&lt;'Raw Data'!C1725), 'Raw Data'!J1725, 0)</f>
        <v/>
      </c>
      <c r="T1732">
        <f>IF(AND('Raw Data'!O1725-'Raw Data'!P1725&gt;4, 'Raw Data'!F1725&gt;'Raw Data'!C1725), 'Raw Data'!I1725, 0)</f>
        <v/>
      </c>
      <c r="U1732">
        <f>IF(AND('Raw Data'!P1725-'Raw Data'!O1725&lt;3, 'Raw Data'!P1725&gt;'Raw Data'!O1725, 'Raw Data'!F1725&lt;'Raw Data'!C1725), 'Raw Data'!H1725, 0)</f>
        <v/>
      </c>
      <c r="V1732">
        <f>IF(AND('Raw Data'!P1725-'Raw Data'!O1725&lt;3, 'Raw Data'!P1725&gt;'Raw Data'!O1725, 'Raw Data'!F1725&gt;'Raw Data'!C1725), 'Raw Data'!G1725, 0)</f>
        <v/>
      </c>
    </row>
    <row r="1733">
      <c r="A1733">
        <f>IF(AND('Raw Data'!F1726&lt;'Raw Data'!C1726, 'Raw Data'!P1726&gt;'Raw Data'!O1726, 'Raw Data'!P1726-'Raw Data'!O1726&gt;3), 'Raw Data'!J1726, 0)</f>
        <v/>
      </c>
      <c r="B1733">
        <f>IF(AND('Raw Data'!C1726&lt;'Raw Data'!F1726, 'Raw Data'!O1726&gt;'Raw Data'!P1726, 'Raw Data'!O1726-'Raw Data'!P1726&gt;3), 'Raw Data'!I1726, 0)</f>
        <v/>
      </c>
      <c r="C1733">
        <f>IF(AND('Raw Data'!F1726&lt;'Raw Data'!C1726, 'Raw Data'!P1726&gt;'Raw Data'!O1726, 'Raw Data'!P1726-'Raw Data'!O1726&lt;4), 'Raw Data'!H1726, 0)</f>
        <v/>
      </c>
      <c r="D1733">
        <f>IF(AND('Raw Data'!C1726&lt;'Raw Data'!F1726, 'Raw Data'!O1726&gt;'Raw Data'!P1726, 'Raw Data'!O1726-'Raw Data'!P1726&lt;4), 'Raw Data'!G1726, 0)</f>
        <v/>
      </c>
      <c r="E1733">
        <f>IF(ISBLANK('Raw Data'!J1726), 0, IF(AND(4=MATCH(LARGE('Raw Data'!G1726:J1726, 4), 'Raw Data'!G1726:J1726, 0), 'Raw Data'!P1726-'Raw Data'!O1726&gt;3), 'Raw Data'!J1726, 0))</f>
        <v/>
      </c>
      <c r="F1733">
        <f>IF(ISBLANK('Raw Data'!J1726), 0, IF(AND(3=MATCH(LARGE('Raw Data'!G1726:J1726, 4), 'Raw Data'!G1726:J1726, 0), 'Raw Data'!O1726-'Raw Data'!P1726&gt;3), 'Raw Data'!I1726, 0))</f>
        <v/>
      </c>
      <c r="G1733">
        <f>IF(ISBLANK('Raw Data'!J1726), 0, IF(AND(2=MATCH(LARGE('Raw Data'!G1726:J1726, 4), 'Raw Data'!G1726:J1726, 0), AND('Raw Data'!P1726-'Raw Data'!O1726&lt;4, 'Raw Data'!P1726-'Raw Data'!O1726&gt;0)), 'Raw Data'!H1726, 0))</f>
        <v/>
      </c>
      <c r="H1733">
        <f>IF(ISBLANK('Raw Data'!J1726), 0, IF(AND(1=MATCH(LARGE('Raw Data'!G1726:J1726, 4), 'Raw Data'!G1726:J1726, 0), AND('Raw Data'!O1726-'Raw Data'!P1726&lt;4, 'Raw Data'!O1726-'Raw Data'!P1726&gt;0)), 'Raw Data'!G1726, 0))</f>
        <v/>
      </c>
      <c r="I1733">
        <f>IF(ISBLANK('Raw Data'!J1726), 0, IF(AND(4=MATCH(LARGE('Raw Data'!G1726:J1726, 3), 'Raw Data'!G1726:J1726, 0), 'Raw Data'!P1726-'Raw Data'!O1726&gt;3), 'Raw Data'!J1726, 0))</f>
        <v/>
      </c>
      <c r="J1733">
        <f>IF(ISBLANK('Raw Data'!J1726), 0, IF(AND(3=MATCH(LARGE('Raw Data'!G1726:J1726, 3), 'Raw Data'!G1726:J1726, 0), 'Raw Data'!O1726-'Raw Data'!P1726&gt;3), 'Raw Data'!I1726, 0))</f>
        <v/>
      </c>
      <c r="K1733">
        <f>IF(ISBLANK('Raw Data'!J1726), 0, IF(AND(2=MATCH(LARGE('Raw Data'!G1726:J1726, 3), 'Raw Data'!G1726:J1726, 0), AND('Raw Data'!P1726-'Raw Data'!O1726&lt;4, 'Raw Data'!P1726-'Raw Data'!O1726&gt;0)), 'Raw Data'!H1726, 0))</f>
        <v/>
      </c>
      <c r="L1733">
        <f>IF(ISBLANK('Raw Data'!J1726), 0, IF(AND(1=MATCH(LARGE('Raw Data'!G1726:J1726, 3), 'Raw Data'!G1726:J1726, 0), AND('Raw Data'!O1726-'Raw Data'!P1726&lt;4, 'Raw Data'!O1726-'Raw Data'!P1726&gt;0)), 'Raw Data'!G1726, 0))</f>
        <v/>
      </c>
      <c r="M1733">
        <f>IF(ISBLANK('Raw Data'!J1726), 0, IF(AND(4=MATCH(LARGE('Raw Data'!G1726:J1726, 2), 'Raw Data'!G1726:J1726, 0), 'Raw Data'!P1726-'Raw Data'!O1726&gt;3), 'Raw Data'!J1726, 0))</f>
        <v/>
      </c>
      <c r="N1733">
        <f>IF(ISBLANK('Raw Data'!J1726), 0, IF(AND(3=MATCH(LARGE('Raw Data'!G1726:J1726, 2), 'Raw Data'!G1726:J1726, 0), 'Raw Data'!O1726-'Raw Data'!P1726&gt;3), 'Raw Data'!I1726, 0))</f>
        <v/>
      </c>
      <c r="O1733">
        <f>IF(ISBLANK('Raw Data'!J1726), 0, IF(AND(2=MATCH(LARGE('Raw Data'!G1726:J1726, 2), 'Raw Data'!G1726:J1726, 0), AND('Raw Data'!P1726-'Raw Data'!O1726&lt;4, 'Raw Data'!P1726-'Raw Data'!O1726&gt;0)), 'Raw Data'!H1726, 0))</f>
        <v/>
      </c>
      <c r="P1733">
        <f>IF(ISBLANK('Raw Data'!J1726), 0, IF(AND(1=MATCH(LARGE('Raw Data'!G1726:J1726, 2), 'Raw Data'!G1726:J1726, 0), AND('Raw Data'!O1726-'Raw Data'!P1726&lt;4, 'Raw Data'!O1726-'Raw Data'!P1726&gt;0)), 'Raw Data'!G1726, 0))</f>
        <v/>
      </c>
      <c r="Q1733">
        <f>IF(ISBLANK('Raw Data'!J1726), 0, IF(AND(4=MATCH(LARGE('Raw Data'!G1726:J1726, 1), 'Raw Data'!G1726:J1726, 0), 'Raw Data'!P1726-'Raw Data'!O1726&gt;3), 'Raw Data'!J1726, 0))</f>
        <v/>
      </c>
      <c r="R1733">
        <f>IF(ISBLANK('Raw Data'!J1726), 0, IF(AND(3=MATCH(LARGE('Raw Data'!G1726:J1726, 1), 'Raw Data'!G1726:J1726, 0), 'Raw Data'!O1726-'Raw Data'!P1726&gt;3), 'Raw Data'!I1726, 0))</f>
        <v/>
      </c>
      <c r="S1733">
        <f>IF(AND('Raw Data'!P1726-'Raw Data'!O1726&gt;4, 'Raw Data'!F1726&lt;'Raw Data'!C1726), 'Raw Data'!J1726, 0)</f>
        <v/>
      </c>
      <c r="T1733">
        <f>IF(AND('Raw Data'!O1726-'Raw Data'!P1726&gt;4, 'Raw Data'!F1726&gt;'Raw Data'!C1726), 'Raw Data'!I1726, 0)</f>
        <v/>
      </c>
      <c r="U1733">
        <f>IF(AND('Raw Data'!P1726-'Raw Data'!O1726&lt;3, 'Raw Data'!P1726&gt;'Raw Data'!O1726, 'Raw Data'!F1726&lt;'Raw Data'!C1726), 'Raw Data'!H1726, 0)</f>
        <v/>
      </c>
      <c r="V1733">
        <f>IF(AND('Raw Data'!P1726-'Raw Data'!O1726&lt;3, 'Raw Data'!P1726&gt;'Raw Data'!O1726, 'Raw Data'!F1726&gt;'Raw Data'!C1726), 'Raw Data'!G1726, 0)</f>
        <v/>
      </c>
    </row>
    <row r="1734">
      <c r="A1734">
        <f>IF(AND('Raw Data'!F1727&lt;'Raw Data'!C1727, 'Raw Data'!P1727&gt;'Raw Data'!O1727, 'Raw Data'!P1727-'Raw Data'!O1727&gt;3), 'Raw Data'!J1727, 0)</f>
        <v/>
      </c>
      <c r="B1734">
        <f>IF(AND('Raw Data'!C1727&lt;'Raw Data'!F1727, 'Raw Data'!O1727&gt;'Raw Data'!P1727, 'Raw Data'!O1727-'Raw Data'!P1727&gt;3), 'Raw Data'!I1727, 0)</f>
        <v/>
      </c>
      <c r="C1734">
        <f>IF(AND('Raw Data'!F1727&lt;'Raw Data'!C1727, 'Raw Data'!P1727&gt;'Raw Data'!O1727, 'Raw Data'!P1727-'Raw Data'!O1727&lt;4), 'Raw Data'!H1727, 0)</f>
        <v/>
      </c>
      <c r="D1734">
        <f>IF(AND('Raw Data'!C1727&lt;'Raw Data'!F1727, 'Raw Data'!O1727&gt;'Raw Data'!P1727, 'Raw Data'!O1727-'Raw Data'!P1727&lt;4), 'Raw Data'!G1727, 0)</f>
        <v/>
      </c>
      <c r="E1734">
        <f>IF(ISBLANK('Raw Data'!J1727), 0, IF(AND(4=MATCH(LARGE('Raw Data'!G1727:J1727, 4), 'Raw Data'!G1727:J1727, 0), 'Raw Data'!P1727-'Raw Data'!O1727&gt;3), 'Raw Data'!J1727, 0))</f>
        <v/>
      </c>
      <c r="F1734">
        <f>IF(ISBLANK('Raw Data'!J1727), 0, IF(AND(3=MATCH(LARGE('Raw Data'!G1727:J1727, 4), 'Raw Data'!G1727:J1727, 0), 'Raw Data'!O1727-'Raw Data'!P1727&gt;3), 'Raw Data'!I1727, 0))</f>
        <v/>
      </c>
      <c r="G1734">
        <f>IF(ISBLANK('Raw Data'!J1727), 0, IF(AND(2=MATCH(LARGE('Raw Data'!G1727:J1727, 4), 'Raw Data'!G1727:J1727, 0), AND('Raw Data'!P1727-'Raw Data'!O1727&lt;4, 'Raw Data'!P1727-'Raw Data'!O1727&gt;0)), 'Raw Data'!H1727, 0))</f>
        <v/>
      </c>
      <c r="H1734">
        <f>IF(ISBLANK('Raw Data'!J1727), 0, IF(AND(1=MATCH(LARGE('Raw Data'!G1727:J1727, 4), 'Raw Data'!G1727:J1727, 0), AND('Raw Data'!O1727-'Raw Data'!P1727&lt;4, 'Raw Data'!O1727-'Raw Data'!P1727&gt;0)), 'Raw Data'!G1727, 0))</f>
        <v/>
      </c>
      <c r="I1734">
        <f>IF(ISBLANK('Raw Data'!J1727), 0, IF(AND(4=MATCH(LARGE('Raw Data'!G1727:J1727, 3), 'Raw Data'!G1727:J1727, 0), 'Raw Data'!P1727-'Raw Data'!O1727&gt;3), 'Raw Data'!J1727, 0))</f>
        <v/>
      </c>
      <c r="J1734">
        <f>IF(ISBLANK('Raw Data'!J1727), 0, IF(AND(3=MATCH(LARGE('Raw Data'!G1727:J1727, 3), 'Raw Data'!G1727:J1727, 0), 'Raw Data'!O1727-'Raw Data'!P1727&gt;3), 'Raw Data'!I1727, 0))</f>
        <v/>
      </c>
      <c r="K1734">
        <f>IF(ISBLANK('Raw Data'!J1727), 0, IF(AND(2=MATCH(LARGE('Raw Data'!G1727:J1727, 3), 'Raw Data'!G1727:J1727, 0), AND('Raw Data'!P1727-'Raw Data'!O1727&lt;4, 'Raw Data'!P1727-'Raw Data'!O1727&gt;0)), 'Raw Data'!H1727, 0))</f>
        <v/>
      </c>
      <c r="L1734">
        <f>IF(ISBLANK('Raw Data'!J1727), 0, IF(AND(1=MATCH(LARGE('Raw Data'!G1727:J1727, 3), 'Raw Data'!G1727:J1727, 0), AND('Raw Data'!O1727-'Raw Data'!P1727&lt;4, 'Raw Data'!O1727-'Raw Data'!P1727&gt;0)), 'Raw Data'!G1727, 0))</f>
        <v/>
      </c>
      <c r="M1734">
        <f>IF(ISBLANK('Raw Data'!J1727), 0, IF(AND(4=MATCH(LARGE('Raw Data'!G1727:J1727, 2), 'Raw Data'!G1727:J1727, 0), 'Raw Data'!P1727-'Raw Data'!O1727&gt;3), 'Raw Data'!J1727, 0))</f>
        <v/>
      </c>
      <c r="N1734">
        <f>IF(ISBLANK('Raw Data'!J1727), 0, IF(AND(3=MATCH(LARGE('Raw Data'!G1727:J1727, 2), 'Raw Data'!G1727:J1727, 0), 'Raw Data'!O1727-'Raw Data'!P1727&gt;3), 'Raw Data'!I1727, 0))</f>
        <v/>
      </c>
      <c r="O1734">
        <f>IF(ISBLANK('Raw Data'!J1727), 0, IF(AND(2=MATCH(LARGE('Raw Data'!G1727:J1727, 2), 'Raw Data'!G1727:J1727, 0), AND('Raw Data'!P1727-'Raw Data'!O1727&lt;4, 'Raw Data'!P1727-'Raw Data'!O1727&gt;0)), 'Raw Data'!H1727, 0))</f>
        <v/>
      </c>
      <c r="P1734">
        <f>IF(ISBLANK('Raw Data'!J1727), 0, IF(AND(1=MATCH(LARGE('Raw Data'!G1727:J1727, 2), 'Raw Data'!G1727:J1727, 0), AND('Raw Data'!O1727-'Raw Data'!P1727&lt;4, 'Raw Data'!O1727-'Raw Data'!P1727&gt;0)), 'Raw Data'!G1727, 0))</f>
        <v/>
      </c>
      <c r="Q1734">
        <f>IF(ISBLANK('Raw Data'!J1727), 0, IF(AND(4=MATCH(LARGE('Raw Data'!G1727:J1727, 1), 'Raw Data'!G1727:J1727, 0), 'Raw Data'!P1727-'Raw Data'!O1727&gt;3), 'Raw Data'!J1727, 0))</f>
        <v/>
      </c>
      <c r="R1734">
        <f>IF(ISBLANK('Raw Data'!J1727), 0, IF(AND(3=MATCH(LARGE('Raw Data'!G1727:J1727, 1), 'Raw Data'!G1727:J1727, 0), 'Raw Data'!O1727-'Raw Data'!P1727&gt;3), 'Raw Data'!I1727, 0))</f>
        <v/>
      </c>
      <c r="S1734">
        <f>IF(AND('Raw Data'!P1727-'Raw Data'!O1727&gt;4, 'Raw Data'!F1727&lt;'Raw Data'!C1727), 'Raw Data'!J1727, 0)</f>
        <v/>
      </c>
      <c r="T1734">
        <f>IF(AND('Raw Data'!O1727-'Raw Data'!P1727&gt;4, 'Raw Data'!F1727&gt;'Raw Data'!C1727), 'Raw Data'!I1727, 0)</f>
        <v/>
      </c>
      <c r="U1734">
        <f>IF(AND('Raw Data'!P1727-'Raw Data'!O1727&lt;3, 'Raw Data'!P1727&gt;'Raw Data'!O1727, 'Raw Data'!F1727&lt;'Raw Data'!C1727), 'Raw Data'!H1727, 0)</f>
        <v/>
      </c>
      <c r="V1734">
        <f>IF(AND('Raw Data'!P1727-'Raw Data'!O1727&lt;3, 'Raw Data'!P1727&gt;'Raw Data'!O1727, 'Raw Data'!F1727&gt;'Raw Data'!C1727), 'Raw Data'!G1727, 0)</f>
        <v/>
      </c>
    </row>
    <row r="1735">
      <c r="A1735">
        <f>IF(AND('Raw Data'!F1728&lt;'Raw Data'!C1728, 'Raw Data'!P1728&gt;'Raw Data'!O1728, 'Raw Data'!P1728-'Raw Data'!O1728&gt;3), 'Raw Data'!J1728, 0)</f>
        <v/>
      </c>
      <c r="B1735">
        <f>IF(AND('Raw Data'!C1728&lt;'Raw Data'!F1728, 'Raw Data'!O1728&gt;'Raw Data'!P1728, 'Raw Data'!O1728-'Raw Data'!P1728&gt;3), 'Raw Data'!I1728, 0)</f>
        <v/>
      </c>
      <c r="C1735">
        <f>IF(AND('Raw Data'!F1728&lt;'Raw Data'!C1728, 'Raw Data'!P1728&gt;'Raw Data'!O1728, 'Raw Data'!P1728-'Raw Data'!O1728&lt;4), 'Raw Data'!H1728, 0)</f>
        <v/>
      </c>
      <c r="D1735">
        <f>IF(AND('Raw Data'!C1728&lt;'Raw Data'!F1728, 'Raw Data'!O1728&gt;'Raw Data'!P1728, 'Raw Data'!O1728-'Raw Data'!P1728&lt;4), 'Raw Data'!G1728, 0)</f>
        <v/>
      </c>
      <c r="E1735">
        <f>IF(ISBLANK('Raw Data'!J1728), 0, IF(AND(4=MATCH(LARGE('Raw Data'!G1728:J1728, 4), 'Raw Data'!G1728:J1728, 0), 'Raw Data'!P1728-'Raw Data'!O1728&gt;3), 'Raw Data'!J1728, 0))</f>
        <v/>
      </c>
      <c r="F1735">
        <f>IF(ISBLANK('Raw Data'!J1728), 0, IF(AND(3=MATCH(LARGE('Raw Data'!G1728:J1728, 4), 'Raw Data'!G1728:J1728, 0), 'Raw Data'!O1728-'Raw Data'!P1728&gt;3), 'Raw Data'!I1728, 0))</f>
        <v/>
      </c>
      <c r="G1735">
        <f>IF(ISBLANK('Raw Data'!J1728), 0, IF(AND(2=MATCH(LARGE('Raw Data'!G1728:J1728, 4), 'Raw Data'!G1728:J1728, 0), AND('Raw Data'!P1728-'Raw Data'!O1728&lt;4, 'Raw Data'!P1728-'Raw Data'!O1728&gt;0)), 'Raw Data'!H1728, 0))</f>
        <v/>
      </c>
      <c r="H1735">
        <f>IF(ISBLANK('Raw Data'!J1728), 0, IF(AND(1=MATCH(LARGE('Raw Data'!G1728:J1728, 4), 'Raw Data'!G1728:J1728, 0), AND('Raw Data'!O1728-'Raw Data'!P1728&lt;4, 'Raw Data'!O1728-'Raw Data'!P1728&gt;0)), 'Raw Data'!G1728, 0))</f>
        <v/>
      </c>
      <c r="I1735">
        <f>IF(ISBLANK('Raw Data'!J1728), 0, IF(AND(4=MATCH(LARGE('Raw Data'!G1728:J1728, 3), 'Raw Data'!G1728:J1728, 0), 'Raw Data'!P1728-'Raw Data'!O1728&gt;3), 'Raw Data'!J1728, 0))</f>
        <v/>
      </c>
      <c r="J1735">
        <f>IF(ISBLANK('Raw Data'!J1728), 0, IF(AND(3=MATCH(LARGE('Raw Data'!G1728:J1728, 3), 'Raw Data'!G1728:J1728, 0), 'Raw Data'!O1728-'Raw Data'!P1728&gt;3), 'Raw Data'!I1728, 0))</f>
        <v/>
      </c>
      <c r="K1735">
        <f>IF(ISBLANK('Raw Data'!J1728), 0, IF(AND(2=MATCH(LARGE('Raw Data'!G1728:J1728, 3), 'Raw Data'!G1728:J1728, 0), AND('Raw Data'!P1728-'Raw Data'!O1728&lt;4, 'Raw Data'!P1728-'Raw Data'!O1728&gt;0)), 'Raw Data'!H1728, 0))</f>
        <v/>
      </c>
      <c r="L1735">
        <f>IF(ISBLANK('Raw Data'!J1728), 0, IF(AND(1=MATCH(LARGE('Raw Data'!G1728:J1728, 3), 'Raw Data'!G1728:J1728, 0), AND('Raw Data'!O1728-'Raw Data'!P1728&lt;4, 'Raw Data'!O1728-'Raw Data'!P1728&gt;0)), 'Raw Data'!G1728, 0))</f>
        <v/>
      </c>
      <c r="M1735">
        <f>IF(ISBLANK('Raw Data'!J1728), 0, IF(AND(4=MATCH(LARGE('Raw Data'!G1728:J1728, 2), 'Raw Data'!G1728:J1728, 0), 'Raw Data'!P1728-'Raw Data'!O1728&gt;3), 'Raw Data'!J1728, 0))</f>
        <v/>
      </c>
      <c r="N1735">
        <f>IF(ISBLANK('Raw Data'!J1728), 0, IF(AND(3=MATCH(LARGE('Raw Data'!G1728:J1728, 2), 'Raw Data'!G1728:J1728, 0), 'Raw Data'!O1728-'Raw Data'!P1728&gt;3), 'Raw Data'!I1728, 0))</f>
        <v/>
      </c>
      <c r="O1735">
        <f>IF(ISBLANK('Raw Data'!J1728), 0, IF(AND(2=MATCH(LARGE('Raw Data'!G1728:J1728, 2), 'Raw Data'!G1728:J1728, 0), AND('Raw Data'!P1728-'Raw Data'!O1728&lt;4, 'Raw Data'!P1728-'Raw Data'!O1728&gt;0)), 'Raw Data'!H1728, 0))</f>
        <v/>
      </c>
      <c r="P1735">
        <f>IF(ISBLANK('Raw Data'!J1728), 0, IF(AND(1=MATCH(LARGE('Raw Data'!G1728:J1728, 2), 'Raw Data'!G1728:J1728, 0), AND('Raw Data'!O1728-'Raw Data'!P1728&lt;4, 'Raw Data'!O1728-'Raw Data'!P1728&gt;0)), 'Raw Data'!G1728, 0))</f>
        <v/>
      </c>
      <c r="Q1735">
        <f>IF(ISBLANK('Raw Data'!J1728), 0, IF(AND(4=MATCH(LARGE('Raw Data'!G1728:J1728, 1), 'Raw Data'!G1728:J1728, 0), 'Raw Data'!P1728-'Raw Data'!O1728&gt;3), 'Raw Data'!J1728, 0))</f>
        <v/>
      </c>
      <c r="R1735">
        <f>IF(ISBLANK('Raw Data'!J1728), 0, IF(AND(3=MATCH(LARGE('Raw Data'!G1728:J1728, 1), 'Raw Data'!G1728:J1728, 0), 'Raw Data'!O1728-'Raw Data'!P1728&gt;3), 'Raw Data'!I1728, 0))</f>
        <v/>
      </c>
      <c r="S1735">
        <f>IF(AND('Raw Data'!P1728-'Raw Data'!O1728&gt;4, 'Raw Data'!F1728&lt;'Raw Data'!C1728), 'Raw Data'!J1728, 0)</f>
        <v/>
      </c>
      <c r="T1735">
        <f>IF(AND('Raw Data'!O1728-'Raw Data'!P1728&gt;4, 'Raw Data'!F1728&gt;'Raw Data'!C1728), 'Raw Data'!I1728, 0)</f>
        <v/>
      </c>
      <c r="U1735">
        <f>IF(AND('Raw Data'!P1728-'Raw Data'!O1728&lt;3, 'Raw Data'!P1728&gt;'Raw Data'!O1728, 'Raw Data'!F1728&lt;'Raw Data'!C1728), 'Raw Data'!H1728, 0)</f>
        <v/>
      </c>
      <c r="V1735">
        <f>IF(AND('Raw Data'!P1728-'Raw Data'!O1728&lt;3, 'Raw Data'!P1728&gt;'Raw Data'!O1728, 'Raw Data'!F1728&gt;'Raw Data'!C1728), 'Raw Data'!G1728, 0)</f>
        <v/>
      </c>
    </row>
    <row r="1736">
      <c r="A1736">
        <f>IF(AND('Raw Data'!F1729&lt;'Raw Data'!C1729, 'Raw Data'!P1729&gt;'Raw Data'!O1729, 'Raw Data'!P1729-'Raw Data'!O1729&gt;3), 'Raw Data'!J1729, 0)</f>
        <v/>
      </c>
      <c r="B1736">
        <f>IF(AND('Raw Data'!C1729&lt;'Raw Data'!F1729, 'Raw Data'!O1729&gt;'Raw Data'!P1729, 'Raw Data'!O1729-'Raw Data'!P1729&gt;3), 'Raw Data'!I1729, 0)</f>
        <v/>
      </c>
      <c r="C1736">
        <f>IF(AND('Raw Data'!F1729&lt;'Raw Data'!C1729, 'Raw Data'!P1729&gt;'Raw Data'!O1729, 'Raw Data'!P1729-'Raw Data'!O1729&lt;4), 'Raw Data'!H1729, 0)</f>
        <v/>
      </c>
      <c r="D1736">
        <f>IF(AND('Raw Data'!C1729&lt;'Raw Data'!F1729, 'Raw Data'!O1729&gt;'Raw Data'!P1729, 'Raw Data'!O1729-'Raw Data'!P1729&lt;4), 'Raw Data'!G1729, 0)</f>
        <v/>
      </c>
      <c r="E1736">
        <f>IF(ISBLANK('Raw Data'!J1729), 0, IF(AND(4=MATCH(LARGE('Raw Data'!G1729:J1729, 4), 'Raw Data'!G1729:J1729, 0), 'Raw Data'!P1729-'Raw Data'!O1729&gt;3), 'Raw Data'!J1729, 0))</f>
        <v/>
      </c>
      <c r="F1736">
        <f>IF(ISBLANK('Raw Data'!J1729), 0, IF(AND(3=MATCH(LARGE('Raw Data'!G1729:J1729, 4), 'Raw Data'!G1729:J1729, 0), 'Raw Data'!O1729-'Raw Data'!P1729&gt;3), 'Raw Data'!I1729, 0))</f>
        <v/>
      </c>
      <c r="G1736">
        <f>IF(ISBLANK('Raw Data'!J1729), 0, IF(AND(2=MATCH(LARGE('Raw Data'!G1729:J1729, 4), 'Raw Data'!G1729:J1729, 0), AND('Raw Data'!P1729-'Raw Data'!O1729&lt;4, 'Raw Data'!P1729-'Raw Data'!O1729&gt;0)), 'Raw Data'!H1729, 0))</f>
        <v/>
      </c>
      <c r="H1736">
        <f>IF(ISBLANK('Raw Data'!J1729), 0, IF(AND(1=MATCH(LARGE('Raw Data'!G1729:J1729, 4), 'Raw Data'!G1729:J1729, 0), AND('Raw Data'!O1729-'Raw Data'!P1729&lt;4, 'Raw Data'!O1729-'Raw Data'!P1729&gt;0)), 'Raw Data'!G1729, 0))</f>
        <v/>
      </c>
      <c r="I1736">
        <f>IF(ISBLANK('Raw Data'!J1729), 0, IF(AND(4=MATCH(LARGE('Raw Data'!G1729:J1729, 3), 'Raw Data'!G1729:J1729, 0), 'Raw Data'!P1729-'Raw Data'!O1729&gt;3), 'Raw Data'!J1729, 0))</f>
        <v/>
      </c>
      <c r="J1736">
        <f>IF(ISBLANK('Raw Data'!J1729), 0, IF(AND(3=MATCH(LARGE('Raw Data'!G1729:J1729, 3), 'Raw Data'!G1729:J1729, 0), 'Raw Data'!O1729-'Raw Data'!P1729&gt;3), 'Raw Data'!I1729, 0))</f>
        <v/>
      </c>
      <c r="K1736">
        <f>IF(ISBLANK('Raw Data'!J1729), 0, IF(AND(2=MATCH(LARGE('Raw Data'!G1729:J1729, 3), 'Raw Data'!G1729:J1729, 0), AND('Raw Data'!P1729-'Raw Data'!O1729&lt;4, 'Raw Data'!P1729-'Raw Data'!O1729&gt;0)), 'Raw Data'!H1729, 0))</f>
        <v/>
      </c>
      <c r="L1736">
        <f>IF(ISBLANK('Raw Data'!J1729), 0, IF(AND(1=MATCH(LARGE('Raw Data'!G1729:J1729, 3), 'Raw Data'!G1729:J1729, 0), AND('Raw Data'!O1729-'Raw Data'!P1729&lt;4, 'Raw Data'!O1729-'Raw Data'!P1729&gt;0)), 'Raw Data'!G1729, 0))</f>
        <v/>
      </c>
      <c r="M1736">
        <f>IF(ISBLANK('Raw Data'!J1729), 0, IF(AND(4=MATCH(LARGE('Raw Data'!G1729:J1729, 2), 'Raw Data'!G1729:J1729, 0), 'Raw Data'!P1729-'Raw Data'!O1729&gt;3), 'Raw Data'!J1729, 0))</f>
        <v/>
      </c>
      <c r="N1736">
        <f>IF(ISBLANK('Raw Data'!J1729), 0, IF(AND(3=MATCH(LARGE('Raw Data'!G1729:J1729, 2), 'Raw Data'!G1729:J1729, 0), 'Raw Data'!O1729-'Raw Data'!P1729&gt;3), 'Raw Data'!I1729, 0))</f>
        <v/>
      </c>
      <c r="O1736">
        <f>IF(ISBLANK('Raw Data'!J1729), 0, IF(AND(2=MATCH(LARGE('Raw Data'!G1729:J1729, 2), 'Raw Data'!G1729:J1729, 0), AND('Raw Data'!P1729-'Raw Data'!O1729&lt;4, 'Raw Data'!P1729-'Raw Data'!O1729&gt;0)), 'Raw Data'!H1729, 0))</f>
        <v/>
      </c>
      <c r="P1736">
        <f>IF(ISBLANK('Raw Data'!J1729), 0, IF(AND(1=MATCH(LARGE('Raw Data'!G1729:J1729, 2), 'Raw Data'!G1729:J1729, 0), AND('Raw Data'!O1729-'Raw Data'!P1729&lt;4, 'Raw Data'!O1729-'Raw Data'!P1729&gt;0)), 'Raw Data'!G1729, 0))</f>
        <v/>
      </c>
      <c r="Q1736">
        <f>IF(ISBLANK('Raw Data'!J1729), 0, IF(AND(4=MATCH(LARGE('Raw Data'!G1729:J1729, 1), 'Raw Data'!G1729:J1729, 0), 'Raw Data'!P1729-'Raw Data'!O1729&gt;3), 'Raw Data'!J1729, 0))</f>
        <v/>
      </c>
      <c r="R1736">
        <f>IF(ISBLANK('Raw Data'!J1729), 0, IF(AND(3=MATCH(LARGE('Raw Data'!G1729:J1729, 1), 'Raw Data'!G1729:J1729, 0), 'Raw Data'!O1729-'Raw Data'!P1729&gt;3), 'Raw Data'!I1729, 0))</f>
        <v/>
      </c>
      <c r="S1736">
        <f>IF(AND('Raw Data'!P1729-'Raw Data'!O1729&gt;4, 'Raw Data'!F1729&lt;'Raw Data'!C1729), 'Raw Data'!J1729, 0)</f>
        <v/>
      </c>
      <c r="T1736">
        <f>IF(AND('Raw Data'!O1729-'Raw Data'!P1729&gt;4, 'Raw Data'!F1729&gt;'Raw Data'!C1729), 'Raw Data'!I1729, 0)</f>
        <v/>
      </c>
      <c r="U1736">
        <f>IF(AND('Raw Data'!P1729-'Raw Data'!O1729&lt;3, 'Raw Data'!P1729&gt;'Raw Data'!O1729, 'Raw Data'!F1729&lt;'Raw Data'!C1729), 'Raw Data'!H1729, 0)</f>
        <v/>
      </c>
      <c r="V1736">
        <f>IF(AND('Raw Data'!P1729-'Raw Data'!O1729&lt;3, 'Raw Data'!P1729&gt;'Raw Data'!O1729, 'Raw Data'!F1729&gt;'Raw Data'!C1729), 'Raw Data'!G1729, 0)</f>
        <v/>
      </c>
    </row>
    <row r="1737">
      <c r="A1737">
        <f>IF(AND('Raw Data'!F1730&lt;'Raw Data'!C1730, 'Raw Data'!P1730&gt;'Raw Data'!O1730, 'Raw Data'!P1730-'Raw Data'!O1730&gt;3), 'Raw Data'!J1730, 0)</f>
        <v/>
      </c>
      <c r="B1737">
        <f>IF(AND('Raw Data'!C1730&lt;'Raw Data'!F1730, 'Raw Data'!O1730&gt;'Raw Data'!P1730, 'Raw Data'!O1730-'Raw Data'!P1730&gt;3), 'Raw Data'!I1730, 0)</f>
        <v/>
      </c>
      <c r="C1737">
        <f>IF(AND('Raw Data'!F1730&lt;'Raw Data'!C1730, 'Raw Data'!P1730&gt;'Raw Data'!O1730, 'Raw Data'!P1730-'Raw Data'!O1730&lt;4), 'Raw Data'!H1730, 0)</f>
        <v/>
      </c>
      <c r="D1737">
        <f>IF(AND('Raw Data'!C1730&lt;'Raw Data'!F1730, 'Raw Data'!O1730&gt;'Raw Data'!P1730, 'Raw Data'!O1730-'Raw Data'!P1730&lt;4), 'Raw Data'!G1730, 0)</f>
        <v/>
      </c>
      <c r="E1737">
        <f>IF(ISBLANK('Raw Data'!J1730), 0, IF(AND(4=MATCH(LARGE('Raw Data'!G1730:J1730, 4), 'Raw Data'!G1730:J1730, 0), 'Raw Data'!P1730-'Raw Data'!O1730&gt;3), 'Raw Data'!J1730, 0))</f>
        <v/>
      </c>
      <c r="F1737">
        <f>IF(ISBLANK('Raw Data'!J1730), 0, IF(AND(3=MATCH(LARGE('Raw Data'!G1730:J1730, 4), 'Raw Data'!G1730:J1730, 0), 'Raw Data'!O1730-'Raw Data'!P1730&gt;3), 'Raw Data'!I1730, 0))</f>
        <v/>
      </c>
      <c r="G1737">
        <f>IF(ISBLANK('Raw Data'!J1730), 0, IF(AND(2=MATCH(LARGE('Raw Data'!G1730:J1730, 4), 'Raw Data'!G1730:J1730, 0), AND('Raw Data'!P1730-'Raw Data'!O1730&lt;4, 'Raw Data'!P1730-'Raw Data'!O1730&gt;0)), 'Raw Data'!H1730, 0))</f>
        <v/>
      </c>
      <c r="H1737">
        <f>IF(ISBLANK('Raw Data'!J1730), 0, IF(AND(1=MATCH(LARGE('Raw Data'!G1730:J1730, 4), 'Raw Data'!G1730:J1730, 0), AND('Raw Data'!O1730-'Raw Data'!P1730&lt;4, 'Raw Data'!O1730-'Raw Data'!P1730&gt;0)), 'Raw Data'!G1730, 0))</f>
        <v/>
      </c>
      <c r="I1737">
        <f>IF(ISBLANK('Raw Data'!J1730), 0, IF(AND(4=MATCH(LARGE('Raw Data'!G1730:J1730, 3), 'Raw Data'!G1730:J1730, 0), 'Raw Data'!P1730-'Raw Data'!O1730&gt;3), 'Raw Data'!J1730, 0))</f>
        <v/>
      </c>
      <c r="J1737">
        <f>IF(ISBLANK('Raw Data'!J1730), 0, IF(AND(3=MATCH(LARGE('Raw Data'!G1730:J1730, 3), 'Raw Data'!G1730:J1730, 0), 'Raw Data'!O1730-'Raw Data'!P1730&gt;3), 'Raw Data'!I1730, 0))</f>
        <v/>
      </c>
      <c r="K1737">
        <f>IF(ISBLANK('Raw Data'!J1730), 0, IF(AND(2=MATCH(LARGE('Raw Data'!G1730:J1730, 3), 'Raw Data'!G1730:J1730, 0), AND('Raw Data'!P1730-'Raw Data'!O1730&lt;4, 'Raw Data'!P1730-'Raw Data'!O1730&gt;0)), 'Raw Data'!H1730, 0))</f>
        <v/>
      </c>
      <c r="L1737">
        <f>IF(ISBLANK('Raw Data'!J1730), 0, IF(AND(1=MATCH(LARGE('Raw Data'!G1730:J1730, 3), 'Raw Data'!G1730:J1730, 0), AND('Raw Data'!O1730-'Raw Data'!P1730&lt;4, 'Raw Data'!O1730-'Raw Data'!P1730&gt;0)), 'Raw Data'!G1730, 0))</f>
        <v/>
      </c>
      <c r="M1737">
        <f>IF(ISBLANK('Raw Data'!J1730), 0, IF(AND(4=MATCH(LARGE('Raw Data'!G1730:J1730, 2), 'Raw Data'!G1730:J1730, 0), 'Raw Data'!P1730-'Raw Data'!O1730&gt;3), 'Raw Data'!J1730, 0))</f>
        <v/>
      </c>
      <c r="N1737">
        <f>IF(ISBLANK('Raw Data'!J1730), 0, IF(AND(3=MATCH(LARGE('Raw Data'!G1730:J1730, 2), 'Raw Data'!G1730:J1730, 0), 'Raw Data'!O1730-'Raw Data'!P1730&gt;3), 'Raw Data'!I1730, 0))</f>
        <v/>
      </c>
      <c r="O1737">
        <f>IF(ISBLANK('Raw Data'!J1730), 0, IF(AND(2=MATCH(LARGE('Raw Data'!G1730:J1730, 2), 'Raw Data'!G1730:J1730, 0), AND('Raw Data'!P1730-'Raw Data'!O1730&lt;4, 'Raw Data'!P1730-'Raw Data'!O1730&gt;0)), 'Raw Data'!H1730, 0))</f>
        <v/>
      </c>
      <c r="P1737">
        <f>IF(ISBLANK('Raw Data'!J1730), 0, IF(AND(1=MATCH(LARGE('Raw Data'!G1730:J1730, 2), 'Raw Data'!G1730:J1730, 0), AND('Raw Data'!O1730-'Raw Data'!P1730&lt;4, 'Raw Data'!O1730-'Raw Data'!P1730&gt;0)), 'Raw Data'!G1730, 0))</f>
        <v/>
      </c>
      <c r="Q1737">
        <f>IF(ISBLANK('Raw Data'!J1730), 0, IF(AND(4=MATCH(LARGE('Raw Data'!G1730:J1730, 1), 'Raw Data'!G1730:J1730, 0), 'Raw Data'!P1730-'Raw Data'!O1730&gt;3), 'Raw Data'!J1730, 0))</f>
        <v/>
      </c>
      <c r="R1737">
        <f>IF(ISBLANK('Raw Data'!J1730), 0, IF(AND(3=MATCH(LARGE('Raw Data'!G1730:J1730, 1), 'Raw Data'!G1730:J1730, 0), 'Raw Data'!O1730-'Raw Data'!P1730&gt;3), 'Raw Data'!I1730, 0))</f>
        <v/>
      </c>
      <c r="S1737">
        <f>IF(AND('Raw Data'!P1730-'Raw Data'!O1730&gt;4, 'Raw Data'!F1730&lt;'Raw Data'!C1730), 'Raw Data'!J1730, 0)</f>
        <v/>
      </c>
      <c r="T1737">
        <f>IF(AND('Raw Data'!O1730-'Raw Data'!P1730&gt;4, 'Raw Data'!F1730&gt;'Raw Data'!C1730), 'Raw Data'!I1730, 0)</f>
        <v/>
      </c>
      <c r="U1737">
        <f>IF(AND('Raw Data'!P1730-'Raw Data'!O1730&lt;3, 'Raw Data'!P1730&gt;'Raw Data'!O1730, 'Raw Data'!F1730&lt;'Raw Data'!C1730), 'Raw Data'!H1730, 0)</f>
        <v/>
      </c>
      <c r="V1737">
        <f>IF(AND('Raw Data'!P1730-'Raw Data'!O1730&lt;3, 'Raw Data'!P1730&gt;'Raw Data'!O1730, 'Raw Data'!F1730&gt;'Raw Data'!C1730), 'Raw Data'!G1730, 0)</f>
        <v/>
      </c>
    </row>
    <row r="1738">
      <c r="A1738">
        <f>IF(AND('Raw Data'!F1731&lt;'Raw Data'!C1731, 'Raw Data'!P1731&gt;'Raw Data'!O1731, 'Raw Data'!P1731-'Raw Data'!O1731&gt;3), 'Raw Data'!J1731, 0)</f>
        <v/>
      </c>
      <c r="B1738">
        <f>IF(AND('Raw Data'!C1731&lt;'Raw Data'!F1731, 'Raw Data'!O1731&gt;'Raw Data'!P1731, 'Raw Data'!O1731-'Raw Data'!P1731&gt;3), 'Raw Data'!I1731, 0)</f>
        <v/>
      </c>
      <c r="C1738">
        <f>IF(AND('Raw Data'!F1731&lt;'Raw Data'!C1731, 'Raw Data'!P1731&gt;'Raw Data'!O1731, 'Raw Data'!P1731-'Raw Data'!O1731&lt;4), 'Raw Data'!H1731, 0)</f>
        <v/>
      </c>
      <c r="D1738">
        <f>IF(AND('Raw Data'!C1731&lt;'Raw Data'!F1731, 'Raw Data'!O1731&gt;'Raw Data'!P1731, 'Raw Data'!O1731-'Raw Data'!P1731&lt;4), 'Raw Data'!G1731, 0)</f>
        <v/>
      </c>
      <c r="E1738">
        <f>IF(ISBLANK('Raw Data'!J1731), 0, IF(AND(4=MATCH(LARGE('Raw Data'!G1731:J1731, 4), 'Raw Data'!G1731:J1731, 0), 'Raw Data'!P1731-'Raw Data'!O1731&gt;3), 'Raw Data'!J1731, 0))</f>
        <v/>
      </c>
      <c r="F1738">
        <f>IF(ISBLANK('Raw Data'!J1731), 0, IF(AND(3=MATCH(LARGE('Raw Data'!G1731:J1731, 4), 'Raw Data'!G1731:J1731, 0), 'Raw Data'!O1731-'Raw Data'!P1731&gt;3), 'Raw Data'!I1731, 0))</f>
        <v/>
      </c>
      <c r="G1738">
        <f>IF(ISBLANK('Raw Data'!J1731), 0, IF(AND(2=MATCH(LARGE('Raw Data'!G1731:J1731, 4), 'Raw Data'!G1731:J1731, 0), AND('Raw Data'!P1731-'Raw Data'!O1731&lt;4, 'Raw Data'!P1731-'Raw Data'!O1731&gt;0)), 'Raw Data'!H1731, 0))</f>
        <v/>
      </c>
      <c r="H1738">
        <f>IF(ISBLANK('Raw Data'!J1731), 0, IF(AND(1=MATCH(LARGE('Raw Data'!G1731:J1731, 4), 'Raw Data'!G1731:J1731, 0), AND('Raw Data'!O1731-'Raw Data'!P1731&lt;4, 'Raw Data'!O1731-'Raw Data'!P1731&gt;0)), 'Raw Data'!G1731, 0))</f>
        <v/>
      </c>
      <c r="I1738">
        <f>IF(ISBLANK('Raw Data'!J1731), 0, IF(AND(4=MATCH(LARGE('Raw Data'!G1731:J1731, 3), 'Raw Data'!G1731:J1731, 0), 'Raw Data'!P1731-'Raw Data'!O1731&gt;3), 'Raw Data'!J1731, 0))</f>
        <v/>
      </c>
      <c r="J1738">
        <f>IF(ISBLANK('Raw Data'!J1731), 0, IF(AND(3=MATCH(LARGE('Raw Data'!G1731:J1731, 3), 'Raw Data'!G1731:J1731, 0), 'Raw Data'!O1731-'Raw Data'!P1731&gt;3), 'Raw Data'!I1731, 0))</f>
        <v/>
      </c>
      <c r="K1738">
        <f>IF(ISBLANK('Raw Data'!J1731), 0, IF(AND(2=MATCH(LARGE('Raw Data'!G1731:J1731, 3), 'Raw Data'!G1731:J1731, 0), AND('Raw Data'!P1731-'Raw Data'!O1731&lt;4, 'Raw Data'!P1731-'Raw Data'!O1731&gt;0)), 'Raw Data'!H1731, 0))</f>
        <v/>
      </c>
      <c r="L1738">
        <f>IF(ISBLANK('Raw Data'!J1731), 0, IF(AND(1=MATCH(LARGE('Raw Data'!G1731:J1731, 3), 'Raw Data'!G1731:J1731, 0), AND('Raw Data'!O1731-'Raw Data'!P1731&lt;4, 'Raw Data'!O1731-'Raw Data'!P1731&gt;0)), 'Raw Data'!G1731, 0))</f>
        <v/>
      </c>
      <c r="M1738">
        <f>IF(ISBLANK('Raw Data'!J1731), 0, IF(AND(4=MATCH(LARGE('Raw Data'!G1731:J1731, 2), 'Raw Data'!G1731:J1731, 0), 'Raw Data'!P1731-'Raw Data'!O1731&gt;3), 'Raw Data'!J1731, 0))</f>
        <v/>
      </c>
      <c r="N1738">
        <f>IF(ISBLANK('Raw Data'!J1731), 0, IF(AND(3=MATCH(LARGE('Raw Data'!G1731:J1731, 2), 'Raw Data'!G1731:J1731, 0), 'Raw Data'!O1731-'Raw Data'!P1731&gt;3), 'Raw Data'!I1731, 0))</f>
        <v/>
      </c>
      <c r="O1738">
        <f>IF(ISBLANK('Raw Data'!J1731), 0, IF(AND(2=MATCH(LARGE('Raw Data'!G1731:J1731, 2), 'Raw Data'!G1731:J1731, 0), AND('Raw Data'!P1731-'Raw Data'!O1731&lt;4, 'Raw Data'!P1731-'Raw Data'!O1731&gt;0)), 'Raw Data'!H1731, 0))</f>
        <v/>
      </c>
      <c r="P1738">
        <f>IF(ISBLANK('Raw Data'!J1731), 0, IF(AND(1=MATCH(LARGE('Raw Data'!G1731:J1731, 2), 'Raw Data'!G1731:J1731, 0), AND('Raw Data'!O1731-'Raw Data'!P1731&lt;4, 'Raw Data'!O1731-'Raw Data'!P1731&gt;0)), 'Raw Data'!G1731, 0))</f>
        <v/>
      </c>
      <c r="Q1738">
        <f>IF(ISBLANK('Raw Data'!J1731), 0, IF(AND(4=MATCH(LARGE('Raw Data'!G1731:J1731, 1), 'Raw Data'!G1731:J1731, 0), 'Raw Data'!P1731-'Raw Data'!O1731&gt;3), 'Raw Data'!J1731, 0))</f>
        <v/>
      </c>
      <c r="R1738">
        <f>IF(ISBLANK('Raw Data'!J1731), 0, IF(AND(3=MATCH(LARGE('Raw Data'!G1731:J1731, 1), 'Raw Data'!G1731:J1731, 0), 'Raw Data'!O1731-'Raw Data'!P1731&gt;3), 'Raw Data'!I1731, 0))</f>
        <v/>
      </c>
      <c r="S1738">
        <f>IF(AND('Raw Data'!P1731-'Raw Data'!O1731&gt;4, 'Raw Data'!F1731&lt;'Raw Data'!C1731), 'Raw Data'!J1731, 0)</f>
        <v/>
      </c>
      <c r="T1738">
        <f>IF(AND('Raw Data'!O1731-'Raw Data'!P1731&gt;4, 'Raw Data'!F1731&gt;'Raw Data'!C1731), 'Raw Data'!I1731, 0)</f>
        <v/>
      </c>
      <c r="U1738">
        <f>IF(AND('Raw Data'!P1731-'Raw Data'!O1731&lt;3, 'Raw Data'!P1731&gt;'Raw Data'!O1731, 'Raw Data'!F1731&lt;'Raw Data'!C1731), 'Raw Data'!H1731, 0)</f>
        <v/>
      </c>
      <c r="V1738">
        <f>IF(AND('Raw Data'!P1731-'Raw Data'!O1731&lt;3, 'Raw Data'!P1731&gt;'Raw Data'!O1731, 'Raw Data'!F1731&gt;'Raw Data'!C1731), 'Raw Data'!G1731, 0)</f>
        <v/>
      </c>
    </row>
    <row r="1739">
      <c r="A1739">
        <f>IF(AND('Raw Data'!F1732&lt;'Raw Data'!C1732, 'Raw Data'!P1732&gt;'Raw Data'!O1732, 'Raw Data'!P1732-'Raw Data'!O1732&gt;3), 'Raw Data'!J1732, 0)</f>
        <v/>
      </c>
      <c r="B1739">
        <f>IF(AND('Raw Data'!C1732&lt;'Raw Data'!F1732, 'Raw Data'!O1732&gt;'Raw Data'!P1732, 'Raw Data'!O1732-'Raw Data'!P1732&gt;3), 'Raw Data'!I1732, 0)</f>
        <v/>
      </c>
      <c r="C1739">
        <f>IF(AND('Raw Data'!F1732&lt;'Raw Data'!C1732, 'Raw Data'!P1732&gt;'Raw Data'!O1732, 'Raw Data'!P1732-'Raw Data'!O1732&lt;4), 'Raw Data'!H1732, 0)</f>
        <v/>
      </c>
      <c r="D1739">
        <f>IF(AND('Raw Data'!C1732&lt;'Raw Data'!F1732, 'Raw Data'!O1732&gt;'Raw Data'!P1732, 'Raw Data'!O1732-'Raw Data'!P1732&lt;4), 'Raw Data'!G1732, 0)</f>
        <v/>
      </c>
      <c r="E1739">
        <f>IF(ISBLANK('Raw Data'!J1732), 0, IF(AND(4=MATCH(LARGE('Raw Data'!G1732:J1732, 4), 'Raw Data'!G1732:J1732, 0), 'Raw Data'!P1732-'Raw Data'!O1732&gt;3), 'Raw Data'!J1732, 0))</f>
        <v/>
      </c>
      <c r="F1739">
        <f>IF(ISBLANK('Raw Data'!J1732), 0, IF(AND(3=MATCH(LARGE('Raw Data'!G1732:J1732, 4), 'Raw Data'!G1732:J1732, 0), 'Raw Data'!O1732-'Raw Data'!P1732&gt;3), 'Raw Data'!I1732, 0))</f>
        <v/>
      </c>
      <c r="G1739">
        <f>IF(ISBLANK('Raw Data'!J1732), 0, IF(AND(2=MATCH(LARGE('Raw Data'!G1732:J1732, 4), 'Raw Data'!G1732:J1732, 0), AND('Raw Data'!P1732-'Raw Data'!O1732&lt;4, 'Raw Data'!P1732-'Raw Data'!O1732&gt;0)), 'Raw Data'!H1732, 0))</f>
        <v/>
      </c>
      <c r="H1739">
        <f>IF(ISBLANK('Raw Data'!J1732), 0, IF(AND(1=MATCH(LARGE('Raw Data'!G1732:J1732, 4), 'Raw Data'!G1732:J1732, 0), AND('Raw Data'!O1732-'Raw Data'!P1732&lt;4, 'Raw Data'!O1732-'Raw Data'!P1732&gt;0)), 'Raw Data'!G1732, 0))</f>
        <v/>
      </c>
      <c r="I1739">
        <f>IF(ISBLANK('Raw Data'!J1732), 0, IF(AND(4=MATCH(LARGE('Raw Data'!G1732:J1732, 3), 'Raw Data'!G1732:J1732, 0), 'Raw Data'!P1732-'Raw Data'!O1732&gt;3), 'Raw Data'!J1732, 0))</f>
        <v/>
      </c>
      <c r="J1739">
        <f>IF(ISBLANK('Raw Data'!J1732), 0, IF(AND(3=MATCH(LARGE('Raw Data'!G1732:J1732, 3), 'Raw Data'!G1732:J1732, 0), 'Raw Data'!O1732-'Raw Data'!P1732&gt;3), 'Raw Data'!I1732, 0))</f>
        <v/>
      </c>
      <c r="K1739">
        <f>IF(ISBLANK('Raw Data'!J1732), 0, IF(AND(2=MATCH(LARGE('Raw Data'!G1732:J1732, 3), 'Raw Data'!G1732:J1732, 0), AND('Raw Data'!P1732-'Raw Data'!O1732&lt;4, 'Raw Data'!P1732-'Raw Data'!O1732&gt;0)), 'Raw Data'!H1732, 0))</f>
        <v/>
      </c>
      <c r="L1739">
        <f>IF(ISBLANK('Raw Data'!J1732), 0, IF(AND(1=MATCH(LARGE('Raw Data'!G1732:J1732, 3), 'Raw Data'!G1732:J1732, 0), AND('Raw Data'!O1732-'Raw Data'!P1732&lt;4, 'Raw Data'!O1732-'Raw Data'!P1732&gt;0)), 'Raw Data'!G1732, 0))</f>
        <v/>
      </c>
      <c r="M1739">
        <f>IF(ISBLANK('Raw Data'!J1732), 0, IF(AND(4=MATCH(LARGE('Raw Data'!G1732:J1732, 2), 'Raw Data'!G1732:J1732, 0), 'Raw Data'!P1732-'Raw Data'!O1732&gt;3), 'Raw Data'!J1732, 0))</f>
        <v/>
      </c>
      <c r="N1739">
        <f>IF(ISBLANK('Raw Data'!J1732), 0, IF(AND(3=MATCH(LARGE('Raw Data'!G1732:J1732, 2), 'Raw Data'!G1732:J1732, 0), 'Raw Data'!O1732-'Raw Data'!P1732&gt;3), 'Raw Data'!I1732, 0))</f>
        <v/>
      </c>
      <c r="O1739">
        <f>IF(ISBLANK('Raw Data'!J1732), 0, IF(AND(2=MATCH(LARGE('Raw Data'!G1732:J1732, 2), 'Raw Data'!G1732:J1732, 0), AND('Raw Data'!P1732-'Raw Data'!O1732&lt;4, 'Raw Data'!P1732-'Raw Data'!O1732&gt;0)), 'Raw Data'!H1732, 0))</f>
        <v/>
      </c>
      <c r="P1739">
        <f>IF(ISBLANK('Raw Data'!J1732), 0, IF(AND(1=MATCH(LARGE('Raw Data'!G1732:J1732, 2), 'Raw Data'!G1732:J1732, 0), AND('Raw Data'!O1732-'Raw Data'!P1732&lt;4, 'Raw Data'!O1732-'Raw Data'!P1732&gt;0)), 'Raw Data'!G1732, 0))</f>
        <v/>
      </c>
      <c r="Q1739">
        <f>IF(ISBLANK('Raw Data'!J1732), 0, IF(AND(4=MATCH(LARGE('Raw Data'!G1732:J1732, 1), 'Raw Data'!G1732:J1732, 0), 'Raw Data'!P1732-'Raw Data'!O1732&gt;3), 'Raw Data'!J1732, 0))</f>
        <v/>
      </c>
      <c r="R1739">
        <f>IF(ISBLANK('Raw Data'!J1732), 0, IF(AND(3=MATCH(LARGE('Raw Data'!G1732:J1732, 1), 'Raw Data'!G1732:J1732, 0), 'Raw Data'!O1732-'Raw Data'!P1732&gt;3), 'Raw Data'!I1732, 0))</f>
        <v/>
      </c>
      <c r="S1739">
        <f>IF(AND('Raw Data'!P1732-'Raw Data'!O1732&gt;4, 'Raw Data'!F1732&lt;'Raw Data'!C1732), 'Raw Data'!J1732, 0)</f>
        <v/>
      </c>
      <c r="T1739">
        <f>IF(AND('Raw Data'!O1732-'Raw Data'!P1732&gt;4, 'Raw Data'!F1732&gt;'Raw Data'!C1732), 'Raw Data'!I1732, 0)</f>
        <v/>
      </c>
      <c r="U1739">
        <f>IF(AND('Raw Data'!P1732-'Raw Data'!O1732&lt;3, 'Raw Data'!P1732&gt;'Raw Data'!O1732, 'Raw Data'!F1732&lt;'Raw Data'!C1732), 'Raw Data'!H1732, 0)</f>
        <v/>
      </c>
      <c r="V1739">
        <f>IF(AND('Raw Data'!P1732-'Raw Data'!O1732&lt;3, 'Raw Data'!P1732&gt;'Raw Data'!O1732, 'Raw Data'!F1732&gt;'Raw Data'!C1732), 'Raw Data'!G1732, 0)</f>
        <v/>
      </c>
    </row>
    <row r="1740">
      <c r="A1740">
        <f>IF(AND('Raw Data'!F1733&lt;'Raw Data'!C1733, 'Raw Data'!P1733&gt;'Raw Data'!O1733, 'Raw Data'!P1733-'Raw Data'!O1733&gt;3), 'Raw Data'!J1733, 0)</f>
        <v/>
      </c>
      <c r="B1740">
        <f>IF(AND('Raw Data'!C1733&lt;'Raw Data'!F1733, 'Raw Data'!O1733&gt;'Raw Data'!P1733, 'Raw Data'!O1733-'Raw Data'!P1733&gt;3), 'Raw Data'!I1733, 0)</f>
        <v/>
      </c>
      <c r="C1740">
        <f>IF(AND('Raw Data'!F1733&lt;'Raw Data'!C1733, 'Raw Data'!P1733&gt;'Raw Data'!O1733, 'Raw Data'!P1733-'Raw Data'!O1733&lt;4), 'Raw Data'!H1733, 0)</f>
        <v/>
      </c>
      <c r="D1740">
        <f>IF(AND('Raw Data'!C1733&lt;'Raw Data'!F1733, 'Raw Data'!O1733&gt;'Raw Data'!P1733, 'Raw Data'!O1733-'Raw Data'!P1733&lt;4), 'Raw Data'!G1733, 0)</f>
        <v/>
      </c>
      <c r="E1740">
        <f>IF(ISBLANK('Raw Data'!J1733), 0, IF(AND(4=MATCH(LARGE('Raw Data'!G1733:J1733, 4), 'Raw Data'!G1733:J1733, 0), 'Raw Data'!P1733-'Raw Data'!O1733&gt;3), 'Raw Data'!J1733, 0))</f>
        <v/>
      </c>
      <c r="F1740">
        <f>IF(ISBLANK('Raw Data'!J1733), 0, IF(AND(3=MATCH(LARGE('Raw Data'!G1733:J1733, 4), 'Raw Data'!G1733:J1733, 0), 'Raw Data'!O1733-'Raw Data'!P1733&gt;3), 'Raw Data'!I1733, 0))</f>
        <v/>
      </c>
      <c r="G1740">
        <f>IF(ISBLANK('Raw Data'!J1733), 0, IF(AND(2=MATCH(LARGE('Raw Data'!G1733:J1733, 4), 'Raw Data'!G1733:J1733, 0), AND('Raw Data'!P1733-'Raw Data'!O1733&lt;4, 'Raw Data'!P1733-'Raw Data'!O1733&gt;0)), 'Raw Data'!H1733, 0))</f>
        <v/>
      </c>
      <c r="H1740">
        <f>IF(ISBLANK('Raw Data'!J1733), 0, IF(AND(1=MATCH(LARGE('Raw Data'!G1733:J1733, 4), 'Raw Data'!G1733:J1733, 0), AND('Raw Data'!O1733-'Raw Data'!P1733&lt;4, 'Raw Data'!O1733-'Raw Data'!P1733&gt;0)), 'Raw Data'!G1733, 0))</f>
        <v/>
      </c>
      <c r="I1740">
        <f>IF(ISBLANK('Raw Data'!J1733), 0, IF(AND(4=MATCH(LARGE('Raw Data'!G1733:J1733, 3), 'Raw Data'!G1733:J1733, 0), 'Raw Data'!P1733-'Raw Data'!O1733&gt;3), 'Raw Data'!J1733, 0))</f>
        <v/>
      </c>
      <c r="J1740">
        <f>IF(ISBLANK('Raw Data'!J1733), 0, IF(AND(3=MATCH(LARGE('Raw Data'!G1733:J1733, 3), 'Raw Data'!G1733:J1733, 0), 'Raw Data'!O1733-'Raw Data'!P1733&gt;3), 'Raw Data'!I1733, 0))</f>
        <v/>
      </c>
      <c r="K1740">
        <f>IF(ISBLANK('Raw Data'!J1733), 0, IF(AND(2=MATCH(LARGE('Raw Data'!G1733:J1733, 3), 'Raw Data'!G1733:J1733, 0), AND('Raw Data'!P1733-'Raw Data'!O1733&lt;4, 'Raw Data'!P1733-'Raw Data'!O1733&gt;0)), 'Raw Data'!H1733, 0))</f>
        <v/>
      </c>
      <c r="L1740">
        <f>IF(ISBLANK('Raw Data'!J1733), 0, IF(AND(1=MATCH(LARGE('Raw Data'!G1733:J1733, 3), 'Raw Data'!G1733:J1733, 0), AND('Raw Data'!O1733-'Raw Data'!P1733&lt;4, 'Raw Data'!O1733-'Raw Data'!P1733&gt;0)), 'Raw Data'!G1733, 0))</f>
        <v/>
      </c>
      <c r="M1740">
        <f>IF(ISBLANK('Raw Data'!J1733), 0, IF(AND(4=MATCH(LARGE('Raw Data'!G1733:J1733, 2), 'Raw Data'!G1733:J1733, 0), 'Raw Data'!P1733-'Raw Data'!O1733&gt;3), 'Raw Data'!J1733, 0))</f>
        <v/>
      </c>
      <c r="N1740">
        <f>IF(ISBLANK('Raw Data'!J1733), 0, IF(AND(3=MATCH(LARGE('Raw Data'!G1733:J1733, 2), 'Raw Data'!G1733:J1733, 0), 'Raw Data'!O1733-'Raw Data'!P1733&gt;3), 'Raw Data'!I1733, 0))</f>
        <v/>
      </c>
      <c r="O1740">
        <f>IF(ISBLANK('Raw Data'!J1733), 0, IF(AND(2=MATCH(LARGE('Raw Data'!G1733:J1733, 2), 'Raw Data'!G1733:J1733, 0), AND('Raw Data'!P1733-'Raw Data'!O1733&lt;4, 'Raw Data'!P1733-'Raw Data'!O1733&gt;0)), 'Raw Data'!H1733, 0))</f>
        <v/>
      </c>
      <c r="P1740">
        <f>IF(ISBLANK('Raw Data'!J1733), 0, IF(AND(1=MATCH(LARGE('Raw Data'!G1733:J1733, 2), 'Raw Data'!G1733:J1733, 0), AND('Raw Data'!O1733-'Raw Data'!P1733&lt;4, 'Raw Data'!O1733-'Raw Data'!P1733&gt;0)), 'Raw Data'!G1733, 0))</f>
        <v/>
      </c>
      <c r="Q1740">
        <f>IF(ISBLANK('Raw Data'!J1733), 0, IF(AND(4=MATCH(LARGE('Raw Data'!G1733:J1733, 1), 'Raw Data'!G1733:J1733, 0), 'Raw Data'!P1733-'Raw Data'!O1733&gt;3), 'Raw Data'!J1733, 0))</f>
        <v/>
      </c>
      <c r="R1740">
        <f>IF(ISBLANK('Raw Data'!J1733), 0, IF(AND(3=MATCH(LARGE('Raw Data'!G1733:J1733, 1), 'Raw Data'!G1733:J1733, 0), 'Raw Data'!O1733-'Raw Data'!P1733&gt;3), 'Raw Data'!I1733, 0))</f>
        <v/>
      </c>
      <c r="S1740">
        <f>IF(AND('Raw Data'!P1733-'Raw Data'!O1733&gt;4, 'Raw Data'!F1733&lt;'Raw Data'!C1733), 'Raw Data'!J1733, 0)</f>
        <v/>
      </c>
      <c r="T1740">
        <f>IF(AND('Raw Data'!O1733-'Raw Data'!P1733&gt;4, 'Raw Data'!F1733&gt;'Raw Data'!C1733), 'Raw Data'!I1733, 0)</f>
        <v/>
      </c>
      <c r="U1740">
        <f>IF(AND('Raw Data'!P1733-'Raw Data'!O1733&lt;3, 'Raw Data'!P1733&gt;'Raw Data'!O1733, 'Raw Data'!F1733&lt;'Raw Data'!C1733), 'Raw Data'!H1733, 0)</f>
        <v/>
      </c>
      <c r="V1740">
        <f>IF(AND('Raw Data'!P1733-'Raw Data'!O1733&lt;3, 'Raw Data'!P1733&gt;'Raw Data'!O1733, 'Raw Data'!F1733&gt;'Raw Data'!C1733), 'Raw Data'!G1733, 0)</f>
        <v/>
      </c>
    </row>
    <row r="1741">
      <c r="A1741">
        <f>IF(AND('Raw Data'!F1734&lt;'Raw Data'!C1734, 'Raw Data'!P1734&gt;'Raw Data'!O1734, 'Raw Data'!P1734-'Raw Data'!O1734&gt;3), 'Raw Data'!J1734, 0)</f>
        <v/>
      </c>
      <c r="B1741">
        <f>IF(AND('Raw Data'!C1734&lt;'Raw Data'!F1734, 'Raw Data'!O1734&gt;'Raw Data'!P1734, 'Raw Data'!O1734-'Raw Data'!P1734&gt;3), 'Raw Data'!I1734, 0)</f>
        <v/>
      </c>
      <c r="C1741">
        <f>IF(AND('Raw Data'!F1734&lt;'Raw Data'!C1734, 'Raw Data'!P1734&gt;'Raw Data'!O1734, 'Raw Data'!P1734-'Raw Data'!O1734&lt;4), 'Raw Data'!H1734, 0)</f>
        <v/>
      </c>
      <c r="D1741">
        <f>IF(AND('Raw Data'!C1734&lt;'Raw Data'!F1734, 'Raw Data'!O1734&gt;'Raw Data'!P1734, 'Raw Data'!O1734-'Raw Data'!P1734&lt;4), 'Raw Data'!G1734, 0)</f>
        <v/>
      </c>
      <c r="E1741">
        <f>IF(ISBLANK('Raw Data'!J1734), 0, IF(AND(4=MATCH(LARGE('Raw Data'!G1734:J1734, 4), 'Raw Data'!G1734:J1734, 0), 'Raw Data'!P1734-'Raw Data'!O1734&gt;3), 'Raw Data'!J1734, 0))</f>
        <v/>
      </c>
      <c r="F1741">
        <f>IF(ISBLANK('Raw Data'!J1734), 0, IF(AND(3=MATCH(LARGE('Raw Data'!G1734:J1734, 4), 'Raw Data'!G1734:J1734, 0), 'Raw Data'!O1734-'Raw Data'!P1734&gt;3), 'Raw Data'!I1734, 0))</f>
        <v/>
      </c>
      <c r="G1741">
        <f>IF(ISBLANK('Raw Data'!J1734), 0, IF(AND(2=MATCH(LARGE('Raw Data'!G1734:J1734, 4), 'Raw Data'!G1734:J1734, 0), AND('Raw Data'!P1734-'Raw Data'!O1734&lt;4, 'Raw Data'!P1734-'Raw Data'!O1734&gt;0)), 'Raw Data'!H1734, 0))</f>
        <v/>
      </c>
      <c r="H1741">
        <f>IF(ISBLANK('Raw Data'!J1734), 0, IF(AND(1=MATCH(LARGE('Raw Data'!G1734:J1734, 4), 'Raw Data'!G1734:J1734, 0), AND('Raw Data'!O1734-'Raw Data'!P1734&lt;4, 'Raw Data'!O1734-'Raw Data'!P1734&gt;0)), 'Raw Data'!G1734, 0))</f>
        <v/>
      </c>
      <c r="I1741">
        <f>IF(ISBLANK('Raw Data'!J1734), 0, IF(AND(4=MATCH(LARGE('Raw Data'!G1734:J1734, 3), 'Raw Data'!G1734:J1734, 0), 'Raw Data'!P1734-'Raw Data'!O1734&gt;3), 'Raw Data'!J1734, 0))</f>
        <v/>
      </c>
      <c r="J1741">
        <f>IF(ISBLANK('Raw Data'!J1734), 0, IF(AND(3=MATCH(LARGE('Raw Data'!G1734:J1734, 3), 'Raw Data'!G1734:J1734, 0), 'Raw Data'!O1734-'Raw Data'!P1734&gt;3), 'Raw Data'!I1734, 0))</f>
        <v/>
      </c>
      <c r="K1741">
        <f>IF(ISBLANK('Raw Data'!J1734), 0, IF(AND(2=MATCH(LARGE('Raw Data'!G1734:J1734, 3), 'Raw Data'!G1734:J1734, 0), AND('Raw Data'!P1734-'Raw Data'!O1734&lt;4, 'Raw Data'!P1734-'Raw Data'!O1734&gt;0)), 'Raw Data'!H1734, 0))</f>
        <v/>
      </c>
      <c r="L1741">
        <f>IF(ISBLANK('Raw Data'!J1734), 0, IF(AND(1=MATCH(LARGE('Raw Data'!G1734:J1734, 3), 'Raw Data'!G1734:J1734, 0), AND('Raw Data'!O1734-'Raw Data'!P1734&lt;4, 'Raw Data'!O1734-'Raw Data'!P1734&gt;0)), 'Raw Data'!G1734, 0))</f>
        <v/>
      </c>
      <c r="M1741">
        <f>IF(ISBLANK('Raw Data'!J1734), 0, IF(AND(4=MATCH(LARGE('Raw Data'!G1734:J1734, 2), 'Raw Data'!G1734:J1734, 0), 'Raw Data'!P1734-'Raw Data'!O1734&gt;3), 'Raw Data'!J1734, 0))</f>
        <v/>
      </c>
      <c r="N1741">
        <f>IF(ISBLANK('Raw Data'!J1734), 0, IF(AND(3=MATCH(LARGE('Raw Data'!G1734:J1734, 2), 'Raw Data'!G1734:J1734, 0), 'Raw Data'!O1734-'Raw Data'!P1734&gt;3), 'Raw Data'!I1734, 0))</f>
        <v/>
      </c>
      <c r="O1741">
        <f>IF(ISBLANK('Raw Data'!J1734), 0, IF(AND(2=MATCH(LARGE('Raw Data'!G1734:J1734, 2), 'Raw Data'!G1734:J1734, 0), AND('Raw Data'!P1734-'Raw Data'!O1734&lt;4, 'Raw Data'!P1734-'Raw Data'!O1734&gt;0)), 'Raw Data'!H1734, 0))</f>
        <v/>
      </c>
      <c r="P1741">
        <f>IF(ISBLANK('Raw Data'!J1734), 0, IF(AND(1=MATCH(LARGE('Raw Data'!G1734:J1734, 2), 'Raw Data'!G1734:J1734, 0), AND('Raw Data'!O1734-'Raw Data'!P1734&lt;4, 'Raw Data'!O1734-'Raw Data'!P1734&gt;0)), 'Raw Data'!G1734, 0))</f>
        <v/>
      </c>
      <c r="Q1741">
        <f>IF(ISBLANK('Raw Data'!J1734), 0, IF(AND(4=MATCH(LARGE('Raw Data'!G1734:J1734, 1), 'Raw Data'!G1734:J1734, 0), 'Raw Data'!P1734-'Raw Data'!O1734&gt;3), 'Raw Data'!J1734, 0))</f>
        <v/>
      </c>
      <c r="R1741">
        <f>IF(ISBLANK('Raw Data'!J1734), 0, IF(AND(3=MATCH(LARGE('Raw Data'!G1734:J1734, 1), 'Raw Data'!G1734:J1734, 0), 'Raw Data'!O1734-'Raw Data'!P1734&gt;3), 'Raw Data'!I1734, 0))</f>
        <v/>
      </c>
      <c r="S1741">
        <f>IF(AND('Raw Data'!P1734-'Raw Data'!O1734&gt;4, 'Raw Data'!F1734&lt;'Raw Data'!C1734), 'Raw Data'!J1734, 0)</f>
        <v/>
      </c>
      <c r="T1741">
        <f>IF(AND('Raw Data'!O1734-'Raw Data'!P1734&gt;4, 'Raw Data'!F1734&gt;'Raw Data'!C1734), 'Raw Data'!I1734, 0)</f>
        <v/>
      </c>
      <c r="U1741">
        <f>IF(AND('Raw Data'!P1734-'Raw Data'!O1734&lt;3, 'Raw Data'!P1734&gt;'Raw Data'!O1734, 'Raw Data'!F1734&lt;'Raw Data'!C1734), 'Raw Data'!H1734, 0)</f>
        <v/>
      </c>
      <c r="V1741">
        <f>IF(AND('Raw Data'!P1734-'Raw Data'!O1734&lt;3, 'Raw Data'!P1734&gt;'Raw Data'!O1734, 'Raw Data'!F1734&gt;'Raw Data'!C1734), 'Raw Data'!G1734, 0)</f>
        <v/>
      </c>
    </row>
    <row r="1742">
      <c r="A1742">
        <f>IF(AND('Raw Data'!F1735&lt;'Raw Data'!C1735, 'Raw Data'!P1735&gt;'Raw Data'!O1735, 'Raw Data'!P1735-'Raw Data'!O1735&gt;3), 'Raw Data'!J1735, 0)</f>
        <v/>
      </c>
      <c r="B1742">
        <f>IF(AND('Raw Data'!C1735&lt;'Raw Data'!F1735, 'Raw Data'!O1735&gt;'Raw Data'!P1735, 'Raw Data'!O1735-'Raw Data'!P1735&gt;3), 'Raw Data'!I1735, 0)</f>
        <v/>
      </c>
      <c r="C1742">
        <f>IF(AND('Raw Data'!F1735&lt;'Raw Data'!C1735, 'Raw Data'!P1735&gt;'Raw Data'!O1735, 'Raw Data'!P1735-'Raw Data'!O1735&lt;4), 'Raw Data'!H1735, 0)</f>
        <v/>
      </c>
      <c r="D1742">
        <f>IF(AND('Raw Data'!C1735&lt;'Raw Data'!F1735, 'Raw Data'!O1735&gt;'Raw Data'!P1735, 'Raw Data'!O1735-'Raw Data'!P1735&lt;4), 'Raw Data'!G1735, 0)</f>
        <v/>
      </c>
      <c r="E1742">
        <f>IF(ISBLANK('Raw Data'!J1735), 0, IF(AND(4=MATCH(LARGE('Raw Data'!G1735:J1735, 4), 'Raw Data'!G1735:J1735, 0), 'Raw Data'!P1735-'Raw Data'!O1735&gt;3), 'Raw Data'!J1735, 0))</f>
        <v/>
      </c>
      <c r="F1742">
        <f>IF(ISBLANK('Raw Data'!J1735), 0, IF(AND(3=MATCH(LARGE('Raw Data'!G1735:J1735, 4), 'Raw Data'!G1735:J1735, 0), 'Raw Data'!O1735-'Raw Data'!P1735&gt;3), 'Raw Data'!I1735, 0))</f>
        <v/>
      </c>
      <c r="G1742">
        <f>IF(ISBLANK('Raw Data'!J1735), 0, IF(AND(2=MATCH(LARGE('Raw Data'!G1735:J1735, 4), 'Raw Data'!G1735:J1735, 0), AND('Raw Data'!P1735-'Raw Data'!O1735&lt;4, 'Raw Data'!P1735-'Raw Data'!O1735&gt;0)), 'Raw Data'!H1735, 0))</f>
        <v/>
      </c>
      <c r="H1742">
        <f>IF(ISBLANK('Raw Data'!J1735), 0, IF(AND(1=MATCH(LARGE('Raw Data'!G1735:J1735, 4), 'Raw Data'!G1735:J1735, 0), AND('Raw Data'!O1735-'Raw Data'!P1735&lt;4, 'Raw Data'!O1735-'Raw Data'!P1735&gt;0)), 'Raw Data'!G1735, 0))</f>
        <v/>
      </c>
      <c r="I1742">
        <f>IF(ISBLANK('Raw Data'!J1735), 0, IF(AND(4=MATCH(LARGE('Raw Data'!G1735:J1735, 3), 'Raw Data'!G1735:J1735, 0), 'Raw Data'!P1735-'Raw Data'!O1735&gt;3), 'Raw Data'!J1735, 0))</f>
        <v/>
      </c>
      <c r="J1742">
        <f>IF(ISBLANK('Raw Data'!J1735), 0, IF(AND(3=MATCH(LARGE('Raw Data'!G1735:J1735, 3), 'Raw Data'!G1735:J1735, 0), 'Raw Data'!O1735-'Raw Data'!P1735&gt;3), 'Raw Data'!I1735, 0))</f>
        <v/>
      </c>
      <c r="K1742">
        <f>IF(ISBLANK('Raw Data'!J1735), 0, IF(AND(2=MATCH(LARGE('Raw Data'!G1735:J1735, 3), 'Raw Data'!G1735:J1735, 0), AND('Raw Data'!P1735-'Raw Data'!O1735&lt;4, 'Raw Data'!P1735-'Raw Data'!O1735&gt;0)), 'Raw Data'!H1735, 0))</f>
        <v/>
      </c>
      <c r="L1742">
        <f>IF(ISBLANK('Raw Data'!J1735), 0, IF(AND(1=MATCH(LARGE('Raw Data'!G1735:J1735, 3), 'Raw Data'!G1735:J1735, 0), AND('Raw Data'!O1735-'Raw Data'!P1735&lt;4, 'Raw Data'!O1735-'Raw Data'!P1735&gt;0)), 'Raw Data'!G1735, 0))</f>
        <v/>
      </c>
      <c r="M1742">
        <f>IF(ISBLANK('Raw Data'!J1735), 0, IF(AND(4=MATCH(LARGE('Raw Data'!G1735:J1735, 2), 'Raw Data'!G1735:J1735, 0), 'Raw Data'!P1735-'Raw Data'!O1735&gt;3), 'Raw Data'!J1735, 0))</f>
        <v/>
      </c>
      <c r="N1742">
        <f>IF(ISBLANK('Raw Data'!J1735), 0, IF(AND(3=MATCH(LARGE('Raw Data'!G1735:J1735, 2), 'Raw Data'!G1735:J1735, 0), 'Raw Data'!O1735-'Raw Data'!P1735&gt;3), 'Raw Data'!I1735, 0))</f>
        <v/>
      </c>
      <c r="O1742">
        <f>IF(ISBLANK('Raw Data'!J1735), 0, IF(AND(2=MATCH(LARGE('Raw Data'!G1735:J1735, 2), 'Raw Data'!G1735:J1735, 0), AND('Raw Data'!P1735-'Raw Data'!O1735&lt;4, 'Raw Data'!P1735-'Raw Data'!O1735&gt;0)), 'Raw Data'!H1735, 0))</f>
        <v/>
      </c>
      <c r="P1742">
        <f>IF(ISBLANK('Raw Data'!J1735), 0, IF(AND(1=MATCH(LARGE('Raw Data'!G1735:J1735, 2), 'Raw Data'!G1735:J1735, 0), AND('Raw Data'!O1735-'Raw Data'!P1735&lt;4, 'Raw Data'!O1735-'Raw Data'!P1735&gt;0)), 'Raw Data'!G1735, 0))</f>
        <v/>
      </c>
      <c r="Q1742">
        <f>IF(ISBLANK('Raw Data'!J1735), 0, IF(AND(4=MATCH(LARGE('Raw Data'!G1735:J1735, 1), 'Raw Data'!G1735:J1735, 0), 'Raw Data'!P1735-'Raw Data'!O1735&gt;3), 'Raw Data'!J1735, 0))</f>
        <v/>
      </c>
      <c r="R1742">
        <f>IF(ISBLANK('Raw Data'!J1735), 0, IF(AND(3=MATCH(LARGE('Raw Data'!G1735:J1735, 1), 'Raw Data'!G1735:J1735, 0), 'Raw Data'!O1735-'Raw Data'!P1735&gt;3), 'Raw Data'!I1735, 0))</f>
        <v/>
      </c>
      <c r="S1742">
        <f>IF(AND('Raw Data'!P1735-'Raw Data'!O1735&gt;4, 'Raw Data'!F1735&lt;'Raw Data'!C1735), 'Raw Data'!J1735, 0)</f>
        <v/>
      </c>
      <c r="T1742">
        <f>IF(AND('Raw Data'!O1735-'Raw Data'!P1735&gt;4, 'Raw Data'!F1735&gt;'Raw Data'!C1735), 'Raw Data'!I1735, 0)</f>
        <v/>
      </c>
      <c r="U1742">
        <f>IF(AND('Raw Data'!P1735-'Raw Data'!O1735&lt;3, 'Raw Data'!P1735&gt;'Raw Data'!O1735, 'Raw Data'!F1735&lt;'Raw Data'!C1735), 'Raw Data'!H1735, 0)</f>
        <v/>
      </c>
      <c r="V1742">
        <f>IF(AND('Raw Data'!P1735-'Raw Data'!O1735&lt;3, 'Raw Data'!P1735&gt;'Raw Data'!O1735, 'Raw Data'!F1735&gt;'Raw Data'!C1735), 'Raw Data'!G1735, 0)</f>
        <v/>
      </c>
    </row>
    <row r="1743">
      <c r="A1743">
        <f>IF(AND('Raw Data'!F1736&lt;'Raw Data'!C1736, 'Raw Data'!P1736&gt;'Raw Data'!O1736, 'Raw Data'!P1736-'Raw Data'!O1736&gt;3), 'Raw Data'!J1736, 0)</f>
        <v/>
      </c>
      <c r="B1743">
        <f>IF(AND('Raw Data'!C1736&lt;'Raw Data'!F1736, 'Raw Data'!O1736&gt;'Raw Data'!P1736, 'Raw Data'!O1736-'Raw Data'!P1736&gt;3), 'Raw Data'!I1736, 0)</f>
        <v/>
      </c>
      <c r="C1743">
        <f>IF(AND('Raw Data'!F1736&lt;'Raw Data'!C1736, 'Raw Data'!P1736&gt;'Raw Data'!O1736, 'Raw Data'!P1736-'Raw Data'!O1736&lt;4), 'Raw Data'!H1736, 0)</f>
        <v/>
      </c>
      <c r="D1743">
        <f>IF(AND('Raw Data'!C1736&lt;'Raw Data'!F1736, 'Raw Data'!O1736&gt;'Raw Data'!P1736, 'Raw Data'!O1736-'Raw Data'!P1736&lt;4), 'Raw Data'!G1736, 0)</f>
        <v/>
      </c>
      <c r="E1743">
        <f>IF(ISBLANK('Raw Data'!J1736), 0, IF(AND(4=MATCH(LARGE('Raw Data'!G1736:J1736, 4), 'Raw Data'!G1736:J1736, 0), 'Raw Data'!P1736-'Raw Data'!O1736&gt;3), 'Raw Data'!J1736, 0))</f>
        <v/>
      </c>
      <c r="F1743">
        <f>IF(ISBLANK('Raw Data'!J1736), 0, IF(AND(3=MATCH(LARGE('Raw Data'!G1736:J1736, 4), 'Raw Data'!G1736:J1736, 0), 'Raw Data'!O1736-'Raw Data'!P1736&gt;3), 'Raw Data'!I1736, 0))</f>
        <v/>
      </c>
      <c r="G1743">
        <f>IF(ISBLANK('Raw Data'!J1736), 0, IF(AND(2=MATCH(LARGE('Raw Data'!G1736:J1736, 4), 'Raw Data'!G1736:J1736, 0), AND('Raw Data'!P1736-'Raw Data'!O1736&lt;4, 'Raw Data'!P1736-'Raw Data'!O1736&gt;0)), 'Raw Data'!H1736, 0))</f>
        <v/>
      </c>
      <c r="H1743">
        <f>IF(ISBLANK('Raw Data'!J1736), 0, IF(AND(1=MATCH(LARGE('Raw Data'!G1736:J1736, 4), 'Raw Data'!G1736:J1736, 0), AND('Raw Data'!O1736-'Raw Data'!P1736&lt;4, 'Raw Data'!O1736-'Raw Data'!P1736&gt;0)), 'Raw Data'!G1736, 0))</f>
        <v/>
      </c>
      <c r="I1743">
        <f>IF(ISBLANK('Raw Data'!J1736), 0, IF(AND(4=MATCH(LARGE('Raw Data'!G1736:J1736, 3), 'Raw Data'!G1736:J1736, 0), 'Raw Data'!P1736-'Raw Data'!O1736&gt;3), 'Raw Data'!J1736, 0))</f>
        <v/>
      </c>
      <c r="J1743">
        <f>IF(ISBLANK('Raw Data'!J1736), 0, IF(AND(3=MATCH(LARGE('Raw Data'!G1736:J1736, 3), 'Raw Data'!G1736:J1736, 0), 'Raw Data'!O1736-'Raw Data'!P1736&gt;3), 'Raw Data'!I1736, 0))</f>
        <v/>
      </c>
      <c r="K1743">
        <f>IF(ISBLANK('Raw Data'!J1736), 0, IF(AND(2=MATCH(LARGE('Raw Data'!G1736:J1736, 3), 'Raw Data'!G1736:J1736, 0), AND('Raw Data'!P1736-'Raw Data'!O1736&lt;4, 'Raw Data'!P1736-'Raw Data'!O1736&gt;0)), 'Raw Data'!H1736, 0))</f>
        <v/>
      </c>
      <c r="L1743">
        <f>IF(ISBLANK('Raw Data'!J1736), 0, IF(AND(1=MATCH(LARGE('Raw Data'!G1736:J1736, 3), 'Raw Data'!G1736:J1736, 0), AND('Raw Data'!O1736-'Raw Data'!P1736&lt;4, 'Raw Data'!O1736-'Raw Data'!P1736&gt;0)), 'Raw Data'!G1736, 0))</f>
        <v/>
      </c>
      <c r="M1743">
        <f>IF(ISBLANK('Raw Data'!J1736), 0, IF(AND(4=MATCH(LARGE('Raw Data'!G1736:J1736, 2), 'Raw Data'!G1736:J1736, 0), 'Raw Data'!P1736-'Raw Data'!O1736&gt;3), 'Raw Data'!J1736, 0))</f>
        <v/>
      </c>
      <c r="N1743">
        <f>IF(ISBLANK('Raw Data'!J1736), 0, IF(AND(3=MATCH(LARGE('Raw Data'!G1736:J1736, 2), 'Raw Data'!G1736:J1736, 0), 'Raw Data'!O1736-'Raw Data'!P1736&gt;3), 'Raw Data'!I1736, 0))</f>
        <v/>
      </c>
      <c r="O1743">
        <f>IF(ISBLANK('Raw Data'!J1736), 0, IF(AND(2=MATCH(LARGE('Raw Data'!G1736:J1736, 2), 'Raw Data'!G1736:J1736, 0), AND('Raw Data'!P1736-'Raw Data'!O1736&lt;4, 'Raw Data'!P1736-'Raw Data'!O1736&gt;0)), 'Raw Data'!H1736, 0))</f>
        <v/>
      </c>
      <c r="P1743">
        <f>IF(ISBLANK('Raw Data'!J1736), 0, IF(AND(1=MATCH(LARGE('Raw Data'!G1736:J1736, 2), 'Raw Data'!G1736:J1736, 0), AND('Raw Data'!O1736-'Raw Data'!P1736&lt;4, 'Raw Data'!O1736-'Raw Data'!P1736&gt;0)), 'Raw Data'!G1736, 0))</f>
        <v/>
      </c>
      <c r="Q1743">
        <f>IF(ISBLANK('Raw Data'!J1736), 0, IF(AND(4=MATCH(LARGE('Raw Data'!G1736:J1736, 1), 'Raw Data'!G1736:J1736, 0), 'Raw Data'!P1736-'Raw Data'!O1736&gt;3), 'Raw Data'!J1736, 0))</f>
        <v/>
      </c>
      <c r="R1743">
        <f>IF(ISBLANK('Raw Data'!J1736), 0, IF(AND(3=MATCH(LARGE('Raw Data'!G1736:J1736, 1), 'Raw Data'!G1736:J1736, 0), 'Raw Data'!O1736-'Raw Data'!P1736&gt;3), 'Raw Data'!I1736, 0))</f>
        <v/>
      </c>
      <c r="S1743">
        <f>IF(AND('Raw Data'!P1736-'Raw Data'!O1736&gt;4, 'Raw Data'!F1736&lt;'Raw Data'!C1736), 'Raw Data'!J1736, 0)</f>
        <v/>
      </c>
      <c r="T1743">
        <f>IF(AND('Raw Data'!O1736-'Raw Data'!P1736&gt;4, 'Raw Data'!F1736&gt;'Raw Data'!C1736), 'Raw Data'!I1736, 0)</f>
        <v/>
      </c>
      <c r="U1743">
        <f>IF(AND('Raw Data'!P1736-'Raw Data'!O1736&lt;3, 'Raw Data'!P1736&gt;'Raw Data'!O1736, 'Raw Data'!F1736&lt;'Raw Data'!C1736), 'Raw Data'!H1736, 0)</f>
        <v/>
      </c>
      <c r="V1743">
        <f>IF(AND('Raw Data'!P1736-'Raw Data'!O1736&lt;3, 'Raw Data'!P1736&gt;'Raw Data'!O1736, 'Raw Data'!F1736&gt;'Raw Data'!C1736), 'Raw Data'!G1736, 0)</f>
        <v/>
      </c>
    </row>
    <row r="1744">
      <c r="A1744">
        <f>IF(AND('Raw Data'!F1737&lt;'Raw Data'!C1737, 'Raw Data'!P1737&gt;'Raw Data'!O1737, 'Raw Data'!P1737-'Raw Data'!O1737&gt;3), 'Raw Data'!J1737, 0)</f>
        <v/>
      </c>
      <c r="B1744">
        <f>IF(AND('Raw Data'!C1737&lt;'Raw Data'!F1737, 'Raw Data'!O1737&gt;'Raw Data'!P1737, 'Raw Data'!O1737-'Raw Data'!P1737&gt;3), 'Raw Data'!I1737, 0)</f>
        <v/>
      </c>
      <c r="C1744">
        <f>IF(AND('Raw Data'!F1737&lt;'Raw Data'!C1737, 'Raw Data'!P1737&gt;'Raw Data'!O1737, 'Raw Data'!P1737-'Raw Data'!O1737&lt;4), 'Raw Data'!H1737, 0)</f>
        <v/>
      </c>
      <c r="D1744">
        <f>IF(AND('Raw Data'!C1737&lt;'Raw Data'!F1737, 'Raw Data'!O1737&gt;'Raw Data'!P1737, 'Raw Data'!O1737-'Raw Data'!P1737&lt;4), 'Raw Data'!G1737, 0)</f>
        <v/>
      </c>
      <c r="E1744">
        <f>IF(ISBLANK('Raw Data'!J1737), 0, IF(AND(4=MATCH(LARGE('Raw Data'!G1737:J1737, 4), 'Raw Data'!G1737:J1737, 0), 'Raw Data'!P1737-'Raw Data'!O1737&gt;3), 'Raw Data'!J1737, 0))</f>
        <v/>
      </c>
      <c r="F1744">
        <f>IF(ISBLANK('Raw Data'!J1737), 0, IF(AND(3=MATCH(LARGE('Raw Data'!G1737:J1737, 4), 'Raw Data'!G1737:J1737, 0), 'Raw Data'!O1737-'Raw Data'!P1737&gt;3), 'Raw Data'!I1737, 0))</f>
        <v/>
      </c>
      <c r="G1744">
        <f>IF(ISBLANK('Raw Data'!J1737), 0, IF(AND(2=MATCH(LARGE('Raw Data'!G1737:J1737, 4), 'Raw Data'!G1737:J1737, 0), AND('Raw Data'!P1737-'Raw Data'!O1737&lt;4, 'Raw Data'!P1737-'Raw Data'!O1737&gt;0)), 'Raw Data'!H1737, 0))</f>
        <v/>
      </c>
      <c r="H1744">
        <f>IF(ISBLANK('Raw Data'!J1737), 0, IF(AND(1=MATCH(LARGE('Raw Data'!G1737:J1737, 4), 'Raw Data'!G1737:J1737, 0), AND('Raw Data'!O1737-'Raw Data'!P1737&lt;4, 'Raw Data'!O1737-'Raw Data'!P1737&gt;0)), 'Raw Data'!G1737, 0))</f>
        <v/>
      </c>
      <c r="I1744">
        <f>IF(ISBLANK('Raw Data'!J1737), 0, IF(AND(4=MATCH(LARGE('Raw Data'!G1737:J1737, 3), 'Raw Data'!G1737:J1737, 0), 'Raw Data'!P1737-'Raw Data'!O1737&gt;3), 'Raw Data'!J1737, 0))</f>
        <v/>
      </c>
      <c r="J1744">
        <f>IF(ISBLANK('Raw Data'!J1737), 0, IF(AND(3=MATCH(LARGE('Raw Data'!G1737:J1737, 3), 'Raw Data'!G1737:J1737, 0), 'Raw Data'!O1737-'Raw Data'!P1737&gt;3), 'Raw Data'!I1737, 0))</f>
        <v/>
      </c>
      <c r="K1744">
        <f>IF(ISBLANK('Raw Data'!J1737), 0, IF(AND(2=MATCH(LARGE('Raw Data'!G1737:J1737, 3), 'Raw Data'!G1737:J1737, 0), AND('Raw Data'!P1737-'Raw Data'!O1737&lt;4, 'Raw Data'!P1737-'Raw Data'!O1737&gt;0)), 'Raw Data'!H1737, 0))</f>
        <v/>
      </c>
      <c r="L1744">
        <f>IF(ISBLANK('Raw Data'!J1737), 0, IF(AND(1=MATCH(LARGE('Raw Data'!G1737:J1737, 3), 'Raw Data'!G1737:J1737, 0), AND('Raw Data'!O1737-'Raw Data'!P1737&lt;4, 'Raw Data'!O1737-'Raw Data'!P1737&gt;0)), 'Raw Data'!G1737, 0))</f>
        <v/>
      </c>
      <c r="M1744">
        <f>IF(ISBLANK('Raw Data'!J1737), 0, IF(AND(4=MATCH(LARGE('Raw Data'!G1737:J1737, 2), 'Raw Data'!G1737:J1737, 0), 'Raw Data'!P1737-'Raw Data'!O1737&gt;3), 'Raw Data'!J1737, 0))</f>
        <v/>
      </c>
      <c r="N1744">
        <f>IF(ISBLANK('Raw Data'!J1737), 0, IF(AND(3=MATCH(LARGE('Raw Data'!G1737:J1737, 2), 'Raw Data'!G1737:J1737, 0), 'Raw Data'!O1737-'Raw Data'!P1737&gt;3), 'Raw Data'!I1737, 0))</f>
        <v/>
      </c>
      <c r="O1744">
        <f>IF(ISBLANK('Raw Data'!J1737), 0, IF(AND(2=MATCH(LARGE('Raw Data'!G1737:J1737, 2), 'Raw Data'!G1737:J1737, 0), AND('Raw Data'!P1737-'Raw Data'!O1737&lt;4, 'Raw Data'!P1737-'Raw Data'!O1737&gt;0)), 'Raw Data'!H1737, 0))</f>
        <v/>
      </c>
      <c r="P1744">
        <f>IF(ISBLANK('Raw Data'!J1737), 0, IF(AND(1=MATCH(LARGE('Raw Data'!G1737:J1737, 2), 'Raw Data'!G1737:J1737, 0), AND('Raw Data'!O1737-'Raw Data'!P1737&lt;4, 'Raw Data'!O1737-'Raw Data'!P1737&gt;0)), 'Raw Data'!G1737, 0))</f>
        <v/>
      </c>
      <c r="Q1744">
        <f>IF(ISBLANK('Raw Data'!J1737), 0, IF(AND(4=MATCH(LARGE('Raw Data'!G1737:J1737, 1), 'Raw Data'!G1737:J1737, 0), 'Raw Data'!P1737-'Raw Data'!O1737&gt;3), 'Raw Data'!J1737, 0))</f>
        <v/>
      </c>
      <c r="R1744">
        <f>IF(ISBLANK('Raw Data'!J1737), 0, IF(AND(3=MATCH(LARGE('Raw Data'!G1737:J1737, 1), 'Raw Data'!G1737:J1737, 0), 'Raw Data'!O1737-'Raw Data'!P1737&gt;3), 'Raw Data'!I1737, 0))</f>
        <v/>
      </c>
      <c r="S1744">
        <f>IF(AND('Raw Data'!P1737-'Raw Data'!O1737&gt;4, 'Raw Data'!F1737&lt;'Raw Data'!C1737), 'Raw Data'!J1737, 0)</f>
        <v/>
      </c>
      <c r="T1744">
        <f>IF(AND('Raw Data'!O1737-'Raw Data'!P1737&gt;4, 'Raw Data'!F1737&gt;'Raw Data'!C1737), 'Raw Data'!I1737, 0)</f>
        <v/>
      </c>
      <c r="U1744">
        <f>IF(AND('Raw Data'!P1737-'Raw Data'!O1737&lt;3, 'Raw Data'!P1737&gt;'Raw Data'!O1737, 'Raw Data'!F1737&lt;'Raw Data'!C1737), 'Raw Data'!H1737, 0)</f>
        <v/>
      </c>
      <c r="V1744">
        <f>IF(AND('Raw Data'!P1737-'Raw Data'!O1737&lt;3, 'Raw Data'!P1737&gt;'Raw Data'!O1737, 'Raw Data'!F1737&gt;'Raw Data'!C1737), 'Raw Data'!G1737, 0)</f>
        <v/>
      </c>
    </row>
    <row r="1745">
      <c r="A1745">
        <f>IF(AND('Raw Data'!F1738&lt;'Raw Data'!C1738, 'Raw Data'!P1738&gt;'Raw Data'!O1738, 'Raw Data'!P1738-'Raw Data'!O1738&gt;3), 'Raw Data'!J1738, 0)</f>
        <v/>
      </c>
      <c r="B1745">
        <f>IF(AND('Raw Data'!C1738&lt;'Raw Data'!F1738, 'Raw Data'!O1738&gt;'Raw Data'!P1738, 'Raw Data'!O1738-'Raw Data'!P1738&gt;3), 'Raw Data'!I1738, 0)</f>
        <v/>
      </c>
      <c r="C1745">
        <f>IF(AND('Raw Data'!F1738&lt;'Raw Data'!C1738, 'Raw Data'!P1738&gt;'Raw Data'!O1738, 'Raw Data'!P1738-'Raw Data'!O1738&lt;4), 'Raw Data'!H1738, 0)</f>
        <v/>
      </c>
      <c r="D1745">
        <f>IF(AND('Raw Data'!C1738&lt;'Raw Data'!F1738, 'Raw Data'!O1738&gt;'Raw Data'!P1738, 'Raw Data'!O1738-'Raw Data'!P1738&lt;4), 'Raw Data'!G1738, 0)</f>
        <v/>
      </c>
      <c r="E1745">
        <f>IF(ISBLANK('Raw Data'!J1738), 0, IF(AND(4=MATCH(LARGE('Raw Data'!G1738:J1738, 4), 'Raw Data'!G1738:J1738, 0), 'Raw Data'!P1738-'Raw Data'!O1738&gt;3), 'Raw Data'!J1738, 0))</f>
        <v/>
      </c>
      <c r="F1745">
        <f>IF(ISBLANK('Raw Data'!J1738), 0, IF(AND(3=MATCH(LARGE('Raw Data'!G1738:J1738, 4), 'Raw Data'!G1738:J1738, 0), 'Raw Data'!O1738-'Raw Data'!P1738&gt;3), 'Raw Data'!I1738, 0))</f>
        <v/>
      </c>
      <c r="G1745">
        <f>IF(ISBLANK('Raw Data'!J1738), 0, IF(AND(2=MATCH(LARGE('Raw Data'!G1738:J1738, 4), 'Raw Data'!G1738:J1738, 0), AND('Raw Data'!P1738-'Raw Data'!O1738&lt;4, 'Raw Data'!P1738-'Raw Data'!O1738&gt;0)), 'Raw Data'!H1738, 0))</f>
        <v/>
      </c>
      <c r="H1745">
        <f>IF(ISBLANK('Raw Data'!J1738), 0, IF(AND(1=MATCH(LARGE('Raw Data'!G1738:J1738, 4), 'Raw Data'!G1738:J1738, 0), AND('Raw Data'!O1738-'Raw Data'!P1738&lt;4, 'Raw Data'!O1738-'Raw Data'!P1738&gt;0)), 'Raw Data'!G1738, 0))</f>
        <v/>
      </c>
      <c r="I1745">
        <f>IF(ISBLANK('Raw Data'!J1738), 0, IF(AND(4=MATCH(LARGE('Raw Data'!G1738:J1738, 3), 'Raw Data'!G1738:J1738, 0), 'Raw Data'!P1738-'Raw Data'!O1738&gt;3), 'Raw Data'!J1738, 0))</f>
        <v/>
      </c>
      <c r="J1745">
        <f>IF(ISBLANK('Raw Data'!J1738), 0, IF(AND(3=MATCH(LARGE('Raw Data'!G1738:J1738, 3), 'Raw Data'!G1738:J1738, 0), 'Raw Data'!O1738-'Raw Data'!P1738&gt;3), 'Raw Data'!I1738, 0))</f>
        <v/>
      </c>
      <c r="K1745">
        <f>IF(ISBLANK('Raw Data'!J1738), 0, IF(AND(2=MATCH(LARGE('Raw Data'!G1738:J1738, 3), 'Raw Data'!G1738:J1738, 0), AND('Raw Data'!P1738-'Raw Data'!O1738&lt;4, 'Raw Data'!P1738-'Raw Data'!O1738&gt;0)), 'Raw Data'!H1738, 0))</f>
        <v/>
      </c>
      <c r="L1745">
        <f>IF(ISBLANK('Raw Data'!J1738), 0, IF(AND(1=MATCH(LARGE('Raw Data'!G1738:J1738, 3), 'Raw Data'!G1738:J1738, 0), AND('Raw Data'!O1738-'Raw Data'!P1738&lt;4, 'Raw Data'!O1738-'Raw Data'!P1738&gt;0)), 'Raw Data'!G1738, 0))</f>
        <v/>
      </c>
      <c r="M1745">
        <f>IF(ISBLANK('Raw Data'!J1738), 0, IF(AND(4=MATCH(LARGE('Raw Data'!G1738:J1738, 2), 'Raw Data'!G1738:J1738, 0), 'Raw Data'!P1738-'Raw Data'!O1738&gt;3), 'Raw Data'!J1738, 0))</f>
        <v/>
      </c>
      <c r="N1745">
        <f>IF(ISBLANK('Raw Data'!J1738), 0, IF(AND(3=MATCH(LARGE('Raw Data'!G1738:J1738, 2), 'Raw Data'!G1738:J1738, 0), 'Raw Data'!O1738-'Raw Data'!P1738&gt;3), 'Raw Data'!I1738, 0))</f>
        <v/>
      </c>
      <c r="O1745">
        <f>IF(ISBLANK('Raw Data'!J1738), 0, IF(AND(2=MATCH(LARGE('Raw Data'!G1738:J1738, 2), 'Raw Data'!G1738:J1738, 0), AND('Raw Data'!P1738-'Raw Data'!O1738&lt;4, 'Raw Data'!P1738-'Raw Data'!O1738&gt;0)), 'Raw Data'!H1738, 0))</f>
        <v/>
      </c>
      <c r="P1745">
        <f>IF(ISBLANK('Raw Data'!J1738), 0, IF(AND(1=MATCH(LARGE('Raw Data'!G1738:J1738, 2), 'Raw Data'!G1738:J1738, 0), AND('Raw Data'!O1738-'Raw Data'!P1738&lt;4, 'Raw Data'!O1738-'Raw Data'!P1738&gt;0)), 'Raw Data'!G1738, 0))</f>
        <v/>
      </c>
      <c r="Q1745">
        <f>IF(ISBLANK('Raw Data'!J1738), 0, IF(AND(4=MATCH(LARGE('Raw Data'!G1738:J1738, 1), 'Raw Data'!G1738:J1738, 0), 'Raw Data'!P1738-'Raw Data'!O1738&gt;3), 'Raw Data'!J1738, 0))</f>
        <v/>
      </c>
      <c r="R1745">
        <f>IF(ISBLANK('Raw Data'!J1738), 0, IF(AND(3=MATCH(LARGE('Raw Data'!G1738:J1738, 1), 'Raw Data'!G1738:J1738, 0), 'Raw Data'!O1738-'Raw Data'!P1738&gt;3), 'Raw Data'!I1738, 0))</f>
        <v/>
      </c>
      <c r="S1745">
        <f>IF(AND('Raw Data'!P1738-'Raw Data'!O1738&gt;4, 'Raw Data'!F1738&lt;'Raw Data'!C1738), 'Raw Data'!J1738, 0)</f>
        <v/>
      </c>
      <c r="T1745">
        <f>IF(AND('Raw Data'!O1738-'Raw Data'!P1738&gt;4, 'Raw Data'!F1738&gt;'Raw Data'!C1738), 'Raw Data'!I1738, 0)</f>
        <v/>
      </c>
      <c r="U1745">
        <f>IF(AND('Raw Data'!P1738-'Raw Data'!O1738&lt;3, 'Raw Data'!P1738&gt;'Raw Data'!O1738, 'Raw Data'!F1738&lt;'Raw Data'!C1738), 'Raw Data'!H1738, 0)</f>
        <v/>
      </c>
      <c r="V1745">
        <f>IF(AND('Raw Data'!P1738-'Raw Data'!O1738&lt;3, 'Raw Data'!P1738&gt;'Raw Data'!O1738, 'Raw Data'!F1738&gt;'Raw Data'!C1738), 'Raw Data'!G1738, 0)</f>
        <v/>
      </c>
    </row>
    <row r="1746">
      <c r="A1746">
        <f>IF(AND('Raw Data'!F1739&lt;'Raw Data'!C1739, 'Raw Data'!P1739&gt;'Raw Data'!O1739, 'Raw Data'!P1739-'Raw Data'!O1739&gt;3), 'Raw Data'!J1739, 0)</f>
        <v/>
      </c>
      <c r="B1746">
        <f>IF(AND('Raw Data'!C1739&lt;'Raw Data'!F1739, 'Raw Data'!O1739&gt;'Raw Data'!P1739, 'Raw Data'!O1739-'Raw Data'!P1739&gt;3), 'Raw Data'!I1739, 0)</f>
        <v/>
      </c>
      <c r="C1746">
        <f>IF(AND('Raw Data'!F1739&lt;'Raw Data'!C1739, 'Raw Data'!P1739&gt;'Raw Data'!O1739, 'Raw Data'!P1739-'Raw Data'!O1739&lt;4), 'Raw Data'!H1739, 0)</f>
        <v/>
      </c>
      <c r="D1746">
        <f>IF(AND('Raw Data'!C1739&lt;'Raw Data'!F1739, 'Raw Data'!O1739&gt;'Raw Data'!P1739, 'Raw Data'!O1739-'Raw Data'!P1739&lt;4), 'Raw Data'!G1739, 0)</f>
        <v/>
      </c>
      <c r="E1746">
        <f>IF(ISBLANK('Raw Data'!J1739), 0, IF(AND(4=MATCH(LARGE('Raw Data'!G1739:J1739, 4), 'Raw Data'!G1739:J1739, 0), 'Raw Data'!P1739-'Raw Data'!O1739&gt;3), 'Raw Data'!J1739, 0))</f>
        <v/>
      </c>
      <c r="F1746">
        <f>IF(ISBLANK('Raw Data'!J1739), 0, IF(AND(3=MATCH(LARGE('Raw Data'!G1739:J1739, 4), 'Raw Data'!G1739:J1739, 0), 'Raw Data'!O1739-'Raw Data'!P1739&gt;3), 'Raw Data'!I1739, 0))</f>
        <v/>
      </c>
      <c r="G1746">
        <f>IF(ISBLANK('Raw Data'!J1739), 0, IF(AND(2=MATCH(LARGE('Raw Data'!G1739:J1739, 4), 'Raw Data'!G1739:J1739, 0), AND('Raw Data'!P1739-'Raw Data'!O1739&lt;4, 'Raw Data'!P1739-'Raw Data'!O1739&gt;0)), 'Raw Data'!H1739, 0))</f>
        <v/>
      </c>
      <c r="H1746">
        <f>IF(ISBLANK('Raw Data'!J1739), 0, IF(AND(1=MATCH(LARGE('Raw Data'!G1739:J1739, 4), 'Raw Data'!G1739:J1739, 0), AND('Raw Data'!O1739-'Raw Data'!P1739&lt;4, 'Raw Data'!O1739-'Raw Data'!P1739&gt;0)), 'Raw Data'!G1739, 0))</f>
        <v/>
      </c>
      <c r="I1746">
        <f>IF(ISBLANK('Raw Data'!J1739), 0, IF(AND(4=MATCH(LARGE('Raw Data'!G1739:J1739, 3), 'Raw Data'!G1739:J1739, 0), 'Raw Data'!P1739-'Raw Data'!O1739&gt;3), 'Raw Data'!J1739, 0))</f>
        <v/>
      </c>
      <c r="J1746">
        <f>IF(ISBLANK('Raw Data'!J1739), 0, IF(AND(3=MATCH(LARGE('Raw Data'!G1739:J1739, 3), 'Raw Data'!G1739:J1739, 0), 'Raw Data'!O1739-'Raw Data'!P1739&gt;3), 'Raw Data'!I1739, 0))</f>
        <v/>
      </c>
      <c r="K1746">
        <f>IF(ISBLANK('Raw Data'!J1739), 0, IF(AND(2=MATCH(LARGE('Raw Data'!G1739:J1739, 3), 'Raw Data'!G1739:J1739, 0), AND('Raw Data'!P1739-'Raw Data'!O1739&lt;4, 'Raw Data'!P1739-'Raw Data'!O1739&gt;0)), 'Raw Data'!H1739, 0))</f>
        <v/>
      </c>
      <c r="L1746">
        <f>IF(ISBLANK('Raw Data'!J1739), 0, IF(AND(1=MATCH(LARGE('Raw Data'!G1739:J1739, 3), 'Raw Data'!G1739:J1739, 0), AND('Raw Data'!O1739-'Raw Data'!P1739&lt;4, 'Raw Data'!O1739-'Raw Data'!P1739&gt;0)), 'Raw Data'!G1739, 0))</f>
        <v/>
      </c>
      <c r="M1746">
        <f>IF(ISBLANK('Raw Data'!J1739), 0, IF(AND(4=MATCH(LARGE('Raw Data'!G1739:J1739, 2), 'Raw Data'!G1739:J1739, 0), 'Raw Data'!P1739-'Raw Data'!O1739&gt;3), 'Raw Data'!J1739, 0))</f>
        <v/>
      </c>
      <c r="N1746">
        <f>IF(ISBLANK('Raw Data'!J1739), 0, IF(AND(3=MATCH(LARGE('Raw Data'!G1739:J1739, 2), 'Raw Data'!G1739:J1739, 0), 'Raw Data'!O1739-'Raw Data'!P1739&gt;3), 'Raw Data'!I1739, 0))</f>
        <v/>
      </c>
      <c r="O1746">
        <f>IF(ISBLANK('Raw Data'!J1739), 0, IF(AND(2=MATCH(LARGE('Raw Data'!G1739:J1739, 2), 'Raw Data'!G1739:J1739, 0), AND('Raw Data'!P1739-'Raw Data'!O1739&lt;4, 'Raw Data'!P1739-'Raw Data'!O1739&gt;0)), 'Raw Data'!H1739, 0))</f>
        <v/>
      </c>
      <c r="P1746">
        <f>IF(ISBLANK('Raw Data'!J1739), 0, IF(AND(1=MATCH(LARGE('Raw Data'!G1739:J1739, 2), 'Raw Data'!G1739:J1739, 0), AND('Raw Data'!O1739-'Raw Data'!P1739&lt;4, 'Raw Data'!O1739-'Raw Data'!P1739&gt;0)), 'Raw Data'!G1739, 0))</f>
        <v/>
      </c>
      <c r="Q1746">
        <f>IF(ISBLANK('Raw Data'!J1739), 0, IF(AND(4=MATCH(LARGE('Raw Data'!G1739:J1739, 1), 'Raw Data'!G1739:J1739, 0), 'Raw Data'!P1739-'Raw Data'!O1739&gt;3), 'Raw Data'!J1739, 0))</f>
        <v/>
      </c>
      <c r="R1746">
        <f>IF(ISBLANK('Raw Data'!J1739), 0, IF(AND(3=MATCH(LARGE('Raw Data'!G1739:J1739, 1), 'Raw Data'!G1739:J1739, 0), 'Raw Data'!O1739-'Raw Data'!P1739&gt;3), 'Raw Data'!I1739, 0))</f>
        <v/>
      </c>
      <c r="S1746">
        <f>IF(AND('Raw Data'!P1739-'Raw Data'!O1739&gt;4, 'Raw Data'!F1739&lt;'Raw Data'!C1739), 'Raw Data'!J1739, 0)</f>
        <v/>
      </c>
      <c r="T1746">
        <f>IF(AND('Raw Data'!O1739-'Raw Data'!P1739&gt;4, 'Raw Data'!F1739&gt;'Raw Data'!C1739), 'Raw Data'!I1739, 0)</f>
        <v/>
      </c>
      <c r="U1746">
        <f>IF(AND('Raw Data'!P1739-'Raw Data'!O1739&lt;3, 'Raw Data'!P1739&gt;'Raw Data'!O1739, 'Raw Data'!F1739&lt;'Raw Data'!C1739), 'Raw Data'!H1739, 0)</f>
        <v/>
      </c>
      <c r="V1746">
        <f>IF(AND('Raw Data'!P1739-'Raw Data'!O1739&lt;3, 'Raw Data'!P1739&gt;'Raw Data'!O1739, 'Raw Data'!F1739&gt;'Raw Data'!C1739), 'Raw Data'!G1739, 0)</f>
        <v/>
      </c>
    </row>
    <row r="1747">
      <c r="A1747">
        <f>IF(AND('Raw Data'!F1740&lt;'Raw Data'!C1740, 'Raw Data'!P1740&gt;'Raw Data'!O1740, 'Raw Data'!P1740-'Raw Data'!O1740&gt;3), 'Raw Data'!J1740, 0)</f>
        <v/>
      </c>
      <c r="B1747">
        <f>IF(AND('Raw Data'!C1740&lt;'Raw Data'!F1740, 'Raw Data'!O1740&gt;'Raw Data'!P1740, 'Raw Data'!O1740-'Raw Data'!P1740&gt;3), 'Raw Data'!I1740, 0)</f>
        <v/>
      </c>
      <c r="C1747">
        <f>IF(AND('Raw Data'!F1740&lt;'Raw Data'!C1740, 'Raw Data'!P1740&gt;'Raw Data'!O1740, 'Raw Data'!P1740-'Raw Data'!O1740&lt;4), 'Raw Data'!H1740, 0)</f>
        <v/>
      </c>
      <c r="D1747">
        <f>IF(AND('Raw Data'!C1740&lt;'Raw Data'!F1740, 'Raw Data'!O1740&gt;'Raw Data'!P1740, 'Raw Data'!O1740-'Raw Data'!P1740&lt;4), 'Raw Data'!G1740, 0)</f>
        <v/>
      </c>
      <c r="E1747">
        <f>IF(ISBLANK('Raw Data'!J1740), 0, IF(AND(4=MATCH(LARGE('Raw Data'!G1740:J1740, 4), 'Raw Data'!G1740:J1740, 0), 'Raw Data'!P1740-'Raw Data'!O1740&gt;3), 'Raw Data'!J1740, 0))</f>
        <v/>
      </c>
      <c r="F1747">
        <f>IF(ISBLANK('Raw Data'!J1740), 0, IF(AND(3=MATCH(LARGE('Raw Data'!G1740:J1740, 4), 'Raw Data'!G1740:J1740, 0), 'Raw Data'!O1740-'Raw Data'!P1740&gt;3), 'Raw Data'!I1740, 0))</f>
        <v/>
      </c>
      <c r="G1747">
        <f>IF(ISBLANK('Raw Data'!J1740), 0, IF(AND(2=MATCH(LARGE('Raw Data'!G1740:J1740, 4), 'Raw Data'!G1740:J1740, 0), AND('Raw Data'!P1740-'Raw Data'!O1740&lt;4, 'Raw Data'!P1740-'Raw Data'!O1740&gt;0)), 'Raw Data'!H1740, 0))</f>
        <v/>
      </c>
      <c r="H1747">
        <f>IF(ISBLANK('Raw Data'!J1740), 0, IF(AND(1=MATCH(LARGE('Raw Data'!G1740:J1740, 4), 'Raw Data'!G1740:J1740, 0), AND('Raw Data'!O1740-'Raw Data'!P1740&lt;4, 'Raw Data'!O1740-'Raw Data'!P1740&gt;0)), 'Raw Data'!G1740, 0))</f>
        <v/>
      </c>
      <c r="I1747">
        <f>IF(ISBLANK('Raw Data'!J1740), 0, IF(AND(4=MATCH(LARGE('Raw Data'!G1740:J1740, 3), 'Raw Data'!G1740:J1740, 0), 'Raw Data'!P1740-'Raw Data'!O1740&gt;3), 'Raw Data'!J1740, 0))</f>
        <v/>
      </c>
      <c r="J1747">
        <f>IF(ISBLANK('Raw Data'!J1740), 0, IF(AND(3=MATCH(LARGE('Raw Data'!G1740:J1740, 3), 'Raw Data'!G1740:J1740, 0), 'Raw Data'!O1740-'Raw Data'!P1740&gt;3), 'Raw Data'!I1740, 0))</f>
        <v/>
      </c>
      <c r="K1747">
        <f>IF(ISBLANK('Raw Data'!J1740), 0, IF(AND(2=MATCH(LARGE('Raw Data'!G1740:J1740, 3), 'Raw Data'!G1740:J1740, 0), AND('Raw Data'!P1740-'Raw Data'!O1740&lt;4, 'Raw Data'!P1740-'Raw Data'!O1740&gt;0)), 'Raw Data'!H1740, 0))</f>
        <v/>
      </c>
      <c r="L1747">
        <f>IF(ISBLANK('Raw Data'!J1740), 0, IF(AND(1=MATCH(LARGE('Raw Data'!G1740:J1740, 3), 'Raw Data'!G1740:J1740, 0), AND('Raw Data'!O1740-'Raw Data'!P1740&lt;4, 'Raw Data'!O1740-'Raw Data'!P1740&gt;0)), 'Raw Data'!G1740, 0))</f>
        <v/>
      </c>
      <c r="M1747">
        <f>IF(ISBLANK('Raw Data'!J1740), 0, IF(AND(4=MATCH(LARGE('Raw Data'!G1740:J1740, 2), 'Raw Data'!G1740:J1740, 0), 'Raw Data'!P1740-'Raw Data'!O1740&gt;3), 'Raw Data'!J1740, 0))</f>
        <v/>
      </c>
      <c r="N1747">
        <f>IF(ISBLANK('Raw Data'!J1740), 0, IF(AND(3=MATCH(LARGE('Raw Data'!G1740:J1740, 2), 'Raw Data'!G1740:J1740, 0), 'Raw Data'!O1740-'Raw Data'!P1740&gt;3), 'Raw Data'!I1740, 0))</f>
        <v/>
      </c>
      <c r="O1747">
        <f>IF(ISBLANK('Raw Data'!J1740), 0, IF(AND(2=MATCH(LARGE('Raw Data'!G1740:J1740, 2), 'Raw Data'!G1740:J1740, 0), AND('Raw Data'!P1740-'Raw Data'!O1740&lt;4, 'Raw Data'!P1740-'Raw Data'!O1740&gt;0)), 'Raw Data'!H1740, 0))</f>
        <v/>
      </c>
      <c r="P1747">
        <f>IF(ISBLANK('Raw Data'!J1740), 0, IF(AND(1=MATCH(LARGE('Raw Data'!G1740:J1740, 2), 'Raw Data'!G1740:J1740, 0), AND('Raw Data'!O1740-'Raw Data'!P1740&lt;4, 'Raw Data'!O1740-'Raw Data'!P1740&gt;0)), 'Raw Data'!G1740, 0))</f>
        <v/>
      </c>
      <c r="Q1747">
        <f>IF(ISBLANK('Raw Data'!J1740), 0, IF(AND(4=MATCH(LARGE('Raw Data'!G1740:J1740, 1), 'Raw Data'!G1740:J1740, 0), 'Raw Data'!P1740-'Raw Data'!O1740&gt;3), 'Raw Data'!J1740, 0))</f>
        <v/>
      </c>
      <c r="R1747">
        <f>IF(ISBLANK('Raw Data'!J1740), 0, IF(AND(3=MATCH(LARGE('Raw Data'!G1740:J1740, 1), 'Raw Data'!G1740:J1740, 0), 'Raw Data'!O1740-'Raw Data'!P1740&gt;3), 'Raw Data'!I1740, 0))</f>
        <v/>
      </c>
      <c r="S1747">
        <f>IF(AND('Raw Data'!P1740-'Raw Data'!O1740&gt;4, 'Raw Data'!F1740&lt;'Raw Data'!C1740), 'Raw Data'!J1740, 0)</f>
        <v/>
      </c>
      <c r="T1747">
        <f>IF(AND('Raw Data'!O1740-'Raw Data'!P1740&gt;4, 'Raw Data'!F1740&gt;'Raw Data'!C1740), 'Raw Data'!I1740, 0)</f>
        <v/>
      </c>
      <c r="U1747">
        <f>IF(AND('Raw Data'!P1740-'Raw Data'!O1740&lt;3, 'Raw Data'!P1740&gt;'Raw Data'!O1740, 'Raw Data'!F1740&lt;'Raw Data'!C1740), 'Raw Data'!H1740, 0)</f>
        <v/>
      </c>
      <c r="V1747">
        <f>IF(AND('Raw Data'!P1740-'Raw Data'!O1740&lt;3, 'Raw Data'!P1740&gt;'Raw Data'!O1740, 'Raw Data'!F1740&gt;'Raw Data'!C1740), 'Raw Data'!G1740, 0)</f>
        <v/>
      </c>
    </row>
    <row r="1748">
      <c r="A1748">
        <f>IF(AND('Raw Data'!F1741&lt;'Raw Data'!C1741, 'Raw Data'!P1741&gt;'Raw Data'!O1741, 'Raw Data'!P1741-'Raw Data'!O1741&gt;3), 'Raw Data'!J1741, 0)</f>
        <v/>
      </c>
      <c r="B1748">
        <f>IF(AND('Raw Data'!C1741&lt;'Raw Data'!F1741, 'Raw Data'!O1741&gt;'Raw Data'!P1741, 'Raw Data'!O1741-'Raw Data'!P1741&gt;3), 'Raw Data'!I1741, 0)</f>
        <v/>
      </c>
      <c r="C1748">
        <f>IF(AND('Raw Data'!F1741&lt;'Raw Data'!C1741, 'Raw Data'!P1741&gt;'Raw Data'!O1741, 'Raw Data'!P1741-'Raw Data'!O1741&lt;4), 'Raw Data'!H1741, 0)</f>
        <v/>
      </c>
      <c r="D1748">
        <f>IF(AND('Raw Data'!C1741&lt;'Raw Data'!F1741, 'Raw Data'!O1741&gt;'Raw Data'!P1741, 'Raw Data'!O1741-'Raw Data'!P1741&lt;4), 'Raw Data'!G1741, 0)</f>
        <v/>
      </c>
      <c r="E1748">
        <f>IF(ISBLANK('Raw Data'!J1741), 0, IF(AND(4=MATCH(LARGE('Raw Data'!G1741:J1741, 4), 'Raw Data'!G1741:J1741, 0), 'Raw Data'!P1741-'Raw Data'!O1741&gt;3), 'Raw Data'!J1741, 0))</f>
        <v/>
      </c>
      <c r="F1748">
        <f>IF(ISBLANK('Raw Data'!J1741), 0, IF(AND(3=MATCH(LARGE('Raw Data'!G1741:J1741, 4), 'Raw Data'!G1741:J1741, 0), 'Raw Data'!O1741-'Raw Data'!P1741&gt;3), 'Raw Data'!I1741, 0))</f>
        <v/>
      </c>
      <c r="G1748">
        <f>IF(ISBLANK('Raw Data'!J1741), 0, IF(AND(2=MATCH(LARGE('Raw Data'!G1741:J1741, 4), 'Raw Data'!G1741:J1741, 0), AND('Raw Data'!P1741-'Raw Data'!O1741&lt;4, 'Raw Data'!P1741-'Raw Data'!O1741&gt;0)), 'Raw Data'!H1741, 0))</f>
        <v/>
      </c>
      <c r="H1748">
        <f>IF(ISBLANK('Raw Data'!J1741), 0, IF(AND(1=MATCH(LARGE('Raw Data'!G1741:J1741, 4), 'Raw Data'!G1741:J1741, 0), AND('Raw Data'!O1741-'Raw Data'!P1741&lt;4, 'Raw Data'!O1741-'Raw Data'!P1741&gt;0)), 'Raw Data'!G1741, 0))</f>
        <v/>
      </c>
      <c r="I1748">
        <f>IF(ISBLANK('Raw Data'!J1741), 0, IF(AND(4=MATCH(LARGE('Raw Data'!G1741:J1741, 3), 'Raw Data'!G1741:J1741, 0), 'Raw Data'!P1741-'Raw Data'!O1741&gt;3), 'Raw Data'!J1741, 0))</f>
        <v/>
      </c>
      <c r="J1748">
        <f>IF(ISBLANK('Raw Data'!J1741), 0, IF(AND(3=MATCH(LARGE('Raw Data'!G1741:J1741, 3), 'Raw Data'!G1741:J1741, 0), 'Raw Data'!O1741-'Raw Data'!P1741&gt;3), 'Raw Data'!I1741, 0))</f>
        <v/>
      </c>
      <c r="K1748">
        <f>IF(ISBLANK('Raw Data'!J1741), 0, IF(AND(2=MATCH(LARGE('Raw Data'!G1741:J1741, 3), 'Raw Data'!G1741:J1741, 0), AND('Raw Data'!P1741-'Raw Data'!O1741&lt;4, 'Raw Data'!P1741-'Raw Data'!O1741&gt;0)), 'Raw Data'!H1741, 0))</f>
        <v/>
      </c>
      <c r="L1748">
        <f>IF(ISBLANK('Raw Data'!J1741), 0, IF(AND(1=MATCH(LARGE('Raw Data'!G1741:J1741, 3), 'Raw Data'!G1741:J1741, 0), AND('Raw Data'!O1741-'Raw Data'!P1741&lt;4, 'Raw Data'!O1741-'Raw Data'!P1741&gt;0)), 'Raw Data'!G1741, 0))</f>
        <v/>
      </c>
      <c r="M1748">
        <f>IF(ISBLANK('Raw Data'!J1741), 0, IF(AND(4=MATCH(LARGE('Raw Data'!G1741:J1741, 2), 'Raw Data'!G1741:J1741, 0), 'Raw Data'!P1741-'Raw Data'!O1741&gt;3), 'Raw Data'!J1741, 0))</f>
        <v/>
      </c>
      <c r="N1748">
        <f>IF(ISBLANK('Raw Data'!J1741), 0, IF(AND(3=MATCH(LARGE('Raw Data'!G1741:J1741, 2), 'Raw Data'!G1741:J1741, 0), 'Raw Data'!O1741-'Raw Data'!P1741&gt;3), 'Raw Data'!I1741, 0))</f>
        <v/>
      </c>
      <c r="O1748">
        <f>IF(ISBLANK('Raw Data'!J1741), 0, IF(AND(2=MATCH(LARGE('Raw Data'!G1741:J1741, 2), 'Raw Data'!G1741:J1741, 0), AND('Raw Data'!P1741-'Raw Data'!O1741&lt;4, 'Raw Data'!P1741-'Raw Data'!O1741&gt;0)), 'Raw Data'!H1741, 0))</f>
        <v/>
      </c>
      <c r="P1748">
        <f>IF(ISBLANK('Raw Data'!J1741), 0, IF(AND(1=MATCH(LARGE('Raw Data'!G1741:J1741, 2), 'Raw Data'!G1741:J1741, 0), AND('Raw Data'!O1741-'Raw Data'!P1741&lt;4, 'Raw Data'!O1741-'Raw Data'!P1741&gt;0)), 'Raw Data'!G1741, 0))</f>
        <v/>
      </c>
      <c r="Q1748">
        <f>IF(ISBLANK('Raw Data'!J1741), 0, IF(AND(4=MATCH(LARGE('Raw Data'!G1741:J1741, 1), 'Raw Data'!G1741:J1741, 0), 'Raw Data'!P1741-'Raw Data'!O1741&gt;3), 'Raw Data'!J1741, 0))</f>
        <v/>
      </c>
      <c r="R1748">
        <f>IF(ISBLANK('Raw Data'!J1741), 0, IF(AND(3=MATCH(LARGE('Raw Data'!G1741:J1741, 1), 'Raw Data'!G1741:J1741, 0), 'Raw Data'!O1741-'Raw Data'!P1741&gt;3), 'Raw Data'!I1741, 0))</f>
        <v/>
      </c>
      <c r="S1748">
        <f>IF(AND('Raw Data'!P1741-'Raw Data'!O1741&gt;4, 'Raw Data'!F1741&lt;'Raw Data'!C1741), 'Raw Data'!J1741, 0)</f>
        <v/>
      </c>
      <c r="T1748">
        <f>IF(AND('Raw Data'!O1741-'Raw Data'!P1741&gt;4, 'Raw Data'!F1741&gt;'Raw Data'!C1741), 'Raw Data'!I1741, 0)</f>
        <v/>
      </c>
      <c r="U1748">
        <f>IF(AND('Raw Data'!P1741-'Raw Data'!O1741&lt;3, 'Raw Data'!P1741&gt;'Raw Data'!O1741, 'Raw Data'!F1741&lt;'Raw Data'!C1741), 'Raw Data'!H1741, 0)</f>
        <v/>
      </c>
      <c r="V1748">
        <f>IF(AND('Raw Data'!P1741-'Raw Data'!O1741&lt;3, 'Raw Data'!P1741&gt;'Raw Data'!O1741, 'Raw Data'!F1741&gt;'Raw Data'!C1741), 'Raw Data'!G1741, 0)</f>
        <v/>
      </c>
    </row>
    <row r="1749">
      <c r="A1749">
        <f>IF(AND('Raw Data'!F1742&lt;'Raw Data'!C1742, 'Raw Data'!P1742&gt;'Raw Data'!O1742, 'Raw Data'!P1742-'Raw Data'!O1742&gt;3), 'Raw Data'!J1742, 0)</f>
        <v/>
      </c>
      <c r="B1749">
        <f>IF(AND('Raw Data'!C1742&lt;'Raw Data'!F1742, 'Raw Data'!O1742&gt;'Raw Data'!P1742, 'Raw Data'!O1742-'Raw Data'!P1742&gt;3), 'Raw Data'!I1742, 0)</f>
        <v/>
      </c>
      <c r="C1749">
        <f>IF(AND('Raw Data'!F1742&lt;'Raw Data'!C1742, 'Raw Data'!P1742&gt;'Raw Data'!O1742, 'Raw Data'!P1742-'Raw Data'!O1742&lt;4), 'Raw Data'!H1742, 0)</f>
        <v/>
      </c>
      <c r="D1749">
        <f>IF(AND('Raw Data'!C1742&lt;'Raw Data'!F1742, 'Raw Data'!O1742&gt;'Raw Data'!P1742, 'Raw Data'!O1742-'Raw Data'!P1742&lt;4), 'Raw Data'!G1742, 0)</f>
        <v/>
      </c>
      <c r="E1749">
        <f>IF(ISBLANK('Raw Data'!J1742), 0, IF(AND(4=MATCH(LARGE('Raw Data'!G1742:J1742, 4), 'Raw Data'!G1742:J1742, 0), 'Raw Data'!P1742-'Raw Data'!O1742&gt;3), 'Raw Data'!J1742, 0))</f>
        <v/>
      </c>
      <c r="F1749">
        <f>IF(ISBLANK('Raw Data'!J1742), 0, IF(AND(3=MATCH(LARGE('Raw Data'!G1742:J1742, 4), 'Raw Data'!G1742:J1742, 0), 'Raw Data'!O1742-'Raw Data'!P1742&gt;3), 'Raw Data'!I1742, 0))</f>
        <v/>
      </c>
      <c r="G1749">
        <f>IF(ISBLANK('Raw Data'!J1742), 0, IF(AND(2=MATCH(LARGE('Raw Data'!G1742:J1742, 4), 'Raw Data'!G1742:J1742, 0), AND('Raw Data'!P1742-'Raw Data'!O1742&lt;4, 'Raw Data'!P1742-'Raw Data'!O1742&gt;0)), 'Raw Data'!H1742, 0))</f>
        <v/>
      </c>
      <c r="H1749">
        <f>IF(ISBLANK('Raw Data'!J1742), 0, IF(AND(1=MATCH(LARGE('Raw Data'!G1742:J1742, 4), 'Raw Data'!G1742:J1742, 0), AND('Raw Data'!O1742-'Raw Data'!P1742&lt;4, 'Raw Data'!O1742-'Raw Data'!P1742&gt;0)), 'Raw Data'!G1742, 0))</f>
        <v/>
      </c>
      <c r="I1749">
        <f>IF(ISBLANK('Raw Data'!J1742), 0, IF(AND(4=MATCH(LARGE('Raw Data'!G1742:J1742, 3), 'Raw Data'!G1742:J1742, 0), 'Raw Data'!P1742-'Raw Data'!O1742&gt;3), 'Raw Data'!J1742, 0))</f>
        <v/>
      </c>
      <c r="J1749">
        <f>IF(ISBLANK('Raw Data'!J1742), 0, IF(AND(3=MATCH(LARGE('Raw Data'!G1742:J1742, 3), 'Raw Data'!G1742:J1742, 0), 'Raw Data'!O1742-'Raw Data'!P1742&gt;3), 'Raw Data'!I1742, 0))</f>
        <v/>
      </c>
      <c r="K1749">
        <f>IF(ISBLANK('Raw Data'!J1742), 0, IF(AND(2=MATCH(LARGE('Raw Data'!G1742:J1742, 3), 'Raw Data'!G1742:J1742, 0), AND('Raw Data'!P1742-'Raw Data'!O1742&lt;4, 'Raw Data'!P1742-'Raw Data'!O1742&gt;0)), 'Raw Data'!H1742, 0))</f>
        <v/>
      </c>
      <c r="L1749">
        <f>IF(ISBLANK('Raw Data'!J1742), 0, IF(AND(1=MATCH(LARGE('Raw Data'!G1742:J1742, 3), 'Raw Data'!G1742:J1742, 0), AND('Raw Data'!O1742-'Raw Data'!P1742&lt;4, 'Raw Data'!O1742-'Raw Data'!P1742&gt;0)), 'Raw Data'!G1742, 0))</f>
        <v/>
      </c>
      <c r="M1749">
        <f>IF(ISBLANK('Raw Data'!J1742), 0, IF(AND(4=MATCH(LARGE('Raw Data'!G1742:J1742, 2), 'Raw Data'!G1742:J1742, 0), 'Raw Data'!P1742-'Raw Data'!O1742&gt;3), 'Raw Data'!J1742, 0))</f>
        <v/>
      </c>
      <c r="N1749">
        <f>IF(ISBLANK('Raw Data'!J1742), 0, IF(AND(3=MATCH(LARGE('Raw Data'!G1742:J1742, 2), 'Raw Data'!G1742:J1742, 0), 'Raw Data'!O1742-'Raw Data'!P1742&gt;3), 'Raw Data'!I1742, 0))</f>
        <v/>
      </c>
      <c r="O1749">
        <f>IF(ISBLANK('Raw Data'!J1742), 0, IF(AND(2=MATCH(LARGE('Raw Data'!G1742:J1742, 2), 'Raw Data'!G1742:J1742, 0), AND('Raw Data'!P1742-'Raw Data'!O1742&lt;4, 'Raw Data'!P1742-'Raw Data'!O1742&gt;0)), 'Raw Data'!H1742, 0))</f>
        <v/>
      </c>
      <c r="P1749">
        <f>IF(ISBLANK('Raw Data'!J1742), 0, IF(AND(1=MATCH(LARGE('Raw Data'!G1742:J1742, 2), 'Raw Data'!G1742:J1742, 0), AND('Raw Data'!O1742-'Raw Data'!P1742&lt;4, 'Raw Data'!O1742-'Raw Data'!P1742&gt;0)), 'Raw Data'!G1742, 0))</f>
        <v/>
      </c>
      <c r="Q1749">
        <f>IF(ISBLANK('Raw Data'!J1742), 0, IF(AND(4=MATCH(LARGE('Raw Data'!G1742:J1742, 1), 'Raw Data'!G1742:J1742, 0), 'Raw Data'!P1742-'Raw Data'!O1742&gt;3), 'Raw Data'!J1742, 0))</f>
        <v/>
      </c>
      <c r="R1749">
        <f>IF(ISBLANK('Raw Data'!J1742), 0, IF(AND(3=MATCH(LARGE('Raw Data'!G1742:J1742, 1), 'Raw Data'!G1742:J1742, 0), 'Raw Data'!O1742-'Raw Data'!P1742&gt;3), 'Raw Data'!I1742, 0))</f>
        <v/>
      </c>
      <c r="S1749">
        <f>IF(AND('Raw Data'!P1742-'Raw Data'!O1742&gt;4, 'Raw Data'!F1742&lt;'Raw Data'!C1742), 'Raw Data'!J1742, 0)</f>
        <v/>
      </c>
      <c r="T1749">
        <f>IF(AND('Raw Data'!O1742-'Raw Data'!P1742&gt;4, 'Raw Data'!F1742&gt;'Raw Data'!C1742), 'Raw Data'!I1742, 0)</f>
        <v/>
      </c>
      <c r="U1749">
        <f>IF(AND('Raw Data'!P1742-'Raw Data'!O1742&lt;3, 'Raw Data'!P1742&gt;'Raw Data'!O1742, 'Raw Data'!F1742&lt;'Raw Data'!C1742), 'Raw Data'!H1742, 0)</f>
        <v/>
      </c>
      <c r="V1749">
        <f>IF(AND('Raw Data'!P1742-'Raw Data'!O1742&lt;3, 'Raw Data'!P1742&gt;'Raw Data'!O1742, 'Raw Data'!F1742&gt;'Raw Data'!C1742), 'Raw Data'!G1742, 0)</f>
        <v/>
      </c>
    </row>
    <row r="1750">
      <c r="A1750">
        <f>IF(AND('Raw Data'!F1743&lt;'Raw Data'!C1743, 'Raw Data'!P1743&gt;'Raw Data'!O1743, 'Raw Data'!P1743-'Raw Data'!O1743&gt;3), 'Raw Data'!J1743, 0)</f>
        <v/>
      </c>
      <c r="B1750">
        <f>IF(AND('Raw Data'!C1743&lt;'Raw Data'!F1743, 'Raw Data'!O1743&gt;'Raw Data'!P1743, 'Raw Data'!O1743-'Raw Data'!P1743&gt;3), 'Raw Data'!I1743, 0)</f>
        <v/>
      </c>
      <c r="C1750">
        <f>IF(AND('Raw Data'!F1743&lt;'Raw Data'!C1743, 'Raw Data'!P1743&gt;'Raw Data'!O1743, 'Raw Data'!P1743-'Raw Data'!O1743&lt;4), 'Raw Data'!H1743, 0)</f>
        <v/>
      </c>
      <c r="D1750">
        <f>IF(AND('Raw Data'!C1743&lt;'Raw Data'!F1743, 'Raw Data'!O1743&gt;'Raw Data'!P1743, 'Raw Data'!O1743-'Raw Data'!P1743&lt;4), 'Raw Data'!G1743, 0)</f>
        <v/>
      </c>
      <c r="E1750">
        <f>IF(ISBLANK('Raw Data'!J1743), 0, IF(AND(4=MATCH(LARGE('Raw Data'!G1743:J1743, 4), 'Raw Data'!G1743:J1743, 0), 'Raw Data'!P1743-'Raw Data'!O1743&gt;3), 'Raw Data'!J1743, 0))</f>
        <v/>
      </c>
      <c r="F1750">
        <f>IF(ISBLANK('Raw Data'!J1743), 0, IF(AND(3=MATCH(LARGE('Raw Data'!G1743:J1743, 4), 'Raw Data'!G1743:J1743, 0), 'Raw Data'!O1743-'Raw Data'!P1743&gt;3), 'Raw Data'!I1743, 0))</f>
        <v/>
      </c>
      <c r="G1750">
        <f>IF(ISBLANK('Raw Data'!J1743), 0, IF(AND(2=MATCH(LARGE('Raw Data'!G1743:J1743, 4), 'Raw Data'!G1743:J1743, 0), AND('Raw Data'!P1743-'Raw Data'!O1743&lt;4, 'Raw Data'!P1743-'Raw Data'!O1743&gt;0)), 'Raw Data'!H1743, 0))</f>
        <v/>
      </c>
      <c r="H1750">
        <f>IF(ISBLANK('Raw Data'!J1743), 0, IF(AND(1=MATCH(LARGE('Raw Data'!G1743:J1743, 4), 'Raw Data'!G1743:J1743, 0), AND('Raw Data'!O1743-'Raw Data'!P1743&lt;4, 'Raw Data'!O1743-'Raw Data'!P1743&gt;0)), 'Raw Data'!G1743, 0))</f>
        <v/>
      </c>
      <c r="I1750">
        <f>IF(ISBLANK('Raw Data'!J1743), 0, IF(AND(4=MATCH(LARGE('Raw Data'!G1743:J1743, 3), 'Raw Data'!G1743:J1743, 0), 'Raw Data'!P1743-'Raw Data'!O1743&gt;3), 'Raw Data'!J1743, 0))</f>
        <v/>
      </c>
      <c r="J1750">
        <f>IF(ISBLANK('Raw Data'!J1743), 0, IF(AND(3=MATCH(LARGE('Raw Data'!G1743:J1743, 3), 'Raw Data'!G1743:J1743, 0), 'Raw Data'!O1743-'Raw Data'!P1743&gt;3), 'Raw Data'!I1743, 0))</f>
        <v/>
      </c>
      <c r="K1750">
        <f>IF(ISBLANK('Raw Data'!J1743), 0, IF(AND(2=MATCH(LARGE('Raw Data'!G1743:J1743, 3), 'Raw Data'!G1743:J1743, 0), AND('Raw Data'!P1743-'Raw Data'!O1743&lt;4, 'Raw Data'!P1743-'Raw Data'!O1743&gt;0)), 'Raw Data'!H1743, 0))</f>
        <v/>
      </c>
      <c r="L1750">
        <f>IF(ISBLANK('Raw Data'!J1743), 0, IF(AND(1=MATCH(LARGE('Raw Data'!G1743:J1743, 3), 'Raw Data'!G1743:J1743, 0), AND('Raw Data'!O1743-'Raw Data'!P1743&lt;4, 'Raw Data'!O1743-'Raw Data'!P1743&gt;0)), 'Raw Data'!G1743, 0))</f>
        <v/>
      </c>
      <c r="M1750">
        <f>IF(ISBLANK('Raw Data'!J1743), 0, IF(AND(4=MATCH(LARGE('Raw Data'!G1743:J1743, 2), 'Raw Data'!G1743:J1743, 0), 'Raw Data'!P1743-'Raw Data'!O1743&gt;3), 'Raw Data'!J1743, 0))</f>
        <v/>
      </c>
      <c r="N1750">
        <f>IF(ISBLANK('Raw Data'!J1743), 0, IF(AND(3=MATCH(LARGE('Raw Data'!G1743:J1743, 2), 'Raw Data'!G1743:J1743, 0), 'Raw Data'!O1743-'Raw Data'!P1743&gt;3), 'Raw Data'!I1743, 0))</f>
        <v/>
      </c>
      <c r="O1750">
        <f>IF(ISBLANK('Raw Data'!J1743), 0, IF(AND(2=MATCH(LARGE('Raw Data'!G1743:J1743, 2), 'Raw Data'!G1743:J1743, 0), AND('Raw Data'!P1743-'Raw Data'!O1743&lt;4, 'Raw Data'!P1743-'Raw Data'!O1743&gt;0)), 'Raw Data'!H1743, 0))</f>
        <v/>
      </c>
      <c r="P1750">
        <f>IF(ISBLANK('Raw Data'!J1743), 0, IF(AND(1=MATCH(LARGE('Raw Data'!G1743:J1743, 2), 'Raw Data'!G1743:J1743, 0), AND('Raw Data'!O1743-'Raw Data'!P1743&lt;4, 'Raw Data'!O1743-'Raw Data'!P1743&gt;0)), 'Raw Data'!G1743, 0))</f>
        <v/>
      </c>
      <c r="Q1750">
        <f>IF(ISBLANK('Raw Data'!J1743), 0, IF(AND(4=MATCH(LARGE('Raw Data'!G1743:J1743, 1), 'Raw Data'!G1743:J1743, 0), 'Raw Data'!P1743-'Raw Data'!O1743&gt;3), 'Raw Data'!J1743, 0))</f>
        <v/>
      </c>
      <c r="R1750">
        <f>IF(ISBLANK('Raw Data'!J1743), 0, IF(AND(3=MATCH(LARGE('Raw Data'!G1743:J1743, 1), 'Raw Data'!G1743:J1743, 0), 'Raw Data'!O1743-'Raw Data'!P1743&gt;3), 'Raw Data'!I1743, 0))</f>
        <v/>
      </c>
      <c r="S1750">
        <f>IF(AND('Raw Data'!P1743-'Raw Data'!O1743&gt;4, 'Raw Data'!F1743&lt;'Raw Data'!C1743), 'Raw Data'!J1743, 0)</f>
        <v/>
      </c>
      <c r="T1750">
        <f>IF(AND('Raw Data'!O1743-'Raw Data'!P1743&gt;4, 'Raw Data'!F1743&gt;'Raw Data'!C1743), 'Raw Data'!I1743, 0)</f>
        <v/>
      </c>
      <c r="U1750">
        <f>IF(AND('Raw Data'!P1743-'Raw Data'!O1743&lt;3, 'Raw Data'!P1743&gt;'Raw Data'!O1743, 'Raw Data'!F1743&lt;'Raw Data'!C1743), 'Raw Data'!H1743, 0)</f>
        <v/>
      </c>
      <c r="V1750">
        <f>IF(AND('Raw Data'!P1743-'Raw Data'!O1743&lt;3, 'Raw Data'!P1743&gt;'Raw Data'!O1743, 'Raw Data'!F1743&gt;'Raw Data'!C1743), 'Raw Data'!G1743, 0)</f>
        <v/>
      </c>
    </row>
    <row r="1751">
      <c r="A1751">
        <f>IF(AND('Raw Data'!F1744&lt;'Raw Data'!C1744, 'Raw Data'!P1744&gt;'Raw Data'!O1744, 'Raw Data'!P1744-'Raw Data'!O1744&gt;3), 'Raw Data'!J1744, 0)</f>
        <v/>
      </c>
      <c r="B1751">
        <f>IF(AND('Raw Data'!C1744&lt;'Raw Data'!F1744, 'Raw Data'!O1744&gt;'Raw Data'!P1744, 'Raw Data'!O1744-'Raw Data'!P1744&gt;3), 'Raw Data'!I1744, 0)</f>
        <v/>
      </c>
      <c r="C1751">
        <f>IF(AND('Raw Data'!F1744&lt;'Raw Data'!C1744, 'Raw Data'!P1744&gt;'Raw Data'!O1744, 'Raw Data'!P1744-'Raw Data'!O1744&lt;4), 'Raw Data'!H1744, 0)</f>
        <v/>
      </c>
      <c r="D1751">
        <f>IF(AND('Raw Data'!C1744&lt;'Raw Data'!F1744, 'Raw Data'!O1744&gt;'Raw Data'!P1744, 'Raw Data'!O1744-'Raw Data'!P1744&lt;4), 'Raw Data'!G1744, 0)</f>
        <v/>
      </c>
      <c r="E1751">
        <f>IF(ISBLANK('Raw Data'!J1744), 0, IF(AND(4=MATCH(LARGE('Raw Data'!G1744:J1744, 4), 'Raw Data'!G1744:J1744, 0), 'Raw Data'!P1744-'Raw Data'!O1744&gt;3), 'Raw Data'!J1744, 0))</f>
        <v/>
      </c>
      <c r="F1751">
        <f>IF(ISBLANK('Raw Data'!J1744), 0, IF(AND(3=MATCH(LARGE('Raw Data'!G1744:J1744, 4), 'Raw Data'!G1744:J1744, 0), 'Raw Data'!O1744-'Raw Data'!P1744&gt;3), 'Raw Data'!I1744, 0))</f>
        <v/>
      </c>
      <c r="G1751">
        <f>IF(ISBLANK('Raw Data'!J1744), 0, IF(AND(2=MATCH(LARGE('Raw Data'!G1744:J1744, 4), 'Raw Data'!G1744:J1744, 0), AND('Raw Data'!P1744-'Raw Data'!O1744&lt;4, 'Raw Data'!P1744-'Raw Data'!O1744&gt;0)), 'Raw Data'!H1744, 0))</f>
        <v/>
      </c>
      <c r="H1751">
        <f>IF(ISBLANK('Raw Data'!J1744), 0, IF(AND(1=MATCH(LARGE('Raw Data'!G1744:J1744, 4), 'Raw Data'!G1744:J1744, 0), AND('Raw Data'!O1744-'Raw Data'!P1744&lt;4, 'Raw Data'!O1744-'Raw Data'!P1744&gt;0)), 'Raw Data'!G1744, 0))</f>
        <v/>
      </c>
      <c r="I1751">
        <f>IF(ISBLANK('Raw Data'!J1744), 0, IF(AND(4=MATCH(LARGE('Raw Data'!G1744:J1744, 3), 'Raw Data'!G1744:J1744, 0), 'Raw Data'!P1744-'Raw Data'!O1744&gt;3), 'Raw Data'!J1744, 0))</f>
        <v/>
      </c>
      <c r="J1751">
        <f>IF(ISBLANK('Raw Data'!J1744), 0, IF(AND(3=MATCH(LARGE('Raw Data'!G1744:J1744, 3), 'Raw Data'!G1744:J1744, 0), 'Raw Data'!O1744-'Raw Data'!P1744&gt;3), 'Raw Data'!I1744, 0))</f>
        <v/>
      </c>
      <c r="K1751">
        <f>IF(ISBLANK('Raw Data'!J1744), 0, IF(AND(2=MATCH(LARGE('Raw Data'!G1744:J1744, 3), 'Raw Data'!G1744:J1744, 0), AND('Raw Data'!P1744-'Raw Data'!O1744&lt;4, 'Raw Data'!P1744-'Raw Data'!O1744&gt;0)), 'Raw Data'!H1744, 0))</f>
        <v/>
      </c>
      <c r="L1751">
        <f>IF(ISBLANK('Raw Data'!J1744), 0, IF(AND(1=MATCH(LARGE('Raw Data'!G1744:J1744, 3), 'Raw Data'!G1744:J1744, 0), AND('Raw Data'!O1744-'Raw Data'!P1744&lt;4, 'Raw Data'!O1744-'Raw Data'!P1744&gt;0)), 'Raw Data'!G1744, 0))</f>
        <v/>
      </c>
      <c r="M1751">
        <f>IF(ISBLANK('Raw Data'!J1744), 0, IF(AND(4=MATCH(LARGE('Raw Data'!G1744:J1744, 2), 'Raw Data'!G1744:J1744, 0), 'Raw Data'!P1744-'Raw Data'!O1744&gt;3), 'Raw Data'!J1744, 0))</f>
        <v/>
      </c>
      <c r="N1751">
        <f>IF(ISBLANK('Raw Data'!J1744), 0, IF(AND(3=MATCH(LARGE('Raw Data'!G1744:J1744, 2), 'Raw Data'!G1744:J1744, 0), 'Raw Data'!O1744-'Raw Data'!P1744&gt;3), 'Raw Data'!I1744, 0))</f>
        <v/>
      </c>
      <c r="O1751">
        <f>IF(ISBLANK('Raw Data'!J1744), 0, IF(AND(2=MATCH(LARGE('Raw Data'!G1744:J1744, 2), 'Raw Data'!G1744:J1744, 0), AND('Raw Data'!P1744-'Raw Data'!O1744&lt;4, 'Raw Data'!P1744-'Raw Data'!O1744&gt;0)), 'Raw Data'!H1744, 0))</f>
        <v/>
      </c>
      <c r="P1751">
        <f>IF(ISBLANK('Raw Data'!J1744), 0, IF(AND(1=MATCH(LARGE('Raw Data'!G1744:J1744, 2), 'Raw Data'!G1744:J1744, 0), AND('Raw Data'!O1744-'Raw Data'!P1744&lt;4, 'Raw Data'!O1744-'Raw Data'!P1744&gt;0)), 'Raw Data'!G1744, 0))</f>
        <v/>
      </c>
      <c r="Q1751">
        <f>IF(ISBLANK('Raw Data'!J1744), 0, IF(AND(4=MATCH(LARGE('Raw Data'!G1744:J1744, 1), 'Raw Data'!G1744:J1744, 0), 'Raw Data'!P1744-'Raw Data'!O1744&gt;3), 'Raw Data'!J1744, 0))</f>
        <v/>
      </c>
      <c r="R1751">
        <f>IF(ISBLANK('Raw Data'!J1744), 0, IF(AND(3=MATCH(LARGE('Raw Data'!G1744:J1744, 1), 'Raw Data'!G1744:J1744, 0), 'Raw Data'!O1744-'Raw Data'!P1744&gt;3), 'Raw Data'!I1744, 0))</f>
        <v/>
      </c>
      <c r="S1751">
        <f>IF(AND('Raw Data'!P1744-'Raw Data'!O1744&gt;4, 'Raw Data'!F1744&lt;'Raw Data'!C1744), 'Raw Data'!J1744, 0)</f>
        <v/>
      </c>
      <c r="T1751">
        <f>IF(AND('Raw Data'!O1744-'Raw Data'!P1744&gt;4, 'Raw Data'!F1744&gt;'Raw Data'!C1744), 'Raw Data'!I1744, 0)</f>
        <v/>
      </c>
      <c r="U1751">
        <f>IF(AND('Raw Data'!P1744-'Raw Data'!O1744&lt;3, 'Raw Data'!P1744&gt;'Raw Data'!O1744, 'Raw Data'!F1744&lt;'Raw Data'!C1744), 'Raw Data'!H1744, 0)</f>
        <v/>
      </c>
      <c r="V1751">
        <f>IF(AND('Raw Data'!P1744-'Raw Data'!O1744&lt;3, 'Raw Data'!P1744&gt;'Raw Data'!O1744, 'Raw Data'!F1744&gt;'Raw Data'!C1744), 'Raw Data'!G1744, 0)</f>
        <v/>
      </c>
    </row>
    <row r="1752">
      <c r="A1752">
        <f>IF(AND('Raw Data'!F1745&lt;'Raw Data'!C1745, 'Raw Data'!P1745&gt;'Raw Data'!O1745, 'Raw Data'!P1745-'Raw Data'!O1745&gt;3), 'Raw Data'!J1745, 0)</f>
        <v/>
      </c>
      <c r="B1752">
        <f>IF(AND('Raw Data'!C1745&lt;'Raw Data'!F1745, 'Raw Data'!O1745&gt;'Raw Data'!P1745, 'Raw Data'!O1745-'Raw Data'!P1745&gt;3), 'Raw Data'!I1745, 0)</f>
        <v/>
      </c>
      <c r="C1752">
        <f>IF(AND('Raw Data'!F1745&lt;'Raw Data'!C1745, 'Raw Data'!P1745&gt;'Raw Data'!O1745, 'Raw Data'!P1745-'Raw Data'!O1745&lt;4), 'Raw Data'!H1745, 0)</f>
        <v/>
      </c>
      <c r="D1752">
        <f>IF(AND('Raw Data'!C1745&lt;'Raw Data'!F1745, 'Raw Data'!O1745&gt;'Raw Data'!P1745, 'Raw Data'!O1745-'Raw Data'!P1745&lt;4), 'Raw Data'!G1745, 0)</f>
        <v/>
      </c>
      <c r="E1752">
        <f>IF(ISBLANK('Raw Data'!J1745), 0, IF(AND(4=MATCH(LARGE('Raw Data'!G1745:J1745, 4), 'Raw Data'!G1745:J1745, 0), 'Raw Data'!P1745-'Raw Data'!O1745&gt;3), 'Raw Data'!J1745, 0))</f>
        <v/>
      </c>
      <c r="F1752">
        <f>IF(ISBLANK('Raw Data'!J1745), 0, IF(AND(3=MATCH(LARGE('Raw Data'!G1745:J1745, 4), 'Raw Data'!G1745:J1745, 0), 'Raw Data'!O1745-'Raw Data'!P1745&gt;3), 'Raw Data'!I1745, 0))</f>
        <v/>
      </c>
      <c r="G1752">
        <f>IF(ISBLANK('Raw Data'!J1745), 0, IF(AND(2=MATCH(LARGE('Raw Data'!G1745:J1745, 4), 'Raw Data'!G1745:J1745, 0), AND('Raw Data'!P1745-'Raw Data'!O1745&lt;4, 'Raw Data'!P1745-'Raw Data'!O1745&gt;0)), 'Raw Data'!H1745, 0))</f>
        <v/>
      </c>
      <c r="H1752">
        <f>IF(ISBLANK('Raw Data'!J1745), 0, IF(AND(1=MATCH(LARGE('Raw Data'!G1745:J1745, 4), 'Raw Data'!G1745:J1745, 0), AND('Raw Data'!O1745-'Raw Data'!P1745&lt;4, 'Raw Data'!O1745-'Raw Data'!P1745&gt;0)), 'Raw Data'!G1745, 0))</f>
        <v/>
      </c>
      <c r="I1752">
        <f>IF(ISBLANK('Raw Data'!J1745), 0, IF(AND(4=MATCH(LARGE('Raw Data'!G1745:J1745, 3), 'Raw Data'!G1745:J1745, 0), 'Raw Data'!P1745-'Raw Data'!O1745&gt;3), 'Raw Data'!J1745, 0))</f>
        <v/>
      </c>
      <c r="J1752">
        <f>IF(ISBLANK('Raw Data'!J1745), 0, IF(AND(3=MATCH(LARGE('Raw Data'!G1745:J1745, 3), 'Raw Data'!G1745:J1745, 0), 'Raw Data'!O1745-'Raw Data'!P1745&gt;3), 'Raw Data'!I1745, 0))</f>
        <v/>
      </c>
      <c r="K1752">
        <f>IF(ISBLANK('Raw Data'!J1745), 0, IF(AND(2=MATCH(LARGE('Raw Data'!G1745:J1745, 3), 'Raw Data'!G1745:J1745, 0), AND('Raw Data'!P1745-'Raw Data'!O1745&lt;4, 'Raw Data'!P1745-'Raw Data'!O1745&gt;0)), 'Raw Data'!H1745, 0))</f>
        <v/>
      </c>
      <c r="L1752">
        <f>IF(ISBLANK('Raw Data'!J1745), 0, IF(AND(1=MATCH(LARGE('Raw Data'!G1745:J1745, 3), 'Raw Data'!G1745:J1745, 0), AND('Raw Data'!O1745-'Raw Data'!P1745&lt;4, 'Raw Data'!O1745-'Raw Data'!P1745&gt;0)), 'Raw Data'!G1745, 0))</f>
        <v/>
      </c>
      <c r="M1752">
        <f>IF(ISBLANK('Raw Data'!J1745), 0, IF(AND(4=MATCH(LARGE('Raw Data'!G1745:J1745, 2), 'Raw Data'!G1745:J1745, 0), 'Raw Data'!P1745-'Raw Data'!O1745&gt;3), 'Raw Data'!J1745, 0))</f>
        <v/>
      </c>
      <c r="N1752">
        <f>IF(ISBLANK('Raw Data'!J1745), 0, IF(AND(3=MATCH(LARGE('Raw Data'!G1745:J1745, 2), 'Raw Data'!G1745:J1745, 0), 'Raw Data'!O1745-'Raw Data'!P1745&gt;3), 'Raw Data'!I1745, 0))</f>
        <v/>
      </c>
      <c r="O1752">
        <f>IF(ISBLANK('Raw Data'!J1745), 0, IF(AND(2=MATCH(LARGE('Raw Data'!G1745:J1745, 2), 'Raw Data'!G1745:J1745, 0), AND('Raw Data'!P1745-'Raw Data'!O1745&lt;4, 'Raw Data'!P1745-'Raw Data'!O1745&gt;0)), 'Raw Data'!H1745, 0))</f>
        <v/>
      </c>
      <c r="P1752">
        <f>IF(ISBLANK('Raw Data'!J1745), 0, IF(AND(1=MATCH(LARGE('Raw Data'!G1745:J1745, 2), 'Raw Data'!G1745:J1745, 0), AND('Raw Data'!O1745-'Raw Data'!P1745&lt;4, 'Raw Data'!O1745-'Raw Data'!P1745&gt;0)), 'Raw Data'!G1745, 0))</f>
        <v/>
      </c>
      <c r="Q1752">
        <f>IF(ISBLANK('Raw Data'!J1745), 0, IF(AND(4=MATCH(LARGE('Raw Data'!G1745:J1745, 1), 'Raw Data'!G1745:J1745, 0), 'Raw Data'!P1745-'Raw Data'!O1745&gt;3), 'Raw Data'!J1745, 0))</f>
        <v/>
      </c>
      <c r="R1752">
        <f>IF(ISBLANK('Raw Data'!J1745), 0, IF(AND(3=MATCH(LARGE('Raw Data'!G1745:J1745, 1), 'Raw Data'!G1745:J1745, 0), 'Raw Data'!O1745-'Raw Data'!P1745&gt;3), 'Raw Data'!I1745, 0))</f>
        <v/>
      </c>
      <c r="S1752">
        <f>IF(AND('Raw Data'!P1745-'Raw Data'!O1745&gt;4, 'Raw Data'!F1745&lt;'Raw Data'!C1745), 'Raw Data'!J1745, 0)</f>
        <v/>
      </c>
      <c r="T1752">
        <f>IF(AND('Raw Data'!O1745-'Raw Data'!P1745&gt;4, 'Raw Data'!F1745&gt;'Raw Data'!C1745), 'Raw Data'!I1745, 0)</f>
        <v/>
      </c>
      <c r="U1752">
        <f>IF(AND('Raw Data'!P1745-'Raw Data'!O1745&lt;3, 'Raw Data'!P1745&gt;'Raw Data'!O1745, 'Raw Data'!F1745&lt;'Raw Data'!C1745), 'Raw Data'!H1745, 0)</f>
        <v/>
      </c>
      <c r="V1752">
        <f>IF(AND('Raw Data'!P1745-'Raw Data'!O1745&lt;3, 'Raw Data'!P1745&gt;'Raw Data'!O1745, 'Raw Data'!F1745&gt;'Raw Data'!C1745), 'Raw Data'!G1745, 0)</f>
        <v/>
      </c>
    </row>
    <row r="1753">
      <c r="A1753">
        <f>IF(AND('Raw Data'!F1746&lt;'Raw Data'!C1746, 'Raw Data'!P1746&gt;'Raw Data'!O1746, 'Raw Data'!P1746-'Raw Data'!O1746&gt;3), 'Raw Data'!J1746, 0)</f>
        <v/>
      </c>
      <c r="B1753">
        <f>IF(AND('Raw Data'!C1746&lt;'Raw Data'!F1746, 'Raw Data'!O1746&gt;'Raw Data'!P1746, 'Raw Data'!O1746-'Raw Data'!P1746&gt;3), 'Raw Data'!I1746, 0)</f>
        <v/>
      </c>
      <c r="C1753">
        <f>IF(AND('Raw Data'!F1746&lt;'Raw Data'!C1746, 'Raw Data'!P1746&gt;'Raw Data'!O1746, 'Raw Data'!P1746-'Raw Data'!O1746&lt;4), 'Raw Data'!H1746, 0)</f>
        <v/>
      </c>
      <c r="D1753">
        <f>IF(AND('Raw Data'!C1746&lt;'Raw Data'!F1746, 'Raw Data'!O1746&gt;'Raw Data'!P1746, 'Raw Data'!O1746-'Raw Data'!P1746&lt;4), 'Raw Data'!G1746, 0)</f>
        <v/>
      </c>
      <c r="E1753">
        <f>IF(ISBLANK('Raw Data'!J1746), 0, IF(AND(4=MATCH(LARGE('Raw Data'!G1746:J1746, 4), 'Raw Data'!G1746:J1746, 0), 'Raw Data'!P1746-'Raw Data'!O1746&gt;3), 'Raw Data'!J1746, 0))</f>
        <v/>
      </c>
      <c r="F1753">
        <f>IF(ISBLANK('Raw Data'!J1746), 0, IF(AND(3=MATCH(LARGE('Raw Data'!G1746:J1746, 4), 'Raw Data'!G1746:J1746, 0), 'Raw Data'!O1746-'Raw Data'!P1746&gt;3), 'Raw Data'!I1746, 0))</f>
        <v/>
      </c>
      <c r="G1753">
        <f>IF(ISBLANK('Raw Data'!J1746), 0, IF(AND(2=MATCH(LARGE('Raw Data'!G1746:J1746, 4), 'Raw Data'!G1746:J1746, 0), AND('Raw Data'!P1746-'Raw Data'!O1746&lt;4, 'Raw Data'!P1746-'Raw Data'!O1746&gt;0)), 'Raw Data'!H1746, 0))</f>
        <v/>
      </c>
      <c r="H1753">
        <f>IF(ISBLANK('Raw Data'!J1746), 0, IF(AND(1=MATCH(LARGE('Raw Data'!G1746:J1746, 4), 'Raw Data'!G1746:J1746, 0), AND('Raw Data'!O1746-'Raw Data'!P1746&lt;4, 'Raw Data'!O1746-'Raw Data'!P1746&gt;0)), 'Raw Data'!G1746, 0))</f>
        <v/>
      </c>
      <c r="I1753">
        <f>IF(ISBLANK('Raw Data'!J1746), 0, IF(AND(4=MATCH(LARGE('Raw Data'!G1746:J1746, 3), 'Raw Data'!G1746:J1746, 0), 'Raw Data'!P1746-'Raw Data'!O1746&gt;3), 'Raw Data'!J1746, 0))</f>
        <v/>
      </c>
      <c r="J1753">
        <f>IF(ISBLANK('Raw Data'!J1746), 0, IF(AND(3=MATCH(LARGE('Raw Data'!G1746:J1746, 3), 'Raw Data'!G1746:J1746, 0), 'Raw Data'!O1746-'Raw Data'!P1746&gt;3), 'Raw Data'!I1746, 0))</f>
        <v/>
      </c>
      <c r="K1753">
        <f>IF(ISBLANK('Raw Data'!J1746), 0, IF(AND(2=MATCH(LARGE('Raw Data'!G1746:J1746, 3), 'Raw Data'!G1746:J1746, 0), AND('Raw Data'!P1746-'Raw Data'!O1746&lt;4, 'Raw Data'!P1746-'Raw Data'!O1746&gt;0)), 'Raw Data'!H1746, 0))</f>
        <v/>
      </c>
      <c r="L1753">
        <f>IF(ISBLANK('Raw Data'!J1746), 0, IF(AND(1=MATCH(LARGE('Raw Data'!G1746:J1746, 3), 'Raw Data'!G1746:J1746, 0), AND('Raw Data'!O1746-'Raw Data'!P1746&lt;4, 'Raw Data'!O1746-'Raw Data'!P1746&gt;0)), 'Raw Data'!G1746, 0))</f>
        <v/>
      </c>
      <c r="M1753">
        <f>IF(ISBLANK('Raw Data'!J1746), 0, IF(AND(4=MATCH(LARGE('Raw Data'!G1746:J1746, 2), 'Raw Data'!G1746:J1746, 0), 'Raw Data'!P1746-'Raw Data'!O1746&gt;3), 'Raw Data'!J1746, 0))</f>
        <v/>
      </c>
      <c r="N1753">
        <f>IF(ISBLANK('Raw Data'!J1746), 0, IF(AND(3=MATCH(LARGE('Raw Data'!G1746:J1746, 2), 'Raw Data'!G1746:J1746, 0), 'Raw Data'!O1746-'Raw Data'!P1746&gt;3), 'Raw Data'!I1746, 0))</f>
        <v/>
      </c>
      <c r="O1753">
        <f>IF(ISBLANK('Raw Data'!J1746), 0, IF(AND(2=MATCH(LARGE('Raw Data'!G1746:J1746, 2), 'Raw Data'!G1746:J1746, 0), AND('Raw Data'!P1746-'Raw Data'!O1746&lt;4, 'Raw Data'!P1746-'Raw Data'!O1746&gt;0)), 'Raw Data'!H1746, 0))</f>
        <v/>
      </c>
      <c r="P1753">
        <f>IF(ISBLANK('Raw Data'!J1746), 0, IF(AND(1=MATCH(LARGE('Raw Data'!G1746:J1746, 2), 'Raw Data'!G1746:J1746, 0), AND('Raw Data'!O1746-'Raw Data'!P1746&lt;4, 'Raw Data'!O1746-'Raw Data'!P1746&gt;0)), 'Raw Data'!G1746, 0))</f>
        <v/>
      </c>
      <c r="Q1753">
        <f>IF(ISBLANK('Raw Data'!J1746), 0, IF(AND(4=MATCH(LARGE('Raw Data'!G1746:J1746, 1), 'Raw Data'!G1746:J1746, 0), 'Raw Data'!P1746-'Raw Data'!O1746&gt;3), 'Raw Data'!J1746, 0))</f>
        <v/>
      </c>
      <c r="R1753">
        <f>IF(ISBLANK('Raw Data'!J1746), 0, IF(AND(3=MATCH(LARGE('Raw Data'!G1746:J1746, 1), 'Raw Data'!G1746:J1746, 0), 'Raw Data'!O1746-'Raw Data'!P1746&gt;3), 'Raw Data'!I1746, 0))</f>
        <v/>
      </c>
      <c r="S1753">
        <f>IF(AND('Raw Data'!P1746-'Raw Data'!O1746&gt;4, 'Raw Data'!F1746&lt;'Raw Data'!C1746), 'Raw Data'!J1746, 0)</f>
        <v/>
      </c>
      <c r="T1753">
        <f>IF(AND('Raw Data'!O1746-'Raw Data'!P1746&gt;4, 'Raw Data'!F1746&gt;'Raw Data'!C1746), 'Raw Data'!I1746, 0)</f>
        <v/>
      </c>
      <c r="U1753">
        <f>IF(AND('Raw Data'!P1746-'Raw Data'!O1746&lt;3, 'Raw Data'!P1746&gt;'Raw Data'!O1746, 'Raw Data'!F1746&lt;'Raw Data'!C1746), 'Raw Data'!H1746, 0)</f>
        <v/>
      </c>
      <c r="V1753">
        <f>IF(AND('Raw Data'!P1746-'Raw Data'!O1746&lt;3, 'Raw Data'!P1746&gt;'Raw Data'!O1746, 'Raw Data'!F1746&gt;'Raw Data'!C1746), 'Raw Data'!G1746, 0)</f>
        <v/>
      </c>
    </row>
    <row r="1754">
      <c r="A1754">
        <f>IF(AND('Raw Data'!F1747&lt;'Raw Data'!C1747, 'Raw Data'!P1747&gt;'Raw Data'!O1747, 'Raw Data'!P1747-'Raw Data'!O1747&gt;3), 'Raw Data'!J1747, 0)</f>
        <v/>
      </c>
      <c r="B1754">
        <f>IF(AND('Raw Data'!C1747&lt;'Raw Data'!F1747, 'Raw Data'!O1747&gt;'Raw Data'!P1747, 'Raw Data'!O1747-'Raw Data'!P1747&gt;3), 'Raw Data'!I1747, 0)</f>
        <v/>
      </c>
      <c r="C1754">
        <f>IF(AND('Raw Data'!F1747&lt;'Raw Data'!C1747, 'Raw Data'!P1747&gt;'Raw Data'!O1747, 'Raw Data'!P1747-'Raw Data'!O1747&lt;4), 'Raw Data'!H1747, 0)</f>
        <v/>
      </c>
      <c r="D1754">
        <f>IF(AND('Raw Data'!C1747&lt;'Raw Data'!F1747, 'Raw Data'!O1747&gt;'Raw Data'!P1747, 'Raw Data'!O1747-'Raw Data'!P1747&lt;4), 'Raw Data'!G1747, 0)</f>
        <v/>
      </c>
      <c r="E1754">
        <f>IF(ISBLANK('Raw Data'!J1747), 0, IF(AND(4=MATCH(LARGE('Raw Data'!G1747:J1747, 4), 'Raw Data'!G1747:J1747, 0), 'Raw Data'!P1747-'Raw Data'!O1747&gt;3), 'Raw Data'!J1747, 0))</f>
        <v/>
      </c>
      <c r="F1754">
        <f>IF(ISBLANK('Raw Data'!J1747), 0, IF(AND(3=MATCH(LARGE('Raw Data'!G1747:J1747, 4), 'Raw Data'!G1747:J1747, 0), 'Raw Data'!O1747-'Raw Data'!P1747&gt;3), 'Raw Data'!I1747, 0))</f>
        <v/>
      </c>
      <c r="G1754">
        <f>IF(ISBLANK('Raw Data'!J1747), 0, IF(AND(2=MATCH(LARGE('Raw Data'!G1747:J1747, 4), 'Raw Data'!G1747:J1747, 0), AND('Raw Data'!P1747-'Raw Data'!O1747&lt;4, 'Raw Data'!P1747-'Raw Data'!O1747&gt;0)), 'Raw Data'!H1747, 0))</f>
        <v/>
      </c>
      <c r="H1754">
        <f>IF(ISBLANK('Raw Data'!J1747), 0, IF(AND(1=MATCH(LARGE('Raw Data'!G1747:J1747, 4), 'Raw Data'!G1747:J1747, 0), AND('Raw Data'!O1747-'Raw Data'!P1747&lt;4, 'Raw Data'!O1747-'Raw Data'!P1747&gt;0)), 'Raw Data'!G1747, 0))</f>
        <v/>
      </c>
      <c r="I1754">
        <f>IF(ISBLANK('Raw Data'!J1747), 0, IF(AND(4=MATCH(LARGE('Raw Data'!G1747:J1747, 3), 'Raw Data'!G1747:J1747, 0), 'Raw Data'!P1747-'Raw Data'!O1747&gt;3), 'Raw Data'!J1747, 0))</f>
        <v/>
      </c>
      <c r="J1754">
        <f>IF(ISBLANK('Raw Data'!J1747), 0, IF(AND(3=MATCH(LARGE('Raw Data'!G1747:J1747, 3), 'Raw Data'!G1747:J1747, 0), 'Raw Data'!O1747-'Raw Data'!P1747&gt;3), 'Raw Data'!I1747, 0))</f>
        <v/>
      </c>
      <c r="K1754">
        <f>IF(ISBLANK('Raw Data'!J1747), 0, IF(AND(2=MATCH(LARGE('Raw Data'!G1747:J1747, 3), 'Raw Data'!G1747:J1747, 0), AND('Raw Data'!P1747-'Raw Data'!O1747&lt;4, 'Raw Data'!P1747-'Raw Data'!O1747&gt;0)), 'Raw Data'!H1747, 0))</f>
        <v/>
      </c>
      <c r="L1754">
        <f>IF(ISBLANK('Raw Data'!J1747), 0, IF(AND(1=MATCH(LARGE('Raw Data'!G1747:J1747, 3), 'Raw Data'!G1747:J1747, 0), AND('Raw Data'!O1747-'Raw Data'!P1747&lt;4, 'Raw Data'!O1747-'Raw Data'!P1747&gt;0)), 'Raw Data'!G1747, 0))</f>
        <v/>
      </c>
      <c r="M1754">
        <f>IF(ISBLANK('Raw Data'!J1747), 0, IF(AND(4=MATCH(LARGE('Raw Data'!G1747:J1747, 2), 'Raw Data'!G1747:J1747, 0), 'Raw Data'!P1747-'Raw Data'!O1747&gt;3), 'Raw Data'!J1747, 0))</f>
        <v/>
      </c>
      <c r="N1754">
        <f>IF(ISBLANK('Raw Data'!J1747), 0, IF(AND(3=MATCH(LARGE('Raw Data'!G1747:J1747, 2), 'Raw Data'!G1747:J1747, 0), 'Raw Data'!O1747-'Raw Data'!P1747&gt;3), 'Raw Data'!I1747, 0))</f>
        <v/>
      </c>
      <c r="O1754">
        <f>IF(ISBLANK('Raw Data'!J1747), 0, IF(AND(2=MATCH(LARGE('Raw Data'!G1747:J1747, 2), 'Raw Data'!G1747:J1747, 0), AND('Raw Data'!P1747-'Raw Data'!O1747&lt;4, 'Raw Data'!P1747-'Raw Data'!O1747&gt;0)), 'Raw Data'!H1747, 0))</f>
        <v/>
      </c>
      <c r="P1754">
        <f>IF(ISBLANK('Raw Data'!J1747), 0, IF(AND(1=MATCH(LARGE('Raw Data'!G1747:J1747, 2), 'Raw Data'!G1747:J1747, 0), AND('Raw Data'!O1747-'Raw Data'!P1747&lt;4, 'Raw Data'!O1747-'Raw Data'!P1747&gt;0)), 'Raw Data'!G1747, 0))</f>
        <v/>
      </c>
      <c r="Q1754">
        <f>IF(ISBLANK('Raw Data'!J1747), 0, IF(AND(4=MATCH(LARGE('Raw Data'!G1747:J1747, 1), 'Raw Data'!G1747:J1747, 0), 'Raw Data'!P1747-'Raw Data'!O1747&gt;3), 'Raw Data'!J1747, 0))</f>
        <v/>
      </c>
      <c r="R1754">
        <f>IF(ISBLANK('Raw Data'!J1747), 0, IF(AND(3=MATCH(LARGE('Raw Data'!G1747:J1747, 1), 'Raw Data'!G1747:J1747, 0), 'Raw Data'!O1747-'Raw Data'!P1747&gt;3), 'Raw Data'!I1747, 0))</f>
        <v/>
      </c>
      <c r="S1754">
        <f>IF(AND('Raw Data'!P1747-'Raw Data'!O1747&gt;4, 'Raw Data'!F1747&lt;'Raw Data'!C1747), 'Raw Data'!J1747, 0)</f>
        <v/>
      </c>
      <c r="T1754">
        <f>IF(AND('Raw Data'!O1747-'Raw Data'!P1747&gt;4, 'Raw Data'!F1747&gt;'Raw Data'!C1747), 'Raw Data'!I1747, 0)</f>
        <v/>
      </c>
      <c r="U1754">
        <f>IF(AND('Raw Data'!P1747-'Raw Data'!O1747&lt;3, 'Raw Data'!P1747&gt;'Raw Data'!O1747, 'Raw Data'!F1747&lt;'Raw Data'!C1747), 'Raw Data'!H1747, 0)</f>
        <v/>
      </c>
      <c r="V1754">
        <f>IF(AND('Raw Data'!P1747-'Raw Data'!O1747&lt;3, 'Raw Data'!P1747&gt;'Raw Data'!O1747, 'Raw Data'!F1747&gt;'Raw Data'!C1747), 'Raw Data'!G1747, 0)</f>
        <v/>
      </c>
    </row>
    <row r="1755">
      <c r="A1755">
        <f>IF(AND('Raw Data'!F1748&lt;'Raw Data'!C1748, 'Raw Data'!P1748&gt;'Raw Data'!O1748, 'Raw Data'!P1748-'Raw Data'!O1748&gt;3), 'Raw Data'!J1748, 0)</f>
        <v/>
      </c>
      <c r="B1755">
        <f>IF(AND('Raw Data'!C1748&lt;'Raw Data'!F1748, 'Raw Data'!O1748&gt;'Raw Data'!P1748, 'Raw Data'!O1748-'Raw Data'!P1748&gt;3), 'Raw Data'!I1748, 0)</f>
        <v/>
      </c>
      <c r="C1755">
        <f>IF(AND('Raw Data'!F1748&lt;'Raw Data'!C1748, 'Raw Data'!P1748&gt;'Raw Data'!O1748, 'Raw Data'!P1748-'Raw Data'!O1748&lt;4), 'Raw Data'!H1748, 0)</f>
        <v/>
      </c>
      <c r="D1755">
        <f>IF(AND('Raw Data'!C1748&lt;'Raw Data'!F1748, 'Raw Data'!O1748&gt;'Raw Data'!P1748, 'Raw Data'!O1748-'Raw Data'!P1748&lt;4), 'Raw Data'!G1748, 0)</f>
        <v/>
      </c>
      <c r="E1755">
        <f>IF(ISBLANK('Raw Data'!J1748), 0, IF(AND(4=MATCH(LARGE('Raw Data'!G1748:J1748, 4), 'Raw Data'!G1748:J1748, 0), 'Raw Data'!P1748-'Raw Data'!O1748&gt;3), 'Raw Data'!J1748, 0))</f>
        <v/>
      </c>
      <c r="F1755">
        <f>IF(ISBLANK('Raw Data'!J1748), 0, IF(AND(3=MATCH(LARGE('Raw Data'!G1748:J1748, 4), 'Raw Data'!G1748:J1748, 0), 'Raw Data'!O1748-'Raw Data'!P1748&gt;3), 'Raw Data'!I1748, 0))</f>
        <v/>
      </c>
      <c r="G1755">
        <f>IF(ISBLANK('Raw Data'!J1748), 0, IF(AND(2=MATCH(LARGE('Raw Data'!G1748:J1748, 4), 'Raw Data'!G1748:J1748, 0), AND('Raw Data'!P1748-'Raw Data'!O1748&lt;4, 'Raw Data'!P1748-'Raw Data'!O1748&gt;0)), 'Raw Data'!H1748, 0))</f>
        <v/>
      </c>
      <c r="H1755">
        <f>IF(ISBLANK('Raw Data'!J1748), 0, IF(AND(1=MATCH(LARGE('Raw Data'!G1748:J1748, 4), 'Raw Data'!G1748:J1748, 0), AND('Raw Data'!O1748-'Raw Data'!P1748&lt;4, 'Raw Data'!O1748-'Raw Data'!P1748&gt;0)), 'Raw Data'!G1748, 0))</f>
        <v/>
      </c>
      <c r="I1755">
        <f>IF(ISBLANK('Raw Data'!J1748), 0, IF(AND(4=MATCH(LARGE('Raw Data'!G1748:J1748, 3), 'Raw Data'!G1748:J1748, 0), 'Raw Data'!P1748-'Raw Data'!O1748&gt;3), 'Raw Data'!J1748, 0))</f>
        <v/>
      </c>
      <c r="J1755">
        <f>IF(ISBLANK('Raw Data'!J1748), 0, IF(AND(3=MATCH(LARGE('Raw Data'!G1748:J1748, 3), 'Raw Data'!G1748:J1748, 0), 'Raw Data'!O1748-'Raw Data'!P1748&gt;3), 'Raw Data'!I1748, 0))</f>
        <v/>
      </c>
      <c r="K1755">
        <f>IF(ISBLANK('Raw Data'!J1748), 0, IF(AND(2=MATCH(LARGE('Raw Data'!G1748:J1748, 3), 'Raw Data'!G1748:J1748, 0), AND('Raw Data'!P1748-'Raw Data'!O1748&lt;4, 'Raw Data'!P1748-'Raw Data'!O1748&gt;0)), 'Raw Data'!H1748, 0))</f>
        <v/>
      </c>
      <c r="L1755">
        <f>IF(ISBLANK('Raw Data'!J1748), 0, IF(AND(1=MATCH(LARGE('Raw Data'!G1748:J1748, 3), 'Raw Data'!G1748:J1748, 0), AND('Raw Data'!O1748-'Raw Data'!P1748&lt;4, 'Raw Data'!O1748-'Raw Data'!P1748&gt;0)), 'Raw Data'!G1748, 0))</f>
        <v/>
      </c>
      <c r="M1755">
        <f>IF(ISBLANK('Raw Data'!J1748), 0, IF(AND(4=MATCH(LARGE('Raw Data'!G1748:J1748, 2), 'Raw Data'!G1748:J1748, 0), 'Raw Data'!P1748-'Raw Data'!O1748&gt;3), 'Raw Data'!J1748, 0))</f>
        <v/>
      </c>
      <c r="N1755">
        <f>IF(ISBLANK('Raw Data'!J1748), 0, IF(AND(3=MATCH(LARGE('Raw Data'!G1748:J1748, 2), 'Raw Data'!G1748:J1748, 0), 'Raw Data'!O1748-'Raw Data'!P1748&gt;3), 'Raw Data'!I1748, 0))</f>
        <v/>
      </c>
      <c r="O1755">
        <f>IF(ISBLANK('Raw Data'!J1748), 0, IF(AND(2=MATCH(LARGE('Raw Data'!G1748:J1748, 2), 'Raw Data'!G1748:J1748, 0), AND('Raw Data'!P1748-'Raw Data'!O1748&lt;4, 'Raw Data'!P1748-'Raw Data'!O1748&gt;0)), 'Raw Data'!H1748, 0))</f>
        <v/>
      </c>
      <c r="P1755">
        <f>IF(ISBLANK('Raw Data'!J1748), 0, IF(AND(1=MATCH(LARGE('Raw Data'!G1748:J1748, 2), 'Raw Data'!G1748:J1748, 0), AND('Raw Data'!O1748-'Raw Data'!P1748&lt;4, 'Raw Data'!O1748-'Raw Data'!P1748&gt;0)), 'Raw Data'!G1748, 0))</f>
        <v/>
      </c>
      <c r="Q1755">
        <f>IF(ISBLANK('Raw Data'!J1748), 0, IF(AND(4=MATCH(LARGE('Raw Data'!G1748:J1748, 1), 'Raw Data'!G1748:J1748, 0), 'Raw Data'!P1748-'Raw Data'!O1748&gt;3), 'Raw Data'!J1748, 0))</f>
        <v/>
      </c>
      <c r="R1755">
        <f>IF(ISBLANK('Raw Data'!J1748), 0, IF(AND(3=MATCH(LARGE('Raw Data'!G1748:J1748, 1), 'Raw Data'!G1748:J1748, 0), 'Raw Data'!O1748-'Raw Data'!P1748&gt;3), 'Raw Data'!I1748, 0))</f>
        <v/>
      </c>
      <c r="S1755">
        <f>IF(AND('Raw Data'!P1748-'Raw Data'!O1748&gt;4, 'Raw Data'!F1748&lt;'Raw Data'!C1748), 'Raw Data'!J1748, 0)</f>
        <v/>
      </c>
      <c r="T1755">
        <f>IF(AND('Raw Data'!O1748-'Raw Data'!P1748&gt;4, 'Raw Data'!F1748&gt;'Raw Data'!C1748), 'Raw Data'!I1748, 0)</f>
        <v/>
      </c>
      <c r="U1755">
        <f>IF(AND('Raw Data'!P1748-'Raw Data'!O1748&lt;3, 'Raw Data'!P1748&gt;'Raw Data'!O1748, 'Raw Data'!F1748&lt;'Raw Data'!C1748), 'Raw Data'!H1748, 0)</f>
        <v/>
      </c>
      <c r="V1755">
        <f>IF(AND('Raw Data'!P1748-'Raw Data'!O1748&lt;3, 'Raw Data'!P1748&gt;'Raw Data'!O1748, 'Raw Data'!F1748&gt;'Raw Data'!C1748), 'Raw Data'!G1748, 0)</f>
        <v/>
      </c>
    </row>
    <row r="1756">
      <c r="A1756">
        <f>IF(AND('Raw Data'!F1749&lt;'Raw Data'!C1749, 'Raw Data'!P1749&gt;'Raw Data'!O1749, 'Raw Data'!P1749-'Raw Data'!O1749&gt;3), 'Raw Data'!J1749, 0)</f>
        <v/>
      </c>
      <c r="B1756">
        <f>IF(AND('Raw Data'!C1749&lt;'Raw Data'!F1749, 'Raw Data'!O1749&gt;'Raw Data'!P1749, 'Raw Data'!O1749-'Raw Data'!P1749&gt;3), 'Raw Data'!I1749, 0)</f>
        <v/>
      </c>
      <c r="C1756">
        <f>IF(AND('Raw Data'!F1749&lt;'Raw Data'!C1749, 'Raw Data'!P1749&gt;'Raw Data'!O1749, 'Raw Data'!P1749-'Raw Data'!O1749&lt;4), 'Raw Data'!H1749, 0)</f>
        <v/>
      </c>
      <c r="D1756">
        <f>IF(AND('Raw Data'!C1749&lt;'Raw Data'!F1749, 'Raw Data'!O1749&gt;'Raw Data'!P1749, 'Raw Data'!O1749-'Raw Data'!P1749&lt;4), 'Raw Data'!G1749, 0)</f>
        <v/>
      </c>
      <c r="E1756">
        <f>IF(ISBLANK('Raw Data'!J1749), 0, IF(AND(4=MATCH(LARGE('Raw Data'!G1749:J1749, 4), 'Raw Data'!G1749:J1749, 0), 'Raw Data'!P1749-'Raw Data'!O1749&gt;3), 'Raw Data'!J1749, 0))</f>
        <v/>
      </c>
      <c r="F1756">
        <f>IF(ISBLANK('Raw Data'!J1749), 0, IF(AND(3=MATCH(LARGE('Raw Data'!G1749:J1749, 4), 'Raw Data'!G1749:J1749, 0), 'Raw Data'!O1749-'Raw Data'!P1749&gt;3), 'Raw Data'!I1749, 0))</f>
        <v/>
      </c>
      <c r="G1756">
        <f>IF(ISBLANK('Raw Data'!J1749), 0, IF(AND(2=MATCH(LARGE('Raw Data'!G1749:J1749, 4), 'Raw Data'!G1749:J1749, 0), AND('Raw Data'!P1749-'Raw Data'!O1749&lt;4, 'Raw Data'!P1749-'Raw Data'!O1749&gt;0)), 'Raw Data'!H1749, 0))</f>
        <v/>
      </c>
      <c r="H1756">
        <f>IF(ISBLANK('Raw Data'!J1749), 0, IF(AND(1=MATCH(LARGE('Raw Data'!G1749:J1749, 4), 'Raw Data'!G1749:J1749, 0), AND('Raw Data'!O1749-'Raw Data'!P1749&lt;4, 'Raw Data'!O1749-'Raw Data'!P1749&gt;0)), 'Raw Data'!G1749, 0))</f>
        <v/>
      </c>
      <c r="I1756">
        <f>IF(ISBLANK('Raw Data'!J1749), 0, IF(AND(4=MATCH(LARGE('Raw Data'!G1749:J1749, 3), 'Raw Data'!G1749:J1749, 0), 'Raw Data'!P1749-'Raw Data'!O1749&gt;3), 'Raw Data'!J1749, 0))</f>
        <v/>
      </c>
      <c r="J1756">
        <f>IF(ISBLANK('Raw Data'!J1749), 0, IF(AND(3=MATCH(LARGE('Raw Data'!G1749:J1749, 3), 'Raw Data'!G1749:J1749, 0), 'Raw Data'!O1749-'Raw Data'!P1749&gt;3), 'Raw Data'!I1749, 0))</f>
        <v/>
      </c>
      <c r="K1756">
        <f>IF(ISBLANK('Raw Data'!J1749), 0, IF(AND(2=MATCH(LARGE('Raw Data'!G1749:J1749, 3), 'Raw Data'!G1749:J1749, 0), AND('Raw Data'!P1749-'Raw Data'!O1749&lt;4, 'Raw Data'!P1749-'Raw Data'!O1749&gt;0)), 'Raw Data'!H1749, 0))</f>
        <v/>
      </c>
      <c r="L1756">
        <f>IF(ISBLANK('Raw Data'!J1749), 0, IF(AND(1=MATCH(LARGE('Raw Data'!G1749:J1749, 3), 'Raw Data'!G1749:J1749, 0), AND('Raw Data'!O1749-'Raw Data'!P1749&lt;4, 'Raw Data'!O1749-'Raw Data'!P1749&gt;0)), 'Raw Data'!G1749, 0))</f>
        <v/>
      </c>
      <c r="M1756">
        <f>IF(ISBLANK('Raw Data'!J1749), 0, IF(AND(4=MATCH(LARGE('Raw Data'!G1749:J1749, 2), 'Raw Data'!G1749:J1749, 0), 'Raw Data'!P1749-'Raw Data'!O1749&gt;3), 'Raw Data'!J1749, 0))</f>
        <v/>
      </c>
      <c r="N1756">
        <f>IF(ISBLANK('Raw Data'!J1749), 0, IF(AND(3=MATCH(LARGE('Raw Data'!G1749:J1749, 2), 'Raw Data'!G1749:J1749, 0), 'Raw Data'!O1749-'Raw Data'!P1749&gt;3), 'Raw Data'!I1749, 0))</f>
        <v/>
      </c>
      <c r="O1756">
        <f>IF(ISBLANK('Raw Data'!J1749), 0, IF(AND(2=MATCH(LARGE('Raw Data'!G1749:J1749, 2), 'Raw Data'!G1749:J1749, 0), AND('Raw Data'!P1749-'Raw Data'!O1749&lt;4, 'Raw Data'!P1749-'Raw Data'!O1749&gt;0)), 'Raw Data'!H1749, 0))</f>
        <v/>
      </c>
      <c r="P1756">
        <f>IF(ISBLANK('Raw Data'!J1749), 0, IF(AND(1=MATCH(LARGE('Raw Data'!G1749:J1749, 2), 'Raw Data'!G1749:J1749, 0), AND('Raw Data'!O1749-'Raw Data'!P1749&lt;4, 'Raw Data'!O1749-'Raw Data'!P1749&gt;0)), 'Raw Data'!G1749, 0))</f>
        <v/>
      </c>
      <c r="Q1756">
        <f>IF(ISBLANK('Raw Data'!J1749), 0, IF(AND(4=MATCH(LARGE('Raw Data'!G1749:J1749, 1), 'Raw Data'!G1749:J1749, 0), 'Raw Data'!P1749-'Raw Data'!O1749&gt;3), 'Raw Data'!J1749, 0))</f>
        <v/>
      </c>
      <c r="R1756">
        <f>IF(ISBLANK('Raw Data'!J1749), 0, IF(AND(3=MATCH(LARGE('Raw Data'!G1749:J1749, 1), 'Raw Data'!G1749:J1749, 0), 'Raw Data'!O1749-'Raw Data'!P1749&gt;3), 'Raw Data'!I1749, 0))</f>
        <v/>
      </c>
      <c r="S1756">
        <f>IF(AND('Raw Data'!P1749-'Raw Data'!O1749&gt;4, 'Raw Data'!F1749&lt;'Raw Data'!C1749), 'Raw Data'!J1749, 0)</f>
        <v/>
      </c>
      <c r="T1756">
        <f>IF(AND('Raw Data'!O1749-'Raw Data'!P1749&gt;4, 'Raw Data'!F1749&gt;'Raw Data'!C1749), 'Raw Data'!I1749, 0)</f>
        <v/>
      </c>
      <c r="U1756">
        <f>IF(AND('Raw Data'!P1749-'Raw Data'!O1749&lt;3, 'Raw Data'!P1749&gt;'Raw Data'!O1749, 'Raw Data'!F1749&lt;'Raw Data'!C1749), 'Raw Data'!H1749, 0)</f>
        <v/>
      </c>
      <c r="V1756">
        <f>IF(AND('Raw Data'!P1749-'Raw Data'!O1749&lt;3, 'Raw Data'!P1749&gt;'Raw Data'!O1749, 'Raw Data'!F1749&gt;'Raw Data'!C1749), 'Raw Data'!G1749, 0)</f>
        <v/>
      </c>
    </row>
    <row r="1757">
      <c r="A1757">
        <f>IF(AND('Raw Data'!F1750&lt;'Raw Data'!C1750, 'Raw Data'!P1750&gt;'Raw Data'!O1750, 'Raw Data'!P1750-'Raw Data'!O1750&gt;3), 'Raw Data'!J1750, 0)</f>
        <v/>
      </c>
      <c r="B1757">
        <f>IF(AND('Raw Data'!C1750&lt;'Raw Data'!F1750, 'Raw Data'!O1750&gt;'Raw Data'!P1750, 'Raw Data'!O1750-'Raw Data'!P1750&gt;3), 'Raw Data'!I1750, 0)</f>
        <v/>
      </c>
      <c r="C1757">
        <f>IF(AND('Raw Data'!F1750&lt;'Raw Data'!C1750, 'Raw Data'!P1750&gt;'Raw Data'!O1750, 'Raw Data'!P1750-'Raw Data'!O1750&lt;4), 'Raw Data'!H1750, 0)</f>
        <v/>
      </c>
      <c r="D1757">
        <f>IF(AND('Raw Data'!C1750&lt;'Raw Data'!F1750, 'Raw Data'!O1750&gt;'Raw Data'!P1750, 'Raw Data'!O1750-'Raw Data'!P1750&lt;4), 'Raw Data'!G1750, 0)</f>
        <v/>
      </c>
      <c r="E1757">
        <f>IF(ISBLANK('Raw Data'!J1750), 0, IF(AND(4=MATCH(LARGE('Raw Data'!G1750:J1750, 4), 'Raw Data'!G1750:J1750, 0), 'Raw Data'!P1750-'Raw Data'!O1750&gt;3), 'Raw Data'!J1750, 0))</f>
        <v/>
      </c>
      <c r="F1757">
        <f>IF(ISBLANK('Raw Data'!J1750), 0, IF(AND(3=MATCH(LARGE('Raw Data'!G1750:J1750, 4), 'Raw Data'!G1750:J1750, 0), 'Raw Data'!O1750-'Raw Data'!P1750&gt;3), 'Raw Data'!I1750, 0))</f>
        <v/>
      </c>
      <c r="G1757">
        <f>IF(ISBLANK('Raw Data'!J1750), 0, IF(AND(2=MATCH(LARGE('Raw Data'!G1750:J1750, 4), 'Raw Data'!G1750:J1750, 0), AND('Raw Data'!P1750-'Raw Data'!O1750&lt;4, 'Raw Data'!P1750-'Raw Data'!O1750&gt;0)), 'Raw Data'!H1750, 0))</f>
        <v/>
      </c>
      <c r="H1757">
        <f>IF(ISBLANK('Raw Data'!J1750), 0, IF(AND(1=MATCH(LARGE('Raw Data'!G1750:J1750, 4), 'Raw Data'!G1750:J1750, 0), AND('Raw Data'!O1750-'Raw Data'!P1750&lt;4, 'Raw Data'!O1750-'Raw Data'!P1750&gt;0)), 'Raw Data'!G1750, 0))</f>
        <v/>
      </c>
      <c r="I1757">
        <f>IF(ISBLANK('Raw Data'!J1750), 0, IF(AND(4=MATCH(LARGE('Raw Data'!G1750:J1750, 3), 'Raw Data'!G1750:J1750, 0), 'Raw Data'!P1750-'Raw Data'!O1750&gt;3), 'Raw Data'!J1750, 0))</f>
        <v/>
      </c>
      <c r="J1757">
        <f>IF(ISBLANK('Raw Data'!J1750), 0, IF(AND(3=MATCH(LARGE('Raw Data'!G1750:J1750, 3), 'Raw Data'!G1750:J1750, 0), 'Raw Data'!O1750-'Raw Data'!P1750&gt;3), 'Raw Data'!I1750, 0))</f>
        <v/>
      </c>
      <c r="K1757">
        <f>IF(ISBLANK('Raw Data'!J1750), 0, IF(AND(2=MATCH(LARGE('Raw Data'!G1750:J1750, 3), 'Raw Data'!G1750:J1750, 0), AND('Raw Data'!P1750-'Raw Data'!O1750&lt;4, 'Raw Data'!P1750-'Raw Data'!O1750&gt;0)), 'Raw Data'!H1750, 0))</f>
        <v/>
      </c>
      <c r="L1757">
        <f>IF(ISBLANK('Raw Data'!J1750), 0, IF(AND(1=MATCH(LARGE('Raw Data'!G1750:J1750, 3), 'Raw Data'!G1750:J1750, 0), AND('Raw Data'!O1750-'Raw Data'!P1750&lt;4, 'Raw Data'!O1750-'Raw Data'!P1750&gt;0)), 'Raw Data'!G1750, 0))</f>
        <v/>
      </c>
      <c r="M1757">
        <f>IF(ISBLANK('Raw Data'!J1750), 0, IF(AND(4=MATCH(LARGE('Raw Data'!G1750:J1750, 2), 'Raw Data'!G1750:J1750, 0), 'Raw Data'!P1750-'Raw Data'!O1750&gt;3), 'Raw Data'!J1750, 0))</f>
        <v/>
      </c>
      <c r="N1757">
        <f>IF(ISBLANK('Raw Data'!J1750), 0, IF(AND(3=MATCH(LARGE('Raw Data'!G1750:J1750, 2), 'Raw Data'!G1750:J1750, 0), 'Raw Data'!O1750-'Raw Data'!P1750&gt;3), 'Raw Data'!I1750, 0))</f>
        <v/>
      </c>
      <c r="O1757">
        <f>IF(ISBLANK('Raw Data'!J1750), 0, IF(AND(2=MATCH(LARGE('Raw Data'!G1750:J1750, 2), 'Raw Data'!G1750:J1750, 0), AND('Raw Data'!P1750-'Raw Data'!O1750&lt;4, 'Raw Data'!P1750-'Raw Data'!O1750&gt;0)), 'Raw Data'!H1750, 0))</f>
        <v/>
      </c>
      <c r="P1757">
        <f>IF(ISBLANK('Raw Data'!J1750), 0, IF(AND(1=MATCH(LARGE('Raw Data'!G1750:J1750, 2), 'Raw Data'!G1750:J1750, 0), AND('Raw Data'!O1750-'Raw Data'!P1750&lt;4, 'Raw Data'!O1750-'Raw Data'!P1750&gt;0)), 'Raw Data'!G1750, 0))</f>
        <v/>
      </c>
      <c r="Q1757">
        <f>IF(ISBLANK('Raw Data'!J1750), 0, IF(AND(4=MATCH(LARGE('Raw Data'!G1750:J1750, 1), 'Raw Data'!G1750:J1750, 0), 'Raw Data'!P1750-'Raw Data'!O1750&gt;3), 'Raw Data'!J1750, 0))</f>
        <v/>
      </c>
      <c r="R1757">
        <f>IF(ISBLANK('Raw Data'!J1750), 0, IF(AND(3=MATCH(LARGE('Raw Data'!G1750:J1750, 1), 'Raw Data'!G1750:J1750, 0), 'Raw Data'!O1750-'Raw Data'!P1750&gt;3), 'Raw Data'!I1750, 0))</f>
        <v/>
      </c>
      <c r="S1757">
        <f>IF(AND('Raw Data'!P1750-'Raw Data'!O1750&gt;4, 'Raw Data'!F1750&lt;'Raw Data'!C1750), 'Raw Data'!J1750, 0)</f>
        <v/>
      </c>
      <c r="T1757">
        <f>IF(AND('Raw Data'!O1750-'Raw Data'!P1750&gt;4, 'Raw Data'!F1750&gt;'Raw Data'!C1750), 'Raw Data'!I1750, 0)</f>
        <v/>
      </c>
      <c r="U1757">
        <f>IF(AND('Raw Data'!P1750-'Raw Data'!O1750&lt;3, 'Raw Data'!P1750&gt;'Raw Data'!O1750, 'Raw Data'!F1750&lt;'Raw Data'!C1750), 'Raw Data'!H1750, 0)</f>
        <v/>
      </c>
      <c r="V1757">
        <f>IF(AND('Raw Data'!P1750-'Raw Data'!O1750&lt;3, 'Raw Data'!P1750&gt;'Raw Data'!O1750, 'Raw Data'!F1750&gt;'Raw Data'!C1750), 'Raw Data'!G1750, 0)</f>
        <v/>
      </c>
    </row>
    <row r="1758">
      <c r="A1758">
        <f>IF(AND('Raw Data'!F1751&lt;'Raw Data'!C1751, 'Raw Data'!P1751&gt;'Raw Data'!O1751, 'Raw Data'!P1751-'Raw Data'!O1751&gt;3), 'Raw Data'!J1751, 0)</f>
        <v/>
      </c>
      <c r="B1758">
        <f>IF(AND('Raw Data'!C1751&lt;'Raw Data'!F1751, 'Raw Data'!O1751&gt;'Raw Data'!P1751, 'Raw Data'!O1751-'Raw Data'!P1751&gt;3), 'Raw Data'!I1751, 0)</f>
        <v/>
      </c>
      <c r="C1758">
        <f>IF(AND('Raw Data'!F1751&lt;'Raw Data'!C1751, 'Raw Data'!P1751&gt;'Raw Data'!O1751, 'Raw Data'!P1751-'Raw Data'!O1751&lt;4), 'Raw Data'!H1751, 0)</f>
        <v/>
      </c>
      <c r="D1758">
        <f>IF(AND('Raw Data'!C1751&lt;'Raw Data'!F1751, 'Raw Data'!O1751&gt;'Raw Data'!P1751, 'Raw Data'!O1751-'Raw Data'!P1751&lt;4), 'Raw Data'!G1751, 0)</f>
        <v/>
      </c>
      <c r="E1758">
        <f>IF(ISBLANK('Raw Data'!J1751), 0, IF(AND(4=MATCH(LARGE('Raw Data'!G1751:J1751, 4), 'Raw Data'!G1751:J1751, 0), 'Raw Data'!P1751-'Raw Data'!O1751&gt;3), 'Raw Data'!J1751, 0))</f>
        <v/>
      </c>
      <c r="F1758">
        <f>IF(ISBLANK('Raw Data'!J1751), 0, IF(AND(3=MATCH(LARGE('Raw Data'!G1751:J1751, 4), 'Raw Data'!G1751:J1751, 0), 'Raw Data'!O1751-'Raw Data'!P1751&gt;3), 'Raw Data'!I1751, 0))</f>
        <v/>
      </c>
      <c r="G1758">
        <f>IF(ISBLANK('Raw Data'!J1751), 0, IF(AND(2=MATCH(LARGE('Raw Data'!G1751:J1751, 4), 'Raw Data'!G1751:J1751, 0), AND('Raw Data'!P1751-'Raw Data'!O1751&lt;4, 'Raw Data'!P1751-'Raw Data'!O1751&gt;0)), 'Raw Data'!H1751, 0))</f>
        <v/>
      </c>
      <c r="H1758">
        <f>IF(ISBLANK('Raw Data'!J1751), 0, IF(AND(1=MATCH(LARGE('Raw Data'!G1751:J1751, 4), 'Raw Data'!G1751:J1751, 0), AND('Raw Data'!O1751-'Raw Data'!P1751&lt;4, 'Raw Data'!O1751-'Raw Data'!P1751&gt;0)), 'Raw Data'!G1751, 0))</f>
        <v/>
      </c>
      <c r="I1758">
        <f>IF(ISBLANK('Raw Data'!J1751), 0, IF(AND(4=MATCH(LARGE('Raw Data'!G1751:J1751, 3), 'Raw Data'!G1751:J1751, 0), 'Raw Data'!P1751-'Raw Data'!O1751&gt;3), 'Raw Data'!J1751, 0))</f>
        <v/>
      </c>
      <c r="J1758">
        <f>IF(ISBLANK('Raw Data'!J1751), 0, IF(AND(3=MATCH(LARGE('Raw Data'!G1751:J1751, 3), 'Raw Data'!G1751:J1751, 0), 'Raw Data'!O1751-'Raw Data'!P1751&gt;3), 'Raw Data'!I1751, 0))</f>
        <v/>
      </c>
      <c r="K1758">
        <f>IF(ISBLANK('Raw Data'!J1751), 0, IF(AND(2=MATCH(LARGE('Raw Data'!G1751:J1751, 3), 'Raw Data'!G1751:J1751, 0), AND('Raw Data'!P1751-'Raw Data'!O1751&lt;4, 'Raw Data'!P1751-'Raw Data'!O1751&gt;0)), 'Raw Data'!H1751, 0))</f>
        <v/>
      </c>
      <c r="L1758">
        <f>IF(ISBLANK('Raw Data'!J1751), 0, IF(AND(1=MATCH(LARGE('Raw Data'!G1751:J1751, 3), 'Raw Data'!G1751:J1751, 0), AND('Raw Data'!O1751-'Raw Data'!P1751&lt;4, 'Raw Data'!O1751-'Raw Data'!P1751&gt;0)), 'Raw Data'!G1751, 0))</f>
        <v/>
      </c>
      <c r="M1758">
        <f>IF(ISBLANK('Raw Data'!J1751), 0, IF(AND(4=MATCH(LARGE('Raw Data'!G1751:J1751, 2), 'Raw Data'!G1751:J1751, 0), 'Raw Data'!P1751-'Raw Data'!O1751&gt;3), 'Raw Data'!J1751, 0))</f>
        <v/>
      </c>
      <c r="N1758">
        <f>IF(ISBLANK('Raw Data'!J1751), 0, IF(AND(3=MATCH(LARGE('Raw Data'!G1751:J1751, 2), 'Raw Data'!G1751:J1751, 0), 'Raw Data'!O1751-'Raw Data'!P1751&gt;3), 'Raw Data'!I1751, 0))</f>
        <v/>
      </c>
      <c r="O1758">
        <f>IF(ISBLANK('Raw Data'!J1751), 0, IF(AND(2=MATCH(LARGE('Raw Data'!G1751:J1751, 2), 'Raw Data'!G1751:J1751, 0), AND('Raw Data'!P1751-'Raw Data'!O1751&lt;4, 'Raw Data'!P1751-'Raw Data'!O1751&gt;0)), 'Raw Data'!H1751, 0))</f>
        <v/>
      </c>
      <c r="P1758">
        <f>IF(ISBLANK('Raw Data'!J1751), 0, IF(AND(1=MATCH(LARGE('Raw Data'!G1751:J1751, 2), 'Raw Data'!G1751:J1751, 0), AND('Raw Data'!O1751-'Raw Data'!P1751&lt;4, 'Raw Data'!O1751-'Raw Data'!P1751&gt;0)), 'Raw Data'!G1751, 0))</f>
        <v/>
      </c>
      <c r="Q1758">
        <f>IF(ISBLANK('Raw Data'!J1751), 0, IF(AND(4=MATCH(LARGE('Raw Data'!G1751:J1751, 1), 'Raw Data'!G1751:J1751, 0), 'Raw Data'!P1751-'Raw Data'!O1751&gt;3), 'Raw Data'!J1751, 0))</f>
        <v/>
      </c>
      <c r="R1758">
        <f>IF(ISBLANK('Raw Data'!J1751), 0, IF(AND(3=MATCH(LARGE('Raw Data'!G1751:J1751, 1), 'Raw Data'!G1751:J1751, 0), 'Raw Data'!O1751-'Raw Data'!P1751&gt;3), 'Raw Data'!I1751, 0))</f>
        <v/>
      </c>
      <c r="S1758">
        <f>IF(AND('Raw Data'!P1751-'Raw Data'!O1751&gt;4, 'Raw Data'!F1751&lt;'Raw Data'!C1751), 'Raw Data'!J1751, 0)</f>
        <v/>
      </c>
      <c r="T1758">
        <f>IF(AND('Raw Data'!O1751-'Raw Data'!P1751&gt;4, 'Raw Data'!F1751&gt;'Raw Data'!C1751), 'Raw Data'!I1751, 0)</f>
        <v/>
      </c>
      <c r="U1758">
        <f>IF(AND('Raw Data'!P1751-'Raw Data'!O1751&lt;3, 'Raw Data'!P1751&gt;'Raw Data'!O1751, 'Raw Data'!F1751&lt;'Raw Data'!C1751), 'Raw Data'!H1751, 0)</f>
        <v/>
      </c>
      <c r="V1758">
        <f>IF(AND('Raw Data'!P1751-'Raw Data'!O1751&lt;3, 'Raw Data'!P1751&gt;'Raw Data'!O1751, 'Raw Data'!F1751&gt;'Raw Data'!C1751), 'Raw Data'!G1751, 0)</f>
        <v/>
      </c>
    </row>
    <row r="1759">
      <c r="A1759">
        <f>IF(AND('Raw Data'!F1752&lt;'Raw Data'!C1752, 'Raw Data'!P1752&gt;'Raw Data'!O1752, 'Raw Data'!P1752-'Raw Data'!O1752&gt;3), 'Raw Data'!J1752, 0)</f>
        <v/>
      </c>
      <c r="B1759">
        <f>IF(AND('Raw Data'!C1752&lt;'Raw Data'!F1752, 'Raw Data'!O1752&gt;'Raw Data'!P1752, 'Raw Data'!O1752-'Raw Data'!P1752&gt;3), 'Raw Data'!I1752, 0)</f>
        <v/>
      </c>
      <c r="C1759">
        <f>IF(AND('Raw Data'!F1752&lt;'Raw Data'!C1752, 'Raw Data'!P1752&gt;'Raw Data'!O1752, 'Raw Data'!P1752-'Raw Data'!O1752&lt;4), 'Raw Data'!H1752, 0)</f>
        <v/>
      </c>
      <c r="D1759">
        <f>IF(AND('Raw Data'!C1752&lt;'Raw Data'!F1752, 'Raw Data'!O1752&gt;'Raw Data'!P1752, 'Raw Data'!O1752-'Raw Data'!P1752&lt;4), 'Raw Data'!G1752, 0)</f>
        <v/>
      </c>
      <c r="E1759">
        <f>IF(ISBLANK('Raw Data'!J1752), 0, IF(AND(4=MATCH(LARGE('Raw Data'!G1752:J1752, 4), 'Raw Data'!G1752:J1752, 0), 'Raw Data'!P1752-'Raw Data'!O1752&gt;3), 'Raw Data'!J1752, 0))</f>
        <v/>
      </c>
      <c r="F1759">
        <f>IF(ISBLANK('Raw Data'!J1752), 0, IF(AND(3=MATCH(LARGE('Raw Data'!G1752:J1752, 4), 'Raw Data'!G1752:J1752, 0), 'Raw Data'!O1752-'Raw Data'!P1752&gt;3), 'Raw Data'!I1752, 0))</f>
        <v/>
      </c>
      <c r="G1759">
        <f>IF(ISBLANK('Raw Data'!J1752), 0, IF(AND(2=MATCH(LARGE('Raw Data'!G1752:J1752, 4), 'Raw Data'!G1752:J1752, 0), AND('Raw Data'!P1752-'Raw Data'!O1752&lt;4, 'Raw Data'!P1752-'Raw Data'!O1752&gt;0)), 'Raw Data'!H1752, 0))</f>
        <v/>
      </c>
      <c r="H1759">
        <f>IF(ISBLANK('Raw Data'!J1752), 0, IF(AND(1=MATCH(LARGE('Raw Data'!G1752:J1752, 4), 'Raw Data'!G1752:J1752, 0), AND('Raw Data'!O1752-'Raw Data'!P1752&lt;4, 'Raw Data'!O1752-'Raw Data'!P1752&gt;0)), 'Raw Data'!G1752, 0))</f>
        <v/>
      </c>
      <c r="I1759">
        <f>IF(ISBLANK('Raw Data'!J1752), 0, IF(AND(4=MATCH(LARGE('Raw Data'!G1752:J1752, 3), 'Raw Data'!G1752:J1752, 0), 'Raw Data'!P1752-'Raw Data'!O1752&gt;3), 'Raw Data'!J1752, 0))</f>
        <v/>
      </c>
      <c r="J1759">
        <f>IF(ISBLANK('Raw Data'!J1752), 0, IF(AND(3=MATCH(LARGE('Raw Data'!G1752:J1752, 3), 'Raw Data'!G1752:J1752, 0), 'Raw Data'!O1752-'Raw Data'!P1752&gt;3), 'Raw Data'!I1752, 0))</f>
        <v/>
      </c>
      <c r="K1759">
        <f>IF(ISBLANK('Raw Data'!J1752), 0, IF(AND(2=MATCH(LARGE('Raw Data'!G1752:J1752, 3), 'Raw Data'!G1752:J1752, 0), AND('Raw Data'!P1752-'Raw Data'!O1752&lt;4, 'Raw Data'!P1752-'Raw Data'!O1752&gt;0)), 'Raw Data'!H1752, 0))</f>
        <v/>
      </c>
      <c r="L1759">
        <f>IF(ISBLANK('Raw Data'!J1752), 0, IF(AND(1=MATCH(LARGE('Raw Data'!G1752:J1752, 3), 'Raw Data'!G1752:J1752, 0), AND('Raw Data'!O1752-'Raw Data'!P1752&lt;4, 'Raw Data'!O1752-'Raw Data'!P1752&gt;0)), 'Raw Data'!G1752, 0))</f>
        <v/>
      </c>
      <c r="M1759">
        <f>IF(ISBLANK('Raw Data'!J1752), 0, IF(AND(4=MATCH(LARGE('Raw Data'!G1752:J1752, 2), 'Raw Data'!G1752:J1752, 0), 'Raw Data'!P1752-'Raw Data'!O1752&gt;3), 'Raw Data'!J1752, 0))</f>
        <v/>
      </c>
      <c r="N1759">
        <f>IF(ISBLANK('Raw Data'!J1752), 0, IF(AND(3=MATCH(LARGE('Raw Data'!G1752:J1752, 2), 'Raw Data'!G1752:J1752, 0), 'Raw Data'!O1752-'Raw Data'!P1752&gt;3), 'Raw Data'!I1752, 0))</f>
        <v/>
      </c>
      <c r="O1759">
        <f>IF(ISBLANK('Raw Data'!J1752), 0, IF(AND(2=MATCH(LARGE('Raw Data'!G1752:J1752, 2), 'Raw Data'!G1752:J1752, 0), AND('Raw Data'!P1752-'Raw Data'!O1752&lt;4, 'Raw Data'!P1752-'Raw Data'!O1752&gt;0)), 'Raw Data'!H1752, 0))</f>
        <v/>
      </c>
      <c r="P1759">
        <f>IF(ISBLANK('Raw Data'!J1752), 0, IF(AND(1=MATCH(LARGE('Raw Data'!G1752:J1752, 2), 'Raw Data'!G1752:J1752, 0), AND('Raw Data'!O1752-'Raw Data'!P1752&lt;4, 'Raw Data'!O1752-'Raw Data'!P1752&gt;0)), 'Raw Data'!G1752, 0))</f>
        <v/>
      </c>
      <c r="Q1759">
        <f>IF(ISBLANK('Raw Data'!J1752), 0, IF(AND(4=MATCH(LARGE('Raw Data'!G1752:J1752, 1), 'Raw Data'!G1752:J1752, 0), 'Raw Data'!P1752-'Raw Data'!O1752&gt;3), 'Raw Data'!J1752, 0))</f>
        <v/>
      </c>
      <c r="R1759">
        <f>IF(ISBLANK('Raw Data'!J1752), 0, IF(AND(3=MATCH(LARGE('Raw Data'!G1752:J1752, 1), 'Raw Data'!G1752:J1752, 0), 'Raw Data'!O1752-'Raw Data'!P1752&gt;3), 'Raw Data'!I1752, 0))</f>
        <v/>
      </c>
      <c r="S1759">
        <f>IF(AND('Raw Data'!P1752-'Raw Data'!O1752&gt;4, 'Raw Data'!F1752&lt;'Raw Data'!C1752), 'Raw Data'!J1752, 0)</f>
        <v/>
      </c>
      <c r="T1759">
        <f>IF(AND('Raw Data'!O1752-'Raw Data'!P1752&gt;4, 'Raw Data'!F1752&gt;'Raw Data'!C1752), 'Raw Data'!I1752, 0)</f>
        <v/>
      </c>
      <c r="U1759">
        <f>IF(AND('Raw Data'!P1752-'Raw Data'!O1752&lt;3, 'Raw Data'!P1752&gt;'Raw Data'!O1752, 'Raw Data'!F1752&lt;'Raw Data'!C1752), 'Raw Data'!H1752, 0)</f>
        <v/>
      </c>
      <c r="V1759">
        <f>IF(AND('Raw Data'!P1752-'Raw Data'!O1752&lt;3, 'Raw Data'!P1752&gt;'Raw Data'!O1752, 'Raw Data'!F1752&gt;'Raw Data'!C1752), 'Raw Data'!G1752, 0)</f>
        <v/>
      </c>
    </row>
    <row r="1760">
      <c r="A1760">
        <f>IF(AND('Raw Data'!F1753&lt;'Raw Data'!C1753, 'Raw Data'!P1753&gt;'Raw Data'!O1753, 'Raw Data'!P1753-'Raw Data'!O1753&gt;3), 'Raw Data'!J1753, 0)</f>
        <v/>
      </c>
      <c r="B1760">
        <f>IF(AND('Raw Data'!C1753&lt;'Raw Data'!F1753, 'Raw Data'!O1753&gt;'Raw Data'!P1753, 'Raw Data'!O1753-'Raw Data'!P1753&gt;3), 'Raw Data'!I1753, 0)</f>
        <v/>
      </c>
      <c r="C1760">
        <f>IF(AND('Raw Data'!F1753&lt;'Raw Data'!C1753, 'Raw Data'!P1753&gt;'Raw Data'!O1753, 'Raw Data'!P1753-'Raw Data'!O1753&lt;4), 'Raw Data'!H1753, 0)</f>
        <v/>
      </c>
      <c r="D1760">
        <f>IF(AND('Raw Data'!C1753&lt;'Raw Data'!F1753, 'Raw Data'!O1753&gt;'Raw Data'!P1753, 'Raw Data'!O1753-'Raw Data'!P1753&lt;4), 'Raw Data'!G1753, 0)</f>
        <v/>
      </c>
      <c r="E1760">
        <f>IF(ISBLANK('Raw Data'!J1753), 0, IF(AND(4=MATCH(LARGE('Raw Data'!G1753:J1753, 4), 'Raw Data'!G1753:J1753, 0), 'Raw Data'!P1753-'Raw Data'!O1753&gt;3), 'Raw Data'!J1753, 0))</f>
        <v/>
      </c>
      <c r="F1760">
        <f>IF(ISBLANK('Raw Data'!J1753), 0, IF(AND(3=MATCH(LARGE('Raw Data'!G1753:J1753, 4), 'Raw Data'!G1753:J1753, 0), 'Raw Data'!O1753-'Raw Data'!P1753&gt;3), 'Raw Data'!I1753, 0))</f>
        <v/>
      </c>
      <c r="G1760">
        <f>IF(ISBLANK('Raw Data'!J1753), 0, IF(AND(2=MATCH(LARGE('Raw Data'!G1753:J1753, 4), 'Raw Data'!G1753:J1753, 0), AND('Raw Data'!P1753-'Raw Data'!O1753&lt;4, 'Raw Data'!P1753-'Raw Data'!O1753&gt;0)), 'Raw Data'!H1753, 0))</f>
        <v/>
      </c>
      <c r="H1760">
        <f>IF(ISBLANK('Raw Data'!J1753), 0, IF(AND(1=MATCH(LARGE('Raw Data'!G1753:J1753, 4), 'Raw Data'!G1753:J1753, 0), AND('Raw Data'!O1753-'Raw Data'!P1753&lt;4, 'Raw Data'!O1753-'Raw Data'!P1753&gt;0)), 'Raw Data'!G1753, 0))</f>
        <v/>
      </c>
      <c r="I1760">
        <f>IF(ISBLANK('Raw Data'!J1753), 0, IF(AND(4=MATCH(LARGE('Raw Data'!G1753:J1753, 3), 'Raw Data'!G1753:J1753, 0), 'Raw Data'!P1753-'Raw Data'!O1753&gt;3), 'Raw Data'!J1753, 0))</f>
        <v/>
      </c>
      <c r="J1760">
        <f>IF(ISBLANK('Raw Data'!J1753), 0, IF(AND(3=MATCH(LARGE('Raw Data'!G1753:J1753, 3), 'Raw Data'!G1753:J1753, 0), 'Raw Data'!O1753-'Raw Data'!P1753&gt;3), 'Raw Data'!I1753, 0))</f>
        <v/>
      </c>
      <c r="K1760">
        <f>IF(ISBLANK('Raw Data'!J1753), 0, IF(AND(2=MATCH(LARGE('Raw Data'!G1753:J1753, 3), 'Raw Data'!G1753:J1753, 0), AND('Raw Data'!P1753-'Raw Data'!O1753&lt;4, 'Raw Data'!P1753-'Raw Data'!O1753&gt;0)), 'Raw Data'!H1753, 0))</f>
        <v/>
      </c>
      <c r="L1760">
        <f>IF(ISBLANK('Raw Data'!J1753), 0, IF(AND(1=MATCH(LARGE('Raw Data'!G1753:J1753, 3), 'Raw Data'!G1753:J1753, 0), AND('Raw Data'!O1753-'Raw Data'!P1753&lt;4, 'Raw Data'!O1753-'Raw Data'!P1753&gt;0)), 'Raw Data'!G1753, 0))</f>
        <v/>
      </c>
      <c r="M1760">
        <f>IF(ISBLANK('Raw Data'!J1753), 0, IF(AND(4=MATCH(LARGE('Raw Data'!G1753:J1753, 2), 'Raw Data'!G1753:J1753, 0), 'Raw Data'!P1753-'Raw Data'!O1753&gt;3), 'Raw Data'!J1753, 0))</f>
        <v/>
      </c>
      <c r="N1760">
        <f>IF(ISBLANK('Raw Data'!J1753), 0, IF(AND(3=MATCH(LARGE('Raw Data'!G1753:J1753, 2), 'Raw Data'!G1753:J1753, 0), 'Raw Data'!O1753-'Raw Data'!P1753&gt;3), 'Raw Data'!I1753, 0))</f>
        <v/>
      </c>
      <c r="O1760">
        <f>IF(ISBLANK('Raw Data'!J1753), 0, IF(AND(2=MATCH(LARGE('Raw Data'!G1753:J1753, 2), 'Raw Data'!G1753:J1753, 0), AND('Raw Data'!P1753-'Raw Data'!O1753&lt;4, 'Raw Data'!P1753-'Raw Data'!O1753&gt;0)), 'Raw Data'!H1753, 0))</f>
        <v/>
      </c>
      <c r="P1760">
        <f>IF(ISBLANK('Raw Data'!J1753), 0, IF(AND(1=MATCH(LARGE('Raw Data'!G1753:J1753, 2), 'Raw Data'!G1753:J1753, 0), AND('Raw Data'!O1753-'Raw Data'!P1753&lt;4, 'Raw Data'!O1753-'Raw Data'!P1753&gt;0)), 'Raw Data'!G1753, 0))</f>
        <v/>
      </c>
      <c r="Q1760">
        <f>IF(ISBLANK('Raw Data'!J1753), 0, IF(AND(4=MATCH(LARGE('Raw Data'!G1753:J1753, 1), 'Raw Data'!G1753:J1753, 0), 'Raw Data'!P1753-'Raw Data'!O1753&gt;3), 'Raw Data'!J1753, 0))</f>
        <v/>
      </c>
      <c r="R1760">
        <f>IF(ISBLANK('Raw Data'!J1753), 0, IF(AND(3=MATCH(LARGE('Raw Data'!G1753:J1753, 1), 'Raw Data'!G1753:J1753, 0), 'Raw Data'!O1753-'Raw Data'!P1753&gt;3), 'Raw Data'!I1753, 0))</f>
        <v/>
      </c>
      <c r="S1760">
        <f>IF(AND('Raw Data'!P1753-'Raw Data'!O1753&gt;4, 'Raw Data'!F1753&lt;'Raw Data'!C1753), 'Raw Data'!J1753, 0)</f>
        <v/>
      </c>
      <c r="T1760">
        <f>IF(AND('Raw Data'!O1753-'Raw Data'!P1753&gt;4, 'Raw Data'!F1753&gt;'Raw Data'!C1753), 'Raw Data'!I1753, 0)</f>
        <v/>
      </c>
      <c r="U1760">
        <f>IF(AND('Raw Data'!P1753-'Raw Data'!O1753&lt;3, 'Raw Data'!P1753&gt;'Raw Data'!O1753, 'Raw Data'!F1753&lt;'Raw Data'!C1753), 'Raw Data'!H1753, 0)</f>
        <v/>
      </c>
      <c r="V1760">
        <f>IF(AND('Raw Data'!P1753-'Raw Data'!O1753&lt;3, 'Raw Data'!P1753&gt;'Raw Data'!O1753, 'Raw Data'!F1753&gt;'Raw Data'!C1753), 'Raw Data'!G1753, 0)</f>
        <v/>
      </c>
    </row>
    <row r="1761">
      <c r="A1761">
        <f>IF(AND('Raw Data'!F1754&lt;'Raw Data'!C1754, 'Raw Data'!P1754&gt;'Raw Data'!O1754, 'Raw Data'!P1754-'Raw Data'!O1754&gt;3), 'Raw Data'!J1754, 0)</f>
        <v/>
      </c>
      <c r="B1761">
        <f>IF(AND('Raw Data'!C1754&lt;'Raw Data'!F1754, 'Raw Data'!O1754&gt;'Raw Data'!P1754, 'Raw Data'!O1754-'Raw Data'!P1754&gt;3), 'Raw Data'!I1754, 0)</f>
        <v/>
      </c>
      <c r="C1761">
        <f>IF(AND('Raw Data'!F1754&lt;'Raw Data'!C1754, 'Raw Data'!P1754&gt;'Raw Data'!O1754, 'Raw Data'!P1754-'Raw Data'!O1754&lt;4), 'Raw Data'!H1754, 0)</f>
        <v/>
      </c>
      <c r="D1761">
        <f>IF(AND('Raw Data'!C1754&lt;'Raw Data'!F1754, 'Raw Data'!O1754&gt;'Raw Data'!P1754, 'Raw Data'!O1754-'Raw Data'!P1754&lt;4), 'Raw Data'!G1754, 0)</f>
        <v/>
      </c>
      <c r="E1761">
        <f>IF(ISBLANK('Raw Data'!J1754), 0, IF(AND(4=MATCH(LARGE('Raw Data'!G1754:J1754, 4), 'Raw Data'!G1754:J1754, 0), 'Raw Data'!P1754-'Raw Data'!O1754&gt;3), 'Raw Data'!J1754, 0))</f>
        <v/>
      </c>
      <c r="F1761">
        <f>IF(ISBLANK('Raw Data'!J1754), 0, IF(AND(3=MATCH(LARGE('Raw Data'!G1754:J1754, 4), 'Raw Data'!G1754:J1754, 0), 'Raw Data'!O1754-'Raw Data'!P1754&gt;3), 'Raw Data'!I1754, 0))</f>
        <v/>
      </c>
      <c r="G1761">
        <f>IF(ISBLANK('Raw Data'!J1754), 0, IF(AND(2=MATCH(LARGE('Raw Data'!G1754:J1754, 4), 'Raw Data'!G1754:J1754, 0), AND('Raw Data'!P1754-'Raw Data'!O1754&lt;4, 'Raw Data'!P1754-'Raw Data'!O1754&gt;0)), 'Raw Data'!H1754, 0))</f>
        <v/>
      </c>
      <c r="H1761">
        <f>IF(ISBLANK('Raw Data'!J1754), 0, IF(AND(1=MATCH(LARGE('Raw Data'!G1754:J1754, 4), 'Raw Data'!G1754:J1754, 0), AND('Raw Data'!O1754-'Raw Data'!P1754&lt;4, 'Raw Data'!O1754-'Raw Data'!P1754&gt;0)), 'Raw Data'!G1754, 0))</f>
        <v/>
      </c>
      <c r="I1761">
        <f>IF(ISBLANK('Raw Data'!J1754), 0, IF(AND(4=MATCH(LARGE('Raw Data'!G1754:J1754, 3), 'Raw Data'!G1754:J1754, 0), 'Raw Data'!P1754-'Raw Data'!O1754&gt;3), 'Raw Data'!J1754, 0))</f>
        <v/>
      </c>
      <c r="J1761">
        <f>IF(ISBLANK('Raw Data'!J1754), 0, IF(AND(3=MATCH(LARGE('Raw Data'!G1754:J1754, 3), 'Raw Data'!G1754:J1754, 0), 'Raw Data'!O1754-'Raw Data'!P1754&gt;3), 'Raw Data'!I1754, 0))</f>
        <v/>
      </c>
      <c r="K1761">
        <f>IF(ISBLANK('Raw Data'!J1754), 0, IF(AND(2=MATCH(LARGE('Raw Data'!G1754:J1754, 3), 'Raw Data'!G1754:J1754, 0), AND('Raw Data'!P1754-'Raw Data'!O1754&lt;4, 'Raw Data'!P1754-'Raw Data'!O1754&gt;0)), 'Raw Data'!H1754, 0))</f>
        <v/>
      </c>
      <c r="L1761">
        <f>IF(ISBLANK('Raw Data'!J1754), 0, IF(AND(1=MATCH(LARGE('Raw Data'!G1754:J1754, 3), 'Raw Data'!G1754:J1754, 0), AND('Raw Data'!O1754-'Raw Data'!P1754&lt;4, 'Raw Data'!O1754-'Raw Data'!P1754&gt;0)), 'Raw Data'!G1754, 0))</f>
        <v/>
      </c>
      <c r="M1761">
        <f>IF(ISBLANK('Raw Data'!J1754), 0, IF(AND(4=MATCH(LARGE('Raw Data'!G1754:J1754, 2), 'Raw Data'!G1754:J1754, 0), 'Raw Data'!P1754-'Raw Data'!O1754&gt;3), 'Raw Data'!J1754, 0))</f>
        <v/>
      </c>
      <c r="N1761">
        <f>IF(ISBLANK('Raw Data'!J1754), 0, IF(AND(3=MATCH(LARGE('Raw Data'!G1754:J1754, 2), 'Raw Data'!G1754:J1754, 0), 'Raw Data'!O1754-'Raw Data'!P1754&gt;3), 'Raw Data'!I1754, 0))</f>
        <v/>
      </c>
      <c r="O1761">
        <f>IF(ISBLANK('Raw Data'!J1754), 0, IF(AND(2=MATCH(LARGE('Raw Data'!G1754:J1754, 2), 'Raw Data'!G1754:J1754, 0), AND('Raw Data'!P1754-'Raw Data'!O1754&lt;4, 'Raw Data'!P1754-'Raw Data'!O1754&gt;0)), 'Raw Data'!H1754, 0))</f>
        <v/>
      </c>
      <c r="P1761">
        <f>IF(ISBLANK('Raw Data'!J1754), 0, IF(AND(1=MATCH(LARGE('Raw Data'!G1754:J1754, 2), 'Raw Data'!G1754:J1754, 0), AND('Raw Data'!O1754-'Raw Data'!P1754&lt;4, 'Raw Data'!O1754-'Raw Data'!P1754&gt;0)), 'Raw Data'!G1754, 0))</f>
        <v/>
      </c>
      <c r="Q1761">
        <f>IF(ISBLANK('Raw Data'!J1754), 0, IF(AND(4=MATCH(LARGE('Raw Data'!G1754:J1754, 1), 'Raw Data'!G1754:J1754, 0), 'Raw Data'!P1754-'Raw Data'!O1754&gt;3), 'Raw Data'!J1754, 0))</f>
        <v/>
      </c>
      <c r="R1761">
        <f>IF(ISBLANK('Raw Data'!J1754), 0, IF(AND(3=MATCH(LARGE('Raw Data'!G1754:J1754, 1), 'Raw Data'!G1754:J1754, 0), 'Raw Data'!O1754-'Raw Data'!P1754&gt;3), 'Raw Data'!I1754, 0))</f>
        <v/>
      </c>
      <c r="S1761">
        <f>IF(AND('Raw Data'!P1754-'Raw Data'!O1754&gt;4, 'Raw Data'!F1754&lt;'Raw Data'!C1754), 'Raw Data'!J1754, 0)</f>
        <v/>
      </c>
      <c r="T1761">
        <f>IF(AND('Raw Data'!O1754-'Raw Data'!P1754&gt;4, 'Raw Data'!F1754&gt;'Raw Data'!C1754), 'Raw Data'!I1754, 0)</f>
        <v/>
      </c>
      <c r="U1761">
        <f>IF(AND('Raw Data'!P1754-'Raw Data'!O1754&lt;3, 'Raw Data'!P1754&gt;'Raw Data'!O1754, 'Raw Data'!F1754&lt;'Raw Data'!C1754), 'Raw Data'!H1754, 0)</f>
        <v/>
      </c>
      <c r="V1761">
        <f>IF(AND('Raw Data'!P1754-'Raw Data'!O1754&lt;3, 'Raw Data'!P1754&gt;'Raw Data'!O1754, 'Raw Data'!F1754&gt;'Raw Data'!C1754), 'Raw Data'!G1754, 0)</f>
        <v/>
      </c>
    </row>
    <row r="1762">
      <c r="A1762">
        <f>IF(AND('Raw Data'!F1755&lt;'Raw Data'!C1755, 'Raw Data'!P1755&gt;'Raw Data'!O1755, 'Raw Data'!P1755-'Raw Data'!O1755&gt;3), 'Raw Data'!J1755, 0)</f>
        <v/>
      </c>
      <c r="B1762">
        <f>IF(AND('Raw Data'!C1755&lt;'Raw Data'!F1755, 'Raw Data'!O1755&gt;'Raw Data'!P1755, 'Raw Data'!O1755-'Raw Data'!P1755&gt;3), 'Raw Data'!I1755, 0)</f>
        <v/>
      </c>
      <c r="C1762">
        <f>IF(AND('Raw Data'!F1755&lt;'Raw Data'!C1755, 'Raw Data'!P1755&gt;'Raw Data'!O1755, 'Raw Data'!P1755-'Raw Data'!O1755&lt;4), 'Raw Data'!H1755, 0)</f>
        <v/>
      </c>
      <c r="D1762">
        <f>IF(AND('Raw Data'!C1755&lt;'Raw Data'!F1755, 'Raw Data'!O1755&gt;'Raw Data'!P1755, 'Raw Data'!O1755-'Raw Data'!P1755&lt;4), 'Raw Data'!G1755, 0)</f>
        <v/>
      </c>
      <c r="E1762">
        <f>IF(ISBLANK('Raw Data'!J1755), 0, IF(AND(4=MATCH(LARGE('Raw Data'!G1755:J1755, 4), 'Raw Data'!G1755:J1755, 0), 'Raw Data'!P1755-'Raw Data'!O1755&gt;3), 'Raw Data'!J1755, 0))</f>
        <v/>
      </c>
      <c r="F1762">
        <f>IF(ISBLANK('Raw Data'!J1755), 0, IF(AND(3=MATCH(LARGE('Raw Data'!G1755:J1755, 4), 'Raw Data'!G1755:J1755, 0), 'Raw Data'!O1755-'Raw Data'!P1755&gt;3), 'Raw Data'!I1755, 0))</f>
        <v/>
      </c>
      <c r="G1762">
        <f>IF(ISBLANK('Raw Data'!J1755), 0, IF(AND(2=MATCH(LARGE('Raw Data'!G1755:J1755, 4), 'Raw Data'!G1755:J1755, 0), AND('Raw Data'!P1755-'Raw Data'!O1755&lt;4, 'Raw Data'!P1755-'Raw Data'!O1755&gt;0)), 'Raw Data'!H1755, 0))</f>
        <v/>
      </c>
      <c r="H1762">
        <f>IF(ISBLANK('Raw Data'!J1755), 0, IF(AND(1=MATCH(LARGE('Raw Data'!G1755:J1755, 4), 'Raw Data'!G1755:J1755, 0), AND('Raw Data'!O1755-'Raw Data'!P1755&lt;4, 'Raw Data'!O1755-'Raw Data'!P1755&gt;0)), 'Raw Data'!G1755, 0))</f>
        <v/>
      </c>
      <c r="I1762">
        <f>IF(ISBLANK('Raw Data'!J1755), 0, IF(AND(4=MATCH(LARGE('Raw Data'!G1755:J1755, 3), 'Raw Data'!G1755:J1755, 0), 'Raw Data'!P1755-'Raw Data'!O1755&gt;3), 'Raw Data'!J1755, 0))</f>
        <v/>
      </c>
      <c r="J1762">
        <f>IF(ISBLANK('Raw Data'!J1755), 0, IF(AND(3=MATCH(LARGE('Raw Data'!G1755:J1755, 3), 'Raw Data'!G1755:J1755, 0), 'Raw Data'!O1755-'Raw Data'!P1755&gt;3), 'Raw Data'!I1755, 0))</f>
        <v/>
      </c>
      <c r="K1762">
        <f>IF(ISBLANK('Raw Data'!J1755), 0, IF(AND(2=MATCH(LARGE('Raw Data'!G1755:J1755, 3), 'Raw Data'!G1755:J1755, 0), AND('Raw Data'!P1755-'Raw Data'!O1755&lt;4, 'Raw Data'!P1755-'Raw Data'!O1755&gt;0)), 'Raw Data'!H1755, 0))</f>
        <v/>
      </c>
      <c r="L1762">
        <f>IF(ISBLANK('Raw Data'!J1755), 0, IF(AND(1=MATCH(LARGE('Raw Data'!G1755:J1755, 3), 'Raw Data'!G1755:J1755, 0), AND('Raw Data'!O1755-'Raw Data'!P1755&lt;4, 'Raw Data'!O1755-'Raw Data'!P1755&gt;0)), 'Raw Data'!G1755, 0))</f>
        <v/>
      </c>
      <c r="M1762">
        <f>IF(ISBLANK('Raw Data'!J1755), 0, IF(AND(4=MATCH(LARGE('Raw Data'!G1755:J1755, 2), 'Raw Data'!G1755:J1755, 0), 'Raw Data'!P1755-'Raw Data'!O1755&gt;3), 'Raw Data'!J1755, 0))</f>
        <v/>
      </c>
      <c r="N1762">
        <f>IF(ISBLANK('Raw Data'!J1755), 0, IF(AND(3=MATCH(LARGE('Raw Data'!G1755:J1755, 2), 'Raw Data'!G1755:J1755, 0), 'Raw Data'!O1755-'Raw Data'!P1755&gt;3), 'Raw Data'!I1755, 0))</f>
        <v/>
      </c>
      <c r="O1762">
        <f>IF(ISBLANK('Raw Data'!J1755), 0, IF(AND(2=MATCH(LARGE('Raw Data'!G1755:J1755, 2), 'Raw Data'!G1755:J1755, 0), AND('Raw Data'!P1755-'Raw Data'!O1755&lt;4, 'Raw Data'!P1755-'Raw Data'!O1755&gt;0)), 'Raw Data'!H1755, 0))</f>
        <v/>
      </c>
      <c r="P1762">
        <f>IF(ISBLANK('Raw Data'!J1755), 0, IF(AND(1=MATCH(LARGE('Raw Data'!G1755:J1755, 2), 'Raw Data'!G1755:J1755, 0), AND('Raw Data'!O1755-'Raw Data'!P1755&lt;4, 'Raw Data'!O1755-'Raw Data'!P1755&gt;0)), 'Raw Data'!G1755, 0))</f>
        <v/>
      </c>
      <c r="Q1762">
        <f>IF(ISBLANK('Raw Data'!J1755), 0, IF(AND(4=MATCH(LARGE('Raw Data'!G1755:J1755, 1), 'Raw Data'!G1755:J1755, 0), 'Raw Data'!P1755-'Raw Data'!O1755&gt;3), 'Raw Data'!J1755, 0))</f>
        <v/>
      </c>
      <c r="R1762">
        <f>IF(ISBLANK('Raw Data'!J1755), 0, IF(AND(3=MATCH(LARGE('Raw Data'!G1755:J1755, 1), 'Raw Data'!G1755:J1755, 0), 'Raw Data'!O1755-'Raw Data'!P1755&gt;3), 'Raw Data'!I1755, 0))</f>
        <v/>
      </c>
      <c r="S1762">
        <f>IF(AND('Raw Data'!P1755-'Raw Data'!O1755&gt;4, 'Raw Data'!F1755&lt;'Raw Data'!C1755), 'Raw Data'!J1755, 0)</f>
        <v/>
      </c>
      <c r="T1762">
        <f>IF(AND('Raw Data'!O1755-'Raw Data'!P1755&gt;4, 'Raw Data'!F1755&gt;'Raw Data'!C1755), 'Raw Data'!I1755, 0)</f>
        <v/>
      </c>
      <c r="U1762">
        <f>IF(AND('Raw Data'!P1755-'Raw Data'!O1755&lt;3, 'Raw Data'!P1755&gt;'Raw Data'!O1755, 'Raw Data'!F1755&lt;'Raw Data'!C1755), 'Raw Data'!H1755, 0)</f>
        <v/>
      </c>
      <c r="V1762">
        <f>IF(AND('Raw Data'!P1755-'Raw Data'!O1755&lt;3, 'Raw Data'!P1755&gt;'Raw Data'!O1755, 'Raw Data'!F1755&gt;'Raw Data'!C1755), 'Raw Data'!G1755, 0)</f>
        <v/>
      </c>
    </row>
    <row r="1763">
      <c r="A1763">
        <f>IF(AND('Raw Data'!F1756&lt;'Raw Data'!C1756, 'Raw Data'!P1756&gt;'Raw Data'!O1756, 'Raw Data'!P1756-'Raw Data'!O1756&gt;3), 'Raw Data'!J1756, 0)</f>
        <v/>
      </c>
      <c r="B1763">
        <f>IF(AND('Raw Data'!C1756&lt;'Raw Data'!F1756, 'Raw Data'!O1756&gt;'Raw Data'!P1756, 'Raw Data'!O1756-'Raw Data'!P1756&gt;3), 'Raw Data'!I1756, 0)</f>
        <v/>
      </c>
      <c r="C1763">
        <f>IF(AND('Raw Data'!F1756&lt;'Raw Data'!C1756, 'Raw Data'!P1756&gt;'Raw Data'!O1756, 'Raw Data'!P1756-'Raw Data'!O1756&lt;4), 'Raw Data'!H1756, 0)</f>
        <v/>
      </c>
      <c r="D1763">
        <f>IF(AND('Raw Data'!C1756&lt;'Raw Data'!F1756, 'Raw Data'!O1756&gt;'Raw Data'!P1756, 'Raw Data'!O1756-'Raw Data'!P1756&lt;4), 'Raw Data'!G1756, 0)</f>
        <v/>
      </c>
      <c r="E1763">
        <f>IF(ISBLANK('Raw Data'!J1756), 0, IF(AND(4=MATCH(LARGE('Raw Data'!G1756:J1756, 4), 'Raw Data'!G1756:J1756, 0), 'Raw Data'!P1756-'Raw Data'!O1756&gt;3), 'Raw Data'!J1756, 0))</f>
        <v/>
      </c>
      <c r="F1763">
        <f>IF(ISBLANK('Raw Data'!J1756), 0, IF(AND(3=MATCH(LARGE('Raw Data'!G1756:J1756, 4), 'Raw Data'!G1756:J1756, 0), 'Raw Data'!O1756-'Raw Data'!P1756&gt;3), 'Raw Data'!I1756, 0))</f>
        <v/>
      </c>
      <c r="G1763">
        <f>IF(ISBLANK('Raw Data'!J1756), 0, IF(AND(2=MATCH(LARGE('Raw Data'!G1756:J1756, 4), 'Raw Data'!G1756:J1756, 0), AND('Raw Data'!P1756-'Raw Data'!O1756&lt;4, 'Raw Data'!P1756-'Raw Data'!O1756&gt;0)), 'Raw Data'!H1756, 0))</f>
        <v/>
      </c>
      <c r="H1763">
        <f>IF(ISBLANK('Raw Data'!J1756), 0, IF(AND(1=MATCH(LARGE('Raw Data'!G1756:J1756, 4), 'Raw Data'!G1756:J1756, 0), AND('Raw Data'!O1756-'Raw Data'!P1756&lt;4, 'Raw Data'!O1756-'Raw Data'!P1756&gt;0)), 'Raw Data'!G1756, 0))</f>
        <v/>
      </c>
      <c r="I1763">
        <f>IF(ISBLANK('Raw Data'!J1756), 0, IF(AND(4=MATCH(LARGE('Raw Data'!G1756:J1756, 3), 'Raw Data'!G1756:J1756, 0), 'Raw Data'!P1756-'Raw Data'!O1756&gt;3), 'Raw Data'!J1756, 0))</f>
        <v/>
      </c>
      <c r="J1763">
        <f>IF(ISBLANK('Raw Data'!J1756), 0, IF(AND(3=MATCH(LARGE('Raw Data'!G1756:J1756, 3), 'Raw Data'!G1756:J1756, 0), 'Raw Data'!O1756-'Raw Data'!P1756&gt;3), 'Raw Data'!I1756, 0))</f>
        <v/>
      </c>
      <c r="K1763">
        <f>IF(ISBLANK('Raw Data'!J1756), 0, IF(AND(2=MATCH(LARGE('Raw Data'!G1756:J1756, 3), 'Raw Data'!G1756:J1756, 0), AND('Raw Data'!P1756-'Raw Data'!O1756&lt;4, 'Raw Data'!P1756-'Raw Data'!O1756&gt;0)), 'Raw Data'!H1756, 0))</f>
        <v/>
      </c>
      <c r="L1763">
        <f>IF(ISBLANK('Raw Data'!J1756), 0, IF(AND(1=MATCH(LARGE('Raw Data'!G1756:J1756, 3), 'Raw Data'!G1756:J1756, 0), AND('Raw Data'!O1756-'Raw Data'!P1756&lt;4, 'Raw Data'!O1756-'Raw Data'!P1756&gt;0)), 'Raw Data'!G1756, 0))</f>
        <v/>
      </c>
      <c r="M1763">
        <f>IF(ISBLANK('Raw Data'!J1756), 0, IF(AND(4=MATCH(LARGE('Raw Data'!G1756:J1756, 2), 'Raw Data'!G1756:J1756, 0), 'Raw Data'!P1756-'Raw Data'!O1756&gt;3), 'Raw Data'!J1756, 0))</f>
        <v/>
      </c>
      <c r="N1763">
        <f>IF(ISBLANK('Raw Data'!J1756), 0, IF(AND(3=MATCH(LARGE('Raw Data'!G1756:J1756, 2), 'Raw Data'!G1756:J1756, 0), 'Raw Data'!O1756-'Raw Data'!P1756&gt;3), 'Raw Data'!I1756, 0))</f>
        <v/>
      </c>
      <c r="O1763">
        <f>IF(ISBLANK('Raw Data'!J1756), 0, IF(AND(2=MATCH(LARGE('Raw Data'!G1756:J1756, 2), 'Raw Data'!G1756:J1756, 0), AND('Raw Data'!P1756-'Raw Data'!O1756&lt;4, 'Raw Data'!P1756-'Raw Data'!O1756&gt;0)), 'Raw Data'!H1756, 0))</f>
        <v/>
      </c>
      <c r="P1763">
        <f>IF(ISBLANK('Raw Data'!J1756), 0, IF(AND(1=MATCH(LARGE('Raw Data'!G1756:J1756, 2), 'Raw Data'!G1756:J1756, 0), AND('Raw Data'!O1756-'Raw Data'!P1756&lt;4, 'Raw Data'!O1756-'Raw Data'!P1756&gt;0)), 'Raw Data'!G1756, 0))</f>
        <v/>
      </c>
      <c r="Q1763">
        <f>IF(ISBLANK('Raw Data'!J1756), 0, IF(AND(4=MATCH(LARGE('Raw Data'!G1756:J1756, 1), 'Raw Data'!G1756:J1756, 0), 'Raw Data'!P1756-'Raw Data'!O1756&gt;3), 'Raw Data'!J1756, 0))</f>
        <v/>
      </c>
      <c r="R1763">
        <f>IF(ISBLANK('Raw Data'!J1756), 0, IF(AND(3=MATCH(LARGE('Raw Data'!G1756:J1756, 1), 'Raw Data'!G1756:J1756, 0), 'Raw Data'!O1756-'Raw Data'!P1756&gt;3), 'Raw Data'!I1756, 0))</f>
        <v/>
      </c>
      <c r="S1763">
        <f>IF(AND('Raw Data'!P1756-'Raw Data'!O1756&gt;4, 'Raw Data'!F1756&lt;'Raw Data'!C1756), 'Raw Data'!J1756, 0)</f>
        <v/>
      </c>
      <c r="T1763">
        <f>IF(AND('Raw Data'!O1756-'Raw Data'!P1756&gt;4, 'Raw Data'!F1756&gt;'Raw Data'!C1756), 'Raw Data'!I1756, 0)</f>
        <v/>
      </c>
      <c r="U1763">
        <f>IF(AND('Raw Data'!P1756-'Raw Data'!O1756&lt;3, 'Raw Data'!P1756&gt;'Raw Data'!O1756, 'Raw Data'!F1756&lt;'Raw Data'!C1756), 'Raw Data'!H1756, 0)</f>
        <v/>
      </c>
      <c r="V1763">
        <f>IF(AND('Raw Data'!P1756-'Raw Data'!O1756&lt;3, 'Raw Data'!P1756&gt;'Raw Data'!O1756, 'Raw Data'!F1756&gt;'Raw Data'!C1756), 'Raw Data'!G1756, 0)</f>
        <v/>
      </c>
    </row>
    <row r="1764">
      <c r="A1764">
        <f>IF(AND('Raw Data'!F1757&lt;'Raw Data'!C1757, 'Raw Data'!P1757&gt;'Raw Data'!O1757, 'Raw Data'!P1757-'Raw Data'!O1757&gt;3), 'Raw Data'!J1757, 0)</f>
        <v/>
      </c>
      <c r="B1764">
        <f>IF(AND('Raw Data'!C1757&lt;'Raw Data'!F1757, 'Raw Data'!O1757&gt;'Raw Data'!P1757, 'Raw Data'!O1757-'Raw Data'!P1757&gt;3), 'Raw Data'!I1757, 0)</f>
        <v/>
      </c>
      <c r="C1764">
        <f>IF(AND('Raw Data'!F1757&lt;'Raw Data'!C1757, 'Raw Data'!P1757&gt;'Raw Data'!O1757, 'Raw Data'!P1757-'Raw Data'!O1757&lt;4), 'Raw Data'!H1757, 0)</f>
        <v/>
      </c>
      <c r="D1764">
        <f>IF(AND('Raw Data'!C1757&lt;'Raw Data'!F1757, 'Raw Data'!O1757&gt;'Raw Data'!P1757, 'Raw Data'!O1757-'Raw Data'!P1757&lt;4), 'Raw Data'!G1757, 0)</f>
        <v/>
      </c>
      <c r="E1764">
        <f>IF(ISBLANK('Raw Data'!J1757), 0, IF(AND(4=MATCH(LARGE('Raw Data'!G1757:J1757, 4), 'Raw Data'!G1757:J1757, 0), 'Raw Data'!P1757-'Raw Data'!O1757&gt;3), 'Raw Data'!J1757, 0))</f>
        <v/>
      </c>
      <c r="F1764">
        <f>IF(ISBLANK('Raw Data'!J1757), 0, IF(AND(3=MATCH(LARGE('Raw Data'!G1757:J1757, 4), 'Raw Data'!G1757:J1757, 0), 'Raw Data'!O1757-'Raw Data'!P1757&gt;3), 'Raw Data'!I1757, 0))</f>
        <v/>
      </c>
      <c r="G1764">
        <f>IF(ISBLANK('Raw Data'!J1757), 0, IF(AND(2=MATCH(LARGE('Raw Data'!G1757:J1757, 4), 'Raw Data'!G1757:J1757, 0), AND('Raw Data'!P1757-'Raw Data'!O1757&lt;4, 'Raw Data'!P1757-'Raw Data'!O1757&gt;0)), 'Raw Data'!H1757, 0))</f>
        <v/>
      </c>
      <c r="H1764">
        <f>IF(ISBLANK('Raw Data'!J1757), 0, IF(AND(1=MATCH(LARGE('Raw Data'!G1757:J1757, 4), 'Raw Data'!G1757:J1757, 0), AND('Raw Data'!O1757-'Raw Data'!P1757&lt;4, 'Raw Data'!O1757-'Raw Data'!P1757&gt;0)), 'Raw Data'!G1757, 0))</f>
        <v/>
      </c>
      <c r="I1764">
        <f>IF(ISBLANK('Raw Data'!J1757), 0, IF(AND(4=MATCH(LARGE('Raw Data'!G1757:J1757, 3), 'Raw Data'!G1757:J1757, 0), 'Raw Data'!P1757-'Raw Data'!O1757&gt;3), 'Raw Data'!J1757, 0))</f>
        <v/>
      </c>
      <c r="J1764">
        <f>IF(ISBLANK('Raw Data'!J1757), 0, IF(AND(3=MATCH(LARGE('Raw Data'!G1757:J1757, 3), 'Raw Data'!G1757:J1757, 0), 'Raw Data'!O1757-'Raw Data'!P1757&gt;3), 'Raw Data'!I1757, 0))</f>
        <v/>
      </c>
      <c r="K1764">
        <f>IF(ISBLANK('Raw Data'!J1757), 0, IF(AND(2=MATCH(LARGE('Raw Data'!G1757:J1757, 3), 'Raw Data'!G1757:J1757, 0), AND('Raw Data'!P1757-'Raw Data'!O1757&lt;4, 'Raw Data'!P1757-'Raw Data'!O1757&gt;0)), 'Raw Data'!H1757, 0))</f>
        <v/>
      </c>
      <c r="L1764">
        <f>IF(ISBLANK('Raw Data'!J1757), 0, IF(AND(1=MATCH(LARGE('Raw Data'!G1757:J1757, 3), 'Raw Data'!G1757:J1757, 0), AND('Raw Data'!O1757-'Raw Data'!P1757&lt;4, 'Raw Data'!O1757-'Raw Data'!P1757&gt;0)), 'Raw Data'!G1757, 0))</f>
        <v/>
      </c>
      <c r="M1764">
        <f>IF(ISBLANK('Raw Data'!J1757), 0, IF(AND(4=MATCH(LARGE('Raw Data'!G1757:J1757, 2), 'Raw Data'!G1757:J1757, 0), 'Raw Data'!P1757-'Raw Data'!O1757&gt;3), 'Raw Data'!J1757, 0))</f>
        <v/>
      </c>
      <c r="N1764">
        <f>IF(ISBLANK('Raw Data'!J1757), 0, IF(AND(3=MATCH(LARGE('Raw Data'!G1757:J1757, 2), 'Raw Data'!G1757:J1757, 0), 'Raw Data'!O1757-'Raw Data'!P1757&gt;3), 'Raw Data'!I1757, 0))</f>
        <v/>
      </c>
      <c r="O1764">
        <f>IF(ISBLANK('Raw Data'!J1757), 0, IF(AND(2=MATCH(LARGE('Raw Data'!G1757:J1757, 2), 'Raw Data'!G1757:J1757, 0), AND('Raw Data'!P1757-'Raw Data'!O1757&lt;4, 'Raw Data'!P1757-'Raw Data'!O1757&gt;0)), 'Raw Data'!H1757, 0))</f>
        <v/>
      </c>
      <c r="P1764">
        <f>IF(ISBLANK('Raw Data'!J1757), 0, IF(AND(1=MATCH(LARGE('Raw Data'!G1757:J1757, 2), 'Raw Data'!G1757:J1757, 0), AND('Raw Data'!O1757-'Raw Data'!P1757&lt;4, 'Raw Data'!O1757-'Raw Data'!P1757&gt;0)), 'Raw Data'!G1757, 0))</f>
        <v/>
      </c>
      <c r="Q1764">
        <f>IF(ISBLANK('Raw Data'!J1757), 0, IF(AND(4=MATCH(LARGE('Raw Data'!G1757:J1757, 1), 'Raw Data'!G1757:J1757, 0), 'Raw Data'!P1757-'Raw Data'!O1757&gt;3), 'Raw Data'!J1757, 0))</f>
        <v/>
      </c>
      <c r="R1764">
        <f>IF(ISBLANK('Raw Data'!J1757), 0, IF(AND(3=MATCH(LARGE('Raw Data'!G1757:J1757, 1), 'Raw Data'!G1757:J1757, 0), 'Raw Data'!O1757-'Raw Data'!P1757&gt;3), 'Raw Data'!I1757, 0))</f>
        <v/>
      </c>
      <c r="S1764">
        <f>IF(AND('Raw Data'!P1757-'Raw Data'!O1757&gt;4, 'Raw Data'!F1757&lt;'Raw Data'!C1757), 'Raw Data'!J1757, 0)</f>
        <v/>
      </c>
      <c r="T1764">
        <f>IF(AND('Raw Data'!O1757-'Raw Data'!P1757&gt;4, 'Raw Data'!F1757&gt;'Raw Data'!C1757), 'Raw Data'!I1757, 0)</f>
        <v/>
      </c>
      <c r="U1764">
        <f>IF(AND('Raw Data'!P1757-'Raw Data'!O1757&lt;3, 'Raw Data'!P1757&gt;'Raw Data'!O1757, 'Raw Data'!F1757&lt;'Raw Data'!C1757), 'Raw Data'!H1757, 0)</f>
        <v/>
      </c>
      <c r="V1764">
        <f>IF(AND('Raw Data'!P1757-'Raw Data'!O1757&lt;3, 'Raw Data'!P1757&gt;'Raw Data'!O1757, 'Raw Data'!F1757&gt;'Raw Data'!C1757), 'Raw Data'!G1757, 0)</f>
        <v/>
      </c>
    </row>
    <row r="1765">
      <c r="A1765">
        <f>IF(AND('Raw Data'!F1758&lt;'Raw Data'!C1758, 'Raw Data'!P1758&gt;'Raw Data'!O1758, 'Raw Data'!P1758-'Raw Data'!O1758&gt;3), 'Raw Data'!J1758, 0)</f>
        <v/>
      </c>
      <c r="B1765">
        <f>IF(AND('Raw Data'!C1758&lt;'Raw Data'!F1758, 'Raw Data'!O1758&gt;'Raw Data'!P1758, 'Raw Data'!O1758-'Raw Data'!P1758&gt;3), 'Raw Data'!I1758, 0)</f>
        <v/>
      </c>
      <c r="C1765">
        <f>IF(AND('Raw Data'!F1758&lt;'Raw Data'!C1758, 'Raw Data'!P1758&gt;'Raw Data'!O1758, 'Raw Data'!P1758-'Raw Data'!O1758&lt;4), 'Raw Data'!H1758, 0)</f>
        <v/>
      </c>
      <c r="D1765">
        <f>IF(AND('Raw Data'!C1758&lt;'Raw Data'!F1758, 'Raw Data'!O1758&gt;'Raw Data'!P1758, 'Raw Data'!O1758-'Raw Data'!P1758&lt;4), 'Raw Data'!G1758, 0)</f>
        <v/>
      </c>
      <c r="E1765">
        <f>IF(ISBLANK('Raw Data'!J1758), 0, IF(AND(4=MATCH(LARGE('Raw Data'!G1758:J1758, 4), 'Raw Data'!G1758:J1758, 0), 'Raw Data'!P1758-'Raw Data'!O1758&gt;3), 'Raw Data'!J1758, 0))</f>
        <v/>
      </c>
      <c r="F1765">
        <f>IF(ISBLANK('Raw Data'!J1758), 0, IF(AND(3=MATCH(LARGE('Raw Data'!G1758:J1758, 4), 'Raw Data'!G1758:J1758, 0), 'Raw Data'!O1758-'Raw Data'!P1758&gt;3), 'Raw Data'!I1758, 0))</f>
        <v/>
      </c>
      <c r="G1765">
        <f>IF(ISBLANK('Raw Data'!J1758), 0, IF(AND(2=MATCH(LARGE('Raw Data'!G1758:J1758, 4), 'Raw Data'!G1758:J1758, 0), AND('Raw Data'!P1758-'Raw Data'!O1758&lt;4, 'Raw Data'!P1758-'Raw Data'!O1758&gt;0)), 'Raw Data'!H1758, 0))</f>
        <v/>
      </c>
      <c r="H1765">
        <f>IF(ISBLANK('Raw Data'!J1758), 0, IF(AND(1=MATCH(LARGE('Raw Data'!G1758:J1758, 4), 'Raw Data'!G1758:J1758, 0), AND('Raw Data'!O1758-'Raw Data'!P1758&lt;4, 'Raw Data'!O1758-'Raw Data'!P1758&gt;0)), 'Raw Data'!G1758, 0))</f>
        <v/>
      </c>
      <c r="I1765">
        <f>IF(ISBLANK('Raw Data'!J1758), 0, IF(AND(4=MATCH(LARGE('Raw Data'!G1758:J1758, 3), 'Raw Data'!G1758:J1758, 0), 'Raw Data'!P1758-'Raw Data'!O1758&gt;3), 'Raw Data'!J1758, 0))</f>
        <v/>
      </c>
      <c r="J1765">
        <f>IF(ISBLANK('Raw Data'!J1758), 0, IF(AND(3=MATCH(LARGE('Raw Data'!G1758:J1758, 3), 'Raw Data'!G1758:J1758, 0), 'Raw Data'!O1758-'Raw Data'!P1758&gt;3), 'Raw Data'!I1758, 0))</f>
        <v/>
      </c>
      <c r="K1765">
        <f>IF(ISBLANK('Raw Data'!J1758), 0, IF(AND(2=MATCH(LARGE('Raw Data'!G1758:J1758, 3), 'Raw Data'!G1758:J1758, 0), AND('Raw Data'!P1758-'Raw Data'!O1758&lt;4, 'Raw Data'!P1758-'Raw Data'!O1758&gt;0)), 'Raw Data'!H1758, 0))</f>
        <v/>
      </c>
      <c r="L1765">
        <f>IF(ISBLANK('Raw Data'!J1758), 0, IF(AND(1=MATCH(LARGE('Raw Data'!G1758:J1758, 3), 'Raw Data'!G1758:J1758, 0), AND('Raw Data'!O1758-'Raw Data'!P1758&lt;4, 'Raw Data'!O1758-'Raw Data'!P1758&gt;0)), 'Raw Data'!G1758, 0))</f>
        <v/>
      </c>
      <c r="M1765">
        <f>IF(ISBLANK('Raw Data'!J1758), 0, IF(AND(4=MATCH(LARGE('Raw Data'!G1758:J1758, 2), 'Raw Data'!G1758:J1758, 0), 'Raw Data'!P1758-'Raw Data'!O1758&gt;3), 'Raw Data'!J1758, 0))</f>
        <v/>
      </c>
      <c r="N1765">
        <f>IF(ISBLANK('Raw Data'!J1758), 0, IF(AND(3=MATCH(LARGE('Raw Data'!G1758:J1758, 2), 'Raw Data'!G1758:J1758, 0), 'Raw Data'!O1758-'Raw Data'!P1758&gt;3), 'Raw Data'!I1758, 0))</f>
        <v/>
      </c>
      <c r="O1765">
        <f>IF(ISBLANK('Raw Data'!J1758), 0, IF(AND(2=MATCH(LARGE('Raw Data'!G1758:J1758, 2), 'Raw Data'!G1758:J1758, 0), AND('Raw Data'!P1758-'Raw Data'!O1758&lt;4, 'Raw Data'!P1758-'Raw Data'!O1758&gt;0)), 'Raw Data'!H1758, 0))</f>
        <v/>
      </c>
      <c r="P1765">
        <f>IF(ISBLANK('Raw Data'!J1758), 0, IF(AND(1=MATCH(LARGE('Raw Data'!G1758:J1758, 2), 'Raw Data'!G1758:J1758, 0), AND('Raw Data'!O1758-'Raw Data'!P1758&lt;4, 'Raw Data'!O1758-'Raw Data'!P1758&gt;0)), 'Raw Data'!G1758, 0))</f>
        <v/>
      </c>
      <c r="Q1765">
        <f>IF(ISBLANK('Raw Data'!J1758), 0, IF(AND(4=MATCH(LARGE('Raw Data'!G1758:J1758, 1), 'Raw Data'!G1758:J1758, 0), 'Raw Data'!P1758-'Raw Data'!O1758&gt;3), 'Raw Data'!J1758, 0))</f>
        <v/>
      </c>
      <c r="R1765">
        <f>IF(ISBLANK('Raw Data'!J1758), 0, IF(AND(3=MATCH(LARGE('Raw Data'!G1758:J1758, 1), 'Raw Data'!G1758:J1758, 0), 'Raw Data'!O1758-'Raw Data'!P1758&gt;3), 'Raw Data'!I1758, 0))</f>
        <v/>
      </c>
      <c r="S1765">
        <f>IF(AND('Raw Data'!P1758-'Raw Data'!O1758&gt;4, 'Raw Data'!F1758&lt;'Raw Data'!C1758), 'Raw Data'!J1758, 0)</f>
        <v/>
      </c>
      <c r="T1765">
        <f>IF(AND('Raw Data'!O1758-'Raw Data'!P1758&gt;4, 'Raw Data'!F1758&gt;'Raw Data'!C1758), 'Raw Data'!I1758, 0)</f>
        <v/>
      </c>
      <c r="U1765">
        <f>IF(AND('Raw Data'!P1758-'Raw Data'!O1758&lt;3, 'Raw Data'!P1758&gt;'Raw Data'!O1758, 'Raw Data'!F1758&lt;'Raw Data'!C1758), 'Raw Data'!H1758, 0)</f>
        <v/>
      </c>
      <c r="V1765">
        <f>IF(AND('Raw Data'!P1758-'Raw Data'!O1758&lt;3, 'Raw Data'!P1758&gt;'Raw Data'!O1758, 'Raw Data'!F1758&gt;'Raw Data'!C1758), 'Raw Data'!G1758, 0)</f>
        <v/>
      </c>
    </row>
    <row r="1766">
      <c r="A1766">
        <f>IF(AND('Raw Data'!F1759&lt;'Raw Data'!C1759, 'Raw Data'!P1759&gt;'Raw Data'!O1759, 'Raw Data'!P1759-'Raw Data'!O1759&gt;3), 'Raw Data'!J1759, 0)</f>
        <v/>
      </c>
      <c r="B1766">
        <f>IF(AND('Raw Data'!C1759&lt;'Raw Data'!F1759, 'Raw Data'!O1759&gt;'Raw Data'!P1759, 'Raw Data'!O1759-'Raw Data'!P1759&gt;3), 'Raw Data'!I1759, 0)</f>
        <v/>
      </c>
      <c r="C1766">
        <f>IF(AND('Raw Data'!F1759&lt;'Raw Data'!C1759, 'Raw Data'!P1759&gt;'Raw Data'!O1759, 'Raw Data'!P1759-'Raw Data'!O1759&lt;4), 'Raw Data'!H1759, 0)</f>
        <v/>
      </c>
      <c r="D1766">
        <f>IF(AND('Raw Data'!C1759&lt;'Raw Data'!F1759, 'Raw Data'!O1759&gt;'Raw Data'!P1759, 'Raw Data'!O1759-'Raw Data'!P1759&lt;4), 'Raw Data'!G1759, 0)</f>
        <v/>
      </c>
      <c r="E1766">
        <f>IF(ISBLANK('Raw Data'!J1759), 0, IF(AND(4=MATCH(LARGE('Raw Data'!G1759:J1759, 4), 'Raw Data'!G1759:J1759, 0), 'Raw Data'!P1759-'Raw Data'!O1759&gt;3), 'Raw Data'!J1759, 0))</f>
        <v/>
      </c>
      <c r="F1766">
        <f>IF(ISBLANK('Raw Data'!J1759), 0, IF(AND(3=MATCH(LARGE('Raw Data'!G1759:J1759, 4), 'Raw Data'!G1759:J1759, 0), 'Raw Data'!O1759-'Raw Data'!P1759&gt;3), 'Raw Data'!I1759, 0))</f>
        <v/>
      </c>
      <c r="G1766">
        <f>IF(ISBLANK('Raw Data'!J1759), 0, IF(AND(2=MATCH(LARGE('Raw Data'!G1759:J1759, 4), 'Raw Data'!G1759:J1759, 0), AND('Raw Data'!P1759-'Raw Data'!O1759&lt;4, 'Raw Data'!P1759-'Raw Data'!O1759&gt;0)), 'Raw Data'!H1759, 0))</f>
        <v/>
      </c>
      <c r="H1766">
        <f>IF(ISBLANK('Raw Data'!J1759), 0, IF(AND(1=MATCH(LARGE('Raw Data'!G1759:J1759, 4), 'Raw Data'!G1759:J1759, 0), AND('Raw Data'!O1759-'Raw Data'!P1759&lt;4, 'Raw Data'!O1759-'Raw Data'!P1759&gt;0)), 'Raw Data'!G1759, 0))</f>
        <v/>
      </c>
      <c r="I1766">
        <f>IF(ISBLANK('Raw Data'!J1759), 0, IF(AND(4=MATCH(LARGE('Raw Data'!G1759:J1759, 3), 'Raw Data'!G1759:J1759, 0), 'Raw Data'!P1759-'Raw Data'!O1759&gt;3), 'Raw Data'!J1759, 0))</f>
        <v/>
      </c>
      <c r="J1766">
        <f>IF(ISBLANK('Raw Data'!J1759), 0, IF(AND(3=MATCH(LARGE('Raw Data'!G1759:J1759, 3), 'Raw Data'!G1759:J1759, 0), 'Raw Data'!O1759-'Raw Data'!P1759&gt;3), 'Raw Data'!I1759, 0))</f>
        <v/>
      </c>
      <c r="K1766">
        <f>IF(ISBLANK('Raw Data'!J1759), 0, IF(AND(2=MATCH(LARGE('Raw Data'!G1759:J1759, 3), 'Raw Data'!G1759:J1759, 0), AND('Raw Data'!P1759-'Raw Data'!O1759&lt;4, 'Raw Data'!P1759-'Raw Data'!O1759&gt;0)), 'Raw Data'!H1759, 0))</f>
        <v/>
      </c>
      <c r="L1766">
        <f>IF(ISBLANK('Raw Data'!J1759), 0, IF(AND(1=MATCH(LARGE('Raw Data'!G1759:J1759, 3), 'Raw Data'!G1759:J1759, 0), AND('Raw Data'!O1759-'Raw Data'!P1759&lt;4, 'Raw Data'!O1759-'Raw Data'!P1759&gt;0)), 'Raw Data'!G1759, 0))</f>
        <v/>
      </c>
      <c r="M1766">
        <f>IF(ISBLANK('Raw Data'!J1759), 0, IF(AND(4=MATCH(LARGE('Raw Data'!G1759:J1759, 2), 'Raw Data'!G1759:J1759, 0), 'Raw Data'!P1759-'Raw Data'!O1759&gt;3), 'Raw Data'!J1759, 0))</f>
        <v/>
      </c>
      <c r="N1766">
        <f>IF(ISBLANK('Raw Data'!J1759), 0, IF(AND(3=MATCH(LARGE('Raw Data'!G1759:J1759, 2), 'Raw Data'!G1759:J1759, 0), 'Raw Data'!O1759-'Raw Data'!P1759&gt;3), 'Raw Data'!I1759, 0))</f>
        <v/>
      </c>
      <c r="O1766">
        <f>IF(ISBLANK('Raw Data'!J1759), 0, IF(AND(2=MATCH(LARGE('Raw Data'!G1759:J1759, 2), 'Raw Data'!G1759:J1759, 0), AND('Raw Data'!P1759-'Raw Data'!O1759&lt;4, 'Raw Data'!P1759-'Raw Data'!O1759&gt;0)), 'Raw Data'!H1759, 0))</f>
        <v/>
      </c>
      <c r="P1766">
        <f>IF(ISBLANK('Raw Data'!J1759), 0, IF(AND(1=MATCH(LARGE('Raw Data'!G1759:J1759, 2), 'Raw Data'!G1759:J1759, 0), AND('Raw Data'!O1759-'Raw Data'!P1759&lt;4, 'Raw Data'!O1759-'Raw Data'!P1759&gt;0)), 'Raw Data'!G1759, 0))</f>
        <v/>
      </c>
      <c r="Q1766">
        <f>IF(ISBLANK('Raw Data'!J1759), 0, IF(AND(4=MATCH(LARGE('Raw Data'!G1759:J1759, 1), 'Raw Data'!G1759:J1759, 0), 'Raw Data'!P1759-'Raw Data'!O1759&gt;3), 'Raw Data'!J1759, 0))</f>
        <v/>
      </c>
      <c r="R1766">
        <f>IF(ISBLANK('Raw Data'!J1759), 0, IF(AND(3=MATCH(LARGE('Raw Data'!G1759:J1759, 1), 'Raw Data'!G1759:J1759, 0), 'Raw Data'!O1759-'Raw Data'!P1759&gt;3), 'Raw Data'!I1759, 0))</f>
        <v/>
      </c>
      <c r="S1766">
        <f>IF(AND('Raw Data'!P1759-'Raw Data'!O1759&gt;4, 'Raw Data'!F1759&lt;'Raw Data'!C1759), 'Raw Data'!J1759, 0)</f>
        <v/>
      </c>
      <c r="T1766">
        <f>IF(AND('Raw Data'!O1759-'Raw Data'!P1759&gt;4, 'Raw Data'!F1759&gt;'Raw Data'!C1759), 'Raw Data'!I1759, 0)</f>
        <v/>
      </c>
      <c r="U1766">
        <f>IF(AND('Raw Data'!P1759-'Raw Data'!O1759&lt;3, 'Raw Data'!P1759&gt;'Raw Data'!O1759, 'Raw Data'!F1759&lt;'Raw Data'!C1759), 'Raw Data'!H1759, 0)</f>
        <v/>
      </c>
      <c r="V1766">
        <f>IF(AND('Raw Data'!P1759-'Raw Data'!O1759&lt;3, 'Raw Data'!P1759&gt;'Raw Data'!O1759, 'Raw Data'!F1759&gt;'Raw Data'!C1759), 'Raw Data'!G1759, 0)</f>
        <v/>
      </c>
    </row>
    <row r="1767">
      <c r="A1767">
        <f>IF(AND('Raw Data'!F1760&lt;'Raw Data'!C1760, 'Raw Data'!P1760&gt;'Raw Data'!O1760, 'Raw Data'!P1760-'Raw Data'!O1760&gt;3), 'Raw Data'!J1760, 0)</f>
        <v/>
      </c>
      <c r="B1767">
        <f>IF(AND('Raw Data'!C1760&lt;'Raw Data'!F1760, 'Raw Data'!O1760&gt;'Raw Data'!P1760, 'Raw Data'!O1760-'Raw Data'!P1760&gt;3), 'Raw Data'!I1760, 0)</f>
        <v/>
      </c>
      <c r="C1767">
        <f>IF(AND('Raw Data'!F1760&lt;'Raw Data'!C1760, 'Raw Data'!P1760&gt;'Raw Data'!O1760, 'Raw Data'!P1760-'Raw Data'!O1760&lt;4), 'Raw Data'!H1760, 0)</f>
        <v/>
      </c>
      <c r="D1767">
        <f>IF(AND('Raw Data'!C1760&lt;'Raw Data'!F1760, 'Raw Data'!O1760&gt;'Raw Data'!P1760, 'Raw Data'!O1760-'Raw Data'!P1760&lt;4), 'Raw Data'!G1760, 0)</f>
        <v/>
      </c>
      <c r="E1767">
        <f>IF(ISBLANK('Raw Data'!J1760), 0, IF(AND(4=MATCH(LARGE('Raw Data'!G1760:J1760, 4), 'Raw Data'!G1760:J1760, 0), 'Raw Data'!P1760-'Raw Data'!O1760&gt;3), 'Raw Data'!J1760, 0))</f>
        <v/>
      </c>
      <c r="F1767">
        <f>IF(ISBLANK('Raw Data'!J1760), 0, IF(AND(3=MATCH(LARGE('Raw Data'!G1760:J1760, 4), 'Raw Data'!G1760:J1760, 0), 'Raw Data'!O1760-'Raw Data'!P1760&gt;3), 'Raw Data'!I1760, 0))</f>
        <v/>
      </c>
      <c r="G1767">
        <f>IF(ISBLANK('Raw Data'!J1760), 0, IF(AND(2=MATCH(LARGE('Raw Data'!G1760:J1760, 4), 'Raw Data'!G1760:J1760, 0), AND('Raw Data'!P1760-'Raw Data'!O1760&lt;4, 'Raw Data'!P1760-'Raw Data'!O1760&gt;0)), 'Raw Data'!H1760, 0))</f>
        <v/>
      </c>
      <c r="H1767">
        <f>IF(ISBLANK('Raw Data'!J1760), 0, IF(AND(1=MATCH(LARGE('Raw Data'!G1760:J1760, 4), 'Raw Data'!G1760:J1760, 0), AND('Raw Data'!O1760-'Raw Data'!P1760&lt;4, 'Raw Data'!O1760-'Raw Data'!P1760&gt;0)), 'Raw Data'!G1760, 0))</f>
        <v/>
      </c>
      <c r="I1767">
        <f>IF(ISBLANK('Raw Data'!J1760), 0, IF(AND(4=MATCH(LARGE('Raw Data'!G1760:J1760, 3), 'Raw Data'!G1760:J1760, 0), 'Raw Data'!P1760-'Raw Data'!O1760&gt;3), 'Raw Data'!J1760, 0))</f>
        <v/>
      </c>
      <c r="J1767">
        <f>IF(ISBLANK('Raw Data'!J1760), 0, IF(AND(3=MATCH(LARGE('Raw Data'!G1760:J1760, 3), 'Raw Data'!G1760:J1760, 0), 'Raw Data'!O1760-'Raw Data'!P1760&gt;3), 'Raw Data'!I1760, 0))</f>
        <v/>
      </c>
      <c r="K1767">
        <f>IF(ISBLANK('Raw Data'!J1760), 0, IF(AND(2=MATCH(LARGE('Raw Data'!G1760:J1760, 3), 'Raw Data'!G1760:J1760, 0), AND('Raw Data'!P1760-'Raw Data'!O1760&lt;4, 'Raw Data'!P1760-'Raw Data'!O1760&gt;0)), 'Raw Data'!H1760, 0))</f>
        <v/>
      </c>
      <c r="L1767">
        <f>IF(ISBLANK('Raw Data'!J1760), 0, IF(AND(1=MATCH(LARGE('Raw Data'!G1760:J1760, 3), 'Raw Data'!G1760:J1760, 0), AND('Raw Data'!O1760-'Raw Data'!P1760&lt;4, 'Raw Data'!O1760-'Raw Data'!P1760&gt;0)), 'Raw Data'!G1760, 0))</f>
        <v/>
      </c>
      <c r="M1767">
        <f>IF(ISBLANK('Raw Data'!J1760), 0, IF(AND(4=MATCH(LARGE('Raw Data'!G1760:J1760, 2), 'Raw Data'!G1760:J1760, 0), 'Raw Data'!P1760-'Raw Data'!O1760&gt;3), 'Raw Data'!J1760, 0))</f>
        <v/>
      </c>
      <c r="N1767">
        <f>IF(ISBLANK('Raw Data'!J1760), 0, IF(AND(3=MATCH(LARGE('Raw Data'!G1760:J1760, 2), 'Raw Data'!G1760:J1760, 0), 'Raw Data'!O1760-'Raw Data'!P1760&gt;3), 'Raw Data'!I1760, 0))</f>
        <v/>
      </c>
      <c r="O1767">
        <f>IF(ISBLANK('Raw Data'!J1760), 0, IF(AND(2=MATCH(LARGE('Raw Data'!G1760:J1760, 2), 'Raw Data'!G1760:J1760, 0), AND('Raw Data'!P1760-'Raw Data'!O1760&lt;4, 'Raw Data'!P1760-'Raw Data'!O1760&gt;0)), 'Raw Data'!H1760, 0))</f>
        <v/>
      </c>
      <c r="P1767">
        <f>IF(ISBLANK('Raw Data'!J1760), 0, IF(AND(1=MATCH(LARGE('Raw Data'!G1760:J1760, 2), 'Raw Data'!G1760:J1760, 0), AND('Raw Data'!O1760-'Raw Data'!P1760&lt;4, 'Raw Data'!O1760-'Raw Data'!P1760&gt;0)), 'Raw Data'!G1760, 0))</f>
        <v/>
      </c>
      <c r="Q1767">
        <f>IF(ISBLANK('Raw Data'!J1760), 0, IF(AND(4=MATCH(LARGE('Raw Data'!G1760:J1760, 1), 'Raw Data'!G1760:J1760, 0), 'Raw Data'!P1760-'Raw Data'!O1760&gt;3), 'Raw Data'!J1760, 0))</f>
        <v/>
      </c>
      <c r="R1767">
        <f>IF(ISBLANK('Raw Data'!J1760), 0, IF(AND(3=MATCH(LARGE('Raw Data'!G1760:J1760, 1), 'Raw Data'!G1760:J1760, 0), 'Raw Data'!O1760-'Raw Data'!P1760&gt;3), 'Raw Data'!I1760, 0))</f>
        <v/>
      </c>
      <c r="S1767">
        <f>IF(AND('Raw Data'!P1760-'Raw Data'!O1760&gt;4, 'Raw Data'!F1760&lt;'Raw Data'!C1760), 'Raw Data'!J1760, 0)</f>
        <v/>
      </c>
      <c r="T1767">
        <f>IF(AND('Raw Data'!O1760-'Raw Data'!P1760&gt;4, 'Raw Data'!F1760&gt;'Raw Data'!C1760), 'Raw Data'!I1760, 0)</f>
        <v/>
      </c>
      <c r="U1767">
        <f>IF(AND('Raw Data'!P1760-'Raw Data'!O1760&lt;3, 'Raw Data'!P1760&gt;'Raw Data'!O1760, 'Raw Data'!F1760&lt;'Raw Data'!C1760), 'Raw Data'!H1760, 0)</f>
        <v/>
      </c>
      <c r="V1767">
        <f>IF(AND('Raw Data'!P1760-'Raw Data'!O1760&lt;3, 'Raw Data'!P1760&gt;'Raw Data'!O1760, 'Raw Data'!F1760&gt;'Raw Data'!C1760), 'Raw Data'!G1760, 0)</f>
        <v/>
      </c>
    </row>
    <row r="1768">
      <c r="A1768">
        <f>IF(AND('Raw Data'!F1761&lt;'Raw Data'!C1761, 'Raw Data'!P1761&gt;'Raw Data'!O1761, 'Raw Data'!P1761-'Raw Data'!O1761&gt;3), 'Raw Data'!J1761, 0)</f>
        <v/>
      </c>
      <c r="B1768">
        <f>IF(AND('Raw Data'!C1761&lt;'Raw Data'!F1761, 'Raw Data'!O1761&gt;'Raw Data'!P1761, 'Raw Data'!O1761-'Raw Data'!P1761&gt;3), 'Raw Data'!I1761, 0)</f>
        <v/>
      </c>
      <c r="C1768">
        <f>IF(AND('Raw Data'!F1761&lt;'Raw Data'!C1761, 'Raw Data'!P1761&gt;'Raw Data'!O1761, 'Raw Data'!P1761-'Raw Data'!O1761&lt;4), 'Raw Data'!H1761, 0)</f>
        <v/>
      </c>
      <c r="D1768">
        <f>IF(AND('Raw Data'!C1761&lt;'Raw Data'!F1761, 'Raw Data'!O1761&gt;'Raw Data'!P1761, 'Raw Data'!O1761-'Raw Data'!P1761&lt;4), 'Raw Data'!G1761, 0)</f>
        <v/>
      </c>
      <c r="E1768">
        <f>IF(ISBLANK('Raw Data'!J1761), 0, IF(AND(4=MATCH(LARGE('Raw Data'!G1761:J1761, 4), 'Raw Data'!G1761:J1761, 0), 'Raw Data'!P1761-'Raw Data'!O1761&gt;3), 'Raw Data'!J1761, 0))</f>
        <v/>
      </c>
      <c r="F1768">
        <f>IF(ISBLANK('Raw Data'!J1761), 0, IF(AND(3=MATCH(LARGE('Raw Data'!G1761:J1761, 4), 'Raw Data'!G1761:J1761, 0), 'Raw Data'!O1761-'Raw Data'!P1761&gt;3), 'Raw Data'!I1761, 0))</f>
        <v/>
      </c>
      <c r="G1768">
        <f>IF(ISBLANK('Raw Data'!J1761), 0, IF(AND(2=MATCH(LARGE('Raw Data'!G1761:J1761, 4), 'Raw Data'!G1761:J1761, 0), AND('Raw Data'!P1761-'Raw Data'!O1761&lt;4, 'Raw Data'!P1761-'Raw Data'!O1761&gt;0)), 'Raw Data'!H1761, 0))</f>
        <v/>
      </c>
      <c r="H1768">
        <f>IF(ISBLANK('Raw Data'!J1761), 0, IF(AND(1=MATCH(LARGE('Raw Data'!G1761:J1761, 4), 'Raw Data'!G1761:J1761, 0), AND('Raw Data'!O1761-'Raw Data'!P1761&lt;4, 'Raw Data'!O1761-'Raw Data'!P1761&gt;0)), 'Raw Data'!G1761, 0))</f>
        <v/>
      </c>
      <c r="I1768">
        <f>IF(ISBLANK('Raw Data'!J1761), 0, IF(AND(4=MATCH(LARGE('Raw Data'!G1761:J1761, 3), 'Raw Data'!G1761:J1761, 0), 'Raw Data'!P1761-'Raw Data'!O1761&gt;3), 'Raw Data'!J1761, 0))</f>
        <v/>
      </c>
      <c r="J1768">
        <f>IF(ISBLANK('Raw Data'!J1761), 0, IF(AND(3=MATCH(LARGE('Raw Data'!G1761:J1761, 3), 'Raw Data'!G1761:J1761, 0), 'Raw Data'!O1761-'Raw Data'!P1761&gt;3), 'Raw Data'!I1761, 0))</f>
        <v/>
      </c>
      <c r="K1768">
        <f>IF(ISBLANK('Raw Data'!J1761), 0, IF(AND(2=MATCH(LARGE('Raw Data'!G1761:J1761, 3), 'Raw Data'!G1761:J1761, 0), AND('Raw Data'!P1761-'Raw Data'!O1761&lt;4, 'Raw Data'!P1761-'Raw Data'!O1761&gt;0)), 'Raw Data'!H1761, 0))</f>
        <v/>
      </c>
      <c r="L1768">
        <f>IF(ISBLANK('Raw Data'!J1761), 0, IF(AND(1=MATCH(LARGE('Raw Data'!G1761:J1761, 3), 'Raw Data'!G1761:J1761, 0), AND('Raw Data'!O1761-'Raw Data'!P1761&lt;4, 'Raw Data'!O1761-'Raw Data'!P1761&gt;0)), 'Raw Data'!G1761, 0))</f>
        <v/>
      </c>
      <c r="M1768">
        <f>IF(ISBLANK('Raw Data'!J1761), 0, IF(AND(4=MATCH(LARGE('Raw Data'!G1761:J1761, 2), 'Raw Data'!G1761:J1761, 0), 'Raw Data'!P1761-'Raw Data'!O1761&gt;3), 'Raw Data'!J1761, 0))</f>
        <v/>
      </c>
      <c r="N1768">
        <f>IF(ISBLANK('Raw Data'!J1761), 0, IF(AND(3=MATCH(LARGE('Raw Data'!G1761:J1761, 2), 'Raw Data'!G1761:J1761, 0), 'Raw Data'!O1761-'Raw Data'!P1761&gt;3), 'Raw Data'!I1761, 0))</f>
        <v/>
      </c>
      <c r="O1768">
        <f>IF(ISBLANK('Raw Data'!J1761), 0, IF(AND(2=MATCH(LARGE('Raw Data'!G1761:J1761, 2), 'Raw Data'!G1761:J1761, 0), AND('Raw Data'!P1761-'Raw Data'!O1761&lt;4, 'Raw Data'!P1761-'Raw Data'!O1761&gt;0)), 'Raw Data'!H1761, 0))</f>
        <v/>
      </c>
      <c r="P1768">
        <f>IF(ISBLANK('Raw Data'!J1761), 0, IF(AND(1=MATCH(LARGE('Raw Data'!G1761:J1761, 2), 'Raw Data'!G1761:J1761, 0), AND('Raw Data'!O1761-'Raw Data'!P1761&lt;4, 'Raw Data'!O1761-'Raw Data'!P1761&gt;0)), 'Raw Data'!G1761, 0))</f>
        <v/>
      </c>
      <c r="Q1768">
        <f>IF(ISBLANK('Raw Data'!J1761), 0, IF(AND(4=MATCH(LARGE('Raw Data'!G1761:J1761, 1), 'Raw Data'!G1761:J1761, 0), 'Raw Data'!P1761-'Raw Data'!O1761&gt;3), 'Raw Data'!J1761, 0))</f>
        <v/>
      </c>
      <c r="R1768">
        <f>IF(ISBLANK('Raw Data'!J1761), 0, IF(AND(3=MATCH(LARGE('Raw Data'!G1761:J1761, 1), 'Raw Data'!G1761:J1761, 0), 'Raw Data'!O1761-'Raw Data'!P1761&gt;3), 'Raw Data'!I1761, 0))</f>
        <v/>
      </c>
      <c r="S1768">
        <f>IF(AND('Raw Data'!P1761-'Raw Data'!O1761&gt;4, 'Raw Data'!F1761&lt;'Raw Data'!C1761), 'Raw Data'!J1761, 0)</f>
        <v/>
      </c>
      <c r="T1768">
        <f>IF(AND('Raw Data'!O1761-'Raw Data'!P1761&gt;4, 'Raw Data'!F1761&gt;'Raw Data'!C1761), 'Raw Data'!I1761, 0)</f>
        <v/>
      </c>
      <c r="U1768">
        <f>IF(AND('Raw Data'!P1761-'Raw Data'!O1761&lt;3, 'Raw Data'!P1761&gt;'Raw Data'!O1761, 'Raw Data'!F1761&lt;'Raw Data'!C1761), 'Raw Data'!H1761, 0)</f>
        <v/>
      </c>
      <c r="V1768">
        <f>IF(AND('Raw Data'!P1761-'Raw Data'!O1761&lt;3, 'Raw Data'!P1761&gt;'Raw Data'!O1761, 'Raw Data'!F1761&gt;'Raw Data'!C1761), 'Raw Data'!G1761, 0)</f>
        <v/>
      </c>
    </row>
    <row r="1769">
      <c r="A1769">
        <f>IF(AND('Raw Data'!F1762&lt;'Raw Data'!C1762, 'Raw Data'!P1762&gt;'Raw Data'!O1762, 'Raw Data'!P1762-'Raw Data'!O1762&gt;3), 'Raw Data'!J1762, 0)</f>
        <v/>
      </c>
      <c r="B1769">
        <f>IF(AND('Raw Data'!C1762&lt;'Raw Data'!F1762, 'Raw Data'!O1762&gt;'Raw Data'!P1762, 'Raw Data'!O1762-'Raw Data'!P1762&gt;3), 'Raw Data'!I1762, 0)</f>
        <v/>
      </c>
      <c r="C1769">
        <f>IF(AND('Raw Data'!F1762&lt;'Raw Data'!C1762, 'Raw Data'!P1762&gt;'Raw Data'!O1762, 'Raw Data'!P1762-'Raw Data'!O1762&lt;4), 'Raw Data'!H1762, 0)</f>
        <v/>
      </c>
      <c r="D1769">
        <f>IF(AND('Raw Data'!C1762&lt;'Raw Data'!F1762, 'Raw Data'!O1762&gt;'Raw Data'!P1762, 'Raw Data'!O1762-'Raw Data'!P1762&lt;4), 'Raw Data'!G1762, 0)</f>
        <v/>
      </c>
      <c r="E1769">
        <f>IF(ISBLANK('Raw Data'!J1762), 0, IF(AND(4=MATCH(LARGE('Raw Data'!G1762:J1762, 4), 'Raw Data'!G1762:J1762, 0), 'Raw Data'!P1762-'Raw Data'!O1762&gt;3), 'Raw Data'!J1762, 0))</f>
        <v/>
      </c>
      <c r="F1769">
        <f>IF(ISBLANK('Raw Data'!J1762), 0, IF(AND(3=MATCH(LARGE('Raw Data'!G1762:J1762, 4), 'Raw Data'!G1762:J1762, 0), 'Raw Data'!O1762-'Raw Data'!P1762&gt;3), 'Raw Data'!I1762, 0))</f>
        <v/>
      </c>
      <c r="G1769">
        <f>IF(ISBLANK('Raw Data'!J1762), 0, IF(AND(2=MATCH(LARGE('Raw Data'!G1762:J1762, 4), 'Raw Data'!G1762:J1762, 0), AND('Raw Data'!P1762-'Raw Data'!O1762&lt;4, 'Raw Data'!P1762-'Raw Data'!O1762&gt;0)), 'Raw Data'!H1762, 0))</f>
        <v/>
      </c>
      <c r="H1769">
        <f>IF(ISBLANK('Raw Data'!J1762), 0, IF(AND(1=MATCH(LARGE('Raw Data'!G1762:J1762, 4), 'Raw Data'!G1762:J1762, 0), AND('Raw Data'!O1762-'Raw Data'!P1762&lt;4, 'Raw Data'!O1762-'Raw Data'!P1762&gt;0)), 'Raw Data'!G1762, 0))</f>
        <v/>
      </c>
      <c r="I1769">
        <f>IF(ISBLANK('Raw Data'!J1762), 0, IF(AND(4=MATCH(LARGE('Raw Data'!G1762:J1762, 3), 'Raw Data'!G1762:J1762, 0), 'Raw Data'!P1762-'Raw Data'!O1762&gt;3), 'Raw Data'!J1762, 0))</f>
        <v/>
      </c>
      <c r="J1769">
        <f>IF(ISBLANK('Raw Data'!J1762), 0, IF(AND(3=MATCH(LARGE('Raw Data'!G1762:J1762, 3), 'Raw Data'!G1762:J1762, 0), 'Raw Data'!O1762-'Raw Data'!P1762&gt;3), 'Raw Data'!I1762, 0))</f>
        <v/>
      </c>
      <c r="K1769">
        <f>IF(ISBLANK('Raw Data'!J1762), 0, IF(AND(2=MATCH(LARGE('Raw Data'!G1762:J1762, 3), 'Raw Data'!G1762:J1762, 0), AND('Raw Data'!P1762-'Raw Data'!O1762&lt;4, 'Raw Data'!P1762-'Raw Data'!O1762&gt;0)), 'Raw Data'!H1762, 0))</f>
        <v/>
      </c>
      <c r="L1769">
        <f>IF(ISBLANK('Raw Data'!J1762), 0, IF(AND(1=MATCH(LARGE('Raw Data'!G1762:J1762, 3), 'Raw Data'!G1762:J1762, 0), AND('Raw Data'!O1762-'Raw Data'!P1762&lt;4, 'Raw Data'!O1762-'Raw Data'!P1762&gt;0)), 'Raw Data'!G1762, 0))</f>
        <v/>
      </c>
      <c r="M1769">
        <f>IF(ISBLANK('Raw Data'!J1762), 0, IF(AND(4=MATCH(LARGE('Raw Data'!G1762:J1762, 2), 'Raw Data'!G1762:J1762, 0), 'Raw Data'!P1762-'Raw Data'!O1762&gt;3), 'Raw Data'!J1762, 0))</f>
        <v/>
      </c>
      <c r="N1769">
        <f>IF(ISBLANK('Raw Data'!J1762), 0, IF(AND(3=MATCH(LARGE('Raw Data'!G1762:J1762, 2), 'Raw Data'!G1762:J1762, 0), 'Raw Data'!O1762-'Raw Data'!P1762&gt;3), 'Raw Data'!I1762, 0))</f>
        <v/>
      </c>
      <c r="O1769">
        <f>IF(ISBLANK('Raw Data'!J1762), 0, IF(AND(2=MATCH(LARGE('Raw Data'!G1762:J1762, 2), 'Raw Data'!G1762:J1762, 0), AND('Raw Data'!P1762-'Raw Data'!O1762&lt;4, 'Raw Data'!P1762-'Raw Data'!O1762&gt;0)), 'Raw Data'!H1762, 0))</f>
        <v/>
      </c>
      <c r="P1769">
        <f>IF(ISBLANK('Raw Data'!J1762), 0, IF(AND(1=MATCH(LARGE('Raw Data'!G1762:J1762, 2), 'Raw Data'!G1762:J1762, 0), AND('Raw Data'!O1762-'Raw Data'!P1762&lt;4, 'Raw Data'!O1762-'Raw Data'!P1762&gt;0)), 'Raw Data'!G1762, 0))</f>
        <v/>
      </c>
      <c r="Q1769">
        <f>IF(ISBLANK('Raw Data'!J1762), 0, IF(AND(4=MATCH(LARGE('Raw Data'!G1762:J1762, 1), 'Raw Data'!G1762:J1762, 0), 'Raw Data'!P1762-'Raw Data'!O1762&gt;3), 'Raw Data'!J1762, 0))</f>
        <v/>
      </c>
      <c r="R1769">
        <f>IF(ISBLANK('Raw Data'!J1762), 0, IF(AND(3=MATCH(LARGE('Raw Data'!G1762:J1762, 1), 'Raw Data'!G1762:J1762, 0), 'Raw Data'!O1762-'Raw Data'!P1762&gt;3), 'Raw Data'!I1762, 0))</f>
        <v/>
      </c>
      <c r="S1769">
        <f>IF(AND('Raw Data'!P1762-'Raw Data'!O1762&gt;4, 'Raw Data'!F1762&lt;'Raw Data'!C1762), 'Raw Data'!J1762, 0)</f>
        <v/>
      </c>
      <c r="T1769">
        <f>IF(AND('Raw Data'!O1762-'Raw Data'!P1762&gt;4, 'Raw Data'!F1762&gt;'Raw Data'!C1762), 'Raw Data'!I1762, 0)</f>
        <v/>
      </c>
      <c r="U1769">
        <f>IF(AND('Raw Data'!P1762-'Raw Data'!O1762&lt;3, 'Raw Data'!P1762&gt;'Raw Data'!O1762, 'Raw Data'!F1762&lt;'Raw Data'!C1762), 'Raw Data'!H1762, 0)</f>
        <v/>
      </c>
      <c r="V1769">
        <f>IF(AND('Raw Data'!P1762-'Raw Data'!O1762&lt;3, 'Raw Data'!P1762&gt;'Raw Data'!O1762, 'Raw Data'!F1762&gt;'Raw Data'!C1762), 'Raw Data'!G1762, 0)</f>
        <v/>
      </c>
    </row>
    <row r="1770">
      <c r="A1770">
        <f>IF(AND('Raw Data'!F1763&lt;'Raw Data'!C1763, 'Raw Data'!P1763&gt;'Raw Data'!O1763, 'Raw Data'!P1763-'Raw Data'!O1763&gt;3), 'Raw Data'!J1763, 0)</f>
        <v/>
      </c>
      <c r="B1770">
        <f>IF(AND('Raw Data'!C1763&lt;'Raw Data'!F1763, 'Raw Data'!O1763&gt;'Raw Data'!P1763, 'Raw Data'!O1763-'Raw Data'!P1763&gt;3), 'Raw Data'!I1763, 0)</f>
        <v/>
      </c>
      <c r="C1770">
        <f>IF(AND('Raw Data'!F1763&lt;'Raw Data'!C1763, 'Raw Data'!P1763&gt;'Raw Data'!O1763, 'Raw Data'!P1763-'Raw Data'!O1763&lt;4), 'Raw Data'!H1763, 0)</f>
        <v/>
      </c>
      <c r="D1770">
        <f>IF(AND('Raw Data'!C1763&lt;'Raw Data'!F1763, 'Raw Data'!O1763&gt;'Raw Data'!P1763, 'Raw Data'!O1763-'Raw Data'!P1763&lt;4), 'Raw Data'!G1763, 0)</f>
        <v/>
      </c>
      <c r="E1770">
        <f>IF(ISBLANK('Raw Data'!J1763), 0, IF(AND(4=MATCH(LARGE('Raw Data'!G1763:J1763, 4), 'Raw Data'!G1763:J1763, 0), 'Raw Data'!P1763-'Raw Data'!O1763&gt;3), 'Raw Data'!J1763, 0))</f>
        <v/>
      </c>
      <c r="F1770">
        <f>IF(ISBLANK('Raw Data'!J1763), 0, IF(AND(3=MATCH(LARGE('Raw Data'!G1763:J1763, 4), 'Raw Data'!G1763:J1763, 0), 'Raw Data'!O1763-'Raw Data'!P1763&gt;3), 'Raw Data'!I1763, 0))</f>
        <v/>
      </c>
      <c r="G1770">
        <f>IF(ISBLANK('Raw Data'!J1763), 0, IF(AND(2=MATCH(LARGE('Raw Data'!G1763:J1763, 4), 'Raw Data'!G1763:J1763, 0), AND('Raw Data'!P1763-'Raw Data'!O1763&lt;4, 'Raw Data'!P1763-'Raw Data'!O1763&gt;0)), 'Raw Data'!H1763, 0))</f>
        <v/>
      </c>
      <c r="H1770">
        <f>IF(ISBLANK('Raw Data'!J1763), 0, IF(AND(1=MATCH(LARGE('Raw Data'!G1763:J1763, 4), 'Raw Data'!G1763:J1763, 0), AND('Raw Data'!O1763-'Raw Data'!P1763&lt;4, 'Raw Data'!O1763-'Raw Data'!P1763&gt;0)), 'Raw Data'!G1763, 0))</f>
        <v/>
      </c>
      <c r="I1770">
        <f>IF(ISBLANK('Raw Data'!J1763), 0, IF(AND(4=MATCH(LARGE('Raw Data'!G1763:J1763, 3), 'Raw Data'!G1763:J1763, 0), 'Raw Data'!P1763-'Raw Data'!O1763&gt;3), 'Raw Data'!J1763, 0))</f>
        <v/>
      </c>
      <c r="J1770">
        <f>IF(ISBLANK('Raw Data'!J1763), 0, IF(AND(3=MATCH(LARGE('Raw Data'!G1763:J1763, 3), 'Raw Data'!G1763:J1763, 0), 'Raw Data'!O1763-'Raw Data'!P1763&gt;3), 'Raw Data'!I1763, 0))</f>
        <v/>
      </c>
      <c r="K1770">
        <f>IF(ISBLANK('Raw Data'!J1763), 0, IF(AND(2=MATCH(LARGE('Raw Data'!G1763:J1763, 3), 'Raw Data'!G1763:J1763, 0), AND('Raw Data'!P1763-'Raw Data'!O1763&lt;4, 'Raw Data'!P1763-'Raw Data'!O1763&gt;0)), 'Raw Data'!H1763, 0))</f>
        <v/>
      </c>
      <c r="L1770">
        <f>IF(ISBLANK('Raw Data'!J1763), 0, IF(AND(1=MATCH(LARGE('Raw Data'!G1763:J1763, 3), 'Raw Data'!G1763:J1763, 0), AND('Raw Data'!O1763-'Raw Data'!P1763&lt;4, 'Raw Data'!O1763-'Raw Data'!P1763&gt;0)), 'Raw Data'!G1763, 0))</f>
        <v/>
      </c>
      <c r="M1770">
        <f>IF(ISBLANK('Raw Data'!J1763), 0, IF(AND(4=MATCH(LARGE('Raw Data'!G1763:J1763, 2), 'Raw Data'!G1763:J1763, 0), 'Raw Data'!P1763-'Raw Data'!O1763&gt;3), 'Raw Data'!J1763, 0))</f>
        <v/>
      </c>
      <c r="N1770">
        <f>IF(ISBLANK('Raw Data'!J1763), 0, IF(AND(3=MATCH(LARGE('Raw Data'!G1763:J1763, 2), 'Raw Data'!G1763:J1763, 0), 'Raw Data'!O1763-'Raw Data'!P1763&gt;3), 'Raw Data'!I1763, 0))</f>
        <v/>
      </c>
      <c r="O1770">
        <f>IF(ISBLANK('Raw Data'!J1763), 0, IF(AND(2=MATCH(LARGE('Raw Data'!G1763:J1763, 2), 'Raw Data'!G1763:J1763, 0), AND('Raw Data'!P1763-'Raw Data'!O1763&lt;4, 'Raw Data'!P1763-'Raw Data'!O1763&gt;0)), 'Raw Data'!H1763, 0))</f>
        <v/>
      </c>
      <c r="P1770">
        <f>IF(ISBLANK('Raw Data'!J1763), 0, IF(AND(1=MATCH(LARGE('Raw Data'!G1763:J1763, 2), 'Raw Data'!G1763:J1763, 0), AND('Raw Data'!O1763-'Raw Data'!P1763&lt;4, 'Raw Data'!O1763-'Raw Data'!P1763&gt;0)), 'Raw Data'!G1763, 0))</f>
        <v/>
      </c>
      <c r="Q1770">
        <f>IF(ISBLANK('Raw Data'!J1763), 0, IF(AND(4=MATCH(LARGE('Raw Data'!G1763:J1763, 1), 'Raw Data'!G1763:J1763, 0), 'Raw Data'!P1763-'Raw Data'!O1763&gt;3), 'Raw Data'!J1763, 0))</f>
        <v/>
      </c>
      <c r="R1770">
        <f>IF(ISBLANK('Raw Data'!J1763), 0, IF(AND(3=MATCH(LARGE('Raw Data'!G1763:J1763, 1), 'Raw Data'!G1763:J1763, 0), 'Raw Data'!O1763-'Raw Data'!P1763&gt;3), 'Raw Data'!I1763, 0))</f>
        <v/>
      </c>
      <c r="S1770">
        <f>IF(AND('Raw Data'!P1763-'Raw Data'!O1763&gt;4, 'Raw Data'!F1763&lt;'Raw Data'!C1763), 'Raw Data'!J1763, 0)</f>
        <v/>
      </c>
      <c r="T1770">
        <f>IF(AND('Raw Data'!O1763-'Raw Data'!P1763&gt;4, 'Raw Data'!F1763&gt;'Raw Data'!C1763), 'Raw Data'!I1763, 0)</f>
        <v/>
      </c>
      <c r="U1770">
        <f>IF(AND('Raw Data'!P1763-'Raw Data'!O1763&lt;3, 'Raw Data'!P1763&gt;'Raw Data'!O1763, 'Raw Data'!F1763&lt;'Raw Data'!C1763), 'Raw Data'!H1763, 0)</f>
        <v/>
      </c>
      <c r="V1770">
        <f>IF(AND('Raw Data'!P1763-'Raw Data'!O1763&lt;3, 'Raw Data'!P1763&gt;'Raw Data'!O1763, 'Raw Data'!F1763&gt;'Raw Data'!C1763), 'Raw Data'!G1763, 0)</f>
        <v/>
      </c>
    </row>
    <row r="1771">
      <c r="A1771">
        <f>IF(AND('Raw Data'!F1764&lt;'Raw Data'!C1764, 'Raw Data'!P1764&gt;'Raw Data'!O1764, 'Raw Data'!P1764-'Raw Data'!O1764&gt;3), 'Raw Data'!J1764, 0)</f>
        <v/>
      </c>
      <c r="B1771">
        <f>IF(AND('Raw Data'!C1764&lt;'Raw Data'!F1764, 'Raw Data'!O1764&gt;'Raw Data'!P1764, 'Raw Data'!O1764-'Raw Data'!P1764&gt;3), 'Raw Data'!I1764, 0)</f>
        <v/>
      </c>
      <c r="C1771">
        <f>IF(AND('Raw Data'!F1764&lt;'Raw Data'!C1764, 'Raw Data'!P1764&gt;'Raw Data'!O1764, 'Raw Data'!P1764-'Raw Data'!O1764&lt;4), 'Raw Data'!H1764, 0)</f>
        <v/>
      </c>
      <c r="D1771">
        <f>IF(AND('Raw Data'!C1764&lt;'Raw Data'!F1764, 'Raw Data'!O1764&gt;'Raw Data'!P1764, 'Raw Data'!O1764-'Raw Data'!P1764&lt;4), 'Raw Data'!G1764, 0)</f>
        <v/>
      </c>
      <c r="E1771">
        <f>IF(ISBLANK('Raw Data'!J1764), 0, IF(AND(4=MATCH(LARGE('Raw Data'!G1764:J1764, 4), 'Raw Data'!G1764:J1764, 0), 'Raw Data'!P1764-'Raw Data'!O1764&gt;3), 'Raw Data'!J1764, 0))</f>
        <v/>
      </c>
      <c r="F1771">
        <f>IF(ISBLANK('Raw Data'!J1764), 0, IF(AND(3=MATCH(LARGE('Raw Data'!G1764:J1764, 4), 'Raw Data'!G1764:J1764, 0), 'Raw Data'!O1764-'Raw Data'!P1764&gt;3), 'Raw Data'!I1764, 0))</f>
        <v/>
      </c>
      <c r="G1771">
        <f>IF(ISBLANK('Raw Data'!J1764), 0, IF(AND(2=MATCH(LARGE('Raw Data'!G1764:J1764, 4), 'Raw Data'!G1764:J1764, 0), AND('Raw Data'!P1764-'Raw Data'!O1764&lt;4, 'Raw Data'!P1764-'Raw Data'!O1764&gt;0)), 'Raw Data'!H1764, 0))</f>
        <v/>
      </c>
      <c r="H1771">
        <f>IF(ISBLANK('Raw Data'!J1764), 0, IF(AND(1=MATCH(LARGE('Raw Data'!G1764:J1764, 4), 'Raw Data'!G1764:J1764, 0), AND('Raw Data'!O1764-'Raw Data'!P1764&lt;4, 'Raw Data'!O1764-'Raw Data'!P1764&gt;0)), 'Raw Data'!G1764, 0))</f>
        <v/>
      </c>
      <c r="I1771">
        <f>IF(ISBLANK('Raw Data'!J1764), 0, IF(AND(4=MATCH(LARGE('Raw Data'!G1764:J1764, 3), 'Raw Data'!G1764:J1764, 0), 'Raw Data'!P1764-'Raw Data'!O1764&gt;3), 'Raw Data'!J1764, 0))</f>
        <v/>
      </c>
      <c r="J1771">
        <f>IF(ISBLANK('Raw Data'!J1764), 0, IF(AND(3=MATCH(LARGE('Raw Data'!G1764:J1764, 3), 'Raw Data'!G1764:J1764, 0), 'Raw Data'!O1764-'Raw Data'!P1764&gt;3), 'Raw Data'!I1764, 0))</f>
        <v/>
      </c>
      <c r="K1771">
        <f>IF(ISBLANK('Raw Data'!J1764), 0, IF(AND(2=MATCH(LARGE('Raw Data'!G1764:J1764, 3), 'Raw Data'!G1764:J1764, 0), AND('Raw Data'!P1764-'Raw Data'!O1764&lt;4, 'Raw Data'!P1764-'Raw Data'!O1764&gt;0)), 'Raw Data'!H1764, 0))</f>
        <v/>
      </c>
      <c r="L1771">
        <f>IF(ISBLANK('Raw Data'!J1764), 0, IF(AND(1=MATCH(LARGE('Raw Data'!G1764:J1764, 3), 'Raw Data'!G1764:J1764, 0), AND('Raw Data'!O1764-'Raw Data'!P1764&lt;4, 'Raw Data'!O1764-'Raw Data'!P1764&gt;0)), 'Raw Data'!G1764, 0))</f>
        <v/>
      </c>
      <c r="M1771">
        <f>IF(ISBLANK('Raw Data'!J1764), 0, IF(AND(4=MATCH(LARGE('Raw Data'!G1764:J1764, 2), 'Raw Data'!G1764:J1764, 0), 'Raw Data'!P1764-'Raw Data'!O1764&gt;3), 'Raw Data'!J1764, 0))</f>
        <v/>
      </c>
      <c r="N1771">
        <f>IF(ISBLANK('Raw Data'!J1764), 0, IF(AND(3=MATCH(LARGE('Raw Data'!G1764:J1764, 2), 'Raw Data'!G1764:J1764, 0), 'Raw Data'!O1764-'Raw Data'!P1764&gt;3), 'Raw Data'!I1764, 0))</f>
        <v/>
      </c>
      <c r="O1771">
        <f>IF(ISBLANK('Raw Data'!J1764), 0, IF(AND(2=MATCH(LARGE('Raw Data'!G1764:J1764, 2), 'Raw Data'!G1764:J1764, 0), AND('Raw Data'!P1764-'Raw Data'!O1764&lt;4, 'Raw Data'!P1764-'Raw Data'!O1764&gt;0)), 'Raw Data'!H1764, 0))</f>
        <v/>
      </c>
      <c r="P1771">
        <f>IF(ISBLANK('Raw Data'!J1764), 0, IF(AND(1=MATCH(LARGE('Raw Data'!G1764:J1764, 2), 'Raw Data'!G1764:J1764, 0), AND('Raw Data'!O1764-'Raw Data'!P1764&lt;4, 'Raw Data'!O1764-'Raw Data'!P1764&gt;0)), 'Raw Data'!G1764, 0))</f>
        <v/>
      </c>
      <c r="Q1771">
        <f>IF(ISBLANK('Raw Data'!J1764), 0, IF(AND(4=MATCH(LARGE('Raw Data'!G1764:J1764, 1), 'Raw Data'!G1764:J1764, 0), 'Raw Data'!P1764-'Raw Data'!O1764&gt;3), 'Raw Data'!J1764, 0))</f>
        <v/>
      </c>
      <c r="R1771">
        <f>IF(ISBLANK('Raw Data'!J1764), 0, IF(AND(3=MATCH(LARGE('Raw Data'!G1764:J1764, 1), 'Raw Data'!G1764:J1764, 0), 'Raw Data'!O1764-'Raw Data'!P1764&gt;3), 'Raw Data'!I1764, 0))</f>
        <v/>
      </c>
      <c r="S1771">
        <f>IF(AND('Raw Data'!P1764-'Raw Data'!O1764&gt;4, 'Raw Data'!F1764&lt;'Raw Data'!C1764), 'Raw Data'!J1764, 0)</f>
        <v/>
      </c>
      <c r="T1771">
        <f>IF(AND('Raw Data'!O1764-'Raw Data'!P1764&gt;4, 'Raw Data'!F1764&gt;'Raw Data'!C1764), 'Raw Data'!I1764, 0)</f>
        <v/>
      </c>
      <c r="U1771">
        <f>IF(AND('Raw Data'!P1764-'Raw Data'!O1764&lt;3, 'Raw Data'!P1764&gt;'Raw Data'!O1764, 'Raw Data'!F1764&lt;'Raw Data'!C1764), 'Raw Data'!H1764, 0)</f>
        <v/>
      </c>
      <c r="V1771">
        <f>IF(AND('Raw Data'!P1764-'Raw Data'!O1764&lt;3, 'Raw Data'!P1764&gt;'Raw Data'!O1764, 'Raw Data'!F1764&gt;'Raw Data'!C1764), 'Raw Data'!G1764, 0)</f>
        <v/>
      </c>
    </row>
    <row r="1772">
      <c r="A1772">
        <f>IF(AND('Raw Data'!F1765&lt;'Raw Data'!C1765, 'Raw Data'!P1765&gt;'Raw Data'!O1765, 'Raw Data'!P1765-'Raw Data'!O1765&gt;3), 'Raw Data'!J1765, 0)</f>
        <v/>
      </c>
      <c r="B1772">
        <f>IF(AND('Raw Data'!C1765&lt;'Raw Data'!F1765, 'Raw Data'!O1765&gt;'Raw Data'!P1765, 'Raw Data'!O1765-'Raw Data'!P1765&gt;3), 'Raw Data'!I1765, 0)</f>
        <v/>
      </c>
      <c r="C1772">
        <f>IF(AND('Raw Data'!F1765&lt;'Raw Data'!C1765, 'Raw Data'!P1765&gt;'Raw Data'!O1765, 'Raw Data'!P1765-'Raw Data'!O1765&lt;4), 'Raw Data'!H1765, 0)</f>
        <v/>
      </c>
      <c r="D1772">
        <f>IF(AND('Raw Data'!C1765&lt;'Raw Data'!F1765, 'Raw Data'!O1765&gt;'Raw Data'!P1765, 'Raw Data'!O1765-'Raw Data'!P1765&lt;4), 'Raw Data'!G1765, 0)</f>
        <v/>
      </c>
      <c r="E1772">
        <f>IF(ISBLANK('Raw Data'!J1765), 0, IF(AND(4=MATCH(LARGE('Raw Data'!G1765:J1765, 4), 'Raw Data'!G1765:J1765, 0), 'Raw Data'!P1765-'Raw Data'!O1765&gt;3), 'Raw Data'!J1765, 0))</f>
        <v/>
      </c>
      <c r="F1772">
        <f>IF(ISBLANK('Raw Data'!J1765), 0, IF(AND(3=MATCH(LARGE('Raw Data'!G1765:J1765, 4), 'Raw Data'!G1765:J1765, 0), 'Raw Data'!O1765-'Raw Data'!P1765&gt;3), 'Raw Data'!I1765, 0))</f>
        <v/>
      </c>
      <c r="G1772">
        <f>IF(ISBLANK('Raw Data'!J1765), 0, IF(AND(2=MATCH(LARGE('Raw Data'!G1765:J1765, 4), 'Raw Data'!G1765:J1765, 0), AND('Raw Data'!P1765-'Raw Data'!O1765&lt;4, 'Raw Data'!P1765-'Raw Data'!O1765&gt;0)), 'Raw Data'!H1765, 0))</f>
        <v/>
      </c>
      <c r="H1772">
        <f>IF(ISBLANK('Raw Data'!J1765), 0, IF(AND(1=MATCH(LARGE('Raw Data'!G1765:J1765, 4), 'Raw Data'!G1765:J1765, 0), AND('Raw Data'!O1765-'Raw Data'!P1765&lt;4, 'Raw Data'!O1765-'Raw Data'!P1765&gt;0)), 'Raw Data'!G1765, 0))</f>
        <v/>
      </c>
      <c r="I1772">
        <f>IF(ISBLANK('Raw Data'!J1765), 0, IF(AND(4=MATCH(LARGE('Raw Data'!G1765:J1765, 3), 'Raw Data'!G1765:J1765, 0), 'Raw Data'!P1765-'Raw Data'!O1765&gt;3), 'Raw Data'!J1765, 0))</f>
        <v/>
      </c>
      <c r="J1772">
        <f>IF(ISBLANK('Raw Data'!J1765), 0, IF(AND(3=MATCH(LARGE('Raw Data'!G1765:J1765, 3), 'Raw Data'!G1765:J1765, 0), 'Raw Data'!O1765-'Raw Data'!P1765&gt;3), 'Raw Data'!I1765, 0))</f>
        <v/>
      </c>
      <c r="K1772">
        <f>IF(ISBLANK('Raw Data'!J1765), 0, IF(AND(2=MATCH(LARGE('Raw Data'!G1765:J1765, 3), 'Raw Data'!G1765:J1765, 0), AND('Raw Data'!P1765-'Raw Data'!O1765&lt;4, 'Raw Data'!P1765-'Raw Data'!O1765&gt;0)), 'Raw Data'!H1765, 0))</f>
        <v/>
      </c>
      <c r="L1772">
        <f>IF(ISBLANK('Raw Data'!J1765), 0, IF(AND(1=MATCH(LARGE('Raw Data'!G1765:J1765, 3), 'Raw Data'!G1765:J1765, 0), AND('Raw Data'!O1765-'Raw Data'!P1765&lt;4, 'Raw Data'!O1765-'Raw Data'!P1765&gt;0)), 'Raw Data'!G1765, 0))</f>
        <v/>
      </c>
      <c r="M1772">
        <f>IF(ISBLANK('Raw Data'!J1765), 0, IF(AND(4=MATCH(LARGE('Raw Data'!G1765:J1765, 2), 'Raw Data'!G1765:J1765, 0), 'Raw Data'!P1765-'Raw Data'!O1765&gt;3), 'Raw Data'!J1765, 0))</f>
        <v/>
      </c>
      <c r="N1772">
        <f>IF(ISBLANK('Raw Data'!J1765), 0, IF(AND(3=MATCH(LARGE('Raw Data'!G1765:J1765, 2), 'Raw Data'!G1765:J1765, 0), 'Raw Data'!O1765-'Raw Data'!P1765&gt;3), 'Raw Data'!I1765, 0))</f>
        <v/>
      </c>
      <c r="O1772">
        <f>IF(ISBLANK('Raw Data'!J1765), 0, IF(AND(2=MATCH(LARGE('Raw Data'!G1765:J1765, 2), 'Raw Data'!G1765:J1765, 0), AND('Raw Data'!P1765-'Raw Data'!O1765&lt;4, 'Raw Data'!P1765-'Raw Data'!O1765&gt;0)), 'Raw Data'!H1765, 0))</f>
        <v/>
      </c>
      <c r="P1772">
        <f>IF(ISBLANK('Raw Data'!J1765), 0, IF(AND(1=MATCH(LARGE('Raw Data'!G1765:J1765, 2), 'Raw Data'!G1765:J1765, 0), AND('Raw Data'!O1765-'Raw Data'!P1765&lt;4, 'Raw Data'!O1765-'Raw Data'!P1765&gt;0)), 'Raw Data'!G1765, 0))</f>
        <v/>
      </c>
      <c r="Q1772">
        <f>IF(ISBLANK('Raw Data'!J1765), 0, IF(AND(4=MATCH(LARGE('Raw Data'!G1765:J1765, 1), 'Raw Data'!G1765:J1765, 0), 'Raw Data'!P1765-'Raw Data'!O1765&gt;3), 'Raw Data'!J1765, 0))</f>
        <v/>
      </c>
      <c r="R1772">
        <f>IF(ISBLANK('Raw Data'!J1765), 0, IF(AND(3=MATCH(LARGE('Raw Data'!G1765:J1765, 1), 'Raw Data'!G1765:J1765, 0), 'Raw Data'!O1765-'Raw Data'!P1765&gt;3), 'Raw Data'!I1765, 0))</f>
        <v/>
      </c>
      <c r="S1772">
        <f>IF(AND('Raw Data'!P1765-'Raw Data'!O1765&gt;4, 'Raw Data'!F1765&lt;'Raw Data'!C1765), 'Raw Data'!J1765, 0)</f>
        <v/>
      </c>
      <c r="T1772">
        <f>IF(AND('Raw Data'!O1765-'Raw Data'!P1765&gt;4, 'Raw Data'!F1765&gt;'Raw Data'!C1765), 'Raw Data'!I1765, 0)</f>
        <v/>
      </c>
      <c r="U1772">
        <f>IF(AND('Raw Data'!P1765-'Raw Data'!O1765&lt;3, 'Raw Data'!P1765&gt;'Raw Data'!O1765, 'Raw Data'!F1765&lt;'Raw Data'!C1765), 'Raw Data'!H1765, 0)</f>
        <v/>
      </c>
      <c r="V1772">
        <f>IF(AND('Raw Data'!P1765-'Raw Data'!O1765&lt;3, 'Raw Data'!P1765&gt;'Raw Data'!O1765, 'Raw Data'!F1765&gt;'Raw Data'!C1765), 'Raw Data'!G1765, 0)</f>
        <v/>
      </c>
    </row>
    <row r="1773">
      <c r="A1773">
        <f>IF(AND('Raw Data'!F1766&lt;'Raw Data'!C1766, 'Raw Data'!P1766&gt;'Raw Data'!O1766, 'Raw Data'!P1766-'Raw Data'!O1766&gt;3), 'Raw Data'!J1766, 0)</f>
        <v/>
      </c>
      <c r="B1773">
        <f>IF(AND('Raw Data'!C1766&lt;'Raw Data'!F1766, 'Raw Data'!O1766&gt;'Raw Data'!P1766, 'Raw Data'!O1766-'Raw Data'!P1766&gt;3), 'Raw Data'!I1766, 0)</f>
        <v/>
      </c>
      <c r="C1773">
        <f>IF(AND('Raw Data'!F1766&lt;'Raw Data'!C1766, 'Raw Data'!P1766&gt;'Raw Data'!O1766, 'Raw Data'!P1766-'Raw Data'!O1766&lt;4), 'Raw Data'!H1766, 0)</f>
        <v/>
      </c>
      <c r="D1773">
        <f>IF(AND('Raw Data'!C1766&lt;'Raw Data'!F1766, 'Raw Data'!O1766&gt;'Raw Data'!P1766, 'Raw Data'!O1766-'Raw Data'!P1766&lt;4), 'Raw Data'!G1766, 0)</f>
        <v/>
      </c>
      <c r="E1773">
        <f>IF(ISBLANK('Raw Data'!J1766), 0, IF(AND(4=MATCH(LARGE('Raw Data'!G1766:J1766, 4), 'Raw Data'!G1766:J1766, 0), 'Raw Data'!P1766-'Raw Data'!O1766&gt;3), 'Raw Data'!J1766, 0))</f>
        <v/>
      </c>
      <c r="F1773">
        <f>IF(ISBLANK('Raw Data'!J1766), 0, IF(AND(3=MATCH(LARGE('Raw Data'!G1766:J1766, 4), 'Raw Data'!G1766:J1766, 0), 'Raw Data'!O1766-'Raw Data'!P1766&gt;3), 'Raw Data'!I1766, 0))</f>
        <v/>
      </c>
      <c r="G1773">
        <f>IF(ISBLANK('Raw Data'!J1766), 0, IF(AND(2=MATCH(LARGE('Raw Data'!G1766:J1766, 4), 'Raw Data'!G1766:J1766, 0), AND('Raw Data'!P1766-'Raw Data'!O1766&lt;4, 'Raw Data'!P1766-'Raw Data'!O1766&gt;0)), 'Raw Data'!H1766, 0))</f>
        <v/>
      </c>
      <c r="H1773">
        <f>IF(ISBLANK('Raw Data'!J1766), 0, IF(AND(1=MATCH(LARGE('Raw Data'!G1766:J1766, 4), 'Raw Data'!G1766:J1766, 0), AND('Raw Data'!O1766-'Raw Data'!P1766&lt;4, 'Raw Data'!O1766-'Raw Data'!P1766&gt;0)), 'Raw Data'!G1766, 0))</f>
        <v/>
      </c>
      <c r="I1773">
        <f>IF(ISBLANK('Raw Data'!J1766), 0, IF(AND(4=MATCH(LARGE('Raw Data'!G1766:J1766, 3), 'Raw Data'!G1766:J1766, 0), 'Raw Data'!P1766-'Raw Data'!O1766&gt;3), 'Raw Data'!J1766, 0))</f>
        <v/>
      </c>
      <c r="J1773">
        <f>IF(ISBLANK('Raw Data'!J1766), 0, IF(AND(3=MATCH(LARGE('Raw Data'!G1766:J1766, 3), 'Raw Data'!G1766:J1766, 0), 'Raw Data'!O1766-'Raw Data'!P1766&gt;3), 'Raw Data'!I1766, 0))</f>
        <v/>
      </c>
      <c r="K1773">
        <f>IF(ISBLANK('Raw Data'!J1766), 0, IF(AND(2=MATCH(LARGE('Raw Data'!G1766:J1766, 3), 'Raw Data'!G1766:J1766, 0), AND('Raw Data'!P1766-'Raw Data'!O1766&lt;4, 'Raw Data'!P1766-'Raw Data'!O1766&gt;0)), 'Raw Data'!H1766, 0))</f>
        <v/>
      </c>
      <c r="L1773">
        <f>IF(ISBLANK('Raw Data'!J1766), 0, IF(AND(1=MATCH(LARGE('Raw Data'!G1766:J1766, 3), 'Raw Data'!G1766:J1766, 0), AND('Raw Data'!O1766-'Raw Data'!P1766&lt;4, 'Raw Data'!O1766-'Raw Data'!P1766&gt;0)), 'Raw Data'!G1766, 0))</f>
        <v/>
      </c>
      <c r="M1773">
        <f>IF(ISBLANK('Raw Data'!J1766), 0, IF(AND(4=MATCH(LARGE('Raw Data'!G1766:J1766, 2), 'Raw Data'!G1766:J1766, 0), 'Raw Data'!P1766-'Raw Data'!O1766&gt;3), 'Raw Data'!J1766, 0))</f>
        <v/>
      </c>
      <c r="N1773">
        <f>IF(ISBLANK('Raw Data'!J1766), 0, IF(AND(3=MATCH(LARGE('Raw Data'!G1766:J1766, 2), 'Raw Data'!G1766:J1766, 0), 'Raw Data'!O1766-'Raw Data'!P1766&gt;3), 'Raw Data'!I1766, 0))</f>
        <v/>
      </c>
      <c r="O1773">
        <f>IF(ISBLANK('Raw Data'!J1766), 0, IF(AND(2=MATCH(LARGE('Raw Data'!G1766:J1766, 2), 'Raw Data'!G1766:J1766, 0), AND('Raw Data'!P1766-'Raw Data'!O1766&lt;4, 'Raw Data'!P1766-'Raw Data'!O1766&gt;0)), 'Raw Data'!H1766, 0))</f>
        <v/>
      </c>
      <c r="P1773">
        <f>IF(ISBLANK('Raw Data'!J1766), 0, IF(AND(1=MATCH(LARGE('Raw Data'!G1766:J1766, 2), 'Raw Data'!G1766:J1766, 0), AND('Raw Data'!O1766-'Raw Data'!P1766&lt;4, 'Raw Data'!O1766-'Raw Data'!P1766&gt;0)), 'Raw Data'!G1766, 0))</f>
        <v/>
      </c>
      <c r="Q1773">
        <f>IF(ISBLANK('Raw Data'!J1766), 0, IF(AND(4=MATCH(LARGE('Raw Data'!G1766:J1766, 1), 'Raw Data'!G1766:J1766, 0), 'Raw Data'!P1766-'Raw Data'!O1766&gt;3), 'Raw Data'!J1766, 0))</f>
        <v/>
      </c>
      <c r="R1773">
        <f>IF(ISBLANK('Raw Data'!J1766), 0, IF(AND(3=MATCH(LARGE('Raw Data'!G1766:J1766, 1), 'Raw Data'!G1766:J1766, 0), 'Raw Data'!O1766-'Raw Data'!P1766&gt;3), 'Raw Data'!I1766, 0))</f>
        <v/>
      </c>
      <c r="S1773">
        <f>IF(AND('Raw Data'!P1766-'Raw Data'!O1766&gt;4, 'Raw Data'!F1766&lt;'Raw Data'!C1766), 'Raw Data'!J1766, 0)</f>
        <v/>
      </c>
      <c r="T1773">
        <f>IF(AND('Raw Data'!O1766-'Raw Data'!P1766&gt;4, 'Raw Data'!F1766&gt;'Raw Data'!C1766), 'Raw Data'!I1766, 0)</f>
        <v/>
      </c>
      <c r="U1773">
        <f>IF(AND('Raw Data'!P1766-'Raw Data'!O1766&lt;3, 'Raw Data'!P1766&gt;'Raw Data'!O1766, 'Raw Data'!F1766&lt;'Raw Data'!C1766), 'Raw Data'!H1766, 0)</f>
        <v/>
      </c>
      <c r="V1773">
        <f>IF(AND('Raw Data'!P1766-'Raw Data'!O1766&lt;3, 'Raw Data'!P1766&gt;'Raw Data'!O1766, 'Raw Data'!F1766&gt;'Raw Data'!C1766), 'Raw Data'!G1766, 0)</f>
        <v/>
      </c>
    </row>
    <row r="1774">
      <c r="A1774">
        <f>IF(AND('Raw Data'!F1767&lt;'Raw Data'!C1767, 'Raw Data'!P1767&gt;'Raw Data'!O1767, 'Raw Data'!P1767-'Raw Data'!O1767&gt;3), 'Raw Data'!J1767, 0)</f>
        <v/>
      </c>
      <c r="B1774">
        <f>IF(AND('Raw Data'!C1767&lt;'Raw Data'!F1767, 'Raw Data'!O1767&gt;'Raw Data'!P1767, 'Raw Data'!O1767-'Raw Data'!P1767&gt;3), 'Raw Data'!I1767, 0)</f>
        <v/>
      </c>
      <c r="C1774">
        <f>IF(AND('Raw Data'!F1767&lt;'Raw Data'!C1767, 'Raw Data'!P1767&gt;'Raw Data'!O1767, 'Raw Data'!P1767-'Raw Data'!O1767&lt;4), 'Raw Data'!H1767, 0)</f>
        <v/>
      </c>
      <c r="D1774">
        <f>IF(AND('Raw Data'!C1767&lt;'Raw Data'!F1767, 'Raw Data'!O1767&gt;'Raw Data'!P1767, 'Raw Data'!O1767-'Raw Data'!P1767&lt;4), 'Raw Data'!G1767, 0)</f>
        <v/>
      </c>
      <c r="E1774">
        <f>IF(ISBLANK('Raw Data'!J1767), 0, IF(AND(4=MATCH(LARGE('Raw Data'!G1767:J1767, 4), 'Raw Data'!G1767:J1767, 0), 'Raw Data'!P1767-'Raw Data'!O1767&gt;3), 'Raw Data'!J1767, 0))</f>
        <v/>
      </c>
      <c r="F1774">
        <f>IF(ISBLANK('Raw Data'!J1767), 0, IF(AND(3=MATCH(LARGE('Raw Data'!G1767:J1767, 4), 'Raw Data'!G1767:J1767, 0), 'Raw Data'!O1767-'Raw Data'!P1767&gt;3), 'Raw Data'!I1767, 0))</f>
        <v/>
      </c>
      <c r="G1774">
        <f>IF(ISBLANK('Raw Data'!J1767), 0, IF(AND(2=MATCH(LARGE('Raw Data'!G1767:J1767, 4), 'Raw Data'!G1767:J1767, 0), AND('Raw Data'!P1767-'Raw Data'!O1767&lt;4, 'Raw Data'!P1767-'Raw Data'!O1767&gt;0)), 'Raw Data'!H1767, 0))</f>
        <v/>
      </c>
      <c r="H1774">
        <f>IF(ISBLANK('Raw Data'!J1767), 0, IF(AND(1=MATCH(LARGE('Raw Data'!G1767:J1767, 4), 'Raw Data'!G1767:J1767, 0), AND('Raw Data'!O1767-'Raw Data'!P1767&lt;4, 'Raw Data'!O1767-'Raw Data'!P1767&gt;0)), 'Raw Data'!G1767, 0))</f>
        <v/>
      </c>
      <c r="I1774">
        <f>IF(ISBLANK('Raw Data'!J1767), 0, IF(AND(4=MATCH(LARGE('Raw Data'!G1767:J1767, 3), 'Raw Data'!G1767:J1767, 0), 'Raw Data'!P1767-'Raw Data'!O1767&gt;3), 'Raw Data'!J1767, 0))</f>
        <v/>
      </c>
      <c r="J1774">
        <f>IF(ISBLANK('Raw Data'!J1767), 0, IF(AND(3=MATCH(LARGE('Raw Data'!G1767:J1767, 3), 'Raw Data'!G1767:J1767, 0), 'Raw Data'!O1767-'Raw Data'!P1767&gt;3), 'Raw Data'!I1767, 0))</f>
        <v/>
      </c>
      <c r="K1774">
        <f>IF(ISBLANK('Raw Data'!J1767), 0, IF(AND(2=MATCH(LARGE('Raw Data'!G1767:J1767, 3), 'Raw Data'!G1767:J1767, 0), AND('Raw Data'!P1767-'Raw Data'!O1767&lt;4, 'Raw Data'!P1767-'Raw Data'!O1767&gt;0)), 'Raw Data'!H1767, 0))</f>
        <v/>
      </c>
      <c r="L1774">
        <f>IF(ISBLANK('Raw Data'!J1767), 0, IF(AND(1=MATCH(LARGE('Raw Data'!G1767:J1767, 3), 'Raw Data'!G1767:J1767, 0), AND('Raw Data'!O1767-'Raw Data'!P1767&lt;4, 'Raw Data'!O1767-'Raw Data'!P1767&gt;0)), 'Raw Data'!G1767, 0))</f>
        <v/>
      </c>
      <c r="M1774">
        <f>IF(ISBLANK('Raw Data'!J1767), 0, IF(AND(4=MATCH(LARGE('Raw Data'!G1767:J1767, 2), 'Raw Data'!G1767:J1767, 0), 'Raw Data'!P1767-'Raw Data'!O1767&gt;3), 'Raw Data'!J1767, 0))</f>
        <v/>
      </c>
      <c r="N1774">
        <f>IF(ISBLANK('Raw Data'!J1767), 0, IF(AND(3=MATCH(LARGE('Raw Data'!G1767:J1767, 2), 'Raw Data'!G1767:J1767, 0), 'Raw Data'!O1767-'Raw Data'!P1767&gt;3), 'Raw Data'!I1767, 0))</f>
        <v/>
      </c>
      <c r="O1774">
        <f>IF(ISBLANK('Raw Data'!J1767), 0, IF(AND(2=MATCH(LARGE('Raw Data'!G1767:J1767, 2), 'Raw Data'!G1767:J1767, 0), AND('Raw Data'!P1767-'Raw Data'!O1767&lt;4, 'Raw Data'!P1767-'Raw Data'!O1767&gt;0)), 'Raw Data'!H1767, 0))</f>
        <v/>
      </c>
      <c r="P1774">
        <f>IF(ISBLANK('Raw Data'!J1767), 0, IF(AND(1=MATCH(LARGE('Raw Data'!G1767:J1767, 2), 'Raw Data'!G1767:J1767, 0), AND('Raw Data'!O1767-'Raw Data'!P1767&lt;4, 'Raw Data'!O1767-'Raw Data'!P1767&gt;0)), 'Raw Data'!G1767, 0))</f>
        <v/>
      </c>
      <c r="Q1774">
        <f>IF(ISBLANK('Raw Data'!J1767), 0, IF(AND(4=MATCH(LARGE('Raw Data'!G1767:J1767, 1), 'Raw Data'!G1767:J1767, 0), 'Raw Data'!P1767-'Raw Data'!O1767&gt;3), 'Raw Data'!J1767, 0))</f>
        <v/>
      </c>
      <c r="R1774">
        <f>IF(ISBLANK('Raw Data'!J1767), 0, IF(AND(3=MATCH(LARGE('Raw Data'!G1767:J1767, 1), 'Raw Data'!G1767:J1767, 0), 'Raw Data'!O1767-'Raw Data'!P1767&gt;3), 'Raw Data'!I1767, 0))</f>
        <v/>
      </c>
      <c r="S1774">
        <f>IF(AND('Raw Data'!P1767-'Raw Data'!O1767&gt;4, 'Raw Data'!F1767&lt;'Raw Data'!C1767), 'Raw Data'!J1767, 0)</f>
        <v/>
      </c>
      <c r="T1774">
        <f>IF(AND('Raw Data'!O1767-'Raw Data'!P1767&gt;4, 'Raw Data'!F1767&gt;'Raw Data'!C1767), 'Raw Data'!I1767, 0)</f>
        <v/>
      </c>
      <c r="U1774">
        <f>IF(AND('Raw Data'!P1767-'Raw Data'!O1767&lt;3, 'Raw Data'!P1767&gt;'Raw Data'!O1767, 'Raw Data'!F1767&lt;'Raw Data'!C1767), 'Raw Data'!H1767, 0)</f>
        <v/>
      </c>
      <c r="V1774">
        <f>IF(AND('Raw Data'!P1767-'Raw Data'!O1767&lt;3, 'Raw Data'!P1767&gt;'Raw Data'!O1767, 'Raw Data'!F1767&gt;'Raw Data'!C1767), 'Raw Data'!G1767, 0)</f>
        <v/>
      </c>
    </row>
    <row r="1775">
      <c r="A1775">
        <f>IF(AND('Raw Data'!F1768&lt;'Raw Data'!C1768, 'Raw Data'!P1768&gt;'Raw Data'!O1768, 'Raw Data'!P1768-'Raw Data'!O1768&gt;3), 'Raw Data'!J1768, 0)</f>
        <v/>
      </c>
      <c r="B1775">
        <f>IF(AND('Raw Data'!C1768&lt;'Raw Data'!F1768, 'Raw Data'!O1768&gt;'Raw Data'!P1768, 'Raw Data'!O1768-'Raw Data'!P1768&gt;3), 'Raw Data'!I1768, 0)</f>
        <v/>
      </c>
      <c r="C1775">
        <f>IF(AND('Raw Data'!F1768&lt;'Raw Data'!C1768, 'Raw Data'!P1768&gt;'Raw Data'!O1768, 'Raw Data'!P1768-'Raw Data'!O1768&lt;4), 'Raw Data'!H1768, 0)</f>
        <v/>
      </c>
      <c r="D1775">
        <f>IF(AND('Raw Data'!C1768&lt;'Raw Data'!F1768, 'Raw Data'!O1768&gt;'Raw Data'!P1768, 'Raw Data'!O1768-'Raw Data'!P1768&lt;4), 'Raw Data'!G1768, 0)</f>
        <v/>
      </c>
      <c r="E1775">
        <f>IF(ISBLANK('Raw Data'!J1768), 0, IF(AND(4=MATCH(LARGE('Raw Data'!G1768:J1768, 4), 'Raw Data'!G1768:J1768, 0), 'Raw Data'!P1768-'Raw Data'!O1768&gt;3), 'Raw Data'!J1768, 0))</f>
        <v/>
      </c>
      <c r="F1775">
        <f>IF(ISBLANK('Raw Data'!J1768), 0, IF(AND(3=MATCH(LARGE('Raw Data'!G1768:J1768, 4), 'Raw Data'!G1768:J1768, 0), 'Raw Data'!O1768-'Raw Data'!P1768&gt;3), 'Raw Data'!I1768, 0))</f>
        <v/>
      </c>
      <c r="G1775">
        <f>IF(ISBLANK('Raw Data'!J1768), 0, IF(AND(2=MATCH(LARGE('Raw Data'!G1768:J1768, 4), 'Raw Data'!G1768:J1768, 0), AND('Raw Data'!P1768-'Raw Data'!O1768&lt;4, 'Raw Data'!P1768-'Raw Data'!O1768&gt;0)), 'Raw Data'!H1768, 0))</f>
        <v/>
      </c>
      <c r="H1775">
        <f>IF(ISBLANK('Raw Data'!J1768), 0, IF(AND(1=MATCH(LARGE('Raw Data'!G1768:J1768, 4), 'Raw Data'!G1768:J1768, 0), AND('Raw Data'!O1768-'Raw Data'!P1768&lt;4, 'Raw Data'!O1768-'Raw Data'!P1768&gt;0)), 'Raw Data'!G1768, 0))</f>
        <v/>
      </c>
      <c r="I1775">
        <f>IF(ISBLANK('Raw Data'!J1768), 0, IF(AND(4=MATCH(LARGE('Raw Data'!G1768:J1768, 3), 'Raw Data'!G1768:J1768, 0), 'Raw Data'!P1768-'Raw Data'!O1768&gt;3), 'Raw Data'!J1768, 0))</f>
        <v/>
      </c>
      <c r="J1775">
        <f>IF(ISBLANK('Raw Data'!J1768), 0, IF(AND(3=MATCH(LARGE('Raw Data'!G1768:J1768, 3), 'Raw Data'!G1768:J1768, 0), 'Raw Data'!O1768-'Raw Data'!P1768&gt;3), 'Raw Data'!I1768, 0))</f>
        <v/>
      </c>
      <c r="K1775">
        <f>IF(ISBLANK('Raw Data'!J1768), 0, IF(AND(2=MATCH(LARGE('Raw Data'!G1768:J1768, 3), 'Raw Data'!G1768:J1768, 0), AND('Raw Data'!P1768-'Raw Data'!O1768&lt;4, 'Raw Data'!P1768-'Raw Data'!O1768&gt;0)), 'Raw Data'!H1768, 0))</f>
        <v/>
      </c>
      <c r="L1775">
        <f>IF(ISBLANK('Raw Data'!J1768), 0, IF(AND(1=MATCH(LARGE('Raw Data'!G1768:J1768, 3), 'Raw Data'!G1768:J1768, 0), AND('Raw Data'!O1768-'Raw Data'!P1768&lt;4, 'Raw Data'!O1768-'Raw Data'!P1768&gt;0)), 'Raw Data'!G1768, 0))</f>
        <v/>
      </c>
      <c r="M1775">
        <f>IF(ISBLANK('Raw Data'!J1768), 0, IF(AND(4=MATCH(LARGE('Raw Data'!G1768:J1768, 2), 'Raw Data'!G1768:J1768, 0), 'Raw Data'!P1768-'Raw Data'!O1768&gt;3), 'Raw Data'!J1768, 0))</f>
        <v/>
      </c>
      <c r="N1775">
        <f>IF(ISBLANK('Raw Data'!J1768), 0, IF(AND(3=MATCH(LARGE('Raw Data'!G1768:J1768, 2), 'Raw Data'!G1768:J1768, 0), 'Raw Data'!O1768-'Raw Data'!P1768&gt;3), 'Raw Data'!I1768, 0))</f>
        <v/>
      </c>
      <c r="O1775">
        <f>IF(ISBLANK('Raw Data'!J1768), 0, IF(AND(2=MATCH(LARGE('Raw Data'!G1768:J1768, 2), 'Raw Data'!G1768:J1768, 0), AND('Raw Data'!P1768-'Raw Data'!O1768&lt;4, 'Raw Data'!P1768-'Raw Data'!O1768&gt;0)), 'Raw Data'!H1768, 0))</f>
        <v/>
      </c>
      <c r="P1775">
        <f>IF(ISBLANK('Raw Data'!J1768), 0, IF(AND(1=MATCH(LARGE('Raw Data'!G1768:J1768, 2), 'Raw Data'!G1768:J1768, 0), AND('Raw Data'!O1768-'Raw Data'!P1768&lt;4, 'Raw Data'!O1768-'Raw Data'!P1768&gt;0)), 'Raw Data'!G1768, 0))</f>
        <v/>
      </c>
      <c r="Q1775">
        <f>IF(ISBLANK('Raw Data'!J1768), 0, IF(AND(4=MATCH(LARGE('Raw Data'!G1768:J1768, 1), 'Raw Data'!G1768:J1768, 0), 'Raw Data'!P1768-'Raw Data'!O1768&gt;3), 'Raw Data'!J1768, 0))</f>
        <v/>
      </c>
      <c r="R1775">
        <f>IF(ISBLANK('Raw Data'!J1768), 0, IF(AND(3=MATCH(LARGE('Raw Data'!G1768:J1768, 1), 'Raw Data'!G1768:J1768, 0), 'Raw Data'!O1768-'Raw Data'!P1768&gt;3), 'Raw Data'!I1768, 0))</f>
        <v/>
      </c>
      <c r="S1775">
        <f>IF(AND('Raw Data'!P1768-'Raw Data'!O1768&gt;4, 'Raw Data'!F1768&lt;'Raw Data'!C1768), 'Raw Data'!J1768, 0)</f>
        <v/>
      </c>
      <c r="T1775">
        <f>IF(AND('Raw Data'!O1768-'Raw Data'!P1768&gt;4, 'Raw Data'!F1768&gt;'Raw Data'!C1768), 'Raw Data'!I1768, 0)</f>
        <v/>
      </c>
      <c r="U1775">
        <f>IF(AND('Raw Data'!P1768-'Raw Data'!O1768&lt;3, 'Raw Data'!P1768&gt;'Raw Data'!O1768, 'Raw Data'!F1768&lt;'Raw Data'!C1768), 'Raw Data'!H1768, 0)</f>
        <v/>
      </c>
      <c r="V1775">
        <f>IF(AND('Raw Data'!P1768-'Raw Data'!O1768&lt;3, 'Raw Data'!P1768&gt;'Raw Data'!O1768, 'Raw Data'!F1768&gt;'Raw Data'!C1768), 'Raw Data'!G1768, 0)</f>
        <v/>
      </c>
    </row>
    <row r="1776">
      <c r="A1776">
        <f>IF(AND('Raw Data'!F1769&lt;'Raw Data'!C1769, 'Raw Data'!P1769&gt;'Raw Data'!O1769, 'Raw Data'!P1769-'Raw Data'!O1769&gt;3), 'Raw Data'!J1769, 0)</f>
        <v/>
      </c>
      <c r="B1776">
        <f>IF(AND('Raw Data'!C1769&lt;'Raw Data'!F1769, 'Raw Data'!O1769&gt;'Raw Data'!P1769, 'Raw Data'!O1769-'Raw Data'!P1769&gt;3), 'Raw Data'!I1769, 0)</f>
        <v/>
      </c>
      <c r="C1776">
        <f>IF(AND('Raw Data'!F1769&lt;'Raw Data'!C1769, 'Raw Data'!P1769&gt;'Raw Data'!O1769, 'Raw Data'!P1769-'Raw Data'!O1769&lt;4), 'Raw Data'!H1769, 0)</f>
        <v/>
      </c>
      <c r="D1776">
        <f>IF(AND('Raw Data'!C1769&lt;'Raw Data'!F1769, 'Raw Data'!O1769&gt;'Raw Data'!P1769, 'Raw Data'!O1769-'Raw Data'!P1769&lt;4), 'Raw Data'!G1769, 0)</f>
        <v/>
      </c>
      <c r="E1776">
        <f>IF(ISBLANK('Raw Data'!J1769), 0, IF(AND(4=MATCH(LARGE('Raw Data'!G1769:J1769, 4), 'Raw Data'!G1769:J1769, 0), 'Raw Data'!P1769-'Raw Data'!O1769&gt;3), 'Raw Data'!J1769, 0))</f>
        <v/>
      </c>
      <c r="F1776">
        <f>IF(ISBLANK('Raw Data'!J1769), 0, IF(AND(3=MATCH(LARGE('Raw Data'!G1769:J1769, 4), 'Raw Data'!G1769:J1769, 0), 'Raw Data'!O1769-'Raw Data'!P1769&gt;3), 'Raw Data'!I1769, 0))</f>
        <v/>
      </c>
      <c r="G1776">
        <f>IF(ISBLANK('Raw Data'!J1769), 0, IF(AND(2=MATCH(LARGE('Raw Data'!G1769:J1769, 4), 'Raw Data'!G1769:J1769, 0), AND('Raw Data'!P1769-'Raw Data'!O1769&lt;4, 'Raw Data'!P1769-'Raw Data'!O1769&gt;0)), 'Raw Data'!H1769, 0))</f>
        <v/>
      </c>
      <c r="H1776">
        <f>IF(ISBLANK('Raw Data'!J1769), 0, IF(AND(1=MATCH(LARGE('Raw Data'!G1769:J1769, 4), 'Raw Data'!G1769:J1769, 0), AND('Raw Data'!O1769-'Raw Data'!P1769&lt;4, 'Raw Data'!O1769-'Raw Data'!P1769&gt;0)), 'Raw Data'!G1769, 0))</f>
        <v/>
      </c>
      <c r="I1776">
        <f>IF(ISBLANK('Raw Data'!J1769), 0, IF(AND(4=MATCH(LARGE('Raw Data'!G1769:J1769, 3), 'Raw Data'!G1769:J1769, 0), 'Raw Data'!P1769-'Raw Data'!O1769&gt;3), 'Raw Data'!J1769, 0))</f>
        <v/>
      </c>
      <c r="J1776">
        <f>IF(ISBLANK('Raw Data'!J1769), 0, IF(AND(3=MATCH(LARGE('Raw Data'!G1769:J1769, 3), 'Raw Data'!G1769:J1769, 0), 'Raw Data'!O1769-'Raw Data'!P1769&gt;3), 'Raw Data'!I1769, 0))</f>
        <v/>
      </c>
      <c r="K1776">
        <f>IF(ISBLANK('Raw Data'!J1769), 0, IF(AND(2=MATCH(LARGE('Raw Data'!G1769:J1769, 3), 'Raw Data'!G1769:J1769, 0), AND('Raw Data'!P1769-'Raw Data'!O1769&lt;4, 'Raw Data'!P1769-'Raw Data'!O1769&gt;0)), 'Raw Data'!H1769, 0))</f>
        <v/>
      </c>
      <c r="L1776">
        <f>IF(ISBLANK('Raw Data'!J1769), 0, IF(AND(1=MATCH(LARGE('Raw Data'!G1769:J1769, 3), 'Raw Data'!G1769:J1769, 0), AND('Raw Data'!O1769-'Raw Data'!P1769&lt;4, 'Raw Data'!O1769-'Raw Data'!P1769&gt;0)), 'Raw Data'!G1769, 0))</f>
        <v/>
      </c>
      <c r="M1776">
        <f>IF(ISBLANK('Raw Data'!J1769), 0, IF(AND(4=MATCH(LARGE('Raw Data'!G1769:J1769, 2), 'Raw Data'!G1769:J1769, 0), 'Raw Data'!P1769-'Raw Data'!O1769&gt;3), 'Raw Data'!J1769, 0))</f>
        <v/>
      </c>
      <c r="N1776">
        <f>IF(ISBLANK('Raw Data'!J1769), 0, IF(AND(3=MATCH(LARGE('Raw Data'!G1769:J1769, 2), 'Raw Data'!G1769:J1769, 0), 'Raw Data'!O1769-'Raw Data'!P1769&gt;3), 'Raw Data'!I1769, 0))</f>
        <v/>
      </c>
      <c r="O1776">
        <f>IF(ISBLANK('Raw Data'!J1769), 0, IF(AND(2=MATCH(LARGE('Raw Data'!G1769:J1769, 2), 'Raw Data'!G1769:J1769, 0), AND('Raw Data'!P1769-'Raw Data'!O1769&lt;4, 'Raw Data'!P1769-'Raw Data'!O1769&gt;0)), 'Raw Data'!H1769, 0))</f>
        <v/>
      </c>
      <c r="P1776">
        <f>IF(ISBLANK('Raw Data'!J1769), 0, IF(AND(1=MATCH(LARGE('Raw Data'!G1769:J1769, 2), 'Raw Data'!G1769:J1769, 0), AND('Raw Data'!O1769-'Raw Data'!P1769&lt;4, 'Raw Data'!O1769-'Raw Data'!P1769&gt;0)), 'Raw Data'!G1769, 0))</f>
        <v/>
      </c>
      <c r="Q1776">
        <f>IF(ISBLANK('Raw Data'!J1769), 0, IF(AND(4=MATCH(LARGE('Raw Data'!G1769:J1769, 1), 'Raw Data'!G1769:J1769, 0), 'Raw Data'!P1769-'Raw Data'!O1769&gt;3), 'Raw Data'!J1769, 0))</f>
        <v/>
      </c>
      <c r="R1776">
        <f>IF(ISBLANK('Raw Data'!J1769), 0, IF(AND(3=MATCH(LARGE('Raw Data'!G1769:J1769, 1), 'Raw Data'!G1769:J1769, 0), 'Raw Data'!O1769-'Raw Data'!P1769&gt;3), 'Raw Data'!I1769, 0))</f>
        <v/>
      </c>
      <c r="S1776">
        <f>IF(AND('Raw Data'!P1769-'Raw Data'!O1769&gt;4, 'Raw Data'!F1769&lt;'Raw Data'!C1769), 'Raw Data'!J1769, 0)</f>
        <v/>
      </c>
      <c r="T1776">
        <f>IF(AND('Raw Data'!O1769-'Raw Data'!P1769&gt;4, 'Raw Data'!F1769&gt;'Raw Data'!C1769), 'Raw Data'!I1769, 0)</f>
        <v/>
      </c>
      <c r="U1776">
        <f>IF(AND('Raw Data'!P1769-'Raw Data'!O1769&lt;3, 'Raw Data'!P1769&gt;'Raw Data'!O1769, 'Raw Data'!F1769&lt;'Raw Data'!C1769), 'Raw Data'!H1769, 0)</f>
        <v/>
      </c>
      <c r="V1776">
        <f>IF(AND('Raw Data'!P1769-'Raw Data'!O1769&lt;3, 'Raw Data'!P1769&gt;'Raw Data'!O1769, 'Raw Data'!F1769&gt;'Raw Data'!C1769), 'Raw Data'!G1769, 0)</f>
        <v/>
      </c>
    </row>
    <row r="1777">
      <c r="A1777">
        <f>IF(AND('Raw Data'!F1770&lt;'Raw Data'!C1770, 'Raw Data'!P1770&gt;'Raw Data'!O1770, 'Raw Data'!P1770-'Raw Data'!O1770&gt;3), 'Raw Data'!J1770, 0)</f>
        <v/>
      </c>
      <c r="B1777">
        <f>IF(AND('Raw Data'!C1770&lt;'Raw Data'!F1770, 'Raw Data'!O1770&gt;'Raw Data'!P1770, 'Raw Data'!O1770-'Raw Data'!P1770&gt;3), 'Raw Data'!I1770, 0)</f>
        <v/>
      </c>
      <c r="C1777">
        <f>IF(AND('Raw Data'!F1770&lt;'Raw Data'!C1770, 'Raw Data'!P1770&gt;'Raw Data'!O1770, 'Raw Data'!P1770-'Raw Data'!O1770&lt;4), 'Raw Data'!H1770, 0)</f>
        <v/>
      </c>
      <c r="D1777">
        <f>IF(AND('Raw Data'!C1770&lt;'Raw Data'!F1770, 'Raw Data'!O1770&gt;'Raw Data'!P1770, 'Raw Data'!O1770-'Raw Data'!P1770&lt;4), 'Raw Data'!G1770, 0)</f>
        <v/>
      </c>
      <c r="E1777">
        <f>IF(ISBLANK('Raw Data'!J1770), 0, IF(AND(4=MATCH(LARGE('Raw Data'!G1770:J1770, 4), 'Raw Data'!G1770:J1770, 0), 'Raw Data'!P1770-'Raw Data'!O1770&gt;3), 'Raw Data'!J1770, 0))</f>
        <v/>
      </c>
      <c r="F1777">
        <f>IF(ISBLANK('Raw Data'!J1770), 0, IF(AND(3=MATCH(LARGE('Raw Data'!G1770:J1770, 4), 'Raw Data'!G1770:J1770, 0), 'Raw Data'!O1770-'Raw Data'!P1770&gt;3), 'Raw Data'!I1770, 0))</f>
        <v/>
      </c>
      <c r="G1777">
        <f>IF(ISBLANK('Raw Data'!J1770), 0, IF(AND(2=MATCH(LARGE('Raw Data'!G1770:J1770, 4), 'Raw Data'!G1770:J1770, 0), AND('Raw Data'!P1770-'Raw Data'!O1770&lt;4, 'Raw Data'!P1770-'Raw Data'!O1770&gt;0)), 'Raw Data'!H1770, 0))</f>
        <v/>
      </c>
      <c r="H1777">
        <f>IF(ISBLANK('Raw Data'!J1770), 0, IF(AND(1=MATCH(LARGE('Raw Data'!G1770:J1770, 4), 'Raw Data'!G1770:J1770, 0), AND('Raw Data'!O1770-'Raw Data'!P1770&lt;4, 'Raw Data'!O1770-'Raw Data'!P1770&gt;0)), 'Raw Data'!G1770, 0))</f>
        <v/>
      </c>
      <c r="I1777">
        <f>IF(ISBLANK('Raw Data'!J1770), 0, IF(AND(4=MATCH(LARGE('Raw Data'!G1770:J1770, 3), 'Raw Data'!G1770:J1770, 0), 'Raw Data'!P1770-'Raw Data'!O1770&gt;3), 'Raw Data'!J1770, 0))</f>
        <v/>
      </c>
      <c r="J1777">
        <f>IF(ISBLANK('Raw Data'!J1770), 0, IF(AND(3=MATCH(LARGE('Raw Data'!G1770:J1770, 3), 'Raw Data'!G1770:J1770, 0), 'Raw Data'!O1770-'Raw Data'!P1770&gt;3), 'Raw Data'!I1770, 0))</f>
        <v/>
      </c>
      <c r="K1777">
        <f>IF(ISBLANK('Raw Data'!J1770), 0, IF(AND(2=MATCH(LARGE('Raw Data'!G1770:J1770, 3), 'Raw Data'!G1770:J1770, 0), AND('Raw Data'!P1770-'Raw Data'!O1770&lt;4, 'Raw Data'!P1770-'Raw Data'!O1770&gt;0)), 'Raw Data'!H1770, 0))</f>
        <v/>
      </c>
      <c r="L1777">
        <f>IF(ISBLANK('Raw Data'!J1770), 0, IF(AND(1=MATCH(LARGE('Raw Data'!G1770:J1770, 3), 'Raw Data'!G1770:J1770, 0), AND('Raw Data'!O1770-'Raw Data'!P1770&lt;4, 'Raw Data'!O1770-'Raw Data'!P1770&gt;0)), 'Raw Data'!G1770, 0))</f>
        <v/>
      </c>
      <c r="M1777">
        <f>IF(ISBLANK('Raw Data'!J1770), 0, IF(AND(4=MATCH(LARGE('Raw Data'!G1770:J1770, 2), 'Raw Data'!G1770:J1770, 0), 'Raw Data'!P1770-'Raw Data'!O1770&gt;3), 'Raw Data'!J1770, 0))</f>
        <v/>
      </c>
      <c r="N1777">
        <f>IF(ISBLANK('Raw Data'!J1770), 0, IF(AND(3=MATCH(LARGE('Raw Data'!G1770:J1770, 2), 'Raw Data'!G1770:J1770, 0), 'Raw Data'!O1770-'Raw Data'!P1770&gt;3), 'Raw Data'!I1770, 0))</f>
        <v/>
      </c>
      <c r="O1777">
        <f>IF(ISBLANK('Raw Data'!J1770), 0, IF(AND(2=MATCH(LARGE('Raw Data'!G1770:J1770, 2), 'Raw Data'!G1770:J1770, 0), AND('Raw Data'!P1770-'Raw Data'!O1770&lt;4, 'Raw Data'!P1770-'Raw Data'!O1770&gt;0)), 'Raw Data'!H1770, 0))</f>
        <v/>
      </c>
      <c r="P1777">
        <f>IF(ISBLANK('Raw Data'!J1770), 0, IF(AND(1=MATCH(LARGE('Raw Data'!G1770:J1770, 2), 'Raw Data'!G1770:J1770, 0), AND('Raw Data'!O1770-'Raw Data'!P1770&lt;4, 'Raw Data'!O1770-'Raw Data'!P1770&gt;0)), 'Raw Data'!G1770, 0))</f>
        <v/>
      </c>
      <c r="Q1777">
        <f>IF(ISBLANK('Raw Data'!J1770), 0, IF(AND(4=MATCH(LARGE('Raw Data'!G1770:J1770, 1), 'Raw Data'!G1770:J1770, 0), 'Raw Data'!P1770-'Raw Data'!O1770&gt;3), 'Raw Data'!J1770, 0))</f>
        <v/>
      </c>
      <c r="R1777">
        <f>IF(ISBLANK('Raw Data'!J1770), 0, IF(AND(3=MATCH(LARGE('Raw Data'!G1770:J1770, 1), 'Raw Data'!G1770:J1770, 0), 'Raw Data'!O1770-'Raw Data'!P1770&gt;3), 'Raw Data'!I1770, 0))</f>
        <v/>
      </c>
      <c r="S1777">
        <f>IF(AND('Raw Data'!P1770-'Raw Data'!O1770&gt;4, 'Raw Data'!F1770&lt;'Raw Data'!C1770), 'Raw Data'!J1770, 0)</f>
        <v/>
      </c>
      <c r="T1777">
        <f>IF(AND('Raw Data'!O1770-'Raw Data'!P1770&gt;4, 'Raw Data'!F1770&gt;'Raw Data'!C1770), 'Raw Data'!I1770, 0)</f>
        <v/>
      </c>
      <c r="U1777">
        <f>IF(AND('Raw Data'!P1770-'Raw Data'!O1770&lt;3, 'Raw Data'!P1770&gt;'Raw Data'!O1770, 'Raw Data'!F1770&lt;'Raw Data'!C1770), 'Raw Data'!H1770, 0)</f>
        <v/>
      </c>
      <c r="V1777">
        <f>IF(AND('Raw Data'!P1770-'Raw Data'!O1770&lt;3, 'Raw Data'!P1770&gt;'Raw Data'!O1770, 'Raw Data'!F1770&gt;'Raw Data'!C1770), 'Raw Data'!G1770, 0)</f>
        <v/>
      </c>
    </row>
    <row r="1778">
      <c r="A1778">
        <f>IF(AND('Raw Data'!F1771&lt;'Raw Data'!C1771, 'Raw Data'!P1771&gt;'Raw Data'!O1771, 'Raw Data'!P1771-'Raw Data'!O1771&gt;3), 'Raw Data'!J1771, 0)</f>
        <v/>
      </c>
      <c r="B1778">
        <f>IF(AND('Raw Data'!C1771&lt;'Raw Data'!F1771, 'Raw Data'!O1771&gt;'Raw Data'!P1771, 'Raw Data'!O1771-'Raw Data'!P1771&gt;3), 'Raw Data'!I1771, 0)</f>
        <v/>
      </c>
      <c r="C1778">
        <f>IF(AND('Raw Data'!F1771&lt;'Raw Data'!C1771, 'Raw Data'!P1771&gt;'Raw Data'!O1771, 'Raw Data'!P1771-'Raw Data'!O1771&lt;4), 'Raw Data'!H1771, 0)</f>
        <v/>
      </c>
      <c r="D1778">
        <f>IF(AND('Raw Data'!C1771&lt;'Raw Data'!F1771, 'Raw Data'!O1771&gt;'Raw Data'!P1771, 'Raw Data'!O1771-'Raw Data'!P1771&lt;4), 'Raw Data'!G1771, 0)</f>
        <v/>
      </c>
      <c r="E1778">
        <f>IF(ISBLANK('Raw Data'!J1771), 0, IF(AND(4=MATCH(LARGE('Raw Data'!G1771:J1771, 4), 'Raw Data'!G1771:J1771, 0), 'Raw Data'!P1771-'Raw Data'!O1771&gt;3), 'Raw Data'!J1771, 0))</f>
        <v/>
      </c>
      <c r="F1778">
        <f>IF(ISBLANK('Raw Data'!J1771), 0, IF(AND(3=MATCH(LARGE('Raw Data'!G1771:J1771, 4), 'Raw Data'!G1771:J1771, 0), 'Raw Data'!O1771-'Raw Data'!P1771&gt;3), 'Raw Data'!I1771, 0))</f>
        <v/>
      </c>
      <c r="G1778">
        <f>IF(ISBLANK('Raw Data'!J1771), 0, IF(AND(2=MATCH(LARGE('Raw Data'!G1771:J1771, 4), 'Raw Data'!G1771:J1771, 0), AND('Raw Data'!P1771-'Raw Data'!O1771&lt;4, 'Raw Data'!P1771-'Raw Data'!O1771&gt;0)), 'Raw Data'!H1771, 0))</f>
        <v/>
      </c>
      <c r="H1778">
        <f>IF(ISBLANK('Raw Data'!J1771), 0, IF(AND(1=MATCH(LARGE('Raw Data'!G1771:J1771, 4), 'Raw Data'!G1771:J1771, 0), AND('Raw Data'!O1771-'Raw Data'!P1771&lt;4, 'Raw Data'!O1771-'Raw Data'!P1771&gt;0)), 'Raw Data'!G1771, 0))</f>
        <v/>
      </c>
      <c r="I1778">
        <f>IF(ISBLANK('Raw Data'!J1771), 0, IF(AND(4=MATCH(LARGE('Raw Data'!G1771:J1771, 3), 'Raw Data'!G1771:J1771, 0), 'Raw Data'!P1771-'Raw Data'!O1771&gt;3), 'Raw Data'!J1771, 0))</f>
        <v/>
      </c>
      <c r="J1778">
        <f>IF(ISBLANK('Raw Data'!J1771), 0, IF(AND(3=MATCH(LARGE('Raw Data'!G1771:J1771, 3), 'Raw Data'!G1771:J1771, 0), 'Raw Data'!O1771-'Raw Data'!P1771&gt;3), 'Raw Data'!I1771, 0))</f>
        <v/>
      </c>
      <c r="K1778">
        <f>IF(ISBLANK('Raw Data'!J1771), 0, IF(AND(2=MATCH(LARGE('Raw Data'!G1771:J1771, 3), 'Raw Data'!G1771:J1771, 0), AND('Raw Data'!P1771-'Raw Data'!O1771&lt;4, 'Raw Data'!P1771-'Raw Data'!O1771&gt;0)), 'Raw Data'!H1771, 0))</f>
        <v/>
      </c>
      <c r="L1778">
        <f>IF(ISBLANK('Raw Data'!J1771), 0, IF(AND(1=MATCH(LARGE('Raw Data'!G1771:J1771, 3), 'Raw Data'!G1771:J1771, 0), AND('Raw Data'!O1771-'Raw Data'!P1771&lt;4, 'Raw Data'!O1771-'Raw Data'!P1771&gt;0)), 'Raw Data'!G1771, 0))</f>
        <v/>
      </c>
      <c r="M1778">
        <f>IF(ISBLANK('Raw Data'!J1771), 0, IF(AND(4=MATCH(LARGE('Raw Data'!G1771:J1771, 2), 'Raw Data'!G1771:J1771, 0), 'Raw Data'!P1771-'Raw Data'!O1771&gt;3), 'Raw Data'!J1771, 0))</f>
        <v/>
      </c>
      <c r="N1778">
        <f>IF(ISBLANK('Raw Data'!J1771), 0, IF(AND(3=MATCH(LARGE('Raw Data'!G1771:J1771, 2), 'Raw Data'!G1771:J1771, 0), 'Raw Data'!O1771-'Raw Data'!P1771&gt;3), 'Raw Data'!I1771, 0))</f>
        <v/>
      </c>
      <c r="O1778">
        <f>IF(ISBLANK('Raw Data'!J1771), 0, IF(AND(2=MATCH(LARGE('Raw Data'!G1771:J1771, 2), 'Raw Data'!G1771:J1771, 0), AND('Raw Data'!P1771-'Raw Data'!O1771&lt;4, 'Raw Data'!P1771-'Raw Data'!O1771&gt;0)), 'Raw Data'!H1771, 0))</f>
        <v/>
      </c>
      <c r="P1778">
        <f>IF(ISBLANK('Raw Data'!J1771), 0, IF(AND(1=MATCH(LARGE('Raw Data'!G1771:J1771, 2), 'Raw Data'!G1771:J1771, 0), AND('Raw Data'!O1771-'Raw Data'!P1771&lt;4, 'Raw Data'!O1771-'Raw Data'!P1771&gt;0)), 'Raw Data'!G1771, 0))</f>
        <v/>
      </c>
      <c r="Q1778">
        <f>IF(ISBLANK('Raw Data'!J1771), 0, IF(AND(4=MATCH(LARGE('Raw Data'!G1771:J1771, 1), 'Raw Data'!G1771:J1771, 0), 'Raw Data'!P1771-'Raw Data'!O1771&gt;3), 'Raw Data'!J1771, 0))</f>
        <v/>
      </c>
      <c r="R1778">
        <f>IF(ISBLANK('Raw Data'!J1771), 0, IF(AND(3=MATCH(LARGE('Raw Data'!G1771:J1771, 1), 'Raw Data'!G1771:J1771, 0), 'Raw Data'!O1771-'Raw Data'!P1771&gt;3), 'Raw Data'!I1771, 0))</f>
        <v/>
      </c>
      <c r="S1778">
        <f>IF(AND('Raw Data'!P1771-'Raw Data'!O1771&gt;4, 'Raw Data'!F1771&lt;'Raw Data'!C1771), 'Raw Data'!J1771, 0)</f>
        <v/>
      </c>
      <c r="T1778">
        <f>IF(AND('Raw Data'!O1771-'Raw Data'!P1771&gt;4, 'Raw Data'!F1771&gt;'Raw Data'!C1771), 'Raw Data'!I1771, 0)</f>
        <v/>
      </c>
      <c r="U1778">
        <f>IF(AND('Raw Data'!P1771-'Raw Data'!O1771&lt;3, 'Raw Data'!P1771&gt;'Raw Data'!O1771, 'Raw Data'!F1771&lt;'Raw Data'!C1771), 'Raw Data'!H1771, 0)</f>
        <v/>
      </c>
      <c r="V1778">
        <f>IF(AND('Raw Data'!P1771-'Raw Data'!O1771&lt;3, 'Raw Data'!P1771&gt;'Raw Data'!O1771, 'Raw Data'!F1771&gt;'Raw Data'!C1771), 'Raw Data'!G1771, 0)</f>
        <v/>
      </c>
    </row>
    <row r="1779">
      <c r="A1779">
        <f>IF(AND('Raw Data'!F1772&lt;'Raw Data'!C1772, 'Raw Data'!P1772&gt;'Raw Data'!O1772, 'Raw Data'!P1772-'Raw Data'!O1772&gt;3), 'Raw Data'!J1772, 0)</f>
        <v/>
      </c>
      <c r="B1779">
        <f>IF(AND('Raw Data'!C1772&lt;'Raw Data'!F1772, 'Raw Data'!O1772&gt;'Raw Data'!P1772, 'Raw Data'!O1772-'Raw Data'!P1772&gt;3), 'Raw Data'!I1772, 0)</f>
        <v/>
      </c>
      <c r="C1779">
        <f>IF(AND('Raw Data'!F1772&lt;'Raw Data'!C1772, 'Raw Data'!P1772&gt;'Raw Data'!O1772, 'Raw Data'!P1772-'Raw Data'!O1772&lt;4), 'Raw Data'!H1772, 0)</f>
        <v/>
      </c>
      <c r="D1779">
        <f>IF(AND('Raw Data'!C1772&lt;'Raw Data'!F1772, 'Raw Data'!O1772&gt;'Raw Data'!P1772, 'Raw Data'!O1772-'Raw Data'!P1772&lt;4), 'Raw Data'!G1772, 0)</f>
        <v/>
      </c>
      <c r="E1779">
        <f>IF(ISBLANK('Raw Data'!J1772), 0, IF(AND(4=MATCH(LARGE('Raw Data'!G1772:J1772, 4), 'Raw Data'!G1772:J1772, 0), 'Raw Data'!P1772-'Raw Data'!O1772&gt;3), 'Raw Data'!J1772, 0))</f>
        <v/>
      </c>
      <c r="F1779">
        <f>IF(ISBLANK('Raw Data'!J1772), 0, IF(AND(3=MATCH(LARGE('Raw Data'!G1772:J1772, 4), 'Raw Data'!G1772:J1772, 0), 'Raw Data'!O1772-'Raw Data'!P1772&gt;3), 'Raw Data'!I1772, 0))</f>
        <v/>
      </c>
      <c r="G1779">
        <f>IF(ISBLANK('Raw Data'!J1772), 0, IF(AND(2=MATCH(LARGE('Raw Data'!G1772:J1772, 4), 'Raw Data'!G1772:J1772, 0), AND('Raw Data'!P1772-'Raw Data'!O1772&lt;4, 'Raw Data'!P1772-'Raw Data'!O1772&gt;0)), 'Raw Data'!H1772, 0))</f>
        <v/>
      </c>
      <c r="H1779">
        <f>IF(ISBLANK('Raw Data'!J1772), 0, IF(AND(1=MATCH(LARGE('Raw Data'!G1772:J1772, 4), 'Raw Data'!G1772:J1772, 0), AND('Raw Data'!O1772-'Raw Data'!P1772&lt;4, 'Raw Data'!O1772-'Raw Data'!P1772&gt;0)), 'Raw Data'!G1772, 0))</f>
        <v/>
      </c>
      <c r="I1779">
        <f>IF(ISBLANK('Raw Data'!J1772), 0, IF(AND(4=MATCH(LARGE('Raw Data'!G1772:J1772, 3), 'Raw Data'!G1772:J1772, 0), 'Raw Data'!P1772-'Raw Data'!O1772&gt;3), 'Raw Data'!J1772, 0))</f>
        <v/>
      </c>
      <c r="J1779">
        <f>IF(ISBLANK('Raw Data'!J1772), 0, IF(AND(3=MATCH(LARGE('Raw Data'!G1772:J1772, 3), 'Raw Data'!G1772:J1772, 0), 'Raw Data'!O1772-'Raw Data'!P1772&gt;3), 'Raw Data'!I1772, 0))</f>
        <v/>
      </c>
      <c r="K1779">
        <f>IF(ISBLANK('Raw Data'!J1772), 0, IF(AND(2=MATCH(LARGE('Raw Data'!G1772:J1772, 3), 'Raw Data'!G1772:J1772, 0), AND('Raw Data'!P1772-'Raw Data'!O1772&lt;4, 'Raw Data'!P1772-'Raw Data'!O1772&gt;0)), 'Raw Data'!H1772, 0))</f>
        <v/>
      </c>
      <c r="L1779">
        <f>IF(ISBLANK('Raw Data'!J1772), 0, IF(AND(1=MATCH(LARGE('Raw Data'!G1772:J1772, 3), 'Raw Data'!G1772:J1772, 0), AND('Raw Data'!O1772-'Raw Data'!P1772&lt;4, 'Raw Data'!O1772-'Raw Data'!P1772&gt;0)), 'Raw Data'!G1772, 0))</f>
        <v/>
      </c>
      <c r="M1779">
        <f>IF(ISBLANK('Raw Data'!J1772), 0, IF(AND(4=MATCH(LARGE('Raw Data'!G1772:J1772, 2), 'Raw Data'!G1772:J1772, 0), 'Raw Data'!P1772-'Raw Data'!O1772&gt;3), 'Raw Data'!J1772, 0))</f>
        <v/>
      </c>
      <c r="N1779">
        <f>IF(ISBLANK('Raw Data'!J1772), 0, IF(AND(3=MATCH(LARGE('Raw Data'!G1772:J1772, 2), 'Raw Data'!G1772:J1772, 0), 'Raw Data'!O1772-'Raw Data'!P1772&gt;3), 'Raw Data'!I1772, 0))</f>
        <v/>
      </c>
      <c r="O1779">
        <f>IF(ISBLANK('Raw Data'!J1772), 0, IF(AND(2=MATCH(LARGE('Raw Data'!G1772:J1772, 2), 'Raw Data'!G1772:J1772, 0), AND('Raw Data'!P1772-'Raw Data'!O1772&lt;4, 'Raw Data'!P1772-'Raw Data'!O1772&gt;0)), 'Raw Data'!H1772, 0))</f>
        <v/>
      </c>
      <c r="P1779">
        <f>IF(ISBLANK('Raw Data'!J1772), 0, IF(AND(1=MATCH(LARGE('Raw Data'!G1772:J1772, 2), 'Raw Data'!G1772:J1772, 0), AND('Raw Data'!O1772-'Raw Data'!P1772&lt;4, 'Raw Data'!O1772-'Raw Data'!P1772&gt;0)), 'Raw Data'!G1772, 0))</f>
        <v/>
      </c>
      <c r="Q1779">
        <f>IF(ISBLANK('Raw Data'!J1772), 0, IF(AND(4=MATCH(LARGE('Raw Data'!G1772:J1772, 1), 'Raw Data'!G1772:J1772, 0), 'Raw Data'!P1772-'Raw Data'!O1772&gt;3), 'Raw Data'!J1772, 0))</f>
        <v/>
      </c>
      <c r="R1779">
        <f>IF(ISBLANK('Raw Data'!J1772), 0, IF(AND(3=MATCH(LARGE('Raw Data'!G1772:J1772, 1), 'Raw Data'!G1772:J1772, 0), 'Raw Data'!O1772-'Raw Data'!P1772&gt;3), 'Raw Data'!I1772, 0))</f>
        <v/>
      </c>
      <c r="S1779">
        <f>IF(AND('Raw Data'!P1772-'Raw Data'!O1772&gt;4, 'Raw Data'!F1772&lt;'Raw Data'!C1772), 'Raw Data'!J1772, 0)</f>
        <v/>
      </c>
      <c r="T1779">
        <f>IF(AND('Raw Data'!O1772-'Raw Data'!P1772&gt;4, 'Raw Data'!F1772&gt;'Raw Data'!C1772), 'Raw Data'!I1772, 0)</f>
        <v/>
      </c>
      <c r="U1779">
        <f>IF(AND('Raw Data'!P1772-'Raw Data'!O1772&lt;3, 'Raw Data'!P1772&gt;'Raw Data'!O1772, 'Raw Data'!F1772&lt;'Raw Data'!C1772), 'Raw Data'!H1772, 0)</f>
        <v/>
      </c>
      <c r="V1779">
        <f>IF(AND('Raw Data'!P1772-'Raw Data'!O1772&lt;3, 'Raw Data'!P1772&gt;'Raw Data'!O1772, 'Raw Data'!F1772&gt;'Raw Data'!C1772), 'Raw Data'!G1772, 0)</f>
        <v/>
      </c>
    </row>
    <row r="1780">
      <c r="A1780">
        <f>IF(AND('Raw Data'!F1773&lt;'Raw Data'!C1773, 'Raw Data'!P1773&gt;'Raw Data'!O1773, 'Raw Data'!P1773-'Raw Data'!O1773&gt;3), 'Raw Data'!J1773, 0)</f>
        <v/>
      </c>
      <c r="B1780">
        <f>IF(AND('Raw Data'!C1773&lt;'Raw Data'!F1773, 'Raw Data'!O1773&gt;'Raw Data'!P1773, 'Raw Data'!O1773-'Raw Data'!P1773&gt;3), 'Raw Data'!I1773, 0)</f>
        <v/>
      </c>
      <c r="C1780">
        <f>IF(AND('Raw Data'!F1773&lt;'Raw Data'!C1773, 'Raw Data'!P1773&gt;'Raw Data'!O1773, 'Raw Data'!P1773-'Raw Data'!O1773&lt;4), 'Raw Data'!H1773, 0)</f>
        <v/>
      </c>
      <c r="D1780">
        <f>IF(AND('Raw Data'!C1773&lt;'Raw Data'!F1773, 'Raw Data'!O1773&gt;'Raw Data'!P1773, 'Raw Data'!O1773-'Raw Data'!P1773&lt;4), 'Raw Data'!G1773, 0)</f>
        <v/>
      </c>
      <c r="E1780">
        <f>IF(ISBLANK('Raw Data'!J1773), 0, IF(AND(4=MATCH(LARGE('Raw Data'!G1773:J1773, 4), 'Raw Data'!G1773:J1773, 0), 'Raw Data'!P1773-'Raw Data'!O1773&gt;3), 'Raw Data'!J1773, 0))</f>
        <v/>
      </c>
      <c r="F1780">
        <f>IF(ISBLANK('Raw Data'!J1773), 0, IF(AND(3=MATCH(LARGE('Raw Data'!G1773:J1773, 4), 'Raw Data'!G1773:J1773, 0), 'Raw Data'!O1773-'Raw Data'!P1773&gt;3), 'Raw Data'!I1773, 0))</f>
        <v/>
      </c>
      <c r="G1780">
        <f>IF(ISBLANK('Raw Data'!J1773), 0, IF(AND(2=MATCH(LARGE('Raw Data'!G1773:J1773, 4), 'Raw Data'!G1773:J1773, 0), AND('Raw Data'!P1773-'Raw Data'!O1773&lt;4, 'Raw Data'!P1773-'Raw Data'!O1773&gt;0)), 'Raw Data'!H1773, 0))</f>
        <v/>
      </c>
      <c r="H1780">
        <f>IF(ISBLANK('Raw Data'!J1773), 0, IF(AND(1=MATCH(LARGE('Raw Data'!G1773:J1773, 4), 'Raw Data'!G1773:J1773, 0), AND('Raw Data'!O1773-'Raw Data'!P1773&lt;4, 'Raw Data'!O1773-'Raw Data'!P1773&gt;0)), 'Raw Data'!G1773, 0))</f>
        <v/>
      </c>
      <c r="I1780">
        <f>IF(ISBLANK('Raw Data'!J1773), 0, IF(AND(4=MATCH(LARGE('Raw Data'!G1773:J1773, 3), 'Raw Data'!G1773:J1773, 0), 'Raw Data'!P1773-'Raw Data'!O1773&gt;3), 'Raw Data'!J1773, 0))</f>
        <v/>
      </c>
      <c r="J1780">
        <f>IF(ISBLANK('Raw Data'!J1773), 0, IF(AND(3=MATCH(LARGE('Raw Data'!G1773:J1773, 3), 'Raw Data'!G1773:J1773, 0), 'Raw Data'!O1773-'Raw Data'!P1773&gt;3), 'Raw Data'!I1773, 0))</f>
        <v/>
      </c>
      <c r="K1780">
        <f>IF(ISBLANK('Raw Data'!J1773), 0, IF(AND(2=MATCH(LARGE('Raw Data'!G1773:J1773, 3), 'Raw Data'!G1773:J1773, 0), AND('Raw Data'!P1773-'Raw Data'!O1773&lt;4, 'Raw Data'!P1773-'Raw Data'!O1773&gt;0)), 'Raw Data'!H1773, 0))</f>
        <v/>
      </c>
      <c r="L1780">
        <f>IF(ISBLANK('Raw Data'!J1773), 0, IF(AND(1=MATCH(LARGE('Raw Data'!G1773:J1773, 3), 'Raw Data'!G1773:J1773, 0), AND('Raw Data'!O1773-'Raw Data'!P1773&lt;4, 'Raw Data'!O1773-'Raw Data'!P1773&gt;0)), 'Raw Data'!G1773, 0))</f>
        <v/>
      </c>
      <c r="M1780">
        <f>IF(ISBLANK('Raw Data'!J1773), 0, IF(AND(4=MATCH(LARGE('Raw Data'!G1773:J1773, 2), 'Raw Data'!G1773:J1773, 0), 'Raw Data'!P1773-'Raw Data'!O1773&gt;3), 'Raw Data'!J1773, 0))</f>
        <v/>
      </c>
      <c r="N1780">
        <f>IF(ISBLANK('Raw Data'!J1773), 0, IF(AND(3=MATCH(LARGE('Raw Data'!G1773:J1773, 2), 'Raw Data'!G1773:J1773, 0), 'Raw Data'!O1773-'Raw Data'!P1773&gt;3), 'Raw Data'!I1773, 0))</f>
        <v/>
      </c>
      <c r="O1780">
        <f>IF(ISBLANK('Raw Data'!J1773), 0, IF(AND(2=MATCH(LARGE('Raw Data'!G1773:J1773, 2), 'Raw Data'!G1773:J1773, 0), AND('Raw Data'!P1773-'Raw Data'!O1773&lt;4, 'Raw Data'!P1773-'Raw Data'!O1773&gt;0)), 'Raw Data'!H1773, 0))</f>
        <v/>
      </c>
      <c r="P1780">
        <f>IF(ISBLANK('Raw Data'!J1773), 0, IF(AND(1=MATCH(LARGE('Raw Data'!G1773:J1773, 2), 'Raw Data'!G1773:J1773, 0), AND('Raw Data'!O1773-'Raw Data'!P1773&lt;4, 'Raw Data'!O1773-'Raw Data'!P1773&gt;0)), 'Raw Data'!G1773, 0))</f>
        <v/>
      </c>
      <c r="Q1780">
        <f>IF(ISBLANK('Raw Data'!J1773), 0, IF(AND(4=MATCH(LARGE('Raw Data'!G1773:J1773, 1), 'Raw Data'!G1773:J1773, 0), 'Raw Data'!P1773-'Raw Data'!O1773&gt;3), 'Raw Data'!J1773, 0))</f>
        <v/>
      </c>
      <c r="R1780">
        <f>IF(ISBLANK('Raw Data'!J1773), 0, IF(AND(3=MATCH(LARGE('Raw Data'!G1773:J1773, 1), 'Raw Data'!G1773:J1773, 0), 'Raw Data'!O1773-'Raw Data'!P1773&gt;3), 'Raw Data'!I1773, 0))</f>
        <v/>
      </c>
      <c r="S1780">
        <f>IF(AND('Raw Data'!P1773-'Raw Data'!O1773&gt;4, 'Raw Data'!F1773&lt;'Raw Data'!C1773), 'Raw Data'!J1773, 0)</f>
        <v/>
      </c>
      <c r="T1780">
        <f>IF(AND('Raw Data'!O1773-'Raw Data'!P1773&gt;4, 'Raw Data'!F1773&gt;'Raw Data'!C1773), 'Raw Data'!I1773, 0)</f>
        <v/>
      </c>
      <c r="U1780">
        <f>IF(AND('Raw Data'!P1773-'Raw Data'!O1773&lt;3, 'Raw Data'!P1773&gt;'Raw Data'!O1773, 'Raw Data'!F1773&lt;'Raw Data'!C1773), 'Raw Data'!H1773, 0)</f>
        <v/>
      </c>
      <c r="V1780">
        <f>IF(AND('Raw Data'!P1773-'Raw Data'!O1773&lt;3, 'Raw Data'!P1773&gt;'Raw Data'!O1773, 'Raw Data'!F1773&gt;'Raw Data'!C1773), 'Raw Data'!G1773, 0)</f>
        <v/>
      </c>
    </row>
    <row r="1781">
      <c r="A1781">
        <f>IF(AND('Raw Data'!F1774&lt;'Raw Data'!C1774, 'Raw Data'!P1774&gt;'Raw Data'!O1774, 'Raw Data'!P1774-'Raw Data'!O1774&gt;3), 'Raw Data'!J1774, 0)</f>
        <v/>
      </c>
      <c r="B1781">
        <f>IF(AND('Raw Data'!C1774&lt;'Raw Data'!F1774, 'Raw Data'!O1774&gt;'Raw Data'!P1774, 'Raw Data'!O1774-'Raw Data'!P1774&gt;3), 'Raw Data'!I1774, 0)</f>
        <v/>
      </c>
      <c r="C1781">
        <f>IF(AND('Raw Data'!F1774&lt;'Raw Data'!C1774, 'Raw Data'!P1774&gt;'Raw Data'!O1774, 'Raw Data'!P1774-'Raw Data'!O1774&lt;4), 'Raw Data'!H1774, 0)</f>
        <v/>
      </c>
      <c r="D1781">
        <f>IF(AND('Raw Data'!C1774&lt;'Raw Data'!F1774, 'Raw Data'!O1774&gt;'Raw Data'!P1774, 'Raw Data'!O1774-'Raw Data'!P1774&lt;4), 'Raw Data'!G1774, 0)</f>
        <v/>
      </c>
      <c r="E1781">
        <f>IF(ISBLANK('Raw Data'!J1774), 0, IF(AND(4=MATCH(LARGE('Raw Data'!G1774:J1774, 4), 'Raw Data'!G1774:J1774, 0), 'Raw Data'!P1774-'Raw Data'!O1774&gt;3), 'Raw Data'!J1774, 0))</f>
        <v/>
      </c>
      <c r="F1781">
        <f>IF(ISBLANK('Raw Data'!J1774), 0, IF(AND(3=MATCH(LARGE('Raw Data'!G1774:J1774, 4), 'Raw Data'!G1774:J1774, 0), 'Raw Data'!O1774-'Raw Data'!P1774&gt;3), 'Raw Data'!I1774, 0))</f>
        <v/>
      </c>
      <c r="G1781">
        <f>IF(ISBLANK('Raw Data'!J1774), 0, IF(AND(2=MATCH(LARGE('Raw Data'!G1774:J1774, 4), 'Raw Data'!G1774:J1774, 0), AND('Raw Data'!P1774-'Raw Data'!O1774&lt;4, 'Raw Data'!P1774-'Raw Data'!O1774&gt;0)), 'Raw Data'!H1774, 0))</f>
        <v/>
      </c>
      <c r="H1781">
        <f>IF(ISBLANK('Raw Data'!J1774), 0, IF(AND(1=MATCH(LARGE('Raw Data'!G1774:J1774, 4), 'Raw Data'!G1774:J1774, 0), AND('Raw Data'!O1774-'Raw Data'!P1774&lt;4, 'Raw Data'!O1774-'Raw Data'!P1774&gt;0)), 'Raw Data'!G1774, 0))</f>
        <v/>
      </c>
      <c r="I1781">
        <f>IF(ISBLANK('Raw Data'!J1774), 0, IF(AND(4=MATCH(LARGE('Raw Data'!G1774:J1774, 3), 'Raw Data'!G1774:J1774, 0), 'Raw Data'!P1774-'Raw Data'!O1774&gt;3), 'Raw Data'!J1774, 0))</f>
        <v/>
      </c>
      <c r="J1781">
        <f>IF(ISBLANK('Raw Data'!J1774), 0, IF(AND(3=MATCH(LARGE('Raw Data'!G1774:J1774, 3), 'Raw Data'!G1774:J1774, 0), 'Raw Data'!O1774-'Raw Data'!P1774&gt;3), 'Raw Data'!I1774, 0))</f>
        <v/>
      </c>
      <c r="K1781">
        <f>IF(ISBLANK('Raw Data'!J1774), 0, IF(AND(2=MATCH(LARGE('Raw Data'!G1774:J1774, 3), 'Raw Data'!G1774:J1774, 0), AND('Raw Data'!P1774-'Raw Data'!O1774&lt;4, 'Raw Data'!P1774-'Raw Data'!O1774&gt;0)), 'Raw Data'!H1774, 0))</f>
        <v/>
      </c>
      <c r="L1781">
        <f>IF(ISBLANK('Raw Data'!J1774), 0, IF(AND(1=MATCH(LARGE('Raw Data'!G1774:J1774, 3), 'Raw Data'!G1774:J1774, 0), AND('Raw Data'!O1774-'Raw Data'!P1774&lt;4, 'Raw Data'!O1774-'Raw Data'!P1774&gt;0)), 'Raw Data'!G1774, 0))</f>
        <v/>
      </c>
      <c r="M1781">
        <f>IF(ISBLANK('Raw Data'!J1774), 0, IF(AND(4=MATCH(LARGE('Raw Data'!G1774:J1774, 2), 'Raw Data'!G1774:J1774, 0), 'Raw Data'!P1774-'Raw Data'!O1774&gt;3), 'Raw Data'!J1774, 0))</f>
        <v/>
      </c>
      <c r="N1781">
        <f>IF(ISBLANK('Raw Data'!J1774), 0, IF(AND(3=MATCH(LARGE('Raw Data'!G1774:J1774, 2), 'Raw Data'!G1774:J1774, 0), 'Raw Data'!O1774-'Raw Data'!P1774&gt;3), 'Raw Data'!I1774, 0))</f>
        <v/>
      </c>
      <c r="O1781">
        <f>IF(ISBLANK('Raw Data'!J1774), 0, IF(AND(2=MATCH(LARGE('Raw Data'!G1774:J1774, 2), 'Raw Data'!G1774:J1774, 0), AND('Raw Data'!P1774-'Raw Data'!O1774&lt;4, 'Raw Data'!P1774-'Raw Data'!O1774&gt;0)), 'Raw Data'!H1774, 0))</f>
        <v/>
      </c>
      <c r="P1781">
        <f>IF(ISBLANK('Raw Data'!J1774), 0, IF(AND(1=MATCH(LARGE('Raw Data'!G1774:J1774, 2), 'Raw Data'!G1774:J1774, 0), AND('Raw Data'!O1774-'Raw Data'!P1774&lt;4, 'Raw Data'!O1774-'Raw Data'!P1774&gt;0)), 'Raw Data'!G1774, 0))</f>
        <v/>
      </c>
      <c r="Q1781">
        <f>IF(ISBLANK('Raw Data'!J1774), 0, IF(AND(4=MATCH(LARGE('Raw Data'!G1774:J1774, 1), 'Raw Data'!G1774:J1774, 0), 'Raw Data'!P1774-'Raw Data'!O1774&gt;3), 'Raw Data'!J1774, 0))</f>
        <v/>
      </c>
      <c r="R1781">
        <f>IF(ISBLANK('Raw Data'!J1774), 0, IF(AND(3=MATCH(LARGE('Raw Data'!G1774:J1774, 1), 'Raw Data'!G1774:J1774, 0), 'Raw Data'!O1774-'Raw Data'!P1774&gt;3), 'Raw Data'!I1774, 0))</f>
        <v/>
      </c>
      <c r="S1781">
        <f>IF(AND('Raw Data'!P1774-'Raw Data'!O1774&gt;4, 'Raw Data'!F1774&lt;'Raw Data'!C1774), 'Raw Data'!J1774, 0)</f>
        <v/>
      </c>
      <c r="T1781">
        <f>IF(AND('Raw Data'!O1774-'Raw Data'!P1774&gt;4, 'Raw Data'!F1774&gt;'Raw Data'!C1774), 'Raw Data'!I1774, 0)</f>
        <v/>
      </c>
      <c r="U1781">
        <f>IF(AND('Raw Data'!P1774-'Raw Data'!O1774&lt;3, 'Raw Data'!P1774&gt;'Raw Data'!O1774, 'Raw Data'!F1774&lt;'Raw Data'!C1774), 'Raw Data'!H1774, 0)</f>
        <v/>
      </c>
      <c r="V1781">
        <f>IF(AND('Raw Data'!P1774-'Raw Data'!O1774&lt;3, 'Raw Data'!P1774&gt;'Raw Data'!O1774, 'Raw Data'!F1774&gt;'Raw Data'!C1774), 'Raw Data'!G1774, 0)</f>
        <v/>
      </c>
    </row>
    <row r="1782">
      <c r="A1782">
        <f>IF(AND('Raw Data'!F1775&lt;'Raw Data'!C1775, 'Raw Data'!P1775&gt;'Raw Data'!O1775, 'Raw Data'!P1775-'Raw Data'!O1775&gt;3), 'Raw Data'!J1775, 0)</f>
        <v/>
      </c>
      <c r="B1782">
        <f>IF(AND('Raw Data'!C1775&lt;'Raw Data'!F1775, 'Raw Data'!O1775&gt;'Raw Data'!P1775, 'Raw Data'!O1775-'Raw Data'!P1775&gt;3), 'Raw Data'!I1775, 0)</f>
        <v/>
      </c>
      <c r="C1782">
        <f>IF(AND('Raw Data'!F1775&lt;'Raw Data'!C1775, 'Raw Data'!P1775&gt;'Raw Data'!O1775, 'Raw Data'!P1775-'Raw Data'!O1775&lt;4), 'Raw Data'!H1775, 0)</f>
        <v/>
      </c>
      <c r="D1782">
        <f>IF(AND('Raw Data'!C1775&lt;'Raw Data'!F1775, 'Raw Data'!O1775&gt;'Raw Data'!P1775, 'Raw Data'!O1775-'Raw Data'!P1775&lt;4), 'Raw Data'!G1775, 0)</f>
        <v/>
      </c>
      <c r="E1782">
        <f>IF(ISBLANK('Raw Data'!J1775), 0, IF(AND(4=MATCH(LARGE('Raw Data'!G1775:J1775, 4), 'Raw Data'!G1775:J1775, 0), 'Raw Data'!P1775-'Raw Data'!O1775&gt;3), 'Raw Data'!J1775, 0))</f>
        <v/>
      </c>
      <c r="F1782">
        <f>IF(ISBLANK('Raw Data'!J1775), 0, IF(AND(3=MATCH(LARGE('Raw Data'!G1775:J1775, 4), 'Raw Data'!G1775:J1775, 0), 'Raw Data'!O1775-'Raw Data'!P1775&gt;3), 'Raw Data'!I1775, 0))</f>
        <v/>
      </c>
      <c r="G1782">
        <f>IF(ISBLANK('Raw Data'!J1775), 0, IF(AND(2=MATCH(LARGE('Raw Data'!G1775:J1775, 4), 'Raw Data'!G1775:J1775, 0), AND('Raw Data'!P1775-'Raw Data'!O1775&lt;4, 'Raw Data'!P1775-'Raw Data'!O1775&gt;0)), 'Raw Data'!H1775, 0))</f>
        <v/>
      </c>
      <c r="H1782">
        <f>IF(ISBLANK('Raw Data'!J1775), 0, IF(AND(1=MATCH(LARGE('Raw Data'!G1775:J1775, 4), 'Raw Data'!G1775:J1775, 0), AND('Raw Data'!O1775-'Raw Data'!P1775&lt;4, 'Raw Data'!O1775-'Raw Data'!P1775&gt;0)), 'Raw Data'!G1775, 0))</f>
        <v/>
      </c>
      <c r="I1782">
        <f>IF(ISBLANK('Raw Data'!J1775), 0, IF(AND(4=MATCH(LARGE('Raw Data'!G1775:J1775, 3), 'Raw Data'!G1775:J1775, 0), 'Raw Data'!P1775-'Raw Data'!O1775&gt;3), 'Raw Data'!J1775, 0))</f>
        <v/>
      </c>
      <c r="J1782">
        <f>IF(ISBLANK('Raw Data'!J1775), 0, IF(AND(3=MATCH(LARGE('Raw Data'!G1775:J1775, 3), 'Raw Data'!G1775:J1775, 0), 'Raw Data'!O1775-'Raw Data'!P1775&gt;3), 'Raw Data'!I1775, 0))</f>
        <v/>
      </c>
      <c r="K1782">
        <f>IF(ISBLANK('Raw Data'!J1775), 0, IF(AND(2=MATCH(LARGE('Raw Data'!G1775:J1775, 3), 'Raw Data'!G1775:J1775, 0), AND('Raw Data'!P1775-'Raw Data'!O1775&lt;4, 'Raw Data'!P1775-'Raw Data'!O1775&gt;0)), 'Raw Data'!H1775, 0))</f>
        <v/>
      </c>
      <c r="L1782">
        <f>IF(ISBLANK('Raw Data'!J1775), 0, IF(AND(1=MATCH(LARGE('Raw Data'!G1775:J1775, 3), 'Raw Data'!G1775:J1775, 0), AND('Raw Data'!O1775-'Raw Data'!P1775&lt;4, 'Raw Data'!O1775-'Raw Data'!P1775&gt;0)), 'Raw Data'!G1775, 0))</f>
        <v/>
      </c>
      <c r="M1782">
        <f>IF(ISBLANK('Raw Data'!J1775), 0, IF(AND(4=MATCH(LARGE('Raw Data'!G1775:J1775, 2), 'Raw Data'!G1775:J1775, 0), 'Raw Data'!P1775-'Raw Data'!O1775&gt;3), 'Raw Data'!J1775, 0))</f>
        <v/>
      </c>
      <c r="N1782">
        <f>IF(ISBLANK('Raw Data'!J1775), 0, IF(AND(3=MATCH(LARGE('Raw Data'!G1775:J1775, 2), 'Raw Data'!G1775:J1775, 0), 'Raw Data'!O1775-'Raw Data'!P1775&gt;3), 'Raw Data'!I1775, 0))</f>
        <v/>
      </c>
      <c r="O1782">
        <f>IF(ISBLANK('Raw Data'!J1775), 0, IF(AND(2=MATCH(LARGE('Raw Data'!G1775:J1775, 2), 'Raw Data'!G1775:J1775, 0), AND('Raw Data'!P1775-'Raw Data'!O1775&lt;4, 'Raw Data'!P1775-'Raw Data'!O1775&gt;0)), 'Raw Data'!H1775, 0))</f>
        <v/>
      </c>
      <c r="P1782">
        <f>IF(ISBLANK('Raw Data'!J1775), 0, IF(AND(1=MATCH(LARGE('Raw Data'!G1775:J1775, 2), 'Raw Data'!G1775:J1775, 0), AND('Raw Data'!O1775-'Raw Data'!P1775&lt;4, 'Raw Data'!O1775-'Raw Data'!P1775&gt;0)), 'Raw Data'!G1775, 0))</f>
        <v/>
      </c>
      <c r="Q1782">
        <f>IF(ISBLANK('Raw Data'!J1775), 0, IF(AND(4=MATCH(LARGE('Raw Data'!G1775:J1775, 1), 'Raw Data'!G1775:J1775, 0), 'Raw Data'!P1775-'Raw Data'!O1775&gt;3), 'Raw Data'!J1775, 0))</f>
        <v/>
      </c>
      <c r="R1782">
        <f>IF(ISBLANK('Raw Data'!J1775), 0, IF(AND(3=MATCH(LARGE('Raw Data'!G1775:J1775, 1), 'Raw Data'!G1775:J1775, 0), 'Raw Data'!O1775-'Raw Data'!P1775&gt;3), 'Raw Data'!I1775, 0))</f>
        <v/>
      </c>
      <c r="S1782">
        <f>IF(AND('Raw Data'!P1775-'Raw Data'!O1775&gt;4, 'Raw Data'!F1775&lt;'Raw Data'!C1775), 'Raw Data'!J1775, 0)</f>
        <v/>
      </c>
      <c r="T1782">
        <f>IF(AND('Raw Data'!O1775-'Raw Data'!P1775&gt;4, 'Raw Data'!F1775&gt;'Raw Data'!C1775), 'Raw Data'!I1775, 0)</f>
        <v/>
      </c>
      <c r="U1782">
        <f>IF(AND('Raw Data'!P1775-'Raw Data'!O1775&lt;3, 'Raw Data'!P1775&gt;'Raw Data'!O1775, 'Raw Data'!F1775&lt;'Raw Data'!C1775), 'Raw Data'!H1775, 0)</f>
        <v/>
      </c>
      <c r="V1782">
        <f>IF(AND('Raw Data'!P1775-'Raw Data'!O1775&lt;3, 'Raw Data'!P1775&gt;'Raw Data'!O1775, 'Raw Data'!F1775&gt;'Raw Data'!C1775), 'Raw Data'!G1775, 0)</f>
        <v/>
      </c>
    </row>
    <row r="1783">
      <c r="A1783">
        <f>IF(AND('Raw Data'!F1776&lt;'Raw Data'!C1776, 'Raw Data'!P1776&gt;'Raw Data'!O1776, 'Raw Data'!P1776-'Raw Data'!O1776&gt;3), 'Raw Data'!J1776, 0)</f>
        <v/>
      </c>
      <c r="B1783">
        <f>IF(AND('Raw Data'!C1776&lt;'Raw Data'!F1776, 'Raw Data'!O1776&gt;'Raw Data'!P1776, 'Raw Data'!O1776-'Raw Data'!P1776&gt;3), 'Raw Data'!I1776, 0)</f>
        <v/>
      </c>
      <c r="C1783">
        <f>IF(AND('Raw Data'!F1776&lt;'Raw Data'!C1776, 'Raw Data'!P1776&gt;'Raw Data'!O1776, 'Raw Data'!P1776-'Raw Data'!O1776&lt;4), 'Raw Data'!H1776, 0)</f>
        <v/>
      </c>
      <c r="D1783">
        <f>IF(AND('Raw Data'!C1776&lt;'Raw Data'!F1776, 'Raw Data'!O1776&gt;'Raw Data'!P1776, 'Raw Data'!O1776-'Raw Data'!P1776&lt;4), 'Raw Data'!G1776, 0)</f>
        <v/>
      </c>
      <c r="E1783">
        <f>IF(ISBLANK('Raw Data'!J1776), 0, IF(AND(4=MATCH(LARGE('Raw Data'!G1776:J1776, 4), 'Raw Data'!G1776:J1776, 0), 'Raw Data'!P1776-'Raw Data'!O1776&gt;3), 'Raw Data'!J1776, 0))</f>
        <v/>
      </c>
      <c r="F1783">
        <f>IF(ISBLANK('Raw Data'!J1776), 0, IF(AND(3=MATCH(LARGE('Raw Data'!G1776:J1776, 4), 'Raw Data'!G1776:J1776, 0), 'Raw Data'!O1776-'Raw Data'!P1776&gt;3), 'Raw Data'!I1776, 0))</f>
        <v/>
      </c>
      <c r="G1783">
        <f>IF(ISBLANK('Raw Data'!J1776), 0, IF(AND(2=MATCH(LARGE('Raw Data'!G1776:J1776, 4), 'Raw Data'!G1776:J1776, 0), AND('Raw Data'!P1776-'Raw Data'!O1776&lt;4, 'Raw Data'!P1776-'Raw Data'!O1776&gt;0)), 'Raw Data'!H1776, 0))</f>
        <v/>
      </c>
      <c r="H1783">
        <f>IF(ISBLANK('Raw Data'!J1776), 0, IF(AND(1=MATCH(LARGE('Raw Data'!G1776:J1776, 4), 'Raw Data'!G1776:J1776, 0), AND('Raw Data'!O1776-'Raw Data'!P1776&lt;4, 'Raw Data'!O1776-'Raw Data'!P1776&gt;0)), 'Raw Data'!G1776, 0))</f>
        <v/>
      </c>
      <c r="I1783">
        <f>IF(ISBLANK('Raw Data'!J1776), 0, IF(AND(4=MATCH(LARGE('Raw Data'!G1776:J1776, 3), 'Raw Data'!G1776:J1776, 0), 'Raw Data'!P1776-'Raw Data'!O1776&gt;3), 'Raw Data'!J1776, 0))</f>
        <v/>
      </c>
      <c r="J1783">
        <f>IF(ISBLANK('Raw Data'!J1776), 0, IF(AND(3=MATCH(LARGE('Raw Data'!G1776:J1776, 3), 'Raw Data'!G1776:J1776, 0), 'Raw Data'!O1776-'Raw Data'!P1776&gt;3), 'Raw Data'!I1776, 0))</f>
        <v/>
      </c>
      <c r="K1783">
        <f>IF(ISBLANK('Raw Data'!J1776), 0, IF(AND(2=MATCH(LARGE('Raw Data'!G1776:J1776, 3), 'Raw Data'!G1776:J1776, 0), AND('Raw Data'!P1776-'Raw Data'!O1776&lt;4, 'Raw Data'!P1776-'Raw Data'!O1776&gt;0)), 'Raw Data'!H1776, 0))</f>
        <v/>
      </c>
      <c r="L1783">
        <f>IF(ISBLANK('Raw Data'!J1776), 0, IF(AND(1=MATCH(LARGE('Raw Data'!G1776:J1776, 3), 'Raw Data'!G1776:J1776, 0), AND('Raw Data'!O1776-'Raw Data'!P1776&lt;4, 'Raw Data'!O1776-'Raw Data'!P1776&gt;0)), 'Raw Data'!G1776, 0))</f>
        <v/>
      </c>
      <c r="M1783">
        <f>IF(ISBLANK('Raw Data'!J1776), 0, IF(AND(4=MATCH(LARGE('Raw Data'!G1776:J1776, 2), 'Raw Data'!G1776:J1776, 0), 'Raw Data'!P1776-'Raw Data'!O1776&gt;3), 'Raw Data'!J1776, 0))</f>
        <v/>
      </c>
      <c r="N1783">
        <f>IF(ISBLANK('Raw Data'!J1776), 0, IF(AND(3=MATCH(LARGE('Raw Data'!G1776:J1776, 2), 'Raw Data'!G1776:J1776, 0), 'Raw Data'!O1776-'Raw Data'!P1776&gt;3), 'Raw Data'!I1776, 0))</f>
        <v/>
      </c>
      <c r="O1783">
        <f>IF(ISBLANK('Raw Data'!J1776), 0, IF(AND(2=MATCH(LARGE('Raw Data'!G1776:J1776, 2), 'Raw Data'!G1776:J1776, 0), AND('Raw Data'!P1776-'Raw Data'!O1776&lt;4, 'Raw Data'!P1776-'Raw Data'!O1776&gt;0)), 'Raw Data'!H1776, 0))</f>
        <v/>
      </c>
      <c r="P1783">
        <f>IF(ISBLANK('Raw Data'!J1776), 0, IF(AND(1=MATCH(LARGE('Raw Data'!G1776:J1776, 2), 'Raw Data'!G1776:J1776, 0), AND('Raw Data'!O1776-'Raw Data'!P1776&lt;4, 'Raw Data'!O1776-'Raw Data'!P1776&gt;0)), 'Raw Data'!G1776, 0))</f>
        <v/>
      </c>
      <c r="Q1783">
        <f>IF(ISBLANK('Raw Data'!J1776), 0, IF(AND(4=MATCH(LARGE('Raw Data'!G1776:J1776, 1), 'Raw Data'!G1776:J1776, 0), 'Raw Data'!P1776-'Raw Data'!O1776&gt;3), 'Raw Data'!J1776, 0))</f>
        <v/>
      </c>
      <c r="R1783">
        <f>IF(ISBLANK('Raw Data'!J1776), 0, IF(AND(3=MATCH(LARGE('Raw Data'!G1776:J1776, 1), 'Raw Data'!G1776:J1776, 0), 'Raw Data'!O1776-'Raw Data'!P1776&gt;3), 'Raw Data'!I1776, 0))</f>
        <v/>
      </c>
      <c r="S1783">
        <f>IF(AND('Raw Data'!P1776-'Raw Data'!O1776&gt;4, 'Raw Data'!F1776&lt;'Raw Data'!C1776), 'Raw Data'!J1776, 0)</f>
        <v/>
      </c>
      <c r="T1783">
        <f>IF(AND('Raw Data'!O1776-'Raw Data'!P1776&gt;4, 'Raw Data'!F1776&gt;'Raw Data'!C1776), 'Raw Data'!I1776, 0)</f>
        <v/>
      </c>
      <c r="U1783">
        <f>IF(AND('Raw Data'!P1776-'Raw Data'!O1776&lt;3, 'Raw Data'!P1776&gt;'Raw Data'!O1776, 'Raw Data'!F1776&lt;'Raw Data'!C1776), 'Raw Data'!H1776, 0)</f>
        <v/>
      </c>
      <c r="V1783">
        <f>IF(AND('Raw Data'!P1776-'Raw Data'!O1776&lt;3, 'Raw Data'!P1776&gt;'Raw Data'!O1776, 'Raw Data'!F1776&gt;'Raw Data'!C1776), 'Raw Data'!G1776, 0)</f>
        <v/>
      </c>
    </row>
    <row r="1784">
      <c r="A1784">
        <f>IF(AND('Raw Data'!F1777&lt;'Raw Data'!C1777, 'Raw Data'!P1777&gt;'Raw Data'!O1777, 'Raw Data'!P1777-'Raw Data'!O1777&gt;3), 'Raw Data'!J1777, 0)</f>
        <v/>
      </c>
      <c r="B1784">
        <f>IF(AND('Raw Data'!C1777&lt;'Raw Data'!F1777, 'Raw Data'!O1777&gt;'Raw Data'!P1777, 'Raw Data'!O1777-'Raw Data'!P1777&gt;3), 'Raw Data'!I1777, 0)</f>
        <v/>
      </c>
      <c r="C1784">
        <f>IF(AND('Raw Data'!F1777&lt;'Raw Data'!C1777, 'Raw Data'!P1777&gt;'Raw Data'!O1777, 'Raw Data'!P1777-'Raw Data'!O1777&lt;4), 'Raw Data'!H1777, 0)</f>
        <v/>
      </c>
      <c r="D1784">
        <f>IF(AND('Raw Data'!C1777&lt;'Raw Data'!F1777, 'Raw Data'!O1777&gt;'Raw Data'!P1777, 'Raw Data'!O1777-'Raw Data'!P1777&lt;4), 'Raw Data'!G1777, 0)</f>
        <v/>
      </c>
      <c r="E1784">
        <f>IF(ISBLANK('Raw Data'!J1777), 0, IF(AND(4=MATCH(LARGE('Raw Data'!G1777:J1777, 4), 'Raw Data'!G1777:J1777, 0), 'Raw Data'!P1777-'Raw Data'!O1777&gt;3), 'Raw Data'!J1777, 0))</f>
        <v/>
      </c>
      <c r="F1784">
        <f>IF(ISBLANK('Raw Data'!J1777), 0, IF(AND(3=MATCH(LARGE('Raw Data'!G1777:J1777, 4), 'Raw Data'!G1777:J1777, 0), 'Raw Data'!O1777-'Raw Data'!P1777&gt;3), 'Raw Data'!I1777, 0))</f>
        <v/>
      </c>
      <c r="G1784">
        <f>IF(ISBLANK('Raw Data'!J1777), 0, IF(AND(2=MATCH(LARGE('Raw Data'!G1777:J1777, 4), 'Raw Data'!G1777:J1777, 0), AND('Raw Data'!P1777-'Raw Data'!O1777&lt;4, 'Raw Data'!P1777-'Raw Data'!O1777&gt;0)), 'Raw Data'!H1777, 0))</f>
        <v/>
      </c>
      <c r="H1784">
        <f>IF(ISBLANK('Raw Data'!J1777), 0, IF(AND(1=MATCH(LARGE('Raw Data'!G1777:J1777, 4), 'Raw Data'!G1777:J1777, 0), AND('Raw Data'!O1777-'Raw Data'!P1777&lt;4, 'Raw Data'!O1777-'Raw Data'!P1777&gt;0)), 'Raw Data'!G1777, 0))</f>
        <v/>
      </c>
      <c r="I1784">
        <f>IF(ISBLANK('Raw Data'!J1777), 0, IF(AND(4=MATCH(LARGE('Raw Data'!G1777:J1777, 3), 'Raw Data'!G1777:J1777, 0), 'Raw Data'!P1777-'Raw Data'!O1777&gt;3), 'Raw Data'!J1777, 0))</f>
        <v/>
      </c>
      <c r="J1784">
        <f>IF(ISBLANK('Raw Data'!J1777), 0, IF(AND(3=MATCH(LARGE('Raw Data'!G1777:J1777, 3), 'Raw Data'!G1777:J1777, 0), 'Raw Data'!O1777-'Raw Data'!P1777&gt;3), 'Raw Data'!I1777, 0))</f>
        <v/>
      </c>
      <c r="K1784">
        <f>IF(ISBLANK('Raw Data'!J1777), 0, IF(AND(2=MATCH(LARGE('Raw Data'!G1777:J1777, 3), 'Raw Data'!G1777:J1777, 0), AND('Raw Data'!P1777-'Raw Data'!O1777&lt;4, 'Raw Data'!P1777-'Raw Data'!O1777&gt;0)), 'Raw Data'!H1777, 0))</f>
        <v/>
      </c>
      <c r="L1784">
        <f>IF(ISBLANK('Raw Data'!J1777), 0, IF(AND(1=MATCH(LARGE('Raw Data'!G1777:J1777, 3), 'Raw Data'!G1777:J1777, 0), AND('Raw Data'!O1777-'Raw Data'!P1777&lt;4, 'Raw Data'!O1777-'Raw Data'!P1777&gt;0)), 'Raw Data'!G1777, 0))</f>
        <v/>
      </c>
      <c r="M1784">
        <f>IF(ISBLANK('Raw Data'!J1777), 0, IF(AND(4=MATCH(LARGE('Raw Data'!G1777:J1777, 2), 'Raw Data'!G1777:J1777, 0), 'Raw Data'!P1777-'Raw Data'!O1777&gt;3), 'Raw Data'!J1777, 0))</f>
        <v/>
      </c>
      <c r="N1784">
        <f>IF(ISBLANK('Raw Data'!J1777), 0, IF(AND(3=MATCH(LARGE('Raw Data'!G1777:J1777, 2), 'Raw Data'!G1777:J1777, 0), 'Raw Data'!O1777-'Raw Data'!P1777&gt;3), 'Raw Data'!I1777, 0))</f>
        <v/>
      </c>
      <c r="O1784">
        <f>IF(ISBLANK('Raw Data'!J1777), 0, IF(AND(2=MATCH(LARGE('Raw Data'!G1777:J1777, 2), 'Raw Data'!G1777:J1777, 0), AND('Raw Data'!P1777-'Raw Data'!O1777&lt;4, 'Raw Data'!P1777-'Raw Data'!O1777&gt;0)), 'Raw Data'!H1777, 0))</f>
        <v/>
      </c>
      <c r="P1784">
        <f>IF(ISBLANK('Raw Data'!J1777), 0, IF(AND(1=MATCH(LARGE('Raw Data'!G1777:J1777, 2), 'Raw Data'!G1777:J1777, 0), AND('Raw Data'!O1777-'Raw Data'!P1777&lt;4, 'Raw Data'!O1777-'Raw Data'!P1777&gt;0)), 'Raw Data'!G1777, 0))</f>
        <v/>
      </c>
      <c r="Q1784">
        <f>IF(ISBLANK('Raw Data'!J1777), 0, IF(AND(4=MATCH(LARGE('Raw Data'!G1777:J1777, 1), 'Raw Data'!G1777:J1777, 0), 'Raw Data'!P1777-'Raw Data'!O1777&gt;3), 'Raw Data'!J1777, 0))</f>
        <v/>
      </c>
      <c r="R1784">
        <f>IF(ISBLANK('Raw Data'!J1777), 0, IF(AND(3=MATCH(LARGE('Raw Data'!G1777:J1777, 1), 'Raw Data'!G1777:J1777, 0), 'Raw Data'!O1777-'Raw Data'!P1777&gt;3), 'Raw Data'!I1777, 0))</f>
        <v/>
      </c>
      <c r="S1784">
        <f>IF(AND('Raw Data'!P1777-'Raw Data'!O1777&gt;4, 'Raw Data'!F1777&lt;'Raw Data'!C1777), 'Raw Data'!J1777, 0)</f>
        <v/>
      </c>
      <c r="T1784">
        <f>IF(AND('Raw Data'!O1777-'Raw Data'!P1777&gt;4, 'Raw Data'!F1777&gt;'Raw Data'!C1777), 'Raw Data'!I1777, 0)</f>
        <v/>
      </c>
      <c r="U1784">
        <f>IF(AND('Raw Data'!P1777-'Raw Data'!O1777&lt;3, 'Raw Data'!P1777&gt;'Raw Data'!O1777, 'Raw Data'!F1777&lt;'Raw Data'!C1777), 'Raw Data'!H1777, 0)</f>
        <v/>
      </c>
      <c r="V1784">
        <f>IF(AND('Raw Data'!P1777-'Raw Data'!O1777&lt;3, 'Raw Data'!P1777&gt;'Raw Data'!O1777, 'Raw Data'!F1777&gt;'Raw Data'!C1777), 'Raw Data'!G1777, 0)</f>
        <v/>
      </c>
    </row>
    <row r="1785">
      <c r="A1785">
        <f>IF(AND('Raw Data'!F1778&lt;'Raw Data'!C1778, 'Raw Data'!P1778&gt;'Raw Data'!O1778, 'Raw Data'!P1778-'Raw Data'!O1778&gt;3), 'Raw Data'!J1778, 0)</f>
        <v/>
      </c>
      <c r="B1785">
        <f>IF(AND('Raw Data'!C1778&lt;'Raw Data'!F1778, 'Raw Data'!O1778&gt;'Raw Data'!P1778, 'Raw Data'!O1778-'Raw Data'!P1778&gt;3), 'Raw Data'!I1778, 0)</f>
        <v/>
      </c>
      <c r="C1785">
        <f>IF(AND('Raw Data'!F1778&lt;'Raw Data'!C1778, 'Raw Data'!P1778&gt;'Raw Data'!O1778, 'Raw Data'!P1778-'Raw Data'!O1778&lt;4), 'Raw Data'!H1778, 0)</f>
        <v/>
      </c>
      <c r="D1785">
        <f>IF(AND('Raw Data'!C1778&lt;'Raw Data'!F1778, 'Raw Data'!O1778&gt;'Raw Data'!P1778, 'Raw Data'!O1778-'Raw Data'!P1778&lt;4), 'Raw Data'!G1778, 0)</f>
        <v/>
      </c>
      <c r="E1785">
        <f>IF(ISBLANK('Raw Data'!J1778), 0, IF(AND(4=MATCH(LARGE('Raw Data'!G1778:J1778, 4), 'Raw Data'!G1778:J1778, 0), 'Raw Data'!P1778-'Raw Data'!O1778&gt;3), 'Raw Data'!J1778, 0))</f>
        <v/>
      </c>
      <c r="F1785">
        <f>IF(ISBLANK('Raw Data'!J1778), 0, IF(AND(3=MATCH(LARGE('Raw Data'!G1778:J1778, 4), 'Raw Data'!G1778:J1778, 0), 'Raw Data'!O1778-'Raw Data'!P1778&gt;3), 'Raw Data'!I1778, 0))</f>
        <v/>
      </c>
      <c r="G1785">
        <f>IF(ISBLANK('Raw Data'!J1778), 0, IF(AND(2=MATCH(LARGE('Raw Data'!G1778:J1778, 4), 'Raw Data'!G1778:J1778, 0), AND('Raw Data'!P1778-'Raw Data'!O1778&lt;4, 'Raw Data'!P1778-'Raw Data'!O1778&gt;0)), 'Raw Data'!H1778, 0))</f>
        <v/>
      </c>
      <c r="H1785">
        <f>IF(ISBLANK('Raw Data'!J1778), 0, IF(AND(1=MATCH(LARGE('Raw Data'!G1778:J1778, 4), 'Raw Data'!G1778:J1778, 0), AND('Raw Data'!O1778-'Raw Data'!P1778&lt;4, 'Raw Data'!O1778-'Raw Data'!P1778&gt;0)), 'Raw Data'!G1778, 0))</f>
        <v/>
      </c>
      <c r="I1785">
        <f>IF(ISBLANK('Raw Data'!J1778), 0, IF(AND(4=MATCH(LARGE('Raw Data'!G1778:J1778, 3), 'Raw Data'!G1778:J1778, 0), 'Raw Data'!P1778-'Raw Data'!O1778&gt;3), 'Raw Data'!J1778, 0))</f>
        <v/>
      </c>
      <c r="J1785">
        <f>IF(ISBLANK('Raw Data'!J1778), 0, IF(AND(3=MATCH(LARGE('Raw Data'!G1778:J1778, 3), 'Raw Data'!G1778:J1778, 0), 'Raw Data'!O1778-'Raw Data'!P1778&gt;3), 'Raw Data'!I1778, 0))</f>
        <v/>
      </c>
      <c r="K1785">
        <f>IF(ISBLANK('Raw Data'!J1778), 0, IF(AND(2=MATCH(LARGE('Raw Data'!G1778:J1778, 3), 'Raw Data'!G1778:J1778, 0), AND('Raw Data'!P1778-'Raw Data'!O1778&lt;4, 'Raw Data'!P1778-'Raw Data'!O1778&gt;0)), 'Raw Data'!H1778, 0))</f>
        <v/>
      </c>
      <c r="L1785">
        <f>IF(ISBLANK('Raw Data'!J1778), 0, IF(AND(1=MATCH(LARGE('Raw Data'!G1778:J1778, 3), 'Raw Data'!G1778:J1778, 0), AND('Raw Data'!O1778-'Raw Data'!P1778&lt;4, 'Raw Data'!O1778-'Raw Data'!P1778&gt;0)), 'Raw Data'!G1778, 0))</f>
        <v/>
      </c>
      <c r="M1785">
        <f>IF(ISBLANK('Raw Data'!J1778), 0, IF(AND(4=MATCH(LARGE('Raw Data'!G1778:J1778, 2), 'Raw Data'!G1778:J1778, 0), 'Raw Data'!P1778-'Raw Data'!O1778&gt;3), 'Raw Data'!J1778, 0))</f>
        <v/>
      </c>
      <c r="N1785">
        <f>IF(ISBLANK('Raw Data'!J1778), 0, IF(AND(3=MATCH(LARGE('Raw Data'!G1778:J1778, 2), 'Raw Data'!G1778:J1778, 0), 'Raw Data'!O1778-'Raw Data'!P1778&gt;3), 'Raw Data'!I1778, 0))</f>
        <v/>
      </c>
      <c r="O1785">
        <f>IF(ISBLANK('Raw Data'!J1778), 0, IF(AND(2=MATCH(LARGE('Raw Data'!G1778:J1778, 2), 'Raw Data'!G1778:J1778, 0), AND('Raw Data'!P1778-'Raw Data'!O1778&lt;4, 'Raw Data'!P1778-'Raw Data'!O1778&gt;0)), 'Raw Data'!H1778, 0))</f>
        <v/>
      </c>
      <c r="P1785">
        <f>IF(ISBLANK('Raw Data'!J1778), 0, IF(AND(1=MATCH(LARGE('Raw Data'!G1778:J1778, 2), 'Raw Data'!G1778:J1778, 0), AND('Raw Data'!O1778-'Raw Data'!P1778&lt;4, 'Raw Data'!O1778-'Raw Data'!P1778&gt;0)), 'Raw Data'!G1778, 0))</f>
        <v/>
      </c>
      <c r="Q1785">
        <f>IF(ISBLANK('Raw Data'!J1778), 0, IF(AND(4=MATCH(LARGE('Raw Data'!G1778:J1778, 1), 'Raw Data'!G1778:J1778, 0), 'Raw Data'!P1778-'Raw Data'!O1778&gt;3), 'Raw Data'!J1778, 0))</f>
        <v/>
      </c>
      <c r="R1785">
        <f>IF(ISBLANK('Raw Data'!J1778), 0, IF(AND(3=MATCH(LARGE('Raw Data'!G1778:J1778, 1), 'Raw Data'!G1778:J1778, 0), 'Raw Data'!O1778-'Raw Data'!P1778&gt;3), 'Raw Data'!I1778, 0))</f>
        <v/>
      </c>
      <c r="S1785">
        <f>IF(AND('Raw Data'!P1778-'Raw Data'!O1778&gt;4, 'Raw Data'!F1778&lt;'Raw Data'!C1778), 'Raw Data'!J1778, 0)</f>
        <v/>
      </c>
      <c r="T1785">
        <f>IF(AND('Raw Data'!O1778-'Raw Data'!P1778&gt;4, 'Raw Data'!F1778&gt;'Raw Data'!C1778), 'Raw Data'!I1778, 0)</f>
        <v/>
      </c>
      <c r="U1785">
        <f>IF(AND('Raw Data'!P1778-'Raw Data'!O1778&lt;3, 'Raw Data'!P1778&gt;'Raw Data'!O1778, 'Raw Data'!F1778&lt;'Raw Data'!C1778), 'Raw Data'!H1778, 0)</f>
        <v/>
      </c>
      <c r="V1785">
        <f>IF(AND('Raw Data'!P1778-'Raw Data'!O1778&lt;3, 'Raw Data'!P1778&gt;'Raw Data'!O1778, 'Raw Data'!F1778&gt;'Raw Data'!C1778), 'Raw Data'!G1778, 0)</f>
        <v/>
      </c>
    </row>
    <row r="1786">
      <c r="A1786">
        <f>IF(AND('Raw Data'!F1779&lt;'Raw Data'!C1779, 'Raw Data'!P1779&gt;'Raw Data'!O1779, 'Raw Data'!P1779-'Raw Data'!O1779&gt;3), 'Raw Data'!J1779, 0)</f>
        <v/>
      </c>
      <c r="B1786">
        <f>IF(AND('Raw Data'!C1779&lt;'Raw Data'!F1779, 'Raw Data'!O1779&gt;'Raw Data'!P1779, 'Raw Data'!O1779-'Raw Data'!P1779&gt;3), 'Raw Data'!I1779, 0)</f>
        <v/>
      </c>
      <c r="C1786">
        <f>IF(AND('Raw Data'!F1779&lt;'Raw Data'!C1779, 'Raw Data'!P1779&gt;'Raw Data'!O1779, 'Raw Data'!P1779-'Raw Data'!O1779&lt;4), 'Raw Data'!H1779, 0)</f>
        <v/>
      </c>
      <c r="D1786">
        <f>IF(AND('Raw Data'!C1779&lt;'Raw Data'!F1779, 'Raw Data'!O1779&gt;'Raw Data'!P1779, 'Raw Data'!O1779-'Raw Data'!P1779&lt;4), 'Raw Data'!G1779, 0)</f>
        <v/>
      </c>
      <c r="E1786">
        <f>IF(ISBLANK('Raw Data'!J1779), 0, IF(AND(4=MATCH(LARGE('Raw Data'!G1779:J1779, 4), 'Raw Data'!G1779:J1779, 0), 'Raw Data'!P1779-'Raw Data'!O1779&gt;3), 'Raw Data'!J1779, 0))</f>
        <v/>
      </c>
      <c r="F1786">
        <f>IF(ISBLANK('Raw Data'!J1779), 0, IF(AND(3=MATCH(LARGE('Raw Data'!G1779:J1779, 4), 'Raw Data'!G1779:J1779, 0), 'Raw Data'!O1779-'Raw Data'!P1779&gt;3), 'Raw Data'!I1779, 0))</f>
        <v/>
      </c>
      <c r="G1786">
        <f>IF(ISBLANK('Raw Data'!J1779), 0, IF(AND(2=MATCH(LARGE('Raw Data'!G1779:J1779, 4), 'Raw Data'!G1779:J1779, 0), AND('Raw Data'!P1779-'Raw Data'!O1779&lt;4, 'Raw Data'!P1779-'Raw Data'!O1779&gt;0)), 'Raw Data'!H1779, 0))</f>
        <v/>
      </c>
      <c r="H1786">
        <f>IF(ISBLANK('Raw Data'!J1779), 0, IF(AND(1=MATCH(LARGE('Raw Data'!G1779:J1779, 4), 'Raw Data'!G1779:J1779, 0), AND('Raw Data'!O1779-'Raw Data'!P1779&lt;4, 'Raw Data'!O1779-'Raw Data'!P1779&gt;0)), 'Raw Data'!G1779, 0))</f>
        <v/>
      </c>
      <c r="I1786">
        <f>IF(ISBLANK('Raw Data'!J1779), 0, IF(AND(4=MATCH(LARGE('Raw Data'!G1779:J1779, 3), 'Raw Data'!G1779:J1779, 0), 'Raw Data'!P1779-'Raw Data'!O1779&gt;3), 'Raw Data'!J1779, 0))</f>
        <v/>
      </c>
      <c r="J1786">
        <f>IF(ISBLANK('Raw Data'!J1779), 0, IF(AND(3=MATCH(LARGE('Raw Data'!G1779:J1779, 3), 'Raw Data'!G1779:J1779, 0), 'Raw Data'!O1779-'Raw Data'!P1779&gt;3), 'Raw Data'!I1779, 0))</f>
        <v/>
      </c>
      <c r="K1786">
        <f>IF(ISBLANK('Raw Data'!J1779), 0, IF(AND(2=MATCH(LARGE('Raw Data'!G1779:J1779, 3), 'Raw Data'!G1779:J1779, 0), AND('Raw Data'!P1779-'Raw Data'!O1779&lt;4, 'Raw Data'!P1779-'Raw Data'!O1779&gt;0)), 'Raw Data'!H1779, 0))</f>
        <v/>
      </c>
      <c r="L1786">
        <f>IF(ISBLANK('Raw Data'!J1779), 0, IF(AND(1=MATCH(LARGE('Raw Data'!G1779:J1779, 3), 'Raw Data'!G1779:J1779, 0), AND('Raw Data'!O1779-'Raw Data'!P1779&lt;4, 'Raw Data'!O1779-'Raw Data'!P1779&gt;0)), 'Raw Data'!G1779, 0))</f>
        <v/>
      </c>
      <c r="M1786">
        <f>IF(ISBLANK('Raw Data'!J1779), 0, IF(AND(4=MATCH(LARGE('Raw Data'!G1779:J1779, 2), 'Raw Data'!G1779:J1779, 0), 'Raw Data'!P1779-'Raw Data'!O1779&gt;3), 'Raw Data'!J1779, 0))</f>
        <v/>
      </c>
      <c r="N1786">
        <f>IF(ISBLANK('Raw Data'!J1779), 0, IF(AND(3=MATCH(LARGE('Raw Data'!G1779:J1779, 2), 'Raw Data'!G1779:J1779, 0), 'Raw Data'!O1779-'Raw Data'!P1779&gt;3), 'Raw Data'!I1779, 0))</f>
        <v/>
      </c>
      <c r="O1786">
        <f>IF(ISBLANK('Raw Data'!J1779), 0, IF(AND(2=MATCH(LARGE('Raw Data'!G1779:J1779, 2), 'Raw Data'!G1779:J1779, 0), AND('Raw Data'!P1779-'Raw Data'!O1779&lt;4, 'Raw Data'!P1779-'Raw Data'!O1779&gt;0)), 'Raw Data'!H1779, 0))</f>
        <v/>
      </c>
      <c r="P1786">
        <f>IF(ISBLANK('Raw Data'!J1779), 0, IF(AND(1=MATCH(LARGE('Raw Data'!G1779:J1779, 2), 'Raw Data'!G1779:J1779, 0), AND('Raw Data'!O1779-'Raw Data'!P1779&lt;4, 'Raw Data'!O1779-'Raw Data'!P1779&gt;0)), 'Raw Data'!G1779, 0))</f>
        <v/>
      </c>
      <c r="Q1786">
        <f>IF(ISBLANK('Raw Data'!J1779), 0, IF(AND(4=MATCH(LARGE('Raw Data'!G1779:J1779, 1), 'Raw Data'!G1779:J1779, 0), 'Raw Data'!P1779-'Raw Data'!O1779&gt;3), 'Raw Data'!J1779, 0))</f>
        <v/>
      </c>
      <c r="R1786">
        <f>IF(ISBLANK('Raw Data'!J1779), 0, IF(AND(3=MATCH(LARGE('Raw Data'!G1779:J1779, 1), 'Raw Data'!G1779:J1779, 0), 'Raw Data'!O1779-'Raw Data'!P1779&gt;3), 'Raw Data'!I1779, 0))</f>
        <v/>
      </c>
      <c r="S1786">
        <f>IF(AND('Raw Data'!P1779-'Raw Data'!O1779&gt;4, 'Raw Data'!F1779&lt;'Raw Data'!C1779), 'Raw Data'!J1779, 0)</f>
        <v/>
      </c>
      <c r="T1786">
        <f>IF(AND('Raw Data'!O1779-'Raw Data'!P1779&gt;4, 'Raw Data'!F1779&gt;'Raw Data'!C1779), 'Raw Data'!I1779, 0)</f>
        <v/>
      </c>
      <c r="U1786">
        <f>IF(AND('Raw Data'!P1779-'Raw Data'!O1779&lt;3, 'Raw Data'!P1779&gt;'Raw Data'!O1779, 'Raw Data'!F1779&lt;'Raw Data'!C1779), 'Raw Data'!H1779, 0)</f>
        <v/>
      </c>
      <c r="V1786">
        <f>IF(AND('Raw Data'!P1779-'Raw Data'!O1779&lt;3, 'Raw Data'!P1779&gt;'Raw Data'!O1779, 'Raw Data'!F1779&gt;'Raw Data'!C1779), 'Raw Data'!G1779, 0)</f>
        <v/>
      </c>
    </row>
    <row r="1787">
      <c r="A1787">
        <f>IF(AND('Raw Data'!F1780&lt;'Raw Data'!C1780, 'Raw Data'!P1780&gt;'Raw Data'!O1780, 'Raw Data'!P1780-'Raw Data'!O1780&gt;3), 'Raw Data'!J1780, 0)</f>
        <v/>
      </c>
      <c r="B1787">
        <f>IF(AND('Raw Data'!C1780&lt;'Raw Data'!F1780, 'Raw Data'!O1780&gt;'Raw Data'!P1780, 'Raw Data'!O1780-'Raw Data'!P1780&gt;3), 'Raw Data'!I1780, 0)</f>
        <v/>
      </c>
      <c r="C1787">
        <f>IF(AND('Raw Data'!F1780&lt;'Raw Data'!C1780, 'Raw Data'!P1780&gt;'Raw Data'!O1780, 'Raw Data'!P1780-'Raw Data'!O1780&lt;4), 'Raw Data'!H1780, 0)</f>
        <v/>
      </c>
      <c r="D1787">
        <f>IF(AND('Raw Data'!C1780&lt;'Raw Data'!F1780, 'Raw Data'!O1780&gt;'Raw Data'!P1780, 'Raw Data'!O1780-'Raw Data'!P1780&lt;4), 'Raw Data'!G1780, 0)</f>
        <v/>
      </c>
      <c r="E1787">
        <f>IF(ISBLANK('Raw Data'!J1780), 0, IF(AND(4=MATCH(LARGE('Raw Data'!G1780:J1780, 4), 'Raw Data'!G1780:J1780, 0), 'Raw Data'!P1780-'Raw Data'!O1780&gt;3), 'Raw Data'!J1780, 0))</f>
        <v/>
      </c>
      <c r="F1787">
        <f>IF(ISBLANK('Raw Data'!J1780), 0, IF(AND(3=MATCH(LARGE('Raw Data'!G1780:J1780, 4), 'Raw Data'!G1780:J1780, 0), 'Raw Data'!O1780-'Raw Data'!P1780&gt;3), 'Raw Data'!I1780, 0))</f>
        <v/>
      </c>
      <c r="G1787">
        <f>IF(ISBLANK('Raw Data'!J1780), 0, IF(AND(2=MATCH(LARGE('Raw Data'!G1780:J1780, 4), 'Raw Data'!G1780:J1780, 0), AND('Raw Data'!P1780-'Raw Data'!O1780&lt;4, 'Raw Data'!P1780-'Raw Data'!O1780&gt;0)), 'Raw Data'!H1780, 0))</f>
        <v/>
      </c>
      <c r="H1787">
        <f>IF(ISBLANK('Raw Data'!J1780), 0, IF(AND(1=MATCH(LARGE('Raw Data'!G1780:J1780, 4), 'Raw Data'!G1780:J1780, 0), AND('Raw Data'!O1780-'Raw Data'!P1780&lt;4, 'Raw Data'!O1780-'Raw Data'!P1780&gt;0)), 'Raw Data'!G1780, 0))</f>
        <v/>
      </c>
      <c r="I1787">
        <f>IF(ISBLANK('Raw Data'!J1780), 0, IF(AND(4=MATCH(LARGE('Raw Data'!G1780:J1780, 3), 'Raw Data'!G1780:J1780, 0), 'Raw Data'!P1780-'Raw Data'!O1780&gt;3), 'Raw Data'!J1780, 0))</f>
        <v/>
      </c>
      <c r="J1787">
        <f>IF(ISBLANK('Raw Data'!J1780), 0, IF(AND(3=MATCH(LARGE('Raw Data'!G1780:J1780, 3), 'Raw Data'!G1780:J1780, 0), 'Raw Data'!O1780-'Raw Data'!P1780&gt;3), 'Raw Data'!I1780, 0))</f>
        <v/>
      </c>
      <c r="K1787">
        <f>IF(ISBLANK('Raw Data'!J1780), 0, IF(AND(2=MATCH(LARGE('Raw Data'!G1780:J1780, 3), 'Raw Data'!G1780:J1780, 0), AND('Raw Data'!P1780-'Raw Data'!O1780&lt;4, 'Raw Data'!P1780-'Raw Data'!O1780&gt;0)), 'Raw Data'!H1780, 0))</f>
        <v/>
      </c>
      <c r="L1787">
        <f>IF(ISBLANK('Raw Data'!J1780), 0, IF(AND(1=MATCH(LARGE('Raw Data'!G1780:J1780, 3), 'Raw Data'!G1780:J1780, 0), AND('Raw Data'!O1780-'Raw Data'!P1780&lt;4, 'Raw Data'!O1780-'Raw Data'!P1780&gt;0)), 'Raw Data'!G1780, 0))</f>
        <v/>
      </c>
      <c r="M1787">
        <f>IF(ISBLANK('Raw Data'!J1780), 0, IF(AND(4=MATCH(LARGE('Raw Data'!G1780:J1780, 2), 'Raw Data'!G1780:J1780, 0), 'Raw Data'!P1780-'Raw Data'!O1780&gt;3), 'Raw Data'!J1780, 0))</f>
        <v/>
      </c>
      <c r="N1787">
        <f>IF(ISBLANK('Raw Data'!J1780), 0, IF(AND(3=MATCH(LARGE('Raw Data'!G1780:J1780, 2), 'Raw Data'!G1780:J1780, 0), 'Raw Data'!O1780-'Raw Data'!P1780&gt;3), 'Raw Data'!I1780, 0))</f>
        <v/>
      </c>
      <c r="O1787">
        <f>IF(ISBLANK('Raw Data'!J1780), 0, IF(AND(2=MATCH(LARGE('Raw Data'!G1780:J1780, 2), 'Raw Data'!G1780:J1780, 0), AND('Raw Data'!P1780-'Raw Data'!O1780&lt;4, 'Raw Data'!P1780-'Raw Data'!O1780&gt;0)), 'Raw Data'!H1780, 0))</f>
        <v/>
      </c>
      <c r="P1787">
        <f>IF(ISBLANK('Raw Data'!J1780), 0, IF(AND(1=MATCH(LARGE('Raw Data'!G1780:J1780, 2), 'Raw Data'!G1780:J1780, 0), AND('Raw Data'!O1780-'Raw Data'!P1780&lt;4, 'Raw Data'!O1780-'Raw Data'!P1780&gt;0)), 'Raw Data'!G1780, 0))</f>
        <v/>
      </c>
      <c r="Q1787">
        <f>IF(ISBLANK('Raw Data'!J1780), 0, IF(AND(4=MATCH(LARGE('Raw Data'!G1780:J1780, 1), 'Raw Data'!G1780:J1780, 0), 'Raw Data'!P1780-'Raw Data'!O1780&gt;3), 'Raw Data'!J1780, 0))</f>
        <v/>
      </c>
      <c r="R1787">
        <f>IF(ISBLANK('Raw Data'!J1780), 0, IF(AND(3=MATCH(LARGE('Raw Data'!G1780:J1780, 1), 'Raw Data'!G1780:J1780, 0), 'Raw Data'!O1780-'Raw Data'!P1780&gt;3), 'Raw Data'!I1780, 0))</f>
        <v/>
      </c>
      <c r="S1787">
        <f>IF(AND('Raw Data'!P1780-'Raw Data'!O1780&gt;4, 'Raw Data'!F1780&lt;'Raw Data'!C1780), 'Raw Data'!J1780, 0)</f>
        <v/>
      </c>
      <c r="T1787">
        <f>IF(AND('Raw Data'!O1780-'Raw Data'!P1780&gt;4, 'Raw Data'!F1780&gt;'Raw Data'!C1780), 'Raw Data'!I1780, 0)</f>
        <v/>
      </c>
      <c r="U1787">
        <f>IF(AND('Raw Data'!P1780-'Raw Data'!O1780&lt;3, 'Raw Data'!P1780&gt;'Raw Data'!O1780, 'Raw Data'!F1780&lt;'Raw Data'!C1780), 'Raw Data'!H1780, 0)</f>
        <v/>
      </c>
      <c r="V1787">
        <f>IF(AND('Raw Data'!P1780-'Raw Data'!O1780&lt;3, 'Raw Data'!P1780&gt;'Raw Data'!O1780, 'Raw Data'!F1780&gt;'Raw Data'!C1780), 'Raw Data'!G1780, 0)</f>
        <v/>
      </c>
    </row>
    <row r="1788">
      <c r="A1788">
        <f>IF(AND('Raw Data'!F1781&lt;'Raw Data'!C1781, 'Raw Data'!P1781&gt;'Raw Data'!O1781, 'Raw Data'!P1781-'Raw Data'!O1781&gt;3), 'Raw Data'!J1781, 0)</f>
        <v/>
      </c>
      <c r="B1788">
        <f>IF(AND('Raw Data'!C1781&lt;'Raw Data'!F1781, 'Raw Data'!O1781&gt;'Raw Data'!P1781, 'Raw Data'!O1781-'Raw Data'!P1781&gt;3), 'Raw Data'!I1781, 0)</f>
        <v/>
      </c>
      <c r="C1788">
        <f>IF(AND('Raw Data'!F1781&lt;'Raw Data'!C1781, 'Raw Data'!P1781&gt;'Raw Data'!O1781, 'Raw Data'!P1781-'Raw Data'!O1781&lt;4), 'Raw Data'!H1781, 0)</f>
        <v/>
      </c>
      <c r="D1788">
        <f>IF(AND('Raw Data'!C1781&lt;'Raw Data'!F1781, 'Raw Data'!O1781&gt;'Raw Data'!P1781, 'Raw Data'!O1781-'Raw Data'!P1781&lt;4), 'Raw Data'!G1781, 0)</f>
        <v/>
      </c>
      <c r="E1788">
        <f>IF(ISBLANK('Raw Data'!J1781), 0, IF(AND(4=MATCH(LARGE('Raw Data'!G1781:J1781, 4), 'Raw Data'!G1781:J1781, 0), 'Raw Data'!P1781-'Raw Data'!O1781&gt;3), 'Raw Data'!J1781, 0))</f>
        <v/>
      </c>
      <c r="F1788">
        <f>IF(ISBLANK('Raw Data'!J1781), 0, IF(AND(3=MATCH(LARGE('Raw Data'!G1781:J1781, 4), 'Raw Data'!G1781:J1781, 0), 'Raw Data'!O1781-'Raw Data'!P1781&gt;3), 'Raw Data'!I1781, 0))</f>
        <v/>
      </c>
      <c r="G1788">
        <f>IF(ISBLANK('Raw Data'!J1781), 0, IF(AND(2=MATCH(LARGE('Raw Data'!G1781:J1781, 4), 'Raw Data'!G1781:J1781, 0), AND('Raw Data'!P1781-'Raw Data'!O1781&lt;4, 'Raw Data'!P1781-'Raw Data'!O1781&gt;0)), 'Raw Data'!H1781, 0))</f>
        <v/>
      </c>
      <c r="H1788">
        <f>IF(ISBLANK('Raw Data'!J1781), 0, IF(AND(1=MATCH(LARGE('Raw Data'!G1781:J1781, 4), 'Raw Data'!G1781:J1781, 0), AND('Raw Data'!O1781-'Raw Data'!P1781&lt;4, 'Raw Data'!O1781-'Raw Data'!P1781&gt;0)), 'Raw Data'!G1781, 0))</f>
        <v/>
      </c>
      <c r="I1788">
        <f>IF(ISBLANK('Raw Data'!J1781), 0, IF(AND(4=MATCH(LARGE('Raw Data'!G1781:J1781, 3), 'Raw Data'!G1781:J1781, 0), 'Raw Data'!P1781-'Raw Data'!O1781&gt;3), 'Raw Data'!J1781, 0))</f>
        <v/>
      </c>
      <c r="J1788">
        <f>IF(ISBLANK('Raw Data'!J1781), 0, IF(AND(3=MATCH(LARGE('Raw Data'!G1781:J1781, 3), 'Raw Data'!G1781:J1781, 0), 'Raw Data'!O1781-'Raw Data'!P1781&gt;3), 'Raw Data'!I1781, 0))</f>
        <v/>
      </c>
      <c r="K1788">
        <f>IF(ISBLANK('Raw Data'!J1781), 0, IF(AND(2=MATCH(LARGE('Raw Data'!G1781:J1781, 3), 'Raw Data'!G1781:J1781, 0), AND('Raw Data'!P1781-'Raw Data'!O1781&lt;4, 'Raw Data'!P1781-'Raw Data'!O1781&gt;0)), 'Raw Data'!H1781, 0))</f>
        <v/>
      </c>
      <c r="L1788">
        <f>IF(ISBLANK('Raw Data'!J1781), 0, IF(AND(1=MATCH(LARGE('Raw Data'!G1781:J1781, 3), 'Raw Data'!G1781:J1781, 0), AND('Raw Data'!O1781-'Raw Data'!P1781&lt;4, 'Raw Data'!O1781-'Raw Data'!P1781&gt;0)), 'Raw Data'!G1781, 0))</f>
        <v/>
      </c>
      <c r="M1788">
        <f>IF(ISBLANK('Raw Data'!J1781), 0, IF(AND(4=MATCH(LARGE('Raw Data'!G1781:J1781, 2), 'Raw Data'!G1781:J1781, 0), 'Raw Data'!P1781-'Raw Data'!O1781&gt;3), 'Raw Data'!J1781, 0))</f>
        <v/>
      </c>
      <c r="N1788">
        <f>IF(ISBLANK('Raw Data'!J1781), 0, IF(AND(3=MATCH(LARGE('Raw Data'!G1781:J1781, 2), 'Raw Data'!G1781:J1781, 0), 'Raw Data'!O1781-'Raw Data'!P1781&gt;3), 'Raw Data'!I1781, 0))</f>
        <v/>
      </c>
      <c r="O1788">
        <f>IF(ISBLANK('Raw Data'!J1781), 0, IF(AND(2=MATCH(LARGE('Raw Data'!G1781:J1781, 2), 'Raw Data'!G1781:J1781, 0), AND('Raw Data'!P1781-'Raw Data'!O1781&lt;4, 'Raw Data'!P1781-'Raw Data'!O1781&gt;0)), 'Raw Data'!H1781, 0))</f>
        <v/>
      </c>
      <c r="P1788">
        <f>IF(ISBLANK('Raw Data'!J1781), 0, IF(AND(1=MATCH(LARGE('Raw Data'!G1781:J1781, 2), 'Raw Data'!G1781:J1781, 0), AND('Raw Data'!O1781-'Raw Data'!P1781&lt;4, 'Raw Data'!O1781-'Raw Data'!P1781&gt;0)), 'Raw Data'!G1781, 0))</f>
        <v/>
      </c>
      <c r="Q1788">
        <f>IF(ISBLANK('Raw Data'!J1781), 0, IF(AND(4=MATCH(LARGE('Raw Data'!G1781:J1781, 1), 'Raw Data'!G1781:J1781, 0), 'Raw Data'!P1781-'Raw Data'!O1781&gt;3), 'Raw Data'!J1781, 0))</f>
        <v/>
      </c>
      <c r="R1788">
        <f>IF(ISBLANK('Raw Data'!J1781), 0, IF(AND(3=MATCH(LARGE('Raw Data'!G1781:J1781, 1), 'Raw Data'!G1781:J1781, 0), 'Raw Data'!O1781-'Raw Data'!P1781&gt;3), 'Raw Data'!I1781, 0))</f>
        <v/>
      </c>
      <c r="S1788">
        <f>IF(AND('Raw Data'!P1781-'Raw Data'!O1781&gt;4, 'Raw Data'!F1781&lt;'Raw Data'!C1781), 'Raw Data'!J1781, 0)</f>
        <v/>
      </c>
      <c r="T1788">
        <f>IF(AND('Raw Data'!O1781-'Raw Data'!P1781&gt;4, 'Raw Data'!F1781&gt;'Raw Data'!C1781), 'Raw Data'!I1781, 0)</f>
        <v/>
      </c>
      <c r="U1788">
        <f>IF(AND('Raw Data'!P1781-'Raw Data'!O1781&lt;3, 'Raw Data'!P1781&gt;'Raw Data'!O1781, 'Raw Data'!F1781&lt;'Raw Data'!C1781), 'Raw Data'!H1781, 0)</f>
        <v/>
      </c>
      <c r="V1788">
        <f>IF(AND('Raw Data'!P1781-'Raw Data'!O1781&lt;3, 'Raw Data'!P1781&gt;'Raw Data'!O1781, 'Raw Data'!F1781&gt;'Raw Data'!C1781), 'Raw Data'!G1781, 0)</f>
        <v/>
      </c>
    </row>
    <row r="1789">
      <c r="A1789">
        <f>IF(AND('Raw Data'!F1782&lt;'Raw Data'!C1782, 'Raw Data'!P1782&gt;'Raw Data'!O1782, 'Raw Data'!P1782-'Raw Data'!O1782&gt;3), 'Raw Data'!J1782, 0)</f>
        <v/>
      </c>
      <c r="B1789">
        <f>IF(AND('Raw Data'!C1782&lt;'Raw Data'!F1782, 'Raw Data'!O1782&gt;'Raw Data'!P1782, 'Raw Data'!O1782-'Raw Data'!P1782&gt;3), 'Raw Data'!I1782, 0)</f>
        <v/>
      </c>
      <c r="C1789">
        <f>IF(AND('Raw Data'!F1782&lt;'Raw Data'!C1782, 'Raw Data'!P1782&gt;'Raw Data'!O1782, 'Raw Data'!P1782-'Raw Data'!O1782&lt;4), 'Raw Data'!H1782, 0)</f>
        <v/>
      </c>
      <c r="D1789">
        <f>IF(AND('Raw Data'!C1782&lt;'Raw Data'!F1782, 'Raw Data'!O1782&gt;'Raw Data'!P1782, 'Raw Data'!O1782-'Raw Data'!P1782&lt;4), 'Raw Data'!G1782, 0)</f>
        <v/>
      </c>
      <c r="E1789">
        <f>IF(ISBLANK('Raw Data'!J1782), 0, IF(AND(4=MATCH(LARGE('Raw Data'!G1782:J1782, 4), 'Raw Data'!G1782:J1782, 0), 'Raw Data'!P1782-'Raw Data'!O1782&gt;3), 'Raw Data'!J1782, 0))</f>
        <v/>
      </c>
      <c r="F1789">
        <f>IF(ISBLANK('Raw Data'!J1782), 0, IF(AND(3=MATCH(LARGE('Raw Data'!G1782:J1782, 4), 'Raw Data'!G1782:J1782, 0), 'Raw Data'!O1782-'Raw Data'!P1782&gt;3), 'Raw Data'!I1782, 0))</f>
        <v/>
      </c>
      <c r="G1789">
        <f>IF(ISBLANK('Raw Data'!J1782), 0, IF(AND(2=MATCH(LARGE('Raw Data'!G1782:J1782, 4), 'Raw Data'!G1782:J1782, 0), AND('Raw Data'!P1782-'Raw Data'!O1782&lt;4, 'Raw Data'!P1782-'Raw Data'!O1782&gt;0)), 'Raw Data'!H1782, 0))</f>
        <v/>
      </c>
      <c r="H1789">
        <f>IF(ISBLANK('Raw Data'!J1782), 0, IF(AND(1=MATCH(LARGE('Raw Data'!G1782:J1782, 4), 'Raw Data'!G1782:J1782, 0), AND('Raw Data'!O1782-'Raw Data'!P1782&lt;4, 'Raw Data'!O1782-'Raw Data'!P1782&gt;0)), 'Raw Data'!G1782, 0))</f>
        <v/>
      </c>
      <c r="I1789">
        <f>IF(ISBLANK('Raw Data'!J1782), 0, IF(AND(4=MATCH(LARGE('Raw Data'!G1782:J1782, 3), 'Raw Data'!G1782:J1782, 0), 'Raw Data'!P1782-'Raw Data'!O1782&gt;3), 'Raw Data'!J1782, 0))</f>
        <v/>
      </c>
      <c r="J1789">
        <f>IF(ISBLANK('Raw Data'!J1782), 0, IF(AND(3=MATCH(LARGE('Raw Data'!G1782:J1782, 3), 'Raw Data'!G1782:J1782, 0), 'Raw Data'!O1782-'Raw Data'!P1782&gt;3), 'Raw Data'!I1782, 0))</f>
        <v/>
      </c>
      <c r="K1789">
        <f>IF(ISBLANK('Raw Data'!J1782), 0, IF(AND(2=MATCH(LARGE('Raw Data'!G1782:J1782, 3), 'Raw Data'!G1782:J1782, 0), AND('Raw Data'!P1782-'Raw Data'!O1782&lt;4, 'Raw Data'!P1782-'Raw Data'!O1782&gt;0)), 'Raw Data'!H1782, 0))</f>
        <v/>
      </c>
      <c r="L1789">
        <f>IF(ISBLANK('Raw Data'!J1782), 0, IF(AND(1=MATCH(LARGE('Raw Data'!G1782:J1782, 3), 'Raw Data'!G1782:J1782, 0), AND('Raw Data'!O1782-'Raw Data'!P1782&lt;4, 'Raw Data'!O1782-'Raw Data'!P1782&gt;0)), 'Raw Data'!G1782, 0))</f>
        <v/>
      </c>
      <c r="M1789">
        <f>IF(ISBLANK('Raw Data'!J1782), 0, IF(AND(4=MATCH(LARGE('Raw Data'!G1782:J1782, 2), 'Raw Data'!G1782:J1782, 0), 'Raw Data'!P1782-'Raw Data'!O1782&gt;3), 'Raw Data'!J1782, 0))</f>
        <v/>
      </c>
      <c r="N1789">
        <f>IF(ISBLANK('Raw Data'!J1782), 0, IF(AND(3=MATCH(LARGE('Raw Data'!G1782:J1782, 2), 'Raw Data'!G1782:J1782, 0), 'Raw Data'!O1782-'Raw Data'!P1782&gt;3), 'Raw Data'!I1782, 0))</f>
        <v/>
      </c>
      <c r="O1789">
        <f>IF(ISBLANK('Raw Data'!J1782), 0, IF(AND(2=MATCH(LARGE('Raw Data'!G1782:J1782, 2), 'Raw Data'!G1782:J1782, 0), AND('Raw Data'!P1782-'Raw Data'!O1782&lt;4, 'Raw Data'!P1782-'Raw Data'!O1782&gt;0)), 'Raw Data'!H1782, 0))</f>
        <v/>
      </c>
      <c r="P1789">
        <f>IF(ISBLANK('Raw Data'!J1782), 0, IF(AND(1=MATCH(LARGE('Raw Data'!G1782:J1782, 2), 'Raw Data'!G1782:J1782, 0), AND('Raw Data'!O1782-'Raw Data'!P1782&lt;4, 'Raw Data'!O1782-'Raw Data'!P1782&gt;0)), 'Raw Data'!G1782, 0))</f>
        <v/>
      </c>
      <c r="Q1789">
        <f>IF(ISBLANK('Raw Data'!J1782), 0, IF(AND(4=MATCH(LARGE('Raw Data'!G1782:J1782, 1), 'Raw Data'!G1782:J1782, 0), 'Raw Data'!P1782-'Raw Data'!O1782&gt;3), 'Raw Data'!J1782, 0))</f>
        <v/>
      </c>
      <c r="R1789">
        <f>IF(ISBLANK('Raw Data'!J1782), 0, IF(AND(3=MATCH(LARGE('Raw Data'!G1782:J1782, 1), 'Raw Data'!G1782:J1782, 0), 'Raw Data'!O1782-'Raw Data'!P1782&gt;3), 'Raw Data'!I1782, 0))</f>
        <v/>
      </c>
      <c r="S1789">
        <f>IF(AND('Raw Data'!P1782-'Raw Data'!O1782&gt;4, 'Raw Data'!F1782&lt;'Raw Data'!C1782), 'Raw Data'!J1782, 0)</f>
        <v/>
      </c>
      <c r="T1789">
        <f>IF(AND('Raw Data'!O1782-'Raw Data'!P1782&gt;4, 'Raw Data'!F1782&gt;'Raw Data'!C1782), 'Raw Data'!I1782, 0)</f>
        <v/>
      </c>
      <c r="U1789">
        <f>IF(AND('Raw Data'!P1782-'Raw Data'!O1782&lt;3, 'Raw Data'!P1782&gt;'Raw Data'!O1782, 'Raw Data'!F1782&lt;'Raw Data'!C1782), 'Raw Data'!H1782, 0)</f>
        <v/>
      </c>
      <c r="V1789">
        <f>IF(AND('Raw Data'!P1782-'Raw Data'!O1782&lt;3, 'Raw Data'!P1782&gt;'Raw Data'!O1782, 'Raw Data'!F1782&gt;'Raw Data'!C1782), 'Raw Data'!G1782, 0)</f>
        <v/>
      </c>
    </row>
    <row r="1790">
      <c r="A1790">
        <f>IF(AND('Raw Data'!F1783&lt;'Raw Data'!C1783, 'Raw Data'!P1783&gt;'Raw Data'!O1783, 'Raw Data'!P1783-'Raw Data'!O1783&gt;3), 'Raw Data'!J1783, 0)</f>
        <v/>
      </c>
      <c r="B1790">
        <f>IF(AND('Raw Data'!C1783&lt;'Raw Data'!F1783, 'Raw Data'!O1783&gt;'Raw Data'!P1783, 'Raw Data'!O1783-'Raw Data'!P1783&gt;3), 'Raw Data'!I1783, 0)</f>
        <v/>
      </c>
      <c r="C1790">
        <f>IF(AND('Raw Data'!F1783&lt;'Raw Data'!C1783, 'Raw Data'!P1783&gt;'Raw Data'!O1783, 'Raw Data'!P1783-'Raw Data'!O1783&lt;4), 'Raw Data'!H1783, 0)</f>
        <v/>
      </c>
      <c r="D1790">
        <f>IF(AND('Raw Data'!C1783&lt;'Raw Data'!F1783, 'Raw Data'!O1783&gt;'Raw Data'!P1783, 'Raw Data'!O1783-'Raw Data'!P1783&lt;4), 'Raw Data'!G1783, 0)</f>
        <v/>
      </c>
      <c r="E1790">
        <f>IF(ISBLANK('Raw Data'!J1783), 0, IF(AND(4=MATCH(LARGE('Raw Data'!G1783:J1783, 4), 'Raw Data'!G1783:J1783, 0), 'Raw Data'!P1783-'Raw Data'!O1783&gt;3), 'Raw Data'!J1783, 0))</f>
        <v/>
      </c>
      <c r="F1790">
        <f>IF(ISBLANK('Raw Data'!J1783), 0, IF(AND(3=MATCH(LARGE('Raw Data'!G1783:J1783, 4), 'Raw Data'!G1783:J1783, 0), 'Raw Data'!O1783-'Raw Data'!P1783&gt;3), 'Raw Data'!I1783, 0))</f>
        <v/>
      </c>
      <c r="G1790">
        <f>IF(ISBLANK('Raw Data'!J1783), 0, IF(AND(2=MATCH(LARGE('Raw Data'!G1783:J1783, 4), 'Raw Data'!G1783:J1783, 0), AND('Raw Data'!P1783-'Raw Data'!O1783&lt;4, 'Raw Data'!P1783-'Raw Data'!O1783&gt;0)), 'Raw Data'!H1783, 0))</f>
        <v/>
      </c>
      <c r="H1790">
        <f>IF(ISBLANK('Raw Data'!J1783), 0, IF(AND(1=MATCH(LARGE('Raw Data'!G1783:J1783, 4), 'Raw Data'!G1783:J1783, 0), AND('Raw Data'!O1783-'Raw Data'!P1783&lt;4, 'Raw Data'!O1783-'Raw Data'!P1783&gt;0)), 'Raw Data'!G1783, 0))</f>
        <v/>
      </c>
      <c r="I1790">
        <f>IF(ISBLANK('Raw Data'!J1783), 0, IF(AND(4=MATCH(LARGE('Raw Data'!G1783:J1783, 3), 'Raw Data'!G1783:J1783, 0), 'Raw Data'!P1783-'Raw Data'!O1783&gt;3), 'Raw Data'!J1783, 0))</f>
        <v/>
      </c>
      <c r="J1790">
        <f>IF(ISBLANK('Raw Data'!J1783), 0, IF(AND(3=MATCH(LARGE('Raw Data'!G1783:J1783, 3), 'Raw Data'!G1783:J1783, 0), 'Raw Data'!O1783-'Raw Data'!P1783&gt;3), 'Raw Data'!I1783, 0))</f>
        <v/>
      </c>
      <c r="K1790">
        <f>IF(ISBLANK('Raw Data'!J1783), 0, IF(AND(2=MATCH(LARGE('Raw Data'!G1783:J1783, 3), 'Raw Data'!G1783:J1783, 0), AND('Raw Data'!P1783-'Raw Data'!O1783&lt;4, 'Raw Data'!P1783-'Raw Data'!O1783&gt;0)), 'Raw Data'!H1783, 0))</f>
        <v/>
      </c>
      <c r="L1790">
        <f>IF(ISBLANK('Raw Data'!J1783), 0, IF(AND(1=MATCH(LARGE('Raw Data'!G1783:J1783, 3), 'Raw Data'!G1783:J1783, 0), AND('Raw Data'!O1783-'Raw Data'!P1783&lt;4, 'Raw Data'!O1783-'Raw Data'!P1783&gt;0)), 'Raw Data'!G1783, 0))</f>
        <v/>
      </c>
      <c r="M1790">
        <f>IF(ISBLANK('Raw Data'!J1783), 0, IF(AND(4=MATCH(LARGE('Raw Data'!G1783:J1783, 2), 'Raw Data'!G1783:J1783, 0), 'Raw Data'!P1783-'Raw Data'!O1783&gt;3), 'Raw Data'!J1783, 0))</f>
        <v/>
      </c>
      <c r="N1790">
        <f>IF(ISBLANK('Raw Data'!J1783), 0, IF(AND(3=MATCH(LARGE('Raw Data'!G1783:J1783, 2), 'Raw Data'!G1783:J1783, 0), 'Raw Data'!O1783-'Raw Data'!P1783&gt;3), 'Raw Data'!I1783, 0))</f>
        <v/>
      </c>
      <c r="O1790">
        <f>IF(ISBLANK('Raw Data'!J1783), 0, IF(AND(2=MATCH(LARGE('Raw Data'!G1783:J1783, 2), 'Raw Data'!G1783:J1783, 0), AND('Raw Data'!P1783-'Raw Data'!O1783&lt;4, 'Raw Data'!P1783-'Raw Data'!O1783&gt;0)), 'Raw Data'!H1783, 0))</f>
        <v/>
      </c>
      <c r="P1790">
        <f>IF(ISBLANK('Raw Data'!J1783), 0, IF(AND(1=MATCH(LARGE('Raw Data'!G1783:J1783, 2), 'Raw Data'!G1783:J1783, 0), AND('Raw Data'!O1783-'Raw Data'!P1783&lt;4, 'Raw Data'!O1783-'Raw Data'!P1783&gt;0)), 'Raw Data'!G1783, 0))</f>
        <v/>
      </c>
      <c r="Q1790">
        <f>IF(ISBLANK('Raw Data'!J1783), 0, IF(AND(4=MATCH(LARGE('Raw Data'!G1783:J1783, 1), 'Raw Data'!G1783:J1783, 0), 'Raw Data'!P1783-'Raw Data'!O1783&gt;3), 'Raw Data'!J1783, 0))</f>
        <v/>
      </c>
      <c r="R1790">
        <f>IF(ISBLANK('Raw Data'!J1783), 0, IF(AND(3=MATCH(LARGE('Raw Data'!G1783:J1783, 1), 'Raw Data'!G1783:J1783, 0), 'Raw Data'!O1783-'Raw Data'!P1783&gt;3), 'Raw Data'!I1783, 0))</f>
        <v/>
      </c>
      <c r="S1790">
        <f>IF(AND('Raw Data'!P1783-'Raw Data'!O1783&gt;4, 'Raw Data'!F1783&lt;'Raw Data'!C1783), 'Raw Data'!J1783, 0)</f>
        <v/>
      </c>
      <c r="T1790">
        <f>IF(AND('Raw Data'!O1783-'Raw Data'!P1783&gt;4, 'Raw Data'!F1783&gt;'Raw Data'!C1783), 'Raw Data'!I1783, 0)</f>
        <v/>
      </c>
      <c r="U1790">
        <f>IF(AND('Raw Data'!P1783-'Raw Data'!O1783&lt;3, 'Raw Data'!P1783&gt;'Raw Data'!O1783, 'Raw Data'!F1783&lt;'Raw Data'!C1783), 'Raw Data'!H1783, 0)</f>
        <v/>
      </c>
      <c r="V1790">
        <f>IF(AND('Raw Data'!P1783-'Raw Data'!O1783&lt;3, 'Raw Data'!P1783&gt;'Raw Data'!O1783, 'Raw Data'!F1783&gt;'Raw Data'!C1783), 'Raw Data'!G1783, 0)</f>
        <v/>
      </c>
    </row>
    <row r="1791">
      <c r="A1791">
        <f>IF(AND('Raw Data'!F1784&lt;'Raw Data'!C1784, 'Raw Data'!P1784&gt;'Raw Data'!O1784, 'Raw Data'!P1784-'Raw Data'!O1784&gt;3), 'Raw Data'!J1784, 0)</f>
        <v/>
      </c>
      <c r="B1791">
        <f>IF(AND('Raw Data'!C1784&lt;'Raw Data'!F1784, 'Raw Data'!O1784&gt;'Raw Data'!P1784, 'Raw Data'!O1784-'Raw Data'!P1784&gt;3), 'Raw Data'!I1784, 0)</f>
        <v/>
      </c>
      <c r="C1791">
        <f>IF(AND('Raw Data'!F1784&lt;'Raw Data'!C1784, 'Raw Data'!P1784&gt;'Raw Data'!O1784, 'Raw Data'!P1784-'Raw Data'!O1784&lt;4), 'Raw Data'!H1784, 0)</f>
        <v/>
      </c>
      <c r="D1791">
        <f>IF(AND('Raw Data'!C1784&lt;'Raw Data'!F1784, 'Raw Data'!O1784&gt;'Raw Data'!P1784, 'Raw Data'!O1784-'Raw Data'!P1784&lt;4), 'Raw Data'!G1784, 0)</f>
        <v/>
      </c>
      <c r="E1791">
        <f>IF(ISBLANK('Raw Data'!J1784), 0, IF(AND(4=MATCH(LARGE('Raw Data'!G1784:J1784, 4), 'Raw Data'!G1784:J1784, 0), 'Raw Data'!P1784-'Raw Data'!O1784&gt;3), 'Raw Data'!J1784, 0))</f>
        <v/>
      </c>
      <c r="F1791">
        <f>IF(ISBLANK('Raw Data'!J1784), 0, IF(AND(3=MATCH(LARGE('Raw Data'!G1784:J1784, 4), 'Raw Data'!G1784:J1784, 0), 'Raw Data'!O1784-'Raw Data'!P1784&gt;3), 'Raw Data'!I1784, 0))</f>
        <v/>
      </c>
      <c r="G1791">
        <f>IF(ISBLANK('Raw Data'!J1784), 0, IF(AND(2=MATCH(LARGE('Raw Data'!G1784:J1784, 4), 'Raw Data'!G1784:J1784, 0), AND('Raw Data'!P1784-'Raw Data'!O1784&lt;4, 'Raw Data'!P1784-'Raw Data'!O1784&gt;0)), 'Raw Data'!H1784, 0))</f>
        <v/>
      </c>
      <c r="H1791">
        <f>IF(ISBLANK('Raw Data'!J1784), 0, IF(AND(1=MATCH(LARGE('Raw Data'!G1784:J1784, 4), 'Raw Data'!G1784:J1784, 0), AND('Raw Data'!O1784-'Raw Data'!P1784&lt;4, 'Raw Data'!O1784-'Raw Data'!P1784&gt;0)), 'Raw Data'!G1784, 0))</f>
        <v/>
      </c>
      <c r="I1791">
        <f>IF(ISBLANK('Raw Data'!J1784), 0, IF(AND(4=MATCH(LARGE('Raw Data'!G1784:J1784, 3), 'Raw Data'!G1784:J1784, 0), 'Raw Data'!P1784-'Raw Data'!O1784&gt;3), 'Raw Data'!J1784, 0))</f>
        <v/>
      </c>
      <c r="J1791">
        <f>IF(ISBLANK('Raw Data'!J1784), 0, IF(AND(3=MATCH(LARGE('Raw Data'!G1784:J1784, 3), 'Raw Data'!G1784:J1784, 0), 'Raw Data'!O1784-'Raw Data'!P1784&gt;3), 'Raw Data'!I1784, 0))</f>
        <v/>
      </c>
      <c r="K1791">
        <f>IF(ISBLANK('Raw Data'!J1784), 0, IF(AND(2=MATCH(LARGE('Raw Data'!G1784:J1784, 3), 'Raw Data'!G1784:J1784, 0), AND('Raw Data'!P1784-'Raw Data'!O1784&lt;4, 'Raw Data'!P1784-'Raw Data'!O1784&gt;0)), 'Raw Data'!H1784, 0))</f>
        <v/>
      </c>
      <c r="L1791">
        <f>IF(ISBLANK('Raw Data'!J1784), 0, IF(AND(1=MATCH(LARGE('Raw Data'!G1784:J1784, 3), 'Raw Data'!G1784:J1784, 0), AND('Raw Data'!O1784-'Raw Data'!P1784&lt;4, 'Raw Data'!O1784-'Raw Data'!P1784&gt;0)), 'Raw Data'!G1784, 0))</f>
        <v/>
      </c>
      <c r="M1791">
        <f>IF(ISBLANK('Raw Data'!J1784), 0, IF(AND(4=MATCH(LARGE('Raw Data'!G1784:J1784, 2), 'Raw Data'!G1784:J1784, 0), 'Raw Data'!P1784-'Raw Data'!O1784&gt;3), 'Raw Data'!J1784, 0))</f>
        <v/>
      </c>
      <c r="N1791">
        <f>IF(ISBLANK('Raw Data'!J1784), 0, IF(AND(3=MATCH(LARGE('Raw Data'!G1784:J1784, 2), 'Raw Data'!G1784:J1784, 0), 'Raw Data'!O1784-'Raw Data'!P1784&gt;3), 'Raw Data'!I1784, 0))</f>
        <v/>
      </c>
      <c r="O1791">
        <f>IF(ISBLANK('Raw Data'!J1784), 0, IF(AND(2=MATCH(LARGE('Raw Data'!G1784:J1784, 2), 'Raw Data'!G1784:J1784, 0), AND('Raw Data'!P1784-'Raw Data'!O1784&lt;4, 'Raw Data'!P1784-'Raw Data'!O1784&gt;0)), 'Raw Data'!H1784, 0))</f>
        <v/>
      </c>
      <c r="P1791">
        <f>IF(ISBLANK('Raw Data'!J1784), 0, IF(AND(1=MATCH(LARGE('Raw Data'!G1784:J1784, 2), 'Raw Data'!G1784:J1784, 0), AND('Raw Data'!O1784-'Raw Data'!P1784&lt;4, 'Raw Data'!O1784-'Raw Data'!P1784&gt;0)), 'Raw Data'!G1784, 0))</f>
        <v/>
      </c>
      <c r="Q1791">
        <f>IF(ISBLANK('Raw Data'!J1784), 0, IF(AND(4=MATCH(LARGE('Raw Data'!G1784:J1784, 1), 'Raw Data'!G1784:J1784, 0), 'Raw Data'!P1784-'Raw Data'!O1784&gt;3), 'Raw Data'!J1784, 0))</f>
        <v/>
      </c>
      <c r="R1791">
        <f>IF(ISBLANK('Raw Data'!J1784), 0, IF(AND(3=MATCH(LARGE('Raw Data'!G1784:J1784, 1), 'Raw Data'!G1784:J1784, 0), 'Raw Data'!O1784-'Raw Data'!P1784&gt;3), 'Raw Data'!I1784, 0))</f>
        <v/>
      </c>
      <c r="S1791">
        <f>IF(AND('Raw Data'!P1784-'Raw Data'!O1784&gt;4, 'Raw Data'!F1784&lt;'Raw Data'!C1784), 'Raw Data'!J1784, 0)</f>
        <v/>
      </c>
      <c r="T1791">
        <f>IF(AND('Raw Data'!O1784-'Raw Data'!P1784&gt;4, 'Raw Data'!F1784&gt;'Raw Data'!C1784), 'Raw Data'!I1784, 0)</f>
        <v/>
      </c>
      <c r="U1791">
        <f>IF(AND('Raw Data'!P1784-'Raw Data'!O1784&lt;3, 'Raw Data'!P1784&gt;'Raw Data'!O1784, 'Raw Data'!F1784&lt;'Raw Data'!C1784), 'Raw Data'!H1784, 0)</f>
        <v/>
      </c>
      <c r="V1791">
        <f>IF(AND('Raw Data'!P1784-'Raw Data'!O1784&lt;3, 'Raw Data'!P1784&gt;'Raw Data'!O1784, 'Raw Data'!F1784&gt;'Raw Data'!C1784), 'Raw Data'!G1784, 0)</f>
        <v/>
      </c>
    </row>
    <row r="1792">
      <c r="A1792">
        <f>IF(AND('Raw Data'!F1785&lt;'Raw Data'!C1785, 'Raw Data'!P1785&gt;'Raw Data'!O1785, 'Raw Data'!P1785-'Raw Data'!O1785&gt;3), 'Raw Data'!J1785, 0)</f>
        <v/>
      </c>
      <c r="B1792">
        <f>IF(AND('Raw Data'!C1785&lt;'Raw Data'!F1785, 'Raw Data'!O1785&gt;'Raw Data'!P1785, 'Raw Data'!O1785-'Raw Data'!P1785&gt;3), 'Raw Data'!I1785, 0)</f>
        <v/>
      </c>
      <c r="C1792">
        <f>IF(AND('Raw Data'!F1785&lt;'Raw Data'!C1785, 'Raw Data'!P1785&gt;'Raw Data'!O1785, 'Raw Data'!P1785-'Raw Data'!O1785&lt;4), 'Raw Data'!H1785, 0)</f>
        <v/>
      </c>
      <c r="D1792">
        <f>IF(AND('Raw Data'!C1785&lt;'Raw Data'!F1785, 'Raw Data'!O1785&gt;'Raw Data'!P1785, 'Raw Data'!O1785-'Raw Data'!P1785&lt;4), 'Raw Data'!G1785, 0)</f>
        <v/>
      </c>
      <c r="E1792">
        <f>IF(ISBLANK('Raw Data'!J1785), 0, IF(AND(4=MATCH(LARGE('Raw Data'!G1785:J1785, 4), 'Raw Data'!G1785:J1785, 0), 'Raw Data'!P1785-'Raw Data'!O1785&gt;3), 'Raw Data'!J1785, 0))</f>
        <v/>
      </c>
      <c r="F1792">
        <f>IF(ISBLANK('Raw Data'!J1785), 0, IF(AND(3=MATCH(LARGE('Raw Data'!G1785:J1785, 4), 'Raw Data'!G1785:J1785, 0), 'Raw Data'!O1785-'Raw Data'!P1785&gt;3), 'Raw Data'!I1785, 0))</f>
        <v/>
      </c>
      <c r="G1792">
        <f>IF(ISBLANK('Raw Data'!J1785), 0, IF(AND(2=MATCH(LARGE('Raw Data'!G1785:J1785, 4), 'Raw Data'!G1785:J1785, 0), AND('Raw Data'!P1785-'Raw Data'!O1785&lt;4, 'Raw Data'!P1785-'Raw Data'!O1785&gt;0)), 'Raw Data'!H1785, 0))</f>
        <v/>
      </c>
      <c r="H1792">
        <f>IF(ISBLANK('Raw Data'!J1785), 0, IF(AND(1=MATCH(LARGE('Raw Data'!G1785:J1785, 4), 'Raw Data'!G1785:J1785, 0), AND('Raw Data'!O1785-'Raw Data'!P1785&lt;4, 'Raw Data'!O1785-'Raw Data'!P1785&gt;0)), 'Raw Data'!G1785, 0))</f>
        <v/>
      </c>
      <c r="I1792">
        <f>IF(ISBLANK('Raw Data'!J1785), 0, IF(AND(4=MATCH(LARGE('Raw Data'!G1785:J1785, 3), 'Raw Data'!G1785:J1785, 0), 'Raw Data'!P1785-'Raw Data'!O1785&gt;3), 'Raw Data'!J1785, 0))</f>
        <v/>
      </c>
      <c r="J1792">
        <f>IF(ISBLANK('Raw Data'!J1785), 0, IF(AND(3=MATCH(LARGE('Raw Data'!G1785:J1785, 3), 'Raw Data'!G1785:J1785, 0), 'Raw Data'!O1785-'Raw Data'!P1785&gt;3), 'Raw Data'!I1785, 0))</f>
        <v/>
      </c>
      <c r="K1792">
        <f>IF(ISBLANK('Raw Data'!J1785), 0, IF(AND(2=MATCH(LARGE('Raw Data'!G1785:J1785, 3), 'Raw Data'!G1785:J1785, 0), AND('Raw Data'!P1785-'Raw Data'!O1785&lt;4, 'Raw Data'!P1785-'Raw Data'!O1785&gt;0)), 'Raw Data'!H1785, 0))</f>
        <v/>
      </c>
      <c r="L1792">
        <f>IF(ISBLANK('Raw Data'!J1785), 0, IF(AND(1=MATCH(LARGE('Raw Data'!G1785:J1785, 3), 'Raw Data'!G1785:J1785, 0), AND('Raw Data'!O1785-'Raw Data'!P1785&lt;4, 'Raw Data'!O1785-'Raw Data'!P1785&gt;0)), 'Raw Data'!G1785, 0))</f>
        <v/>
      </c>
      <c r="M1792">
        <f>IF(ISBLANK('Raw Data'!J1785), 0, IF(AND(4=MATCH(LARGE('Raw Data'!G1785:J1785, 2), 'Raw Data'!G1785:J1785, 0), 'Raw Data'!P1785-'Raw Data'!O1785&gt;3), 'Raw Data'!J1785, 0))</f>
        <v/>
      </c>
      <c r="N1792">
        <f>IF(ISBLANK('Raw Data'!J1785), 0, IF(AND(3=MATCH(LARGE('Raw Data'!G1785:J1785, 2), 'Raw Data'!G1785:J1785, 0), 'Raw Data'!O1785-'Raw Data'!P1785&gt;3), 'Raw Data'!I1785, 0))</f>
        <v/>
      </c>
      <c r="O1792">
        <f>IF(ISBLANK('Raw Data'!J1785), 0, IF(AND(2=MATCH(LARGE('Raw Data'!G1785:J1785, 2), 'Raw Data'!G1785:J1785, 0), AND('Raw Data'!P1785-'Raw Data'!O1785&lt;4, 'Raw Data'!P1785-'Raw Data'!O1785&gt;0)), 'Raw Data'!H1785, 0))</f>
        <v/>
      </c>
      <c r="P1792">
        <f>IF(ISBLANK('Raw Data'!J1785), 0, IF(AND(1=MATCH(LARGE('Raw Data'!G1785:J1785, 2), 'Raw Data'!G1785:J1785, 0), AND('Raw Data'!O1785-'Raw Data'!P1785&lt;4, 'Raw Data'!O1785-'Raw Data'!P1785&gt;0)), 'Raw Data'!G1785, 0))</f>
        <v/>
      </c>
      <c r="Q1792">
        <f>IF(ISBLANK('Raw Data'!J1785), 0, IF(AND(4=MATCH(LARGE('Raw Data'!G1785:J1785, 1), 'Raw Data'!G1785:J1785, 0), 'Raw Data'!P1785-'Raw Data'!O1785&gt;3), 'Raw Data'!J1785, 0))</f>
        <v/>
      </c>
      <c r="R1792">
        <f>IF(ISBLANK('Raw Data'!J1785), 0, IF(AND(3=MATCH(LARGE('Raw Data'!G1785:J1785, 1), 'Raw Data'!G1785:J1785, 0), 'Raw Data'!O1785-'Raw Data'!P1785&gt;3), 'Raw Data'!I1785, 0))</f>
        <v/>
      </c>
      <c r="S1792">
        <f>IF(AND('Raw Data'!P1785-'Raw Data'!O1785&gt;4, 'Raw Data'!F1785&lt;'Raw Data'!C1785), 'Raw Data'!J1785, 0)</f>
        <v/>
      </c>
      <c r="T1792">
        <f>IF(AND('Raw Data'!O1785-'Raw Data'!P1785&gt;4, 'Raw Data'!F1785&gt;'Raw Data'!C1785), 'Raw Data'!I1785, 0)</f>
        <v/>
      </c>
      <c r="U1792">
        <f>IF(AND('Raw Data'!P1785-'Raw Data'!O1785&lt;3, 'Raw Data'!P1785&gt;'Raw Data'!O1785, 'Raw Data'!F1785&lt;'Raw Data'!C1785), 'Raw Data'!H1785, 0)</f>
        <v/>
      </c>
      <c r="V1792">
        <f>IF(AND('Raw Data'!P1785-'Raw Data'!O1785&lt;3, 'Raw Data'!P1785&gt;'Raw Data'!O1785, 'Raw Data'!F1785&gt;'Raw Data'!C1785), 'Raw Data'!G1785, 0)</f>
        <v/>
      </c>
    </row>
    <row r="1793">
      <c r="A1793">
        <f>IF(AND('Raw Data'!F1786&lt;'Raw Data'!C1786, 'Raw Data'!P1786&gt;'Raw Data'!O1786, 'Raw Data'!P1786-'Raw Data'!O1786&gt;3), 'Raw Data'!J1786, 0)</f>
        <v/>
      </c>
      <c r="B1793">
        <f>IF(AND('Raw Data'!C1786&lt;'Raw Data'!F1786, 'Raw Data'!O1786&gt;'Raw Data'!P1786, 'Raw Data'!O1786-'Raw Data'!P1786&gt;3), 'Raw Data'!I1786, 0)</f>
        <v/>
      </c>
      <c r="C1793">
        <f>IF(AND('Raw Data'!F1786&lt;'Raw Data'!C1786, 'Raw Data'!P1786&gt;'Raw Data'!O1786, 'Raw Data'!P1786-'Raw Data'!O1786&lt;4), 'Raw Data'!H1786, 0)</f>
        <v/>
      </c>
      <c r="D1793">
        <f>IF(AND('Raw Data'!C1786&lt;'Raw Data'!F1786, 'Raw Data'!O1786&gt;'Raw Data'!P1786, 'Raw Data'!O1786-'Raw Data'!P1786&lt;4), 'Raw Data'!G1786, 0)</f>
        <v/>
      </c>
      <c r="E1793">
        <f>IF(ISBLANK('Raw Data'!J1786), 0, IF(AND(4=MATCH(LARGE('Raw Data'!G1786:J1786, 4), 'Raw Data'!G1786:J1786, 0), 'Raw Data'!P1786-'Raw Data'!O1786&gt;3), 'Raw Data'!J1786, 0))</f>
        <v/>
      </c>
      <c r="F1793">
        <f>IF(ISBLANK('Raw Data'!J1786), 0, IF(AND(3=MATCH(LARGE('Raw Data'!G1786:J1786, 4), 'Raw Data'!G1786:J1786, 0), 'Raw Data'!O1786-'Raw Data'!P1786&gt;3), 'Raw Data'!I1786, 0))</f>
        <v/>
      </c>
      <c r="G1793">
        <f>IF(ISBLANK('Raw Data'!J1786), 0, IF(AND(2=MATCH(LARGE('Raw Data'!G1786:J1786, 4), 'Raw Data'!G1786:J1786, 0), AND('Raw Data'!P1786-'Raw Data'!O1786&lt;4, 'Raw Data'!P1786-'Raw Data'!O1786&gt;0)), 'Raw Data'!H1786, 0))</f>
        <v/>
      </c>
      <c r="H1793">
        <f>IF(ISBLANK('Raw Data'!J1786), 0, IF(AND(1=MATCH(LARGE('Raw Data'!G1786:J1786, 4), 'Raw Data'!G1786:J1786, 0), AND('Raw Data'!O1786-'Raw Data'!P1786&lt;4, 'Raw Data'!O1786-'Raw Data'!P1786&gt;0)), 'Raw Data'!G1786, 0))</f>
        <v/>
      </c>
      <c r="I1793">
        <f>IF(ISBLANK('Raw Data'!J1786), 0, IF(AND(4=MATCH(LARGE('Raw Data'!G1786:J1786, 3), 'Raw Data'!G1786:J1786, 0), 'Raw Data'!P1786-'Raw Data'!O1786&gt;3), 'Raw Data'!J1786, 0))</f>
        <v/>
      </c>
      <c r="J1793">
        <f>IF(ISBLANK('Raw Data'!J1786), 0, IF(AND(3=MATCH(LARGE('Raw Data'!G1786:J1786, 3), 'Raw Data'!G1786:J1786, 0), 'Raw Data'!O1786-'Raw Data'!P1786&gt;3), 'Raw Data'!I1786, 0))</f>
        <v/>
      </c>
      <c r="K1793">
        <f>IF(ISBLANK('Raw Data'!J1786), 0, IF(AND(2=MATCH(LARGE('Raw Data'!G1786:J1786, 3), 'Raw Data'!G1786:J1786, 0), AND('Raw Data'!P1786-'Raw Data'!O1786&lt;4, 'Raw Data'!P1786-'Raw Data'!O1786&gt;0)), 'Raw Data'!H1786, 0))</f>
        <v/>
      </c>
      <c r="L1793">
        <f>IF(ISBLANK('Raw Data'!J1786), 0, IF(AND(1=MATCH(LARGE('Raw Data'!G1786:J1786, 3), 'Raw Data'!G1786:J1786, 0), AND('Raw Data'!O1786-'Raw Data'!P1786&lt;4, 'Raw Data'!O1786-'Raw Data'!P1786&gt;0)), 'Raw Data'!G1786, 0))</f>
        <v/>
      </c>
      <c r="M1793">
        <f>IF(ISBLANK('Raw Data'!J1786), 0, IF(AND(4=MATCH(LARGE('Raw Data'!G1786:J1786, 2), 'Raw Data'!G1786:J1786, 0), 'Raw Data'!P1786-'Raw Data'!O1786&gt;3), 'Raw Data'!J1786, 0))</f>
        <v/>
      </c>
      <c r="N1793">
        <f>IF(ISBLANK('Raw Data'!J1786), 0, IF(AND(3=MATCH(LARGE('Raw Data'!G1786:J1786, 2), 'Raw Data'!G1786:J1786, 0), 'Raw Data'!O1786-'Raw Data'!P1786&gt;3), 'Raw Data'!I1786, 0))</f>
        <v/>
      </c>
      <c r="O1793">
        <f>IF(ISBLANK('Raw Data'!J1786), 0, IF(AND(2=MATCH(LARGE('Raw Data'!G1786:J1786, 2), 'Raw Data'!G1786:J1786, 0), AND('Raw Data'!P1786-'Raw Data'!O1786&lt;4, 'Raw Data'!P1786-'Raw Data'!O1786&gt;0)), 'Raw Data'!H1786, 0))</f>
        <v/>
      </c>
      <c r="P1793">
        <f>IF(ISBLANK('Raw Data'!J1786), 0, IF(AND(1=MATCH(LARGE('Raw Data'!G1786:J1786, 2), 'Raw Data'!G1786:J1786, 0), AND('Raw Data'!O1786-'Raw Data'!P1786&lt;4, 'Raw Data'!O1786-'Raw Data'!P1786&gt;0)), 'Raw Data'!G1786, 0))</f>
        <v/>
      </c>
      <c r="Q1793">
        <f>IF(ISBLANK('Raw Data'!J1786), 0, IF(AND(4=MATCH(LARGE('Raw Data'!G1786:J1786, 1), 'Raw Data'!G1786:J1786, 0), 'Raw Data'!P1786-'Raw Data'!O1786&gt;3), 'Raw Data'!J1786, 0))</f>
        <v/>
      </c>
      <c r="R1793">
        <f>IF(ISBLANK('Raw Data'!J1786), 0, IF(AND(3=MATCH(LARGE('Raw Data'!G1786:J1786, 1), 'Raw Data'!G1786:J1786, 0), 'Raw Data'!O1786-'Raw Data'!P1786&gt;3), 'Raw Data'!I1786, 0))</f>
        <v/>
      </c>
      <c r="S1793">
        <f>IF(AND('Raw Data'!P1786-'Raw Data'!O1786&gt;4, 'Raw Data'!F1786&lt;'Raw Data'!C1786), 'Raw Data'!J1786, 0)</f>
        <v/>
      </c>
      <c r="T1793">
        <f>IF(AND('Raw Data'!O1786-'Raw Data'!P1786&gt;4, 'Raw Data'!F1786&gt;'Raw Data'!C1786), 'Raw Data'!I1786, 0)</f>
        <v/>
      </c>
      <c r="U1793">
        <f>IF(AND('Raw Data'!P1786-'Raw Data'!O1786&lt;3, 'Raw Data'!P1786&gt;'Raw Data'!O1786, 'Raw Data'!F1786&lt;'Raw Data'!C1786), 'Raw Data'!H1786, 0)</f>
        <v/>
      </c>
      <c r="V1793">
        <f>IF(AND('Raw Data'!P1786-'Raw Data'!O1786&lt;3, 'Raw Data'!P1786&gt;'Raw Data'!O1786, 'Raw Data'!F1786&gt;'Raw Data'!C1786), 'Raw Data'!G1786, 0)</f>
        <v/>
      </c>
    </row>
    <row r="1794">
      <c r="A1794">
        <f>IF(AND('Raw Data'!F1787&lt;'Raw Data'!C1787, 'Raw Data'!P1787&gt;'Raw Data'!O1787, 'Raw Data'!P1787-'Raw Data'!O1787&gt;3), 'Raw Data'!J1787, 0)</f>
        <v/>
      </c>
      <c r="B1794">
        <f>IF(AND('Raw Data'!C1787&lt;'Raw Data'!F1787, 'Raw Data'!O1787&gt;'Raw Data'!P1787, 'Raw Data'!O1787-'Raw Data'!P1787&gt;3), 'Raw Data'!I1787, 0)</f>
        <v/>
      </c>
      <c r="C1794">
        <f>IF(AND('Raw Data'!F1787&lt;'Raw Data'!C1787, 'Raw Data'!P1787&gt;'Raw Data'!O1787, 'Raw Data'!P1787-'Raw Data'!O1787&lt;4), 'Raw Data'!H1787, 0)</f>
        <v/>
      </c>
      <c r="D1794">
        <f>IF(AND('Raw Data'!C1787&lt;'Raw Data'!F1787, 'Raw Data'!O1787&gt;'Raw Data'!P1787, 'Raw Data'!O1787-'Raw Data'!P1787&lt;4), 'Raw Data'!G1787, 0)</f>
        <v/>
      </c>
      <c r="E1794">
        <f>IF(ISBLANK('Raw Data'!J1787), 0, IF(AND(4=MATCH(LARGE('Raw Data'!G1787:J1787, 4), 'Raw Data'!G1787:J1787, 0), 'Raw Data'!P1787-'Raw Data'!O1787&gt;3), 'Raw Data'!J1787, 0))</f>
        <v/>
      </c>
      <c r="F1794">
        <f>IF(ISBLANK('Raw Data'!J1787), 0, IF(AND(3=MATCH(LARGE('Raw Data'!G1787:J1787, 4), 'Raw Data'!G1787:J1787, 0), 'Raw Data'!O1787-'Raw Data'!P1787&gt;3), 'Raw Data'!I1787, 0))</f>
        <v/>
      </c>
      <c r="G1794">
        <f>IF(ISBLANK('Raw Data'!J1787), 0, IF(AND(2=MATCH(LARGE('Raw Data'!G1787:J1787, 4), 'Raw Data'!G1787:J1787, 0), AND('Raw Data'!P1787-'Raw Data'!O1787&lt;4, 'Raw Data'!P1787-'Raw Data'!O1787&gt;0)), 'Raw Data'!H1787, 0))</f>
        <v/>
      </c>
      <c r="H1794">
        <f>IF(ISBLANK('Raw Data'!J1787), 0, IF(AND(1=MATCH(LARGE('Raw Data'!G1787:J1787, 4), 'Raw Data'!G1787:J1787, 0), AND('Raw Data'!O1787-'Raw Data'!P1787&lt;4, 'Raw Data'!O1787-'Raw Data'!P1787&gt;0)), 'Raw Data'!G1787, 0))</f>
        <v/>
      </c>
      <c r="I1794">
        <f>IF(ISBLANK('Raw Data'!J1787), 0, IF(AND(4=MATCH(LARGE('Raw Data'!G1787:J1787, 3), 'Raw Data'!G1787:J1787, 0), 'Raw Data'!P1787-'Raw Data'!O1787&gt;3), 'Raw Data'!J1787, 0))</f>
        <v/>
      </c>
      <c r="J1794">
        <f>IF(ISBLANK('Raw Data'!J1787), 0, IF(AND(3=MATCH(LARGE('Raw Data'!G1787:J1787, 3), 'Raw Data'!G1787:J1787, 0), 'Raw Data'!O1787-'Raw Data'!P1787&gt;3), 'Raw Data'!I1787, 0))</f>
        <v/>
      </c>
      <c r="K1794">
        <f>IF(ISBLANK('Raw Data'!J1787), 0, IF(AND(2=MATCH(LARGE('Raw Data'!G1787:J1787, 3), 'Raw Data'!G1787:J1787, 0), AND('Raw Data'!P1787-'Raw Data'!O1787&lt;4, 'Raw Data'!P1787-'Raw Data'!O1787&gt;0)), 'Raw Data'!H1787, 0))</f>
        <v/>
      </c>
      <c r="L1794">
        <f>IF(ISBLANK('Raw Data'!J1787), 0, IF(AND(1=MATCH(LARGE('Raw Data'!G1787:J1787, 3), 'Raw Data'!G1787:J1787, 0), AND('Raw Data'!O1787-'Raw Data'!P1787&lt;4, 'Raw Data'!O1787-'Raw Data'!P1787&gt;0)), 'Raw Data'!G1787, 0))</f>
        <v/>
      </c>
      <c r="M1794">
        <f>IF(ISBLANK('Raw Data'!J1787), 0, IF(AND(4=MATCH(LARGE('Raw Data'!G1787:J1787, 2), 'Raw Data'!G1787:J1787, 0), 'Raw Data'!P1787-'Raw Data'!O1787&gt;3), 'Raw Data'!J1787, 0))</f>
        <v/>
      </c>
      <c r="N1794">
        <f>IF(ISBLANK('Raw Data'!J1787), 0, IF(AND(3=MATCH(LARGE('Raw Data'!G1787:J1787, 2), 'Raw Data'!G1787:J1787, 0), 'Raw Data'!O1787-'Raw Data'!P1787&gt;3), 'Raw Data'!I1787, 0))</f>
        <v/>
      </c>
      <c r="O1794">
        <f>IF(ISBLANK('Raw Data'!J1787), 0, IF(AND(2=MATCH(LARGE('Raw Data'!G1787:J1787, 2), 'Raw Data'!G1787:J1787, 0), AND('Raw Data'!P1787-'Raw Data'!O1787&lt;4, 'Raw Data'!P1787-'Raw Data'!O1787&gt;0)), 'Raw Data'!H1787, 0))</f>
        <v/>
      </c>
      <c r="P1794">
        <f>IF(ISBLANK('Raw Data'!J1787), 0, IF(AND(1=MATCH(LARGE('Raw Data'!G1787:J1787, 2), 'Raw Data'!G1787:J1787, 0), AND('Raw Data'!O1787-'Raw Data'!P1787&lt;4, 'Raw Data'!O1787-'Raw Data'!P1787&gt;0)), 'Raw Data'!G1787, 0))</f>
        <v/>
      </c>
      <c r="Q1794">
        <f>IF(ISBLANK('Raw Data'!J1787), 0, IF(AND(4=MATCH(LARGE('Raw Data'!G1787:J1787, 1), 'Raw Data'!G1787:J1787, 0), 'Raw Data'!P1787-'Raw Data'!O1787&gt;3), 'Raw Data'!J1787, 0))</f>
        <v/>
      </c>
      <c r="R1794">
        <f>IF(ISBLANK('Raw Data'!J1787), 0, IF(AND(3=MATCH(LARGE('Raw Data'!G1787:J1787, 1), 'Raw Data'!G1787:J1787, 0), 'Raw Data'!O1787-'Raw Data'!P1787&gt;3), 'Raw Data'!I1787, 0))</f>
        <v/>
      </c>
      <c r="S1794">
        <f>IF(AND('Raw Data'!P1787-'Raw Data'!O1787&gt;4, 'Raw Data'!F1787&lt;'Raw Data'!C1787), 'Raw Data'!J1787, 0)</f>
        <v/>
      </c>
      <c r="T1794">
        <f>IF(AND('Raw Data'!O1787-'Raw Data'!P1787&gt;4, 'Raw Data'!F1787&gt;'Raw Data'!C1787), 'Raw Data'!I1787, 0)</f>
        <v/>
      </c>
      <c r="U1794">
        <f>IF(AND('Raw Data'!P1787-'Raw Data'!O1787&lt;3, 'Raw Data'!P1787&gt;'Raw Data'!O1787, 'Raw Data'!F1787&lt;'Raw Data'!C1787), 'Raw Data'!H1787, 0)</f>
        <v/>
      </c>
      <c r="V1794">
        <f>IF(AND('Raw Data'!P1787-'Raw Data'!O1787&lt;3, 'Raw Data'!P1787&gt;'Raw Data'!O1787, 'Raw Data'!F1787&gt;'Raw Data'!C1787), 'Raw Data'!G1787, 0)</f>
        <v/>
      </c>
    </row>
    <row r="1795">
      <c r="A1795">
        <f>IF(AND('Raw Data'!F1788&lt;'Raw Data'!C1788, 'Raw Data'!P1788&gt;'Raw Data'!O1788, 'Raw Data'!P1788-'Raw Data'!O1788&gt;3), 'Raw Data'!J1788, 0)</f>
        <v/>
      </c>
      <c r="B1795">
        <f>IF(AND('Raw Data'!C1788&lt;'Raw Data'!F1788, 'Raw Data'!O1788&gt;'Raw Data'!P1788, 'Raw Data'!O1788-'Raw Data'!P1788&gt;3), 'Raw Data'!I1788, 0)</f>
        <v/>
      </c>
      <c r="C1795">
        <f>IF(AND('Raw Data'!F1788&lt;'Raw Data'!C1788, 'Raw Data'!P1788&gt;'Raw Data'!O1788, 'Raw Data'!P1788-'Raw Data'!O1788&lt;4), 'Raw Data'!H1788, 0)</f>
        <v/>
      </c>
      <c r="D1795">
        <f>IF(AND('Raw Data'!C1788&lt;'Raw Data'!F1788, 'Raw Data'!O1788&gt;'Raw Data'!P1788, 'Raw Data'!O1788-'Raw Data'!P1788&lt;4), 'Raw Data'!G1788, 0)</f>
        <v/>
      </c>
      <c r="E1795">
        <f>IF(ISBLANK('Raw Data'!J1788), 0, IF(AND(4=MATCH(LARGE('Raw Data'!G1788:J1788, 4), 'Raw Data'!G1788:J1788, 0), 'Raw Data'!P1788-'Raw Data'!O1788&gt;3), 'Raw Data'!J1788, 0))</f>
        <v/>
      </c>
      <c r="F1795">
        <f>IF(ISBLANK('Raw Data'!J1788), 0, IF(AND(3=MATCH(LARGE('Raw Data'!G1788:J1788, 4), 'Raw Data'!G1788:J1788, 0), 'Raw Data'!O1788-'Raw Data'!P1788&gt;3), 'Raw Data'!I1788, 0))</f>
        <v/>
      </c>
      <c r="G1795">
        <f>IF(ISBLANK('Raw Data'!J1788), 0, IF(AND(2=MATCH(LARGE('Raw Data'!G1788:J1788, 4), 'Raw Data'!G1788:J1788, 0), AND('Raw Data'!P1788-'Raw Data'!O1788&lt;4, 'Raw Data'!P1788-'Raw Data'!O1788&gt;0)), 'Raw Data'!H1788, 0))</f>
        <v/>
      </c>
      <c r="H1795">
        <f>IF(ISBLANK('Raw Data'!J1788), 0, IF(AND(1=MATCH(LARGE('Raw Data'!G1788:J1788, 4), 'Raw Data'!G1788:J1788, 0), AND('Raw Data'!O1788-'Raw Data'!P1788&lt;4, 'Raw Data'!O1788-'Raw Data'!P1788&gt;0)), 'Raw Data'!G1788, 0))</f>
        <v/>
      </c>
      <c r="I1795">
        <f>IF(ISBLANK('Raw Data'!J1788), 0, IF(AND(4=MATCH(LARGE('Raw Data'!G1788:J1788, 3), 'Raw Data'!G1788:J1788, 0), 'Raw Data'!P1788-'Raw Data'!O1788&gt;3), 'Raw Data'!J1788, 0))</f>
        <v/>
      </c>
      <c r="J1795">
        <f>IF(ISBLANK('Raw Data'!J1788), 0, IF(AND(3=MATCH(LARGE('Raw Data'!G1788:J1788, 3), 'Raw Data'!G1788:J1788, 0), 'Raw Data'!O1788-'Raw Data'!P1788&gt;3), 'Raw Data'!I1788, 0))</f>
        <v/>
      </c>
      <c r="K1795">
        <f>IF(ISBLANK('Raw Data'!J1788), 0, IF(AND(2=MATCH(LARGE('Raw Data'!G1788:J1788, 3), 'Raw Data'!G1788:J1788, 0), AND('Raw Data'!P1788-'Raw Data'!O1788&lt;4, 'Raw Data'!P1788-'Raw Data'!O1788&gt;0)), 'Raw Data'!H1788, 0))</f>
        <v/>
      </c>
      <c r="L1795">
        <f>IF(ISBLANK('Raw Data'!J1788), 0, IF(AND(1=MATCH(LARGE('Raw Data'!G1788:J1788, 3), 'Raw Data'!G1788:J1788, 0), AND('Raw Data'!O1788-'Raw Data'!P1788&lt;4, 'Raw Data'!O1788-'Raw Data'!P1788&gt;0)), 'Raw Data'!G1788, 0))</f>
        <v/>
      </c>
      <c r="M1795">
        <f>IF(ISBLANK('Raw Data'!J1788), 0, IF(AND(4=MATCH(LARGE('Raw Data'!G1788:J1788, 2), 'Raw Data'!G1788:J1788, 0), 'Raw Data'!P1788-'Raw Data'!O1788&gt;3), 'Raw Data'!J1788, 0))</f>
        <v/>
      </c>
      <c r="N1795">
        <f>IF(ISBLANK('Raw Data'!J1788), 0, IF(AND(3=MATCH(LARGE('Raw Data'!G1788:J1788, 2), 'Raw Data'!G1788:J1788, 0), 'Raw Data'!O1788-'Raw Data'!P1788&gt;3), 'Raw Data'!I1788, 0))</f>
        <v/>
      </c>
      <c r="O1795">
        <f>IF(ISBLANK('Raw Data'!J1788), 0, IF(AND(2=MATCH(LARGE('Raw Data'!G1788:J1788, 2), 'Raw Data'!G1788:J1788, 0), AND('Raw Data'!P1788-'Raw Data'!O1788&lt;4, 'Raw Data'!P1788-'Raw Data'!O1788&gt;0)), 'Raw Data'!H1788, 0))</f>
        <v/>
      </c>
      <c r="P1795">
        <f>IF(ISBLANK('Raw Data'!J1788), 0, IF(AND(1=MATCH(LARGE('Raw Data'!G1788:J1788, 2), 'Raw Data'!G1788:J1788, 0), AND('Raw Data'!O1788-'Raw Data'!P1788&lt;4, 'Raw Data'!O1788-'Raw Data'!P1788&gt;0)), 'Raw Data'!G1788, 0))</f>
        <v/>
      </c>
      <c r="Q1795">
        <f>IF(ISBLANK('Raw Data'!J1788), 0, IF(AND(4=MATCH(LARGE('Raw Data'!G1788:J1788, 1), 'Raw Data'!G1788:J1788, 0), 'Raw Data'!P1788-'Raw Data'!O1788&gt;3), 'Raw Data'!J1788, 0))</f>
        <v/>
      </c>
      <c r="R1795">
        <f>IF(ISBLANK('Raw Data'!J1788), 0, IF(AND(3=MATCH(LARGE('Raw Data'!G1788:J1788, 1), 'Raw Data'!G1788:J1788, 0), 'Raw Data'!O1788-'Raw Data'!P1788&gt;3), 'Raw Data'!I1788, 0))</f>
        <v/>
      </c>
      <c r="S1795">
        <f>IF(AND('Raw Data'!P1788-'Raw Data'!O1788&gt;4, 'Raw Data'!F1788&lt;'Raw Data'!C1788), 'Raw Data'!J1788, 0)</f>
        <v/>
      </c>
      <c r="T1795">
        <f>IF(AND('Raw Data'!O1788-'Raw Data'!P1788&gt;4, 'Raw Data'!F1788&gt;'Raw Data'!C1788), 'Raw Data'!I1788, 0)</f>
        <v/>
      </c>
      <c r="U1795">
        <f>IF(AND('Raw Data'!P1788-'Raw Data'!O1788&lt;3, 'Raw Data'!P1788&gt;'Raw Data'!O1788, 'Raw Data'!F1788&lt;'Raw Data'!C1788), 'Raw Data'!H1788, 0)</f>
        <v/>
      </c>
      <c r="V1795">
        <f>IF(AND('Raw Data'!P1788-'Raw Data'!O1788&lt;3, 'Raw Data'!P1788&gt;'Raw Data'!O1788, 'Raw Data'!F1788&gt;'Raw Data'!C1788), 'Raw Data'!G1788, 0)</f>
        <v/>
      </c>
    </row>
    <row r="1796">
      <c r="A1796">
        <f>IF(AND('Raw Data'!F1789&lt;'Raw Data'!C1789, 'Raw Data'!P1789&gt;'Raw Data'!O1789, 'Raw Data'!P1789-'Raw Data'!O1789&gt;3), 'Raw Data'!J1789, 0)</f>
        <v/>
      </c>
      <c r="B1796">
        <f>IF(AND('Raw Data'!C1789&lt;'Raw Data'!F1789, 'Raw Data'!O1789&gt;'Raw Data'!P1789, 'Raw Data'!O1789-'Raw Data'!P1789&gt;3), 'Raw Data'!I1789, 0)</f>
        <v/>
      </c>
      <c r="C1796">
        <f>IF(AND('Raw Data'!F1789&lt;'Raw Data'!C1789, 'Raw Data'!P1789&gt;'Raw Data'!O1789, 'Raw Data'!P1789-'Raw Data'!O1789&lt;4), 'Raw Data'!H1789, 0)</f>
        <v/>
      </c>
      <c r="D1796">
        <f>IF(AND('Raw Data'!C1789&lt;'Raw Data'!F1789, 'Raw Data'!O1789&gt;'Raw Data'!P1789, 'Raw Data'!O1789-'Raw Data'!P1789&lt;4), 'Raw Data'!G1789, 0)</f>
        <v/>
      </c>
      <c r="E1796">
        <f>IF(ISBLANK('Raw Data'!J1789), 0, IF(AND(4=MATCH(LARGE('Raw Data'!G1789:J1789, 4), 'Raw Data'!G1789:J1789, 0), 'Raw Data'!P1789-'Raw Data'!O1789&gt;3), 'Raw Data'!J1789, 0))</f>
        <v/>
      </c>
      <c r="F1796">
        <f>IF(ISBLANK('Raw Data'!J1789), 0, IF(AND(3=MATCH(LARGE('Raw Data'!G1789:J1789, 4), 'Raw Data'!G1789:J1789, 0), 'Raw Data'!O1789-'Raw Data'!P1789&gt;3), 'Raw Data'!I1789, 0))</f>
        <v/>
      </c>
      <c r="G1796">
        <f>IF(ISBLANK('Raw Data'!J1789), 0, IF(AND(2=MATCH(LARGE('Raw Data'!G1789:J1789, 4), 'Raw Data'!G1789:J1789, 0), AND('Raw Data'!P1789-'Raw Data'!O1789&lt;4, 'Raw Data'!P1789-'Raw Data'!O1789&gt;0)), 'Raw Data'!H1789, 0))</f>
        <v/>
      </c>
      <c r="H1796">
        <f>IF(ISBLANK('Raw Data'!J1789), 0, IF(AND(1=MATCH(LARGE('Raw Data'!G1789:J1789, 4), 'Raw Data'!G1789:J1789, 0), AND('Raw Data'!O1789-'Raw Data'!P1789&lt;4, 'Raw Data'!O1789-'Raw Data'!P1789&gt;0)), 'Raw Data'!G1789, 0))</f>
        <v/>
      </c>
      <c r="I1796">
        <f>IF(ISBLANK('Raw Data'!J1789), 0, IF(AND(4=MATCH(LARGE('Raw Data'!G1789:J1789, 3), 'Raw Data'!G1789:J1789, 0), 'Raw Data'!P1789-'Raw Data'!O1789&gt;3), 'Raw Data'!J1789, 0))</f>
        <v/>
      </c>
      <c r="J1796">
        <f>IF(ISBLANK('Raw Data'!J1789), 0, IF(AND(3=MATCH(LARGE('Raw Data'!G1789:J1789, 3), 'Raw Data'!G1789:J1789, 0), 'Raw Data'!O1789-'Raw Data'!P1789&gt;3), 'Raw Data'!I1789, 0))</f>
        <v/>
      </c>
      <c r="K1796">
        <f>IF(ISBLANK('Raw Data'!J1789), 0, IF(AND(2=MATCH(LARGE('Raw Data'!G1789:J1789, 3), 'Raw Data'!G1789:J1789, 0), AND('Raw Data'!P1789-'Raw Data'!O1789&lt;4, 'Raw Data'!P1789-'Raw Data'!O1789&gt;0)), 'Raw Data'!H1789, 0))</f>
        <v/>
      </c>
      <c r="L1796">
        <f>IF(ISBLANK('Raw Data'!J1789), 0, IF(AND(1=MATCH(LARGE('Raw Data'!G1789:J1789, 3), 'Raw Data'!G1789:J1789, 0), AND('Raw Data'!O1789-'Raw Data'!P1789&lt;4, 'Raw Data'!O1789-'Raw Data'!P1789&gt;0)), 'Raw Data'!G1789, 0))</f>
        <v/>
      </c>
      <c r="M1796">
        <f>IF(ISBLANK('Raw Data'!J1789), 0, IF(AND(4=MATCH(LARGE('Raw Data'!G1789:J1789, 2), 'Raw Data'!G1789:J1789, 0), 'Raw Data'!P1789-'Raw Data'!O1789&gt;3), 'Raw Data'!J1789, 0))</f>
        <v/>
      </c>
      <c r="N1796">
        <f>IF(ISBLANK('Raw Data'!J1789), 0, IF(AND(3=MATCH(LARGE('Raw Data'!G1789:J1789, 2), 'Raw Data'!G1789:J1789, 0), 'Raw Data'!O1789-'Raw Data'!P1789&gt;3), 'Raw Data'!I1789, 0))</f>
        <v/>
      </c>
      <c r="O1796">
        <f>IF(ISBLANK('Raw Data'!J1789), 0, IF(AND(2=MATCH(LARGE('Raw Data'!G1789:J1789, 2), 'Raw Data'!G1789:J1789, 0), AND('Raw Data'!P1789-'Raw Data'!O1789&lt;4, 'Raw Data'!P1789-'Raw Data'!O1789&gt;0)), 'Raw Data'!H1789, 0))</f>
        <v/>
      </c>
      <c r="P1796">
        <f>IF(ISBLANK('Raw Data'!J1789), 0, IF(AND(1=MATCH(LARGE('Raw Data'!G1789:J1789, 2), 'Raw Data'!G1789:J1789, 0), AND('Raw Data'!O1789-'Raw Data'!P1789&lt;4, 'Raw Data'!O1789-'Raw Data'!P1789&gt;0)), 'Raw Data'!G1789, 0))</f>
        <v/>
      </c>
      <c r="Q1796">
        <f>IF(ISBLANK('Raw Data'!J1789), 0, IF(AND(4=MATCH(LARGE('Raw Data'!G1789:J1789, 1), 'Raw Data'!G1789:J1789, 0), 'Raw Data'!P1789-'Raw Data'!O1789&gt;3), 'Raw Data'!J1789, 0))</f>
        <v/>
      </c>
      <c r="R1796">
        <f>IF(ISBLANK('Raw Data'!J1789), 0, IF(AND(3=MATCH(LARGE('Raw Data'!G1789:J1789, 1), 'Raw Data'!G1789:J1789, 0), 'Raw Data'!O1789-'Raw Data'!P1789&gt;3), 'Raw Data'!I1789, 0))</f>
        <v/>
      </c>
      <c r="S1796">
        <f>IF(AND('Raw Data'!P1789-'Raw Data'!O1789&gt;4, 'Raw Data'!F1789&lt;'Raw Data'!C1789), 'Raw Data'!J1789, 0)</f>
        <v/>
      </c>
      <c r="T1796">
        <f>IF(AND('Raw Data'!O1789-'Raw Data'!P1789&gt;4, 'Raw Data'!F1789&gt;'Raw Data'!C1789), 'Raw Data'!I1789, 0)</f>
        <v/>
      </c>
      <c r="U1796">
        <f>IF(AND('Raw Data'!P1789-'Raw Data'!O1789&lt;3, 'Raw Data'!P1789&gt;'Raw Data'!O1789, 'Raw Data'!F1789&lt;'Raw Data'!C1789), 'Raw Data'!H1789, 0)</f>
        <v/>
      </c>
      <c r="V1796">
        <f>IF(AND('Raw Data'!P1789-'Raw Data'!O1789&lt;3, 'Raw Data'!P1789&gt;'Raw Data'!O1789, 'Raw Data'!F1789&gt;'Raw Data'!C1789), 'Raw Data'!G1789, 0)</f>
        <v/>
      </c>
    </row>
    <row r="1797">
      <c r="A1797">
        <f>IF(AND('Raw Data'!F1790&lt;'Raw Data'!C1790, 'Raw Data'!P1790&gt;'Raw Data'!O1790, 'Raw Data'!P1790-'Raw Data'!O1790&gt;3), 'Raw Data'!J1790, 0)</f>
        <v/>
      </c>
      <c r="B1797">
        <f>IF(AND('Raw Data'!C1790&lt;'Raw Data'!F1790, 'Raw Data'!O1790&gt;'Raw Data'!P1790, 'Raw Data'!O1790-'Raw Data'!P1790&gt;3), 'Raw Data'!I1790, 0)</f>
        <v/>
      </c>
      <c r="C1797">
        <f>IF(AND('Raw Data'!F1790&lt;'Raw Data'!C1790, 'Raw Data'!P1790&gt;'Raw Data'!O1790, 'Raw Data'!P1790-'Raw Data'!O1790&lt;4), 'Raw Data'!H1790, 0)</f>
        <v/>
      </c>
      <c r="D1797">
        <f>IF(AND('Raw Data'!C1790&lt;'Raw Data'!F1790, 'Raw Data'!O1790&gt;'Raw Data'!P1790, 'Raw Data'!O1790-'Raw Data'!P1790&lt;4), 'Raw Data'!G1790, 0)</f>
        <v/>
      </c>
      <c r="E1797">
        <f>IF(ISBLANK('Raw Data'!J1790), 0, IF(AND(4=MATCH(LARGE('Raw Data'!G1790:J1790, 4), 'Raw Data'!G1790:J1790, 0), 'Raw Data'!P1790-'Raw Data'!O1790&gt;3), 'Raw Data'!J1790, 0))</f>
        <v/>
      </c>
      <c r="F1797">
        <f>IF(ISBLANK('Raw Data'!J1790), 0, IF(AND(3=MATCH(LARGE('Raw Data'!G1790:J1790, 4), 'Raw Data'!G1790:J1790, 0), 'Raw Data'!O1790-'Raw Data'!P1790&gt;3), 'Raw Data'!I1790, 0))</f>
        <v/>
      </c>
      <c r="G1797">
        <f>IF(ISBLANK('Raw Data'!J1790), 0, IF(AND(2=MATCH(LARGE('Raw Data'!G1790:J1790, 4), 'Raw Data'!G1790:J1790, 0), AND('Raw Data'!P1790-'Raw Data'!O1790&lt;4, 'Raw Data'!P1790-'Raw Data'!O1790&gt;0)), 'Raw Data'!H1790, 0))</f>
        <v/>
      </c>
      <c r="H1797">
        <f>IF(ISBLANK('Raw Data'!J1790), 0, IF(AND(1=MATCH(LARGE('Raw Data'!G1790:J1790, 4), 'Raw Data'!G1790:J1790, 0), AND('Raw Data'!O1790-'Raw Data'!P1790&lt;4, 'Raw Data'!O1790-'Raw Data'!P1790&gt;0)), 'Raw Data'!G1790, 0))</f>
        <v/>
      </c>
      <c r="I1797">
        <f>IF(ISBLANK('Raw Data'!J1790), 0, IF(AND(4=MATCH(LARGE('Raw Data'!G1790:J1790, 3), 'Raw Data'!G1790:J1790, 0), 'Raw Data'!P1790-'Raw Data'!O1790&gt;3), 'Raw Data'!J1790, 0))</f>
        <v/>
      </c>
      <c r="J1797">
        <f>IF(ISBLANK('Raw Data'!J1790), 0, IF(AND(3=MATCH(LARGE('Raw Data'!G1790:J1790, 3), 'Raw Data'!G1790:J1790, 0), 'Raw Data'!O1790-'Raw Data'!P1790&gt;3), 'Raw Data'!I1790, 0))</f>
        <v/>
      </c>
      <c r="K1797">
        <f>IF(ISBLANK('Raw Data'!J1790), 0, IF(AND(2=MATCH(LARGE('Raw Data'!G1790:J1790, 3), 'Raw Data'!G1790:J1790, 0), AND('Raw Data'!P1790-'Raw Data'!O1790&lt;4, 'Raw Data'!P1790-'Raw Data'!O1790&gt;0)), 'Raw Data'!H1790, 0))</f>
        <v/>
      </c>
      <c r="L1797">
        <f>IF(ISBLANK('Raw Data'!J1790), 0, IF(AND(1=MATCH(LARGE('Raw Data'!G1790:J1790, 3), 'Raw Data'!G1790:J1790, 0), AND('Raw Data'!O1790-'Raw Data'!P1790&lt;4, 'Raw Data'!O1790-'Raw Data'!P1790&gt;0)), 'Raw Data'!G1790, 0))</f>
        <v/>
      </c>
      <c r="M1797">
        <f>IF(ISBLANK('Raw Data'!J1790), 0, IF(AND(4=MATCH(LARGE('Raw Data'!G1790:J1790, 2), 'Raw Data'!G1790:J1790, 0), 'Raw Data'!P1790-'Raw Data'!O1790&gt;3), 'Raw Data'!J1790, 0))</f>
        <v/>
      </c>
      <c r="N1797">
        <f>IF(ISBLANK('Raw Data'!J1790), 0, IF(AND(3=MATCH(LARGE('Raw Data'!G1790:J1790, 2), 'Raw Data'!G1790:J1790, 0), 'Raw Data'!O1790-'Raw Data'!P1790&gt;3), 'Raw Data'!I1790, 0))</f>
        <v/>
      </c>
      <c r="O1797">
        <f>IF(ISBLANK('Raw Data'!J1790), 0, IF(AND(2=MATCH(LARGE('Raw Data'!G1790:J1790, 2), 'Raw Data'!G1790:J1790, 0), AND('Raw Data'!P1790-'Raw Data'!O1790&lt;4, 'Raw Data'!P1790-'Raw Data'!O1790&gt;0)), 'Raw Data'!H1790, 0))</f>
        <v/>
      </c>
      <c r="P1797">
        <f>IF(ISBLANK('Raw Data'!J1790), 0, IF(AND(1=MATCH(LARGE('Raw Data'!G1790:J1790, 2), 'Raw Data'!G1790:J1790, 0), AND('Raw Data'!O1790-'Raw Data'!P1790&lt;4, 'Raw Data'!O1790-'Raw Data'!P1790&gt;0)), 'Raw Data'!G1790, 0))</f>
        <v/>
      </c>
      <c r="Q1797">
        <f>IF(ISBLANK('Raw Data'!J1790), 0, IF(AND(4=MATCH(LARGE('Raw Data'!G1790:J1790, 1), 'Raw Data'!G1790:J1790, 0), 'Raw Data'!P1790-'Raw Data'!O1790&gt;3), 'Raw Data'!J1790, 0))</f>
        <v/>
      </c>
      <c r="R1797">
        <f>IF(ISBLANK('Raw Data'!J1790), 0, IF(AND(3=MATCH(LARGE('Raw Data'!G1790:J1790, 1), 'Raw Data'!G1790:J1790, 0), 'Raw Data'!O1790-'Raw Data'!P1790&gt;3), 'Raw Data'!I1790, 0))</f>
        <v/>
      </c>
      <c r="S1797">
        <f>IF(AND('Raw Data'!P1790-'Raw Data'!O1790&gt;4, 'Raw Data'!F1790&lt;'Raw Data'!C1790), 'Raw Data'!J1790, 0)</f>
        <v/>
      </c>
      <c r="T1797">
        <f>IF(AND('Raw Data'!O1790-'Raw Data'!P1790&gt;4, 'Raw Data'!F1790&gt;'Raw Data'!C1790), 'Raw Data'!I1790, 0)</f>
        <v/>
      </c>
      <c r="U1797">
        <f>IF(AND('Raw Data'!P1790-'Raw Data'!O1790&lt;3, 'Raw Data'!P1790&gt;'Raw Data'!O1790, 'Raw Data'!F1790&lt;'Raw Data'!C1790), 'Raw Data'!H1790, 0)</f>
        <v/>
      </c>
      <c r="V1797">
        <f>IF(AND('Raw Data'!P1790-'Raw Data'!O1790&lt;3, 'Raw Data'!P1790&gt;'Raw Data'!O1790, 'Raw Data'!F1790&gt;'Raw Data'!C1790), 'Raw Data'!G1790, 0)</f>
        <v/>
      </c>
    </row>
    <row r="1798">
      <c r="A1798">
        <f>IF(AND('Raw Data'!F1791&lt;'Raw Data'!C1791, 'Raw Data'!P1791&gt;'Raw Data'!O1791, 'Raw Data'!P1791-'Raw Data'!O1791&gt;3), 'Raw Data'!J1791, 0)</f>
        <v/>
      </c>
      <c r="B1798">
        <f>IF(AND('Raw Data'!C1791&lt;'Raw Data'!F1791, 'Raw Data'!O1791&gt;'Raw Data'!P1791, 'Raw Data'!O1791-'Raw Data'!P1791&gt;3), 'Raw Data'!I1791, 0)</f>
        <v/>
      </c>
      <c r="C1798">
        <f>IF(AND('Raw Data'!F1791&lt;'Raw Data'!C1791, 'Raw Data'!P1791&gt;'Raw Data'!O1791, 'Raw Data'!P1791-'Raw Data'!O1791&lt;4), 'Raw Data'!H1791, 0)</f>
        <v/>
      </c>
      <c r="D1798">
        <f>IF(AND('Raw Data'!C1791&lt;'Raw Data'!F1791, 'Raw Data'!O1791&gt;'Raw Data'!P1791, 'Raw Data'!O1791-'Raw Data'!P1791&lt;4), 'Raw Data'!G1791, 0)</f>
        <v/>
      </c>
      <c r="E1798">
        <f>IF(ISBLANK('Raw Data'!J1791), 0, IF(AND(4=MATCH(LARGE('Raw Data'!G1791:J1791, 4), 'Raw Data'!G1791:J1791, 0), 'Raw Data'!P1791-'Raw Data'!O1791&gt;3), 'Raw Data'!J1791, 0))</f>
        <v/>
      </c>
      <c r="F1798">
        <f>IF(ISBLANK('Raw Data'!J1791), 0, IF(AND(3=MATCH(LARGE('Raw Data'!G1791:J1791, 4), 'Raw Data'!G1791:J1791, 0), 'Raw Data'!O1791-'Raw Data'!P1791&gt;3), 'Raw Data'!I1791, 0))</f>
        <v/>
      </c>
      <c r="G1798">
        <f>IF(ISBLANK('Raw Data'!J1791), 0, IF(AND(2=MATCH(LARGE('Raw Data'!G1791:J1791, 4), 'Raw Data'!G1791:J1791, 0), AND('Raw Data'!P1791-'Raw Data'!O1791&lt;4, 'Raw Data'!P1791-'Raw Data'!O1791&gt;0)), 'Raw Data'!H1791, 0))</f>
        <v/>
      </c>
      <c r="H1798">
        <f>IF(ISBLANK('Raw Data'!J1791), 0, IF(AND(1=MATCH(LARGE('Raw Data'!G1791:J1791, 4), 'Raw Data'!G1791:J1791, 0), AND('Raw Data'!O1791-'Raw Data'!P1791&lt;4, 'Raw Data'!O1791-'Raw Data'!P1791&gt;0)), 'Raw Data'!G1791, 0))</f>
        <v/>
      </c>
      <c r="I1798">
        <f>IF(ISBLANK('Raw Data'!J1791), 0, IF(AND(4=MATCH(LARGE('Raw Data'!G1791:J1791, 3), 'Raw Data'!G1791:J1791, 0), 'Raw Data'!P1791-'Raw Data'!O1791&gt;3), 'Raw Data'!J1791, 0))</f>
        <v/>
      </c>
      <c r="J1798">
        <f>IF(ISBLANK('Raw Data'!J1791), 0, IF(AND(3=MATCH(LARGE('Raw Data'!G1791:J1791, 3), 'Raw Data'!G1791:J1791, 0), 'Raw Data'!O1791-'Raw Data'!P1791&gt;3), 'Raw Data'!I1791, 0))</f>
        <v/>
      </c>
      <c r="K1798">
        <f>IF(ISBLANK('Raw Data'!J1791), 0, IF(AND(2=MATCH(LARGE('Raw Data'!G1791:J1791, 3), 'Raw Data'!G1791:J1791, 0), AND('Raw Data'!P1791-'Raw Data'!O1791&lt;4, 'Raw Data'!P1791-'Raw Data'!O1791&gt;0)), 'Raw Data'!H1791, 0))</f>
        <v/>
      </c>
      <c r="L1798">
        <f>IF(ISBLANK('Raw Data'!J1791), 0, IF(AND(1=MATCH(LARGE('Raw Data'!G1791:J1791, 3), 'Raw Data'!G1791:J1791, 0), AND('Raw Data'!O1791-'Raw Data'!P1791&lt;4, 'Raw Data'!O1791-'Raw Data'!P1791&gt;0)), 'Raw Data'!G1791, 0))</f>
        <v/>
      </c>
      <c r="M1798">
        <f>IF(ISBLANK('Raw Data'!J1791), 0, IF(AND(4=MATCH(LARGE('Raw Data'!G1791:J1791, 2), 'Raw Data'!G1791:J1791, 0), 'Raw Data'!P1791-'Raw Data'!O1791&gt;3), 'Raw Data'!J1791, 0))</f>
        <v/>
      </c>
      <c r="N1798">
        <f>IF(ISBLANK('Raw Data'!J1791), 0, IF(AND(3=MATCH(LARGE('Raw Data'!G1791:J1791, 2), 'Raw Data'!G1791:J1791, 0), 'Raw Data'!O1791-'Raw Data'!P1791&gt;3), 'Raw Data'!I1791, 0))</f>
        <v/>
      </c>
      <c r="O1798">
        <f>IF(ISBLANK('Raw Data'!J1791), 0, IF(AND(2=MATCH(LARGE('Raw Data'!G1791:J1791, 2), 'Raw Data'!G1791:J1791, 0), AND('Raw Data'!P1791-'Raw Data'!O1791&lt;4, 'Raw Data'!P1791-'Raw Data'!O1791&gt;0)), 'Raw Data'!H1791, 0))</f>
        <v/>
      </c>
      <c r="P1798">
        <f>IF(ISBLANK('Raw Data'!J1791), 0, IF(AND(1=MATCH(LARGE('Raw Data'!G1791:J1791, 2), 'Raw Data'!G1791:J1791, 0), AND('Raw Data'!O1791-'Raw Data'!P1791&lt;4, 'Raw Data'!O1791-'Raw Data'!P1791&gt;0)), 'Raw Data'!G1791, 0))</f>
        <v/>
      </c>
      <c r="Q1798">
        <f>IF(ISBLANK('Raw Data'!J1791), 0, IF(AND(4=MATCH(LARGE('Raw Data'!G1791:J1791, 1), 'Raw Data'!G1791:J1791, 0), 'Raw Data'!P1791-'Raw Data'!O1791&gt;3), 'Raw Data'!J1791, 0))</f>
        <v/>
      </c>
      <c r="R1798">
        <f>IF(ISBLANK('Raw Data'!J1791), 0, IF(AND(3=MATCH(LARGE('Raw Data'!G1791:J1791, 1), 'Raw Data'!G1791:J1791, 0), 'Raw Data'!O1791-'Raw Data'!P1791&gt;3), 'Raw Data'!I1791, 0))</f>
        <v/>
      </c>
      <c r="S1798">
        <f>IF(AND('Raw Data'!P1791-'Raw Data'!O1791&gt;4, 'Raw Data'!F1791&lt;'Raw Data'!C1791), 'Raw Data'!J1791, 0)</f>
        <v/>
      </c>
      <c r="T1798">
        <f>IF(AND('Raw Data'!O1791-'Raw Data'!P1791&gt;4, 'Raw Data'!F1791&gt;'Raw Data'!C1791), 'Raw Data'!I1791, 0)</f>
        <v/>
      </c>
      <c r="U1798">
        <f>IF(AND('Raw Data'!P1791-'Raw Data'!O1791&lt;3, 'Raw Data'!P1791&gt;'Raw Data'!O1791, 'Raw Data'!F1791&lt;'Raw Data'!C1791), 'Raw Data'!H1791, 0)</f>
        <v/>
      </c>
      <c r="V1798">
        <f>IF(AND('Raw Data'!P1791-'Raw Data'!O1791&lt;3, 'Raw Data'!P1791&gt;'Raw Data'!O1791, 'Raw Data'!F1791&gt;'Raw Data'!C1791), 'Raw Data'!G1791, 0)</f>
        <v/>
      </c>
    </row>
    <row r="1799">
      <c r="A1799">
        <f>IF(AND('Raw Data'!F1792&lt;'Raw Data'!C1792, 'Raw Data'!P1792&gt;'Raw Data'!O1792, 'Raw Data'!P1792-'Raw Data'!O1792&gt;3), 'Raw Data'!J1792, 0)</f>
        <v/>
      </c>
      <c r="B1799">
        <f>IF(AND('Raw Data'!C1792&lt;'Raw Data'!F1792, 'Raw Data'!O1792&gt;'Raw Data'!P1792, 'Raw Data'!O1792-'Raw Data'!P1792&gt;3), 'Raw Data'!I1792, 0)</f>
        <v/>
      </c>
      <c r="C1799">
        <f>IF(AND('Raw Data'!F1792&lt;'Raw Data'!C1792, 'Raw Data'!P1792&gt;'Raw Data'!O1792, 'Raw Data'!P1792-'Raw Data'!O1792&lt;4), 'Raw Data'!H1792, 0)</f>
        <v/>
      </c>
      <c r="D1799">
        <f>IF(AND('Raw Data'!C1792&lt;'Raw Data'!F1792, 'Raw Data'!O1792&gt;'Raw Data'!P1792, 'Raw Data'!O1792-'Raw Data'!P1792&lt;4), 'Raw Data'!G1792, 0)</f>
        <v/>
      </c>
      <c r="E1799">
        <f>IF(ISBLANK('Raw Data'!J1792), 0, IF(AND(4=MATCH(LARGE('Raw Data'!G1792:J1792, 4), 'Raw Data'!G1792:J1792, 0), 'Raw Data'!P1792-'Raw Data'!O1792&gt;3), 'Raw Data'!J1792, 0))</f>
        <v/>
      </c>
      <c r="F1799">
        <f>IF(ISBLANK('Raw Data'!J1792), 0, IF(AND(3=MATCH(LARGE('Raw Data'!G1792:J1792, 4), 'Raw Data'!G1792:J1792, 0), 'Raw Data'!O1792-'Raw Data'!P1792&gt;3), 'Raw Data'!I1792, 0))</f>
        <v/>
      </c>
      <c r="G1799">
        <f>IF(ISBLANK('Raw Data'!J1792), 0, IF(AND(2=MATCH(LARGE('Raw Data'!G1792:J1792, 4), 'Raw Data'!G1792:J1792, 0), AND('Raw Data'!P1792-'Raw Data'!O1792&lt;4, 'Raw Data'!P1792-'Raw Data'!O1792&gt;0)), 'Raw Data'!H1792, 0))</f>
        <v/>
      </c>
      <c r="H1799">
        <f>IF(ISBLANK('Raw Data'!J1792), 0, IF(AND(1=MATCH(LARGE('Raw Data'!G1792:J1792, 4), 'Raw Data'!G1792:J1792, 0), AND('Raw Data'!O1792-'Raw Data'!P1792&lt;4, 'Raw Data'!O1792-'Raw Data'!P1792&gt;0)), 'Raw Data'!G1792, 0))</f>
        <v/>
      </c>
      <c r="I1799">
        <f>IF(ISBLANK('Raw Data'!J1792), 0, IF(AND(4=MATCH(LARGE('Raw Data'!G1792:J1792, 3), 'Raw Data'!G1792:J1792, 0), 'Raw Data'!P1792-'Raw Data'!O1792&gt;3), 'Raw Data'!J1792, 0))</f>
        <v/>
      </c>
      <c r="J1799">
        <f>IF(ISBLANK('Raw Data'!J1792), 0, IF(AND(3=MATCH(LARGE('Raw Data'!G1792:J1792, 3), 'Raw Data'!G1792:J1792, 0), 'Raw Data'!O1792-'Raw Data'!P1792&gt;3), 'Raw Data'!I1792, 0))</f>
        <v/>
      </c>
      <c r="K1799">
        <f>IF(ISBLANK('Raw Data'!J1792), 0, IF(AND(2=MATCH(LARGE('Raw Data'!G1792:J1792, 3), 'Raw Data'!G1792:J1792, 0), AND('Raw Data'!P1792-'Raw Data'!O1792&lt;4, 'Raw Data'!P1792-'Raw Data'!O1792&gt;0)), 'Raw Data'!H1792, 0))</f>
        <v/>
      </c>
      <c r="L1799">
        <f>IF(ISBLANK('Raw Data'!J1792), 0, IF(AND(1=MATCH(LARGE('Raw Data'!G1792:J1792, 3), 'Raw Data'!G1792:J1792, 0), AND('Raw Data'!O1792-'Raw Data'!P1792&lt;4, 'Raw Data'!O1792-'Raw Data'!P1792&gt;0)), 'Raw Data'!G1792, 0))</f>
        <v/>
      </c>
      <c r="M1799">
        <f>IF(ISBLANK('Raw Data'!J1792), 0, IF(AND(4=MATCH(LARGE('Raw Data'!G1792:J1792, 2), 'Raw Data'!G1792:J1792, 0), 'Raw Data'!P1792-'Raw Data'!O1792&gt;3), 'Raw Data'!J1792, 0))</f>
        <v/>
      </c>
      <c r="N1799">
        <f>IF(ISBLANK('Raw Data'!J1792), 0, IF(AND(3=MATCH(LARGE('Raw Data'!G1792:J1792, 2), 'Raw Data'!G1792:J1792, 0), 'Raw Data'!O1792-'Raw Data'!P1792&gt;3), 'Raw Data'!I1792, 0))</f>
        <v/>
      </c>
      <c r="O1799">
        <f>IF(ISBLANK('Raw Data'!J1792), 0, IF(AND(2=MATCH(LARGE('Raw Data'!G1792:J1792, 2), 'Raw Data'!G1792:J1792, 0), AND('Raw Data'!P1792-'Raw Data'!O1792&lt;4, 'Raw Data'!P1792-'Raw Data'!O1792&gt;0)), 'Raw Data'!H1792, 0))</f>
        <v/>
      </c>
      <c r="P1799">
        <f>IF(ISBLANK('Raw Data'!J1792), 0, IF(AND(1=MATCH(LARGE('Raw Data'!G1792:J1792, 2), 'Raw Data'!G1792:J1792, 0), AND('Raw Data'!O1792-'Raw Data'!P1792&lt;4, 'Raw Data'!O1792-'Raw Data'!P1792&gt;0)), 'Raw Data'!G1792, 0))</f>
        <v/>
      </c>
      <c r="Q1799">
        <f>IF(ISBLANK('Raw Data'!J1792), 0, IF(AND(4=MATCH(LARGE('Raw Data'!G1792:J1792, 1), 'Raw Data'!G1792:J1792, 0), 'Raw Data'!P1792-'Raw Data'!O1792&gt;3), 'Raw Data'!J1792, 0))</f>
        <v/>
      </c>
      <c r="R1799">
        <f>IF(ISBLANK('Raw Data'!J1792), 0, IF(AND(3=MATCH(LARGE('Raw Data'!G1792:J1792, 1), 'Raw Data'!G1792:J1792, 0), 'Raw Data'!O1792-'Raw Data'!P1792&gt;3), 'Raw Data'!I1792, 0))</f>
        <v/>
      </c>
      <c r="S1799">
        <f>IF(AND('Raw Data'!P1792-'Raw Data'!O1792&gt;4, 'Raw Data'!F1792&lt;'Raw Data'!C1792), 'Raw Data'!J1792, 0)</f>
        <v/>
      </c>
      <c r="T1799">
        <f>IF(AND('Raw Data'!O1792-'Raw Data'!P1792&gt;4, 'Raw Data'!F1792&gt;'Raw Data'!C1792), 'Raw Data'!I1792, 0)</f>
        <v/>
      </c>
      <c r="U1799">
        <f>IF(AND('Raw Data'!P1792-'Raw Data'!O1792&lt;3, 'Raw Data'!P1792&gt;'Raw Data'!O1792, 'Raw Data'!F1792&lt;'Raw Data'!C1792), 'Raw Data'!H1792, 0)</f>
        <v/>
      </c>
      <c r="V1799">
        <f>IF(AND('Raw Data'!P1792-'Raw Data'!O1792&lt;3, 'Raw Data'!P1792&gt;'Raw Data'!O1792, 'Raw Data'!F1792&gt;'Raw Data'!C1792), 'Raw Data'!G1792, 0)</f>
        <v/>
      </c>
    </row>
    <row r="1800">
      <c r="A1800">
        <f>IF(AND('Raw Data'!F1793&lt;'Raw Data'!C1793, 'Raw Data'!P1793&gt;'Raw Data'!O1793, 'Raw Data'!P1793-'Raw Data'!O1793&gt;3), 'Raw Data'!J1793, 0)</f>
        <v/>
      </c>
      <c r="B1800">
        <f>IF(AND('Raw Data'!C1793&lt;'Raw Data'!F1793, 'Raw Data'!O1793&gt;'Raw Data'!P1793, 'Raw Data'!O1793-'Raw Data'!P1793&gt;3), 'Raw Data'!I1793, 0)</f>
        <v/>
      </c>
      <c r="C1800">
        <f>IF(AND('Raw Data'!F1793&lt;'Raw Data'!C1793, 'Raw Data'!P1793&gt;'Raw Data'!O1793, 'Raw Data'!P1793-'Raw Data'!O1793&lt;4), 'Raw Data'!H1793, 0)</f>
        <v/>
      </c>
      <c r="D1800">
        <f>IF(AND('Raw Data'!C1793&lt;'Raw Data'!F1793, 'Raw Data'!O1793&gt;'Raw Data'!P1793, 'Raw Data'!O1793-'Raw Data'!P1793&lt;4), 'Raw Data'!G1793, 0)</f>
        <v/>
      </c>
      <c r="E1800">
        <f>IF(ISBLANK('Raw Data'!J1793), 0, IF(AND(4=MATCH(LARGE('Raw Data'!G1793:J1793, 4), 'Raw Data'!G1793:J1793, 0), 'Raw Data'!P1793-'Raw Data'!O1793&gt;3), 'Raw Data'!J1793, 0))</f>
        <v/>
      </c>
      <c r="F1800">
        <f>IF(ISBLANK('Raw Data'!J1793), 0, IF(AND(3=MATCH(LARGE('Raw Data'!G1793:J1793, 4), 'Raw Data'!G1793:J1793, 0), 'Raw Data'!O1793-'Raw Data'!P1793&gt;3), 'Raw Data'!I1793, 0))</f>
        <v/>
      </c>
      <c r="G1800">
        <f>IF(ISBLANK('Raw Data'!J1793), 0, IF(AND(2=MATCH(LARGE('Raw Data'!G1793:J1793, 4), 'Raw Data'!G1793:J1793, 0), AND('Raw Data'!P1793-'Raw Data'!O1793&lt;4, 'Raw Data'!P1793-'Raw Data'!O1793&gt;0)), 'Raw Data'!H1793, 0))</f>
        <v/>
      </c>
      <c r="H1800">
        <f>IF(ISBLANK('Raw Data'!J1793), 0, IF(AND(1=MATCH(LARGE('Raw Data'!G1793:J1793, 4), 'Raw Data'!G1793:J1793, 0), AND('Raw Data'!O1793-'Raw Data'!P1793&lt;4, 'Raw Data'!O1793-'Raw Data'!P1793&gt;0)), 'Raw Data'!G1793, 0))</f>
        <v/>
      </c>
      <c r="I1800">
        <f>IF(ISBLANK('Raw Data'!J1793), 0, IF(AND(4=MATCH(LARGE('Raw Data'!G1793:J1793, 3), 'Raw Data'!G1793:J1793, 0), 'Raw Data'!P1793-'Raw Data'!O1793&gt;3), 'Raw Data'!J1793, 0))</f>
        <v/>
      </c>
      <c r="J1800">
        <f>IF(ISBLANK('Raw Data'!J1793), 0, IF(AND(3=MATCH(LARGE('Raw Data'!G1793:J1793, 3), 'Raw Data'!G1793:J1793, 0), 'Raw Data'!O1793-'Raw Data'!P1793&gt;3), 'Raw Data'!I1793, 0))</f>
        <v/>
      </c>
      <c r="K1800">
        <f>IF(ISBLANK('Raw Data'!J1793), 0, IF(AND(2=MATCH(LARGE('Raw Data'!G1793:J1793, 3), 'Raw Data'!G1793:J1793, 0), AND('Raw Data'!P1793-'Raw Data'!O1793&lt;4, 'Raw Data'!P1793-'Raw Data'!O1793&gt;0)), 'Raw Data'!H1793, 0))</f>
        <v/>
      </c>
      <c r="L1800">
        <f>IF(ISBLANK('Raw Data'!J1793), 0, IF(AND(1=MATCH(LARGE('Raw Data'!G1793:J1793, 3), 'Raw Data'!G1793:J1793, 0), AND('Raw Data'!O1793-'Raw Data'!P1793&lt;4, 'Raw Data'!O1793-'Raw Data'!P1793&gt;0)), 'Raw Data'!G1793, 0))</f>
        <v/>
      </c>
      <c r="M1800">
        <f>IF(ISBLANK('Raw Data'!J1793), 0, IF(AND(4=MATCH(LARGE('Raw Data'!G1793:J1793, 2), 'Raw Data'!G1793:J1793, 0), 'Raw Data'!P1793-'Raw Data'!O1793&gt;3), 'Raw Data'!J1793, 0))</f>
        <v/>
      </c>
      <c r="N1800">
        <f>IF(ISBLANK('Raw Data'!J1793), 0, IF(AND(3=MATCH(LARGE('Raw Data'!G1793:J1793, 2), 'Raw Data'!G1793:J1793, 0), 'Raw Data'!O1793-'Raw Data'!P1793&gt;3), 'Raw Data'!I1793, 0))</f>
        <v/>
      </c>
      <c r="O1800">
        <f>IF(ISBLANK('Raw Data'!J1793), 0, IF(AND(2=MATCH(LARGE('Raw Data'!G1793:J1793, 2), 'Raw Data'!G1793:J1793, 0), AND('Raw Data'!P1793-'Raw Data'!O1793&lt;4, 'Raw Data'!P1793-'Raw Data'!O1793&gt;0)), 'Raw Data'!H1793, 0))</f>
        <v/>
      </c>
      <c r="P1800">
        <f>IF(ISBLANK('Raw Data'!J1793), 0, IF(AND(1=MATCH(LARGE('Raw Data'!G1793:J1793, 2), 'Raw Data'!G1793:J1793, 0), AND('Raw Data'!O1793-'Raw Data'!P1793&lt;4, 'Raw Data'!O1793-'Raw Data'!P1793&gt;0)), 'Raw Data'!G1793, 0))</f>
        <v/>
      </c>
      <c r="Q1800">
        <f>IF(ISBLANK('Raw Data'!J1793), 0, IF(AND(4=MATCH(LARGE('Raw Data'!G1793:J1793, 1), 'Raw Data'!G1793:J1793, 0), 'Raw Data'!P1793-'Raw Data'!O1793&gt;3), 'Raw Data'!J1793, 0))</f>
        <v/>
      </c>
      <c r="R1800">
        <f>IF(ISBLANK('Raw Data'!J1793), 0, IF(AND(3=MATCH(LARGE('Raw Data'!G1793:J1793, 1), 'Raw Data'!G1793:J1793, 0), 'Raw Data'!O1793-'Raw Data'!P1793&gt;3), 'Raw Data'!I1793, 0))</f>
        <v/>
      </c>
      <c r="S1800">
        <f>IF(AND('Raw Data'!P1793-'Raw Data'!O1793&gt;4, 'Raw Data'!F1793&lt;'Raw Data'!C1793), 'Raw Data'!J1793, 0)</f>
        <v/>
      </c>
      <c r="T1800">
        <f>IF(AND('Raw Data'!O1793-'Raw Data'!P1793&gt;4, 'Raw Data'!F1793&gt;'Raw Data'!C1793), 'Raw Data'!I1793, 0)</f>
        <v/>
      </c>
      <c r="U1800">
        <f>IF(AND('Raw Data'!P1793-'Raw Data'!O1793&lt;3, 'Raw Data'!P1793&gt;'Raw Data'!O1793, 'Raw Data'!F1793&lt;'Raw Data'!C1793), 'Raw Data'!H1793, 0)</f>
        <v/>
      </c>
      <c r="V1800">
        <f>IF(AND('Raw Data'!P1793-'Raw Data'!O1793&lt;3, 'Raw Data'!P1793&gt;'Raw Data'!O1793, 'Raw Data'!F1793&gt;'Raw Data'!C1793), 'Raw Data'!G1793, 0)</f>
        <v/>
      </c>
    </row>
    <row r="1801">
      <c r="A1801">
        <f>IF(AND('Raw Data'!F1794&lt;'Raw Data'!C1794, 'Raw Data'!P1794&gt;'Raw Data'!O1794, 'Raw Data'!P1794-'Raw Data'!O1794&gt;3), 'Raw Data'!J1794, 0)</f>
        <v/>
      </c>
      <c r="B1801">
        <f>IF(AND('Raw Data'!C1794&lt;'Raw Data'!F1794, 'Raw Data'!O1794&gt;'Raw Data'!P1794, 'Raw Data'!O1794-'Raw Data'!P1794&gt;3), 'Raw Data'!I1794, 0)</f>
        <v/>
      </c>
      <c r="C1801">
        <f>IF(AND('Raw Data'!F1794&lt;'Raw Data'!C1794, 'Raw Data'!P1794&gt;'Raw Data'!O1794, 'Raw Data'!P1794-'Raw Data'!O1794&lt;4), 'Raw Data'!H1794, 0)</f>
        <v/>
      </c>
      <c r="D1801">
        <f>IF(AND('Raw Data'!C1794&lt;'Raw Data'!F1794, 'Raw Data'!O1794&gt;'Raw Data'!P1794, 'Raw Data'!O1794-'Raw Data'!P1794&lt;4), 'Raw Data'!G1794, 0)</f>
        <v/>
      </c>
      <c r="E1801">
        <f>IF(ISBLANK('Raw Data'!J1794), 0, IF(AND(4=MATCH(LARGE('Raw Data'!G1794:J1794, 4), 'Raw Data'!G1794:J1794, 0), 'Raw Data'!P1794-'Raw Data'!O1794&gt;3), 'Raw Data'!J1794, 0))</f>
        <v/>
      </c>
      <c r="F1801">
        <f>IF(ISBLANK('Raw Data'!J1794), 0, IF(AND(3=MATCH(LARGE('Raw Data'!G1794:J1794, 4), 'Raw Data'!G1794:J1794, 0), 'Raw Data'!O1794-'Raw Data'!P1794&gt;3), 'Raw Data'!I1794, 0))</f>
        <v/>
      </c>
      <c r="G1801">
        <f>IF(ISBLANK('Raw Data'!J1794), 0, IF(AND(2=MATCH(LARGE('Raw Data'!G1794:J1794, 4), 'Raw Data'!G1794:J1794, 0), AND('Raw Data'!P1794-'Raw Data'!O1794&lt;4, 'Raw Data'!P1794-'Raw Data'!O1794&gt;0)), 'Raw Data'!H1794, 0))</f>
        <v/>
      </c>
      <c r="H1801">
        <f>IF(ISBLANK('Raw Data'!J1794), 0, IF(AND(1=MATCH(LARGE('Raw Data'!G1794:J1794, 4), 'Raw Data'!G1794:J1794, 0), AND('Raw Data'!O1794-'Raw Data'!P1794&lt;4, 'Raw Data'!O1794-'Raw Data'!P1794&gt;0)), 'Raw Data'!G1794, 0))</f>
        <v/>
      </c>
      <c r="I1801">
        <f>IF(ISBLANK('Raw Data'!J1794), 0, IF(AND(4=MATCH(LARGE('Raw Data'!G1794:J1794, 3), 'Raw Data'!G1794:J1794, 0), 'Raw Data'!P1794-'Raw Data'!O1794&gt;3), 'Raw Data'!J1794, 0))</f>
        <v/>
      </c>
      <c r="J1801">
        <f>IF(ISBLANK('Raw Data'!J1794), 0, IF(AND(3=MATCH(LARGE('Raw Data'!G1794:J1794, 3), 'Raw Data'!G1794:J1794, 0), 'Raw Data'!O1794-'Raw Data'!P1794&gt;3), 'Raw Data'!I1794, 0))</f>
        <v/>
      </c>
      <c r="K1801">
        <f>IF(ISBLANK('Raw Data'!J1794), 0, IF(AND(2=MATCH(LARGE('Raw Data'!G1794:J1794, 3), 'Raw Data'!G1794:J1794, 0), AND('Raw Data'!P1794-'Raw Data'!O1794&lt;4, 'Raw Data'!P1794-'Raw Data'!O1794&gt;0)), 'Raw Data'!H1794, 0))</f>
        <v/>
      </c>
      <c r="L1801">
        <f>IF(ISBLANK('Raw Data'!J1794), 0, IF(AND(1=MATCH(LARGE('Raw Data'!G1794:J1794, 3), 'Raw Data'!G1794:J1794, 0), AND('Raw Data'!O1794-'Raw Data'!P1794&lt;4, 'Raw Data'!O1794-'Raw Data'!P1794&gt;0)), 'Raw Data'!G1794, 0))</f>
        <v/>
      </c>
      <c r="M1801">
        <f>IF(ISBLANK('Raw Data'!J1794), 0, IF(AND(4=MATCH(LARGE('Raw Data'!G1794:J1794, 2), 'Raw Data'!G1794:J1794, 0), 'Raw Data'!P1794-'Raw Data'!O1794&gt;3), 'Raw Data'!J1794, 0))</f>
        <v/>
      </c>
      <c r="N1801">
        <f>IF(ISBLANK('Raw Data'!J1794), 0, IF(AND(3=MATCH(LARGE('Raw Data'!G1794:J1794, 2), 'Raw Data'!G1794:J1794, 0), 'Raw Data'!O1794-'Raw Data'!P1794&gt;3), 'Raw Data'!I1794, 0))</f>
        <v/>
      </c>
      <c r="O1801">
        <f>IF(ISBLANK('Raw Data'!J1794), 0, IF(AND(2=MATCH(LARGE('Raw Data'!G1794:J1794, 2), 'Raw Data'!G1794:J1794, 0), AND('Raw Data'!P1794-'Raw Data'!O1794&lt;4, 'Raw Data'!P1794-'Raw Data'!O1794&gt;0)), 'Raw Data'!H1794, 0))</f>
        <v/>
      </c>
      <c r="P1801">
        <f>IF(ISBLANK('Raw Data'!J1794), 0, IF(AND(1=MATCH(LARGE('Raw Data'!G1794:J1794, 2), 'Raw Data'!G1794:J1794, 0), AND('Raw Data'!O1794-'Raw Data'!P1794&lt;4, 'Raw Data'!O1794-'Raw Data'!P1794&gt;0)), 'Raw Data'!G1794, 0))</f>
        <v/>
      </c>
      <c r="Q1801">
        <f>IF(ISBLANK('Raw Data'!J1794), 0, IF(AND(4=MATCH(LARGE('Raw Data'!G1794:J1794, 1), 'Raw Data'!G1794:J1794, 0), 'Raw Data'!P1794-'Raw Data'!O1794&gt;3), 'Raw Data'!J1794, 0))</f>
        <v/>
      </c>
      <c r="R1801">
        <f>IF(ISBLANK('Raw Data'!J1794), 0, IF(AND(3=MATCH(LARGE('Raw Data'!G1794:J1794, 1), 'Raw Data'!G1794:J1794, 0), 'Raw Data'!O1794-'Raw Data'!P1794&gt;3), 'Raw Data'!I1794, 0))</f>
        <v/>
      </c>
      <c r="S1801">
        <f>IF(AND('Raw Data'!P1794-'Raw Data'!O1794&gt;4, 'Raw Data'!F1794&lt;'Raw Data'!C1794), 'Raw Data'!J1794, 0)</f>
        <v/>
      </c>
      <c r="T1801">
        <f>IF(AND('Raw Data'!O1794-'Raw Data'!P1794&gt;4, 'Raw Data'!F1794&gt;'Raw Data'!C1794), 'Raw Data'!I1794, 0)</f>
        <v/>
      </c>
      <c r="U1801">
        <f>IF(AND('Raw Data'!P1794-'Raw Data'!O1794&lt;3, 'Raw Data'!P1794&gt;'Raw Data'!O1794, 'Raw Data'!F1794&lt;'Raw Data'!C1794), 'Raw Data'!H1794, 0)</f>
        <v/>
      </c>
      <c r="V1801">
        <f>IF(AND('Raw Data'!P1794-'Raw Data'!O1794&lt;3, 'Raw Data'!P1794&gt;'Raw Data'!O1794, 'Raw Data'!F1794&gt;'Raw Data'!C1794), 'Raw Data'!G1794, 0)</f>
        <v/>
      </c>
    </row>
    <row r="1802">
      <c r="A1802">
        <f>IF(AND('Raw Data'!F1795&lt;'Raw Data'!C1795, 'Raw Data'!P1795&gt;'Raw Data'!O1795, 'Raw Data'!P1795-'Raw Data'!O1795&gt;3), 'Raw Data'!J1795, 0)</f>
        <v/>
      </c>
      <c r="B1802">
        <f>IF(AND('Raw Data'!C1795&lt;'Raw Data'!F1795, 'Raw Data'!O1795&gt;'Raw Data'!P1795, 'Raw Data'!O1795-'Raw Data'!P1795&gt;3), 'Raw Data'!I1795, 0)</f>
        <v/>
      </c>
      <c r="C1802">
        <f>IF(AND('Raw Data'!F1795&lt;'Raw Data'!C1795, 'Raw Data'!P1795&gt;'Raw Data'!O1795, 'Raw Data'!P1795-'Raw Data'!O1795&lt;4), 'Raw Data'!H1795, 0)</f>
        <v/>
      </c>
      <c r="D1802">
        <f>IF(AND('Raw Data'!C1795&lt;'Raw Data'!F1795, 'Raw Data'!O1795&gt;'Raw Data'!P1795, 'Raw Data'!O1795-'Raw Data'!P1795&lt;4), 'Raw Data'!G1795, 0)</f>
        <v/>
      </c>
      <c r="E1802">
        <f>IF(ISBLANK('Raw Data'!J1795), 0, IF(AND(4=MATCH(LARGE('Raw Data'!G1795:J1795, 4), 'Raw Data'!G1795:J1795, 0), 'Raw Data'!P1795-'Raw Data'!O1795&gt;3), 'Raw Data'!J1795, 0))</f>
        <v/>
      </c>
      <c r="F1802">
        <f>IF(ISBLANK('Raw Data'!J1795), 0, IF(AND(3=MATCH(LARGE('Raw Data'!G1795:J1795, 4), 'Raw Data'!G1795:J1795, 0), 'Raw Data'!O1795-'Raw Data'!P1795&gt;3), 'Raw Data'!I1795, 0))</f>
        <v/>
      </c>
      <c r="G1802">
        <f>IF(ISBLANK('Raw Data'!J1795), 0, IF(AND(2=MATCH(LARGE('Raw Data'!G1795:J1795, 4), 'Raw Data'!G1795:J1795, 0), AND('Raw Data'!P1795-'Raw Data'!O1795&lt;4, 'Raw Data'!P1795-'Raw Data'!O1795&gt;0)), 'Raw Data'!H1795, 0))</f>
        <v/>
      </c>
      <c r="H1802">
        <f>IF(ISBLANK('Raw Data'!J1795), 0, IF(AND(1=MATCH(LARGE('Raw Data'!G1795:J1795, 4), 'Raw Data'!G1795:J1795, 0), AND('Raw Data'!O1795-'Raw Data'!P1795&lt;4, 'Raw Data'!O1795-'Raw Data'!P1795&gt;0)), 'Raw Data'!G1795, 0))</f>
        <v/>
      </c>
      <c r="I1802">
        <f>IF(ISBLANK('Raw Data'!J1795), 0, IF(AND(4=MATCH(LARGE('Raw Data'!G1795:J1795, 3), 'Raw Data'!G1795:J1795, 0), 'Raw Data'!P1795-'Raw Data'!O1795&gt;3), 'Raw Data'!J1795, 0))</f>
        <v/>
      </c>
      <c r="J1802">
        <f>IF(ISBLANK('Raw Data'!J1795), 0, IF(AND(3=MATCH(LARGE('Raw Data'!G1795:J1795, 3), 'Raw Data'!G1795:J1795, 0), 'Raw Data'!O1795-'Raw Data'!P1795&gt;3), 'Raw Data'!I1795, 0))</f>
        <v/>
      </c>
      <c r="K1802">
        <f>IF(ISBLANK('Raw Data'!J1795), 0, IF(AND(2=MATCH(LARGE('Raw Data'!G1795:J1795, 3), 'Raw Data'!G1795:J1795, 0), AND('Raw Data'!P1795-'Raw Data'!O1795&lt;4, 'Raw Data'!P1795-'Raw Data'!O1795&gt;0)), 'Raw Data'!H1795, 0))</f>
        <v/>
      </c>
      <c r="L1802">
        <f>IF(ISBLANK('Raw Data'!J1795), 0, IF(AND(1=MATCH(LARGE('Raw Data'!G1795:J1795, 3), 'Raw Data'!G1795:J1795, 0), AND('Raw Data'!O1795-'Raw Data'!P1795&lt;4, 'Raw Data'!O1795-'Raw Data'!P1795&gt;0)), 'Raw Data'!G1795, 0))</f>
        <v/>
      </c>
      <c r="M1802">
        <f>IF(ISBLANK('Raw Data'!J1795), 0, IF(AND(4=MATCH(LARGE('Raw Data'!G1795:J1795, 2), 'Raw Data'!G1795:J1795, 0), 'Raw Data'!P1795-'Raw Data'!O1795&gt;3), 'Raw Data'!J1795, 0))</f>
        <v/>
      </c>
      <c r="N1802">
        <f>IF(ISBLANK('Raw Data'!J1795), 0, IF(AND(3=MATCH(LARGE('Raw Data'!G1795:J1795, 2), 'Raw Data'!G1795:J1795, 0), 'Raw Data'!O1795-'Raw Data'!P1795&gt;3), 'Raw Data'!I1795, 0))</f>
        <v/>
      </c>
      <c r="O1802">
        <f>IF(ISBLANK('Raw Data'!J1795), 0, IF(AND(2=MATCH(LARGE('Raw Data'!G1795:J1795, 2), 'Raw Data'!G1795:J1795, 0), AND('Raw Data'!P1795-'Raw Data'!O1795&lt;4, 'Raw Data'!P1795-'Raw Data'!O1795&gt;0)), 'Raw Data'!H1795, 0))</f>
        <v/>
      </c>
      <c r="P1802">
        <f>IF(ISBLANK('Raw Data'!J1795), 0, IF(AND(1=MATCH(LARGE('Raw Data'!G1795:J1795, 2), 'Raw Data'!G1795:J1795, 0), AND('Raw Data'!O1795-'Raw Data'!P1795&lt;4, 'Raw Data'!O1795-'Raw Data'!P1795&gt;0)), 'Raw Data'!G1795, 0))</f>
        <v/>
      </c>
      <c r="Q1802">
        <f>IF(ISBLANK('Raw Data'!J1795), 0, IF(AND(4=MATCH(LARGE('Raw Data'!G1795:J1795, 1), 'Raw Data'!G1795:J1795, 0), 'Raw Data'!P1795-'Raw Data'!O1795&gt;3), 'Raw Data'!J1795, 0))</f>
        <v/>
      </c>
      <c r="R1802">
        <f>IF(ISBLANK('Raw Data'!J1795), 0, IF(AND(3=MATCH(LARGE('Raw Data'!G1795:J1795, 1), 'Raw Data'!G1795:J1795, 0), 'Raw Data'!O1795-'Raw Data'!P1795&gt;3), 'Raw Data'!I1795, 0))</f>
        <v/>
      </c>
      <c r="S1802">
        <f>IF(AND('Raw Data'!P1795-'Raw Data'!O1795&gt;4, 'Raw Data'!F1795&lt;'Raw Data'!C1795), 'Raw Data'!J1795, 0)</f>
        <v/>
      </c>
      <c r="T1802">
        <f>IF(AND('Raw Data'!O1795-'Raw Data'!P1795&gt;4, 'Raw Data'!F1795&gt;'Raw Data'!C1795), 'Raw Data'!I1795, 0)</f>
        <v/>
      </c>
      <c r="U1802">
        <f>IF(AND('Raw Data'!P1795-'Raw Data'!O1795&lt;3, 'Raw Data'!P1795&gt;'Raw Data'!O1795, 'Raw Data'!F1795&lt;'Raw Data'!C1795), 'Raw Data'!H1795, 0)</f>
        <v/>
      </c>
      <c r="V1802">
        <f>IF(AND('Raw Data'!P1795-'Raw Data'!O1795&lt;3, 'Raw Data'!P1795&gt;'Raw Data'!O1795, 'Raw Data'!F1795&gt;'Raw Data'!C1795), 'Raw Data'!G1795, 0)</f>
        <v/>
      </c>
    </row>
    <row r="1803">
      <c r="A1803">
        <f>IF(AND('Raw Data'!F1796&lt;'Raw Data'!C1796, 'Raw Data'!P1796&gt;'Raw Data'!O1796, 'Raw Data'!P1796-'Raw Data'!O1796&gt;3), 'Raw Data'!J1796, 0)</f>
        <v/>
      </c>
      <c r="B1803">
        <f>IF(AND('Raw Data'!C1796&lt;'Raw Data'!F1796, 'Raw Data'!O1796&gt;'Raw Data'!P1796, 'Raw Data'!O1796-'Raw Data'!P1796&gt;3), 'Raw Data'!I1796, 0)</f>
        <v/>
      </c>
      <c r="C1803">
        <f>IF(AND('Raw Data'!F1796&lt;'Raw Data'!C1796, 'Raw Data'!P1796&gt;'Raw Data'!O1796, 'Raw Data'!P1796-'Raw Data'!O1796&lt;4), 'Raw Data'!H1796, 0)</f>
        <v/>
      </c>
      <c r="D1803">
        <f>IF(AND('Raw Data'!C1796&lt;'Raw Data'!F1796, 'Raw Data'!O1796&gt;'Raw Data'!P1796, 'Raw Data'!O1796-'Raw Data'!P1796&lt;4), 'Raw Data'!G1796, 0)</f>
        <v/>
      </c>
      <c r="E1803">
        <f>IF(ISBLANK('Raw Data'!J1796), 0, IF(AND(4=MATCH(LARGE('Raw Data'!G1796:J1796, 4), 'Raw Data'!G1796:J1796, 0), 'Raw Data'!P1796-'Raw Data'!O1796&gt;3), 'Raw Data'!J1796, 0))</f>
        <v/>
      </c>
      <c r="F1803">
        <f>IF(ISBLANK('Raw Data'!J1796), 0, IF(AND(3=MATCH(LARGE('Raw Data'!G1796:J1796, 4), 'Raw Data'!G1796:J1796, 0), 'Raw Data'!O1796-'Raw Data'!P1796&gt;3), 'Raw Data'!I1796, 0))</f>
        <v/>
      </c>
      <c r="G1803">
        <f>IF(ISBLANK('Raw Data'!J1796), 0, IF(AND(2=MATCH(LARGE('Raw Data'!G1796:J1796, 4), 'Raw Data'!G1796:J1796, 0), AND('Raw Data'!P1796-'Raw Data'!O1796&lt;4, 'Raw Data'!P1796-'Raw Data'!O1796&gt;0)), 'Raw Data'!H1796, 0))</f>
        <v/>
      </c>
      <c r="H1803">
        <f>IF(ISBLANK('Raw Data'!J1796), 0, IF(AND(1=MATCH(LARGE('Raw Data'!G1796:J1796, 4), 'Raw Data'!G1796:J1796, 0), AND('Raw Data'!O1796-'Raw Data'!P1796&lt;4, 'Raw Data'!O1796-'Raw Data'!P1796&gt;0)), 'Raw Data'!G1796, 0))</f>
        <v/>
      </c>
      <c r="I1803">
        <f>IF(ISBLANK('Raw Data'!J1796), 0, IF(AND(4=MATCH(LARGE('Raw Data'!G1796:J1796, 3), 'Raw Data'!G1796:J1796, 0), 'Raw Data'!P1796-'Raw Data'!O1796&gt;3), 'Raw Data'!J1796, 0))</f>
        <v/>
      </c>
      <c r="J1803">
        <f>IF(ISBLANK('Raw Data'!J1796), 0, IF(AND(3=MATCH(LARGE('Raw Data'!G1796:J1796, 3), 'Raw Data'!G1796:J1796, 0), 'Raw Data'!O1796-'Raw Data'!P1796&gt;3), 'Raw Data'!I1796, 0))</f>
        <v/>
      </c>
      <c r="K1803">
        <f>IF(ISBLANK('Raw Data'!J1796), 0, IF(AND(2=MATCH(LARGE('Raw Data'!G1796:J1796, 3), 'Raw Data'!G1796:J1796, 0), AND('Raw Data'!P1796-'Raw Data'!O1796&lt;4, 'Raw Data'!P1796-'Raw Data'!O1796&gt;0)), 'Raw Data'!H1796, 0))</f>
        <v/>
      </c>
      <c r="L1803">
        <f>IF(ISBLANK('Raw Data'!J1796), 0, IF(AND(1=MATCH(LARGE('Raw Data'!G1796:J1796, 3), 'Raw Data'!G1796:J1796, 0), AND('Raw Data'!O1796-'Raw Data'!P1796&lt;4, 'Raw Data'!O1796-'Raw Data'!P1796&gt;0)), 'Raw Data'!G1796, 0))</f>
        <v/>
      </c>
      <c r="M1803">
        <f>IF(ISBLANK('Raw Data'!J1796), 0, IF(AND(4=MATCH(LARGE('Raw Data'!G1796:J1796, 2), 'Raw Data'!G1796:J1796, 0), 'Raw Data'!P1796-'Raw Data'!O1796&gt;3), 'Raw Data'!J1796, 0))</f>
        <v/>
      </c>
      <c r="N1803">
        <f>IF(ISBLANK('Raw Data'!J1796), 0, IF(AND(3=MATCH(LARGE('Raw Data'!G1796:J1796, 2), 'Raw Data'!G1796:J1796, 0), 'Raw Data'!O1796-'Raw Data'!P1796&gt;3), 'Raw Data'!I1796, 0))</f>
        <v/>
      </c>
      <c r="O1803">
        <f>IF(ISBLANK('Raw Data'!J1796), 0, IF(AND(2=MATCH(LARGE('Raw Data'!G1796:J1796, 2), 'Raw Data'!G1796:J1796, 0), AND('Raw Data'!P1796-'Raw Data'!O1796&lt;4, 'Raw Data'!P1796-'Raw Data'!O1796&gt;0)), 'Raw Data'!H1796, 0))</f>
        <v/>
      </c>
      <c r="P1803">
        <f>IF(ISBLANK('Raw Data'!J1796), 0, IF(AND(1=MATCH(LARGE('Raw Data'!G1796:J1796, 2), 'Raw Data'!G1796:J1796, 0), AND('Raw Data'!O1796-'Raw Data'!P1796&lt;4, 'Raw Data'!O1796-'Raw Data'!P1796&gt;0)), 'Raw Data'!G1796, 0))</f>
        <v/>
      </c>
      <c r="Q1803">
        <f>IF(ISBLANK('Raw Data'!J1796), 0, IF(AND(4=MATCH(LARGE('Raw Data'!G1796:J1796, 1), 'Raw Data'!G1796:J1796, 0), 'Raw Data'!P1796-'Raw Data'!O1796&gt;3), 'Raw Data'!J1796, 0))</f>
        <v/>
      </c>
      <c r="R1803">
        <f>IF(ISBLANK('Raw Data'!J1796), 0, IF(AND(3=MATCH(LARGE('Raw Data'!G1796:J1796, 1), 'Raw Data'!G1796:J1796, 0), 'Raw Data'!O1796-'Raw Data'!P1796&gt;3), 'Raw Data'!I1796, 0))</f>
        <v/>
      </c>
      <c r="S1803">
        <f>IF(AND('Raw Data'!P1796-'Raw Data'!O1796&gt;4, 'Raw Data'!F1796&lt;'Raw Data'!C1796), 'Raw Data'!J1796, 0)</f>
        <v/>
      </c>
      <c r="T1803">
        <f>IF(AND('Raw Data'!O1796-'Raw Data'!P1796&gt;4, 'Raw Data'!F1796&gt;'Raw Data'!C1796), 'Raw Data'!I1796, 0)</f>
        <v/>
      </c>
      <c r="U1803">
        <f>IF(AND('Raw Data'!P1796-'Raw Data'!O1796&lt;3, 'Raw Data'!P1796&gt;'Raw Data'!O1796, 'Raw Data'!F1796&lt;'Raw Data'!C1796), 'Raw Data'!H1796, 0)</f>
        <v/>
      </c>
      <c r="V1803">
        <f>IF(AND('Raw Data'!P1796-'Raw Data'!O1796&lt;3, 'Raw Data'!P1796&gt;'Raw Data'!O1796, 'Raw Data'!F1796&gt;'Raw Data'!C1796), 'Raw Data'!G1796, 0)</f>
        <v/>
      </c>
    </row>
    <row r="1804">
      <c r="A1804">
        <f>IF(AND('Raw Data'!F1797&lt;'Raw Data'!C1797, 'Raw Data'!P1797&gt;'Raw Data'!O1797, 'Raw Data'!P1797-'Raw Data'!O1797&gt;3), 'Raw Data'!J1797, 0)</f>
        <v/>
      </c>
      <c r="B1804">
        <f>IF(AND('Raw Data'!C1797&lt;'Raw Data'!F1797, 'Raw Data'!O1797&gt;'Raw Data'!P1797, 'Raw Data'!O1797-'Raw Data'!P1797&gt;3), 'Raw Data'!I1797, 0)</f>
        <v/>
      </c>
      <c r="C1804">
        <f>IF(AND('Raw Data'!F1797&lt;'Raw Data'!C1797, 'Raw Data'!P1797&gt;'Raw Data'!O1797, 'Raw Data'!P1797-'Raw Data'!O1797&lt;4), 'Raw Data'!H1797, 0)</f>
        <v/>
      </c>
      <c r="D1804">
        <f>IF(AND('Raw Data'!C1797&lt;'Raw Data'!F1797, 'Raw Data'!O1797&gt;'Raw Data'!P1797, 'Raw Data'!O1797-'Raw Data'!P1797&lt;4), 'Raw Data'!G1797, 0)</f>
        <v/>
      </c>
      <c r="E1804">
        <f>IF(ISBLANK('Raw Data'!J1797), 0, IF(AND(4=MATCH(LARGE('Raw Data'!G1797:J1797, 4), 'Raw Data'!G1797:J1797, 0), 'Raw Data'!P1797-'Raw Data'!O1797&gt;3), 'Raw Data'!J1797, 0))</f>
        <v/>
      </c>
      <c r="F1804">
        <f>IF(ISBLANK('Raw Data'!J1797), 0, IF(AND(3=MATCH(LARGE('Raw Data'!G1797:J1797, 4), 'Raw Data'!G1797:J1797, 0), 'Raw Data'!O1797-'Raw Data'!P1797&gt;3), 'Raw Data'!I1797, 0))</f>
        <v/>
      </c>
      <c r="G1804">
        <f>IF(ISBLANK('Raw Data'!J1797), 0, IF(AND(2=MATCH(LARGE('Raw Data'!G1797:J1797, 4), 'Raw Data'!G1797:J1797, 0), AND('Raw Data'!P1797-'Raw Data'!O1797&lt;4, 'Raw Data'!P1797-'Raw Data'!O1797&gt;0)), 'Raw Data'!H1797, 0))</f>
        <v/>
      </c>
      <c r="H1804">
        <f>IF(ISBLANK('Raw Data'!J1797), 0, IF(AND(1=MATCH(LARGE('Raw Data'!G1797:J1797, 4), 'Raw Data'!G1797:J1797, 0), AND('Raw Data'!O1797-'Raw Data'!P1797&lt;4, 'Raw Data'!O1797-'Raw Data'!P1797&gt;0)), 'Raw Data'!G1797, 0))</f>
        <v/>
      </c>
      <c r="I1804">
        <f>IF(ISBLANK('Raw Data'!J1797), 0, IF(AND(4=MATCH(LARGE('Raw Data'!G1797:J1797, 3), 'Raw Data'!G1797:J1797, 0), 'Raw Data'!P1797-'Raw Data'!O1797&gt;3), 'Raw Data'!J1797, 0))</f>
        <v/>
      </c>
      <c r="J1804">
        <f>IF(ISBLANK('Raw Data'!J1797), 0, IF(AND(3=MATCH(LARGE('Raw Data'!G1797:J1797, 3), 'Raw Data'!G1797:J1797, 0), 'Raw Data'!O1797-'Raw Data'!P1797&gt;3), 'Raw Data'!I1797, 0))</f>
        <v/>
      </c>
      <c r="K1804">
        <f>IF(ISBLANK('Raw Data'!J1797), 0, IF(AND(2=MATCH(LARGE('Raw Data'!G1797:J1797, 3), 'Raw Data'!G1797:J1797, 0), AND('Raw Data'!P1797-'Raw Data'!O1797&lt;4, 'Raw Data'!P1797-'Raw Data'!O1797&gt;0)), 'Raw Data'!H1797, 0))</f>
        <v/>
      </c>
      <c r="L1804">
        <f>IF(ISBLANK('Raw Data'!J1797), 0, IF(AND(1=MATCH(LARGE('Raw Data'!G1797:J1797, 3), 'Raw Data'!G1797:J1797, 0), AND('Raw Data'!O1797-'Raw Data'!P1797&lt;4, 'Raw Data'!O1797-'Raw Data'!P1797&gt;0)), 'Raw Data'!G1797, 0))</f>
        <v/>
      </c>
      <c r="M1804">
        <f>IF(ISBLANK('Raw Data'!J1797), 0, IF(AND(4=MATCH(LARGE('Raw Data'!G1797:J1797, 2), 'Raw Data'!G1797:J1797, 0), 'Raw Data'!P1797-'Raw Data'!O1797&gt;3), 'Raw Data'!J1797, 0))</f>
        <v/>
      </c>
      <c r="N1804">
        <f>IF(ISBLANK('Raw Data'!J1797), 0, IF(AND(3=MATCH(LARGE('Raw Data'!G1797:J1797, 2), 'Raw Data'!G1797:J1797, 0), 'Raw Data'!O1797-'Raw Data'!P1797&gt;3), 'Raw Data'!I1797, 0))</f>
        <v/>
      </c>
      <c r="O1804">
        <f>IF(ISBLANK('Raw Data'!J1797), 0, IF(AND(2=MATCH(LARGE('Raw Data'!G1797:J1797, 2), 'Raw Data'!G1797:J1797, 0), AND('Raw Data'!P1797-'Raw Data'!O1797&lt;4, 'Raw Data'!P1797-'Raw Data'!O1797&gt;0)), 'Raw Data'!H1797, 0))</f>
        <v/>
      </c>
      <c r="P1804">
        <f>IF(ISBLANK('Raw Data'!J1797), 0, IF(AND(1=MATCH(LARGE('Raw Data'!G1797:J1797, 2), 'Raw Data'!G1797:J1797, 0), AND('Raw Data'!O1797-'Raw Data'!P1797&lt;4, 'Raw Data'!O1797-'Raw Data'!P1797&gt;0)), 'Raw Data'!G1797, 0))</f>
        <v/>
      </c>
      <c r="Q1804">
        <f>IF(ISBLANK('Raw Data'!J1797), 0, IF(AND(4=MATCH(LARGE('Raw Data'!G1797:J1797, 1), 'Raw Data'!G1797:J1797, 0), 'Raw Data'!P1797-'Raw Data'!O1797&gt;3), 'Raw Data'!J1797, 0))</f>
        <v/>
      </c>
      <c r="R1804">
        <f>IF(ISBLANK('Raw Data'!J1797), 0, IF(AND(3=MATCH(LARGE('Raw Data'!G1797:J1797, 1), 'Raw Data'!G1797:J1797, 0), 'Raw Data'!O1797-'Raw Data'!P1797&gt;3), 'Raw Data'!I1797, 0))</f>
        <v/>
      </c>
      <c r="S1804">
        <f>IF(AND('Raw Data'!P1797-'Raw Data'!O1797&gt;4, 'Raw Data'!F1797&lt;'Raw Data'!C1797), 'Raw Data'!J1797, 0)</f>
        <v/>
      </c>
      <c r="T1804">
        <f>IF(AND('Raw Data'!O1797-'Raw Data'!P1797&gt;4, 'Raw Data'!F1797&gt;'Raw Data'!C1797), 'Raw Data'!I1797, 0)</f>
        <v/>
      </c>
      <c r="U1804">
        <f>IF(AND('Raw Data'!P1797-'Raw Data'!O1797&lt;3, 'Raw Data'!P1797&gt;'Raw Data'!O1797, 'Raw Data'!F1797&lt;'Raw Data'!C1797), 'Raw Data'!H1797, 0)</f>
        <v/>
      </c>
      <c r="V1804">
        <f>IF(AND('Raw Data'!P1797-'Raw Data'!O1797&lt;3, 'Raw Data'!P1797&gt;'Raw Data'!O1797, 'Raw Data'!F1797&gt;'Raw Data'!C1797), 'Raw Data'!G1797, 0)</f>
        <v/>
      </c>
    </row>
    <row r="1805">
      <c r="A1805">
        <f>IF(AND('Raw Data'!F1798&lt;'Raw Data'!C1798, 'Raw Data'!P1798&gt;'Raw Data'!O1798, 'Raw Data'!P1798-'Raw Data'!O1798&gt;3), 'Raw Data'!J1798, 0)</f>
        <v/>
      </c>
      <c r="B1805">
        <f>IF(AND('Raw Data'!C1798&lt;'Raw Data'!F1798, 'Raw Data'!O1798&gt;'Raw Data'!P1798, 'Raw Data'!O1798-'Raw Data'!P1798&gt;3), 'Raw Data'!I1798, 0)</f>
        <v/>
      </c>
      <c r="C1805">
        <f>IF(AND('Raw Data'!F1798&lt;'Raw Data'!C1798, 'Raw Data'!P1798&gt;'Raw Data'!O1798, 'Raw Data'!P1798-'Raw Data'!O1798&lt;4), 'Raw Data'!H1798, 0)</f>
        <v/>
      </c>
      <c r="D1805">
        <f>IF(AND('Raw Data'!C1798&lt;'Raw Data'!F1798, 'Raw Data'!O1798&gt;'Raw Data'!P1798, 'Raw Data'!O1798-'Raw Data'!P1798&lt;4), 'Raw Data'!G1798, 0)</f>
        <v/>
      </c>
      <c r="E1805">
        <f>IF(ISBLANK('Raw Data'!J1798), 0, IF(AND(4=MATCH(LARGE('Raw Data'!G1798:J1798, 4), 'Raw Data'!G1798:J1798, 0), 'Raw Data'!P1798-'Raw Data'!O1798&gt;3), 'Raw Data'!J1798, 0))</f>
        <v/>
      </c>
      <c r="F1805">
        <f>IF(ISBLANK('Raw Data'!J1798), 0, IF(AND(3=MATCH(LARGE('Raw Data'!G1798:J1798, 4), 'Raw Data'!G1798:J1798, 0), 'Raw Data'!O1798-'Raw Data'!P1798&gt;3), 'Raw Data'!I1798, 0))</f>
        <v/>
      </c>
      <c r="G1805">
        <f>IF(ISBLANK('Raw Data'!J1798), 0, IF(AND(2=MATCH(LARGE('Raw Data'!G1798:J1798, 4), 'Raw Data'!G1798:J1798, 0), AND('Raw Data'!P1798-'Raw Data'!O1798&lt;4, 'Raw Data'!P1798-'Raw Data'!O1798&gt;0)), 'Raw Data'!H1798, 0))</f>
        <v/>
      </c>
      <c r="H1805">
        <f>IF(ISBLANK('Raw Data'!J1798), 0, IF(AND(1=MATCH(LARGE('Raw Data'!G1798:J1798, 4), 'Raw Data'!G1798:J1798, 0), AND('Raw Data'!O1798-'Raw Data'!P1798&lt;4, 'Raw Data'!O1798-'Raw Data'!P1798&gt;0)), 'Raw Data'!G1798, 0))</f>
        <v/>
      </c>
      <c r="I1805">
        <f>IF(ISBLANK('Raw Data'!J1798), 0, IF(AND(4=MATCH(LARGE('Raw Data'!G1798:J1798, 3), 'Raw Data'!G1798:J1798, 0), 'Raw Data'!P1798-'Raw Data'!O1798&gt;3), 'Raw Data'!J1798, 0))</f>
        <v/>
      </c>
      <c r="J1805">
        <f>IF(ISBLANK('Raw Data'!J1798), 0, IF(AND(3=MATCH(LARGE('Raw Data'!G1798:J1798, 3), 'Raw Data'!G1798:J1798, 0), 'Raw Data'!O1798-'Raw Data'!P1798&gt;3), 'Raw Data'!I1798, 0))</f>
        <v/>
      </c>
      <c r="K1805">
        <f>IF(ISBLANK('Raw Data'!J1798), 0, IF(AND(2=MATCH(LARGE('Raw Data'!G1798:J1798, 3), 'Raw Data'!G1798:J1798, 0), AND('Raw Data'!P1798-'Raw Data'!O1798&lt;4, 'Raw Data'!P1798-'Raw Data'!O1798&gt;0)), 'Raw Data'!H1798, 0))</f>
        <v/>
      </c>
      <c r="L1805">
        <f>IF(ISBLANK('Raw Data'!J1798), 0, IF(AND(1=MATCH(LARGE('Raw Data'!G1798:J1798, 3), 'Raw Data'!G1798:J1798, 0), AND('Raw Data'!O1798-'Raw Data'!P1798&lt;4, 'Raw Data'!O1798-'Raw Data'!P1798&gt;0)), 'Raw Data'!G1798, 0))</f>
        <v/>
      </c>
      <c r="M1805">
        <f>IF(ISBLANK('Raw Data'!J1798), 0, IF(AND(4=MATCH(LARGE('Raw Data'!G1798:J1798, 2), 'Raw Data'!G1798:J1798, 0), 'Raw Data'!P1798-'Raw Data'!O1798&gt;3), 'Raw Data'!J1798, 0))</f>
        <v/>
      </c>
      <c r="N1805">
        <f>IF(ISBLANK('Raw Data'!J1798), 0, IF(AND(3=MATCH(LARGE('Raw Data'!G1798:J1798, 2), 'Raw Data'!G1798:J1798, 0), 'Raw Data'!O1798-'Raw Data'!P1798&gt;3), 'Raw Data'!I1798, 0))</f>
        <v/>
      </c>
      <c r="O1805">
        <f>IF(ISBLANK('Raw Data'!J1798), 0, IF(AND(2=MATCH(LARGE('Raw Data'!G1798:J1798, 2), 'Raw Data'!G1798:J1798, 0), AND('Raw Data'!P1798-'Raw Data'!O1798&lt;4, 'Raw Data'!P1798-'Raw Data'!O1798&gt;0)), 'Raw Data'!H1798, 0))</f>
        <v/>
      </c>
      <c r="P1805">
        <f>IF(ISBLANK('Raw Data'!J1798), 0, IF(AND(1=MATCH(LARGE('Raw Data'!G1798:J1798, 2), 'Raw Data'!G1798:J1798, 0), AND('Raw Data'!O1798-'Raw Data'!P1798&lt;4, 'Raw Data'!O1798-'Raw Data'!P1798&gt;0)), 'Raw Data'!G1798, 0))</f>
        <v/>
      </c>
      <c r="Q1805">
        <f>IF(ISBLANK('Raw Data'!J1798), 0, IF(AND(4=MATCH(LARGE('Raw Data'!G1798:J1798, 1), 'Raw Data'!G1798:J1798, 0), 'Raw Data'!P1798-'Raw Data'!O1798&gt;3), 'Raw Data'!J1798, 0))</f>
        <v/>
      </c>
      <c r="R1805">
        <f>IF(ISBLANK('Raw Data'!J1798), 0, IF(AND(3=MATCH(LARGE('Raw Data'!G1798:J1798, 1), 'Raw Data'!G1798:J1798, 0), 'Raw Data'!O1798-'Raw Data'!P1798&gt;3), 'Raw Data'!I1798, 0))</f>
        <v/>
      </c>
      <c r="S1805">
        <f>IF(AND('Raw Data'!P1798-'Raw Data'!O1798&gt;4, 'Raw Data'!F1798&lt;'Raw Data'!C1798), 'Raw Data'!J1798, 0)</f>
        <v/>
      </c>
      <c r="T1805">
        <f>IF(AND('Raw Data'!O1798-'Raw Data'!P1798&gt;4, 'Raw Data'!F1798&gt;'Raw Data'!C1798), 'Raw Data'!I1798, 0)</f>
        <v/>
      </c>
      <c r="U1805">
        <f>IF(AND('Raw Data'!P1798-'Raw Data'!O1798&lt;3, 'Raw Data'!P1798&gt;'Raw Data'!O1798, 'Raw Data'!F1798&lt;'Raw Data'!C1798), 'Raw Data'!H1798, 0)</f>
        <v/>
      </c>
      <c r="V1805">
        <f>IF(AND('Raw Data'!P1798-'Raw Data'!O1798&lt;3, 'Raw Data'!P1798&gt;'Raw Data'!O1798, 'Raw Data'!F1798&gt;'Raw Data'!C1798), 'Raw Data'!G1798, 0)</f>
        <v/>
      </c>
    </row>
    <row r="1806">
      <c r="A1806">
        <f>IF(AND('Raw Data'!F1799&lt;'Raw Data'!C1799, 'Raw Data'!P1799&gt;'Raw Data'!O1799, 'Raw Data'!P1799-'Raw Data'!O1799&gt;3), 'Raw Data'!J1799, 0)</f>
        <v/>
      </c>
      <c r="B1806">
        <f>IF(AND('Raw Data'!C1799&lt;'Raw Data'!F1799, 'Raw Data'!O1799&gt;'Raw Data'!P1799, 'Raw Data'!O1799-'Raw Data'!P1799&gt;3), 'Raw Data'!I1799, 0)</f>
        <v/>
      </c>
      <c r="C1806">
        <f>IF(AND('Raw Data'!F1799&lt;'Raw Data'!C1799, 'Raw Data'!P1799&gt;'Raw Data'!O1799, 'Raw Data'!P1799-'Raw Data'!O1799&lt;4), 'Raw Data'!H1799, 0)</f>
        <v/>
      </c>
      <c r="D1806">
        <f>IF(AND('Raw Data'!C1799&lt;'Raw Data'!F1799, 'Raw Data'!O1799&gt;'Raw Data'!P1799, 'Raw Data'!O1799-'Raw Data'!P1799&lt;4), 'Raw Data'!G1799, 0)</f>
        <v/>
      </c>
      <c r="E1806">
        <f>IF(ISBLANK('Raw Data'!J1799), 0, IF(AND(4=MATCH(LARGE('Raw Data'!G1799:J1799, 4), 'Raw Data'!G1799:J1799, 0), 'Raw Data'!P1799-'Raw Data'!O1799&gt;3), 'Raw Data'!J1799, 0))</f>
        <v/>
      </c>
      <c r="F1806">
        <f>IF(ISBLANK('Raw Data'!J1799), 0, IF(AND(3=MATCH(LARGE('Raw Data'!G1799:J1799, 4), 'Raw Data'!G1799:J1799, 0), 'Raw Data'!O1799-'Raw Data'!P1799&gt;3), 'Raw Data'!I1799, 0))</f>
        <v/>
      </c>
      <c r="G1806">
        <f>IF(ISBLANK('Raw Data'!J1799), 0, IF(AND(2=MATCH(LARGE('Raw Data'!G1799:J1799, 4), 'Raw Data'!G1799:J1799, 0), AND('Raw Data'!P1799-'Raw Data'!O1799&lt;4, 'Raw Data'!P1799-'Raw Data'!O1799&gt;0)), 'Raw Data'!H1799, 0))</f>
        <v/>
      </c>
      <c r="H1806">
        <f>IF(ISBLANK('Raw Data'!J1799), 0, IF(AND(1=MATCH(LARGE('Raw Data'!G1799:J1799, 4), 'Raw Data'!G1799:J1799, 0), AND('Raw Data'!O1799-'Raw Data'!P1799&lt;4, 'Raw Data'!O1799-'Raw Data'!P1799&gt;0)), 'Raw Data'!G1799, 0))</f>
        <v/>
      </c>
      <c r="I1806">
        <f>IF(ISBLANK('Raw Data'!J1799), 0, IF(AND(4=MATCH(LARGE('Raw Data'!G1799:J1799, 3), 'Raw Data'!G1799:J1799, 0), 'Raw Data'!P1799-'Raw Data'!O1799&gt;3), 'Raw Data'!J1799, 0))</f>
        <v/>
      </c>
      <c r="J1806">
        <f>IF(ISBLANK('Raw Data'!J1799), 0, IF(AND(3=MATCH(LARGE('Raw Data'!G1799:J1799, 3), 'Raw Data'!G1799:J1799, 0), 'Raw Data'!O1799-'Raw Data'!P1799&gt;3), 'Raw Data'!I1799, 0))</f>
        <v/>
      </c>
      <c r="K1806">
        <f>IF(ISBLANK('Raw Data'!J1799), 0, IF(AND(2=MATCH(LARGE('Raw Data'!G1799:J1799, 3), 'Raw Data'!G1799:J1799, 0), AND('Raw Data'!P1799-'Raw Data'!O1799&lt;4, 'Raw Data'!P1799-'Raw Data'!O1799&gt;0)), 'Raw Data'!H1799, 0))</f>
        <v/>
      </c>
      <c r="L1806">
        <f>IF(ISBLANK('Raw Data'!J1799), 0, IF(AND(1=MATCH(LARGE('Raw Data'!G1799:J1799, 3), 'Raw Data'!G1799:J1799, 0), AND('Raw Data'!O1799-'Raw Data'!P1799&lt;4, 'Raw Data'!O1799-'Raw Data'!P1799&gt;0)), 'Raw Data'!G1799, 0))</f>
        <v/>
      </c>
      <c r="M1806">
        <f>IF(ISBLANK('Raw Data'!J1799), 0, IF(AND(4=MATCH(LARGE('Raw Data'!G1799:J1799, 2), 'Raw Data'!G1799:J1799, 0), 'Raw Data'!P1799-'Raw Data'!O1799&gt;3), 'Raw Data'!J1799, 0))</f>
        <v/>
      </c>
      <c r="N1806">
        <f>IF(ISBLANK('Raw Data'!J1799), 0, IF(AND(3=MATCH(LARGE('Raw Data'!G1799:J1799, 2), 'Raw Data'!G1799:J1799, 0), 'Raw Data'!O1799-'Raw Data'!P1799&gt;3), 'Raw Data'!I1799, 0))</f>
        <v/>
      </c>
      <c r="O1806">
        <f>IF(ISBLANK('Raw Data'!J1799), 0, IF(AND(2=MATCH(LARGE('Raw Data'!G1799:J1799, 2), 'Raw Data'!G1799:J1799, 0), AND('Raw Data'!P1799-'Raw Data'!O1799&lt;4, 'Raw Data'!P1799-'Raw Data'!O1799&gt;0)), 'Raw Data'!H1799, 0))</f>
        <v/>
      </c>
      <c r="P1806">
        <f>IF(ISBLANK('Raw Data'!J1799), 0, IF(AND(1=MATCH(LARGE('Raw Data'!G1799:J1799, 2), 'Raw Data'!G1799:J1799, 0), AND('Raw Data'!O1799-'Raw Data'!P1799&lt;4, 'Raw Data'!O1799-'Raw Data'!P1799&gt;0)), 'Raw Data'!G1799, 0))</f>
        <v/>
      </c>
      <c r="Q1806">
        <f>IF(ISBLANK('Raw Data'!J1799), 0, IF(AND(4=MATCH(LARGE('Raw Data'!G1799:J1799, 1), 'Raw Data'!G1799:J1799, 0), 'Raw Data'!P1799-'Raw Data'!O1799&gt;3), 'Raw Data'!J1799, 0))</f>
        <v/>
      </c>
      <c r="R1806">
        <f>IF(ISBLANK('Raw Data'!J1799), 0, IF(AND(3=MATCH(LARGE('Raw Data'!G1799:J1799, 1), 'Raw Data'!G1799:J1799, 0), 'Raw Data'!O1799-'Raw Data'!P1799&gt;3), 'Raw Data'!I1799, 0))</f>
        <v/>
      </c>
      <c r="S1806">
        <f>IF(AND('Raw Data'!P1799-'Raw Data'!O1799&gt;4, 'Raw Data'!F1799&lt;'Raw Data'!C1799), 'Raw Data'!J1799, 0)</f>
        <v/>
      </c>
      <c r="T1806">
        <f>IF(AND('Raw Data'!O1799-'Raw Data'!P1799&gt;4, 'Raw Data'!F1799&gt;'Raw Data'!C1799), 'Raw Data'!I1799, 0)</f>
        <v/>
      </c>
      <c r="U1806">
        <f>IF(AND('Raw Data'!P1799-'Raw Data'!O1799&lt;3, 'Raw Data'!P1799&gt;'Raw Data'!O1799, 'Raw Data'!F1799&lt;'Raw Data'!C1799), 'Raw Data'!H1799, 0)</f>
        <v/>
      </c>
      <c r="V1806">
        <f>IF(AND('Raw Data'!P1799-'Raw Data'!O1799&lt;3, 'Raw Data'!P1799&gt;'Raw Data'!O1799, 'Raw Data'!F1799&gt;'Raw Data'!C1799), 'Raw Data'!G1799, 0)</f>
        <v/>
      </c>
    </row>
    <row r="1807">
      <c r="A1807">
        <f>IF(AND('Raw Data'!F1800&lt;'Raw Data'!C1800, 'Raw Data'!P1800&gt;'Raw Data'!O1800, 'Raw Data'!P1800-'Raw Data'!O1800&gt;3), 'Raw Data'!J1800, 0)</f>
        <v/>
      </c>
      <c r="B1807">
        <f>IF(AND('Raw Data'!C1800&lt;'Raw Data'!F1800, 'Raw Data'!O1800&gt;'Raw Data'!P1800, 'Raw Data'!O1800-'Raw Data'!P1800&gt;3), 'Raw Data'!I1800, 0)</f>
        <v/>
      </c>
      <c r="C1807">
        <f>IF(AND('Raw Data'!F1800&lt;'Raw Data'!C1800, 'Raw Data'!P1800&gt;'Raw Data'!O1800, 'Raw Data'!P1800-'Raw Data'!O1800&lt;4), 'Raw Data'!H1800, 0)</f>
        <v/>
      </c>
      <c r="D1807">
        <f>IF(AND('Raw Data'!C1800&lt;'Raw Data'!F1800, 'Raw Data'!O1800&gt;'Raw Data'!P1800, 'Raw Data'!O1800-'Raw Data'!P1800&lt;4), 'Raw Data'!G1800, 0)</f>
        <v/>
      </c>
      <c r="E1807">
        <f>IF(ISBLANK('Raw Data'!J1800), 0, IF(AND(4=MATCH(LARGE('Raw Data'!G1800:J1800, 4), 'Raw Data'!G1800:J1800, 0), 'Raw Data'!P1800-'Raw Data'!O1800&gt;3), 'Raw Data'!J1800, 0))</f>
        <v/>
      </c>
      <c r="F1807">
        <f>IF(ISBLANK('Raw Data'!J1800), 0, IF(AND(3=MATCH(LARGE('Raw Data'!G1800:J1800, 4), 'Raw Data'!G1800:J1800, 0), 'Raw Data'!O1800-'Raw Data'!P1800&gt;3), 'Raw Data'!I1800, 0))</f>
        <v/>
      </c>
      <c r="G1807">
        <f>IF(ISBLANK('Raw Data'!J1800), 0, IF(AND(2=MATCH(LARGE('Raw Data'!G1800:J1800, 4), 'Raw Data'!G1800:J1800, 0), AND('Raw Data'!P1800-'Raw Data'!O1800&lt;4, 'Raw Data'!P1800-'Raw Data'!O1800&gt;0)), 'Raw Data'!H1800, 0))</f>
        <v/>
      </c>
      <c r="H1807">
        <f>IF(ISBLANK('Raw Data'!J1800), 0, IF(AND(1=MATCH(LARGE('Raw Data'!G1800:J1800, 4), 'Raw Data'!G1800:J1800, 0), AND('Raw Data'!O1800-'Raw Data'!P1800&lt;4, 'Raw Data'!O1800-'Raw Data'!P1800&gt;0)), 'Raw Data'!G1800, 0))</f>
        <v/>
      </c>
      <c r="I1807">
        <f>IF(ISBLANK('Raw Data'!J1800), 0, IF(AND(4=MATCH(LARGE('Raw Data'!G1800:J1800, 3), 'Raw Data'!G1800:J1800, 0), 'Raw Data'!P1800-'Raw Data'!O1800&gt;3), 'Raw Data'!J1800, 0))</f>
        <v/>
      </c>
      <c r="J1807">
        <f>IF(ISBLANK('Raw Data'!J1800), 0, IF(AND(3=MATCH(LARGE('Raw Data'!G1800:J1800, 3), 'Raw Data'!G1800:J1800, 0), 'Raw Data'!O1800-'Raw Data'!P1800&gt;3), 'Raw Data'!I1800, 0))</f>
        <v/>
      </c>
      <c r="K1807">
        <f>IF(ISBLANK('Raw Data'!J1800), 0, IF(AND(2=MATCH(LARGE('Raw Data'!G1800:J1800, 3), 'Raw Data'!G1800:J1800, 0), AND('Raw Data'!P1800-'Raw Data'!O1800&lt;4, 'Raw Data'!P1800-'Raw Data'!O1800&gt;0)), 'Raw Data'!H1800, 0))</f>
        <v/>
      </c>
      <c r="L1807">
        <f>IF(ISBLANK('Raw Data'!J1800), 0, IF(AND(1=MATCH(LARGE('Raw Data'!G1800:J1800, 3), 'Raw Data'!G1800:J1800, 0), AND('Raw Data'!O1800-'Raw Data'!P1800&lt;4, 'Raw Data'!O1800-'Raw Data'!P1800&gt;0)), 'Raw Data'!G1800, 0))</f>
        <v/>
      </c>
      <c r="M1807">
        <f>IF(ISBLANK('Raw Data'!J1800), 0, IF(AND(4=MATCH(LARGE('Raw Data'!G1800:J1800, 2), 'Raw Data'!G1800:J1800, 0), 'Raw Data'!P1800-'Raw Data'!O1800&gt;3), 'Raw Data'!J1800, 0))</f>
        <v/>
      </c>
      <c r="N1807">
        <f>IF(ISBLANK('Raw Data'!J1800), 0, IF(AND(3=MATCH(LARGE('Raw Data'!G1800:J1800, 2), 'Raw Data'!G1800:J1800, 0), 'Raw Data'!O1800-'Raw Data'!P1800&gt;3), 'Raw Data'!I1800, 0))</f>
        <v/>
      </c>
      <c r="O1807">
        <f>IF(ISBLANK('Raw Data'!J1800), 0, IF(AND(2=MATCH(LARGE('Raw Data'!G1800:J1800, 2), 'Raw Data'!G1800:J1800, 0), AND('Raw Data'!P1800-'Raw Data'!O1800&lt;4, 'Raw Data'!P1800-'Raw Data'!O1800&gt;0)), 'Raw Data'!H1800, 0))</f>
        <v/>
      </c>
      <c r="P1807">
        <f>IF(ISBLANK('Raw Data'!J1800), 0, IF(AND(1=MATCH(LARGE('Raw Data'!G1800:J1800, 2), 'Raw Data'!G1800:J1800, 0), AND('Raw Data'!O1800-'Raw Data'!P1800&lt;4, 'Raw Data'!O1800-'Raw Data'!P1800&gt;0)), 'Raw Data'!G1800, 0))</f>
        <v/>
      </c>
      <c r="Q1807">
        <f>IF(ISBLANK('Raw Data'!J1800), 0, IF(AND(4=MATCH(LARGE('Raw Data'!G1800:J1800, 1), 'Raw Data'!G1800:J1800, 0), 'Raw Data'!P1800-'Raw Data'!O1800&gt;3), 'Raw Data'!J1800, 0))</f>
        <v/>
      </c>
      <c r="R1807">
        <f>IF(ISBLANK('Raw Data'!J1800), 0, IF(AND(3=MATCH(LARGE('Raw Data'!G1800:J1800, 1), 'Raw Data'!G1800:J1800, 0), 'Raw Data'!O1800-'Raw Data'!P1800&gt;3), 'Raw Data'!I1800, 0))</f>
        <v/>
      </c>
      <c r="S1807">
        <f>IF(AND('Raw Data'!P1800-'Raw Data'!O1800&gt;4, 'Raw Data'!F1800&lt;'Raw Data'!C1800), 'Raw Data'!J1800, 0)</f>
        <v/>
      </c>
      <c r="T1807">
        <f>IF(AND('Raw Data'!O1800-'Raw Data'!P1800&gt;4, 'Raw Data'!F1800&gt;'Raw Data'!C1800), 'Raw Data'!I1800, 0)</f>
        <v/>
      </c>
      <c r="U1807">
        <f>IF(AND('Raw Data'!P1800-'Raw Data'!O1800&lt;3, 'Raw Data'!P1800&gt;'Raw Data'!O1800, 'Raw Data'!F1800&lt;'Raw Data'!C1800), 'Raw Data'!H1800, 0)</f>
        <v/>
      </c>
      <c r="V1807">
        <f>IF(AND('Raw Data'!P1800-'Raw Data'!O1800&lt;3, 'Raw Data'!P1800&gt;'Raw Data'!O1800, 'Raw Data'!F1800&gt;'Raw Data'!C1800), 'Raw Data'!G1800, 0)</f>
        <v/>
      </c>
    </row>
    <row r="1808">
      <c r="A1808">
        <f>IF(AND('Raw Data'!F1801&lt;'Raw Data'!C1801, 'Raw Data'!P1801&gt;'Raw Data'!O1801, 'Raw Data'!P1801-'Raw Data'!O1801&gt;3), 'Raw Data'!J1801, 0)</f>
        <v/>
      </c>
      <c r="B1808">
        <f>IF(AND('Raw Data'!C1801&lt;'Raw Data'!F1801, 'Raw Data'!O1801&gt;'Raw Data'!P1801, 'Raw Data'!O1801-'Raw Data'!P1801&gt;3), 'Raw Data'!I1801, 0)</f>
        <v/>
      </c>
      <c r="C1808">
        <f>IF(AND('Raw Data'!F1801&lt;'Raw Data'!C1801, 'Raw Data'!P1801&gt;'Raw Data'!O1801, 'Raw Data'!P1801-'Raw Data'!O1801&lt;4), 'Raw Data'!H1801, 0)</f>
        <v/>
      </c>
      <c r="D1808">
        <f>IF(AND('Raw Data'!C1801&lt;'Raw Data'!F1801, 'Raw Data'!O1801&gt;'Raw Data'!P1801, 'Raw Data'!O1801-'Raw Data'!P1801&lt;4), 'Raw Data'!G1801, 0)</f>
        <v/>
      </c>
      <c r="E1808">
        <f>IF(ISBLANK('Raw Data'!J1801), 0, IF(AND(4=MATCH(LARGE('Raw Data'!G1801:J1801, 4), 'Raw Data'!G1801:J1801, 0), 'Raw Data'!P1801-'Raw Data'!O1801&gt;3), 'Raw Data'!J1801, 0))</f>
        <v/>
      </c>
      <c r="F1808">
        <f>IF(ISBLANK('Raw Data'!J1801), 0, IF(AND(3=MATCH(LARGE('Raw Data'!G1801:J1801, 4), 'Raw Data'!G1801:J1801, 0), 'Raw Data'!O1801-'Raw Data'!P1801&gt;3), 'Raw Data'!I1801, 0))</f>
        <v/>
      </c>
      <c r="G1808">
        <f>IF(ISBLANK('Raw Data'!J1801), 0, IF(AND(2=MATCH(LARGE('Raw Data'!G1801:J1801, 4), 'Raw Data'!G1801:J1801, 0), AND('Raw Data'!P1801-'Raw Data'!O1801&lt;4, 'Raw Data'!P1801-'Raw Data'!O1801&gt;0)), 'Raw Data'!H1801, 0))</f>
        <v/>
      </c>
      <c r="H1808">
        <f>IF(ISBLANK('Raw Data'!J1801), 0, IF(AND(1=MATCH(LARGE('Raw Data'!G1801:J1801, 4), 'Raw Data'!G1801:J1801, 0), AND('Raw Data'!O1801-'Raw Data'!P1801&lt;4, 'Raw Data'!O1801-'Raw Data'!P1801&gt;0)), 'Raw Data'!G1801, 0))</f>
        <v/>
      </c>
      <c r="I1808">
        <f>IF(ISBLANK('Raw Data'!J1801), 0, IF(AND(4=MATCH(LARGE('Raw Data'!G1801:J1801, 3), 'Raw Data'!G1801:J1801, 0), 'Raw Data'!P1801-'Raw Data'!O1801&gt;3), 'Raw Data'!J1801, 0))</f>
        <v/>
      </c>
      <c r="J1808">
        <f>IF(ISBLANK('Raw Data'!J1801), 0, IF(AND(3=MATCH(LARGE('Raw Data'!G1801:J1801, 3), 'Raw Data'!G1801:J1801, 0), 'Raw Data'!O1801-'Raw Data'!P1801&gt;3), 'Raw Data'!I1801, 0))</f>
        <v/>
      </c>
      <c r="K1808">
        <f>IF(ISBLANK('Raw Data'!J1801), 0, IF(AND(2=MATCH(LARGE('Raw Data'!G1801:J1801, 3), 'Raw Data'!G1801:J1801, 0), AND('Raw Data'!P1801-'Raw Data'!O1801&lt;4, 'Raw Data'!P1801-'Raw Data'!O1801&gt;0)), 'Raw Data'!H1801, 0))</f>
        <v/>
      </c>
      <c r="L1808">
        <f>IF(ISBLANK('Raw Data'!J1801), 0, IF(AND(1=MATCH(LARGE('Raw Data'!G1801:J1801, 3), 'Raw Data'!G1801:J1801, 0), AND('Raw Data'!O1801-'Raw Data'!P1801&lt;4, 'Raw Data'!O1801-'Raw Data'!P1801&gt;0)), 'Raw Data'!G1801, 0))</f>
        <v/>
      </c>
      <c r="M1808">
        <f>IF(ISBLANK('Raw Data'!J1801), 0, IF(AND(4=MATCH(LARGE('Raw Data'!G1801:J1801, 2), 'Raw Data'!G1801:J1801, 0), 'Raw Data'!P1801-'Raw Data'!O1801&gt;3), 'Raw Data'!J1801, 0))</f>
        <v/>
      </c>
      <c r="N1808">
        <f>IF(ISBLANK('Raw Data'!J1801), 0, IF(AND(3=MATCH(LARGE('Raw Data'!G1801:J1801, 2), 'Raw Data'!G1801:J1801, 0), 'Raw Data'!O1801-'Raw Data'!P1801&gt;3), 'Raw Data'!I1801, 0))</f>
        <v/>
      </c>
      <c r="O1808">
        <f>IF(ISBLANK('Raw Data'!J1801), 0, IF(AND(2=MATCH(LARGE('Raw Data'!G1801:J1801, 2), 'Raw Data'!G1801:J1801, 0), AND('Raw Data'!P1801-'Raw Data'!O1801&lt;4, 'Raw Data'!P1801-'Raw Data'!O1801&gt;0)), 'Raw Data'!H1801, 0))</f>
        <v/>
      </c>
      <c r="P1808">
        <f>IF(ISBLANK('Raw Data'!J1801), 0, IF(AND(1=MATCH(LARGE('Raw Data'!G1801:J1801, 2), 'Raw Data'!G1801:J1801, 0), AND('Raw Data'!O1801-'Raw Data'!P1801&lt;4, 'Raw Data'!O1801-'Raw Data'!P1801&gt;0)), 'Raw Data'!G1801, 0))</f>
        <v/>
      </c>
      <c r="Q1808">
        <f>IF(ISBLANK('Raw Data'!J1801), 0, IF(AND(4=MATCH(LARGE('Raw Data'!G1801:J1801, 1), 'Raw Data'!G1801:J1801, 0), 'Raw Data'!P1801-'Raw Data'!O1801&gt;3), 'Raw Data'!J1801, 0))</f>
        <v/>
      </c>
      <c r="R1808">
        <f>IF(ISBLANK('Raw Data'!J1801), 0, IF(AND(3=MATCH(LARGE('Raw Data'!G1801:J1801, 1), 'Raw Data'!G1801:J1801, 0), 'Raw Data'!O1801-'Raw Data'!P1801&gt;3), 'Raw Data'!I1801, 0))</f>
        <v/>
      </c>
      <c r="S1808">
        <f>IF(AND('Raw Data'!P1801-'Raw Data'!O1801&gt;4, 'Raw Data'!F1801&lt;'Raw Data'!C1801), 'Raw Data'!J1801, 0)</f>
        <v/>
      </c>
      <c r="T1808">
        <f>IF(AND('Raw Data'!O1801-'Raw Data'!P1801&gt;4, 'Raw Data'!F1801&gt;'Raw Data'!C1801), 'Raw Data'!I1801, 0)</f>
        <v/>
      </c>
      <c r="U1808">
        <f>IF(AND('Raw Data'!P1801-'Raw Data'!O1801&lt;3, 'Raw Data'!P1801&gt;'Raw Data'!O1801, 'Raw Data'!F1801&lt;'Raw Data'!C1801), 'Raw Data'!H1801, 0)</f>
        <v/>
      </c>
      <c r="V1808">
        <f>IF(AND('Raw Data'!P1801-'Raw Data'!O1801&lt;3, 'Raw Data'!P1801&gt;'Raw Data'!O1801, 'Raw Data'!F1801&gt;'Raw Data'!C1801), 'Raw Data'!G1801, 0)</f>
        <v/>
      </c>
    </row>
    <row r="1809">
      <c r="A1809">
        <f>IF(AND('Raw Data'!F1802&lt;'Raw Data'!C1802, 'Raw Data'!P1802&gt;'Raw Data'!O1802, 'Raw Data'!P1802-'Raw Data'!O1802&gt;3), 'Raw Data'!J1802, 0)</f>
        <v/>
      </c>
      <c r="B1809">
        <f>IF(AND('Raw Data'!C1802&lt;'Raw Data'!F1802, 'Raw Data'!O1802&gt;'Raw Data'!P1802, 'Raw Data'!O1802-'Raw Data'!P1802&gt;3), 'Raw Data'!I1802, 0)</f>
        <v/>
      </c>
      <c r="C1809">
        <f>IF(AND('Raw Data'!F1802&lt;'Raw Data'!C1802, 'Raw Data'!P1802&gt;'Raw Data'!O1802, 'Raw Data'!P1802-'Raw Data'!O1802&lt;4), 'Raw Data'!H1802, 0)</f>
        <v/>
      </c>
      <c r="D1809">
        <f>IF(AND('Raw Data'!C1802&lt;'Raw Data'!F1802, 'Raw Data'!O1802&gt;'Raw Data'!P1802, 'Raw Data'!O1802-'Raw Data'!P1802&lt;4), 'Raw Data'!G1802, 0)</f>
        <v/>
      </c>
      <c r="E1809">
        <f>IF(ISBLANK('Raw Data'!J1802), 0, IF(AND(4=MATCH(LARGE('Raw Data'!G1802:J1802, 4), 'Raw Data'!G1802:J1802, 0), 'Raw Data'!P1802-'Raw Data'!O1802&gt;3), 'Raw Data'!J1802, 0))</f>
        <v/>
      </c>
      <c r="F1809">
        <f>IF(ISBLANK('Raw Data'!J1802), 0, IF(AND(3=MATCH(LARGE('Raw Data'!G1802:J1802, 4), 'Raw Data'!G1802:J1802, 0), 'Raw Data'!O1802-'Raw Data'!P1802&gt;3), 'Raw Data'!I1802, 0))</f>
        <v/>
      </c>
      <c r="G1809">
        <f>IF(ISBLANK('Raw Data'!J1802), 0, IF(AND(2=MATCH(LARGE('Raw Data'!G1802:J1802, 4), 'Raw Data'!G1802:J1802, 0), AND('Raw Data'!P1802-'Raw Data'!O1802&lt;4, 'Raw Data'!P1802-'Raw Data'!O1802&gt;0)), 'Raw Data'!H1802, 0))</f>
        <v/>
      </c>
      <c r="H1809">
        <f>IF(ISBLANK('Raw Data'!J1802), 0, IF(AND(1=MATCH(LARGE('Raw Data'!G1802:J1802, 4), 'Raw Data'!G1802:J1802, 0), AND('Raw Data'!O1802-'Raw Data'!P1802&lt;4, 'Raw Data'!O1802-'Raw Data'!P1802&gt;0)), 'Raw Data'!G1802, 0))</f>
        <v/>
      </c>
      <c r="I1809">
        <f>IF(ISBLANK('Raw Data'!J1802), 0, IF(AND(4=MATCH(LARGE('Raw Data'!G1802:J1802, 3), 'Raw Data'!G1802:J1802, 0), 'Raw Data'!P1802-'Raw Data'!O1802&gt;3), 'Raw Data'!J1802, 0))</f>
        <v/>
      </c>
      <c r="J1809">
        <f>IF(ISBLANK('Raw Data'!J1802), 0, IF(AND(3=MATCH(LARGE('Raw Data'!G1802:J1802, 3), 'Raw Data'!G1802:J1802, 0), 'Raw Data'!O1802-'Raw Data'!P1802&gt;3), 'Raw Data'!I1802, 0))</f>
        <v/>
      </c>
      <c r="K1809">
        <f>IF(ISBLANK('Raw Data'!J1802), 0, IF(AND(2=MATCH(LARGE('Raw Data'!G1802:J1802, 3), 'Raw Data'!G1802:J1802, 0), AND('Raw Data'!P1802-'Raw Data'!O1802&lt;4, 'Raw Data'!P1802-'Raw Data'!O1802&gt;0)), 'Raw Data'!H1802, 0))</f>
        <v/>
      </c>
      <c r="L1809">
        <f>IF(ISBLANK('Raw Data'!J1802), 0, IF(AND(1=MATCH(LARGE('Raw Data'!G1802:J1802, 3), 'Raw Data'!G1802:J1802, 0), AND('Raw Data'!O1802-'Raw Data'!P1802&lt;4, 'Raw Data'!O1802-'Raw Data'!P1802&gt;0)), 'Raw Data'!G1802, 0))</f>
        <v/>
      </c>
      <c r="M1809">
        <f>IF(ISBLANK('Raw Data'!J1802), 0, IF(AND(4=MATCH(LARGE('Raw Data'!G1802:J1802, 2), 'Raw Data'!G1802:J1802, 0), 'Raw Data'!P1802-'Raw Data'!O1802&gt;3), 'Raw Data'!J1802, 0))</f>
        <v/>
      </c>
      <c r="N1809">
        <f>IF(ISBLANK('Raw Data'!J1802), 0, IF(AND(3=MATCH(LARGE('Raw Data'!G1802:J1802, 2), 'Raw Data'!G1802:J1802, 0), 'Raw Data'!O1802-'Raw Data'!P1802&gt;3), 'Raw Data'!I1802, 0))</f>
        <v/>
      </c>
      <c r="O1809">
        <f>IF(ISBLANK('Raw Data'!J1802), 0, IF(AND(2=MATCH(LARGE('Raw Data'!G1802:J1802, 2), 'Raw Data'!G1802:J1802, 0), AND('Raw Data'!P1802-'Raw Data'!O1802&lt;4, 'Raw Data'!P1802-'Raw Data'!O1802&gt;0)), 'Raw Data'!H1802, 0))</f>
        <v/>
      </c>
      <c r="P1809">
        <f>IF(ISBLANK('Raw Data'!J1802), 0, IF(AND(1=MATCH(LARGE('Raw Data'!G1802:J1802, 2), 'Raw Data'!G1802:J1802, 0), AND('Raw Data'!O1802-'Raw Data'!P1802&lt;4, 'Raw Data'!O1802-'Raw Data'!P1802&gt;0)), 'Raw Data'!G1802, 0))</f>
        <v/>
      </c>
      <c r="Q1809">
        <f>IF(ISBLANK('Raw Data'!J1802), 0, IF(AND(4=MATCH(LARGE('Raw Data'!G1802:J1802, 1), 'Raw Data'!G1802:J1802, 0), 'Raw Data'!P1802-'Raw Data'!O1802&gt;3), 'Raw Data'!J1802, 0))</f>
        <v/>
      </c>
      <c r="R1809">
        <f>IF(ISBLANK('Raw Data'!J1802), 0, IF(AND(3=MATCH(LARGE('Raw Data'!G1802:J1802, 1), 'Raw Data'!G1802:J1802, 0), 'Raw Data'!O1802-'Raw Data'!P1802&gt;3), 'Raw Data'!I1802, 0))</f>
        <v/>
      </c>
      <c r="S1809">
        <f>IF(AND('Raw Data'!P1802-'Raw Data'!O1802&gt;4, 'Raw Data'!F1802&lt;'Raw Data'!C1802), 'Raw Data'!J1802, 0)</f>
        <v/>
      </c>
      <c r="T1809">
        <f>IF(AND('Raw Data'!O1802-'Raw Data'!P1802&gt;4, 'Raw Data'!F1802&gt;'Raw Data'!C1802), 'Raw Data'!I1802, 0)</f>
        <v/>
      </c>
      <c r="U1809">
        <f>IF(AND('Raw Data'!P1802-'Raw Data'!O1802&lt;3, 'Raw Data'!P1802&gt;'Raw Data'!O1802, 'Raw Data'!F1802&lt;'Raw Data'!C1802), 'Raw Data'!H1802, 0)</f>
        <v/>
      </c>
      <c r="V1809">
        <f>IF(AND('Raw Data'!P1802-'Raw Data'!O1802&lt;3, 'Raw Data'!P1802&gt;'Raw Data'!O1802, 'Raw Data'!F1802&gt;'Raw Data'!C1802), 'Raw Data'!G1802, 0)</f>
        <v/>
      </c>
    </row>
    <row r="1810">
      <c r="A1810">
        <f>IF(AND('Raw Data'!F1803&lt;'Raw Data'!C1803, 'Raw Data'!P1803&gt;'Raw Data'!O1803, 'Raw Data'!P1803-'Raw Data'!O1803&gt;3), 'Raw Data'!J1803, 0)</f>
        <v/>
      </c>
      <c r="B1810">
        <f>IF(AND('Raw Data'!C1803&lt;'Raw Data'!F1803, 'Raw Data'!O1803&gt;'Raw Data'!P1803, 'Raw Data'!O1803-'Raw Data'!P1803&gt;3), 'Raw Data'!I1803, 0)</f>
        <v/>
      </c>
      <c r="C1810">
        <f>IF(AND('Raw Data'!F1803&lt;'Raw Data'!C1803, 'Raw Data'!P1803&gt;'Raw Data'!O1803, 'Raw Data'!P1803-'Raw Data'!O1803&lt;4), 'Raw Data'!H1803, 0)</f>
        <v/>
      </c>
      <c r="D1810">
        <f>IF(AND('Raw Data'!C1803&lt;'Raw Data'!F1803, 'Raw Data'!O1803&gt;'Raw Data'!P1803, 'Raw Data'!O1803-'Raw Data'!P1803&lt;4), 'Raw Data'!G1803, 0)</f>
        <v/>
      </c>
      <c r="E1810">
        <f>IF(ISBLANK('Raw Data'!J1803), 0, IF(AND(4=MATCH(LARGE('Raw Data'!G1803:J1803, 4), 'Raw Data'!G1803:J1803, 0), 'Raw Data'!P1803-'Raw Data'!O1803&gt;3), 'Raw Data'!J1803, 0))</f>
        <v/>
      </c>
      <c r="F1810">
        <f>IF(ISBLANK('Raw Data'!J1803), 0, IF(AND(3=MATCH(LARGE('Raw Data'!G1803:J1803, 4), 'Raw Data'!G1803:J1803, 0), 'Raw Data'!O1803-'Raw Data'!P1803&gt;3), 'Raw Data'!I1803, 0))</f>
        <v/>
      </c>
      <c r="G1810">
        <f>IF(ISBLANK('Raw Data'!J1803), 0, IF(AND(2=MATCH(LARGE('Raw Data'!G1803:J1803, 4), 'Raw Data'!G1803:J1803, 0), AND('Raw Data'!P1803-'Raw Data'!O1803&lt;4, 'Raw Data'!P1803-'Raw Data'!O1803&gt;0)), 'Raw Data'!H1803, 0))</f>
        <v/>
      </c>
      <c r="H1810">
        <f>IF(ISBLANK('Raw Data'!J1803), 0, IF(AND(1=MATCH(LARGE('Raw Data'!G1803:J1803, 4), 'Raw Data'!G1803:J1803, 0), AND('Raw Data'!O1803-'Raw Data'!P1803&lt;4, 'Raw Data'!O1803-'Raw Data'!P1803&gt;0)), 'Raw Data'!G1803, 0))</f>
        <v/>
      </c>
      <c r="I1810">
        <f>IF(ISBLANK('Raw Data'!J1803), 0, IF(AND(4=MATCH(LARGE('Raw Data'!G1803:J1803, 3), 'Raw Data'!G1803:J1803, 0), 'Raw Data'!P1803-'Raw Data'!O1803&gt;3), 'Raw Data'!J1803, 0))</f>
        <v/>
      </c>
      <c r="J1810">
        <f>IF(ISBLANK('Raw Data'!J1803), 0, IF(AND(3=MATCH(LARGE('Raw Data'!G1803:J1803, 3), 'Raw Data'!G1803:J1803, 0), 'Raw Data'!O1803-'Raw Data'!P1803&gt;3), 'Raw Data'!I1803, 0))</f>
        <v/>
      </c>
      <c r="K1810">
        <f>IF(ISBLANK('Raw Data'!J1803), 0, IF(AND(2=MATCH(LARGE('Raw Data'!G1803:J1803, 3), 'Raw Data'!G1803:J1803, 0), AND('Raw Data'!P1803-'Raw Data'!O1803&lt;4, 'Raw Data'!P1803-'Raw Data'!O1803&gt;0)), 'Raw Data'!H1803, 0))</f>
        <v/>
      </c>
      <c r="L1810">
        <f>IF(ISBLANK('Raw Data'!J1803), 0, IF(AND(1=MATCH(LARGE('Raw Data'!G1803:J1803, 3), 'Raw Data'!G1803:J1803, 0), AND('Raw Data'!O1803-'Raw Data'!P1803&lt;4, 'Raw Data'!O1803-'Raw Data'!P1803&gt;0)), 'Raw Data'!G1803, 0))</f>
        <v/>
      </c>
      <c r="M1810">
        <f>IF(ISBLANK('Raw Data'!J1803), 0, IF(AND(4=MATCH(LARGE('Raw Data'!G1803:J1803, 2), 'Raw Data'!G1803:J1803, 0), 'Raw Data'!P1803-'Raw Data'!O1803&gt;3), 'Raw Data'!J1803, 0))</f>
        <v/>
      </c>
      <c r="N1810">
        <f>IF(ISBLANK('Raw Data'!J1803), 0, IF(AND(3=MATCH(LARGE('Raw Data'!G1803:J1803, 2), 'Raw Data'!G1803:J1803, 0), 'Raw Data'!O1803-'Raw Data'!P1803&gt;3), 'Raw Data'!I1803, 0))</f>
        <v/>
      </c>
      <c r="O1810">
        <f>IF(ISBLANK('Raw Data'!J1803), 0, IF(AND(2=MATCH(LARGE('Raw Data'!G1803:J1803, 2), 'Raw Data'!G1803:J1803, 0), AND('Raw Data'!P1803-'Raw Data'!O1803&lt;4, 'Raw Data'!P1803-'Raw Data'!O1803&gt;0)), 'Raw Data'!H1803, 0))</f>
        <v/>
      </c>
      <c r="P1810">
        <f>IF(ISBLANK('Raw Data'!J1803), 0, IF(AND(1=MATCH(LARGE('Raw Data'!G1803:J1803, 2), 'Raw Data'!G1803:J1803, 0), AND('Raw Data'!O1803-'Raw Data'!P1803&lt;4, 'Raw Data'!O1803-'Raw Data'!P1803&gt;0)), 'Raw Data'!G1803, 0))</f>
        <v/>
      </c>
      <c r="Q1810">
        <f>IF(ISBLANK('Raw Data'!J1803), 0, IF(AND(4=MATCH(LARGE('Raw Data'!G1803:J1803, 1), 'Raw Data'!G1803:J1803, 0), 'Raw Data'!P1803-'Raw Data'!O1803&gt;3), 'Raw Data'!J1803, 0))</f>
        <v/>
      </c>
      <c r="R1810">
        <f>IF(ISBLANK('Raw Data'!J1803), 0, IF(AND(3=MATCH(LARGE('Raw Data'!G1803:J1803, 1), 'Raw Data'!G1803:J1803, 0), 'Raw Data'!O1803-'Raw Data'!P1803&gt;3), 'Raw Data'!I1803, 0))</f>
        <v/>
      </c>
      <c r="S1810">
        <f>IF(AND('Raw Data'!P1803-'Raw Data'!O1803&gt;4, 'Raw Data'!F1803&lt;'Raw Data'!C1803), 'Raw Data'!J1803, 0)</f>
        <v/>
      </c>
      <c r="T1810">
        <f>IF(AND('Raw Data'!O1803-'Raw Data'!P1803&gt;4, 'Raw Data'!F1803&gt;'Raw Data'!C1803), 'Raw Data'!I1803, 0)</f>
        <v/>
      </c>
      <c r="U1810">
        <f>IF(AND('Raw Data'!P1803-'Raw Data'!O1803&lt;3, 'Raw Data'!P1803&gt;'Raw Data'!O1803, 'Raw Data'!F1803&lt;'Raw Data'!C1803), 'Raw Data'!H1803, 0)</f>
        <v/>
      </c>
      <c r="V1810">
        <f>IF(AND('Raw Data'!P1803-'Raw Data'!O1803&lt;3, 'Raw Data'!P1803&gt;'Raw Data'!O1803, 'Raw Data'!F1803&gt;'Raw Data'!C1803), 'Raw Data'!G1803, 0)</f>
        <v/>
      </c>
    </row>
    <row r="1811">
      <c r="A1811">
        <f>IF(AND('Raw Data'!F1804&lt;'Raw Data'!C1804, 'Raw Data'!P1804&gt;'Raw Data'!O1804, 'Raw Data'!P1804-'Raw Data'!O1804&gt;3), 'Raw Data'!J1804, 0)</f>
        <v/>
      </c>
      <c r="B1811">
        <f>IF(AND('Raw Data'!C1804&lt;'Raw Data'!F1804, 'Raw Data'!O1804&gt;'Raw Data'!P1804, 'Raw Data'!O1804-'Raw Data'!P1804&gt;3), 'Raw Data'!I1804, 0)</f>
        <v/>
      </c>
      <c r="C1811">
        <f>IF(AND('Raw Data'!F1804&lt;'Raw Data'!C1804, 'Raw Data'!P1804&gt;'Raw Data'!O1804, 'Raw Data'!P1804-'Raw Data'!O1804&lt;4), 'Raw Data'!H1804, 0)</f>
        <v/>
      </c>
      <c r="D1811">
        <f>IF(AND('Raw Data'!C1804&lt;'Raw Data'!F1804, 'Raw Data'!O1804&gt;'Raw Data'!P1804, 'Raw Data'!O1804-'Raw Data'!P1804&lt;4), 'Raw Data'!G1804, 0)</f>
        <v/>
      </c>
      <c r="E1811">
        <f>IF(ISBLANK('Raw Data'!J1804), 0, IF(AND(4=MATCH(LARGE('Raw Data'!G1804:J1804, 4), 'Raw Data'!G1804:J1804, 0), 'Raw Data'!P1804-'Raw Data'!O1804&gt;3), 'Raw Data'!J1804, 0))</f>
        <v/>
      </c>
      <c r="F1811">
        <f>IF(ISBLANK('Raw Data'!J1804), 0, IF(AND(3=MATCH(LARGE('Raw Data'!G1804:J1804, 4), 'Raw Data'!G1804:J1804, 0), 'Raw Data'!O1804-'Raw Data'!P1804&gt;3), 'Raw Data'!I1804, 0))</f>
        <v/>
      </c>
      <c r="G1811">
        <f>IF(ISBLANK('Raw Data'!J1804), 0, IF(AND(2=MATCH(LARGE('Raw Data'!G1804:J1804, 4), 'Raw Data'!G1804:J1804, 0), AND('Raw Data'!P1804-'Raw Data'!O1804&lt;4, 'Raw Data'!P1804-'Raw Data'!O1804&gt;0)), 'Raw Data'!H1804, 0))</f>
        <v/>
      </c>
      <c r="H1811">
        <f>IF(ISBLANK('Raw Data'!J1804), 0, IF(AND(1=MATCH(LARGE('Raw Data'!G1804:J1804, 4), 'Raw Data'!G1804:J1804, 0), AND('Raw Data'!O1804-'Raw Data'!P1804&lt;4, 'Raw Data'!O1804-'Raw Data'!P1804&gt;0)), 'Raw Data'!G1804, 0))</f>
        <v/>
      </c>
      <c r="I1811">
        <f>IF(ISBLANK('Raw Data'!J1804), 0, IF(AND(4=MATCH(LARGE('Raw Data'!G1804:J1804, 3), 'Raw Data'!G1804:J1804, 0), 'Raw Data'!P1804-'Raw Data'!O1804&gt;3), 'Raw Data'!J1804, 0))</f>
        <v/>
      </c>
      <c r="J1811">
        <f>IF(ISBLANK('Raw Data'!J1804), 0, IF(AND(3=MATCH(LARGE('Raw Data'!G1804:J1804, 3), 'Raw Data'!G1804:J1804, 0), 'Raw Data'!O1804-'Raw Data'!P1804&gt;3), 'Raw Data'!I1804, 0))</f>
        <v/>
      </c>
      <c r="K1811">
        <f>IF(ISBLANK('Raw Data'!J1804), 0, IF(AND(2=MATCH(LARGE('Raw Data'!G1804:J1804, 3), 'Raw Data'!G1804:J1804, 0), AND('Raw Data'!P1804-'Raw Data'!O1804&lt;4, 'Raw Data'!P1804-'Raw Data'!O1804&gt;0)), 'Raw Data'!H1804, 0))</f>
        <v/>
      </c>
      <c r="L1811">
        <f>IF(ISBLANK('Raw Data'!J1804), 0, IF(AND(1=MATCH(LARGE('Raw Data'!G1804:J1804, 3), 'Raw Data'!G1804:J1804, 0), AND('Raw Data'!O1804-'Raw Data'!P1804&lt;4, 'Raw Data'!O1804-'Raw Data'!P1804&gt;0)), 'Raw Data'!G1804, 0))</f>
        <v/>
      </c>
      <c r="M1811">
        <f>IF(ISBLANK('Raw Data'!J1804), 0, IF(AND(4=MATCH(LARGE('Raw Data'!G1804:J1804, 2), 'Raw Data'!G1804:J1804, 0), 'Raw Data'!P1804-'Raw Data'!O1804&gt;3), 'Raw Data'!J1804, 0))</f>
        <v/>
      </c>
      <c r="N1811">
        <f>IF(ISBLANK('Raw Data'!J1804), 0, IF(AND(3=MATCH(LARGE('Raw Data'!G1804:J1804, 2), 'Raw Data'!G1804:J1804, 0), 'Raw Data'!O1804-'Raw Data'!P1804&gt;3), 'Raw Data'!I1804, 0))</f>
        <v/>
      </c>
      <c r="O1811">
        <f>IF(ISBLANK('Raw Data'!J1804), 0, IF(AND(2=MATCH(LARGE('Raw Data'!G1804:J1804, 2), 'Raw Data'!G1804:J1804, 0), AND('Raw Data'!P1804-'Raw Data'!O1804&lt;4, 'Raw Data'!P1804-'Raw Data'!O1804&gt;0)), 'Raw Data'!H1804, 0))</f>
        <v/>
      </c>
      <c r="P1811">
        <f>IF(ISBLANK('Raw Data'!J1804), 0, IF(AND(1=MATCH(LARGE('Raw Data'!G1804:J1804, 2), 'Raw Data'!G1804:J1804, 0), AND('Raw Data'!O1804-'Raw Data'!P1804&lt;4, 'Raw Data'!O1804-'Raw Data'!P1804&gt;0)), 'Raw Data'!G1804, 0))</f>
        <v/>
      </c>
      <c r="Q1811">
        <f>IF(ISBLANK('Raw Data'!J1804), 0, IF(AND(4=MATCH(LARGE('Raw Data'!G1804:J1804, 1), 'Raw Data'!G1804:J1804, 0), 'Raw Data'!P1804-'Raw Data'!O1804&gt;3), 'Raw Data'!J1804, 0))</f>
        <v/>
      </c>
      <c r="R1811">
        <f>IF(ISBLANK('Raw Data'!J1804), 0, IF(AND(3=MATCH(LARGE('Raw Data'!G1804:J1804, 1), 'Raw Data'!G1804:J1804, 0), 'Raw Data'!O1804-'Raw Data'!P1804&gt;3), 'Raw Data'!I1804, 0))</f>
        <v/>
      </c>
      <c r="S1811">
        <f>IF(AND('Raw Data'!P1804-'Raw Data'!O1804&gt;4, 'Raw Data'!F1804&lt;'Raw Data'!C1804), 'Raw Data'!J1804, 0)</f>
        <v/>
      </c>
      <c r="T1811">
        <f>IF(AND('Raw Data'!O1804-'Raw Data'!P1804&gt;4, 'Raw Data'!F1804&gt;'Raw Data'!C1804), 'Raw Data'!I1804, 0)</f>
        <v/>
      </c>
      <c r="U1811">
        <f>IF(AND('Raw Data'!P1804-'Raw Data'!O1804&lt;3, 'Raw Data'!P1804&gt;'Raw Data'!O1804, 'Raw Data'!F1804&lt;'Raw Data'!C1804), 'Raw Data'!H1804, 0)</f>
        <v/>
      </c>
      <c r="V1811">
        <f>IF(AND('Raw Data'!P1804-'Raw Data'!O1804&lt;3, 'Raw Data'!P1804&gt;'Raw Data'!O1804, 'Raw Data'!F1804&gt;'Raw Data'!C1804), 'Raw Data'!G1804, 0)</f>
        <v/>
      </c>
    </row>
    <row r="1812">
      <c r="A1812">
        <f>IF(AND('Raw Data'!F1805&lt;'Raw Data'!C1805, 'Raw Data'!P1805&gt;'Raw Data'!O1805, 'Raw Data'!P1805-'Raw Data'!O1805&gt;3), 'Raw Data'!J1805, 0)</f>
        <v/>
      </c>
      <c r="B1812">
        <f>IF(AND('Raw Data'!C1805&lt;'Raw Data'!F1805, 'Raw Data'!O1805&gt;'Raw Data'!P1805, 'Raw Data'!O1805-'Raw Data'!P1805&gt;3), 'Raw Data'!I1805, 0)</f>
        <v/>
      </c>
      <c r="C1812">
        <f>IF(AND('Raw Data'!F1805&lt;'Raw Data'!C1805, 'Raw Data'!P1805&gt;'Raw Data'!O1805, 'Raw Data'!P1805-'Raw Data'!O1805&lt;4), 'Raw Data'!H1805, 0)</f>
        <v/>
      </c>
      <c r="D1812">
        <f>IF(AND('Raw Data'!C1805&lt;'Raw Data'!F1805, 'Raw Data'!O1805&gt;'Raw Data'!P1805, 'Raw Data'!O1805-'Raw Data'!P1805&lt;4), 'Raw Data'!G1805, 0)</f>
        <v/>
      </c>
      <c r="E1812">
        <f>IF(ISBLANK('Raw Data'!J1805), 0, IF(AND(4=MATCH(LARGE('Raw Data'!G1805:J1805, 4), 'Raw Data'!G1805:J1805, 0), 'Raw Data'!P1805-'Raw Data'!O1805&gt;3), 'Raw Data'!J1805, 0))</f>
        <v/>
      </c>
      <c r="F1812">
        <f>IF(ISBLANK('Raw Data'!J1805), 0, IF(AND(3=MATCH(LARGE('Raw Data'!G1805:J1805, 4), 'Raw Data'!G1805:J1805, 0), 'Raw Data'!O1805-'Raw Data'!P1805&gt;3), 'Raw Data'!I1805, 0))</f>
        <v/>
      </c>
      <c r="G1812">
        <f>IF(ISBLANK('Raw Data'!J1805), 0, IF(AND(2=MATCH(LARGE('Raw Data'!G1805:J1805, 4), 'Raw Data'!G1805:J1805, 0), AND('Raw Data'!P1805-'Raw Data'!O1805&lt;4, 'Raw Data'!P1805-'Raw Data'!O1805&gt;0)), 'Raw Data'!H1805, 0))</f>
        <v/>
      </c>
      <c r="H1812">
        <f>IF(ISBLANK('Raw Data'!J1805), 0, IF(AND(1=MATCH(LARGE('Raw Data'!G1805:J1805, 4), 'Raw Data'!G1805:J1805, 0), AND('Raw Data'!O1805-'Raw Data'!P1805&lt;4, 'Raw Data'!O1805-'Raw Data'!P1805&gt;0)), 'Raw Data'!G1805, 0))</f>
        <v/>
      </c>
      <c r="I1812">
        <f>IF(ISBLANK('Raw Data'!J1805), 0, IF(AND(4=MATCH(LARGE('Raw Data'!G1805:J1805, 3), 'Raw Data'!G1805:J1805, 0), 'Raw Data'!P1805-'Raw Data'!O1805&gt;3), 'Raw Data'!J1805, 0))</f>
        <v/>
      </c>
      <c r="J1812">
        <f>IF(ISBLANK('Raw Data'!J1805), 0, IF(AND(3=MATCH(LARGE('Raw Data'!G1805:J1805, 3), 'Raw Data'!G1805:J1805, 0), 'Raw Data'!O1805-'Raw Data'!P1805&gt;3), 'Raw Data'!I1805, 0))</f>
        <v/>
      </c>
      <c r="K1812">
        <f>IF(ISBLANK('Raw Data'!J1805), 0, IF(AND(2=MATCH(LARGE('Raw Data'!G1805:J1805, 3), 'Raw Data'!G1805:J1805, 0), AND('Raw Data'!P1805-'Raw Data'!O1805&lt;4, 'Raw Data'!P1805-'Raw Data'!O1805&gt;0)), 'Raw Data'!H1805, 0))</f>
        <v/>
      </c>
      <c r="L1812">
        <f>IF(ISBLANK('Raw Data'!J1805), 0, IF(AND(1=MATCH(LARGE('Raw Data'!G1805:J1805, 3), 'Raw Data'!G1805:J1805, 0), AND('Raw Data'!O1805-'Raw Data'!P1805&lt;4, 'Raw Data'!O1805-'Raw Data'!P1805&gt;0)), 'Raw Data'!G1805, 0))</f>
        <v/>
      </c>
      <c r="M1812">
        <f>IF(ISBLANK('Raw Data'!J1805), 0, IF(AND(4=MATCH(LARGE('Raw Data'!G1805:J1805, 2), 'Raw Data'!G1805:J1805, 0), 'Raw Data'!P1805-'Raw Data'!O1805&gt;3), 'Raw Data'!J1805, 0))</f>
        <v/>
      </c>
      <c r="N1812">
        <f>IF(ISBLANK('Raw Data'!J1805), 0, IF(AND(3=MATCH(LARGE('Raw Data'!G1805:J1805, 2), 'Raw Data'!G1805:J1805, 0), 'Raw Data'!O1805-'Raw Data'!P1805&gt;3), 'Raw Data'!I1805, 0))</f>
        <v/>
      </c>
      <c r="O1812">
        <f>IF(ISBLANK('Raw Data'!J1805), 0, IF(AND(2=MATCH(LARGE('Raw Data'!G1805:J1805, 2), 'Raw Data'!G1805:J1805, 0), AND('Raw Data'!P1805-'Raw Data'!O1805&lt;4, 'Raw Data'!P1805-'Raw Data'!O1805&gt;0)), 'Raw Data'!H1805, 0))</f>
        <v/>
      </c>
      <c r="P1812">
        <f>IF(ISBLANK('Raw Data'!J1805), 0, IF(AND(1=MATCH(LARGE('Raw Data'!G1805:J1805, 2), 'Raw Data'!G1805:J1805, 0), AND('Raw Data'!O1805-'Raw Data'!P1805&lt;4, 'Raw Data'!O1805-'Raw Data'!P1805&gt;0)), 'Raw Data'!G1805, 0))</f>
        <v/>
      </c>
      <c r="Q1812">
        <f>IF(ISBLANK('Raw Data'!J1805), 0, IF(AND(4=MATCH(LARGE('Raw Data'!G1805:J1805, 1), 'Raw Data'!G1805:J1805, 0), 'Raw Data'!P1805-'Raw Data'!O1805&gt;3), 'Raw Data'!J1805, 0))</f>
        <v/>
      </c>
      <c r="R1812">
        <f>IF(ISBLANK('Raw Data'!J1805), 0, IF(AND(3=MATCH(LARGE('Raw Data'!G1805:J1805, 1), 'Raw Data'!G1805:J1805, 0), 'Raw Data'!O1805-'Raw Data'!P1805&gt;3), 'Raw Data'!I1805, 0))</f>
        <v/>
      </c>
      <c r="S1812">
        <f>IF(AND('Raw Data'!P1805-'Raw Data'!O1805&gt;4, 'Raw Data'!F1805&lt;'Raw Data'!C1805), 'Raw Data'!J1805, 0)</f>
        <v/>
      </c>
      <c r="T1812">
        <f>IF(AND('Raw Data'!O1805-'Raw Data'!P1805&gt;4, 'Raw Data'!F1805&gt;'Raw Data'!C1805), 'Raw Data'!I1805, 0)</f>
        <v/>
      </c>
      <c r="U1812">
        <f>IF(AND('Raw Data'!P1805-'Raw Data'!O1805&lt;3, 'Raw Data'!P1805&gt;'Raw Data'!O1805, 'Raw Data'!F1805&lt;'Raw Data'!C1805), 'Raw Data'!H1805, 0)</f>
        <v/>
      </c>
      <c r="V1812">
        <f>IF(AND('Raw Data'!P1805-'Raw Data'!O1805&lt;3, 'Raw Data'!P1805&gt;'Raw Data'!O1805, 'Raw Data'!F1805&gt;'Raw Data'!C1805), 'Raw Data'!G1805, 0)</f>
        <v/>
      </c>
    </row>
    <row r="1813">
      <c r="A1813">
        <f>IF(AND('Raw Data'!F1806&lt;'Raw Data'!C1806, 'Raw Data'!P1806&gt;'Raw Data'!O1806, 'Raw Data'!P1806-'Raw Data'!O1806&gt;3), 'Raw Data'!J1806, 0)</f>
        <v/>
      </c>
      <c r="B1813">
        <f>IF(AND('Raw Data'!C1806&lt;'Raw Data'!F1806, 'Raw Data'!O1806&gt;'Raw Data'!P1806, 'Raw Data'!O1806-'Raw Data'!P1806&gt;3), 'Raw Data'!I1806, 0)</f>
        <v/>
      </c>
      <c r="C1813">
        <f>IF(AND('Raw Data'!F1806&lt;'Raw Data'!C1806, 'Raw Data'!P1806&gt;'Raw Data'!O1806, 'Raw Data'!P1806-'Raw Data'!O1806&lt;4), 'Raw Data'!H1806, 0)</f>
        <v/>
      </c>
      <c r="D1813">
        <f>IF(AND('Raw Data'!C1806&lt;'Raw Data'!F1806, 'Raw Data'!O1806&gt;'Raw Data'!P1806, 'Raw Data'!O1806-'Raw Data'!P1806&lt;4), 'Raw Data'!G1806, 0)</f>
        <v/>
      </c>
      <c r="E1813">
        <f>IF(ISBLANK('Raw Data'!J1806), 0, IF(AND(4=MATCH(LARGE('Raw Data'!G1806:J1806, 4), 'Raw Data'!G1806:J1806, 0), 'Raw Data'!P1806-'Raw Data'!O1806&gt;3), 'Raw Data'!J1806, 0))</f>
        <v/>
      </c>
      <c r="F1813">
        <f>IF(ISBLANK('Raw Data'!J1806), 0, IF(AND(3=MATCH(LARGE('Raw Data'!G1806:J1806, 4), 'Raw Data'!G1806:J1806, 0), 'Raw Data'!O1806-'Raw Data'!P1806&gt;3), 'Raw Data'!I1806, 0))</f>
        <v/>
      </c>
      <c r="G1813">
        <f>IF(ISBLANK('Raw Data'!J1806), 0, IF(AND(2=MATCH(LARGE('Raw Data'!G1806:J1806, 4), 'Raw Data'!G1806:J1806, 0), AND('Raw Data'!P1806-'Raw Data'!O1806&lt;4, 'Raw Data'!P1806-'Raw Data'!O1806&gt;0)), 'Raw Data'!H1806, 0))</f>
        <v/>
      </c>
      <c r="H1813">
        <f>IF(ISBLANK('Raw Data'!J1806), 0, IF(AND(1=MATCH(LARGE('Raw Data'!G1806:J1806, 4), 'Raw Data'!G1806:J1806, 0), AND('Raw Data'!O1806-'Raw Data'!P1806&lt;4, 'Raw Data'!O1806-'Raw Data'!P1806&gt;0)), 'Raw Data'!G1806, 0))</f>
        <v/>
      </c>
      <c r="I1813">
        <f>IF(ISBLANK('Raw Data'!J1806), 0, IF(AND(4=MATCH(LARGE('Raw Data'!G1806:J1806, 3), 'Raw Data'!G1806:J1806, 0), 'Raw Data'!P1806-'Raw Data'!O1806&gt;3), 'Raw Data'!J1806, 0))</f>
        <v/>
      </c>
      <c r="J1813">
        <f>IF(ISBLANK('Raw Data'!J1806), 0, IF(AND(3=MATCH(LARGE('Raw Data'!G1806:J1806, 3), 'Raw Data'!G1806:J1806, 0), 'Raw Data'!O1806-'Raw Data'!P1806&gt;3), 'Raw Data'!I1806, 0))</f>
        <v/>
      </c>
      <c r="K1813">
        <f>IF(ISBLANK('Raw Data'!J1806), 0, IF(AND(2=MATCH(LARGE('Raw Data'!G1806:J1806, 3), 'Raw Data'!G1806:J1806, 0), AND('Raw Data'!P1806-'Raw Data'!O1806&lt;4, 'Raw Data'!P1806-'Raw Data'!O1806&gt;0)), 'Raw Data'!H1806, 0))</f>
        <v/>
      </c>
      <c r="L1813">
        <f>IF(ISBLANK('Raw Data'!J1806), 0, IF(AND(1=MATCH(LARGE('Raw Data'!G1806:J1806, 3), 'Raw Data'!G1806:J1806, 0), AND('Raw Data'!O1806-'Raw Data'!P1806&lt;4, 'Raw Data'!O1806-'Raw Data'!P1806&gt;0)), 'Raw Data'!G1806, 0))</f>
        <v/>
      </c>
      <c r="M1813">
        <f>IF(ISBLANK('Raw Data'!J1806), 0, IF(AND(4=MATCH(LARGE('Raw Data'!G1806:J1806, 2), 'Raw Data'!G1806:J1806, 0), 'Raw Data'!P1806-'Raw Data'!O1806&gt;3), 'Raw Data'!J1806, 0))</f>
        <v/>
      </c>
      <c r="N1813">
        <f>IF(ISBLANK('Raw Data'!J1806), 0, IF(AND(3=MATCH(LARGE('Raw Data'!G1806:J1806, 2), 'Raw Data'!G1806:J1806, 0), 'Raw Data'!O1806-'Raw Data'!P1806&gt;3), 'Raw Data'!I1806, 0))</f>
        <v/>
      </c>
      <c r="O1813">
        <f>IF(ISBLANK('Raw Data'!J1806), 0, IF(AND(2=MATCH(LARGE('Raw Data'!G1806:J1806, 2), 'Raw Data'!G1806:J1806, 0), AND('Raw Data'!P1806-'Raw Data'!O1806&lt;4, 'Raw Data'!P1806-'Raw Data'!O1806&gt;0)), 'Raw Data'!H1806, 0))</f>
        <v/>
      </c>
      <c r="P1813">
        <f>IF(ISBLANK('Raw Data'!J1806), 0, IF(AND(1=MATCH(LARGE('Raw Data'!G1806:J1806, 2), 'Raw Data'!G1806:J1806, 0), AND('Raw Data'!O1806-'Raw Data'!P1806&lt;4, 'Raw Data'!O1806-'Raw Data'!P1806&gt;0)), 'Raw Data'!G1806, 0))</f>
        <v/>
      </c>
      <c r="Q1813">
        <f>IF(ISBLANK('Raw Data'!J1806), 0, IF(AND(4=MATCH(LARGE('Raw Data'!G1806:J1806, 1), 'Raw Data'!G1806:J1806, 0), 'Raw Data'!P1806-'Raw Data'!O1806&gt;3), 'Raw Data'!J1806, 0))</f>
        <v/>
      </c>
      <c r="R1813">
        <f>IF(ISBLANK('Raw Data'!J1806), 0, IF(AND(3=MATCH(LARGE('Raw Data'!G1806:J1806, 1), 'Raw Data'!G1806:J1806, 0), 'Raw Data'!O1806-'Raw Data'!P1806&gt;3), 'Raw Data'!I1806, 0))</f>
        <v/>
      </c>
      <c r="S1813">
        <f>IF(AND('Raw Data'!P1806-'Raw Data'!O1806&gt;4, 'Raw Data'!F1806&lt;'Raw Data'!C1806), 'Raw Data'!J1806, 0)</f>
        <v/>
      </c>
      <c r="T1813">
        <f>IF(AND('Raw Data'!O1806-'Raw Data'!P1806&gt;4, 'Raw Data'!F1806&gt;'Raw Data'!C1806), 'Raw Data'!I1806, 0)</f>
        <v/>
      </c>
      <c r="U1813">
        <f>IF(AND('Raw Data'!P1806-'Raw Data'!O1806&lt;3, 'Raw Data'!P1806&gt;'Raw Data'!O1806, 'Raw Data'!F1806&lt;'Raw Data'!C1806), 'Raw Data'!H1806, 0)</f>
        <v/>
      </c>
      <c r="V1813">
        <f>IF(AND('Raw Data'!P1806-'Raw Data'!O1806&lt;3, 'Raw Data'!P1806&gt;'Raw Data'!O1806, 'Raw Data'!F1806&gt;'Raw Data'!C1806), 'Raw Data'!G1806, 0)</f>
        <v/>
      </c>
    </row>
    <row r="1814">
      <c r="A1814">
        <f>IF(AND('Raw Data'!F1807&lt;'Raw Data'!C1807, 'Raw Data'!P1807&gt;'Raw Data'!O1807, 'Raw Data'!P1807-'Raw Data'!O1807&gt;3), 'Raw Data'!J1807, 0)</f>
        <v/>
      </c>
      <c r="B1814">
        <f>IF(AND('Raw Data'!C1807&lt;'Raw Data'!F1807, 'Raw Data'!O1807&gt;'Raw Data'!P1807, 'Raw Data'!O1807-'Raw Data'!P1807&gt;3), 'Raw Data'!I1807, 0)</f>
        <v/>
      </c>
      <c r="C1814">
        <f>IF(AND('Raw Data'!F1807&lt;'Raw Data'!C1807, 'Raw Data'!P1807&gt;'Raw Data'!O1807, 'Raw Data'!P1807-'Raw Data'!O1807&lt;4), 'Raw Data'!H1807, 0)</f>
        <v/>
      </c>
      <c r="D1814">
        <f>IF(AND('Raw Data'!C1807&lt;'Raw Data'!F1807, 'Raw Data'!O1807&gt;'Raw Data'!P1807, 'Raw Data'!O1807-'Raw Data'!P1807&lt;4), 'Raw Data'!G1807, 0)</f>
        <v/>
      </c>
      <c r="E1814">
        <f>IF(ISBLANK('Raw Data'!J1807), 0, IF(AND(4=MATCH(LARGE('Raw Data'!G1807:J1807, 4), 'Raw Data'!G1807:J1807, 0), 'Raw Data'!P1807-'Raw Data'!O1807&gt;3), 'Raw Data'!J1807, 0))</f>
        <v/>
      </c>
      <c r="F1814">
        <f>IF(ISBLANK('Raw Data'!J1807), 0, IF(AND(3=MATCH(LARGE('Raw Data'!G1807:J1807, 4), 'Raw Data'!G1807:J1807, 0), 'Raw Data'!O1807-'Raw Data'!P1807&gt;3), 'Raw Data'!I1807, 0))</f>
        <v/>
      </c>
      <c r="G1814">
        <f>IF(ISBLANK('Raw Data'!J1807), 0, IF(AND(2=MATCH(LARGE('Raw Data'!G1807:J1807, 4), 'Raw Data'!G1807:J1807, 0), AND('Raw Data'!P1807-'Raw Data'!O1807&lt;4, 'Raw Data'!P1807-'Raw Data'!O1807&gt;0)), 'Raw Data'!H1807, 0))</f>
        <v/>
      </c>
      <c r="H1814">
        <f>IF(ISBLANK('Raw Data'!J1807), 0, IF(AND(1=MATCH(LARGE('Raw Data'!G1807:J1807, 4), 'Raw Data'!G1807:J1807, 0), AND('Raw Data'!O1807-'Raw Data'!P1807&lt;4, 'Raw Data'!O1807-'Raw Data'!P1807&gt;0)), 'Raw Data'!G1807, 0))</f>
        <v/>
      </c>
      <c r="I1814">
        <f>IF(ISBLANK('Raw Data'!J1807), 0, IF(AND(4=MATCH(LARGE('Raw Data'!G1807:J1807, 3), 'Raw Data'!G1807:J1807, 0), 'Raw Data'!P1807-'Raw Data'!O1807&gt;3), 'Raw Data'!J1807, 0))</f>
        <v/>
      </c>
      <c r="J1814">
        <f>IF(ISBLANK('Raw Data'!J1807), 0, IF(AND(3=MATCH(LARGE('Raw Data'!G1807:J1807, 3), 'Raw Data'!G1807:J1807, 0), 'Raw Data'!O1807-'Raw Data'!P1807&gt;3), 'Raw Data'!I1807, 0))</f>
        <v/>
      </c>
      <c r="K1814">
        <f>IF(ISBLANK('Raw Data'!J1807), 0, IF(AND(2=MATCH(LARGE('Raw Data'!G1807:J1807, 3), 'Raw Data'!G1807:J1807, 0), AND('Raw Data'!P1807-'Raw Data'!O1807&lt;4, 'Raw Data'!P1807-'Raw Data'!O1807&gt;0)), 'Raw Data'!H1807, 0))</f>
        <v/>
      </c>
      <c r="L1814">
        <f>IF(ISBLANK('Raw Data'!J1807), 0, IF(AND(1=MATCH(LARGE('Raw Data'!G1807:J1807, 3), 'Raw Data'!G1807:J1807, 0), AND('Raw Data'!O1807-'Raw Data'!P1807&lt;4, 'Raw Data'!O1807-'Raw Data'!P1807&gt;0)), 'Raw Data'!G1807, 0))</f>
        <v/>
      </c>
      <c r="M1814">
        <f>IF(ISBLANK('Raw Data'!J1807), 0, IF(AND(4=MATCH(LARGE('Raw Data'!G1807:J1807, 2), 'Raw Data'!G1807:J1807, 0), 'Raw Data'!P1807-'Raw Data'!O1807&gt;3), 'Raw Data'!J1807, 0))</f>
        <v/>
      </c>
      <c r="N1814">
        <f>IF(ISBLANK('Raw Data'!J1807), 0, IF(AND(3=MATCH(LARGE('Raw Data'!G1807:J1807, 2), 'Raw Data'!G1807:J1807, 0), 'Raw Data'!O1807-'Raw Data'!P1807&gt;3), 'Raw Data'!I1807, 0))</f>
        <v/>
      </c>
      <c r="O1814">
        <f>IF(ISBLANK('Raw Data'!J1807), 0, IF(AND(2=MATCH(LARGE('Raw Data'!G1807:J1807, 2), 'Raw Data'!G1807:J1807, 0), AND('Raw Data'!P1807-'Raw Data'!O1807&lt;4, 'Raw Data'!P1807-'Raw Data'!O1807&gt;0)), 'Raw Data'!H1807, 0))</f>
        <v/>
      </c>
      <c r="P1814">
        <f>IF(ISBLANK('Raw Data'!J1807), 0, IF(AND(1=MATCH(LARGE('Raw Data'!G1807:J1807, 2), 'Raw Data'!G1807:J1807, 0), AND('Raw Data'!O1807-'Raw Data'!P1807&lt;4, 'Raw Data'!O1807-'Raw Data'!P1807&gt;0)), 'Raw Data'!G1807, 0))</f>
        <v/>
      </c>
      <c r="Q1814">
        <f>IF(ISBLANK('Raw Data'!J1807), 0, IF(AND(4=MATCH(LARGE('Raw Data'!G1807:J1807, 1), 'Raw Data'!G1807:J1807, 0), 'Raw Data'!P1807-'Raw Data'!O1807&gt;3), 'Raw Data'!J1807, 0))</f>
        <v/>
      </c>
      <c r="R1814">
        <f>IF(ISBLANK('Raw Data'!J1807), 0, IF(AND(3=MATCH(LARGE('Raw Data'!G1807:J1807, 1), 'Raw Data'!G1807:J1807, 0), 'Raw Data'!O1807-'Raw Data'!P1807&gt;3), 'Raw Data'!I1807, 0))</f>
        <v/>
      </c>
      <c r="S1814">
        <f>IF(AND('Raw Data'!P1807-'Raw Data'!O1807&gt;4, 'Raw Data'!F1807&lt;'Raw Data'!C1807), 'Raw Data'!J1807, 0)</f>
        <v/>
      </c>
      <c r="T1814">
        <f>IF(AND('Raw Data'!O1807-'Raw Data'!P1807&gt;4, 'Raw Data'!F1807&gt;'Raw Data'!C1807), 'Raw Data'!I1807, 0)</f>
        <v/>
      </c>
      <c r="U1814">
        <f>IF(AND('Raw Data'!P1807-'Raw Data'!O1807&lt;3, 'Raw Data'!P1807&gt;'Raw Data'!O1807, 'Raw Data'!F1807&lt;'Raw Data'!C1807), 'Raw Data'!H1807, 0)</f>
        <v/>
      </c>
      <c r="V1814">
        <f>IF(AND('Raw Data'!P1807-'Raw Data'!O1807&lt;3, 'Raw Data'!P1807&gt;'Raw Data'!O1807, 'Raw Data'!F1807&gt;'Raw Data'!C1807), 'Raw Data'!G1807, 0)</f>
        <v/>
      </c>
    </row>
    <row r="1815">
      <c r="A1815">
        <f>IF(AND('Raw Data'!F1808&lt;'Raw Data'!C1808, 'Raw Data'!P1808&gt;'Raw Data'!O1808, 'Raw Data'!P1808-'Raw Data'!O1808&gt;3), 'Raw Data'!J1808, 0)</f>
        <v/>
      </c>
      <c r="B1815">
        <f>IF(AND('Raw Data'!C1808&lt;'Raw Data'!F1808, 'Raw Data'!O1808&gt;'Raw Data'!P1808, 'Raw Data'!O1808-'Raw Data'!P1808&gt;3), 'Raw Data'!I1808, 0)</f>
        <v/>
      </c>
      <c r="C1815">
        <f>IF(AND('Raw Data'!F1808&lt;'Raw Data'!C1808, 'Raw Data'!P1808&gt;'Raw Data'!O1808, 'Raw Data'!P1808-'Raw Data'!O1808&lt;4), 'Raw Data'!H1808, 0)</f>
        <v/>
      </c>
      <c r="D1815">
        <f>IF(AND('Raw Data'!C1808&lt;'Raw Data'!F1808, 'Raw Data'!O1808&gt;'Raw Data'!P1808, 'Raw Data'!O1808-'Raw Data'!P1808&lt;4), 'Raw Data'!G1808, 0)</f>
        <v/>
      </c>
      <c r="E1815">
        <f>IF(ISBLANK('Raw Data'!J1808), 0, IF(AND(4=MATCH(LARGE('Raw Data'!G1808:J1808, 4), 'Raw Data'!G1808:J1808, 0), 'Raw Data'!P1808-'Raw Data'!O1808&gt;3), 'Raw Data'!J1808, 0))</f>
        <v/>
      </c>
      <c r="F1815">
        <f>IF(ISBLANK('Raw Data'!J1808), 0, IF(AND(3=MATCH(LARGE('Raw Data'!G1808:J1808, 4), 'Raw Data'!G1808:J1808, 0), 'Raw Data'!O1808-'Raw Data'!P1808&gt;3), 'Raw Data'!I1808, 0))</f>
        <v/>
      </c>
      <c r="G1815">
        <f>IF(ISBLANK('Raw Data'!J1808), 0, IF(AND(2=MATCH(LARGE('Raw Data'!G1808:J1808, 4), 'Raw Data'!G1808:J1808, 0), AND('Raw Data'!P1808-'Raw Data'!O1808&lt;4, 'Raw Data'!P1808-'Raw Data'!O1808&gt;0)), 'Raw Data'!H1808, 0))</f>
        <v/>
      </c>
      <c r="H1815">
        <f>IF(ISBLANK('Raw Data'!J1808), 0, IF(AND(1=MATCH(LARGE('Raw Data'!G1808:J1808, 4), 'Raw Data'!G1808:J1808, 0), AND('Raw Data'!O1808-'Raw Data'!P1808&lt;4, 'Raw Data'!O1808-'Raw Data'!P1808&gt;0)), 'Raw Data'!G1808, 0))</f>
        <v/>
      </c>
      <c r="I1815">
        <f>IF(ISBLANK('Raw Data'!J1808), 0, IF(AND(4=MATCH(LARGE('Raw Data'!G1808:J1808, 3), 'Raw Data'!G1808:J1808, 0), 'Raw Data'!P1808-'Raw Data'!O1808&gt;3), 'Raw Data'!J1808, 0))</f>
        <v/>
      </c>
      <c r="J1815">
        <f>IF(ISBLANK('Raw Data'!J1808), 0, IF(AND(3=MATCH(LARGE('Raw Data'!G1808:J1808, 3), 'Raw Data'!G1808:J1808, 0), 'Raw Data'!O1808-'Raw Data'!P1808&gt;3), 'Raw Data'!I1808, 0))</f>
        <v/>
      </c>
      <c r="K1815">
        <f>IF(ISBLANK('Raw Data'!J1808), 0, IF(AND(2=MATCH(LARGE('Raw Data'!G1808:J1808, 3), 'Raw Data'!G1808:J1808, 0), AND('Raw Data'!P1808-'Raw Data'!O1808&lt;4, 'Raw Data'!P1808-'Raw Data'!O1808&gt;0)), 'Raw Data'!H1808, 0))</f>
        <v/>
      </c>
      <c r="L1815">
        <f>IF(ISBLANK('Raw Data'!J1808), 0, IF(AND(1=MATCH(LARGE('Raw Data'!G1808:J1808, 3), 'Raw Data'!G1808:J1808, 0), AND('Raw Data'!O1808-'Raw Data'!P1808&lt;4, 'Raw Data'!O1808-'Raw Data'!P1808&gt;0)), 'Raw Data'!G1808, 0))</f>
        <v/>
      </c>
      <c r="M1815">
        <f>IF(ISBLANK('Raw Data'!J1808), 0, IF(AND(4=MATCH(LARGE('Raw Data'!G1808:J1808, 2), 'Raw Data'!G1808:J1808, 0), 'Raw Data'!P1808-'Raw Data'!O1808&gt;3), 'Raw Data'!J1808, 0))</f>
        <v/>
      </c>
      <c r="N1815">
        <f>IF(ISBLANK('Raw Data'!J1808), 0, IF(AND(3=MATCH(LARGE('Raw Data'!G1808:J1808, 2), 'Raw Data'!G1808:J1808, 0), 'Raw Data'!O1808-'Raw Data'!P1808&gt;3), 'Raw Data'!I1808, 0))</f>
        <v/>
      </c>
      <c r="O1815">
        <f>IF(ISBLANK('Raw Data'!J1808), 0, IF(AND(2=MATCH(LARGE('Raw Data'!G1808:J1808, 2), 'Raw Data'!G1808:J1808, 0), AND('Raw Data'!P1808-'Raw Data'!O1808&lt;4, 'Raw Data'!P1808-'Raw Data'!O1808&gt;0)), 'Raw Data'!H1808, 0))</f>
        <v/>
      </c>
      <c r="P1815">
        <f>IF(ISBLANK('Raw Data'!J1808), 0, IF(AND(1=MATCH(LARGE('Raw Data'!G1808:J1808, 2), 'Raw Data'!G1808:J1808, 0), AND('Raw Data'!O1808-'Raw Data'!P1808&lt;4, 'Raw Data'!O1808-'Raw Data'!P1808&gt;0)), 'Raw Data'!G1808, 0))</f>
        <v/>
      </c>
      <c r="Q1815">
        <f>IF(ISBLANK('Raw Data'!J1808), 0, IF(AND(4=MATCH(LARGE('Raw Data'!G1808:J1808, 1), 'Raw Data'!G1808:J1808, 0), 'Raw Data'!P1808-'Raw Data'!O1808&gt;3), 'Raw Data'!J1808, 0))</f>
        <v/>
      </c>
      <c r="R1815">
        <f>IF(ISBLANK('Raw Data'!J1808), 0, IF(AND(3=MATCH(LARGE('Raw Data'!G1808:J1808, 1), 'Raw Data'!G1808:J1808, 0), 'Raw Data'!O1808-'Raw Data'!P1808&gt;3), 'Raw Data'!I1808, 0))</f>
        <v/>
      </c>
      <c r="S1815">
        <f>IF(AND('Raw Data'!P1808-'Raw Data'!O1808&gt;4, 'Raw Data'!F1808&lt;'Raw Data'!C1808), 'Raw Data'!J1808, 0)</f>
        <v/>
      </c>
      <c r="T1815">
        <f>IF(AND('Raw Data'!O1808-'Raw Data'!P1808&gt;4, 'Raw Data'!F1808&gt;'Raw Data'!C1808), 'Raw Data'!I1808, 0)</f>
        <v/>
      </c>
      <c r="U1815">
        <f>IF(AND('Raw Data'!P1808-'Raw Data'!O1808&lt;3, 'Raw Data'!P1808&gt;'Raw Data'!O1808, 'Raw Data'!F1808&lt;'Raw Data'!C1808), 'Raw Data'!H1808, 0)</f>
        <v/>
      </c>
      <c r="V1815">
        <f>IF(AND('Raw Data'!P1808-'Raw Data'!O1808&lt;3, 'Raw Data'!P1808&gt;'Raw Data'!O1808, 'Raw Data'!F1808&gt;'Raw Data'!C1808), 'Raw Data'!G1808, 0)</f>
        <v/>
      </c>
    </row>
    <row r="1816">
      <c r="A1816">
        <f>IF(AND('Raw Data'!F1809&lt;'Raw Data'!C1809, 'Raw Data'!P1809&gt;'Raw Data'!O1809, 'Raw Data'!P1809-'Raw Data'!O1809&gt;3), 'Raw Data'!J1809, 0)</f>
        <v/>
      </c>
      <c r="B1816">
        <f>IF(AND('Raw Data'!C1809&lt;'Raw Data'!F1809, 'Raw Data'!O1809&gt;'Raw Data'!P1809, 'Raw Data'!O1809-'Raw Data'!P1809&gt;3), 'Raw Data'!I1809, 0)</f>
        <v/>
      </c>
      <c r="C1816">
        <f>IF(AND('Raw Data'!F1809&lt;'Raw Data'!C1809, 'Raw Data'!P1809&gt;'Raw Data'!O1809, 'Raw Data'!P1809-'Raw Data'!O1809&lt;4), 'Raw Data'!H1809, 0)</f>
        <v/>
      </c>
      <c r="D1816">
        <f>IF(AND('Raw Data'!C1809&lt;'Raw Data'!F1809, 'Raw Data'!O1809&gt;'Raw Data'!P1809, 'Raw Data'!O1809-'Raw Data'!P1809&lt;4), 'Raw Data'!G1809, 0)</f>
        <v/>
      </c>
      <c r="E1816">
        <f>IF(ISBLANK('Raw Data'!J1809), 0, IF(AND(4=MATCH(LARGE('Raw Data'!G1809:J1809, 4), 'Raw Data'!G1809:J1809, 0), 'Raw Data'!P1809-'Raw Data'!O1809&gt;3), 'Raw Data'!J1809, 0))</f>
        <v/>
      </c>
      <c r="F1816">
        <f>IF(ISBLANK('Raw Data'!J1809), 0, IF(AND(3=MATCH(LARGE('Raw Data'!G1809:J1809, 4), 'Raw Data'!G1809:J1809, 0), 'Raw Data'!O1809-'Raw Data'!P1809&gt;3), 'Raw Data'!I1809, 0))</f>
        <v/>
      </c>
      <c r="G1816">
        <f>IF(ISBLANK('Raw Data'!J1809), 0, IF(AND(2=MATCH(LARGE('Raw Data'!G1809:J1809, 4), 'Raw Data'!G1809:J1809, 0), AND('Raw Data'!P1809-'Raw Data'!O1809&lt;4, 'Raw Data'!P1809-'Raw Data'!O1809&gt;0)), 'Raw Data'!H1809, 0))</f>
        <v/>
      </c>
      <c r="H1816">
        <f>IF(ISBLANK('Raw Data'!J1809), 0, IF(AND(1=MATCH(LARGE('Raw Data'!G1809:J1809, 4), 'Raw Data'!G1809:J1809, 0), AND('Raw Data'!O1809-'Raw Data'!P1809&lt;4, 'Raw Data'!O1809-'Raw Data'!P1809&gt;0)), 'Raw Data'!G1809, 0))</f>
        <v/>
      </c>
      <c r="I1816">
        <f>IF(ISBLANK('Raw Data'!J1809), 0, IF(AND(4=MATCH(LARGE('Raw Data'!G1809:J1809, 3), 'Raw Data'!G1809:J1809, 0), 'Raw Data'!P1809-'Raw Data'!O1809&gt;3), 'Raw Data'!J1809, 0))</f>
        <v/>
      </c>
      <c r="J1816">
        <f>IF(ISBLANK('Raw Data'!J1809), 0, IF(AND(3=MATCH(LARGE('Raw Data'!G1809:J1809, 3), 'Raw Data'!G1809:J1809, 0), 'Raw Data'!O1809-'Raw Data'!P1809&gt;3), 'Raw Data'!I1809, 0))</f>
        <v/>
      </c>
      <c r="K1816">
        <f>IF(ISBLANK('Raw Data'!J1809), 0, IF(AND(2=MATCH(LARGE('Raw Data'!G1809:J1809, 3), 'Raw Data'!G1809:J1809, 0), AND('Raw Data'!P1809-'Raw Data'!O1809&lt;4, 'Raw Data'!P1809-'Raw Data'!O1809&gt;0)), 'Raw Data'!H1809, 0))</f>
        <v/>
      </c>
      <c r="L1816">
        <f>IF(ISBLANK('Raw Data'!J1809), 0, IF(AND(1=MATCH(LARGE('Raw Data'!G1809:J1809, 3), 'Raw Data'!G1809:J1809, 0), AND('Raw Data'!O1809-'Raw Data'!P1809&lt;4, 'Raw Data'!O1809-'Raw Data'!P1809&gt;0)), 'Raw Data'!G1809, 0))</f>
        <v/>
      </c>
      <c r="M1816">
        <f>IF(ISBLANK('Raw Data'!J1809), 0, IF(AND(4=MATCH(LARGE('Raw Data'!G1809:J1809, 2), 'Raw Data'!G1809:J1809, 0), 'Raw Data'!P1809-'Raw Data'!O1809&gt;3), 'Raw Data'!J1809, 0))</f>
        <v/>
      </c>
      <c r="N1816">
        <f>IF(ISBLANK('Raw Data'!J1809), 0, IF(AND(3=MATCH(LARGE('Raw Data'!G1809:J1809, 2), 'Raw Data'!G1809:J1809, 0), 'Raw Data'!O1809-'Raw Data'!P1809&gt;3), 'Raw Data'!I1809, 0))</f>
        <v/>
      </c>
      <c r="O1816">
        <f>IF(ISBLANK('Raw Data'!J1809), 0, IF(AND(2=MATCH(LARGE('Raw Data'!G1809:J1809, 2), 'Raw Data'!G1809:J1809, 0), AND('Raw Data'!P1809-'Raw Data'!O1809&lt;4, 'Raw Data'!P1809-'Raw Data'!O1809&gt;0)), 'Raw Data'!H1809, 0))</f>
        <v/>
      </c>
      <c r="P1816">
        <f>IF(ISBLANK('Raw Data'!J1809), 0, IF(AND(1=MATCH(LARGE('Raw Data'!G1809:J1809, 2), 'Raw Data'!G1809:J1809, 0), AND('Raw Data'!O1809-'Raw Data'!P1809&lt;4, 'Raw Data'!O1809-'Raw Data'!P1809&gt;0)), 'Raw Data'!G1809, 0))</f>
        <v/>
      </c>
      <c r="Q1816">
        <f>IF(ISBLANK('Raw Data'!J1809), 0, IF(AND(4=MATCH(LARGE('Raw Data'!G1809:J1809, 1), 'Raw Data'!G1809:J1809, 0), 'Raw Data'!P1809-'Raw Data'!O1809&gt;3), 'Raw Data'!J1809, 0))</f>
        <v/>
      </c>
      <c r="R1816">
        <f>IF(ISBLANK('Raw Data'!J1809), 0, IF(AND(3=MATCH(LARGE('Raw Data'!G1809:J1809, 1), 'Raw Data'!G1809:J1809, 0), 'Raw Data'!O1809-'Raw Data'!P1809&gt;3), 'Raw Data'!I1809, 0))</f>
        <v/>
      </c>
      <c r="S1816">
        <f>IF(AND('Raw Data'!P1809-'Raw Data'!O1809&gt;4, 'Raw Data'!F1809&lt;'Raw Data'!C1809), 'Raw Data'!J1809, 0)</f>
        <v/>
      </c>
      <c r="T1816">
        <f>IF(AND('Raw Data'!O1809-'Raw Data'!P1809&gt;4, 'Raw Data'!F1809&gt;'Raw Data'!C1809), 'Raw Data'!I1809, 0)</f>
        <v/>
      </c>
      <c r="U1816">
        <f>IF(AND('Raw Data'!P1809-'Raw Data'!O1809&lt;3, 'Raw Data'!P1809&gt;'Raw Data'!O1809, 'Raw Data'!F1809&lt;'Raw Data'!C1809), 'Raw Data'!H1809, 0)</f>
        <v/>
      </c>
      <c r="V1816">
        <f>IF(AND('Raw Data'!P1809-'Raw Data'!O1809&lt;3, 'Raw Data'!P1809&gt;'Raw Data'!O1809, 'Raw Data'!F1809&gt;'Raw Data'!C1809), 'Raw Data'!G1809, 0)</f>
        <v/>
      </c>
    </row>
    <row r="1817">
      <c r="A1817">
        <f>IF(AND('Raw Data'!F1810&lt;'Raw Data'!C1810, 'Raw Data'!P1810&gt;'Raw Data'!O1810, 'Raw Data'!P1810-'Raw Data'!O1810&gt;3), 'Raw Data'!J1810, 0)</f>
        <v/>
      </c>
      <c r="B1817">
        <f>IF(AND('Raw Data'!C1810&lt;'Raw Data'!F1810, 'Raw Data'!O1810&gt;'Raw Data'!P1810, 'Raw Data'!O1810-'Raw Data'!P1810&gt;3), 'Raw Data'!I1810, 0)</f>
        <v/>
      </c>
      <c r="C1817">
        <f>IF(AND('Raw Data'!F1810&lt;'Raw Data'!C1810, 'Raw Data'!P1810&gt;'Raw Data'!O1810, 'Raw Data'!P1810-'Raw Data'!O1810&lt;4), 'Raw Data'!H1810, 0)</f>
        <v/>
      </c>
      <c r="D1817">
        <f>IF(AND('Raw Data'!C1810&lt;'Raw Data'!F1810, 'Raw Data'!O1810&gt;'Raw Data'!P1810, 'Raw Data'!O1810-'Raw Data'!P1810&lt;4), 'Raw Data'!G1810, 0)</f>
        <v/>
      </c>
      <c r="E1817">
        <f>IF(ISBLANK('Raw Data'!J1810), 0, IF(AND(4=MATCH(LARGE('Raw Data'!G1810:J1810, 4), 'Raw Data'!G1810:J1810, 0), 'Raw Data'!P1810-'Raw Data'!O1810&gt;3), 'Raw Data'!J1810, 0))</f>
        <v/>
      </c>
      <c r="F1817">
        <f>IF(ISBLANK('Raw Data'!J1810), 0, IF(AND(3=MATCH(LARGE('Raw Data'!G1810:J1810, 4), 'Raw Data'!G1810:J1810, 0), 'Raw Data'!O1810-'Raw Data'!P1810&gt;3), 'Raw Data'!I1810, 0))</f>
        <v/>
      </c>
      <c r="G1817">
        <f>IF(ISBLANK('Raw Data'!J1810), 0, IF(AND(2=MATCH(LARGE('Raw Data'!G1810:J1810, 4), 'Raw Data'!G1810:J1810, 0), AND('Raw Data'!P1810-'Raw Data'!O1810&lt;4, 'Raw Data'!P1810-'Raw Data'!O1810&gt;0)), 'Raw Data'!H1810, 0))</f>
        <v/>
      </c>
      <c r="H1817">
        <f>IF(ISBLANK('Raw Data'!J1810), 0, IF(AND(1=MATCH(LARGE('Raw Data'!G1810:J1810, 4), 'Raw Data'!G1810:J1810, 0), AND('Raw Data'!O1810-'Raw Data'!P1810&lt;4, 'Raw Data'!O1810-'Raw Data'!P1810&gt;0)), 'Raw Data'!G1810, 0))</f>
        <v/>
      </c>
      <c r="I1817">
        <f>IF(ISBLANK('Raw Data'!J1810), 0, IF(AND(4=MATCH(LARGE('Raw Data'!G1810:J1810, 3), 'Raw Data'!G1810:J1810, 0), 'Raw Data'!P1810-'Raw Data'!O1810&gt;3), 'Raw Data'!J1810, 0))</f>
        <v/>
      </c>
      <c r="J1817">
        <f>IF(ISBLANK('Raw Data'!J1810), 0, IF(AND(3=MATCH(LARGE('Raw Data'!G1810:J1810, 3), 'Raw Data'!G1810:J1810, 0), 'Raw Data'!O1810-'Raw Data'!P1810&gt;3), 'Raw Data'!I1810, 0))</f>
        <v/>
      </c>
      <c r="K1817">
        <f>IF(ISBLANK('Raw Data'!J1810), 0, IF(AND(2=MATCH(LARGE('Raw Data'!G1810:J1810, 3), 'Raw Data'!G1810:J1810, 0), AND('Raw Data'!P1810-'Raw Data'!O1810&lt;4, 'Raw Data'!P1810-'Raw Data'!O1810&gt;0)), 'Raw Data'!H1810, 0))</f>
        <v/>
      </c>
      <c r="L1817">
        <f>IF(ISBLANK('Raw Data'!J1810), 0, IF(AND(1=MATCH(LARGE('Raw Data'!G1810:J1810, 3), 'Raw Data'!G1810:J1810, 0), AND('Raw Data'!O1810-'Raw Data'!P1810&lt;4, 'Raw Data'!O1810-'Raw Data'!P1810&gt;0)), 'Raw Data'!G1810, 0))</f>
        <v/>
      </c>
      <c r="M1817">
        <f>IF(ISBLANK('Raw Data'!J1810), 0, IF(AND(4=MATCH(LARGE('Raw Data'!G1810:J1810, 2), 'Raw Data'!G1810:J1810, 0), 'Raw Data'!P1810-'Raw Data'!O1810&gt;3), 'Raw Data'!J1810, 0))</f>
        <v/>
      </c>
      <c r="N1817">
        <f>IF(ISBLANK('Raw Data'!J1810), 0, IF(AND(3=MATCH(LARGE('Raw Data'!G1810:J1810, 2), 'Raw Data'!G1810:J1810, 0), 'Raw Data'!O1810-'Raw Data'!P1810&gt;3), 'Raw Data'!I1810, 0))</f>
        <v/>
      </c>
      <c r="O1817">
        <f>IF(ISBLANK('Raw Data'!J1810), 0, IF(AND(2=MATCH(LARGE('Raw Data'!G1810:J1810, 2), 'Raw Data'!G1810:J1810, 0), AND('Raw Data'!P1810-'Raw Data'!O1810&lt;4, 'Raw Data'!P1810-'Raw Data'!O1810&gt;0)), 'Raw Data'!H1810, 0))</f>
        <v/>
      </c>
      <c r="P1817">
        <f>IF(ISBLANK('Raw Data'!J1810), 0, IF(AND(1=MATCH(LARGE('Raw Data'!G1810:J1810, 2), 'Raw Data'!G1810:J1810, 0), AND('Raw Data'!O1810-'Raw Data'!P1810&lt;4, 'Raw Data'!O1810-'Raw Data'!P1810&gt;0)), 'Raw Data'!G1810, 0))</f>
        <v/>
      </c>
      <c r="Q1817">
        <f>IF(ISBLANK('Raw Data'!J1810), 0, IF(AND(4=MATCH(LARGE('Raw Data'!G1810:J1810, 1), 'Raw Data'!G1810:J1810, 0), 'Raw Data'!P1810-'Raw Data'!O1810&gt;3), 'Raw Data'!J1810, 0))</f>
        <v/>
      </c>
      <c r="R1817">
        <f>IF(ISBLANK('Raw Data'!J1810), 0, IF(AND(3=MATCH(LARGE('Raw Data'!G1810:J1810, 1), 'Raw Data'!G1810:J1810, 0), 'Raw Data'!O1810-'Raw Data'!P1810&gt;3), 'Raw Data'!I1810, 0))</f>
        <v/>
      </c>
      <c r="S1817">
        <f>IF(AND('Raw Data'!P1810-'Raw Data'!O1810&gt;4, 'Raw Data'!F1810&lt;'Raw Data'!C1810), 'Raw Data'!J1810, 0)</f>
        <v/>
      </c>
      <c r="T1817">
        <f>IF(AND('Raw Data'!O1810-'Raw Data'!P1810&gt;4, 'Raw Data'!F1810&gt;'Raw Data'!C1810), 'Raw Data'!I1810, 0)</f>
        <v/>
      </c>
      <c r="U1817">
        <f>IF(AND('Raw Data'!P1810-'Raw Data'!O1810&lt;3, 'Raw Data'!P1810&gt;'Raw Data'!O1810, 'Raw Data'!F1810&lt;'Raw Data'!C1810), 'Raw Data'!H1810, 0)</f>
        <v/>
      </c>
      <c r="V1817">
        <f>IF(AND('Raw Data'!P1810-'Raw Data'!O1810&lt;3, 'Raw Data'!P1810&gt;'Raw Data'!O1810, 'Raw Data'!F1810&gt;'Raw Data'!C1810), 'Raw Data'!G1810, 0)</f>
        <v/>
      </c>
    </row>
    <row r="1818">
      <c r="A1818">
        <f>IF(AND('Raw Data'!F1811&lt;'Raw Data'!C1811, 'Raw Data'!P1811&gt;'Raw Data'!O1811, 'Raw Data'!P1811-'Raw Data'!O1811&gt;3), 'Raw Data'!J1811, 0)</f>
        <v/>
      </c>
      <c r="B1818">
        <f>IF(AND('Raw Data'!C1811&lt;'Raw Data'!F1811, 'Raw Data'!O1811&gt;'Raw Data'!P1811, 'Raw Data'!O1811-'Raw Data'!P1811&gt;3), 'Raw Data'!I1811, 0)</f>
        <v/>
      </c>
      <c r="C1818">
        <f>IF(AND('Raw Data'!F1811&lt;'Raw Data'!C1811, 'Raw Data'!P1811&gt;'Raw Data'!O1811, 'Raw Data'!P1811-'Raw Data'!O1811&lt;4), 'Raw Data'!H1811, 0)</f>
        <v/>
      </c>
      <c r="D1818">
        <f>IF(AND('Raw Data'!C1811&lt;'Raw Data'!F1811, 'Raw Data'!O1811&gt;'Raw Data'!P1811, 'Raw Data'!O1811-'Raw Data'!P1811&lt;4), 'Raw Data'!G1811, 0)</f>
        <v/>
      </c>
      <c r="E1818">
        <f>IF(ISBLANK('Raw Data'!J1811), 0, IF(AND(4=MATCH(LARGE('Raw Data'!G1811:J1811, 4), 'Raw Data'!G1811:J1811, 0), 'Raw Data'!P1811-'Raw Data'!O1811&gt;3), 'Raw Data'!J1811, 0))</f>
        <v/>
      </c>
      <c r="F1818">
        <f>IF(ISBLANK('Raw Data'!J1811), 0, IF(AND(3=MATCH(LARGE('Raw Data'!G1811:J1811, 4), 'Raw Data'!G1811:J1811, 0), 'Raw Data'!O1811-'Raw Data'!P1811&gt;3), 'Raw Data'!I1811, 0))</f>
        <v/>
      </c>
      <c r="G1818">
        <f>IF(ISBLANK('Raw Data'!J1811), 0, IF(AND(2=MATCH(LARGE('Raw Data'!G1811:J1811, 4), 'Raw Data'!G1811:J1811, 0), AND('Raw Data'!P1811-'Raw Data'!O1811&lt;4, 'Raw Data'!P1811-'Raw Data'!O1811&gt;0)), 'Raw Data'!H1811, 0))</f>
        <v/>
      </c>
      <c r="H1818">
        <f>IF(ISBLANK('Raw Data'!J1811), 0, IF(AND(1=MATCH(LARGE('Raw Data'!G1811:J1811, 4), 'Raw Data'!G1811:J1811, 0), AND('Raw Data'!O1811-'Raw Data'!P1811&lt;4, 'Raw Data'!O1811-'Raw Data'!P1811&gt;0)), 'Raw Data'!G1811, 0))</f>
        <v/>
      </c>
      <c r="I1818">
        <f>IF(ISBLANK('Raw Data'!J1811), 0, IF(AND(4=MATCH(LARGE('Raw Data'!G1811:J1811, 3), 'Raw Data'!G1811:J1811, 0), 'Raw Data'!P1811-'Raw Data'!O1811&gt;3), 'Raw Data'!J1811, 0))</f>
        <v/>
      </c>
      <c r="J1818">
        <f>IF(ISBLANK('Raw Data'!J1811), 0, IF(AND(3=MATCH(LARGE('Raw Data'!G1811:J1811, 3), 'Raw Data'!G1811:J1811, 0), 'Raw Data'!O1811-'Raw Data'!P1811&gt;3), 'Raw Data'!I1811, 0))</f>
        <v/>
      </c>
      <c r="K1818">
        <f>IF(ISBLANK('Raw Data'!J1811), 0, IF(AND(2=MATCH(LARGE('Raw Data'!G1811:J1811, 3), 'Raw Data'!G1811:J1811, 0), AND('Raw Data'!P1811-'Raw Data'!O1811&lt;4, 'Raw Data'!P1811-'Raw Data'!O1811&gt;0)), 'Raw Data'!H1811, 0))</f>
        <v/>
      </c>
      <c r="L1818">
        <f>IF(ISBLANK('Raw Data'!J1811), 0, IF(AND(1=MATCH(LARGE('Raw Data'!G1811:J1811, 3), 'Raw Data'!G1811:J1811, 0), AND('Raw Data'!O1811-'Raw Data'!P1811&lt;4, 'Raw Data'!O1811-'Raw Data'!P1811&gt;0)), 'Raw Data'!G1811, 0))</f>
        <v/>
      </c>
      <c r="M1818">
        <f>IF(ISBLANK('Raw Data'!J1811), 0, IF(AND(4=MATCH(LARGE('Raw Data'!G1811:J1811, 2), 'Raw Data'!G1811:J1811, 0), 'Raw Data'!P1811-'Raw Data'!O1811&gt;3), 'Raw Data'!J1811, 0))</f>
        <v/>
      </c>
      <c r="N1818">
        <f>IF(ISBLANK('Raw Data'!J1811), 0, IF(AND(3=MATCH(LARGE('Raw Data'!G1811:J1811, 2), 'Raw Data'!G1811:J1811, 0), 'Raw Data'!O1811-'Raw Data'!P1811&gt;3), 'Raw Data'!I1811, 0))</f>
        <v/>
      </c>
      <c r="O1818">
        <f>IF(ISBLANK('Raw Data'!J1811), 0, IF(AND(2=MATCH(LARGE('Raw Data'!G1811:J1811, 2), 'Raw Data'!G1811:J1811, 0), AND('Raw Data'!P1811-'Raw Data'!O1811&lt;4, 'Raw Data'!P1811-'Raw Data'!O1811&gt;0)), 'Raw Data'!H1811, 0))</f>
        <v/>
      </c>
      <c r="P1818">
        <f>IF(ISBLANK('Raw Data'!J1811), 0, IF(AND(1=MATCH(LARGE('Raw Data'!G1811:J1811, 2), 'Raw Data'!G1811:J1811, 0), AND('Raw Data'!O1811-'Raw Data'!P1811&lt;4, 'Raw Data'!O1811-'Raw Data'!P1811&gt;0)), 'Raw Data'!G1811, 0))</f>
        <v/>
      </c>
      <c r="Q1818">
        <f>IF(ISBLANK('Raw Data'!J1811), 0, IF(AND(4=MATCH(LARGE('Raw Data'!G1811:J1811, 1), 'Raw Data'!G1811:J1811, 0), 'Raw Data'!P1811-'Raw Data'!O1811&gt;3), 'Raw Data'!J1811, 0))</f>
        <v/>
      </c>
      <c r="R1818">
        <f>IF(ISBLANK('Raw Data'!J1811), 0, IF(AND(3=MATCH(LARGE('Raw Data'!G1811:J1811, 1), 'Raw Data'!G1811:J1811, 0), 'Raw Data'!O1811-'Raw Data'!P1811&gt;3), 'Raw Data'!I1811, 0))</f>
        <v/>
      </c>
      <c r="S1818">
        <f>IF(AND('Raw Data'!P1811-'Raw Data'!O1811&gt;4, 'Raw Data'!F1811&lt;'Raw Data'!C1811), 'Raw Data'!J1811, 0)</f>
        <v/>
      </c>
      <c r="T1818">
        <f>IF(AND('Raw Data'!O1811-'Raw Data'!P1811&gt;4, 'Raw Data'!F1811&gt;'Raw Data'!C1811), 'Raw Data'!I1811, 0)</f>
        <v/>
      </c>
      <c r="U1818">
        <f>IF(AND('Raw Data'!P1811-'Raw Data'!O1811&lt;3, 'Raw Data'!P1811&gt;'Raw Data'!O1811, 'Raw Data'!F1811&lt;'Raw Data'!C1811), 'Raw Data'!H1811, 0)</f>
        <v/>
      </c>
      <c r="V1818">
        <f>IF(AND('Raw Data'!P1811-'Raw Data'!O1811&lt;3, 'Raw Data'!P1811&gt;'Raw Data'!O1811, 'Raw Data'!F1811&gt;'Raw Data'!C1811), 'Raw Data'!G1811, 0)</f>
        <v/>
      </c>
    </row>
    <row r="1819">
      <c r="A1819">
        <f>IF(AND('Raw Data'!F1812&lt;'Raw Data'!C1812, 'Raw Data'!P1812&gt;'Raw Data'!O1812, 'Raw Data'!P1812-'Raw Data'!O1812&gt;3), 'Raw Data'!J1812, 0)</f>
        <v/>
      </c>
      <c r="B1819">
        <f>IF(AND('Raw Data'!C1812&lt;'Raw Data'!F1812, 'Raw Data'!O1812&gt;'Raw Data'!P1812, 'Raw Data'!O1812-'Raw Data'!P1812&gt;3), 'Raw Data'!I1812, 0)</f>
        <v/>
      </c>
      <c r="C1819">
        <f>IF(AND('Raw Data'!F1812&lt;'Raw Data'!C1812, 'Raw Data'!P1812&gt;'Raw Data'!O1812, 'Raw Data'!P1812-'Raw Data'!O1812&lt;4), 'Raw Data'!H1812, 0)</f>
        <v/>
      </c>
      <c r="D1819">
        <f>IF(AND('Raw Data'!C1812&lt;'Raw Data'!F1812, 'Raw Data'!O1812&gt;'Raw Data'!P1812, 'Raw Data'!O1812-'Raw Data'!P1812&lt;4), 'Raw Data'!G1812, 0)</f>
        <v/>
      </c>
      <c r="E1819">
        <f>IF(ISBLANK('Raw Data'!J1812), 0, IF(AND(4=MATCH(LARGE('Raw Data'!G1812:J1812, 4), 'Raw Data'!G1812:J1812, 0), 'Raw Data'!P1812-'Raw Data'!O1812&gt;3), 'Raw Data'!J1812, 0))</f>
        <v/>
      </c>
      <c r="F1819">
        <f>IF(ISBLANK('Raw Data'!J1812), 0, IF(AND(3=MATCH(LARGE('Raw Data'!G1812:J1812, 4), 'Raw Data'!G1812:J1812, 0), 'Raw Data'!O1812-'Raw Data'!P1812&gt;3), 'Raw Data'!I1812, 0))</f>
        <v/>
      </c>
      <c r="G1819">
        <f>IF(ISBLANK('Raw Data'!J1812), 0, IF(AND(2=MATCH(LARGE('Raw Data'!G1812:J1812, 4), 'Raw Data'!G1812:J1812, 0), AND('Raw Data'!P1812-'Raw Data'!O1812&lt;4, 'Raw Data'!P1812-'Raw Data'!O1812&gt;0)), 'Raw Data'!H1812, 0))</f>
        <v/>
      </c>
      <c r="H1819">
        <f>IF(ISBLANK('Raw Data'!J1812), 0, IF(AND(1=MATCH(LARGE('Raw Data'!G1812:J1812, 4), 'Raw Data'!G1812:J1812, 0), AND('Raw Data'!O1812-'Raw Data'!P1812&lt;4, 'Raw Data'!O1812-'Raw Data'!P1812&gt;0)), 'Raw Data'!G1812, 0))</f>
        <v/>
      </c>
      <c r="I1819">
        <f>IF(ISBLANK('Raw Data'!J1812), 0, IF(AND(4=MATCH(LARGE('Raw Data'!G1812:J1812, 3), 'Raw Data'!G1812:J1812, 0), 'Raw Data'!P1812-'Raw Data'!O1812&gt;3), 'Raw Data'!J1812, 0))</f>
        <v/>
      </c>
      <c r="J1819">
        <f>IF(ISBLANK('Raw Data'!J1812), 0, IF(AND(3=MATCH(LARGE('Raw Data'!G1812:J1812, 3), 'Raw Data'!G1812:J1812, 0), 'Raw Data'!O1812-'Raw Data'!P1812&gt;3), 'Raw Data'!I1812, 0))</f>
        <v/>
      </c>
      <c r="K1819">
        <f>IF(ISBLANK('Raw Data'!J1812), 0, IF(AND(2=MATCH(LARGE('Raw Data'!G1812:J1812, 3), 'Raw Data'!G1812:J1812, 0), AND('Raw Data'!P1812-'Raw Data'!O1812&lt;4, 'Raw Data'!P1812-'Raw Data'!O1812&gt;0)), 'Raw Data'!H1812, 0))</f>
        <v/>
      </c>
      <c r="L1819">
        <f>IF(ISBLANK('Raw Data'!J1812), 0, IF(AND(1=MATCH(LARGE('Raw Data'!G1812:J1812, 3), 'Raw Data'!G1812:J1812, 0), AND('Raw Data'!O1812-'Raw Data'!P1812&lt;4, 'Raw Data'!O1812-'Raw Data'!P1812&gt;0)), 'Raw Data'!G1812, 0))</f>
        <v/>
      </c>
      <c r="M1819">
        <f>IF(ISBLANK('Raw Data'!J1812), 0, IF(AND(4=MATCH(LARGE('Raw Data'!G1812:J1812, 2), 'Raw Data'!G1812:J1812, 0), 'Raw Data'!P1812-'Raw Data'!O1812&gt;3), 'Raw Data'!J1812, 0))</f>
        <v/>
      </c>
      <c r="N1819">
        <f>IF(ISBLANK('Raw Data'!J1812), 0, IF(AND(3=MATCH(LARGE('Raw Data'!G1812:J1812, 2), 'Raw Data'!G1812:J1812, 0), 'Raw Data'!O1812-'Raw Data'!P1812&gt;3), 'Raw Data'!I1812, 0))</f>
        <v/>
      </c>
      <c r="O1819">
        <f>IF(ISBLANK('Raw Data'!J1812), 0, IF(AND(2=MATCH(LARGE('Raw Data'!G1812:J1812, 2), 'Raw Data'!G1812:J1812, 0), AND('Raw Data'!P1812-'Raw Data'!O1812&lt;4, 'Raw Data'!P1812-'Raw Data'!O1812&gt;0)), 'Raw Data'!H1812, 0))</f>
        <v/>
      </c>
      <c r="P1819">
        <f>IF(ISBLANK('Raw Data'!J1812), 0, IF(AND(1=MATCH(LARGE('Raw Data'!G1812:J1812, 2), 'Raw Data'!G1812:J1812, 0), AND('Raw Data'!O1812-'Raw Data'!P1812&lt;4, 'Raw Data'!O1812-'Raw Data'!P1812&gt;0)), 'Raw Data'!G1812, 0))</f>
        <v/>
      </c>
      <c r="Q1819">
        <f>IF(ISBLANK('Raw Data'!J1812), 0, IF(AND(4=MATCH(LARGE('Raw Data'!G1812:J1812, 1), 'Raw Data'!G1812:J1812, 0), 'Raw Data'!P1812-'Raw Data'!O1812&gt;3), 'Raw Data'!J1812, 0))</f>
        <v/>
      </c>
      <c r="R1819">
        <f>IF(ISBLANK('Raw Data'!J1812), 0, IF(AND(3=MATCH(LARGE('Raw Data'!G1812:J1812, 1), 'Raw Data'!G1812:J1812, 0), 'Raw Data'!O1812-'Raw Data'!P1812&gt;3), 'Raw Data'!I1812, 0))</f>
        <v/>
      </c>
      <c r="S1819">
        <f>IF(AND('Raw Data'!P1812-'Raw Data'!O1812&gt;4, 'Raw Data'!F1812&lt;'Raw Data'!C1812), 'Raw Data'!J1812, 0)</f>
        <v/>
      </c>
      <c r="T1819">
        <f>IF(AND('Raw Data'!O1812-'Raw Data'!P1812&gt;4, 'Raw Data'!F1812&gt;'Raw Data'!C1812), 'Raw Data'!I1812, 0)</f>
        <v/>
      </c>
      <c r="U1819">
        <f>IF(AND('Raw Data'!P1812-'Raw Data'!O1812&lt;3, 'Raw Data'!P1812&gt;'Raw Data'!O1812, 'Raw Data'!F1812&lt;'Raw Data'!C1812), 'Raw Data'!H1812, 0)</f>
        <v/>
      </c>
      <c r="V1819">
        <f>IF(AND('Raw Data'!P1812-'Raw Data'!O1812&lt;3, 'Raw Data'!P1812&gt;'Raw Data'!O1812, 'Raw Data'!F1812&gt;'Raw Data'!C1812), 'Raw Data'!G1812, 0)</f>
        <v/>
      </c>
    </row>
    <row r="1820">
      <c r="A1820">
        <f>IF(AND('Raw Data'!F1813&lt;'Raw Data'!C1813, 'Raw Data'!P1813&gt;'Raw Data'!O1813, 'Raw Data'!P1813-'Raw Data'!O1813&gt;3), 'Raw Data'!J1813, 0)</f>
        <v/>
      </c>
      <c r="B1820">
        <f>IF(AND('Raw Data'!C1813&lt;'Raw Data'!F1813, 'Raw Data'!O1813&gt;'Raw Data'!P1813, 'Raw Data'!O1813-'Raw Data'!P1813&gt;3), 'Raw Data'!I1813, 0)</f>
        <v/>
      </c>
      <c r="C1820">
        <f>IF(AND('Raw Data'!F1813&lt;'Raw Data'!C1813, 'Raw Data'!P1813&gt;'Raw Data'!O1813, 'Raw Data'!P1813-'Raw Data'!O1813&lt;4), 'Raw Data'!H1813, 0)</f>
        <v/>
      </c>
      <c r="D1820">
        <f>IF(AND('Raw Data'!C1813&lt;'Raw Data'!F1813, 'Raw Data'!O1813&gt;'Raw Data'!P1813, 'Raw Data'!O1813-'Raw Data'!P1813&lt;4), 'Raw Data'!G1813, 0)</f>
        <v/>
      </c>
      <c r="E1820">
        <f>IF(ISBLANK('Raw Data'!J1813), 0, IF(AND(4=MATCH(LARGE('Raw Data'!G1813:J1813, 4), 'Raw Data'!G1813:J1813, 0), 'Raw Data'!P1813-'Raw Data'!O1813&gt;3), 'Raw Data'!J1813, 0))</f>
        <v/>
      </c>
      <c r="F1820">
        <f>IF(ISBLANK('Raw Data'!J1813), 0, IF(AND(3=MATCH(LARGE('Raw Data'!G1813:J1813, 4), 'Raw Data'!G1813:J1813, 0), 'Raw Data'!O1813-'Raw Data'!P1813&gt;3), 'Raw Data'!I1813, 0))</f>
        <v/>
      </c>
      <c r="G1820">
        <f>IF(ISBLANK('Raw Data'!J1813), 0, IF(AND(2=MATCH(LARGE('Raw Data'!G1813:J1813, 4), 'Raw Data'!G1813:J1813, 0), AND('Raw Data'!P1813-'Raw Data'!O1813&lt;4, 'Raw Data'!P1813-'Raw Data'!O1813&gt;0)), 'Raw Data'!H1813, 0))</f>
        <v/>
      </c>
      <c r="H1820">
        <f>IF(ISBLANK('Raw Data'!J1813), 0, IF(AND(1=MATCH(LARGE('Raw Data'!G1813:J1813, 4), 'Raw Data'!G1813:J1813, 0), AND('Raw Data'!O1813-'Raw Data'!P1813&lt;4, 'Raw Data'!O1813-'Raw Data'!P1813&gt;0)), 'Raw Data'!G1813, 0))</f>
        <v/>
      </c>
      <c r="I1820">
        <f>IF(ISBLANK('Raw Data'!J1813), 0, IF(AND(4=MATCH(LARGE('Raw Data'!G1813:J1813, 3), 'Raw Data'!G1813:J1813, 0), 'Raw Data'!P1813-'Raw Data'!O1813&gt;3), 'Raw Data'!J1813, 0))</f>
        <v/>
      </c>
      <c r="J1820">
        <f>IF(ISBLANK('Raw Data'!J1813), 0, IF(AND(3=MATCH(LARGE('Raw Data'!G1813:J1813, 3), 'Raw Data'!G1813:J1813, 0), 'Raw Data'!O1813-'Raw Data'!P1813&gt;3), 'Raw Data'!I1813, 0))</f>
        <v/>
      </c>
      <c r="K1820">
        <f>IF(ISBLANK('Raw Data'!J1813), 0, IF(AND(2=MATCH(LARGE('Raw Data'!G1813:J1813, 3), 'Raw Data'!G1813:J1813, 0), AND('Raw Data'!P1813-'Raw Data'!O1813&lt;4, 'Raw Data'!P1813-'Raw Data'!O1813&gt;0)), 'Raw Data'!H1813, 0))</f>
        <v/>
      </c>
      <c r="L1820">
        <f>IF(ISBLANK('Raw Data'!J1813), 0, IF(AND(1=MATCH(LARGE('Raw Data'!G1813:J1813, 3), 'Raw Data'!G1813:J1813, 0), AND('Raw Data'!O1813-'Raw Data'!P1813&lt;4, 'Raw Data'!O1813-'Raw Data'!P1813&gt;0)), 'Raw Data'!G1813, 0))</f>
        <v/>
      </c>
      <c r="M1820">
        <f>IF(ISBLANK('Raw Data'!J1813), 0, IF(AND(4=MATCH(LARGE('Raw Data'!G1813:J1813, 2), 'Raw Data'!G1813:J1813, 0), 'Raw Data'!P1813-'Raw Data'!O1813&gt;3), 'Raw Data'!J1813, 0))</f>
        <v/>
      </c>
      <c r="N1820">
        <f>IF(ISBLANK('Raw Data'!J1813), 0, IF(AND(3=MATCH(LARGE('Raw Data'!G1813:J1813, 2), 'Raw Data'!G1813:J1813, 0), 'Raw Data'!O1813-'Raw Data'!P1813&gt;3), 'Raw Data'!I1813, 0))</f>
        <v/>
      </c>
      <c r="O1820">
        <f>IF(ISBLANK('Raw Data'!J1813), 0, IF(AND(2=MATCH(LARGE('Raw Data'!G1813:J1813, 2), 'Raw Data'!G1813:J1813, 0), AND('Raw Data'!P1813-'Raw Data'!O1813&lt;4, 'Raw Data'!P1813-'Raw Data'!O1813&gt;0)), 'Raw Data'!H1813, 0))</f>
        <v/>
      </c>
      <c r="P1820">
        <f>IF(ISBLANK('Raw Data'!J1813), 0, IF(AND(1=MATCH(LARGE('Raw Data'!G1813:J1813, 2), 'Raw Data'!G1813:J1813, 0), AND('Raw Data'!O1813-'Raw Data'!P1813&lt;4, 'Raw Data'!O1813-'Raw Data'!P1813&gt;0)), 'Raw Data'!G1813, 0))</f>
        <v/>
      </c>
      <c r="Q1820">
        <f>IF(ISBLANK('Raw Data'!J1813), 0, IF(AND(4=MATCH(LARGE('Raw Data'!G1813:J1813, 1), 'Raw Data'!G1813:J1813, 0), 'Raw Data'!P1813-'Raw Data'!O1813&gt;3), 'Raw Data'!J1813, 0))</f>
        <v/>
      </c>
      <c r="R1820">
        <f>IF(ISBLANK('Raw Data'!J1813), 0, IF(AND(3=MATCH(LARGE('Raw Data'!G1813:J1813, 1), 'Raw Data'!G1813:J1813, 0), 'Raw Data'!O1813-'Raw Data'!P1813&gt;3), 'Raw Data'!I1813, 0))</f>
        <v/>
      </c>
      <c r="S1820">
        <f>IF(AND('Raw Data'!P1813-'Raw Data'!O1813&gt;4, 'Raw Data'!F1813&lt;'Raw Data'!C1813), 'Raw Data'!J1813, 0)</f>
        <v/>
      </c>
      <c r="T1820">
        <f>IF(AND('Raw Data'!O1813-'Raw Data'!P1813&gt;4, 'Raw Data'!F1813&gt;'Raw Data'!C1813), 'Raw Data'!I1813, 0)</f>
        <v/>
      </c>
      <c r="U1820">
        <f>IF(AND('Raw Data'!P1813-'Raw Data'!O1813&lt;3, 'Raw Data'!P1813&gt;'Raw Data'!O1813, 'Raw Data'!F1813&lt;'Raw Data'!C1813), 'Raw Data'!H1813, 0)</f>
        <v/>
      </c>
      <c r="V1820">
        <f>IF(AND('Raw Data'!P1813-'Raw Data'!O1813&lt;3, 'Raw Data'!P1813&gt;'Raw Data'!O1813, 'Raw Data'!F1813&gt;'Raw Data'!C1813), 'Raw Data'!G1813, 0)</f>
        <v/>
      </c>
    </row>
    <row r="1821">
      <c r="A1821">
        <f>IF(AND('Raw Data'!F1814&lt;'Raw Data'!C1814, 'Raw Data'!P1814&gt;'Raw Data'!O1814, 'Raw Data'!P1814-'Raw Data'!O1814&gt;3), 'Raw Data'!J1814, 0)</f>
        <v/>
      </c>
      <c r="B1821">
        <f>IF(AND('Raw Data'!C1814&lt;'Raw Data'!F1814, 'Raw Data'!O1814&gt;'Raw Data'!P1814, 'Raw Data'!O1814-'Raw Data'!P1814&gt;3), 'Raw Data'!I1814, 0)</f>
        <v/>
      </c>
      <c r="C1821">
        <f>IF(AND('Raw Data'!F1814&lt;'Raw Data'!C1814, 'Raw Data'!P1814&gt;'Raw Data'!O1814, 'Raw Data'!P1814-'Raw Data'!O1814&lt;4), 'Raw Data'!H1814, 0)</f>
        <v/>
      </c>
      <c r="D1821">
        <f>IF(AND('Raw Data'!C1814&lt;'Raw Data'!F1814, 'Raw Data'!O1814&gt;'Raw Data'!P1814, 'Raw Data'!O1814-'Raw Data'!P1814&lt;4), 'Raw Data'!G1814, 0)</f>
        <v/>
      </c>
      <c r="E1821">
        <f>IF(ISBLANK('Raw Data'!J1814), 0, IF(AND(4=MATCH(LARGE('Raw Data'!G1814:J1814, 4), 'Raw Data'!G1814:J1814, 0), 'Raw Data'!P1814-'Raw Data'!O1814&gt;3), 'Raw Data'!J1814, 0))</f>
        <v/>
      </c>
      <c r="F1821">
        <f>IF(ISBLANK('Raw Data'!J1814), 0, IF(AND(3=MATCH(LARGE('Raw Data'!G1814:J1814, 4), 'Raw Data'!G1814:J1814, 0), 'Raw Data'!O1814-'Raw Data'!P1814&gt;3), 'Raw Data'!I1814, 0))</f>
        <v/>
      </c>
      <c r="G1821">
        <f>IF(ISBLANK('Raw Data'!J1814), 0, IF(AND(2=MATCH(LARGE('Raw Data'!G1814:J1814, 4), 'Raw Data'!G1814:J1814, 0), AND('Raw Data'!P1814-'Raw Data'!O1814&lt;4, 'Raw Data'!P1814-'Raw Data'!O1814&gt;0)), 'Raw Data'!H1814, 0))</f>
        <v/>
      </c>
      <c r="H1821">
        <f>IF(ISBLANK('Raw Data'!J1814), 0, IF(AND(1=MATCH(LARGE('Raw Data'!G1814:J1814, 4), 'Raw Data'!G1814:J1814, 0), AND('Raw Data'!O1814-'Raw Data'!P1814&lt;4, 'Raw Data'!O1814-'Raw Data'!P1814&gt;0)), 'Raw Data'!G1814, 0))</f>
        <v/>
      </c>
      <c r="I1821">
        <f>IF(ISBLANK('Raw Data'!J1814), 0, IF(AND(4=MATCH(LARGE('Raw Data'!G1814:J1814, 3), 'Raw Data'!G1814:J1814, 0), 'Raw Data'!P1814-'Raw Data'!O1814&gt;3), 'Raw Data'!J1814, 0))</f>
        <v/>
      </c>
      <c r="J1821">
        <f>IF(ISBLANK('Raw Data'!J1814), 0, IF(AND(3=MATCH(LARGE('Raw Data'!G1814:J1814, 3), 'Raw Data'!G1814:J1814, 0), 'Raw Data'!O1814-'Raw Data'!P1814&gt;3), 'Raw Data'!I1814, 0))</f>
        <v/>
      </c>
      <c r="K1821">
        <f>IF(ISBLANK('Raw Data'!J1814), 0, IF(AND(2=MATCH(LARGE('Raw Data'!G1814:J1814, 3), 'Raw Data'!G1814:J1814, 0), AND('Raw Data'!P1814-'Raw Data'!O1814&lt;4, 'Raw Data'!P1814-'Raw Data'!O1814&gt;0)), 'Raw Data'!H1814, 0))</f>
        <v/>
      </c>
      <c r="L1821">
        <f>IF(ISBLANK('Raw Data'!J1814), 0, IF(AND(1=MATCH(LARGE('Raw Data'!G1814:J1814, 3), 'Raw Data'!G1814:J1814, 0), AND('Raw Data'!O1814-'Raw Data'!P1814&lt;4, 'Raw Data'!O1814-'Raw Data'!P1814&gt;0)), 'Raw Data'!G1814, 0))</f>
        <v/>
      </c>
      <c r="M1821">
        <f>IF(ISBLANK('Raw Data'!J1814), 0, IF(AND(4=MATCH(LARGE('Raw Data'!G1814:J1814, 2), 'Raw Data'!G1814:J1814, 0), 'Raw Data'!P1814-'Raw Data'!O1814&gt;3), 'Raw Data'!J1814, 0))</f>
        <v/>
      </c>
      <c r="N1821">
        <f>IF(ISBLANK('Raw Data'!J1814), 0, IF(AND(3=MATCH(LARGE('Raw Data'!G1814:J1814, 2), 'Raw Data'!G1814:J1814, 0), 'Raw Data'!O1814-'Raw Data'!P1814&gt;3), 'Raw Data'!I1814, 0))</f>
        <v/>
      </c>
      <c r="O1821">
        <f>IF(ISBLANK('Raw Data'!J1814), 0, IF(AND(2=MATCH(LARGE('Raw Data'!G1814:J1814, 2), 'Raw Data'!G1814:J1814, 0), AND('Raw Data'!P1814-'Raw Data'!O1814&lt;4, 'Raw Data'!P1814-'Raw Data'!O1814&gt;0)), 'Raw Data'!H1814, 0))</f>
        <v/>
      </c>
      <c r="P1821">
        <f>IF(ISBLANK('Raw Data'!J1814), 0, IF(AND(1=MATCH(LARGE('Raw Data'!G1814:J1814, 2), 'Raw Data'!G1814:J1814, 0), AND('Raw Data'!O1814-'Raw Data'!P1814&lt;4, 'Raw Data'!O1814-'Raw Data'!P1814&gt;0)), 'Raw Data'!G1814, 0))</f>
        <v/>
      </c>
      <c r="Q1821">
        <f>IF(ISBLANK('Raw Data'!J1814), 0, IF(AND(4=MATCH(LARGE('Raw Data'!G1814:J1814, 1), 'Raw Data'!G1814:J1814, 0), 'Raw Data'!P1814-'Raw Data'!O1814&gt;3), 'Raw Data'!J1814, 0))</f>
        <v/>
      </c>
      <c r="R1821">
        <f>IF(ISBLANK('Raw Data'!J1814), 0, IF(AND(3=MATCH(LARGE('Raw Data'!G1814:J1814, 1), 'Raw Data'!G1814:J1814, 0), 'Raw Data'!O1814-'Raw Data'!P1814&gt;3), 'Raw Data'!I1814, 0))</f>
        <v/>
      </c>
      <c r="S1821">
        <f>IF(AND('Raw Data'!P1814-'Raw Data'!O1814&gt;4, 'Raw Data'!F1814&lt;'Raw Data'!C1814), 'Raw Data'!J1814, 0)</f>
        <v/>
      </c>
      <c r="T1821">
        <f>IF(AND('Raw Data'!O1814-'Raw Data'!P1814&gt;4, 'Raw Data'!F1814&gt;'Raw Data'!C1814), 'Raw Data'!I1814, 0)</f>
        <v/>
      </c>
      <c r="U1821">
        <f>IF(AND('Raw Data'!P1814-'Raw Data'!O1814&lt;3, 'Raw Data'!P1814&gt;'Raw Data'!O1814, 'Raw Data'!F1814&lt;'Raw Data'!C1814), 'Raw Data'!H1814, 0)</f>
        <v/>
      </c>
      <c r="V1821">
        <f>IF(AND('Raw Data'!P1814-'Raw Data'!O1814&lt;3, 'Raw Data'!P1814&gt;'Raw Data'!O1814, 'Raw Data'!F1814&gt;'Raw Data'!C1814), 'Raw Data'!G1814, 0)</f>
        <v/>
      </c>
    </row>
    <row r="1822">
      <c r="A1822">
        <f>IF(AND('Raw Data'!F1815&lt;'Raw Data'!C1815, 'Raw Data'!P1815&gt;'Raw Data'!O1815, 'Raw Data'!P1815-'Raw Data'!O1815&gt;3), 'Raw Data'!J1815, 0)</f>
        <v/>
      </c>
      <c r="B1822">
        <f>IF(AND('Raw Data'!C1815&lt;'Raw Data'!F1815, 'Raw Data'!O1815&gt;'Raw Data'!P1815, 'Raw Data'!O1815-'Raw Data'!P1815&gt;3), 'Raw Data'!I1815, 0)</f>
        <v/>
      </c>
      <c r="C1822">
        <f>IF(AND('Raw Data'!F1815&lt;'Raw Data'!C1815, 'Raw Data'!P1815&gt;'Raw Data'!O1815, 'Raw Data'!P1815-'Raw Data'!O1815&lt;4), 'Raw Data'!H1815, 0)</f>
        <v/>
      </c>
      <c r="D1822">
        <f>IF(AND('Raw Data'!C1815&lt;'Raw Data'!F1815, 'Raw Data'!O1815&gt;'Raw Data'!P1815, 'Raw Data'!O1815-'Raw Data'!P1815&lt;4), 'Raw Data'!G1815, 0)</f>
        <v/>
      </c>
      <c r="E1822">
        <f>IF(ISBLANK('Raw Data'!J1815), 0, IF(AND(4=MATCH(LARGE('Raw Data'!G1815:J1815, 4), 'Raw Data'!G1815:J1815, 0), 'Raw Data'!P1815-'Raw Data'!O1815&gt;3), 'Raw Data'!J1815, 0))</f>
        <v/>
      </c>
      <c r="F1822">
        <f>IF(ISBLANK('Raw Data'!J1815), 0, IF(AND(3=MATCH(LARGE('Raw Data'!G1815:J1815, 4), 'Raw Data'!G1815:J1815, 0), 'Raw Data'!O1815-'Raw Data'!P1815&gt;3), 'Raw Data'!I1815, 0))</f>
        <v/>
      </c>
      <c r="G1822">
        <f>IF(ISBLANK('Raw Data'!J1815), 0, IF(AND(2=MATCH(LARGE('Raw Data'!G1815:J1815, 4), 'Raw Data'!G1815:J1815, 0), AND('Raw Data'!P1815-'Raw Data'!O1815&lt;4, 'Raw Data'!P1815-'Raw Data'!O1815&gt;0)), 'Raw Data'!H1815, 0))</f>
        <v/>
      </c>
      <c r="H1822">
        <f>IF(ISBLANK('Raw Data'!J1815), 0, IF(AND(1=MATCH(LARGE('Raw Data'!G1815:J1815, 4), 'Raw Data'!G1815:J1815, 0), AND('Raw Data'!O1815-'Raw Data'!P1815&lt;4, 'Raw Data'!O1815-'Raw Data'!P1815&gt;0)), 'Raw Data'!G1815, 0))</f>
        <v/>
      </c>
      <c r="I1822">
        <f>IF(ISBLANK('Raw Data'!J1815), 0, IF(AND(4=MATCH(LARGE('Raw Data'!G1815:J1815, 3), 'Raw Data'!G1815:J1815, 0), 'Raw Data'!P1815-'Raw Data'!O1815&gt;3), 'Raw Data'!J1815, 0))</f>
        <v/>
      </c>
      <c r="J1822">
        <f>IF(ISBLANK('Raw Data'!J1815), 0, IF(AND(3=MATCH(LARGE('Raw Data'!G1815:J1815, 3), 'Raw Data'!G1815:J1815, 0), 'Raw Data'!O1815-'Raw Data'!P1815&gt;3), 'Raw Data'!I1815, 0))</f>
        <v/>
      </c>
      <c r="K1822">
        <f>IF(ISBLANK('Raw Data'!J1815), 0, IF(AND(2=MATCH(LARGE('Raw Data'!G1815:J1815, 3), 'Raw Data'!G1815:J1815, 0), AND('Raw Data'!P1815-'Raw Data'!O1815&lt;4, 'Raw Data'!P1815-'Raw Data'!O1815&gt;0)), 'Raw Data'!H1815, 0))</f>
        <v/>
      </c>
      <c r="L1822">
        <f>IF(ISBLANK('Raw Data'!J1815), 0, IF(AND(1=MATCH(LARGE('Raw Data'!G1815:J1815, 3), 'Raw Data'!G1815:J1815, 0), AND('Raw Data'!O1815-'Raw Data'!P1815&lt;4, 'Raw Data'!O1815-'Raw Data'!P1815&gt;0)), 'Raw Data'!G1815, 0))</f>
        <v/>
      </c>
      <c r="M1822">
        <f>IF(ISBLANK('Raw Data'!J1815), 0, IF(AND(4=MATCH(LARGE('Raw Data'!G1815:J1815, 2), 'Raw Data'!G1815:J1815, 0), 'Raw Data'!P1815-'Raw Data'!O1815&gt;3), 'Raw Data'!J1815, 0))</f>
        <v/>
      </c>
      <c r="N1822">
        <f>IF(ISBLANK('Raw Data'!J1815), 0, IF(AND(3=MATCH(LARGE('Raw Data'!G1815:J1815, 2), 'Raw Data'!G1815:J1815, 0), 'Raw Data'!O1815-'Raw Data'!P1815&gt;3), 'Raw Data'!I1815, 0))</f>
        <v/>
      </c>
      <c r="O1822">
        <f>IF(ISBLANK('Raw Data'!J1815), 0, IF(AND(2=MATCH(LARGE('Raw Data'!G1815:J1815, 2), 'Raw Data'!G1815:J1815, 0), AND('Raw Data'!P1815-'Raw Data'!O1815&lt;4, 'Raw Data'!P1815-'Raw Data'!O1815&gt;0)), 'Raw Data'!H1815, 0))</f>
        <v/>
      </c>
      <c r="P1822">
        <f>IF(ISBLANK('Raw Data'!J1815), 0, IF(AND(1=MATCH(LARGE('Raw Data'!G1815:J1815, 2), 'Raw Data'!G1815:J1815, 0), AND('Raw Data'!O1815-'Raw Data'!P1815&lt;4, 'Raw Data'!O1815-'Raw Data'!P1815&gt;0)), 'Raw Data'!G1815, 0))</f>
        <v/>
      </c>
      <c r="Q1822">
        <f>IF(ISBLANK('Raw Data'!J1815), 0, IF(AND(4=MATCH(LARGE('Raw Data'!G1815:J1815, 1), 'Raw Data'!G1815:J1815, 0), 'Raw Data'!P1815-'Raw Data'!O1815&gt;3), 'Raw Data'!J1815, 0))</f>
        <v/>
      </c>
      <c r="R1822">
        <f>IF(ISBLANK('Raw Data'!J1815), 0, IF(AND(3=MATCH(LARGE('Raw Data'!G1815:J1815, 1), 'Raw Data'!G1815:J1815, 0), 'Raw Data'!O1815-'Raw Data'!P1815&gt;3), 'Raw Data'!I1815, 0))</f>
        <v/>
      </c>
      <c r="S1822">
        <f>IF(AND('Raw Data'!P1815-'Raw Data'!O1815&gt;4, 'Raw Data'!F1815&lt;'Raw Data'!C1815), 'Raw Data'!J1815, 0)</f>
        <v/>
      </c>
      <c r="T1822">
        <f>IF(AND('Raw Data'!O1815-'Raw Data'!P1815&gt;4, 'Raw Data'!F1815&gt;'Raw Data'!C1815), 'Raw Data'!I1815, 0)</f>
        <v/>
      </c>
      <c r="U1822">
        <f>IF(AND('Raw Data'!P1815-'Raw Data'!O1815&lt;3, 'Raw Data'!P1815&gt;'Raw Data'!O1815, 'Raw Data'!F1815&lt;'Raw Data'!C1815), 'Raw Data'!H1815, 0)</f>
        <v/>
      </c>
      <c r="V1822">
        <f>IF(AND('Raw Data'!P1815-'Raw Data'!O1815&lt;3, 'Raw Data'!P1815&gt;'Raw Data'!O1815, 'Raw Data'!F1815&gt;'Raw Data'!C1815), 'Raw Data'!G1815, 0)</f>
        <v/>
      </c>
    </row>
    <row r="1823">
      <c r="A1823">
        <f>IF(AND('Raw Data'!F1816&lt;'Raw Data'!C1816, 'Raw Data'!P1816&gt;'Raw Data'!O1816, 'Raw Data'!P1816-'Raw Data'!O1816&gt;3), 'Raw Data'!J1816, 0)</f>
        <v/>
      </c>
      <c r="B1823">
        <f>IF(AND('Raw Data'!C1816&lt;'Raw Data'!F1816, 'Raw Data'!O1816&gt;'Raw Data'!P1816, 'Raw Data'!O1816-'Raw Data'!P1816&gt;3), 'Raw Data'!I1816, 0)</f>
        <v/>
      </c>
      <c r="C1823">
        <f>IF(AND('Raw Data'!F1816&lt;'Raw Data'!C1816, 'Raw Data'!P1816&gt;'Raw Data'!O1816, 'Raw Data'!P1816-'Raw Data'!O1816&lt;4), 'Raw Data'!H1816, 0)</f>
        <v/>
      </c>
      <c r="D1823">
        <f>IF(AND('Raw Data'!C1816&lt;'Raw Data'!F1816, 'Raw Data'!O1816&gt;'Raw Data'!P1816, 'Raw Data'!O1816-'Raw Data'!P1816&lt;4), 'Raw Data'!G1816, 0)</f>
        <v/>
      </c>
      <c r="E1823">
        <f>IF(ISBLANK('Raw Data'!J1816), 0, IF(AND(4=MATCH(LARGE('Raw Data'!G1816:J1816, 4), 'Raw Data'!G1816:J1816, 0), 'Raw Data'!P1816-'Raw Data'!O1816&gt;3), 'Raw Data'!J1816, 0))</f>
        <v/>
      </c>
      <c r="F1823">
        <f>IF(ISBLANK('Raw Data'!J1816), 0, IF(AND(3=MATCH(LARGE('Raw Data'!G1816:J1816, 4), 'Raw Data'!G1816:J1816, 0), 'Raw Data'!O1816-'Raw Data'!P1816&gt;3), 'Raw Data'!I1816, 0))</f>
        <v/>
      </c>
      <c r="G1823">
        <f>IF(ISBLANK('Raw Data'!J1816), 0, IF(AND(2=MATCH(LARGE('Raw Data'!G1816:J1816, 4), 'Raw Data'!G1816:J1816, 0), AND('Raw Data'!P1816-'Raw Data'!O1816&lt;4, 'Raw Data'!P1816-'Raw Data'!O1816&gt;0)), 'Raw Data'!H1816, 0))</f>
        <v/>
      </c>
      <c r="H1823">
        <f>IF(ISBLANK('Raw Data'!J1816), 0, IF(AND(1=MATCH(LARGE('Raw Data'!G1816:J1816, 4), 'Raw Data'!G1816:J1816, 0), AND('Raw Data'!O1816-'Raw Data'!P1816&lt;4, 'Raw Data'!O1816-'Raw Data'!P1816&gt;0)), 'Raw Data'!G1816, 0))</f>
        <v/>
      </c>
      <c r="I1823">
        <f>IF(ISBLANK('Raw Data'!J1816), 0, IF(AND(4=MATCH(LARGE('Raw Data'!G1816:J1816, 3), 'Raw Data'!G1816:J1816, 0), 'Raw Data'!P1816-'Raw Data'!O1816&gt;3), 'Raw Data'!J1816, 0))</f>
        <v/>
      </c>
      <c r="J1823">
        <f>IF(ISBLANK('Raw Data'!J1816), 0, IF(AND(3=MATCH(LARGE('Raw Data'!G1816:J1816, 3), 'Raw Data'!G1816:J1816, 0), 'Raw Data'!O1816-'Raw Data'!P1816&gt;3), 'Raw Data'!I1816, 0))</f>
        <v/>
      </c>
      <c r="K1823">
        <f>IF(ISBLANK('Raw Data'!J1816), 0, IF(AND(2=MATCH(LARGE('Raw Data'!G1816:J1816, 3), 'Raw Data'!G1816:J1816, 0), AND('Raw Data'!P1816-'Raw Data'!O1816&lt;4, 'Raw Data'!P1816-'Raw Data'!O1816&gt;0)), 'Raw Data'!H1816, 0))</f>
        <v/>
      </c>
      <c r="L1823">
        <f>IF(ISBLANK('Raw Data'!J1816), 0, IF(AND(1=MATCH(LARGE('Raw Data'!G1816:J1816, 3), 'Raw Data'!G1816:J1816, 0), AND('Raw Data'!O1816-'Raw Data'!P1816&lt;4, 'Raw Data'!O1816-'Raw Data'!P1816&gt;0)), 'Raw Data'!G1816, 0))</f>
        <v/>
      </c>
      <c r="M1823">
        <f>IF(ISBLANK('Raw Data'!J1816), 0, IF(AND(4=MATCH(LARGE('Raw Data'!G1816:J1816, 2), 'Raw Data'!G1816:J1816, 0), 'Raw Data'!P1816-'Raw Data'!O1816&gt;3), 'Raw Data'!J1816, 0))</f>
        <v/>
      </c>
      <c r="N1823">
        <f>IF(ISBLANK('Raw Data'!J1816), 0, IF(AND(3=MATCH(LARGE('Raw Data'!G1816:J1816, 2), 'Raw Data'!G1816:J1816, 0), 'Raw Data'!O1816-'Raw Data'!P1816&gt;3), 'Raw Data'!I1816, 0))</f>
        <v/>
      </c>
      <c r="O1823">
        <f>IF(ISBLANK('Raw Data'!J1816), 0, IF(AND(2=MATCH(LARGE('Raw Data'!G1816:J1816, 2), 'Raw Data'!G1816:J1816, 0), AND('Raw Data'!P1816-'Raw Data'!O1816&lt;4, 'Raw Data'!P1816-'Raw Data'!O1816&gt;0)), 'Raw Data'!H1816, 0))</f>
        <v/>
      </c>
      <c r="P1823">
        <f>IF(ISBLANK('Raw Data'!J1816), 0, IF(AND(1=MATCH(LARGE('Raw Data'!G1816:J1816, 2), 'Raw Data'!G1816:J1816, 0), AND('Raw Data'!O1816-'Raw Data'!P1816&lt;4, 'Raw Data'!O1816-'Raw Data'!P1816&gt;0)), 'Raw Data'!G1816, 0))</f>
        <v/>
      </c>
      <c r="Q1823">
        <f>IF(ISBLANK('Raw Data'!J1816), 0, IF(AND(4=MATCH(LARGE('Raw Data'!G1816:J1816, 1), 'Raw Data'!G1816:J1816, 0), 'Raw Data'!P1816-'Raw Data'!O1816&gt;3), 'Raw Data'!J1816, 0))</f>
        <v/>
      </c>
      <c r="R1823">
        <f>IF(ISBLANK('Raw Data'!J1816), 0, IF(AND(3=MATCH(LARGE('Raw Data'!G1816:J1816, 1), 'Raw Data'!G1816:J1816, 0), 'Raw Data'!O1816-'Raw Data'!P1816&gt;3), 'Raw Data'!I1816, 0))</f>
        <v/>
      </c>
      <c r="S1823">
        <f>IF(AND('Raw Data'!P1816-'Raw Data'!O1816&gt;4, 'Raw Data'!F1816&lt;'Raw Data'!C1816), 'Raw Data'!J1816, 0)</f>
        <v/>
      </c>
      <c r="T1823">
        <f>IF(AND('Raw Data'!O1816-'Raw Data'!P1816&gt;4, 'Raw Data'!F1816&gt;'Raw Data'!C1816), 'Raw Data'!I1816, 0)</f>
        <v/>
      </c>
      <c r="U1823">
        <f>IF(AND('Raw Data'!P1816-'Raw Data'!O1816&lt;3, 'Raw Data'!P1816&gt;'Raw Data'!O1816, 'Raw Data'!F1816&lt;'Raw Data'!C1816), 'Raw Data'!H1816, 0)</f>
        <v/>
      </c>
      <c r="V1823">
        <f>IF(AND('Raw Data'!P1816-'Raw Data'!O1816&lt;3, 'Raw Data'!P1816&gt;'Raw Data'!O1816, 'Raw Data'!F1816&gt;'Raw Data'!C1816), 'Raw Data'!G1816, 0)</f>
        <v/>
      </c>
    </row>
    <row r="1824">
      <c r="A1824">
        <f>IF(AND('Raw Data'!F1817&lt;'Raw Data'!C1817, 'Raw Data'!P1817&gt;'Raw Data'!O1817, 'Raw Data'!P1817-'Raw Data'!O1817&gt;3), 'Raw Data'!J1817, 0)</f>
        <v/>
      </c>
      <c r="B1824">
        <f>IF(AND('Raw Data'!C1817&lt;'Raw Data'!F1817, 'Raw Data'!O1817&gt;'Raw Data'!P1817, 'Raw Data'!O1817-'Raw Data'!P1817&gt;3), 'Raw Data'!I1817, 0)</f>
        <v/>
      </c>
      <c r="C1824">
        <f>IF(AND('Raw Data'!F1817&lt;'Raw Data'!C1817, 'Raw Data'!P1817&gt;'Raw Data'!O1817, 'Raw Data'!P1817-'Raw Data'!O1817&lt;4), 'Raw Data'!H1817, 0)</f>
        <v/>
      </c>
      <c r="D1824">
        <f>IF(AND('Raw Data'!C1817&lt;'Raw Data'!F1817, 'Raw Data'!O1817&gt;'Raw Data'!P1817, 'Raw Data'!O1817-'Raw Data'!P1817&lt;4), 'Raw Data'!G1817, 0)</f>
        <v/>
      </c>
      <c r="E1824">
        <f>IF(ISBLANK('Raw Data'!J1817), 0, IF(AND(4=MATCH(LARGE('Raw Data'!G1817:J1817, 4), 'Raw Data'!G1817:J1817, 0), 'Raw Data'!P1817-'Raw Data'!O1817&gt;3), 'Raw Data'!J1817, 0))</f>
        <v/>
      </c>
      <c r="F1824">
        <f>IF(ISBLANK('Raw Data'!J1817), 0, IF(AND(3=MATCH(LARGE('Raw Data'!G1817:J1817, 4), 'Raw Data'!G1817:J1817, 0), 'Raw Data'!O1817-'Raw Data'!P1817&gt;3), 'Raw Data'!I1817, 0))</f>
        <v/>
      </c>
      <c r="G1824">
        <f>IF(ISBLANK('Raw Data'!J1817), 0, IF(AND(2=MATCH(LARGE('Raw Data'!G1817:J1817, 4), 'Raw Data'!G1817:J1817, 0), AND('Raw Data'!P1817-'Raw Data'!O1817&lt;4, 'Raw Data'!P1817-'Raw Data'!O1817&gt;0)), 'Raw Data'!H1817, 0))</f>
        <v/>
      </c>
      <c r="H1824">
        <f>IF(ISBLANK('Raw Data'!J1817), 0, IF(AND(1=MATCH(LARGE('Raw Data'!G1817:J1817, 4), 'Raw Data'!G1817:J1817, 0), AND('Raw Data'!O1817-'Raw Data'!P1817&lt;4, 'Raw Data'!O1817-'Raw Data'!P1817&gt;0)), 'Raw Data'!G1817, 0))</f>
        <v/>
      </c>
      <c r="I1824">
        <f>IF(ISBLANK('Raw Data'!J1817), 0, IF(AND(4=MATCH(LARGE('Raw Data'!G1817:J1817, 3), 'Raw Data'!G1817:J1817, 0), 'Raw Data'!P1817-'Raw Data'!O1817&gt;3), 'Raw Data'!J1817, 0))</f>
        <v/>
      </c>
      <c r="J1824">
        <f>IF(ISBLANK('Raw Data'!J1817), 0, IF(AND(3=MATCH(LARGE('Raw Data'!G1817:J1817, 3), 'Raw Data'!G1817:J1817, 0), 'Raw Data'!O1817-'Raw Data'!P1817&gt;3), 'Raw Data'!I1817, 0))</f>
        <v/>
      </c>
      <c r="K1824">
        <f>IF(ISBLANK('Raw Data'!J1817), 0, IF(AND(2=MATCH(LARGE('Raw Data'!G1817:J1817, 3), 'Raw Data'!G1817:J1817, 0), AND('Raw Data'!P1817-'Raw Data'!O1817&lt;4, 'Raw Data'!P1817-'Raw Data'!O1817&gt;0)), 'Raw Data'!H1817, 0))</f>
        <v/>
      </c>
      <c r="L1824">
        <f>IF(ISBLANK('Raw Data'!J1817), 0, IF(AND(1=MATCH(LARGE('Raw Data'!G1817:J1817, 3), 'Raw Data'!G1817:J1817, 0), AND('Raw Data'!O1817-'Raw Data'!P1817&lt;4, 'Raw Data'!O1817-'Raw Data'!P1817&gt;0)), 'Raw Data'!G1817, 0))</f>
        <v/>
      </c>
      <c r="M1824">
        <f>IF(ISBLANK('Raw Data'!J1817), 0, IF(AND(4=MATCH(LARGE('Raw Data'!G1817:J1817, 2), 'Raw Data'!G1817:J1817, 0), 'Raw Data'!P1817-'Raw Data'!O1817&gt;3), 'Raw Data'!J1817, 0))</f>
        <v/>
      </c>
      <c r="N1824">
        <f>IF(ISBLANK('Raw Data'!J1817), 0, IF(AND(3=MATCH(LARGE('Raw Data'!G1817:J1817, 2), 'Raw Data'!G1817:J1817, 0), 'Raw Data'!O1817-'Raw Data'!P1817&gt;3), 'Raw Data'!I1817, 0))</f>
        <v/>
      </c>
      <c r="O1824">
        <f>IF(ISBLANK('Raw Data'!J1817), 0, IF(AND(2=MATCH(LARGE('Raw Data'!G1817:J1817, 2), 'Raw Data'!G1817:J1817, 0), AND('Raw Data'!P1817-'Raw Data'!O1817&lt;4, 'Raw Data'!P1817-'Raw Data'!O1817&gt;0)), 'Raw Data'!H1817, 0))</f>
        <v/>
      </c>
      <c r="P1824">
        <f>IF(ISBLANK('Raw Data'!J1817), 0, IF(AND(1=MATCH(LARGE('Raw Data'!G1817:J1817, 2), 'Raw Data'!G1817:J1817, 0), AND('Raw Data'!O1817-'Raw Data'!P1817&lt;4, 'Raw Data'!O1817-'Raw Data'!P1817&gt;0)), 'Raw Data'!G1817, 0))</f>
        <v/>
      </c>
      <c r="Q1824">
        <f>IF(ISBLANK('Raw Data'!J1817), 0, IF(AND(4=MATCH(LARGE('Raw Data'!G1817:J1817, 1), 'Raw Data'!G1817:J1817, 0), 'Raw Data'!P1817-'Raw Data'!O1817&gt;3), 'Raw Data'!J1817, 0))</f>
        <v/>
      </c>
      <c r="R1824">
        <f>IF(ISBLANK('Raw Data'!J1817), 0, IF(AND(3=MATCH(LARGE('Raw Data'!G1817:J1817, 1), 'Raw Data'!G1817:J1817, 0), 'Raw Data'!O1817-'Raw Data'!P1817&gt;3), 'Raw Data'!I1817, 0))</f>
        <v/>
      </c>
      <c r="S1824">
        <f>IF(AND('Raw Data'!P1817-'Raw Data'!O1817&gt;4, 'Raw Data'!F1817&lt;'Raw Data'!C1817), 'Raw Data'!J1817, 0)</f>
        <v/>
      </c>
      <c r="T1824">
        <f>IF(AND('Raw Data'!O1817-'Raw Data'!P1817&gt;4, 'Raw Data'!F1817&gt;'Raw Data'!C1817), 'Raw Data'!I1817, 0)</f>
        <v/>
      </c>
      <c r="U1824">
        <f>IF(AND('Raw Data'!P1817-'Raw Data'!O1817&lt;3, 'Raw Data'!P1817&gt;'Raw Data'!O1817, 'Raw Data'!F1817&lt;'Raw Data'!C1817), 'Raw Data'!H1817, 0)</f>
        <v/>
      </c>
      <c r="V1824">
        <f>IF(AND('Raw Data'!P1817-'Raw Data'!O1817&lt;3, 'Raw Data'!P1817&gt;'Raw Data'!O1817, 'Raw Data'!F1817&gt;'Raw Data'!C1817), 'Raw Data'!G1817, 0)</f>
        <v/>
      </c>
    </row>
    <row r="1825">
      <c r="A1825">
        <f>IF(AND('Raw Data'!F1818&lt;'Raw Data'!C1818, 'Raw Data'!P1818&gt;'Raw Data'!O1818, 'Raw Data'!P1818-'Raw Data'!O1818&gt;3), 'Raw Data'!J1818, 0)</f>
        <v/>
      </c>
      <c r="B1825">
        <f>IF(AND('Raw Data'!C1818&lt;'Raw Data'!F1818, 'Raw Data'!O1818&gt;'Raw Data'!P1818, 'Raw Data'!O1818-'Raw Data'!P1818&gt;3), 'Raw Data'!I1818, 0)</f>
        <v/>
      </c>
      <c r="C1825">
        <f>IF(AND('Raw Data'!F1818&lt;'Raw Data'!C1818, 'Raw Data'!P1818&gt;'Raw Data'!O1818, 'Raw Data'!P1818-'Raw Data'!O1818&lt;4), 'Raw Data'!H1818, 0)</f>
        <v/>
      </c>
      <c r="D1825">
        <f>IF(AND('Raw Data'!C1818&lt;'Raw Data'!F1818, 'Raw Data'!O1818&gt;'Raw Data'!P1818, 'Raw Data'!O1818-'Raw Data'!P1818&lt;4), 'Raw Data'!G1818, 0)</f>
        <v/>
      </c>
      <c r="E1825">
        <f>IF(ISBLANK('Raw Data'!J1818), 0, IF(AND(4=MATCH(LARGE('Raw Data'!G1818:J1818, 4), 'Raw Data'!G1818:J1818, 0), 'Raw Data'!P1818-'Raw Data'!O1818&gt;3), 'Raw Data'!J1818, 0))</f>
        <v/>
      </c>
      <c r="F1825">
        <f>IF(ISBLANK('Raw Data'!J1818), 0, IF(AND(3=MATCH(LARGE('Raw Data'!G1818:J1818, 4), 'Raw Data'!G1818:J1818, 0), 'Raw Data'!O1818-'Raw Data'!P1818&gt;3), 'Raw Data'!I1818, 0))</f>
        <v/>
      </c>
      <c r="G1825">
        <f>IF(ISBLANK('Raw Data'!J1818), 0, IF(AND(2=MATCH(LARGE('Raw Data'!G1818:J1818, 4), 'Raw Data'!G1818:J1818, 0), AND('Raw Data'!P1818-'Raw Data'!O1818&lt;4, 'Raw Data'!P1818-'Raw Data'!O1818&gt;0)), 'Raw Data'!H1818, 0))</f>
        <v/>
      </c>
      <c r="H1825">
        <f>IF(ISBLANK('Raw Data'!J1818), 0, IF(AND(1=MATCH(LARGE('Raw Data'!G1818:J1818, 4), 'Raw Data'!G1818:J1818, 0), AND('Raw Data'!O1818-'Raw Data'!P1818&lt;4, 'Raw Data'!O1818-'Raw Data'!P1818&gt;0)), 'Raw Data'!G1818, 0))</f>
        <v/>
      </c>
      <c r="I1825">
        <f>IF(ISBLANK('Raw Data'!J1818), 0, IF(AND(4=MATCH(LARGE('Raw Data'!G1818:J1818, 3), 'Raw Data'!G1818:J1818, 0), 'Raw Data'!P1818-'Raw Data'!O1818&gt;3), 'Raw Data'!J1818, 0))</f>
        <v/>
      </c>
      <c r="J1825">
        <f>IF(ISBLANK('Raw Data'!J1818), 0, IF(AND(3=MATCH(LARGE('Raw Data'!G1818:J1818, 3), 'Raw Data'!G1818:J1818, 0), 'Raw Data'!O1818-'Raw Data'!P1818&gt;3), 'Raw Data'!I1818, 0))</f>
        <v/>
      </c>
      <c r="K1825">
        <f>IF(ISBLANK('Raw Data'!J1818), 0, IF(AND(2=MATCH(LARGE('Raw Data'!G1818:J1818, 3), 'Raw Data'!G1818:J1818, 0), AND('Raw Data'!P1818-'Raw Data'!O1818&lt;4, 'Raw Data'!P1818-'Raw Data'!O1818&gt;0)), 'Raw Data'!H1818, 0))</f>
        <v/>
      </c>
      <c r="L1825">
        <f>IF(ISBLANK('Raw Data'!J1818), 0, IF(AND(1=MATCH(LARGE('Raw Data'!G1818:J1818, 3), 'Raw Data'!G1818:J1818, 0), AND('Raw Data'!O1818-'Raw Data'!P1818&lt;4, 'Raw Data'!O1818-'Raw Data'!P1818&gt;0)), 'Raw Data'!G1818, 0))</f>
        <v/>
      </c>
      <c r="M1825">
        <f>IF(ISBLANK('Raw Data'!J1818), 0, IF(AND(4=MATCH(LARGE('Raw Data'!G1818:J1818, 2), 'Raw Data'!G1818:J1818, 0), 'Raw Data'!P1818-'Raw Data'!O1818&gt;3), 'Raw Data'!J1818, 0))</f>
        <v/>
      </c>
      <c r="N1825">
        <f>IF(ISBLANK('Raw Data'!J1818), 0, IF(AND(3=MATCH(LARGE('Raw Data'!G1818:J1818, 2), 'Raw Data'!G1818:J1818, 0), 'Raw Data'!O1818-'Raw Data'!P1818&gt;3), 'Raw Data'!I1818, 0))</f>
        <v/>
      </c>
      <c r="O1825">
        <f>IF(ISBLANK('Raw Data'!J1818), 0, IF(AND(2=MATCH(LARGE('Raw Data'!G1818:J1818, 2), 'Raw Data'!G1818:J1818, 0), AND('Raw Data'!P1818-'Raw Data'!O1818&lt;4, 'Raw Data'!P1818-'Raw Data'!O1818&gt;0)), 'Raw Data'!H1818, 0))</f>
        <v/>
      </c>
      <c r="P1825">
        <f>IF(ISBLANK('Raw Data'!J1818), 0, IF(AND(1=MATCH(LARGE('Raw Data'!G1818:J1818, 2), 'Raw Data'!G1818:J1818, 0), AND('Raw Data'!O1818-'Raw Data'!P1818&lt;4, 'Raw Data'!O1818-'Raw Data'!P1818&gt;0)), 'Raw Data'!G1818, 0))</f>
        <v/>
      </c>
      <c r="Q1825">
        <f>IF(ISBLANK('Raw Data'!J1818), 0, IF(AND(4=MATCH(LARGE('Raw Data'!G1818:J1818, 1), 'Raw Data'!G1818:J1818, 0), 'Raw Data'!P1818-'Raw Data'!O1818&gt;3), 'Raw Data'!J1818, 0))</f>
        <v/>
      </c>
      <c r="R1825">
        <f>IF(ISBLANK('Raw Data'!J1818), 0, IF(AND(3=MATCH(LARGE('Raw Data'!G1818:J1818, 1), 'Raw Data'!G1818:J1818, 0), 'Raw Data'!O1818-'Raw Data'!P1818&gt;3), 'Raw Data'!I1818, 0))</f>
        <v/>
      </c>
      <c r="S1825">
        <f>IF(AND('Raw Data'!P1818-'Raw Data'!O1818&gt;4, 'Raw Data'!F1818&lt;'Raw Data'!C1818), 'Raw Data'!J1818, 0)</f>
        <v/>
      </c>
      <c r="T1825">
        <f>IF(AND('Raw Data'!O1818-'Raw Data'!P1818&gt;4, 'Raw Data'!F1818&gt;'Raw Data'!C1818), 'Raw Data'!I1818, 0)</f>
        <v/>
      </c>
      <c r="U1825">
        <f>IF(AND('Raw Data'!P1818-'Raw Data'!O1818&lt;3, 'Raw Data'!P1818&gt;'Raw Data'!O1818, 'Raw Data'!F1818&lt;'Raw Data'!C1818), 'Raw Data'!H1818, 0)</f>
        <v/>
      </c>
      <c r="V1825">
        <f>IF(AND('Raw Data'!P1818-'Raw Data'!O1818&lt;3, 'Raw Data'!P1818&gt;'Raw Data'!O1818, 'Raw Data'!F1818&gt;'Raw Data'!C1818), 'Raw Data'!G1818, 0)</f>
        <v/>
      </c>
    </row>
    <row r="1826">
      <c r="A1826">
        <f>IF(AND('Raw Data'!F1819&lt;'Raw Data'!C1819, 'Raw Data'!P1819&gt;'Raw Data'!O1819, 'Raw Data'!P1819-'Raw Data'!O1819&gt;3), 'Raw Data'!J1819, 0)</f>
        <v/>
      </c>
      <c r="B1826">
        <f>IF(AND('Raw Data'!C1819&lt;'Raw Data'!F1819, 'Raw Data'!O1819&gt;'Raw Data'!P1819, 'Raw Data'!O1819-'Raw Data'!P1819&gt;3), 'Raw Data'!I1819, 0)</f>
        <v/>
      </c>
      <c r="C1826">
        <f>IF(AND('Raw Data'!F1819&lt;'Raw Data'!C1819, 'Raw Data'!P1819&gt;'Raw Data'!O1819, 'Raw Data'!P1819-'Raw Data'!O1819&lt;4), 'Raw Data'!H1819, 0)</f>
        <v/>
      </c>
      <c r="D1826">
        <f>IF(AND('Raw Data'!C1819&lt;'Raw Data'!F1819, 'Raw Data'!O1819&gt;'Raw Data'!P1819, 'Raw Data'!O1819-'Raw Data'!P1819&lt;4), 'Raw Data'!G1819, 0)</f>
        <v/>
      </c>
      <c r="E1826">
        <f>IF(ISBLANK('Raw Data'!J1819), 0, IF(AND(4=MATCH(LARGE('Raw Data'!G1819:J1819, 4), 'Raw Data'!G1819:J1819, 0), 'Raw Data'!P1819-'Raw Data'!O1819&gt;3), 'Raw Data'!J1819, 0))</f>
        <v/>
      </c>
      <c r="F1826">
        <f>IF(ISBLANK('Raw Data'!J1819), 0, IF(AND(3=MATCH(LARGE('Raw Data'!G1819:J1819, 4), 'Raw Data'!G1819:J1819, 0), 'Raw Data'!O1819-'Raw Data'!P1819&gt;3), 'Raw Data'!I1819, 0))</f>
        <v/>
      </c>
      <c r="G1826">
        <f>IF(ISBLANK('Raw Data'!J1819), 0, IF(AND(2=MATCH(LARGE('Raw Data'!G1819:J1819, 4), 'Raw Data'!G1819:J1819, 0), AND('Raw Data'!P1819-'Raw Data'!O1819&lt;4, 'Raw Data'!P1819-'Raw Data'!O1819&gt;0)), 'Raw Data'!H1819, 0))</f>
        <v/>
      </c>
      <c r="H1826">
        <f>IF(ISBLANK('Raw Data'!J1819), 0, IF(AND(1=MATCH(LARGE('Raw Data'!G1819:J1819, 4), 'Raw Data'!G1819:J1819, 0), AND('Raw Data'!O1819-'Raw Data'!P1819&lt;4, 'Raw Data'!O1819-'Raw Data'!P1819&gt;0)), 'Raw Data'!G1819, 0))</f>
        <v/>
      </c>
      <c r="I1826">
        <f>IF(ISBLANK('Raw Data'!J1819), 0, IF(AND(4=MATCH(LARGE('Raw Data'!G1819:J1819, 3), 'Raw Data'!G1819:J1819, 0), 'Raw Data'!P1819-'Raw Data'!O1819&gt;3), 'Raw Data'!J1819, 0))</f>
        <v/>
      </c>
      <c r="J1826">
        <f>IF(ISBLANK('Raw Data'!J1819), 0, IF(AND(3=MATCH(LARGE('Raw Data'!G1819:J1819, 3), 'Raw Data'!G1819:J1819, 0), 'Raw Data'!O1819-'Raw Data'!P1819&gt;3), 'Raw Data'!I1819, 0))</f>
        <v/>
      </c>
      <c r="K1826">
        <f>IF(ISBLANK('Raw Data'!J1819), 0, IF(AND(2=MATCH(LARGE('Raw Data'!G1819:J1819, 3), 'Raw Data'!G1819:J1819, 0), AND('Raw Data'!P1819-'Raw Data'!O1819&lt;4, 'Raw Data'!P1819-'Raw Data'!O1819&gt;0)), 'Raw Data'!H1819, 0))</f>
        <v/>
      </c>
      <c r="L1826">
        <f>IF(ISBLANK('Raw Data'!J1819), 0, IF(AND(1=MATCH(LARGE('Raw Data'!G1819:J1819, 3), 'Raw Data'!G1819:J1819, 0), AND('Raw Data'!O1819-'Raw Data'!P1819&lt;4, 'Raw Data'!O1819-'Raw Data'!P1819&gt;0)), 'Raw Data'!G1819, 0))</f>
        <v/>
      </c>
      <c r="M1826">
        <f>IF(ISBLANK('Raw Data'!J1819), 0, IF(AND(4=MATCH(LARGE('Raw Data'!G1819:J1819, 2), 'Raw Data'!G1819:J1819, 0), 'Raw Data'!P1819-'Raw Data'!O1819&gt;3), 'Raw Data'!J1819, 0))</f>
        <v/>
      </c>
      <c r="N1826">
        <f>IF(ISBLANK('Raw Data'!J1819), 0, IF(AND(3=MATCH(LARGE('Raw Data'!G1819:J1819, 2), 'Raw Data'!G1819:J1819, 0), 'Raw Data'!O1819-'Raw Data'!P1819&gt;3), 'Raw Data'!I1819, 0))</f>
        <v/>
      </c>
      <c r="O1826">
        <f>IF(ISBLANK('Raw Data'!J1819), 0, IF(AND(2=MATCH(LARGE('Raw Data'!G1819:J1819, 2), 'Raw Data'!G1819:J1819, 0), AND('Raw Data'!P1819-'Raw Data'!O1819&lt;4, 'Raw Data'!P1819-'Raw Data'!O1819&gt;0)), 'Raw Data'!H1819, 0))</f>
        <v/>
      </c>
      <c r="P1826">
        <f>IF(ISBLANK('Raw Data'!J1819), 0, IF(AND(1=MATCH(LARGE('Raw Data'!G1819:J1819, 2), 'Raw Data'!G1819:J1819, 0), AND('Raw Data'!O1819-'Raw Data'!P1819&lt;4, 'Raw Data'!O1819-'Raw Data'!P1819&gt;0)), 'Raw Data'!G1819, 0))</f>
        <v/>
      </c>
      <c r="Q1826">
        <f>IF(ISBLANK('Raw Data'!J1819), 0, IF(AND(4=MATCH(LARGE('Raw Data'!G1819:J1819, 1), 'Raw Data'!G1819:J1819, 0), 'Raw Data'!P1819-'Raw Data'!O1819&gt;3), 'Raw Data'!J1819, 0))</f>
        <v/>
      </c>
      <c r="R1826">
        <f>IF(ISBLANK('Raw Data'!J1819), 0, IF(AND(3=MATCH(LARGE('Raw Data'!G1819:J1819, 1), 'Raw Data'!G1819:J1819, 0), 'Raw Data'!O1819-'Raw Data'!P1819&gt;3), 'Raw Data'!I1819, 0))</f>
        <v/>
      </c>
      <c r="S1826">
        <f>IF(AND('Raw Data'!P1819-'Raw Data'!O1819&gt;4, 'Raw Data'!F1819&lt;'Raw Data'!C1819), 'Raw Data'!J1819, 0)</f>
        <v/>
      </c>
      <c r="T1826">
        <f>IF(AND('Raw Data'!O1819-'Raw Data'!P1819&gt;4, 'Raw Data'!F1819&gt;'Raw Data'!C1819), 'Raw Data'!I1819, 0)</f>
        <v/>
      </c>
      <c r="U1826">
        <f>IF(AND('Raw Data'!P1819-'Raw Data'!O1819&lt;3, 'Raw Data'!P1819&gt;'Raw Data'!O1819, 'Raw Data'!F1819&lt;'Raw Data'!C1819), 'Raw Data'!H1819, 0)</f>
        <v/>
      </c>
      <c r="V1826">
        <f>IF(AND('Raw Data'!P1819-'Raw Data'!O1819&lt;3, 'Raw Data'!P1819&gt;'Raw Data'!O1819, 'Raw Data'!F1819&gt;'Raw Data'!C1819), 'Raw Data'!G1819, 0)</f>
        <v/>
      </c>
    </row>
    <row r="1827">
      <c r="A1827">
        <f>IF(AND('Raw Data'!F1820&lt;'Raw Data'!C1820, 'Raw Data'!P1820&gt;'Raw Data'!O1820, 'Raw Data'!P1820-'Raw Data'!O1820&gt;3), 'Raw Data'!J1820, 0)</f>
        <v/>
      </c>
      <c r="B1827">
        <f>IF(AND('Raw Data'!C1820&lt;'Raw Data'!F1820, 'Raw Data'!O1820&gt;'Raw Data'!P1820, 'Raw Data'!O1820-'Raw Data'!P1820&gt;3), 'Raw Data'!I1820, 0)</f>
        <v/>
      </c>
      <c r="C1827">
        <f>IF(AND('Raw Data'!F1820&lt;'Raw Data'!C1820, 'Raw Data'!P1820&gt;'Raw Data'!O1820, 'Raw Data'!P1820-'Raw Data'!O1820&lt;4), 'Raw Data'!H1820, 0)</f>
        <v/>
      </c>
      <c r="D1827">
        <f>IF(AND('Raw Data'!C1820&lt;'Raw Data'!F1820, 'Raw Data'!O1820&gt;'Raw Data'!P1820, 'Raw Data'!O1820-'Raw Data'!P1820&lt;4), 'Raw Data'!G1820, 0)</f>
        <v/>
      </c>
      <c r="E1827">
        <f>IF(ISBLANK('Raw Data'!J1820), 0, IF(AND(4=MATCH(LARGE('Raw Data'!G1820:J1820, 4), 'Raw Data'!G1820:J1820, 0), 'Raw Data'!P1820-'Raw Data'!O1820&gt;3), 'Raw Data'!J1820, 0))</f>
        <v/>
      </c>
      <c r="F1827">
        <f>IF(ISBLANK('Raw Data'!J1820), 0, IF(AND(3=MATCH(LARGE('Raw Data'!G1820:J1820, 4), 'Raw Data'!G1820:J1820, 0), 'Raw Data'!O1820-'Raw Data'!P1820&gt;3), 'Raw Data'!I1820, 0))</f>
        <v/>
      </c>
      <c r="G1827">
        <f>IF(ISBLANK('Raw Data'!J1820), 0, IF(AND(2=MATCH(LARGE('Raw Data'!G1820:J1820, 4), 'Raw Data'!G1820:J1820, 0), AND('Raw Data'!P1820-'Raw Data'!O1820&lt;4, 'Raw Data'!P1820-'Raw Data'!O1820&gt;0)), 'Raw Data'!H1820, 0))</f>
        <v/>
      </c>
      <c r="H1827">
        <f>IF(ISBLANK('Raw Data'!J1820), 0, IF(AND(1=MATCH(LARGE('Raw Data'!G1820:J1820, 4), 'Raw Data'!G1820:J1820, 0), AND('Raw Data'!O1820-'Raw Data'!P1820&lt;4, 'Raw Data'!O1820-'Raw Data'!P1820&gt;0)), 'Raw Data'!G1820, 0))</f>
        <v/>
      </c>
      <c r="I1827">
        <f>IF(ISBLANK('Raw Data'!J1820), 0, IF(AND(4=MATCH(LARGE('Raw Data'!G1820:J1820, 3), 'Raw Data'!G1820:J1820, 0), 'Raw Data'!P1820-'Raw Data'!O1820&gt;3), 'Raw Data'!J1820, 0))</f>
        <v/>
      </c>
      <c r="J1827">
        <f>IF(ISBLANK('Raw Data'!J1820), 0, IF(AND(3=MATCH(LARGE('Raw Data'!G1820:J1820, 3), 'Raw Data'!G1820:J1820, 0), 'Raw Data'!O1820-'Raw Data'!P1820&gt;3), 'Raw Data'!I1820, 0))</f>
        <v/>
      </c>
      <c r="K1827">
        <f>IF(ISBLANK('Raw Data'!J1820), 0, IF(AND(2=MATCH(LARGE('Raw Data'!G1820:J1820, 3), 'Raw Data'!G1820:J1820, 0), AND('Raw Data'!P1820-'Raw Data'!O1820&lt;4, 'Raw Data'!P1820-'Raw Data'!O1820&gt;0)), 'Raw Data'!H1820, 0))</f>
        <v/>
      </c>
      <c r="L1827">
        <f>IF(ISBLANK('Raw Data'!J1820), 0, IF(AND(1=MATCH(LARGE('Raw Data'!G1820:J1820, 3), 'Raw Data'!G1820:J1820, 0), AND('Raw Data'!O1820-'Raw Data'!P1820&lt;4, 'Raw Data'!O1820-'Raw Data'!P1820&gt;0)), 'Raw Data'!G1820, 0))</f>
        <v/>
      </c>
      <c r="M1827">
        <f>IF(ISBLANK('Raw Data'!J1820), 0, IF(AND(4=MATCH(LARGE('Raw Data'!G1820:J1820, 2), 'Raw Data'!G1820:J1820, 0), 'Raw Data'!P1820-'Raw Data'!O1820&gt;3), 'Raw Data'!J1820, 0))</f>
        <v/>
      </c>
      <c r="N1827">
        <f>IF(ISBLANK('Raw Data'!J1820), 0, IF(AND(3=MATCH(LARGE('Raw Data'!G1820:J1820, 2), 'Raw Data'!G1820:J1820, 0), 'Raw Data'!O1820-'Raw Data'!P1820&gt;3), 'Raw Data'!I1820, 0))</f>
        <v/>
      </c>
      <c r="O1827">
        <f>IF(ISBLANK('Raw Data'!J1820), 0, IF(AND(2=MATCH(LARGE('Raw Data'!G1820:J1820, 2), 'Raw Data'!G1820:J1820, 0), AND('Raw Data'!P1820-'Raw Data'!O1820&lt;4, 'Raw Data'!P1820-'Raw Data'!O1820&gt;0)), 'Raw Data'!H1820, 0))</f>
        <v/>
      </c>
      <c r="P1827">
        <f>IF(ISBLANK('Raw Data'!J1820), 0, IF(AND(1=MATCH(LARGE('Raw Data'!G1820:J1820, 2), 'Raw Data'!G1820:J1820, 0), AND('Raw Data'!O1820-'Raw Data'!P1820&lt;4, 'Raw Data'!O1820-'Raw Data'!P1820&gt;0)), 'Raw Data'!G1820, 0))</f>
        <v/>
      </c>
      <c r="Q1827">
        <f>IF(ISBLANK('Raw Data'!J1820), 0, IF(AND(4=MATCH(LARGE('Raw Data'!G1820:J1820, 1), 'Raw Data'!G1820:J1820, 0), 'Raw Data'!P1820-'Raw Data'!O1820&gt;3), 'Raw Data'!J1820, 0))</f>
        <v/>
      </c>
      <c r="R1827">
        <f>IF(ISBLANK('Raw Data'!J1820), 0, IF(AND(3=MATCH(LARGE('Raw Data'!G1820:J1820, 1), 'Raw Data'!G1820:J1820, 0), 'Raw Data'!O1820-'Raw Data'!P1820&gt;3), 'Raw Data'!I1820, 0))</f>
        <v/>
      </c>
      <c r="S1827">
        <f>IF(AND('Raw Data'!P1820-'Raw Data'!O1820&gt;4, 'Raw Data'!F1820&lt;'Raw Data'!C1820), 'Raw Data'!J1820, 0)</f>
        <v/>
      </c>
      <c r="T1827">
        <f>IF(AND('Raw Data'!O1820-'Raw Data'!P1820&gt;4, 'Raw Data'!F1820&gt;'Raw Data'!C1820), 'Raw Data'!I1820, 0)</f>
        <v/>
      </c>
      <c r="U1827">
        <f>IF(AND('Raw Data'!P1820-'Raw Data'!O1820&lt;3, 'Raw Data'!P1820&gt;'Raw Data'!O1820, 'Raw Data'!F1820&lt;'Raw Data'!C1820), 'Raw Data'!H1820, 0)</f>
        <v/>
      </c>
      <c r="V1827">
        <f>IF(AND('Raw Data'!P1820-'Raw Data'!O1820&lt;3, 'Raw Data'!P1820&gt;'Raw Data'!O1820, 'Raw Data'!F1820&gt;'Raw Data'!C1820), 'Raw Data'!G1820, 0)</f>
        <v/>
      </c>
    </row>
    <row r="1828">
      <c r="A1828">
        <f>IF(AND('Raw Data'!F1821&lt;'Raw Data'!C1821, 'Raw Data'!P1821&gt;'Raw Data'!O1821, 'Raw Data'!P1821-'Raw Data'!O1821&gt;3), 'Raw Data'!J1821, 0)</f>
        <v/>
      </c>
      <c r="B1828">
        <f>IF(AND('Raw Data'!C1821&lt;'Raw Data'!F1821, 'Raw Data'!O1821&gt;'Raw Data'!P1821, 'Raw Data'!O1821-'Raw Data'!P1821&gt;3), 'Raw Data'!I1821, 0)</f>
        <v/>
      </c>
      <c r="C1828">
        <f>IF(AND('Raw Data'!F1821&lt;'Raw Data'!C1821, 'Raw Data'!P1821&gt;'Raw Data'!O1821, 'Raw Data'!P1821-'Raw Data'!O1821&lt;4), 'Raw Data'!H1821, 0)</f>
        <v/>
      </c>
      <c r="D1828">
        <f>IF(AND('Raw Data'!C1821&lt;'Raw Data'!F1821, 'Raw Data'!O1821&gt;'Raw Data'!P1821, 'Raw Data'!O1821-'Raw Data'!P1821&lt;4), 'Raw Data'!G1821, 0)</f>
        <v/>
      </c>
      <c r="E1828">
        <f>IF(ISBLANK('Raw Data'!J1821), 0, IF(AND(4=MATCH(LARGE('Raw Data'!G1821:J1821, 4), 'Raw Data'!G1821:J1821, 0), 'Raw Data'!P1821-'Raw Data'!O1821&gt;3), 'Raw Data'!J1821, 0))</f>
        <v/>
      </c>
      <c r="F1828">
        <f>IF(ISBLANK('Raw Data'!J1821), 0, IF(AND(3=MATCH(LARGE('Raw Data'!G1821:J1821, 4), 'Raw Data'!G1821:J1821, 0), 'Raw Data'!O1821-'Raw Data'!P1821&gt;3), 'Raw Data'!I1821, 0))</f>
        <v/>
      </c>
      <c r="G1828">
        <f>IF(ISBLANK('Raw Data'!J1821), 0, IF(AND(2=MATCH(LARGE('Raw Data'!G1821:J1821, 4), 'Raw Data'!G1821:J1821, 0), AND('Raw Data'!P1821-'Raw Data'!O1821&lt;4, 'Raw Data'!P1821-'Raw Data'!O1821&gt;0)), 'Raw Data'!H1821, 0))</f>
        <v/>
      </c>
      <c r="H1828">
        <f>IF(ISBLANK('Raw Data'!J1821), 0, IF(AND(1=MATCH(LARGE('Raw Data'!G1821:J1821, 4), 'Raw Data'!G1821:J1821, 0), AND('Raw Data'!O1821-'Raw Data'!P1821&lt;4, 'Raw Data'!O1821-'Raw Data'!P1821&gt;0)), 'Raw Data'!G1821, 0))</f>
        <v/>
      </c>
      <c r="I1828">
        <f>IF(ISBLANK('Raw Data'!J1821), 0, IF(AND(4=MATCH(LARGE('Raw Data'!G1821:J1821, 3), 'Raw Data'!G1821:J1821, 0), 'Raw Data'!P1821-'Raw Data'!O1821&gt;3), 'Raw Data'!J1821, 0))</f>
        <v/>
      </c>
      <c r="J1828">
        <f>IF(ISBLANK('Raw Data'!J1821), 0, IF(AND(3=MATCH(LARGE('Raw Data'!G1821:J1821, 3), 'Raw Data'!G1821:J1821, 0), 'Raw Data'!O1821-'Raw Data'!P1821&gt;3), 'Raw Data'!I1821, 0))</f>
        <v/>
      </c>
      <c r="K1828">
        <f>IF(ISBLANK('Raw Data'!J1821), 0, IF(AND(2=MATCH(LARGE('Raw Data'!G1821:J1821, 3), 'Raw Data'!G1821:J1821, 0), AND('Raw Data'!P1821-'Raw Data'!O1821&lt;4, 'Raw Data'!P1821-'Raw Data'!O1821&gt;0)), 'Raw Data'!H1821, 0))</f>
        <v/>
      </c>
      <c r="L1828">
        <f>IF(ISBLANK('Raw Data'!J1821), 0, IF(AND(1=MATCH(LARGE('Raw Data'!G1821:J1821, 3), 'Raw Data'!G1821:J1821, 0), AND('Raw Data'!O1821-'Raw Data'!P1821&lt;4, 'Raw Data'!O1821-'Raw Data'!P1821&gt;0)), 'Raw Data'!G1821, 0))</f>
        <v/>
      </c>
      <c r="M1828">
        <f>IF(ISBLANK('Raw Data'!J1821), 0, IF(AND(4=MATCH(LARGE('Raw Data'!G1821:J1821, 2), 'Raw Data'!G1821:J1821, 0), 'Raw Data'!P1821-'Raw Data'!O1821&gt;3), 'Raw Data'!J1821, 0))</f>
        <v/>
      </c>
      <c r="N1828">
        <f>IF(ISBLANK('Raw Data'!J1821), 0, IF(AND(3=MATCH(LARGE('Raw Data'!G1821:J1821, 2), 'Raw Data'!G1821:J1821, 0), 'Raw Data'!O1821-'Raw Data'!P1821&gt;3), 'Raw Data'!I1821, 0))</f>
        <v/>
      </c>
      <c r="O1828">
        <f>IF(ISBLANK('Raw Data'!J1821), 0, IF(AND(2=MATCH(LARGE('Raw Data'!G1821:J1821, 2), 'Raw Data'!G1821:J1821, 0), AND('Raw Data'!P1821-'Raw Data'!O1821&lt;4, 'Raw Data'!P1821-'Raw Data'!O1821&gt;0)), 'Raw Data'!H1821, 0))</f>
        <v/>
      </c>
      <c r="P1828">
        <f>IF(ISBLANK('Raw Data'!J1821), 0, IF(AND(1=MATCH(LARGE('Raw Data'!G1821:J1821, 2), 'Raw Data'!G1821:J1821, 0), AND('Raw Data'!O1821-'Raw Data'!P1821&lt;4, 'Raw Data'!O1821-'Raw Data'!P1821&gt;0)), 'Raw Data'!G1821, 0))</f>
        <v/>
      </c>
      <c r="Q1828">
        <f>IF(ISBLANK('Raw Data'!J1821), 0, IF(AND(4=MATCH(LARGE('Raw Data'!G1821:J1821, 1), 'Raw Data'!G1821:J1821, 0), 'Raw Data'!P1821-'Raw Data'!O1821&gt;3), 'Raw Data'!J1821, 0))</f>
        <v/>
      </c>
      <c r="R1828">
        <f>IF(ISBLANK('Raw Data'!J1821), 0, IF(AND(3=MATCH(LARGE('Raw Data'!G1821:J1821, 1), 'Raw Data'!G1821:J1821, 0), 'Raw Data'!O1821-'Raw Data'!P1821&gt;3), 'Raw Data'!I1821, 0))</f>
        <v/>
      </c>
      <c r="S1828">
        <f>IF(AND('Raw Data'!P1821-'Raw Data'!O1821&gt;4, 'Raw Data'!F1821&lt;'Raw Data'!C1821), 'Raw Data'!J1821, 0)</f>
        <v/>
      </c>
      <c r="T1828">
        <f>IF(AND('Raw Data'!O1821-'Raw Data'!P1821&gt;4, 'Raw Data'!F1821&gt;'Raw Data'!C1821), 'Raw Data'!I1821, 0)</f>
        <v/>
      </c>
      <c r="U1828">
        <f>IF(AND('Raw Data'!P1821-'Raw Data'!O1821&lt;3, 'Raw Data'!P1821&gt;'Raw Data'!O1821, 'Raw Data'!F1821&lt;'Raw Data'!C1821), 'Raw Data'!H1821, 0)</f>
        <v/>
      </c>
      <c r="V1828">
        <f>IF(AND('Raw Data'!P1821-'Raw Data'!O1821&lt;3, 'Raw Data'!P1821&gt;'Raw Data'!O1821, 'Raw Data'!F1821&gt;'Raw Data'!C1821), 'Raw Data'!G1821, 0)</f>
        <v/>
      </c>
    </row>
    <row r="1829">
      <c r="A1829">
        <f>IF(AND('Raw Data'!F1822&lt;'Raw Data'!C1822, 'Raw Data'!P1822&gt;'Raw Data'!O1822, 'Raw Data'!P1822-'Raw Data'!O1822&gt;3), 'Raw Data'!J1822, 0)</f>
        <v/>
      </c>
      <c r="B1829">
        <f>IF(AND('Raw Data'!C1822&lt;'Raw Data'!F1822, 'Raw Data'!O1822&gt;'Raw Data'!P1822, 'Raw Data'!O1822-'Raw Data'!P1822&gt;3), 'Raw Data'!I1822, 0)</f>
        <v/>
      </c>
      <c r="C1829">
        <f>IF(AND('Raw Data'!F1822&lt;'Raw Data'!C1822, 'Raw Data'!P1822&gt;'Raw Data'!O1822, 'Raw Data'!P1822-'Raw Data'!O1822&lt;4), 'Raw Data'!H1822, 0)</f>
        <v/>
      </c>
      <c r="D1829">
        <f>IF(AND('Raw Data'!C1822&lt;'Raw Data'!F1822, 'Raw Data'!O1822&gt;'Raw Data'!P1822, 'Raw Data'!O1822-'Raw Data'!P1822&lt;4), 'Raw Data'!G1822, 0)</f>
        <v/>
      </c>
      <c r="E1829">
        <f>IF(ISBLANK('Raw Data'!J1822), 0, IF(AND(4=MATCH(LARGE('Raw Data'!G1822:J1822, 4), 'Raw Data'!G1822:J1822, 0), 'Raw Data'!P1822-'Raw Data'!O1822&gt;3), 'Raw Data'!J1822, 0))</f>
        <v/>
      </c>
      <c r="F1829">
        <f>IF(ISBLANK('Raw Data'!J1822), 0, IF(AND(3=MATCH(LARGE('Raw Data'!G1822:J1822, 4), 'Raw Data'!G1822:J1822, 0), 'Raw Data'!O1822-'Raw Data'!P1822&gt;3), 'Raw Data'!I1822, 0))</f>
        <v/>
      </c>
      <c r="G1829">
        <f>IF(ISBLANK('Raw Data'!J1822), 0, IF(AND(2=MATCH(LARGE('Raw Data'!G1822:J1822, 4), 'Raw Data'!G1822:J1822, 0), AND('Raw Data'!P1822-'Raw Data'!O1822&lt;4, 'Raw Data'!P1822-'Raw Data'!O1822&gt;0)), 'Raw Data'!H1822, 0))</f>
        <v/>
      </c>
      <c r="H1829">
        <f>IF(ISBLANK('Raw Data'!J1822), 0, IF(AND(1=MATCH(LARGE('Raw Data'!G1822:J1822, 4), 'Raw Data'!G1822:J1822, 0), AND('Raw Data'!O1822-'Raw Data'!P1822&lt;4, 'Raw Data'!O1822-'Raw Data'!P1822&gt;0)), 'Raw Data'!G1822, 0))</f>
        <v/>
      </c>
      <c r="I1829">
        <f>IF(ISBLANK('Raw Data'!J1822), 0, IF(AND(4=MATCH(LARGE('Raw Data'!G1822:J1822, 3), 'Raw Data'!G1822:J1822, 0), 'Raw Data'!P1822-'Raw Data'!O1822&gt;3), 'Raw Data'!J1822, 0))</f>
        <v/>
      </c>
      <c r="J1829">
        <f>IF(ISBLANK('Raw Data'!J1822), 0, IF(AND(3=MATCH(LARGE('Raw Data'!G1822:J1822, 3), 'Raw Data'!G1822:J1822, 0), 'Raw Data'!O1822-'Raw Data'!P1822&gt;3), 'Raw Data'!I1822, 0))</f>
        <v/>
      </c>
      <c r="K1829">
        <f>IF(ISBLANK('Raw Data'!J1822), 0, IF(AND(2=MATCH(LARGE('Raw Data'!G1822:J1822, 3), 'Raw Data'!G1822:J1822, 0), AND('Raw Data'!P1822-'Raw Data'!O1822&lt;4, 'Raw Data'!P1822-'Raw Data'!O1822&gt;0)), 'Raw Data'!H1822, 0))</f>
        <v/>
      </c>
      <c r="L1829">
        <f>IF(ISBLANK('Raw Data'!J1822), 0, IF(AND(1=MATCH(LARGE('Raw Data'!G1822:J1822, 3), 'Raw Data'!G1822:J1822, 0), AND('Raw Data'!O1822-'Raw Data'!P1822&lt;4, 'Raw Data'!O1822-'Raw Data'!P1822&gt;0)), 'Raw Data'!G1822, 0))</f>
        <v/>
      </c>
      <c r="M1829">
        <f>IF(ISBLANK('Raw Data'!J1822), 0, IF(AND(4=MATCH(LARGE('Raw Data'!G1822:J1822, 2), 'Raw Data'!G1822:J1822, 0), 'Raw Data'!P1822-'Raw Data'!O1822&gt;3), 'Raw Data'!J1822, 0))</f>
        <v/>
      </c>
      <c r="N1829">
        <f>IF(ISBLANK('Raw Data'!J1822), 0, IF(AND(3=MATCH(LARGE('Raw Data'!G1822:J1822, 2), 'Raw Data'!G1822:J1822, 0), 'Raw Data'!O1822-'Raw Data'!P1822&gt;3), 'Raw Data'!I1822, 0))</f>
        <v/>
      </c>
      <c r="O1829">
        <f>IF(ISBLANK('Raw Data'!J1822), 0, IF(AND(2=MATCH(LARGE('Raw Data'!G1822:J1822, 2), 'Raw Data'!G1822:J1822, 0), AND('Raw Data'!P1822-'Raw Data'!O1822&lt;4, 'Raw Data'!P1822-'Raw Data'!O1822&gt;0)), 'Raw Data'!H1822, 0))</f>
        <v/>
      </c>
      <c r="P1829">
        <f>IF(ISBLANK('Raw Data'!J1822), 0, IF(AND(1=MATCH(LARGE('Raw Data'!G1822:J1822, 2), 'Raw Data'!G1822:J1822, 0), AND('Raw Data'!O1822-'Raw Data'!P1822&lt;4, 'Raw Data'!O1822-'Raw Data'!P1822&gt;0)), 'Raw Data'!G1822, 0))</f>
        <v/>
      </c>
      <c r="Q1829">
        <f>IF(ISBLANK('Raw Data'!J1822), 0, IF(AND(4=MATCH(LARGE('Raw Data'!G1822:J1822, 1), 'Raw Data'!G1822:J1822, 0), 'Raw Data'!P1822-'Raw Data'!O1822&gt;3), 'Raw Data'!J1822, 0))</f>
        <v/>
      </c>
      <c r="R1829">
        <f>IF(ISBLANK('Raw Data'!J1822), 0, IF(AND(3=MATCH(LARGE('Raw Data'!G1822:J1822, 1), 'Raw Data'!G1822:J1822, 0), 'Raw Data'!O1822-'Raw Data'!P1822&gt;3), 'Raw Data'!I1822, 0))</f>
        <v/>
      </c>
      <c r="S1829">
        <f>IF(AND('Raw Data'!P1822-'Raw Data'!O1822&gt;4, 'Raw Data'!F1822&lt;'Raw Data'!C1822), 'Raw Data'!J1822, 0)</f>
        <v/>
      </c>
      <c r="T1829">
        <f>IF(AND('Raw Data'!O1822-'Raw Data'!P1822&gt;4, 'Raw Data'!F1822&gt;'Raw Data'!C1822), 'Raw Data'!I1822, 0)</f>
        <v/>
      </c>
      <c r="U1829">
        <f>IF(AND('Raw Data'!P1822-'Raw Data'!O1822&lt;3, 'Raw Data'!P1822&gt;'Raw Data'!O1822, 'Raw Data'!F1822&lt;'Raw Data'!C1822), 'Raw Data'!H1822, 0)</f>
        <v/>
      </c>
      <c r="V1829">
        <f>IF(AND('Raw Data'!P1822-'Raw Data'!O1822&lt;3, 'Raw Data'!P1822&gt;'Raw Data'!O1822, 'Raw Data'!F1822&gt;'Raw Data'!C1822), 'Raw Data'!G1822, 0)</f>
        <v/>
      </c>
    </row>
    <row r="1830">
      <c r="A1830">
        <f>IF(AND('Raw Data'!F1823&lt;'Raw Data'!C1823, 'Raw Data'!P1823&gt;'Raw Data'!O1823, 'Raw Data'!P1823-'Raw Data'!O1823&gt;3), 'Raw Data'!J1823, 0)</f>
        <v/>
      </c>
      <c r="B1830">
        <f>IF(AND('Raw Data'!C1823&lt;'Raw Data'!F1823, 'Raw Data'!O1823&gt;'Raw Data'!P1823, 'Raw Data'!O1823-'Raw Data'!P1823&gt;3), 'Raw Data'!I1823, 0)</f>
        <v/>
      </c>
      <c r="C1830">
        <f>IF(AND('Raw Data'!F1823&lt;'Raw Data'!C1823, 'Raw Data'!P1823&gt;'Raw Data'!O1823, 'Raw Data'!P1823-'Raw Data'!O1823&lt;4), 'Raw Data'!H1823, 0)</f>
        <v/>
      </c>
      <c r="D1830">
        <f>IF(AND('Raw Data'!C1823&lt;'Raw Data'!F1823, 'Raw Data'!O1823&gt;'Raw Data'!P1823, 'Raw Data'!O1823-'Raw Data'!P1823&lt;4), 'Raw Data'!G1823, 0)</f>
        <v/>
      </c>
      <c r="E1830">
        <f>IF(ISBLANK('Raw Data'!J1823), 0, IF(AND(4=MATCH(LARGE('Raw Data'!G1823:J1823, 4), 'Raw Data'!G1823:J1823, 0), 'Raw Data'!P1823-'Raw Data'!O1823&gt;3), 'Raw Data'!J1823, 0))</f>
        <v/>
      </c>
      <c r="F1830">
        <f>IF(ISBLANK('Raw Data'!J1823), 0, IF(AND(3=MATCH(LARGE('Raw Data'!G1823:J1823, 4), 'Raw Data'!G1823:J1823, 0), 'Raw Data'!O1823-'Raw Data'!P1823&gt;3), 'Raw Data'!I1823, 0))</f>
        <v/>
      </c>
      <c r="G1830">
        <f>IF(ISBLANK('Raw Data'!J1823), 0, IF(AND(2=MATCH(LARGE('Raw Data'!G1823:J1823, 4), 'Raw Data'!G1823:J1823, 0), AND('Raw Data'!P1823-'Raw Data'!O1823&lt;4, 'Raw Data'!P1823-'Raw Data'!O1823&gt;0)), 'Raw Data'!H1823, 0))</f>
        <v/>
      </c>
      <c r="H1830">
        <f>IF(ISBLANK('Raw Data'!J1823), 0, IF(AND(1=MATCH(LARGE('Raw Data'!G1823:J1823, 4), 'Raw Data'!G1823:J1823, 0), AND('Raw Data'!O1823-'Raw Data'!P1823&lt;4, 'Raw Data'!O1823-'Raw Data'!P1823&gt;0)), 'Raw Data'!G1823, 0))</f>
        <v/>
      </c>
      <c r="I1830">
        <f>IF(ISBLANK('Raw Data'!J1823), 0, IF(AND(4=MATCH(LARGE('Raw Data'!G1823:J1823, 3), 'Raw Data'!G1823:J1823, 0), 'Raw Data'!P1823-'Raw Data'!O1823&gt;3), 'Raw Data'!J1823, 0))</f>
        <v/>
      </c>
      <c r="J1830">
        <f>IF(ISBLANK('Raw Data'!J1823), 0, IF(AND(3=MATCH(LARGE('Raw Data'!G1823:J1823, 3), 'Raw Data'!G1823:J1823, 0), 'Raw Data'!O1823-'Raw Data'!P1823&gt;3), 'Raw Data'!I1823, 0))</f>
        <v/>
      </c>
      <c r="K1830">
        <f>IF(ISBLANK('Raw Data'!J1823), 0, IF(AND(2=MATCH(LARGE('Raw Data'!G1823:J1823, 3), 'Raw Data'!G1823:J1823, 0), AND('Raw Data'!P1823-'Raw Data'!O1823&lt;4, 'Raw Data'!P1823-'Raw Data'!O1823&gt;0)), 'Raw Data'!H1823, 0))</f>
        <v/>
      </c>
      <c r="L1830">
        <f>IF(ISBLANK('Raw Data'!J1823), 0, IF(AND(1=MATCH(LARGE('Raw Data'!G1823:J1823, 3), 'Raw Data'!G1823:J1823, 0), AND('Raw Data'!O1823-'Raw Data'!P1823&lt;4, 'Raw Data'!O1823-'Raw Data'!P1823&gt;0)), 'Raw Data'!G1823, 0))</f>
        <v/>
      </c>
      <c r="M1830">
        <f>IF(ISBLANK('Raw Data'!J1823), 0, IF(AND(4=MATCH(LARGE('Raw Data'!G1823:J1823, 2), 'Raw Data'!G1823:J1823, 0), 'Raw Data'!P1823-'Raw Data'!O1823&gt;3), 'Raw Data'!J1823, 0))</f>
        <v/>
      </c>
      <c r="N1830">
        <f>IF(ISBLANK('Raw Data'!J1823), 0, IF(AND(3=MATCH(LARGE('Raw Data'!G1823:J1823, 2), 'Raw Data'!G1823:J1823, 0), 'Raw Data'!O1823-'Raw Data'!P1823&gt;3), 'Raw Data'!I1823, 0))</f>
        <v/>
      </c>
      <c r="O1830">
        <f>IF(ISBLANK('Raw Data'!J1823), 0, IF(AND(2=MATCH(LARGE('Raw Data'!G1823:J1823, 2), 'Raw Data'!G1823:J1823, 0), AND('Raw Data'!P1823-'Raw Data'!O1823&lt;4, 'Raw Data'!P1823-'Raw Data'!O1823&gt;0)), 'Raw Data'!H1823, 0))</f>
        <v/>
      </c>
      <c r="P1830">
        <f>IF(ISBLANK('Raw Data'!J1823), 0, IF(AND(1=MATCH(LARGE('Raw Data'!G1823:J1823, 2), 'Raw Data'!G1823:J1823, 0), AND('Raw Data'!O1823-'Raw Data'!P1823&lt;4, 'Raw Data'!O1823-'Raw Data'!P1823&gt;0)), 'Raw Data'!G1823, 0))</f>
        <v/>
      </c>
      <c r="Q1830">
        <f>IF(ISBLANK('Raw Data'!J1823), 0, IF(AND(4=MATCH(LARGE('Raw Data'!G1823:J1823, 1), 'Raw Data'!G1823:J1823, 0), 'Raw Data'!P1823-'Raw Data'!O1823&gt;3), 'Raw Data'!J1823, 0))</f>
        <v/>
      </c>
      <c r="R1830">
        <f>IF(ISBLANK('Raw Data'!J1823), 0, IF(AND(3=MATCH(LARGE('Raw Data'!G1823:J1823, 1), 'Raw Data'!G1823:J1823, 0), 'Raw Data'!O1823-'Raw Data'!P1823&gt;3), 'Raw Data'!I1823, 0))</f>
        <v/>
      </c>
      <c r="S1830">
        <f>IF(AND('Raw Data'!P1823-'Raw Data'!O1823&gt;4, 'Raw Data'!F1823&lt;'Raw Data'!C1823), 'Raw Data'!J1823, 0)</f>
        <v/>
      </c>
      <c r="T1830">
        <f>IF(AND('Raw Data'!O1823-'Raw Data'!P1823&gt;4, 'Raw Data'!F1823&gt;'Raw Data'!C1823), 'Raw Data'!I1823, 0)</f>
        <v/>
      </c>
      <c r="U1830">
        <f>IF(AND('Raw Data'!P1823-'Raw Data'!O1823&lt;3, 'Raw Data'!P1823&gt;'Raw Data'!O1823, 'Raw Data'!F1823&lt;'Raw Data'!C1823), 'Raw Data'!H1823, 0)</f>
        <v/>
      </c>
      <c r="V1830">
        <f>IF(AND('Raw Data'!P1823-'Raw Data'!O1823&lt;3, 'Raw Data'!P1823&gt;'Raw Data'!O1823, 'Raw Data'!F1823&gt;'Raw Data'!C1823), 'Raw Data'!G1823, 0)</f>
        <v/>
      </c>
    </row>
    <row r="1831">
      <c r="A1831">
        <f>IF(AND('Raw Data'!F1824&lt;'Raw Data'!C1824, 'Raw Data'!P1824&gt;'Raw Data'!O1824, 'Raw Data'!P1824-'Raw Data'!O1824&gt;3), 'Raw Data'!J1824, 0)</f>
        <v/>
      </c>
      <c r="B1831">
        <f>IF(AND('Raw Data'!C1824&lt;'Raw Data'!F1824, 'Raw Data'!O1824&gt;'Raw Data'!P1824, 'Raw Data'!O1824-'Raw Data'!P1824&gt;3), 'Raw Data'!I1824, 0)</f>
        <v/>
      </c>
      <c r="C1831">
        <f>IF(AND('Raw Data'!F1824&lt;'Raw Data'!C1824, 'Raw Data'!P1824&gt;'Raw Data'!O1824, 'Raw Data'!P1824-'Raw Data'!O1824&lt;4), 'Raw Data'!H1824, 0)</f>
        <v/>
      </c>
      <c r="D1831">
        <f>IF(AND('Raw Data'!C1824&lt;'Raw Data'!F1824, 'Raw Data'!O1824&gt;'Raw Data'!P1824, 'Raw Data'!O1824-'Raw Data'!P1824&lt;4), 'Raw Data'!G1824, 0)</f>
        <v/>
      </c>
      <c r="E1831">
        <f>IF(ISBLANK('Raw Data'!J1824), 0, IF(AND(4=MATCH(LARGE('Raw Data'!G1824:J1824, 4), 'Raw Data'!G1824:J1824, 0), 'Raw Data'!P1824-'Raw Data'!O1824&gt;3), 'Raw Data'!J1824, 0))</f>
        <v/>
      </c>
      <c r="F1831">
        <f>IF(ISBLANK('Raw Data'!J1824), 0, IF(AND(3=MATCH(LARGE('Raw Data'!G1824:J1824, 4), 'Raw Data'!G1824:J1824, 0), 'Raw Data'!O1824-'Raw Data'!P1824&gt;3), 'Raw Data'!I1824, 0))</f>
        <v/>
      </c>
      <c r="G1831">
        <f>IF(ISBLANK('Raw Data'!J1824), 0, IF(AND(2=MATCH(LARGE('Raw Data'!G1824:J1824, 4), 'Raw Data'!G1824:J1824, 0), AND('Raw Data'!P1824-'Raw Data'!O1824&lt;4, 'Raw Data'!P1824-'Raw Data'!O1824&gt;0)), 'Raw Data'!H1824, 0))</f>
        <v/>
      </c>
      <c r="H1831">
        <f>IF(ISBLANK('Raw Data'!J1824), 0, IF(AND(1=MATCH(LARGE('Raw Data'!G1824:J1824, 4), 'Raw Data'!G1824:J1824, 0), AND('Raw Data'!O1824-'Raw Data'!P1824&lt;4, 'Raw Data'!O1824-'Raw Data'!P1824&gt;0)), 'Raw Data'!G1824, 0))</f>
        <v/>
      </c>
      <c r="I1831">
        <f>IF(ISBLANK('Raw Data'!J1824), 0, IF(AND(4=MATCH(LARGE('Raw Data'!G1824:J1824, 3), 'Raw Data'!G1824:J1824, 0), 'Raw Data'!P1824-'Raw Data'!O1824&gt;3), 'Raw Data'!J1824, 0))</f>
        <v/>
      </c>
      <c r="J1831">
        <f>IF(ISBLANK('Raw Data'!J1824), 0, IF(AND(3=MATCH(LARGE('Raw Data'!G1824:J1824, 3), 'Raw Data'!G1824:J1824, 0), 'Raw Data'!O1824-'Raw Data'!P1824&gt;3), 'Raw Data'!I1824, 0))</f>
        <v/>
      </c>
      <c r="K1831">
        <f>IF(ISBLANK('Raw Data'!J1824), 0, IF(AND(2=MATCH(LARGE('Raw Data'!G1824:J1824, 3), 'Raw Data'!G1824:J1824, 0), AND('Raw Data'!P1824-'Raw Data'!O1824&lt;4, 'Raw Data'!P1824-'Raw Data'!O1824&gt;0)), 'Raw Data'!H1824, 0))</f>
        <v/>
      </c>
      <c r="L1831">
        <f>IF(ISBLANK('Raw Data'!J1824), 0, IF(AND(1=MATCH(LARGE('Raw Data'!G1824:J1824, 3), 'Raw Data'!G1824:J1824, 0), AND('Raw Data'!O1824-'Raw Data'!P1824&lt;4, 'Raw Data'!O1824-'Raw Data'!P1824&gt;0)), 'Raw Data'!G1824, 0))</f>
        <v/>
      </c>
      <c r="M1831">
        <f>IF(ISBLANK('Raw Data'!J1824), 0, IF(AND(4=MATCH(LARGE('Raw Data'!G1824:J1824, 2), 'Raw Data'!G1824:J1824, 0), 'Raw Data'!P1824-'Raw Data'!O1824&gt;3), 'Raw Data'!J1824, 0))</f>
        <v/>
      </c>
      <c r="N1831">
        <f>IF(ISBLANK('Raw Data'!J1824), 0, IF(AND(3=MATCH(LARGE('Raw Data'!G1824:J1824, 2), 'Raw Data'!G1824:J1824, 0), 'Raw Data'!O1824-'Raw Data'!P1824&gt;3), 'Raw Data'!I1824, 0))</f>
        <v/>
      </c>
      <c r="O1831">
        <f>IF(ISBLANK('Raw Data'!J1824), 0, IF(AND(2=MATCH(LARGE('Raw Data'!G1824:J1824, 2), 'Raw Data'!G1824:J1824, 0), AND('Raw Data'!P1824-'Raw Data'!O1824&lt;4, 'Raw Data'!P1824-'Raw Data'!O1824&gt;0)), 'Raw Data'!H1824, 0))</f>
        <v/>
      </c>
      <c r="P1831">
        <f>IF(ISBLANK('Raw Data'!J1824), 0, IF(AND(1=MATCH(LARGE('Raw Data'!G1824:J1824, 2), 'Raw Data'!G1824:J1824, 0), AND('Raw Data'!O1824-'Raw Data'!P1824&lt;4, 'Raw Data'!O1824-'Raw Data'!P1824&gt;0)), 'Raw Data'!G1824, 0))</f>
        <v/>
      </c>
      <c r="Q1831">
        <f>IF(ISBLANK('Raw Data'!J1824), 0, IF(AND(4=MATCH(LARGE('Raw Data'!G1824:J1824, 1), 'Raw Data'!G1824:J1824, 0), 'Raw Data'!P1824-'Raw Data'!O1824&gt;3), 'Raw Data'!J1824, 0))</f>
        <v/>
      </c>
      <c r="R1831">
        <f>IF(ISBLANK('Raw Data'!J1824), 0, IF(AND(3=MATCH(LARGE('Raw Data'!G1824:J1824, 1), 'Raw Data'!G1824:J1824, 0), 'Raw Data'!O1824-'Raw Data'!P1824&gt;3), 'Raw Data'!I1824, 0))</f>
        <v/>
      </c>
      <c r="S1831">
        <f>IF(AND('Raw Data'!P1824-'Raw Data'!O1824&gt;4, 'Raw Data'!F1824&lt;'Raw Data'!C1824), 'Raw Data'!J1824, 0)</f>
        <v/>
      </c>
      <c r="T1831">
        <f>IF(AND('Raw Data'!O1824-'Raw Data'!P1824&gt;4, 'Raw Data'!F1824&gt;'Raw Data'!C1824), 'Raw Data'!I1824, 0)</f>
        <v/>
      </c>
      <c r="U1831">
        <f>IF(AND('Raw Data'!P1824-'Raw Data'!O1824&lt;3, 'Raw Data'!P1824&gt;'Raw Data'!O1824, 'Raw Data'!F1824&lt;'Raw Data'!C1824), 'Raw Data'!H1824, 0)</f>
        <v/>
      </c>
      <c r="V1831">
        <f>IF(AND('Raw Data'!P1824-'Raw Data'!O1824&lt;3, 'Raw Data'!P1824&gt;'Raw Data'!O1824, 'Raw Data'!F1824&gt;'Raw Data'!C1824), 'Raw Data'!G1824, 0)</f>
        <v/>
      </c>
    </row>
    <row r="1832">
      <c r="A1832">
        <f>IF(AND('Raw Data'!F1825&lt;'Raw Data'!C1825, 'Raw Data'!P1825&gt;'Raw Data'!O1825, 'Raw Data'!P1825-'Raw Data'!O1825&gt;3), 'Raw Data'!J1825, 0)</f>
        <v/>
      </c>
      <c r="B1832">
        <f>IF(AND('Raw Data'!C1825&lt;'Raw Data'!F1825, 'Raw Data'!O1825&gt;'Raw Data'!P1825, 'Raw Data'!O1825-'Raw Data'!P1825&gt;3), 'Raw Data'!I1825, 0)</f>
        <v/>
      </c>
      <c r="C1832">
        <f>IF(AND('Raw Data'!F1825&lt;'Raw Data'!C1825, 'Raw Data'!P1825&gt;'Raw Data'!O1825, 'Raw Data'!P1825-'Raw Data'!O1825&lt;4), 'Raw Data'!H1825, 0)</f>
        <v/>
      </c>
      <c r="D1832">
        <f>IF(AND('Raw Data'!C1825&lt;'Raw Data'!F1825, 'Raw Data'!O1825&gt;'Raw Data'!P1825, 'Raw Data'!O1825-'Raw Data'!P1825&lt;4), 'Raw Data'!G1825, 0)</f>
        <v/>
      </c>
      <c r="E1832">
        <f>IF(ISBLANK('Raw Data'!J1825), 0, IF(AND(4=MATCH(LARGE('Raw Data'!G1825:J1825, 4), 'Raw Data'!G1825:J1825, 0), 'Raw Data'!P1825-'Raw Data'!O1825&gt;3), 'Raw Data'!J1825, 0))</f>
        <v/>
      </c>
      <c r="F1832">
        <f>IF(ISBLANK('Raw Data'!J1825), 0, IF(AND(3=MATCH(LARGE('Raw Data'!G1825:J1825, 4), 'Raw Data'!G1825:J1825, 0), 'Raw Data'!O1825-'Raw Data'!P1825&gt;3), 'Raw Data'!I1825, 0))</f>
        <v/>
      </c>
      <c r="G1832">
        <f>IF(ISBLANK('Raw Data'!J1825), 0, IF(AND(2=MATCH(LARGE('Raw Data'!G1825:J1825, 4), 'Raw Data'!G1825:J1825, 0), AND('Raw Data'!P1825-'Raw Data'!O1825&lt;4, 'Raw Data'!P1825-'Raw Data'!O1825&gt;0)), 'Raw Data'!H1825, 0))</f>
        <v/>
      </c>
      <c r="H1832">
        <f>IF(ISBLANK('Raw Data'!J1825), 0, IF(AND(1=MATCH(LARGE('Raw Data'!G1825:J1825, 4), 'Raw Data'!G1825:J1825, 0), AND('Raw Data'!O1825-'Raw Data'!P1825&lt;4, 'Raw Data'!O1825-'Raw Data'!P1825&gt;0)), 'Raw Data'!G1825, 0))</f>
        <v/>
      </c>
      <c r="I1832">
        <f>IF(ISBLANK('Raw Data'!J1825), 0, IF(AND(4=MATCH(LARGE('Raw Data'!G1825:J1825, 3), 'Raw Data'!G1825:J1825, 0), 'Raw Data'!P1825-'Raw Data'!O1825&gt;3), 'Raw Data'!J1825, 0))</f>
        <v/>
      </c>
      <c r="J1832">
        <f>IF(ISBLANK('Raw Data'!J1825), 0, IF(AND(3=MATCH(LARGE('Raw Data'!G1825:J1825, 3), 'Raw Data'!G1825:J1825, 0), 'Raw Data'!O1825-'Raw Data'!P1825&gt;3), 'Raw Data'!I1825, 0))</f>
        <v/>
      </c>
      <c r="K1832">
        <f>IF(ISBLANK('Raw Data'!J1825), 0, IF(AND(2=MATCH(LARGE('Raw Data'!G1825:J1825, 3), 'Raw Data'!G1825:J1825, 0), AND('Raw Data'!P1825-'Raw Data'!O1825&lt;4, 'Raw Data'!P1825-'Raw Data'!O1825&gt;0)), 'Raw Data'!H1825, 0))</f>
        <v/>
      </c>
      <c r="L1832">
        <f>IF(ISBLANK('Raw Data'!J1825), 0, IF(AND(1=MATCH(LARGE('Raw Data'!G1825:J1825, 3), 'Raw Data'!G1825:J1825, 0), AND('Raw Data'!O1825-'Raw Data'!P1825&lt;4, 'Raw Data'!O1825-'Raw Data'!P1825&gt;0)), 'Raw Data'!G1825, 0))</f>
        <v/>
      </c>
      <c r="M1832">
        <f>IF(ISBLANK('Raw Data'!J1825), 0, IF(AND(4=MATCH(LARGE('Raw Data'!G1825:J1825, 2), 'Raw Data'!G1825:J1825, 0), 'Raw Data'!P1825-'Raw Data'!O1825&gt;3), 'Raw Data'!J1825, 0))</f>
        <v/>
      </c>
      <c r="N1832">
        <f>IF(ISBLANK('Raw Data'!J1825), 0, IF(AND(3=MATCH(LARGE('Raw Data'!G1825:J1825, 2), 'Raw Data'!G1825:J1825, 0), 'Raw Data'!O1825-'Raw Data'!P1825&gt;3), 'Raw Data'!I1825, 0))</f>
        <v/>
      </c>
      <c r="O1832">
        <f>IF(ISBLANK('Raw Data'!J1825), 0, IF(AND(2=MATCH(LARGE('Raw Data'!G1825:J1825, 2), 'Raw Data'!G1825:J1825, 0), AND('Raw Data'!P1825-'Raw Data'!O1825&lt;4, 'Raw Data'!P1825-'Raw Data'!O1825&gt;0)), 'Raw Data'!H1825, 0))</f>
        <v/>
      </c>
      <c r="P1832">
        <f>IF(ISBLANK('Raw Data'!J1825), 0, IF(AND(1=MATCH(LARGE('Raw Data'!G1825:J1825, 2), 'Raw Data'!G1825:J1825, 0), AND('Raw Data'!O1825-'Raw Data'!P1825&lt;4, 'Raw Data'!O1825-'Raw Data'!P1825&gt;0)), 'Raw Data'!G1825, 0))</f>
        <v/>
      </c>
      <c r="Q1832">
        <f>IF(ISBLANK('Raw Data'!J1825), 0, IF(AND(4=MATCH(LARGE('Raw Data'!G1825:J1825, 1), 'Raw Data'!G1825:J1825, 0), 'Raw Data'!P1825-'Raw Data'!O1825&gt;3), 'Raw Data'!J1825, 0))</f>
        <v/>
      </c>
      <c r="R1832">
        <f>IF(ISBLANK('Raw Data'!J1825), 0, IF(AND(3=MATCH(LARGE('Raw Data'!G1825:J1825, 1), 'Raw Data'!G1825:J1825, 0), 'Raw Data'!O1825-'Raw Data'!P1825&gt;3), 'Raw Data'!I1825, 0))</f>
        <v/>
      </c>
      <c r="S1832">
        <f>IF(AND('Raw Data'!P1825-'Raw Data'!O1825&gt;4, 'Raw Data'!F1825&lt;'Raw Data'!C1825), 'Raw Data'!J1825, 0)</f>
        <v/>
      </c>
      <c r="T1832">
        <f>IF(AND('Raw Data'!O1825-'Raw Data'!P1825&gt;4, 'Raw Data'!F1825&gt;'Raw Data'!C1825), 'Raw Data'!I1825, 0)</f>
        <v/>
      </c>
      <c r="U1832">
        <f>IF(AND('Raw Data'!P1825-'Raw Data'!O1825&lt;3, 'Raw Data'!P1825&gt;'Raw Data'!O1825, 'Raw Data'!F1825&lt;'Raw Data'!C1825), 'Raw Data'!H1825, 0)</f>
        <v/>
      </c>
      <c r="V1832">
        <f>IF(AND('Raw Data'!P1825-'Raw Data'!O1825&lt;3, 'Raw Data'!P1825&gt;'Raw Data'!O1825, 'Raw Data'!F1825&gt;'Raw Data'!C1825), 'Raw Data'!G1825, 0)</f>
        <v/>
      </c>
    </row>
    <row r="1833">
      <c r="A1833">
        <f>IF(AND('Raw Data'!F1826&lt;'Raw Data'!C1826, 'Raw Data'!P1826&gt;'Raw Data'!O1826, 'Raw Data'!P1826-'Raw Data'!O1826&gt;3), 'Raw Data'!J1826, 0)</f>
        <v/>
      </c>
      <c r="B1833">
        <f>IF(AND('Raw Data'!C1826&lt;'Raw Data'!F1826, 'Raw Data'!O1826&gt;'Raw Data'!P1826, 'Raw Data'!O1826-'Raw Data'!P1826&gt;3), 'Raw Data'!I1826, 0)</f>
        <v/>
      </c>
      <c r="C1833">
        <f>IF(AND('Raw Data'!F1826&lt;'Raw Data'!C1826, 'Raw Data'!P1826&gt;'Raw Data'!O1826, 'Raw Data'!P1826-'Raw Data'!O1826&lt;4), 'Raw Data'!H1826, 0)</f>
        <v/>
      </c>
      <c r="D1833">
        <f>IF(AND('Raw Data'!C1826&lt;'Raw Data'!F1826, 'Raw Data'!O1826&gt;'Raw Data'!P1826, 'Raw Data'!O1826-'Raw Data'!P1826&lt;4), 'Raw Data'!G1826, 0)</f>
        <v/>
      </c>
      <c r="E1833">
        <f>IF(ISBLANK('Raw Data'!J1826), 0, IF(AND(4=MATCH(LARGE('Raw Data'!G1826:J1826, 4), 'Raw Data'!G1826:J1826, 0), 'Raw Data'!P1826-'Raw Data'!O1826&gt;3), 'Raw Data'!J1826, 0))</f>
        <v/>
      </c>
      <c r="F1833">
        <f>IF(ISBLANK('Raw Data'!J1826), 0, IF(AND(3=MATCH(LARGE('Raw Data'!G1826:J1826, 4), 'Raw Data'!G1826:J1826, 0), 'Raw Data'!O1826-'Raw Data'!P1826&gt;3), 'Raw Data'!I1826, 0))</f>
        <v/>
      </c>
      <c r="G1833">
        <f>IF(ISBLANK('Raw Data'!J1826), 0, IF(AND(2=MATCH(LARGE('Raw Data'!G1826:J1826, 4), 'Raw Data'!G1826:J1826, 0), AND('Raw Data'!P1826-'Raw Data'!O1826&lt;4, 'Raw Data'!P1826-'Raw Data'!O1826&gt;0)), 'Raw Data'!H1826, 0))</f>
        <v/>
      </c>
      <c r="H1833">
        <f>IF(ISBLANK('Raw Data'!J1826), 0, IF(AND(1=MATCH(LARGE('Raw Data'!G1826:J1826, 4), 'Raw Data'!G1826:J1826, 0), AND('Raw Data'!O1826-'Raw Data'!P1826&lt;4, 'Raw Data'!O1826-'Raw Data'!P1826&gt;0)), 'Raw Data'!G1826, 0))</f>
        <v/>
      </c>
      <c r="I1833">
        <f>IF(ISBLANK('Raw Data'!J1826), 0, IF(AND(4=MATCH(LARGE('Raw Data'!G1826:J1826, 3), 'Raw Data'!G1826:J1826, 0), 'Raw Data'!P1826-'Raw Data'!O1826&gt;3), 'Raw Data'!J1826, 0))</f>
        <v/>
      </c>
      <c r="J1833">
        <f>IF(ISBLANK('Raw Data'!J1826), 0, IF(AND(3=MATCH(LARGE('Raw Data'!G1826:J1826, 3), 'Raw Data'!G1826:J1826, 0), 'Raw Data'!O1826-'Raw Data'!P1826&gt;3), 'Raw Data'!I1826, 0))</f>
        <v/>
      </c>
      <c r="K1833">
        <f>IF(ISBLANK('Raw Data'!J1826), 0, IF(AND(2=MATCH(LARGE('Raw Data'!G1826:J1826, 3), 'Raw Data'!G1826:J1826, 0), AND('Raw Data'!P1826-'Raw Data'!O1826&lt;4, 'Raw Data'!P1826-'Raw Data'!O1826&gt;0)), 'Raw Data'!H1826, 0))</f>
        <v/>
      </c>
      <c r="L1833">
        <f>IF(ISBLANK('Raw Data'!J1826), 0, IF(AND(1=MATCH(LARGE('Raw Data'!G1826:J1826, 3), 'Raw Data'!G1826:J1826, 0), AND('Raw Data'!O1826-'Raw Data'!P1826&lt;4, 'Raw Data'!O1826-'Raw Data'!P1826&gt;0)), 'Raw Data'!G1826, 0))</f>
        <v/>
      </c>
      <c r="M1833">
        <f>IF(ISBLANK('Raw Data'!J1826), 0, IF(AND(4=MATCH(LARGE('Raw Data'!G1826:J1826, 2), 'Raw Data'!G1826:J1826, 0), 'Raw Data'!P1826-'Raw Data'!O1826&gt;3), 'Raw Data'!J1826, 0))</f>
        <v/>
      </c>
      <c r="N1833">
        <f>IF(ISBLANK('Raw Data'!J1826), 0, IF(AND(3=MATCH(LARGE('Raw Data'!G1826:J1826, 2), 'Raw Data'!G1826:J1826, 0), 'Raw Data'!O1826-'Raw Data'!P1826&gt;3), 'Raw Data'!I1826, 0))</f>
        <v/>
      </c>
      <c r="O1833">
        <f>IF(ISBLANK('Raw Data'!J1826), 0, IF(AND(2=MATCH(LARGE('Raw Data'!G1826:J1826, 2), 'Raw Data'!G1826:J1826, 0), AND('Raw Data'!P1826-'Raw Data'!O1826&lt;4, 'Raw Data'!P1826-'Raw Data'!O1826&gt;0)), 'Raw Data'!H1826, 0))</f>
        <v/>
      </c>
      <c r="P1833">
        <f>IF(ISBLANK('Raw Data'!J1826), 0, IF(AND(1=MATCH(LARGE('Raw Data'!G1826:J1826, 2), 'Raw Data'!G1826:J1826, 0), AND('Raw Data'!O1826-'Raw Data'!P1826&lt;4, 'Raw Data'!O1826-'Raw Data'!P1826&gt;0)), 'Raw Data'!G1826, 0))</f>
        <v/>
      </c>
      <c r="Q1833">
        <f>IF(ISBLANK('Raw Data'!J1826), 0, IF(AND(4=MATCH(LARGE('Raw Data'!G1826:J1826, 1), 'Raw Data'!G1826:J1826, 0), 'Raw Data'!P1826-'Raw Data'!O1826&gt;3), 'Raw Data'!J1826, 0))</f>
        <v/>
      </c>
      <c r="R1833">
        <f>IF(ISBLANK('Raw Data'!J1826), 0, IF(AND(3=MATCH(LARGE('Raw Data'!G1826:J1826, 1), 'Raw Data'!G1826:J1826, 0), 'Raw Data'!O1826-'Raw Data'!P1826&gt;3), 'Raw Data'!I1826, 0))</f>
        <v/>
      </c>
      <c r="S1833">
        <f>IF(AND('Raw Data'!P1826-'Raw Data'!O1826&gt;4, 'Raw Data'!F1826&lt;'Raw Data'!C1826), 'Raw Data'!J1826, 0)</f>
        <v/>
      </c>
      <c r="T1833">
        <f>IF(AND('Raw Data'!O1826-'Raw Data'!P1826&gt;4, 'Raw Data'!F1826&gt;'Raw Data'!C1826), 'Raw Data'!I1826, 0)</f>
        <v/>
      </c>
      <c r="U1833">
        <f>IF(AND('Raw Data'!P1826-'Raw Data'!O1826&lt;3, 'Raw Data'!P1826&gt;'Raw Data'!O1826, 'Raw Data'!F1826&lt;'Raw Data'!C1826), 'Raw Data'!H1826, 0)</f>
        <v/>
      </c>
      <c r="V1833">
        <f>IF(AND('Raw Data'!P1826-'Raw Data'!O1826&lt;3, 'Raw Data'!P1826&gt;'Raw Data'!O1826, 'Raw Data'!F1826&gt;'Raw Data'!C1826), 'Raw Data'!G1826, 0)</f>
        <v/>
      </c>
    </row>
    <row r="1834">
      <c r="A1834">
        <f>IF(AND('Raw Data'!F1827&lt;'Raw Data'!C1827, 'Raw Data'!P1827&gt;'Raw Data'!O1827, 'Raw Data'!P1827-'Raw Data'!O1827&gt;3), 'Raw Data'!J1827, 0)</f>
        <v/>
      </c>
      <c r="B1834">
        <f>IF(AND('Raw Data'!C1827&lt;'Raw Data'!F1827, 'Raw Data'!O1827&gt;'Raw Data'!P1827, 'Raw Data'!O1827-'Raw Data'!P1827&gt;3), 'Raw Data'!I1827, 0)</f>
        <v/>
      </c>
      <c r="C1834">
        <f>IF(AND('Raw Data'!F1827&lt;'Raw Data'!C1827, 'Raw Data'!P1827&gt;'Raw Data'!O1827, 'Raw Data'!P1827-'Raw Data'!O1827&lt;4), 'Raw Data'!H1827, 0)</f>
        <v/>
      </c>
      <c r="D1834">
        <f>IF(AND('Raw Data'!C1827&lt;'Raw Data'!F1827, 'Raw Data'!O1827&gt;'Raw Data'!P1827, 'Raw Data'!O1827-'Raw Data'!P1827&lt;4), 'Raw Data'!G1827, 0)</f>
        <v/>
      </c>
      <c r="E1834">
        <f>IF(ISBLANK('Raw Data'!J1827), 0, IF(AND(4=MATCH(LARGE('Raw Data'!G1827:J1827, 4), 'Raw Data'!G1827:J1827, 0), 'Raw Data'!P1827-'Raw Data'!O1827&gt;3), 'Raw Data'!J1827, 0))</f>
        <v/>
      </c>
      <c r="F1834">
        <f>IF(ISBLANK('Raw Data'!J1827), 0, IF(AND(3=MATCH(LARGE('Raw Data'!G1827:J1827, 4), 'Raw Data'!G1827:J1827, 0), 'Raw Data'!O1827-'Raw Data'!P1827&gt;3), 'Raw Data'!I1827, 0))</f>
        <v/>
      </c>
      <c r="G1834">
        <f>IF(ISBLANK('Raw Data'!J1827), 0, IF(AND(2=MATCH(LARGE('Raw Data'!G1827:J1827, 4), 'Raw Data'!G1827:J1827, 0), AND('Raw Data'!P1827-'Raw Data'!O1827&lt;4, 'Raw Data'!P1827-'Raw Data'!O1827&gt;0)), 'Raw Data'!H1827, 0))</f>
        <v/>
      </c>
      <c r="H1834">
        <f>IF(ISBLANK('Raw Data'!J1827), 0, IF(AND(1=MATCH(LARGE('Raw Data'!G1827:J1827, 4), 'Raw Data'!G1827:J1827, 0), AND('Raw Data'!O1827-'Raw Data'!P1827&lt;4, 'Raw Data'!O1827-'Raw Data'!P1827&gt;0)), 'Raw Data'!G1827, 0))</f>
        <v/>
      </c>
      <c r="I1834">
        <f>IF(ISBLANK('Raw Data'!J1827), 0, IF(AND(4=MATCH(LARGE('Raw Data'!G1827:J1827, 3), 'Raw Data'!G1827:J1827, 0), 'Raw Data'!P1827-'Raw Data'!O1827&gt;3), 'Raw Data'!J1827, 0))</f>
        <v/>
      </c>
      <c r="J1834">
        <f>IF(ISBLANK('Raw Data'!J1827), 0, IF(AND(3=MATCH(LARGE('Raw Data'!G1827:J1827, 3), 'Raw Data'!G1827:J1827, 0), 'Raw Data'!O1827-'Raw Data'!P1827&gt;3), 'Raw Data'!I1827, 0))</f>
        <v/>
      </c>
      <c r="K1834">
        <f>IF(ISBLANK('Raw Data'!J1827), 0, IF(AND(2=MATCH(LARGE('Raw Data'!G1827:J1827, 3), 'Raw Data'!G1827:J1827, 0), AND('Raw Data'!P1827-'Raw Data'!O1827&lt;4, 'Raw Data'!P1827-'Raw Data'!O1827&gt;0)), 'Raw Data'!H1827, 0))</f>
        <v/>
      </c>
      <c r="L1834">
        <f>IF(ISBLANK('Raw Data'!J1827), 0, IF(AND(1=MATCH(LARGE('Raw Data'!G1827:J1827, 3), 'Raw Data'!G1827:J1827, 0), AND('Raw Data'!O1827-'Raw Data'!P1827&lt;4, 'Raw Data'!O1827-'Raw Data'!P1827&gt;0)), 'Raw Data'!G1827, 0))</f>
        <v/>
      </c>
      <c r="M1834">
        <f>IF(ISBLANK('Raw Data'!J1827), 0, IF(AND(4=MATCH(LARGE('Raw Data'!G1827:J1827, 2), 'Raw Data'!G1827:J1827, 0), 'Raw Data'!P1827-'Raw Data'!O1827&gt;3), 'Raw Data'!J1827, 0))</f>
        <v/>
      </c>
      <c r="N1834">
        <f>IF(ISBLANK('Raw Data'!J1827), 0, IF(AND(3=MATCH(LARGE('Raw Data'!G1827:J1827, 2), 'Raw Data'!G1827:J1827, 0), 'Raw Data'!O1827-'Raw Data'!P1827&gt;3), 'Raw Data'!I1827, 0))</f>
        <v/>
      </c>
      <c r="O1834">
        <f>IF(ISBLANK('Raw Data'!J1827), 0, IF(AND(2=MATCH(LARGE('Raw Data'!G1827:J1827, 2), 'Raw Data'!G1827:J1827, 0), AND('Raw Data'!P1827-'Raw Data'!O1827&lt;4, 'Raw Data'!P1827-'Raw Data'!O1827&gt;0)), 'Raw Data'!H1827, 0))</f>
        <v/>
      </c>
      <c r="P1834">
        <f>IF(ISBLANK('Raw Data'!J1827), 0, IF(AND(1=MATCH(LARGE('Raw Data'!G1827:J1827, 2), 'Raw Data'!G1827:J1827, 0), AND('Raw Data'!O1827-'Raw Data'!P1827&lt;4, 'Raw Data'!O1827-'Raw Data'!P1827&gt;0)), 'Raw Data'!G1827, 0))</f>
        <v/>
      </c>
      <c r="Q1834">
        <f>IF(ISBLANK('Raw Data'!J1827), 0, IF(AND(4=MATCH(LARGE('Raw Data'!G1827:J1827, 1), 'Raw Data'!G1827:J1827, 0), 'Raw Data'!P1827-'Raw Data'!O1827&gt;3), 'Raw Data'!J1827, 0))</f>
        <v/>
      </c>
      <c r="R1834">
        <f>IF(ISBLANK('Raw Data'!J1827), 0, IF(AND(3=MATCH(LARGE('Raw Data'!G1827:J1827, 1), 'Raw Data'!G1827:J1827, 0), 'Raw Data'!O1827-'Raw Data'!P1827&gt;3), 'Raw Data'!I1827, 0))</f>
        <v/>
      </c>
      <c r="S1834">
        <f>IF(AND('Raw Data'!P1827-'Raw Data'!O1827&gt;4, 'Raw Data'!F1827&lt;'Raw Data'!C1827), 'Raw Data'!J1827, 0)</f>
        <v/>
      </c>
      <c r="T1834">
        <f>IF(AND('Raw Data'!O1827-'Raw Data'!P1827&gt;4, 'Raw Data'!F1827&gt;'Raw Data'!C1827), 'Raw Data'!I1827, 0)</f>
        <v/>
      </c>
      <c r="U1834">
        <f>IF(AND('Raw Data'!P1827-'Raw Data'!O1827&lt;3, 'Raw Data'!P1827&gt;'Raw Data'!O1827, 'Raw Data'!F1827&lt;'Raw Data'!C1827), 'Raw Data'!H1827, 0)</f>
        <v/>
      </c>
      <c r="V1834">
        <f>IF(AND('Raw Data'!P1827-'Raw Data'!O1827&lt;3, 'Raw Data'!P1827&gt;'Raw Data'!O1827, 'Raw Data'!F1827&gt;'Raw Data'!C1827), 'Raw Data'!G1827, 0)</f>
        <v/>
      </c>
    </row>
    <row r="1835">
      <c r="A1835">
        <f>IF(AND('Raw Data'!F1828&lt;'Raw Data'!C1828, 'Raw Data'!P1828&gt;'Raw Data'!O1828, 'Raw Data'!P1828-'Raw Data'!O1828&gt;3), 'Raw Data'!J1828, 0)</f>
        <v/>
      </c>
      <c r="B1835">
        <f>IF(AND('Raw Data'!C1828&lt;'Raw Data'!F1828, 'Raw Data'!O1828&gt;'Raw Data'!P1828, 'Raw Data'!O1828-'Raw Data'!P1828&gt;3), 'Raw Data'!I1828, 0)</f>
        <v/>
      </c>
      <c r="C1835">
        <f>IF(AND('Raw Data'!F1828&lt;'Raw Data'!C1828, 'Raw Data'!P1828&gt;'Raw Data'!O1828, 'Raw Data'!P1828-'Raw Data'!O1828&lt;4), 'Raw Data'!H1828, 0)</f>
        <v/>
      </c>
      <c r="D1835">
        <f>IF(AND('Raw Data'!C1828&lt;'Raw Data'!F1828, 'Raw Data'!O1828&gt;'Raw Data'!P1828, 'Raw Data'!O1828-'Raw Data'!P1828&lt;4), 'Raw Data'!G1828, 0)</f>
        <v/>
      </c>
      <c r="E1835">
        <f>IF(ISBLANK('Raw Data'!J1828), 0, IF(AND(4=MATCH(LARGE('Raw Data'!G1828:J1828, 4), 'Raw Data'!G1828:J1828, 0), 'Raw Data'!P1828-'Raw Data'!O1828&gt;3), 'Raw Data'!J1828, 0))</f>
        <v/>
      </c>
      <c r="F1835">
        <f>IF(ISBLANK('Raw Data'!J1828), 0, IF(AND(3=MATCH(LARGE('Raw Data'!G1828:J1828, 4), 'Raw Data'!G1828:J1828, 0), 'Raw Data'!O1828-'Raw Data'!P1828&gt;3), 'Raw Data'!I1828, 0))</f>
        <v/>
      </c>
      <c r="G1835">
        <f>IF(ISBLANK('Raw Data'!J1828), 0, IF(AND(2=MATCH(LARGE('Raw Data'!G1828:J1828, 4), 'Raw Data'!G1828:J1828, 0), AND('Raw Data'!P1828-'Raw Data'!O1828&lt;4, 'Raw Data'!P1828-'Raw Data'!O1828&gt;0)), 'Raw Data'!H1828, 0))</f>
        <v/>
      </c>
      <c r="H1835">
        <f>IF(ISBLANK('Raw Data'!J1828), 0, IF(AND(1=MATCH(LARGE('Raw Data'!G1828:J1828, 4), 'Raw Data'!G1828:J1828, 0), AND('Raw Data'!O1828-'Raw Data'!P1828&lt;4, 'Raw Data'!O1828-'Raw Data'!P1828&gt;0)), 'Raw Data'!G1828, 0))</f>
        <v/>
      </c>
      <c r="I1835">
        <f>IF(ISBLANK('Raw Data'!J1828), 0, IF(AND(4=MATCH(LARGE('Raw Data'!G1828:J1828, 3), 'Raw Data'!G1828:J1828, 0), 'Raw Data'!P1828-'Raw Data'!O1828&gt;3), 'Raw Data'!J1828, 0))</f>
        <v/>
      </c>
      <c r="J1835">
        <f>IF(ISBLANK('Raw Data'!J1828), 0, IF(AND(3=MATCH(LARGE('Raw Data'!G1828:J1828, 3), 'Raw Data'!G1828:J1828, 0), 'Raw Data'!O1828-'Raw Data'!P1828&gt;3), 'Raw Data'!I1828, 0))</f>
        <v/>
      </c>
      <c r="K1835">
        <f>IF(ISBLANK('Raw Data'!J1828), 0, IF(AND(2=MATCH(LARGE('Raw Data'!G1828:J1828, 3), 'Raw Data'!G1828:J1828, 0), AND('Raw Data'!P1828-'Raw Data'!O1828&lt;4, 'Raw Data'!P1828-'Raw Data'!O1828&gt;0)), 'Raw Data'!H1828, 0))</f>
        <v/>
      </c>
      <c r="L1835">
        <f>IF(ISBLANK('Raw Data'!J1828), 0, IF(AND(1=MATCH(LARGE('Raw Data'!G1828:J1828, 3), 'Raw Data'!G1828:J1828, 0), AND('Raw Data'!O1828-'Raw Data'!P1828&lt;4, 'Raw Data'!O1828-'Raw Data'!P1828&gt;0)), 'Raw Data'!G1828, 0))</f>
        <v/>
      </c>
      <c r="M1835">
        <f>IF(ISBLANK('Raw Data'!J1828), 0, IF(AND(4=MATCH(LARGE('Raw Data'!G1828:J1828, 2), 'Raw Data'!G1828:J1828, 0), 'Raw Data'!P1828-'Raw Data'!O1828&gt;3), 'Raw Data'!J1828, 0))</f>
        <v/>
      </c>
      <c r="N1835">
        <f>IF(ISBLANK('Raw Data'!J1828), 0, IF(AND(3=MATCH(LARGE('Raw Data'!G1828:J1828, 2), 'Raw Data'!G1828:J1828, 0), 'Raw Data'!O1828-'Raw Data'!P1828&gt;3), 'Raw Data'!I1828, 0))</f>
        <v/>
      </c>
      <c r="O1835">
        <f>IF(ISBLANK('Raw Data'!J1828), 0, IF(AND(2=MATCH(LARGE('Raw Data'!G1828:J1828, 2), 'Raw Data'!G1828:J1828, 0), AND('Raw Data'!P1828-'Raw Data'!O1828&lt;4, 'Raw Data'!P1828-'Raw Data'!O1828&gt;0)), 'Raw Data'!H1828, 0))</f>
        <v/>
      </c>
      <c r="P1835">
        <f>IF(ISBLANK('Raw Data'!J1828), 0, IF(AND(1=MATCH(LARGE('Raw Data'!G1828:J1828, 2), 'Raw Data'!G1828:J1828, 0), AND('Raw Data'!O1828-'Raw Data'!P1828&lt;4, 'Raw Data'!O1828-'Raw Data'!P1828&gt;0)), 'Raw Data'!G1828, 0))</f>
        <v/>
      </c>
      <c r="Q1835">
        <f>IF(ISBLANK('Raw Data'!J1828), 0, IF(AND(4=MATCH(LARGE('Raw Data'!G1828:J1828, 1), 'Raw Data'!G1828:J1828, 0), 'Raw Data'!P1828-'Raw Data'!O1828&gt;3), 'Raw Data'!J1828, 0))</f>
        <v/>
      </c>
      <c r="R1835">
        <f>IF(ISBLANK('Raw Data'!J1828), 0, IF(AND(3=MATCH(LARGE('Raw Data'!G1828:J1828, 1), 'Raw Data'!G1828:J1828, 0), 'Raw Data'!O1828-'Raw Data'!P1828&gt;3), 'Raw Data'!I1828, 0))</f>
        <v/>
      </c>
      <c r="S1835">
        <f>IF(AND('Raw Data'!P1828-'Raw Data'!O1828&gt;4, 'Raw Data'!F1828&lt;'Raw Data'!C1828), 'Raw Data'!J1828, 0)</f>
        <v/>
      </c>
      <c r="T1835">
        <f>IF(AND('Raw Data'!O1828-'Raw Data'!P1828&gt;4, 'Raw Data'!F1828&gt;'Raw Data'!C1828), 'Raw Data'!I1828, 0)</f>
        <v/>
      </c>
      <c r="U1835">
        <f>IF(AND('Raw Data'!P1828-'Raw Data'!O1828&lt;3, 'Raw Data'!P1828&gt;'Raw Data'!O1828, 'Raw Data'!F1828&lt;'Raw Data'!C1828), 'Raw Data'!H1828, 0)</f>
        <v/>
      </c>
      <c r="V1835">
        <f>IF(AND('Raw Data'!P1828-'Raw Data'!O1828&lt;3, 'Raw Data'!P1828&gt;'Raw Data'!O1828, 'Raw Data'!F1828&gt;'Raw Data'!C1828), 'Raw Data'!G1828, 0)</f>
        <v/>
      </c>
    </row>
    <row r="1836">
      <c r="A1836">
        <f>IF(AND('Raw Data'!F1829&lt;'Raw Data'!C1829, 'Raw Data'!P1829&gt;'Raw Data'!O1829, 'Raw Data'!P1829-'Raw Data'!O1829&gt;3), 'Raw Data'!J1829, 0)</f>
        <v/>
      </c>
      <c r="B1836">
        <f>IF(AND('Raw Data'!C1829&lt;'Raw Data'!F1829, 'Raw Data'!O1829&gt;'Raw Data'!P1829, 'Raw Data'!O1829-'Raw Data'!P1829&gt;3), 'Raw Data'!I1829, 0)</f>
        <v/>
      </c>
      <c r="C1836">
        <f>IF(AND('Raw Data'!F1829&lt;'Raw Data'!C1829, 'Raw Data'!P1829&gt;'Raw Data'!O1829, 'Raw Data'!P1829-'Raw Data'!O1829&lt;4), 'Raw Data'!H1829, 0)</f>
        <v/>
      </c>
      <c r="D1836">
        <f>IF(AND('Raw Data'!C1829&lt;'Raw Data'!F1829, 'Raw Data'!O1829&gt;'Raw Data'!P1829, 'Raw Data'!O1829-'Raw Data'!P1829&lt;4), 'Raw Data'!G1829, 0)</f>
        <v/>
      </c>
      <c r="E1836">
        <f>IF(ISBLANK('Raw Data'!J1829), 0, IF(AND(4=MATCH(LARGE('Raw Data'!G1829:J1829, 4), 'Raw Data'!G1829:J1829, 0), 'Raw Data'!P1829-'Raw Data'!O1829&gt;3), 'Raw Data'!J1829, 0))</f>
        <v/>
      </c>
      <c r="F1836">
        <f>IF(ISBLANK('Raw Data'!J1829), 0, IF(AND(3=MATCH(LARGE('Raw Data'!G1829:J1829, 4), 'Raw Data'!G1829:J1829, 0), 'Raw Data'!O1829-'Raw Data'!P1829&gt;3), 'Raw Data'!I1829, 0))</f>
        <v/>
      </c>
      <c r="G1836">
        <f>IF(ISBLANK('Raw Data'!J1829), 0, IF(AND(2=MATCH(LARGE('Raw Data'!G1829:J1829, 4), 'Raw Data'!G1829:J1829, 0), AND('Raw Data'!P1829-'Raw Data'!O1829&lt;4, 'Raw Data'!P1829-'Raw Data'!O1829&gt;0)), 'Raw Data'!H1829, 0))</f>
        <v/>
      </c>
      <c r="H1836">
        <f>IF(ISBLANK('Raw Data'!J1829), 0, IF(AND(1=MATCH(LARGE('Raw Data'!G1829:J1829, 4), 'Raw Data'!G1829:J1829, 0), AND('Raw Data'!O1829-'Raw Data'!P1829&lt;4, 'Raw Data'!O1829-'Raw Data'!P1829&gt;0)), 'Raw Data'!G1829, 0))</f>
        <v/>
      </c>
      <c r="I1836">
        <f>IF(ISBLANK('Raw Data'!J1829), 0, IF(AND(4=MATCH(LARGE('Raw Data'!G1829:J1829, 3), 'Raw Data'!G1829:J1829, 0), 'Raw Data'!P1829-'Raw Data'!O1829&gt;3), 'Raw Data'!J1829, 0))</f>
        <v/>
      </c>
      <c r="J1836">
        <f>IF(ISBLANK('Raw Data'!J1829), 0, IF(AND(3=MATCH(LARGE('Raw Data'!G1829:J1829, 3), 'Raw Data'!G1829:J1829, 0), 'Raw Data'!O1829-'Raw Data'!P1829&gt;3), 'Raw Data'!I1829, 0))</f>
        <v/>
      </c>
      <c r="K1836">
        <f>IF(ISBLANK('Raw Data'!J1829), 0, IF(AND(2=MATCH(LARGE('Raw Data'!G1829:J1829, 3), 'Raw Data'!G1829:J1829, 0), AND('Raw Data'!P1829-'Raw Data'!O1829&lt;4, 'Raw Data'!P1829-'Raw Data'!O1829&gt;0)), 'Raw Data'!H1829, 0))</f>
        <v/>
      </c>
      <c r="L1836">
        <f>IF(ISBLANK('Raw Data'!J1829), 0, IF(AND(1=MATCH(LARGE('Raw Data'!G1829:J1829, 3), 'Raw Data'!G1829:J1829, 0), AND('Raw Data'!O1829-'Raw Data'!P1829&lt;4, 'Raw Data'!O1829-'Raw Data'!P1829&gt;0)), 'Raw Data'!G1829, 0))</f>
        <v/>
      </c>
      <c r="M1836">
        <f>IF(ISBLANK('Raw Data'!J1829), 0, IF(AND(4=MATCH(LARGE('Raw Data'!G1829:J1829, 2), 'Raw Data'!G1829:J1829, 0), 'Raw Data'!P1829-'Raw Data'!O1829&gt;3), 'Raw Data'!J1829, 0))</f>
        <v/>
      </c>
      <c r="N1836">
        <f>IF(ISBLANK('Raw Data'!J1829), 0, IF(AND(3=MATCH(LARGE('Raw Data'!G1829:J1829, 2), 'Raw Data'!G1829:J1829, 0), 'Raw Data'!O1829-'Raw Data'!P1829&gt;3), 'Raw Data'!I1829, 0))</f>
        <v/>
      </c>
      <c r="O1836">
        <f>IF(ISBLANK('Raw Data'!J1829), 0, IF(AND(2=MATCH(LARGE('Raw Data'!G1829:J1829, 2), 'Raw Data'!G1829:J1829, 0), AND('Raw Data'!P1829-'Raw Data'!O1829&lt;4, 'Raw Data'!P1829-'Raw Data'!O1829&gt;0)), 'Raw Data'!H1829, 0))</f>
        <v/>
      </c>
      <c r="P1836">
        <f>IF(ISBLANK('Raw Data'!J1829), 0, IF(AND(1=MATCH(LARGE('Raw Data'!G1829:J1829, 2), 'Raw Data'!G1829:J1829, 0), AND('Raw Data'!O1829-'Raw Data'!P1829&lt;4, 'Raw Data'!O1829-'Raw Data'!P1829&gt;0)), 'Raw Data'!G1829, 0))</f>
        <v/>
      </c>
      <c r="Q1836">
        <f>IF(ISBLANK('Raw Data'!J1829), 0, IF(AND(4=MATCH(LARGE('Raw Data'!G1829:J1829, 1), 'Raw Data'!G1829:J1829, 0), 'Raw Data'!P1829-'Raw Data'!O1829&gt;3), 'Raw Data'!J1829, 0))</f>
        <v/>
      </c>
      <c r="R1836">
        <f>IF(ISBLANK('Raw Data'!J1829), 0, IF(AND(3=MATCH(LARGE('Raw Data'!G1829:J1829, 1), 'Raw Data'!G1829:J1829, 0), 'Raw Data'!O1829-'Raw Data'!P1829&gt;3), 'Raw Data'!I1829, 0))</f>
        <v/>
      </c>
      <c r="S1836">
        <f>IF(AND('Raw Data'!P1829-'Raw Data'!O1829&gt;4, 'Raw Data'!F1829&lt;'Raw Data'!C1829), 'Raw Data'!J1829, 0)</f>
        <v/>
      </c>
      <c r="T1836">
        <f>IF(AND('Raw Data'!O1829-'Raw Data'!P1829&gt;4, 'Raw Data'!F1829&gt;'Raw Data'!C1829), 'Raw Data'!I1829, 0)</f>
        <v/>
      </c>
      <c r="U1836">
        <f>IF(AND('Raw Data'!P1829-'Raw Data'!O1829&lt;3, 'Raw Data'!P1829&gt;'Raw Data'!O1829, 'Raw Data'!F1829&lt;'Raw Data'!C1829), 'Raw Data'!H1829, 0)</f>
        <v/>
      </c>
      <c r="V1836">
        <f>IF(AND('Raw Data'!P1829-'Raw Data'!O1829&lt;3, 'Raw Data'!P1829&gt;'Raw Data'!O1829, 'Raw Data'!F1829&gt;'Raw Data'!C1829), 'Raw Data'!G1829, 0)</f>
        <v/>
      </c>
    </row>
    <row r="1837">
      <c r="A1837">
        <f>IF(AND('Raw Data'!F1830&lt;'Raw Data'!C1830, 'Raw Data'!P1830&gt;'Raw Data'!O1830, 'Raw Data'!P1830-'Raw Data'!O1830&gt;3), 'Raw Data'!J1830, 0)</f>
        <v/>
      </c>
      <c r="B1837">
        <f>IF(AND('Raw Data'!C1830&lt;'Raw Data'!F1830, 'Raw Data'!O1830&gt;'Raw Data'!P1830, 'Raw Data'!O1830-'Raw Data'!P1830&gt;3), 'Raw Data'!I1830, 0)</f>
        <v/>
      </c>
      <c r="C1837">
        <f>IF(AND('Raw Data'!F1830&lt;'Raw Data'!C1830, 'Raw Data'!P1830&gt;'Raw Data'!O1830, 'Raw Data'!P1830-'Raw Data'!O1830&lt;4), 'Raw Data'!H1830, 0)</f>
        <v/>
      </c>
      <c r="D1837">
        <f>IF(AND('Raw Data'!C1830&lt;'Raw Data'!F1830, 'Raw Data'!O1830&gt;'Raw Data'!P1830, 'Raw Data'!O1830-'Raw Data'!P1830&lt;4), 'Raw Data'!G1830, 0)</f>
        <v/>
      </c>
      <c r="E1837">
        <f>IF(ISBLANK('Raw Data'!J1830), 0, IF(AND(4=MATCH(LARGE('Raw Data'!G1830:J1830, 4), 'Raw Data'!G1830:J1830, 0), 'Raw Data'!P1830-'Raw Data'!O1830&gt;3), 'Raw Data'!J1830, 0))</f>
        <v/>
      </c>
      <c r="F1837">
        <f>IF(ISBLANK('Raw Data'!J1830), 0, IF(AND(3=MATCH(LARGE('Raw Data'!G1830:J1830, 4), 'Raw Data'!G1830:J1830, 0), 'Raw Data'!O1830-'Raw Data'!P1830&gt;3), 'Raw Data'!I1830, 0))</f>
        <v/>
      </c>
      <c r="G1837">
        <f>IF(ISBLANK('Raw Data'!J1830), 0, IF(AND(2=MATCH(LARGE('Raw Data'!G1830:J1830, 4), 'Raw Data'!G1830:J1830, 0), AND('Raw Data'!P1830-'Raw Data'!O1830&lt;4, 'Raw Data'!P1830-'Raw Data'!O1830&gt;0)), 'Raw Data'!H1830, 0))</f>
        <v/>
      </c>
      <c r="H1837">
        <f>IF(ISBLANK('Raw Data'!J1830), 0, IF(AND(1=MATCH(LARGE('Raw Data'!G1830:J1830, 4), 'Raw Data'!G1830:J1830, 0), AND('Raw Data'!O1830-'Raw Data'!P1830&lt;4, 'Raw Data'!O1830-'Raw Data'!P1830&gt;0)), 'Raw Data'!G1830, 0))</f>
        <v/>
      </c>
      <c r="I1837">
        <f>IF(ISBLANK('Raw Data'!J1830), 0, IF(AND(4=MATCH(LARGE('Raw Data'!G1830:J1830, 3), 'Raw Data'!G1830:J1830, 0), 'Raw Data'!P1830-'Raw Data'!O1830&gt;3), 'Raw Data'!J1830, 0))</f>
        <v/>
      </c>
      <c r="J1837">
        <f>IF(ISBLANK('Raw Data'!J1830), 0, IF(AND(3=MATCH(LARGE('Raw Data'!G1830:J1830, 3), 'Raw Data'!G1830:J1830, 0), 'Raw Data'!O1830-'Raw Data'!P1830&gt;3), 'Raw Data'!I1830, 0))</f>
        <v/>
      </c>
      <c r="K1837">
        <f>IF(ISBLANK('Raw Data'!J1830), 0, IF(AND(2=MATCH(LARGE('Raw Data'!G1830:J1830, 3), 'Raw Data'!G1830:J1830, 0), AND('Raw Data'!P1830-'Raw Data'!O1830&lt;4, 'Raw Data'!P1830-'Raw Data'!O1830&gt;0)), 'Raw Data'!H1830, 0))</f>
        <v/>
      </c>
      <c r="L1837">
        <f>IF(ISBLANK('Raw Data'!J1830), 0, IF(AND(1=MATCH(LARGE('Raw Data'!G1830:J1830, 3), 'Raw Data'!G1830:J1830, 0), AND('Raw Data'!O1830-'Raw Data'!P1830&lt;4, 'Raw Data'!O1830-'Raw Data'!P1830&gt;0)), 'Raw Data'!G1830, 0))</f>
        <v/>
      </c>
      <c r="M1837">
        <f>IF(ISBLANK('Raw Data'!J1830), 0, IF(AND(4=MATCH(LARGE('Raw Data'!G1830:J1830, 2), 'Raw Data'!G1830:J1830, 0), 'Raw Data'!P1830-'Raw Data'!O1830&gt;3), 'Raw Data'!J1830, 0))</f>
        <v/>
      </c>
      <c r="N1837">
        <f>IF(ISBLANK('Raw Data'!J1830), 0, IF(AND(3=MATCH(LARGE('Raw Data'!G1830:J1830, 2), 'Raw Data'!G1830:J1830, 0), 'Raw Data'!O1830-'Raw Data'!P1830&gt;3), 'Raw Data'!I1830, 0))</f>
        <v/>
      </c>
      <c r="O1837">
        <f>IF(ISBLANK('Raw Data'!J1830), 0, IF(AND(2=MATCH(LARGE('Raw Data'!G1830:J1830, 2), 'Raw Data'!G1830:J1830, 0), AND('Raw Data'!P1830-'Raw Data'!O1830&lt;4, 'Raw Data'!P1830-'Raw Data'!O1830&gt;0)), 'Raw Data'!H1830, 0))</f>
        <v/>
      </c>
      <c r="P1837">
        <f>IF(ISBLANK('Raw Data'!J1830), 0, IF(AND(1=MATCH(LARGE('Raw Data'!G1830:J1830, 2), 'Raw Data'!G1830:J1830, 0), AND('Raw Data'!O1830-'Raw Data'!P1830&lt;4, 'Raw Data'!O1830-'Raw Data'!P1830&gt;0)), 'Raw Data'!G1830, 0))</f>
        <v/>
      </c>
      <c r="Q1837">
        <f>IF(ISBLANK('Raw Data'!J1830), 0, IF(AND(4=MATCH(LARGE('Raw Data'!G1830:J1830, 1), 'Raw Data'!G1830:J1830, 0), 'Raw Data'!P1830-'Raw Data'!O1830&gt;3), 'Raw Data'!J1830, 0))</f>
        <v/>
      </c>
      <c r="R1837">
        <f>IF(ISBLANK('Raw Data'!J1830), 0, IF(AND(3=MATCH(LARGE('Raw Data'!G1830:J1830, 1), 'Raw Data'!G1830:J1830, 0), 'Raw Data'!O1830-'Raw Data'!P1830&gt;3), 'Raw Data'!I1830, 0))</f>
        <v/>
      </c>
      <c r="S1837">
        <f>IF(AND('Raw Data'!P1830-'Raw Data'!O1830&gt;4, 'Raw Data'!F1830&lt;'Raw Data'!C1830), 'Raw Data'!J1830, 0)</f>
        <v/>
      </c>
      <c r="T1837">
        <f>IF(AND('Raw Data'!O1830-'Raw Data'!P1830&gt;4, 'Raw Data'!F1830&gt;'Raw Data'!C1830), 'Raw Data'!I1830, 0)</f>
        <v/>
      </c>
      <c r="U1837">
        <f>IF(AND('Raw Data'!P1830-'Raw Data'!O1830&lt;3, 'Raw Data'!P1830&gt;'Raw Data'!O1830, 'Raw Data'!F1830&lt;'Raw Data'!C1830), 'Raw Data'!H1830, 0)</f>
        <v/>
      </c>
      <c r="V1837">
        <f>IF(AND('Raw Data'!P1830-'Raw Data'!O1830&lt;3, 'Raw Data'!P1830&gt;'Raw Data'!O1830, 'Raw Data'!F1830&gt;'Raw Data'!C1830), 'Raw Data'!G1830, 0)</f>
        <v/>
      </c>
    </row>
    <row r="1838">
      <c r="A1838">
        <f>IF(AND('Raw Data'!F1831&lt;'Raw Data'!C1831, 'Raw Data'!P1831&gt;'Raw Data'!O1831, 'Raw Data'!P1831-'Raw Data'!O1831&gt;3), 'Raw Data'!J1831, 0)</f>
        <v/>
      </c>
      <c r="B1838">
        <f>IF(AND('Raw Data'!C1831&lt;'Raw Data'!F1831, 'Raw Data'!O1831&gt;'Raw Data'!P1831, 'Raw Data'!O1831-'Raw Data'!P1831&gt;3), 'Raw Data'!I1831, 0)</f>
        <v/>
      </c>
      <c r="C1838">
        <f>IF(AND('Raw Data'!F1831&lt;'Raw Data'!C1831, 'Raw Data'!P1831&gt;'Raw Data'!O1831, 'Raw Data'!P1831-'Raw Data'!O1831&lt;4), 'Raw Data'!H1831, 0)</f>
        <v/>
      </c>
      <c r="D1838">
        <f>IF(AND('Raw Data'!C1831&lt;'Raw Data'!F1831, 'Raw Data'!O1831&gt;'Raw Data'!P1831, 'Raw Data'!O1831-'Raw Data'!P1831&lt;4), 'Raw Data'!G1831, 0)</f>
        <v/>
      </c>
      <c r="E1838">
        <f>IF(ISBLANK('Raw Data'!J1831), 0, IF(AND(4=MATCH(LARGE('Raw Data'!G1831:J1831, 4), 'Raw Data'!G1831:J1831, 0), 'Raw Data'!P1831-'Raw Data'!O1831&gt;3), 'Raw Data'!J1831, 0))</f>
        <v/>
      </c>
      <c r="F1838">
        <f>IF(ISBLANK('Raw Data'!J1831), 0, IF(AND(3=MATCH(LARGE('Raw Data'!G1831:J1831, 4), 'Raw Data'!G1831:J1831, 0), 'Raw Data'!O1831-'Raw Data'!P1831&gt;3), 'Raw Data'!I1831, 0))</f>
        <v/>
      </c>
      <c r="G1838">
        <f>IF(ISBLANK('Raw Data'!J1831), 0, IF(AND(2=MATCH(LARGE('Raw Data'!G1831:J1831, 4), 'Raw Data'!G1831:J1831, 0), AND('Raw Data'!P1831-'Raw Data'!O1831&lt;4, 'Raw Data'!P1831-'Raw Data'!O1831&gt;0)), 'Raw Data'!H1831, 0))</f>
        <v/>
      </c>
      <c r="H1838">
        <f>IF(ISBLANK('Raw Data'!J1831), 0, IF(AND(1=MATCH(LARGE('Raw Data'!G1831:J1831, 4), 'Raw Data'!G1831:J1831, 0), AND('Raw Data'!O1831-'Raw Data'!P1831&lt;4, 'Raw Data'!O1831-'Raw Data'!P1831&gt;0)), 'Raw Data'!G1831, 0))</f>
        <v/>
      </c>
      <c r="I1838">
        <f>IF(ISBLANK('Raw Data'!J1831), 0, IF(AND(4=MATCH(LARGE('Raw Data'!G1831:J1831, 3), 'Raw Data'!G1831:J1831, 0), 'Raw Data'!P1831-'Raw Data'!O1831&gt;3), 'Raw Data'!J1831, 0))</f>
        <v/>
      </c>
      <c r="J1838">
        <f>IF(ISBLANK('Raw Data'!J1831), 0, IF(AND(3=MATCH(LARGE('Raw Data'!G1831:J1831, 3), 'Raw Data'!G1831:J1831, 0), 'Raw Data'!O1831-'Raw Data'!P1831&gt;3), 'Raw Data'!I1831, 0))</f>
        <v/>
      </c>
      <c r="K1838">
        <f>IF(ISBLANK('Raw Data'!J1831), 0, IF(AND(2=MATCH(LARGE('Raw Data'!G1831:J1831, 3), 'Raw Data'!G1831:J1831, 0), AND('Raw Data'!P1831-'Raw Data'!O1831&lt;4, 'Raw Data'!P1831-'Raw Data'!O1831&gt;0)), 'Raw Data'!H1831, 0))</f>
        <v/>
      </c>
      <c r="L1838">
        <f>IF(ISBLANK('Raw Data'!J1831), 0, IF(AND(1=MATCH(LARGE('Raw Data'!G1831:J1831, 3), 'Raw Data'!G1831:J1831, 0), AND('Raw Data'!O1831-'Raw Data'!P1831&lt;4, 'Raw Data'!O1831-'Raw Data'!P1831&gt;0)), 'Raw Data'!G1831, 0))</f>
        <v/>
      </c>
      <c r="M1838">
        <f>IF(ISBLANK('Raw Data'!J1831), 0, IF(AND(4=MATCH(LARGE('Raw Data'!G1831:J1831, 2), 'Raw Data'!G1831:J1831, 0), 'Raw Data'!P1831-'Raw Data'!O1831&gt;3), 'Raw Data'!J1831, 0))</f>
        <v/>
      </c>
      <c r="N1838">
        <f>IF(ISBLANK('Raw Data'!J1831), 0, IF(AND(3=MATCH(LARGE('Raw Data'!G1831:J1831, 2), 'Raw Data'!G1831:J1831, 0), 'Raw Data'!O1831-'Raw Data'!P1831&gt;3), 'Raw Data'!I1831, 0))</f>
        <v/>
      </c>
      <c r="O1838">
        <f>IF(ISBLANK('Raw Data'!J1831), 0, IF(AND(2=MATCH(LARGE('Raw Data'!G1831:J1831, 2), 'Raw Data'!G1831:J1831, 0), AND('Raw Data'!P1831-'Raw Data'!O1831&lt;4, 'Raw Data'!P1831-'Raw Data'!O1831&gt;0)), 'Raw Data'!H1831, 0))</f>
        <v/>
      </c>
      <c r="P1838">
        <f>IF(ISBLANK('Raw Data'!J1831), 0, IF(AND(1=MATCH(LARGE('Raw Data'!G1831:J1831, 2), 'Raw Data'!G1831:J1831, 0), AND('Raw Data'!O1831-'Raw Data'!P1831&lt;4, 'Raw Data'!O1831-'Raw Data'!P1831&gt;0)), 'Raw Data'!G1831, 0))</f>
        <v/>
      </c>
      <c r="Q1838">
        <f>IF(ISBLANK('Raw Data'!J1831), 0, IF(AND(4=MATCH(LARGE('Raw Data'!G1831:J1831, 1), 'Raw Data'!G1831:J1831, 0), 'Raw Data'!P1831-'Raw Data'!O1831&gt;3), 'Raw Data'!J1831, 0))</f>
        <v/>
      </c>
      <c r="R1838">
        <f>IF(ISBLANK('Raw Data'!J1831), 0, IF(AND(3=MATCH(LARGE('Raw Data'!G1831:J1831, 1), 'Raw Data'!G1831:J1831, 0), 'Raw Data'!O1831-'Raw Data'!P1831&gt;3), 'Raw Data'!I1831, 0))</f>
        <v/>
      </c>
      <c r="S1838">
        <f>IF(AND('Raw Data'!P1831-'Raw Data'!O1831&gt;4, 'Raw Data'!F1831&lt;'Raw Data'!C1831), 'Raw Data'!J1831, 0)</f>
        <v/>
      </c>
      <c r="T1838">
        <f>IF(AND('Raw Data'!O1831-'Raw Data'!P1831&gt;4, 'Raw Data'!F1831&gt;'Raw Data'!C1831), 'Raw Data'!I1831, 0)</f>
        <v/>
      </c>
      <c r="U1838">
        <f>IF(AND('Raw Data'!P1831-'Raw Data'!O1831&lt;3, 'Raw Data'!P1831&gt;'Raw Data'!O1831, 'Raw Data'!F1831&lt;'Raw Data'!C1831), 'Raw Data'!H1831, 0)</f>
        <v/>
      </c>
      <c r="V1838">
        <f>IF(AND('Raw Data'!P1831-'Raw Data'!O1831&lt;3, 'Raw Data'!P1831&gt;'Raw Data'!O1831, 'Raw Data'!F1831&gt;'Raw Data'!C1831), 'Raw Data'!G1831, 0)</f>
        <v/>
      </c>
    </row>
    <row r="1839">
      <c r="A1839">
        <f>IF(AND('Raw Data'!F1832&lt;'Raw Data'!C1832, 'Raw Data'!P1832&gt;'Raw Data'!O1832, 'Raw Data'!P1832-'Raw Data'!O1832&gt;3), 'Raw Data'!J1832, 0)</f>
        <v/>
      </c>
      <c r="B1839">
        <f>IF(AND('Raw Data'!C1832&lt;'Raw Data'!F1832, 'Raw Data'!O1832&gt;'Raw Data'!P1832, 'Raw Data'!O1832-'Raw Data'!P1832&gt;3), 'Raw Data'!I1832, 0)</f>
        <v/>
      </c>
      <c r="C1839">
        <f>IF(AND('Raw Data'!F1832&lt;'Raw Data'!C1832, 'Raw Data'!P1832&gt;'Raw Data'!O1832, 'Raw Data'!P1832-'Raw Data'!O1832&lt;4), 'Raw Data'!H1832, 0)</f>
        <v/>
      </c>
      <c r="D1839">
        <f>IF(AND('Raw Data'!C1832&lt;'Raw Data'!F1832, 'Raw Data'!O1832&gt;'Raw Data'!P1832, 'Raw Data'!O1832-'Raw Data'!P1832&lt;4), 'Raw Data'!G1832, 0)</f>
        <v/>
      </c>
      <c r="E1839">
        <f>IF(ISBLANK('Raw Data'!J1832), 0, IF(AND(4=MATCH(LARGE('Raw Data'!G1832:J1832, 4), 'Raw Data'!G1832:J1832, 0), 'Raw Data'!P1832-'Raw Data'!O1832&gt;3), 'Raw Data'!J1832, 0))</f>
        <v/>
      </c>
      <c r="F1839">
        <f>IF(ISBLANK('Raw Data'!J1832), 0, IF(AND(3=MATCH(LARGE('Raw Data'!G1832:J1832, 4), 'Raw Data'!G1832:J1832, 0), 'Raw Data'!O1832-'Raw Data'!P1832&gt;3), 'Raw Data'!I1832, 0))</f>
        <v/>
      </c>
      <c r="G1839">
        <f>IF(ISBLANK('Raw Data'!J1832), 0, IF(AND(2=MATCH(LARGE('Raw Data'!G1832:J1832, 4), 'Raw Data'!G1832:J1832, 0), AND('Raw Data'!P1832-'Raw Data'!O1832&lt;4, 'Raw Data'!P1832-'Raw Data'!O1832&gt;0)), 'Raw Data'!H1832, 0))</f>
        <v/>
      </c>
      <c r="H1839">
        <f>IF(ISBLANK('Raw Data'!J1832), 0, IF(AND(1=MATCH(LARGE('Raw Data'!G1832:J1832, 4), 'Raw Data'!G1832:J1832, 0), AND('Raw Data'!O1832-'Raw Data'!P1832&lt;4, 'Raw Data'!O1832-'Raw Data'!P1832&gt;0)), 'Raw Data'!G1832, 0))</f>
        <v/>
      </c>
      <c r="I1839">
        <f>IF(ISBLANK('Raw Data'!J1832), 0, IF(AND(4=MATCH(LARGE('Raw Data'!G1832:J1832, 3), 'Raw Data'!G1832:J1832, 0), 'Raw Data'!P1832-'Raw Data'!O1832&gt;3), 'Raw Data'!J1832, 0))</f>
        <v/>
      </c>
      <c r="J1839">
        <f>IF(ISBLANK('Raw Data'!J1832), 0, IF(AND(3=MATCH(LARGE('Raw Data'!G1832:J1832, 3), 'Raw Data'!G1832:J1832, 0), 'Raw Data'!O1832-'Raw Data'!P1832&gt;3), 'Raw Data'!I1832, 0))</f>
        <v/>
      </c>
      <c r="K1839">
        <f>IF(ISBLANK('Raw Data'!J1832), 0, IF(AND(2=MATCH(LARGE('Raw Data'!G1832:J1832, 3), 'Raw Data'!G1832:J1832, 0), AND('Raw Data'!P1832-'Raw Data'!O1832&lt;4, 'Raw Data'!P1832-'Raw Data'!O1832&gt;0)), 'Raw Data'!H1832, 0))</f>
        <v/>
      </c>
      <c r="L1839">
        <f>IF(ISBLANK('Raw Data'!J1832), 0, IF(AND(1=MATCH(LARGE('Raw Data'!G1832:J1832, 3), 'Raw Data'!G1832:J1832, 0), AND('Raw Data'!O1832-'Raw Data'!P1832&lt;4, 'Raw Data'!O1832-'Raw Data'!P1832&gt;0)), 'Raw Data'!G1832, 0))</f>
        <v/>
      </c>
      <c r="M1839">
        <f>IF(ISBLANK('Raw Data'!J1832), 0, IF(AND(4=MATCH(LARGE('Raw Data'!G1832:J1832, 2), 'Raw Data'!G1832:J1832, 0), 'Raw Data'!P1832-'Raw Data'!O1832&gt;3), 'Raw Data'!J1832, 0))</f>
        <v/>
      </c>
      <c r="N1839">
        <f>IF(ISBLANK('Raw Data'!J1832), 0, IF(AND(3=MATCH(LARGE('Raw Data'!G1832:J1832, 2), 'Raw Data'!G1832:J1832, 0), 'Raw Data'!O1832-'Raw Data'!P1832&gt;3), 'Raw Data'!I1832, 0))</f>
        <v/>
      </c>
      <c r="O1839">
        <f>IF(ISBLANK('Raw Data'!J1832), 0, IF(AND(2=MATCH(LARGE('Raw Data'!G1832:J1832, 2), 'Raw Data'!G1832:J1832, 0), AND('Raw Data'!P1832-'Raw Data'!O1832&lt;4, 'Raw Data'!P1832-'Raw Data'!O1832&gt;0)), 'Raw Data'!H1832, 0))</f>
        <v/>
      </c>
      <c r="P1839">
        <f>IF(ISBLANK('Raw Data'!J1832), 0, IF(AND(1=MATCH(LARGE('Raw Data'!G1832:J1832, 2), 'Raw Data'!G1832:J1832, 0), AND('Raw Data'!O1832-'Raw Data'!P1832&lt;4, 'Raw Data'!O1832-'Raw Data'!P1832&gt;0)), 'Raw Data'!G1832, 0))</f>
        <v/>
      </c>
      <c r="Q1839">
        <f>IF(ISBLANK('Raw Data'!J1832), 0, IF(AND(4=MATCH(LARGE('Raw Data'!G1832:J1832, 1), 'Raw Data'!G1832:J1832, 0), 'Raw Data'!P1832-'Raw Data'!O1832&gt;3), 'Raw Data'!J1832, 0))</f>
        <v/>
      </c>
      <c r="R1839">
        <f>IF(ISBLANK('Raw Data'!J1832), 0, IF(AND(3=MATCH(LARGE('Raw Data'!G1832:J1832, 1), 'Raw Data'!G1832:J1832, 0), 'Raw Data'!O1832-'Raw Data'!P1832&gt;3), 'Raw Data'!I1832, 0))</f>
        <v/>
      </c>
      <c r="S1839">
        <f>IF(AND('Raw Data'!P1832-'Raw Data'!O1832&gt;4, 'Raw Data'!F1832&lt;'Raw Data'!C1832), 'Raw Data'!J1832, 0)</f>
        <v/>
      </c>
      <c r="T1839">
        <f>IF(AND('Raw Data'!O1832-'Raw Data'!P1832&gt;4, 'Raw Data'!F1832&gt;'Raw Data'!C1832), 'Raw Data'!I1832, 0)</f>
        <v/>
      </c>
      <c r="U1839">
        <f>IF(AND('Raw Data'!P1832-'Raw Data'!O1832&lt;3, 'Raw Data'!P1832&gt;'Raw Data'!O1832, 'Raw Data'!F1832&lt;'Raw Data'!C1832), 'Raw Data'!H1832, 0)</f>
        <v/>
      </c>
      <c r="V1839">
        <f>IF(AND('Raw Data'!P1832-'Raw Data'!O1832&lt;3, 'Raw Data'!P1832&gt;'Raw Data'!O1832, 'Raw Data'!F1832&gt;'Raw Data'!C1832), 'Raw Data'!G1832, 0)</f>
        <v/>
      </c>
    </row>
    <row r="1840">
      <c r="A1840">
        <f>IF(AND('Raw Data'!F1833&lt;'Raw Data'!C1833, 'Raw Data'!P1833&gt;'Raw Data'!O1833, 'Raw Data'!P1833-'Raw Data'!O1833&gt;3), 'Raw Data'!J1833, 0)</f>
        <v/>
      </c>
      <c r="B1840">
        <f>IF(AND('Raw Data'!C1833&lt;'Raw Data'!F1833, 'Raw Data'!O1833&gt;'Raw Data'!P1833, 'Raw Data'!O1833-'Raw Data'!P1833&gt;3), 'Raw Data'!I1833, 0)</f>
        <v/>
      </c>
      <c r="C1840">
        <f>IF(AND('Raw Data'!F1833&lt;'Raw Data'!C1833, 'Raw Data'!P1833&gt;'Raw Data'!O1833, 'Raw Data'!P1833-'Raw Data'!O1833&lt;4), 'Raw Data'!H1833, 0)</f>
        <v/>
      </c>
      <c r="D1840">
        <f>IF(AND('Raw Data'!C1833&lt;'Raw Data'!F1833, 'Raw Data'!O1833&gt;'Raw Data'!P1833, 'Raw Data'!O1833-'Raw Data'!P1833&lt;4), 'Raw Data'!G1833, 0)</f>
        <v/>
      </c>
      <c r="E1840">
        <f>IF(ISBLANK('Raw Data'!J1833), 0, IF(AND(4=MATCH(LARGE('Raw Data'!G1833:J1833, 4), 'Raw Data'!G1833:J1833, 0), 'Raw Data'!P1833-'Raw Data'!O1833&gt;3), 'Raw Data'!J1833, 0))</f>
        <v/>
      </c>
      <c r="F1840">
        <f>IF(ISBLANK('Raw Data'!J1833), 0, IF(AND(3=MATCH(LARGE('Raw Data'!G1833:J1833, 4), 'Raw Data'!G1833:J1833, 0), 'Raw Data'!O1833-'Raw Data'!P1833&gt;3), 'Raw Data'!I1833, 0))</f>
        <v/>
      </c>
      <c r="G1840">
        <f>IF(ISBLANK('Raw Data'!J1833), 0, IF(AND(2=MATCH(LARGE('Raw Data'!G1833:J1833, 4), 'Raw Data'!G1833:J1833, 0), AND('Raw Data'!P1833-'Raw Data'!O1833&lt;4, 'Raw Data'!P1833-'Raw Data'!O1833&gt;0)), 'Raw Data'!H1833, 0))</f>
        <v/>
      </c>
      <c r="H1840">
        <f>IF(ISBLANK('Raw Data'!J1833), 0, IF(AND(1=MATCH(LARGE('Raw Data'!G1833:J1833, 4), 'Raw Data'!G1833:J1833, 0), AND('Raw Data'!O1833-'Raw Data'!P1833&lt;4, 'Raw Data'!O1833-'Raw Data'!P1833&gt;0)), 'Raw Data'!G1833, 0))</f>
        <v/>
      </c>
      <c r="I1840">
        <f>IF(ISBLANK('Raw Data'!J1833), 0, IF(AND(4=MATCH(LARGE('Raw Data'!G1833:J1833, 3), 'Raw Data'!G1833:J1833, 0), 'Raw Data'!P1833-'Raw Data'!O1833&gt;3), 'Raw Data'!J1833, 0))</f>
        <v/>
      </c>
      <c r="J1840">
        <f>IF(ISBLANK('Raw Data'!J1833), 0, IF(AND(3=MATCH(LARGE('Raw Data'!G1833:J1833, 3), 'Raw Data'!G1833:J1833, 0), 'Raw Data'!O1833-'Raw Data'!P1833&gt;3), 'Raw Data'!I1833, 0))</f>
        <v/>
      </c>
      <c r="K1840">
        <f>IF(ISBLANK('Raw Data'!J1833), 0, IF(AND(2=MATCH(LARGE('Raw Data'!G1833:J1833, 3), 'Raw Data'!G1833:J1833, 0), AND('Raw Data'!P1833-'Raw Data'!O1833&lt;4, 'Raw Data'!P1833-'Raw Data'!O1833&gt;0)), 'Raw Data'!H1833, 0))</f>
        <v/>
      </c>
      <c r="L1840">
        <f>IF(ISBLANK('Raw Data'!J1833), 0, IF(AND(1=MATCH(LARGE('Raw Data'!G1833:J1833, 3), 'Raw Data'!G1833:J1833, 0), AND('Raw Data'!O1833-'Raw Data'!P1833&lt;4, 'Raw Data'!O1833-'Raw Data'!P1833&gt;0)), 'Raw Data'!G1833, 0))</f>
        <v/>
      </c>
      <c r="M1840">
        <f>IF(ISBLANK('Raw Data'!J1833), 0, IF(AND(4=MATCH(LARGE('Raw Data'!G1833:J1833, 2), 'Raw Data'!G1833:J1833, 0), 'Raw Data'!P1833-'Raw Data'!O1833&gt;3), 'Raw Data'!J1833, 0))</f>
        <v/>
      </c>
      <c r="N1840">
        <f>IF(ISBLANK('Raw Data'!J1833), 0, IF(AND(3=MATCH(LARGE('Raw Data'!G1833:J1833, 2), 'Raw Data'!G1833:J1833, 0), 'Raw Data'!O1833-'Raw Data'!P1833&gt;3), 'Raw Data'!I1833, 0))</f>
        <v/>
      </c>
      <c r="O1840">
        <f>IF(ISBLANK('Raw Data'!J1833), 0, IF(AND(2=MATCH(LARGE('Raw Data'!G1833:J1833, 2), 'Raw Data'!G1833:J1833, 0), AND('Raw Data'!P1833-'Raw Data'!O1833&lt;4, 'Raw Data'!P1833-'Raw Data'!O1833&gt;0)), 'Raw Data'!H1833, 0))</f>
        <v/>
      </c>
      <c r="P1840">
        <f>IF(ISBLANK('Raw Data'!J1833), 0, IF(AND(1=MATCH(LARGE('Raw Data'!G1833:J1833, 2), 'Raw Data'!G1833:J1833, 0), AND('Raw Data'!O1833-'Raw Data'!P1833&lt;4, 'Raw Data'!O1833-'Raw Data'!P1833&gt;0)), 'Raw Data'!G1833, 0))</f>
        <v/>
      </c>
      <c r="Q1840">
        <f>IF(ISBLANK('Raw Data'!J1833), 0, IF(AND(4=MATCH(LARGE('Raw Data'!G1833:J1833, 1), 'Raw Data'!G1833:J1833, 0), 'Raw Data'!P1833-'Raw Data'!O1833&gt;3), 'Raw Data'!J1833, 0))</f>
        <v/>
      </c>
      <c r="R1840">
        <f>IF(ISBLANK('Raw Data'!J1833), 0, IF(AND(3=MATCH(LARGE('Raw Data'!G1833:J1833, 1), 'Raw Data'!G1833:J1833, 0), 'Raw Data'!O1833-'Raw Data'!P1833&gt;3), 'Raw Data'!I1833, 0))</f>
        <v/>
      </c>
      <c r="S1840">
        <f>IF(AND('Raw Data'!P1833-'Raw Data'!O1833&gt;4, 'Raw Data'!F1833&lt;'Raw Data'!C1833), 'Raw Data'!J1833, 0)</f>
        <v/>
      </c>
      <c r="T1840">
        <f>IF(AND('Raw Data'!O1833-'Raw Data'!P1833&gt;4, 'Raw Data'!F1833&gt;'Raw Data'!C1833), 'Raw Data'!I1833, 0)</f>
        <v/>
      </c>
      <c r="U1840">
        <f>IF(AND('Raw Data'!P1833-'Raw Data'!O1833&lt;3, 'Raw Data'!P1833&gt;'Raw Data'!O1833, 'Raw Data'!F1833&lt;'Raw Data'!C1833), 'Raw Data'!H1833, 0)</f>
        <v/>
      </c>
      <c r="V1840">
        <f>IF(AND('Raw Data'!P1833-'Raw Data'!O1833&lt;3, 'Raw Data'!P1833&gt;'Raw Data'!O1833, 'Raw Data'!F1833&gt;'Raw Data'!C1833), 'Raw Data'!G1833, 0)</f>
        <v/>
      </c>
    </row>
    <row r="1841">
      <c r="A1841">
        <f>IF(AND('Raw Data'!F1834&lt;'Raw Data'!C1834, 'Raw Data'!P1834&gt;'Raw Data'!O1834, 'Raw Data'!P1834-'Raw Data'!O1834&gt;3), 'Raw Data'!J1834, 0)</f>
        <v/>
      </c>
      <c r="B1841">
        <f>IF(AND('Raw Data'!C1834&lt;'Raw Data'!F1834, 'Raw Data'!O1834&gt;'Raw Data'!P1834, 'Raw Data'!O1834-'Raw Data'!P1834&gt;3), 'Raw Data'!I1834, 0)</f>
        <v/>
      </c>
      <c r="C1841">
        <f>IF(AND('Raw Data'!F1834&lt;'Raw Data'!C1834, 'Raw Data'!P1834&gt;'Raw Data'!O1834, 'Raw Data'!P1834-'Raw Data'!O1834&lt;4), 'Raw Data'!H1834, 0)</f>
        <v/>
      </c>
      <c r="D1841">
        <f>IF(AND('Raw Data'!C1834&lt;'Raw Data'!F1834, 'Raw Data'!O1834&gt;'Raw Data'!P1834, 'Raw Data'!O1834-'Raw Data'!P1834&lt;4), 'Raw Data'!G1834, 0)</f>
        <v/>
      </c>
      <c r="E1841">
        <f>IF(ISBLANK('Raw Data'!J1834), 0, IF(AND(4=MATCH(LARGE('Raw Data'!G1834:J1834, 4), 'Raw Data'!G1834:J1834, 0), 'Raw Data'!P1834-'Raw Data'!O1834&gt;3), 'Raw Data'!J1834, 0))</f>
        <v/>
      </c>
      <c r="F1841">
        <f>IF(ISBLANK('Raw Data'!J1834), 0, IF(AND(3=MATCH(LARGE('Raw Data'!G1834:J1834, 4), 'Raw Data'!G1834:J1834, 0), 'Raw Data'!O1834-'Raw Data'!P1834&gt;3), 'Raw Data'!I1834, 0))</f>
        <v/>
      </c>
      <c r="G1841">
        <f>IF(ISBLANK('Raw Data'!J1834), 0, IF(AND(2=MATCH(LARGE('Raw Data'!G1834:J1834, 4), 'Raw Data'!G1834:J1834, 0), AND('Raw Data'!P1834-'Raw Data'!O1834&lt;4, 'Raw Data'!P1834-'Raw Data'!O1834&gt;0)), 'Raw Data'!H1834, 0))</f>
        <v/>
      </c>
      <c r="H1841">
        <f>IF(ISBLANK('Raw Data'!J1834), 0, IF(AND(1=MATCH(LARGE('Raw Data'!G1834:J1834, 4), 'Raw Data'!G1834:J1834, 0), AND('Raw Data'!O1834-'Raw Data'!P1834&lt;4, 'Raw Data'!O1834-'Raw Data'!P1834&gt;0)), 'Raw Data'!G1834, 0))</f>
        <v/>
      </c>
      <c r="I1841">
        <f>IF(ISBLANK('Raw Data'!J1834), 0, IF(AND(4=MATCH(LARGE('Raw Data'!G1834:J1834, 3), 'Raw Data'!G1834:J1834, 0), 'Raw Data'!P1834-'Raw Data'!O1834&gt;3), 'Raw Data'!J1834, 0))</f>
        <v/>
      </c>
      <c r="J1841">
        <f>IF(ISBLANK('Raw Data'!J1834), 0, IF(AND(3=MATCH(LARGE('Raw Data'!G1834:J1834, 3), 'Raw Data'!G1834:J1834, 0), 'Raw Data'!O1834-'Raw Data'!P1834&gt;3), 'Raw Data'!I1834, 0))</f>
        <v/>
      </c>
      <c r="K1841">
        <f>IF(ISBLANK('Raw Data'!J1834), 0, IF(AND(2=MATCH(LARGE('Raw Data'!G1834:J1834, 3), 'Raw Data'!G1834:J1834, 0), AND('Raw Data'!P1834-'Raw Data'!O1834&lt;4, 'Raw Data'!P1834-'Raw Data'!O1834&gt;0)), 'Raw Data'!H1834, 0))</f>
        <v/>
      </c>
      <c r="L1841">
        <f>IF(ISBLANK('Raw Data'!J1834), 0, IF(AND(1=MATCH(LARGE('Raw Data'!G1834:J1834, 3), 'Raw Data'!G1834:J1834, 0), AND('Raw Data'!O1834-'Raw Data'!P1834&lt;4, 'Raw Data'!O1834-'Raw Data'!P1834&gt;0)), 'Raw Data'!G1834, 0))</f>
        <v/>
      </c>
      <c r="M1841">
        <f>IF(ISBLANK('Raw Data'!J1834), 0, IF(AND(4=MATCH(LARGE('Raw Data'!G1834:J1834, 2), 'Raw Data'!G1834:J1834, 0), 'Raw Data'!P1834-'Raw Data'!O1834&gt;3), 'Raw Data'!J1834, 0))</f>
        <v/>
      </c>
      <c r="N1841">
        <f>IF(ISBLANK('Raw Data'!J1834), 0, IF(AND(3=MATCH(LARGE('Raw Data'!G1834:J1834, 2), 'Raw Data'!G1834:J1834, 0), 'Raw Data'!O1834-'Raw Data'!P1834&gt;3), 'Raw Data'!I1834, 0))</f>
        <v/>
      </c>
      <c r="O1841">
        <f>IF(ISBLANK('Raw Data'!J1834), 0, IF(AND(2=MATCH(LARGE('Raw Data'!G1834:J1834, 2), 'Raw Data'!G1834:J1834, 0), AND('Raw Data'!P1834-'Raw Data'!O1834&lt;4, 'Raw Data'!P1834-'Raw Data'!O1834&gt;0)), 'Raw Data'!H1834, 0))</f>
        <v/>
      </c>
      <c r="P1841">
        <f>IF(ISBLANK('Raw Data'!J1834), 0, IF(AND(1=MATCH(LARGE('Raw Data'!G1834:J1834, 2), 'Raw Data'!G1834:J1834, 0), AND('Raw Data'!O1834-'Raw Data'!P1834&lt;4, 'Raw Data'!O1834-'Raw Data'!P1834&gt;0)), 'Raw Data'!G1834, 0))</f>
        <v/>
      </c>
      <c r="Q1841">
        <f>IF(ISBLANK('Raw Data'!J1834), 0, IF(AND(4=MATCH(LARGE('Raw Data'!G1834:J1834, 1), 'Raw Data'!G1834:J1834, 0), 'Raw Data'!P1834-'Raw Data'!O1834&gt;3), 'Raw Data'!J1834, 0))</f>
        <v/>
      </c>
      <c r="R1841">
        <f>IF(ISBLANK('Raw Data'!J1834), 0, IF(AND(3=MATCH(LARGE('Raw Data'!G1834:J1834, 1), 'Raw Data'!G1834:J1834, 0), 'Raw Data'!O1834-'Raw Data'!P1834&gt;3), 'Raw Data'!I1834, 0))</f>
        <v/>
      </c>
      <c r="S1841">
        <f>IF(AND('Raw Data'!P1834-'Raw Data'!O1834&gt;4, 'Raw Data'!F1834&lt;'Raw Data'!C1834), 'Raw Data'!J1834, 0)</f>
        <v/>
      </c>
      <c r="T1841">
        <f>IF(AND('Raw Data'!O1834-'Raw Data'!P1834&gt;4, 'Raw Data'!F1834&gt;'Raw Data'!C1834), 'Raw Data'!I1834, 0)</f>
        <v/>
      </c>
      <c r="U1841">
        <f>IF(AND('Raw Data'!P1834-'Raw Data'!O1834&lt;3, 'Raw Data'!P1834&gt;'Raw Data'!O1834, 'Raw Data'!F1834&lt;'Raw Data'!C1834), 'Raw Data'!H1834, 0)</f>
        <v/>
      </c>
      <c r="V1841">
        <f>IF(AND('Raw Data'!P1834-'Raw Data'!O1834&lt;3, 'Raw Data'!P1834&gt;'Raw Data'!O1834, 'Raw Data'!F1834&gt;'Raw Data'!C1834), 'Raw Data'!G1834, 0)</f>
        <v/>
      </c>
    </row>
    <row r="1842">
      <c r="A1842">
        <f>IF(AND('Raw Data'!F1835&lt;'Raw Data'!C1835, 'Raw Data'!P1835&gt;'Raw Data'!O1835, 'Raw Data'!P1835-'Raw Data'!O1835&gt;3), 'Raw Data'!J1835, 0)</f>
        <v/>
      </c>
      <c r="B1842">
        <f>IF(AND('Raw Data'!C1835&lt;'Raw Data'!F1835, 'Raw Data'!O1835&gt;'Raw Data'!P1835, 'Raw Data'!O1835-'Raw Data'!P1835&gt;3), 'Raw Data'!I1835, 0)</f>
        <v/>
      </c>
      <c r="C1842">
        <f>IF(AND('Raw Data'!F1835&lt;'Raw Data'!C1835, 'Raw Data'!P1835&gt;'Raw Data'!O1835, 'Raw Data'!P1835-'Raw Data'!O1835&lt;4), 'Raw Data'!H1835, 0)</f>
        <v/>
      </c>
      <c r="D1842">
        <f>IF(AND('Raw Data'!C1835&lt;'Raw Data'!F1835, 'Raw Data'!O1835&gt;'Raw Data'!P1835, 'Raw Data'!O1835-'Raw Data'!P1835&lt;4), 'Raw Data'!G1835, 0)</f>
        <v/>
      </c>
      <c r="E1842">
        <f>IF(ISBLANK('Raw Data'!J1835), 0, IF(AND(4=MATCH(LARGE('Raw Data'!G1835:J1835, 4), 'Raw Data'!G1835:J1835, 0), 'Raw Data'!P1835-'Raw Data'!O1835&gt;3), 'Raw Data'!J1835, 0))</f>
        <v/>
      </c>
      <c r="F1842">
        <f>IF(ISBLANK('Raw Data'!J1835), 0, IF(AND(3=MATCH(LARGE('Raw Data'!G1835:J1835, 4), 'Raw Data'!G1835:J1835, 0), 'Raw Data'!O1835-'Raw Data'!P1835&gt;3), 'Raw Data'!I1835, 0))</f>
        <v/>
      </c>
      <c r="G1842">
        <f>IF(ISBLANK('Raw Data'!J1835), 0, IF(AND(2=MATCH(LARGE('Raw Data'!G1835:J1835, 4), 'Raw Data'!G1835:J1835, 0), AND('Raw Data'!P1835-'Raw Data'!O1835&lt;4, 'Raw Data'!P1835-'Raw Data'!O1835&gt;0)), 'Raw Data'!H1835, 0))</f>
        <v/>
      </c>
      <c r="H1842">
        <f>IF(ISBLANK('Raw Data'!J1835), 0, IF(AND(1=MATCH(LARGE('Raw Data'!G1835:J1835, 4), 'Raw Data'!G1835:J1835, 0), AND('Raw Data'!O1835-'Raw Data'!P1835&lt;4, 'Raw Data'!O1835-'Raw Data'!P1835&gt;0)), 'Raw Data'!G1835, 0))</f>
        <v/>
      </c>
      <c r="I1842">
        <f>IF(ISBLANK('Raw Data'!J1835), 0, IF(AND(4=MATCH(LARGE('Raw Data'!G1835:J1835, 3), 'Raw Data'!G1835:J1835, 0), 'Raw Data'!P1835-'Raw Data'!O1835&gt;3), 'Raw Data'!J1835, 0))</f>
        <v/>
      </c>
      <c r="J1842">
        <f>IF(ISBLANK('Raw Data'!J1835), 0, IF(AND(3=MATCH(LARGE('Raw Data'!G1835:J1835, 3), 'Raw Data'!G1835:J1835, 0), 'Raw Data'!O1835-'Raw Data'!P1835&gt;3), 'Raw Data'!I1835, 0))</f>
        <v/>
      </c>
      <c r="K1842">
        <f>IF(ISBLANK('Raw Data'!J1835), 0, IF(AND(2=MATCH(LARGE('Raw Data'!G1835:J1835, 3), 'Raw Data'!G1835:J1835, 0), AND('Raw Data'!P1835-'Raw Data'!O1835&lt;4, 'Raw Data'!P1835-'Raw Data'!O1835&gt;0)), 'Raw Data'!H1835, 0))</f>
        <v/>
      </c>
      <c r="L1842">
        <f>IF(ISBLANK('Raw Data'!J1835), 0, IF(AND(1=MATCH(LARGE('Raw Data'!G1835:J1835, 3), 'Raw Data'!G1835:J1835, 0), AND('Raw Data'!O1835-'Raw Data'!P1835&lt;4, 'Raw Data'!O1835-'Raw Data'!P1835&gt;0)), 'Raw Data'!G1835, 0))</f>
        <v/>
      </c>
      <c r="M1842">
        <f>IF(ISBLANK('Raw Data'!J1835), 0, IF(AND(4=MATCH(LARGE('Raw Data'!G1835:J1835, 2), 'Raw Data'!G1835:J1835, 0), 'Raw Data'!P1835-'Raw Data'!O1835&gt;3), 'Raw Data'!J1835, 0))</f>
        <v/>
      </c>
      <c r="N1842">
        <f>IF(ISBLANK('Raw Data'!J1835), 0, IF(AND(3=MATCH(LARGE('Raw Data'!G1835:J1835, 2), 'Raw Data'!G1835:J1835, 0), 'Raw Data'!O1835-'Raw Data'!P1835&gt;3), 'Raw Data'!I1835, 0))</f>
        <v/>
      </c>
      <c r="O1842">
        <f>IF(ISBLANK('Raw Data'!J1835), 0, IF(AND(2=MATCH(LARGE('Raw Data'!G1835:J1835, 2), 'Raw Data'!G1835:J1835, 0), AND('Raw Data'!P1835-'Raw Data'!O1835&lt;4, 'Raw Data'!P1835-'Raw Data'!O1835&gt;0)), 'Raw Data'!H1835, 0))</f>
        <v/>
      </c>
      <c r="P1842">
        <f>IF(ISBLANK('Raw Data'!J1835), 0, IF(AND(1=MATCH(LARGE('Raw Data'!G1835:J1835, 2), 'Raw Data'!G1835:J1835, 0), AND('Raw Data'!O1835-'Raw Data'!P1835&lt;4, 'Raw Data'!O1835-'Raw Data'!P1835&gt;0)), 'Raw Data'!G1835, 0))</f>
        <v/>
      </c>
      <c r="Q1842">
        <f>IF(ISBLANK('Raw Data'!J1835), 0, IF(AND(4=MATCH(LARGE('Raw Data'!G1835:J1835, 1), 'Raw Data'!G1835:J1835, 0), 'Raw Data'!P1835-'Raw Data'!O1835&gt;3), 'Raw Data'!J1835, 0))</f>
        <v/>
      </c>
      <c r="R1842">
        <f>IF(ISBLANK('Raw Data'!J1835), 0, IF(AND(3=MATCH(LARGE('Raw Data'!G1835:J1835, 1), 'Raw Data'!G1835:J1835, 0), 'Raw Data'!O1835-'Raw Data'!P1835&gt;3), 'Raw Data'!I1835, 0))</f>
        <v/>
      </c>
      <c r="S1842">
        <f>IF(AND('Raw Data'!P1835-'Raw Data'!O1835&gt;4, 'Raw Data'!F1835&lt;'Raw Data'!C1835), 'Raw Data'!J1835, 0)</f>
        <v/>
      </c>
      <c r="T1842">
        <f>IF(AND('Raw Data'!O1835-'Raw Data'!P1835&gt;4, 'Raw Data'!F1835&gt;'Raw Data'!C1835), 'Raw Data'!I1835, 0)</f>
        <v/>
      </c>
      <c r="U1842">
        <f>IF(AND('Raw Data'!P1835-'Raw Data'!O1835&lt;3, 'Raw Data'!P1835&gt;'Raw Data'!O1835, 'Raw Data'!F1835&lt;'Raw Data'!C1835), 'Raw Data'!H1835, 0)</f>
        <v/>
      </c>
      <c r="V1842">
        <f>IF(AND('Raw Data'!P1835-'Raw Data'!O1835&lt;3, 'Raw Data'!P1835&gt;'Raw Data'!O1835, 'Raw Data'!F1835&gt;'Raw Data'!C1835), 'Raw Data'!G1835, 0)</f>
        <v/>
      </c>
    </row>
    <row r="1843">
      <c r="A1843">
        <f>IF(AND('Raw Data'!F1836&lt;'Raw Data'!C1836, 'Raw Data'!P1836&gt;'Raw Data'!O1836, 'Raw Data'!P1836-'Raw Data'!O1836&gt;3), 'Raw Data'!J1836, 0)</f>
        <v/>
      </c>
      <c r="B1843">
        <f>IF(AND('Raw Data'!C1836&lt;'Raw Data'!F1836, 'Raw Data'!O1836&gt;'Raw Data'!P1836, 'Raw Data'!O1836-'Raw Data'!P1836&gt;3), 'Raw Data'!I1836, 0)</f>
        <v/>
      </c>
      <c r="C1843">
        <f>IF(AND('Raw Data'!F1836&lt;'Raw Data'!C1836, 'Raw Data'!P1836&gt;'Raw Data'!O1836, 'Raw Data'!P1836-'Raw Data'!O1836&lt;4), 'Raw Data'!H1836, 0)</f>
        <v/>
      </c>
      <c r="D1843">
        <f>IF(AND('Raw Data'!C1836&lt;'Raw Data'!F1836, 'Raw Data'!O1836&gt;'Raw Data'!P1836, 'Raw Data'!O1836-'Raw Data'!P1836&lt;4), 'Raw Data'!G1836, 0)</f>
        <v/>
      </c>
      <c r="E1843">
        <f>IF(ISBLANK('Raw Data'!J1836), 0, IF(AND(4=MATCH(LARGE('Raw Data'!G1836:J1836, 4), 'Raw Data'!G1836:J1836, 0), 'Raw Data'!P1836-'Raw Data'!O1836&gt;3), 'Raw Data'!J1836, 0))</f>
        <v/>
      </c>
      <c r="F1843">
        <f>IF(ISBLANK('Raw Data'!J1836), 0, IF(AND(3=MATCH(LARGE('Raw Data'!G1836:J1836, 4), 'Raw Data'!G1836:J1836, 0), 'Raw Data'!O1836-'Raw Data'!P1836&gt;3), 'Raw Data'!I1836, 0))</f>
        <v/>
      </c>
      <c r="G1843">
        <f>IF(ISBLANK('Raw Data'!J1836), 0, IF(AND(2=MATCH(LARGE('Raw Data'!G1836:J1836, 4), 'Raw Data'!G1836:J1836, 0), AND('Raw Data'!P1836-'Raw Data'!O1836&lt;4, 'Raw Data'!P1836-'Raw Data'!O1836&gt;0)), 'Raw Data'!H1836, 0))</f>
        <v/>
      </c>
      <c r="H1843">
        <f>IF(ISBLANK('Raw Data'!J1836), 0, IF(AND(1=MATCH(LARGE('Raw Data'!G1836:J1836, 4), 'Raw Data'!G1836:J1836, 0), AND('Raw Data'!O1836-'Raw Data'!P1836&lt;4, 'Raw Data'!O1836-'Raw Data'!P1836&gt;0)), 'Raw Data'!G1836, 0))</f>
        <v/>
      </c>
      <c r="I1843">
        <f>IF(ISBLANK('Raw Data'!J1836), 0, IF(AND(4=MATCH(LARGE('Raw Data'!G1836:J1836, 3), 'Raw Data'!G1836:J1836, 0), 'Raw Data'!P1836-'Raw Data'!O1836&gt;3), 'Raw Data'!J1836, 0))</f>
        <v/>
      </c>
      <c r="J1843">
        <f>IF(ISBLANK('Raw Data'!J1836), 0, IF(AND(3=MATCH(LARGE('Raw Data'!G1836:J1836, 3), 'Raw Data'!G1836:J1836, 0), 'Raw Data'!O1836-'Raw Data'!P1836&gt;3), 'Raw Data'!I1836, 0))</f>
        <v/>
      </c>
      <c r="K1843">
        <f>IF(ISBLANK('Raw Data'!J1836), 0, IF(AND(2=MATCH(LARGE('Raw Data'!G1836:J1836, 3), 'Raw Data'!G1836:J1836, 0), AND('Raw Data'!P1836-'Raw Data'!O1836&lt;4, 'Raw Data'!P1836-'Raw Data'!O1836&gt;0)), 'Raw Data'!H1836, 0))</f>
        <v/>
      </c>
      <c r="L1843">
        <f>IF(ISBLANK('Raw Data'!J1836), 0, IF(AND(1=MATCH(LARGE('Raw Data'!G1836:J1836, 3), 'Raw Data'!G1836:J1836, 0), AND('Raw Data'!O1836-'Raw Data'!P1836&lt;4, 'Raw Data'!O1836-'Raw Data'!P1836&gt;0)), 'Raw Data'!G1836, 0))</f>
        <v/>
      </c>
      <c r="M1843">
        <f>IF(ISBLANK('Raw Data'!J1836), 0, IF(AND(4=MATCH(LARGE('Raw Data'!G1836:J1836, 2), 'Raw Data'!G1836:J1836, 0), 'Raw Data'!P1836-'Raw Data'!O1836&gt;3), 'Raw Data'!J1836, 0))</f>
        <v/>
      </c>
      <c r="N1843">
        <f>IF(ISBLANK('Raw Data'!J1836), 0, IF(AND(3=MATCH(LARGE('Raw Data'!G1836:J1836, 2), 'Raw Data'!G1836:J1836, 0), 'Raw Data'!O1836-'Raw Data'!P1836&gt;3), 'Raw Data'!I1836, 0))</f>
        <v/>
      </c>
      <c r="O1843">
        <f>IF(ISBLANK('Raw Data'!J1836), 0, IF(AND(2=MATCH(LARGE('Raw Data'!G1836:J1836, 2), 'Raw Data'!G1836:J1836, 0), AND('Raw Data'!P1836-'Raw Data'!O1836&lt;4, 'Raw Data'!P1836-'Raw Data'!O1836&gt;0)), 'Raw Data'!H1836, 0))</f>
        <v/>
      </c>
      <c r="P1843">
        <f>IF(ISBLANK('Raw Data'!J1836), 0, IF(AND(1=MATCH(LARGE('Raw Data'!G1836:J1836, 2), 'Raw Data'!G1836:J1836, 0), AND('Raw Data'!O1836-'Raw Data'!P1836&lt;4, 'Raw Data'!O1836-'Raw Data'!P1836&gt;0)), 'Raw Data'!G1836, 0))</f>
        <v/>
      </c>
      <c r="Q1843">
        <f>IF(ISBLANK('Raw Data'!J1836), 0, IF(AND(4=MATCH(LARGE('Raw Data'!G1836:J1836, 1), 'Raw Data'!G1836:J1836, 0), 'Raw Data'!P1836-'Raw Data'!O1836&gt;3), 'Raw Data'!J1836, 0))</f>
        <v/>
      </c>
      <c r="R1843">
        <f>IF(ISBLANK('Raw Data'!J1836), 0, IF(AND(3=MATCH(LARGE('Raw Data'!G1836:J1836, 1), 'Raw Data'!G1836:J1836, 0), 'Raw Data'!O1836-'Raw Data'!P1836&gt;3), 'Raw Data'!I1836, 0))</f>
        <v/>
      </c>
      <c r="S1843">
        <f>IF(AND('Raw Data'!P1836-'Raw Data'!O1836&gt;4, 'Raw Data'!F1836&lt;'Raw Data'!C1836), 'Raw Data'!J1836, 0)</f>
        <v/>
      </c>
      <c r="T1843">
        <f>IF(AND('Raw Data'!O1836-'Raw Data'!P1836&gt;4, 'Raw Data'!F1836&gt;'Raw Data'!C1836), 'Raw Data'!I1836, 0)</f>
        <v/>
      </c>
      <c r="U1843">
        <f>IF(AND('Raw Data'!P1836-'Raw Data'!O1836&lt;3, 'Raw Data'!P1836&gt;'Raw Data'!O1836, 'Raw Data'!F1836&lt;'Raw Data'!C1836), 'Raw Data'!H1836, 0)</f>
        <v/>
      </c>
      <c r="V1843">
        <f>IF(AND('Raw Data'!P1836-'Raw Data'!O1836&lt;3, 'Raw Data'!P1836&gt;'Raw Data'!O1836, 'Raw Data'!F1836&gt;'Raw Data'!C1836), 'Raw Data'!G1836, 0)</f>
        <v/>
      </c>
    </row>
    <row r="1844">
      <c r="A1844">
        <f>IF(AND('Raw Data'!F1837&lt;'Raw Data'!C1837, 'Raw Data'!P1837&gt;'Raw Data'!O1837, 'Raw Data'!P1837-'Raw Data'!O1837&gt;3), 'Raw Data'!J1837, 0)</f>
        <v/>
      </c>
      <c r="B1844">
        <f>IF(AND('Raw Data'!C1837&lt;'Raw Data'!F1837, 'Raw Data'!O1837&gt;'Raw Data'!P1837, 'Raw Data'!O1837-'Raw Data'!P1837&gt;3), 'Raw Data'!I1837, 0)</f>
        <v/>
      </c>
      <c r="C1844">
        <f>IF(AND('Raw Data'!F1837&lt;'Raw Data'!C1837, 'Raw Data'!P1837&gt;'Raw Data'!O1837, 'Raw Data'!P1837-'Raw Data'!O1837&lt;4), 'Raw Data'!H1837, 0)</f>
        <v/>
      </c>
      <c r="D1844">
        <f>IF(AND('Raw Data'!C1837&lt;'Raw Data'!F1837, 'Raw Data'!O1837&gt;'Raw Data'!P1837, 'Raw Data'!O1837-'Raw Data'!P1837&lt;4), 'Raw Data'!G1837, 0)</f>
        <v/>
      </c>
      <c r="E1844">
        <f>IF(ISBLANK('Raw Data'!J1837), 0, IF(AND(4=MATCH(LARGE('Raw Data'!G1837:J1837, 4), 'Raw Data'!G1837:J1837, 0), 'Raw Data'!P1837-'Raw Data'!O1837&gt;3), 'Raw Data'!J1837, 0))</f>
        <v/>
      </c>
      <c r="F1844">
        <f>IF(ISBLANK('Raw Data'!J1837), 0, IF(AND(3=MATCH(LARGE('Raw Data'!G1837:J1837, 4), 'Raw Data'!G1837:J1837, 0), 'Raw Data'!O1837-'Raw Data'!P1837&gt;3), 'Raw Data'!I1837, 0))</f>
        <v/>
      </c>
      <c r="G1844">
        <f>IF(ISBLANK('Raw Data'!J1837), 0, IF(AND(2=MATCH(LARGE('Raw Data'!G1837:J1837, 4), 'Raw Data'!G1837:J1837, 0), AND('Raw Data'!P1837-'Raw Data'!O1837&lt;4, 'Raw Data'!P1837-'Raw Data'!O1837&gt;0)), 'Raw Data'!H1837, 0))</f>
        <v/>
      </c>
      <c r="H1844">
        <f>IF(ISBLANK('Raw Data'!J1837), 0, IF(AND(1=MATCH(LARGE('Raw Data'!G1837:J1837, 4), 'Raw Data'!G1837:J1837, 0), AND('Raw Data'!O1837-'Raw Data'!P1837&lt;4, 'Raw Data'!O1837-'Raw Data'!P1837&gt;0)), 'Raw Data'!G1837, 0))</f>
        <v/>
      </c>
      <c r="I1844">
        <f>IF(ISBLANK('Raw Data'!J1837), 0, IF(AND(4=MATCH(LARGE('Raw Data'!G1837:J1837, 3), 'Raw Data'!G1837:J1837, 0), 'Raw Data'!P1837-'Raw Data'!O1837&gt;3), 'Raw Data'!J1837, 0))</f>
        <v/>
      </c>
      <c r="J1844">
        <f>IF(ISBLANK('Raw Data'!J1837), 0, IF(AND(3=MATCH(LARGE('Raw Data'!G1837:J1837, 3), 'Raw Data'!G1837:J1837, 0), 'Raw Data'!O1837-'Raw Data'!P1837&gt;3), 'Raw Data'!I1837, 0))</f>
        <v/>
      </c>
      <c r="K1844">
        <f>IF(ISBLANK('Raw Data'!J1837), 0, IF(AND(2=MATCH(LARGE('Raw Data'!G1837:J1837, 3), 'Raw Data'!G1837:J1837, 0), AND('Raw Data'!P1837-'Raw Data'!O1837&lt;4, 'Raw Data'!P1837-'Raw Data'!O1837&gt;0)), 'Raw Data'!H1837, 0))</f>
        <v/>
      </c>
      <c r="L1844">
        <f>IF(ISBLANK('Raw Data'!J1837), 0, IF(AND(1=MATCH(LARGE('Raw Data'!G1837:J1837, 3), 'Raw Data'!G1837:J1837, 0), AND('Raw Data'!O1837-'Raw Data'!P1837&lt;4, 'Raw Data'!O1837-'Raw Data'!P1837&gt;0)), 'Raw Data'!G1837, 0))</f>
        <v/>
      </c>
      <c r="M1844">
        <f>IF(ISBLANK('Raw Data'!J1837), 0, IF(AND(4=MATCH(LARGE('Raw Data'!G1837:J1837, 2), 'Raw Data'!G1837:J1837, 0), 'Raw Data'!P1837-'Raw Data'!O1837&gt;3), 'Raw Data'!J1837, 0))</f>
        <v/>
      </c>
      <c r="N1844">
        <f>IF(ISBLANK('Raw Data'!J1837), 0, IF(AND(3=MATCH(LARGE('Raw Data'!G1837:J1837, 2), 'Raw Data'!G1837:J1837, 0), 'Raw Data'!O1837-'Raw Data'!P1837&gt;3), 'Raw Data'!I1837, 0))</f>
        <v/>
      </c>
      <c r="O1844">
        <f>IF(ISBLANK('Raw Data'!J1837), 0, IF(AND(2=MATCH(LARGE('Raw Data'!G1837:J1837, 2), 'Raw Data'!G1837:J1837, 0), AND('Raw Data'!P1837-'Raw Data'!O1837&lt;4, 'Raw Data'!P1837-'Raw Data'!O1837&gt;0)), 'Raw Data'!H1837, 0))</f>
        <v/>
      </c>
      <c r="P1844">
        <f>IF(ISBLANK('Raw Data'!J1837), 0, IF(AND(1=MATCH(LARGE('Raw Data'!G1837:J1837, 2), 'Raw Data'!G1837:J1837, 0), AND('Raw Data'!O1837-'Raw Data'!P1837&lt;4, 'Raw Data'!O1837-'Raw Data'!P1837&gt;0)), 'Raw Data'!G1837, 0))</f>
        <v/>
      </c>
      <c r="Q1844">
        <f>IF(ISBLANK('Raw Data'!J1837), 0, IF(AND(4=MATCH(LARGE('Raw Data'!G1837:J1837, 1), 'Raw Data'!G1837:J1837, 0), 'Raw Data'!P1837-'Raw Data'!O1837&gt;3), 'Raw Data'!J1837, 0))</f>
        <v/>
      </c>
      <c r="R1844">
        <f>IF(ISBLANK('Raw Data'!J1837), 0, IF(AND(3=MATCH(LARGE('Raw Data'!G1837:J1837, 1), 'Raw Data'!G1837:J1837, 0), 'Raw Data'!O1837-'Raw Data'!P1837&gt;3), 'Raw Data'!I1837, 0))</f>
        <v/>
      </c>
      <c r="S1844">
        <f>IF(AND('Raw Data'!P1837-'Raw Data'!O1837&gt;4, 'Raw Data'!F1837&lt;'Raw Data'!C1837), 'Raw Data'!J1837, 0)</f>
        <v/>
      </c>
      <c r="T1844">
        <f>IF(AND('Raw Data'!O1837-'Raw Data'!P1837&gt;4, 'Raw Data'!F1837&gt;'Raw Data'!C1837), 'Raw Data'!I1837, 0)</f>
        <v/>
      </c>
      <c r="U1844">
        <f>IF(AND('Raw Data'!P1837-'Raw Data'!O1837&lt;3, 'Raw Data'!P1837&gt;'Raw Data'!O1837, 'Raw Data'!F1837&lt;'Raw Data'!C1837), 'Raw Data'!H1837, 0)</f>
        <v/>
      </c>
      <c r="V1844">
        <f>IF(AND('Raw Data'!P1837-'Raw Data'!O1837&lt;3, 'Raw Data'!P1837&gt;'Raw Data'!O1837, 'Raw Data'!F1837&gt;'Raw Data'!C1837), 'Raw Data'!G1837, 0)</f>
        <v/>
      </c>
    </row>
    <row r="1845">
      <c r="A1845">
        <f>IF(AND('Raw Data'!F1838&lt;'Raw Data'!C1838, 'Raw Data'!P1838&gt;'Raw Data'!O1838, 'Raw Data'!P1838-'Raw Data'!O1838&gt;3), 'Raw Data'!J1838, 0)</f>
        <v/>
      </c>
      <c r="B1845">
        <f>IF(AND('Raw Data'!C1838&lt;'Raw Data'!F1838, 'Raw Data'!O1838&gt;'Raw Data'!P1838, 'Raw Data'!O1838-'Raw Data'!P1838&gt;3), 'Raw Data'!I1838, 0)</f>
        <v/>
      </c>
      <c r="C1845">
        <f>IF(AND('Raw Data'!F1838&lt;'Raw Data'!C1838, 'Raw Data'!P1838&gt;'Raw Data'!O1838, 'Raw Data'!P1838-'Raw Data'!O1838&lt;4), 'Raw Data'!H1838, 0)</f>
        <v/>
      </c>
      <c r="D1845">
        <f>IF(AND('Raw Data'!C1838&lt;'Raw Data'!F1838, 'Raw Data'!O1838&gt;'Raw Data'!P1838, 'Raw Data'!O1838-'Raw Data'!P1838&lt;4), 'Raw Data'!G1838, 0)</f>
        <v/>
      </c>
      <c r="E1845">
        <f>IF(ISBLANK('Raw Data'!J1838), 0, IF(AND(4=MATCH(LARGE('Raw Data'!G1838:J1838, 4), 'Raw Data'!G1838:J1838, 0), 'Raw Data'!P1838-'Raw Data'!O1838&gt;3), 'Raw Data'!J1838, 0))</f>
        <v/>
      </c>
      <c r="F1845">
        <f>IF(ISBLANK('Raw Data'!J1838), 0, IF(AND(3=MATCH(LARGE('Raw Data'!G1838:J1838, 4), 'Raw Data'!G1838:J1838, 0), 'Raw Data'!O1838-'Raw Data'!P1838&gt;3), 'Raw Data'!I1838, 0))</f>
        <v/>
      </c>
      <c r="G1845">
        <f>IF(ISBLANK('Raw Data'!J1838), 0, IF(AND(2=MATCH(LARGE('Raw Data'!G1838:J1838, 4), 'Raw Data'!G1838:J1838, 0), AND('Raw Data'!P1838-'Raw Data'!O1838&lt;4, 'Raw Data'!P1838-'Raw Data'!O1838&gt;0)), 'Raw Data'!H1838, 0))</f>
        <v/>
      </c>
      <c r="H1845">
        <f>IF(ISBLANK('Raw Data'!J1838), 0, IF(AND(1=MATCH(LARGE('Raw Data'!G1838:J1838, 4), 'Raw Data'!G1838:J1838, 0), AND('Raw Data'!O1838-'Raw Data'!P1838&lt;4, 'Raw Data'!O1838-'Raw Data'!P1838&gt;0)), 'Raw Data'!G1838, 0))</f>
        <v/>
      </c>
      <c r="I1845">
        <f>IF(ISBLANK('Raw Data'!J1838), 0, IF(AND(4=MATCH(LARGE('Raw Data'!G1838:J1838, 3), 'Raw Data'!G1838:J1838, 0), 'Raw Data'!P1838-'Raw Data'!O1838&gt;3), 'Raw Data'!J1838, 0))</f>
        <v/>
      </c>
      <c r="J1845">
        <f>IF(ISBLANK('Raw Data'!J1838), 0, IF(AND(3=MATCH(LARGE('Raw Data'!G1838:J1838, 3), 'Raw Data'!G1838:J1838, 0), 'Raw Data'!O1838-'Raw Data'!P1838&gt;3), 'Raw Data'!I1838, 0))</f>
        <v/>
      </c>
      <c r="K1845">
        <f>IF(ISBLANK('Raw Data'!J1838), 0, IF(AND(2=MATCH(LARGE('Raw Data'!G1838:J1838, 3), 'Raw Data'!G1838:J1838, 0), AND('Raw Data'!P1838-'Raw Data'!O1838&lt;4, 'Raw Data'!P1838-'Raw Data'!O1838&gt;0)), 'Raw Data'!H1838, 0))</f>
        <v/>
      </c>
      <c r="L1845">
        <f>IF(ISBLANK('Raw Data'!J1838), 0, IF(AND(1=MATCH(LARGE('Raw Data'!G1838:J1838, 3), 'Raw Data'!G1838:J1838, 0), AND('Raw Data'!O1838-'Raw Data'!P1838&lt;4, 'Raw Data'!O1838-'Raw Data'!P1838&gt;0)), 'Raw Data'!G1838, 0))</f>
        <v/>
      </c>
      <c r="M1845">
        <f>IF(ISBLANK('Raw Data'!J1838), 0, IF(AND(4=MATCH(LARGE('Raw Data'!G1838:J1838, 2), 'Raw Data'!G1838:J1838, 0), 'Raw Data'!P1838-'Raw Data'!O1838&gt;3), 'Raw Data'!J1838, 0))</f>
        <v/>
      </c>
      <c r="N1845">
        <f>IF(ISBLANK('Raw Data'!J1838), 0, IF(AND(3=MATCH(LARGE('Raw Data'!G1838:J1838, 2), 'Raw Data'!G1838:J1838, 0), 'Raw Data'!O1838-'Raw Data'!P1838&gt;3), 'Raw Data'!I1838, 0))</f>
        <v/>
      </c>
      <c r="O1845">
        <f>IF(ISBLANK('Raw Data'!J1838), 0, IF(AND(2=MATCH(LARGE('Raw Data'!G1838:J1838, 2), 'Raw Data'!G1838:J1838, 0), AND('Raw Data'!P1838-'Raw Data'!O1838&lt;4, 'Raw Data'!P1838-'Raw Data'!O1838&gt;0)), 'Raw Data'!H1838, 0))</f>
        <v/>
      </c>
      <c r="P1845">
        <f>IF(ISBLANK('Raw Data'!J1838), 0, IF(AND(1=MATCH(LARGE('Raw Data'!G1838:J1838, 2), 'Raw Data'!G1838:J1838, 0), AND('Raw Data'!O1838-'Raw Data'!P1838&lt;4, 'Raw Data'!O1838-'Raw Data'!P1838&gt;0)), 'Raw Data'!G1838, 0))</f>
        <v/>
      </c>
      <c r="Q1845">
        <f>IF(ISBLANK('Raw Data'!J1838), 0, IF(AND(4=MATCH(LARGE('Raw Data'!G1838:J1838, 1), 'Raw Data'!G1838:J1838, 0), 'Raw Data'!P1838-'Raw Data'!O1838&gt;3), 'Raw Data'!J1838, 0))</f>
        <v/>
      </c>
      <c r="R1845">
        <f>IF(ISBLANK('Raw Data'!J1838), 0, IF(AND(3=MATCH(LARGE('Raw Data'!G1838:J1838, 1), 'Raw Data'!G1838:J1838, 0), 'Raw Data'!O1838-'Raw Data'!P1838&gt;3), 'Raw Data'!I1838, 0))</f>
        <v/>
      </c>
      <c r="S1845">
        <f>IF(AND('Raw Data'!P1838-'Raw Data'!O1838&gt;4, 'Raw Data'!F1838&lt;'Raw Data'!C1838), 'Raw Data'!J1838, 0)</f>
        <v/>
      </c>
      <c r="T1845">
        <f>IF(AND('Raw Data'!O1838-'Raw Data'!P1838&gt;4, 'Raw Data'!F1838&gt;'Raw Data'!C1838), 'Raw Data'!I1838, 0)</f>
        <v/>
      </c>
      <c r="U1845">
        <f>IF(AND('Raw Data'!P1838-'Raw Data'!O1838&lt;3, 'Raw Data'!P1838&gt;'Raw Data'!O1838, 'Raw Data'!F1838&lt;'Raw Data'!C1838), 'Raw Data'!H1838, 0)</f>
        <v/>
      </c>
      <c r="V1845">
        <f>IF(AND('Raw Data'!P1838-'Raw Data'!O1838&lt;3, 'Raw Data'!P1838&gt;'Raw Data'!O1838, 'Raw Data'!F1838&gt;'Raw Data'!C1838), 'Raw Data'!G1838, 0)</f>
        <v/>
      </c>
    </row>
    <row r="1846">
      <c r="A1846">
        <f>IF(AND('Raw Data'!F1839&lt;'Raw Data'!C1839, 'Raw Data'!P1839&gt;'Raw Data'!O1839, 'Raw Data'!P1839-'Raw Data'!O1839&gt;3), 'Raw Data'!J1839, 0)</f>
        <v/>
      </c>
      <c r="B1846">
        <f>IF(AND('Raw Data'!C1839&lt;'Raw Data'!F1839, 'Raw Data'!O1839&gt;'Raw Data'!P1839, 'Raw Data'!O1839-'Raw Data'!P1839&gt;3), 'Raw Data'!I1839, 0)</f>
        <v/>
      </c>
      <c r="C1846">
        <f>IF(AND('Raw Data'!F1839&lt;'Raw Data'!C1839, 'Raw Data'!P1839&gt;'Raw Data'!O1839, 'Raw Data'!P1839-'Raw Data'!O1839&lt;4), 'Raw Data'!H1839, 0)</f>
        <v/>
      </c>
      <c r="D1846">
        <f>IF(AND('Raw Data'!C1839&lt;'Raw Data'!F1839, 'Raw Data'!O1839&gt;'Raw Data'!P1839, 'Raw Data'!O1839-'Raw Data'!P1839&lt;4), 'Raw Data'!G1839, 0)</f>
        <v/>
      </c>
      <c r="E1846">
        <f>IF(ISBLANK('Raw Data'!J1839), 0, IF(AND(4=MATCH(LARGE('Raw Data'!G1839:J1839, 4), 'Raw Data'!G1839:J1839, 0), 'Raw Data'!P1839-'Raw Data'!O1839&gt;3), 'Raw Data'!J1839, 0))</f>
        <v/>
      </c>
      <c r="F1846">
        <f>IF(ISBLANK('Raw Data'!J1839), 0, IF(AND(3=MATCH(LARGE('Raw Data'!G1839:J1839, 4), 'Raw Data'!G1839:J1839, 0), 'Raw Data'!O1839-'Raw Data'!P1839&gt;3), 'Raw Data'!I1839, 0))</f>
        <v/>
      </c>
      <c r="G1846">
        <f>IF(ISBLANK('Raw Data'!J1839), 0, IF(AND(2=MATCH(LARGE('Raw Data'!G1839:J1839, 4), 'Raw Data'!G1839:J1839, 0), AND('Raw Data'!P1839-'Raw Data'!O1839&lt;4, 'Raw Data'!P1839-'Raw Data'!O1839&gt;0)), 'Raw Data'!H1839, 0))</f>
        <v/>
      </c>
      <c r="H1846">
        <f>IF(ISBLANK('Raw Data'!J1839), 0, IF(AND(1=MATCH(LARGE('Raw Data'!G1839:J1839, 4), 'Raw Data'!G1839:J1839, 0), AND('Raw Data'!O1839-'Raw Data'!P1839&lt;4, 'Raw Data'!O1839-'Raw Data'!P1839&gt;0)), 'Raw Data'!G1839, 0))</f>
        <v/>
      </c>
      <c r="I1846">
        <f>IF(ISBLANK('Raw Data'!J1839), 0, IF(AND(4=MATCH(LARGE('Raw Data'!G1839:J1839, 3), 'Raw Data'!G1839:J1839, 0), 'Raw Data'!P1839-'Raw Data'!O1839&gt;3), 'Raw Data'!J1839, 0))</f>
        <v/>
      </c>
      <c r="J1846">
        <f>IF(ISBLANK('Raw Data'!J1839), 0, IF(AND(3=MATCH(LARGE('Raw Data'!G1839:J1839, 3), 'Raw Data'!G1839:J1839, 0), 'Raw Data'!O1839-'Raw Data'!P1839&gt;3), 'Raw Data'!I1839, 0))</f>
        <v/>
      </c>
      <c r="K1846">
        <f>IF(ISBLANK('Raw Data'!J1839), 0, IF(AND(2=MATCH(LARGE('Raw Data'!G1839:J1839, 3), 'Raw Data'!G1839:J1839, 0), AND('Raw Data'!P1839-'Raw Data'!O1839&lt;4, 'Raw Data'!P1839-'Raw Data'!O1839&gt;0)), 'Raw Data'!H1839, 0))</f>
        <v/>
      </c>
      <c r="L1846">
        <f>IF(ISBLANK('Raw Data'!J1839), 0, IF(AND(1=MATCH(LARGE('Raw Data'!G1839:J1839, 3), 'Raw Data'!G1839:J1839, 0), AND('Raw Data'!O1839-'Raw Data'!P1839&lt;4, 'Raw Data'!O1839-'Raw Data'!P1839&gt;0)), 'Raw Data'!G1839, 0))</f>
        <v/>
      </c>
      <c r="M1846">
        <f>IF(ISBLANK('Raw Data'!J1839), 0, IF(AND(4=MATCH(LARGE('Raw Data'!G1839:J1839, 2), 'Raw Data'!G1839:J1839, 0), 'Raw Data'!P1839-'Raw Data'!O1839&gt;3), 'Raw Data'!J1839, 0))</f>
        <v/>
      </c>
      <c r="N1846">
        <f>IF(ISBLANK('Raw Data'!J1839), 0, IF(AND(3=MATCH(LARGE('Raw Data'!G1839:J1839, 2), 'Raw Data'!G1839:J1839, 0), 'Raw Data'!O1839-'Raw Data'!P1839&gt;3), 'Raw Data'!I1839, 0))</f>
        <v/>
      </c>
      <c r="O1846">
        <f>IF(ISBLANK('Raw Data'!J1839), 0, IF(AND(2=MATCH(LARGE('Raw Data'!G1839:J1839, 2), 'Raw Data'!G1839:J1839, 0), AND('Raw Data'!P1839-'Raw Data'!O1839&lt;4, 'Raw Data'!P1839-'Raw Data'!O1839&gt;0)), 'Raw Data'!H1839, 0))</f>
        <v/>
      </c>
      <c r="P1846">
        <f>IF(ISBLANK('Raw Data'!J1839), 0, IF(AND(1=MATCH(LARGE('Raw Data'!G1839:J1839, 2), 'Raw Data'!G1839:J1839, 0), AND('Raw Data'!O1839-'Raw Data'!P1839&lt;4, 'Raw Data'!O1839-'Raw Data'!P1839&gt;0)), 'Raw Data'!G1839, 0))</f>
        <v/>
      </c>
      <c r="Q1846">
        <f>IF(ISBLANK('Raw Data'!J1839), 0, IF(AND(4=MATCH(LARGE('Raw Data'!G1839:J1839, 1), 'Raw Data'!G1839:J1839, 0), 'Raw Data'!P1839-'Raw Data'!O1839&gt;3), 'Raw Data'!J1839, 0))</f>
        <v/>
      </c>
      <c r="R1846">
        <f>IF(ISBLANK('Raw Data'!J1839), 0, IF(AND(3=MATCH(LARGE('Raw Data'!G1839:J1839, 1), 'Raw Data'!G1839:J1839, 0), 'Raw Data'!O1839-'Raw Data'!P1839&gt;3), 'Raw Data'!I1839, 0))</f>
        <v/>
      </c>
      <c r="S1846">
        <f>IF(AND('Raw Data'!P1839-'Raw Data'!O1839&gt;4, 'Raw Data'!F1839&lt;'Raw Data'!C1839), 'Raw Data'!J1839, 0)</f>
        <v/>
      </c>
      <c r="T1846">
        <f>IF(AND('Raw Data'!O1839-'Raw Data'!P1839&gt;4, 'Raw Data'!F1839&gt;'Raw Data'!C1839), 'Raw Data'!I1839, 0)</f>
        <v/>
      </c>
      <c r="U1846">
        <f>IF(AND('Raw Data'!P1839-'Raw Data'!O1839&lt;3, 'Raw Data'!P1839&gt;'Raw Data'!O1839, 'Raw Data'!F1839&lt;'Raw Data'!C1839), 'Raw Data'!H1839, 0)</f>
        <v/>
      </c>
      <c r="V1846">
        <f>IF(AND('Raw Data'!P1839-'Raw Data'!O1839&lt;3, 'Raw Data'!P1839&gt;'Raw Data'!O1839, 'Raw Data'!F1839&gt;'Raw Data'!C1839), 'Raw Data'!G1839, 0)</f>
        <v/>
      </c>
    </row>
    <row r="1847">
      <c r="A1847">
        <f>IF(AND('Raw Data'!F1840&lt;'Raw Data'!C1840, 'Raw Data'!P1840&gt;'Raw Data'!O1840, 'Raw Data'!P1840-'Raw Data'!O1840&gt;3), 'Raw Data'!J1840, 0)</f>
        <v/>
      </c>
      <c r="B1847">
        <f>IF(AND('Raw Data'!C1840&lt;'Raw Data'!F1840, 'Raw Data'!O1840&gt;'Raw Data'!P1840, 'Raw Data'!O1840-'Raw Data'!P1840&gt;3), 'Raw Data'!I1840, 0)</f>
        <v/>
      </c>
      <c r="C1847">
        <f>IF(AND('Raw Data'!F1840&lt;'Raw Data'!C1840, 'Raw Data'!P1840&gt;'Raw Data'!O1840, 'Raw Data'!P1840-'Raw Data'!O1840&lt;4), 'Raw Data'!H1840, 0)</f>
        <v/>
      </c>
      <c r="D1847">
        <f>IF(AND('Raw Data'!C1840&lt;'Raw Data'!F1840, 'Raw Data'!O1840&gt;'Raw Data'!P1840, 'Raw Data'!O1840-'Raw Data'!P1840&lt;4), 'Raw Data'!G1840, 0)</f>
        <v/>
      </c>
      <c r="E1847">
        <f>IF(ISBLANK('Raw Data'!J1840), 0, IF(AND(4=MATCH(LARGE('Raw Data'!G1840:J1840, 4), 'Raw Data'!G1840:J1840, 0), 'Raw Data'!P1840-'Raw Data'!O1840&gt;3), 'Raw Data'!J1840, 0))</f>
        <v/>
      </c>
      <c r="F1847">
        <f>IF(ISBLANK('Raw Data'!J1840), 0, IF(AND(3=MATCH(LARGE('Raw Data'!G1840:J1840, 4), 'Raw Data'!G1840:J1840, 0), 'Raw Data'!O1840-'Raw Data'!P1840&gt;3), 'Raw Data'!I1840, 0))</f>
        <v/>
      </c>
      <c r="G1847">
        <f>IF(ISBLANK('Raw Data'!J1840), 0, IF(AND(2=MATCH(LARGE('Raw Data'!G1840:J1840, 4), 'Raw Data'!G1840:J1840, 0), AND('Raw Data'!P1840-'Raw Data'!O1840&lt;4, 'Raw Data'!P1840-'Raw Data'!O1840&gt;0)), 'Raw Data'!H1840, 0))</f>
        <v/>
      </c>
      <c r="H1847">
        <f>IF(ISBLANK('Raw Data'!J1840), 0, IF(AND(1=MATCH(LARGE('Raw Data'!G1840:J1840, 4), 'Raw Data'!G1840:J1840, 0), AND('Raw Data'!O1840-'Raw Data'!P1840&lt;4, 'Raw Data'!O1840-'Raw Data'!P1840&gt;0)), 'Raw Data'!G1840, 0))</f>
        <v/>
      </c>
      <c r="I1847">
        <f>IF(ISBLANK('Raw Data'!J1840), 0, IF(AND(4=MATCH(LARGE('Raw Data'!G1840:J1840, 3), 'Raw Data'!G1840:J1840, 0), 'Raw Data'!P1840-'Raw Data'!O1840&gt;3), 'Raw Data'!J1840, 0))</f>
        <v/>
      </c>
      <c r="J1847">
        <f>IF(ISBLANK('Raw Data'!J1840), 0, IF(AND(3=MATCH(LARGE('Raw Data'!G1840:J1840, 3), 'Raw Data'!G1840:J1840, 0), 'Raw Data'!O1840-'Raw Data'!P1840&gt;3), 'Raw Data'!I1840, 0))</f>
        <v/>
      </c>
      <c r="K1847">
        <f>IF(ISBLANK('Raw Data'!J1840), 0, IF(AND(2=MATCH(LARGE('Raw Data'!G1840:J1840, 3), 'Raw Data'!G1840:J1840, 0), AND('Raw Data'!P1840-'Raw Data'!O1840&lt;4, 'Raw Data'!P1840-'Raw Data'!O1840&gt;0)), 'Raw Data'!H1840, 0))</f>
        <v/>
      </c>
      <c r="L1847">
        <f>IF(ISBLANK('Raw Data'!J1840), 0, IF(AND(1=MATCH(LARGE('Raw Data'!G1840:J1840, 3), 'Raw Data'!G1840:J1840, 0), AND('Raw Data'!O1840-'Raw Data'!P1840&lt;4, 'Raw Data'!O1840-'Raw Data'!P1840&gt;0)), 'Raw Data'!G1840, 0))</f>
        <v/>
      </c>
      <c r="M1847">
        <f>IF(ISBLANK('Raw Data'!J1840), 0, IF(AND(4=MATCH(LARGE('Raw Data'!G1840:J1840, 2), 'Raw Data'!G1840:J1840, 0), 'Raw Data'!P1840-'Raw Data'!O1840&gt;3), 'Raw Data'!J1840, 0))</f>
        <v/>
      </c>
      <c r="N1847">
        <f>IF(ISBLANK('Raw Data'!J1840), 0, IF(AND(3=MATCH(LARGE('Raw Data'!G1840:J1840, 2), 'Raw Data'!G1840:J1840, 0), 'Raw Data'!O1840-'Raw Data'!P1840&gt;3), 'Raw Data'!I1840, 0))</f>
        <v/>
      </c>
      <c r="O1847">
        <f>IF(ISBLANK('Raw Data'!J1840), 0, IF(AND(2=MATCH(LARGE('Raw Data'!G1840:J1840, 2), 'Raw Data'!G1840:J1840, 0), AND('Raw Data'!P1840-'Raw Data'!O1840&lt;4, 'Raw Data'!P1840-'Raw Data'!O1840&gt;0)), 'Raw Data'!H1840, 0))</f>
        <v/>
      </c>
      <c r="P1847">
        <f>IF(ISBLANK('Raw Data'!J1840), 0, IF(AND(1=MATCH(LARGE('Raw Data'!G1840:J1840, 2), 'Raw Data'!G1840:J1840, 0), AND('Raw Data'!O1840-'Raw Data'!P1840&lt;4, 'Raw Data'!O1840-'Raw Data'!P1840&gt;0)), 'Raw Data'!G1840, 0))</f>
        <v/>
      </c>
      <c r="Q1847">
        <f>IF(ISBLANK('Raw Data'!J1840), 0, IF(AND(4=MATCH(LARGE('Raw Data'!G1840:J1840, 1), 'Raw Data'!G1840:J1840, 0), 'Raw Data'!P1840-'Raw Data'!O1840&gt;3), 'Raw Data'!J1840, 0))</f>
        <v/>
      </c>
      <c r="R1847">
        <f>IF(ISBLANK('Raw Data'!J1840), 0, IF(AND(3=MATCH(LARGE('Raw Data'!G1840:J1840, 1), 'Raw Data'!G1840:J1840, 0), 'Raw Data'!O1840-'Raw Data'!P1840&gt;3), 'Raw Data'!I1840, 0))</f>
        <v/>
      </c>
      <c r="S1847">
        <f>IF(AND('Raw Data'!P1840-'Raw Data'!O1840&gt;4, 'Raw Data'!F1840&lt;'Raw Data'!C1840), 'Raw Data'!J1840, 0)</f>
        <v/>
      </c>
      <c r="T1847">
        <f>IF(AND('Raw Data'!O1840-'Raw Data'!P1840&gt;4, 'Raw Data'!F1840&gt;'Raw Data'!C1840), 'Raw Data'!I1840, 0)</f>
        <v/>
      </c>
      <c r="U1847">
        <f>IF(AND('Raw Data'!P1840-'Raw Data'!O1840&lt;3, 'Raw Data'!P1840&gt;'Raw Data'!O1840, 'Raw Data'!F1840&lt;'Raw Data'!C1840), 'Raw Data'!H1840, 0)</f>
        <v/>
      </c>
      <c r="V1847">
        <f>IF(AND('Raw Data'!P1840-'Raw Data'!O1840&lt;3, 'Raw Data'!P1840&gt;'Raw Data'!O1840, 'Raw Data'!F1840&gt;'Raw Data'!C1840), 'Raw Data'!G1840, 0)</f>
        <v/>
      </c>
    </row>
    <row r="1848">
      <c r="A1848">
        <f>IF(AND('Raw Data'!F1841&lt;'Raw Data'!C1841, 'Raw Data'!P1841&gt;'Raw Data'!O1841, 'Raw Data'!P1841-'Raw Data'!O1841&gt;3), 'Raw Data'!J1841, 0)</f>
        <v/>
      </c>
      <c r="B1848">
        <f>IF(AND('Raw Data'!C1841&lt;'Raw Data'!F1841, 'Raw Data'!O1841&gt;'Raw Data'!P1841, 'Raw Data'!O1841-'Raw Data'!P1841&gt;3), 'Raw Data'!I1841, 0)</f>
        <v/>
      </c>
      <c r="C1848">
        <f>IF(AND('Raw Data'!F1841&lt;'Raw Data'!C1841, 'Raw Data'!P1841&gt;'Raw Data'!O1841, 'Raw Data'!P1841-'Raw Data'!O1841&lt;4), 'Raw Data'!H1841, 0)</f>
        <v/>
      </c>
      <c r="D1848">
        <f>IF(AND('Raw Data'!C1841&lt;'Raw Data'!F1841, 'Raw Data'!O1841&gt;'Raw Data'!P1841, 'Raw Data'!O1841-'Raw Data'!P1841&lt;4), 'Raw Data'!G1841, 0)</f>
        <v/>
      </c>
      <c r="E1848">
        <f>IF(ISBLANK('Raw Data'!J1841), 0, IF(AND(4=MATCH(LARGE('Raw Data'!G1841:J1841, 4), 'Raw Data'!G1841:J1841, 0), 'Raw Data'!P1841-'Raw Data'!O1841&gt;3), 'Raw Data'!J1841, 0))</f>
        <v/>
      </c>
      <c r="F1848">
        <f>IF(ISBLANK('Raw Data'!J1841), 0, IF(AND(3=MATCH(LARGE('Raw Data'!G1841:J1841, 4), 'Raw Data'!G1841:J1841, 0), 'Raw Data'!O1841-'Raw Data'!P1841&gt;3), 'Raw Data'!I1841, 0))</f>
        <v/>
      </c>
      <c r="G1848">
        <f>IF(ISBLANK('Raw Data'!J1841), 0, IF(AND(2=MATCH(LARGE('Raw Data'!G1841:J1841, 4), 'Raw Data'!G1841:J1841, 0), AND('Raw Data'!P1841-'Raw Data'!O1841&lt;4, 'Raw Data'!P1841-'Raw Data'!O1841&gt;0)), 'Raw Data'!H1841, 0))</f>
        <v/>
      </c>
      <c r="H1848">
        <f>IF(ISBLANK('Raw Data'!J1841), 0, IF(AND(1=MATCH(LARGE('Raw Data'!G1841:J1841, 4), 'Raw Data'!G1841:J1841, 0), AND('Raw Data'!O1841-'Raw Data'!P1841&lt;4, 'Raw Data'!O1841-'Raw Data'!P1841&gt;0)), 'Raw Data'!G1841, 0))</f>
        <v/>
      </c>
      <c r="I1848">
        <f>IF(ISBLANK('Raw Data'!J1841), 0, IF(AND(4=MATCH(LARGE('Raw Data'!G1841:J1841, 3), 'Raw Data'!G1841:J1841, 0), 'Raw Data'!P1841-'Raw Data'!O1841&gt;3), 'Raw Data'!J1841, 0))</f>
        <v/>
      </c>
      <c r="J1848">
        <f>IF(ISBLANK('Raw Data'!J1841), 0, IF(AND(3=MATCH(LARGE('Raw Data'!G1841:J1841, 3), 'Raw Data'!G1841:J1841, 0), 'Raw Data'!O1841-'Raw Data'!P1841&gt;3), 'Raw Data'!I1841, 0))</f>
        <v/>
      </c>
      <c r="K1848">
        <f>IF(ISBLANK('Raw Data'!J1841), 0, IF(AND(2=MATCH(LARGE('Raw Data'!G1841:J1841, 3), 'Raw Data'!G1841:J1841, 0), AND('Raw Data'!P1841-'Raw Data'!O1841&lt;4, 'Raw Data'!P1841-'Raw Data'!O1841&gt;0)), 'Raw Data'!H1841, 0))</f>
        <v/>
      </c>
      <c r="L1848">
        <f>IF(ISBLANK('Raw Data'!J1841), 0, IF(AND(1=MATCH(LARGE('Raw Data'!G1841:J1841, 3), 'Raw Data'!G1841:J1841, 0), AND('Raw Data'!O1841-'Raw Data'!P1841&lt;4, 'Raw Data'!O1841-'Raw Data'!P1841&gt;0)), 'Raw Data'!G1841, 0))</f>
        <v/>
      </c>
      <c r="M1848">
        <f>IF(ISBLANK('Raw Data'!J1841), 0, IF(AND(4=MATCH(LARGE('Raw Data'!G1841:J1841, 2), 'Raw Data'!G1841:J1841, 0), 'Raw Data'!P1841-'Raw Data'!O1841&gt;3), 'Raw Data'!J1841, 0))</f>
        <v/>
      </c>
      <c r="N1848">
        <f>IF(ISBLANK('Raw Data'!J1841), 0, IF(AND(3=MATCH(LARGE('Raw Data'!G1841:J1841, 2), 'Raw Data'!G1841:J1841, 0), 'Raw Data'!O1841-'Raw Data'!P1841&gt;3), 'Raw Data'!I1841, 0))</f>
        <v/>
      </c>
      <c r="O1848">
        <f>IF(ISBLANK('Raw Data'!J1841), 0, IF(AND(2=MATCH(LARGE('Raw Data'!G1841:J1841, 2), 'Raw Data'!G1841:J1841, 0), AND('Raw Data'!P1841-'Raw Data'!O1841&lt;4, 'Raw Data'!P1841-'Raw Data'!O1841&gt;0)), 'Raw Data'!H1841, 0))</f>
        <v/>
      </c>
      <c r="P1848">
        <f>IF(ISBLANK('Raw Data'!J1841), 0, IF(AND(1=MATCH(LARGE('Raw Data'!G1841:J1841, 2), 'Raw Data'!G1841:J1841, 0), AND('Raw Data'!O1841-'Raw Data'!P1841&lt;4, 'Raw Data'!O1841-'Raw Data'!P1841&gt;0)), 'Raw Data'!G1841, 0))</f>
        <v/>
      </c>
      <c r="Q1848">
        <f>IF(ISBLANK('Raw Data'!J1841), 0, IF(AND(4=MATCH(LARGE('Raw Data'!G1841:J1841, 1), 'Raw Data'!G1841:J1841, 0), 'Raw Data'!P1841-'Raw Data'!O1841&gt;3), 'Raw Data'!J1841, 0))</f>
        <v/>
      </c>
      <c r="R1848">
        <f>IF(ISBLANK('Raw Data'!J1841), 0, IF(AND(3=MATCH(LARGE('Raw Data'!G1841:J1841, 1), 'Raw Data'!G1841:J1841, 0), 'Raw Data'!O1841-'Raw Data'!P1841&gt;3), 'Raw Data'!I1841, 0))</f>
        <v/>
      </c>
      <c r="S1848">
        <f>IF(AND('Raw Data'!P1841-'Raw Data'!O1841&gt;4, 'Raw Data'!F1841&lt;'Raw Data'!C1841), 'Raw Data'!J1841, 0)</f>
        <v/>
      </c>
      <c r="T1848">
        <f>IF(AND('Raw Data'!O1841-'Raw Data'!P1841&gt;4, 'Raw Data'!F1841&gt;'Raw Data'!C1841), 'Raw Data'!I1841, 0)</f>
        <v/>
      </c>
      <c r="U1848">
        <f>IF(AND('Raw Data'!P1841-'Raw Data'!O1841&lt;3, 'Raw Data'!P1841&gt;'Raw Data'!O1841, 'Raw Data'!F1841&lt;'Raw Data'!C1841), 'Raw Data'!H1841, 0)</f>
        <v/>
      </c>
      <c r="V1848">
        <f>IF(AND('Raw Data'!P1841-'Raw Data'!O1841&lt;3, 'Raw Data'!P1841&gt;'Raw Data'!O1841, 'Raw Data'!F1841&gt;'Raw Data'!C1841), 'Raw Data'!G1841, 0)</f>
        <v/>
      </c>
    </row>
    <row r="1849">
      <c r="A1849">
        <f>IF(AND('Raw Data'!F1842&lt;'Raw Data'!C1842, 'Raw Data'!P1842&gt;'Raw Data'!O1842, 'Raw Data'!P1842-'Raw Data'!O1842&gt;3), 'Raw Data'!J1842, 0)</f>
        <v/>
      </c>
      <c r="B1849">
        <f>IF(AND('Raw Data'!C1842&lt;'Raw Data'!F1842, 'Raw Data'!O1842&gt;'Raw Data'!P1842, 'Raw Data'!O1842-'Raw Data'!P1842&gt;3), 'Raw Data'!I1842, 0)</f>
        <v/>
      </c>
      <c r="C1849">
        <f>IF(AND('Raw Data'!F1842&lt;'Raw Data'!C1842, 'Raw Data'!P1842&gt;'Raw Data'!O1842, 'Raw Data'!P1842-'Raw Data'!O1842&lt;4), 'Raw Data'!H1842, 0)</f>
        <v/>
      </c>
      <c r="D1849">
        <f>IF(AND('Raw Data'!C1842&lt;'Raw Data'!F1842, 'Raw Data'!O1842&gt;'Raw Data'!P1842, 'Raw Data'!O1842-'Raw Data'!P1842&lt;4), 'Raw Data'!G1842, 0)</f>
        <v/>
      </c>
      <c r="E1849">
        <f>IF(ISBLANK('Raw Data'!J1842), 0, IF(AND(4=MATCH(LARGE('Raw Data'!G1842:J1842, 4), 'Raw Data'!G1842:J1842, 0), 'Raw Data'!P1842-'Raw Data'!O1842&gt;3), 'Raw Data'!J1842, 0))</f>
        <v/>
      </c>
      <c r="F1849">
        <f>IF(ISBLANK('Raw Data'!J1842), 0, IF(AND(3=MATCH(LARGE('Raw Data'!G1842:J1842, 4), 'Raw Data'!G1842:J1842, 0), 'Raw Data'!O1842-'Raw Data'!P1842&gt;3), 'Raw Data'!I1842, 0))</f>
        <v/>
      </c>
      <c r="G1849">
        <f>IF(ISBLANK('Raw Data'!J1842), 0, IF(AND(2=MATCH(LARGE('Raw Data'!G1842:J1842, 4), 'Raw Data'!G1842:J1842, 0), AND('Raw Data'!P1842-'Raw Data'!O1842&lt;4, 'Raw Data'!P1842-'Raw Data'!O1842&gt;0)), 'Raw Data'!H1842, 0))</f>
        <v/>
      </c>
      <c r="H1849">
        <f>IF(ISBLANK('Raw Data'!J1842), 0, IF(AND(1=MATCH(LARGE('Raw Data'!G1842:J1842, 4), 'Raw Data'!G1842:J1842, 0), AND('Raw Data'!O1842-'Raw Data'!P1842&lt;4, 'Raw Data'!O1842-'Raw Data'!P1842&gt;0)), 'Raw Data'!G1842, 0))</f>
        <v/>
      </c>
      <c r="I1849">
        <f>IF(ISBLANK('Raw Data'!J1842), 0, IF(AND(4=MATCH(LARGE('Raw Data'!G1842:J1842, 3), 'Raw Data'!G1842:J1842, 0), 'Raw Data'!P1842-'Raw Data'!O1842&gt;3), 'Raw Data'!J1842, 0))</f>
        <v/>
      </c>
      <c r="J1849">
        <f>IF(ISBLANK('Raw Data'!J1842), 0, IF(AND(3=MATCH(LARGE('Raw Data'!G1842:J1842, 3), 'Raw Data'!G1842:J1842, 0), 'Raw Data'!O1842-'Raw Data'!P1842&gt;3), 'Raw Data'!I1842, 0))</f>
        <v/>
      </c>
      <c r="K1849">
        <f>IF(ISBLANK('Raw Data'!J1842), 0, IF(AND(2=MATCH(LARGE('Raw Data'!G1842:J1842, 3), 'Raw Data'!G1842:J1842, 0), AND('Raw Data'!P1842-'Raw Data'!O1842&lt;4, 'Raw Data'!P1842-'Raw Data'!O1842&gt;0)), 'Raw Data'!H1842, 0))</f>
        <v/>
      </c>
      <c r="L1849">
        <f>IF(ISBLANK('Raw Data'!J1842), 0, IF(AND(1=MATCH(LARGE('Raw Data'!G1842:J1842, 3), 'Raw Data'!G1842:J1842, 0), AND('Raw Data'!O1842-'Raw Data'!P1842&lt;4, 'Raw Data'!O1842-'Raw Data'!P1842&gt;0)), 'Raw Data'!G1842, 0))</f>
        <v/>
      </c>
      <c r="M1849">
        <f>IF(ISBLANK('Raw Data'!J1842), 0, IF(AND(4=MATCH(LARGE('Raw Data'!G1842:J1842, 2), 'Raw Data'!G1842:J1842, 0), 'Raw Data'!P1842-'Raw Data'!O1842&gt;3), 'Raw Data'!J1842, 0))</f>
        <v/>
      </c>
      <c r="N1849">
        <f>IF(ISBLANK('Raw Data'!J1842), 0, IF(AND(3=MATCH(LARGE('Raw Data'!G1842:J1842, 2), 'Raw Data'!G1842:J1842, 0), 'Raw Data'!O1842-'Raw Data'!P1842&gt;3), 'Raw Data'!I1842, 0))</f>
        <v/>
      </c>
      <c r="O1849">
        <f>IF(ISBLANK('Raw Data'!J1842), 0, IF(AND(2=MATCH(LARGE('Raw Data'!G1842:J1842, 2), 'Raw Data'!G1842:J1842, 0), AND('Raw Data'!P1842-'Raw Data'!O1842&lt;4, 'Raw Data'!P1842-'Raw Data'!O1842&gt;0)), 'Raw Data'!H1842, 0))</f>
        <v/>
      </c>
      <c r="P1849">
        <f>IF(ISBLANK('Raw Data'!J1842), 0, IF(AND(1=MATCH(LARGE('Raw Data'!G1842:J1842, 2), 'Raw Data'!G1842:J1842, 0), AND('Raw Data'!O1842-'Raw Data'!P1842&lt;4, 'Raw Data'!O1842-'Raw Data'!P1842&gt;0)), 'Raw Data'!G1842, 0))</f>
        <v/>
      </c>
      <c r="Q1849">
        <f>IF(ISBLANK('Raw Data'!J1842), 0, IF(AND(4=MATCH(LARGE('Raw Data'!G1842:J1842, 1), 'Raw Data'!G1842:J1842, 0), 'Raw Data'!P1842-'Raw Data'!O1842&gt;3), 'Raw Data'!J1842, 0))</f>
        <v/>
      </c>
      <c r="R1849">
        <f>IF(ISBLANK('Raw Data'!J1842), 0, IF(AND(3=MATCH(LARGE('Raw Data'!G1842:J1842, 1), 'Raw Data'!G1842:J1842, 0), 'Raw Data'!O1842-'Raw Data'!P1842&gt;3), 'Raw Data'!I1842, 0))</f>
        <v/>
      </c>
      <c r="S1849">
        <f>IF(AND('Raw Data'!P1842-'Raw Data'!O1842&gt;4, 'Raw Data'!F1842&lt;'Raw Data'!C1842), 'Raw Data'!J1842, 0)</f>
        <v/>
      </c>
      <c r="T1849">
        <f>IF(AND('Raw Data'!O1842-'Raw Data'!P1842&gt;4, 'Raw Data'!F1842&gt;'Raw Data'!C1842), 'Raw Data'!I1842, 0)</f>
        <v/>
      </c>
      <c r="U1849">
        <f>IF(AND('Raw Data'!P1842-'Raw Data'!O1842&lt;3, 'Raw Data'!P1842&gt;'Raw Data'!O1842, 'Raw Data'!F1842&lt;'Raw Data'!C1842), 'Raw Data'!H1842, 0)</f>
        <v/>
      </c>
      <c r="V1849">
        <f>IF(AND('Raw Data'!P1842-'Raw Data'!O1842&lt;3, 'Raw Data'!P1842&gt;'Raw Data'!O1842, 'Raw Data'!F1842&gt;'Raw Data'!C1842), 'Raw Data'!G1842, 0)</f>
        <v/>
      </c>
    </row>
    <row r="1850">
      <c r="A1850">
        <f>IF(AND('Raw Data'!F1843&lt;'Raw Data'!C1843, 'Raw Data'!P1843&gt;'Raw Data'!O1843, 'Raw Data'!P1843-'Raw Data'!O1843&gt;3), 'Raw Data'!J1843, 0)</f>
        <v/>
      </c>
      <c r="B1850">
        <f>IF(AND('Raw Data'!C1843&lt;'Raw Data'!F1843, 'Raw Data'!O1843&gt;'Raw Data'!P1843, 'Raw Data'!O1843-'Raw Data'!P1843&gt;3), 'Raw Data'!I1843, 0)</f>
        <v/>
      </c>
      <c r="C1850">
        <f>IF(AND('Raw Data'!F1843&lt;'Raw Data'!C1843, 'Raw Data'!P1843&gt;'Raw Data'!O1843, 'Raw Data'!P1843-'Raw Data'!O1843&lt;4), 'Raw Data'!H1843, 0)</f>
        <v/>
      </c>
      <c r="D1850">
        <f>IF(AND('Raw Data'!C1843&lt;'Raw Data'!F1843, 'Raw Data'!O1843&gt;'Raw Data'!P1843, 'Raw Data'!O1843-'Raw Data'!P1843&lt;4), 'Raw Data'!G1843, 0)</f>
        <v/>
      </c>
      <c r="E1850">
        <f>IF(ISBLANK('Raw Data'!J1843), 0, IF(AND(4=MATCH(LARGE('Raw Data'!G1843:J1843, 4), 'Raw Data'!G1843:J1843, 0), 'Raw Data'!P1843-'Raw Data'!O1843&gt;3), 'Raw Data'!J1843, 0))</f>
        <v/>
      </c>
      <c r="F1850">
        <f>IF(ISBLANK('Raw Data'!J1843), 0, IF(AND(3=MATCH(LARGE('Raw Data'!G1843:J1843, 4), 'Raw Data'!G1843:J1843, 0), 'Raw Data'!O1843-'Raw Data'!P1843&gt;3), 'Raw Data'!I1843, 0))</f>
        <v/>
      </c>
      <c r="G1850">
        <f>IF(ISBLANK('Raw Data'!J1843), 0, IF(AND(2=MATCH(LARGE('Raw Data'!G1843:J1843, 4), 'Raw Data'!G1843:J1843, 0), AND('Raw Data'!P1843-'Raw Data'!O1843&lt;4, 'Raw Data'!P1843-'Raw Data'!O1843&gt;0)), 'Raw Data'!H1843, 0))</f>
        <v/>
      </c>
      <c r="H1850">
        <f>IF(ISBLANK('Raw Data'!J1843), 0, IF(AND(1=MATCH(LARGE('Raw Data'!G1843:J1843, 4), 'Raw Data'!G1843:J1843, 0), AND('Raw Data'!O1843-'Raw Data'!P1843&lt;4, 'Raw Data'!O1843-'Raw Data'!P1843&gt;0)), 'Raw Data'!G1843, 0))</f>
        <v/>
      </c>
      <c r="I1850">
        <f>IF(ISBLANK('Raw Data'!J1843), 0, IF(AND(4=MATCH(LARGE('Raw Data'!G1843:J1843, 3), 'Raw Data'!G1843:J1843, 0), 'Raw Data'!P1843-'Raw Data'!O1843&gt;3), 'Raw Data'!J1843, 0))</f>
        <v/>
      </c>
      <c r="J1850">
        <f>IF(ISBLANK('Raw Data'!J1843), 0, IF(AND(3=MATCH(LARGE('Raw Data'!G1843:J1843, 3), 'Raw Data'!G1843:J1843, 0), 'Raw Data'!O1843-'Raw Data'!P1843&gt;3), 'Raw Data'!I1843, 0))</f>
        <v/>
      </c>
      <c r="K1850">
        <f>IF(ISBLANK('Raw Data'!J1843), 0, IF(AND(2=MATCH(LARGE('Raw Data'!G1843:J1843, 3), 'Raw Data'!G1843:J1843, 0), AND('Raw Data'!P1843-'Raw Data'!O1843&lt;4, 'Raw Data'!P1843-'Raw Data'!O1843&gt;0)), 'Raw Data'!H1843, 0))</f>
        <v/>
      </c>
      <c r="L1850">
        <f>IF(ISBLANK('Raw Data'!J1843), 0, IF(AND(1=MATCH(LARGE('Raw Data'!G1843:J1843, 3), 'Raw Data'!G1843:J1843, 0), AND('Raw Data'!O1843-'Raw Data'!P1843&lt;4, 'Raw Data'!O1843-'Raw Data'!P1843&gt;0)), 'Raw Data'!G1843, 0))</f>
        <v/>
      </c>
      <c r="M1850">
        <f>IF(ISBLANK('Raw Data'!J1843), 0, IF(AND(4=MATCH(LARGE('Raw Data'!G1843:J1843, 2), 'Raw Data'!G1843:J1843, 0), 'Raw Data'!P1843-'Raw Data'!O1843&gt;3), 'Raw Data'!J1843, 0))</f>
        <v/>
      </c>
      <c r="N1850">
        <f>IF(ISBLANK('Raw Data'!J1843), 0, IF(AND(3=MATCH(LARGE('Raw Data'!G1843:J1843, 2), 'Raw Data'!G1843:J1843, 0), 'Raw Data'!O1843-'Raw Data'!P1843&gt;3), 'Raw Data'!I1843, 0))</f>
        <v/>
      </c>
      <c r="O1850">
        <f>IF(ISBLANK('Raw Data'!J1843), 0, IF(AND(2=MATCH(LARGE('Raw Data'!G1843:J1843, 2), 'Raw Data'!G1843:J1843, 0), AND('Raw Data'!P1843-'Raw Data'!O1843&lt;4, 'Raw Data'!P1843-'Raw Data'!O1843&gt;0)), 'Raw Data'!H1843, 0))</f>
        <v/>
      </c>
      <c r="P1850">
        <f>IF(ISBLANK('Raw Data'!J1843), 0, IF(AND(1=MATCH(LARGE('Raw Data'!G1843:J1843, 2), 'Raw Data'!G1843:J1843, 0), AND('Raw Data'!O1843-'Raw Data'!P1843&lt;4, 'Raw Data'!O1843-'Raw Data'!P1843&gt;0)), 'Raw Data'!G1843, 0))</f>
        <v/>
      </c>
      <c r="Q1850">
        <f>IF(ISBLANK('Raw Data'!J1843), 0, IF(AND(4=MATCH(LARGE('Raw Data'!G1843:J1843, 1), 'Raw Data'!G1843:J1843, 0), 'Raw Data'!P1843-'Raw Data'!O1843&gt;3), 'Raw Data'!J1843, 0))</f>
        <v/>
      </c>
      <c r="R1850">
        <f>IF(ISBLANK('Raw Data'!J1843), 0, IF(AND(3=MATCH(LARGE('Raw Data'!G1843:J1843, 1), 'Raw Data'!G1843:J1843, 0), 'Raw Data'!O1843-'Raw Data'!P1843&gt;3), 'Raw Data'!I1843, 0))</f>
        <v/>
      </c>
      <c r="S1850">
        <f>IF(AND('Raw Data'!P1843-'Raw Data'!O1843&gt;4, 'Raw Data'!F1843&lt;'Raw Data'!C1843), 'Raw Data'!J1843, 0)</f>
        <v/>
      </c>
      <c r="T1850">
        <f>IF(AND('Raw Data'!O1843-'Raw Data'!P1843&gt;4, 'Raw Data'!F1843&gt;'Raw Data'!C1843), 'Raw Data'!I1843, 0)</f>
        <v/>
      </c>
      <c r="U1850">
        <f>IF(AND('Raw Data'!P1843-'Raw Data'!O1843&lt;3, 'Raw Data'!P1843&gt;'Raw Data'!O1843, 'Raw Data'!F1843&lt;'Raw Data'!C1843), 'Raw Data'!H1843, 0)</f>
        <v/>
      </c>
      <c r="V1850">
        <f>IF(AND('Raw Data'!P1843-'Raw Data'!O1843&lt;3, 'Raw Data'!P1843&gt;'Raw Data'!O1843, 'Raw Data'!F1843&gt;'Raw Data'!C1843), 'Raw Data'!G1843, 0)</f>
        <v/>
      </c>
    </row>
    <row r="1851">
      <c r="A1851">
        <f>IF(AND('Raw Data'!F1844&lt;'Raw Data'!C1844, 'Raw Data'!P1844&gt;'Raw Data'!O1844, 'Raw Data'!P1844-'Raw Data'!O1844&gt;3), 'Raw Data'!J1844, 0)</f>
        <v/>
      </c>
      <c r="B1851">
        <f>IF(AND('Raw Data'!C1844&lt;'Raw Data'!F1844, 'Raw Data'!O1844&gt;'Raw Data'!P1844, 'Raw Data'!O1844-'Raw Data'!P1844&gt;3), 'Raw Data'!I1844, 0)</f>
        <v/>
      </c>
      <c r="C1851">
        <f>IF(AND('Raw Data'!F1844&lt;'Raw Data'!C1844, 'Raw Data'!P1844&gt;'Raw Data'!O1844, 'Raw Data'!P1844-'Raw Data'!O1844&lt;4), 'Raw Data'!H1844, 0)</f>
        <v/>
      </c>
      <c r="D1851">
        <f>IF(AND('Raw Data'!C1844&lt;'Raw Data'!F1844, 'Raw Data'!O1844&gt;'Raw Data'!P1844, 'Raw Data'!O1844-'Raw Data'!P1844&lt;4), 'Raw Data'!G1844, 0)</f>
        <v/>
      </c>
      <c r="E1851">
        <f>IF(ISBLANK('Raw Data'!J1844), 0, IF(AND(4=MATCH(LARGE('Raw Data'!G1844:J1844, 4), 'Raw Data'!G1844:J1844, 0), 'Raw Data'!P1844-'Raw Data'!O1844&gt;3), 'Raw Data'!J1844, 0))</f>
        <v/>
      </c>
      <c r="F1851">
        <f>IF(ISBLANK('Raw Data'!J1844), 0, IF(AND(3=MATCH(LARGE('Raw Data'!G1844:J1844, 4), 'Raw Data'!G1844:J1844, 0), 'Raw Data'!O1844-'Raw Data'!P1844&gt;3), 'Raw Data'!I1844, 0))</f>
        <v/>
      </c>
      <c r="G1851">
        <f>IF(ISBLANK('Raw Data'!J1844), 0, IF(AND(2=MATCH(LARGE('Raw Data'!G1844:J1844, 4), 'Raw Data'!G1844:J1844, 0), AND('Raw Data'!P1844-'Raw Data'!O1844&lt;4, 'Raw Data'!P1844-'Raw Data'!O1844&gt;0)), 'Raw Data'!H1844, 0))</f>
        <v/>
      </c>
      <c r="H1851">
        <f>IF(ISBLANK('Raw Data'!J1844), 0, IF(AND(1=MATCH(LARGE('Raw Data'!G1844:J1844, 4), 'Raw Data'!G1844:J1844, 0), AND('Raw Data'!O1844-'Raw Data'!P1844&lt;4, 'Raw Data'!O1844-'Raw Data'!P1844&gt;0)), 'Raw Data'!G1844, 0))</f>
        <v/>
      </c>
      <c r="I1851">
        <f>IF(ISBLANK('Raw Data'!J1844), 0, IF(AND(4=MATCH(LARGE('Raw Data'!G1844:J1844, 3), 'Raw Data'!G1844:J1844, 0), 'Raw Data'!P1844-'Raw Data'!O1844&gt;3), 'Raw Data'!J1844, 0))</f>
        <v/>
      </c>
      <c r="J1851">
        <f>IF(ISBLANK('Raw Data'!J1844), 0, IF(AND(3=MATCH(LARGE('Raw Data'!G1844:J1844, 3), 'Raw Data'!G1844:J1844, 0), 'Raw Data'!O1844-'Raw Data'!P1844&gt;3), 'Raw Data'!I1844, 0))</f>
        <v/>
      </c>
      <c r="K1851">
        <f>IF(ISBLANK('Raw Data'!J1844), 0, IF(AND(2=MATCH(LARGE('Raw Data'!G1844:J1844, 3), 'Raw Data'!G1844:J1844, 0), AND('Raw Data'!P1844-'Raw Data'!O1844&lt;4, 'Raw Data'!P1844-'Raw Data'!O1844&gt;0)), 'Raw Data'!H1844, 0))</f>
        <v/>
      </c>
      <c r="L1851">
        <f>IF(ISBLANK('Raw Data'!J1844), 0, IF(AND(1=MATCH(LARGE('Raw Data'!G1844:J1844, 3), 'Raw Data'!G1844:J1844, 0), AND('Raw Data'!O1844-'Raw Data'!P1844&lt;4, 'Raw Data'!O1844-'Raw Data'!P1844&gt;0)), 'Raw Data'!G1844, 0))</f>
        <v/>
      </c>
      <c r="M1851">
        <f>IF(ISBLANK('Raw Data'!J1844), 0, IF(AND(4=MATCH(LARGE('Raw Data'!G1844:J1844, 2), 'Raw Data'!G1844:J1844, 0), 'Raw Data'!P1844-'Raw Data'!O1844&gt;3), 'Raw Data'!J1844, 0))</f>
        <v/>
      </c>
      <c r="N1851">
        <f>IF(ISBLANK('Raw Data'!J1844), 0, IF(AND(3=MATCH(LARGE('Raw Data'!G1844:J1844, 2), 'Raw Data'!G1844:J1844, 0), 'Raw Data'!O1844-'Raw Data'!P1844&gt;3), 'Raw Data'!I1844, 0))</f>
        <v/>
      </c>
      <c r="O1851">
        <f>IF(ISBLANK('Raw Data'!J1844), 0, IF(AND(2=MATCH(LARGE('Raw Data'!G1844:J1844, 2), 'Raw Data'!G1844:J1844, 0), AND('Raw Data'!P1844-'Raw Data'!O1844&lt;4, 'Raw Data'!P1844-'Raw Data'!O1844&gt;0)), 'Raw Data'!H1844, 0))</f>
        <v/>
      </c>
      <c r="P1851">
        <f>IF(ISBLANK('Raw Data'!J1844), 0, IF(AND(1=MATCH(LARGE('Raw Data'!G1844:J1844, 2), 'Raw Data'!G1844:J1844, 0), AND('Raw Data'!O1844-'Raw Data'!P1844&lt;4, 'Raw Data'!O1844-'Raw Data'!P1844&gt;0)), 'Raw Data'!G1844, 0))</f>
        <v/>
      </c>
      <c r="Q1851">
        <f>IF(ISBLANK('Raw Data'!J1844), 0, IF(AND(4=MATCH(LARGE('Raw Data'!G1844:J1844, 1), 'Raw Data'!G1844:J1844, 0), 'Raw Data'!P1844-'Raw Data'!O1844&gt;3), 'Raw Data'!J1844, 0))</f>
        <v/>
      </c>
      <c r="R1851">
        <f>IF(ISBLANK('Raw Data'!J1844), 0, IF(AND(3=MATCH(LARGE('Raw Data'!G1844:J1844, 1), 'Raw Data'!G1844:J1844, 0), 'Raw Data'!O1844-'Raw Data'!P1844&gt;3), 'Raw Data'!I1844, 0))</f>
        <v/>
      </c>
      <c r="S1851">
        <f>IF(AND('Raw Data'!P1844-'Raw Data'!O1844&gt;4, 'Raw Data'!F1844&lt;'Raw Data'!C1844), 'Raw Data'!J1844, 0)</f>
        <v/>
      </c>
      <c r="T1851">
        <f>IF(AND('Raw Data'!O1844-'Raw Data'!P1844&gt;4, 'Raw Data'!F1844&gt;'Raw Data'!C1844), 'Raw Data'!I1844, 0)</f>
        <v/>
      </c>
      <c r="U1851">
        <f>IF(AND('Raw Data'!P1844-'Raw Data'!O1844&lt;3, 'Raw Data'!P1844&gt;'Raw Data'!O1844, 'Raw Data'!F1844&lt;'Raw Data'!C1844), 'Raw Data'!H1844, 0)</f>
        <v/>
      </c>
      <c r="V1851">
        <f>IF(AND('Raw Data'!P1844-'Raw Data'!O1844&lt;3, 'Raw Data'!P1844&gt;'Raw Data'!O1844, 'Raw Data'!F1844&gt;'Raw Data'!C1844), 'Raw Data'!G1844, 0)</f>
        <v/>
      </c>
    </row>
    <row r="1852">
      <c r="A1852">
        <f>IF(AND('Raw Data'!F1845&lt;'Raw Data'!C1845, 'Raw Data'!P1845&gt;'Raw Data'!O1845, 'Raw Data'!P1845-'Raw Data'!O1845&gt;3), 'Raw Data'!J1845, 0)</f>
        <v/>
      </c>
      <c r="B1852">
        <f>IF(AND('Raw Data'!C1845&lt;'Raw Data'!F1845, 'Raw Data'!O1845&gt;'Raw Data'!P1845, 'Raw Data'!O1845-'Raw Data'!P1845&gt;3), 'Raw Data'!I1845, 0)</f>
        <v/>
      </c>
      <c r="C1852">
        <f>IF(AND('Raw Data'!F1845&lt;'Raw Data'!C1845, 'Raw Data'!P1845&gt;'Raw Data'!O1845, 'Raw Data'!P1845-'Raw Data'!O1845&lt;4), 'Raw Data'!H1845, 0)</f>
        <v/>
      </c>
      <c r="D1852">
        <f>IF(AND('Raw Data'!C1845&lt;'Raw Data'!F1845, 'Raw Data'!O1845&gt;'Raw Data'!P1845, 'Raw Data'!O1845-'Raw Data'!P1845&lt;4), 'Raw Data'!G1845, 0)</f>
        <v/>
      </c>
      <c r="E1852">
        <f>IF(ISBLANK('Raw Data'!J1845), 0, IF(AND(4=MATCH(LARGE('Raw Data'!G1845:J1845, 4), 'Raw Data'!G1845:J1845, 0), 'Raw Data'!P1845-'Raw Data'!O1845&gt;3), 'Raw Data'!J1845, 0))</f>
        <v/>
      </c>
      <c r="F1852">
        <f>IF(ISBLANK('Raw Data'!J1845), 0, IF(AND(3=MATCH(LARGE('Raw Data'!G1845:J1845, 4), 'Raw Data'!G1845:J1845, 0), 'Raw Data'!O1845-'Raw Data'!P1845&gt;3), 'Raw Data'!I1845, 0))</f>
        <v/>
      </c>
      <c r="G1852">
        <f>IF(ISBLANK('Raw Data'!J1845), 0, IF(AND(2=MATCH(LARGE('Raw Data'!G1845:J1845, 4), 'Raw Data'!G1845:J1845, 0), AND('Raw Data'!P1845-'Raw Data'!O1845&lt;4, 'Raw Data'!P1845-'Raw Data'!O1845&gt;0)), 'Raw Data'!H1845, 0))</f>
        <v/>
      </c>
      <c r="H1852">
        <f>IF(ISBLANK('Raw Data'!J1845), 0, IF(AND(1=MATCH(LARGE('Raw Data'!G1845:J1845, 4), 'Raw Data'!G1845:J1845, 0), AND('Raw Data'!O1845-'Raw Data'!P1845&lt;4, 'Raw Data'!O1845-'Raw Data'!P1845&gt;0)), 'Raw Data'!G1845, 0))</f>
        <v/>
      </c>
      <c r="I1852">
        <f>IF(ISBLANK('Raw Data'!J1845), 0, IF(AND(4=MATCH(LARGE('Raw Data'!G1845:J1845, 3), 'Raw Data'!G1845:J1845, 0), 'Raw Data'!P1845-'Raw Data'!O1845&gt;3), 'Raw Data'!J1845, 0))</f>
        <v/>
      </c>
      <c r="J1852">
        <f>IF(ISBLANK('Raw Data'!J1845), 0, IF(AND(3=MATCH(LARGE('Raw Data'!G1845:J1845, 3), 'Raw Data'!G1845:J1845, 0), 'Raw Data'!O1845-'Raw Data'!P1845&gt;3), 'Raw Data'!I1845, 0))</f>
        <v/>
      </c>
      <c r="K1852">
        <f>IF(ISBLANK('Raw Data'!J1845), 0, IF(AND(2=MATCH(LARGE('Raw Data'!G1845:J1845, 3), 'Raw Data'!G1845:J1845, 0), AND('Raw Data'!P1845-'Raw Data'!O1845&lt;4, 'Raw Data'!P1845-'Raw Data'!O1845&gt;0)), 'Raw Data'!H1845, 0))</f>
        <v/>
      </c>
      <c r="L1852">
        <f>IF(ISBLANK('Raw Data'!J1845), 0, IF(AND(1=MATCH(LARGE('Raw Data'!G1845:J1845, 3), 'Raw Data'!G1845:J1845, 0), AND('Raw Data'!O1845-'Raw Data'!P1845&lt;4, 'Raw Data'!O1845-'Raw Data'!P1845&gt;0)), 'Raw Data'!G1845, 0))</f>
        <v/>
      </c>
      <c r="M1852">
        <f>IF(ISBLANK('Raw Data'!J1845), 0, IF(AND(4=MATCH(LARGE('Raw Data'!G1845:J1845, 2), 'Raw Data'!G1845:J1845, 0), 'Raw Data'!P1845-'Raw Data'!O1845&gt;3), 'Raw Data'!J1845, 0))</f>
        <v/>
      </c>
      <c r="N1852">
        <f>IF(ISBLANK('Raw Data'!J1845), 0, IF(AND(3=MATCH(LARGE('Raw Data'!G1845:J1845, 2), 'Raw Data'!G1845:J1845, 0), 'Raw Data'!O1845-'Raw Data'!P1845&gt;3), 'Raw Data'!I1845, 0))</f>
        <v/>
      </c>
      <c r="O1852">
        <f>IF(ISBLANK('Raw Data'!J1845), 0, IF(AND(2=MATCH(LARGE('Raw Data'!G1845:J1845, 2), 'Raw Data'!G1845:J1845, 0), AND('Raw Data'!P1845-'Raw Data'!O1845&lt;4, 'Raw Data'!P1845-'Raw Data'!O1845&gt;0)), 'Raw Data'!H1845, 0))</f>
        <v/>
      </c>
      <c r="P1852">
        <f>IF(ISBLANK('Raw Data'!J1845), 0, IF(AND(1=MATCH(LARGE('Raw Data'!G1845:J1845, 2), 'Raw Data'!G1845:J1845, 0), AND('Raw Data'!O1845-'Raw Data'!P1845&lt;4, 'Raw Data'!O1845-'Raw Data'!P1845&gt;0)), 'Raw Data'!G1845, 0))</f>
        <v/>
      </c>
      <c r="Q1852">
        <f>IF(ISBLANK('Raw Data'!J1845), 0, IF(AND(4=MATCH(LARGE('Raw Data'!G1845:J1845, 1), 'Raw Data'!G1845:J1845, 0), 'Raw Data'!P1845-'Raw Data'!O1845&gt;3), 'Raw Data'!J1845, 0))</f>
        <v/>
      </c>
      <c r="R1852">
        <f>IF(ISBLANK('Raw Data'!J1845), 0, IF(AND(3=MATCH(LARGE('Raw Data'!G1845:J1845, 1), 'Raw Data'!G1845:J1845, 0), 'Raw Data'!O1845-'Raw Data'!P1845&gt;3), 'Raw Data'!I1845, 0))</f>
        <v/>
      </c>
      <c r="S1852">
        <f>IF(AND('Raw Data'!P1845-'Raw Data'!O1845&gt;4, 'Raw Data'!F1845&lt;'Raw Data'!C1845), 'Raw Data'!J1845, 0)</f>
        <v/>
      </c>
      <c r="T1852">
        <f>IF(AND('Raw Data'!O1845-'Raw Data'!P1845&gt;4, 'Raw Data'!F1845&gt;'Raw Data'!C1845), 'Raw Data'!I1845, 0)</f>
        <v/>
      </c>
      <c r="U1852">
        <f>IF(AND('Raw Data'!P1845-'Raw Data'!O1845&lt;3, 'Raw Data'!P1845&gt;'Raw Data'!O1845, 'Raw Data'!F1845&lt;'Raw Data'!C1845), 'Raw Data'!H1845, 0)</f>
        <v/>
      </c>
      <c r="V1852">
        <f>IF(AND('Raw Data'!P1845-'Raw Data'!O1845&lt;3, 'Raw Data'!P1845&gt;'Raw Data'!O1845, 'Raw Data'!F1845&gt;'Raw Data'!C1845), 'Raw Data'!G1845, 0)</f>
        <v/>
      </c>
    </row>
    <row r="1853">
      <c r="A1853">
        <f>IF(AND('Raw Data'!F1846&lt;'Raw Data'!C1846, 'Raw Data'!P1846&gt;'Raw Data'!O1846, 'Raw Data'!P1846-'Raw Data'!O1846&gt;3), 'Raw Data'!J1846, 0)</f>
        <v/>
      </c>
      <c r="B1853">
        <f>IF(AND('Raw Data'!C1846&lt;'Raw Data'!F1846, 'Raw Data'!O1846&gt;'Raw Data'!P1846, 'Raw Data'!O1846-'Raw Data'!P1846&gt;3), 'Raw Data'!I1846, 0)</f>
        <v/>
      </c>
      <c r="C1853">
        <f>IF(AND('Raw Data'!F1846&lt;'Raw Data'!C1846, 'Raw Data'!P1846&gt;'Raw Data'!O1846, 'Raw Data'!P1846-'Raw Data'!O1846&lt;4), 'Raw Data'!H1846, 0)</f>
        <v/>
      </c>
      <c r="D1853">
        <f>IF(AND('Raw Data'!C1846&lt;'Raw Data'!F1846, 'Raw Data'!O1846&gt;'Raw Data'!P1846, 'Raw Data'!O1846-'Raw Data'!P1846&lt;4), 'Raw Data'!G1846, 0)</f>
        <v/>
      </c>
      <c r="E1853">
        <f>IF(ISBLANK('Raw Data'!J1846), 0, IF(AND(4=MATCH(LARGE('Raw Data'!G1846:J1846, 4), 'Raw Data'!G1846:J1846, 0), 'Raw Data'!P1846-'Raw Data'!O1846&gt;3), 'Raw Data'!J1846, 0))</f>
        <v/>
      </c>
      <c r="F1853">
        <f>IF(ISBLANK('Raw Data'!J1846), 0, IF(AND(3=MATCH(LARGE('Raw Data'!G1846:J1846, 4), 'Raw Data'!G1846:J1846, 0), 'Raw Data'!O1846-'Raw Data'!P1846&gt;3), 'Raw Data'!I1846, 0))</f>
        <v/>
      </c>
      <c r="G1853">
        <f>IF(ISBLANK('Raw Data'!J1846), 0, IF(AND(2=MATCH(LARGE('Raw Data'!G1846:J1846, 4), 'Raw Data'!G1846:J1846, 0), AND('Raw Data'!P1846-'Raw Data'!O1846&lt;4, 'Raw Data'!P1846-'Raw Data'!O1846&gt;0)), 'Raw Data'!H1846, 0))</f>
        <v/>
      </c>
      <c r="H1853">
        <f>IF(ISBLANK('Raw Data'!J1846), 0, IF(AND(1=MATCH(LARGE('Raw Data'!G1846:J1846, 4), 'Raw Data'!G1846:J1846, 0), AND('Raw Data'!O1846-'Raw Data'!P1846&lt;4, 'Raw Data'!O1846-'Raw Data'!P1846&gt;0)), 'Raw Data'!G1846, 0))</f>
        <v/>
      </c>
      <c r="I1853">
        <f>IF(ISBLANK('Raw Data'!J1846), 0, IF(AND(4=MATCH(LARGE('Raw Data'!G1846:J1846, 3), 'Raw Data'!G1846:J1846, 0), 'Raw Data'!P1846-'Raw Data'!O1846&gt;3), 'Raw Data'!J1846, 0))</f>
        <v/>
      </c>
      <c r="J1853">
        <f>IF(ISBLANK('Raw Data'!J1846), 0, IF(AND(3=MATCH(LARGE('Raw Data'!G1846:J1846, 3), 'Raw Data'!G1846:J1846, 0), 'Raw Data'!O1846-'Raw Data'!P1846&gt;3), 'Raw Data'!I1846, 0))</f>
        <v/>
      </c>
      <c r="K1853">
        <f>IF(ISBLANK('Raw Data'!J1846), 0, IF(AND(2=MATCH(LARGE('Raw Data'!G1846:J1846, 3), 'Raw Data'!G1846:J1846, 0), AND('Raw Data'!P1846-'Raw Data'!O1846&lt;4, 'Raw Data'!P1846-'Raw Data'!O1846&gt;0)), 'Raw Data'!H1846, 0))</f>
        <v/>
      </c>
      <c r="L1853">
        <f>IF(ISBLANK('Raw Data'!J1846), 0, IF(AND(1=MATCH(LARGE('Raw Data'!G1846:J1846, 3), 'Raw Data'!G1846:J1846, 0), AND('Raw Data'!O1846-'Raw Data'!P1846&lt;4, 'Raw Data'!O1846-'Raw Data'!P1846&gt;0)), 'Raw Data'!G1846, 0))</f>
        <v/>
      </c>
      <c r="M1853">
        <f>IF(ISBLANK('Raw Data'!J1846), 0, IF(AND(4=MATCH(LARGE('Raw Data'!G1846:J1846, 2), 'Raw Data'!G1846:J1846, 0), 'Raw Data'!P1846-'Raw Data'!O1846&gt;3), 'Raw Data'!J1846, 0))</f>
        <v/>
      </c>
      <c r="N1853">
        <f>IF(ISBLANK('Raw Data'!J1846), 0, IF(AND(3=MATCH(LARGE('Raw Data'!G1846:J1846, 2), 'Raw Data'!G1846:J1846, 0), 'Raw Data'!O1846-'Raw Data'!P1846&gt;3), 'Raw Data'!I1846, 0))</f>
        <v/>
      </c>
      <c r="O1853">
        <f>IF(ISBLANK('Raw Data'!J1846), 0, IF(AND(2=MATCH(LARGE('Raw Data'!G1846:J1846, 2), 'Raw Data'!G1846:J1846, 0), AND('Raw Data'!P1846-'Raw Data'!O1846&lt;4, 'Raw Data'!P1846-'Raw Data'!O1846&gt;0)), 'Raw Data'!H1846, 0))</f>
        <v/>
      </c>
      <c r="P1853">
        <f>IF(ISBLANK('Raw Data'!J1846), 0, IF(AND(1=MATCH(LARGE('Raw Data'!G1846:J1846, 2), 'Raw Data'!G1846:J1846, 0), AND('Raw Data'!O1846-'Raw Data'!P1846&lt;4, 'Raw Data'!O1846-'Raw Data'!P1846&gt;0)), 'Raw Data'!G1846, 0))</f>
        <v/>
      </c>
      <c r="Q1853">
        <f>IF(ISBLANK('Raw Data'!J1846), 0, IF(AND(4=MATCH(LARGE('Raw Data'!G1846:J1846, 1), 'Raw Data'!G1846:J1846, 0), 'Raw Data'!P1846-'Raw Data'!O1846&gt;3), 'Raw Data'!J1846, 0))</f>
        <v/>
      </c>
      <c r="R1853">
        <f>IF(ISBLANK('Raw Data'!J1846), 0, IF(AND(3=MATCH(LARGE('Raw Data'!G1846:J1846, 1), 'Raw Data'!G1846:J1846, 0), 'Raw Data'!O1846-'Raw Data'!P1846&gt;3), 'Raw Data'!I1846, 0))</f>
        <v/>
      </c>
      <c r="S1853">
        <f>IF(AND('Raw Data'!P1846-'Raw Data'!O1846&gt;4, 'Raw Data'!F1846&lt;'Raw Data'!C1846), 'Raw Data'!J1846, 0)</f>
        <v/>
      </c>
      <c r="T1853">
        <f>IF(AND('Raw Data'!O1846-'Raw Data'!P1846&gt;4, 'Raw Data'!F1846&gt;'Raw Data'!C1846), 'Raw Data'!I1846, 0)</f>
        <v/>
      </c>
      <c r="U1853">
        <f>IF(AND('Raw Data'!P1846-'Raw Data'!O1846&lt;3, 'Raw Data'!P1846&gt;'Raw Data'!O1846, 'Raw Data'!F1846&lt;'Raw Data'!C1846), 'Raw Data'!H1846, 0)</f>
        <v/>
      </c>
      <c r="V1853">
        <f>IF(AND('Raw Data'!P1846-'Raw Data'!O1846&lt;3, 'Raw Data'!P1846&gt;'Raw Data'!O1846, 'Raw Data'!F1846&gt;'Raw Data'!C1846), 'Raw Data'!G1846, 0)</f>
        <v/>
      </c>
    </row>
    <row r="1854">
      <c r="A1854">
        <f>IF(AND('Raw Data'!F1847&lt;'Raw Data'!C1847, 'Raw Data'!P1847&gt;'Raw Data'!O1847, 'Raw Data'!P1847-'Raw Data'!O1847&gt;3), 'Raw Data'!J1847, 0)</f>
        <v/>
      </c>
      <c r="B1854">
        <f>IF(AND('Raw Data'!C1847&lt;'Raw Data'!F1847, 'Raw Data'!O1847&gt;'Raw Data'!P1847, 'Raw Data'!O1847-'Raw Data'!P1847&gt;3), 'Raw Data'!I1847, 0)</f>
        <v/>
      </c>
      <c r="C1854">
        <f>IF(AND('Raw Data'!F1847&lt;'Raw Data'!C1847, 'Raw Data'!P1847&gt;'Raw Data'!O1847, 'Raw Data'!P1847-'Raw Data'!O1847&lt;4), 'Raw Data'!H1847, 0)</f>
        <v/>
      </c>
      <c r="D1854">
        <f>IF(AND('Raw Data'!C1847&lt;'Raw Data'!F1847, 'Raw Data'!O1847&gt;'Raw Data'!P1847, 'Raw Data'!O1847-'Raw Data'!P1847&lt;4), 'Raw Data'!G1847, 0)</f>
        <v/>
      </c>
      <c r="E1854">
        <f>IF(ISBLANK('Raw Data'!J1847), 0, IF(AND(4=MATCH(LARGE('Raw Data'!G1847:J1847, 4), 'Raw Data'!G1847:J1847, 0), 'Raw Data'!P1847-'Raw Data'!O1847&gt;3), 'Raw Data'!J1847, 0))</f>
        <v/>
      </c>
      <c r="F1854">
        <f>IF(ISBLANK('Raw Data'!J1847), 0, IF(AND(3=MATCH(LARGE('Raw Data'!G1847:J1847, 4), 'Raw Data'!G1847:J1847, 0), 'Raw Data'!O1847-'Raw Data'!P1847&gt;3), 'Raw Data'!I1847, 0))</f>
        <v/>
      </c>
      <c r="G1854">
        <f>IF(ISBLANK('Raw Data'!J1847), 0, IF(AND(2=MATCH(LARGE('Raw Data'!G1847:J1847, 4), 'Raw Data'!G1847:J1847, 0), AND('Raw Data'!P1847-'Raw Data'!O1847&lt;4, 'Raw Data'!P1847-'Raw Data'!O1847&gt;0)), 'Raw Data'!H1847, 0))</f>
        <v/>
      </c>
      <c r="H1854">
        <f>IF(ISBLANK('Raw Data'!J1847), 0, IF(AND(1=MATCH(LARGE('Raw Data'!G1847:J1847, 4), 'Raw Data'!G1847:J1847, 0), AND('Raw Data'!O1847-'Raw Data'!P1847&lt;4, 'Raw Data'!O1847-'Raw Data'!P1847&gt;0)), 'Raw Data'!G1847, 0))</f>
        <v/>
      </c>
      <c r="I1854">
        <f>IF(ISBLANK('Raw Data'!J1847), 0, IF(AND(4=MATCH(LARGE('Raw Data'!G1847:J1847, 3), 'Raw Data'!G1847:J1847, 0), 'Raw Data'!P1847-'Raw Data'!O1847&gt;3), 'Raw Data'!J1847, 0))</f>
        <v/>
      </c>
      <c r="J1854">
        <f>IF(ISBLANK('Raw Data'!J1847), 0, IF(AND(3=MATCH(LARGE('Raw Data'!G1847:J1847, 3), 'Raw Data'!G1847:J1847, 0), 'Raw Data'!O1847-'Raw Data'!P1847&gt;3), 'Raw Data'!I1847, 0))</f>
        <v/>
      </c>
      <c r="K1854">
        <f>IF(ISBLANK('Raw Data'!J1847), 0, IF(AND(2=MATCH(LARGE('Raw Data'!G1847:J1847, 3), 'Raw Data'!G1847:J1847, 0), AND('Raw Data'!P1847-'Raw Data'!O1847&lt;4, 'Raw Data'!P1847-'Raw Data'!O1847&gt;0)), 'Raw Data'!H1847, 0))</f>
        <v/>
      </c>
      <c r="L1854">
        <f>IF(ISBLANK('Raw Data'!J1847), 0, IF(AND(1=MATCH(LARGE('Raw Data'!G1847:J1847, 3), 'Raw Data'!G1847:J1847, 0), AND('Raw Data'!O1847-'Raw Data'!P1847&lt;4, 'Raw Data'!O1847-'Raw Data'!P1847&gt;0)), 'Raw Data'!G1847, 0))</f>
        <v/>
      </c>
      <c r="M1854">
        <f>IF(ISBLANK('Raw Data'!J1847), 0, IF(AND(4=MATCH(LARGE('Raw Data'!G1847:J1847, 2), 'Raw Data'!G1847:J1847, 0), 'Raw Data'!P1847-'Raw Data'!O1847&gt;3), 'Raw Data'!J1847, 0))</f>
        <v/>
      </c>
      <c r="N1854">
        <f>IF(ISBLANK('Raw Data'!J1847), 0, IF(AND(3=MATCH(LARGE('Raw Data'!G1847:J1847, 2), 'Raw Data'!G1847:J1847, 0), 'Raw Data'!O1847-'Raw Data'!P1847&gt;3), 'Raw Data'!I1847, 0))</f>
        <v/>
      </c>
      <c r="O1854">
        <f>IF(ISBLANK('Raw Data'!J1847), 0, IF(AND(2=MATCH(LARGE('Raw Data'!G1847:J1847, 2), 'Raw Data'!G1847:J1847, 0), AND('Raw Data'!P1847-'Raw Data'!O1847&lt;4, 'Raw Data'!P1847-'Raw Data'!O1847&gt;0)), 'Raw Data'!H1847, 0))</f>
        <v/>
      </c>
      <c r="P1854">
        <f>IF(ISBLANK('Raw Data'!J1847), 0, IF(AND(1=MATCH(LARGE('Raw Data'!G1847:J1847, 2), 'Raw Data'!G1847:J1847, 0), AND('Raw Data'!O1847-'Raw Data'!P1847&lt;4, 'Raw Data'!O1847-'Raw Data'!P1847&gt;0)), 'Raw Data'!G1847, 0))</f>
        <v/>
      </c>
      <c r="Q1854">
        <f>IF(ISBLANK('Raw Data'!J1847), 0, IF(AND(4=MATCH(LARGE('Raw Data'!G1847:J1847, 1), 'Raw Data'!G1847:J1847, 0), 'Raw Data'!P1847-'Raw Data'!O1847&gt;3), 'Raw Data'!J1847, 0))</f>
        <v/>
      </c>
      <c r="R1854">
        <f>IF(ISBLANK('Raw Data'!J1847), 0, IF(AND(3=MATCH(LARGE('Raw Data'!G1847:J1847, 1), 'Raw Data'!G1847:J1847, 0), 'Raw Data'!O1847-'Raw Data'!P1847&gt;3), 'Raw Data'!I1847, 0))</f>
        <v/>
      </c>
      <c r="S1854">
        <f>IF(AND('Raw Data'!P1847-'Raw Data'!O1847&gt;4, 'Raw Data'!F1847&lt;'Raw Data'!C1847), 'Raw Data'!J1847, 0)</f>
        <v/>
      </c>
      <c r="T1854">
        <f>IF(AND('Raw Data'!O1847-'Raw Data'!P1847&gt;4, 'Raw Data'!F1847&gt;'Raw Data'!C1847), 'Raw Data'!I1847, 0)</f>
        <v/>
      </c>
      <c r="U1854">
        <f>IF(AND('Raw Data'!P1847-'Raw Data'!O1847&lt;3, 'Raw Data'!P1847&gt;'Raw Data'!O1847, 'Raw Data'!F1847&lt;'Raw Data'!C1847), 'Raw Data'!H1847, 0)</f>
        <v/>
      </c>
      <c r="V1854">
        <f>IF(AND('Raw Data'!P1847-'Raw Data'!O1847&lt;3, 'Raw Data'!P1847&gt;'Raw Data'!O1847, 'Raw Data'!F1847&gt;'Raw Data'!C1847), 'Raw Data'!G1847, 0)</f>
        <v/>
      </c>
    </row>
    <row r="1855">
      <c r="A1855">
        <f>IF(AND('Raw Data'!F1848&lt;'Raw Data'!C1848, 'Raw Data'!P1848&gt;'Raw Data'!O1848, 'Raw Data'!P1848-'Raw Data'!O1848&gt;3), 'Raw Data'!J1848, 0)</f>
        <v/>
      </c>
      <c r="B1855">
        <f>IF(AND('Raw Data'!C1848&lt;'Raw Data'!F1848, 'Raw Data'!O1848&gt;'Raw Data'!P1848, 'Raw Data'!O1848-'Raw Data'!P1848&gt;3), 'Raw Data'!I1848, 0)</f>
        <v/>
      </c>
      <c r="C1855">
        <f>IF(AND('Raw Data'!F1848&lt;'Raw Data'!C1848, 'Raw Data'!P1848&gt;'Raw Data'!O1848, 'Raw Data'!P1848-'Raw Data'!O1848&lt;4), 'Raw Data'!H1848, 0)</f>
        <v/>
      </c>
      <c r="D1855">
        <f>IF(AND('Raw Data'!C1848&lt;'Raw Data'!F1848, 'Raw Data'!O1848&gt;'Raw Data'!P1848, 'Raw Data'!O1848-'Raw Data'!P1848&lt;4), 'Raw Data'!G1848, 0)</f>
        <v/>
      </c>
      <c r="E1855">
        <f>IF(ISBLANK('Raw Data'!J1848), 0, IF(AND(4=MATCH(LARGE('Raw Data'!G1848:J1848, 4), 'Raw Data'!G1848:J1848, 0), 'Raw Data'!P1848-'Raw Data'!O1848&gt;3), 'Raw Data'!J1848, 0))</f>
        <v/>
      </c>
      <c r="F1855">
        <f>IF(ISBLANK('Raw Data'!J1848), 0, IF(AND(3=MATCH(LARGE('Raw Data'!G1848:J1848, 4), 'Raw Data'!G1848:J1848, 0), 'Raw Data'!O1848-'Raw Data'!P1848&gt;3), 'Raw Data'!I1848, 0))</f>
        <v/>
      </c>
      <c r="G1855">
        <f>IF(ISBLANK('Raw Data'!J1848), 0, IF(AND(2=MATCH(LARGE('Raw Data'!G1848:J1848, 4), 'Raw Data'!G1848:J1848, 0), AND('Raw Data'!P1848-'Raw Data'!O1848&lt;4, 'Raw Data'!P1848-'Raw Data'!O1848&gt;0)), 'Raw Data'!H1848, 0))</f>
        <v/>
      </c>
      <c r="H1855">
        <f>IF(ISBLANK('Raw Data'!J1848), 0, IF(AND(1=MATCH(LARGE('Raw Data'!G1848:J1848, 4), 'Raw Data'!G1848:J1848, 0), AND('Raw Data'!O1848-'Raw Data'!P1848&lt;4, 'Raw Data'!O1848-'Raw Data'!P1848&gt;0)), 'Raw Data'!G1848, 0))</f>
        <v/>
      </c>
      <c r="I1855">
        <f>IF(ISBLANK('Raw Data'!J1848), 0, IF(AND(4=MATCH(LARGE('Raw Data'!G1848:J1848, 3), 'Raw Data'!G1848:J1848, 0), 'Raw Data'!P1848-'Raw Data'!O1848&gt;3), 'Raw Data'!J1848, 0))</f>
        <v/>
      </c>
      <c r="J1855">
        <f>IF(ISBLANK('Raw Data'!J1848), 0, IF(AND(3=MATCH(LARGE('Raw Data'!G1848:J1848, 3), 'Raw Data'!G1848:J1848, 0), 'Raw Data'!O1848-'Raw Data'!P1848&gt;3), 'Raw Data'!I1848, 0))</f>
        <v/>
      </c>
      <c r="K1855">
        <f>IF(ISBLANK('Raw Data'!J1848), 0, IF(AND(2=MATCH(LARGE('Raw Data'!G1848:J1848, 3), 'Raw Data'!G1848:J1848, 0), AND('Raw Data'!P1848-'Raw Data'!O1848&lt;4, 'Raw Data'!P1848-'Raw Data'!O1848&gt;0)), 'Raw Data'!H1848, 0))</f>
        <v/>
      </c>
      <c r="L1855">
        <f>IF(ISBLANK('Raw Data'!J1848), 0, IF(AND(1=MATCH(LARGE('Raw Data'!G1848:J1848, 3), 'Raw Data'!G1848:J1848, 0), AND('Raw Data'!O1848-'Raw Data'!P1848&lt;4, 'Raw Data'!O1848-'Raw Data'!P1848&gt;0)), 'Raw Data'!G1848, 0))</f>
        <v/>
      </c>
      <c r="M1855">
        <f>IF(ISBLANK('Raw Data'!J1848), 0, IF(AND(4=MATCH(LARGE('Raw Data'!G1848:J1848, 2), 'Raw Data'!G1848:J1848, 0), 'Raw Data'!P1848-'Raw Data'!O1848&gt;3), 'Raw Data'!J1848, 0))</f>
        <v/>
      </c>
      <c r="N1855">
        <f>IF(ISBLANK('Raw Data'!J1848), 0, IF(AND(3=MATCH(LARGE('Raw Data'!G1848:J1848, 2), 'Raw Data'!G1848:J1848, 0), 'Raw Data'!O1848-'Raw Data'!P1848&gt;3), 'Raw Data'!I1848, 0))</f>
        <v/>
      </c>
      <c r="O1855">
        <f>IF(ISBLANK('Raw Data'!J1848), 0, IF(AND(2=MATCH(LARGE('Raw Data'!G1848:J1848, 2), 'Raw Data'!G1848:J1848, 0), AND('Raw Data'!P1848-'Raw Data'!O1848&lt;4, 'Raw Data'!P1848-'Raw Data'!O1848&gt;0)), 'Raw Data'!H1848, 0))</f>
        <v/>
      </c>
      <c r="P1855">
        <f>IF(ISBLANK('Raw Data'!J1848), 0, IF(AND(1=MATCH(LARGE('Raw Data'!G1848:J1848, 2), 'Raw Data'!G1848:J1848, 0), AND('Raw Data'!O1848-'Raw Data'!P1848&lt;4, 'Raw Data'!O1848-'Raw Data'!P1848&gt;0)), 'Raw Data'!G1848, 0))</f>
        <v/>
      </c>
      <c r="Q1855">
        <f>IF(ISBLANK('Raw Data'!J1848), 0, IF(AND(4=MATCH(LARGE('Raw Data'!G1848:J1848, 1), 'Raw Data'!G1848:J1848, 0), 'Raw Data'!P1848-'Raw Data'!O1848&gt;3), 'Raw Data'!J1848, 0))</f>
        <v/>
      </c>
      <c r="R1855">
        <f>IF(ISBLANK('Raw Data'!J1848), 0, IF(AND(3=MATCH(LARGE('Raw Data'!G1848:J1848, 1), 'Raw Data'!G1848:J1848, 0), 'Raw Data'!O1848-'Raw Data'!P1848&gt;3), 'Raw Data'!I1848, 0))</f>
        <v/>
      </c>
      <c r="S1855">
        <f>IF(AND('Raw Data'!P1848-'Raw Data'!O1848&gt;4, 'Raw Data'!F1848&lt;'Raw Data'!C1848), 'Raw Data'!J1848, 0)</f>
        <v/>
      </c>
      <c r="T1855">
        <f>IF(AND('Raw Data'!O1848-'Raw Data'!P1848&gt;4, 'Raw Data'!F1848&gt;'Raw Data'!C1848), 'Raw Data'!I1848, 0)</f>
        <v/>
      </c>
      <c r="U1855">
        <f>IF(AND('Raw Data'!P1848-'Raw Data'!O1848&lt;3, 'Raw Data'!P1848&gt;'Raw Data'!O1848, 'Raw Data'!F1848&lt;'Raw Data'!C1848), 'Raw Data'!H1848, 0)</f>
        <v/>
      </c>
      <c r="V1855">
        <f>IF(AND('Raw Data'!P1848-'Raw Data'!O1848&lt;3, 'Raw Data'!P1848&gt;'Raw Data'!O1848, 'Raw Data'!F1848&gt;'Raw Data'!C1848), 'Raw Data'!G1848, 0)</f>
        <v/>
      </c>
    </row>
    <row r="1856">
      <c r="A1856">
        <f>IF(AND('Raw Data'!F1849&lt;'Raw Data'!C1849, 'Raw Data'!P1849&gt;'Raw Data'!O1849, 'Raw Data'!P1849-'Raw Data'!O1849&gt;3), 'Raw Data'!J1849, 0)</f>
        <v/>
      </c>
      <c r="B1856">
        <f>IF(AND('Raw Data'!C1849&lt;'Raw Data'!F1849, 'Raw Data'!O1849&gt;'Raw Data'!P1849, 'Raw Data'!O1849-'Raw Data'!P1849&gt;3), 'Raw Data'!I1849, 0)</f>
        <v/>
      </c>
      <c r="C1856">
        <f>IF(AND('Raw Data'!F1849&lt;'Raw Data'!C1849, 'Raw Data'!P1849&gt;'Raw Data'!O1849, 'Raw Data'!P1849-'Raw Data'!O1849&lt;4), 'Raw Data'!H1849, 0)</f>
        <v/>
      </c>
      <c r="D1856">
        <f>IF(AND('Raw Data'!C1849&lt;'Raw Data'!F1849, 'Raw Data'!O1849&gt;'Raw Data'!P1849, 'Raw Data'!O1849-'Raw Data'!P1849&lt;4), 'Raw Data'!G1849, 0)</f>
        <v/>
      </c>
      <c r="E1856">
        <f>IF(ISBLANK('Raw Data'!J1849), 0, IF(AND(4=MATCH(LARGE('Raw Data'!G1849:J1849, 4), 'Raw Data'!G1849:J1849, 0), 'Raw Data'!P1849-'Raw Data'!O1849&gt;3), 'Raw Data'!J1849, 0))</f>
        <v/>
      </c>
      <c r="F1856">
        <f>IF(ISBLANK('Raw Data'!J1849), 0, IF(AND(3=MATCH(LARGE('Raw Data'!G1849:J1849, 4), 'Raw Data'!G1849:J1849, 0), 'Raw Data'!O1849-'Raw Data'!P1849&gt;3), 'Raw Data'!I1849, 0))</f>
        <v/>
      </c>
      <c r="G1856">
        <f>IF(ISBLANK('Raw Data'!J1849), 0, IF(AND(2=MATCH(LARGE('Raw Data'!G1849:J1849, 4), 'Raw Data'!G1849:J1849, 0), AND('Raw Data'!P1849-'Raw Data'!O1849&lt;4, 'Raw Data'!P1849-'Raw Data'!O1849&gt;0)), 'Raw Data'!H1849, 0))</f>
        <v/>
      </c>
      <c r="H1856">
        <f>IF(ISBLANK('Raw Data'!J1849), 0, IF(AND(1=MATCH(LARGE('Raw Data'!G1849:J1849, 4), 'Raw Data'!G1849:J1849, 0), AND('Raw Data'!O1849-'Raw Data'!P1849&lt;4, 'Raw Data'!O1849-'Raw Data'!P1849&gt;0)), 'Raw Data'!G1849, 0))</f>
        <v/>
      </c>
      <c r="I1856">
        <f>IF(ISBLANK('Raw Data'!J1849), 0, IF(AND(4=MATCH(LARGE('Raw Data'!G1849:J1849, 3), 'Raw Data'!G1849:J1849, 0), 'Raw Data'!P1849-'Raw Data'!O1849&gt;3), 'Raw Data'!J1849, 0))</f>
        <v/>
      </c>
      <c r="J1856">
        <f>IF(ISBLANK('Raw Data'!J1849), 0, IF(AND(3=MATCH(LARGE('Raw Data'!G1849:J1849, 3), 'Raw Data'!G1849:J1849, 0), 'Raw Data'!O1849-'Raw Data'!P1849&gt;3), 'Raw Data'!I1849, 0))</f>
        <v/>
      </c>
      <c r="K1856">
        <f>IF(ISBLANK('Raw Data'!J1849), 0, IF(AND(2=MATCH(LARGE('Raw Data'!G1849:J1849, 3), 'Raw Data'!G1849:J1849, 0), AND('Raw Data'!P1849-'Raw Data'!O1849&lt;4, 'Raw Data'!P1849-'Raw Data'!O1849&gt;0)), 'Raw Data'!H1849, 0))</f>
        <v/>
      </c>
      <c r="L1856">
        <f>IF(ISBLANK('Raw Data'!J1849), 0, IF(AND(1=MATCH(LARGE('Raw Data'!G1849:J1849, 3), 'Raw Data'!G1849:J1849, 0), AND('Raw Data'!O1849-'Raw Data'!P1849&lt;4, 'Raw Data'!O1849-'Raw Data'!P1849&gt;0)), 'Raw Data'!G1849, 0))</f>
        <v/>
      </c>
      <c r="M1856">
        <f>IF(ISBLANK('Raw Data'!J1849), 0, IF(AND(4=MATCH(LARGE('Raw Data'!G1849:J1849, 2), 'Raw Data'!G1849:J1849, 0), 'Raw Data'!P1849-'Raw Data'!O1849&gt;3), 'Raw Data'!J1849, 0))</f>
        <v/>
      </c>
      <c r="N1856">
        <f>IF(ISBLANK('Raw Data'!J1849), 0, IF(AND(3=MATCH(LARGE('Raw Data'!G1849:J1849, 2), 'Raw Data'!G1849:J1849, 0), 'Raw Data'!O1849-'Raw Data'!P1849&gt;3), 'Raw Data'!I1849, 0))</f>
        <v/>
      </c>
      <c r="O1856">
        <f>IF(ISBLANK('Raw Data'!J1849), 0, IF(AND(2=MATCH(LARGE('Raw Data'!G1849:J1849, 2), 'Raw Data'!G1849:J1849, 0), AND('Raw Data'!P1849-'Raw Data'!O1849&lt;4, 'Raw Data'!P1849-'Raw Data'!O1849&gt;0)), 'Raw Data'!H1849, 0))</f>
        <v/>
      </c>
      <c r="P1856">
        <f>IF(ISBLANK('Raw Data'!J1849), 0, IF(AND(1=MATCH(LARGE('Raw Data'!G1849:J1849, 2), 'Raw Data'!G1849:J1849, 0), AND('Raw Data'!O1849-'Raw Data'!P1849&lt;4, 'Raw Data'!O1849-'Raw Data'!P1849&gt;0)), 'Raw Data'!G1849, 0))</f>
        <v/>
      </c>
      <c r="Q1856">
        <f>IF(ISBLANK('Raw Data'!J1849), 0, IF(AND(4=MATCH(LARGE('Raw Data'!G1849:J1849, 1), 'Raw Data'!G1849:J1849, 0), 'Raw Data'!P1849-'Raw Data'!O1849&gt;3), 'Raw Data'!J1849, 0))</f>
        <v/>
      </c>
      <c r="R1856">
        <f>IF(ISBLANK('Raw Data'!J1849), 0, IF(AND(3=MATCH(LARGE('Raw Data'!G1849:J1849, 1), 'Raw Data'!G1849:J1849, 0), 'Raw Data'!O1849-'Raw Data'!P1849&gt;3), 'Raw Data'!I1849, 0))</f>
        <v/>
      </c>
      <c r="S1856">
        <f>IF(AND('Raw Data'!P1849-'Raw Data'!O1849&gt;4, 'Raw Data'!F1849&lt;'Raw Data'!C1849), 'Raw Data'!J1849, 0)</f>
        <v/>
      </c>
      <c r="T1856">
        <f>IF(AND('Raw Data'!O1849-'Raw Data'!P1849&gt;4, 'Raw Data'!F1849&gt;'Raw Data'!C1849), 'Raw Data'!I1849, 0)</f>
        <v/>
      </c>
      <c r="U1856">
        <f>IF(AND('Raw Data'!P1849-'Raw Data'!O1849&lt;3, 'Raw Data'!P1849&gt;'Raw Data'!O1849, 'Raw Data'!F1849&lt;'Raw Data'!C1849), 'Raw Data'!H1849, 0)</f>
        <v/>
      </c>
      <c r="V1856">
        <f>IF(AND('Raw Data'!P1849-'Raw Data'!O1849&lt;3, 'Raw Data'!P1849&gt;'Raw Data'!O1849, 'Raw Data'!F1849&gt;'Raw Data'!C1849), 'Raw Data'!G1849, 0)</f>
        <v/>
      </c>
    </row>
    <row r="1857">
      <c r="A1857">
        <f>IF(AND('Raw Data'!F1850&lt;'Raw Data'!C1850, 'Raw Data'!P1850&gt;'Raw Data'!O1850, 'Raw Data'!P1850-'Raw Data'!O1850&gt;3), 'Raw Data'!J1850, 0)</f>
        <v/>
      </c>
      <c r="B1857">
        <f>IF(AND('Raw Data'!C1850&lt;'Raw Data'!F1850, 'Raw Data'!O1850&gt;'Raw Data'!P1850, 'Raw Data'!O1850-'Raw Data'!P1850&gt;3), 'Raw Data'!I1850, 0)</f>
        <v/>
      </c>
      <c r="C1857">
        <f>IF(AND('Raw Data'!F1850&lt;'Raw Data'!C1850, 'Raw Data'!P1850&gt;'Raw Data'!O1850, 'Raw Data'!P1850-'Raw Data'!O1850&lt;4), 'Raw Data'!H1850, 0)</f>
        <v/>
      </c>
      <c r="D1857">
        <f>IF(AND('Raw Data'!C1850&lt;'Raw Data'!F1850, 'Raw Data'!O1850&gt;'Raw Data'!P1850, 'Raw Data'!O1850-'Raw Data'!P1850&lt;4), 'Raw Data'!G1850, 0)</f>
        <v/>
      </c>
      <c r="E1857">
        <f>IF(ISBLANK('Raw Data'!J1850), 0, IF(AND(4=MATCH(LARGE('Raw Data'!G1850:J1850, 4), 'Raw Data'!G1850:J1850, 0), 'Raw Data'!P1850-'Raw Data'!O1850&gt;3), 'Raw Data'!J1850, 0))</f>
        <v/>
      </c>
      <c r="F1857">
        <f>IF(ISBLANK('Raw Data'!J1850), 0, IF(AND(3=MATCH(LARGE('Raw Data'!G1850:J1850, 4), 'Raw Data'!G1850:J1850, 0), 'Raw Data'!O1850-'Raw Data'!P1850&gt;3), 'Raw Data'!I1850, 0))</f>
        <v/>
      </c>
      <c r="G1857">
        <f>IF(ISBLANK('Raw Data'!J1850), 0, IF(AND(2=MATCH(LARGE('Raw Data'!G1850:J1850, 4), 'Raw Data'!G1850:J1850, 0), AND('Raw Data'!P1850-'Raw Data'!O1850&lt;4, 'Raw Data'!P1850-'Raw Data'!O1850&gt;0)), 'Raw Data'!H1850, 0))</f>
        <v/>
      </c>
      <c r="H1857">
        <f>IF(ISBLANK('Raw Data'!J1850), 0, IF(AND(1=MATCH(LARGE('Raw Data'!G1850:J1850, 4), 'Raw Data'!G1850:J1850, 0), AND('Raw Data'!O1850-'Raw Data'!P1850&lt;4, 'Raw Data'!O1850-'Raw Data'!P1850&gt;0)), 'Raw Data'!G1850, 0))</f>
        <v/>
      </c>
      <c r="I1857">
        <f>IF(ISBLANK('Raw Data'!J1850), 0, IF(AND(4=MATCH(LARGE('Raw Data'!G1850:J1850, 3), 'Raw Data'!G1850:J1850, 0), 'Raw Data'!P1850-'Raw Data'!O1850&gt;3), 'Raw Data'!J1850, 0))</f>
        <v/>
      </c>
      <c r="J1857">
        <f>IF(ISBLANK('Raw Data'!J1850), 0, IF(AND(3=MATCH(LARGE('Raw Data'!G1850:J1850, 3), 'Raw Data'!G1850:J1850, 0), 'Raw Data'!O1850-'Raw Data'!P1850&gt;3), 'Raw Data'!I1850, 0))</f>
        <v/>
      </c>
      <c r="K1857">
        <f>IF(ISBLANK('Raw Data'!J1850), 0, IF(AND(2=MATCH(LARGE('Raw Data'!G1850:J1850, 3), 'Raw Data'!G1850:J1850, 0), AND('Raw Data'!P1850-'Raw Data'!O1850&lt;4, 'Raw Data'!P1850-'Raw Data'!O1850&gt;0)), 'Raw Data'!H1850, 0))</f>
        <v/>
      </c>
      <c r="L1857">
        <f>IF(ISBLANK('Raw Data'!J1850), 0, IF(AND(1=MATCH(LARGE('Raw Data'!G1850:J1850, 3), 'Raw Data'!G1850:J1850, 0), AND('Raw Data'!O1850-'Raw Data'!P1850&lt;4, 'Raw Data'!O1850-'Raw Data'!P1850&gt;0)), 'Raw Data'!G1850, 0))</f>
        <v/>
      </c>
      <c r="M1857">
        <f>IF(ISBLANK('Raw Data'!J1850), 0, IF(AND(4=MATCH(LARGE('Raw Data'!G1850:J1850, 2), 'Raw Data'!G1850:J1850, 0), 'Raw Data'!P1850-'Raw Data'!O1850&gt;3), 'Raw Data'!J1850, 0))</f>
        <v/>
      </c>
      <c r="N1857">
        <f>IF(ISBLANK('Raw Data'!J1850), 0, IF(AND(3=MATCH(LARGE('Raw Data'!G1850:J1850, 2), 'Raw Data'!G1850:J1850, 0), 'Raw Data'!O1850-'Raw Data'!P1850&gt;3), 'Raw Data'!I1850, 0))</f>
        <v/>
      </c>
      <c r="O1857">
        <f>IF(ISBLANK('Raw Data'!J1850), 0, IF(AND(2=MATCH(LARGE('Raw Data'!G1850:J1850, 2), 'Raw Data'!G1850:J1850, 0), AND('Raw Data'!P1850-'Raw Data'!O1850&lt;4, 'Raw Data'!P1850-'Raw Data'!O1850&gt;0)), 'Raw Data'!H1850, 0))</f>
        <v/>
      </c>
      <c r="P1857">
        <f>IF(ISBLANK('Raw Data'!J1850), 0, IF(AND(1=MATCH(LARGE('Raw Data'!G1850:J1850, 2), 'Raw Data'!G1850:J1850, 0), AND('Raw Data'!O1850-'Raw Data'!P1850&lt;4, 'Raw Data'!O1850-'Raw Data'!P1850&gt;0)), 'Raw Data'!G1850, 0))</f>
        <v/>
      </c>
      <c r="Q1857">
        <f>IF(ISBLANK('Raw Data'!J1850), 0, IF(AND(4=MATCH(LARGE('Raw Data'!G1850:J1850, 1), 'Raw Data'!G1850:J1850, 0), 'Raw Data'!P1850-'Raw Data'!O1850&gt;3), 'Raw Data'!J1850, 0))</f>
        <v/>
      </c>
      <c r="R1857">
        <f>IF(ISBLANK('Raw Data'!J1850), 0, IF(AND(3=MATCH(LARGE('Raw Data'!G1850:J1850, 1), 'Raw Data'!G1850:J1850, 0), 'Raw Data'!O1850-'Raw Data'!P1850&gt;3), 'Raw Data'!I1850, 0))</f>
        <v/>
      </c>
      <c r="S1857">
        <f>IF(AND('Raw Data'!P1850-'Raw Data'!O1850&gt;4, 'Raw Data'!F1850&lt;'Raw Data'!C1850), 'Raw Data'!J1850, 0)</f>
        <v/>
      </c>
      <c r="T1857">
        <f>IF(AND('Raw Data'!O1850-'Raw Data'!P1850&gt;4, 'Raw Data'!F1850&gt;'Raw Data'!C1850), 'Raw Data'!I1850, 0)</f>
        <v/>
      </c>
      <c r="U1857">
        <f>IF(AND('Raw Data'!P1850-'Raw Data'!O1850&lt;3, 'Raw Data'!P1850&gt;'Raw Data'!O1850, 'Raw Data'!F1850&lt;'Raw Data'!C1850), 'Raw Data'!H1850, 0)</f>
        <v/>
      </c>
      <c r="V1857">
        <f>IF(AND('Raw Data'!P1850-'Raw Data'!O1850&lt;3, 'Raw Data'!P1850&gt;'Raw Data'!O1850, 'Raw Data'!F1850&gt;'Raw Data'!C1850), 'Raw Data'!G1850, 0)</f>
        <v/>
      </c>
    </row>
    <row r="1858">
      <c r="A1858">
        <f>IF(AND('Raw Data'!F1851&lt;'Raw Data'!C1851, 'Raw Data'!P1851&gt;'Raw Data'!O1851, 'Raw Data'!P1851-'Raw Data'!O1851&gt;3), 'Raw Data'!J1851, 0)</f>
        <v/>
      </c>
      <c r="B1858">
        <f>IF(AND('Raw Data'!C1851&lt;'Raw Data'!F1851, 'Raw Data'!O1851&gt;'Raw Data'!P1851, 'Raw Data'!O1851-'Raw Data'!P1851&gt;3), 'Raw Data'!I1851, 0)</f>
        <v/>
      </c>
      <c r="C1858">
        <f>IF(AND('Raw Data'!F1851&lt;'Raw Data'!C1851, 'Raw Data'!P1851&gt;'Raw Data'!O1851, 'Raw Data'!P1851-'Raw Data'!O1851&lt;4), 'Raw Data'!H1851, 0)</f>
        <v/>
      </c>
      <c r="D1858">
        <f>IF(AND('Raw Data'!C1851&lt;'Raw Data'!F1851, 'Raw Data'!O1851&gt;'Raw Data'!P1851, 'Raw Data'!O1851-'Raw Data'!P1851&lt;4), 'Raw Data'!G1851, 0)</f>
        <v/>
      </c>
      <c r="E1858">
        <f>IF(ISBLANK('Raw Data'!J1851), 0, IF(AND(4=MATCH(LARGE('Raw Data'!G1851:J1851, 4), 'Raw Data'!G1851:J1851, 0), 'Raw Data'!P1851-'Raw Data'!O1851&gt;3), 'Raw Data'!J1851, 0))</f>
        <v/>
      </c>
      <c r="F1858">
        <f>IF(ISBLANK('Raw Data'!J1851), 0, IF(AND(3=MATCH(LARGE('Raw Data'!G1851:J1851, 4), 'Raw Data'!G1851:J1851, 0), 'Raw Data'!O1851-'Raw Data'!P1851&gt;3), 'Raw Data'!I1851, 0))</f>
        <v/>
      </c>
      <c r="G1858">
        <f>IF(ISBLANK('Raw Data'!J1851), 0, IF(AND(2=MATCH(LARGE('Raw Data'!G1851:J1851, 4), 'Raw Data'!G1851:J1851, 0), AND('Raw Data'!P1851-'Raw Data'!O1851&lt;4, 'Raw Data'!P1851-'Raw Data'!O1851&gt;0)), 'Raw Data'!H1851, 0))</f>
        <v/>
      </c>
      <c r="H1858">
        <f>IF(ISBLANK('Raw Data'!J1851), 0, IF(AND(1=MATCH(LARGE('Raw Data'!G1851:J1851, 4), 'Raw Data'!G1851:J1851, 0), AND('Raw Data'!O1851-'Raw Data'!P1851&lt;4, 'Raw Data'!O1851-'Raw Data'!P1851&gt;0)), 'Raw Data'!G1851, 0))</f>
        <v/>
      </c>
      <c r="I1858">
        <f>IF(ISBLANK('Raw Data'!J1851), 0, IF(AND(4=MATCH(LARGE('Raw Data'!G1851:J1851, 3), 'Raw Data'!G1851:J1851, 0), 'Raw Data'!P1851-'Raw Data'!O1851&gt;3), 'Raw Data'!J1851, 0))</f>
        <v/>
      </c>
      <c r="J1858">
        <f>IF(ISBLANK('Raw Data'!J1851), 0, IF(AND(3=MATCH(LARGE('Raw Data'!G1851:J1851, 3), 'Raw Data'!G1851:J1851, 0), 'Raw Data'!O1851-'Raw Data'!P1851&gt;3), 'Raw Data'!I1851, 0))</f>
        <v/>
      </c>
      <c r="K1858">
        <f>IF(ISBLANK('Raw Data'!J1851), 0, IF(AND(2=MATCH(LARGE('Raw Data'!G1851:J1851, 3), 'Raw Data'!G1851:J1851, 0), AND('Raw Data'!P1851-'Raw Data'!O1851&lt;4, 'Raw Data'!P1851-'Raw Data'!O1851&gt;0)), 'Raw Data'!H1851, 0))</f>
        <v/>
      </c>
      <c r="L1858">
        <f>IF(ISBLANK('Raw Data'!J1851), 0, IF(AND(1=MATCH(LARGE('Raw Data'!G1851:J1851, 3), 'Raw Data'!G1851:J1851, 0), AND('Raw Data'!O1851-'Raw Data'!P1851&lt;4, 'Raw Data'!O1851-'Raw Data'!P1851&gt;0)), 'Raw Data'!G1851, 0))</f>
        <v/>
      </c>
      <c r="M1858">
        <f>IF(ISBLANK('Raw Data'!J1851), 0, IF(AND(4=MATCH(LARGE('Raw Data'!G1851:J1851, 2), 'Raw Data'!G1851:J1851, 0), 'Raw Data'!P1851-'Raw Data'!O1851&gt;3), 'Raw Data'!J1851, 0))</f>
        <v/>
      </c>
      <c r="N1858">
        <f>IF(ISBLANK('Raw Data'!J1851), 0, IF(AND(3=MATCH(LARGE('Raw Data'!G1851:J1851, 2), 'Raw Data'!G1851:J1851, 0), 'Raw Data'!O1851-'Raw Data'!P1851&gt;3), 'Raw Data'!I1851, 0))</f>
        <v/>
      </c>
      <c r="O1858">
        <f>IF(ISBLANK('Raw Data'!J1851), 0, IF(AND(2=MATCH(LARGE('Raw Data'!G1851:J1851, 2), 'Raw Data'!G1851:J1851, 0), AND('Raw Data'!P1851-'Raw Data'!O1851&lt;4, 'Raw Data'!P1851-'Raw Data'!O1851&gt;0)), 'Raw Data'!H1851, 0))</f>
        <v/>
      </c>
      <c r="P1858">
        <f>IF(ISBLANK('Raw Data'!J1851), 0, IF(AND(1=MATCH(LARGE('Raw Data'!G1851:J1851, 2), 'Raw Data'!G1851:J1851, 0), AND('Raw Data'!O1851-'Raw Data'!P1851&lt;4, 'Raw Data'!O1851-'Raw Data'!P1851&gt;0)), 'Raw Data'!G1851, 0))</f>
        <v/>
      </c>
      <c r="Q1858">
        <f>IF(ISBLANK('Raw Data'!J1851), 0, IF(AND(4=MATCH(LARGE('Raw Data'!G1851:J1851, 1), 'Raw Data'!G1851:J1851, 0), 'Raw Data'!P1851-'Raw Data'!O1851&gt;3), 'Raw Data'!J1851, 0))</f>
        <v/>
      </c>
      <c r="R1858">
        <f>IF(ISBLANK('Raw Data'!J1851), 0, IF(AND(3=MATCH(LARGE('Raw Data'!G1851:J1851, 1), 'Raw Data'!G1851:J1851, 0), 'Raw Data'!O1851-'Raw Data'!P1851&gt;3), 'Raw Data'!I1851, 0))</f>
        <v/>
      </c>
      <c r="S1858">
        <f>IF(AND('Raw Data'!P1851-'Raw Data'!O1851&gt;4, 'Raw Data'!F1851&lt;'Raw Data'!C1851), 'Raw Data'!J1851, 0)</f>
        <v/>
      </c>
      <c r="T1858">
        <f>IF(AND('Raw Data'!O1851-'Raw Data'!P1851&gt;4, 'Raw Data'!F1851&gt;'Raw Data'!C1851), 'Raw Data'!I1851, 0)</f>
        <v/>
      </c>
      <c r="U1858">
        <f>IF(AND('Raw Data'!P1851-'Raw Data'!O1851&lt;3, 'Raw Data'!P1851&gt;'Raw Data'!O1851, 'Raw Data'!F1851&lt;'Raw Data'!C1851), 'Raw Data'!H1851, 0)</f>
        <v/>
      </c>
      <c r="V1858">
        <f>IF(AND('Raw Data'!P1851-'Raw Data'!O1851&lt;3, 'Raw Data'!P1851&gt;'Raw Data'!O1851, 'Raw Data'!F1851&gt;'Raw Data'!C1851), 'Raw Data'!G1851, 0)</f>
        <v/>
      </c>
    </row>
    <row r="1859">
      <c r="A1859">
        <f>IF(AND('Raw Data'!F1852&lt;'Raw Data'!C1852, 'Raw Data'!P1852&gt;'Raw Data'!O1852, 'Raw Data'!P1852-'Raw Data'!O1852&gt;3), 'Raw Data'!J1852, 0)</f>
        <v/>
      </c>
      <c r="B1859">
        <f>IF(AND('Raw Data'!C1852&lt;'Raw Data'!F1852, 'Raw Data'!O1852&gt;'Raw Data'!P1852, 'Raw Data'!O1852-'Raw Data'!P1852&gt;3), 'Raw Data'!I1852, 0)</f>
        <v/>
      </c>
      <c r="C1859">
        <f>IF(AND('Raw Data'!F1852&lt;'Raw Data'!C1852, 'Raw Data'!P1852&gt;'Raw Data'!O1852, 'Raw Data'!P1852-'Raw Data'!O1852&lt;4), 'Raw Data'!H1852, 0)</f>
        <v/>
      </c>
      <c r="D1859">
        <f>IF(AND('Raw Data'!C1852&lt;'Raw Data'!F1852, 'Raw Data'!O1852&gt;'Raw Data'!P1852, 'Raw Data'!O1852-'Raw Data'!P1852&lt;4), 'Raw Data'!G1852, 0)</f>
        <v/>
      </c>
      <c r="E1859">
        <f>IF(ISBLANK('Raw Data'!J1852), 0, IF(AND(4=MATCH(LARGE('Raw Data'!G1852:J1852, 4), 'Raw Data'!G1852:J1852, 0), 'Raw Data'!P1852-'Raw Data'!O1852&gt;3), 'Raw Data'!J1852, 0))</f>
        <v/>
      </c>
      <c r="F1859">
        <f>IF(ISBLANK('Raw Data'!J1852), 0, IF(AND(3=MATCH(LARGE('Raw Data'!G1852:J1852, 4), 'Raw Data'!G1852:J1852, 0), 'Raw Data'!O1852-'Raw Data'!P1852&gt;3), 'Raw Data'!I1852, 0))</f>
        <v/>
      </c>
      <c r="G1859">
        <f>IF(ISBLANK('Raw Data'!J1852), 0, IF(AND(2=MATCH(LARGE('Raw Data'!G1852:J1852, 4), 'Raw Data'!G1852:J1852, 0), AND('Raw Data'!P1852-'Raw Data'!O1852&lt;4, 'Raw Data'!P1852-'Raw Data'!O1852&gt;0)), 'Raw Data'!H1852, 0))</f>
        <v/>
      </c>
      <c r="H1859">
        <f>IF(ISBLANK('Raw Data'!J1852), 0, IF(AND(1=MATCH(LARGE('Raw Data'!G1852:J1852, 4), 'Raw Data'!G1852:J1852, 0), AND('Raw Data'!O1852-'Raw Data'!P1852&lt;4, 'Raw Data'!O1852-'Raw Data'!P1852&gt;0)), 'Raw Data'!G1852, 0))</f>
        <v/>
      </c>
      <c r="I1859">
        <f>IF(ISBLANK('Raw Data'!J1852), 0, IF(AND(4=MATCH(LARGE('Raw Data'!G1852:J1852, 3), 'Raw Data'!G1852:J1852, 0), 'Raw Data'!P1852-'Raw Data'!O1852&gt;3), 'Raw Data'!J1852, 0))</f>
        <v/>
      </c>
      <c r="J1859">
        <f>IF(ISBLANK('Raw Data'!J1852), 0, IF(AND(3=MATCH(LARGE('Raw Data'!G1852:J1852, 3), 'Raw Data'!G1852:J1852, 0), 'Raw Data'!O1852-'Raw Data'!P1852&gt;3), 'Raw Data'!I1852, 0))</f>
        <v/>
      </c>
      <c r="K1859">
        <f>IF(ISBLANK('Raw Data'!J1852), 0, IF(AND(2=MATCH(LARGE('Raw Data'!G1852:J1852, 3), 'Raw Data'!G1852:J1852, 0), AND('Raw Data'!P1852-'Raw Data'!O1852&lt;4, 'Raw Data'!P1852-'Raw Data'!O1852&gt;0)), 'Raw Data'!H1852, 0))</f>
        <v/>
      </c>
      <c r="L1859">
        <f>IF(ISBLANK('Raw Data'!J1852), 0, IF(AND(1=MATCH(LARGE('Raw Data'!G1852:J1852, 3), 'Raw Data'!G1852:J1852, 0), AND('Raw Data'!O1852-'Raw Data'!P1852&lt;4, 'Raw Data'!O1852-'Raw Data'!P1852&gt;0)), 'Raw Data'!G1852, 0))</f>
        <v/>
      </c>
      <c r="M1859">
        <f>IF(ISBLANK('Raw Data'!J1852), 0, IF(AND(4=MATCH(LARGE('Raw Data'!G1852:J1852, 2), 'Raw Data'!G1852:J1852, 0), 'Raw Data'!P1852-'Raw Data'!O1852&gt;3), 'Raw Data'!J1852, 0))</f>
        <v/>
      </c>
      <c r="N1859">
        <f>IF(ISBLANK('Raw Data'!J1852), 0, IF(AND(3=MATCH(LARGE('Raw Data'!G1852:J1852, 2), 'Raw Data'!G1852:J1852, 0), 'Raw Data'!O1852-'Raw Data'!P1852&gt;3), 'Raw Data'!I1852, 0))</f>
        <v/>
      </c>
      <c r="O1859">
        <f>IF(ISBLANK('Raw Data'!J1852), 0, IF(AND(2=MATCH(LARGE('Raw Data'!G1852:J1852, 2), 'Raw Data'!G1852:J1852, 0), AND('Raw Data'!P1852-'Raw Data'!O1852&lt;4, 'Raw Data'!P1852-'Raw Data'!O1852&gt;0)), 'Raw Data'!H1852, 0))</f>
        <v/>
      </c>
      <c r="P1859">
        <f>IF(ISBLANK('Raw Data'!J1852), 0, IF(AND(1=MATCH(LARGE('Raw Data'!G1852:J1852, 2), 'Raw Data'!G1852:J1852, 0), AND('Raw Data'!O1852-'Raw Data'!P1852&lt;4, 'Raw Data'!O1852-'Raw Data'!P1852&gt;0)), 'Raw Data'!G1852, 0))</f>
        <v/>
      </c>
      <c r="Q1859">
        <f>IF(ISBLANK('Raw Data'!J1852), 0, IF(AND(4=MATCH(LARGE('Raw Data'!G1852:J1852, 1), 'Raw Data'!G1852:J1852, 0), 'Raw Data'!P1852-'Raw Data'!O1852&gt;3), 'Raw Data'!J1852, 0))</f>
        <v/>
      </c>
      <c r="R1859">
        <f>IF(ISBLANK('Raw Data'!J1852), 0, IF(AND(3=MATCH(LARGE('Raw Data'!G1852:J1852, 1), 'Raw Data'!G1852:J1852, 0), 'Raw Data'!O1852-'Raw Data'!P1852&gt;3), 'Raw Data'!I1852, 0))</f>
        <v/>
      </c>
      <c r="S1859">
        <f>IF(AND('Raw Data'!P1852-'Raw Data'!O1852&gt;4, 'Raw Data'!F1852&lt;'Raw Data'!C1852), 'Raw Data'!J1852, 0)</f>
        <v/>
      </c>
      <c r="T1859">
        <f>IF(AND('Raw Data'!O1852-'Raw Data'!P1852&gt;4, 'Raw Data'!F1852&gt;'Raw Data'!C1852), 'Raw Data'!I1852, 0)</f>
        <v/>
      </c>
      <c r="U1859">
        <f>IF(AND('Raw Data'!P1852-'Raw Data'!O1852&lt;3, 'Raw Data'!P1852&gt;'Raw Data'!O1852, 'Raw Data'!F1852&lt;'Raw Data'!C1852), 'Raw Data'!H1852, 0)</f>
        <v/>
      </c>
      <c r="V1859">
        <f>IF(AND('Raw Data'!P1852-'Raw Data'!O1852&lt;3, 'Raw Data'!P1852&gt;'Raw Data'!O1852, 'Raw Data'!F1852&gt;'Raw Data'!C1852), 'Raw Data'!G1852, 0)</f>
        <v/>
      </c>
    </row>
    <row r="1860">
      <c r="A1860">
        <f>IF(AND('Raw Data'!F1853&lt;'Raw Data'!C1853, 'Raw Data'!P1853&gt;'Raw Data'!O1853, 'Raw Data'!P1853-'Raw Data'!O1853&gt;3), 'Raw Data'!J1853, 0)</f>
        <v/>
      </c>
      <c r="B1860">
        <f>IF(AND('Raw Data'!C1853&lt;'Raw Data'!F1853, 'Raw Data'!O1853&gt;'Raw Data'!P1853, 'Raw Data'!O1853-'Raw Data'!P1853&gt;3), 'Raw Data'!I1853, 0)</f>
        <v/>
      </c>
      <c r="C1860">
        <f>IF(AND('Raw Data'!F1853&lt;'Raw Data'!C1853, 'Raw Data'!P1853&gt;'Raw Data'!O1853, 'Raw Data'!P1853-'Raw Data'!O1853&lt;4), 'Raw Data'!H1853, 0)</f>
        <v/>
      </c>
      <c r="D1860">
        <f>IF(AND('Raw Data'!C1853&lt;'Raw Data'!F1853, 'Raw Data'!O1853&gt;'Raw Data'!P1853, 'Raw Data'!O1853-'Raw Data'!P1853&lt;4), 'Raw Data'!G1853, 0)</f>
        <v/>
      </c>
      <c r="E1860">
        <f>IF(ISBLANK('Raw Data'!J1853), 0, IF(AND(4=MATCH(LARGE('Raw Data'!G1853:J1853, 4), 'Raw Data'!G1853:J1853, 0), 'Raw Data'!P1853-'Raw Data'!O1853&gt;3), 'Raw Data'!J1853, 0))</f>
        <v/>
      </c>
      <c r="F1860">
        <f>IF(ISBLANK('Raw Data'!J1853), 0, IF(AND(3=MATCH(LARGE('Raw Data'!G1853:J1853, 4), 'Raw Data'!G1853:J1853, 0), 'Raw Data'!O1853-'Raw Data'!P1853&gt;3), 'Raw Data'!I1853, 0))</f>
        <v/>
      </c>
      <c r="G1860">
        <f>IF(ISBLANK('Raw Data'!J1853), 0, IF(AND(2=MATCH(LARGE('Raw Data'!G1853:J1853, 4), 'Raw Data'!G1853:J1853, 0), AND('Raw Data'!P1853-'Raw Data'!O1853&lt;4, 'Raw Data'!P1853-'Raw Data'!O1853&gt;0)), 'Raw Data'!H1853, 0))</f>
        <v/>
      </c>
      <c r="H1860">
        <f>IF(ISBLANK('Raw Data'!J1853), 0, IF(AND(1=MATCH(LARGE('Raw Data'!G1853:J1853, 4), 'Raw Data'!G1853:J1853, 0), AND('Raw Data'!O1853-'Raw Data'!P1853&lt;4, 'Raw Data'!O1853-'Raw Data'!P1853&gt;0)), 'Raw Data'!G1853, 0))</f>
        <v/>
      </c>
      <c r="I1860">
        <f>IF(ISBLANK('Raw Data'!J1853), 0, IF(AND(4=MATCH(LARGE('Raw Data'!G1853:J1853, 3), 'Raw Data'!G1853:J1853, 0), 'Raw Data'!P1853-'Raw Data'!O1853&gt;3), 'Raw Data'!J1853, 0))</f>
        <v/>
      </c>
      <c r="J1860">
        <f>IF(ISBLANK('Raw Data'!J1853), 0, IF(AND(3=MATCH(LARGE('Raw Data'!G1853:J1853, 3), 'Raw Data'!G1853:J1853, 0), 'Raw Data'!O1853-'Raw Data'!P1853&gt;3), 'Raw Data'!I1853, 0))</f>
        <v/>
      </c>
      <c r="K1860">
        <f>IF(ISBLANK('Raw Data'!J1853), 0, IF(AND(2=MATCH(LARGE('Raw Data'!G1853:J1853, 3), 'Raw Data'!G1853:J1853, 0), AND('Raw Data'!P1853-'Raw Data'!O1853&lt;4, 'Raw Data'!P1853-'Raw Data'!O1853&gt;0)), 'Raw Data'!H1853, 0))</f>
        <v/>
      </c>
      <c r="L1860">
        <f>IF(ISBLANK('Raw Data'!J1853), 0, IF(AND(1=MATCH(LARGE('Raw Data'!G1853:J1853, 3), 'Raw Data'!G1853:J1853, 0), AND('Raw Data'!O1853-'Raw Data'!P1853&lt;4, 'Raw Data'!O1853-'Raw Data'!P1853&gt;0)), 'Raw Data'!G1853, 0))</f>
        <v/>
      </c>
      <c r="M1860">
        <f>IF(ISBLANK('Raw Data'!J1853), 0, IF(AND(4=MATCH(LARGE('Raw Data'!G1853:J1853, 2), 'Raw Data'!G1853:J1853, 0), 'Raw Data'!P1853-'Raw Data'!O1853&gt;3), 'Raw Data'!J1853, 0))</f>
        <v/>
      </c>
      <c r="N1860">
        <f>IF(ISBLANK('Raw Data'!J1853), 0, IF(AND(3=MATCH(LARGE('Raw Data'!G1853:J1853, 2), 'Raw Data'!G1853:J1853, 0), 'Raw Data'!O1853-'Raw Data'!P1853&gt;3), 'Raw Data'!I1853, 0))</f>
        <v/>
      </c>
      <c r="O1860">
        <f>IF(ISBLANK('Raw Data'!J1853), 0, IF(AND(2=MATCH(LARGE('Raw Data'!G1853:J1853, 2), 'Raw Data'!G1853:J1853, 0), AND('Raw Data'!P1853-'Raw Data'!O1853&lt;4, 'Raw Data'!P1853-'Raw Data'!O1853&gt;0)), 'Raw Data'!H1853, 0))</f>
        <v/>
      </c>
      <c r="P1860">
        <f>IF(ISBLANK('Raw Data'!J1853), 0, IF(AND(1=MATCH(LARGE('Raw Data'!G1853:J1853, 2), 'Raw Data'!G1853:J1853, 0), AND('Raw Data'!O1853-'Raw Data'!P1853&lt;4, 'Raw Data'!O1853-'Raw Data'!P1853&gt;0)), 'Raw Data'!G1853, 0))</f>
        <v/>
      </c>
      <c r="Q1860">
        <f>IF(ISBLANK('Raw Data'!J1853), 0, IF(AND(4=MATCH(LARGE('Raw Data'!G1853:J1853, 1), 'Raw Data'!G1853:J1853, 0), 'Raw Data'!P1853-'Raw Data'!O1853&gt;3), 'Raw Data'!J1853, 0))</f>
        <v/>
      </c>
      <c r="R1860">
        <f>IF(ISBLANK('Raw Data'!J1853), 0, IF(AND(3=MATCH(LARGE('Raw Data'!G1853:J1853, 1), 'Raw Data'!G1853:J1853, 0), 'Raw Data'!O1853-'Raw Data'!P1853&gt;3), 'Raw Data'!I1853, 0))</f>
        <v/>
      </c>
      <c r="S1860">
        <f>IF(AND('Raw Data'!P1853-'Raw Data'!O1853&gt;4, 'Raw Data'!F1853&lt;'Raw Data'!C1853), 'Raw Data'!J1853, 0)</f>
        <v/>
      </c>
      <c r="T1860">
        <f>IF(AND('Raw Data'!O1853-'Raw Data'!P1853&gt;4, 'Raw Data'!F1853&gt;'Raw Data'!C1853), 'Raw Data'!I1853, 0)</f>
        <v/>
      </c>
      <c r="U1860">
        <f>IF(AND('Raw Data'!P1853-'Raw Data'!O1853&lt;3, 'Raw Data'!P1853&gt;'Raw Data'!O1853, 'Raw Data'!F1853&lt;'Raw Data'!C1853), 'Raw Data'!H1853, 0)</f>
        <v/>
      </c>
      <c r="V1860">
        <f>IF(AND('Raw Data'!P1853-'Raw Data'!O1853&lt;3, 'Raw Data'!P1853&gt;'Raw Data'!O1853, 'Raw Data'!F1853&gt;'Raw Data'!C1853), 'Raw Data'!G1853, 0)</f>
        <v/>
      </c>
    </row>
    <row r="1861">
      <c r="A1861">
        <f>IF(AND('Raw Data'!F1854&lt;'Raw Data'!C1854, 'Raw Data'!P1854&gt;'Raw Data'!O1854, 'Raw Data'!P1854-'Raw Data'!O1854&gt;3), 'Raw Data'!J1854, 0)</f>
        <v/>
      </c>
      <c r="B1861">
        <f>IF(AND('Raw Data'!C1854&lt;'Raw Data'!F1854, 'Raw Data'!O1854&gt;'Raw Data'!P1854, 'Raw Data'!O1854-'Raw Data'!P1854&gt;3), 'Raw Data'!I1854, 0)</f>
        <v/>
      </c>
      <c r="C1861">
        <f>IF(AND('Raw Data'!F1854&lt;'Raw Data'!C1854, 'Raw Data'!P1854&gt;'Raw Data'!O1854, 'Raw Data'!P1854-'Raw Data'!O1854&lt;4), 'Raw Data'!H1854, 0)</f>
        <v/>
      </c>
      <c r="D1861">
        <f>IF(AND('Raw Data'!C1854&lt;'Raw Data'!F1854, 'Raw Data'!O1854&gt;'Raw Data'!P1854, 'Raw Data'!O1854-'Raw Data'!P1854&lt;4), 'Raw Data'!G1854, 0)</f>
        <v/>
      </c>
      <c r="E1861">
        <f>IF(ISBLANK('Raw Data'!J1854), 0, IF(AND(4=MATCH(LARGE('Raw Data'!G1854:J1854, 4), 'Raw Data'!G1854:J1854, 0), 'Raw Data'!P1854-'Raw Data'!O1854&gt;3), 'Raw Data'!J1854, 0))</f>
        <v/>
      </c>
      <c r="F1861">
        <f>IF(ISBLANK('Raw Data'!J1854), 0, IF(AND(3=MATCH(LARGE('Raw Data'!G1854:J1854, 4), 'Raw Data'!G1854:J1854, 0), 'Raw Data'!O1854-'Raw Data'!P1854&gt;3), 'Raw Data'!I1854, 0))</f>
        <v/>
      </c>
      <c r="G1861">
        <f>IF(ISBLANK('Raw Data'!J1854), 0, IF(AND(2=MATCH(LARGE('Raw Data'!G1854:J1854, 4), 'Raw Data'!G1854:J1854, 0), AND('Raw Data'!P1854-'Raw Data'!O1854&lt;4, 'Raw Data'!P1854-'Raw Data'!O1854&gt;0)), 'Raw Data'!H1854, 0))</f>
        <v/>
      </c>
      <c r="H1861">
        <f>IF(ISBLANK('Raw Data'!J1854), 0, IF(AND(1=MATCH(LARGE('Raw Data'!G1854:J1854, 4), 'Raw Data'!G1854:J1854, 0), AND('Raw Data'!O1854-'Raw Data'!P1854&lt;4, 'Raw Data'!O1854-'Raw Data'!P1854&gt;0)), 'Raw Data'!G1854, 0))</f>
        <v/>
      </c>
      <c r="I1861">
        <f>IF(ISBLANK('Raw Data'!J1854), 0, IF(AND(4=MATCH(LARGE('Raw Data'!G1854:J1854, 3), 'Raw Data'!G1854:J1854, 0), 'Raw Data'!P1854-'Raw Data'!O1854&gt;3), 'Raw Data'!J1854, 0))</f>
        <v/>
      </c>
      <c r="J1861">
        <f>IF(ISBLANK('Raw Data'!J1854), 0, IF(AND(3=MATCH(LARGE('Raw Data'!G1854:J1854, 3), 'Raw Data'!G1854:J1854, 0), 'Raw Data'!O1854-'Raw Data'!P1854&gt;3), 'Raw Data'!I1854, 0))</f>
        <v/>
      </c>
      <c r="K1861">
        <f>IF(ISBLANK('Raw Data'!J1854), 0, IF(AND(2=MATCH(LARGE('Raw Data'!G1854:J1854, 3), 'Raw Data'!G1854:J1854, 0), AND('Raw Data'!P1854-'Raw Data'!O1854&lt;4, 'Raw Data'!P1854-'Raw Data'!O1854&gt;0)), 'Raw Data'!H1854, 0))</f>
        <v/>
      </c>
      <c r="L1861">
        <f>IF(ISBLANK('Raw Data'!J1854), 0, IF(AND(1=MATCH(LARGE('Raw Data'!G1854:J1854, 3), 'Raw Data'!G1854:J1854, 0), AND('Raw Data'!O1854-'Raw Data'!P1854&lt;4, 'Raw Data'!O1854-'Raw Data'!P1854&gt;0)), 'Raw Data'!G1854, 0))</f>
        <v/>
      </c>
      <c r="M1861">
        <f>IF(ISBLANK('Raw Data'!J1854), 0, IF(AND(4=MATCH(LARGE('Raw Data'!G1854:J1854, 2), 'Raw Data'!G1854:J1854, 0), 'Raw Data'!P1854-'Raw Data'!O1854&gt;3), 'Raw Data'!J1854, 0))</f>
        <v/>
      </c>
      <c r="N1861">
        <f>IF(ISBLANK('Raw Data'!J1854), 0, IF(AND(3=MATCH(LARGE('Raw Data'!G1854:J1854, 2), 'Raw Data'!G1854:J1854, 0), 'Raw Data'!O1854-'Raw Data'!P1854&gt;3), 'Raw Data'!I1854, 0))</f>
        <v/>
      </c>
      <c r="O1861">
        <f>IF(ISBLANK('Raw Data'!J1854), 0, IF(AND(2=MATCH(LARGE('Raw Data'!G1854:J1854, 2), 'Raw Data'!G1854:J1854, 0), AND('Raw Data'!P1854-'Raw Data'!O1854&lt;4, 'Raw Data'!P1854-'Raw Data'!O1854&gt;0)), 'Raw Data'!H1854, 0))</f>
        <v/>
      </c>
      <c r="P1861">
        <f>IF(ISBLANK('Raw Data'!J1854), 0, IF(AND(1=MATCH(LARGE('Raw Data'!G1854:J1854, 2), 'Raw Data'!G1854:J1854, 0), AND('Raw Data'!O1854-'Raw Data'!P1854&lt;4, 'Raw Data'!O1854-'Raw Data'!P1854&gt;0)), 'Raw Data'!G1854, 0))</f>
        <v/>
      </c>
      <c r="Q1861">
        <f>IF(ISBLANK('Raw Data'!J1854), 0, IF(AND(4=MATCH(LARGE('Raw Data'!G1854:J1854, 1), 'Raw Data'!G1854:J1854, 0), 'Raw Data'!P1854-'Raw Data'!O1854&gt;3), 'Raw Data'!J1854, 0))</f>
        <v/>
      </c>
      <c r="R1861">
        <f>IF(ISBLANK('Raw Data'!J1854), 0, IF(AND(3=MATCH(LARGE('Raw Data'!G1854:J1854, 1), 'Raw Data'!G1854:J1854, 0), 'Raw Data'!O1854-'Raw Data'!P1854&gt;3), 'Raw Data'!I1854, 0))</f>
        <v/>
      </c>
      <c r="S1861">
        <f>IF(AND('Raw Data'!P1854-'Raw Data'!O1854&gt;4, 'Raw Data'!F1854&lt;'Raw Data'!C1854), 'Raw Data'!J1854, 0)</f>
        <v/>
      </c>
      <c r="T1861">
        <f>IF(AND('Raw Data'!O1854-'Raw Data'!P1854&gt;4, 'Raw Data'!F1854&gt;'Raw Data'!C1854), 'Raw Data'!I1854, 0)</f>
        <v/>
      </c>
      <c r="U1861">
        <f>IF(AND('Raw Data'!P1854-'Raw Data'!O1854&lt;3, 'Raw Data'!P1854&gt;'Raw Data'!O1854, 'Raw Data'!F1854&lt;'Raw Data'!C1854), 'Raw Data'!H1854, 0)</f>
        <v/>
      </c>
      <c r="V1861">
        <f>IF(AND('Raw Data'!P1854-'Raw Data'!O1854&lt;3, 'Raw Data'!P1854&gt;'Raw Data'!O1854, 'Raw Data'!F1854&gt;'Raw Data'!C1854), 'Raw Data'!G1854, 0)</f>
        <v/>
      </c>
    </row>
    <row r="1862">
      <c r="A1862">
        <f>IF(AND('Raw Data'!F1855&lt;'Raw Data'!C1855, 'Raw Data'!P1855&gt;'Raw Data'!O1855, 'Raw Data'!P1855-'Raw Data'!O1855&gt;3), 'Raw Data'!J1855, 0)</f>
        <v/>
      </c>
      <c r="B1862">
        <f>IF(AND('Raw Data'!C1855&lt;'Raw Data'!F1855, 'Raw Data'!O1855&gt;'Raw Data'!P1855, 'Raw Data'!O1855-'Raw Data'!P1855&gt;3), 'Raw Data'!I1855, 0)</f>
        <v/>
      </c>
      <c r="C1862">
        <f>IF(AND('Raw Data'!F1855&lt;'Raw Data'!C1855, 'Raw Data'!P1855&gt;'Raw Data'!O1855, 'Raw Data'!P1855-'Raw Data'!O1855&lt;4), 'Raw Data'!H1855, 0)</f>
        <v/>
      </c>
      <c r="D1862">
        <f>IF(AND('Raw Data'!C1855&lt;'Raw Data'!F1855, 'Raw Data'!O1855&gt;'Raw Data'!P1855, 'Raw Data'!O1855-'Raw Data'!P1855&lt;4), 'Raw Data'!G1855, 0)</f>
        <v/>
      </c>
      <c r="E1862">
        <f>IF(ISBLANK('Raw Data'!J1855), 0, IF(AND(4=MATCH(LARGE('Raw Data'!G1855:J1855, 4), 'Raw Data'!G1855:J1855, 0), 'Raw Data'!P1855-'Raw Data'!O1855&gt;3), 'Raw Data'!J1855, 0))</f>
        <v/>
      </c>
      <c r="F1862">
        <f>IF(ISBLANK('Raw Data'!J1855), 0, IF(AND(3=MATCH(LARGE('Raw Data'!G1855:J1855, 4), 'Raw Data'!G1855:J1855, 0), 'Raw Data'!O1855-'Raw Data'!P1855&gt;3), 'Raw Data'!I1855, 0))</f>
        <v/>
      </c>
      <c r="G1862">
        <f>IF(ISBLANK('Raw Data'!J1855), 0, IF(AND(2=MATCH(LARGE('Raw Data'!G1855:J1855, 4), 'Raw Data'!G1855:J1855, 0), AND('Raw Data'!P1855-'Raw Data'!O1855&lt;4, 'Raw Data'!P1855-'Raw Data'!O1855&gt;0)), 'Raw Data'!H1855, 0))</f>
        <v/>
      </c>
      <c r="H1862">
        <f>IF(ISBLANK('Raw Data'!J1855), 0, IF(AND(1=MATCH(LARGE('Raw Data'!G1855:J1855, 4), 'Raw Data'!G1855:J1855, 0), AND('Raw Data'!O1855-'Raw Data'!P1855&lt;4, 'Raw Data'!O1855-'Raw Data'!P1855&gt;0)), 'Raw Data'!G1855, 0))</f>
        <v/>
      </c>
      <c r="I1862">
        <f>IF(ISBLANK('Raw Data'!J1855), 0, IF(AND(4=MATCH(LARGE('Raw Data'!G1855:J1855, 3), 'Raw Data'!G1855:J1855, 0), 'Raw Data'!P1855-'Raw Data'!O1855&gt;3), 'Raw Data'!J1855, 0))</f>
        <v/>
      </c>
      <c r="J1862">
        <f>IF(ISBLANK('Raw Data'!J1855), 0, IF(AND(3=MATCH(LARGE('Raw Data'!G1855:J1855, 3), 'Raw Data'!G1855:J1855, 0), 'Raw Data'!O1855-'Raw Data'!P1855&gt;3), 'Raw Data'!I1855, 0))</f>
        <v/>
      </c>
      <c r="K1862">
        <f>IF(ISBLANK('Raw Data'!J1855), 0, IF(AND(2=MATCH(LARGE('Raw Data'!G1855:J1855, 3), 'Raw Data'!G1855:J1855, 0), AND('Raw Data'!P1855-'Raw Data'!O1855&lt;4, 'Raw Data'!P1855-'Raw Data'!O1855&gt;0)), 'Raw Data'!H1855, 0))</f>
        <v/>
      </c>
      <c r="L1862">
        <f>IF(ISBLANK('Raw Data'!J1855), 0, IF(AND(1=MATCH(LARGE('Raw Data'!G1855:J1855, 3), 'Raw Data'!G1855:J1855, 0), AND('Raw Data'!O1855-'Raw Data'!P1855&lt;4, 'Raw Data'!O1855-'Raw Data'!P1855&gt;0)), 'Raw Data'!G1855, 0))</f>
        <v/>
      </c>
      <c r="M1862">
        <f>IF(ISBLANK('Raw Data'!J1855), 0, IF(AND(4=MATCH(LARGE('Raw Data'!G1855:J1855, 2), 'Raw Data'!G1855:J1855, 0), 'Raw Data'!P1855-'Raw Data'!O1855&gt;3), 'Raw Data'!J1855, 0))</f>
        <v/>
      </c>
      <c r="N1862">
        <f>IF(ISBLANK('Raw Data'!J1855), 0, IF(AND(3=MATCH(LARGE('Raw Data'!G1855:J1855, 2), 'Raw Data'!G1855:J1855, 0), 'Raw Data'!O1855-'Raw Data'!P1855&gt;3), 'Raw Data'!I1855, 0))</f>
        <v/>
      </c>
      <c r="O1862">
        <f>IF(ISBLANK('Raw Data'!J1855), 0, IF(AND(2=MATCH(LARGE('Raw Data'!G1855:J1855, 2), 'Raw Data'!G1855:J1855, 0), AND('Raw Data'!P1855-'Raw Data'!O1855&lt;4, 'Raw Data'!P1855-'Raw Data'!O1855&gt;0)), 'Raw Data'!H1855, 0))</f>
        <v/>
      </c>
      <c r="P1862">
        <f>IF(ISBLANK('Raw Data'!J1855), 0, IF(AND(1=MATCH(LARGE('Raw Data'!G1855:J1855, 2), 'Raw Data'!G1855:J1855, 0), AND('Raw Data'!O1855-'Raw Data'!P1855&lt;4, 'Raw Data'!O1855-'Raw Data'!P1855&gt;0)), 'Raw Data'!G1855, 0))</f>
        <v/>
      </c>
      <c r="Q1862">
        <f>IF(ISBLANK('Raw Data'!J1855), 0, IF(AND(4=MATCH(LARGE('Raw Data'!G1855:J1855, 1), 'Raw Data'!G1855:J1855, 0), 'Raw Data'!P1855-'Raw Data'!O1855&gt;3), 'Raw Data'!J1855, 0))</f>
        <v/>
      </c>
      <c r="R1862">
        <f>IF(ISBLANK('Raw Data'!J1855), 0, IF(AND(3=MATCH(LARGE('Raw Data'!G1855:J1855, 1), 'Raw Data'!G1855:J1855, 0), 'Raw Data'!O1855-'Raw Data'!P1855&gt;3), 'Raw Data'!I1855, 0))</f>
        <v/>
      </c>
      <c r="S1862">
        <f>IF(AND('Raw Data'!P1855-'Raw Data'!O1855&gt;4, 'Raw Data'!F1855&lt;'Raw Data'!C1855), 'Raw Data'!J1855, 0)</f>
        <v/>
      </c>
      <c r="T1862">
        <f>IF(AND('Raw Data'!O1855-'Raw Data'!P1855&gt;4, 'Raw Data'!F1855&gt;'Raw Data'!C1855), 'Raw Data'!I1855, 0)</f>
        <v/>
      </c>
      <c r="U1862">
        <f>IF(AND('Raw Data'!P1855-'Raw Data'!O1855&lt;3, 'Raw Data'!P1855&gt;'Raw Data'!O1855, 'Raw Data'!F1855&lt;'Raw Data'!C1855), 'Raw Data'!H1855, 0)</f>
        <v/>
      </c>
      <c r="V1862">
        <f>IF(AND('Raw Data'!P1855-'Raw Data'!O1855&lt;3, 'Raw Data'!P1855&gt;'Raw Data'!O1855, 'Raw Data'!F1855&gt;'Raw Data'!C1855), 'Raw Data'!G1855, 0)</f>
        <v/>
      </c>
    </row>
    <row r="1863">
      <c r="A1863">
        <f>IF(AND('Raw Data'!F1856&lt;'Raw Data'!C1856, 'Raw Data'!P1856&gt;'Raw Data'!O1856, 'Raw Data'!P1856-'Raw Data'!O1856&gt;3), 'Raw Data'!J1856, 0)</f>
        <v/>
      </c>
      <c r="B1863">
        <f>IF(AND('Raw Data'!C1856&lt;'Raw Data'!F1856, 'Raw Data'!O1856&gt;'Raw Data'!P1856, 'Raw Data'!O1856-'Raw Data'!P1856&gt;3), 'Raw Data'!I1856, 0)</f>
        <v/>
      </c>
      <c r="C1863">
        <f>IF(AND('Raw Data'!F1856&lt;'Raw Data'!C1856, 'Raw Data'!P1856&gt;'Raw Data'!O1856, 'Raw Data'!P1856-'Raw Data'!O1856&lt;4), 'Raw Data'!H1856, 0)</f>
        <v/>
      </c>
      <c r="D1863">
        <f>IF(AND('Raw Data'!C1856&lt;'Raw Data'!F1856, 'Raw Data'!O1856&gt;'Raw Data'!P1856, 'Raw Data'!O1856-'Raw Data'!P1856&lt;4), 'Raw Data'!G1856, 0)</f>
        <v/>
      </c>
      <c r="E1863">
        <f>IF(ISBLANK('Raw Data'!J1856), 0, IF(AND(4=MATCH(LARGE('Raw Data'!G1856:J1856, 4), 'Raw Data'!G1856:J1856, 0), 'Raw Data'!P1856-'Raw Data'!O1856&gt;3), 'Raw Data'!J1856, 0))</f>
        <v/>
      </c>
      <c r="F1863">
        <f>IF(ISBLANK('Raw Data'!J1856), 0, IF(AND(3=MATCH(LARGE('Raw Data'!G1856:J1856, 4), 'Raw Data'!G1856:J1856, 0), 'Raw Data'!O1856-'Raw Data'!P1856&gt;3), 'Raw Data'!I1856, 0))</f>
        <v/>
      </c>
      <c r="G1863">
        <f>IF(ISBLANK('Raw Data'!J1856), 0, IF(AND(2=MATCH(LARGE('Raw Data'!G1856:J1856, 4), 'Raw Data'!G1856:J1856, 0), AND('Raw Data'!P1856-'Raw Data'!O1856&lt;4, 'Raw Data'!P1856-'Raw Data'!O1856&gt;0)), 'Raw Data'!H1856, 0))</f>
        <v/>
      </c>
      <c r="H1863">
        <f>IF(ISBLANK('Raw Data'!J1856), 0, IF(AND(1=MATCH(LARGE('Raw Data'!G1856:J1856, 4), 'Raw Data'!G1856:J1856, 0), AND('Raw Data'!O1856-'Raw Data'!P1856&lt;4, 'Raw Data'!O1856-'Raw Data'!P1856&gt;0)), 'Raw Data'!G1856, 0))</f>
        <v/>
      </c>
      <c r="I1863">
        <f>IF(ISBLANK('Raw Data'!J1856), 0, IF(AND(4=MATCH(LARGE('Raw Data'!G1856:J1856, 3), 'Raw Data'!G1856:J1856, 0), 'Raw Data'!P1856-'Raw Data'!O1856&gt;3), 'Raw Data'!J1856, 0))</f>
        <v/>
      </c>
      <c r="J1863">
        <f>IF(ISBLANK('Raw Data'!J1856), 0, IF(AND(3=MATCH(LARGE('Raw Data'!G1856:J1856, 3), 'Raw Data'!G1856:J1856, 0), 'Raw Data'!O1856-'Raw Data'!P1856&gt;3), 'Raw Data'!I1856, 0))</f>
        <v/>
      </c>
      <c r="K1863">
        <f>IF(ISBLANK('Raw Data'!J1856), 0, IF(AND(2=MATCH(LARGE('Raw Data'!G1856:J1856, 3), 'Raw Data'!G1856:J1856, 0), AND('Raw Data'!P1856-'Raw Data'!O1856&lt;4, 'Raw Data'!P1856-'Raw Data'!O1856&gt;0)), 'Raw Data'!H1856, 0))</f>
        <v/>
      </c>
      <c r="L1863">
        <f>IF(ISBLANK('Raw Data'!J1856), 0, IF(AND(1=MATCH(LARGE('Raw Data'!G1856:J1856, 3), 'Raw Data'!G1856:J1856, 0), AND('Raw Data'!O1856-'Raw Data'!P1856&lt;4, 'Raw Data'!O1856-'Raw Data'!P1856&gt;0)), 'Raw Data'!G1856, 0))</f>
        <v/>
      </c>
      <c r="M1863">
        <f>IF(ISBLANK('Raw Data'!J1856), 0, IF(AND(4=MATCH(LARGE('Raw Data'!G1856:J1856, 2), 'Raw Data'!G1856:J1856, 0), 'Raw Data'!P1856-'Raw Data'!O1856&gt;3), 'Raw Data'!J1856, 0))</f>
        <v/>
      </c>
      <c r="N1863">
        <f>IF(ISBLANK('Raw Data'!J1856), 0, IF(AND(3=MATCH(LARGE('Raw Data'!G1856:J1856, 2), 'Raw Data'!G1856:J1856, 0), 'Raw Data'!O1856-'Raw Data'!P1856&gt;3), 'Raw Data'!I1856, 0))</f>
        <v/>
      </c>
      <c r="O1863">
        <f>IF(ISBLANK('Raw Data'!J1856), 0, IF(AND(2=MATCH(LARGE('Raw Data'!G1856:J1856, 2), 'Raw Data'!G1856:J1856, 0), AND('Raw Data'!P1856-'Raw Data'!O1856&lt;4, 'Raw Data'!P1856-'Raw Data'!O1856&gt;0)), 'Raw Data'!H1856, 0))</f>
        <v/>
      </c>
      <c r="P1863">
        <f>IF(ISBLANK('Raw Data'!J1856), 0, IF(AND(1=MATCH(LARGE('Raw Data'!G1856:J1856, 2), 'Raw Data'!G1856:J1856, 0), AND('Raw Data'!O1856-'Raw Data'!P1856&lt;4, 'Raw Data'!O1856-'Raw Data'!P1856&gt;0)), 'Raw Data'!G1856, 0))</f>
        <v/>
      </c>
      <c r="Q1863">
        <f>IF(ISBLANK('Raw Data'!J1856), 0, IF(AND(4=MATCH(LARGE('Raw Data'!G1856:J1856, 1), 'Raw Data'!G1856:J1856, 0), 'Raw Data'!P1856-'Raw Data'!O1856&gt;3), 'Raw Data'!J1856, 0))</f>
        <v/>
      </c>
      <c r="R1863">
        <f>IF(ISBLANK('Raw Data'!J1856), 0, IF(AND(3=MATCH(LARGE('Raw Data'!G1856:J1856, 1), 'Raw Data'!G1856:J1856, 0), 'Raw Data'!O1856-'Raw Data'!P1856&gt;3), 'Raw Data'!I1856, 0))</f>
        <v/>
      </c>
      <c r="S1863">
        <f>IF(AND('Raw Data'!P1856-'Raw Data'!O1856&gt;4, 'Raw Data'!F1856&lt;'Raw Data'!C1856), 'Raw Data'!J1856, 0)</f>
        <v/>
      </c>
      <c r="T1863">
        <f>IF(AND('Raw Data'!O1856-'Raw Data'!P1856&gt;4, 'Raw Data'!F1856&gt;'Raw Data'!C1856), 'Raw Data'!I1856, 0)</f>
        <v/>
      </c>
      <c r="U1863">
        <f>IF(AND('Raw Data'!P1856-'Raw Data'!O1856&lt;3, 'Raw Data'!P1856&gt;'Raw Data'!O1856, 'Raw Data'!F1856&lt;'Raw Data'!C1856), 'Raw Data'!H1856, 0)</f>
        <v/>
      </c>
      <c r="V1863">
        <f>IF(AND('Raw Data'!P1856-'Raw Data'!O1856&lt;3, 'Raw Data'!P1856&gt;'Raw Data'!O1856, 'Raw Data'!F1856&gt;'Raw Data'!C1856), 'Raw Data'!G1856, 0)</f>
        <v/>
      </c>
    </row>
    <row r="1864">
      <c r="A1864">
        <f>IF(AND('Raw Data'!F1857&lt;'Raw Data'!C1857, 'Raw Data'!P1857&gt;'Raw Data'!O1857, 'Raw Data'!P1857-'Raw Data'!O1857&gt;3), 'Raw Data'!J1857, 0)</f>
        <v/>
      </c>
      <c r="B1864">
        <f>IF(AND('Raw Data'!C1857&lt;'Raw Data'!F1857, 'Raw Data'!O1857&gt;'Raw Data'!P1857, 'Raw Data'!O1857-'Raw Data'!P1857&gt;3), 'Raw Data'!I1857, 0)</f>
        <v/>
      </c>
      <c r="C1864">
        <f>IF(AND('Raw Data'!F1857&lt;'Raw Data'!C1857, 'Raw Data'!P1857&gt;'Raw Data'!O1857, 'Raw Data'!P1857-'Raw Data'!O1857&lt;4), 'Raw Data'!H1857, 0)</f>
        <v/>
      </c>
      <c r="D1864">
        <f>IF(AND('Raw Data'!C1857&lt;'Raw Data'!F1857, 'Raw Data'!O1857&gt;'Raw Data'!P1857, 'Raw Data'!O1857-'Raw Data'!P1857&lt;4), 'Raw Data'!G1857, 0)</f>
        <v/>
      </c>
      <c r="E1864">
        <f>IF(ISBLANK('Raw Data'!J1857), 0, IF(AND(4=MATCH(LARGE('Raw Data'!G1857:J1857, 4), 'Raw Data'!G1857:J1857, 0), 'Raw Data'!P1857-'Raw Data'!O1857&gt;3), 'Raw Data'!J1857, 0))</f>
        <v/>
      </c>
      <c r="F1864">
        <f>IF(ISBLANK('Raw Data'!J1857), 0, IF(AND(3=MATCH(LARGE('Raw Data'!G1857:J1857, 4), 'Raw Data'!G1857:J1857, 0), 'Raw Data'!O1857-'Raw Data'!P1857&gt;3), 'Raw Data'!I1857, 0))</f>
        <v/>
      </c>
      <c r="G1864">
        <f>IF(ISBLANK('Raw Data'!J1857), 0, IF(AND(2=MATCH(LARGE('Raw Data'!G1857:J1857, 4), 'Raw Data'!G1857:J1857, 0), AND('Raw Data'!P1857-'Raw Data'!O1857&lt;4, 'Raw Data'!P1857-'Raw Data'!O1857&gt;0)), 'Raw Data'!H1857, 0))</f>
        <v/>
      </c>
      <c r="H1864">
        <f>IF(ISBLANK('Raw Data'!J1857), 0, IF(AND(1=MATCH(LARGE('Raw Data'!G1857:J1857, 4), 'Raw Data'!G1857:J1857, 0), AND('Raw Data'!O1857-'Raw Data'!P1857&lt;4, 'Raw Data'!O1857-'Raw Data'!P1857&gt;0)), 'Raw Data'!G1857, 0))</f>
        <v/>
      </c>
      <c r="I1864">
        <f>IF(ISBLANK('Raw Data'!J1857), 0, IF(AND(4=MATCH(LARGE('Raw Data'!G1857:J1857, 3), 'Raw Data'!G1857:J1857, 0), 'Raw Data'!P1857-'Raw Data'!O1857&gt;3), 'Raw Data'!J1857, 0))</f>
        <v/>
      </c>
      <c r="J1864">
        <f>IF(ISBLANK('Raw Data'!J1857), 0, IF(AND(3=MATCH(LARGE('Raw Data'!G1857:J1857, 3), 'Raw Data'!G1857:J1857, 0), 'Raw Data'!O1857-'Raw Data'!P1857&gt;3), 'Raw Data'!I1857, 0))</f>
        <v/>
      </c>
      <c r="K1864">
        <f>IF(ISBLANK('Raw Data'!J1857), 0, IF(AND(2=MATCH(LARGE('Raw Data'!G1857:J1857, 3), 'Raw Data'!G1857:J1857, 0), AND('Raw Data'!P1857-'Raw Data'!O1857&lt;4, 'Raw Data'!P1857-'Raw Data'!O1857&gt;0)), 'Raw Data'!H1857, 0))</f>
        <v/>
      </c>
      <c r="L1864">
        <f>IF(ISBLANK('Raw Data'!J1857), 0, IF(AND(1=MATCH(LARGE('Raw Data'!G1857:J1857, 3), 'Raw Data'!G1857:J1857, 0), AND('Raw Data'!O1857-'Raw Data'!P1857&lt;4, 'Raw Data'!O1857-'Raw Data'!P1857&gt;0)), 'Raw Data'!G1857, 0))</f>
        <v/>
      </c>
      <c r="M1864">
        <f>IF(ISBLANK('Raw Data'!J1857), 0, IF(AND(4=MATCH(LARGE('Raw Data'!G1857:J1857, 2), 'Raw Data'!G1857:J1857, 0), 'Raw Data'!P1857-'Raw Data'!O1857&gt;3), 'Raw Data'!J1857, 0))</f>
        <v/>
      </c>
      <c r="N1864">
        <f>IF(ISBLANK('Raw Data'!J1857), 0, IF(AND(3=MATCH(LARGE('Raw Data'!G1857:J1857, 2), 'Raw Data'!G1857:J1857, 0), 'Raw Data'!O1857-'Raw Data'!P1857&gt;3), 'Raw Data'!I1857, 0))</f>
        <v/>
      </c>
      <c r="O1864">
        <f>IF(ISBLANK('Raw Data'!J1857), 0, IF(AND(2=MATCH(LARGE('Raw Data'!G1857:J1857, 2), 'Raw Data'!G1857:J1857, 0), AND('Raw Data'!P1857-'Raw Data'!O1857&lt;4, 'Raw Data'!P1857-'Raw Data'!O1857&gt;0)), 'Raw Data'!H1857, 0))</f>
        <v/>
      </c>
      <c r="P1864">
        <f>IF(ISBLANK('Raw Data'!J1857), 0, IF(AND(1=MATCH(LARGE('Raw Data'!G1857:J1857, 2), 'Raw Data'!G1857:J1857, 0), AND('Raw Data'!O1857-'Raw Data'!P1857&lt;4, 'Raw Data'!O1857-'Raw Data'!P1857&gt;0)), 'Raw Data'!G1857, 0))</f>
        <v/>
      </c>
      <c r="Q1864">
        <f>IF(ISBLANK('Raw Data'!J1857), 0, IF(AND(4=MATCH(LARGE('Raw Data'!G1857:J1857, 1), 'Raw Data'!G1857:J1857, 0), 'Raw Data'!P1857-'Raw Data'!O1857&gt;3), 'Raw Data'!J1857, 0))</f>
        <v/>
      </c>
      <c r="R1864">
        <f>IF(ISBLANK('Raw Data'!J1857), 0, IF(AND(3=MATCH(LARGE('Raw Data'!G1857:J1857, 1), 'Raw Data'!G1857:J1857, 0), 'Raw Data'!O1857-'Raw Data'!P1857&gt;3), 'Raw Data'!I1857, 0))</f>
        <v/>
      </c>
      <c r="S1864">
        <f>IF(AND('Raw Data'!P1857-'Raw Data'!O1857&gt;4, 'Raw Data'!F1857&lt;'Raw Data'!C1857), 'Raw Data'!J1857, 0)</f>
        <v/>
      </c>
      <c r="T1864">
        <f>IF(AND('Raw Data'!O1857-'Raw Data'!P1857&gt;4, 'Raw Data'!F1857&gt;'Raw Data'!C1857), 'Raw Data'!I1857, 0)</f>
        <v/>
      </c>
      <c r="U1864">
        <f>IF(AND('Raw Data'!P1857-'Raw Data'!O1857&lt;3, 'Raw Data'!P1857&gt;'Raw Data'!O1857, 'Raw Data'!F1857&lt;'Raw Data'!C1857), 'Raw Data'!H1857, 0)</f>
        <v/>
      </c>
      <c r="V1864">
        <f>IF(AND('Raw Data'!P1857-'Raw Data'!O1857&lt;3, 'Raw Data'!P1857&gt;'Raw Data'!O1857, 'Raw Data'!F1857&gt;'Raw Data'!C1857), 'Raw Data'!G1857, 0)</f>
        <v/>
      </c>
    </row>
    <row r="1865">
      <c r="A1865">
        <f>IF(AND('Raw Data'!F1858&lt;'Raw Data'!C1858, 'Raw Data'!P1858&gt;'Raw Data'!O1858, 'Raw Data'!P1858-'Raw Data'!O1858&gt;3), 'Raw Data'!J1858, 0)</f>
        <v/>
      </c>
      <c r="B1865">
        <f>IF(AND('Raw Data'!C1858&lt;'Raw Data'!F1858, 'Raw Data'!O1858&gt;'Raw Data'!P1858, 'Raw Data'!O1858-'Raw Data'!P1858&gt;3), 'Raw Data'!I1858, 0)</f>
        <v/>
      </c>
      <c r="C1865">
        <f>IF(AND('Raw Data'!F1858&lt;'Raw Data'!C1858, 'Raw Data'!P1858&gt;'Raw Data'!O1858, 'Raw Data'!P1858-'Raw Data'!O1858&lt;4), 'Raw Data'!H1858, 0)</f>
        <v/>
      </c>
      <c r="D1865">
        <f>IF(AND('Raw Data'!C1858&lt;'Raw Data'!F1858, 'Raw Data'!O1858&gt;'Raw Data'!P1858, 'Raw Data'!O1858-'Raw Data'!P1858&lt;4), 'Raw Data'!G1858, 0)</f>
        <v/>
      </c>
      <c r="E1865">
        <f>IF(ISBLANK('Raw Data'!J1858), 0, IF(AND(4=MATCH(LARGE('Raw Data'!G1858:J1858, 4), 'Raw Data'!G1858:J1858, 0), 'Raw Data'!P1858-'Raw Data'!O1858&gt;3), 'Raw Data'!J1858, 0))</f>
        <v/>
      </c>
      <c r="F1865">
        <f>IF(ISBLANK('Raw Data'!J1858), 0, IF(AND(3=MATCH(LARGE('Raw Data'!G1858:J1858, 4), 'Raw Data'!G1858:J1858, 0), 'Raw Data'!O1858-'Raw Data'!P1858&gt;3), 'Raw Data'!I1858, 0))</f>
        <v/>
      </c>
      <c r="G1865">
        <f>IF(ISBLANK('Raw Data'!J1858), 0, IF(AND(2=MATCH(LARGE('Raw Data'!G1858:J1858, 4), 'Raw Data'!G1858:J1858, 0), AND('Raw Data'!P1858-'Raw Data'!O1858&lt;4, 'Raw Data'!P1858-'Raw Data'!O1858&gt;0)), 'Raw Data'!H1858, 0))</f>
        <v/>
      </c>
      <c r="H1865">
        <f>IF(ISBLANK('Raw Data'!J1858), 0, IF(AND(1=MATCH(LARGE('Raw Data'!G1858:J1858, 4), 'Raw Data'!G1858:J1858, 0), AND('Raw Data'!O1858-'Raw Data'!P1858&lt;4, 'Raw Data'!O1858-'Raw Data'!P1858&gt;0)), 'Raw Data'!G1858, 0))</f>
        <v/>
      </c>
      <c r="I1865">
        <f>IF(ISBLANK('Raw Data'!J1858), 0, IF(AND(4=MATCH(LARGE('Raw Data'!G1858:J1858, 3), 'Raw Data'!G1858:J1858, 0), 'Raw Data'!P1858-'Raw Data'!O1858&gt;3), 'Raw Data'!J1858, 0))</f>
        <v/>
      </c>
      <c r="J1865">
        <f>IF(ISBLANK('Raw Data'!J1858), 0, IF(AND(3=MATCH(LARGE('Raw Data'!G1858:J1858, 3), 'Raw Data'!G1858:J1858, 0), 'Raw Data'!O1858-'Raw Data'!P1858&gt;3), 'Raw Data'!I1858, 0))</f>
        <v/>
      </c>
      <c r="K1865">
        <f>IF(ISBLANK('Raw Data'!J1858), 0, IF(AND(2=MATCH(LARGE('Raw Data'!G1858:J1858, 3), 'Raw Data'!G1858:J1858, 0), AND('Raw Data'!P1858-'Raw Data'!O1858&lt;4, 'Raw Data'!P1858-'Raw Data'!O1858&gt;0)), 'Raw Data'!H1858, 0))</f>
        <v/>
      </c>
      <c r="L1865">
        <f>IF(ISBLANK('Raw Data'!J1858), 0, IF(AND(1=MATCH(LARGE('Raw Data'!G1858:J1858, 3), 'Raw Data'!G1858:J1858, 0), AND('Raw Data'!O1858-'Raw Data'!P1858&lt;4, 'Raw Data'!O1858-'Raw Data'!P1858&gt;0)), 'Raw Data'!G1858, 0))</f>
        <v/>
      </c>
      <c r="M1865">
        <f>IF(ISBLANK('Raw Data'!J1858), 0, IF(AND(4=MATCH(LARGE('Raw Data'!G1858:J1858, 2), 'Raw Data'!G1858:J1858, 0), 'Raw Data'!P1858-'Raw Data'!O1858&gt;3), 'Raw Data'!J1858, 0))</f>
        <v/>
      </c>
      <c r="N1865">
        <f>IF(ISBLANK('Raw Data'!J1858), 0, IF(AND(3=MATCH(LARGE('Raw Data'!G1858:J1858, 2), 'Raw Data'!G1858:J1858, 0), 'Raw Data'!O1858-'Raw Data'!P1858&gt;3), 'Raw Data'!I1858, 0))</f>
        <v/>
      </c>
      <c r="O1865">
        <f>IF(ISBLANK('Raw Data'!J1858), 0, IF(AND(2=MATCH(LARGE('Raw Data'!G1858:J1858, 2), 'Raw Data'!G1858:J1858, 0), AND('Raw Data'!P1858-'Raw Data'!O1858&lt;4, 'Raw Data'!P1858-'Raw Data'!O1858&gt;0)), 'Raw Data'!H1858, 0))</f>
        <v/>
      </c>
      <c r="P1865">
        <f>IF(ISBLANK('Raw Data'!J1858), 0, IF(AND(1=MATCH(LARGE('Raw Data'!G1858:J1858, 2), 'Raw Data'!G1858:J1858, 0), AND('Raw Data'!O1858-'Raw Data'!P1858&lt;4, 'Raw Data'!O1858-'Raw Data'!P1858&gt;0)), 'Raw Data'!G1858, 0))</f>
        <v/>
      </c>
      <c r="Q1865">
        <f>IF(ISBLANK('Raw Data'!J1858), 0, IF(AND(4=MATCH(LARGE('Raw Data'!G1858:J1858, 1), 'Raw Data'!G1858:J1858, 0), 'Raw Data'!P1858-'Raw Data'!O1858&gt;3), 'Raw Data'!J1858, 0))</f>
        <v/>
      </c>
      <c r="R1865">
        <f>IF(ISBLANK('Raw Data'!J1858), 0, IF(AND(3=MATCH(LARGE('Raw Data'!G1858:J1858, 1), 'Raw Data'!G1858:J1858, 0), 'Raw Data'!O1858-'Raw Data'!P1858&gt;3), 'Raw Data'!I1858, 0))</f>
        <v/>
      </c>
      <c r="S1865">
        <f>IF(AND('Raw Data'!P1858-'Raw Data'!O1858&gt;4, 'Raw Data'!F1858&lt;'Raw Data'!C1858), 'Raw Data'!J1858, 0)</f>
        <v/>
      </c>
      <c r="T1865">
        <f>IF(AND('Raw Data'!O1858-'Raw Data'!P1858&gt;4, 'Raw Data'!F1858&gt;'Raw Data'!C1858), 'Raw Data'!I1858, 0)</f>
        <v/>
      </c>
      <c r="U1865">
        <f>IF(AND('Raw Data'!P1858-'Raw Data'!O1858&lt;3, 'Raw Data'!P1858&gt;'Raw Data'!O1858, 'Raw Data'!F1858&lt;'Raw Data'!C1858), 'Raw Data'!H1858, 0)</f>
        <v/>
      </c>
      <c r="V1865">
        <f>IF(AND('Raw Data'!P1858-'Raw Data'!O1858&lt;3, 'Raw Data'!P1858&gt;'Raw Data'!O1858, 'Raw Data'!F1858&gt;'Raw Data'!C1858), 'Raw Data'!G1858, 0)</f>
        <v/>
      </c>
    </row>
    <row r="1866">
      <c r="A1866">
        <f>IF(AND('Raw Data'!F1859&lt;'Raw Data'!C1859, 'Raw Data'!P1859&gt;'Raw Data'!O1859, 'Raw Data'!P1859-'Raw Data'!O1859&gt;3), 'Raw Data'!J1859, 0)</f>
        <v/>
      </c>
      <c r="B1866">
        <f>IF(AND('Raw Data'!C1859&lt;'Raw Data'!F1859, 'Raw Data'!O1859&gt;'Raw Data'!P1859, 'Raw Data'!O1859-'Raw Data'!P1859&gt;3), 'Raw Data'!I1859, 0)</f>
        <v/>
      </c>
      <c r="C1866">
        <f>IF(AND('Raw Data'!F1859&lt;'Raw Data'!C1859, 'Raw Data'!P1859&gt;'Raw Data'!O1859, 'Raw Data'!P1859-'Raw Data'!O1859&lt;4), 'Raw Data'!H1859, 0)</f>
        <v/>
      </c>
      <c r="D1866">
        <f>IF(AND('Raw Data'!C1859&lt;'Raw Data'!F1859, 'Raw Data'!O1859&gt;'Raw Data'!P1859, 'Raw Data'!O1859-'Raw Data'!P1859&lt;4), 'Raw Data'!G1859, 0)</f>
        <v/>
      </c>
      <c r="E1866">
        <f>IF(ISBLANK('Raw Data'!J1859), 0, IF(AND(4=MATCH(LARGE('Raw Data'!G1859:J1859, 4), 'Raw Data'!G1859:J1859, 0), 'Raw Data'!P1859-'Raw Data'!O1859&gt;3), 'Raw Data'!J1859, 0))</f>
        <v/>
      </c>
      <c r="F1866">
        <f>IF(ISBLANK('Raw Data'!J1859), 0, IF(AND(3=MATCH(LARGE('Raw Data'!G1859:J1859, 4), 'Raw Data'!G1859:J1859, 0), 'Raw Data'!O1859-'Raw Data'!P1859&gt;3), 'Raw Data'!I1859, 0))</f>
        <v/>
      </c>
      <c r="G1866">
        <f>IF(ISBLANK('Raw Data'!J1859), 0, IF(AND(2=MATCH(LARGE('Raw Data'!G1859:J1859, 4), 'Raw Data'!G1859:J1859, 0), AND('Raw Data'!P1859-'Raw Data'!O1859&lt;4, 'Raw Data'!P1859-'Raw Data'!O1859&gt;0)), 'Raw Data'!H1859, 0))</f>
        <v/>
      </c>
      <c r="H1866">
        <f>IF(ISBLANK('Raw Data'!J1859), 0, IF(AND(1=MATCH(LARGE('Raw Data'!G1859:J1859, 4), 'Raw Data'!G1859:J1859, 0), AND('Raw Data'!O1859-'Raw Data'!P1859&lt;4, 'Raw Data'!O1859-'Raw Data'!P1859&gt;0)), 'Raw Data'!G1859, 0))</f>
        <v/>
      </c>
      <c r="I1866">
        <f>IF(ISBLANK('Raw Data'!J1859), 0, IF(AND(4=MATCH(LARGE('Raw Data'!G1859:J1859, 3), 'Raw Data'!G1859:J1859, 0), 'Raw Data'!P1859-'Raw Data'!O1859&gt;3), 'Raw Data'!J1859, 0))</f>
        <v/>
      </c>
      <c r="J1866">
        <f>IF(ISBLANK('Raw Data'!J1859), 0, IF(AND(3=MATCH(LARGE('Raw Data'!G1859:J1859, 3), 'Raw Data'!G1859:J1859, 0), 'Raw Data'!O1859-'Raw Data'!P1859&gt;3), 'Raw Data'!I1859, 0))</f>
        <v/>
      </c>
      <c r="K1866">
        <f>IF(ISBLANK('Raw Data'!J1859), 0, IF(AND(2=MATCH(LARGE('Raw Data'!G1859:J1859, 3), 'Raw Data'!G1859:J1859, 0), AND('Raw Data'!P1859-'Raw Data'!O1859&lt;4, 'Raw Data'!P1859-'Raw Data'!O1859&gt;0)), 'Raw Data'!H1859, 0))</f>
        <v/>
      </c>
      <c r="L1866">
        <f>IF(ISBLANK('Raw Data'!J1859), 0, IF(AND(1=MATCH(LARGE('Raw Data'!G1859:J1859, 3), 'Raw Data'!G1859:J1859, 0), AND('Raw Data'!O1859-'Raw Data'!P1859&lt;4, 'Raw Data'!O1859-'Raw Data'!P1859&gt;0)), 'Raw Data'!G1859, 0))</f>
        <v/>
      </c>
      <c r="M1866">
        <f>IF(ISBLANK('Raw Data'!J1859), 0, IF(AND(4=MATCH(LARGE('Raw Data'!G1859:J1859, 2), 'Raw Data'!G1859:J1859, 0), 'Raw Data'!P1859-'Raw Data'!O1859&gt;3), 'Raw Data'!J1859, 0))</f>
        <v/>
      </c>
      <c r="N1866">
        <f>IF(ISBLANK('Raw Data'!J1859), 0, IF(AND(3=MATCH(LARGE('Raw Data'!G1859:J1859, 2), 'Raw Data'!G1859:J1859, 0), 'Raw Data'!O1859-'Raw Data'!P1859&gt;3), 'Raw Data'!I1859, 0))</f>
        <v/>
      </c>
      <c r="O1866">
        <f>IF(ISBLANK('Raw Data'!J1859), 0, IF(AND(2=MATCH(LARGE('Raw Data'!G1859:J1859, 2), 'Raw Data'!G1859:J1859, 0), AND('Raw Data'!P1859-'Raw Data'!O1859&lt;4, 'Raw Data'!P1859-'Raw Data'!O1859&gt;0)), 'Raw Data'!H1859, 0))</f>
        <v/>
      </c>
      <c r="P1866">
        <f>IF(ISBLANK('Raw Data'!J1859), 0, IF(AND(1=MATCH(LARGE('Raw Data'!G1859:J1859, 2), 'Raw Data'!G1859:J1859, 0), AND('Raw Data'!O1859-'Raw Data'!P1859&lt;4, 'Raw Data'!O1859-'Raw Data'!P1859&gt;0)), 'Raw Data'!G1859, 0))</f>
        <v/>
      </c>
      <c r="Q1866">
        <f>IF(ISBLANK('Raw Data'!J1859), 0, IF(AND(4=MATCH(LARGE('Raw Data'!G1859:J1859, 1), 'Raw Data'!G1859:J1859, 0), 'Raw Data'!P1859-'Raw Data'!O1859&gt;3), 'Raw Data'!J1859, 0))</f>
        <v/>
      </c>
      <c r="R1866">
        <f>IF(ISBLANK('Raw Data'!J1859), 0, IF(AND(3=MATCH(LARGE('Raw Data'!G1859:J1859, 1), 'Raw Data'!G1859:J1859, 0), 'Raw Data'!O1859-'Raw Data'!P1859&gt;3), 'Raw Data'!I1859, 0))</f>
        <v/>
      </c>
      <c r="S1866">
        <f>IF(AND('Raw Data'!P1859-'Raw Data'!O1859&gt;4, 'Raw Data'!F1859&lt;'Raw Data'!C1859), 'Raw Data'!J1859, 0)</f>
        <v/>
      </c>
      <c r="T1866">
        <f>IF(AND('Raw Data'!O1859-'Raw Data'!P1859&gt;4, 'Raw Data'!F1859&gt;'Raw Data'!C1859), 'Raw Data'!I1859, 0)</f>
        <v/>
      </c>
      <c r="U1866">
        <f>IF(AND('Raw Data'!P1859-'Raw Data'!O1859&lt;3, 'Raw Data'!P1859&gt;'Raw Data'!O1859, 'Raw Data'!F1859&lt;'Raw Data'!C1859), 'Raw Data'!H1859, 0)</f>
        <v/>
      </c>
      <c r="V1866">
        <f>IF(AND('Raw Data'!P1859-'Raw Data'!O1859&lt;3, 'Raw Data'!P1859&gt;'Raw Data'!O1859, 'Raw Data'!F1859&gt;'Raw Data'!C1859), 'Raw Data'!G1859, 0)</f>
        <v/>
      </c>
    </row>
    <row r="1867">
      <c r="A1867">
        <f>IF(AND('Raw Data'!F1860&lt;'Raw Data'!C1860, 'Raw Data'!P1860&gt;'Raw Data'!O1860, 'Raw Data'!P1860-'Raw Data'!O1860&gt;3), 'Raw Data'!J1860, 0)</f>
        <v/>
      </c>
      <c r="B1867">
        <f>IF(AND('Raw Data'!C1860&lt;'Raw Data'!F1860, 'Raw Data'!O1860&gt;'Raw Data'!P1860, 'Raw Data'!O1860-'Raw Data'!P1860&gt;3), 'Raw Data'!I1860, 0)</f>
        <v/>
      </c>
      <c r="C1867">
        <f>IF(AND('Raw Data'!F1860&lt;'Raw Data'!C1860, 'Raw Data'!P1860&gt;'Raw Data'!O1860, 'Raw Data'!P1860-'Raw Data'!O1860&lt;4), 'Raw Data'!H1860, 0)</f>
        <v/>
      </c>
      <c r="D1867">
        <f>IF(AND('Raw Data'!C1860&lt;'Raw Data'!F1860, 'Raw Data'!O1860&gt;'Raw Data'!P1860, 'Raw Data'!O1860-'Raw Data'!P1860&lt;4), 'Raw Data'!G1860, 0)</f>
        <v/>
      </c>
      <c r="E1867">
        <f>IF(ISBLANK('Raw Data'!J1860), 0, IF(AND(4=MATCH(LARGE('Raw Data'!G1860:J1860, 4), 'Raw Data'!G1860:J1860, 0), 'Raw Data'!P1860-'Raw Data'!O1860&gt;3), 'Raw Data'!J1860, 0))</f>
        <v/>
      </c>
      <c r="F1867">
        <f>IF(ISBLANK('Raw Data'!J1860), 0, IF(AND(3=MATCH(LARGE('Raw Data'!G1860:J1860, 4), 'Raw Data'!G1860:J1860, 0), 'Raw Data'!O1860-'Raw Data'!P1860&gt;3), 'Raw Data'!I1860, 0))</f>
        <v/>
      </c>
      <c r="G1867">
        <f>IF(ISBLANK('Raw Data'!J1860), 0, IF(AND(2=MATCH(LARGE('Raw Data'!G1860:J1860, 4), 'Raw Data'!G1860:J1860, 0), AND('Raw Data'!P1860-'Raw Data'!O1860&lt;4, 'Raw Data'!P1860-'Raw Data'!O1860&gt;0)), 'Raw Data'!H1860, 0))</f>
        <v/>
      </c>
      <c r="H1867">
        <f>IF(ISBLANK('Raw Data'!J1860), 0, IF(AND(1=MATCH(LARGE('Raw Data'!G1860:J1860, 4), 'Raw Data'!G1860:J1860, 0), AND('Raw Data'!O1860-'Raw Data'!P1860&lt;4, 'Raw Data'!O1860-'Raw Data'!P1860&gt;0)), 'Raw Data'!G1860, 0))</f>
        <v/>
      </c>
      <c r="I1867">
        <f>IF(ISBLANK('Raw Data'!J1860), 0, IF(AND(4=MATCH(LARGE('Raw Data'!G1860:J1860, 3), 'Raw Data'!G1860:J1860, 0), 'Raw Data'!P1860-'Raw Data'!O1860&gt;3), 'Raw Data'!J1860, 0))</f>
        <v/>
      </c>
      <c r="J1867">
        <f>IF(ISBLANK('Raw Data'!J1860), 0, IF(AND(3=MATCH(LARGE('Raw Data'!G1860:J1860, 3), 'Raw Data'!G1860:J1860, 0), 'Raw Data'!O1860-'Raw Data'!P1860&gt;3), 'Raw Data'!I1860, 0))</f>
        <v/>
      </c>
      <c r="K1867">
        <f>IF(ISBLANK('Raw Data'!J1860), 0, IF(AND(2=MATCH(LARGE('Raw Data'!G1860:J1860, 3), 'Raw Data'!G1860:J1860, 0), AND('Raw Data'!P1860-'Raw Data'!O1860&lt;4, 'Raw Data'!P1860-'Raw Data'!O1860&gt;0)), 'Raw Data'!H1860, 0))</f>
        <v/>
      </c>
      <c r="L1867">
        <f>IF(ISBLANK('Raw Data'!J1860), 0, IF(AND(1=MATCH(LARGE('Raw Data'!G1860:J1860, 3), 'Raw Data'!G1860:J1860, 0), AND('Raw Data'!O1860-'Raw Data'!P1860&lt;4, 'Raw Data'!O1860-'Raw Data'!P1860&gt;0)), 'Raw Data'!G1860, 0))</f>
        <v/>
      </c>
      <c r="M1867">
        <f>IF(ISBLANK('Raw Data'!J1860), 0, IF(AND(4=MATCH(LARGE('Raw Data'!G1860:J1860, 2), 'Raw Data'!G1860:J1860, 0), 'Raw Data'!P1860-'Raw Data'!O1860&gt;3), 'Raw Data'!J1860, 0))</f>
        <v/>
      </c>
      <c r="N1867">
        <f>IF(ISBLANK('Raw Data'!J1860), 0, IF(AND(3=MATCH(LARGE('Raw Data'!G1860:J1860, 2), 'Raw Data'!G1860:J1860, 0), 'Raw Data'!O1860-'Raw Data'!P1860&gt;3), 'Raw Data'!I1860, 0))</f>
        <v/>
      </c>
      <c r="O1867">
        <f>IF(ISBLANK('Raw Data'!J1860), 0, IF(AND(2=MATCH(LARGE('Raw Data'!G1860:J1860, 2), 'Raw Data'!G1860:J1860, 0), AND('Raw Data'!P1860-'Raw Data'!O1860&lt;4, 'Raw Data'!P1860-'Raw Data'!O1860&gt;0)), 'Raw Data'!H1860, 0))</f>
        <v/>
      </c>
      <c r="P1867">
        <f>IF(ISBLANK('Raw Data'!J1860), 0, IF(AND(1=MATCH(LARGE('Raw Data'!G1860:J1860, 2), 'Raw Data'!G1860:J1860, 0), AND('Raw Data'!O1860-'Raw Data'!P1860&lt;4, 'Raw Data'!O1860-'Raw Data'!P1860&gt;0)), 'Raw Data'!G1860, 0))</f>
        <v/>
      </c>
      <c r="Q1867">
        <f>IF(ISBLANK('Raw Data'!J1860), 0, IF(AND(4=MATCH(LARGE('Raw Data'!G1860:J1860, 1), 'Raw Data'!G1860:J1860, 0), 'Raw Data'!P1860-'Raw Data'!O1860&gt;3), 'Raw Data'!J1860, 0))</f>
        <v/>
      </c>
      <c r="R1867">
        <f>IF(ISBLANK('Raw Data'!J1860), 0, IF(AND(3=MATCH(LARGE('Raw Data'!G1860:J1860, 1), 'Raw Data'!G1860:J1860, 0), 'Raw Data'!O1860-'Raw Data'!P1860&gt;3), 'Raw Data'!I1860, 0))</f>
        <v/>
      </c>
      <c r="S1867">
        <f>IF(AND('Raw Data'!P1860-'Raw Data'!O1860&gt;4, 'Raw Data'!F1860&lt;'Raw Data'!C1860), 'Raw Data'!J1860, 0)</f>
        <v/>
      </c>
      <c r="T1867">
        <f>IF(AND('Raw Data'!O1860-'Raw Data'!P1860&gt;4, 'Raw Data'!F1860&gt;'Raw Data'!C1860), 'Raw Data'!I1860, 0)</f>
        <v/>
      </c>
      <c r="U1867">
        <f>IF(AND('Raw Data'!P1860-'Raw Data'!O1860&lt;3, 'Raw Data'!P1860&gt;'Raw Data'!O1860, 'Raw Data'!F1860&lt;'Raw Data'!C1860), 'Raw Data'!H1860, 0)</f>
        <v/>
      </c>
      <c r="V1867">
        <f>IF(AND('Raw Data'!P1860-'Raw Data'!O1860&lt;3, 'Raw Data'!P1860&gt;'Raw Data'!O1860, 'Raw Data'!F1860&gt;'Raw Data'!C1860), 'Raw Data'!G1860, 0)</f>
        <v/>
      </c>
    </row>
    <row r="1868">
      <c r="A1868">
        <f>IF(AND('Raw Data'!F1861&lt;'Raw Data'!C1861, 'Raw Data'!P1861&gt;'Raw Data'!O1861, 'Raw Data'!P1861-'Raw Data'!O1861&gt;3), 'Raw Data'!J1861, 0)</f>
        <v/>
      </c>
      <c r="B1868">
        <f>IF(AND('Raw Data'!C1861&lt;'Raw Data'!F1861, 'Raw Data'!O1861&gt;'Raw Data'!P1861, 'Raw Data'!O1861-'Raw Data'!P1861&gt;3), 'Raw Data'!I1861, 0)</f>
        <v/>
      </c>
      <c r="C1868">
        <f>IF(AND('Raw Data'!F1861&lt;'Raw Data'!C1861, 'Raw Data'!P1861&gt;'Raw Data'!O1861, 'Raw Data'!P1861-'Raw Data'!O1861&lt;4), 'Raw Data'!H1861, 0)</f>
        <v/>
      </c>
      <c r="D1868">
        <f>IF(AND('Raw Data'!C1861&lt;'Raw Data'!F1861, 'Raw Data'!O1861&gt;'Raw Data'!P1861, 'Raw Data'!O1861-'Raw Data'!P1861&lt;4), 'Raw Data'!G1861, 0)</f>
        <v/>
      </c>
      <c r="E1868">
        <f>IF(ISBLANK('Raw Data'!J1861), 0, IF(AND(4=MATCH(LARGE('Raw Data'!G1861:J1861, 4), 'Raw Data'!G1861:J1861, 0), 'Raw Data'!P1861-'Raw Data'!O1861&gt;3), 'Raw Data'!J1861, 0))</f>
        <v/>
      </c>
      <c r="F1868">
        <f>IF(ISBLANK('Raw Data'!J1861), 0, IF(AND(3=MATCH(LARGE('Raw Data'!G1861:J1861, 4), 'Raw Data'!G1861:J1861, 0), 'Raw Data'!O1861-'Raw Data'!P1861&gt;3), 'Raw Data'!I1861, 0))</f>
        <v/>
      </c>
      <c r="G1868">
        <f>IF(ISBLANK('Raw Data'!J1861), 0, IF(AND(2=MATCH(LARGE('Raw Data'!G1861:J1861, 4), 'Raw Data'!G1861:J1861, 0), AND('Raw Data'!P1861-'Raw Data'!O1861&lt;4, 'Raw Data'!P1861-'Raw Data'!O1861&gt;0)), 'Raw Data'!H1861, 0))</f>
        <v/>
      </c>
      <c r="H1868">
        <f>IF(ISBLANK('Raw Data'!J1861), 0, IF(AND(1=MATCH(LARGE('Raw Data'!G1861:J1861, 4), 'Raw Data'!G1861:J1861, 0), AND('Raw Data'!O1861-'Raw Data'!P1861&lt;4, 'Raw Data'!O1861-'Raw Data'!P1861&gt;0)), 'Raw Data'!G1861, 0))</f>
        <v/>
      </c>
      <c r="I1868">
        <f>IF(ISBLANK('Raw Data'!J1861), 0, IF(AND(4=MATCH(LARGE('Raw Data'!G1861:J1861, 3), 'Raw Data'!G1861:J1861, 0), 'Raw Data'!P1861-'Raw Data'!O1861&gt;3), 'Raw Data'!J1861, 0))</f>
        <v/>
      </c>
      <c r="J1868">
        <f>IF(ISBLANK('Raw Data'!J1861), 0, IF(AND(3=MATCH(LARGE('Raw Data'!G1861:J1861, 3), 'Raw Data'!G1861:J1861, 0), 'Raw Data'!O1861-'Raw Data'!P1861&gt;3), 'Raw Data'!I1861, 0))</f>
        <v/>
      </c>
      <c r="K1868">
        <f>IF(ISBLANK('Raw Data'!J1861), 0, IF(AND(2=MATCH(LARGE('Raw Data'!G1861:J1861, 3), 'Raw Data'!G1861:J1861, 0), AND('Raw Data'!P1861-'Raw Data'!O1861&lt;4, 'Raw Data'!P1861-'Raw Data'!O1861&gt;0)), 'Raw Data'!H1861, 0))</f>
        <v/>
      </c>
      <c r="L1868">
        <f>IF(ISBLANK('Raw Data'!J1861), 0, IF(AND(1=MATCH(LARGE('Raw Data'!G1861:J1861, 3), 'Raw Data'!G1861:J1861, 0), AND('Raw Data'!O1861-'Raw Data'!P1861&lt;4, 'Raw Data'!O1861-'Raw Data'!P1861&gt;0)), 'Raw Data'!G1861, 0))</f>
        <v/>
      </c>
      <c r="M1868">
        <f>IF(ISBLANK('Raw Data'!J1861), 0, IF(AND(4=MATCH(LARGE('Raw Data'!G1861:J1861, 2), 'Raw Data'!G1861:J1861, 0), 'Raw Data'!P1861-'Raw Data'!O1861&gt;3), 'Raw Data'!J1861, 0))</f>
        <v/>
      </c>
      <c r="N1868">
        <f>IF(ISBLANK('Raw Data'!J1861), 0, IF(AND(3=MATCH(LARGE('Raw Data'!G1861:J1861, 2), 'Raw Data'!G1861:J1861, 0), 'Raw Data'!O1861-'Raw Data'!P1861&gt;3), 'Raw Data'!I1861, 0))</f>
        <v/>
      </c>
      <c r="O1868">
        <f>IF(ISBLANK('Raw Data'!J1861), 0, IF(AND(2=MATCH(LARGE('Raw Data'!G1861:J1861, 2), 'Raw Data'!G1861:J1861, 0), AND('Raw Data'!P1861-'Raw Data'!O1861&lt;4, 'Raw Data'!P1861-'Raw Data'!O1861&gt;0)), 'Raw Data'!H1861, 0))</f>
        <v/>
      </c>
      <c r="P1868">
        <f>IF(ISBLANK('Raw Data'!J1861), 0, IF(AND(1=MATCH(LARGE('Raw Data'!G1861:J1861, 2), 'Raw Data'!G1861:J1861, 0), AND('Raw Data'!O1861-'Raw Data'!P1861&lt;4, 'Raw Data'!O1861-'Raw Data'!P1861&gt;0)), 'Raw Data'!G1861, 0))</f>
        <v/>
      </c>
      <c r="Q1868">
        <f>IF(ISBLANK('Raw Data'!J1861), 0, IF(AND(4=MATCH(LARGE('Raw Data'!G1861:J1861, 1), 'Raw Data'!G1861:J1861, 0), 'Raw Data'!P1861-'Raw Data'!O1861&gt;3), 'Raw Data'!J1861, 0))</f>
        <v/>
      </c>
      <c r="R1868">
        <f>IF(ISBLANK('Raw Data'!J1861), 0, IF(AND(3=MATCH(LARGE('Raw Data'!G1861:J1861, 1), 'Raw Data'!G1861:J1861, 0), 'Raw Data'!O1861-'Raw Data'!P1861&gt;3), 'Raw Data'!I1861, 0))</f>
        <v/>
      </c>
      <c r="S1868">
        <f>IF(AND('Raw Data'!P1861-'Raw Data'!O1861&gt;4, 'Raw Data'!F1861&lt;'Raw Data'!C1861), 'Raw Data'!J1861, 0)</f>
        <v/>
      </c>
      <c r="T1868">
        <f>IF(AND('Raw Data'!O1861-'Raw Data'!P1861&gt;4, 'Raw Data'!F1861&gt;'Raw Data'!C1861), 'Raw Data'!I1861, 0)</f>
        <v/>
      </c>
      <c r="U1868">
        <f>IF(AND('Raw Data'!P1861-'Raw Data'!O1861&lt;3, 'Raw Data'!P1861&gt;'Raw Data'!O1861, 'Raw Data'!F1861&lt;'Raw Data'!C1861), 'Raw Data'!H1861, 0)</f>
        <v/>
      </c>
      <c r="V1868">
        <f>IF(AND('Raw Data'!P1861-'Raw Data'!O1861&lt;3, 'Raw Data'!P1861&gt;'Raw Data'!O1861, 'Raw Data'!F1861&gt;'Raw Data'!C1861), 'Raw Data'!G1861, 0)</f>
        <v/>
      </c>
    </row>
    <row r="1869">
      <c r="A1869">
        <f>IF(AND('Raw Data'!F1862&lt;'Raw Data'!C1862, 'Raw Data'!P1862&gt;'Raw Data'!O1862, 'Raw Data'!P1862-'Raw Data'!O1862&gt;3), 'Raw Data'!J1862, 0)</f>
        <v/>
      </c>
      <c r="B1869">
        <f>IF(AND('Raw Data'!C1862&lt;'Raw Data'!F1862, 'Raw Data'!O1862&gt;'Raw Data'!P1862, 'Raw Data'!O1862-'Raw Data'!P1862&gt;3), 'Raw Data'!I1862, 0)</f>
        <v/>
      </c>
      <c r="C1869">
        <f>IF(AND('Raw Data'!F1862&lt;'Raw Data'!C1862, 'Raw Data'!P1862&gt;'Raw Data'!O1862, 'Raw Data'!P1862-'Raw Data'!O1862&lt;4), 'Raw Data'!H1862, 0)</f>
        <v/>
      </c>
      <c r="D1869">
        <f>IF(AND('Raw Data'!C1862&lt;'Raw Data'!F1862, 'Raw Data'!O1862&gt;'Raw Data'!P1862, 'Raw Data'!O1862-'Raw Data'!P1862&lt;4), 'Raw Data'!G1862, 0)</f>
        <v/>
      </c>
      <c r="E1869">
        <f>IF(ISBLANK('Raw Data'!J1862), 0, IF(AND(4=MATCH(LARGE('Raw Data'!G1862:J1862, 4), 'Raw Data'!G1862:J1862, 0), 'Raw Data'!P1862-'Raw Data'!O1862&gt;3), 'Raw Data'!J1862, 0))</f>
        <v/>
      </c>
      <c r="F1869">
        <f>IF(ISBLANK('Raw Data'!J1862), 0, IF(AND(3=MATCH(LARGE('Raw Data'!G1862:J1862, 4), 'Raw Data'!G1862:J1862, 0), 'Raw Data'!O1862-'Raw Data'!P1862&gt;3), 'Raw Data'!I1862, 0))</f>
        <v/>
      </c>
      <c r="G1869">
        <f>IF(ISBLANK('Raw Data'!J1862), 0, IF(AND(2=MATCH(LARGE('Raw Data'!G1862:J1862, 4), 'Raw Data'!G1862:J1862, 0), AND('Raw Data'!P1862-'Raw Data'!O1862&lt;4, 'Raw Data'!P1862-'Raw Data'!O1862&gt;0)), 'Raw Data'!H1862, 0))</f>
        <v/>
      </c>
      <c r="H1869">
        <f>IF(ISBLANK('Raw Data'!J1862), 0, IF(AND(1=MATCH(LARGE('Raw Data'!G1862:J1862, 4), 'Raw Data'!G1862:J1862, 0), AND('Raw Data'!O1862-'Raw Data'!P1862&lt;4, 'Raw Data'!O1862-'Raw Data'!P1862&gt;0)), 'Raw Data'!G1862, 0))</f>
        <v/>
      </c>
      <c r="I1869">
        <f>IF(ISBLANK('Raw Data'!J1862), 0, IF(AND(4=MATCH(LARGE('Raw Data'!G1862:J1862, 3), 'Raw Data'!G1862:J1862, 0), 'Raw Data'!P1862-'Raw Data'!O1862&gt;3), 'Raw Data'!J1862, 0))</f>
        <v/>
      </c>
      <c r="J1869">
        <f>IF(ISBLANK('Raw Data'!J1862), 0, IF(AND(3=MATCH(LARGE('Raw Data'!G1862:J1862, 3), 'Raw Data'!G1862:J1862, 0), 'Raw Data'!O1862-'Raw Data'!P1862&gt;3), 'Raw Data'!I1862, 0))</f>
        <v/>
      </c>
      <c r="K1869">
        <f>IF(ISBLANK('Raw Data'!J1862), 0, IF(AND(2=MATCH(LARGE('Raw Data'!G1862:J1862, 3), 'Raw Data'!G1862:J1862, 0), AND('Raw Data'!P1862-'Raw Data'!O1862&lt;4, 'Raw Data'!P1862-'Raw Data'!O1862&gt;0)), 'Raw Data'!H1862, 0))</f>
        <v/>
      </c>
      <c r="L1869">
        <f>IF(ISBLANK('Raw Data'!J1862), 0, IF(AND(1=MATCH(LARGE('Raw Data'!G1862:J1862, 3), 'Raw Data'!G1862:J1862, 0), AND('Raw Data'!O1862-'Raw Data'!P1862&lt;4, 'Raw Data'!O1862-'Raw Data'!P1862&gt;0)), 'Raw Data'!G1862, 0))</f>
        <v/>
      </c>
      <c r="M1869">
        <f>IF(ISBLANK('Raw Data'!J1862), 0, IF(AND(4=MATCH(LARGE('Raw Data'!G1862:J1862, 2), 'Raw Data'!G1862:J1862, 0), 'Raw Data'!P1862-'Raw Data'!O1862&gt;3), 'Raw Data'!J1862, 0))</f>
        <v/>
      </c>
      <c r="N1869">
        <f>IF(ISBLANK('Raw Data'!J1862), 0, IF(AND(3=MATCH(LARGE('Raw Data'!G1862:J1862, 2), 'Raw Data'!G1862:J1862, 0), 'Raw Data'!O1862-'Raw Data'!P1862&gt;3), 'Raw Data'!I1862, 0))</f>
        <v/>
      </c>
      <c r="O1869">
        <f>IF(ISBLANK('Raw Data'!J1862), 0, IF(AND(2=MATCH(LARGE('Raw Data'!G1862:J1862, 2), 'Raw Data'!G1862:J1862, 0), AND('Raw Data'!P1862-'Raw Data'!O1862&lt;4, 'Raw Data'!P1862-'Raw Data'!O1862&gt;0)), 'Raw Data'!H1862, 0))</f>
        <v/>
      </c>
      <c r="P1869">
        <f>IF(ISBLANK('Raw Data'!J1862), 0, IF(AND(1=MATCH(LARGE('Raw Data'!G1862:J1862, 2), 'Raw Data'!G1862:J1862, 0), AND('Raw Data'!O1862-'Raw Data'!P1862&lt;4, 'Raw Data'!O1862-'Raw Data'!P1862&gt;0)), 'Raw Data'!G1862, 0))</f>
        <v/>
      </c>
      <c r="Q1869">
        <f>IF(ISBLANK('Raw Data'!J1862), 0, IF(AND(4=MATCH(LARGE('Raw Data'!G1862:J1862, 1), 'Raw Data'!G1862:J1862, 0), 'Raw Data'!P1862-'Raw Data'!O1862&gt;3), 'Raw Data'!J1862, 0))</f>
        <v/>
      </c>
      <c r="R1869">
        <f>IF(ISBLANK('Raw Data'!J1862), 0, IF(AND(3=MATCH(LARGE('Raw Data'!G1862:J1862, 1), 'Raw Data'!G1862:J1862, 0), 'Raw Data'!O1862-'Raw Data'!P1862&gt;3), 'Raw Data'!I1862, 0))</f>
        <v/>
      </c>
      <c r="S1869">
        <f>IF(AND('Raw Data'!P1862-'Raw Data'!O1862&gt;4, 'Raw Data'!F1862&lt;'Raw Data'!C1862), 'Raw Data'!J1862, 0)</f>
        <v/>
      </c>
      <c r="T1869">
        <f>IF(AND('Raw Data'!O1862-'Raw Data'!P1862&gt;4, 'Raw Data'!F1862&gt;'Raw Data'!C1862), 'Raw Data'!I1862, 0)</f>
        <v/>
      </c>
      <c r="U1869">
        <f>IF(AND('Raw Data'!P1862-'Raw Data'!O1862&lt;3, 'Raw Data'!P1862&gt;'Raw Data'!O1862, 'Raw Data'!F1862&lt;'Raw Data'!C1862), 'Raw Data'!H1862, 0)</f>
        <v/>
      </c>
      <c r="V1869">
        <f>IF(AND('Raw Data'!P1862-'Raw Data'!O1862&lt;3, 'Raw Data'!P1862&gt;'Raw Data'!O1862, 'Raw Data'!F1862&gt;'Raw Data'!C1862), 'Raw Data'!G1862, 0)</f>
        <v/>
      </c>
    </row>
    <row r="1870">
      <c r="A1870">
        <f>IF(AND('Raw Data'!F1863&lt;'Raw Data'!C1863, 'Raw Data'!P1863&gt;'Raw Data'!O1863, 'Raw Data'!P1863-'Raw Data'!O1863&gt;3), 'Raw Data'!J1863, 0)</f>
        <v/>
      </c>
      <c r="B1870">
        <f>IF(AND('Raw Data'!C1863&lt;'Raw Data'!F1863, 'Raw Data'!O1863&gt;'Raw Data'!P1863, 'Raw Data'!O1863-'Raw Data'!P1863&gt;3), 'Raw Data'!I1863, 0)</f>
        <v/>
      </c>
      <c r="C1870">
        <f>IF(AND('Raw Data'!F1863&lt;'Raw Data'!C1863, 'Raw Data'!P1863&gt;'Raw Data'!O1863, 'Raw Data'!P1863-'Raw Data'!O1863&lt;4), 'Raw Data'!H1863, 0)</f>
        <v/>
      </c>
      <c r="D1870">
        <f>IF(AND('Raw Data'!C1863&lt;'Raw Data'!F1863, 'Raw Data'!O1863&gt;'Raw Data'!P1863, 'Raw Data'!O1863-'Raw Data'!P1863&lt;4), 'Raw Data'!G1863, 0)</f>
        <v/>
      </c>
      <c r="E1870">
        <f>IF(ISBLANK('Raw Data'!J1863), 0, IF(AND(4=MATCH(LARGE('Raw Data'!G1863:J1863, 4), 'Raw Data'!G1863:J1863, 0), 'Raw Data'!P1863-'Raw Data'!O1863&gt;3), 'Raw Data'!J1863, 0))</f>
        <v/>
      </c>
      <c r="F1870">
        <f>IF(ISBLANK('Raw Data'!J1863), 0, IF(AND(3=MATCH(LARGE('Raw Data'!G1863:J1863, 4), 'Raw Data'!G1863:J1863, 0), 'Raw Data'!O1863-'Raw Data'!P1863&gt;3), 'Raw Data'!I1863, 0))</f>
        <v/>
      </c>
      <c r="G1870">
        <f>IF(ISBLANK('Raw Data'!J1863), 0, IF(AND(2=MATCH(LARGE('Raw Data'!G1863:J1863, 4), 'Raw Data'!G1863:J1863, 0), AND('Raw Data'!P1863-'Raw Data'!O1863&lt;4, 'Raw Data'!P1863-'Raw Data'!O1863&gt;0)), 'Raw Data'!H1863, 0))</f>
        <v/>
      </c>
      <c r="H1870">
        <f>IF(ISBLANK('Raw Data'!J1863), 0, IF(AND(1=MATCH(LARGE('Raw Data'!G1863:J1863, 4), 'Raw Data'!G1863:J1863, 0), AND('Raw Data'!O1863-'Raw Data'!P1863&lt;4, 'Raw Data'!O1863-'Raw Data'!P1863&gt;0)), 'Raw Data'!G1863, 0))</f>
        <v/>
      </c>
      <c r="I1870">
        <f>IF(ISBLANK('Raw Data'!J1863), 0, IF(AND(4=MATCH(LARGE('Raw Data'!G1863:J1863, 3), 'Raw Data'!G1863:J1863, 0), 'Raw Data'!P1863-'Raw Data'!O1863&gt;3), 'Raw Data'!J1863, 0))</f>
        <v/>
      </c>
      <c r="J1870">
        <f>IF(ISBLANK('Raw Data'!J1863), 0, IF(AND(3=MATCH(LARGE('Raw Data'!G1863:J1863, 3), 'Raw Data'!G1863:J1863, 0), 'Raw Data'!O1863-'Raw Data'!P1863&gt;3), 'Raw Data'!I1863, 0))</f>
        <v/>
      </c>
      <c r="K1870">
        <f>IF(ISBLANK('Raw Data'!J1863), 0, IF(AND(2=MATCH(LARGE('Raw Data'!G1863:J1863, 3), 'Raw Data'!G1863:J1863, 0), AND('Raw Data'!P1863-'Raw Data'!O1863&lt;4, 'Raw Data'!P1863-'Raw Data'!O1863&gt;0)), 'Raw Data'!H1863, 0))</f>
        <v/>
      </c>
      <c r="L1870">
        <f>IF(ISBLANK('Raw Data'!J1863), 0, IF(AND(1=MATCH(LARGE('Raw Data'!G1863:J1863, 3), 'Raw Data'!G1863:J1863, 0), AND('Raw Data'!O1863-'Raw Data'!P1863&lt;4, 'Raw Data'!O1863-'Raw Data'!P1863&gt;0)), 'Raw Data'!G1863, 0))</f>
        <v/>
      </c>
      <c r="M1870">
        <f>IF(ISBLANK('Raw Data'!J1863), 0, IF(AND(4=MATCH(LARGE('Raw Data'!G1863:J1863, 2), 'Raw Data'!G1863:J1863, 0), 'Raw Data'!P1863-'Raw Data'!O1863&gt;3), 'Raw Data'!J1863, 0))</f>
        <v/>
      </c>
      <c r="N1870">
        <f>IF(ISBLANK('Raw Data'!J1863), 0, IF(AND(3=MATCH(LARGE('Raw Data'!G1863:J1863, 2), 'Raw Data'!G1863:J1863, 0), 'Raw Data'!O1863-'Raw Data'!P1863&gt;3), 'Raw Data'!I1863, 0))</f>
        <v/>
      </c>
      <c r="O1870">
        <f>IF(ISBLANK('Raw Data'!J1863), 0, IF(AND(2=MATCH(LARGE('Raw Data'!G1863:J1863, 2), 'Raw Data'!G1863:J1863, 0), AND('Raw Data'!P1863-'Raw Data'!O1863&lt;4, 'Raw Data'!P1863-'Raw Data'!O1863&gt;0)), 'Raw Data'!H1863, 0))</f>
        <v/>
      </c>
      <c r="P1870">
        <f>IF(ISBLANK('Raw Data'!J1863), 0, IF(AND(1=MATCH(LARGE('Raw Data'!G1863:J1863, 2), 'Raw Data'!G1863:J1863, 0), AND('Raw Data'!O1863-'Raw Data'!P1863&lt;4, 'Raw Data'!O1863-'Raw Data'!P1863&gt;0)), 'Raw Data'!G1863, 0))</f>
        <v/>
      </c>
      <c r="Q1870">
        <f>IF(ISBLANK('Raw Data'!J1863), 0, IF(AND(4=MATCH(LARGE('Raw Data'!G1863:J1863, 1), 'Raw Data'!G1863:J1863, 0), 'Raw Data'!P1863-'Raw Data'!O1863&gt;3), 'Raw Data'!J1863, 0))</f>
        <v/>
      </c>
      <c r="R1870">
        <f>IF(ISBLANK('Raw Data'!J1863), 0, IF(AND(3=MATCH(LARGE('Raw Data'!G1863:J1863, 1), 'Raw Data'!G1863:J1863, 0), 'Raw Data'!O1863-'Raw Data'!P1863&gt;3), 'Raw Data'!I1863, 0))</f>
        <v/>
      </c>
      <c r="S1870">
        <f>IF(AND('Raw Data'!P1863-'Raw Data'!O1863&gt;4, 'Raw Data'!F1863&lt;'Raw Data'!C1863), 'Raw Data'!J1863, 0)</f>
        <v/>
      </c>
      <c r="T1870">
        <f>IF(AND('Raw Data'!O1863-'Raw Data'!P1863&gt;4, 'Raw Data'!F1863&gt;'Raw Data'!C1863), 'Raw Data'!I1863, 0)</f>
        <v/>
      </c>
      <c r="U1870">
        <f>IF(AND('Raw Data'!P1863-'Raw Data'!O1863&lt;3, 'Raw Data'!P1863&gt;'Raw Data'!O1863, 'Raw Data'!F1863&lt;'Raw Data'!C1863), 'Raw Data'!H1863, 0)</f>
        <v/>
      </c>
      <c r="V1870">
        <f>IF(AND('Raw Data'!P1863-'Raw Data'!O1863&lt;3, 'Raw Data'!P1863&gt;'Raw Data'!O1863, 'Raw Data'!F1863&gt;'Raw Data'!C1863), 'Raw Data'!G1863, 0)</f>
        <v/>
      </c>
    </row>
    <row r="1871">
      <c r="A1871">
        <f>IF(AND('Raw Data'!F1864&lt;'Raw Data'!C1864, 'Raw Data'!P1864&gt;'Raw Data'!O1864, 'Raw Data'!P1864-'Raw Data'!O1864&gt;3), 'Raw Data'!J1864, 0)</f>
        <v/>
      </c>
      <c r="B1871">
        <f>IF(AND('Raw Data'!C1864&lt;'Raw Data'!F1864, 'Raw Data'!O1864&gt;'Raw Data'!P1864, 'Raw Data'!O1864-'Raw Data'!P1864&gt;3), 'Raw Data'!I1864, 0)</f>
        <v/>
      </c>
      <c r="C1871">
        <f>IF(AND('Raw Data'!F1864&lt;'Raw Data'!C1864, 'Raw Data'!P1864&gt;'Raw Data'!O1864, 'Raw Data'!P1864-'Raw Data'!O1864&lt;4), 'Raw Data'!H1864, 0)</f>
        <v/>
      </c>
      <c r="D1871">
        <f>IF(AND('Raw Data'!C1864&lt;'Raw Data'!F1864, 'Raw Data'!O1864&gt;'Raw Data'!P1864, 'Raw Data'!O1864-'Raw Data'!P1864&lt;4), 'Raw Data'!G1864, 0)</f>
        <v/>
      </c>
      <c r="E1871">
        <f>IF(ISBLANK('Raw Data'!J1864), 0, IF(AND(4=MATCH(LARGE('Raw Data'!G1864:J1864, 4), 'Raw Data'!G1864:J1864, 0), 'Raw Data'!P1864-'Raw Data'!O1864&gt;3), 'Raw Data'!J1864, 0))</f>
        <v/>
      </c>
      <c r="F1871">
        <f>IF(ISBLANK('Raw Data'!J1864), 0, IF(AND(3=MATCH(LARGE('Raw Data'!G1864:J1864, 4), 'Raw Data'!G1864:J1864, 0), 'Raw Data'!O1864-'Raw Data'!P1864&gt;3), 'Raw Data'!I1864, 0))</f>
        <v/>
      </c>
      <c r="G1871">
        <f>IF(ISBLANK('Raw Data'!J1864), 0, IF(AND(2=MATCH(LARGE('Raw Data'!G1864:J1864, 4), 'Raw Data'!G1864:J1864, 0), AND('Raw Data'!P1864-'Raw Data'!O1864&lt;4, 'Raw Data'!P1864-'Raw Data'!O1864&gt;0)), 'Raw Data'!H1864, 0))</f>
        <v/>
      </c>
      <c r="H1871">
        <f>IF(ISBLANK('Raw Data'!J1864), 0, IF(AND(1=MATCH(LARGE('Raw Data'!G1864:J1864, 4), 'Raw Data'!G1864:J1864, 0), AND('Raw Data'!O1864-'Raw Data'!P1864&lt;4, 'Raw Data'!O1864-'Raw Data'!P1864&gt;0)), 'Raw Data'!G1864, 0))</f>
        <v/>
      </c>
      <c r="I1871">
        <f>IF(ISBLANK('Raw Data'!J1864), 0, IF(AND(4=MATCH(LARGE('Raw Data'!G1864:J1864, 3), 'Raw Data'!G1864:J1864, 0), 'Raw Data'!P1864-'Raw Data'!O1864&gt;3), 'Raw Data'!J1864, 0))</f>
        <v/>
      </c>
      <c r="J1871">
        <f>IF(ISBLANK('Raw Data'!J1864), 0, IF(AND(3=MATCH(LARGE('Raw Data'!G1864:J1864, 3), 'Raw Data'!G1864:J1864, 0), 'Raw Data'!O1864-'Raw Data'!P1864&gt;3), 'Raw Data'!I1864, 0))</f>
        <v/>
      </c>
      <c r="K1871">
        <f>IF(ISBLANK('Raw Data'!J1864), 0, IF(AND(2=MATCH(LARGE('Raw Data'!G1864:J1864, 3), 'Raw Data'!G1864:J1864, 0), AND('Raw Data'!P1864-'Raw Data'!O1864&lt;4, 'Raw Data'!P1864-'Raw Data'!O1864&gt;0)), 'Raw Data'!H1864, 0))</f>
        <v/>
      </c>
      <c r="L1871">
        <f>IF(ISBLANK('Raw Data'!J1864), 0, IF(AND(1=MATCH(LARGE('Raw Data'!G1864:J1864, 3), 'Raw Data'!G1864:J1864, 0), AND('Raw Data'!O1864-'Raw Data'!P1864&lt;4, 'Raw Data'!O1864-'Raw Data'!P1864&gt;0)), 'Raw Data'!G1864, 0))</f>
        <v/>
      </c>
      <c r="M1871">
        <f>IF(ISBLANK('Raw Data'!J1864), 0, IF(AND(4=MATCH(LARGE('Raw Data'!G1864:J1864, 2), 'Raw Data'!G1864:J1864, 0), 'Raw Data'!P1864-'Raw Data'!O1864&gt;3), 'Raw Data'!J1864, 0))</f>
        <v/>
      </c>
      <c r="N1871">
        <f>IF(ISBLANK('Raw Data'!J1864), 0, IF(AND(3=MATCH(LARGE('Raw Data'!G1864:J1864, 2), 'Raw Data'!G1864:J1864, 0), 'Raw Data'!O1864-'Raw Data'!P1864&gt;3), 'Raw Data'!I1864, 0))</f>
        <v/>
      </c>
      <c r="O1871">
        <f>IF(ISBLANK('Raw Data'!J1864), 0, IF(AND(2=MATCH(LARGE('Raw Data'!G1864:J1864, 2), 'Raw Data'!G1864:J1864, 0), AND('Raw Data'!P1864-'Raw Data'!O1864&lt;4, 'Raw Data'!P1864-'Raw Data'!O1864&gt;0)), 'Raw Data'!H1864, 0))</f>
        <v/>
      </c>
      <c r="P1871">
        <f>IF(ISBLANK('Raw Data'!J1864), 0, IF(AND(1=MATCH(LARGE('Raw Data'!G1864:J1864, 2), 'Raw Data'!G1864:J1864, 0), AND('Raw Data'!O1864-'Raw Data'!P1864&lt;4, 'Raw Data'!O1864-'Raw Data'!P1864&gt;0)), 'Raw Data'!G1864, 0))</f>
        <v/>
      </c>
      <c r="Q1871">
        <f>IF(ISBLANK('Raw Data'!J1864), 0, IF(AND(4=MATCH(LARGE('Raw Data'!G1864:J1864, 1), 'Raw Data'!G1864:J1864, 0), 'Raw Data'!P1864-'Raw Data'!O1864&gt;3), 'Raw Data'!J1864, 0))</f>
        <v/>
      </c>
      <c r="R1871">
        <f>IF(ISBLANK('Raw Data'!J1864), 0, IF(AND(3=MATCH(LARGE('Raw Data'!G1864:J1864, 1), 'Raw Data'!G1864:J1864, 0), 'Raw Data'!O1864-'Raw Data'!P1864&gt;3), 'Raw Data'!I1864, 0))</f>
        <v/>
      </c>
      <c r="S1871">
        <f>IF(AND('Raw Data'!P1864-'Raw Data'!O1864&gt;4, 'Raw Data'!F1864&lt;'Raw Data'!C1864), 'Raw Data'!J1864, 0)</f>
        <v/>
      </c>
      <c r="T1871">
        <f>IF(AND('Raw Data'!O1864-'Raw Data'!P1864&gt;4, 'Raw Data'!F1864&gt;'Raw Data'!C1864), 'Raw Data'!I1864, 0)</f>
        <v/>
      </c>
      <c r="U1871">
        <f>IF(AND('Raw Data'!P1864-'Raw Data'!O1864&lt;3, 'Raw Data'!P1864&gt;'Raw Data'!O1864, 'Raw Data'!F1864&lt;'Raw Data'!C1864), 'Raw Data'!H1864, 0)</f>
        <v/>
      </c>
      <c r="V1871">
        <f>IF(AND('Raw Data'!P1864-'Raw Data'!O1864&lt;3, 'Raw Data'!P1864&gt;'Raw Data'!O1864, 'Raw Data'!F1864&gt;'Raw Data'!C1864), 'Raw Data'!G1864, 0)</f>
        <v/>
      </c>
    </row>
    <row r="1872">
      <c r="A1872">
        <f>IF(AND('Raw Data'!F1865&lt;'Raw Data'!C1865, 'Raw Data'!P1865&gt;'Raw Data'!O1865, 'Raw Data'!P1865-'Raw Data'!O1865&gt;3), 'Raw Data'!J1865, 0)</f>
        <v/>
      </c>
      <c r="B1872">
        <f>IF(AND('Raw Data'!C1865&lt;'Raw Data'!F1865, 'Raw Data'!O1865&gt;'Raw Data'!P1865, 'Raw Data'!O1865-'Raw Data'!P1865&gt;3), 'Raw Data'!I1865, 0)</f>
        <v/>
      </c>
      <c r="C1872">
        <f>IF(AND('Raw Data'!F1865&lt;'Raw Data'!C1865, 'Raw Data'!P1865&gt;'Raw Data'!O1865, 'Raw Data'!P1865-'Raw Data'!O1865&lt;4), 'Raw Data'!H1865, 0)</f>
        <v/>
      </c>
      <c r="D1872">
        <f>IF(AND('Raw Data'!C1865&lt;'Raw Data'!F1865, 'Raw Data'!O1865&gt;'Raw Data'!P1865, 'Raw Data'!O1865-'Raw Data'!P1865&lt;4), 'Raw Data'!G1865, 0)</f>
        <v/>
      </c>
      <c r="E1872">
        <f>IF(ISBLANK('Raw Data'!J1865), 0, IF(AND(4=MATCH(LARGE('Raw Data'!G1865:J1865, 4), 'Raw Data'!G1865:J1865, 0), 'Raw Data'!P1865-'Raw Data'!O1865&gt;3), 'Raw Data'!J1865, 0))</f>
        <v/>
      </c>
      <c r="F1872">
        <f>IF(ISBLANK('Raw Data'!J1865), 0, IF(AND(3=MATCH(LARGE('Raw Data'!G1865:J1865, 4), 'Raw Data'!G1865:J1865, 0), 'Raw Data'!O1865-'Raw Data'!P1865&gt;3), 'Raw Data'!I1865, 0))</f>
        <v/>
      </c>
      <c r="G1872">
        <f>IF(ISBLANK('Raw Data'!J1865), 0, IF(AND(2=MATCH(LARGE('Raw Data'!G1865:J1865, 4), 'Raw Data'!G1865:J1865, 0), AND('Raw Data'!P1865-'Raw Data'!O1865&lt;4, 'Raw Data'!P1865-'Raw Data'!O1865&gt;0)), 'Raw Data'!H1865, 0))</f>
        <v/>
      </c>
      <c r="H1872">
        <f>IF(ISBLANK('Raw Data'!J1865), 0, IF(AND(1=MATCH(LARGE('Raw Data'!G1865:J1865, 4), 'Raw Data'!G1865:J1865, 0), AND('Raw Data'!O1865-'Raw Data'!P1865&lt;4, 'Raw Data'!O1865-'Raw Data'!P1865&gt;0)), 'Raw Data'!G1865, 0))</f>
        <v/>
      </c>
      <c r="I1872">
        <f>IF(ISBLANK('Raw Data'!J1865), 0, IF(AND(4=MATCH(LARGE('Raw Data'!G1865:J1865, 3), 'Raw Data'!G1865:J1865, 0), 'Raw Data'!P1865-'Raw Data'!O1865&gt;3), 'Raw Data'!J1865, 0))</f>
        <v/>
      </c>
      <c r="J1872">
        <f>IF(ISBLANK('Raw Data'!J1865), 0, IF(AND(3=MATCH(LARGE('Raw Data'!G1865:J1865, 3), 'Raw Data'!G1865:J1865, 0), 'Raw Data'!O1865-'Raw Data'!P1865&gt;3), 'Raw Data'!I1865, 0))</f>
        <v/>
      </c>
      <c r="K1872">
        <f>IF(ISBLANK('Raw Data'!J1865), 0, IF(AND(2=MATCH(LARGE('Raw Data'!G1865:J1865, 3), 'Raw Data'!G1865:J1865, 0), AND('Raw Data'!P1865-'Raw Data'!O1865&lt;4, 'Raw Data'!P1865-'Raw Data'!O1865&gt;0)), 'Raw Data'!H1865, 0))</f>
        <v/>
      </c>
      <c r="L1872">
        <f>IF(ISBLANK('Raw Data'!J1865), 0, IF(AND(1=MATCH(LARGE('Raw Data'!G1865:J1865, 3), 'Raw Data'!G1865:J1865, 0), AND('Raw Data'!O1865-'Raw Data'!P1865&lt;4, 'Raw Data'!O1865-'Raw Data'!P1865&gt;0)), 'Raw Data'!G1865, 0))</f>
        <v/>
      </c>
      <c r="M1872">
        <f>IF(ISBLANK('Raw Data'!J1865), 0, IF(AND(4=MATCH(LARGE('Raw Data'!G1865:J1865, 2), 'Raw Data'!G1865:J1865, 0), 'Raw Data'!P1865-'Raw Data'!O1865&gt;3), 'Raw Data'!J1865, 0))</f>
        <v/>
      </c>
      <c r="N1872">
        <f>IF(ISBLANK('Raw Data'!J1865), 0, IF(AND(3=MATCH(LARGE('Raw Data'!G1865:J1865, 2), 'Raw Data'!G1865:J1865, 0), 'Raw Data'!O1865-'Raw Data'!P1865&gt;3), 'Raw Data'!I1865, 0))</f>
        <v/>
      </c>
      <c r="O1872">
        <f>IF(ISBLANK('Raw Data'!J1865), 0, IF(AND(2=MATCH(LARGE('Raw Data'!G1865:J1865, 2), 'Raw Data'!G1865:J1865, 0), AND('Raw Data'!P1865-'Raw Data'!O1865&lt;4, 'Raw Data'!P1865-'Raw Data'!O1865&gt;0)), 'Raw Data'!H1865, 0))</f>
        <v/>
      </c>
      <c r="P1872">
        <f>IF(ISBLANK('Raw Data'!J1865), 0, IF(AND(1=MATCH(LARGE('Raw Data'!G1865:J1865, 2), 'Raw Data'!G1865:J1865, 0), AND('Raw Data'!O1865-'Raw Data'!P1865&lt;4, 'Raw Data'!O1865-'Raw Data'!P1865&gt;0)), 'Raw Data'!G1865, 0))</f>
        <v/>
      </c>
      <c r="Q1872">
        <f>IF(ISBLANK('Raw Data'!J1865), 0, IF(AND(4=MATCH(LARGE('Raw Data'!G1865:J1865, 1), 'Raw Data'!G1865:J1865, 0), 'Raw Data'!P1865-'Raw Data'!O1865&gt;3), 'Raw Data'!J1865, 0))</f>
        <v/>
      </c>
      <c r="R1872">
        <f>IF(ISBLANK('Raw Data'!J1865), 0, IF(AND(3=MATCH(LARGE('Raw Data'!G1865:J1865, 1), 'Raw Data'!G1865:J1865, 0), 'Raw Data'!O1865-'Raw Data'!P1865&gt;3), 'Raw Data'!I1865, 0))</f>
        <v/>
      </c>
      <c r="S1872">
        <f>IF(AND('Raw Data'!P1865-'Raw Data'!O1865&gt;4, 'Raw Data'!F1865&lt;'Raw Data'!C1865), 'Raw Data'!J1865, 0)</f>
        <v/>
      </c>
      <c r="T1872">
        <f>IF(AND('Raw Data'!O1865-'Raw Data'!P1865&gt;4, 'Raw Data'!F1865&gt;'Raw Data'!C1865), 'Raw Data'!I1865, 0)</f>
        <v/>
      </c>
      <c r="U1872">
        <f>IF(AND('Raw Data'!P1865-'Raw Data'!O1865&lt;3, 'Raw Data'!P1865&gt;'Raw Data'!O1865, 'Raw Data'!F1865&lt;'Raw Data'!C1865), 'Raw Data'!H1865, 0)</f>
        <v/>
      </c>
      <c r="V1872">
        <f>IF(AND('Raw Data'!P1865-'Raw Data'!O1865&lt;3, 'Raw Data'!P1865&gt;'Raw Data'!O1865, 'Raw Data'!F1865&gt;'Raw Data'!C1865), 'Raw Data'!G1865, 0)</f>
        <v/>
      </c>
    </row>
    <row r="1873">
      <c r="A1873">
        <f>IF(AND('Raw Data'!F1866&lt;'Raw Data'!C1866, 'Raw Data'!P1866&gt;'Raw Data'!O1866, 'Raw Data'!P1866-'Raw Data'!O1866&gt;3), 'Raw Data'!J1866, 0)</f>
        <v/>
      </c>
      <c r="B1873">
        <f>IF(AND('Raw Data'!C1866&lt;'Raw Data'!F1866, 'Raw Data'!O1866&gt;'Raw Data'!P1866, 'Raw Data'!O1866-'Raw Data'!P1866&gt;3), 'Raw Data'!I1866, 0)</f>
        <v/>
      </c>
      <c r="C1873">
        <f>IF(AND('Raw Data'!F1866&lt;'Raw Data'!C1866, 'Raw Data'!P1866&gt;'Raw Data'!O1866, 'Raw Data'!P1866-'Raw Data'!O1866&lt;4), 'Raw Data'!H1866, 0)</f>
        <v/>
      </c>
      <c r="D1873">
        <f>IF(AND('Raw Data'!C1866&lt;'Raw Data'!F1866, 'Raw Data'!O1866&gt;'Raw Data'!P1866, 'Raw Data'!O1866-'Raw Data'!P1866&lt;4), 'Raw Data'!G1866, 0)</f>
        <v/>
      </c>
      <c r="E1873">
        <f>IF(ISBLANK('Raw Data'!J1866), 0, IF(AND(4=MATCH(LARGE('Raw Data'!G1866:J1866, 4), 'Raw Data'!G1866:J1866, 0), 'Raw Data'!P1866-'Raw Data'!O1866&gt;3), 'Raw Data'!J1866, 0))</f>
        <v/>
      </c>
      <c r="F1873">
        <f>IF(ISBLANK('Raw Data'!J1866), 0, IF(AND(3=MATCH(LARGE('Raw Data'!G1866:J1866, 4), 'Raw Data'!G1866:J1866, 0), 'Raw Data'!O1866-'Raw Data'!P1866&gt;3), 'Raw Data'!I1866, 0))</f>
        <v/>
      </c>
      <c r="G1873">
        <f>IF(ISBLANK('Raw Data'!J1866), 0, IF(AND(2=MATCH(LARGE('Raw Data'!G1866:J1866, 4), 'Raw Data'!G1866:J1866, 0), AND('Raw Data'!P1866-'Raw Data'!O1866&lt;4, 'Raw Data'!P1866-'Raw Data'!O1866&gt;0)), 'Raw Data'!H1866, 0))</f>
        <v/>
      </c>
      <c r="H1873">
        <f>IF(ISBLANK('Raw Data'!J1866), 0, IF(AND(1=MATCH(LARGE('Raw Data'!G1866:J1866, 4), 'Raw Data'!G1866:J1866, 0), AND('Raw Data'!O1866-'Raw Data'!P1866&lt;4, 'Raw Data'!O1866-'Raw Data'!P1866&gt;0)), 'Raw Data'!G1866, 0))</f>
        <v/>
      </c>
      <c r="I1873">
        <f>IF(ISBLANK('Raw Data'!J1866), 0, IF(AND(4=MATCH(LARGE('Raw Data'!G1866:J1866, 3), 'Raw Data'!G1866:J1866, 0), 'Raw Data'!P1866-'Raw Data'!O1866&gt;3), 'Raw Data'!J1866, 0))</f>
        <v/>
      </c>
      <c r="J1873">
        <f>IF(ISBLANK('Raw Data'!J1866), 0, IF(AND(3=MATCH(LARGE('Raw Data'!G1866:J1866, 3), 'Raw Data'!G1866:J1866, 0), 'Raw Data'!O1866-'Raw Data'!P1866&gt;3), 'Raw Data'!I1866, 0))</f>
        <v/>
      </c>
      <c r="K1873">
        <f>IF(ISBLANK('Raw Data'!J1866), 0, IF(AND(2=MATCH(LARGE('Raw Data'!G1866:J1866, 3), 'Raw Data'!G1866:J1866, 0), AND('Raw Data'!P1866-'Raw Data'!O1866&lt;4, 'Raw Data'!P1866-'Raw Data'!O1866&gt;0)), 'Raw Data'!H1866, 0))</f>
        <v/>
      </c>
      <c r="L1873">
        <f>IF(ISBLANK('Raw Data'!J1866), 0, IF(AND(1=MATCH(LARGE('Raw Data'!G1866:J1866, 3), 'Raw Data'!G1866:J1866, 0), AND('Raw Data'!O1866-'Raw Data'!P1866&lt;4, 'Raw Data'!O1866-'Raw Data'!P1866&gt;0)), 'Raw Data'!G1866, 0))</f>
        <v/>
      </c>
      <c r="M1873">
        <f>IF(ISBLANK('Raw Data'!J1866), 0, IF(AND(4=MATCH(LARGE('Raw Data'!G1866:J1866, 2), 'Raw Data'!G1866:J1866, 0), 'Raw Data'!P1866-'Raw Data'!O1866&gt;3), 'Raw Data'!J1866, 0))</f>
        <v/>
      </c>
      <c r="N1873">
        <f>IF(ISBLANK('Raw Data'!J1866), 0, IF(AND(3=MATCH(LARGE('Raw Data'!G1866:J1866, 2), 'Raw Data'!G1866:J1866, 0), 'Raw Data'!O1866-'Raw Data'!P1866&gt;3), 'Raw Data'!I1866, 0))</f>
        <v/>
      </c>
      <c r="O1873">
        <f>IF(ISBLANK('Raw Data'!J1866), 0, IF(AND(2=MATCH(LARGE('Raw Data'!G1866:J1866, 2), 'Raw Data'!G1866:J1866, 0), AND('Raw Data'!P1866-'Raw Data'!O1866&lt;4, 'Raw Data'!P1866-'Raw Data'!O1866&gt;0)), 'Raw Data'!H1866, 0))</f>
        <v/>
      </c>
      <c r="P1873">
        <f>IF(ISBLANK('Raw Data'!J1866), 0, IF(AND(1=MATCH(LARGE('Raw Data'!G1866:J1866, 2), 'Raw Data'!G1866:J1866, 0), AND('Raw Data'!O1866-'Raw Data'!P1866&lt;4, 'Raw Data'!O1866-'Raw Data'!P1866&gt;0)), 'Raw Data'!G1866, 0))</f>
        <v/>
      </c>
      <c r="Q1873">
        <f>IF(ISBLANK('Raw Data'!J1866), 0, IF(AND(4=MATCH(LARGE('Raw Data'!G1866:J1866, 1), 'Raw Data'!G1866:J1866, 0), 'Raw Data'!P1866-'Raw Data'!O1866&gt;3), 'Raw Data'!J1866, 0))</f>
        <v/>
      </c>
      <c r="R1873">
        <f>IF(ISBLANK('Raw Data'!J1866), 0, IF(AND(3=MATCH(LARGE('Raw Data'!G1866:J1866, 1), 'Raw Data'!G1866:J1866, 0), 'Raw Data'!O1866-'Raw Data'!P1866&gt;3), 'Raw Data'!I1866, 0))</f>
        <v/>
      </c>
      <c r="S1873">
        <f>IF(AND('Raw Data'!P1866-'Raw Data'!O1866&gt;4, 'Raw Data'!F1866&lt;'Raw Data'!C1866), 'Raw Data'!J1866, 0)</f>
        <v/>
      </c>
      <c r="T1873">
        <f>IF(AND('Raw Data'!O1866-'Raw Data'!P1866&gt;4, 'Raw Data'!F1866&gt;'Raw Data'!C1866), 'Raw Data'!I1866, 0)</f>
        <v/>
      </c>
      <c r="U1873">
        <f>IF(AND('Raw Data'!P1866-'Raw Data'!O1866&lt;3, 'Raw Data'!P1866&gt;'Raw Data'!O1866, 'Raw Data'!F1866&lt;'Raw Data'!C1866), 'Raw Data'!H1866, 0)</f>
        <v/>
      </c>
      <c r="V1873">
        <f>IF(AND('Raw Data'!P1866-'Raw Data'!O1866&lt;3, 'Raw Data'!P1866&gt;'Raw Data'!O1866, 'Raw Data'!F1866&gt;'Raw Data'!C1866), 'Raw Data'!G1866, 0)</f>
        <v/>
      </c>
    </row>
    <row r="1874">
      <c r="A1874">
        <f>IF(AND('Raw Data'!F1867&lt;'Raw Data'!C1867, 'Raw Data'!P1867&gt;'Raw Data'!O1867, 'Raw Data'!P1867-'Raw Data'!O1867&gt;3), 'Raw Data'!J1867, 0)</f>
        <v/>
      </c>
      <c r="B1874">
        <f>IF(AND('Raw Data'!C1867&lt;'Raw Data'!F1867, 'Raw Data'!O1867&gt;'Raw Data'!P1867, 'Raw Data'!O1867-'Raw Data'!P1867&gt;3), 'Raw Data'!I1867, 0)</f>
        <v/>
      </c>
      <c r="C1874">
        <f>IF(AND('Raw Data'!F1867&lt;'Raw Data'!C1867, 'Raw Data'!P1867&gt;'Raw Data'!O1867, 'Raw Data'!P1867-'Raw Data'!O1867&lt;4), 'Raw Data'!H1867, 0)</f>
        <v/>
      </c>
      <c r="D1874">
        <f>IF(AND('Raw Data'!C1867&lt;'Raw Data'!F1867, 'Raw Data'!O1867&gt;'Raw Data'!P1867, 'Raw Data'!O1867-'Raw Data'!P1867&lt;4), 'Raw Data'!G1867, 0)</f>
        <v/>
      </c>
      <c r="E1874">
        <f>IF(ISBLANK('Raw Data'!J1867), 0, IF(AND(4=MATCH(LARGE('Raw Data'!G1867:J1867, 4), 'Raw Data'!G1867:J1867, 0), 'Raw Data'!P1867-'Raw Data'!O1867&gt;3), 'Raw Data'!J1867, 0))</f>
        <v/>
      </c>
      <c r="F1874">
        <f>IF(ISBLANK('Raw Data'!J1867), 0, IF(AND(3=MATCH(LARGE('Raw Data'!G1867:J1867, 4), 'Raw Data'!G1867:J1867, 0), 'Raw Data'!O1867-'Raw Data'!P1867&gt;3), 'Raw Data'!I1867, 0))</f>
        <v/>
      </c>
      <c r="G1874">
        <f>IF(ISBLANK('Raw Data'!J1867), 0, IF(AND(2=MATCH(LARGE('Raw Data'!G1867:J1867, 4), 'Raw Data'!G1867:J1867, 0), AND('Raw Data'!P1867-'Raw Data'!O1867&lt;4, 'Raw Data'!P1867-'Raw Data'!O1867&gt;0)), 'Raw Data'!H1867, 0))</f>
        <v/>
      </c>
      <c r="H1874">
        <f>IF(ISBLANK('Raw Data'!J1867), 0, IF(AND(1=MATCH(LARGE('Raw Data'!G1867:J1867, 4), 'Raw Data'!G1867:J1867, 0), AND('Raw Data'!O1867-'Raw Data'!P1867&lt;4, 'Raw Data'!O1867-'Raw Data'!P1867&gt;0)), 'Raw Data'!G1867, 0))</f>
        <v/>
      </c>
      <c r="I1874">
        <f>IF(ISBLANK('Raw Data'!J1867), 0, IF(AND(4=MATCH(LARGE('Raw Data'!G1867:J1867, 3), 'Raw Data'!G1867:J1867, 0), 'Raw Data'!P1867-'Raw Data'!O1867&gt;3), 'Raw Data'!J1867, 0))</f>
        <v/>
      </c>
      <c r="J1874">
        <f>IF(ISBLANK('Raw Data'!J1867), 0, IF(AND(3=MATCH(LARGE('Raw Data'!G1867:J1867, 3), 'Raw Data'!G1867:J1867, 0), 'Raw Data'!O1867-'Raw Data'!P1867&gt;3), 'Raw Data'!I1867, 0))</f>
        <v/>
      </c>
      <c r="K1874">
        <f>IF(ISBLANK('Raw Data'!J1867), 0, IF(AND(2=MATCH(LARGE('Raw Data'!G1867:J1867, 3), 'Raw Data'!G1867:J1867, 0), AND('Raw Data'!P1867-'Raw Data'!O1867&lt;4, 'Raw Data'!P1867-'Raw Data'!O1867&gt;0)), 'Raw Data'!H1867, 0))</f>
        <v/>
      </c>
      <c r="L1874">
        <f>IF(ISBLANK('Raw Data'!J1867), 0, IF(AND(1=MATCH(LARGE('Raw Data'!G1867:J1867, 3), 'Raw Data'!G1867:J1867, 0), AND('Raw Data'!O1867-'Raw Data'!P1867&lt;4, 'Raw Data'!O1867-'Raw Data'!P1867&gt;0)), 'Raw Data'!G1867, 0))</f>
        <v/>
      </c>
      <c r="M1874">
        <f>IF(ISBLANK('Raw Data'!J1867), 0, IF(AND(4=MATCH(LARGE('Raw Data'!G1867:J1867, 2), 'Raw Data'!G1867:J1867, 0), 'Raw Data'!P1867-'Raw Data'!O1867&gt;3), 'Raw Data'!J1867, 0))</f>
        <v/>
      </c>
      <c r="N1874">
        <f>IF(ISBLANK('Raw Data'!J1867), 0, IF(AND(3=MATCH(LARGE('Raw Data'!G1867:J1867, 2), 'Raw Data'!G1867:J1867, 0), 'Raw Data'!O1867-'Raw Data'!P1867&gt;3), 'Raw Data'!I1867, 0))</f>
        <v/>
      </c>
      <c r="O1874">
        <f>IF(ISBLANK('Raw Data'!J1867), 0, IF(AND(2=MATCH(LARGE('Raw Data'!G1867:J1867, 2), 'Raw Data'!G1867:J1867, 0), AND('Raw Data'!P1867-'Raw Data'!O1867&lt;4, 'Raw Data'!P1867-'Raw Data'!O1867&gt;0)), 'Raw Data'!H1867, 0))</f>
        <v/>
      </c>
      <c r="P1874">
        <f>IF(ISBLANK('Raw Data'!J1867), 0, IF(AND(1=MATCH(LARGE('Raw Data'!G1867:J1867, 2), 'Raw Data'!G1867:J1867, 0), AND('Raw Data'!O1867-'Raw Data'!P1867&lt;4, 'Raw Data'!O1867-'Raw Data'!P1867&gt;0)), 'Raw Data'!G1867, 0))</f>
        <v/>
      </c>
      <c r="Q1874">
        <f>IF(ISBLANK('Raw Data'!J1867), 0, IF(AND(4=MATCH(LARGE('Raw Data'!G1867:J1867, 1), 'Raw Data'!G1867:J1867, 0), 'Raw Data'!P1867-'Raw Data'!O1867&gt;3), 'Raw Data'!J1867, 0))</f>
        <v/>
      </c>
      <c r="R1874">
        <f>IF(ISBLANK('Raw Data'!J1867), 0, IF(AND(3=MATCH(LARGE('Raw Data'!G1867:J1867, 1), 'Raw Data'!G1867:J1867, 0), 'Raw Data'!O1867-'Raw Data'!P1867&gt;3), 'Raw Data'!I1867, 0))</f>
        <v/>
      </c>
      <c r="S1874">
        <f>IF(AND('Raw Data'!P1867-'Raw Data'!O1867&gt;4, 'Raw Data'!F1867&lt;'Raw Data'!C1867), 'Raw Data'!J1867, 0)</f>
        <v/>
      </c>
      <c r="T1874">
        <f>IF(AND('Raw Data'!O1867-'Raw Data'!P1867&gt;4, 'Raw Data'!F1867&gt;'Raw Data'!C1867), 'Raw Data'!I1867, 0)</f>
        <v/>
      </c>
      <c r="U1874">
        <f>IF(AND('Raw Data'!P1867-'Raw Data'!O1867&lt;3, 'Raw Data'!P1867&gt;'Raw Data'!O1867, 'Raw Data'!F1867&lt;'Raw Data'!C1867), 'Raw Data'!H1867, 0)</f>
        <v/>
      </c>
      <c r="V1874">
        <f>IF(AND('Raw Data'!P1867-'Raw Data'!O1867&lt;3, 'Raw Data'!P1867&gt;'Raw Data'!O1867, 'Raw Data'!F1867&gt;'Raw Data'!C1867), 'Raw Data'!G1867, 0)</f>
        <v/>
      </c>
    </row>
    <row r="1875">
      <c r="A1875">
        <f>IF(AND('Raw Data'!F1868&lt;'Raw Data'!C1868, 'Raw Data'!P1868&gt;'Raw Data'!O1868, 'Raw Data'!P1868-'Raw Data'!O1868&gt;3), 'Raw Data'!J1868, 0)</f>
        <v/>
      </c>
      <c r="B1875">
        <f>IF(AND('Raw Data'!C1868&lt;'Raw Data'!F1868, 'Raw Data'!O1868&gt;'Raw Data'!P1868, 'Raw Data'!O1868-'Raw Data'!P1868&gt;3), 'Raw Data'!I1868, 0)</f>
        <v/>
      </c>
      <c r="C1875">
        <f>IF(AND('Raw Data'!F1868&lt;'Raw Data'!C1868, 'Raw Data'!P1868&gt;'Raw Data'!O1868, 'Raw Data'!P1868-'Raw Data'!O1868&lt;4), 'Raw Data'!H1868, 0)</f>
        <v/>
      </c>
      <c r="D1875">
        <f>IF(AND('Raw Data'!C1868&lt;'Raw Data'!F1868, 'Raw Data'!O1868&gt;'Raw Data'!P1868, 'Raw Data'!O1868-'Raw Data'!P1868&lt;4), 'Raw Data'!G1868, 0)</f>
        <v/>
      </c>
      <c r="E1875">
        <f>IF(ISBLANK('Raw Data'!J1868), 0, IF(AND(4=MATCH(LARGE('Raw Data'!G1868:J1868, 4), 'Raw Data'!G1868:J1868, 0), 'Raw Data'!P1868-'Raw Data'!O1868&gt;3), 'Raw Data'!J1868, 0))</f>
        <v/>
      </c>
      <c r="F1875">
        <f>IF(ISBLANK('Raw Data'!J1868), 0, IF(AND(3=MATCH(LARGE('Raw Data'!G1868:J1868, 4), 'Raw Data'!G1868:J1868, 0), 'Raw Data'!O1868-'Raw Data'!P1868&gt;3), 'Raw Data'!I1868, 0))</f>
        <v/>
      </c>
      <c r="G1875">
        <f>IF(ISBLANK('Raw Data'!J1868), 0, IF(AND(2=MATCH(LARGE('Raw Data'!G1868:J1868, 4), 'Raw Data'!G1868:J1868, 0), AND('Raw Data'!P1868-'Raw Data'!O1868&lt;4, 'Raw Data'!P1868-'Raw Data'!O1868&gt;0)), 'Raw Data'!H1868, 0))</f>
        <v/>
      </c>
      <c r="H1875">
        <f>IF(ISBLANK('Raw Data'!J1868), 0, IF(AND(1=MATCH(LARGE('Raw Data'!G1868:J1868, 4), 'Raw Data'!G1868:J1868, 0), AND('Raw Data'!O1868-'Raw Data'!P1868&lt;4, 'Raw Data'!O1868-'Raw Data'!P1868&gt;0)), 'Raw Data'!G1868, 0))</f>
        <v/>
      </c>
      <c r="I1875">
        <f>IF(ISBLANK('Raw Data'!J1868), 0, IF(AND(4=MATCH(LARGE('Raw Data'!G1868:J1868, 3), 'Raw Data'!G1868:J1868, 0), 'Raw Data'!P1868-'Raw Data'!O1868&gt;3), 'Raw Data'!J1868, 0))</f>
        <v/>
      </c>
      <c r="J1875">
        <f>IF(ISBLANK('Raw Data'!J1868), 0, IF(AND(3=MATCH(LARGE('Raw Data'!G1868:J1868, 3), 'Raw Data'!G1868:J1868, 0), 'Raw Data'!O1868-'Raw Data'!P1868&gt;3), 'Raw Data'!I1868, 0))</f>
        <v/>
      </c>
      <c r="K1875">
        <f>IF(ISBLANK('Raw Data'!J1868), 0, IF(AND(2=MATCH(LARGE('Raw Data'!G1868:J1868, 3), 'Raw Data'!G1868:J1868, 0), AND('Raw Data'!P1868-'Raw Data'!O1868&lt;4, 'Raw Data'!P1868-'Raw Data'!O1868&gt;0)), 'Raw Data'!H1868, 0))</f>
        <v/>
      </c>
      <c r="L1875">
        <f>IF(ISBLANK('Raw Data'!J1868), 0, IF(AND(1=MATCH(LARGE('Raw Data'!G1868:J1868, 3), 'Raw Data'!G1868:J1868, 0), AND('Raw Data'!O1868-'Raw Data'!P1868&lt;4, 'Raw Data'!O1868-'Raw Data'!P1868&gt;0)), 'Raw Data'!G1868, 0))</f>
        <v/>
      </c>
      <c r="M1875">
        <f>IF(ISBLANK('Raw Data'!J1868), 0, IF(AND(4=MATCH(LARGE('Raw Data'!G1868:J1868, 2), 'Raw Data'!G1868:J1868, 0), 'Raw Data'!P1868-'Raw Data'!O1868&gt;3), 'Raw Data'!J1868, 0))</f>
        <v/>
      </c>
      <c r="N1875">
        <f>IF(ISBLANK('Raw Data'!J1868), 0, IF(AND(3=MATCH(LARGE('Raw Data'!G1868:J1868, 2), 'Raw Data'!G1868:J1868, 0), 'Raw Data'!O1868-'Raw Data'!P1868&gt;3), 'Raw Data'!I1868, 0))</f>
        <v/>
      </c>
      <c r="O1875">
        <f>IF(ISBLANK('Raw Data'!J1868), 0, IF(AND(2=MATCH(LARGE('Raw Data'!G1868:J1868, 2), 'Raw Data'!G1868:J1868, 0), AND('Raw Data'!P1868-'Raw Data'!O1868&lt;4, 'Raw Data'!P1868-'Raw Data'!O1868&gt;0)), 'Raw Data'!H1868, 0))</f>
        <v/>
      </c>
      <c r="P1875">
        <f>IF(ISBLANK('Raw Data'!J1868), 0, IF(AND(1=MATCH(LARGE('Raw Data'!G1868:J1868, 2), 'Raw Data'!G1868:J1868, 0), AND('Raw Data'!O1868-'Raw Data'!P1868&lt;4, 'Raw Data'!O1868-'Raw Data'!P1868&gt;0)), 'Raw Data'!G1868, 0))</f>
        <v/>
      </c>
      <c r="Q1875">
        <f>IF(ISBLANK('Raw Data'!J1868), 0, IF(AND(4=MATCH(LARGE('Raw Data'!G1868:J1868, 1), 'Raw Data'!G1868:J1868, 0), 'Raw Data'!P1868-'Raw Data'!O1868&gt;3), 'Raw Data'!J1868, 0))</f>
        <v/>
      </c>
      <c r="R1875">
        <f>IF(ISBLANK('Raw Data'!J1868), 0, IF(AND(3=MATCH(LARGE('Raw Data'!G1868:J1868, 1), 'Raw Data'!G1868:J1868, 0), 'Raw Data'!O1868-'Raw Data'!P1868&gt;3), 'Raw Data'!I1868, 0))</f>
        <v/>
      </c>
      <c r="S1875">
        <f>IF(AND('Raw Data'!P1868-'Raw Data'!O1868&gt;4, 'Raw Data'!F1868&lt;'Raw Data'!C1868), 'Raw Data'!J1868, 0)</f>
        <v/>
      </c>
      <c r="T1875">
        <f>IF(AND('Raw Data'!O1868-'Raw Data'!P1868&gt;4, 'Raw Data'!F1868&gt;'Raw Data'!C1868), 'Raw Data'!I1868, 0)</f>
        <v/>
      </c>
      <c r="U1875">
        <f>IF(AND('Raw Data'!P1868-'Raw Data'!O1868&lt;3, 'Raw Data'!P1868&gt;'Raw Data'!O1868, 'Raw Data'!F1868&lt;'Raw Data'!C1868), 'Raw Data'!H1868, 0)</f>
        <v/>
      </c>
      <c r="V1875">
        <f>IF(AND('Raw Data'!P1868-'Raw Data'!O1868&lt;3, 'Raw Data'!P1868&gt;'Raw Data'!O1868, 'Raw Data'!F1868&gt;'Raw Data'!C1868), 'Raw Data'!G1868, 0)</f>
        <v/>
      </c>
    </row>
    <row r="1876">
      <c r="A1876">
        <f>IF(AND('Raw Data'!F1869&lt;'Raw Data'!C1869, 'Raw Data'!P1869&gt;'Raw Data'!O1869, 'Raw Data'!P1869-'Raw Data'!O1869&gt;3), 'Raw Data'!J1869, 0)</f>
        <v/>
      </c>
      <c r="B1876">
        <f>IF(AND('Raw Data'!C1869&lt;'Raw Data'!F1869, 'Raw Data'!O1869&gt;'Raw Data'!P1869, 'Raw Data'!O1869-'Raw Data'!P1869&gt;3), 'Raw Data'!I1869, 0)</f>
        <v/>
      </c>
      <c r="C1876">
        <f>IF(AND('Raw Data'!F1869&lt;'Raw Data'!C1869, 'Raw Data'!P1869&gt;'Raw Data'!O1869, 'Raw Data'!P1869-'Raw Data'!O1869&lt;4), 'Raw Data'!H1869, 0)</f>
        <v/>
      </c>
      <c r="D1876">
        <f>IF(AND('Raw Data'!C1869&lt;'Raw Data'!F1869, 'Raw Data'!O1869&gt;'Raw Data'!P1869, 'Raw Data'!O1869-'Raw Data'!P1869&lt;4), 'Raw Data'!G1869, 0)</f>
        <v/>
      </c>
      <c r="E1876">
        <f>IF(ISBLANK('Raw Data'!J1869), 0, IF(AND(4=MATCH(LARGE('Raw Data'!G1869:J1869, 4), 'Raw Data'!G1869:J1869, 0), 'Raw Data'!P1869-'Raw Data'!O1869&gt;3), 'Raw Data'!J1869, 0))</f>
        <v/>
      </c>
      <c r="F1876">
        <f>IF(ISBLANK('Raw Data'!J1869), 0, IF(AND(3=MATCH(LARGE('Raw Data'!G1869:J1869, 4), 'Raw Data'!G1869:J1869, 0), 'Raw Data'!O1869-'Raw Data'!P1869&gt;3), 'Raw Data'!I1869, 0))</f>
        <v/>
      </c>
      <c r="G1876">
        <f>IF(ISBLANK('Raw Data'!J1869), 0, IF(AND(2=MATCH(LARGE('Raw Data'!G1869:J1869, 4), 'Raw Data'!G1869:J1869, 0), AND('Raw Data'!P1869-'Raw Data'!O1869&lt;4, 'Raw Data'!P1869-'Raw Data'!O1869&gt;0)), 'Raw Data'!H1869, 0))</f>
        <v/>
      </c>
      <c r="H1876">
        <f>IF(ISBLANK('Raw Data'!J1869), 0, IF(AND(1=MATCH(LARGE('Raw Data'!G1869:J1869, 4), 'Raw Data'!G1869:J1869, 0), AND('Raw Data'!O1869-'Raw Data'!P1869&lt;4, 'Raw Data'!O1869-'Raw Data'!P1869&gt;0)), 'Raw Data'!G1869, 0))</f>
        <v/>
      </c>
      <c r="I1876">
        <f>IF(ISBLANK('Raw Data'!J1869), 0, IF(AND(4=MATCH(LARGE('Raw Data'!G1869:J1869, 3), 'Raw Data'!G1869:J1869, 0), 'Raw Data'!P1869-'Raw Data'!O1869&gt;3), 'Raw Data'!J1869, 0))</f>
        <v/>
      </c>
      <c r="J1876">
        <f>IF(ISBLANK('Raw Data'!J1869), 0, IF(AND(3=MATCH(LARGE('Raw Data'!G1869:J1869, 3), 'Raw Data'!G1869:J1869, 0), 'Raw Data'!O1869-'Raw Data'!P1869&gt;3), 'Raw Data'!I1869, 0))</f>
        <v/>
      </c>
      <c r="K1876">
        <f>IF(ISBLANK('Raw Data'!J1869), 0, IF(AND(2=MATCH(LARGE('Raw Data'!G1869:J1869, 3), 'Raw Data'!G1869:J1869, 0), AND('Raw Data'!P1869-'Raw Data'!O1869&lt;4, 'Raw Data'!P1869-'Raw Data'!O1869&gt;0)), 'Raw Data'!H1869, 0))</f>
        <v/>
      </c>
      <c r="L1876">
        <f>IF(ISBLANK('Raw Data'!J1869), 0, IF(AND(1=MATCH(LARGE('Raw Data'!G1869:J1869, 3), 'Raw Data'!G1869:J1869, 0), AND('Raw Data'!O1869-'Raw Data'!P1869&lt;4, 'Raw Data'!O1869-'Raw Data'!P1869&gt;0)), 'Raw Data'!G1869, 0))</f>
        <v/>
      </c>
      <c r="M1876">
        <f>IF(ISBLANK('Raw Data'!J1869), 0, IF(AND(4=MATCH(LARGE('Raw Data'!G1869:J1869, 2), 'Raw Data'!G1869:J1869, 0), 'Raw Data'!P1869-'Raw Data'!O1869&gt;3), 'Raw Data'!J1869, 0))</f>
        <v/>
      </c>
      <c r="N1876">
        <f>IF(ISBLANK('Raw Data'!J1869), 0, IF(AND(3=MATCH(LARGE('Raw Data'!G1869:J1869, 2), 'Raw Data'!G1869:J1869, 0), 'Raw Data'!O1869-'Raw Data'!P1869&gt;3), 'Raw Data'!I1869, 0))</f>
        <v/>
      </c>
      <c r="O1876">
        <f>IF(ISBLANK('Raw Data'!J1869), 0, IF(AND(2=MATCH(LARGE('Raw Data'!G1869:J1869, 2), 'Raw Data'!G1869:J1869, 0), AND('Raw Data'!P1869-'Raw Data'!O1869&lt;4, 'Raw Data'!P1869-'Raw Data'!O1869&gt;0)), 'Raw Data'!H1869, 0))</f>
        <v/>
      </c>
      <c r="P1876">
        <f>IF(ISBLANK('Raw Data'!J1869), 0, IF(AND(1=MATCH(LARGE('Raw Data'!G1869:J1869, 2), 'Raw Data'!G1869:J1869, 0), AND('Raw Data'!O1869-'Raw Data'!P1869&lt;4, 'Raw Data'!O1869-'Raw Data'!P1869&gt;0)), 'Raw Data'!G1869, 0))</f>
        <v/>
      </c>
      <c r="Q1876">
        <f>IF(ISBLANK('Raw Data'!J1869), 0, IF(AND(4=MATCH(LARGE('Raw Data'!G1869:J1869, 1), 'Raw Data'!G1869:J1869, 0), 'Raw Data'!P1869-'Raw Data'!O1869&gt;3), 'Raw Data'!J1869, 0))</f>
        <v/>
      </c>
      <c r="R1876">
        <f>IF(ISBLANK('Raw Data'!J1869), 0, IF(AND(3=MATCH(LARGE('Raw Data'!G1869:J1869, 1), 'Raw Data'!G1869:J1869, 0), 'Raw Data'!O1869-'Raw Data'!P1869&gt;3), 'Raw Data'!I1869, 0))</f>
        <v/>
      </c>
      <c r="S1876">
        <f>IF(AND('Raw Data'!P1869-'Raw Data'!O1869&gt;4, 'Raw Data'!F1869&lt;'Raw Data'!C1869), 'Raw Data'!J1869, 0)</f>
        <v/>
      </c>
      <c r="T1876">
        <f>IF(AND('Raw Data'!O1869-'Raw Data'!P1869&gt;4, 'Raw Data'!F1869&gt;'Raw Data'!C1869), 'Raw Data'!I1869, 0)</f>
        <v/>
      </c>
      <c r="U1876">
        <f>IF(AND('Raw Data'!P1869-'Raw Data'!O1869&lt;3, 'Raw Data'!P1869&gt;'Raw Data'!O1869, 'Raw Data'!F1869&lt;'Raw Data'!C1869), 'Raw Data'!H1869, 0)</f>
        <v/>
      </c>
      <c r="V1876">
        <f>IF(AND('Raw Data'!P1869-'Raw Data'!O1869&lt;3, 'Raw Data'!P1869&gt;'Raw Data'!O1869, 'Raw Data'!F1869&gt;'Raw Data'!C1869), 'Raw Data'!G1869, 0)</f>
        <v/>
      </c>
    </row>
    <row r="1877">
      <c r="A1877">
        <f>IF(AND('Raw Data'!F1870&lt;'Raw Data'!C1870, 'Raw Data'!P1870&gt;'Raw Data'!O1870, 'Raw Data'!P1870-'Raw Data'!O1870&gt;3), 'Raw Data'!J1870, 0)</f>
        <v/>
      </c>
      <c r="B1877">
        <f>IF(AND('Raw Data'!C1870&lt;'Raw Data'!F1870, 'Raw Data'!O1870&gt;'Raw Data'!P1870, 'Raw Data'!O1870-'Raw Data'!P1870&gt;3), 'Raw Data'!I1870, 0)</f>
        <v/>
      </c>
      <c r="C1877">
        <f>IF(AND('Raw Data'!F1870&lt;'Raw Data'!C1870, 'Raw Data'!P1870&gt;'Raw Data'!O1870, 'Raw Data'!P1870-'Raw Data'!O1870&lt;4), 'Raw Data'!H1870, 0)</f>
        <v/>
      </c>
      <c r="D1877">
        <f>IF(AND('Raw Data'!C1870&lt;'Raw Data'!F1870, 'Raw Data'!O1870&gt;'Raw Data'!P1870, 'Raw Data'!O1870-'Raw Data'!P1870&lt;4), 'Raw Data'!G1870, 0)</f>
        <v/>
      </c>
      <c r="E1877">
        <f>IF(ISBLANK('Raw Data'!J1870), 0, IF(AND(4=MATCH(LARGE('Raw Data'!G1870:J1870, 4), 'Raw Data'!G1870:J1870, 0), 'Raw Data'!P1870-'Raw Data'!O1870&gt;3), 'Raw Data'!J1870, 0))</f>
        <v/>
      </c>
      <c r="F1877">
        <f>IF(ISBLANK('Raw Data'!J1870), 0, IF(AND(3=MATCH(LARGE('Raw Data'!G1870:J1870, 4), 'Raw Data'!G1870:J1870, 0), 'Raw Data'!O1870-'Raw Data'!P1870&gt;3), 'Raw Data'!I1870, 0))</f>
        <v/>
      </c>
      <c r="G1877">
        <f>IF(ISBLANK('Raw Data'!J1870), 0, IF(AND(2=MATCH(LARGE('Raw Data'!G1870:J1870, 4), 'Raw Data'!G1870:J1870, 0), AND('Raw Data'!P1870-'Raw Data'!O1870&lt;4, 'Raw Data'!P1870-'Raw Data'!O1870&gt;0)), 'Raw Data'!H1870, 0))</f>
        <v/>
      </c>
      <c r="H1877">
        <f>IF(ISBLANK('Raw Data'!J1870), 0, IF(AND(1=MATCH(LARGE('Raw Data'!G1870:J1870, 4), 'Raw Data'!G1870:J1870, 0), AND('Raw Data'!O1870-'Raw Data'!P1870&lt;4, 'Raw Data'!O1870-'Raw Data'!P1870&gt;0)), 'Raw Data'!G1870, 0))</f>
        <v/>
      </c>
      <c r="I1877">
        <f>IF(ISBLANK('Raw Data'!J1870), 0, IF(AND(4=MATCH(LARGE('Raw Data'!G1870:J1870, 3), 'Raw Data'!G1870:J1870, 0), 'Raw Data'!P1870-'Raw Data'!O1870&gt;3), 'Raw Data'!J1870, 0))</f>
        <v/>
      </c>
      <c r="J1877">
        <f>IF(ISBLANK('Raw Data'!J1870), 0, IF(AND(3=MATCH(LARGE('Raw Data'!G1870:J1870, 3), 'Raw Data'!G1870:J1870, 0), 'Raw Data'!O1870-'Raw Data'!P1870&gt;3), 'Raw Data'!I1870, 0))</f>
        <v/>
      </c>
      <c r="K1877">
        <f>IF(ISBLANK('Raw Data'!J1870), 0, IF(AND(2=MATCH(LARGE('Raw Data'!G1870:J1870, 3), 'Raw Data'!G1870:J1870, 0), AND('Raw Data'!P1870-'Raw Data'!O1870&lt;4, 'Raw Data'!P1870-'Raw Data'!O1870&gt;0)), 'Raw Data'!H1870, 0))</f>
        <v/>
      </c>
      <c r="L1877">
        <f>IF(ISBLANK('Raw Data'!J1870), 0, IF(AND(1=MATCH(LARGE('Raw Data'!G1870:J1870, 3), 'Raw Data'!G1870:J1870, 0), AND('Raw Data'!O1870-'Raw Data'!P1870&lt;4, 'Raw Data'!O1870-'Raw Data'!P1870&gt;0)), 'Raw Data'!G1870, 0))</f>
        <v/>
      </c>
      <c r="M1877">
        <f>IF(ISBLANK('Raw Data'!J1870), 0, IF(AND(4=MATCH(LARGE('Raw Data'!G1870:J1870, 2), 'Raw Data'!G1870:J1870, 0), 'Raw Data'!P1870-'Raw Data'!O1870&gt;3), 'Raw Data'!J1870, 0))</f>
        <v/>
      </c>
      <c r="N1877">
        <f>IF(ISBLANK('Raw Data'!J1870), 0, IF(AND(3=MATCH(LARGE('Raw Data'!G1870:J1870, 2), 'Raw Data'!G1870:J1870, 0), 'Raw Data'!O1870-'Raw Data'!P1870&gt;3), 'Raw Data'!I1870, 0))</f>
        <v/>
      </c>
      <c r="O1877">
        <f>IF(ISBLANK('Raw Data'!J1870), 0, IF(AND(2=MATCH(LARGE('Raw Data'!G1870:J1870, 2), 'Raw Data'!G1870:J1870, 0), AND('Raw Data'!P1870-'Raw Data'!O1870&lt;4, 'Raw Data'!P1870-'Raw Data'!O1870&gt;0)), 'Raw Data'!H1870, 0))</f>
        <v/>
      </c>
      <c r="P1877">
        <f>IF(ISBLANK('Raw Data'!J1870), 0, IF(AND(1=MATCH(LARGE('Raw Data'!G1870:J1870, 2), 'Raw Data'!G1870:J1870, 0), AND('Raw Data'!O1870-'Raw Data'!P1870&lt;4, 'Raw Data'!O1870-'Raw Data'!P1870&gt;0)), 'Raw Data'!G1870, 0))</f>
        <v/>
      </c>
      <c r="Q1877">
        <f>IF(ISBLANK('Raw Data'!J1870), 0, IF(AND(4=MATCH(LARGE('Raw Data'!G1870:J1870, 1), 'Raw Data'!G1870:J1870, 0), 'Raw Data'!P1870-'Raw Data'!O1870&gt;3), 'Raw Data'!J1870, 0))</f>
        <v/>
      </c>
      <c r="R1877">
        <f>IF(ISBLANK('Raw Data'!J1870), 0, IF(AND(3=MATCH(LARGE('Raw Data'!G1870:J1870, 1), 'Raw Data'!G1870:J1870, 0), 'Raw Data'!O1870-'Raw Data'!P1870&gt;3), 'Raw Data'!I1870, 0))</f>
        <v/>
      </c>
      <c r="S1877">
        <f>IF(AND('Raw Data'!P1870-'Raw Data'!O1870&gt;4, 'Raw Data'!F1870&lt;'Raw Data'!C1870), 'Raw Data'!J1870, 0)</f>
        <v/>
      </c>
      <c r="T1877">
        <f>IF(AND('Raw Data'!O1870-'Raw Data'!P1870&gt;4, 'Raw Data'!F1870&gt;'Raw Data'!C1870), 'Raw Data'!I1870, 0)</f>
        <v/>
      </c>
      <c r="U1877">
        <f>IF(AND('Raw Data'!P1870-'Raw Data'!O1870&lt;3, 'Raw Data'!P1870&gt;'Raw Data'!O1870, 'Raw Data'!F1870&lt;'Raw Data'!C1870), 'Raw Data'!H1870, 0)</f>
        <v/>
      </c>
      <c r="V1877">
        <f>IF(AND('Raw Data'!P1870-'Raw Data'!O1870&lt;3, 'Raw Data'!P1870&gt;'Raw Data'!O1870, 'Raw Data'!F1870&gt;'Raw Data'!C1870), 'Raw Data'!G1870, 0)</f>
        <v/>
      </c>
    </row>
    <row r="1878">
      <c r="A1878">
        <f>IF(AND('Raw Data'!F1871&lt;'Raw Data'!C1871, 'Raw Data'!P1871&gt;'Raw Data'!O1871, 'Raw Data'!P1871-'Raw Data'!O1871&gt;3), 'Raw Data'!J1871, 0)</f>
        <v/>
      </c>
      <c r="B1878">
        <f>IF(AND('Raw Data'!C1871&lt;'Raw Data'!F1871, 'Raw Data'!O1871&gt;'Raw Data'!P1871, 'Raw Data'!O1871-'Raw Data'!P1871&gt;3), 'Raw Data'!I1871, 0)</f>
        <v/>
      </c>
      <c r="C1878">
        <f>IF(AND('Raw Data'!F1871&lt;'Raw Data'!C1871, 'Raw Data'!P1871&gt;'Raw Data'!O1871, 'Raw Data'!P1871-'Raw Data'!O1871&lt;4), 'Raw Data'!H1871, 0)</f>
        <v/>
      </c>
      <c r="D1878">
        <f>IF(AND('Raw Data'!C1871&lt;'Raw Data'!F1871, 'Raw Data'!O1871&gt;'Raw Data'!P1871, 'Raw Data'!O1871-'Raw Data'!P1871&lt;4), 'Raw Data'!G1871, 0)</f>
        <v/>
      </c>
      <c r="E1878">
        <f>IF(ISBLANK('Raw Data'!J1871), 0, IF(AND(4=MATCH(LARGE('Raw Data'!G1871:J1871, 4), 'Raw Data'!G1871:J1871, 0), 'Raw Data'!P1871-'Raw Data'!O1871&gt;3), 'Raw Data'!J1871, 0))</f>
        <v/>
      </c>
      <c r="F1878">
        <f>IF(ISBLANK('Raw Data'!J1871), 0, IF(AND(3=MATCH(LARGE('Raw Data'!G1871:J1871, 4), 'Raw Data'!G1871:J1871, 0), 'Raw Data'!O1871-'Raw Data'!P1871&gt;3), 'Raw Data'!I1871, 0))</f>
        <v/>
      </c>
      <c r="G1878">
        <f>IF(ISBLANK('Raw Data'!J1871), 0, IF(AND(2=MATCH(LARGE('Raw Data'!G1871:J1871, 4), 'Raw Data'!G1871:J1871, 0), AND('Raw Data'!P1871-'Raw Data'!O1871&lt;4, 'Raw Data'!P1871-'Raw Data'!O1871&gt;0)), 'Raw Data'!H1871, 0))</f>
        <v/>
      </c>
      <c r="H1878">
        <f>IF(ISBLANK('Raw Data'!J1871), 0, IF(AND(1=MATCH(LARGE('Raw Data'!G1871:J1871, 4), 'Raw Data'!G1871:J1871, 0), AND('Raw Data'!O1871-'Raw Data'!P1871&lt;4, 'Raw Data'!O1871-'Raw Data'!P1871&gt;0)), 'Raw Data'!G1871, 0))</f>
        <v/>
      </c>
      <c r="I1878">
        <f>IF(ISBLANK('Raw Data'!J1871), 0, IF(AND(4=MATCH(LARGE('Raw Data'!G1871:J1871, 3), 'Raw Data'!G1871:J1871, 0), 'Raw Data'!P1871-'Raw Data'!O1871&gt;3), 'Raw Data'!J1871, 0))</f>
        <v/>
      </c>
      <c r="J1878">
        <f>IF(ISBLANK('Raw Data'!J1871), 0, IF(AND(3=MATCH(LARGE('Raw Data'!G1871:J1871, 3), 'Raw Data'!G1871:J1871, 0), 'Raw Data'!O1871-'Raw Data'!P1871&gt;3), 'Raw Data'!I1871, 0))</f>
        <v/>
      </c>
      <c r="K1878">
        <f>IF(ISBLANK('Raw Data'!J1871), 0, IF(AND(2=MATCH(LARGE('Raw Data'!G1871:J1871, 3), 'Raw Data'!G1871:J1871, 0), AND('Raw Data'!P1871-'Raw Data'!O1871&lt;4, 'Raw Data'!P1871-'Raw Data'!O1871&gt;0)), 'Raw Data'!H1871, 0))</f>
        <v/>
      </c>
      <c r="L1878">
        <f>IF(ISBLANK('Raw Data'!J1871), 0, IF(AND(1=MATCH(LARGE('Raw Data'!G1871:J1871, 3), 'Raw Data'!G1871:J1871, 0), AND('Raw Data'!O1871-'Raw Data'!P1871&lt;4, 'Raw Data'!O1871-'Raw Data'!P1871&gt;0)), 'Raw Data'!G1871, 0))</f>
        <v/>
      </c>
      <c r="M1878">
        <f>IF(ISBLANK('Raw Data'!J1871), 0, IF(AND(4=MATCH(LARGE('Raw Data'!G1871:J1871, 2), 'Raw Data'!G1871:J1871, 0), 'Raw Data'!P1871-'Raw Data'!O1871&gt;3), 'Raw Data'!J1871, 0))</f>
        <v/>
      </c>
      <c r="N1878">
        <f>IF(ISBLANK('Raw Data'!J1871), 0, IF(AND(3=MATCH(LARGE('Raw Data'!G1871:J1871, 2), 'Raw Data'!G1871:J1871, 0), 'Raw Data'!O1871-'Raw Data'!P1871&gt;3), 'Raw Data'!I1871, 0))</f>
        <v/>
      </c>
      <c r="O1878">
        <f>IF(ISBLANK('Raw Data'!J1871), 0, IF(AND(2=MATCH(LARGE('Raw Data'!G1871:J1871, 2), 'Raw Data'!G1871:J1871, 0), AND('Raw Data'!P1871-'Raw Data'!O1871&lt;4, 'Raw Data'!P1871-'Raw Data'!O1871&gt;0)), 'Raw Data'!H1871, 0))</f>
        <v/>
      </c>
      <c r="P1878">
        <f>IF(ISBLANK('Raw Data'!J1871), 0, IF(AND(1=MATCH(LARGE('Raw Data'!G1871:J1871, 2), 'Raw Data'!G1871:J1871, 0), AND('Raw Data'!O1871-'Raw Data'!P1871&lt;4, 'Raw Data'!O1871-'Raw Data'!P1871&gt;0)), 'Raw Data'!G1871, 0))</f>
        <v/>
      </c>
      <c r="Q1878">
        <f>IF(ISBLANK('Raw Data'!J1871), 0, IF(AND(4=MATCH(LARGE('Raw Data'!G1871:J1871, 1), 'Raw Data'!G1871:J1871, 0), 'Raw Data'!P1871-'Raw Data'!O1871&gt;3), 'Raw Data'!J1871, 0))</f>
        <v/>
      </c>
      <c r="R1878">
        <f>IF(ISBLANK('Raw Data'!J1871), 0, IF(AND(3=MATCH(LARGE('Raw Data'!G1871:J1871, 1), 'Raw Data'!G1871:J1871, 0), 'Raw Data'!O1871-'Raw Data'!P1871&gt;3), 'Raw Data'!I1871, 0))</f>
        <v/>
      </c>
      <c r="S1878">
        <f>IF(AND('Raw Data'!P1871-'Raw Data'!O1871&gt;4, 'Raw Data'!F1871&lt;'Raw Data'!C1871), 'Raw Data'!J1871, 0)</f>
        <v/>
      </c>
      <c r="T1878">
        <f>IF(AND('Raw Data'!O1871-'Raw Data'!P1871&gt;4, 'Raw Data'!F1871&gt;'Raw Data'!C1871), 'Raw Data'!I1871, 0)</f>
        <v/>
      </c>
      <c r="U1878">
        <f>IF(AND('Raw Data'!P1871-'Raw Data'!O1871&lt;3, 'Raw Data'!P1871&gt;'Raw Data'!O1871, 'Raw Data'!F1871&lt;'Raw Data'!C1871), 'Raw Data'!H1871, 0)</f>
        <v/>
      </c>
      <c r="V1878">
        <f>IF(AND('Raw Data'!P1871-'Raw Data'!O1871&lt;3, 'Raw Data'!P1871&gt;'Raw Data'!O1871, 'Raw Data'!F1871&gt;'Raw Data'!C1871), 'Raw Data'!G1871, 0)</f>
        <v/>
      </c>
    </row>
    <row r="1879">
      <c r="A1879">
        <f>IF(AND('Raw Data'!F1872&lt;'Raw Data'!C1872, 'Raw Data'!P1872&gt;'Raw Data'!O1872, 'Raw Data'!P1872-'Raw Data'!O1872&gt;3), 'Raw Data'!J1872, 0)</f>
        <v/>
      </c>
      <c r="B1879">
        <f>IF(AND('Raw Data'!C1872&lt;'Raw Data'!F1872, 'Raw Data'!O1872&gt;'Raw Data'!P1872, 'Raw Data'!O1872-'Raw Data'!P1872&gt;3), 'Raw Data'!I1872, 0)</f>
        <v/>
      </c>
      <c r="C1879">
        <f>IF(AND('Raw Data'!F1872&lt;'Raw Data'!C1872, 'Raw Data'!P1872&gt;'Raw Data'!O1872, 'Raw Data'!P1872-'Raw Data'!O1872&lt;4), 'Raw Data'!H1872, 0)</f>
        <v/>
      </c>
      <c r="D1879">
        <f>IF(AND('Raw Data'!C1872&lt;'Raw Data'!F1872, 'Raw Data'!O1872&gt;'Raw Data'!P1872, 'Raw Data'!O1872-'Raw Data'!P1872&lt;4), 'Raw Data'!G1872, 0)</f>
        <v/>
      </c>
      <c r="E1879">
        <f>IF(ISBLANK('Raw Data'!J1872), 0, IF(AND(4=MATCH(LARGE('Raw Data'!G1872:J1872, 4), 'Raw Data'!G1872:J1872, 0), 'Raw Data'!P1872-'Raw Data'!O1872&gt;3), 'Raw Data'!J1872, 0))</f>
        <v/>
      </c>
      <c r="F1879">
        <f>IF(ISBLANK('Raw Data'!J1872), 0, IF(AND(3=MATCH(LARGE('Raw Data'!G1872:J1872, 4), 'Raw Data'!G1872:J1872, 0), 'Raw Data'!O1872-'Raw Data'!P1872&gt;3), 'Raw Data'!I1872, 0))</f>
        <v/>
      </c>
      <c r="G1879">
        <f>IF(ISBLANK('Raw Data'!J1872), 0, IF(AND(2=MATCH(LARGE('Raw Data'!G1872:J1872, 4), 'Raw Data'!G1872:J1872, 0), AND('Raw Data'!P1872-'Raw Data'!O1872&lt;4, 'Raw Data'!P1872-'Raw Data'!O1872&gt;0)), 'Raw Data'!H1872, 0))</f>
        <v/>
      </c>
      <c r="H1879">
        <f>IF(ISBLANK('Raw Data'!J1872), 0, IF(AND(1=MATCH(LARGE('Raw Data'!G1872:J1872, 4), 'Raw Data'!G1872:J1872, 0), AND('Raw Data'!O1872-'Raw Data'!P1872&lt;4, 'Raw Data'!O1872-'Raw Data'!P1872&gt;0)), 'Raw Data'!G1872, 0))</f>
        <v/>
      </c>
      <c r="I1879">
        <f>IF(ISBLANK('Raw Data'!J1872), 0, IF(AND(4=MATCH(LARGE('Raw Data'!G1872:J1872, 3), 'Raw Data'!G1872:J1872, 0), 'Raw Data'!P1872-'Raw Data'!O1872&gt;3), 'Raw Data'!J1872, 0))</f>
        <v/>
      </c>
      <c r="J1879">
        <f>IF(ISBLANK('Raw Data'!J1872), 0, IF(AND(3=MATCH(LARGE('Raw Data'!G1872:J1872, 3), 'Raw Data'!G1872:J1872, 0), 'Raw Data'!O1872-'Raw Data'!P1872&gt;3), 'Raw Data'!I1872, 0))</f>
        <v/>
      </c>
      <c r="K1879">
        <f>IF(ISBLANK('Raw Data'!J1872), 0, IF(AND(2=MATCH(LARGE('Raw Data'!G1872:J1872, 3), 'Raw Data'!G1872:J1872, 0), AND('Raw Data'!P1872-'Raw Data'!O1872&lt;4, 'Raw Data'!P1872-'Raw Data'!O1872&gt;0)), 'Raw Data'!H1872, 0))</f>
        <v/>
      </c>
      <c r="L1879">
        <f>IF(ISBLANK('Raw Data'!J1872), 0, IF(AND(1=MATCH(LARGE('Raw Data'!G1872:J1872, 3), 'Raw Data'!G1872:J1872, 0), AND('Raw Data'!O1872-'Raw Data'!P1872&lt;4, 'Raw Data'!O1872-'Raw Data'!P1872&gt;0)), 'Raw Data'!G1872, 0))</f>
        <v/>
      </c>
      <c r="M1879">
        <f>IF(ISBLANK('Raw Data'!J1872), 0, IF(AND(4=MATCH(LARGE('Raw Data'!G1872:J1872, 2), 'Raw Data'!G1872:J1872, 0), 'Raw Data'!P1872-'Raw Data'!O1872&gt;3), 'Raw Data'!J1872, 0))</f>
        <v/>
      </c>
      <c r="N1879">
        <f>IF(ISBLANK('Raw Data'!J1872), 0, IF(AND(3=MATCH(LARGE('Raw Data'!G1872:J1872, 2), 'Raw Data'!G1872:J1872, 0), 'Raw Data'!O1872-'Raw Data'!P1872&gt;3), 'Raw Data'!I1872, 0))</f>
        <v/>
      </c>
      <c r="O1879">
        <f>IF(ISBLANK('Raw Data'!J1872), 0, IF(AND(2=MATCH(LARGE('Raw Data'!G1872:J1872, 2), 'Raw Data'!G1872:J1872, 0), AND('Raw Data'!P1872-'Raw Data'!O1872&lt;4, 'Raw Data'!P1872-'Raw Data'!O1872&gt;0)), 'Raw Data'!H1872, 0))</f>
        <v/>
      </c>
      <c r="P1879">
        <f>IF(ISBLANK('Raw Data'!J1872), 0, IF(AND(1=MATCH(LARGE('Raw Data'!G1872:J1872, 2), 'Raw Data'!G1872:J1872, 0), AND('Raw Data'!O1872-'Raw Data'!P1872&lt;4, 'Raw Data'!O1872-'Raw Data'!P1872&gt;0)), 'Raw Data'!G1872, 0))</f>
        <v/>
      </c>
      <c r="Q1879">
        <f>IF(ISBLANK('Raw Data'!J1872), 0, IF(AND(4=MATCH(LARGE('Raw Data'!G1872:J1872, 1), 'Raw Data'!G1872:J1872, 0), 'Raw Data'!P1872-'Raw Data'!O1872&gt;3), 'Raw Data'!J1872, 0))</f>
        <v/>
      </c>
      <c r="R1879">
        <f>IF(ISBLANK('Raw Data'!J1872), 0, IF(AND(3=MATCH(LARGE('Raw Data'!G1872:J1872, 1), 'Raw Data'!G1872:J1872, 0), 'Raw Data'!O1872-'Raw Data'!P1872&gt;3), 'Raw Data'!I1872, 0))</f>
        <v/>
      </c>
      <c r="S1879">
        <f>IF(AND('Raw Data'!P1872-'Raw Data'!O1872&gt;4, 'Raw Data'!F1872&lt;'Raw Data'!C1872), 'Raw Data'!J1872, 0)</f>
        <v/>
      </c>
      <c r="T1879">
        <f>IF(AND('Raw Data'!O1872-'Raw Data'!P1872&gt;4, 'Raw Data'!F1872&gt;'Raw Data'!C1872), 'Raw Data'!I1872, 0)</f>
        <v/>
      </c>
      <c r="U1879">
        <f>IF(AND('Raw Data'!P1872-'Raw Data'!O1872&lt;3, 'Raw Data'!P1872&gt;'Raw Data'!O1872, 'Raw Data'!F1872&lt;'Raw Data'!C1872), 'Raw Data'!H1872, 0)</f>
        <v/>
      </c>
      <c r="V1879">
        <f>IF(AND('Raw Data'!P1872-'Raw Data'!O1872&lt;3, 'Raw Data'!P1872&gt;'Raw Data'!O1872, 'Raw Data'!F1872&gt;'Raw Data'!C1872), 'Raw Data'!G1872, 0)</f>
        <v/>
      </c>
    </row>
    <row r="1880">
      <c r="A1880">
        <f>IF(AND('Raw Data'!F1873&lt;'Raw Data'!C1873, 'Raw Data'!P1873&gt;'Raw Data'!O1873, 'Raw Data'!P1873-'Raw Data'!O1873&gt;3), 'Raw Data'!J1873, 0)</f>
        <v/>
      </c>
      <c r="B1880">
        <f>IF(AND('Raw Data'!C1873&lt;'Raw Data'!F1873, 'Raw Data'!O1873&gt;'Raw Data'!P1873, 'Raw Data'!O1873-'Raw Data'!P1873&gt;3), 'Raw Data'!I1873, 0)</f>
        <v/>
      </c>
      <c r="C1880">
        <f>IF(AND('Raw Data'!F1873&lt;'Raw Data'!C1873, 'Raw Data'!P1873&gt;'Raw Data'!O1873, 'Raw Data'!P1873-'Raw Data'!O1873&lt;4), 'Raw Data'!H1873, 0)</f>
        <v/>
      </c>
      <c r="D1880">
        <f>IF(AND('Raw Data'!C1873&lt;'Raw Data'!F1873, 'Raw Data'!O1873&gt;'Raw Data'!P1873, 'Raw Data'!O1873-'Raw Data'!P1873&lt;4), 'Raw Data'!G1873, 0)</f>
        <v/>
      </c>
      <c r="E1880">
        <f>IF(ISBLANK('Raw Data'!J1873), 0, IF(AND(4=MATCH(LARGE('Raw Data'!G1873:J1873, 4), 'Raw Data'!G1873:J1873, 0), 'Raw Data'!P1873-'Raw Data'!O1873&gt;3), 'Raw Data'!J1873, 0))</f>
        <v/>
      </c>
      <c r="F1880">
        <f>IF(ISBLANK('Raw Data'!J1873), 0, IF(AND(3=MATCH(LARGE('Raw Data'!G1873:J1873, 4), 'Raw Data'!G1873:J1873, 0), 'Raw Data'!O1873-'Raw Data'!P1873&gt;3), 'Raw Data'!I1873, 0))</f>
        <v/>
      </c>
      <c r="G1880">
        <f>IF(ISBLANK('Raw Data'!J1873), 0, IF(AND(2=MATCH(LARGE('Raw Data'!G1873:J1873, 4), 'Raw Data'!G1873:J1873, 0), AND('Raw Data'!P1873-'Raw Data'!O1873&lt;4, 'Raw Data'!P1873-'Raw Data'!O1873&gt;0)), 'Raw Data'!H1873, 0))</f>
        <v/>
      </c>
      <c r="H1880">
        <f>IF(ISBLANK('Raw Data'!J1873), 0, IF(AND(1=MATCH(LARGE('Raw Data'!G1873:J1873, 4), 'Raw Data'!G1873:J1873, 0), AND('Raw Data'!O1873-'Raw Data'!P1873&lt;4, 'Raw Data'!O1873-'Raw Data'!P1873&gt;0)), 'Raw Data'!G1873, 0))</f>
        <v/>
      </c>
      <c r="I1880">
        <f>IF(ISBLANK('Raw Data'!J1873), 0, IF(AND(4=MATCH(LARGE('Raw Data'!G1873:J1873, 3), 'Raw Data'!G1873:J1873, 0), 'Raw Data'!P1873-'Raw Data'!O1873&gt;3), 'Raw Data'!J1873, 0))</f>
        <v/>
      </c>
      <c r="J1880">
        <f>IF(ISBLANK('Raw Data'!J1873), 0, IF(AND(3=MATCH(LARGE('Raw Data'!G1873:J1873, 3), 'Raw Data'!G1873:J1873, 0), 'Raw Data'!O1873-'Raw Data'!P1873&gt;3), 'Raw Data'!I1873, 0))</f>
        <v/>
      </c>
      <c r="K1880">
        <f>IF(ISBLANK('Raw Data'!J1873), 0, IF(AND(2=MATCH(LARGE('Raw Data'!G1873:J1873, 3), 'Raw Data'!G1873:J1873, 0), AND('Raw Data'!P1873-'Raw Data'!O1873&lt;4, 'Raw Data'!P1873-'Raw Data'!O1873&gt;0)), 'Raw Data'!H1873, 0))</f>
        <v/>
      </c>
      <c r="L1880">
        <f>IF(ISBLANK('Raw Data'!J1873), 0, IF(AND(1=MATCH(LARGE('Raw Data'!G1873:J1873, 3), 'Raw Data'!G1873:J1873, 0), AND('Raw Data'!O1873-'Raw Data'!P1873&lt;4, 'Raw Data'!O1873-'Raw Data'!P1873&gt;0)), 'Raw Data'!G1873, 0))</f>
        <v/>
      </c>
      <c r="M1880">
        <f>IF(ISBLANK('Raw Data'!J1873), 0, IF(AND(4=MATCH(LARGE('Raw Data'!G1873:J1873, 2), 'Raw Data'!G1873:J1873, 0), 'Raw Data'!P1873-'Raw Data'!O1873&gt;3), 'Raw Data'!J1873, 0))</f>
        <v/>
      </c>
      <c r="N1880">
        <f>IF(ISBLANK('Raw Data'!J1873), 0, IF(AND(3=MATCH(LARGE('Raw Data'!G1873:J1873, 2), 'Raw Data'!G1873:J1873, 0), 'Raw Data'!O1873-'Raw Data'!P1873&gt;3), 'Raw Data'!I1873, 0))</f>
        <v/>
      </c>
      <c r="O1880">
        <f>IF(ISBLANK('Raw Data'!J1873), 0, IF(AND(2=MATCH(LARGE('Raw Data'!G1873:J1873, 2), 'Raw Data'!G1873:J1873, 0), AND('Raw Data'!P1873-'Raw Data'!O1873&lt;4, 'Raw Data'!P1873-'Raw Data'!O1873&gt;0)), 'Raw Data'!H1873, 0))</f>
        <v/>
      </c>
      <c r="P1880">
        <f>IF(ISBLANK('Raw Data'!J1873), 0, IF(AND(1=MATCH(LARGE('Raw Data'!G1873:J1873, 2), 'Raw Data'!G1873:J1873, 0), AND('Raw Data'!O1873-'Raw Data'!P1873&lt;4, 'Raw Data'!O1873-'Raw Data'!P1873&gt;0)), 'Raw Data'!G1873, 0))</f>
        <v/>
      </c>
      <c r="Q1880">
        <f>IF(ISBLANK('Raw Data'!J1873), 0, IF(AND(4=MATCH(LARGE('Raw Data'!G1873:J1873, 1), 'Raw Data'!G1873:J1873, 0), 'Raw Data'!P1873-'Raw Data'!O1873&gt;3), 'Raw Data'!J1873, 0))</f>
        <v/>
      </c>
      <c r="R1880">
        <f>IF(ISBLANK('Raw Data'!J1873), 0, IF(AND(3=MATCH(LARGE('Raw Data'!G1873:J1873, 1), 'Raw Data'!G1873:J1873, 0), 'Raw Data'!O1873-'Raw Data'!P1873&gt;3), 'Raw Data'!I1873, 0))</f>
        <v/>
      </c>
      <c r="S1880">
        <f>IF(AND('Raw Data'!P1873-'Raw Data'!O1873&gt;4, 'Raw Data'!F1873&lt;'Raw Data'!C1873), 'Raw Data'!J1873, 0)</f>
        <v/>
      </c>
      <c r="T1880">
        <f>IF(AND('Raw Data'!O1873-'Raw Data'!P1873&gt;4, 'Raw Data'!F1873&gt;'Raw Data'!C1873), 'Raw Data'!I1873, 0)</f>
        <v/>
      </c>
      <c r="U1880">
        <f>IF(AND('Raw Data'!P1873-'Raw Data'!O1873&lt;3, 'Raw Data'!P1873&gt;'Raw Data'!O1873, 'Raw Data'!F1873&lt;'Raw Data'!C1873), 'Raw Data'!H1873, 0)</f>
        <v/>
      </c>
      <c r="V1880">
        <f>IF(AND('Raw Data'!P1873-'Raw Data'!O1873&lt;3, 'Raw Data'!P1873&gt;'Raw Data'!O1873, 'Raw Data'!F1873&gt;'Raw Data'!C1873), 'Raw Data'!G1873, 0)</f>
        <v/>
      </c>
    </row>
    <row r="1881">
      <c r="A1881">
        <f>IF(AND('Raw Data'!F1874&lt;'Raw Data'!C1874, 'Raw Data'!P1874&gt;'Raw Data'!O1874, 'Raw Data'!P1874-'Raw Data'!O1874&gt;3), 'Raw Data'!J1874, 0)</f>
        <v/>
      </c>
      <c r="B1881">
        <f>IF(AND('Raw Data'!C1874&lt;'Raw Data'!F1874, 'Raw Data'!O1874&gt;'Raw Data'!P1874, 'Raw Data'!O1874-'Raw Data'!P1874&gt;3), 'Raw Data'!I1874, 0)</f>
        <v/>
      </c>
      <c r="C1881">
        <f>IF(AND('Raw Data'!F1874&lt;'Raw Data'!C1874, 'Raw Data'!P1874&gt;'Raw Data'!O1874, 'Raw Data'!P1874-'Raw Data'!O1874&lt;4), 'Raw Data'!H1874, 0)</f>
        <v/>
      </c>
      <c r="D1881">
        <f>IF(AND('Raw Data'!C1874&lt;'Raw Data'!F1874, 'Raw Data'!O1874&gt;'Raw Data'!P1874, 'Raw Data'!O1874-'Raw Data'!P1874&lt;4), 'Raw Data'!G1874, 0)</f>
        <v/>
      </c>
      <c r="E1881">
        <f>IF(ISBLANK('Raw Data'!J1874), 0, IF(AND(4=MATCH(LARGE('Raw Data'!G1874:J1874, 4), 'Raw Data'!G1874:J1874, 0), 'Raw Data'!P1874-'Raw Data'!O1874&gt;3), 'Raw Data'!J1874, 0))</f>
        <v/>
      </c>
      <c r="F1881">
        <f>IF(ISBLANK('Raw Data'!J1874), 0, IF(AND(3=MATCH(LARGE('Raw Data'!G1874:J1874, 4), 'Raw Data'!G1874:J1874, 0), 'Raw Data'!O1874-'Raw Data'!P1874&gt;3), 'Raw Data'!I1874, 0))</f>
        <v/>
      </c>
      <c r="G1881">
        <f>IF(ISBLANK('Raw Data'!J1874), 0, IF(AND(2=MATCH(LARGE('Raw Data'!G1874:J1874, 4), 'Raw Data'!G1874:J1874, 0), AND('Raw Data'!P1874-'Raw Data'!O1874&lt;4, 'Raw Data'!P1874-'Raw Data'!O1874&gt;0)), 'Raw Data'!H1874, 0))</f>
        <v/>
      </c>
      <c r="H1881">
        <f>IF(ISBLANK('Raw Data'!J1874), 0, IF(AND(1=MATCH(LARGE('Raw Data'!G1874:J1874, 4), 'Raw Data'!G1874:J1874, 0), AND('Raw Data'!O1874-'Raw Data'!P1874&lt;4, 'Raw Data'!O1874-'Raw Data'!P1874&gt;0)), 'Raw Data'!G1874, 0))</f>
        <v/>
      </c>
      <c r="I1881">
        <f>IF(ISBLANK('Raw Data'!J1874), 0, IF(AND(4=MATCH(LARGE('Raw Data'!G1874:J1874, 3), 'Raw Data'!G1874:J1874, 0), 'Raw Data'!P1874-'Raw Data'!O1874&gt;3), 'Raw Data'!J1874, 0))</f>
        <v/>
      </c>
      <c r="J1881">
        <f>IF(ISBLANK('Raw Data'!J1874), 0, IF(AND(3=MATCH(LARGE('Raw Data'!G1874:J1874, 3), 'Raw Data'!G1874:J1874, 0), 'Raw Data'!O1874-'Raw Data'!P1874&gt;3), 'Raw Data'!I1874, 0))</f>
        <v/>
      </c>
      <c r="K1881">
        <f>IF(ISBLANK('Raw Data'!J1874), 0, IF(AND(2=MATCH(LARGE('Raw Data'!G1874:J1874, 3), 'Raw Data'!G1874:J1874, 0), AND('Raw Data'!P1874-'Raw Data'!O1874&lt;4, 'Raw Data'!P1874-'Raw Data'!O1874&gt;0)), 'Raw Data'!H1874, 0))</f>
        <v/>
      </c>
      <c r="L1881">
        <f>IF(ISBLANK('Raw Data'!J1874), 0, IF(AND(1=MATCH(LARGE('Raw Data'!G1874:J1874, 3), 'Raw Data'!G1874:J1874, 0), AND('Raw Data'!O1874-'Raw Data'!P1874&lt;4, 'Raw Data'!O1874-'Raw Data'!P1874&gt;0)), 'Raw Data'!G1874, 0))</f>
        <v/>
      </c>
      <c r="M1881">
        <f>IF(ISBLANK('Raw Data'!J1874), 0, IF(AND(4=MATCH(LARGE('Raw Data'!G1874:J1874, 2), 'Raw Data'!G1874:J1874, 0), 'Raw Data'!P1874-'Raw Data'!O1874&gt;3), 'Raw Data'!J1874, 0))</f>
        <v/>
      </c>
      <c r="N1881">
        <f>IF(ISBLANK('Raw Data'!J1874), 0, IF(AND(3=MATCH(LARGE('Raw Data'!G1874:J1874, 2), 'Raw Data'!G1874:J1874, 0), 'Raw Data'!O1874-'Raw Data'!P1874&gt;3), 'Raw Data'!I1874, 0))</f>
        <v/>
      </c>
      <c r="O1881">
        <f>IF(ISBLANK('Raw Data'!J1874), 0, IF(AND(2=MATCH(LARGE('Raw Data'!G1874:J1874, 2), 'Raw Data'!G1874:J1874, 0), AND('Raw Data'!P1874-'Raw Data'!O1874&lt;4, 'Raw Data'!P1874-'Raw Data'!O1874&gt;0)), 'Raw Data'!H1874, 0))</f>
        <v/>
      </c>
      <c r="P1881">
        <f>IF(ISBLANK('Raw Data'!J1874), 0, IF(AND(1=MATCH(LARGE('Raw Data'!G1874:J1874, 2), 'Raw Data'!G1874:J1874, 0), AND('Raw Data'!O1874-'Raw Data'!P1874&lt;4, 'Raw Data'!O1874-'Raw Data'!P1874&gt;0)), 'Raw Data'!G1874, 0))</f>
        <v/>
      </c>
      <c r="Q1881">
        <f>IF(ISBLANK('Raw Data'!J1874), 0, IF(AND(4=MATCH(LARGE('Raw Data'!G1874:J1874, 1), 'Raw Data'!G1874:J1874, 0), 'Raw Data'!P1874-'Raw Data'!O1874&gt;3), 'Raw Data'!J1874, 0))</f>
        <v/>
      </c>
      <c r="R1881">
        <f>IF(ISBLANK('Raw Data'!J1874), 0, IF(AND(3=MATCH(LARGE('Raw Data'!G1874:J1874, 1), 'Raw Data'!G1874:J1874, 0), 'Raw Data'!O1874-'Raw Data'!P1874&gt;3), 'Raw Data'!I1874, 0))</f>
        <v/>
      </c>
      <c r="S1881">
        <f>IF(AND('Raw Data'!P1874-'Raw Data'!O1874&gt;4, 'Raw Data'!F1874&lt;'Raw Data'!C1874), 'Raw Data'!J1874, 0)</f>
        <v/>
      </c>
      <c r="T1881">
        <f>IF(AND('Raw Data'!O1874-'Raw Data'!P1874&gt;4, 'Raw Data'!F1874&gt;'Raw Data'!C1874), 'Raw Data'!I1874, 0)</f>
        <v/>
      </c>
      <c r="U1881">
        <f>IF(AND('Raw Data'!P1874-'Raw Data'!O1874&lt;3, 'Raw Data'!P1874&gt;'Raw Data'!O1874, 'Raw Data'!F1874&lt;'Raw Data'!C1874), 'Raw Data'!H1874, 0)</f>
        <v/>
      </c>
      <c r="V1881">
        <f>IF(AND('Raw Data'!P1874-'Raw Data'!O1874&lt;3, 'Raw Data'!P1874&gt;'Raw Data'!O1874, 'Raw Data'!F1874&gt;'Raw Data'!C1874), 'Raw Data'!G1874, 0)</f>
        <v/>
      </c>
    </row>
    <row r="1882">
      <c r="A1882">
        <f>IF(AND('Raw Data'!F1875&lt;'Raw Data'!C1875, 'Raw Data'!P1875&gt;'Raw Data'!O1875, 'Raw Data'!P1875-'Raw Data'!O1875&gt;3), 'Raw Data'!J1875, 0)</f>
        <v/>
      </c>
      <c r="B1882">
        <f>IF(AND('Raw Data'!C1875&lt;'Raw Data'!F1875, 'Raw Data'!O1875&gt;'Raw Data'!P1875, 'Raw Data'!O1875-'Raw Data'!P1875&gt;3), 'Raw Data'!I1875, 0)</f>
        <v/>
      </c>
      <c r="C1882">
        <f>IF(AND('Raw Data'!F1875&lt;'Raw Data'!C1875, 'Raw Data'!P1875&gt;'Raw Data'!O1875, 'Raw Data'!P1875-'Raw Data'!O1875&lt;4), 'Raw Data'!H1875, 0)</f>
        <v/>
      </c>
      <c r="D1882">
        <f>IF(AND('Raw Data'!C1875&lt;'Raw Data'!F1875, 'Raw Data'!O1875&gt;'Raw Data'!P1875, 'Raw Data'!O1875-'Raw Data'!P1875&lt;4), 'Raw Data'!G1875, 0)</f>
        <v/>
      </c>
      <c r="E1882">
        <f>IF(ISBLANK('Raw Data'!J1875), 0, IF(AND(4=MATCH(LARGE('Raw Data'!G1875:J1875, 4), 'Raw Data'!G1875:J1875, 0), 'Raw Data'!P1875-'Raw Data'!O1875&gt;3), 'Raw Data'!J1875, 0))</f>
        <v/>
      </c>
      <c r="F1882">
        <f>IF(ISBLANK('Raw Data'!J1875), 0, IF(AND(3=MATCH(LARGE('Raw Data'!G1875:J1875, 4), 'Raw Data'!G1875:J1875, 0), 'Raw Data'!O1875-'Raw Data'!P1875&gt;3), 'Raw Data'!I1875, 0))</f>
        <v/>
      </c>
      <c r="G1882">
        <f>IF(ISBLANK('Raw Data'!J1875), 0, IF(AND(2=MATCH(LARGE('Raw Data'!G1875:J1875, 4), 'Raw Data'!G1875:J1875, 0), AND('Raw Data'!P1875-'Raw Data'!O1875&lt;4, 'Raw Data'!P1875-'Raw Data'!O1875&gt;0)), 'Raw Data'!H1875, 0))</f>
        <v/>
      </c>
      <c r="H1882">
        <f>IF(ISBLANK('Raw Data'!J1875), 0, IF(AND(1=MATCH(LARGE('Raw Data'!G1875:J1875, 4), 'Raw Data'!G1875:J1875, 0), AND('Raw Data'!O1875-'Raw Data'!P1875&lt;4, 'Raw Data'!O1875-'Raw Data'!P1875&gt;0)), 'Raw Data'!G1875, 0))</f>
        <v/>
      </c>
      <c r="I1882">
        <f>IF(ISBLANK('Raw Data'!J1875), 0, IF(AND(4=MATCH(LARGE('Raw Data'!G1875:J1875, 3), 'Raw Data'!G1875:J1875, 0), 'Raw Data'!P1875-'Raw Data'!O1875&gt;3), 'Raw Data'!J1875, 0))</f>
        <v/>
      </c>
      <c r="J1882">
        <f>IF(ISBLANK('Raw Data'!J1875), 0, IF(AND(3=MATCH(LARGE('Raw Data'!G1875:J1875, 3), 'Raw Data'!G1875:J1875, 0), 'Raw Data'!O1875-'Raw Data'!P1875&gt;3), 'Raw Data'!I1875, 0))</f>
        <v/>
      </c>
      <c r="K1882">
        <f>IF(ISBLANK('Raw Data'!J1875), 0, IF(AND(2=MATCH(LARGE('Raw Data'!G1875:J1875, 3), 'Raw Data'!G1875:J1875, 0), AND('Raw Data'!P1875-'Raw Data'!O1875&lt;4, 'Raw Data'!P1875-'Raw Data'!O1875&gt;0)), 'Raw Data'!H1875, 0))</f>
        <v/>
      </c>
      <c r="L1882">
        <f>IF(ISBLANK('Raw Data'!J1875), 0, IF(AND(1=MATCH(LARGE('Raw Data'!G1875:J1875, 3), 'Raw Data'!G1875:J1875, 0), AND('Raw Data'!O1875-'Raw Data'!P1875&lt;4, 'Raw Data'!O1875-'Raw Data'!P1875&gt;0)), 'Raw Data'!G1875, 0))</f>
        <v/>
      </c>
      <c r="M1882">
        <f>IF(ISBLANK('Raw Data'!J1875), 0, IF(AND(4=MATCH(LARGE('Raw Data'!G1875:J1875, 2), 'Raw Data'!G1875:J1875, 0), 'Raw Data'!P1875-'Raw Data'!O1875&gt;3), 'Raw Data'!J1875, 0))</f>
        <v/>
      </c>
      <c r="N1882">
        <f>IF(ISBLANK('Raw Data'!J1875), 0, IF(AND(3=MATCH(LARGE('Raw Data'!G1875:J1875, 2), 'Raw Data'!G1875:J1875, 0), 'Raw Data'!O1875-'Raw Data'!P1875&gt;3), 'Raw Data'!I1875, 0))</f>
        <v/>
      </c>
      <c r="O1882">
        <f>IF(ISBLANK('Raw Data'!J1875), 0, IF(AND(2=MATCH(LARGE('Raw Data'!G1875:J1875, 2), 'Raw Data'!G1875:J1875, 0), AND('Raw Data'!P1875-'Raw Data'!O1875&lt;4, 'Raw Data'!P1875-'Raw Data'!O1875&gt;0)), 'Raw Data'!H1875, 0))</f>
        <v/>
      </c>
      <c r="P1882">
        <f>IF(ISBLANK('Raw Data'!J1875), 0, IF(AND(1=MATCH(LARGE('Raw Data'!G1875:J1875, 2), 'Raw Data'!G1875:J1875, 0), AND('Raw Data'!O1875-'Raw Data'!P1875&lt;4, 'Raw Data'!O1875-'Raw Data'!P1875&gt;0)), 'Raw Data'!G1875, 0))</f>
        <v/>
      </c>
      <c r="Q1882">
        <f>IF(ISBLANK('Raw Data'!J1875), 0, IF(AND(4=MATCH(LARGE('Raw Data'!G1875:J1875, 1), 'Raw Data'!G1875:J1875, 0), 'Raw Data'!P1875-'Raw Data'!O1875&gt;3), 'Raw Data'!J1875, 0))</f>
        <v/>
      </c>
      <c r="R1882">
        <f>IF(ISBLANK('Raw Data'!J1875), 0, IF(AND(3=MATCH(LARGE('Raw Data'!G1875:J1875, 1), 'Raw Data'!G1875:J1875, 0), 'Raw Data'!O1875-'Raw Data'!P1875&gt;3), 'Raw Data'!I1875, 0))</f>
        <v/>
      </c>
      <c r="S1882">
        <f>IF(AND('Raw Data'!P1875-'Raw Data'!O1875&gt;4, 'Raw Data'!F1875&lt;'Raw Data'!C1875), 'Raw Data'!J1875, 0)</f>
        <v/>
      </c>
      <c r="T1882">
        <f>IF(AND('Raw Data'!O1875-'Raw Data'!P1875&gt;4, 'Raw Data'!F1875&gt;'Raw Data'!C1875), 'Raw Data'!I1875, 0)</f>
        <v/>
      </c>
      <c r="U1882">
        <f>IF(AND('Raw Data'!P1875-'Raw Data'!O1875&lt;3, 'Raw Data'!P1875&gt;'Raw Data'!O1875, 'Raw Data'!F1875&lt;'Raw Data'!C1875), 'Raw Data'!H1875, 0)</f>
        <v/>
      </c>
      <c r="V1882">
        <f>IF(AND('Raw Data'!P1875-'Raw Data'!O1875&lt;3, 'Raw Data'!P1875&gt;'Raw Data'!O1875, 'Raw Data'!F1875&gt;'Raw Data'!C1875), 'Raw Data'!G1875, 0)</f>
        <v/>
      </c>
    </row>
    <row r="1883">
      <c r="A1883">
        <f>IF(AND('Raw Data'!F1876&lt;'Raw Data'!C1876, 'Raw Data'!P1876&gt;'Raw Data'!O1876, 'Raw Data'!P1876-'Raw Data'!O1876&gt;3), 'Raw Data'!J1876, 0)</f>
        <v/>
      </c>
      <c r="B1883">
        <f>IF(AND('Raw Data'!C1876&lt;'Raw Data'!F1876, 'Raw Data'!O1876&gt;'Raw Data'!P1876, 'Raw Data'!O1876-'Raw Data'!P1876&gt;3), 'Raw Data'!I1876, 0)</f>
        <v/>
      </c>
      <c r="C1883">
        <f>IF(AND('Raw Data'!F1876&lt;'Raw Data'!C1876, 'Raw Data'!P1876&gt;'Raw Data'!O1876, 'Raw Data'!P1876-'Raw Data'!O1876&lt;4), 'Raw Data'!H1876, 0)</f>
        <v/>
      </c>
      <c r="D1883">
        <f>IF(AND('Raw Data'!C1876&lt;'Raw Data'!F1876, 'Raw Data'!O1876&gt;'Raw Data'!P1876, 'Raw Data'!O1876-'Raw Data'!P1876&lt;4), 'Raw Data'!G1876, 0)</f>
        <v/>
      </c>
      <c r="E1883">
        <f>IF(ISBLANK('Raw Data'!J1876), 0, IF(AND(4=MATCH(LARGE('Raw Data'!G1876:J1876, 4), 'Raw Data'!G1876:J1876, 0), 'Raw Data'!P1876-'Raw Data'!O1876&gt;3), 'Raw Data'!J1876, 0))</f>
        <v/>
      </c>
      <c r="F1883">
        <f>IF(ISBLANK('Raw Data'!J1876), 0, IF(AND(3=MATCH(LARGE('Raw Data'!G1876:J1876, 4), 'Raw Data'!G1876:J1876, 0), 'Raw Data'!O1876-'Raw Data'!P1876&gt;3), 'Raw Data'!I1876, 0))</f>
        <v/>
      </c>
      <c r="G1883">
        <f>IF(ISBLANK('Raw Data'!J1876), 0, IF(AND(2=MATCH(LARGE('Raw Data'!G1876:J1876, 4), 'Raw Data'!G1876:J1876, 0), AND('Raw Data'!P1876-'Raw Data'!O1876&lt;4, 'Raw Data'!P1876-'Raw Data'!O1876&gt;0)), 'Raw Data'!H1876, 0))</f>
        <v/>
      </c>
      <c r="H1883">
        <f>IF(ISBLANK('Raw Data'!J1876), 0, IF(AND(1=MATCH(LARGE('Raw Data'!G1876:J1876, 4), 'Raw Data'!G1876:J1876, 0), AND('Raw Data'!O1876-'Raw Data'!P1876&lt;4, 'Raw Data'!O1876-'Raw Data'!P1876&gt;0)), 'Raw Data'!G1876, 0))</f>
        <v/>
      </c>
      <c r="I1883">
        <f>IF(ISBLANK('Raw Data'!J1876), 0, IF(AND(4=MATCH(LARGE('Raw Data'!G1876:J1876, 3), 'Raw Data'!G1876:J1876, 0), 'Raw Data'!P1876-'Raw Data'!O1876&gt;3), 'Raw Data'!J1876, 0))</f>
        <v/>
      </c>
      <c r="J1883">
        <f>IF(ISBLANK('Raw Data'!J1876), 0, IF(AND(3=MATCH(LARGE('Raw Data'!G1876:J1876, 3), 'Raw Data'!G1876:J1876, 0), 'Raw Data'!O1876-'Raw Data'!P1876&gt;3), 'Raw Data'!I1876, 0))</f>
        <v/>
      </c>
      <c r="K1883">
        <f>IF(ISBLANK('Raw Data'!J1876), 0, IF(AND(2=MATCH(LARGE('Raw Data'!G1876:J1876, 3), 'Raw Data'!G1876:J1876, 0), AND('Raw Data'!P1876-'Raw Data'!O1876&lt;4, 'Raw Data'!P1876-'Raw Data'!O1876&gt;0)), 'Raw Data'!H1876, 0))</f>
        <v/>
      </c>
      <c r="L1883">
        <f>IF(ISBLANK('Raw Data'!J1876), 0, IF(AND(1=MATCH(LARGE('Raw Data'!G1876:J1876, 3), 'Raw Data'!G1876:J1876, 0), AND('Raw Data'!O1876-'Raw Data'!P1876&lt;4, 'Raw Data'!O1876-'Raw Data'!P1876&gt;0)), 'Raw Data'!G1876, 0))</f>
        <v/>
      </c>
      <c r="M1883">
        <f>IF(ISBLANK('Raw Data'!J1876), 0, IF(AND(4=MATCH(LARGE('Raw Data'!G1876:J1876, 2), 'Raw Data'!G1876:J1876, 0), 'Raw Data'!P1876-'Raw Data'!O1876&gt;3), 'Raw Data'!J1876, 0))</f>
        <v/>
      </c>
      <c r="N1883">
        <f>IF(ISBLANK('Raw Data'!J1876), 0, IF(AND(3=MATCH(LARGE('Raw Data'!G1876:J1876, 2), 'Raw Data'!G1876:J1876, 0), 'Raw Data'!O1876-'Raw Data'!P1876&gt;3), 'Raw Data'!I1876, 0))</f>
        <v/>
      </c>
      <c r="O1883">
        <f>IF(ISBLANK('Raw Data'!J1876), 0, IF(AND(2=MATCH(LARGE('Raw Data'!G1876:J1876, 2), 'Raw Data'!G1876:J1876, 0), AND('Raw Data'!P1876-'Raw Data'!O1876&lt;4, 'Raw Data'!P1876-'Raw Data'!O1876&gt;0)), 'Raw Data'!H1876, 0))</f>
        <v/>
      </c>
      <c r="P1883">
        <f>IF(ISBLANK('Raw Data'!J1876), 0, IF(AND(1=MATCH(LARGE('Raw Data'!G1876:J1876, 2), 'Raw Data'!G1876:J1876, 0), AND('Raw Data'!O1876-'Raw Data'!P1876&lt;4, 'Raw Data'!O1876-'Raw Data'!P1876&gt;0)), 'Raw Data'!G1876, 0))</f>
        <v/>
      </c>
      <c r="Q1883">
        <f>IF(ISBLANK('Raw Data'!J1876), 0, IF(AND(4=MATCH(LARGE('Raw Data'!G1876:J1876, 1), 'Raw Data'!G1876:J1876, 0), 'Raw Data'!P1876-'Raw Data'!O1876&gt;3), 'Raw Data'!J1876, 0))</f>
        <v/>
      </c>
      <c r="R1883">
        <f>IF(ISBLANK('Raw Data'!J1876), 0, IF(AND(3=MATCH(LARGE('Raw Data'!G1876:J1876, 1), 'Raw Data'!G1876:J1876, 0), 'Raw Data'!O1876-'Raw Data'!P1876&gt;3), 'Raw Data'!I1876, 0))</f>
        <v/>
      </c>
      <c r="S1883">
        <f>IF(AND('Raw Data'!P1876-'Raw Data'!O1876&gt;4, 'Raw Data'!F1876&lt;'Raw Data'!C1876), 'Raw Data'!J1876, 0)</f>
        <v/>
      </c>
      <c r="T1883">
        <f>IF(AND('Raw Data'!O1876-'Raw Data'!P1876&gt;4, 'Raw Data'!F1876&gt;'Raw Data'!C1876), 'Raw Data'!I1876, 0)</f>
        <v/>
      </c>
      <c r="U1883">
        <f>IF(AND('Raw Data'!P1876-'Raw Data'!O1876&lt;3, 'Raw Data'!P1876&gt;'Raw Data'!O1876, 'Raw Data'!F1876&lt;'Raw Data'!C1876), 'Raw Data'!H1876, 0)</f>
        <v/>
      </c>
      <c r="V1883">
        <f>IF(AND('Raw Data'!P1876-'Raw Data'!O1876&lt;3, 'Raw Data'!P1876&gt;'Raw Data'!O1876, 'Raw Data'!F1876&gt;'Raw Data'!C1876), 'Raw Data'!G1876, 0)</f>
        <v/>
      </c>
    </row>
    <row r="1884">
      <c r="A1884">
        <f>IF(AND('Raw Data'!F1877&lt;'Raw Data'!C1877, 'Raw Data'!P1877&gt;'Raw Data'!O1877, 'Raw Data'!P1877-'Raw Data'!O1877&gt;3), 'Raw Data'!J1877, 0)</f>
        <v/>
      </c>
      <c r="B1884">
        <f>IF(AND('Raw Data'!C1877&lt;'Raw Data'!F1877, 'Raw Data'!O1877&gt;'Raw Data'!P1877, 'Raw Data'!O1877-'Raw Data'!P1877&gt;3), 'Raw Data'!I1877, 0)</f>
        <v/>
      </c>
      <c r="C1884">
        <f>IF(AND('Raw Data'!F1877&lt;'Raw Data'!C1877, 'Raw Data'!P1877&gt;'Raw Data'!O1877, 'Raw Data'!P1877-'Raw Data'!O1877&lt;4), 'Raw Data'!H1877, 0)</f>
        <v/>
      </c>
      <c r="D1884">
        <f>IF(AND('Raw Data'!C1877&lt;'Raw Data'!F1877, 'Raw Data'!O1877&gt;'Raw Data'!P1877, 'Raw Data'!O1877-'Raw Data'!P1877&lt;4), 'Raw Data'!G1877, 0)</f>
        <v/>
      </c>
      <c r="E1884">
        <f>IF(ISBLANK('Raw Data'!J1877), 0, IF(AND(4=MATCH(LARGE('Raw Data'!G1877:J1877, 4), 'Raw Data'!G1877:J1877, 0), 'Raw Data'!P1877-'Raw Data'!O1877&gt;3), 'Raw Data'!J1877, 0))</f>
        <v/>
      </c>
      <c r="F1884">
        <f>IF(ISBLANK('Raw Data'!J1877), 0, IF(AND(3=MATCH(LARGE('Raw Data'!G1877:J1877, 4), 'Raw Data'!G1877:J1877, 0), 'Raw Data'!O1877-'Raw Data'!P1877&gt;3), 'Raw Data'!I1877, 0))</f>
        <v/>
      </c>
      <c r="G1884">
        <f>IF(ISBLANK('Raw Data'!J1877), 0, IF(AND(2=MATCH(LARGE('Raw Data'!G1877:J1877, 4), 'Raw Data'!G1877:J1877, 0), AND('Raw Data'!P1877-'Raw Data'!O1877&lt;4, 'Raw Data'!P1877-'Raw Data'!O1877&gt;0)), 'Raw Data'!H1877, 0))</f>
        <v/>
      </c>
      <c r="H1884">
        <f>IF(ISBLANK('Raw Data'!J1877), 0, IF(AND(1=MATCH(LARGE('Raw Data'!G1877:J1877, 4), 'Raw Data'!G1877:J1877, 0), AND('Raw Data'!O1877-'Raw Data'!P1877&lt;4, 'Raw Data'!O1877-'Raw Data'!P1877&gt;0)), 'Raw Data'!G1877, 0))</f>
        <v/>
      </c>
      <c r="I1884">
        <f>IF(ISBLANK('Raw Data'!J1877), 0, IF(AND(4=MATCH(LARGE('Raw Data'!G1877:J1877, 3), 'Raw Data'!G1877:J1877, 0), 'Raw Data'!P1877-'Raw Data'!O1877&gt;3), 'Raw Data'!J1877, 0))</f>
        <v/>
      </c>
      <c r="J1884">
        <f>IF(ISBLANK('Raw Data'!J1877), 0, IF(AND(3=MATCH(LARGE('Raw Data'!G1877:J1877, 3), 'Raw Data'!G1877:J1877, 0), 'Raw Data'!O1877-'Raw Data'!P1877&gt;3), 'Raw Data'!I1877, 0))</f>
        <v/>
      </c>
      <c r="K1884">
        <f>IF(ISBLANK('Raw Data'!J1877), 0, IF(AND(2=MATCH(LARGE('Raw Data'!G1877:J1877, 3), 'Raw Data'!G1877:J1877, 0), AND('Raw Data'!P1877-'Raw Data'!O1877&lt;4, 'Raw Data'!P1877-'Raw Data'!O1877&gt;0)), 'Raw Data'!H1877, 0))</f>
        <v/>
      </c>
      <c r="L1884">
        <f>IF(ISBLANK('Raw Data'!J1877), 0, IF(AND(1=MATCH(LARGE('Raw Data'!G1877:J1877, 3), 'Raw Data'!G1877:J1877, 0), AND('Raw Data'!O1877-'Raw Data'!P1877&lt;4, 'Raw Data'!O1877-'Raw Data'!P1877&gt;0)), 'Raw Data'!G1877, 0))</f>
        <v/>
      </c>
      <c r="M1884">
        <f>IF(ISBLANK('Raw Data'!J1877), 0, IF(AND(4=MATCH(LARGE('Raw Data'!G1877:J1877, 2), 'Raw Data'!G1877:J1877, 0), 'Raw Data'!P1877-'Raw Data'!O1877&gt;3), 'Raw Data'!J1877, 0))</f>
        <v/>
      </c>
      <c r="N1884">
        <f>IF(ISBLANK('Raw Data'!J1877), 0, IF(AND(3=MATCH(LARGE('Raw Data'!G1877:J1877, 2), 'Raw Data'!G1877:J1877, 0), 'Raw Data'!O1877-'Raw Data'!P1877&gt;3), 'Raw Data'!I1877, 0))</f>
        <v/>
      </c>
      <c r="O1884">
        <f>IF(ISBLANK('Raw Data'!J1877), 0, IF(AND(2=MATCH(LARGE('Raw Data'!G1877:J1877, 2), 'Raw Data'!G1877:J1877, 0), AND('Raw Data'!P1877-'Raw Data'!O1877&lt;4, 'Raw Data'!P1877-'Raw Data'!O1877&gt;0)), 'Raw Data'!H1877, 0))</f>
        <v/>
      </c>
      <c r="P1884">
        <f>IF(ISBLANK('Raw Data'!J1877), 0, IF(AND(1=MATCH(LARGE('Raw Data'!G1877:J1877, 2), 'Raw Data'!G1877:J1877, 0), AND('Raw Data'!O1877-'Raw Data'!P1877&lt;4, 'Raw Data'!O1877-'Raw Data'!P1877&gt;0)), 'Raw Data'!G1877, 0))</f>
        <v/>
      </c>
      <c r="Q1884">
        <f>IF(ISBLANK('Raw Data'!J1877), 0, IF(AND(4=MATCH(LARGE('Raw Data'!G1877:J1877, 1), 'Raw Data'!G1877:J1877, 0), 'Raw Data'!P1877-'Raw Data'!O1877&gt;3), 'Raw Data'!J1877, 0))</f>
        <v/>
      </c>
      <c r="R1884">
        <f>IF(ISBLANK('Raw Data'!J1877), 0, IF(AND(3=MATCH(LARGE('Raw Data'!G1877:J1877, 1), 'Raw Data'!G1877:J1877, 0), 'Raw Data'!O1877-'Raw Data'!P1877&gt;3), 'Raw Data'!I1877, 0))</f>
        <v/>
      </c>
      <c r="S1884">
        <f>IF(AND('Raw Data'!P1877-'Raw Data'!O1877&gt;4, 'Raw Data'!F1877&lt;'Raw Data'!C1877), 'Raw Data'!J1877, 0)</f>
        <v/>
      </c>
      <c r="T1884">
        <f>IF(AND('Raw Data'!O1877-'Raw Data'!P1877&gt;4, 'Raw Data'!F1877&gt;'Raw Data'!C1877), 'Raw Data'!I1877, 0)</f>
        <v/>
      </c>
      <c r="U1884">
        <f>IF(AND('Raw Data'!P1877-'Raw Data'!O1877&lt;3, 'Raw Data'!P1877&gt;'Raw Data'!O1877, 'Raw Data'!F1877&lt;'Raw Data'!C1877), 'Raw Data'!H1877, 0)</f>
        <v/>
      </c>
      <c r="V1884">
        <f>IF(AND('Raw Data'!P1877-'Raw Data'!O1877&lt;3, 'Raw Data'!P1877&gt;'Raw Data'!O1877, 'Raw Data'!F1877&gt;'Raw Data'!C1877), 'Raw Data'!G1877, 0)</f>
        <v/>
      </c>
    </row>
    <row r="1885">
      <c r="A1885">
        <f>IF(AND('Raw Data'!F1878&lt;'Raw Data'!C1878, 'Raw Data'!P1878&gt;'Raw Data'!O1878, 'Raw Data'!P1878-'Raw Data'!O1878&gt;3), 'Raw Data'!J1878, 0)</f>
        <v/>
      </c>
      <c r="B1885">
        <f>IF(AND('Raw Data'!C1878&lt;'Raw Data'!F1878, 'Raw Data'!O1878&gt;'Raw Data'!P1878, 'Raw Data'!O1878-'Raw Data'!P1878&gt;3), 'Raw Data'!I1878, 0)</f>
        <v/>
      </c>
      <c r="C1885">
        <f>IF(AND('Raw Data'!F1878&lt;'Raw Data'!C1878, 'Raw Data'!P1878&gt;'Raw Data'!O1878, 'Raw Data'!P1878-'Raw Data'!O1878&lt;4), 'Raw Data'!H1878, 0)</f>
        <v/>
      </c>
      <c r="D1885">
        <f>IF(AND('Raw Data'!C1878&lt;'Raw Data'!F1878, 'Raw Data'!O1878&gt;'Raw Data'!P1878, 'Raw Data'!O1878-'Raw Data'!P1878&lt;4), 'Raw Data'!G1878, 0)</f>
        <v/>
      </c>
      <c r="E1885">
        <f>IF(ISBLANK('Raw Data'!J1878), 0, IF(AND(4=MATCH(LARGE('Raw Data'!G1878:J1878, 4), 'Raw Data'!G1878:J1878, 0), 'Raw Data'!P1878-'Raw Data'!O1878&gt;3), 'Raw Data'!J1878, 0))</f>
        <v/>
      </c>
      <c r="F1885">
        <f>IF(ISBLANK('Raw Data'!J1878), 0, IF(AND(3=MATCH(LARGE('Raw Data'!G1878:J1878, 4), 'Raw Data'!G1878:J1878, 0), 'Raw Data'!O1878-'Raw Data'!P1878&gt;3), 'Raw Data'!I1878, 0))</f>
        <v/>
      </c>
      <c r="G1885">
        <f>IF(ISBLANK('Raw Data'!J1878), 0, IF(AND(2=MATCH(LARGE('Raw Data'!G1878:J1878, 4), 'Raw Data'!G1878:J1878, 0), AND('Raw Data'!P1878-'Raw Data'!O1878&lt;4, 'Raw Data'!P1878-'Raw Data'!O1878&gt;0)), 'Raw Data'!H1878, 0))</f>
        <v/>
      </c>
      <c r="H1885">
        <f>IF(ISBLANK('Raw Data'!J1878), 0, IF(AND(1=MATCH(LARGE('Raw Data'!G1878:J1878, 4), 'Raw Data'!G1878:J1878, 0), AND('Raw Data'!O1878-'Raw Data'!P1878&lt;4, 'Raw Data'!O1878-'Raw Data'!P1878&gt;0)), 'Raw Data'!G1878, 0))</f>
        <v/>
      </c>
      <c r="I1885">
        <f>IF(ISBLANK('Raw Data'!J1878), 0, IF(AND(4=MATCH(LARGE('Raw Data'!G1878:J1878, 3), 'Raw Data'!G1878:J1878, 0), 'Raw Data'!P1878-'Raw Data'!O1878&gt;3), 'Raw Data'!J1878, 0))</f>
        <v/>
      </c>
      <c r="J1885">
        <f>IF(ISBLANK('Raw Data'!J1878), 0, IF(AND(3=MATCH(LARGE('Raw Data'!G1878:J1878, 3), 'Raw Data'!G1878:J1878, 0), 'Raw Data'!O1878-'Raw Data'!P1878&gt;3), 'Raw Data'!I1878, 0))</f>
        <v/>
      </c>
      <c r="K1885">
        <f>IF(ISBLANK('Raw Data'!J1878), 0, IF(AND(2=MATCH(LARGE('Raw Data'!G1878:J1878, 3), 'Raw Data'!G1878:J1878, 0), AND('Raw Data'!P1878-'Raw Data'!O1878&lt;4, 'Raw Data'!P1878-'Raw Data'!O1878&gt;0)), 'Raw Data'!H1878, 0))</f>
        <v/>
      </c>
      <c r="L1885">
        <f>IF(ISBLANK('Raw Data'!J1878), 0, IF(AND(1=MATCH(LARGE('Raw Data'!G1878:J1878, 3), 'Raw Data'!G1878:J1878, 0), AND('Raw Data'!O1878-'Raw Data'!P1878&lt;4, 'Raw Data'!O1878-'Raw Data'!P1878&gt;0)), 'Raw Data'!G1878, 0))</f>
        <v/>
      </c>
      <c r="M1885">
        <f>IF(ISBLANK('Raw Data'!J1878), 0, IF(AND(4=MATCH(LARGE('Raw Data'!G1878:J1878, 2), 'Raw Data'!G1878:J1878, 0), 'Raw Data'!P1878-'Raw Data'!O1878&gt;3), 'Raw Data'!J1878, 0))</f>
        <v/>
      </c>
      <c r="N1885">
        <f>IF(ISBLANK('Raw Data'!J1878), 0, IF(AND(3=MATCH(LARGE('Raw Data'!G1878:J1878, 2), 'Raw Data'!G1878:J1878, 0), 'Raw Data'!O1878-'Raw Data'!P1878&gt;3), 'Raw Data'!I1878, 0))</f>
        <v/>
      </c>
      <c r="O1885">
        <f>IF(ISBLANK('Raw Data'!J1878), 0, IF(AND(2=MATCH(LARGE('Raw Data'!G1878:J1878, 2), 'Raw Data'!G1878:J1878, 0), AND('Raw Data'!P1878-'Raw Data'!O1878&lt;4, 'Raw Data'!P1878-'Raw Data'!O1878&gt;0)), 'Raw Data'!H1878, 0))</f>
        <v/>
      </c>
      <c r="P1885">
        <f>IF(ISBLANK('Raw Data'!J1878), 0, IF(AND(1=MATCH(LARGE('Raw Data'!G1878:J1878, 2), 'Raw Data'!G1878:J1878, 0), AND('Raw Data'!O1878-'Raw Data'!P1878&lt;4, 'Raw Data'!O1878-'Raw Data'!P1878&gt;0)), 'Raw Data'!G1878, 0))</f>
        <v/>
      </c>
      <c r="Q1885">
        <f>IF(ISBLANK('Raw Data'!J1878), 0, IF(AND(4=MATCH(LARGE('Raw Data'!G1878:J1878, 1), 'Raw Data'!G1878:J1878, 0), 'Raw Data'!P1878-'Raw Data'!O1878&gt;3), 'Raw Data'!J1878, 0))</f>
        <v/>
      </c>
      <c r="R1885">
        <f>IF(ISBLANK('Raw Data'!J1878), 0, IF(AND(3=MATCH(LARGE('Raw Data'!G1878:J1878, 1), 'Raw Data'!G1878:J1878, 0), 'Raw Data'!O1878-'Raw Data'!P1878&gt;3), 'Raw Data'!I1878, 0))</f>
        <v/>
      </c>
      <c r="S1885">
        <f>IF(AND('Raw Data'!P1878-'Raw Data'!O1878&gt;4, 'Raw Data'!F1878&lt;'Raw Data'!C1878), 'Raw Data'!J1878, 0)</f>
        <v/>
      </c>
      <c r="T1885">
        <f>IF(AND('Raw Data'!O1878-'Raw Data'!P1878&gt;4, 'Raw Data'!F1878&gt;'Raw Data'!C1878), 'Raw Data'!I1878, 0)</f>
        <v/>
      </c>
      <c r="U1885">
        <f>IF(AND('Raw Data'!P1878-'Raw Data'!O1878&lt;3, 'Raw Data'!P1878&gt;'Raw Data'!O1878, 'Raw Data'!F1878&lt;'Raw Data'!C1878), 'Raw Data'!H1878, 0)</f>
        <v/>
      </c>
      <c r="V1885">
        <f>IF(AND('Raw Data'!P1878-'Raw Data'!O1878&lt;3, 'Raw Data'!P1878&gt;'Raw Data'!O1878, 'Raw Data'!F1878&gt;'Raw Data'!C1878), 'Raw Data'!G1878, 0)</f>
        <v/>
      </c>
    </row>
    <row r="1886">
      <c r="A1886">
        <f>IF(AND('Raw Data'!F1879&lt;'Raw Data'!C1879, 'Raw Data'!P1879&gt;'Raw Data'!O1879, 'Raw Data'!P1879-'Raw Data'!O1879&gt;3), 'Raw Data'!J1879, 0)</f>
        <v/>
      </c>
      <c r="B1886">
        <f>IF(AND('Raw Data'!C1879&lt;'Raw Data'!F1879, 'Raw Data'!O1879&gt;'Raw Data'!P1879, 'Raw Data'!O1879-'Raw Data'!P1879&gt;3), 'Raw Data'!I1879, 0)</f>
        <v/>
      </c>
      <c r="C1886">
        <f>IF(AND('Raw Data'!F1879&lt;'Raw Data'!C1879, 'Raw Data'!P1879&gt;'Raw Data'!O1879, 'Raw Data'!P1879-'Raw Data'!O1879&lt;4), 'Raw Data'!H1879, 0)</f>
        <v/>
      </c>
      <c r="D1886">
        <f>IF(AND('Raw Data'!C1879&lt;'Raw Data'!F1879, 'Raw Data'!O1879&gt;'Raw Data'!P1879, 'Raw Data'!O1879-'Raw Data'!P1879&lt;4), 'Raw Data'!G1879, 0)</f>
        <v/>
      </c>
      <c r="E1886">
        <f>IF(ISBLANK('Raw Data'!J1879), 0, IF(AND(4=MATCH(LARGE('Raw Data'!G1879:J1879, 4), 'Raw Data'!G1879:J1879, 0), 'Raw Data'!P1879-'Raw Data'!O1879&gt;3), 'Raw Data'!J1879, 0))</f>
        <v/>
      </c>
      <c r="F1886">
        <f>IF(ISBLANK('Raw Data'!J1879), 0, IF(AND(3=MATCH(LARGE('Raw Data'!G1879:J1879, 4), 'Raw Data'!G1879:J1879, 0), 'Raw Data'!O1879-'Raw Data'!P1879&gt;3), 'Raw Data'!I1879, 0))</f>
        <v/>
      </c>
      <c r="G1886">
        <f>IF(ISBLANK('Raw Data'!J1879), 0, IF(AND(2=MATCH(LARGE('Raw Data'!G1879:J1879, 4), 'Raw Data'!G1879:J1879, 0), AND('Raw Data'!P1879-'Raw Data'!O1879&lt;4, 'Raw Data'!P1879-'Raw Data'!O1879&gt;0)), 'Raw Data'!H1879, 0))</f>
        <v/>
      </c>
      <c r="H1886">
        <f>IF(ISBLANK('Raw Data'!J1879), 0, IF(AND(1=MATCH(LARGE('Raw Data'!G1879:J1879, 4), 'Raw Data'!G1879:J1879, 0), AND('Raw Data'!O1879-'Raw Data'!P1879&lt;4, 'Raw Data'!O1879-'Raw Data'!P1879&gt;0)), 'Raw Data'!G1879, 0))</f>
        <v/>
      </c>
      <c r="I1886">
        <f>IF(ISBLANK('Raw Data'!J1879), 0, IF(AND(4=MATCH(LARGE('Raw Data'!G1879:J1879, 3), 'Raw Data'!G1879:J1879, 0), 'Raw Data'!P1879-'Raw Data'!O1879&gt;3), 'Raw Data'!J1879, 0))</f>
        <v/>
      </c>
      <c r="J1886">
        <f>IF(ISBLANK('Raw Data'!J1879), 0, IF(AND(3=MATCH(LARGE('Raw Data'!G1879:J1879, 3), 'Raw Data'!G1879:J1879, 0), 'Raw Data'!O1879-'Raw Data'!P1879&gt;3), 'Raw Data'!I1879, 0))</f>
        <v/>
      </c>
      <c r="K1886">
        <f>IF(ISBLANK('Raw Data'!J1879), 0, IF(AND(2=MATCH(LARGE('Raw Data'!G1879:J1879, 3), 'Raw Data'!G1879:J1879, 0), AND('Raw Data'!P1879-'Raw Data'!O1879&lt;4, 'Raw Data'!P1879-'Raw Data'!O1879&gt;0)), 'Raw Data'!H1879, 0))</f>
        <v/>
      </c>
      <c r="L1886">
        <f>IF(ISBLANK('Raw Data'!J1879), 0, IF(AND(1=MATCH(LARGE('Raw Data'!G1879:J1879, 3), 'Raw Data'!G1879:J1879, 0), AND('Raw Data'!O1879-'Raw Data'!P1879&lt;4, 'Raw Data'!O1879-'Raw Data'!P1879&gt;0)), 'Raw Data'!G1879, 0))</f>
        <v/>
      </c>
      <c r="M1886">
        <f>IF(ISBLANK('Raw Data'!J1879), 0, IF(AND(4=MATCH(LARGE('Raw Data'!G1879:J1879, 2), 'Raw Data'!G1879:J1879, 0), 'Raw Data'!P1879-'Raw Data'!O1879&gt;3), 'Raw Data'!J1879, 0))</f>
        <v/>
      </c>
      <c r="N1886">
        <f>IF(ISBLANK('Raw Data'!J1879), 0, IF(AND(3=MATCH(LARGE('Raw Data'!G1879:J1879, 2), 'Raw Data'!G1879:J1879, 0), 'Raw Data'!O1879-'Raw Data'!P1879&gt;3), 'Raw Data'!I1879, 0))</f>
        <v/>
      </c>
      <c r="O1886">
        <f>IF(ISBLANK('Raw Data'!J1879), 0, IF(AND(2=MATCH(LARGE('Raw Data'!G1879:J1879, 2), 'Raw Data'!G1879:J1879, 0), AND('Raw Data'!P1879-'Raw Data'!O1879&lt;4, 'Raw Data'!P1879-'Raw Data'!O1879&gt;0)), 'Raw Data'!H1879, 0))</f>
        <v/>
      </c>
      <c r="P1886">
        <f>IF(ISBLANK('Raw Data'!J1879), 0, IF(AND(1=MATCH(LARGE('Raw Data'!G1879:J1879, 2), 'Raw Data'!G1879:J1879, 0), AND('Raw Data'!O1879-'Raw Data'!P1879&lt;4, 'Raw Data'!O1879-'Raw Data'!P1879&gt;0)), 'Raw Data'!G1879, 0))</f>
        <v/>
      </c>
      <c r="Q1886">
        <f>IF(ISBLANK('Raw Data'!J1879), 0, IF(AND(4=MATCH(LARGE('Raw Data'!G1879:J1879, 1), 'Raw Data'!G1879:J1879, 0), 'Raw Data'!P1879-'Raw Data'!O1879&gt;3), 'Raw Data'!J1879, 0))</f>
        <v/>
      </c>
      <c r="R1886">
        <f>IF(ISBLANK('Raw Data'!J1879), 0, IF(AND(3=MATCH(LARGE('Raw Data'!G1879:J1879, 1), 'Raw Data'!G1879:J1879, 0), 'Raw Data'!O1879-'Raw Data'!P1879&gt;3), 'Raw Data'!I1879, 0))</f>
        <v/>
      </c>
      <c r="S1886">
        <f>IF(AND('Raw Data'!P1879-'Raw Data'!O1879&gt;4, 'Raw Data'!F1879&lt;'Raw Data'!C1879), 'Raw Data'!J1879, 0)</f>
        <v/>
      </c>
      <c r="T1886">
        <f>IF(AND('Raw Data'!O1879-'Raw Data'!P1879&gt;4, 'Raw Data'!F1879&gt;'Raw Data'!C1879), 'Raw Data'!I1879, 0)</f>
        <v/>
      </c>
      <c r="U1886">
        <f>IF(AND('Raw Data'!P1879-'Raw Data'!O1879&lt;3, 'Raw Data'!P1879&gt;'Raw Data'!O1879, 'Raw Data'!F1879&lt;'Raw Data'!C1879), 'Raw Data'!H1879, 0)</f>
        <v/>
      </c>
      <c r="V1886">
        <f>IF(AND('Raw Data'!P1879-'Raw Data'!O1879&lt;3, 'Raw Data'!P1879&gt;'Raw Data'!O1879, 'Raw Data'!F1879&gt;'Raw Data'!C1879), 'Raw Data'!G1879, 0)</f>
        <v/>
      </c>
    </row>
    <row r="1887">
      <c r="A1887">
        <f>IF(AND('Raw Data'!F1880&lt;'Raw Data'!C1880, 'Raw Data'!P1880&gt;'Raw Data'!O1880, 'Raw Data'!P1880-'Raw Data'!O1880&gt;3), 'Raw Data'!J1880, 0)</f>
        <v/>
      </c>
      <c r="B1887">
        <f>IF(AND('Raw Data'!C1880&lt;'Raw Data'!F1880, 'Raw Data'!O1880&gt;'Raw Data'!P1880, 'Raw Data'!O1880-'Raw Data'!P1880&gt;3), 'Raw Data'!I1880, 0)</f>
        <v/>
      </c>
      <c r="C1887">
        <f>IF(AND('Raw Data'!F1880&lt;'Raw Data'!C1880, 'Raw Data'!P1880&gt;'Raw Data'!O1880, 'Raw Data'!P1880-'Raw Data'!O1880&lt;4), 'Raw Data'!H1880, 0)</f>
        <v/>
      </c>
      <c r="D1887">
        <f>IF(AND('Raw Data'!C1880&lt;'Raw Data'!F1880, 'Raw Data'!O1880&gt;'Raw Data'!P1880, 'Raw Data'!O1880-'Raw Data'!P1880&lt;4), 'Raw Data'!G1880, 0)</f>
        <v/>
      </c>
      <c r="E1887">
        <f>IF(ISBLANK('Raw Data'!J1880), 0, IF(AND(4=MATCH(LARGE('Raw Data'!G1880:J1880, 4), 'Raw Data'!G1880:J1880, 0), 'Raw Data'!P1880-'Raw Data'!O1880&gt;3), 'Raw Data'!J1880, 0))</f>
        <v/>
      </c>
      <c r="F1887">
        <f>IF(ISBLANK('Raw Data'!J1880), 0, IF(AND(3=MATCH(LARGE('Raw Data'!G1880:J1880, 4), 'Raw Data'!G1880:J1880, 0), 'Raw Data'!O1880-'Raw Data'!P1880&gt;3), 'Raw Data'!I1880, 0))</f>
        <v/>
      </c>
      <c r="G1887">
        <f>IF(ISBLANK('Raw Data'!J1880), 0, IF(AND(2=MATCH(LARGE('Raw Data'!G1880:J1880, 4), 'Raw Data'!G1880:J1880, 0), AND('Raw Data'!P1880-'Raw Data'!O1880&lt;4, 'Raw Data'!P1880-'Raw Data'!O1880&gt;0)), 'Raw Data'!H1880, 0))</f>
        <v/>
      </c>
      <c r="H1887">
        <f>IF(ISBLANK('Raw Data'!J1880), 0, IF(AND(1=MATCH(LARGE('Raw Data'!G1880:J1880, 4), 'Raw Data'!G1880:J1880, 0), AND('Raw Data'!O1880-'Raw Data'!P1880&lt;4, 'Raw Data'!O1880-'Raw Data'!P1880&gt;0)), 'Raw Data'!G1880, 0))</f>
        <v/>
      </c>
      <c r="I1887">
        <f>IF(ISBLANK('Raw Data'!J1880), 0, IF(AND(4=MATCH(LARGE('Raw Data'!G1880:J1880, 3), 'Raw Data'!G1880:J1880, 0), 'Raw Data'!P1880-'Raw Data'!O1880&gt;3), 'Raw Data'!J1880, 0))</f>
        <v/>
      </c>
      <c r="J1887">
        <f>IF(ISBLANK('Raw Data'!J1880), 0, IF(AND(3=MATCH(LARGE('Raw Data'!G1880:J1880, 3), 'Raw Data'!G1880:J1880, 0), 'Raw Data'!O1880-'Raw Data'!P1880&gt;3), 'Raw Data'!I1880, 0))</f>
        <v/>
      </c>
      <c r="K1887">
        <f>IF(ISBLANK('Raw Data'!J1880), 0, IF(AND(2=MATCH(LARGE('Raw Data'!G1880:J1880, 3), 'Raw Data'!G1880:J1880, 0), AND('Raw Data'!P1880-'Raw Data'!O1880&lt;4, 'Raw Data'!P1880-'Raw Data'!O1880&gt;0)), 'Raw Data'!H1880, 0))</f>
        <v/>
      </c>
      <c r="L1887">
        <f>IF(ISBLANK('Raw Data'!J1880), 0, IF(AND(1=MATCH(LARGE('Raw Data'!G1880:J1880, 3), 'Raw Data'!G1880:J1880, 0), AND('Raw Data'!O1880-'Raw Data'!P1880&lt;4, 'Raw Data'!O1880-'Raw Data'!P1880&gt;0)), 'Raw Data'!G1880, 0))</f>
        <v/>
      </c>
      <c r="M1887">
        <f>IF(ISBLANK('Raw Data'!J1880), 0, IF(AND(4=MATCH(LARGE('Raw Data'!G1880:J1880, 2), 'Raw Data'!G1880:J1880, 0), 'Raw Data'!P1880-'Raw Data'!O1880&gt;3), 'Raw Data'!J1880, 0))</f>
        <v/>
      </c>
      <c r="N1887">
        <f>IF(ISBLANK('Raw Data'!J1880), 0, IF(AND(3=MATCH(LARGE('Raw Data'!G1880:J1880, 2), 'Raw Data'!G1880:J1880, 0), 'Raw Data'!O1880-'Raw Data'!P1880&gt;3), 'Raw Data'!I1880, 0))</f>
        <v/>
      </c>
      <c r="O1887">
        <f>IF(ISBLANK('Raw Data'!J1880), 0, IF(AND(2=MATCH(LARGE('Raw Data'!G1880:J1880, 2), 'Raw Data'!G1880:J1880, 0), AND('Raw Data'!P1880-'Raw Data'!O1880&lt;4, 'Raw Data'!P1880-'Raw Data'!O1880&gt;0)), 'Raw Data'!H1880, 0))</f>
        <v/>
      </c>
      <c r="P1887">
        <f>IF(ISBLANK('Raw Data'!J1880), 0, IF(AND(1=MATCH(LARGE('Raw Data'!G1880:J1880, 2), 'Raw Data'!G1880:J1880, 0), AND('Raw Data'!O1880-'Raw Data'!P1880&lt;4, 'Raw Data'!O1880-'Raw Data'!P1880&gt;0)), 'Raw Data'!G1880, 0))</f>
        <v/>
      </c>
      <c r="Q1887">
        <f>IF(ISBLANK('Raw Data'!J1880), 0, IF(AND(4=MATCH(LARGE('Raw Data'!G1880:J1880, 1), 'Raw Data'!G1880:J1880, 0), 'Raw Data'!P1880-'Raw Data'!O1880&gt;3), 'Raw Data'!J1880, 0))</f>
        <v/>
      </c>
      <c r="R1887">
        <f>IF(ISBLANK('Raw Data'!J1880), 0, IF(AND(3=MATCH(LARGE('Raw Data'!G1880:J1880, 1), 'Raw Data'!G1880:J1880, 0), 'Raw Data'!O1880-'Raw Data'!P1880&gt;3), 'Raw Data'!I1880, 0))</f>
        <v/>
      </c>
      <c r="S1887">
        <f>IF(AND('Raw Data'!P1880-'Raw Data'!O1880&gt;4, 'Raw Data'!F1880&lt;'Raw Data'!C1880), 'Raw Data'!J1880, 0)</f>
        <v/>
      </c>
      <c r="T1887">
        <f>IF(AND('Raw Data'!O1880-'Raw Data'!P1880&gt;4, 'Raw Data'!F1880&gt;'Raw Data'!C1880), 'Raw Data'!I1880, 0)</f>
        <v/>
      </c>
      <c r="U1887">
        <f>IF(AND('Raw Data'!P1880-'Raw Data'!O1880&lt;3, 'Raw Data'!P1880&gt;'Raw Data'!O1880, 'Raw Data'!F1880&lt;'Raw Data'!C1880), 'Raw Data'!H1880, 0)</f>
        <v/>
      </c>
      <c r="V1887">
        <f>IF(AND('Raw Data'!P1880-'Raw Data'!O1880&lt;3, 'Raw Data'!P1880&gt;'Raw Data'!O1880, 'Raw Data'!F1880&gt;'Raw Data'!C1880), 'Raw Data'!G1880, 0)</f>
        <v/>
      </c>
    </row>
    <row r="1888">
      <c r="A1888">
        <f>IF(AND('Raw Data'!F1881&lt;'Raw Data'!C1881, 'Raw Data'!P1881&gt;'Raw Data'!O1881, 'Raw Data'!P1881-'Raw Data'!O1881&gt;3), 'Raw Data'!J1881, 0)</f>
        <v/>
      </c>
      <c r="B1888">
        <f>IF(AND('Raw Data'!C1881&lt;'Raw Data'!F1881, 'Raw Data'!O1881&gt;'Raw Data'!P1881, 'Raw Data'!O1881-'Raw Data'!P1881&gt;3), 'Raw Data'!I1881, 0)</f>
        <v/>
      </c>
      <c r="C1888">
        <f>IF(AND('Raw Data'!F1881&lt;'Raw Data'!C1881, 'Raw Data'!P1881&gt;'Raw Data'!O1881, 'Raw Data'!P1881-'Raw Data'!O1881&lt;4), 'Raw Data'!H1881, 0)</f>
        <v/>
      </c>
      <c r="D1888">
        <f>IF(AND('Raw Data'!C1881&lt;'Raw Data'!F1881, 'Raw Data'!O1881&gt;'Raw Data'!P1881, 'Raw Data'!O1881-'Raw Data'!P1881&lt;4), 'Raw Data'!G1881, 0)</f>
        <v/>
      </c>
      <c r="E1888">
        <f>IF(ISBLANK('Raw Data'!J1881), 0, IF(AND(4=MATCH(LARGE('Raw Data'!G1881:J1881, 4), 'Raw Data'!G1881:J1881, 0), 'Raw Data'!P1881-'Raw Data'!O1881&gt;3), 'Raw Data'!J1881, 0))</f>
        <v/>
      </c>
      <c r="F1888">
        <f>IF(ISBLANK('Raw Data'!J1881), 0, IF(AND(3=MATCH(LARGE('Raw Data'!G1881:J1881, 4), 'Raw Data'!G1881:J1881, 0), 'Raw Data'!O1881-'Raw Data'!P1881&gt;3), 'Raw Data'!I1881, 0))</f>
        <v/>
      </c>
      <c r="G1888">
        <f>IF(ISBLANK('Raw Data'!J1881), 0, IF(AND(2=MATCH(LARGE('Raw Data'!G1881:J1881, 4), 'Raw Data'!G1881:J1881, 0), AND('Raw Data'!P1881-'Raw Data'!O1881&lt;4, 'Raw Data'!P1881-'Raw Data'!O1881&gt;0)), 'Raw Data'!H1881, 0))</f>
        <v/>
      </c>
      <c r="H1888">
        <f>IF(ISBLANK('Raw Data'!J1881), 0, IF(AND(1=MATCH(LARGE('Raw Data'!G1881:J1881, 4), 'Raw Data'!G1881:J1881, 0), AND('Raw Data'!O1881-'Raw Data'!P1881&lt;4, 'Raw Data'!O1881-'Raw Data'!P1881&gt;0)), 'Raw Data'!G1881, 0))</f>
        <v/>
      </c>
      <c r="I1888">
        <f>IF(ISBLANK('Raw Data'!J1881), 0, IF(AND(4=MATCH(LARGE('Raw Data'!G1881:J1881, 3), 'Raw Data'!G1881:J1881, 0), 'Raw Data'!P1881-'Raw Data'!O1881&gt;3), 'Raw Data'!J1881, 0))</f>
        <v/>
      </c>
      <c r="J1888">
        <f>IF(ISBLANK('Raw Data'!J1881), 0, IF(AND(3=MATCH(LARGE('Raw Data'!G1881:J1881, 3), 'Raw Data'!G1881:J1881, 0), 'Raw Data'!O1881-'Raw Data'!P1881&gt;3), 'Raw Data'!I1881, 0))</f>
        <v/>
      </c>
      <c r="K1888">
        <f>IF(ISBLANK('Raw Data'!J1881), 0, IF(AND(2=MATCH(LARGE('Raw Data'!G1881:J1881, 3), 'Raw Data'!G1881:J1881, 0), AND('Raw Data'!P1881-'Raw Data'!O1881&lt;4, 'Raw Data'!P1881-'Raw Data'!O1881&gt;0)), 'Raw Data'!H1881, 0))</f>
        <v/>
      </c>
      <c r="L1888">
        <f>IF(ISBLANK('Raw Data'!J1881), 0, IF(AND(1=MATCH(LARGE('Raw Data'!G1881:J1881, 3), 'Raw Data'!G1881:J1881, 0), AND('Raw Data'!O1881-'Raw Data'!P1881&lt;4, 'Raw Data'!O1881-'Raw Data'!P1881&gt;0)), 'Raw Data'!G1881, 0))</f>
        <v/>
      </c>
      <c r="M1888">
        <f>IF(ISBLANK('Raw Data'!J1881), 0, IF(AND(4=MATCH(LARGE('Raw Data'!G1881:J1881, 2), 'Raw Data'!G1881:J1881, 0), 'Raw Data'!P1881-'Raw Data'!O1881&gt;3), 'Raw Data'!J1881, 0))</f>
        <v/>
      </c>
      <c r="N1888">
        <f>IF(ISBLANK('Raw Data'!J1881), 0, IF(AND(3=MATCH(LARGE('Raw Data'!G1881:J1881, 2), 'Raw Data'!G1881:J1881, 0), 'Raw Data'!O1881-'Raw Data'!P1881&gt;3), 'Raw Data'!I1881, 0))</f>
        <v/>
      </c>
      <c r="O1888">
        <f>IF(ISBLANK('Raw Data'!J1881), 0, IF(AND(2=MATCH(LARGE('Raw Data'!G1881:J1881, 2), 'Raw Data'!G1881:J1881, 0), AND('Raw Data'!P1881-'Raw Data'!O1881&lt;4, 'Raw Data'!P1881-'Raw Data'!O1881&gt;0)), 'Raw Data'!H1881, 0))</f>
        <v/>
      </c>
      <c r="P1888">
        <f>IF(ISBLANK('Raw Data'!J1881), 0, IF(AND(1=MATCH(LARGE('Raw Data'!G1881:J1881, 2), 'Raw Data'!G1881:J1881, 0), AND('Raw Data'!O1881-'Raw Data'!P1881&lt;4, 'Raw Data'!O1881-'Raw Data'!P1881&gt;0)), 'Raw Data'!G1881, 0))</f>
        <v/>
      </c>
      <c r="Q1888">
        <f>IF(ISBLANK('Raw Data'!J1881), 0, IF(AND(4=MATCH(LARGE('Raw Data'!G1881:J1881, 1), 'Raw Data'!G1881:J1881, 0), 'Raw Data'!P1881-'Raw Data'!O1881&gt;3), 'Raw Data'!J1881, 0))</f>
        <v/>
      </c>
      <c r="R1888">
        <f>IF(ISBLANK('Raw Data'!J1881), 0, IF(AND(3=MATCH(LARGE('Raw Data'!G1881:J1881, 1), 'Raw Data'!G1881:J1881, 0), 'Raw Data'!O1881-'Raw Data'!P1881&gt;3), 'Raw Data'!I1881, 0))</f>
        <v/>
      </c>
      <c r="S1888">
        <f>IF(AND('Raw Data'!P1881-'Raw Data'!O1881&gt;4, 'Raw Data'!F1881&lt;'Raw Data'!C1881), 'Raw Data'!J1881, 0)</f>
        <v/>
      </c>
      <c r="T1888">
        <f>IF(AND('Raw Data'!O1881-'Raw Data'!P1881&gt;4, 'Raw Data'!F1881&gt;'Raw Data'!C1881), 'Raw Data'!I1881, 0)</f>
        <v/>
      </c>
      <c r="U1888">
        <f>IF(AND('Raw Data'!P1881-'Raw Data'!O1881&lt;3, 'Raw Data'!P1881&gt;'Raw Data'!O1881, 'Raw Data'!F1881&lt;'Raw Data'!C1881), 'Raw Data'!H1881, 0)</f>
        <v/>
      </c>
      <c r="V1888">
        <f>IF(AND('Raw Data'!P1881-'Raw Data'!O1881&lt;3, 'Raw Data'!P1881&gt;'Raw Data'!O1881, 'Raw Data'!F1881&gt;'Raw Data'!C1881), 'Raw Data'!G1881, 0)</f>
        <v/>
      </c>
    </row>
    <row r="1889">
      <c r="A1889">
        <f>IF(AND('Raw Data'!F1882&lt;'Raw Data'!C1882, 'Raw Data'!P1882&gt;'Raw Data'!O1882, 'Raw Data'!P1882-'Raw Data'!O1882&gt;3), 'Raw Data'!J1882, 0)</f>
        <v/>
      </c>
      <c r="B1889">
        <f>IF(AND('Raw Data'!C1882&lt;'Raw Data'!F1882, 'Raw Data'!O1882&gt;'Raw Data'!P1882, 'Raw Data'!O1882-'Raw Data'!P1882&gt;3), 'Raw Data'!I1882, 0)</f>
        <v/>
      </c>
      <c r="C1889">
        <f>IF(AND('Raw Data'!F1882&lt;'Raw Data'!C1882, 'Raw Data'!P1882&gt;'Raw Data'!O1882, 'Raw Data'!P1882-'Raw Data'!O1882&lt;4), 'Raw Data'!H1882, 0)</f>
        <v/>
      </c>
      <c r="D1889">
        <f>IF(AND('Raw Data'!C1882&lt;'Raw Data'!F1882, 'Raw Data'!O1882&gt;'Raw Data'!P1882, 'Raw Data'!O1882-'Raw Data'!P1882&lt;4), 'Raw Data'!G1882, 0)</f>
        <v/>
      </c>
      <c r="E1889">
        <f>IF(ISBLANK('Raw Data'!J1882), 0, IF(AND(4=MATCH(LARGE('Raw Data'!G1882:J1882, 4), 'Raw Data'!G1882:J1882, 0), 'Raw Data'!P1882-'Raw Data'!O1882&gt;3), 'Raw Data'!J1882, 0))</f>
        <v/>
      </c>
      <c r="F1889">
        <f>IF(ISBLANK('Raw Data'!J1882), 0, IF(AND(3=MATCH(LARGE('Raw Data'!G1882:J1882, 4), 'Raw Data'!G1882:J1882, 0), 'Raw Data'!O1882-'Raw Data'!P1882&gt;3), 'Raw Data'!I1882, 0))</f>
        <v/>
      </c>
      <c r="G1889">
        <f>IF(ISBLANK('Raw Data'!J1882), 0, IF(AND(2=MATCH(LARGE('Raw Data'!G1882:J1882, 4), 'Raw Data'!G1882:J1882, 0), AND('Raw Data'!P1882-'Raw Data'!O1882&lt;4, 'Raw Data'!P1882-'Raw Data'!O1882&gt;0)), 'Raw Data'!H1882, 0))</f>
        <v/>
      </c>
      <c r="H1889">
        <f>IF(ISBLANK('Raw Data'!J1882), 0, IF(AND(1=MATCH(LARGE('Raw Data'!G1882:J1882, 4), 'Raw Data'!G1882:J1882, 0), AND('Raw Data'!O1882-'Raw Data'!P1882&lt;4, 'Raw Data'!O1882-'Raw Data'!P1882&gt;0)), 'Raw Data'!G1882, 0))</f>
        <v/>
      </c>
      <c r="I1889">
        <f>IF(ISBLANK('Raw Data'!J1882), 0, IF(AND(4=MATCH(LARGE('Raw Data'!G1882:J1882, 3), 'Raw Data'!G1882:J1882, 0), 'Raw Data'!P1882-'Raw Data'!O1882&gt;3), 'Raw Data'!J1882, 0))</f>
        <v/>
      </c>
      <c r="J1889">
        <f>IF(ISBLANK('Raw Data'!J1882), 0, IF(AND(3=MATCH(LARGE('Raw Data'!G1882:J1882, 3), 'Raw Data'!G1882:J1882, 0), 'Raw Data'!O1882-'Raw Data'!P1882&gt;3), 'Raw Data'!I1882, 0))</f>
        <v/>
      </c>
      <c r="K1889">
        <f>IF(ISBLANK('Raw Data'!J1882), 0, IF(AND(2=MATCH(LARGE('Raw Data'!G1882:J1882, 3), 'Raw Data'!G1882:J1882, 0), AND('Raw Data'!P1882-'Raw Data'!O1882&lt;4, 'Raw Data'!P1882-'Raw Data'!O1882&gt;0)), 'Raw Data'!H1882, 0))</f>
        <v/>
      </c>
      <c r="L1889">
        <f>IF(ISBLANK('Raw Data'!J1882), 0, IF(AND(1=MATCH(LARGE('Raw Data'!G1882:J1882, 3), 'Raw Data'!G1882:J1882, 0), AND('Raw Data'!O1882-'Raw Data'!P1882&lt;4, 'Raw Data'!O1882-'Raw Data'!P1882&gt;0)), 'Raw Data'!G1882, 0))</f>
        <v/>
      </c>
      <c r="M1889">
        <f>IF(ISBLANK('Raw Data'!J1882), 0, IF(AND(4=MATCH(LARGE('Raw Data'!G1882:J1882, 2), 'Raw Data'!G1882:J1882, 0), 'Raw Data'!P1882-'Raw Data'!O1882&gt;3), 'Raw Data'!J1882, 0))</f>
        <v/>
      </c>
      <c r="N1889">
        <f>IF(ISBLANK('Raw Data'!J1882), 0, IF(AND(3=MATCH(LARGE('Raw Data'!G1882:J1882, 2), 'Raw Data'!G1882:J1882, 0), 'Raw Data'!O1882-'Raw Data'!P1882&gt;3), 'Raw Data'!I1882, 0))</f>
        <v/>
      </c>
      <c r="O1889">
        <f>IF(ISBLANK('Raw Data'!J1882), 0, IF(AND(2=MATCH(LARGE('Raw Data'!G1882:J1882, 2), 'Raw Data'!G1882:J1882, 0), AND('Raw Data'!P1882-'Raw Data'!O1882&lt;4, 'Raw Data'!P1882-'Raw Data'!O1882&gt;0)), 'Raw Data'!H1882, 0))</f>
        <v/>
      </c>
      <c r="P1889">
        <f>IF(ISBLANK('Raw Data'!J1882), 0, IF(AND(1=MATCH(LARGE('Raw Data'!G1882:J1882, 2), 'Raw Data'!G1882:J1882, 0), AND('Raw Data'!O1882-'Raw Data'!P1882&lt;4, 'Raw Data'!O1882-'Raw Data'!P1882&gt;0)), 'Raw Data'!G1882, 0))</f>
        <v/>
      </c>
      <c r="Q1889">
        <f>IF(ISBLANK('Raw Data'!J1882), 0, IF(AND(4=MATCH(LARGE('Raw Data'!G1882:J1882, 1), 'Raw Data'!G1882:J1882, 0), 'Raw Data'!P1882-'Raw Data'!O1882&gt;3), 'Raw Data'!J1882, 0))</f>
        <v/>
      </c>
      <c r="R1889">
        <f>IF(ISBLANK('Raw Data'!J1882), 0, IF(AND(3=MATCH(LARGE('Raw Data'!G1882:J1882, 1), 'Raw Data'!G1882:J1882, 0), 'Raw Data'!O1882-'Raw Data'!P1882&gt;3), 'Raw Data'!I1882, 0))</f>
        <v/>
      </c>
      <c r="S1889">
        <f>IF(AND('Raw Data'!P1882-'Raw Data'!O1882&gt;4, 'Raw Data'!F1882&lt;'Raw Data'!C1882), 'Raw Data'!J1882, 0)</f>
        <v/>
      </c>
      <c r="T1889">
        <f>IF(AND('Raw Data'!O1882-'Raw Data'!P1882&gt;4, 'Raw Data'!F1882&gt;'Raw Data'!C1882), 'Raw Data'!I1882, 0)</f>
        <v/>
      </c>
      <c r="U1889">
        <f>IF(AND('Raw Data'!P1882-'Raw Data'!O1882&lt;3, 'Raw Data'!P1882&gt;'Raw Data'!O1882, 'Raw Data'!F1882&lt;'Raw Data'!C1882), 'Raw Data'!H1882, 0)</f>
        <v/>
      </c>
      <c r="V1889">
        <f>IF(AND('Raw Data'!P1882-'Raw Data'!O1882&lt;3, 'Raw Data'!P1882&gt;'Raw Data'!O1882, 'Raw Data'!F1882&gt;'Raw Data'!C1882), 'Raw Data'!G1882, 0)</f>
        <v/>
      </c>
    </row>
    <row r="1890">
      <c r="A1890">
        <f>IF(AND('Raw Data'!F1883&lt;'Raw Data'!C1883, 'Raw Data'!P1883&gt;'Raw Data'!O1883, 'Raw Data'!P1883-'Raw Data'!O1883&gt;3), 'Raw Data'!J1883, 0)</f>
        <v/>
      </c>
      <c r="B1890">
        <f>IF(AND('Raw Data'!C1883&lt;'Raw Data'!F1883, 'Raw Data'!O1883&gt;'Raw Data'!P1883, 'Raw Data'!O1883-'Raw Data'!P1883&gt;3), 'Raw Data'!I1883, 0)</f>
        <v/>
      </c>
      <c r="C1890">
        <f>IF(AND('Raw Data'!F1883&lt;'Raw Data'!C1883, 'Raw Data'!P1883&gt;'Raw Data'!O1883, 'Raw Data'!P1883-'Raw Data'!O1883&lt;4), 'Raw Data'!H1883, 0)</f>
        <v/>
      </c>
      <c r="D1890">
        <f>IF(AND('Raw Data'!C1883&lt;'Raw Data'!F1883, 'Raw Data'!O1883&gt;'Raw Data'!P1883, 'Raw Data'!O1883-'Raw Data'!P1883&lt;4), 'Raw Data'!G1883, 0)</f>
        <v/>
      </c>
      <c r="E1890">
        <f>IF(ISBLANK('Raw Data'!J1883), 0, IF(AND(4=MATCH(LARGE('Raw Data'!G1883:J1883, 4), 'Raw Data'!G1883:J1883, 0), 'Raw Data'!P1883-'Raw Data'!O1883&gt;3), 'Raw Data'!J1883, 0))</f>
        <v/>
      </c>
      <c r="F1890">
        <f>IF(ISBLANK('Raw Data'!J1883), 0, IF(AND(3=MATCH(LARGE('Raw Data'!G1883:J1883, 4), 'Raw Data'!G1883:J1883, 0), 'Raw Data'!O1883-'Raw Data'!P1883&gt;3), 'Raw Data'!I1883, 0))</f>
        <v/>
      </c>
      <c r="G1890">
        <f>IF(ISBLANK('Raw Data'!J1883), 0, IF(AND(2=MATCH(LARGE('Raw Data'!G1883:J1883, 4), 'Raw Data'!G1883:J1883, 0), AND('Raw Data'!P1883-'Raw Data'!O1883&lt;4, 'Raw Data'!P1883-'Raw Data'!O1883&gt;0)), 'Raw Data'!H1883, 0))</f>
        <v/>
      </c>
      <c r="H1890">
        <f>IF(ISBLANK('Raw Data'!J1883), 0, IF(AND(1=MATCH(LARGE('Raw Data'!G1883:J1883, 4), 'Raw Data'!G1883:J1883, 0), AND('Raw Data'!O1883-'Raw Data'!P1883&lt;4, 'Raw Data'!O1883-'Raw Data'!P1883&gt;0)), 'Raw Data'!G1883, 0))</f>
        <v/>
      </c>
      <c r="I1890">
        <f>IF(ISBLANK('Raw Data'!J1883), 0, IF(AND(4=MATCH(LARGE('Raw Data'!G1883:J1883, 3), 'Raw Data'!G1883:J1883, 0), 'Raw Data'!P1883-'Raw Data'!O1883&gt;3), 'Raw Data'!J1883, 0))</f>
        <v/>
      </c>
      <c r="J1890">
        <f>IF(ISBLANK('Raw Data'!J1883), 0, IF(AND(3=MATCH(LARGE('Raw Data'!G1883:J1883, 3), 'Raw Data'!G1883:J1883, 0), 'Raw Data'!O1883-'Raw Data'!P1883&gt;3), 'Raw Data'!I1883, 0))</f>
        <v/>
      </c>
      <c r="K1890">
        <f>IF(ISBLANK('Raw Data'!J1883), 0, IF(AND(2=MATCH(LARGE('Raw Data'!G1883:J1883, 3), 'Raw Data'!G1883:J1883, 0), AND('Raw Data'!P1883-'Raw Data'!O1883&lt;4, 'Raw Data'!P1883-'Raw Data'!O1883&gt;0)), 'Raw Data'!H1883, 0))</f>
        <v/>
      </c>
      <c r="L1890">
        <f>IF(ISBLANK('Raw Data'!J1883), 0, IF(AND(1=MATCH(LARGE('Raw Data'!G1883:J1883, 3), 'Raw Data'!G1883:J1883, 0), AND('Raw Data'!O1883-'Raw Data'!P1883&lt;4, 'Raw Data'!O1883-'Raw Data'!P1883&gt;0)), 'Raw Data'!G1883, 0))</f>
        <v/>
      </c>
      <c r="M1890">
        <f>IF(ISBLANK('Raw Data'!J1883), 0, IF(AND(4=MATCH(LARGE('Raw Data'!G1883:J1883, 2), 'Raw Data'!G1883:J1883, 0), 'Raw Data'!P1883-'Raw Data'!O1883&gt;3), 'Raw Data'!J1883, 0))</f>
        <v/>
      </c>
      <c r="N1890">
        <f>IF(ISBLANK('Raw Data'!J1883), 0, IF(AND(3=MATCH(LARGE('Raw Data'!G1883:J1883, 2), 'Raw Data'!G1883:J1883, 0), 'Raw Data'!O1883-'Raw Data'!P1883&gt;3), 'Raw Data'!I1883, 0))</f>
        <v/>
      </c>
      <c r="O1890">
        <f>IF(ISBLANK('Raw Data'!J1883), 0, IF(AND(2=MATCH(LARGE('Raw Data'!G1883:J1883, 2), 'Raw Data'!G1883:J1883, 0), AND('Raw Data'!P1883-'Raw Data'!O1883&lt;4, 'Raw Data'!P1883-'Raw Data'!O1883&gt;0)), 'Raw Data'!H1883, 0))</f>
        <v/>
      </c>
      <c r="P1890">
        <f>IF(ISBLANK('Raw Data'!J1883), 0, IF(AND(1=MATCH(LARGE('Raw Data'!G1883:J1883, 2), 'Raw Data'!G1883:J1883, 0), AND('Raw Data'!O1883-'Raw Data'!P1883&lt;4, 'Raw Data'!O1883-'Raw Data'!P1883&gt;0)), 'Raw Data'!G1883, 0))</f>
        <v/>
      </c>
      <c r="Q1890">
        <f>IF(ISBLANK('Raw Data'!J1883), 0, IF(AND(4=MATCH(LARGE('Raw Data'!G1883:J1883, 1), 'Raw Data'!G1883:J1883, 0), 'Raw Data'!P1883-'Raw Data'!O1883&gt;3), 'Raw Data'!J1883, 0))</f>
        <v/>
      </c>
      <c r="R1890">
        <f>IF(ISBLANK('Raw Data'!J1883), 0, IF(AND(3=MATCH(LARGE('Raw Data'!G1883:J1883, 1), 'Raw Data'!G1883:J1883, 0), 'Raw Data'!O1883-'Raw Data'!P1883&gt;3), 'Raw Data'!I1883, 0))</f>
        <v/>
      </c>
      <c r="S1890">
        <f>IF(AND('Raw Data'!P1883-'Raw Data'!O1883&gt;4, 'Raw Data'!F1883&lt;'Raw Data'!C1883), 'Raw Data'!J1883, 0)</f>
        <v/>
      </c>
      <c r="T1890">
        <f>IF(AND('Raw Data'!O1883-'Raw Data'!P1883&gt;4, 'Raw Data'!F1883&gt;'Raw Data'!C1883), 'Raw Data'!I1883, 0)</f>
        <v/>
      </c>
      <c r="U1890">
        <f>IF(AND('Raw Data'!P1883-'Raw Data'!O1883&lt;3, 'Raw Data'!P1883&gt;'Raw Data'!O1883, 'Raw Data'!F1883&lt;'Raw Data'!C1883), 'Raw Data'!H1883, 0)</f>
        <v/>
      </c>
      <c r="V1890">
        <f>IF(AND('Raw Data'!P1883-'Raw Data'!O1883&lt;3, 'Raw Data'!P1883&gt;'Raw Data'!O1883, 'Raw Data'!F1883&gt;'Raw Data'!C1883), 'Raw Data'!G1883, 0)</f>
        <v/>
      </c>
    </row>
    <row r="1891">
      <c r="A1891">
        <f>IF(AND('Raw Data'!F1884&lt;'Raw Data'!C1884, 'Raw Data'!P1884&gt;'Raw Data'!O1884, 'Raw Data'!P1884-'Raw Data'!O1884&gt;3), 'Raw Data'!J1884, 0)</f>
        <v/>
      </c>
      <c r="B1891">
        <f>IF(AND('Raw Data'!C1884&lt;'Raw Data'!F1884, 'Raw Data'!O1884&gt;'Raw Data'!P1884, 'Raw Data'!O1884-'Raw Data'!P1884&gt;3), 'Raw Data'!I1884, 0)</f>
        <v/>
      </c>
      <c r="C1891">
        <f>IF(AND('Raw Data'!F1884&lt;'Raw Data'!C1884, 'Raw Data'!P1884&gt;'Raw Data'!O1884, 'Raw Data'!P1884-'Raw Data'!O1884&lt;4), 'Raw Data'!H1884, 0)</f>
        <v/>
      </c>
      <c r="D1891">
        <f>IF(AND('Raw Data'!C1884&lt;'Raw Data'!F1884, 'Raw Data'!O1884&gt;'Raw Data'!P1884, 'Raw Data'!O1884-'Raw Data'!P1884&lt;4), 'Raw Data'!G1884, 0)</f>
        <v/>
      </c>
      <c r="E1891">
        <f>IF(ISBLANK('Raw Data'!J1884), 0, IF(AND(4=MATCH(LARGE('Raw Data'!G1884:J1884, 4), 'Raw Data'!G1884:J1884, 0), 'Raw Data'!P1884-'Raw Data'!O1884&gt;3), 'Raw Data'!J1884, 0))</f>
        <v/>
      </c>
      <c r="F1891">
        <f>IF(ISBLANK('Raw Data'!J1884), 0, IF(AND(3=MATCH(LARGE('Raw Data'!G1884:J1884, 4), 'Raw Data'!G1884:J1884, 0), 'Raw Data'!O1884-'Raw Data'!P1884&gt;3), 'Raw Data'!I1884, 0))</f>
        <v/>
      </c>
      <c r="G1891">
        <f>IF(ISBLANK('Raw Data'!J1884), 0, IF(AND(2=MATCH(LARGE('Raw Data'!G1884:J1884, 4), 'Raw Data'!G1884:J1884, 0), AND('Raw Data'!P1884-'Raw Data'!O1884&lt;4, 'Raw Data'!P1884-'Raw Data'!O1884&gt;0)), 'Raw Data'!H1884, 0))</f>
        <v/>
      </c>
      <c r="H1891">
        <f>IF(ISBLANK('Raw Data'!J1884), 0, IF(AND(1=MATCH(LARGE('Raw Data'!G1884:J1884, 4), 'Raw Data'!G1884:J1884, 0), AND('Raw Data'!O1884-'Raw Data'!P1884&lt;4, 'Raw Data'!O1884-'Raw Data'!P1884&gt;0)), 'Raw Data'!G1884, 0))</f>
        <v/>
      </c>
      <c r="I1891">
        <f>IF(ISBLANK('Raw Data'!J1884), 0, IF(AND(4=MATCH(LARGE('Raw Data'!G1884:J1884, 3), 'Raw Data'!G1884:J1884, 0), 'Raw Data'!P1884-'Raw Data'!O1884&gt;3), 'Raw Data'!J1884, 0))</f>
        <v/>
      </c>
      <c r="J1891">
        <f>IF(ISBLANK('Raw Data'!J1884), 0, IF(AND(3=MATCH(LARGE('Raw Data'!G1884:J1884, 3), 'Raw Data'!G1884:J1884, 0), 'Raw Data'!O1884-'Raw Data'!P1884&gt;3), 'Raw Data'!I1884, 0))</f>
        <v/>
      </c>
      <c r="K1891">
        <f>IF(ISBLANK('Raw Data'!J1884), 0, IF(AND(2=MATCH(LARGE('Raw Data'!G1884:J1884, 3), 'Raw Data'!G1884:J1884, 0), AND('Raw Data'!P1884-'Raw Data'!O1884&lt;4, 'Raw Data'!P1884-'Raw Data'!O1884&gt;0)), 'Raw Data'!H1884, 0))</f>
        <v/>
      </c>
      <c r="L1891">
        <f>IF(ISBLANK('Raw Data'!J1884), 0, IF(AND(1=MATCH(LARGE('Raw Data'!G1884:J1884, 3), 'Raw Data'!G1884:J1884, 0), AND('Raw Data'!O1884-'Raw Data'!P1884&lt;4, 'Raw Data'!O1884-'Raw Data'!P1884&gt;0)), 'Raw Data'!G1884, 0))</f>
        <v/>
      </c>
      <c r="M1891">
        <f>IF(ISBLANK('Raw Data'!J1884), 0, IF(AND(4=MATCH(LARGE('Raw Data'!G1884:J1884, 2), 'Raw Data'!G1884:J1884, 0), 'Raw Data'!P1884-'Raw Data'!O1884&gt;3), 'Raw Data'!J1884, 0))</f>
        <v/>
      </c>
      <c r="N1891">
        <f>IF(ISBLANK('Raw Data'!J1884), 0, IF(AND(3=MATCH(LARGE('Raw Data'!G1884:J1884, 2), 'Raw Data'!G1884:J1884, 0), 'Raw Data'!O1884-'Raw Data'!P1884&gt;3), 'Raw Data'!I1884, 0))</f>
        <v/>
      </c>
      <c r="O1891">
        <f>IF(ISBLANK('Raw Data'!J1884), 0, IF(AND(2=MATCH(LARGE('Raw Data'!G1884:J1884, 2), 'Raw Data'!G1884:J1884, 0), AND('Raw Data'!P1884-'Raw Data'!O1884&lt;4, 'Raw Data'!P1884-'Raw Data'!O1884&gt;0)), 'Raw Data'!H1884, 0))</f>
        <v/>
      </c>
      <c r="P1891">
        <f>IF(ISBLANK('Raw Data'!J1884), 0, IF(AND(1=MATCH(LARGE('Raw Data'!G1884:J1884, 2), 'Raw Data'!G1884:J1884, 0), AND('Raw Data'!O1884-'Raw Data'!P1884&lt;4, 'Raw Data'!O1884-'Raw Data'!P1884&gt;0)), 'Raw Data'!G1884, 0))</f>
        <v/>
      </c>
      <c r="Q1891">
        <f>IF(ISBLANK('Raw Data'!J1884), 0, IF(AND(4=MATCH(LARGE('Raw Data'!G1884:J1884, 1), 'Raw Data'!G1884:J1884, 0), 'Raw Data'!P1884-'Raw Data'!O1884&gt;3), 'Raw Data'!J1884, 0))</f>
        <v/>
      </c>
      <c r="R1891">
        <f>IF(ISBLANK('Raw Data'!J1884), 0, IF(AND(3=MATCH(LARGE('Raw Data'!G1884:J1884, 1), 'Raw Data'!G1884:J1884, 0), 'Raw Data'!O1884-'Raw Data'!P1884&gt;3), 'Raw Data'!I1884, 0))</f>
        <v/>
      </c>
      <c r="S1891">
        <f>IF(AND('Raw Data'!P1884-'Raw Data'!O1884&gt;4, 'Raw Data'!F1884&lt;'Raw Data'!C1884), 'Raw Data'!J1884, 0)</f>
        <v/>
      </c>
      <c r="T1891">
        <f>IF(AND('Raw Data'!O1884-'Raw Data'!P1884&gt;4, 'Raw Data'!F1884&gt;'Raw Data'!C1884), 'Raw Data'!I1884, 0)</f>
        <v/>
      </c>
      <c r="U1891">
        <f>IF(AND('Raw Data'!P1884-'Raw Data'!O1884&lt;3, 'Raw Data'!P1884&gt;'Raw Data'!O1884, 'Raw Data'!F1884&lt;'Raw Data'!C1884), 'Raw Data'!H1884, 0)</f>
        <v/>
      </c>
      <c r="V1891">
        <f>IF(AND('Raw Data'!P1884-'Raw Data'!O1884&lt;3, 'Raw Data'!P1884&gt;'Raw Data'!O1884, 'Raw Data'!F1884&gt;'Raw Data'!C1884), 'Raw Data'!G1884, 0)</f>
        <v/>
      </c>
    </row>
    <row r="1892">
      <c r="A1892">
        <f>IF(AND('Raw Data'!F1885&lt;'Raw Data'!C1885, 'Raw Data'!P1885&gt;'Raw Data'!O1885, 'Raw Data'!P1885-'Raw Data'!O1885&gt;3), 'Raw Data'!J1885, 0)</f>
        <v/>
      </c>
      <c r="B1892">
        <f>IF(AND('Raw Data'!C1885&lt;'Raw Data'!F1885, 'Raw Data'!O1885&gt;'Raw Data'!P1885, 'Raw Data'!O1885-'Raw Data'!P1885&gt;3), 'Raw Data'!I1885, 0)</f>
        <v/>
      </c>
      <c r="C1892">
        <f>IF(AND('Raw Data'!F1885&lt;'Raw Data'!C1885, 'Raw Data'!P1885&gt;'Raw Data'!O1885, 'Raw Data'!P1885-'Raw Data'!O1885&lt;4), 'Raw Data'!H1885, 0)</f>
        <v/>
      </c>
      <c r="D1892">
        <f>IF(AND('Raw Data'!C1885&lt;'Raw Data'!F1885, 'Raw Data'!O1885&gt;'Raw Data'!P1885, 'Raw Data'!O1885-'Raw Data'!P1885&lt;4), 'Raw Data'!G1885, 0)</f>
        <v/>
      </c>
      <c r="E1892">
        <f>IF(ISBLANK('Raw Data'!J1885), 0, IF(AND(4=MATCH(LARGE('Raw Data'!G1885:J1885, 4), 'Raw Data'!G1885:J1885, 0), 'Raw Data'!P1885-'Raw Data'!O1885&gt;3), 'Raw Data'!J1885, 0))</f>
        <v/>
      </c>
      <c r="F1892">
        <f>IF(ISBLANK('Raw Data'!J1885), 0, IF(AND(3=MATCH(LARGE('Raw Data'!G1885:J1885, 4), 'Raw Data'!G1885:J1885, 0), 'Raw Data'!O1885-'Raw Data'!P1885&gt;3), 'Raw Data'!I1885, 0))</f>
        <v/>
      </c>
      <c r="G1892">
        <f>IF(ISBLANK('Raw Data'!J1885), 0, IF(AND(2=MATCH(LARGE('Raw Data'!G1885:J1885, 4), 'Raw Data'!G1885:J1885, 0), AND('Raw Data'!P1885-'Raw Data'!O1885&lt;4, 'Raw Data'!P1885-'Raw Data'!O1885&gt;0)), 'Raw Data'!H1885, 0))</f>
        <v/>
      </c>
      <c r="H1892">
        <f>IF(ISBLANK('Raw Data'!J1885), 0, IF(AND(1=MATCH(LARGE('Raw Data'!G1885:J1885, 4), 'Raw Data'!G1885:J1885, 0), AND('Raw Data'!O1885-'Raw Data'!P1885&lt;4, 'Raw Data'!O1885-'Raw Data'!P1885&gt;0)), 'Raw Data'!G1885, 0))</f>
        <v/>
      </c>
      <c r="I1892">
        <f>IF(ISBLANK('Raw Data'!J1885), 0, IF(AND(4=MATCH(LARGE('Raw Data'!G1885:J1885, 3), 'Raw Data'!G1885:J1885, 0), 'Raw Data'!P1885-'Raw Data'!O1885&gt;3), 'Raw Data'!J1885, 0))</f>
        <v/>
      </c>
      <c r="J1892">
        <f>IF(ISBLANK('Raw Data'!J1885), 0, IF(AND(3=MATCH(LARGE('Raw Data'!G1885:J1885, 3), 'Raw Data'!G1885:J1885, 0), 'Raw Data'!O1885-'Raw Data'!P1885&gt;3), 'Raw Data'!I1885, 0))</f>
        <v/>
      </c>
      <c r="K1892">
        <f>IF(ISBLANK('Raw Data'!J1885), 0, IF(AND(2=MATCH(LARGE('Raw Data'!G1885:J1885, 3), 'Raw Data'!G1885:J1885, 0), AND('Raw Data'!P1885-'Raw Data'!O1885&lt;4, 'Raw Data'!P1885-'Raw Data'!O1885&gt;0)), 'Raw Data'!H1885, 0))</f>
        <v/>
      </c>
      <c r="L1892">
        <f>IF(ISBLANK('Raw Data'!J1885), 0, IF(AND(1=MATCH(LARGE('Raw Data'!G1885:J1885, 3), 'Raw Data'!G1885:J1885, 0), AND('Raw Data'!O1885-'Raw Data'!P1885&lt;4, 'Raw Data'!O1885-'Raw Data'!P1885&gt;0)), 'Raw Data'!G1885, 0))</f>
        <v/>
      </c>
      <c r="M1892">
        <f>IF(ISBLANK('Raw Data'!J1885), 0, IF(AND(4=MATCH(LARGE('Raw Data'!G1885:J1885, 2), 'Raw Data'!G1885:J1885, 0), 'Raw Data'!P1885-'Raw Data'!O1885&gt;3), 'Raw Data'!J1885, 0))</f>
        <v/>
      </c>
      <c r="N1892">
        <f>IF(ISBLANK('Raw Data'!J1885), 0, IF(AND(3=MATCH(LARGE('Raw Data'!G1885:J1885, 2), 'Raw Data'!G1885:J1885, 0), 'Raw Data'!O1885-'Raw Data'!P1885&gt;3), 'Raw Data'!I1885, 0))</f>
        <v/>
      </c>
      <c r="O1892">
        <f>IF(ISBLANK('Raw Data'!J1885), 0, IF(AND(2=MATCH(LARGE('Raw Data'!G1885:J1885, 2), 'Raw Data'!G1885:J1885, 0), AND('Raw Data'!P1885-'Raw Data'!O1885&lt;4, 'Raw Data'!P1885-'Raw Data'!O1885&gt;0)), 'Raw Data'!H1885, 0))</f>
        <v/>
      </c>
      <c r="P1892">
        <f>IF(ISBLANK('Raw Data'!J1885), 0, IF(AND(1=MATCH(LARGE('Raw Data'!G1885:J1885, 2), 'Raw Data'!G1885:J1885, 0), AND('Raw Data'!O1885-'Raw Data'!P1885&lt;4, 'Raw Data'!O1885-'Raw Data'!P1885&gt;0)), 'Raw Data'!G1885, 0))</f>
        <v/>
      </c>
      <c r="Q1892">
        <f>IF(ISBLANK('Raw Data'!J1885), 0, IF(AND(4=MATCH(LARGE('Raw Data'!G1885:J1885, 1), 'Raw Data'!G1885:J1885, 0), 'Raw Data'!P1885-'Raw Data'!O1885&gt;3), 'Raw Data'!J1885, 0))</f>
        <v/>
      </c>
      <c r="R1892">
        <f>IF(ISBLANK('Raw Data'!J1885), 0, IF(AND(3=MATCH(LARGE('Raw Data'!G1885:J1885, 1), 'Raw Data'!G1885:J1885, 0), 'Raw Data'!O1885-'Raw Data'!P1885&gt;3), 'Raw Data'!I1885, 0))</f>
        <v/>
      </c>
      <c r="S1892">
        <f>IF(AND('Raw Data'!P1885-'Raw Data'!O1885&gt;4, 'Raw Data'!F1885&lt;'Raw Data'!C1885), 'Raw Data'!J1885, 0)</f>
        <v/>
      </c>
      <c r="T1892">
        <f>IF(AND('Raw Data'!O1885-'Raw Data'!P1885&gt;4, 'Raw Data'!F1885&gt;'Raw Data'!C1885), 'Raw Data'!I1885, 0)</f>
        <v/>
      </c>
      <c r="U1892">
        <f>IF(AND('Raw Data'!P1885-'Raw Data'!O1885&lt;3, 'Raw Data'!P1885&gt;'Raw Data'!O1885, 'Raw Data'!F1885&lt;'Raw Data'!C1885), 'Raw Data'!H1885, 0)</f>
        <v/>
      </c>
      <c r="V1892">
        <f>IF(AND('Raw Data'!P1885-'Raw Data'!O1885&lt;3, 'Raw Data'!P1885&gt;'Raw Data'!O1885, 'Raw Data'!F1885&gt;'Raw Data'!C1885), 'Raw Data'!G1885, 0)</f>
        <v/>
      </c>
    </row>
    <row r="1893">
      <c r="A1893">
        <f>IF(AND('Raw Data'!F1886&lt;'Raw Data'!C1886, 'Raw Data'!P1886&gt;'Raw Data'!O1886, 'Raw Data'!P1886-'Raw Data'!O1886&gt;3), 'Raw Data'!J1886, 0)</f>
        <v/>
      </c>
      <c r="B1893">
        <f>IF(AND('Raw Data'!C1886&lt;'Raw Data'!F1886, 'Raw Data'!O1886&gt;'Raw Data'!P1886, 'Raw Data'!O1886-'Raw Data'!P1886&gt;3), 'Raw Data'!I1886, 0)</f>
        <v/>
      </c>
      <c r="C1893">
        <f>IF(AND('Raw Data'!F1886&lt;'Raw Data'!C1886, 'Raw Data'!P1886&gt;'Raw Data'!O1886, 'Raw Data'!P1886-'Raw Data'!O1886&lt;4), 'Raw Data'!H1886, 0)</f>
        <v/>
      </c>
      <c r="D1893">
        <f>IF(AND('Raw Data'!C1886&lt;'Raw Data'!F1886, 'Raw Data'!O1886&gt;'Raw Data'!P1886, 'Raw Data'!O1886-'Raw Data'!P1886&lt;4), 'Raw Data'!G1886, 0)</f>
        <v/>
      </c>
      <c r="E1893">
        <f>IF(ISBLANK('Raw Data'!J1886), 0, IF(AND(4=MATCH(LARGE('Raw Data'!G1886:J1886, 4), 'Raw Data'!G1886:J1886, 0), 'Raw Data'!P1886-'Raw Data'!O1886&gt;3), 'Raw Data'!J1886, 0))</f>
        <v/>
      </c>
      <c r="F1893">
        <f>IF(ISBLANK('Raw Data'!J1886), 0, IF(AND(3=MATCH(LARGE('Raw Data'!G1886:J1886, 4), 'Raw Data'!G1886:J1886, 0), 'Raw Data'!O1886-'Raw Data'!P1886&gt;3), 'Raw Data'!I1886, 0))</f>
        <v/>
      </c>
      <c r="G1893">
        <f>IF(ISBLANK('Raw Data'!J1886), 0, IF(AND(2=MATCH(LARGE('Raw Data'!G1886:J1886, 4), 'Raw Data'!G1886:J1886, 0), AND('Raw Data'!P1886-'Raw Data'!O1886&lt;4, 'Raw Data'!P1886-'Raw Data'!O1886&gt;0)), 'Raw Data'!H1886, 0))</f>
        <v/>
      </c>
      <c r="H1893">
        <f>IF(ISBLANK('Raw Data'!J1886), 0, IF(AND(1=MATCH(LARGE('Raw Data'!G1886:J1886, 4), 'Raw Data'!G1886:J1886, 0), AND('Raw Data'!O1886-'Raw Data'!P1886&lt;4, 'Raw Data'!O1886-'Raw Data'!P1886&gt;0)), 'Raw Data'!G1886, 0))</f>
        <v/>
      </c>
      <c r="I1893">
        <f>IF(ISBLANK('Raw Data'!J1886), 0, IF(AND(4=MATCH(LARGE('Raw Data'!G1886:J1886, 3), 'Raw Data'!G1886:J1886, 0), 'Raw Data'!P1886-'Raw Data'!O1886&gt;3), 'Raw Data'!J1886, 0))</f>
        <v/>
      </c>
      <c r="J1893">
        <f>IF(ISBLANK('Raw Data'!J1886), 0, IF(AND(3=MATCH(LARGE('Raw Data'!G1886:J1886, 3), 'Raw Data'!G1886:J1886, 0), 'Raw Data'!O1886-'Raw Data'!P1886&gt;3), 'Raw Data'!I1886, 0))</f>
        <v/>
      </c>
      <c r="K1893">
        <f>IF(ISBLANK('Raw Data'!J1886), 0, IF(AND(2=MATCH(LARGE('Raw Data'!G1886:J1886, 3), 'Raw Data'!G1886:J1886, 0), AND('Raw Data'!P1886-'Raw Data'!O1886&lt;4, 'Raw Data'!P1886-'Raw Data'!O1886&gt;0)), 'Raw Data'!H1886, 0))</f>
        <v/>
      </c>
      <c r="L1893">
        <f>IF(ISBLANK('Raw Data'!J1886), 0, IF(AND(1=MATCH(LARGE('Raw Data'!G1886:J1886, 3), 'Raw Data'!G1886:J1886, 0), AND('Raw Data'!O1886-'Raw Data'!P1886&lt;4, 'Raw Data'!O1886-'Raw Data'!P1886&gt;0)), 'Raw Data'!G1886, 0))</f>
        <v/>
      </c>
      <c r="M1893">
        <f>IF(ISBLANK('Raw Data'!J1886), 0, IF(AND(4=MATCH(LARGE('Raw Data'!G1886:J1886, 2), 'Raw Data'!G1886:J1886, 0), 'Raw Data'!P1886-'Raw Data'!O1886&gt;3), 'Raw Data'!J1886, 0))</f>
        <v/>
      </c>
      <c r="N1893">
        <f>IF(ISBLANK('Raw Data'!J1886), 0, IF(AND(3=MATCH(LARGE('Raw Data'!G1886:J1886, 2), 'Raw Data'!G1886:J1886, 0), 'Raw Data'!O1886-'Raw Data'!P1886&gt;3), 'Raw Data'!I1886, 0))</f>
        <v/>
      </c>
      <c r="O1893">
        <f>IF(ISBLANK('Raw Data'!J1886), 0, IF(AND(2=MATCH(LARGE('Raw Data'!G1886:J1886, 2), 'Raw Data'!G1886:J1886, 0), AND('Raw Data'!P1886-'Raw Data'!O1886&lt;4, 'Raw Data'!P1886-'Raw Data'!O1886&gt;0)), 'Raw Data'!H1886, 0))</f>
        <v/>
      </c>
      <c r="P1893">
        <f>IF(ISBLANK('Raw Data'!J1886), 0, IF(AND(1=MATCH(LARGE('Raw Data'!G1886:J1886, 2), 'Raw Data'!G1886:J1886, 0), AND('Raw Data'!O1886-'Raw Data'!P1886&lt;4, 'Raw Data'!O1886-'Raw Data'!P1886&gt;0)), 'Raw Data'!G1886, 0))</f>
        <v/>
      </c>
      <c r="Q1893">
        <f>IF(ISBLANK('Raw Data'!J1886), 0, IF(AND(4=MATCH(LARGE('Raw Data'!G1886:J1886, 1), 'Raw Data'!G1886:J1886, 0), 'Raw Data'!P1886-'Raw Data'!O1886&gt;3), 'Raw Data'!J1886, 0))</f>
        <v/>
      </c>
      <c r="R1893">
        <f>IF(ISBLANK('Raw Data'!J1886), 0, IF(AND(3=MATCH(LARGE('Raw Data'!G1886:J1886, 1), 'Raw Data'!G1886:J1886, 0), 'Raw Data'!O1886-'Raw Data'!P1886&gt;3), 'Raw Data'!I1886, 0))</f>
        <v/>
      </c>
      <c r="S1893">
        <f>IF(AND('Raw Data'!P1886-'Raw Data'!O1886&gt;4, 'Raw Data'!F1886&lt;'Raw Data'!C1886), 'Raw Data'!J1886, 0)</f>
        <v/>
      </c>
      <c r="T1893">
        <f>IF(AND('Raw Data'!O1886-'Raw Data'!P1886&gt;4, 'Raw Data'!F1886&gt;'Raw Data'!C1886), 'Raw Data'!I1886, 0)</f>
        <v/>
      </c>
      <c r="U1893">
        <f>IF(AND('Raw Data'!P1886-'Raw Data'!O1886&lt;3, 'Raw Data'!P1886&gt;'Raw Data'!O1886, 'Raw Data'!F1886&lt;'Raw Data'!C1886), 'Raw Data'!H1886, 0)</f>
        <v/>
      </c>
      <c r="V1893">
        <f>IF(AND('Raw Data'!P1886-'Raw Data'!O1886&lt;3, 'Raw Data'!P1886&gt;'Raw Data'!O1886, 'Raw Data'!F1886&gt;'Raw Data'!C1886), 'Raw Data'!G1886, 0)</f>
        <v/>
      </c>
    </row>
    <row r="1894">
      <c r="A1894">
        <f>IF(AND('Raw Data'!F1887&lt;'Raw Data'!C1887, 'Raw Data'!P1887&gt;'Raw Data'!O1887, 'Raw Data'!P1887-'Raw Data'!O1887&gt;3), 'Raw Data'!J1887, 0)</f>
        <v/>
      </c>
      <c r="B1894">
        <f>IF(AND('Raw Data'!C1887&lt;'Raw Data'!F1887, 'Raw Data'!O1887&gt;'Raw Data'!P1887, 'Raw Data'!O1887-'Raw Data'!P1887&gt;3), 'Raw Data'!I1887, 0)</f>
        <v/>
      </c>
      <c r="C1894">
        <f>IF(AND('Raw Data'!F1887&lt;'Raw Data'!C1887, 'Raw Data'!P1887&gt;'Raw Data'!O1887, 'Raw Data'!P1887-'Raw Data'!O1887&lt;4), 'Raw Data'!H1887, 0)</f>
        <v/>
      </c>
      <c r="D1894">
        <f>IF(AND('Raw Data'!C1887&lt;'Raw Data'!F1887, 'Raw Data'!O1887&gt;'Raw Data'!P1887, 'Raw Data'!O1887-'Raw Data'!P1887&lt;4), 'Raw Data'!G1887, 0)</f>
        <v/>
      </c>
      <c r="E1894">
        <f>IF(ISBLANK('Raw Data'!J1887), 0, IF(AND(4=MATCH(LARGE('Raw Data'!G1887:J1887, 4), 'Raw Data'!G1887:J1887, 0), 'Raw Data'!P1887-'Raw Data'!O1887&gt;3), 'Raw Data'!J1887, 0))</f>
        <v/>
      </c>
      <c r="F1894">
        <f>IF(ISBLANK('Raw Data'!J1887), 0, IF(AND(3=MATCH(LARGE('Raw Data'!G1887:J1887, 4), 'Raw Data'!G1887:J1887, 0), 'Raw Data'!O1887-'Raw Data'!P1887&gt;3), 'Raw Data'!I1887, 0))</f>
        <v/>
      </c>
      <c r="G1894">
        <f>IF(ISBLANK('Raw Data'!J1887), 0, IF(AND(2=MATCH(LARGE('Raw Data'!G1887:J1887, 4), 'Raw Data'!G1887:J1887, 0), AND('Raw Data'!P1887-'Raw Data'!O1887&lt;4, 'Raw Data'!P1887-'Raw Data'!O1887&gt;0)), 'Raw Data'!H1887, 0))</f>
        <v/>
      </c>
      <c r="H1894">
        <f>IF(ISBLANK('Raw Data'!J1887), 0, IF(AND(1=MATCH(LARGE('Raw Data'!G1887:J1887, 4), 'Raw Data'!G1887:J1887, 0), AND('Raw Data'!O1887-'Raw Data'!P1887&lt;4, 'Raw Data'!O1887-'Raw Data'!P1887&gt;0)), 'Raw Data'!G1887, 0))</f>
        <v/>
      </c>
      <c r="I1894">
        <f>IF(ISBLANK('Raw Data'!J1887), 0, IF(AND(4=MATCH(LARGE('Raw Data'!G1887:J1887, 3), 'Raw Data'!G1887:J1887, 0), 'Raw Data'!P1887-'Raw Data'!O1887&gt;3), 'Raw Data'!J1887, 0))</f>
        <v/>
      </c>
      <c r="J1894">
        <f>IF(ISBLANK('Raw Data'!J1887), 0, IF(AND(3=MATCH(LARGE('Raw Data'!G1887:J1887, 3), 'Raw Data'!G1887:J1887, 0), 'Raw Data'!O1887-'Raw Data'!P1887&gt;3), 'Raw Data'!I1887, 0))</f>
        <v/>
      </c>
      <c r="K1894">
        <f>IF(ISBLANK('Raw Data'!J1887), 0, IF(AND(2=MATCH(LARGE('Raw Data'!G1887:J1887, 3), 'Raw Data'!G1887:J1887, 0), AND('Raw Data'!P1887-'Raw Data'!O1887&lt;4, 'Raw Data'!P1887-'Raw Data'!O1887&gt;0)), 'Raw Data'!H1887, 0))</f>
        <v/>
      </c>
      <c r="L1894">
        <f>IF(ISBLANK('Raw Data'!J1887), 0, IF(AND(1=MATCH(LARGE('Raw Data'!G1887:J1887, 3), 'Raw Data'!G1887:J1887, 0), AND('Raw Data'!O1887-'Raw Data'!P1887&lt;4, 'Raw Data'!O1887-'Raw Data'!P1887&gt;0)), 'Raw Data'!G1887, 0))</f>
        <v/>
      </c>
      <c r="M1894">
        <f>IF(ISBLANK('Raw Data'!J1887), 0, IF(AND(4=MATCH(LARGE('Raw Data'!G1887:J1887, 2), 'Raw Data'!G1887:J1887, 0), 'Raw Data'!P1887-'Raw Data'!O1887&gt;3), 'Raw Data'!J1887, 0))</f>
        <v/>
      </c>
      <c r="N1894">
        <f>IF(ISBLANK('Raw Data'!J1887), 0, IF(AND(3=MATCH(LARGE('Raw Data'!G1887:J1887, 2), 'Raw Data'!G1887:J1887, 0), 'Raw Data'!O1887-'Raw Data'!P1887&gt;3), 'Raw Data'!I1887, 0))</f>
        <v/>
      </c>
      <c r="O1894">
        <f>IF(ISBLANK('Raw Data'!J1887), 0, IF(AND(2=MATCH(LARGE('Raw Data'!G1887:J1887, 2), 'Raw Data'!G1887:J1887, 0), AND('Raw Data'!P1887-'Raw Data'!O1887&lt;4, 'Raw Data'!P1887-'Raw Data'!O1887&gt;0)), 'Raw Data'!H1887, 0))</f>
        <v/>
      </c>
      <c r="P1894">
        <f>IF(ISBLANK('Raw Data'!J1887), 0, IF(AND(1=MATCH(LARGE('Raw Data'!G1887:J1887, 2), 'Raw Data'!G1887:J1887, 0), AND('Raw Data'!O1887-'Raw Data'!P1887&lt;4, 'Raw Data'!O1887-'Raw Data'!P1887&gt;0)), 'Raw Data'!G1887, 0))</f>
        <v/>
      </c>
      <c r="Q1894">
        <f>IF(ISBLANK('Raw Data'!J1887), 0, IF(AND(4=MATCH(LARGE('Raw Data'!G1887:J1887, 1), 'Raw Data'!G1887:J1887, 0), 'Raw Data'!P1887-'Raw Data'!O1887&gt;3), 'Raw Data'!J1887, 0))</f>
        <v/>
      </c>
      <c r="R1894">
        <f>IF(ISBLANK('Raw Data'!J1887), 0, IF(AND(3=MATCH(LARGE('Raw Data'!G1887:J1887, 1), 'Raw Data'!G1887:J1887, 0), 'Raw Data'!O1887-'Raw Data'!P1887&gt;3), 'Raw Data'!I1887, 0))</f>
        <v/>
      </c>
      <c r="S1894">
        <f>IF(AND('Raw Data'!P1887-'Raw Data'!O1887&gt;4, 'Raw Data'!F1887&lt;'Raw Data'!C1887), 'Raw Data'!J1887, 0)</f>
        <v/>
      </c>
      <c r="T1894">
        <f>IF(AND('Raw Data'!O1887-'Raw Data'!P1887&gt;4, 'Raw Data'!F1887&gt;'Raw Data'!C1887), 'Raw Data'!I1887, 0)</f>
        <v/>
      </c>
      <c r="U1894">
        <f>IF(AND('Raw Data'!P1887-'Raw Data'!O1887&lt;3, 'Raw Data'!P1887&gt;'Raw Data'!O1887, 'Raw Data'!F1887&lt;'Raw Data'!C1887), 'Raw Data'!H1887, 0)</f>
        <v/>
      </c>
      <c r="V1894">
        <f>IF(AND('Raw Data'!P1887-'Raw Data'!O1887&lt;3, 'Raw Data'!P1887&gt;'Raw Data'!O1887, 'Raw Data'!F1887&gt;'Raw Data'!C1887), 'Raw Data'!G1887, 0)</f>
        <v/>
      </c>
    </row>
    <row r="1895">
      <c r="A1895">
        <f>IF(AND('Raw Data'!F1888&lt;'Raw Data'!C1888, 'Raw Data'!P1888&gt;'Raw Data'!O1888, 'Raw Data'!P1888-'Raw Data'!O1888&gt;3), 'Raw Data'!J1888, 0)</f>
        <v/>
      </c>
      <c r="B1895">
        <f>IF(AND('Raw Data'!C1888&lt;'Raw Data'!F1888, 'Raw Data'!O1888&gt;'Raw Data'!P1888, 'Raw Data'!O1888-'Raw Data'!P1888&gt;3), 'Raw Data'!I1888, 0)</f>
        <v/>
      </c>
      <c r="C1895">
        <f>IF(AND('Raw Data'!F1888&lt;'Raw Data'!C1888, 'Raw Data'!P1888&gt;'Raw Data'!O1888, 'Raw Data'!P1888-'Raw Data'!O1888&lt;4), 'Raw Data'!H1888, 0)</f>
        <v/>
      </c>
      <c r="D1895">
        <f>IF(AND('Raw Data'!C1888&lt;'Raw Data'!F1888, 'Raw Data'!O1888&gt;'Raw Data'!P1888, 'Raw Data'!O1888-'Raw Data'!P1888&lt;4), 'Raw Data'!G1888, 0)</f>
        <v/>
      </c>
      <c r="E1895">
        <f>IF(ISBLANK('Raw Data'!J1888), 0, IF(AND(4=MATCH(LARGE('Raw Data'!G1888:J1888, 4), 'Raw Data'!G1888:J1888, 0), 'Raw Data'!P1888-'Raw Data'!O1888&gt;3), 'Raw Data'!J1888, 0))</f>
        <v/>
      </c>
      <c r="F1895">
        <f>IF(ISBLANK('Raw Data'!J1888), 0, IF(AND(3=MATCH(LARGE('Raw Data'!G1888:J1888, 4), 'Raw Data'!G1888:J1888, 0), 'Raw Data'!O1888-'Raw Data'!P1888&gt;3), 'Raw Data'!I1888, 0))</f>
        <v/>
      </c>
      <c r="G1895">
        <f>IF(ISBLANK('Raw Data'!J1888), 0, IF(AND(2=MATCH(LARGE('Raw Data'!G1888:J1888, 4), 'Raw Data'!G1888:J1888, 0), AND('Raw Data'!P1888-'Raw Data'!O1888&lt;4, 'Raw Data'!P1888-'Raw Data'!O1888&gt;0)), 'Raw Data'!H1888, 0))</f>
        <v/>
      </c>
      <c r="H1895">
        <f>IF(ISBLANK('Raw Data'!J1888), 0, IF(AND(1=MATCH(LARGE('Raw Data'!G1888:J1888, 4), 'Raw Data'!G1888:J1888, 0), AND('Raw Data'!O1888-'Raw Data'!P1888&lt;4, 'Raw Data'!O1888-'Raw Data'!P1888&gt;0)), 'Raw Data'!G1888, 0))</f>
        <v/>
      </c>
      <c r="I1895">
        <f>IF(ISBLANK('Raw Data'!J1888), 0, IF(AND(4=MATCH(LARGE('Raw Data'!G1888:J1888, 3), 'Raw Data'!G1888:J1888, 0), 'Raw Data'!P1888-'Raw Data'!O1888&gt;3), 'Raw Data'!J1888, 0))</f>
        <v/>
      </c>
      <c r="J1895">
        <f>IF(ISBLANK('Raw Data'!J1888), 0, IF(AND(3=MATCH(LARGE('Raw Data'!G1888:J1888, 3), 'Raw Data'!G1888:J1888, 0), 'Raw Data'!O1888-'Raw Data'!P1888&gt;3), 'Raw Data'!I1888, 0))</f>
        <v/>
      </c>
      <c r="K1895">
        <f>IF(ISBLANK('Raw Data'!J1888), 0, IF(AND(2=MATCH(LARGE('Raw Data'!G1888:J1888, 3), 'Raw Data'!G1888:J1888, 0), AND('Raw Data'!P1888-'Raw Data'!O1888&lt;4, 'Raw Data'!P1888-'Raw Data'!O1888&gt;0)), 'Raw Data'!H1888, 0))</f>
        <v/>
      </c>
      <c r="L1895">
        <f>IF(ISBLANK('Raw Data'!J1888), 0, IF(AND(1=MATCH(LARGE('Raw Data'!G1888:J1888, 3), 'Raw Data'!G1888:J1888, 0), AND('Raw Data'!O1888-'Raw Data'!P1888&lt;4, 'Raw Data'!O1888-'Raw Data'!P1888&gt;0)), 'Raw Data'!G1888, 0))</f>
        <v/>
      </c>
      <c r="M1895">
        <f>IF(ISBLANK('Raw Data'!J1888), 0, IF(AND(4=MATCH(LARGE('Raw Data'!G1888:J1888, 2), 'Raw Data'!G1888:J1888, 0), 'Raw Data'!P1888-'Raw Data'!O1888&gt;3), 'Raw Data'!J1888, 0))</f>
        <v/>
      </c>
      <c r="N1895">
        <f>IF(ISBLANK('Raw Data'!J1888), 0, IF(AND(3=MATCH(LARGE('Raw Data'!G1888:J1888, 2), 'Raw Data'!G1888:J1888, 0), 'Raw Data'!O1888-'Raw Data'!P1888&gt;3), 'Raw Data'!I1888, 0))</f>
        <v/>
      </c>
      <c r="O1895">
        <f>IF(ISBLANK('Raw Data'!J1888), 0, IF(AND(2=MATCH(LARGE('Raw Data'!G1888:J1888, 2), 'Raw Data'!G1888:J1888, 0), AND('Raw Data'!P1888-'Raw Data'!O1888&lt;4, 'Raw Data'!P1888-'Raw Data'!O1888&gt;0)), 'Raw Data'!H1888, 0))</f>
        <v/>
      </c>
      <c r="P1895">
        <f>IF(ISBLANK('Raw Data'!J1888), 0, IF(AND(1=MATCH(LARGE('Raw Data'!G1888:J1888, 2), 'Raw Data'!G1888:J1888, 0), AND('Raw Data'!O1888-'Raw Data'!P1888&lt;4, 'Raw Data'!O1888-'Raw Data'!P1888&gt;0)), 'Raw Data'!G1888, 0))</f>
        <v/>
      </c>
      <c r="Q1895">
        <f>IF(ISBLANK('Raw Data'!J1888), 0, IF(AND(4=MATCH(LARGE('Raw Data'!G1888:J1888, 1), 'Raw Data'!G1888:J1888, 0), 'Raw Data'!P1888-'Raw Data'!O1888&gt;3), 'Raw Data'!J1888, 0))</f>
        <v/>
      </c>
      <c r="R1895">
        <f>IF(ISBLANK('Raw Data'!J1888), 0, IF(AND(3=MATCH(LARGE('Raw Data'!G1888:J1888, 1), 'Raw Data'!G1888:J1888, 0), 'Raw Data'!O1888-'Raw Data'!P1888&gt;3), 'Raw Data'!I1888, 0))</f>
        <v/>
      </c>
      <c r="S1895">
        <f>IF(AND('Raw Data'!P1888-'Raw Data'!O1888&gt;4, 'Raw Data'!F1888&lt;'Raw Data'!C1888), 'Raw Data'!J1888, 0)</f>
        <v/>
      </c>
      <c r="T1895">
        <f>IF(AND('Raw Data'!O1888-'Raw Data'!P1888&gt;4, 'Raw Data'!F1888&gt;'Raw Data'!C1888), 'Raw Data'!I1888, 0)</f>
        <v/>
      </c>
      <c r="U1895">
        <f>IF(AND('Raw Data'!P1888-'Raw Data'!O1888&lt;3, 'Raw Data'!P1888&gt;'Raw Data'!O1888, 'Raw Data'!F1888&lt;'Raw Data'!C1888), 'Raw Data'!H1888, 0)</f>
        <v/>
      </c>
      <c r="V1895">
        <f>IF(AND('Raw Data'!P1888-'Raw Data'!O1888&lt;3, 'Raw Data'!P1888&gt;'Raw Data'!O1888, 'Raw Data'!F1888&gt;'Raw Data'!C1888), 'Raw Data'!G1888, 0)</f>
        <v/>
      </c>
    </row>
    <row r="1896">
      <c r="A1896">
        <f>IF(AND('Raw Data'!F1889&lt;'Raw Data'!C1889, 'Raw Data'!P1889&gt;'Raw Data'!O1889, 'Raw Data'!P1889-'Raw Data'!O1889&gt;3), 'Raw Data'!J1889, 0)</f>
        <v/>
      </c>
      <c r="B1896">
        <f>IF(AND('Raw Data'!C1889&lt;'Raw Data'!F1889, 'Raw Data'!O1889&gt;'Raw Data'!P1889, 'Raw Data'!O1889-'Raw Data'!P1889&gt;3), 'Raw Data'!I1889, 0)</f>
        <v/>
      </c>
      <c r="C1896">
        <f>IF(AND('Raw Data'!F1889&lt;'Raw Data'!C1889, 'Raw Data'!P1889&gt;'Raw Data'!O1889, 'Raw Data'!P1889-'Raw Data'!O1889&lt;4), 'Raw Data'!H1889, 0)</f>
        <v/>
      </c>
      <c r="D1896">
        <f>IF(AND('Raw Data'!C1889&lt;'Raw Data'!F1889, 'Raw Data'!O1889&gt;'Raw Data'!P1889, 'Raw Data'!O1889-'Raw Data'!P1889&lt;4), 'Raw Data'!G1889, 0)</f>
        <v/>
      </c>
      <c r="E1896">
        <f>IF(ISBLANK('Raw Data'!J1889), 0, IF(AND(4=MATCH(LARGE('Raw Data'!G1889:J1889, 4), 'Raw Data'!G1889:J1889, 0), 'Raw Data'!P1889-'Raw Data'!O1889&gt;3), 'Raw Data'!J1889, 0))</f>
        <v/>
      </c>
      <c r="F1896">
        <f>IF(ISBLANK('Raw Data'!J1889), 0, IF(AND(3=MATCH(LARGE('Raw Data'!G1889:J1889, 4), 'Raw Data'!G1889:J1889, 0), 'Raw Data'!O1889-'Raw Data'!P1889&gt;3), 'Raw Data'!I1889, 0))</f>
        <v/>
      </c>
      <c r="G1896">
        <f>IF(ISBLANK('Raw Data'!J1889), 0, IF(AND(2=MATCH(LARGE('Raw Data'!G1889:J1889, 4), 'Raw Data'!G1889:J1889, 0), AND('Raw Data'!P1889-'Raw Data'!O1889&lt;4, 'Raw Data'!P1889-'Raw Data'!O1889&gt;0)), 'Raw Data'!H1889, 0))</f>
        <v/>
      </c>
      <c r="H1896">
        <f>IF(ISBLANK('Raw Data'!J1889), 0, IF(AND(1=MATCH(LARGE('Raw Data'!G1889:J1889, 4), 'Raw Data'!G1889:J1889, 0), AND('Raw Data'!O1889-'Raw Data'!P1889&lt;4, 'Raw Data'!O1889-'Raw Data'!P1889&gt;0)), 'Raw Data'!G1889, 0))</f>
        <v/>
      </c>
      <c r="I1896">
        <f>IF(ISBLANK('Raw Data'!J1889), 0, IF(AND(4=MATCH(LARGE('Raw Data'!G1889:J1889, 3), 'Raw Data'!G1889:J1889, 0), 'Raw Data'!P1889-'Raw Data'!O1889&gt;3), 'Raw Data'!J1889, 0))</f>
        <v/>
      </c>
      <c r="J1896">
        <f>IF(ISBLANK('Raw Data'!J1889), 0, IF(AND(3=MATCH(LARGE('Raw Data'!G1889:J1889, 3), 'Raw Data'!G1889:J1889, 0), 'Raw Data'!O1889-'Raw Data'!P1889&gt;3), 'Raw Data'!I1889, 0))</f>
        <v/>
      </c>
      <c r="K1896">
        <f>IF(ISBLANK('Raw Data'!J1889), 0, IF(AND(2=MATCH(LARGE('Raw Data'!G1889:J1889, 3), 'Raw Data'!G1889:J1889, 0), AND('Raw Data'!P1889-'Raw Data'!O1889&lt;4, 'Raw Data'!P1889-'Raw Data'!O1889&gt;0)), 'Raw Data'!H1889, 0))</f>
        <v/>
      </c>
      <c r="L1896">
        <f>IF(ISBLANK('Raw Data'!J1889), 0, IF(AND(1=MATCH(LARGE('Raw Data'!G1889:J1889, 3), 'Raw Data'!G1889:J1889, 0), AND('Raw Data'!O1889-'Raw Data'!P1889&lt;4, 'Raw Data'!O1889-'Raw Data'!P1889&gt;0)), 'Raw Data'!G1889, 0))</f>
        <v/>
      </c>
      <c r="M1896">
        <f>IF(ISBLANK('Raw Data'!J1889), 0, IF(AND(4=MATCH(LARGE('Raw Data'!G1889:J1889, 2), 'Raw Data'!G1889:J1889, 0), 'Raw Data'!P1889-'Raw Data'!O1889&gt;3), 'Raw Data'!J1889, 0))</f>
        <v/>
      </c>
      <c r="N1896">
        <f>IF(ISBLANK('Raw Data'!J1889), 0, IF(AND(3=MATCH(LARGE('Raw Data'!G1889:J1889, 2), 'Raw Data'!G1889:J1889, 0), 'Raw Data'!O1889-'Raw Data'!P1889&gt;3), 'Raw Data'!I1889, 0))</f>
        <v/>
      </c>
      <c r="O1896">
        <f>IF(ISBLANK('Raw Data'!J1889), 0, IF(AND(2=MATCH(LARGE('Raw Data'!G1889:J1889, 2), 'Raw Data'!G1889:J1889, 0), AND('Raw Data'!P1889-'Raw Data'!O1889&lt;4, 'Raw Data'!P1889-'Raw Data'!O1889&gt;0)), 'Raw Data'!H1889, 0))</f>
        <v/>
      </c>
      <c r="P1896">
        <f>IF(ISBLANK('Raw Data'!J1889), 0, IF(AND(1=MATCH(LARGE('Raw Data'!G1889:J1889, 2), 'Raw Data'!G1889:J1889, 0), AND('Raw Data'!O1889-'Raw Data'!P1889&lt;4, 'Raw Data'!O1889-'Raw Data'!P1889&gt;0)), 'Raw Data'!G1889, 0))</f>
        <v/>
      </c>
      <c r="Q1896">
        <f>IF(ISBLANK('Raw Data'!J1889), 0, IF(AND(4=MATCH(LARGE('Raw Data'!G1889:J1889, 1), 'Raw Data'!G1889:J1889, 0), 'Raw Data'!P1889-'Raw Data'!O1889&gt;3), 'Raw Data'!J1889, 0))</f>
        <v/>
      </c>
      <c r="R1896">
        <f>IF(ISBLANK('Raw Data'!J1889), 0, IF(AND(3=MATCH(LARGE('Raw Data'!G1889:J1889, 1), 'Raw Data'!G1889:J1889, 0), 'Raw Data'!O1889-'Raw Data'!P1889&gt;3), 'Raw Data'!I1889, 0))</f>
        <v/>
      </c>
      <c r="S1896">
        <f>IF(AND('Raw Data'!P1889-'Raw Data'!O1889&gt;4, 'Raw Data'!F1889&lt;'Raw Data'!C1889), 'Raw Data'!J1889, 0)</f>
        <v/>
      </c>
      <c r="T1896">
        <f>IF(AND('Raw Data'!O1889-'Raw Data'!P1889&gt;4, 'Raw Data'!F1889&gt;'Raw Data'!C1889), 'Raw Data'!I1889, 0)</f>
        <v/>
      </c>
      <c r="U1896">
        <f>IF(AND('Raw Data'!P1889-'Raw Data'!O1889&lt;3, 'Raw Data'!P1889&gt;'Raw Data'!O1889, 'Raw Data'!F1889&lt;'Raw Data'!C1889), 'Raw Data'!H1889, 0)</f>
        <v/>
      </c>
      <c r="V1896">
        <f>IF(AND('Raw Data'!P1889-'Raw Data'!O1889&lt;3, 'Raw Data'!P1889&gt;'Raw Data'!O1889, 'Raw Data'!F1889&gt;'Raw Data'!C1889), 'Raw Data'!G1889, 0)</f>
        <v/>
      </c>
    </row>
    <row r="1897">
      <c r="A1897">
        <f>IF(AND('Raw Data'!F1890&lt;'Raw Data'!C1890, 'Raw Data'!P1890&gt;'Raw Data'!O1890, 'Raw Data'!P1890-'Raw Data'!O1890&gt;3), 'Raw Data'!J1890, 0)</f>
        <v/>
      </c>
      <c r="B1897">
        <f>IF(AND('Raw Data'!C1890&lt;'Raw Data'!F1890, 'Raw Data'!O1890&gt;'Raw Data'!P1890, 'Raw Data'!O1890-'Raw Data'!P1890&gt;3), 'Raw Data'!I1890, 0)</f>
        <v/>
      </c>
      <c r="C1897">
        <f>IF(AND('Raw Data'!F1890&lt;'Raw Data'!C1890, 'Raw Data'!P1890&gt;'Raw Data'!O1890, 'Raw Data'!P1890-'Raw Data'!O1890&lt;4), 'Raw Data'!H1890, 0)</f>
        <v/>
      </c>
      <c r="D1897">
        <f>IF(AND('Raw Data'!C1890&lt;'Raw Data'!F1890, 'Raw Data'!O1890&gt;'Raw Data'!P1890, 'Raw Data'!O1890-'Raw Data'!P1890&lt;4), 'Raw Data'!G1890, 0)</f>
        <v/>
      </c>
      <c r="E1897">
        <f>IF(ISBLANK('Raw Data'!J1890), 0, IF(AND(4=MATCH(LARGE('Raw Data'!G1890:J1890, 4), 'Raw Data'!G1890:J1890, 0), 'Raw Data'!P1890-'Raw Data'!O1890&gt;3), 'Raw Data'!J1890, 0))</f>
        <v/>
      </c>
      <c r="F1897">
        <f>IF(ISBLANK('Raw Data'!J1890), 0, IF(AND(3=MATCH(LARGE('Raw Data'!G1890:J1890, 4), 'Raw Data'!G1890:J1890, 0), 'Raw Data'!O1890-'Raw Data'!P1890&gt;3), 'Raw Data'!I1890, 0))</f>
        <v/>
      </c>
      <c r="G1897">
        <f>IF(ISBLANK('Raw Data'!J1890), 0, IF(AND(2=MATCH(LARGE('Raw Data'!G1890:J1890, 4), 'Raw Data'!G1890:J1890, 0), AND('Raw Data'!P1890-'Raw Data'!O1890&lt;4, 'Raw Data'!P1890-'Raw Data'!O1890&gt;0)), 'Raw Data'!H1890, 0))</f>
        <v/>
      </c>
      <c r="H1897">
        <f>IF(ISBLANK('Raw Data'!J1890), 0, IF(AND(1=MATCH(LARGE('Raw Data'!G1890:J1890, 4), 'Raw Data'!G1890:J1890, 0), AND('Raw Data'!O1890-'Raw Data'!P1890&lt;4, 'Raw Data'!O1890-'Raw Data'!P1890&gt;0)), 'Raw Data'!G1890, 0))</f>
        <v/>
      </c>
      <c r="I1897">
        <f>IF(ISBLANK('Raw Data'!J1890), 0, IF(AND(4=MATCH(LARGE('Raw Data'!G1890:J1890, 3), 'Raw Data'!G1890:J1890, 0), 'Raw Data'!P1890-'Raw Data'!O1890&gt;3), 'Raw Data'!J1890, 0))</f>
        <v/>
      </c>
      <c r="J1897">
        <f>IF(ISBLANK('Raw Data'!J1890), 0, IF(AND(3=MATCH(LARGE('Raw Data'!G1890:J1890, 3), 'Raw Data'!G1890:J1890, 0), 'Raw Data'!O1890-'Raw Data'!P1890&gt;3), 'Raw Data'!I1890, 0))</f>
        <v/>
      </c>
      <c r="K1897">
        <f>IF(ISBLANK('Raw Data'!J1890), 0, IF(AND(2=MATCH(LARGE('Raw Data'!G1890:J1890, 3), 'Raw Data'!G1890:J1890, 0), AND('Raw Data'!P1890-'Raw Data'!O1890&lt;4, 'Raw Data'!P1890-'Raw Data'!O1890&gt;0)), 'Raw Data'!H1890, 0))</f>
        <v/>
      </c>
      <c r="L1897">
        <f>IF(ISBLANK('Raw Data'!J1890), 0, IF(AND(1=MATCH(LARGE('Raw Data'!G1890:J1890, 3), 'Raw Data'!G1890:J1890, 0), AND('Raw Data'!O1890-'Raw Data'!P1890&lt;4, 'Raw Data'!O1890-'Raw Data'!P1890&gt;0)), 'Raw Data'!G1890, 0))</f>
        <v/>
      </c>
      <c r="M1897">
        <f>IF(ISBLANK('Raw Data'!J1890), 0, IF(AND(4=MATCH(LARGE('Raw Data'!G1890:J1890, 2), 'Raw Data'!G1890:J1890, 0), 'Raw Data'!P1890-'Raw Data'!O1890&gt;3), 'Raw Data'!J1890, 0))</f>
        <v/>
      </c>
      <c r="N1897">
        <f>IF(ISBLANK('Raw Data'!J1890), 0, IF(AND(3=MATCH(LARGE('Raw Data'!G1890:J1890, 2), 'Raw Data'!G1890:J1890, 0), 'Raw Data'!O1890-'Raw Data'!P1890&gt;3), 'Raw Data'!I1890, 0))</f>
        <v/>
      </c>
      <c r="O1897">
        <f>IF(ISBLANK('Raw Data'!J1890), 0, IF(AND(2=MATCH(LARGE('Raw Data'!G1890:J1890, 2), 'Raw Data'!G1890:J1890, 0), AND('Raw Data'!P1890-'Raw Data'!O1890&lt;4, 'Raw Data'!P1890-'Raw Data'!O1890&gt;0)), 'Raw Data'!H1890, 0))</f>
        <v/>
      </c>
      <c r="P1897">
        <f>IF(ISBLANK('Raw Data'!J1890), 0, IF(AND(1=MATCH(LARGE('Raw Data'!G1890:J1890, 2), 'Raw Data'!G1890:J1890, 0), AND('Raw Data'!O1890-'Raw Data'!P1890&lt;4, 'Raw Data'!O1890-'Raw Data'!P1890&gt;0)), 'Raw Data'!G1890, 0))</f>
        <v/>
      </c>
      <c r="Q1897">
        <f>IF(ISBLANK('Raw Data'!J1890), 0, IF(AND(4=MATCH(LARGE('Raw Data'!G1890:J1890, 1), 'Raw Data'!G1890:J1890, 0), 'Raw Data'!P1890-'Raw Data'!O1890&gt;3), 'Raw Data'!J1890, 0))</f>
        <v/>
      </c>
      <c r="R1897">
        <f>IF(ISBLANK('Raw Data'!J1890), 0, IF(AND(3=MATCH(LARGE('Raw Data'!G1890:J1890, 1), 'Raw Data'!G1890:J1890, 0), 'Raw Data'!O1890-'Raw Data'!P1890&gt;3), 'Raw Data'!I1890, 0))</f>
        <v/>
      </c>
      <c r="S1897">
        <f>IF(AND('Raw Data'!P1890-'Raw Data'!O1890&gt;4, 'Raw Data'!F1890&lt;'Raw Data'!C1890), 'Raw Data'!J1890, 0)</f>
        <v/>
      </c>
      <c r="T1897">
        <f>IF(AND('Raw Data'!O1890-'Raw Data'!P1890&gt;4, 'Raw Data'!F1890&gt;'Raw Data'!C1890), 'Raw Data'!I1890, 0)</f>
        <v/>
      </c>
      <c r="U1897">
        <f>IF(AND('Raw Data'!P1890-'Raw Data'!O1890&lt;3, 'Raw Data'!P1890&gt;'Raw Data'!O1890, 'Raw Data'!F1890&lt;'Raw Data'!C1890), 'Raw Data'!H1890, 0)</f>
        <v/>
      </c>
      <c r="V1897">
        <f>IF(AND('Raw Data'!P1890-'Raw Data'!O1890&lt;3, 'Raw Data'!P1890&gt;'Raw Data'!O1890, 'Raw Data'!F1890&gt;'Raw Data'!C1890), 'Raw Data'!G1890, 0)</f>
        <v/>
      </c>
    </row>
    <row r="1898">
      <c r="A1898">
        <f>IF(AND('Raw Data'!F1891&lt;'Raw Data'!C1891, 'Raw Data'!P1891&gt;'Raw Data'!O1891, 'Raw Data'!P1891-'Raw Data'!O1891&gt;3), 'Raw Data'!J1891, 0)</f>
        <v/>
      </c>
      <c r="B1898">
        <f>IF(AND('Raw Data'!C1891&lt;'Raw Data'!F1891, 'Raw Data'!O1891&gt;'Raw Data'!P1891, 'Raw Data'!O1891-'Raw Data'!P1891&gt;3), 'Raw Data'!I1891, 0)</f>
        <v/>
      </c>
      <c r="C1898">
        <f>IF(AND('Raw Data'!F1891&lt;'Raw Data'!C1891, 'Raw Data'!P1891&gt;'Raw Data'!O1891, 'Raw Data'!P1891-'Raw Data'!O1891&lt;4), 'Raw Data'!H1891, 0)</f>
        <v/>
      </c>
      <c r="D1898">
        <f>IF(AND('Raw Data'!C1891&lt;'Raw Data'!F1891, 'Raw Data'!O1891&gt;'Raw Data'!P1891, 'Raw Data'!O1891-'Raw Data'!P1891&lt;4), 'Raw Data'!G1891, 0)</f>
        <v/>
      </c>
      <c r="E1898">
        <f>IF(ISBLANK('Raw Data'!J1891), 0, IF(AND(4=MATCH(LARGE('Raw Data'!G1891:J1891, 4), 'Raw Data'!G1891:J1891, 0), 'Raw Data'!P1891-'Raw Data'!O1891&gt;3), 'Raw Data'!J1891, 0))</f>
        <v/>
      </c>
      <c r="F1898">
        <f>IF(ISBLANK('Raw Data'!J1891), 0, IF(AND(3=MATCH(LARGE('Raw Data'!G1891:J1891, 4), 'Raw Data'!G1891:J1891, 0), 'Raw Data'!O1891-'Raw Data'!P1891&gt;3), 'Raw Data'!I1891, 0))</f>
        <v/>
      </c>
      <c r="G1898">
        <f>IF(ISBLANK('Raw Data'!J1891), 0, IF(AND(2=MATCH(LARGE('Raw Data'!G1891:J1891, 4), 'Raw Data'!G1891:J1891, 0), AND('Raw Data'!P1891-'Raw Data'!O1891&lt;4, 'Raw Data'!P1891-'Raw Data'!O1891&gt;0)), 'Raw Data'!H1891, 0))</f>
        <v/>
      </c>
      <c r="H1898">
        <f>IF(ISBLANK('Raw Data'!J1891), 0, IF(AND(1=MATCH(LARGE('Raw Data'!G1891:J1891, 4), 'Raw Data'!G1891:J1891, 0), AND('Raw Data'!O1891-'Raw Data'!P1891&lt;4, 'Raw Data'!O1891-'Raw Data'!P1891&gt;0)), 'Raw Data'!G1891, 0))</f>
        <v/>
      </c>
      <c r="I1898">
        <f>IF(ISBLANK('Raw Data'!J1891), 0, IF(AND(4=MATCH(LARGE('Raw Data'!G1891:J1891, 3), 'Raw Data'!G1891:J1891, 0), 'Raw Data'!P1891-'Raw Data'!O1891&gt;3), 'Raw Data'!J1891, 0))</f>
        <v/>
      </c>
      <c r="J1898">
        <f>IF(ISBLANK('Raw Data'!J1891), 0, IF(AND(3=MATCH(LARGE('Raw Data'!G1891:J1891, 3), 'Raw Data'!G1891:J1891, 0), 'Raw Data'!O1891-'Raw Data'!P1891&gt;3), 'Raw Data'!I1891, 0))</f>
        <v/>
      </c>
      <c r="K1898">
        <f>IF(ISBLANK('Raw Data'!J1891), 0, IF(AND(2=MATCH(LARGE('Raw Data'!G1891:J1891, 3), 'Raw Data'!G1891:J1891, 0), AND('Raw Data'!P1891-'Raw Data'!O1891&lt;4, 'Raw Data'!P1891-'Raw Data'!O1891&gt;0)), 'Raw Data'!H1891, 0))</f>
        <v/>
      </c>
      <c r="L1898">
        <f>IF(ISBLANK('Raw Data'!J1891), 0, IF(AND(1=MATCH(LARGE('Raw Data'!G1891:J1891, 3), 'Raw Data'!G1891:J1891, 0), AND('Raw Data'!O1891-'Raw Data'!P1891&lt;4, 'Raw Data'!O1891-'Raw Data'!P1891&gt;0)), 'Raw Data'!G1891, 0))</f>
        <v/>
      </c>
      <c r="M1898">
        <f>IF(ISBLANK('Raw Data'!J1891), 0, IF(AND(4=MATCH(LARGE('Raw Data'!G1891:J1891, 2), 'Raw Data'!G1891:J1891, 0), 'Raw Data'!P1891-'Raw Data'!O1891&gt;3), 'Raw Data'!J1891, 0))</f>
        <v/>
      </c>
      <c r="N1898">
        <f>IF(ISBLANK('Raw Data'!J1891), 0, IF(AND(3=MATCH(LARGE('Raw Data'!G1891:J1891, 2), 'Raw Data'!G1891:J1891, 0), 'Raw Data'!O1891-'Raw Data'!P1891&gt;3), 'Raw Data'!I1891, 0))</f>
        <v/>
      </c>
      <c r="O1898">
        <f>IF(ISBLANK('Raw Data'!J1891), 0, IF(AND(2=MATCH(LARGE('Raw Data'!G1891:J1891, 2), 'Raw Data'!G1891:J1891, 0), AND('Raw Data'!P1891-'Raw Data'!O1891&lt;4, 'Raw Data'!P1891-'Raw Data'!O1891&gt;0)), 'Raw Data'!H1891, 0))</f>
        <v/>
      </c>
      <c r="P1898">
        <f>IF(ISBLANK('Raw Data'!J1891), 0, IF(AND(1=MATCH(LARGE('Raw Data'!G1891:J1891, 2), 'Raw Data'!G1891:J1891, 0), AND('Raw Data'!O1891-'Raw Data'!P1891&lt;4, 'Raw Data'!O1891-'Raw Data'!P1891&gt;0)), 'Raw Data'!G1891, 0))</f>
        <v/>
      </c>
      <c r="Q1898">
        <f>IF(ISBLANK('Raw Data'!J1891), 0, IF(AND(4=MATCH(LARGE('Raw Data'!G1891:J1891, 1), 'Raw Data'!G1891:J1891, 0), 'Raw Data'!P1891-'Raw Data'!O1891&gt;3), 'Raw Data'!J1891, 0))</f>
        <v/>
      </c>
      <c r="R1898">
        <f>IF(ISBLANK('Raw Data'!J1891), 0, IF(AND(3=MATCH(LARGE('Raw Data'!G1891:J1891, 1), 'Raw Data'!G1891:J1891, 0), 'Raw Data'!O1891-'Raw Data'!P1891&gt;3), 'Raw Data'!I1891, 0))</f>
        <v/>
      </c>
      <c r="S1898">
        <f>IF(AND('Raw Data'!P1891-'Raw Data'!O1891&gt;4, 'Raw Data'!F1891&lt;'Raw Data'!C1891), 'Raw Data'!J1891, 0)</f>
        <v/>
      </c>
      <c r="T1898">
        <f>IF(AND('Raw Data'!O1891-'Raw Data'!P1891&gt;4, 'Raw Data'!F1891&gt;'Raw Data'!C1891), 'Raw Data'!I1891, 0)</f>
        <v/>
      </c>
      <c r="U1898">
        <f>IF(AND('Raw Data'!P1891-'Raw Data'!O1891&lt;3, 'Raw Data'!P1891&gt;'Raw Data'!O1891, 'Raw Data'!F1891&lt;'Raw Data'!C1891), 'Raw Data'!H1891, 0)</f>
        <v/>
      </c>
      <c r="V1898">
        <f>IF(AND('Raw Data'!P1891-'Raw Data'!O1891&lt;3, 'Raw Data'!P1891&gt;'Raw Data'!O1891, 'Raw Data'!F1891&gt;'Raw Data'!C1891), 'Raw Data'!G1891, 0)</f>
        <v/>
      </c>
    </row>
    <row r="1899">
      <c r="A1899">
        <f>IF(AND('Raw Data'!F1892&lt;'Raw Data'!C1892, 'Raw Data'!P1892&gt;'Raw Data'!O1892, 'Raw Data'!P1892-'Raw Data'!O1892&gt;3), 'Raw Data'!J1892, 0)</f>
        <v/>
      </c>
      <c r="B1899">
        <f>IF(AND('Raw Data'!C1892&lt;'Raw Data'!F1892, 'Raw Data'!O1892&gt;'Raw Data'!P1892, 'Raw Data'!O1892-'Raw Data'!P1892&gt;3), 'Raw Data'!I1892, 0)</f>
        <v/>
      </c>
      <c r="C1899">
        <f>IF(AND('Raw Data'!F1892&lt;'Raw Data'!C1892, 'Raw Data'!P1892&gt;'Raw Data'!O1892, 'Raw Data'!P1892-'Raw Data'!O1892&lt;4), 'Raw Data'!H1892, 0)</f>
        <v/>
      </c>
      <c r="D1899">
        <f>IF(AND('Raw Data'!C1892&lt;'Raw Data'!F1892, 'Raw Data'!O1892&gt;'Raw Data'!P1892, 'Raw Data'!O1892-'Raw Data'!P1892&lt;4), 'Raw Data'!G1892, 0)</f>
        <v/>
      </c>
      <c r="E1899">
        <f>IF(ISBLANK('Raw Data'!J1892), 0, IF(AND(4=MATCH(LARGE('Raw Data'!G1892:J1892, 4), 'Raw Data'!G1892:J1892, 0), 'Raw Data'!P1892-'Raw Data'!O1892&gt;3), 'Raw Data'!J1892, 0))</f>
        <v/>
      </c>
      <c r="F1899">
        <f>IF(ISBLANK('Raw Data'!J1892), 0, IF(AND(3=MATCH(LARGE('Raw Data'!G1892:J1892, 4), 'Raw Data'!G1892:J1892, 0), 'Raw Data'!O1892-'Raw Data'!P1892&gt;3), 'Raw Data'!I1892, 0))</f>
        <v/>
      </c>
      <c r="G1899">
        <f>IF(ISBLANK('Raw Data'!J1892), 0, IF(AND(2=MATCH(LARGE('Raw Data'!G1892:J1892, 4), 'Raw Data'!G1892:J1892, 0), AND('Raw Data'!P1892-'Raw Data'!O1892&lt;4, 'Raw Data'!P1892-'Raw Data'!O1892&gt;0)), 'Raw Data'!H1892, 0))</f>
        <v/>
      </c>
      <c r="H1899">
        <f>IF(ISBLANK('Raw Data'!J1892), 0, IF(AND(1=MATCH(LARGE('Raw Data'!G1892:J1892, 4), 'Raw Data'!G1892:J1892, 0), AND('Raw Data'!O1892-'Raw Data'!P1892&lt;4, 'Raw Data'!O1892-'Raw Data'!P1892&gt;0)), 'Raw Data'!G1892, 0))</f>
        <v/>
      </c>
      <c r="I1899">
        <f>IF(ISBLANK('Raw Data'!J1892), 0, IF(AND(4=MATCH(LARGE('Raw Data'!G1892:J1892, 3), 'Raw Data'!G1892:J1892, 0), 'Raw Data'!P1892-'Raw Data'!O1892&gt;3), 'Raw Data'!J1892, 0))</f>
        <v/>
      </c>
      <c r="J1899">
        <f>IF(ISBLANK('Raw Data'!J1892), 0, IF(AND(3=MATCH(LARGE('Raw Data'!G1892:J1892, 3), 'Raw Data'!G1892:J1892, 0), 'Raw Data'!O1892-'Raw Data'!P1892&gt;3), 'Raw Data'!I1892, 0))</f>
        <v/>
      </c>
      <c r="K1899">
        <f>IF(ISBLANK('Raw Data'!J1892), 0, IF(AND(2=MATCH(LARGE('Raw Data'!G1892:J1892, 3), 'Raw Data'!G1892:J1892, 0), AND('Raw Data'!P1892-'Raw Data'!O1892&lt;4, 'Raw Data'!P1892-'Raw Data'!O1892&gt;0)), 'Raw Data'!H1892, 0))</f>
        <v/>
      </c>
      <c r="L1899">
        <f>IF(ISBLANK('Raw Data'!J1892), 0, IF(AND(1=MATCH(LARGE('Raw Data'!G1892:J1892, 3), 'Raw Data'!G1892:J1892, 0), AND('Raw Data'!O1892-'Raw Data'!P1892&lt;4, 'Raw Data'!O1892-'Raw Data'!P1892&gt;0)), 'Raw Data'!G1892, 0))</f>
        <v/>
      </c>
      <c r="M1899">
        <f>IF(ISBLANK('Raw Data'!J1892), 0, IF(AND(4=MATCH(LARGE('Raw Data'!G1892:J1892, 2), 'Raw Data'!G1892:J1892, 0), 'Raw Data'!P1892-'Raw Data'!O1892&gt;3), 'Raw Data'!J1892, 0))</f>
        <v/>
      </c>
      <c r="N1899">
        <f>IF(ISBLANK('Raw Data'!J1892), 0, IF(AND(3=MATCH(LARGE('Raw Data'!G1892:J1892, 2), 'Raw Data'!G1892:J1892, 0), 'Raw Data'!O1892-'Raw Data'!P1892&gt;3), 'Raw Data'!I1892, 0))</f>
        <v/>
      </c>
      <c r="O1899">
        <f>IF(ISBLANK('Raw Data'!J1892), 0, IF(AND(2=MATCH(LARGE('Raw Data'!G1892:J1892, 2), 'Raw Data'!G1892:J1892, 0), AND('Raw Data'!P1892-'Raw Data'!O1892&lt;4, 'Raw Data'!P1892-'Raw Data'!O1892&gt;0)), 'Raw Data'!H1892, 0))</f>
        <v/>
      </c>
      <c r="P1899">
        <f>IF(ISBLANK('Raw Data'!J1892), 0, IF(AND(1=MATCH(LARGE('Raw Data'!G1892:J1892, 2), 'Raw Data'!G1892:J1892, 0), AND('Raw Data'!O1892-'Raw Data'!P1892&lt;4, 'Raw Data'!O1892-'Raw Data'!P1892&gt;0)), 'Raw Data'!G1892, 0))</f>
        <v/>
      </c>
      <c r="Q1899">
        <f>IF(ISBLANK('Raw Data'!J1892), 0, IF(AND(4=MATCH(LARGE('Raw Data'!G1892:J1892, 1), 'Raw Data'!G1892:J1892, 0), 'Raw Data'!P1892-'Raw Data'!O1892&gt;3), 'Raw Data'!J1892, 0))</f>
        <v/>
      </c>
      <c r="R1899">
        <f>IF(ISBLANK('Raw Data'!J1892), 0, IF(AND(3=MATCH(LARGE('Raw Data'!G1892:J1892, 1), 'Raw Data'!G1892:J1892, 0), 'Raw Data'!O1892-'Raw Data'!P1892&gt;3), 'Raw Data'!I1892, 0))</f>
        <v/>
      </c>
      <c r="S1899">
        <f>IF(AND('Raw Data'!P1892-'Raw Data'!O1892&gt;4, 'Raw Data'!F1892&lt;'Raw Data'!C1892), 'Raw Data'!J1892, 0)</f>
        <v/>
      </c>
      <c r="T1899">
        <f>IF(AND('Raw Data'!O1892-'Raw Data'!P1892&gt;4, 'Raw Data'!F1892&gt;'Raw Data'!C1892), 'Raw Data'!I1892, 0)</f>
        <v/>
      </c>
      <c r="U1899">
        <f>IF(AND('Raw Data'!P1892-'Raw Data'!O1892&lt;3, 'Raw Data'!P1892&gt;'Raw Data'!O1892, 'Raw Data'!F1892&lt;'Raw Data'!C1892), 'Raw Data'!H1892, 0)</f>
        <v/>
      </c>
      <c r="V1899">
        <f>IF(AND('Raw Data'!P1892-'Raw Data'!O1892&lt;3, 'Raw Data'!P1892&gt;'Raw Data'!O1892, 'Raw Data'!F1892&gt;'Raw Data'!C1892), 'Raw Data'!G1892, 0)</f>
        <v/>
      </c>
    </row>
    <row r="1900">
      <c r="A1900">
        <f>IF(AND('Raw Data'!F1893&lt;'Raw Data'!C1893, 'Raw Data'!P1893&gt;'Raw Data'!O1893, 'Raw Data'!P1893-'Raw Data'!O1893&gt;3), 'Raw Data'!J1893, 0)</f>
        <v/>
      </c>
      <c r="B1900">
        <f>IF(AND('Raw Data'!C1893&lt;'Raw Data'!F1893, 'Raw Data'!O1893&gt;'Raw Data'!P1893, 'Raw Data'!O1893-'Raw Data'!P1893&gt;3), 'Raw Data'!I1893, 0)</f>
        <v/>
      </c>
      <c r="C1900">
        <f>IF(AND('Raw Data'!F1893&lt;'Raw Data'!C1893, 'Raw Data'!P1893&gt;'Raw Data'!O1893, 'Raw Data'!P1893-'Raw Data'!O1893&lt;4), 'Raw Data'!H1893, 0)</f>
        <v/>
      </c>
      <c r="D1900">
        <f>IF(AND('Raw Data'!C1893&lt;'Raw Data'!F1893, 'Raw Data'!O1893&gt;'Raw Data'!P1893, 'Raw Data'!O1893-'Raw Data'!P1893&lt;4), 'Raw Data'!G1893, 0)</f>
        <v/>
      </c>
      <c r="E1900">
        <f>IF(ISBLANK('Raw Data'!J1893), 0, IF(AND(4=MATCH(LARGE('Raw Data'!G1893:J1893, 4), 'Raw Data'!G1893:J1893, 0), 'Raw Data'!P1893-'Raw Data'!O1893&gt;3), 'Raw Data'!J1893, 0))</f>
        <v/>
      </c>
      <c r="F1900">
        <f>IF(ISBLANK('Raw Data'!J1893), 0, IF(AND(3=MATCH(LARGE('Raw Data'!G1893:J1893, 4), 'Raw Data'!G1893:J1893, 0), 'Raw Data'!O1893-'Raw Data'!P1893&gt;3), 'Raw Data'!I1893, 0))</f>
        <v/>
      </c>
      <c r="G1900">
        <f>IF(ISBLANK('Raw Data'!J1893), 0, IF(AND(2=MATCH(LARGE('Raw Data'!G1893:J1893, 4), 'Raw Data'!G1893:J1893, 0), AND('Raw Data'!P1893-'Raw Data'!O1893&lt;4, 'Raw Data'!P1893-'Raw Data'!O1893&gt;0)), 'Raw Data'!H1893, 0))</f>
        <v/>
      </c>
      <c r="H1900">
        <f>IF(ISBLANK('Raw Data'!J1893), 0, IF(AND(1=MATCH(LARGE('Raw Data'!G1893:J1893, 4), 'Raw Data'!G1893:J1893, 0), AND('Raw Data'!O1893-'Raw Data'!P1893&lt;4, 'Raw Data'!O1893-'Raw Data'!P1893&gt;0)), 'Raw Data'!G1893, 0))</f>
        <v/>
      </c>
      <c r="I1900">
        <f>IF(ISBLANK('Raw Data'!J1893), 0, IF(AND(4=MATCH(LARGE('Raw Data'!G1893:J1893, 3), 'Raw Data'!G1893:J1893, 0), 'Raw Data'!P1893-'Raw Data'!O1893&gt;3), 'Raw Data'!J1893, 0))</f>
        <v/>
      </c>
      <c r="J1900">
        <f>IF(ISBLANK('Raw Data'!J1893), 0, IF(AND(3=MATCH(LARGE('Raw Data'!G1893:J1893, 3), 'Raw Data'!G1893:J1893, 0), 'Raw Data'!O1893-'Raw Data'!P1893&gt;3), 'Raw Data'!I1893, 0))</f>
        <v/>
      </c>
      <c r="K1900">
        <f>IF(ISBLANK('Raw Data'!J1893), 0, IF(AND(2=MATCH(LARGE('Raw Data'!G1893:J1893, 3), 'Raw Data'!G1893:J1893, 0), AND('Raw Data'!P1893-'Raw Data'!O1893&lt;4, 'Raw Data'!P1893-'Raw Data'!O1893&gt;0)), 'Raw Data'!H1893, 0))</f>
        <v/>
      </c>
      <c r="L1900">
        <f>IF(ISBLANK('Raw Data'!J1893), 0, IF(AND(1=MATCH(LARGE('Raw Data'!G1893:J1893, 3), 'Raw Data'!G1893:J1893, 0), AND('Raw Data'!O1893-'Raw Data'!P1893&lt;4, 'Raw Data'!O1893-'Raw Data'!P1893&gt;0)), 'Raw Data'!G1893, 0))</f>
        <v/>
      </c>
      <c r="M1900">
        <f>IF(ISBLANK('Raw Data'!J1893), 0, IF(AND(4=MATCH(LARGE('Raw Data'!G1893:J1893, 2), 'Raw Data'!G1893:J1893, 0), 'Raw Data'!P1893-'Raw Data'!O1893&gt;3), 'Raw Data'!J1893, 0))</f>
        <v/>
      </c>
      <c r="N1900">
        <f>IF(ISBLANK('Raw Data'!J1893), 0, IF(AND(3=MATCH(LARGE('Raw Data'!G1893:J1893, 2), 'Raw Data'!G1893:J1893, 0), 'Raw Data'!O1893-'Raw Data'!P1893&gt;3), 'Raw Data'!I1893, 0))</f>
        <v/>
      </c>
      <c r="O1900">
        <f>IF(ISBLANK('Raw Data'!J1893), 0, IF(AND(2=MATCH(LARGE('Raw Data'!G1893:J1893, 2), 'Raw Data'!G1893:J1893, 0), AND('Raw Data'!P1893-'Raw Data'!O1893&lt;4, 'Raw Data'!P1893-'Raw Data'!O1893&gt;0)), 'Raw Data'!H1893, 0))</f>
        <v/>
      </c>
      <c r="P1900">
        <f>IF(ISBLANK('Raw Data'!J1893), 0, IF(AND(1=MATCH(LARGE('Raw Data'!G1893:J1893, 2), 'Raw Data'!G1893:J1893, 0), AND('Raw Data'!O1893-'Raw Data'!P1893&lt;4, 'Raw Data'!O1893-'Raw Data'!P1893&gt;0)), 'Raw Data'!G1893, 0))</f>
        <v/>
      </c>
      <c r="Q1900">
        <f>IF(ISBLANK('Raw Data'!J1893), 0, IF(AND(4=MATCH(LARGE('Raw Data'!G1893:J1893, 1), 'Raw Data'!G1893:J1893, 0), 'Raw Data'!P1893-'Raw Data'!O1893&gt;3), 'Raw Data'!J1893, 0))</f>
        <v/>
      </c>
      <c r="R1900">
        <f>IF(ISBLANK('Raw Data'!J1893), 0, IF(AND(3=MATCH(LARGE('Raw Data'!G1893:J1893, 1), 'Raw Data'!G1893:J1893, 0), 'Raw Data'!O1893-'Raw Data'!P1893&gt;3), 'Raw Data'!I1893, 0))</f>
        <v/>
      </c>
      <c r="S1900">
        <f>IF(AND('Raw Data'!P1893-'Raw Data'!O1893&gt;4, 'Raw Data'!F1893&lt;'Raw Data'!C1893), 'Raw Data'!J1893, 0)</f>
        <v/>
      </c>
      <c r="T1900">
        <f>IF(AND('Raw Data'!O1893-'Raw Data'!P1893&gt;4, 'Raw Data'!F1893&gt;'Raw Data'!C1893), 'Raw Data'!I1893, 0)</f>
        <v/>
      </c>
      <c r="U1900">
        <f>IF(AND('Raw Data'!P1893-'Raw Data'!O1893&lt;3, 'Raw Data'!P1893&gt;'Raw Data'!O1893, 'Raw Data'!F1893&lt;'Raw Data'!C1893), 'Raw Data'!H1893, 0)</f>
        <v/>
      </c>
      <c r="V1900">
        <f>IF(AND('Raw Data'!P1893-'Raw Data'!O1893&lt;3, 'Raw Data'!P1893&gt;'Raw Data'!O1893, 'Raw Data'!F1893&gt;'Raw Data'!C1893), 'Raw Data'!G1893, 0)</f>
        <v/>
      </c>
    </row>
    <row r="1901">
      <c r="A1901">
        <f>IF(AND('Raw Data'!F1894&lt;'Raw Data'!C1894, 'Raw Data'!P1894&gt;'Raw Data'!O1894, 'Raw Data'!P1894-'Raw Data'!O1894&gt;3), 'Raw Data'!J1894, 0)</f>
        <v/>
      </c>
      <c r="B1901">
        <f>IF(AND('Raw Data'!C1894&lt;'Raw Data'!F1894, 'Raw Data'!O1894&gt;'Raw Data'!P1894, 'Raw Data'!O1894-'Raw Data'!P1894&gt;3), 'Raw Data'!I1894, 0)</f>
        <v/>
      </c>
      <c r="C1901">
        <f>IF(AND('Raw Data'!F1894&lt;'Raw Data'!C1894, 'Raw Data'!P1894&gt;'Raw Data'!O1894, 'Raw Data'!P1894-'Raw Data'!O1894&lt;4), 'Raw Data'!H1894, 0)</f>
        <v/>
      </c>
      <c r="D1901">
        <f>IF(AND('Raw Data'!C1894&lt;'Raw Data'!F1894, 'Raw Data'!O1894&gt;'Raw Data'!P1894, 'Raw Data'!O1894-'Raw Data'!P1894&lt;4), 'Raw Data'!G1894, 0)</f>
        <v/>
      </c>
      <c r="E1901">
        <f>IF(ISBLANK('Raw Data'!J1894), 0, IF(AND(4=MATCH(LARGE('Raw Data'!G1894:J1894, 4), 'Raw Data'!G1894:J1894, 0), 'Raw Data'!P1894-'Raw Data'!O1894&gt;3), 'Raw Data'!J1894, 0))</f>
        <v/>
      </c>
      <c r="F1901">
        <f>IF(ISBLANK('Raw Data'!J1894), 0, IF(AND(3=MATCH(LARGE('Raw Data'!G1894:J1894, 4), 'Raw Data'!G1894:J1894, 0), 'Raw Data'!O1894-'Raw Data'!P1894&gt;3), 'Raw Data'!I1894, 0))</f>
        <v/>
      </c>
      <c r="G1901">
        <f>IF(ISBLANK('Raw Data'!J1894), 0, IF(AND(2=MATCH(LARGE('Raw Data'!G1894:J1894, 4), 'Raw Data'!G1894:J1894, 0), AND('Raw Data'!P1894-'Raw Data'!O1894&lt;4, 'Raw Data'!P1894-'Raw Data'!O1894&gt;0)), 'Raw Data'!H1894, 0))</f>
        <v/>
      </c>
      <c r="H1901">
        <f>IF(ISBLANK('Raw Data'!J1894), 0, IF(AND(1=MATCH(LARGE('Raw Data'!G1894:J1894, 4), 'Raw Data'!G1894:J1894, 0), AND('Raw Data'!O1894-'Raw Data'!P1894&lt;4, 'Raw Data'!O1894-'Raw Data'!P1894&gt;0)), 'Raw Data'!G1894, 0))</f>
        <v/>
      </c>
      <c r="I1901">
        <f>IF(ISBLANK('Raw Data'!J1894), 0, IF(AND(4=MATCH(LARGE('Raw Data'!G1894:J1894, 3), 'Raw Data'!G1894:J1894, 0), 'Raw Data'!P1894-'Raw Data'!O1894&gt;3), 'Raw Data'!J1894, 0))</f>
        <v/>
      </c>
      <c r="J1901">
        <f>IF(ISBLANK('Raw Data'!J1894), 0, IF(AND(3=MATCH(LARGE('Raw Data'!G1894:J1894, 3), 'Raw Data'!G1894:J1894, 0), 'Raw Data'!O1894-'Raw Data'!P1894&gt;3), 'Raw Data'!I1894, 0))</f>
        <v/>
      </c>
      <c r="K1901">
        <f>IF(ISBLANK('Raw Data'!J1894), 0, IF(AND(2=MATCH(LARGE('Raw Data'!G1894:J1894, 3), 'Raw Data'!G1894:J1894, 0), AND('Raw Data'!P1894-'Raw Data'!O1894&lt;4, 'Raw Data'!P1894-'Raw Data'!O1894&gt;0)), 'Raw Data'!H1894, 0))</f>
        <v/>
      </c>
      <c r="L1901">
        <f>IF(ISBLANK('Raw Data'!J1894), 0, IF(AND(1=MATCH(LARGE('Raw Data'!G1894:J1894, 3), 'Raw Data'!G1894:J1894, 0), AND('Raw Data'!O1894-'Raw Data'!P1894&lt;4, 'Raw Data'!O1894-'Raw Data'!P1894&gt;0)), 'Raw Data'!G1894, 0))</f>
        <v/>
      </c>
      <c r="M1901">
        <f>IF(ISBLANK('Raw Data'!J1894), 0, IF(AND(4=MATCH(LARGE('Raw Data'!G1894:J1894, 2), 'Raw Data'!G1894:J1894, 0), 'Raw Data'!P1894-'Raw Data'!O1894&gt;3), 'Raw Data'!J1894, 0))</f>
        <v/>
      </c>
      <c r="N1901">
        <f>IF(ISBLANK('Raw Data'!J1894), 0, IF(AND(3=MATCH(LARGE('Raw Data'!G1894:J1894, 2), 'Raw Data'!G1894:J1894, 0), 'Raw Data'!O1894-'Raw Data'!P1894&gt;3), 'Raw Data'!I1894, 0))</f>
        <v/>
      </c>
      <c r="O1901">
        <f>IF(ISBLANK('Raw Data'!J1894), 0, IF(AND(2=MATCH(LARGE('Raw Data'!G1894:J1894, 2), 'Raw Data'!G1894:J1894, 0), AND('Raw Data'!P1894-'Raw Data'!O1894&lt;4, 'Raw Data'!P1894-'Raw Data'!O1894&gt;0)), 'Raw Data'!H1894, 0))</f>
        <v/>
      </c>
      <c r="P1901">
        <f>IF(ISBLANK('Raw Data'!J1894), 0, IF(AND(1=MATCH(LARGE('Raw Data'!G1894:J1894, 2), 'Raw Data'!G1894:J1894, 0), AND('Raw Data'!O1894-'Raw Data'!P1894&lt;4, 'Raw Data'!O1894-'Raw Data'!P1894&gt;0)), 'Raw Data'!G1894, 0))</f>
        <v/>
      </c>
      <c r="Q1901">
        <f>IF(ISBLANK('Raw Data'!J1894), 0, IF(AND(4=MATCH(LARGE('Raw Data'!G1894:J1894, 1), 'Raw Data'!G1894:J1894, 0), 'Raw Data'!P1894-'Raw Data'!O1894&gt;3), 'Raw Data'!J1894, 0))</f>
        <v/>
      </c>
      <c r="R1901">
        <f>IF(ISBLANK('Raw Data'!J1894), 0, IF(AND(3=MATCH(LARGE('Raw Data'!G1894:J1894, 1), 'Raw Data'!G1894:J1894, 0), 'Raw Data'!O1894-'Raw Data'!P1894&gt;3), 'Raw Data'!I1894, 0))</f>
        <v/>
      </c>
      <c r="S1901">
        <f>IF(AND('Raw Data'!P1894-'Raw Data'!O1894&gt;4, 'Raw Data'!F1894&lt;'Raw Data'!C1894), 'Raw Data'!J1894, 0)</f>
        <v/>
      </c>
      <c r="T1901">
        <f>IF(AND('Raw Data'!O1894-'Raw Data'!P1894&gt;4, 'Raw Data'!F1894&gt;'Raw Data'!C1894), 'Raw Data'!I1894, 0)</f>
        <v/>
      </c>
      <c r="U1901">
        <f>IF(AND('Raw Data'!P1894-'Raw Data'!O1894&lt;3, 'Raw Data'!P1894&gt;'Raw Data'!O1894, 'Raw Data'!F1894&lt;'Raw Data'!C1894), 'Raw Data'!H1894, 0)</f>
        <v/>
      </c>
      <c r="V1901">
        <f>IF(AND('Raw Data'!P1894-'Raw Data'!O1894&lt;3, 'Raw Data'!P1894&gt;'Raw Data'!O1894, 'Raw Data'!F1894&gt;'Raw Data'!C1894), 'Raw Data'!G1894, 0)</f>
        <v/>
      </c>
    </row>
    <row r="1902">
      <c r="A1902">
        <f>IF(AND('Raw Data'!F1895&lt;'Raw Data'!C1895, 'Raw Data'!P1895&gt;'Raw Data'!O1895, 'Raw Data'!P1895-'Raw Data'!O1895&gt;3), 'Raw Data'!J1895, 0)</f>
        <v/>
      </c>
      <c r="B1902">
        <f>IF(AND('Raw Data'!C1895&lt;'Raw Data'!F1895, 'Raw Data'!O1895&gt;'Raw Data'!P1895, 'Raw Data'!O1895-'Raw Data'!P1895&gt;3), 'Raw Data'!I1895, 0)</f>
        <v/>
      </c>
      <c r="C1902">
        <f>IF(AND('Raw Data'!F1895&lt;'Raw Data'!C1895, 'Raw Data'!P1895&gt;'Raw Data'!O1895, 'Raw Data'!P1895-'Raw Data'!O1895&lt;4), 'Raw Data'!H1895, 0)</f>
        <v/>
      </c>
      <c r="D1902">
        <f>IF(AND('Raw Data'!C1895&lt;'Raw Data'!F1895, 'Raw Data'!O1895&gt;'Raw Data'!P1895, 'Raw Data'!O1895-'Raw Data'!P1895&lt;4), 'Raw Data'!G1895, 0)</f>
        <v/>
      </c>
      <c r="E1902">
        <f>IF(ISBLANK('Raw Data'!J1895), 0, IF(AND(4=MATCH(LARGE('Raw Data'!G1895:J1895, 4), 'Raw Data'!G1895:J1895, 0), 'Raw Data'!P1895-'Raw Data'!O1895&gt;3), 'Raw Data'!J1895, 0))</f>
        <v/>
      </c>
      <c r="F1902">
        <f>IF(ISBLANK('Raw Data'!J1895), 0, IF(AND(3=MATCH(LARGE('Raw Data'!G1895:J1895, 4), 'Raw Data'!G1895:J1895, 0), 'Raw Data'!O1895-'Raw Data'!P1895&gt;3), 'Raw Data'!I1895, 0))</f>
        <v/>
      </c>
      <c r="G1902">
        <f>IF(ISBLANK('Raw Data'!J1895), 0, IF(AND(2=MATCH(LARGE('Raw Data'!G1895:J1895, 4), 'Raw Data'!G1895:J1895, 0), AND('Raw Data'!P1895-'Raw Data'!O1895&lt;4, 'Raw Data'!P1895-'Raw Data'!O1895&gt;0)), 'Raw Data'!H1895, 0))</f>
        <v/>
      </c>
      <c r="H1902">
        <f>IF(ISBLANK('Raw Data'!J1895), 0, IF(AND(1=MATCH(LARGE('Raw Data'!G1895:J1895, 4), 'Raw Data'!G1895:J1895, 0), AND('Raw Data'!O1895-'Raw Data'!P1895&lt;4, 'Raw Data'!O1895-'Raw Data'!P1895&gt;0)), 'Raw Data'!G1895, 0))</f>
        <v/>
      </c>
      <c r="I1902">
        <f>IF(ISBLANK('Raw Data'!J1895), 0, IF(AND(4=MATCH(LARGE('Raw Data'!G1895:J1895, 3), 'Raw Data'!G1895:J1895, 0), 'Raw Data'!P1895-'Raw Data'!O1895&gt;3), 'Raw Data'!J1895, 0))</f>
        <v/>
      </c>
      <c r="J1902">
        <f>IF(ISBLANK('Raw Data'!J1895), 0, IF(AND(3=MATCH(LARGE('Raw Data'!G1895:J1895, 3), 'Raw Data'!G1895:J1895, 0), 'Raw Data'!O1895-'Raw Data'!P1895&gt;3), 'Raw Data'!I1895, 0))</f>
        <v/>
      </c>
      <c r="K1902">
        <f>IF(ISBLANK('Raw Data'!J1895), 0, IF(AND(2=MATCH(LARGE('Raw Data'!G1895:J1895, 3), 'Raw Data'!G1895:J1895, 0), AND('Raw Data'!P1895-'Raw Data'!O1895&lt;4, 'Raw Data'!P1895-'Raw Data'!O1895&gt;0)), 'Raw Data'!H1895, 0))</f>
        <v/>
      </c>
      <c r="L1902">
        <f>IF(ISBLANK('Raw Data'!J1895), 0, IF(AND(1=MATCH(LARGE('Raw Data'!G1895:J1895, 3), 'Raw Data'!G1895:J1895, 0), AND('Raw Data'!O1895-'Raw Data'!P1895&lt;4, 'Raw Data'!O1895-'Raw Data'!P1895&gt;0)), 'Raw Data'!G1895, 0))</f>
        <v/>
      </c>
      <c r="M1902">
        <f>IF(ISBLANK('Raw Data'!J1895), 0, IF(AND(4=MATCH(LARGE('Raw Data'!G1895:J1895, 2), 'Raw Data'!G1895:J1895, 0), 'Raw Data'!P1895-'Raw Data'!O1895&gt;3), 'Raw Data'!J1895, 0))</f>
        <v/>
      </c>
      <c r="N1902">
        <f>IF(ISBLANK('Raw Data'!J1895), 0, IF(AND(3=MATCH(LARGE('Raw Data'!G1895:J1895, 2), 'Raw Data'!G1895:J1895, 0), 'Raw Data'!O1895-'Raw Data'!P1895&gt;3), 'Raw Data'!I1895, 0))</f>
        <v/>
      </c>
      <c r="O1902">
        <f>IF(ISBLANK('Raw Data'!J1895), 0, IF(AND(2=MATCH(LARGE('Raw Data'!G1895:J1895, 2), 'Raw Data'!G1895:J1895, 0), AND('Raw Data'!P1895-'Raw Data'!O1895&lt;4, 'Raw Data'!P1895-'Raw Data'!O1895&gt;0)), 'Raw Data'!H1895, 0))</f>
        <v/>
      </c>
      <c r="P1902">
        <f>IF(ISBLANK('Raw Data'!J1895), 0, IF(AND(1=MATCH(LARGE('Raw Data'!G1895:J1895, 2), 'Raw Data'!G1895:J1895, 0), AND('Raw Data'!O1895-'Raw Data'!P1895&lt;4, 'Raw Data'!O1895-'Raw Data'!P1895&gt;0)), 'Raw Data'!G1895, 0))</f>
        <v/>
      </c>
      <c r="Q1902">
        <f>IF(ISBLANK('Raw Data'!J1895), 0, IF(AND(4=MATCH(LARGE('Raw Data'!G1895:J1895, 1), 'Raw Data'!G1895:J1895, 0), 'Raw Data'!P1895-'Raw Data'!O1895&gt;3), 'Raw Data'!J1895, 0))</f>
        <v/>
      </c>
      <c r="R1902">
        <f>IF(ISBLANK('Raw Data'!J1895), 0, IF(AND(3=MATCH(LARGE('Raw Data'!G1895:J1895, 1), 'Raw Data'!G1895:J1895, 0), 'Raw Data'!O1895-'Raw Data'!P1895&gt;3), 'Raw Data'!I1895, 0))</f>
        <v/>
      </c>
      <c r="S1902">
        <f>IF(AND('Raw Data'!P1895-'Raw Data'!O1895&gt;4, 'Raw Data'!F1895&lt;'Raw Data'!C1895), 'Raw Data'!J1895, 0)</f>
        <v/>
      </c>
      <c r="T1902">
        <f>IF(AND('Raw Data'!O1895-'Raw Data'!P1895&gt;4, 'Raw Data'!F1895&gt;'Raw Data'!C1895), 'Raw Data'!I1895, 0)</f>
        <v/>
      </c>
      <c r="U1902">
        <f>IF(AND('Raw Data'!P1895-'Raw Data'!O1895&lt;3, 'Raw Data'!P1895&gt;'Raw Data'!O1895, 'Raw Data'!F1895&lt;'Raw Data'!C1895), 'Raw Data'!H1895, 0)</f>
        <v/>
      </c>
      <c r="V1902">
        <f>IF(AND('Raw Data'!P1895-'Raw Data'!O1895&lt;3, 'Raw Data'!P1895&gt;'Raw Data'!O1895, 'Raw Data'!F1895&gt;'Raw Data'!C1895), 'Raw Data'!G1895, 0)</f>
        <v/>
      </c>
    </row>
    <row r="1903">
      <c r="A1903">
        <f>IF(AND('Raw Data'!F1896&lt;'Raw Data'!C1896, 'Raw Data'!P1896&gt;'Raw Data'!O1896, 'Raw Data'!P1896-'Raw Data'!O1896&gt;3), 'Raw Data'!J1896, 0)</f>
        <v/>
      </c>
      <c r="B1903">
        <f>IF(AND('Raw Data'!C1896&lt;'Raw Data'!F1896, 'Raw Data'!O1896&gt;'Raw Data'!P1896, 'Raw Data'!O1896-'Raw Data'!P1896&gt;3), 'Raw Data'!I1896, 0)</f>
        <v/>
      </c>
      <c r="C1903">
        <f>IF(AND('Raw Data'!F1896&lt;'Raw Data'!C1896, 'Raw Data'!P1896&gt;'Raw Data'!O1896, 'Raw Data'!P1896-'Raw Data'!O1896&lt;4), 'Raw Data'!H1896, 0)</f>
        <v/>
      </c>
      <c r="D1903">
        <f>IF(AND('Raw Data'!C1896&lt;'Raw Data'!F1896, 'Raw Data'!O1896&gt;'Raw Data'!P1896, 'Raw Data'!O1896-'Raw Data'!P1896&lt;4), 'Raw Data'!G1896, 0)</f>
        <v/>
      </c>
      <c r="E1903">
        <f>IF(ISBLANK('Raw Data'!J1896), 0, IF(AND(4=MATCH(LARGE('Raw Data'!G1896:J1896, 4), 'Raw Data'!G1896:J1896, 0), 'Raw Data'!P1896-'Raw Data'!O1896&gt;3), 'Raw Data'!J1896, 0))</f>
        <v/>
      </c>
      <c r="F1903">
        <f>IF(ISBLANK('Raw Data'!J1896), 0, IF(AND(3=MATCH(LARGE('Raw Data'!G1896:J1896, 4), 'Raw Data'!G1896:J1896, 0), 'Raw Data'!O1896-'Raw Data'!P1896&gt;3), 'Raw Data'!I1896, 0))</f>
        <v/>
      </c>
      <c r="G1903">
        <f>IF(ISBLANK('Raw Data'!J1896), 0, IF(AND(2=MATCH(LARGE('Raw Data'!G1896:J1896, 4), 'Raw Data'!G1896:J1896, 0), AND('Raw Data'!P1896-'Raw Data'!O1896&lt;4, 'Raw Data'!P1896-'Raw Data'!O1896&gt;0)), 'Raw Data'!H1896, 0))</f>
        <v/>
      </c>
      <c r="H1903">
        <f>IF(ISBLANK('Raw Data'!J1896), 0, IF(AND(1=MATCH(LARGE('Raw Data'!G1896:J1896, 4), 'Raw Data'!G1896:J1896, 0), AND('Raw Data'!O1896-'Raw Data'!P1896&lt;4, 'Raw Data'!O1896-'Raw Data'!P1896&gt;0)), 'Raw Data'!G1896, 0))</f>
        <v/>
      </c>
      <c r="I1903">
        <f>IF(ISBLANK('Raw Data'!J1896), 0, IF(AND(4=MATCH(LARGE('Raw Data'!G1896:J1896, 3), 'Raw Data'!G1896:J1896, 0), 'Raw Data'!P1896-'Raw Data'!O1896&gt;3), 'Raw Data'!J1896, 0))</f>
        <v/>
      </c>
      <c r="J1903">
        <f>IF(ISBLANK('Raw Data'!J1896), 0, IF(AND(3=MATCH(LARGE('Raw Data'!G1896:J1896, 3), 'Raw Data'!G1896:J1896, 0), 'Raw Data'!O1896-'Raw Data'!P1896&gt;3), 'Raw Data'!I1896, 0))</f>
        <v/>
      </c>
      <c r="K1903">
        <f>IF(ISBLANK('Raw Data'!J1896), 0, IF(AND(2=MATCH(LARGE('Raw Data'!G1896:J1896, 3), 'Raw Data'!G1896:J1896, 0), AND('Raw Data'!P1896-'Raw Data'!O1896&lt;4, 'Raw Data'!P1896-'Raw Data'!O1896&gt;0)), 'Raw Data'!H1896, 0))</f>
        <v/>
      </c>
      <c r="L1903">
        <f>IF(ISBLANK('Raw Data'!J1896), 0, IF(AND(1=MATCH(LARGE('Raw Data'!G1896:J1896, 3), 'Raw Data'!G1896:J1896, 0), AND('Raw Data'!O1896-'Raw Data'!P1896&lt;4, 'Raw Data'!O1896-'Raw Data'!P1896&gt;0)), 'Raw Data'!G1896, 0))</f>
        <v/>
      </c>
      <c r="M1903">
        <f>IF(ISBLANK('Raw Data'!J1896), 0, IF(AND(4=MATCH(LARGE('Raw Data'!G1896:J1896, 2), 'Raw Data'!G1896:J1896, 0), 'Raw Data'!P1896-'Raw Data'!O1896&gt;3), 'Raw Data'!J1896, 0))</f>
        <v/>
      </c>
      <c r="N1903">
        <f>IF(ISBLANK('Raw Data'!J1896), 0, IF(AND(3=MATCH(LARGE('Raw Data'!G1896:J1896, 2), 'Raw Data'!G1896:J1896, 0), 'Raw Data'!O1896-'Raw Data'!P1896&gt;3), 'Raw Data'!I1896, 0))</f>
        <v/>
      </c>
      <c r="O1903">
        <f>IF(ISBLANK('Raw Data'!J1896), 0, IF(AND(2=MATCH(LARGE('Raw Data'!G1896:J1896, 2), 'Raw Data'!G1896:J1896, 0), AND('Raw Data'!P1896-'Raw Data'!O1896&lt;4, 'Raw Data'!P1896-'Raw Data'!O1896&gt;0)), 'Raw Data'!H1896, 0))</f>
        <v/>
      </c>
      <c r="P1903">
        <f>IF(ISBLANK('Raw Data'!J1896), 0, IF(AND(1=MATCH(LARGE('Raw Data'!G1896:J1896, 2), 'Raw Data'!G1896:J1896, 0), AND('Raw Data'!O1896-'Raw Data'!P1896&lt;4, 'Raw Data'!O1896-'Raw Data'!P1896&gt;0)), 'Raw Data'!G1896, 0))</f>
        <v/>
      </c>
      <c r="Q1903">
        <f>IF(ISBLANK('Raw Data'!J1896), 0, IF(AND(4=MATCH(LARGE('Raw Data'!G1896:J1896, 1), 'Raw Data'!G1896:J1896, 0), 'Raw Data'!P1896-'Raw Data'!O1896&gt;3), 'Raw Data'!J1896, 0))</f>
        <v/>
      </c>
      <c r="R1903">
        <f>IF(ISBLANK('Raw Data'!J1896), 0, IF(AND(3=MATCH(LARGE('Raw Data'!G1896:J1896, 1), 'Raw Data'!G1896:J1896, 0), 'Raw Data'!O1896-'Raw Data'!P1896&gt;3), 'Raw Data'!I1896, 0))</f>
        <v/>
      </c>
      <c r="S1903">
        <f>IF(AND('Raw Data'!P1896-'Raw Data'!O1896&gt;4, 'Raw Data'!F1896&lt;'Raw Data'!C1896), 'Raw Data'!J1896, 0)</f>
        <v/>
      </c>
      <c r="T1903">
        <f>IF(AND('Raw Data'!O1896-'Raw Data'!P1896&gt;4, 'Raw Data'!F1896&gt;'Raw Data'!C1896), 'Raw Data'!I1896, 0)</f>
        <v/>
      </c>
      <c r="U1903">
        <f>IF(AND('Raw Data'!P1896-'Raw Data'!O1896&lt;3, 'Raw Data'!P1896&gt;'Raw Data'!O1896, 'Raw Data'!F1896&lt;'Raw Data'!C1896), 'Raw Data'!H1896, 0)</f>
        <v/>
      </c>
      <c r="V1903">
        <f>IF(AND('Raw Data'!P1896-'Raw Data'!O1896&lt;3, 'Raw Data'!P1896&gt;'Raw Data'!O1896, 'Raw Data'!F1896&gt;'Raw Data'!C1896), 'Raw Data'!G1896, 0)</f>
        <v/>
      </c>
    </row>
    <row r="1904">
      <c r="A1904">
        <f>IF(AND('Raw Data'!F1897&lt;'Raw Data'!C1897, 'Raw Data'!P1897&gt;'Raw Data'!O1897, 'Raw Data'!P1897-'Raw Data'!O1897&gt;3), 'Raw Data'!J1897, 0)</f>
        <v/>
      </c>
      <c r="B1904">
        <f>IF(AND('Raw Data'!C1897&lt;'Raw Data'!F1897, 'Raw Data'!O1897&gt;'Raw Data'!P1897, 'Raw Data'!O1897-'Raw Data'!P1897&gt;3), 'Raw Data'!I1897, 0)</f>
        <v/>
      </c>
      <c r="C1904">
        <f>IF(AND('Raw Data'!F1897&lt;'Raw Data'!C1897, 'Raw Data'!P1897&gt;'Raw Data'!O1897, 'Raw Data'!P1897-'Raw Data'!O1897&lt;4), 'Raw Data'!H1897, 0)</f>
        <v/>
      </c>
      <c r="D1904">
        <f>IF(AND('Raw Data'!C1897&lt;'Raw Data'!F1897, 'Raw Data'!O1897&gt;'Raw Data'!P1897, 'Raw Data'!O1897-'Raw Data'!P1897&lt;4), 'Raw Data'!G1897, 0)</f>
        <v/>
      </c>
      <c r="E1904">
        <f>IF(ISBLANK('Raw Data'!J1897), 0, IF(AND(4=MATCH(LARGE('Raw Data'!G1897:J1897, 4), 'Raw Data'!G1897:J1897, 0), 'Raw Data'!P1897-'Raw Data'!O1897&gt;3), 'Raw Data'!J1897, 0))</f>
        <v/>
      </c>
      <c r="F1904">
        <f>IF(ISBLANK('Raw Data'!J1897), 0, IF(AND(3=MATCH(LARGE('Raw Data'!G1897:J1897, 4), 'Raw Data'!G1897:J1897, 0), 'Raw Data'!O1897-'Raw Data'!P1897&gt;3), 'Raw Data'!I1897, 0))</f>
        <v/>
      </c>
      <c r="G1904">
        <f>IF(ISBLANK('Raw Data'!J1897), 0, IF(AND(2=MATCH(LARGE('Raw Data'!G1897:J1897, 4), 'Raw Data'!G1897:J1897, 0), AND('Raw Data'!P1897-'Raw Data'!O1897&lt;4, 'Raw Data'!P1897-'Raw Data'!O1897&gt;0)), 'Raw Data'!H1897, 0))</f>
        <v/>
      </c>
      <c r="H1904">
        <f>IF(ISBLANK('Raw Data'!J1897), 0, IF(AND(1=MATCH(LARGE('Raw Data'!G1897:J1897, 4), 'Raw Data'!G1897:J1897, 0), AND('Raw Data'!O1897-'Raw Data'!P1897&lt;4, 'Raw Data'!O1897-'Raw Data'!P1897&gt;0)), 'Raw Data'!G1897, 0))</f>
        <v/>
      </c>
      <c r="I1904">
        <f>IF(ISBLANK('Raw Data'!J1897), 0, IF(AND(4=MATCH(LARGE('Raw Data'!G1897:J1897, 3), 'Raw Data'!G1897:J1897, 0), 'Raw Data'!P1897-'Raw Data'!O1897&gt;3), 'Raw Data'!J1897, 0))</f>
        <v/>
      </c>
      <c r="J1904">
        <f>IF(ISBLANK('Raw Data'!J1897), 0, IF(AND(3=MATCH(LARGE('Raw Data'!G1897:J1897, 3), 'Raw Data'!G1897:J1897, 0), 'Raw Data'!O1897-'Raw Data'!P1897&gt;3), 'Raw Data'!I1897, 0))</f>
        <v/>
      </c>
      <c r="K1904">
        <f>IF(ISBLANK('Raw Data'!J1897), 0, IF(AND(2=MATCH(LARGE('Raw Data'!G1897:J1897, 3), 'Raw Data'!G1897:J1897, 0), AND('Raw Data'!P1897-'Raw Data'!O1897&lt;4, 'Raw Data'!P1897-'Raw Data'!O1897&gt;0)), 'Raw Data'!H1897, 0))</f>
        <v/>
      </c>
      <c r="L1904">
        <f>IF(ISBLANK('Raw Data'!J1897), 0, IF(AND(1=MATCH(LARGE('Raw Data'!G1897:J1897, 3), 'Raw Data'!G1897:J1897, 0), AND('Raw Data'!O1897-'Raw Data'!P1897&lt;4, 'Raw Data'!O1897-'Raw Data'!P1897&gt;0)), 'Raw Data'!G1897, 0))</f>
        <v/>
      </c>
      <c r="M1904">
        <f>IF(ISBLANK('Raw Data'!J1897), 0, IF(AND(4=MATCH(LARGE('Raw Data'!G1897:J1897, 2), 'Raw Data'!G1897:J1897, 0), 'Raw Data'!P1897-'Raw Data'!O1897&gt;3), 'Raw Data'!J1897, 0))</f>
        <v/>
      </c>
      <c r="N1904">
        <f>IF(ISBLANK('Raw Data'!J1897), 0, IF(AND(3=MATCH(LARGE('Raw Data'!G1897:J1897, 2), 'Raw Data'!G1897:J1897, 0), 'Raw Data'!O1897-'Raw Data'!P1897&gt;3), 'Raw Data'!I1897, 0))</f>
        <v/>
      </c>
      <c r="O1904">
        <f>IF(ISBLANK('Raw Data'!J1897), 0, IF(AND(2=MATCH(LARGE('Raw Data'!G1897:J1897, 2), 'Raw Data'!G1897:J1897, 0), AND('Raw Data'!P1897-'Raw Data'!O1897&lt;4, 'Raw Data'!P1897-'Raw Data'!O1897&gt;0)), 'Raw Data'!H1897, 0))</f>
        <v/>
      </c>
      <c r="P1904">
        <f>IF(ISBLANK('Raw Data'!J1897), 0, IF(AND(1=MATCH(LARGE('Raw Data'!G1897:J1897, 2), 'Raw Data'!G1897:J1897, 0), AND('Raw Data'!O1897-'Raw Data'!P1897&lt;4, 'Raw Data'!O1897-'Raw Data'!P1897&gt;0)), 'Raw Data'!G1897, 0))</f>
        <v/>
      </c>
      <c r="Q1904">
        <f>IF(ISBLANK('Raw Data'!J1897), 0, IF(AND(4=MATCH(LARGE('Raw Data'!G1897:J1897, 1), 'Raw Data'!G1897:J1897, 0), 'Raw Data'!P1897-'Raw Data'!O1897&gt;3), 'Raw Data'!J1897, 0))</f>
        <v/>
      </c>
      <c r="R1904">
        <f>IF(ISBLANK('Raw Data'!J1897), 0, IF(AND(3=MATCH(LARGE('Raw Data'!G1897:J1897, 1), 'Raw Data'!G1897:J1897, 0), 'Raw Data'!O1897-'Raw Data'!P1897&gt;3), 'Raw Data'!I1897, 0))</f>
        <v/>
      </c>
      <c r="S1904">
        <f>IF(AND('Raw Data'!P1897-'Raw Data'!O1897&gt;4, 'Raw Data'!F1897&lt;'Raw Data'!C1897), 'Raw Data'!J1897, 0)</f>
        <v/>
      </c>
      <c r="T1904">
        <f>IF(AND('Raw Data'!O1897-'Raw Data'!P1897&gt;4, 'Raw Data'!F1897&gt;'Raw Data'!C1897), 'Raw Data'!I1897, 0)</f>
        <v/>
      </c>
      <c r="U1904">
        <f>IF(AND('Raw Data'!P1897-'Raw Data'!O1897&lt;3, 'Raw Data'!P1897&gt;'Raw Data'!O1897, 'Raw Data'!F1897&lt;'Raw Data'!C1897), 'Raw Data'!H1897, 0)</f>
        <v/>
      </c>
      <c r="V1904">
        <f>IF(AND('Raw Data'!P1897-'Raw Data'!O1897&lt;3, 'Raw Data'!P1897&gt;'Raw Data'!O1897, 'Raw Data'!F1897&gt;'Raw Data'!C1897), 'Raw Data'!G1897, 0)</f>
        <v/>
      </c>
    </row>
    <row r="1905">
      <c r="A1905">
        <f>IF(AND('Raw Data'!F1898&lt;'Raw Data'!C1898, 'Raw Data'!P1898&gt;'Raw Data'!O1898, 'Raw Data'!P1898-'Raw Data'!O1898&gt;3), 'Raw Data'!J1898, 0)</f>
        <v/>
      </c>
      <c r="B1905">
        <f>IF(AND('Raw Data'!C1898&lt;'Raw Data'!F1898, 'Raw Data'!O1898&gt;'Raw Data'!P1898, 'Raw Data'!O1898-'Raw Data'!P1898&gt;3), 'Raw Data'!I1898, 0)</f>
        <v/>
      </c>
      <c r="C1905">
        <f>IF(AND('Raw Data'!F1898&lt;'Raw Data'!C1898, 'Raw Data'!P1898&gt;'Raw Data'!O1898, 'Raw Data'!P1898-'Raw Data'!O1898&lt;4), 'Raw Data'!H1898, 0)</f>
        <v/>
      </c>
      <c r="D1905">
        <f>IF(AND('Raw Data'!C1898&lt;'Raw Data'!F1898, 'Raw Data'!O1898&gt;'Raw Data'!P1898, 'Raw Data'!O1898-'Raw Data'!P1898&lt;4), 'Raw Data'!G1898, 0)</f>
        <v/>
      </c>
      <c r="E1905">
        <f>IF(ISBLANK('Raw Data'!J1898), 0, IF(AND(4=MATCH(LARGE('Raw Data'!G1898:J1898, 4), 'Raw Data'!G1898:J1898, 0), 'Raw Data'!P1898-'Raw Data'!O1898&gt;3), 'Raw Data'!J1898, 0))</f>
        <v/>
      </c>
      <c r="F1905">
        <f>IF(ISBLANK('Raw Data'!J1898), 0, IF(AND(3=MATCH(LARGE('Raw Data'!G1898:J1898, 4), 'Raw Data'!G1898:J1898, 0), 'Raw Data'!O1898-'Raw Data'!P1898&gt;3), 'Raw Data'!I1898, 0))</f>
        <v/>
      </c>
      <c r="G1905">
        <f>IF(ISBLANK('Raw Data'!J1898), 0, IF(AND(2=MATCH(LARGE('Raw Data'!G1898:J1898, 4), 'Raw Data'!G1898:J1898, 0), AND('Raw Data'!P1898-'Raw Data'!O1898&lt;4, 'Raw Data'!P1898-'Raw Data'!O1898&gt;0)), 'Raw Data'!H1898, 0))</f>
        <v/>
      </c>
      <c r="H1905">
        <f>IF(ISBLANK('Raw Data'!J1898), 0, IF(AND(1=MATCH(LARGE('Raw Data'!G1898:J1898, 4), 'Raw Data'!G1898:J1898, 0), AND('Raw Data'!O1898-'Raw Data'!P1898&lt;4, 'Raw Data'!O1898-'Raw Data'!P1898&gt;0)), 'Raw Data'!G1898, 0))</f>
        <v/>
      </c>
      <c r="I1905">
        <f>IF(ISBLANK('Raw Data'!J1898), 0, IF(AND(4=MATCH(LARGE('Raw Data'!G1898:J1898, 3), 'Raw Data'!G1898:J1898, 0), 'Raw Data'!P1898-'Raw Data'!O1898&gt;3), 'Raw Data'!J1898, 0))</f>
        <v/>
      </c>
      <c r="J1905">
        <f>IF(ISBLANK('Raw Data'!J1898), 0, IF(AND(3=MATCH(LARGE('Raw Data'!G1898:J1898, 3), 'Raw Data'!G1898:J1898, 0), 'Raw Data'!O1898-'Raw Data'!P1898&gt;3), 'Raw Data'!I1898, 0))</f>
        <v/>
      </c>
      <c r="K1905">
        <f>IF(ISBLANK('Raw Data'!J1898), 0, IF(AND(2=MATCH(LARGE('Raw Data'!G1898:J1898, 3), 'Raw Data'!G1898:J1898, 0), AND('Raw Data'!P1898-'Raw Data'!O1898&lt;4, 'Raw Data'!P1898-'Raw Data'!O1898&gt;0)), 'Raw Data'!H1898, 0))</f>
        <v/>
      </c>
      <c r="L1905">
        <f>IF(ISBLANK('Raw Data'!J1898), 0, IF(AND(1=MATCH(LARGE('Raw Data'!G1898:J1898, 3), 'Raw Data'!G1898:J1898, 0), AND('Raw Data'!O1898-'Raw Data'!P1898&lt;4, 'Raw Data'!O1898-'Raw Data'!P1898&gt;0)), 'Raw Data'!G1898, 0))</f>
        <v/>
      </c>
      <c r="M1905">
        <f>IF(ISBLANK('Raw Data'!J1898), 0, IF(AND(4=MATCH(LARGE('Raw Data'!G1898:J1898, 2), 'Raw Data'!G1898:J1898, 0), 'Raw Data'!P1898-'Raw Data'!O1898&gt;3), 'Raw Data'!J1898, 0))</f>
        <v/>
      </c>
      <c r="N1905">
        <f>IF(ISBLANK('Raw Data'!J1898), 0, IF(AND(3=MATCH(LARGE('Raw Data'!G1898:J1898, 2), 'Raw Data'!G1898:J1898, 0), 'Raw Data'!O1898-'Raw Data'!P1898&gt;3), 'Raw Data'!I1898, 0))</f>
        <v/>
      </c>
      <c r="O1905">
        <f>IF(ISBLANK('Raw Data'!J1898), 0, IF(AND(2=MATCH(LARGE('Raw Data'!G1898:J1898, 2), 'Raw Data'!G1898:J1898, 0), AND('Raw Data'!P1898-'Raw Data'!O1898&lt;4, 'Raw Data'!P1898-'Raw Data'!O1898&gt;0)), 'Raw Data'!H1898, 0))</f>
        <v/>
      </c>
      <c r="P1905">
        <f>IF(ISBLANK('Raw Data'!J1898), 0, IF(AND(1=MATCH(LARGE('Raw Data'!G1898:J1898, 2), 'Raw Data'!G1898:J1898, 0), AND('Raw Data'!O1898-'Raw Data'!P1898&lt;4, 'Raw Data'!O1898-'Raw Data'!P1898&gt;0)), 'Raw Data'!G1898, 0))</f>
        <v/>
      </c>
      <c r="Q1905">
        <f>IF(ISBLANK('Raw Data'!J1898), 0, IF(AND(4=MATCH(LARGE('Raw Data'!G1898:J1898, 1), 'Raw Data'!G1898:J1898, 0), 'Raw Data'!P1898-'Raw Data'!O1898&gt;3), 'Raw Data'!J1898, 0))</f>
        <v/>
      </c>
      <c r="R1905">
        <f>IF(ISBLANK('Raw Data'!J1898), 0, IF(AND(3=MATCH(LARGE('Raw Data'!G1898:J1898, 1), 'Raw Data'!G1898:J1898, 0), 'Raw Data'!O1898-'Raw Data'!P1898&gt;3), 'Raw Data'!I1898, 0))</f>
        <v/>
      </c>
      <c r="S1905">
        <f>IF(AND('Raw Data'!P1898-'Raw Data'!O1898&gt;4, 'Raw Data'!F1898&lt;'Raw Data'!C1898), 'Raw Data'!J1898, 0)</f>
        <v/>
      </c>
      <c r="T1905">
        <f>IF(AND('Raw Data'!O1898-'Raw Data'!P1898&gt;4, 'Raw Data'!F1898&gt;'Raw Data'!C1898), 'Raw Data'!I1898, 0)</f>
        <v/>
      </c>
      <c r="U1905">
        <f>IF(AND('Raw Data'!P1898-'Raw Data'!O1898&lt;3, 'Raw Data'!P1898&gt;'Raw Data'!O1898, 'Raw Data'!F1898&lt;'Raw Data'!C1898), 'Raw Data'!H1898, 0)</f>
        <v/>
      </c>
      <c r="V1905">
        <f>IF(AND('Raw Data'!P1898-'Raw Data'!O1898&lt;3, 'Raw Data'!P1898&gt;'Raw Data'!O1898, 'Raw Data'!F1898&gt;'Raw Data'!C1898), 'Raw Data'!G1898, 0)</f>
        <v/>
      </c>
    </row>
    <row r="1906">
      <c r="A1906">
        <f>IF(AND('Raw Data'!F1899&lt;'Raw Data'!C1899, 'Raw Data'!P1899&gt;'Raw Data'!O1899, 'Raw Data'!P1899-'Raw Data'!O1899&gt;3), 'Raw Data'!J1899, 0)</f>
        <v/>
      </c>
      <c r="B1906">
        <f>IF(AND('Raw Data'!C1899&lt;'Raw Data'!F1899, 'Raw Data'!O1899&gt;'Raw Data'!P1899, 'Raw Data'!O1899-'Raw Data'!P1899&gt;3), 'Raw Data'!I1899, 0)</f>
        <v/>
      </c>
      <c r="C1906">
        <f>IF(AND('Raw Data'!F1899&lt;'Raw Data'!C1899, 'Raw Data'!P1899&gt;'Raw Data'!O1899, 'Raw Data'!P1899-'Raw Data'!O1899&lt;4), 'Raw Data'!H1899, 0)</f>
        <v/>
      </c>
      <c r="D1906">
        <f>IF(AND('Raw Data'!C1899&lt;'Raw Data'!F1899, 'Raw Data'!O1899&gt;'Raw Data'!P1899, 'Raw Data'!O1899-'Raw Data'!P1899&lt;4), 'Raw Data'!G1899, 0)</f>
        <v/>
      </c>
      <c r="E1906">
        <f>IF(ISBLANK('Raw Data'!J1899), 0, IF(AND(4=MATCH(LARGE('Raw Data'!G1899:J1899, 4), 'Raw Data'!G1899:J1899, 0), 'Raw Data'!P1899-'Raw Data'!O1899&gt;3), 'Raw Data'!J1899, 0))</f>
        <v/>
      </c>
      <c r="F1906">
        <f>IF(ISBLANK('Raw Data'!J1899), 0, IF(AND(3=MATCH(LARGE('Raw Data'!G1899:J1899, 4), 'Raw Data'!G1899:J1899, 0), 'Raw Data'!O1899-'Raw Data'!P1899&gt;3), 'Raw Data'!I1899, 0))</f>
        <v/>
      </c>
      <c r="G1906">
        <f>IF(ISBLANK('Raw Data'!J1899), 0, IF(AND(2=MATCH(LARGE('Raw Data'!G1899:J1899, 4), 'Raw Data'!G1899:J1899, 0), AND('Raw Data'!P1899-'Raw Data'!O1899&lt;4, 'Raw Data'!P1899-'Raw Data'!O1899&gt;0)), 'Raw Data'!H1899, 0))</f>
        <v/>
      </c>
      <c r="H1906">
        <f>IF(ISBLANK('Raw Data'!J1899), 0, IF(AND(1=MATCH(LARGE('Raw Data'!G1899:J1899, 4), 'Raw Data'!G1899:J1899, 0), AND('Raw Data'!O1899-'Raw Data'!P1899&lt;4, 'Raw Data'!O1899-'Raw Data'!P1899&gt;0)), 'Raw Data'!G1899, 0))</f>
        <v/>
      </c>
      <c r="I1906">
        <f>IF(ISBLANK('Raw Data'!J1899), 0, IF(AND(4=MATCH(LARGE('Raw Data'!G1899:J1899, 3), 'Raw Data'!G1899:J1899, 0), 'Raw Data'!P1899-'Raw Data'!O1899&gt;3), 'Raw Data'!J1899, 0))</f>
        <v/>
      </c>
      <c r="J1906">
        <f>IF(ISBLANK('Raw Data'!J1899), 0, IF(AND(3=MATCH(LARGE('Raw Data'!G1899:J1899, 3), 'Raw Data'!G1899:J1899, 0), 'Raw Data'!O1899-'Raw Data'!P1899&gt;3), 'Raw Data'!I1899, 0))</f>
        <v/>
      </c>
      <c r="K1906">
        <f>IF(ISBLANK('Raw Data'!J1899), 0, IF(AND(2=MATCH(LARGE('Raw Data'!G1899:J1899, 3), 'Raw Data'!G1899:J1899, 0), AND('Raw Data'!P1899-'Raw Data'!O1899&lt;4, 'Raw Data'!P1899-'Raw Data'!O1899&gt;0)), 'Raw Data'!H1899, 0))</f>
        <v/>
      </c>
      <c r="L1906">
        <f>IF(ISBLANK('Raw Data'!J1899), 0, IF(AND(1=MATCH(LARGE('Raw Data'!G1899:J1899, 3), 'Raw Data'!G1899:J1899, 0), AND('Raw Data'!O1899-'Raw Data'!P1899&lt;4, 'Raw Data'!O1899-'Raw Data'!P1899&gt;0)), 'Raw Data'!G1899, 0))</f>
        <v/>
      </c>
      <c r="M1906">
        <f>IF(ISBLANK('Raw Data'!J1899), 0, IF(AND(4=MATCH(LARGE('Raw Data'!G1899:J1899, 2), 'Raw Data'!G1899:J1899, 0), 'Raw Data'!P1899-'Raw Data'!O1899&gt;3), 'Raw Data'!J1899, 0))</f>
        <v/>
      </c>
      <c r="N1906">
        <f>IF(ISBLANK('Raw Data'!J1899), 0, IF(AND(3=MATCH(LARGE('Raw Data'!G1899:J1899, 2), 'Raw Data'!G1899:J1899, 0), 'Raw Data'!O1899-'Raw Data'!P1899&gt;3), 'Raw Data'!I1899, 0))</f>
        <v/>
      </c>
      <c r="O1906">
        <f>IF(ISBLANK('Raw Data'!J1899), 0, IF(AND(2=MATCH(LARGE('Raw Data'!G1899:J1899, 2), 'Raw Data'!G1899:J1899, 0), AND('Raw Data'!P1899-'Raw Data'!O1899&lt;4, 'Raw Data'!P1899-'Raw Data'!O1899&gt;0)), 'Raw Data'!H1899, 0))</f>
        <v/>
      </c>
      <c r="P1906">
        <f>IF(ISBLANK('Raw Data'!J1899), 0, IF(AND(1=MATCH(LARGE('Raw Data'!G1899:J1899, 2), 'Raw Data'!G1899:J1899, 0), AND('Raw Data'!O1899-'Raw Data'!P1899&lt;4, 'Raw Data'!O1899-'Raw Data'!P1899&gt;0)), 'Raw Data'!G1899, 0))</f>
        <v/>
      </c>
      <c r="Q1906">
        <f>IF(ISBLANK('Raw Data'!J1899), 0, IF(AND(4=MATCH(LARGE('Raw Data'!G1899:J1899, 1), 'Raw Data'!G1899:J1899, 0), 'Raw Data'!P1899-'Raw Data'!O1899&gt;3), 'Raw Data'!J1899, 0))</f>
        <v/>
      </c>
      <c r="R1906">
        <f>IF(ISBLANK('Raw Data'!J1899), 0, IF(AND(3=MATCH(LARGE('Raw Data'!G1899:J1899, 1), 'Raw Data'!G1899:J1899, 0), 'Raw Data'!O1899-'Raw Data'!P1899&gt;3), 'Raw Data'!I1899, 0))</f>
        <v/>
      </c>
      <c r="S1906">
        <f>IF(AND('Raw Data'!P1899-'Raw Data'!O1899&gt;4, 'Raw Data'!F1899&lt;'Raw Data'!C1899), 'Raw Data'!J1899, 0)</f>
        <v/>
      </c>
      <c r="T1906">
        <f>IF(AND('Raw Data'!O1899-'Raw Data'!P1899&gt;4, 'Raw Data'!F1899&gt;'Raw Data'!C1899), 'Raw Data'!I1899, 0)</f>
        <v/>
      </c>
      <c r="U1906">
        <f>IF(AND('Raw Data'!P1899-'Raw Data'!O1899&lt;3, 'Raw Data'!P1899&gt;'Raw Data'!O1899, 'Raw Data'!F1899&lt;'Raw Data'!C1899), 'Raw Data'!H1899, 0)</f>
        <v/>
      </c>
      <c r="V1906">
        <f>IF(AND('Raw Data'!P1899-'Raw Data'!O1899&lt;3, 'Raw Data'!P1899&gt;'Raw Data'!O1899, 'Raw Data'!F1899&gt;'Raw Data'!C1899), 'Raw Data'!G1899, 0)</f>
        <v/>
      </c>
    </row>
    <row r="1907">
      <c r="A1907">
        <f>IF(AND('Raw Data'!F1900&lt;'Raw Data'!C1900, 'Raw Data'!P1900&gt;'Raw Data'!O1900, 'Raw Data'!P1900-'Raw Data'!O1900&gt;3), 'Raw Data'!J1900, 0)</f>
        <v/>
      </c>
      <c r="B1907">
        <f>IF(AND('Raw Data'!C1900&lt;'Raw Data'!F1900, 'Raw Data'!O1900&gt;'Raw Data'!P1900, 'Raw Data'!O1900-'Raw Data'!P1900&gt;3), 'Raw Data'!I1900, 0)</f>
        <v/>
      </c>
      <c r="C1907">
        <f>IF(AND('Raw Data'!F1900&lt;'Raw Data'!C1900, 'Raw Data'!P1900&gt;'Raw Data'!O1900, 'Raw Data'!P1900-'Raw Data'!O1900&lt;4), 'Raw Data'!H1900, 0)</f>
        <v/>
      </c>
      <c r="D1907">
        <f>IF(AND('Raw Data'!C1900&lt;'Raw Data'!F1900, 'Raw Data'!O1900&gt;'Raw Data'!P1900, 'Raw Data'!O1900-'Raw Data'!P1900&lt;4), 'Raw Data'!G1900, 0)</f>
        <v/>
      </c>
      <c r="E1907">
        <f>IF(ISBLANK('Raw Data'!J1900), 0, IF(AND(4=MATCH(LARGE('Raw Data'!G1900:J1900, 4), 'Raw Data'!G1900:J1900, 0), 'Raw Data'!P1900-'Raw Data'!O1900&gt;3), 'Raw Data'!J1900, 0))</f>
        <v/>
      </c>
      <c r="F1907">
        <f>IF(ISBLANK('Raw Data'!J1900), 0, IF(AND(3=MATCH(LARGE('Raw Data'!G1900:J1900, 4), 'Raw Data'!G1900:J1900, 0), 'Raw Data'!O1900-'Raw Data'!P1900&gt;3), 'Raw Data'!I1900, 0))</f>
        <v/>
      </c>
      <c r="G1907">
        <f>IF(ISBLANK('Raw Data'!J1900), 0, IF(AND(2=MATCH(LARGE('Raw Data'!G1900:J1900, 4), 'Raw Data'!G1900:J1900, 0), AND('Raw Data'!P1900-'Raw Data'!O1900&lt;4, 'Raw Data'!P1900-'Raw Data'!O1900&gt;0)), 'Raw Data'!H1900, 0))</f>
        <v/>
      </c>
      <c r="H1907">
        <f>IF(ISBLANK('Raw Data'!J1900), 0, IF(AND(1=MATCH(LARGE('Raw Data'!G1900:J1900, 4), 'Raw Data'!G1900:J1900, 0), AND('Raw Data'!O1900-'Raw Data'!P1900&lt;4, 'Raw Data'!O1900-'Raw Data'!P1900&gt;0)), 'Raw Data'!G1900, 0))</f>
        <v/>
      </c>
      <c r="I1907">
        <f>IF(ISBLANK('Raw Data'!J1900), 0, IF(AND(4=MATCH(LARGE('Raw Data'!G1900:J1900, 3), 'Raw Data'!G1900:J1900, 0), 'Raw Data'!P1900-'Raw Data'!O1900&gt;3), 'Raw Data'!J1900, 0))</f>
        <v/>
      </c>
      <c r="J1907">
        <f>IF(ISBLANK('Raw Data'!J1900), 0, IF(AND(3=MATCH(LARGE('Raw Data'!G1900:J1900, 3), 'Raw Data'!G1900:J1900, 0), 'Raw Data'!O1900-'Raw Data'!P1900&gt;3), 'Raw Data'!I1900, 0))</f>
        <v/>
      </c>
      <c r="K1907">
        <f>IF(ISBLANK('Raw Data'!J1900), 0, IF(AND(2=MATCH(LARGE('Raw Data'!G1900:J1900, 3), 'Raw Data'!G1900:J1900, 0), AND('Raw Data'!P1900-'Raw Data'!O1900&lt;4, 'Raw Data'!P1900-'Raw Data'!O1900&gt;0)), 'Raw Data'!H1900, 0))</f>
        <v/>
      </c>
      <c r="L1907">
        <f>IF(ISBLANK('Raw Data'!J1900), 0, IF(AND(1=MATCH(LARGE('Raw Data'!G1900:J1900, 3), 'Raw Data'!G1900:J1900, 0), AND('Raw Data'!O1900-'Raw Data'!P1900&lt;4, 'Raw Data'!O1900-'Raw Data'!P1900&gt;0)), 'Raw Data'!G1900, 0))</f>
        <v/>
      </c>
      <c r="M1907">
        <f>IF(ISBLANK('Raw Data'!J1900), 0, IF(AND(4=MATCH(LARGE('Raw Data'!G1900:J1900, 2), 'Raw Data'!G1900:J1900, 0), 'Raw Data'!P1900-'Raw Data'!O1900&gt;3), 'Raw Data'!J1900, 0))</f>
        <v/>
      </c>
      <c r="N1907">
        <f>IF(ISBLANK('Raw Data'!J1900), 0, IF(AND(3=MATCH(LARGE('Raw Data'!G1900:J1900, 2), 'Raw Data'!G1900:J1900, 0), 'Raw Data'!O1900-'Raw Data'!P1900&gt;3), 'Raw Data'!I1900, 0))</f>
        <v/>
      </c>
      <c r="O1907">
        <f>IF(ISBLANK('Raw Data'!J1900), 0, IF(AND(2=MATCH(LARGE('Raw Data'!G1900:J1900, 2), 'Raw Data'!G1900:J1900, 0), AND('Raw Data'!P1900-'Raw Data'!O1900&lt;4, 'Raw Data'!P1900-'Raw Data'!O1900&gt;0)), 'Raw Data'!H1900, 0))</f>
        <v/>
      </c>
      <c r="P1907">
        <f>IF(ISBLANK('Raw Data'!J1900), 0, IF(AND(1=MATCH(LARGE('Raw Data'!G1900:J1900, 2), 'Raw Data'!G1900:J1900, 0), AND('Raw Data'!O1900-'Raw Data'!P1900&lt;4, 'Raw Data'!O1900-'Raw Data'!P1900&gt;0)), 'Raw Data'!G1900, 0))</f>
        <v/>
      </c>
      <c r="Q1907">
        <f>IF(ISBLANK('Raw Data'!J1900), 0, IF(AND(4=MATCH(LARGE('Raw Data'!G1900:J1900, 1), 'Raw Data'!G1900:J1900, 0), 'Raw Data'!P1900-'Raw Data'!O1900&gt;3), 'Raw Data'!J1900, 0))</f>
        <v/>
      </c>
      <c r="R1907">
        <f>IF(ISBLANK('Raw Data'!J1900), 0, IF(AND(3=MATCH(LARGE('Raw Data'!G1900:J1900, 1), 'Raw Data'!G1900:J1900, 0), 'Raw Data'!O1900-'Raw Data'!P1900&gt;3), 'Raw Data'!I1900, 0))</f>
        <v/>
      </c>
      <c r="S1907">
        <f>IF(AND('Raw Data'!P1900-'Raw Data'!O1900&gt;4, 'Raw Data'!F1900&lt;'Raw Data'!C1900), 'Raw Data'!J1900, 0)</f>
        <v/>
      </c>
      <c r="T1907">
        <f>IF(AND('Raw Data'!O1900-'Raw Data'!P1900&gt;4, 'Raw Data'!F1900&gt;'Raw Data'!C1900), 'Raw Data'!I1900, 0)</f>
        <v/>
      </c>
      <c r="U1907">
        <f>IF(AND('Raw Data'!P1900-'Raw Data'!O1900&lt;3, 'Raw Data'!P1900&gt;'Raw Data'!O1900, 'Raw Data'!F1900&lt;'Raw Data'!C1900), 'Raw Data'!H1900, 0)</f>
        <v/>
      </c>
      <c r="V1907">
        <f>IF(AND('Raw Data'!P1900-'Raw Data'!O1900&lt;3, 'Raw Data'!P1900&gt;'Raw Data'!O1900, 'Raw Data'!F1900&gt;'Raw Data'!C1900), 'Raw Data'!G1900, 0)</f>
        <v/>
      </c>
    </row>
    <row r="1908">
      <c r="A1908">
        <f>IF(AND('Raw Data'!F1901&lt;'Raw Data'!C1901, 'Raw Data'!P1901&gt;'Raw Data'!O1901, 'Raw Data'!P1901-'Raw Data'!O1901&gt;3), 'Raw Data'!J1901, 0)</f>
        <v/>
      </c>
      <c r="B1908">
        <f>IF(AND('Raw Data'!C1901&lt;'Raw Data'!F1901, 'Raw Data'!O1901&gt;'Raw Data'!P1901, 'Raw Data'!O1901-'Raw Data'!P1901&gt;3), 'Raw Data'!I1901, 0)</f>
        <v/>
      </c>
      <c r="C1908">
        <f>IF(AND('Raw Data'!F1901&lt;'Raw Data'!C1901, 'Raw Data'!P1901&gt;'Raw Data'!O1901, 'Raw Data'!P1901-'Raw Data'!O1901&lt;4), 'Raw Data'!H1901, 0)</f>
        <v/>
      </c>
      <c r="D1908">
        <f>IF(AND('Raw Data'!C1901&lt;'Raw Data'!F1901, 'Raw Data'!O1901&gt;'Raw Data'!P1901, 'Raw Data'!O1901-'Raw Data'!P1901&lt;4), 'Raw Data'!G1901, 0)</f>
        <v/>
      </c>
      <c r="E1908">
        <f>IF(ISBLANK('Raw Data'!J1901), 0, IF(AND(4=MATCH(LARGE('Raw Data'!G1901:J1901, 4), 'Raw Data'!G1901:J1901, 0), 'Raw Data'!P1901-'Raw Data'!O1901&gt;3), 'Raw Data'!J1901, 0))</f>
        <v/>
      </c>
      <c r="F1908">
        <f>IF(ISBLANK('Raw Data'!J1901), 0, IF(AND(3=MATCH(LARGE('Raw Data'!G1901:J1901, 4), 'Raw Data'!G1901:J1901, 0), 'Raw Data'!O1901-'Raw Data'!P1901&gt;3), 'Raw Data'!I1901, 0))</f>
        <v/>
      </c>
      <c r="G1908">
        <f>IF(ISBLANK('Raw Data'!J1901), 0, IF(AND(2=MATCH(LARGE('Raw Data'!G1901:J1901, 4), 'Raw Data'!G1901:J1901, 0), AND('Raw Data'!P1901-'Raw Data'!O1901&lt;4, 'Raw Data'!P1901-'Raw Data'!O1901&gt;0)), 'Raw Data'!H1901, 0))</f>
        <v/>
      </c>
      <c r="H1908">
        <f>IF(ISBLANK('Raw Data'!J1901), 0, IF(AND(1=MATCH(LARGE('Raw Data'!G1901:J1901, 4), 'Raw Data'!G1901:J1901, 0), AND('Raw Data'!O1901-'Raw Data'!P1901&lt;4, 'Raw Data'!O1901-'Raw Data'!P1901&gt;0)), 'Raw Data'!G1901, 0))</f>
        <v/>
      </c>
      <c r="I1908">
        <f>IF(ISBLANK('Raw Data'!J1901), 0, IF(AND(4=MATCH(LARGE('Raw Data'!G1901:J1901, 3), 'Raw Data'!G1901:J1901, 0), 'Raw Data'!P1901-'Raw Data'!O1901&gt;3), 'Raw Data'!J1901, 0))</f>
        <v/>
      </c>
      <c r="J1908">
        <f>IF(ISBLANK('Raw Data'!J1901), 0, IF(AND(3=MATCH(LARGE('Raw Data'!G1901:J1901, 3), 'Raw Data'!G1901:J1901, 0), 'Raw Data'!O1901-'Raw Data'!P1901&gt;3), 'Raw Data'!I1901, 0))</f>
        <v/>
      </c>
      <c r="K1908">
        <f>IF(ISBLANK('Raw Data'!J1901), 0, IF(AND(2=MATCH(LARGE('Raw Data'!G1901:J1901, 3), 'Raw Data'!G1901:J1901, 0), AND('Raw Data'!P1901-'Raw Data'!O1901&lt;4, 'Raw Data'!P1901-'Raw Data'!O1901&gt;0)), 'Raw Data'!H1901, 0))</f>
        <v/>
      </c>
      <c r="L1908">
        <f>IF(ISBLANK('Raw Data'!J1901), 0, IF(AND(1=MATCH(LARGE('Raw Data'!G1901:J1901, 3), 'Raw Data'!G1901:J1901, 0), AND('Raw Data'!O1901-'Raw Data'!P1901&lt;4, 'Raw Data'!O1901-'Raw Data'!P1901&gt;0)), 'Raw Data'!G1901, 0))</f>
        <v/>
      </c>
      <c r="M1908">
        <f>IF(ISBLANK('Raw Data'!J1901), 0, IF(AND(4=MATCH(LARGE('Raw Data'!G1901:J1901, 2), 'Raw Data'!G1901:J1901, 0), 'Raw Data'!P1901-'Raw Data'!O1901&gt;3), 'Raw Data'!J1901, 0))</f>
        <v/>
      </c>
      <c r="N1908">
        <f>IF(ISBLANK('Raw Data'!J1901), 0, IF(AND(3=MATCH(LARGE('Raw Data'!G1901:J1901, 2), 'Raw Data'!G1901:J1901, 0), 'Raw Data'!O1901-'Raw Data'!P1901&gt;3), 'Raw Data'!I1901, 0))</f>
        <v/>
      </c>
      <c r="O1908">
        <f>IF(ISBLANK('Raw Data'!J1901), 0, IF(AND(2=MATCH(LARGE('Raw Data'!G1901:J1901, 2), 'Raw Data'!G1901:J1901, 0), AND('Raw Data'!P1901-'Raw Data'!O1901&lt;4, 'Raw Data'!P1901-'Raw Data'!O1901&gt;0)), 'Raw Data'!H1901, 0))</f>
        <v/>
      </c>
      <c r="P1908">
        <f>IF(ISBLANK('Raw Data'!J1901), 0, IF(AND(1=MATCH(LARGE('Raw Data'!G1901:J1901, 2), 'Raw Data'!G1901:J1901, 0), AND('Raw Data'!O1901-'Raw Data'!P1901&lt;4, 'Raw Data'!O1901-'Raw Data'!P1901&gt;0)), 'Raw Data'!G1901, 0))</f>
        <v/>
      </c>
      <c r="Q1908">
        <f>IF(ISBLANK('Raw Data'!J1901), 0, IF(AND(4=MATCH(LARGE('Raw Data'!G1901:J1901, 1), 'Raw Data'!G1901:J1901, 0), 'Raw Data'!P1901-'Raw Data'!O1901&gt;3), 'Raw Data'!J1901, 0))</f>
        <v/>
      </c>
      <c r="R1908">
        <f>IF(ISBLANK('Raw Data'!J1901), 0, IF(AND(3=MATCH(LARGE('Raw Data'!G1901:J1901, 1), 'Raw Data'!G1901:J1901, 0), 'Raw Data'!O1901-'Raw Data'!P1901&gt;3), 'Raw Data'!I1901, 0))</f>
        <v/>
      </c>
      <c r="S1908">
        <f>IF(AND('Raw Data'!P1901-'Raw Data'!O1901&gt;4, 'Raw Data'!F1901&lt;'Raw Data'!C1901), 'Raw Data'!J1901, 0)</f>
        <v/>
      </c>
      <c r="T1908">
        <f>IF(AND('Raw Data'!O1901-'Raw Data'!P1901&gt;4, 'Raw Data'!F1901&gt;'Raw Data'!C1901), 'Raw Data'!I1901, 0)</f>
        <v/>
      </c>
      <c r="U1908">
        <f>IF(AND('Raw Data'!P1901-'Raw Data'!O1901&lt;3, 'Raw Data'!P1901&gt;'Raw Data'!O1901, 'Raw Data'!F1901&lt;'Raw Data'!C1901), 'Raw Data'!H1901, 0)</f>
        <v/>
      </c>
      <c r="V1908">
        <f>IF(AND('Raw Data'!P1901-'Raw Data'!O1901&lt;3, 'Raw Data'!P1901&gt;'Raw Data'!O1901, 'Raw Data'!F1901&gt;'Raw Data'!C1901), 'Raw Data'!G1901, 0)</f>
        <v/>
      </c>
    </row>
    <row r="1909">
      <c r="A1909">
        <f>IF(AND('Raw Data'!F1902&lt;'Raw Data'!C1902, 'Raw Data'!P1902&gt;'Raw Data'!O1902, 'Raw Data'!P1902-'Raw Data'!O1902&gt;3), 'Raw Data'!J1902, 0)</f>
        <v/>
      </c>
      <c r="B1909">
        <f>IF(AND('Raw Data'!C1902&lt;'Raw Data'!F1902, 'Raw Data'!O1902&gt;'Raw Data'!P1902, 'Raw Data'!O1902-'Raw Data'!P1902&gt;3), 'Raw Data'!I1902, 0)</f>
        <v/>
      </c>
      <c r="C1909">
        <f>IF(AND('Raw Data'!F1902&lt;'Raw Data'!C1902, 'Raw Data'!P1902&gt;'Raw Data'!O1902, 'Raw Data'!P1902-'Raw Data'!O1902&lt;4), 'Raw Data'!H1902, 0)</f>
        <v/>
      </c>
      <c r="D1909">
        <f>IF(AND('Raw Data'!C1902&lt;'Raw Data'!F1902, 'Raw Data'!O1902&gt;'Raw Data'!P1902, 'Raw Data'!O1902-'Raw Data'!P1902&lt;4), 'Raw Data'!G1902, 0)</f>
        <v/>
      </c>
      <c r="E1909">
        <f>IF(ISBLANK('Raw Data'!J1902), 0, IF(AND(4=MATCH(LARGE('Raw Data'!G1902:J1902, 4), 'Raw Data'!G1902:J1902, 0), 'Raw Data'!P1902-'Raw Data'!O1902&gt;3), 'Raw Data'!J1902, 0))</f>
        <v/>
      </c>
      <c r="F1909">
        <f>IF(ISBLANK('Raw Data'!J1902), 0, IF(AND(3=MATCH(LARGE('Raw Data'!G1902:J1902, 4), 'Raw Data'!G1902:J1902, 0), 'Raw Data'!O1902-'Raw Data'!P1902&gt;3), 'Raw Data'!I1902, 0))</f>
        <v/>
      </c>
      <c r="G1909">
        <f>IF(ISBLANK('Raw Data'!J1902), 0, IF(AND(2=MATCH(LARGE('Raw Data'!G1902:J1902, 4), 'Raw Data'!G1902:J1902, 0), AND('Raw Data'!P1902-'Raw Data'!O1902&lt;4, 'Raw Data'!P1902-'Raw Data'!O1902&gt;0)), 'Raw Data'!H1902, 0))</f>
        <v/>
      </c>
      <c r="H1909">
        <f>IF(ISBLANK('Raw Data'!J1902), 0, IF(AND(1=MATCH(LARGE('Raw Data'!G1902:J1902, 4), 'Raw Data'!G1902:J1902, 0), AND('Raw Data'!O1902-'Raw Data'!P1902&lt;4, 'Raw Data'!O1902-'Raw Data'!P1902&gt;0)), 'Raw Data'!G1902, 0))</f>
        <v/>
      </c>
      <c r="I1909">
        <f>IF(ISBLANK('Raw Data'!J1902), 0, IF(AND(4=MATCH(LARGE('Raw Data'!G1902:J1902, 3), 'Raw Data'!G1902:J1902, 0), 'Raw Data'!P1902-'Raw Data'!O1902&gt;3), 'Raw Data'!J1902, 0))</f>
        <v/>
      </c>
      <c r="J1909">
        <f>IF(ISBLANK('Raw Data'!J1902), 0, IF(AND(3=MATCH(LARGE('Raw Data'!G1902:J1902, 3), 'Raw Data'!G1902:J1902, 0), 'Raw Data'!O1902-'Raw Data'!P1902&gt;3), 'Raw Data'!I1902, 0))</f>
        <v/>
      </c>
      <c r="K1909">
        <f>IF(ISBLANK('Raw Data'!J1902), 0, IF(AND(2=MATCH(LARGE('Raw Data'!G1902:J1902, 3), 'Raw Data'!G1902:J1902, 0), AND('Raw Data'!P1902-'Raw Data'!O1902&lt;4, 'Raw Data'!P1902-'Raw Data'!O1902&gt;0)), 'Raw Data'!H1902, 0))</f>
        <v/>
      </c>
      <c r="L1909">
        <f>IF(ISBLANK('Raw Data'!J1902), 0, IF(AND(1=MATCH(LARGE('Raw Data'!G1902:J1902, 3), 'Raw Data'!G1902:J1902, 0), AND('Raw Data'!O1902-'Raw Data'!P1902&lt;4, 'Raw Data'!O1902-'Raw Data'!P1902&gt;0)), 'Raw Data'!G1902, 0))</f>
        <v/>
      </c>
      <c r="M1909">
        <f>IF(ISBLANK('Raw Data'!J1902), 0, IF(AND(4=MATCH(LARGE('Raw Data'!G1902:J1902, 2), 'Raw Data'!G1902:J1902, 0), 'Raw Data'!P1902-'Raw Data'!O1902&gt;3), 'Raw Data'!J1902, 0))</f>
        <v/>
      </c>
      <c r="N1909">
        <f>IF(ISBLANK('Raw Data'!J1902), 0, IF(AND(3=MATCH(LARGE('Raw Data'!G1902:J1902, 2), 'Raw Data'!G1902:J1902, 0), 'Raw Data'!O1902-'Raw Data'!P1902&gt;3), 'Raw Data'!I1902, 0))</f>
        <v/>
      </c>
      <c r="O1909">
        <f>IF(ISBLANK('Raw Data'!J1902), 0, IF(AND(2=MATCH(LARGE('Raw Data'!G1902:J1902, 2), 'Raw Data'!G1902:J1902, 0), AND('Raw Data'!P1902-'Raw Data'!O1902&lt;4, 'Raw Data'!P1902-'Raw Data'!O1902&gt;0)), 'Raw Data'!H1902, 0))</f>
        <v/>
      </c>
      <c r="P1909">
        <f>IF(ISBLANK('Raw Data'!J1902), 0, IF(AND(1=MATCH(LARGE('Raw Data'!G1902:J1902, 2), 'Raw Data'!G1902:J1902, 0), AND('Raw Data'!O1902-'Raw Data'!P1902&lt;4, 'Raw Data'!O1902-'Raw Data'!P1902&gt;0)), 'Raw Data'!G1902, 0))</f>
        <v/>
      </c>
      <c r="Q1909">
        <f>IF(ISBLANK('Raw Data'!J1902), 0, IF(AND(4=MATCH(LARGE('Raw Data'!G1902:J1902, 1), 'Raw Data'!G1902:J1902, 0), 'Raw Data'!P1902-'Raw Data'!O1902&gt;3), 'Raw Data'!J1902, 0))</f>
        <v/>
      </c>
      <c r="R1909">
        <f>IF(ISBLANK('Raw Data'!J1902), 0, IF(AND(3=MATCH(LARGE('Raw Data'!G1902:J1902, 1), 'Raw Data'!G1902:J1902, 0), 'Raw Data'!O1902-'Raw Data'!P1902&gt;3), 'Raw Data'!I1902, 0))</f>
        <v/>
      </c>
      <c r="S1909">
        <f>IF(AND('Raw Data'!P1902-'Raw Data'!O1902&gt;4, 'Raw Data'!F1902&lt;'Raw Data'!C1902), 'Raw Data'!J1902, 0)</f>
        <v/>
      </c>
      <c r="T1909">
        <f>IF(AND('Raw Data'!O1902-'Raw Data'!P1902&gt;4, 'Raw Data'!F1902&gt;'Raw Data'!C1902), 'Raw Data'!I1902, 0)</f>
        <v/>
      </c>
      <c r="U1909">
        <f>IF(AND('Raw Data'!P1902-'Raw Data'!O1902&lt;3, 'Raw Data'!P1902&gt;'Raw Data'!O1902, 'Raw Data'!F1902&lt;'Raw Data'!C1902), 'Raw Data'!H1902, 0)</f>
        <v/>
      </c>
      <c r="V1909">
        <f>IF(AND('Raw Data'!P1902-'Raw Data'!O1902&lt;3, 'Raw Data'!P1902&gt;'Raw Data'!O1902, 'Raw Data'!F1902&gt;'Raw Data'!C1902), 'Raw Data'!G1902, 0)</f>
        <v/>
      </c>
    </row>
    <row r="1910">
      <c r="A1910">
        <f>IF(AND('Raw Data'!F1903&lt;'Raw Data'!C1903, 'Raw Data'!P1903&gt;'Raw Data'!O1903, 'Raw Data'!P1903-'Raw Data'!O1903&gt;3), 'Raw Data'!J1903, 0)</f>
        <v/>
      </c>
      <c r="B1910">
        <f>IF(AND('Raw Data'!C1903&lt;'Raw Data'!F1903, 'Raw Data'!O1903&gt;'Raw Data'!P1903, 'Raw Data'!O1903-'Raw Data'!P1903&gt;3), 'Raw Data'!I1903, 0)</f>
        <v/>
      </c>
      <c r="C1910">
        <f>IF(AND('Raw Data'!F1903&lt;'Raw Data'!C1903, 'Raw Data'!P1903&gt;'Raw Data'!O1903, 'Raw Data'!P1903-'Raw Data'!O1903&lt;4), 'Raw Data'!H1903, 0)</f>
        <v/>
      </c>
      <c r="D1910">
        <f>IF(AND('Raw Data'!C1903&lt;'Raw Data'!F1903, 'Raw Data'!O1903&gt;'Raw Data'!P1903, 'Raw Data'!O1903-'Raw Data'!P1903&lt;4), 'Raw Data'!G1903, 0)</f>
        <v/>
      </c>
      <c r="E1910">
        <f>IF(ISBLANK('Raw Data'!J1903), 0, IF(AND(4=MATCH(LARGE('Raw Data'!G1903:J1903, 4), 'Raw Data'!G1903:J1903, 0), 'Raw Data'!P1903-'Raw Data'!O1903&gt;3), 'Raw Data'!J1903, 0))</f>
        <v/>
      </c>
      <c r="F1910">
        <f>IF(ISBLANK('Raw Data'!J1903), 0, IF(AND(3=MATCH(LARGE('Raw Data'!G1903:J1903, 4), 'Raw Data'!G1903:J1903, 0), 'Raw Data'!O1903-'Raw Data'!P1903&gt;3), 'Raw Data'!I1903, 0))</f>
        <v/>
      </c>
      <c r="G1910">
        <f>IF(ISBLANK('Raw Data'!J1903), 0, IF(AND(2=MATCH(LARGE('Raw Data'!G1903:J1903, 4), 'Raw Data'!G1903:J1903, 0), AND('Raw Data'!P1903-'Raw Data'!O1903&lt;4, 'Raw Data'!P1903-'Raw Data'!O1903&gt;0)), 'Raw Data'!H1903, 0))</f>
        <v/>
      </c>
      <c r="H1910">
        <f>IF(ISBLANK('Raw Data'!J1903), 0, IF(AND(1=MATCH(LARGE('Raw Data'!G1903:J1903, 4), 'Raw Data'!G1903:J1903, 0), AND('Raw Data'!O1903-'Raw Data'!P1903&lt;4, 'Raw Data'!O1903-'Raw Data'!P1903&gt;0)), 'Raw Data'!G1903, 0))</f>
        <v/>
      </c>
      <c r="I1910">
        <f>IF(ISBLANK('Raw Data'!J1903), 0, IF(AND(4=MATCH(LARGE('Raw Data'!G1903:J1903, 3), 'Raw Data'!G1903:J1903, 0), 'Raw Data'!P1903-'Raw Data'!O1903&gt;3), 'Raw Data'!J1903, 0))</f>
        <v/>
      </c>
      <c r="J1910">
        <f>IF(ISBLANK('Raw Data'!J1903), 0, IF(AND(3=MATCH(LARGE('Raw Data'!G1903:J1903, 3), 'Raw Data'!G1903:J1903, 0), 'Raw Data'!O1903-'Raw Data'!P1903&gt;3), 'Raw Data'!I1903, 0))</f>
        <v/>
      </c>
      <c r="K1910">
        <f>IF(ISBLANK('Raw Data'!J1903), 0, IF(AND(2=MATCH(LARGE('Raw Data'!G1903:J1903, 3), 'Raw Data'!G1903:J1903, 0), AND('Raw Data'!P1903-'Raw Data'!O1903&lt;4, 'Raw Data'!P1903-'Raw Data'!O1903&gt;0)), 'Raw Data'!H1903, 0))</f>
        <v/>
      </c>
      <c r="L1910">
        <f>IF(ISBLANK('Raw Data'!J1903), 0, IF(AND(1=MATCH(LARGE('Raw Data'!G1903:J1903, 3), 'Raw Data'!G1903:J1903, 0), AND('Raw Data'!O1903-'Raw Data'!P1903&lt;4, 'Raw Data'!O1903-'Raw Data'!P1903&gt;0)), 'Raw Data'!G1903, 0))</f>
        <v/>
      </c>
      <c r="M1910">
        <f>IF(ISBLANK('Raw Data'!J1903), 0, IF(AND(4=MATCH(LARGE('Raw Data'!G1903:J1903, 2), 'Raw Data'!G1903:J1903, 0), 'Raw Data'!P1903-'Raw Data'!O1903&gt;3), 'Raw Data'!J1903, 0))</f>
        <v/>
      </c>
      <c r="N1910">
        <f>IF(ISBLANK('Raw Data'!J1903), 0, IF(AND(3=MATCH(LARGE('Raw Data'!G1903:J1903, 2), 'Raw Data'!G1903:J1903, 0), 'Raw Data'!O1903-'Raw Data'!P1903&gt;3), 'Raw Data'!I1903, 0))</f>
        <v/>
      </c>
      <c r="O1910">
        <f>IF(ISBLANK('Raw Data'!J1903), 0, IF(AND(2=MATCH(LARGE('Raw Data'!G1903:J1903, 2), 'Raw Data'!G1903:J1903, 0), AND('Raw Data'!P1903-'Raw Data'!O1903&lt;4, 'Raw Data'!P1903-'Raw Data'!O1903&gt;0)), 'Raw Data'!H1903, 0))</f>
        <v/>
      </c>
      <c r="P1910">
        <f>IF(ISBLANK('Raw Data'!J1903), 0, IF(AND(1=MATCH(LARGE('Raw Data'!G1903:J1903, 2), 'Raw Data'!G1903:J1903, 0), AND('Raw Data'!O1903-'Raw Data'!P1903&lt;4, 'Raw Data'!O1903-'Raw Data'!P1903&gt;0)), 'Raw Data'!G1903, 0))</f>
        <v/>
      </c>
      <c r="Q1910">
        <f>IF(ISBLANK('Raw Data'!J1903), 0, IF(AND(4=MATCH(LARGE('Raw Data'!G1903:J1903, 1), 'Raw Data'!G1903:J1903, 0), 'Raw Data'!P1903-'Raw Data'!O1903&gt;3), 'Raw Data'!J1903, 0))</f>
        <v/>
      </c>
      <c r="R1910">
        <f>IF(ISBLANK('Raw Data'!J1903), 0, IF(AND(3=MATCH(LARGE('Raw Data'!G1903:J1903, 1), 'Raw Data'!G1903:J1903, 0), 'Raw Data'!O1903-'Raw Data'!P1903&gt;3), 'Raw Data'!I1903, 0))</f>
        <v/>
      </c>
      <c r="S1910">
        <f>IF(AND('Raw Data'!P1903-'Raw Data'!O1903&gt;4, 'Raw Data'!F1903&lt;'Raw Data'!C1903), 'Raw Data'!J1903, 0)</f>
        <v/>
      </c>
      <c r="T1910">
        <f>IF(AND('Raw Data'!O1903-'Raw Data'!P1903&gt;4, 'Raw Data'!F1903&gt;'Raw Data'!C1903), 'Raw Data'!I1903, 0)</f>
        <v/>
      </c>
      <c r="U1910">
        <f>IF(AND('Raw Data'!P1903-'Raw Data'!O1903&lt;3, 'Raw Data'!P1903&gt;'Raw Data'!O1903, 'Raw Data'!F1903&lt;'Raw Data'!C1903), 'Raw Data'!H1903, 0)</f>
        <v/>
      </c>
      <c r="V1910">
        <f>IF(AND('Raw Data'!P1903-'Raw Data'!O1903&lt;3, 'Raw Data'!P1903&gt;'Raw Data'!O1903, 'Raw Data'!F1903&gt;'Raw Data'!C1903), 'Raw Data'!G1903, 0)</f>
        <v/>
      </c>
    </row>
    <row r="1911">
      <c r="A1911">
        <f>IF(AND('Raw Data'!F1904&lt;'Raw Data'!C1904, 'Raw Data'!P1904&gt;'Raw Data'!O1904, 'Raw Data'!P1904-'Raw Data'!O1904&gt;3), 'Raw Data'!J1904, 0)</f>
        <v/>
      </c>
      <c r="B1911">
        <f>IF(AND('Raw Data'!C1904&lt;'Raw Data'!F1904, 'Raw Data'!O1904&gt;'Raw Data'!P1904, 'Raw Data'!O1904-'Raw Data'!P1904&gt;3), 'Raw Data'!I1904, 0)</f>
        <v/>
      </c>
      <c r="C1911">
        <f>IF(AND('Raw Data'!F1904&lt;'Raw Data'!C1904, 'Raw Data'!P1904&gt;'Raw Data'!O1904, 'Raw Data'!P1904-'Raw Data'!O1904&lt;4), 'Raw Data'!H1904, 0)</f>
        <v/>
      </c>
      <c r="D1911">
        <f>IF(AND('Raw Data'!C1904&lt;'Raw Data'!F1904, 'Raw Data'!O1904&gt;'Raw Data'!P1904, 'Raw Data'!O1904-'Raw Data'!P1904&lt;4), 'Raw Data'!G1904, 0)</f>
        <v/>
      </c>
      <c r="E1911">
        <f>IF(ISBLANK('Raw Data'!J1904), 0, IF(AND(4=MATCH(LARGE('Raw Data'!G1904:J1904, 4), 'Raw Data'!G1904:J1904, 0), 'Raw Data'!P1904-'Raw Data'!O1904&gt;3), 'Raw Data'!J1904, 0))</f>
        <v/>
      </c>
      <c r="F1911">
        <f>IF(ISBLANK('Raw Data'!J1904), 0, IF(AND(3=MATCH(LARGE('Raw Data'!G1904:J1904, 4), 'Raw Data'!G1904:J1904, 0), 'Raw Data'!O1904-'Raw Data'!P1904&gt;3), 'Raw Data'!I1904, 0))</f>
        <v/>
      </c>
      <c r="G1911">
        <f>IF(ISBLANK('Raw Data'!J1904), 0, IF(AND(2=MATCH(LARGE('Raw Data'!G1904:J1904, 4), 'Raw Data'!G1904:J1904, 0), AND('Raw Data'!P1904-'Raw Data'!O1904&lt;4, 'Raw Data'!P1904-'Raw Data'!O1904&gt;0)), 'Raw Data'!H1904, 0))</f>
        <v/>
      </c>
      <c r="H1911">
        <f>IF(ISBLANK('Raw Data'!J1904), 0, IF(AND(1=MATCH(LARGE('Raw Data'!G1904:J1904, 4), 'Raw Data'!G1904:J1904, 0), AND('Raw Data'!O1904-'Raw Data'!P1904&lt;4, 'Raw Data'!O1904-'Raw Data'!P1904&gt;0)), 'Raw Data'!G1904, 0))</f>
        <v/>
      </c>
      <c r="I1911">
        <f>IF(ISBLANK('Raw Data'!J1904), 0, IF(AND(4=MATCH(LARGE('Raw Data'!G1904:J1904, 3), 'Raw Data'!G1904:J1904, 0), 'Raw Data'!P1904-'Raw Data'!O1904&gt;3), 'Raw Data'!J1904, 0))</f>
        <v/>
      </c>
      <c r="J1911">
        <f>IF(ISBLANK('Raw Data'!J1904), 0, IF(AND(3=MATCH(LARGE('Raw Data'!G1904:J1904, 3), 'Raw Data'!G1904:J1904, 0), 'Raw Data'!O1904-'Raw Data'!P1904&gt;3), 'Raw Data'!I1904, 0))</f>
        <v/>
      </c>
      <c r="K1911">
        <f>IF(ISBLANK('Raw Data'!J1904), 0, IF(AND(2=MATCH(LARGE('Raw Data'!G1904:J1904, 3), 'Raw Data'!G1904:J1904, 0), AND('Raw Data'!P1904-'Raw Data'!O1904&lt;4, 'Raw Data'!P1904-'Raw Data'!O1904&gt;0)), 'Raw Data'!H1904, 0))</f>
        <v/>
      </c>
      <c r="L1911">
        <f>IF(ISBLANK('Raw Data'!J1904), 0, IF(AND(1=MATCH(LARGE('Raw Data'!G1904:J1904, 3), 'Raw Data'!G1904:J1904, 0), AND('Raw Data'!O1904-'Raw Data'!P1904&lt;4, 'Raw Data'!O1904-'Raw Data'!P1904&gt;0)), 'Raw Data'!G1904, 0))</f>
        <v/>
      </c>
      <c r="M1911">
        <f>IF(ISBLANK('Raw Data'!J1904), 0, IF(AND(4=MATCH(LARGE('Raw Data'!G1904:J1904, 2), 'Raw Data'!G1904:J1904, 0), 'Raw Data'!P1904-'Raw Data'!O1904&gt;3), 'Raw Data'!J1904, 0))</f>
        <v/>
      </c>
      <c r="N1911">
        <f>IF(ISBLANK('Raw Data'!J1904), 0, IF(AND(3=MATCH(LARGE('Raw Data'!G1904:J1904, 2), 'Raw Data'!G1904:J1904, 0), 'Raw Data'!O1904-'Raw Data'!P1904&gt;3), 'Raw Data'!I1904, 0))</f>
        <v/>
      </c>
      <c r="O1911">
        <f>IF(ISBLANK('Raw Data'!J1904), 0, IF(AND(2=MATCH(LARGE('Raw Data'!G1904:J1904, 2), 'Raw Data'!G1904:J1904, 0), AND('Raw Data'!P1904-'Raw Data'!O1904&lt;4, 'Raw Data'!P1904-'Raw Data'!O1904&gt;0)), 'Raw Data'!H1904, 0))</f>
        <v/>
      </c>
      <c r="P1911">
        <f>IF(ISBLANK('Raw Data'!J1904), 0, IF(AND(1=MATCH(LARGE('Raw Data'!G1904:J1904, 2), 'Raw Data'!G1904:J1904, 0), AND('Raw Data'!O1904-'Raw Data'!P1904&lt;4, 'Raw Data'!O1904-'Raw Data'!P1904&gt;0)), 'Raw Data'!G1904, 0))</f>
        <v/>
      </c>
      <c r="Q1911">
        <f>IF(ISBLANK('Raw Data'!J1904), 0, IF(AND(4=MATCH(LARGE('Raw Data'!G1904:J1904, 1), 'Raw Data'!G1904:J1904, 0), 'Raw Data'!P1904-'Raw Data'!O1904&gt;3), 'Raw Data'!J1904, 0))</f>
        <v/>
      </c>
      <c r="R1911">
        <f>IF(ISBLANK('Raw Data'!J1904), 0, IF(AND(3=MATCH(LARGE('Raw Data'!G1904:J1904, 1), 'Raw Data'!G1904:J1904, 0), 'Raw Data'!O1904-'Raw Data'!P1904&gt;3), 'Raw Data'!I1904, 0))</f>
        <v/>
      </c>
      <c r="S1911">
        <f>IF(AND('Raw Data'!P1904-'Raw Data'!O1904&gt;4, 'Raw Data'!F1904&lt;'Raw Data'!C1904), 'Raw Data'!J1904, 0)</f>
        <v/>
      </c>
      <c r="T1911">
        <f>IF(AND('Raw Data'!O1904-'Raw Data'!P1904&gt;4, 'Raw Data'!F1904&gt;'Raw Data'!C1904), 'Raw Data'!I1904, 0)</f>
        <v/>
      </c>
      <c r="U1911">
        <f>IF(AND('Raw Data'!P1904-'Raw Data'!O1904&lt;3, 'Raw Data'!P1904&gt;'Raw Data'!O1904, 'Raw Data'!F1904&lt;'Raw Data'!C1904), 'Raw Data'!H1904, 0)</f>
        <v/>
      </c>
      <c r="V1911">
        <f>IF(AND('Raw Data'!P1904-'Raw Data'!O1904&lt;3, 'Raw Data'!P1904&gt;'Raw Data'!O1904, 'Raw Data'!F1904&gt;'Raw Data'!C1904), 'Raw Data'!G1904, 0)</f>
        <v/>
      </c>
    </row>
    <row r="1912">
      <c r="A1912">
        <f>IF(AND('Raw Data'!F1905&lt;'Raw Data'!C1905, 'Raw Data'!P1905&gt;'Raw Data'!O1905, 'Raw Data'!P1905-'Raw Data'!O1905&gt;3), 'Raw Data'!J1905, 0)</f>
        <v/>
      </c>
      <c r="B1912">
        <f>IF(AND('Raw Data'!C1905&lt;'Raw Data'!F1905, 'Raw Data'!O1905&gt;'Raw Data'!P1905, 'Raw Data'!O1905-'Raw Data'!P1905&gt;3), 'Raw Data'!I1905, 0)</f>
        <v/>
      </c>
      <c r="C1912">
        <f>IF(AND('Raw Data'!F1905&lt;'Raw Data'!C1905, 'Raw Data'!P1905&gt;'Raw Data'!O1905, 'Raw Data'!P1905-'Raw Data'!O1905&lt;4), 'Raw Data'!H1905, 0)</f>
        <v/>
      </c>
      <c r="D1912">
        <f>IF(AND('Raw Data'!C1905&lt;'Raw Data'!F1905, 'Raw Data'!O1905&gt;'Raw Data'!P1905, 'Raw Data'!O1905-'Raw Data'!P1905&lt;4), 'Raw Data'!G1905, 0)</f>
        <v/>
      </c>
      <c r="E1912">
        <f>IF(ISBLANK('Raw Data'!J1905), 0, IF(AND(4=MATCH(LARGE('Raw Data'!G1905:J1905, 4), 'Raw Data'!G1905:J1905, 0), 'Raw Data'!P1905-'Raw Data'!O1905&gt;3), 'Raw Data'!J1905, 0))</f>
        <v/>
      </c>
      <c r="F1912">
        <f>IF(ISBLANK('Raw Data'!J1905), 0, IF(AND(3=MATCH(LARGE('Raw Data'!G1905:J1905, 4), 'Raw Data'!G1905:J1905, 0), 'Raw Data'!O1905-'Raw Data'!P1905&gt;3), 'Raw Data'!I1905, 0))</f>
        <v/>
      </c>
      <c r="G1912">
        <f>IF(ISBLANK('Raw Data'!J1905), 0, IF(AND(2=MATCH(LARGE('Raw Data'!G1905:J1905, 4), 'Raw Data'!G1905:J1905, 0), AND('Raw Data'!P1905-'Raw Data'!O1905&lt;4, 'Raw Data'!P1905-'Raw Data'!O1905&gt;0)), 'Raw Data'!H1905, 0))</f>
        <v/>
      </c>
      <c r="H1912">
        <f>IF(ISBLANK('Raw Data'!J1905), 0, IF(AND(1=MATCH(LARGE('Raw Data'!G1905:J1905, 4), 'Raw Data'!G1905:J1905, 0), AND('Raw Data'!O1905-'Raw Data'!P1905&lt;4, 'Raw Data'!O1905-'Raw Data'!P1905&gt;0)), 'Raw Data'!G1905, 0))</f>
        <v/>
      </c>
      <c r="I1912">
        <f>IF(ISBLANK('Raw Data'!J1905), 0, IF(AND(4=MATCH(LARGE('Raw Data'!G1905:J1905, 3), 'Raw Data'!G1905:J1905, 0), 'Raw Data'!P1905-'Raw Data'!O1905&gt;3), 'Raw Data'!J1905, 0))</f>
        <v/>
      </c>
      <c r="J1912">
        <f>IF(ISBLANK('Raw Data'!J1905), 0, IF(AND(3=MATCH(LARGE('Raw Data'!G1905:J1905, 3), 'Raw Data'!G1905:J1905, 0), 'Raw Data'!O1905-'Raw Data'!P1905&gt;3), 'Raw Data'!I1905, 0))</f>
        <v/>
      </c>
      <c r="K1912">
        <f>IF(ISBLANK('Raw Data'!J1905), 0, IF(AND(2=MATCH(LARGE('Raw Data'!G1905:J1905, 3), 'Raw Data'!G1905:J1905, 0), AND('Raw Data'!P1905-'Raw Data'!O1905&lt;4, 'Raw Data'!P1905-'Raw Data'!O1905&gt;0)), 'Raw Data'!H1905, 0))</f>
        <v/>
      </c>
      <c r="L1912">
        <f>IF(ISBLANK('Raw Data'!J1905), 0, IF(AND(1=MATCH(LARGE('Raw Data'!G1905:J1905, 3), 'Raw Data'!G1905:J1905, 0), AND('Raw Data'!O1905-'Raw Data'!P1905&lt;4, 'Raw Data'!O1905-'Raw Data'!P1905&gt;0)), 'Raw Data'!G1905, 0))</f>
        <v/>
      </c>
      <c r="M1912">
        <f>IF(ISBLANK('Raw Data'!J1905), 0, IF(AND(4=MATCH(LARGE('Raw Data'!G1905:J1905, 2), 'Raw Data'!G1905:J1905, 0), 'Raw Data'!P1905-'Raw Data'!O1905&gt;3), 'Raw Data'!J1905, 0))</f>
        <v/>
      </c>
      <c r="N1912">
        <f>IF(ISBLANK('Raw Data'!J1905), 0, IF(AND(3=MATCH(LARGE('Raw Data'!G1905:J1905, 2), 'Raw Data'!G1905:J1905, 0), 'Raw Data'!O1905-'Raw Data'!P1905&gt;3), 'Raw Data'!I1905, 0))</f>
        <v/>
      </c>
      <c r="O1912">
        <f>IF(ISBLANK('Raw Data'!J1905), 0, IF(AND(2=MATCH(LARGE('Raw Data'!G1905:J1905, 2), 'Raw Data'!G1905:J1905, 0), AND('Raw Data'!P1905-'Raw Data'!O1905&lt;4, 'Raw Data'!P1905-'Raw Data'!O1905&gt;0)), 'Raw Data'!H1905, 0))</f>
        <v/>
      </c>
      <c r="P1912">
        <f>IF(ISBLANK('Raw Data'!J1905), 0, IF(AND(1=MATCH(LARGE('Raw Data'!G1905:J1905, 2), 'Raw Data'!G1905:J1905, 0), AND('Raw Data'!O1905-'Raw Data'!P1905&lt;4, 'Raw Data'!O1905-'Raw Data'!P1905&gt;0)), 'Raw Data'!G1905, 0))</f>
        <v/>
      </c>
      <c r="Q1912">
        <f>IF(ISBLANK('Raw Data'!J1905), 0, IF(AND(4=MATCH(LARGE('Raw Data'!G1905:J1905, 1), 'Raw Data'!G1905:J1905, 0), 'Raw Data'!P1905-'Raw Data'!O1905&gt;3), 'Raw Data'!J1905, 0))</f>
        <v/>
      </c>
      <c r="R1912">
        <f>IF(ISBLANK('Raw Data'!J1905), 0, IF(AND(3=MATCH(LARGE('Raw Data'!G1905:J1905, 1), 'Raw Data'!G1905:J1905, 0), 'Raw Data'!O1905-'Raw Data'!P1905&gt;3), 'Raw Data'!I1905, 0))</f>
        <v/>
      </c>
      <c r="S1912">
        <f>IF(AND('Raw Data'!P1905-'Raw Data'!O1905&gt;4, 'Raw Data'!F1905&lt;'Raw Data'!C1905), 'Raw Data'!J1905, 0)</f>
        <v/>
      </c>
      <c r="T1912">
        <f>IF(AND('Raw Data'!O1905-'Raw Data'!P1905&gt;4, 'Raw Data'!F1905&gt;'Raw Data'!C1905), 'Raw Data'!I1905, 0)</f>
        <v/>
      </c>
      <c r="U1912">
        <f>IF(AND('Raw Data'!P1905-'Raw Data'!O1905&lt;3, 'Raw Data'!P1905&gt;'Raw Data'!O1905, 'Raw Data'!F1905&lt;'Raw Data'!C1905), 'Raw Data'!H1905, 0)</f>
        <v/>
      </c>
      <c r="V1912">
        <f>IF(AND('Raw Data'!P1905-'Raw Data'!O1905&lt;3, 'Raw Data'!P1905&gt;'Raw Data'!O1905, 'Raw Data'!F1905&gt;'Raw Data'!C1905), 'Raw Data'!G1905, 0)</f>
        <v/>
      </c>
    </row>
    <row r="1913">
      <c r="A1913">
        <f>IF(AND('Raw Data'!F1906&lt;'Raw Data'!C1906, 'Raw Data'!P1906&gt;'Raw Data'!O1906, 'Raw Data'!P1906-'Raw Data'!O1906&gt;3), 'Raw Data'!J1906, 0)</f>
        <v/>
      </c>
      <c r="B1913">
        <f>IF(AND('Raw Data'!C1906&lt;'Raw Data'!F1906, 'Raw Data'!O1906&gt;'Raw Data'!P1906, 'Raw Data'!O1906-'Raw Data'!P1906&gt;3), 'Raw Data'!I1906, 0)</f>
        <v/>
      </c>
      <c r="C1913">
        <f>IF(AND('Raw Data'!F1906&lt;'Raw Data'!C1906, 'Raw Data'!P1906&gt;'Raw Data'!O1906, 'Raw Data'!P1906-'Raw Data'!O1906&lt;4), 'Raw Data'!H1906, 0)</f>
        <v/>
      </c>
      <c r="D1913">
        <f>IF(AND('Raw Data'!C1906&lt;'Raw Data'!F1906, 'Raw Data'!O1906&gt;'Raw Data'!P1906, 'Raw Data'!O1906-'Raw Data'!P1906&lt;4), 'Raw Data'!G1906, 0)</f>
        <v/>
      </c>
      <c r="E1913">
        <f>IF(ISBLANK('Raw Data'!J1906), 0, IF(AND(4=MATCH(LARGE('Raw Data'!G1906:J1906, 4), 'Raw Data'!G1906:J1906, 0), 'Raw Data'!P1906-'Raw Data'!O1906&gt;3), 'Raw Data'!J1906, 0))</f>
        <v/>
      </c>
      <c r="F1913">
        <f>IF(ISBLANK('Raw Data'!J1906), 0, IF(AND(3=MATCH(LARGE('Raw Data'!G1906:J1906, 4), 'Raw Data'!G1906:J1906, 0), 'Raw Data'!O1906-'Raw Data'!P1906&gt;3), 'Raw Data'!I1906, 0))</f>
        <v/>
      </c>
      <c r="G1913">
        <f>IF(ISBLANK('Raw Data'!J1906), 0, IF(AND(2=MATCH(LARGE('Raw Data'!G1906:J1906, 4), 'Raw Data'!G1906:J1906, 0), AND('Raw Data'!P1906-'Raw Data'!O1906&lt;4, 'Raw Data'!P1906-'Raw Data'!O1906&gt;0)), 'Raw Data'!H1906, 0))</f>
        <v/>
      </c>
      <c r="H1913">
        <f>IF(ISBLANK('Raw Data'!J1906), 0, IF(AND(1=MATCH(LARGE('Raw Data'!G1906:J1906, 4), 'Raw Data'!G1906:J1906, 0), AND('Raw Data'!O1906-'Raw Data'!P1906&lt;4, 'Raw Data'!O1906-'Raw Data'!P1906&gt;0)), 'Raw Data'!G1906, 0))</f>
        <v/>
      </c>
      <c r="I1913">
        <f>IF(ISBLANK('Raw Data'!J1906), 0, IF(AND(4=MATCH(LARGE('Raw Data'!G1906:J1906, 3), 'Raw Data'!G1906:J1906, 0), 'Raw Data'!P1906-'Raw Data'!O1906&gt;3), 'Raw Data'!J1906, 0))</f>
        <v/>
      </c>
      <c r="J1913">
        <f>IF(ISBLANK('Raw Data'!J1906), 0, IF(AND(3=MATCH(LARGE('Raw Data'!G1906:J1906, 3), 'Raw Data'!G1906:J1906, 0), 'Raw Data'!O1906-'Raw Data'!P1906&gt;3), 'Raw Data'!I1906, 0))</f>
        <v/>
      </c>
      <c r="K1913">
        <f>IF(ISBLANK('Raw Data'!J1906), 0, IF(AND(2=MATCH(LARGE('Raw Data'!G1906:J1906, 3), 'Raw Data'!G1906:J1906, 0), AND('Raw Data'!P1906-'Raw Data'!O1906&lt;4, 'Raw Data'!P1906-'Raw Data'!O1906&gt;0)), 'Raw Data'!H1906, 0))</f>
        <v/>
      </c>
      <c r="L1913">
        <f>IF(ISBLANK('Raw Data'!J1906), 0, IF(AND(1=MATCH(LARGE('Raw Data'!G1906:J1906, 3), 'Raw Data'!G1906:J1906, 0), AND('Raw Data'!O1906-'Raw Data'!P1906&lt;4, 'Raw Data'!O1906-'Raw Data'!P1906&gt;0)), 'Raw Data'!G1906, 0))</f>
        <v/>
      </c>
      <c r="M1913">
        <f>IF(ISBLANK('Raw Data'!J1906), 0, IF(AND(4=MATCH(LARGE('Raw Data'!G1906:J1906, 2), 'Raw Data'!G1906:J1906, 0), 'Raw Data'!P1906-'Raw Data'!O1906&gt;3), 'Raw Data'!J1906, 0))</f>
        <v/>
      </c>
      <c r="N1913">
        <f>IF(ISBLANK('Raw Data'!J1906), 0, IF(AND(3=MATCH(LARGE('Raw Data'!G1906:J1906, 2), 'Raw Data'!G1906:J1906, 0), 'Raw Data'!O1906-'Raw Data'!P1906&gt;3), 'Raw Data'!I1906, 0))</f>
        <v/>
      </c>
      <c r="O1913">
        <f>IF(ISBLANK('Raw Data'!J1906), 0, IF(AND(2=MATCH(LARGE('Raw Data'!G1906:J1906, 2), 'Raw Data'!G1906:J1906, 0), AND('Raw Data'!P1906-'Raw Data'!O1906&lt;4, 'Raw Data'!P1906-'Raw Data'!O1906&gt;0)), 'Raw Data'!H1906, 0))</f>
        <v/>
      </c>
      <c r="P1913">
        <f>IF(ISBLANK('Raw Data'!J1906), 0, IF(AND(1=MATCH(LARGE('Raw Data'!G1906:J1906, 2), 'Raw Data'!G1906:J1906, 0), AND('Raw Data'!O1906-'Raw Data'!P1906&lt;4, 'Raw Data'!O1906-'Raw Data'!P1906&gt;0)), 'Raw Data'!G1906, 0))</f>
        <v/>
      </c>
      <c r="Q1913">
        <f>IF(ISBLANK('Raw Data'!J1906), 0, IF(AND(4=MATCH(LARGE('Raw Data'!G1906:J1906, 1), 'Raw Data'!G1906:J1906, 0), 'Raw Data'!P1906-'Raw Data'!O1906&gt;3), 'Raw Data'!J1906, 0))</f>
        <v/>
      </c>
      <c r="R1913">
        <f>IF(ISBLANK('Raw Data'!J1906), 0, IF(AND(3=MATCH(LARGE('Raw Data'!G1906:J1906, 1), 'Raw Data'!G1906:J1906, 0), 'Raw Data'!O1906-'Raw Data'!P1906&gt;3), 'Raw Data'!I1906, 0))</f>
        <v/>
      </c>
      <c r="S1913">
        <f>IF(AND('Raw Data'!P1906-'Raw Data'!O1906&gt;4, 'Raw Data'!F1906&lt;'Raw Data'!C1906), 'Raw Data'!J1906, 0)</f>
        <v/>
      </c>
      <c r="T1913">
        <f>IF(AND('Raw Data'!O1906-'Raw Data'!P1906&gt;4, 'Raw Data'!F1906&gt;'Raw Data'!C1906), 'Raw Data'!I1906, 0)</f>
        <v/>
      </c>
      <c r="U1913">
        <f>IF(AND('Raw Data'!P1906-'Raw Data'!O1906&lt;3, 'Raw Data'!P1906&gt;'Raw Data'!O1906, 'Raw Data'!F1906&lt;'Raw Data'!C1906), 'Raw Data'!H1906, 0)</f>
        <v/>
      </c>
      <c r="V1913">
        <f>IF(AND('Raw Data'!P1906-'Raw Data'!O1906&lt;3, 'Raw Data'!P1906&gt;'Raw Data'!O1906, 'Raw Data'!F1906&gt;'Raw Data'!C1906), 'Raw Data'!G1906, 0)</f>
        <v/>
      </c>
    </row>
    <row r="1914">
      <c r="A1914">
        <f>IF(AND('Raw Data'!F1907&lt;'Raw Data'!C1907, 'Raw Data'!P1907&gt;'Raw Data'!O1907, 'Raw Data'!P1907-'Raw Data'!O1907&gt;3), 'Raw Data'!J1907, 0)</f>
        <v/>
      </c>
      <c r="B1914">
        <f>IF(AND('Raw Data'!C1907&lt;'Raw Data'!F1907, 'Raw Data'!O1907&gt;'Raw Data'!P1907, 'Raw Data'!O1907-'Raw Data'!P1907&gt;3), 'Raw Data'!I1907, 0)</f>
        <v/>
      </c>
      <c r="C1914">
        <f>IF(AND('Raw Data'!F1907&lt;'Raw Data'!C1907, 'Raw Data'!P1907&gt;'Raw Data'!O1907, 'Raw Data'!P1907-'Raw Data'!O1907&lt;4), 'Raw Data'!H1907, 0)</f>
        <v/>
      </c>
      <c r="D1914">
        <f>IF(AND('Raw Data'!C1907&lt;'Raw Data'!F1907, 'Raw Data'!O1907&gt;'Raw Data'!P1907, 'Raw Data'!O1907-'Raw Data'!P1907&lt;4), 'Raw Data'!G1907, 0)</f>
        <v/>
      </c>
      <c r="E1914">
        <f>IF(ISBLANK('Raw Data'!J1907), 0, IF(AND(4=MATCH(LARGE('Raw Data'!G1907:J1907, 4), 'Raw Data'!G1907:J1907, 0), 'Raw Data'!P1907-'Raw Data'!O1907&gt;3), 'Raw Data'!J1907, 0))</f>
        <v/>
      </c>
      <c r="F1914">
        <f>IF(ISBLANK('Raw Data'!J1907), 0, IF(AND(3=MATCH(LARGE('Raw Data'!G1907:J1907, 4), 'Raw Data'!G1907:J1907, 0), 'Raw Data'!O1907-'Raw Data'!P1907&gt;3), 'Raw Data'!I1907, 0))</f>
        <v/>
      </c>
      <c r="G1914">
        <f>IF(ISBLANK('Raw Data'!J1907), 0, IF(AND(2=MATCH(LARGE('Raw Data'!G1907:J1907, 4), 'Raw Data'!G1907:J1907, 0), AND('Raw Data'!P1907-'Raw Data'!O1907&lt;4, 'Raw Data'!P1907-'Raw Data'!O1907&gt;0)), 'Raw Data'!H1907, 0))</f>
        <v/>
      </c>
      <c r="H1914">
        <f>IF(ISBLANK('Raw Data'!J1907), 0, IF(AND(1=MATCH(LARGE('Raw Data'!G1907:J1907, 4), 'Raw Data'!G1907:J1907, 0), AND('Raw Data'!O1907-'Raw Data'!P1907&lt;4, 'Raw Data'!O1907-'Raw Data'!P1907&gt;0)), 'Raw Data'!G1907, 0))</f>
        <v/>
      </c>
      <c r="I1914">
        <f>IF(ISBLANK('Raw Data'!J1907), 0, IF(AND(4=MATCH(LARGE('Raw Data'!G1907:J1907, 3), 'Raw Data'!G1907:J1907, 0), 'Raw Data'!P1907-'Raw Data'!O1907&gt;3), 'Raw Data'!J1907, 0))</f>
        <v/>
      </c>
      <c r="J1914">
        <f>IF(ISBLANK('Raw Data'!J1907), 0, IF(AND(3=MATCH(LARGE('Raw Data'!G1907:J1907, 3), 'Raw Data'!G1907:J1907, 0), 'Raw Data'!O1907-'Raw Data'!P1907&gt;3), 'Raw Data'!I1907, 0))</f>
        <v/>
      </c>
      <c r="K1914">
        <f>IF(ISBLANK('Raw Data'!J1907), 0, IF(AND(2=MATCH(LARGE('Raw Data'!G1907:J1907, 3), 'Raw Data'!G1907:J1907, 0), AND('Raw Data'!P1907-'Raw Data'!O1907&lt;4, 'Raw Data'!P1907-'Raw Data'!O1907&gt;0)), 'Raw Data'!H1907, 0))</f>
        <v/>
      </c>
      <c r="L1914">
        <f>IF(ISBLANK('Raw Data'!J1907), 0, IF(AND(1=MATCH(LARGE('Raw Data'!G1907:J1907, 3), 'Raw Data'!G1907:J1907, 0), AND('Raw Data'!O1907-'Raw Data'!P1907&lt;4, 'Raw Data'!O1907-'Raw Data'!P1907&gt;0)), 'Raw Data'!G1907, 0))</f>
        <v/>
      </c>
      <c r="M1914">
        <f>IF(ISBLANK('Raw Data'!J1907), 0, IF(AND(4=MATCH(LARGE('Raw Data'!G1907:J1907, 2), 'Raw Data'!G1907:J1907, 0), 'Raw Data'!P1907-'Raw Data'!O1907&gt;3), 'Raw Data'!J1907, 0))</f>
        <v/>
      </c>
      <c r="N1914">
        <f>IF(ISBLANK('Raw Data'!J1907), 0, IF(AND(3=MATCH(LARGE('Raw Data'!G1907:J1907, 2), 'Raw Data'!G1907:J1907, 0), 'Raw Data'!O1907-'Raw Data'!P1907&gt;3), 'Raw Data'!I1907, 0))</f>
        <v/>
      </c>
      <c r="O1914">
        <f>IF(ISBLANK('Raw Data'!J1907), 0, IF(AND(2=MATCH(LARGE('Raw Data'!G1907:J1907, 2), 'Raw Data'!G1907:J1907, 0), AND('Raw Data'!P1907-'Raw Data'!O1907&lt;4, 'Raw Data'!P1907-'Raw Data'!O1907&gt;0)), 'Raw Data'!H1907, 0))</f>
        <v/>
      </c>
      <c r="P1914">
        <f>IF(ISBLANK('Raw Data'!J1907), 0, IF(AND(1=MATCH(LARGE('Raw Data'!G1907:J1907, 2), 'Raw Data'!G1907:J1907, 0), AND('Raw Data'!O1907-'Raw Data'!P1907&lt;4, 'Raw Data'!O1907-'Raw Data'!P1907&gt;0)), 'Raw Data'!G1907, 0))</f>
        <v/>
      </c>
      <c r="Q1914">
        <f>IF(ISBLANK('Raw Data'!J1907), 0, IF(AND(4=MATCH(LARGE('Raw Data'!G1907:J1907, 1), 'Raw Data'!G1907:J1907, 0), 'Raw Data'!P1907-'Raw Data'!O1907&gt;3), 'Raw Data'!J1907, 0))</f>
        <v/>
      </c>
      <c r="R1914">
        <f>IF(ISBLANK('Raw Data'!J1907), 0, IF(AND(3=MATCH(LARGE('Raw Data'!G1907:J1907, 1), 'Raw Data'!G1907:J1907, 0), 'Raw Data'!O1907-'Raw Data'!P1907&gt;3), 'Raw Data'!I1907, 0))</f>
        <v/>
      </c>
      <c r="S1914">
        <f>IF(AND('Raw Data'!P1907-'Raw Data'!O1907&gt;4, 'Raw Data'!F1907&lt;'Raw Data'!C1907), 'Raw Data'!J1907, 0)</f>
        <v/>
      </c>
      <c r="T1914">
        <f>IF(AND('Raw Data'!O1907-'Raw Data'!P1907&gt;4, 'Raw Data'!F1907&gt;'Raw Data'!C1907), 'Raw Data'!I1907, 0)</f>
        <v/>
      </c>
      <c r="U1914">
        <f>IF(AND('Raw Data'!P1907-'Raw Data'!O1907&lt;3, 'Raw Data'!P1907&gt;'Raw Data'!O1907, 'Raw Data'!F1907&lt;'Raw Data'!C1907), 'Raw Data'!H1907, 0)</f>
        <v/>
      </c>
      <c r="V1914">
        <f>IF(AND('Raw Data'!P1907-'Raw Data'!O1907&lt;3, 'Raw Data'!P1907&gt;'Raw Data'!O1907, 'Raw Data'!F1907&gt;'Raw Data'!C1907), 'Raw Data'!G1907, 0)</f>
        <v/>
      </c>
    </row>
    <row r="1915">
      <c r="A1915">
        <f>IF(AND('Raw Data'!F1908&lt;'Raw Data'!C1908, 'Raw Data'!P1908&gt;'Raw Data'!O1908, 'Raw Data'!P1908-'Raw Data'!O1908&gt;3), 'Raw Data'!J1908, 0)</f>
        <v/>
      </c>
      <c r="B1915">
        <f>IF(AND('Raw Data'!C1908&lt;'Raw Data'!F1908, 'Raw Data'!O1908&gt;'Raw Data'!P1908, 'Raw Data'!O1908-'Raw Data'!P1908&gt;3), 'Raw Data'!I1908, 0)</f>
        <v/>
      </c>
      <c r="C1915">
        <f>IF(AND('Raw Data'!F1908&lt;'Raw Data'!C1908, 'Raw Data'!P1908&gt;'Raw Data'!O1908, 'Raw Data'!P1908-'Raw Data'!O1908&lt;4), 'Raw Data'!H1908, 0)</f>
        <v/>
      </c>
      <c r="D1915">
        <f>IF(AND('Raw Data'!C1908&lt;'Raw Data'!F1908, 'Raw Data'!O1908&gt;'Raw Data'!P1908, 'Raw Data'!O1908-'Raw Data'!P1908&lt;4), 'Raw Data'!G1908, 0)</f>
        <v/>
      </c>
      <c r="E1915">
        <f>IF(ISBLANK('Raw Data'!J1908), 0, IF(AND(4=MATCH(LARGE('Raw Data'!G1908:J1908, 4), 'Raw Data'!G1908:J1908, 0), 'Raw Data'!P1908-'Raw Data'!O1908&gt;3), 'Raw Data'!J1908, 0))</f>
        <v/>
      </c>
      <c r="F1915">
        <f>IF(ISBLANK('Raw Data'!J1908), 0, IF(AND(3=MATCH(LARGE('Raw Data'!G1908:J1908, 4), 'Raw Data'!G1908:J1908, 0), 'Raw Data'!O1908-'Raw Data'!P1908&gt;3), 'Raw Data'!I1908, 0))</f>
        <v/>
      </c>
      <c r="G1915">
        <f>IF(ISBLANK('Raw Data'!J1908), 0, IF(AND(2=MATCH(LARGE('Raw Data'!G1908:J1908, 4), 'Raw Data'!G1908:J1908, 0), AND('Raw Data'!P1908-'Raw Data'!O1908&lt;4, 'Raw Data'!P1908-'Raw Data'!O1908&gt;0)), 'Raw Data'!H1908, 0))</f>
        <v/>
      </c>
      <c r="H1915">
        <f>IF(ISBLANK('Raw Data'!J1908), 0, IF(AND(1=MATCH(LARGE('Raw Data'!G1908:J1908, 4), 'Raw Data'!G1908:J1908, 0), AND('Raw Data'!O1908-'Raw Data'!P1908&lt;4, 'Raw Data'!O1908-'Raw Data'!P1908&gt;0)), 'Raw Data'!G1908, 0))</f>
        <v/>
      </c>
      <c r="I1915">
        <f>IF(ISBLANK('Raw Data'!J1908), 0, IF(AND(4=MATCH(LARGE('Raw Data'!G1908:J1908, 3), 'Raw Data'!G1908:J1908, 0), 'Raw Data'!P1908-'Raw Data'!O1908&gt;3), 'Raw Data'!J1908, 0))</f>
        <v/>
      </c>
      <c r="J1915">
        <f>IF(ISBLANK('Raw Data'!J1908), 0, IF(AND(3=MATCH(LARGE('Raw Data'!G1908:J1908, 3), 'Raw Data'!G1908:J1908, 0), 'Raw Data'!O1908-'Raw Data'!P1908&gt;3), 'Raw Data'!I1908, 0))</f>
        <v/>
      </c>
      <c r="K1915">
        <f>IF(ISBLANK('Raw Data'!J1908), 0, IF(AND(2=MATCH(LARGE('Raw Data'!G1908:J1908, 3), 'Raw Data'!G1908:J1908, 0), AND('Raw Data'!P1908-'Raw Data'!O1908&lt;4, 'Raw Data'!P1908-'Raw Data'!O1908&gt;0)), 'Raw Data'!H1908, 0))</f>
        <v/>
      </c>
      <c r="L1915">
        <f>IF(ISBLANK('Raw Data'!J1908), 0, IF(AND(1=MATCH(LARGE('Raw Data'!G1908:J1908, 3), 'Raw Data'!G1908:J1908, 0), AND('Raw Data'!O1908-'Raw Data'!P1908&lt;4, 'Raw Data'!O1908-'Raw Data'!P1908&gt;0)), 'Raw Data'!G1908, 0))</f>
        <v/>
      </c>
      <c r="M1915">
        <f>IF(ISBLANK('Raw Data'!J1908), 0, IF(AND(4=MATCH(LARGE('Raw Data'!G1908:J1908, 2), 'Raw Data'!G1908:J1908, 0), 'Raw Data'!P1908-'Raw Data'!O1908&gt;3), 'Raw Data'!J1908, 0))</f>
        <v/>
      </c>
      <c r="N1915">
        <f>IF(ISBLANK('Raw Data'!J1908), 0, IF(AND(3=MATCH(LARGE('Raw Data'!G1908:J1908, 2), 'Raw Data'!G1908:J1908, 0), 'Raw Data'!O1908-'Raw Data'!P1908&gt;3), 'Raw Data'!I1908, 0))</f>
        <v/>
      </c>
      <c r="O1915">
        <f>IF(ISBLANK('Raw Data'!J1908), 0, IF(AND(2=MATCH(LARGE('Raw Data'!G1908:J1908, 2), 'Raw Data'!G1908:J1908, 0), AND('Raw Data'!P1908-'Raw Data'!O1908&lt;4, 'Raw Data'!P1908-'Raw Data'!O1908&gt;0)), 'Raw Data'!H1908, 0))</f>
        <v/>
      </c>
      <c r="P1915">
        <f>IF(ISBLANK('Raw Data'!J1908), 0, IF(AND(1=MATCH(LARGE('Raw Data'!G1908:J1908, 2), 'Raw Data'!G1908:J1908, 0), AND('Raw Data'!O1908-'Raw Data'!P1908&lt;4, 'Raw Data'!O1908-'Raw Data'!P1908&gt;0)), 'Raw Data'!G1908, 0))</f>
        <v/>
      </c>
      <c r="Q1915">
        <f>IF(ISBLANK('Raw Data'!J1908), 0, IF(AND(4=MATCH(LARGE('Raw Data'!G1908:J1908, 1), 'Raw Data'!G1908:J1908, 0), 'Raw Data'!P1908-'Raw Data'!O1908&gt;3), 'Raw Data'!J1908, 0))</f>
        <v/>
      </c>
      <c r="R1915">
        <f>IF(ISBLANK('Raw Data'!J1908), 0, IF(AND(3=MATCH(LARGE('Raw Data'!G1908:J1908, 1), 'Raw Data'!G1908:J1908, 0), 'Raw Data'!O1908-'Raw Data'!P1908&gt;3), 'Raw Data'!I1908, 0))</f>
        <v/>
      </c>
      <c r="S1915">
        <f>IF(AND('Raw Data'!P1908-'Raw Data'!O1908&gt;4, 'Raw Data'!F1908&lt;'Raw Data'!C1908), 'Raw Data'!J1908, 0)</f>
        <v/>
      </c>
      <c r="T1915">
        <f>IF(AND('Raw Data'!O1908-'Raw Data'!P1908&gt;4, 'Raw Data'!F1908&gt;'Raw Data'!C1908), 'Raw Data'!I1908, 0)</f>
        <v/>
      </c>
      <c r="U1915">
        <f>IF(AND('Raw Data'!P1908-'Raw Data'!O1908&lt;3, 'Raw Data'!P1908&gt;'Raw Data'!O1908, 'Raw Data'!F1908&lt;'Raw Data'!C1908), 'Raw Data'!H1908, 0)</f>
        <v/>
      </c>
      <c r="V1915">
        <f>IF(AND('Raw Data'!P1908-'Raw Data'!O1908&lt;3, 'Raw Data'!P1908&gt;'Raw Data'!O1908, 'Raw Data'!F1908&gt;'Raw Data'!C1908), 'Raw Data'!G1908, 0)</f>
        <v/>
      </c>
    </row>
    <row r="1916">
      <c r="A1916">
        <f>IF(AND('Raw Data'!F1909&lt;'Raw Data'!C1909, 'Raw Data'!P1909&gt;'Raw Data'!O1909, 'Raw Data'!P1909-'Raw Data'!O1909&gt;3), 'Raw Data'!J1909, 0)</f>
        <v/>
      </c>
      <c r="B1916">
        <f>IF(AND('Raw Data'!C1909&lt;'Raw Data'!F1909, 'Raw Data'!O1909&gt;'Raw Data'!P1909, 'Raw Data'!O1909-'Raw Data'!P1909&gt;3), 'Raw Data'!I1909, 0)</f>
        <v/>
      </c>
      <c r="C1916">
        <f>IF(AND('Raw Data'!F1909&lt;'Raw Data'!C1909, 'Raw Data'!P1909&gt;'Raw Data'!O1909, 'Raw Data'!P1909-'Raw Data'!O1909&lt;4), 'Raw Data'!H1909, 0)</f>
        <v/>
      </c>
      <c r="D1916">
        <f>IF(AND('Raw Data'!C1909&lt;'Raw Data'!F1909, 'Raw Data'!O1909&gt;'Raw Data'!P1909, 'Raw Data'!O1909-'Raw Data'!P1909&lt;4), 'Raw Data'!G1909, 0)</f>
        <v/>
      </c>
      <c r="E1916">
        <f>IF(ISBLANK('Raw Data'!J1909), 0, IF(AND(4=MATCH(LARGE('Raw Data'!G1909:J1909, 4), 'Raw Data'!G1909:J1909, 0), 'Raw Data'!P1909-'Raw Data'!O1909&gt;3), 'Raw Data'!J1909, 0))</f>
        <v/>
      </c>
      <c r="F1916">
        <f>IF(ISBLANK('Raw Data'!J1909), 0, IF(AND(3=MATCH(LARGE('Raw Data'!G1909:J1909, 4), 'Raw Data'!G1909:J1909, 0), 'Raw Data'!O1909-'Raw Data'!P1909&gt;3), 'Raw Data'!I1909, 0))</f>
        <v/>
      </c>
      <c r="G1916">
        <f>IF(ISBLANK('Raw Data'!J1909), 0, IF(AND(2=MATCH(LARGE('Raw Data'!G1909:J1909, 4), 'Raw Data'!G1909:J1909, 0), AND('Raw Data'!P1909-'Raw Data'!O1909&lt;4, 'Raw Data'!P1909-'Raw Data'!O1909&gt;0)), 'Raw Data'!H1909, 0))</f>
        <v/>
      </c>
      <c r="H1916">
        <f>IF(ISBLANK('Raw Data'!J1909), 0, IF(AND(1=MATCH(LARGE('Raw Data'!G1909:J1909, 4), 'Raw Data'!G1909:J1909, 0), AND('Raw Data'!O1909-'Raw Data'!P1909&lt;4, 'Raw Data'!O1909-'Raw Data'!P1909&gt;0)), 'Raw Data'!G1909, 0))</f>
        <v/>
      </c>
      <c r="I1916">
        <f>IF(ISBLANK('Raw Data'!J1909), 0, IF(AND(4=MATCH(LARGE('Raw Data'!G1909:J1909, 3), 'Raw Data'!G1909:J1909, 0), 'Raw Data'!P1909-'Raw Data'!O1909&gt;3), 'Raw Data'!J1909, 0))</f>
        <v/>
      </c>
      <c r="J1916">
        <f>IF(ISBLANK('Raw Data'!J1909), 0, IF(AND(3=MATCH(LARGE('Raw Data'!G1909:J1909, 3), 'Raw Data'!G1909:J1909, 0), 'Raw Data'!O1909-'Raw Data'!P1909&gt;3), 'Raw Data'!I1909, 0))</f>
        <v/>
      </c>
      <c r="K1916">
        <f>IF(ISBLANK('Raw Data'!J1909), 0, IF(AND(2=MATCH(LARGE('Raw Data'!G1909:J1909, 3), 'Raw Data'!G1909:J1909, 0), AND('Raw Data'!P1909-'Raw Data'!O1909&lt;4, 'Raw Data'!P1909-'Raw Data'!O1909&gt;0)), 'Raw Data'!H1909, 0))</f>
        <v/>
      </c>
      <c r="L1916">
        <f>IF(ISBLANK('Raw Data'!J1909), 0, IF(AND(1=MATCH(LARGE('Raw Data'!G1909:J1909, 3), 'Raw Data'!G1909:J1909, 0), AND('Raw Data'!O1909-'Raw Data'!P1909&lt;4, 'Raw Data'!O1909-'Raw Data'!P1909&gt;0)), 'Raw Data'!G1909, 0))</f>
        <v/>
      </c>
      <c r="M1916">
        <f>IF(ISBLANK('Raw Data'!J1909), 0, IF(AND(4=MATCH(LARGE('Raw Data'!G1909:J1909, 2), 'Raw Data'!G1909:J1909, 0), 'Raw Data'!P1909-'Raw Data'!O1909&gt;3), 'Raw Data'!J1909, 0))</f>
        <v/>
      </c>
      <c r="N1916">
        <f>IF(ISBLANK('Raw Data'!J1909), 0, IF(AND(3=MATCH(LARGE('Raw Data'!G1909:J1909, 2), 'Raw Data'!G1909:J1909, 0), 'Raw Data'!O1909-'Raw Data'!P1909&gt;3), 'Raw Data'!I1909, 0))</f>
        <v/>
      </c>
      <c r="O1916">
        <f>IF(ISBLANK('Raw Data'!J1909), 0, IF(AND(2=MATCH(LARGE('Raw Data'!G1909:J1909, 2), 'Raw Data'!G1909:J1909, 0), AND('Raw Data'!P1909-'Raw Data'!O1909&lt;4, 'Raw Data'!P1909-'Raw Data'!O1909&gt;0)), 'Raw Data'!H1909, 0))</f>
        <v/>
      </c>
      <c r="P1916">
        <f>IF(ISBLANK('Raw Data'!J1909), 0, IF(AND(1=MATCH(LARGE('Raw Data'!G1909:J1909, 2), 'Raw Data'!G1909:J1909, 0), AND('Raw Data'!O1909-'Raw Data'!P1909&lt;4, 'Raw Data'!O1909-'Raw Data'!P1909&gt;0)), 'Raw Data'!G1909, 0))</f>
        <v/>
      </c>
      <c r="Q1916">
        <f>IF(ISBLANK('Raw Data'!J1909), 0, IF(AND(4=MATCH(LARGE('Raw Data'!G1909:J1909, 1), 'Raw Data'!G1909:J1909, 0), 'Raw Data'!P1909-'Raw Data'!O1909&gt;3), 'Raw Data'!J1909, 0))</f>
        <v/>
      </c>
      <c r="R1916">
        <f>IF(ISBLANK('Raw Data'!J1909), 0, IF(AND(3=MATCH(LARGE('Raw Data'!G1909:J1909, 1), 'Raw Data'!G1909:J1909, 0), 'Raw Data'!O1909-'Raw Data'!P1909&gt;3), 'Raw Data'!I1909, 0))</f>
        <v/>
      </c>
      <c r="S1916">
        <f>IF(AND('Raw Data'!P1909-'Raw Data'!O1909&gt;4, 'Raw Data'!F1909&lt;'Raw Data'!C1909), 'Raw Data'!J1909, 0)</f>
        <v/>
      </c>
      <c r="T1916">
        <f>IF(AND('Raw Data'!O1909-'Raw Data'!P1909&gt;4, 'Raw Data'!F1909&gt;'Raw Data'!C1909), 'Raw Data'!I1909, 0)</f>
        <v/>
      </c>
      <c r="U1916">
        <f>IF(AND('Raw Data'!P1909-'Raw Data'!O1909&lt;3, 'Raw Data'!P1909&gt;'Raw Data'!O1909, 'Raw Data'!F1909&lt;'Raw Data'!C1909), 'Raw Data'!H1909, 0)</f>
        <v/>
      </c>
      <c r="V1916">
        <f>IF(AND('Raw Data'!P1909-'Raw Data'!O1909&lt;3, 'Raw Data'!P1909&gt;'Raw Data'!O1909, 'Raw Data'!F1909&gt;'Raw Data'!C1909), 'Raw Data'!G1909, 0)</f>
        <v/>
      </c>
    </row>
    <row r="1917">
      <c r="A1917">
        <f>IF(AND('Raw Data'!F1910&lt;'Raw Data'!C1910, 'Raw Data'!P1910&gt;'Raw Data'!O1910, 'Raw Data'!P1910-'Raw Data'!O1910&gt;3), 'Raw Data'!J1910, 0)</f>
        <v/>
      </c>
      <c r="B1917">
        <f>IF(AND('Raw Data'!C1910&lt;'Raw Data'!F1910, 'Raw Data'!O1910&gt;'Raw Data'!P1910, 'Raw Data'!O1910-'Raw Data'!P1910&gt;3), 'Raw Data'!I1910, 0)</f>
        <v/>
      </c>
      <c r="C1917">
        <f>IF(AND('Raw Data'!F1910&lt;'Raw Data'!C1910, 'Raw Data'!P1910&gt;'Raw Data'!O1910, 'Raw Data'!P1910-'Raw Data'!O1910&lt;4), 'Raw Data'!H1910, 0)</f>
        <v/>
      </c>
      <c r="D1917">
        <f>IF(AND('Raw Data'!C1910&lt;'Raw Data'!F1910, 'Raw Data'!O1910&gt;'Raw Data'!P1910, 'Raw Data'!O1910-'Raw Data'!P1910&lt;4), 'Raw Data'!G1910, 0)</f>
        <v/>
      </c>
      <c r="E1917">
        <f>IF(ISBLANK('Raw Data'!J1910), 0, IF(AND(4=MATCH(LARGE('Raw Data'!G1910:J1910, 4), 'Raw Data'!G1910:J1910, 0), 'Raw Data'!P1910-'Raw Data'!O1910&gt;3), 'Raw Data'!J1910, 0))</f>
        <v/>
      </c>
      <c r="F1917">
        <f>IF(ISBLANK('Raw Data'!J1910), 0, IF(AND(3=MATCH(LARGE('Raw Data'!G1910:J1910, 4), 'Raw Data'!G1910:J1910, 0), 'Raw Data'!O1910-'Raw Data'!P1910&gt;3), 'Raw Data'!I1910, 0))</f>
        <v/>
      </c>
      <c r="G1917">
        <f>IF(ISBLANK('Raw Data'!J1910), 0, IF(AND(2=MATCH(LARGE('Raw Data'!G1910:J1910, 4), 'Raw Data'!G1910:J1910, 0), AND('Raw Data'!P1910-'Raw Data'!O1910&lt;4, 'Raw Data'!P1910-'Raw Data'!O1910&gt;0)), 'Raw Data'!H1910, 0))</f>
        <v/>
      </c>
      <c r="H1917">
        <f>IF(ISBLANK('Raw Data'!J1910), 0, IF(AND(1=MATCH(LARGE('Raw Data'!G1910:J1910, 4), 'Raw Data'!G1910:J1910, 0), AND('Raw Data'!O1910-'Raw Data'!P1910&lt;4, 'Raw Data'!O1910-'Raw Data'!P1910&gt;0)), 'Raw Data'!G1910, 0))</f>
        <v/>
      </c>
      <c r="I1917">
        <f>IF(ISBLANK('Raw Data'!J1910), 0, IF(AND(4=MATCH(LARGE('Raw Data'!G1910:J1910, 3), 'Raw Data'!G1910:J1910, 0), 'Raw Data'!P1910-'Raw Data'!O1910&gt;3), 'Raw Data'!J1910, 0))</f>
        <v/>
      </c>
      <c r="J1917">
        <f>IF(ISBLANK('Raw Data'!J1910), 0, IF(AND(3=MATCH(LARGE('Raw Data'!G1910:J1910, 3), 'Raw Data'!G1910:J1910, 0), 'Raw Data'!O1910-'Raw Data'!P1910&gt;3), 'Raw Data'!I1910, 0))</f>
        <v/>
      </c>
      <c r="K1917">
        <f>IF(ISBLANK('Raw Data'!J1910), 0, IF(AND(2=MATCH(LARGE('Raw Data'!G1910:J1910, 3), 'Raw Data'!G1910:J1910, 0), AND('Raw Data'!P1910-'Raw Data'!O1910&lt;4, 'Raw Data'!P1910-'Raw Data'!O1910&gt;0)), 'Raw Data'!H1910, 0))</f>
        <v/>
      </c>
      <c r="L1917">
        <f>IF(ISBLANK('Raw Data'!J1910), 0, IF(AND(1=MATCH(LARGE('Raw Data'!G1910:J1910, 3), 'Raw Data'!G1910:J1910, 0), AND('Raw Data'!O1910-'Raw Data'!P1910&lt;4, 'Raw Data'!O1910-'Raw Data'!P1910&gt;0)), 'Raw Data'!G1910, 0))</f>
        <v/>
      </c>
      <c r="M1917">
        <f>IF(ISBLANK('Raw Data'!J1910), 0, IF(AND(4=MATCH(LARGE('Raw Data'!G1910:J1910, 2), 'Raw Data'!G1910:J1910, 0), 'Raw Data'!P1910-'Raw Data'!O1910&gt;3), 'Raw Data'!J1910, 0))</f>
        <v/>
      </c>
      <c r="N1917">
        <f>IF(ISBLANK('Raw Data'!J1910), 0, IF(AND(3=MATCH(LARGE('Raw Data'!G1910:J1910, 2), 'Raw Data'!G1910:J1910, 0), 'Raw Data'!O1910-'Raw Data'!P1910&gt;3), 'Raw Data'!I1910, 0))</f>
        <v/>
      </c>
      <c r="O1917">
        <f>IF(ISBLANK('Raw Data'!J1910), 0, IF(AND(2=MATCH(LARGE('Raw Data'!G1910:J1910, 2), 'Raw Data'!G1910:J1910, 0), AND('Raw Data'!P1910-'Raw Data'!O1910&lt;4, 'Raw Data'!P1910-'Raw Data'!O1910&gt;0)), 'Raw Data'!H1910, 0))</f>
        <v/>
      </c>
      <c r="P1917">
        <f>IF(ISBLANK('Raw Data'!J1910), 0, IF(AND(1=MATCH(LARGE('Raw Data'!G1910:J1910, 2), 'Raw Data'!G1910:J1910, 0), AND('Raw Data'!O1910-'Raw Data'!P1910&lt;4, 'Raw Data'!O1910-'Raw Data'!P1910&gt;0)), 'Raw Data'!G1910, 0))</f>
        <v/>
      </c>
      <c r="Q1917">
        <f>IF(ISBLANK('Raw Data'!J1910), 0, IF(AND(4=MATCH(LARGE('Raw Data'!G1910:J1910, 1), 'Raw Data'!G1910:J1910, 0), 'Raw Data'!P1910-'Raw Data'!O1910&gt;3), 'Raw Data'!J1910, 0))</f>
        <v/>
      </c>
      <c r="R1917">
        <f>IF(ISBLANK('Raw Data'!J1910), 0, IF(AND(3=MATCH(LARGE('Raw Data'!G1910:J1910, 1), 'Raw Data'!G1910:J1910, 0), 'Raw Data'!O1910-'Raw Data'!P1910&gt;3), 'Raw Data'!I1910, 0))</f>
        <v/>
      </c>
      <c r="S1917">
        <f>IF(AND('Raw Data'!P1910-'Raw Data'!O1910&gt;4, 'Raw Data'!F1910&lt;'Raw Data'!C1910), 'Raw Data'!J1910, 0)</f>
        <v/>
      </c>
      <c r="T1917">
        <f>IF(AND('Raw Data'!O1910-'Raw Data'!P1910&gt;4, 'Raw Data'!F1910&gt;'Raw Data'!C1910), 'Raw Data'!I1910, 0)</f>
        <v/>
      </c>
      <c r="U1917">
        <f>IF(AND('Raw Data'!P1910-'Raw Data'!O1910&lt;3, 'Raw Data'!P1910&gt;'Raw Data'!O1910, 'Raw Data'!F1910&lt;'Raw Data'!C1910), 'Raw Data'!H1910, 0)</f>
        <v/>
      </c>
      <c r="V1917">
        <f>IF(AND('Raw Data'!P1910-'Raw Data'!O1910&lt;3, 'Raw Data'!P1910&gt;'Raw Data'!O1910, 'Raw Data'!F1910&gt;'Raw Data'!C1910), 'Raw Data'!G1910, 0)</f>
        <v/>
      </c>
    </row>
    <row r="1918">
      <c r="A1918">
        <f>IF(AND('Raw Data'!F1911&lt;'Raw Data'!C1911, 'Raw Data'!P1911&gt;'Raw Data'!O1911, 'Raw Data'!P1911-'Raw Data'!O1911&gt;3), 'Raw Data'!J1911, 0)</f>
        <v/>
      </c>
      <c r="B1918">
        <f>IF(AND('Raw Data'!C1911&lt;'Raw Data'!F1911, 'Raw Data'!O1911&gt;'Raw Data'!P1911, 'Raw Data'!O1911-'Raw Data'!P1911&gt;3), 'Raw Data'!I1911, 0)</f>
        <v/>
      </c>
      <c r="C1918">
        <f>IF(AND('Raw Data'!F1911&lt;'Raw Data'!C1911, 'Raw Data'!P1911&gt;'Raw Data'!O1911, 'Raw Data'!P1911-'Raw Data'!O1911&lt;4), 'Raw Data'!H1911, 0)</f>
        <v/>
      </c>
      <c r="D1918">
        <f>IF(AND('Raw Data'!C1911&lt;'Raw Data'!F1911, 'Raw Data'!O1911&gt;'Raw Data'!P1911, 'Raw Data'!O1911-'Raw Data'!P1911&lt;4), 'Raw Data'!G1911, 0)</f>
        <v/>
      </c>
      <c r="E1918">
        <f>IF(ISBLANK('Raw Data'!J1911), 0, IF(AND(4=MATCH(LARGE('Raw Data'!G1911:J1911, 4), 'Raw Data'!G1911:J1911, 0), 'Raw Data'!P1911-'Raw Data'!O1911&gt;3), 'Raw Data'!J1911, 0))</f>
        <v/>
      </c>
      <c r="F1918">
        <f>IF(ISBLANK('Raw Data'!J1911), 0, IF(AND(3=MATCH(LARGE('Raw Data'!G1911:J1911, 4), 'Raw Data'!G1911:J1911, 0), 'Raw Data'!O1911-'Raw Data'!P1911&gt;3), 'Raw Data'!I1911, 0))</f>
        <v/>
      </c>
      <c r="G1918">
        <f>IF(ISBLANK('Raw Data'!J1911), 0, IF(AND(2=MATCH(LARGE('Raw Data'!G1911:J1911, 4), 'Raw Data'!G1911:J1911, 0), AND('Raw Data'!P1911-'Raw Data'!O1911&lt;4, 'Raw Data'!P1911-'Raw Data'!O1911&gt;0)), 'Raw Data'!H1911, 0))</f>
        <v/>
      </c>
      <c r="H1918">
        <f>IF(ISBLANK('Raw Data'!J1911), 0, IF(AND(1=MATCH(LARGE('Raw Data'!G1911:J1911, 4), 'Raw Data'!G1911:J1911, 0), AND('Raw Data'!O1911-'Raw Data'!P1911&lt;4, 'Raw Data'!O1911-'Raw Data'!P1911&gt;0)), 'Raw Data'!G1911, 0))</f>
        <v/>
      </c>
      <c r="I1918">
        <f>IF(ISBLANK('Raw Data'!J1911), 0, IF(AND(4=MATCH(LARGE('Raw Data'!G1911:J1911, 3), 'Raw Data'!G1911:J1911, 0), 'Raw Data'!P1911-'Raw Data'!O1911&gt;3), 'Raw Data'!J1911, 0))</f>
        <v/>
      </c>
      <c r="J1918">
        <f>IF(ISBLANK('Raw Data'!J1911), 0, IF(AND(3=MATCH(LARGE('Raw Data'!G1911:J1911, 3), 'Raw Data'!G1911:J1911, 0), 'Raw Data'!O1911-'Raw Data'!P1911&gt;3), 'Raw Data'!I1911, 0))</f>
        <v/>
      </c>
      <c r="K1918">
        <f>IF(ISBLANK('Raw Data'!J1911), 0, IF(AND(2=MATCH(LARGE('Raw Data'!G1911:J1911, 3), 'Raw Data'!G1911:J1911, 0), AND('Raw Data'!P1911-'Raw Data'!O1911&lt;4, 'Raw Data'!P1911-'Raw Data'!O1911&gt;0)), 'Raw Data'!H1911, 0))</f>
        <v/>
      </c>
      <c r="L1918">
        <f>IF(ISBLANK('Raw Data'!J1911), 0, IF(AND(1=MATCH(LARGE('Raw Data'!G1911:J1911, 3), 'Raw Data'!G1911:J1911, 0), AND('Raw Data'!O1911-'Raw Data'!P1911&lt;4, 'Raw Data'!O1911-'Raw Data'!P1911&gt;0)), 'Raw Data'!G1911, 0))</f>
        <v/>
      </c>
      <c r="M1918">
        <f>IF(ISBLANK('Raw Data'!J1911), 0, IF(AND(4=MATCH(LARGE('Raw Data'!G1911:J1911, 2), 'Raw Data'!G1911:J1911, 0), 'Raw Data'!P1911-'Raw Data'!O1911&gt;3), 'Raw Data'!J1911, 0))</f>
        <v/>
      </c>
      <c r="N1918">
        <f>IF(ISBLANK('Raw Data'!J1911), 0, IF(AND(3=MATCH(LARGE('Raw Data'!G1911:J1911, 2), 'Raw Data'!G1911:J1911, 0), 'Raw Data'!O1911-'Raw Data'!P1911&gt;3), 'Raw Data'!I1911, 0))</f>
        <v/>
      </c>
      <c r="O1918">
        <f>IF(ISBLANK('Raw Data'!J1911), 0, IF(AND(2=MATCH(LARGE('Raw Data'!G1911:J1911, 2), 'Raw Data'!G1911:J1911, 0), AND('Raw Data'!P1911-'Raw Data'!O1911&lt;4, 'Raw Data'!P1911-'Raw Data'!O1911&gt;0)), 'Raw Data'!H1911, 0))</f>
        <v/>
      </c>
      <c r="P1918">
        <f>IF(ISBLANK('Raw Data'!J1911), 0, IF(AND(1=MATCH(LARGE('Raw Data'!G1911:J1911, 2), 'Raw Data'!G1911:J1911, 0), AND('Raw Data'!O1911-'Raw Data'!P1911&lt;4, 'Raw Data'!O1911-'Raw Data'!P1911&gt;0)), 'Raw Data'!G1911, 0))</f>
        <v/>
      </c>
      <c r="Q1918">
        <f>IF(ISBLANK('Raw Data'!J1911), 0, IF(AND(4=MATCH(LARGE('Raw Data'!G1911:J1911, 1), 'Raw Data'!G1911:J1911, 0), 'Raw Data'!P1911-'Raw Data'!O1911&gt;3), 'Raw Data'!J1911, 0))</f>
        <v/>
      </c>
      <c r="R1918">
        <f>IF(ISBLANK('Raw Data'!J1911), 0, IF(AND(3=MATCH(LARGE('Raw Data'!G1911:J1911, 1), 'Raw Data'!G1911:J1911, 0), 'Raw Data'!O1911-'Raw Data'!P1911&gt;3), 'Raw Data'!I1911, 0))</f>
        <v/>
      </c>
      <c r="S1918">
        <f>IF(AND('Raw Data'!P1911-'Raw Data'!O1911&gt;4, 'Raw Data'!F1911&lt;'Raw Data'!C1911), 'Raw Data'!J1911, 0)</f>
        <v/>
      </c>
      <c r="T1918">
        <f>IF(AND('Raw Data'!O1911-'Raw Data'!P1911&gt;4, 'Raw Data'!F1911&gt;'Raw Data'!C1911), 'Raw Data'!I1911, 0)</f>
        <v/>
      </c>
      <c r="U1918">
        <f>IF(AND('Raw Data'!P1911-'Raw Data'!O1911&lt;3, 'Raw Data'!P1911&gt;'Raw Data'!O1911, 'Raw Data'!F1911&lt;'Raw Data'!C1911), 'Raw Data'!H1911, 0)</f>
        <v/>
      </c>
      <c r="V1918">
        <f>IF(AND('Raw Data'!P1911-'Raw Data'!O1911&lt;3, 'Raw Data'!P1911&gt;'Raw Data'!O1911, 'Raw Data'!F1911&gt;'Raw Data'!C1911), 'Raw Data'!G1911, 0)</f>
        <v/>
      </c>
    </row>
    <row r="1919">
      <c r="A1919">
        <f>IF(AND('Raw Data'!F1912&lt;'Raw Data'!C1912, 'Raw Data'!P1912&gt;'Raw Data'!O1912, 'Raw Data'!P1912-'Raw Data'!O1912&gt;3), 'Raw Data'!J1912, 0)</f>
        <v/>
      </c>
      <c r="B1919">
        <f>IF(AND('Raw Data'!C1912&lt;'Raw Data'!F1912, 'Raw Data'!O1912&gt;'Raw Data'!P1912, 'Raw Data'!O1912-'Raw Data'!P1912&gt;3), 'Raw Data'!I1912, 0)</f>
        <v/>
      </c>
      <c r="C1919">
        <f>IF(AND('Raw Data'!F1912&lt;'Raw Data'!C1912, 'Raw Data'!P1912&gt;'Raw Data'!O1912, 'Raw Data'!P1912-'Raw Data'!O1912&lt;4), 'Raw Data'!H1912, 0)</f>
        <v/>
      </c>
      <c r="D1919">
        <f>IF(AND('Raw Data'!C1912&lt;'Raw Data'!F1912, 'Raw Data'!O1912&gt;'Raw Data'!P1912, 'Raw Data'!O1912-'Raw Data'!P1912&lt;4), 'Raw Data'!G1912, 0)</f>
        <v/>
      </c>
      <c r="E1919">
        <f>IF(ISBLANK('Raw Data'!J1912), 0, IF(AND(4=MATCH(LARGE('Raw Data'!G1912:J1912, 4), 'Raw Data'!G1912:J1912, 0), 'Raw Data'!P1912-'Raw Data'!O1912&gt;3), 'Raw Data'!J1912, 0))</f>
        <v/>
      </c>
      <c r="F1919">
        <f>IF(ISBLANK('Raw Data'!J1912), 0, IF(AND(3=MATCH(LARGE('Raw Data'!G1912:J1912, 4), 'Raw Data'!G1912:J1912, 0), 'Raw Data'!O1912-'Raw Data'!P1912&gt;3), 'Raw Data'!I1912, 0))</f>
        <v/>
      </c>
      <c r="G1919">
        <f>IF(ISBLANK('Raw Data'!J1912), 0, IF(AND(2=MATCH(LARGE('Raw Data'!G1912:J1912, 4), 'Raw Data'!G1912:J1912, 0), AND('Raw Data'!P1912-'Raw Data'!O1912&lt;4, 'Raw Data'!P1912-'Raw Data'!O1912&gt;0)), 'Raw Data'!H1912, 0))</f>
        <v/>
      </c>
      <c r="H1919">
        <f>IF(ISBLANK('Raw Data'!J1912), 0, IF(AND(1=MATCH(LARGE('Raw Data'!G1912:J1912, 4), 'Raw Data'!G1912:J1912, 0), AND('Raw Data'!O1912-'Raw Data'!P1912&lt;4, 'Raw Data'!O1912-'Raw Data'!P1912&gt;0)), 'Raw Data'!G1912, 0))</f>
        <v/>
      </c>
      <c r="I1919">
        <f>IF(ISBLANK('Raw Data'!J1912), 0, IF(AND(4=MATCH(LARGE('Raw Data'!G1912:J1912, 3), 'Raw Data'!G1912:J1912, 0), 'Raw Data'!P1912-'Raw Data'!O1912&gt;3), 'Raw Data'!J1912, 0))</f>
        <v/>
      </c>
      <c r="J1919">
        <f>IF(ISBLANK('Raw Data'!J1912), 0, IF(AND(3=MATCH(LARGE('Raw Data'!G1912:J1912, 3), 'Raw Data'!G1912:J1912, 0), 'Raw Data'!O1912-'Raw Data'!P1912&gt;3), 'Raw Data'!I1912, 0))</f>
        <v/>
      </c>
      <c r="K1919">
        <f>IF(ISBLANK('Raw Data'!J1912), 0, IF(AND(2=MATCH(LARGE('Raw Data'!G1912:J1912, 3), 'Raw Data'!G1912:J1912, 0), AND('Raw Data'!P1912-'Raw Data'!O1912&lt;4, 'Raw Data'!P1912-'Raw Data'!O1912&gt;0)), 'Raw Data'!H1912, 0))</f>
        <v/>
      </c>
      <c r="L1919">
        <f>IF(ISBLANK('Raw Data'!J1912), 0, IF(AND(1=MATCH(LARGE('Raw Data'!G1912:J1912, 3), 'Raw Data'!G1912:J1912, 0), AND('Raw Data'!O1912-'Raw Data'!P1912&lt;4, 'Raw Data'!O1912-'Raw Data'!P1912&gt;0)), 'Raw Data'!G1912, 0))</f>
        <v/>
      </c>
      <c r="M1919">
        <f>IF(ISBLANK('Raw Data'!J1912), 0, IF(AND(4=MATCH(LARGE('Raw Data'!G1912:J1912, 2), 'Raw Data'!G1912:J1912, 0), 'Raw Data'!P1912-'Raw Data'!O1912&gt;3), 'Raw Data'!J1912, 0))</f>
        <v/>
      </c>
      <c r="N1919">
        <f>IF(ISBLANK('Raw Data'!J1912), 0, IF(AND(3=MATCH(LARGE('Raw Data'!G1912:J1912, 2), 'Raw Data'!G1912:J1912, 0), 'Raw Data'!O1912-'Raw Data'!P1912&gt;3), 'Raw Data'!I1912, 0))</f>
        <v/>
      </c>
      <c r="O1919">
        <f>IF(ISBLANK('Raw Data'!J1912), 0, IF(AND(2=MATCH(LARGE('Raw Data'!G1912:J1912, 2), 'Raw Data'!G1912:J1912, 0), AND('Raw Data'!P1912-'Raw Data'!O1912&lt;4, 'Raw Data'!P1912-'Raw Data'!O1912&gt;0)), 'Raw Data'!H1912, 0))</f>
        <v/>
      </c>
      <c r="P1919">
        <f>IF(ISBLANK('Raw Data'!J1912), 0, IF(AND(1=MATCH(LARGE('Raw Data'!G1912:J1912, 2), 'Raw Data'!G1912:J1912, 0), AND('Raw Data'!O1912-'Raw Data'!P1912&lt;4, 'Raw Data'!O1912-'Raw Data'!P1912&gt;0)), 'Raw Data'!G1912, 0))</f>
        <v/>
      </c>
      <c r="Q1919">
        <f>IF(ISBLANK('Raw Data'!J1912), 0, IF(AND(4=MATCH(LARGE('Raw Data'!G1912:J1912, 1), 'Raw Data'!G1912:J1912, 0), 'Raw Data'!P1912-'Raw Data'!O1912&gt;3), 'Raw Data'!J1912, 0))</f>
        <v/>
      </c>
      <c r="R1919">
        <f>IF(ISBLANK('Raw Data'!J1912), 0, IF(AND(3=MATCH(LARGE('Raw Data'!G1912:J1912, 1), 'Raw Data'!G1912:J1912, 0), 'Raw Data'!O1912-'Raw Data'!P1912&gt;3), 'Raw Data'!I1912, 0))</f>
        <v/>
      </c>
      <c r="S1919">
        <f>IF(AND('Raw Data'!P1912-'Raw Data'!O1912&gt;4, 'Raw Data'!F1912&lt;'Raw Data'!C1912), 'Raw Data'!J1912, 0)</f>
        <v/>
      </c>
      <c r="T1919">
        <f>IF(AND('Raw Data'!O1912-'Raw Data'!P1912&gt;4, 'Raw Data'!F1912&gt;'Raw Data'!C1912), 'Raw Data'!I1912, 0)</f>
        <v/>
      </c>
      <c r="U1919">
        <f>IF(AND('Raw Data'!P1912-'Raw Data'!O1912&lt;3, 'Raw Data'!P1912&gt;'Raw Data'!O1912, 'Raw Data'!F1912&lt;'Raw Data'!C1912), 'Raw Data'!H1912, 0)</f>
        <v/>
      </c>
      <c r="V1919">
        <f>IF(AND('Raw Data'!P1912-'Raw Data'!O1912&lt;3, 'Raw Data'!P1912&gt;'Raw Data'!O1912, 'Raw Data'!F1912&gt;'Raw Data'!C1912), 'Raw Data'!G1912, 0)</f>
        <v/>
      </c>
    </row>
    <row r="1920">
      <c r="A1920">
        <f>IF(AND('Raw Data'!F1913&lt;'Raw Data'!C1913, 'Raw Data'!P1913&gt;'Raw Data'!O1913, 'Raw Data'!P1913-'Raw Data'!O1913&gt;3), 'Raw Data'!J1913, 0)</f>
        <v/>
      </c>
      <c r="B1920">
        <f>IF(AND('Raw Data'!C1913&lt;'Raw Data'!F1913, 'Raw Data'!O1913&gt;'Raw Data'!P1913, 'Raw Data'!O1913-'Raw Data'!P1913&gt;3), 'Raw Data'!I1913, 0)</f>
        <v/>
      </c>
      <c r="C1920">
        <f>IF(AND('Raw Data'!F1913&lt;'Raw Data'!C1913, 'Raw Data'!P1913&gt;'Raw Data'!O1913, 'Raw Data'!P1913-'Raw Data'!O1913&lt;4), 'Raw Data'!H1913, 0)</f>
        <v/>
      </c>
      <c r="D1920">
        <f>IF(AND('Raw Data'!C1913&lt;'Raw Data'!F1913, 'Raw Data'!O1913&gt;'Raw Data'!P1913, 'Raw Data'!O1913-'Raw Data'!P1913&lt;4), 'Raw Data'!G1913, 0)</f>
        <v/>
      </c>
      <c r="E1920">
        <f>IF(ISBLANK('Raw Data'!J1913), 0, IF(AND(4=MATCH(LARGE('Raw Data'!G1913:J1913, 4), 'Raw Data'!G1913:J1913, 0), 'Raw Data'!P1913-'Raw Data'!O1913&gt;3), 'Raw Data'!J1913, 0))</f>
        <v/>
      </c>
      <c r="F1920">
        <f>IF(ISBLANK('Raw Data'!J1913), 0, IF(AND(3=MATCH(LARGE('Raw Data'!G1913:J1913, 4), 'Raw Data'!G1913:J1913, 0), 'Raw Data'!O1913-'Raw Data'!P1913&gt;3), 'Raw Data'!I1913, 0))</f>
        <v/>
      </c>
      <c r="G1920">
        <f>IF(ISBLANK('Raw Data'!J1913), 0, IF(AND(2=MATCH(LARGE('Raw Data'!G1913:J1913, 4), 'Raw Data'!G1913:J1913, 0), AND('Raw Data'!P1913-'Raw Data'!O1913&lt;4, 'Raw Data'!P1913-'Raw Data'!O1913&gt;0)), 'Raw Data'!H1913, 0))</f>
        <v/>
      </c>
      <c r="H1920">
        <f>IF(ISBLANK('Raw Data'!J1913), 0, IF(AND(1=MATCH(LARGE('Raw Data'!G1913:J1913, 4), 'Raw Data'!G1913:J1913, 0), AND('Raw Data'!O1913-'Raw Data'!P1913&lt;4, 'Raw Data'!O1913-'Raw Data'!P1913&gt;0)), 'Raw Data'!G1913, 0))</f>
        <v/>
      </c>
      <c r="I1920">
        <f>IF(ISBLANK('Raw Data'!J1913), 0, IF(AND(4=MATCH(LARGE('Raw Data'!G1913:J1913, 3), 'Raw Data'!G1913:J1913, 0), 'Raw Data'!P1913-'Raw Data'!O1913&gt;3), 'Raw Data'!J1913, 0))</f>
        <v/>
      </c>
      <c r="J1920">
        <f>IF(ISBLANK('Raw Data'!J1913), 0, IF(AND(3=MATCH(LARGE('Raw Data'!G1913:J1913, 3), 'Raw Data'!G1913:J1913, 0), 'Raw Data'!O1913-'Raw Data'!P1913&gt;3), 'Raw Data'!I1913, 0))</f>
        <v/>
      </c>
      <c r="K1920">
        <f>IF(ISBLANK('Raw Data'!J1913), 0, IF(AND(2=MATCH(LARGE('Raw Data'!G1913:J1913, 3), 'Raw Data'!G1913:J1913, 0), AND('Raw Data'!P1913-'Raw Data'!O1913&lt;4, 'Raw Data'!P1913-'Raw Data'!O1913&gt;0)), 'Raw Data'!H1913, 0))</f>
        <v/>
      </c>
      <c r="L1920">
        <f>IF(ISBLANK('Raw Data'!J1913), 0, IF(AND(1=MATCH(LARGE('Raw Data'!G1913:J1913, 3), 'Raw Data'!G1913:J1913, 0), AND('Raw Data'!O1913-'Raw Data'!P1913&lt;4, 'Raw Data'!O1913-'Raw Data'!P1913&gt;0)), 'Raw Data'!G1913, 0))</f>
        <v/>
      </c>
      <c r="M1920">
        <f>IF(ISBLANK('Raw Data'!J1913), 0, IF(AND(4=MATCH(LARGE('Raw Data'!G1913:J1913, 2), 'Raw Data'!G1913:J1913, 0), 'Raw Data'!P1913-'Raw Data'!O1913&gt;3), 'Raw Data'!J1913, 0))</f>
        <v/>
      </c>
      <c r="N1920">
        <f>IF(ISBLANK('Raw Data'!J1913), 0, IF(AND(3=MATCH(LARGE('Raw Data'!G1913:J1913, 2), 'Raw Data'!G1913:J1913, 0), 'Raw Data'!O1913-'Raw Data'!P1913&gt;3), 'Raw Data'!I1913, 0))</f>
        <v/>
      </c>
      <c r="O1920">
        <f>IF(ISBLANK('Raw Data'!J1913), 0, IF(AND(2=MATCH(LARGE('Raw Data'!G1913:J1913, 2), 'Raw Data'!G1913:J1913, 0), AND('Raw Data'!P1913-'Raw Data'!O1913&lt;4, 'Raw Data'!P1913-'Raw Data'!O1913&gt;0)), 'Raw Data'!H1913, 0))</f>
        <v/>
      </c>
      <c r="P1920">
        <f>IF(ISBLANK('Raw Data'!J1913), 0, IF(AND(1=MATCH(LARGE('Raw Data'!G1913:J1913, 2), 'Raw Data'!G1913:J1913, 0), AND('Raw Data'!O1913-'Raw Data'!P1913&lt;4, 'Raw Data'!O1913-'Raw Data'!P1913&gt;0)), 'Raw Data'!G1913, 0))</f>
        <v/>
      </c>
      <c r="Q1920">
        <f>IF(ISBLANK('Raw Data'!J1913), 0, IF(AND(4=MATCH(LARGE('Raw Data'!G1913:J1913, 1), 'Raw Data'!G1913:J1913, 0), 'Raw Data'!P1913-'Raw Data'!O1913&gt;3), 'Raw Data'!J1913, 0))</f>
        <v/>
      </c>
      <c r="R1920">
        <f>IF(ISBLANK('Raw Data'!J1913), 0, IF(AND(3=MATCH(LARGE('Raw Data'!G1913:J1913, 1), 'Raw Data'!G1913:J1913, 0), 'Raw Data'!O1913-'Raw Data'!P1913&gt;3), 'Raw Data'!I1913, 0))</f>
        <v/>
      </c>
      <c r="S1920">
        <f>IF(AND('Raw Data'!P1913-'Raw Data'!O1913&gt;4, 'Raw Data'!F1913&lt;'Raw Data'!C1913), 'Raw Data'!J1913, 0)</f>
        <v/>
      </c>
      <c r="T1920">
        <f>IF(AND('Raw Data'!O1913-'Raw Data'!P1913&gt;4, 'Raw Data'!F1913&gt;'Raw Data'!C1913), 'Raw Data'!I1913, 0)</f>
        <v/>
      </c>
      <c r="U1920">
        <f>IF(AND('Raw Data'!P1913-'Raw Data'!O1913&lt;3, 'Raw Data'!P1913&gt;'Raw Data'!O1913, 'Raw Data'!F1913&lt;'Raw Data'!C1913), 'Raw Data'!H1913, 0)</f>
        <v/>
      </c>
      <c r="V1920">
        <f>IF(AND('Raw Data'!P1913-'Raw Data'!O1913&lt;3, 'Raw Data'!P1913&gt;'Raw Data'!O1913, 'Raw Data'!F1913&gt;'Raw Data'!C1913), 'Raw Data'!G1913, 0)</f>
        <v/>
      </c>
    </row>
    <row r="1921">
      <c r="A1921">
        <f>IF(AND('Raw Data'!F1914&lt;'Raw Data'!C1914, 'Raw Data'!P1914&gt;'Raw Data'!O1914, 'Raw Data'!P1914-'Raw Data'!O1914&gt;3), 'Raw Data'!J1914, 0)</f>
        <v/>
      </c>
      <c r="B1921">
        <f>IF(AND('Raw Data'!C1914&lt;'Raw Data'!F1914, 'Raw Data'!O1914&gt;'Raw Data'!P1914, 'Raw Data'!O1914-'Raw Data'!P1914&gt;3), 'Raw Data'!I1914, 0)</f>
        <v/>
      </c>
      <c r="C1921">
        <f>IF(AND('Raw Data'!F1914&lt;'Raw Data'!C1914, 'Raw Data'!P1914&gt;'Raw Data'!O1914, 'Raw Data'!P1914-'Raw Data'!O1914&lt;4), 'Raw Data'!H1914, 0)</f>
        <v/>
      </c>
      <c r="D1921">
        <f>IF(AND('Raw Data'!C1914&lt;'Raw Data'!F1914, 'Raw Data'!O1914&gt;'Raw Data'!P1914, 'Raw Data'!O1914-'Raw Data'!P1914&lt;4), 'Raw Data'!G1914, 0)</f>
        <v/>
      </c>
      <c r="E1921">
        <f>IF(ISBLANK('Raw Data'!J1914), 0, IF(AND(4=MATCH(LARGE('Raw Data'!G1914:J1914, 4), 'Raw Data'!G1914:J1914, 0), 'Raw Data'!P1914-'Raw Data'!O1914&gt;3), 'Raw Data'!J1914, 0))</f>
        <v/>
      </c>
      <c r="F1921">
        <f>IF(ISBLANK('Raw Data'!J1914), 0, IF(AND(3=MATCH(LARGE('Raw Data'!G1914:J1914, 4), 'Raw Data'!G1914:J1914, 0), 'Raw Data'!O1914-'Raw Data'!P1914&gt;3), 'Raw Data'!I1914, 0))</f>
        <v/>
      </c>
      <c r="G1921">
        <f>IF(ISBLANK('Raw Data'!J1914), 0, IF(AND(2=MATCH(LARGE('Raw Data'!G1914:J1914, 4), 'Raw Data'!G1914:J1914, 0), AND('Raw Data'!P1914-'Raw Data'!O1914&lt;4, 'Raw Data'!P1914-'Raw Data'!O1914&gt;0)), 'Raw Data'!H1914, 0))</f>
        <v/>
      </c>
      <c r="H1921">
        <f>IF(ISBLANK('Raw Data'!J1914), 0, IF(AND(1=MATCH(LARGE('Raw Data'!G1914:J1914, 4), 'Raw Data'!G1914:J1914, 0), AND('Raw Data'!O1914-'Raw Data'!P1914&lt;4, 'Raw Data'!O1914-'Raw Data'!P1914&gt;0)), 'Raw Data'!G1914, 0))</f>
        <v/>
      </c>
      <c r="I1921">
        <f>IF(ISBLANK('Raw Data'!J1914), 0, IF(AND(4=MATCH(LARGE('Raw Data'!G1914:J1914, 3), 'Raw Data'!G1914:J1914, 0), 'Raw Data'!P1914-'Raw Data'!O1914&gt;3), 'Raw Data'!J1914, 0))</f>
        <v/>
      </c>
      <c r="J1921">
        <f>IF(ISBLANK('Raw Data'!J1914), 0, IF(AND(3=MATCH(LARGE('Raw Data'!G1914:J1914, 3), 'Raw Data'!G1914:J1914, 0), 'Raw Data'!O1914-'Raw Data'!P1914&gt;3), 'Raw Data'!I1914, 0))</f>
        <v/>
      </c>
      <c r="K1921">
        <f>IF(ISBLANK('Raw Data'!J1914), 0, IF(AND(2=MATCH(LARGE('Raw Data'!G1914:J1914, 3), 'Raw Data'!G1914:J1914, 0), AND('Raw Data'!P1914-'Raw Data'!O1914&lt;4, 'Raw Data'!P1914-'Raw Data'!O1914&gt;0)), 'Raw Data'!H1914, 0))</f>
        <v/>
      </c>
      <c r="L1921">
        <f>IF(ISBLANK('Raw Data'!J1914), 0, IF(AND(1=MATCH(LARGE('Raw Data'!G1914:J1914, 3), 'Raw Data'!G1914:J1914, 0), AND('Raw Data'!O1914-'Raw Data'!P1914&lt;4, 'Raw Data'!O1914-'Raw Data'!P1914&gt;0)), 'Raw Data'!G1914, 0))</f>
        <v/>
      </c>
      <c r="M1921">
        <f>IF(ISBLANK('Raw Data'!J1914), 0, IF(AND(4=MATCH(LARGE('Raw Data'!G1914:J1914, 2), 'Raw Data'!G1914:J1914, 0), 'Raw Data'!P1914-'Raw Data'!O1914&gt;3), 'Raw Data'!J1914, 0))</f>
        <v/>
      </c>
      <c r="N1921">
        <f>IF(ISBLANK('Raw Data'!J1914), 0, IF(AND(3=MATCH(LARGE('Raw Data'!G1914:J1914, 2), 'Raw Data'!G1914:J1914, 0), 'Raw Data'!O1914-'Raw Data'!P1914&gt;3), 'Raw Data'!I1914, 0))</f>
        <v/>
      </c>
      <c r="O1921">
        <f>IF(ISBLANK('Raw Data'!J1914), 0, IF(AND(2=MATCH(LARGE('Raw Data'!G1914:J1914, 2), 'Raw Data'!G1914:J1914, 0), AND('Raw Data'!P1914-'Raw Data'!O1914&lt;4, 'Raw Data'!P1914-'Raw Data'!O1914&gt;0)), 'Raw Data'!H1914, 0))</f>
        <v/>
      </c>
      <c r="P1921">
        <f>IF(ISBLANK('Raw Data'!J1914), 0, IF(AND(1=MATCH(LARGE('Raw Data'!G1914:J1914, 2), 'Raw Data'!G1914:J1914, 0), AND('Raw Data'!O1914-'Raw Data'!P1914&lt;4, 'Raw Data'!O1914-'Raw Data'!P1914&gt;0)), 'Raw Data'!G1914, 0))</f>
        <v/>
      </c>
      <c r="Q1921">
        <f>IF(ISBLANK('Raw Data'!J1914), 0, IF(AND(4=MATCH(LARGE('Raw Data'!G1914:J1914, 1), 'Raw Data'!G1914:J1914, 0), 'Raw Data'!P1914-'Raw Data'!O1914&gt;3), 'Raw Data'!J1914, 0))</f>
        <v/>
      </c>
      <c r="R1921">
        <f>IF(ISBLANK('Raw Data'!J1914), 0, IF(AND(3=MATCH(LARGE('Raw Data'!G1914:J1914, 1), 'Raw Data'!G1914:J1914, 0), 'Raw Data'!O1914-'Raw Data'!P1914&gt;3), 'Raw Data'!I1914, 0))</f>
        <v/>
      </c>
      <c r="S1921">
        <f>IF(AND('Raw Data'!P1914-'Raw Data'!O1914&gt;4, 'Raw Data'!F1914&lt;'Raw Data'!C1914), 'Raw Data'!J1914, 0)</f>
        <v/>
      </c>
      <c r="T1921">
        <f>IF(AND('Raw Data'!O1914-'Raw Data'!P1914&gt;4, 'Raw Data'!F1914&gt;'Raw Data'!C1914), 'Raw Data'!I1914, 0)</f>
        <v/>
      </c>
      <c r="U1921">
        <f>IF(AND('Raw Data'!P1914-'Raw Data'!O1914&lt;3, 'Raw Data'!P1914&gt;'Raw Data'!O1914, 'Raw Data'!F1914&lt;'Raw Data'!C1914), 'Raw Data'!H1914, 0)</f>
        <v/>
      </c>
      <c r="V1921">
        <f>IF(AND('Raw Data'!P1914-'Raw Data'!O1914&lt;3, 'Raw Data'!P1914&gt;'Raw Data'!O1914, 'Raw Data'!F1914&gt;'Raw Data'!C1914), 'Raw Data'!G1914, 0)</f>
        <v/>
      </c>
    </row>
    <row r="1922">
      <c r="A1922">
        <f>IF(AND('Raw Data'!F1915&lt;'Raw Data'!C1915, 'Raw Data'!P1915&gt;'Raw Data'!O1915, 'Raw Data'!P1915-'Raw Data'!O1915&gt;3), 'Raw Data'!J1915, 0)</f>
        <v/>
      </c>
      <c r="B1922">
        <f>IF(AND('Raw Data'!C1915&lt;'Raw Data'!F1915, 'Raw Data'!O1915&gt;'Raw Data'!P1915, 'Raw Data'!O1915-'Raw Data'!P1915&gt;3), 'Raw Data'!I1915, 0)</f>
        <v/>
      </c>
      <c r="C1922">
        <f>IF(AND('Raw Data'!F1915&lt;'Raw Data'!C1915, 'Raw Data'!P1915&gt;'Raw Data'!O1915, 'Raw Data'!P1915-'Raw Data'!O1915&lt;4), 'Raw Data'!H1915, 0)</f>
        <v/>
      </c>
      <c r="D1922">
        <f>IF(AND('Raw Data'!C1915&lt;'Raw Data'!F1915, 'Raw Data'!O1915&gt;'Raw Data'!P1915, 'Raw Data'!O1915-'Raw Data'!P1915&lt;4), 'Raw Data'!G1915, 0)</f>
        <v/>
      </c>
      <c r="E1922">
        <f>IF(ISBLANK('Raw Data'!J1915), 0, IF(AND(4=MATCH(LARGE('Raw Data'!G1915:J1915, 4), 'Raw Data'!G1915:J1915, 0), 'Raw Data'!P1915-'Raw Data'!O1915&gt;3), 'Raw Data'!J1915, 0))</f>
        <v/>
      </c>
      <c r="F1922">
        <f>IF(ISBLANK('Raw Data'!J1915), 0, IF(AND(3=MATCH(LARGE('Raw Data'!G1915:J1915, 4), 'Raw Data'!G1915:J1915, 0), 'Raw Data'!O1915-'Raw Data'!P1915&gt;3), 'Raw Data'!I1915, 0))</f>
        <v/>
      </c>
      <c r="G1922">
        <f>IF(ISBLANK('Raw Data'!J1915), 0, IF(AND(2=MATCH(LARGE('Raw Data'!G1915:J1915, 4), 'Raw Data'!G1915:J1915, 0), AND('Raw Data'!P1915-'Raw Data'!O1915&lt;4, 'Raw Data'!P1915-'Raw Data'!O1915&gt;0)), 'Raw Data'!H1915, 0))</f>
        <v/>
      </c>
      <c r="H1922">
        <f>IF(ISBLANK('Raw Data'!J1915), 0, IF(AND(1=MATCH(LARGE('Raw Data'!G1915:J1915, 4), 'Raw Data'!G1915:J1915, 0), AND('Raw Data'!O1915-'Raw Data'!P1915&lt;4, 'Raw Data'!O1915-'Raw Data'!P1915&gt;0)), 'Raw Data'!G1915, 0))</f>
        <v/>
      </c>
      <c r="I1922">
        <f>IF(ISBLANK('Raw Data'!J1915), 0, IF(AND(4=MATCH(LARGE('Raw Data'!G1915:J1915, 3), 'Raw Data'!G1915:J1915, 0), 'Raw Data'!P1915-'Raw Data'!O1915&gt;3), 'Raw Data'!J1915, 0))</f>
        <v/>
      </c>
      <c r="J1922">
        <f>IF(ISBLANK('Raw Data'!J1915), 0, IF(AND(3=MATCH(LARGE('Raw Data'!G1915:J1915, 3), 'Raw Data'!G1915:J1915, 0), 'Raw Data'!O1915-'Raw Data'!P1915&gt;3), 'Raw Data'!I1915, 0))</f>
        <v/>
      </c>
      <c r="K1922">
        <f>IF(ISBLANK('Raw Data'!J1915), 0, IF(AND(2=MATCH(LARGE('Raw Data'!G1915:J1915, 3), 'Raw Data'!G1915:J1915, 0), AND('Raw Data'!P1915-'Raw Data'!O1915&lt;4, 'Raw Data'!P1915-'Raw Data'!O1915&gt;0)), 'Raw Data'!H1915, 0))</f>
        <v/>
      </c>
      <c r="L1922">
        <f>IF(ISBLANK('Raw Data'!J1915), 0, IF(AND(1=MATCH(LARGE('Raw Data'!G1915:J1915, 3), 'Raw Data'!G1915:J1915, 0), AND('Raw Data'!O1915-'Raw Data'!P1915&lt;4, 'Raw Data'!O1915-'Raw Data'!P1915&gt;0)), 'Raw Data'!G1915, 0))</f>
        <v/>
      </c>
      <c r="M1922">
        <f>IF(ISBLANK('Raw Data'!J1915), 0, IF(AND(4=MATCH(LARGE('Raw Data'!G1915:J1915, 2), 'Raw Data'!G1915:J1915, 0), 'Raw Data'!P1915-'Raw Data'!O1915&gt;3), 'Raw Data'!J1915, 0))</f>
        <v/>
      </c>
      <c r="N1922">
        <f>IF(ISBLANK('Raw Data'!J1915), 0, IF(AND(3=MATCH(LARGE('Raw Data'!G1915:J1915, 2), 'Raw Data'!G1915:J1915, 0), 'Raw Data'!O1915-'Raw Data'!P1915&gt;3), 'Raw Data'!I1915, 0))</f>
        <v/>
      </c>
      <c r="O1922">
        <f>IF(ISBLANK('Raw Data'!J1915), 0, IF(AND(2=MATCH(LARGE('Raw Data'!G1915:J1915, 2), 'Raw Data'!G1915:J1915, 0), AND('Raw Data'!P1915-'Raw Data'!O1915&lt;4, 'Raw Data'!P1915-'Raw Data'!O1915&gt;0)), 'Raw Data'!H1915, 0))</f>
        <v/>
      </c>
      <c r="P1922">
        <f>IF(ISBLANK('Raw Data'!J1915), 0, IF(AND(1=MATCH(LARGE('Raw Data'!G1915:J1915, 2), 'Raw Data'!G1915:J1915, 0), AND('Raw Data'!O1915-'Raw Data'!P1915&lt;4, 'Raw Data'!O1915-'Raw Data'!P1915&gt;0)), 'Raw Data'!G1915, 0))</f>
        <v/>
      </c>
      <c r="Q1922">
        <f>IF(ISBLANK('Raw Data'!J1915), 0, IF(AND(4=MATCH(LARGE('Raw Data'!G1915:J1915, 1), 'Raw Data'!G1915:J1915, 0), 'Raw Data'!P1915-'Raw Data'!O1915&gt;3), 'Raw Data'!J1915, 0))</f>
        <v/>
      </c>
      <c r="R1922">
        <f>IF(ISBLANK('Raw Data'!J1915), 0, IF(AND(3=MATCH(LARGE('Raw Data'!G1915:J1915, 1), 'Raw Data'!G1915:J1915, 0), 'Raw Data'!O1915-'Raw Data'!P1915&gt;3), 'Raw Data'!I1915, 0))</f>
        <v/>
      </c>
      <c r="S1922">
        <f>IF(AND('Raw Data'!P1915-'Raw Data'!O1915&gt;4, 'Raw Data'!F1915&lt;'Raw Data'!C1915), 'Raw Data'!J1915, 0)</f>
        <v/>
      </c>
      <c r="T1922">
        <f>IF(AND('Raw Data'!O1915-'Raw Data'!P1915&gt;4, 'Raw Data'!F1915&gt;'Raw Data'!C1915), 'Raw Data'!I1915, 0)</f>
        <v/>
      </c>
      <c r="U1922">
        <f>IF(AND('Raw Data'!P1915-'Raw Data'!O1915&lt;3, 'Raw Data'!P1915&gt;'Raw Data'!O1915, 'Raw Data'!F1915&lt;'Raw Data'!C1915), 'Raw Data'!H1915, 0)</f>
        <v/>
      </c>
      <c r="V1922">
        <f>IF(AND('Raw Data'!P1915-'Raw Data'!O1915&lt;3, 'Raw Data'!P1915&gt;'Raw Data'!O1915, 'Raw Data'!F1915&gt;'Raw Data'!C1915), 'Raw Data'!G1915, 0)</f>
        <v/>
      </c>
    </row>
    <row r="1923">
      <c r="A1923">
        <f>IF(AND('Raw Data'!F1916&lt;'Raw Data'!C1916, 'Raw Data'!P1916&gt;'Raw Data'!O1916, 'Raw Data'!P1916-'Raw Data'!O1916&gt;3), 'Raw Data'!J1916, 0)</f>
        <v/>
      </c>
      <c r="B1923">
        <f>IF(AND('Raw Data'!C1916&lt;'Raw Data'!F1916, 'Raw Data'!O1916&gt;'Raw Data'!P1916, 'Raw Data'!O1916-'Raw Data'!P1916&gt;3), 'Raw Data'!I1916, 0)</f>
        <v/>
      </c>
      <c r="C1923">
        <f>IF(AND('Raw Data'!F1916&lt;'Raw Data'!C1916, 'Raw Data'!P1916&gt;'Raw Data'!O1916, 'Raw Data'!P1916-'Raw Data'!O1916&lt;4), 'Raw Data'!H1916, 0)</f>
        <v/>
      </c>
      <c r="D1923">
        <f>IF(AND('Raw Data'!C1916&lt;'Raw Data'!F1916, 'Raw Data'!O1916&gt;'Raw Data'!P1916, 'Raw Data'!O1916-'Raw Data'!P1916&lt;4), 'Raw Data'!G1916, 0)</f>
        <v/>
      </c>
      <c r="E1923">
        <f>IF(ISBLANK('Raw Data'!J1916), 0, IF(AND(4=MATCH(LARGE('Raw Data'!G1916:J1916, 4), 'Raw Data'!G1916:J1916, 0), 'Raw Data'!P1916-'Raw Data'!O1916&gt;3), 'Raw Data'!J1916, 0))</f>
        <v/>
      </c>
      <c r="F1923">
        <f>IF(ISBLANK('Raw Data'!J1916), 0, IF(AND(3=MATCH(LARGE('Raw Data'!G1916:J1916, 4), 'Raw Data'!G1916:J1916, 0), 'Raw Data'!O1916-'Raw Data'!P1916&gt;3), 'Raw Data'!I1916, 0))</f>
        <v/>
      </c>
      <c r="G1923">
        <f>IF(ISBLANK('Raw Data'!J1916), 0, IF(AND(2=MATCH(LARGE('Raw Data'!G1916:J1916, 4), 'Raw Data'!G1916:J1916, 0), AND('Raw Data'!P1916-'Raw Data'!O1916&lt;4, 'Raw Data'!P1916-'Raw Data'!O1916&gt;0)), 'Raw Data'!H1916, 0))</f>
        <v/>
      </c>
      <c r="H1923">
        <f>IF(ISBLANK('Raw Data'!J1916), 0, IF(AND(1=MATCH(LARGE('Raw Data'!G1916:J1916, 4), 'Raw Data'!G1916:J1916, 0), AND('Raw Data'!O1916-'Raw Data'!P1916&lt;4, 'Raw Data'!O1916-'Raw Data'!P1916&gt;0)), 'Raw Data'!G1916, 0))</f>
        <v/>
      </c>
      <c r="I1923">
        <f>IF(ISBLANK('Raw Data'!J1916), 0, IF(AND(4=MATCH(LARGE('Raw Data'!G1916:J1916, 3), 'Raw Data'!G1916:J1916, 0), 'Raw Data'!P1916-'Raw Data'!O1916&gt;3), 'Raw Data'!J1916, 0))</f>
        <v/>
      </c>
      <c r="J1923">
        <f>IF(ISBLANK('Raw Data'!J1916), 0, IF(AND(3=MATCH(LARGE('Raw Data'!G1916:J1916, 3), 'Raw Data'!G1916:J1916, 0), 'Raw Data'!O1916-'Raw Data'!P1916&gt;3), 'Raw Data'!I1916, 0))</f>
        <v/>
      </c>
      <c r="K1923">
        <f>IF(ISBLANK('Raw Data'!J1916), 0, IF(AND(2=MATCH(LARGE('Raw Data'!G1916:J1916, 3), 'Raw Data'!G1916:J1916, 0), AND('Raw Data'!P1916-'Raw Data'!O1916&lt;4, 'Raw Data'!P1916-'Raw Data'!O1916&gt;0)), 'Raw Data'!H1916, 0))</f>
        <v/>
      </c>
      <c r="L1923">
        <f>IF(ISBLANK('Raw Data'!J1916), 0, IF(AND(1=MATCH(LARGE('Raw Data'!G1916:J1916, 3), 'Raw Data'!G1916:J1916, 0), AND('Raw Data'!O1916-'Raw Data'!P1916&lt;4, 'Raw Data'!O1916-'Raw Data'!P1916&gt;0)), 'Raw Data'!G1916, 0))</f>
        <v/>
      </c>
      <c r="M1923">
        <f>IF(ISBLANK('Raw Data'!J1916), 0, IF(AND(4=MATCH(LARGE('Raw Data'!G1916:J1916, 2), 'Raw Data'!G1916:J1916, 0), 'Raw Data'!P1916-'Raw Data'!O1916&gt;3), 'Raw Data'!J1916, 0))</f>
        <v/>
      </c>
      <c r="N1923">
        <f>IF(ISBLANK('Raw Data'!J1916), 0, IF(AND(3=MATCH(LARGE('Raw Data'!G1916:J1916, 2), 'Raw Data'!G1916:J1916, 0), 'Raw Data'!O1916-'Raw Data'!P1916&gt;3), 'Raw Data'!I1916, 0))</f>
        <v/>
      </c>
      <c r="O1923">
        <f>IF(ISBLANK('Raw Data'!J1916), 0, IF(AND(2=MATCH(LARGE('Raw Data'!G1916:J1916, 2), 'Raw Data'!G1916:J1916, 0), AND('Raw Data'!P1916-'Raw Data'!O1916&lt;4, 'Raw Data'!P1916-'Raw Data'!O1916&gt;0)), 'Raw Data'!H1916, 0))</f>
        <v/>
      </c>
      <c r="P1923">
        <f>IF(ISBLANK('Raw Data'!J1916), 0, IF(AND(1=MATCH(LARGE('Raw Data'!G1916:J1916, 2), 'Raw Data'!G1916:J1916, 0), AND('Raw Data'!O1916-'Raw Data'!P1916&lt;4, 'Raw Data'!O1916-'Raw Data'!P1916&gt;0)), 'Raw Data'!G1916, 0))</f>
        <v/>
      </c>
      <c r="Q1923">
        <f>IF(ISBLANK('Raw Data'!J1916), 0, IF(AND(4=MATCH(LARGE('Raw Data'!G1916:J1916, 1), 'Raw Data'!G1916:J1916, 0), 'Raw Data'!P1916-'Raw Data'!O1916&gt;3), 'Raw Data'!J1916, 0))</f>
        <v/>
      </c>
      <c r="R1923">
        <f>IF(ISBLANK('Raw Data'!J1916), 0, IF(AND(3=MATCH(LARGE('Raw Data'!G1916:J1916, 1), 'Raw Data'!G1916:J1916, 0), 'Raw Data'!O1916-'Raw Data'!P1916&gt;3), 'Raw Data'!I1916, 0))</f>
        <v/>
      </c>
      <c r="S1923">
        <f>IF(AND('Raw Data'!P1916-'Raw Data'!O1916&gt;4, 'Raw Data'!F1916&lt;'Raw Data'!C1916), 'Raw Data'!J1916, 0)</f>
        <v/>
      </c>
      <c r="T1923">
        <f>IF(AND('Raw Data'!O1916-'Raw Data'!P1916&gt;4, 'Raw Data'!F1916&gt;'Raw Data'!C1916), 'Raw Data'!I1916, 0)</f>
        <v/>
      </c>
      <c r="U1923">
        <f>IF(AND('Raw Data'!P1916-'Raw Data'!O1916&lt;3, 'Raw Data'!P1916&gt;'Raw Data'!O1916, 'Raw Data'!F1916&lt;'Raw Data'!C1916), 'Raw Data'!H1916, 0)</f>
        <v/>
      </c>
      <c r="V1923">
        <f>IF(AND('Raw Data'!P1916-'Raw Data'!O1916&lt;3, 'Raw Data'!P1916&gt;'Raw Data'!O1916, 'Raw Data'!F1916&gt;'Raw Data'!C1916), 'Raw Data'!G1916, 0)</f>
        <v/>
      </c>
    </row>
    <row r="1924">
      <c r="A1924">
        <f>IF(AND('Raw Data'!F1917&lt;'Raw Data'!C1917, 'Raw Data'!P1917&gt;'Raw Data'!O1917, 'Raw Data'!P1917-'Raw Data'!O1917&gt;3), 'Raw Data'!J1917, 0)</f>
        <v/>
      </c>
      <c r="B1924">
        <f>IF(AND('Raw Data'!C1917&lt;'Raw Data'!F1917, 'Raw Data'!O1917&gt;'Raw Data'!P1917, 'Raw Data'!O1917-'Raw Data'!P1917&gt;3), 'Raw Data'!I1917, 0)</f>
        <v/>
      </c>
      <c r="C1924">
        <f>IF(AND('Raw Data'!F1917&lt;'Raw Data'!C1917, 'Raw Data'!P1917&gt;'Raw Data'!O1917, 'Raw Data'!P1917-'Raw Data'!O1917&lt;4), 'Raw Data'!H1917, 0)</f>
        <v/>
      </c>
      <c r="D1924">
        <f>IF(AND('Raw Data'!C1917&lt;'Raw Data'!F1917, 'Raw Data'!O1917&gt;'Raw Data'!P1917, 'Raw Data'!O1917-'Raw Data'!P1917&lt;4), 'Raw Data'!G1917, 0)</f>
        <v/>
      </c>
      <c r="E1924">
        <f>IF(ISBLANK('Raw Data'!J1917), 0, IF(AND(4=MATCH(LARGE('Raw Data'!G1917:J1917, 4), 'Raw Data'!G1917:J1917, 0), 'Raw Data'!P1917-'Raw Data'!O1917&gt;3), 'Raw Data'!J1917, 0))</f>
        <v/>
      </c>
      <c r="F1924">
        <f>IF(ISBLANK('Raw Data'!J1917), 0, IF(AND(3=MATCH(LARGE('Raw Data'!G1917:J1917, 4), 'Raw Data'!G1917:J1917, 0), 'Raw Data'!O1917-'Raw Data'!P1917&gt;3), 'Raw Data'!I1917, 0))</f>
        <v/>
      </c>
      <c r="G1924">
        <f>IF(ISBLANK('Raw Data'!J1917), 0, IF(AND(2=MATCH(LARGE('Raw Data'!G1917:J1917, 4), 'Raw Data'!G1917:J1917, 0), AND('Raw Data'!P1917-'Raw Data'!O1917&lt;4, 'Raw Data'!P1917-'Raw Data'!O1917&gt;0)), 'Raw Data'!H1917, 0))</f>
        <v/>
      </c>
      <c r="H1924">
        <f>IF(ISBLANK('Raw Data'!J1917), 0, IF(AND(1=MATCH(LARGE('Raw Data'!G1917:J1917, 4), 'Raw Data'!G1917:J1917, 0), AND('Raw Data'!O1917-'Raw Data'!P1917&lt;4, 'Raw Data'!O1917-'Raw Data'!P1917&gt;0)), 'Raw Data'!G1917, 0))</f>
        <v/>
      </c>
      <c r="I1924">
        <f>IF(ISBLANK('Raw Data'!J1917), 0, IF(AND(4=MATCH(LARGE('Raw Data'!G1917:J1917, 3), 'Raw Data'!G1917:J1917, 0), 'Raw Data'!P1917-'Raw Data'!O1917&gt;3), 'Raw Data'!J1917, 0))</f>
        <v/>
      </c>
      <c r="J1924">
        <f>IF(ISBLANK('Raw Data'!J1917), 0, IF(AND(3=MATCH(LARGE('Raw Data'!G1917:J1917, 3), 'Raw Data'!G1917:J1917, 0), 'Raw Data'!O1917-'Raw Data'!P1917&gt;3), 'Raw Data'!I1917, 0))</f>
        <v/>
      </c>
      <c r="K1924">
        <f>IF(ISBLANK('Raw Data'!J1917), 0, IF(AND(2=MATCH(LARGE('Raw Data'!G1917:J1917, 3), 'Raw Data'!G1917:J1917, 0), AND('Raw Data'!P1917-'Raw Data'!O1917&lt;4, 'Raw Data'!P1917-'Raw Data'!O1917&gt;0)), 'Raw Data'!H1917, 0))</f>
        <v/>
      </c>
      <c r="L1924">
        <f>IF(ISBLANK('Raw Data'!J1917), 0, IF(AND(1=MATCH(LARGE('Raw Data'!G1917:J1917, 3), 'Raw Data'!G1917:J1917, 0), AND('Raw Data'!O1917-'Raw Data'!P1917&lt;4, 'Raw Data'!O1917-'Raw Data'!P1917&gt;0)), 'Raw Data'!G1917, 0))</f>
        <v/>
      </c>
      <c r="M1924">
        <f>IF(ISBLANK('Raw Data'!J1917), 0, IF(AND(4=MATCH(LARGE('Raw Data'!G1917:J1917, 2), 'Raw Data'!G1917:J1917, 0), 'Raw Data'!P1917-'Raw Data'!O1917&gt;3), 'Raw Data'!J1917, 0))</f>
        <v/>
      </c>
      <c r="N1924">
        <f>IF(ISBLANK('Raw Data'!J1917), 0, IF(AND(3=MATCH(LARGE('Raw Data'!G1917:J1917, 2), 'Raw Data'!G1917:J1917, 0), 'Raw Data'!O1917-'Raw Data'!P1917&gt;3), 'Raw Data'!I1917, 0))</f>
        <v/>
      </c>
      <c r="O1924">
        <f>IF(ISBLANK('Raw Data'!J1917), 0, IF(AND(2=MATCH(LARGE('Raw Data'!G1917:J1917, 2), 'Raw Data'!G1917:J1917, 0), AND('Raw Data'!P1917-'Raw Data'!O1917&lt;4, 'Raw Data'!P1917-'Raw Data'!O1917&gt;0)), 'Raw Data'!H1917, 0))</f>
        <v/>
      </c>
      <c r="P1924">
        <f>IF(ISBLANK('Raw Data'!J1917), 0, IF(AND(1=MATCH(LARGE('Raw Data'!G1917:J1917, 2), 'Raw Data'!G1917:J1917, 0), AND('Raw Data'!O1917-'Raw Data'!P1917&lt;4, 'Raw Data'!O1917-'Raw Data'!P1917&gt;0)), 'Raw Data'!G1917, 0))</f>
        <v/>
      </c>
      <c r="Q1924">
        <f>IF(ISBLANK('Raw Data'!J1917), 0, IF(AND(4=MATCH(LARGE('Raw Data'!G1917:J1917, 1), 'Raw Data'!G1917:J1917, 0), 'Raw Data'!P1917-'Raw Data'!O1917&gt;3), 'Raw Data'!J1917, 0))</f>
        <v/>
      </c>
      <c r="R1924">
        <f>IF(ISBLANK('Raw Data'!J1917), 0, IF(AND(3=MATCH(LARGE('Raw Data'!G1917:J1917, 1), 'Raw Data'!G1917:J1917, 0), 'Raw Data'!O1917-'Raw Data'!P1917&gt;3), 'Raw Data'!I1917, 0))</f>
        <v/>
      </c>
      <c r="S1924">
        <f>IF(AND('Raw Data'!P1917-'Raw Data'!O1917&gt;4, 'Raw Data'!F1917&lt;'Raw Data'!C1917), 'Raw Data'!J1917, 0)</f>
        <v/>
      </c>
      <c r="T1924">
        <f>IF(AND('Raw Data'!O1917-'Raw Data'!P1917&gt;4, 'Raw Data'!F1917&gt;'Raw Data'!C1917), 'Raw Data'!I1917, 0)</f>
        <v/>
      </c>
      <c r="U1924">
        <f>IF(AND('Raw Data'!P1917-'Raw Data'!O1917&lt;3, 'Raw Data'!P1917&gt;'Raw Data'!O1917, 'Raw Data'!F1917&lt;'Raw Data'!C1917), 'Raw Data'!H1917, 0)</f>
        <v/>
      </c>
      <c r="V1924">
        <f>IF(AND('Raw Data'!P1917-'Raw Data'!O1917&lt;3, 'Raw Data'!P1917&gt;'Raw Data'!O1917, 'Raw Data'!F1917&gt;'Raw Data'!C1917), 'Raw Data'!G1917, 0)</f>
        <v/>
      </c>
    </row>
    <row r="1925">
      <c r="A1925">
        <f>IF(AND('Raw Data'!F1918&lt;'Raw Data'!C1918, 'Raw Data'!P1918&gt;'Raw Data'!O1918, 'Raw Data'!P1918-'Raw Data'!O1918&gt;3), 'Raw Data'!J1918, 0)</f>
        <v/>
      </c>
      <c r="B1925">
        <f>IF(AND('Raw Data'!C1918&lt;'Raw Data'!F1918, 'Raw Data'!O1918&gt;'Raw Data'!P1918, 'Raw Data'!O1918-'Raw Data'!P1918&gt;3), 'Raw Data'!I1918, 0)</f>
        <v/>
      </c>
      <c r="C1925">
        <f>IF(AND('Raw Data'!F1918&lt;'Raw Data'!C1918, 'Raw Data'!P1918&gt;'Raw Data'!O1918, 'Raw Data'!P1918-'Raw Data'!O1918&lt;4), 'Raw Data'!H1918, 0)</f>
        <v/>
      </c>
      <c r="D1925">
        <f>IF(AND('Raw Data'!C1918&lt;'Raw Data'!F1918, 'Raw Data'!O1918&gt;'Raw Data'!P1918, 'Raw Data'!O1918-'Raw Data'!P1918&lt;4), 'Raw Data'!G1918, 0)</f>
        <v/>
      </c>
      <c r="E1925">
        <f>IF(ISBLANK('Raw Data'!J1918), 0, IF(AND(4=MATCH(LARGE('Raw Data'!G1918:J1918, 4), 'Raw Data'!G1918:J1918, 0), 'Raw Data'!P1918-'Raw Data'!O1918&gt;3), 'Raw Data'!J1918, 0))</f>
        <v/>
      </c>
      <c r="F1925">
        <f>IF(ISBLANK('Raw Data'!J1918), 0, IF(AND(3=MATCH(LARGE('Raw Data'!G1918:J1918, 4), 'Raw Data'!G1918:J1918, 0), 'Raw Data'!O1918-'Raw Data'!P1918&gt;3), 'Raw Data'!I1918, 0))</f>
        <v/>
      </c>
      <c r="G1925">
        <f>IF(ISBLANK('Raw Data'!J1918), 0, IF(AND(2=MATCH(LARGE('Raw Data'!G1918:J1918, 4), 'Raw Data'!G1918:J1918, 0), AND('Raw Data'!P1918-'Raw Data'!O1918&lt;4, 'Raw Data'!P1918-'Raw Data'!O1918&gt;0)), 'Raw Data'!H1918, 0))</f>
        <v/>
      </c>
      <c r="H1925">
        <f>IF(ISBLANK('Raw Data'!J1918), 0, IF(AND(1=MATCH(LARGE('Raw Data'!G1918:J1918, 4), 'Raw Data'!G1918:J1918, 0), AND('Raw Data'!O1918-'Raw Data'!P1918&lt;4, 'Raw Data'!O1918-'Raw Data'!P1918&gt;0)), 'Raw Data'!G1918, 0))</f>
        <v/>
      </c>
      <c r="I1925">
        <f>IF(ISBLANK('Raw Data'!J1918), 0, IF(AND(4=MATCH(LARGE('Raw Data'!G1918:J1918, 3), 'Raw Data'!G1918:J1918, 0), 'Raw Data'!P1918-'Raw Data'!O1918&gt;3), 'Raw Data'!J1918, 0))</f>
        <v/>
      </c>
      <c r="J1925">
        <f>IF(ISBLANK('Raw Data'!J1918), 0, IF(AND(3=MATCH(LARGE('Raw Data'!G1918:J1918, 3), 'Raw Data'!G1918:J1918, 0), 'Raw Data'!O1918-'Raw Data'!P1918&gt;3), 'Raw Data'!I1918, 0))</f>
        <v/>
      </c>
      <c r="K1925">
        <f>IF(ISBLANK('Raw Data'!J1918), 0, IF(AND(2=MATCH(LARGE('Raw Data'!G1918:J1918, 3), 'Raw Data'!G1918:J1918, 0), AND('Raw Data'!P1918-'Raw Data'!O1918&lt;4, 'Raw Data'!P1918-'Raw Data'!O1918&gt;0)), 'Raw Data'!H1918, 0))</f>
        <v/>
      </c>
      <c r="L1925">
        <f>IF(ISBLANK('Raw Data'!J1918), 0, IF(AND(1=MATCH(LARGE('Raw Data'!G1918:J1918, 3), 'Raw Data'!G1918:J1918, 0), AND('Raw Data'!O1918-'Raw Data'!P1918&lt;4, 'Raw Data'!O1918-'Raw Data'!P1918&gt;0)), 'Raw Data'!G1918, 0))</f>
        <v/>
      </c>
      <c r="M1925">
        <f>IF(ISBLANK('Raw Data'!J1918), 0, IF(AND(4=MATCH(LARGE('Raw Data'!G1918:J1918, 2), 'Raw Data'!G1918:J1918, 0), 'Raw Data'!P1918-'Raw Data'!O1918&gt;3), 'Raw Data'!J1918, 0))</f>
        <v/>
      </c>
      <c r="N1925">
        <f>IF(ISBLANK('Raw Data'!J1918), 0, IF(AND(3=MATCH(LARGE('Raw Data'!G1918:J1918, 2), 'Raw Data'!G1918:J1918, 0), 'Raw Data'!O1918-'Raw Data'!P1918&gt;3), 'Raw Data'!I1918, 0))</f>
        <v/>
      </c>
      <c r="O1925">
        <f>IF(ISBLANK('Raw Data'!J1918), 0, IF(AND(2=MATCH(LARGE('Raw Data'!G1918:J1918, 2), 'Raw Data'!G1918:J1918, 0), AND('Raw Data'!P1918-'Raw Data'!O1918&lt;4, 'Raw Data'!P1918-'Raw Data'!O1918&gt;0)), 'Raw Data'!H1918, 0))</f>
        <v/>
      </c>
      <c r="P1925">
        <f>IF(ISBLANK('Raw Data'!J1918), 0, IF(AND(1=MATCH(LARGE('Raw Data'!G1918:J1918, 2), 'Raw Data'!G1918:J1918, 0), AND('Raw Data'!O1918-'Raw Data'!P1918&lt;4, 'Raw Data'!O1918-'Raw Data'!P1918&gt;0)), 'Raw Data'!G1918, 0))</f>
        <v/>
      </c>
      <c r="Q1925">
        <f>IF(ISBLANK('Raw Data'!J1918), 0, IF(AND(4=MATCH(LARGE('Raw Data'!G1918:J1918, 1), 'Raw Data'!G1918:J1918, 0), 'Raw Data'!P1918-'Raw Data'!O1918&gt;3), 'Raw Data'!J1918, 0))</f>
        <v/>
      </c>
      <c r="R1925">
        <f>IF(ISBLANK('Raw Data'!J1918), 0, IF(AND(3=MATCH(LARGE('Raw Data'!G1918:J1918, 1), 'Raw Data'!G1918:J1918, 0), 'Raw Data'!O1918-'Raw Data'!P1918&gt;3), 'Raw Data'!I1918, 0))</f>
        <v/>
      </c>
      <c r="S1925">
        <f>IF(AND('Raw Data'!P1918-'Raw Data'!O1918&gt;4, 'Raw Data'!F1918&lt;'Raw Data'!C1918), 'Raw Data'!J1918, 0)</f>
        <v/>
      </c>
      <c r="T1925">
        <f>IF(AND('Raw Data'!O1918-'Raw Data'!P1918&gt;4, 'Raw Data'!F1918&gt;'Raw Data'!C1918), 'Raw Data'!I1918, 0)</f>
        <v/>
      </c>
      <c r="U1925">
        <f>IF(AND('Raw Data'!P1918-'Raw Data'!O1918&lt;3, 'Raw Data'!P1918&gt;'Raw Data'!O1918, 'Raw Data'!F1918&lt;'Raw Data'!C1918), 'Raw Data'!H1918, 0)</f>
        <v/>
      </c>
      <c r="V1925">
        <f>IF(AND('Raw Data'!P1918-'Raw Data'!O1918&lt;3, 'Raw Data'!P1918&gt;'Raw Data'!O1918, 'Raw Data'!F1918&gt;'Raw Data'!C1918), 'Raw Data'!G1918, 0)</f>
        <v/>
      </c>
    </row>
    <row r="1926">
      <c r="A1926">
        <f>IF(AND('Raw Data'!F1919&lt;'Raw Data'!C1919, 'Raw Data'!P1919&gt;'Raw Data'!O1919, 'Raw Data'!P1919-'Raw Data'!O1919&gt;3), 'Raw Data'!J1919, 0)</f>
        <v/>
      </c>
      <c r="B1926">
        <f>IF(AND('Raw Data'!C1919&lt;'Raw Data'!F1919, 'Raw Data'!O1919&gt;'Raw Data'!P1919, 'Raw Data'!O1919-'Raw Data'!P1919&gt;3), 'Raw Data'!I1919, 0)</f>
        <v/>
      </c>
      <c r="C1926">
        <f>IF(AND('Raw Data'!F1919&lt;'Raw Data'!C1919, 'Raw Data'!P1919&gt;'Raw Data'!O1919, 'Raw Data'!P1919-'Raw Data'!O1919&lt;4), 'Raw Data'!H1919, 0)</f>
        <v/>
      </c>
      <c r="D1926">
        <f>IF(AND('Raw Data'!C1919&lt;'Raw Data'!F1919, 'Raw Data'!O1919&gt;'Raw Data'!P1919, 'Raw Data'!O1919-'Raw Data'!P1919&lt;4), 'Raw Data'!G1919, 0)</f>
        <v/>
      </c>
      <c r="E1926">
        <f>IF(ISBLANK('Raw Data'!J1919), 0, IF(AND(4=MATCH(LARGE('Raw Data'!G1919:J1919, 4), 'Raw Data'!G1919:J1919, 0), 'Raw Data'!P1919-'Raw Data'!O1919&gt;3), 'Raw Data'!J1919, 0))</f>
        <v/>
      </c>
      <c r="F1926">
        <f>IF(ISBLANK('Raw Data'!J1919), 0, IF(AND(3=MATCH(LARGE('Raw Data'!G1919:J1919, 4), 'Raw Data'!G1919:J1919, 0), 'Raw Data'!O1919-'Raw Data'!P1919&gt;3), 'Raw Data'!I1919, 0))</f>
        <v/>
      </c>
      <c r="G1926">
        <f>IF(ISBLANK('Raw Data'!J1919), 0, IF(AND(2=MATCH(LARGE('Raw Data'!G1919:J1919, 4), 'Raw Data'!G1919:J1919, 0), AND('Raw Data'!P1919-'Raw Data'!O1919&lt;4, 'Raw Data'!P1919-'Raw Data'!O1919&gt;0)), 'Raw Data'!H1919, 0))</f>
        <v/>
      </c>
      <c r="H1926">
        <f>IF(ISBLANK('Raw Data'!J1919), 0, IF(AND(1=MATCH(LARGE('Raw Data'!G1919:J1919, 4), 'Raw Data'!G1919:J1919, 0), AND('Raw Data'!O1919-'Raw Data'!P1919&lt;4, 'Raw Data'!O1919-'Raw Data'!P1919&gt;0)), 'Raw Data'!G1919, 0))</f>
        <v/>
      </c>
      <c r="I1926">
        <f>IF(ISBLANK('Raw Data'!J1919), 0, IF(AND(4=MATCH(LARGE('Raw Data'!G1919:J1919, 3), 'Raw Data'!G1919:J1919, 0), 'Raw Data'!P1919-'Raw Data'!O1919&gt;3), 'Raw Data'!J1919, 0))</f>
        <v/>
      </c>
      <c r="J1926">
        <f>IF(ISBLANK('Raw Data'!J1919), 0, IF(AND(3=MATCH(LARGE('Raw Data'!G1919:J1919, 3), 'Raw Data'!G1919:J1919, 0), 'Raw Data'!O1919-'Raw Data'!P1919&gt;3), 'Raw Data'!I1919, 0))</f>
        <v/>
      </c>
      <c r="K1926">
        <f>IF(ISBLANK('Raw Data'!J1919), 0, IF(AND(2=MATCH(LARGE('Raw Data'!G1919:J1919, 3), 'Raw Data'!G1919:J1919, 0), AND('Raw Data'!P1919-'Raw Data'!O1919&lt;4, 'Raw Data'!P1919-'Raw Data'!O1919&gt;0)), 'Raw Data'!H1919, 0))</f>
        <v/>
      </c>
      <c r="L1926">
        <f>IF(ISBLANK('Raw Data'!J1919), 0, IF(AND(1=MATCH(LARGE('Raw Data'!G1919:J1919, 3), 'Raw Data'!G1919:J1919, 0), AND('Raw Data'!O1919-'Raw Data'!P1919&lt;4, 'Raw Data'!O1919-'Raw Data'!P1919&gt;0)), 'Raw Data'!G1919, 0))</f>
        <v/>
      </c>
      <c r="M1926">
        <f>IF(ISBLANK('Raw Data'!J1919), 0, IF(AND(4=MATCH(LARGE('Raw Data'!G1919:J1919, 2), 'Raw Data'!G1919:J1919, 0), 'Raw Data'!P1919-'Raw Data'!O1919&gt;3), 'Raw Data'!J1919, 0))</f>
        <v/>
      </c>
      <c r="N1926">
        <f>IF(ISBLANK('Raw Data'!J1919), 0, IF(AND(3=MATCH(LARGE('Raw Data'!G1919:J1919, 2), 'Raw Data'!G1919:J1919, 0), 'Raw Data'!O1919-'Raw Data'!P1919&gt;3), 'Raw Data'!I1919, 0))</f>
        <v/>
      </c>
      <c r="O1926">
        <f>IF(ISBLANK('Raw Data'!J1919), 0, IF(AND(2=MATCH(LARGE('Raw Data'!G1919:J1919, 2), 'Raw Data'!G1919:J1919, 0), AND('Raw Data'!P1919-'Raw Data'!O1919&lt;4, 'Raw Data'!P1919-'Raw Data'!O1919&gt;0)), 'Raw Data'!H1919, 0))</f>
        <v/>
      </c>
      <c r="P1926">
        <f>IF(ISBLANK('Raw Data'!J1919), 0, IF(AND(1=MATCH(LARGE('Raw Data'!G1919:J1919, 2), 'Raw Data'!G1919:J1919, 0), AND('Raw Data'!O1919-'Raw Data'!P1919&lt;4, 'Raw Data'!O1919-'Raw Data'!P1919&gt;0)), 'Raw Data'!G1919, 0))</f>
        <v/>
      </c>
      <c r="Q1926">
        <f>IF(ISBLANK('Raw Data'!J1919), 0, IF(AND(4=MATCH(LARGE('Raw Data'!G1919:J1919, 1), 'Raw Data'!G1919:J1919, 0), 'Raw Data'!P1919-'Raw Data'!O1919&gt;3), 'Raw Data'!J1919, 0))</f>
        <v/>
      </c>
      <c r="R1926">
        <f>IF(ISBLANK('Raw Data'!J1919), 0, IF(AND(3=MATCH(LARGE('Raw Data'!G1919:J1919, 1), 'Raw Data'!G1919:J1919, 0), 'Raw Data'!O1919-'Raw Data'!P1919&gt;3), 'Raw Data'!I1919, 0))</f>
        <v/>
      </c>
      <c r="S1926">
        <f>IF(AND('Raw Data'!P1919-'Raw Data'!O1919&gt;4, 'Raw Data'!F1919&lt;'Raw Data'!C1919), 'Raw Data'!J1919, 0)</f>
        <v/>
      </c>
      <c r="T1926">
        <f>IF(AND('Raw Data'!O1919-'Raw Data'!P1919&gt;4, 'Raw Data'!F1919&gt;'Raw Data'!C1919), 'Raw Data'!I1919, 0)</f>
        <v/>
      </c>
      <c r="U1926">
        <f>IF(AND('Raw Data'!P1919-'Raw Data'!O1919&lt;3, 'Raw Data'!P1919&gt;'Raw Data'!O1919, 'Raw Data'!F1919&lt;'Raw Data'!C1919), 'Raw Data'!H1919, 0)</f>
        <v/>
      </c>
      <c r="V1926">
        <f>IF(AND('Raw Data'!P1919-'Raw Data'!O1919&lt;3, 'Raw Data'!P1919&gt;'Raw Data'!O1919, 'Raw Data'!F1919&gt;'Raw Data'!C1919), 'Raw Data'!G1919, 0)</f>
        <v/>
      </c>
    </row>
    <row r="1927">
      <c r="A1927">
        <f>IF(AND('Raw Data'!F1920&lt;'Raw Data'!C1920, 'Raw Data'!P1920&gt;'Raw Data'!O1920, 'Raw Data'!P1920-'Raw Data'!O1920&gt;3), 'Raw Data'!J1920, 0)</f>
        <v/>
      </c>
      <c r="B1927">
        <f>IF(AND('Raw Data'!C1920&lt;'Raw Data'!F1920, 'Raw Data'!O1920&gt;'Raw Data'!P1920, 'Raw Data'!O1920-'Raw Data'!P1920&gt;3), 'Raw Data'!I1920, 0)</f>
        <v/>
      </c>
      <c r="C1927">
        <f>IF(AND('Raw Data'!F1920&lt;'Raw Data'!C1920, 'Raw Data'!P1920&gt;'Raw Data'!O1920, 'Raw Data'!P1920-'Raw Data'!O1920&lt;4), 'Raw Data'!H1920, 0)</f>
        <v/>
      </c>
      <c r="D1927">
        <f>IF(AND('Raw Data'!C1920&lt;'Raw Data'!F1920, 'Raw Data'!O1920&gt;'Raw Data'!P1920, 'Raw Data'!O1920-'Raw Data'!P1920&lt;4), 'Raw Data'!G1920, 0)</f>
        <v/>
      </c>
      <c r="E1927">
        <f>IF(ISBLANK('Raw Data'!J1920), 0, IF(AND(4=MATCH(LARGE('Raw Data'!G1920:J1920, 4), 'Raw Data'!G1920:J1920, 0), 'Raw Data'!P1920-'Raw Data'!O1920&gt;3), 'Raw Data'!J1920, 0))</f>
        <v/>
      </c>
      <c r="F1927">
        <f>IF(ISBLANK('Raw Data'!J1920), 0, IF(AND(3=MATCH(LARGE('Raw Data'!G1920:J1920, 4), 'Raw Data'!G1920:J1920, 0), 'Raw Data'!O1920-'Raw Data'!P1920&gt;3), 'Raw Data'!I1920, 0))</f>
        <v/>
      </c>
      <c r="G1927">
        <f>IF(ISBLANK('Raw Data'!J1920), 0, IF(AND(2=MATCH(LARGE('Raw Data'!G1920:J1920, 4), 'Raw Data'!G1920:J1920, 0), AND('Raw Data'!P1920-'Raw Data'!O1920&lt;4, 'Raw Data'!P1920-'Raw Data'!O1920&gt;0)), 'Raw Data'!H1920, 0))</f>
        <v/>
      </c>
      <c r="H1927">
        <f>IF(ISBLANK('Raw Data'!J1920), 0, IF(AND(1=MATCH(LARGE('Raw Data'!G1920:J1920, 4), 'Raw Data'!G1920:J1920, 0), AND('Raw Data'!O1920-'Raw Data'!P1920&lt;4, 'Raw Data'!O1920-'Raw Data'!P1920&gt;0)), 'Raw Data'!G1920, 0))</f>
        <v/>
      </c>
      <c r="I1927">
        <f>IF(ISBLANK('Raw Data'!J1920), 0, IF(AND(4=MATCH(LARGE('Raw Data'!G1920:J1920, 3), 'Raw Data'!G1920:J1920, 0), 'Raw Data'!P1920-'Raw Data'!O1920&gt;3), 'Raw Data'!J1920, 0))</f>
        <v/>
      </c>
      <c r="J1927">
        <f>IF(ISBLANK('Raw Data'!J1920), 0, IF(AND(3=MATCH(LARGE('Raw Data'!G1920:J1920, 3), 'Raw Data'!G1920:J1920, 0), 'Raw Data'!O1920-'Raw Data'!P1920&gt;3), 'Raw Data'!I1920, 0))</f>
        <v/>
      </c>
      <c r="K1927">
        <f>IF(ISBLANK('Raw Data'!J1920), 0, IF(AND(2=MATCH(LARGE('Raw Data'!G1920:J1920, 3), 'Raw Data'!G1920:J1920, 0), AND('Raw Data'!P1920-'Raw Data'!O1920&lt;4, 'Raw Data'!P1920-'Raw Data'!O1920&gt;0)), 'Raw Data'!H1920, 0))</f>
        <v/>
      </c>
      <c r="L1927">
        <f>IF(ISBLANK('Raw Data'!J1920), 0, IF(AND(1=MATCH(LARGE('Raw Data'!G1920:J1920, 3), 'Raw Data'!G1920:J1920, 0), AND('Raw Data'!O1920-'Raw Data'!P1920&lt;4, 'Raw Data'!O1920-'Raw Data'!P1920&gt;0)), 'Raw Data'!G1920, 0))</f>
        <v/>
      </c>
      <c r="M1927">
        <f>IF(ISBLANK('Raw Data'!J1920), 0, IF(AND(4=MATCH(LARGE('Raw Data'!G1920:J1920, 2), 'Raw Data'!G1920:J1920, 0), 'Raw Data'!P1920-'Raw Data'!O1920&gt;3), 'Raw Data'!J1920, 0))</f>
        <v/>
      </c>
      <c r="N1927">
        <f>IF(ISBLANK('Raw Data'!J1920), 0, IF(AND(3=MATCH(LARGE('Raw Data'!G1920:J1920, 2), 'Raw Data'!G1920:J1920, 0), 'Raw Data'!O1920-'Raw Data'!P1920&gt;3), 'Raw Data'!I1920, 0))</f>
        <v/>
      </c>
      <c r="O1927">
        <f>IF(ISBLANK('Raw Data'!J1920), 0, IF(AND(2=MATCH(LARGE('Raw Data'!G1920:J1920, 2), 'Raw Data'!G1920:J1920, 0), AND('Raw Data'!P1920-'Raw Data'!O1920&lt;4, 'Raw Data'!P1920-'Raw Data'!O1920&gt;0)), 'Raw Data'!H1920, 0))</f>
        <v/>
      </c>
      <c r="P1927">
        <f>IF(ISBLANK('Raw Data'!J1920), 0, IF(AND(1=MATCH(LARGE('Raw Data'!G1920:J1920, 2), 'Raw Data'!G1920:J1920, 0), AND('Raw Data'!O1920-'Raw Data'!P1920&lt;4, 'Raw Data'!O1920-'Raw Data'!P1920&gt;0)), 'Raw Data'!G1920, 0))</f>
        <v/>
      </c>
      <c r="Q1927">
        <f>IF(ISBLANK('Raw Data'!J1920), 0, IF(AND(4=MATCH(LARGE('Raw Data'!G1920:J1920, 1), 'Raw Data'!G1920:J1920, 0), 'Raw Data'!P1920-'Raw Data'!O1920&gt;3), 'Raw Data'!J1920, 0))</f>
        <v/>
      </c>
      <c r="R1927">
        <f>IF(ISBLANK('Raw Data'!J1920), 0, IF(AND(3=MATCH(LARGE('Raw Data'!G1920:J1920, 1), 'Raw Data'!G1920:J1920, 0), 'Raw Data'!O1920-'Raw Data'!P1920&gt;3), 'Raw Data'!I1920, 0))</f>
        <v/>
      </c>
      <c r="S1927">
        <f>IF(AND('Raw Data'!P1920-'Raw Data'!O1920&gt;4, 'Raw Data'!F1920&lt;'Raw Data'!C1920), 'Raw Data'!J1920, 0)</f>
        <v/>
      </c>
      <c r="T1927">
        <f>IF(AND('Raw Data'!O1920-'Raw Data'!P1920&gt;4, 'Raw Data'!F1920&gt;'Raw Data'!C1920), 'Raw Data'!I1920, 0)</f>
        <v/>
      </c>
      <c r="U1927">
        <f>IF(AND('Raw Data'!P1920-'Raw Data'!O1920&lt;3, 'Raw Data'!P1920&gt;'Raw Data'!O1920, 'Raw Data'!F1920&lt;'Raw Data'!C1920), 'Raw Data'!H1920, 0)</f>
        <v/>
      </c>
      <c r="V1927">
        <f>IF(AND('Raw Data'!P1920-'Raw Data'!O1920&lt;3, 'Raw Data'!P1920&gt;'Raw Data'!O1920, 'Raw Data'!F1920&gt;'Raw Data'!C1920), 'Raw Data'!G1920, 0)</f>
        <v/>
      </c>
    </row>
    <row r="1928">
      <c r="A1928">
        <f>IF(AND('Raw Data'!F1921&lt;'Raw Data'!C1921, 'Raw Data'!P1921&gt;'Raw Data'!O1921, 'Raw Data'!P1921-'Raw Data'!O1921&gt;3), 'Raw Data'!J1921, 0)</f>
        <v/>
      </c>
      <c r="B1928">
        <f>IF(AND('Raw Data'!C1921&lt;'Raw Data'!F1921, 'Raw Data'!O1921&gt;'Raw Data'!P1921, 'Raw Data'!O1921-'Raw Data'!P1921&gt;3), 'Raw Data'!I1921, 0)</f>
        <v/>
      </c>
      <c r="C1928">
        <f>IF(AND('Raw Data'!F1921&lt;'Raw Data'!C1921, 'Raw Data'!P1921&gt;'Raw Data'!O1921, 'Raw Data'!P1921-'Raw Data'!O1921&lt;4), 'Raw Data'!H1921, 0)</f>
        <v/>
      </c>
      <c r="D1928">
        <f>IF(AND('Raw Data'!C1921&lt;'Raw Data'!F1921, 'Raw Data'!O1921&gt;'Raw Data'!P1921, 'Raw Data'!O1921-'Raw Data'!P1921&lt;4), 'Raw Data'!G1921, 0)</f>
        <v/>
      </c>
      <c r="E1928">
        <f>IF(ISBLANK('Raw Data'!J1921), 0, IF(AND(4=MATCH(LARGE('Raw Data'!G1921:J1921, 4), 'Raw Data'!G1921:J1921, 0), 'Raw Data'!P1921-'Raw Data'!O1921&gt;3), 'Raw Data'!J1921, 0))</f>
        <v/>
      </c>
      <c r="F1928">
        <f>IF(ISBLANK('Raw Data'!J1921), 0, IF(AND(3=MATCH(LARGE('Raw Data'!G1921:J1921, 4), 'Raw Data'!G1921:J1921, 0), 'Raw Data'!O1921-'Raw Data'!P1921&gt;3), 'Raw Data'!I1921, 0))</f>
        <v/>
      </c>
      <c r="G1928">
        <f>IF(ISBLANK('Raw Data'!J1921), 0, IF(AND(2=MATCH(LARGE('Raw Data'!G1921:J1921, 4), 'Raw Data'!G1921:J1921, 0), AND('Raw Data'!P1921-'Raw Data'!O1921&lt;4, 'Raw Data'!P1921-'Raw Data'!O1921&gt;0)), 'Raw Data'!H1921, 0))</f>
        <v/>
      </c>
      <c r="H1928">
        <f>IF(ISBLANK('Raw Data'!J1921), 0, IF(AND(1=MATCH(LARGE('Raw Data'!G1921:J1921, 4), 'Raw Data'!G1921:J1921, 0), AND('Raw Data'!O1921-'Raw Data'!P1921&lt;4, 'Raw Data'!O1921-'Raw Data'!P1921&gt;0)), 'Raw Data'!G1921, 0))</f>
        <v/>
      </c>
      <c r="I1928">
        <f>IF(ISBLANK('Raw Data'!J1921), 0, IF(AND(4=MATCH(LARGE('Raw Data'!G1921:J1921, 3), 'Raw Data'!G1921:J1921, 0), 'Raw Data'!P1921-'Raw Data'!O1921&gt;3), 'Raw Data'!J1921, 0))</f>
        <v/>
      </c>
      <c r="J1928">
        <f>IF(ISBLANK('Raw Data'!J1921), 0, IF(AND(3=MATCH(LARGE('Raw Data'!G1921:J1921, 3), 'Raw Data'!G1921:J1921, 0), 'Raw Data'!O1921-'Raw Data'!P1921&gt;3), 'Raw Data'!I1921, 0))</f>
        <v/>
      </c>
      <c r="K1928">
        <f>IF(ISBLANK('Raw Data'!J1921), 0, IF(AND(2=MATCH(LARGE('Raw Data'!G1921:J1921, 3), 'Raw Data'!G1921:J1921, 0), AND('Raw Data'!P1921-'Raw Data'!O1921&lt;4, 'Raw Data'!P1921-'Raw Data'!O1921&gt;0)), 'Raw Data'!H1921, 0))</f>
        <v/>
      </c>
      <c r="L1928">
        <f>IF(ISBLANK('Raw Data'!J1921), 0, IF(AND(1=MATCH(LARGE('Raw Data'!G1921:J1921, 3), 'Raw Data'!G1921:J1921, 0), AND('Raw Data'!O1921-'Raw Data'!P1921&lt;4, 'Raw Data'!O1921-'Raw Data'!P1921&gt;0)), 'Raw Data'!G1921, 0))</f>
        <v/>
      </c>
      <c r="M1928">
        <f>IF(ISBLANK('Raw Data'!J1921), 0, IF(AND(4=MATCH(LARGE('Raw Data'!G1921:J1921, 2), 'Raw Data'!G1921:J1921, 0), 'Raw Data'!P1921-'Raw Data'!O1921&gt;3), 'Raw Data'!J1921, 0))</f>
        <v/>
      </c>
      <c r="N1928">
        <f>IF(ISBLANK('Raw Data'!J1921), 0, IF(AND(3=MATCH(LARGE('Raw Data'!G1921:J1921, 2), 'Raw Data'!G1921:J1921, 0), 'Raw Data'!O1921-'Raw Data'!P1921&gt;3), 'Raw Data'!I1921, 0))</f>
        <v/>
      </c>
      <c r="O1928">
        <f>IF(ISBLANK('Raw Data'!J1921), 0, IF(AND(2=MATCH(LARGE('Raw Data'!G1921:J1921, 2), 'Raw Data'!G1921:J1921, 0), AND('Raw Data'!P1921-'Raw Data'!O1921&lt;4, 'Raw Data'!P1921-'Raw Data'!O1921&gt;0)), 'Raw Data'!H1921, 0))</f>
        <v/>
      </c>
      <c r="P1928">
        <f>IF(ISBLANK('Raw Data'!J1921), 0, IF(AND(1=MATCH(LARGE('Raw Data'!G1921:J1921, 2), 'Raw Data'!G1921:J1921, 0), AND('Raw Data'!O1921-'Raw Data'!P1921&lt;4, 'Raw Data'!O1921-'Raw Data'!P1921&gt;0)), 'Raw Data'!G1921, 0))</f>
        <v/>
      </c>
      <c r="Q1928">
        <f>IF(ISBLANK('Raw Data'!J1921), 0, IF(AND(4=MATCH(LARGE('Raw Data'!G1921:J1921, 1), 'Raw Data'!G1921:J1921, 0), 'Raw Data'!P1921-'Raw Data'!O1921&gt;3), 'Raw Data'!J1921, 0))</f>
        <v/>
      </c>
      <c r="R1928">
        <f>IF(ISBLANK('Raw Data'!J1921), 0, IF(AND(3=MATCH(LARGE('Raw Data'!G1921:J1921, 1), 'Raw Data'!G1921:J1921, 0), 'Raw Data'!O1921-'Raw Data'!P1921&gt;3), 'Raw Data'!I1921, 0))</f>
        <v/>
      </c>
      <c r="S1928">
        <f>IF(AND('Raw Data'!P1921-'Raw Data'!O1921&gt;4, 'Raw Data'!F1921&lt;'Raw Data'!C1921), 'Raw Data'!J1921, 0)</f>
        <v/>
      </c>
      <c r="T1928">
        <f>IF(AND('Raw Data'!O1921-'Raw Data'!P1921&gt;4, 'Raw Data'!F1921&gt;'Raw Data'!C1921), 'Raw Data'!I1921, 0)</f>
        <v/>
      </c>
      <c r="U1928">
        <f>IF(AND('Raw Data'!P1921-'Raw Data'!O1921&lt;3, 'Raw Data'!P1921&gt;'Raw Data'!O1921, 'Raw Data'!F1921&lt;'Raw Data'!C1921), 'Raw Data'!H1921, 0)</f>
        <v/>
      </c>
      <c r="V1928">
        <f>IF(AND('Raw Data'!P1921-'Raw Data'!O1921&lt;3, 'Raw Data'!P1921&gt;'Raw Data'!O1921, 'Raw Data'!F1921&gt;'Raw Data'!C1921), 'Raw Data'!G1921, 0)</f>
        <v/>
      </c>
    </row>
    <row r="1929">
      <c r="A1929">
        <f>IF(AND('Raw Data'!F1922&lt;'Raw Data'!C1922, 'Raw Data'!P1922&gt;'Raw Data'!O1922, 'Raw Data'!P1922-'Raw Data'!O1922&gt;3), 'Raw Data'!J1922, 0)</f>
        <v/>
      </c>
      <c r="B1929">
        <f>IF(AND('Raw Data'!C1922&lt;'Raw Data'!F1922, 'Raw Data'!O1922&gt;'Raw Data'!P1922, 'Raw Data'!O1922-'Raw Data'!P1922&gt;3), 'Raw Data'!I1922, 0)</f>
        <v/>
      </c>
      <c r="C1929">
        <f>IF(AND('Raw Data'!F1922&lt;'Raw Data'!C1922, 'Raw Data'!P1922&gt;'Raw Data'!O1922, 'Raw Data'!P1922-'Raw Data'!O1922&lt;4), 'Raw Data'!H1922, 0)</f>
        <v/>
      </c>
      <c r="D1929">
        <f>IF(AND('Raw Data'!C1922&lt;'Raw Data'!F1922, 'Raw Data'!O1922&gt;'Raw Data'!P1922, 'Raw Data'!O1922-'Raw Data'!P1922&lt;4), 'Raw Data'!G1922, 0)</f>
        <v/>
      </c>
      <c r="E1929">
        <f>IF(ISBLANK('Raw Data'!J1922), 0, IF(AND(4=MATCH(LARGE('Raw Data'!G1922:J1922, 4), 'Raw Data'!G1922:J1922, 0), 'Raw Data'!P1922-'Raw Data'!O1922&gt;3), 'Raw Data'!J1922, 0))</f>
        <v/>
      </c>
      <c r="F1929">
        <f>IF(ISBLANK('Raw Data'!J1922), 0, IF(AND(3=MATCH(LARGE('Raw Data'!G1922:J1922, 4), 'Raw Data'!G1922:J1922, 0), 'Raw Data'!O1922-'Raw Data'!P1922&gt;3), 'Raw Data'!I1922, 0))</f>
        <v/>
      </c>
      <c r="G1929">
        <f>IF(ISBLANK('Raw Data'!J1922), 0, IF(AND(2=MATCH(LARGE('Raw Data'!G1922:J1922, 4), 'Raw Data'!G1922:J1922, 0), AND('Raw Data'!P1922-'Raw Data'!O1922&lt;4, 'Raw Data'!P1922-'Raw Data'!O1922&gt;0)), 'Raw Data'!H1922, 0))</f>
        <v/>
      </c>
      <c r="H1929">
        <f>IF(ISBLANK('Raw Data'!J1922), 0, IF(AND(1=MATCH(LARGE('Raw Data'!G1922:J1922, 4), 'Raw Data'!G1922:J1922, 0), AND('Raw Data'!O1922-'Raw Data'!P1922&lt;4, 'Raw Data'!O1922-'Raw Data'!P1922&gt;0)), 'Raw Data'!G1922, 0))</f>
        <v/>
      </c>
      <c r="I1929">
        <f>IF(ISBLANK('Raw Data'!J1922), 0, IF(AND(4=MATCH(LARGE('Raw Data'!G1922:J1922, 3), 'Raw Data'!G1922:J1922, 0), 'Raw Data'!P1922-'Raw Data'!O1922&gt;3), 'Raw Data'!J1922, 0))</f>
        <v/>
      </c>
      <c r="J1929">
        <f>IF(ISBLANK('Raw Data'!J1922), 0, IF(AND(3=MATCH(LARGE('Raw Data'!G1922:J1922, 3), 'Raw Data'!G1922:J1922, 0), 'Raw Data'!O1922-'Raw Data'!P1922&gt;3), 'Raw Data'!I1922, 0))</f>
        <v/>
      </c>
      <c r="K1929">
        <f>IF(ISBLANK('Raw Data'!J1922), 0, IF(AND(2=MATCH(LARGE('Raw Data'!G1922:J1922, 3), 'Raw Data'!G1922:J1922, 0), AND('Raw Data'!P1922-'Raw Data'!O1922&lt;4, 'Raw Data'!P1922-'Raw Data'!O1922&gt;0)), 'Raw Data'!H1922, 0))</f>
        <v/>
      </c>
      <c r="L1929">
        <f>IF(ISBLANK('Raw Data'!J1922), 0, IF(AND(1=MATCH(LARGE('Raw Data'!G1922:J1922, 3), 'Raw Data'!G1922:J1922, 0), AND('Raw Data'!O1922-'Raw Data'!P1922&lt;4, 'Raw Data'!O1922-'Raw Data'!P1922&gt;0)), 'Raw Data'!G1922, 0))</f>
        <v/>
      </c>
      <c r="M1929">
        <f>IF(ISBLANK('Raw Data'!J1922), 0, IF(AND(4=MATCH(LARGE('Raw Data'!G1922:J1922, 2), 'Raw Data'!G1922:J1922, 0), 'Raw Data'!P1922-'Raw Data'!O1922&gt;3), 'Raw Data'!J1922, 0))</f>
        <v/>
      </c>
      <c r="N1929">
        <f>IF(ISBLANK('Raw Data'!J1922), 0, IF(AND(3=MATCH(LARGE('Raw Data'!G1922:J1922, 2), 'Raw Data'!G1922:J1922, 0), 'Raw Data'!O1922-'Raw Data'!P1922&gt;3), 'Raw Data'!I1922, 0))</f>
        <v/>
      </c>
      <c r="O1929">
        <f>IF(ISBLANK('Raw Data'!J1922), 0, IF(AND(2=MATCH(LARGE('Raw Data'!G1922:J1922, 2), 'Raw Data'!G1922:J1922, 0), AND('Raw Data'!P1922-'Raw Data'!O1922&lt;4, 'Raw Data'!P1922-'Raw Data'!O1922&gt;0)), 'Raw Data'!H1922, 0))</f>
        <v/>
      </c>
      <c r="P1929">
        <f>IF(ISBLANK('Raw Data'!J1922), 0, IF(AND(1=MATCH(LARGE('Raw Data'!G1922:J1922, 2), 'Raw Data'!G1922:J1922, 0), AND('Raw Data'!O1922-'Raw Data'!P1922&lt;4, 'Raw Data'!O1922-'Raw Data'!P1922&gt;0)), 'Raw Data'!G1922, 0))</f>
        <v/>
      </c>
      <c r="Q1929">
        <f>IF(ISBLANK('Raw Data'!J1922), 0, IF(AND(4=MATCH(LARGE('Raw Data'!G1922:J1922, 1), 'Raw Data'!G1922:J1922, 0), 'Raw Data'!P1922-'Raw Data'!O1922&gt;3), 'Raw Data'!J1922, 0))</f>
        <v/>
      </c>
      <c r="R1929">
        <f>IF(ISBLANK('Raw Data'!J1922), 0, IF(AND(3=MATCH(LARGE('Raw Data'!G1922:J1922, 1), 'Raw Data'!G1922:J1922, 0), 'Raw Data'!O1922-'Raw Data'!P1922&gt;3), 'Raw Data'!I1922, 0))</f>
        <v/>
      </c>
      <c r="S1929">
        <f>IF(AND('Raw Data'!P1922-'Raw Data'!O1922&gt;4, 'Raw Data'!F1922&lt;'Raw Data'!C1922), 'Raw Data'!J1922, 0)</f>
        <v/>
      </c>
      <c r="T1929">
        <f>IF(AND('Raw Data'!O1922-'Raw Data'!P1922&gt;4, 'Raw Data'!F1922&gt;'Raw Data'!C1922), 'Raw Data'!I1922, 0)</f>
        <v/>
      </c>
      <c r="U1929">
        <f>IF(AND('Raw Data'!P1922-'Raw Data'!O1922&lt;3, 'Raw Data'!P1922&gt;'Raw Data'!O1922, 'Raw Data'!F1922&lt;'Raw Data'!C1922), 'Raw Data'!H1922, 0)</f>
        <v/>
      </c>
      <c r="V1929">
        <f>IF(AND('Raw Data'!P1922-'Raw Data'!O1922&lt;3, 'Raw Data'!P1922&gt;'Raw Data'!O1922, 'Raw Data'!F1922&gt;'Raw Data'!C1922), 'Raw Data'!G1922, 0)</f>
        <v/>
      </c>
    </row>
    <row r="1930">
      <c r="A1930">
        <f>IF(AND('Raw Data'!F1923&lt;'Raw Data'!C1923, 'Raw Data'!P1923&gt;'Raw Data'!O1923, 'Raw Data'!P1923-'Raw Data'!O1923&gt;3), 'Raw Data'!J1923, 0)</f>
        <v/>
      </c>
      <c r="B1930">
        <f>IF(AND('Raw Data'!C1923&lt;'Raw Data'!F1923, 'Raw Data'!O1923&gt;'Raw Data'!P1923, 'Raw Data'!O1923-'Raw Data'!P1923&gt;3), 'Raw Data'!I1923, 0)</f>
        <v/>
      </c>
      <c r="C1930">
        <f>IF(AND('Raw Data'!F1923&lt;'Raw Data'!C1923, 'Raw Data'!P1923&gt;'Raw Data'!O1923, 'Raw Data'!P1923-'Raw Data'!O1923&lt;4), 'Raw Data'!H1923, 0)</f>
        <v/>
      </c>
      <c r="D1930">
        <f>IF(AND('Raw Data'!C1923&lt;'Raw Data'!F1923, 'Raw Data'!O1923&gt;'Raw Data'!P1923, 'Raw Data'!O1923-'Raw Data'!P1923&lt;4), 'Raw Data'!G1923, 0)</f>
        <v/>
      </c>
      <c r="E1930">
        <f>IF(ISBLANK('Raw Data'!J1923), 0, IF(AND(4=MATCH(LARGE('Raw Data'!G1923:J1923, 4), 'Raw Data'!G1923:J1923, 0), 'Raw Data'!P1923-'Raw Data'!O1923&gt;3), 'Raw Data'!J1923, 0))</f>
        <v/>
      </c>
      <c r="F1930">
        <f>IF(ISBLANK('Raw Data'!J1923), 0, IF(AND(3=MATCH(LARGE('Raw Data'!G1923:J1923, 4), 'Raw Data'!G1923:J1923, 0), 'Raw Data'!O1923-'Raw Data'!P1923&gt;3), 'Raw Data'!I1923, 0))</f>
        <v/>
      </c>
      <c r="G1930">
        <f>IF(ISBLANK('Raw Data'!J1923), 0, IF(AND(2=MATCH(LARGE('Raw Data'!G1923:J1923, 4), 'Raw Data'!G1923:J1923, 0), AND('Raw Data'!P1923-'Raw Data'!O1923&lt;4, 'Raw Data'!P1923-'Raw Data'!O1923&gt;0)), 'Raw Data'!H1923, 0))</f>
        <v/>
      </c>
      <c r="H1930">
        <f>IF(ISBLANK('Raw Data'!J1923), 0, IF(AND(1=MATCH(LARGE('Raw Data'!G1923:J1923, 4), 'Raw Data'!G1923:J1923, 0), AND('Raw Data'!O1923-'Raw Data'!P1923&lt;4, 'Raw Data'!O1923-'Raw Data'!P1923&gt;0)), 'Raw Data'!G1923, 0))</f>
        <v/>
      </c>
      <c r="I1930">
        <f>IF(ISBLANK('Raw Data'!J1923), 0, IF(AND(4=MATCH(LARGE('Raw Data'!G1923:J1923, 3), 'Raw Data'!G1923:J1923, 0), 'Raw Data'!P1923-'Raw Data'!O1923&gt;3), 'Raw Data'!J1923, 0))</f>
        <v/>
      </c>
      <c r="J1930">
        <f>IF(ISBLANK('Raw Data'!J1923), 0, IF(AND(3=MATCH(LARGE('Raw Data'!G1923:J1923, 3), 'Raw Data'!G1923:J1923, 0), 'Raw Data'!O1923-'Raw Data'!P1923&gt;3), 'Raw Data'!I1923, 0))</f>
        <v/>
      </c>
      <c r="K1930">
        <f>IF(ISBLANK('Raw Data'!J1923), 0, IF(AND(2=MATCH(LARGE('Raw Data'!G1923:J1923, 3), 'Raw Data'!G1923:J1923, 0), AND('Raw Data'!P1923-'Raw Data'!O1923&lt;4, 'Raw Data'!P1923-'Raw Data'!O1923&gt;0)), 'Raw Data'!H1923, 0))</f>
        <v/>
      </c>
      <c r="L1930">
        <f>IF(ISBLANK('Raw Data'!J1923), 0, IF(AND(1=MATCH(LARGE('Raw Data'!G1923:J1923, 3), 'Raw Data'!G1923:J1923, 0), AND('Raw Data'!O1923-'Raw Data'!P1923&lt;4, 'Raw Data'!O1923-'Raw Data'!P1923&gt;0)), 'Raw Data'!G1923, 0))</f>
        <v/>
      </c>
      <c r="M1930">
        <f>IF(ISBLANK('Raw Data'!J1923), 0, IF(AND(4=MATCH(LARGE('Raw Data'!G1923:J1923, 2), 'Raw Data'!G1923:J1923, 0), 'Raw Data'!P1923-'Raw Data'!O1923&gt;3), 'Raw Data'!J1923, 0))</f>
        <v/>
      </c>
      <c r="N1930">
        <f>IF(ISBLANK('Raw Data'!J1923), 0, IF(AND(3=MATCH(LARGE('Raw Data'!G1923:J1923, 2), 'Raw Data'!G1923:J1923, 0), 'Raw Data'!O1923-'Raw Data'!P1923&gt;3), 'Raw Data'!I1923, 0))</f>
        <v/>
      </c>
      <c r="O1930">
        <f>IF(ISBLANK('Raw Data'!J1923), 0, IF(AND(2=MATCH(LARGE('Raw Data'!G1923:J1923, 2), 'Raw Data'!G1923:J1923, 0), AND('Raw Data'!P1923-'Raw Data'!O1923&lt;4, 'Raw Data'!P1923-'Raw Data'!O1923&gt;0)), 'Raw Data'!H1923, 0))</f>
        <v/>
      </c>
      <c r="P1930">
        <f>IF(ISBLANK('Raw Data'!J1923), 0, IF(AND(1=MATCH(LARGE('Raw Data'!G1923:J1923, 2), 'Raw Data'!G1923:J1923, 0), AND('Raw Data'!O1923-'Raw Data'!P1923&lt;4, 'Raw Data'!O1923-'Raw Data'!P1923&gt;0)), 'Raw Data'!G1923, 0))</f>
        <v/>
      </c>
      <c r="Q1930">
        <f>IF(ISBLANK('Raw Data'!J1923), 0, IF(AND(4=MATCH(LARGE('Raw Data'!G1923:J1923, 1), 'Raw Data'!G1923:J1923, 0), 'Raw Data'!P1923-'Raw Data'!O1923&gt;3), 'Raw Data'!J1923, 0))</f>
        <v/>
      </c>
      <c r="R1930">
        <f>IF(ISBLANK('Raw Data'!J1923), 0, IF(AND(3=MATCH(LARGE('Raw Data'!G1923:J1923, 1), 'Raw Data'!G1923:J1923, 0), 'Raw Data'!O1923-'Raw Data'!P1923&gt;3), 'Raw Data'!I1923, 0))</f>
        <v/>
      </c>
      <c r="S1930">
        <f>IF(AND('Raw Data'!P1923-'Raw Data'!O1923&gt;4, 'Raw Data'!F1923&lt;'Raw Data'!C1923), 'Raw Data'!J1923, 0)</f>
        <v/>
      </c>
      <c r="T1930">
        <f>IF(AND('Raw Data'!O1923-'Raw Data'!P1923&gt;4, 'Raw Data'!F1923&gt;'Raw Data'!C1923), 'Raw Data'!I1923, 0)</f>
        <v/>
      </c>
      <c r="U1930">
        <f>IF(AND('Raw Data'!P1923-'Raw Data'!O1923&lt;3, 'Raw Data'!P1923&gt;'Raw Data'!O1923, 'Raw Data'!F1923&lt;'Raw Data'!C1923), 'Raw Data'!H1923, 0)</f>
        <v/>
      </c>
      <c r="V1930">
        <f>IF(AND('Raw Data'!P1923-'Raw Data'!O1923&lt;3, 'Raw Data'!P1923&gt;'Raw Data'!O1923, 'Raw Data'!F1923&gt;'Raw Data'!C1923), 'Raw Data'!G1923, 0)</f>
        <v/>
      </c>
    </row>
    <row r="1931">
      <c r="A1931">
        <f>IF(AND('Raw Data'!F1924&lt;'Raw Data'!C1924, 'Raw Data'!P1924&gt;'Raw Data'!O1924, 'Raw Data'!P1924-'Raw Data'!O1924&gt;3), 'Raw Data'!J1924, 0)</f>
        <v/>
      </c>
      <c r="B1931">
        <f>IF(AND('Raw Data'!C1924&lt;'Raw Data'!F1924, 'Raw Data'!O1924&gt;'Raw Data'!P1924, 'Raw Data'!O1924-'Raw Data'!P1924&gt;3), 'Raw Data'!I1924, 0)</f>
        <v/>
      </c>
      <c r="C1931">
        <f>IF(AND('Raw Data'!F1924&lt;'Raw Data'!C1924, 'Raw Data'!P1924&gt;'Raw Data'!O1924, 'Raw Data'!P1924-'Raw Data'!O1924&lt;4), 'Raw Data'!H1924, 0)</f>
        <v/>
      </c>
      <c r="D1931">
        <f>IF(AND('Raw Data'!C1924&lt;'Raw Data'!F1924, 'Raw Data'!O1924&gt;'Raw Data'!P1924, 'Raw Data'!O1924-'Raw Data'!P1924&lt;4), 'Raw Data'!G1924, 0)</f>
        <v/>
      </c>
      <c r="E1931">
        <f>IF(ISBLANK('Raw Data'!J1924), 0, IF(AND(4=MATCH(LARGE('Raw Data'!G1924:J1924, 4), 'Raw Data'!G1924:J1924, 0), 'Raw Data'!P1924-'Raw Data'!O1924&gt;3), 'Raw Data'!J1924, 0))</f>
        <v/>
      </c>
      <c r="F1931">
        <f>IF(ISBLANK('Raw Data'!J1924), 0, IF(AND(3=MATCH(LARGE('Raw Data'!G1924:J1924, 4), 'Raw Data'!G1924:J1924, 0), 'Raw Data'!O1924-'Raw Data'!P1924&gt;3), 'Raw Data'!I1924, 0))</f>
        <v/>
      </c>
      <c r="G1931">
        <f>IF(ISBLANK('Raw Data'!J1924), 0, IF(AND(2=MATCH(LARGE('Raw Data'!G1924:J1924, 4), 'Raw Data'!G1924:J1924, 0), AND('Raw Data'!P1924-'Raw Data'!O1924&lt;4, 'Raw Data'!P1924-'Raw Data'!O1924&gt;0)), 'Raw Data'!H1924, 0))</f>
        <v/>
      </c>
      <c r="H1931">
        <f>IF(ISBLANK('Raw Data'!J1924), 0, IF(AND(1=MATCH(LARGE('Raw Data'!G1924:J1924, 4), 'Raw Data'!G1924:J1924, 0), AND('Raw Data'!O1924-'Raw Data'!P1924&lt;4, 'Raw Data'!O1924-'Raw Data'!P1924&gt;0)), 'Raw Data'!G1924, 0))</f>
        <v/>
      </c>
      <c r="I1931">
        <f>IF(ISBLANK('Raw Data'!J1924), 0, IF(AND(4=MATCH(LARGE('Raw Data'!G1924:J1924, 3), 'Raw Data'!G1924:J1924, 0), 'Raw Data'!P1924-'Raw Data'!O1924&gt;3), 'Raw Data'!J1924, 0))</f>
        <v/>
      </c>
      <c r="J1931">
        <f>IF(ISBLANK('Raw Data'!J1924), 0, IF(AND(3=MATCH(LARGE('Raw Data'!G1924:J1924, 3), 'Raw Data'!G1924:J1924, 0), 'Raw Data'!O1924-'Raw Data'!P1924&gt;3), 'Raw Data'!I1924, 0))</f>
        <v/>
      </c>
      <c r="K1931">
        <f>IF(ISBLANK('Raw Data'!J1924), 0, IF(AND(2=MATCH(LARGE('Raw Data'!G1924:J1924, 3), 'Raw Data'!G1924:J1924, 0), AND('Raw Data'!P1924-'Raw Data'!O1924&lt;4, 'Raw Data'!P1924-'Raw Data'!O1924&gt;0)), 'Raw Data'!H1924, 0))</f>
        <v/>
      </c>
      <c r="L1931">
        <f>IF(ISBLANK('Raw Data'!J1924), 0, IF(AND(1=MATCH(LARGE('Raw Data'!G1924:J1924, 3), 'Raw Data'!G1924:J1924, 0), AND('Raw Data'!O1924-'Raw Data'!P1924&lt;4, 'Raw Data'!O1924-'Raw Data'!P1924&gt;0)), 'Raw Data'!G1924, 0))</f>
        <v/>
      </c>
      <c r="M1931">
        <f>IF(ISBLANK('Raw Data'!J1924), 0, IF(AND(4=MATCH(LARGE('Raw Data'!G1924:J1924, 2), 'Raw Data'!G1924:J1924, 0), 'Raw Data'!P1924-'Raw Data'!O1924&gt;3), 'Raw Data'!J1924, 0))</f>
        <v/>
      </c>
      <c r="N1931">
        <f>IF(ISBLANK('Raw Data'!J1924), 0, IF(AND(3=MATCH(LARGE('Raw Data'!G1924:J1924, 2), 'Raw Data'!G1924:J1924, 0), 'Raw Data'!O1924-'Raw Data'!P1924&gt;3), 'Raw Data'!I1924, 0))</f>
        <v/>
      </c>
      <c r="O1931">
        <f>IF(ISBLANK('Raw Data'!J1924), 0, IF(AND(2=MATCH(LARGE('Raw Data'!G1924:J1924, 2), 'Raw Data'!G1924:J1924, 0), AND('Raw Data'!P1924-'Raw Data'!O1924&lt;4, 'Raw Data'!P1924-'Raw Data'!O1924&gt;0)), 'Raw Data'!H1924, 0))</f>
        <v/>
      </c>
      <c r="P1931">
        <f>IF(ISBLANK('Raw Data'!J1924), 0, IF(AND(1=MATCH(LARGE('Raw Data'!G1924:J1924, 2), 'Raw Data'!G1924:J1924, 0), AND('Raw Data'!O1924-'Raw Data'!P1924&lt;4, 'Raw Data'!O1924-'Raw Data'!P1924&gt;0)), 'Raw Data'!G1924, 0))</f>
        <v/>
      </c>
      <c r="Q1931">
        <f>IF(ISBLANK('Raw Data'!J1924), 0, IF(AND(4=MATCH(LARGE('Raw Data'!G1924:J1924, 1), 'Raw Data'!G1924:J1924, 0), 'Raw Data'!P1924-'Raw Data'!O1924&gt;3), 'Raw Data'!J1924, 0))</f>
        <v/>
      </c>
      <c r="R1931">
        <f>IF(ISBLANK('Raw Data'!J1924), 0, IF(AND(3=MATCH(LARGE('Raw Data'!G1924:J1924, 1), 'Raw Data'!G1924:J1924, 0), 'Raw Data'!O1924-'Raw Data'!P1924&gt;3), 'Raw Data'!I1924, 0))</f>
        <v/>
      </c>
      <c r="S1931">
        <f>IF(AND('Raw Data'!P1924-'Raw Data'!O1924&gt;4, 'Raw Data'!F1924&lt;'Raw Data'!C1924), 'Raw Data'!J1924, 0)</f>
        <v/>
      </c>
      <c r="T1931">
        <f>IF(AND('Raw Data'!O1924-'Raw Data'!P1924&gt;4, 'Raw Data'!F1924&gt;'Raw Data'!C1924), 'Raw Data'!I1924, 0)</f>
        <v/>
      </c>
      <c r="U1931">
        <f>IF(AND('Raw Data'!P1924-'Raw Data'!O1924&lt;3, 'Raw Data'!P1924&gt;'Raw Data'!O1924, 'Raw Data'!F1924&lt;'Raw Data'!C1924), 'Raw Data'!H1924, 0)</f>
        <v/>
      </c>
      <c r="V1931">
        <f>IF(AND('Raw Data'!P1924-'Raw Data'!O1924&lt;3, 'Raw Data'!P1924&gt;'Raw Data'!O1924, 'Raw Data'!F1924&gt;'Raw Data'!C1924), 'Raw Data'!G1924, 0)</f>
        <v/>
      </c>
    </row>
    <row r="1932">
      <c r="A1932">
        <f>IF(AND('Raw Data'!F1925&lt;'Raw Data'!C1925, 'Raw Data'!P1925&gt;'Raw Data'!O1925, 'Raw Data'!P1925-'Raw Data'!O1925&gt;3), 'Raw Data'!J1925, 0)</f>
        <v/>
      </c>
      <c r="B1932">
        <f>IF(AND('Raw Data'!C1925&lt;'Raw Data'!F1925, 'Raw Data'!O1925&gt;'Raw Data'!P1925, 'Raw Data'!O1925-'Raw Data'!P1925&gt;3), 'Raw Data'!I1925, 0)</f>
        <v/>
      </c>
      <c r="C1932">
        <f>IF(AND('Raw Data'!F1925&lt;'Raw Data'!C1925, 'Raw Data'!P1925&gt;'Raw Data'!O1925, 'Raw Data'!P1925-'Raw Data'!O1925&lt;4), 'Raw Data'!H1925, 0)</f>
        <v/>
      </c>
      <c r="D1932">
        <f>IF(AND('Raw Data'!C1925&lt;'Raw Data'!F1925, 'Raw Data'!O1925&gt;'Raw Data'!P1925, 'Raw Data'!O1925-'Raw Data'!P1925&lt;4), 'Raw Data'!G1925, 0)</f>
        <v/>
      </c>
      <c r="E1932">
        <f>IF(ISBLANK('Raw Data'!J1925), 0, IF(AND(4=MATCH(LARGE('Raw Data'!G1925:J1925, 4), 'Raw Data'!G1925:J1925, 0), 'Raw Data'!P1925-'Raw Data'!O1925&gt;3), 'Raw Data'!J1925, 0))</f>
        <v/>
      </c>
      <c r="F1932">
        <f>IF(ISBLANK('Raw Data'!J1925), 0, IF(AND(3=MATCH(LARGE('Raw Data'!G1925:J1925, 4), 'Raw Data'!G1925:J1925, 0), 'Raw Data'!O1925-'Raw Data'!P1925&gt;3), 'Raw Data'!I1925, 0))</f>
        <v/>
      </c>
      <c r="G1932">
        <f>IF(ISBLANK('Raw Data'!J1925), 0, IF(AND(2=MATCH(LARGE('Raw Data'!G1925:J1925, 4), 'Raw Data'!G1925:J1925, 0), AND('Raw Data'!P1925-'Raw Data'!O1925&lt;4, 'Raw Data'!P1925-'Raw Data'!O1925&gt;0)), 'Raw Data'!H1925, 0))</f>
        <v/>
      </c>
      <c r="H1932">
        <f>IF(ISBLANK('Raw Data'!J1925), 0, IF(AND(1=MATCH(LARGE('Raw Data'!G1925:J1925, 4), 'Raw Data'!G1925:J1925, 0), AND('Raw Data'!O1925-'Raw Data'!P1925&lt;4, 'Raw Data'!O1925-'Raw Data'!P1925&gt;0)), 'Raw Data'!G1925, 0))</f>
        <v/>
      </c>
      <c r="I1932">
        <f>IF(ISBLANK('Raw Data'!J1925), 0, IF(AND(4=MATCH(LARGE('Raw Data'!G1925:J1925, 3), 'Raw Data'!G1925:J1925, 0), 'Raw Data'!P1925-'Raw Data'!O1925&gt;3), 'Raw Data'!J1925, 0))</f>
        <v/>
      </c>
      <c r="J1932">
        <f>IF(ISBLANK('Raw Data'!J1925), 0, IF(AND(3=MATCH(LARGE('Raw Data'!G1925:J1925, 3), 'Raw Data'!G1925:J1925, 0), 'Raw Data'!O1925-'Raw Data'!P1925&gt;3), 'Raw Data'!I1925, 0))</f>
        <v/>
      </c>
      <c r="K1932">
        <f>IF(ISBLANK('Raw Data'!J1925), 0, IF(AND(2=MATCH(LARGE('Raw Data'!G1925:J1925, 3), 'Raw Data'!G1925:J1925, 0), AND('Raw Data'!P1925-'Raw Data'!O1925&lt;4, 'Raw Data'!P1925-'Raw Data'!O1925&gt;0)), 'Raw Data'!H1925, 0))</f>
        <v/>
      </c>
      <c r="L1932">
        <f>IF(ISBLANK('Raw Data'!J1925), 0, IF(AND(1=MATCH(LARGE('Raw Data'!G1925:J1925, 3), 'Raw Data'!G1925:J1925, 0), AND('Raw Data'!O1925-'Raw Data'!P1925&lt;4, 'Raw Data'!O1925-'Raw Data'!P1925&gt;0)), 'Raw Data'!G1925, 0))</f>
        <v/>
      </c>
      <c r="M1932">
        <f>IF(ISBLANK('Raw Data'!J1925), 0, IF(AND(4=MATCH(LARGE('Raw Data'!G1925:J1925, 2), 'Raw Data'!G1925:J1925, 0), 'Raw Data'!P1925-'Raw Data'!O1925&gt;3), 'Raw Data'!J1925, 0))</f>
        <v/>
      </c>
      <c r="N1932">
        <f>IF(ISBLANK('Raw Data'!J1925), 0, IF(AND(3=MATCH(LARGE('Raw Data'!G1925:J1925, 2), 'Raw Data'!G1925:J1925, 0), 'Raw Data'!O1925-'Raw Data'!P1925&gt;3), 'Raw Data'!I1925, 0))</f>
        <v/>
      </c>
      <c r="O1932">
        <f>IF(ISBLANK('Raw Data'!J1925), 0, IF(AND(2=MATCH(LARGE('Raw Data'!G1925:J1925, 2), 'Raw Data'!G1925:J1925, 0), AND('Raw Data'!P1925-'Raw Data'!O1925&lt;4, 'Raw Data'!P1925-'Raw Data'!O1925&gt;0)), 'Raw Data'!H1925, 0))</f>
        <v/>
      </c>
      <c r="P1932">
        <f>IF(ISBLANK('Raw Data'!J1925), 0, IF(AND(1=MATCH(LARGE('Raw Data'!G1925:J1925, 2), 'Raw Data'!G1925:J1925, 0), AND('Raw Data'!O1925-'Raw Data'!P1925&lt;4, 'Raw Data'!O1925-'Raw Data'!P1925&gt;0)), 'Raw Data'!G1925, 0))</f>
        <v/>
      </c>
      <c r="Q1932">
        <f>IF(ISBLANK('Raw Data'!J1925), 0, IF(AND(4=MATCH(LARGE('Raw Data'!G1925:J1925, 1), 'Raw Data'!G1925:J1925, 0), 'Raw Data'!P1925-'Raw Data'!O1925&gt;3), 'Raw Data'!J1925, 0))</f>
        <v/>
      </c>
      <c r="R1932">
        <f>IF(ISBLANK('Raw Data'!J1925), 0, IF(AND(3=MATCH(LARGE('Raw Data'!G1925:J1925, 1), 'Raw Data'!G1925:J1925, 0), 'Raw Data'!O1925-'Raw Data'!P1925&gt;3), 'Raw Data'!I1925, 0))</f>
        <v/>
      </c>
      <c r="S1932">
        <f>IF(AND('Raw Data'!P1925-'Raw Data'!O1925&gt;4, 'Raw Data'!F1925&lt;'Raw Data'!C1925), 'Raw Data'!J1925, 0)</f>
        <v/>
      </c>
      <c r="T1932">
        <f>IF(AND('Raw Data'!O1925-'Raw Data'!P1925&gt;4, 'Raw Data'!F1925&gt;'Raw Data'!C1925), 'Raw Data'!I1925, 0)</f>
        <v/>
      </c>
      <c r="U1932">
        <f>IF(AND('Raw Data'!P1925-'Raw Data'!O1925&lt;3, 'Raw Data'!P1925&gt;'Raw Data'!O1925, 'Raw Data'!F1925&lt;'Raw Data'!C1925), 'Raw Data'!H1925, 0)</f>
        <v/>
      </c>
      <c r="V1932">
        <f>IF(AND('Raw Data'!P1925-'Raw Data'!O1925&lt;3, 'Raw Data'!P1925&gt;'Raw Data'!O1925, 'Raw Data'!F1925&gt;'Raw Data'!C1925), 'Raw Data'!G1925, 0)</f>
        <v/>
      </c>
    </row>
    <row r="1933">
      <c r="A1933">
        <f>IF(AND('Raw Data'!F1926&lt;'Raw Data'!C1926, 'Raw Data'!P1926&gt;'Raw Data'!O1926, 'Raw Data'!P1926-'Raw Data'!O1926&gt;3), 'Raw Data'!J1926, 0)</f>
        <v/>
      </c>
      <c r="B1933">
        <f>IF(AND('Raw Data'!C1926&lt;'Raw Data'!F1926, 'Raw Data'!O1926&gt;'Raw Data'!P1926, 'Raw Data'!O1926-'Raw Data'!P1926&gt;3), 'Raw Data'!I1926, 0)</f>
        <v/>
      </c>
      <c r="C1933">
        <f>IF(AND('Raw Data'!F1926&lt;'Raw Data'!C1926, 'Raw Data'!P1926&gt;'Raw Data'!O1926, 'Raw Data'!P1926-'Raw Data'!O1926&lt;4), 'Raw Data'!H1926, 0)</f>
        <v/>
      </c>
      <c r="D1933">
        <f>IF(AND('Raw Data'!C1926&lt;'Raw Data'!F1926, 'Raw Data'!O1926&gt;'Raw Data'!P1926, 'Raw Data'!O1926-'Raw Data'!P1926&lt;4), 'Raw Data'!G1926, 0)</f>
        <v/>
      </c>
      <c r="E1933">
        <f>IF(ISBLANK('Raw Data'!J1926), 0, IF(AND(4=MATCH(LARGE('Raw Data'!G1926:J1926, 4), 'Raw Data'!G1926:J1926, 0), 'Raw Data'!P1926-'Raw Data'!O1926&gt;3), 'Raw Data'!J1926, 0))</f>
        <v/>
      </c>
      <c r="F1933">
        <f>IF(ISBLANK('Raw Data'!J1926), 0, IF(AND(3=MATCH(LARGE('Raw Data'!G1926:J1926, 4), 'Raw Data'!G1926:J1926, 0), 'Raw Data'!O1926-'Raw Data'!P1926&gt;3), 'Raw Data'!I1926, 0))</f>
        <v/>
      </c>
      <c r="G1933">
        <f>IF(ISBLANK('Raw Data'!J1926), 0, IF(AND(2=MATCH(LARGE('Raw Data'!G1926:J1926, 4), 'Raw Data'!G1926:J1926, 0), AND('Raw Data'!P1926-'Raw Data'!O1926&lt;4, 'Raw Data'!P1926-'Raw Data'!O1926&gt;0)), 'Raw Data'!H1926, 0))</f>
        <v/>
      </c>
      <c r="H1933">
        <f>IF(ISBLANK('Raw Data'!J1926), 0, IF(AND(1=MATCH(LARGE('Raw Data'!G1926:J1926, 4), 'Raw Data'!G1926:J1926, 0), AND('Raw Data'!O1926-'Raw Data'!P1926&lt;4, 'Raw Data'!O1926-'Raw Data'!P1926&gt;0)), 'Raw Data'!G1926, 0))</f>
        <v/>
      </c>
      <c r="I1933">
        <f>IF(ISBLANK('Raw Data'!J1926), 0, IF(AND(4=MATCH(LARGE('Raw Data'!G1926:J1926, 3), 'Raw Data'!G1926:J1926, 0), 'Raw Data'!P1926-'Raw Data'!O1926&gt;3), 'Raw Data'!J1926, 0))</f>
        <v/>
      </c>
      <c r="J1933">
        <f>IF(ISBLANK('Raw Data'!J1926), 0, IF(AND(3=MATCH(LARGE('Raw Data'!G1926:J1926, 3), 'Raw Data'!G1926:J1926, 0), 'Raw Data'!O1926-'Raw Data'!P1926&gt;3), 'Raw Data'!I1926, 0))</f>
        <v/>
      </c>
      <c r="K1933">
        <f>IF(ISBLANK('Raw Data'!J1926), 0, IF(AND(2=MATCH(LARGE('Raw Data'!G1926:J1926, 3), 'Raw Data'!G1926:J1926, 0), AND('Raw Data'!P1926-'Raw Data'!O1926&lt;4, 'Raw Data'!P1926-'Raw Data'!O1926&gt;0)), 'Raw Data'!H1926, 0))</f>
        <v/>
      </c>
      <c r="L1933">
        <f>IF(ISBLANK('Raw Data'!J1926), 0, IF(AND(1=MATCH(LARGE('Raw Data'!G1926:J1926, 3), 'Raw Data'!G1926:J1926, 0), AND('Raw Data'!O1926-'Raw Data'!P1926&lt;4, 'Raw Data'!O1926-'Raw Data'!P1926&gt;0)), 'Raw Data'!G1926, 0))</f>
        <v/>
      </c>
      <c r="M1933">
        <f>IF(ISBLANK('Raw Data'!J1926), 0, IF(AND(4=MATCH(LARGE('Raw Data'!G1926:J1926, 2), 'Raw Data'!G1926:J1926, 0), 'Raw Data'!P1926-'Raw Data'!O1926&gt;3), 'Raw Data'!J1926, 0))</f>
        <v/>
      </c>
      <c r="N1933">
        <f>IF(ISBLANK('Raw Data'!J1926), 0, IF(AND(3=MATCH(LARGE('Raw Data'!G1926:J1926, 2), 'Raw Data'!G1926:J1926, 0), 'Raw Data'!O1926-'Raw Data'!P1926&gt;3), 'Raw Data'!I1926, 0))</f>
        <v/>
      </c>
      <c r="O1933">
        <f>IF(ISBLANK('Raw Data'!J1926), 0, IF(AND(2=MATCH(LARGE('Raw Data'!G1926:J1926, 2), 'Raw Data'!G1926:J1926, 0), AND('Raw Data'!P1926-'Raw Data'!O1926&lt;4, 'Raw Data'!P1926-'Raw Data'!O1926&gt;0)), 'Raw Data'!H1926, 0))</f>
        <v/>
      </c>
      <c r="P1933">
        <f>IF(ISBLANK('Raw Data'!J1926), 0, IF(AND(1=MATCH(LARGE('Raw Data'!G1926:J1926, 2), 'Raw Data'!G1926:J1926, 0), AND('Raw Data'!O1926-'Raw Data'!P1926&lt;4, 'Raw Data'!O1926-'Raw Data'!P1926&gt;0)), 'Raw Data'!G1926, 0))</f>
        <v/>
      </c>
      <c r="Q1933">
        <f>IF(ISBLANK('Raw Data'!J1926), 0, IF(AND(4=MATCH(LARGE('Raw Data'!G1926:J1926, 1), 'Raw Data'!G1926:J1926, 0), 'Raw Data'!P1926-'Raw Data'!O1926&gt;3), 'Raw Data'!J1926, 0))</f>
        <v/>
      </c>
      <c r="R1933">
        <f>IF(ISBLANK('Raw Data'!J1926), 0, IF(AND(3=MATCH(LARGE('Raw Data'!G1926:J1926, 1), 'Raw Data'!G1926:J1926, 0), 'Raw Data'!O1926-'Raw Data'!P1926&gt;3), 'Raw Data'!I1926, 0))</f>
        <v/>
      </c>
      <c r="S1933">
        <f>IF(AND('Raw Data'!P1926-'Raw Data'!O1926&gt;4, 'Raw Data'!F1926&lt;'Raw Data'!C1926), 'Raw Data'!J1926, 0)</f>
        <v/>
      </c>
      <c r="T1933">
        <f>IF(AND('Raw Data'!O1926-'Raw Data'!P1926&gt;4, 'Raw Data'!F1926&gt;'Raw Data'!C1926), 'Raw Data'!I1926, 0)</f>
        <v/>
      </c>
      <c r="U1933">
        <f>IF(AND('Raw Data'!P1926-'Raw Data'!O1926&lt;3, 'Raw Data'!P1926&gt;'Raw Data'!O1926, 'Raw Data'!F1926&lt;'Raw Data'!C1926), 'Raw Data'!H1926, 0)</f>
        <v/>
      </c>
      <c r="V1933">
        <f>IF(AND('Raw Data'!P1926-'Raw Data'!O1926&lt;3, 'Raw Data'!P1926&gt;'Raw Data'!O1926, 'Raw Data'!F1926&gt;'Raw Data'!C1926), 'Raw Data'!G1926, 0)</f>
        <v/>
      </c>
    </row>
    <row r="1934">
      <c r="A1934">
        <f>IF(AND('Raw Data'!F1927&lt;'Raw Data'!C1927, 'Raw Data'!P1927&gt;'Raw Data'!O1927, 'Raw Data'!P1927-'Raw Data'!O1927&gt;3), 'Raw Data'!J1927, 0)</f>
        <v/>
      </c>
      <c r="B1934">
        <f>IF(AND('Raw Data'!C1927&lt;'Raw Data'!F1927, 'Raw Data'!O1927&gt;'Raw Data'!P1927, 'Raw Data'!O1927-'Raw Data'!P1927&gt;3), 'Raw Data'!I1927, 0)</f>
        <v/>
      </c>
      <c r="C1934">
        <f>IF(AND('Raw Data'!F1927&lt;'Raw Data'!C1927, 'Raw Data'!P1927&gt;'Raw Data'!O1927, 'Raw Data'!P1927-'Raw Data'!O1927&lt;4), 'Raw Data'!H1927, 0)</f>
        <v/>
      </c>
      <c r="D1934">
        <f>IF(AND('Raw Data'!C1927&lt;'Raw Data'!F1927, 'Raw Data'!O1927&gt;'Raw Data'!P1927, 'Raw Data'!O1927-'Raw Data'!P1927&lt;4), 'Raw Data'!G1927, 0)</f>
        <v/>
      </c>
      <c r="E1934">
        <f>IF(ISBLANK('Raw Data'!J1927), 0, IF(AND(4=MATCH(LARGE('Raw Data'!G1927:J1927, 4), 'Raw Data'!G1927:J1927, 0), 'Raw Data'!P1927-'Raw Data'!O1927&gt;3), 'Raw Data'!J1927, 0))</f>
        <v/>
      </c>
      <c r="F1934">
        <f>IF(ISBLANK('Raw Data'!J1927), 0, IF(AND(3=MATCH(LARGE('Raw Data'!G1927:J1927, 4), 'Raw Data'!G1927:J1927, 0), 'Raw Data'!O1927-'Raw Data'!P1927&gt;3), 'Raw Data'!I1927, 0))</f>
        <v/>
      </c>
      <c r="G1934">
        <f>IF(ISBLANK('Raw Data'!J1927), 0, IF(AND(2=MATCH(LARGE('Raw Data'!G1927:J1927, 4), 'Raw Data'!G1927:J1927, 0), AND('Raw Data'!P1927-'Raw Data'!O1927&lt;4, 'Raw Data'!P1927-'Raw Data'!O1927&gt;0)), 'Raw Data'!H1927, 0))</f>
        <v/>
      </c>
      <c r="H1934">
        <f>IF(ISBLANK('Raw Data'!J1927), 0, IF(AND(1=MATCH(LARGE('Raw Data'!G1927:J1927, 4), 'Raw Data'!G1927:J1927, 0), AND('Raw Data'!O1927-'Raw Data'!P1927&lt;4, 'Raw Data'!O1927-'Raw Data'!P1927&gt;0)), 'Raw Data'!G1927, 0))</f>
        <v/>
      </c>
      <c r="I1934">
        <f>IF(ISBLANK('Raw Data'!J1927), 0, IF(AND(4=MATCH(LARGE('Raw Data'!G1927:J1927, 3), 'Raw Data'!G1927:J1927, 0), 'Raw Data'!P1927-'Raw Data'!O1927&gt;3), 'Raw Data'!J1927, 0))</f>
        <v/>
      </c>
      <c r="J1934">
        <f>IF(ISBLANK('Raw Data'!J1927), 0, IF(AND(3=MATCH(LARGE('Raw Data'!G1927:J1927, 3), 'Raw Data'!G1927:J1927, 0), 'Raw Data'!O1927-'Raw Data'!P1927&gt;3), 'Raw Data'!I1927, 0))</f>
        <v/>
      </c>
      <c r="K1934">
        <f>IF(ISBLANK('Raw Data'!J1927), 0, IF(AND(2=MATCH(LARGE('Raw Data'!G1927:J1927, 3), 'Raw Data'!G1927:J1927, 0), AND('Raw Data'!P1927-'Raw Data'!O1927&lt;4, 'Raw Data'!P1927-'Raw Data'!O1927&gt;0)), 'Raw Data'!H1927, 0))</f>
        <v/>
      </c>
      <c r="L1934">
        <f>IF(ISBLANK('Raw Data'!J1927), 0, IF(AND(1=MATCH(LARGE('Raw Data'!G1927:J1927, 3), 'Raw Data'!G1927:J1927, 0), AND('Raw Data'!O1927-'Raw Data'!P1927&lt;4, 'Raw Data'!O1927-'Raw Data'!P1927&gt;0)), 'Raw Data'!G1927, 0))</f>
        <v/>
      </c>
      <c r="M1934">
        <f>IF(ISBLANK('Raw Data'!J1927), 0, IF(AND(4=MATCH(LARGE('Raw Data'!G1927:J1927, 2), 'Raw Data'!G1927:J1927, 0), 'Raw Data'!P1927-'Raw Data'!O1927&gt;3), 'Raw Data'!J1927, 0))</f>
        <v/>
      </c>
      <c r="N1934">
        <f>IF(ISBLANK('Raw Data'!J1927), 0, IF(AND(3=MATCH(LARGE('Raw Data'!G1927:J1927, 2), 'Raw Data'!G1927:J1927, 0), 'Raw Data'!O1927-'Raw Data'!P1927&gt;3), 'Raw Data'!I1927, 0))</f>
        <v/>
      </c>
      <c r="O1934">
        <f>IF(ISBLANK('Raw Data'!J1927), 0, IF(AND(2=MATCH(LARGE('Raw Data'!G1927:J1927, 2), 'Raw Data'!G1927:J1927, 0), AND('Raw Data'!P1927-'Raw Data'!O1927&lt;4, 'Raw Data'!P1927-'Raw Data'!O1927&gt;0)), 'Raw Data'!H1927, 0))</f>
        <v/>
      </c>
      <c r="P1934">
        <f>IF(ISBLANK('Raw Data'!J1927), 0, IF(AND(1=MATCH(LARGE('Raw Data'!G1927:J1927, 2), 'Raw Data'!G1927:J1927, 0), AND('Raw Data'!O1927-'Raw Data'!P1927&lt;4, 'Raw Data'!O1927-'Raw Data'!P1927&gt;0)), 'Raw Data'!G1927, 0))</f>
        <v/>
      </c>
      <c r="Q1934">
        <f>IF(ISBLANK('Raw Data'!J1927), 0, IF(AND(4=MATCH(LARGE('Raw Data'!G1927:J1927, 1), 'Raw Data'!G1927:J1927, 0), 'Raw Data'!P1927-'Raw Data'!O1927&gt;3), 'Raw Data'!J1927, 0))</f>
        <v/>
      </c>
      <c r="R1934">
        <f>IF(ISBLANK('Raw Data'!J1927), 0, IF(AND(3=MATCH(LARGE('Raw Data'!G1927:J1927, 1), 'Raw Data'!G1927:J1927, 0), 'Raw Data'!O1927-'Raw Data'!P1927&gt;3), 'Raw Data'!I1927, 0))</f>
        <v/>
      </c>
      <c r="S1934">
        <f>IF(AND('Raw Data'!P1927-'Raw Data'!O1927&gt;4, 'Raw Data'!F1927&lt;'Raw Data'!C1927), 'Raw Data'!J1927, 0)</f>
        <v/>
      </c>
      <c r="T1934">
        <f>IF(AND('Raw Data'!O1927-'Raw Data'!P1927&gt;4, 'Raw Data'!F1927&gt;'Raw Data'!C1927), 'Raw Data'!I1927, 0)</f>
        <v/>
      </c>
      <c r="U1934">
        <f>IF(AND('Raw Data'!P1927-'Raw Data'!O1927&lt;3, 'Raw Data'!P1927&gt;'Raw Data'!O1927, 'Raw Data'!F1927&lt;'Raw Data'!C1927), 'Raw Data'!H1927, 0)</f>
        <v/>
      </c>
      <c r="V1934">
        <f>IF(AND('Raw Data'!P1927-'Raw Data'!O1927&lt;3, 'Raw Data'!P1927&gt;'Raw Data'!O1927, 'Raw Data'!F1927&gt;'Raw Data'!C1927), 'Raw Data'!G1927, 0)</f>
        <v/>
      </c>
    </row>
    <row r="1935">
      <c r="A1935">
        <f>IF(AND('Raw Data'!F1928&lt;'Raw Data'!C1928, 'Raw Data'!P1928&gt;'Raw Data'!O1928, 'Raw Data'!P1928-'Raw Data'!O1928&gt;3), 'Raw Data'!J1928, 0)</f>
        <v/>
      </c>
      <c r="B1935">
        <f>IF(AND('Raw Data'!C1928&lt;'Raw Data'!F1928, 'Raw Data'!O1928&gt;'Raw Data'!P1928, 'Raw Data'!O1928-'Raw Data'!P1928&gt;3), 'Raw Data'!I1928, 0)</f>
        <v/>
      </c>
      <c r="C1935">
        <f>IF(AND('Raw Data'!F1928&lt;'Raw Data'!C1928, 'Raw Data'!P1928&gt;'Raw Data'!O1928, 'Raw Data'!P1928-'Raw Data'!O1928&lt;4), 'Raw Data'!H1928, 0)</f>
        <v/>
      </c>
      <c r="D1935">
        <f>IF(AND('Raw Data'!C1928&lt;'Raw Data'!F1928, 'Raw Data'!O1928&gt;'Raw Data'!P1928, 'Raw Data'!O1928-'Raw Data'!P1928&lt;4), 'Raw Data'!G1928, 0)</f>
        <v/>
      </c>
      <c r="E1935">
        <f>IF(ISBLANK('Raw Data'!J1928), 0, IF(AND(4=MATCH(LARGE('Raw Data'!G1928:J1928, 4), 'Raw Data'!G1928:J1928, 0), 'Raw Data'!P1928-'Raw Data'!O1928&gt;3), 'Raw Data'!J1928, 0))</f>
        <v/>
      </c>
      <c r="F1935">
        <f>IF(ISBLANK('Raw Data'!J1928), 0, IF(AND(3=MATCH(LARGE('Raw Data'!G1928:J1928, 4), 'Raw Data'!G1928:J1928, 0), 'Raw Data'!O1928-'Raw Data'!P1928&gt;3), 'Raw Data'!I1928, 0))</f>
        <v/>
      </c>
      <c r="G1935">
        <f>IF(ISBLANK('Raw Data'!J1928), 0, IF(AND(2=MATCH(LARGE('Raw Data'!G1928:J1928, 4), 'Raw Data'!G1928:J1928, 0), AND('Raw Data'!P1928-'Raw Data'!O1928&lt;4, 'Raw Data'!P1928-'Raw Data'!O1928&gt;0)), 'Raw Data'!H1928, 0))</f>
        <v/>
      </c>
      <c r="H1935">
        <f>IF(ISBLANK('Raw Data'!J1928), 0, IF(AND(1=MATCH(LARGE('Raw Data'!G1928:J1928, 4), 'Raw Data'!G1928:J1928, 0), AND('Raw Data'!O1928-'Raw Data'!P1928&lt;4, 'Raw Data'!O1928-'Raw Data'!P1928&gt;0)), 'Raw Data'!G1928, 0))</f>
        <v/>
      </c>
      <c r="I1935">
        <f>IF(ISBLANK('Raw Data'!J1928), 0, IF(AND(4=MATCH(LARGE('Raw Data'!G1928:J1928, 3), 'Raw Data'!G1928:J1928, 0), 'Raw Data'!P1928-'Raw Data'!O1928&gt;3), 'Raw Data'!J1928, 0))</f>
        <v/>
      </c>
      <c r="J1935">
        <f>IF(ISBLANK('Raw Data'!J1928), 0, IF(AND(3=MATCH(LARGE('Raw Data'!G1928:J1928, 3), 'Raw Data'!G1928:J1928, 0), 'Raw Data'!O1928-'Raw Data'!P1928&gt;3), 'Raw Data'!I1928, 0))</f>
        <v/>
      </c>
      <c r="K1935">
        <f>IF(ISBLANK('Raw Data'!J1928), 0, IF(AND(2=MATCH(LARGE('Raw Data'!G1928:J1928, 3), 'Raw Data'!G1928:J1928, 0), AND('Raw Data'!P1928-'Raw Data'!O1928&lt;4, 'Raw Data'!P1928-'Raw Data'!O1928&gt;0)), 'Raw Data'!H1928, 0))</f>
        <v/>
      </c>
      <c r="L1935">
        <f>IF(ISBLANK('Raw Data'!J1928), 0, IF(AND(1=MATCH(LARGE('Raw Data'!G1928:J1928, 3), 'Raw Data'!G1928:J1928, 0), AND('Raw Data'!O1928-'Raw Data'!P1928&lt;4, 'Raw Data'!O1928-'Raw Data'!P1928&gt;0)), 'Raw Data'!G1928, 0))</f>
        <v/>
      </c>
      <c r="M1935">
        <f>IF(ISBLANK('Raw Data'!J1928), 0, IF(AND(4=MATCH(LARGE('Raw Data'!G1928:J1928, 2), 'Raw Data'!G1928:J1928, 0), 'Raw Data'!P1928-'Raw Data'!O1928&gt;3), 'Raw Data'!J1928, 0))</f>
        <v/>
      </c>
      <c r="N1935">
        <f>IF(ISBLANK('Raw Data'!J1928), 0, IF(AND(3=MATCH(LARGE('Raw Data'!G1928:J1928, 2), 'Raw Data'!G1928:J1928, 0), 'Raw Data'!O1928-'Raw Data'!P1928&gt;3), 'Raw Data'!I1928, 0))</f>
        <v/>
      </c>
      <c r="O1935">
        <f>IF(ISBLANK('Raw Data'!J1928), 0, IF(AND(2=MATCH(LARGE('Raw Data'!G1928:J1928, 2), 'Raw Data'!G1928:J1928, 0), AND('Raw Data'!P1928-'Raw Data'!O1928&lt;4, 'Raw Data'!P1928-'Raw Data'!O1928&gt;0)), 'Raw Data'!H1928, 0))</f>
        <v/>
      </c>
      <c r="P1935">
        <f>IF(ISBLANK('Raw Data'!J1928), 0, IF(AND(1=MATCH(LARGE('Raw Data'!G1928:J1928, 2), 'Raw Data'!G1928:J1928, 0), AND('Raw Data'!O1928-'Raw Data'!P1928&lt;4, 'Raw Data'!O1928-'Raw Data'!P1928&gt;0)), 'Raw Data'!G1928, 0))</f>
        <v/>
      </c>
      <c r="Q1935">
        <f>IF(ISBLANK('Raw Data'!J1928), 0, IF(AND(4=MATCH(LARGE('Raw Data'!G1928:J1928, 1), 'Raw Data'!G1928:J1928, 0), 'Raw Data'!P1928-'Raw Data'!O1928&gt;3), 'Raw Data'!J1928, 0))</f>
        <v/>
      </c>
      <c r="R1935">
        <f>IF(ISBLANK('Raw Data'!J1928), 0, IF(AND(3=MATCH(LARGE('Raw Data'!G1928:J1928, 1), 'Raw Data'!G1928:J1928, 0), 'Raw Data'!O1928-'Raw Data'!P1928&gt;3), 'Raw Data'!I1928, 0))</f>
        <v/>
      </c>
      <c r="S1935">
        <f>IF(AND('Raw Data'!P1928-'Raw Data'!O1928&gt;4, 'Raw Data'!F1928&lt;'Raw Data'!C1928), 'Raw Data'!J1928, 0)</f>
        <v/>
      </c>
      <c r="T1935">
        <f>IF(AND('Raw Data'!O1928-'Raw Data'!P1928&gt;4, 'Raw Data'!F1928&gt;'Raw Data'!C1928), 'Raw Data'!I1928, 0)</f>
        <v/>
      </c>
      <c r="U1935">
        <f>IF(AND('Raw Data'!P1928-'Raw Data'!O1928&lt;3, 'Raw Data'!P1928&gt;'Raw Data'!O1928, 'Raw Data'!F1928&lt;'Raw Data'!C1928), 'Raw Data'!H1928, 0)</f>
        <v/>
      </c>
      <c r="V1935">
        <f>IF(AND('Raw Data'!P1928-'Raw Data'!O1928&lt;3, 'Raw Data'!P1928&gt;'Raw Data'!O1928, 'Raw Data'!F1928&gt;'Raw Data'!C1928), 'Raw Data'!G1928, 0)</f>
        <v/>
      </c>
    </row>
    <row r="1936">
      <c r="A1936">
        <f>IF(AND('Raw Data'!F1929&lt;'Raw Data'!C1929, 'Raw Data'!P1929&gt;'Raw Data'!O1929, 'Raw Data'!P1929-'Raw Data'!O1929&gt;3), 'Raw Data'!J1929, 0)</f>
        <v/>
      </c>
      <c r="B1936">
        <f>IF(AND('Raw Data'!C1929&lt;'Raw Data'!F1929, 'Raw Data'!O1929&gt;'Raw Data'!P1929, 'Raw Data'!O1929-'Raw Data'!P1929&gt;3), 'Raw Data'!I1929, 0)</f>
        <v/>
      </c>
      <c r="C1936">
        <f>IF(AND('Raw Data'!F1929&lt;'Raw Data'!C1929, 'Raw Data'!P1929&gt;'Raw Data'!O1929, 'Raw Data'!P1929-'Raw Data'!O1929&lt;4), 'Raw Data'!H1929, 0)</f>
        <v/>
      </c>
      <c r="D1936">
        <f>IF(AND('Raw Data'!C1929&lt;'Raw Data'!F1929, 'Raw Data'!O1929&gt;'Raw Data'!P1929, 'Raw Data'!O1929-'Raw Data'!P1929&lt;4), 'Raw Data'!G1929, 0)</f>
        <v/>
      </c>
      <c r="E1936">
        <f>IF(ISBLANK('Raw Data'!J1929), 0, IF(AND(4=MATCH(LARGE('Raw Data'!G1929:J1929, 4), 'Raw Data'!G1929:J1929, 0), 'Raw Data'!P1929-'Raw Data'!O1929&gt;3), 'Raw Data'!J1929, 0))</f>
        <v/>
      </c>
      <c r="F1936">
        <f>IF(ISBLANK('Raw Data'!J1929), 0, IF(AND(3=MATCH(LARGE('Raw Data'!G1929:J1929, 4), 'Raw Data'!G1929:J1929, 0), 'Raw Data'!O1929-'Raw Data'!P1929&gt;3), 'Raw Data'!I1929, 0))</f>
        <v/>
      </c>
      <c r="G1936">
        <f>IF(ISBLANK('Raw Data'!J1929), 0, IF(AND(2=MATCH(LARGE('Raw Data'!G1929:J1929, 4), 'Raw Data'!G1929:J1929, 0), AND('Raw Data'!P1929-'Raw Data'!O1929&lt;4, 'Raw Data'!P1929-'Raw Data'!O1929&gt;0)), 'Raw Data'!H1929, 0))</f>
        <v/>
      </c>
      <c r="H1936">
        <f>IF(ISBLANK('Raw Data'!J1929), 0, IF(AND(1=MATCH(LARGE('Raw Data'!G1929:J1929, 4), 'Raw Data'!G1929:J1929, 0), AND('Raw Data'!O1929-'Raw Data'!P1929&lt;4, 'Raw Data'!O1929-'Raw Data'!P1929&gt;0)), 'Raw Data'!G1929, 0))</f>
        <v/>
      </c>
      <c r="I1936">
        <f>IF(ISBLANK('Raw Data'!J1929), 0, IF(AND(4=MATCH(LARGE('Raw Data'!G1929:J1929, 3), 'Raw Data'!G1929:J1929, 0), 'Raw Data'!P1929-'Raw Data'!O1929&gt;3), 'Raw Data'!J1929, 0))</f>
        <v/>
      </c>
      <c r="J1936">
        <f>IF(ISBLANK('Raw Data'!J1929), 0, IF(AND(3=MATCH(LARGE('Raw Data'!G1929:J1929, 3), 'Raw Data'!G1929:J1929, 0), 'Raw Data'!O1929-'Raw Data'!P1929&gt;3), 'Raw Data'!I1929, 0))</f>
        <v/>
      </c>
      <c r="K1936">
        <f>IF(ISBLANK('Raw Data'!J1929), 0, IF(AND(2=MATCH(LARGE('Raw Data'!G1929:J1929, 3), 'Raw Data'!G1929:J1929, 0), AND('Raw Data'!P1929-'Raw Data'!O1929&lt;4, 'Raw Data'!P1929-'Raw Data'!O1929&gt;0)), 'Raw Data'!H1929, 0))</f>
        <v/>
      </c>
      <c r="L1936">
        <f>IF(ISBLANK('Raw Data'!J1929), 0, IF(AND(1=MATCH(LARGE('Raw Data'!G1929:J1929, 3), 'Raw Data'!G1929:J1929, 0), AND('Raw Data'!O1929-'Raw Data'!P1929&lt;4, 'Raw Data'!O1929-'Raw Data'!P1929&gt;0)), 'Raw Data'!G1929, 0))</f>
        <v/>
      </c>
      <c r="M1936">
        <f>IF(ISBLANK('Raw Data'!J1929), 0, IF(AND(4=MATCH(LARGE('Raw Data'!G1929:J1929, 2), 'Raw Data'!G1929:J1929, 0), 'Raw Data'!P1929-'Raw Data'!O1929&gt;3), 'Raw Data'!J1929, 0))</f>
        <v/>
      </c>
      <c r="N1936">
        <f>IF(ISBLANK('Raw Data'!J1929), 0, IF(AND(3=MATCH(LARGE('Raw Data'!G1929:J1929, 2), 'Raw Data'!G1929:J1929, 0), 'Raw Data'!O1929-'Raw Data'!P1929&gt;3), 'Raw Data'!I1929, 0))</f>
        <v/>
      </c>
      <c r="O1936">
        <f>IF(ISBLANK('Raw Data'!J1929), 0, IF(AND(2=MATCH(LARGE('Raw Data'!G1929:J1929, 2), 'Raw Data'!G1929:J1929, 0), AND('Raw Data'!P1929-'Raw Data'!O1929&lt;4, 'Raw Data'!P1929-'Raw Data'!O1929&gt;0)), 'Raw Data'!H1929, 0))</f>
        <v/>
      </c>
      <c r="P1936">
        <f>IF(ISBLANK('Raw Data'!J1929), 0, IF(AND(1=MATCH(LARGE('Raw Data'!G1929:J1929, 2), 'Raw Data'!G1929:J1929, 0), AND('Raw Data'!O1929-'Raw Data'!P1929&lt;4, 'Raw Data'!O1929-'Raw Data'!P1929&gt;0)), 'Raw Data'!G1929, 0))</f>
        <v/>
      </c>
      <c r="Q1936">
        <f>IF(ISBLANK('Raw Data'!J1929), 0, IF(AND(4=MATCH(LARGE('Raw Data'!G1929:J1929, 1), 'Raw Data'!G1929:J1929, 0), 'Raw Data'!P1929-'Raw Data'!O1929&gt;3), 'Raw Data'!J1929, 0))</f>
        <v/>
      </c>
      <c r="R1936">
        <f>IF(ISBLANK('Raw Data'!J1929), 0, IF(AND(3=MATCH(LARGE('Raw Data'!G1929:J1929, 1), 'Raw Data'!G1929:J1929, 0), 'Raw Data'!O1929-'Raw Data'!P1929&gt;3), 'Raw Data'!I1929, 0))</f>
        <v/>
      </c>
      <c r="S1936">
        <f>IF(AND('Raw Data'!P1929-'Raw Data'!O1929&gt;4, 'Raw Data'!F1929&lt;'Raw Data'!C1929), 'Raw Data'!J1929, 0)</f>
        <v/>
      </c>
      <c r="T1936">
        <f>IF(AND('Raw Data'!O1929-'Raw Data'!P1929&gt;4, 'Raw Data'!F1929&gt;'Raw Data'!C1929), 'Raw Data'!I1929, 0)</f>
        <v/>
      </c>
      <c r="U1936">
        <f>IF(AND('Raw Data'!P1929-'Raw Data'!O1929&lt;3, 'Raw Data'!P1929&gt;'Raw Data'!O1929, 'Raw Data'!F1929&lt;'Raw Data'!C1929), 'Raw Data'!H1929, 0)</f>
        <v/>
      </c>
      <c r="V1936">
        <f>IF(AND('Raw Data'!P1929-'Raw Data'!O1929&lt;3, 'Raw Data'!P1929&gt;'Raw Data'!O1929, 'Raw Data'!F1929&gt;'Raw Data'!C1929), 'Raw Data'!G1929, 0)</f>
        <v/>
      </c>
    </row>
    <row r="1937">
      <c r="A1937">
        <f>IF(AND('Raw Data'!F1930&lt;'Raw Data'!C1930, 'Raw Data'!P1930&gt;'Raw Data'!O1930, 'Raw Data'!P1930-'Raw Data'!O1930&gt;3), 'Raw Data'!J1930, 0)</f>
        <v/>
      </c>
      <c r="B1937">
        <f>IF(AND('Raw Data'!C1930&lt;'Raw Data'!F1930, 'Raw Data'!O1930&gt;'Raw Data'!P1930, 'Raw Data'!O1930-'Raw Data'!P1930&gt;3), 'Raw Data'!I1930, 0)</f>
        <v/>
      </c>
      <c r="C1937">
        <f>IF(AND('Raw Data'!F1930&lt;'Raw Data'!C1930, 'Raw Data'!P1930&gt;'Raw Data'!O1930, 'Raw Data'!P1930-'Raw Data'!O1930&lt;4), 'Raw Data'!H1930, 0)</f>
        <v/>
      </c>
      <c r="D1937">
        <f>IF(AND('Raw Data'!C1930&lt;'Raw Data'!F1930, 'Raw Data'!O1930&gt;'Raw Data'!P1930, 'Raw Data'!O1930-'Raw Data'!P1930&lt;4), 'Raw Data'!G1930, 0)</f>
        <v/>
      </c>
      <c r="E1937">
        <f>IF(ISBLANK('Raw Data'!J1930), 0, IF(AND(4=MATCH(LARGE('Raw Data'!G1930:J1930, 4), 'Raw Data'!G1930:J1930, 0), 'Raw Data'!P1930-'Raw Data'!O1930&gt;3), 'Raw Data'!J1930, 0))</f>
        <v/>
      </c>
      <c r="F1937">
        <f>IF(ISBLANK('Raw Data'!J1930), 0, IF(AND(3=MATCH(LARGE('Raw Data'!G1930:J1930, 4), 'Raw Data'!G1930:J1930, 0), 'Raw Data'!O1930-'Raw Data'!P1930&gt;3), 'Raw Data'!I1930, 0))</f>
        <v/>
      </c>
      <c r="G1937">
        <f>IF(ISBLANK('Raw Data'!J1930), 0, IF(AND(2=MATCH(LARGE('Raw Data'!G1930:J1930, 4), 'Raw Data'!G1930:J1930, 0), AND('Raw Data'!P1930-'Raw Data'!O1930&lt;4, 'Raw Data'!P1930-'Raw Data'!O1930&gt;0)), 'Raw Data'!H1930, 0))</f>
        <v/>
      </c>
      <c r="H1937">
        <f>IF(ISBLANK('Raw Data'!J1930), 0, IF(AND(1=MATCH(LARGE('Raw Data'!G1930:J1930, 4), 'Raw Data'!G1930:J1930, 0), AND('Raw Data'!O1930-'Raw Data'!P1930&lt;4, 'Raw Data'!O1930-'Raw Data'!P1930&gt;0)), 'Raw Data'!G1930, 0))</f>
        <v/>
      </c>
      <c r="I1937">
        <f>IF(ISBLANK('Raw Data'!J1930), 0, IF(AND(4=MATCH(LARGE('Raw Data'!G1930:J1930, 3), 'Raw Data'!G1930:J1930, 0), 'Raw Data'!P1930-'Raw Data'!O1930&gt;3), 'Raw Data'!J1930, 0))</f>
        <v/>
      </c>
      <c r="J1937">
        <f>IF(ISBLANK('Raw Data'!J1930), 0, IF(AND(3=MATCH(LARGE('Raw Data'!G1930:J1930, 3), 'Raw Data'!G1930:J1930, 0), 'Raw Data'!O1930-'Raw Data'!P1930&gt;3), 'Raw Data'!I1930, 0))</f>
        <v/>
      </c>
      <c r="K1937">
        <f>IF(ISBLANK('Raw Data'!J1930), 0, IF(AND(2=MATCH(LARGE('Raw Data'!G1930:J1930, 3), 'Raw Data'!G1930:J1930, 0), AND('Raw Data'!P1930-'Raw Data'!O1930&lt;4, 'Raw Data'!P1930-'Raw Data'!O1930&gt;0)), 'Raw Data'!H1930, 0))</f>
        <v/>
      </c>
      <c r="L1937">
        <f>IF(ISBLANK('Raw Data'!J1930), 0, IF(AND(1=MATCH(LARGE('Raw Data'!G1930:J1930, 3), 'Raw Data'!G1930:J1930, 0), AND('Raw Data'!O1930-'Raw Data'!P1930&lt;4, 'Raw Data'!O1930-'Raw Data'!P1930&gt;0)), 'Raw Data'!G1930, 0))</f>
        <v/>
      </c>
      <c r="M1937">
        <f>IF(ISBLANK('Raw Data'!J1930), 0, IF(AND(4=MATCH(LARGE('Raw Data'!G1930:J1930, 2), 'Raw Data'!G1930:J1930, 0), 'Raw Data'!P1930-'Raw Data'!O1930&gt;3), 'Raw Data'!J1930, 0))</f>
        <v/>
      </c>
      <c r="N1937">
        <f>IF(ISBLANK('Raw Data'!J1930), 0, IF(AND(3=MATCH(LARGE('Raw Data'!G1930:J1930, 2), 'Raw Data'!G1930:J1930, 0), 'Raw Data'!O1930-'Raw Data'!P1930&gt;3), 'Raw Data'!I1930, 0))</f>
        <v/>
      </c>
      <c r="O1937">
        <f>IF(ISBLANK('Raw Data'!J1930), 0, IF(AND(2=MATCH(LARGE('Raw Data'!G1930:J1930, 2), 'Raw Data'!G1930:J1930, 0), AND('Raw Data'!P1930-'Raw Data'!O1930&lt;4, 'Raw Data'!P1930-'Raw Data'!O1930&gt;0)), 'Raw Data'!H1930, 0))</f>
        <v/>
      </c>
      <c r="P1937">
        <f>IF(ISBLANK('Raw Data'!J1930), 0, IF(AND(1=MATCH(LARGE('Raw Data'!G1930:J1930, 2), 'Raw Data'!G1930:J1930, 0), AND('Raw Data'!O1930-'Raw Data'!P1930&lt;4, 'Raw Data'!O1930-'Raw Data'!P1930&gt;0)), 'Raw Data'!G1930, 0))</f>
        <v/>
      </c>
      <c r="Q1937">
        <f>IF(ISBLANK('Raw Data'!J1930), 0, IF(AND(4=MATCH(LARGE('Raw Data'!G1930:J1930, 1), 'Raw Data'!G1930:J1930, 0), 'Raw Data'!P1930-'Raw Data'!O1930&gt;3), 'Raw Data'!J1930, 0))</f>
        <v/>
      </c>
      <c r="R1937">
        <f>IF(ISBLANK('Raw Data'!J1930), 0, IF(AND(3=MATCH(LARGE('Raw Data'!G1930:J1930, 1), 'Raw Data'!G1930:J1930, 0), 'Raw Data'!O1930-'Raw Data'!P1930&gt;3), 'Raw Data'!I1930, 0))</f>
        <v/>
      </c>
      <c r="S1937">
        <f>IF(AND('Raw Data'!P1930-'Raw Data'!O1930&gt;4, 'Raw Data'!F1930&lt;'Raw Data'!C1930), 'Raw Data'!J1930, 0)</f>
        <v/>
      </c>
      <c r="T1937">
        <f>IF(AND('Raw Data'!O1930-'Raw Data'!P1930&gt;4, 'Raw Data'!F1930&gt;'Raw Data'!C1930), 'Raw Data'!I1930, 0)</f>
        <v/>
      </c>
      <c r="U1937">
        <f>IF(AND('Raw Data'!P1930-'Raw Data'!O1930&lt;3, 'Raw Data'!P1930&gt;'Raw Data'!O1930, 'Raw Data'!F1930&lt;'Raw Data'!C1930), 'Raw Data'!H1930, 0)</f>
        <v/>
      </c>
      <c r="V1937">
        <f>IF(AND('Raw Data'!P1930-'Raw Data'!O1930&lt;3, 'Raw Data'!P1930&gt;'Raw Data'!O1930, 'Raw Data'!F1930&gt;'Raw Data'!C1930), 'Raw Data'!G1930, 0)</f>
        <v/>
      </c>
    </row>
    <row r="1938">
      <c r="A1938">
        <f>IF(AND('Raw Data'!F1931&lt;'Raw Data'!C1931, 'Raw Data'!P1931&gt;'Raw Data'!O1931, 'Raw Data'!P1931-'Raw Data'!O1931&gt;3), 'Raw Data'!J1931, 0)</f>
        <v/>
      </c>
      <c r="B1938">
        <f>IF(AND('Raw Data'!C1931&lt;'Raw Data'!F1931, 'Raw Data'!O1931&gt;'Raw Data'!P1931, 'Raw Data'!O1931-'Raw Data'!P1931&gt;3), 'Raw Data'!I1931, 0)</f>
        <v/>
      </c>
      <c r="C1938">
        <f>IF(AND('Raw Data'!F1931&lt;'Raw Data'!C1931, 'Raw Data'!P1931&gt;'Raw Data'!O1931, 'Raw Data'!P1931-'Raw Data'!O1931&lt;4), 'Raw Data'!H1931, 0)</f>
        <v/>
      </c>
      <c r="D1938">
        <f>IF(AND('Raw Data'!C1931&lt;'Raw Data'!F1931, 'Raw Data'!O1931&gt;'Raw Data'!P1931, 'Raw Data'!O1931-'Raw Data'!P1931&lt;4), 'Raw Data'!G1931, 0)</f>
        <v/>
      </c>
      <c r="E1938">
        <f>IF(ISBLANK('Raw Data'!J1931), 0, IF(AND(4=MATCH(LARGE('Raw Data'!G1931:J1931, 4), 'Raw Data'!G1931:J1931, 0), 'Raw Data'!P1931-'Raw Data'!O1931&gt;3), 'Raw Data'!J1931, 0))</f>
        <v/>
      </c>
      <c r="F1938">
        <f>IF(ISBLANK('Raw Data'!J1931), 0, IF(AND(3=MATCH(LARGE('Raw Data'!G1931:J1931, 4), 'Raw Data'!G1931:J1931, 0), 'Raw Data'!O1931-'Raw Data'!P1931&gt;3), 'Raw Data'!I1931, 0))</f>
        <v/>
      </c>
      <c r="G1938">
        <f>IF(ISBLANK('Raw Data'!J1931), 0, IF(AND(2=MATCH(LARGE('Raw Data'!G1931:J1931, 4), 'Raw Data'!G1931:J1931, 0), AND('Raw Data'!P1931-'Raw Data'!O1931&lt;4, 'Raw Data'!P1931-'Raw Data'!O1931&gt;0)), 'Raw Data'!H1931, 0))</f>
        <v/>
      </c>
      <c r="H1938">
        <f>IF(ISBLANK('Raw Data'!J1931), 0, IF(AND(1=MATCH(LARGE('Raw Data'!G1931:J1931, 4), 'Raw Data'!G1931:J1931, 0), AND('Raw Data'!O1931-'Raw Data'!P1931&lt;4, 'Raw Data'!O1931-'Raw Data'!P1931&gt;0)), 'Raw Data'!G1931, 0))</f>
        <v/>
      </c>
      <c r="I1938">
        <f>IF(ISBLANK('Raw Data'!J1931), 0, IF(AND(4=MATCH(LARGE('Raw Data'!G1931:J1931, 3), 'Raw Data'!G1931:J1931, 0), 'Raw Data'!P1931-'Raw Data'!O1931&gt;3), 'Raw Data'!J1931, 0))</f>
        <v/>
      </c>
      <c r="J1938">
        <f>IF(ISBLANK('Raw Data'!J1931), 0, IF(AND(3=MATCH(LARGE('Raw Data'!G1931:J1931, 3), 'Raw Data'!G1931:J1931, 0), 'Raw Data'!O1931-'Raw Data'!P1931&gt;3), 'Raw Data'!I1931, 0))</f>
        <v/>
      </c>
      <c r="K1938">
        <f>IF(ISBLANK('Raw Data'!J1931), 0, IF(AND(2=MATCH(LARGE('Raw Data'!G1931:J1931, 3), 'Raw Data'!G1931:J1931, 0), AND('Raw Data'!P1931-'Raw Data'!O1931&lt;4, 'Raw Data'!P1931-'Raw Data'!O1931&gt;0)), 'Raw Data'!H1931, 0))</f>
        <v/>
      </c>
      <c r="L1938">
        <f>IF(ISBLANK('Raw Data'!J1931), 0, IF(AND(1=MATCH(LARGE('Raw Data'!G1931:J1931, 3), 'Raw Data'!G1931:J1931, 0), AND('Raw Data'!O1931-'Raw Data'!P1931&lt;4, 'Raw Data'!O1931-'Raw Data'!P1931&gt;0)), 'Raw Data'!G1931, 0))</f>
        <v/>
      </c>
      <c r="M1938">
        <f>IF(ISBLANK('Raw Data'!J1931), 0, IF(AND(4=MATCH(LARGE('Raw Data'!G1931:J1931, 2), 'Raw Data'!G1931:J1931, 0), 'Raw Data'!P1931-'Raw Data'!O1931&gt;3), 'Raw Data'!J1931, 0))</f>
        <v/>
      </c>
      <c r="N1938">
        <f>IF(ISBLANK('Raw Data'!J1931), 0, IF(AND(3=MATCH(LARGE('Raw Data'!G1931:J1931, 2), 'Raw Data'!G1931:J1931, 0), 'Raw Data'!O1931-'Raw Data'!P1931&gt;3), 'Raw Data'!I1931, 0))</f>
        <v/>
      </c>
      <c r="O1938">
        <f>IF(ISBLANK('Raw Data'!J1931), 0, IF(AND(2=MATCH(LARGE('Raw Data'!G1931:J1931, 2), 'Raw Data'!G1931:J1931, 0), AND('Raw Data'!P1931-'Raw Data'!O1931&lt;4, 'Raw Data'!P1931-'Raw Data'!O1931&gt;0)), 'Raw Data'!H1931, 0))</f>
        <v/>
      </c>
      <c r="P1938">
        <f>IF(ISBLANK('Raw Data'!J1931), 0, IF(AND(1=MATCH(LARGE('Raw Data'!G1931:J1931, 2), 'Raw Data'!G1931:J1931, 0), AND('Raw Data'!O1931-'Raw Data'!P1931&lt;4, 'Raw Data'!O1931-'Raw Data'!P1931&gt;0)), 'Raw Data'!G1931, 0))</f>
        <v/>
      </c>
      <c r="Q1938">
        <f>IF(ISBLANK('Raw Data'!J1931), 0, IF(AND(4=MATCH(LARGE('Raw Data'!G1931:J1931, 1), 'Raw Data'!G1931:J1931, 0), 'Raw Data'!P1931-'Raw Data'!O1931&gt;3), 'Raw Data'!J1931, 0))</f>
        <v/>
      </c>
      <c r="R1938">
        <f>IF(ISBLANK('Raw Data'!J1931), 0, IF(AND(3=MATCH(LARGE('Raw Data'!G1931:J1931, 1), 'Raw Data'!G1931:J1931, 0), 'Raw Data'!O1931-'Raw Data'!P1931&gt;3), 'Raw Data'!I1931, 0))</f>
        <v/>
      </c>
      <c r="S1938">
        <f>IF(AND('Raw Data'!P1931-'Raw Data'!O1931&gt;4, 'Raw Data'!F1931&lt;'Raw Data'!C1931), 'Raw Data'!J1931, 0)</f>
        <v/>
      </c>
      <c r="T1938">
        <f>IF(AND('Raw Data'!O1931-'Raw Data'!P1931&gt;4, 'Raw Data'!F1931&gt;'Raw Data'!C1931), 'Raw Data'!I1931, 0)</f>
        <v/>
      </c>
      <c r="U1938">
        <f>IF(AND('Raw Data'!P1931-'Raw Data'!O1931&lt;3, 'Raw Data'!P1931&gt;'Raw Data'!O1931, 'Raw Data'!F1931&lt;'Raw Data'!C1931), 'Raw Data'!H1931, 0)</f>
        <v/>
      </c>
      <c r="V1938">
        <f>IF(AND('Raw Data'!P1931-'Raw Data'!O1931&lt;3, 'Raw Data'!P1931&gt;'Raw Data'!O1931, 'Raw Data'!F1931&gt;'Raw Data'!C1931), 'Raw Data'!G1931, 0)</f>
        <v/>
      </c>
    </row>
    <row r="1939">
      <c r="A1939">
        <f>IF(AND('Raw Data'!F1932&lt;'Raw Data'!C1932, 'Raw Data'!P1932&gt;'Raw Data'!O1932, 'Raw Data'!P1932-'Raw Data'!O1932&gt;3), 'Raw Data'!J1932, 0)</f>
        <v/>
      </c>
      <c r="B1939">
        <f>IF(AND('Raw Data'!C1932&lt;'Raw Data'!F1932, 'Raw Data'!O1932&gt;'Raw Data'!P1932, 'Raw Data'!O1932-'Raw Data'!P1932&gt;3), 'Raw Data'!I1932, 0)</f>
        <v/>
      </c>
      <c r="C1939">
        <f>IF(AND('Raw Data'!F1932&lt;'Raw Data'!C1932, 'Raw Data'!P1932&gt;'Raw Data'!O1932, 'Raw Data'!P1932-'Raw Data'!O1932&lt;4), 'Raw Data'!H1932, 0)</f>
        <v/>
      </c>
      <c r="D1939">
        <f>IF(AND('Raw Data'!C1932&lt;'Raw Data'!F1932, 'Raw Data'!O1932&gt;'Raw Data'!P1932, 'Raw Data'!O1932-'Raw Data'!P1932&lt;4), 'Raw Data'!G1932, 0)</f>
        <v/>
      </c>
      <c r="E1939">
        <f>IF(ISBLANK('Raw Data'!J1932), 0, IF(AND(4=MATCH(LARGE('Raw Data'!G1932:J1932, 4), 'Raw Data'!G1932:J1932, 0), 'Raw Data'!P1932-'Raw Data'!O1932&gt;3), 'Raw Data'!J1932, 0))</f>
        <v/>
      </c>
      <c r="F1939">
        <f>IF(ISBLANK('Raw Data'!J1932), 0, IF(AND(3=MATCH(LARGE('Raw Data'!G1932:J1932, 4), 'Raw Data'!G1932:J1932, 0), 'Raw Data'!O1932-'Raw Data'!P1932&gt;3), 'Raw Data'!I1932, 0))</f>
        <v/>
      </c>
      <c r="G1939">
        <f>IF(ISBLANK('Raw Data'!J1932), 0, IF(AND(2=MATCH(LARGE('Raw Data'!G1932:J1932, 4), 'Raw Data'!G1932:J1932, 0), AND('Raw Data'!P1932-'Raw Data'!O1932&lt;4, 'Raw Data'!P1932-'Raw Data'!O1932&gt;0)), 'Raw Data'!H1932, 0))</f>
        <v/>
      </c>
      <c r="H1939">
        <f>IF(ISBLANK('Raw Data'!J1932), 0, IF(AND(1=MATCH(LARGE('Raw Data'!G1932:J1932, 4), 'Raw Data'!G1932:J1932, 0), AND('Raw Data'!O1932-'Raw Data'!P1932&lt;4, 'Raw Data'!O1932-'Raw Data'!P1932&gt;0)), 'Raw Data'!G1932, 0))</f>
        <v/>
      </c>
      <c r="I1939">
        <f>IF(ISBLANK('Raw Data'!J1932), 0, IF(AND(4=MATCH(LARGE('Raw Data'!G1932:J1932, 3), 'Raw Data'!G1932:J1932, 0), 'Raw Data'!P1932-'Raw Data'!O1932&gt;3), 'Raw Data'!J1932, 0))</f>
        <v/>
      </c>
      <c r="J1939">
        <f>IF(ISBLANK('Raw Data'!J1932), 0, IF(AND(3=MATCH(LARGE('Raw Data'!G1932:J1932, 3), 'Raw Data'!G1932:J1932, 0), 'Raw Data'!O1932-'Raw Data'!P1932&gt;3), 'Raw Data'!I1932, 0))</f>
        <v/>
      </c>
      <c r="K1939">
        <f>IF(ISBLANK('Raw Data'!J1932), 0, IF(AND(2=MATCH(LARGE('Raw Data'!G1932:J1932, 3), 'Raw Data'!G1932:J1932, 0), AND('Raw Data'!P1932-'Raw Data'!O1932&lt;4, 'Raw Data'!P1932-'Raw Data'!O1932&gt;0)), 'Raw Data'!H1932, 0))</f>
        <v/>
      </c>
      <c r="L1939">
        <f>IF(ISBLANK('Raw Data'!J1932), 0, IF(AND(1=MATCH(LARGE('Raw Data'!G1932:J1932, 3), 'Raw Data'!G1932:J1932, 0), AND('Raw Data'!O1932-'Raw Data'!P1932&lt;4, 'Raw Data'!O1932-'Raw Data'!P1932&gt;0)), 'Raw Data'!G1932, 0))</f>
        <v/>
      </c>
      <c r="M1939">
        <f>IF(ISBLANK('Raw Data'!J1932), 0, IF(AND(4=MATCH(LARGE('Raw Data'!G1932:J1932, 2), 'Raw Data'!G1932:J1932, 0), 'Raw Data'!P1932-'Raw Data'!O1932&gt;3), 'Raw Data'!J1932, 0))</f>
        <v/>
      </c>
      <c r="N1939">
        <f>IF(ISBLANK('Raw Data'!J1932), 0, IF(AND(3=MATCH(LARGE('Raw Data'!G1932:J1932, 2), 'Raw Data'!G1932:J1932, 0), 'Raw Data'!O1932-'Raw Data'!P1932&gt;3), 'Raw Data'!I1932, 0))</f>
        <v/>
      </c>
      <c r="O1939">
        <f>IF(ISBLANK('Raw Data'!J1932), 0, IF(AND(2=MATCH(LARGE('Raw Data'!G1932:J1932, 2), 'Raw Data'!G1932:J1932, 0), AND('Raw Data'!P1932-'Raw Data'!O1932&lt;4, 'Raw Data'!P1932-'Raw Data'!O1932&gt;0)), 'Raw Data'!H1932, 0))</f>
        <v/>
      </c>
      <c r="P1939">
        <f>IF(ISBLANK('Raw Data'!J1932), 0, IF(AND(1=MATCH(LARGE('Raw Data'!G1932:J1932, 2), 'Raw Data'!G1932:J1932, 0), AND('Raw Data'!O1932-'Raw Data'!P1932&lt;4, 'Raw Data'!O1932-'Raw Data'!P1932&gt;0)), 'Raw Data'!G1932, 0))</f>
        <v/>
      </c>
      <c r="Q1939">
        <f>IF(ISBLANK('Raw Data'!J1932), 0, IF(AND(4=MATCH(LARGE('Raw Data'!G1932:J1932, 1), 'Raw Data'!G1932:J1932, 0), 'Raw Data'!P1932-'Raw Data'!O1932&gt;3), 'Raw Data'!J1932, 0))</f>
        <v/>
      </c>
      <c r="R1939">
        <f>IF(ISBLANK('Raw Data'!J1932), 0, IF(AND(3=MATCH(LARGE('Raw Data'!G1932:J1932, 1), 'Raw Data'!G1932:J1932, 0), 'Raw Data'!O1932-'Raw Data'!P1932&gt;3), 'Raw Data'!I1932, 0))</f>
        <v/>
      </c>
      <c r="S1939">
        <f>IF(AND('Raw Data'!P1932-'Raw Data'!O1932&gt;4, 'Raw Data'!F1932&lt;'Raw Data'!C1932), 'Raw Data'!J1932, 0)</f>
        <v/>
      </c>
      <c r="T1939">
        <f>IF(AND('Raw Data'!O1932-'Raw Data'!P1932&gt;4, 'Raw Data'!F1932&gt;'Raw Data'!C1932), 'Raw Data'!I1932, 0)</f>
        <v/>
      </c>
      <c r="U1939">
        <f>IF(AND('Raw Data'!P1932-'Raw Data'!O1932&lt;3, 'Raw Data'!P1932&gt;'Raw Data'!O1932, 'Raw Data'!F1932&lt;'Raw Data'!C1932), 'Raw Data'!H1932, 0)</f>
        <v/>
      </c>
      <c r="V1939">
        <f>IF(AND('Raw Data'!P1932-'Raw Data'!O1932&lt;3, 'Raw Data'!P1932&gt;'Raw Data'!O1932, 'Raw Data'!F1932&gt;'Raw Data'!C1932), 'Raw Data'!G1932, 0)</f>
        <v/>
      </c>
    </row>
    <row r="1940">
      <c r="A1940">
        <f>IF(AND('Raw Data'!F1933&lt;'Raw Data'!C1933, 'Raw Data'!P1933&gt;'Raw Data'!O1933, 'Raw Data'!P1933-'Raw Data'!O1933&gt;3), 'Raw Data'!J1933, 0)</f>
        <v/>
      </c>
      <c r="B1940">
        <f>IF(AND('Raw Data'!C1933&lt;'Raw Data'!F1933, 'Raw Data'!O1933&gt;'Raw Data'!P1933, 'Raw Data'!O1933-'Raw Data'!P1933&gt;3), 'Raw Data'!I1933, 0)</f>
        <v/>
      </c>
      <c r="C1940">
        <f>IF(AND('Raw Data'!F1933&lt;'Raw Data'!C1933, 'Raw Data'!P1933&gt;'Raw Data'!O1933, 'Raw Data'!P1933-'Raw Data'!O1933&lt;4), 'Raw Data'!H1933, 0)</f>
        <v/>
      </c>
      <c r="D1940">
        <f>IF(AND('Raw Data'!C1933&lt;'Raw Data'!F1933, 'Raw Data'!O1933&gt;'Raw Data'!P1933, 'Raw Data'!O1933-'Raw Data'!P1933&lt;4), 'Raw Data'!G1933, 0)</f>
        <v/>
      </c>
      <c r="E1940">
        <f>IF(ISBLANK('Raw Data'!J1933), 0, IF(AND(4=MATCH(LARGE('Raw Data'!G1933:J1933, 4), 'Raw Data'!G1933:J1933, 0), 'Raw Data'!P1933-'Raw Data'!O1933&gt;3), 'Raw Data'!J1933, 0))</f>
        <v/>
      </c>
      <c r="F1940">
        <f>IF(ISBLANK('Raw Data'!J1933), 0, IF(AND(3=MATCH(LARGE('Raw Data'!G1933:J1933, 4), 'Raw Data'!G1933:J1933, 0), 'Raw Data'!O1933-'Raw Data'!P1933&gt;3), 'Raw Data'!I1933, 0))</f>
        <v/>
      </c>
      <c r="G1940">
        <f>IF(ISBLANK('Raw Data'!J1933), 0, IF(AND(2=MATCH(LARGE('Raw Data'!G1933:J1933, 4), 'Raw Data'!G1933:J1933, 0), AND('Raw Data'!P1933-'Raw Data'!O1933&lt;4, 'Raw Data'!P1933-'Raw Data'!O1933&gt;0)), 'Raw Data'!H1933, 0))</f>
        <v/>
      </c>
      <c r="H1940">
        <f>IF(ISBLANK('Raw Data'!J1933), 0, IF(AND(1=MATCH(LARGE('Raw Data'!G1933:J1933, 4), 'Raw Data'!G1933:J1933, 0), AND('Raw Data'!O1933-'Raw Data'!P1933&lt;4, 'Raw Data'!O1933-'Raw Data'!P1933&gt;0)), 'Raw Data'!G1933, 0))</f>
        <v/>
      </c>
      <c r="I1940">
        <f>IF(ISBLANK('Raw Data'!J1933), 0, IF(AND(4=MATCH(LARGE('Raw Data'!G1933:J1933, 3), 'Raw Data'!G1933:J1933, 0), 'Raw Data'!P1933-'Raw Data'!O1933&gt;3), 'Raw Data'!J1933, 0))</f>
        <v/>
      </c>
      <c r="J1940">
        <f>IF(ISBLANK('Raw Data'!J1933), 0, IF(AND(3=MATCH(LARGE('Raw Data'!G1933:J1933, 3), 'Raw Data'!G1933:J1933, 0), 'Raw Data'!O1933-'Raw Data'!P1933&gt;3), 'Raw Data'!I1933, 0))</f>
        <v/>
      </c>
      <c r="K1940">
        <f>IF(ISBLANK('Raw Data'!J1933), 0, IF(AND(2=MATCH(LARGE('Raw Data'!G1933:J1933, 3), 'Raw Data'!G1933:J1933, 0), AND('Raw Data'!P1933-'Raw Data'!O1933&lt;4, 'Raw Data'!P1933-'Raw Data'!O1933&gt;0)), 'Raw Data'!H1933, 0))</f>
        <v/>
      </c>
      <c r="L1940">
        <f>IF(ISBLANK('Raw Data'!J1933), 0, IF(AND(1=MATCH(LARGE('Raw Data'!G1933:J1933, 3), 'Raw Data'!G1933:J1933, 0), AND('Raw Data'!O1933-'Raw Data'!P1933&lt;4, 'Raw Data'!O1933-'Raw Data'!P1933&gt;0)), 'Raw Data'!G1933, 0))</f>
        <v/>
      </c>
      <c r="M1940">
        <f>IF(ISBLANK('Raw Data'!J1933), 0, IF(AND(4=MATCH(LARGE('Raw Data'!G1933:J1933, 2), 'Raw Data'!G1933:J1933, 0), 'Raw Data'!P1933-'Raw Data'!O1933&gt;3), 'Raw Data'!J1933, 0))</f>
        <v/>
      </c>
      <c r="N1940">
        <f>IF(ISBLANK('Raw Data'!J1933), 0, IF(AND(3=MATCH(LARGE('Raw Data'!G1933:J1933, 2), 'Raw Data'!G1933:J1933, 0), 'Raw Data'!O1933-'Raw Data'!P1933&gt;3), 'Raw Data'!I1933, 0))</f>
        <v/>
      </c>
      <c r="O1940">
        <f>IF(ISBLANK('Raw Data'!J1933), 0, IF(AND(2=MATCH(LARGE('Raw Data'!G1933:J1933, 2), 'Raw Data'!G1933:J1933, 0), AND('Raw Data'!P1933-'Raw Data'!O1933&lt;4, 'Raw Data'!P1933-'Raw Data'!O1933&gt;0)), 'Raw Data'!H1933, 0))</f>
        <v/>
      </c>
      <c r="P1940">
        <f>IF(ISBLANK('Raw Data'!J1933), 0, IF(AND(1=MATCH(LARGE('Raw Data'!G1933:J1933, 2), 'Raw Data'!G1933:J1933, 0), AND('Raw Data'!O1933-'Raw Data'!P1933&lt;4, 'Raw Data'!O1933-'Raw Data'!P1933&gt;0)), 'Raw Data'!G1933, 0))</f>
        <v/>
      </c>
      <c r="Q1940">
        <f>IF(ISBLANK('Raw Data'!J1933), 0, IF(AND(4=MATCH(LARGE('Raw Data'!G1933:J1933, 1), 'Raw Data'!G1933:J1933, 0), 'Raw Data'!P1933-'Raw Data'!O1933&gt;3), 'Raw Data'!J1933, 0))</f>
        <v/>
      </c>
      <c r="R1940">
        <f>IF(ISBLANK('Raw Data'!J1933), 0, IF(AND(3=MATCH(LARGE('Raw Data'!G1933:J1933, 1), 'Raw Data'!G1933:J1933, 0), 'Raw Data'!O1933-'Raw Data'!P1933&gt;3), 'Raw Data'!I1933, 0))</f>
        <v/>
      </c>
      <c r="S1940">
        <f>IF(AND('Raw Data'!P1933-'Raw Data'!O1933&gt;4, 'Raw Data'!F1933&lt;'Raw Data'!C1933), 'Raw Data'!J1933, 0)</f>
        <v/>
      </c>
      <c r="T1940">
        <f>IF(AND('Raw Data'!O1933-'Raw Data'!P1933&gt;4, 'Raw Data'!F1933&gt;'Raw Data'!C1933), 'Raw Data'!I1933, 0)</f>
        <v/>
      </c>
      <c r="U1940">
        <f>IF(AND('Raw Data'!P1933-'Raw Data'!O1933&lt;3, 'Raw Data'!P1933&gt;'Raw Data'!O1933, 'Raw Data'!F1933&lt;'Raw Data'!C1933), 'Raw Data'!H1933, 0)</f>
        <v/>
      </c>
      <c r="V1940">
        <f>IF(AND('Raw Data'!P1933-'Raw Data'!O1933&lt;3, 'Raw Data'!P1933&gt;'Raw Data'!O1933, 'Raw Data'!F1933&gt;'Raw Data'!C1933), 'Raw Data'!G1933, 0)</f>
        <v/>
      </c>
    </row>
    <row r="1941">
      <c r="A1941">
        <f>IF(AND('Raw Data'!F1934&lt;'Raw Data'!C1934, 'Raw Data'!P1934&gt;'Raw Data'!O1934, 'Raw Data'!P1934-'Raw Data'!O1934&gt;3), 'Raw Data'!J1934, 0)</f>
        <v/>
      </c>
      <c r="B1941">
        <f>IF(AND('Raw Data'!C1934&lt;'Raw Data'!F1934, 'Raw Data'!O1934&gt;'Raw Data'!P1934, 'Raw Data'!O1934-'Raw Data'!P1934&gt;3), 'Raw Data'!I1934, 0)</f>
        <v/>
      </c>
      <c r="C1941">
        <f>IF(AND('Raw Data'!F1934&lt;'Raw Data'!C1934, 'Raw Data'!P1934&gt;'Raw Data'!O1934, 'Raw Data'!P1934-'Raw Data'!O1934&lt;4), 'Raw Data'!H1934, 0)</f>
        <v/>
      </c>
      <c r="D1941">
        <f>IF(AND('Raw Data'!C1934&lt;'Raw Data'!F1934, 'Raw Data'!O1934&gt;'Raw Data'!P1934, 'Raw Data'!O1934-'Raw Data'!P1934&lt;4), 'Raw Data'!G1934, 0)</f>
        <v/>
      </c>
      <c r="E1941">
        <f>IF(ISBLANK('Raw Data'!J1934), 0, IF(AND(4=MATCH(LARGE('Raw Data'!G1934:J1934, 4), 'Raw Data'!G1934:J1934, 0), 'Raw Data'!P1934-'Raw Data'!O1934&gt;3), 'Raw Data'!J1934, 0))</f>
        <v/>
      </c>
      <c r="F1941">
        <f>IF(ISBLANK('Raw Data'!J1934), 0, IF(AND(3=MATCH(LARGE('Raw Data'!G1934:J1934, 4), 'Raw Data'!G1934:J1934, 0), 'Raw Data'!O1934-'Raw Data'!P1934&gt;3), 'Raw Data'!I1934, 0))</f>
        <v/>
      </c>
      <c r="G1941">
        <f>IF(ISBLANK('Raw Data'!J1934), 0, IF(AND(2=MATCH(LARGE('Raw Data'!G1934:J1934, 4), 'Raw Data'!G1934:J1934, 0), AND('Raw Data'!P1934-'Raw Data'!O1934&lt;4, 'Raw Data'!P1934-'Raw Data'!O1934&gt;0)), 'Raw Data'!H1934, 0))</f>
        <v/>
      </c>
      <c r="H1941">
        <f>IF(ISBLANK('Raw Data'!J1934), 0, IF(AND(1=MATCH(LARGE('Raw Data'!G1934:J1934, 4), 'Raw Data'!G1934:J1934, 0), AND('Raw Data'!O1934-'Raw Data'!P1934&lt;4, 'Raw Data'!O1934-'Raw Data'!P1934&gt;0)), 'Raw Data'!G1934, 0))</f>
        <v/>
      </c>
      <c r="I1941">
        <f>IF(ISBLANK('Raw Data'!J1934), 0, IF(AND(4=MATCH(LARGE('Raw Data'!G1934:J1934, 3), 'Raw Data'!G1934:J1934, 0), 'Raw Data'!P1934-'Raw Data'!O1934&gt;3), 'Raw Data'!J1934, 0))</f>
        <v/>
      </c>
      <c r="J1941">
        <f>IF(ISBLANK('Raw Data'!J1934), 0, IF(AND(3=MATCH(LARGE('Raw Data'!G1934:J1934, 3), 'Raw Data'!G1934:J1934, 0), 'Raw Data'!O1934-'Raw Data'!P1934&gt;3), 'Raw Data'!I1934, 0))</f>
        <v/>
      </c>
      <c r="K1941">
        <f>IF(ISBLANK('Raw Data'!J1934), 0, IF(AND(2=MATCH(LARGE('Raw Data'!G1934:J1934, 3), 'Raw Data'!G1934:J1934, 0), AND('Raw Data'!P1934-'Raw Data'!O1934&lt;4, 'Raw Data'!P1934-'Raw Data'!O1934&gt;0)), 'Raw Data'!H1934, 0))</f>
        <v/>
      </c>
      <c r="L1941">
        <f>IF(ISBLANK('Raw Data'!J1934), 0, IF(AND(1=MATCH(LARGE('Raw Data'!G1934:J1934, 3), 'Raw Data'!G1934:J1934, 0), AND('Raw Data'!O1934-'Raw Data'!P1934&lt;4, 'Raw Data'!O1934-'Raw Data'!P1934&gt;0)), 'Raw Data'!G1934, 0))</f>
        <v/>
      </c>
      <c r="M1941">
        <f>IF(ISBLANK('Raw Data'!J1934), 0, IF(AND(4=MATCH(LARGE('Raw Data'!G1934:J1934, 2), 'Raw Data'!G1934:J1934, 0), 'Raw Data'!P1934-'Raw Data'!O1934&gt;3), 'Raw Data'!J1934, 0))</f>
        <v/>
      </c>
      <c r="N1941">
        <f>IF(ISBLANK('Raw Data'!J1934), 0, IF(AND(3=MATCH(LARGE('Raw Data'!G1934:J1934, 2), 'Raw Data'!G1934:J1934, 0), 'Raw Data'!O1934-'Raw Data'!P1934&gt;3), 'Raw Data'!I1934, 0))</f>
        <v/>
      </c>
      <c r="O1941">
        <f>IF(ISBLANK('Raw Data'!J1934), 0, IF(AND(2=MATCH(LARGE('Raw Data'!G1934:J1934, 2), 'Raw Data'!G1934:J1934, 0), AND('Raw Data'!P1934-'Raw Data'!O1934&lt;4, 'Raw Data'!P1934-'Raw Data'!O1934&gt;0)), 'Raw Data'!H1934, 0))</f>
        <v/>
      </c>
      <c r="P1941">
        <f>IF(ISBLANK('Raw Data'!J1934), 0, IF(AND(1=MATCH(LARGE('Raw Data'!G1934:J1934, 2), 'Raw Data'!G1934:J1934, 0), AND('Raw Data'!O1934-'Raw Data'!P1934&lt;4, 'Raw Data'!O1934-'Raw Data'!P1934&gt;0)), 'Raw Data'!G1934, 0))</f>
        <v/>
      </c>
      <c r="Q1941">
        <f>IF(ISBLANK('Raw Data'!J1934), 0, IF(AND(4=MATCH(LARGE('Raw Data'!G1934:J1934, 1), 'Raw Data'!G1934:J1934, 0), 'Raw Data'!P1934-'Raw Data'!O1934&gt;3), 'Raw Data'!J1934, 0))</f>
        <v/>
      </c>
      <c r="R1941">
        <f>IF(ISBLANK('Raw Data'!J1934), 0, IF(AND(3=MATCH(LARGE('Raw Data'!G1934:J1934, 1), 'Raw Data'!G1934:J1934, 0), 'Raw Data'!O1934-'Raw Data'!P1934&gt;3), 'Raw Data'!I1934, 0))</f>
        <v/>
      </c>
      <c r="S1941">
        <f>IF(AND('Raw Data'!P1934-'Raw Data'!O1934&gt;4, 'Raw Data'!F1934&lt;'Raw Data'!C1934), 'Raw Data'!J1934, 0)</f>
        <v/>
      </c>
      <c r="T1941">
        <f>IF(AND('Raw Data'!O1934-'Raw Data'!P1934&gt;4, 'Raw Data'!F1934&gt;'Raw Data'!C1934), 'Raw Data'!I1934, 0)</f>
        <v/>
      </c>
      <c r="U1941">
        <f>IF(AND('Raw Data'!P1934-'Raw Data'!O1934&lt;3, 'Raw Data'!P1934&gt;'Raw Data'!O1934, 'Raw Data'!F1934&lt;'Raw Data'!C1934), 'Raw Data'!H1934, 0)</f>
        <v/>
      </c>
      <c r="V1941">
        <f>IF(AND('Raw Data'!P1934-'Raw Data'!O1934&lt;3, 'Raw Data'!P1934&gt;'Raw Data'!O1934, 'Raw Data'!F1934&gt;'Raw Data'!C1934), 'Raw Data'!G1934, 0)</f>
        <v/>
      </c>
    </row>
    <row r="1942">
      <c r="A1942">
        <f>IF(AND('Raw Data'!F1935&lt;'Raw Data'!C1935, 'Raw Data'!P1935&gt;'Raw Data'!O1935, 'Raw Data'!P1935-'Raw Data'!O1935&gt;3), 'Raw Data'!J1935, 0)</f>
        <v/>
      </c>
      <c r="B1942">
        <f>IF(AND('Raw Data'!C1935&lt;'Raw Data'!F1935, 'Raw Data'!O1935&gt;'Raw Data'!P1935, 'Raw Data'!O1935-'Raw Data'!P1935&gt;3), 'Raw Data'!I1935, 0)</f>
        <v/>
      </c>
      <c r="C1942">
        <f>IF(AND('Raw Data'!F1935&lt;'Raw Data'!C1935, 'Raw Data'!P1935&gt;'Raw Data'!O1935, 'Raw Data'!P1935-'Raw Data'!O1935&lt;4), 'Raw Data'!H1935, 0)</f>
        <v/>
      </c>
      <c r="D1942">
        <f>IF(AND('Raw Data'!C1935&lt;'Raw Data'!F1935, 'Raw Data'!O1935&gt;'Raw Data'!P1935, 'Raw Data'!O1935-'Raw Data'!P1935&lt;4), 'Raw Data'!G1935, 0)</f>
        <v/>
      </c>
      <c r="E1942">
        <f>IF(ISBLANK('Raw Data'!J1935), 0, IF(AND(4=MATCH(LARGE('Raw Data'!G1935:J1935, 4), 'Raw Data'!G1935:J1935, 0), 'Raw Data'!P1935-'Raw Data'!O1935&gt;3), 'Raw Data'!J1935, 0))</f>
        <v/>
      </c>
      <c r="F1942">
        <f>IF(ISBLANK('Raw Data'!J1935), 0, IF(AND(3=MATCH(LARGE('Raw Data'!G1935:J1935, 4), 'Raw Data'!G1935:J1935, 0), 'Raw Data'!O1935-'Raw Data'!P1935&gt;3), 'Raw Data'!I1935, 0))</f>
        <v/>
      </c>
      <c r="G1942">
        <f>IF(ISBLANK('Raw Data'!J1935), 0, IF(AND(2=MATCH(LARGE('Raw Data'!G1935:J1935, 4), 'Raw Data'!G1935:J1935, 0), AND('Raw Data'!P1935-'Raw Data'!O1935&lt;4, 'Raw Data'!P1935-'Raw Data'!O1935&gt;0)), 'Raw Data'!H1935, 0))</f>
        <v/>
      </c>
      <c r="H1942">
        <f>IF(ISBLANK('Raw Data'!J1935), 0, IF(AND(1=MATCH(LARGE('Raw Data'!G1935:J1935, 4), 'Raw Data'!G1935:J1935, 0), AND('Raw Data'!O1935-'Raw Data'!P1935&lt;4, 'Raw Data'!O1935-'Raw Data'!P1935&gt;0)), 'Raw Data'!G1935, 0))</f>
        <v/>
      </c>
      <c r="I1942">
        <f>IF(ISBLANK('Raw Data'!J1935), 0, IF(AND(4=MATCH(LARGE('Raw Data'!G1935:J1935, 3), 'Raw Data'!G1935:J1935, 0), 'Raw Data'!P1935-'Raw Data'!O1935&gt;3), 'Raw Data'!J1935, 0))</f>
        <v/>
      </c>
      <c r="J1942">
        <f>IF(ISBLANK('Raw Data'!J1935), 0, IF(AND(3=MATCH(LARGE('Raw Data'!G1935:J1935, 3), 'Raw Data'!G1935:J1935, 0), 'Raw Data'!O1935-'Raw Data'!P1935&gt;3), 'Raw Data'!I1935, 0))</f>
        <v/>
      </c>
      <c r="K1942">
        <f>IF(ISBLANK('Raw Data'!J1935), 0, IF(AND(2=MATCH(LARGE('Raw Data'!G1935:J1935, 3), 'Raw Data'!G1935:J1935, 0), AND('Raw Data'!P1935-'Raw Data'!O1935&lt;4, 'Raw Data'!P1935-'Raw Data'!O1935&gt;0)), 'Raw Data'!H1935, 0))</f>
        <v/>
      </c>
      <c r="L1942">
        <f>IF(ISBLANK('Raw Data'!J1935), 0, IF(AND(1=MATCH(LARGE('Raw Data'!G1935:J1935, 3), 'Raw Data'!G1935:J1935, 0), AND('Raw Data'!O1935-'Raw Data'!P1935&lt;4, 'Raw Data'!O1935-'Raw Data'!P1935&gt;0)), 'Raw Data'!G1935, 0))</f>
        <v/>
      </c>
      <c r="M1942">
        <f>IF(ISBLANK('Raw Data'!J1935), 0, IF(AND(4=MATCH(LARGE('Raw Data'!G1935:J1935, 2), 'Raw Data'!G1935:J1935, 0), 'Raw Data'!P1935-'Raw Data'!O1935&gt;3), 'Raw Data'!J1935, 0))</f>
        <v/>
      </c>
      <c r="N1942">
        <f>IF(ISBLANK('Raw Data'!J1935), 0, IF(AND(3=MATCH(LARGE('Raw Data'!G1935:J1935, 2), 'Raw Data'!G1935:J1935, 0), 'Raw Data'!O1935-'Raw Data'!P1935&gt;3), 'Raw Data'!I1935, 0))</f>
        <v/>
      </c>
      <c r="O1942">
        <f>IF(ISBLANK('Raw Data'!J1935), 0, IF(AND(2=MATCH(LARGE('Raw Data'!G1935:J1935, 2), 'Raw Data'!G1935:J1935, 0), AND('Raw Data'!P1935-'Raw Data'!O1935&lt;4, 'Raw Data'!P1935-'Raw Data'!O1935&gt;0)), 'Raw Data'!H1935, 0))</f>
        <v/>
      </c>
      <c r="P1942">
        <f>IF(ISBLANK('Raw Data'!J1935), 0, IF(AND(1=MATCH(LARGE('Raw Data'!G1935:J1935, 2), 'Raw Data'!G1935:J1935, 0), AND('Raw Data'!O1935-'Raw Data'!P1935&lt;4, 'Raw Data'!O1935-'Raw Data'!P1935&gt;0)), 'Raw Data'!G1935, 0))</f>
        <v/>
      </c>
      <c r="Q1942">
        <f>IF(ISBLANK('Raw Data'!J1935), 0, IF(AND(4=MATCH(LARGE('Raw Data'!G1935:J1935, 1), 'Raw Data'!G1935:J1935, 0), 'Raw Data'!P1935-'Raw Data'!O1935&gt;3), 'Raw Data'!J1935, 0))</f>
        <v/>
      </c>
      <c r="R1942">
        <f>IF(ISBLANK('Raw Data'!J1935), 0, IF(AND(3=MATCH(LARGE('Raw Data'!G1935:J1935, 1), 'Raw Data'!G1935:J1935, 0), 'Raw Data'!O1935-'Raw Data'!P1935&gt;3), 'Raw Data'!I1935, 0))</f>
        <v/>
      </c>
      <c r="S1942">
        <f>IF(AND('Raw Data'!P1935-'Raw Data'!O1935&gt;4, 'Raw Data'!F1935&lt;'Raw Data'!C1935), 'Raw Data'!J1935, 0)</f>
        <v/>
      </c>
      <c r="T1942">
        <f>IF(AND('Raw Data'!O1935-'Raw Data'!P1935&gt;4, 'Raw Data'!F1935&gt;'Raw Data'!C1935), 'Raw Data'!I1935, 0)</f>
        <v/>
      </c>
      <c r="U1942">
        <f>IF(AND('Raw Data'!P1935-'Raw Data'!O1935&lt;3, 'Raw Data'!P1935&gt;'Raw Data'!O1935, 'Raw Data'!F1935&lt;'Raw Data'!C1935), 'Raw Data'!H1935, 0)</f>
        <v/>
      </c>
      <c r="V1942">
        <f>IF(AND('Raw Data'!P1935-'Raw Data'!O1935&lt;3, 'Raw Data'!P1935&gt;'Raw Data'!O1935, 'Raw Data'!F1935&gt;'Raw Data'!C1935), 'Raw Data'!G1935, 0)</f>
        <v/>
      </c>
    </row>
    <row r="1943">
      <c r="A1943">
        <f>IF(AND('Raw Data'!F1936&lt;'Raw Data'!C1936, 'Raw Data'!P1936&gt;'Raw Data'!O1936, 'Raw Data'!P1936-'Raw Data'!O1936&gt;3), 'Raw Data'!J1936, 0)</f>
        <v/>
      </c>
      <c r="B1943">
        <f>IF(AND('Raw Data'!C1936&lt;'Raw Data'!F1936, 'Raw Data'!O1936&gt;'Raw Data'!P1936, 'Raw Data'!O1936-'Raw Data'!P1936&gt;3), 'Raw Data'!I1936, 0)</f>
        <v/>
      </c>
      <c r="C1943">
        <f>IF(AND('Raw Data'!F1936&lt;'Raw Data'!C1936, 'Raw Data'!P1936&gt;'Raw Data'!O1936, 'Raw Data'!P1936-'Raw Data'!O1936&lt;4), 'Raw Data'!H1936, 0)</f>
        <v/>
      </c>
      <c r="D1943">
        <f>IF(AND('Raw Data'!C1936&lt;'Raw Data'!F1936, 'Raw Data'!O1936&gt;'Raw Data'!P1936, 'Raw Data'!O1936-'Raw Data'!P1936&lt;4), 'Raw Data'!G1936, 0)</f>
        <v/>
      </c>
      <c r="E1943">
        <f>IF(ISBLANK('Raw Data'!J1936), 0, IF(AND(4=MATCH(LARGE('Raw Data'!G1936:J1936, 4), 'Raw Data'!G1936:J1936, 0), 'Raw Data'!P1936-'Raw Data'!O1936&gt;3), 'Raw Data'!J1936, 0))</f>
        <v/>
      </c>
      <c r="F1943">
        <f>IF(ISBLANK('Raw Data'!J1936), 0, IF(AND(3=MATCH(LARGE('Raw Data'!G1936:J1936, 4), 'Raw Data'!G1936:J1936, 0), 'Raw Data'!O1936-'Raw Data'!P1936&gt;3), 'Raw Data'!I1936, 0))</f>
        <v/>
      </c>
      <c r="G1943">
        <f>IF(ISBLANK('Raw Data'!J1936), 0, IF(AND(2=MATCH(LARGE('Raw Data'!G1936:J1936, 4), 'Raw Data'!G1936:J1936, 0), AND('Raw Data'!P1936-'Raw Data'!O1936&lt;4, 'Raw Data'!P1936-'Raw Data'!O1936&gt;0)), 'Raw Data'!H1936, 0))</f>
        <v/>
      </c>
      <c r="H1943">
        <f>IF(ISBLANK('Raw Data'!J1936), 0, IF(AND(1=MATCH(LARGE('Raw Data'!G1936:J1936, 4), 'Raw Data'!G1936:J1936, 0), AND('Raw Data'!O1936-'Raw Data'!P1936&lt;4, 'Raw Data'!O1936-'Raw Data'!P1936&gt;0)), 'Raw Data'!G1936, 0))</f>
        <v/>
      </c>
      <c r="I1943">
        <f>IF(ISBLANK('Raw Data'!J1936), 0, IF(AND(4=MATCH(LARGE('Raw Data'!G1936:J1936, 3), 'Raw Data'!G1936:J1936, 0), 'Raw Data'!P1936-'Raw Data'!O1936&gt;3), 'Raw Data'!J1936, 0))</f>
        <v/>
      </c>
      <c r="J1943">
        <f>IF(ISBLANK('Raw Data'!J1936), 0, IF(AND(3=MATCH(LARGE('Raw Data'!G1936:J1936, 3), 'Raw Data'!G1936:J1936, 0), 'Raw Data'!O1936-'Raw Data'!P1936&gt;3), 'Raw Data'!I1936, 0))</f>
        <v/>
      </c>
      <c r="K1943">
        <f>IF(ISBLANK('Raw Data'!J1936), 0, IF(AND(2=MATCH(LARGE('Raw Data'!G1936:J1936, 3), 'Raw Data'!G1936:J1936, 0), AND('Raw Data'!P1936-'Raw Data'!O1936&lt;4, 'Raw Data'!P1936-'Raw Data'!O1936&gt;0)), 'Raw Data'!H1936, 0))</f>
        <v/>
      </c>
      <c r="L1943">
        <f>IF(ISBLANK('Raw Data'!J1936), 0, IF(AND(1=MATCH(LARGE('Raw Data'!G1936:J1936, 3), 'Raw Data'!G1936:J1936, 0), AND('Raw Data'!O1936-'Raw Data'!P1936&lt;4, 'Raw Data'!O1936-'Raw Data'!P1936&gt;0)), 'Raw Data'!G1936, 0))</f>
        <v/>
      </c>
      <c r="M1943">
        <f>IF(ISBLANK('Raw Data'!J1936), 0, IF(AND(4=MATCH(LARGE('Raw Data'!G1936:J1936, 2), 'Raw Data'!G1936:J1936, 0), 'Raw Data'!P1936-'Raw Data'!O1936&gt;3), 'Raw Data'!J1936, 0))</f>
        <v/>
      </c>
      <c r="N1943">
        <f>IF(ISBLANK('Raw Data'!J1936), 0, IF(AND(3=MATCH(LARGE('Raw Data'!G1936:J1936, 2), 'Raw Data'!G1936:J1936, 0), 'Raw Data'!O1936-'Raw Data'!P1936&gt;3), 'Raw Data'!I1936, 0))</f>
        <v/>
      </c>
      <c r="O1943">
        <f>IF(ISBLANK('Raw Data'!J1936), 0, IF(AND(2=MATCH(LARGE('Raw Data'!G1936:J1936, 2), 'Raw Data'!G1936:J1936, 0), AND('Raw Data'!P1936-'Raw Data'!O1936&lt;4, 'Raw Data'!P1936-'Raw Data'!O1936&gt;0)), 'Raw Data'!H1936, 0))</f>
        <v/>
      </c>
      <c r="P1943">
        <f>IF(ISBLANK('Raw Data'!J1936), 0, IF(AND(1=MATCH(LARGE('Raw Data'!G1936:J1936, 2), 'Raw Data'!G1936:J1936, 0), AND('Raw Data'!O1936-'Raw Data'!P1936&lt;4, 'Raw Data'!O1936-'Raw Data'!P1936&gt;0)), 'Raw Data'!G1936, 0))</f>
        <v/>
      </c>
      <c r="Q1943">
        <f>IF(ISBLANK('Raw Data'!J1936), 0, IF(AND(4=MATCH(LARGE('Raw Data'!G1936:J1936, 1), 'Raw Data'!G1936:J1936, 0), 'Raw Data'!P1936-'Raw Data'!O1936&gt;3), 'Raw Data'!J1936, 0))</f>
        <v/>
      </c>
      <c r="R1943">
        <f>IF(ISBLANK('Raw Data'!J1936), 0, IF(AND(3=MATCH(LARGE('Raw Data'!G1936:J1936, 1), 'Raw Data'!G1936:J1936, 0), 'Raw Data'!O1936-'Raw Data'!P1936&gt;3), 'Raw Data'!I1936, 0))</f>
        <v/>
      </c>
      <c r="S1943">
        <f>IF(AND('Raw Data'!P1936-'Raw Data'!O1936&gt;4, 'Raw Data'!F1936&lt;'Raw Data'!C1936), 'Raw Data'!J1936, 0)</f>
        <v/>
      </c>
      <c r="T1943">
        <f>IF(AND('Raw Data'!O1936-'Raw Data'!P1936&gt;4, 'Raw Data'!F1936&gt;'Raw Data'!C1936), 'Raw Data'!I1936, 0)</f>
        <v/>
      </c>
      <c r="U1943">
        <f>IF(AND('Raw Data'!P1936-'Raw Data'!O1936&lt;3, 'Raw Data'!P1936&gt;'Raw Data'!O1936, 'Raw Data'!F1936&lt;'Raw Data'!C1936), 'Raw Data'!H1936, 0)</f>
        <v/>
      </c>
      <c r="V1943">
        <f>IF(AND('Raw Data'!P1936-'Raw Data'!O1936&lt;3, 'Raw Data'!P1936&gt;'Raw Data'!O1936, 'Raw Data'!F1936&gt;'Raw Data'!C1936), 'Raw Data'!G1936, 0)</f>
        <v/>
      </c>
    </row>
    <row r="1944">
      <c r="A1944">
        <f>IF(AND('Raw Data'!F1937&lt;'Raw Data'!C1937, 'Raw Data'!P1937&gt;'Raw Data'!O1937, 'Raw Data'!P1937-'Raw Data'!O1937&gt;3), 'Raw Data'!J1937, 0)</f>
        <v/>
      </c>
      <c r="B1944">
        <f>IF(AND('Raw Data'!C1937&lt;'Raw Data'!F1937, 'Raw Data'!O1937&gt;'Raw Data'!P1937, 'Raw Data'!O1937-'Raw Data'!P1937&gt;3), 'Raw Data'!I1937, 0)</f>
        <v/>
      </c>
      <c r="C1944">
        <f>IF(AND('Raw Data'!F1937&lt;'Raw Data'!C1937, 'Raw Data'!P1937&gt;'Raw Data'!O1937, 'Raw Data'!P1937-'Raw Data'!O1937&lt;4), 'Raw Data'!H1937, 0)</f>
        <v/>
      </c>
      <c r="D1944">
        <f>IF(AND('Raw Data'!C1937&lt;'Raw Data'!F1937, 'Raw Data'!O1937&gt;'Raw Data'!P1937, 'Raw Data'!O1937-'Raw Data'!P1937&lt;4), 'Raw Data'!G1937, 0)</f>
        <v/>
      </c>
      <c r="E1944">
        <f>IF(ISBLANK('Raw Data'!J1937), 0, IF(AND(4=MATCH(LARGE('Raw Data'!G1937:J1937, 4), 'Raw Data'!G1937:J1937, 0), 'Raw Data'!P1937-'Raw Data'!O1937&gt;3), 'Raw Data'!J1937, 0))</f>
        <v/>
      </c>
      <c r="F1944">
        <f>IF(ISBLANK('Raw Data'!J1937), 0, IF(AND(3=MATCH(LARGE('Raw Data'!G1937:J1937, 4), 'Raw Data'!G1937:J1937, 0), 'Raw Data'!O1937-'Raw Data'!P1937&gt;3), 'Raw Data'!I1937, 0))</f>
        <v/>
      </c>
      <c r="G1944">
        <f>IF(ISBLANK('Raw Data'!J1937), 0, IF(AND(2=MATCH(LARGE('Raw Data'!G1937:J1937, 4), 'Raw Data'!G1937:J1937, 0), AND('Raw Data'!P1937-'Raw Data'!O1937&lt;4, 'Raw Data'!P1937-'Raw Data'!O1937&gt;0)), 'Raw Data'!H1937, 0))</f>
        <v/>
      </c>
      <c r="H1944">
        <f>IF(ISBLANK('Raw Data'!J1937), 0, IF(AND(1=MATCH(LARGE('Raw Data'!G1937:J1937, 4), 'Raw Data'!G1937:J1937, 0), AND('Raw Data'!O1937-'Raw Data'!P1937&lt;4, 'Raw Data'!O1937-'Raw Data'!P1937&gt;0)), 'Raw Data'!G1937, 0))</f>
        <v/>
      </c>
      <c r="I1944">
        <f>IF(ISBLANK('Raw Data'!J1937), 0, IF(AND(4=MATCH(LARGE('Raw Data'!G1937:J1937, 3), 'Raw Data'!G1937:J1937, 0), 'Raw Data'!P1937-'Raw Data'!O1937&gt;3), 'Raw Data'!J1937, 0))</f>
        <v/>
      </c>
      <c r="J1944">
        <f>IF(ISBLANK('Raw Data'!J1937), 0, IF(AND(3=MATCH(LARGE('Raw Data'!G1937:J1937, 3), 'Raw Data'!G1937:J1937, 0), 'Raw Data'!O1937-'Raw Data'!P1937&gt;3), 'Raw Data'!I1937, 0))</f>
        <v/>
      </c>
      <c r="K1944">
        <f>IF(ISBLANK('Raw Data'!J1937), 0, IF(AND(2=MATCH(LARGE('Raw Data'!G1937:J1937, 3), 'Raw Data'!G1937:J1937, 0), AND('Raw Data'!P1937-'Raw Data'!O1937&lt;4, 'Raw Data'!P1937-'Raw Data'!O1937&gt;0)), 'Raw Data'!H1937, 0))</f>
        <v/>
      </c>
      <c r="L1944">
        <f>IF(ISBLANK('Raw Data'!J1937), 0, IF(AND(1=MATCH(LARGE('Raw Data'!G1937:J1937, 3), 'Raw Data'!G1937:J1937, 0), AND('Raw Data'!O1937-'Raw Data'!P1937&lt;4, 'Raw Data'!O1937-'Raw Data'!P1937&gt;0)), 'Raw Data'!G1937, 0))</f>
        <v/>
      </c>
      <c r="M1944">
        <f>IF(ISBLANK('Raw Data'!J1937), 0, IF(AND(4=MATCH(LARGE('Raw Data'!G1937:J1937, 2), 'Raw Data'!G1937:J1937, 0), 'Raw Data'!P1937-'Raw Data'!O1937&gt;3), 'Raw Data'!J1937, 0))</f>
        <v/>
      </c>
      <c r="N1944">
        <f>IF(ISBLANK('Raw Data'!J1937), 0, IF(AND(3=MATCH(LARGE('Raw Data'!G1937:J1937, 2), 'Raw Data'!G1937:J1937, 0), 'Raw Data'!O1937-'Raw Data'!P1937&gt;3), 'Raw Data'!I1937, 0))</f>
        <v/>
      </c>
      <c r="O1944">
        <f>IF(ISBLANK('Raw Data'!J1937), 0, IF(AND(2=MATCH(LARGE('Raw Data'!G1937:J1937, 2), 'Raw Data'!G1937:J1937, 0), AND('Raw Data'!P1937-'Raw Data'!O1937&lt;4, 'Raw Data'!P1937-'Raw Data'!O1937&gt;0)), 'Raw Data'!H1937, 0))</f>
        <v/>
      </c>
      <c r="P1944">
        <f>IF(ISBLANK('Raw Data'!J1937), 0, IF(AND(1=MATCH(LARGE('Raw Data'!G1937:J1937, 2), 'Raw Data'!G1937:J1937, 0), AND('Raw Data'!O1937-'Raw Data'!P1937&lt;4, 'Raw Data'!O1937-'Raw Data'!P1937&gt;0)), 'Raw Data'!G1937, 0))</f>
        <v/>
      </c>
      <c r="Q1944">
        <f>IF(ISBLANK('Raw Data'!J1937), 0, IF(AND(4=MATCH(LARGE('Raw Data'!G1937:J1937, 1), 'Raw Data'!G1937:J1937, 0), 'Raw Data'!P1937-'Raw Data'!O1937&gt;3), 'Raw Data'!J1937, 0))</f>
        <v/>
      </c>
      <c r="R1944">
        <f>IF(ISBLANK('Raw Data'!J1937), 0, IF(AND(3=MATCH(LARGE('Raw Data'!G1937:J1937, 1), 'Raw Data'!G1937:J1937, 0), 'Raw Data'!O1937-'Raw Data'!P1937&gt;3), 'Raw Data'!I1937, 0))</f>
        <v/>
      </c>
      <c r="S1944">
        <f>IF(AND('Raw Data'!P1937-'Raw Data'!O1937&gt;4, 'Raw Data'!F1937&lt;'Raw Data'!C1937), 'Raw Data'!J1937, 0)</f>
        <v/>
      </c>
      <c r="T1944">
        <f>IF(AND('Raw Data'!O1937-'Raw Data'!P1937&gt;4, 'Raw Data'!F1937&gt;'Raw Data'!C1937), 'Raw Data'!I1937, 0)</f>
        <v/>
      </c>
      <c r="U1944">
        <f>IF(AND('Raw Data'!P1937-'Raw Data'!O1937&lt;3, 'Raw Data'!P1937&gt;'Raw Data'!O1937, 'Raw Data'!F1937&lt;'Raw Data'!C1937), 'Raw Data'!H1937, 0)</f>
        <v/>
      </c>
      <c r="V1944">
        <f>IF(AND('Raw Data'!P1937-'Raw Data'!O1937&lt;3, 'Raw Data'!P1937&gt;'Raw Data'!O1937, 'Raw Data'!F1937&gt;'Raw Data'!C1937), 'Raw Data'!G1937, 0)</f>
        <v/>
      </c>
    </row>
    <row r="1945">
      <c r="A1945">
        <f>IF(AND('Raw Data'!F1938&lt;'Raw Data'!C1938, 'Raw Data'!P1938&gt;'Raw Data'!O1938, 'Raw Data'!P1938-'Raw Data'!O1938&gt;3), 'Raw Data'!J1938, 0)</f>
        <v/>
      </c>
      <c r="B1945">
        <f>IF(AND('Raw Data'!C1938&lt;'Raw Data'!F1938, 'Raw Data'!O1938&gt;'Raw Data'!P1938, 'Raw Data'!O1938-'Raw Data'!P1938&gt;3), 'Raw Data'!I1938, 0)</f>
        <v/>
      </c>
      <c r="C1945">
        <f>IF(AND('Raw Data'!F1938&lt;'Raw Data'!C1938, 'Raw Data'!P1938&gt;'Raw Data'!O1938, 'Raw Data'!P1938-'Raw Data'!O1938&lt;4), 'Raw Data'!H1938, 0)</f>
        <v/>
      </c>
      <c r="D1945">
        <f>IF(AND('Raw Data'!C1938&lt;'Raw Data'!F1938, 'Raw Data'!O1938&gt;'Raw Data'!P1938, 'Raw Data'!O1938-'Raw Data'!P1938&lt;4), 'Raw Data'!G1938, 0)</f>
        <v/>
      </c>
      <c r="E1945">
        <f>IF(ISBLANK('Raw Data'!J1938), 0, IF(AND(4=MATCH(LARGE('Raw Data'!G1938:J1938, 4), 'Raw Data'!G1938:J1938, 0), 'Raw Data'!P1938-'Raw Data'!O1938&gt;3), 'Raw Data'!J1938, 0))</f>
        <v/>
      </c>
      <c r="F1945">
        <f>IF(ISBLANK('Raw Data'!J1938), 0, IF(AND(3=MATCH(LARGE('Raw Data'!G1938:J1938, 4), 'Raw Data'!G1938:J1938, 0), 'Raw Data'!O1938-'Raw Data'!P1938&gt;3), 'Raw Data'!I1938, 0))</f>
        <v/>
      </c>
      <c r="G1945">
        <f>IF(ISBLANK('Raw Data'!J1938), 0, IF(AND(2=MATCH(LARGE('Raw Data'!G1938:J1938, 4), 'Raw Data'!G1938:J1938, 0), AND('Raw Data'!P1938-'Raw Data'!O1938&lt;4, 'Raw Data'!P1938-'Raw Data'!O1938&gt;0)), 'Raw Data'!H1938, 0))</f>
        <v/>
      </c>
      <c r="H1945">
        <f>IF(ISBLANK('Raw Data'!J1938), 0, IF(AND(1=MATCH(LARGE('Raw Data'!G1938:J1938, 4), 'Raw Data'!G1938:J1938, 0), AND('Raw Data'!O1938-'Raw Data'!P1938&lt;4, 'Raw Data'!O1938-'Raw Data'!P1938&gt;0)), 'Raw Data'!G1938, 0))</f>
        <v/>
      </c>
      <c r="I1945">
        <f>IF(ISBLANK('Raw Data'!J1938), 0, IF(AND(4=MATCH(LARGE('Raw Data'!G1938:J1938, 3), 'Raw Data'!G1938:J1938, 0), 'Raw Data'!P1938-'Raw Data'!O1938&gt;3), 'Raw Data'!J1938, 0))</f>
        <v/>
      </c>
      <c r="J1945">
        <f>IF(ISBLANK('Raw Data'!J1938), 0, IF(AND(3=MATCH(LARGE('Raw Data'!G1938:J1938, 3), 'Raw Data'!G1938:J1938, 0), 'Raw Data'!O1938-'Raw Data'!P1938&gt;3), 'Raw Data'!I1938, 0))</f>
        <v/>
      </c>
      <c r="K1945">
        <f>IF(ISBLANK('Raw Data'!J1938), 0, IF(AND(2=MATCH(LARGE('Raw Data'!G1938:J1938, 3), 'Raw Data'!G1938:J1938, 0), AND('Raw Data'!P1938-'Raw Data'!O1938&lt;4, 'Raw Data'!P1938-'Raw Data'!O1938&gt;0)), 'Raw Data'!H1938, 0))</f>
        <v/>
      </c>
      <c r="L1945">
        <f>IF(ISBLANK('Raw Data'!J1938), 0, IF(AND(1=MATCH(LARGE('Raw Data'!G1938:J1938, 3), 'Raw Data'!G1938:J1938, 0), AND('Raw Data'!O1938-'Raw Data'!P1938&lt;4, 'Raw Data'!O1938-'Raw Data'!P1938&gt;0)), 'Raw Data'!G1938, 0))</f>
        <v/>
      </c>
      <c r="M1945">
        <f>IF(ISBLANK('Raw Data'!J1938), 0, IF(AND(4=MATCH(LARGE('Raw Data'!G1938:J1938, 2), 'Raw Data'!G1938:J1938, 0), 'Raw Data'!P1938-'Raw Data'!O1938&gt;3), 'Raw Data'!J1938, 0))</f>
        <v/>
      </c>
      <c r="N1945">
        <f>IF(ISBLANK('Raw Data'!J1938), 0, IF(AND(3=MATCH(LARGE('Raw Data'!G1938:J1938, 2), 'Raw Data'!G1938:J1938, 0), 'Raw Data'!O1938-'Raw Data'!P1938&gt;3), 'Raw Data'!I1938, 0))</f>
        <v/>
      </c>
      <c r="O1945">
        <f>IF(ISBLANK('Raw Data'!J1938), 0, IF(AND(2=MATCH(LARGE('Raw Data'!G1938:J1938, 2), 'Raw Data'!G1938:J1938, 0), AND('Raw Data'!P1938-'Raw Data'!O1938&lt;4, 'Raw Data'!P1938-'Raw Data'!O1938&gt;0)), 'Raw Data'!H1938, 0))</f>
        <v/>
      </c>
      <c r="P1945">
        <f>IF(ISBLANK('Raw Data'!J1938), 0, IF(AND(1=MATCH(LARGE('Raw Data'!G1938:J1938, 2), 'Raw Data'!G1938:J1938, 0), AND('Raw Data'!O1938-'Raw Data'!P1938&lt;4, 'Raw Data'!O1938-'Raw Data'!P1938&gt;0)), 'Raw Data'!G1938, 0))</f>
        <v/>
      </c>
      <c r="Q1945">
        <f>IF(ISBLANK('Raw Data'!J1938), 0, IF(AND(4=MATCH(LARGE('Raw Data'!G1938:J1938, 1), 'Raw Data'!G1938:J1938, 0), 'Raw Data'!P1938-'Raw Data'!O1938&gt;3), 'Raw Data'!J1938, 0))</f>
        <v/>
      </c>
      <c r="R1945">
        <f>IF(ISBLANK('Raw Data'!J1938), 0, IF(AND(3=MATCH(LARGE('Raw Data'!G1938:J1938, 1), 'Raw Data'!G1938:J1938, 0), 'Raw Data'!O1938-'Raw Data'!P1938&gt;3), 'Raw Data'!I1938, 0))</f>
        <v/>
      </c>
      <c r="S1945">
        <f>IF(AND('Raw Data'!P1938-'Raw Data'!O1938&gt;4, 'Raw Data'!F1938&lt;'Raw Data'!C1938), 'Raw Data'!J1938, 0)</f>
        <v/>
      </c>
      <c r="T1945">
        <f>IF(AND('Raw Data'!O1938-'Raw Data'!P1938&gt;4, 'Raw Data'!F1938&gt;'Raw Data'!C1938), 'Raw Data'!I1938, 0)</f>
        <v/>
      </c>
      <c r="U1945">
        <f>IF(AND('Raw Data'!P1938-'Raw Data'!O1938&lt;3, 'Raw Data'!P1938&gt;'Raw Data'!O1938, 'Raw Data'!F1938&lt;'Raw Data'!C1938), 'Raw Data'!H1938, 0)</f>
        <v/>
      </c>
      <c r="V1945">
        <f>IF(AND('Raw Data'!P1938-'Raw Data'!O1938&lt;3, 'Raw Data'!P1938&gt;'Raw Data'!O1938, 'Raw Data'!F1938&gt;'Raw Data'!C1938), 'Raw Data'!G1938, 0)</f>
        <v/>
      </c>
    </row>
    <row r="1946">
      <c r="A1946">
        <f>IF(AND('Raw Data'!F1939&lt;'Raw Data'!C1939, 'Raw Data'!P1939&gt;'Raw Data'!O1939, 'Raw Data'!P1939-'Raw Data'!O1939&gt;3), 'Raw Data'!J1939, 0)</f>
        <v/>
      </c>
      <c r="B1946">
        <f>IF(AND('Raw Data'!C1939&lt;'Raw Data'!F1939, 'Raw Data'!O1939&gt;'Raw Data'!P1939, 'Raw Data'!O1939-'Raw Data'!P1939&gt;3), 'Raw Data'!I1939, 0)</f>
        <v/>
      </c>
      <c r="C1946">
        <f>IF(AND('Raw Data'!F1939&lt;'Raw Data'!C1939, 'Raw Data'!P1939&gt;'Raw Data'!O1939, 'Raw Data'!P1939-'Raw Data'!O1939&lt;4), 'Raw Data'!H1939, 0)</f>
        <v/>
      </c>
      <c r="D1946">
        <f>IF(AND('Raw Data'!C1939&lt;'Raw Data'!F1939, 'Raw Data'!O1939&gt;'Raw Data'!P1939, 'Raw Data'!O1939-'Raw Data'!P1939&lt;4), 'Raw Data'!G1939, 0)</f>
        <v/>
      </c>
      <c r="E1946">
        <f>IF(ISBLANK('Raw Data'!J1939), 0, IF(AND(4=MATCH(LARGE('Raw Data'!G1939:J1939, 4), 'Raw Data'!G1939:J1939, 0), 'Raw Data'!P1939-'Raw Data'!O1939&gt;3), 'Raw Data'!J1939, 0))</f>
        <v/>
      </c>
      <c r="F1946">
        <f>IF(ISBLANK('Raw Data'!J1939), 0, IF(AND(3=MATCH(LARGE('Raw Data'!G1939:J1939, 4), 'Raw Data'!G1939:J1939, 0), 'Raw Data'!O1939-'Raw Data'!P1939&gt;3), 'Raw Data'!I1939, 0))</f>
        <v/>
      </c>
      <c r="G1946">
        <f>IF(ISBLANK('Raw Data'!J1939), 0, IF(AND(2=MATCH(LARGE('Raw Data'!G1939:J1939, 4), 'Raw Data'!G1939:J1939, 0), AND('Raw Data'!P1939-'Raw Data'!O1939&lt;4, 'Raw Data'!P1939-'Raw Data'!O1939&gt;0)), 'Raw Data'!H1939, 0))</f>
        <v/>
      </c>
      <c r="H1946">
        <f>IF(ISBLANK('Raw Data'!J1939), 0, IF(AND(1=MATCH(LARGE('Raw Data'!G1939:J1939, 4), 'Raw Data'!G1939:J1939, 0), AND('Raw Data'!O1939-'Raw Data'!P1939&lt;4, 'Raw Data'!O1939-'Raw Data'!P1939&gt;0)), 'Raw Data'!G1939, 0))</f>
        <v/>
      </c>
      <c r="I1946">
        <f>IF(ISBLANK('Raw Data'!J1939), 0, IF(AND(4=MATCH(LARGE('Raw Data'!G1939:J1939, 3), 'Raw Data'!G1939:J1939, 0), 'Raw Data'!P1939-'Raw Data'!O1939&gt;3), 'Raw Data'!J1939, 0))</f>
        <v/>
      </c>
      <c r="J1946">
        <f>IF(ISBLANK('Raw Data'!J1939), 0, IF(AND(3=MATCH(LARGE('Raw Data'!G1939:J1939, 3), 'Raw Data'!G1939:J1939, 0), 'Raw Data'!O1939-'Raw Data'!P1939&gt;3), 'Raw Data'!I1939, 0))</f>
        <v/>
      </c>
      <c r="K1946">
        <f>IF(ISBLANK('Raw Data'!J1939), 0, IF(AND(2=MATCH(LARGE('Raw Data'!G1939:J1939, 3), 'Raw Data'!G1939:J1939, 0), AND('Raw Data'!P1939-'Raw Data'!O1939&lt;4, 'Raw Data'!P1939-'Raw Data'!O1939&gt;0)), 'Raw Data'!H1939, 0))</f>
        <v/>
      </c>
      <c r="L1946">
        <f>IF(ISBLANK('Raw Data'!J1939), 0, IF(AND(1=MATCH(LARGE('Raw Data'!G1939:J1939, 3), 'Raw Data'!G1939:J1939, 0), AND('Raw Data'!O1939-'Raw Data'!P1939&lt;4, 'Raw Data'!O1939-'Raw Data'!P1939&gt;0)), 'Raw Data'!G1939, 0))</f>
        <v/>
      </c>
      <c r="M1946">
        <f>IF(ISBLANK('Raw Data'!J1939), 0, IF(AND(4=MATCH(LARGE('Raw Data'!G1939:J1939, 2), 'Raw Data'!G1939:J1939, 0), 'Raw Data'!P1939-'Raw Data'!O1939&gt;3), 'Raw Data'!J1939, 0))</f>
        <v/>
      </c>
      <c r="N1946">
        <f>IF(ISBLANK('Raw Data'!J1939), 0, IF(AND(3=MATCH(LARGE('Raw Data'!G1939:J1939, 2), 'Raw Data'!G1939:J1939, 0), 'Raw Data'!O1939-'Raw Data'!P1939&gt;3), 'Raw Data'!I1939, 0))</f>
        <v/>
      </c>
      <c r="O1946">
        <f>IF(ISBLANK('Raw Data'!J1939), 0, IF(AND(2=MATCH(LARGE('Raw Data'!G1939:J1939, 2), 'Raw Data'!G1939:J1939, 0), AND('Raw Data'!P1939-'Raw Data'!O1939&lt;4, 'Raw Data'!P1939-'Raw Data'!O1939&gt;0)), 'Raw Data'!H1939, 0))</f>
        <v/>
      </c>
      <c r="P1946">
        <f>IF(ISBLANK('Raw Data'!J1939), 0, IF(AND(1=MATCH(LARGE('Raw Data'!G1939:J1939, 2), 'Raw Data'!G1939:J1939, 0), AND('Raw Data'!O1939-'Raw Data'!P1939&lt;4, 'Raw Data'!O1939-'Raw Data'!P1939&gt;0)), 'Raw Data'!G1939, 0))</f>
        <v/>
      </c>
      <c r="Q1946">
        <f>IF(ISBLANK('Raw Data'!J1939), 0, IF(AND(4=MATCH(LARGE('Raw Data'!G1939:J1939, 1), 'Raw Data'!G1939:J1939, 0), 'Raw Data'!P1939-'Raw Data'!O1939&gt;3), 'Raw Data'!J1939, 0))</f>
        <v/>
      </c>
      <c r="R1946">
        <f>IF(ISBLANK('Raw Data'!J1939), 0, IF(AND(3=MATCH(LARGE('Raw Data'!G1939:J1939, 1), 'Raw Data'!G1939:J1939, 0), 'Raw Data'!O1939-'Raw Data'!P1939&gt;3), 'Raw Data'!I1939, 0))</f>
        <v/>
      </c>
      <c r="S1946">
        <f>IF(AND('Raw Data'!P1939-'Raw Data'!O1939&gt;4, 'Raw Data'!F1939&lt;'Raw Data'!C1939), 'Raw Data'!J1939, 0)</f>
        <v/>
      </c>
      <c r="T1946">
        <f>IF(AND('Raw Data'!O1939-'Raw Data'!P1939&gt;4, 'Raw Data'!F1939&gt;'Raw Data'!C1939), 'Raw Data'!I1939, 0)</f>
        <v/>
      </c>
      <c r="U1946">
        <f>IF(AND('Raw Data'!P1939-'Raw Data'!O1939&lt;3, 'Raw Data'!P1939&gt;'Raw Data'!O1939, 'Raw Data'!F1939&lt;'Raw Data'!C1939), 'Raw Data'!H1939, 0)</f>
        <v/>
      </c>
      <c r="V1946">
        <f>IF(AND('Raw Data'!P1939-'Raw Data'!O1939&lt;3, 'Raw Data'!P1939&gt;'Raw Data'!O1939, 'Raw Data'!F1939&gt;'Raw Data'!C1939), 'Raw Data'!G1939, 0)</f>
        <v/>
      </c>
    </row>
    <row r="1947">
      <c r="A1947">
        <f>IF(AND('Raw Data'!F1940&lt;'Raw Data'!C1940, 'Raw Data'!P1940&gt;'Raw Data'!O1940, 'Raw Data'!P1940-'Raw Data'!O1940&gt;3), 'Raw Data'!J1940, 0)</f>
        <v/>
      </c>
      <c r="B1947">
        <f>IF(AND('Raw Data'!C1940&lt;'Raw Data'!F1940, 'Raw Data'!O1940&gt;'Raw Data'!P1940, 'Raw Data'!O1940-'Raw Data'!P1940&gt;3), 'Raw Data'!I1940, 0)</f>
        <v/>
      </c>
      <c r="C1947">
        <f>IF(AND('Raw Data'!F1940&lt;'Raw Data'!C1940, 'Raw Data'!P1940&gt;'Raw Data'!O1940, 'Raw Data'!P1940-'Raw Data'!O1940&lt;4), 'Raw Data'!H1940, 0)</f>
        <v/>
      </c>
      <c r="D1947">
        <f>IF(AND('Raw Data'!C1940&lt;'Raw Data'!F1940, 'Raw Data'!O1940&gt;'Raw Data'!P1940, 'Raw Data'!O1940-'Raw Data'!P1940&lt;4), 'Raw Data'!G1940, 0)</f>
        <v/>
      </c>
      <c r="E1947">
        <f>IF(ISBLANK('Raw Data'!J1940), 0, IF(AND(4=MATCH(LARGE('Raw Data'!G1940:J1940, 4), 'Raw Data'!G1940:J1940, 0), 'Raw Data'!P1940-'Raw Data'!O1940&gt;3), 'Raw Data'!J1940, 0))</f>
        <v/>
      </c>
      <c r="F1947">
        <f>IF(ISBLANK('Raw Data'!J1940), 0, IF(AND(3=MATCH(LARGE('Raw Data'!G1940:J1940, 4), 'Raw Data'!G1940:J1940, 0), 'Raw Data'!O1940-'Raw Data'!P1940&gt;3), 'Raw Data'!I1940, 0))</f>
        <v/>
      </c>
      <c r="G1947">
        <f>IF(ISBLANK('Raw Data'!J1940), 0, IF(AND(2=MATCH(LARGE('Raw Data'!G1940:J1940, 4), 'Raw Data'!G1940:J1940, 0), AND('Raw Data'!P1940-'Raw Data'!O1940&lt;4, 'Raw Data'!P1940-'Raw Data'!O1940&gt;0)), 'Raw Data'!H1940, 0))</f>
        <v/>
      </c>
      <c r="H1947">
        <f>IF(ISBLANK('Raw Data'!J1940), 0, IF(AND(1=MATCH(LARGE('Raw Data'!G1940:J1940, 4), 'Raw Data'!G1940:J1940, 0), AND('Raw Data'!O1940-'Raw Data'!P1940&lt;4, 'Raw Data'!O1940-'Raw Data'!P1940&gt;0)), 'Raw Data'!G1940, 0))</f>
        <v/>
      </c>
      <c r="I1947">
        <f>IF(ISBLANK('Raw Data'!J1940), 0, IF(AND(4=MATCH(LARGE('Raw Data'!G1940:J1940, 3), 'Raw Data'!G1940:J1940, 0), 'Raw Data'!P1940-'Raw Data'!O1940&gt;3), 'Raw Data'!J1940, 0))</f>
        <v/>
      </c>
      <c r="J1947">
        <f>IF(ISBLANK('Raw Data'!J1940), 0, IF(AND(3=MATCH(LARGE('Raw Data'!G1940:J1940, 3), 'Raw Data'!G1940:J1940, 0), 'Raw Data'!O1940-'Raw Data'!P1940&gt;3), 'Raw Data'!I1940, 0))</f>
        <v/>
      </c>
      <c r="K1947">
        <f>IF(ISBLANK('Raw Data'!J1940), 0, IF(AND(2=MATCH(LARGE('Raw Data'!G1940:J1940, 3), 'Raw Data'!G1940:J1940, 0), AND('Raw Data'!P1940-'Raw Data'!O1940&lt;4, 'Raw Data'!P1940-'Raw Data'!O1940&gt;0)), 'Raw Data'!H1940, 0))</f>
        <v/>
      </c>
      <c r="L1947">
        <f>IF(ISBLANK('Raw Data'!J1940), 0, IF(AND(1=MATCH(LARGE('Raw Data'!G1940:J1940, 3), 'Raw Data'!G1940:J1940, 0), AND('Raw Data'!O1940-'Raw Data'!P1940&lt;4, 'Raw Data'!O1940-'Raw Data'!P1940&gt;0)), 'Raw Data'!G1940, 0))</f>
        <v/>
      </c>
      <c r="M1947">
        <f>IF(ISBLANK('Raw Data'!J1940), 0, IF(AND(4=MATCH(LARGE('Raw Data'!G1940:J1940, 2), 'Raw Data'!G1940:J1940, 0), 'Raw Data'!P1940-'Raw Data'!O1940&gt;3), 'Raw Data'!J1940, 0))</f>
        <v/>
      </c>
      <c r="N1947">
        <f>IF(ISBLANK('Raw Data'!J1940), 0, IF(AND(3=MATCH(LARGE('Raw Data'!G1940:J1940, 2), 'Raw Data'!G1940:J1940, 0), 'Raw Data'!O1940-'Raw Data'!P1940&gt;3), 'Raw Data'!I1940, 0))</f>
        <v/>
      </c>
      <c r="O1947">
        <f>IF(ISBLANK('Raw Data'!J1940), 0, IF(AND(2=MATCH(LARGE('Raw Data'!G1940:J1940, 2), 'Raw Data'!G1940:J1940, 0), AND('Raw Data'!P1940-'Raw Data'!O1940&lt;4, 'Raw Data'!P1940-'Raw Data'!O1940&gt;0)), 'Raw Data'!H1940, 0))</f>
        <v/>
      </c>
      <c r="P1947">
        <f>IF(ISBLANK('Raw Data'!J1940), 0, IF(AND(1=MATCH(LARGE('Raw Data'!G1940:J1940, 2), 'Raw Data'!G1940:J1940, 0), AND('Raw Data'!O1940-'Raw Data'!P1940&lt;4, 'Raw Data'!O1940-'Raw Data'!P1940&gt;0)), 'Raw Data'!G1940, 0))</f>
        <v/>
      </c>
      <c r="Q1947">
        <f>IF(ISBLANK('Raw Data'!J1940), 0, IF(AND(4=MATCH(LARGE('Raw Data'!G1940:J1940, 1), 'Raw Data'!G1940:J1940, 0), 'Raw Data'!P1940-'Raw Data'!O1940&gt;3), 'Raw Data'!J1940, 0))</f>
        <v/>
      </c>
      <c r="R1947">
        <f>IF(ISBLANK('Raw Data'!J1940), 0, IF(AND(3=MATCH(LARGE('Raw Data'!G1940:J1940, 1), 'Raw Data'!G1940:J1940, 0), 'Raw Data'!O1940-'Raw Data'!P1940&gt;3), 'Raw Data'!I1940, 0))</f>
        <v/>
      </c>
      <c r="S1947">
        <f>IF(AND('Raw Data'!P1940-'Raw Data'!O1940&gt;4, 'Raw Data'!F1940&lt;'Raw Data'!C1940), 'Raw Data'!J1940, 0)</f>
        <v/>
      </c>
      <c r="T1947">
        <f>IF(AND('Raw Data'!O1940-'Raw Data'!P1940&gt;4, 'Raw Data'!F1940&gt;'Raw Data'!C1940), 'Raw Data'!I1940, 0)</f>
        <v/>
      </c>
      <c r="U1947">
        <f>IF(AND('Raw Data'!P1940-'Raw Data'!O1940&lt;3, 'Raw Data'!P1940&gt;'Raw Data'!O1940, 'Raw Data'!F1940&lt;'Raw Data'!C1940), 'Raw Data'!H1940, 0)</f>
        <v/>
      </c>
      <c r="V1947">
        <f>IF(AND('Raw Data'!P1940-'Raw Data'!O1940&lt;3, 'Raw Data'!P1940&gt;'Raw Data'!O1940, 'Raw Data'!F1940&gt;'Raw Data'!C1940), 'Raw Data'!G1940, 0)</f>
        <v/>
      </c>
    </row>
    <row r="1948">
      <c r="A1948">
        <f>IF(AND('Raw Data'!F1941&lt;'Raw Data'!C1941, 'Raw Data'!P1941&gt;'Raw Data'!O1941, 'Raw Data'!P1941-'Raw Data'!O1941&gt;3), 'Raw Data'!J1941, 0)</f>
        <v/>
      </c>
      <c r="B1948">
        <f>IF(AND('Raw Data'!C1941&lt;'Raw Data'!F1941, 'Raw Data'!O1941&gt;'Raw Data'!P1941, 'Raw Data'!O1941-'Raw Data'!P1941&gt;3), 'Raw Data'!I1941, 0)</f>
        <v/>
      </c>
      <c r="C1948">
        <f>IF(AND('Raw Data'!F1941&lt;'Raw Data'!C1941, 'Raw Data'!P1941&gt;'Raw Data'!O1941, 'Raw Data'!P1941-'Raw Data'!O1941&lt;4), 'Raw Data'!H1941, 0)</f>
        <v/>
      </c>
      <c r="D1948">
        <f>IF(AND('Raw Data'!C1941&lt;'Raw Data'!F1941, 'Raw Data'!O1941&gt;'Raw Data'!P1941, 'Raw Data'!O1941-'Raw Data'!P1941&lt;4), 'Raw Data'!G1941, 0)</f>
        <v/>
      </c>
      <c r="E1948">
        <f>IF(ISBLANK('Raw Data'!J1941), 0, IF(AND(4=MATCH(LARGE('Raw Data'!G1941:J1941, 4), 'Raw Data'!G1941:J1941, 0), 'Raw Data'!P1941-'Raw Data'!O1941&gt;3), 'Raw Data'!J1941, 0))</f>
        <v/>
      </c>
      <c r="F1948">
        <f>IF(ISBLANK('Raw Data'!J1941), 0, IF(AND(3=MATCH(LARGE('Raw Data'!G1941:J1941, 4), 'Raw Data'!G1941:J1941, 0), 'Raw Data'!O1941-'Raw Data'!P1941&gt;3), 'Raw Data'!I1941, 0))</f>
        <v/>
      </c>
      <c r="G1948">
        <f>IF(ISBLANK('Raw Data'!J1941), 0, IF(AND(2=MATCH(LARGE('Raw Data'!G1941:J1941, 4), 'Raw Data'!G1941:J1941, 0), AND('Raw Data'!P1941-'Raw Data'!O1941&lt;4, 'Raw Data'!P1941-'Raw Data'!O1941&gt;0)), 'Raw Data'!H1941, 0))</f>
        <v/>
      </c>
      <c r="H1948">
        <f>IF(ISBLANK('Raw Data'!J1941), 0, IF(AND(1=MATCH(LARGE('Raw Data'!G1941:J1941, 4), 'Raw Data'!G1941:J1941, 0), AND('Raw Data'!O1941-'Raw Data'!P1941&lt;4, 'Raw Data'!O1941-'Raw Data'!P1941&gt;0)), 'Raw Data'!G1941, 0))</f>
        <v/>
      </c>
      <c r="I1948">
        <f>IF(ISBLANK('Raw Data'!J1941), 0, IF(AND(4=MATCH(LARGE('Raw Data'!G1941:J1941, 3), 'Raw Data'!G1941:J1941, 0), 'Raw Data'!P1941-'Raw Data'!O1941&gt;3), 'Raw Data'!J1941, 0))</f>
        <v/>
      </c>
      <c r="J1948">
        <f>IF(ISBLANK('Raw Data'!J1941), 0, IF(AND(3=MATCH(LARGE('Raw Data'!G1941:J1941, 3), 'Raw Data'!G1941:J1941, 0), 'Raw Data'!O1941-'Raw Data'!P1941&gt;3), 'Raw Data'!I1941, 0))</f>
        <v/>
      </c>
      <c r="K1948">
        <f>IF(ISBLANK('Raw Data'!J1941), 0, IF(AND(2=MATCH(LARGE('Raw Data'!G1941:J1941, 3), 'Raw Data'!G1941:J1941, 0), AND('Raw Data'!P1941-'Raw Data'!O1941&lt;4, 'Raw Data'!P1941-'Raw Data'!O1941&gt;0)), 'Raw Data'!H1941, 0))</f>
        <v/>
      </c>
      <c r="L1948">
        <f>IF(ISBLANK('Raw Data'!J1941), 0, IF(AND(1=MATCH(LARGE('Raw Data'!G1941:J1941, 3), 'Raw Data'!G1941:J1941, 0), AND('Raw Data'!O1941-'Raw Data'!P1941&lt;4, 'Raw Data'!O1941-'Raw Data'!P1941&gt;0)), 'Raw Data'!G1941, 0))</f>
        <v/>
      </c>
      <c r="M1948">
        <f>IF(ISBLANK('Raw Data'!J1941), 0, IF(AND(4=MATCH(LARGE('Raw Data'!G1941:J1941, 2), 'Raw Data'!G1941:J1941, 0), 'Raw Data'!P1941-'Raw Data'!O1941&gt;3), 'Raw Data'!J1941, 0))</f>
        <v/>
      </c>
      <c r="N1948">
        <f>IF(ISBLANK('Raw Data'!J1941), 0, IF(AND(3=MATCH(LARGE('Raw Data'!G1941:J1941, 2), 'Raw Data'!G1941:J1941, 0), 'Raw Data'!O1941-'Raw Data'!P1941&gt;3), 'Raw Data'!I1941, 0))</f>
        <v/>
      </c>
      <c r="O1948">
        <f>IF(ISBLANK('Raw Data'!J1941), 0, IF(AND(2=MATCH(LARGE('Raw Data'!G1941:J1941, 2), 'Raw Data'!G1941:J1941, 0), AND('Raw Data'!P1941-'Raw Data'!O1941&lt;4, 'Raw Data'!P1941-'Raw Data'!O1941&gt;0)), 'Raw Data'!H1941, 0))</f>
        <v/>
      </c>
      <c r="P1948">
        <f>IF(ISBLANK('Raw Data'!J1941), 0, IF(AND(1=MATCH(LARGE('Raw Data'!G1941:J1941, 2), 'Raw Data'!G1941:J1941, 0), AND('Raw Data'!O1941-'Raw Data'!P1941&lt;4, 'Raw Data'!O1941-'Raw Data'!P1941&gt;0)), 'Raw Data'!G1941, 0))</f>
        <v/>
      </c>
      <c r="Q1948">
        <f>IF(ISBLANK('Raw Data'!J1941), 0, IF(AND(4=MATCH(LARGE('Raw Data'!G1941:J1941, 1), 'Raw Data'!G1941:J1941, 0), 'Raw Data'!P1941-'Raw Data'!O1941&gt;3), 'Raw Data'!J1941, 0))</f>
        <v/>
      </c>
      <c r="R1948">
        <f>IF(ISBLANK('Raw Data'!J1941), 0, IF(AND(3=MATCH(LARGE('Raw Data'!G1941:J1941, 1), 'Raw Data'!G1941:J1941, 0), 'Raw Data'!O1941-'Raw Data'!P1941&gt;3), 'Raw Data'!I1941, 0))</f>
        <v/>
      </c>
      <c r="S1948">
        <f>IF(AND('Raw Data'!P1941-'Raw Data'!O1941&gt;4, 'Raw Data'!F1941&lt;'Raw Data'!C1941), 'Raw Data'!J1941, 0)</f>
        <v/>
      </c>
      <c r="T1948">
        <f>IF(AND('Raw Data'!O1941-'Raw Data'!P1941&gt;4, 'Raw Data'!F1941&gt;'Raw Data'!C1941), 'Raw Data'!I1941, 0)</f>
        <v/>
      </c>
      <c r="U1948">
        <f>IF(AND('Raw Data'!P1941-'Raw Data'!O1941&lt;3, 'Raw Data'!P1941&gt;'Raw Data'!O1941, 'Raw Data'!F1941&lt;'Raw Data'!C1941), 'Raw Data'!H1941, 0)</f>
        <v/>
      </c>
      <c r="V1948">
        <f>IF(AND('Raw Data'!P1941-'Raw Data'!O1941&lt;3, 'Raw Data'!P1941&gt;'Raw Data'!O1941, 'Raw Data'!F1941&gt;'Raw Data'!C1941), 'Raw Data'!G1941, 0)</f>
        <v/>
      </c>
    </row>
    <row r="1949">
      <c r="A1949">
        <f>IF(AND('Raw Data'!F1942&lt;'Raw Data'!C1942, 'Raw Data'!P1942&gt;'Raw Data'!O1942, 'Raw Data'!P1942-'Raw Data'!O1942&gt;3), 'Raw Data'!J1942, 0)</f>
        <v/>
      </c>
      <c r="B1949">
        <f>IF(AND('Raw Data'!C1942&lt;'Raw Data'!F1942, 'Raw Data'!O1942&gt;'Raw Data'!P1942, 'Raw Data'!O1942-'Raw Data'!P1942&gt;3), 'Raw Data'!I1942, 0)</f>
        <v/>
      </c>
      <c r="C1949">
        <f>IF(AND('Raw Data'!F1942&lt;'Raw Data'!C1942, 'Raw Data'!P1942&gt;'Raw Data'!O1942, 'Raw Data'!P1942-'Raw Data'!O1942&lt;4), 'Raw Data'!H1942, 0)</f>
        <v/>
      </c>
      <c r="D1949">
        <f>IF(AND('Raw Data'!C1942&lt;'Raw Data'!F1942, 'Raw Data'!O1942&gt;'Raw Data'!P1942, 'Raw Data'!O1942-'Raw Data'!P1942&lt;4), 'Raw Data'!G1942, 0)</f>
        <v/>
      </c>
      <c r="E1949">
        <f>IF(ISBLANK('Raw Data'!J1942), 0, IF(AND(4=MATCH(LARGE('Raw Data'!G1942:J1942, 4), 'Raw Data'!G1942:J1942, 0), 'Raw Data'!P1942-'Raw Data'!O1942&gt;3), 'Raw Data'!J1942, 0))</f>
        <v/>
      </c>
      <c r="F1949">
        <f>IF(ISBLANK('Raw Data'!J1942), 0, IF(AND(3=MATCH(LARGE('Raw Data'!G1942:J1942, 4), 'Raw Data'!G1942:J1942, 0), 'Raw Data'!O1942-'Raw Data'!P1942&gt;3), 'Raw Data'!I1942, 0))</f>
        <v/>
      </c>
      <c r="G1949">
        <f>IF(ISBLANK('Raw Data'!J1942), 0, IF(AND(2=MATCH(LARGE('Raw Data'!G1942:J1942, 4), 'Raw Data'!G1942:J1942, 0), AND('Raw Data'!P1942-'Raw Data'!O1942&lt;4, 'Raw Data'!P1942-'Raw Data'!O1942&gt;0)), 'Raw Data'!H1942, 0))</f>
        <v/>
      </c>
      <c r="H1949">
        <f>IF(ISBLANK('Raw Data'!J1942), 0, IF(AND(1=MATCH(LARGE('Raw Data'!G1942:J1942, 4), 'Raw Data'!G1942:J1942, 0), AND('Raw Data'!O1942-'Raw Data'!P1942&lt;4, 'Raw Data'!O1942-'Raw Data'!P1942&gt;0)), 'Raw Data'!G1942, 0))</f>
        <v/>
      </c>
      <c r="I1949">
        <f>IF(ISBLANK('Raw Data'!J1942), 0, IF(AND(4=MATCH(LARGE('Raw Data'!G1942:J1942, 3), 'Raw Data'!G1942:J1942, 0), 'Raw Data'!P1942-'Raw Data'!O1942&gt;3), 'Raw Data'!J1942, 0))</f>
        <v/>
      </c>
      <c r="J1949">
        <f>IF(ISBLANK('Raw Data'!J1942), 0, IF(AND(3=MATCH(LARGE('Raw Data'!G1942:J1942, 3), 'Raw Data'!G1942:J1942, 0), 'Raw Data'!O1942-'Raw Data'!P1942&gt;3), 'Raw Data'!I1942, 0))</f>
        <v/>
      </c>
      <c r="K1949">
        <f>IF(ISBLANK('Raw Data'!J1942), 0, IF(AND(2=MATCH(LARGE('Raw Data'!G1942:J1942, 3), 'Raw Data'!G1942:J1942, 0), AND('Raw Data'!P1942-'Raw Data'!O1942&lt;4, 'Raw Data'!P1942-'Raw Data'!O1942&gt;0)), 'Raw Data'!H1942, 0))</f>
        <v/>
      </c>
      <c r="L1949">
        <f>IF(ISBLANK('Raw Data'!J1942), 0, IF(AND(1=MATCH(LARGE('Raw Data'!G1942:J1942, 3), 'Raw Data'!G1942:J1942, 0), AND('Raw Data'!O1942-'Raw Data'!P1942&lt;4, 'Raw Data'!O1942-'Raw Data'!P1942&gt;0)), 'Raw Data'!G1942, 0))</f>
        <v/>
      </c>
      <c r="M1949">
        <f>IF(ISBLANK('Raw Data'!J1942), 0, IF(AND(4=MATCH(LARGE('Raw Data'!G1942:J1942, 2), 'Raw Data'!G1942:J1942, 0), 'Raw Data'!P1942-'Raw Data'!O1942&gt;3), 'Raw Data'!J1942, 0))</f>
        <v/>
      </c>
      <c r="N1949">
        <f>IF(ISBLANK('Raw Data'!J1942), 0, IF(AND(3=MATCH(LARGE('Raw Data'!G1942:J1942, 2), 'Raw Data'!G1942:J1942, 0), 'Raw Data'!O1942-'Raw Data'!P1942&gt;3), 'Raw Data'!I1942, 0))</f>
        <v/>
      </c>
      <c r="O1949">
        <f>IF(ISBLANK('Raw Data'!J1942), 0, IF(AND(2=MATCH(LARGE('Raw Data'!G1942:J1942, 2), 'Raw Data'!G1942:J1942, 0), AND('Raw Data'!P1942-'Raw Data'!O1942&lt;4, 'Raw Data'!P1942-'Raw Data'!O1942&gt;0)), 'Raw Data'!H1942, 0))</f>
        <v/>
      </c>
      <c r="P1949">
        <f>IF(ISBLANK('Raw Data'!J1942), 0, IF(AND(1=MATCH(LARGE('Raw Data'!G1942:J1942, 2), 'Raw Data'!G1942:J1942, 0), AND('Raw Data'!O1942-'Raw Data'!P1942&lt;4, 'Raw Data'!O1942-'Raw Data'!P1942&gt;0)), 'Raw Data'!G1942, 0))</f>
        <v/>
      </c>
      <c r="Q1949">
        <f>IF(ISBLANK('Raw Data'!J1942), 0, IF(AND(4=MATCH(LARGE('Raw Data'!G1942:J1942, 1), 'Raw Data'!G1942:J1942, 0), 'Raw Data'!P1942-'Raw Data'!O1942&gt;3), 'Raw Data'!J1942, 0))</f>
        <v/>
      </c>
      <c r="R1949">
        <f>IF(ISBLANK('Raw Data'!J1942), 0, IF(AND(3=MATCH(LARGE('Raw Data'!G1942:J1942, 1), 'Raw Data'!G1942:J1942, 0), 'Raw Data'!O1942-'Raw Data'!P1942&gt;3), 'Raw Data'!I1942, 0))</f>
        <v/>
      </c>
      <c r="S1949">
        <f>IF(AND('Raw Data'!P1942-'Raw Data'!O1942&gt;4, 'Raw Data'!F1942&lt;'Raw Data'!C1942), 'Raw Data'!J1942, 0)</f>
        <v/>
      </c>
      <c r="T1949">
        <f>IF(AND('Raw Data'!O1942-'Raw Data'!P1942&gt;4, 'Raw Data'!F1942&gt;'Raw Data'!C1942), 'Raw Data'!I1942, 0)</f>
        <v/>
      </c>
      <c r="U1949">
        <f>IF(AND('Raw Data'!P1942-'Raw Data'!O1942&lt;3, 'Raw Data'!P1942&gt;'Raw Data'!O1942, 'Raw Data'!F1942&lt;'Raw Data'!C1942), 'Raw Data'!H1942, 0)</f>
        <v/>
      </c>
      <c r="V1949">
        <f>IF(AND('Raw Data'!P1942-'Raw Data'!O1942&lt;3, 'Raw Data'!P1942&gt;'Raw Data'!O1942, 'Raw Data'!F1942&gt;'Raw Data'!C1942), 'Raw Data'!G1942, 0)</f>
        <v/>
      </c>
    </row>
    <row r="1950">
      <c r="A1950">
        <f>IF(AND('Raw Data'!F1943&lt;'Raw Data'!C1943, 'Raw Data'!P1943&gt;'Raw Data'!O1943, 'Raw Data'!P1943-'Raw Data'!O1943&gt;3), 'Raw Data'!J1943, 0)</f>
        <v/>
      </c>
      <c r="B1950">
        <f>IF(AND('Raw Data'!C1943&lt;'Raw Data'!F1943, 'Raw Data'!O1943&gt;'Raw Data'!P1943, 'Raw Data'!O1943-'Raw Data'!P1943&gt;3), 'Raw Data'!I1943, 0)</f>
        <v/>
      </c>
      <c r="C1950">
        <f>IF(AND('Raw Data'!F1943&lt;'Raw Data'!C1943, 'Raw Data'!P1943&gt;'Raw Data'!O1943, 'Raw Data'!P1943-'Raw Data'!O1943&lt;4), 'Raw Data'!H1943, 0)</f>
        <v/>
      </c>
      <c r="D1950">
        <f>IF(AND('Raw Data'!C1943&lt;'Raw Data'!F1943, 'Raw Data'!O1943&gt;'Raw Data'!P1943, 'Raw Data'!O1943-'Raw Data'!P1943&lt;4), 'Raw Data'!G1943, 0)</f>
        <v/>
      </c>
      <c r="E1950">
        <f>IF(ISBLANK('Raw Data'!J1943), 0, IF(AND(4=MATCH(LARGE('Raw Data'!G1943:J1943, 4), 'Raw Data'!G1943:J1943, 0), 'Raw Data'!P1943-'Raw Data'!O1943&gt;3), 'Raw Data'!J1943, 0))</f>
        <v/>
      </c>
      <c r="F1950">
        <f>IF(ISBLANK('Raw Data'!J1943), 0, IF(AND(3=MATCH(LARGE('Raw Data'!G1943:J1943, 4), 'Raw Data'!G1943:J1943, 0), 'Raw Data'!O1943-'Raw Data'!P1943&gt;3), 'Raw Data'!I1943, 0))</f>
        <v/>
      </c>
      <c r="G1950">
        <f>IF(ISBLANK('Raw Data'!J1943), 0, IF(AND(2=MATCH(LARGE('Raw Data'!G1943:J1943, 4), 'Raw Data'!G1943:J1943, 0), AND('Raw Data'!P1943-'Raw Data'!O1943&lt;4, 'Raw Data'!P1943-'Raw Data'!O1943&gt;0)), 'Raw Data'!H1943, 0))</f>
        <v/>
      </c>
      <c r="H1950">
        <f>IF(ISBLANK('Raw Data'!J1943), 0, IF(AND(1=MATCH(LARGE('Raw Data'!G1943:J1943, 4), 'Raw Data'!G1943:J1943, 0), AND('Raw Data'!O1943-'Raw Data'!P1943&lt;4, 'Raw Data'!O1943-'Raw Data'!P1943&gt;0)), 'Raw Data'!G1943, 0))</f>
        <v/>
      </c>
      <c r="I1950">
        <f>IF(ISBLANK('Raw Data'!J1943), 0, IF(AND(4=MATCH(LARGE('Raw Data'!G1943:J1943, 3), 'Raw Data'!G1943:J1943, 0), 'Raw Data'!P1943-'Raw Data'!O1943&gt;3), 'Raw Data'!J1943, 0))</f>
        <v/>
      </c>
      <c r="J1950">
        <f>IF(ISBLANK('Raw Data'!J1943), 0, IF(AND(3=MATCH(LARGE('Raw Data'!G1943:J1943, 3), 'Raw Data'!G1943:J1943, 0), 'Raw Data'!O1943-'Raw Data'!P1943&gt;3), 'Raw Data'!I1943, 0))</f>
        <v/>
      </c>
      <c r="K1950">
        <f>IF(ISBLANK('Raw Data'!J1943), 0, IF(AND(2=MATCH(LARGE('Raw Data'!G1943:J1943, 3), 'Raw Data'!G1943:J1943, 0), AND('Raw Data'!P1943-'Raw Data'!O1943&lt;4, 'Raw Data'!P1943-'Raw Data'!O1943&gt;0)), 'Raw Data'!H1943, 0))</f>
        <v/>
      </c>
      <c r="L1950">
        <f>IF(ISBLANK('Raw Data'!J1943), 0, IF(AND(1=MATCH(LARGE('Raw Data'!G1943:J1943, 3), 'Raw Data'!G1943:J1943, 0), AND('Raw Data'!O1943-'Raw Data'!P1943&lt;4, 'Raw Data'!O1943-'Raw Data'!P1943&gt;0)), 'Raw Data'!G1943, 0))</f>
        <v/>
      </c>
      <c r="M1950">
        <f>IF(ISBLANK('Raw Data'!J1943), 0, IF(AND(4=MATCH(LARGE('Raw Data'!G1943:J1943, 2), 'Raw Data'!G1943:J1943, 0), 'Raw Data'!P1943-'Raw Data'!O1943&gt;3), 'Raw Data'!J1943, 0))</f>
        <v/>
      </c>
      <c r="N1950">
        <f>IF(ISBLANK('Raw Data'!J1943), 0, IF(AND(3=MATCH(LARGE('Raw Data'!G1943:J1943, 2), 'Raw Data'!G1943:J1943, 0), 'Raw Data'!O1943-'Raw Data'!P1943&gt;3), 'Raw Data'!I1943, 0))</f>
        <v/>
      </c>
      <c r="O1950">
        <f>IF(ISBLANK('Raw Data'!J1943), 0, IF(AND(2=MATCH(LARGE('Raw Data'!G1943:J1943, 2), 'Raw Data'!G1943:J1943, 0), AND('Raw Data'!P1943-'Raw Data'!O1943&lt;4, 'Raw Data'!P1943-'Raw Data'!O1943&gt;0)), 'Raw Data'!H1943, 0))</f>
        <v/>
      </c>
      <c r="P1950">
        <f>IF(ISBLANK('Raw Data'!J1943), 0, IF(AND(1=MATCH(LARGE('Raw Data'!G1943:J1943, 2), 'Raw Data'!G1943:J1943, 0), AND('Raw Data'!O1943-'Raw Data'!P1943&lt;4, 'Raw Data'!O1943-'Raw Data'!P1943&gt;0)), 'Raw Data'!G1943, 0))</f>
        <v/>
      </c>
      <c r="Q1950">
        <f>IF(ISBLANK('Raw Data'!J1943), 0, IF(AND(4=MATCH(LARGE('Raw Data'!G1943:J1943, 1), 'Raw Data'!G1943:J1943, 0), 'Raw Data'!P1943-'Raw Data'!O1943&gt;3), 'Raw Data'!J1943, 0))</f>
        <v/>
      </c>
      <c r="R1950">
        <f>IF(ISBLANK('Raw Data'!J1943), 0, IF(AND(3=MATCH(LARGE('Raw Data'!G1943:J1943, 1), 'Raw Data'!G1943:J1943, 0), 'Raw Data'!O1943-'Raw Data'!P1943&gt;3), 'Raw Data'!I1943, 0))</f>
        <v/>
      </c>
      <c r="S1950">
        <f>IF(AND('Raw Data'!P1943-'Raw Data'!O1943&gt;4, 'Raw Data'!F1943&lt;'Raw Data'!C1943), 'Raw Data'!J1943, 0)</f>
        <v/>
      </c>
      <c r="T1950">
        <f>IF(AND('Raw Data'!O1943-'Raw Data'!P1943&gt;4, 'Raw Data'!F1943&gt;'Raw Data'!C1943), 'Raw Data'!I1943, 0)</f>
        <v/>
      </c>
      <c r="U1950">
        <f>IF(AND('Raw Data'!P1943-'Raw Data'!O1943&lt;3, 'Raw Data'!P1943&gt;'Raw Data'!O1943, 'Raw Data'!F1943&lt;'Raw Data'!C1943), 'Raw Data'!H1943, 0)</f>
        <v/>
      </c>
      <c r="V1950">
        <f>IF(AND('Raw Data'!P1943-'Raw Data'!O1943&lt;3, 'Raw Data'!P1943&gt;'Raw Data'!O1943, 'Raw Data'!F1943&gt;'Raw Data'!C1943), 'Raw Data'!G1943, 0)</f>
        <v/>
      </c>
    </row>
    <row r="1951">
      <c r="A1951">
        <f>IF(AND('Raw Data'!F1944&lt;'Raw Data'!C1944, 'Raw Data'!P1944&gt;'Raw Data'!O1944, 'Raw Data'!P1944-'Raw Data'!O1944&gt;3), 'Raw Data'!J1944, 0)</f>
        <v/>
      </c>
      <c r="B1951">
        <f>IF(AND('Raw Data'!C1944&lt;'Raw Data'!F1944, 'Raw Data'!O1944&gt;'Raw Data'!P1944, 'Raw Data'!O1944-'Raw Data'!P1944&gt;3), 'Raw Data'!I1944, 0)</f>
        <v/>
      </c>
      <c r="C1951">
        <f>IF(AND('Raw Data'!F1944&lt;'Raw Data'!C1944, 'Raw Data'!P1944&gt;'Raw Data'!O1944, 'Raw Data'!P1944-'Raw Data'!O1944&lt;4), 'Raw Data'!H1944, 0)</f>
        <v/>
      </c>
      <c r="D1951">
        <f>IF(AND('Raw Data'!C1944&lt;'Raw Data'!F1944, 'Raw Data'!O1944&gt;'Raw Data'!P1944, 'Raw Data'!O1944-'Raw Data'!P1944&lt;4), 'Raw Data'!G1944, 0)</f>
        <v/>
      </c>
      <c r="E1951">
        <f>IF(ISBLANK('Raw Data'!J1944), 0, IF(AND(4=MATCH(LARGE('Raw Data'!G1944:J1944, 4), 'Raw Data'!G1944:J1944, 0), 'Raw Data'!P1944-'Raw Data'!O1944&gt;3), 'Raw Data'!J1944, 0))</f>
        <v/>
      </c>
      <c r="F1951">
        <f>IF(ISBLANK('Raw Data'!J1944), 0, IF(AND(3=MATCH(LARGE('Raw Data'!G1944:J1944, 4), 'Raw Data'!G1944:J1944, 0), 'Raw Data'!O1944-'Raw Data'!P1944&gt;3), 'Raw Data'!I1944, 0))</f>
        <v/>
      </c>
      <c r="G1951">
        <f>IF(ISBLANK('Raw Data'!J1944), 0, IF(AND(2=MATCH(LARGE('Raw Data'!G1944:J1944, 4), 'Raw Data'!G1944:J1944, 0), AND('Raw Data'!P1944-'Raw Data'!O1944&lt;4, 'Raw Data'!P1944-'Raw Data'!O1944&gt;0)), 'Raw Data'!H1944, 0))</f>
        <v/>
      </c>
      <c r="H1951">
        <f>IF(ISBLANK('Raw Data'!J1944), 0, IF(AND(1=MATCH(LARGE('Raw Data'!G1944:J1944, 4), 'Raw Data'!G1944:J1944, 0), AND('Raw Data'!O1944-'Raw Data'!P1944&lt;4, 'Raw Data'!O1944-'Raw Data'!P1944&gt;0)), 'Raw Data'!G1944, 0))</f>
        <v/>
      </c>
      <c r="I1951">
        <f>IF(ISBLANK('Raw Data'!J1944), 0, IF(AND(4=MATCH(LARGE('Raw Data'!G1944:J1944, 3), 'Raw Data'!G1944:J1944, 0), 'Raw Data'!P1944-'Raw Data'!O1944&gt;3), 'Raw Data'!J1944, 0))</f>
        <v/>
      </c>
      <c r="J1951">
        <f>IF(ISBLANK('Raw Data'!J1944), 0, IF(AND(3=MATCH(LARGE('Raw Data'!G1944:J1944, 3), 'Raw Data'!G1944:J1944, 0), 'Raw Data'!O1944-'Raw Data'!P1944&gt;3), 'Raw Data'!I1944, 0))</f>
        <v/>
      </c>
      <c r="K1951">
        <f>IF(ISBLANK('Raw Data'!J1944), 0, IF(AND(2=MATCH(LARGE('Raw Data'!G1944:J1944, 3), 'Raw Data'!G1944:J1944, 0), AND('Raw Data'!P1944-'Raw Data'!O1944&lt;4, 'Raw Data'!P1944-'Raw Data'!O1944&gt;0)), 'Raw Data'!H1944, 0))</f>
        <v/>
      </c>
      <c r="L1951">
        <f>IF(ISBLANK('Raw Data'!J1944), 0, IF(AND(1=MATCH(LARGE('Raw Data'!G1944:J1944, 3), 'Raw Data'!G1944:J1944, 0), AND('Raw Data'!O1944-'Raw Data'!P1944&lt;4, 'Raw Data'!O1944-'Raw Data'!P1944&gt;0)), 'Raw Data'!G1944, 0))</f>
        <v/>
      </c>
      <c r="M1951">
        <f>IF(ISBLANK('Raw Data'!J1944), 0, IF(AND(4=MATCH(LARGE('Raw Data'!G1944:J1944, 2), 'Raw Data'!G1944:J1944, 0), 'Raw Data'!P1944-'Raw Data'!O1944&gt;3), 'Raw Data'!J1944, 0))</f>
        <v/>
      </c>
      <c r="N1951">
        <f>IF(ISBLANK('Raw Data'!J1944), 0, IF(AND(3=MATCH(LARGE('Raw Data'!G1944:J1944, 2), 'Raw Data'!G1944:J1944, 0), 'Raw Data'!O1944-'Raw Data'!P1944&gt;3), 'Raw Data'!I1944, 0))</f>
        <v/>
      </c>
      <c r="O1951">
        <f>IF(ISBLANK('Raw Data'!J1944), 0, IF(AND(2=MATCH(LARGE('Raw Data'!G1944:J1944, 2), 'Raw Data'!G1944:J1944, 0), AND('Raw Data'!P1944-'Raw Data'!O1944&lt;4, 'Raw Data'!P1944-'Raw Data'!O1944&gt;0)), 'Raw Data'!H1944, 0))</f>
        <v/>
      </c>
      <c r="P1951">
        <f>IF(ISBLANK('Raw Data'!J1944), 0, IF(AND(1=MATCH(LARGE('Raw Data'!G1944:J1944, 2), 'Raw Data'!G1944:J1944, 0), AND('Raw Data'!O1944-'Raw Data'!P1944&lt;4, 'Raw Data'!O1944-'Raw Data'!P1944&gt;0)), 'Raw Data'!G1944, 0))</f>
        <v/>
      </c>
      <c r="Q1951">
        <f>IF(ISBLANK('Raw Data'!J1944), 0, IF(AND(4=MATCH(LARGE('Raw Data'!G1944:J1944, 1), 'Raw Data'!G1944:J1944, 0), 'Raw Data'!P1944-'Raw Data'!O1944&gt;3), 'Raw Data'!J1944, 0))</f>
        <v/>
      </c>
      <c r="R1951">
        <f>IF(ISBLANK('Raw Data'!J1944), 0, IF(AND(3=MATCH(LARGE('Raw Data'!G1944:J1944, 1), 'Raw Data'!G1944:J1944, 0), 'Raw Data'!O1944-'Raw Data'!P1944&gt;3), 'Raw Data'!I1944, 0))</f>
        <v/>
      </c>
      <c r="S1951">
        <f>IF(AND('Raw Data'!P1944-'Raw Data'!O1944&gt;4, 'Raw Data'!F1944&lt;'Raw Data'!C1944), 'Raw Data'!J1944, 0)</f>
        <v/>
      </c>
      <c r="T1951">
        <f>IF(AND('Raw Data'!O1944-'Raw Data'!P1944&gt;4, 'Raw Data'!F1944&gt;'Raw Data'!C1944), 'Raw Data'!I1944, 0)</f>
        <v/>
      </c>
      <c r="U1951">
        <f>IF(AND('Raw Data'!P1944-'Raw Data'!O1944&lt;3, 'Raw Data'!P1944&gt;'Raw Data'!O1944, 'Raw Data'!F1944&lt;'Raw Data'!C1944), 'Raw Data'!H1944, 0)</f>
        <v/>
      </c>
      <c r="V1951">
        <f>IF(AND('Raw Data'!P1944-'Raw Data'!O1944&lt;3, 'Raw Data'!P1944&gt;'Raw Data'!O1944, 'Raw Data'!F1944&gt;'Raw Data'!C1944), 'Raw Data'!G1944, 0)</f>
        <v/>
      </c>
    </row>
    <row r="1952">
      <c r="A1952">
        <f>IF(AND('Raw Data'!F1945&lt;'Raw Data'!C1945, 'Raw Data'!P1945&gt;'Raw Data'!O1945, 'Raw Data'!P1945-'Raw Data'!O1945&gt;3), 'Raw Data'!J1945, 0)</f>
        <v/>
      </c>
      <c r="B1952">
        <f>IF(AND('Raw Data'!C1945&lt;'Raw Data'!F1945, 'Raw Data'!O1945&gt;'Raw Data'!P1945, 'Raw Data'!O1945-'Raw Data'!P1945&gt;3), 'Raw Data'!I1945, 0)</f>
        <v/>
      </c>
      <c r="C1952">
        <f>IF(AND('Raw Data'!F1945&lt;'Raw Data'!C1945, 'Raw Data'!P1945&gt;'Raw Data'!O1945, 'Raw Data'!P1945-'Raw Data'!O1945&lt;4), 'Raw Data'!H1945, 0)</f>
        <v/>
      </c>
      <c r="D1952">
        <f>IF(AND('Raw Data'!C1945&lt;'Raw Data'!F1945, 'Raw Data'!O1945&gt;'Raw Data'!P1945, 'Raw Data'!O1945-'Raw Data'!P1945&lt;4), 'Raw Data'!G1945, 0)</f>
        <v/>
      </c>
      <c r="E1952">
        <f>IF(ISBLANK('Raw Data'!J1945), 0, IF(AND(4=MATCH(LARGE('Raw Data'!G1945:J1945, 4), 'Raw Data'!G1945:J1945, 0), 'Raw Data'!P1945-'Raw Data'!O1945&gt;3), 'Raw Data'!J1945, 0))</f>
        <v/>
      </c>
      <c r="F1952">
        <f>IF(ISBLANK('Raw Data'!J1945), 0, IF(AND(3=MATCH(LARGE('Raw Data'!G1945:J1945, 4), 'Raw Data'!G1945:J1945, 0), 'Raw Data'!O1945-'Raw Data'!P1945&gt;3), 'Raw Data'!I1945, 0))</f>
        <v/>
      </c>
      <c r="G1952">
        <f>IF(ISBLANK('Raw Data'!J1945), 0, IF(AND(2=MATCH(LARGE('Raw Data'!G1945:J1945, 4), 'Raw Data'!G1945:J1945, 0), AND('Raw Data'!P1945-'Raw Data'!O1945&lt;4, 'Raw Data'!P1945-'Raw Data'!O1945&gt;0)), 'Raw Data'!H1945, 0))</f>
        <v/>
      </c>
      <c r="H1952">
        <f>IF(ISBLANK('Raw Data'!J1945), 0, IF(AND(1=MATCH(LARGE('Raw Data'!G1945:J1945, 4), 'Raw Data'!G1945:J1945, 0), AND('Raw Data'!O1945-'Raw Data'!P1945&lt;4, 'Raw Data'!O1945-'Raw Data'!P1945&gt;0)), 'Raw Data'!G1945, 0))</f>
        <v/>
      </c>
      <c r="I1952">
        <f>IF(ISBLANK('Raw Data'!J1945), 0, IF(AND(4=MATCH(LARGE('Raw Data'!G1945:J1945, 3), 'Raw Data'!G1945:J1945, 0), 'Raw Data'!P1945-'Raw Data'!O1945&gt;3), 'Raw Data'!J1945, 0))</f>
        <v/>
      </c>
      <c r="J1952">
        <f>IF(ISBLANK('Raw Data'!J1945), 0, IF(AND(3=MATCH(LARGE('Raw Data'!G1945:J1945, 3), 'Raw Data'!G1945:J1945, 0), 'Raw Data'!O1945-'Raw Data'!P1945&gt;3), 'Raw Data'!I1945, 0))</f>
        <v/>
      </c>
      <c r="K1952">
        <f>IF(ISBLANK('Raw Data'!J1945), 0, IF(AND(2=MATCH(LARGE('Raw Data'!G1945:J1945, 3), 'Raw Data'!G1945:J1945, 0), AND('Raw Data'!P1945-'Raw Data'!O1945&lt;4, 'Raw Data'!P1945-'Raw Data'!O1945&gt;0)), 'Raw Data'!H1945, 0))</f>
        <v/>
      </c>
      <c r="L1952">
        <f>IF(ISBLANK('Raw Data'!J1945), 0, IF(AND(1=MATCH(LARGE('Raw Data'!G1945:J1945, 3), 'Raw Data'!G1945:J1945, 0), AND('Raw Data'!O1945-'Raw Data'!P1945&lt;4, 'Raw Data'!O1945-'Raw Data'!P1945&gt;0)), 'Raw Data'!G1945, 0))</f>
        <v/>
      </c>
      <c r="M1952">
        <f>IF(ISBLANK('Raw Data'!J1945), 0, IF(AND(4=MATCH(LARGE('Raw Data'!G1945:J1945, 2), 'Raw Data'!G1945:J1945, 0), 'Raw Data'!P1945-'Raw Data'!O1945&gt;3), 'Raw Data'!J1945, 0))</f>
        <v/>
      </c>
      <c r="N1952">
        <f>IF(ISBLANK('Raw Data'!J1945), 0, IF(AND(3=MATCH(LARGE('Raw Data'!G1945:J1945, 2), 'Raw Data'!G1945:J1945, 0), 'Raw Data'!O1945-'Raw Data'!P1945&gt;3), 'Raw Data'!I1945, 0))</f>
        <v/>
      </c>
      <c r="O1952">
        <f>IF(ISBLANK('Raw Data'!J1945), 0, IF(AND(2=MATCH(LARGE('Raw Data'!G1945:J1945, 2), 'Raw Data'!G1945:J1945, 0), AND('Raw Data'!P1945-'Raw Data'!O1945&lt;4, 'Raw Data'!P1945-'Raw Data'!O1945&gt;0)), 'Raw Data'!H1945, 0))</f>
        <v/>
      </c>
      <c r="P1952">
        <f>IF(ISBLANK('Raw Data'!J1945), 0, IF(AND(1=MATCH(LARGE('Raw Data'!G1945:J1945, 2), 'Raw Data'!G1945:J1945, 0), AND('Raw Data'!O1945-'Raw Data'!P1945&lt;4, 'Raw Data'!O1945-'Raw Data'!P1945&gt;0)), 'Raw Data'!G1945, 0))</f>
        <v/>
      </c>
      <c r="Q1952">
        <f>IF(ISBLANK('Raw Data'!J1945), 0, IF(AND(4=MATCH(LARGE('Raw Data'!G1945:J1945, 1), 'Raw Data'!G1945:J1945, 0), 'Raw Data'!P1945-'Raw Data'!O1945&gt;3), 'Raw Data'!J1945, 0))</f>
        <v/>
      </c>
      <c r="R1952">
        <f>IF(ISBLANK('Raw Data'!J1945), 0, IF(AND(3=MATCH(LARGE('Raw Data'!G1945:J1945, 1), 'Raw Data'!G1945:J1945, 0), 'Raw Data'!O1945-'Raw Data'!P1945&gt;3), 'Raw Data'!I1945, 0))</f>
        <v/>
      </c>
      <c r="S1952">
        <f>IF(AND('Raw Data'!P1945-'Raw Data'!O1945&gt;4, 'Raw Data'!F1945&lt;'Raw Data'!C1945), 'Raw Data'!J1945, 0)</f>
        <v/>
      </c>
      <c r="T1952">
        <f>IF(AND('Raw Data'!O1945-'Raw Data'!P1945&gt;4, 'Raw Data'!F1945&gt;'Raw Data'!C1945), 'Raw Data'!I1945, 0)</f>
        <v/>
      </c>
      <c r="U1952">
        <f>IF(AND('Raw Data'!P1945-'Raw Data'!O1945&lt;3, 'Raw Data'!P1945&gt;'Raw Data'!O1945, 'Raw Data'!F1945&lt;'Raw Data'!C1945), 'Raw Data'!H1945, 0)</f>
        <v/>
      </c>
      <c r="V1952">
        <f>IF(AND('Raw Data'!P1945-'Raw Data'!O1945&lt;3, 'Raw Data'!P1945&gt;'Raw Data'!O1945, 'Raw Data'!F1945&gt;'Raw Data'!C1945), 'Raw Data'!G1945, 0)</f>
        <v/>
      </c>
    </row>
    <row r="1953">
      <c r="A1953">
        <f>IF(AND('Raw Data'!F1946&lt;'Raw Data'!C1946, 'Raw Data'!P1946&gt;'Raw Data'!O1946, 'Raw Data'!P1946-'Raw Data'!O1946&gt;3), 'Raw Data'!J1946, 0)</f>
        <v/>
      </c>
      <c r="B1953">
        <f>IF(AND('Raw Data'!C1946&lt;'Raw Data'!F1946, 'Raw Data'!O1946&gt;'Raw Data'!P1946, 'Raw Data'!O1946-'Raw Data'!P1946&gt;3), 'Raw Data'!I1946, 0)</f>
        <v/>
      </c>
      <c r="C1953">
        <f>IF(AND('Raw Data'!F1946&lt;'Raw Data'!C1946, 'Raw Data'!P1946&gt;'Raw Data'!O1946, 'Raw Data'!P1946-'Raw Data'!O1946&lt;4), 'Raw Data'!H1946, 0)</f>
        <v/>
      </c>
      <c r="D1953">
        <f>IF(AND('Raw Data'!C1946&lt;'Raw Data'!F1946, 'Raw Data'!O1946&gt;'Raw Data'!P1946, 'Raw Data'!O1946-'Raw Data'!P1946&lt;4), 'Raw Data'!G1946, 0)</f>
        <v/>
      </c>
      <c r="E1953">
        <f>IF(ISBLANK('Raw Data'!J1946), 0, IF(AND(4=MATCH(LARGE('Raw Data'!G1946:J1946, 4), 'Raw Data'!G1946:J1946, 0), 'Raw Data'!P1946-'Raw Data'!O1946&gt;3), 'Raw Data'!J1946, 0))</f>
        <v/>
      </c>
      <c r="F1953">
        <f>IF(ISBLANK('Raw Data'!J1946), 0, IF(AND(3=MATCH(LARGE('Raw Data'!G1946:J1946, 4), 'Raw Data'!G1946:J1946, 0), 'Raw Data'!O1946-'Raw Data'!P1946&gt;3), 'Raw Data'!I1946, 0))</f>
        <v/>
      </c>
      <c r="G1953">
        <f>IF(ISBLANK('Raw Data'!J1946), 0, IF(AND(2=MATCH(LARGE('Raw Data'!G1946:J1946, 4), 'Raw Data'!G1946:J1946, 0), AND('Raw Data'!P1946-'Raw Data'!O1946&lt;4, 'Raw Data'!P1946-'Raw Data'!O1946&gt;0)), 'Raw Data'!H1946, 0))</f>
        <v/>
      </c>
      <c r="H1953">
        <f>IF(ISBLANK('Raw Data'!J1946), 0, IF(AND(1=MATCH(LARGE('Raw Data'!G1946:J1946, 4), 'Raw Data'!G1946:J1946, 0), AND('Raw Data'!O1946-'Raw Data'!P1946&lt;4, 'Raw Data'!O1946-'Raw Data'!P1946&gt;0)), 'Raw Data'!G1946, 0))</f>
        <v/>
      </c>
      <c r="I1953">
        <f>IF(ISBLANK('Raw Data'!J1946), 0, IF(AND(4=MATCH(LARGE('Raw Data'!G1946:J1946, 3), 'Raw Data'!G1946:J1946, 0), 'Raw Data'!P1946-'Raw Data'!O1946&gt;3), 'Raw Data'!J1946, 0))</f>
        <v/>
      </c>
      <c r="J1953">
        <f>IF(ISBLANK('Raw Data'!J1946), 0, IF(AND(3=MATCH(LARGE('Raw Data'!G1946:J1946, 3), 'Raw Data'!G1946:J1946, 0), 'Raw Data'!O1946-'Raw Data'!P1946&gt;3), 'Raw Data'!I1946, 0))</f>
        <v/>
      </c>
      <c r="K1953">
        <f>IF(ISBLANK('Raw Data'!J1946), 0, IF(AND(2=MATCH(LARGE('Raw Data'!G1946:J1946, 3), 'Raw Data'!G1946:J1946, 0), AND('Raw Data'!P1946-'Raw Data'!O1946&lt;4, 'Raw Data'!P1946-'Raw Data'!O1946&gt;0)), 'Raw Data'!H1946, 0))</f>
        <v/>
      </c>
      <c r="L1953">
        <f>IF(ISBLANK('Raw Data'!J1946), 0, IF(AND(1=MATCH(LARGE('Raw Data'!G1946:J1946, 3), 'Raw Data'!G1946:J1946, 0), AND('Raw Data'!O1946-'Raw Data'!P1946&lt;4, 'Raw Data'!O1946-'Raw Data'!P1946&gt;0)), 'Raw Data'!G1946, 0))</f>
        <v/>
      </c>
      <c r="M1953">
        <f>IF(ISBLANK('Raw Data'!J1946), 0, IF(AND(4=MATCH(LARGE('Raw Data'!G1946:J1946, 2), 'Raw Data'!G1946:J1946, 0), 'Raw Data'!P1946-'Raw Data'!O1946&gt;3), 'Raw Data'!J1946, 0))</f>
        <v/>
      </c>
      <c r="N1953">
        <f>IF(ISBLANK('Raw Data'!J1946), 0, IF(AND(3=MATCH(LARGE('Raw Data'!G1946:J1946, 2), 'Raw Data'!G1946:J1946, 0), 'Raw Data'!O1946-'Raw Data'!P1946&gt;3), 'Raw Data'!I1946, 0))</f>
        <v/>
      </c>
      <c r="O1953">
        <f>IF(ISBLANK('Raw Data'!J1946), 0, IF(AND(2=MATCH(LARGE('Raw Data'!G1946:J1946, 2), 'Raw Data'!G1946:J1946, 0), AND('Raw Data'!P1946-'Raw Data'!O1946&lt;4, 'Raw Data'!P1946-'Raw Data'!O1946&gt;0)), 'Raw Data'!H1946, 0))</f>
        <v/>
      </c>
      <c r="P1953">
        <f>IF(ISBLANK('Raw Data'!J1946), 0, IF(AND(1=MATCH(LARGE('Raw Data'!G1946:J1946, 2), 'Raw Data'!G1946:J1946, 0), AND('Raw Data'!O1946-'Raw Data'!P1946&lt;4, 'Raw Data'!O1946-'Raw Data'!P1946&gt;0)), 'Raw Data'!G1946, 0))</f>
        <v/>
      </c>
      <c r="Q1953">
        <f>IF(ISBLANK('Raw Data'!J1946), 0, IF(AND(4=MATCH(LARGE('Raw Data'!G1946:J1946, 1), 'Raw Data'!G1946:J1946, 0), 'Raw Data'!P1946-'Raw Data'!O1946&gt;3), 'Raw Data'!J1946, 0))</f>
        <v/>
      </c>
      <c r="R1953">
        <f>IF(ISBLANK('Raw Data'!J1946), 0, IF(AND(3=MATCH(LARGE('Raw Data'!G1946:J1946, 1), 'Raw Data'!G1946:J1946, 0), 'Raw Data'!O1946-'Raw Data'!P1946&gt;3), 'Raw Data'!I1946, 0))</f>
        <v/>
      </c>
      <c r="S1953">
        <f>IF(AND('Raw Data'!P1946-'Raw Data'!O1946&gt;4, 'Raw Data'!F1946&lt;'Raw Data'!C1946), 'Raw Data'!J1946, 0)</f>
        <v/>
      </c>
      <c r="T1953">
        <f>IF(AND('Raw Data'!O1946-'Raw Data'!P1946&gt;4, 'Raw Data'!F1946&gt;'Raw Data'!C1946), 'Raw Data'!I1946, 0)</f>
        <v/>
      </c>
      <c r="U1953">
        <f>IF(AND('Raw Data'!P1946-'Raw Data'!O1946&lt;3, 'Raw Data'!P1946&gt;'Raw Data'!O1946, 'Raw Data'!F1946&lt;'Raw Data'!C1946), 'Raw Data'!H1946, 0)</f>
        <v/>
      </c>
      <c r="V1953">
        <f>IF(AND('Raw Data'!P1946-'Raw Data'!O1946&lt;3, 'Raw Data'!P1946&gt;'Raw Data'!O1946, 'Raw Data'!F1946&gt;'Raw Data'!C1946), 'Raw Data'!G1946, 0)</f>
        <v/>
      </c>
    </row>
    <row r="1954">
      <c r="A1954">
        <f>IF(AND('Raw Data'!F1947&lt;'Raw Data'!C1947, 'Raw Data'!P1947&gt;'Raw Data'!O1947, 'Raw Data'!P1947-'Raw Data'!O1947&gt;3), 'Raw Data'!J1947, 0)</f>
        <v/>
      </c>
      <c r="B1954">
        <f>IF(AND('Raw Data'!C1947&lt;'Raw Data'!F1947, 'Raw Data'!O1947&gt;'Raw Data'!P1947, 'Raw Data'!O1947-'Raw Data'!P1947&gt;3), 'Raw Data'!I1947, 0)</f>
        <v/>
      </c>
      <c r="C1954">
        <f>IF(AND('Raw Data'!F1947&lt;'Raw Data'!C1947, 'Raw Data'!P1947&gt;'Raw Data'!O1947, 'Raw Data'!P1947-'Raw Data'!O1947&lt;4), 'Raw Data'!H1947, 0)</f>
        <v/>
      </c>
      <c r="D1954">
        <f>IF(AND('Raw Data'!C1947&lt;'Raw Data'!F1947, 'Raw Data'!O1947&gt;'Raw Data'!P1947, 'Raw Data'!O1947-'Raw Data'!P1947&lt;4), 'Raw Data'!G1947, 0)</f>
        <v/>
      </c>
      <c r="E1954">
        <f>IF(ISBLANK('Raw Data'!J1947), 0, IF(AND(4=MATCH(LARGE('Raw Data'!G1947:J1947, 4), 'Raw Data'!G1947:J1947, 0), 'Raw Data'!P1947-'Raw Data'!O1947&gt;3), 'Raw Data'!J1947, 0))</f>
        <v/>
      </c>
      <c r="F1954">
        <f>IF(ISBLANK('Raw Data'!J1947), 0, IF(AND(3=MATCH(LARGE('Raw Data'!G1947:J1947, 4), 'Raw Data'!G1947:J1947, 0), 'Raw Data'!O1947-'Raw Data'!P1947&gt;3), 'Raw Data'!I1947, 0))</f>
        <v/>
      </c>
      <c r="G1954">
        <f>IF(ISBLANK('Raw Data'!J1947), 0, IF(AND(2=MATCH(LARGE('Raw Data'!G1947:J1947, 4), 'Raw Data'!G1947:J1947, 0), AND('Raw Data'!P1947-'Raw Data'!O1947&lt;4, 'Raw Data'!P1947-'Raw Data'!O1947&gt;0)), 'Raw Data'!H1947, 0))</f>
        <v/>
      </c>
      <c r="H1954">
        <f>IF(ISBLANK('Raw Data'!J1947), 0, IF(AND(1=MATCH(LARGE('Raw Data'!G1947:J1947, 4), 'Raw Data'!G1947:J1947, 0), AND('Raw Data'!O1947-'Raw Data'!P1947&lt;4, 'Raw Data'!O1947-'Raw Data'!P1947&gt;0)), 'Raw Data'!G1947, 0))</f>
        <v/>
      </c>
      <c r="I1954">
        <f>IF(ISBLANK('Raw Data'!J1947), 0, IF(AND(4=MATCH(LARGE('Raw Data'!G1947:J1947, 3), 'Raw Data'!G1947:J1947, 0), 'Raw Data'!P1947-'Raw Data'!O1947&gt;3), 'Raw Data'!J1947, 0))</f>
        <v/>
      </c>
      <c r="J1954">
        <f>IF(ISBLANK('Raw Data'!J1947), 0, IF(AND(3=MATCH(LARGE('Raw Data'!G1947:J1947, 3), 'Raw Data'!G1947:J1947, 0), 'Raw Data'!O1947-'Raw Data'!P1947&gt;3), 'Raw Data'!I1947, 0))</f>
        <v/>
      </c>
      <c r="K1954">
        <f>IF(ISBLANK('Raw Data'!J1947), 0, IF(AND(2=MATCH(LARGE('Raw Data'!G1947:J1947, 3), 'Raw Data'!G1947:J1947, 0), AND('Raw Data'!P1947-'Raw Data'!O1947&lt;4, 'Raw Data'!P1947-'Raw Data'!O1947&gt;0)), 'Raw Data'!H1947, 0))</f>
        <v/>
      </c>
      <c r="L1954">
        <f>IF(ISBLANK('Raw Data'!J1947), 0, IF(AND(1=MATCH(LARGE('Raw Data'!G1947:J1947, 3), 'Raw Data'!G1947:J1947, 0), AND('Raw Data'!O1947-'Raw Data'!P1947&lt;4, 'Raw Data'!O1947-'Raw Data'!P1947&gt;0)), 'Raw Data'!G1947, 0))</f>
        <v/>
      </c>
      <c r="M1954">
        <f>IF(ISBLANK('Raw Data'!J1947), 0, IF(AND(4=MATCH(LARGE('Raw Data'!G1947:J1947, 2), 'Raw Data'!G1947:J1947, 0), 'Raw Data'!P1947-'Raw Data'!O1947&gt;3), 'Raw Data'!J1947, 0))</f>
        <v/>
      </c>
      <c r="N1954">
        <f>IF(ISBLANK('Raw Data'!J1947), 0, IF(AND(3=MATCH(LARGE('Raw Data'!G1947:J1947, 2), 'Raw Data'!G1947:J1947, 0), 'Raw Data'!O1947-'Raw Data'!P1947&gt;3), 'Raw Data'!I1947, 0))</f>
        <v/>
      </c>
      <c r="O1954">
        <f>IF(ISBLANK('Raw Data'!J1947), 0, IF(AND(2=MATCH(LARGE('Raw Data'!G1947:J1947, 2), 'Raw Data'!G1947:J1947, 0), AND('Raw Data'!P1947-'Raw Data'!O1947&lt;4, 'Raw Data'!P1947-'Raw Data'!O1947&gt;0)), 'Raw Data'!H1947, 0))</f>
        <v/>
      </c>
      <c r="P1954">
        <f>IF(ISBLANK('Raw Data'!J1947), 0, IF(AND(1=MATCH(LARGE('Raw Data'!G1947:J1947, 2), 'Raw Data'!G1947:J1947, 0), AND('Raw Data'!O1947-'Raw Data'!P1947&lt;4, 'Raw Data'!O1947-'Raw Data'!P1947&gt;0)), 'Raw Data'!G1947, 0))</f>
        <v/>
      </c>
      <c r="Q1954">
        <f>IF(ISBLANK('Raw Data'!J1947), 0, IF(AND(4=MATCH(LARGE('Raw Data'!G1947:J1947, 1), 'Raw Data'!G1947:J1947, 0), 'Raw Data'!P1947-'Raw Data'!O1947&gt;3), 'Raw Data'!J1947, 0))</f>
        <v/>
      </c>
      <c r="R1954">
        <f>IF(ISBLANK('Raw Data'!J1947), 0, IF(AND(3=MATCH(LARGE('Raw Data'!G1947:J1947, 1), 'Raw Data'!G1947:J1947, 0), 'Raw Data'!O1947-'Raw Data'!P1947&gt;3), 'Raw Data'!I1947, 0))</f>
        <v/>
      </c>
      <c r="S1954">
        <f>IF(AND('Raw Data'!P1947-'Raw Data'!O1947&gt;4, 'Raw Data'!F1947&lt;'Raw Data'!C1947), 'Raw Data'!J1947, 0)</f>
        <v/>
      </c>
      <c r="T1954">
        <f>IF(AND('Raw Data'!O1947-'Raw Data'!P1947&gt;4, 'Raw Data'!F1947&gt;'Raw Data'!C1947), 'Raw Data'!I1947, 0)</f>
        <v/>
      </c>
      <c r="U1954">
        <f>IF(AND('Raw Data'!P1947-'Raw Data'!O1947&lt;3, 'Raw Data'!P1947&gt;'Raw Data'!O1947, 'Raw Data'!F1947&lt;'Raw Data'!C1947), 'Raw Data'!H1947, 0)</f>
        <v/>
      </c>
      <c r="V1954">
        <f>IF(AND('Raw Data'!P1947-'Raw Data'!O1947&lt;3, 'Raw Data'!P1947&gt;'Raw Data'!O1947, 'Raw Data'!F1947&gt;'Raw Data'!C1947), 'Raw Data'!G1947, 0)</f>
        <v/>
      </c>
    </row>
    <row r="1955">
      <c r="A1955">
        <f>IF(AND('Raw Data'!F1948&lt;'Raw Data'!C1948, 'Raw Data'!P1948&gt;'Raw Data'!O1948, 'Raw Data'!P1948-'Raw Data'!O1948&gt;3), 'Raw Data'!J1948, 0)</f>
        <v/>
      </c>
      <c r="B1955">
        <f>IF(AND('Raw Data'!C1948&lt;'Raw Data'!F1948, 'Raw Data'!O1948&gt;'Raw Data'!P1948, 'Raw Data'!O1948-'Raw Data'!P1948&gt;3), 'Raw Data'!I1948, 0)</f>
        <v/>
      </c>
      <c r="C1955">
        <f>IF(AND('Raw Data'!F1948&lt;'Raw Data'!C1948, 'Raw Data'!P1948&gt;'Raw Data'!O1948, 'Raw Data'!P1948-'Raw Data'!O1948&lt;4), 'Raw Data'!H1948, 0)</f>
        <v/>
      </c>
      <c r="D1955">
        <f>IF(AND('Raw Data'!C1948&lt;'Raw Data'!F1948, 'Raw Data'!O1948&gt;'Raw Data'!P1948, 'Raw Data'!O1948-'Raw Data'!P1948&lt;4), 'Raw Data'!G1948, 0)</f>
        <v/>
      </c>
      <c r="E1955">
        <f>IF(ISBLANK('Raw Data'!J1948), 0, IF(AND(4=MATCH(LARGE('Raw Data'!G1948:J1948, 4), 'Raw Data'!G1948:J1948, 0), 'Raw Data'!P1948-'Raw Data'!O1948&gt;3), 'Raw Data'!J1948, 0))</f>
        <v/>
      </c>
      <c r="F1955">
        <f>IF(ISBLANK('Raw Data'!J1948), 0, IF(AND(3=MATCH(LARGE('Raw Data'!G1948:J1948, 4), 'Raw Data'!G1948:J1948, 0), 'Raw Data'!O1948-'Raw Data'!P1948&gt;3), 'Raw Data'!I1948, 0))</f>
        <v/>
      </c>
      <c r="G1955">
        <f>IF(ISBLANK('Raw Data'!J1948), 0, IF(AND(2=MATCH(LARGE('Raw Data'!G1948:J1948, 4), 'Raw Data'!G1948:J1948, 0), AND('Raw Data'!P1948-'Raw Data'!O1948&lt;4, 'Raw Data'!P1948-'Raw Data'!O1948&gt;0)), 'Raw Data'!H1948, 0))</f>
        <v/>
      </c>
      <c r="H1955">
        <f>IF(ISBLANK('Raw Data'!J1948), 0, IF(AND(1=MATCH(LARGE('Raw Data'!G1948:J1948, 4), 'Raw Data'!G1948:J1948, 0), AND('Raw Data'!O1948-'Raw Data'!P1948&lt;4, 'Raw Data'!O1948-'Raw Data'!P1948&gt;0)), 'Raw Data'!G1948, 0))</f>
        <v/>
      </c>
      <c r="I1955">
        <f>IF(ISBLANK('Raw Data'!J1948), 0, IF(AND(4=MATCH(LARGE('Raw Data'!G1948:J1948, 3), 'Raw Data'!G1948:J1948, 0), 'Raw Data'!P1948-'Raw Data'!O1948&gt;3), 'Raw Data'!J1948, 0))</f>
        <v/>
      </c>
      <c r="J1955">
        <f>IF(ISBLANK('Raw Data'!J1948), 0, IF(AND(3=MATCH(LARGE('Raw Data'!G1948:J1948, 3), 'Raw Data'!G1948:J1948, 0), 'Raw Data'!O1948-'Raw Data'!P1948&gt;3), 'Raw Data'!I1948, 0))</f>
        <v/>
      </c>
      <c r="K1955">
        <f>IF(ISBLANK('Raw Data'!J1948), 0, IF(AND(2=MATCH(LARGE('Raw Data'!G1948:J1948, 3), 'Raw Data'!G1948:J1948, 0), AND('Raw Data'!P1948-'Raw Data'!O1948&lt;4, 'Raw Data'!P1948-'Raw Data'!O1948&gt;0)), 'Raw Data'!H1948, 0))</f>
        <v/>
      </c>
      <c r="L1955">
        <f>IF(ISBLANK('Raw Data'!J1948), 0, IF(AND(1=MATCH(LARGE('Raw Data'!G1948:J1948, 3), 'Raw Data'!G1948:J1948, 0), AND('Raw Data'!O1948-'Raw Data'!P1948&lt;4, 'Raw Data'!O1948-'Raw Data'!P1948&gt;0)), 'Raw Data'!G1948, 0))</f>
        <v/>
      </c>
      <c r="M1955">
        <f>IF(ISBLANK('Raw Data'!J1948), 0, IF(AND(4=MATCH(LARGE('Raw Data'!G1948:J1948, 2), 'Raw Data'!G1948:J1948, 0), 'Raw Data'!P1948-'Raw Data'!O1948&gt;3), 'Raw Data'!J1948, 0))</f>
        <v/>
      </c>
      <c r="N1955">
        <f>IF(ISBLANK('Raw Data'!J1948), 0, IF(AND(3=MATCH(LARGE('Raw Data'!G1948:J1948, 2), 'Raw Data'!G1948:J1948, 0), 'Raw Data'!O1948-'Raw Data'!P1948&gt;3), 'Raw Data'!I1948, 0))</f>
        <v/>
      </c>
      <c r="O1955">
        <f>IF(ISBLANK('Raw Data'!J1948), 0, IF(AND(2=MATCH(LARGE('Raw Data'!G1948:J1948, 2), 'Raw Data'!G1948:J1948, 0), AND('Raw Data'!P1948-'Raw Data'!O1948&lt;4, 'Raw Data'!P1948-'Raw Data'!O1948&gt;0)), 'Raw Data'!H1948, 0))</f>
        <v/>
      </c>
      <c r="P1955">
        <f>IF(ISBLANK('Raw Data'!J1948), 0, IF(AND(1=MATCH(LARGE('Raw Data'!G1948:J1948, 2), 'Raw Data'!G1948:J1948, 0), AND('Raw Data'!O1948-'Raw Data'!P1948&lt;4, 'Raw Data'!O1948-'Raw Data'!P1948&gt;0)), 'Raw Data'!G1948, 0))</f>
        <v/>
      </c>
      <c r="Q1955">
        <f>IF(ISBLANK('Raw Data'!J1948), 0, IF(AND(4=MATCH(LARGE('Raw Data'!G1948:J1948, 1), 'Raw Data'!G1948:J1948, 0), 'Raw Data'!P1948-'Raw Data'!O1948&gt;3), 'Raw Data'!J1948, 0))</f>
        <v/>
      </c>
      <c r="R1955">
        <f>IF(ISBLANK('Raw Data'!J1948), 0, IF(AND(3=MATCH(LARGE('Raw Data'!G1948:J1948, 1), 'Raw Data'!G1948:J1948, 0), 'Raw Data'!O1948-'Raw Data'!P1948&gt;3), 'Raw Data'!I1948, 0))</f>
        <v/>
      </c>
      <c r="S1955">
        <f>IF(AND('Raw Data'!P1948-'Raw Data'!O1948&gt;4, 'Raw Data'!F1948&lt;'Raw Data'!C1948), 'Raw Data'!J1948, 0)</f>
        <v/>
      </c>
      <c r="T1955">
        <f>IF(AND('Raw Data'!O1948-'Raw Data'!P1948&gt;4, 'Raw Data'!F1948&gt;'Raw Data'!C1948), 'Raw Data'!I1948, 0)</f>
        <v/>
      </c>
      <c r="U1955">
        <f>IF(AND('Raw Data'!P1948-'Raw Data'!O1948&lt;3, 'Raw Data'!P1948&gt;'Raw Data'!O1948, 'Raw Data'!F1948&lt;'Raw Data'!C1948), 'Raw Data'!H1948, 0)</f>
        <v/>
      </c>
      <c r="V1955">
        <f>IF(AND('Raw Data'!P1948-'Raw Data'!O1948&lt;3, 'Raw Data'!P1948&gt;'Raw Data'!O1948, 'Raw Data'!F1948&gt;'Raw Data'!C1948), 'Raw Data'!G1948, 0)</f>
        <v/>
      </c>
    </row>
    <row r="1956">
      <c r="A1956">
        <f>IF(AND('Raw Data'!F1949&lt;'Raw Data'!C1949, 'Raw Data'!P1949&gt;'Raw Data'!O1949, 'Raw Data'!P1949-'Raw Data'!O1949&gt;3), 'Raw Data'!J1949, 0)</f>
        <v/>
      </c>
      <c r="B1956">
        <f>IF(AND('Raw Data'!C1949&lt;'Raw Data'!F1949, 'Raw Data'!O1949&gt;'Raw Data'!P1949, 'Raw Data'!O1949-'Raw Data'!P1949&gt;3), 'Raw Data'!I1949, 0)</f>
        <v/>
      </c>
      <c r="C1956">
        <f>IF(AND('Raw Data'!F1949&lt;'Raw Data'!C1949, 'Raw Data'!P1949&gt;'Raw Data'!O1949, 'Raw Data'!P1949-'Raw Data'!O1949&lt;4), 'Raw Data'!H1949, 0)</f>
        <v/>
      </c>
      <c r="D1956">
        <f>IF(AND('Raw Data'!C1949&lt;'Raw Data'!F1949, 'Raw Data'!O1949&gt;'Raw Data'!P1949, 'Raw Data'!O1949-'Raw Data'!P1949&lt;4), 'Raw Data'!G1949, 0)</f>
        <v/>
      </c>
      <c r="E1956">
        <f>IF(ISBLANK('Raw Data'!J1949), 0, IF(AND(4=MATCH(LARGE('Raw Data'!G1949:J1949, 4), 'Raw Data'!G1949:J1949, 0), 'Raw Data'!P1949-'Raw Data'!O1949&gt;3), 'Raw Data'!J1949, 0))</f>
        <v/>
      </c>
      <c r="F1956">
        <f>IF(ISBLANK('Raw Data'!J1949), 0, IF(AND(3=MATCH(LARGE('Raw Data'!G1949:J1949, 4), 'Raw Data'!G1949:J1949, 0), 'Raw Data'!O1949-'Raw Data'!P1949&gt;3), 'Raw Data'!I1949, 0))</f>
        <v/>
      </c>
      <c r="G1956">
        <f>IF(ISBLANK('Raw Data'!J1949), 0, IF(AND(2=MATCH(LARGE('Raw Data'!G1949:J1949, 4), 'Raw Data'!G1949:J1949, 0), AND('Raw Data'!P1949-'Raw Data'!O1949&lt;4, 'Raw Data'!P1949-'Raw Data'!O1949&gt;0)), 'Raw Data'!H1949, 0))</f>
        <v/>
      </c>
      <c r="H1956">
        <f>IF(ISBLANK('Raw Data'!J1949), 0, IF(AND(1=MATCH(LARGE('Raw Data'!G1949:J1949, 4), 'Raw Data'!G1949:J1949, 0), AND('Raw Data'!O1949-'Raw Data'!P1949&lt;4, 'Raw Data'!O1949-'Raw Data'!P1949&gt;0)), 'Raw Data'!G1949, 0))</f>
        <v/>
      </c>
      <c r="I1956">
        <f>IF(ISBLANK('Raw Data'!J1949), 0, IF(AND(4=MATCH(LARGE('Raw Data'!G1949:J1949, 3), 'Raw Data'!G1949:J1949, 0), 'Raw Data'!P1949-'Raw Data'!O1949&gt;3), 'Raw Data'!J1949, 0))</f>
        <v/>
      </c>
      <c r="J1956">
        <f>IF(ISBLANK('Raw Data'!J1949), 0, IF(AND(3=MATCH(LARGE('Raw Data'!G1949:J1949, 3), 'Raw Data'!G1949:J1949, 0), 'Raw Data'!O1949-'Raw Data'!P1949&gt;3), 'Raw Data'!I1949, 0))</f>
        <v/>
      </c>
      <c r="K1956">
        <f>IF(ISBLANK('Raw Data'!J1949), 0, IF(AND(2=MATCH(LARGE('Raw Data'!G1949:J1949, 3), 'Raw Data'!G1949:J1949, 0), AND('Raw Data'!P1949-'Raw Data'!O1949&lt;4, 'Raw Data'!P1949-'Raw Data'!O1949&gt;0)), 'Raw Data'!H1949, 0))</f>
        <v/>
      </c>
      <c r="L1956">
        <f>IF(ISBLANK('Raw Data'!J1949), 0, IF(AND(1=MATCH(LARGE('Raw Data'!G1949:J1949, 3), 'Raw Data'!G1949:J1949, 0), AND('Raw Data'!O1949-'Raw Data'!P1949&lt;4, 'Raw Data'!O1949-'Raw Data'!P1949&gt;0)), 'Raw Data'!G1949, 0))</f>
        <v/>
      </c>
      <c r="M1956">
        <f>IF(ISBLANK('Raw Data'!J1949), 0, IF(AND(4=MATCH(LARGE('Raw Data'!G1949:J1949, 2), 'Raw Data'!G1949:J1949, 0), 'Raw Data'!P1949-'Raw Data'!O1949&gt;3), 'Raw Data'!J1949, 0))</f>
        <v/>
      </c>
      <c r="N1956">
        <f>IF(ISBLANK('Raw Data'!J1949), 0, IF(AND(3=MATCH(LARGE('Raw Data'!G1949:J1949, 2), 'Raw Data'!G1949:J1949, 0), 'Raw Data'!O1949-'Raw Data'!P1949&gt;3), 'Raw Data'!I1949, 0))</f>
        <v/>
      </c>
      <c r="O1956">
        <f>IF(ISBLANK('Raw Data'!J1949), 0, IF(AND(2=MATCH(LARGE('Raw Data'!G1949:J1949, 2), 'Raw Data'!G1949:J1949, 0), AND('Raw Data'!P1949-'Raw Data'!O1949&lt;4, 'Raw Data'!P1949-'Raw Data'!O1949&gt;0)), 'Raw Data'!H1949, 0))</f>
        <v/>
      </c>
      <c r="P1956">
        <f>IF(ISBLANK('Raw Data'!J1949), 0, IF(AND(1=MATCH(LARGE('Raw Data'!G1949:J1949, 2), 'Raw Data'!G1949:J1949, 0), AND('Raw Data'!O1949-'Raw Data'!P1949&lt;4, 'Raw Data'!O1949-'Raw Data'!P1949&gt;0)), 'Raw Data'!G1949, 0))</f>
        <v/>
      </c>
      <c r="Q1956">
        <f>IF(ISBLANK('Raw Data'!J1949), 0, IF(AND(4=MATCH(LARGE('Raw Data'!G1949:J1949, 1), 'Raw Data'!G1949:J1949, 0), 'Raw Data'!P1949-'Raw Data'!O1949&gt;3), 'Raw Data'!J1949, 0))</f>
        <v/>
      </c>
      <c r="R1956">
        <f>IF(ISBLANK('Raw Data'!J1949), 0, IF(AND(3=MATCH(LARGE('Raw Data'!G1949:J1949, 1), 'Raw Data'!G1949:J1949, 0), 'Raw Data'!O1949-'Raw Data'!P1949&gt;3), 'Raw Data'!I1949, 0))</f>
        <v/>
      </c>
      <c r="S1956">
        <f>IF(AND('Raw Data'!P1949-'Raw Data'!O1949&gt;4, 'Raw Data'!F1949&lt;'Raw Data'!C1949), 'Raw Data'!J1949, 0)</f>
        <v/>
      </c>
      <c r="T1956">
        <f>IF(AND('Raw Data'!O1949-'Raw Data'!P1949&gt;4, 'Raw Data'!F1949&gt;'Raw Data'!C1949), 'Raw Data'!I1949, 0)</f>
        <v/>
      </c>
      <c r="U1956">
        <f>IF(AND('Raw Data'!P1949-'Raw Data'!O1949&lt;3, 'Raw Data'!P1949&gt;'Raw Data'!O1949, 'Raw Data'!F1949&lt;'Raw Data'!C1949), 'Raw Data'!H1949, 0)</f>
        <v/>
      </c>
      <c r="V1956">
        <f>IF(AND('Raw Data'!P1949-'Raw Data'!O1949&lt;3, 'Raw Data'!P1949&gt;'Raw Data'!O1949, 'Raw Data'!F1949&gt;'Raw Data'!C1949), 'Raw Data'!G1949, 0)</f>
        <v/>
      </c>
    </row>
    <row r="1957">
      <c r="A1957">
        <f>IF(AND('Raw Data'!F1950&lt;'Raw Data'!C1950, 'Raw Data'!P1950&gt;'Raw Data'!O1950, 'Raw Data'!P1950-'Raw Data'!O1950&gt;3), 'Raw Data'!J1950, 0)</f>
        <v/>
      </c>
      <c r="B1957">
        <f>IF(AND('Raw Data'!C1950&lt;'Raw Data'!F1950, 'Raw Data'!O1950&gt;'Raw Data'!P1950, 'Raw Data'!O1950-'Raw Data'!P1950&gt;3), 'Raw Data'!I1950, 0)</f>
        <v/>
      </c>
      <c r="C1957">
        <f>IF(AND('Raw Data'!F1950&lt;'Raw Data'!C1950, 'Raw Data'!P1950&gt;'Raw Data'!O1950, 'Raw Data'!P1950-'Raw Data'!O1950&lt;4), 'Raw Data'!H1950, 0)</f>
        <v/>
      </c>
      <c r="D1957">
        <f>IF(AND('Raw Data'!C1950&lt;'Raw Data'!F1950, 'Raw Data'!O1950&gt;'Raw Data'!P1950, 'Raw Data'!O1950-'Raw Data'!P1950&lt;4), 'Raw Data'!G1950, 0)</f>
        <v/>
      </c>
      <c r="E1957">
        <f>IF(ISBLANK('Raw Data'!J1950), 0, IF(AND(4=MATCH(LARGE('Raw Data'!G1950:J1950, 4), 'Raw Data'!G1950:J1950, 0), 'Raw Data'!P1950-'Raw Data'!O1950&gt;3), 'Raw Data'!J1950, 0))</f>
        <v/>
      </c>
      <c r="F1957">
        <f>IF(ISBLANK('Raw Data'!J1950), 0, IF(AND(3=MATCH(LARGE('Raw Data'!G1950:J1950, 4), 'Raw Data'!G1950:J1950, 0), 'Raw Data'!O1950-'Raw Data'!P1950&gt;3), 'Raw Data'!I1950, 0))</f>
        <v/>
      </c>
      <c r="G1957">
        <f>IF(ISBLANK('Raw Data'!J1950), 0, IF(AND(2=MATCH(LARGE('Raw Data'!G1950:J1950, 4), 'Raw Data'!G1950:J1950, 0), AND('Raw Data'!P1950-'Raw Data'!O1950&lt;4, 'Raw Data'!P1950-'Raw Data'!O1950&gt;0)), 'Raw Data'!H1950, 0))</f>
        <v/>
      </c>
      <c r="H1957">
        <f>IF(ISBLANK('Raw Data'!J1950), 0, IF(AND(1=MATCH(LARGE('Raw Data'!G1950:J1950, 4), 'Raw Data'!G1950:J1950, 0), AND('Raw Data'!O1950-'Raw Data'!P1950&lt;4, 'Raw Data'!O1950-'Raw Data'!P1950&gt;0)), 'Raw Data'!G1950, 0))</f>
        <v/>
      </c>
      <c r="I1957">
        <f>IF(ISBLANK('Raw Data'!J1950), 0, IF(AND(4=MATCH(LARGE('Raw Data'!G1950:J1950, 3), 'Raw Data'!G1950:J1950, 0), 'Raw Data'!P1950-'Raw Data'!O1950&gt;3), 'Raw Data'!J1950, 0))</f>
        <v/>
      </c>
      <c r="J1957">
        <f>IF(ISBLANK('Raw Data'!J1950), 0, IF(AND(3=MATCH(LARGE('Raw Data'!G1950:J1950, 3), 'Raw Data'!G1950:J1950, 0), 'Raw Data'!O1950-'Raw Data'!P1950&gt;3), 'Raw Data'!I1950, 0))</f>
        <v/>
      </c>
      <c r="K1957">
        <f>IF(ISBLANK('Raw Data'!J1950), 0, IF(AND(2=MATCH(LARGE('Raw Data'!G1950:J1950, 3), 'Raw Data'!G1950:J1950, 0), AND('Raw Data'!P1950-'Raw Data'!O1950&lt;4, 'Raw Data'!P1950-'Raw Data'!O1950&gt;0)), 'Raw Data'!H1950, 0))</f>
        <v/>
      </c>
      <c r="L1957">
        <f>IF(ISBLANK('Raw Data'!J1950), 0, IF(AND(1=MATCH(LARGE('Raw Data'!G1950:J1950, 3), 'Raw Data'!G1950:J1950, 0), AND('Raw Data'!O1950-'Raw Data'!P1950&lt;4, 'Raw Data'!O1950-'Raw Data'!P1950&gt;0)), 'Raw Data'!G1950, 0))</f>
        <v/>
      </c>
      <c r="M1957">
        <f>IF(ISBLANK('Raw Data'!J1950), 0, IF(AND(4=MATCH(LARGE('Raw Data'!G1950:J1950, 2), 'Raw Data'!G1950:J1950, 0), 'Raw Data'!P1950-'Raw Data'!O1950&gt;3), 'Raw Data'!J1950, 0))</f>
        <v/>
      </c>
      <c r="N1957">
        <f>IF(ISBLANK('Raw Data'!J1950), 0, IF(AND(3=MATCH(LARGE('Raw Data'!G1950:J1950, 2), 'Raw Data'!G1950:J1950, 0), 'Raw Data'!O1950-'Raw Data'!P1950&gt;3), 'Raw Data'!I1950, 0))</f>
        <v/>
      </c>
      <c r="O1957">
        <f>IF(ISBLANK('Raw Data'!J1950), 0, IF(AND(2=MATCH(LARGE('Raw Data'!G1950:J1950, 2), 'Raw Data'!G1950:J1950, 0), AND('Raw Data'!P1950-'Raw Data'!O1950&lt;4, 'Raw Data'!P1950-'Raw Data'!O1950&gt;0)), 'Raw Data'!H1950, 0))</f>
        <v/>
      </c>
      <c r="P1957">
        <f>IF(ISBLANK('Raw Data'!J1950), 0, IF(AND(1=MATCH(LARGE('Raw Data'!G1950:J1950, 2), 'Raw Data'!G1950:J1950, 0), AND('Raw Data'!O1950-'Raw Data'!P1950&lt;4, 'Raw Data'!O1950-'Raw Data'!P1950&gt;0)), 'Raw Data'!G1950, 0))</f>
        <v/>
      </c>
      <c r="Q1957">
        <f>IF(ISBLANK('Raw Data'!J1950), 0, IF(AND(4=MATCH(LARGE('Raw Data'!G1950:J1950, 1), 'Raw Data'!G1950:J1950, 0), 'Raw Data'!P1950-'Raw Data'!O1950&gt;3), 'Raw Data'!J1950, 0))</f>
        <v/>
      </c>
      <c r="R1957">
        <f>IF(ISBLANK('Raw Data'!J1950), 0, IF(AND(3=MATCH(LARGE('Raw Data'!G1950:J1950, 1), 'Raw Data'!G1950:J1950, 0), 'Raw Data'!O1950-'Raw Data'!P1950&gt;3), 'Raw Data'!I1950, 0))</f>
        <v/>
      </c>
      <c r="S1957">
        <f>IF(AND('Raw Data'!P1950-'Raw Data'!O1950&gt;4, 'Raw Data'!F1950&lt;'Raw Data'!C1950), 'Raw Data'!J1950, 0)</f>
        <v/>
      </c>
      <c r="T1957">
        <f>IF(AND('Raw Data'!O1950-'Raw Data'!P1950&gt;4, 'Raw Data'!F1950&gt;'Raw Data'!C1950), 'Raw Data'!I1950, 0)</f>
        <v/>
      </c>
      <c r="U1957">
        <f>IF(AND('Raw Data'!P1950-'Raw Data'!O1950&lt;3, 'Raw Data'!P1950&gt;'Raw Data'!O1950, 'Raw Data'!F1950&lt;'Raw Data'!C1950), 'Raw Data'!H1950, 0)</f>
        <v/>
      </c>
      <c r="V1957">
        <f>IF(AND('Raw Data'!P1950-'Raw Data'!O1950&lt;3, 'Raw Data'!P1950&gt;'Raw Data'!O1950, 'Raw Data'!F1950&gt;'Raw Data'!C1950), 'Raw Data'!G1950, 0)</f>
        <v/>
      </c>
    </row>
    <row r="1958">
      <c r="A1958">
        <f>IF(AND('Raw Data'!F1951&lt;'Raw Data'!C1951, 'Raw Data'!P1951&gt;'Raw Data'!O1951, 'Raw Data'!P1951-'Raw Data'!O1951&gt;3), 'Raw Data'!J1951, 0)</f>
        <v/>
      </c>
      <c r="B1958">
        <f>IF(AND('Raw Data'!C1951&lt;'Raw Data'!F1951, 'Raw Data'!O1951&gt;'Raw Data'!P1951, 'Raw Data'!O1951-'Raw Data'!P1951&gt;3), 'Raw Data'!I1951, 0)</f>
        <v/>
      </c>
      <c r="C1958">
        <f>IF(AND('Raw Data'!F1951&lt;'Raw Data'!C1951, 'Raw Data'!P1951&gt;'Raw Data'!O1951, 'Raw Data'!P1951-'Raw Data'!O1951&lt;4), 'Raw Data'!H1951, 0)</f>
        <v/>
      </c>
      <c r="D1958">
        <f>IF(AND('Raw Data'!C1951&lt;'Raw Data'!F1951, 'Raw Data'!O1951&gt;'Raw Data'!P1951, 'Raw Data'!O1951-'Raw Data'!P1951&lt;4), 'Raw Data'!G1951, 0)</f>
        <v/>
      </c>
      <c r="E1958">
        <f>IF(ISBLANK('Raw Data'!J1951), 0, IF(AND(4=MATCH(LARGE('Raw Data'!G1951:J1951, 4), 'Raw Data'!G1951:J1951, 0), 'Raw Data'!P1951-'Raw Data'!O1951&gt;3), 'Raw Data'!J1951, 0))</f>
        <v/>
      </c>
      <c r="F1958">
        <f>IF(ISBLANK('Raw Data'!J1951), 0, IF(AND(3=MATCH(LARGE('Raw Data'!G1951:J1951, 4), 'Raw Data'!G1951:J1951, 0), 'Raw Data'!O1951-'Raw Data'!P1951&gt;3), 'Raw Data'!I1951, 0))</f>
        <v/>
      </c>
      <c r="G1958">
        <f>IF(ISBLANK('Raw Data'!J1951), 0, IF(AND(2=MATCH(LARGE('Raw Data'!G1951:J1951, 4), 'Raw Data'!G1951:J1951, 0), AND('Raw Data'!P1951-'Raw Data'!O1951&lt;4, 'Raw Data'!P1951-'Raw Data'!O1951&gt;0)), 'Raw Data'!H1951, 0))</f>
        <v/>
      </c>
      <c r="H1958">
        <f>IF(ISBLANK('Raw Data'!J1951), 0, IF(AND(1=MATCH(LARGE('Raw Data'!G1951:J1951, 4), 'Raw Data'!G1951:J1951, 0), AND('Raw Data'!O1951-'Raw Data'!P1951&lt;4, 'Raw Data'!O1951-'Raw Data'!P1951&gt;0)), 'Raw Data'!G1951, 0))</f>
        <v/>
      </c>
      <c r="I1958">
        <f>IF(ISBLANK('Raw Data'!J1951), 0, IF(AND(4=MATCH(LARGE('Raw Data'!G1951:J1951, 3), 'Raw Data'!G1951:J1951, 0), 'Raw Data'!P1951-'Raw Data'!O1951&gt;3), 'Raw Data'!J1951, 0))</f>
        <v/>
      </c>
      <c r="J1958">
        <f>IF(ISBLANK('Raw Data'!J1951), 0, IF(AND(3=MATCH(LARGE('Raw Data'!G1951:J1951, 3), 'Raw Data'!G1951:J1951, 0), 'Raw Data'!O1951-'Raw Data'!P1951&gt;3), 'Raw Data'!I1951, 0))</f>
        <v/>
      </c>
      <c r="K1958">
        <f>IF(ISBLANK('Raw Data'!J1951), 0, IF(AND(2=MATCH(LARGE('Raw Data'!G1951:J1951, 3), 'Raw Data'!G1951:J1951, 0), AND('Raw Data'!P1951-'Raw Data'!O1951&lt;4, 'Raw Data'!P1951-'Raw Data'!O1951&gt;0)), 'Raw Data'!H1951, 0))</f>
        <v/>
      </c>
      <c r="L1958">
        <f>IF(ISBLANK('Raw Data'!J1951), 0, IF(AND(1=MATCH(LARGE('Raw Data'!G1951:J1951, 3), 'Raw Data'!G1951:J1951, 0), AND('Raw Data'!O1951-'Raw Data'!P1951&lt;4, 'Raw Data'!O1951-'Raw Data'!P1951&gt;0)), 'Raw Data'!G1951, 0))</f>
        <v/>
      </c>
      <c r="M1958">
        <f>IF(ISBLANK('Raw Data'!J1951), 0, IF(AND(4=MATCH(LARGE('Raw Data'!G1951:J1951, 2), 'Raw Data'!G1951:J1951, 0), 'Raw Data'!P1951-'Raw Data'!O1951&gt;3), 'Raw Data'!J1951, 0))</f>
        <v/>
      </c>
      <c r="N1958">
        <f>IF(ISBLANK('Raw Data'!J1951), 0, IF(AND(3=MATCH(LARGE('Raw Data'!G1951:J1951, 2), 'Raw Data'!G1951:J1951, 0), 'Raw Data'!O1951-'Raw Data'!P1951&gt;3), 'Raw Data'!I1951, 0))</f>
        <v/>
      </c>
      <c r="O1958">
        <f>IF(ISBLANK('Raw Data'!J1951), 0, IF(AND(2=MATCH(LARGE('Raw Data'!G1951:J1951, 2), 'Raw Data'!G1951:J1951, 0), AND('Raw Data'!P1951-'Raw Data'!O1951&lt;4, 'Raw Data'!P1951-'Raw Data'!O1951&gt;0)), 'Raw Data'!H1951, 0))</f>
        <v/>
      </c>
      <c r="P1958">
        <f>IF(ISBLANK('Raw Data'!J1951), 0, IF(AND(1=MATCH(LARGE('Raw Data'!G1951:J1951, 2), 'Raw Data'!G1951:J1951, 0), AND('Raw Data'!O1951-'Raw Data'!P1951&lt;4, 'Raw Data'!O1951-'Raw Data'!P1951&gt;0)), 'Raw Data'!G1951, 0))</f>
        <v/>
      </c>
      <c r="Q1958">
        <f>IF(ISBLANK('Raw Data'!J1951), 0, IF(AND(4=MATCH(LARGE('Raw Data'!G1951:J1951, 1), 'Raw Data'!G1951:J1951, 0), 'Raw Data'!P1951-'Raw Data'!O1951&gt;3), 'Raw Data'!J1951, 0))</f>
        <v/>
      </c>
      <c r="R1958">
        <f>IF(ISBLANK('Raw Data'!J1951), 0, IF(AND(3=MATCH(LARGE('Raw Data'!G1951:J1951, 1), 'Raw Data'!G1951:J1951, 0), 'Raw Data'!O1951-'Raw Data'!P1951&gt;3), 'Raw Data'!I1951, 0))</f>
        <v/>
      </c>
      <c r="S1958">
        <f>IF(AND('Raw Data'!P1951-'Raw Data'!O1951&gt;4, 'Raw Data'!F1951&lt;'Raw Data'!C1951), 'Raw Data'!J1951, 0)</f>
        <v/>
      </c>
      <c r="T1958">
        <f>IF(AND('Raw Data'!O1951-'Raw Data'!P1951&gt;4, 'Raw Data'!F1951&gt;'Raw Data'!C1951), 'Raw Data'!I1951, 0)</f>
        <v/>
      </c>
      <c r="U1958">
        <f>IF(AND('Raw Data'!P1951-'Raw Data'!O1951&lt;3, 'Raw Data'!P1951&gt;'Raw Data'!O1951, 'Raw Data'!F1951&lt;'Raw Data'!C1951), 'Raw Data'!H1951, 0)</f>
        <v/>
      </c>
      <c r="V1958">
        <f>IF(AND('Raw Data'!P1951-'Raw Data'!O1951&lt;3, 'Raw Data'!P1951&gt;'Raw Data'!O1951, 'Raw Data'!F1951&gt;'Raw Data'!C1951), 'Raw Data'!G1951, 0)</f>
        <v/>
      </c>
    </row>
    <row r="1959">
      <c r="A1959">
        <f>IF(AND('Raw Data'!F1952&lt;'Raw Data'!C1952, 'Raw Data'!P1952&gt;'Raw Data'!O1952, 'Raw Data'!P1952-'Raw Data'!O1952&gt;3), 'Raw Data'!J1952, 0)</f>
        <v/>
      </c>
      <c r="B1959">
        <f>IF(AND('Raw Data'!C1952&lt;'Raw Data'!F1952, 'Raw Data'!O1952&gt;'Raw Data'!P1952, 'Raw Data'!O1952-'Raw Data'!P1952&gt;3), 'Raw Data'!I1952, 0)</f>
        <v/>
      </c>
      <c r="C1959">
        <f>IF(AND('Raw Data'!F1952&lt;'Raw Data'!C1952, 'Raw Data'!P1952&gt;'Raw Data'!O1952, 'Raw Data'!P1952-'Raw Data'!O1952&lt;4), 'Raw Data'!H1952, 0)</f>
        <v/>
      </c>
      <c r="D1959">
        <f>IF(AND('Raw Data'!C1952&lt;'Raw Data'!F1952, 'Raw Data'!O1952&gt;'Raw Data'!P1952, 'Raw Data'!O1952-'Raw Data'!P1952&lt;4), 'Raw Data'!G1952, 0)</f>
        <v/>
      </c>
      <c r="E1959">
        <f>IF(ISBLANK('Raw Data'!J1952), 0, IF(AND(4=MATCH(LARGE('Raw Data'!G1952:J1952, 4), 'Raw Data'!G1952:J1952, 0), 'Raw Data'!P1952-'Raw Data'!O1952&gt;3), 'Raw Data'!J1952, 0))</f>
        <v/>
      </c>
      <c r="F1959">
        <f>IF(ISBLANK('Raw Data'!J1952), 0, IF(AND(3=MATCH(LARGE('Raw Data'!G1952:J1952, 4), 'Raw Data'!G1952:J1952, 0), 'Raw Data'!O1952-'Raw Data'!P1952&gt;3), 'Raw Data'!I1952, 0))</f>
        <v/>
      </c>
      <c r="G1959">
        <f>IF(ISBLANK('Raw Data'!J1952), 0, IF(AND(2=MATCH(LARGE('Raw Data'!G1952:J1952, 4), 'Raw Data'!G1952:J1952, 0), AND('Raw Data'!P1952-'Raw Data'!O1952&lt;4, 'Raw Data'!P1952-'Raw Data'!O1952&gt;0)), 'Raw Data'!H1952, 0))</f>
        <v/>
      </c>
      <c r="H1959">
        <f>IF(ISBLANK('Raw Data'!J1952), 0, IF(AND(1=MATCH(LARGE('Raw Data'!G1952:J1952, 4), 'Raw Data'!G1952:J1952, 0), AND('Raw Data'!O1952-'Raw Data'!P1952&lt;4, 'Raw Data'!O1952-'Raw Data'!P1952&gt;0)), 'Raw Data'!G1952, 0))</f>
        <v/>
      </c>
      <c r="I1959">
        <f>IF(ISBLANK('Raw Data'!J1952), 0, IF(AND(4=MATCH(LARGE('Raw Data'!G1952:J1952, 3), 'Raw Data'!G1952:J1952, 0), 'Raw Data'!P1952-'Raw Data'!O1952&gt;3), 'Raw Data'!J1952, 0))</f>
        <v/>
      </c>
      <c r="J1959">
        <f>IF(ISBLANK('Raw Data'!J1952), 0, IF(AND(3=MATCH(LARGE('Raw Data'!G1952:J1952, 3), 'Raw Data'!G1952:J1952, 0), 'Raw Data'!O1952-'Raw Data'!P1952&gt;3), 'Raw Data'!I1952, 0))</f>
        <v/>
      </c>
      <c r="K1959">
        <f>IF(ISBLANK('Raw Data'!J1952), 0, IF(AND(2=MATCH(LARGE('Raw Data'!G1952:J1952, 3), 'Raw Data'!G1952:J1952, 0), AND('Raw Data'!P1952-'Raw Data'!O1952&lt;4, 'Raw Data'!P1952-'Raw Data'!O1952&gt;0)), 'Raw Data'!H1952, 0))</f>
        <v/>
      </c>
      <c r="L1959">
        <f>IF(ISBLANK('Raw Data'!J1952), 0, IF(AND(1=MATCH(LARGE('Raw Data'!G1952:J1952, 3), 'Raw Data'!G1952:J1952, 0), AND('Raw Data'!O1952-'Raw Data'!P1952&lt;4, 'Raw Data'!O1952-'Raw Data'!P1952&gt;0)), 'Raw Data'!G1952, 0))</f>
        <v/>
      </c>
      <c r="M1959">
        <f>IF(ISBLANK('Raw Data'!J1952), 0, IF(AND(4=MATCH(LARGE('Raw Data'!G1952:J1952, 2), 'Raw Data'!G1952:J1952, 0), 'Raw Data'!P1952-'Raw Data'!O1952&gt;3), 'Raw Data'!J1952, 0))</f>
        <v/>
      </c>
      <c r="N1959">
        <f>IF(ISBLANK('Raw Data'!J1952), 0, IF(AND(3=MATCH(LARGE('Raw Data'!G1952:J1952, 2), 'Raw Data'!G1952:J1952, 0), 'Raw Data'!O1952-'Raw Data'!P1952&gt;3), 'Raw Data'!I1952, 0))</f>
        <v/>
      </c>
      <c r="O1959">
        <f>IF(ISBLANK('Raw Data'!J1952), 0, IF(AND(2=MATCH(LARGE('Raw Data'!G1952:J1952, 2), 'Raw Data'!G1952:J1952, 0), AND('Raw Data'!P1952-'Raw Data'!O1952&lt;4, 'Raw Data'!P1952-'Raw Data'!O1952&gt;0)), 'Raw Data'!H1952, 0))</f>
        <v/>
      </c>
      <c r="P1959">
        <f>IF(ISBLANK('Raw Data'!J1952), 0, IF(AND(1=MATCH(LARGE('Raw Data'!G1952:J1952, 2), 'Raw Data'!G1952:J1952, 0), AND('Raw Data'!O1952-'Raw Data'!P1952&lt;4, 'Raw Data'!O1952-'Raw Data'!P1952&gt;0)), 'Raw Data'!G1952, 0))</f>
        <v/>
      </c>
      <c r="Q1959">
        <f>IF(ISBLANK('Raw Data'!J1952), 0, IF(AND(4=MATCH(LARGE('Raw Data'!G1952:J1952, 1), 'Raw Data'!G1952:J1952, 0), 'Raw Data'!P1952-'Raw Data'!O1952&gt;3), 'Raw Data'!J1952, 0))</f>
        <v/>
      </c>
      <c r="R1959">
        <f>IF(ISBLANK('Raw Data'!J1952), 0, IF(AND(3=MATCH(LARGE('Raw Data'!G1952:J1952, 1), 'Raw Data'!G1952:J1952, 0), 'Raw Data'!O1952-'Raw Data'!P1952&gt;3), 'Raw Data'!I1952, 0))</f>
        <v/>
      </c>
      <c r="S1959">
        <f>IF(AND('Raw Data'!P1952-'Raw Data'!O1952&gt;4, 'Raw Data'!F1952&lt;'Raw Data'!C1952), 'Raw Data'!J1952, 0)</f>
        <v/>
      </c>
      <c r="T1959">
        <f>IF(AND('Raw Data'!O1952-'Raw Data'!P1952&gt;4, 'Raw Data'!F1952&gt;'Raw Data'!C1952), 'Raw Data'!I1952, 0)</f>
        <v/>
      </c>
      <c r="U1959">
        <f>IF(AND('Raw Data'!P1952-'Raw Data'!O1952&lt;3, 'Raw Data'!P1952&gt;'Raw Data'!O1952, 'Raw Data'!F1952&lt;'Raw Data'!C1952), 'Raw Data'!H1952, 0)</f>
        <v/>
      </c>
      <c r="V1959">
        <f>IF(AND('Raw Data'!P1952-'Raw Data'!O1952&lt;3, 'Raw Data'!P1952&gt;'Raw Data'!O1952, 'Raw Data'!F1952&gt;'Raw Data'!C1952), 'Raw Data'!G1952, 0)</f>
        <v/>
      </c>
    </row>
    <row r="1960">
      <c r="A1960">
        <f>IF(AND('Raw Data'!F1953&lt;'Raw Data'!C1953, 'Raw Data'!P1953&gt;'Raw Data'!O1953, 'Raw Data'!P1953-'Raw Data'!O1953&gt;3), 'Raw Data'!J1953, 0)</f>
        <v/>
      </c>
      <c r="B1960">
        <f>IF(AND('Raw Data'!C1953&lt;'Raw Data'!F1953, 'Raw Data'!O1953&gt;'Raw Data'!P1953, 'Raw Data'!O1953-'Raw Data'!P1953&gt;3), 'Raw Data'!I1953, 0)</f>
        <v/>
      </c>
      <c r="C1960">
        <f>IF(AND('Raw Data'!F1953&lt;'Raw Data'!C1953, 'Raw Data'!P1953&gt;'Raw Data'!O1953, 'Raw Data'!P1953-'Raw Data'!O1953&lt;4), 'Raw Data'!H1953, 0)</f>
        <v/>
      </c>
      <c r="D1960">
        <f>IF(AND('Raw Data'!C1953&lt;'Raw Data'!F1953, 'Raw Data'!O1953&gt;'Raw Data'!P1953, 'Raw Data'!O1953-'Raw Data'!P1953&lt;4), 'Raw Data'!G1953, 0)</f>
        <v/>
      </c>
      <c r="E1960">
        <f>IF(ISBLANK('Raw Data'!J1953), 0, IF(AND(4=MATCH(LARGE('Raw Data'!G1953:J1953, 4), 'Raw Data'!G1953:J1953, 0), 'Raw Data'!P1953-'Raw Data'!O1953&gt;3), 'Raw Data'!J1953, 0))</f>
        <v/>
      </c>
      <c r="F1960">
        <f>IF(ISBLANK('Raw Data'!J1953), 0, IF(AND(3=MATCH(LARGE('Raw Data'!G1953:J1953, 4), 'Raw Data'!G1953:J1953, 0), 'Raw Data'!O1953-'Raw Data'!P1953&gt;3), 'Raw Data'!I1953, 0))</f>
        <v/>
      </c>
      <c r="G1960">
        <f>IF(ISBLANK('Raw Data'!J1953), 0, IF(AND(2=MATCH(LARGE('Raw Data'!G1953:J1953, 4), 'Raw Data'!G1953:J1953, 0), AND('Raw Data'!P1953-'Raw Data'!O1953&lt;4, 'Raw Data'!P1953-'Raw Data'!O1953&gt;0)), 'Raw Data'!H1953, 0))</f>
        <v/>
      </c>
      <c r="H1960">
        <f>IF(ISBLANK('Raw Data'!J1953), 0, IF(AND(1=MATCH(LARGE('Raw Data'!G1953:J1953, 4), 'Raw Data'!G1953:J1953, 0), AND('Raw Data'!O1953-'Raw Data'!P1953&lt;4, 'Raw Data'!O1953-'Raw Data'!P1953&gt;0)), 'Raw Data'!G1953, 0))</f>
        <v/>
      </c>
      <c r="I1960">
        <f>IF(ISBLANK('Raw Data'!J1953), 0, IF(AND(4=MATCH(LARGE('Raw Data'!G1953:J1953, 3), 'Raw Data'!G1953:J1953, 0), 'Raw Data'!P1953-'Raw Data'!O1953&gt;3), 'Raw Data'!J1953, 0))</f>
        <v/>
      </c>
      <c r="J1960">
        <f>IF(ISBLANK('Raw Data'!J1953), 0, IF(AND(3=MATCH(LARGE('Raw Data'!G1953:J1953, 3), 'Raw Data'!G1953:J1953, 0), 'Raw Data'!O1953-'Raw Data'!P1953&gt;3), 'Raw Data'!I1953, 0))</f>
        <v/>
      </c>
      <c r="K1960">
        <f>IF(ISBLANK('Raw Data'!J1953), 0, IF(AND(2=MATCH(LARGE('Raw Data'!G1953:J1953, 3), 'Raw Data'!G1953:J1953, 0), AND('Raw Data'!P1953-'Raw Data'!O1953&lt;4, 'Raw Data'!P1953-'Raw Data'!O1953&gt;0)), 'Raw Data'!H1953, 0))</f>
        <v/>
      </c>
      <c r="L1960">
        <f>IF(ISBLANK('Raw Data'!J1953), 0, IF(AND(1=MATCH(LARGE('Raw Data'!G1953:J1953, 3), 'Raw Data'!G1953:J1953, 0), AND('Raw Data'!O1953-'Raw Data'!P1953&lt;4, 'Raw Data'!O1953-'Raw Data'!P1953&gt;0)), 'Raw Data'!G1953, 0))</f>
        <v/>
      </c>
      <c r="M1960">
        <f>IF(ISBLANK('Raw Data'!J1953), 0, IF(AND(4=MATCH(LARGE('Raw Data'!G1953:J1953, 2), 'Raw Data'!G1953:J1953, 0), 'Raw Data'!P1953-'Raw Data'!O1953&gt;3), 'Raw Data'!J1953, 0))</f>
        <v/>
      </c>
      <c r="N1960">
        <f>IF(ISBLANK('Raw Data'!J1953), 0, IF(AND(3=MATCH(LARGE('Raw Data'!G1953:J1953, 2), 'Raw Data'!G1953:J1953, 0), 'Raw Data'!O1953-'Raw Data'!P1953&gt;3), 'Raw Data'!I1953, 0))</f>
        <v/>
      </c>
      <c r="O1960">
        <f>IF(ISBLANK('Raw Data'!J1953), 0, IF(AND(2=MATCH(LARGE('Raw Data'!G1953:J1953, 2), 'Raw Data'!G1953:J1953, 0), AND('Raw Data'!P1953-'Raw Data'!O1953&lt;4, 'Raw Data'!P1953-'Raw Data'!O1953&gt;0)), 'Raw Data'!H1953, 0))</f>
        <v/>
      </c>
      <c r="P1960">
        <f>IF(ISBLANK('Raw Data'!J1953), 0, IF(AND(1=MATCH(LARGE('Raw Data'!G1953:J1953, 2), 'Raw Data'!G1953:J1953, 0), AND('Raw Data'!O1953-'Raw Data'!P1953&lt;4, 'Raw Data'!O1953-'Raw Data'!P1953&gt;0)), 'Raw Data'!G1953, 0))</f>
        <v/>
      </c>
      <c r="Q1960">
        <f>IF(ISBLANK('Raw Data'!J1953), 0, IF(AND(4=MATCH(LARGE('Raw Data'!G1953:J1953, 1), 'Raw Data'!G1953:J1953, 0), 'Raw Data'!P1953-'Raw Data'!O1953&gt;3), 'Raw Data'!J1953, 0))</f>
        <v/>
      </c>
      <c r="R1960">
        <f>IF(ISBLANK('Raw Data'!J1953), 0, IF(AND(3=MATCH(LARGE('Raw Data'!G1953:J1953, 1), 'Raw Data'!G1953:J1953, 0), 'Raw Data'!O1953-'Raw Data'!P1953&gt;3), 'Raw Data'!I1953, 0))</f>
        <v/>
      </c>
      <c r="S1960">
        <f>IF(AND('Raw Data'!P1953-'Raw Data'!O1953&gt;4, 'Raw Data'!F1953&lt;'Raw Data'!C1953), 'Raw Data'!J1953, 0)</f>
        <v/>
      </c>
      <c r="T1960">
        <f>IF(AND('Raw Data'!O1953-'Raw Data'!P1953&gt;4, 'Raw Data'!F1953&gt;'Raw Data'!C1953), 'Raw Data'!I1953, 0)</f>
        <v/>
      </c>
      <c r="U1960">
        <f>IF(AND('Raw Data'!P1953-'Raw Data'!O1953&lt;3, 'Raw Data'!P1953&gt;'Raw Data'!O1953, 'Raw Data'!F1953&lt;'Raw Data'!C1953), 'Raw Data'!H1953, 0)</f>
        <v/>
      </c>
      <c r="V1960">
        <f>IF(AND('Raw Data'!P1953-'Raw Data'!O1953&lt;3, 'Raw Data'!P1953&gt;'Raw Data'!O1953, 'Raw Data'!F1953&gt;'Raw Data'!C1953), 'Raw Data'!G1953, 0)</f>
        <v/>
      </c>
    </row>
    <row r="1961">
      <c r="A1961">
        <f>IF(AND('Raw Data'!F1954&lt;'Raw Data'!C1954, 'Raw Data'!P1954&gt;'Raw Data'!O1954, 'Raw Data'!P1954-'Raw Data'!O1954&gt;3), 'Raw Data'!J1954, 0)</f>
        <v/>
      </c>
      <c r="B1961">
        <f>IF(AND('Raw Data'!C1954&lt;'Raw Data'!F1954, 'Raw Data'!O1954&gt;'Raw Data'!P1954, 'Raw Data'!O1954-'Raw Data'!P1954&gt;3), 'Raw Data'!I1954, 0)</f>
        <v/>
      </c>
      <c r="C1961">
        <f>IF(AND('Raw Data'!F1954&lt;'Raw Data'!C1954, 'Raw Data'!P1954&gt;'Raw Data'!O1954, 'Raw Data'!P1954-'Raw Data'!O1954&lt;4), 'Raw Data'!H1954, 0)</f>
        <v/>
      </c>
      <c r="D1961">
        <f>IF(AND('Raw Data'!C1954&lt;'Raw Data'!F1954, 'Raw Data'!O1954&gt;'Raw Data'!P1954, 'Raw Data'!O1954-'Raw Data'!P1954&lt;4), 'Raw Data'!G1954, 0)</f>
        <v/>
      </c>
      <c r="E1961">
        <f>IF(ISBLANK('Raw Data'!J1954), 0, IF(AND(4=MATCH(LARGE('Raw Data'!G1954:J1954, 4), 'Raw Data'!G1954:J1954, 0), 'Raw Data'!P1954-'Raw Data'!O1954&gt;3), 'Raw Data'!J1954, 0))</f>
        <v/>
      </c>
      <c r="F1961">
        <f>IF(ISBLANK('Raw Data'!J1954), 0, IF(AND(3=MATCH(LARGE('Raw Data'!G1954:J1954, 4), 'Raw Data'!G1954:J1954, 0), 'Raw Data'!O1954-'Raw Data'!P1954&gt;3), 'Raw Data'!I1954, 0))</f>
        <v/>
      </c>
      <c r="G1961">
        <f>IF(ISBLANK('Raw Data'!J1954), 0, IF(AND(2=MATCH(LARGE('Raw Data'!G1954:J1954, 4), 'Raw Data'!G1954:J1954, 0), AND('Raw Data'!P1954-'Raw Data'!O1954&lt;4, 'Raw Data'!P1954-'Raw Data'!O1954&gt;0)), 'Raw Data'!H1954, 0))</f>
        <v/>
      </c>
      <c r="H1961">
        <f>IF(ISBLANK('Raw Data'!J1954), 0, IF(AND(1=MATCH(LARGE('Raw Data'!G1954:J1954, 4), 'Raw Data'!G1954:J1954, 0), AND('Raw Data'!O1954-'Raw Data'!P1954&lt;4, 'Raw Data'!O1954-'Raw Data'!P1954&gt;0)), 'Raw Data'!G1954, 0))</f>
        <v/>
      </c>
      <c r="I1961">
        <f>IF(ISBLANK('Raw Data'!J1954), 0, IF(AND(4=MATCH(LARGE('Raw Data'!G1954:J1954, 3), 'Raw Data'!G1954:J1954, 0), 'Raw Data'!P1954-'Raw Data'!O1954&gt;3), 'Raw Data'!J1954, 0))</f>
        <v/>
      </c>
      <c r="J1961">
        <f>IF(ISBLANK('Raw Data'!J1954), 0, IF(AND(3=MATCH(LARGE('Raw Data'!G1954:J1954, 3), 'Raw Data'!G1954:J1954, 0), 'Raw Data'!O1954-'Raw Data'!P1954&gt;3), 'Raw Data'!I1954, 0))</f>
        <v/>
      </c>
      <c r="K1961">
        <f>IF(ISBLANK('Raw Data'!J1954), 0, IF(AND(2=MATCH(LARGE('Raw Data'!G1954:J1954, 3), 'Raw Data'!G1954:J1954, 0), AND('Raw Data'!P1954-'Raw Data'!O1954&lt;4, 'Raw Data'!P1954-'Raw Data'!O1954&gt;0)), 'Raw Data'!H1954, 0))</f>
        <v/>
      </c>
      <c r="L1961">
        <f>IF(ISBLANK('Raw Data'!J1954), 0, IF(AND(1=MATCH(LARGE('Raw Data'!G1954:J1954, 3), 'Raw Data'!G1954:J1954, 0), AND('Raw Data'!O1954-'Raw Data'!P1954&lt;4, 'Raw Data'!O1954-'Raw Data'!P1954&gt;0)), 'Raw Data'!G1954, 0))</f>
        <v/>
      </c>
      <c r="M1961">
        <f>IF(ISBLANK('Raw Data'!J1954), 0, IF(AND(4=MATCH(LARGE('Raw Data'!G1954:J1954, 2), 'Raw Data'!G1954:J1954, 0), 'Raw Data'!P1954-'Raw Data'!O1954&gt;3), 'Raw Data'!J1954, 0))</f>
        <v/>
      </c>
      <c r="N1961">
        <f>IF(ISBLANK('Raw Data'!J1954), 0, IF(AND(3=MATCH(LARGE('Raw Data'!G1954:J1954, 2), 'Raw Data'!G1954:J1954, 0), 'Raw Data'!O1954-'Raw Data'!P1954&gt;3), 'Raw Data'!I1954, 0))</f>
        <v/>
      </c>
      <c r="O1961">
        <f>IF(ISBLANK('Raw Data'!J1954), 0, IF(AND(2=MATCH(LARGE('Raw Data'!G1954:J1954, 2), 'Raw Data'!G1954:J1954, 0), AND('Raw Data'!P1954-'Raw Data'!O1954&lt;4, 'Raw Data'!P1954-'Raw Data'!O1954&gt;0)), 'Raw Data'!H1954, 0))</f>
        <v/>
      </c>
      <c r="P1961">
        <f>IF(ISBLANK('Raw Data'!J1954), 0, IF(AND(1=MATCH(LARGE('Raw Data'!G1954:J1954, 2), 'Raw Data'!G1954:J1954, 0), AND('Raw Data'!O1954-'Raw Data'!P1954&lt;4, 'Raw Data'!O1954-'Raw Data'!P1954&gt;0)), 'Raw Data'!G1954, 0))</f>
        <v/>
      </c>
      <c r="Q1961">
        <f>IF(ISBLANK('Raw Data'!J1954), 0, IF(AND(4=MATCH(LARGE('Raw Data'!G1954:J1954, 1), 'Raw Data'!G1954:J1954, 0), 'Raw Data'!P1954-'Raw Data'!O1954&gt;3), 'Raw Data'!J1954, 0))</f>
        <v/>
      </c>
      <c r="R1961">
        <f>IF(ISBLANK('Raw Data'!J1954), 0, IF(AND(3=MATCH(LARGE('Raw Data'!G1954:J1954, 1), 'Raw Data'!G1954:J1954, 0), 'Raw Data'!O1954-'Raw Data'!P1954&gt;3), 'Raw Data'!I1954, 0))</f>
        <v/>
      </c>
      <c r="S1961">
        <f>IF(AND('Raw Data'!P1954-'Raw Data'!O1954&gt;4, 'Raw Data'!F1954&lt;'Raw Data'!C1954), 'Raw Data'!J1954, 0)</f>
        <v/>
      </c>
      <c r="T1961">
        <f>IF(AND('Raw Data'!O1954-'Raw Data'!P1954&gt;4, 'Raw Data'!F1954&gt;'Raw Data'!C1954), 'Raw Data'!I1954, 0)</f>
        <v/>
      </c>
      <c r="U1961">
        <f>IF(AND('Raw Data'!P1954-'Raw Data'!O1954&lt;3, 'Raw Data'!P1954&gt;'Raw Data'!O1954, 'Raw Data'!F1954&lt;'Raw Data'!C1954), 'Raw Data'!H1954, 0)</f>
        <v/>
      </c>
      <c r="V1961">
        <f>IF(AND('Raw Data'!P1954-'Raw Data'!O1954&lt;3, 'Raw Data'!P1954&gt;'Raw Data'!O1954, 'Raw Data'!F1954&gt;'Raw Data'!C1954), 'Raw Data'!G1954, 0)</f>
        <v/>
      </c>
    </row>
    <row r="1962">
      <c r="A1962">
        <f>IF(AND('Raw Data'!F1955&lt;'Raw Data'!C1955, 'Raw Data'!P1955&gt;'Raw Data'!O1955, 'Raw Data'!P1955-'Raw Data'!O1955&gt;3), 'Raw Data'!J1955, 0)</f>
        <v/>
      </c>
      <c r="B1962">
        <f>IF(AND('Raw Data'!C1955&lt;'Raw Data'!F1955, 'Raw Data'!O1955&gt;'Raw Data'!P1955, 'Raw Data'!O1955-'Raw Data'!P1955&gt;3), 'Raw Data'!I1955, 0)</f>
        <v/>
      </c>
      <c r="C1962">
        <f>IF(AND('Raw Data'!F1955&lt;'Raw Data'!C1955, 'Raw Data'!P1955&gt;'Raw Data'!O1955, 'Raw Data'!P1955-'Raw Data'!O1955&lt;4), 'Raw Data'!H1955, 0)</f>
        <v/>
      </c>
      <c r="D1962">
        <f>IF(AND('Raw Data'!C1955&lt;'Raw Data'!F1955, 'Raw Data'!O1955&gt;'Raw Data'!P1955, 'Raw Data'!O1955-'Raw Data'!P1955&lt;4), 'Raw Data'!G1955, 0)</f>
        <v/>
      </c>
      <c r="E1962">
        <f>IF(ISBLANK('Raw Data'!J1955), 0, IF(AND(4=MATCH(LARGE('Raw Data'!G1955:J1955, 4), 'Raw Data'!G1955:J1955, 0), 'Raw Data'!P1955-'Raw Data'!O1955&gt;3), 'Raw Data'!J1955, 0))</f>
        <v/>
      </c>
      <c r="F1962">
        <f>IF(ISBLANK('Raw Data'!J1955), 0, IF(AND(3=MATCH(LARGE('Raw Data'!G1955:J1955, 4), 'Raw Data'!G1955:J1955, 0), 'Raw Data'!O1955-'Raw Data'!P1955&gt;3), 'Raw Data'!I1955, 0))</f>
        <v/>
      </c>
      <c r="G1962">
        <f>IF(ISBLANK('Raw Data'!J1955), 0, IF(AND(2=MATCH(LARGE('Raw Data'!G1955:J1955, 4), 'Raw Data'!G1955:J1955, 0), AND('Raw Data'!P1955-'Raw Data'!O1955&lt;4, 'Raw Data'!P1955-'Raw Data'!O1955&gt;0)), 'Raw Data'!H1955, 0))</f>
        <v/>
      </c>
      <c r="H1962">
        <f>IF(ISBLANK('Raw Data'!J1955), 0, IF(AND(1=MATCH(LARGE('Raw Data'!G1955:J1955, 4), 'Raw Data'!G1955:J1955, 0), AND('Raw Data'!O1955-'Raw Data'!P1955&lt;4, 'Raw Data'!O1955-'Raw Data'!P1955&gt;0)), 'Raw Data'!G1955, 0))</f>
        <v/>
      </c>
      <c r="I1962">
        <f>IF(ISBLANK('Raw Data'!J1955), 0, IF(AND(4=MATCH(LARGE('Raw Data'!G1955:J1955, 3), 'Raw Data'!G1955:J1955, 0), 'Raw Data'!P1955-'Raw Data'!O1955&gt;3), 'Raw Data'!J1955, 0))</f>
        <v/>
      </c>
      <c r="J1962">
        <f>IF(ISBLANK('Raw Data'!J1955), 0, IF(AND(3=MATCH(LARGE('Raw Data'!G1955:J1955, 3), 'Raw Data'!G1955:J1955, 0), 'Raw Data'!O1955-'Raw Data'!P1955&gt;3), 'Raw Data'!I1955, 0))</f>
        <v/>
      </c>
      <c r="K1962">
        <f>IF(ISBLANK('Raw Data'!J1955), 0, IF(AND(2=MATCH(LARGE('Raw Data'!G1955:J1955, 3), 'Raw Data'!G1955:J1955, 0), AND('Raw Data'!P1955-'Raw Data'!O1955&lt;4, 'Raw Data'!P1955-'Raw Data'!O1955&gt;0)), 'Raw Data'!H1955, 0))</f>
        <v/>
      </c>
      <c r="L1962">
        <f>IF(ISBLANK('Raw Data'!J1955), 0, IF(AND(1=MATCH(LARGE('Raw Data'!G1955:J1955, 3), 'Raw Data'!G1955:J1955, 0), AND('Raw Data'!O1955-'Raw Data'!P1955&lt;4, 'Raw Data'!O1955-'Raw Data'!P1955&gt;0)), 'Raw Data'!G1955, 0))</f>
        <v/>
      </c>
      <c r="M1962">
        <f>IF(ISBLANK('Raw Data'!J1955), 0, IF(AND(4=MATCH(LARGE('Raw Data'!G1955:J1955, 2), 'Raw Data'!G1955:J1955, 0), 'Raw Data'!P1955-'Raw Data'!O1955&gt;3), 'Raw Data'!J1955, 0))</f>
        <v/>
      </c>
      <c r="N1962">
        <f>IF(ISBLANK('Raw Data'!J1955), 0, IF(AND(3=MATCH(LARGE('Raw Data'!G1955:J1955, 2), 'Raw Data'!G1955:J1955, 0), 'Raw Data'!O1955-'Raw Data'!P1955&gt;3), 'Raw Data'!I1955, 0))</f>
        <v/>
      </c>
      <c r="O1962">
        <f>IF(ISBLANK('Raw Data'!J1955), 0, IF(AND(2=MATCH(LARGE('Raw Data'!G1955:J1955, 2), 'Raw Data'!G1955:J1955, 0), AND('Raw Data'!P1955-'Raw Data'!O1955&lt;4, 'Raw Data'!P1955-'Raw Data'!O1955&gt;0)), 'Raw Data'!H1955, 0))</f>
        <v/>
      </c>
      <c r="P1962">
        <f>IF(ISBLANK('Raw Data'!J1955), 0, IF(AND(1=MATCH(LARGE('Raw Data'!G1955:J1955, 2), 'Raw Data'!G1955:J1955, 0), AND('Raw Data'!O1955-'Raw Data'!P1955&lt;4, 'Raw Data'!O1955-'Raw Data'!P1955&gt;0)), 'Raw Data'!G1955, 0))</f>
        <v/>
      </c>
      <c r="Q1962">
        <f>IF(ISBLANK('Raw Data'!J1955), 0, IF(AND(4=MATCH(LARGE('Raw Data'!G1955:J1955, 1), 'Raw Data'!G1955:J1955, 0), 'Raw Data'!P1955-'Raw Data'!O1955&gt;3), 'Raw Data'!J1955, 0))</f>
        <v/>
      </c>
      <c r="R1962">
        <f>IF(ISBLANK('Raw Data'!J1955), 0, IF(AND(3=MATCH(LARGE('Raw Data'!G1955:J1955, 1), 'Raw Data'!G1955:J1955, 0), 'Raw Data'!O1955-'Raw Data'!P1955&gt;3), 'Raw Data'!I1955, 0))</f>
        <v/>
      </c>
      <c r="S1962">
        <f>IF(AND('Raw Data'!P1955-'Raw Data'!O1955&gt;4, 'Raw Data'!F1955&lt;'Raw Data'!C1955), 'Raw Data'!J1955, 0)</f>
        <v/>
      </c>
      <c r="T1962">
        <f>IF(AND('Raw Data'!O1955-'Raw Data'!P1955&gt;4, 'Raw Data'!F1955&gt;'Raw Data'!C1955), 'Raw Data'!I1955, 0)</f>
        <v/>
      </c>
      <c r="U1962">
        <f>IF(AND('Raw Data'!P1955-'Raw Data'!O1955&lt;3, 'Raw Data'!P1955&gt;'Raw Data'!O1955, 'Raw Data'!F1955&lt;'Raw Data'!C1955), 'Raw Data'!H1955, 0)</f>
        <v/>
      </c>
      <c r="V1962">
        <f>IF(AND('Raw Data'!P1955-'Raw Data'!O1955&lt;3, 'Raw Data'!P1955&gt;'Raw Data'!O1955, 'Raw Data'!F1955&gt;'Raw Data'!C1955), 'Raw Data'!G1955, 0)</f>
        <v/>
      </c>
    </row>
    <row r="1963">
      <c r="A1963">
        <f>IF(AND('Raw Data'!F1956&lt;'Raw Data'!C1956, 'Raw Data'!P1956&gt;'Raw Data'!O1956, 'Raw Data'!P1956-'Raw Data'!O1956&gt;3), 'Raw Data'!J1956, 0)</f>
        <v/>
      </c>
      <c r="B1963">
        <f>IF(AND('Raw Data'!C1956&lt;'Raw Data'!F1956, 'Raw Data'!O1956&gt;'Raw Data'!P1956, 'Raw Data'!O1956-'Raw Data'!P1956&gt;3), 'Raw Data'!I1956, 0)</f>
        <v/>
      </c>
      <c r="C1963">
        <f>IF(AND('Raw Data'!F1956&lt;'Raw Data'!C1956, 'Raw Data'!P1956&gt;'Raw Data'!O1956, 'Raw Data'!P1956-'Raw Data'!O1956&lt;4), 'Raw Data'!H1956, 0)</f>
        <v/>
      </c>
      <c r="D1963">
        <f>IF(AND('Raw Data'!C1956&lt;'Raw Data'!F1956, 'Raw Data'!O1956&gt;'Raw Data'!P1956, 'Raw Data'!O1956-'Raw Data'!P1956&lt;4), 'Raw Data'!G1956, 0)</f>
        <v/>
      </c>
      <c r="E1963">
        <f>IF(ISBLANK('Raw Data'!J1956), 0, IF(AND(4=MATCH(LARGE('Raw Data'!G1956:J1956, 4), 'Raw Data'!G1956:J1956, 0), 'Raw Data'!P1956-'Raw Data'!O1956&gt;3), 'Raw Data'!J1956, 0))</f>
        <v/>
      </c>
      <c r="F1963">
        <f>IF(ISBLANK('Raw Data'!J1956), 0, IF(AND(3=MATCH(LARGE('Raw Data'!G1956:J1956, 4), 'Raw Data'!G1956:J1956, 0), 'Raw Data'!O1956-'Raw Data'!P1956&gt;3), 'Raw Data'!I1956, 0))</f>
        <v/>
      </c>
      <c r="G1963">
        <f>IF(ISBLANK('Raw Data'!J1956), 0, IF(AND(2=MATCH(LARGE('Raw Data'!G1956:J1956, 4), 'Raw Data'!G1956:J1956, 0), AND('Raw Data'!P1956-'Raw Data'!O1956&lt;4, 'Raw Data'!P1956-'Raw Data'!O1956&gt;0)), 'Raw Data'!H1956, 0))</f>
        <v/>
      </c>
      <c r="H1963">
        <f>IF(ISBLANK('Raw Data'!J1956), 0, IF(AND(1=MATCH(LARGE('Raw Data'!G1956:J1956, 4), 'Raw Data'!G1956:J1956, 0), AND('Raw Data'!O1956-'Raw Data'!P1956&lt;4, 'Raw Data'!O1956-'Raw Data'!P1956&gt;0)), 'Raw Data'!G1956, 0))</f>
        <v/>
      </c>
      <c r="I1963">
        <f>IF(ISBLANK('Raw Data'!J1956), 0, IF(AND(4=MATCH(LARGE('Raw Data'!G1956:J1956, 3), 'Raw Data'!G1956:J1956, 0), 'Raw Data'!P1956-'Raw Data'!O1956&gt;3), 'Raw Data'!J1956, 0))</f>
        <v/>
      </c>
      <c r="J1963">
        <f>IF(ISBLANK('Raw Data'!J1956), 0, IF(AND(3=MATCH(LARGE('Raw Data'!G1956:J1956, 3), 'Raw Data'!G1956:J1956, 0), 'Raw Data'!O1956-'Raw Data'!P1956&gt;3), 'Raw Data'!I1956, 0))</f>
        <v/>
      </c>
      <c r="K1963">
        <f>IF(ISBLANK('Raw Data'!J1956), 0, IF(AND(2=MATCH(LARGE('Raw Data'!G1956:J1956, 3), 'Raw Data'!G1956:J1956, 0), AND('Raw Data'!P1956-'Raw Data'!O1956&lt;4, 'Raw Data'!P1956-'Raw Data'!O1956&gt;0)), 'Raw Data'!H1956, 0))</f>
        <v/>
      </c>
      <c r="L1963">
        <f>IF(ISBLANK('Raw Data'!J1956), 0, IF(AND(1=MATCH(LARGE('Raw Data'!G1956:J1956, 3), 'Raw Data'!G1956:J1956, 0), AND('Raw Data'!O1956-'Raw Data'!P1956&lt;4, 'Raw Data'!O1956-'Raw Data'!P1956&gt;0)), 'Raw Data'!G1956, 0))</f>
        <v/>
      </c>
      <c r="M1963">
        <f>IF(ISBLANK('Raw Data'!J1956), 0, IF(AND(4=MATCH(LARGE('Raw Data'!G1956:J1956, 2), 'Raw Data'!G1956:J1956, 0), 'Raw Data'!P1956-'Raw Data'!O1956&gt;3), 'Raw Data'!J1956, 0))</f>
        <v/>
      </c>
      <c r="N1963">
        <f>IF(ISBLANK('Raw Data'!J1956), 0, IF(AND(3=MATCH(LARGE('Raw Data'!G1956:J1956, 2), 'Raw Data'!G1956:J1956, 0), 'Raw Data'!O1956-'Raw Data'!P1956&gt;3), 'Raw Data'!I1956, 0))</f>
        <v/>
      </c>
      <c r="O1963">
        <f>IF(ISBLANK('Raw Data'!J1956), 0, IF(AND(2=MATCH(LARGE('Raw Data'!G1956:J1956, 2), 'Raw Data'!G1956:J1956, 0), AND('Raw Data'!P1956-'Raw Data'!O1956&lt;4, 'Raw Data'!P1956-'Raw Data'!O1956&gt;0)), 'Raw Data'!H1956, 0))</f>
        <v/>
      </c>
      <c r="P1963">
        <f>IF(ISBLANK('Raw Data'!J1956), 0, IF(AND(1=MATCH(LARGE('Raw Data'!G1956:J1956, 2), 'Raw Data'!G1956:J1956, 0), AND('Raw Data'!O1956-'Raw Data'!P1956&lt;4, 'Raw Data'!O1956-'Raw Data'!P1956&gt;0)), 'Raw Data'!G1956, 0))</f>
        <v/>
      </c>
      <c r="Q1963">
        <f>IF(ISBLANK('Raw Data'!J1956), 0, IF(AND(4=MATCH(LARGE('Raw Data'!G1956:J1956, 1), 'Raw Data'!G1956:J1956, 0), 'Raw Data'!P1956-'Raw Data'!O1956&gt;3), 'Raw Data'!J1956, 0))</f>
        <v/>
      </c>
      <c r="R1963">
        <f>IF(ISBLANK('Raw Data'!J1956), 0, IF(AND(3=MATCH(LARGE('Raw Data'!G1956:J1956, 1), 'Raw Data'!G1956:J1956, 0), 'Raw Data'!O1956-'Raw Data'!P1956&gt;3), 'Raw Data'!I1956, 0))</f>
        <v/>
      </c>
      <c r="S1963">
        <f>IF(AND('Raw Data'!P1956-'Raw Data'!O1956&gt;4, 'Raw Data'!F1956&lt;'Raw Data'!C1956), 'Raw Data'!J1956, 0)</f>
        <v/>
      </c>
      <c r="T1963">
        <f>IF(AND('Raw Data'!O1956-'Raw Data'!P1956&gt;4, 'Raw Data'!F1956&gt;'Raw Data'!C1956), 'Raw Data'!I1956, 0)</f>
        <v/>
      </c>
      <c r="U1963">
        <f>IF(AND('Raw Data'!P1956-'Raw Data'!O1956&lt;3, 'Raw Data'!P1956&gt;'Raw Data'!O1956, 'Raw Data'!F1956&lt;'Raw Data'!C1956), 'Raw Data'!H1956, 0)</f>
        <v/>
      </c>
      <c r="V1963">
        <f>IF(AND('Raw Data'!P1956-'Raw Data'!O1956&lt;3, 'Raw Data'!P1956&gt;'Raw Data'!O1956, 'Raw Data'!F1956&gt;'Raw Data'!C1956), 'Raw Data'!G1956, 0)</f>
        <v/>
      </c>
    </row>
    <row r="1964">
      <c r="A1964">
        <f>IF(AND('Raw Data'!F1957&lt;'Raw Data'!C1957, 'Raw Data'!P1957&gt;'Raw Data'!O1957, 'Raw Data'!P1957-'Raw Data'!O1957&gt;3), 'Raw Data'!J1957, 0)</f>
        <v/>
      </c>
      <c r="B1964">
        <f>IF(AND('Raw Data'!C1957&lt;'Raw Data'!F1957, 'Raw Data'!O1957&gt;'Raw Data'!P1957, 'Raw Data'!O1957-'Raw Data'!P1957&gt;3), 'Raw Data'!I1957, 0)</f>
        <v/>
      </c>
      <c r="C1964">
        <f>IF(AND('Raw Data'!F1957&lt;'Raw Data'!C1957, 'Raw Data'!P1957&gt;'Raw Data'!O1957, 'Raw Data'!P1957-'Raw Data'!O1957&lt;4), 'Raw Data'!H1957, 0)</f>
        <v/>
      </c>
      <c r="D1964">
        <f>IF(AND('Raw Data'!C1957&lt;'Raw Data'!F1957, 'Raw Data'!O1957&gt;'Raw Data'!P1957, 'Raw Data'!O1957-'Raw Data'!P1957&lt;4), 'Raw Data'!G1957, 0)</f>
        <v/>
      </c>
      <c r="E1964">
        <f>IF(ISBLANK('Raw Data'!J1957), 0, IF(AND(4=MATCH(LARGE('Raw Data'!G1957:J1957, 4), 'Raw Data'!G1957:J1957, 0), 'Raw Data'!P1957-'Raw Data'!O1957&gt;3), 'Raw Data'!J1957, 0))</f>
        <v/>
      </c>
      <c r="F1964">
        <f>IF(ISBLANK('Raw Data'!J1957), 0, IF(AND(3=MATCH(LARGE('Raw Data'!G1957:J1957, 4), 'Raw Data'!G1957:J1957, 0), 'Raw Data'!O1957-'Raw Data'!P1957&gt;3), 'Raw Data'!I1957, 0))</f>
        <v/>
      </c>
      <c r="G1964">
        <f>IF(ISBLANK('Raw Data'!J1957), 0, IF(AND(2=MATCH(LARGE('Raw Data'!G1957:J1957, 4), 'Raw Data'!G1957:J1957, 0), AND('Raw Data'!P1957-'Raw Data'!O1957&lt;4, 'Raw Data'!P1957-'Raw Data'!O1957&gt;0)), 'Raw Data'!H1957, 0))</f>
        <v/>
      </c>
      <c r="H1964">
        <f>IF(ISBLANK('Raw Data'!J1957), 0, IF(AND(1=MATCH(LARGE('Raw Data'!G1957:J1957, 4), 'Raw Data'!G1957:J1957, 0), AND('Raw Data'!O1957-'Raw Data'!P1957&lt;4, 'Raw Data'!O1957-'Raw Data'!P1957&gt;0)), 'Raw Data'!G1957, 0))</f>
        <v/>
      </c>
      <c r="I1964">
        <f>IF(ISBLANK('Raw Data'!J1957), 0, IF(AND(4=MATCH(LARGE('Raw Data'!G1957:J1957, 3), 'Raw Data'!G1957:J1957, 0), 'Raw Data'!P1957-'Raw Data'!O1957&gt;3), 'Raw Data'!J1957, 0))</f>
        <v/>
      </c>
      <c r="J1964">
        <f>IF(ISBLANK('Raw Data'!J1957), 0, IF(AND(3=MATCH(LARGE('Raw Data'!G1957:J1957, 3), 'Raw Data'!G1957:J1957, 0), 'Raw Data'!O1957-'Raw Data'!P1957&gt;3), 'Raw Data'!I1957, 0))</f>
        <v/>
      </c>
      <c r="K1964">
        <f>IF(ISBLANK('Raw Data'!J1957), 0, IF(AND(2=MATCH(LARGE('Raw Data'!G1957:J1957, 3), 'Raw Data'!G1957:J1957, 0), AND('Raw Data'!P1957-'Raw Data'!O1957&lt;4, 'Raw Data'!P1957-'Raw Data'!O1957&gt;0)), 'Raw Data'!H1957, 0))</f>
        <v/>
      </c>
      <c r="L1964">
        <f>IF(ISBLANK('Raw Data'!J1957), 0, IF(AND(1=MATCH(LARGE('Raw Data'!G1957:J1957, 3), 'Raw Data'!G1957:J1957, 0), AND('Raw Data'!O1957-'Raw Data'!P1957&lt;4, 'Raw Data'!O1957-'Raw Data'!P1957&gt;0)), 'Raw Data'!G1957, 0))</f>
        <v/>
      </c>
      <c r="M1964">
        <f>IF(ISBLANK('Raw Data'!J1957), 0, IF(AND(4=MATCH(LARGE('Raw Data'!G1957:J1957, 2), 'Raw Data'!G1957:J1957, 0), 'Raw Data'!P1957-'Raw Data'!O1957&gt;3), 'Raw Data'!J1957, 0))</f>
        <v/>
      </c>
      <c r="N1964">
        <f>IF(ISBLANK('Raw Data'!J1957), 0, IF(AND(3=MATCH(LARGE('Raw Data'!G1957:J1957, 2), 'Raw Data'!G1957:J1957, 0), 'Raw Data'!O1957-'Raw Data'!P1957&gt;3), 'Raw Data'!I1957, 0))</f>
        <v/>
      </c>
      <c r="O1964">
        <f>IF(ISBLANK('Raw Data'!J1957), 0, IF(AND(2=MATCH(LARGE('Raw Data'!G1957:J1957, 2), 'Raw Data'!G1957:J1957, 0), AND('Raw Data'!P1957-'Raw Data'!O1957&lt;4, 'Raw Data'!P1957-'Raw Data'!O1957&gt;0)), 'Raw Data'!H1957, 0))</f>
        <v/>
      </c>
      <c r="P1964">
        <f>IF(ISBLANK('Raw Data'!J1957), 0, IF(AND(1=MATCH(LARGE('Raw Data'!G1957:J1957, 2), 'Raw Data'!G1957:J1957, 0), AND('Raw Data'!O1957-'Raw Data'!P1957&lt;4, 'Raw Data'!O1957-'Raw Data'!P1957&gt;0)), 'Raw Data'!G1957, 0))</f>
        <v/>
      </c>
      <c r="Q1964">
        <f>IF(ISBLANK('Raw Data'!J1957), 0, IF(AND(4=MATCH(LARGE('Raw Data'!G1957:J1957, 1), 'Raw Data'!G1957:J1957, 0), 'Raw Data'!P1957-'Raw Data'!O1957&gt;3), 'Raw Data'!J1957, 0))</f>
        <v/>
      </c>
      <c r="R1964">
        <f>IF(ISBLANK('Raw Data'!J1957), 0, IF(AND(3=MATCH(LARGE('Raw Data'!G1957:J1957, 1), 'Raw Data'!G1957:J1957, 0), 'Raw Data'!O1957-'Raw Data'!P1957&gt;3), 'Raw Data'!I1957, 0))</f>
        <v/>
      </c>
      <c r="S1964">
        <f>IF(AND('Raw Data'!P1957-'Raw Data'!O1957&gt;4, 'Raw Data'!F1957&lt;'Raw Data'!C1957), 'Raw Data'!J1957, 0)</f>
        <v/>
      </c>
      <c r="T1964">
        <f>IF(AND('Raw Data'!O1957-'Raw Data'!P1957&gt;4, 'Raw Data'!F1957&gt;'Raw Data'!C1957), 'Raw Data'!I1957, 0)</f>
        <v/>
      </c>
      <c r="U1964">
        <f>IF(AND('Raw Data'!P1957-'Raw Data'!O1957&lt;3, 'Raw Data'!P1957&gt;'Raw Data'!O1957, 'Raw Data'!F1957&lt;'Raw Data'!C1957), 'Raw Data'!H1957, 0)</f>
        <v/>
      </c>
      <c r="V1964">
        <f>IF(AND('Raw Data'!P1957-'Raw Data'!O1957&lt;3, 'Raw Data'!P1957&gt;'Raw Data'!O1957, 'Raw Data'!F1957&gt;'Raw Data'!C1957), 'Raw Data'!G1957, 0)</f>
        <v/>
      </c>
    </row>
    <row r="1965">
      <c r="A1965">
        <f>IF(AND('Raw Data'!F1958&lt;'Raw Data'!C1958, 'Raw Data'!P1958&gt;'Raw Data'!O1958, 'Raw Data'!P1958-'Raw Data'!O1958&gt;3), 'Raw Data'!J1958, 0)</f>
        <v/>
      </c>
      <c r="B1965">
        <f>IF(AND('Raw Data'!C1958&lt;'Raw Data'!F1958, 'Raw Data'!O1958&gt;'Raw Data'!P1958, 'Raw Data'!O1958-'Raw Data'!P1958&gt;3), 'Raw Data'!I1958, 0)</f>
        <v/>
      </c>
      <c r="C1965">
        <f>IF(AND('Raw Data'!F1958&lt;'Raw Data'!C1958, 'Raw Data'!P1958&gt;'Raw Data'!O1958, 'Raw Data'!P1958-'Raw Data'!O1958&lt;4), 'Raw Data'!H1958, 0)</f>
        <v/>
      </c>
      <c r="D1965">
        <f>IF(AND('Raw Data'!C1958&lt;'Raw Data'!F1958, 'Raw Data'!O1958&gt;'Raw Data'!P1958, 'Raw Data'!O1958-'Raw Data'!P1958&lt;4), 'Raw Data'!G1958, 0)</f>
        <v/>
      </c>
      <c r="E1965">
        <f>IF(ISBLANK('Raw Data'!J1958), 0, IF(AND(4=MATCH(LARGE('Raw Data'!G1958:J1958, 4), 'Raw Data'!G1958:J1958, 0), 'Raw Data'!P1958-'Raw Data'!O1958&gt;3), 'Raw Data'!J1958, 0))</f>
        <v/>
      </c>
      <c r="F1965">
        <f>IF(ISBLANK('Raw Data'!J1958), 0, IF(AND(3=MATCH(LARGE('Raw Data'!G1958:J1958, 4), 'Raw Data'!G1958:J1958, 0), 'Raw Data'!O1958-'Raw Data'!P1958&gt;3), 'Raw Data'!I1958, 0))</f>
        <v/>
      </c>
      <c r="G1965">
        <f>IF(ISBLANK('Raw Data'!J1958), 0, IF(AND(2=MATCH(LARGE('Raw Data'!G1958:J1958, 4), 'Raw Data'!G1958:J1958, 0), AND('Raw Data'!P1958-'Raw Data'!O1958&lt;4, 'Raw Data'!P1958-'Raw Data'!O1958&gt;0)), 'Raw Data'!H1958, 0))</f>
        <v/>
      </c>
      <c r="H1965">
        <f>IF(ISBLANK('Raw Data'!J1958), 0, IF(AND(1=MATCH(LARGE('Raw Data'!G1958:J1958, 4), 'Raw Data'!G1958:J1958, 0), AND('Raw Data'!O1958-'Raw Data'!P1958&lt;4, 'Raw Data'!O1958-'Raw Data'!P1958&gt;0)), 'Raw Data'!G1958, 0))</f>
        <v/>
      </c>
      <c r="I1965">
        <f>IF(ISBLANK('Raw Data'!J1958), 0, IF(AND(4=MATCH(LARGE('Raw Data'!G1958:J1958, 3), 'Raw Data'!G1958:J1958, 0), 'Raw Data'!P1958-'Raw Data'!O1958&gt;3), 'Raw Data'!J1958, 0))</f>
        <v/>
      </c>
      <c r="J1965">
        <f>IF(ISBLANK('Raw Data'!J1958), 0, IF(AND(3=MATCH(LARGE('Raw Data'!G1958:J1958, 3), 'Raw Data'!G1958:J1958, 0), 'Raw Data'!O1958-'Raw Data'!P1958&gt;3), 'Raw Data'!I1958, 0))</f>
        <v/>
      </c>
      <c r="K1965">
        <f>IF(ISBLANK('Raw Data'!J1958), 0, IF(AND(2=MATCH(LARGE('Raw Data'!G1958:J1958, 3), 'Raw Data'!G1958:J1958, 0), AND('Raw Data'!P1958-'Raw Data'!O1958&lt;4, 'Raw Data'!P1958-'Raw Data'!O1958&gt;0)), 'Raw Data'!H1958, 0))</f>
        <v/>
      </c>
      <c r="L1965">
        <f>IF(ISBLANK('Raw Data'!J1958), 0, IF(AND(1=MATCH(LARGE('Raw Data'!G1958:J1958, 3), 'Raw Data'!G1958:J1958, 0), AND('Raw Data'!O1958-'Raw Data'!P1958&lt;4, 'Raw Data'!O1958-'Raw Data'!P1958&gt;0)), 'Raw Data'!G1958, 0))</f>
        <v/>
      </c>
      <c r="M1965">
        <f>IF(ISBLANK('Raw Data'!J1958), 0, IF(AND(4=MATCH(LARGE('Raw Data'!G1958:J1958, 2), 'Raw Data'!G1958:J1958, 0), 'Raw Data'!P1958-'Raw Data'!O1958&gt;3), 'Raw Data'!J1958, 0))</f>
        <v/>
      </c>
      <c r="N1965">
        <f>IF(ISBLANK('Raw Data'!J1958), 0, IF(AND(3=MATCH(LARGE('Raw Data'!G1958:J1958, 2), 'Raw Data'!G1958:J1958, 0), 'Raw Data'!O1958-'Raw Data'!P1958&gt;3), 'Raw Data'!I1958, 0))</f>
        <v/>
      </c>
      <c r="O1965">
        <f>IF(ISBLANK('Raw Data'!J1958), 0, IF(AND(2=MATCH(LARGE('Raw Data'!G1958:J1958, 2), 'Raw Data'!G1958:J1958, 0), AND('Raw Data'!P1958-'Raw Data'!O1958&lt;4, 'Raw Data'!P1958-'Raw Data'!O1958&gt;0)), 'Raw Data'!H1958, 0))</f>
        <v/>
      </c>
      <c r="P1965">
        <f>IF(ISBLANK('Raw Data'!J1958), 0, IF(AND(1=MATCH(LARGE('Raw Data'!G1958:J1958, 2), 'Raw Data'!G1958:J1958, 0), AND('Raw Data'!O1958-'Raw Data'!P1958&lt;4, 'Raw Data'!O1958-'Raw Data'!P1958&gt;0)), 'Raw Data'!G1958, 0))</f>
        <v/>
      </c>
      <c r="Q1965">
        <f>IF(ISBLANK('Raw Data'!J1958), 0, IF(AND(4=MATCH(LARGE('Raw Data'!G1958:J1958, 1), 'Raw Data'!G1958:J1958, 0), 'Raw Data'!P1958-'Raw Data'!O1958&gt;3), 'Raw Data'!J1958, 0))</f>
        <v/>
      </c>
      <c r="R1965">
        <f>IF(ISBLANK('Raw Data'!J1958), 0, IF(AND(3=MATCH(LARGE('Raw Data'!G1958:J1958, 1), 'Raw Data'!G1958:J1958, 0), 'Raw Data'!O1958-'Raw Data'!P1958&gt;3), 'Raw Data'!I1958, 0))</f>
        <v/>
      </c>
      <c r="S1965">
        <f>IF(AND('Raw Data'!P1958-'Raw Data'!O1958&gt;4, 'Raw Data'!F1958&lt;'Raw Data'!C1958), 'Raw Data'!J1958, 0)</f>
        <v/>
      </c>
      <c r="T1965">
        <f>IF(AND('Raw Data'!O1958-'Raw Data'!P1958&gt;4, 'Raw Data'!F1958&gt;'Raw Data'!C1958), 'Raw Data'!I1958, 0)</f>
        <v/>
      </c>
      <c r="U1965">
        <f>IF(AND('Raw Data'!P1958-'Raw Data'!O1958&lt;3, 'Raw Data'!P1958&gt;'Raw Data'!O1958, 'Raw Data'!F1958&lt;'Raw Data'!C1958), 'Raw Data'!H1958, 0)</f>
        <v/>
      </c>
      <c r="V1965">
        <f>IF(AND('Raw Data'!P1958-'Raw Data'!O1958&lt;3, 'Raw Data'!P1958&gt;'Raw Data'!O1958, 'Raw Data'!F1958&gt;'Raw Data'!C1958), 'Raw Data'!G1958, 0)</f>
        <v/>
      </c>
    </row>
    <row r="1966">
      <c r="A1966">
        <f>IF(AND('Raw Data'!F1959&lt;'Raw Data'!C1959, 'Raw Data'!P1959&gt;'Raw Data'!O1959, 'Raw Data'!P1959-'Raw Data'!O1959&gt;3), 'Raw Data'!J1959, 0)</f>
        <v/>
      </c>
      <c r="B1966">
        <f>IF(AND('Raw Data'!C1959&lt;'Raw Data'!F1959, 'Raw Data'!O1959&gt;'Raw Data'!P1959, 'Raw Data'!O1959-'Raw Data'!P1959&gt;3), 'Raw Data'!I1959, 0)</f>
        <v/>
      </c>
      <c r="C1966">
        <f>IF(AND('Raw Data'!F1959&lt;'Raw Data'!C1959, 'Raw Data'!P1959&gt;'Raw Data'!O1959, 'Raw Data'!P1959-'Raw Data'!O1959&lt;4), 'Raw Data'!H1959, 0)</f>
        <v/>
      </c>
      <c r="D1966">
        <f>IF(AND('Raw Data'!C1959&lt;'Raw Data'!F1959, 'Raw Data'!O1959&gt;'Raw Data'!P1959, 'Raw Data'!O1959-'Raw Data'!P1959&lt;4), 'Raw Data'!G1959, 0)</f>
        <v/>
      </c>
      <c r="E1966">
        <f>IF(ISBLANK('Raw Data'!J1959), 0, IF(AND(4=MATCH(LARGE('Raw Data'!G1959:J1959, 4), 'Raw Data'!G1959:J1959, 0), 'Raw Data'!P1959-'Raw Data'!O1959&gt;3), 'Raw Data'!J1959, 0))</f>
        <v/>
      </c>
      <c r="F1966">
        <f>IF(ISBLANK('Raw Data'!J1959), 0, IF(AND(3=MATCH(LARGE('Raw Data'!G1959:J1959, 4), 'Raw Data'!G1959:J1959, 0), 'Raw Data'!O1959-'Raw Data'!P1959&gt;3), 'Raw Data'!I1959, 0))</f>
        <v/>
      </c>
      <c r="G1966">
        <f>IF(ISBLANK('Raw Data'!J1959), 0, IF(AND(2=MATCH(LARGE('Raw Data'!G1959:J1959, 4), 'Raw Data'!G1959:J1959, 0), AND('Raw Data'!P1959-'Raw Data'!O1959&lt;4, 'Raw Data'!P1959-'Raw Data'!O1959&gt;0)), 'Raw Data'!H1959, 0))</f>
        <v/>
      </c>
      <c r="H1966">
        <f>IF(ISBLANK('Raw Data'!J1959), 0, IF(AND(1=MATCH(LARGE('Raw Data'!G1959:J1959, 4), 'Raw Data'!G1959:J1959, 0), AND('Raw Data'!O1959-'Raw Data'!P1959&lt;4, 'Raw Data'!O1959-'Raw Data'!P1959&gt;0)), 'Raw Data'!G1959, 0))</f>
        <v/>
      </c>
      <c r="I1966">
        <f>IF(ISBLANK('Raw Data'!J1959), 0, IF(AND(4=MATCH(LARGE('Raw Data'!G1959:J1959, 3), 'Raw Data'!G1959:J1959, 0), 'Raw Data'!P1959-'Raw Data'!O1959&gt;3), 'Raw Data'!J1959, 0))</f>
        <v/>
      </c>
      <c r="J1966">
        <f>IF(ISBLANK('Raw Data'!J1959), 0, IF(AND(3=MATCH(LARGE('Raw Data'!G1959:J1959, 3), 'Raw Data'!G1959:J1959, 0), 'Raw Data'!O1959-'Raw Data'!P1959&gt;3), 'Raw Data'!I1959, 0))</f>
        <v/>
      </c>
      <c r="K1966">
        <f>IF(ISBLANK('Raw Data'!J1959), 0, IF(AND(2=MATCH(LARGE('Raw Data'!G1959:J1959, 3), 'Raw Data'!G1959:J1959, 0), AND('Raw Data'!P1959-'Raw Data'!O1959&lt;4, 'Raw Data'!P1959-'Raw Data'!O1959&gt;0)), 'Raw Data'!H1959, 0))</f>
        <v/>
      </c>
      <c r="L1966">
        <f>IF(ISBLANK('Raw Data'!J1959), 0, IF(AND(1=MATCH(LARGE('Raw Data'!G1959:J1959, 3), 'Raw Data'!G1959:J1959, 0), AND('Raw Data'!O1959-'Raw Data'!P1959&lt;4, 'Raw Data'!O1959-'Raw Data'!P1959&gt;0)), 'Raw Data'!G1959, 0))</f>
        <v/>
      </c>
      <c r="M1966">
        <f>IF(ISBLANK('Raw Data'!J1959), 0, IF(AND(4=MATCH(LARGE('Raw Data'!G1959:J1959, 2), 'Raw Data'!G1959:J1959, 0), 'Raw Data'!P1959-'Raw Data'!O1959&gt;3), 'Raw Data'!J1959, 0))</f>
        <v/>
      </c>
      <c r="N1966">
        <f>IF(ISBLANK('Raw Data'!J1959), 0, IF(AND(3=MATCH(LARGE('Raw Data'!G1959:J1959, 2), 'Raw Data'!G1959:J1959, 0), 'Raw Data'!O1959-'Raw Data'!P1959&gt;3), 'Raw Data'!I1959, 0))</f>
        <v/>
      </c>
      <c r="O1966">
        <f>IF(ISBLANK('Raw Data'!J1959), 0, IF(AND(2=MATCH(LARGE('Raw Data'!G1959:J1959, 2), 'Raw Data'!G1959:J1959, 0), AND('Raw Data'!P1959-'Raw Data'!O1959&lt;4, 'Raw Data'!P1959-'Raw Data'!O1959&gt;0)), 'Raw Data'!H1959, 0))</f>
        <v/>
      </c>
      <c r="P1966">
        <f>IF(ISBLANK('Raw Data'!J1959), 0, IF(AND(1=MATCH(LARGE('Raw Data'!G1959:J1959, 2), 'Raw Data'!G1959:J1959, 0), AND('Raw Data'!O1959-'Raw Data'!P1959&lt;4, 'Raw Data'!O1959-'Raw Data'!P1959&gt;0)), 'Raw Data'!G1959, 0))</f>
        <v/>
      </c>
      <c r="Q1966">
        <f>IF(ISBLANK('Raw Data'!J1959), 0, IF(AND(4=MATCH(LARGE('Raw Data'!G1959:J1959, 1), 'Raw Data'!G1959:J1959, 0), 'Raw Data'!P1959-'Raw Data'!O1959&gt;3), 'Raw Data'!J1959, 0))</f>
        <v/>
      </c>
      <c r="R1966">
        <f>IF(ISBLANK('Raw Data'!J1959), 0, IF(AND(3=MATCH(LARGE('Raw Data'!G1959:J1959, 1), 'Raw Data'!G1959:J1959, 0), 'Raw Data'!O1959-'Raw Data'!P1959&gt;3), 'Raw Data'!I1959, 0))</f>
        <v/>
      </c>
      <c r="S1966">
        <f>IF(AND('Raw Data'!P1959-'Raw Data'!O1959&gt;4, 'Raw Data'!F1959&lt;'Raw Data'!C1959), 'Raw Data'!J1959, 0)</f>
        <v/>
      </c>
      <c r="T1966">
        <f>IF(AND('Raw Data'!O1959-'Raw Data'!P1959&gt;4, 'Raw Data'!F1959&gt;'Raw Data'!C1959), 'Raw Data'!I1959, 0)</f>
        <v/>
      </c>
      <c r="U1966">
        <f>IF(AND('Raw Data'!P1959-'Raw Data'!O1959&lt;3, 'Raw Data'!P1959&gt;'Raw Data'!O1959, 'Raw Data'!F1959&lt;'Raw Data'!C1959), 'Raw Data'!H1959, 0)</f>
        <v/>
      </c>
      <c r="V1966">
        <f>IF(AND('Raw Data'!P1959-'Raw Data'!O1959&lt;3, 'Raw Data'!P1959&gt;'Raw Data'!O1959, 'Raw Data'!F1959&gt;'Raw Data'!C1959), 'Raw Data'!G1959, 0)</f>
        <v/>
      </c>
    </row>
    <row r="1967">
      <c r="A1967">
        <f>IF(AND('Raw Data'!F1960&lt;'Raw Data'!C1960, 'Raw Data'!P1960&gt;'Raw Data'!O1960, 'Raw Data'!P1960-'Raw Data'!O1960&gt;3), 'Raw Data'!J1960, 0)</f>
        <v/>
      </c>
      <c r="B1967">
        <f>IF(AND('Raw Data'!C1960&lt;'Raw Data'!F1960, 'Raw Data'!O1960&gt;'Raw Data'!P1960, 'Raw Data'!O1960-'Raw Data'!P1960&gt;3), 'Raw Data'!I1960, 0)</f>
        <v/>
      </c>
      <c r="C1967">
        <f>IF(AND('Raw Data'!F1960&lt;'Raw Data'!C1960, 'Raw Data'!P1960&gt;'Raw Data'!O1960, 'Raw Data'!P1960-'Raw Data'!O1960&lt;4), 'Raw Data'!H1960, 0)</f>
        <v/>
      </c>
      <c r="D1967">
        <f>IF(AND('Raw Data'!C1960&lt;'Raw Data'!F1960, 'Raw Data'!O1960&gt;'Raw Data'!P1960, 'Raw Data'!O1960-'Raw Data'!P1960&lt;4), 'Raw Data'!G1960, 0)</f>
        <v/>
      </c>
      <c r="E1967">
        <f>IF(ISBLANK('Raw Data'!J1960), 0, IF(AND(4=MATCH(LARGE('Raw Data'!G1960:J1960, 4), 'Raw Data'!G1960:J1960, 0), 'Raw Data'!P1960-'Raw Data'!O1960&gt;3), 'Raw Data'!J1960, 0))</f>
        <v/>
      </c>
      <c r="F1967">
        <f>IF(ISBLANK('Raw Data'!J1960), 0, IF(AND(3=MATCH(LARGE('Raw Data'!G1960:J1960, 4), 'Raw Data'!G1960:J1960, 0), 'Raw Data'!O1960-'Raw Data'!P1960&gt;3), 'Raw Data'!I1960, 0))</f>
        <v/>
      </c>
      <c r="G1967">
        <f>IF(ISBLANK('Raw Data'!J1960), 0, IF(AND(2=MATCH(LARGE('Raw Data'!G1960:J1960, 4), 'Raw Data'!G1960:J1960, 0), AND('Raw Data'!P1960-'Raw Data'!O1960&lt;4, 'Raw Data'!P1960-'Raw Data'!O1960&gt;0)), 'Raw Data'!H1960, 0))</f>
        <v/>
      </c>
      <c r="H1967">
        <f>IF(ISBLANK('Raw Data'!J1960), 0, IF(AND(1=MATCH(LARGE('Raw Data'!G1960:J1960, 4), 'Raw Data'!G1960:J1960, 0), AND('Raw Data'!O1960-'Raw Data'!P1960&lt;4, 'Raw Data'!O1960-'Raw Data'!P1960&gt;0)), 'Raw Data'!G1960, 0))</f>
        <v/>
      </c>
      <c r="I1967">
        <f>IF(ISBLANK('Raw Data'!J1960), 0, IF(AND(4=MATCH(LARGE('Raw Data'!G1960:J1960, 3), 'Raw Data'!G1960:J1960, 0), 'Raw Data'!P1960-'Raw Data'!O1960&gt;3), 'Raw Data'!J1960, 0))</f>
        <v/>
      </c>
      <c r="J1967">
        <f>IF(ISBLANK('Raw Data'!J1960), 0, IF(AND(3=MATCH(LARGE('Raw Data'!G1960:J1960, 3), 'Raw Data'!G1960:J1960, 0), 'Raw Data'!O1960-'Raw Data'!P1960&gt;3), 'Raw Data'!I1960, 0))</f>
        <v/>
      </c>
      <c r="K1967">
        <f>IF(ISBLANK('Raw Data'!J1960), 0, IF(AND(2=MATCH(LARGE('Raw Data'!G1960:J1960, 3), 'Raw Data'!G1960:J1960, 0), AND('Raw Data'!P1960-'Raw Data'!O1960&lt;4, 'Raw Data'!P1960-'Raw Data'!O1960&gt;0)), 'Raw Data'!H1960, 0))</f>
        <v/>
      </c>
      <c r="L1967">
        <f>IF(ISBLANK('Raw Data'!J1960), 0, IF(AND(1=MATCH(LARGE('Raw Data'!G1960:J1960, 3), 'Raw Data'!G1960:J1960, 0), AND('Raw Data'!O1960-'Raw Data'!P1960&lt;4, 'Raw Data'!O1960-'Raw Data'!P1960&gt;0)), 'Raw Data'!G1960, 0))</f>
        <v/>
      </c>
      <c r="M1967">
        <f>IF(ISBLANK('Raw Data'!J1960), 0, IF(AND(4=MATCH(LARGE('Raw Data'!G1960:J1960, 2), 'Raw Data'!G1960:J1960, 0), 'Raw Data'!P1960-'Raw Data'!O1960&gt;3), 'Raw Data'!J1960, 0))</f>
        <v/>
      </c>
      <c r="N1967">
        <f>IF(ISBLANK('Raw Data'!J1960), 0, IF(AND(3=MATCH(LARGE('Raw Data'!G1960:J1960, 2), 'Raw Data'!G1960:J1960, 0), 'Raw Data'!O1960-'Raw Data'!P1960&gt;3), 'Raw Data'!I1960, 0))</f>
        <v/>
      </c>
      <c r="O1967">
        <f>IF(ISBLANK('Raw Data'!J1960), 0, IF(AND(2=MATCH(LARGE('Raw Data'!G1960:J1960, 2), 'Raw Data'!G1960:J1960, 0), AND('Raw Data'!P1960-'Raw Data'!O1960&lt;4, 'Raw Data'!P1960-'Raw Data'!O1960&gt;0)), 'Raw Data'!H1960, 0))</f>
        <v/>
      </c>
      <c r="P1967">
        <f>IF(ISBLANK('Raw Data'!J1960), 0, IF(AND(1=MATCH(LARGE('Raw Data'!G1960:J1960, 2), 'Raw Data'!G1960:J1960, 0), AND('Raw Data'!O1960-'Raw Data'!P1960&lt;4, 'Raw Data'!O1960-'Raw Data'!P1960&gt;0)), 'Raw Data'!G1960, 0))</f>
        <v/>
      </c>
      <c r="Q1967">
        <f>IF(ISBLANK('Raw Data'!J1960), 0, IF(AND(4=MATCH(LARGE('Raw Data'!G1960:J1960, 1), 'Raw Data'!G1960:J1960, 0), 'Raw Data'!P1960-'Raw Data'!O1960&gt;3), 'Raw Data'!J1960, 0))</f>
        <v/>
      </c>
      <c r="R1967">
        <f>IF(ISBLANK('Raw Data'!J1960), 0, IF(AND(3=MATCH(LARGE('Raw Data'!G1960:J1960, 1), 'Raw Data'!G1960:J1960, 0), 'Raw Data'!O1960-'Raw Data'!P1960&gt;3), 'Raw Data'!I1960, 0))</f>
        <v/>
      </c>
      <c r="S1967">
        <f>IF(AND('Raw Data'!P1960-'Raw Data'!O1960&gt;4, 'Raw Data'!F1960&lt;'Raw Data'!C1960), 'Raw Data'!J1960, 0)</f>
        <v/>
      </c>
      <c r="T1967">
        <f>IF(AND('Raw Data'!O1960-'Raw Data'!P1960&gt;4, 'Raw Data'!F1960&gt;'Raw Data'!C1960), 'Raw Data'!I1960, 0)</f>
        <v/>
      </c>
      <c r="U1967">
        <f>IF(AND('Raw Data'!P1960-'Raw Data'!O1960&lt;3, 'Raw Data'!P1960&gt;'Raw Data'!O1960, 'Raw Data'!F1960&lt;'Raw Data'!C1960), 'Raw Data'!H1960, 0)</f>
        <v/>
      </c>
      <c r="V1967">
        <f>IF(AND('Raw Data'!P1960-'Raw Data'!O1960&lt;3, 'Raw Data'!P1960&gt;'Raw Data'!O1960, 'Raw Data'!F1960&gt;'Raw Data'!C1960), 'Raw Data'!G1960, 0)</f>
        <v/>
      </c>
    </row>
    <row r="1968">
      <c r="A1968">
        <f>IF(AND('Raw Data'!F1961&lt;'Raw Data'!C1961, 'Raw Data'!P1961&gt;'Raw Data'!O1961, 'Raw Data'!P1961-'Raw Data'!O1961&gt;3), 'Raw Data'!J1961, 0)</f>
        <v/>
      </c>
      <c r="B1968">
        <f>IF(AND('Raw Data'!C1961&lt;'Raw Data'!F1961, 'Raw Data'!O1961&gt;'Raw Data'!P1961, 'Raw Data'!O1961-'Raw Data'!P1961&gt;3), 'Raw Data'!I1961, 0)</f>
        <v/>
      </c>
      <c r="C1968">
        <f>IF(AND('Raw Data'!F1961&lt;'Raw Data'!C1961, 'Raw Data'!P1961&gt;'Raw Data'!O1961, 'Raw Data'!P1961-'Raw Data'!O1961&lt;4), 'Raw Data'!H1961, 0)</f>
        <v/>
      </c>
      <c r="D1968">
        <f>IF(AND('Raw Data'!C1961&lt;'Raw Data'!F1961, 'Raw Data'!O1961&gt;'Raw Data'!P1961, 'Raw Data'!O1961-'Raw Data'!P1961&lt;4), 'Raw Data'!G1961, 0)</f>
        <v/>
      </c>
      <c r="E1968">
        <f>IF(ISBLANK('Raw Data'!J1961), 0, IF(AND(4=MATCH(LARGE('Raw Data'!G1961:J1961, 4), 'Raw Data'!G1961:J1961, 0), 'Raw Data'!P1961-'Raw Data'!O1961&gt;3), 'Raw Data'!J1961, 0))</f>
        <v/>
      </c>
      <c r="F1968">
        <f>IF(ISBLANK('Raw Data'!J1961), 0, IF(AND(3=MATCH(LARGE('Raw Data'!G1961:J1961, 4), 'Raw Data'!G1961:J1961, 0), 'Raw Data'!O1961-'Raw Data'!P1961&gt;3), 'Raw Data'!I1961, 0))</f>
        <v/>
      </c>
      <c r="G1968">
        <f>IF(ISBLANK('Raw Data'!J1961), 0, IF(AND(2=MATCH(LARGE('Raw Data'!G1961:J1961, 4), 'Raw Data'!G1961:J1961, 0), AND('Raw Data'!P1961-'Raw Data'!O1961&lt;4, 'Raw Data'!P1961-'Raw Data'!O1961&gt;0)), 'Raw Data'!H1961, 0))</f>
        <v/>
      </c>
      <c r="H1968">
        <f>IF(ISBLANK('Raw Data'!J1961), 0, IF(AND(1=MATCH(LARGE('Raw Data'!G1961:J1961, 4), 'Raw Data'!G1961:J1961, 0), AND('Raw Data'!O1961-'Raw Data'!P1961&lt;4, 'Raw Data'!O1961-'Raw Data'!P1961&gt;0)), 'Raw Data'!G1961, 0))</f>
        <v/>
      </c>
      <c r="I1968">
        <f>IF(ISBLANK('Raw Data'!J1961), 0, IF(AND(4=MATCH(LARGE('Raw Data'!G1961:J1961, 3), 'Raw Data'!G1961:J1961, 0), 'Raw Data'!P1961-'Raw Data'!O1961&gt;3), 'Raw Data'!J1961, 0))</f>
        <v/>
      </c>
      <c r="J1968">
        <f>IF(ISBLANK('Raw Data'!J1961), 0, IF(AND(3=MATCH(LARGE('Raw Data'!G1961:J1961, 3), 'Raw Data'!G1961:J1961, 0), 'Raw Data'!O1961-'Raw Data'!P1961&gt;3), 'Raw Data'!I1961, 0))</f>
        <v/>
      </c>
      <c r="K1968">
        <f>IF(ISBLANK('Raw Data'!J1961), 0, IF(AND(2=MATCH(LARGE('Raw Data'!G1961:J1961, 3), 'Raw Data'!G1961:J1961, 0), AND('Raw Data'!P1961-'Raw Data'!O1961&lt;4, 'Raw Data'!P1961-'Raw Data'!O1961&gt;0)), 'Raw Data'!H1961, 0))</f>
        <v/>
      </c>
      <c r="L1968">
        <f>IF(ISBLANK('Raw Data'!J1961), 0, IF(AND(1=MATCH(LARGE('Raw Data'!G1961:J1961, 3), 'Raw Data'!G1961:J1961, 0), AND('Raw Data'!O1961-'Raw Data'!P1961&lt;4, 'Raw Data'!O1961-'Raw Data'!P1961&gt;0)), 'Raw Data'!G1961, 0))</f>
        <v/>
      </c>
      <c r="M1968">
        <f>IF(ISBLANK('Raw Data'!J1961), 0, IF(AND(4=MATCH(LARGE('Raw Data'!G1961:J1961, 2), 'Raw Data'!G1961:J1961, 0), 'Raw Data'!P1961-'Raw Data'!O1961&gt;3), 'Raw Data'!J1961, 0))</f>
        <v/>
      </c>
      <c r="N1968">
        <f>IF(ISBLANK('Raw Data'!J1961), 0, IF(AND(3=MATCH(LARGE('Raw Data'!G1961:J1961, 2), 'Raw Data'!G1961:J1961, 0), 'Raw Data'!O1961-'Raw Data'!P1961&gt;3), 'Raw Data'!I1961, 0))</f>
        <v/>
      </c>
      <c r="O1968">
        <f>IF(ISBLANK('Raw Data'!J1961), 0, IF(AND(2=MATCH(LARGE('Raw Data'!G1961:J1961, 2), 'Raw Data'!G1961:J1961, 0), AND('Raw Data'!P1961-'Raw Data'!O1961&lt;4, 'Raw Data'!P1961-'Raw Data'!O1961&gt;0)), 'Raw Data'!H1961, 0))</f>
        <v/>
      </c>
      <c r="P1968">
        <f>IF(ISBLANK('Raw Data'!J1961), 0, IF(AND(1=MATCH(LARGE('Raw Data'!G1961:J1961, 2), 'Raw Data'!G1961:J1961, 0), AND('Raw Data'!O1961-'Raw Data'!P1961&lt;4, 'Raw Data'!O1961-'Raw Data'!P1961&gt;0)), 'Raw Data'!G1961, 0))</f>
        <v/>
      </c>
      <c r="Q1968">
        <f>IF(ISBLANK('Raw Data'!J1961), 0, IF(AND(4=MATCH(LARGE('Raw Data'!G1961:J1961, 1), 'Raw Data'!G1961:J1961, 0), 'Raw Data'!P1961-'Raw Data'!O1961&gt;3), 'Raw Data'!J1961, 0))</f>
        <v/>
      </c>
      <c r="R1968">
        <f>IF(ISBLANK('Raw Data'!J1961), 0, IF(AND(3=MATCH(LARGE('Raw Data'!G1961:J1961, 1), 'Raw Data'!G1961:J1961, 0), 'Raw Data'!O1961-'Raw Data'!P1961&gt;3), 'Raw Data'!I1961, 0))</f>
        <v/>
      </c>
      <c r="S1968">
        <f>IF(AND('Raw Data'!P1961-'Raw Data'!O1961&gt;4, 'Raw Data'!F1961&lt;'Raw Data'!C1961), 'Raw Data'!J1961, 0)</f>
        <v/>
      </c>
      <c r="T1968">
        <f>IF(AND('Raw Data'!O1961-'Raw Data'!P1961&gt;4, 'Raw Data'!F1961&gt;'Raw Data'!C1961), 'Raw Data'!I1961, 0)</f>
        <v/>
      </c>
      <c r="U1968">
        <f>IF(AND('Raw Data'!P1961-'Raw Data'!O1961&lt;3, 'Raw Data'!P1961&gt;'Raw Data'!O1961, 'Raw Data'!F1961&lt;'Raw Data'!C1961), 'Raw Data'!H1961, 0)</f>
        <v/>
      </c>
      <c r="V1968">
        <f>IF(AND('Raw Data'!P1961-'Raw Data'!O1961&lt;3, 'Raw Data'!P1961&gt;'Raw Data'!O1961, 'Raw Data'!F1961&gt;'Raw Data'!C1961), 'Raw Data'!G1961, 0)</f>
        <v/>
      </c>
    </row>
    <row r="1969">
      <c r="A1969">
        <f>IF(AND('Raw Data'!F1962&lt;'Raw Data'!C1962, 'Raw Data'!P1962&gt;'Raw Data'!O1962, 'Raw Data'!P1962-'Raw Data'!O1962&gt;3), 'Raw Data'!J1962, 0)</f>
        <v/>
      </c>
      <c r="B1969">
        <f>IF(AND('Raw Data'!C1962&lt;'Raw Data'!F1962, 'Raw Data'!O1962&gt;'Raw Data'!P1962, 'Raw Data'!O1962-'Raw Data'!P1962&gt;3), 'Raw Data'!I1962, 0)</f>
        <v/>
      </c>
      <c r="C1969">
        <f>IF(AND('Raw Data'!F1962&lt;'Raw Data'!C1962, 'Raw Data'!P1962&gt;'Raw Data'!O1962, 'Raw Data'!P1962-'Raw Data'!O1962&lt;4), 'Raw Data'!H1962, 0)</f>
        <v/>
      </c>
      <c r="D1969">
        <f>IF(AND('Raw Data'!C1962&lt;'Raw Data'!F1962, 'Raw Data'!O1962&gt;'Raw Data'!P1962, 'Raw Data'!O1962-'Raw Data'!P1962&lt;4), 'Raw Data'!G1962, 0)</f>
        <v/>
      </c>
      <c r="E1969">
        <f>IF(ISBLANK('Raw Data'!J1962), 0, IF(AND(4=MATCH(LARGE('Raw Data'!G1962:J1962, 4), 'Raw Data'!G1962:J1962, 0), 'Raw Data'!P1962-'Raw Data'!O1962&gt;3), 'Raw Data'!J1962, 0))</f>
        <v/>
      </c>
      <c r="F1969">
        <f>IF(ISBLANK('Raw Data'!J1962), 0, IF(AND(3=MATCH(LARGE('Raw Data'!G1962:J1962, 4), 'Raw Data'!G1962:J1962, 0), 'Raw Data'!O1962-'Raw Data'!P1962&gt;3), 'Raw Data'!I1962, 0))</f>
        <v/>
      </c>
      <c r="G1969">
        <f>IF(ISBLANK('Raw Data'!J1962), 0, IF(AND(2=MATCH(LARGE('Raw Data'!G1962:J1962, 4), 'Raw Data'!G1962:J1962, 0), AND('Raw Data'!P1962-'Raw Data'!O1962&lt;4, 'Raw Data'!P1962-'Raw Data'!O1962&gt;0)), 'Raw Data'!H1962, 0))</f>
        <v/>
      </c>
      <c r="H1969">
        <f>IF(ISBLANK('Raw Data'!J1962), 0, IF(AND(1=MATCH(LARGE('Raw Data'!G1962:J1962, 4), 'Raw Data'!G1962:J1962, 0), AND('Raw Data'!O1962-'Raw Data'!P1962&lt;4, 'Raw Data'!O1962-'Raw Data'!P1962&gt;0)), 'Raw Data'!G1962, 0))</f>
        <v/>
      </c>
      <c r="I1969">
        <f>IF(ISBLANK('Raw Data'!J1962), 0, IF(AND(4=MATCH(LARGE('Raw Data'!G1962:J1962, 3), 'Raw Data'!G1962:J1962, 0), 'Raw Data'!P1962-'Raw Data'!O1962&gt;3), 'Raw Data'!J1962, 0))</f>
        <v/>
      </c>
      <c r="J1969">
        <f>IF(ISBLANK('Raw Data'!J1962), 0, IF(AND(3=MATCH(LARGE('Raw Data'!G1962:J1962, 3), 'Raw Data'!G1962:J1962, 0), 'Raw Data'!O1962-'Raw Data'!P1962&gt;3), 'Raw Data'!I1962, 0))</f>
        <v/>
      </c>
      <c r="K1969">
        <f>IF(ISBLANK('Raw Data'!J1962), 0, IF(AND(2=MATCH(LARGE('Raw Data'!G1962:J1962, 3), 'Raw Data'!G1962:J1962, 0), AND('Raw Data'!P1962-'Raw Data'!O1962&lt;4, 'Raw Data'!P1962-'Raw Data'!O1962&gt;0)), 'Raw Data'!H1962, 0))</f>
        <v/>
      </c>
      <c r="L1969">
        <f>IF(ISBLANK('Raw Data'!J1962), 0, IF(AND(1=MATCH(LARGE('Raw Data'!G1962:J1962, 3), 'Raw Data'!G1962:J1962, 0), AND('Raw Data'!O1962-'Raw Data'!P1962&lt;4, 'Raw Data'!O1962-'Raw Data'!P1962&gt;0)), 'Raw Data'!G1962, 0))</f>
        <v/>
      </c>
      <c r="M1969">
        <f>IF(ISBLANK('Raw Data'!J1962), 0, IF(AND(4=MATCH(LARGE('Raw Data'!G1962:J1962, 2), 'Raw Data'!G1962:J1962, 0), 'Raw Data'!P1962-'Raw Data'!O1962&gt;3), 'Raw Data'!J1962, 0))</f>
        <v/>
      </c>
      <c r="N1969">
        <f>IF(ISBLANK('Raw Data'!J1962), 0, IF(AND(3=MATCH(LARGE('Raw Data'!G1962:J1962, 2), 'Raw Data'!G1962:J1962, 0), 'Raw Data'!O1962-'Raw Data'!P1962&gt;3), 'Raw Data'!I1962, 0))</f>
        <v/>
      </c>
      <c r="O1969">
        <f>IF(ISBLANK('Raw Data'!J1962), 0, IF(AND(2=MATCH(LARGE('Raw Data'!G1962:J1962, 2), 'Raw Data'!G1962:J1962, 0), AND('Raw Data'!P1962-'Raw Data'!O1962&lt;4, 'Raw Data'!P1962-'Raw Data'!O1962&gt;0)), 'Raw Data'!H1962, 0))</f>
        <v/>
      </c>
      <c r="P1969">
        <f>IF(ISBLANK('Raw Data'!J1962), 0, IF(AND(1=MATCH(LARGE('Raw Data'!G1962:J1962, 2), 'Raw Data'!G1962:J1962, 0), AND('Raw Data'!O1962-'Raw Data'!P1962&lt;4, 'Raw Data'!O1962-'Raw Data'!P1962&gt;0)), 'Raw Data'!G1962, 0))</f>
        <v/>
      </c>
      <c r="Q1969">
        <f>IF(ISBLANK('Raw Data'!J1962), 0, IF(AND(4=MATCH(LARGE('Raw Data'!G1962:J1962, 1), 'Raw Data'!G1962:J1962, 0), 'Raw Data'!P1962-'Raw Data'!O1962&gt;3), 'Raw Data'!J1962, 0))</f>
        <v/>
      </c>
      <c r="R1969">
        <f>IF(ISBLANK('Raw Data'!J1962), 0, IF(AND(3=MATCH(LARGE('Raw Data'!G1962:J1962, 1), 'Raw Data'!G1962:J1962, 0), 'Raw Data'!O1962-'Raw Data'!P1962&gt;3), 'Raw Data'!I1962, 0))</f>
        <v/>
      </c>
      <c r="S1969">
        <f>IF(AND('Raw Data'!P1962-'Raw Data'!O1962&gt;4, 'Raw Data'!F1962&lt;'Raw Data'!C1962), 'Raw Data'!J1962, 0)</f>
        <v/>
      </c>
      <c r="T1969">
        <f>IF(AND('Raw Data'!O1962-'Raw Data'!P1962&gt;4, 'Raw Data'!F1962&gt;'Raw Data'!C1962), 'Raw Data'!I1962, 0)</f>
        <v/>
      </c>
      <c r="U1969">
        <f>IF(AND('Raw Data'!P1962-'Raw Data'!O1962&lt;3, 'Raw Data'!P1962&gt;'Raw Data'!O1962, 'Raw Data'!F1962&lt;'Raw Data'!C1962), 'Raw Data'!H1962, 0)</f>
        <v/>
      </c>
      <c r="V1969">
        <f>IF(AND('Raw Data'!P1962-'Raw Data'!O1962&lt;3, 'Raw Data'!P1962&gt;'Raw Data'!O1962, 'Raw Data'!F1962&gt;'Raw Data'!C1962), 'Raw Data'!G1962, 0)</f>
        <v/>
      </c>
    </row>
    <row r="1970">
      <c r="A1970">
        <f>IF(AND('Raw Data'!F1963&lt;'Raw Data'!C1963, 'Raw Data'!P1963&gt;'Raw Data'!O1963, 'Raw Data'!P1963-'Raw Data'!O1963&gt;3), 'Raw Data'!J1963, 0)</f>
        <v/>
      </c>
      <c r="B1970">
        <f>IF(AND('Raw Data'!C1963&lt;'Raw Data'!F1963, 'Raw Data'!O1963&gt;'Raw Data'!P1963, 'Raw Data'!O1963-'Raw Data'!P1963&gt;3), 'Raw Data'!I1963, 0)</f>
        <v/>
      </c>
      <c r="C1970">
        <f>IF(AND('Raw Data'!F1963&lt;'Raw Data'!C1963, 'Raw Data'!P1963&gt;'Raw Data'!O1963, 'Raw Data'!P1963-'Raw Data'!O1963&lt;4), 'Raw Data'!H1963, 0)</f>
        <v/>
      </c>
      <c r="D1970">
        <f>IF(AND('Raw Data'!C1963&lt;'Raw Data'!F1963, 'Raw Data'!O1963&gt;'Raw Data'!P1963, 'Raw Data'!O1963-'Raw Data'!P1963&lt;4), 'Raw Data'!G1963, 0)</f>
        <v/>
      </c>
      <c r="E1970">
        <f>IF(ISBLANK('Raw Data'!J1963), 0, IF(AND(4=MATCH(LARGE('Raw Data'!G1963:J1963, 4), 'Raw Data'!G1963:J1963, 0), 'Raw Data'!P1963-'Raw Data'!O1963&gt;3), 'Raw Data'!J1963, 0))</f>
        <v/>
      </c>
      <c r="F1970">
        <f>IF(ISBLANK('Raw Data'!J1963), 0, IF(AND(3=MATCH(LARGE('Raw Data'!G1963:J1963, 4), 'Raw Data'!G1963:J1963, 0), 'Raw Data'!O1963-'Raw Data'!P1963&gt;3), 'Raw Data'!I1963, 0))</f>
        <v/>
      </c>
      <c r="G1970">
        <f>IF(ISBLANK('Raw Data'!J1963), 0, IF(AND(2=MATCH(LARGE('Raw Data'!G1963:J1963, 4), 'Raw Data'!G1963:J1963, 0), AND('Raw Data'!P1963-'Raw Data'!O1963&lt;4, 'Raw Data'!P1963-'Raw Data'!O1963&gt;0)), 'Raw Data'!H1963, 0))</f>
        <v/>
      </c>
      <c r="H1970">
        <f>IF(ISBLANK('Raw Data'!J1963), 0, IF(AND(1=MATCH(LARGE('Raw Data'!G1963:J1963, 4), 'Raw Data'!G1963:J1963, 0), AND('Raw Data'!O1963-'Raw Data'!P1963&lt;4, 'Raw Data'!O1963-'Raw Data'!P1963&gt;0)), 'Raw Data'!G1963, 0))</f>
        <v/>
      </c>
      <c r="I1970">
        <f>IF(ISBLANK('Raw Data'!J1963), 0, IF(AND(4=MATCH(LARGE('Raw Data'!G1963:J1963, 3), 'Raw Data'!G1963:J1963, 0), 'Raw Data'!P1963-'Raw Data'!O1963&gt;3), 'Raw Data'!J1963, 0))</f>
        <v/>
      </c>
      <c r="J1970">
        <f>IF(ISBLANK('Raw Data'!J1963), 0, IF(AND(3=MATCH(LARGE('Raw Data'!G1963:J1963, 3), 'Raw Data'!G1963:J1963, 0), 'Raw Data'!O1963-'Raw Data'!P1963&gt;3), 'Raw Data'!I1963, 0))</f>
        <v/>
      </c>
      <c r="K1970">
        <f>IF(ISBLANK('Raw Data'!J1963), 0, IF(AND(2=MATCH(LARGE('Raw Data'!G1963:J1963, 3), 'Raw Data'!G1963:J1963, 0), AND('Raw Data'!P1963-'Raw Data'!O1963&lt;4, 'Raw Data'!P1963-'Raw Data'!O1963&gt;0)), 'Raw Data'!H1963, 0))</f>
        <v/>
      </c>
      <c r="L1970">
        <f>IF(ISBLANK('Raw Data'!J1963), 0, IF(AND(1=MATCH(LARGE('Raw Data'!G1963:J1963, 3), 'Raw Data'!G1963:J1963, 0), AND('Raw Data'!O1963-'Raw Data'!P1963&lt;4, 'Raw Data'!O1963-'Raw Data'!P1963&gt;0)), 'Raw Data'!G1963, 0))</f>
        <v/>
      </c>
      <c r="M1970">
        <f>IF(ISBLANK('Raw Data'!J1963), 0, IF(AND(4=MATCH(LARGE('Raw Data'!G1963:J1963, 2), 'Raw Data'!G1963:J1963, 0), 'Raw Data'!P1963-'Raw Data'!O1963&gt;3), 'Raw Data'!J1963, 0))</f>
        <v/>
      </c>
      <c r="N1970">
        <f>IF(ISBLANK('Raw Data'!J1963), 0, IF(AND(3=MATCH(LARGE('Raw Data'!G1963:J1963, 2), 'Raw Data'!G1963:J1963, 0), 'Raw Data'!O1963-'Raw Data'!P1963&gt;3), 'Raw Data'!I1963, 0))</f>
        <v/>
      </c>
      <c r="O1970">
        <f>IF(ISBLANK('Raw Data'!J1963), 0, IF(AND(2=MATCH(LARGE('Raw Data'!G1963:J1963, 2), 'Raw Data'!G1963:J1963, 0), AND('Raw Data'!P1963-'Raw Data'!O1963&lt;4, 'Raw Data'!P1963-'Raw Data'!O1963&gt;0)), 'Raw Data'!H1963, 0))</f>
        <v/>
      </c>
      <c r="P1970">
        <f>IF(ISBLANK('Raw Data'!J1963), 0, IF(AND(1=MATCH(LARGE('Raw Data'!G1963:J1963, 2), 'Raw Data'!G1963:J1963, 0), AND('Raw Data'!O1963-'Raw Data'!P1963&lt;4, 'Raw Data'!O1963-'Raw Data'!P1963&gt;0)), 'Raw Data'!G1963, 0))</f>
        <v/>
      </c>
      <c r="Q1970">
        <f>IF(ISBLANK('Raw Data'!J1963), 0, IF(AND(4=MATCH(LARGE('Raw Data'!G1963:J1963, 1), 'Raw Data'!G1963:J1963, 0), 'Raw Data'!P1963-'Raw Data'!O1963&gt;3), 'Raw Data'!J1963, 0))</f>
        <v/>
      </c>
      <c r="R1970">
        <f>IF(ISBLANK('Raw Data'!J1963), 0, IF(AND(3=MATCH(LARGE('Raw Data'!G1963:J1963, 1), 'Raw Data'!G1963:J1963, 0), 'Raw Data'!O1963-'Raw Data'!P1963&gt;3), 'Raw Data'!I1963, 0))</f>
        <v/>
      </c>
      <c r="S1970">
        <f>IF(AND('Raw Data'!P1963-'Raw Data'!O1963&gt;4, 'Raw Data'!F1963&lt;'Raw Data'!C1963), 'Raw Data'!J1963, 0)</f>
        <v/>
      </c>
      <c r="T1970">
        <f>IF(AND('Raw Data'!O1963-'Raw Data'!P1963&gt;4, 'Raw Data'!F1963&gt;'Raw Data'!C1963), 'Raw Data'!I1963, 0)</f>
        <v/>
      </c>
      <c r="U1970">
        <f>IF(AND('Raw Data'!P1963-'Raw Data'!O1963&lt;3, 'Raw Data'!P1963&gt;'Raw Data'!O1963, 'Raw Data'!F1963&lt;'Raw Data'!C1963), 'Raw Data'!H1963, 0)</f>
        <v/>
      </c>
      <c r="V1970">
        <f>IF(AND('Raw Data'!P1963-'Raw Data'!O1963&lt;3, 'Raw Data'!P1963&gt;'Raw Data'!O1963, 'Raw Data'!F1963&gt;'Raw Data'!C1963), 'Raw Data'!G1963, 0)</f>
        <v/>
      </c>
    </row>
    <row r="1971">
      <c r="A1971">
        <f>IF(AND('Raw Data'!F1964&lt;'Raw Data'!C1964, 'Raw Data'!P1964&gt;'Raw Data'!O1964, 'Raw Data'!P1964-'Raw Data'!O1964&gt;3), 'Raw Data'!J1964, 0)</f>
        <v/>
      </c>
      <c r="B1971">
        <f>IF(AND('Raw Data'!C1964&lt;'Raw Data'!F1964, 'Raw Data'!O1964&gt;'Raw Data'!P1964, 'Raw Data'!O1964-'Raw Data'!P1964&gt;3), 'Raw Data'!I1964, 0)</f>
        <v/>
      </c>
      <c r="C1971">
        <f>IF(AND('Raw Data'!F1964&lt;'Raw Data'!C1964, 'Raw Data'!P1964&gt;'Raw Data'!O1964, 'Raw Data'!P1964-'Raw Data'!O1964&lt;4), 'Raw Data'!H1964, 0)</f>
        <v/>
      </c>
      <c r="D1971">
        <f>IF(AND('Raw Data'!C1964&lt;'Raw Data'!F1964, 'Raw Data'!O1964&gt;'Raw Data'!P1964, 'Raw Data'!O1964-'Raw Data'!P1964&lt;4), 'Raw Data'!G1964, 0)</f>
        <v/>
      </c>
      <c r="E1971">
        <f>IF(ISBLANK('Raw Data'!J1964), 0, IF(AND(4=MATCH(LARGE('Raw Data'!G1964:J1964, 4), 'Raw Data'!G1964:J1964, 0), 'Raw Data'!P1964-'Raw Data'!O1964&gt;3), 'Raw Data'!J1964, 0))</f>
        <v/>
      </c>
      <c r="F1971">
        <f>IF(ISBLANK('Raw Data'!J1964), 0, IF(AND(3=MATCH(LARGE('Raw Data'!G1964:J1964, 4), 'Raw Data'!G1964:J1964, 0), 'Raw Data'!O1964-'Raw Data'!P1964&gt;3), 'Raw Data'!I1964, 0))</f>
        <v/>
      </c>
      <c r="G1971">
        <f>IF(ISBLANK('Raw Data'!J1964), 0, IF(AND(2=MATCH(LARGE('Raw Data'!G1964:J1964, 4), 'Raw Data'!G1964:J1964, 0), AND('Raw Data'!P1964-'Raw Data'!O1964&lt;4, 'Raw Data'!P1964-'Raw Data'!O1964&gt;0)), 'Raw Data'!H1964, 0))</f>
        <v/>
      </c>
      <c r="H1971">
        <f>IF(ISBLANK('Raw Data'!J1964), 0, IF(AND(1=MATCH(LARGE('Raw Data'!G1964:J1964, 4), 'Raw Data'!G1964:J1964, 0), AND('Raw Data'!O1964-'Raw Data'!P1964&lt;4, 'Raw Data'!O1964-'Raw Data'!P1964&gt;0)), 'Raw Data'!G1964, 0))</f>
        <v/>
      </c>
      <c r="I1971">
        <f>IF(ISBLANK('Raw Data'!J1964), 0, IF(AND(4=MATCH(LARGE('Raw Data'!G1964:J1964, 3), 'Raw Data'!G1964:J1964, 0), 'Raw Data'!P1964-'Raw Data'!O1964&gt;3), 'Raw Data'!J1964, 0))</f>
        <v/>
      </c>
      <c r="J1971">
        <f>IF(ISBLANK('Raw Data'!J1964), 0, IF(AND(3=MATCH(LARGE('Raw Data'!G1964:J1964, 3), 'Raw Data'!G1964:J1964, 0), 'Raw Data'!O1964-'Raw Data'!P1964&gt;3), 'Raw Data'!I1964, 0))</f>
        <v/>
      </c>
      <c r="K1971">
        <f>IF(ISBLANK('Raw Data'!J1964), 0, IF(AND(2=MATCH(LARGE('Raw Data'!G1964:J1964, 3), 'Raw Data'!G1964:J1964, 0), AND('Raw Data'!P1964-'Raw Data'!O1964&lt;4, 'Raw Data'!P1964-'Raw Data'!O1964&gt;0)), 'Raw Data'!H1964, 0))</f>
        <v/>
      </c>
      <c r="L1971">
        <f>IF(ISBLANK('Raw Data'!J1964), 0, IF(AND(1=MATCH(LARGE('Raw Data'!G1964:J1964, 3), 'Raw Data'!G1964:J1964, 0), AND('Raw Data'!O1964-'Raw Data'!P1964&lt;4, 'Raw Data'!O1964-'Raw Data'!P1964&gt;0)), 'Raw Data'!G1964, 0))</f>
        <v/>
      </c>
      <c r="M1971">
        <f>IF(ISBLANK('Raw Data'!J1964), 0, IF(AND(4=MATCH(LARGE('Raw Data'!G1964:J1964, 2), 'Raw Data'!G1964:J1964, 0), 'Raw Data'!P1964-'Raw Data'!O1964&gt;3), 'Raw Data'!J1964, 0))</f>
        <v/>
      </c>
      <c r="N1971">
        <f>IF(ISBLANK('Raw Data'!J1964), 0, IF(AND(3=MATCH(LARGE('Raw Data'!G1964:J1964, 2), 'Raw Data'!G1964:J1964, 0), 'Raw Data'!O1964-'Raw Data'!P1964&gt;3), 'Raw Data'!I1964, 0))</f>
        <v/>
      </c>
      <c r="O1971">
        <f>IF(ISBLANK('Raw Data'!J1964), 0, IF(AND(2=MATCH(LARGE('Raw Data'!G1964:J1964, 2), 'Raw Data'!G1964:J1964, 0), AND('Raw Data'!P1964-'Raw Data'!O1964&lt;4, 'Raw Data'!P1964-'Raw Data'!O1964&gt;0)), 'Raw Data'!H1964, 0))</f>
        <v/>
      </c>
      <c r="P1971">
        <f>IF(ISBLANK('Raw Data'!J1964), 0, IF(AND(1=MATCH(LARGE('Raw Data'!G1964:J1964, 2), 'Raw Data'!G1964:J1964, 0), AND('Raw Data'!O1964-'Raw Data'!P1964&lt;4, 'Raw Data'!O1964-'Raw Data'!P1964&gt;0)), 'Raw Data'!G1964, 0))</f>
        <v/>
      </c>
      <c r="Q1971">
        <f>IF(ISBLANK('Raw Data'!J1964), 0, IF(AND(4=MATCH(LARGE('Raw Data'!G1964:J1964, 1), 'Raw Data'!G1964:J1964, 0), 'Raw Data'!P1964-'Raw Data'!O1964&gt;3), 'Raw Data'!J1964, 0))</f>
        <v/>
      </c>
      <c r="R1971">
        <f>IF(ISBLANK('Raw Data'!J1964), 0, IF(AND(3=MATCH(LARGE('Raw Data'!G1964:J1964, 1), 'Raw Data'!G1964:J1964, 0), 'Raw Data'!O1964-'Raw Data'!P1964&gt;3), 'Raw Data'!I1964, 0))</f>
        <v/>
      </c>
      <c r="S1971">
        <f>IF(AND('Raw Data'!P1964-'Raw Data'!O1964&gt;4, 'Raw Data'!F1964&lt;'Raw Data'!C1964), 'Raw Data'!J1964, 0)</f>
        <v/>
      </c>
      <c r="T1971">
        <f>IF(AND('Raw Data'!O1964-'Raw Data'!P1964&gt;4, 'Raw Data'!F1964&gt;'Raw Data'!C1964), 'Raw Data'!I1964, 0)</f>
        <v/>
      </c>
      <c r="U1971">
        <f>IF(AND('Raw Data'!P1964-'Raw Data'!O1964&lt;3, 'Raw Data'!P1964&gt;'Raw Data'!O1964, 'Raw Data'!F1964&lt;'Raw Data'!C1964), 'Raw Data'!H1964, 0)</f>
        <v/>
      </c>
      <c r="V1971">
        <f>IF(AND('Raw Data'!P1964-'Raw Data'!O1964&lt;3, 'Raw Data'!P1964&gt;'Raw Data'!O1964, 'Raw Data'!F1964&gt;'Raw Data'!C1964), 'Raw Data'!G1964, 0)</f>
        <v/>
      </c>
    </row>
    <row r="1972">
      <c r="A1972">
        <f>IF(AND('Raw Data'!F1965&lt;'Raw Data'!C1965, 'Raw Data'!P1965&gt;'Raw Data'!O1965, 'Raw Data'!P1965-'Raw Data'!O1965&gt;3), 'Raw Data'!J1965, 0)</f>
        <v/>
      </c>
      <c r="B1972">
        <f>IF(AND('Raw Data'!C1965&lt;'Raw Data'!F1965, 'Raw Data'!O1965&gt;'Raw Data'!P1965, 'Raw Data'!O1965-'Raw Data'!P1965&gt;3), 'Raw Data'!I1965, 0)</f>
        <v/>
      </c>
      <c r="C1972">
        <f>IF(AND('Raw Data'!F1965&lt;'Raw Data'!C1965, 'Raw Data'!P1965&gt;'Raw Data'!O1965, 'Raw Data'!P1965-'Raw Data'!O1965&lt;4), 'Raw Data'!H1965, 0)</f>
        <v/>
      </c>
      <c r="D1972">
        <f>IF(AND('Raw Data'!C1965&lt;'Raw Data'!F1965, 'Raw Data'!O1965&gt;'Raw Data'!P1965, 'Raw Data'!O1965-'Raw Data'!P1965&lt;4), 'Raw Data'!G1965, 0)</f>
        <v/>
      </c>
      <c r="E1972">
        <f>IF(ISBLANK('Raw Data'!J1965), 0, IF(AND(4=MATCH(LARGE('Raw Data'!G1965:J1965, 4), 'Raw Data'!G1965:J1965, 0), 'Raw Data'!P1965-'Raw Data'!O1965&gt;3), 'Raw Data'!J1965, 0))</f>
        <v/>
      </c>
      <c r="F1972">
        <f>IF(ISBLANK('Raw Data'!J1965), 0, IF(AND(3=MATCH(LARGE('Raw Data'!G1965:J1965, 4), 'Raw Data'!G1965:J1965, 0), 'Raw Data'!O1965-'Raw Data'!P1965&gt;3), 'Raw Data'!I1965, 0))</f>
        <v/>
      </c>
      <c r="G1972">
        <f>IF(ISBLANK('Raw Data'!J1965), 0, IF(AND(2=MATCH(LARGE('Raw Data'!G1965:J1965, 4), 'Raw Data'!G1965:J1965, 0), AND('Raw Data'!P1965-'Raw Data'!O1965&lt;4, 'Raw Data'!P1965-'Raw Data'!O1965&gt;0)), 'Raw Data'!H1965, 0))</f>
        <v/>
      </c>
      <c r="H1972">
        <f>IF(ISBLANK('Raw Data'!J1965), 0, IF(AND(1=MATCH(LARGE('Raw Data'!G1965:J1965, 4), 'Raw Data'!G1965:J1965, 0), AND('Raw Data'!O1965-'Raw Data'!P1965&lt;4, 'Raw Data'!O1965-'Raw Data'!P1965&gt;0)), 'Raw Data'!G1965, 0))</f>
        <v/>
      </c>
      <c r="I1972">
        <f>IF(ISBLANK('Raw Data'!J1965), 0, IF(AND(4=MATCH(LARGE('Raw Data'!G1965:J1965, 3), 'Raw Data'!G1965:J1965, 0), 'Raw Data'!P1965-'Raw Data'!O1965&gt;3), 'Raw Data'!J1965, 0))</f>
        <v/>
      </c>
      <c r="J1972">
        <f>IF(ISBLANK('Raw Data'!J1965), 0, IF(AND(3=MATCH(LARGE('Raw Data'!G1965:J1965, 3), 'Raw Data'!G1965:J1965, 0), 'Raw Data'!O1965-'Raw Data'!P1965&gt;3), 'Raw Data'!I1965, 0))</f>
        <v/>
      </c>
      <c r="K1972">
        <f>IF(ISBLANK('Raw Data'!J1965), 0, IF(AND(2=MATCH(LARGE('Raw Data'!G1965:J1965, 3), 'Raw Data'!G1965:J1965, 0), AND('Raw Data'!P1965-'Raw Data'!O1965&lt;4, 'Raw Data'!P1965-'Raw Data'!O1965&gt;0)), 'Raw Data'!H1965, 0))</f>
        <v/>
      </c>
      <c r="L1972">
        <f>IF(ISBLANK('Raw Data'!J1965), 0, IF(AND(1=MATCH(LARGE('Raw Data'!G1965:J1965, 3), 'Raw Data'!G1965:J1965, 0), AND('Raw Data'!O1965-'Raw Data'!P1965&lt;4, 'Raw Data'!O1965-'Raw Data'!P1965&gt;0)), 'Raw Data'!G1965, 0))</f>
        <v/>
      </c>
      <c r="M1972">
        <f>IF(ISBLANK('Raw Data'!J1965), 0, IF(AND(4=MATCH(LARGE('Raw Data'!G1965:J1965, 2), 'Raw Data'!G1965:J1965, 0), 'Raw Data'!P1965-'Raw Data'!O1965&gt;3), 'Raw Data'!J1965, 0))</f>
        <v/>
      </c>
      <c r="N1972">
        <f>IF(ISBLANK('Raw Data'!J1965), 0, IF(AND(3=MATCH(LARGE('Raw Data'!G1965:J1965, 2), 'Raw Data'!G1965:J1965, 0), 'Raw Data'!O1965-'Raw Data'!P1965&gt;3), 'Raw Data'!I1965, 0))</f>
        <v/>
      </c>
      <c r="O1972">
        <f>IF(ISBLANK('Raw Data'!J1965), 0, IF(AND(2=MATCH(LARGE('Raw Data'!G1965:J1965, 2), 'Raw Data'!G1965:J1965, 0), AND('Raw Data'!P1965-'Raw Data'!O1965&lt;4, 'Raw Data'!P1965-'Raw Data'!O1965&gt;0)), 'Raw Data'!H1965, 0))</f>
        <v/>
      </c>
      <c r="P1972">
        <f>IF(ISBLANK('Raw Data'!J1965), 0, IF(AND(1=MATCH(LARGE('Raw Data'!G1965:J1965, 2), 'Raw Data'!G1965:J1965, 0), AND('Raw Data'!O1965-'Raw Data'!P1965&lt;4, 'Raw Data'!O1965-'Raw Data'!P1965&gt;0)), 'Raw Data'!G1965, 0))</f>
        <v/>
      </c>
      <c r="Q1972">
        <f>IF(ISBLANK('Raw Data'!J1965), 0, IF(AND(4=MATCH(LARGE('Raw Data'!G1965:J1965, 1), 'Raw Data'!G1965:J1965, 0), 'Raw Data'!P1965-'Raw Data'!O1965&gt;3), 'Raw Data'!J1965, 0))</f>
        <v/>
      </c>
      <c r="R1972">
        <f>IF(ISBLANK('Raw Data'!J1965), 0, IF(AND(3=MATCH(LARGE('Raw Data'!G1965:J1965, 1), 'Raw Data'!G1965:J1965, 0), 'Raw Data'!O1965-'Raw Data'!P1965&gt;3), 'Raw Data'!I1965, 0))</f>
        <v/>
      </c>
      <c r="S1972">
        <f>IF(AND('Raw Data'!P1965-'Raw Data'!O1965&gt;4, 'Raw Data'!F1965&lt;'Raw Data'!C1965), 'Raw Data'!J1965, 0)</f>
        <v/>
      </c>
      <c r="T1972">
        <f>IF(AND('Raw Data'!O1965-'Raw Data'!P1965&gt;4, 'Raw Data'!F1965&gt;'Raw Data'!C1965), 'Raw Data'!I1965, 0)</f>
        <v/>
      </c>
      <c r="U1972">
        <f>IF(AND('Raw Data'!P1965-'Raw Data'!O1965&lt;3, 'Raw Data'!P1965&gt;'Raw Data'!O1965, 'Raw Data'!F1965&lt;'Raw Data'!C1965), 'Raw Data'!H1965, 0)</f>
        <v/>
      </c>
      <c r="V1972">
        <f>IF(AND('Raw Data'!P1965-'Raw Data'!O1965&lt;3, 'Raw Data'!P1965&gt;'Raw Data'!O1965, 'Raw Data'!F1965&gt;'Raw Data'!C1965), 'Raw Data'!G1965, 0)</f>
        <v/>
      </c>
    </row>
    <row r="1973">
      <c r="A1973">
        <f>IF(AND('Raw Data'!F1966&lt;'Raw Data'!C1966, 'Raw Data'!P1966&gt;'Raw Data'!O1966, 'Raw Data'!P1966-'Raw Data'!O1966&gt;3), 'Raw Data'!J1966, 0)</f>
        <v/>
      </c>
      <c r="B1973">
        <f>IF(AND('Raw Data'!C1966&lt;'Raw Data'!F1966, 'Raw Data'!O1966&gt;'Raw Data'!P1966, 'Raw Data'!O1966-'Raw Data'!P1966&gt;3), 'Raw Data'!I1966, 0)</f>
        <v/>
      </c>
      <c r="C1973">
        <f>IF(AND('Raw Data'!F1966&lt;'Raw Data'!C1966, 'Raw Data'!P1966&gt;'Raw Data'!O1966, 'Raw Data'!P1966-'Raw Data'!O1966&lt;4), 'Raw Data'!H1966, 0)</f>
        <v/>
      </c>
      <c r="D1973">
        <f>IF(AND('Raw Data'!C1966&lt;'Raw Data'!F1966, 'Raw Data'!O1966&gt;'Raw Data'!P1966, 'Raw Data'!O1966-'Raw Data'!P1966&lt;4), 'Raw Data'!G1966, 0)</f>
        <v/>
      </c>
      <c r="E1973">
        <f>IF(ISBLANK('Raw Data'!J1966), 0, IF(AND(4=MATCH(LARGE('Raw Data'!G1966:J1966, 4), 'Raw Data'!G1966:J1966, 0), 'Raw Data'!P1966-'Raw Data'!O1966&gt;3), 'Raw Data'!J1966, 0))</f>
        <v/>
      </c>
      <c r="F1973">
        <f>IF(ISBLANK('Raw Data'!J1966), 0, IF(AND(3=MATCH(LARGE('Raw Data'!G1966:J1966, 4), 'Raw Data'!G1966:J1966, 0), 'Raw Data'!O1966-'Raw Data'!P1966&gt;3), 'Raw Data'!I1966, 0))</f>
        <v/>
      </c>
      <c r="G1973">
        <f>IF(ISBLANK('Raw Data'!J1966), 0, IF(AND(2=MATCH(LARGE('Raw Data'!G1966:J1966, 4), 'Raw Data'!G1966:J1966, 0), AND('Raw Data'!P1966-'Raw Data'!O1966&lt;4, 'Raw Data'!P1966-'Raw Data'!O1966&gt;0)), 'Raw Data'!H1966, 0))</f>
        <v/>
      </c>
      <c r="H1973">
        <f>IF(ISBLANK('Raw Data'!J1966), 0, IF(AND(1=MATCH(LARGE('Raw Data'!G1966:J1966, 4), 'Raw Data'!G1966:J1966, 0), AND('Raw Data'!O1966-'Raw Data'!P1966&lt;4, 'Raw Data'!O1966-'Raw Data'!P1966&gt;0)), 'Raw Data'!G1966, 0))</f>
        <v/>
      </c>
      <c r="I1973">
        <f>IF(ISBLANK('Raw Data'!J1966), 0, IF(AND(4=MATCH(LARGE('Raw Data'!G1966:J1966, 3), 'Raw Data'!G1966:J1966, 0), 'Raw Data'!P1966-'Raw Data'!O1966&gt;3), 'Raw Data'!J1966, 0))</f>
        <v/>
      </c>
      <c r="J1973">
        <f>IF(ISBLANK('Raw Data'!J1966), 0, IF(AND(3=MATCH(LARGE('Raw Data'!G1966:J1966, 3), 'Raw Data'!G1966:J1966, 0), 'Raw Data'!O1966-'Raw Data'!P1966&gt;3), 'Raw Data'!I1966, 0))</f>
        <v/>
      </c>
      <c r="K1973">
        <f>IF(ISBLANK('Raw Data'!J1966), 0, IF(AND(2=MATCH(LARGE('Raw Data'!G1966:J1966, 3), 'Raw Data'!G1966:J1966, 0), AND('Raw Data'!P1966-'Raw Data'!O1966&lt;4, 'Raw Data'!P1966-'Raw Data'!O1966&gt;0)), 'Raw Data'!H1966, 0))</f>
        <v/>
      </c>
      <c r="L1973">
        <f>IF(ISBLANK('Raw Data'!J1966), 0, IF(AND(1=MATCH(LARGE('Raw Data'!G1966:J1966, 3), 'Raw Data'!G1966:J1966, 0), AND('Raw Data'!O1966-'Raw Data'!P1966&lt;4, 'Raw Data'!O1966-'Raw Data'!P1966&gt;0)), 'Raw Data'!G1966, 0))</f>
        <v/>
      </c>
      <c r="M1973">
        <f>IF(ISBLANK('Raw Data'!J1966), 0, IF(AND(4=MATCH(LARGE('Raw Data'!G1966:J1966, 2), 'Raw Data'!G1966:J1966, 0), 'Raw Data'!P1966-'Raw Data'!O1966&gt;3), 'Raw Data'!J1966, 0))</f>
        <v/>
      </c>
      <c r="N1973">
        <f>IF(ISBLANK('Raw Data'!J1966), 0, IF(AND(3=MATCH(LARGE('Raw Data'!G1966:J1966, 2), 'Raw Data'!G1966:J1966, 0), 'Raw Data'!O1966-'Raw Data'!P1966&gt;3), 'Raw Data'!I1966, 0))</f>
        <v/>
      </c>
      <c r="O1973">
        <f>IF(ISBLANK('Raw Data'!J1966), 0, IF(AND(2=MATCH(LARGE('Raw Data'!G1966:J1966, 2), 'Raw Data'!G1966:J1966, 0), AND('Raw Data'!P1966-'Raw Data'!O1966&lt;4, 'Raw Data'!P1966-'Raw Data'!O1966&gt;0)), 'Raw Data'!H1966, 0))</f>
        <v/>
      </c>
      <c r="P1973">
        <f>IF(ISBLANK('Raw Data'!J1966), 0, IF(AND(1=MATCH(LARGE('Raw Data'!G1966:J1966, 2), 'Raw Data'!G1966:J1966, 0), AND('Raw Data'!O1966-'Raw Data'!P1966&lt;4, 'Raw Data'!O1966-'Raw Data'!P1966&gt;0)), 'Raw Data'!G1966, 0))</f>
        <v/>
      </c>
      <c r="Q1973">
        <f>IF(ISBLANK('Raw Data'!J1966), 0, IF(AND(4=MATCH(LARGE('Raw Data'!G1966:J1966, 1), 'Raw Data'!G1966:J1966, 0), 'Raw Data'!P1966-'Raw Data'!O1966&gt;3), 'Raw Data'!J1966, 0))</f>
        <v/>
      </c>
      <c r="R1973">
        <f>IF(ISBLANK('Raw Data'!J1966), 0, IF(AND(3=MATCH(LARGE('Raw Data'!G1966:J1966, 1), 'Raw Data'!G1966:J1966, 0), 'Raw Data'!O1966-'Raw Data'!P1966&gt;3), 'Raw Data'!I1966, 0))</f>
        <v/>
      </c>
      <c r="S1973">
        <f>IF(AND('Raw Data'!P1966-'Raw Data'!O1966&gt;4, 'Raw Data'!F1966&lt;'Raw Data'!C1966), 'Raw Data'!J1966, 0)</f>
        <v/>
      </c>
      <c r="T1973">
        <f>IF(AND('Raw Data'!O1966-'Raw Data'!P1966&gt;4, 'Raw Data'!F1966&gt;'Raw Data'!C1966), 'Raw Data'!I1966, 0)</f>
        <v/>
      </c>
      <c r="U1973">
        <f>IF(AND('Raw Data'!P1966-'Raw Data'!O1966&lt;3, 'Raw Data'!P1966&gt;'Raw Data'!O1966, 'Raw Data'!F1966&lt;'Raw Data'!C1966), 'Raw Data'!H1966, 0)</f>
        <v/>
      </c>
      <c r="V1973">
        <f>IF(AND('Raw Data'!P1966-'Raw Data'!O1966&lt;3, 'Raw Data'!P1966&gt;'Raw Data'!O1966, 'Raw Data'!F1966&gt;'Raw Data'!C1966), 'Raw Data'!G1966, 0)</f>
        <v/>
      </c>
    </row>
    <row r="1974">
      <c r="A1974">
        <f>IF(AND('Raw Data'!F1967&lt;'Raw Data'!C1967, 'Raw Data'!P1967&gt;'Raw Data'!O1967, 'Raw Data'!P1967-'Raw Data'!O1967&gt;3), 'Raw Data'!J1967, 0)</f>
        <v/>
      </c>
      <c r="B1974">
        <f>IF(AND('Raw Data'!C1967&lt;'Raw Data'!F1967, 'Raw Data'!O1967&gt;'Raw Data'!P1967, 'Raw Data'!O1967-'Raw Data'!P1967&gt;3), 'Raw Data'!I1967, 0)</f>
        <v/>
      </c>
      <c r="C1974">
        <f>IF(AND('Raw Data'!F1967&lt;'Raw Data'!C1967, 'Raw Data'!P1967&gt;'Raw Data'!O1967, 'Raw Data'!P1967-'Raw Data'!O1967&lt;4), 'Raw Data'!H1967, 0)</f>
        <v/>
      </c>
      <c r="D1974">
        <f>IF(AND('Raw Data'!C1967&lt;'Raw Data'!F1967, 'Raw Data'!O1967&gt;'Raw Data'!P1967, 'Raw Data'!O1967-'Raw Data'!P1967&lt;4), 'Raw Data'!G1967, 0)</f>
        <v/>
      </c>
      <c r="E1974">
        <f>IF(ISBLANK('Raw Data'!J1967), 0, IF(AND(4=MATCH(LARGE('Raw Data'!G1967:J1967, 4), 'Raw Data'!G1967:J1967, 0), 'Raw Data'!P1967-'Raw Data'!O1967&gt;3), 'Raw Data'!J1967, 0))</f>
        <v/>
      </c>
      <c r="F1974">
        <f>IF(ISBLANK('Raw Data'!J1967), 0, IF(AND(3=MATCH(LARGE('Raw Data'!G1967:J1967, 4), 'Raw Data'!G1967:J1967, 0), 'Raw Data'!O1967-'Raw Data'!P1967&gt;3), 'Raw Data'!I1967, 0))</f>
        <v/>
      </c>
      <c r="G1974">
        <f>IF(ISBLANK('Raw Data'!J1967), 0, IF(AND(2=MATCH(LARGE('Raw Data'!G1967:J1967, 4), 'Raw Data'!G1967:J1967, 0), AND('Raw Data'!P1967-'Raw Data'!O1967&lt;4, 'Raw Data'!P1967-'Raw Data'!O1967&gt;0)), 'Raw Data'!H1967, 0))</f>
        <v/>
      </c>
      <c r="H1974">
        <f>IF(ISBLANK('Raw Data'!J1967), 0, IF(AND(1=MATCH(LARGE('Raw Data'!G1967:J1967, 4), 'Raw Data'!G1967:J1967, 0), AND('Raw Data'!O1967-'Raw Data'!P1967&lt;4, 'Raw Data'!O1967-'Raw Data'!P1967&gt;0)), 'Raw Data'!G1967, 0))</f>
        <v/>
      </c>
      <c r="I1974">
        <f>IF(ISBLANK('Raw Data'!J1967), 0, IF(AND(4=MATCH(LARGE('Raw Data'!G1967:J1967, 3), 'Raw Data'!G1967:J1967, 0), 'Raw Data'!P1967-'Raw Data'!O1967&gt;3), 'Raw Data'!J1967, 0))</f>
        <v/>
      </c>
      <c r="J1974">
        <f>IF(ISBLANK('Raw Data'!J1967), 0, IF(AND(3=MATCH(LARGE('Raw Data'!G1967:J1967, 3), 'Raw Data'!G1967:J1967, 0), 'Raw Data'!O1967-'Raw Data'!P1967&gt;3), 'Raw Data'!I1967, 0))</f>
        <v/>
      </c>
      <c r="K1974">
        <f>IF(ISBLANK('Raw Data'!J1967), 0, IF(AND(2=MATCH(LARGE('Raw Data'!G1967:J1967, 3), 'Raw Data'!G1967:J1967, 0), AND('Raw Data'!P1967-'Raw Data'!O1967&lt;4, 'Raw Data'!P1967-'Raw Data'!O1967&gt;0)), 'Raw Data'!H1967, 0))</f>
        <v/>
      </c>
      <c r="L1974">
        <f>IF(ISBLANK('Raw Data'!J1967), 0, IF(AND(1=MATCH(LARGE('Raw Data'!G1967:J1967, 3), 'Raw Data'!G1967:J1967, 0), AND('Raw Data'!O1967-'Raw Data'!P1967&lt;4, 'Raw Data'!O1967-'Raw Data'!P1967&gt;0)), 'Raw Data'!G1967, 0))</f>
        <v/>
      </c>
      <c r="M1974">
        <f>IF(ISBLANK('Raw Data'!J1967), 0, IF(AND(4=MATCH(LARGE('Raw Data'!G1967:J1967, 2), 'Raw Data'!G1967:J1967, 0), 'Raw Data'!P1967-'Raw Data'!O1967&gt;3), 'Raw Data'!J1967, 0))</f>
        <v/>
      </c>
      <c r="N1974">
        <f>IF(ISBLANK('Raw Data'!J1967), 0, IF(AND(3=MATCH(LARGE('Raw Data'!G1967:J1967, 2), 'Raw Data'!G1967:J1967, 0), 'Raw Data'!O1967-'Raw Data'!P1967&gt;3), 'Raw Data'!I1967, 0))</f>
        <v/>
      </c>
      <c r="O1974">
        <f>IF(ISBLANK('Raw Data'!J1967), 0, IF(AND(2=MATCH(LARGE('Raw Data'!G1967:J1967, 2), 'Raw Data'!G1967:J1967, 0), AND('Raw Data'!P1967-'Raw Data'!O1967&lt;4, 'Raw Data'!P1967-'Raw Data'!O1967&gt;0)), 'Raw Data'!H1967, 0))</f>
        <v/>
      </c>
      <c r="P1974">
        <f>IF(ISBLANK('Raw Data'!J1967), 0, IF(AND(1=MATCH(LARGE('Raw Data'!G1967:J1967, 2), 'Raw Data'!G1967:J1967, 0), AND('Raw Data'!O1967-'Raw Data'!P1967&lt;4, 'Raw Data'!O1967-'Raw Data'!P1967&gt;0)), 'Raw Data'!G1967, 0))</f>
        <v/>
      </c>
      <c r="Q1974">
        <f>IF(ISBLANK('Raw Data'!J1967), 0, IF(AND(4=MATCH(LARGE('Raw Data'!G1967:J1967, 1), 'Raw Data'!G1967:J1967, 0), 'Raw Data'!P1967-'Raw Data'!O1967&gt;3), 'Raw Data'!J1967, 0))</f>
        <v/>
      </c>
      <c r="R1974">
        <f>IF(ISBLANK('Raw Data'!J1967), 0, IF(AND(3=MATCH(LARGE('Raw Data'!G1967:J1967, 1), 'Raw Data'!G1967:J1967, 0), 'Raw Data'!O1967-'Raw Data'!P1967&gt;3), 'Raw Data'!I1967, 0))</f>
        <v/>
      </c>
      <c r="S1974">
        <f>IF(AND('Raw Data'!P1967-'Raw Data'!O1967&gt;4, 'Raw Data'!F1967&lt;'Raw Data'!C1967), 'Raw Data'!J1967, 0)</f>
        <v/>
      </c>
      <c r="T1974">
        <f>IF(AND('Raw Data'!O1967-'Raw Data'!P1967&gt;4, 'Raw Data'!F1967&gt;'Raw Data'!C1967), 'Raw Data'!I1967, 0)</f>
        <v/>
      </c>
      <c r="U1974">
        <f>IF(AND('Raw Data'!P1967-'Raw Data'!O1967&lt;3, 'Raw Data'!P1967&gt;'Raw Data'!O1967, 'Raw Data'!F1967&lt;'Raw Data'!C1967), 'Raw Data'!H1967, 0)</f>
        <v/>
      </c>
      <c r="V1974">
        <f>IF(AND('Raw Data'!P1967-'Raw Data'!O1967&lt;3, 'Raw Data'!P1967&gt;'Raw Data'!O1967, 'Raw Data'!F1967&gt;'Raw Data'!C1967), 'Raw Data'!G1967, 0)</f>
        <v/>
      </c>
    </row>
    <row r="1975">
      <c r="A1975">
        <f>IF(AND('Raw Data'!F1968&lt;'Raw Data'!C1968, 'Raw Data'!P1968&gt;'Raw Data'!O1968, 'Raw Data'!P1968-'Raw Data'!O1968&gt;3), 'Raw Data'!J1968, 0)</f>
        <v/>
      </c>
      <c r="B1975">
        <f>IF(AND('Raw Data'!C1968&lt;'Raw Data'!F1968, 'Raw Data'!O1968&gt;'Raw Data'!P1968, 'Raw Data'!O1968-'Raw Data'!P1968&gt;3), 'Raw Data'!I1968, 0)</f>
        <v/>
      </c>
      <c r="C1975">
        <f>IF(AND('Raw Data'!F1968&lt;'Raw Data'!C1968, 'Raw Data'!P1968&gt;'Raw Data'!O1968, 'Raw Data'!P1968-'Raw Data'!O1968&lt;4), 'Raw Data'!H1968, 0)</f>
        <v/>
      </c>
      <c r="D1975">
        <f>IF(AND('Raw Data'!C1968&lt;'Raw Data'!F1968, 'Raw Data'!O1968&gt;'Raw Data'!P1968, 'Raw Data'!O1968-'Raw Data'!P1968&lt;4), 'Raw Data'!G1968, 0)</f>
        <v/>
      </c>
      <c r="E1975">
        <f>IF(ISBLANK('Raw Data'!J1968), 0, IF(AND(4=MATCH(LARGE('Raw Data'!G1968:J1968, 4), 'Raw Data'!G1968:J1968, 0), 'Raw Data'!P1968-'Raw Data'!O1968&gt;3), 'Raw Data'!J1968, 0))</f>
        <v/>
      </c>
      <c r="F1975">
        <f>IF(ISBLANK('Raw Data'!J1968), 0, IF(AND(3=MATCH(LARGE('Raw Data'!G1968:J1968, 4), 'Raw Data'!G1968:J1968, 0), 'Raw Data'!O1968-'Raw Data'!P1968&gt;3), 'Raw Data'!I1968, 0))</f>
        <v/>
      </c>
      <c r="G1975">
        <f>IF(ISBLANK('Raw Data'!J1968), 0, IF(AND(2=MATCH(LARGE('Raw Data'!G1968:J1968, 4), 'Raw Data'!G1968:J1968, 0), AND('Raw Data'!P1968-'Raw Data'!O1968&lt;4, 'Raw Data'!P1968-'Raw Data'!O1968&gt;0)), 'Raw Data'!H1968, 0))</f>
        <v/>
      </c>
      <c r="H1975">
        <f>IF(ISBLANK('Raw Data'!J1968), 0, IF(AND(1=MATCH(LARGE('Raw Data'!G1968:J1968, 4), 'Raw Data'!G1968:J1968, 0), AND('Raw Data'!O1968-'Raw Data'!P1968&lt;4, 'Raw Data'!O1968-'Raw Data'!P1968&gt;0)), 'Raw Data'!G1968, 0))</f>
        <v/>
      </c>
      <c r="I1975">
        <f>IF(ISBLANK('Raw Data'!J1968), 0, IF(AND(4=MATCH(LARGE('Raw Data'!G1968:J1968, 3), 'Raw Data'!G1968:J1968, 0), 'Raw Data'!P1968-'Raw Data'!O1968&gt;3), 'Raw Data'!J1968, 0))</f>
        <v/>
      </c>
      <c r="J1975">
        <f>IF(ISBLANK('Raw Data'!J1968), 0, IF(AND(3=MATCH(LARGE('Raw Data'!G1968:J1968, 3), 'Raw Data'!G1968:J1968, 0), 'Raw Data'!O1968-'Raw Data'!P1968&gt;3), 'Raw Data'!I1968, 0))</f>
        <v/>
      </c>
      <c r="K1975">
        <f>IF(ISBLANK('Raw Data'!J1968), 0, IF(AND(2=MATCH(LARGE('Raw Data'!G1968:J1968, 3), 'Raw Data'!G1968:J1968, 0), AND('Raw Data'!P1968-'Raw Data'!O1968&lt;4, 'Raw Data'!P1968-'Raw Data'!O1968&gt;0)), 'Raw Data'!H1968, 0))</f>
        <v/>
      </c>
      <c r="L1975">
        <f>IF(ISBLANK('Raw Data'!J1968), 0, IF(AND(1=MATCH(LARGE('Raw Data'!G1968:J1968, 3), 'Raw Data'!G1968:J1968, 0), AND('Raw Data'!O1968-'Raw Data'!P1968&lt;4, 'Raw Data'!O1968-'Raw Data'!P1968&gt;0)), 'Raw Data'!G1968, 0))</f>
        <v/>
      </c>
      <c r="M1975">
        <f>IF(ISBLANK('Raw Data'!J1968), 0, IF(AND(4=MATCH(LARGE('Raw Data'!G1968:J1968, 2), 'Raw Data'!G1968:J1968, 0), 'Raw Data'!P1968-'Raw Data'!O1968&gt;3), 'Raw Data'!J1968, 0))</f>
        <v/>
      </c>
      <c r="N1975">
        <f>IF(ISBLANK('Raw Data'!J1968), 0, IF(AND(3=MATCH(LARGE('Raw Data'!G1968:J1968, 2), 'Raw Data'!G1968:J1968, 0), 'Raw Data'!O1968-'Raw Data'!P1968&gt;3), 'Raw Data'!I1968, 0))</f>
        <v/>
      </c>
      <c r="O1975">
        <f>IF(ISBLANK('Raw Data'!J1968), 0, IF(AND(2=MATCH(LARGE('Raw Data'!G1968:J1968, 2), 'Raw Data'!G1968:J1968, 0), AND('Raw Data'!P1968-'Raw Data'!O1968&lt;4, 'Raw Data'!P1968-'Raw Data'!O1968&gt;0)), 'Raw Data'!H1968, 0))</f>
        <v/>
      </c>
      <c r="P1975">
        <f>IF(ISBLANK('Raw Data'!J1968), 0, IF(AND(1=MATCH(LARGE('Raw Data'!G1968:J1968, 2), 'Raw Data'!G1968:J1968, 0), AND('Raw Data'!O1968-'Raw Data'!P1968&lt;4, 'Raw Data'!O1968-'Raw Data'!P1968&gt;0)), 'Raw Data'!G1968, 0))</f>
        <v/>
      </c>
      <c r="Q1975">
        <f>IF(ISBLANK('Raw Data'!J1968), 0, IF(AND(4=MATCH(LARGE('Raw Data'!G1968:J1968, 1), 'Raw Data'!G1968:J1968, 0), 'Raw Data'!P1968-'Raw Data'!O1968&gt;3), 'Raw Data'!J1968, 0))</f>
        <v/>
      </c>
      <c r="R1975">
        <f>IF(ISBLANK('Raw Data'!J1968), 0, IF(AND(3=MATCH(LARGE('Raw Data'!G1968:J1968, 1), 'Raw Data'!G1968:J1968, 0), 'Raw Data'!O1968-'Raw Data'!P1968&gt;3), 'Raw Data'!I1968, 0))</f>
        <v/>
      </c>
      <c r="S1975">
        <f>IF(AND('Raw Data'!P1968-'Raw Data'!O1968&gt;4, 'Raw Data'!F1968&lt;'Raw Data'!C1968), 'Raw Data'!J1968, 0)</f>
        <v/>
      </c>
      <c r="T1975">
        <f>IF(AND('Raw Data'!O1968-'Raw Data'!P1968&gt;4, 'Raw Data'!F1968&gt;'Raw Data'!C1968), 'Raw Data'!I1968, 0)</f>
        <v/>
      </c>
      <c r="U1975">
        <f>IF(AND('Raw Data'!P1968-'Raw Data'!O1968&lt;3, 'Raw Data'!P1968&gt;'Raw Data'!O1968, 'Raw Data'!F1968&lt;'Raw Data'!C1968), 'Raw Data'!H1968, 0)</f>
        <v/>
      </c>
      <c r="V1975">
        <f>IF(AND('Raw Data'!P1968-'Raw Data'!O1968&lt;3, 'Raw Data'!P1968&gt;'Raw Data'!O1968, 'Raw Data'!F1968&gt;'Raw Data'!C1968), 'Raw Data'!G1968, 0)</f>
        <v/>
      </c>
    </row>
    <row r="1976">
      <c r="A1976">
        <f>IF(AND('Raw Data'!F1969&lt;'Raw Data'!C1969, 'Raw Data'!P1969&gt;'Raw Data'!O1969, 'Raw Data'!P1969-'Raw Data'!O1969&gt;3), 'Raw Data'!J1969, 0)</f>
        <v/>
      </c>
      <c r="B1976">
        <f>IF(AND('Raw Data'!C1969&lt;'Raw Data'!F1969, 'Raw Data'!O1969&gt;'Raw Data'!P1969, 'Raw Data'!O1969-'Raw Data'!P1969&gt;3), 'Raw Data'!I1969, 0)</f>
        <v/>
      </c>
      <c r="C1976">
        <f>IF(AND('Raw Data'!F1969&lt;'Raw Data'!C1969, 'Raw Data'!P1969&gt;'Raw Data'!O1969, 'Raw Data'!P1969-'Raw Data'!O1969&lt;4), 'Raw Data'!H1969, 0)</f>
        <v/>
      </c>
      <c r="D1976">
        <f>IF(AND('Raw Data'!C1969&lt;'Raw Data'!F1969, 'Raw Data'!O1969&gt;'Raw Data'!P1969, 'Raw Data'!O1969-'Raw Data'!P1969&lt;4), 'Raw Data'!G1969, 0)</f>
        <v/>
      </c>
      <c r="E1976">
        <f>IF(ISBLANK('Raw Data'!J1969), 0, IF(AND(4=MATCH(LARGE('Raw Data'!G1969:J1969, 4), 'Raw Data'!G1969:J1969, 0), 'Raw Data'!P1969-'Raw Data'!O1969&gt;3), 'Raw Data'!J1969, 0))</f>
        <v/>
      </c>
      <c r="F1976">
        <f>IF(ISBLANK('Raw Data'!J1969), 0, IF(AND(3=MATCH(LARGE('Raw Data'!G1969:J1969, 4), 'Raw Data'!G1969:J1969, 0), 'Raw Data'!O1969-'Raw Data'!P1969&gt;3), 'Raw Data'!I1969, 0))</f>
        <v/>
      </c>
      <c r="G1976">
        <f>IF(ISBLANK('Raw Data'!J1969), 0, IF(AND(2=MATCH(LARGE('Raw Data'!G1969:J1969, 4), 'Raw Data'!G1969:J1969, 0), AND('Raw Data'!P1969-'Raw Data'!O1969&lt;4, 'Raw Data'!P1969-'Raw Data'!O1969&gt;0)), 'Raw Data'!H1969, 0))</f>
        <v/>
      </c>
      <c r="H1976">
        <f>IF(ISBLANK('Raw Data'!J1969), 0, IF(AND(1=MATCH(LARGE('Raw Data'!G1969:J1969, 4), 'Raw Data'!G1969:J1969, 0), AND('Raw Data'!O1969-'Raw Data'!P1969&lt;4, 'Raw Data'!O1969-'Raw Data'!P1969&gt;0)), 'Raw Data'!G1969, 0))</f>
        <v/>
      </c>
      <c r="I1976">
        <f>IF(ISBLANK('Raw Data'!J1969), 0, IF(AND(4=MATCH(LARGE('Raw Data'!G1969:J1969, 3), 'Raw Data'!G1969:J1969, 0), 'Raw Data'!P1969-'Raw Data'!O1969&gt;3), 'Raw Data'!J1969, 0))</f>
        <v/>
      </c>
      <c r="J1976">
        <f>IF(ISBLANK('Raw Data'!J1969), 0, IF(AND(3=MATCH(LARGE('Raw Data'!G1969:J1969, 3), 'Raw Data'!G1969:J1969, 0), 'Raw Data'!O1969-'Raw Data'!P1969&gt;3), 'Raw Data'!I1969, 0))</f>
        <v/>
      </c>
      <c r="K1976">
        <f>IF(ISBLANK('Raw Data'!J1969), 0, IF(AND(2=MATCH(LARGE('Raw Data'!G1969:J1969, 3), 'Raw Data'!G1969:J1969, 0), AND('Raw Data'!P1969-'Raw Data'!O1969&lt;4, 'Raw Data'!P1969-'Raw Data'!O1969&gt;0)), 'Raw Data'!H1969, 0))</f>
        <v/>
      </c>
      <c r="L1976">
        <f>IF(ISBLANK('Raw Data'!J1969), 0, IF(AND(1=MATCH(LARGE('Raw Data'!G1969:J1969, 3), 'Raw Data'!G1969:J1969, 0), AND('Raw Data'!O1969-'Raw Data'!P1969&lt;4, 'Raw Data'!O1969-'Raw Data'!P1969&gt;0)), 'Raw Data'!G1969, 0))</f>
        <v/>
      </c>
      <c r="M1976">
        <f>IF(ISBLANK('Raw Data'!J1969), 0, IF(AND(4=MATCH(LARGE('Raw Data'!G1969:J1969, 2), 'Raw Data'!G1969:J1969, 0), 'Raw Data'!P1969-'Raw Data'!O1969&gt;3), 'Raw Data'!J1969, 0))</f>
        <v/>
      </c>
      <c r="N1976">
        <f>IF(ISBLANK('Raw Data'!J1969), 0, IF(AND(3=MATCH(LARGE('Raw Data'!G1969:J1969, 2), 'Raw Data'!G1969:J1969, 0), 'Raw Data'!O1969-'Raw Data'!P1969&gt;3), 'Raw Data'!I1969, 0))</f>
        <v/>
      </c>
      <c r="O1976">
        <f>IF(ISBLANK('Raw Data'!J1969), 0, IF(AND(2=MATCH(LARGE('Raw Data'!G1969:J1969, 2), 'Raw Data'!G1969:J1969, 0), AND('Raw Data'!P1969-'Raw Data'!O1969&lt;4, 'Raw Data'!P1969-'Raw Data'!O1969&gt;0)), 'Raw Data'!H1969, 0))</f>
        <v/>
      </c>
      <c r="P1976">
        <f>IF(ISBLANK('Raw Data'!J1969), 0, IF(AND(1=MATCH(LARGE('Raw Data'!G1969:J1969, 2), 'Raw Data'!G1969:J1969, 0), AND('Raw Data'!O1969-'Raw Data'!P1969&lt;4, 'Raw Data'!O1969-'Raw Data'!P1969&gt;0)), 'Raw Data'!G1969, 0))</f>
        <v/>
      </c>
      <c r="Q1976">
        <f>IF(ISBLANK('Raw Data'!J1969), 0, IF(AND(4=MATCH(LARGE('Raw Data'!G1969:J1969, 1), 'Raw Data'!G1969:J1969, 0), 'Raw Data'!P1969-'Raw Data'!O1969&gt;3), 'Raw Data'!J1969, 0))</f>
        <v/>
      </c>
      <c r="R1976">
        <f>IF(ISBLANK('Raw Data'!J1969), 0, IF(AND(3=MATCH(LARGE('Raw Data'!G1969:J1969, 1), 'Raw Data'!G1969:J1969, 0), 'Raw Data'!O1969-'Raw Data'!P1969&gt;3), 'Raw Data'!I1969, 0))</f>
        <v/>
      </c>
      <c r="S1976">
        <f>IF(AND('Raw Data'!P1969-'Raw Data'!O1969&gt;4, 'Raw Data'!F1969&lt;'Raw Data'!C1969), 'Raw Data'!J1969, 0)</f>
        <v/>
      </c>
      <c r="T1976">
        <f>IF(AND('Raw Data'!O1969-'Raw Data'!P1969&gt;4, 'Raw Data'!F1969&gt;'Raw Data'!C1969), 'Raw Data'!I1969, 0)</f>
        <v/>
      </c>
      <c r="U1976">
        <f>IF(AND('Raw Data'!P1969-'Raw Data'!O1969&lt;3, 'Raw Data'!P1969&gt;'Raw Data'!O1969, 'Raw Data'!F1969&lt;'Raw Data'!C1969), 'Raw Data'!H1969, 0)</f>
        <v/>
      </c>
      <c r="V1976">
        <f>IF(AND('Raw Data'!P1969-'Raw Data'!O1969&lt;3, 'Raw Data'!P1969&gt;'Raw Data'!O1969, 'Raw Data'!F1969&gt;'Raw Data'!C1969), 'Raw Data'!G1969, 0)</f>
        <v/>
      </c>
    </row>
    <row r="1977">
      <c r="A1977">
        <f>IF(AND('Raw Data'!F1970&lt;'Raw Data'!C1970, 'Raw Data'!P1970&gt;'Raw Data'!O1970, 'Raw Data'!P1970-'Raw Data'!O1970&gt;3), 'Raw Data'!J1970, 0)</f>
        <v/>
      </c>
      <c r="B1977">
        <f>IF(AND('Raw Data'!C1970&lt;'Raw Data'!F1970, 'Raw Data'!O1970&gt;'Raw Data'!P1970, 'Raw Data'!O1970-'Raw Data'!P1970&gt;3), 'Raw Data'!I1970, 0)</f>
        <v/>
      </c>
      <c r="C1977">
        <f>IF(AND('Raw Data'!F1970&lt;'Raw Data'!C1970, 'Raw Data'!P1970&gt;'Raw Data'!O1970, 'Raw Data'!P1970-'Raw Data'!O1970&lt;4), 'Raw Data'!H1970, 0)</f>
        <v/>
      </c>
      <c r="D1977">
        <f>IF(AND('Raw Data'!C1970&lt;'Raw Data'!F1970, 'Raw Data'!O1970&gt;'Raw Data'!P1970, 'Raw Data'!O1970-'Raw Data'!P1970&lt;4), 'Raw Data'!G1970, 0)</f>
        <v/>
      </c>
      <c r="E1977">
        <f>IF(ISBLANK('Raw Data'!J1970), 0, IF(AND(4=MATCH(LARGE('Raw Data'!G1970:J1970, 4), 'Raw Data'!G1970:J1970, 0), 'Raw Data'!P1970-'Raw Data'!O1970&gt;3), 'Raw Data'!J1970, 0))</f>
        <v/>
      </c>
      <c r="F1977">
        <f>IF(ISBLANK('Raw Data'!J1970), 0, IF(AND(3=MATCH(LARGE('Raw Data'!G1970:J1970, 4), 'Raw Data'!G1970:J1970, 0), 'Raw Data'!O1970-'Raw Data'!P1970&gt;3), 'Raw Data'!I1970, 0))</f>
        <v/>
      </c>
      <c r="G1977">
        <f>IF(ISBLANK('Raw Data'!J1970), 0, IF(AND(2=MATCH(LARGE('Raw Data'!G1970:J1970, 4), 'Raw Data'!G1970:J1970, 0), AND('Raw Data'!P1970-'Raw Data'!O1970&lt;4, 'Raw Data'!P1970-'Raw Data'!O1970&gt;0)), 'Raw Data'!H1970, 0))</f>
        <v/>
      </c>
      <c r="H1977">
        <f>IF(ISBLANK('Raw Data'!J1970), 0, IF(AND(1=MATCH(LARGE('Raw Data'!G1970:J1970, 4), 'Raw Data'!G1970:J1970, 0), AND('Raw Data'!O1970-'Raw Data'!P1970&lt;4, 'Raw Data'!O1970-'Raw Data'!P1970&gt;0)), 'Raw Data'!G1970, 0))</f>
        <v/>
      </c>
      <c r="I1977">
        <f>IF(ISBLANK('Raw Data'!J1970), 0, IF(AND(4=MATCH(LARGE('Raw Data'!G1970:J1970, 3), 'Raw Data'!G1970:J1970, 0), 'Raw Data'!P1970-'Raw Data'!O1970&gt;3), 'Raw Data'!J1970, 0))</f>
        <v/>
      </c>
      <c r="J1977">
        <f>IF(ISBLANK('Raw Data'!J1970), 0, IF(AND(3=MATCH(LARGE('Raw Data'!G1970:J1970, 3), 'Raw Data'!G1970:J1970, 0), 'Raw Data'!O1970-'Raw Data'!P1970&gt;3), 'Raw Data'!I1970, 0))</f>
        <v/>
      </c>
      <c r="K1977">
        <f>IF(ISBLANK('Raw Data'!J1970), 0, IF(AND(2=MATCH(LARGE('Raw Data'!G1970:J1970, 3), 'Raw Data'!G1970:J1970, 0), AND('Raw Data'!P1970-'Raw Data'!O1970&lt;4, 'Raw Data'!P1970-'Raw Data'!O1970&gt;0)), 'Raw Data'!H1970, 0))</f>
        <v/>
      </c>
      <c r="L1977">
        <f>IF(ISBLANK('Raw Data'!J1970), 0, IF(AND(1=MATCH(LARGE('Raw Data'!G1970:J1970, 3), 'Raw Data'!G1970:J1970, 0), AND('Raw Data'!O1970-'Raw Data'!P1970&lt;4, 'Raw Data'!O1970-'Raw Data'!P1970&gt;0)), 'Raw Data'!G1970, 0))</f>
        <v/>
      </c>
      <c r="M1977">
        <f>IF(ISBLANK('Raw Data'!J1970), 0, IF(AND(4=MATCH(LARGE('Raw Data'!G1970:J1970, 2), 'Raw Data'!G1970:J1970, 0), 'Raw Data'!P1970-'Raw Data'!O1970&gt;3), 'Raw Data'!J1970, 0))</f>
        <v/>
      </c>
      <c r="N1977">
        <f>IF(ISBLANK('Raw Data'!J1970), 0, IF(AND(3=MATCH(LARGE('Raw Data'!G1970:J1970, 2), 'Raw Data'!G1970:J1970, 0), 'Raw Data'!O1970-'Raw Data'!P1970&gt;3), 'Raw Data'!I1970, 0))</f>
        <v/>
      </c>
      <c r="O1977">
        <f>IF(ISBLANK('Raw Data'!J1970), 0, IF(AND(2=MATCH(LARGE('Raw Data'!G1970:J1970, 2), 'Raw Data'!G1970:J1970, 0), AND('Raw Data'!P1970-'Raw Data'!O1970&lt;4, 'Raw Data'!P1970-'Raw Data'!O1970&gt;0)), 'Raw Data'!H1970, 0))</f>
        <v/>
      </c>
      <c r="P1977">
        <f>IF(ISBLANK('Raw Data'!J1970), 0, IF(AND(1=MATCH(LARGE('Raw Data'!G1970:J1970, 2), 'Raw Data'!G1970:J1970, 0), AND('Raw Data'!O1970-'Raw Data'!P1970&lt;4, 'Raw Data'!O1970-'Raw Data'!P1970&gt;0)), 'Raw Data'!G1970, 0))</f>
        <v/>
      </c>
      <c r="Q1977">
        <f>IF(ISBLANK('Raw Data'!J1970), 0, IF(AND(4=MATCH(LARGE('Raw Data'!G1970:J1970, 1), 'Raw Data'!G1970:J1970, 0), 'Raw Data'!P1970-'Raw Data'!O1970&gt;3), 'Raw Data'!J1970, 0))</f>
        <v/>
      </c>
      <c r="R1977">
        <f>IF(ISBLANK('Raw Data'!J1970), 0, IF(AND(3=MATCH(LARGE('Raw Data'!G1970:J1970, 1), 'Raw Data'!G1970:J1970, 0), 'Raw Data'!O1970-'Raw Data'!P1970&gt;3), 'Raw Data'!I1970, 0))</f>
        <v/>
      </c>
      <c r="S1977">
        <f>IF(AND('Raw Data'!P1970-'Raw Data'!O1970&gt;4, 'Raw Data'!F1970&lt;'Raw Data'!C1970), 'Raw Data'!J1970, 0)</f>
        <v/>
      </c>
      <c r="T1977">
        <f>IF(AND('Raw Data'!O1970-'Raw Data'!P1970&gt;4, 'Raw Data'!F1970&gt;'Raw Data'!C1970), 'Raw Data'!I1970, 0)</f>
        <v/>
      </c>
      <c r="U1977">
        <f>IF(AND('Raw Data'!P1970-'Raw Data'!O1970&lt;3, 'Raw Data'!P1970&gt;'Raw Data'!O1970, 'Raw Data'!F1970&lt;'Raw Data'!C1970), 'Raw Data'!H1970, 0)</f>
        <v/>
      </c>
      <c r="V1977">
        <f>IF(AND('Raw Data'!P1970-'Raw Data'!O1970&lt;3, 'Raw Data'!P1970&gt;'Raw Data'!O1970, 'Raw Data'!F1970&gt;'Raw Data'!C1970), 'Raw Data'!G1970, 0)</f>
        <v/>
      </c>
    </row>
    <row r="1978">
      <c r="A1978">
        <f>IF(AND('Raw Data'!F1971&lt;'Raw Data'!C1971, 'Raw Data'!P1971&gt;'Raw Data'!O1971, 'Raw Data'!P1971-'Raw Data'!O1971&gt;3), 'Raw Data'!J1971, 0)</f>
        <v/>
      </c>
      <c r="B1978">
        <f>IF(AND('Raw Data'!C1971&lt;'Raw Data'!F1971, 'Raw Data'!O1971&gt;'Raw Data'!P1971, 'Raw Data'!O1971-'Raw Data'!P1971&gt;3), 'Raw Data'!I1971, 0)</f>
        <v/>
      </c>
      <c r="C1978">
        <f>IF(AND('Raw Data'!F1971&lt;'Raw Data'!C1971, 'Raw Data'!P1971&gt;'Raw Data'!O1971, 'Raw Data'!P1971-'Raw Data'!O1971&lt;4), 'Raw Data'!H1971, 0)</f>
        <v/>
      </c>
      <c r="D1978">
        <f>IF(AND('Raw Data'!C1971&lt;'Raw Data'!F1971, 'Raw Data'!O1971&gt;'Raw Data'!P1971, 'Raw Data'!O1971-'Raw Data'!P1971&lt;4), 'Raw Data'!G1971, 0)</f>
        <v/>
      </c>
      <c r="E1978">
        <f>IF(ISBLANK('Raw Data'!J1971), 0, IF(AND(4=MATCH(LARGE('Raw Data'!G1971:J1971, 4), 'Raw Data'!G1971:J1971, 0), 'Raw Data'!P1971-'Raw Data'!O1971&gt;3), 'Raw Data'!J1971, 0))</f>
        <v/>
      </c>
      <c r="F1978">
        <f>IF(ISBLANK('Raw Data'!J1971), 0, IF(AND(3=MATCH(LARGE('Raw Data'!G1971:J1971, 4), 'Raw Data'!G1971:J1971, 0), 'Raw Data'!O1971-'Raw Data'!P1971&gt;3), 'Raw Data'!I1971, 0))</f>
        <v/>
      </c>
      <c r="G1978">
        <f>IF(ISBLANK('Raw Data'!J1971), 0, IF(AND(2=MATCH(LARGE('Raw Data'!G1971:J1971, 4), 'Raw Data'!G1971:J1971, 0), AND('Raw Data'!P1971-'Raw Data'!O1971&lt;4, 'Raw Data'!P1971-'Raw Data'!O1971&gt;0)), 'Raw Data'!H1971, 0))</f>
        <v/>
      </c>
      <c r="H1978">
        <f>IF(ISBLANK('Raw Data'!J1971), 0, IF(AND(1=MATCH(LARGE('Raw Data'!G1971:J1971, 4), 'Raw Data'!G1971:J1971, 0), AND('Raw Data'!O1971-'Raw Data'!P1971&lt;4, 'Raw Data'!O1971-'Raw Data'!P1971&gt;0)), 'Raw Data'!G1971, 0))</f>
        <v/>
      </c>
      <c r="I1978">
        <f>IF(ISBLANK('Raw Data'!J1971), 0, IF(AND(4=MATCH(LARGE('Raw Data'!G1971:J1971, 3), 'Raw Data'!G1971:J1971, 0), 'Raw Data'!P1971-'Raw Data'!O1971&gt;3), 'Raw Data'!J1971, 0))</f>
        <v/>
      </c>
      <c r="J1978">
        <f>IF(ISBLANK('Raw Data'!J1971), 0, IF(AND(3=MATCH(LARGE('Raw Data'!G1971:J1971, 3), 'Raw Data'!G1971:J1971, 0), 'Raw Data'!O1971-'Raw Data'!P1971&gt;3), 'Raw Data'!I1971, 0))</f>
        <v/>
      </c>
      <c r="K1978">
        <f>IF(ISBLANK('Raw Data'!J1971), 0, IF(AND(2=MATCH(LARGE('Raw Data'!G1971:J1971, 3), 'Raw Data'!G1971:J1971, 0), AND('Raw Data'!P1971-'Raw Data'!O1971&lt;4, 'Raw Data'!P1971-'Raw Data'!O1971&gt;0)), 'Raw Data'!H1971, 0))</f>
        <v/>
      </c>
      <c r="L1978">
        <f>IF(ISBLANK('Raw Data'!J1971), 0, IF(AND(1=MATCH(LARGE('Raw Data'!G1971:J1971, 3), 'Raw Data'!G1971:J1971, 0), AND('Raw Data'!O1971-'Raw Data'!P1971&lt;4, 'Raw Data'!O1971-'Raw Data'!P1971&gt;0)), 'Raw Data'!G1971, 0))</f>
        <v/>
      </c>
      <c r="M1978">
        <f>IF(ISBLANK('Raw Data'!J1971), 0, IF(AND(4=MATCH(LARGE('Raw Data'!G1971:J1971, 2), 'Raw Data'!G1971:J1971, 0), 'Raw Data'!P1971-'Raw Data'!O1971&gt;3), 'Raw Data'!J1971, 0))</f>
        <v/>
      </c>
      <c r="N1978">
        <f>IF(ISBLANK('Raw Data'!J1971), 0, IF(AND(3=MATCH(LARGE('Raw Data'!G1971:J1971, 2), 'Raw Data'!G1971:J1971, 0), 'Raw Data'!O1971-'Raw Data'!P1971&gt;3), 'Raw Data'!I1971, 0))</f>
        <v/>
      </c>
      <c r="O1978">
        <f>IF(ISBLANK('Raw Data'!J1971), 0, IF(AND(2=MATCH(LARGE('Raw Data'!G1971:J1971, 2), 'Raw Data'!G1971:J1971, 0), AND('Raw Data'!P1971-'Raw Data'!O1971&lt;4, 'Raw Data'!P1971-'Raw Data'!O1971&gt;0)), 'Raw Data'!H1971, 0))</f>
        <v/>
      </c>
      <c r="P1978">
        <f>IF(ISBLANK('Raw Data'!J1971), 0, IF(AND(1=MATCH(LARGE('Raw Data'!G1971:J1971, 2), 'Raw Data'!G1971:J1971, 0), AND('Raw Data'!O1971-'Raw Data'!P1971&lt;4, 'Raw Data'!O1971-'Raw Data'!P1971&gt;0)), 'Raw Data'!G1971, 0))</f>
        <v/>
      </c>
      <c r="Q1978">
        <f>IF(ISBLANK('Raw Data'!J1971), 0, IF(AND(4=MATCH(LARGE('Raw Data'!G1971:J1971, 1), 'Raw Data'!G1971:J1971, 0), 'Raw Data'!P1971-'Raw Data'!O1971&gt;3), 'Raw Data'!J1971, 0))</f>
        <v/>
      </c>
      <c r="R1978">
        <f>IF(ISBLANK('Raw Data'!J1971), 0, IF(AND(3=MATCH(LARGE('Raw Data'!G1971:J1971, 1), 'Raw Data'!G1971:J1971, 0), 'Raw Data'!O1971-'Raw Data'!P1971&gt;3), 'Raw Data'!I1971, 0))</f>
        <v/>
      </c>
      <c r="S1978">
        <f>IF(AND('Raw Data'!P1971-'Raw Data'!O1971&gt;4, 'Raw Data'!F1971&lt;'Raw Data'!C1971), 'Raw Data'!J1971, 0)</f>
        <v/>
      </c>
      <c r="T1978">
        <f>IF(AND('Raw Data'!O1971-'Raw Data'!P1971&gt;4, 'Raw Data'!F1971&gt;'Raw Data'!C1971), 'Raw Data'!I1971, 0)</f>
        <v/>
      </c>
      <c r="U1978">
        <f>IF(AND('Raw Data'!P1971-'Raw Data'!O1971&lt;3, 'Raw Data'!P1971&gt;'Raw Data'!O1971, 'Raw Data'!F1971&lt;'Raw Data'!C1971), 'Raw Data'!H1971, 0)</f>
        <v/>
      </c>
      <c r="V1978">
        <f>IF(AND('Raw Data'!P1971-'Raw Data'!O1971&lt;3, 'Raw Data'!P1971&gt;'Raw Data'!O1971, 'Raw Data'!F1971&gt;'Raw Data'!C1971), 'Raw Data'!G1971, 0)</f>
        <v/>
      </c>
    </row>
    <row r="1979">
      <c r="A1979">
        <f>IF(AND('Raw Data'!F1972&lt;'Raw Data'!C1972, 'Raw Data'!P1972&gt;'Raw Data'!O1972, 'Raw Data'!P1972-'Raw Data'!O1972&gt;3), 'Raw Data'!J1972, 0)</f>
        <v/>
      </c>
      <c r="B1979">
        <f>IF(AND('Raw Data'!C1972&lt;'Raw Data'!F1972, 'Raw Data'!O1972&gt;'Raw Data'!P1972, 'Raw Data'!O1972-'Raw Data'!P1972&gt;3), 'Raw Data'!I1972, 0)</f>
        <v/>
      </c>
      <c r="C1979">
        <f>IF(AND('Raw Data'!F1972&lt;'Raw Data'!C1972, 'Raw Data'!P1972&gt;'Raw Data'!O1972, 'Raw Data'!P1972-'Raw Data'!O1972&lt;4), 'Raw Data'!H1972, 0)</f>
        <v/>
      </c>
      <c r="D1979">
        <f>IF(AND('Raw Data'!C1972&lt;'Raw Data'!F1972, 'Raw Data'!O1972&gt;'Raw Data'!P1972, 'Raw Data'!O1972-'Raw Data'!P1972&lt;4), 'Raw Data'!G1972, 0)</f>
        <v/>
      </c>
      <c r="E1979">
        <f>IF(ISBLANK('Raw Data'!J1972), 0, IF(AND(4=MATCH(LARGE('Raw Data'!G1972:J1972, 4), 'Raw Data'!G1972:J1972, 0), 'Raw Data'!P1972-'Raw Data'!O1972&gt;3), 'Raw Data'!J1972, 0))</f>
        <v/>
      </c>
      <c r="F1979">
        <f>IF(ISBLANK('Raw Data'!J1972), 0, IF(AND(3=MATCH(LARGE('Raw Data'!G1972:J1972, 4), 'Raw Data'!G1972:J1972, 0), 'Raw Data'!O1972-'Raw Data'!P1972&gt;3), 'Raw Data'!I1972, 0))</f>
        <v/>
      </c>
      <c r="G1979">
        <f>IF(ISBLANK('Raw Data'!J1972), 0, IF(AND(2=MATCH(LARGE('Raw Data'!G1972:J1972, 4), 'Raw Data'!G1972:J1972, 0), AND('Raw Data'!P1972-'Raw Data'!O1972&lt;4, 'Raw Data'!P1972-'Raw Data'!O1972&gt;0)), 'Raw Data'!H1972, 0))</f>
        <v/>
      </c>
      <c r="H1979">
        <f>IF(ISBLANK('Raw Data'!J1972), 0, IF(AND(1=MATCH(LARGE('Raw Data'!G1972:J1972, 4), 'Raw Data'!G1972:J1972, 0), AND('Raw Data'!O1972-'Raw Data'!P1972&lt;4, 'Raw Data'!O1972-'Raw Data'!P1972&gt;0)), 'Raw Data'!G1972, 0))</f>
        <v/>
      </c>
      <c r="I1979">
        <f>IF(ISBLANK('Raw Data'!J1972), 0, IF(AND(4=MATCH(LARGE('Raw Data'!G1972:J1972, 3), 'Raw Data'!G1972:J1972, 0), 'Raw Data'!P1972-'Raw Data'!O1972&gt;3), 'Raw Data'!J1972, 0))</f>
        <v/>
      </c>
      <c r="J1979">
        <f>IF(ISBLANK('Raw Data'!J1972), 0, IF(AND(3=MATCH(LARGE('Raw Data'!G1972:J1972, 3), 'Raw Data'!G1972:J1972, 0), 'Raw Data'!O1972-'Raw Data'!P1972&gt;3), 'Raw Data'!I1972, 0))</f>
        <v/>
      </c>
      <c r="K1979">
        <f>IF(ISBLANK('Raw Data'!J1972), 0, IF(AND(2=MATCH(LARGE('Raw Data'!G1972:J1972, 3), 'Raw Data'!G1972:J1972, 0), AND('Raw Data'!P1972-'Raw Data'!O1972&lt;4, 'Raw Data'!P1972-'Raw Data'!O1972&gt;0)), 'Raw Data'!H1972, 0))</f>
        <v/>
      </c>
      <c r="L1979">
        <f>IF(ISBLANK('Raw Data'!J1972), 0, IF(AND(1=MATCH(LARGE('Raw Data'!G1972:J1972, 3), 'Raw Data'!G1972:J1972, 0), AND('Raw Data'!O1972-'Raw Data'!P1972&lt;4, 'Raw Data'!O1972-'Raw Data'!P1972&gt;0)), 'Raw Data'!G1972, 0))</f>
        <v/>
      </c>
      <c r="M1979">
        <f>IF(ISBLANK('Raw Data'!J1972), 0, IF(AND(4=MATCH(LARGE('Raw Data'!G1972:J1972, 2), 'Raw Data'!G1972:J1972, 0), 'Raw Data'!P1972-'Raw Data'!O1972&gt;3), 'Raw Data'!J1972, 0))</f>
        <v/>
      </c>
      <c r="N1979">
        <f>IF(ISBLANK('Raw Data'!J1972), 0, IF(AND(3=MATCH(LARGE('Raw Data'!G1972:J1972, 2), 'Raw Data'!G1972:J1972, 0), 'Raw Data'!O1972-'Raw Data'!P1972&gt;3), 'Raw Data'!I1972, 0))</f>
        <v/>
      </c>
      <c r="O1979">
        <f>IF(ISBLANK('Raw Data'!J1972), 0, IF(AND(2=MATCH(LARGE('Raw Data'!G1972:J1972, 2), 'Raw Data'!G1972:J1972, 0), AND('Raw Data'!P1972-'Raw Data'!O1972&lt;4, 'Raw Data'!P1972-'Raw Data'!O1972&gt;0)), 'Raw Data'!H1972, 0))</f>
        <v/>
      </c>
      <c r="P1979">
        <f>IF(ISBLANK('Raw Data'!J1972), 0, IF(AND(1=MATCH(LARGE('Raw Data'!G1972:J1972, 2), 'Raw Data'!G1972:J1972, 0), AND('Raw Data'!O1972-'Raw Data'!P1972&lt;4, 'Raw Data'!O1972-'Raw Data'!P1972&gt;0)), 'Raw Data'!G1972, 0))</f>
        <v/>
      </c>
      <c r="Q1979">
        <f>IF(ISBLANK('Raw Data'!J1972), 0, IF(AND(4=MATCH(LARGE('Raw Data'!G1972:J1972, 1), 'Raw Data'!G1972:J1972, 0), 'Raw Data'!P1972-'Raw Data'!O1972&gt;3), 'Raw Data'!J1972, 0))</f>
        <v/>
      </c>
      <c r="R1979">
        <f>IF(ISBLANK('Raw Data'!J1972), 0, IF(AND(3=MATCH(LARGE('Raw Data'!G1972:J1972, 1), 'Raw Data'!G1972:J1972, 0), 'Raw Data'!O1972-'Raw Data'!P1972&gt;3), 'Raw Data'!I1972, 0))</f>
        <v/>
      </c>
      <c r="S1979">
        <f>IF(AND('Raw Data'!P1972-'Raw Data'!O1972&gt;4, 'Raw Data'!F1972&lt;'Raw Data'!C1972), 'Raw Data'!J1972, 0)</f>
        <v/>
      </c>
      <c r="T1979">
        <f>IF(AND('Raw Data'!O1972-'Raw Data'!P1972&gt;4, 'Raw Data'!F1972&gt;'Raw Data'!C1972), 'Raw Data'!I1972, 0)</f>
        <v/>
      </c>
      <c r="U1979">
        <f>IF(AND('Raw Data'!P1972-'Raw Data'!O1972&lt;3, 'Raw Data'!P1972&gt;'Raw Data'!O1972, 'Raw Data'!F1972&lt;'Raw Data'!C1972), 'Raw Data'!H1972, 0)</f>
        <v/>
      </c>
      <c r="V1979">
        <f>IF(AND('Raw Data'!P1972-'Raw Data'!O1972&lt;3, 'Raw Data'!P1972&gt;'Raw Data'!O1972, 'Raw Data'!F1972&gt;'Raw Data'!C1972), 'Raw Data'!G1972, 0)</f>
        <v/>
      </c>
    </row>
    <row r="1980">
      <c r="A1980">
        <f>IF(AND('Raw Data'!F1973&lt;'Raw Data'!C1973, 'Raw Data'!P1973&gt;'Raw Data'!O1973, 'Raw Data'!P1973-'Raw Data'!O1973&gt;3), 'Raw Data'!J1973, 0)</f>
        <v/>
      </c>
      <c r="B1980">
        <f>IF(AND('Raw Data'!C1973&lt;'Raw Data'!F1973, 'Raw Data'!O1973&gt;'Raw Data'!P1973, 'Raw Data'!O1973-'Raw Data'!P1973&gt;3), 'Raw Data'!I1973, 0)</f>
        <v/>
      </c>
      <c r="C1980">
        <f>IF(AND('Raw Data'!F1973&lt;'Raw Data'!C1973, 'Raw Data'!P1973&gt;'Raw Data'!O1973, 'Raw Data'!P1973-'Raw Data'!O1973&lt;4), 'Raw Data'!H1973, 0)</f>
        <v/>
      </c>
      <c r="D1980">
        <f>IF(AND('Raw Data'!C1973&lt;'Raw Data'!F1973, 'Raw Data'!O1973&gt;'Raw Data'!P1973, 'Raw Data'!O1973-'Raw Data'!P1973&lt;4), 'Raw Data'!G1973, 0)</f>
        <v/>
      </c>
      <c r="E1980">
        <f>IF(ISBLANK('Raw Data'!J1973), 0, IF(AND(4=MATCH(LARGE('Raw Data'!G1973:J1973, 4), 'Raw Data'!G1973:J1973, 0), 'Raw Data'!P1973-'Raw Data'!O1973&gt;3), 'Raw Data'!J1973, 0))</f>
        <v/>
      </c>
      <c r="F1980">
        <f>IF(ISBLANK('Raw Data'!J1973), 0, IF(AND(3=MATCH(LARGE('Raw Data'!G1973:J1973, 4), 'Raw Data'!G1973:J1973, 0), 'Raw Data'!O1973-'Raw Data'!P1973&gt;3), 'Raw Data'!I1973, 0))</f>
        <v/>
      </c>
      <c r="G1980">
        <f>IF(ISBLANK('Raw Data'!J1973), 0, IF(AND(2=MATCH(LARGE('Raw Data'!G1973:J1973, 4), 'Raw Data'!G1973:J1973, 0), AND('Raw Data'!P1973-'Raw Data'!O1973&lt;4, 'Raw Data'!P1973-'Raw Data'!O1973&gt;0)), 'Raw Data'!H1973, 0))</f>
        <v/>
      </c>
      <c r="H1980">
        <f>IF(ISBLANK('Raw Data'!J1973), 0, IF(AND(1=MATCH(LARGE('Raw Data'!G1973:J1973, 4), 'Raw Data'!G1973:J1973, 0), AND('Raw Data'!O1973-'Raw Data'!P1973&lt;4, 'Raw Data'!O1973-'Raw Data'!P1973&gt;0)), 'Raw Data'!G1973, 0))</f>
        <v/>
      </c>
      <c r="I1980">
        <f>IF(ISBLANK('Raw Data'!J1973), 0, IF(AND(4=MATCH(LARGE('Raw Data'!G1973:J1973, 3), 'Raw Data'!G1973:J1973, 0), 'Raw Data'!P1973-'Raw Data'!O1973&gt;3), 'Raw Data'!J1973, 0))</f>
        <v/>
      </c>
      <c r="J1980">
        <f>IF(ISBLANK('Raw Data'!J1973), 0, IF(AND(3=MATCH(LARGE('Raw Data'!G1973:J1973, 3), 'Raw Data'!G1973:J1973, 0), 'Raw Data'!O1973-'Raw Data'!P1973&gt;3), 'Raw Data'!I1973, 0))</f>
        <v/>
      </c>
      <c r="K1980">
        <f>IF(ISBLANK('Raw Data'!J1973), 0, IF(AND(2=MATCH(LARGE('Raw Data'!G1973:J1973, 3), 'Raw Data'!G1973:J1973, 0), AND('Raw Data'!P1973-'Raw Data'!O1973&lt;4, 'Raw Data'!P1973-'Raw Data'!O1973&gt;0)), 'Raw Data'!H1973, 0))</f>
        <v/>
      </c>
      <c r="L1980">
        <f>IF(ISBLANK('Raw Data'!J1973), 0, IF(AND(1=MATCH(LARGE('Raw Data'!G1973:J1973, 3), 'Raw Data'!G1973:J1973, 0), AND('Raw Data'!O1973-'Raw Data'!P1973&lt;4, 'Raw Data'!O1973-'Raw Data'!P1973&gt;0)), 'Raw Data'!G1973, 0))</f>
        <v/>
      </c>
      <c r="M1980">
        <f>IF(ISBLANK('Raw Data'!J1973), 0, IF(AND(4=MATCH(LARGE('Raw Data'!G1973:J1973, 2), 'Raw Data'!G1973:J1973, 0), 'Raw Data'!P1973-'Raw Data'!O1973&gt;3), 'Raw Data'!J1973, 0))</f>
        <v/>
      </c>
      <c r="N1980">
        <f>IF(ISBLANK('Raw Data'!J1973), 0, IF(AND(3=MATCH(LARGE('Raw Data'!G1973:J1973, 2), 'Raw Data'!G1973:J1973, 0), 'Raw Data'!O1973-'Raw Data'!P1973&gt;3), 'Raw Data'!I1973, 0))</f>
        <v/>
      </c>
      <c r="O1980">
        <f>IF(ISBLANK('Raw Data'!J1973), 0, IF(AND(2=MATCH(LARGE('Raw Data'!G1973:J1973, 2), 'Raw Data'!G1973:J1973, 0), AND('Raw Data'!P1973-'Raw Data'!O1973&lt;4, 'Raw Data'!P1973-'Raw Data'!O1973&gt;0)), 'Raw Data'!H1973, 0))</f>
        <v/>
      </c>
      <c r="P1980">
        <f>IF(ISBLANK('Raw Data'!J1973), 0, IF(AND(1=MATCH(LARGE('Raw Data'!G1973:J1973, 2), 'Raw Data'!G1973:J1973, 0), AND('Raw Data'!O1973-'Raw Data'!P1973&lt;4, 'Raw Data'!O1973-'Raw Data'!P1973&gt;0)), 'Raw Data'!G1973, 0))</f>
        <v/>
      </c>
      <c r="Q1980">
        <f>IF(ISBLANK('Raw Data'!J1973), 0, IF(AND(4=MATCH(LARGE('Raw Data'!G1973:J1973, 1), 'Raw Data'!G1973:J1973, 0), 'Raw Data'!P1973-'Raw Data'!O1973&gt;3), 'Raw Data'!J1973, 0))</f>
        <v/>
      </c>
      <c r="R1980">
        <f>IF(ISBLANK('Raw Data'!J1973), 0, IF(AND(3=MATCH(LARGE('Raw Data'!G1973:J1973, 1), 'Raw Data'!G1973:J1973, 0), 'Raw Data'!O1973-'Raw Data'!P1973&gt;3), 'Raw Data'!I1973, 0))</f>
        <v/>
      </c>
      <c r="S1980">
        <f>IF(AND('Raw Data'!P1973-'Raw Data'!O1973&gt;4, 'Raw Data'!F1973&lt;'Raw Data'!C1973), 'Raw Data'!J1973, 0)</f>
        <v/>
      </c>
      <c r="T1980">
        <f>IF(AND('Raw Data'!O1973-'Raw Data'!P1973&gt;4, 'Raw Data'!F1973&gt;'Raw Data'!C1973), 'Raw Data'!I1973, 0)</f>
        <v/>
      </c>
      <c r="U1980">
        <f>IF(AND('Raw Data'!P1973-'Raw Data'!O1973&lt;3, 'Raw Data'!P1973&gt;'Raw Data'!O1973, 'Raw Data'!F1973&lt;'Raw Data'!C1973), 'Raw Data'!H1973, 0)</f>
        <v/>
      </c>
      <c r="V1980">
        <f>IF(AND('Raw Data'!P1973-'Raw Data'!O1973&lt;3, 'Raw Data'!P1973&gt;'Raw Data'!O1973, 'Raw Data'!F1973&gt;'Raw Data'!C1973), 'Raw Data'!G1973, 0)</f>
        <v/>
      </c>
    </row>
    <row r="1981">
      <c r="A1981">
        <f>IF(AND('Raw Data'!F1974&lt;'Raw Data'!C1974, 'Raw Data'!P1974&gt;'Raw Data'!O1974, 'Raw Data'!P1974-'Raw Data'!O1974&gt;3), 'Raw Data'!J1974, 0)</f>
        <v/>
      </c>
      <c r="B1981">
        <f>IF(AND('Raw Data'!C1974&lt;'Raw Data'!F1974, 'Raw Data'!O1974&gt;'Raw Data'!P1974, 'Raw Data'!O1974-'Raw Data'!P1974&gt;3), 'Raw Data'!I1974, 0)</f>
        <v/>
      </c>
      <c r="C1981">
        <f>IF(AND('Raw Data'!F1974&lt;'Raw Data'!C1974, 'Raw Data'!P1974&gt;'Raw Data'!O1974, 'Raw Data'!P1974-'Raw Data'!O1974&lt;4), 'Raw Data'!H1974, 0)</f>
        <v/>
      </c>
      <c r="D1981">
        <f>IF(AND('Raw Data'!C1974&lt;'Raw Data'!F1974, 'Raw Data'!O1974&gt;'Raw Data'!P1974, 'Raw Data'!O1974-'Raw Data'!P1974&lt;4), 'Raw Data'!G1974, 0)</f>
        <v/>
      </c>
      <c r="E1981">
        <f>IF(ISBLANK('Raw Data'!J1974), 0, IF(AND(4=MATCH(LARGE('Raw Data'!G1974:J1974, 4), 'Raw Data'!G1974:J1974, 0), 'Raw Data'!P1974-'Raw Data'!O1974&gt;3), 'Raw Data'!J1974, 0))</f>
        <v/>
      </c>
      <c r="F1981">
        <f>IF(ISBLANK('Raw Data'!J1974), 0, IF(AND(3=MATCH(LARGE('Raw Data'!G1974:J1974, 4), 'Raw Data'!G1974:J1974, 0), 'Raw Data'!O1974-'Raw Data'!P1974&gt;3), 'Raw Data'!I1974, 0))</f>
        <v/>
      </c>
      <c r="G1981">
        <f>IF(ISBLANK('Raw Data'!J1974), 0, IF(AND(2=MATCH(LARGE('Raw Data'!G1974:J1974, 4), 'Raw Data'!G1974:J1974, 0), AND('Raw Data'!P1974-'Raw Data'!O1974&lt;4, 'Raw Data'!P1974-'Raw Data'!O1974&gt;0)), 'Raw Data'!H1974, 0))</f>
        <v/>
      </c>
      <c r="H1981">
        <f>IF(ISBLANK('Raw Data'!J1974), 0, IF(AND(1=MATCH(LARGE('Raw Data'!G1974:J1974, 4), 'Raw Data'!G1974:J1974, 0), AND('Raw Data'!O1974-'Raw Data'!P1974&lt;4, 'Raw Data'!O1974-'Raw Data'!P1974&gt;0)), 'Raw Data'!G1974, 0))</f>
        <v/>
      </c>
      <c r="I1981">
        <f>IF(ISBLANK('Raw Data'!J1974), 0, IF(AND(4=MATCH(LARGE('Raw Data'!G1974:J1974, 3), 'Raw Data'!G1974:J1974, 0), 'Raw Data'!P1974-'Raw Data'!O1974&gt;3), 'Raw Data'!J1974, 0))</f>
        <v/>
      </c>
      <c r="J1981">
        <f>IF(ISBLANK('Raw Data'!J1974), 0, IF(AND(3=MATCH(LARGE('Raw Data'!G1974:J1974, 3), 'Raw Data'!G1974:J1974, 0), 'Raw Data'!O1974-'Raw Data'!P1974&gt;3), 'Raw Data'!I1974, 0))</f>
        <v/>
      </c>
      <c r="K1981">
        <f>IF(ISBLANK('Raw Data'!J1974), 0, IF(AND(2=MATCH(LARGE('Raw Data'!G1974:J1974, 3), 'Raw Data'!G1974:J1974, 0), AND('Raw Data'!P1974-'Raw Data'!O1974&lt;4, 'Raw Data'!P1974-'Raw Data'!O1974&gt;0)), 'Raw Data'!H1974, 0))</f>
        <v/>
      </c>
      <c r="L1981">
        <f>IF(ISBLANK('Raw Data'!J1974), 0, IF(AND(1=MATCH(LARGE('Raw Data'!G1974:J1974, 3), 'Raw Data'!G1974:J1974, 0), AND('Raw Data'!O1974-'Raw Data'!P1974&lt;4, 'Raw Data'!O1974-'Raw Data'!P1974&gt;0)), 'Raw Data'!G1974, 0))</f>
        <v/>
      </c>
      <c r="M1981">
        <f>IF(ISBLANK('Raw Data'!J1974), 0, IF(AND(4=MATCH(LARGE('Raw Data'!G1974:J1974, 2), 'Raw Data'!G1974:J1974, 0), 'Raw Data'!P1974-'Raw Data'!O1974&gt;3), 'Raw Data'!J1974, 0))</f>
        <v/>
      </c>
      <c r="N1981">
        <f>IF(ISBLANK('Raw Data'!J1974), 0, IF(AND(3=MATCH(LARGE('Raw Data'!G1974:J1974, 2), 'Raw Data'!G1974:J1974, 0), 'Raw Data'!O1974-'Raw Data'!P1974&gt;3), 'Raw Data'!I1974, 0))</f>
        <v/>
      </c>
      <c r="O1981">
        <f>IF(ISBLANK('Raw Data'!J1974), 0, IF(AND(2=MATCH(LARGE('Raw Data'!G1974:J1974, 2), 'Raw Data'!G1974:J1974, 0), AND('Raw Data'!P1974-'Raw Data'!O1974&lt;4, 'Raw Data'!P1974-'Raw Data'!O1974&gt;0)), 'Raw Data'!H1974, 0))</f>
        <v/>
      </c>
      <c r="P1981">
        <f>IF(ISBLANK('Raw Data'!J1974), 0, IF(AND(1=MATCH(LARGE('Raw Data'!G1974:J1974, 2), 'Raw Data'!G1974:J1974, 0), AND('Raw Data'!O1974-'Raw Data'!P1974&lt;4, 'Raw Data'!O1974-'Raw Data'!P1974&gt;0)), 'Raw Data'!G1974, 0))</f>
        <v/>
      </c>
      <c r="Q1981">
        <f>IF(ISBLANK('Raw Data'!J1974), 0, IF(AND(4=MATCH(LARGE('Raw Data'!G1974:J1974, 1), 'Raw Data'!G1974:J1974, 0), 'Raw Data'!P1974-'Raw Data'!O1974&gt;3), 'Raw Data'!J1974, 0))</f>
        <v/>
      </c>
      <c r="R1981">
        <f>IF(ISBLANK('Raw Data'!J1974), 0, IF(AND(3=MATCH(LARGE('Raw Data'!G1974:J1974, 1), 'Raw Data'!G1974:J1974, 0), 'Raw Data'!O1974-'Raw Data'!P1974&gt;3), 'Raw Data'!I1974, 0))</f>
        <v/>
      </c>
      <c r="S1981">
        <f>IF(AND('Raw Data'!P1974-'Raw Data'!O1974&gt;4, 'Raw Data'!F1974&lt;'Raw Data'!C1974), 'Raw Data'!J1974, 0)</f>
        <v/>
      </c>
      <c r="T1981">
        <f>IF(AND('Raw Data'!O1974-'Raw Data'!P1974&gt;4, 'Raw Data'!F1974&gt;'Raw Data'!C1974), 'Raw Data'!I1974, 0)</f>
        <v/>
      </c>
      <c r="U1981">
        <f>IF(AND('Raw Data'!P1974-'Raw Data'!O1974&lt;3, 'Raw Data'!P1974&gt;'Raw Data'!O1974, 'Raw Data'!F1974&lt;'Raw Data'!C1974), 'Raw Data'!H1974, 0)</f>
        <v/>
      </c>
      <c r="V1981">
        <f>IF(AND('Raw Data'!P1974-'Raw Data'!O1974&lt;3, 'Raw Data'!P1974&gt;'Raw Data'!O1974, 'Raw Data'!F1974&gt;'Raw Data'!C1974), 'Raw Data'!G1974, 0)</f>
        <v/>
      </c>
    </row>
    <row r="1982">
      <c r="A1982">
        <f>IF(AND('Raw Data'!F1975&lt;'Raw Data'!C1975, 'Raw Data'!P1975&gt;'Raw Data'!O1975, 'Raw Data'!P1975-'Raw Data'!O1975&gt;3), 'Raw Data'!J1975, 0)</f>
        <v/>
      </c>
      <c r="B1982">
        <f>IF(AND('Raw Data'!C1975&lt;'Raw Data'!F1975, 'Raw Data'!O1975&gt;'Raw Data'!P1975, 'Raw Data'!O1975-'Raw Data'!P1975&gt;3), 'Raw Data'!I1975, 0)</f>
        <v/>
      </c>
      <c r="C1982">
        <f>IF(AND('Raw Data'!F1975&lt;'Raw Data'!C1975, 'Raw Data'!P1975&gt;'Raw Data'!O1975, 'Raw Data'!P1975-'Raw Data'!O1975&lt;4), 'Raw Data'!H1975, 0)</f>
        <v/>
      </c>
      <c r="D1982">
        <f>IF(AND('Raw Data'!C1975&lt;'Raw Data'!F1975, 'Raw Data'!O1975&gt;'Raw Data'!P1975, 'Raw Data'!O1975-'Raw Data'!P1975&lt;4), 'Raw Data'!G1975, 0)</f>
        <v/>
      </c>
      <c r="E1982">
        <f>IF(ISBLANK('Raw Data'!J1975), 0, IF(AND(4=MATCH(LARGE('Raw Data'!G1975:J1975, 4), 'Raw Data'!G1975:J1975, 0), 'Raw Data'!P1975-'Raw Data'!O1975&gt;3), 'Raw Data'!J1975, 0))</f>
        <v/>
      </c>
      <c r="F1982">
        <f>IF(ISBLANK('Raw Data'!J1975), 0, IF(AND(3=MATCH(LARGE('Raw Data'!G1975:J1975, 4), 'Raw Data'!G1975:J1975, 0), 'Raw Data'!O1975-'Raw Data'!P1975&gt;3), 'Raw Data'!I1975, 0))</f>
        <v/>
      </c>
      <c r="G1982">
        <f>IF(ISBLANK('Raw Data'!J1975), 0, IF(AND(2=MATCH(LARGE('Raw Data'!G1975:J1975, 4), 'Raw Data'!G1975:J1975, 0), AND('Raw Data'!P1975-'Raw Data'!O1975&lt;4, 'Raw Data'!P1975-'Raw Data'!O1975&gt;0)), 'Raw Data'!H1975, 0))</f>
        <v/>
      </c>
      <c r="H1982">
        <f>IF(ISBLANK('Raw Data'!J1975), 0, IF(AND(1=MATCH(LARGE('Raw Data'!G1975:J1975, 4), 'Raw Data'!G1975:J1975, 0), AND('Raw Data'!O1975-'Raw Data'!P1975&lt;4, 'Raw Data'!O1975-'Raw Data'!P1975&gt;0)), 'Raw Data'!G1975, 0))</f>
        <v/>
      </c>
      <c r="I1982">
        <f>IF(ISBLANK('Raw Data'!J1975), 0, IF(AND(4=MATCH(LARGE('Raw Data'!G1975:J1975, 3), 'Raw Data'!G1975:J1975, 0), 'Raw Data'!P1975-'Raw Data'!O1975&gt;3), 'Raw Data'!J1975, 0))</f>
        <v/>
      </c>
      <c r="J1982">
        <f>IF(ISBLANK('Raw Data'!J1975), 0, IF(AND(3=MATCH(LARGE('Raw Data'!G1975:J1975, 3), 'Raw Data'!G1975:J1975, 0), 'Raw Data'!O1975-'Raw Data'!P1975&gt;3), 'Raw Data'!I1975, 0))</f>
        <v/>
      </c>
      <c r="K1982">
        <f>IF(ISBLANK('Raw Data'!J1975), 0, IF(AND(2=MATCH(LARGE('Raw Data'!G1975:J1975, 3), 'Raw Data'!G1975:J1975, 0), AND('Raw Data'!P1975-'Raw Data'!O1975&lt;4, 'Raw Data'!P1975-'Raw Data'!O1975&gt;0)), 'Raw Data'!H1975, 0))</f>
        <v/>
      </c>
      <c r="L1982">
        <f>IF(ISBLANK('Raw Data'!J1975), 0, IF(AND(1=MATCH(LARGE('Raw Data'!G1975:J1975, 3), 'Raw Data'!G1975:J1975, 0), AND('Raw Data'!O1975-'Raw Data'!P1975&lt;4, 'Raw Data'!O1975-'Raw Data'!P1975&gt;0)), 'Raw Data'!G1975, 0))</f>
        <v/>
      </c>
      <c r="M1982">
        <f>IF(ISBLANK('Raw Data'!J1975), 0, IF(AND(4=MATCH(LARGE('Raw Data'!G1975:J1975, 2), 'Raw Data'!G1975:J1975, 0), 'Raw Data'!P1975-'Raw Data'!O1975&gt;3), 'Raw Data'!J1975, 0))</f>
        <v/>
      </c>
      <c r="N1982">
        <f>IF(ISBLANK('Raw Data'!J1975), 0, IF(AND(3=MATCH(LARGE('Raw Data'!G1975:J1975, 2), 'Raw Data'!G1975:J1975, 0), 'Raw Data'!O1975-'Raw Data'!P1975&gt;3), 'Raw Data'!I1975, 0))</f>
        <v/>
      </c>
      <c r="O1982">
        <f>IF(ISBLANK('Raw Data'!J1975), 0, IF(AND(2=MATCH(LARGE('Raw Data'!G1975:J1975, 2), 'Raw Data'!G1975:J1975, 0), AND('Raw Data'!P1975-'Raw Data'!O1975&lt;4, 'Raw Data'!P1975-'Raw Data'!O1975&gt;0)), 'Raw Data'!H1975, 0))</f>
        <v/>
      </c>
      <c r="P1982">
        <f>IF(ISBLANK('Raw Data'!J1975), 0, IF(AND(1=MATCH(LARGE('Raw Data'!G1975:J1975, 2), 'Raw Data'!G1975:J1975, 0), AND('Raw Data'!O1975-'Raw Data'!P1975&lt;4, 'Raw Data'!O1975-'Raw Data'!P1975&gt;0)), 'Raw Data'!G1975, 0))</f>
        <v/>
      </c>
      <c r="Q1982">
        <f>IF(ISBLANK('Raw Data'!J1975), 0, IF(AND(4=MATCH(LARGE('Raw Data'!G1975:J1975, 1), 'Raw Data'!G1975:J1975, 0), 'Raw Data'!P1975-'Raw Data'!O1975&gt;3), 'Raw Data'!J1975, 0))</f>
        <v/>
      </c>
      <c r="R1982">
        <f>IF(ISBLANK('Raw Data'!J1975), 0, IF(AND(3=MATCH(LARGE('Raw Data'!G1975:J1975, 1), 'Raw Data'!G1975:J1975, 0), 'Raw Data'!O1975-'Raw Data'!P1975&gt;3), 'Raw Data'!I1975, 0))</f>
        <v/>
      </c>
      <c r="S1982">
        <f>IF(AND('Raw Data'!P1975-'Raw Data'!O1975&gt;4, 'Raw Data'!F1975&lt;'Raw Data'!C1975), 'Raw Data'!J1975, 0)</f>
        <v/>
      </c>
      <c r="T1982">
        <f>IF(AND('Raw Data'!O1975-'Raw Data'!P1975&gt;4, 'Raw Data'!F1975&gt;'Raw Data'!C1975), 'Raw Data'!I1975, 0)</f>
        <v/>
      </c>
      <c r="U1982">
        <f>IF(AND('Raw Data'!P1975-'Raw Data'!O1975&lt;3, 'Raw Data'!P1975&gt;'Raw Data'!O1975, 'Raw Data'!F1975&lt;'Raw Data'!C1975), 'Raw Data'!H1975, 0)</f>
        <v/>
      </c>
      <c r="V1982">
        <f>IF(AND('Raw Data'!P1975-'Raw Data'!O1975&lt;3, 'Raw Data'!P1975&gt;'Raw Data'!O1975, 'Raw Data'!F1975&gt;'Raw Data'!C1975), 'Raw Data'!G1975, 0)</f>
        <v/>
      </c>
    </row>
    <row r="1983">
      <c r="A1983">
        <f>IF(AND('Raw Data'!F1976&lt;'Raw Data'!C1976, 'Raw Data'!P1976&gt;'Raw Data'!O1976, 'Raw Data'!P1976-'Raw Data'!O1976&gt;3), 'Raw Data'!J1976, 0)</f>
        <v/>
      </c>
      <c r="B1983">
        <f>IF(AND('Raw Data'!C1976&lt;'Raw Data'!F1976, 'Raw Data'!O1976&gt;'Raw Data'!P1976, 'Raw Data'!O1976-'Raw Data'!P1976&gt;3), 'Raw Data'!I1976, 0)</f>
        <v/>
      </c>
      <c r="C1983">
        <f>IF(AND('Raw Data'!F1976&lt;'Raw Data'!C1976, 'Raw Data'!P1976&gt;'Raw Data'!O1976, 'Raw Data'!P1976-'Raw Data'!O1976&lt;4), 'Raw Data'!H1976, 0)</f>
        <v/>
      </c>
      <c r="D1983">
        <f>IF(AND('Raw Data'!C1976&lt;'Raw Data'!F1976, 'Raw Data'!O1976&gt;'Raw Data'!P1976, 'Raw Data'!O1976-'Raw Data'!P1976&lt;4), 'Raw Data'!G1976, 0)</f>
        <v/>
      </c>
      <c r="E1983">
        <f>IF(ISBLANK('Raw Data'!J1976), 0, IF(AND(4=MATCH(LARGE('Raw Data'!G1976:J1976, 4), 'Raw Data'!G1976:J1976, 0), 'Raw Data'!P1976-'Raw Data'!O1976&gt;3), 'Raw Data'!J1976, 0))</f>
        <v/>
      </c>
      <c r="F1983">
        <f>IF(ISBLANK('Raw Data'!J1976), 0, IF(AND(3=MATCH(LARGE('Raw Data'!G1976:J1976, 4), 'Raw Data'!G1976:J1976, 0), 'Raw Data'!O1976-'Raw Data'!P1976&gt;3), 'Raw Data'!I1976, 0))</f>
        <v/>
      </c>
      <c r="G1983">
        <f>IF(ISBLANK('Raw Data'!J1976), 0, IF(AND(2=MATCH(LARGE('Raw Data'!G1976:J1976, 4), 'Raw Data'!G1976:J1976, 0), AND('Raw Data'!P1976-'Raw Data'!O1976&lt;4, 'Raw Data'!P1976-'Raw Data'!O1976&gt;0)), 'Raw Data'!H1976, 0))</f>
        <v/>
      </c>
      <c r="H1983">
        <f>IF(ISBLANK('Raw Data'!J1976), 0, IF(AND(1=MATCH(LARGE('Raw Data'!G1976:J1976, 4), 'Raw Data'!G1976:J1976, 0), AND('Raw Data'!O1976-'Raw Data'!P1976&lt;4, 'Raw Data'!O1976-'Raw Data'!P1976&gt;0)), 'Raw Data'!G1976, 0))</f>
        <v/>
      </c>
      <c r="I1983">
        <f>IF(ISBLANK('Raw Data'!J1976), 0, IF(AND(4=MATCH(LARGE('Raw Data'!G1976:J1976, 3), 'Raw Data'!G1976:J1976, 0), 'Raw Data'!P1976-'Raw Data'!O1976&gt;3), 'Raw Data'!J1976, 0))</f>
        <v/>
      </c>
      <c r="J1983">
        <f>IF(ISBLANK('Raw Data'!J1976), 0, IF(AND(3=MATCH(LARGE('Raw Data'!G1976:J1976, 3), 'Raw Data'!G1976:J1976, 0), 'Raw Data'!O1976-'Raw Data'!P1976&gt;3), 'Raw Data'!I1976, 0))</f>
        <v/>
      </c>
      <c r="K1983">
        <f>IF(ISBLANK('Raw Data'!J1976), 0, IF(AND(2=MATCH(LARGE('Raw Data'!G1976:J1976, 3), 'Raw Data'!G1976:J1976, 0), AND('Raw Data'!P1976-'Raw Data'!O1976&lt;4, 'Raw Data'!P1976-'Raw Data'!O1976&gt;0)), 'Raw Data'!H1976, 0))</f>
        <v/>
      </c>
      <c r="L1983">
        <f>IF(ISBLANK('Raw Data'!J1976), 0, IF(AND(1=MATCH(LARGE('Raw Data'!G1976:J1976, 3), 'Raw Data'!G1976:J1976, 0), AND('Raw Data'!O1976-'Raw Data'!P1976&lt;4, 'Raw Data'!O1976-'Raw Data'!P1976&gt;0)), 'Raw Data'!G1976, 0))</f>
        <v/>
      </c>
      <c r="M1983">
        <f>IF(ISBLANK('Raw Data'!J1976), 0, IF(AND(4=MATCH(LARGE('Raw Data'!G1976:J1976, 2), 'Raw Data'!G1976:J1976, 0), 'Raw Data'!P1976-'Raw Data'!O1976&gt;3), 'Raw Data'!J1976, 0))</f>
        <v/>
      </c>
      <c r="N1983">
        <f>IF(ISBLANK('Raw Data'!J1976), 0, IF(AND(3=MATCH(LARGE('Raw Data'!G1976:J1976, 2), 'Raw Data'!G1976:J1976, 0), 'Raw Data'!O1976-'Raw Data'!P1976&gt;3), 'Raw Data'!I1976, 0))</f>
        <v/>
      </c>
      <c r="O1983">
        <f>IF(ISBLANK('Raw Data'!J1976), 0, IF(AND(2=MATCH(LARGE('Raw Data'!G1976:J1976, 2), 'Raw Data'!G1976:J1976, 0), AND('Raw Data'!P1976-'Raw Data'!O1976&lt;4, 'Raw Data'!P1976-'Raw Data'!O1976&gt;0)), 'Raw Data'!H1976, 0))</f>
        <v/>
      </c>
      <c r="P1983">
        <f>IF(ISBLANK('Raw Data'!J1976), 0, IF(AND(1=MATCH(LARGE('Raw Data'!G1976:J1976, 2), 'Raw Data'!G1976:J1976, 0), AND('Raw Data'!O1976-'Raw Data'!P1976&lt;4, 'Raw Data'!O1976-'Raw Data'!P1976&gt;0)), 'Raw Data'!G1976, 0))</f>
        <v/>
      </c>
      <c r="Q1983">
        <f>IF(ISBLANK('Raw Data'!J1976), 0, IF(AND(4=MATCH(LARGE('Raw Data'!G1976:J1976, 1), 'Raw Data'!G1976:J1976, 0), 'Raw Data'!P1976-'Raw Data'!O1976&gt;3), 'Raw Data'!J1976, 0))</f>
        <v/>
      </c>
      <c r="R1983">
        <f>IF(ISBLANK('Raw Data'!J1976), 0, IF(AND(3=MATCH(LARGE('Raw Data'!G1976:J1976, 1), 'Raw Data'!G1976:J1976, 0), 'Raw Data'!O1976-'Raw Data'!P1976&gt;3), 'Raw Data'!I1976, 0))</f>
        <v/>
      </c>
      <c r="S1983">
        <f>IF(AND('Raw Data'!P1976-'Raw Data'!O1976&gt;4, 'Raw Data'!F1976&lt;'Raw Data'!C1976), 'Raw Data'!J1976, 0)</f>
        <v/>
      </c>
      <c r="T1983">
        <f>IF(AND('Raw Data'!O1976-'Raw Data'!P1976&gt;4, 'Raw Data'!F1976&gt;'Raw Data'!C1976), 'Raw Data'!I1976, 0)</f>
        <v/>
      </c>
      <c r="U1983">
        <f>IF(AND('Raw Data'!P1976-'Raw Data'!O1976&lt;3, 'Raw Data'!P1976&gt;'Raw Data'!O1976, 'Raw Data'!F1976&lt;'Raw Data'!C1976), 'Raw Data'!H1976, 0)</f>
        <v/>
      </c>
      <c r="V1983">
        <f>IF(AND('Raw Data'!P1976-'Raw Data'!O1976&lt;3, 'Raw Data'!P1976&gt;'Raw Data'!O1976, 'Raw Data'!F1976&gt;'Raw Data'!C1976), 'Raw Data'!G1976, 0)</f>
        <v/>
      </c>
    </row>
    <row r="1984">
      <c r="A1984">
        <f>IF(AND('Raw Data'!F1977&lt;'Raw Data'!C1977, 'Raw Data'!P1977&gt;'Raw Data'!O1977, 'Raw Data'!P1977-'Raw Data'!O1977&gt;3), 'Raw Data'!J1977, 0)</f>
        <v/>
      </c>
      <c r="B1984">
        <f>IF(AND('Raw Data'!C1977&lt;'Raw Data'!F1977, 'Raw Data'!O1977&gt;'Raw Data'!P1977, 'Raw Data'!O1977-'Raw Data'!P1977&gt;3), 'Raw Data'!I1977, 0)</f>
        <v/>
      </c>
      <c r="C1984">
        <f>IF(AND('Raw Data'!F1977&lt;'Raw Data'!C1977, 'Raw Data'!P1977&gt;'Raw Data'!O1977, 'Raw Data'!P1977-'Raw Data'!O1977&lt;4), 'Raw Data'!H1977, 0)</f>
        <v/>
      </c>
      <c r="D1984">
        <f>IF(AND('Raw Data'!C1977&lt;'Raw Data'!F1977, 'Raw Data'!O1977&gt;'Raw Data'!P1977, 'Raw Data'!O1977-'Raw Data'!P1977&lt;4), 'Raw Data'!G1977, 0)</f>
        <v/>
      </c>
      <c r="E1984">
        <f>IF(ISBLANK('Raw Data'!J1977), 0, IF(AND(4=MATCH(LARGE('Raw Data'!G1977:J1977, 4), 'Raw Data'!G1977:J1977, 0), 'Raw Data'!P1977-'Raw Data'!O1977&gt;3), 'Raw Data'!J1977, 0))</f>
        <v/>
      </c>
      <c r="F1984">
        <f>IF(ISBLANK('Raw Data'!J1977), 0, IF(AND(3=MATCH(LARGE('Raw Data'!G1977:J1977, 4), 'Raw Data'!G1977:J1977, 0), 'Raw Data'!O1977-'Raw Data'!P1977&gt;3), 'Raw Data'!I1977, 0))</f>
        <v/>
      </c>
      <c r="G1984">
        <f>IF(ISBLANK('Raw Data'!J1977), 0, IF(AND(2=MATCH(LARGE('Raw Data'!G1977:J1977, 4), 'Raw Data'!G1977:J1977, 0), AND('Raw Data'!P1977-'Raw Data'!O1977&lt;4, 'Raw Data'!P1977-'Raw Data'!O1977&gt;0)), 'Raw Data'!H1977, 0))</f>
        <v/>
      </c>
      <c r="H1984">
        <f>IF(ISBLANK('Raw Data'!J1977), 0, IF(AND(1=MATCH(LARGE('Raw Data'!G1977:J1977, 4), 'Raw Data'!G1977:J1977, 0), AND('Raw Data'!O1977-'Raw Data'!P1977&lt;4, 'Raw Data'!O1977-'Raw Data'!P1977&gt;0)), 'Raw Data'!G1977, 0))</f>
        <v/>
      </c>
      <c r="I1984">
        <f>IF(ISBLANK('Raw Data'!J1977), 0, IF(AND(4=MATCH(LARGE('Raw Data'!G1977:J1977, 3), 'Raw Data'!G1977:J1977, 0), 'Raw Data'!P1977-'Raw Data'!O1977&gt;3), 'Raw Data'!J1977, 0))</f>
        <v/>
      </c>
      <c r="J1984">
        <f>IF(ISBLANK('Raw Data'!J1977), 0, IF(AND(3=MATCH(LARGE('Raw Data'!G1977:J1977, 3), 'Raw Data'!G1977:J1977, 0), 'Raw Data'!O1977-'Raw Data'!P1977&gt;3), 'Raw Data'!I1977, 0))</f>
        <v/>
      </c>
      <c r="K1984">
        <f>IF(ISBLANK('Raw Data'!J1977), 0, IF(AND(2=MATCH(LARGE('Raw Data'!G1977:J1977, 3), 'Raw Data'!G1977:J1977, 0), AND('Raw Data'!P1977-'Raw Data'!O1977&lt;4, 'Raw Data'!P1977-'Raw Data'!O1977&gt;0)), 'Raw Data'!H1977, 0))</f>
        <v/>
      </c>
      <c r="L1984">
        <f>IF(ISBLANK('Raw Data'!J1977), 0, IF(AND(1=MATCH(LARGE('Raw Data'!G1977:J1977, 3), 'Raw Data'!G1977:J1977, 0), AND('Raw Data'!O1977-'Raw Data'!P1977&lt;4, 'Raw Data'!O1977-'Raw Data'!P1977&gt;0)), 'Raw Data'!G1977, 0))</f>
        <v/>
      </c>
      <c r="M1984">
        <f>IF(ISBLANK('Raw Data'!J1977), 0, IF(AND(4=MATCH(LARGE('Raw Data'!G1977:J1977, 2), 'Raw Data'!G1977:J1977, 0), 'Raw Data'!P1977-'Raw Data'!O1977&gt;3), 'Raw Data'!J1977, 0))</f>
        <v/>
      </c>
      <c r="N1984">
        <f>IF(ISBLANK('Raw Data'!J1977), 0, IF(AND(3=MATCH(LARGE('Raw Data'!G1977:J1977, 2), 'Raw Data'!G1977:J1977, 0), 'Raw Data'!O1977-'Raw Data'!P1977&gt;3), 'Raw Data'!I1977, 0))</f>
        <v/>
      </c>
      <c r="O1984">
        <f>IF(ISBLANK('Raw Data'!J1977), 0, IF(AND(2=MATCH(LARGE('Raw Data'!G1977:J1977, 2), 'Raw Data'!G1977:J1977, 0), AND('Raw Data'!P1977-'Raw Data'!O1977&lt;4, 'Raw Data'!P1977-'Raw Data'!O1977&gt;0)), 'Raw Data'!H1977, 0))</f>
        <v/>
      </c>
      <c r="P1984">
        <f>IF(ISBLANK('Raw Data'!J1977), 0, IF(AND(1=MATCH(LARGE('Raw Data'!G1977:J1977, 2), 'Raw Data'!G1977:J1977, 0), AND('Raw Data'!O1977-'Raw Data'!P1977&lt;4, 'Raw Data'!O1977-'Raw Data'!P1977&gt;0)), 'Raw Data'!G1977, 0))</f>
        <v/>
      </c>
      <c r="Q1984">
        <f>IF(ISBLANK('Raw Data'!J1977), 0, IF(AND(4=MATCH(LARGE('Raw Data'!G1977:J1977, 1), 'Raw Data'!G1977:J1977, 0), 'Raw Data'!P1977-'Raw Data'!O1977&gt;3), 'Raw Data'!J1977, 0))</f>
        <v/>
      </c>
      <c r="R1984">
        <f>IF(ISBLANK('Raw Data'!J1977), 0, IF(AND(3=MATCH(LARGE('Raw Data'!G1977:J1977, 1), 'Raw Data'!G1977:J1977, 0), 'Raw Data'!O1977-'Raw Data'!P1977&gt;3), 'Raw Data'!I1977, 0))</f>
        <v/>
      </c>
      <c r="S1984">
        <f>IF(AND('Raw Data'!P1977-'Raw Data'!O1977&gt;4, 'Raw Data'!F1977&lt;'Raw Data'!C1977), 'Raw Data'!J1977, 0)</f>
        <v/>
      </c>
      <c r="T1984">
        <f>IF(AND('Raw Data'!O1977-'Raw Data'!P1977&gt;4, 'Raw Data'!F1977&gt;'Raw Data'!C1977), 'Raw Data'!I1977, 0)</f>
        <v/>
      </c>
      <c r="U1984">
        <f>IF(AND('Raw Data'!P1977-'Raw Data'!O1977&lt;3, 'Raw Data'!P1977&gt;'Raw Data'!O1977, 'Raw Data'!F1977&lt;'Raw Data'!C1977), 'Raw Data'!H1977, 0)</f>
        <v/>
      </c>
      <c r="V1984">
        <f>IF(AND('Raw Data'!P1977-'Raw Data'!O1977&lt;3, 'Raw Data'!P1977&gt;'Raw Data'!O1977, 'Raw Data'!F1977&gt;'Raw Data'!C1977), 'Raw Data'!G1977, 0)</f>
        <v/>
      </c>
    </row>
    <row r="1985">
      <c r="A1985">
        <f>IF(AND('Raw Data'!F1978&lt;'Raw Data'!C1978, 'Raw Data'!P1978&gt;'Raw Data'!O1978, 'Raw Data'!P1978-'Raw Data'!O1978&gt;3), 'Raw Data'!J1978, 0)</f>
        <v/>
      </c>
      <c r="B1985">
        <f>IF(AND('Raw Data'!C1978&lt;'Raw Data'!F1978, 'Raw Data'!O1978&gt;'Raw Data'!P1978, 'Raw Data'!O1978-'Raw Data'!P1978&gt;3), 'Raw Data'!I1978, 0)</f>
        <v/>
      </c>
      <c r="C1985">
        <f>IF(AND('Raw Data'!F1978&lt;'Raw Data'!C1978, 'Raw Data'!P1978&gt;'Raw Data'!O1978, 'Raw Data'!P1978-'Raw Data'!O1978&lt;4), 'Raw Data'!H1978, 0)</f>
        <v/>
      </c>
      <c r="D1985">
        <f>IF(AND('Raw Data'!C1978&lt;'Raw Data'!F1978, 'Raw Data'!O1978&gt;'Raw Data'!P1978, 'Raw Data'!O1978-'Raw Data'!P1978&lt;4), 'Raw Data'!G1978, 0)</f>
        <v/>
      </c>
      <c r="E1985">
        <f>IF(ISBLANK('Raw Data'!J1978), 0, IF(AND(4=MATCH(LARGE('Raw Data'!G1978:J1978, 4), 'Raw Data'!G1978:J1978, 0), 'Raw Data'!P1978-'Raw Data'!O1978&gt;3), 'Raw Data'!J1978, 0))</f>
        <v/>
      </c>
      <c r="F1985">
        <f>IF(ISBLANK('Raw Data'!J1978), 0, IF(AND(3=MATCH(LARGE('Raw Data'!G1978:J1978, 4), 'Raw Data'!G1978:J1978, 0), 'Raw Data'!O1978-'Raw Data'!P1978&gt;3), 'Raw Data'!I1978, 0))</f>
        <v/>
      </c>
      <c r="G1985">
        <f>IF(ISBLANK('Raw Data'!J1978), 0, IF(AND(2=MATCH(LARGE('Raw Data'!G1978:J1978, 4), 'Raw Data'!G1978:J1978, 0), AND('Raw Data'!P1978-'Raw Data'!O1978&lt;4, 'Raw Data'!P1978-'Raw Data'!O1978&gt;0)), 'Raw Data'!H1978, 0))</f>
        <v/>
      </c>
      <c r="H1985">
        <f>IF(ISBLANK('Raw Data'!J1978), 0, IF(AND(1=MATCH(LARGE('Raw Data'!G1978:J1978, 4), 'Raw Data'!G1978:J1978, 0), AND('Raw Data'!O1978-'Raw Data'!P1978&lt;4, 'Raw Data'!O1978-'Raw Data'!P1978&gt;0)), 'Raw Data'!G1978, 0))</f>
        <v/>
      </c>
      <c r="I1985">
        <f>IF(ISBLANK('Raw Data'!J1978), 0, IF(AND(4=MATCH(LARGE('Raw Data'!G1978:J1978, 3), 'Raw Data'!G1978:J1978, 0), 'Raw Data'!P1978-'Raw Data'!O1978&gt;3), 'Raw Data'!J1978, 0))</f>
        <v/>
      </c>
      <c r="J1985">
        <f>IF(ISBLANK('Raw Data'!J1978), 0, IF(AND(3=MATCH(LARGE('Raw Data'!G1978:J1978, 3), 'Raw Data'!G1978:J1978, 0), 'Raw Data'!O1978-'Raw Data'!P1978&gt;3), 'Raw Data'!I1978, 0))</f>
        <v/>
      </c>
      <c r="K1985">
        <f>IF(ISBLANK('Raw Data'!J1978), 0, IF(AND(2=MATCH(LARGE('Raw Data'!G1978:J1978, 3), 'Raw Data'!G1978:J1978, 0), AND('Raw Data'!P1978-'Raw Data'!O1978&lt;4, 'Raw Data'!P1978-'Raw Data'!O1978&gt;0)), 'Raw Data'!H1978, 0))</f>
        <v/>
      </c>
      <c r="L1985">
        <f>IF(ISBLANK('Raw Data'!J1978), 0, IF(AND(1=MATCH(LARGE('Raw Data'!G1978:J1978, 3), 'Raw Data'!G1978:J1978, 0), AND('Raw Data'!O1978-'Raw Data'!P1978&lt;4, 'Raw Data'!O1978-'Raw Data'!P1978&gt;0)), 'Raw Data'!G1978, 0))</f>
        <v/>
      </c>
      <c r="M1985">
        <f>IF(ISBLANK('Raw Data'!J1978), 0, IF(AND(4=MATCH(LARGE('Raw Data'!G1978:J1978, 2), 'Raw Data'!G1978:J1978, 0), 'Raw Data'!P1978-'Raw Data'!O1978&gt;3), 'Raw Data'!J1978, 0))</f>
        <v/>
      </c>
      <c r="N1985">
        <f>IF(ISBLANK('Raw Data'!J1978), 0, IF(AND(3=MATCH(LARGE('Raw Data'!G1978:J1978, 2), 'Raw Data'!G1978:J1978, 0), 'Raw Data'!O1978-'Raw Data'!P1978&gt;3), 'Raw Data'!I1978, 0))</f>
        <v/>
      </c>
      <c r="O1985">
        <f>IF(ISBLANK('Raw Data'!J1978), 0, IF(AND(2=MATCH(LARGE('Raw Data'!G1978:J1978, 2), 'Raw Data'!G1978:J1978, 0), AND('Raw Data'!P1978-'Raw Data'!O1978&lt;4, 'Raw Data'!P1978-'Raw Data'!O1978&gt;0)), 'Raw Data'!H1978, 0))</f>
        <v/>
      </c>
      <c r="P1985">
        <f>IF(ISBLANK('Raw Data'!J1978), 0, IF(AND(1=MATCH(LARGE('Raw Data'!G1978:J1978, 2), 'Raw Data'!G1978:J1978, 0), AND('Raw Data'!O1978-'Raw Data'!P1978&lt;4, 'Raw Data'!O1978-'Raw Data'!P1978&gt;0)), 'Raw Data'!G1978, 0))</f>
        <v/>
      </c>
      <c r="Q1985">
        <f>IF(ISBLANK('Raw Data'!J1978), 0, IF(AND(4=MATCH(LARGE('Raw Data'!G1978:J1978, 1), 'Raw Data'!G1978:J1978, 0), 'Raw Data'!P1978-'Raw Data'!O1978&gt;3), 'Raw Data'!J1978, 0))</f>
        <v/>
      </c>
      <c r="R1985">
        <f>IF(ISBLANK('Raw Data'!J1978), 0, IF(AND(3=MATCH(LARGE('Raw Data'!G1978:J1978, 1), 'Raw Data'!G1978:J1978, 0), 'Raw Data'!O1978-'Raw Data'!P1978&gt;3), 'Raw Data'!I1978, 0))</f>
        <v/>
      </c>
      <c r="S1985">
        <f>IF(AND('Raw Data'!P1978-'Raw Data'!O1978&gt;4, 'Raw Data'!F1978&lt;'Raw Data'!C1978), 'Raw Data'!J1978, 0)</f>
        <v/>
      </c>
      <c r="T1985">
        <f>IF(AND('Raw Data'!O1978-'Raw Data'!P1978&gt;4, 'Raw Data'!F1978&gt;'Raw Data'!C1978), 'Raw Data'!I1978, 0)</f>
        <v/>
      </c>
      <c r="U1985">
        <f>IF(AND('Raw Data'!P1978-'Raw Data'!O1978&lt;3, 'Raw Data'!P1978&gt;'Raw Data'!O1978, 'Raw Data'!F1978&lt;'Raw Data'!C1978), 'Raw Data'!H1978, 0)</f>
        <v/>
      </c>
      <c r="V1985">
        <f>IF(AND('Raw Data'!P1978-'Raw Data'!O1978&lt;3, 'Raw Data'!P1978&gt;'Raw Data'!O1978, 'Raw Data'!F1978&gt;'Raw Data'!C1978), 'Raw Data'!G1978, 0)</f>
        <v/>
      </c>
    </row>
    <row r="1986">
      <c r="A1986">
        <f>IF(AND('Raw Data'!F1979&lt;'Raw Data'!C1979, 'Raw Data'!P1979&gt;'Raw Data'!O1979, 'Raw Data'!P1979-'Raw Data'!O1979&gt;3), 'Raw Data'!J1979, 0)</f>
        <v/>
      </c>
      <c r="B1986">
        <f>IF(AND('Raw Data'!C1979&lt;'Raw Data'!F1979, 'Raw Data'!O1979&gt;'Raw Data'!P1979, 'Raw Data'!O1979-'Raw Data'!P1979&gt;3), 'Raw Data'!I1979, 0)</f>
        <v/>
      </c>
      <c r="C1986">
        <f>IF(AND('Raw Data'!F1979&lt;'Raw Data'!C1979, 'Raw Data'!P1979&gt;'Raw Data'!O1979, 'Raw Data'!P1979-'Raw Data'!O1979&lt;4), 'Raw Data'!H1979, 0)</f>
        <v/>
      </c>
      <c r="D1986">
        <f>IF(AND('Raw Data'!C1979&lt;'Raw Data'!F1979, 'Raw Data'!O1979&gt;'Raw Data'!P1979, 'Raw Data'!O1979-'Raw Data'!P1979&lt;4), 'Raw Data'!G1979, 0)</f>
        <v/>
      </c>
      <c r="E1986">
        <f>IF(ISBLANK('Raw Data'!J1979), 0, IF(AND(4=MATCH(LARGE('Raw Data'!G1979:J1979, 4), 'Raw Data'!G1979:J1979, 0), 'Raw Data'!P1979-'Raw Data'!O1979&gt;3), 'Raw Data'!J1979, 0))</f>
        <v/>
      </c>
      <c r="F1986">
        <f>IF(ISBLANK('Raw Data'!J1979), 0, IF(AND(3=MATCH(LARGE('Raw Data'!G1979:J1979, 4), 'Raw Data'!G1979:J1979, 0), 'Raw Data'!O1979-'Raw Data'!P1979&gt;3), 'Raw Data'!I1979, 0))</f>
        <v/>
      </c>
      <c r="G1986">
        <f>IF(ISBLANK('Raw Data'!J1979), 0, IF(AND(2=MATCH(LARGE('Raw Data'!G1979:J1979, 4), 'Raw Data'!G1979:J1979, 0), AND('Raw Data'!P1979-'Raw Data'!O1979&lt;4, 'Raw Data'!P1979-'Raw Data'!O1979&gt;0)), 'Raw Data'!H1979, 0))</f>
        <v/>
      </c>
      <c r="H1986">
        <f>IF(ISBLANK('Raw Data'!J1979), 0, IF(AND(1=MATCH(LARGE('Raw Data'!G1979:J1979, 4), 'Raw Data'!G1979:J1979, 0), AND('Raw Data'!O1979-'Raw Data'!P1979&lt;4, 'Raw Data'!O1979-'Raw Data'!P1979&gt;0)), 'Raw Data'!G1979, 0))</f>
        <v/>
      </c>
      <c r="I1986">
        <f>IF(ISBLANK('Raw Data'!J1979), 0, IF(AND(4=MATCH(LARGE('Raw Data'!G1979:J1979, 3), 'Raw Data'!G1979:J1979, 0), 'Raw Data'!P1979-'Raw Data'!O1979&gt;3), 'Raw Data'!J1979, 0))</f>
        <v/>
      </c>
      <c r="J1986">
        <f>IF(ISBLANK('Raw Data'!J1979), 0, IF(AND(3=MATCH(LARGE('Raw Data'!G1979:J1979, 3), 'Raw Data'!G1979:J1979, 0), 'Raw Data'!O1979-'Raw Data'!P1979&gt;3), 'Raw Data'!I1979, 0))</f>
        <v/>
      </c>
      <c r="K1986">
        <f>IF(ISBLANK('Raw Data'!J1979), 0, IF(AND(2=MATCH(LARGE('Raw Data'!G1979:J1979, 3), 'Raw Data'!G1979:J1979, 0), AND('Raw Data'!P1979-'Raw Data'!O1979&lt;4, 'Raw Data'!P1979-'Raw Data'!O1979&gt;0)), 'Raw Data'!H1979, 0))</f>
        <v/>
      </c>
      <c r="L1986">
        <f>IF(ISBLANK('Raw Data'!J1979), 0, IF(AND(1=MATCH(LARGE('Raw Data'!G1979:J1979, 3), 'Raw Data'!G1979:J1979, 0), AND('Raw Data'!O1979-'Raw Data'!P1979&lt;4, 'Raw Data'!O1979-'Raw Data'!P1979&gt;0)), 'Raw Data'!G1979, 0))</f>
        <v/>
      </c>
      <c r="M1986">
        <f>IF(ISBLANK('Raw Data'!J1979), 0, IF(AND(4=MATCH(LARGE('Raw Data'!G1979:J1979, 2), 'Raw Data'!G1979:J1979, 0), 'Raw Data'!P1979-'Raw Data'!O1979&gt;3), 'Raw Data'!J1979, 0))</f>
        <v/>
      </c>
      <c r="N1986">
        <f>IF(ISBLANK('Raw Data'!J1979), 0, IF(AND(3=MATCH(LARGE('Raw Data'!G1979:J1979, 2), 'Raw Data'!G1979:J1979, 0), 'Raw Data'!O1979-'Raw Data'!P1979&gt;3), 'Raw Data'!I1979, 0))</f>
        <v/>
      </c>
      <c r="O1986">
        <f>IF(ISBLANK('Raw Data'!J1979), 0, IF(AND(2=MATCH(LARGE('Raw Data'!G1979:J1979, 2), 'Raw Data'!G1979:J1979, 0), AND('Raw Data'!P1979-'Raw Data'!O1979&lt;4, 'Raw Data'!P1979-'Raw Data'!O1979&gt;0)), 'Raw Data'!H1979, 0))</f>
        <v/>
      </c>
      <c r="P1986">
        <f>IF(ISBLANK('Raw Data'!J1979), 0, IF(AND(1=MATCH(LARGE('Raw Data'!G1979:J1979, 2), 'Raw Data'!G1979:J1979, 0), AND('Raw Data'!O1979-'Raw Data'!P1979&lt;4, 'Raw Data'!O1979-'Raw Data'!P1979&gt;0)), 'Raw Data'!G1979, 0))</f>
        <v/>
      </c>
      <c r="Q1986">
        <f>IF(ISBLANK('Raw Data'!J1979), 0, IF(AND(4=MATCH(LARGE('Raw Data'!G1979:J1979, 1), 'Raw Data'!G1979:J1979, 0), 'Raw Data'!P1979-'Raw Data'!O1979&gt;3), 'Raw Data'!J1979, 0))</f>
        <v/>
      </c>
      <c r="R1986">
        <f>IF(ISBLANK('Raw Data'!J1979), 0, IF(AND(3=MATCH(LARGE('Raw Data'!G1979:J1979, 1), 'Raw Data'!G1979:J1979, 0), 'Raw Data'!O1979-'Raw Data'!P1979&gt;3), 'Raw Data'!I1979, 0))</f>
        <v/>
      </c>
      <c r="S1986">
        <f>IF(AND('Raw Data'!P1979-'Raw Data'!O1979&gt;4, 'Raw Data'!F1979&lt;'Raw Data'!C1979), 'Raw Data'!J1979, 0)</f>
        <v/>
      </c>
      <c r="T1986">
        <f>IF(AND('Raw Data'!O1979-'Raw Data'!P1979&gt;4, 'Raw Data'!F1979&gt;'Raw Data'!C1979), 'Raw Data'!I1979, 0)</f>
        <v/>
      </c>
      <c r="U1986">
        <f>IF(AND('Raw Data'!P1979-'Raw Data'!O1979&lt;3, 'Raw Data'!P1979&gt;'Raw Data'!O1979, 'Raw Data'!F1979&lt;'Raw Data'!C1979), 'Raw Data'!H1979, 0)</f>
        <v/>
      </c>
      <c r="V1986">
        <f>IF(AND('Raw Data'!P1979-'Raw Data'!O1979&lt;3, 'Raw Data'!P1979&gt;'Raw Data'!O1979, 'Raw Data'!F1979&gt;'Raw Data'!C1979), 'Raw Data'!G1979, 0)</f>
        <v/>
      </c>
    </row>
    <row r="1987">
      <c r="A1987">
        <f>IF(AND('Raw Data'!F1980&lt;'Raw Data'!C1980, 'Raw Data'!P1980&gt;'Raw Data'!O1980, 'Raw Data'!P1980-'Raw Data'!O1980&gt;3), 'Raw Data'!J1980, 0)</f>
        <v/>
      </c>
      <c r="B1987">
        <f>IF(AND('Raw Data'!C1980&lt;'Raw Data'!F1980, 'Raw Data'!O1980&gt;'Raw Data'!P1980, 'Raw Data'!O1980-'Raw Data'!P1980&gt;3), 'Raw Data'!I1980, 0)</f>
        <v/>
      </c>
      <c r="C1987">
        <f>IF(AND('Raw Data'!F1980&lt;'Raw Data'!C1980, 'Raw Data'!P1980&gt;'Raw Data'!O1980, 'Raw Data'!P1980-'Raw Data'!O1980&lt;4), 'Raw Data'!H1980, 0)</f>
        <v/>
      </c>
      <c r="D1987">
        <f>IF(AND('Raw Data'!C1980&lt;'Raw Data'!F1980, 'Raw Data'!O1980&gt;'Raw Data'!P1980, 'Raw Data'!O1980-'Raw Data'!P1980&lt;4), 'Raw Data'!G1980, 0)</f>
        <v/>
      </c>
      <c r="E1987">
        <f>IF(ISBLANK('Raw Data'!J1980), 0, IF(AND(4=MATCH(LARGE('Raw Data'!G1980:J1980, 4), 'Raw Data'!G1980:J1980, 0), 'Raw Data'!P1980-'Raw Data'!O1980&gt;3), 'Raw Data'!J1980, 0))</f>
        <v/>
      </c>
      <c r="F1987">
        <f>IF(ISBLANK('Raw Data'!J1980), 0, IF(AND(3=MATCH(LARGE('Raw Data'!G1980:J1980, 4), 'Raw Data'!G1980:J1980, 0), 'Raw Data'!O1980-'Raw Data'!P1980&gt;3), 'Raw Data'!I1980, 0))</f>
        <v/>
      </c>
      <c r="G1987">
        <f>IF(ISBLANK('Raw Data'!J1980), 0, IF(AND(2=MATCH(LARGE('Raw Data'!G1980:J1980, 4), 'Raw Data'!G1980:J1980, 0), AND('Raw Data'!P1980-'Raw Data'!O1980&lt;4, 'Raw Data'!P1980-'Raw Data'!O1980&gt;0)), 'Raw Data'!H1980, 0))</f>
        <v/>
      </c>
      <c r="H1987">
        <f>IF(ISBLANK('Raw Data'!J1980), 0, IF(AND(1=MATCH(LARGE('Raw Data'!G1980:J1980, 4), 'Raw Data'!G1980:J1980, 0), AND('Raw Data'!O1980-'Raw Data'!P1980&lt;4, 'Raw Data'!O1980-'Raw Data'!P1980&gt;0)), 'Raw Data'!G1980, 0))</f>
        <v/>
      </c>
      <c r="I1987">
        <f>IF(ISBLANK('Raw Data'!J1980), 0, IF(AND(4=MATCH(LARGE('Raw Data'!G1980:J1980, 3), 'Raw Data'!G1980:J1980, 0), 'Raw Data'!P1980-'Raw Data'!O1980&gt;3), 'Raw Data'!J1980, 0))</f>
        <v/>
      </c>
      <c r="J1987">
        <f>IF(ISBLANK('Raw Data'!J1980), 0, IF(AND(3=MATCH(LARGE('Raw Data'!G1980:J1980, 3), 'Raw Data'!G1980:J1980, 0), 'Raw Data'!O1980-'Raw Data'!P1980&gt;3), 'Raw Data'!I1980, 0))</f>
        <v/>
      </c>
      <c r="K1987">
        <f>IF(ISBLANK('Raw Data'!J1980), 0, IF(AND(2=MATCH(LARGE('Raw Data'!G1980:J1980, 3), 'Raw Data'!G1980:J1980, 0), AND('Raw Data'!P1980-'Raw Data'!O1980&lt;4, 'Raw Data'!P1980-'Raw Data'!O1980&gt;0)), 'Raw Data'!H1980, 0))</f>
        <v/>
      </c>
      <c r="L1987">
        <f>IF(ISBLANK('Raw Data'!J1980), 0, IF(AND(1=MATCH(LARGE('Raw Data'!G1980:J1980, 3), 'Raw Data'!G1980:J1980, 0), AND('Raw Data'!O1980-'Raw Data'!P1980&lt;4, 'Raw Data'!O1980-'Raw Data'!P1980&gt;0)), 'Raw Data'!G1980, 0))</f>
        <v/>
      </c>
      <c r="M1987">
        <f>IF(ISBLANK('Raw Data'!J1980), 0, IF(AND(4=MATCH(LARGE('Raw Data'!G1980:J1980, 2), 'Raw Data'!G1980:J1980, 0), 'Raw Data'!P1980-'Raw Data'!O1980&gt;3), 'Raw Data'!J1980, 0))</f>
        <v/>
      </c>
      <c r="N1987">
        <f>IF(ISBLANK('Raw Data'!J1980), 0, IF(AND(3=MATCH(LARGE('Raw Data'!G1980:J1980, 2), 'Raw Data'!G1980:J1980, 0), 'Raw Data'!O1980-'Raw Data'!P1980&gt;3), 'Raw Data'!I1980, 0))</f>
        <v/>
      </c>
      <c r="O1987">
        <f>IF(ISBLANK('Raw Data'!J1980), 0, IF(AND(2=MATCH(LARGE('Raw Data'!G1980:J1980, 2), 'Raw Data'!G1980:J1980, 0), AND('Raw Data'!P1980-'Raw Data'!O1980&lt;4, 'Raw Data'!P1980-'Raw Data'!O1980&gt;0)), 'Raw Data'!H1980, 0))</f>
        <v/>
      </c>
      <c r="P1987">
        <f>IF(ISBLANK('Raw Data'!J1980), 0, IF(AND(1=MATCH(LARGE('Raw Data'!G1980:J1980, 2), 'Raw Data'!G1980:J1980, 0), AND('Raw Data'!O1980-'Raw Data'!P1980&lt;4, 'Raw Data'!O1980-'Raw Data'!P1980&gt;0)), 'Raw Data'!G1980, 0))</f>
        <v/>
      </c>
      <c r="Q1987">
        <f>IF(ISBLANK('Raw Data'!J1980), 0, IF(AND(4=MATCH(LARGE('Raw Data'!G1980:J1980, 1), 'Raw Data'!G1980:J1980, 0), 'Raw Data'!P1980-'Raw Data'!O1980&gt;3), 'Raw Data'!J1980, 0))</f>
        <v/>
      </c>
      <c r="R1987">
        <f>IF(ISBLANK('Raw Data'!J1980), 0, IF(AND(3=MATCH(LARGE('Raw Data'!G1980:J1980, 1), 'Raw Data'!G1980:J1980, 0), 'Raw Data'!O1980-'Raw Data'!P1980&gt;3), 'Raw Data'!I1980, 0))</f>
        <v/>
      </c>
      <c r="S1987">
        <f>IF(AND('Raw Data'!P1980-'Raw Data'!O1980&gt;4, 'Raw Data'!F1980&lt;'Raw Data'!C1980), 'Raw Data'!J1980, 0)</f>
        <v/>
      </c>
      <c r="T1987">
        <f>IF(AND('Raw Data'!O1980-'Raw Data'!P1980&gt;4, 'Raw Data'!F1980&gt;'Raw Data'!C1980), 'Raw Data'!I1980, 0)</f>
        <v/>
      </c>
      <c r="U1987">
        <f>IF(AND('Raw Data'!P1980-'Raw Data'!O1980&lt;3, 'Raw Data'!P1980&gt;'Raw Data'!O1980, 'Raw Data'!F1980&lt;'Raw Data'!C1980), 'Raw Data'!H1980, 0)</f>
        <v/>
      </c>
      <c r="V1987">
        <f>IF(AND('Raw Data'!P1980-'Raw Data'!O1980&lt;3, 'Raw Data'!P1980&gt;'Raw Data'!O1980, 'Raw Data'!F1980&gt;'Raw Data'!C1980), 'Raw Data'!G1980, 0)</f>
        <v/>
      </c>
    </row>
    <row r="1988">
      <c r="A1988">
        <f>IF(AND('Raw Data'!F1981&lt;'Raw Data'!C1981, 'Raw Data'!P1981&gt;'Raw Data'!O1981, 'Raw Data'!P1981-'Raw Data'!O1981&gt;3), 'Raw Data'!J1981, 0)</f>
        <v/>
      </c>
      <c r="B1988">
        <f>IF(AND('Raw Data'!C1981&lt;'Raw Data'!F1981, 'Raw Data'!O1981&gt;'Raw Data'!P1981, 'Raw Data'!O1981-'Raw Data'!P1981&gt;3), 'Raw Data'!I1981, 0)</f>
        <v/>
      </c>
      <c r="C1988">
        <f>IF(AND('Raw Data'!F1981&lt;'Raw Data'!C1981, 'Raw Data'!P1981&gt;'Raw Data'!O1981, 'Raw Data'!P1981-'Raw Data'!O1981&lt;4), 'Raw Data'!H1981, 0)</f>
        <v/>
      </c>
      <c r="D1988">
        <f>IF(AND('Raw Data'!C1981&lt;'Raw Data'!F1981, 'Raw Data'!O1981&gt;'Raw Data'!P1981, 'Raw Data'!O1981-'Raw Data'!P1981&lt;4), 'Raw Data'!G1981, 0)</f>
        <v/>
      </c>
      <c r="E1988">
        <f>IF(ISBLANK('Raw Data'!J1981), 0, IF(AND(4=MATCH(LARGE('Raw Data'!G1981:J1981, 4), 'Raw Data'!G1981:J1981, 0), 'Raw Data'!P1981-'Raw Data'!O1981&gt;3), 'Raw Data'!J1981, 0))</f>
        <v/>
      </c>
      <c r="F1988">
        <f>IF(ISBLANK('Raw Data'!J1981), 0, IF(AND(3=MATCH(LARGE('Raw Data'!G1981:J1981, 4), 'Raw Data'!G1981:J1981, 0), 'Raw Data'!O1981-'Raw Data'!P1981&gt;3), 'Raw Data'!I1981, 0))</f>
        <v/>
      </c>
      <c r="G1988">
        <f>IF(ISBLANK('Raw Data'!J1981), 0, IF(AND(2=MATCH(LARGE('Raw Data'!G1981:J1981, 4), 'Raw Data'!G1981:J1981, 0), AND('Raw Data'!P1981-'Raw Data'!O1981&lt;4, 'Raw Data'!P1981-'Raw Data'!O1981&gt;0)), 'Raw Data'!H1981, 0))</f>
        <v/>
      </c>
      <c r="H1988">
        <f>IF(ISBLANK('Raw Data'!J1981), 0, IF(AND(1=MATCH(LARGE('Raw Data'!G1981:J1981, 4), 'Raw Data'!G1981:J1981, 0), AND('Raw Data'!O1981-'Raw Data'!P1981&lt;4, 'Raw Data'!O1981-'Raw Data'!P1981&gt;0)), 'Raw Data'!G1981, 0))</f>
        <v/>
      </c>
      <c r="I1988">
        <f>IF(ISBLANK('Raw Data'!J1981), 0, IF(AND(4=MATCH(LARGE('Raw Data'!G1981:J1981, 3), 'Raw Data'!G1981:J1981, 0), 'Raw Data'!P1981-'Raw Data'!O1981&gt;3), 'Raw Data'!J1981, 0))</f>
        <v/>
      </c>
      <c r="J1988">
        <f>IF(ISBLANK('Raw Data'!J1981), 0, IF(AND(3=MATCH(LARGE('Raw Data'!G1981:J1981, 3), 'Raw Data'!G1981:J1981, 0), 'Raw Data'!O1981-'Raw Data'!P1981&gt;3), 'Raw Data'!I1981, 0))</f>
        <v/>
      </c>
      <c r="K1988">
        <f>IF(ISBLANK('Raw Data'!J1981), 0, IF(AND(2=MATCH(LARGE('Raw Data'!G1981:J1981, 3), 'Raw Data'!G1981:J1981, 0), AND('Raw Data'!P1981-'Raw Data'!O1981&lt;4, 'Raw Data'!P1981-'Raw Data'!O1981&gt;0)), 'Raw Data'!H1981, 0))</f>
        <v/>
      </c>
      <c r="L1988">
        <f>IF(ISBLANK('Raw Data'!J1981), 0, IF(AND(1=MATCH(LARGE('Raw Data'!G1981:J1981, 3), 'Raw Data'!G1981:J1981, 0), AND('Raw Data'!O1981-'Raw Data'!P1981&lt;4, 'Raw Data'!O1981-'Raw Data'!P1981&gt;0)), 'Raw Data'!G1981, 0))</f>
        <v/>
      </c>
      <c r="M1988">
        <f>IF(ISBLANK('Raw Data'!J1981), 0, IF(AND(4=MATCH(LARGE('Raw Data'!G1981:J1981, 2), 'Raw Data'!G1981:J1981, 0), 'Raw Data'!P1981-'Raw Data'!O1981&gt;3), 'Raw Data'!J1981, 0))</f>
        <v/>
      </c>
      <c r="N1988">
        <f>IF(ISBLANK('Raw Data'!J1981), 0, IF(AND(3=MATCH(LARGE('Raw Data'!G1981:J1981, 2), 'Raw Data'!G1981:J1981, 0), 'Raw Data'!O1981-'Raw Data'!P1981&gt;3), 'Raw Data'!I1981, 0))</f>
        <v/>
      </c>
      <c r="O1988">
        <f>IF(ISBLANK('Raw Data'!J1981), 0, IF(AND(2=MATCH(LARGE('Raw Data'!G1981:J1981, 2), 'Raw Data'!G1981:J1981, 0), AND('Raw Data'!P1981-'Raw Data'!O1981&lt;4, 'Raw Data'!P1981-'Raw Data'!O1981&gt;0)), 'Raw Data'!H1981, 0))</f>
        <v/>
      </c>
      <c r="P1988">
        <f>IF(ISBLANK('Raw Data'!J1981), 0, IF(AND(1=MATCH(LARGE('Raw Data'!G1981:J1981, 2), 'Raw Data'!G1981:J1981, 0), AND('Raw Data'!O1981-'Raw Data'!P1981&lt;4, 'Raw Data'!O1981-'Raw Data'!P1981&gt;0)), 'Raw Data'!G1981, 0))</f>
        <v/>
      </c>
      <c r="Q1988">
        <f>IF(ISBLANK('Raw Data'!J1981), 0, IF(AND(4=MATCH(LARGE('Raw Data'!G1981:J1981, 1), 'Raw Data'!G1981:J1981, 0), 'Raw Data'!P1981-'Raw Data'!O1981&gt;3), 'Raw Data'!J1981, 0))</f>
        <v/>
      </c>
      <c r="R1988">
        <f>IF(ISBLANK('Raw Data'!J1981), 0, IF(AND(3=MATCH(LARGE('Raw Data'!G1981:J1981, 1), 'Raw Data'!G1981:J1981, 0), 'Raw Data'!O1981-'Raw Data'!P1981&gt;3), 'Raw Data'!I1981, 0))</f>
        <v/>
      </c>
      <c r="S1988">
        <f>IF(AND('Raw Data'!P1981-'Raw Data'!O1981&gt;4, 'Raw Data'!F1981&lt;'Raw Data'!C1981), 'Raw Data'!J1981, 0)</f>
        <v/>
      </c>
      <c r="T1988">
        <f>IF(AND('Raw Data'!O1981-'Raw Data'!P1981&gt;4, 'Raw Data'!F1981&gt;'Raw Data'!C1981), 'Raw Data'!I1981, 0)</f>
        <v/>
      </c>
      <c r="U1988">
        <f>IF(AND('Raw Data'!P1981-'Raw Data'!O1981&lt;3, 'Raw Data'!P1981&gt;'Raw Data'!O1981, 'Raw Data'!F1981&lt;'Raw Data'!C1981), 'Raw Data'!H1981, 0)</f>
        <v/>
      </c>
      <c r="V1988">
        <f>IF(AND('Raw Data'!P1981-'Raw Data'!O1981&lt;3, 'Raw Data'!P1981&gt;'Raw Data'!O1981, 'Raw Data'!F1981&gt;'Raw Data'!C1981), 'Raw Data'!G1981, 0)</f>
        <v/>
      </c>
    </row>
    <row r="1989">
      <c r="A1989">
        <f>IF(AND('Raw Data'!F1982&lt;'Raw Data'!C1982, 'Raw Data'!P1982&gt;'Raw Data'!O1982, 'Raw Data'!P1982-'Raw Data'!O1982&gt;3), 'Raw Data'!J1982, 0)</f>
        <v/>
      </c>
      <c r="B1989">
        <f>IF(AND('Raw Data'!C1982&lt;'Raw Data'!F1982, 'Raw Data'!O1982&gt;'Raw Data'!P1982, 'Raw Data'!O1982-'Raw Data'!P1982&gt;3), 'Raw Data'!I1982, 0)</f>
        <v/>
      </c>
      <c r="C1989">
        <f>IF(AND('Raw Data'!F1982&lt;'Raw Data'!C1982, 'Raw Data'!P1982&gt;'Raw Data'!O1982, 'Raw Data'!P1982-'Raw Data'!O1982&lt;4), 'Raw Data'!H1982, 0)</f>
        <v/>
      </c>
      <c r="D1989">
        <f>IF(AND('Raw Data'!C1982&lt;'Raw Data'!F1982, 'Raw Data'!O1982&gt;'Raw Data'!P1982, 'Raw Data'!O1982-'Raw Data'!P1982&lt;4), 'Raw Data'!G1982, 0)</f>
        <v/>
      </c>
      <c r="E1989">
        <f>IF(ISBLANK('Raw Data'!J1982), 0, IF(AND(4=MATCH(LARGE('Raw Data'!G1982:J1982, 4), 'Raw Data'!G1982:J1982, 0), 'Raw Data'!P1982-'Raw Data'!O1982&gt;3), 'Raw Data'!J1982, 0))</f>
        <v/>
      </c>
      <c r="F1989">
        <f>IF(ISBLANK('Raw Data'!J1982), 0, IF(AND(3=MATCH(LARGE('Raw Data'!G1982:J1982, 4), 'Raw Data'!G1982:J1982, 0), 'Raw Data'!O1982-'Raw Data'!P1982&gt;3), 'Raw Data'!I1982, 0))</f>
        <v/>
      </c>
      <c r="G1989">
        <f>IF(ISBLANK('Raw Data'!J1982), 0, IF(AND(2=MATCH(LARGE('Raw Data'!G1982:J1982, 4), 'Raw Data'!G1982:J1982, 0), AND('Raw Data'!P1982-'Raw Data'!O1982&lt;4, 'Raw Data'!P1982-'Raw Data'!O1982&gt;0)), 'Raw Data'!H1982, 0))</f>
        <v/>
      </c>
      <c r="H1989">
        <f>IF(ISBLANK('Raw Data'!J1982), 0, IF(AND(1=MATCH(LARGE('Raw Data'!G1982:J1982, 4), 'Raw Data'!G1982:J1982, 0), AND('Raw Data'!O1982-'Raw Data'!P1982&lt;4, 'Raw Data'!O1982-'Raw Data'!P1982&gt;0)), 'Raw Data'!G1982, 0))</f>
        <v/>
      </c>
      <c r="I1989">
        <f>IF(ISBLANK('Raw Data'!J1982), 0, IF(AND(4=MATCH(LARGE('Raw Data'!G1982:J1982, 3), 'Raw Data'!G1982:J1982, 0), 'Raw Data'!P1982-'Raw Data'!O1982&gt;3), 'Raw Data'!J1982, 0))</f>
        <v/>
      </c>
      <c r="J1989">
        <f>IF(ISBLANK('Raw Data'!J1982), 0, IF(AND(3=MATCH(LARGE('Raw Data'!G1982:J1982, 3), 'Raw Data'!G1982:J1982, 0), 'Raw Data'!O1982-'Raw Data'!P1982&gt;3), 'Raw Data'!I1982, 0))</f>
        <v/>
      </c>
      <c r="K1989">
        <f>IF(ISBLANK('Raw Data'!J1982), 0, IF(AND(2=MATCH(LARGE('Raw Data'!G1982:J1982, 3), 'Raw Data'!G1982:J1982, 0), AND('Raw Data'!P1982-'Raw Data'!O1982&lt;4, 'Raw Data'!P1982-'Raw Data'!O1982&gt;0)), 'Raw Data'!H1982, 0))</f>
        <v/>
      </c>
      <c r="L1989">
        <f>IF(ISBLANK('Raw Data'!J1982), 0, IF(AND(1=MATCH(LARGE('Raw Data'!G1982:J1982, 3), 'Raw Data'!G1982:J1982, 0), AND('Raw Data'!O1982-'Raw Data'!P1982&lt;4, 'Raw Data'!O1982-'Raw Data'!P1982&gt;0)), 'Raw Data'!G1982, 0))</f>
        <v/>
      </c>
      <c r="M1989">
        <f>IF(ISBLANK('Raw Data'!J1982), 0, IF(AND(4=MATCH(LARGE('Raw Data'!G1982:J1982, 2), 'Raw Data'!G1982:J1982, 0), 'Raw Data'!P1982-'Raw Data'!O1982&gt;3), 'Raw Data'!J1982, 0))</f>
        <v/>
      </c>
      <c r="N1989">
        <f>IF(ISBLANK('Raw Data'!J1982), 0, IF(AND(3=MATCH(LARGE('Raw Data'!G1982:J1982, 2), 'Raw Data'!G1982:J1982, 0), 'Raw Data'!O1982-'Raw Data'!P1982&gt;3), 'Raw Data'!I1982, 0))</f>
        <v/>
      </c>
      <c r="O1989">
        <f>IF(ISBLANK('Raw Data'!J1982), 0, IF(AND(2=MATCH(LARGE('Raw Data'!G1982:J1982, 2), 'Raw Data'!G1982:J1982, 0), AND('Raw Data'!P1982-'Raw Data'!O1982&lt;4, 'Raw Data'!P1982-'Raw Data'!O1982&gt;0)), 'Raw Data'!H1982, 0))</f>
        <v/>
      </c>
      <c r="P1989">
        <f>IF(ISBLANK('Raw Data'!J1982), 0, IF(AND(1=MATCH(LARGE('Raw Data'!G1982:J1982, 2), 'Raw Data'!G1982:J1982, 0), AND('Raw Data'!O1982-'Raw Data'!P1982&lt;4, 'Raw Data'!O1982-'Raw Data'!P1982&gt;0)), 'Raw Data'!G1982, 0))</f>
        <v/>
      </c>
      <c r="Q1989">
        <f>IF(ISBLANK('Raw Data'!J1982), 0, IF(AND(4=MATCH(LARGE('Raw Data'!G1982:J1982, 1), 'Raw Data'!G1982:J1982, 0), 'Raw Data'!P1982-'Raw Data'!O1982&gt;3), 'Raw Data'!J1982, 0))</f>
        <v/>
      </c>
      <c r="R1989">
        <f>IF(ISBLANK('Raw Data'!J1982), 0, IF(AND(3=MATCH(LARGE('Raw Data'!G1982:J1982, 1), 'Raw Data'!G1982:J1982, 0), 'Raw Data'!O1982-'Raw Data'!P1982&gt;3), 'Raw Data'!I1982, 0))</f>
        <v/>
      </c>
      <c r="S1989">
        <f>IF(AND('Raw Data'!P1982-'Raw Data'!O1982&gt;4, 'Raw Data'!F1982&lt;'Raw Data'!C1982), 'Raw Data'!J1982, 0)</f>
        <v/>
      </c>
      <c r="T1989">
        <f>IF(AND('Raw Data'!O1982-'Raw Data'!P1982&gt;4, 'Raw Data'!F1982&gt;'Raw Data'!C1982), 'Raw Data'!I1982, 0)</f>
        <v/>
      </c>
      <c r="U1989">
        <f>IF(AND('Raw Data'!P1982-'Raw Data'!O1982&lt;3, 'Raw Data'!P1982&gt;'Raw Data'!O1982, 'Raw Data'!F1982&lt;'Raw Data'!C1982), 'Raw Data'!H1982, 0)</f>
        <v/>
      </c>
      <c r="V1989">
        <f>IF(AND('Raw Data'!P1982-'Raw Data'!O1982&lt;3, 'Raw Data'!P1982&gt;'Raw Data'!O1982, 'Raw Data'!F1982&gt;'Raw Data'!C1982), 'Raw Data'!G1982, 0)</f>
        <v/>
      </c>
    </row>
    <row r="1990">
      <c r="A1990">
        <f>IF(AND('Raw Data'!F1983&lt;'Raw Data'!C1983, 'Raw Data'!P1983&gt;'Raw Data'!O1983, 'Raw Data'!P1983-'Raw Data'!O1983&gt;3), 'Raw Data'!J1983, 0)</f>
        <v/>
      </c>
      <c r="B1990">
        <f>IF(AND('Raw Data'!C1983&lt;'Raw Data'!F1983, 'Raw Data'!O1983&gt;'Raw Data'!P1983, 'Raw Data'!O1983-'Raw Data'!P1983&gt;3), 'Raw Data'!I1983, 0)</f>
        <v/>
      </c>
      <c r="C1990">
        <f>IF(AND('Raw Data'!F1983&lt;'Raw Data'!C1983, 'Raw Data'!P1983&gt;'Raw Data'!O1983, 'Raw Data'!P1983-'Raw Data'!O1983&lt;4), 'Raw Data'!H1983, 0)</f>
        <v/>
      </c>
      <c r="D1990">
        <f>IF(AND('Raw Data'!C1983&lt;'Raw Data'!F1983, 'Raw Data'!O1983&gt;'Raw Data'!P1983, 'Raw Data'!O1983-'Raw Data'!P1983&lt;4), 'Raw Data'!G1983, 0)</f>
        <v/>
      </c>
      <c r="E1990">
        <f>IF(ISBLANK('Raw Data'!J1983), 0, IF(AND(4=MATCH(LARGE('Raw Data'!G1983:J1983, 4), 'Raw Data'!G1983:J1983, 0), 'Raw Data'!P1983-'Raw Data'!O1983&gt;3), 'Raw Data'!J1983, 0))</f>
        <v/>
      </c>
      <c r="F1990">
        <f>IF(ISBLANK('Raw Data'!J1983), 0, IF(AND(3=MATCH(LARGE('Raw Data'!G1983:J1983, 4), 'Raw Data'!G1983:J1983, 0), 'Raw Data'!O1983-'Raw Data'!P1983&gt;3), 'Raw Data'!I1983, 0))</f>
        <v/>
      </c>
      <c r="G1990">
        <f>IF(ISBLANK('Raw Data'!J1983), 0, IF(AND(2=MATCH(LARGE('Raw Data'!G1983:J1983, 4), 'Raw Data'!G1983:J1983, 0), AND('Raw Data'!P1983-'Raw Data'!O1983&lt;4, 'Raw Data'!P1983-'Raw Data'!O1983&gt;0)), 'Raw Data'!H1983, 0))</f>
        <v/>
      </c>
      <c r="H1990">
        <f>IF(ISBLANK('Raw Data'!J1983), 0, IF(AND(1=MATCH(LARGE('Raw Data'!G1983:J1983, 4), 'Raw Data'!G1983:J1983, 0), AND('Raw Data'!O1983-'Raw Data'!P1983&lt;4, 'Raw Data'!O1983-'Raw Data'!P1983&gt;0)), 'Raw Data'!G1983, 0))</f>
        <v/>
      </c>
      <c r="I1990">
        <f>IF(ISBLANK('Raw Data'!J1983), 0, IF(AND(4=MATCH(LARGE('Raw Data'!G1983:J1983, 3), 'Raw Data'!G1983:J1983, 0), 'Raw Data'!P1983-'Raw Data'!O1983&gt;3), 'Raw Data'!J1983, 0))</f>
        <v/>
      </c>
      <c r="J1990">
        <f>IF(ISBLANK('Raw Data'!J1983), 0, IF(AND(3=MATCH(LARGE('Raw Data'!G1983:J1983, 3), 'Raw Data'!G1983:J1983, 0), 'Raw Data'!O1983-'Raw Data'!P1983&gt;3), 'Raw Data'!I1983, 0))</f>
        <v/>
      </c>
      <c r="K1990">
        <f>IF(ISBLANK('Raw Data'!J1983), 0, IF(AND(2=MATCH(LARGE('Raw Data'!G1983:J1983, 3), 'Raw Data'!G1983:J1983, 0), AND('Raw Data'!P1983-'Raw Data'!O1983&lt;4, 'Raw Data'!P1983-'Raw Data'!O1983&gt;0)), 'Raw Data'!H1983, 0))</f>
        <v/>
      </c>
      <c r="L1990">
        <f>IF(ISBLANK('Raw Data'!J1983), 0, IF(AND(1=MATCH(LARGE('Raw Data'!G1983:J1983, 3), 'Raw Data'!G1983:J1983, 0), AND('Raw Data'!O1983-'Raw Data'!P1983&lt;4, 'Raw Data'!O1983-'Raw Data'!P1983&gt;0)), 'Raw Data'!G1983, 0))</f>
        <v/>
      </c>
      <c r="M1990">
        <f>IF(ISBLANK('Raw Data'!J1983), 0, IF(AND(4=MATCH(LARGE('Raw Data'!G1983:J1983, 2), 'Raw Data'!G1983:J1983, 0), 'Raw Data'!P1983-'Raw Data'!O1983&gt;3), 'Raw Data'!J1983, 0))</f>
        <v/>
      </c>
      <c r="N1990">
        <f>IF(ISBLANK('Raw Data'!J1983), 0, IF(AND(3=MATCH(LARGE('Raw Data'!G1983:J1983, 2), 'Raw Data'!G1983:J1983, 0), 'Raw Data'!O1983-'Raw Data'!P1983&gt;3), 'Raw Data'!I1983, 0))</f>
        <v/>
      </c>
      <c r="O1990">
        <f>IF(ISBLANK('Raw Data'!J1983), 0, IF(AND(2=MATCH(LARGE('Raw Data'!G1983:J1983, 2), 'Raw Data'!G1983:J1983, 0), AND('Raw Data'!P1983-'Raw Data'!O1983&lt;4, 'Raw Data'!P1983-'Raw Data'!O1983&gt;0)), 'Raw Data'!H1983, 0))</f>
        <v/>
      </c>
      <c r="P1990">
        <f>IF(ISBLANK('Raw Data'!J1983), 0, IF(AND(1=MATCH(LARGE('Raw Data'!G1983:J1983, 2), 'Raw Data'!G1983:J1983, 0), AND('Raw Data'!O1983-'Raw Data'!P1983&lt;4, 'Raw Data'!O1983-'Raw Data'!P1983&gt;0)), 'Raw Data'!G1983, 0))</f>
        <v/>
      </c>
      <c r="Q1990">
        <f>IF(ISBLANK('Raw Data'!J1983), 0, IF(AND(4=MATCH(LARGE('Raw Data'!G1983:J1983, 1), 'Raw Data'!G1983:J1983, 0), 'Raw Data'!P1983-'Raw Data'!O1983&gt;3), 'Raw Data'!J1983, 0))</f>
        <v/>
      </c>
      <c r="R1990">
        <f>IF(ISBLANK('Raw Data'!J1983), 0, IF(AND(3=MATCH(LARGE('Raw Data'!G1983:J1983, 1), 'Raw Data'!G1983:J1983, 0), 'Raw Data'!O1983-'Raw Data'!P1983&gt;3), 'Raw Data'!I1983, 0))</f>
        <v/>
      </c>
      <c r="S1990">
        <f>IF(AND('Raw Data'!P1983-'Raw Data'!O1983&gt;4, 'Raw Data'!F1983&lt;'Raw Data'!C1983), 'Raw Data'!J1983, 0)</f>
        <v/>
      </c>
      <c r="T1990">
        <f>IF(AND('Raw Data'!O1983-'Raw Data'!P1983&gt;4, 'Raw Data'!F1983&gt;'Raw Data'!C1983), 'Raw Data'!I1983, 0)</f>
        <v/>
      </c>
      <c r="U1990">
        <f>IF(AND('Raw Data'!P1983-'Raw Data'!O1983&lt;3, 'Raw Data'!P1983&gt;'Raw Data'!O1983, 'Raw Data'!F1983&lt;'Raw Data'!C1983), 'Raw Data'!H1983, 0)</f>
        <v/>
      </c>
      <c r="V1990">
        <f>IF(AND('Raw Data'!P1983-'Raw Data'!O1983&lt;3, 'Raw Data'!P1983&gt;'Raw Data'!O1983, 'Raw Data'!F1983&gt;'Raw Data'!C1983), 'Raw Data'!G1983, 0)</f>
        <v/>
      </c>
    </row>
    <row r="1991">
      <c r="A1991">
        <f>IF(AND('Raw Data'!F1984&lt;'Raw Data'!C1984, 'Raw Data'!P1984&gt;'Raw Data'!O1984, 'Raw Data'!P1984-'Raw Data'!O1984&gt;3), 'Raw Data'!J1984, 0)</f>
        <v/>
      </c>
      <c r="B1991">
        <f>IF(AND('Raw Data'!C1984&lt;'Raw Data'!F1984, 'Raw Data'!O1984&gt;'Raw Data'!P1984, 'Raw Data'!O1984-'Raw Data'!P1984&gt;3), 'Raw Data'!I1984, 0)</f>
        <v/>
      </c>
      <c r="C1991">
        <f>IF(AND('Raw Data'!F1984&lt;'Raw Data'!C1984, 'Raw Data'!P1984&gt;'Raw Data'!O1984, 'Raw Data'!P1984-'Raw Data'!O1984&lt;4), 'Raw Data'!H1984, 0)</f>
        <v/>
      </c>
      <c r="D1991">
        <f>IF(AND('Raw Data'!C1984&lt;'Raw Data'!F1984, 'Raw Data'!O1984&gt;'Raw Data'!P1984, 'Raw Data'!O1984-'Raw Data'!P1984&lt;4), 'Raw Data'!G1984, 0)</f>
        <v/>
      </c>
      <c r="E1991">
        <f>IF(ISBLANK('Raw Data'!J1984), 0, IF(AND(4=MATCH(LARGE('Raw Data'!G1984:J1984, 4), 'Raw Data'!G1984:J1984, 0), 'Raw Data'!P1984-'Raw Data'!O1984&gt;3), 'Raw Data'!J1984, 0))</f>
        <v/>
      </c>
      <c r="F1991">
        <f>IF(ISBLANK('Raw Data'!J1984), 0, IF(AND(3=MATCH(LARGE('Raw Data'!G1984:J1984, 4), 'Raw Data'!G1984:J1984, 0), 'Raw Data'!O1984-'Raw Data'!P1984&gt;3), 'Raw Data'!I1984, 0))</f>
        <v/>
      </c>
      <c r="G1991">
        <f>IF(ISBLANK('Raw Data'!J1984), 0, IF(AND(2=MATCH(LARGE('Raw Data'!G1984:J1984, 4), 'Raw Data'!G1984:J1984, 0), AND('Raw Data'!P1984-'Raw Data'!O1984&lt;4, 'Raw Data'!P1984-'Raw Data'!O1984&gt;0)), 'Raw Data'!H1984, 0))</f>
        <v/>
      </c>
      <c r="H1991">
        <f>IF(ISBLANK('Raw Data'!J1984), 0, IF(AND(1=MATCH(LARGE('Raw Data'!G1984:J1984, 4), 'Raw Data'!G1984:J1984, 0), AND('Raw Data'!O1984-'Raw Data'!P1984&lt;4, 'Raw Data'!O1984-'Raw Data'!P1984&gt;0)), 'Raw Data'!G1984, 0))</f>
        <v/>
      </c>
      <c r="I1991">
        <f>IF(ISBLANK('Raw Data'!J1984), 0, IF(AND(4=MATCH(LARGE('Raw Data'!G1984:J1984, 3), 'Raw Data'!G1984:J1984, 0), 'Raw Data'!P1984-'Raw Data'!O1984&gt;3), 'Raw Data'!J1984, 0))</f>
        <v/>
      </c>
      <c r="J1991">
        <f>IF(ISBLANK('Raw Data'!J1984), 0, IF(AND(3=MATCH(LARGE('Raw Data'!G1984:J1984, 3), 'Raw Data'!G1984:J1984, 0), 'Raw Data'!O1984-'Raw Data'!P1984&gt;3), 'Raw Data'!I1984, 0))</f>
        <v/>
      </c>
      <c r="K1991">
        <f>IF(ISBLANK('Raw Data'!J1984), 0, IF(AND(2=MATCH(LARGE('Raw Data'!G1984:J1984, 3), 'Raw Data'!G1984:J1984, 0), AND('Raw Data'!P1984-'Raw Data'!O1984&lt;4, 'Raw Data'!P1984-'Raw Data'!O1984&gt;0)), 'Raw Data'!H1984, 0))</f>
        <v/>
      </c>
      <c r="L1991">
        <f>IF(ISBLANK('Raw Data'!J1984), 0, IF(AND(1=MATCH(LARGE('Raw Data'!G1984:J1984, 3), 'Raw Data'!G1984:J1984, 0), AND('Raw Data'!O1984-'Raw Data'!P1984&lt;4, 'Raw Data'!O1984-'Raw Data'!P1984&gt;0)), 'Raw Data'!G1984, 0))</f>
        <v/>
      </c>
      <c r="M1991">
        <f>IF(ISBLANK('Raw Data'!J1984), 0, IF(AND(4=MATCH(LARGE('Raw Data'!G1984:J1984, 2), 'Raw Data'!G1984:J1984, 0), 'Raw Data'!P1984-'Raw Data'!O1984&gt;3), 'Raw Data'!J1984, 0))</f>
        <v/>
      </c>
      <c r="N1991">
        <f>IF(ISBLANK('Raw Data'!J1984), 0, IF(AND(3=MATCH(LARGE('Raw Data'!G1984:J1984, 2), 'Raw Data'!G1984:J1984, 0), 'Raw Data'!O1984-'Raw Data'!P1984&gt;3), 'Raw Data'!I1984, 0))</f>
        <v/>
      </c>
      <c r="O1991">
        <f>IF(ISBLANK('Raw Data'!J1984), 0, IF(AND(2=MATCH(LARGE('Raw Data'!G1984:J1984, 2), 'Raw Data'!G1984:J1984, 0), AND('Raw Data'!P1984-'Raw Data'!O1984&lt;4, 'Raw Data'!P1984-'Raw Data'!O1984&gt;0)), 'Raw Data'!H1984, 0))</f>
        <v/>
      </c>
      <c r="P1991">
        <f>IF(ISBLANK('Raw Data'!J1984), 0, IF(AND(1=MATCH(LARGE('Raw Data'!G1984:J1984, 2), 'Raw Data'!G1984:J1984, 0), AND('Raw Data'!O1984-'Raw Data'!P1984&lt;4, 'Raw Data'!O1984-'Raw Data'!P1984&gt;0)), 'Raw Data'!G1984, 0))</f>
        <v/>
      </c>
      <c r="Q1991">
        <f>IF(ISBLANK('Raw Data'!J1984), 0, IF(AND(4=MATCH(LARGE('Raw Data'!G1984:J1984, 1), 'Raw Data'!G1984:J1984, 0), 'Raw Data'!P1984-'Raw Data'!O1984&gt;3), 'Raw Data'!J1984, 0))</f>
        <v/>
      </c>
      <c r="R1991">
        <f>IF(ISBLANK('Raw Data'!J1984), 0, IF(AND(3=MATCH(LARGE('Raw Data'!G1984:J1984, 1), 'Raw Data'!G1984:J1984, 0), 'Raw Data'!O1984-'Raw Data'!P1984&gt;3), 'Raw Data'!I1984, 0))</f>
        <v/>
      </c>
      <c r="S1991">
        <f>IF(AND('Raw Data'!P1984-'Raw Data'!O1984&gt;4, 'Raw Data'!F1984&lt;'Raw Data'!C1984), 'Raw Data'!J1984, 0)</f>
        <v/>
      </c>
      <c r="T1991">
        <f>IF(AND('Raw Data'!O1984-'Raw Data'!P1984&gt;4, 'Raw Data'!F1984&gt;'Raw Data'!C1984), 'Raw Data'!I1984, 0)</f>
        <v/>
      </c>
      <c r="U1991">
        <f>IF(AND('Raw Data'!P1984-'Raw Data'!O1984&lt;3, 'Raw Data'!P1984&gt;'Raw Data'!O1984, 'Raw Data'!F1984&lt;'Raw Data'!C1984), 'Raw Data'!H1984, 0)</f>
        <v/>
      </c>
      <c r="V1991">
        <f>IF(AND('Raw Data'!P1984-'Raw Data'!O1984&lt;3, 'Raw Data'!P1984&gt;'Raw Data'!O1984, 'Raw Data'!F1984&gt;'Raw Data'!C1984), 'Raw Data'!G1984, 0)</f>
        <v/>
      </c>
    </row>
    <row r="1992">
      <c r="A1992">
        <f>IF(AND('Raw Data'!F1985&lt;'Raw Data'!C1985, 'Raw Data'!P1985&gt;'Raw Data'!O1985, 'Raw Data'!P1985-'Raw Data'!O1985&gt;3), 'Raw Data'!J1985, 0)</f>
        <v/>
      </c>
      <c r="B1992">
        <f>IF(AND('Raw Data'!C1985&lt;'Raw Data'!F1985, 'Raw Data'!O1985&gt;'Raw Data'!P1985, 'Raw Data'!O1985-'Raw Data'!P1985&gt;3), 'Raw Data'!I1985, 0)</f>
        <v/>
      </c>
      <c r="C1992">
        <f>IF(AND('Raw Data'!F1985&lt;'Raw Data'!C1985, 'Raw Data'!P1985&gt;'Raw Data'!O1985, 'Raw Data'!P1985-'Raw Data'!O1985&lt;4), 'Raw Data'!H1985, 0)</f>
        <v/>
      </c>
      <c r="D1992">
        <f>IF(AND('Raw Data'!C1985&lt;'Raw Data'!F1985, 'Raw Data'!O1985&gt;'Raw Data'!P1985, 'Raw Data'!O1985-'Raw Data'!P1985&lt;4), 'Raw Data'!G1985, 0)</f>
        <v/>
      </c>
      <c r="E1992">
        <f>IF(ISBLANK('Raw Data'!J1985), 0, IF(AND(4=MATCH(LARGE('Raw Data'!G1985:J1985, 4), 'Raw Data'!G1985:J1985, 0), 'Raw Data'!P1985-'Raw Data'!O1985&gt;3), 'Raw Data'!J1985, 0))</f>
        <v/>
      </c>
      <c r="F1992">
        <f>IF(ISBLANK('Raw Data'!J1985), 0, IF(AND(3=MATCH(LARGE('Raw Data'!G1985:J1985, 4), 'Raw Data'!G1985:J1985, 0), 'Raw Data'!O1985-'Raw Data'!P1985&gt;3), 'Raw Data'!I1985, 0))</f>
        <v/>
      </c>
      <c r="G1992">
        <f>IF(ISBLANK('Raw Data'!J1985), 0, IF(AND(2=MATCH(LARGE('Raw Data'!G1985:J1985, 4), 'Raw Data'!G1985:J1985, 0), AND('Raw Data'!P1985-'Raw Data'!O1985&lt;4, 'Raw Data'!P1985-'Raw Data'!O1985&gt;0)), 'Raw Data'!H1985, 0))</f>
        <v/>
      </c>
      <c r="H1992">
        <f>IF(ISBLANK('Raw Data'!J1985), 0, IF(AND(1=MATCH(LARGE('Raw Data'!G1985:J1985, 4), 'Raw Data'!G1985:J1985, 0), AND('Raw Data'!O1985-'Raw Data'!P1985&lt;4, 'Raw Data'!O1985-'Raw Data'!P1985&gt;0)), 'Raw Data'!G1985, 0))</f>
        <v/>
      </c>
      <c r="I1992">
        <f>IF(ISBLANK('Raw Data'!J1985), 0, IF(AND(4=MATCH(LARGE('Raw Data'!G1985:J1985, 3), 'Raw Data'!G1985:J1985, 0), 'Raw Data'!P1985-'Raw Data'!O1985&gt;3), 'Raw Data'!J1985, 0))</f>
        <v/>
      </c>
      <c r="J1992">
        <f>IF(ISBLANK('Raw Data'!J1985), 0, IF(AND(3=MATCH(LARGE('Raw Data'!G1985:J1985, 3), 'Raw Data'!G1985:J1985, 0), 'Raw Data'!O1985-'Raw Data'!P1985&gt;3), 'Raw Data'!I1985, 0))</f>
        <v/>
      </c>
      <c r="K1992">
        <f>IF(ISBLANK('Raw Data'!J1985), 0, IF(AND(2=MATCH(LARGE('Raw Data'!G1985:J1985, 3), 'Raw Data'!G1985:J1985, 0), AND('Raw Data'!P1985-'Raw Data'!O1985&lt;4, 'Raw Data'!P1985-'Raw Data'!O1985&gt;0)), 'Raw Data'!H1985, 0))</f>
        <v/>
      </c>
      <c r="L1992">
        <f>IF(ISBLANK('Raw Data'!J1985), 0, IF(AND(1=MATCH(LARGE('Raw Data'!G1985:J1985, 3), 'Raw Data'!G1985:J1985, 0), AND('Raw Data'!O1985-'Raw Data'!P1985&lt;4, 'Raw Data'!O1985-'Raw Data'!P1985&gt;0)), 'Raw Data'!G1985, 0))</f>
        <v/>
      </c>
      <c r="M1992">
        <f>IF(ISBLANK('Raw Data'!J1985), 0, IF(AND(4=MATCH(LARGE('Raw Data'!G1985:J1985, 2), 'Raw Data'!G1985:J1985, 0), 'Raw Data'!P1985-'Raw Data'!O1985&gt;3), 'Raw Data'!J1985, 0))</f>
        <v/>
      </c>
      <c r="N1992">
        <f>IF(ISBLANK('Raw Data'!J1985), 0, IF(AND(3=MATCH(LARGE('Raw Data'!G1985:J1985, 2), 'Raw Data'!G1985:J1985, 0), 'Raw Data'!O1985-'Raw Data'!P1985&gt;3), 'Raw Data'!I1985, 0))</f>
        <v/>
      </c>
      <c r="O1992">
        <f>IF(ISBLANK('Raw Data'!J1985), 0, IF(AND(2=MATCH(LARGE('Raw Data'!G1985:J1985, 2), 'Raw Data'!G1985:J1985, 0), AND('Raw Data'!P1985-'Raw Data'!O1985&lt;4, 'Raw Data'!P1985-'Raw Data'!O1985&gt;0)), 'Raw Data'!H1985, 0))</f>
        <v/>
      </c>
      <c r="P1992">
        <f>IF(ISBLANK('Raw Data'!J1985), 0, IF(AND(1=MATCH(LARGE('Raw Data'!G1985:J1985, 2), 'Raw Data'!G1985:J1985, 0), AND('Raw Data'!O1985-'Raw Data'!P1985&lt;4, 'Raw Data'!O1985-'Raw Data'!P1985&gt;0)), 'Raw Data'!G1985, 0))</f>
        <v/>
      </c>
      <c r="Q1992">
        <f>IF(ISBLANK('Raw Data'!J1985), 0, IF(AND(4=MATCH(LARGE('Raw Data'!G1985:J1985, 1), 'Raw Data'!G1985:J1985, 0), 'Raw Data'!P1985-'Raw Data'!O1985&gt;3), 'Raw Data'!J1985, 0))</f>
        <v/>
      </c>
      <c r="R1992">
        <f>IF(ISBLANK('Raw Data'!J1985), 0, IF(AND(3=MATCH(LARGE('Raw Data'!G1985:J1985, 1), 'Raw Data'!G1985:J1985, 0), 'Raw Data'!O1985-'Raw Data'!P1985&gt;3), 'Raw Data'!I1985, 0))</f>
        <v/>
      </c>
      <c r="S1992">
        <f>IF(AND('Raw Data'!P1985-'Raw Data'!O1985&gt;4, 'Raw Data'!F1985&lt;'Raw Data'!C1985), 'Raw Data'!J1985, 0)</f>
        <v/>
      </c>
      <c r="T1992">
        <f>IF(AND('Raw Data'!O1985-'Raw Data'!P1985&gt;4, 'Raw Data'!F1985&gt;'Raw Data'!C1985), 'Raw Data'!I1985, 0)</f>
        <v/>
      </c>
      <c r="U1992">
        <f>IF(AND('Raw Data'!P1985-'Raw Data'!O1985&lt;3, 'Raw Data'!P1985&gt;'Raw Data'!O1985, 'Raw Data'!F1985&lt;'Raw Data'!C1985), 'Raw Data'!H1985, 0)</f>
        <v/>
      </c>
      <c r="V1992">
        <f>IF(AND('Raw Data'!P1985-'Raw Data'!O1985&lt;3, 'Raw Data'!P1985&gt;'Raw Data'!O1985, 'Raw Data'!F1985&gt;'Raw Data'!C1985), 'Raw Data'!G1985, 0)</f>
        <v/>
      </c>
    </row>
    <row r="1993">
      <c r="A1993">
        <f>IF(AND('Raw Data'!F1986&lt;'Raw Data'!C1986, 'Raw Data'!P1986&gt;'Raw Data'!O1986, 'Raw Data'!P1986-'Raw Data'!O1986&gt;3), 'Raw Data'!J1986, 0)</f>
        <v/>
      </c>
      <c r="B1993">
        <f>IF(AND('Raw Data'!C1986&lt;'Raw Data'!F1986, 'Raw Data'!O1986&gt;'Raw Data'!P1986, 'Raw Data'!O1986-'Raw Data'!P1986&gt;3), 'Raw Data'!I1986, 0)</f>
        <v/>
      </c>
      <c r="C1993">
        <f>IF(AND('Raw Data'!F1986&lt;'Raw Data'!C1986, 'Raw Data'!P1986&gt;'Raw Data'!O1986, 'Raw Data'!P1986-'Raw Data'!O1986&lt;4), 'Raw Data'!H1986, 0)</f>
        <v/>
      </c>
      <c r="D1993">
        <f>IF(AND('Raw Data'!C1986&lt;'Raw Data'!F1986, 'Raw Data'!O1986&gt;'Raw Data'!P1986, 'Raw Data'!O1986-'Raw Data'!P1986&lt;4), 'Raw Data'!G1986, 0)</f>
        <v/>
      </c>
      <c r="E1993">
        <f>IF(ISBLANK('Raw Data'!J1986), 0, IF(AND(4=MATCH(LARGE('Raw Data'!G1986:J1986, 4), 'Raw Data'!G1986:J1986, 0), 'Raw Data'!P1986-'Raw Data'!O1986&gt;3), 'Raw Data'!J1986, 0))</f>
        <v/>
      </c>
      <c r="F1993">
        <f>IF(ISBLANK('Raw Data'!J1986), 0, IF(AND(3=MATCH(LARGE('Raw Data'!G1986:J1986, 4), 'Raw Data'!G1986:J1986, 0), 'Raw Data'!O1986-'Raw Data'!P1986&gt;3), 'Raw Data'!I1986, 0))</f>
        <v/>
      </c>
      <c r="G1993">
        <f>IF(ISBLANK('Raw Data'!J1986), 0, IF(AND(2=MATCH(LARGE('Raw Data'!G1986:J1986, 4), 'Raw Data'!G1986:J1986, 0), AND('Raw Data'!P1986-'Raw Data'!O1986&lt;4, 'Raw Data'!P1986-'Raw Data'!O1986&gt;0)), 'Raw Data'!H1986, 0))</f>
        <v/>
      </c>
      <c r="H1993">
        <f>IF(ISBLANK('Raw Data'!J1986), 0, IF(AND(1=MATCH(LARGE('Raw Data'!G1986:J1986, 4), 'Raw Data'!G1986:J1986, 0), AND('Raw Data'!O1986-'Raw Data'!P1986&lt;4, 'Raw Data'!O1986-'Raw Data'!P1986&gt;0)), 'Raw Data'!G1986, 0))</f>
        <v/>
      </c>
      <c r="I1993">
        <f>IF(ISBLANK('Raw Data'!J1986), 0, IF(AND(4=MATCH(LARGE('Raw Data'!G1986:J1986, 3), 'Raw Data'!G1986:J1986, 0), 'Raw Data'!P1986-'Raw Data'!O1986&gt;3), 'Raw Data'!J1986, 0))</f>
        <v/>
      </c>
      <c r="J1993">
        <f>IF(ISBLANK('Raw Data'!J1986), 0, IF(AND(3=MATCH(LARGE('Raw Data'!G1986:J1986, 3), 'Raw Data'!G1986:J1986, 0), 'Raw Data'!O1986-'Raw Data'!P1986&gt;3), 'Raw Data'!I1986, 0))</f>
        <v/>
      </c>
      <c r="K1993">
        <f>IF(ISBLANK('Raw Data'!J1986), 0, IF(AND(2=MATCH(LARGE('Raw Data'!G1986:J1986, 3), 'Raw Data'!G1986:J1986, 0), AND('Raw Data'!P1986-'Raw Data'!O1986&lt;4, 'Raw Data'!P1986-'Raw Data'!O1986&gt;0)), 'Raw Data'!H1986, 0))</f>
        <v/>
      </c>
      <c r="L1993">
        <f>IF(ISBLANK('Raw Data'!J1986), 0, IF(AND(1=MATCH(LARGE('Raw Data'!G1986:J1986, 3), 'Raw Data'!G1986:J1986, 0), AND('Raw Data'!O1986-'Raw Data'!P1986&lt;4, 'Raw Data'!O1986-'Raw Data'!P1986&gt;0)), 'Raw Data'!G1986, 0))</f>
        <v/>
      </c>
      <c r="M1993">
        <f>IF(ISBLANK('Raw Data'!J1986), 0, IF(AND(4=MATCH(LARGE('Raw Data'!G1986:J1986, 2), 'Raw Data'!G1986:J1986, 0), 'Raw Data'!P1986-'Raw Data'!O1986&gt;3), 'Raw Data'!J1986, 0))</f>
        <v/>
      </c>
      <c r="N1993">
        <f>IF(ISBLANK('Raw Data'!J1986), 0, IF(AND(3=MATCH(LARGE('Raw Data'!G1986:J1986, 2), 'Raw Data'!G1986:J1986, 0), 'Raw Data'!O1986-'Raw Data'!P1986&gt;3), 'Raw Data'!I1986, 0))</f>
        <v/>
      </c>
      <c r="O1993">
        <f>IF(ISBLANK('Raw Data'!J1986), 0, IF(AND(2=MATCH(LARGE('Raw Data'!G1986:J1986, 2), 'Raw Data'!G1986:J1986, 0), AND('Raw Data'!P1986-'Raw Data'!O1986&lt;4, 'Raw Data'!P1986-'Raw Data'!O1986&gt;0)), 'Raw Data'!H1986, 0))</f>
        <v/>
      </c>
      <c r="P1993">
        <f>IF(ISBLANK('Raw Data'!J1986), 0, IF(AND(1=MATCH(LARGE('Raw Data'!G1986:J1986, 2), 'Raw Data'!G1986:J1986, 0), AND('Raw Data'!O1986-'Raw Data'!P1986&lt;4, 'Raw Data'!O1986-'Raw Data'!P1986&gt;0)), 'Raw Data'!G1986, 0))</f>
        <v/>
      </c>
      <c r="Q1993">
        <f>IF(ISBLANK('Raw Data'!J1986), 0, IF(AND(4=MATCH(LARGE('Raw Data'!G1986:J1986, 1), 'Raw Data'!G1986:J1986, 0), 'Raw Data'!P1986-'Raw Data'!O1986&gt;3), 'Raw Data'!J1986, 0))</f>
        <v/>
      </c>
      <c r="R1993">
        <f>IF(ISBLANK('Raw Data'!J1986), 0, IF(AND(3=MATCH(LARGE('Raw Data'!G1986:J1986, 1), 'Raw Data'!G1986:J1986, 0), 'Raw Data'!O1986-'Raw Data'!P1986&gt;3), 'Raw Data'!I1986, 0))</f>
        <v/>
      </c>
      <c r="S1993">
        <f>IF(AND('Raw Data'!P1986-'Raw Data'!O1986&gt;4, 'Raw Data'!F1986&lt;'Raw Data'!C1986), 'Raw Data'!J1986, 0)</f>
        <v/>
      </c>
      <c r="T1993">
        <f>IF(AND('Raw Data'!O1986-'Raw Data'!P1986&gt;4, 'Raw Data'!F1986&gt;'Raw Data'!C1986), 'Raw Data'!I1986, 0)</f>
        <v/>
      </c>
      <c r="U1993">
        <f>IF(AND('Raw Data'!P1986-'Raw Data'!O1986&lt;3, 'Raw Data'!P1986&gt;'Raw Data'!O1986, 'Raw Data'!F1986&lt;'Raw Data'!C1986), 'Raw Data'!H1986, 0)</f>
        <v/>
      </c>
      <c r="V1993">
        <f>IF(AND('Raw Data'!P1986-'Raw Data'!O1986&lt;3, 'Raw Data'!P1986&gt;'Raw Data'!O1986, 'Raw Data'!F1986&gt;'Raw Data'!C1986), 'Raw Data'!G1986, 0)</f>
        <v/>
      </c>
    </row>
    <row r="1994">
      <c r="A1994">
        <f>IF(AND('Raw Data'!F1987&lt;'Raw Data'!C1987, 'Raw Data'!P1987&gt;'Raw Data'!O1987, 'Raw Data'!P1987-'Raw Data'!O1987&gt;3), 'Raw Data'!J1987, 0)</f>
        <v/>
      </c>
      <c r="B1994">
        <f>IF(AND('Raw Data'!C1987&lt;'Raw Data'!F1987, 'Raw Data'!O1987&gt;'Raw Data'!P1987, 'Raw Data'!O1987-'Raw Data'!P1987&gt;3), 'Raw Data'!I1987, 0)</f>
        <v/>
      </c>
      <c r="C1994">
        <f>IF(AND('Raw Data'!F1987&lt;'Raw Data'!C1987, 'Raw Data'!P1987&gt;'Raw Data'!O1987, 'Raw Data'!P1987-'Raw Data'!O1987&lt;4), 'Raw Data'!H1987, 0)</f>
        <v/>
      </c>
      <c r="D1994">
        <f>IF(AND('Raw Data'!C1987&lt;'Raw Data'!F1987, 'Raw Data'!O1987&gt;'Raw Data'!P1987, 'Raw Data'!O1987-'Raw Data'!P1987&lt;4), 'Raw Data'!G1987, 0)</f>
        <v/>
      </c>
      <c r="E1994">
        <f>IF(ISBLANK('Raw Data'!J1987), 0, IF(AND(4=MATCH(LARGE('Raw Data'!G1987:J1987, 4), 'Raw Data'!G1987:J1987, 0), 'Raw Data'!P1987-'Raw Data'!O1987&gt;3), 'Raw Data'!J1987, 0))</f>
        <v/>
      </c>
      <c r="F1994">
        <f>IF(ISBLANK('Raw Data'!J1987), 0, IF(AND(3=MATCH(LARGE('Raw Data'!G1987:J1987, 4), 'Raw Data'!G1987:J1987, 0), 'Raw Data'!O1987-'Raw Data'!P1987&gt;3), 'Raw Data'!I1987, 0))</f>
        <v/>
      </c>
      <c r="G1994">
        <f>IF(ISBLANK('Raw Data'!J1987), 0, IF(AND(2=MATCH(LARGE('Raw Data'!G1987:J1987, 4), 'Raw Data'!G1987:J1987, 0), AND('Raw Data'!P1987-'Raw Data'!O1987&lt;4, 'Raw Data'!P1987-'Raw Data'!O1987&gt;0)), 'Raw Data'!H1987, 0))</f>
        <v/>
      </c>
      <c r="H1994">
        <f>IF(ISBLANK('Raw Data'!J1987), 0, IF(AND(1=MATCH(LARGE('Raw Data'!G1987:J1987, 4), 'Raw Data'!G1987:J1987, 0), AND('Raw Data'!O1987-'Raw Data'!P1987&lt;4, 'Raw Data'!O1987-'Raw Data'!P1987&gt;0)), 'Raw Data'!G1987, 0))</f>
        <v/>
      </c>
      <c r="I1994">
        <f>IF(ISBLANK('Raw Data'!J1987), 0, IF(AND(4=MATCH(LARGE('Raw Data'!G1987:J1987, 3), 'Raw Data'!G1987:J1987, 0), 'Raw Data'!P1987-'Raw Data'!O1987&gt;3), 'Raw Data'!J1987, 0))</f>
        <v/>
      </c>
      <c r="J1994">
        <f>IF(ISBLANK('Raw Data'!J1987), 0, IF(AND(3=MATCH(LARGE('Raw Data'!G1987:J1987, 3), 'Raw Data'!G1987:J1987, 0), 'Raw Data'!O1987-'Raw Data'!P1987&gt;3), 'Raw Data'!I1987, 0))</f>
        <v/>
      </c>
      <c r="K1994">
        <f>IF(ISBLANK('Raw Data'!J1987), 0, IF(AND(2=MATCH(LARGE('Raw Data'!G1987:J1987, 3), 'Raw Data'!G1987:J1987, 0), AND('Raw Data'!P1987-'Raw Data'!O1987&lt;4, 'Raw Data'!P1987-'Raw Data'!O1987&gt;0)), 'Raw Data'!H1987, 0))</f>
        <v/>
      </c>
      <c r="L1994">
        <f>IF(ISBLANK('Raw Data'!J1987), 0, IF(AND(1=MATCH(LARGE('Raw Data'!G1987:J1987, 3), 'Raw Data'!G1987:J1987, 0), AND('Raw Data'!O1987-'Raw Data'!P1987&lt;4, 'Raw Data'!O1987-'Raw Data'!P1987&gt;0)), 'Raw Data'!G1987, 0))</f>
        <v/>
      </c>
      <c r="M1994">
        <f>IF(ISBLANK('Raw Data'!J1987), 0, IF(AND(4=MATCH(LARGE('Raw Data'!G1987:J1987, 2), 'Raw Data'!G1987:J1987, 0), 'Raw Data'!P1987-'Raw Data'!O1987&gt;3), 'Raw Data'!J1987, 0))</f>
        <v/>
      </c>
      <c r="N1994">
        <f>IF(ISBLANK('Raw Data'!J1987), 0, IF(AND(3=MATCH(LARGE('Raw Data'!G1987:J1987, 2), 'Raw Data'!G1987:J1987, 0), 'Raw Data'!O1987-'Raw Data'!P1987&gt;3), 'Raw Data'!I1987, 0))</f>
        <v/>
      </c>
      <c r="O1994">
        <f>IF(ISBLANK('Raw Data'!J1987), 0, IF(AND(2=MATCH(LARGE('Raw Data'!G1987:J1987, 2), 'Raw Data'!G1987:J1987, 0), AND('Raw Data'!P1987-'Raw Data'!O1987&lt;4, 'Raw Data'!P1987-'Raw Data'!O1987&gt;0)), 'Raw Data'!H1987, 0))</f>
        <v/>
      </c>
      <c r="P1994">
        <f>IF(ISBLANK('Raw Data'!J1987), 0, IF(AND(1=MATCH(LARGE('Raw Data'!G1987:J1987, 2), 'Raw Data'!G1987:J1987, 0), AND('Raw Data'!O1987-'Raw Data'!P1987&lt;4, 'Raw Data'!O1987-'Raw Data'!P1987&gt;0)), 'Raw Data'!G1987, 0))</f>
        <v/>
      </c>
      <c r="Q1994">
        <f>IF(ISBLANK('Raw Data'!J1987), 0, IF(AND(4=MATCH(LARGE('Raw Data'!G1987:J1987, 1), 'Raw Data'!G1987:J1987, 0), 'Raw Data'!P1987-'Raw Data'!O1987&gt;3), 'Raw Data'!J1987, 0))</f>
        <v/>
      </c>
      <c r="R1994">
        <f>IF(ISBLANK('Raw Data'!J1987), 0, IF(AND(3=MATCH(LARGE('Raw Data'!G1987:J1987, 1), 'Raw Data'!G1987:J1987, 0), 'Raw Data'!O1987-'Raw Data'!P1987&gt;3), 'Raw Data'!I1987, 0))</f>
        <v/>
      </c>
      <c r="S1994">
        <f>IF(AND('Raw Data'!P1987-'Raw Data'!O1987&gt;4, 'Raw Data'!F1987&lt;'Raw Data'!C1987), 'Raw Data'!J1987, 0)</f>
        <v/>
      </c>
      <c r="T1994">
        <f>IF(AND('Raw Data'!O1987-'Raw Data'!P1987&gt;4, 'Raw Data'!F1987&gt;'Raw Data'!C1987), 'Raw Data'!I1987, 0)</f>
        <v/>
      </c>
      <c r="U1994">
        <f>IF(AND('Raw Data'!P1987-'Raw Data'!O1987&lt;3, 'Raw Data'!P1987&gt;'Raw Data'!O1987, 'Raw Data'!F1987&lt;'Raw Data'!C1987), 'Raw Data'!H1987, 0)</f>
        <v/>
      </c>
      <c r="V1994">
        <f>IF(AND('Raw Data'!P1987-'Raw Data'!O1987&lt;3, 'Raw Data'!P1987&gt;'Raw Data'!O1987, 'Raw Data'!F1987&gt;'Raw Data'!C1987), 'Raw Data'!G1987, 0)</f>
        <v/>
      </c>
    </row>
    <row r="1995">
      <c r="A1995">
        <f>IF(AND('Raw Data'!F1988&lt;'Raw Data'!C1988, 'Raw Data'!P1988&gt;'Raw Data'!O1988, 'Raw Data'!P1988-'Raw Data'!O1988&gt;3), 'Raw Data'!J1988, 0)</f>
        <v/>
      </c>
      <c r="B1995">
        <f>IF(AND('Raw Data'!C1988&lt;'Raw Data'!F1988, 'Raw Data'!O1988&gt;'Raw Data'!P1988, 'Raw Data'!O1988-'Raw Data'!P1988&gt;3), 'Raw Data'!I1988, 0)</f>
        <v/>
      </c>
      <c r="C1995">
        <f>IF(AND('Raw Data'!F1988&lt;'Raw Data'!C1988, 'Raw Data'!P1988&gt;'Raw Data'!O1988, 'Raw Data'!P1988-'Raw Data'!O1988&lt;4), 'Raw Data'!H1988, 0)</f>
        <v/>
      </c>
      <c r="D1995">
        <f>IF(AND('Raw Data'!C1988&lt;'Raw Data'!F1988, 'Raw Data'!O1988&gt;'Raw Data'!P1988, 'Raw Data'!O1988-'Raw Data'!P1988&lt;4), 'Raw Data'!G1988, 0)</f>
        <v/>
      </c>
      <c r="E1995">
        <f>IF(ISBLANK('Raw Data'!J1988), 0, IF(AND(4=MATCH(LARGE('Raw Data'!G1988:J1988, 4), 'Raw Data'!G1988:J1988, 0), 'Raw Data'!P1988-'Raw Data'!O1988&gt;3), 'Raw Data'!J1988, 0))</f>
        <v/>
      </c>
      <c r="F1995">
        <f>IF(ISBLANK('Raw Data'!J1988), 0, IF(AND(3=MATCH(LARGE('Raw Data'!G1988:J1988, 4), 'Raw Data'!G1988:J1988, 0), 'Raw Data'!O1988-'Raw Data'!P1988&gt;3), 'Raw Data'!I1988, 0))</f>
        <v/>
      </c>
      <c r="G1995">
        <f>IF(ISBLANK('Raw Data'!J1988), 0, IF(AND(2=MATCH(LARGE('Raw Data'!G1988:J1988, 4), 'Raw Data'!G1988:J1988, 0), AND('Raw Data'!P1988-'Raw Data'!O1988&lt;4, 'Raw Data'!P1988-'Raw Data'!O1988&gt;0)), 'Raw Data'!H1988, 0))</f>
        <v/>
      </c>
      <c r="H1995">
        <f>IF(ISBLANK('Raw Data'!J1988), 0, IF(AND(1=MATCH(LARGE('Raw Data'!G1988:J1988, 4), 'Raw Data'!G1988:J1988, 0), AND('Raw Data'!O1988-'Raw Data'!P1988&lt;4, 'Raw Data'!O1988-'Raw Data'!P1988&gt;0)), 'Raw Data'!G1988, 0))</f>
        <v/>
      </c>
      <c r="I1995">
        <f>IF(ISBLANK('Raw Data'!J1988), 0, IF(AND(4=MATCH(LARGE('Raw Data'!G1988:J1988, 3), 'Raw Data'!G1988:J1988, 0), 'Raw Data'!P1988-'Raw Data'!O1988&gt;3), 'Raw Data'!J1988, 0))</f>
        <v/>
      </c>
      <c r="J1995">
        <f>IF(ISBLANK('Raw Data'!J1988), 0, IF(AND(3=MATCH(LARGE('Raw Data'!G1988:J1988, 3), 'Raw Data'!G1988:J1988, 0), 'Raw Data'!O1988-'Raw Data'!P1988&gt;3), 'Raw Data'!I1988, 0))</f>
        <v/>
      </c>
      <c r="K1995">
        <f>IF(ISBLANK('Raw Data'!J1988), 0, IF(AND(2=MATCH(LARGE('Raw Data'!G1988:J1988, 3), 'Raw Data'!G1988:J1988, 0), AND('Raw Data'!P1988-'Raw Data'!O1988&lt;4, 'Raw Data'!P1988-'Raw Data'!O1988&gt;0)), 'Raw Data'!H1988, 0))</f>
        <v/>
      </c>
      <c r="L1995">
        <f>IF(ISBLANK('Raw Data'!J1988), 0, IF(AND(1=MATCH(LARGE('Raw Data'!G1988:J1988, 3), 'Raw Data'!G1988:J1988, 0), AND('Raw Data'!O1988-'Raw Data'!P1988&lt;4, 'Raw Data'!O1988-'Raw Data'!P1988&gt;0)), 'Raw Data'!G1988, 0))</f>
        <v/>
      </c>
      <c r="M1995">
        <f>IF(ISBLANK('Raw Data'!J1988), 0, IF(AND(4=MATCH(LARGE('Raw Data'!G1988:J1988, 2), 'Raw Data'!G1988:J1988, 0), 'Raw Data'!P1988-'Raw Data'!O1988&gt;3), 'Raw Data'!J1988, 0))</f>
        <v/>
      </c>
      <c r="N1995">
        <f>IF(ISBLANK('Raw Data'!J1988), 0, IF(AND(3=MATCH(LARGE('Raw Data'!G1988:J1988, 2), 'Raw Data'!G1988:J1988, 0), 'Raw Data'!O1988-'Raw Data'!P1988&gt;3), 'Raw Data'!I1988, 0))</f>
        <v/>
      </c>
      <c r="O1995">
        <f>IF(ISBLANK('Raw Data'!J1988), 0, IF(AND(2=MATCH(LARGE('Raw Data'!G1988:J1988, 2), 'Raw Data'!G1988:J1988, 0), AND('Raw Data'!P1988-'Raw Data'!O1988&lt;4, 'Raw Data'!P1988-'Raw Data'!O1988&gt;0)), 'Raw Data'!H1988, 0))</f>
        <v/>
      </c>
      <c r="P1995">
        <f>IF(ISBLANK('Raw Data'!J1988), 0, IF(AND(1=MATCH(LARGE('Raw Data'!G1988:J1988, 2), 'Raw Data'!G1988:J1988, 0), AND('Raw Data'!O1988-'Raw Data'!P1988&lt;4, 'Raw Data'!O1988-'Raw Data'!P1988&gt;0)), 'Raw Data'!G1988, 0))</f>
        <v/>
      </c>
      <c r="Q1995">
        <f>IF(ISBLANK('Raw Data'!J1988), 0, IF(AND(4=MATCH(LARGE('Raw Data'!G1988:J1988, 1), 'Raw Data'!G1988:J1988, 0), 'Raw Data'!P1988-'Raw Data'!O1988&gt;3), 'Raw Data'!J1988, 0))</f>
        <v/>
      </c>
      <c r="R1995">
        <f>IF(ISBLANK('Raw Data'!J1988), 0, IF(AND(3=MATCH(LARGE('Raw Data'!G1988:J1988, 1), 'Raw Data'!G1988:J1988, 0), 'Raw Data'!O1988-'Raw Data'!P1988&gt;3), 'Raw Data'!I1988, 0))</f>
        <v/>
      </c>
      <c r="S1995">
        <f>IF(AND('Raw Data'!P1988-'Raw Data'!O1988&gt;4, 'Raw Data'!F1988&lt;'Raw Data'!C1988), 'Raw Data'!J1988, 0)</f>
        <v/>
      </c>
      <c r="T1995">
        <f>IF(AND('Raw Data'!O1988-'Raw Data'!P1988&gt;4, 'Raw Data'!F1988&gt;'Raw Data'!C1988), 'Raw Data'!I1988, 0)</f>
        <v/>
      </c>
      <c r="U1995">
        <f>IF(AND('Raw Data'!P1988-'Raw Data'!O1988&lt;3, 'Raw Data'!P1988&gt;'Raw Data'!O1988, 'Raw Data'!F1988&lt;'Raw Data'!C1988), 'Raw Data'!H1988, 0)</f>
        <v/>
      </c>
      <c r="V1995">
        <f>IF(AND('Raw Data'!P1988-'Raw Data'!O1988&lt;3, 'Raw Data'!P1988&gt;'Raw Data'!O1988, 'Raw Data'!F1988&gt;'Raw Data'!C1988), 'Raw Data'!G1988, 0)</f>
        <v/>
      </c>
    </row>
    <row r="1996">
      <c r="A1996">
        <f>IF(AND('Raw Data'!F1989&lt;'Raw Data'!C1989, 'Raw Data'!P1989&gt;'Raw Data'!O1989, 'Raw Data'!P1989-'Raw Data'!O1989&gt;3), 'Raw Data'!J1989, 0)</f>
        <v/>
      </c>
      <c r="B1996">
        <f>IF(AND('Raw Data'!C1989&lt;'Raw Data'!F1989, 'Raw Data'!O1989&gt;'Raw Data'!P1989, 'Raw Data'!O1989-'Raw Data'!P1989&gt;3), 'Raw Data'!I1989, 0)</f>
        <v/>
      </c>
      <c r="C1996">
        <f>IF(AND('Raw Data'!F1989&lt;'Raw Data'!C1989, 'Raw Data'!P1989&gt;'Raw Data'!O1989, 'Raw Data'!P1989-'Raw Data'!O1989&lt;4), 'Raw Data'!H1989, 0)</f>
        <v/>
      </c>
      <c r="D1996">
        <f>IF(AND('Raw Data'!C1989&lt;'Raw Data'!F1989, 'Raw Data'!O1989&gt;'Raw Data'!P1989, 'Raw Data'!O1989-'Raw Data'!P1989&lt;4), 'Raw Data'!G1989, 0)</f>
        <v/>
      </c>
      <c r="E1996">
        <f>IF(ISBLANK('Raw Data'!J1989), 0, IF(AND(4=MATCH(LARGE('Raw Data'!G1989:J1989, 4), 'Raw Data'!G1989:J1989, 0), 'Raw Data'!P1989-'Raw Data'!O1989&gt;3), 'Raw Data'!J1989, 0))</f>
        <v/>
      </c>
      <c r="F1996">
        <f>IF(ISBLANK('Raw Data'!J1989), 0, IF(AND(3=MATCH(LARGE('Raw Data'!G1989:J1989, 4), 'Raw Data'!G1989:J1989, 0), 'Raw Data'!O1989-'Raw Data'!P1989&gt;3), 'Raw Data'!I1989, 0))</f>
        <v/>
      </c>
      <c r="G1996">
        <f>IF(ISBLANK('Raw Data'!J1989), 0, IF(AND(2=MATCH(LARGE('Raw Data'!G1989:J1989, 4), 'Raw Data'!G1989:J1989, 0), AND('Raw Data'!P1989-'Raw Data'!O1989&lt;4, 'Raw Data'!P1989-'Raw Data'!O1989&gt;0)), 'Raw Data'!H1989, 0))</f>
        <v/>
      </c>
      <c r="H1996">
        <f>IF(ISBLANK('Raw Data'!J1989), 0, IF(AND(1=MATCH(LARGE('Raw Data'!G1989:J1989, 4), 'Raw Data'!G1989:J1989, 0), AND('Raw Data'!O1989-'Raw Data'!P1989&lt;4, 'Raw Data'!O1989-'Raw Data'!P1989&gt;0)), 'Raw Data'!G1989, 0))</f>
        <v/>
      </c>
      <c r="I1996">
        <f>IF(ISBLANK('Raw Data'!J1989), 0, IF(AND(4=MATCH(LARGE('Raw Data'!G1989:J1989, 3), 'Raw Data'!G1989:J1989, 0), 'Raw Data'!P1989-'Raw Data'!O1989&gt;3), 'Raw Data'!J1989, 0))</f>
        <v/>
      </c>
      <c r="J1996">
        <f>IF(ISBLANK('Raw Data'!J1989), 0, IF(AND(3=MATCH(LARGE('Raw Data'!G1989:J1989, 3), 'Raw Data'!G1989:J1989, 0), 'Raw Data'!O1989-'Raw Data'!P1989&gt;3), 'Raw Data'!I1989, 0))</f>
        <v/>
      </c>
      <c r="K1996">
        <f>IF(ISBLANK('Raw Data'!J1989), 0, IF(AND(2=MATCH(LARGE('Raw Data'!G1989:J1989, 3), 'Raw Data'!G1989:J1989, 0), AND('Raw Data'!P1989-'Raw Data'!O1989&lt;4, 'Raw Data'!P1989-'Raw Data'!O1989&gt;0)), 'Raw Data'!H1989, 0))</f>
        <v/>
      </c>
      <c r="L1996">
        <f>IF(ISBLANK('Raw Data'!J1989), 0, IF(AND(1=MATCH(LARGE('Raw Data'!G1989:J1989, 3), 'Raw Data'!G1989:J1989, 0), AND('Raw Data'!O1989-'Raw Data'!P1989&lt;4, 'Raw Data'!O1989-'Raw Data'!P1989&gt;0)), 'Raw Data'!G1989, 0))</f>
        <v/>
      </c>
      <c r="M1996">
        <f>IF(ISBLANK('Raw Data'!J1989), 0, IF(AND(4=MATCH(LARGE('Raw Data'!G1989:J1989, 2), 'Raw Data'!G1989:J1989, 0), 'Raw Data'!P1989-'Raw Data'!O1989&gt;3), 'Raw Data'!J1989, 0))</f>
        <v/>
      </c>
      <c r="N1996">
        <f>IF(ISBLANK('Raw Data'!J1989), 0, IF(AND(3=MATCH(LARGE('Raw Data'!G1989:J1989, 2), 'Raw Data'!G1989:J1989, 0), 'Raw Data'!O1989-'Raw Data'!P1989&gt;3), 'Raw Data'!I1989, 0))</f>
        <v/>
      </c>
      <c r="O1996">
        <f>IF(ISBLANK('Raw Data'!J1989), 0, IF(AND(2=MATCH(LARGE('Raw Data'!G1989:J1989, 2), 'Raw Data'!G1989:J1989, 0), AND('Raw Data'!P1989-'Raw Data'!O1989&lt;4, 'Raw Data'!P1989-'Raw Data'!O1989&gt;0)), 'Raw Data'!H1989, 0))</f>
        <v/>
      </c>
      <c r="P1996">
        <f>IF(ISBLANK('Raw Data'!J1989), 0, IF(AND(1=MATCH(LARGE('Raw Data'!G1989:J1989, 2), 'Raw Data'!G1989:J1989, 0), AND('Raw Data'!O1989-'Raw Data'!P1989&lt;4, 'Raw Data'!O1989-'Raw Data'!P1989&gt;0)), 'Raw Data'!G1989, 0))</f>
        <v/>
      </c>
      <c r="Q1996">
        <f>IF(ISBLANK('Raw Data'!J1989), 0, IF(AND(4=MATCH(LARGE('Raw Data'!G1989:J1989, 1), 'Raw Data'!G1989:J1989, 0), 'Raw Data'!P1989-'Raw Data'!O1989&gt;3), 'Raw Data'!J1989, 0))</f>
        <v/>
      </c>
      <c r="R1996">
        <f>IF(ISBLANK('Raw Data'!J1989), 0, IF(AND(3=MATCH(LARGE('Raw Data'!G1989:J1989, 1), 'Raw Data'!G1989:J1989, 0), 'Raw Data'!O1989-'Raw Data'!P1989&gt;3), 'Raw Data'!I1989, 0))</f>
        <v/>
      </c>
      <c r="S1996">
        <f>IF(AND('Raw Data'!P1989-'Raw Data'!O1989&gt;4, 'Raw Data'!F1989&lt;'Raw Data'!C1989), 'Raw Data'!J1989, 0)</f>
        <v/>
      </c>
      <c r="T1996">
        <f>IF(AND('Raw Data'!O1989-'Raw Data'!P1989&gt;4, 'Raw Data'!F1989&gt;'Raw Data'!C1989), 'Raw Data'!I1989, 0)</f>
        <v/>
      </c>
      <c r="U1996">
        <f>IF(AND('Raw Data'!P1989-'Raw Data'!O1989&lt;3, 'Raw Data'!P1989&gt;'Raw Data'!O1989, 'Raw Data'!F1989&lt;'Raw Data'!C1989), 'Raw Data'!H1989, 0)</f>
        <v/>
      </c>
      <c r="V1996">
        <f>IF(AND('Raw Data'!P1989-'Raw Data'!O1989&lt;3, 'Raw Data'!P1989&gt;'Raw Data'!O1989, 'Raw Data'!F1989&gt;'Raw Data'!C1989), 'Raw Data'!G1989, 0)</f>
        <v/>
      </c>
    </row>
    <row r="1997">
      <c r="A1997">
        <f>IF(AND('Raw Data'!F1990&lt;'Raw Data'!C1990, 'Raw Data'!P1990&gt;'Raw Data'!O1990, 'Raw Data'!P1990-'Raw Data'!O1990&gt;3), 'Raw Data'!J1990, 0)</f>
        <v/>
      </c>
      <c r="B1997">
        <f>IF(AND('Raw Data'!C1990&lt;'Raw Data'!F1990, 'Raw Data'!O1990&gt;'Raw Data'!P1990, 'Raw Data'!O1990-'Raw Data'!P1990&gt;3), 'Raw Data'!I1990, 0)</f>
        <v/>
      </c>
      <c r="C1997">
        <f>IF(AND('Raw Data'!F1990&lt;'Raw Data'!C1990, 'Raw Data'!P1990&gt;'Raw Data'!O1990, 'Raw Data'!P1990-'Raw Data'!O1990&lt;4), 'Raw Data'!H1990, 0)</f>
        <v/>
      </c>
      <c r="D1997">
        <f>IF(AND('Raw Data'!C1990&lt;'Raw Data'!F1990, 'Raw Data'!O1990&gt;'Raw Data'!P1990, 'Raw Data'!O1990-'Raw Data'!P1990&lt;4), 'Raw Data'!G1990, 0)</f>
        <v/>
      </c>
      <c r="E1997">
        <f>IF(ISBLANK('Raw Data'!J1990), 0, IF(AND(4=MATCH(LARGE('Raw Data'!G1990:J1990, 4), 'Raw Data'!G1990:J1990, 0), 'Raw Data'!P1990-'Raw Data'!O1990&gt;3), 'Raw Data'!J1990, 0))</f>
        <v/>
      </c>
      <c r="F1997">
        <f>IF(ISBLANK('Raw Data'!J1990), 0, IF(AND(3=MATCH(LARGE('Raw Data'!G1990:J1990, 4), 'Raw Data'!G1990:J1990, 0), 'Raw Data'!O1990-'Raw Data'!P1990&gt;3), 'Raw Data'!I1990, 0))</f>
        <v/>
      </c>
      <c r="G1997">
        <f>IF(ISBLANK('Raw Data'!J1990), 0, IF(AND(2=MATCH(LARGE('Raw Data'!G1990:J1990, 4), 'Raw Data'!G1990:J1990, 0), AND('Raw Data'!P1990-'Raw Data'!O1990&lt;4, 'Raw Data'!P1990-'Raw Data'!O1990&gt;0)), 'Raw Data'!H1990, 0))</f>
        <v/>
      </c>
      <c r="H1997">
        <f>IF(ISBLANK('Raw Data'!J1990), 0, IF(AND(1=MATCH(LARGE('Raw Data'!G1990:J1990, 4), 'Raw Data'!G1990:J1990, 0), AND('Raw Data'!O1990-'Raw Data'!P1990&lt;4, 'Raw Data'!O1990-'Raw Data'!P1990&gt;0)), 'Raw Data'!G1990, 0))</f>
        <v/>
      </c>
      <c r="I1997">
        <f>IF(ISBLANK('Raw Data'!J1990), 0, IF(AND(4=MATCH(LARGE('Raw Data'!G1990:J1990, 3), 'Raw Data'!G1990:J1990, 0), 'Raw Data'!P1990-'Raw Data'!O1990&gt;3), 'Raw Data'!J1990, 0))</f>
        <v/>
      </c>
      <c r="J1997">
        <f>IF(ISBLANK('Raw Data'!J1990), 0, IF(AND(3=MATCH(LARGE('Raw Data'!G1990:J1990, 3), 'Raw Data'!G1990:J1990, 0), 'Raw Data'!O1990-'Raw Data'!P1990&gt;3), 'Raw Data'!I1990, 0))</f>
        <v/>
      </c>
      <c r="K1997">
        <f>IF(ISBLANK('Raw Data'!J1990), 0, IF(AND(2=MATCH(LARGE('Raw Data'!G1990:J1990, 3), 'Raw Data'!G1990:J1990, 0), AND('Raw Data'!P1990-'Raw Data'!O1990&lt;4, 'Raw Data'!P1990-'Raw Data'!O1990&gt;0)), 'Raw Data'!H1990, 0))</f>
        <v/>
      </c>
      <c r="L1997">
        <f>IF(ISBLANK('Raw Data'!J1990), 0, IF(AND(1=MATCH(LARGE('Raw Data'!G1990:J1990, 3), 'Raw Data'!G1990:J1990, 0), AND('Raw Data'!O1990-'Raw Data'!P1990&lt;4, 'Raw Data'!O1990-'Raw Data'!P1990&gt;0)), 'Raw Data'!G1990, 0))</f>
        <v/>
      </c>
      <c r="M1997">
        <f>IF(ISBLANK('Raw Data'!J1990), 0, IF(AND(4=MATCH(LARGE('Raw Data'!G1990:J1990, 2), 'Raw Data'!G1990:J1990, 0), 'Raw Data'!P1990-'Raw Data'!O1990&gt;3), 'Raw Data'!J1990, 0))</f>
        <v/>
      </c>
      <c r="N1997">
        <f>IF(ISBLANK('Raw Data'!J1990), 0, IF(AND(3=MATCH(LARGE('Raw Data'!G1990:J1990, 2), 'Raw Data'!G1990:J1990, 0), 'Raw Data'!O1990-'Raw Data'!P1990&gt;3), 'Raw Data'!I1990, 0))</f>
        <v/>
      </c>
      <c r="O1997">
        <f>IF(ISBLANK('Raw Data'!J1990), 0, IF(AND(2=MATCH(LARGE('Raw Data'!G1990:J1990, 2), 'Raw Data'!G1990:J1990, 0), AND('Raw Data'!P1990-'Raw Data'!O1990&lt;4, 'Raw Data'!P1990-'Raw Data'!O1990&gt;0)), 'Raw Data'!H1990, 0))</f>
        <v/>
      </c>
      <c r="P1997">
        <f>IF(ISBLANK('Raw Data'!J1990), 0, IF(AND(1=MATCH(LARGE('Raw Data'!G1990:J1990, 2), 'Raw Data'!G1990:J1990, 0), AND('Raw Data'!O1990-'Raw Data'!P1990&lt;4, 'Raw Data'!O1990-'Raw Data'!P1990&gt;0)), 'Raw Data'!G1990, 0))</f>
        <v/>
      </c>
      <c r="Q1997">
        <f>IF(ISBLANK('Raw Data'!J1990), 0, IF(AND(4=MATCH(LARGE('Raw Data'!G1990:J1990, 1), 'Raw Data'!G1990:J1990, 0), 'Raw Data'!P1990-'Raw Data'!O1990&gt;3), 'Raw Data'!J1990, 0))</f>
        <v/>
      </c>
      <c r="R1997">
        <f>IF(ISBLANK('Raw Data'!J1990), 0, IF(AND(3=MATCH(LARGE('Raw Data'!G1990:J1990, 1), 'Raw Data'!G1990:J1990, 0), 'Raw Data'!O1990-'Raw Data'!P1990&gt;3), 'Raw Data'!I1990, 0))</f>
        <v/>
      </c>
      <c r="S1997">
        <f>IF(AND('Raw Data'!P1990-'Raw Data'!O1990&gt;4, 'Raw Data'!F1990&lt;'Raw Data'!C1990), 'Raw Data'!J1990, 0)</f>
        <v/>
      </c>
      <c r="T1997">
        <f>IF(AND('Raw Data'!O1990-'Raw Data'!P1990&gt;4, 'Raw Data'!F1990&gt;'Raw Data'!C1990), 'Raw Data'!I1990, 0)</f>
        <v/>
      </c>
      <c r="U1997">
        <f>IF(AND('Raw Data'!P1990-'Raw Data'!O1990&lt;3, 'Raw Data'!P1990&gt;'Raw Data'!O1990, 'Raw Data'!F1990&lt;'Raw Data'!C1990), 'Raw Data'!H1990, 0)</f>
        <v/>
      </c>
      <c r="V1997">
        <f>IF(AND('Raw Data'!P1990-'Raw Data'!O1990&lt;3, 'Raw Data'!P1990&gt;'Raw Data'!O1990, 'Raw Data'!F1990&gt;'Raw Data'!C1990), 'Raw Data'!G1990, 0)</f>
        <v/>
      </c>
    </row>
    <row r="1998">
      <c r="A1998">
        <f>IF(AND('Raw Data'!F1991&lt;'Raw Data'!C1991, 'Raw Data'!P1991&gt;'Raw Data'!O1991, 'Raw Data'!P1991-'Raw Data'!O1991&gt;3), 'Raw Data'!J1991, 0)</f>
        <v/>
      </c>
      <c r="B1998">
        <f>IF(AND('Raw Data'!C1991&lt;'Raw Data'!F1991, 'Raw Data'!O1991&gt;'Raw Data'!P1991, 'Raw Data'!O1991-'Raw Data'!P1991&gt;3), 'Raw Data'!I1991, 0)</f>
        <v/>
      </c>
      <c r="C1998">
        <f>IF(AND('Raw Data'!F1991&lt;'Raw Data'!C1991, 'Raw Data'!P1991&gt;'Raw Data'!O1991, 'Raw Data'!P1991-'Raw Data'!O1991&lt;4), 'Raw Data'!H1991, 0)</f>
        <v/>
      </c>
      <c r="D1998">
        <f>IF(AND('Raw Data'!C1991&lt;'Raw Data'!F1991, 'Raw Data'!O1991&gt;'Raw Data'!P1991, 'Raw Data'!O1991-'Raw Data'!P1991&lt;4), 'Raw Data'!G1991, 0)</f>
        <v/>
      </c>
      <c r="E1998">
        <f>IF(ISBLANK('Raw Data'!J1991), 0, IF(AND(4=MATCH(LARGE('Raw Data'!G1991:J1991, 4), 'Raw Data'!G1991:J1991, 0), 'Raw Data'!P1991-'Raw Data'!O1991&gt;3), 'Raw Data'!J1991, 0))</f>
        <v/>
      </c>
      <c r="F1998">
        <f>IF(ISBLANK('Raw Data'!J1991), 0, IF(AND(3=MATCH(LARGE('Raw Data'!G1991:J1991, 4), 'Raw Data'!G1991:J1991, 0), 'Raw Data'!O1991-'Raw Data'!P1991&gt;3), 'Raw Data'!I1991, 0))</f>
        <v/>
      </c>
      <c r="G1998">
        <f>IF(ISBLANK('Raw Data'!J1991), 0, IF(AND(2=MATCH(LARGE('Raw Data'!G1991:J1991, 4), 'Raw Data'!G1991:J1991, 0), AND('Raw Data'!P1991-'Raw Data'!O1991&lt;4, 'Raw Data'!P1991-'Raw Data'!O1991&gt;0)), 'Raw Data'!H1991, 0))</f>
        <v/>
      </c>
      <c r="H1998">
        <f>IF(ISBLANK('Raw Data'!J1991), 0, IF(AND(1=MATCH(LARGE('Raw Data'!G1991:J1991, 4), 'Raw Data'!G1991:J1991, 0), AND('Raw Data'!O1991-'Raw Data'!P1991&lt;4, 'Raw Data'!O1991-'Raw Data'!P1991&gt;0)), 'Raw Data'!G1991, 0))</f>
        <v/>
      </c>
      <c r="I1998">
        <f>IF(ISBLANK('Raw Data'!J1991), 0, IF(AND(4=MATCH(LARGE('Raw Data'!G1991:J1991, 3), 'Raw Data'!G1991:J1991, 0), 'Raw Data'!P1991-'Raw Data'!O1991&gt;3), 'Raw Data'!J1991, 0))</f>
        <v/>
      </c>
      <c r="J1998">
        <f>IF(ISBLANK('Raw Data'!J1991), 0, IF(AND(3=MATCH(LARGE('Raw Data'!G1991:J1991, 3), 'Raw Data'!G1991:J1991, 0), 'Raw Data'!O1991-'Raw Data'!P1991&gt;3), 'Raw Data'!I1991, 0))</f>
        <v/>
      </c>
      <c r="K1998">
        <f>IF(ISBLANK('Raw Data'!J1991), 0, IF(AND(2=MATCH(LARGE('Raw Data'!G1991:J1991, 3), 'Raw Data'!G1991:J1991, 0), AND('Raw Data'!P1991-'Raw Data'!O1991&lt;4, 'Raw Data'!P1991-'Raw Data'!O1991&gt;0)), 'Raw Data'!H1991, 0))</f>
        <v/>
      </c>
      <c r="L1998">
        <f>IF(ISBLANK('Raw Data'!J1991), 0, IF(AND(1=MATCH(LARGE('Raw Data'!G1991:J1991, 3), 'Raw Data'!G1991:J1991, 0), AND('Raw Data'!O1991-'Raw Data'!P1991&lt;4, 'Raw Data'!O1991-'Raw Data'!P1991&gt;0)), 'Raw Data'!G1991, 0))</f>
        <v/>
      </c>
      <c r="M1998">
        <f>IF(ISBLANK('Raw Data'!J1991), 0, IF(AND(4=MATCH(LARGE('Raw Data'!G1991:J1991, 2), 'Raw Data'!G1991:J1991, 0), 'Raw Data'!P1991-'Raw Data'!O1991&gt;3), 'Raw Data'!J1991, 0))</f>
        <v/>
      </c>
      <c r="N1998">
        <f>IF(ISBLANK('Raw Data'!J1991), 0, IF(AND(3=MATCH(LARGE('Raw Data'!G1991:J1991, 2), 'Raw Data'!G1991:J1991, 0), 'Raw Data'!O1991-'Raw Data'!P1991&gt;3), 'Raw Data'!I1991, 0))</f>
        <v/>
      </c>
      <c r="O1998">
        <f>IF(ISBLANK('Raw Data'!J1991), 0, IF(AND(2=MATCH(LARGE('Raw Data'!G1991:J1991, 2), 'Raw Data'!G1991:J1991, 0), AND('Raw Data'!P1991-'Raw Data'!O1991&lt;4, 'Raw Data'!P1991-'Raw Data'!O1991&gt;0)), 'Raw Data'!H1991, 0))</f>
        <v/>
      </c>
      <c r="P1998">
        <f>IF(ISBLANK('Raw Data'!J1991), 0, IF(AND(1=MATCH(LARGE('Raw Data'!G1991:J1991, 2), 'Raw Data'!G1991:J1991, 0), AND('Raw Data'!O1991-'Raw Data'!P1991&lt;4, 'Raw Data'!O1991-'Raw Data'!P1991&gt;0)), 'Raw Data'!G1991, 0))</f>
        <v/>
      </c>
      <c r="Q1998">
        <f>IF(ISBLANK('Raw Data'!J1991), 0, IF(AND(4=MATCH(LARGE('Raw Data'!G1991:J1991, 1), 'Raw Data'!G1991:J1991, 0), 'Raw Data'!P1991-'Raw Data'!O1991&gt;3), 'Raw Data'!J1991, 0))</f>
        <v/>
      </c>
      <c r="R1998">
        <f>IF(ISBLANK('Raw Data'!J1991), 0, IF(AND(3=MATCH(LARGE('Raw Data'!G1991:J1991, 1), 'Raw Data'!G1991:J1991, 0), 'Raw Data'!O1991-'Raw Data'!P1991&gt;3), 'Raw Data'!I1991, 0))</f>
        <v/>
      </c>
      <c r="S1998">
        <f>IF(AND('Raw Data'!P1991-'Raw Data'!O1991&gt;4, 'Raw Data'!F1991&lt;'Raw Data'!C1991), 'Raw Data'!J1991, 0)</f>
        <v/>
      </c>
      <c r="T1998">
        <f>IF(AND('Raw Data'!O1991-'Raw Data'!P1991&gt;4, 'Raw Data'!F1991&gt;'Raw Data'!C1991), 'Raw Data'!I1991, 0)</f>
        <v/>
      </c>
      <c r="U1998">
        <f>IF(AND('Raw Data'!P1991-'Raw Data'!O1991&lt;3, 'Raw Data'!P1991&gt;'Raw Data'!O1991, 'Raw Data'!F1991&lt;'Raw Data'!C1991), 'Raw Data'!H1991, 0)</f>
        <v/>
      </c>
      <c r="V1998">
        <f>IF(AND('Raw Data'!P1991-'Raw Data'!O1991&lt;3, 'Raw Data'!P1991&gt;'Raw Data'!O1991, 'Raw Data'!F1991&gt;'Raw Data'!C1991), 'Raw Data'!G1991, 0)</f>
        <v/>
      </c>
    </row>
    <row r="1999">
      <c r="A1999">
        <f>IF(AND('Raw Data'!F1992&lt;'Raw Data'!C1992, 'Raw Data'!P1992&gt;'Raw Data'!O1992, 'Raw Data'!P1992-'Raw Data'!O1992&gt;3), 'Raw Data'!J1992, 0)</f>
        <v/>
      </c>
      <c r="B1999">
        <f>IF(AND('Raw Data'!C1992&lt;'Raw Data'!F1992, 'Raw Data'!O1992&gt;'Raw Data'!P1992, 'Raw Data'!O1992-'Raw Data'!P1992&gt;3), 'Raw Data'!I1992, 0)</f>
        <v/>
      </c>
      <c r="C1999">
        <f>IF(AND('Raw Data'!F1992&lt;'Raw Data'!C1992, 'Raw Data'!P1992&gt;'Raw Data'!O1992, 'Raw Data'!P1992-'Raw Data'!O1992&lt;4), 'Raw Data'!H1992, 0)</f>
        <v/>
      </c>
      <c r="D1999">
        <f>IF(AND('Raw Data'!C1992&lt;'Raw Data'!F1992, 'Raw Data'!O1992&gt;'Raw Data'!P1992, 'Raw Data'!O1992-'Raw Data'!P1992&lt;4), 'Raw Data'!G1992, 0)</f>
        <v/>
      </c>
      <c r="E1999">
        <f>IF(ISBLANK('Raw Data'!J1992), 0, IF(AND(4=MATCH(LARGE('Raw Data'!G1992:J1992, 4), 'Raw Data'!G1992:J1992, 0), 'Raw Data'!P1992-'Raw Data'!O1992&gt;3), 'Raw Data'!J1992, 0))</f>
        <v/>
      </c>
      <c r="F1999">
        <f>IF(ISBLANK('Raw Data'!J1992), 0, IF(AND(3=MATCH(LARGE('Raw Data'!G1992:J1992, 4), 'Raw Data'!G1992:J1992, 0), 'Raw Data'!O1992-'Raw Data'!P1992&gt;3), 'Raw Data'!I1992, 0))</f>
        <v/>
      </c>
      <c r="G1999">
        <f>IF(ISBLANK('Raw Data'!J1992), 0, IF(AND(2=MATCH(LARGE('Raw Data'!G1992:J1992, 4), 'Raw Data'!G1992:J1992, 0), AND('Raw Data'!P1992-'Raw Data'!O1992&lt;4, 'Raw Data'!P1992-'Raw Data'!O1992&gt;0)), 'Raw Data'!H1992, 0))</f>
        <v/>
      </c>
      <c r="H1999">
        <f>IF(ISBLANK('Raw Data'!J1992), 0, IF(AND(1=MATCH(LARGE('Raw Data'!G1992:J1992, 4), 'Raw Data'!G1992:J1992, 0), AND('Raw Data'!O1992-'Raw Data'!P1992&lt;4, 'Raw Data'!O1992-'Raw Data'!P1992&gt;0)), 'Raw Data'!G1992, 0))</f>
        <v/>
      </c>
      <c r="I1999">
        <f>IF(ISBLANK('Raw Data'!J1992), 0, IF(AND(4=MATCH(LARGE('Raw Data'!G1992:J1992, 3), 'Raw Data'!G1992:J1992, 0), 'Raw Data'!P1992-'Raw Data'!O1992&gt;3), 'Raw Data'!J1992, 0))</f>
        <v/>
      </c>
      <c r="J1999">
        <f>IF(ISBLANK('Raw Data'!J1992), 0, IF(AND(3=MATCH(LARGE('Raw Data'!G1992:J1992, 3), 'Raw Data'!G1992:J1992, 0), 'Raw Data'!O1992-'Raw Data'!P1992&gt;3), 'Raw Data'!I1992, 0))</f>
        <v/>
      </c>
      <c r="K1999">
        <f>IF(ISBLANK('Raw Data'!J1992), 0, IF(AND(2=MATCH(LARGE('Raw Data'!G1992:J1992, 3), 'Raw Data'!G1992:J1992, 0), AND('Raw Data'!P1992-'Raw Data'!O1992&lt;4, 'Raw Data'!P1992-'Raw Data'!O1992&gt;0)), 'Raw Data'!H1992, 0))</f>
        <v/>
      </c>
      <c r="L1999">
        <f>IF(ISBLANK('Raw Data'!J1992), 0, IF(AND(1=MATCH(LARGE('Raw Data'!G1992:J1992, 3), 'Raw Data'!G1992:J1992, 0), AND('Raw Data'!O1992-'Raw Data'!P1992&lt;4, 'Raw Data'!O1992-'Raw Data'!P1992&gt;0)), 'Raw Data'!G1992, 0))</f>
        <v/>
      </c>
      <c r="M1999">
        <f>IF(ISBLANK('Raw Data'!J1992), 0, IF(AND(4=MATCH(LARGE('Raw Data'!G1992:J1992, 2), 'Raw Data'!G1992:J1992, 0), 'Raw Data'!P1992-'Raw Data'!O1992&gt;3), 'Raw Data'!J1992, 0))</f>
        <v/>
      </c>
      <c r="N1999">
        <f>IF(ISBLANK('Raw Data'!J1992), 0, IF(AND(3=MATCH(LARGE('Raw Data'!G1992:J1992, 2), 'Raw Data'!G1992:J1992, 0), 'Raw Data'!O1992-'Raw Data'!P1992&gt;3), 'Raw Data'!I1992, 0))</f>
        <v/>
      </c>
      <c r="O1999">
        <f>IF(ISBLANK('Raw Data'!J1992), 0, IF(AND(2=MATCH(LARGE('Raw Data'!G1992:J1992, 2), 'Raw Data'!G1992:J1992, 0), AND('Raw Data'!P1992-'Raw Data'!O1992&lt;4, 'Raw Data'!P1992-'Raw Data'!O1992&gt;0)), 'Raw Data'!H1992, 0))</f>
        <v/>
      </c>
      <c r="P1999">
        <f>IF(ISBLANK('Raw Data'!J1992), 0, IF(AND(1=MATCH(LARGE('Raw Data'!G1992:J1992, 2), 'Raw Data'!G1992:J1992, 0), AND('Raw Data'!O1992-'Raw Data'!P1992&lt;4, 'Raw Data'!O1992-'Raw Data'!P1992&gt;0)), 'Raw Data'!G1992, 0))</f>
        <v/>
      </c>
      <c r="Q1999">
        <f>IF(ISBLANK('Raw Data'!J1992), 0, IF(AND(4=MATCH(LARGE('Raw Data'!G1992:J1992, 1), 'Raw Data'!G1992:J1992, 0), 'Raw Data'!P1992-'Raw Data'!O1992&gt;3), 'Raw Data'!J1992, 0))</f>
        <v/>
      </c>
      <c r="R1999">
        <f>IF(ISBLANK('Raw Data'!J1992), 0, IF(AND(3=MATCH(LARGE('Raw Data'!G1992:J1992, 1), 'Raw Data'!G1992:J1992, 0), 'Raw Data'!O1992-'Raw Data'!P1992&gt;3), 'Raw Data'!I1992, 0))</f>
        <v/>
      </c>
      <c r="S1999">
        <f>IF(AND('Raw Data'!P1992-'Raw Data'!O1992&gt;4, 'Raw Data'!F1992&lt;'Raw Data'!C1992), 'Raw Data'!J1992, 0)</f>
        <v/>
      </c>
      <c r="T1999">
        <f>IF(AND('Raw Data'!O1992-'Raw Data'!P1992&gt;4, 'Raw Data'!F1992&gt;'Raw Data'!C1992), 'Raw Data'!I1992, 0)</f>
        <v/>
      </c>
      <c r="U1999">
        <f>IF(AND('Raw Data'!P1992-'Raw Data'!O1992&lt;3, 'Raw Data'!P1992&gt;'Raw Data'!O1992, 'Raw Data'!F1992&lt;'Raw Data'!C1992), 'Raw Data'!H1992, 0)</f>
        <v/>
      </c>
      <c r="V1999">
        <f>IF(AND('Raw Data'!P1992-'Raw Data'!O1992&lt;3, 'Raw Data'!P1992&gt;'Raw Data'!O1992, 'Raw Data'!F1992&gt;'Raw Data'!C1992), 'Raw Data'!G1992, 0)</f>
        <v/>
      </c>
    </row>
    <row r="2000">
      <c r="A2000">
        <f>IF(AND('Raw Data'!F1993&lt;'Raw Data'!C1993, 'Raw Data'!P1993&gt;'Raw Data'!O1993, 'Raw Data'!P1993-'Raw Data'!O1993&gt;3), 'Raw Data'!J1993, 0)</f>
        <v/>
      </c>
      <c r="B2000">
        <f>IF(AND('Raw Data'!C1993&lt;'Raw Data'!F1993, 'Raw Data'!O1993&gt;'Raw Data'!P1993, 'Raw Data'!O1993-'Raw Data'!P1993&gt;3), 'Raw Data'!I1993, 0)</f>
        <v/>
      </c>
      <c r="C2000">
        <f>IF(AND('Raw Data'!F1993&lt;'Raw Data'!C1993, 'Raw Data'!P1993&gt;'Raw Data'!O1993, 'Raw Data'!P1993-'Raw Data'!O1993&lt;4), 'Raw Data'!H1993, 0)</f>
        <v/>
      </c>
      <c r="D2000">
        <f>IF(AND('Raw Data'!C1993&lt;'Raw Data'!F1993, 'Raw Data'!O1993&gt;'Raw Data'!P1993, 'Raw Data'!O1993-'Raw Data'!P1993&lt;4), 'Raw Data'!G1993, 0)</f>
        <v/>
      </c>
      <c r="E2000">
        <f>IF(ISBLANK('Raw Data'!J1993), 0, IF(AND(4=MATCH(LARGE('Raw Data'!G1993:J1993, 4), 'Raw Data'!G1993:J1993, 0), 'Raw Data'!P1993-'Raw Data'!O1993&gt;3), 'Raw Data'!J1993, 0))</f>
        <v/>
      </c>
      <c r="F2000">
        <f>IF(ISBLANK('Raw Data'!J1993), 0, IF(AND(3=MATCH(LARGE('Raw Data'!G1993:J1993, 4), 'Raw Data'!G1993:J1993, 0), 'Raw Data'!O1993-'Raw Data'!P1993&gt;3), 'Raw Data'!I1993, 0))</f>
        <v/>
      </c>
      <c r="G2000">
        <f>IF(ISBLANK('Raw Data'!J1993), 0, IF(AND(2=MATCH(LARGE('Raw Data'!G1993:J1993, 4), 'Raw Data'!G1993:J1993, 0), AND('Raw Data'!P1993-'Raw Data'!O1993&lt;4, 'Raw Data'!P1993-'Raw Data'!O1993&gt;0)), 'Raw Data'!H1993, 0))</f>
        <v/>
      </c>
      <c r="H2000">
        <f>IF(ISBLANK('Raw Data'!J1993), 0, IF(AND(1=MATCH(LARGE('Raw Data'!G1993:J1993, 4), 'Raw Data'!G1993:J1993, 0), AND('Raw Data'!O1993-'Raw Data'!P1993&lt;4, 'Raw Data'!O1993-'Raw Data'!P1993&gt;0)), 'Raw Data'!G1993, 0))</f>
        <v/>
      </c>
      <c r="I2000">
        <f>IF(ISBLANK('Raw Data'!J1993), 0, IF(AND(4=MATCH(LARGE('Raw Data'!G1993:J1993, 3), 'Raw Data'!G1993:J1993, 0), 'Raw Data'!P1993-'Raw Data'!O1993&gt;3), 'Raw Data'!J1993, 0))</f>
        <v/>
      </c>
      <c r="J2000">
        <f>IF(ISBLANK('Raw Data'!J1993), 0, IF(AND(3=MATCH(LARGE('Raw Data'!G1993:J1993, 3), 'Raw Data'!G1993:J1993, 0), 'Raw Data'!O1993-'Raw Data'!P1993&gt;3), 'Raw Data'!I1993, 0))</f>
        <v/>
      </c>
      <c r="K2000">
        <f>IF(ISBLANK('Raw Data'!J1993), 0, IF(AND(2=MATCH(LARGE('Raw Data'!G1993:J1993, 3), 'Raw Data'!G1993:J1993, 0), AND('Raw Data'!P1993-'Raw Data'!O1993&lt;4, 'Raw Data'!P1993-'Raw Data'!O1993&gt;0)), 'Raw Data'!H1993, 0))</f>
        <v/>
      </c>
      <c r="L2000">
        <f>IF(ISBLANK('Raw Data'!J1993), 0, IF(AND(1=MATCH(LARGE('Raw Data'!G1993:J1993, 3), 'Raw Data'!G1993:J1993, 0), AND('Raw Data'!O1993-'Raw Data'!P1993&lt;4, 'Raw Data'!O1993-'Raw Data'!P1993&gt;0)), 'Raw Data'!G1993, 0))</f>
        <v/>
      </c>
      <c r="M2000">
        <f>IF(ISBLANK('Raw Data'!J1993), 0, IF(AND(4=MATCH(LARGE('Raw Data'!G1993:J1993, 2), 'Raw Data'!G1993:J1993, 0), 'Raw Data'!P1993-'Raw Data'!O1993&gt;3), 'Raw Data'!J1993, 0))</f>
        <v/>
      </c>
      <c r="N2000">
        <f>IF(ISBLANK('Raw Data'!J1993), 0, IF(AND(3=MATCH(LARGE('Raw Data'!G1993:J1993, 2), 'Raw Data'!G1993:J1993, 0), 'Raw Data'!O1993-'Raw Data'!P1993&gt;3), 'Raw Data'!I1993, 0))</f>
        <v/>
      </c>
      <c r="O2000">
        <f>IF(ISBLANK('Raw Data'!J1993), 0, IF(AND(2=MATCH(LARGE('Raw Data'!G1993:J1993, 2), 'Raw Data'!G1993:J1993, 0), AND('Raw Data'!P1993-'Raw Data'!O1993&lt;4, 'Raw Data'!P1993-'Raw Data'!O1993&gt;0)), 'Raw Data'!H1993, 0))</f>
        <v/>
      </c>
      <c r="P2000">
        <f>IF(ISBLANK('Raw Data'!J1993), 0, IF(AND(1=MATCH(LARGE('Raw Data'!G1993:J1993, 2), 'Raw Data'!G1993:J1993, 0), AND('Raw Data'!O1993-'Raw Data'!P1993&lt;4, 'Raw Data'!O1993-'Raw Data'!P1993&gt;0)), 'Raw Data'!G1993, 0))</f>
        <v/>
      </c>
      <c r="Q2000">
        <f>IF(ISBLANK('Raw Data'!J1993), 0, IF(AND(4=MATCH(LARGE('Raw Data'!G1993:J1993, 1), 'Raw Data'!G1993:J1993, 0), 'Raw Data'!P1993-'Raw Data'!O1993&gt;3), 'Raw Data'!J1993, 0))</f>
        <v/>
      </c>
      <c r="R2000">
        <f>IF(ISBLANK('Raw Data'!J1993), 0, IF(AND(3=MATCH(LARGE('Raw Data'!G1993:J1993, 1), 'Raw Data'!G1993:J1993, 0), 'Raw Data'!O1993-'Raw Data'!P1993&gt;3), 'Raw Data'!I1993, 0))</f>
        <v/>
      </c>
      <c r="S2000">
        <f>IF(AND('Raw Data'!P1993-'Raw Data'!O1993&gt;4, 'Raw Data'!F1993&lt;'Raw Data'!C1993), 'Raw Data'!J1993, 0)</f>
        <v/>
      </c>
      <c r="T2000">
        <f>IF(AND('Raw Data'!O1993-'Raw Data'!P1993&gt;4, 'Raw Data'!F1993&gt;'Raw Data'!C1993), 'Raw Data'!I1993, 0)</f>
        <v/>
      </c>
      <c r="U2000">
        <f>IF(AND('Raw Data'!P1993-'Raw Data'!O1993&lt;3, 'Raw Data'!P1993&gt;'Raw Data'!O1993, 'Raw Data'!F1993&lt;'Raw Data'!C1993), 'Raw Data'!H1993, 0)</f>
        <v/>
      </c>
      <c r="V2000">
        <f>IF(AND('Raw Data'!P1993-'Raw Data'!O1993&lt;3, 'Raw Data'!P1993&gt;'Raw Data'!O1993, 'Raw Data'!F1993&gt;'Raw Data'!C1993), 'Raw Data'!G1993, 0)</f>
        <v/>
      </c>
    </row>
    <row r="2001">
      <c r="A2001">
        <f>IF(AND('Raw Data'!F1994&lt;'Raw Data'!C1994, 'Raw Data'!P1994&gt;'Raw Data'!O1994, 'Raw Data'!P1994-'Raw Data'!O1994&gt;3), 'Raw Data'!J1994, 0)</f>
        <v/>
      </c>
      <c r="B2001">
        <f>IF(AND('Raw Data'!C1994&lt;'Raw Data'!F1994, 'Raw Data'!O1994&gt;'Raw Data'!P1994, 'Raw Data'!O1994-'Raw Data'!P1994&gt;3), 'Raw Data'!I1994, 0)</f>
        <v/>
      </c>
      <c r="C2001">
        <f>IF(AND('Raw Data'!F1994&lt;'Raw Data'!C1994, 'Raw Data'!P1994&gt;'Raw Data'!O1994, 'Raw Data'!P1994-'Raw Data'!O1994&lt;4), 'Raw Data'!H1994, 0)</f>
        <v/>
      </c>
      <c r="D2001">
        <f>IF(AND('Raw Data'!C1994&lt;'Raw Data'!F1994, 'Raw Data'!O1994&gt;'Raw Data'!P1994, 'Raw Data'!O1994-'Raw Data'!P1994&lt;4), 'Raw Data'!G1994, 0)</f>
        <v/>
      </c>
      <c r="E2001">
        <f>IF(ISBLANK('Raw Data'!J1994), 0, IF(AND(4=MATCH(LARGE('Raw Data'!G1994:J1994, 4), 'Raw Data'!G1994:J1994, 0), 'Raw Data'!P1994-'Raw Data'!O1994&gt;3), 'Raw Data'!J1994, 0))</f>
        <v/>
      </c>
      <c r="F2001">
        <f>IF(ISBLANK('Raw Data'!J1994), 0, IF(AND(3=MATCH(LARGE('Raw Data'!G1994:J1994, 4), 'Raw Data'!G1994:J1994, 0), 'Raw Data'!O1994-'Raw Data'!P1994&gt;3), 'Raw Data'!I1994, 0))</f>
        <v/>
      </c>
      <c r="G2001">
        <f>IF(ISBLANK('Raw Data'!J1994), 0, IF(AND(2=MATCH(LARGE('Raw Data'!G1994:J1994, 4), 'Raw Data'!G1994:J1994, 0), AND('Raw Data'!P1994-'Raw Data'!O1994&lt;4, 'Raw Data'!P1994-'Raw Data'!O1994&gt;0)), 'Raw Data'!H1994, 0))</f>
        <v/>
      </c>
      <c r="H2001">
        <f>IF(ISBLANK('Raw Data'!J1994), 0, IF(AND(1=MATCH(LARGE('Raw Data'!G1994:J1994, 4), 'Raw Data'!G1994:J1994, 0), AND('Raw Data'!O1994-'Raw Data'!P1994&lt;4, 'Raw Data'!O1994-'Raw Data'!P1994&gt;0)), 'Raw Data'!G1994, 0))</f>
        <v/>
      </c>
      <c r="I2001">
        <f>IF(ISBLANK('Raw Data'!J1994), 0, IF(AND(4=MATCH(LARGE('Raw Data'!G1994:J1994, 3), 'Raw Data'!G1994:J1994, 0), 'Raw Data'!P1994-'Raw Data'!O1994&gt;3), 'Raw Data'!J1994, 0))</f>
        <v/>
      </c>
      <c r="J2001">
        <f>IF(ISBLANK('Raw Data'!J1994), 0, IF(AND(3=MATCH(LARGE('Raw Data'!G1994:J1994, 3), 'Raw Data'!G1994:J1994, 0), 'Raw Data'!O1994-'Raw Data'!P1994&gt;3), 'Raw Data'!I1994, 0))</f>
        <v/>
      </c>
      <c r="K2001">
        <f>IF(ISBLANK('Raw Data'!J1994), 0, IF(AND(2=MATCH(LARGE('Raw Data'!G1994:J1994, 3), 'Raw Data'!G1994:J1994, 0), AND('Raw Data'!P1994-'Raw Data'!O1994&lt;4, 'Raw Data'!P1994-'Raw Data'!O1994&gt;0)), 'Raw Data'!H1994, 0))</f>
        <v/>
      </c>
      <c r="L2001">
        <f>IF(ISBLANK('Raw Data'!J1994), 0, IF(AND(1=MATCH(LARGE('Raw Data'!G1994:J1994, 3), 'Raw Data'!G1994:J1994, 0), AND('Raw Data'!O1994-'Raw Data'!P1994&lt;4, 'Raw Data'!O1994-'Raw Data'!P1994&gt;0)), 'Raw Data'!G1994, 0))</f>
        <v/>
      </c>
      <c r="M2001">
        <f>IF(ISBLANK('Raw Data'!J1994), 0, IF(AND(4=MATCH(LARGE('Raw Data'!G1994:J1994, 2), 'Raw Data'!G1994:J1994, 0), 'Raw Data'!P1994-'Raw Data'!O1994&gt;3), 'Raw Data'!J1994, 0))</f>
        <v/>
      </c>
      <c r="N2001">
        <f>IF(ISBLANK('Raw Data'!J1994), 0, IF(AND(3=MATCH(LARGE('Raw Data'!G1994:J1994, 2), 'Raw Data'!G1994:J1994, 0), 'Raw Data'!O1994-'Raw Data'!P1994&gt;3), 'Raw Data'!I1994, 0))</f>
        <v/>
      </c>
      <c r="O2001">
        <f>IF(ISBLANK('Raw Data'!J1994), 0, IF(AND(2=MATCH(LARGE('Raw Data'!G1994:J1994, 2), 'Raw Data'!G1994:J1994, 0), AND('Raw Data'!P1994-'Raw Data'!O1994&lt;4, 'Raw Data'!P1994-'Raw Data'!O1994&gt;0)), 'Raw Data'!H1994, 0))</f>
        <v/>
      </c>
      <c r="P2001">
        <f>IF(ISBLANK('Raw Data'!J1994), 0, IF(AND(1=MATCH(LARGE('Raw Data'!G1994:J1994, 2), 'Raw Data'!G1994:J1994, 0), AND('Raw Data'!O1994-'Raw Data'!P1994&lt;4, 'Raw Data'!O1994-'Raw Data'!P1994&gt;0)), 'Raw Data'!G1994, 0))</f>
        <v/>
      </c>
      <c r="Q2001">
        <f>IF(ISBLANK('Raw Data'!J1994), 0, IF(AND(4=MATCH(LARGE('Raw Data'!G1994:J1994, 1), 'Raw Data'!G1994:J1994, 0), 'Raw Data'!P1994-'Raw Data'!O1994&gt;3), 'Raw Data'!J1994, 0))</f>
        <v/>
      </c>
      <c r="R2001">
        <f>IF(ISBLANK('Raw Data'!J1994), 0, IF(AND(3=MATCH(LARGE('Raw Data'!G1994:J1994, 1), 'Raw Data'!G1994:J1994, 0), 'Raw Data'!O1994-'Raw Data'!P1994&gt;3), 'Raw Data'!I1994, 0))</f>
        <v/>
      </c>
      <c r="S2001">
        <f>IF(AND('Raw Data'!P1994-'Raw Data'!O1994&gt;4, 'Raw Data'!F1994&lt;'Raw Data'!C1994), 'Raw Data'!J1994, 0)</f>
        <v/>
      </c>
      <c r="T2001">
        <f>IF(AND('Raw Data'!O1994-'Raw Data'!P1994&gt;4, 'Raw Data'!F1994&gt;'Raw Data'!C1994), 'Raw Data'!I1994, 0)</f>
        <v/>
      </c>
      <c r="U2001">
        <f>IF(AND('Raw Data'!P1994-'Raw Data'!O1994&lt;3, 'Raw Data'!P1994&gt;'Raw Data'!O1994, 'Raw Data'!F1994&lt;'Raw Data'!C1994), 'Raw Data'!H1994, 0)</f>
        <v/>
      </c>
      <c r="V2001">
        <f>IF(AND('Raw Data'!P1994-'Raw Data'!O1994&lt;3, 'Raw Data'!P1994&gt;'Raw Data'!O1994, 'Raw Data'!F1994&gt;'Raw Data'!C1994), 'Raw Data'!G1994, 0)</f>
        <v/>
      </c>
    </row>
    <row r="2002">
      <c r="A2002">
        <f>IF(AND('Raw Data'!F1995&lt;'Raw Data'!C1995, 'Raw Data'!P1995&gt;'Raw Data'!O1995, 'Raw Data'!P1995-'Raw Data'!O1995&gt;3), 'Raw Data'!J1995, 0)</f>
        <v/>
      </c>
      <c r="B2002">
        <f>IF(AND('Raw Data'!C1995&lt;'Raw Data'!F1995, 'Raw Data'!O1995&gt;'Raw Data'!P1995, 'Raw Data'!O1995-'Raw Data'!P1995&gt;3), 'Raw Data'!I1995, 0)</f>
        <v/>
      </c>
      <c r="C2002">
        <f>IF(AND('Raw Data'!F1995&lt;'Raw Data'!C1995, 'Raw Data'!P1995&gt;'Raw Data'!O1995, 'Raw Data'!P1995-'Raw Data'!O1995&lt;4), 'Raw Data'!H1995, 0)</f>
        <v/>
      </c>
      <c r="D2002">
        <f>IF(AND('Raw Data'!C1995&lt;'Raw Data'!F1995, 'Raw Data'!O1995&gt;'Raw Data'!P1995, 'Raw Data'!O1995-'Raw Data'!P1995&lt;4), 'Raw Data'!G1995, 0)</f>
        <v/>
      </c>
      <c r="E2002">
        <f>IF(ISBLANK('Raw Data'!J1995), 0, IF(AND(4=MATCH(LARGE('Raw Data'!G1995:J1995, 4), 'Raw Data'!G1995:J1995, 0), 'Raw Data'!P1995-'Raw Data'!O1995&gt;3), 'Raw Data'!J1995, 0))</f>
        <v/>
      </c>
      <c r="F2002">
        <f>IF(ISBLANK('Raw Data'!J1995), 0, IF(AND(3=MATCH(LARGE('Raw Data'!G1995:J1995, 4), 'Raw Data'!G1995:J1995, 0), 'Raw Data'!O1995-'Raw Data'!P1995&gt;3), 'Raw Data'!I1995, 0))</f>
        <v/>
      </c>
      <c r="G2002">
        <f>IF(ISBLANK('Raw Data'!J1995), 0, IF(AND(2=MATCH(LARGE('Raw Data'!G1995:J1995, 4), 'Raw Data'!G1995:J1995, 0), AND('Raw Data'!P1995-'Raw Data'!O1995&lt;4, 'Raw Data'!P1995-'Raw Data'!O1995&gt;0)), 'Raw Data'!H1995, 0))</f>
        <v/>
      </c>
      <c r="H2002">
        <f>IF(ISBLANK('Raw Data'!J1995), 0, IF(AND(1=MATCH(LARGE('Raw Data'!G1995:J1995, 4), 'Raw Data'!G1995:J1995, 0), AND('Raw Data'!O1995-'Raw Data'!P1995&lt;4, 'Raw Data'!O1995-'Raw Data'!P1995&gt;0)), 'Raw Data'!G1995, 0))</f>
        <v/>
      </c>
      <c r="I2002">
        <f>IF(ISBLANK('Raw Data'!J1995), 0, IF(AND(4=MATCH(LARGE('Raw Data'!G1995:J1995, 3), 'Raw Data'!G1995:J1995, 0), 'Raw Data'!P1995-'Raw Data'!O1995&gt;3), 'Raw Data'!J1995, 0))</f>
        <v/>
      </c>
      <c r="J2002">
        <f>IF(ISBLANK('Raw Data'!J1995), 0, IF(AND(3=MATCH(LARGE('Raw Data'!G1995:J1995, 3), 'Raw Data'!G1995:J1995, 0), 'Raw Data'!O1995-'Raw Data'!P1995&gt;3), 'Raw Data'!I1995, 0))</f>
        <v/>
      </c>
      <c r="K2002">
        <f>IF(ISBLANK('Raw Data'!J1995), 0, IF(AND(2=MATCH(LARGE('Raw Data'!G1995:J1995, 3), 'Raw Data'!G1995:J1995, 0), AND('Raw Data'!P1995-'Raw Data'!O1995&lt;4, 'Raw Data'!P1995-'Raw Data'!O1995&gt;0)), 'Raw Data'!H1995, 0))</f>
        <v/>
      </c>
      <c r="L2002">
        <f>IF(ISBLANK('Raw Data'!J1995), 0, IF(AND(1=MATCH(LARGE('Raw Data'!G1995:J1995, 3), 'Raw Data'!G1995:J1995, 0), AND('Raw Data'!O1995-'Raw Data'!P1995&lt;4, 'Raw Data'!O1995-'Raw Data'!P1995&gt;0)), 'Raw Data'!G1995, 0))</f>
        <v/>
      </c>
      <c r="M2002">
        <f>IF(ISBLANK('Raw Data'!J1995), 0, IF(AND(4=MATCH(LARGE('Raw Data'!G1995:J1995, 2), 'Raw Data'!G1995:J1995, 0), 'Raw Data'!P1995-'Raw Data'!O1995&gt;3), 'Raw Data'!J1995, 0))</f>
        <v/>
      </c>
      <c r="N2002">
        <f>IF(ISBLANK('Raw Data'!J1995), 0, IF(AND(3=MATCH(LARGE('Raw Data'!G1995:J1995, 2), 'Raw Data'!G1995:J1995, 0), 'Raw Data'!O1995-'Raw Data'!P1995&gt;3), 'Raw Data'!I1995, 0))</f>
        <v/>
      </c>
      <c r="O2002">
        <f>IF(ISBLANK('Raw Data'!J1995), 0, IF(AND(2=MATCH(LARGE('Raw Data'!G1995:J1995, 2), 'Raw Data'!G1995:J1995, 0), AND('Raw Data'!P1995-'Raw Data'!O1995&lt;4, 'Raw Data'!P1995-'Raw Data'!O1995&gt;0)), 'Raw Data'!H1995, 0))</f>
        <v/>
      </c>
      <c r="P2002">
        <f>IF(ISBLANK('Raw Data'!J1995), 0, IF(AND(1=MATCH(LARGE('Raw Data'!G1995:J1995, 2), 'Raw Data'!G1995:J1995, 0), AND('Raw Data'!O1995-'Raw Data'!P1995&lt;4, 'Raw Data'!O1995-'Raw Data'!P1995&gt;0)), 'Raw Data'!G1995, 0))</f>
        <v/>
      </c>
      <c r="Q2002">
        <f>IF(ISBLANK('Raw Data'!J1995), 0, IF(AND(4=MATCH(LARGE('Raw Data'!G1995:J1995, 1), 'Raw Data'!G1995:J1995, 0), 'Raw Data'!P1995-'Raw Data'!O1995&gt;3), 'Raw Data'!J1995, 0))</f>
        <v/>
      </c>
      <c r="R2002">
        <f>IF(ISBLANK('Raw Data'!J1995), 0, IF(AND(3=MATCH(LARGE('Raw Data'!G1995:J1995, 1), 'Raw Data'!G1995:J1995, 0), 'Raw Data'!O1995-'Raw Data'!P1995&gt;3), 'Raw Data'!I1995, 0))</f>
        <v/>
      </c>
      <c r="S2002">
        <f>IF(AND('Raw Data'!P1995-'Raw Data'!O1995&gt;4, 'Raw Data'!F1995&lt;'Raw Data'!C1995), 'Raw Data'!J1995, 0)</f>
        <v/>
      </c>
      <c r="T2002">
        <f>IF(AND('Raw Data'!O1995-'Raw Data'!P1995&gt;4, 'Raw Data'!F1995&gt;'Raw Data'!C1995), 'Raw Data'!I1995, 0)</f>
        <v/>
      </c>
      <c r="U2002">
        <f>IF(AND('Raw Data'!P1995-'Raw Data'!O1995&lt;3, 'Raw Data'!P1995&gt;'Raw Data'!O1995, 'Raw Data'!F1995&lt;'Raw Data'!C1995), 'Raw Data'!H1995, 0)</f>
        <v/>
      </c>
      <c r="V2002">
        <f>IF(AND('Raw Data'!P1995-'Raw Data'!O1995&lt;3, 'Raw Data'!P1995&gt;'Raw Data'!O1995, 'Raw Data'!F1995&gt;'Raw Data'!C1995), 'Raw Data'!G1995, 0)</f>
        <v/>
      </c>
    </row>
    <row r="2003">
      <c r="A2003">
        <f>IF(AND('Raw Data'!F1996&lt;'Raw Data'!C1996, 'Raw Data'!P1996&gt;'Raw Data'!O1996, 'Raw Data'!P1996-'Raw Data'!O1996&gt;3), 'Raw Data'!J1996, 0)</f>
        <v/>
      </c>
      <c r="B2003">
        <f>IF(AND('Raw Data'!C1996&lt;'Raw Data'!F1996, 'Raw Data'!O1996&gt;'Raw Data'!P1996, 'Raw Data'!O1996-'Raw Data'!P1996&gt;3), 'Raw Data'!I1996, 0)</f>
        <v/>
      </c>
      <c r="C2003">
        <f>IF(AND('Raw Data'!F1996&lt;'Raw Data'!C1996, 'Raw Data'!P1996&gt;'Raw Data'!O1996, 'Raw Data'!P1996-'Raw Data'!O1996&lt;4), 'Raw Data'!H1996, 0)</f>
        <v/>
      </c>
      <c r="D2003">
        <f>IF(AND('Raw Data'!C1996&lt;'Raw Data'!F1996, 'Raw Data'!O1996&gt;'Raw Data'!P1996, 'Raw Data'!O1996-'Raw Data'!P1996&lt;4), 'Raw Data'!G1996, 0)</f>
        <v/>
      </c>
      <c r="E2003">
        <f>IF(ISBLANK('Raw Data'!J1996), 0, IF(AND(4=MATCH(LARGE('Raw Data'!G1996:J1996, 4), 'Raw Data'!G1996:J1996, 0), 'Raw Data'!P1996-'Raw Data'!O1996&gt;3), 'Raw Data'!J1996, 0))</f>
        <v/>
      </c>
      <c r="F2003">
        <f>IF(ISBLANK('Raw Data'!J1996), 0, IF(AND(3=MATCH(LARGE('Raw Data'!G1996:J1996, 4), 'Raw Data'!G1996:J1996, 0), 'Raw Data'!O1996-'Raw Data'!P1996&gt;3), 'Raw Data'!I1996, 0))</f>
        <v/>
      </c>
      <c r="G2003">
        <f>IF(ISBLANK('Raw Data'!J1996), 0, IF(AND(2=MATCH(LARGE('Raw Data'!G1996:J1996, 4), 'Raw Data'!G1996:J1996, 0), AND('Raw Data'!P1996-'Raw Data'!O1996&lt;4, 'Raw Data'!P1996-'Raw Data'!O1996&gt;0)), 'Raw Data'!H1996, 0))</f>
        <v/>
      </c>
      <c r="H2003">
        <f>IF(ISBLANK('Raw Data'!J1996), 0, IF(AND(1=MATCH(LARGE('Raw Data'!G1996:J1996, 4), 'Raw Data'!G1996:J1996, 0), AND('Raw Data'!O1996-'Raw Data'!P1996&lt;4, 'Raw Data'!O1996-'Raw Data'!P1996&gt;0)), 'Raw Data'!G1996, 0))</f>
        <v/>
      </c>
      <c r="I2003">
        <f>IF(ISBLANK('Raw Data'!J1996), 0, IF(AND(4=MATCH(LARGE('Raw Data'!G1996:J1996, 3), 'Raw Data'!G1996:J1996, 0), 'Raw Data'!P1996-'Raw Data'!O1996&gt;3), 'Raw Data'!J1996, 0))</f>
        <v/>
      </c>
      <c r="J2003">
        <f>IF(ISBLANK('Raw Data'!J1996), 0, IF(AND(3=MATCH(LARGE('Raw Data'!G1996:J1996, 3), 'Raw Data'!G1996:J1996, 0), 'Raw Data'!O1996-'Raw Data'!P1996&gt;3), 'Raw Data'!I1996, 0))</f>
        <v/>
      </c>
      <c r="K2003">
        <f>IF(ISBLANK('Raw Data'!J1996), 0, IF(AND(2=MATCH(LARGE('Raw Data'!G1996:J1996, 3), 'Raw Data'!G1996:J1996, 0), AND('Raw Data'!P1996-'Raw Data'!O1996&lt;4, 'Raw Data'!P1996-'Raw Data'!O1996&gt;0)), 'Raw Data'!H1996, 0))</f>
        <v/>
      </c>
      <c r="L2003">
        <f>IF(ISBLANK('Raw Data'!J1996), 0, IF(AND(1=MATCH(LARGE('Raw Data'!G1996:J1996, 3), 'Raw Data'!G1996:J1996, 0), AND('Raw Data'!O1996-'Raw Data'!P1996&lt;4, 'Raw Data'!O1996-'Raw Data'!P1996&gt;0)), 'Raw Data'!G1996, 0))</f>
        <v/>
      </c>
      <c r="M2003">
        <f>IF(ISBLANK('Raw Data'!J1996), 0, IF(AND(4=MATCH(LARGE('Raw Data'!G1996:J1996, 2), 'Raw Data'!G1996:J1996, 0), 'Raw Data'!P1996-'Raw Data'!O1996&gt;3), 'Raw Data'!J1996, 0))</f>
        <v/>
      </c>
      <c r="N2003">
        <f>IF(ISBLANK('Raw Data'!J1996), 0, IF(AND(3=MATCH(LARGE('Raw Data'!G1996:J1996, 2), 'Raw Data'!G1996:J1996, 0), 'Raw Data'!O1996-'Raw Data'!P1996&gt;3), 'Raw Data'!I1996, 0))</f>
        <v/>
      </c>
      <c r="O2003">
        <f>IF(ISBLANK('Raw Data'!J1996), 0, IF(AND(2=MATCH(LARGE('Raw Data'!G1996:J1996, 2), 'Raw Data'!G1996:J1996, 0), AND('Raw Data'!P1996-'Raw Data'!O1996&lt;4, 'Raw Data'!P1996-'Raw Data'!O1996&gt;0)), 'Raw Data'!H1996, 0))</f>
        <v/>
      </c>
      <c r="P2003">
        <f>IF(ISBLANK('Raw Data'!J1996), 0, IF(AND(1=MATCH(LARGE('Raw Data'!G1996:J1996, 2), 'Raw Data'!G1996:J1996, 0), AND('Raw Data'!O1996-'Raw Data'!P1996&lt;4, 'Raw Data'!O1996-'Raw Data'!P1996&gt;0)), 'Raw Data'!G1996, 0))</f>
        <v/>
      </c>
      <c r="Q2003">
        <f>IF(ISBLANK('Raw Data'!J1996), 0, IF(AND(4=MATCH(LARGE('Raw Data'!G1996:J1996, 1), 'Raw Data'!G1996:J1996, 0), 'Raw Data'!P1996-'Raw Data'!O1996&gt;3), 'Raw Data'!J1996, 0))</f>
        <v/>
      </c>
      <c r="R2003">
        <f>IF(ISBLANK('Raw Data'!J1996), 0, IF(AND(3=MATCH(LARGE('Raw Data'!G1996:J1996, 1), 'Raw Data'!G1996:J1996, 0), 'Raw Data'!O1996-'Raw Data'!P1996&gt;3), 'Raw Data'!I1996, 0))</f>
        <v/>
      </c>
      <c r="S2003">
        <f>IF(AND('Raw Data'!P1996-'Raw Data'!O1996&gt;4, 'Raw Data'!F1996&lt;'Raw Data'!C1996), 'Raw Data'!J1996, 0)</f>
        <v/>
      </c>
      <c r="T2003">
        <f>IF(AND('Raw Data'!O1996-'Raw Data'!P1996&gt;4, 'Raw Data'!F1996&gt;'Raw Data'!C1996), 'Raw Data'!I1996, 0)</f>
        <v/>
      </c>
      <c r="U2003">
        <f>IF(AND('Raw Data'!P1996-'Raw Data'!O1996&lt;3, 'Raw Data'!P1996&gt;'Raw Data'!O1996, 'Raw Data'!F1996&lt;'Raw Data'!C1996), 'Raw Data'!H1996, 0)</f>
        <v/>
      </c>
      <c r="V2003">
        <f>IF(AND('Raw Data'!P1996-'Raw Data'!O1996&lt;3, 'Raw Data'!P1996&gt;'Raw Data'!O1996, 'Raw Data'!F1996&gt;'Raw Data'!C1996), 'Raw Data'!G1996, 0)</f>
        <v/>
      </c>
    </row>
    <row r="2004">
      <c r="A2004">
        <f>IF(AND('Raw Data'!F1997&lt;'Raw Data'!C1997, 'Raw Data'!P1997&gt;'Raw Data'!O1997, 'Raw Data'!P1997-'Raw Data'!O1997&gt;3), 'Raw Data'!J1997, 0)</f>
        <v/>
      </c>
      <c r="B2004">
        <f>IF(AND('Raw Data'!C1997&lt;'Raw Data'!F1997, 'Raw Data'!O1997&gt;'Raw Data'!P1997, 'Raw Data'!O1997-'Raw Data'!P1997&gt;3), 'Raw Data'!I1997, 0)</f>
        <v/>
      </c>
      <c r="C2004">
        <f>IF(AND('Raw Data'!F1997&lt;'Raw Data'!C1997, 'Raw Data'!P1997&gt;'Raw Data'!O1997, 'Raw Data'!P1997-'Raw Data'!O1997&lt;4), 'Raw Data'!H1997, 0)</f>
        <v/>
      </c>
      <c r="D2004">
        <f>IF(AND('Raw Data'!C1997&lt;'Raw Data'!F1997, 'Raw Data'!O1997&gt;'Raw Data'!P1997, 'Raw Data'!O1997-'Raw Data'!P1997&lt;4), 'Raw Data'!G1997, 0)</f>
        <v/>
      </c>
      <c r="E2004">
        <f>IF(ISBLANK('Raw Data'!J1997), 0, IF(AND(4=MATCH(LARGE('Raw Data'!G1997:J1997, 4), 'Raw Data'!G1997:J1997, 0), 'Raw Data'!P1997-'Raw Data'!O1997&gt;3), 'Raw Data'!J1997, 0))</f>
        <v/>
      </c>
      <c r="F2004">
        <f>IF(ISBLANK('Raw Data'!J1997), 0, IF(AND(3=MATCH(LARGE('Raw Data'!G1997:J1997, 4), 'Raw Data'!G1997:J1997, 0), 'Raw Data'!O1997-'Raw Data'!P1997&gt;3), 'Raw Data'!I1997, 0))</f>
        <v/>
      </c>
      <c r="G2004">
        <f>IF(ISBLANK('Raw Data'!J1997), 0, IF(AND(2=MATCH(LARGE('Raw Data'!G1997:J1997, 4), 'Raw Data'!G1997:J1997, 0), AND('Raw Data'!P1997-'Raw Data'!O1997&lt;4, 'Raw Data'!P1997-'Raw Data'!O1997&gt;0)), 'Raw Data'!H1997, 0))</f>
        <v/>
      </c>
      <c r="H2004">
        <f>IF(ISBLANK('Raw Data'!J1997), 0, IF(AND(1=MATCH(LARGE('Raw Data'!G1997:J1997, 4), 'Raw Data'!G1997:J1997, 0), AND('Raw Data'!O1997-'Raw Data'!P1997&lt;4, 'Raw Data'!O1997-'Raw Data'!P1997&gt;0)), 'Raw Data'!G1997, 0))</f>
        <v/>
      </c>
      <c r="I2004">
        <f>IF(ISBLANK('Raw Data'!J1997), 0, IF(AND(4=MATCH(LARGE('Raw Data'!G1997:J1997, 3), 'Raw Data'!G1997:J1997, 0), 'Raw Data'!P1997-'Raw Data'!O1997&gt;3), 'Raw Data'!J1997, 0))</f>
        <v/>
      </c>
      <c r="J2004">
        <f>IF(ISBLANK('Raw Data'!J1997), 0, IF(AND(3=MATCH(LARGE('Raw Data'!G1997:J1997, 3), 'Raw Data'!G1997:J1997, 0), 'Raw Data'!O1997-'Raw Data'!P1997&gt;3), 'Raw Data'!I1997, 0))</f>
        <v/>
      </c>
      <c r="K2004">
        <f>IF(ISBLANK('Raw Data'!J1997), 0, IF(AND(2=MATCH(LARGE('Raw Data'!G1997:J1997, 3), 'Raw Data'!G1997:J1997, 0), AND('Raw Data'!P1997-'Raw Data'!O1997&lt;4, 'Raw Data'!P1997-'Raw Data'!O1997&gt;0)), 'Raw Data'!H1997, 0))</f>
        <v/>
      </c>
      <c r="L2004">
        <f>IF(ISBLANK('Raw Data'!J1997), 0, IF(AND(1=MATCH(LARGE('Raw Data'!G1997:J1997, 3), 'Raw Data'!G1997:J1997, 0), AND('Raw Data'!O1997-'Raw Data'!P1997&lt;4, 'Raw Data'!O1997-'Raw Data'!P1997&gt;0)), 'Raw Data'!G1997, 0))</f>
        <v/>
      </c>
      <c r="M2004">
        <f>IF(ISBLANK('Raw Data'!J1997), 0, IF(AND(4=MATCH(LARGE('Raw Data'!G1997:J1997, 2), 'Raw Data'!G1997:J1997, 0), 'Raw Data'!P1997-'Raw Data'!O1997&gt;3), 'Raw Data'!J1997, 0))</f>
        <v/>
      </c>
      <c r="N2004">
        <f>IF(ISBLANK('Raw Data'!J1997), 0, IF(AND(3=MATCH(LARGE('Raw Data'!G1997:J1997, 2), 'Raw Data'!G1997:J1997, 0), 'Raw Data'!O1997-'Raw Data'!P1997&gt;3), 'Raw Data'!I1997, 0))</f>
        <v/>
      </c>
      <c r="O2004">
        <f>IF(ISBLANK('Raw Data'!J1997), 0, IF(AND(2=MATCH(LARGE('Raw Data'!G1997:J1997, 2), 'Raw Data'!G1997:J1997, 0), AND('Raw Data'!P1997-'Raw Data'!O1997&lt;4, 'Raw Data'!P1997-'Raw Data'!O1997&gt;0)), 'Raw Data'!H1997, 0))</f>
        <v/>
      </c>
      <c r="P2004">
        <f>IF(ISBLANK('Raw Data'!J1997), 0, IF(AND(1=MATCH(LARGE('Raw Data'!G1997:J1997, 2), 'Raw Data'!G1997:J1997, 0), AND('Raw Data'!O1997-'Raw Data'!P1997&lt;4, 'Raw Data'!O1997-'Raw Data'!P1997&gt;0)), 'Raw Data'!G1997, 0))</f>
        <v/>
      </c>
      <c r="Q2004">
        <f>IF(ISBLANK('Raw Data'!J1997), 0, IF(AND(4=MATCH(LARGE('Raw Data'!G1997:J1997, 1), 'Raw Data'!G1997:J1997, 0), 'Raw Data'!P1997-'Raw Data'!O1997&gt;3), 'Raw Data'!J1997, 0))</f>
        <v/>
      </c>
      <c r="R2004">
        <f>IF(ISBLANK('Raw Data'!J1997), 0, IF(AND(3=MATCH(LARGE('Raw Data'!G1997:J1997, 1), 'Raw Data'!G1997:J1997, 0), 'Raw Data'!O1997-'Raw Data'!P1997&gt;3), 'Raw Data'!I1997, 0))</f>
        <v/>
      </c>
      <c r="S2004">
        <f>IF(AND('Raw Data'!P1997-'Raw Data'!O1997&gt;4, 'Raw Data'!F1997&lt;'Raw Data'!C1997), 'Raw Data'!J1997, 0)</f>
        <v/>
      </c>
      <c r="T2004">
        <f>IF(AND('Raw Data'!O1997-'Raw Data'!P1997&gt;4, 'Raw Data'!F1997&gt;'Raw Data'!C1997), 'Raw Data'!I1997, 0)</f>
        <v/>
      </c>
      <c r="U2004">
        <f>IF(AND('Raw Data'!P1997-'Raw Data'!O1997&lt;3, 'Raw Data'!P1997&gt;'Raw Data'!O1997, 'Raw Data'!F1997&lt;'Raw Data'!C1997), 'Raw Data'!H1997, 0)</f>
        <v/>
      </c>
      <c r="V2004">
        <f>IF(AND('Raw Data'!P1997-'Raw Data'!O1997&lt;3, 'Raw Data'!P1997&gt;'Raw Data'!O1997, 'Raw Data'!F1997&gt;'Raw Data'!C1997), 'Raw Data'!G1997, 0)</f>
        <v/>
      </c>
    </row>
    <row r="2005">
      <c r="A2005">
        <f>IF(AND('Raw Data'!F1998&lt;'Raw Data'!C1998, 'Raw Data'!P1998&gt;'Raw Data'!O1998, 'Raw Data'!P1998-'Raw Data'!O1998&gt;3), 'Raw Data'!J1998, 0)</f>
        <v/>
      </c>
      <c r="B2005">
        <f>IF(AND('Raw Data'!C1998&lt;'Raw Data'!F1998, 'Raw Data'!O1998&gt;'Raw Data'!P1998, 'Raw Data'!O1998-'Raw Data'!P1998&gt;3), 'Raw Data'!I1998, 0)</f>
        <v/>
      </c>
      <c r="C2005">
        <f>IF(AND('Raw Data'!F1998&lt;'Raw Data'!C1998, 'Raw Data'!P1998&gt;'Raw Data'!O1998, 'Raw Data'!P1998-'Raw Data'!O1998&lt;4), 'Raw Data'!H1998, 0)</f>
        <v/>
      </c>
      <c r="D2005">
        <f>IF(AND('Raw Data'!C1998&lt;'Raw Data'!F1998, 'Raw Data'!O1998&gt;'Raw Data'!P1998, 'Raw Data'!O1998-'Raw Data'!P1998&lt;4), 'Raw Data'!G1998, 0)</f>
        <v/>
      </c>
      <c r="E2005">
        <f>IF(ISBLANK('Raw Data'!J1998), 0, IF(AND(4=MATCH(LARGE('Raw Data'!G1998:J1998, 4), 'Raw Data'!G1998:J1998, 0), 'Raw Data'!P1998-'Raw Data'!O1998&gt;3), 'Raw Data'!J1998, 0))</f>
        <v/>
      </c>
      <c r="F2005">
        <f>IF(ISBLANK('Raw Data'!J1998), 0, IF(AND(3=MATCH(LARGE('Raw Data'!G1998:J1998, 4), 'Raw Data'!G1998:J1998, 0), 'Raw Data'!O1998-'Raw Data'!P1998&gt;3), 'Raw Data'!I1998, 0))</f>
        <v/>
      </c>
      <c r="G2005">
        <f>IF(ISBLANK('Raw Data'!J1998), 0, IF(AND(2=MATCH(LARGE('Raw Data'!G1998:J1998, 4), 'Raw Data'!G1998:J1998, 0), AND('Raw Data'!P1998-'Raw Data'!O1998&lt;4, 'Raw Data'!P1998-'Raw Data'!O1998&gt;0)), 'Raw Data'!H1998, 0))</f>
        <v/>
      </c>
      <c r="H2005">
        <f>IF(ISBLANK('Raw Data'!J1998), 0, IF(AND(1=MATCH(LARGE('Raw Data'!G1998:J1998, 4), 'Raw Data'!G1998:J1998, 0), AND('Raw Data'!O1998-'Raw Data'!P1998&lt;4, 'Raw Data'!O1998-'Raw Data'!P1998&gt;0)), 'Raw Data'!G1998, 0))</f>
        <v/>
      </c>
      <c r="I2005">
        <f>IF(ISBLANK('Raw Data'!J1998), 0, IF(AND(4=MATCH(LARGE('Raw Data'!G1998:J1998, 3), 'Raw Data'!G1998:J1998, 0), 'Raw Data'!P1998-'Raw Data'!O1998&gt;3), 'Raw Data'!J1998, 0))</f>
        <v/>
      </c>
      <c r="J2005">
        <f>IF(ISBLANK('Raw Data'!J1998), 0, IF(AND(3=MATCH(LARGE('Raw Data'!G1998:J1998, 3), 'Raw Data'!G1998:J1998, 0), 'Raw Data'!O1998-'Raw Data'!P1998&gt;3), 'Raw Data'!I1998, 0))</f>
        <v/>
      </c>
      <c r="K2005">
        <f>IF(ISBLANK('Raw Data'!J1998), 0, IF(AND(2=MATCH(LARGE('Raw Data'!G1998:J1998, 3), 'Raw Data'!G1998:J1998, 0), AND('Raw Data'!P1998-'Raw Data'!O1998&lt;4, 'Raw Data'!P1998-'Raw Data'!O1998&gt;0)), 'Raw Data'!H1998, 0))</f>
        <v/>
      </c>
      <c r="L2005">
        <f>IF(ISBLANK('Raw Data'!J1998), 0, IF(AND(1=MATCH(LARGE('Raw Data'!G1998:J1998, 3), 'Raw Data'!G1998:J1998, 0), AND('Raw Data'!O1998-'Raw Data'!P1998&lt;4, 'Raw Data'!O1998-'Raw Data'!P1998&gt;0)), 'Raw Data'!G1998, 0))</f>
        <v/>
      </c>
      <c r="M2005">
        <f>IF(ISBLANK('Raw Data'!J1998), 0, IF(AND(4=MATCH(LARGE('Raw Data'!G1998:J1998, 2), 'Raw Data'!G1998:J1998, 0), 'Raw Data'!P1998-'Raw Data'!O1998&gt;3), 'Raw Data'!J1998, 0))</f>
        <v/>
      </c>
      <c r="N2005">
        <f>IF(ISBLANK('Raw Data'!J1998), 0, IF(AND(3=MATCH(LARGE('Raw Data'!G1998:J1998, 2), 'Raw Data'!G1998:J1998, 0), 'Raw Data'!O1998-'Raw Data'!P1998&gt;3), 'Raw Data'!I1998, 0))</f>
        <v/>
      </c>
      <c r="O2005">
        <f>IF(ISBLANK('Raw Data'!J1998), 0, IF(AND(2=MATCH(LARGE('Raw Data'!G1998:J1998, 2), 'Raw Data'!G1998:J1998, 0), AND('Raw Data'!P1998-'Raw Data'!O1998&lt;4, 'Raw Data'!P1998-'Raw Data'!O1998&gt;0)), 'Raw Data'!H1998, 0))</f>
        <v/>
      </c>
      <c r="P2005">
        <f>IF(ISBLANK('Raw Data'!J1998), 0, IF(AND(1=MATCH(LARGE('Raw Data'!G1998:J1998, 2), 'Raw Data'!G1998:J1998, 0), AND('Raw Data'!O1998-'Raw Data'!P1998&lt;4, 'Raw Data'!O1998-'Raw Data'!P1998&gt;0)), 'Raw Data'!G1998, 0))</f>
        <v/>
      </c>
      <c r="Q2005">
        <f>IF(ISBLANK('Raw Data'!J1998), 0, IF(AND(4=MATCH(LARGE('Raw Data'!G1998:J1998, 1), 'Raw Data'!G1998:J1998, 0), 'Raw Data'!P1998-'Raw Data'!O1998&gt;3), 'Raw Data'!J1998, 0))</f>
        <v/>
      </c>
      <c r="R2005">
        <f>IF(ISBLANK('Raw Data'!J1998), 0, IF(AND(3=MATCH(LARGE('Raw Data'!G1998:J1998, 1), 'Raw Data'!G1998:J1998, 0), 'Raw Data'!O1998-'Raw Data'!P1998&gt;3), 'Raw Data'!I1998, 0))</f>
        <v/>
      </c>
      <c r="S2005">
        <f>IF(AND('Raw Data'!P1998-'Raw Data'!O1998&gt;4, 'Raw Data'!F1998&lt;'Raw Data'!C1998), 'Raw Data'!J1998, 0)</f>
        <v/>
      </c>
      <c r="T2005">
        <f>IF(AND('Raw Data'!O1998-'Raw Data'!P1998&gt;4, 'Raw Data'!F1998&gt;'Raw Data'!C1998), 'Raw Data'!I1998, 0)</f>
        <v/>
      </c>
      <c r="U2005">
        <f>IF(AND('Raw Data'!P1998-'Raw Data'!O1998&lt;3, 'Raw Data'!P1998&gt;'Raw Data'!O1998, 'Raw Data'!F1998&lt;'Raw Data'!C1998), 'Raw Data'!H1998, 0)</f>
        <v/>
      </c>
      <c r="V2005">
        <f>IF(AND('Raw Data'!P1998-'Raw Data'!O1998&lt;3, 'Raw Data'!P1998&gt;'Raw Data'!O1998, 'Raw Data'!F1998&gt;'Raw Data'!C1998), 'Raw Data'!G1998, 0)</f>
        <v/>
      </c>
    </row>
    <row r="2006">
      <c r="A2006">
        <f>IF(AND('Raw Data'!F1999&lt;'Raw Data'!C1999, 'Raw Data'!P1999&gt;'Raw Data'!O1999, 'Raw Data'!P1999-'Raw Data'!O1999&gt;3), 'Raw Data'!J1999, 0)</f>
        <v/>
      </c>
      <c r="B2006">
        <f>IF(AND('Raw Data'!C1999&lt;'Raw Data'!F1999, 'Raw Data'!O1999&gt;'Raw Data'!P1999, 'Raw Data'!O1999-'Raw Data'!P1999&gt;3), 'Raw Data'!I1999, 0)</f>
        <v/>
      </c>
      <c r="C2006">
        <f>IF(AND('Raw Data'!F1999&lt;'Raw Data'!C1999, 'Raw Data'!P1999&gt;'Raw Data'!O1999, 'Raw Data'!P1999-'Raw Data'!O1999&lt;4), 'Raw Data'!H1999, 0)</f>
        <v/>
      </c>
      <c r="D2006">
        <f>IF(AND('Raw Data'!C1999&lt;'Raw Data'!F1999, 'Raw Data'!O1999&gt;'Raw Data'!P1999, 'Raw Data'!O1999-'Raw Data'!P1999&lt;4), 'Raw Data'!G1999, 0)</f>
        <v/>
      </c>
      <c r="E2006">
        <f>IF(ISBLANK('Raw Data'!J1999), 0, IF(AND(4=MATCH(LARGE('Raw Data'!G1999:J1999, 4), 'Raw Data'!G1999:J1999, 0), 'Raw Data'!P1999-'Raw Data'!O1999&gt;3), 'Raw Data'!J1999, 0))</f>
        <v/>
      </c>
      <c r="F2006">
        <f>IF(ISBLANK('Raw Data'!J1999), 0, IF(AND(3=MATCH(LARGE('Raw Data'!G1999:J1999, 4), 'Raw Data'!G1999:J1999, 0), 'Raw Data'!O1999-'Raw Data'!P1999&gt;3), 'Raw Data'!I1999, 0))</f>
        <v/>
      </c>
      <c r="G2006">
        <f>IF(ISBLANK('Raw Data'!J1999), 0, IF(AND(2=MATCH(LARGE('Raw Data'!G1999:J1999, 4), 'Raw Data'!G1999:J1999, 0), AND('Raw Data'!P1999-'Raw Data'!O1999&lt;4, 'Raw Data'!P1999-'Raw Data'!O1999&gt;0)), 'Raw Data'!H1999, 0))</f>
        <v/>
      </c>
      <c r="H2006">
        <f>IF(ISBLANK('Raw Data'!J1999), 0, IF(AND(1=MATCH(LARGE('Raw Data'!G1999:J1999, 4), 'Raw Data'!G1999:J1999, 0), AND('Raw Data'!O1999-'Raw Data'!P1999&lt;4, 'Raw Data'!O1999-'Raw Data'!P1999&gt;0)), 'Raw Data'!G1999, 0))</f>
        <v/>
      </c>
      <c r="I2006">
        <f>IF(ISBLANK('Raw Data'!J1999), 0, IF(AND(4=MATCH(LARGE('Raw Data'!G1999:J1999, 3), 'Raw Data'!G1999:J1999, 0), 'Raw Data'!P1999-'Raw Data'!O1999&gt;3), 'Raw Data'!J1999, 0))</f>
        <v/>
      </c>
      <c r="J2006">
        <f>IF(ISBLANK('Raw Data'!J1999), 0, IF(AND(3=MATCH(LARGE('Raw Data'!G1999:J1999, 3), 'Raw Data'!G1999:J1999, 0), 'Raw Data'!O1999-'Raw Data'!P1999&gt;3), 'Raw Data'!I1999, 0))</f>
        <v/>
      </c>
      <c r="K2006">
        <f>IF(ISBLANK('Raw Data'!J1999), 0, IF(AND(2=MATCH(LARGE('Raw Data'!G1999:J1999, 3), 'Raw Data'!G1999:J1999, 0), AND('Raw Data'!P1999-'Raw Data'!O1999&lt;4, 'Raw Data'!P1999-'Raw Data'!O1999&gt;0)), 'Raw Data'!H1999, 0))</f>
        <v/>
      </c>
      <c r="L2006">
        <f>IF(ISBLANK('Raw Data'!J1999), 0, IF(AND(1=MATCH(LARGE('Raw Data'!G1999:J1999, 3), 'Raw Data'!G1999:J1999, 0), AND('Raw Data'!O1999-'Raw Data'!P1999&lt;4, 'Raw Data'!O1999-'Raw Data'!P1999&gt;0)), 'Raw Data'!G1999, 0))</f>
        <v/>
      </c>
      <c r="M2006">
        <f>IF(ISBLANK('Raw Data'!J1999), 0, IF(AND(4=MATCH(LARGE('Raw Data'!G1999:J1999, 2), 'Raw Data'!G1999:J1999, 0), 'Raw Data'!P1999-'Raw Data'!O1999&gt;3), 'Raw Data'!J1999, 0))</f>
        <v/>
      </c>
      <c r="N2006">
        <f>IF(ISBLANK('Raw Data'!J1999), 0, IF(AND(3=MATCH(LARGE('Raw Data'!G1999:J1999, 2), 'Raw Data'!G1999:J1999, 0), 'Raw Data'!O1999-'Raw Data'!P1999&gt;3), 'Raw Data'!I1999, 0))</f>
        <v/>
      </c>
      <c r="O2006">
        <f>IF(ISBLANK('Raw Data'!J1999), 0, IF(AND(2=MATCH(LARGE('Raw Data'!G1999:J1999, 2), 'Raw Data'!G1999:J1999, 0), AND('Raw Data'!P1999-'Raw Data'!O1999&lt;4, 'Raw Data'!P1999-'Raw Data'!O1999&gt;0)), 'Raw Data'!H1999, 0))</f>
        <v/>
      </c>
      <c r="P2006">
        <f>IF(ISBLANK('Raw Data'!J1999), 0, IF(AND(1=MATCH(LARGE('Raw Data'!G1999:J1999, 2), 'Raw Data'!G1999:J1999, 0), AND('Raw Data'!O1999-'Raw Data'!P1999&lt;4, 'Raw Data'!O1999-'Raw Data'!P1999&gt;0)), 'Raw Data'!G1999, 0))</f>
        <v/>
      </c>
      <c r="Q2006">
        <f>IF(ISBLANK('Raw Data'!J1999), 0, IF(AND(4=MATCH(LARGE('Raw Data'!G1999:J1999, 1), 'Raw Data'!G1999:J1999, 0), 'Raw Data'!P1999-'Raw Data'!O1999&gt;3), 'Raw Data'!J1999, 0))</f>
        <v/>
      </c>
      <c r="R2006">
        <f>IF(ISBLANK('Raw Data'!J1999), 0, IF(AND(3=MATCH(LARGE('Raw Data'!G1999:J1999, 1), 'Raw Data'!G1999:J1999, 0), 'Raw Data'!O1999-'Raw Data'!P1999&gt;3), 'Raw Data'!I1999, 0))</f>
        <v/>
      </c>
      <c r="S2006">
        <f>IF(AND('Raw Data'!P1999-'Raw Data'!O1999&gt;4, 'Raw Data'!F1999&lt;'Raw Data'!C1999), 'Raw Data'!J1999, 0)</f>
        <v/>
      </c>
      <c r="T2006">
        <f>IF(AND('Raw Data'!O1999-'Raw Data'!P1999&gt;4, 'Raw Data'!F1999&gt;'Raw Data'!C1999), 'Raw Data'!I1999, 0)</f>
        <v/>
      </c>
      <c r="U2006">
        <f>IF(AND('Raw Data'!P1999-'Raw Data'!O1999&lt;3, 'Raw Data'!P1999&gt;'Raw Data'!O1999, 'Raw Data'!F1999&lt;'Raw Data'!C1999), 'Raw Data'!H1999, 0)</f>
        <v/>
      </c>
      <c r="V2006">
        <f>IF(AND('Raw Data'!P1999-'Raw Data'!O1999&lt;3, 'Raw Data'!P1999&gt;'Raw Data'!O1999, 'Raw Data'!F1999&gt;'Raw Data'!C1999), 'Raw Data'!G1999, 0)</f>
        <v/>
      </c>
    </row>
    <row r="2007">
      <c r="A2007">
        <f>IF(AND('Raw Data'!F2000&lt;'Raw Data'!C2000, 'Raw Data'!P2000&gt;'Raw Data'!O2000, 'Raw Data'!P2000-'Raw Data'!O2000&gt;3), 'Raw Data'!J2000, 0)</f>
        <v/>
      </c>
      <c r="B2007">
        <f>IF(AND('Raw Data'!C2000&lt;'Raw Data'!F2000, 'Raw Data'!O2000&gt;'Raw Data'!P2000, 'Raw Data'!O2000-'Raw Data'!P2000&gt;3), 'Raw Data'!I2000, 0)</f>
        <v/>
      </c>
      <c r="C2007">
        <f>IF(AND('Raw Data'!F2000&lt;'Raw Data'!C2000, 'Raw Data'!P2000&gt;'Raw Data'!O2000, 'Raw Data'!P2000-'Raw Data'!O2000&lt;4), 'Raw Data'!H2000, 0)</f>
        <v/>
      </c>
      <c r="D2007">
        <f>IF(AND('Raw Data'!C2000&lt;'Raw Data'!F2000, 'Raw Data'!O2000&gt;'Raw Data'!P2000, 'Raw Data'!O2000-'Raw Data'!P2000&lt;4), 'Raw Data'!G2000, 0)</f>
        <v/>
      </c>
      <c r="E2007">
        <f>IF(ISBLANK('Raw Data'!J2000), 0, IF(AND(4=MATCH(LARGE('Raw Data'!G2000:J2000, 4), 'Raw Data'!G2000:J2000, 0), 'Raw Data'!P2000-'Raw Data'!O2000&gt;3), 'Raw Data'!J2000, 0))</f>
        <v/>
      </c>
      <c r="F2007">
        <f>IF(ISBLANK('Raw Data'!J2000), 0, IF(AND(3=MATCH(LARGE('Raw Data'!G2000:J2000, 4), 'Raw Data'!G2000:J2000, 0), 'Raw Data'!O2000-'Raw Data'!P2000&gt;3), 'Raw Data'!I2000, 0))</f>
        <v/>
      </c>
      <c r="G2007">
        <f>IF(ISBLANK('Raw Data'!J2000), 0, IF(AND(2=MATCH(LARGE('Raw Data'!G2000:J2000, 4), 'Raw Data'!G2000:J2000, 0), AND('Raw Data'!P2000-'Raw Data'!O2000&lt;4, 'Raw Data'!P2000-'Raw Data'!O2000&gt;0)), 'Raw Data'!H2000, 0))</f>
        <v/>
      </c>
      <c r="H2007">
        <f>IF(ISBLANK('Raw Data'!J2000), 0, IF(AND(1=MATCH(LARGE('Raw Data'!G2000:J2000, 4), 'Raw Data'!G2000:J2000, 0), AND('Raw Data'!O2000-'Raw Data'!P2000&lt;4, 'Raw Data'!O2000-'Raw Data'!P2000&gt;0)), 'Raw Data'!G2000, 0))</f>
        <v/>
      </c>
      <c r="I2007">
        <f>IF(ISBLANK('Raw Data'!J2000), 0, IF(AND(4=MATCH(LARGE('Raw Data'!G2000:J2000, 3), 'Raw Data'!G2000:J2000, 0), 'Raw Data'!P2000-'Raw Data'!O2000&gt;3), 'Raw Data'!J2000, 0))</f>
        <v/>
      </c>
      <c r="J2007">
        <f>IF(ISBLANK('Raw Data'!J2000), 0, IF(AND(3=MATCH(LARGE('Raw Data'!G2000:J2000, 3), 'Raw Data'!G2000:J2000, 0), 'Raw Data'!O2000-'Raw Data'!P2000&gt;3), 'Raw Data'!I2000, 0))</f>
        <v/>
      </c>
      <c r="K2007">
        <f>IF(ISBLANK('Raw Data'!J2000), 0, IF(AND(2=MATCH(LARGE('Raw Data'!G2000:J2000, 3), 'Raw Data'!G2000:J2000, 0), AND('Raw Data'!P2000-'Raw Data'!O2000&lt;4, 'Raw Data'!P2000-'Raw Data'!O2000&gt;0)), 'Raw Data'!H2000, 0))</f>
        <v/>
      </c>
      <c r="L2007">
        <f>IF(ISBLANK('Raw Data'!J2000), 0, IF(AND(1=MATCH(LARGE('Raw Data'!G2000:J2000, 3), 'Raw Data'!G2000:J2000, 0), AND('Raw Data'!O2000-'Raw Data'!P2000&lt;4, 'Raw Data'!O2000-'Raw Data'!P2000&gt;0)), 'Raw Data'!G2000, 0))</f>
        <v/>
      </c>
      <c r="M2007">
        <f>IF(ISBLANK('Raw Data'!J2000), 0, IF(AND(4=MATCH(LARGE('Raw Data'!G2000:J2000, 2), 'Raw Data'!G2000:J2000, 0), 'Raw Data'!P2000-'Raw Data'!O2000&gt;3), 'Raw Data'!J2000, 0))</f>
        <v/>
      </c>
      <c r="N2007">
        <f>IF(ISBLANK('Raw Data'!J2000), 0, IF(AND(3=MATCH(LARGE('Raw Data'!G2000:J2000, 2), 'Raw Data'!G2000:J2000, 0), 'Raw Data'!O2000-'Raw Data'!P2000&gt;3), 'Raw Data'!I2000, 0))</f>
        <v/>
      </c>
      <c r="O2007">
        <f>IF(ISBLANK('Raw Data'!J2000), 0, IF(AND(2=MATCH(LARGE('Raw Data'!G2000:J2000, 2), 'Raw Data'!G2000:J2000, 0), AND('Raw Data'!P2000-'Raw Data'!O2000&lt;4, 'Raw Data'!P2000-'Raw Data'!O2000&gt;0)), 'Raw Data'!H2000, 0))</f>
        <v/>
      </c>
      <c r="P2007">
        <f>IF(ISBLANK('Raw Data'!J2000), 0, IF(AND(1=MATCH(LARGE('Raw Data'!G2000:J2000, 2), 'Raw Data'!G2000:J2000, 0), AND('Raw Data'!O2000-'Raw Data'!P2000&lt;4, 'Raw Data'!O2000-'Raw Data'!P2000&gt;0)), 'Raw Data'!G2000, 0))</f>
        <v/>
      </c>
      <c r="Q2007">
        <f>IF(ISBLANK('Raw Data'!J2000), 0, IF(AND(4=MATCH(LARGE('Raw Data'!G2000:J2000, 1), 'Raw Data'!G2000:J2000, 0), 'Raw Data'!P2000-'Raw Data'!O2000&gt;3), 'Raw Data'!J2000, 0))</f>
        <v/>
      </c>
      <c r="R2007">
        <f>IF(ISBLANK('Raw Data'!J2000), 0, IF(AND(3=MATCH(LARGE('Raw Data'!G2000:J2000, 1), 'Raw Data'!G2000:J2000, 0), 'Raw Data'!O2000-'Raw Data'!P2000&gt;3), 'Raw Data'!I2000, 0))</f>
        <v/>
      </c>
      <c r="S2007">
        <f>IF(AND('Raw Data'!P2000-'Raw Data'!O2000&gt;4, 'Raw Data'!F2000&lt;'Raw Data'!C2000), 'Raw Data'!J2000, 0)</f>
        <v/>
      </c>
      <c r="T2007">
        <f>IF(AND('Raw Data'!O2000-'Raw Data'!P2000&gt;4, 'Raw Data'!F2000&gt;'Raw Data'!C2000), 'Raw Data'!I2000, 0)</f>
        <v/>
      </c>
      <c r="U2007">
        <f>IF(AND('Raw Data'!P2000-'Raw Data'!O2000&lt;3, 'Raw Data'!P2000&gt;'Raw Data'!O2000, 'Raw Data'!F2000&lt;'Raw Data'!C2000), 'Raw Data'!H2000, 0)</f>
        <v/>
      </c>
      <c r="V2007">
        <f>IF(AND('Raw Data'!P2000-'Raw Data'!O2000&lt;3, 'Raw Data'!P2000&gt;'Raw Data'!O2000, 'Raw Data'!F2000&gt;'Raw Data'!C2000), 'Raw Data'!G2000, 0)</f>
        <v/>
      </c>
    </row>
    <row r="2008">
      <c r="A2008">
        <f>IF(AND('Raw Data'!F2001&lt;'Raw Data'!C2001, 'Raw Data'!P2001&gt;'Raw Data'!O2001, 'Raw Data'!P2001-'Raw Data'!O2001&gt;3), 'Raw Data'!J2001, 0)</f>
        <v/>
      </c>
      <c r="B2008">
        <f>IF(AND('Raw Data'!C2001&lt;'Raw Data'!F2001, 'Raw Data'!O2001&gt;'Raw Data'!P2001, 'Raw Data'!O2001-'Raw Data'!P2001&gt;3), 'Raw Data'!I2001, 0)</f>
        <v/>
      </c>
      <c r="C2008">
        <f>IF(AND('Raw Data'!F2001&lt;'Raw Data'!C2001, 'Raw Data'!P2001&gt;'Raw Data'!O2001, 'Raw Data'!P2001-'Raw Data'!O2001&lt;4), 'Raw Data'!H2001, 0)</f>
        <v/>
      </c>
      <c r="D2008">
        <f>IF(AND('Raw Data'!C2001&lt;'Raw Data'!F2001, 'Raw Data'!O2001&gt;'Raw Data'!P2001, 'Raw Data'!O2001-'Raw Data'!P2001&lt;4), 'Raw Data'!G2001, 0)</f>
        <v/>
      </c>
      <c r="E2008">
        <f>IF(ISBLANK('Raw Data'!J2001), 0, IF(AND(4=MATCH(LARGE('Raw Data'!G2001:J2001, 4), 'Raw Data'!G2001:J2001, 0), 'Raw Data'!P2001-'Raw Data'!O2001&gt;3), 'Raw Data'!J2001, 0))</f>
        <v/>
      </c>
      <c r="F2008">
        <f>IF(ISBLANK('Raw Data'!J2001), 0, IF(AND(3=MATCH(LARGE('Raw Data'!G2001:J2001, 4), 'Raw Data'!G2001:J2001, 0), 'Raw Data'!O2001-'Raw Data'!P2001&gt;3), 'Raw Data'!I2001, 0))</f>
        <v/>
      </c>
      <c r="G2008">
        <f>IF(ISBLANK('Raw Data'!J2001), 0, IF(AND(2=MATCH(LARGE('Raw Data'!G2001:J2001, 4), 'Raw Data'!G2001:J2001, 0), AND('Raw Data'!P2001-'Raw Data'!O2001&lt;4, 'Raw Data'!P2001-'Raw Data'!O2001&gt;0)), 'Raw Data'!H2001, 0))</f>
        <v/>
      </c>
      <c r="H2008">
        <f>IF(ISBLANK('Raw Data'!J2001), 0, IF(AND(1=MATCH(LARGE('Raw Data'!G2001:J2001, 4), 'Raw Data'!G2001:J2001, 0), AND('Raw Data'!O2001-'Raw Data'!P2001&lt;4, 'Raw Data'!O2001-'Raw Data'!P2001&gt;0)), 'Raw Data'!G2001, 0))</f>
        <v/>
      </c>
      <c r="I2008">
        <f>IF(ISBLANK('Raw Data'!J2001), 0, IF(AND(4=MATCH(LARGE('Raw Data'!G2001:J2001, 3), 'Raw Data'!G2001:J2001, 0), 'Raw Data'!P2001-'Raw Data'!O2001&gt;3), 'Raw Data'!J2001, 0))</f>
        <v/>
      </c>
      <c r="J2008">
        <f>IF(ISBLANK('Raw Data'!J2001), 0, IF(AND(3=MATCH(LARGE('Raw Data'!G2001:J2001, 3), 'Raw Data'!G2001:J2001, 0), 'Raw Data'!O2001-'Raw Data'!P2001&gt;3), 'Raw Data'!I2001, 0))</f>
        <v/>
      </c>
      <c r="K2008">
        <f>IF(ISBLANK('Raw Data'!J2001), 0, IF(AND(2=MATCH(LARGE('Raw Data'!G2001:J2001, 3), 'Raw Data'!G2001:J2001, 0), AND('Raw Data'!P2001-'Raw Data'!O2001&lt;4, 'Raw Data'!P2001-'Raw Data'!O2001&gt;0)), 'Raw Data'!H2001, 0))</f>
        <v/>
      </c>
      <c r="L2008">
        <f>IF(ISBLANK('Raw Data'!J2001), 0, IF(AND(1=MATCH(LARGE('Raw Data'!G2001:J2001, 3), 'Raw Data'!G2001:J2001, 0), AND('Raw Data'!O2001-'Raw Data'!P2001&lt;4, 'Raw Data'!O2001-'Raw Data'!P2001&gt;0)), 'Raw Data'!G2001, 0))</f>
        <v/>
      </c>
      <c r="M2008">
        <f>IF(ISBLANK('Raw Data'!J2001), 0, IF(AND(4=MATCH(LARGE('Raw Data'!G2001:J2001, 2), 'Raw Data'!G2001:J2001, 0), 'Raw Data'!P2001-'Raw Data'!O2001&gt;3), 'Raw Data'!J2001, 0))</f>
        <v/>
      </c>
      <c r="N2008">
        <f>IF(ISBLANK('Raw Data'!J2001), 0, IF(AND(3=MATCH(LARGE('Raw Data'!G2001:J2001, 2), 'Raw Data'!G2001:J2001, 0), 'Raw Data'!O2001-'Raw Data'!P2001&gt;3), 'Raw Data'!I2001, 0))</f>
        <v/>
      </c>
      <c r="O2008">
        <f>IF(ISBLANK('Raw Data'!J2001), 0, IF(AND(2=MATCH(LARGE('Raw Data'!G2001:J2001, 2), 'Raw Data'!G2001:J2001, 0), AND('Raw Data'!P2001-'Raw Data'!O2001&lt;4, 'Raw Data'!P2001-'Raw Data'!O2001&gt;0)), 'Raw Data'!H2001, 0))</f>
        <v/>
      </c>
      <c r="P2008">
        <f>IF(ISBLANK('Raw Data'!J2001), 0, IF(AND(1=MATCH(LARGE('Raw Data'!G2001:J2001, 2), 'Raw Data'!G2001:J2001, 0), AND('Raw Data'!O2001-'Raw Data'!P2001&lt;4, 'Raw Data'!O2001-'Raw Data'!P2001&gt;0)), 'Raw Data'!G2001, 0))</f>
        <v/>
      </c>
      <c r="Q2008">
        <f>IF(ISBLANK('Raw Data'!J2001), 0, IF(AND(4=MATCH(LARGE('Raw Data'!G2001:J2001, 1), 'Raw Data'!G2001:J2001, 0), 'Raw Data'!P2001-'Raw Data'!O2001&gt;3), 'Raw Data'!J2001, 0))</f>
        <v/>
      </c>
      <c r="R2008">
        <f>IF(ISBLANK('Raw Data'!J2001), 0, IF(AND(3=MATCH(LARGE('Raw Data'!G2001:J2001, 1), 'Raw Data'!G2001:J2001, 0), 'Raw Data'!O2001-'Raw Data'!P2001&gt;3), 'Raw Data'!I2001, 0))</f>
        <v/>
      </c>
      <c r="S2008">
        <f>IF(AND('Raw Data'!P2001-'Raw Data'!O2001&gt;4, 'Raw Data'!F2001&lt;'Raw Data'!C2001), 'Raw Data'!J2001, 0)</f>
        <v/>
      </c>
      <c r="T2008">
        <f>IF(AND('Raw Data'!O2001-'Raw Data'!P2001&gt;4, 'Raw Data'!F2001&gt;'Raw Data'!C2001), 'Raw Data'!I2001, 0)</f>
        <v/>
      </c>
      <c r="U2008">
        <f>IF(AND('Raw Data'!P2001-'Raw Data'!O2001&lt;3, 'Raw Data'!P2001&gt;'Raw Data'!O2001, 'Raw Data'!F2001&lt;'Raw Data'!C2001), 'Raw Data'!H2001, 0)</f>
        <v/>
      </c>
      <c r="V2008">
        <f>IF(AND('Raw Data'!P2001-'Raw Data'!O2001&lt;3, 'Raw Data'!P2001&gt;'Raw Data'!O2001, 'Raw Data'!F2001&gt;'Raw Data'!C2001), 'Raw Data'!G2001, 0)</f>
        <v/>
      </c>
    </row>
    <row r="2009">
      <c r="A2009">
        <f>IF(AND('Raw Data'!F2002&lt;'Raw Data'!C2002, 'Raw Data'!P2002&gt;'Raw Data'!O2002, 'Raw Data'!P2002-'Raw Data'!O2002&gt;3), 'Raw Data'!J2002, 0)</f>
        <v/>
      </c>
      <c r="B2009">
        <f>IF(AND('Raw Data'!C2002&lt;'Raw Data'!F2002, 'Raw Data'!O2002&gt;'Raw Data'!P2002, 'Raw Data'!O2002-'Raw Data'!P2002&gt;3), 'Raw Data'!I2002, 0)</f>
        <v/>
      </c>
      <c r="C2009">
        <f>IF(AND('Raw Data'!F2002&lt;'Raw Data'!C2002, 'Raw Data'!P2002&gt;'Raw Data'!O2002, 'Raw Data'!P2002-'Raw Data'!O2002&lt;4), 'Raw Data'!H2002, 0)</f>
        <v/>
      </c>
      <c r="D2009">
        <f>IF(AND('Raw Data'!C2002&lt;'Raw Data'!F2002, 'Raw Data'!O2002&gt;'Raw Data'!P2002, 'Raw Data'!O2002-'Raw Data'!P2002&lt;4), 'Raw Data'!G2002, 0)</f>
        <v/>
      </c>
      <c r="E2009">
        <f>IF(ISBLANK('Raw Data'!J2002), 0, IF(AND(4=MATCH(LARGE('Raw Data'!G2002:J2002, 4), 'Raw Data'!G2002:J2002, 0), 'Raw Data'!P2002-'Raw Data'!O2002&gt;3), 'Raw Data'!J2002, 0))</f>
        <v/>
      </c>
      <c r="F2009">
        <f>IF(ISBLANK('Raw Data'!J2002), 0, IF(AND(3=MATCH(LARGE('Raw Data'!G2002:J2002, 4), 'Raw Data'!G2002:J2002, 0), 'Raw Data'!O2002-'Raw Data'!P2002&gt;3), 'Raw Data'!I2002, 0))</f>
        <v/>
      </c>
      <c r="G2009">
        <f>IF(ISBLANK('Raw Data'!J2002), 0, IF(AND(2=MATCH(LARGE('Raw Data'!G2002:J2002, 4), 'Raw Data'!G2002:J2002, 0), AND('Raw Data'!P2002-'Raw Data'!O2002&lt;4, 'Raw Data'!P2002-'Raw Data'!O2002&gt;0)), 'Raw Data'!H2002, 0))</f>
        <v/>
      </c>
      <c r="H2009">
        <f>IF(ISBLANK('Raw Data'!J2002), 0, IF(AND(1=MATCH(LARGE('Raw Data'!G2002:J2002, 4), 'Raw Data'!G2002:J2002, 0), AND('Raw Data'!O2002-'Raw Data'!P2002&lt;4, 'Raw Data'!O2002-'Raw Data'!P2002&gt;0)), 'Raw Data'!G2002, 0))</f>
        <v/>
      </c>
      <c r="I2009">
        <f>IF(ISBLANK('Raw Data'!J2002), 0, IF(AND(4=MATCH(LARGE('Raw Data'!G2002:J2002, 3), 'Raw Data'!G2002:J2002, 0), 'Raw Data'!P2002-'Raw Data'!O2002&gt;3), 'Raw Data'!J2002, 0))</f>
        <v/>
      </c>
      <c r="J2009">
        <f>IF(ISBLANK('Raw Data'!J2002), 0, IF(AND(3=MATCH(LARGE('Raw Data'!G2002:J2002, 3), 'Raw Data'!G2002:J2002, 0), 'Raw Data'!O2002-'Raw Data'!P2002&gt;3), 'Raw Data'!I2002, 0))</f>
        <v/>
      </c>
      <c r="K2009">
        <f>IF(ISBLANK('Raw Data'!J2002), 0, IF(AND(2=MATCH(LARGE('Raw Data'!G2002:J2002, 3), 'Raw Data'!G2002:J2002, 0), AND('Raw Data'!P2002-'Raw Data'!O2002&lt;4, 'Raw Data'!P2002-'Raw Data'!O2002&gt;0)), 'Raw Data'!H2002, 0))</f>
        <v/>
      </c>
      <c r="L2009">
        <f>IF(ISBLANK('Raw Data'!J2002), 0, IF(AND(1=MATCH(LARGE('Raw Data'!G2002:J2002, 3), 'Raw Data'!G2002:J2002, 0), AND('Raw Data'!O2002-'Raw Data'!P2002&lt;4, 'Raw Data'!O2002-'Raw Data'!P2002&gt;0)), 'Raw Data'!G2002, 0))</f>
        <v/>
      </c>
      <c r="M2009">
        <f>IF(ISBLANK('Raw Data'!J2002), 0, IF(AND(4=MATCH(LARGE('Raw Data'!G2002:J2002, 2), 'Raw Data'!G2002:J2002, 0), 'Raw Data'!P2002-'Raw Data'!O2002&gt;3), 'Raw Data'!J2002, 0))</f>
        <v/>
      </c>
      <c r="N2009">
        <f>IF(ISBLANK('Raw Data'!J2002), 0, IF(AND(3=MATCH(LARGE('Raw Data'!G2002:J2002, 2), 'Raw Data'!G2002:J2002, 0), 'Raw Data'!O2002-'Raw Data'!P2002&gt;3), 'Raw Data'!I2002, 0))</f>
        <v/>
      </c>
      <c r="O2009">
        <f>IF(ISBLANK('Raw Data'!J2002), 0, IF(AND(2=MATCH(LARGE('Raw Data'!G2002:J2002, 2), 'Raw Data'!G2002:J2002, 0), AND('Raw Data'!P2002-'Raw Data'!O2002&lt;4, 'Raw Data'!P2002-'Raw Data'!O2002&gt;0)), 'Raw Data'!H2002, 0))</f>
        <v/>
      </c>
      <c r="P2009">
        <f>IF(ISBLANK('Raw Data'!J2002), 0, IF(AND(1=MATCH(LARGE('Raw Data'!G2002:J2002, 2), 'Raw Data'!G2002:J2002, 0), AND('Raw Data'!O2002-'Raw Data'!P2002&lt;4, 'Raw Data'!O2002-'Raw Data'!P2002&gt;0)), 'Raw Data'!G2002, 0))</f>
        <v/>
      </c>
      <c r="Q2009">
        <f>IF(ISBLANK('Raw Data'!J2002), 0, IF(AND(4=MATCH(LARGE('Raw Data'!G2002:J2002, 1), 'Raw Data'!G2002:J2002, 0), 'Raw Data'!P2002-'Raw Data'!O2002&gt;3), 'Raw Data'!J2002, 0))</f>
        <v/>
      </c>
      <c r="R2009">
        <f>IF(ISBLANK('Raw Data'!J2002), 0, IF(AND(3=MATCH(LARGE('Raw Data'!G2002:J2002, 1), 'Raw Data'!G2002:J2002, 0), 'Raw Data'!O2002-'Raw Data'!P2002&gt;3), 'Raw Data'!I2002, 0))</f>
        <v/>
      </c>
      <c r="S2009">
        <f>IF(AND('Raw Data'!P2002-'Raw Data'!O2002&gt;4, 'Raw Data'!F2002&lt;'Raw Data'!C2002), 'Raw Data'!J2002, 0)</f>
        <v/>
      </c>
      <c r="T2009">
        <f>IF(AND('Raw Data'!O2002-'Raw Data'!P2002&gt;4, 'Raw Data'!F2002&gt;'Raw Data'!C2002), 'Raw Data'!I2002, 0)</f>
        <v/>
      </c>
      <c r="U2009">
        <f>IF(AND('Raw Data'!P2002-'Raw Data'!O2002&lt;3, 'Raw Data'!P2002&gt;'Raw Data'!O2002, 'Raw Data'!F2002&lt;'Raw Data'!C2002), 'Raw Data'!H2002, 0)</f>
        <v/>
      </c>
      <c r="V2009">
        <f>IF(AND('Raw Data'!P2002-'Raw Data'!O2002&lt;3, 'Raw Data'!P2002&gt;'Raw Data'!O2002, 'Raw Data'!F2002&gt;'Raw Data'!C2002), 'Raw Data'!G2002, 0)</f>
        <v/>
      </c>
    </row>
    <row r="2010">
      <c r="A2010">
        <f>IF(AND('Raw Data'!F2003&lt;'Raw Data'!C2003, 'Raw Data'!P2003&gt;'Raw Data'!O2003, 'Raw Data'!P2003-'Raw Data'!O2003&gt;3), 'Raw Data'!J2003, 0)</f>
        <v/>
      </c>
      <c r="B2010">
        <f>IF(AND('Raw Data'!C2003&lt;'Raw Data'!F2003, 'Raw Data'!O2003&gt;'Raw Data'!P2003, 'Raw Data'!O2003-'Raw Data'!P2003&gt;3), 'Raw Data'!I2003, 0)</f>
        <v/>
      </c>
      <c r="C2010">
        <f>IF(AND('Raw Data'!F2003&lt;'Raw Data'!C2003, 'Raw Data'!P2003&gt;'Raw Data'!O2003, 'Raw Data'!P2003-'Raw Data'!O2003&lt;4), 'Raw Data'!H2003, 0)</f>
        <v/>
      </c>
      <c r="D2010">
        <f>IF(AND('Raw Data'!C2003&lt;'Raw Data'!F2003, 'Raw Data'!O2003&gt;'Raw Data'!P2003, 'Raw Data'!O2003-'Raw Data'!P2003&lt;4), 'Raw Data'!G2003, 0)</f>
        <v/>
      </c>
      <c r="E2010">
        <f>IF(ISBLANK('Raw Data'!J2003), 0, IF(AND(4=MATCH(LARGE('Raw Data'!G2003:J2003, 4), 'Raw Data'!G2003:J2003, 0), 'Raw Data'!P2003-'Raw Data'!O2003&gt;3), 'Raw Data'!J2003, 0))</f>
        <v/>
      </c>
      <c r="F2010">
        <f>IF(ISBLANK('Raw Data'!J2003), 0, IF(AND(3=MATCH(LARGE('Raw Data'!G2003:J2003, 4), 'Raw Data'!G2003:J2003, 0), 'Raw Data'!O2003-'Raw Data'!P2003&gt;3), 'Raw Data'!I2003, 0))</f>
        <v/>
      </c>
      <c r="G2010">
        <f>IF(ISBLANK('Raw Data'!J2003), 0, IF(AND(2=MATCH(LARGE('Raw Data'!G2003:J2003, 4), 'Raw Data'!G2003:J2003, 0), AND('Raw Data'!P2003-'Raw Data'!O2003&lt;4, 'Raw Data'!P2003-'Raw Data'!O2003&gt;0)), 'Raw Data'!H2003, 0))</f>
        <v/>
      </c>
      <c r="H2010">
        <f>IF(ISBLANK('Raw Data'!J2003), 0, IF(AND(1=MATCH(LARGE('Raw Data'!G2003:J2003, 4), 'Raw Data'!G2003:J2003, 0), AND('Raw Data'!O2003-'Raw Data'!P2003&lt;4, 'Raw Data'!O2003-'Raw Data'!P2003&gt;0)), 'Raw Data'!G2003, 0))</f>
        <v/>
      </c>
      <c r="I2010">
        <f>IF(ISBLANK('Raw Data'!J2003), 0, IF(AND(4=MATCH(LARGE('Raw Data'!G2003:J2003, 3), 'Raw Data'!G2003:J2003, 0), 'Raw Data'!P2003-'Raw Data'!O2003&gt;3), 'Raw Data'!J2003, 0))</f>
        <v/>
      </c>
      <c r="J2010">
        <f>IF(ISBLANK('Raw Data'!J2003), 0, IF(AND(3=MATCH(LARGE('Raw Data'!G2003:J2003, 3), 'Raw Data'!G2003:J2003, 0), 'Raw Data'!O2003-'Raw Data'!P2003&gt;3), 'Raw Data'!I2003, 0))</f>
        <v/>
      </c>
      <c r="K2010">
        <f>IF(ISBLANK('Raw Data'!J2003), 0, IF(AND(2=MATCH(LARGE('Raw Data'!G2003:J2003, 3), 'Raw Data'!G2003:J2003, 0), AND('Raw Data'!P2003-'Raw Data'!O2003&lt;4, 'Raw Data'!P2003-'Raw Data'!O2003&gt;0)), 'Raw Data'!H2003, 0))</f>
        <v/>
      </c>
      <c r="L2010">
        <f>IF(ISBLANK('Raw Data'!J2003), 0, IF(AND(1=MATCH(LARGE('Raw Data'!G2003:J2003, 3), 'Raw Data'!G2003:J2003, 0), AND('Raw Data'!O2003-'Raw Data'!P2003&lt;4, 'Raw Data'!O2003-'Raw Data'!P2003&gt;0)), 'Raw Data'!G2003, 0))</f>
        <v/>
      </c>
      <c r="M2010">
        <f>IF(ISBLANK('Raw Data'!J2003), 0, IF(AND(4=MATCH(LARGE('Raw Data'!G2003:J2003, 2), 'Raw Data'!G2003:J2003, 0), 'Raw Data'!P2003-'Raw Data'!O2003&gt;3), 'Raw Data'!J2003, 0))</f>
        <v/>
      </c>
      <c r="N2010">
        <f>IF(ISBLANK('Raw Data'!J2003), 0, IF(AND(3=MATCH(LARGE('Raw Data'!G2003:J2003, 2), 'Raw Data'!G2003:J2003, 0), 'Raw Data'!O2003-'Raw Data'!P2003&gt;3), 'Raw Data'!I2003, 0))</f>
        <v/>
      </c>
      <c r="O2010">
        <f>IF(ISBLANK('Raw Data'!J2003), 0, IF(AND(2=MATCH(LARGE('Raw Data'!G2003:J2003, 2), 'Raw Data'!G2003:J2003, 0), AND('Raw Data'!P2003-'Raw Data'!O2003&lt;4, 'Raw Data'!P2003-'Raw Data'!O2003&gt;0)), 'Raw Data'!H2003, 0))</f>
        <v/>
      </c>
      <c r="P2010">
        <f>IF(ISBLANK('Raw Data'!J2003), 0, IF(AND(1=MATCH(LARGE('Raw Data'!G2003:J2003, 2), 'Raw Data'!G2003:J2003, 0), AND('Raw Data'!O2003-'Raw Data'!P2003&lt;4, 'Raw Data'!O2003-'Raw Data'!P2003&gt;0)), 'Raw Data'!G2003, 0))</f>
        <v/>
      </c>
      <c r="Q2010">
        <f>IF(ISBLANK('Raw Data'!J2003), 0, IF(AND(4=MATCH(LARGE('Raw Data'!G2003:J2003, 1), 'Raw Data'!G2003:J2003, 0), 'Raw Data'!P2003-'Raw Data'!O2003&gt;3), 'Raw Data'!J2003, 0))</f>
        <v/>
      </c>
      <c r="R2010">
        <f>IF(ISBLANK('Raw Data'!J2003), 0, IF(AND(3=MATCH(LARGE('Raw Data'!G2003:J2003, 1), 'Raw Data'!G2003:J2003, 0), 'Raw Data'!O2003-'Raw Data'!P2003&gt;3), 'Raw Data'!I2003, 0))</f>
        <v/>
      </c>
      <c r="S2010">
        <f>IF(AND('Raw Data'!P2003-'Raw Data'!O2003&gt;4, 'Raw Data'!F2003&lt;'Raw Data'!C2003), 'Raw Data'!J2003, 0)</f>
        <v/>
      </c>
      <c r="T2010">
        <f>IF(AND('Raw Data'!O2003-'Raw Data'!P2003&gt;4, 'Raw Data'!F2003&gt;'Raw Data'!C2003), 'Raw Data'!I2003, 0)</f>
        <v/>
      </c>
      <c r="U2010">
        <f>IF(AND('Raw Data'!P2003-'Raw Data'!O2003&lt;3, 'Raw Data'!P2003&gt;'Raw Data'!O2003, 'Raw Data'!F2003&lt;'Raw Data'!C2003), 'Raw Data'!H2003, 0)</f>
        <v/>
      </c>
      <c r="V2010">
        <f>IF(AND('Raw Data'!P2003-'Raw Data'!O2003&lt;3, 'Raw Data'!P2003&gt;'Raw Data'!O2003, 'Raw Data'!F2003&gt;'Raw Data'!C2003), 'Raw Data'!G2003, 0)</f>
        <v/>
      </c>
    </row>
    <row r="2011">
      <c r="A2011">
        <f>IF(AND('Raw Data'!F2004&lt;'Raw Data'!C2004, 'Raw Data'!P2004&gt;'Raw Data'!O2004, 'Raw Data'!P2004-'Raw Data'!O2004&gt;3), 'Raw Data'!J2004, 0)</f>
        <v/>
      </c>
      <c r="B2011">
        <f>IF(AND('Raw Data'!C2004&lt;'Raw Data'!F2004, 'Raw Data'!O2004&gt;'Raw Data'!P2004, 'Raw Data'!O2004-'Raw Data'!P2004&gt;3), 'Raw Data'!I2004, 0)</f>
        <v/>
      </c>
      <c r="C2011">
        <f>IF(AND('Raw Data'!F2004&lt;'Raw Data'!C2004, 'Raw Data'!P2004&gt;'Raw Data'!O2004, 'Raw Data'!P2004-'Raw Data'!O2004&lt;4), 'Raw Data'!H2004, 0)</f>
        <v/>
      </c>
      <c r="D2011">
        <f>IF(AND('Raw Data'!C2004&lt;'Raw Data'!F2004, 'Raw Data'!O2004&gt;'Raw Data'!P2004, 'Raw Data'!O2004-'Raw Data'!P2004&lt;4), 'Raw Data'!G2004, 0)</f>
        <v/>
      </c>
      <c r="E2011">
        <f>IF(ISBLANK('Raw Data'!J2004), 0, IF(AND(4=MATCH(LARGE('Raw Data'!G2004:J2004, 4), 'Raw Data'!G2004:J2004, 0), 'Raw Data'!P2004-'Raw Data'!O2004&gt;3), 'Raw Data'!J2004, 0))</f>
        <v/>
      </c>
      <c r="F2011">
        <f>IF(ISBLANK('Raw Data'!J2004), 0, IF(AND(3=MATCH(LARGE('Raw Data'!G2004:J2004, 4), 'Raw Data'!G2004:J2004, 0), 'Raw Data'!O2004-'Raw Data'!P2004&gt;3), 'Raw Data'!I2004, 0))</f>
        <v/>
      </c>
      <c r="G2011">
        <f>IF(ISBLANK('Raw Data'!J2004), 0, IF(AND(2=MATCH(LARGE('Raw Data'!G2004:J2004, 4), 'Raw Data'!G2004:J2004, 0), AND('Raw Data'!P2004-'Raw Data'!O2004&lt;4, 'Raw Data'!P2004-'Raw Data'!O2004&gt;0)), 'Raw Data'!H2004, 0))</f>
        <v/>
      </c>
      <c r="H2011">
        <f>IF(ISBLANK('Raw Data'!J2004), 0, IF(AND(1=MATCH(LARGE('Raw Data'!G2004:J2004, 4), 'Raw Data'!G2004:J2004, 0), AND('Raw Data'!O2004-'Raw Data'!P2004&lt;4, 'Raw Data'!O2004-'Raw Data'!P2004&gt;0)), 'Raw Data'!G2004, 0))</f>
        <v/>
      </c>
      <c r="I2011">
        <f>IF(ISBLANK('Raw Data'!J2004), 0, IF(AND(4=MATCH(LARGE('Raw Data'!G2004:J2004, 3), 'Raw Data'!G2004:J2004, 0), 'Raw Data'!P2004-'Raw Data'!O2004&gt;3), 'Raw Data'!J2004, 0))</f>
        <v/>
      </c>
      <c r="J2011">
        <f>IF(ISBLANK('Raw Data'!J2004), 0, IF(AND(3=MATCH(LARGE('Raw Data'!G2004:J2004, 3), 'Raw Data'!G2004:J2004, 0), 'Raw Data'!O2004-'Raw Data'!P2004&gt;3), 'Raw Data'!I2004, 0))</f>
        <v/>
      </c>
      <c r="K2011">
        <f>IF(ISBLANK('Raw Data'!J2004), 0, IF(AND(2=MATCH(LARGE('Raw Data'!G2004:J2004, 3), 'Raw Data'!G2004:J2004, 0), AND('Raw Data'!P2004-'Raw Data'!O2004&lt;4, 'Raw Data'!P2004-'Raw Data'!O2004&gt;0)), 'Raw Data'!H2004, 0))</f>
        <v/>
      </c>
      <c r="L2011">
        <f>IF(ISBLANK('Raw Data'!J2004), 0, IF(AND(1=MATCH(LARGE('Raw Data'!G2004:J2004, 3), 'Raw Data'!G2004:J2004, 0), AND('Raw Data'!O2004-'Raw Data'!P2004&lt;4, 'Raw Data'!O2004-'Raw Data'!P2004&gt;0)), 'Raw Data'!G2004, 0))</f>
        <v/>
      </c>
      <c r="M2011">
        <f>IF(ISBLANK('Raw Data'!J2004), 0, IF(AND(4=MATCH(LARGE('Raw Data'!G2004:J2004, 2), 'Raw Data'!G2004:J2004, 0), 'Raw Data'!P2004-'Raw Data'!O2004&gt;3), 'Raw Data'!J2004, 0))</f>
        <v/>
      </c>
      <c r="N2011">
        <f>IF(ISBLANK('Raw Data'!J2004), 0, IF(AND(3=MATCH(LARGE('Raw Data'!G2004:J2004, 2), 'Raw Data'!G2004:J2004, 0), 'Raw Data'!O2004-'Raw Data'!P2004&gt;3), 'Raw Data'!I2004, 0))</f>
        <v/>
      </c>
      <c r="O2011">
        <f>IF(ISBLANK('Raw Data'!J2004), 0, IF(AND(2=MATCH(LARGE('Raw Data'!G2004:J2004, 2), 'Raw Data'!G2004:J2004, 0), AND('Raw Data'!P2004-'Raw Data'!O2004&lt;4, 'Raw Data'!P2004-'Raw Data'!O2004&gt;0)), 'Raw Data'!H2004, 0))</f>
        <v/>
      </c>
      <c r="P2011">
        <f>IF(ISBLANK('Raw Data'!J2004), 0, IF(AND(1=MATCH(LARGE('Raw Data'!G2004:J2004, 2), 'Raw Data'!G2004:J2004, 0), AND('Raw Data'!O2004-'Raw Data'!P2004&lt;4, 'Raw Data'!O2004-'Raw Data'!P2004&gt;0)), 'Raw Data'!G2004, 0))</f>
        <v/>
      </c>
      <c r="Q2011">
        <f>IF(ISBLANK('Raw Data'!J2004), 0, IF(AND(4=MATCH(LARGE('Raw Data'!G2004:J2004, 1), 'Raw Data'!G2004:J2004, 0), 'Raw Data'!P2004-'Raw Data'!O2004&gt;3), 'Raw Data'!J2004, 0))</f>
        <v/>
      </c>
      <c r="R2011">
        <f>IF(ISBLANK('Raw Data'!J2004), 0, IF(AND(3=MATCH(LARGE('Raw Data'!G2004:J2004, 1), 'Raw Data'!G2004:J2004, 0), 'Raw Data'!O2004-'Raw Data'!P2004&gt;3), 'Raw Data'!I2004, 0))</f>
        <v/>
      </c>
      <c r="S2011">
        <f>IF(AND('Raw Data'!P2004-'Raw Data'!O2004&gt;4, 'Raw Data'!F2004&lt;'Raw Data'!C2004), 'Raw Data'!J2004, 0)</f>
        <v/>
      </c>
      <c r="T2011">
        <f>IF(AND('Raw Data'!O2004-'Raw Data'!P2004&gt;4, 'Raw Data'!F2004&gt;'Raw Data'!C2004), 'Raw Data'!I2004, 0)</f>
        <v/>
      </c>
      <c r="U2011">
        <f>IF(AND('Raw Data'!P2004-'Raw Data'!O2004&lt;3, 'Raw Data'!P2004&gt;'Raw Data'!O2004, 'Raw Data'!F2004&lt;'Raw Data'!C2004), 'Raw Data'!H2004, 0)</f>
        <v/>
      </c>
      <c r="V2011">
        <f>IF(AND('Raw Data'!P2004-'Raw Data'!O2004&lt;3, 'Raw Data'!P2004&gt;'Raw Data'!O2004, 'Raw Data'!F2004&gt;'Raw Data'!C2004), 'Raw Data'!G2004, 0)</f>
        <v/>
      </c>
    </row>
    <row r="2012">
      <c r="A2012">
        <f>IF(AND('Raw Data'!F2005&lt;'Raw Data'!C2005, 'Raw Data'!P2005&gt;'Raw Data'!O2005, 'Raw Data'!P2005-'Raw Data'!O2005&gt;3), 'Raw Data'!J2005, 0)</f>
        <v/>
      </c>
      <c r="B2012">
        <f>IF(AND('Raw Data'!C2005&lt;'Raw Data'!F2005, 'Raw Data'!O2005&gt;'Raw Data'!P2005, 'Raw Data'!O2005-'Raw Data'!P2005&gt;3), 'Raw Data'!I2005, 0)</f>
        <v/>
      </c>
      <c r="C2012">
        <f>IF(AND('Raw Data'!F2005&lt;'Raw Data'!C2005, 'Raw Data'!P2005&gt;'Raw Data'!O2005, 'Raw Data'!P2005-'Raw Data'!O2005&lt;4), 'Raw Data'!H2005, 0)</f>
        <v/>
      </c>
      <c r="D2012">
        <f>IF(AND('Raw Data'!C2005&lt;'Raw Data'!F2005, 'Raw Data'!O2005&gt;'Raw Data'!P2005, 'Raw Data'!O2005-'Raw Data'!P2005&lt;4), 'Raw Data'!G2005, 0)</f>
        <v/>
      </c>
      <c r="E2012">
        <f>IF(ISBLANK('Raw Data'!J2005), 0, IF(AND(4=MATCH(LARGE('Raw Data'!G2005:J2005, 4), 'Raw Data'!G2005:J2005, 0), 'Raw Data'!P2005-'Raw Data'!O2005&gt;3), 'Raw Data'!J2005, 0))</f>
        <v/>
      </c>
      <c r="F2012">
        <f>IF(ISBLANK('Raw Data'!J2005), 0, IF(AND(3=MATCH(LARGE('Raw Data'!G2005:J2005, 4), 'Raw Data'!G2005:J2005, 0), 'Raw Data'!O2005-'Raw Data'!P2005&gt;3), 'Raw Data'!I2005, 0))</f>
        <v/>
      </c>
      <c r="G2012">
        <f>IF(ISBLANK('Raw Data'!J2005), 0, IF(AND(2=MATCH(LARGE('Raw Data'!G2005:J2005, 4), 'Raw Data'!G2005:J2005, 0), AND('Raw Data'!P2005-'Raw Data'!O2005&lt;4, 'Raw Data'!P2005-'Raw Data'!O2005&gt;0)), 'Raw Data'!H2005, 0))</f>
        <v/>
      </c>
      <c r="H2012">
        <f>IF(ISBLANK('Raw Data'!J2005), 0, IF(AND(1=MATCH(LARGE('Raw Data'!G2005:J2005, 4), 'Raw Data'!G2005:J2005, 0), AND('Raw Data'!O2005-'Raw Data'!P2005&lt;4, 'Raw Data'!O2005-'Raw Data'!P2005&gt;0)), 'Raw Data'!G2005, 0))</f>
        <v/>
      </c>
      <c r="I2012">
        <f>IF(ISBLANK('Raw Data'!J2005), 0, IF(AND(4=MATCH(LARGE('Raw Data'!G2005:J2005, 3), 'Raw Data'!G2005:J2005, 0), 'Raw Data'!P2005-'Raw Data'!O2005&gt;3), 'Raw Data'!J2005, 0))</f>
        <v/>
      </c>
      <c r="J2012">
        <f>IF(ISBLANK('Raw Data'!J2005), 0, IF(AND(3=MATCH(LARGE('Raw Data'!G2005:J2005, 3), 'Raw Data'!G2005:J2005, 0), 'Raw Data'!O2005-'Raw Data'!P2005&gt;3), 'Raw Data'!I2005, 0))</f>
        <v/>
      </c>
      <c r="K2012">
        <f>IF(ISBLANK('Raw Data'!J2005), 0, IF(AND(2=MATCH(LARGE('Raw Data'!G2005:J2005, 3), 'Raw Data'!G2005:J2005, 0), AND('Raw Data'!P2005-'Raw Data'!O2005&lt;4, 'Raw Data'!P2005-'Raw Data'!O2005&gt;0)), 'Raw Data'!H2005, 0))</f>
        <v/>
      </c>
      <c r="L2012">
        <f>IF(ISBLANK('Raw Data'!J2005), 0, IF(AND(1=MATCH(LARGE('Raw Data'!G2005:J2005, 3), 'Raw Data'!G2005:J2005, 0), AND('Raw Data'!O2005-'Raw Data'!P2005&lt;4, 'Raw Data'!O2005-'Raw Data'!P2005&gt;0)), 'Raw Data'!G2005, 0))</f>
        <v/>
      </c>
      <c r="M2012">
        <f>IF(ISBLANK('Raw Data'!J2005), 0, IF(AND(4=MATCH(LARGE('Raw Data'!G2005:J2005, 2), 'Raw Data'!G2005:J2005, 0), 'Raw Data'!P2005-'Raw Data'!O2005&gt;3), 'Raw Data'!J2005, 0))</f>
        <v/>
      </c>
      <c r="N2012">
        <f>IF(ISBLANK('Raw Data'!J2005), 0, IF(AND(3=MATCH(LARGE('Raw Data'!G2005:J2005, 2), 'Raw Data'!G2005:J2005, 0), 'Raw Data'!O2005-'Raw Data'!P2005&gt;3), 'Raw Data'!I2005, 0))</f>
        <v/>
      </c>
      <c r="O2012">
        <f>IF(ISBLANK('Raw Data'!J2005), 0, IF(AND(2=MATCH(LARGE('Raw Data'!G2005:J2005, 2), 'Raw Data'!G2005:J2005, 0), AND('Raw Data'!P2005-'Raw Data'!O2005&lt;4, 'Raw Data'!P2005-'Raw Data'!O2005&gt;0)), 'Raw Data'!H2005, 0))</f>
        <v/>
      </c>
      <c r="P2012">
        <f>IF(ISBLANK('Raw Data'!J2005), 0, IF(AND(1=MATCH(LARGE('Raw Data'!G2005:J2005, 2), 'Raw Data'!G2005:J2005, 0), AND('Raw Data'!O2005-'Raw Data'!P2005&lt;4, 'Raw Data'!O2005-'Raw Data'!P2005&gt;0)), 'Raw Data'!G2005, 0))</f>
        <v/>
      </c>
      <c r="Q2012">
        <f>IF(ISBLANK('Raw Data'!J2005), 0, IF(AND(4=MATCH(LARGE('Raw Data'!G2005:J2005, 1), 'Raw Data'!G2005:J2005, 0), 'Raw Data'!P2005-'Raw Data'!O2005&gt;3), 'Raw Data'!J2005, 0))</f>
        <v/>
      </c>
      <c r="R2012">
        <f>IF(ISBLANK('Raw Data'!J2005), 0, IF(AND(3=MATCH(LARGE('Raw Data'!G2005:J2005, 1), 'Raw Data'!G2005:J2005, 0), 'Raw Data'!O2005-'Raw Data'!P2005&gt;3), 'Raw Data'!I2005, 0))</f>
        <v/>
      </c>
      <c r="S2012">
        <f>IF(AND('Raw Data'!P2005-'Raw Data'!O2005&gt;4, 'Raw Data'!F2005&lt;'Raw Data'!C2005), 'Raw Data'!J2005, 0)</f>
        <v/>
      </c>
      <c r="T2012">
        <f>IF(AND('Raw Data'!O2005-'Raw Data'!P2005&gt;4, 'Raw Data'!F2005&gt;'Raw Data'!C2005), 'Raw Data'!I2005, 0)</f>
        <v/>
      </c>
      <c r="U2012">
        <f>IF(AND('Raw Data'!P2005-'Raw Data'!O2005&lt;3, 'Raw Data'!P2005&gt;'Raw Data'!O2005, 'Raw Data'!F2005&lt;'Raw Data'!C2005), 'Raw Data'!H2005, 0)</f>
        <v/>
      </c>
      <c r="V2012">
        <f>IF(AND('Raw Data'!P2005-'Raw Data'!O2005&lt;3, 'Raw Data'!P2005&gt;'Raw Data'!O2005, 'Raw Data'!F2005&gt;'Raw Data'!C2005), 'Raw Data'!G2005, 0)</f>
        <v/>
      </c>
    </row>
    <row r="2013">
      <c r="A2013">
        <f>IF(AND('Raw Data'!F2006&lt;'Raw Data'!C2006, 'Raw Data'!P2006&gt;'Raw Data'!O2006, 'Raw Data'!P2006-'Raw Data'!O2006&gt;3), 'Raw Data'!J2006, 0)</f>
        <v/>
      </c>
      <c r="B2013">
        <f>IF(AND('Raw Data'!C2006&lt;'Raw Data'!F2006, 'Raw Data'!O2006&gt;'Raw Data'!P2006, 'Raw Data'!O2006-'Raw Data'!P2006&gt;3), 'Raw Data'!I2006, 0)</f>
        <v/>
      </c>
      <c r="C2013">
        <f>IF(AND('Raw Data'!F2006&lt;'Raw Data'!C2006, 'Raw Data'!P2006&gt;'Raw Data'!O2006, 'Raw Data'!P2006-'Raw Data'!O2006&lt;4), 'Raw Data'!H2006, 0)</f>
        <v/>
      </c>
      <c r="D2013">
        <f>IF(AND('Raw Data'!C2006&lt;'Raw Data'!F2006, 'Raw Data'!O2006&gt;'Raw Data'!P2006, 'Raw Data'!O2006-'Raw Data'!P2006&lt;4), 'Raw Data'!G2006, 0)</f>
        <v/>
      </c>
      <c r="E2013">
        <f>IF(ISBLANK('Raw Data'!J2006), 0, IF(AND(4=MATCH(LARGE('Raw Data'!G2006:J2006, 4), 'Raw Data'!G2006:J2006, 0), 'Raw Data'!P2006-'Raw Data'!O2006&gt;3), 'Raw Data'!J2006, 0))</f>
        <v/>
      </c>
      <c r="F2013">
        <f>IF(ISBLANK('Raw Data'!J2006), 0, IF(AND(3=MATCH(LARGE('Raw Data'!G2006:J2006, 4), 'Raw Data'!G2006:J2006, 0), 'Raw Data'!O2006-'Raw Data'!P2006&gt;3), 'Raw Data'!I2006, 0))</f>
        <v/>
      </c>
      <c r="G2013">
        <f>IF(ISBLANK('Raw Data'!J2006), 0, IF(AND(2=MATCH(LARGE('Raw Data'!G2006:J2006, 4), 'Raw Data'!G2006:J2006, 0), AND('Raw Data'!P2006-'Raw Data'!O2006&lt;4, 'Raw Data'!P2006-'Raw Data'!O2006&gt;0)), 'Raw Data'!H2006, 0))</f>
        <v/>
      </c>
      <c r="H2013">
        <f>IF(ISBLANK('Raw Data'!J2006), 0, IF(AND(1=MATCH(LARGE('Raw Data'!G2006:J2006, 4), 'Raw Data'!G2006:J2006, 0), AND('Raw Data'!O2006-'Raw Data'!P2006&lt;4, 'Raw Data'!O2006-'Raw Data'!P2006&gt;0)), 'Raw Data'!G2006, 0))</f>
        <v/>
      </c>
      <c r="I2013">
        <f>IF(ISBLANK('Raw Data'!J2006), 0, IF(AND(4=MATCH(LARGE('Raw Data'!G2006:J2006, 3), 'Raw Data'!G2006:J2006, 0), 'Raw Data'!P2006-'Raw Data'!O2006&gt;3), 'Raw Data'!J2006, 0))</f>
        <v/>
      </c>
      <c r="J2013">
        <f>IF(ISBLANK('Raw Data'!J2006), 0, IF(AND(3=MATCH(LARGE('Raw Data'!G2006:J2006, 3), 'Raw Data'!G2006:J2006, 0), 'Raw Data'!O2006-'Raw Data'!P2006&gt;3), 'Raw Data'!I2006, 0))</f>
        <v/>
      </c>
      <c r="K2013">
        <f>IF(ISBLANK('Raw Data'!J2006), 0, IF(AND(2=MATCH(LARGE('Raw Data'!G2006:J2006, 3), 'Raw Data'!G2006:J2006, 0), AND('Raw Data'!P2006-'Raw Data'!O2006&lt;4, 'Raw Data'!P2006-'Raw Data'!O2006&gt;0)), 'Raw Data'!H2006, 0))</f>
        <v/>
      </c>
      <c r="L2013">
        <f>IF(ISBLANK('Raw Data'!J2006), 0, IF(AND(1=MATCH(LARGE('Raw Data'!G2006:J2006, 3), 'Raw Data'!G2006:J2006, 0), AND('Raw Data'!O2006-'Raw Data'!P2006&lt;4, 'Raw Data'!O2006-'Raw Data'!P2006&gt;0)), 'Raw Data'!G2006, 0))</f>
        <v/>
      </c>
      <c r="M2013">
        <f>IF(ISBLANK('Raw Data'!J2006), 0, IF(AND(4=MATCH(LARGE('Raw Data'!G2006:J2006, 2), 'Raw Data'!G2006:J2006, 0), 'Raw Data'!P2006-'Raw Data'!O2006&gt;3), 'Raw Data'!J2006, 0))</f>
        <v/>
      </c>
      <c r="N2013">
        <f>IF(ISBLANK('Raw Data'!J2006), 0, IF(AND(3=MATCH(LARGE('Raw Data'!G2006:J2006, 2), 'Raw Data'!G2006:J2006, 0), 'Raw Data'!O2006-'Raw Data'!P2006&gt;3), 'Raw Data'!I2006, 0))</f>
        <v/>
      </c>
      <c r="O2013">
        <f>IF(ISBLANK('Raw Data'!J2006), 0, IF(AND(2=MATCH(LARGE('Raw Data'!G2006:J2006, 2), 'Raw Data'!G2006:J2006, 0), AND('Raw Data'!P2006-'Raw Data'!O2006&lt;4, 'Raw Data'!P2006-'Raw Data'!O2006&gt;0)), 'Raw Data'!H2006, 0))</f>
        <v/>
      </c>
      <c r="P2013">
        <f>IF(ISBLANK('Raw Data'!J2006), 0, IF(AND(1=MATCH(LARGE('Raw Data'!G2006:J2006, 2), 'Raw Data'!G2006:J2006, 0), AND('Raw Data'!O2006-'Raw Data'!P2006&lt;4, 'Raw Data'!O2006-'Raw Data'!P2006&gt;0)), 'Raw Data'!G2006, 0))</f>
        <v/>
      </c>
      <c r="Q2013">
        <f>IF(ISBLANK('Raw Data'!J2006), 0, IF(AND(4=MATCH(LARGE('Raw Data'!G2006:J2006, 1), 'Raw Data'!G2006:J2006, 0), 'Raw Data'!P2006-'Raw Data'!O2006&gt;3), 'Raw Data'!J2006, 0))</f>
        <v/>
      </c>
      <c r="R2013">
        <f>IF(ISBLANK('Raw Data'!J2006), 0, IF(AND(3=MATCH(LARGE('Raw Data'!G2006:J2006, 1), 'Raw Data'!G2006:J2006, 0), 'Raw Data'!O2006-'Raw Data'!P2006&gt;3), 'Raw Data'!I2006, 0))</f>
        <v/>
      </c>
      <c r="S2013">
        <f>IF(AND('Raw Data'!P2006-'Raw Data'!O2006&gt;4, 'Raw Data'!F2006&lt;'Raw Data'!C2006), 'Raw Data'!J2006, 0)</f>
        <v/>
      </c>
      <c r="T2013">
        <f>IF(AND('Raw Data'!O2006-'Raw Data'!P2006&gt;4, 'Raw Data'!F2006&gt;'Raw Data'!C2006), 'Raw Data'!I2006, 0)</f>
        <v/>
      </c>
      <c r="U2013">
        <f>IF(AND('Raw Data'!P2006-'Raw Data'!O2006&lt;3, 'Raw Data'!P2006&gt;'Raw Data'!O2006, 'Raw Data'!F2006&lt;'Raw Data'!C2006), 'Raw Data'!H2006, 0)</f>
        <v/>
      </c>
      <c r="V2013">
        <f>IF(AND('Raw Data'!P2006-'Raw Data'!O2006&lt;3, 'Raw Data'!P2006&gt;'Raw Data'!O2006, 'Raw Data'!F2006&gt;'Raw Data'!C2006), 'Raw Data'!G2006, 0)</f>
        <v/>
      </c>
    </row>
    <row r="2014">
      <c r="A2014">
        <f>IF(AND('Raw Data'!F2007&lt;'Raw Data'!C2007, 'Raw Data'!P2007&gt;'Raw Data'!O2007, 'Raw Data'!P2007-'Raw Data'!O2007&gt;3), 'Raw Data'!J2007, 0)</f>
        <v/>
      </c>
      <c r="B2014">
        <f>IF(AND('Raw Data'!C2007&lt;'Raw Data'!F2007, 'Raw Data'!O2007&gt;'Raw Data'!P2007, 'Raw Data'!O2007-'Raw Data'!P2007&gt;3), 'Raw Data'!I2007, 0)</f>
        <v/>
      </c>
      <c r="C2014">
        <f>IF(AND('Raw Data'!F2007&lt;'Raw Data'!C2007, 'Raw Data'!P2007&gt;'Raw Data'!O2007, 'Raw Data'!P2007-'Raw Data'!O2007&lt;4), 'Raw Data'!H2007, 0)</f>
        <v/>
      </c>
      <c r="D2014">
        <f>IF(AND('Raw Data'!C2007&lt;'Raw Data'!F2007, 'Raw Data'!O2007&gt;'Raw Data'!P2007, 'Raw Data'!O2007-'Raw Data'!P2007&lt;4), 'Raw Data'!G2007, 0)</f>
        <v/>
      </c>
      <c r="E2014">
        <f>IF(ISBLANK('Raw Data'!J2007), 0, IF(AND(4=MATCH(LARGE('Raw Data'!G2007:J2007, 4), 'Raw Data'!G2007:J2007, 0), 'Raw Data'!P2007-'Raw Data'!O2007&gt;3), 'Raw Data'!J2007, 0))</f>
        <v/>
      </c>
      <c r="F2014">
        <f>IF(ISBLANK('Raw Data'!J2007), 0, IF(AND(3=MATCH(LARGE('Raw Data'!G2007:J2007, 4), 'Raw Data'!G2007:J2007, 0), 'Raw Data'!O2007-'Raw Data'!P2007&gt;3), 'Raw Data'!I2007, 0))</f>
        <v/>
      </c>
      <c r="G2014">
        <f>IF(ISBLANK('Raw Data'!J2007), 0, IF(AND(2=MATCH(LARGE('Raw Data'!G2007:J2007, 4), 'Raw Data'!G2007:J2007, 0), AND('Raw Data'!P2007-'Raw Data'!O2007&lt;4, 'Raw Data'!P2007-'Raw Data'!O2007&gt;0)), 'Raw Data'!H2007, 0))</f>
        <v/>
      </c>
      <c r="H2014">
        <f>IF(ISBLANK('Raw Data'!J2007), 0, IF(AND(1=MATCH(LARGE('Raw Data'!G2007:J2007, 4), 'Raw Data'!G2007:J2007, 0), AND('Raw Data'!O2007-'Raw Data'!P2007&lt;4, 'Raw Data'!O2007-'Raw Data'!P2007&gt;0)), 'Raw Data'!G2007, 0))</f>
        <v/>
      </c>
      <c r="I2014">
        <f>IF(ISBLANK('Raw Data'!J2007), 0, IF(AND(4=MATCH(LARGE('Raw Data'!G2007:J2007, 3), 'Raw Data'!G2007:J2007, 0), 'Raw Data'!P2007-'Raw Data'!O2007&gt;3), 'Raw Data'!J2007, 0))</f>
        <v/>
      </c>
      <c r="J2014">
        <f>IF(ISBLANK('Raw Data'!J2007), 0, IF(AND(3=MATCH(LARGE('Raw Data'!G2007:J2007, 3), 'Raw Data'!G2007:J2007, 0), 'Raw Data'!O2007-'Raw Data'!P2007&gt;3), 'Raw Data'!I2007, 0))</f>
        <v/>
      </c>
      <c r="K2014">
        <f>IF(ISBLANK('Raw Data'!J2007), 0, IF(AND(2=MATCH(LARGE('Raw Data'!G2007:J2007, 3), 'Raw Data'!G2007:J2007, 0), AND('Raw Data'!P2007-'Raw Data'!O2007&lt;4, 'Raw Data'!P2007-'Raw Data'!O2007&gt;0)), 'Raw Data'!H2007, 0))</f>
        <v/>
      </c>
      <c r="L2014">
        <f>IF(ISBLANK('Raw Data'!J2007), 0, IF(AND(1=MATCH(LARGE('Raw Data'!G2007:J2007, 3), 'Raw Data'!G2007:J2007, 0), AND('Raw Data'!O2007-'Raw Data'!P2007&lt;4, 'Raw Data'!O2007-'Raw Data'!P2007&gt;0)), 'Raw Data'!G2007, 0))</f>
        <v/>
      </c>
      <c r="M2014">
        <f>IF(ISBLANK('Raw Data'!J2007), 0, IF(AND(4=MATCH(LARGE('Raw Data'!G2007:J2007, 2), 'Raw Data'!G2007:J2007, 0), 'Raw Data'!P2007-'Raw Data'!O2007&gt;3), 'Raw Data'!J2007, 0))</f>
        <v/>
      </c>
      <c r="N2014">
        <f>IF(ISBLANK('Raw Data'!J2007), 0, IF(AND(3=MATCH(LARGE('Raw Data'!G2007:J2007, 2), 'Raw Data'!G2007:J2007, 0), 'Raw Data'!O2007-'Raw Data'!P2007&gt;3), 'Raw Data'!I2007, 0))</f>
        <v/>
      </c>
      <c r="O2014">
        <f>IF(ISBLANK('Raw Data'!J2007), 0, IF(AND(2=MATCH(LARGE('Raw Data'!G2007:J2007, 2), 'Raw Data'!G2007:J2007, 0), AND('Raw Data'!P2007-'Raw Data'!O2007&lt;4, 'Raw Data'!P2007-'Raw Data'!O2007&gt;0)), 'Raw Data'!H2007, 0))</f>
        <v/>
      </c>
      <c r="P2014">
        <f>IF(ISBLANK('Raw Data'!J2007), 0, IF(AND(1=MATCH(LARGE('Raw Data'!G2007:J2007, 2), 'Raw Data'!G2007:J2007, 0), AND('Raw Data'!O2007-'Raw Data'!P2007&lt;4, 'Raw Data'!O2007-'Raw Data'!P2007&gt;0)), 'Raw Data'!G2007, 0))</f>
        <v/>
      </c>
      <c r="Q2014">
        <f>IF(ISBLANK('Raw Data'!J2007), 0, IF(AND(4=MATCH(LARGE('Raw Data'!G2007:J2007, 1), 'Raw Data'!G2007:J2007, 0), 'Raw Data'!P2007-'Raw Data'!O2007&gt;3), 'Raw Data'!J2007, 0))</f>
        <v/>
      </c>
      <c r="R2014">
        <f>IF(ISBLANK('Raw Data'!J2007), 0, IF(AND(3=MATCH(LARGE('Raw Data'!G2007:J2007, 1), 'Raw Data'!G2007:J2007, 0), 'Raw Data'!O2007-'Raw Data'!P2007&gt;3), 'Raw Data'!I2007, 0))</f>
        <v/>
      </c>
      <c r="S2014">
        <f>IF(AND('Raw Data'!P2007-'Raw Data'!O2007&gt;4, 'Raw Data'!F2007&lt;'Raw Data'!C2007), 'Raw Data'!J2007, 0)</f>
        <v/>
      </c>
      <c r="T2014">
        <f>IF(AND('Raw Data'!O2007-'Raw Data'!P2007&gt;4, 'Raw Data'!F2007&gt;'Raw Data'!C2007), 'Raw Data'!I2007, 0)</f>
        <v/>
      </c>
      <c r="U2014">
        <f>IF(AND('Raw Data'!P2007-'Raw Data'!O2007&lt;3, 'Raw Data'!P2007&gt;'Raw Data'!O2007, 'Raw Data'!F2007&lt;'Raw Data'!C2007), 'Raw Data'!H2007, 0)</f>
        <v/>
      </c>
      <c r="V2014">
        <f>IF(AND('Raw Data'!P2007-'Raw Data'!O2007&lt;3, 'Raw Data'!P2007&gt;'Raw Data'!O2007, 'Raw Data'!F2007&gt;'Raw Data'!C2007), 'Raw Data'!G2007, 0)</f>
        <v/>
      </c>
    </row>
    <row r="2015">
      <c r="A2015">
        <f>IF(AND('Raw Data'!F2008&lt;'Raw Data'!C2008, 'Raw Data'!P2008&gt;'Raw Data'!O2008, 'Raw Data'!P2008-'Raw Data'!O2008&gt;3), 'Raw Data'!J2008, 0)</f>
        <v/>
      </c>
      <c r="B2015">
        <f>IF(AND('Raw Data'!C2008&lt;'Raw Data'!F2008, 'Raw Data'!O2008&gt;'Raw Data'!P2008, 'Raw Data'!O2008-'Raw Data'!P2008&gt;3), 'Raw Data'!I2008, 0)</f>
        <v/>
      </c>
      <c r="C2015">
        <f>IF(AND('Raw Data'!F2008&lt;'Raw Data'!C2008, 'Raw Data'!P2008&gt;'Raw Data'!O2008, 'Raw Data'!P2008-'Raw Data'!O2008&lt;4), 'Raw Data'!H2008, 0)</f>
        <v/>
      </c>
      <c r="D2015">
        <f>IF(AND('Raw Data'!C2008&lt;'Raw Data'!F2008, 'Raw Data'!O2008&gt;'Raw Data'!P2008, 'Raw Data'!O2008-'Raw Data'!P2008&lt;4), 'Raw Data'!G2008, 0)</f>
        <v/>
      </c>
      <c r="E2015">
        <f>IF(ISBLANK('Raw Data'!J2008), 0, IF(AND(4=MATCH(LARGE('Raw Data'!G2008:J2008, 4), 'Raw Data'!G2008:J2008, 0), 'Raw Data'!P2008-'Raw Data'!O2008&gt;3), 'Raw Data'!J2008, 0))</f>
        <v/>
      </c>
      <c r="F2015">
        <f>IF(ISBLANK('Raw Data'!J2008), 0, IF(AND(3=MATCH(LARGE('Raw Data'!G2008:J2008, 4), 'Raw Data'!G2008:J2008, 0), 'Raw Data'!O2008-'Raw Data'!P2008&gt;3), 'Raw Data'!I2008, 0))</f>
        <v/>
      </c>
      <c r="G2015">
        <f>IF(ISBLANK('Raw Data'!J2008), 0, IF(AND(2=MATCH(LARGE('Raw Data'!G2008:J2008, 4), 'Raw Data'!G2008:J2008, 0), AND('Raw Data'!P2008-'Raw Data'!O2008&lt;4, 'Raw Data'!P2008-'Raw Data'!O2008&gt;0)), 'Raw Data'!H2008, 0))</f>
        <v/>
      </c>
      <c r="H2015">
        <f>IF(ISBLANK('Raw Data'!J2008), 0, IF(AND(1=MATCH(LARGE('Raw Data'!G2008:J2008, 4), 'Raw Data'!G2008:J2008, 0), AND('Raw Data'!O2008-'Raw Data'!P2008&lt;4, 'Raw Data'!O2008-'Raw Data'!P2008&gt;0)), 'Raw Data'!G2008, 0))</f>
        <v/>
      </c>
      <c r="I2015">
        <f>IF(ISBLANK('Raw Data'!J2008), 0, IF(AND(4=MATCH(LARGE('Raw Data'!G2008:J2008, 3), 'Raw Data'!G2008:J2008, 0), 'Raw Data'!P2008-'Raw Data'!O2008&gt;3), 'Raw Data'!J2008, 0))</f>
        <v/>
      </c>
      <c r="J2015">
        <f>IF(ISBLANK('Raw Data'!J2008), 0, IF(AND(3=MATCH(LARGE('Raw Data'!G2008:J2008, 3), 'Raw Data'!G2008:J2008, 0), 'Raw Data'!O2008-'Raw Data'!P2008&gt;3), 'Raw Data'!I2008, 0))</f>
        <v/>
      </c>
      <c r="K2015">
        <f>IF(ISBLANK('Raw Data'!J2008), 0, IF(AND(2=MATCH(LARGE('Raw Data'!G2008:J2008, 3), 'Raw Data'!G2008:J2008, 0), AND('Raw Data'!P2008-'Raw Data'!O2008&lt;4, 'Raw Data'!P2008-'Raw Data'!O2008&gt;0)), 'Raw Data'!H2008, 0))</f>
        <v/>
      </c>
      <c r="L2015">
        <f>IF(ISBLANK('Raw Data'!J2008), 0, IF(AND(1=MATCH(LARGE('Raw Data'!G2008:J2008, 3), 'Raw Data'!G2008:J2008, 0), AND('Raw Data'!O2008-'Raw Data'!P2008&lt;4, 'Raw Data'!O2008-'Raw Data'!P2008&gt;0)), 'Raw Data'!G2008, 0))</f>
        <v/>
      </c>
      <c r="M2015">
        <f>IF(ISBLANK('Raw Data'!J2008), 0, IF(AND(4=MATCH(LARGE('Raw Data'!G2008:J2008, 2), 'Raw Data'!G2008:J2008, 0), 'Raw Data'!P2008-'Raw Data'!O2008&gt;3), 'Raw Data'!J2008, 0))</f>
        <v/>
      </c>
      <c r="N2015">
        <f>IF(ISBLANK('Raw Data'!J2008), 0, IF(AND(3=MATCH(LARGE('Raw Data'!G2008:J2008, 2), 'Raw Data'!G2008:J2008, 0), 'Raw Data'!O2008-'Raw Data'!P2008&gt;3), 'Raw Data'!I2008, 0))</f>
        <v/>
      </c>
      <c r="O2015">
        <f>IF(ISBLANK('Raw Data'!J2008), 0, IF(AND(2=MATCH(LARGE('Raw Data'!G2008:J2008, 2), 'Raw Data'!G2008:J2008, 0), AND('Raw Data'!P2008-'Raw Data'!O2008&lt;4, 'Raw Data'!P2008-'Raw Data'!O2008&gt;0)), 'Raw Data'!H2008, 0))</f>
        <v/>
      </c>
      <c r="P2015">
        <f>IF(ISBLANK('Raw Data'!J2008), 0, IF(AND(1=MATCH(LARGE('Raw Data'!G2008:J2008, 2), 'Raw Data'!G2008:J2008, 0), AND('Raw Data'!O2008-'Raw Data'!P2008&lt;4, 'Raw Data'!O2008-'Raw Data'!P2008&gt;0)), 'Raw Data'!G2008, 0))</f>
        <v/>
      </c>
      <c r="Q2015">
        <f>IF(ISBLANK('Raw Data'!J2008), 0, IF(AND(4=MATCH(LARGE('Raw Data'!G2008:J2008, 1), 'Raw Data'!G2008:J2008, 0), 'Raw Data'!P2008-'Raw Data'!O2008&gt;3), 'Raw Data'!J2008, 0))</f>
        <v/>
      </c>
      <c r="R2015">
        <f>IF(ISBLANK('Raw Data'!J2008), 0, IF(AND(3=MATCH(LARGE('Raw Data'!G2008:J2008, 1), 'Raw Data'!G2008:J2008, 0), 'Raw Data'!O2008-'Raw Data'!P2008&gt;3), 'Raw Data'!I2008, 0))</f>
        <v/>
      </c>
      <c r="S2015">
        <f>IF(AND('Raw Data'!P2008-'Raw Data'!O2008&gt;4, 'Raw Data'!F2008&lt;'Raw Data'!C2008), 'Raw Data'!J2008, 0)</f>
        <v/>
      </c>
      <c r="T2015">
        <f>IF(AND('Raw Data'!O2008-'Raw Data'!P2008&gt;4, 'Raw Data'!F2008&gt;'Raw Data'!C2008), 'Raw Data'!I2008, 0)</f>
        <v/>
      </c>
      <c r="U2015">
        <f>IF(AND('Raw Data'!P2008-'Raw Data'!O2008&lt;3, 'Raw Data'!P2008&gt;'Raw Data'!O2008, 'Raw Data'!F2008&lt;'Raw Data'!C2008), 'Raw Data'!H2008, 0)</f>
        <v/>
      </c>
      <c r="V2015">
        <f>IF(AND('Raw Data'!P2008-'Raw Data'!O2008&lt;3, 'Raw Data'!P2008&gt;'Raw Data'!O2008, 'Raw Data'!F2008&gt;'Raw Data'!C2008), 'Raw Data'!G2008, 0)</f>
        <v/>
      </c>
    </row>
    <row r="2016">
      <c r="A2016">
        <f>IF(AND('Raw Data'!F2009&lt;'Raw Data'!C2009, 'Raw Data'!P2009&gt;'Raw Data'!O2009, 'Raw Data'!P2009-'Raw Data'!O2009&gt;3), 'Raw Data'!J2009, 0)</f>
        <v/>
      </c>
      <c r="B2016">
        <f>IF(AND('Raw Data'!C2009&lt;'Raw Data'!F2009, 'Raw Data'!O2009&gt;'Raw Data'!P2009, 'Raw Data'!O2009-'Raw Data'!P2009&gt;3), 'Raw Data'!I2009, 0)</f>
        <v/>
      </c>
      <c r="C2016">
        <f>IF(AND('Raw Data'!F2009&lt;'Raw Data'!C2009, 'Raw Data'!P2009&gt;'Raw Data'!O2009, 'Raw Data'!P2009-'Raw Data'!O2009&lt;4), 'Raw Data'!H2009, 0)</f>
        <v/>
      </c>
      <c r="D2016">
        <f>IF(AND('Raw Data'!C2009&lt;'Raw Data'!F2009, 'Raw Data'!O2009&gt;'Raw Data'!P2009, 'Raw Data'!O2009-'Raw Data'!P2009&lt;4), 'Raw Data'!G2009, 0)</f>
        <v/>
      </c>
      <c r="E2016">
        <f>IF(ISBLANK('Raw Data'!J2009), 0, IF(AND(4=MATCH(LARGE('Raw Data'!G2009:J2009, 4), 'Raw Data'!G2009:J2009, 0), 'Raw Data'!P2009-'Raw Data'!O2009&gt;3), 'Raw Data'!J2009, 0))</f>
        <v/>
      </c>
      <c r="F2016">
        <f>IF(ISBLANK('Raw Data'!J2009), 0, IF(AND(3=MATCH(LARGE('Raw Data'!G2009:J2009, 4), 'Raw Data'!G2009:J2009, 0), 'Raw Data'!O2009-'Raw Data'!P2009&gt;3), 'Raw Data'!I2009, 0))</f>
        <v/>
      </c>
      <c r="G2016">
        <f>IF(ISBLANK('Raw Data'!J2009), 0, IF(AND(2=MATCH(LARGE('Raw Data'!G2009:J2009, 4), 'Raw Data'!G2009:J2009, 0), AND('Raw Data'!P2009-'Raw Data'!O2009&lt;4, 'Raw Data'!P2009-'Raw Data'!O2009&gt;0)), 'Raw Data'!H2009, 0))</f>
        <v/>
      </c>
      <c r="H2016">
        <f>IF(ISBLANK('Raw Data'!J2009), 0, IF(AND(1=MATCH(LARGE('Raw Data'!G2009:J2009, 4), 'Raw Data'!G2009:J2009, 0), AND('Raw Data'!O2009-'Raw Data'!P2009&lt;4, 'Raw Data'!O2009-'Raw Data'!P2009&gt;0)), 'Raw Data'!G2009, 0))</f>
        <v/>
      </c>
      <c r="I2016">
        <f>IF(ISBLANK('Raw Data'!J2009), 0, IF(AND(4=MATCH(LARGE('Raw Data'!G2009:J2009, 3), 'Raw Data'!G2009:J2009, 0), 'Raw Data'!P2009-'Raw Data'!O2009&gt;3), 'Raw Data'!J2009, 0))</f>
        <v/>
      </c>
      <c r="J2016">
        <f>IF(ISBLANK('Raw Data'!J2009), 0, IF(AND(3=MATCH(LARGE('Raw Data'!G2009:J2009, 3), 'Raw Data'!G2009:J2009, 0), 'Raw Data'!O2009-'Raw Data'!P2009&gt;3), 'Raw Data'!I2009, 0))</f>
        <v/>
      </c>
      <c r="K2016">
        <f>IF(ISBLANK('Raw Data'!J2009), 0, IF(AND(2=MATCH(LARGE('Raw Data'!G2009:J2009, 3), 'Raw Data'!G2009:J2009, 0), AND('Raw Data'!P2009-'Raw Data'!O2009&lt;4, 'Raw Data'!P2009-'Raw Data'!O2009&gt;0)), 'Raw Data'!H2009, 0))</f>
        <v/>
      </c>
      <c r="L2016">
        <f>IF(ISBLANK('Raw Data'!J2009), 0, IF(AND(1=MATCH(LARGE('Raw Data'!G2009:J2009, 3), 'Raw Data'!G2009:J2009, 0), AND('Raw Data'!O2009-'Raw Data'!P2009&lt;4, 'Raw Data'!O2009-'Raw Data'!P2009&gt;0)), 'Raw Data'!G2009, 0))</f>
        <v/>
      </c>
      <c r="M2016">
        <f>IF(ISBLANK('Raw Data'!J2009), 0, IF(AND(4=MATCH(LARGE('Raw Data'!G2009:J2009, 2), 'Raw Data'!G2009:J2009, 0), 'Raw Data'!P2009-'Raw Data'!O2009&gt;3), 'Raw Data'!J2009, 0))</f>
        <v/>
      </c>
      <c r="N2016">
        <f>IF(ISBLANK('Raw Data'!J2009), 0, IF(AND(3=MATCH(LARGE('Raw Data'!G2009:J2009, 2), 'Raw Data'!G2009:J2009, 0), 'Raw Data'!O2009-'Raw Data'!P2009&gt;3), 'Raw Data'!I2009, 0))</f>
        <v/>
      </c>
      <c r="O2016">
        <f>IF(ISBLANK('Raw Data'!J2009), 0, IF(AND(2=MATCH(LARGE('Raw Data'!G2009:J2009, 2), 'Raw Data'!G2009:J2009, 0), AND('Raw Data'!P2009-'Raw Data'!O2009&lt;4, 'Raw Data'!P2009-'Raw Data'!O2009&gt;0)), 'Raw Data'!H2009, 0))</f>
        <v/>
      </c>
      <c r="P2016">
        <f>IF(ISBLANK('Raw Data'!J2009), 0, IF(AND(1=MATCH(LARGE('Raw Data'!G2009:J2009, 2), 'Raw Data'!G2009:J2009, 0), AND('Raw Data'!O2009-'Raw Data'!P2009&lt;4, 'Raw Data'!O2009-'Raw Data'!P2009&gt;0)), 'Raw Data'!G2009, 0))</f>
        <v/>
      </c>
      <c r="Q2016">
        <f>IF(ISBLANK('Raw Data'!J2009), 0, IF(AND(4=MATCH(LARGE('Raw Data'!G2009:J2009, 1), 'Raw Data'!G2009:J2009, 0), 'Raw Data'!P2009-'Raw Data'!O2009&gt;3), 'Raw Data'!J2009, 0))</f>
        <v/>
      </c>
      <c r="R2016">
        <f>IF(ISBLANK('Raw Data'!J2009), 0, IF(AND(3=MATCH(LARGE('Raw Data'!G2009:J2009, 1), 'Raw Data'!G2009:J2009, 0), 'Raw Data'!O2009-'Raw Data'!P2009&gt;3), 'Raw Data'!I2009, 0))</f>
        <v/>
      </c>
      <c r="S2016">
        <f>IF(AND('Raw Data'!P2009-'Raw Data'!O2009&gt;4, 'Raw Data'!F2009&lt;'Raw Data'!C2009), 'Raw Data'!J2009, 0)</f>
        <v/>
      </c>
      <c r="T2016">
        <f>IF(AND('Raw Data'!O2009-'Raw Data'!P2009&gt;4, 'Raw Data'!F2009&gt;'Raw Data'!C2009), 'Raw Data'!I2009, 0)</f>
        <v/>
      </c>
      <c r="U2016">
        <f>IF(AND('Raw Data'!P2009-'Raw Data'!O2009&lt;3, 'Raw Data'!P2009&gt;'Raw Data'!O2009, 'Raw Data'!F2009&lt;'Raw Data'!C2009), 'Raw Data'!H2009, 0)</f>
        <v/>
      </c>
      <c r="V2016">
        <f>IF(AND('Raw Data'!P2009-'Raw Data'!O2009&lt;3, 'Raw Data'!P2009&gt;'Raw Data'!O2009, 'Raw Data'!F2009&gt;'Raw Data'!C2009), 'Raw Data'!G2009, 0)</f>
        <v/>
      </c>
    </row>
    <row r="2017">
      <c r="A2017">
        <f>IF(AND('Raw Data'!F2010&lt;'Raw Data'!C2010, 'Raw Data'!P2010&gt;'Raw Data'!O2010, 'Raw Data'!P2010-'Raw Data'!O2010&gt;3), 'Raw Data'!J2010, 0)</f>
        <v/>
      </c>
      <c r="B2017">
        <f>IF(AND('Raw Data'!C2010&lt;'Raw Data'!F2010, 'Raw Data'!O2010&gt;'Raw Data'!P2010, 'Raw Data'!O2010-'Raw Data'!P2010&gt;3), 'Raw Data'!I2010, 0)</f>
        <v/>
      </c>
      <c r="C2017">
        <f>IF(AND('Raw Data'!F2010&lt;'Raw Data'!C2010, 'Raw Data'!P2010&gt;'Raw Data'!O2010, 'Raw Data'!P2010-'Raw Data'!O2010&lt;4), 'Raw Data'!H2010, 0)</f>
        <v/>
      </c>
      <c r="D2017">
        <f>IF(AND('Raw Data'!C2010&lt;'Raw Data'!F2010, 'Raw Data'!O2010&gt;'Raw Data'!P2010, 'Raw Data'!O2010-'Raw Data'!P2010&lt;4), 'Raw Data'!G2010, 0)</f>
        <v/>
      </c>
      <c r="E2017">
        <f>IF(ISBLANK('Raw Data'!J2010), 0, IF(AND(4=MATCH(LARGE('Raw Data'!G2010:J2010, 4), 'Raw Data'!G2010:J2010, 0), 'Raw Data'!P2010-'Raw Data'!O2010&gt;3), 'Raw Data'!J2010, 0))</f>
        <v/>
      </c>
      <c r="F2017">
        <f>IF(ISBLANK('Raw Data'!J2010), 0, IF(AND(3=MATCH(LARGE('Raw Data'!G2010:J2010, 4), 'Raw Data'!G2010:J2010, 0), 'Raw Data'!O2010-'Raw Data'!P2010&gt;3), 'Raw Data'!I2010, 0))</f>
        <v/>
      </c>
      <c r="G2017">
        <f>IF(ISBLANK('Raw Data'!J2010), 0, IF(AND(2=MATCH(LARGE('Raw Data'!G2010:J2010, 4), 'Raw Data'!G2010:J2010, 0), AND('Raw Data'!P2010-'Raw Data'!O2010&lt;4, 'Raw Data'!P2010-'Raw Data'!O2010&gt;0)), 'Raw Data'!H2010, 0))</f>
        <v/>
      </c>
      <c r="H2017">
        <f>IF(ISBLANK('Raw Data'!J2010), 0, IF(AND(1=MATCH(LARGE('Raw Data'!G2010:J2010, 4), 'Raw Data'!G2010:J2010, 0), AND('Raw Data'!O2010-'Raw Data'!P2010&lt;4, 'Raw Data'!O2010-'Raw Data'!P2010&gt;0)), 'Raw Data'!G2010, 0))</f>
        <v/>
      </c>
      <c r="I2017">
        <f>IF(ISBLANK('Raw Data'!J2010), 0, IF(AND(4=MATCH(LARGE('Raw Data'!G2010:J2010, 3), 'Raw Data'!G2010:J2010, 0), 'Raw Data'!P2010-'Raw Data'!O2010&gt;3), 'Raw Data'!J2010, 0))</f>
        <v/>
      </c>
      <c r="J2017">
        <f>IF(ISBLANK('Raw Data'!J2010), 0, IF(AND(3=MATCH(LARGE('Raw Data'!G2010:J2010, 3), 'Raw Data'!G2010:J2010, 0), 'Raw Data'!O2010-'Raw Data'!P2010&gt;3), 'Raw Data'!I2010, 0))</f>
        <v/>
      </c>
      <c r="K2017">
        <f>IF(ISBLANK('Raw Data'!J2010), 0, IF(AND(2=MATCH(LARGE('Raw Data'!G2010:J2010, 3), 'Raw Data'!G2010:J2010, 0), AND('Raw Data'!P2010-'Raw Data'!O2010&lt;4, 'Raw Data'!P2010-'Raw Data'!O2010&gt;0)), 'Raw Data'!H2010, 0))</f>
        <v/>
      </c>
      <c r="L2017">
        <f>IF(ISBLANK('Raw Data'!J2010), 0, IF(AND(1=MATCH(LARGE('Raw Data'!G2010:J2010, 3), 'Raw Data'!G2010:J2010, 0), AND('Raw Data'!O2010-'Raw Data'!P2010&lt;4, 'Raw Data'!O2010-'Raw Data'!P2010&gt;0)), 'Raw Data'!G2010, 0))</f>
        <v/>
      </c>
      <c r="M2017">
        <f>IF(ISBLANK('Raw Data'!J2010), 0, IF(AND(4=MATCH(LARGE('Raw Data'!G2010:J2010, 2), 'Raw Data'!G2010:J2010, 0), 'Raw Data'!P2010-'Raw Data'!O2010&gt;3), 'Raw Data'!J2010, 0))</f>
        <v/>
      </c>
      <c r="N2017">
        <f>IF(ISBLANK('Raw Data'!J2010), 0, IF(AND(3=MATCH(LARGE('Raw Data'!G2010:J2010, 2), 'Raw Data'!G2010:J2010, 0), 'Raw Data'!O2010-'Raw Data'!P2010&gt;3), 'Raw Data'!I2010, 0))</f>
        <v/>
      </c>
      <c r="O2017">
        <f>IF(ISBLANK('Raw Data'!J2010), 0, IF(AND(2=MATCH(LARGE('Raw Data'!G2010:J2010, 2), 'Raw Data'!G2010:J2010, 0), AND('Raw Data'!P2010-'Raw Data'!O2010&lt;4, 'Raw Data'!P2010-'Raw Data'!O2010&gt;0)), 'Raw Data'!H2010, 0))</f>
        <v/>
      </c>
      <c r="P2017">
        <f>IF(ISBLANK('Raw Data'!J2010), 0, IF(AND(1=MATCH(LARGE('Raw Data'!G2010:J2010, 2), 'Raw Data'!G2010:J2010, 0), AND('Raw Data'!O2010-'Raw Data'!P2010&lt;4, 'Raw Data'!O2010-'Raw Data'!P2010&gt;0)), 'Raw Data'!G2010, 0))</f>
        <v/>
      </c>
      <c r="Q2017">
        <f>IF(ISBLANK('Raw Data'!J2010), 0, IF(AND(4=MATCH(LARGE('Raw Data'!G2010:J2010, 1), 'Raw Data'!G2010:J2010, 0), 'Raw Data'!P2010-'Raw Data'!O2010&gt;3), 'Raw Data'!J2010, 0))</f>
        <v/>
      </c>
      <c r="R2017">
        <f>IF(ISBLANK('Raw Data'!J2010), 0, IF(AND(3=MATCH(LARGE('Raw Data'!G2010:J2010, 1), 'Raw Data'!G2010:J2010, 0), 'Raw Data'!O2010-'Raw Data'!P2010&gt;3), 'Raw Data'!I2010, 0))</f>
        <v/>
      </c>
      <c r="S2017">
        <f>IF(AND('Raw Data'!P2010-'Raw Data'!O2010&gt;4, 'Raw Data'!F2010&lt;'Raw Data'!C2010), 'Raw Data'!J2010, 0)</f>
        <v/>
      </c>
      <c r="T2017">
        <f>IF(AND('Raw Data'!O2010-'Raw Data'!P2010&gt;4, 'Raw Data'!F2010&gt;'Raw Data'!C2010), 'Raw Data'!I2010, 0)</f>
        <v/>
      </c>
      <c r="U2017">
        <f>IF(AND('Raw Data'!P2010-'Raw Data'!O2010&lt;3, 'Raw Data'!P2010&gt;'Raw Data'!O2010, 'Raw Data'!F2010&lt;'Raw Data'!C2010), 'Raw Data'!H2010, 0)</f>
        <v/>
      </c>
      <c r="V2017">
        <f>IF(AND('Raw Data'!P2010-'Raw Data'!O2010&lt;3, 'Raw Data'!P2010&gt;'Raw Data'!O2010, 'Raw Data'!F2010&gt;'Raw Data'!C2010), 'Raw Data'!G2010, 0)</f>
        <v/>
      </c>
    </row>
    <row r="2018">
      <c r="A2018">
        <f>IF(AND('Raw Data'!F2011&lt;'Raw Data'!C2011, 'Raw Data'!P2011&gt;'Raw Data'!O2011, 'Raw Data'!P2011-'Raw Data'!O2011&gt;3), 'Raw Data'!J2011, 0)</f>
        <v/>
      </c>
      <c r="B2018">
        <f>IF(AND('Raw Data'!C2011&lt;'Raw Data'!F2011, 'Raw Data'!O2011&gt;'Raw Data'!P2011, 'Raw Data'!O2011-'Raw Data'!P2011&gt;3), 'Raw Data'!I2011, 0)</f>
        <v/>
      </c>
      <c r="C2018">
        <f>IF(AND('Raw Data'!F2011&lt;'Raw Data'!C2011, 'Raw Data'!P2011&gt;'Raw Data'!O2011, 'Raw Data'!P2011-'Raw Data'!O2011&lt;4), 'Raw Data'!H2011, 0)</f>
        <v/>
      </c>
      <c r="D2018">
        <f>IF(AND('Raw Data'!C2011&lt;'Raw Data'!F2011, 'Raw Data'!O2011&gt;'Raw Data'!P2011, 'Raw Data'!O2011-'Raw Data'!P2011&lt;4), 'Raw Data'!G2011, 0)</f>
        <v/>
      </c>
      <c r="E2018">
        <f>IF(ISBLANK('Raw Data'!J2011), 0, IF(AND(4=MATCH(LARGE('Raw Data'!G2011:J2011, 4), 'Raw Data'!G2011:J2011, 0), 'Raw Data'!P2011-'Raw Data'!O2011&gt;3), 'Raw Data'!J2011, 0))</f>
        <v/>
      </c>
      <c r="F2018">
        <f>IF(ISBLANK('Raw Data'!J2011), 0, IF(AND(3=MATCH(LARGE('Raw Data'!G2011:J2011, 4), 'Raw Data'!G2011:J2011, 0), 'Raw Data'!O2011-'Raw Data'!P2011&gt;3), 'Raw Data'!I2011, 0))</f>
        <v/>
      </c>
      <c r="G2018">
        <f>IF(ISBLANK('Raw Data'!J2011), 0, IF(AND(2=MATCH(LARGE('Raw Data'!G2011:J2011, 4), 'Raw Data'!G2011:J2011, 0), AND('Raw Data'!P2011-'Raw Data'!O2011&lt;4, 'Raw Data'!P2011-'Raw Data'!O2011&gt;0)), 'Raw Data'!H2011, 0))</f>
        <v/>
      </c>
      <c r="H2018">
        <f>IF(ISBLANK('Raw Data'!J2011), 0, IF(AND(1=MATCH(LARGE('Raw Data'!G2011:J2011, 4), 'Raw Data'!G2011:J2011, 0), AND('Raw Data'!O2011-'Raw Data'!P2011&lt;4, 'Raw Data'!O2011-'Raw Data'!P2011&gt;0)), 'Raw Data'!G2011, 0))</f>
        <v/>
      </c>
      <c r="I2018">
        <f>IF(ISBLANK('Raw Data'!J2011), 0, IF(AND(4=MATCH(LARGE('Raw Data'!G2011:J2011, 3), 'Raw Data'!G2011:J2011, 0), 'Raw Data'!P2011-'Raw Data'!O2011&gt;3), 'Raw Data'!J2011, 0))</f>
        <v/>
      </c>
      <c r="J2018">
        <f>IF(ISBLANK('Raw Data'!J2011), 0, IF(AND(3=MATCH(LARGE('Raw Data'!G2011:J2011, 3), 'Raw Data'!G2011:J2011, 0), 'Raw Data'!O2011-'Raw Data'!P2011&gt;3), 'Raw Data'!I2011, 0))</f>
        <v/>
      </c>
      <c r="K2018">
        <f>IF(ISBLANK('Raw Data'!J2011), 0, IF(AND(2=MATCH(LARGE('Raw Data'!G2011:J2011, 3), 'Raw Data'!G2011:J2011, 0), AND('Raw Data'!P2011-'Raw Data'!O2011&lt;4, 'Raw Data'!P2011-'Raw Data'!O2011&gt;0)), 'Raw Data'!H2011, 0))</f>
        <v/>
      </c>
      <c r="L2018">
        <f>IF(ISBLANK('Raw Data'!J2011), 0, IF(AND(1=MATCH(LARGE('Raw Data'!G2011:J2011, 3), 'Raw Data'!G2011:J2011, 0), AND('Raw Data'!O2011-'Raw Data'!P2011&lt;4, 'Raw Data'!O2011-'Raw Data'!P2011&gt;0)), 'Raw Data'!G2011, 0))</f>
        <v/>
      </c>
      <c r="M2018">
        <f>IF(ISBLANK('Raw Data'!J2011), 0, IF(AND(4=MATCH(LARGE('Raw Data'!G2011:J2011, 2), 'Raw Data'!G2011:J2011, 0), 'Raw Data'!P2011-'Raw Data'!O2011&gt;3), 'Raw Data'!J2011, 0))</f>
        <v/>
      </c>
      <c r="N2018">
        <f>IF(ISBLANK('Raw Data'!J2011), 0, IF(AND(3=MATCH(LARGE('Raw Data'!G2011:J2011, 2), 'Raw Data'!G2011:J2011, 0), 'Raw Data'!O2011-'Raw Data'!P2011&gt;3), 'Raw Data'!I2011, 0))</f>
        <v/>
      </c>
      <c r="O2018">
        <f>IF(ISBLANK('Raw Data'!J2011), 0, IF(AND(2=MATCH(LARGE('Raw Data'!G2011:J2011, 2), 'Raw Data'!G2011:J2011, 0), AND('Raw Data'!P2011-'Raw Data'!O2011&lt;4, 'Raw Data'!P2011-'Raw Data'!O2011&gt;0)), 'Raw Data'!H2011, 0))</f>
        <v/>
      </c>
      <c r="P2018">
        <f>IF(ISBLANK('Raw Data'!J2011), 0, IF(AND(1=MATCH(LARGE('Raw Data'!G2011:J2011, 2), 'Raw Data'!G2011:J2011, 0), AND('Raw Data'!O2011-'Raw Data'!P2011&lt;4, 'Raw Data'!O2011-'Raw Data'!P2011&gt;0)), 'Raw Data'!G2011, 0))</f>
        <v/>
      </c>
      <c r="Q2018">
        <f>IF(ISBLANK('Raw Data'!J2011), 0, IF(AND(4=MATCH(LARGE('Raw Data'!G2011:J2011, 1), 'Raw Data'!G2011:J2011, 0), 'Raw Data'!P2011-'Raw Data'!O2011&gt;3), 'Raw Data'!J2011, 0))</f>
        <v/>
      </c>
      <c r="R2018">
        <f>IF(ISBLANK('Raw Data'!J2011), 0, IF(AND(3=MATCH(LARGE('Raw Data'!G2011:J2011, 1), 'Raw Data'!G2011:J2011, 0), 'Raw Data'!O2011-'Raw Data'!P2011&gt;3), 'Raw Data'!I2011, 0))</f>
        <v/>
      </c>
      <c r="S2018">
        <f>IF(AND('Raw Data'!P2011-'Raw Data'!O2011&gt;4, 'Raw Data'!F2011&lt;'Raw Data'!C2011), 'Raw Data'!J2011, 0)</f>
        <v/>
      </c>
      <c r="T2018">
        <f>IF(AND('Raw Data'!O2011-'Raw Data'!P2011&gt;4, 'Raw Data'!F2011&gt;'Raw Data'!C2011), 'Raw Data'!I2011, 0)</f>
        <v/>
      </c>
      <c r="U2018">
        <f>IF(AND('Raw Data'!P2011-'Raw Data'!O2011&lt;3, 'Raw Data'!P2011&gt;'Raw Data'!O2011, 'Raw Data'!F2011&lt;'Raw Data'!C2011), 'Raw Data'!H2011, 0)</f>
        <v/>
      </c>
      <c r="V2018">
        <f>IF(AND('Raw Data'!P2011-'Raw Data'!O2011&lt;3, 'Raw Data'!P2011&gt;'Raw Data'!O2011, 'Raw Data'!F2011&gt;'Raw Data'!C2011), 'Raw Data'!G2011, 0)</f>
        <v/>
      </c>
    </row>
    <row r="2019">
      <c r="A2019">
        <f>IF(AND('Raw Data'!F2012&lt;'Raw Data'!C2012, 'Raw Data'!P2012&gt;'Raw Data'!O2012, 'Raw Data'!P2012-'Raw Data'!O2012&gt;3), 'Raw Data'!J2012, 0)</f>
        <v/>
      </c>
      <c r="B2019">
        <f>IF(AND('Raw Data'!C2012&lt;'Raw Data'!F2012, 'Raw Data'!O2012&gt;'Raw Data'!P2012, 'Raw Data'!O2012-'Raw Data'!P2012&gt;3), 'Raw Data'!I2012, 0)</f>
        <v/>
      </c>
      <c r="C2019">
        <f>IF(AND('Raw Data'!F2012&lt;'Raw Data'!C2012, 'Raw Data'!P2012&gt;'Raw Data'!O2012, 'Raw Data'!P2012-'Raw Data'!O2012&lt;4), 'Raw Data'!H2012, 0)</f>
        <v/>
      </c>
      <c r="D2019">
        <f>IF(AND('Raw Data'!C2012&lt;'Raw Data'!F2012, 'Raw Data'!O2012&gt;'Raw Data'!P2012, 'Raw Data'!O2012-'Raw Data'!P2012&lt;4), 'Raw Data'!G2012, 0)</f>
        <v/>
      </c>
      <c r="E2019">
        <f>IF(ISBLANK('Raw Data'!J2012), 0, IF(AND(4=MATCH(LARGE('Raw Data'!G2012:J2012, 4), 'Raw Data'!G2012:J2012, 0), 'Raw Data'!P2012-'Raw Data'!O2012&gt;3), 'Raw Data'!J2012, 0))</f>
        <v/>
      </c>
      <c r="F2019">
        <f>IF(ISBLANK('Raw Data'!J2012), 0, IF(AND(3=MATCH(LARGE('Raw Data'!G2012:J2012, 4), 'Raw Data'!G2012:J2012, 0), 'Raw Data'!O2012-'Raw Data'!P2012&gt;3), 'Raw Data'!I2012, 0))</f>
        <v/>
      </c>
      <c r="G2019">
        <f>IF(ISBLANK('Raw Data'!J2012), 0, IF(AND(2=MATCH(LARGE('Raw Data'!G2012:J2012, 4), 'Raw Data'!G2012:J2012, 0), AND('Raw Data'!P2012-'Raw Data'!O2012&lt;4, 'Raw Data'!P2012-'Raw Data'!O2012&gt;0)), 'Raw Data'!H2012, 0))</f>
        <v/>
      </c>
      <c r="H2019">
        <f>IF(ISBLANK('Raw Data'!J2012), 0, IF(AND(1=MATCH(LARGE('Raw Data'!G2012:J2012, 4), 'Raw Data'!G2012:J2012, 0), AND('Raw Data'!O2012-'Raw Data'!P2012&lt;4, 'Raw Data'!O2012-'Raw Data'!P2012&gt;0)), 'Raw Data'!G2012, 0))</f>
        <v/>
      </c>
      <c r="I2019">
        <f>IF(ISBLANK('Raw Data'!J2012), 0, IF(AND(4=MATCH(LARGE('Raw Data'!G2012:J2012, 3), 'Raw Data'!G2012:J2012, 0), 'Raw Data'!P2012-'Raw Data'!O2012&gt;3), 'Raw Data'!J2012, 0))</f>
        <v/>
      </c>
      <c r="J2019">
        <f>IF(ISBLANK('Raw Data'!J2012), 0, IF(AND(3=MATCH(LARGE('Raw Data'!G2012:J2012, 3), 'Raw Data'!G2012:J2012, 0), 'Raw Data'!O2012-'Raw Data'!P2012&gt;3), 'Raw Data'!I2012, 0))</f>
        <v/>
      </c>
      <c r="K2019">
        <f>IF(ISBLANK('Raw Data'!J2012), 0, IF(AND(2=MATCH(LARGE('Raw Data'!G2012:J2012, 3), 'Raw Data'!G2012:J2012, 0), AND('Raw Data'!P2012-'Raw Data'!O2012&lt;4, 'Raw Data'!P2012-'Raw Data'!O2012&gt;0)), 'Raw Data'!H2012, 0))</f>
        <v/>
      </c>
      <c r="L2019">
        <f>IF(ISBLANK('Raw Data'!J2012), 0, IF(AND(1=MATCH(LARGE('Raw Data'!G2012:J2012, 3), 'Raw Data'!G2012:J2012, 0), AND('Raw Data'!O2012-'Raw Data'!P2012&lt;4, 'Raw Data'!O2012-'Raw Data'!P2012&gt;0)), 'Raw Data'!G2012, 0))</f>
        <v/>
      </c>
      <c r="M2019">
        <f>IF(ISBLANK('Raw Data'!J2012), 0, IF(AND(4=MATCH(LARGE('Raw Data'!G2012:J2012, 2), 'Raw Data'!G2012:J2012, 0), 'Raw Data'!P2012-'Raw Data'!O2012&gt;3), 'Raw Data'!J2012, 0))</f>
        <v/>
      </c>
      <c r="N2019">
        <f>IF(ISBLANK('Raw Data'!J2012), 0, IF(AND(3=MATCH(LARGE('Raw Data'!G2012:J2012, 2), 'Raw Data'!G2012:J2012, 0), 'Raw Data'!O2012-'Raw Data'!P2012&gt;3), 'Raw Data'!I2012, 0))</f>
        <v/>
      </c>
      <c r="O2019">
        <f>IF(ISBLANK('Raw Data'!J2012), 0, IF(AND(2=MATCH(LARGE('Raw Data'!G2012:J2012, 2), 'Raw Data'!G2012:J2012, 0), AND('Raw Data'!P2012-'Raw Data'!O2012&lt;4, 'Raw Data'!P2012-'Raw Data'!O2012&gt;0)), 'Raw Data'!H2012, 0))</f>
        <v/>
      </c>
      <c r="P2019">
        <f>IF(ISBLANK('Raw Data'!J2012), 0, IF(AND(1=MATCH(LARGE('Raw Data'!G2012:J2012, 2), 'Raw Data'!G2012:J2012, 0), AND('Raw Data'!O2012-'Raw Data'!P2012&lt;4, 'Raw Data'!O2012-'Raw Data'!P2012&gt;0)), 'Raw Data'!G2012, 0))</f>
        <v/>
      </c>
      <c r="Q2019">
        <f>IF(ISBLANK('Raw Data'!J2012), 0, IF(AND(4=MATCH(LARGE('Raw Data'!G2012:J2012, 1), 'Raw Data'!G2012:J2012, 0), 'Raw Data'!P2012-'Raw Data'!O2012&gt;3), 'Raw Data'!J2012, 0))</f>
        <v/>
      </c>
      <c r="R2019">
        <f>IF(ISBLANK('Raw Data'!J2012), 0, IF(AND(3=MATCH(LARGE('Raw Data'!G2012:J2012, 1), 'Raw Data'!G2012:J2012, 0), 'Raw Data'!O2012-'Raw Data'!P2012&gt;3), 'Raw Data'!I2012, 0))</f>
        <v/>
      </c>
      <c r="S2019">
        <f>IF(AND('Raw Data'!P2012-'Raw Data'!O2012&gt;4, 'Raw Data'!F2012&lt;'Raw Data'!C2012), 'Raw Data'!J2012, 0)</f>
        <v/>
      </c>
      <c r="T2019">
        <f>IF(AND('Raw Data'!O2012-'Raw Data'!P2012&gt;4, 'Raw Data'!F2012&gt;'Raw Data'!C2012), 'Raw Data'!I2012, 0)</f>
        <v/>
      </c>
      <c r="U2019">
        <f>IF(AND('Raw Data'!P2012-'Raw Data'!O2012&lt;3, 'Raw Data'!P2012&gt;'Raw Data'!O2012, 'Raw Data'!F2012&lt;'Raw Data'!C2012), 'Raw Data'!H2012, 0)</f>
        <v/>
      </c>
      <c r="V2019">
        <f>IF(AND('Raw Data'!P2012-'Raw Data'!O2012&lt;3, 'Raw Data'!P2012&gt;'Raw Data'!O2012, 'Raw Data'!F2012&gt;'Raw Data'!C2012), 'Raw Data'!G2012, 0)</f>
        <v/>
      </c>
    </row>
    <row r="2020">
      <c r="A2020">
        <f>IF(AND('Raw Data'!F2013&lt;'Raw Data'!C2013, 'Raw Data'!P2013&gt;'Raw Data'!O2013, 'Raw Data'!P2013-'Raw Data'!O2013&gt;3), 'Raw Data'!J2013, 0)</f>
        <v/>
      </c>
      <c r="B2020">
        <f>IF(AND('Raw Data'!C2013&lt;'Raw Data'!F2013, 'Raw Data'!O2013&gt;'Raw Data'!P2013, 'Raw Data'!O2013-'Raw Data'!P2013&gt;3), 'Raw Data'!I2013, 0)</f>
        <v/>
      </c>
      <c r="C2020">
        <f>IF(AND('Raw Data'!F2013&lt;'Raw Data'!C2013, 'Raw Data'!P2013&gt;'Raw Data'!O2013, 'Raw Data'!P2013-'Raw Data'!O2013&lt;4), 'Raw Data'!H2013, 0)</f>
        <v/>
      </c>
      <c r="D2020">
        <f>IF(AND('Raw Data'!C2013&lt;'Raw Data'!F2013, 'Raw Data'!O2013&gt;'Raw Data'!P2013, 'Raw Data'!O2013-'Raw Data'!P2013&lt;4), 'Raw Data'!G2013, 0)</f>
        <v/>
      </c>
      <c r="E2020">
        <f>IF(ISBLANK('Raw Data'!J2013), 0, IF(AND(4=MATCH(LARGE('Raw Data'!G2013:J2013, 4), 'Raw Data'!G2013:J2013, 0), 'Raw Data'!P2013-'Raw Data'!O2013&gt;3), 'Raw Data'!J2013, 0))</f>
        <v/>
      </c>
      <c r="F2020">
        <f>IF(ISBLANK('Raw Data'!J2013), 0, IF(AND(3=MATCH(LARGE('Raw Data'!G2013:J2013, 4), 'Raw Data'!G2013:J2013, 0), 'Raw Data'!O2013-'Raw Data'!P2013&gt;3), 'Raw Data'!I2013, 0))</f>
        <v/>
      </c>
      <c r="G2020">
        <f>IF(ISBLANK('Raw Data'!J2013), 0, IF(AND(2=MATCH(LARGE('Raw Data'!G2013:J2013, 4), 'Raw Data'!G2013:J2013, 0), AND('Raw Data'!P2013-'Raw Data'!O2013&lt;4, 'Raw Data'!P2013-'Raw Data'!O2013&gt;0)), 'Raw Data'!H2013, 0))</f>
        <v/>
      </c>
      <c r="H2020">
        <f>IF(ISBLANK('Raw Data'!J2013), 0, IF(AND(1=MATCH(LARGE('Raw Data'!G2013:J2013, 4), 'Raw Data'!G2013:J2013, 0), AND('Raw Data'!O2013-'Raw Data'!P2013&lt;4, 'Raw Data'!O2013-'Raw Data'!P2013&gt;0)), 'Raw Data'!G2013, 0))</f>
        <v/>
      </c>
      <c r="I2020">
        <f>IF(ISBLANK('Raw Data'!J2013), 0, IF(AND(4=MATCH(LARGE('Raw Data'!G2013:J2013, 3), 'Raw Data'!G2013:J2013, 0), 'Raw Data'!P2013-'Raw Data'!O2013&gt;3), 'Raw Data'!J2013, 0))</f>
        <v/>
      </c>
      <c r="J2020">
        <f>IF(ISBLANK('Raw Data'!J2013), 0, IF(AND(3=MATCH(LARGE('Raw Data'!G2013:J2013, 3), 'Raw Data'!G2013:J2013, 0), 'Raw Data'!O2013-'Raw Data'!P2013&gt;3), 'Raw Data'!I2013, 0))</f>
        <v/>
      </c>
      <c r="K2020">
        <f>IF(ISBLANK('Raw Data'!J2013), 0, IF(AND(2=MATCH(LARGE('Raw Data'!G2013:J2013, 3), 'Raw Data'!G2013:J2013, 0), AND('Raw Data'!P2013-'Raw Data'!O2013&lt;4, 'Raw Data'!P2013-'Raw Data'!O2013&gt;0)), 'Raw Data'!H2013, 0))</f>
        <v/>
      </c>
      <c r="L2020">
        <f>IF(ISBLANK('Raw Data'!J2013), 0, IF(AND(1=MATCH(LARGE('Raw Data'!G2013:J2013, 3), 'Raw Data'!G2013:J2013, 0), AND('Raw Data'!O2013-'Raw Data'!P2013&lt;4, 'Raw Data'!O2013-'Raw Data'!P2013&gt;0)), 'Raw Data'!G2013, 0))</f>
        <v/>
      </c>
      <c r="M2020">
        <f>IF(ISBLANK('Raw Data'!J2013), 0, IF(AND(4=MATCH(LARGE('Raw Data'!G2013:J2013, 2), 'Raw Data'!G2013:J2013, 0), 'Raw Data'!P2013-'Raw Data'!O2013&gt;3), 'Raw Data'!J2013, 0))</f>
        <v/>
      </c>
      <c r="N2020">
        <f>IF(ISBLANK('Raw Data'!J2013), 0, IF(AND(3=MATCH(LARGE('Raw Data'!G2013:J2013, 2), 'Raw Data'!G2013:J2013, 0), 'Raw Data'!O2013-'Raw Data'!P2013&gt;3), 'Raw Data'!I2013, 0))</f>
        <v/>
      </c>
      <c r="O2020">
        <f>IF(ISBLANK('Raw Data'!J2013), 0, IF(AND(2=MATCH(LARGE('Raw Data'!G2013:J2013, 2), 'Raw Data'!G2013:J2013, 0), AND('Raw Data'!P2013-'Raw Data'!O2013&lt;4, 'Raw Data'!P2013-'Raw Data'!O2013&gt;0)), 'Raw Data'!H2013, 0))</f>
        <v/>
      </c>
      <c r="P2020">
        <f>IF(ISBLANK('Raw Data'!J2013), 0, IF(AND(1=MATCH(LARGE('Raw Data'!G2013:J2013, 2), 'Raw Data'!G2013:J2013, 0), AND('Raw Data'!O2013-'Raw Data'!P2013&lt;4, 'Raw Data'!O2013-'Raw Data'!P2013&gt;0)), 'Raw Data'!G2013, 0))</f>
        <v/>
      </c>
      <c r="Q2020">
        <f>IF(ISBLANK('Raw Data'!J2013), 0, IF(AND(4=MATCH(LARGE('Raw Data'!G2013:J2013, 1), 'Raw Data'!G2013:J2013, 0), 'Raw Data'!P2013-'Raw Data'!O2013&gt;3), 'Raw Data'!J2013, 0))</f>
        <v/>
      </c>
      <c r="R2020">
        <f>IF(ISBLANK('Raw Data'!J2013), 0, IF(AND(3=MATCH(LARGE('Raw Data'!G2013:J2013, 1), 'Raw Data'!G2013:J2013, 0), 'Raw Data'!O2013-'Raw Data'!P2013&gt;3), 'Raw Data'!I2013, 0))</f>
        <v/>
      </c>
      <c r="S2020">
        <f>IF(AND('Raw Data'!P2013-'Raw Data'!O2013&gt;4, 'Raw Data'!F2013&lt;'Raw Data'!C2013), 'Raw Data'!J2013, 0)</f>
        <v/>
      </c>
      <c r="T2020">
        <f>IF(AND('Raw Data'!O2013-'Raw Data'!P2013&gt;4, 'Raw Data'!F2013&gt;'Raw Data'!C2013), 'Raw Data'!I2013, 0)</f>
        <v/>
      </c>
      <c r="U2020">
        <f>IF(AND('Raw Data'!P2013-'Raw Data'!O2013&lt;3, 'Raw Data'!P2013&gt;'Raw Data'!O2013, 'Raw Data'!F2013&lt;'Raw Data'!C2013), 'Raw Data'!H2013, 0)</f>
        <v/>
      </c>
      <c r="V2020">
        <f>IF(AND('Raw Data'!P2013-'Raw Data'!O2013&lt;3, 'Raw Data'!P2013&gt;'Raw Data'!O2013, 'Raw Data'!F2013&gt;'Raw Data'!C2013), 'Raw Data'!G2013, 0)</f>
        <v/>
      </c>
    </row>
    <row r="2021">
      <c r="A2021">
        <f>IF(AND('Raw Data'!F2014&lt;'Raw Data'!C2014, 'Raw Data'!P2014&gt;'Raw Data'!O2014, 'Raw Data'!P2014-'Raw Data'!O2014&gt;3), 'Raw Data'!J2014, 0)</f>
        <v/>
      </c>
      <c r="B2021">
        <f>IF(AND('Raw Data'!C2014&lt;'Raw Data'!F2014, 'Raw Data'!O2014&gt;'Raw Data'!P2014, 'Raw Data'!O2014-'Raw Data'!P2014&gt;3), 'Raw Data'!I2014, 0)</f>
        <v/>
      </c>
      <c r="C2021">
        <f>IF(AND('Raw Data'!F2014&lt;'Raw Data'!C2014, 'Raw Data'!P2014&gt;'Raw Data'!O2014, 'Raw Data'!P2014-'Raw Data'!O2014&lt;4), 'Raw Data'!H2014, 0)</f>
        <v/>
      </c>
      <c r="D2021">
        <f>IF(AND('Raw Data'!C2014&lt;'Raw Data'!F2014, 'Raw Data'!O2014&gt;'Raw Data'!P2014, 'Raw Data'!O2014-'Raw Data'!P2014&lt;4), 'Raw Data'!G2014, 0)</f>
        <v/>
      </c>
      <c r="E2021">
        <f>IF(ISBLANK('Raw Data'!J2014), 0, IF(AND(4=MATCH(LARGE('Raw Data'!G2014:J2014, 4), 'Raw Data'!G2014:J2014, 0), 'Raw Data'!P2014-'Raw Data'!O2014&gt;3), 'Raw Data'!J2014, 0))</f>
        <v/>
      </c>
      <c r="F2021">
        <f>IF(ISBLANK('Raw Data'!J2014), 0, IF(AND(3=MATCH(LARGE('Raw Data'!G2014:J2014, 4), 'Raw Data'!G2014:J2014, 0), 'Raw Data'!O2014-'Raw Data'!P2014&gt;3), 'Raw Data'!I2014, 0))</f>
        <v/>
      </c>
      <c r="G2021">
        <f>IF(ISBLANK('Raw Data'!J2014), 0, IF(AND(2=MATCH(LARGE('Raw Data'!G2014:J2014, 4), 'Raw Data'!G2014:J2014, 0), AND('Raw Data'!P2014-'Raw Data'!O2014&lt;4, 'Raw Data'!P2014-'Raw Data'!O2014&gt;0)), 'Raw Data'!H2014, 0))</f>
        <v/>
      </c>
      <c r="H2021">
        <f>IF(ISBLANK('Raw Data'!J2014), 0, IF(AND(1=MATCH(LARGE('Raw Data'!G2014:J2014, 4), 'Raw Data'!G2014:J2014, 0), AND('Raw Data'!O2014-'Raw Data'!P2014&lt;4, 'Raw Data'!O2014-'Raw Data'!P2014&gt;0)), 'Raw Data'!G2014, 0))</f>
        <v/>
      </c>
      <c r="I2021">
        <f>IF(ISBLANK('Raw Data'!J2014), 0, IF(AND(4=MATCH(LARGE('Raw Data'!G2014:J2014, 3), 'Raw Data'!G2014:J2014, 0), 'Raw Data'!P2014-'Raw Data'!O2014&gt;3), 'Raw Data'!J2014, 0))</f>
        <v/>
      </c>
      <c r="J2021">
        <f>IF(ISBLANK('Raw Data'!J2014), 0, IF(AND(3=MATCH(LARGE('Raw Data'!G2014:J2014, 3), 'Raw Data'!G2014:J2014, 0), 'Raw Data'!O2014-'Raw Data'!P2014&gt;3), 'Raw Data'!I2014, 0))</f>
        <v/>
      </c>
      <c r="K2021">
        <f>IF(ISBLANK('Raw Data'!J2014), 0, IF(AND(2=MATCH(LARGE('Raw Data'!G2014:J2014, 3), 'Raw Data'!G2014:J2014, 0), AND('Raw Data'!P2014-'Raw Data'!O2014&lt;4, 'Raw Data'!P2014-'Raw Data'!O2014&gt;0)), 'Raw Data'!H2014, 0))</f>
        <v/>
      </c>
      <c r="L2021">
        <f>IF(ISBLANK('Raw Data'!J2014), 0, IF(AND(1=MATCH(LARGE('Raw Data'!G2014:J2014, 3), 'Raw Data'!G2014:J2014, 0), AND('Raw Data'!O2014-'Raw Data'!P2014&lt;4, 'Raw Data'!O2014-'Raw Data'!P2014&gt;0)), 'Raw Data'!G2014, 0))</f>
        <v/>
      </c>
      <c r="M2021">
        <f>IF(ISBLANK('Raw Data'!J2014), 0, IF(AND(4=MATCH(LARGE('Raw Data'!G2014:J2014, 2), 'Raw Data'!G2014:J2014, 0), 'Raw Data'!P2014-'Raw Data'!O2014&gt;3), 'Raw Data'!J2014, 0))</f>
        <v/>
      </c>
      <c r="N2021">
        <f>IF(ISBLANK('Raw Data'!J2014), 0, IF(AND(3=MATCH(LARGE('Raw Data'!G2014:J2014, 2), 'Raw Data'!G2014:J2014, 0), 'Raw Data'!O2014-'Raw Data'!P2014&gt;3), 'Raw Data'!I2014, 0))</f>
        <v/>
      </c>
      <c r="O2021">
        <f>IF(ISBLANK('Raw Data'!J2014), 0, IF(AND(2=MATCH(LARGE('Raw Data'!G2014:J2014, 2), 'Raw Data'!G2014:J2014, 0), AND('Raw Data'!P2014-'Raw Data'!O2014&lt;4, 'Raw Data'!P2014-'Raw Data'!O2014&gt;0)), 'Raw Data'!H2014, 0))</f>
        <v/>
      </c>
      <c r="P2021">
        <f>IF(ISBLANK('Raw Data'!J2014), 0, IF(AND(1=MATCH(LARGE('Raw Data'!G2014:J2014, 2), 'Raw Data'!G2014:J2014, 0), AND('Raw Data'!O2014-'Raw Data'!P2014&lt;4, 'Raw Data'!O2014-'Raw Data'!P2014&gt;0)), 'Raw Data'!G2014, 0))</f>
        <v/>
      </c>
      <c r="Q2021">
        <f>IF(ISBLANK('Raw Data'!J2014), 0, IF(AND(4=MATCH(LARGE('Raw Data'!G2014:J2014, 1), 'Raw Data'!G2014:J2014, 0), 'Raw Data'!P2014-'Raw Data'!O2014&gt;3), 'Raw Data'!J2014, 0))</f>
        <v/>
      </c>
      <c r="R2021">
        <f>IF(ISBLANK('Raw Data'!J2014), 0, IF(AND(3=MATCH(LARGE('Raw Data'!G2014:J2014, 1), 'Raw Data'!G2014:J2014, 0), 'Raw Data'!O2014-'Raw Data'!P2014&gt;3), 'Raw Data'!I2014, 0))</f>
        <v/>
      </c>
      <c r="S2021">
        <f>IF(AND('Raw Data'!P2014-'Raw Data'!O2014&gt;4, 'Raw Data'!F2014&lt;'Raw Data'!C2014), 'Raw Data'!J2014, 0)</f>
        <v/>
      </c>
      <c r="T2021">
        <f>IF(AND('Raw Data'!O2014-'Raw Data'!P2014&gt;4, 'Raw Data'!F2014&gt;'Raw Data'!C2014), 'Raw Data'!I2014, 0)</f>
        <v/>
      </c>
      <c r="U2021">
        <f>IF(AND('Raw Data'!P2014-'Raw Data'!O2014&lt;3, 'Raw Data'!P2014&gt;'Raw Data'!O2014, 'Raw Data'!F2014&lt;'Raw Data'!C2014), 'Raw Data'!H2014, 0)</f>
        <v/>
      </c>
      <c r="V2021">
        <f>IF(AND('Raw Data'!P2014-'Raw Data'!O2014&lt;3, 'Raw Data'!P2014&gt;'Raw Data'!O2014, 'Raw Data'!F2014&gt;'Raw Data'!C2014), 'Raw Data'!G2014, 0)</f>
        <v/>
      </c>
    </row>
    <row r="2022">
      <c r="A2022">
        <f>IF(AND('Raw Data'!F2015&lt;'Raw Data'!C2015, 'Raw Data'!P2015&gt;'Raw Data'!O2015, 'Raw Data'!P2015-'Raw Data'!O2015&gt;3), 'Raw Data'!J2015, 0)</f>
        <v/>
      </c>
      <c r="B2022">
        <f>IF(AND('Raw Data'!C2015&lt;'Raw Data'!F2015, 'Raw Data'!O2015&gt;'Raw Data'!P2015, 'Raw Data'!O2015-'Raw Data'!P2015&gt;3), 'Raw Data'!I2015, 0)</f>
        <v/>
      </c>
      <c r="C2022">
        <f>IF(AND('Raw Data'!F2015&lt;'Raw Data'!C2015, 'Raw Data'!P2015&gt;'Raw Data'!O2015, 'Raw Data'!P2015-'Raw Data'!O2015&lt;4), 'Raw Data'!H2015, 0)</f>
        <v/>
      </c>
      <c r="D2022">
        <f>IF(AND('Raw Data'!C2015&lt;'Raw Data'!F2015, 'Raw Data'!O2015&gt;'Raw Data'!P2015, 'Raw Data'!O2015-'Raw Data'!P2015&lt;4), 'Raw Data'!G2015, 0)</f>
        <v/>
      </c>
      <c r="E2022">
        <f>IF(ISBLANK('Raw Data'!J2015), 0, IF(AND(4=MATCH(LARGE('Raw Data'!G2015:J2015, 4), 'Raw Data'!G2015:J2015, 0), 'Raw Data'!P2015-'Raw Data'!O2015&gt;3), 'Raw Data'!J2015, 0))</f>
        <v/>
      </c>
      <c r="F2022">
        <f>IF(ISBLANK('Raw Data'!J2015), 0, IF(AND(3=MATCH(LARGE('Raw Data'!G2015:J2015, 4), 'Raw Data'!G2015:J2015, 0), 'Raw Data'!O2015-'Raw Data'!P2015&gt;3), 'Raw Data'!I2015, 0))</f>
        <v/>
      </c>
      <c r="G2022">
        <f>IF(ISBLANK('Raw Data'!J2015), 0, IF(AND(2=MATCH(LARGE('Raw Data'!G2015:J2015, 4), 'Raw Data'!G2015:J2015, 0), AND('Raw Data'!P2015-'Raw Data'!O2015&lt;4, 'Raw Data'!P2015-'Raw Data'!O2015&gt;0)), 'Raw Data'!H2015, 0))</f>
        <v/>
      </c>
      <c r="H2022">
        <f>IF(ISBLANK('Raw Data'!J2015), 0, IF(AND(1=MATCH(LARGE('Raw Data'!G2015:J2015, 4), 'Raw Data'!G2015:J2015, 0), AND('Raw Data'!O2015-'Raw Data'!P2015&lt;4, 'Raw Data'!O2015-'Raw Data'!P2015&gt;0)), 'Raw Data'!G2015, 0))</f>
        <v/>
      </c>
      <c r="I2022">
        <f>IF(ISBLANK('Raw Data'!J2015), 0, IF(AND(4=MATCH(LARGE('Raw Data'!G2015:J2015, 3), 'Raw Data'!G2015:J2015, 0), 'Raw Data'!P2015-'Raw Data'!O2015&gt;3), 'Raw Data'!J2015, 0))</f>
        <v/>
      </c>
      <c r="J2022">
        <f>IF(ISBLANK('Raw Data'!J2015), 0, IF(AND(3=MATCH(LARGE('Raw Data'!G2015:J2015, 3), 'Raw Data'!G2015:J2015, 0), 'Raw Data'!O2015-'Raw Data'!P2015&gt;3), 'Raw Data'!I2015, 0))</f>
        <v/>
      </c>
      <c r="K2022">
        <f>IF(ISBLANK('Raw Data'!J2015), 0, IF(AND(2=MATCH(LARGE('Raw Data'!G2015:J2015, 3), 'Raw Data'!G2015:J2015, 0), AND('Raw Data'!P2015-'Raw Data'!O2015&lt;4, 'Raw Data'!P2015-'Raw Data'!O2015&gt;0)), 'Raw Data'!H2015, 0))</f>
        <v/>
      </c>
      <c r="L2022">
        <f>IF(ISBLANK('Raw Data'!J2015), 0, IF(AND(1=MATCH(LARGE('Raw Data'!G2015:J2015, 3), 'Raw Data'!G2015:J2015, 0), AND('Raw Data'!O2015-'Raw Data'!P2015&lt;4, 'Raw Data'!O2015-'Raw Data'!P2015&gt;0)), 'Raw Data'!G2015, 0))</f>
        <v/>
      </c>
      <c r="M2022">
        <f>IF(ISBLANK('Raw Data'!J2015), 0, IF(AND(4=MATCH(LARGE('Raw Data'!G2015:J2015, 2), 'Raw Data'!G2015:J2015, 0), 'Raw Data'!P2015-'Raw Data'!O2015&gt;3), 'Raw Data'!J2015, 0))</f>
        <v/>
      </c>
      <c r="N2022">
        <f>IF(ISBLANK('Raw Data'!J2015), 0, IF(AND(3=MATCH(LARGE('Raw Data'!G2015:J2015, 2), 'Raw Data'!G2015:J2015, 0), 'Raw Data'!O2015-'Raw Data'!P2015&gt;3), 'Raw Data'!I2015, 0))</f>
        <v/>
      </c>
      <c r="O2022">
        <f>IF(ISBLANK('Raw Data'!J2015), 0, IF(AND(2=MATCH(LARGE('Raw Data'!G2015:J2015, 2), 'Raw Data'!G2015:J2015, 0), AND('Raw Data'!P2015-'Raw Data'!O2015&lt;4, 'Raw Data'!P2015-'Raw Data'!O2015&gt;0)), 'Raw Data'!H2015, 0))</f>
        <v/>
      </c>
      <c r="P2022">
        <f>IF(ISBLANK('Raw Data'!J2015), 0, IF(AND(1=MATCH(LARGE('Raw Data'!G2015:J2015, 2), 'Raw Data'!G2015:J2015, 0), AND('Raw Data'!O2015-'Raw Data'!P2015&lt;4, 'Raw Data'!O2015-'Raw Data'!P2015&gt;0)), 'Raw Data'!G2015, 0))</f>
        <v/>
      </c>
      <c r="Q2022">
        <f>IF(ISBLANK('Raw Data'!J2015), 0, IF(AND(4=MATCH(LARGE('Raw Data'!G2015:J2015, 1), 'Raw Data'!G2015:J2015, 0), 'Raw Data'!P2015-'Raw Data'!O2015&gt;3), 'Raw Data'!J2015, 0))</f>
        <v/>
      </c>
      <c r="R2022">
        <f>IF(ISBLANK('Raw Data'!J2015), 0, IF(AND(3=MATCH(LARGE('Raw Data'!G2015:J2015, 1), 'Raw Data'!G2015:J2015, 0), 'Raw Data'!O2015-'Raw Data'!P2015&gt;3), 'Raw Data'!I2015, 0))</f>
        <v/>
      </c>
      <c r="S2022">
        <f>IF(AND('Raw Data'!P2015-'Raw Data'!O2015&gt;4, 'Raw Data'!F2015&lt;'Raw Data'!C2015), 'Raw Data'!J2015, 0)</f>
        <v/>
      </c>
      <c r="T2022">
        <f>IF(AND('Raw Data'!O2015-'Raw Data'!P2015&gt;4, 'Raw Data'!F2015&gt;'Raw Data'!C2015), 'Raw Data'!I2015, 0)</f>
        <v/>
      </c>
      <c r="U2022">
        <f>IF(AND('Raw Data'!P2015-'Raw Data'!O2015&lt;3, 'Raw Data'!P2015&gt;'Raw Data'!O2015, 'Raw Data'!F2015&lt;'Raw Data'!C2015), 'Raw Data'!H2015, 0)</f>
        <v/>
      </c>
      <c r="V2022">
        <f>IF(AND('Raw Data'!P2015-'Raw Data'!O2015&lt;3, 'Raw Data'!P2015&gt;'Raw Data'!O2015, 'Raw Data'!F2015&gt;'Raw Data'!C2015), 'Raw Data'!G2015, 0)</f>
        <v/>
      </c>
    </row>
    <row r="2023">
      <c r="A2023">
        <f>IF(AND('Raw Data'!F2016&lt;'Raw Data'!C2016, 'Raw Data'!P2016&gt;'Raw Data'!O2016, 'Raw Data'!P2016-'Raw Data'!O2016&gt;3), 'Raw Data'!J2016, 0)</f>
        <v/>
      </c>
      <c r="B2023">
        <f>IF(AND('Raw Data'!C2016&lt;'Raw Data'!F2016, 'Raw Data'!O2016&gt;'Raw Data'!P2016, 'Raw Data'!O2016-'Raw Data'!P2016&gt;3), 'Raw Data'!I2016, 0)</f>
        <v/>
      </c>
      <c r="C2023">
        <f>IF(AND('Raw Data'!F2016&lt;'Raw Data'!C2016, 'Raw Data'!P2016&gt;'Raw Data'!O2016, 'Raw Data'!P2016-'Raw Data'!O2016&lt;4), 'Raw Data'!H2016, 0)</f>
        <v/>
      </c>
      <c r="D2023">
        <f>IF(AND('Raw Data'!C2016&lt;'Raw Data'!F2016, 'Raw Data'!O2016&gt;'Raw Data'!P2016, 'Raw Data'!O2016-'Raw Data'!P2016&lt;4), 'Raw Data'!G2016, 0)</f>
        <v/>
      </c>
      <c r="E2023">
        <f>IF(ISBLANK('Raw Data'!J2016), 0, IF(AND(4=MATCH(LARGE('Raw Data'!G2016:J2016, 4), 'Raw Data'!G2016:J2016, 0), 'Raw Data'!P2016-'Raw Data'!O2016&gt;3), 'Raw Data'!J2016, 0))</f>
        <v/>
      </c>
      <c r="F2023">
        <f>IF(ISBLANK('Raw Data'!J2016), 0, IF(AND(3=MATCH(LARGE('Raw Data'!G2016:J2016, 4), 'Raw Data'!G2016:J2016, 0), 'Raw Data'!O2016-'Raw Data'!P2016&gt;3), 'Raw Data'!I2016, 0))</f>
        <v/>
      </c>
      <c r="G2023">
        <f>IF(ISBLANK('Raw Data'!J2016), 0, IF(AND(2=MATCH(LARGE('Raw Data'!G2016:J2016, 4), 'Raw Data'!G2016:J2016, 0), AND('Raw Data'!P2016-'Raw Data'!O2016&lt;4, 'Raw Data'!P2016-'Raw Data'!O2016&gt;0)), 'Raw Data'!H2016, 0))</f>
        <v/>
      </c>
      <c r="H2023">
        <f>IF(ISBLANK('Raw Data'!J2016), 0, IF(AND(1=MATCH(LARGE('Raw Data'!G2016:J2016, 4), 'Raw Data'!G2016:J2016, 0), AND('Raw Data'!O2016-'Raw Data'!P2016&lt;4, 'Raw Data'!O2016-'Raw Data'!P2016&gt;0)), 'Raw Data'!G2016, 0))</f>
        <v/>
      </c>
      <c r="I2023">
        <f>IF(ISBLANK('Raw Data'!J2016), 0, IF(AND(4=MATCH(LARGE('Raw Data'!G2016:J2016, 3), 'Raw Data'!G2016:J2016, 0), 'Raw Data'!P2016-'Raw Data'!O2016&gt;3), 'Raw Data'!J2016, 0))</f>
        <v/>
      </c>
      <c r="J2023">
        <f>IF(ISBLANK('Raw Data'!J2016), 0, IF(AND(3=MATCH(LARGE('Raw Data'!G2016:J2016, 3), 'Raw Data'!G2016:J2016, 0), 'Raw Data'!O2016-'Raw Data'!P2016&gt;3), 'Raw Data'!I2016, 0))</f>
        <v/>
      </c>
      <c r="K2023">
        <f>IF(ISBLANK('Raw Data'!J2016), 0, IF(AND(2=MATCH(LARGE('Raw Data'!G2016:J2016, 3), 'Raw Data'!G2016:J2016, 0), AND('Raw Data'!P2016-'Raw Data'!O2016&lt;4, 'Raw Data'!P2016-'Raw Data'!O2016&gt;0)), 'Raw Data'!H2016, 0))</f>
        <v/>
      </c>
      <c r="L2023">
        <f>IF(ISBLANK('Raw Data'!J2016), 0, IF(AND(1=MATCH(LARGE('Raw Data'!G2016:J2016, 3), 'Raw Data'!G2016:J2016, 0), AND('Raw Data'!O2016-'Raw Data'!P2016&lt;4, 'Raw Data'!O2016-'Raw Data'!P2016&gt;0)), 'Raw Data'!G2016, 0))</f>
        <v/>
      </c>
      <c r="M2023">
        <f>IF(ISBLANK('Raw Data'!J2016), 0, IF(AND(4=MATCH(LARGE('Raw Data'!G2016:J2016, 2), 'Raw Data'!G2016:J2016, 0), 'Raw Data'!P2016-'Raw Data'!O2016&gt;3), 'Raw Data'!J2016, 0))</f>
        <v/>
      </c>
      <c r="N2023">
        <f>IF(ISBLANK('Raw Data'!J2016), 0, IF(AND(3=MATCH(LARGE('Raw Data'!G2016:J2016, 2), 'Raw Data'!G2016:J2016, 0), 'Raw Data'!O2016-'Raw Data'!P2016&gt;3), 'Raw Data'!I2016, 0))</f>
        <v/>
      </c>
      <c r="O2023">
        <f>IF(ISBLANK('Raw Data'!J2016), 0, IF(AND(2=MATCH(LARGE('Raw Data'!G2016:J2016, 2), 'Raw Data'!G2016:J2016, 0), AND('Raw Data'!P2016-'Raw Data'!O2016&lt;4, 'Raw Data'!P2016-'Raw Data'!O2016&gt;0)), 'Raw Data'!H2016, 0))</f>
        <v/>
      </c>
      <c r="P2023">
        <f>IF(ISBLANK('Raw Data'!J2016), 0, IF(AND(1=MATCH(LARGE('Raw Data'!G2016:J2016, 2), 'Raw Data'!G2016:J2016, 0), AND('Raw Data'!O2016-'Raw Data'!P2016&lt;4, 'Raw Data'!O2016-'Raw Data'!P2016&gt;0)), 'Raw Data'!G2016, 0))</f>
        <v/>
      </c>
      <c r="Q2023">
        <f>IF(ISBLANK('Raw Data'!J2016), 0, IF(AND(4=MATCH(LARGE('Raw Data'!G2016:J2016, 1), 'Raw Data'!G2016:J2016, 0), 'Raw Data'!P2016-'Raw Data'!O2016&gt;3), 'Raw Data'!J2016, 0))</f>
        <v/>
      </c>
      <c r="R2023">
        <f>IF(ISBLANK('Raw Data'!J2016), 0, IF(AND(3=MATCH(LARGE('Raw Data'!G2016:J2016, 1), 'Raw Data'!G2016:J2016, 0), 'Raw Data'!O2016-'Raw Data'!P2016&gt;3), 'Raw Data'!I2016, 0))</f>
        <v/>
      </c>
      <c r="S2023">
        <f>IF(AND('Raw Data'!P2016-'Raw Data'!O2016&gt;4, 'Raw Data'!F2016&lt;'Raw Data'!C2016), 'Raw Data'!J2016, 0)</f>
        <v/>
      </c>
      <c r="T2023">
        <f>IF(AND('Raw Data'!O2016-'Raw Data'!P2016&gt;4, 'Raw Data'!F2016&gt;'Raw Data'!C2016), 'Raw Data'!I2016, 0)</f>
        <v/>
      </c>
      <c r="U2023">
        <f>IF(AND('Raw Data'!P2016-'Raw Data'!O2016&lt;3, 'Raw Data'!P2016&gt;'Raw Data'!O2016, 'Raw Data'!F2016&lt;'Raw Data'!C2016), 'Raw Data'!H2016, 0)</f>
        <v/>
      </c>
      <c r="V2023">
        <f>IF(AND('Raw Data'!P2016-'Raw Data'!O2016&lt;3, 'Raw Data'!P2016&gt;'Raw Data'!O2016, 'Raw Data'!F2016&gt;'Raw Data'!C2016), 'Raw Data'!G2016, 0)</f>
        <v/>
      </c>
    </row>
    <row r="2024">
      <c r="A2024">
        <f>IF(AND('Raw Data'!F2017&lt;'Raw Data'!C2017, 'Raw Data'!P2017&gt;'Raw Data'!O2017, 'Raw Data'!P2017-'Raw Data'!O2017&gt;3), 'Raw Data'!J2017, 0)</f>
        <v/>
      </c>
      <c r="B2024">
        <f>IF(AND('Raw Data'!C2017&lt;'Raw Data'!F2017, 'Raw Data'!O2017&gt;'Raw Data'!P2017, 'Raw Data'!O2017-'Raw Data'!P2017&gt;3), 'Raw Data'!I2017, 0)</f>
        <v/>
      </c>
      <c r="C2024">
        <f>IF(AND('Raw Data'!F2017&lt;'Raw Data'!C2017, 'Raw Data'!P2017&gt;'Raw Data'!O2017, 'Raw Data'!P2017-'Raw Data'!O2017&lt;4), 'Raw Data'!H2017, 0)</f>
        <v/>
      </c>
      <c r="D2024">
        <f>IF(AND('Raw Data'!C2017&lt;'Raw Data'!F2017, 'Raw Data'!O2017&gt;'Raw Data'!P2017, 'Raw Data'!O2017-'Raw Data'!P2017&lt;4), 'Raw Data'!G2017, 0)</f>
        <v/>
      </c>
      <c r="E2024">
        <f>IF(ISBLANK('Raw Data'!J2017), 0, IF(AND(4=MATCH(LARGE('Raw Data'!G2017:J2017, 4), 'Raw Data'!G2017:J2017, 0), 'Raw Data'!P2017-'Raw Data'!O2017&gt;3), 'Raw Data'!J2017, 0))</f>
        <v/>
      </c>
      <c r="F2024">
        <f>IF(ISBLANK('Raw Data'!J2017), 0, IF(AND(3=MATCH(LARGE('Raw Data'!G2017:J2017, 4), 'Raw Data'!G2017:J2017, 0), 'Raw Data'!O2017-'Raw Data'!P2017&gt;3), 'Raw Data'!I2017, 0))</f>
        <v/>
      </c>
      <c r="G2024">
        <f>IF(ISBLANK('Raw Data'!J2017), 0, IF(AND(2=MATCH(LARGE('Raw Data'!G2017:J2017, 4), 'Raw Data'!G2017:J2017, 0), AND('Raw Data'!P2017-'Raw Data'!O2017&lt;4, 'Raw Data'!P2017-'Raw Data'!O2017&gt;0)), 'Raw Data'!H2017, 0))</f>
        <v/>
      </c>
      <c r="H2024">
        <f>IF(ISBLANK('Raw Data'!J2017), 0, IF(AND(1=MATCH(LARGE('Raw Data'!G2017:J2017, 4), 'Raw Data'!G2017:J2017, 0), AND('Raw Data'!O2017-'Raw Data'!P2017&lt;4, 'Raw Data'!O2017-'Raw Data'!P2017&gt;0)), 'Raw Data'!G2017, 0))</f>
        <v/>
      </c>
      <c r="I2024">
        <f>IF(ISBLANK('Raw Data'!J2017), 0, IF(AND(4=MATCH(LARGE('Raw Data'!G2017:J2017, 3), 'Raw Data'!G2017:J2017, 0), 'Raw Data'!P2017-'Raw Data'!O2017&gt;3), 'Raw Data'!J2017, 0))</f>
        <v/>
      </c>
      <c r="J2024">
        <f>IF(ISBLANK('Raw Data'!J2017), 0, IF(AND(3=MATCH(LARGE('Raw Data'!G2017:J2017, 3), 'Raw Data'!G2017:J2017, 0), 'Raw Data'!O2017-'Raw Data'!P2017&gt;3), 'Raw Data'!I2017, 0))</f>
        <v/>
      </c>
      <c r="K2024">
        <f>IF(ISBLANK('Raw Data'!J2017), 0, IF(AND(2=MATCH(LARGE('Raw Data'!G2017:J2017, 3), 'Raw Data'!G2017:J2017, 0), AND('Raw Data'!P2017-'Raw Data'!O2017&lt;4, 'Raw Data'!P2017-'Raw Data'!O2017&gt;0)), 'Raw Data'!H2017, 0))</f>
        <v/>
      </c>
      <c r="L2024">
        <f>IF(ISBLANK('Raw Data'!J2017), 0, IF(AND(1=MATCH(LARGE('Raw Data'!G2017:J2017, 3), 'Raw Data'!G2017:J2017, 0), AND('Raw Data'!O2017-'Raw Data'!P2017&lt;4, 'Raw Data'!O2017-'Raw Data'!P2017&gt;0)), 'Raw Data'!G2017, 0))</f>
        <v/>
      </c>
      <c r="M2024">
        <f>IF(ISBLANK('Raw Data'!J2017), 0, IF(AND(4=MATCH(LARGE('Raw Data'!G2017:J2017, 2), 'Raw Data'!G2017:J2017, 0), 'Raw Data'!P2017-'Raw Data'!O2017&gt;3), 'Raw Data'!J2017, 0))</f>
        <v/>
      </c>
      <c r="N2024">
        <f>IF(ISBLANK('Raw Data'!J2017), 0, IF(AND(3=MATCH(LARGE('Raw Data'!G2017:J2017, 2), 'Raw Data'!G2017:J2017, 0), 'Raw Data'!O2017-'Raw Data'!P2017&gt;3), 'Raw Data'!I2017, 0))</f>
        <v/>
      </c>
      <c r="O2024">
        <f>IF(ISBLANK('Raw Data'!J2017), 0, IF(AND(2=MATCH(LARGE('Raw Data'!G2017:J2017, 2), 'Raw Data'!G2017:J2017, 0), AND('Raw Data'!P2017-'Raw Data'!O2017&lt;4, 'Raw Data'!P2017-'Raw Data'!O2017&gt;0)), 'Raw Data'!H2017, 0))</f>
        <v/>
      </c>
      <c r="P2024">
        <f>IF(ISBLANK('Raw Data'!J2017), 0, IF(AND(1=MATCH(LARGE('Raw Data'!G2017:J2017, 2), 'Raw Data'!G2017:J2017, 0), AND('Raw Data'!O2017-'Raw Data'!P2017&lt;4, 'Raw Data'!O2017-'Raw Data'!P2017&gt;0)), 'Raw Data'!G2017, 0))</f>
        <v/>
      </c>
      <c r="Q2024">
        <f>IF(ISBLANK('Raw Data'!J2017), 0, IF(AND(4=MATCH(LARGE('Raw Data'!G2017:J2017, 1), 'Raw Data'!G2017:J2017, 0), 'Raw Data'!P2017-'Raw Data'!O2017&gt;3), 'Raw Data'!J2017, 0))</f>
        <v/>
      </c>
      <c r="R2024">
        <f>IF(ISBLANK('Raw Data'!J2017), 0, IF(AND(3=MATCH(LARGE('Raw Data'!G2017:J2017, 1), 'Raw Data'!G2017:J2017, 0), 'Raw Data'!O2017-'Raw Data'!P2017&gt;3), 'Raw Data'!I2017, 0))</f>
        <v/>
      </c>
      <c r="S2024">
        <f>IF(AND('Raw Data'!P2017-'Raw Data'!O2017&gt;4, 'Raw Data'!F2017&lt;'Raw Data'!C2017), 'Raw Data'!J2017, 0)</f>
        <v/>
      </c>
      <c r="T2024">
        <f>IF(AND('Raw Data'!O2017-'Raw Data'!P2017&gt;4, 'Raw Data'!F2017&gt;'Raw Data'!C2017), 'Raw Data'!I2017, 0)</f>
        <v/>
      </c>
      <c r="U2024">
        <f>IF(AND('Raw Data'!P2017-'Raw Data'!O2017&lt;3, 'Raw Data'!P2017&gt;'Raw Data'!O2017, 'Raw Data'!F2017&lt;'Raw Data'!C2017), 'Raw Data'!H2017, 0)</f>
        <v/>
      </c>
      <c r="V2024">
        <f>IF(AND('Raw Data'!P2017-'Raw Data'!O2017&lt;3, 'Raw Data'!P2017&gt;'Raw Data'!O2017, 'Raw Data'!F2017&gt;'Raw Data'!C2017), 'Raw Data'!G2017, 0)</f>
        <v/>
      </c>
    </row>
    <row r="2025">
      <c r="A2025">
        <f>IF(AND('Raw Data'!F2018&lt;'Raw Data'!C2018, 'Raw Data'!P2018&gt;'Raw Data'!O2018, 'Raw Data'!P2018-'Raw Data'!O2018&gt;3), 'Raw Data'!J2018, 0)</f>
        <v/>
      </c>
      <c r="B2025">
        <f>IF(AND('Raw Data'!C2018&lt;'Raw Data'!F2018, 'Raw Data'!O2018&gt;'Raw Data'!P2018, 'Raw Data'!O2018-'Raw Data'!P2018&gt;3), 'Raw Data'!I2018, 0)</f>
        <v/>
      </c>
      <c r="C2025">
        <f>IF(AND('Raw Data'!F2018&lt;'Raw Data'!C2018, 'Raw Data'!P2018&gt;'Raw Data'!O2018, 'Raw Data'!P2018-'Raw Data'!O2018&lt;4), 'Raw Data'!H2018, 0)</f>
        <v/>
      </c>
      <c r="D2025">
        <f>IF(AND('Raw Data'!C2018&lt;'Raw Data'!F2018, 'Raw Data'!O2018&gt;'Raw Data'!P2018, 'Raw Data'!O2018-'Raw Data'!P2018&lt;4), 'Raw Data'!G2018, 0)</f>
        <v/>
      </c>
      <c r="E2025">
        <f>IF(ISBLANK('Raw Data'!J2018), 0, IF(AND(4=MATCH(LARGE('Raw Data'!G2018:J2018, 4), 'Raw Data'!G2018:J2018, 0), 'Raw Data'!P2018-'Raw Data'!O2018&gt;3), 'Raw Data'!J2018, 0))</f>
        <v/>
      </c>
      <c r="F2025">
        <f>IF(ISBLANK('Raw Data'!J2018), 0, IF(AND(3=MATCH(LARGE('Raw Data'!G2018:J2018, 4), 'Raw Data'!G2018:J2018, 0), 'Raw Data'!O2018-'Raw Data'!P2018&gt;3), 'Raw Data'!I2018, 0))</f>
        <v/>
      </c>
      <c r="G2025">
        <f>IF(ISBLANK('Raw Data'!J2018), 0, IF(AND(2=MATCH(LARGE('Raw Data'!G2018:J2018, 4), 'Raw Data'!G2018:J2018, 0), AND('Raw Data'!P2018-'Raw Data'!O2018&lt;4, 'Raw Data'!P2018-'Raw Data'!O2018&gt;0)), 'Raw Data'!H2018, 0))</f>
        <v/>
      </c>
      <c r="H2025">
        <f>IF(ISBLANK('Raw Data'!J2018), 0, IF(AND(1=MATCH(LARGE('Raw Data'!G2018:J2018, 4), 'Raw Data'!G2018:J2018, 0), AND('Raw Data'!O2018-'Raw Data'!P2018&lt;4, 'Raw Data'!O2018-'Raw Data'!P2018&gt;0)), 'Raw Data'!G2018, 0))</f>
        <v/>
      </c>
      <c r="I2025">
        <f>IF(ISBLANK('Raw Data'!J2018), 0, IF(AND(4=MATCH(LARGE('Raw Data'!G2018:J2018, 3), 'Raw Data'!G2018:J2018, 0), 'Raw Data'!P2018-'Raw Data'!O2018&gt;3), 'Raw Data'!J2018, 0))</f>
        <v/>
      </c>
      <c r="J2025">
        <f>IF(ISBLANK('Raw Data'!J2018), 0, IF(AND(3=MATCH(LARGE('Raw Data'!G2018:J2018, 3), 'Raw Data'!G2018:J2018, 0), 'Raw Data'!O2018-'Raw Data'!P2018&gt;3), 'Raw Data'!I2018, 0))</f>
        <v/>
      </c>
      <c r="K2025">
        <f>IF(ISBLANK('Raw Data'!J2018), 0, IF(AND(2=MATCH(LARGE('Raw Data'!G2018:J2018, 3), 'Raw Data'!G2018:J2018, 0), AND('Raw Data'!P2018-'Raw Data'!O2018&lt;4, 'Raw Data'!P2018-'Raw Data'!O2018&gt;0)), 'Raw Data'!H2018, 0))</f>
        <v/>
      </c>
      <c r="L2025">
        <f>IF(ISBLANK('Raw Data'!J2018), 0, IF(AND(1=MATCH(LARGE('Raw Data'!G2018:J2018, 3), 'Raw Data'!G2018:J2018, 0), AND('Raw Data'!O2018-'Raw Data'!P2018&lt;4, 'Raw Data'!O2018-'Raw Data'!P2018&gt;0)), 'Raw Data'!G2018, 0))</f>
        <v/>
      </c>
      <c r="M2025">
        <f>IF(ISBLANK('Raw Data'!J2018), 0, IF(AND(4=MATCH(LARGE('Raw Data'!G2018:J2018, 2), 'Raw Data'!G2018:J2018, 0), 'Raw Data'!P2018-'Raw Data'!O2018&gt;3), 'Raw Data'!J2018, 0))</f>
        <v/>
      </c>
      <c r="N2025">
        <f>IF(ISBLANK('Raw Data'!J2018), 0, IF(AND(3=MATCH(LARGE('Raw Data'!G2018:J2018, 2), 'Raw Data'!G2018:J2018, 0), 'Raw Data'!O2018-'Raw Data'!P2018&gt;3), 'Raw Data'!I2018, 0))</f>
        <v/>
      </c>
      <c r="O2025">
        <f>IF(ISBLANK('Raw Data'!J2018), 0, IF(AND(2=MATCH(LARGE('Raw Data'!G2018:J2018, 2), 'Raw Data'!G2018:J2018, 0), AND('Raw Data'!P2018-'Raw Data'!O2018&lt;4, 'Raw Data'!P2018-'Raw Data'!O2018&gt;0)), 'Raw Data'!H2018, 0))</f>
        <v/>
      </c>
      <c r="P2025">
        <f>IF(ISBLANK('Raw Data'!J2018), 0, IF(AND(1=MATCH(LARGE('Raw Data'!G2018:J2018, 2), 'Raw Data'!G2018:J2018, 0), AND('Raw Data'!O2018-'Raw Data'!P2018&lt;4, 'Raw Data'!O2018-'Raw Data'!P2018&gt;0)), 'Raw Data'!G2018, 0))</f>
        <v/>
      </c>
      <c r="Q2025">
        <f>IF(ISBLANK('Raw Data'!J2018), 0, IF(AND(4=MATCH(LARGE('Raw Data'!G2018:J2018, 1), 'Raw Data'!G2018:J2018, 0), 'Raw Data'!P2018-'Raw Data'!O2018&gt;3), 'Raw Data'!J2018, 0))</f>
        <v/>
      </c>
      <c r="R2025">
        <f>IF(ISBLANK('Raw Data'!J2018), 0, IF(AND(3=MATCH(LARGE('Raw Data'!G2018:J2018, 1), 'Raw Data'!G2018:J2018, 0), 'Raw Data'!O2018-'Raw Data'!P2018&gt;3), 'Raw Data'!I2018, 0))</f>
        <v/>
      </c>
      <c r="S2025">
        <f>IF(AND('Raw Data'!P2018-'Raw Data'!O2018&gt;4, 'Raw Data'!F2018&lt;'Raw Data'!C2018), 'Raw Data'!J2018, 0)</f>
        <v/>
      </c>
      <c r="T2025">
        <f>IF(AND('Raw Data'!O2018-'Raw Data'!P2018&gt;4, 'Raw Data'!F2018&gt;'Raw Data'!C2018), 'Raw Data'!I2018, 0)</f>
        <v/>
      </c>
      <c r="U2025">
        <f>IF(AND('Raw Data'!P2018-'Raw Data'!O2018&lt;3, 'Raw Data'!P2018&gt;'Raw Data'!O2018, 'Raw Data'!F2018&lt;'Raw Data'!C2018), 'Raw Data'!H2018, 0)</f>
        <v/>
      </c>
      <c r="V2025">
        <f>IF(AND('Raw Data'!P2018-'Raw Data'!O2018&lt;3, 'Raw Data'!P2018&gt;'Raw Data'!O2018, 'Raw Data'!F2018&gt;'Raw Data'!C2018), 'Raw Data'!G2018, 0)</f>
        <v/>
      </c>
    </row>
    <row r="2026">
      <c r="A2026">
        <f>IF(AND('Raw Data'!F2019&lt;'Raw Data'!C2019, 'Raw Data'!P2019&gt;'Raw Data'!O2019, 'Raw Data'!P2019-'Raw Data'!O2019&gt;3), 'Raw Data'!J2019, 0)</f>
        <v/>
      </c>
      <c r="B2026">
        <f>IF(AND('Raw Data'!C2019&lt;'Raw Data'!F2019, 'Raw Data'!O2019&gt;'Raw Data'!P2019, 'Raw Data'!O2019-'Raw Data'!P2019&gt;3), 'Raw Data'!I2019, 0)</f>
        <v/>
      </c>
      <c r="C2026">
        <f>IF(AND('Raw Data'!F2019&lt;'Raw Data'!C2019, 'Raw Data'!P2019&gt;'Raw Data'!O2019, 'Raw Data'!P2019-'Raw Data'!O2019&lt;4), 'Raw Data'!H2019, 0)</f>
        <v/>
      </c>
      <c r="D2026">
        <f>IF(AND('Raw Data'!C2019&lt;'Raw Data'!F2019, 'Raw Data'!O2019&gt;'Raw Data'!P2019, 'Raw Data'!O2019-'Raw Data'!P2019&lt;4), 'Raw Data'!G2019, 0)</f>
        <v/>
      </c>
      <c r="E2026">
        <f>IF(ISBLANK('Raw Data'!J2019), 0, IF(AND(4=MATCH(LARGE('Raw Data'!G2019:J2019, 4), 'Raw Data'!G2019:J2019, 0), 'Raw Data'!P2019-'Raw Data'!O2019&gt;3), 'Raw Data'!J2019, 0))</f>
        <v/>
      </c>
      <c r="F2026">
        <f>IF(ISBLANK('Raw Data'!J2019), 0, IF(AND(3=MATCH(LARGE('Raw Data'!G2019:J2019, 4), 'Raw Data'!G2019:J2019, 0), 'Raw Data'!O2019-'Raw Data'!P2019&gt;3), 'Raw Data'!I2019, 0))</f>
        <v/>
      </c>
      <c r="G2026">
        <f>IF(ISBLANK('Raw Data'!J2019), 0, IF(AND(2=MATCH(LARGE('Raw Data'!G2019:J2019, 4), 'Raw Data'!G2019:J2019, 0), AND('Raw Data'!P2019-'Raw Data'!O2019&lt;4, 'Raw Data'!P2019-'Raw Data'!O2019&gt;0)), 'Raw Data'!H2019, 0))</f>
        <v/>
      </c>
      <c r="H2026">
        <f>IF(ISBLANK('Raw Data'!J2019), 0, IF(AND(1=MATCH(LARGE('Raw Data'!G2019:J2019, 4), 'Raw Data'!G2019:J2019, 0), AND('Raw Data'!O2019-'Raw Data'!P2019&lt;4, 'Raw Data'!O2019-'Raw Data'!P2019&gt;0)), 'Raw Data'!G2019, 0))</f>
        <v/>
      </c>
      <c r="I2026">
        <f>IF(ISBLANK('Raw Data'!J2019), 0, IF(AND(4=MATCH(LARGE('Raw Data'!G2019:J2019, 3), 'Raw Data'!G2019:J2019, 0), 'Raw Data'!P2019-'Raw Data'!O2019&gt;3), 'Raw Data'!J2019, 0))</f>
        <v/>
      </c>
      <c r="J2026">
        <f>IF(ISBLANK('Raw Data'!J2019), 0, IF(AND(3=MATCH(LARGE('Raw Data'!G2019:J2019, 3), 'Raw Data'!G2019:J2019, 0), 'Raw Data'!O2019-'Raw Data'!P2019&gt;3), 'Raw Data'!I2019, 0))</f>
        <v/>
      </c>
      <c r="K2026">
        <f>IF(ISBLANK('Raw Data'!J2019), 0, IF(AND(2=MATCH(LARGE('Raw Data'!G2019:J2019, 3), 'Raw Data'!G2019:J2019, 0), AND('Raw Data'!P2019-'Raw Data'!O2019&lt;4, 'Raw Data'!P2019-'Raw Data'!O2019&gt;0)), 'Raw Data'!H2019, 0))</f>
        <v/>
      </c>
      <c r="L2026">
        <f>IF(ISBLANK('Raw Data'!J2019), 0, IF(AND(1=MATCH(LARGE('Raw Data'!G2019:J2019, 3), 'Raw Data'!G2019:J2019, 0), AND('Raw Data'!O2019-'Raw Data'!P2019&lt;4, 'Raw Data'!O2019-'Raw Data'!P2019&gt;0)), 'Raw Data'!G2019, 0))</f>
        <v/>
      </c>
      <c r="M2026">
        <f>IF(ISBLANK('Raw Data'!J2019), 0, IF(AND(4=MATCH(LARGE('Raw Data'!G2019:J2019, 2), 'Raw Data'!G2019:J2019, 0), 'Raw Data'!P2019-'Raw Data'!O2019&gt;3), 'Raw Data'!J2019, 0))</f>
        <v/>
      </c>
      <c r="N2026">
        <f>IF(ISBLANK('Raw Data'!J2019), 0, IF(AND(3=MATCH(LARGE('Raw Data'!G2019:J2019, 2), 'Raw Data'!G2019:J2019, 0), 'Raw Data'!O2019-'Raw Data'!P2019&gt;3), 'Raw Data'!I2019, 0))</f>
        <v/>
      </c>
      <c r="O2026">
        <f>IF(ISBLANK('Raw Data'!J2019), 0, IF(AND(2=MATCH(LARGE('Raw Data'!G2019:J2019, 2), 'Raw Data'!G2019:J2019, 0), AND('Raw Data'!P2019-'Raw Data'!O2019&lt;4, 'Raw Data'!P2019-'Raw Data'!O2019&gt;0)), 'Raw Data'!H2019, 0))</f>
        <v/>
      </c>
      <c r="P2026">
        <f>IF(ISBLANK('Raw Data'!J2019), 0, IF(AND(1=MATCH(LARGE('Raw Data'!G2019:J2019, 2), 'Raw Data'!G2019:J2019, 0), AND('Raw Data'!O2019-'Raw Data'!P2019&lt;4, 'Raw Data'!O2019-'Raw Data'!P2019&gt;0)), 'Raw Data'!G2019, 0))</f>
        <v/>
      </c>
      <c r="Q2026">
        <f>IF(ISBLANK('Raw Data'!J2019), 0, IF(AND(4=MATCH(LARGE('Raw Data'!G2019:J2019, 1), 'Raw Data'!G2019:J2019, 0), 'Raw Data'!P2019-'Raw Data'!O2019&gt;3), 'Raw Data'!J2019, 0))</f>
        <v/>
      </c>
      <c r="R2026">
        <f>IF(ISBLANK('Raw Data'!J2019), 0, IF(AND(3=MATCH(LARGE('Raw Data'!G2019:J2019, 1), 'Raw Data'!G2019:J2019, 0), 'Raw Data'!O2019-'Raw Data'!P2019&gt;3), 'Raw Data'!I2019, 0))</f>
        <v/>
      </c>
      <c r="S2026">
        <f>IF(AND('Raw Data'!P2019-'Raw Data'!O2019&gt;4, 'Raw Data'!F2019&lt;'Raw Data'!C2019), 'Raw Data'!J2019, 0)</f>
        <v/>
      </c>
      <c r="T2026">
        <f>IF(AND('Raw Data'!O2019-'Raw Data'!P2019&gt;4, 'Raw Data'!F2019&gt;'Raw Data'!C2019), 'Raw Data'!I2019, 0)</f>
        <v/>
      </c>
      <c r="U2026">
        <f>IF(AND('Raw Data'!P2019-'Raw Data'!O2019&lt;3, 'Raw Data'!P2019&gt;'Raw Data'!O2019, 'Raw Data'!F2019&lt;'Raw Data'!C2019), 'Raw Data'!H2019, 0)</f>
        <v/>
      </c>
      <c r="V2026">
        <f>IF(AND('Raw Data'!P2019-'Raw Data'!O2019&lt;3, 'Raw Data'!P2019&gt;'Raw Data'!O2019, 'Raw Data'!F2019&gt;'Raw Data'!C2019), 'Raw Data'!G2019, 0)</f>
        <v/>
      </c>
    </row>
    <row r="2027">
      <c r="A2027">
        <f>IF(AND('Raw Data'!F2020&lt;'Raw Data'!C2020, 'Raw Data'!P2020&gt;'Raw Data'!O2020, 'Raw Data'!P2020-'Raw Data'!O2020&gt;3), 'Raw Data'!J2020, 0)</f>
        <v/>
      </c>
      <c r="B2027">
        <f>IF(AND('Raw Data'!C2020&lt;'Raw Data'!F2020, 'Raw Data'!O2020&gt;'Raw Data'!P2020, 'Raw Data'!O2020-'Raw Data'!P2020&gt;3), 'Raw Data'!I2020, 0)</f>
        <v/>
      </c>
      <c r="C2027">
        <f>IF(AND('Raw Data'!F2020&lt;'Raw Data'!C2020, 'Raw Data'!P2020&gt;'Raw Data'!O2020, 'Raw Data'!P2020-'Raw Data'!O2020&lt;4), 'Raw Data'!H2020, 0)</f>
        <v/>
      </c>
      <c r="D2027">
        <f>IF(AND('Raw Data'!C2020&lt;'Raw Data'!F2020, 'Raw Data'!O2020&gt;'Raw Data'!P2020, 'Raw Data'!O2020-'Raw Data'!P2020&lt;4), 'Raw Data'!G2020, 0)</f>
        <v/>
      </c>
      <c r="E2027">
        <f>IF(ISBLANK('Raw Data'!J2020), 0, IF(AND(4=MATCH(LARGE('Raw Data'!G2020:J2020, 4), 'Raw Data'!G2020:J2020, 0), 'Raw Data'!P2020-'Raw Data'!O2020&gt;3), 'Raw Data'!J2020, 0))</f>
        <v/>
      </c>
      <c r="F2027">
        <f>IF(ISBLANK('Raw Data'!J2020), 0, IF(AND(3=MATCH(LARGE('Raw Data'!G2020:J2020, 4), 'Raw Data'!G2020:J2020, 0), 'Raw Data'!O2020-'Raw Data'!P2020&gt;3), 'Raw Data'!I2020, 0))</f>
        <v/>
      </c>
      <c r="G2027">
        <f>IF(ISBLANK('Raw Data'!J2020), 0, IF(AND(2=MATCH(LARGE('Raw Data'!G2020:J2020, 4), 'Raw Data'!G2020:J2020, 0), AND('Raw Data'!P2020-'Raw Data'!O2020&lt;4, 'Raw Data'!P2020-'Raw Data'!O2020&gt;0)), 'Raw Data'!H2020, 0))</f>
        <v/>
      </c>
      <c r="H2027">
        <f>IF(ISBLANK('Raw Data'!J2020), 0, IF(AND(1=MATCH(LARGE('Raw Data'!G2020:J2020, 4), 'Raw Data'!G2020:J2020, 0), AND('Raw Data'!O2020-'Raw Data'!P2020&lt;4, 'Raw Data'!O2020-'Raw Data'!P2020&gt;0)), 'Raw Data'!G2020, 0))</f>
        <v/>
      </c>
      <c r="I2027">
        <f>IF(ISBLANK('Raw Data'!J2020), 0, IF(AND(4=MATCH(LARGE('Raw Data'!G2020:J2020, 3), 'Raw Data'!G2020:J2020, 0), 'Raw Data'!P2020-'Raw Data'!O2020&gt;3), 'Raw Data'!J2020, 0))</f>
        <v/>
      </c>
      <c r="J2027">
        <f>IF(ISBLANK('Raw Data'!J2020), 0, IF(AND(3=MATCH(LARGE('Raw Data'!G2020:J2020, 3), 'Raw Data'!G2020:J2020, 0), 'Raw Data'!O2020-'Raw Data'!P2020&gt;3), 'Raw Data'!I2020, 0))</f>
        <v/>
      </c>
      <c r="K2027">
        <f>IF(ISBLANK('Raw Data'!J2020), 0, IF(AND(2=MATCH(LARGE('Raw Data'!G2020:J2020, 3), 'Raw Data'!G2020:J2020, 0), AND('Raw Data'!P2020-'Raw Data'!O2020&lt;4, 'Raw Data'!P2020-'Raw Data'!O2020&gt;0)), 'Raw Data'!H2020, 0))</f>
        <v/>
      </c>
      <c r="L2027">
        <f>IF(ISBLANK('Raw Data'!J2020), 0, IF(AND(1=MATCH(LARGE('Raw Data'!G2020:J2020, 3), 'Raw Data'!G2020:J2020, 0), AND('Raw Data'!O2020-'Raw Data'!P2020&lt;4, 'Raw Data'!O2020-'Raw Data'!P2020&gt;0)), 'Raw Data'!G2020, 0))</f>
        <v/>
      </c>
      <c r="M2027">
        <f>IF(ISBLANK('Raw Data'!J2020), 0, IF(AND(4=MATCH(LARGE('Raw Data'!G2020:J2020, 2), 'Raw Data'!G2020:J2020, 0), 'Raw Data'!P2020-'Raw Data'!O2020&gt;3), 'Raw Data'!J2020, 0))</f>
        <v/>
      </c>
      <c r="N2027">
        <f>IF(ISBLANK('Raw Data'!J2020), 0, IF(AND(3=MATCH(LARGE('Raw Data'!G2020:J2020, 2), 'Raw Data'!G2020:J2020, 0), 'Raw Data'!O2020-'Raw Data'!P2020&gt;3), 'Raw Data'!I2020, 0))</f>
        <v/>
      </c>
      <c r="O2027">
        <f>IF(ISBLANK('Raw Data'!J2020), 0, IF(AND(2=MATCH(LARGE('Raw Data'!G2020:J2020, 2), 'Raw Data'!G2020:J2020, 0), AND('Raw Data'!P2020-'Raw Data'!O2020&lt;4, 'Raw Data'!P2020-'Raw Data'!O2020&gt;0)), 'Raw Data'!H2020, 0))</f>
        <v/>
      </c>
      <c r="P2027">
        <f>IF(ISBLANK('Raw Data'!J2020), 0, IF(AND(1=MATCH(LARGE('Raw Data'!G2020:J2020, 2), 'Raw Data'!G2020:J2020, 0), AND('Raw Data'!O2020-'Raw Data'!P2020&lt;4, 'Raw Data'!O2020-'Raw Data'!P2020&gt;0)), 'Raw Data'!G2020, 0))</f>
        <v/>
      </c>
      <c r="Q2027">
        <f>IF(ISBLANK('Raw Data'!J2020), 0, IF(AND(4=MATCH(LARGE('Raw Data'!G2020:J2020, 1), 'Raw Data'!G2020:J2020, 0), 'Raw Data'!P2020-'Raw Data'!O2020&gt;3), 'Raw Data'!J2020, 0))</f>
        <v/>
      </c>
      <c r="R2027">
        <f>IF(ISBLANK('Raw Data'!J2020), 0, IF(AND(3=MATCH(LARGE('Raw Data'!G2020:J2020, 1), 'Raw Data'!G2020:J2020, 0), 'Raw Data'!O2020-'Raw Data'!P2020&gt;3), 'Raw Data'!I2020, 0))</f>
        <v/>
      </c>
      <c r="S2027">
        <f>IF(AND('Raw Data'!P2020-'Raw Data'!O2020&gt;4, 'Raw Data'!F2020&lt;'Raw Data'!C2020), 'Raw Data'!J2020, 0)</f>
        <v/>
      </c>
      <c r="T2027">
        <f>IF(AND('Raw Data'!O2020-'Raw Data'!P2020&gt;4, 'Raw Data'!F2020&gt;'Raw Data'!C2020), 'Raw Data'!I2020, 0)</f>
        <v/>
      </c>
      <c r="U2027">
        <f>IF(AND('Raw Data'!P2020-'Raw Data'!O2020&lt;3, 'Raw Data'!P2020&gt;'Raw Data'!O2020, 'Raw Data'!F2020&lt;'Raw Data'!C2020), 'Raw Data'!H2020, 0)</f>
        <v/>
      </c>
      <c r="V2027">
        <f>IF(AND('Raw Data'!P2020-'Raw Data'!O2020&lt;3, 'Raw Data'!P2020&gt;'Raw Data'!O2020, 'Raw Data'!F2020&gt;'Raw Data'!C2020), 'Raw Data'!G2020, 0)</f>
        <v/>
      </c>
    </row>
    <row r="2028">
      <c r="A2028">
        <f>IF(AND('Raw Data'!F2021&lt;'Raw Data'!C2021, 'Raw Data'!P2021&gt;'Raw Data'!O2021, 'Raw Data'!P2021-'Raw Data'!O2021&gt;3), 'Raw Data'!J2021, 0)</f>
        <v/>
      </c>
      <c r="B2028">
        <f>IF(AND('Raw Data'!C2021&lt;'Raw Data'!F2021, 'Raw Data'!O2021&gt;'Raw Data'!P2021, 'Raw Data'!O2021-'Raw Data'!P2021&gt;3), 'Raw Data'!I2021, 0)</f>
        <v/>
      </c>
      <c r="C2028">
        <f>IF(AND('Raw Data'!F2021&lt;'Raw Data'!C2021, 'Raw Data'!P2021&gt;'Raw Data'!O2021, 'Raw Data'!P2021-'Raw Data'!O2021&lt;4), 'Raw Data'!H2021, 0)</f>
        <v/>
      </c>
      <c r="D2028">
        <f>IF(AND('Raw Data'!C2021&lt;'Raw Data'!F2021, 'Raw Data'!O2021&gt;'Raw Data'!P2021, 'Raw Data'!O2021-'Raw Data'!P2021&lt;4), 'Raw Data'!G2021, 0)</f>
        <v/>
      </c>
      <c r="E2028">
        <f>IF(ISBLANK('Raw Data'!J2021), 0, IF(AND(4=MATCH(LARGE('Raw Data'!G2021:J2021, 4), 'Raw Data'!G2021:J2021, 0), 'Raw Data'!P2021-'Raw Data'!O2021&gt;3), 'Raw Data'!J2021, 0))</f>
        <v/>
      </c>
      <c r="F2028">
        <f>IF(ISBLANK('Raw Data'!J2021), 0, IF(AND(3=MATCH(LARGE('Raw Data'!G2021:J2021, 4), 'Raw Data'!G2021:J2021, 0), 'Raw Data'!O2021-'Raw Data'!P2021&gt;3), 'Raw Data'!I2021, 0))</f>
        <v/>
      </c>
      <c r="G2028">
        <f>IF(ISBLANK('Raw Data'!J2021), 0, IF(AND(2=MATCH(LARGE('Raw Data'!G2021:J2021, 4), 'Raw Data'!G2021:J2021, 0), AND('Raw Data'!P2021-'Raw Data'!O2021&lt;4, 'Raw Data'!P2021-'Raw Data'!O2021&gt;0)), 'Raw Data'!H2021, 0))</f>
        <v/>
      </c>
      <c r="H2028">
        <f>IF(ISBLANK('Raw Data'!J2021), 0, IF(AND(1=MATCH(LARGE('Raw Data'!G2021:J2021, 4), 'Raw Data'!G2021:J2021, 0), AND('Raw Data'!O2021-'Raw Data'!P2021&lt;4, 'Raw Data'!O2021-'Raw Data'!P2021&gt;0)), 'Raw Data'!G2021, 0))</f>
        <v/>
      </c>
      <c r="I2028">
        <f>IF(ISBLANK('Raw Data'!J2021), 0, IF(AND(4=MATCH(LARGE('Raw Data'!G2021:J2021, 3), 'Raw Data'!G2021:J2021, 0), 'Raw Data'!P2021-'Raw Data'!O2021&gt;3), 'Raw Data'!J2021, 0))</f>
        <v/>
      </c>
      <c r="J2028">
        <f>IF(ISBLANK('Raw Data'!J2021), 0, IF(AND(3=MATCH(LARGE('Raw Data'!G2021:J2021, 3), 'Raw Data'!G2021:J2021, 0), 'Raw Data'!O2021-'Raw Data'!P2021&gt;3), 'Raw Data'!I2021, 0))</f>
        <v/>
      </c>
      <c r="K2028">
        <f>IF(ISBLANK('Raw Data'!J2021), 0, IF(AND(2=MATCH(LARGE('Raw Data'!G2021:J2021, 3), 'Raw Data'!G2021:J2021, 0), AND('Raw Data'!P2021-'Raw Data'!O2021&lt;4, 'Raw Data'!P2021-'Raw Data'!O2021&gt;0)), 'Raw Data'!H2021, 0))</f>
        <v/>
      </c>
      <c r="L2028">
        <f>IF(ISBLANK('Raw Data'!J2021), 0, IF(AND(1=MATCH(LARGE('Raw Data'!G2021:J2021, 3), 'Raw Data'!G2021:J2021, 0), AND('Raw Data'!O2021-'Raw Data'!P2021&lt;4, 'Raw Data'!O2021-'Raw Data'!P2021&gt;0)), 'Raw Data'!G2021, 0))</f>
        <v/>
      </c>
      <c r="M2028">
        <f>IF(ISBLANK('Raw Data'!J2021), 0, IF(AND(4=MATCH(LARGE('Raw Data'!G2021:J2021, 2), 'Raw Data'!G2021:J2021, 0), 'Raw Data'!P2021-'Raw Data'!O2021&gt;3), 'Raw Data'!J2021, 0))</f>
        <v/>
      </c>
      <c r="N2028">
        <f>IF(ISBLANK('Raw Data'!J2021), 0, IF(AND(3=MATCH(LARGE('Raw Data'!G2021:J2021, 2), 'Raw Data'!G2021:J2021, 0), 'Raw Data'!O2021-'Raw Data'!P2021&gt;3), 'Raw Data'!I2021, 0))</f>
        <v/>
      </c>
      <c r="O2028">
        <f>IF(ISBLANK('Raw Data'!J2021), 0, IF(AND(2=MATCH(LARGE('Raw Data'!G2021:J2021, 2), 'Raw Data'!G2021:J2021, 0), AND('Raw Data'!P2021-'Raw Data'!O2021&lt;4, 'Raw Data'!P2021-'Raw Data'!O2021&gt;0)), 'Raw Data'!H2021, 0))</f>
        <v/>
      </c>
      <c r="P2028">
        <f>IF(ISBLANK('Raw Data'!J2021), 0, IF(AND(1=MATCH(LARGE('Raw Data'!G2021:J2021, 2), 'Raw Data'!G2021:J2021, 0), AND('Raw Data'!O2021-'Raw Data'!P2021&lt;4, 'Raw Data'!O2021-'Raw Data'!P2021&gt;0)), 'Raw Data'!G2021, 0))</f>
        <v/>
      </c>
      <c r="Q2028">
        <f>IF(ISBLANK('Raw Data'!J2021), 0, IF(AND(4=MATCH(LARGE('Raw Data'!G2021:J2021, 1), 'Raw Data'!G2021:J2021, 0), 'Raw Data'!P2021-'Raw Data'!O2021&gt;3), 'Raw Data'!J2021, 0))</f>
        <v/>
      </c>
      <c r="R2028">
        <f>IF(ISBLANK('Raw Data'!J2021), 0, IF(AND(3=MATCH(LARGE('Raw Data'!G2021:J2021, 1), 'Raw Data'!G2021:J2021, 0), 'Raw Data'!O2021-'Raw Data'!P2021&gt;3), 'Raw Data'!I2021, 0))</f>
        <v/>
      </c>
      <c r="S2028">
        <f>IF(AND('Raw Data'!P2021-'Raw Data'!O2021&gt;4, 'Raw Data'!F2021&lt;'Raw Data'!C2021), 'Raw Data'!J2021, 0)</f>
        <v/>
      </c>
      <c r="T2028">
        <f>IF(AND('Raw Data'!O2021-'Raw Data'!P2021&gt;4, 'Raw Data'!F2021&gt;'Raw Data'!C2021), 'Raw Data'!I2021, 0)</f>
        <v/>
      </c>
      <c r="U2028">
        <f>IF(AND('Raw Data'!P2021-'Raw Data'!O2021&lt;3, 'Raw Data'!P2021&gt;'Raw Data'!O2021, 'Raw Data'!F2021&lt;'Raw Data'!C2021), 'Raw Data'!H2021, 0)</f>
        <v/>
      </c>
      <c r="V2028">
        <f>IF(AND('Raw Data'!P2021-'Raw Data'!O2021&lt;3, 'Raw Data'!P2021&gt;'Raw Data'!O2021, 'Raw Data'!F2021&gt;'Raw Data'!C2021), 'Raw Data'!G2021, 0)</f>
        <v/>
      </c>
    </row>
    <row r="2029">
      <c r="A2029">
        <f>IF(AND('Raw Data'!F2022&lt;'Raw Data'!C2022, 'Raw Data'!P2022&gt;'Raw Data'!O2022, 'Raw Data'!P2022-'Raw Data'!O2022&gt;3), 'Raw Data'!J2022, 0)</f>
        <v/>
      </c>
      <c r="B2029">
        <f>IF(AND('Raw Data'!C2022&lt;'Raw Data'!F2022, 'Raw Data'!O2022&gt;'Raw Data'!P2022, 'Raw Data'!O2022-'Raw Data'!P2022&gt;3), 'Raw Data'!I2022, 0)</f>
        <v/>
      </c>
      <c r="C2029">
        <f>IF(AND('Raw Data'!F2022&lt;'Raw Data'!C2022, 'Raw Data'!P2022&gt;'Raw Data'!O2022, 'Raw Data'!P2022-'Raw Data'!O2022&lt;4), 'Raw Data'!H2022, 0)</f>
        <v/>
      </c>
      <c r="D2029">
        <f>IF(AND('Raw Data'!C2022&lt;'Raw Data'!F2022, 'Raw Data'!O2022&gt;'Raw Data'!P2022, 'Raw Data'!O2022-'Raw Data'!P2022&lt;4), 'Raw Data'!G2022, 0)</f>
        <v/>
      </c>
      <c r="E2029">
        <f>IF(ISBLANK('Raw Data'!J2022), 0, IF(AND(4=MATCH(LARGE('Raw Data'!G2022:J2022, 4), 'Raw Data'!G2022:J2022, 0), 'Raw Data'!P2022-'Raw Data'!O2022&gt;3), 'Raw Data'!J2022, 0))</f>
        <v/>
      </c>
      <c r="F2029">
        <f>IF(ISBLANK('Raw Data'!J2022), 0, IF(AND(3=MATCH(LARGE('Raw Data'!G2022:J2022, 4), 'Raw Data'!G2022:J2022, 0), 'Raw Data'!O2022-'Raw Data'!P2022&gt;3), 'Raw Data'!I2022, 0))</f>
        <v/>
      </c>
      <c r="G2029">
        <f>IF(ISBLANK('Raw Data'!J2022), 0, IF(AND(2=MATCH(LARGE('Raw Data'!G2022:J2022, 4), 'Raw Data'!G2022:J2022, 0), AND('Raw Data'!P2022-'Raw Data'!O2022&lt;4, 'Raw Data'!P2022-'Raw Data'!O2022&gt;0)), 'Raw Data'!H2022, 0))</f>
        <v/>
      </c>
      <c r="H2029">
        <f>IF(ISBLANK('Raw Data'!J2022), 0, IF(AND(1=MATCH(LARGE('Raw Data'!G2022:J2022, 4), 'Raw Data'!G2022:J2022, 0), AND('Raw Data'!O2022-'Raw Data'!P2022&lt;4, 'Raw Data'!O2022-'Raw Data'!P2022&gt;0)), 'Raw Data'!G2022, 0))</f>
        <v/>
      </c>
      <c r="I2029">
        <f>IF(ISBLANK('Raw Data'!J2022), 0, IF(AND(4=MATCH(LARGE('Raw Data'!G2022:J2022, 3), 'Raw Data'!G2022:J2022, 0), 'Raw Data'!P2022-'Raw Data'!O2022&gt;3), 'Raw Data'!J2022, 0))</f>
        <v/>
      </c>
      <c r="J2029">
        <f>IF(ISBLANK('Raw Data'!J2022), 0, IF(AND(3=MATCH(LARGE('Raw Data'!G2022:J2022, 3), 'Raw Data'!G2022:J2022, 0), 'Raw Data'!O2022-'Raw Data'!P2022&gt;3), 'Raw Data'!I2022, 0))</f>
        <v/>
      </c>
      <c r="K2029">
        <f>IF(ISBLANK('Raw Data'!J2022), 0, IF(AND(2=MATCH(LARGE('Raw Data'!G2022:J2022, 3), 'Raw Data'!G2022:J2022, 0), AND('Raw Data'!P2022-'Raw Data'!O2022&lt;4, 'Raw Data'!P2022-'Raw Data'!O2022&gt;0)), 'Raw Data'!H2022, 0))</f>
        <v/>
      </c>
      <c r="L2029">
        <f>IF(ISBLANK('Raw Data'!J2022), 0, IF(AND(1=MATCH(LARGE('Raw Data'!G2022:J2022, 3), 'Raw Data'!G2022:J2022, 0), AND('Raw Data'!O2022-'Raw Data'!P2022&lt;4, 'Raw Data'!O2022-'Raw Data'!P2022&gt;0)), 'Raw Data'!G2022, 0))</f>
        <v/>
      </c>
      <c r="M2029">
        <f>IF(ISBLANK('Raw Data'!J2022), 0, IF(AND(4=MATCH(LARGE('Raw Data'!G2022:J2022, 2), 'Raw Data'!G2022:J2022, 0), 'Raw Data'!P2022-'Raw Data'!O2022&gt;3), 'Raw Data'!J2022, 0))</f>
        <v/>
      </c>
      <c r="N2029">
        <f>IF(ISBLANK('Raw Data'!J2022), 0, IF(AND(3=MATCH(LARGE('Raw Data'!G2022:J2022, 2), 'Raw Data'!G2022:J2022, 0), 'Raw Data'!O2022-'Raw Data'!P2022&gt;3), 'Raw Data'!I2022, 0))</f>
        <v/>
      </c>
      <c r="O2029">
        <f>IF(ISBLANK('Raw Data'!J2022), 0, IF(AND(2=MATCH(LARGE('Raw Data'!G2022:J2022, 2), 'Raw Data'!G2022:J2022, 0), AND('Raw Data'!P2022-'Raw Data'!O2022&lt;4, 'Raw Data'!P2022-'Raw Data'!O2022&gt;0)), 'Raw Data'!H2022, 0))</f>
        <v/>
      </c>
      <c r="P2029">
        <f>IF(ISBLANK('Raw Data'!J2022), 0, IF(AND(1=MATCH(LARGE('Raw Data'!G2022:J2022, 2), 'Raw Data'!G2022:J2022, 0), AND('Raw Data'!O2022-'Raw Data'!P2022&lt;4, 'Raw Data'!O2022-'Raw Data'!P2022&gt;0)), 'Raw Data'!G2022, 0))</f>
        <v/>
      </c>
      <c r="Q2029">
        <f>IF(ISBLANK('Raw Data'!J2022), 0, IF(AND(4=MATCH(LARGE('Raw Data'!G2022:J2022, 1), 'Raw Data'!G2022:J2022, 0), 'Raw Data'!P2022-'Raw Data'!O2022&gt;3), 'Raw Data'!J2022, 0))</f>
        <v/>
      </c>
      <c r="R2029">
        <f>IF(ISBLANK('Raw Data'!J2022), 0, IF(AND(3=MATCH(LARGE('Raw Data'!G2022:J2022, 1), 'Raw Data'!G2022:J2022, 0), 'Raw Data'!O2022-'Raw Data'!P2022&gt;3), 'Raw Data'!I2022, 0))</f>
        <v/>
      </c>
      <c r="S2029">
        <f>IF(AND('Raw Data'!P2022-'Raw Data'!O2022&gt;4, 'Raw Data'!F2022&lt;'Raw Data'!C2022), 'Raw Data'!J2022, 0)</f>
        <v/>
      </c>
      <c r="T2029">
        <f>IF(AND('Raw Data'!O2022-'Raw Data'!P2022&gt;4, 'Raw Data'!F2022&gt;'Raw Data'!C2022), 'Raw Data'!I2022, 0)</f>
        <v/>
      </c>
      <c r="U2029">
        <f>IF(AND('Raw Data'!P2022-'Raw Data'!O2022&lt;3, 'Raw Data'!P2022&gt;'Raw Data'!O2022, 'Raw Data'!F2022&lt;'Raw Data'!C2022), 'Raw Data'!H2022, 0)</f>
        <v/>
      </c>
      <c r="V2029">
        <f>IF(AND('Raw Data'!P2022-'Raw Data'!O2022&lt;3, 'Raw Data'!P2022&gt;'Raw Data'!O2022, 'Raw Data'!F2022&gt;'Raw Data'!C2022), 'Raw Data'!G2022, 0)</f>
        <v/>
      </c>
    </row>
    <row r="2030">
      <c r="A2030">
        <f>IF(AND('Raw Data'!F2023&lt;'Raw Data'!C2023, 'Raw Data'!P2023&gt;'Raw Data'!O2023, 'Raw Data'!P2023-'Raw Data'!O2023&gt;3), 'Raw Data'!J2023, 0)</f>
        <v/>
      </c>
      <c r="B2030">
        <f>IF(AND('Raw Data'!C2023&lt;'Raw Data'!F2023, 'Raw Data'!O2023&gt;'Raw Data'!P2023, 'Raw Data'!O2023-'Raw Data'!P2023&gt;3), 'Raw Data'!I2023, 0)</f>
        <v/>
      </c>
      <c r="C2030">
        <f>IF(AND('Raw Data'!F2023&lt;'Raw Data'!C2023, 'Raw Data'!P2023&gt;'Raw Data'!O2023, 'Raw Data'!P2023-'Raw Data'!O2023&lt;4), 'Raw Data'!H2023, 0)</f>
        <v/>
      </c>
      <c r="D2030">
        <f>IF(AND('Raw Data'!C2023&lt;'Raw Data'!F2023, 'Raw Data'!O2023&gt;'Raw Data'!P2023, 'Raw Data'!O2023-'Raw Data'!P2023&lt;4), 'Raw Data'!G2023, 0)</f>
        <v/>
      </c>
      <c r="E2030">
        <f>IF(ISBLANK('Raw Data'!J2023), 0, IF(AND(4=MATCH(LARGE('Raw Data'!G2023:J2023, 4), 'Raw Data'!G2023:J2023, 0), 'Raw Data'!P2023-'Raw Data'!O2023&gt;3), 'Raw Data'!J2023, 0))</f>
        <v/>
      </c>
      <c r="F2030">
        <f>IF(ISBLANK('Raw Data'!J2023), 0, IF(AND(3=MATCH(LARGE('Raw Data'!G2023:J2023, 4), 'Raw Data'!G2023:J2023, 0), 'Raw Data'!O2023-'Raw Data'!P2023&gt;3), 'Raw Data'!I2023, 0))</f>
        <v/>
      </c>
      <c r="G2030">
        <f>IF(ISBLANK('Raw Data'!J2023), 0, IF(AND(2=MATCH(LARGE('Raw Data'!G2023:J2023, 4), 'Raw Data'!G2023:J2023, 0), AND('Raw Data'!P2023-'Raw Data'!O2023&lt;4, 'Raw Data'!P2023-'Raw Data'!O2023&gt;0)), 'Raw Data'!H2023, 0))</f>
        <v/>
      </c>
      <c r="H2030">
        <f>IF(ISBLANK('Raw Data'!J2023), 0, IF(AND(1=MATCH(LARGE('Raw Data'!G2023:J2023, 4), 'Raw Data'!G2023:J2023, 0), AND('Raw Data'!O2023-'Raw Data'!P2023&lt;4, 'Raw Data'!O2023-'Raw Data'!P2023&gt;0)), 'Raw Data'!G2023, 0))</f>
        <v/>
      </c>
      <c r="I2030">
        <f>IF(ISBLANK('Raw Data'!J2023), 0, IF(AND(4=MATCH(LARGE('Raw Data'!G2023:J2023, 3), 'Raw Data'!G2023:J2023, 0), 'Raw Data'!P2023-'Raw Data'!O2023&gt;3), 'Raw Data'!J2023, 0))</f>
        <v/>
      </c>
      <c r="J2030">
        <f>IF(ISBLANK('Raw Data'!J2023), 0, IF(AND(3=MATCH(LARGE('Raw Data'!G2023:J2023, 3), 'Raw Data'!G2023:J2023, 0), 'Raw Data'!O2023-'Raw Data'!P2023&gt;3), 'Raw Data'!I2023, 0))</f>
        <v/>
      </c>
      <c r="K2030">
        <f>IF(ISBLANK('Raw Data'!J2023), 0, IF(AND(2=MATCH(LARGE('Raw Data'!G2023:J2023, 3), 'Raw Data'!G2023:J2023, 0), AND('Raw Data'!P2023-'Raw Data'!O2023&lt;4, 'Raw Data'!P2023-'Raw Data'!O2023&gt;0)), 'Raw Data'!H2023, 0))</f>
        <v/>
      </c>
      <c r="L2030">
        <f>IF(ISBLANK('Raw Data'!J2023), 0, IF(AND(1=MATCH(LARGE('Raw Data'!G2023:J2023, 3), 'Raw Data'!G2023:J2023, 0), AND('Raw Data'!O2023-'Raw Data'!P2023&lt;4, 'Raw Data'!O2023-'Raw Data'!P2023&gt;0)), 'Raw Data'!G2023, 0))</f>
        <v/>
      </c>
      <c r="M2030">
        <f>IF(ISBLANK('Raw Data'!J2023), 0, IF(AND(4=MATCH(LARGE('Raw Data'!G2023:J2023, 2), 'Raw Data'!G2023:J2023, 0), 'Raw Data'!P2023-'Raw Data'!O2023&gt;3), 'Raw Data'!J2023, 0))</f>
        <v/>
      </c>
      <c r="N2030">
        <f>IF(ISBLANK('Raw Data'!J2023), 0, IF(AND(3=MATCH(LARGE('Raw Data'!G2023:J2023, 2), 'Raw Data'!G2023:J2023, 0), 'Raw Data'!O2023-'Raw Data'!P2023&gt;3), 'Raw Data'!I2023, 0))</f>
        <v/>
      </c>
      <c r="O2030">
        <f>IF(ISBLANK('Raw Data'!J2023), 0, IF(AND(2=MATCH(LARGE('Raw Data'!G2023:J2023, 2), 'Raw Data'!G2023:J2023, 0), AND('Raw Data'!P2023-'Raw Data'!O2023&lt;4, 'Raw Data'!P2023-'Raw Data'!O2023&gt;0)), 'Raw Data'!H2023, 0))</f>
        <v/>
      </c>
      <c r="P2030">
        <f>IF(ISBLANK('Raw Data'!J2023), 0, IF(AND(1=MATCH(LARGE('Raw Data'!G2023:J2023, 2), 'Raw Data'!G2023:J2023, 0), AND('Raw Data'!O2023-'Raw Data'!P2023&lt;4, 'Raw Data'!O2023-'Raw Data'!P2023&gt;0)), 'Raw Data'!G2023, 0))</f>
        <v/>
      </c>
      <c r="Q2030">
        <f>IF(ISBLANK('Raw Data'!J2023), 0, IF(AND(4=MATCH(LARGE('Raw Data'!G2023:J2023, 1), 'Raw Data'!G2023:J2023, 0), 'Raw Data'!P2023-'Raw Data'!O2023&gt;3), 'Raw Data'!J2023, 0))</f>
        <v/>
      </c>
      <c r="R2030">
        <f>IF(ISBLANK('Raw Data'!J2023), 0, IF(AND(3=MATCH(LARGE('Raw Data'!G2023:J2023, 1), 'Raw Data'!G2023:J2023, 0), 'Raw Data'!O2023-'Raw Data'!P2023&gt;3), 'Raw Data'!I2023, 0))</f>
        <v/>
      </c>
      <c r="S2030">
        <f>IF(AND('Raw Data'!P2023-'Raw Data'!O2023&gt;4, 'Raw Data'!F2023&lt;'Raw Data'!C2023), 'Raw Data'!J2023, 0)</f>
        <v/>
      </c>
      <c r="T2030">
        <f>IF(AND('Raw Data'!O2023-'Raw Data'!P2023&gt;4, 'Raw Data'!F2023&gt;'Raw Data'!C2023), 'Raw Data'!I2023, 0)</f>
        <v/>
      </c>
      <c r="U2030">
        <f>IF(AND('Raw Data'!P2023-'Raw Data'!O2023&lt;3, 'Raw Data'!P2023&gt;'Raw Data'!O2023, 'Raw Data'!F2023&lt;'Raw Data'!C2023), 'Raw Data'!H2023, 0)</f>
        <v/>
      </c>
      <c r="V2030">
        <f>IF(AND('Raw Data'!P2023-'Raw Data'!O2023&lt;3, 'Raw Data'!P2023&gt;'Raw Data'!O2023, 'Raw Data'!F2023&gt;'Raw Data'!C2023), 'Raw Data'!G2023, 0)</f>
        <v/>
      </c>
    </row>
    <row r="2031">
      <c r="A2031">
        <f>IF(AND('Raw Data'!F2024&lt;'Raw Data'!C2024, 'Raw Data'!P2024&gt;'Raw Data'!O2024, 'Raw Data'!P2024-'Raw Data'!O2024&gt;3), 'Raw Data'!J2024, 0)</f>
        <v/>
      </c>
      <c r="B2031">
        <f>IF(AND('Raw Data'!C2024&lt;'Raw Data'!F2024, 'Raw Data'!O2024&gt;'Raw Data'!P2024, 'Raw Data'!O2024-'Raw Data'!P2024&gt;3), 'Raw Data'!I2024, 0)</f>
        <v/>
      </c>
      <c r="C2031">
        <f>IF(AND('Raw Data'!F2024&lt;'Raw Data'!C2024, 'Raw Data'!P2024&gt;'Raw Data'!O2024, 'Raw Data'!P2024-'Raw Data'!O2024&lt;4), 'Raw Data'!H2024, 0)</f>
        <v/>
      </c>
      <c r="D2031">
        <f>IF(AND('Raw Data'!C2024&lt;'Raw Data'!F2024, 'Raw Data'!O2024&gt;'Raw Data'!P2024, 'Raw Data'!O2024-'Raw Data'!P2024&lt;4), 'Raw Data'!G2024, 0)</f>
        <v/>
      </c>
      <c r="E2031">
        <f>IF(ISBLANK('Raw Data'!J2024), 0, IF(AND(4=MATCH(LARGE('Raw Data'!G2024:J2024, 4), 'Raw Data'!G2024:J2024, 0), 'Raw Data'!P2024-'Raw Data'!O2024&gt;3), 'Raw Data'!J2024, 0))</f>
        <v/>
      </c>
      <c r="F2031">
        <f>IF(ISBLANK('Raw Data'!J2024), 0, IF(AND(3=MATCH(LARGE('Raw Data'!G2024:J2024, 4), 'Raw Data'!G2024:J2024, 0), 'Raw Data'!O2024-'Raw Data'!P2024&gt;3), 'Raw Data'!I2024, 0))</f>
        <v/>
      </c>
      <c r="G2031">
        <f>IF(ISBLANK('Raw Data'!J2024), 0, IF(AND(2=MATCH(LARGE('Raw Data'!G2024:J2024, 4), 'Raw Data'!G2024:J2024, 0), AND('Raw Data'!P2024-'Raw Data'!O2024&lt;4, 'Raw Data'!P2024-'Raw Data'!O2024&gt;0)), 'Raw Data'!H2024, 0))</f>
        <v/>
      </c>
      <c r="H2031">
        <f>IF(ISBLANK('Raw Data'!J2024), 0, IF(AND(1=MATCH(LARGE('Raw Data'!G2024:J2024, 4), 'Raw Data'!G2024:J2024, 0), AND('Raw Data'!O2024-'Raw Data'!P2024&lt;4, 'Raw Data'!O2024-'Raw Data'!P2024&gt;0)), 'Raw Data'!G2024, 0))</f>
        <v/>
      </c>
      <c r="I2031">
        <f>IF(ISBLANK('Raw Data'!J2024), 0, IF(AND(4=MATCH(LARGE('Raw Data'!G2024:J2024, 3), 'Raw Data'!G2024:J2024, 0), 'Raw Data'!P2024-'Raw Data'!O2024&gt;3), 'Raw Data'!J2024, 0))</f>
        <v/>
      </c>
      <c r="J2031">
        <f>IF(ISBLANK('Raw Data'!J2024), 0, IF(AND(3=MATCH(LARGE('Raw Data'!G2024:J2024, 3), 'Raw Data'!G2024:J2024, 0), 'Raw Data'!O2024-'Raw Data'!P2024&gt;3), 'Raw Data'!I2024, 0))</f>
        <v/>
      </c>
      <c r="K2031">
        <f>IF(ISBLANK('Raw Data'!J2024), 0, IF(AND(2=MATCH(LARGE('Raw Data'!G2024:J2024, 3), 'Raw Data'!G2024:J2024, 0), AND('Raw Data'!P2024-'Raw Data'!O2024&lt;4, 'Raw Data'!P2024-'Raw Data'!O2024&gt;0)), 'Raw Data'!H2024, 0))</f>
        <v/>
      </c>
      <c r="L2031">
        <f>IF(ISBLANK('Raw Data'!J2024), 0, IF(AND(1=MATCH(LARGE('Raw Data'!G2024:J2024, 3), 'Raw Data'!G2024:J2024, 0), AND('Raw Data'!O2024-'Raw Data'!P2024&lt;4, 'Raw Data'!O2024-'Raw Data'!P2024&gt;0)), 'Raw Data'!G2024, 0))</f>
        <v/>
      </c>
      <c r="M2031">
        <f>IF(ISBLANK('Raw Data'!J2024), 0, IF(AND(4=MATCH(LARGE('Raw Data'!G2024:J2024, 2), 'Raw Data'!G2024:J2024, 0), 'Raw Data'!P2024-'Raw Data'!O2024&gt;3), 'Raw Data'!J2024, 0))</f>
        <v/>
      </c>
      <c r="N2031">
        <f>IF(ISBLANK('Raw Data'!J2024), 0, IF(AND(3=MATCH(LARGE('Raw Data'!G2024:J2024, 2), 'Raw Data'!G2024:J2024, 0), 'Raw Data'!O2024-'Raw Data'!P2024&gt;3), 'Raw Data'!I2024, 0))</f>
        <v/>
      </c>
      <c r="O2031">
        <f>IF(ISBLANK('Raw Data'!J2024), 0, IF(AND(2=MATCH(LARGE('Raw Data'!G2024:J2024, 2), 'Raw Data'!G2024:J2024, 0), AND('Raw Data'!P2024-'Raw Data'!O2024&lt;4, 'Raw Data'!P2024-'Raw Data'!O2024&gt;0)), 'Raw Data'!H2024, 0))</f>
        <v/>
      </c>
      <c r="P2031">
        <f>IF(ISBLANK('Raw Data'!J2024), 0, IF(AND(1=MATCH(LARGE('Raw Data'!G2024:J2024, 2), 'Raw Data'!G2024:J2024, 0), AND('Raw Data'!O2024-'Raw Data'!P2024&lt;4, 'Raw Data'!O2024-'Raw Data'!P2024&gt;0)), 'Raw Data'!G2024, 0))</f>
        <v/>
      </c>
      <c r="Q2031">
        <f>IF(ISBLANK('Raw Data'!J2024), 0, IF(AND(4=MATCH(LARGE('Raw Data'!G2024:J2024, 1), 'Raw Data'!G2024:J2024, 0), 'Raw Data'!P2024-'Raw Data'!O2024&gt;3), 'Raw Data'!J2024, 0))</f>
        <v/>
      </c>
      <c r="R2031">
        <f>IF(ISBLANK('Raw Data'!J2024), 0, IF(AND(3=MATCH(LARGE('Raw Data'!G2024:J2024, 1), 'Raw Data'!G2024:J2024, 0), 'Raw Data'!O2024-'Raw Data'!P2024&gt;3), 'Raw Data'!I2024, 0))</f>
        <v/>
      </c>
      <c r="S2031">
        <f>IF(AND('Raw Data'!P2024-'Raw Data'!O2024&gt;4, 'Raw Data'!F2024&lt;'Raw Data'!C2024), 'Raw Data'!J2024, 0)</f>
        <v/>
      </c>
      <c r="T2031">
        <f>IF(AND('Raw Data'!O2024-'Raw Data'!P2024&gt;4, 'Raw Data'!F2024&gt;'Raw Data'!C2024), 'Raw Data'!I2024, 0)</f>
        <v/>
      </c>
      <c r="U2031">
        <f>IF(AND('Raw Data'!P2024-'Raw Data'!O2024&lt;3, 'Raw Data'!P2024&gt;'Raw Data'!O2024, 'Raw Data'!F2024&lt;'Raw Data'!C2024), 'Raw Data'!H2024, 0)</f>
        <v/>
      </c>
      <c r="V2031">
        <f>IF(AND('Raw Data'!P2024-'Raw Data'!O2024&lt;3, 'Raw Data'!P2024&gt;'Raw Data'!O2024, 'Raw Data'!F2024&gt;'Raw Data'!C2024), 'Raw Data'!G2024, 0)</f>
        <v/>
      </c>
    </row>
    <row r="2032">
      <c r="A2032">
        <f>IF(AND('Raw Data'!F2025&lt;'Raw Data'!C2025, 'Raw Data'!P2025&gt;'Raw Data'!O2025, 'Raw Data'!P2025-'Raw Data'!O2025&gt;3), 'Raw Data'!J2025, 0)</f>
        <v/>
      </c>
      <c r="B2032">
        <f>IF(AND('Raw Data'!C2025&lt;'Raw Data'!F2025, 'Raw Data'!O2025&gt;'Raw Data'!P2025, 'Raw Data'!O2025-'Raw Data'!P2025&gt;3), 'Raw Data'!I2025, 0)</f>
        <v/>
      </c>
      <c r="C2032">
        <f>IF(AND('Raw Data'!F2025&lt;'Raw Data'!C2025, 'Raw Data'!P2025&gt;'Raw Data'!O2025, 'Raw Data'!P2025-'Raw Data'!O2025&lt;4), 'Raw Data'!H2025, 0)</f>
        <v/>
      </c>
      <c r="D2032">
        <f>IF(AND('Raw Data'!C2025&lt;'Raw Data'!F2025, 'Raw Data'!O2025&gt;'Raw Data'!P2025, 'Raw Data'!O2025-'Raw Data'!P2025&lt;4), 'Raw Data'!G2025, 0)</f>
        <v/>
      </c>
      <c r="E2032">
        <f>IF(ISBLANK('Raw Data'!J2025), 0, IF(AND(4=MATCH(LARGE('Raw Data'!G2025:J2025, 4), 'Raw Data'!G2025:J2025, 0), 'Raw Data'!P2025-'Raw Data'!O2025&gt;3), 'Raw Data'!J2025, 0))</f>
        <v/>
      </c>
      <c r="F2032">
        <f>IF(ISBLANK('Raw Data'!J2025), 0, IF(AND(3=MATCH(LARGE('Raw Data'!G2025:J2025, 4), 'Raw Data'!G2025:J2025, 0), 'Raw Data'!O2025-'Raw Data'!P2025&gt;3), 'Raw Data'!I2025, 0))</f>
        <v/>
      </c>
      <c r="G2032">
        <f>IF(ISBLANK('Raw Data'!J2025), 0, IF(AND(2=MATCH(LARGE('Raw Data'!G2025:J2025, 4), 'Raw Data'!G2025:J2025, 0), AND('Raw Data'!P2025-'Raw Data'!O2025&lt;4, 'Raw Data'!P2025-'Raw Data'!O2025&gt;0)), 'Raw Data'!H2025, 0))</f>
        <v/>
      </c>
      <c r="H2032">
        <f>IF(ISBLANK('Raw Data'!J2025), 0, IF(AND(1=MATCH(LARGE('Raw Data'!G2025:J2025, 4), 'Raw Data'!G2025:J2025, 0), AND('Raw Data'!O2025-'Raw Data'!P2025&lt;4, 'Raw Data'!O2025-'Raw Data'!P2025&gt;0)), 'Raw Data'!G2025, 0))</f>
        <v/>
      </c>
      <c r="I2032">
        <f>IF(ISBLANK('Raw Data'!J2025), 0, IF(AND(4=MATCH(LARGE('Raw Data'!G2025:J2025, 3), 'Raw Data'!G2025:J2025, 0), 'Raw Data'!P2025-'Raw Data'!O2025&gt;3), 'Raw Data'!J2025, 0))</f>
        <v/>
      </c>
      <c r="J2032">
        <f>IF(ISBLANK('Raw Data'!J2025), 0, IF(AND(3=MATCH(LARGE('Raw Data'!G2025:J2025, 3), 'Raw Data'!G2025:J2025, 0), 'Raw Data'!O2025-'Raw Data'!P2025&gt;3), 'Raw Data'!I2025, 0))</f>
        <v/>
      </c>
      <c r="K2032">
        <f>IF(ISBLANK('Raw Data'!J2025), 0, IF(AND(2=MATCH(LARGE('Raw Data'!G2025:J2025, 3), 'Raw Data'!G2025:J2025, 0), AND('Raw Data'!P2025-'Raw Data'!O2025&lt;4, 'Raw Data'!P2025-'Raw Data'!O2025&gt;0)), 'Raw Data'!H2025, 0))</f>
        <v/>
      </c>
      <c r="L2032">
        <f>IF(ISBLANK('Raw Data'!J2025), 0, IF(AND(1=MATCH(LARGE('Raw Data'!G2025:J2025, 3), 'Raw Data'!G2025:J2025, 0), AND('Raw Data'!O2025-'Raw Data'!P2025&lt;4, 'Raw Data'!O2025-'Raw Data'!P2025&gt;0)), 'Raw Data'!G2025, 0))</f>
        <v/>
      </c>
      <c r="M2032">
        <f>IF(ISBLANK('Raw Data'!J2025), 0, IF(AND(4=MATCH(LARGE('Raw Data'!G2025:J2025, 2), 'Raw Data'!G2025:J2025, 0), 'Raw Data'!P2025-'Raw Data'!O2025&gt;3), 'Raw Data'!J2025, 0))</f>
        <v/>
      </c>
      <c r="N2032">
        <f>IF(ISBLANK('Raw Data'!J2025), 0, IF(AND(3=MATCH(LARGE('Raw Data'!G2025:J2025, 2), 'Raw Data'!G2025:J2025, 0), 'Raw Data'!O2025-'Raw Data'!P2025&gt;3), 'Raw Data'!I2025, 0))</f>
        <v/>
      </c>
      <c r="O2032">
        <f>IF(ISBLANK('Raw Data'!J2025), 0, IF(AND(2=MATCH(LARGE('Raw Data'!G2025:J2025, 2), 'Raw Data'!G2025:J2025, 0), AND('Raw Data'!P2025-'Raw Data'!O2025&lt;4, 'Raw Data'!P2025-'Raw Data'!O2025&gt;0)), 'Raw Data'!H2025, 0))</f>
        <v/>
      </c>
      <c r="P2032">
        <f>IF(ISBLANK('Raw Data'!J2025), 0, IF(AND(1=MATCH(LARGE('Raw Data'!G2025:J2025, 2), 'Raw Data'!G2025:J2025, 0), AND('Raw Data'!O2025-'Raw Data'!P2025&lt;4, 'Raw Data'!O2025-'Raw Data'!P2025&gt;0)), 'Raw Data'!G2025, 0))</f>
        <v/>
      </c>
      <c r="Q2032">
        <f>IF(ISBLANK('Raw Data'!J2025), 0, IF(AND(4=MATCH(LARGE('Raw Data'!G2025:J2025, 1), 'Raw Data'!G2025:J2025, 0), 'Raw Data'!P2025-'Raw Data'!O2025&gt;3), 'Raw Data'!J2025, 0))</f>
        <v/>
      </c>
      <c r="R2032">
        <f>IF(ISBLANK('Raw Data'!J2025), 0, IF(AND(3=MATCH(LARGE('Raw Data'!G2025:J2025, 1), 'Raw Data'!G2025:J2025, 0), 'Raw Data'!O2025-'Raw Data'!P2025&gt;3), 'Raw Data'!I2025, 0))</f>
        <v/>
      </c>
      <c r="S2032">
        <f>IF(AND('Raw Data'!P2025-'Raw Data'!O2025&gt;4, 'Raw Data'!F2025&lt;'Raw Data'!C2025), 'Raw Data'!J2025, 0)</f>
        <v/>
      </c>
      <c r="T2032">
        <f>IF(AND('Raw Data'!O2025-'Raw Data'!P2025&gt;4, 'Raw Data'!F2025&gt;'Raw Data'!C2025), 'Raw Data'!I2025, 0)</f>
        <v/>
      </c>
      <c r="U2032">
        <f>IF(AND('Raw Data'!P2025-'Raw Data'!O2025&lt;3, 'Raw Data'!P2025&gt;'Raw Data'!O2025, 'Raw Data'!F2025&lt;'Raw Data'!C2025), 'Raw Data'!H2025, 0)</f>
        <v/>
      </c>
      <c r="V2032">
        <f>IF(AND('Raw Data'!P2025-'Raw Data'!O2025&lt;3, 'Raw Data'!P2025&gt;'Raw Data'!O2025, 'Raw Data'!F2025&gt;'Raw Data'!C2025), 'Raw Data'!G2025, 0)</f>
        <v/>
      </c>
    </row>
    <row r="2033">
      <c r="A2033">
        <f>IF(AND('Raw Data'!F2026&lt;'Raw Data'!C2026, 'Raw Data'!P2026&gt;'Raw Data'!O2026, 'Raw Data'!P2026-'Raw Data'!O2026&gt;3), 'Raw Data'!J2026, 0)</f>
        <v/>
      </c>
      <c r="B2033">
        <f>IF(AND('Raw Data'!C2026&lt;'Raw Data'!F2026, 'Raw Data'!O2026&gt;'Raw Data'!P2026, 'Raw Data'!O2026-'Raw Data'!P2026&gt;3), 'Raw Data'!I2026, 0)</f>
        <v/>
      </c>
      <c r="C2033">
        <f>IF(AND('Raw Data'!F2026&lt;'Raw Data'!C2026, 'Raw Data'!P2026&gt;'Raw Data'!O2026, 'Raw Data'!P2026-'Raw Data'!O2026&lt;4), 'Raw Data'!H2026, 0)</f>
        <v/>
      </c>
      <c r="D2033">
        <f>IF(AND('Raw Data'!C2026&lt;'Raw Data'!F2026, 'Raw Data'!O2026&gt;'Raw Data'!P2026, 'Raw Data'!O2026-'Raw Data'!P2026&lt;4), 'Raw Data'!G2026, 0)</f>
        <v/>
      </c>
      <c r="E2033">
        <f>IF(ISBLANK('Raw Data'!J2026), 0, IF(AND(4=MATCH(LARGE('Raw Data'!G2026:J2026, 4), 'Raw Data'!G2026:J2026, 0), 'Raw Data'!P2026-'Raw Data'!O2026&gt;3), 'Raw Data'!J2026, 0))</f>
        <v/>
      </c>
      <c r="F2033">
        <f>IF(ISBLANK('Raw Data'!J2026), 0, IF(AND(3=MATCH(LARGE('Raw Data'!G2026:J2026, 4), 'Raw Data'!G2026:J2026, 0), 'Raw Data'!O2026-'Raw Data'!P2026&gt;3), 'Raw Data'!I2026, 0))</f>
        <v/>
      </c>
      <c r="G2033">
        <f>IF(ISBLANK('Raw Data'!J2026), 0, IF(AND(2=MATCH(LARGE('Raw Data'!G2026:J2026, 4), 'Raw Data'!G2026:J2026, 0), AND('Raw Data'!P2026-'Raw Data'!O2026&lt;4, 'Raw Data'!P2026-'Raw Data'!O2026&gt;0)), 'Raw Data'!H2026, 0))</f>
        <v/>
      </c>
      <c r="H2033">
        <f>IF(ISBLANK('Raw Data'!J2026), 0, IF(AND(1=MATCH(LARGE('Raw Data'!G2026:J2026, 4), 'Raw Data'!G2026:J2026, 0), AND('Raw Data'!O2026-'Raw Data'!P2026&lt;4, 'Raw Data'!O2026-'Raw Data'!P2026&gt;0)), 'Raw Data'!G2026, 0))</f>
        <v/>
      </c>
      <c r="I2033">
        <f>IF(ISBLANK('Raw Data'!J2026), 0, IF(AND(4=MATCH(LARGE('Raw Data'!G2026:J2026, 3), 'Raw Data'!G2026:J2026, 0), 'Raw Data'!P2026-'Raw Data'!O2026&gt;3), 'Raw Data'!J2026, 0))</f>
        <v/>
      </c>
      <c r="J2033">
        <f>IF(ISBLANK('Raw Data'!J2026), 0, IF(AND(3=MATCH(LARGE('Raw Data'!G2026:J2026, 3), 'Raw Data'!G2026:J2026, 0), 'Raw Data'!O2026-'Raw Data'!P2026&gt;3), 'Raw Data'!I2026, 0))</f>
        <v/>
      </c>
      <c r="K2033">
        <f>IF(ISBLANK('Raw Data'!J2026), 0, IF(AND(2=MATCH(LARGE('Raw Data'!G2026:J2026, 3), 'Raw Data'!G2026:J2026, 0), AND('Raw Data'!P2026-'Raw Data'!O2026&lt;4, 'Raw Data'!P2026-'Raw Data'!O2026&gt;0)), 'Raw Data'!H2026, 0))</f>
        <v/>
      </c>
      <c r="L2033">
        <f>IF(ISBLANK('Raw Data'!J2026), 0, IF(AND(1=MATCH(LARGE('Raw Data'!G2026:J2026, 3), 'Raw Data'!G2026:J2026, 0), AND('Raw Data'!O2026-'Raw Data'!P2026&lt;4, 'Raw Data'!O2026-'Raw Data'!P2026&gt;0)), 'Raw Data'!G2026, 0))</f>
        <v/>
      </c>
      <c r="M2033">
        <f>IF(ISBLANK('Raw Data'!J2026), 0, IF(AND(4=MATCH(LARGE('Raw Data'!G2026:J2026, 2), 'Raw Data'!G2026:J2026, 0), 'Raw Data'!P2026-'Raw Data'!O2026&gt;3), 'Raw Data'!J2026, 0))</f>
        <v/>
      </c>
      <c r="N2033">
        <f>IF(ISBLANK('Raw Data'!J2026), 0, IF(AND(3=MATCH(LARGE('Raw Data'!G2026:J2026, 2), 'Raw Data'!G2026:J2026, 0), 'Raw Data'!O2026-'Raw Data'!P2026&gt;3), 'Raw Data'!I2026, 0))</f>
        <v/>
      </c>
      <c r="O2033">
        <f>IF(ISBLANK('Raw Data'!J2026), 0, IF(AND(2=MATCH(LARGE('Raw Data'!G2026:J2026, 2), 'Raw Data'!G2026:J2026, 0), AND('Raw Data'!P2026-'Raw Data'!O2026&lt;4, 'Raw Data'!P2026-'Raw Data'!O2026&gt;0)), 'Raw Data'!H2026, 0))</f>
        <v/>
      </c>
      <c r="P2033">
        <f>IF(ISBLANK('Raw Data'!J2026), 0, IF(AND(1=MATCH(LARGE('Raw Data'!G2026:J2026, 2), 'Raw Data'!G2026:J2026, 0), AND('Raw Data'!O2026-'Raw Data'!P2026&lt;4, 'Raw Data'!O2026-'Raw Data'!P2026&gt;0)), 'Raw Data'!G2026, 0))</f>
        <v/>
      </c>
      <c r="Q2033">
        <f>IF(ISBLANK('Raw Data'!J2026), 0, IF(AND(4=MATCH(LARGE('Raw Data'!G2026:J2026, 1), 'Raw Data'!G2026:J2026, 0), 'Raw Data'!P2026-'Raw Data'!O2026&gt;3), 'Raw Data'!J2026, 0))</f>
        <v/>
      </c>
      <c r="R2033">
        <f>IF(ISBLANK('Raw Data'!J2026), 0, IF(AND(3=MATCH(LARGE('Raw Data'!G2026:J2026, 1), 'Raw Data'!G2026:J2026, 0), 'Raw Data'!O2026-'Raw Data'!P2026&gt;3), 'Raw Data'!I2026, 0))</f>
        <v/>
      </c>
      <c r="S2033">
        <f>IF(AND('Raw Data'!P2026-'Raw Data'!O2026&gt;4, 'Raw Data'!F2026&lt;'Raw Data'!C2026), 'Raw Data'!J2026, 0)</f>
        <v/>
      </c>
      <c r="T2033">
        <f>IF(AND('Raw Data'!O2026-'Raw Data'!P2026&gt;4, 'Raw Data'!F2026&gt;'Raw Data'!C2026), 'Raw Data'!I2026, 0)</f>
        <v/>
      </c>
      <c r="U2033">
        <f>IF(AND('Raw Data'!P2026-'Raw Data'!O2026&lt;3, 'Raw Data'!P2026&gt;'Raw Data'!O2026, 'Raw Data'!F2026&lt;'Raw Data'!C2026), 'Raw Data'!H2026, 0)</f>
        <v/>
      </c>
      <c r="V2033">
        <f>IF(AND('Raw Data'!P2026-'Raw Data'!O2026&lt;3, 'Raw Data'!P2026&gt;'Raw Data'!O2026, 'Raw Data'!F2026&gt;'Raw Data'!C2026), 'Raw Data'!G2026, 0)</f>
        <v/>
      </c>
    </row>
    <row r="2034">
      <c r="A2034">
        <f>IF(AND('Raw Data'!F2027&lt;'Raw Data'!C2027, 'Raw Data'!P2027&gt;'Raw Data'!O2027, 'Raw Data'!P2027-'Raw Data'!O2027&gt;3), 'Raw Data'!J2027, 0)</f>
        <v/>
      </c>
      <c r="B2034">
        <f>IF(AND('Raw Data'!C2027&lt;'Raw Data'!F2027, 'Raw Data'!O2027&gt;'Raw Data'!P2027, 'Raw Data'!O2027-'Raw Data'!P2027&gt;3), 'Raw Data'!I2027, 0)</f>
        <v/>
      </c>
      <c r="C2034">
        <f>IF(AND('Raw Data'!F2027&lt;'Raw Data'!C2027, 'Raw Data'!P2027&gt;'Raw Data'!O2027, 'Raw Data'!P2027-'Raw Data'!O2027&lt;4), 'Raw Data'!H2027, 0)</f>
        <v/>
      </c>
      <c r="D2034">
        <f>IF(AND('Raw Data'!C2027&lt;'Raw Data'!F2027, 'Raw Data'!O2027&gt;'Raw Data'!P2027, 'Raw Data'!O2027-'Raw Data'!P2027&lt;4), 'Raw Data'!G2027, 0)</f>
        <v/>
      </c>
      <c r="E2034">
        <f>IF(ISBLANK('Raw Data'!J2027), 0, IF(AND(4=MATCH(LARGE('Raw Data'!G2027:J2027, 4), 'Raw Data'!G2027:J2027, 0), 'Raw Data'!P2027-'Raw Data'!O2027&gt;3), 'Raw Data'!J2027, 0))</f>
        <v/>
      </c>
      <c r="F2034">
        <f>IF(ISBLANK('Raw Data'!J2027), 0, IF(AND(3=MATCH(LARGE('Raw Data'!G2027:J2027, 4), 'Raw Data'!G2027:J2027, 0), 'Raw Data'!O2027-'Raw Data'!P2027&gt;3), 'Raw Data'!I2027, 0))</f>
        <v/>
      </c>
      <c r="G2034">
        <f>IF(ISBLANK('Raw Data'!J2027), 0, IF(AND(2=MATCH(LARGE('Raw Data'!G2027:J2027, 4), 'Raw Data'!G2027:J2027, 0), AND('Raw Data'!P2027-'Raw Data'!O2027&lt;4, 'Raw Data'!P2027-'Raw Data'!O2027&gt;0)), 'Raw Data'!H2027, 0))</f>
        <v/>
      </c>
      <c r="H2034">
        <f>IF(ISBLANK('Raw Data'!J2027), 0, IF(AND(1=MATCH(LARGE('Raw Data'!G2027:J2027, 4), 'Raw Data'!G2027:J2027, 0), AND('Raw Data'!O2027-'Raw Data'!P2027&lt;4, 'Raw Data'!O2027-'Raw Data'!P2027&gt;0)), 'Raw Data'!G2027, 0))</f>
        <v/>
      </c>
      <c r="I2034">
        <f>IF(ISBLANK('Raw Data'!J2027), 0, IF(AND(4=MATCH(LARGE('Raw Data'!G2027:J2027, 3), 'Raw Data'!G2027:J2027, 0), 'Raw Data'!P2027-'Raw Data'!O2027&gt;3), 'Raw Data'!J2027, 0))</f>
        <v/>
      </c>
      <c r="J2034">
        <f>IF(ISBLANK('Raw Data'!J2027), 0, IF(AND(3=MATCH(LARGE('Raw Data'!G2027:J2027, 3), 'Raw Data'!G2027:J2027, 0), 'Raw Data'!O2027-'Raw Data'!P2027&gt;3), 'Raw Data'!I2027, 0))</f>
        <v/>
      </c>
      <c r="K2034">
        <f>IF(ISBLANK('Raw Data'!J2027), 0, IF(AND(2=MATCH(LARGE('Raw Data'!G2027:J2027, 3), 'Raw Data'!G2027:J2027, 0), AND('Raw Data'!P2027-'Raw Data'!O2027&lt;4, 'Raw Data'!P2027-'Raw Data'!O2027&gt;0)), 'Raw Data'!H2027, 0))</f>
        <v/>
      </c>
      <c r="L2034">
        <f>IF(ISBLANK('Raw Data'!J2027), 0, IF(AND(1=MATCH(LARGE('Raw Data'!G2027:J2027, 3), 'Raw Data'!G2027:J2027, 0), AND('Raw Data'!O2027-'Raw Data'!P2027&lt;4, 'Raw Data'!O2027-'Raw Data'!P2027&gt;0)), 'Raw Data'!G2027, 0))</f>
        <v/>
      </c>
      <c r="M2034">
        <f>IF(ISBLANK('Raw Data'!J2027), 0, IF(AND(4=MATCH(LARGE('Raw Data'!G2027:J2027, 2), 'Raw Data'!G2027:J2027, 0), 'Raw Data'!P2027-'Raw Data'!O2027&gt;3), 'Raw Data'!J2027, 0))</f>
        <v/>
      </c>
      <c r="N2034">
        <f>IF(ISBLANK('Raw Data'!J2027), 0, IF(AND(3=MATCH(LARGE('Raw Data'!G2027:J2027, 2), 'Raw Data'!G2027:J2027, 0), 'Raw Data'!O2027-'Raw Data'!P2027&gt;3), 'Raw Data'!I2027, 0))</f>
        <v/>
      </c>
      <c r="O2034">
        <f>IF(ISBLANK('Raw Data'!J2027), 0, IF(AND(2=MATCH(LARGE('Raw Data'!G2027:J2027, 2), 'Raw Data'!G2027:J2027, 0), AND('Raw Data'!P2027-'Raw Data'!O2027&lt;4, 'Raw Data'!P2027-'Raw Data'!O2027&gt;0)), 'Raw Data'!H2027, 0))</f>
        <v/>
      </c>
      <c r="P2034">
        <f>IF(ISBLANK('Raw Data'!J2027), 0, IF(AND(1=MATCH(LARGE('Raw Data'!G2027:J2027, 2), 'Raw Data'!G2027:J2027, 0), AND('Raw Data'!O2027-'Raw Data'!P2027&lt;4, 'Raw Data'!O2027-'Raw Data'!P2027&gt;0)), 'Raw Data'!G2027, 0))</f>
        <v/>
      </c>
      <c r="Q2034">
        <f>IF(ISBLANK('Raw Data'!J2027), 0, IF(AND(4=MATCH(LARGE('Raw Data'!G2027:J2027, 1), 'Raw Data'!G2027:J2027, 0), 'Raw Data'!P2027-'Raw Data'!O2027&gt;3), 'Raw Data'!J2027, 0))</f>
        <v/>
      </c>
      <c r="R2034">
        <f>IF(ISBLANK('Raw Data'!J2027), 0, IF(AND(3=MATCH(LARGE('Raw Data'!G2027:J2027, 1), 'Raw Data'!G2027:J2027, 0), 'Raw Data'!O2027-'Raw Data'!P2027&gt;3), 'Raw Data'!I2027, 0))</f>
        <v/>
      </c>
      <c r="S2034">
        <f>IF(AND('Raw Data'!P2027-'Raw Data'!O2027&gt;4, 'Raw Data'!F2027&lt;'Raw Data'!C2027), 'Raw Data'!J2027, 0)</f>
        <v/>
      </c>
      <c r="T2034">
        <f>IF(AND('Raw Data'!O2027-'Raw Data'!P2027&gt;4, 'Raw Data'!F2027&gt;'Raw Data'!C2027), 'Raw Data'!I2027, 0)</f>
        <v/>
      </c>
      <c r="U2034">
        <f>IF(AND('Raw Data'!P2027-'Raw Data'!O2027&lt;3, 'Raw Data'!P2027&gt;'Raw Data'!O2027, 'Raw Data'!F2027&lt;'Raw Data'!C2027), 'Raw Data'!H2027, 0)</f>
        <v/>
      </c>
      <c r="V2034">
        <f>IF(AND('Raw Data'!P2027-'Raw Data'!O2027&lt;3, 'Raw Data'!P2027&gt;'Raw Data'!O2027, 'Raw Data'!F2027&gt;'Raw Data'!C2027), 'Raw Data'!G2027, 0)</f>
        <v/>
      </c>
    </row>
    <row r="2035">
      <c r="A2035">
        <f>IF(AND('Raw Data'!F2028&lt;'Raw Data'!C2028, 'Raw Data'!P2028&gt;'Raw Data'!O2028, 'Raw Data'!P2028-'Raw Data'!O2028&gt;3), 'Raw Data'!J2028, 0)</f>
        <v/>
      </c>
      <c r="B2035">
        <f>IF(AND('Raw Data'!C2028&lt;'Raw Data'!F2028, 'Raw Data'!O2028&gt;'Raw Data'!P2028, 'Raw Data'!O2028-'Raw Data'!P2028&gt;3), 'Raw Data'!I2028, 0)</f>
        <v/>
      </c>
      <c r="C2035">
        <f>IF(AND('Raw Data'!F2028&lt;'Raw Data'!C2028, 'Raw Data'!P2028&gt;'Raw Data'!O2028, 'Raw Data'!P2028-'Raw Data'!O2028&lt;4), 'Raw Data'!H2028, 0)</f>
        <v/>
      </c>
      <c r="D2035">
        <f>IF(AND('Raw Data'!C2028&lt;'Raw Data'!F2028, 'Raw Data'!O2028&gt;'Raw Data'!P2028, 'Raw Data'!O2028-'Raw Data'!P2028&lt;4), 'Raw Data'!G2028, 0)</f>
        <v/>
      </c>
      <c r="E2035">
        <f>IF(ISBLANK('Raw Data'!J2028), 0, IF(AND(4=MATCH(LARGE('Raw Data'!G2028:J2028, 4), 'Raw Data'!G2028:J2028, 0), 'Raw Data'!P2028-'Raw Data'!O2028&gt;3), 'Raw Data'!J2028, 0))</f>
        <v/>
      </c>
      <c r="F2035">
        <f>IF(ISBLANK('Raw Data'!J2028), 0, IF(AND(3=MATCH(LARGE('Raw Data'!G2028:J2028, 4), 'Raw Data'!G2028:J2028, 0), 'Raw Data'!O2028-'Raw Data'!P2028&gt;3), 'Raw Data'!I2028, 0))</f>
        <v/>
      </c>
      <c r="G2035">
        <f>IF(ISBLANK('Raw Data'!J2028), 0, IF(AND(2=MATCH(LARGE('Raw Data'!G2028:J2028, 4), 'Raw Data'!G2028:J2028, 0), AND('Raw Data'!P2028-'Raw Data'!O2028&lt;4, 'Raw Data'!P2028-'Raw Data'!O2028&gt;0)), 'Raw Data'!H2028, 0))</f>
        <v/>
      </c>
      <c r="H2035">
        <f>IF(ISBLANK('Raw Data'!J2028), 0, IF(AND(1=MATCH(LARGE('Raw Data'!G2028:J2028, 4), 'Raw Data'!G2028:J2028, 0), AND('Raw Data'!O2028-'Raw Data'!P2028&lt;4, 'Raw Data'!O2028-'Raw Data'!P2028&gt;0)), 'Raw Data'!G2028, 0))</f>
        <v/>
      </c>
      <c r="I2035">
        <f>IF(ISBLANK('Raw Data'!J2028), 0, IF(AND(4=MATCH(LARGE('Raw Data'!G2028:J2028, 3), 'Raw Data'!G2028:J2028, 0), 'Raw Data'!P2028-'Raw Data'!O2028&gt;3), 'Raw Data'!J2028, 0))</f>
        <v/>
      </c>
      <c r="J2035">
        <f>IF(ISBLANK('Raw Data'!J2028), 0, IF(AND(3=MATCH(LARGE('Raw Data'!G2028:J2028, 3), 'Raw Data'!G2028:J2028, 0), 'Raw Data'!O2028-'Raw Data'!P2028&gt;3), 'Raw Data'!I2028, 0))</f>
        <v/>
      </c>
      <c r="K2035">
        <f>IF(ISBLANK('Raw Data'!J2028), 0, IF(AND(2=MATCH(LARGE('Raw Data'!G2028:J2028, 3), 'Raw Data'!G2028:J2028, 0), AND('Raw Data'!P2028-'Raw Data'!O2028&lt;4, 'Raw Data'!P2028-'Raw Data'!O2028&gt;0)), 'Raw Data'!H2028, 0))</f>
        <v/>
      </c>
      <c r="L2035">
        <f>IF(ISBLANK('Raw Data'!J2028), 0, IF(AND(1=MATCH(LARGE('Raw Data'!G2028:J2028, 3), 'Raw Data'!G2028:J2028, 0), AND('Raw Data'!O2028-'Raw Data'!P2028&lt;4, 'Raw Data'!O2028-'Raw Data'!P2028&gt;0)), 'Raw Data'!G2028, 0))</f>
        <v/>
      </c>
      <c r="M2035">
        <f>IF(ISBLANK('Raw Data'!J2028), 0, IF(AND(4=MATCH(LARGE('Raw Data'!G2028:J2028, 2), 'Raw Data'!G2028:J2028, 0), 'Raw Data'!P2028-'Raw Data'!O2028&gt;3), 'Raw Data'!J2028, 0))</f>
        <v/>
      </c>
      <c r="N2035">
        <f>IF(ISBLANK('Raw Data'!J2028), 0, IF(AND(3=MATCH(LARGE('Raw Data'!G2028:J2028, 2), 'Raw Data'!G2028:J2028, 0), 'Raw Data'!O2028-'Raw Data'!P2028&gt;3), 'Raw Data'!I2028, 0))</f>
        <v/>
      </c>
      <c r="O2035">
        <f>IF(ISBLANK('Raw Data'!J2028), 0, IF(AND(2=MATCH(LARGE('Raw Data'!G2028:J2028, 2), 'Raw Data'!G2028:J2028, 0), AND('Raw Data'!P2028-'Raw Data'!O2028&lt;4, 'Raw Data'!P2028-'Raw Data'!O2028&gt;0)), 'Raw Data'!H2028, 0))</f>
        <v/>
      </c>
      <c r="P2035">
        <f>IF(ISBLANK('Raw Data'!J2028), 0, IF(AND(1=MATCH(LARGE('Raw Data'!G2028:J2028, 2), 'Raw Data'!G2028:J2028, 0), AND('Raw Data'!O2028-'Raw Data'!P2028&lt;4, 'Raw Data'!O2028-'Raw Data'!P2028&gt;0)), 'Raw Data'!G2028, 0))</f>
        <v/>
      </c>
      <c r="Q2035">
        <f>IF(ISBLANK('Raw Data'!J2028), 0, IF(AND(4=MATCH(LARGE('Raw Data'!G2028:J2028, 1), 'Raw Data'!G2028:J2028, 0), 'Raw Data'!P2028-'Raw Data'!O2028&gt;3), 'Raw Data'!J2028, 0))</f>
        <v/>
      </c>
      <c r="R2035">
        <f>IF(ISBLANK('Raw Data'!J2028), 0, IF(AND(3=MATCH(LARGE('Raw Data'!G2028:J2028, 1), 'Raw Data'!G2028:J2028, 0), 'Raw Data'!O2028-'Raw Data'!P2028&gt;3), 'Raw Data'!I2028, 0))</f>
        <v/>
      </c>
      <c r="S2035">
        <f>IF(AND('Raw Data'!P2028-'Raw Data'!O2028&gt;4, 'Raw Data'!F2028&lt;'Raw Data'!C2028), 'Raw Data'!J2028, 0)</f>
        <v/>
      </c>
      <c r="T2035">
        <f>IF(AND('Raw Data'!O2028-'Raw Data'!P2028&gt;4, 'Raw Data'!F2028&gt;'Raw Data'!C2028), 'Raw Data'!I2028, 0)</f>
        <v/>
      </c>
      <c r="U2035">
        <f>IF(AND('Raw Data'!P2028-'Raw Data'!O2028&lt;3, 'Raw Data'!P2028&gt;'Raw Data'!O2028, 'Raw Data'!F2028&lt;'Raw Data'!C2028), 'Raw Data'!H2028, 0)</f>
        <v/>
      </c>
      <c r="V2035">
        <f>IF(AND('Raw Data'!P2028-'Raw Data'!O2028&lt;3, 'Raw Data'!P2028&gt;'Raw Data'!O2028, 'Raw Data'!F2028&gt;'Raw Data'!C2028), 'Raw Data'!G2028, 0)</f>
        <v/>
      </c>
    </row>
    <row r="2036">
      <c r="A2036">
        <f>IF(AND('Raw Data'!F2029&lt;'Raw Data'!C2029, 'Raw Data'!P2029&gt;'Raw Data'!O2029, 'Raw Data'!P2029-'Raw Data'!O2029&gt;3), 'Raw Data'!J2029, 0)</f>
        <v/>
      </c>
      <c r="B2036">
        <f>IF(AND('Raw Data'!C2029&lt;'Raw Data'!F2029, 'Raw Data'!O2029&gt;'Raw Data'!P2029, 'Raw Data'!O2029-'Raw Data'!P2029&gt;3), 'Raw Data'!I2029, 0)</f>
        <v/>
      </c>
      <c r="C2036">
        <f>IF(AND('Raw Data'!F2029&lt;'Raw Data'!C2029, 'Raw Data'!P2029&gt;'Raw Data'!O2029, 'Raw Data'!P2029-'Raw Data'!O2029&lt;4), 'Raw Data'!H2029, 0)</f>
        <v/>
      </c>
      <c r="D2036">
        <f>IF(AND('Raw Data'!C2029&lt;'Raw Data'!F2029, 'Raw Data'!O2029&gt;'Raw Data'!P2029, 'Raw Data'!O2029-'Raw Data'!P2029&lt;4), 'Raw Data'!G2029, 0)</f>
        <v/>
      </c>
      <c r="E2036">
        <f>IF(ISBLANK('Raw Data'!J2029), 0, IF(AND(4=MATCH(LARGE('Raw Data'!G2029:J2029, 4), 'Raw Data'!G2029:J2029, 0), 'Raw Data'!P2029-'Raw Data'!O2029&gt;3), 'Raw Data'!J2029, 0))</f>
        <v/>
      </c>
      <c r="F2036">
        <f>IF(ISBLANK('Raw Data'!J2029), 0, IF(AND(3=MATCH(LARGE('Raw Data'!G2029:J2029, 4), 'Raw Data'!G2029:J2029, 0), 'Raw Data'!O2029-'Raw Data'!P2029&gt;3), 'Raw Data'!I2029, 0))</f>
        <v/>
      </c>
      <c r="G2036">
        <f>IF(ISBLANK('Raw Data'!J2029), 0, IF(AND(2=MATCH(LARGE('Raw Data'!G2029:J2029, 4), 'Raw Data'!G2029:J2029, 0), AND('Raw Data'!P2029-'Raw Data'!O2029&lt;4, 'Raw Data'!P2029-'Raw Data'!O2029&gt;0)), 'Raw Data'!H2029, 0))</f>
        <v/>
      </c>
      <c r="H2036">
        <f>IF(ISBLANK('Raw Data'!J2029), 0, IF(AND(1=MATCH(LARGE('Raw Data'!G2029:J2029, 4), 'Raw Data'!G2029:J2029, 0), AND('Raw Data'!O2029-'Raw Data'!P2029&lt;4, 'Raw Data'!O2029-'Raw Data'!P2029&gt;0)), 'Raw Data'!G2029, 0))</f>
        <v/>
      </c>
      <c r="I2036">
        <f>IF(ISBLANK('Raw Data'!J2029), 0, IF(AND(4=MATCH(LARGE('Raw Data'!G2029:J2029, 3), 'Raw Data'!G2029:J2029, 0), 'Raw Data'!P2029-'Raw Data'!O2029&gt;3), 'Raw Data'!J2029, 0))</f>
        <v/>
      </c>
      <c r="J2036">
        <f>IF(ISBLANK('Raw Data'!J2029), 0, IF(AND(3=MATCH(LARGE('Raw Data'!G2029:J2029, 3), 'Raw Data'!G2029:J2029, 0), 'Raw Data'!O2029-'Raw Data'!P2029&gt;3), 'Raw Data'!I2029, 0))</f>
        <v/>
      </c>
      <c r="K2036">
        <f>IF(ISBLANK('Raw Data'!J2029), 0, IF(AND(2=MATCH(LARGE('Raw Data'!G2029:J2029, 3), 'Raw Data'!G2029:J2029, 0), AND('Raw Data'!P2029-'Raw Data'!O2029&lt;4, 'Raw Data'!P2029-'Raw Data'!O2029&gt;0)), 'Raw Data'!H2029, 0))</f>
        <v/>
      </c>
      <c r="L2036">
        <f>IF(ISBLANK('Raw Data'!J2029), 0, IF(AND(1=MATCH(LARGE('Raw Data'!G2029:J2029, 3), 'Raw Data'!G2029:J2029, 0), AND('Raw Data'!O2029-'Raw Data'!P2029&lt;4, 'Raw Data'!O2029-'Raw Data'!P2029&gt;0)), 'Raw Data'!G2029, 0))</f>
        <v/>
      </c>
      <c r="M2036">
        <f>IF(ISBLANK('Raw Data'!J2029), 0, IF(AND(4=MATCH(LARGE('Raw Data'!G2029:J2029, 2), 'Raw Data'!G2029:J2029, 0), 'Raw Data'!P2029-'Raw Data'!O2029&gt;3), 'Raw Data'!J2029, 0))</f>
        <v/>
      </c>
      <c r="N2036">
        <f>IF(ISBLANK('Raw Data'!J2029), 0, IF(AND(3=MATCH(LARGE('Raw Data'!G2029:J2029, 2), 'Raw Data'!G2029:J2029, 0), 'Raw Data'!O2029-'Raw Data'!P2029&gt;3), 'Raw Data'!I2029, 0))</f>
        <v/>
      </c>
      <c r="O2036">
        <f>IF(ISBLANK('Raw Data'!J2029), 0, IF(AND(2=MATCH(LARGE('Raw Data'!G2029:J2029, 2), 'Raw Data'!G2029:J2029, 0), AND('Raw Data'!P2029-'Raw Data'!O2029&lt;4, 'Raw Data'!P2029-'Raw Data'!O2029&gt;0)), 'Raw Data'!H2029, 0))</f>
        <v/>
      </c>
      <c r="P2036">
        <f>IF(ISBLANK('Raw Data'!J2029), 0, IF(AND(1=MATCH(LARGE('Raw Data'!G2029:J2029, 2), 'Raw Data'!G2029:J2029, 0), AND('Raw Data'!O2029-'Raw Data'!P2029&lt;4, 'Raw Data'!O2029-'Raw Data'!P2029&gt;0)), 'Raw Data'!G2029, 0))</f>
        <v/>
      </c>
      <c r="Q2036">
        <f>IF(ISBLANK('Raw Data'!J2029), 0, IF(AND(4=MATCH(LARGE('Raw Data'!G2029:J2029, 1), 'Raw Data'!G2029:J2029, 0), 'Raw Data'!P2029-'Raw Data'!O2029&gt;3), 'Raw Data'!J2029, 0))</f>
        <v/>
      </c>
      <c r="R2036">
        <f>IF(ISBLANK('Raw Data'!J2029), 0, IF(AND(3=MATCH(LARGE('Raw Data'!G2029:J2029, 1), 'Raw Data'!G2029:J2029, 0), 'Raw Data'!O2029-'Raw Data'!P2029&gt;3), 'Raw Data'!I2029, 0))</f>
        <v/>
      </c>
      <c r="S2036">
        <f>IF(AND('Raw Data'!P2029-'Raw Data'!O2029&gt;4, 'Raw Data'!F2029&lt;'Raw Data'!C2029), 'Raw Data'!J2029, 0)</f>
        <v/>
      </c>
      <c r="T2036">
        <f>IF(AND('Raw Data'!O2029-'Raw Data'!P2029&gt;4, 'Raw Data'!F2029&gt;'Raw Data'!C2029), 'Raw Data'!I2029, 0)</f>
        <v/>
      </c>
      <c r="U2036">
        <f>IF(AND('Raw Data'!P2029-'Raw Data'!O2029&lt;3, 'Raw Data'!P2029&gt;'Raw Data'!O2029, 'Raw Data'!F2029&lt;'Raw Data'!C2029), 'Raw Data'!H2029, 0)</f>
        <v/>
      </c>
      <c r="V2036">
        <f>IF(AND('Raw Data'!P2029-'Raw Data'!O2029&lt;3, 'Raw Data'!P2029&gt;'Raw Data'!O2029, 'Raw Data'!F2029&gt;'Raw Data'!C2029), 'Raw Data'!G2029, 0)</f>
        <v/>
      </c>
    </row>
    <row r="2037">
      <c r="A2037">
        <f>IF(AND('Raw Data'!F2030&lt;'Raw Data'!C2030, 'Raw Data'!P2030&gt;'Raw Data'!O2030, 'Raw Data'!P2030-'Raw Data'!O2030&gt;3), 'Raw Data'!J2030, 0)</f>
        <v/>
      </c>
      <c r="B2037">
        <f>IF(AND('Raw Data'!C2030&lt;'Raw Data'!F2030, 'Raw Data'!O2030&gt;'Raw Data'!P2030, 'Raw Data'!O2030-'Raw Data'!P2030&gt;3), 'Raw Data'!I2030, 0)</f>
        <v/>
      </c>
      <c r="C2037">
        <f>IF(AND('Raw Data'!F2030&lt;'Raw Data'!C2030, 'Raw Data'!P2030&gt;'Raw Data'!O2030, 'Raw Data'!P2030-'Raw Data'!O2030&lt;4), 'Raw Data'!H2030, 0)</f>
        <v/>
      </c>
      <c r="D2037">
        <f>IF(AND('Raw Data'!C2030&lt;'Raw Data'!F2030, 'Raw Data'!O2030&gt;'Raw Data'!P2030, 'Raw Data'!O2030-'Raw Data'!P2030&lt;4), 'Raw Data'!G2030, 0)</f>
        <v/>
      </c>
      <c r="E2037">
        <f>IF(ISBLANK('Raw Data'!J2030), 0, IF(AND(4=MATCH(LARGE('Raw Data'!G2030:J2030, 4), 'Raw Data'!G2030:J2030, 0), 'Raw Data'!P2030-'Raw Data'!O2030&gt;3), 'Raw Data'!J2030, 0))</f>
        <v/>
      </c>
      <c r="F2037">
        <f>IF(ISBLANK('Raw Data'!J2030), 0, IF(AND(3=MATCH(LARGE('Raw Data'!G2030:J2030, 4), 'Raw Data'!G2030:J2030, 0), 'Raw Data'!O2030-'Raw Data'!P2030&gt;3), 'Raw Data'!I2030, 0))</f>
        <v/>
      </c>
      <c r="G2037">
        <f>IF(ISBLANK('Raw Data'!J2030), 0, IF(AND(2=MATCH(LARGE('Raw Data'!G2030:J2030, 4), 'Raw Data'!G2030:J2030, 0), AND('Raw Data'!P2030-'Raw Data'!O2030&lt;4, 'Raw Data'!P2030-'Raw Data'!O2030&gt;0)), 'Raw Data'!H2030, 0))</f>
        <v/>
      </c>
      <c r="H2037">
        <f>IF(ISBLANK('Raw Data'!J2030), 0, IF(AND(1=MATCH(LARGE('Raw Data'!G2030:J2030, 4), 'Raw Data'!G2030:J2030, 0), AND('Raw Data'!O2030-'Raw Data'!P2030&lt;4, 'Raw Data'!O2030-'Raw Data'!P2030&gt;0)), 'Raw Data'!G2030, 0))</f>
        <v/>
      </c>
      <c r="I2037">
        <f>IF(ISBLANK('Raw Data'!J2030), 0, IF(AND(4=MATCH(LARGE('Raw Data'!G2030:J2030, 3), 'Raw Data'!G2030:J2030, 0), 'Raw Data'!P2030-'Raw Data'!O2030&gt;3), 'Raw Data'!J2030, 0))</f>
        <v/>
      </c>
      <c r="J2037">
        <f>IF(ISBLANK('Raw Data'!J2030), 0, IF(AND(3=MATCH(LARGE('Raw Data'!G2030:J2030, 3), 'Raw Data'!G2030:J2030, 0), 'Raw Data'!O2030-'Raw Data'!P2030&gt;3), 'Raw Data'!I2030, 0))</f>
        <v/>
      </c>
      <c r="K2037">
        <f>IF(ISBLANK('Raw Data'!J2030), 0, IF(AND(2=MATCH(LARGE('Raw Data'!G2030:J2030, 3), 'Raw Data'!G2030:J2030, 0), AND('Raw Data'!P2030-'Raw Data'!O2030&lt;4, 'Raw Data'!P2030-'Raw Data'!O2030&gt;0)), 'Raw Data'!H2030, 0))</f>
        <v/>
      </c>
      <c r="L2037">
        <f>IF(ISBLANK('Raw Data'!J2030), 0, IF(AND(1=MATCH(LARGE('Raw Data'!G2030:J2030, 3), 'Raw Data'!G2030:J2030, 0), AND('Raw Data'!O2030-'Raw Data'!P2030&lt;4, 'Raw Data'!O2030-'Raw Data'!P2030&gt;0)), 'Raw Data'!G2030, 0))</f>
        <v/>
      </c>
      <c r="M2037">
        <f>IF(ISBLANK('Raw Data'!J2030), 0, IF(AND(4=MATCH(LARGE('Raw Data'!G2030:J2030, 2), 'Raw Data'!G2030:J2030, 0), 'Raw Data'!P2030-'Raw Data'!O2030&gt;3), 'Raw Data'!J2030, 0))</f>
        <v/>
      </c>
      <c r="N2037">
        <f>IF(ISBLANK('Raw Data'!J2030), 0, IF(AND(3=MATCH(LARGE('Raw Data'!G2030:J2030, 2), 'Raw Data'!G2030:J2030, 0), 'Raw Data'!O2030-'Raw Data'!P2030&gt;3), 'Raw Data'!I2030, 0))</f>
        <v/>
      </c>
      <c r="O2037">
        <f>IF(ISBLANK('Raw Data'!J2030), 0, IF(AND(2=MATCH(LARGE('Raw Data'!G2030:J2030, 2), 'Raw Data'!G2030:J2030, 0), AND('Raw Data'!P2030-'Raw Data'!O2030&lt;4, 'Raw Data'!P2030-'Raw Data'!O2030&gt;0)), 'Raw Data'!H2030, 0))</f>
        <v/>
      </c>
      <c r="P2037">
        <f>IF(ISBLANK('Raw Data'!J2030), 0, IF(AND(1=MATCH(LARGE('Raw Data'!G2030:J2030, 2), 'Raw Data'!G2030:J2030, 0), AND('Raw Data'!O2030-'Raw Data'!P2030&lt;4, 'Raw Data'!O2030-'Raw Data'!P2030&gt;0)), 'Raw Data'!G2030, 0))</f>
        <v/>
      </c>
      <c r="Q2037">
        <f>IF(ISBLANK('Raw Data'!J2030), 0, IF(AND(4=MATCH(LARGE('Raw Data'!G2030:J2030, 1), 'Raw Data'!G2030:J2030, 0), 'Raw Data'!P2030-'Raw Data'!O2030&gt;3), 'Raw Data'!J2030, 0))</f>
        <v/>
      </c>
      <c r="R2037">
        <f>IF(ISBLANK('Raw Data'!J2030), 0, IF(AND(3=MATCH(LARGE('Raw Data'!G2030:J2030, 1), 'Raw Data'!G2030:J2030, 0), 'Raw Data'!O2030-'Raw Data'!P2030&gt;3), 'Raw Data'!I2030, 0))</f>
        <v/>
      </c>
      <c r="S2037">
        <f>IF(AND('Raw Data'!P2030-'Raw Data'!O2030&gt;4, 'Raw Data'!F2030&lt;'Raw Data'!C2030), 'Raw Data'!J2030, 0)</f>
        <v/>
      </c>
      <c r="T2037">
        <f>IF(AND('Raw Data'!O2030-'Raw Data'!P2030&gt;4, 'Raw Data'!F2030&gt;'Raw Data'!C2030), 'Raw Data'!I2030, 0)</f>
        <v/>
      </c>
      <c r="U2037">
        <f>IF(AND('Raw Data'!P2030-'Raw Data'!O2030&lt;3, 'Raw Data'!P2030&gt;'Raw Data'!O2030, 'Raw Data'!F2030&lt;'Raw Data'!C2030), 'Raw Data'!H2030, 0)</f>
        <v/>
      </c>
      <c r="V2037">
        <f>IF(AND('Raw Data'!P2030-'Raw Data'!O2030&lt;3, 'Raw Data'!P2030&gt;'Raw Data'!O2030, 'Raw Data'!F2030&gt;'Raw Data'!C2030), 'Raw Data'!G2030, 0)</f>
        <v/>
      </c>
    </row>
    <row r="2038">
      <c r="A2038">
        <f>IF(AND('Raw Data'!F2031&lt;'Raw Data'!C2031, 'Raw Data'!P2031&gt;'Raw Data'!O2031, 'Raw Data'!P2031-'Raw Data'!O2031&gt;3), 'Raw Data'!J2031, 0)</f>
        <v/>
      </c>
      <c r="B2038">
        <f>IF(AND('Raw Data'!C2031&lt;'Raw Data'!F2031, 'Raw Data'!O2031&gt;'Raw Data'!P2031, 'Raw Data'!O2031-'Raw Data'!P2031&gt;3), 'Raw Data'!I2031, 0)</f>
        <v/>
      </c>
      <c r="C2038">
        <f>IF(AND('Raw Data'!F2031&lt;'Raw Data'!C2031, 'Raw Data'!P2031&gt;'Raw Data'!O2031, 'Raw Data'!P2031-'Raw Data'!O2031&lt;4), 'Raw Data'!H2031, 0)</f>
        <v/>
      </c>
      <c r="D2038">
        <f>IF(AND('Raw Data'!C2031&lt;'Raw Data'!F2031, 'Raw Data'!O2031&gt;'Raw Data'!P2031, 'Raw Data'!O2031-'Raw Data'!P2031&lt;4), 'Raw Data'!G2031, 0)</f>
        <v/>
      </c>
      <c r="E2038">
        <f>IF(ISBLANK('Raw Data'!J2031), 0, IF(AND(4=MATCH(LARGE('Raw Data'!G2031:J2031, 4), 'Raw Data'!G2031:J2031, 0), 'Raw Data'!P2031-'Raw Data'!O2031&gt;3), 'Raw Data'!J2031, 0))</f>
        <v/>
      </c>
      <c r="F2038">
        <f>IF(ISBLANK('Raw Data'!J2031), 0, IF(AND(3=MATCH(LARGE('Raw Data'!G2031:J2031, 4), 'Raw Data'!G2031:J2031, 0), 'Raw Data'!O2031-'Raw Data'!P2031&gt;3), 'Raw Data'!I2031, 0))</f>
        <v/>
      </c>
      <c r="G2038">
        <f>IF(ISBLANK('Raw Data'!J2031), 0, IF(AND(2=MATCH(LARGE('Raw Data'!G2031:J2031, 4), 'Raw Data'!G2031:J2031, 0), AND('Raw Data'!P2031-'Raw Data'!O2031&lt;4, 'Raw Data'!P2031-'Raw Data'!O2031&gt;0)), 'Raw Data'!H2031, 0))</f>
        <v/>
      </c>
      <c r="H2038">
        <f>IF(ISBLANK('Raw Data'!J2031), 0, IF(AND(1=MATCH(LARGE('Raw Data'!G2031:J2031, 4), 'Raw Data'!G2031:J2031, 0), AND('Raw Data'!O2031-'Raw Data'!P2031&lt;4, 'Raw Data'!O2031-'Raw Data'!P2031&gt;0)), 'Raw Data'!G2031, 0))</f>
        <v/>
      </c>
      <c r="I2038">
        <f>IF(ISBLANK('Raw Data'!J2031), 0, IF(AND(4=MATCH(LARGE('Raw Data'!G2031:J2031, 3), 'Raw Data'!G2031:J2031, 0), 'Raw Data'!P2031-'Raw Data'!O2031&gt;3), 'Raw Data'!J2031, 0))</f>
        <v/>
      </c>
      <c r="J2038">
        <f>IF(ISBLANK('Raw Data'!J2031), 0, IF(AND(3=MATCH(LARGE('Raw Data'!G2031:J2031, 3), 'Raw Data'!G2031:J2031, 0), 'Raw Data'!O2031-'Raw Data'!P2031&gt;3), 'Raw Data'!I2031, 0))</f>
        <v/>
      </c>
      <c r="K2038">
        <f>IF(ISBLANK('Raw Data'!J2031), 0, IF(AND(2=MATCH(LARGE('Raw Data'!G2031:J2031, 3), 'Raw Data'!G2031:J2031, 0), AND('Raw Data'!P2031-'Raw Data'!O2031&lt;4, 'Raw Data'!P2031-'Raw Data'!O2031&gt;0)), 'Raw Data'!H2031, 0))</f>
        <v/>
      </c>
      <c r="L2038">
        <f>IF(ISBLANK('Raw Data'!J2031), 0, IF(AND(1=MATCH(LARGE('Raw Data'!G2031:J2031, 3), 'Raw Data'!G2031:J2031, 0), AND('Raw Data'!O2031-'Raw Data'!P2031&lt;4, 'Raw Data'!O2031-'Raw Data'!P2031&gt;0)), 'Raw Data'!G2031, 0))</f>
        <v/>
      </c>
      <c r="M2038">
        <f>IF(ISBLANK('Raw Data'!J2031), 0, IF(AND(4=MATCH(LARGE('Raw Data'!G2031:J2031, 2), 'Raw Data'!G2031:J2031, 0), 'Raw Data'!P2031-'Raw Data'!O2031&gt;3), 'Raw Data'!J2031, 0))</f>
        <v/>
      </c>
      <c r="N2038">
        <f>IF(ISBLANK('Raw Data'!J2031), 0, IF(AND(3=MATCH(LARGE('Raw Data'!G2031:J2031, 2), 'Raw Data'!G2031:J2031, 0), 'Raw Data'!O2031-'Raw Data'!P2031&gt;3), 'Raw Data'!I2031, 0))</f>
        <v/>
      </c>
      <c r="O2038">
        <f>IF(ISBLANK('Raw Data'!J2031), 0, IF(AND(2=MATCH(LARGE('Raw Data'!G2031:J2031, 2), 'Raw Data'!G2031:J2031, 0), AND('Raw Data'!P2031-'Raw Data'!O2031&lt;4, 'Raw Data'!P2031-'Raw Data'!O2031&gt;0)), 'Raw Data'!H2031, 0))</f>
        <v/>
      </c>
      <c r="P2038">
        <f>IF(ISBLANK('Raw Data'!J2031), 0, IF(AND(1=MATCH(LARGE('Raw Data'!G2031:J2031, 2), 'Raw Data'!G2031:J2031, 0), AND('Raw Data'!O2031-'Raw Data'!P2031&lt;4, 'Raw Data'!O2031-'Raw Data'!P2031&gt;0)), 'Raw Data'!G2031, 0))</f>
        <v/>
      </c>
      <c r="Q2038">
        <f>IF(ISBLANK('Raw Data'!J2031), 0, IF(AND(4=MATCH(LARGE('Raw Data'!G2031:J2031, 1), 'Raw Data'!G2031:J2031, 0), 'Raw Data'!P2031-'Raw Data'!O2031&gt;3), 'Raw Data'!J2031, 0))</f>
        <v/>
      </c>
      <c r="R2038">
        <f>IF(ISBLANK('Raw Data'!J2031), 0, IF(AND(3=MATCH(LARGE('Raw Data'!G2031:J2031, 1), 'Raw Data'!G2031:J2031, 0), 'Raw Data'!O2031-'Raw Data'!P2031&gt;3), 'Raw Data'!I2031, 0))</f>
        <v/>
      </c>
      <c r="S2038">
        <f>IF(AND('Raw Data'!P2031-'Raw Data'!O2031&gt;4, 'Raw Data'!F2031&lt;'Raw Data'!C2031), 'Raw Data'!J2031, 0)</f>
        <v/>
      </c>
      <c r="T2038">
        <f>IF(AND('Raw Data'!O2031-'Raw Data'!P2031&gt;4, 'Raw Data'!F2031&gt;'Raw Data'!C2031), 'Raw Data'!I2031, 0)</f>
        <v/>
      </c>
      <c r="U2038">
        <f>IF(AND('Raw Data'!P2031-'Raw Data'!O2031&lt;3, 'Raw Data'!P2031&gt;'Raw Data'!O2031, 'Raw Data'!F2031&lt;'Raw Data'!C2031), 'Raw Data'!H2031, 0)</f>
        <v/>
      </c>
      <c r="V2038">
        <f>IF(AND('Raw Data'!P2031-'Raw Data'!O2031&lt;3, 'Raw Data'!P2031&gt;'Raw Data'!O2031, 'Raw Data'!F2031&gt;'Raw Data'!C2031), 'Raw Data'!G2031, 0)</f>
        <v/>
      </c>
    </row>
    <row r="2039">
      <c r="A2039">
        <f>IF(AND('Raw Data'!F2032&lt;'Raw Data'!C2032, 'Raw Data'!P2032&gt;'Raw Data'!O2032, 'Raw Data'!P2032-'Raw Data'!O2032&gt;3), 'Raw Data'!J2032, 0)</f>
        <v/>
      </c>
      <c r="B2039">
        <f>IF(AND('Raw Data'!C2032&lt;'Raw Data'!F2032, 'Raw Data'!O2032&gt;'Raw Data'!P2032, 'Raw Data'!O2032-'Raw Data'!P2032&gt;3), 'Raw Data'!I2032, 0)</f>
        <v/>
      </c>
      <c r="C2039">
        <f>IF(AND('Raw Data'!F2032&lt;'Raw Data'!C2032, 'Raw Data'!P2032&gt;'Raw Data'!O2032, 'Raw Data'!P2032-'Raw Data'!O2032&lt;4), 'Raw Data'!H2032, 0)</f>
        <v/>
      </c>
      <c r="D2039">
        <f>IF(AND('Raw Data'!C2032&lt;'Raw Data'!F2032, 'Raw Data'!O2032&gt;'Raw Data'!P2032, 'Raw Data'!O2032-'Raw Data'!P2032&lt;4), 'Raw Data'!G2032, 0)</f>
        <v/>
      </c>
      <c r="E2039">
        <f>IF(ISBLANK('Raw Data'!J2032), 0, IF(AND(4=MATCH(LARGE('Raw Data'!G2032:J2032, 4), 'Raw Data'!G2032:J2032, 0), 'Raw Data'!P2032-'Raw Data'!O2032&gt;3), 'Raw Data'!J2032, 0))</f>
        <v/>
      </c>
      <c r="F2039">
        <f>IF(ISBLANK('Raw Data'!J2032), 0, IF(AND(3=MATCH(LARGE('Raw Data'!G2032:J2032, 4), 'Raw Data'!G2032:J2032, 0), 'Raw Data'!O2032-'Raw Data'!P2032&gt;3), 'Raw Data'!I2032, 0))</f>
        <v/>
      </c>
      <c r="G2039">
        <f>IF(ISBLANK('Raw Data'!J2032), 0, IF(AND(2=MATCH(LARGE('Raw Data'!G2032:J2032, 4), 'Raw Data'!G2032:J2032, 0), AND('Raw Data'!P2032-'Raw Data'!O2032&lt;4, 'Raw Data'!P2032-'Raw Data'!O2032&gt;0)), 'Raw Data'!H2032, 0))</f>
        <v/>
      </c>
      <c r="H2039">
        <f>IF(ISBLANK('Raw Data'!J2032), 0, IF(AND(1=MATCH(LARGE('Raw Data'!G2032:J2032, 4), 'Raw Data'!G2032:J2032, 0), AND('Raw Data'!O2032-'Raw Data'!P2032&lt;4, 'Raw Data'!O2032-'Raw Data'!P2032&gt;0)), 'Raw Data'!G2032, 0))</f>
        <v/>
      </c>
      <c r="I2039">
        <f>IF(ISBLANK('Raw Data'!J2032), 0, IF(AND(4=MATCH(LARGE('Raw Data'!G2032:J2032, 3), 'Raw Data'!G2032:J2032, 0), 'Raw Data'!P2032-'Raw Data'!O2032&gt;3), 'Raw Data'!J2032, 0))</f>
        <v/>
      </c>
      <c r="J2039">
        <f>IF(ISBLANK('Raw Data'!J2032), 0, IF(AND(3=MATCH(LARGE('Raw Data'!G2032:J2032, 3), 'Raw Data'!G2032:J2032, 0), 'Raw Data'!O2032-'Raw Data'!P2032&gt;3), 'Raw Data'!I2032, 0))</f>
        <v/>
      </c>
      <c r="K2039">
        <f>IF(ISBLANK('Raw Data'!J2032), 0, IF(AND(2=MATCH(LARGE('Raw Data'!G2032:J2032, 3), 'Raw Data'!G2032:J2032, 0), AND('Raw Data'!P2032-'Raw Data'!O2032&lt;4, 'Raw Data'!P2032-'Raw Data'!O2032&gt;0)), 'Raw Data'!H2032, 0))</f>
        <v/>
      </c>
      <c r="L2039">
        <f>IF(ISBLANK('Raw Data'!J2032), 0, IF(AND(1=MATCH(LARGE('Raw Data'!G2032:J2032, 3), 'Raw Data'!G2032:J2032, 0), AND('Raw Data'!O2032-'Raw Data'!P2032&lt;4, 'Raw Data'!O2032-'Raw Data'!P2032&gt;0)), 'Raw Data'!G2032, 0))</f>
        <v/>
      </c>
      <c r="M2039">
        <f>IF(ISBLANK('Raw Data'!J2032), 0, IF(AND(4=MATCH(LARGE('Raw Data'!G2032:J2032, 2), 'Raw Data'!G2032:J2032, 0), 'Raw Data'!P2032-'Raw Data'!O2032&gt;3), 'Raw Data'!J2032, 0))</f>
        <v/>
      </c>
      <c r="N2039">
        <f>IF(ISBLANK('Raw Data'!J2032), 0, IF(AND(3=MATCH(LARGE('Raw Data'!G2032:J2032, 2), 'Raw Data'!G2032:J2032, 0), 'Raw Data'!O2032-'Raw Data'!P2032&gt;3), 'Raw Data'!I2032, 0))</f>
        <v/>
      </c>
      <c r="O2039">
        <f>IF(ISBLANK('Raw Data'!J2032), 0, IF(AND(2=MATCH(LARGE('Raw Data'!G2032:J2032, 2), 'Raw Data'!G2032:J2032, 0), AND('Raw Data'!P2032-'Raw Data'!O2032&lt;4, 'Raw Data'!P2032-'Raw Data'!O2032&gt;0)), 'Raw Data'!H2032, 0))</f>
        <v/>
      </c>
      <c r="P2039">
        <f>IF(ISBLANK('Raw Data'!J2032), 0, IF(AND(1=MATCH(LARGE('Raw Data'!G2032:J2032, 2), 'Raw Data'!G2032:J2032, 0), AND('Raw Data'!O2032-'Raw Data'!P2032&lt;4, 'Raw Data'!O2032-'Raw Data'!P2032&gt;0)), 'Raw Data'!G2032, 0))</f>
        <v/>
      </c>
      <c r="Q2039">
        <f>IF(ISBLANK('Raw Data'!J2032), 0, IF(AND(4=MATCH(LARGE('Raw Data'!G2032:J2032, 1), 'Raw Data'!G2032:J2032, 0), 'Raw Data'!P2032-'Raw Data'!O2032&gt;3), 'Raw Data'!J2032, 0))</f>
        <v/>
      </c>
      <c r="R2039">
        <f>IF(ISBLANK('Raw Data'!J2032), 0, IF(AND(3=MATCH(LARGE('Raw Data'!G2032:J2032, 1), 'Raw Data'!G2032:J2032, 0), 'Raw Data'!O2032-'Raw Data'!P2032&gt;3), 'Raw Data'!I2032, 0))</f>
        <v/>
      </c>
      <c r="S2039">
        <f>IF(AND('Raw Data'!P2032-'Raw Data'!O2032&gt;4, 'Raw Data'!F2032&lt;'Raw Data'!C2032), 'Raw Data'!J2032, 0)</f>
        <v/>
      </c>
      <c r="T2039">
        <f>IF(AND('Raw Data'!O2032-'Raw Data'!P2032&gt;4, 'Raw Data'!F2032&gt;'Raw Data'!C2032), 'Raw Data'!I2032, 0)</f>
        <v/>
      </c>
      <c r="U2039">
        <f>IF(AND('Raw Data'!P2032-'Raw Data'!O2032&lt;3, 'Raw Data'!P2032&gt;'Raw Data'!O2032, 'Raw Data'!F2032&lt;'Raw Data'!C2032), 'Raw Data'!H2032, 0)</f>
        <v/>
      </c>
      <c r="V2039">
        <f>IF(AND('Raw Data'!P2032-'Raw Data'!O2032&lt;3, 'Raw Data'!P2032&gt;'Raw Data'!O2032, 'Raw Data'!F2032&gt;'Raw Data'!C2032), 'Raw Data'!G2032, 0)</f>
        <v/>
      </c>
    </row>
    <row r="2040">
      <c r="A2040">
        <f>IF(AND('Raw Data'!F2033&lt;'Raw Data'!C2033, 'Raw Data'!P2033&gt;'Raw Data'!O2033, 'Raw Data'!P2033-'Raw Data'!O2033&gt;3), 'Raw Data'!J2033, 0)</f>
        <v/>
      </c>
      <c r="B2040">
        <f>IF(AND('Raw Data'!C2033&lt;'Raw Data'!F2033, 'Raw Data'!O2033&gt;'Raw Data'!P2033, 'Raw Data'!O2033-'Raw Data'!P2033&gt;3), 'Raw Data'!I2033, 0)</f>
        <v/>
      </c>
      <c r="C2040">
        <f>IF(AND('Raw Data'!F2033&lt;'Raw Data'!C2033, 'Raw Data'!P2033&gt;'Raw Data'!O2033, 'Raw Data'!P2033-'Raw Data'!O2033&lt;4), 'Raw Data'!H2033, 0)</f>
        <v/>
      </c>
      <c r="D2040">
        <f>IF(AND('Raw Data'!C2033&lt;'Raw Data'!F2033, 'Raw Data'!O2033&gt;'Raw Data'!P2033, 'Raw Data'!O2033-'Raw Data'!P2033&lt;4), 'Raw Data'!G2033, 0)</f>
        <v/>
      </c>
      <c r="E2040">
        <f>IF(ISBLANK('Raw Data'!J2033), 0, IF(AND(4=MATCH(LARGE('Raw Data'!G2033:J2033, 4), 'Raw Data'!G2033:J2033, 0), 'Raw Data'!P2033-'Raw Data'!O2033&gt;3), 'Raw Data'!J2033, 0))</f>
        <v/>
      </c>
      <c r="F2040">
        <f>IF(ISBLANK('Raw Data'!J2033), 0, IF(AND(3=MATCH(LARGE('Raw Data'!G2033:J2033, 4), 'Raw Data'!G2033:J2033, 0), 'Raw Data'!O2033-'Raw Data'!P2033&gt;3), 'Raw Data'!I2033, 0))</f>
        <v/>
      </c>
      <c r="G2040">
        <f>IF(ISBLANK('Raw Data'!J2033), 0, IF(AND(2=MATCH(LARGE('Raw Data'!G2033:J2033, 4), 'Raw Data'!G2033:J2033, 0), AND('Raw Data'!P2033-'Raw Data'!O2033&lt;4, 'Raw Data'!P2033-'Raw Data'!O2033&gt;0)), 'Raw Data'!H2033, 0))</f>
        <v/>
      </c>
      <c r="H2040">
        <f>IF(ISBLANK('Raw Data'!J2033), 0, IF(AND(1=MATCH(LARGE('Raw Data'!G2033:J2033, 4), 'Raw Data'!G2033:J2033, 0), AND('Raw Data'!O2033-'Raw Data'!P2033&lt;4, 'Raw Data'!O2033-'Raw Data'!P2033&gt;0)), 'Raw Data'!G2033, 0))</f>
        <v/>
      </c>
      <c r="I2040">
        <f>IF(ISBLANK('Raw Data'!J2033), 0, IF(AND(4=MATCH(LARGE('Raw Data'!G2033:J2033, 3), 'Raw Data'!G2033:J2033, 0), 'Raw Data'!P2033-'Raw Data'!O2033&gt;3), 'Raw Data'!J2033, 0))</f>
        <v/>
      </c>
      <c r="J2040">
        <f>IF(ISBLANK('Raw Data'!J2033), 0, IF(AND(3=MATCH(LARGE('Raw Data'!G2033:J2033, 3), 'Raw Data'!G2033:J2033, 0), 'Raw Data'!O2033-'Raw Data'!P2033&gt;3), 'Raw Data'!I2033, 0))</f>
        <v/>
      </c>
      <c r="K2040">
        <f>IF(ISBLANK('Raw Data'!J2033), 0, IF(AND(2=MATCH(LARGE('Raw Data'!G2033:J2033, 3), 'Raw Data'!G2033:J2033, 0), AND('Raw Data'!P2033-'Raw Data'!O2033&lt;4, 'Raw Data'!P2033-'Raw Data'!O2033&gt;0)), 'Raw Data'!H2033, 0))</f>
        <v/>
      </c>
      <c r="L2040">
        <f>IF(ISBLANK('Raw Data'!J2033), 0, IF(AND(1=MATCH(LARGE('Raw Data'!G2033:J2033, 3), 'Raw Data'!G2033:J2033, 0), AND('Raw Data'!O2033-'Raw Data'!P2033&lt;4, 'Raw Data'!O2033-'Raw Data'!P2033&gt;0)), 'Raw Data'!G2033, 0))</f>
        <v/>
      </c>
      <c r="M2040">
        <f>IF(ISBLANK('Raw Data'!J2033), 0, IF(AND(4=MATCH(LARGE('Raw Data'!G2033:J2033, 2), 'Raw Data'!G2033:J2033, 0), 'Raw Data'!P2033-'Raw Data'!O2033&gt;3), 'Raw Data'!J2033, 0))</f>
        <v/>
      </c>
      <c r="N2040">
        <f>IF(ISBLANK('Raw Data'!J2033), 0, IF(AND(3=MATCH(LARGE('Raw Data'!G2033:J2033, 2), 'Raw Data'!G2033:J2033, 0), 'Raw Data'!O2033-'Raw Data'!P2033&gt;3), 'Raw Data'!I2033, 0))</f>
        <v/>
      </c>
      <c r="O2040">
        <f>IF(ISBLANK('Raw Data'!J2033), 0, IF(AND(2=MATCH(LARGE('Raw Data'!G2033:J2033, 2), 'Raw Data'!G2033:J2033, 0), AND('Raw Data'!P2033-'Raw Data'!O2033&lt;4, 'Raw Data'!P2033-'Raw Data'!O2033&gt;0)), 'Raw Data'!H2033, 0))</f>
        <v/>
      </c>
      <c r="P2040">
        <f>IF(ISBLANK('Raw Data'!J2033), 0, IF(AND(1=MATCH(LARGE('Raw Data'!G2033:J2033, 2), 'Raw Data'!G2033:J2033, 0), AND('Raw Data'!O2033-'Raw Data'!P2033&lt;4, 'Raw Data'!O2033-'Raw Data'!P2033&gt;0)), 'Raw Data'!G2033, 0))</f>
        <v/>
      </c>
      <c r="Q2040">
        <f>IF(ISBLANK('Raw Data'!J2033), 0, IF(AND(4=MATCH(LARGE('Raw Data'!G2033:J2033, 1), 'Raw Data'!G2033:J2033, 0), 'Raw Data'!P2033-'Raw Data'!O2033&gt;3), 'Raw Data'!J2033, 0))</f>
        <v/>
      </c>
      <c r="R2040">
        <f>IF(ISBLANK('Raw Data'!J2033), 0, IF(AND(3=MATCH(LARGE('Raw Data'!G2033:J2033, 1), 'Raw Data'!G2033:J2033, 0), 'Raw Data'!O2033-'Raw Data'!P2033&gt;3), 'Raw Data'!I2033, 0))</f>
        <v/>
      </c>
      <c r="S2040">
        <f>IF(AND('Raw Data'!P2033-'Raw Data'!O2033&gt;4, 'Raw Data'!F2033&lt;'Raw Data'!C2033), 'Raw Data'!J2033, 0)</f>
        <v/>
      </c>
      <c r="T2040">
        <f>IF(AND('Raw Data'!O2033-'Raw Data'!P2033&gt;4, 'Raw Data'!F2033&gt;'Raw Data'!C2033), 'Raw Data'!I2033, 0)</f>
        <v/>
      </c>
      <c r="U2040">
        <f>IF(AND('Raw Data'!P2033-'Raw Data'!O2033&lt;3, 'Raw Data'!P2033&gt;'Raw Data'!O2033, 'Raw Data'!F2033&lt;'Raw Data'!C2033), 'Raw Data'!H2033, 0)</f>
        <v/>
      </c>
      <c r="V2040">
        <f>IF(AND('Raw Data'!P2033-'Raw Data'!O2033&lt;3, 'Raw Data'!P2033&gt;'Raw Data'!O2033, 'Raw Data'!F2033&gt;'Raw Data'!C2033), 'Raw Data'!G2033, 0)</f>
        <v/>
      </c>
    </row>
    <row r="2041">
      <c r="A2041">
        <f>IF(AND('Raw Data'!F2034&lt;'Raw Data'!C2034, 'Raw Data'!P2034&gt;'Raw Data'!O2034, 'Raw Data'!P2034-'Raw Data'!O2034&gt;3), 'Raw Data'!J2034, 0)</f>
        <v/>
      </c>
      <c r="B2041">
        <f>IF(AND('Raw Data'!C2034&lt;'Raw Data'!F2034, 'Raw Data'!O2034&gt;'Raw Data'!P2034, 'Raw Data'!O2034-'Raw Data'!P2034&gt;3), 'Raw Data'!I2034, 0)</f>
        <v/>
      </c>
      <c r="C2041">
        <f>IF(AND('Raw Data'!F2034&lt;'Raw Data'!C2034, 'Raw Data'!P2034&gt;'Raw Data'!O2034, 'Raw Data'!P2034-'Raw Data'!O2034&lt;4), 'Raw Data'!H2034, 0)</f>
        <v/>
      </c>
      <c r="D2041">
        <f>IF(AND('Raw Data'!C2034&lt;'Raw Data'!F2034, 'Raw Data'!O2034&gt;'Raw Data'!P2034, 'Raw Data'!O2034-'Raw Data'!P2034&lt;4), 'Raw Data'!G2034, 0)</f>
        <v/>
      </c>
      <c r="E2041">
        <f>IF(ISBLANK('Raw Data'!J2034), 0, IF(AND(4=MATCH(LARGE('Raw Data'!G2034:J2034, 4), 'Raw Data'!G2034:J2034, 0), 'Raw Data'!P2034-'Raw Data'!O2034&gt;3), 'Raw Data'!J2034, 0))</f>
        <v/>
      </c>
      <c r="F2041">
        <f>IF(ISBLANK('Raw Data'!J2034), 0, IF(AND(3=MATCH(LARGE('Raw Data'!G2034:J2034, 4), 'Raw Data'!G2034:J2034, 0), 'Raw Data'!O2034-'Raw Data'!P2034&gt;3), 'Raw Data'!I2034, 0))</f>
        <v/>
      </c>
      <c r="G2041">
        <f>IF(ISBLANK('Raw Data'!J2034), 0, IF(AND(2=MATCH(LARGE('Raw Data'!G2034:J2034, 4), 'Raw Data'!G2034:J2034, 0), AND('Raw Data'!P2034-'Raw Data'!O2034&lt;4, 'Raw Data'!P2034-'Raw Data'!O2034&gt;0)), 'Raw Data'!H2034, 0))</f>
        <v/>
      </c>
      <c r="H2041">
        <f>IF(ISBLANK('Raw Data'!J2034), 0, IF(AND(1=MATCH(LARGE('Raw Data'!G2034:J2034, 4), 'Raw Data'!G2034:J2034, 0), AND('Raw Data'!O2034-'Raw Data'!P2034&lt;4, 'Raw Data'!O2034-'Raw Data'!P2034&gt;0)), 'Raw Data'!G2034, 0))</f>
        <v/>
      </c>
      <c r="I2041">
        <f>IF(ISBLANK('Raw Data'!J2034), 0, IF(AND(4=MATCH(LARGE('Raw Data'!G2034:J2034, 3), 'Raw Data'!G2034:J2034, 0), 'Raw Data'!P2034-'Raw Data'!O2034&gt;3), 'Raw Data'!J2034, 0))</f>
        <v/>
      </c>
      <c r="J2041">
        <f>IF(ISBLANK('Raw Data'!J2034), 0, IF(AND(3=MATCH(LARGE('Raw Data'!G2034:J2034, 3), 'Raw Data'!G2034:J2034, 0), 'Raw Data'!O2034-'Raw Data'!P2034&gt;3), 'Raw Data'!I2034, 0))</f>
        <v/>
      </c>
      <c r="K2041">
        <f>IF(ISBLANK('Raw Data'!J2034), 0, IF(AND(2=MATCH(LARGE('Raw Data'!G2034:J2034, 3), 'Raw Data'!G2034:J2034, 0), AND('Raw Data'!P2034-'Raw Data'!O2034&lt;4, 'Raw Data'!P2034-'Raw Data'!O2034&gt;0)), 'Raw Data'!H2034, 0))</f>
        <v/>
      </c>
      <c r="L2041">
        <f>IF(ISBLANK('Raw Data'!J2034), 0, IF(AND(1=MATCH(LARGE('Raw Data'!G2034:J2034, 3), 'Raw Data'!G2034:J2034, 0), AND('Raw Data'!O2034-'Raw Data'!P2034&lt;4, 'Raw Data'!O2034-'Raw Data'!P2034&gt;0)), 'Raw Data'!G2034, 0))</f>
        <v/>
      </c>
      <c r="M2041">
        <f>IF(ISBLANK('Raw Data'!J2034), 0, IF(AND(4=MATCH(LARGE('Raw Data'!G2034:J2034, 2), 'Raw Data'!G2034:J2034, 0), 'Raw Data'!P2034-'Raw Data'!O2034&gt;3), 'Raw Data'!J2034, 0))</f>
        <v/>
      </c>
      <c r="N2041">
        <f>IF(ISBLANK('Raw Data'!J2034), 0, IF(AND(3=MATCH(LARGE('Raw Data'!G2034:J2034, 2), 'Raw Data'!G2034:J2034, 0), 'Raw Data'!O2034-'Raw Data'!P2034&gt;3), 'Raw Data'!I2034, 0))</f>
        <v/>
      </c>
      <c r="O2041">
        <f>IF(ISBLANK('Raw Data'!J2034), 0, IF(AND(2=MATCH(LARGE('Raw Data'!G2034:J2034, 2), 'Raw Data'!G2034:J2034, 0), AND('Raw Data'!P2034-'Raw Data'!O2034&lt;4, 'Raw Data'!P2034-'Raw Data'!O2034&gt;0)), 'Raw Data'!H2034, 0))</f>
        <v/>
      </c>
      <c r="P2041">
        <f>IF(ISBLANK('Raw Data'!J2034), 0, IF(AND(1=MATCH(LARGE('Raw Data'!G2034:J2034, 2), 'Raw Data'!G2034:J2034, 0), AND('Raw Data'!O2034-'Raw Data'!P2034&lt;4, 'Raw Data'!O2034-'Raw Data'!P2034&gt;0)), 'Raw Data'!G2034, 0))</f>
        <v/>
      </c>
      <c r="Q2041">
        <f>IF(ISBLANK('Raw Data'!J2034), 0, IF(AND(4=MATCH(LARGE('Raw Data'!G2034:J2034, 1), 'Raw Data'!G2034:J2034, 0), 'Raw Data'!P2034-'Raw Data'!O2034&gt;3), 'Raw Data'!J2034, 0))</f>
        <v/>
      </c>
      <c r="R2041">
        <f>IF(ISBLANK('Raw Data'!J2034), 0, IF(AND(3=MATCH(LARGE('Raw Data'!G2034:J2034, 1), 'Raw Data'!G2034:J2034, 0), 'Raw Data'!O2034-'Raw Data'!P2034&gt;3), 'Raw Data'!I2034, 0))</f>
        <v/>
      </c>
      <c r="S2041">
        <f>IF(AND('Raw Data'!P2034-'Raw Data'!O2034&gt;4, 'Raw Data'!F2034&lt;'Raw Data'!C2034), 'Raw Data'!J2034, 0)</f>
        <v/>
      </c>
      <c r="T2041">
        <f>IF(AND('Raw Data'!O2034-'Raw Data'!P2034&gt;4, 'Raw Data'!F2034&gt;'Raw Data'!C2034), 'Raw Data'!I2034, 0)</f>
        <v/>
      </c>
      <c r="U2041">
        <f>IF(AND('Raw Data'!P2034-'Raw Data'!O2034&lt;3, 'Raw Data'!P2034&gt;'Raw Data'!O2034, 'Raw Data'!F2034&lt;'Raw Data'!C2034), 'Raw Data'!H2034, 0)</f>
        <v/>
      </c>
      <c r="V2041">
        <f>IF(AND('Raw Data'!P2034-'Raw Data'!O2034&lt;3, 'Raw Data'!P2034&gt;'Raw Data'!O2034, 'Raw Data'!F2034&gt;'Raw Data'!C2034), 'Raw Data'!G2034, 0)</f>
        <v/>
      </c>
    </row>
    <row r="2042">
      <c r="A2042">
        <f>IF(AND('Raw Data'!F2035&lt;'Raw Data'!C2035, 'Raw Data'!P2035&gt;'Raw Data'!O2035, 'Raw Data'!P2035-'Raw Data'!O2035&gt;3), 'Raw Data'!J2035, 0)</f>
        <v/>
      </c>
      <c r="B2042">
        <f>IF(AND('Raw Data'!C2035&lt;'Raw Data'!F2035, 'Raw Data'!O2035&gt;'Raw Data'!P2035, 'Raw Data'!O2035-'Raw Data'!P2035&gt;3), 'Raw Data'!I2035, 0)</f>
        <v/>
      </c>
      <c r="C2042">
        <f>IF(AND('Raw Data'!F2035&lt;'Raw Data'!C2035, 'Raw Data'!P2035&gt;'Raw Data'!O2035, 'Raw Data'!P2035-'Raw Data'!O2035&lt;4), 'Raw Data'!H2035, 0)</f>
        <v/>
      </c>
      <c r="D2042">
        <f>IF(AND('Raw Data'!C2035&lt;'Raw Data'!F2035, 'Raw Data'!O2035&gt;'Raw Data'!P2035, 'Raw Data'!O2035-'Raw Data'!P2035&lt;4), 'Raw Data'!G2035, 0)</f>
        <v/>
      </c>
      <c r="E2042">
        <f>IF(ISBLANK('Raw Data'!J2035), 0, IF(AND(4=MATCH(LARGE('Raw Data'!G2035:J2035, 4), 'Raw Data'!G2035:J2035, 0), 'Raw Data'!P2035-'Raw Data'!O2035&gt;3), 'Raw Data'!J2035, 0))</f>
        <v/>
      </c>
      <c r="F2042">
        <f>IF(ISBLANK('Raw Data'!J2035), 0, IF(AND(3=MATCH(LARGE('Raw Data'!G2035:J2035, 4), 'Raw Data'!G2035:J2035, 0), 'Raw Data'!O2035-'Raw Data'!P2035&gt;3), 'Raw Data'!I2035, 0))</f>
        <v/>
      </c>
      <c r="G2042">
        <f>IF(ISBLANK('Raw Data'!J2035), 0, IF(AND(2=MATCH(LARGE('Raw Data'!G2035:J2035, 4), 'Raw Data'!G2035:J2035, 0), AND('Raw Data'!P2035-'Raw Data'!O2035&lt;4, 'Raw Data'!P2035-'Raw Data'!O2035&gt;0)), 'Raw Data'!H2035, 0))</f>
        <v/>
      </c>
      <c r="H2042">
        <f>IF(ISBLANK('Raw Data'!J2035), 0, IF(AND(1=MATCH(LARGE('Raw Data'!G2035:J2035, 4), 'Raw Data'!G2035:J2035, 0), AND('Raw Data'!O2035-'Raw Data'!P2035&lt;4, 'Raw Data'!O2035-'Raw Data'!P2035&gt;0)), 'Raw Data'!G2035, 0))</f>
        <v/>
      </c>
      <c r="I2042">
        <f>IF(ISBLANK('Raw Data'!J2035), 0, IF(AND(4=MATCH(LARGE('Raw Data'!G2035:J2035, 3), 'Raw Data'!G2035:J2035, 0), 'Raw Data'!P2035-'Raw Data'!O2035&gt;3), 'Raw Data'!J2035, 0))</f>
        <v/>
      </c>
      <c r="J2042">
        <f>IF(ISBLANK('Raw Data'!J2035), 0, IF(AND(3=MATCH(LARGE('Raw Data'!G2035:J2035, 3), 'Raw Data'!G2035:J2035, 0), 'Raw Data'!O2035-'Raw Data'!P2035&gt;3), 'Raw Data'!I2035, 0))</f>
        <v/>
      </c>
      <c r="K2042">
        <f>IF(ISBLANK('Raw Data'!J2035), 0, IF(AND(2=MATCH(LARGE('Raw Data'!G2035:J2035, 3), 'Raw Data'!G2035:J2035, 0), AND('Raw Data'!P2035-'Raw Data'!O2035&lt;4, 'Raw Data'!P2035-'Raw Data'!O2035&gt;0)), 'Raw Data'!H2035, 0))</f>
        <v/>
      </c>
      <c r="L2042">
        <f>IF(ISBLANK('Raw Data'!J2035), 0, IF(AND(1=MATCH(LARGE('Raw Data'!G2035:J2035, 3), 'Raw Data'!G2035:J2035, 0), AND('Raw Data'!O2035-'Raw Data'!P2035&lt;4, 'Raw Data'!O2035-'Raw Data'!P2035&gt;0)), 'Raw Data'!G2035, 0))</f>
        <v/>
      </c>
      <c r="M2042">
        <f>IF(ISBLANK('Raw Data'!J2035), 0, IF(AND(4=MATCH(LARGE('Raw Data'!G2035:J2035, 2), 'Raw Data'!G2035:J2035, 0), 'Raw Data'!P2035-'Raw Data'!O2035&gt;3), 'Raw Data'!J2035, 0))</f>
        <v/>
      </c>
      <c r="N2042">
        <f>IF(ISBLANK('Raw Data'!J2035), 0, IF(AND(3=MATCH(LARGE('Raw Data'!G2035:J2035, 2), 'Raw Data'!G2035:J2035, 0), 'Raw Data'!O2035-'Raw Data'!P2035&gt;3), 'Raw Data'!I2035, 0))</f>
        <v/>
      </c>
      <c r="O2042">
        <f>IF(ISBLANK('Raw Data'!J2035), 0, IF(AND(2=MATCH(LARGE('Raw Data'!G2035:J2035, 2), 'Raw Data'!G2035:J2035, 0), AND('Raw Data'!P2035-'Raw Data'!O2035&lt;4, 'Raw Data'!P2035-'Raw Data'!O2035&gt;0)), 'Raw Data'!H2035, 0))</f>
        <v/>
      </c>
      <c r="P2042">
        <f>IF(ISBLANK('Raw Data'!J2035), 0, IF(AND(1=MATCH(LARGE('Raw Data'!G2035:J2035, 2), 'Raw Data'!G2035:J2035, 0), AND('Raw Data'!O2035-'Raw Data'!P2035&lt;4, 'Raw Data'!O2035-'Raw Data'!P2035&gt;0)), 'Raw Data'!G2035, 0))</f>
        <v/>
      </c>
      <c r="Q2042">
        <f>IF(ISBLANK('Raw Data'!J2035), 0, IF(AND(4=MATCH(LARGE('Raw Data'!G2035:J2035, 1), 'Raw Data'!G2035:J2035, 0), 'Raw Data'!P2035-'Raw Data'!O2035&gt;3), 'Raw Data'!J2035, 0))</f>
        <v/>
      </c>
      <c r="R2042">
        <f>IF(ISBLANK('Raw Data'!J2035), 0, IF(AND(3=MATCH(LARGE('Raw Data'!G2035:J2035, 1), 'Raw Data'!G2035:J2035, 0), 'Raw Data'!O2035-'Raw Data'!P2035&gt;3), 'Raw Data'!I2035, 0))</f>
        <v/>
      </c>
      <c r="S2042">
        <f>IF(AND('Raw Data'!P2035-'Raw Data'!O2035&gt;4, 'Raw Data'!F2035&lt;'Raw Data'!C2035), 'Raw Data'!J2035, 0)</f>
        <v/>
      </c>
      <c r="T2042">
        <f>IF(AND('Raw Data'!O2035-'Raw Data'!P2035&gt;4, 'Raw Data'!F2035&gt;'Raw Data'!C2035), 'Raw Data'!I2035, 0)</f>
        <v/>
      </c>
      <c r="U2042">
        <f>IF(AND('Raw Data'!P2035-'Raw Data'!O2035&lt;3, 'Raw Data'!P2035&gt;'Raw Data'!O2035, 'Raw Data'!F2035&lt;'Raw Data'!C2035), 'Raw Data'!H2035, 0)</f>
        <v/>
      </c>
      <c r="V2042">
        <f>IF(AND('Raw Data'!P2035-'Raw Data'!O2035&lt;3, 'Raw Data'!P2035&gt;'Raw Data'!O2035, 'Raw Data'!F2035&gt;'Raw Data'!C2035), 'Raw Data'!G2035, 0)</f>
        <v/>
      </c>
    </row>
    <row r="2043">
      <c r="A2043">
        <f>IF(AND('Raw Data'!F2036&lt;'Raw Data'!C2036, 'Raw Data'!P2036&gt;'Raw Data'!O2036, 'Raw Data'!P2036-'Raw Data'!O2036&gt;3), 'Raw Data'!J2036, 0)</f>
        <v/>
      </c>
      <c r="B2043">
        <f>IF(AND('Raw Data'!C2036&lt;'Raw Data'!F2036, 'Raw Data'!O2036&gt;'Raw Data'!P2036, 'Raw Data'!O2036-'Raw Data'!P2036&gt;3), 'Raw Data'!I2036, 0)</f>
        <v/>
      </c>
      <c r="C2043">
        <f>IF(AND('Raw Data'!F2036&lt;'Raw Data'!C2036, 'Raw Data'!P2036&gt;'Raw Data'!O2036, 'Raw Data'!P2036-'Raw Data'!O2036&lt;4), 'Raw Data'!H2036, 0)</f>
        <v/>
      </c>
      <c r="D2043">
        <f>IF(AND('Raw Data'!C2036&lt;'Raw Data'!F2036, 'Raw Data'!O2036&gt;'Raw Data'!P2036, 'Raw Data'!O2036-'Raw Data'!P2036&lt;4), 'Raw Data'!G2036, 0)</f>
        <v/>
      </c>
      <c r="E2043">
        <f>IF(ISBLANK('Raw Data'!J2036), 0, IF(AND(4=MATCH(LARGE('Raw Data'!G2036:J2036, 4), 'Raw Data'!G2036:J2036, 0), 'Raw Data'!P2036-'Raw Data'!O2036&gt;3), 'Raw Data'!J2036, 0))</f>
        <v/>
      </c>
      <c r="F2043">
        <f>IF(ISBLANK('Raw Data'!J2036), 0, IF(AND(3=MATCH(LARGE('Raw Data'!G2036:J2036, 4), 'Raw Data'!G2036:J2036, 0), 'Raw Data'!O2036-'Raw Data'!P2036&gt;3), 'Raw Data'!I2036, 0))</f>
        <v/>
      </c>
      <c r="G2043">
        <f>IF(ISBLANK('Raw Data'!J2036), 0, IF(AND(2=MATCH(LARGE('Raw Data'!G2036:J2036, 4), 'Raw Data'!G2036:J2036, 0), AND('Raw Data'!P2036-'Raw Data'!O2036&lt;4, 'Raw Data'!P2036-'Raw Data'!O2036&gt;0)), 'Raw Data'!H2036, 0))</f>
        <v/>
      </c>
      <c r="H2043">
        <f>IF(ISBLANK('Raw Data'!J2036), 0, IF(AND(1=MATCH(LARGE('Raw Data'!G2036:J2036, 4), 'Raw Data'!G2036:J2036, 0), AND('Raw Data'!O2036-'Raw Data'!P2036&lt;4, 'Raw Data'!O2036-'Raw Data'!P2036&gt;0)), 'Raw Data'!G2036, 0))</f>
        <v/>
      </c>
      <c r="I2043">
        <f>IF(ISBLANK('Raw Data'!J2036), 0, IF(AND(4=MATCH(LARGE('Raw Data'!G2036:J2036, 3), 'Raw Data'!G2036:J2036, 0), 'Raw Data'!P2036-'Raw Data'!O2036&gt;3), 'Raw Data'!J2036, 0))</f>
        <v/>
      </c>
      <c r="J2043">
        <f>IF(ISBLANK('Raw Data'!J2036), 0, IF(AND(3=MATCH(LARGE('Raw Data'!G2036:J2036, 3), 'Raw Data'!G2036:J2036, 0), 'Raw Data'!O2036-'Raw Data'!P2036&gt;3), 'Raw Data'!I2036, 0))</f>
        <v/>
      </c>
      <c r="K2043">
        <f>IF(ISBLANK('Raw Data'!J2036), 0, IF(AND(2=MATCH(LARGE('Raw Data'!G2036:J2036, 3), 'Raw Data'!G2036:J2036, 0), AND('Raw Data'!P2036-'Raw Data'!O2036&lt;4, 'Raw Data'!P2036-'Raw Data'!O2036&gt;0)), 'Raw Data'!H2036, 0))</f>
        <v/>
      </c>
      <c r="L2043">
        <f>IF(ISBLANK('Raw Data'!J2036), 0, IF(AND(1=MATCH(LARGE('Raw Data'!G2036:J2036, 3), 'Raw Data'!G2036:J2036, 0), AND('Raw Data'!O2036-'Raw Data'!P2036&lt;4, 'Raw Data'!O2036-'Raw Data'!P2036&gt;0)), 'Raw Data'!G2036, 0))</f>
        <v/>
      </c>
      <c r="M2043">
        <f>IF(ISBLANK('Raw Data'!J2036), 0, IF(AND(4=MATCH(LARGE('Raw Data'!G2036:J2036, 2), 'Raw Data'!G2036:J2036, 0), 'Raw Data'!P2036-'Raw Data'!O2036&gt;3), 'Raw Data'!J2036, 0))</f>
        <v/>
      </c>
      <c r="N2043">
        <f>IF(ISBLANK('Raw Data'!J2036), 0, IF(AND(3=MATCH(LARGE('Raw Data'!G2036:J2036, 2), 'Raw Data'!G2036:J2036, 0), 'Raw Data'!O2036-'Raw Data'!P2036&gt;3), 'Raw Data'!I2036, 0))</f>
        <v/>
      </c>
      <c r="O2043">
        <f>IF(ISBLANK('Raw Data'!J2036), 0, IF(AND(2=MATCH(LARGE('Raw Data'!G2036:J2036, 2), 'Raw Data'!G2036:J2036, 0), AND('Raw Data'!P2036-'Raw Data'!O2036&lt;4, 'Raw Data'!P2036-'Raw Data'!O2036&gt;0)), 'Raw Data'!H2036, 0))</f>
        <v/>
      </c>
      <c r="P2043">
        <f>IF(ISBLANK('Raw Data'!J2036), 0, IF(AND(1=MATCH(LARGE('Raw Data'!G2036:J2036, 2), 'Raw Data'!G2036:J2036, 0), AND('Raw Data'!O2036-'Raw Data'!P2036&lt;4, 'Raw Data'!O2036-'Raw Data'!P2036&gt;0)), 'Raw Data'!G2036, 0))</f>
        <v/>
      </c>
      <c r="Q2043">
        <f>IF(ISBLANK('Raw Data'!J2036), 0, IF(AND(4=MATCH(LARGE('Raw Data'!G2036:J2036, 1), 'Raw Data'!G2036:J2036, 0), 'Raw Data'!P2036-'Raw Data'!O2036&gt;3), 'Raw Data'!J2036, 0))</f>
        <v/>
      </c>
      <c r="R2043">
        <f>IF(ISBLANK('Raw Data'!J2036), 0, IF(AND(3=MATCH(LARGE('Raw Data'!G2036:J2036, 1), 'Raw Data'!G2036:J2036, 0), 'Raw Data'!O2036-'Raw Data'!P2036&gt;3), 'Raw Data'!I2036, 0))</f>
        <v/>
      </c>
      <c r="S2043">
        <f>IF(AND('Raw Data'!P2036-'Raw Data'!O2036&gt;4, 'Raw Data'!F2036&lt;'Raw Data'!C2036), 'Raw Data'!J2036, 0)</f>
        <v/>
      </c>
      <c r="T2043">
        <f>IF(AND('Raw Data'!O2036-'Raw Data'!P2036&gt;4, 'Raw Data'!F2036&gt;'Raw Data'!C2036), 'Raw Data'!I2036, 0)</f>
        <v/>
      </c>
      <c r="U2043">
        <f>IF(AND('Raw Data'!P2036-'Raw Data'!O2036&lt;3, 'Raw Data'!P2036&gt;'Raw Data'!O2036, 'Raw Data'!F2036&lt;'Raw Data'!C2036), 'Raw Data'!H2036, 0)</f>
        <v/>
      </c>
      <c r="V2043">
        <f>IF(AND('Raw Data'!P2036-'Raw Data'!O2036&lt;3, 'Raw Data'!P2036&gt;'Raw Data'!O2036, 'Raw Data'!F2036&gt;'Raw Data'!C2036), 'Raw Data'!G2036, 0)</f>
        <v/>
      </c>
    </row>
    <row r="2044">
      <c r="A2044">
        <f>IF(AND('Raw Data'!F2037&lt;'Raw Data'!C2037, 'Raw Data'!P2037&gt;'Raw Data'!O2037, 'Raw Data'!P2037-'Raw Data'!O2037&gt;3), 'Raw Data'!J2037, 0)</f>
        <v/>
      </c>
      <c r="B2044">
        <f>IF(AND('Raw Data'!C2037&lt;'Raw Data'!F2037, 'Raw Data'!O2037&gt;'Raw Data'!P2037, 'Raw Data'!O2037-'Raw Data'!P2037&gt;3), 'Raw Data'!I2037, 0)</f>
        <v/>
      </c>
      <c r="C2044">
        <f>IF(AND('Raw Data'!F2037&lt;'Raw Data'!C2037, 'Raw Data'!P2037&gt;'Raw Data'!O2037, 'Raw Data'!P2037-'Raw Data'!O2037&lt;4), 'Raw Data'!H2037, 0)</f>
        <v/>
      </c>
      <c r="D2044">
        <f>IF(AND('Raw Data'!C2037&lt;'Raw Data'!F2037, 'Raw Data'!O2037&gt;'Raw Data'!P2037, 'Raw Data'!O2037-'Raw Data'!P2037&lt;4), 'Raw Data'!G2037, 0)</f>
        <v/>
      </c>
      <c r="E2044">
        <f>IF(ISBLANK('Raw Data'!J2037), 0, IF(AND(4=MATCH(LARGE('Raw Data'!G2037:J2037, 4), 'Raw Data'!G2037:J2037, 0), 'Raw Data'!P2037-'Raw Data'!O2037&gt;3), 'Raw Data'!J2037, 0))</f>
        <v/>
      </c>
      <c r="F2044">
        <f>IF(ISBLANK('Raw Data'!J2037), 0, IF(AND(3=MATCH(LARGE('Raw Data'!G2037:J2037, 4), 'Raw Data'!G2037:J2037, 0), 'Raw Data'!O2037-'Raw Data'!P2037&gt;3), 'Raw Data'!I2037, 0))</f>
        <v/>
      </c>
      <c r="G2044">
        <f>IF(ISBLANK('Raw Data'!J2037), 0, IF(AND(2=MATCH(LARGE('Raw Data'!G2037:J2037, 4), 'Raw Data'!G2037:J2037, 0), AND('Raw Data'!P2037-'Raw Data'!O2037&lt;4, 'Raw Data'!P2037-'Raw Data'!O2037&gt;0)), 'Raw Data'!H2037, 0))</f>
        <v/>
      </c>
      <c r="H2044">
        <f>IF(ISBLANK('Raw Data'!J2037), 0, IF(AND(1=MATCH(LARGE('Raw Data'!G2037:J2037, 4), 'Raw Data'!G2037:J2037, 0), AND('Raw Data'!O2037-'Raw Data'!P2037&lt;4, 'Raw Data'!O2037-'Raw Data'!P2037&gt;0)), 'Raw Data'!G2037, 0))</f>
        <v/>
      </c>
      <c r="I2044">
        <f>IF(ISBLANK('Raw Data'!J2037), 0, IF(AND(4=MATCH(LARGE('Raw Data'!G2037:J2037, 3), 'Raw Data'!G2037:J2037, 0), 'Raw Data'!P2037-'Raw Data'!O2037&gt;3), 'Raw Data'!J2037, 0))</f>
        <v/>
      </c>
      <c r="J2044">
        <f>IF(ISBLANK('Raw Data'!J2037), 0, IF(AND(3=MATCH(LARGE('Raw Data'!G2037:J2037, 3), 'Raw Data'!G2037:J2037, 0), 'Raw Data'!O2037-'Raw Data'!P2037&gt;3), 'Raw Data'!I2037, 0))</f>
        <v/>
      </c>
      <c r="K2044">
        <f>IF(ISBLANK('Raw Data'!J2037), 0, IF(AND(2=MATCH(LARGE('Raw Data'!G2037:J2037, 3), 'Raw Data'!G2037:J2037, 0), AND('Raw Data'!P2037-'Raw Data'!O2037&lt;4, 'Raw Data'!P2037-'Raw Data'!O2037&gt;0)), 'Raw Data'!H2037, 0))</f>
        <v/>
      </c>
      <c r="L2044">
        <f>IF(ISBLANK('Raw Data'!J2037), 0, IF(AND(1=MATCH(LARGE('Raw Data'!G2037:J2037, 3), 'Raw Data'!G2037:J2037, 0), AND('Raw Data'!O2037-'Raw Data'!P2037&lt;4, 'Raw Data'!O2037-'Raw Data'!P2037&gt;0)), 'Raw Data'!G2037, 0))</f>
        <v/>
      </c>
      <c r="M2044">
        <f>IF(ISBLANK('Raw Data'!J2037), 0, IF(AND(4=MATCH(LARGE('Raw Data'!G2037:J2037, 2), 'Raw Data'!G2037:J2037, 0), 'Raw Data'!P2037-'Raw Data'!O2037&gt;3), 'Raw Data'!J2037, 0))</f>
        <v/>
      </c>
      <c r="N2044">
        <f>IF(ISBLANK('Raw Data'!J2037), 0, IF(AND(3=MATCH(LARGE('Raw Data'!G2037:J2037, 2), 'Raw Data'!G2037:J2037, 0), 'Raw Data'!O2037-'Raw Data'!P2037&gt;3), 'Raw Data'!I2037, 0))</f>
        <v/>
      </c>
      <c r="O2044">
        <f>IF(ISBLANK('Raw Data'!J2037), 0, IF(AND(2=MATCH(LARGE('Raw Data'!G2037:J2037, 2), 'Raw Data'!G2037:J2037, 0), AND('Raw Data'!P2037-'Raw Data'!O2037&lt;4, 'Raw Data'!P2037-'Raw Data'!O2037&gt;0)), 'Raw Data'!H2037, 0))</f>
        <v/>
      </c>
      <c r="P2044">
        <f>IF(ISBLANK('Raw Data'!J2037), 0, IF(AND(1=MATCH(LARGE('Raw Data'!G2037:J2037, 2), 'Raw Data'!G2037:J2037, 0), AND('Raw Data'!O2037-'Raw Data'!P2037&lt;4, 'Raw Data'!O2037-'Raw Data'!P2037&gt;0)), 'Raw Data'!G2037, 0))</f>
        <v/>
      </c>
      <c r="Q2044">
        <f>IF(ISBLANK('Raw Data'!J2037), 0, IF(AND(4=MATCH(LARGE('Raw Data'!G2037:J2037, 1), 'Raw Data'!G2037:J2037, 0), 'Raw Data'!P2037-'Raw Data'!O2037&gt;3), 'Raw Data'!J2037, 0))</f>
        <v/>
      </c>
      <c r="R2044">
        <f>IF(ISBLANK('Raw Data'!J2037), 0, IF(AND(3=MATCH(LARGE('Raw Data'!G2037:J2037, 1), 'Raw Data'!G2037:J2037, 0), 'Raw Data'!O2037-'Raw Data'!P2037&gt;3), 'Raw Data'!I2037, 0))</f>
        <v/>
      </c>
      <c r="S2044">
        <f>IF(AND('Raw Data'!P2037-'Raw Data'!O2037&gt;4, 'Raw Data'!F2037&lt;'Raw Data'!C2037), 'Raw Data'!J2037, 0)</f>
        <v/>
      </c>
      <c r="T2044">
        <f>IF(AND('Raw Data'!O2037-'Raw Data'!P2037&gt;4, 'Raw Data'!F2037&gt;'Raw Data'!C2037), 'Raw Data'!I2037, 0)</f>
        <v/>
      </c>
      <c r="U2044">
        <f>IF(AND('Raw Data'!P2037-'Raw Data'!O2037&lt;3, 'Raw Data'!P2037&gt;'Raw Data'!O2037, 'Raw Data'!F2037&lt;'Raw Data'!C2037), 'Raw Data'!H2037, 0)</f>
        <v/>
      </c>
      <c r="V2044">
        <f>IF(AND('Raw Data'!P2037-'Raw Data'!O2037&lt;3, 'Raw Data'!P2037&gt;'Raw Data'!O2037, 'Raw Data'!F2037&gt;'Raw Data'!C2037), 'Raw Data'!G2037, 0)</f>
        <v/>
      </c>
    </row>
    <row r="2045">
      <c r="A2045">
        <f>IF(AND('Raw Data'!F2038&lt;'Raw Data'!C2038, 'Raw Data'!P2038&gt;'Raw Data'!O2038, 'Raw Data'!P2038-'Raw Data'!O2038&gt;3), 'Raw Data'!J2038, 0)</f>
        <v/>
      </c>
      <c r="B2045">
        <f>IF(AND('Raw Data'!C2038&lt;'Raw Data'!F2038, 'Raw Data'!O2038&gt;'Raw Data'!P2038, 'Raw Data'!O2038-'Raw Data'!P2038&gt;3), 'Raw Data'!I2038, 0)</f>
        <v/>
      </c>
      <c r="C2045">
        <f>IF(AND('Raw Data'!F2038&lt;'Raw Data'!C2038, 'Raw Data'!P2038&gt;'Raw Data'!O2038, 'Raw Data'!P2038-'Raw Data'!O2038&lt;4), 'Raw Data'!H2038, 0)</f>
        <v/>
      </c>
      <c r="D2045">
        <f>IF(AND('Raw Data'!C2038&lt;'Raw Data'!F2038, 'Raw Data'!O2038&gt;'Raw Data'!P2038, 'Raw Data'!O2038-'Raw Data'!P2038&lt;4), 'Raw Data'!G2038, 0)</f>
        <v/>
      </c>
      <c r="E2045">
        <f>IF(ISBLANK('Raw Data'!J2038), 0, IF(AND(4=MATCH(LARGE('Raw Data'!G2038:J2038, 4), 'Raw Data'!G2038:J2038, 0), 'Raw Data'!P2038-'Raw Data'!O2038&gt;3), 'Raw Data'!J2038, 0))</f>
        <v/>
      </c>
      <c r="F2045">
        <f>IF(ISBLANK('Raw Data'!J2038), 0, IF(AND(3=MATCH(LARGE('Raw Data'!G2038:J2038, 4), 'Raw Data'!G2038:J2038, 0), 'Raw Data'!O2038-'Raw Data'!P2038&gt;3), 'Raw Data'!I2038, 0))</f>
        <v/>
      </c>
      <c r="G2045">
        <f>IF(ISBLANK('Raw Data'!J2038), 0, IF(AND(2=MATCH(LARGE('Raw Data'!G2038:J2038, 4), 'Raw Data'!G2038:J2038, 0), AND('Raw Data'!P2038-'Raw Data'!O2038&lt;4, 'Raw Data'!P2038-'Raw Data'!O2038&gt;0)), 'Raw Data'!H2038, 0))</f>
        <v/>
      </c>
      <c r="H2045">
        <f>IF(ISBLANK('Raw Data'!J2038), 0, IF(AND(1=MATCH(LARGE('Raw Data'!G2038:J2038, 4), 'Raw Data'!G2038:J2038, 0), AND('Raw Data'!O2038-'Raw Data'!P2038&lt;4, 'Raw Data'!O2038-'Raw Data'!P2038&gt;0)), 'Raw Data'!G2038, 0))</f>
        <v/>
      </c>
      <c r="I2045">
        <f>IF(ISBLANK('Raw Data'!J2038), 0, IF(AND(4=MATCH(LARGE('Raw Data'!G2038:J2038, 3), 'Raw Data'!G2038:J2038, 0), 'Raw Data'!P2038-'Raw Data'!O2038&gt;3), 'Raw Data'!J2038, 0))</f>
        <v/>
      </c>
      <c r="J2045">
        <f>IF(ISBLANK('Raw Data'!J2038), 0, IF(AND(3=MATCH(LARGE('Raw Data'!G2038:J2038, 3), 'Raw Data'!G2038:J2038, 0), 'Raw Data'!O2038-'Raw Data'!P2038&gt;3), 'Raw Data'!I2038, 0))</f>
        <v/>
      </c>
      <c r="K2045">
        <f>IF(ISBLANK('Raw Data'!J2038), 0, IF(AND(2=MATCH(LARGE('Raw Data'!G2038:J2038, 3), 'Raw Data'!G2038:J2038, 0), AND('Raw Data'!P2038-'Raw Data'!O2038&lt;4, 'Raw Data'!P2038-'Raw Data'!O2038&gt;0)), 'Raw Data'!H2038, 0))</f>
        <v/>
      </c>
      <c r="L2045">
        <f>IF(ISBLANK('Raw Data'!J2038), 0, IF(AND(1=MATCH(LARGE('Raw Data'!G2038:J2038, 3), 'Raw Data'!G2038:J2038, 0), AND('Raw Data'!O2038-'Raw Data'!P2038&lt;4, 'Raw Data'!O2038-'Raw Data'!P2038&gt;0)), 'Raw Data'!G2038, 0))</f>
        <v/>
      </c>
      <c r="M2045">
        <f>IF(ISBLANK('Raw Data'!J2038), 0, IF(AND(4=MATCH(LARGE('Raw Data'!G2038:J2038, 2), 'Raw Data'!G2038:J2038, 0), 'Raw Data'!P2038-'Raw Data'!O2038&gt;3), 'Raw Data'!J2038, 0))</f>
        <v/>
      </c>
      <c r="N2045">
        <f>IF(ISBLANK('Raw Data'!J2038), 0, IF(AND(3=MATCH(LARGE('Raw Data'!G2038:J2038, 2), 'Raw Data'!G2038:J2038, 0), 'Raw Data'!O2038-'Raw Data'!P2038&gt;3), 'Raw Data'!I2038, 0))</f>
        <v/>
      </c>
      <c r="O2045">
        <f>IF(ISBLANK('Raw Data'!J2038), 0, IF(AND(2=MATCH(LARGE('Raw Data'!G2038:J2038, 2), 'Raw Data'!G2038:J2038, 0), AND('Raw Data'!P2038-'Raw Data'!O2038&lt;4, 'Raw Data'!P2038-'Raw Data'!O2038&gt;0)), 'Raw Data'!H2038, 0))</f>
        <v/>
      </c>
      <c r="P2045">
        <f>IF(ISBLANK('Raw Data'!J2038), 0, IF(AND(1=MATCH(LARGE('Raw Data'!G2038:J2038, 2), 'Raw Data'!G2038:J2038, 0), AND('Raw Data'!O2038-'Raw Data'!P2038&lt;4, 'Raw Data'!O2038-'Raw Data'!P2038&gt;0)), 'Raw Data'!G2038, 0))</f>
        <v/>
      </c>
      <c r="Q2045">
        <f>IF(ISBLANK('Raw Data'!J2038), 0, IF(AND(4=MATCH(LARGE('Raw Data'!G2038:J2038, 1), 'Raw Data'!G2038:J2038, 0), 'Raw Data'!P2038-'Raw Data'!O2038&gt;3), 'Raw Data'!J2038, 0))</f>
        <v/>
      </c>
      <c r="R2045">
        <f>IF(ISBLANK('Raw Data'!J2038), 0, IF(AND(3=MATCH(LARGE('Raw Data'!G2038:J2038, 1), 'Raw Data'!G2038:J2038, 0), 'Raw Data'!O2038-'Raw Data'!P2038&gt;3), 'Raw Data'!I2038, 0))</f>
        <v/>
      </c>
      <c r="S2045">
        <f>IF(AND('Raw Data'!P2038-'Raw Data'!O2038&gt;4, 'Raw Data'!F2038&lt;'Raw Data'!C2038), 'Raw Data'!J2038, 0)</f>
        <v/>
      </c>
      <c r="T2045">
        <f>IF(AND('Raw Data'!O2038-'Raw Data'!P2038&gt;4, 'Raw Data'!F2038&gt;'Raw Data'!C2038), 'Raw Data'!I2038, 0)</f>
        <v/>
      </c>
      <c r="U2045">
        <f>IF(AND('Raw Data'!P2038-'Raw Data'!O2038&lt;3, 'Raw Data'!P2038&gt;'Raw Data'!O2038, 'Raw Data'!F2038&lt;'Raw Data'!C2038), 'Raw Data'!H2038, 0)</f>
        <v/>
      </c>
      <c r="V2045">
        <f>IF(AND('Raw Data'!P2038-'Raw Data'!O2038&lt;3, 'Raw Data'!P2038&gt;'Raw Data'!O2038, 'Raw Data'!F2038&gt;'Raw Data'!C2038), 'Raw Data'!G2038, 0)</f>
        <v/>
      </c>
    </row>
    <row r="2046">
      <c r="A2046">
        <f>IF(AND('Raw Data'!F2039&lt;'Raw Data'!C2039, 'Raw Data'!P2039&gt;'Raw Data'!O2039, 'Raw Data'!P2039-'Raw Data'!O2039&gt;3), 'Raw Data'!J2039, 0)</f>
        <v/>
      </c>
      <c r="B2046">
        <f>IF(AND('Raw Data'!C2039&lt;'Raw Data'!F2039, 'Raw Data'!O2039&gt;'Raw Data'!P2039, 'Raw Data'!O2039-'Raw Data'!P2039&gt;3), 'Raw Data'!I2039, 0)</f>
        <v/>
      </c>
      <c r="C2046">
        <f>IF(AND('Raw Data'!F2039&lt;'Raw Data'!C2039, 'Raw Data'!P2039&gt;'Raw Data'!O2039, 'Raw Data'!P2039-'Raw Data'!O2039&lt;4), 'Raw Data'!H2039, 0)</f>
        <v/>
      </c>
      <c r="D2046">
        <f>IF(AND('Raw Data'!C2039&lt;'Raw Data'!F2039, 'Raw Data'!O2039&gt;'Raw Data'!P2039, 'Raw Data'!O2039-'Raw Data'!P2039&lt;4), 'Raw Data'!G2039, 0)</f>
        <v/>
      </c>
      <c r="E2046">
        <f>IF(ISBLANK('Raw Data'!J2039), 0, IF(AND(4=MATCH(LARGE('Raw Data'!G2039:J2039, 4), 'Raw Data'!G2039:J2039, 0), 'Raw Data'!P2039-'Raw Data'!O2039&gt;3), 'Raw Data'!J2039, 0))</f>
        <v/>
      </c>
      <c r="F2046">
        <f>IF(ISBLANK('Raw Data'!J2039), 0, IF(AND(3=MATCH(LARGE('Raw Data'!G2039:J2039, 4), 'Raw Data'!G2039:J2039, 0), 'Raw Data'!O2039-'Raw Data'!P2039&gt;3), 'Raw Data'!I2039, 0))</f>
        <v/>
      </c>
      <c r="G2046">
        <f>IF(ISBLANK('Raw Data'!J2039), 0, IF(AND(2=MATCH(LARGE('Raw Data'!G2039:J2039, 4), 'Raw Data'!G2039:J2039, 0), AND('Raw Data'!P2039-'Raw Data'!O2039&lt;4, 'Raw Data'!P2039-'Raw Data'!O2039&gt;0)), 'Raw Data'!H2039, 0))</f>
        <v/>
      </c>
      <c r="H2046">
        <f>IF(ISBLANK('Raw Data'!J2039), 0, IF(AND(1=MATCH(LARGE('Raw Data'!G2039:J2039, 4), 'Raw Data'!G2039:J2039, 0), AND('Raw Data'!O2039-'Raw Data'!P2039&lt;4, 'Raw Data'!O2039-'Raw Data'!P2039&gt;0)), 'Raw Data'!G2039, 0))</f>
        <v/>
      </c>
      <c r="I2046">
        <f>IF(ISBLANK('Raw Data'!J2039), 0, IF(AND(4=MATCH(LARGE('Raw Data'!G2039:J2039, 3), 'Raw Data'!G2039:J2039, 0), 'Raw Data'!P2039-'Raw Data'!O2039&gt;3), 'Raw Data'!J2039, 0))</f>
        <v/>
      </c>
      <c r="J2046">
        <f>IF(ISBLANK('Raw Data'!J2039), 0, IF(AND(3=MATCH(LARGE('Raw Data'!G2039:J2039, 3), 'Raw Data'!G2039:J2039, 0), 'Raw Data'!O2039-'Raw Data'!P2039&gt;3), 'Raw Data'!I2039, 0))</f>
        <v/>
      </c>
      <c r="K2046">
        <f>IF(ISBLANK('Raw Data'!J2039), 0, IF(AND(2=MATCH(LARGE('Raw Data'!G2039:J2039, 3), 'Raw Data'!G2039:J2039, 0), AND('Raw Data'!P2039-'Raw Data'!O2039&lt;4, 'Raw Data'!P2039-'Raw Data'!O2039&gt;0)), 'Raw Data'!H2039, 0))</f>
        <v/>
      </c>
      <c r="L2046">
        <f>IF(ISBLANK('Raw Data'!J2039), 0, IF(AND(1=MATCH(LARGE('Raw Data'!G2039:J2039, 3), 'Raw Data'!G2039:J2039, 0), AND('Raw Data'!O2039-'Raw Data'!P2039&lt;4, 'Raw Data'!O2039-'Raw Data'!P2039&gt;0)), 'Raw Data'!G2039, 0))</f>
        <v/>
      </c>
      <c r="M2046">
        <f>IF(ISBLANK('Raw Data'!J2039), 0, IF(AND(4=MATCH(LARGE('Raw Data'!G2039:J2039, 2), 'Raw Data'!G2039:J2039, 0), 'Raw Data'!P2039-'Raw Data'!O2039&gt;3), 'Raw Data'!J2039, 0))</f>
        <v/>
      </c>
      <c r="N2046">
        <f>IF(ISBLANK('Raw Data'!J2039), 0, IF(AND(3=MATCH(LARGE('Raw Data'!G2039:J2039, 2), 'Raw Data'!G2039:J2039, 0), 'Raw Data'!O2039-'Raw Data'!P2039&gt;3), 'Raw Data'!I2039, 0))</f>
        <v/>
      </c>
      <c r="O2046">
        <f>IF(ISBLANK('Raw Data'!J2039), 0, IF(AND(2=MATCH(LARGE('Raw Data'!G2039:J2039, 2), 'Raw Data'!G2039:J2039, 0), AND('Raw Data'!P2039-'Raw Data'!O2039&lt;4, 'Raw Data'!P2039-'Raw Data'!O2039&gt;0)), 'Raw Data'!H2039, 0))</f>
        <v/>
      </c>
      <c r="P2046">
        <f>IF(ISBLANK('Raw Data'!J2039), 0, IF(AND(1=MATCH(LARGE('Raw Data'!G2039:J2039, 2), 'Raw Data'!G2039:J2039, 0), AND('Raw Data'!O2039-'Raw Data'!P2039&lt;4, 'Raw Data'!O2039-'Raw Data'!P2039&gt;0)), 'Raw Data'!G2039, 0))</f>
        <v/>
      </c>
      <c r="Q2046">
        <f>IF(ISBLANK('Raw Data'!J2039), 0, IF(AND(4=MATCH(LARGE('Raw Data'!G2039:J2039, 1), 'Raw Data'!G2039:J2039, 0), 'Raw Data'!P2039-'Raw Data'!O2039&gt;3), 'Raw Data'!J2039, 0))</f>
        <v/>
      </c>
      <c r="R2046">
        <f>IF(ISBLANK('Raw Data'!J2039), 0, IF(AND(3=MATCH(LARGE('Raw Data'!G2039:J2039, 1), 'Raw Data'!G2039:J2039, 0), 'Raw Data'!O2039-'Raw Data'!P2039&gt;3), 'Raw Data'!I2039, 0))</f>
        <v/>
      </c>
      <c r="S2046">
        <f>IF(AND('Raw Data'!P2039-'Raw Data'!O2039&gt;4, 'Raw Data'!F2039&lt;'Raw Data'!C2039), 'Raw Data'!J2039, 0)</f>
        <v/>
      </c>
      <c r="T2046">
        <f>IF(AND('Raw Data'!O2039-'Raw Data'!P2039&gt;4, 'Raw Data'!F2039&gt;'Raw Data'!C2039), 'Raw Data'!I2039, 0)</f>
        <v/>
      </c>
      <c r="U2046">
        <f>IF(AND('Raw Data'!P2039-'Raw Data'!O2039&lt;3, 'Raw Data'!P2039&gt;'Raw Data'!O2039, 'Raw Data'!F2039&lt;'Raw Data'!C2039), 'Raw Data'!H2039, 0)</f>
        <v/>
      </c>
      <c r="V2046">
        <f>IF(AND('Raw Data'!P2039-'Raw Data'!O2039&lt;3, 'Raw Data'!P2039&gt;'Raw Data'!O2039, 'Raw Data'!F2039&gt;'Raw Data'!C2039), 'Raw Data'!G2039, 0)</f>
        <v/>
      </c>
    </row>
    <row r="2047">
      <c r="A2047">
        <f>IF(AND('Raw Data'!F2040&lt;'Raw Data'!C2040, 'Raw Data'!P2040&gt;'Raw Data'!O2040, 'Raw Data'!P2040-'Raw Data'!O2040&gt;3), 'Raw Data'!J2040, 0)</f>
        <v/>
      </c>
      <c r="B2047">
        <f>IF(AND('Raw Data'!C2040&lt;'Raw Data'!F2040, 'Raw Data'!O2040&gt;'Raw Data'!P2040, 'Raw Data'!O2040-'Raw Data'!P2040&gt;3), 'Raw Data'!I2040, 0)</f>
        <v/>
      </c>
      <c r="C2047">
        <f>IF(AND('Raw Data'!F2040&lt;'Raw Data'!C2040, 'Raw Data'!P2040&gt;'Raw Data'!O2040, 'Raw Data'!P2040-'Raw Data'!O2040&lt;4), 'Raw Data'!H2040, 0)</f>
        <v/>
      </c>
      <c r="D2047">
        <f>IF(AND('Raw Data'!C2040&lt;'Raw Data'!F2040, 'Raw Data'!O2040&gt;'Raw Data'!P2040, 'Raw Data'!O2040-'Raw Data'!P2040&lt;4), 'Raw Data'!G2040, 0)</f>
        <v/>
      </c>
      <c r="E2047">
        <f>IF(ISBLANK('Raw Data'!J2040), 0, IF(AND(4=MATCH(LARGE('Raw Data'!G2040:J2040, 4), 'Raw Data'!G2040:J2040, 0), 'Raw Data'!P2040-'Raw Data'!O2040&gt;3), 'Raw Data'!J2040, 0))</f>
        <v/>
      </c>
      <c r="F2047">
        <f>IF(ISBLANK('Raw Data'!J2040), 0, IF(AND(3=MATCH(LARGE('Raw Data'!G2040:J2040, 4), 'Raw Data'!G2040:J2040, 0), 'Raw Data'!O2040-'Raw Data'!P2040&gt;3), 'Raw Data'!I2040, 0))</f>
        <v/>
      </c>
      <c r="G2047">
        <f>IF(ISBLANK('Raw Data'!J2040), 0, IF(AND(2=MATCH(LARGE('Raw Data'!G2040:J2040, 4), 'Raw Data'!G2040:J2040, 0), AND('Raw Data'!P2040-'Raw Data'!O2040&lt;4, 'Raw Data'!P2040-'Raw Data'!O2040&gt;0)), 'Raw Data'!H2040, 0))</f>
        <v/>
      </c>
      <c r="H2047">
        <f>IF(ISBLANK('Raw Data'!J2040), 0, IF(AND(1=MATCH(LARGE('Raw Data'!G2040:J2040, 4), 'Raw Data'!G2040:J2040, 0), AND('Raw Data'!O2040-'Raw Data'!P2040&lt;4, 'Raw Data'!O2040-'Raw Data'!P2040&gt;0)), 'Raw Data'!G2040, 0))</f>
        <v/>
      </c>
      <c r="I2047">
        <f>IF(ISBLANK('Raw Data'!J2040), 0, IF(AND(4=MATCH(LARGE('Raw Data'!G2040:J2040, 3), 'Raw Data'!G2040:J2040, 0), 'Raw Data'!P2040-'Raw Data'!O2040&gt;3), 'Raw Data'!J2040, 0))</f>
        <v/>
      </c>
      <c r="J2047">
        <f>IF(ISBLANK('Raw Data'!J2040), 0, IF(AND(3=MATCH(LARGE('Raw Data'!G2040:J2040, 3), 'Raw Data'!G2040:J2040, 0), 'Raw Data'!O2040-'Raw Data'!P2040&gt;3), 'Raw Data'!I2040, 0))</f>
        <v/>
      </c>
      <c r="K2047">
        <f>IF(ISBLANK('Raw Data'!J2040), 0, IF(AND(2=MATCH(LARGE('Raw Data'!G2040:J2040, 3), 'Raw Data'!G2040:J2040, 0), AND('Raw Data'!P2040-'Raw Data'!O2040&lt;4, 'Raw Data'!P2040-'Raw Data'!O2040&gt;0)), 'Raw Data'!H2040, 0))</f>
        <v/>
      </c>
      <c r="L2047">
        <f>IF(ISBLANK('Raw Data'!J2040), 0, IF(AND(1=MATCH(LARGE('Raw Data'!G2040:J2040, 3), 'Raw Data'!G2040:J2040, 0), AND('Raw Data'!O2040-'Raw Data'!P2040&lt;4, 'Raw Data'!O2040-'Raw Data'!P2040&gt;0)), 'Raw Data'!G2040, 0))</f>
        <v/>
      </c>
      <c r="M2047">
        <f>IF(ISBLANK('Raw Data'!J2040), 0, IF(AND(4=MATCH(LARGE('Raw Data'!G2040:J2040, 2), 'Raw Data'!G2040:J2040, 0), 'Raw Data'!P2040-'Raw Data'!O2040&gt;3), 'Raw Data'!J2040, 0))</f>
        <v/>
      </c>
      <c r="N2047">
        <f>IF(ISBLANK('Raw Data'!J2040), 0, IF(AND(3=MATCH(LARGE('Raw Data'!G2040:J2040, 2), 'Raw Data'!G2040:J2040, 0), 'Raw Data'!O2040-'Raw Data'!P2040&gt;3), 'Raw Data'!I2040, 0))</f>
        <v/>
      </c>
      <c r="O2047">
        <f>IF(ISBLANK('Raw Data'!J2040), 0, IF(AND(2=MATCH(LARGE('Raw Data'!G2040:J2040, 2), 'Raw Data'!G2040:J2040, 0), AND('Raw Data'!P2040-'Raw Data'!O2040&lt;4, 'Raw Data'!P2040-'Raw Data'!O2040&gt;0)), 'Raw Data'!H2040, 0))</f>
        <v/>
      </c>
      <c r="P2047">
        <f>IF(ISBLANK('Raw Data'!J2040), 0, IF(AND(1=MATCH(LARGE('Raw Data'!G2040:J2040, 2), 'Raw Data'!G2040:J2040, 0), AND('Raw Data'!O2040-'Raw Data'!P2040&lt;4, 'Raw Data'!O2040-'Raw Data'!P2040&gt;0)), 'Raw Data'!G2040, 0))</f>
        <v/>
      </c>
      <c r="Q2047">
        <f>IF(ISBLANK('Raw Data'!J2040), 0, IF(AND(4=MATCH(LARGE('Raw Data'!G2040:J2040, 1), 'Raw Data'!G2040:J2040, 0), 'Raw Data'!P2040-'Raw Data'!O2040&gt;3), 'Raw Data'!J2040, 0))</f>
        <v/>
      </c>
      <c r="R2047">
        <f>IF(ISBLANK('Raw Data'!J2040), 0, IF(AND(3=MATCH(LARGE('Raw Data'!G2040:J2040, 1), 'Raw Data'!G2040:J2040, 0), 'Raw Data'!O2040-'Raw Data'!P2040&gt;3), 'Raw Data'!I2040, 0))</f>
        <v/>
      </c>
      <c r="S2047">
        <f>IF(AND('Raw Data'!P2040-'Raw Data'!O2040&gt;4, 'Raw Data'!F2040&lt;'Raw Data'!C2040), 'Raw Data'!J2040, 0)</f>
        <v/>
      </c>
      <c r="T2047">
        <f>IF(AND('Raw Data'!O2040-'Raw Data'!P2040&gt;4, 'Raw Data'!F2040&gt;'Raw Data'!C2040), 'Raw Data'!I2040, 0)</f>
        <v/>
      </c>
      <c r="U2047">
        <f>IF(AND('Raw Data'!P2040-'Raw Data'!O2040&lt;3, 'Raw Data'!P2040&gt;'Raw Data'!O2040, 'Raw Data'!F2040&lt;'Raw Data'!C2040), 'Raw Data'!H2040, 0)</f>
        <v/>
      </c>
      <c r="V2047">
        <f>IF(AND('Raw Data'!P2040-'Raw Data'!O2040&lt;3, 'Raw Data'!P2040&gt;'Raw Data'!O2040, 'Raw Data'!F2040&gt;'Raw Data'!C2040), 'Raw Data'!G2040, 0)</f>
        <v/>
      </c>
    </row>
    <row r="2048">
      <c r="A2048">
        <f>IF(AND('Raw Data'!F2041&lt;'Raw Data'!C2041, 'Raw Data'!P2041&gt;'Raw Data'!O2041, 'Raw Data'!P2041-'Raw Data'!O2041&gt;3), 'Raw Data'!J2041, 0)</f>
        <v/>
      </c>
      <c r="B2048">
        <f>IF(AND('Raw Data'!C2041&lt;'Raw Data'!F2041, 'Raw Data'!O2041&gt;'Raw Data'!P2041, 'Raw Data'!O2041-'Raw Data'!P2041&gt;3), 'Raw Data'!I2041, 0)</f>
        <v/>
      </c>
      <c r="C2048">
        <f>IF(AND('Raw Data'!F2041&lt;'Raw Data'!C2041, 'Raw Data'!P2041&gt;'Raw Data'!O2041, 'Raw Data'!P2041-'Raw Data'!O2041&lt;4), 'Raw Data'!H2041, 0)</f>
        <v/>
      </c>
      <c r="D2048">
        <f>IF(AND('Raw Data'!C2041&lt;'Raw Data'!F2041, 'Raw Data'!O2041&gt;'Raw Data'!P2041, 'Raw Data'!O2041-'Raw Data'!P2041&lt;4), 'Raw Data'!G2041, 0)</f>
        <v/>
      </c>
      <c r="E2048">
        <f>IF(ISBLANK('Raw Data'!J2041), 0, IF(AND(4=MATCH(LARGE('Raw Data'!G2041:J2041, 4), 'Raw Data'!G2041:J2041, 0), 'Raw Data'!P2041-'Raw Data'!O2041&gt;3), 'Raw Data'!J2041, 0))</f>
        <v/>
      </c>
      <c r="F2048">
        <f>IF(ISBLANK('Raw Data'!J2041), 0, IF(AND(3=MATCH(LARGE('Raw Data'!G2041:J2041, 4), 'Raw Data'!G2041:J2041, 0), 'Raw Data'!O2041-'Raw Data'!P2041&gt;3), 'Raw Data'!I2041, 0))</f>
        <v/>
      </c>
      <c r="G2048">
        <f>IF(ISBLANK('Raw Data'!J2041), 0, IF(AND(2=MATCH(LARGE('Raw Data'!G2041:J2041, 4), 'Raw Data'!G2041:J2041, 0), AND('Raw Data'!P2041-'Raw Data'!O2041&lt;4, 'Raw Data'!P2041-'Raw Data'!O2041&gt;0)), 'Raw Data'!H2041, 0))</f>
        <v/>
      </c>
      <c r="H2048">
        <f>IF(ISBLANK('Raw Data'!J2041), 0, IF(AND(1=MATCH(LARGE('Raw Data'!G2041:J2041, 4), 'Raw Data'!G2041:J2041, 0), AND('Raw Data'!O2041-'Raw Data'!P2041&lt;4, 'Raw Data'!O2041-'Raw Data'!P2041&gt;0)), 'Raw Data'!G2041, 0))</f>
        <v/>
      </c>
      <c r="I2048">
        <f>IF(ISBLANK('Raw Data'!J2041), 0, IF(AND(4=MATCH(LARGE('Raw Data'!G2041:J2041, 3), 'Raw Data'!G2041:J2041, 0), 'Raw Data'!P2041-'Raw Data'!O2041&gt;3), 'Raw Data'!J2041, 0))</f>
        <v/>
      </c>
      <c r="J2048">
        <f>IF(ISBLANK('Raw Data'!J2041), 0, IF(AND(3=MATCH(LARGE('Raw Data'!G2041:J2041, 3), 'Raw Data'!G2041:J2041, 0), 'Raw Data'!O2041-'Raw Data'!P2041&gt;3), 'Raw Data'!I2041, 0))</f>
        <v/>
      </c>
      <c r="K2048">
        <f>IF(ISBLANK('Raw Data'!J2041), 0, IF(AND(2=MATCH(LARGE('Raw Data'!G2041:J2041, 3), 'Raw Data'!G2041:J2041, 0), AND('Raw Data'!P2041-'Raw Data'!O2041&lt;4, 'Raw Data'!P2041-'Raw Data'!O2041&gt;0)), 'Raw Data'!H2041, 0))</f>
        <v/>
      </c>
      <c r="L2048">
        <f>IF(ISBLANK('Raw Data'!J2041), 0, IF(AND(1=MATCH(LARGE('Raw Data'!G2041:J2041, 3), 'Raw Data'!G2041:J2041, 0), AND('Raw Data'!O2041-'Raw Data'!P2041&lt;4, 'Raw Data'!O2041-'Raw Data'!P2041&gt;0)), 'Raw Data'!G2041, 0))</f>
        <v/>
      </c>
      <c r="M2048">
        <f>IF(ISBLANK('Raw Data'!J2041), 0, IF(AND(4=MATCH(LARGE('Raw Data'!G2041:J2041, 2), 'Raw Data'!G2041:J2041, 0), 'Raw Data'!P2041-'Raw Data'!O2041&gt;3), 'Raw Data'!J2041, 0))</f>
        <v/>
      </c>
      <c r="N2048">
        <f>IF(ISBLANK('Raw Data'!J2041), 0, IF(AND(3=MATCH(LARGE('Raw Data'!G2041:J2041, 2), 'Raw Data'!G2041:J2041, 0), 'Raw Data'!O2041-'Raw Data'!P2041&gt;3), 'Raw Data'!I2041, 0))</f>
        <v/>
      </c>
      <c r="O2048">
        <f>IF(ISBLANK('Raw Data'!J2041), 0, IF(AND(2=MATCH(LARGE('Raw Data'!G2041:J2041, 2), 'Raw Data'!G2041:J2041, 0), AND('Raw Data'!P2041-'Raw Data'!O2041&lt;4, 'Raw Data'!P2041-'Raw Data'!O2041&gt;0)), 'Raw Data'!H2041, 0))</f>
        <v/>
      </c>
      <c r="P2048">
        <f>IF(ISBLANK('Raw Data'!J2041), 0, IF(AND(1=MATCH(LARGE('Raw Data'!G2041:J2041, 2), 'Raw Data'!G2041:J2041, 0), AND('Raw Data'!O2041-'Raw Data'!P2041&lt;4, 'Raw Data'!O2041-'Raw Data'!P2041&gt;0)), 'Raw Data'!G2041, 0))</f>
        <v/>
      </c>
      <c r="Q2048">
        <f>IF(ISBLANK('Raw Data'!J2041), 0, IF(AND(4=MATCH(LARGE('Raw Data'!G2041:J2041, 1), 'Raw Data'!G2041:J2041, 0), 'Raw Data'!P2041-'Raw Data'!O2041&gt;3), 'Raw Data'!J2041, 0))</f>
        <v/>
      </c>
      <c r="R2048">
        <f>IF(ISBLANK('Raw Data'!J2041), 0, IF(AND(3=MATCH(LARGE('Raw Data'!G2041:J2041, 1), 'Raw Data'!G2041:J2041, 0), 'Raw Data'!O2041-'Raw Data'!P2041&gt;3), 'Raw Data'!I2041, 0))</f>
        <v/>
      </c>
      <c r="S2048">
        <f>IF(AND('Raw Data'!P2041-'Raw Data'!O2041&gt;4, 'Raw Data'!F2041&lt;'Raw Data'!C2041), 'Raw Data'!J2041, 0)</f>
        <v/>
      </c>
      <c r="T2048">
        <f>IF(AND('Raw Data'!O2041-'Raw Data'!P2041&gt;4, 'Raw Data'!F2041&gt;'Raw Data'!C2041), 'Raw Data'!I2041, 0)</f>
        <v/>
      </c>
      <c r="U2048">
        <f>IF(AND('Raw Data'!P2041-'Raw Data'!O2041&lt;3, 'Raw Data'!P2041&gt;'Raw Data'!O2041, 'Raw Data'!F2041&lt;'Raw Data'!C2041), 'Raw Data'!H2041, 0)</f>
        <v/>
      </c>
      <c r="V2048">
        <f>IF(AND('Raw Data'!P2041-'Raw Data'!O2041&lt;3, 'Raw Data'!P2041&gt;'Raw Data'!O2041, 'Raw Data'!F2041&gt;'Raw Data'!C2041), 'Raw Data'!G2041, 0)</f>
        <v/>
      </c>
    </row>
    <row r="2049">
      <c r="A2049">
        <f>IF(AND('Raw Data'!F2042&lt;'Raw Data'!C2042, 'Raw Data'!P2042&gt;'Raw Data'!O2042, 'Raw Data'!P2042-'Raw Data'!O2042&gt;3), 'Raw Data'!J2042, 0)</f>
        <v/>
      </c>
      <c r="B2049">
        <f>IF(AND('Raw Data'!C2042&lt;'Raw Data'!F2042, 'Raw Data'!O2042&gt;'Raw Data'!P2042, 'Raw Data'!O2042-'Raw Data'!P2042&gt;3), 'Raw Data'!I2042, 0)</f>
        <v/>
      </c>
      <c r="C2049">
        <f>IF(AND('Raw Data'!F2042&lt;'Raw Data'!C2042, 'Raw Data'!P2042&gt;'Raw Data'!O2042, 'Raw Data'!P2042-'Raw Data'!O2042&lt;4), 'Raw Data'!H2042, 0)</f>
        <v/>
      </c>
      <c r="D2049">
        <f>IF(AND('Raw Data'!C2042&lt;'Raw Data'!F2042, 'Raw Data'!O2042&gt;'Raw Data'!P2042, 'Raw Data'!O2042-'Raw Data'!P2042&lt;4), 'Raw Data'!G2042, 0)</f>
        <v/>
      </c>
      <c r="E2049">
        <f>IF(ISBLANK('Raw Data'!J2042), 0, IF(AND(4=MATCH(LARGE('Raw Data'!G2042:J2042, 4), 'Raw Data'!G2042:J2042, 0), 'Raw Data'!P2042-'Raw Data'!O2042&gt;3), 'Raw Data'!J2042, 0))</f>
        <v/>
      </c>
      <c r="F2049">
        <f>IF(ISBLANK('Raw Data'!J2042), 0, IF(AND(3=MATCH(LARGE('Raw Data'!G2042:J2042, 4), 'Raw Data'!G2042:J2042, 0), 'Raw Data'!O2042-'Raw Data'!P2042&gt;3), 'Raw Data'!I2042, 0))</f>
        <v/>
      </c>
      <c r="G2049">
        <f>IF(ISBLANK('Raw Data'!J2042), 0, IF(AND(2=MATCH(LARGE('Raw Data'!G2042:J2042, 4), 'Raw Data'!G2042:J2042, 0), AND('Raw Data'!P2042-'Raw Data'!O2042&lt;4, 'Raw Data'!P2042-'Raw Data'!O2042&gt;0)), 'Raw Data'!H2042, 0))</f>
        <v/>
      </c>
      <c r="H2049">
        <f>IF(ISBLANK('Raw Data'!J2042), 0, IF(AND(1=MATCH(LARGE('Raw Data'!G2042:J2042, 4), 'Raw Data'!G2042:J2042, 0), AND('Raw Data'!O2042-'Raw Data'!P2042&lt;4, 'Raw Data'!O2042-'Raw Data'!P2042&gt;0)), 'Raw Data'!G2042, 0))</f>
        <v/>
      </c>
      <c r="I2049">
        <f>IF(ISBLANK('Raw Data'!J2042), 0, IF(AND(4=MATCH(LARGE('Raw Data'!G2042:J2042, 3), 'Raw Data'!G2042:J2042, 0), 'Raw Data'!P2042-'Raw Data'!O2042&gt;3), 'Raw Data'!J2042, 0))</f>
        <v/>
      </c>
      <c r="J2049">
        <f>IF(ISBLANK('Raw Data'!J2042), 0, IF(AND(3=MATCH(LARGE('Raw Data'!G2042:J2042, 3), 'Raw Data'!G2042:J2042, 0), 'Raw Data'!O2042-'Raw Data'!P2042&gt;3), 'Raw Data'!I2042, 0))</f>
        <v/>
      </c>
      <c r="K2049">
        <f>IF(ISBLANK('Raw Data'!J2042), 0, IF(AND(2=MATCH(LARGE('Raw Data'!G2042:J2042, 3), 'Raw Data'!G2042:J2042, 0), AND('Raw Data'!P2042-'Raw Data'!O2042&lt;4, 'Raw Data'!P2042-'Raw Data'!O2042&gt;0)), 'Raw Data'!H2042, 0))</f>
        <v/>
      </c>
      <c r="L2049">
        <f>IF(ISBLANK('Raw Data'!J2042), 0, IF(AND(1=MATCH(LARGE('Raw Data'!G2042:J2042, 3), 'Raw Data'!G2042:J2042, 0), AND('Raw Data'!O2042-'Raw Data'!P2042&lt;4, 'Raw Data'!O2042-'Raw Data'!P2042&gt;0)), 'Raw Data'!G2042, 0))</f>
        <v/>
      </c>
      <c r="M2049">
        <f>IF(ISBLANK('Raw Data'!J2042), 0, IF(AND(4=MATCH(LARGE('Raw Data'!G2042:J2042, 2), 'Raw Data'!G2042:J2042, 0), 'Raw Data'!P2042-'Raw Data'!O2042&gt;3), 'Raw Data'!J2042, 0))</f>
        <v/>
      </c>
      <c r="N2049">
        <f>IF(ISBLANK('Raw Data'!J2042), 0, IF(AND(3=MATCH(LARGE('Raw Data'!G2042:J2042, 2), 'Raw Data'!G2042:J2042, 0), 'Raw Data'!O2042-'Raw Data'!P2042&gt;3), 'Raw Data'!I2042, 0))</f>
        <v/>
      </c>
      <c r="O2049">
        <f>IF(ISBLANK('Raw Data'!J2042), 0, IF(AND(2=MATCH(LARGE('Raw Data'!G2042:J2042, 2), 'Raw Data'!G2042:J2042, 0), AND('Raw Data'!P2042-'Raw Data'!O2042&lt;4, 'Raw Data'!P2042-'Raw Data'!O2042&gt;0)), 'Raw Data'!H2042, 0))</f>
        <v/>
      </c>
      <c r="P2049">
        <f>IF(ISBLANK('Raw Data'!J2042), 0, IF(AND(1=MATCH(LARGE('Raw Data'!G2042:J2042, 2), 'Raw Data'!G2042:J2042, 0), AND('Raw Data'!O2042-'Raw Data'!P2042&lt;4, 'Raw Data'!O2042-'Raw Data'!P2042&gt;0)), 'Raw Data'!G2042, 0))</f>
        <v/>
      </c>
      <c r="Q2049">
        <f>IF(ISBLANK('Raw Data'!J2042), 0, IF(AND(4=MATCH(LARGE('Raw Data'!G2042:J2042, 1), 'Raw Data'!G2042:J2042, 0), 'Raw Data'!P2042-'Raw Data'!O2042&gt;3), 'Raw Data'!J2042, 0))</f>
        <v/>
      </c>
      <c r="R2049">
        <f>IF(ISBLANK('Raw Data'!J2042), 0, IF(AND(3=MATCH(LARGE('Raw Data'!G2042:J2042, 1), 'Raw Data'!G2042:J2042, 0), 'Raw Data'!O2042-'Raw Data'!P2042&gt;3), 'Raw Data'!I2042, 0))</f>
        <v/>
      </c>
      <c r="S2049">
        <f>IF(AND('Raw Data'!P2042-'Raw Data'!O2042&gt;4, 'Raw Data'!F2042&lt;'Raw Data'!C2042), 'Raw Data'!J2042, 0)</f>
        <v/>
      </c>
      <c r="T2049">
        <f>IF(AND('Raw Data'!O2042-'Raw Data'!P2042&gt;4, 'Raw Data'!F2042&gt;'Raw Data'!C2042), 'Raw Data'!I2042, 0)</f>
        <v/>
      </c>
      <c r="U2049">
        <f>IF(AND('Raw Data'!P2042-'Raw Data'!O2042&lt;3, 'Raw Data'!P2042&gt;'Raw Data'!O2042, 'Raw Data'!F2042&lt;'Raw Data'!C2042), 'Raw Data'!H2042, 0)</f>
        <v/>
      </c>
      <c r="V2049">
        <f>IF(AND('Raw Data'!P2042-'Raw Data'!O2042&lt;3, 'Raw Data'!P2042&gt;'Raw Data'!O2042, 'Raw Data'!F2042&gt;'Raw Data'!C2042), 'Raw Data'!G2042, 0)</f>
        <v/>
      </c>
    </row>
    <row r="2050">
      <c r="A2050">
        <f>IF(AND('Raw Data'!F2043&lt;'Raw Data'!C2043, 'Raw Data'!P2043&gt;'Raw Data'!O2043, 'Raw Data'!P2043-'Raw Data'!O2043&gt;3), 'Raw Data'!J2043, 0)</f>
        <v/>
      </c>
      <c r="B2050">
        <f>IF(AND('Raw Data'!C2043&lt;'Raw Data'!F2043, 'Raw Data'!O2043&gt;'Raw Data'!P2043, 'Raw Data'!O2043-'Raw Data'!P2043&gt;3), 'Raw Data'!I2043, 0)</f>
        <v/>
      </c>
      <c r="C2050">
        <f>IF(AND('Raw Data'!F2043&lt;'Raw Data'!C2043, 'Raw Data'!P2043&gt;'Raw Data'!O2043, 'Raw Data'!P2043-'Raw Data'!O2043&lt;4), 'Raw Data'!H2043, 0)</f>
        <v/>
      </c>
      <c r="D2050">
        <f>IF(AND('Raw Data'!C2043&lt;'Raw Data'!F2043, 'Raw Data'!O2043&gt;'Raw Data'!P2043, 'Raw Data'!O2043-'Raw Data'!P2043&lt;4), 'Raw Data'!G2043, 0)</f>
        <v/>
      </c>
      <c r="E2050">
        <f>IF(ISBLANK('Raw Data'!J2043), 0, IF(AND(4=MATCH(LARGE('Raw Data'!G2043:J2043, 4), 'Raw Data'!G2043:J2043, 0), 'Raw Data'!P2043-'Raw Data'!O2043&gt;3), 'Raw Data'!J2043, 0))</f>
        <v/>
      </c>
      <c r="F2050">
        <f>IF(ISBLANK('Raw Data'!J2043), 0, IF(AND(3=MATCH(LARGE('Raw Data'!G2043:J2043, 4), 'Raw Data'!G2043:J2043, 0), 'Raw Data'!O2043-'Raw Data'!P2043&gt;3), 'Raw Data'!I2043, 0))</f>
        <v/>
      </c>
      <c r="G2050">
        <f>IF(ISBLANK('Raw Data'!J2043), 0, IF(AND(2=MATCH(LARGE('Raw Data'!G2043:J2043, 4), 'Raw Data'!G2043:J2043, 0), AND('Raw Data'!P2043-'Raw Data'!O2043&lt;4, 'Raw Data'!P2043-'Raw Data'!O2043&gt;0)), 'Raw Data'!H2043, 0))</f>
        <v/>
      </c>
      <c r="H2050">
        <f>IF(ISBLANK('Raw Data'!J2043), 0, IF(AND(1=MATCH(LARGE('Raw Data'!G2043:J2043, 4), 'Raw Data'!G2043:J2043, 0), AND('Raw Data'!O2043-'Raw Data'!P2043&lt;4, 'Raw Data'!O2043-'Raw Data'!P2043&gt;0)), 'Raw Data'!G2043, 0))</f>
        <v/>
      </c>
      <c r="I2050">
        <f>IF(ISBLANK('Raw Data'!J2043), 0, IF(AND(4=MATCH(LARGE('Raw Data'!G2043:J2043, 3), 'Raw Data'!G2043:J2043, 0), 'Raw Data'!P2043-'Raw Data'!O2043&gt;3), 'Raw Data'!J2043, 0))</f>
        <v/>
      </c>
      <c r="J2050">
        <f>IF(ISBLANK('Raw Data'!J2043), 0, IF(AND(3=MATCH(LARGE('Raw Data'!G2043:J2043, 3), 'Raw Data'!G2043:J2043, 0), 'Raw Data'!O2043-'Raw Data'!P2043&gt;3), 'Raw Data'!I2043, 0))</f>
        <v/>
      </c>
      <c r="K2050">
        <f>IF(ISBLANK('Raw Data'!J2043), 0, IF(AND(2=MATCH(LARGE('Raw Data'!G2043:J2043, 3), 'Raw Data'!G2043:J2043, 0), AND('Raw Data'!P2043-'Raw Data'!O2043&lt;4, 'Raw Data'!P2043-'Raw Data'!O2043&gt;0)), 'Raw Data'!H2043, 0))</f>
        <v/>
      </c>
      <c r="L2050">
        <f>IF(ISBLANK('Raw Data'!J2043), 0, IF(AND(1=MATCH(LARGE('Raw Data'!G2043:J2043, 3), 'Raw Data'!G2043:J2043, 0), AND('Raw Data'!O2043-'Raw Data'!P2043&lt;4, 'Raw Data'!O2043-'Raw Data'!P2043&gt;0)), 'Raw Data'!G2043, 0))</f>
        <v/>
      </c>
      <c r="M2050">
        <f>IF(ISBLANK('Raw Data'!J2043), 0, IF(AND(4=MATCH(LARGE('Raw Data'!G2043:J2043, 2), 'Raw Data'!G2043:J2043, 0), 'Raw Data'!P2043-'Raw Data'!O2043&gt;3), 'Raw Data'!J2043, 0))</f>
        <v/>
      </c>
      <c r="N2050">
        <f>IF(ISBLANK('Raw Data'!J2043), 0, IF(AND(3=MATCH(LARGE('Raw Data'!G2043:J2043, 2), 'Raw Data'!G2043:J2043, 0), 'Raw Data'!O2043-'Raw Data'!P2043&gt;3), 'Raw Data'!I2043, 0))</f>
        <v/>
      </c>
      <c r="O2050">
        <f>IF(ISBLANK('Raw Data'!J2043), 0, IF(AND(2=MATCH(LARGE('Raw Data'!G2043:J2043, 2), 'Raw Data'!G2043:J2043, 0), AND('Raw Data'!P2043-'Raw Data'!O2043&lt;4, 'Raw Data'!P2043-'Raw Data'!O2043&gt;0)), 'Raw Data'!H2043, 0))</f>
        <v/>
      </c>
      <c r="P2050">
        <f>IF(ISBLANK('Raw Data'!J2043), 0, IF(AND(1=MATCH(LARGE('Raw Data'!G2043:J2043, 2), 'Raw Data'!G2043:J2043, 0), AND('Raw Data'!O2043-'Raw Data'!P2043&lt;4, 'Raw Data'!O2043-'Raw Data'!P2043&gt;0)), 'Raw Data'!G2043, 0))</f>
        <v/>
      </c>
      <c r="Q2050">
        <f>IF(ISBLANK('Raw Data'!J2043), 0, IF(AND(4=MATCH(LARGE('Raw Data'!G2043:J2043, 1), 'Raw Data'!G2043:J2043, 0), 'Raw Data'!P2043-'Raw Data'!O2043&gt;3), 'Raw Data'!J2043, 0))</f>
        <v/>
      </c>
      <c r="R2050">
        <f>IF(ISBLANK('Raw Data'!J2043), 0, IF(AND(3=MATCH(LARGE('Raw Data'!G2043:J2043, 1), 'Raw Data'!G2043:J2043, 0), 'Raw Data'!O2043-'Raw Data'!P2043&gt;3), 'Raw Data'!I2043, 0))</f>
        <v/>
      </c>
      <c r="S2050">
        <f>IF(AND('Raw Data'!P2043-'Raw Data'!O2043&gt;4, 'Raw Data'!F2043&lt;'Raw Data'!C2043), 'Raw Data'!J2043, 0)</f>
        <v/>
      </c>
      <c r="T2050">
        <f>IF(AND('Raw Data'!O2043-'Raw Data'!P2043&gt;4, 'Raw Data'!F2043&gt;'Raw Data'!C2043), 'Raw Data'!I2043, 0)</f>
        <v/>
      </c>
      <c r="U2050">
        <f>IF(AND('Raw Data'!P2043-'Raw Data'!O2043&lt;3, 'Raw Data'!P2043&gt;'Raw Data'!O2043, 'Raw Data'!F2043&lt;'Raw Data'!C2043), 'Raw Data'!H2043, 0)</f>
        <v/>
      </c>
      <c r="V2050">
        <f>IF(AND('Raw Data'!P2043-'Raw Data'!O2043&lt;3, 'Raw Data'!P2043&gt;'Raw Data'!O2043, 'Raw Data'!F2043&gt;'Raw Data'!C2043), 'Raw Data'!G2043, 0)</f>
        <v/>
      </c>
    </row>
    <row r="2051">
      <c r="A2051">
        <f>IF(AND('Raw Data'!F2044&lt;'Raw Data'!C2044, 'Raw Data'!P2044&gt;'Raw Data'!O2044, 'Raw Data'!P2044-'Raw Data'!O2044&gt;3), 'Raw Data'!J2044, 0)</f>
        <v/>
      </c>
      <c r="B2051">
        <f>IF(AND('Raw Data'!C2044&lt;'Raw Data'!F2044, 'Raw Data'!O2044&gt;'Raw Data'!P2044, 'Raw Data'!O2044-'Raw Data'!P2044&gt;3), 'Raw Data'!I2044, 0)</f>
        <v/>
      </c>
      <c r="C2051">
        <f>IF(AND('Raw Data'!F2044&lt;'Raw Data'!C2044, 'Raw Data'!P2044&gt;'Raw Data'!O2044, 'Raw Data'!P2044-'Raw Data'!O2044&lt;4), 'Raw Data'!H2044, 0)</f>
        <v/>
      </c>
      <c r="D2051">
        <f>IF(AND('Raw Data'!C2044&lt;'Raw Data'!F2044, 'Raw Data'!O2044&gt;'Raw Data'!P2044, 'Raw Data'!O2044-'Raw Data'!P2044&lt;4), 'Raw Data'!G2044, 0)</f>
        <v/>
      </c>
      <c r="E2051">
        <f>IF(ISBLANK('Raw Data'!J2044), 0, IF(AND(4=MATCH(LARGE('Raw Data'!G2044:J2044, 4), 'Raw Data'!G2044:J2044, 0), 'Raw Data'!P2044-'Raw Data'!O2044&gt;3), 'Raw Data'!J2044, 0))</f>
        <v/>
      </c>
      <c r="F2051">
        <f>IF(ISBLANK('Raw Data'!J2044), 0, IF(AND(3=MATCH(LARGE('Raw Data'!G2044:J2044, 4), 'Raw Data'!G2044:J2044, 0), 'Raw Data'!O2044-'Raw Data'!P2044&gt;3), 'Raw Data'!I2044, 0))</f>
        <v/>
      </c>
      <c r="G2051">
        <f>IF(ISBLANK('Raw Data'!J2044), 0, IF(AND(2=MATCH(LARGE('Raw Data'!G2044:J2044, 4), 'Raw Data'!G2044:J2044, 0), AND('Raw Data'!P2044-'Raw Data'!O2044&lt;4, 'Raw Data'!P2044-'Raw Data'!O2044&gt;0)), 'Raw Data'!H2044, 0))</f>
        <v/>
      </c>
      <c r="H2051">
        <f>IF(ISBLANK('Raw Data'!J2044), 0, IF(AND(1=MATCH(LARGE('Raw Data'!G2044:J2044, 4), 'Raw Data'!G2044:J2044, 0), AND('Raw Data'!O2044-'Raw Data'!P2044&lt;4, 'Raw Data'!O2044-'Raw Data'!P2044&gt;0)), 'Raw Data'!G2044, 0))</f>
        <v/>
      </c>
      <c r="I2051">
        <f>IF(ISBLANK('Raw Data'!J2044), 0, IF(AND(4=MATCH(LARGE('Raw Data'!G2044:J2044, 3), 'Raw Data'!G2044:J2044, 0), 'Raw Data'!P2044-'Raw Data'!O2044&gt;3), 'Raw Data'!J2044, 0))</f>
        <v/>
      </c>
      <c r="J2051">
        <f>IF(ISBLANK('Raw Data'!J2044), 0, IF(AND(3=MATCH(LARGE('Raw Data'!G2044:J2044, 3), 'Raw Data'!G2044:J2044, 0), 'Raw Data'!O2044-'Raw Data'!P2044&gt;3), 'Raw Data'!I2044, 0))</f>
        <v/>
      </c>
      <c r="K2051">
        <f>IF(ISBLANK('Raw Data'!J2044), 0, IF(AND(2=MATCH(LARGE('Raw Data'!G2044:J2044, 3), 'Raw Data'!G2044:J2044, 0), AND('Raw Data'!P2044-'Raw Data'!O2044&lt;4, 'Raw Data'!P2044-'Raw Data'!O2044&gt;0)), 'Raw Data'!H2044, 0))</f>
        <v/>
      </c>
      <c r="L2051">
        <f>IF(ISBLANK('Raw Data'!J2044), 0, IF(AND(1=MATCH(LARGE('Raw Data'!G2044:J2044, 3), 'Raw Data'!G2044:J2044, 0), AND('Raw Data'!O2044-'Raw Data'!P2044&lt;4, 'Raw Data'!O2044-'Raw Data'!P2044&gt;0)), 'Raw Data'!G2044, 0))</f>
        <v/>
      </c>
      <c r="M2051">
        <f>IF(ISBLANK('Raw Data'!J2044), 0, IF(AND(4=MATCH(LARGE('Raw Data'!G2044:J2044, 2), 'Raw Data'!G2044:J2044, 0), 'Raw Data'!P2044-'Raw Data'!O2044&gt;3), 'Raw Data'!J2044, 0))</f>
        <v/>
      </c>
      <c r="N2051">
        <f>IF(ISBLANK('Raw Data'!J2044), 0, IF(AND(3=MATCH(LARGE('Raw Data'!G2044:J2044, 2), 'Raw Data'!G2044:J2044, 0), 'Raw Data'!O2044-'Raw Data'!P2044&gt;3), 'Raw Data'!I2044, 0))</f>
        <v/>
      </c>
      <c r="O2051">
        <f>IF(ISBLANK('Raw Data'!J2044), 0, IF(AND(2=MATCH(LARGE('Raw Data'!G2044:J2044, 2), 'Raw Data'!G2044:J2044, 0), AND('Raw Data'!P2044-'Raw Data'!O2044&lt;4, 'Raw Data'!P2044-'Raw Data'!O2044&gt;0)), 'Raw Data'!H2044, 0))</f>
        <v/>
      </c>
      <c r="P2051">
        <f>IF(ISBLANK('Raw Data'!J2044), 0, IF(AND(1=MATCH(LARGE('Raw Data'!G2044:J2044, 2), 'Raw Data'!G2044:J2044, 0), AND('Raw Data'!O2044-'Raw Data'!P2044&lt;4, 'Raw Data'!O2044-'Raw Data'!P2044&gt;0)), 'Raw Data'!G2044, 0))</f>
        <v/>
      </c>
      <c r="Q2051">
        <f>IF(ISBLANK('Raw Data'!J2044), 0, IF(AND(4=MATCH(LARGE('Raw Data'!G2044:J2044, 1), 'Raw Data'!G2044:J2044, 0), 'Raw Data'!P2044-'Raw Data'!O2044&gt;3), 'Raw Data'!J2044, 0))</f>
        <v/>
      </c>
      <c r="R2051">
        <f>IF(ISBLANK('Raw Data'!J2044), 0, IF(AND(3=MATCH(LARGE('Raw Data'!G2044:J2044, 1), 'Raw Data'!G2044:J2044, 0), 'Raw Data'!O2044-'Raw Data'!P2044&gt;3), 'Raw Data'!I2044, 0))</f>
        <v/>
      </c>
      <c r="S2051">
        <f>IF(AND('Raw Data'!P2044-'Raw Data'!O2044&gt;4, 'Raw Data'!F2044&lt;'Raw Data'!C2044), 'Raw Data'!J2044, 0)</f>
        <v/>
      </c>
      <c r="T2051">
        <f>IF(AND('Raw Data'!O2044-'Raw Data'!P2044&gt;4, 'Raw Data'!F2044&gt;'Raw Data'!C2044), 'Raw Data'!I2044, 0)</f>
        <v/>
      </c>
      <c r="U2051">
        <f>IF(AND('Raw Data'!P2044-'Raw Data'!O2044&lt;3, 'Raw Data'!P2044&gt;'Raw Data'!O2044, 'Raw Data'!F2044&lt;'Raw Data'!C2044), 'Raw Data'!H2044, 0)</f>
        <v/>
      </c>
      <c r="V2051">
        <f>IF(AND('Raw Data'!P2044-'Raw Data'!O2044&lt;3, 'Raw Data'!P2044&gt;'Raw Data'!O2044, 'Raw Data'!F2044&gt;'Raw Data'!C2044), 'Raw Data'!G2044, 0)</f>
        <v/>
      </c>
    </row>
    <row r="2052">
      <c r="A2052">
        <f>IF(AND('Raw Data'!F2045&lt;'Raw Data'!C2045, 'Raw Data'!P2045&gt;'Raw Data'!O2045, 'Raw Data'!P2045-'Raw Data'!O2045&gt;3), 'Raw Data'!J2045, 0)</f>
        <v/>
      </c>
      <c r="B2052">
        <f>IF(AND('Raw Data'!C2045&lt;'Raw Data'!F2045, 'Raw Data'!O2045&gt;'Raw Data'!P2045, 'Raw Data'!O2045-'Raw Data'!P2045&gt;3), 'Raw Data'!I2045, 0)</f>
        <v/>
      </c>
      <c r="C2052">
        <f>IF(AND('Raw Data'!F2045&lt;'Raw Data'!C2045, 'Raw Data'!P2045&gt;'Raw Data'!O2045, 'Raw Data'!P2045-'Raw Data'!O2045&lt;4), 'Raw Data'!H2045, 0)</f>
        <v/>
      </c>
      <c r="D2052">
        <f>IF(AND('Raw Data'!C2045&lt;'Raw Data'!F2045, 'Raw Data'!O2045&gt;'Raw Data'!P2045, 'Raw Data'!O2045-'Raw Data'!P2045&lt;4), 'Raw Data'!G2045, 0)</f>
        <v/>
      </c>
      <c r="E2052">
        <f>IF(ISBLANK('Raw Data'!J2045), 0, IF(AND(4=MATCH(LARGE('Raw Data'!G2045:J2045, 4), 'Raw Data'!G2045:J2045, 0), 'Raw Data'!P2045-'Raw Data'!O2045&gt;3), 'Raw Data'!J2045, 0))</f>
        <v/>
      </c>
      <c r="F2052">
        <f>IF(ISBLANK('Raw Data'!J2045), 0, IF(AND(3=MATCH(LARGE('Raw Data'!G2045:J2045, 4), 'Raw Data'!G2045:J2045, 0), 'Raw Data'!O2045-'Raw Data'!P2045&gt;3), 'Raw Data'!I2045, 0))</f>
        <v/>
      </c>
      <c r="G2052">
        <f>IF(ISBLANK('Raw Data'!J2045), 0, IF(AND(2=MATCH(LARGE('Raw Data'!G2045:J2045, 4), 'Raw Data'!G2045:J2045, 0), AND('Raw Data'!P2045-'Raw Data'!O2045&lt;4, 'Raw Data'!P2045-'Raw Data'!O2045&gt;0)), 'Raw Data'!H2045, 0))</f>
        <v/>
      </c>
      <c r="H2052">
        <f>IF(ISBLANK('Raw Data'!J2045), 0, IF(AND(1=MATCH(LARGE('Raw Data'!G2045:J2045, 4), 'Raw Data'!G2045:J2045, 0), AND('Raw Data'!O2045-'Raw Data'!P2045&lt;4, 'Raw Data'!O2045-'Raw Data'!P2045&gt;0)), 'Raw Data'!G2045, 0))</f>
        <v/>
      </c>
      <c r="I2052">
        <f>IF(ISBLANK('Raw Data'!J2045), 0, IF(AND(4=MATCH(LARGE('Raw Data'!G2045:J2045, 3), 'Raw Data'!G2045:J2045, 0), 'Raw Data'!P2045-'Raw Data'!O2045&gt;3), 'Raw Data'!J2045, 0))</f>
        <v/>
      </c>
      <c r="J2052">
        <f>IF(ISBLANK('Raw Data'!J2045), 0, IF(AND(3=MATCH(LARGE('Raw Data'!G2045:J2045, 3), 'Raw Data'!G2045:J2045, 0), 'Raw Data'!O2045-'Raw Data'!P2045&gt;3), 'Raw Data'!I2045, 0))</f>
        <v/>
      </c>
      <c r="K2052">
        <f>IF(ISBLANK('Raw Data'!J2045), 0, IF(AND(2=MATCH(LARGE('Raw Data'!G2045:J2045, 3), 'Raw Data'!G2045:J2045, 0), AND('Raw Data'!P2045-'Raw Data'!O2045&lt;4, 'Raw Data'!P2045-'Raw Data'!O2045&gt;0)), 'Raw Data'!H2045, 0))</f>
        <v/>
      </c>
      <c r="L2052">
        <f>IF(ISBLANK('Raw Data'!J2045), 0, IF(AND(1=MATCH(LARGE('Raw Data'!G2045:J2045, 3), 'Raw Data'!G2045:J2045, 0), AND('Raw Data'!O2045-'Raw Data'!P2045&lt;4, 'Raw Data'!O2045-'Raw Data'!P2045&gt;0)), 'Raw Data'!G2045, 0))</f>
        <v/>
      </c>
      <c r="M2052">
        <f>IF(ISBLANK('Raw Data'!J2045), 0, IF(AND(4=MATCH(LARGE('Raw Data'!G2045:J2045, 2), 'Raw Data'!G2045:J2045, 0), 'Raw Data'!P2045-'Raw Data'!O2045&gt;3), 'Raw Data'!J2045, 0))</f>
        <v/>
      </c>
      <c r="N2052">
        <f>IF(ISBLANK('Raw Data'!J2045), 0, IF(AND(3=MATCH(LARGE('Raw Data'!G2045:J2045, 2), 'Raw Data'!G2045:J2045, 0), 'Raw Data'!O2045-'Raw Data'!P2045&gt;3), 'Raw Data'!I2045, 0))</f>
        <v/>
      </c>
      <c r="O2052">
        <f>IF(ISBLANK('Raw Data'!J2045), 0, IF(AND(2=MATCH(LARGE('Raw Data'!G2045:J2045, 2), 'Raw Data'!G2045:J2045, 0), AND('Raw Data'!P2045-'Raw Data'!O2045&lt;4, 'Raw Data'!P2045-'Raw Data'!O2045&gt;0)), 'Raw Data'!H2045, 0))</f>
        <v/>
      </c>
      <c r="P2052">
        <f>IF(ISBLANK('Raw Data'!J2045), 0, IF(AND(1=MATCH(LARGE('Raw Data'!G2045:J2045, 2), 'Raw Data'!G2045:J2045, 0), AND('Raw Data'!O2045-'Raw Data'!P2045&lt;4, 'Raw Data'!O2045-'Raw Data'!P2045&gt;0)), 'Raw Data'!G2045, 0))</f>
        <v/>
      </c>
      <c r="Q2052">
        <f>IF(ISBLANK('Raw Data'!J2045), 0, IF(AND(4=MATCH(LARGE('Raw Data'!G2045:J2045, 1), 'Raw Data'!G2045:J2045, 0), 'Raw Data'!P2045-'Raw Data'!O2045&gt;3), 'Raw Data'!J2045, 0))</f>
        <v/>
      </c>
      <c r="R2052">
        <f>IF(ISBLANK('Raw Data'!J2045), 0, IF(AND(3=MATCH(LARGE('Raw Data'!G2045:J2045, 1), 'Raw Data'!G2045:J2045, 0), 'Raw Data'!O2045-'Raw Data'!P2045&gt;3), 'Raw Data'!I2045, 0))</f>
        <v/>
      </c>
      <c r="S2052">
        <f>IF(AND('Raw Data'!P2045-'Raw Data'!O2045&gt;4, 'Raw Data'!F2045&lt;'Raw Data'!C2045), 'Raw Data'!J2045, 0)</f>
        <v/>
      </c>
      <c r="T2052">
        <f>IF(AND('Raw Data'!O2045-'Raw Data'!P2045&gt;4, 'Raw Data'!F2045&gt;'Raw Data'!C2045), 'Raw Data'!I2045, 0)</f>
        <v/>
      </c>
      <c r="U2052">
        <f>IF(AND('Raw Data'!P2045-'Raw Data'!O2045&lt;3, 'Raw Data'!P2045&gt;'Raw Data'!O2045, 'Raw Data'!F2045&lt;'Raw Data'!C2045), 'Raw Data'!H2045, 0)</f>
        <v/>
      </c>
      <c r="V2052">
        <f>IF(AND('Raw Data'!P2045-'Raw Data'!O2045&lt;3, 'Raw Data'!P2045&gt;'Raw Data'!O2045, 'Raw Data'!F2045&gt;'Raw Data'!C2045), 'Raw Data'!G2045, 0)</f>
        <v/>
      </c>
    </row>
    <row r="2053">
      <c r="A2053">
        <f>IF(AND('Raw Data'!F2046&lt;'Raw Data'!C2046, 'Raw Data'!P2046&gt;'Raw Data'!O2046, 'Raw Data'!P2046-'Raw Data'!O2046&gt;3), 'Raw Data'!J2046, 0)</f>
        <v/>
      </c>
      <c r="B2053">
        <f>IF(AND('Raw Data'!C2046&lt;'Raw Data'!F2046, 'Raw Data'!O2046&gt;'Raw Data'!P2046, 'Raw Data'!O2046-'Raw Data'!P2046&gt;3), 'Raw Data'!I2046, 0)</f>
        <v/>
      </c>
      <c r="C2053">
        <f>IF(AND('Raw Data'!F2046&lt;'Raw Data'!C2046, 'Raw Data'!P2046&gt;'Raw Data'!O2046, 'Raw Data'!P2046-'Raw Data'!O2046&lt;4), 'Raw Data'!H2046, 0)</f>
        <v/>
      </c>
      <c r="D2053">
        <f>IF(AND('Raw Data'!C2046&lt;'Raw Data'!F2046, 'Raw Data'!O2046&gt;'Raw Data'!P2046, 'Raw Data'!O2046-'Raw Data'!P2046&lt;4), 'Raw Data'!G2046, 0)</f>
        <v/>
      </c>
      <c r="E2053">
        <f>IF(ISBLANK('Raw Data'!J2046), 0, IF(AND(4=MATCH(LARGE('Raw Data'!G2046:J2046, 4), 'Raw Data'!G2046:J2046, 0), 'Raw Data'!P2046-'Raw Data'!O2046&gt;3), 'Raw Data'!J2046, 0))</f>
        <v/>
      </c>
      <c r="F2053">
        <f>IF(ISBLANK('Raw Data'!J2046), 0, IF(AND(3=MATCH(LARGE('Raw Data'!G2046:J2046, 4), 'Raw Data'!G2046:J2046, 0), 'Raw Data'!O2046-'Raw Data'!P2046&gt;3), 'Raw Data'!I2046, 0))</f>
        <v/>
      </c>
      <c r="G2053">
        <f>IF(ISBLANK('Raw Data'!J2046), 0, IF(AND(2=MATCH(LARGE('Raw Data'!G2046:J2046, 4), 'Raw Data'!G2046:J2046, 0), AND('Raw Data'!P2046-'Raw Data'!O2046&lt;4, 'Raw Data'!P2046-'Raw Data'!O2046&gt;0)), 'Raw Data'!H2046, 0))</f>
        <v/>
      </c>
      <c r="H2053">
        <f>IF(ISBLANK('Raw Data'!J2046), 0, IF(AND(1=MATCH(LARGE('Raw Data'!G2046:J2046, 4), 'Raw Data'!G2046:J2046, 0), AND('Raw Data'!O2046-'Raw Data'!P2046&lt;4, 'Raw Data'!O2046-'Raw Data'!P2046&gt;0)), 'Raw Data'!G2046, 0))</f>
        <v/>
      </c>
      <c r="I2053">
        <f>IF(ISBLANK('Raw Data'!J2046), 0, IF(AND(4=MATCH(LARGE('Raw Data'!G2046:J2046, 3), 'Raw Data'!G2046:J2046, 0), 'Raw Data'!P2046-'Raw Data'!O2046&gt;3), 'Raw Data'!J2046, 0))</f>
        <v/>
      </c>
      <c r="J2053">
        <f>IF(ISBLANK('Raw Data'!J2046), 0, IF(AND(3=MATCH(LARGE('Raw Data'!G2046:J2046, 3), 'Raw Data'!G2046:J2046, 0), 'Raw Data'!O2046-'Raw Data'!P2046&gt;3), 'Raw Data'!I2046, 0))</f>
        <v/>
      </c>
      <c r="K2053">
        <f>IF(ISBLANK('Raw Data'!J2046), 0, IF(AND(2=MATCH(LARGE('Raw Data'!G2046:J2046, 3), 'Raw Data'!G2046:J2046, 0), AND('Raw Data'!P2046-'Raw Data'!O2046&lt;4, 'Raw Data'!P2046-'Raw Data'!O2046&gt;0)), 'Raw Data'!H2046, 0))</f>
        <v/>
      </c>
      <c r="L2053">
        <f>IF(ISBLANK('Raw Data'!J2046), 0, IF(AND(1=MATCH(LARGE('Raw Data'!G2046:J2046, 3), 'Raw Data'!G2046:J2046, 0), AND('Raw Data'!O2046-'Raw Data'!P2046&lt;4, 'Raw Data'!O2046-'Raw Data'!P2046&gt;0)), 'Raw Data'!G2046, 0))</f>
        <v/>
      </c>
      <c r="M2053">
        <f>IF(ISBLANK('Raw Data'!J2046), 0, IF(AND(4=MATCH(LARGE('Raw Data'!G2046:J2046, 2), 'Raw Data'!G2046:J2046, 0), 'Raw Data'!P2046-'Raw Data'!O2046&gt;3), 'Raw Data'!J2046, 0))</f>
        <v/>
      </c>
      <c r="N2053">
        <f>IF(ISBLANK('Raw Data'!J2046), 0, IF(AND(3=MATCH(LARGE('Raw Data'!G2046:J2046, 2), 'Raw Data'!G2046:J2046, 0), 'Raw Data'!O2046-'Raw Data'!P2046&gt;3), 'Raw Data'!I2046, 0))</f>
        <v/>
      </c>
      <c r="O2053">
        <f>IF(ISBLANK('Raw Data'!J2046), 0, IF(AND(2=MATCH(LARGE('Raw Data'!G2046:J2046, 2), 'Raw Data'!G2046:J2046, 0), AND('Raw Data'!P2046-'Raw Data'!O2046&lt;4, 'Raw Data'!P2046-'Raw Data'!O2046&gt;0)), 'Raw Data'!H2046, 0))</f>
        <v/>
      </c>
      <c r="P2053">
        <f>IF(ISBLANK('Raw Data'!J2046), 0, IF(AND(1=MATCH(LARGE('Raw Data'!G2046:J2046, 2), 'Raw Data'!G2046:J2046, 0), AND('Raw Data'!O2046-'Raw Data'!P2046&lt;4, 'Raw Data'!O2046-'Raw Data'!P2046&gt;0)), 'Raw Data'!G2046, 0))</f>
        <v/>
      </c>
      <c r="Q2053">
        <f>IF(ISBLANK('Raw Data'!J2046), 0, IF(AND(4=MATCH(LARGE('Raw Data'!G2046:J2046, 1), 'Raw Data'!G2046:J2046, 0), 'Raw Data'!P2046-'Raw Data'!O2046&gt;3), 'Raw Data'!J2046, 0))</f>
        <v/>
      </c>
      <c r="R2053">
        <f>IF(ISBLANK('Raw Data'!J2046), 0, IF(AND(3=MATCH(LARGE('Raw Data'!G2046:J2046, 1), 'Raw Data'!G2046:J2046, 0), 'Raw Data'!O2046-'Raw Data'!P2046&gt;3), 'Raw Data'!I2046, 0))</f>
        <v/>
      </c>
      <c r="S2053">
        <f>IF(AND('Raw Data'!P2046-'Raw Data'!O2046&gt;4, 'Raw Data'!F2046&lt;'Raw Data'!C2046), 'Raw Data'!J2046, 0)</f>
        <v/>
      </c>
      <c r="T2053">
        <f>IF(AND('Raw Data'!O2046-'Raw Data'!P2046&gt;4, 'Raw Data'!F2046&gt;'Raw Data'!C2046), 'Raw Data'!I2046, 0)</f>
        <v/>
      </c>
      <c r="U2053">
        <f>IF(AND('Raw Data'!P2046-'Raw Data'!O2046&lt;3, 'Raw Data'!P2046&gt;'Raw Data'!O2046, 'Raw Data'!F2046&lt;'Raw Data'!C2046), 'Raw Data'!H2046, 0)</f>
        <v/>
      </c>
      <c r="V2053">
        <f>IF(AND('Raw Data'!P2046-'Raw Data'!O2046&lt;3, 'Raw Data'!P2046&gt;'Raw Data'!O2046, 'Raw Data'!F2046&gt;'Raw Data'!C2046), 'Raw Data'!G2046, 0)</f>
        <v/>
      </c>
    </row>
    <row r="2054">
      <c r="A2054">
        <f>IF(AND('Raw Data'!F2047&lt;'Raw Data'!C2047, 'Raw Data'!P2047&gt;'Raw Data'!O2047, 'Raw Data'!P2047-'Raw Data'!O2047&gt;3), 'Raw Data'!J2047, 0)</f>
        <v/>
      </c>
      <c r="B2054">
        <f>IF(AND('Raw Data'!C2047&lt;'Raw Data'!F2047, 'Raw Data'!O2047&gt;'Raw Data'!P2047, 'Raw Data'!O2047-'Raw Data'!P2047&gt;3), 'Raw Data'!I2047, 0)</f>
        <v/>
      </c>
      <c r="C2054">
        <f>IF(AND('Raw Data'!F2047&lt;'Raw Data'!C2047, 'Raw Data'!P2047&gt;'Raw Data'!O2047, 'Raw Data'!P2047-'Raw Data'!O2047&lt;4), 'Raw Data'!H2047, 0)</f>
        <v/>
      </c>
      <c r="D2054">
        <f>IF(AND('Raw Data'!C2047&lt;'Raw Data'!F2047, 'Raw Data'!O2047&gt;'Raw Data'!P2047, 'Raw Data'!O2047-'Raw Data'!P2047&lt;4), 'Raw Data'!G2047, 0)</f>
        <v/>
      </c>
      <c r="E2054">
        <f>IF(ISBLANK('Raw Data'!J2047), 0, IF(AND(4=MATCH(LARGE('Raw Data'!G2047:J2047, 4), 'Raw Data'!G2047:J2047, 0), 'Raw Data'!P2047-'Raw Data'!O2047&gt;3), 'Raw Data'!J2047, 0))</f>
        <v/>
      </c>
      <c r="F2054">
        <f>IF(ISBLANK('Raw Data'!J2047), 0, IF(AND(3=MATCH(LARGE('Raw Data'!G2047:J2047, 4), 'Raw Data'!G2047:J2047, 0), 'Raw Data'!O2047-'Raw Data'!P2047&gt;3), 'Raw Data'!I2047, 0))</f>
        <v/>
      </c>
      <c r="G2054">
        <f>IF(ISBLANK('Raw Data'!J2047), 0, IF(AND(2=MATCH(LARGE('Raw Data'!G2047:J2047, 4), 'Raw Data'!G2047:J2047, 0), AND('Raw Data'!P2047-'Raw Data'!O2047&lt;4, 'Raw Data'!P2047-'Raw Data'!O2047&gt;0)), 'Raw Data'!H2047, 0))</f>
        <v/>
      </c>
      <c r="H2054">
        <f>IF(ISBLANK('Raw Data'!J2047), 0, IF(AND(1=MATCH(LARGE('Raw Data'!G2047:J2047, 4), 'Raw Data'!G2047:J2047, 0), AND('Raw Data'!O2047-'Raw Data'!P2047&lt;4, 'Raw Data'!O2047-'Raw Data'!P2047&gt;0)), 'Raw Data'!G2047, 0))</f>
        <v/>
      </c>
      <c r="I2054">
        <f>IF(ISBLANK('Raw Data'!J2047), 0, IF(AND(4=MATCH(LARGE('Raw Data'!G2047:J2047, 3), 'Raw Data'!G2047:J2047, 0), 'Raw Data'!P2047-'Raw Data'!O2047&gt;3), 'Raw Data'!J2047, 0))</f>
        <v/>
      </c>
      <c r="J2054">
        <f>IF(ISBLANK('Raw Data'!J2047), 0, IF(AND(3=MATCH(LARGE('Raw Data'!G2047:J2047, 3), 'Raw Data'!G2047:J2047, 0), 'Raw Data'!O2047-'Raw Data'!P2047&gt;3), 'Raw Data'!I2047, 0))</f>
        <v/>
      </c>
      <c r="K2054">
        <f>IF(ISBLANK('Raw Data'!J2047), 0, IF(AND(2=MATCH(LARGE('Raw Data'!G2047:J2047, 3), 'Raw Data'!G2047:J2047, 0), AND('Raw Data'!P2047-'Raw Data'!O2047&lt;4, 'Raw Data'!P2047-'Raw Data'!O2047&gt;0)), 'Raw Data'!H2047, 0))</f>
        <v/>
      </c>
      <c r="L2054">
        <f>IF(ISBLANK('Raw Data'!J2047), 0, IF(AND(1=MATCH(LARGE('Raw Data'!G2047:J2047, 3), 'Raw Data'!G2047:J2047, 0), AND('Raw Data'!O2047-'Raw Data'!P2047&lt;4, 'Raw Data'!O2047-'Raw Data'!P2047&gt;0)), 'Raw Data'!G2047, 0))</f>
        <v/>
      </c>
      <c r="M2054">
        <f>IF(ISBLANK('Raw Data'!J2047), 0, IF(AND(4=MATCH(LARGE('Raw Data'!G2047:J2047, 2), 'Raw Data'!G2047:J2047, 0), 'Raw Data'!P2047-'Raw Data'!O2047&gt;3), 'Raw Data'!J2047, 0))</f>
        <v/>
      </c>
      <c r="N2054">
        <f>IF(ISBLANK('Raw Data'!J2047), 0, IF(AND(3=MATCH(LARGE('Raw Data'!G2047:J2047, 2), 'Raw Data'!G2047:J2047, 0), 'Raw Data'!O2047-'Raw Data'!P2047&gt;3), 'Raw Data'!I2047, 0))</f>
        <v/>
      </c>
      <c r="O2054">
        <f>IF(ISBLANK('Raw Data'!J2047), 0, IF(AND(2=MATCH(LARGE('Raw Data'!G2047:J2047, 2), 'Raw Data'!G2047:J2047, 0), AND('Raw Data'!P2047-'Raw Data'!O2047&lt;4, 'Raw Data'!P2047-'Raw Data'!O2047&gt;0)), 'Raw Data'!H2047, 0))</f>
        <v/>
      </c>
      <c r="P2054">
        <f>IF(ISBLANK('Raw Data'!J2047), 0, IF(AND(1=MATCH(LARGE('Raw Data'!G2047:J2047, 2), 'Raw Data'!G2047:J2047, 0), AND('Raw Data'!O2047-'Raw Data'!P2047&lt;4, 'Raw Data'!O2047-'Raw Data'!P2047&gt;0)), 'Raw Data'!G2047, 0))</f>
        <v/>
      </c>
      <c r="Q2054">
        <f>IF(ISBLANK('Raw Data'!J2047), 0, IF(AND(4=MATCH(LARGE('Raw Data'!G2047:J2047, 1), 'Raw Data'!G2047:J2047, 0), 'Raw Data'!P2047-'Raw Data'!O2047&gt;3), 'Raw Data'!J2047, 0))</f>
        <v/>
      </c>
      <c r="R2054">
        <f>IF(ISBLANK('Raw Data'!J2047), 0, IF(AND(3=MATCH(LARGE('Raw Data'!G2047:J2047, 1), 'Raw Data'!G2047:J2047, 0), 'Raw Data'!O2047-'Raw Data'!P2047&gt;3), 'Raw Data'!I2047, 0))</f>
        <v/>
      </c>
      <c r="S2054">
        <f>IF(AND('Raw Data'!P2047-'Raw Data'!O2047&gt;4, 'Raw Data'!F2047&lt;'Raw Data'!C2047), 'Raw Data'!J2047, 0)</f>
        <v/>
      </c>
      <c r="T2054">
        <f>IF(AND('Raw Data'!O2047-'Raw Data'!P2047&gt;4, 'Raw Data'!F2047&gt;'Raw Data'!C2047), 'Raw Data'!I2047, 0)</f>
        <v/>
      </c>
      <c r="U2054">
        <f>IF(AND('Raw Data'!P2047-'Raw Data'!O2047&lt;3, 'Raw Data'!P2047&gt;'Raw Data'!O2047, 'Raw Data'!F2047&lt;'Raw Data'!C2047), 'Raw Data'!H2047, 0)</f>
        <v/>
      </c>
      <c r="V2054">
        <f>IF(AND('Raw Data'!P2047-'Raw Data'!O2047&lt;3, 'Raw Data'!P2047&gt;'Raw Data'!O2047, 'Raw Data'!F2047&gt;'Raw Data'!C2047), 'Raw Data'!G2047, 0)</f>
        <v/>
      </c>
    </row>
    <row r="2055">
      <c r="A2055">
        <f>IF(AND('Raw Data'!F2048&lt;'Raw Data'!C2048, 'Raw Data'!P2048&gt;'Raw Data'!O2048, 'Raw Data'!P2048-'Raw Data'!O2048&gt;3), 'Raw Data'!J2048, 0)</f>
        <v/>
      </c>
      <c r="B2055">
        <f>IF(AND('Raw Data'!C2048&lt;'Raw Data'!F2048, 'Raw Data'!O2048&gt;'Raw Data'!P2048, 'Raw Data'!O2048-'Raw Data'!P2048&gt;3), 'Raw Data'!I2048, 0)</f>
        <v/>
      </c>
      <c r="C2055">
        <f>IF(AND('Raw Data'!F2048&lt;'Raw Data'!C2048, 'Raw Data'!P2048&gt;'Raw Data'!O2048, 'Raw Data'!P2048-'Raw Data'!O2048&lt;4), 'Raw Data'!H2048, 0)</f>
        <v/>
      </c>
      <c r="D2055">
        <f>IF(AND('Raw Data'!C2048&lt;'Raw Data'!F2048, 'Raw Data'!O2048&gt;'Raw Data'!P2048, 'Raw Data'!O2048-'Raw Data'!P2048&lt;4), 'Raw Data'!G2048, 0)</f>
        <v/>
      </c>
      <c r="E2055">
        <f>IF(ISBLANK('Raw Data'!J2048), 0, IF(AND(4=MATCH(LARGE('Raw Data'!G2048:J2048, 4), 'Raw Data'!G2048:J2048, 0), 'Raw Data'!P2048-'Raw Data'!O2048&gt;3), 'Raw Data'!J2048, 0))</f>
        <v/>
      </c>
      <c r="F2055">
        <f>IF(ISBLANK('Raw Data'!J2048), 0, IF(AND(3=MATCH(LARGE('Raw Data'!G2048:J2048, 4), 'Raw Data'!G2048:J2048, 0), 'Raw Data'!O2048-'Raw Data'!P2048&gt;3), 'Raw Data'!I2048, 0))</f>
        <v/>
      </c>
      <c r="G2055">
        <f>IF(ISBLANK('Raw Data'!J2048), 0, IF(AND(2=MATCH(LARGE('Raw Data'!G2048:J2048, 4), 'Raw Data'!G2048:J2048, 0), AND('Raw Data'!P2048-'Raw Data'!O2048&lt;4, 'Raw Data'!P2048-'Raw Data'!O2048&gt;0)), 'Raw Data'!H2048, 0))</f>
        <v/>
      </c>
      <c r="H2055">
        <f>IF(ISBLANK('Raw Data'!J2048), 0, IF(AND(1=MATCH(LARGE('Raw Data'!G2048:J2048, 4), 'Raw Data'!G2048:J2048, 0), AND('Raw Data'!O2048-'Raw Data'!P2048&lt;4, 'Raw Data'!O2048-'Raw Data'!P2048&gt;0)), 'Raw Data'!G2048, 0))</f>
        <v/>
      </c>
      <c r="I2055">
        <f>IF(ISBLANK('Raw Data'!J2048), 0, IF(AND(4=MATCH(LARGE('Raw Data'!G2048:J2048, 3), 'Raw Data'!G2048:J2048, 0), 'Raw Data'!P2048-'Raw Data'!O2048&gt;3), 'Raw Data'!J2048, 0))</f>
        <v/>
      </c>
      <c r="J2055">
        <f>IF(ISBLANK('Raw Data'!J2048), 0, IF(AND(3=MATCH(LARGE('Raw Data'!G2048:J2048, 3), 'Raw Data'!G2048:J2048, 0), 'Raw Data'!O2048-'Raw Data'!P2048&gt;3), 'Raw Data'!I2048, 0))</f>
        <v/>
      </c>
      <c r="K2055">
        <f>IF(ISBLANK('Raw Data'!J2048), 0, IF(AND(2=MATCH(LARGE('Raw Data'!G2048:J2048, 3), 'Raw Data'!G2048:J2048, 0), AND('Raw Data'!P2048-'Raw Data'!O2048&lt;4, 'Raw Data'!P2048-'Raw Data'!O2048&gt;0)), 'Raw Data'!H2048, 0))</f>
        <v/>
      </c>
      <c r="L2055">
        <f>IF(ISBLANK('Raw Data'!J2048), 0, IF(AND(1=MATCH(LARGE('Raw Data'!G2048:J2048, 3), 'Raw Data'!G2048:J2048, 0), AND('Raw Data'!O2048-'Raw Data'!P2048&lt;4, 'Raw Data'!O2048-'Raw Data'!P2048&gt;0)), 'Raw Data'!G2048, 0))</f>
        <v/>
      </c>
      <c r="M2055">
        <f>IF(ISBLANK('Raw Data'!J2048), 0, IF(AND(4=MATCH(LARGE('Raw Data'!G2048:J2048, 2), 'Raw Data'!G2048:J2048, 0), 'Raw Data'!P2048-'Raw Data'!O2048&gt;3), 'Raw Data'!J2048, 0))</f>
        <v/>
      </c>
      <c r="N2055">
        <f>IF(ISBLANK('Raw Data'!J2048), 0, IF(AND(3=MATCH(LARGE('Raw Data'!G2048:J2048, 2), 'Raw Data'!G2048:J2048, 0), 'Raw Data'!O2048-'Raw Data'!P2048&gt;3), 'Raw Data'!I2048, 0))</f>
        <v/>
      </c>
      <c r="O2055">
        <f>IF(ISBLANK('Raw Data'!J2048), 0, IF(AND(2=MATCH(LARGE('Raw Data'!G2048:J2048, 2), 'Raw Data'!G2048:J2048, 0), AND('Raw Data'!P2048-'Raw Data'!O2048&lt;4, 'Raw Data'!P2048-'Raw Data'!O2048&gt;0)), 'Raw Data'!H2048, 0))</f>
        <v/>
      </c>
      <c r="P2055">
        <f>IF(ISBLANK('Raw Data'!J2048), 0, IF(AND(1=MATCH(LARGE('Raw Data'!G2048:J2048, 2), 'Raw Data'!G2048:J2048, 0), AND('Raw Data'!O2048-'Raw Data'!P2048&lt;4, 'Raw Data'!O2048-'Raw Data'!P2048&gt;0)), 'Raw Data'!G2048, 0))</f>
        <v/>
      </c>
      <c r="Q2055">
        <f>IF(ISBLANK('Raw Data'!J2048), 0, IF(AND(4=MATCH(LARGE('Raw Data'!G2048:J2048, 1), 'Raw Data'!G2048:J2048, 0), 'Raw Data'!P2048-'Raw Data'!O2048&gt;3), 'Raw Data'!J2048, 0))</f>
        <v/>
      </c>
      <c r="R2055">
        <f>IF(ISBLANK('Raw Data'!J2048), 0, IF(AND(3=MATCH(LARGE('Raw Data'!G2048:J2048, 1), 'Raw Data'!G2048:J2048, 0), 'Raw Data'!O2048-'Raw Data'!P2048&gt;3), 'Raw Data'!I2048, 0))</f>
        <v/>
      </c>
      <c r="S2055">
        <f>IF(AND('Raw Data'!P2048-'Raw Data'!O2048&gt;4, 'Raw Data'!F2048&lt;'Raw Data'!C2048), 'Raw Data'!J2048, 0)</f>
        <v/>
      </c>
      <c r="T2055">
        <f>IF(AND('Raw Data'!O2048-'Raw Data'!P2048&gt;4, 'Raw Data'!F2048&gt;'Raw Data'!C2048), 'Raw Data'!I2048, 0)</f>
        <v/>
      </c>
      <c r="U2055">
        <f>IF(AND('Raw Data'!P2048-'Raw Data'!O2048&lt;3, 'Raw Data'!P2048&gt;'Raw Data'!O2048, 'Raw Data'!F2048&lt;'Raw Data'!C2048), 'Raw Data'!H2048, 0)</f>
        <v/>
      </c>
      <c r="V2055">
        <f>IF(AND('Raw Data'!P2048-'Raw Data'!O2048&lt;3, 'Raw Data'!P2048&gt;'Raw Data'!O2048, 'Raw Data'!F2048&gt;'Raw Data'!C2048), 'Raw Data'!G2048, 0)</f>
        <v/>
      </c>
    </row>
    <row r="2056">
      <c r="A2056">
        <f>IF(AND('Raw Data'!F2049&lt;'Raw Data'!C2049, 'Raw Data'!P2049&gt;'Raw Data'!O2049, 'Raw Data'!P2049-'Raw Data'!O2049&gt;3), 'Raw Data'!J2049, 0)</f>
        <v/>
      </c>
      <c r="B2056">
        <f>IF(AND('Raw Data'!C2049&lt;'Raw Data'!F2049, 'Raw Data'!O2049&gt;'Raw Data'!P2049, 'Raw Data'!O2049-'Raw Data'!P2049&gt;3), 'Raw Data'!I2049, 0)</f>
        <v/>
      </c>
      <c r="C2056">
        <f>IF(AND('Raw Data'!F2049&lt;'Raw Data'!C2049, 'Raw Data'!P2049&gt;'Raw Data'!O2049, 'Raw Data'!P2049-'Raw Data'!O2049&lt;4), 'Raw Data'!H2049, 0)</f>
        <v/>
      </c>
      <c r="D2056">
        <f>IF(AND('Raw Data'!C2049&lt;'Raw Data'!F2049, 'Raw Data'!O2049&gt;'Raw Data'!P2049, 'Raw Data'!O2049-'Raw Data'!P2049&lt;4), 'Raw Data'!G2049, 0)</f>
        <v/>
      </c>
      <c r="E2056">
        <f>IF(ISBLANK('Raw Data'!J2049), 0, IF(AND(4=MATCH(LARGE('Raw Data'!G2049:J2049, 4), 'Raw Data'!G2049:J2049, 0), 'Raw Data'!P2049-'Raw Data'!O2049&gt;3), 'Raw Data'!J2049, 0))</f>
        <v/>
      </c>
      <c r="F2056">
        <f>IF(ISBLANK('Raw Data'!J2049), 0, IF(AND(3=MATCH(LARGE('Raw Data'!G2049:J2049, 4), 'Raw Data'!G2049:J2049, 0), 'Raw Data'!O2049-'Raw Data'!P2049&gt;3), 'Raw Data'!I2049, 0))</f>
        <v/>
      </c>
      <c r="G2056">
        <f>IF(ISBLANK('Raw Data'!J2049), 0, IF(AND(2=MATCH(LARGE('Raw Data'!G2049:J2049, 4), 'Raw Data'!G2049:J2049, 0), AND('Raw Data'!P2049-'Raw Data'!O2049&lt;4, 'Raw Data'!P2049-'Raw Data'!O2049&gt;0)), 'Raw Data'!H2049, 0))</f>
        <v/>
      </c>
      <c r="H2056">
        <f>IF(ISBLANK('Raw Data'!J2049), 0, IF(AND(1=MATCH(LARGE('Raw Data'!G2049:J2049, 4), 'Raw Data'!G2049:J2049, 0), AND('Raw Data'!O2049-'Raw Data'!P2049&lt;4, 'Raw Data'!O2049-'Raw Data'!P2049&gt;0)), 'Raw Data'!G2049, 0))</f>
        <v/>
      </c>
      <c r="I2056">
        <f>IF(ISBLANK('Raw Data'!J2049), 0, IF(AND(4=MATCH(LARGE('Raw Data'!G2049:J2049, 3), 'Raw Data'!G2049:J2049, 0), 'Raw Data'!P2049-'Raw Data'!O2049&gt;3), 'Raw Data'!J2049, 0))</f>
        <v/>
      </c>
      <c r="J2056">
        <f>IF(ISBLANK('Raw Data'!J2049), 0, IF(AND(3=MATCH(LARGE('Raw Data'!G2049:J2049, 3), 'Raw Data'!G2049:J2049, 0), 'Raw Data'!O2049-'Raw Data'!P2049&gt;3), 'Raw Data'!I2049, 0))</f>
        <v/>
      </c>
      <c r="K2056">
        <f>IF(ISBLANK('Raw Data'!J2049), 0, IF(AND(2=MATCH(LARGE('Raw Data'!G2049:J2049, 3), 'Raw Data'!G2049:J2049, 0), AND('Raw Data'!P2049-'Raw Data'!O2049&lt;4, 'Raw Data'!P2049-'Raw Data'!O2049&gt;0)), 'Raw Data'!H2049, 0))</f>
        <v/>
      </c>
      <c r="L2056">
        <f>IF(ISBLANK('Raw Data'!J2049), 0, IF(AND(1=MATCH(LARGE('Raw Data'!G2049:J2049, 3), 'Raw Data'!G2049:J2049, 0), AND('Raw Data'!O2049-'Raw Data'!P2049&lt;4, 'Raw Data'!O2049-'Raw Data'!P2049&gt;0)), 'Raw Data'!G2049, 0))</f>
        <v/>
      </c>
      <c r="M2056">
        <f>IF(ISBLANK('Raw Data'!J2049), 0, IF(AND(4=MATCH(LARGE('Raw Data'!G2049:J2049, 2), 'Raw Data'!G2049:J2049, 0), 'Raw Data'!P2049-'Raw Data'!O2049&gt;3), 'Raw Data'!J2049, 0))</f>
        <v/>
      </c>
      <c r="N2056">
        <f>IF(ISBLANK('Raw Data'!J2049), 0, IF(AND(3=MATCH(LARGE('Raw Data'!G2049:J2049, 2), 'Raw Data'!G2049:J2049, 0), 'Raw Data'!O2049-'Raw Data'!P2049&gt;3), 'Raw Data'!I2049, 0))</f>
        <v/>
      </c>
      <c r="O2056">
        <f>IF(ISBLANK('Raw Data'!J2049), 0, IF(AND(2=MATCH(LARGE('Raw Data'!G2049:J2049, 2), 'Raw Data'!G2049:J2049, 0), AND('Raw Data'!P2049-'Raw Data'!O2049&lt;4, 'Raw Data'!P2049-'Raw Data'!O2049&gt;0)), 'Raw Data'!H2049, 0))</f>
        <v/>
      </c>
      <c r="P2056">
        <f>IF(ISBLANK('Raw Data'!J2049), 0, IF(AND(1=MATCH(LARGE('Raw Data'!G2049:J2049, 2), 'Raw Data'!G2049:J2049, 0), AND('Raw Data'!O2049-'Raw Data'!P2049&lt;4, 'Raw Data'!O2049-'Raw Data'!P2049&gt;0)), 'Raw Data'!G2049, 0))</f>
        <v/>
      </c>
      <c r="Q2056">
        <f>IF(ISBLANK('Raw Data'!J2049), 0, IF(AND(4=MATCH(LARGE('Raw Data'!G2049:J2049, 1), 'Raw Data'!G2049:J2049, 0), 'Raw Data'!P2049-'Raw Data'!O2049&gt;3), 'Raw Data'!J2049, 0))</f>
        <v/>
      </c>
      <c r="R2056">
        <f>IF(ISBLANK('Raw Data'!J2049), 0, IF(AND(3=MATCH(LARGE('Raw Data'!G2049:J2049, 1), 'Raw Data'!G2049:J2049, 0), 'Raw Data'!O2049-'Raw Data'!P2049&gt;3), 'Raw Data'!I2049, 0))</f>
        <v/>
      </c>
      <c r="S2056">
        <f>IF(AND('Raw Data'!P2049-'Raw Data'!O2049&gt;4, 'Raw Data'!F2049&lt;'Raw Data'!C2049), 'Raw Data'!J2049, 0)</f>
        <v/>
      </c>
      <c r="T2056">
        <f>IF(AND('Raw Data'!O2049-'Raw Data'!P2049&gt;4, 'Raw Data'!F2049&gt;'Raw Data'!C2049), 'Raw Data'!I2049, 0)</f>
        <v/>
      </c>
      <c r="U2056">
        <f>IF(AND('Raw Data'!P2049-'Raw Data'!O2049&lt;3, 'Raw Data'!P2049&gt;'Raw Data'!O2049, 'Raw Data'!F2049&lt;'Raw Data'!C2049), 'Raw Data'!H2049, 0)</f>
        <v/>
      </c>
      <c r="V2056">
        <f>IF(AND('Raw Data'!P2049-'Raw Data'!O2049&lt;3, 'Raw Data'!P2049&gt;'Raw Data'!O2049, 'Raw Data'!F2049&gt;'Raw Data'!C2049), 'Raw Data'!G2049, 0)</f>
        <v/>
      </c>
    </row>
    <row r="2057">
      <c r="A2057">
        <f>IF(AND('Raw Data'!F2050&lt;'Raw Data'!C2050, 'Raw Data'!P2050&gt;'Raw Data'!O2050, 'Raw Data'!P2050-'Raw Data'!O2050&gt;3), 'Raw Data'!J2050, 0)</f>
        <v/>
      </c>
      <c r="B2057">
        <f>IF(AND('Raw Data'!C2050&lt;'Raw Data'!F2050, 'Raw Data'!O2050&gt;'Raw Data'!P2050, 'Raw Data'!O2050-'Raw Data'!P2050&gt;3), 'Raw Data'!I2050, 0)</f>
        <v/>
      </c>
      <c r="C2057">
        <f>IF(AND('Raw Data'!F2050&lt;'Raw Data'!C2050, 'Raw Data'!P2050&gt;'Raw Data'!O2050, 'Raw Data'!P2050-'Raw Data'!O2050&lt;4), 'Raw Data'!H2050, 0)</f>
        <v/>
      </c>
      <c r="D2057">
        <f>IF(AND('Raw Data'!C2050&lt;'Raw Data'!F2050, 'Raw Data'!O2050&gt;'Raw Data'!P2050, 'Raw Data'!O2050-'Raw Data'!P2050&lt;4), 'Raw Data'!G2050, 0)</f>
        <v/>
      </c>
      <c r="E2057">
        <f>IF(ISBLANK('Raw Data'!J2050), 0, IF(AND(4=MATCH(LARGE('Raw Data'!G2050:J2050, 4), 'Raw Data'!G2050:J2050, 0), 'Raw Data'!P2050-'Raw Data'!O2050&gt;3), 'Raw Data'!J2050, 0))</f>
        <v/>
      </c>
      <c r="F2057">
        <f>IF(ISBLANK('Raw Data'!J2050), 0, IF(AND(3=MATCH(LARGE('Raw Data'!G2050:J2050, 4), 'Raw Data'!G2050:J2050, 0), 'Raw Data'!O2050-'Raw Data'!P2050&gt;3), 'Raw Data'!I2050, 0))</f>
        <v/>
      </c>
      <c r="G2057">
        <f>IF(ISBLANK('Raw Data'!J2050), 0, IF(AND(2=MATCH(LARGE('Raw Data'!G2050:J2050, 4), 'Raw Data'!G2050:J2050, 0), AND('Raw Data'!P2050-'Raw Data'!O2050&lt;4, 'Raw Data'!P2050-'Raw Data'!O2050&gt;0)), 'Raw Data'!H2050, 0))</f>
        <v/>
      </c>
      <c r="H2057">
        <f>IF(ISBLANK('Raw Data'!J2050), 0, IF(AND(1=MATCH(LARGE('Raw Data'!G2050:J2050, 4), 'Raw Data'!G2050:J2050, 0), AND('Raw Data'!O2050-'Raw Data'!P2050&lt;4, 'Raw Data'!O2050-'Raw Data'!P2050&gt;0)), 'Raw Data'!G2050, 0))</f>
        <v/>
      </c>
      <c r="I2057">
        <f>IF(ISBLANK('Raw Data'!J2050), 0, IF(AND(4=MATCH(LARGE('Raw Data'!G2050:J2050, 3), 'Raw Data'!G2050:J2050, 0), 'Raw Data'!P2050-'Raw Data'!O2050&gt;3), 'Raw Data'!J2050, 0))</f>
        <v/>
      </c>
      <c r="J2057">
        <f>IF(ISBLANK('Raw Data'!J2050), 0, IF(AND(3=MATCH(LARGE('Raw Data'!G2050:J2050, 3), 'Raw Data'!G2050:J2050, 0), 'Raw Data'!O2050-'Raw Data'!P2050&gt;3), 'Raw Data'!I2050, 0))</f>
        <v/>
      </c>
      <c r="K2057">
        <f>IF(ISBLANK('Raw Data'!J2050), 0, IF(AND(2=MATCH(LARGE('Raw Data'!G2050:J2050, 3), 'Raw Data'!G2050:J2050, 0), AND('Raw Data'!P2050-'Raw Data'!O2050&lt;4, 'Raw Data'!P2050-'Raw Data'!O2050&gt;0)), 'Raw Data'!H2050, 0))</f>
        <v/>
      </c>
      <c r="L2057">
        <f>IF(ISBLANK('Raw Data'!J2050), 0, IF(AND(1=MATCH(LARGE('Raw Data'!G2050:J2050, 3), 'Raw Data'!G2050:J2050, 0), AND('Raw Data'!O2050-'Raw Data'!P2050&lt;4, 'Raw Data'!O2050-'Raw Data'!P2050&gt;0)), 'Raw Data'!G2050, 0))</f>
        <v/>
      </c>
      <c r="M2057">
        <f>IF(ISBLANK('Raw Data'!J2050), 0, IF(AND(4=MATCH(LARGE('Raw Data'!G2050:J2050, 2), 'Raw Data'!G2050:J2050, 0), 'Raw Data'!P2050-'Raw Data'!O2050&gt;3), 'Raw Data'!J2050, 0))</f>
        <v/>
      </c>
      <c r="N2057">
        <f>IF(ISBLANK('Raw Data'!J2050), 0, IF(AND(3=MATCH(LARGE('Raw Data'!G2050:J2050, 2), 'Raw Data'!G2050:J2050, 0), 'Raw Data'!O2050-'Raw Data'!P2050&gt;3), 'Raw Data'!I2050, 0))</f>
        <v/>
      </c>
      <c r="O2057">
        <f>IF(ISBLANK('Raw Data'!J2050), 0, IF(AND(2=MATCH(LARGE('Raw Data'!G2050:J2050, 2), 'Raw Data'!G2050:J2050, 0), AND('Raw Data'!P2050-'Raw Data'!O2050&lt;4, 'Raw Data'!P2050-'Raw Data'!O2050&gt;0)), 'Raw Data'!H2050, 0))</f>
        <v/>
      </c>
      <c r="P2057">
        <f>IF(ISBLANK('Raw Data'!J2050), 0, IF(AND(1=MATCH(LARGE('Raw Data'!G2050:J2050, 2), 'Raw Data'!G2050:J2050, 0), AND('Raw Data'!O2050-'Raw Data'!P2050&lt;4, 'Raw Data'!O2050-'Raw Data'!P2050&gt;0)), 'Raw Data'!G2050, 0))</f>
        <v/>
      </c>
      <c r="Q2057">
        <f>IF(ISBLANK('Raw Data'!J2050), 0, IF(AND(4=MATCH(LARGE('Raw Data'!G2050:J2050, 1), 'Raw Data'!G2050:J2050, 0), 'Raw Data'!P2050-'Raw Data'!O2050&gt;3), 'Raw Data'!J2050, 0))</f>
        <v/>
      </c>
      <c r="R2057">
        <f>IF(ISBLANK('Raw Data'!J2050), 0, IF(AND(3=MATCH(LARGE('Raw Data'!G2050:J2050, 1), 'Raw Data'!G2050:J2050, 0), 'Raw Data'!O2050-'Raw Data'!P2050&gt;3), 'Raw Data'!I2050, 0))</f>
        <v/>
      </c>
      <c r="S2057">
        <f>IF(AND('Raw Data'!P2050-'Raw Data'!O2050&gt;4, 'Raw Data'!F2050&lt;'Raw Data'!C2050), 'Raw Data'!J2050, 0)</f>
        <v/>
      </c>
      <c r="T2057">
        <f>IF(AND('Raw Data'!O2050-'Raw Data'!P2050&gt;4, 'Raw Data'!F2050&gt;'Raw Data'!C2050), 'Raw Data'!I2050, 0)</f>
        <v/>
      </c>
      <c r="U2057">
        <f>IF(AND('Raw Data'!P2050-'Raw Data'!O2050&lt;3, 'Raw Data'!P2050&gt;'Raw Data'!O2050, 'Raw Data'!F2050&lt;'Raw Data'!C2050), 'Raw Data'!H2050, 0)</f>
        <v/>
      </c>
      <c r="V2057">
        <f>IF(AND('Raw Data'!P2050-'Raw Data'!O2050&lt;3, 'Raw Data'!P2050&gt;'Raw Data'!O2050, 'Raw Data'!F2050&gt;'Raw Data'!C2050), 'Raw Data'!G2050, 0)</f>
        <v/>
      </c>
    </row>
    <row r="2058">
      <c r="A2058">
        <f>IF(AND('Raw Data'!F2051&lt;'Raw Data'!C2051, 'Raw Data'!P2051&gt;'Raw Data'!O2051, 'Raw Data'!P2051-'Raw Data'!O2051&gt;3), 'Raw Data'!J2051, 0)</f>
        <v/>
      </c>
      <c r="B2058">
        <f>IF(AND('Raw Data'!C2051&lt;'Raw Data'!F2051, 'Raw Data'!O2051&gt;'Raw Data'!P2051, 'Raw Data'!O2051-'Raw Data'!P2051&gt;3), 'Raw Data'!I2051, 0)</f>
        <v/>
      </c>
      <c r="C2058">
        <f>IF(AND('Raw Data'!F2051&lt;'Raw Data'!C2051, 'Raw Data'!P2051&gt;'Raw Data'!O2051, 'Raw Data'!P2051-'Raw Data'!O2051&lt;4), 'Raw Data'!H2051, 0)</f>
        <v/>
      </c>
      <c r="D2058">
        <f>IF(AND('Raw Data'!C2051&lt;'Raw Data'!F2051, 'Raw Data'!O2051&gt;'Raw Data'!P2051, 'Raw Data'!O2051-'Raw Data'!P2051&lt;4), 'Raw Data'!G2051, 0)</f>
        <v/>
      </c>
      <c r="E2058">
        <f>IF(ISBLANK('Raw Data'!J2051), 0, IF(AND(4=MATCH(LARGE('Raw Data'!G2051:J2051, 4), 'Raw Data'!G2051:J2051, 0), 'Raw Data'!P2051-'Raw Data'!O2051&gt;3), 'Raw Data'!J2051, 0))</f>
        <v/>
      </c>
      <c r="F2058">
        <f>IF(ISBLANK('Raw Data'!J2051), 0, IF(AND(3=MATCH(LARGE('Raw Data'!G2051:J2051, 4), 'Raw Data'!G2051:J2051, 0), 'Raw Data'!O2051-'Raw Data'!P2051&gt;3), 'Raw Data'!I2051, 0))</f>
        <v/>
      </c>
      <c r="G2058">
        <f>IF(ISBLANK('Raw Data'!J2051), 0, IF(AND(2=MATCH(LARGE('Raw Data'!G2051:J2051, 4), 'Raw Data'!G2051:J2051, 0), AND('Raw Data'!P2051-'Raw Data'!O2051&lt;4, 'Raw Data'!P2051-'Raw Data'!O2051&gt;0)), 'Raw Data'!H2051, 0))</f>
        <v/>
      </c>
      <c r="H2058">
        <f>IF(ISBLANK('Raw Data'!J2051), 0, IF(AND(1=MATCH(LARGE('Raw Data'!G2051:J2051, 4), 'Raw Data'!G2051:J2051, 0), AND('Raw Data'!O2051-'Raw Data'!P2051&lt;4, 'Raw Data'!O2051-'Raw Data'!P2051&gt;0)), 'Raw Data'!G2051, 0))</f>
        <v/>
      </c>
      <c r="I2058">
        <f>IF(ISBLANK('Raw Data'!J2051), 0, IF(AND(4=MATCH(LARGE('Raw Data'!G2051:J2051, 3), 'Raw Data'!G2051:J2051, 0), 'Raw Data'!P2051-'Raw Data'!O2051&gt;3), 'Raw Data'!J2051, 0))</f>
        <v/>
      </c>
      <c r="J2058">
        <f>IF(ISBLANK('Raw Data'!J2051), 0, IF(AND(3=MATCH(LARGE('Raw Data'!G2051:J2051, 3), 'Raw Data'!G2051:J2051, 0), 'Raw Data'!O2051-'Raw Data'!P2051&gt;3), 'Raw Data'!I2051, 0))</f>
        <v/>
      </c>
      <c r="K2058">
        <f>IF(ISBLANK('Raw Data'!J2051), 0, IF(AND(2=MATCH(LARGE('Raw Data'!G2051:J2051, 3), 'Raw Data'!G2051:J2051, 0), AND('Raw Data'!P2051-'Raw Data'!O2051&lt;4, 'Raw Data'!P2051-'Raw Data'!O2051&gt;0)), 'Raw Data'!H2051, 0))</f>
        <v/>
      </c>
      <c r="L2058">
        <f>IF(ISBLANK('Raw Data'!J2051), 0, IF(AND(1=MATCH(LARGE('Raw Data'!G2051:J2051, 3), 'Raw Data'!G2051:J2051, 0), AND('Raw Data'!O2051-'Raw Data'!P2051&lt;4, 'Raw Data'!O2051-'Raw Data'!P2051&gt;0)), 'Raw Data'!G2051, 0))</f>
        <v/>
      </c>
      <c r="M2058">
        <f>IF(ISBLANK('Raw Data'!J2051), 0, IF(AND(4=MATCH(LARGE('Raw Data'!G2051:J2051, 2), 'Raw Data'!G2051:J2051, 0), 'Raw Data'!P2051-'Raw Data'!O2051&gt;3), 'Raw Data'!J2051, 0))</f>
        <v/>
      </c>
      <c r="N2058">
        <f>IF(ISBLANK('Raw Data'!J2051), 0, IF(AND(3=MATCH(LARGE('Raw Data'!G2051:J2051, 2), 'Raw Data'!G2051:J2051, 0), 'Raw Data'!O2051-'Raw Data'!P2051&gt;3), 'Raw Data'!I2051, 0))</f>
        <v/>
      </c>
      <c r="O2058">
        <f>IF(ISBLANK('Raw Data'!J2051), 0, IF(AND(2=MATCH(LARGE('Raw Data'!G2051:J2051, 2), 'Raw Data'!G2051:J2051, 0), AND('Raw Data'!P2051-'Raw Data'!O2051&lt;4, 'Raw Data'!P2051-'Raw Data'!O2051&gt;0)), 'Raw Data'!H2051, 0))</f>
        <v/>
      </c>
      <c r="P2058">
        <f>IF(ISBLANK('Raw Data'!J2051), 0, IF(AND(1=MATCH(LARGE('Raw Data'!G2051:J2051, 2), 'Raw Data'!G2051:J2051, 0), AND('Raw Data'!O2051-'Raw Data'!P2051&lt;4, 'Raw Data'!O2051-'Raw Data'!P2051&gt;0)), 'Raw Data'!G2051, 0))</f>
        <v/>
      </c>
      <c r="Q2058">
        <f>IF(ISBLANK('Raw Data'!J2051), 0, IF(AND(4=MATCH(LARGE('Raw Data'!G2051:J2051, 1), 'Raw Data'!G2051:J2051, 0), 'Raw Data'!P2051-'Raw Data'!O2051&gt;3), 'Raw Data'!J2051, 0))</f>
        <v/>
      </c>
      <c r="R2058">
        <f>IF(ISBLANK('Raw Data'!J2051), 0, IF(AND(3=MATCH(LARGE('Raw Data'!G2051:J2051, 1), 'Raw Data'!G2051:J2051, 0), 'Raw Data'!O2051-'Raw Data'!P2051&gt;3), 'Raw Data'!I2051, 0))</f>
        <v/>
      </c>
      <c r="S2058">
        <f>IF(AND('Raw Data'!P2051-'Raw Data'!O2051&gt;4, 'Raw Data'!F2051&lt;'Raw Data'!C2051), 'Raw Data'!J2051, 0)</f>
        <v/>
      </c>
      <c r="T2058">
        <f>IF(AND('Raw Data'!O2051-'Raw Data'!P2051&gt;4, 'Raw Data'!F2051&gt;'Raw Data'!C2051), 'Raw Data'!I2051, 0)</f>
        <v/>
      </c>
      <c r="U2058">
        <f>IF(AND('Raw Data'!P2051-'Raw Data'!O2051&lt;3, 'Raw Data'!P2051&gt;'Raw Data'!O2051, 'Raw Data'!F2051&lt;'Raw Data'!C2051), 'Raw Data'!H2051, 0)</f>
        <v/>
      </c>
      <c r="V2058">
        <f>IF(AND('Raw Data'!P2051-'Raw Data'!O2051&lt;3, 'Raw Data'!P2051&gt;'Raw Data'!O2051, 'Raw Data'!F2051&gt;'Raw Data'!C2051), 'Raw Data'!G2051, 0)</f>
        <v/>
      </c>
    </row>
    <row r="2059">
      <c r="A2059">
        <f>IF(AND('Raw Data'!F2052&lt;'Raw Data'!C2052, 'Raw Data'!P2052&gt;'Raw Data'!O2052, 'Raw Data'!P2052-'Raw Data'!O2052&gt;3), 'Raw Data'!J2052, 0)</f>
        <v/>
      </c>
      <c r="B2059">
        <f>IF(AND('Raw Data'!C2052&lt;'Raw Data'!F2052, 'Raw Data'!O2052&gt;'Raw Data'!P2052, 'Raw Data'!O2052-'Raw Data'!P2052&gt;3), 'Raw Data'!I2052, 0)</f>
        <v/>
      </c>
      <c r="C2059">
        <f>IF(AND('Raw Data'!F2052&lt;'Raw Data'!C2052, 'Raw Data'!P2052&gt;'Raw Data'!O2052, 'Raw Data'!P2052-'Raw Data'!O2052&lt;4), 'Raw Data'!H2052, 0)</f>
        <v/>
      </c>
      <c r="D2059">
        <f>IF(AND('Raw Data'!C2052&lt;'Raw Data'!F2052, 'Raw Data'!O2052&gt;'Raw Data'!P2052, 'Raw Data'!O2052-'Raw Data'!P2052&lt;4), 'Raw Data'!G2052, 0)</f>
        <v/>
      </c>
      <c r="E2059">
        <f>IF(ISBLANK('Raw Data'!J2052), 0, IF(AND(4=MATCH(LARGE('Raw Data'!G2052:J2052, 4), 'Raw Data'!G2052:J2052, 0), 'Raw Data'!P2052-'Raw Data'!O2052&gt;3), 'Raw Data'!J2052, 0))</f>
        <v/>
      </c>
      <c r="F2059">
        <f>IF(ISBLANK('Raw Data'!J2052), 0, IF(AND(3=MATCH(LARGE('Raw Data'!G2052:J2052, 4), 'Raw Data'!G2052:J2052, 0), 'Raw Data'!O2052-'Raw Data'!P2052&gt;3), 'Raw Data'!I2052, 0))</f>
        <v/>
      </c>
      <c r="G2059">
        <f>IF(ISBLANK('Raw Data'!J2052), 0, IF(AND(2=MATCH(LARGE('Raw Data'!G2052:J2052, 4), 'Raw Data'!G2052:J2052, 0), AND('Raw Data'!P2052-'Raw Data'!O2052&lt;4, 'Raw Data'!P2052-'Raw Data'!O2052&gt;0)), 'Raw Data'!H2052, 0))</f>
        <v/>
      </c>
      <c r="H2059">
        <f>IF(ISBLANK('Raw Data'!J2052), 0, IF(AND(1=MATCH(LARGE('Raw Data'!G2052:J2052, 4), 'Raw Data'!G2052:J2052, 0), AND('Raw Data'!O2052-'Raw Data'!P2052&lt;4, 'Raw Data'!O2052-'Raw Data'!P2052&gt;0)), 'Raw Data'!G2052, 0))</f>
        <v/>
      </c>
      <c r="I2059">
        <f>IF(ISBLANK('Raw Data'!J2052), 0, IF(AND(4=MATCH(LARGE('Raw Data'!G2052:J2052, 3), 'Raw Data'!G2052:J2052, 0), 'Raw Data'!P2052-'Raw Data'!O2052&gt;3), 'Raw Data'!J2052, 0))</f>
        <v/>
      </c>
      <c r="J2059">
        <f>IF(ISBLANK('Raw Data'!J2052), 0, IF(AND(3=MATCH(LARGE('Raw Data'!G2052:J2052, 3), 'Raw Data'!G2052:J2052, 0), 'Raw Data'!O2052-'Raw Data'!P2052&gt;3), 'Raw Data'!I2052, 0))</f>
        <v/>
      </c>
      <c r="K2059">
        <f>IF(ISBLANK('Raw Data'!J2052), 0, IF(AND(2=MATCH(LARGE('Raw Data'!G2052:J2052, 3), 'Raw Data'!G2052:J2052, 0), AND('Raw Data'!P2052-'Raw Data'!O2052&lt;4, 'Raw Data'!P2052-'Raw Data'!O2052&gt;0)), 'Raw Data'!H2052, 0))</f>
        <v/>
      </c>
      <c r="L2059">
        <f>IF(ISBLANK('Raw Data'!J2052), 0, IF(AND(1=MATCH(LARGE('Raw Data'!G2052:J2052, 3), 'Raw Data'!G2052:J2052, 0), AND('Raw Data'!O2052-'Raw Data'!P2052&lt;4, 'Raw Data'!O2052-'Raw Data'!P2052&gt;0)), 'Raw Data'!G2052, 0))</f>
        <v/>
      </c>
      <c r="M2059">
        <f>IF(ISBLANK('Raw Data'!J2052), 0, IF(AND(4=MATCH(LARGE('Raw Data'!G2052:J2052, 2), 'Raw Data'!G2052:J2052, 0), 'Raw Data'!P2052-'Raw Data'!O2052&gt;3), 'Raw Data'!J2052, 0))</f>
        <v/>
      </c>
      <c r="N2059">
        <f>IF(ISBLANK('Raw Data'!J2052), 0, IF(AND(3=MATCH(LARGE('Raw Data'!G2052:J2052, 2), 'Raw Data'!G2052:J2052, 0), 'Raw Data'!O2052-'Raw Data'!P2052&gt;3), 'Raw Data'!I2052, 0))</f>
        <v/>
      </c>
      <c r="O2059">
        <f>IF(ISBLANK('Raw Data'!J2052), 0, IF(AND(2=MATCH(LARGE('Raw Data'!G2052:J2052, 2), 'Raw Data'!G2052:J2052, 0), AND('Raw Data'!P2052-'Raw Data'!O2052&lt;4, 'Raw Data'!P2052-'Raw Data'!O2052&gt;0)), 'Raw Data'!H2052, 0))</f>
        <v/>
      </c>
      <c r="P2059">
        <f>IF(ISBLANK('Raw Data'!J2052), 0, IF(AND(1=MATCH(LARGE('Raw Data'!G2052:J2052, 2), 'Raw Data'!G2052:J2052, 0), AND('Raw Data'!O2052-'Raw Data'!P2052&lt;4, 'Raw Data'!O2052-'Raw Data'!P2052&gt;0)), 'Raw Data'!G2052, 0))</f>
        <v/>
      </c>
      <c r="Q2059">
        <f>IF(ISBLANK('Raw Data'!J2052), 0, IF(AND(4=MATCH(LARGE('Raw Data'!G2052:J2052, 1), 'Raw Data'!G2052:J2052, 0), 'Raw Data'!P2052-'Raw Data'!O2052&gt;3), 'Raw Data'!J2052, 0))</f>
        <v/>
      </c>
      <c r="R2059">
        <f>IF(ISBLANK('Raw Data'!J2052), 0, IF(AND(3=MATCH(LARGE('Raw Data'!G2052:J2052, 1), 'Raw Data'!G2052:J2052, 0), 'Raw Data'!O2052-'Raw Data'!P2052&gt;3), 'Raw Data'!I2052, 0))</f>
        <v/>
      </c>
      <c r="S2059">
        <f>IF(AND('Raw Data'!P2052-'Raw Data'!O2052&gt;4, 'Raw Data'!F2052&lt;'Raw Data'!C2052), 'Raw Data'!J2052, 0)</f>
        <v/>
      </c>
      <c r="T2059">
        <f>IF(AND('Raw Data'!O2052-'Raw Data'!P2052&gt;4, 'Raw Data'!F2052&gt;'Raw Data'!C2052), 'Raw Data'!I2052, 0)</f>
        <v/>
      </c>
      <c r="U2059">
        <f>IF(AND('Raw Data'!P2052-'Raw Data'!O2052&lt;3, 'Raw Data'!P2052&gt;'Raw Data'!O2052, 'Raw Data'!F2052&lt;'Raw Data'!C2052), 'Raw Data'!H2052, 0)</f>
        <v/>
      </c>
      <c r="V2059">
        <f>IF(AND('Raw Data'!P2052-'Raw Data'!O2052&lt;3, 'Raw Data'!P2052&gt;'Raw Data'!O2052, 'Raw Data'!F2052&gt;'Raw Data'!C2052), 'Raw Data'!G2052, 0)</f>
        <v/>
      </c>
    </row>
    <row r="2060">
      <c r="A2060">
        <f>IF(AND('Raw Data'!F2053&lt;'Raw Data'!C2053, 'Raw Data'!P2053&gt;'Raw Data'!O2053, 'Raw Data'!P2053-'Raw Data'!O2053&gt;3), 'Raw Data'!J2053, 0)</f>
        <v/>
      </c>
      <c r="B2060">
        <f>IF(AND('Raw Data'!C2053&lt;'Raw Data'!F2053, 'Raw Data'!O2053&gt;'Raw Data'!P2053, 'Raw Data'!O2053-'Raw Data'!P2053&gt;3), 'Raw Data'!I2053, 0)</f>
        <v/>
      </c>
      <c r="C2060">
        <f>IF(AND('Raw Data'!F2053&lt;'Raw Data'!C2053, 'Raw Data'!P2053&gt;'Raw Data'!O2053, 'Raw Data'!P2053-'Raw Data'!O2053&lt;4), 'Raw Data'!H2053, 0)</f>
        <v/>
      </c>
      <c r="D2060">
        <f>IF(AND('Raw Data'!C2053&lt;'Raw Data'!F2053, 'Raw Data'!O2053&gt;'Raw Data'!P2053, 'Raw Data'!O2053-'Raw Data'!P2053&lt;4), 'Raw Data'!G2053, 0)</f>
        <v/>
      </c>
      <c r="E2060">
        <f>IF(ISBLANK('Raw Data'!J2053), 0, IF(AND(4=MATCH(LARGE('Raw Data'!G2053:J2053, 4), 'Raw Data'!G2053:J2053, 0), 'Raw Data'!P2053-'Raw Data'!O2053&gt;3), 'Raw Data'!J2053, 0))</f>
        <v/>
      </c>
      <c r="F2060">
        <f>IF(ISBLANK('Raw Data'!J2053), 0, IF(AND(3=MATCH(LARGE('Raw Data'!G2053:J2053, 4), 'Raw Data'!G2053:J2053, 0), 'Raw Data'!O2053-'Raw Data'!P2053&gt;3), 'Raw Data'!I2053, 0))</f>
        <v/>
      </c>
      <c r="G2060">
        <f>IF(ISBLANK('Raw Data'!J2053), 0, IF(AND(2=MATCH(LARGE('Raw Data'!G2053:J2053, 4), 'Raw Data'!G2053:J2053, 0), AND('Raw Data'!P2053-'Raw Data'!O2053&lt;4, 'Raw Data'!P2053-'Raw Data'!O2053&gt;0)), 'Raw Data'!H2053, 0))</f>
        <v/>
      </c>
      <c r="H2060">
        <f>IF(ISBLANK('Raw Data'!J2053), 0, IF(AND(1=MATCH(LARGE('Raw Data'!G2053:J2053, 4), 'Raw Data'!G2053:J2053, 0), AND('Raw Data'!O2053-'Raw Data'!P2053&lt;4, 'Raw Data'!O2053-'Raw Data'!P2053&gt;0)), 'Raw Data'!G2053, 0))</f>
        <v/>
      </c>
      <c r="I2060">
        <f>IF(ISBLANK('Raw Data'!J2053), 0, IF(AND(4=MATCH(LARGE('Raw Data'!G2053:J2053, 3), 'Raw Data'!G2053:J2053, 0), 'Raw Data'!P2053-'Raw Data'!O2053&gt;3), 'Raw Data'!J2053, 0))</f>
        <v/>
      </c>
      <c r="J2060">
        <f>IF(ISBLANK('Raw Data'!J2053), 0, IF(AND(3=MATCH(LARGE('Raw Data'!G2053:J2053, 3), 'Raw Data'!G2053:J2053, 0), 'Raw Data'!O2053-'Raw Data'!P2053&gt;3), 'Raw Data'!I2053, 0))</f>
        <v/>
      </c>
      <c r="K2060">
        <f>IF(ISBLANK('Raw Data'!J2053), 0, IF(AND(2=MATCH(LARGE('Raw Data'!G2053:J2053, 3), 'Raw Data'!G2053:J2053, 0), AND('Raw Data'!P2053-'Raw Data'!O2053&lt;4, 'Raw Data'!P2053-'Raw Data'!O2053&gt;0)), 'Raw Data'!H2053, 0))</f>
        <v/>
      </c>
      <c r="L2060">
        <f>IF(ISBLANK('Raw Data'!J2053), 0, IF(AND(1=MATCH(LARGE('Raw Data'!G2053:J2053, 3), 'Raw Data'!G2053:J2053, 0), AND('Raw Data'!O2053-'Raw Data'!P2053&lt;4, 'Raw Data'!O2053-'Raw Data'!P2053&gt;0)), 'Raw Data'!G2053, 0))</f>
        <v/>
      </c>
      <c r="M2060">
        <f>IF(ISBLANK('Raw Data'!J2053), 0, IF(AND(4=MATCH(LARGE('Raw Data'!G2053:J2053, 2), 'Raw Data'!G2053:J2053, 0), 'Raw Data'!P2053-'Raw Data'!O2053&gt;3), 'Raw Data'!J2053, 0))</f>
        <v/>
      </c>
      <c r="N2060">
        <f>IF(ISBLANK('Raw Data'!J2053), 0, IF(AND(3=MATCH(LARGE('Raw Data'!G2053:J2053, 2), 'Raw Data'!G2053:J2053, 0), 'Raw Data'!O2053-'Raw Data'!P2053&gt;3), 'Raw Data'!I2053, 0))</f>
        <v/>
      </c>
      <c r="O2060">
        <f>IF(ISBLANK('Raw Data'!J2053), 0, IF(AND(2=MATCH(LARGE('Raw Data'!G2053:J2053, 2), 'Raw Data'!G2053:J2053, 0), AND('Raw Data'!P2053-'Raw Data'!O2053&lt;4, 'Raw Data'!P2053-'Raw Data'!O2053&gt;0)), 'Raw Data'!H2053, 0))</f>
        <v/>
      </c>
      <c r="P2060">
        <f>IF(ISBLANK('Raw Data'!J2053), 0, IF(AND(1=MATCH(LARGE('Raw Data'!G2053:J2053, 2), 'Raw Data'!G2053:J2053, 0), AND('Raw Data'!O2053-'Raw Data'!P2053&lt;4, 'Raw Data'!O2053-'Raw Data'!P2053&gt;0)), 'Raw Data'!G2053, 0))</f>
        <v/>
      </c>
      <c r="Q2060">
        <f>IF(ISBLANK('Raw Data'!J2053), 0, IF(AND(4=MATCH(LARGE('Raw Data'!G2053:J2053, 1), 'Raw Data'!G2053:J2053, 0), 'Raw Data'!P2053-'Raw Data'!O2053&gt;3), 'Raw Data'!J2053, 0))</f>
        <v/>
      </c>
      <c r="R2060">
        <f>IF(ISBLANK('Raw Data'!J2053), 0, IF(AND(3=MATCH(LARGE('Raw Data'!G2053:J2053, 1), 'Raw Data'!G2053:J2053, 0), 'Raw Data'!O2053-'Raw Data'!P2053&gt;3), 'Raw Data'!I2053, 0))</f>
        <v/>
      </c>
      <c r="S2060">
        <f>IF(AND('Raw Data'!P2053-'Raw Data'!O2053&gt;4, 'Raw Data'!F2053&lt;'Raw Data'!C2053), 'Raw Data'!J2053, 0)</f>
        <v/>
      </c>
      <c r="T2060">
        <f>IF(AND('Raw Data'!O2053-'Raw Data'!P2053&gt;4, 'Raw Data'!F2053&gt;'Raw Data'!C2053), 'Raw Data'!I2053, 0)</f>
        <v/>
      </c>
      <c r="U2060">
        <f>IF(AND('Raw Data'!P2053-'Raw Data'!O2053&lt;3, 'Raw Data'!P2053&gt;'Raw Data'!O2053, 'Raw Data'!F2053&lt;'Raw Data'!C2053), 'Raw Data'!H2053, 0)</f>
        <v/>
      </c>
      <c r="V2060">
        <f>IF(AND('Raw Data'!P2053-'Raw Data'!O2053&lt;3, 'Raw Data'!P2053&gt;'Raw Data'!O2053, 'Raw Data'!F2053&gt;'Raw Data'!C2053), 'Raw Data'!G2053, 0)</f>
        <v/>
      </c>
    </row>
    <row r="2061">
      <c r="A2061">
        <f>IF(AND('Raw Data'!F2054&lt;'Raw Data'!C2054, 'Raw Data'!P2054&gt;'Raw Data'!O2054, 'Raw Data'!P2054-'Raw Data'!O2054&gt;3), 'Raw Data'!J2054, 0)</f>
        <v/>
      </c>
      <c r="B2061">
        <f>IF(AND('Raw Data'!C2054&lt;'Raw Data'!F2054, 'Raw Data'!O2054&gt;'Raw Data'!P2054, 'Raw Data'!O2054-'Raw Data'!P2054&gt;3), 'Raw Data'!I2054, 0)</f>
        <v/>
      </c>
      <c r="C2061">
        <f>IF(AND('Raw Data'!F2054&lt;'Raw Data'!C2054, 'Raw Data'!P2054&gt;'Raw Data'!O2054, 'Raw Data'!P2054-'Raw Data'!O2054&lt;4), 'Raw Data'!H2054, 0)</f>
        <v/>
      </c>
      <c r="D2061">
        <f>IF(AND('Raw Data'!C2054&lt;'Raw Data'!F2054, 'Raw Data'!O2054&gt;'Raw Data'!P2054, 'Raw Data'!O2054-'Raw Data'!P2054&lt;4), 'Raw Data'!G2054, 0)</f>
        <v/>
      </c>
      <c r="E2061">
        <f>IF(ISBLANK('Raw Data'!J2054), 0, IF(AND(4=MATCH(LARGE('Raw Data'!G2054:J2054, 4), 'Raw Data'!G2054:J2054, 0), 'Raw Data'!P2054-'Raw Data'!O2054&gt;3), 'Raw Data'!J2054, 0))</f>
        <v/>
      </c>
      <c r="F2061">
        <f>IF(ISBLANK('Raw Data'!J2054), 0, IF(AND(3=MATCH(LARGE('Raw Data'!G2054:J2054, 4), 'Raw Data'!G2054:J2054, 0), 'Raw Data'!O2054-'Raw Data'!P2054&gt;3), 'Raw Data'!I2054, 0))</f>
        <v/>
      </c>
      <c r="G2061">
        <f>IF(ISBLANK('Raw Data'!J2054), 0, IF(AND(2=MATCH(LARGE('Raw Data'!G2054:J2054, 4), 'Raw Data'!G2054:J2054, 0), AND('Raw Data'!P2054-'Raw Data'!O2054&lt;4, 'Raw Data'!P2054-'Raw Data'!O2054&gt;0)), 'Raw Data'!H2054, 0))</f>
        <v/>
      </c>
      <c r="H2061">
        <f>IF(ISBLANK('Raw Data'!J2054), 0, IF(AND(1=MATCH(LARGE('Raw Data'!G2054:J2054, 4), 'Raw Data'!G2054:J2054, 0), AND('Raw Data'!O2054-'Raw Data'!P2054&lt;4, 'Raw Data'!O2054-'Raw Data'!P2054&gt;0)), 'Raw Data'!G2054, 0))</f>
        <v/>
      </c>
      <c r="I2061">
        <f>IF(ISBLANK('Raw Data'!J2054), 0, IF(AND(4=MATCH(LARGE('Raw Data'!G2054:J2054, 3), 'Raw Data'!G2054:J2054, 0), 'Raw Data'!P2054-'Raw Data'!O2054&gt;3), 'Raw Data'!J2054, 0))</f>
        <v/>
      </c>
      <c r="J2061">
        <f>IF(ISBLANK('Raw Data'!J2054), 0, IF(AND(3=MATCH(LARGE('Raw Data'!G2054:J2054, 3), 'Raw Data'!G2054:J2054, 0), 'Raw Data'!O2054-'Raw Data'!P2054&gt;3), 'Raw Data'!I2054, 0))</f>
        <v/>
      </c>
      <c r="K2061">
        <f>IF(ISBLANK('Raw Data'!J2054), 0, IF(AND(2=MATCH(LARGE('Raw Data'!G2054:J2054, 3), 'Raw Data'!G2054:J2054, 0), AND('Raw Data'!P2054-'Raw Data'!O2054&lt;4, 'Raw Data'!P2054-'Raw Data'!O2054&gt;0)), 'Raw Data'!H2054, 0))</f>
        <v/>
      </c>
      <c r="L2061">
        <f>IF(ISBLANK('Raw Data'!J2054), 0, IF(AND(1=MATCH(LARGE('Raw Data'!G2054:J2054, 3), 'Raw Data'!G2054:J2054, 0), AND('Raw Data'!O2054-'Raw Data'!P2054&lt;4, 'Raw Data'!O2054-'Raw Data'!P2054&gt;0)), 'Raw Data'!G2054, 0))</f>
        <v/>
      </c>
      <c r="M2061">
        <f>IF(ISBLANK('Raw Data'!J2054), 0, IF(AND(4=MATCH(LARGE('Raw Data'!G2054:J2054, 2), 'Raw Data'!G2054:J2054, 0), 'Raw Data'!P2054-'Raw Data'!O2054&gt;3), 'Raw Data'!J2054, 0))</f>
        <v/>
      </c>
      <c r="N2061">
        <f>IF(ISBLANK('Raw Data'!J2054), 0, IF(AND(3=MATCH(LARGE('Raw Data'!G2054:J2054, 2), 'Raw Data'!G2054:J2054, 0), 'Raw Data'!O2054-'Raw Data'!P2054&gt;3), 'Raw Data'!I2054, 0))</f>
        <v/>
      </c>
      <c r="O2061">
        <f>IF(ISBLANK('Raw Data'!J2054), 0, IF(AND(2=MATCH(LARGE('Raw Data'!G2054:J2054, 2), 'Raw Data'!G2054:J2054, 0), AND('Raw Data'!P2054-'Raw Data'!O2054&lt;4, 'Raw Data'!P2054-'Raw Data'!O2054&gt;0)), 'Raw Data'!H2054, 0))</f>
        <v/>
      </c>
      <c r="P2061">
        <f>IF(ISBLANK('Raw Data'!J2054), 0, IF(AND(1=MATCH(LARGE('Raw Data'!G2054:J2054, 2), 'Raw Data'!G2054:J2054, 0), AND('Raw Data'!O2054-'Raw Data'!P2054&lt;4, 'Raw Data'!O2054-'Raw Data'!P2054&gt;0)), 'Raw Data'!G2054, 0))</f>
        <v/>
      </c>
      <c r="Q2061">
        <f>IF(ISBLANK('Raw Data'!J2054), 0, IF(AND(4=MATCH(LARGE('Raw Data'!G2054:J2054, 1), 'Raw Data'!G2054:J2054, 0), 'Raw Data'!P2054-'Raw Data'!O2054&gt;3), 'Raw Data'!J2054, 0))</f>
        <v/>
      </c>
      <c r="R2061">
        <f>IF(ISBLANK('Raw Data'!J2054), 0, IF(AND(3=MATCH(LARGE('Raw Data'!G2054:J2054, 1), 'Raw Data'!G2054:J2054, 0), 'Raw Data'!O2054-'Raw Data'!P2054&gt;3), 'Raw Data'!I2054, 0))</f>
        <v/>
      </c>
      <c r="S2061">
        <f>IF(AND('Raw Data'!P2054-'Raw Data'!O2054&gt;4, 'Raw Data'!F2054&lt;'Raw Data'!C2054), 'Raw Data'!J2054, 0)</f>
        <v/>
      </c>
      <c r="T2061">
        <f>IF(AND('Raw Data'!O2054-'Raw Data'!P2054&gt;4, 'Raw Data'!F2054&gt;'Raw Data'!C2054), 'Raw Data'!I2054, 0)</f>
        <v/>
      </c>
      <c r="U2061">
        <f>IF(AND('Raw Data'!P2054-'Raw Data'!O2054&lt;3, 'Raw Data'!P2054&gt;'Raw Data'!O2054, 'Raw Data'!F2054&lt;'Raw Data'!C2054), 'Raw Data'!H2054, 0)</f>
        <v/>
      </c>
      <c r="V2061">
        <f>IF(AND('Raw Data'!P2054-'Raw Data'!O2054&lt;3, 'Raw Data'!P2054&gt;'Raw Data'!O2054, 'Raw Data'!F2054&gt;'Raw Data'!C2054), 'Raw Data'!G2054, 0)</f>
        <v/>
      </c>
    </row>
    <row r="2062">
      <c r="A2062">
        <f>IF(AND('Raw Data'!F2055&lt;'Raw Data'!C2055, 'Raw Data'!P2055&gt;'Raw Data'!O2055, 'Raw Data'!P2055-'Raw Data'!O2055&gt;3), 'Raw Data'!J2055, 0)</f>
        <v/>
      </c>
      <c r="B2062">
        <f>IF(AND('Raw Data'!C2055&lt;'Raw Data'!F2055, 'Raw Data'!O2055&gt;'Raw Data'!P2055, 'Raw Data'!O2055-'Raw Data'!P2055&gt;3), 'Raw Data'!I2055, 0)</f>
        <v/>
      </c>
      <c r="C2062">
        <f>IF(AND('Raw Data'!F2055&lt;'Raw Data'!C2055, 'Raw Data'!P2055&gt;'Raw Data'!O2055, 'Raw Data'!P2055-'Raw Data'!O2055&lt;4), 'Raw Data'!H2055, 0)</f>
        <v/>
      </c>
      <c r="D2062">
        <f>IF(AND('Raw Data'!C2055&lt;'Raw Data'!F2055, 'Raw Data'!O2055&gt;'Raw Data'!P2055, 'Raw Data'!O2055-'Raw Data'!P2055&lt;4), 'Raw Data'!G2055, 0)</f>
        <v/>
      </c>
      <c r="E2062">
        <f>IF(ISBLANK('Raw Data'!J2055), 0, IF(AND(4=MATCH(LARGE('Raw Data'!G2055:J2055, 4), 'Raw Data'!G2055:J2055, 0), 'Raw Data'!P2055-'Raw Data'!O2055&gt;3), 'Raw Data'!J2055, 0))</f>
        <v/>
      </c>
      <c r="F2062">
        <f>IF(ISBLANK('Raw Data'!J2055), 0, IF(AND(3=MATCH(LARGE('Raw Data'!G2055:J2055, 4), 'Raw Data'!G2055:J2055, 0), 'Raw Data'!O2055-'Raw Data'!P2055&gt;3), 'Raw Data'!I2055, 0))</f>
        <v/>
      </c>
      <c r="G2062">
        <f>IF(ISBLANK('Raw Data'!J2055), 0, IF(AND(2=MATCH(LARGE('Raw Data'!G2055:J2055, 4), 'Raw Data'!G2055:J2055, 0), AND('Raw Data'!P2055-'Raw Data'!O2055&lt;4, 'Raw Data'!P2055-'Raw Data'!O2055&gt;0)), 'Raw Data'!H2055, 0))</f>
        <v/>
      </c>
      <c r="H2062">
        <f>IF(ISBLANK('Raw Data'!J2055), 0, IF(AND(1=MATCH(LARGE('Raw Data'!G2055:J2055, 4), 'Raw Data'!G2055:J2055, 0), AND('Raw Data'!O2055-'Raw Data'!P2055&lt;4, 'Raw Data'!O2055-'Raw Data'!P2055&gt;0)), 'Raw Data'!G2055, 0))</f>
        <v/>
      </c>
      <c r="I2062">
        <f>IF(ISBLANK('Raw Data'!J2055), 0, IF(AND(4=MATCH(LARGE('Raw Data'!G2055:J2055, 3), 'Raw Data'!G2055:J2055, 0), 'Raw Data'!P2055-'Raw Data'!O2055&gt;3), 'Raw Data'!J2055, 0))</f>
        <v/>
      </c>
      <c r="J2062">
        <f>IF(ISBLANK('Raw Data'!J2055), 0, IF(AND(3=MATCH(LARGE('Raw Data'!G2055:J2055, 3), 'Raw Data'!G2055:J2055, 0), 'Raw Data'!O2055-'Raw Data'!P2055&gt;3), 'Raw Data'!I2055, 0))</f>
        <v/>
      </c>
      <c r="K2062">
        <f>IF(ISBLANK('Raw Data'!J2055), 0, IF(AND(2=MATCH(LARGE('Raw Data'!G2055:J2055, 3), 'Raw Data'!G2055:J2055, 0), AND('Raw Data'!P2055-'Raw Data'!O2055&lt;4, 'Raw Data'!P2055-'Raw Data'!O2055&gt;0)), 'Raw Data'!H2055, 0))</f>
        <v/>
      </c>
      <c r="L2062">
        <f>IF(ISBLANK('Raw Data'!J2055), 0, IF(AND(1=MATCH(LARGE('Raw Data'!G2055:J2055, 3), 'Raw Data'!G2055:J2055, 0), AND('Raw Data'!O2055-'Raw Data'!P2055&lt;4, 'Raw Data'!O2055-'Raw Data'!P2055&gt;0)), 'Raw Data'!G2055, 0))</f>
        <v/>
      </c>
      <c r="M2062">
        <f>IF(ISBLANK('Raw Data'!J2055), 0, IF(AND(4=MATCH(LARGE('Raw Data'!G2055:J2055, 2), 'Raw Data'!G2055:J2055, 0), 'Raw Data'!P2055-'Raw Data'!O2055&gt;3), 'Raw Data'!J2055, 0))</f>
        <v/>
      </c>
      <c r="N2062">
        <f>IF(ISBLANK('Raw Data'!J2055), 0, IF(AND(3=MATCH(LARGE('Raw Data'!G2055:J2055, 2), 'Raw Data'!G2055:J2055, 0), 'Raw Data'!O2055-'Raw Data'!P2055&gt;3), 'Raw Data'!I2055, 0))</f>
        <v/>
      </c>
      <c r="O2062">
        <f>IF(ISBLANK('Raw Data'!J2055), 0, IF(AND(2=MATCH(LARGE('Raw Data'!G2055:J2055, 2), 'Raw Data'!G2055:J2055, 0), AND('Raw Data'!P2055-'Raw Data'!O2055&lt;4, 'Raw Data'!P2055-'Raw Data'!O2055&gt;0)), 'Raw Data'!H2055, 0))</f>
        <v/>
      </c>
      <c r="P2062">
        <f>IF(ISBLANK('Raw Data'!J2055), 0, IF(AND(1=MATCH(LARGE('Raw Data'!G2055:J2055, 2), 'Raw Data'!G2055:J2055, 0), AND('Raw Data'!O2055-'Raw Data'!P2055&lt;4, 'Raw Data'!O2055-'Raw Data'!P2055&gt;0)), 'Raw Data'!G2055, 0))</f>
        <v/>
      </c>
      <c r="Q2062">
        <f>IF(ISBLANK('Raw Data'!J2055), 0, IF(AND(4=MATCH(LARGE('Raw Data'!G2055:J2055, 1), 'Raw Data'!G2055:J2055, 0), 'Raw Data'!P2055-'Raw Data'!O2055&gt;3), 'Raw Data'!J2055, 0))</f>
        <v/>
      </c>
      <c r="R2062">
        <f>IF(ISBLANK('Raw Data'!J2055), 0, IF(AND(3=MATCH(LARGE('Raw Data'!G2055:J2055, 1), 'Raw Data'!G2055:J2055, 0), 'Raw Data'!O2055-'Raw Data'!P2055&gt;3), 'Raw Data'!I2055, 0))</f>
        <v/>
      </c>
      <c r="S2062">
        <f>IF(AND('Raw Data'!P2055-'Raw Data'!O2055&gt;4, 'Raw Data'!F2055&lt;'Raw Data'!C2055), 'Raw Data'!J2055, 0)</f>
        <v/>
      </c>
      <c r="T2062">
        <f>IF(AND('Raw Data'!O2055-'Raw Data'!P2055&gt;4, 'Raw Data'!F2055&gt;'Raw Data'!C2055), 'Raw Data'!I2055, 0)</f>
        <v/>
      </c>
      <c r="U2062">
        <f>IF(AND('Raw Data'!P2055-'Raw Data'!O2055&lt;3, 'Raw Data'!P2055&gt;'Raw Data'!O2055, 'Raw Data'!F2055&lt;'Raw Data'!C2055), 'Raw Data'!H2055, 0)</f>
        <v/>
      </c>
      <c r="V2062">
        <f>IF(AND('Raw Data'!P2055-'Raw Data'!O2055&lt;3, 'Raw Data'!P2055&gt;'Raw Data'!O2055, 'Raw Data'!F2055&gt;'Raw Data'!C2055), 'Raw Data'!G2055, 0)</f>
        <v/>
      </c>
    </row>
    <row r="2063">
      <c r="A2063">
        <f>IF(AND('Raw Data'!F2056&lt;'Raw Data'!C2056, 'Raw Data'!P2056&gt;'Raw Data'!O2056, 'Raw Data'!P2056-'Raw Data'!O2056&gt;3), 'Raw Data'!J2056, 0)</f>
        <v/>
      </c>
      <c r="B2063">
        <f>IF(AND('Raw Data'!C2056&lt;'Raw Data'!F2056, 'Raw Data'!O2056&gt;'Raw Data'!P2056, 'Raw Data'!O2056-'Raw Data'!P2056&gt;3), 'Raw Data'!I2056, 0)</f>
        <v/>
      </c>
      <c r="C2063">
        <f>IF(AND('Raw Data'!F2056&lt;'Raw Data'!C2056, 'Raw Data'!P2056&gt;'Raw Data'!O2056, 'Raw Data'!P2056-'Raw Data'!O2056&lt;4), 'Raw Data'!H2056, 0)</f>
        <v/>
      </c>
      <c r="D2063">
        <f>IF(AND('Raw Data'!C2056&lt;'Raw Data'!F2056, 'Raw Data'!O2056&gt;'Raw Data'!P2056, 'Raw Data'!O2056-'Raw Data'!P2056&lt;4), 'Raw Data'!G2056, 0)</f>
        <v/>
      </c>
      <c r="E2063">
        <f>IF(ISBLANK('Raw Data'!J2056), 0, IF(AND(4=MATCH(LARGE('Raw Data'!G2056:J2056, 4), 'Raw Data'!G2056:J2056, 0), 'Raw Data'!P2056-'Raw Data'!O2056&gt;3), 'Raw Data'!J2056, 0))</f>
        <v/>
      </c>
      <c r="F2063">
        <f>IF(ISBLANK('Raw Data'!J2056), 0, IF(AND(3=MATCH(LARGE('Raw Data'!G2056:J2056, 4), 'Raw Data'!G2056:J2056, 0), 'Raw Data'!O2056-'Raw Data'!P2056&gt;3), 'Raw Data'!I2056, 0))</f>
        <v/>
      </c>
      <c r="G2063">
        <f>IF(ISBLANK('Raw Data'!J2056), 0, IF(AND(2=MATCH(LARGE('Raw Data'!G2056:J2056, 4), 'Raw Data'!G2056:J2056, 0), AND('Raw Data'!P2056-'Raw Data'!O2056&lt;4, 'Raw Data'!P2056-'Raw Data'!O2056&gt;0)), 'Raw Data'!H2056, 0))</f>
        <v/>
      </c>
      <c r="H2063">
        <f>IF(ISBLANK('Raw Data'!J2056), 0, IF(AND(1=MATCH(LARGE('Raw Data'!G2056:J2056, 4), 'Raw Data'!G2056:J2056, 0), AND('Raw Data'!O2056-'Raw Data'!P2056&lt;4, 'Raw Data'!O2056-'Raw Data'!P2056&gt;0)), 'Raw Data'!G2056, 0))</f>
        <v/>
      </c>
      <c r="I2063">
        <f>IF(ISBLANK('Raw Data'!J2056), 0, IF(AND(4=MATCH(LARGE('Raw Data'!G2056:J2056, 3), 'Raw Data'!G2056:J2056, 0), 'Raw Data'!P2056-'Raw Data'!O2056&gt;3), 'Raw Data'!J2056, 0))</f>
        <v/>
      </c>
      <c r="J2063">
        <f>IF(ISBLANK('Raw Data'!J2056), 0, IF(AND(3=MATCH(LARGE('Raw Data'!G2056:J2056, 3), 'Raw Data'!G2056:J2056, 0), 'Raw Data'!O2056-'Raw Data'!P2056&gt;3), 'Raw Data'!I2056, 0))</f>
        <v/>
      </c>
      <c r="K2063">
        <f>IF(ISBLANK('Raw Data'!J2056), 0, IF(AND(2=MATCH(LARGE('Raw Data'!G2056:J2056, 3), 'Raw Data'!G2056:J2056, 0), AND('Raw Data'!P2056-'Raw Data'!O2056&lt;4, 'Raw Data'!P2056-'Raw Data'!O2056&gt;0)), 'Raw Data'!H2056, 0))</f>
        <v/>
      </c>
      <c r="L2063">
        <f>IF(ISBLANK('Raw Data'!J2056), 0, IF(AND(1=MATCH(LARGE('Raw Data'!G2056:J2056, 3), 'Raw Data'!G2056:J2056, 0), AND('Raw Data'!O2056-'Raw Data'!P2056&lt;4, 'Raw Data'!O2056-'Raw Data'!P2056&gt;0)), 'Raw Data'!G2056, 0))</f>
        <v/>
      </c>
      <c r="M2063">
        <f>IF(ISBLANK('Raw Data'!J2056), 0, IF(AND(4=MATCH(LARGE('Raw Data'!G2056:J2056, 2), 'Raw Data'!G2056:J2056, 0), 'Raw Data'!P2056-'Raw Data'!O2056&gt;3), 'Raw Data'!J2056, 0))</f>
        <v/>
      </c>
      <c r="N2063">
        <f>IF(ISBLANK('Raw Data'!J2056), 0, IF(AND(3=MATCH(LARGE('Raw Data'!G2056:J2056, 2), 'Raw Data'!G2056:J2056, 0), 'Raw Data'!O2056-'Raw Data'!P2056&gt;3), 'Raw Data'!I2056, 0))</f>
        <v/>
      </c>
      <c r="O2063">
        <f>IF(ISBLANK('Raw Data'!J2056), 0, IF(AND(2=MATCH(LARGE('Raw Data'!G2056:J2056, 2), 'Raw Data'!G2056:J2056, 0), AND('Raw Data'!P2056-'Raw Data'!O2056&lt;4, 'Raw Data'!P2056-'Raw Data'!O2056&gt;0)), 'Raw Data'!H2056, 0))</f>
        <v/>
      </c>
      <c r="P2063">
        <f>IF(ISBLANK('Raw Data'!J2056), 0, IF(AND(1=MATCH(LARGE('Raw Data'!G2056:J2056, 2), 'Raw Data'!G2056:J2056, 0), AND('Raw Data'!O2056-'Raw Data'!P2056&lt;4, 'Raw Data'!O2056-'Raw Data'!P2056&gt;0)), 'Raw Data'!G2056, 0))</f>
        <v/>
      </c>
      <c r="Q2063">
        <f>IF(ISBLANK('Raw Data'!J2056), 0, IF(AND(4=MATCH(LARGE('Raw Data'!G2056:J2056, 1), 'Raw Data'!G2056:J2056, 0), 'Raw Data'!P2056-'Raw Data'!O2056&gt;3), 'Raw Data'!J2056, 0))</f>
        <v/>
      </c>
      <c r="R2063">
        <f>IF(ISBLANK('Raw Data'!J2056), 0, IF(AND(3=MATCH(LARGE('Raw Data'!G2056:J2056, 1), 'Raw Data'!G2056:J2056, 0), 'Raw Data'!O2056-'Raw Data'!P2056&gt;3), 'Raw Data'!I2056, 0))</f>
        <v/>
      </c>
      <c r="S2063">
        <f>IF(AND('Raw Data'!P2056-'Raw Data'!O2056&gt;4, 'Raw Data'!F2056&lt;'Raw Data'!C2056), 'Raw Data'!J2056, 0)</f>
        <v/>
      </c>
      <c r="T2063">
        <f>IF(AND('Raw Data'!O2056-'Raw Data'!P2056&gt;4, 'Raw Data'!F2056&gt;'Raw Data'!C2056), 'Raw Data'!I2056, 0)</f>
        <v/>
      </c>
      <c r="U2063">
        <f>IF(AND('Raw Data'!P2056-'Raw Data'!O2056&lt;3, 'Raw Data'!P2056&gt;'Raw Data'!O2056, 'Raw Data'!F2056&lt;'Raw Data'!C2056), 'Raw Data'!H2056, 0)</f>
        <v/>
      </c>
      <c r="V2063">
        <f>IF(AND('Raw Data'!P2056-'Raw Data'!O2056&lt;3, 'Raw Data'!P2056&gt;'Raw Data'!O2056, 'Raw Data'!F2056&gt;'Raw Data'!C2056), 'Raw Data'!G2056, 0)</f>
        <v/>
      </c>
    </row>
    <row r="2064">
      <c r="A2064">
        <f>IF(AND('Raw Data'!F2057&lt;'Raw Data'!C2057, 'Raw Data'!P2057&gt;'Raw Data'!O2057, 'Raw Data'!P2057-'Raw Data'!O2057&gt;3), 'Raw Data'!J2057, 0)</f>
        <v/>
      </c>
      <c r="B2064">
        <f>IF(AND('Raw Data'!C2057&lt;'Raw Data'!F2057, 'Raw Data'!O2057&gt;'Raw Data'!P2057, 'Raw Data'!O2057-'Raw Data'!P2057&gt;3), 'Raw Data'!I2057, 0)</f>
        <v/>
      </c>
      <c r="C2064">
        <f>IF(AND('Raw Data'!F2057&lt;'Raw Data'!C2057, 'Raw Data'!P2057&gt;'Raw Data'!O2057, 'Raw Data'!P2057-'Raw Data'!O2057&lt;4), 'Raw Data'!H2057, 0)</f>
        <v/>
      </c>
      <c r="D2064">
        <f>IF(AND('Raw Data'!C2057&lt;'Raw Data'!F2057, 'Raw Data'!O2057&gt;'Raw Data'!P2057, 'Raw Data'!O2057-'Raw Data'!P2057&lt;4), 'Raw Data'!G2057, 0)</f>
        <v/>
      </c>
      <c r="E2064">
        <f>IF(ISBLANK('Raw Data'!J2057), 0, IF(AND(4=MATCH(LARGE('Raw Data'!G2057:J2057, 4), 'Raw Data'!G2057:J2057, 0), 'Raw Data'!P2057-'Raw Data'!O2057&gt;3), 'Raw Data'!J2057, 0))</f>
        <v/>
      </c>
      <c r="F2064">
        <f>IF(ISBLANK('Raw Data'!J2057), 0, IF(AND(3=MATCH(LARGE('Raw Data'!G2057:J2057, 4), 'Raw Data'!G2057:J2057, 0), 'Raw Data'!O2057-'Raw Data'!P2057&gt;3), 'Raw Data'!I2057, 0))</f>
        <v/>
      </c>
      <c r="G2064">
        <f>IF(ISBLANK('Raw Data'!J2057), 0, IF(AND(2=MATCH(LARGE('Raw Data'!G2057:J2057, 4), 'Raw Data'!G2057:J2057, 0), AND('Raw Data'!P2057-'Raw Data'!O2057&lt;4, 'Raw Data'!P2057-'Raw Data'!O2057&gt;0)), 'Raw Data'!H2057, 0))</f>
        <v/>
      </c>
      <c r="H2064">
        <f>IF(ISBLANK('Raw Data'!J2057), 0, IF(AND(1=MATCH(LARGE('Raw Data'!G2057:J2057, 4), 'Raw Data'!G2057:J2057, 0), AND('Raw Data'!O2057-'Raw Data'!P2057&lt;4, 'Raw Data'!O2057-'Raw Data'!P2057&gt;0)), 'Raw Data'!G2057, 0))</f>
        <v/>
      </c>
      <c r="I2064">
        <f>IF(ISBLANK('Raw Data'!J2057), 0, IF(AND(4=MATCH(LARGE('Raw Data'!G2057:J2057, 3), 'Raw Data'!G2057:J2057, 0), 'Raw Data'!P2057-'Raw Data'!O2057&gt;3), 'Raw Data'!J2057, 0))</f>
        <v/>
      </c>
      <c r="J2064">
        <f>IF(ISBLANK('Raw Data'!J2057), 0, IF(AND(3=MATCH(LARGE('Raw Data'!G2057:J2057, 3), 'Raw Data'!G2057:J2057, 0), 'Raw Data'!O2057-'Raw Data'!P2057&gt;3), 'Raw Data'!I2057, 0))</f>
        <v/>
      </c>
      <c r="K2064">
        <f>IF(ISBLANK('Raw Data'!J2057), 0, IF(AND(2=MATCH(LARGE('Raw Data'!G2057:J2057, 3), 'Raw Data'!G2057:J2057, 0), AND('Raw Data'!P2057-'Raw Data'!O2057&lt;4, 'Raw Data'!P2057-'Raw Data'!O2057&gt;0)), 'Raw Data'!H2057, 0))</f>
        <v/>
      </c>
      <c r="L2064">
        <f>IF(ISBLANK('Raw Data'!J2057), 0, IF(AND(1=MATCH(LARGE('Raw Data'!G2057:J2057, 3), 'Raw Data'!G2057:J2057, 0), AND('Raw Data'!O2057-'Raw Data'!P2057&lt;4, 'Raw Data'!O2057-'Raw Data'!P2057&gt;0)), 'Raw Data'!G2057, 0))</f>
        <v/>
      </c>
      <c r="M2064">
        <f>IF(ISBLANK('Raw Data'!J2057), 0, IF(AND(4=MATCH(LARGE('Raw Data'!G2057:J2057, 2), 'Raw Data'!G2057:J2057, 0), 'Raw Data'!P2057-'Raw Data'!O2057&gt;3), 'Raw Data'!J2057, 0))</f>
        <v/>
      </c>
      <c r="N2064">
        <f>IF(ISBLANK('Raw Data'!J2057), 0, IF(AND(3=MATCH(LARGE('Raw Data'!G2057:J2057, 2), 'Raw Data'!G2057:J2057, 0), 'Raw Data'!O2057-'Raw Data'!P2057&gt;3), 'Raw Data'!I2057, 0))</f>
        <v/>
      </c>
      <c r="O2064">
        <f>IF(ISBLANK('Raw Data'!J2057), 0, IF(AND(2=MATCH(LARGE('Raw Data'!G2057:J2057, 2), 'Raw Data'!G2057:J2057, 0), AND('Raw Data'!P2057-'Raw Data'!O2057&lt;4, 'Raw Data'!P2057-'Raw Data'!O2057&gt;0)), 'Raw Data'!H2057, 0))</f>
        <v/>
      </c>
      <c r="P2064">
        <f>IF(ISBLANK('Raw Data'!J2057), 0, IF(AND(1=MATCH(LARGE('Raw Data'!G2057:J2057, 2), 'Raw Data'!G2057:J2057, 0), AND('Raw Data'!O2057-'Raw Data'!P2057&lt;4, 'Raw Data'!O2057-'Raw Data'!P2057&gt;0)), 'Raw Data'!G2057, 0))</f>
        <v/>
      </c>
      <c r="Q2064">
        <f>IF(ISBLANK('Raw Data'!J2057), 0, IF(AND(4=MATCH(LARGE('Raw Data'!G2057:J2057, 1), 'Raw Data'!G2057:J2057, 0), 'Raw Data'!P2057-'Raw Data'!O2057&gt;3), 'Raw Data'!J2057, 0))</f>
        <v/>
      </c>
      <c r="R2064">
        <f>IF(ISBLANK('Raw Data'!J2057), 0, IF(AND(3=MATCH(LARGE('Raw Data'!G2057:J2057, 1), 'Raw Data'!G2057:J2057, 0), 'Raw Data'!O2057-'Raw Data'!P2057&gt;3), 'Raw Data'!I2057, 0))</f>
        <v/>
      </c>
      <c r="S2064">
        <f>IF(AND('Raw Data'!P2057-'Raw Data'!O2057&gt;4, 'Raw Data'!F2057&lt;'Raw Data'!C2057), 'Raw Data'!J2057, 0)</f>
        <v/>
      </c>
      <c r="T2064">
        <f>IF(AND('Raw Data'!O2057-'Raw Data'!P2057&gt;4, 'Raw Data'!F2057&gt;'Raw Data'!C2057), 'Raw Data'!I2057, 0)</f>
        <v/>
      </c>
      <c r="U2064">
        <f>IF(AND('Raw Data'!P2057-'Raw Data'!O2057&lt;3, 'Raw Data'!P2057&gt;'Raw Data'!O2057, 'Raw Data'!F2057&lt;'Raw Data'!C2057), 'Raw Data'!H2057, 0)</f>
        <v/>
      </c>
      <c r="V2064">
        <f>IF(AND('Raw Data'!P2057-'Raw Data'!O2057&lt;3, 'Raw Data'!P2057&gt;'Raw Data'!O2057, 'Raw Data'!F2057&gt;'Raw Data'!C2057), 'Raw Data'!G2057, 0)</f>
        <v/>
      </c>
    </row>
    <row r="2065">
      <c r="A2065">
        <f>IF(AND('Raw Data'!F2058&lt;'Raw Data'!C2058, 'Raw Data'!P2058&gt;'Raw Data'!O2058, 'Raw Data'!P2058-'Raw Data'!O2058&gt;3), 'Raw Data'!J2058, 0)</f>
        <v/>
      </c>
      <c r="B2065">
        <f>IF(AND('Raw Data'!C2058&lt;'Raw Data'!F2058, 'Raw Data'!O2058&gt;'Raw Data'!P2058, 'Raw Data'!O2058-'Raw Data'!P2058&gt;3), 'Raw Data'!I2058, 0)</f>
        <v/>
      </c>
      <c r="C2065">
        <f>IF(AND('Raw Data'!F2058&lt;'Raw Data'!C2058, 'Raw Data'!P2058&gt;'Raw Data'!O2058, 'Raw Data'!P2058-'Raw Data'!O2058&lt;4), 'Raw Data'!H2058, 0)</f>
        <v/>
      </c>
      <c r="D2065">
        <f>IF(AND('Raw Data'!C2058&lt;'Raw Data'!F2058, 'Raw Data'!O2058&gt;'Raw Data'!P2058, 'Raw Data'!O2058-'Raw Data'!P2058&lt;4), 'Raw Data'!G2058, 0)</f>
        <v/>
      </c>
      <c r="E2065">
        <f>IF(ISBLANK('Raw Data'!J2058), 0, IF(AND(4=MATCH(LARGE('Raw Data'!G2058:J2058, 4), 'Raw Data'!G2058:J2058, 0), 'Raw Data'!P2058-'Raw Data'!O2058&gt;3), 'Raw Data'!J2058, 0))</f>
        <v/>
      </c>
      <c r="F2065">
        <f>IF(ISBLANK('Raw Data'!J2058), 0, IF(AND(3=MATCH(LARGE('Raw Data'!G2058:J2058, 4), 'Raw Data'!G2058:J2058, 0), 'Raw Data'!O2058-'Raw Data'!P2058&gt;3), 'Raw Data'!I2058, 0))</f>
        <v/>
      </c>
      <c r="G2065">
        <f>IF(ISBLANK('Raw Data'!J2058), 0, IF(AND(2=MATCH(LARGE('Raw Data'!G2058:J2058, 4), 'Raw Data'!G2058:J2058, 0), AND('Raw Data'!P2058-'Raw Data'!O2058&lt;4, 'Raw Data'!P2058-'Raw Data'!O2058&gt;0)), 'Raw Data'!H2058, 0))</f>
        <v/>
      </c>
      <c r="H2065">
        <f>IF(ISBLANK('Raw Data'!J2058), 0, IF(AND(1=MATCH(LARGE('Raw Data'!G2058:J2058, 4), 'Raw Data'!G2058:J2058, 0), AND('Raw Data'!O2058-'Raw Data'!P2058&lt;4, 'Raw Data'!O2058-'Raw Data'!P2058&gt;0)), 'Raw Data'!G2058, 0))</f>
        <v/>
      </c>
      <c r="I2065">
        <f>IF(ISBLANK('Raw Data'!J2058), 0, IF(AND(4=MATCH(LARGE('Raw Data'!G2058:J2058, 3), 'Raw Data'!G2058:J2058, 0), 'Raw Data'!P2058-'Raw Data'!O2058&gt;3), 'Raw Data'!J2058, 0))</f>
        <v/>
      </c>
      <c r="J2065">
        <f>IF(ISBLANK('Raw Data'!J2058), 0, IF(AND(3=MATCH(LARGE('Raw Data'!G2058:J2058, 3), 'Raw Data'!G2058:J2058, 0), 'Raw Data'!O2058-'Raw Data'!P2058&gt;3), 'Raw Data'!I2058, 0))</f>
        <v/>
      </c>
      <c r="K2065">
        <f>IF(ISBLANK('Raw Data'!J2058), 0, IF(AND(2=MATCH(LARGE('Raw Data'!G2058:J2058, 3), 'Raw Data'!G2058:J2058, 0), AND('Raw Data'!P2058-'Raw Data'!O2058&lt;4, 'Raw Data'!P2058-'Raw Data'!O2058&gt;0)), 'Raw Data'!H2058, 0))</f>
        <v/>
      </c>
      <c r="L2065">
        <f>IF(ISBLANK('Raw Data'!J2058), 0, IF(AND(1=MATCH(LARGE('Raw Data'!G2058:J2058, 3), 'Raw Data'!G2058:J2058, 0), AND('Raw Data'!O2058-'Raw Data'!P2058&lt;4, 'Raw Data'!O2058-'Raw Data'!P2058&gt;0)), 'Raw Data'!G2058, 0))</f>
        <v/>
      </c>
      <c r="M2065">
        <f>IF(ISBLANK('Raw Data'!J2058), 0, IF(AND(4=MATCH(LARGE('Raw Data'!G2058:J2058, 2), 'Raw Data'!G2058:J2058, 0), 'Raw Data'!P2058-'Raw Data'!O2058&gt;3), 'Raw Data'!J2058, 0))</f>
        <v/>
      </c>
      <c r="N2065">
        <f>IF(ISBLANK('Raw Data'!J2058), 0, IF(AND(3=MATCH(LARGE('Raw Data'!G2058:J2058, 2), 'Raw Data'!G2058:J2058, 0), 'Raw Data'!O2058-'Raw Data'!P2058&gt;3), 'Raw Data'!I2058, 0))</f>
        <v/>
      </c>
      <c r="O2065">
        <f>IF(ISBLANK('Raw Data'!J2058), 0, IF(AND(2=MATCH(LARGE('Raw Data'!G2058:J2058, 2), 'Raw Data'!G2058:J2058, 0), AND('Raw Data'!P2058-'Raw Data'!O2058&lt;4, 'Raw Data'!P2058-'Raw Data'!O2058&gt;0)), 'Raw Data'!H2058, 0))</f>
        <v/>
      </c>
      <c r="P2065">
        <f>IF(ISBLANK('Raw Data'!J2058), 0, IF(AND(1=MATCH(LARGE('Raw Data'!G2058:J2058, 2), 'Raw Data'!G2058:J2058, 0), AND('Raw Data'!O2058-'Raw Data'!P2058&lt;4, 'Raw Data'!O2058-'Raw Data'!P2058&gt;0)), 'Raw Data'!G2058, 0))</f>
        <v/>
      </c>
      <c r="Q2065">
        <f>IF(ISBLANK('Raw Data'!J2058), 0, IF(AND(4=MATCH(LARGE('Raw Data'!G2058:J2058, 1), 'Raw Data'!G2058:J2058, 0), 'Raw Data'!P2058-'Raw Data'!O2058&gt;3), 'Raw Data'!J2058, 0))</f>
        <v/>
      </c>
      <c r="R2065">
        <f>IF(ISBLANK('Raw Data'!J2058), 0, IF(AND(3=MATCH(LARGE('Raw Data'!G2058:J2058, 1), 'Raw Data'!G2058:J2058, 0), 'Raw Data'!O2058-'Raw Data'!P2058&gt;3), 'Raw Data'!I2058, 0))</f>
        <v/>
      </c>
      <c r="S2065">
        <f>IF(AND('Raw Data'!P2058-'Raw Data'!O2058&gt;4, 'Raw Data'!F2058&lt;'Raw Data'!C2058), 'Raw Data'!J2058, 0)</f>
        <v/>
      </c>
      <c r="T2065">
        <f>IF(AND('Raw Data'!O2058-'Raw Data'!P2058&gt;4, 'Raw Data'!F2058&gt;'Raw Data'!C2058), 'Raw Data'!I2058, 0)</f>
        <v/>
      </c>
      <c r="U2065">
        <f>IF(AND('Raw Data'!P2058-'Raw Data'!O2058&lt;3, 'Raw Data'!P2058&gt;'Raw Data'!O2058, 'Raw Data'!F2058&lt;'Raw Data'!C2058), 'Raw Data'!H2058, 0)</f>
        <v/>
      </c>
      <c r="V2065">
        <f>IF(AND('Raw Data'!P2058-'Raw Data'!O2058&lt;3, 'Raw Data'!P2058&gt;'Raw Data'!O2058, 'Raw Data'!F2058&gt;'Raw Data'!C2058), 'Raw Data'!G2058, 0)</f>
        <v/>
      </c>
    </row>
    <row r="2066">
      <c r="A2066">
        <f>IF(AND('Raw Data'!F2059&lt;'Raw Data'!C2059, 'Raw Data'!P2059&gt;'Raw Data'!O2059, 'Raw Data'!P2059-'Raw Data'!O2059&gt;3), 'Raw Data'!J2059, 0)</f>
        <v/>
      </c>
      <c r="B2066">
        <f>IF(AND('Raw Data'!C2059&lt;'Raw Data'!F2059, 'Raw Data'!O2059&gt;'Raw Data'!P2059, 'Raw Data'!O2059-'Raw Data'!P2059&gt;3), 'Raw Data'!I2059, 0)</f>
        <v/>
      </c>
      <c r="C2066">
        <f>IF(AND('Raw Data'!F2059&lt;'Raw Data'!C2059, 'Raw Data'!P2059&gt;'Raw Data'!O2059, 'Raw Data'!P2059-'Raw Data'!O2059&lt;4), 'Raw Data'!H2059, 0)</f>
        <v/>
      </c>
      <c r="D2066">
        <f>IF(AND('Raw Data'!C2059&lt;'Raw Data'!F2059, 'Raw Data'!O2059&gt;'Raw Data'!P2059, 'Raw Data'!O2059-'Raw Data'!P2059&lt;4), 'Raw Data'!G2059, 0)</f>
        <v/>
      </c>
      <c r="E2066">
        <f>IF(ISBLANK('Raw Data'!J2059), 0, IF(AND(4=MATCH(LARGE('Raw Data'!G2059:J2059, 4), 'Raw Data'!G2059:J2059, 0), 'Raw Data'!P2059-'Raw Data'!O2059&gt;3), 'Raw Data'!J2059, 0))</f>
        <v/>
      </c>
      <c r="F2066">
        <f>IF(ISBLANK('Raw Data'!J2059), 0, IF(AND(3=MATCH(LARGE('Raw Data'!G2059:J2059, 4), 'Raw Data'!G2059:J2059, 0), 'Raw Data'!O2059-'Raw Data'!P2059&gt;3), 'Raw Data'!I2059, 0))</f>
        <v/>
      </c>
      <c r="G2066">
        <f>IF(ISBLANK('Raw Data'!J2059), 0, IF(AND(2=MATCH(LARGE('Raw Data'!G2059:J2059, 4), 'Raw Data'!G2059:J2059, 0), AND('Raw Data'!P2059-'Raw Data'!O2059&lt;4, 'Raw Data'!P2059-'Raw Data'!O2059&gt;0)), 'Raw Data'!H2059, 0))</f>
        <v/>
      </c>
      <c r="H2066">
        <f>IF(ISBLANK('Raw Data'!J2059), 0, IF(AND(1=MATCH(LARGE('Raw Data'!G2059:J2059, 4), 'Raw Data'!G2059:J2059, 0), AND('Raw Data'!O2059-'Raw Data'!P2059&lt;4, 'Raw Data'!O2059-'Raw Data'!P2059&gt;0)), 'Raw Data'!G2059, 0))</f>
        <v/>
      </c>
      <c r="I2066">
        <f>IF(ISBLANK('Raw Data'!J2059), 0, IF(AND(4=MATCH(LARGE('Raw Data'!G2059:J2059, 3), 'Raw Data'!G2059:J2059, 0), 'Raw Data'!P2059-'Raw Data'!O2059&gt;3), 'Raw Data'!J2059, 0))</f>
        <v/>
      </c>
      <c r="J2066">
        <f>IF(ISBLANK('Raw Data'!J2059), 0, IF(AND(3=MATCH(LARGE('Raw Data'!G2059:J2059, 3), 'Raw Data'!G2059:J2059, 0), 'Raw Data'!O2059-'Raw Data'!P2059&gt;3), 'Raw Data'!I2059, 0))</f>
        <v/>
      </c>
      <c r="K2066">
        <f>IF(ISBLANK('Raw Data'!J2059), 0, IF(AND(2=MATCH(LARGE('Raw Data'!G2059:J2059, 3), 'Raw Data'!G2059:J2059, 0), AND('Raw Data'!P2059-'Raw Data'!O2059&lt;4, 'Raw Data'!P2059-'Raw Data'!O2059&gt;0)), 'Raw Data'!H2059, 0))</f>
        <v/>
      </c>
      <c r="L2066">
        <f>IF(ISBLANK('Raw Data'!J2059), 0, IF(AND(1=MATCH(LARGE('Raw Data'!G2059:J2059, 3), 'Raw Data'!G2059:J2059, 0), AND('Raw Data'!O2059-'Raw Data'!P2059&lt;4, 'Raw Data'!O2059-'Raw Data'!P2059&gt;0)), 'Raw Data'!G2059, 0))</f>
        <v/>
      </c>
      <c r="M2066">
        <f>IF(ISBLANK('Raw Data'!J2059), 0, IF(AND(4=MATCH(LARGE('Raw Data'!G2059:J2059, 2), 'Raw Data'!G2059:J2059, 0), 'Raw Data'!P2059-'Raw Data'!O2059&gt;3), 'Raw Data'!J2059, 0))</f>
        <v/>
      </c>
      <c r="N2066">
        <f>IF(ISBLANK('Raw Data'!J2059), 0, IF(AND(3=MATCH(LARGE('Raw Data'!G2059:J2059, 2), 'Raw Data'!G2059:J2059, 0), 'Raw Data'!O2059-'Raw Data'!P2059&gt;3), 'Raw Data'!I2059, 0))</f>
        <v/>
      </c>
      <c r="O2066">
        <f>IF(ISBLANK('Raw Data'!J2059), 0, IF(AND(2=MATCH(LARGE('Raw Data'!G2059:J2059, 2), 'Raw Data'!G2059:J2059, 0), AND('Raw Data'!P2059-'Raw Data'!O2059&lt;4, 'Raw Data'!P2059-'Raw Data'!O2059&gt;0)), 'Raw Data'!H2059, 0))</f>
        <v/>
      </c>
      <c r="P2066">
        <f>IF(ISBLANK('Raw Data'!J2059), 0, IF(AND(1=MATCH(LARGE('Raw Data'!G2059:J2059, 2), 'Raw Data'!G2059:J2059, 0), AND('Raw Data'!O2059-'Raw Data'!P2059&lt;4, 'Raw Data'!O2059-'Raw Data'!P2059&gt;0)), 'Raw Data'!G2059, 0))</f>
        <v/>
      </c>
      <c r="Q2066">
        <f>IF(ISBLANK('Raw Data'!J2059), 0, IF(AND(4=MATCH(LARGE('Raw Data'!G2059:J2059, 1), 'Raw Data'!G2059:J2059, 0), 'Raw Data'!P2059-'Raw Data'!O2059&gt;3), 'Raw Data'!J2059, 0))</f>
        <v/>
      </c>
      <c r="R2066">
        <f>IF(ISBLANK('Raw Data'!J2059), 0, IF(AND(3=MATCH(LARGE('Raw Data'!G2059:J2059, 1), 'Raw Data'!G2059:J2059, 0), 'Raw Data'!O2059-'Raw Data'!P2059&gt;3), 'Raw Data'!I2059, 0))</f>
        <v/>
      </c>
      <c r="S2066">
        <f>IF(AND('Raw Data'!P2059-'Raw Data'!O2059&gt;4, 'Raw Data'!F2059&lt;'Raw Data'!C2059), 'Raw Data'!J2059, 0)</f>
        <v/>
      </c>
      <c r="T2066">
        <f>IF(AND('Raw Data'!O2059-'Raw Data'!P2059&gt;4, 'Raw Data'!F2059&gt;'Raw Data'!C2059), 'Raw Data'!I2059, 0)</f>
        <v/>
      </c>
      <c r="U2066">
        <f>IF(AND('Raw Data'!P2059-'Raw Data'!O2059&lt;3, 'Raw Data'!P2059&gt;'Raw Data'!O2059, 'Raw Data'!F2059&lt;'Raw Data'!C2059), 'Raw Data'!H2059, 0)</f>
        <v/>
      </c>
      <c r="V2066">
        <f>IF(AND('Raw Data'!P2059-'Raw Data'!O2059&lt;3, 'Raw Data'!P2059&gt;'Raw Data'!O2059, 'Raw Data'!F2059&gt;'Raw Data'!C2059), 'Raw Data'!G2059, 0)</f>
        <v/>
      </c>
    </row>
    <row r="2067">
      <c r="A2067">
        <f>IF(AND('Raw Data'!F2060&lt;'Raw Data'!C2060, 'Raw Data'!P2060&gt;'Raw Data'!O2060, 'Raw Data'!P2060-'Raw Data'!O2060&gt;3), 'Raw Data'!J2060, 0)</f>
        <v/>
      </c>
      <c r="B2067">
        <f>IF(AND('Raw Data'!C2060&lt;'Raw Data'!F2060, 'Raw Data'!O2060&gt;'Raw Data'!P2060, 'Raw Data'!O2060-'Raw Data'!P2060&gt;3), 'Raw Data'!I2060, 0)</f>
        <v/>
      </c>
      <c r="C2067">
        <f>IF(AND('Raw Data'!F2060&lt;'Raw Data'!C2060, 'Raw Data'!P2060&gt;'Raw Data'!O2060, 'Raw Data'!P2060-'Raw Data'!O2060&lt;4), 'Raw Data'!H2060, 0)</f>
        <v/>
      </c>
      <c r="D2067">
        <f>IF(AND('Raw Data'!C2060&lt;'Raw Data'!F2060, 'Raw Data'!O2060&gt;'Raw Data'!P2060, 'Raw Data'!O2060-'Raw Data'!P2060&lt;4), 'Raw Data'!G2060, 0)</f>
        <v/>
      </c>
      <c r="E2067">
        <f>IF(ISBLANK('Raw Data'!J2060), 0, IF(AND(4=MATCH(LARGE('Raw Data'!G2060:J2060, 4), 'Raw Data'!G2060:J2060, 0), 'Raw Data'!P2060-'Raw Data'!O2060&gt;3), 'Raw Data'!J2060, 0))</f>
        <v/>
      </c>
      <c r="F2067">
        <f>IF(ISBLANK('Raw Data'!J2060), 0, IF(AND(3=MATCH(LARGE('Raw Data'!G2060:J2060, 4), 'Raw Data'!G2060:J2060, 0), 'Raw Data'!O2060-'Raw Data'!P2060&gt;3), 'Raw Data'!I2060, 0))</f>
        <v/>
      </c>
      <c r="G2067">
        <f>IF(ISBLANK('Raw Data'!J2060), 0, IF(AND(2=MATCH(LARGE('Raw Data'!G2060:J2060, 4), 'Raw Data'!G2060:J2060, 0), AND('Raw Data'!P2060-'Raw Data'!O2060&lt;4, 'Raw Data'!P2060-'Raw Data'!O2060&gt;0)), 'Raw Data'!H2060, 0))</f>
        <v/>
      </c>
      <c r="H2067">
        <f>IF(ISBLANK('Raw Data'!J2060), 0, IF(AND(1=MATCH(LARGE('Raw Data'!G2060:J2060, 4), 'Raw Data'!G2060:J2060, 0), AND('Raw Data'!O2060-'Raw Data'!P2060&lt;4, 'Raw Data'!O2060-'Raw Data'!P2060&gt;0)), 'Raw Data'!G2060, 0))</f>
        <v/>
      </c>
      <c r="I2067">
        <f>IF(ISBLANK('Raw Data'!J2060), 0, IF(AND(4=MATCH(LARGE('Raw Data'!G2060:J2060, 3), 'Raw Data'!G2060:J2060, 0), 'Raw Data'!P2060-'Raw Data'!O2060&gt;3), 'Raw Data'!J2060, 0))</f>
        <v/>
      </c>
      <c r="J2067">
        <f>IF(ISBLANK('Raw Data'!J2060), 0, IF(AND(3=MATCH(LARGE('Raw Data'!G2060:J2060, 3), 'Raw Data'!G2060:J2060, 0), 'Raw Data'!O2060-'Raw Data'!P2060&gt;3), 'Raw Data'!I2060, 0))</f>
        <v/>
      </c>
      <c r="K2067">
        <f>IF(ISBLANK('Raw Data'!J2060), 0, IF(AND(2=MATCH(LARGE('Raw Data'!G2060:J2060, 3), 'Raw Data'!G2060:J2060, 0), AND('Raw Data'!P2060-'Raw Data'!O2060&lt;4, 'Raw Data'!P2060-'Raw Data'!O2060&gt;0)), 'Raw Data'!H2060, 0))</f>
        <v/>
      </c>
      <c r="L2067">
        <f>IF(ISBLANK('Raw Data'!J2060), 0, IF(AND(1=MATCH(LARGE('Raw Data'!G2060:J2060, 3), 'Raw Data'!G2060:J2060, 0), AND('Raw Data'!O2060-'Raw Data'!P2060&lt;4, 'Raw Data'!O2060-'Raw Data'!P2060&gt;0)), 'Raw Data'!G2060, 0))</f>
        <v/>
      </c>
      <c r="M2067">
        <f>IF(ISBLANK('Raw Data'!J2060), 0, IF(AND(4=MATCH(LARGE('Raw Data'!G2060:J2060, 2), 'Raw Data'!G2060:J2060, 0), 'Raw Data'!P2060-'Raw Data'!O2060&gt;3), 'Raw Data'!J2060, 0))</f>
        <v/>
      </c>
      <c r="N2067">
        <f>IF(ISBLANK('Raw Data'!J2060), 0, IF(AND(3=MATCH(LARGE('Raw Data'!G2060:J2060, 2), 'Raw Data'!G2060:J2060, 0), 'Raw Data'!O2060-'Raw Data'!P2060&gt;3), 'Raw Data'!I2060, 0))</f>
        <v/>
      </c>
      <c r="O2067">
        <f>IF(ISBLANK('Raw Data'!J2060), 0, IF(AND(2=MATCH(LARGE('Raw Data'!G2060:J2060, 2), 'Raw Data'!G2060:J2060, 0), AND('Raw Data'!P2060-'Raw Data'!O2060&lt;4, 'Raw Data'!P2060-'Raw Data'!O2060&gt;0)), 'Raw Data'!H2060, 0))</f>
        <v/>
      </c>
      <c r="P2067">
        <f>IF(ISBLANK('Raw Data'!J2060), 0, IF(AND(1=MATCH(LARGE('Raw Data'!G2060:J2060, 2), 'Raw Data'!G2060:J2060, 0), AND('Raw Data'!O2060-'Raw Data'!P2060&lt;4, 'Raw Data'!O2060-'Raw Data'!P2060&gt;0)), 'Raw Data'!G2060, 0))</f>
        <v/>
      </c>
      <c r="Q2067">
        <f>IF(ISBLANK('Raw Data'!J2060), 0, IF(AND(4=MATCH(LARGE('Raw Data'!G2060:J2060, 1), 'Raw Data'!G2060:J2060, 0), 'Raw Data'!P2060-'Raw Data'!O2060&gt;3), 'Raw Data'!J2060, 0))</f>
        <v/>
      </c>
      <c r="R2067">
        <f>IF(ISBLANK('Raw Data'!J2060), 0, IF(AND(3=MATCH(LARGE('Raw Data'!G2060:J2060, 1), 'Raw Data'!G2060:J2060, 0), 'Raw Data'!O2060-'Raw Data'!P2060&gt;3), 'Raw Data'!I2060, 0))</f>
        <v/>
      </c>
      <c r="S2067">
        <f>IF(AND('Raw Data'!P2060-'Raw Data'!O2060&gt;4, 'Raw Data'!F2060&lt;'Raw Data'!C2060), 'Raw Data'!J2060, 0)</f>
        <v/>
      </c>
      <c r="T2067">
        <f>IF(AND('Raw Data'!O2060-'Raw Data'!P2060&gt;4, 'Raw Data'!F2060&gt;'Raw Data'!C2060), 'Raw Data'!I2060, 0)</f>
        <v/>
      </c>
      <c r="U2067">
        <f>IF(AND('Raw Data'!P2060-'Raw Data'!O2060&lt;3, 'Raw Data'!P2060&gt;'Raw Data'!O2060, 'Raw Data'!F2060&lt;'Raw Data'!C2060), 'Raw Data'!H2060, 0)</f>
        <v/>
      </c>
      <c r="V2067">
        <f>IF(AND('Raw Data'!P2060-'Raw Data'!O2060&lt;3, 'Raw Data'!P2060&gt;'Raw Data'!O2060, 'Raw Data'!F2060&gt;'Raw Data'!C2060), 'Raw Data'!G2060, 0)</f>
        <v/>
      </c>
    </row>
    <row r="2068">
      <c r="A2068">
        <f>IF(AND('Raw Data'!F2061&lt;'Raw Data'!C2061, 'Raw Data'!P2061&gt;'Raw Data'!O2061, 'Raw Data'!P2061-'Raw Data'!O2061&gt;3), 'Raw Data'!J2061, 0)</f>
        <v/>
      </c>
      <c r="B2068">
        <f>IF(AND('Raw Data'!C2061&lt;'Raw Data'!F2061, 'Raw Data'!O2061&gt;'Raw Data'!P2061, 'Raw Data'!O2061-'Raw Data'!P2061&gt;3), 'Raw Data'!I2061, 0)</f>
        <v/>
      </c>
      <c r="C2068">
        <f>IF(AND('Raw Data'!F2061&lt;'Raw Data'!C2061, 'Raw Data'!P2061&gt;'Raw Data'!O2061, 'Raw Data'!P2061-'Raw Data'!O2061&lt;4), 'Raw Data'!H2061, 0)</f>
        <v/>
      </c>
      <c r="D2068">
        <f>IF(AND('Raw Data'!C2061&lt;'Raw Data'!F2061, 'Raw Data'!O2061&gt;'Raw Data'!P2061, 'Raw Data'!O2061-'Raw Data'!P2061&lt;4), 'Raw Data'!G2061, 0)</f>
        <v/>
      </c>
      <c r="E2068">
        <f>IF(ISBLANK('Raw Data'!J2061), 0, IF(AND(4=MATCH(LARGE('Raw Data'!G2061:J2061, 4), 'Raw Data'!G2061:J2061, 0), 'Raw Data'!P2061-'Raw Data'!O2061&gt;3), 'Raw Data'!J2061, 0))</f>
        <v/>
      </c>
      <c r="F2068">
        <f>IF(ISBLANK('Raw Data'!J2061), 0, IF(AND(3=MATCH(LARGE('Raw Data'!G2061:J2061, 4), 'Raw Data'!G2061:J2061, 0), 'Raw Data'!O2061-'Raw Data'!P2061&gt;3), 'Raw Data'!I2061, 0))</f>
        <v/>
      </c>
      <c r="G2068">
        <f>IF(ISBLANK('Raw Data'!J2061), 0, IF(AND(2=MATCH(LARGE('Raw Data'!G2061:J2061, 4), 'Raw Data'!G2061:J2061, 0), AND('Raw Data'!P2061-'Raw Data'!O2061&lt;4, 'Raw Data'!P2061-'Raw Data'!O2061&gt;0)), 'Raw Data'!H2061, 0))</f>
        <v/>
      </c>
      <c r="H2068">
        <f>IF(ISBLANK('Raw Data'!J2061), 0, IF(AND(1=MATCH(LARGE('Raw Data'!G2061:J2061, 4), 'Raw Data'!G2061:J2061, 0), AND('Raw Data'!O2061-'Raw Data'!P2061&lt;4, 'Raw Data'!O2061-'Raw Data'!P2061&gt;0)), 'Raw Data'!G2061, 0))</f>
        <v/>
      </c>
      <c r="I2068">
        <f>IF(ISBLANK('Raw Data'!J2061), 0, IF(AND(4=MATCH(LARGE('Raw Data'!G2061:J2061, 3), 'Raw Data'!G2061:J2061, 0), 'Raw Data'!P2061-'Raw Data'!O2061&gt;3), 'Raw Data'!J2061, 0))</f>
        <v/>
      </c>
      <c r="J2068">
        <f>IF(ISBLANK('Raw Data'!J2061), 0, IF(AND(3=MATCH(LARGE('Raw Data'!G2061:J2061, 3), 'Raw Data'!G2061:J2061, 0), 'Raw Data'!O2061-'Raw Data'!P2061&gt;3), 'Raw Data'!I2061, 0))</f>
        <v/>
      </c>
      <c r="K2068">
        <f>IF(ISBLANK('Raw Data'!J2061), 0, IF(AND(2=MATCH(LARGE('Raw Data'!G2061:J2061, 3), 'Raw Data'!G2061:J2061, 0), AND('Raw Data'!P2061-'Raw Data'!O2061&lt;4, 'Raw Data'!P2061-'Raw Data'!O2061&gt;0)), 'Raw Data'!H2061, 0))</f>
        <v/>
      </c>
      <c r="L2068">
        <f>IF(ISBLANK('Raw Data'!J2061), 0, IF(AND(1=MATCH(LARGE('Raw Data'!G2061:J2061, 3), 'Raw Data'!G2061:J2061, 0), AND('Raw Data'!O2061-'Raw Data'!P2061&lt;4, 'Raw Data'!O2061-'Raw Data'!P2061&gt;0)), 'Raw Data'!G2061, 0))</f>
        <v/>
      </c>
      <c r="M2068">
        <f>IF(ISBLANK('Raw Data'!J2061), 0, IF(AND(4=MATCH(LARGE('Raw Data'!G2061:J2061, 2), 'Raw Data'!G2061:J2061, 0), 'Raw Data'!P2061-'Raw Data'!O2061&gt;3), 'Raw Data'!J2061, 0))</f>
        <v/>
      </c>
      <c r="N2068">
        <f>IF(ISBLANK('Raw Data'!J2061), 0, IF(AND(3=MATCH(LARGE('Raw Data'!G2061:J2061, 2), 'Raw Data'!G2061:J2061, 0), 'Raw Data'!O2061-'Raw Data'!P2061&gt;3), 'Raw Data'!I2061, 0))</f>
        <v/>
      </c>
      <c r="O2068">
        <f>IF(ISBLANK('Raw Data'!J2061), 0, IF(AND(2=MATCH(LARGE('Raw Data'!G2061:J2061, 2), 'Raw Data'!G2061:J2061, 0), AND('Raw Data'!P2061-'Raw Data'!O2061&lt;4, 'Raw Data'!P2061-'Raw Data'!O2061&gt;0)), 'Raw Data'!H2061, 0))</f>
        <v/>
      </c>
      <c r="P2068">
        <f>IF(ISBLANK('Raw Data'!J2061), 0, IF(AND(1=MATCH(LARGE('Raw Data'!G2061:J2061, 2), 'Raw Data'!G2061:J2061, 0), AND('Raw Data'!O2061-'Raw Data'!P2061&lt;4, 'Raw Data'!O2061-'Raw Data'!P2061&gt;0)), 'Raw Data'!G2061, 0))</f>
        <v/>
      </c>
      <c r="Q2068">
        <f>IF(ISBLANK('Raw Data'!J2061), 0, IF(AND(4=MATCH(LARGE('Raw Data'!G2061:J2061, 1), 'Raw Data'!G2061:J2061, 0), 'Raw Data'!P2061-'Raw Data'!O2061&gt;3), 'Raw Data'!J2061, 0))</f>
        <v/>
      </c>
      <c r="R2068">
        <f>IF(ISBLANK('Raw Data'!J2061), 0, IF(AND(3=MATCH(LARGE('Raw Data'!G2061:J2061, 1), 'Raw Data'!G2061:J2061, 0), 'Raw Data'!O2061-'Raw Data'!P2061&gt;3), 'Raw Data'!I2061, 0))</f>
        <v/>
      </c>
      <c r="S2068">
        <f>IF(AND('Raw Data'!P2061-'Raw Data'!O2061&gt;4, 'Raw Data'!F2061&lt;'Raw Data'!C2061), 'Raw Data'!J2061, 0)</f>
        <v/>
      </c>
      <c r="T2068">
        <f>IF(AND('Raw Data'!O2061-'Raw Data'!P2061&gt;4, 'Raw Data'!F2061&gt;'Raw Data'!C2061), 'Raw Data'!I2061, 0)</f>
        <v/>
      </c>
      <c r="U2068">
        <f>IF(AND('Raw Data'!P2061-'Raw Data'!O2061&lt;3, 'Raw Data'!P2061&gt;'Raw Data'!O2061, 'Raw Data'!F2061&lt;'Raw Data'!C2061), 'Raw Data'!H2061, 0)</f>
        <v/>
      </c>
      <c r="V2068">
        <f>IF(AND('Raw Data'!P2061-'Raw Data'!O2061&lt;3, 'Raw Data'!P2061&gt;'Raw Data'!O2061, 'Raw Data'!F2061&gt;'Raw Data'!C2061), 'Raw Data'!G2061, 0)</f>
        <v/>
      </c>
    </row>
    <row r="2069">
      <c r="A2069">
        <f>IF(AND('Raw Data'!F2062&lt;'Raw Data'!C2062, 'Raw Data'!P2062&gt;'Raw Data'!O2062, 'Raw Data'!P2062-'Raw Data'!O2062&gt;3), 'Raw Data'!J2062, 0)</f>
        <v/>
      </c>
      <c r="B2069">
        <f>IF(AND('Raw Data'!C2062&lt;'Raw Data'!F2062, 'Raw Data'!O2062&gt;'Raw Data'!P2062, 'Raw Data'!O2062-'Raw Data'!P2062&gt;3), 'Raw Data'!I2062, 0)</f>
        <v/>
      </c>
      <c r="C2069">
        <f>IF(AND('Raw Data'!F2062&lt;'Raw Data'!C2062, 'Raw Data'!P2062&gt;'Raw Data'!O2062, 'Raw Data'!P2062-'Raw Data'!O2062&lt;4), 'Raw Data'!H2062, 0)</f>
        <v/>
      </c>
      <c r="D2069">
        <f>IF(AND('Raw Data'!C2062&lt;'Raw Data'!F2062, 'Raw Data'!O2062&gt;'Raw Data'!P2062, 'Raw Data'!O2062-'Raw Data'!P2062&lt;4), 'Raw Data'!G2062, 0)</f>
        <v/>
      </c>
      <c r="E2069">
        <f>IF(ISBLANK('Raw Data'!J2062), 0, IF(AND(4=MATCH(LARGE('Raw Data'!G2062:J2062, 4), 'Raw Data'!G2062:J2062, 0), 'Raw Data'!P2062-'Raw Data'!O2062&gt;3), 'Raw Data'!J2062, 0))</f>
        <v/>
      </c>
      <c r="F2069">
        <f>IF(ISBLANK('Raw Data'!J2062), 0, IF(AND(3=MATCH(LARGE('Raw Data'!G2062:J2062, 4), 'Raw Data'!G2062:J2062, 0), 'Raw Data'!O2062-'Raw Data'!P2062&gt;3), 'Raw Data'!I2062, 0))</f>
        <v/>
      </c>
      <c r="G2069">
        <f>IF(ISBLANK('Raw Data'!J2062), 0, IF(AND(2=MATCH(LARGE('Raw Data'!G2062:J2062, 4), 'Raw Data'!G2062:J2062, 0), AND('Raw Data'!P2062-'Raw Data'!O2062&lt;4, 'Raw Data'!P2062-'Raw Data'!O2062&gt;0)), 'Raw Data'!H2062, 0))</f>
        <v/>
      </c>
      <c r="H2069">
        <f>IF(ISBLANK('Raw Data'!J2062), 0, IF(AND(1=MATCH(LARGE('Raw Data'!G2062:J2062, 4), 'Raw Data'!G2062:J2062, 0), AND('Raw Data'!O2062-'Raw Data'!P2062&lt;4, 'Raw Data'!O2062-'Raw Data'!P2062&gt;0)), 'Raw Data'!G2062, 0))</f>
        <v/>
      </c>
      <c r="I2069">
        <f>IF(ISBLANK('Raw Data'!J2062), 0, IF(AND(4=MATCH(LARGE('Raw Data'!G2062:J2062, 3), 'Raw Data'!G2062:J2062, 0), 'Raw Data'!P2062-'Raw Data'!O2062&gt;3), 'Raw Data'!J2062, 0))</f>
        <v/>
      </c>
      <c r="J2069">
        <f>IF(ISBLANK('Raw Data'!J2062), 0, IF(AND(3=MATCH(LARGE('Raw Data'!G2062:J2062, 3), 'Raw Data'!G2062:J2062, 0), 'Raw Data'!O2062-'Raw Data'!P2062&gt;3), 'Raw Data'!I2062, 0))</f>
        <v/>
      </c>
      <c r="K2069">
        <f>IF(ISBLANK('Raw Data'!J2062), 0, IF(AND(2=MATCH(LARGE('Raw Data'!G2062:J2062, 3), 'Raw Data'!G2062:J2062, 0), AND('Raw Data'!P2062-'Raw Data'!O2062&lt;4, 'Raw Data'!P2062-'Raw Data'!O2062&gt;0)), 'Raw Data'!H2062, 0))</f>
        <v/>
      </c>
      <c r="L2069">
        <f>IF(ISBLANK('Raw Data'!J2062), 0, IF(AND(1=MATCH(LARGE('Raw Data'!G2062:J2062, 3), 'Raw Data'!G2062:J2062, 0), AND('Raw Data'!O2062-'Raw Data'!P2062&lt;4, 'Raw Data'!O2062-'Raw Data'!P2062&gt;0)), 'Raw Data'!G2062, 0))</f>
        <v/>
      </c>
      <c r="M2069">
        <f>IF(ISBLANK('Raw Data'!J2062), 0, IF(AND(4=MATCH(LARGE('Raw Data'!G2062:J2062, 2), 'Raw Data'!G2062:J2062, 0), 'Raw Data'!P2062-'Raw Data'!O2062&gt;3), 'Raw Data'!J2062, 0))</f>
        <v/>
      </c>
      <c r="N2069">
        <f>IF(ISBLANK('Raw Data'!J2062), 0, IF(AND(3=MATCH(LARGE('Raw Data'!G2062:J2062, 2), 'Raw Data'!G2062:J2062, 0), 'Raw Data'!O2062-'Raw Data'!P2062&gt;3), 'Raw Data'!I2062, 0))</f>
        <v/>
      </c>
      <c r="O2069">
        <f>IF(ISBLANK('Raw Data'!J2062), 0, IF(AND(2=MATCH(LARGE('Raw Data'!G2062:J2062, 2), 'Raw Data'!G2062:J2062, 0), AND('Raw Data'!P2062-'Raw Data'!O2062&lt;4, 'Raw Data'!P2062-'Raw Data'!O2062&gt;0)), 'Raw Data'!H2062, 0))</f>
        <v/>
      </c>
      <c r="P2069">
        <f>IF(ISBLANK('Raw Data'!J2062), 0, IF(AND(1=MATCH(LARGE('Raw Data'!G2062:J2062, 2), 'Raw Data'!G2062:J2062, 0), AND('Raw Data'!O2062-'Raw Data'!P2062&lt;4, 'Raw Data'!O2062-'Raw Data'!P2062&gt;0)), 'Raw Data'!G2062, 0))</f>
        <v/>
      </c>
      <c r="Q2069">
        <f>IF(ISBLANK('Raw Data'!J2062), 0, IF(AND(4=MATCH(LARGE('Raw Data'!G2062:J2062, 1), 'Raw Data'!G2062:J2062, 0), 'Raw Data'!P2062-'Raw Data'!O2062&gt;3), 'Raw Data'!J2062, 0))</f>
        <v/>
      </c>
      <c r="R2069">
        <f>IF(ISBLANK('Raw Data'!J2062), 0, IF(AND(3=MATCH(LARGE('Raw Data'!G2062:J2062, 1), 'Raw Data'!G2062:J2062, 0), 'Raw Data'!O2062-'Raw Data'!P2062&gt;3), 'Raw Data'!I2062, 0))</f>
        <v/>
      </c>
      <c r="S2069">
        <f>IF(AND('Raw Data'!P2062-'Raw Data'!O2062&gt;4, 'Raw Data'!F2062&lt;'Raw Data'!C2062), 'Raw Data'!J2062, 0)</f>
        <v/>
      </c>
      <c r="T2069">
        <f>IF(AND('Raw Data'!O2062-'Raw Data'!P2062&gt;4, 'Raw Data'!F2062&gt;'Raw Data'!C2062), 'Raw Data'!I2062, 0)</f>
        <v/>
      </c>
      <c r="U2069">
        <f>IF(AND('Raw Data'!P2062-'Raw Data'!O2062&lt;3, 'Raw Data'!P2062&gt;'Raw Data'!O2062, 'Raw Data'!F2062&lt;'Raw Data'!C2062), 'Raw Data'!H2062, 0)</f>
        <v/>
      </c>
      <c r="V2069">
        <f>IF(AND('Raw Data'!P2062-'Raw Data'!O2062&lt;3, 'Raw Data'!P2062&gt;'Raw Data'!O2062, 'Raw Data'!F2062&gt;'Raw Data'!C2062), 'Raw Data'!G2062, 0)</f>
        <v/>
      </c>
    </row>
    <row r="2070">
      <c r="A2070">
        <f>IF(AND('Raw Data'!F2063&lt;'Raw Data'!C2063, 'Raw Data'!P2063&gt;'Raw Data'!O2063, 'Raw Data'!P2063-'Raw Data'!O2063&gt;3), 'Raw Data'!J2063, 0)</f>
        <v/>
      </c>
      <c r="B2070">
        <f>IF(AND('Raw Data'!C2063&lt;'Raw Data'!F2063, 'Raw Data'!O2063&gt;'Raw Data'!P2063, 'Raw Data'!O2063-'Raw Data'!P2063&gt;3), 'Raw Data'!I2063, 0)</f>
        <v/>
      </c>
      <c r="C2070">
        <f>IF(AND('Raw Data'!F2063&lt;'Raw Data'!C2063, 'Raw Data'!P2063&gt;'Raw Data'!O2063, 'Raw Data'!P2063-'Raw Data'!O2063&lt;4), 'Raw Data'!H2063, 0)</f>
        <v/>
      </c>
      <c r="D2070">
        <f>IF(AND('Raw Data'!C2063&lt;'Raw Data'!F2063, 'Raw Data'!O2063&gt;'Raw Data'!P2063, 'Raw Data'!O2063-'Raw Data'!P2063&lt;4), 'Raw Data'!G2063, 0)</f>
        <v/>
      </c>
      <c r="E2070">
        <f>IF(ISBLANK('Raw Data'!J2063), 0, IF(AND(4=MATCH(LARGE('Raw Data'!G2063:J2063, 4), 'Raw Data'!G2063:J2063, 0), 'Raw Data'!P2063-'Raw Data'!O2063&gt;3), 'Raw Data'!J2063, 0))</f>
        <v/>
      </c>
      <c r="F2070">
        <f>IF(ISBLANK('Raw Data'!J2063), 0, IF(AND(3=MATCH(LARGE('Raw Data'!G2063:J2063, 4), 'Raw Data'!G2063:J2063, 0), 'Raw Data'!O2063-'Raw Data'!P2063&gt;3), 'Raw Data'!I2063, 0))</f>
        <v/>
      </c>
      <c r="G2070">
        <f>IF(ISBLANK('Raw Data'!J2063), 0, IF(AND(2=MATCH(LARGE('Raw Data'!G2063:J2063, 4), 'Raw Data'!G2063:J2063, 0), AND('Raw Data'!P2063-'Raw Data'!O2063&lt;4, 'Raw Data'!P2063-'Raw Data'!O2063&gt;0)), 'Raw Data'!H2063, 0))</f>
        <v/>
      </c>
      <c r="H2070">
        <f>IF(ISBLANK('Raw Data'!J2063), 0, IF(AND(1=MATCH(LARGE('Raw Data'!G2063:J2063, 4), 'Raw Data'!G2063:J2063, 0), AND('Raw Data'!O2063-'Raw Data'!P2063&lt;4, 'Raw Data'!O2063-'Raw Data'!P2063&gt;0)), 'Raw Data'!G2063, 0))</f>
        <v/>
      </c>
      <c r="I2070">
        <f>IF(ISBLANK('Raw Data'!J2063), 0, IF(AND(4=MATCH(LARGE('Raw Data'!G2063:J2063, 3), 'Raw Data'!G2063:J2063, 0), 'Raw Data'!P2063-'Raw Data'!O2063&gt;3), 'Raw Data'!J2063, 0))</f>
        <v/>
      </c>
      <c r="J2070">
        <f>IF(ISBLANK('Raw Data'!J2063), 0, IF(AND(3=MATCH(LARGE('Raw Data'!G2063:J2063, 3), 'Raw Data'!G2063:J2063, 0), 'Raw Data'!O2063-'Raw Data'!P2063&gt;3), 'Raw Data'!I2063, 0))</f>
        <v/>
      </c>
      <c r="K2070">
        <f>IF(ISBLANK('Raw Data'!J2063), 0, IF(AND(2=MATCH(LARGE('Raw Data'!G2063:J2063, 3), 'Raw Data'!G2063:J2063, 0), AND('Raw Data'!P2063-'Raw Data'!O2063&lt;4, 'Raw Data'!P2063-'Raw Data'!O2063&gt;0)), 'Raw Data'!H2063, 0))</f>
        <v/>
      </c>
      <c r="L2070">
        <f>IF(ISBLANK('Raw Data'!J2063), 0, IF(AND(1=MATCH(LARGE('Raw Data'!G2063:J2063, 3), 'Raw Data'!G2063:J2063, 0), AND('Raw Data'!O2063-'Raw Data'!P2063&lt;4, 'Raw Data'!O2063-'Raw Data'!P2063&gt;0)), 'Raw Data'!G2063, 0))</f>
        <v/>
      </c>
      <c r="M2070">
        <f>IF(ISBLANK('Raw Data'!J2063), 0, IF(AND(4=MATCH(LARGE('Raw Data'!G2063:J2063, 2), 'Raw Data'!G2063:J2063, 0), 'Raw Data'!P2063-'Raw Data'!O2063&gt;3), 'Raw Data'!J2063, 0))</f>
        <v/>
      </c>
      <c r="N2070">
        <f>IF(ISBLANK('Raw Data'!J2063), 0, IF(AND(3=MATCH(LARGE('Raw Data'!G2063:J2063, 2), 'Raw Data'!G2063:J2063, 0), 'Raw Data'!O2063-'Raw Data'!P2063&gt;3), 'Raw Data'!I2063, 0))</f>
        <v/>
      </c>
      <c r="O2070">
        <f>IF(ISBLANK('Raw Data'!J2063), 0, IF(AND(2=MATCH(LARGE('Raw Data'!G2063:J2063, 2), 'Raw Data'!G2063:J2063, 0), AND('Raw Data'!P2063-'Raw Data'!O2063&lt;4, 'Raw Data'!P2063-'Raw Data'!O2063&gt;0)), 'Raw Data'!H2063, 0))</f>
        <v/>
      </c>
      <c r="P2070">
        <f>IF(ISBLANK('Raw Data'!J2063), 0, IF(AND(1=MATCH(LARGE('Raw Data'!G2063:J2063, 2), 'Raw Data'!G2063:J2063, 0), AND('Raw Data'!O2063-'Raw Data'!P2063&lt;4, 'Raw Data'!O2063-'Raw Data'!P2063&gt;0)), 'Raw Data'!G2063, 0))</f>
        <v/>
      </c>
      <c r="Q2070">
        <f>IF(ISBLANK('Raw Data'!J2063), 0, IF(AND(4=MATCH(LARGE('Raw Data'!G2063:J2063, 1), 'Raw Data'!G2063:J2063, 0), 'Raw Data'!P2063-'Raw Data'!O2063&gt;3), 'Raw Data'!J2063, 0))</f>
        <v/>
      </c>
      <c r="R2070">
        <f>IF(ISBLANK('Raw Data'!J2063), 0, IF(AND(3=MATCH(LARGE('Raw Data'!G2063:J2063, 1), 'Raw Data'!G2063:J2063, 0), 'Raw Data'!O2063-'Raw Data'!P2063&gt;3), 'Raw Data'!I2063, 0))</f>
        <v/>
      </c>
      <c r="S2070">
        <f>IF(AND('Raw Data'!P2063-'Raw Data'!O2063&gt;4, 'Raw Data'!F2063&lt;'Raw Data'!C2063), 'Raw Data'!J2063, 0)</f>
        <v/>
      </c>
      <c r="T2070">
        <f>IF(AND('Raw Data'!O2063-'Raw Data'!P2063&gt;4, 'Raw Data'!F2063&gt;'Raw Data'!C2063), 'Raw Data'!I2063, 0)</f>
        <v/>
      </c>
      <c r="U2070">
        <f>IF(AND('Raw Data'!P2063-'Raw Data'!O2063&lt;3, 'Raw Data'!P2063&gt;'Raw Data'!O2063, 'Raw Data'!F2063&lt;'Raw Data'!C2063), 'Raw Data'!H2063, 0)</f>
        <v/>
      </c>
      <c r="V2070">
        <f>IF(AND('Raw Data'!P2063-'Raw Data'!O2063&lt;3, 'Raw Data'!P2063&gt;'Raw Data'!O2063, 'Raw Data'!F2063&gt;'Raw Data'!C2063), 'Raw Data'!G2063, 0)</f>
        <v/>
      </c>
    </row>
    <row r="2071">
      <c r="A2071">
        <f>IF(AND('Raw Data'!F2064&lt;'Raw Data'!C2064, 'Raw Data'!P2064&gt;'Raw Data'!O2064, 'Raw Data'!P2064-'Raw Data'!O2064&gt;3), 'Raw Data'!J2064, 0)</f>
        <v/>
      </c>
      <c r="B2071">
        <f>IF(AND('Raw Data'!C2064&lt;'Raw Data'!F2064, 'Raw Data'!O2064&gt;'Raw Data'!P2064, 'Raw Data'!O2064-'Raw Data'!P2064&gt;3), 'Raw Data'!I2064, 0)</f>
        <v/>
      </c>
      <c r="C2071">
        <f>IF(AND('Raw Data'!F2064&lt;'Raw Data'!C2064, 'Raw Data'!P2064&gt;'Raw Data'!O2064, 'Raw Data'!P2064-'Raw Data'!O2064&lt;4), 'Raw Data'!H2064, 0)</f>
        <v/>
      </c>
      <c r="D2071">
        <f>IF(AND('Raw Data'!C2064&lt;'Raw Data'!F2064, 'Raw Data'!O2064&gt;'Raw Data'!P2064, 'Raw Data'!O2064-'Raw Data'!P2064&lt;4), 'Raw Data'!G2064, 0)</f>
        <v/>
      </c>
      <c r="E2071">
        <f>IF(ISBLANK('Raw Data'!J2064), 0, IF(AND(4=MATCH(LARGE('Raw Data'!G2064:J2064, 4), 'Raw Data'!G2064:J2064, 0), 'Raw Data'!P2064-'Raw Data'!O2064&gt;3), 'Raw Data'!J2064, 0))</f>
        <v/>
      </c>
      <c r="F2071">
        <f>IF(ISBLANK('Raw Data'!J2064), 0, IF(AND(3=MATCH(LARGE('Raw Data'!G2064:J2064, 4), 'Raw Data'!G2064:J2064, 0), 'Raw Data'!O2064-'Raw Data'!P2064&gt;3), 'Raw Data'!I2064, 0))</f>
        <v/>
      </c>
      <c r="G2071">
        <f>IF(ISBLANK('Raw Data'!J2064), 0, IF(AND(2=MATCH(LARGE('Raw Data'!G2064:J2064, 4), 'Raw Data'!G2064:J2064, 0), AND('Raw Data'!P2064-'Raw Data'!O2064&lt;4, 'Raw Data'!P2064-'Raw Data'!O2064&gt;0)), 'Raw Data'!H2064, 0))</f>
        <v/>
      </c>
      <c r="H2071">
        <f>IF(ISBLANK('Raw Data'!J2064), 0, IF(AND(1=MATCH(LARGE('Raw Data'!G2064:J2064, 4), 'Raw Data'!G2064:J2064, 0), AND('Raw Data'!O2064-'Raw Data'!P2064&lt;4, 'Raw Data'!O2064-'Raw Data'!P2064&gt;0)), 'Raw Data'!G2064, 0))</f>
        <v/>
      </c>
      <c r="I2071">
        <f>IF(ISBLANK('Raw Data'!J2064), 0, IF(AND(4=MATCH(LARGE('Raw Data'!G2064:J2064, 3), 'Raw Data'!G2064:J2064, 0), 'Raw Data'!P2064-'Raw Data'!O2064&gt;3), 'Raw Data'!J2064, 0))</f>
        <v/>
      </c>
      <c r="J2071">
        <f>IF(ISBLANK('Raw Data'!J2064), 0, IF(AND(3=MATCH(LARGE('Raw Data'!G2064:J2064, 3), 'Raw Data'!G2064:J2064, 0), 'Raw Data'!O2064-'Raw Data'!P2064&gt;3), 'Raw Data'!I2064, 0))</f>
        <v/>
      </c>
      <c r="K2071">
        <f>IF(ISBLANK('Raw Data'!J2064), 0, IF(AND(2=MATCH(LARGE('Raw Data'!G2064:J2064, 3), 'Raw Data'!G2064:J2064, 0), AND('Raw Data'!P2064-'Raw Data'!O2064&lt;4, 'Raw Data'!P2064-'Raw Data'!O2064&gt;0)), 'Raw Data'!H2064, 0))</f>
        <v/>
      </c>
      <c r="L2071">
        <f>IF(ISBLANK('Raw Data'!J2064), 0, IF(AND(1=MATCH(LARGE('Raw Data'!G2064:J2064, 3), 'Raw Data'!G2064:J2064, 0), AND('Raw Data'!O2064-'Raw Data'!P2064&lt;4, 'Raw Data'!O2064-'Raw Data'!P2064&gt;0)), 'Raw Data'!G2064, 0))</f>
        <v/>
      </c>
      <c r="M2071">
        <f>IF(ISBLANK('Raw Data'!J2064), 0, IF(AND(4=MATCH(LARGE('Raw Data'!G2064:J2064, 2), 'Raw Data'!G2064:J2064, 0), 'Raw Data'!P2064-'Raw Data'!O2064&gt;3), 'Raw Data'!J2064, 0))</f>
        <v/>
      </c>
      <c r="N2071">
        <f>IF(ISBLANK('Raw Data'!J2064), 0, IF(AND(3=MATCH(LARGE('Raw Data'!G2064:J2064, 2), 'Raw Data'!G2064:J2064, 0), 'Raw Data'!O2064-'Raw Data'!P2064&gt;3), 'Raw Data'!I2064, 0))</f>
        <v/>
      </c>
      <c r="O2071">
        <f>IF(ISBLANK('Raw Data'!J2064), 0, IF(AND(2=MATCH(LARGE('Raw Data'!G2064:J2064, 2), 'Raw Data'!G2064:J2064, 0), AND('Raw Data'!P2064-'Raw Data'!O2064&lt;4, 'Raw Data'!P2064-'Raw Data'!O2064&gt;0)), 'Raw Data'!H2064, 0))</f>
        <v/>
      </c>
      <c r="P2071">
        <f>IF(ISBLANK('Raw Data'!J2064), 0, IF(AND(1=MATCH(LARGE('Raw Data'!G2064:J2064, 2), 'Raw Data'!G2064:J2064, 0), AND('Raw Data'!O2064-'Raw Data'!P2064&lt;4, 'Raw Data'!O2064-'Raw Data'!P2064&gt;0)), 'Raw Data'!G2064, 0))</f>
        <v/>
      </c>
      <c r="Q2071">
        <f>IF(ISBLANK('Raw Data'!J2064), 0, IF(AND(4=MATCH(LARGE('Raw Data'!G2064:J2064, 1), 'Raw Data'!G2064:J2064, 0), 'Raw Data'!P2064-'Raw Data'!O2064&gt;3), 'Raw Data'!J2064, 0))</f>
        <v/>
      </c>
      <c r="R2071">
        <f>IF(ISBLANK('Raw Data'!J2064), 0, IF(AND(3=MATCH(LARGE('Raw Data'!G2064:J2064, 1), 'Raw Data'!G2064:J2064, 0), 'Raw Data'!O2064-'Raw Data'!P2064&gt;3), 'Raw Data'!I2064, 0))</f>
        <v/>
      </c>
      <c r="S2071">
        <f>IF(AND('Raw Data'!P2064-'Raw Data'!O2064&gt;4, 'Raw Data'!F2064&lt;'Raw Data'!C2064), 'Raw Data'!J2064, 0)</f>
        <v/>
      </c>
      <c r="T2071">
        <f>IF(AND('Raw Data'!O2064-'Raw Data'!P2064&gt;4, 'Raw Data'!F2064&gt;'Raw Data'!C2064), 'Raw Data'!I2064, 0)</f>
        <v/>
      </c>
      <c r="U2071">
        <f>IF(AND('Raw Data'!P2064-'Raw Data'!O2064&lt;3, 'Raw Data'!P2064&gt;'Raw Data'!O2064, 'Raw Data'!F2064&lt;'Raw Data'!C2064), 'Raw Data'!H2064, 0)</f>
        <v/>
      </c>
      <c r="V2071">
        <f>IF(AND('Raw Data'!P2064-'Raw Data'!O2064&lt;3, 'Raw Data'!P2064&gt;'Raw Data'!O2064, 'Raw Data'!F2064&gt;'Raw Data'!C2064), 'Raw Data'!G2064, 0)</f>
        <v/>
      </c>
    </row>
    <row r="2072">
      <c r="A2072">
        <f>IF(AND('Raw Data'!F2065&lt;'Raw Data'!C2065, 'Raw Data'!P2065&gt;'Raw Data'!O2065, 'Raw Data'!P2065-'Raw Data'!O2065&gt;3), 'Raw Data'!J2065, 0)</f>
        <v/>
      </c>
      <c r="B2072">
        <f>IF(AND('Raw Data'!C2065&lt;'Raw Data'!F2065, 'Raw Data'!O2065&gt;'Raw Data'!P2065, 'Raw Data'!O2065-'Raw Data'!P2065&gt;3), 'Raw Data'!I2065, 0)</f>
        <v/>
      </c>
      <c r="C2072">
        <f>IF(AND('Raw Data'!F2065&lt;'Raw Data'!C2065, 'Raw Data'!P2065&gt;'Raw Data'!O2065, 'Raw Data'!P2065-'Raw Data'!O2065&lt;4), 'Raw Data'!H2065, 0)</f>
        <v/>
      </c>
      <c r="D2072">
        <f>IF(AND('Raw Data'!C2065&lt;'Raw Data'!F2065, 'Raw Data'!O2065&gt;'Raw Data'!P2065, 'Raw Data'!O2065-'Raw Data'!P2065&lt;4), 'Raw Data'!G2065, 0)</f>
        <v/>
      </c>
      <c r="E2072">
        <f>IF(ISBLANK('Raw Data'!J2065), 0, IF(AND(4=MATCH(LARGE('Raw Data'!G2065:J2065, 4), 'Raw Data'!G2065:J2065, 0), 'Raw Data'!P2065-'Raw Data'!O2065&gt;3), 'Raw Data'!J2065, 0))</f>
        <v/>
      </c>
      <c r="F2072">
        <f>IF(ISBLANK('Raw Data'!J2065), 0, IF(AND(3=MATCH(LARGE('Raw Data'!G2065:J2065, 4), 'Raw Data'!G2065:J2065, 0), 'Raw Data'!O2065-'Raw Data'!P2065&gt;3), 'Raw Data'!I2065, 0))</f>
        <v/>
      </c>
      <c r="G2072">
        <f>IF(ISBLANK('Raw Data'!J2065), 0, IF(AND(2=MATCH(LARGE('Raw Data'!G2065:J2065, 4), 'Raw Data'!G2065:J2065, 0), AND('Raw Data'!P2065-'Raw Data'!O2065&lt;4, 'Raw Data'!P2065-'Raw Data'!O2065&gt;0)), 'Raw Data'!H2065, 0))</f>
        <v/>
      </c>
      <c r="H2072">
        <f>IF(ISBLANK('Raw Data'!J2065), 0, IF(AND(1=MATCH(LARGE('Raw Data'!G2065:J2065, 4), 'Raw Data'!G2065:J2065, 0), AND('Raw Data'!O2065-'Raw Data'!P2065&lt;4, 'Raw Data'!O2065-'Raw Data'!P2065&gt;0)), 'Raw Data'!G2065, 0))</f>
        <v/>
      </c>
      <c r="I2072">
        <f>IF(ISBLANK('Raw Data'!J2065), 0, IF(AND(4=MATCH(LARGE('Raw Data'!G2065:J2065, 3), 'Raw Data'!G2065:J2065, 0), 'Raw Data'!P2065-'Raw Data'!O2065&gt;3), 'Raw Data'!J2065, 0))</f>
        <v/>
      </c>
      <c r="J2072">
        <f>IF(ISBLANK('Raw Data'!J2065), 0, IF(AND(3=MATCH(LARGE('Raw Data'!G2065:J2065, 3), 'Raw Data'!G2065:J2065, 0), 'Raw Data'!O2065-'Raw Data'!P2065&gt;3), 'Raw Data'!I2065, 0))</f>
        <v/>
      </c>
      <c r="K2072">
        <f>IF(ISBLANK('Raw Data'!J2065), 0, IF(AND(2=MATCH(LARGE('Raw Data'!G2065:J2065, 3), 'Raw Data'!G2065:J2065, 0), AND('Raw Data'!P2065-'Raw Data'!O2065&lt;4, 'Raw Data'!P2065-'Raw Data'!O2065&gt;0)), 'Raw Data'!H2065, 0))</f>
        <v/>
      </c>
      <c r="L2072">
        <f>IF(ISBLANK('Raw Data'!J2065), 0, IF(AND(1=MATCH(LARGE('Raw Data'!G2065:J2065, 3), 'Raw Data'!G2065:J2065, 0), AND('Raw Data'!O2065-'Raw Data'!P2065&lt;4, 'Raw Data'!O2065-'Raw Data'!P2065&gt;0)), 'Raw Data'!G2065, 0))</f>
        <v/>
      </c>
      <c r="M2072">
        <f>IF(ISBLANK('Raw Data'!J2065), 0, IF(AND(4=MATCH(LARGE('Raw Data'!G2065:J2065, 2), 'Raw Data'!G2065:J2065, 0), 'Raw Data'!P2065-'Raw Data'!O2065&gt;3), 'Raw Data'!J2065, 0))</f>
        <v/>
      </c>
      <c r="N2072">
        <f>IF(ISBLANK('Raw Data'!J2065), 0, IF(AND(3=MATCH(LARGE('Raw Data'!G2065:J2065, 2), 'Raw Data'!G2065:J2065, 0), 'Raw Data'!O2065-'Raw Data'!P2065&gt;3), 'Raw Data'!I2065, 0))</f>
        <v/>
      </c>
      <c r="O2072">
        <f>IF(ISBLANK('Raw Data'!J2065), 0, IF(AND(2=MATCH(LARGE('Raw Data'!G2065:J2065, 2), 'Raw Data'!G2065:J2065, 0), AND('Raw Data'!P2065-'Raw Data'!O2065&lt;4, 'Raw Data'!P2065-'Raw Data'!O2065&gt;0)), 'Raw Data'!H2065, 0))</f>
        <v/>
      </c>
      <c r="P2072">
        <f>IF(ISBLANK('Raw Data'!J2065), 0, IF(AND(1=MATCH(LARGE('Raw Data'!G2065:J2065, 2), 'Raw Data'!G2065:J2065, 0), AND('Raw Data'!O2065-'Raw Data'!P2065&lt;4, 'Raw Data'!O2065-'Raw Data'!P2065&gt;0)), 'Raw Data'!G2065, 0))</f>
        <v/>
      </c>
      <c r="Q2072">
        <f>IF(ISBLANK('Raw Data'!J2065), 0, IF(AND(4=MATCH(LARGE('Raw Data'!G2065:J2065, 1), 'Raw Data'!G2065:J2065, 0), 'Raw Data'!P2065-'Raw Data'!O2065&gt;3), 'Raw Data'!J2065, 0))</f>
        <v/>
      </c>
      <c r="R2072">
        <f>IF(ISBLANK('Raw Data'!J2065), 0, IF(AND(3=MATCH(LARGE('Raw Data'!G2065:J2065, 1), 'Raw Data'!G2065:J2065, 0), 'Raw Data'!O2065-'Raw Data'!P2065&gt;3), 'Raw Data'!I2065, 0))</f>
        <v/>
      </c>
      <c r="S2072">
        <f>IF(AND('Raw Data'!P2065-'Raw Data'!O2065&gt;4, 'Raw Data'!F2065&lt;'Raw Data'!C2065), 'Raw Data'!J2065, 0)</f>
        <v/>
      </c>
      <c r="T2072">
        <f>IF(AND('Raw Data'!O2065-'Raw Data'!P2065&gt;4, 'Raw Data'!F2065&gt;'Raw Data'!C2065), 'Raw Data'!I2065, 0)</f>
        <v/>
      </c>
      <c r="U2072">
        <f>IF(AND('Raw Data'!P2065-'Raw Data'!O2065&lt;3, 'Raw Data'!P2065&gt;'Raw Data'!O2065, 'Raw Data'!F2065&lt;'Raw Data'!C2065), 'Raw Data'!H2065, 0)</f>
        <v/>
      </c>
      <c r="V2072">
        <f>IF(AND('Raw Data'!P2065-'Raw Data'!O2065&lt;3, 'Raw Data'!P2065&gt;'Raw Data'!O2065, 'Raw Data'!F2065&gt;'Raw Data'!C2065), 'Raw Data'!G2065, 0)</f>
        <v/>
      </c>
    </row>
    <row r="2073">
      <c r="A2073">
        <f>IF(AND('Raw Data'!F2066&lt;'Raw Data'!C2066, 'Raw Data'!P2066&gt;'Raw Data'!O2066, 'Raw Data'!P2066-'Raw Data'!O2066&gt;3), 'Raw Data'!J2066, 0)</f>
        <v/>
      </c>
      <c r="B2073">
        <f>IF(AND('Raw Data'!C2066&lt;'Raw Data'!F2066, 'Raw Data'!O2066&gt;'Raw Data'!P2066, 'Raw Data'!O2066-'Raw Data'!P2066&gt;3), 'Raw Data'!I2066, 0)</f>
        <v/>
      </c>
      <c r="C2073">
        <f>IF(AND('Raw Data'!F2066&lt;'Raw Data'!C2066, 'Raw Data'!P2066&gt;'Raw Data'!O2066, 'Raw Data'!P2066-'Raw Data'!O2066&lt;4), 'Raw Data'!H2066, 0)</f>
        <v/>
      </c>
      <c r="D2073">
        <f>IF(AND('Raw Data'!C2066&lt;'Raw Data'!F2066, 'Raw Data'!O2066&gt;'Raw Data'!P2066, 'Raw Data'!O2066-'Raw Data'!P2066&lt;4), 'Raw Data'!G2066, 0)</f>
        <v/>
      </c>
      <c r="E2073">
        <f>IF(ISBLANK('Raw Data'!J2066), 0, IF(AND(4=MATCH(LARGE('Raw Data'!G2066:J2066, 4), 'Raw Data'!G2066:J2066, 0), 'Raw Data'!P2066-'Raw Data'!O2066&gt;3), 'Raw Data'!J2066, 0))</f>
        <v/>
      </c>
      <c r="F2073">
        <f>IF(ISBLANK('Raw Data'!J2066), 0, IF(AND(3=MATCH(LARGE('Raw Data'!G2066:J2066, 4), 'Raw Data'!G2066:J2066, 0), 'Raw Data'!O2066-'Raw Data'!P2066&gt;3), 'Raw Data'!I2066, 0))</f>
        <v/>
      </c>
      <c r="G2073">
        <f>IF(ISBLANK('Raw Data'!J2066), 0, IF(AND(2=MATCH(LARGE('Raw Data'!G2066:J2066, 4), 'Raw Data'!G2066:J2066, 0), AND('Raw Data'!P2066-'Raw Data'!O2066&lt;4, 'Raw Data'!P2066-'Raw Data'!O2066&gt;0)), 'Raw Data'!H2066, 0))</f>
        <v/>
      </c>
      <c r="H2073">
        <f>IF(ISBLANK('Raw Data'!J2066), 0, IF(AND(1=MATCH(LARGE('Raw Data'!G2066:J2066, 4), 'Raw Data'!G2066:J2066, 0), AND('Raw Data'!O2066-'Raw Data'!P2066&lt;4, 'Raw Data'!O2066-'Raw Data'!P2066&gt;0)), 'Raw Data'!G2066, 0))</f>
        <v/>
      </c>
      <c r="I2073">
        <f>IF(ISBLANK('Raw Data'!J2066), 0, IF(AND(4=MATCH(LARGE('Raw Data'!G2066:J2066, 3), 'Raw Data'!G2066:J2066, 0), 'Raw Data'!P2066-'Raw Data'!O2066&gt;3), 'Raw Data'!J2066, 0))</f>
        <v/>
      </c>
      <c r="J2073">
        <f>IF(ISBLANK('Raw Data'!J2066), 0, IF(AND(3=MATCH(LARGE('Raw Data'!G2066:J2066, 3), 'Raw Data'!G2066:J2066, 0), 'Raw Data'!O2066-'Raw Data'!P2066&gt;3), 'Raw Data'!I2066, 0))</f>
        <v/>
      </c>
      <c r="K2073">
        <f>IF(ISBLANK('Raw Data'!J2066), 0, IF(AND(2=MATCH(LARGE('Raw Data'!G2066:J2066, 3), 'Raw Data'!G2066:J2066, 0), AND('Raw Data'!P2066-'Raw Data'!O2066&lt;4, 'Raw Data'!P2066-'Raw Data'!O2066&gt;0)), 'Raw Data'!H2066, 0))</f>
        <v/>
      </c>
      <c r="L2073">
        <f>IF(ISBLANK('Raw Data'!J2066), 0, IF(AND(1=MATCH(LARGE('Raw Data'!G2066:J2066, 3), 'Raw Data'!G2066:J2066, 0), AND('Raw Data'!O2066-'Raw Data'!P2066&lt;4, 'Raw Data'!O2066-'Raw Data'!P2066&gt;0)), 'Raw Data'!G2066, 0))</f>
        <v/>
      </c>
      <c r="M2073">
        <f>IF(ISBLANK('Raw Data'!J2066), 0, IF(AND(4=MATCH(LARGE('Raw Data'!G2066:J2066, 2), 'Raw Data'!G2066:J2066, 0), 'Raw Data'!P2066-'Raw Data'!O2066&gt;3), 'Raw Data'!J2066, 0))</f>
        <v/>
      </c>
      <c r="N2073">
        <f>IF(ISBLANK('Raw Data'!J2066), 0, IF(AND(3=MATCH(LARGE('Raw Data'!G2066:J2066, 2), 'Raw Data'!G2066:J2066, 0), 'Raw Data'!O2066-'Raw Data'!P2066&gt;3), 'Raw Data'!I2066, 0))</f>
        <v/>
      </c>
      <c r="O2073">
        <f>IF(ISBLANK('Raw Data'!J2066), 0, IF(AND(2=MATCH(LARGE('Raw Data'!G2066:J2066, 2), 'Raw Data'!G2066:J2066, 0), AND('Raw Data'!P2066-'Raw Data'!O2066&lt;4, 'Raw Data'!P2066-'Raw Data'!O2066&gt;0)), 'Raw Data'!H2066, 0))</f>
        <v/>
      </c>
      <c r="P2073">
        <f>IF(ISBLANK('Raw Data'!J2066), 0, IF(AND(1=MATCH(LARGE('Raw Data'!G2066:J2066, 2), 'Raw Data'!G2066:J2066, 0), AND('Raw Data'!O2066-'Raw Data'!P2066&lt;4, 'Raw Data'!O2066-'Raw Data'!P2066&gt;0)), 'Raw Data'!G2066, 0))</f>
        <v/>
      </c>
      <c r="Q2073">
        <f>IF(ISBLANK('Raw Data'!J2066), 0, IF(AND(4=MATCH(LARGE('Raw Data'!G2066:J2066, 1), 'Raw Data'!G2066:J2066, 0), 'Raw Data'!P2066-'Raw Data'!O2066&gt;3), 'Raw Data'!J2066, 0))</f>
        <v/>
      </c>
      <c r="R2073">
        <f>IF(ISBLANK('Raw Data'!J2066), 0, IF(AND(3=MATCH(LARGE('Raw Data'!G2066:J2066, 1), 'Raw Data'!G2066:J2066, 0), 'Raw Data'!O2066-'Raw Data'!P2066&gt;3), 'Raw Data'!I2066, 0))</f>
        <v/>
      </c>
      <c r="S2073">
        <f>IF(AND('Raw Data'!P2066-'Raw Data'!O2066&gt;4, 'Raw Data'!F2066&lt;'Raw Data'!C2066), 'Raw Data'!J2066, 0)</f>
        <v/>
      </c>
      <c r="T2073">
        <f>IF(AND('Raw Data'!O2066-'Raw Data'!P2066&gt;4, 'Raw Data'!F2066&gt;'Raw Data'!C2066), 'Raw Data'!I2066, 0)</f>
        <v/>
      </c>
      <c r="U2073">
        <f>IF(AND('Raw Data'!P2066-'Raw Data'!O2066&lt;3, 'Raw Data'!P2066&gt;'Raw Data'!O2066, 'Raw Data'!F2066&lt;'Raw Data'!C2066), 'Raw Data'!H2066, 0)</f>
        <v/>
      </c>
      <c r="V2073">
        <f>IF(AND('Raw Data'!P2066-'Raw Data'!O2066&lt;3, 'Raw Data'!P2066&gt;'Raw Data'!O2066, 'Raw Data'!F2066&gt;'Raw Data'!C2066), 'Raw Data'!G2066, 0)</f>
        <v/>
      </c>
    </row>
    <row r="2074">
      <c r="A2074">
        <f>IF(AND('Raw Data'!F2067&lt;'Raw Data'!C2067, 'Raw Data'!P2067&gt;'Raw Data'!O2067, 'Raw Data'!P2067-'Raw Data'!O2067&gt;3), 'Raw Data'!J2067, 0)</f>
        <v/>
      </c>
      <c r="B2074">
        <f>IF(AND('Raw Data'!C2067&lt;'Raw Data'!F2067, 'Raw Data'!O2067&gt;'Raw Data'!P2067, 'Raw Data'!O2067-'Raw Data'!P2067&gt;3), 'Raw Data'!I2067, 0)</f>
        <v/>
      </c>
      <c r="C2074">
        <f>IF(AND('Raw Data'!F2067&lt;'Raw Data'!C2067, 'Raw Data'!P2067&gt;'Raw Data'!O2067, 'Raw Data'!P2067-'Raw Data'!O2067&lt;4), 'Raw Data'!H2067, 0)</f>
        <v/>
      </c>
      <c r="D2074">
        <f>IF(AND('Raw Data'!C2067&lt;'Raw Data'!F2067, 'Raw Data'!O2067&gt;'Raw Data'!P2067, 'Raw Data'!O2067-'Raw Data'!P2067&lt;4), 'Raw Data'!G2067, 0)</f>
        <v/>
      </c>
      <c r="E2074">
        <f>IF(ISBLANK('Raw Data'!J2067), 0, IF(AND(4=MATCH(LARGE('Raw Data'!G2067:J2067, 4), 'Raw Data'!G2067:J2067, 0), 'Raw Data'!P2067-'Raw Data'!O2067&gt;3), 'Raw Data'!J2067, 0))</f>
        <v/>
      </c>
      <c r="F2074">
        <f>IF(ISBLANK('Raw Data'!J2067), 0, IF(AND(3=MATCH(LARGE('Raw Data'!G2067:J2067, 4), 'Raw Data'!G2067:J2067, 0), 'Raw Data'!O2067-'Raw Data'!P2067&gt;3), 'Raw Data'!I2067, 0))</f>
        <v/>
      </c>
      <c r="G2074">
        <f>IF(ISBLANK('Raw Data'!J2067), 0, IF(AND(2=MATCH(LARGE('Raw Data'!G2067:J2067, 4), 'Raw Data'!G2067:J2067, 0), AND('Raw Data'!P2067-'Raw Data'!O2067&lt;4, 'Raw Data'!P2067-'Raw Data'!O2067&gt;0)), 'Raw Data'!H2067, 0))</f>
        <v/>
      </c>
      <c r="H2074">
        <f>IF(ISBLANK('Raw Data'!J2067), 0, IF(AND(1=MATCH(LARGE('Raw Data'!G2067:J2067, 4), 'Raw Data'!G2067:J2067, 0), AND('Raw Data'!O2067-'Raw Data'!P2067&lt;4, 'Raw Data'!O2067-'Raw Data'!P2067&gt;0)), 'Raw Data'!G2067, 0))</f>
        <v/>
      </c>
      <c r="I2074">
        <f>IF(ISBLANK('Raw Data'!J2067), 0, IF(AND(4=MATCH(LARGE('Raw Data'!G2067:J2067, 3), 'Raw Data'!G2067:J2067, 0), 'Raw Data'!P2067-'Raw Data'!O2067&gt;3), 'Raw Data'!J2067, 0))</f>
        <v/>
      </c>
      <c r="J2074">
        <f>IF(ISBLANK('Raw Data'!J2067), 0, IF(AND(3=MATCH(LARGE('Raw Data'!G2067:J2067, 3), 'Raw Data'!G2067:J2067, 0), 'Raw Data'!O2067-'Raw Data'!P2067&gt;3), 'Raw Data'!I2067, 0))</f>
        <v/>
      </c>
      <c r="K2074">
        <f>IF(ISBLANK('Raw Data'!J2067), 0, IF(AND(2=MATCH(LARGE('Raw Data'!G2067:J2067, 3), 'Raw Data'!G2067:J2067, 0), AND('Raw Data'!P2067-'Raw Data'!O2067&lt;4, 'Raw Data'!P2067-'Raw Data'!O2067&gt;0)), 'Raw Data'!H2067, 0))</f>
        <v/>
      </c>
      <c r="L2074">
        <f>IF(ISBLANK('Raw Data'!J2067), 0, IF(AND(1=MATCH(LARGE('Raw Data'!G2067:J2067, 3), 'Raw Data'!G2067:J2067, 0), AND('Raw Data'!O2067-'Raw Data'!P2067&lt;4, 'Raw Data'!O2067-'Raw Data'!P2067&gt;0)), 'Raw Data'!G2067, 0))</f>
        <v/>
      </c>
      <c r="M2074">
        <f>IF(ISBLANK('Raw Data'!J2067), 0, IF(AND(4=MATCH(LARGE('Raw Data'!G2067:J2067, 2), 'Raw Data'!G2067:J2067, 0), 'Raw Data'!P2067-'Raw Data'!O2067&gt;3), 'Raw Data'!J2067, 0))</f>
        <v/>
      </c>
      <c r="N2074">
        <f>IF(ISBLANK('Raw Data'!J2067), 0, IF(AND(3=MATCH(LARGE('Raw Data'!G2067:J2067, 2), 'Raw Data'!G2067:J2067, 0), 'Raw Data'!O2067-'Raw Data'!P2067&gt;3), 'Raw Data'!I2067, 0))</f>
        <v/>
      </c>
      <c r="O2074">
        <f>IF(ISBLANK('Raw Data'!J2067), 0, IF(AND(2=MATCH(LARGE('Raw Data'!G2067:J2067, 2), 'Raw Data'!G2067:J2067, 0), AND('Raw Data'!P2067-'Raw Data'!O2067&lt;4, 'Raw Data'!P2067-'Raw Data'!O2067&gt;0)), 'Raw Data'!H2067, 0))</f>
        <v/>
      </c>
      <c r="P2074">
        <f>IF(ISBLANK('Raw Data'!J2067), 0, IF(AND(1=MATCH(LARGE('Raw Data'!G2067:J2067, 2), 'Raw Data'!G2067:J2067, 0), AND('Raw Data'!O2067-'Raw Data'!P2067&lt;4, 'Raw Data'!O2067-'Raw Data'!P2067&gt;0)), 'Raw Data'!G2067, 0))</f>
        <v/>
      </c>
      <c r="Q2074">
        <f>IF(ISBLANK('Raw Data'!J2067), 0, IF(AND(4=MATCH(LARGE('Raw Data'!G2067:J2067, 1), 'Raw Data'!G2067:J2067, 0), 'Raw Data'!P2067-'Raw Data'!O2067&gt;3), 'Raw Data'!J2067, 0))</f>
        <v/>
      </c>
      <c r="R2074">
        <f>IF(ISBLANK('Raw Data'!J2067), 0, IF(AND(3=MATCH(LARGE('Raw Data'!G2067:J2067, 1), 'Raw Data'!G2067:J2067, 0), 'Raw Data'!O2067-'Raw Data'!P2067&gt;3), 'Raw Data'!I2067, 0))</f>
        <v/>
      </c>
      <c r="S2074">
        <f>IF(AND('Raw Data'!P2067-'Raw Data'!O2067&gt;4, 'Raw Data'!F2067&lt;'Raw Data'!C2067), 'Raw Data'!J2067, 0)</f>
        <v/>
      </c>
      <c r="T2074">
        <f>IF(AND('Raw Data'!O2067-'Raw Data'!P2067&gt;4, 'Raw Data'!F2067&gt;'Raw Data'!C2067), 'Raw Data'!I2067, 0)</f>
        <v/>
      </c>
      <c r="U2074">
        <f>IF(AND('Raw Data'!P2067-'Raw Data'!O2067&lt;3, 'Raw Data'!P2067&gt;'Raw Data'!O2067, 'Raw Data'!F2067&lt;'Raw Data'!C2067), 'Raw Data'!H2067, 0)</f>
        <v/>
      </c>
      <c r="V2074">
        <f>IF(AND('Raw Data'!P2067-'Raw Data'!O2067&lt;3, 'Raw Data'!P2067&gt;'Raw Data'!O2067, 'Raw Data'!F2067&gt;'Raw Data'!C2067), 'Raw Data'!G2067, 0)</f>
        <v/>
      </c>
    </row>
    <row r="2075">
      <c r="A2075">
        <f>IF(AND('Raw Data'!F2068&lt;'Raw Data'!C2068, 'Raw Data'!P2068&gt;'Raw Data'!O2068, 'Raw Data'!P2068-'Raw Data'!O2068&gt;3), 'Raw Data'!J2068, 0)</f>
        <v/>
      </c>
      <c r="B2075">
        <f>IF(AND('Raw Data'!C2068&lt;'Raw Data'!F2068, 'Raw Data'!O2068&gt;'Raw Data'!P2068, 'Raw Data'!O2068-'Raw Data'!P2068&gt;3), 'Raw Data'!I2068, 0)</f>
        <v/>
      </c>
      <c r="C2075">
        <f>IF(AND('Raw Data'!F2068&lt;'Raw Data'!C2068, 'Raw Data'!P2068&gt;'Raw Data'!O2068, 'Raw Data'!P2068-'Raw Data'!O2068&lt;4), 'Raw Data'!H2068, 0)</f>
        <v/>
      </c>
      <c r="D2075">
        <f>IF(AND('Raw Data'!C2068&lt;'Raw Data'!F2068, 'Raw Data'!O2068&gt;'Raw Data'!P2068, 'Raw Data'!O2068-'Raw Data'!P2068&lt;4), 'Raw Data'!G2068, 0)</f>
        <v/>
      </c>
      <c r="E2075">
        <f>IF(ISBLANK('Raw Data'!J2068), 0, IF(AND(4=MATCH(LARGE('Raw Data'!G2068:J2068, 4), 'Raw Data'!G2068:J2068, 0), 'Raw Data'!P2068-'Raw Data'!O2068&gt;3), 'Raw Data'!J2068, 0))</f>
        <v/>
      </c>
      <c r="F2075">
        <f>IF(ISBLANK('Raw Data'!J2068), 0, IF(AND(3=MATCH(LARGE('Raw Data'!G2068:J2068, 4), 'Raw Data'!G2068:J2068, 0), 'Raw Data'!O2068-'Raw Data'!P2068&gt;3), 'Raw Data'!I2068, 0))</f>
        <v/>
      </c>
      <c r="G2075">
        <f>IF(ISBLANK('Raw Data'!J2068), 0, IF(AND(2=MATCH(LARGE('Raw Data'!G2068:J2068, 4), 'Raw Data'!G2068:J2068, 0), AND('Raw Data'!P2068-'Raw Data'!O2068&lt;4, 'Raw Data'!P2068-'Raw Data'!O2068&gt;0)), 'Raw Data'!H2068, 0))</f>
        <v/>
      </c>
      <c r="H2075">
        <f>IF(ISBLANK('Raw Data'!J2068), 0, IF(AND(1=MATCH(LARGE('Raw Data'!G2068:J2068, 4), 'Raw Data'!G2068:J2068, 0), AND('Raw Data'!O2068-'Raw Data'!P2068&lt;4, 'Raw Data'!O2068-'Raw Data'!P2068&gt;0)), 'Raw Data'!G2068, 0))</f>
        <v/>
      </c>
      <c r="I2075">
        <f>IF(ISBLANK('Raw Data'!J2068), 0, IF(AND(4=MATCH(LARGE('Raw Data'!G2068:J2068, 3), 'Raw Data'!G2068:J2068, 0), 'Raw Data'!P2068-'Raw Data'!O2068&gt;3), 'Raw Data'!J2068, 0))</f>
        <v/>
      </c>
      <c r="J2075">
        <f>IF(ISBLANK('Raw Data'!J2068), 0, IF(AND(3=MATCH(LARGE('Raw Data'!G2068:J2068, 3), 'Raw Data'!G2068:J2068, 0), 'Raw Data'!O2068-'Raw Data'!P2068&gt;3), 'Raw Data'!I2068, 0))</f>
        <v/>
      </c>
      <c r="K2075">
        <f>IF(ISBLANK('Raw Data'!J2068), 0, IF(AND(2=MATCH(LARGE('Raw Data'!G2068:J2068, 3), 'Raw Data'!G2068:J2068, 0), AND('Raw Data'!P2068-'Raw Data'!O2068&lt;4, 'Raw Data'!P2068-'Raw Data'!O2068&gt;0)), 'Raw Data'!H2068, 0))</f>
        <v/>
      </c>
      <c r="L2075">
        <f>IF(ISBLANK('Raw Data'!J2068), 0, IF(AND(1=MATCH(LARGE('Raw Data'!G2068:J2068, 3), 'Raw Data'!G2068:J2068, 0), AND('Raw Data'!O2068-'Raw Data'!P2068&lt;4, 'Raw Data'!O2068-'Raw Data'!P2068&gt;0)), 'Raw Data'!G2068, 0))</f>
        <v/>
      </c>
      <c r="M2075">
        <f>IF(ISBLANK('Raw Data'!J2068), 0, IF(AND(4=MATCH(LARGE('Raw Data'!G2068:J2068, 2), 'Raw Data'!G2068:J2068, 0), 'Raw Data'!P2068-'Raw Data'!O2068&gt;3), 'Raw Data'!J2068, 0))</f>
        <v/>
      </c>
      <c r="N2075">
        <f>IF(ISBLANK('Raw Data'!J2068), 0, IF(AND(3=MATCH(LARGE('Raw Data'!G2068:J2068, 2), 'Raw Data'!G2068:J2068, 0), 'Raw Data'!O2068-'Raw Data'!P2068&gt;3), 'Raw Data'!I2068, 0))</f>
        <v/>
      </c>
      <c r="O2075">
        <f>IF(ISBLANK('Raw Data'!J2068), 0, IF(AND(2=MATCH(LARGE('Raw Data'!G2068:J2068, 2), 'Raw Data'!G2068:J2068, 0), AND('Raw Data'!P2068-'Raw Data'!O2068&lt;4, 'Raw Data'!P2068-'Raw Data'!O2068&gt;0)), 'Raw Data'!H2068, 0))</f>
        <v/>
      </c>
      <c r="P2075">
        <f>IF(ISBLANK('Raw Data'!J2068), 0, IF(AND(1=MATCH(LARGE('Raw Data'!G2068:J2068, 2), 'Raw Data'!G2068:J2068, 0), AND('Raw Data'!O2068-'Raw Data'!P2068&lt;4, 'Raw Data'!O2068-'Raw Data'!P2068&gt;0)), 'Raw Data'!G2068, 0))</f>
        <v/>
      </c>
      <c r="Q2075">
        <f>IF(ISBLANK('Raw Data'!J2068), 0, IF(AND(4=MATCH(LARGE('Raw Data'!G2068:J2068, 1), 'Raw Data'!G2068:J2068, 0), 'Raw Data'!P2068-'Raw Data'!O2068&gt;3), 'Raw Data'!J2068, 0))</f>
        <v/>
      </c>
      <c r="R2075">
        <f>IF(ISBLANK('Raw Data'!J2068), 0, IF(AND(3=MATCH(LARGE('Raw Data'!G2068:J2068, 1), 'Raw Data'!G2068:J2068, 0), 'Raw Data'!O2068-'Raw Data'!P2068&gt;3), 'Raw Data'!I2068, 0))</f>
        <v/>
      </c>
      <c r="S2075">
        <f>IF(AND('Raw Data'!P2068-'Raw Data'!O2068&gt;4, 'Raw Data'!F2068&lt;'Raw Data'!C2068), 'Raw Data'!J2068, 0)</f>
        <v/>
      </c>
      <c r="T2075">
        <f>IF(AND('Raw Data'!O2068-'Raw Data'!P2068&gt;4, 'Raw Data'!F2068&gt;'Raw Data'!C2068), 'Raw Data'!I2068, 0)</f>
        <v/>
      </c>
      <c r="U2075">
        <f>IF(AND('Raw Data'!P2068-'Raw Data'!O2068&lt;3, 'Raw Data'!P2068&gt;'Raw Data'!O2068, 'Raw Data'!F2068&lt;'Raw Data'!C2068), 'Raw Data'!H2068, 0)</f>
        <v/>
      </c>
      <c r="V2075">
        <f>IF(AND('Raw Data'!P2068-'Raw Data'!O2068&lt;3, 'Raw Data'!P2068&gt;'Raw Data'!O2068, 'Raw Data'!F2068&gt;'Raw Data'!C2068), 'Raw Data'!G2068, 0)</f>
        <v/>
      </c>
    </row>
    <row r="2076">
      <c r="A2076">
        <f>IF(AND('Raw Data'!F2069&lt;'Raw Data'!C2069, 'Raw Data'!P2069&gt;'Raw Data'!O2069, 'Raw Data'!P2069-'Raw Data'!O2069&gt;3), 'Raw Data'!J2069, 0)</f>
        <v/>
      </c>
      <c r="B2076">
        <f>IF(AND('Raw Data'!C2069&lt;'Raw Data'!F2069, 'Raw Data'!O2069&gt;'Raw Data'!P2069, 'Raw Data'!O2069-'Raw Data'!P2069&gt;3), 'Raw Data'!I2069, 0)</f>
        <v/>
      </c>
      <c r="C2076">
        <f>IF(AND('Raw Data'!F2069&lt;'Raw Data'!C2069, 'Raw Data'!P2069&gt;'Raw Data'!O2069, 'Raw Data'!P2069-'Raw Data'!O2069&lt;4), 'Raw Data'!H2069, 0)</f>
        <v/>
      </c>
      <c r="D2076">
        <f>IF(AND('Raw Data'!C2069&lt;'Raw Data'!F2069, 'Raw Data'!O2069&gt;'Raw Data'!P2069, 'Raw Data'!O2069-'Raw Data'!P2069&lt;4), 'Raw Data'!G2069, 0)</f>
        <v/>
      </c>
      <c r="E2076">
        <f>IF(ISBLANK('Raw Data'!J2069), 0, IF(AND(4=MATCH(LARGE('Raw Data'!G2069:J2069, 4), 'Raw Data'!G2069:J2069, 0), 'Raw Data'!P2069-'Raw Data'!O2069&gt;3), 'Raw Data'!J2069, 0))</f>
        <v/>
      </c>
      <c r="F2076">
        <f>IF(ISBLANK('Raw Data'!J2069), 0, IF(AND(3=MATCH(LARGE('Raw Data'!G2069:J2069, 4), 'Raw Data'!G2069:J2069, 0), 'Raw Data'!O2069-'Raw Data'!P2069&gt;3), 'Raw Data'!I2069, 0))</f>
        <v/>
      </c>
      <c r="G2076">
        <f>IF(ISBLANK('Raw Data'!J2069), 0, IF(AND(2=MATCH(LARGE('Raw Data'!G2069:J2069, 4), 'Raw Data'!G2069:J2069, 0), AND('Raw Data'!P2069-'Raw Data'!O2069&lt;4, 'Raw Data'!P2069-'Raw Data'!O2069&gt;0)), 'Raw Data'!H2069, 0))</f>
        <v/>
      </c>
      <c r="H2076">
        <f>IF(ISBLANK('Raw Data'!J2069), 0, IF(AND(1=MATCH(LARGE('Raw Data'!G2069:J2069, 4), 'Raw Data'!G2069:J2069, 0), AND('Raw Data'!O2069-'Raw Data'!P2069&lt;4, 'Raw Data'!O2069-'Raw Data'!P2069&gt;0)), 'Raw Data'!G2069, 0))</f>
        <v/>
      </c>
      <c r="I2076">
        <f>IF(ISBLANK('Raw Data'!J2069), 0, IF(AND(4=MATCH(LARGE('Raw Data'!G2069:J2069, 3), 'Raw Data'!G2069:J2069, 0), 'Raw Data'!P2069-'Raw Data'!O2069&gt;3), 'Raw Data'!J2069, 0))</f>
        <v/>
      </c>
      <c r="J2076">
        <f>IF(ISBLANK('Raw Data'!J2069), 0, IF(AND(3=MATCH(LARGE('Raw Data'!G2069:J2069, 3), 'Raw Data'!G2069:J2069, 0), 'Raw Data'!O2069-'Raw Data'!P2069&gt;3), 'Raw Data'!I2069, 0))</f>
        <v/>
      </c>
      <c r="K2076">
        <f>IF(ISBLANK('Raw Data'!J2069), 0, IF(AND(2=MATCH(LARGE('Raw Data'!G2069:J2069, 3), 'Raw Data'!G2069:J2069, 0), AND('Raw Data'!P2069-'Raw Data'!O2069&lt;4, 'Raw Data'!P2069-'Raw Data'!O2069&gt;0)), 'Raw Data'!H2069, 0))</f>
        <v/>
      </c>
      <c r="L2076">
        <f>IF(ISBLANK('Raw Data'!J2069), 0, IF(AND(1=MATCH(LARGE('Raw Data'!G2069:J2069, 3), 'Raw Data'!G2069:J2069, 0), AND('Raw Data'!O2069-'Raw Data'!P2069&lt;4, 'Raw Data'!O2069-'Raw Data'!P2069&gt;0)), 'Raw Data'!G2069, 0))</f>
        <v/>
      </c>
      <c r="M2076">
        <f>IF(ISBLANK('Raw Data'!J2069), 0, IF(AND(4=MATCH(LARGE('Raw Data'!G2069:J2069, 2), 'Raw Data'!G2069:J2069, 0), 'Raw Data'!P2069-'Raw Data'!O2069&gt;3), 'Raw Data'!J2069, 0))</f>
        <v/>
      </c>
      <c r="N2076">
        <f>IF(ISBLANK('Raw Data'!J2069), 0, IF(AND(3=MATCH(LARGE('Raw Data'!G2069:J2069, 2), 'Raw Data'!G2069:J2069, 0), 'Raw Data'!O2069-'Raw Data'!P2069&gt;3), 'Raw Data'!I2069, 0))</f>
        <v/>
      </c>
      <c r="O2076">
        <f>IF(ISBLANK('Raw Data'!J2069), 0, IF(AND(2=MATCH(LARGE('Raw Data'!G2069:J2069, 2), 'Raw Data'!G2069:J2069, 0), AND('Raw Data'!P2069-'Raw Data'!O2069&lt;4, 'Raw Data'!P2069-'Raw Data'!O2069&gt;0)), 'Raw Data'!H2069, 0))</f>
        <v/>
      </c>
      <c r="P2076">
        <f>IF(ISBLANK('Raw Data'!J2069), 0, IF(AND(1=MATCH(LARGE('Raw Data'!G2069:J2069, 2), 'Raw Data'!G2069:J2069, 0), AND('Raw Data'!O2069-'Raw Data'!P2069&lt;4, 'Raw Data'!O2069-'Raw Data'!P2069&gt;0)), 'Raw Data'!G2069, 0))</f>
        <v/>
      </c>
      <c r="Q2076">
        <f>IF(ISBLANK('Raw Data'!J2069), 0, IF(AND(4=MATCH(LARGE('Raw Data'!G2069:J2069, 1), 'Raw Data'!G2069:J2069, 0), 'Raw Data'!P2069-'Raw Data'!O2069&gt;3), 'Raw Data'!J2069, 0))</f>
        <v/>
      </c>
      <c r="R2076">
        <f>IF(ISBLANK('Raw Data'!J2069), 0, IF(AND(3=MATCH(LARGE('Raw Data'!G2069:J2069, 1), 'Raw Data'!G2069:J2069, 0), 'Raw Data'!O2069-'Raw Data'!P2069&gt;3), 'Raw Data'!I2069, 0))</f>
        <v/>
      </c>
      <c r="S2076">
        <f>IF(AND('Raw Data'!P2069-'Raw Data'!O2069&gt;4, 'Raw Data'!F2069&lt;'Raw Data'!C2069), 'Raw Data'!J2069, 0)</f>
        <v/>
      </c>
      <c r="T2076">
        <f>IF(AND('Raw Data'!O2069-'Raw Data'!P2069&gt;4, 'Raw Data'!F2069&gt;'Raw Data'!C2069), 'Raw Data'!I2069, 0)</f>
        <v/>
      </c>
      <c r="U2076">
        <f>IF(AND('Raw Data'!P2069-'Raw Data'!O2069&lt;3, 'Raw Data'!P2069&gt;'Raw Data'!O2069, 'Raw Data'!F2069&lt;'Raw Data'!C2069), 'Raw Data'!H2069, 0)</f>
        <v/>
      </c>
      <c r="V2076">
        <f>IF(AND('Raw Data'!P2069-'Raw Data'!O2069&lt;3, 'Raw Data'!P2069&gt;'Raw Data'!O2069, 'Raw Data'!F2069&gt;'Raw Data'!C2069), 'Raw Data'!G2069, 0)</f>
        <v/>
      </c>
    </row>
    <row r="2077">
      <c r="A2077">
        <f>IF(AND('Raw Data'!F2070&lt;'Raw Data'!C2070, 'Raw Data'!P2070&gt;'Raw Data'!O2070, 'Raw Data'!P2070-'Raw Data'!O2070&gt;3), 'Raw Data'!J2070, 0)</f>
        <v/>
      </c>
      <c r="B2077">
        <f>IF(AND('Raw Data'!C2070&lt;'Raw Data'!F2070, 'Raw Data'!O2070&gt;'Raw Data'!P2070, 'Raw Data'!O2070-'Raw Data'!P2070&gt;3), 'Raw Data'!I2070, 0)</f>
        <v/>
      </c>
      <c r="C2077">
        <f>IF(AND('Raw Data'!F2070&lt;'Raw Data'!C2070, 'Raw Data'!P2070&gt;'Raw Data'!O2070, 'Raw Data'!P2070-'Raw Data'!O2070&lt;4), 'Raw Data'!H2070, 0)</f>
        <v/>
      </c>
      <c r="D2077">
        <f>IF(AND('Raw Data'!C2070&lt;'Raw Data'!F2070, 'Raw Data'!O2070&gt;'Raw Data'!P2070, 'Raw Data'!O2070-'Raw Data'!P2070&lt;4), 'Raw Data'!G2070, 0)</f>
        <v/>
      </c>
      <c r="E2077">
        <f>IF(ISBLANK('Raw Data'!J2070), 0, IF(AND(4=MATCH(LARGE('Raw Data'!G2070:J2070, 4), 'Raw Data'!G2070:J2070, 0), 'Raw Data'!P2070-'Raw Data'!O2070&gt;3), 'Raw Data'!J2070, 0))</f>
        <v/>
      </c>
      <c r="F2077">
        <f>IF(ISBLANK('Raw Data'!J2070), 0, IF(AND(3=MATCH(LARGE('Raw Data'!G2070:J2070, 4), 'Raw Data'!G2070:J2070, 0), 'Raw Data'!O2070-'Raw Data'!P2070&gt;3), 'Raw Data'!I2070, 0))</f>
        <v/>
      </c>
      <c r="G2077">
        <f>IF(ISBLANK('Raw Data'!J2070), 0, IF(AND(2=MATCH(LARGE('Raw Data'!G2070:J2070, 4), 'Raw Data'!G2070:J2070, 0), AND('Raw Data'!P2070-'Raw Data'!O2070&lt;4, 'Raw Data'!P2070-'Raw Data'!O2070&gt;0)), 'Raw Data'!H2070, 0))</f>
        <v/>
      </c>
      <c r="H2077">
        <f>IF(ISBLANK('Raw Data'!J2070), 0, IF(AND(1=MATCH(LARGE('Raw Data'!G2070:J2070, 4), 'Raw Data'!G2070:J2070, 0), AND('Raw Data'!O2070-'Raw Data'!P2070&lt;4, 'Raw Data'!O2070-'Raw Data'!P2070&gt;0)), 'Raw Data'!G2070, 0))</f>
        <v/>
      </c>
      <c r="I2077">
        <f>IF(ISBLANK('Raw Data'!J2070), 0, IF(AND(4=MATCH(LARGE('Raw Data'!G2070:J2070, 3), 'Raw Data'!G2070:J2070, 0), 'Raw Data'!P2070-'Raw Data'!O2070&gt;3), 'Raw Data'!J2070, 0))</f>
        <v/>
      </c>
      <c r="J2077">
        <f>IF(ISBLANK('Raw Data'!J2070), 0, IF(AND(3=MATCH(LARGE('Raw Data'!G2070:J2070, 3), 'Raw Data'!G2070:J2070, 0), 'Raw Data'!O2070-'Raw Data'!P2070&gt;3), 'Raw Data'!I2070, 0))</f>
        <v/>
      </c>
      <c r="K2077">
        <f>IF(ISBLANK('Raw Data'!J2070), 0, IF(AND(2=MATCH(LARGE('Raw Data'!G2070:J2070, 3), 'Raw Data'!G2070:J2070, 0), AND('Raw Data'!P2070-'Raw Data'!O2070&lt;4, 'Raw Data'!P2070-'Raw Data'!O2070&gt;0)), 'Raw Data'!H2070, 0))</f>
        <v/>
      </c>
      <c r="L2077">
        <f>IF(ISBLANK('Raw Data'!J2070), 0, IF(AND(1=MATCH(LARGE('Raw Data'!G2070:J2070, 3), 'Raw Data'!G2070:J2070, 0), AND('Raw Data'!O2070-'Raw Data'!P2070&lt;4, 'Raw Data'!O2070-'Raw Data'!P2070&gt;0)), 'Raw Data'!G2070, 0))</f>
        <v/>
      </c>
      <c r="M2077">
        <f>IF(ISBLANK('Raw Data'!J2070), 0, IF(AND(4=MATCH(LARGE('Raw Data'!G2070:J2070, 2), 'Raw Data'!G2070:J2070, 0), 'Raw Data'!P2070-'Raw Data'!O2070&gt;3), 'Raw Data'!J2070, 0))</f>
        <v/>
      </c>
      <c r="N2077">
        <f>IF(ISBLANK('Raw Data'!J2070), 0, IF(AND(3=MATCH(LARGE('Raw Data'!G2070:J2070, 2), 'Raw Data'!G2070:J2070, 0), 'Raw Data'!O2070-'Raw Data'!P2070&gt;3), 'Raw Data'!I2070, 0))</f>
        <v/>
      </c>
      <c r="O2077">
        <f>IF(ISBLANK('Raw Data'!J2070), 0, IF(AND(2=MATCH(LARGE('Raw Data'!G2070:J2070, 2), 'Raw Data'!G2070:J2070, 0), AND('Raw Data'!P2070-'Raw Data'!O2070&lt;4, 'Raw Data'!P2070-'Raw Data'!O2070&gt;0)), 'Raw Data'!H2070, 0))</f>
        <v/>
      </c>
      <c r="P2077">
        <f>IF(ISBLANK('Raw Data'!J2070), 0, IF(AND(1=MATCH(LARGE('Raw Data'!G2070:J2070, 2), 'Raw Data'!G2070:J2070, 0), AND('Raw Data'!O2070-'Raw Data'!P2070&lt;4, 'Raw Data'!O2070-'Raw Data'!P2070&gt;0)), 'Raw Data'!G2070, 0))</f>
        <v/>
      </c>
      <c r="Q2077">
        <f>IF(ISBLANK('Raw Data'!J2070), 0, IF(AND(4=MATCH(LARGE('Raw Data'!G2070:J2070, 1), 'Raw Data'!G2070:J2070, 0), 'Raw Data'!P2070-'Raw Data'!O2070&gt;3), 'Raw Data'!J2070, 0))</f>
        <v/>
      </c>
      <c r="R2077">
        <f>IF(ISBLANK('Raw Data'!J2070), 0, IF(AND(3=MATCH(LARGE('Raw Data'!G2070:J2070, 1), 'Raw Data'!G2070:J2070, 0), 'Raw Data'!O2070-'Raw Data'!P2070&gt;3), 'Raw Data'!I2070, 0))</f>
        <v/>
      </c>
      <c r="S2077">
        <f>IF(AND('Raw Data'!P2070-'Raw Data'!O2070&gt;4, 'Raw Data'!F2070&lt;'Raw Data'!C2070), 'Raw Data'!J2070, 0)</f>
        <v/>
      </c>
      <c r="T2077">
        <f>IF(AND('Raw Data'!O2070-'Raw Data'!P2070&gt;4, 'Raw Data'!F2070&gt;'Raw Data'!C2070), 'Raw Data'!I2070, 0)</f>
        <v/>
      </c>
      <c r="U2077">
        <f>IF(AND('Raw Data'!P2070-'Raw Data'!O2070&lt;3, 'Raw Data'!P2070&gt;'Raw Data'!O2070, 'Raw Data'!F2070&lt;'Raw Data'!C2070), 'Raw Data'!H2070, 0)</f>
        <v/>
      </c>
      <c r="V2077">
        <f>IF(AND('Raw Data'!P2070-'Raw Data'!O2070&lt;3, 'Raw Data'!P2070&gt;'Raw Data'!O2070, 'Raw Data'!F2070&gt;'Raw Data'!C2070), 'Raw Data'!G2070, 0)</f>
        <v/>
      </c>
    </row>
    <row r="2078">
      <c r="A2078">
        <f>IF(AND('Raw Data'!F2071&lt;'Raw Data'!C2071, 'Raw Data'!P2071&gt;'Raw Data'!O2071, 'Raw Data'!P2071-'Raw Data'!O2071&gt;3), 'Raw Data'!J2071, 0)</f>
        <v/>
      </c>
      <c r="B2078">
        <f>IF(AND('Raw Data'!C2071&lt;'Raw Data'!F2071, 'Raw Data'!O2071&gt;'Raw Data'!P2071, 'Raw Data'!O2071-'Raw Data'!P2071&gt;3), 'Raw Data'!I2071, 0)</f>
        <v/>
      </c>
      <c r="C2078">
        <f>IF(AND('Raw Data'!F2071&lt;'Raw Data'!C2071, 'Raw Data'!P2071&gt;'Raw Data'!O2071, 'Raw Data'!P2071-'Raw Data'!O2071&lt;4), 'Raw Data'!H2071, 0)</f>
        <v/>
      </c>
      <c r="D2078">
        <f>IF(AND('Raw Data'!C2071&lt;'Raw Data'!F2071, 'Raw Data'!O2071&gt;'Raw Data'!P2071, 'Raw Data'!O2071-'Raw Data'!P2071&lt;4), 'Raw Data'!G2071, 0)</f>
        <v/>
      </c>
      <c r="E2078">
        <f>IF(ISBLANK('Raw Data'!J2071), 0, IF(AND(4=MATCH(LARGE('Raw Data'!G2071:J2071, 4), 'Raw Data'!G2071:J2071, 0), 'Raw Data'!P2071-'Raw Data'!O2071&gt;3), 'Raw Data'!J2071, 0))</f>
        <v/>
      </c>
      <c r="F2078">
        <f>IF(ISBLANK('Raw Data'!J2071), 0, IF(AND(3=MATCH(LARGE('Raw Data'!G2071:J2071, 4), 'Raw Data'!G2071:J2071, 0), 'Raw Data'!O2071-'Raw Data'!P2071&gt;3), 'Raw Data'!I2071, 0))</f>
        <v/>
      </c>
      <c r="G2078">
        <f>IF(ISBLANK('Raw Data'!J2071), 0, IF(AND(2=MATCH(LARGE('Raw Data'!G2071:J2071, 4), 'Raw Data'!G2071:J2071, 0), AND('Raw Data'!P2071-'Raw Data'!O2071&lt;4, 'Raw Data'!P2071-'Raw Data'!O2071&gt;0)), 'Raw Data'!H2071, 0))</f>
        <v/>
      </c>
      <c r="H2078">
        <f>IF(ISBLANK('Raw Data'!J2071), 0, IF(AND(1=MATCH(LARGE('Raw Data'!G2071:J2071, 4), 'Raw Data'!G2071:J2071, 0), AND('Raw Data'!O2071-'Raw Data'!P2071&lt;4, 'Raw Data'!O2071-'Raw Data'!P2071&gt;0)), 'Raw Data'!G2071, 0))</f>
        <v/>
      </c>
      <c r="I2078">
        <f>IF(ISBLANK('Raw Data'!J2071), 0, IF(AND(4=MATCH(LARGE('Raw Data'!G2071:J2071, 3), 'Raw Data'!G2071:J2071, 0), 'Raw Data'!P2071-'Raw Data'!O2071&gt;3), 'Raw Data'!J2071, 0))</f>
        <v/>
      </c>
      <c r="J2078">
        <f>IF(ISBLANK('Raw Data'!J2071), 0, IF(AND(3=MATCH(LARGE('Raw Data'!G2071:J2071, 3), 'Raw Data'!G2071:J2071, 0), 'Raw Data'!O2071-'Raw Data'!P2071&gt;3), 'Raw Data'!I2071, 0))</f>
        <v/>
      </c>
      <c r="K2078">
        <f>IF(ISBLANK('Raw Data'!J2071), 0, IF(AND(2=MATCH(LARGE('Raw Data'!G2071:J2071, 3), 'Raw Data'!G2071:J2071, 0), AND('Raw Data'!P2071-'Raw Data'!O2071&lt;4, 'Raw Data'!P2071-'Raw Data'!O2071&gt;0)), 'Raw Data'!H2071, 0))</f>
        <v/>
      </c>
      <c r="L2078">
        <f>IF(ISBLANK('Raw Data'!J2071), 0, IF(AND(1=MATCH(LARGE('Raw Data'!G2071:J2071, 3), 'Raw Data'!G2071:J2071, 0), AND('Raw Data'!O2071-'Raw Data'!P2071&lt;4, 'Raw Data'!O2071-'Raw Data'!P2071&gt;0)), 'Raw Data'!G2071, 0))</f>
        <v/>
      </c>
      <c r="M2078">
        <f>IF(ISBLANK('Raw Data'!J2071), 0, IF(AND(4=MATCH(LARGE('Raw Data'!G2071:J2071, 2), 'Raw Data'!G2071:J2071, 0), 'Raw Data'!P2071-'Raw Data'!O2071&gt;3), 'Raw Data'!J2071, 0))</f>
        <v/>
      </c>
      <c r="N2078">
        <f>IF(ISBLANK('Raw Data'!J2071), 0, IF(AND(3=MATCH(LARGE('Raw Data'!G2071:J2071, 2), 'Raw Data'!G2071:J2071, 0), 'Raw Data'!O2071-'Raw Data'!P2071&gt;3), 'Raw Data'!I2071, 0))</f>
        <v/>
      </c>
      <c r="O2078">
        <f>IF(ISBLANK('Raw Data'!J2071), 0, IF(AND(2=MATCH(LARGE('Raw Data'!G2071:J2071, 2), 'Raw Data'!G2071:J2071, 0), AND('Raw Data'!P2071-'Raw Data'!O2071&lt;4, 'Raw Data'!P2071-'Raw Data'!O2071&gt;0)), 'Raw Data'!H2071, 0))</f>
        <v/>
      </c>
      <c r="P2078">
        <f>IF(ISBLANK('Raw Data'!J2071), 0, IF(AND(1=MATCH(LARGE('Raw Data'!G2071:J2071, 2), 'Raw Data'!G2071:J2071, 0), AND('Raw Data'!O2071-'Raw Data'!P2071&lt;4, 'Raw Data'!O2071-'Raw Data'!P2071&gt;0)), 'Raw Data'!G2071, 0))</f>
        <v/>
      </c>
      <c r="Q2078">
        <f>IF(ISBLANK('Raw Data'!J2071), 0, IF(AND(4=MATCH(LARGE('Raw Data'!G2071:J2071, 1), 'Raw Data'!G2071:J2071, 0), 'Raw Data'!P2071-'Raw Data'!O2071&gt;3), 'Raw Data'!J2071, 0))</f>
        <v/>
      </c>
      <c r="R2078">
        <f>IF(ISBLANK('Raw Data'!J2071), 0, IF(AND(3=MATCH(LARGE('Raw Data'!G2071:J2071, 1), 'Raw Data'!G2071:J2071, 0), 'Raw Data'!O2071-'Raw Data'!P2071&gt;3), 'Raw Data'!I2071, 0))</f>
        <v/>
      </c>
      <c r="S2078">
        <f>IF(AND('Raw Data'!P2071-'Raw Data'!O2071&gt;4, 'Raw Data'!F2071&lt;'Raw Data'!C2071), 'Raw Data'!J2071, 0)</f>
        <v/>
      </c>
      <c r="T2078">
        <f>IF(AND('Raw Data'!O2071-'Raw Data'!P2071&gt;4, 'Raw Data'!F2071&gt;'Raw Data'!C2071), 'Raw Data'!I2071, 0)</f>
        <v/>
      </c>
      <c r="U2078">
        <f>IF(AND('Raw Data'!P2071-'Raw Data'!O2071&lt;3, 'Raw Data'!P2071&gt;'Raw Data'!O2071, 'Raw Data'!F2071&lt;'Raw Data'!C2071), 'Raw Data'!H2071, 0)</f>
        <v/>
      </c>
      <c r="V2078">
        <f>IF(AND('Raw Data'!P2071-'Raw Data'!O2071&lt;3, 'Raw Data'!P2071&gt;'Raw Data'!O2071, 'Raw Data'!F2071&gt;'Raw Data'!C2071), 'Raw Data'!G2071, 0)</f>
        <v/>
      </c>
    </row>
    <row r="2079">
      <c r="A2079">
        <f>IF(AND('Raw Data'!F2072&lt;'Raw Data'!C2072, 'Raw Data'!P2072&gt;'Raw Data'!O2072, 'Raw Data'!P2072-'Raw Data'!O2072&gt;3), 'Raw Data'!J2072, 0)</f>
        <v/>
      </c>
      <c r="B2079">
        <f>IF(AND('Raw Data'!C2072&lt;'Raw Data'!F2072, 'Raw Data'!O2072&gt;'Raw Data'!P2072, 'Raw Data'!O2072-'Raw Data'!P2072&gt;3), 'Raw Data'!I2072, 0)</f>
        <v/>
      </c>
      <c r="C2079">
        <f>IF(AND('Raw Data'!F2072&lt;'Raw Data'!C2072, 'Raw Data'!P2072&gt;'Raw Data'!O2072, 'Raw Data'!P2072-'Raw Data'!O2072&lt;4), 'Raw Data'!H2072, 0)</f>
        <v/>
      </c>
      <c r="D2079">
        <f>IF(AND('Raw Data'!C2072&lt;'Raw Data'!F2072, 'Raw Data'!O2072&gt;'Raw Data'!P2072, 'Raw Data'!O2072-'Raw Data'!P2072&lt;4), 'Raw Data'!G2072, 0)</f>
        <v/>
      </c>
      <c r="E2079">
        <f>IF(ISBLANK('Raw Data'!J2072), 0, IF(AND(4=MATCH(LARGE('Raw Data'!G2072:J2072, 4), 'Raw Data'!G2072:J2072, 0), 'Raw Data'!P2072-'Raw Data'!O2072&gt;3), 'Raw Data'!J2072, 0))</f>
        <v/>
      </c>
      <c r="F2079">
        <f>IF(ISBLANK('Raw Data'!J2072), 0, IF(AND(3=MATCH(LARGE('Raw Data'!G2072:J2072, 4), 'Raw Data'!G2072:J2072, 0), 'Raw Data'!O2072-'Raw Data'!P2072&gt;3), 'Raw Data'!I2072, 0))</f>
        <v/>
      </c>
      <c r="G2079">
        <f>IF(ISBLANK('Raw Data'!J2072), 0, IF(AND(2=MATCH(LARGE('Raw Data'!G2072:J2072, 4), 'Raw Data'!G2072:J2072, 0), AND('Raw Data'!P2072-'Raw Data'!O2072&lt;4, 'Raw Data'!P2072-'Raw Data'!O2072&gt;0)), 'Raw Data'!H2072, 0))</f>
        <v/>
      </c>
      <c r="H2079">
        <f>IF(ISBLANK('Raw Data'!J2072), 0, IF(AND(1=MATCH(LARGE('Raw Data'!G2072:J2072, 4), 'Raw Data'!G2072:J2072, 0), AND('Raw Data'!O2072-'Raw Data'!P2072&lt;4, 'Raw Data'!O2072-'Raw Data'!P2072&gt;0)), 'Raw Data'!G2072, 0))</f>
        <v/>
      </c>
      <c r="I2079">
        <f>IF(ISBLANK('Raw Data'!J2072), 0, IF(AND(4=MATCH(LARGE('Raw Data'!G2072:J2072, 3), 'Raw Data'!G2072:J2072, 0), 'Raw Data'!P2072-'Raw Data'!O2072&gt;3), 'Raw Data'!J2072, 0))</f>
        <v/>
      </c>
      <c r="J2079">
        <f>IF(ISBLANK('Raw Data'!J2072), 0, IF(AND(3=MATCH(LARGE('Raw Data'!G2072:J2072, 3), 'Raw Data'!G2072:J2072, 0), 'Raw Data'!O2072-'Raw Data'!P2072&gt;3), 'Raw Data'!I2072, 0))</f>
        <v/>
      </c>
      <c r="K2079">
        <f>IF(ISBLANK('Raw Data'!J2072), 0, IF(AND(2=MATCH(LARGE('Raw Data'!G2072:J2072, 3), 'Raw Data'!G2072:J2072, 0), AND('Raw Data'!P2072-'Raw Data'!O2072&lt;4, 'Raw Data'!P2072-'Raw Data'!O2072&gt;0)), 'Raw Data'!H2072, 0))</f>
        <v/>
      </c>
      <c r="L2079">
        <f>IF(ISBLANK('Raw Data'!J2072), 0, IF(AND(1=MATCH(LARGE('Raw Data'!G2072:J2072, 3), 'Raw Data'!G2072:J2072, 0), AND('Raw Data'!O2072-'Raw Data'!P2072&lt;4, 'Raw Data'!O2072-'Raw Data'!P2072&gt;0)), 'Raw Data'!G2072, 0))</f>
        <v/>
      </c>
      <c r="M2079">
        <f>IF(ISBLANK('Raw Data'!J2072), 0, IF(AND(4=MATCH(LARGE('Raw Data'!G2072:J2072, 2), 'Raw Data'!G2072:J2072, 0), 'Raw Data'!P2072-'Raw Data'!O2072&gt;3), 'Raw Data'!J2072, 0))</f>
        <v/>
      </c>
      <c r="N2079">
        <f>IF(ISBLANK('Raw Data'!J2072), 0, IF(AND(3=MATCH(LARGE('Raw Data'!G2072:J2072, 2), 'Raw Data'!G2072:J2072, 0), 'Raw Data'!O2072-'Raw Data'!P2072&gt;3), 'Raw Data'!I2072, 0))</f>
        <v/>
      </c>
      <c r="O2079">
        <f>IF(ISBLANK('Raw Data'!J2072), 0, IF(AND(2=MATCH(LARGE('Raw Data'!G2072:J2072, 2), 'Raw Data'!G2072:J2072, 0), AND('Raw Data'!P2072-'Raw Data'!O2072&lt;4, 'Raw Data'!P2072-'Raw Data'!O2072&gt;0)), 'Raw Data'!H2072, 0))</f>
        <v/>
      </c>
      <c r="P2079">
        <f>IF(ISBLANK('Raw Data'!J2072), 0, IF(AND(1=MATCH(LARGE('Raw Data'!G2072:J2072, 2), 'Raw Data'!G2072:J2072, 0), AND('Raw Data'!O2072-'Raw Data'!P2072&lt;4, 'Raw Data'!O2072-'Raw Data'!P2072&gt;0)), 'Raw Data'!G2072, 0))</f>
        <v/>
      </c>
      <c r="Q2079">
        <f>IF(ISBLANK('Raw Data'!J2072), 0, IF(AND(4=MATCH(LARGE('Raw Data'!G2072:J2072, 1), 'Raw Data'!G2072:J2072, 0), 'Raw Data'!P2072-'Raw Data'!O2072&gt;3), 'Raw Data'!J2072, 0))</f>
        <v/>
      </c>
      <c r="R2079">
        <f>IF(ISBLANK('Raw Data'!J2072), 0, IF(AND(3=MATCH(LARGE('Raw Data'!G2072:J2072, 1), 'Raw Data'!G2072:J2072, 0), 'Raw Data'!O2072-'Raw Data'!P2072&gt;3), 'Raw Data'!I2072, 0))</f>
        <v/>
      </c>
      <c r="S2079">
        <f>IF(AND('Raw Data'!P2072-'Raw Data'!O2072&gt;4, 'Raw Data'!F2072&lt;'Raw Data'!C2072), 'Raw Data'!J2072, 0)</f>
        <v/>
      </c>
      <c r="T2079">
        <f>IF(AND('Raw Data'!O2072-'Raw Data'!P2072&gt;4, 'Raw Data'!F2072&gt;'Raw Data'!C2072), 'Raw Data'!I2072, 0)</f>
        <v/>
      </c>
      <c r="U2079">
        <f>IF(AND('Raw Data'!P2072-'Raw Data'!O2072&lt;3, 'Raw Data'!P2072&gt;'Raw Data'!O2072, 'Raw Data'!F2072&lt;'Raw Data'!C2072), 'Raw Data'!H2072, 0)</f>
        <v/>
      </c>
      <c r="V2079">
        <f>IF(AND('Raw Data'!P2072-'Raw Data'!O2072&lt;3, 'Raw Data'!P2072&gt;'Raw Data'!O2072, 'Raw Data'!F2072&gt;'Raw Data'!C2072), 'Raw Data'!G2072, 0)</f>
        <v/>
      </c>
    </row>
    <row r="2080">
      <c r="A2080">
        <f>IF(AND('Raw Data'!F2073&lt;'Raw Data'!C2073, 'Raw Data'!P2073&gt;'Raw Data'!O2073, 'Raw Data'!P2073-'Raw Data'!O2073&gt;3), 'Raw Data'!J2073, 0)</f>
        <v/>
      </c>
      <c r="B2080">
        <f>IF(AND('Raw Data'!C2073&lt;'Raw Data'!F2073, 'Raw Data'!O2073&gt;'Raw Data'!P2073, 'Raw Data'!O2073-'Raw Data'!P2073&gt;3), 'Raw Data'!I2073, 0)</f>
        <v/>
      </c>
      <c r="C2080">
        <f>IF(AND('Raw Data'!F2073&lt;'Raw Data'!C2073, 'Raw Data'!P2073&gt;'Raw Data'!O2073, 'Raw Data'!P2073-'Raw Data'!O2073&lt;4), 'Raw Data'!H2073, 0)</f>
        <v/>
      </c>
      <c r="D2080">
        <f>IF(AND('Raw Data'!C2073&lt;'Raw Data'!F2073, 'Raw Data'!O2073&gt;'Raw Data'!P2073, 'Raw Data'!O2073-'Raw Data'!P2073&lt;4), 'Raw Data'!G2073, 0)</f>
        <v/>
      </c>
      <c r="E2080">
        <f>IF(ISBLANK('Raw Data'!J2073), 0, IF(AND(4=MATCH(LARGE('Raw Data'!G2073:J2073, 4), 'Raw Data'!G2073:J2073, 0), 'Raw Data'!P2073-'Raw Data'!O2073&gt;3), 'Raw Data'!J2073, 0))</f>
        <v/>
      </c>
      <c r="F2080">
        <f>IF(ISBLANK('Raw Data'!J2073), 0, IF(AND(3=MATCH(LARGE('Raw Data'!G2073:J2073, 4), 'Raw Data'!G2073:J2073, 0), 'Raw Data'!O2073-'Raw Data'!P2073&gt;3), 'Raw Data'!I2073, 0))</f>
        <v/>
      </c>
      <c r="G2080">
        <f>IF(ISBLANK('Raw Data'!J2073), 0, IF(AND(2=MATCH(LARGE('Raw Data'!G2073:J2073, 4), 'Raw Data'!G2073:J2073, 0), AND('Raw Data'!P2073-'Raw Data'!O2073&lt;4, 'Raw Data'!P2073-'Raw Data'!O2073&gt;0)), 'Raw Data'!H2073, 0))</f>
        <v/>
      </c>
      <c r="H2080">
        <f>IF(ISBLANK('Raw Data'!J2073), 0, IF(AND(1=MATCH(LARGE('Raw Data'!G2073:J2073, 4), 'Raw Data'!G2073:J2073, 0), AND('Raw Data'!O2073-'Raw Data'!P2073&lt;4, 'Raw Data'!O2073-'Raw Data'!P2073&gt;0)), 'Raw Data'!G2073, 0))</f>
        <v/>
      </c>
      <c r="I2080">
        <f>IF(ISBLANK('Raw Data'!J2073), 0, IF(AND(4=MATCH(LARGE('Raw Data'!G2073:J2073, 3), 'Raw Data'!G2073:J2073, 0), 'Raw Data'!P2073-'Raw Data'!O2073&gt;3), 'Raw Data'!J2073, 0))</f>
        <v/>
      </c>
      <c r="J2080">
        <f>IF(ISBLANK('Raw Data'!J2073), 0, IF(AND(3=MATCH(LARGE('Raw Data'!G2073:J2073, 3), 'Raw Data'!G2073:J2073, 0), 'Raw Data'!O2073-'Raw Data'!P2073&gt;3), 'Raw Data'!I2073, 0))</f>
        <v/>
      </c>
      <c r="K2080">
        <f>IF(ISBLANK('Raw Data'!J2073), 0, IF(AND(2=MATCH(LARGE('Raw Data'!G2073:J2073, 3), 'Raw Data'!G2073:J2073, 0), AND('Raw Data'!P2073-'Raw Data'!O2073&lt;4, 'Raw Data'!P2073-'Raw Data'!O2073&gt;0)), 'Raw Data'!H2073, 0))</f>
        <v/>
      </c>
      <c r="L2080">
        <f>IF(ISBLANK('Raw Data'!J2073), 0, IF(AND(1=MATCH(LARGE('Raw Data'!G2073:J2073, 3), 'Raw Data'!G2073:J2073, 0), AND('Raw Data'!O2073-'Raw Data'!P2073&lt;4, 'Raw Data'!O2073-'Raw Data'!P2073&gt;0)), 'Raw Data'!G2073, 0))</f>
        <v/>
      </c>
      <c r="M2080">
        <f>IF(ISBLANK('Raw Data'!J2073), 0, IF(AND(4=MATCH(LARGE('Raw Data'!G2073:J2073, 2), 'Raw Data'!G2073:J2073, 0), 'Raw Data'!P2073-'Raw Data'!O2073&gt;3), 'Raw Data'!J2073, 0))</f>
        <v/>
      </c>
      <c r="N2080">
        <f>IF(ISBLANK('Raw Data'!J2073), 0, IF(AND(3=MATCH(LARGE('Raw Data'!G2073:J2073, 2), 'Raw Data'!G2073:J2073, 0), 'Raw Data'!O2073-'Raw Data'!P2073&gt;3), 'Raw Data'!I2073, 0))</f>
        <v/>
      </c>
      <c r="O2080">
        <f>IF(ISBLANK('Raw Data'!J2073), 0, IF(AND(2=MATCH(LARGE('Raw Data'!G2073:J2073, 2), 'Raw Data'!G2073:J2073, 0), AND('Raw Data'!P2073-'Raw Data'!O2073&lt;4, 'Raw Data'!P2073-'Raw Data'!O2073&gt;0)), 'Raw Data'!H2073, 0))</f>
        <v/>
      </c>
      <c r="P2080">
        <f>IF(ISBLANK('Raw Data'!J2073), 0, IF(AND(1=MATCH(LARGE('Raw Data'!G2073:J2073, 2), 'Raw Data'!G2073:J2073, 0), AND('Raw Data'!O2073-'Raw Data'!P2073&lt;4, 'Raw Data'!O2073-'Raw Data'!P2073&gt;0)), 'Raw Data'!G2073, 0))</f>
        <v/>
      </c>
      <c r="Q2080">
        <f>IF(ISBLANK('Raw Data'!J2073), 0, IF(AND(4=MATCH(LARGE('Raw Data'!G2073:J2073, 1), 'Raw Data'!G2073:J2073, 0), 'Raw Data'!P2073-'Raw Data'!O2073&gt;3), 'Raw Data'!J2073, 0))</f>
        <v/>
      </c>
      <c r="R2080">
        <f>IF(ISBLANK('Raw Data'!J2073), 0, IF(AND(3=MATCH(LARGE('Raw Data'!G2073:J2073, 1), 'Raw Data'!G2073:J2073, 0), 'Raw Data'!O2073-'Raw Data'!P2073&gt;3), 'Raw Data'!I2073, 0))</f>
        <v/>
      </c>
      <c r="S2080">
        <f>IF(AND('Raw Data'!P2073-'Raw Data'!O2073&gt;4, 'Raw Data'!F2073&lt;'Raw Data'!C2073), 'Raw Data'!J2073, 0)</f>
        <v/>
      </c>
      <c r="T2080">
        <f>IF(AND('Raw Data'!O2073-'Raw Data'!P2073&gt;4, 'Raw Data'!F2073&gt;'Raw Data'!C2073), 'Raw Data'!I2073, 0)</f>
        <v/>
      </c>
      <c r="U2080">
        <f>IF(AND('Raw Data'!P2073-'Raw Data'!O2073&lt;3, 'Raw Data'!P2073&gt;'Raw Data'!O2073, 'Raw Data'!F2073&lt;'Raw Data'!C2073), 'Raw Data'!H2073, 0)</f>
        <v/>
      </c>
      <c r="V2080">
        <f>IF(AND('Raw Data'!P2073-'Raw Data'!O2073&lt;3, 'Raw Data'!P2073&gt;'Raw Data'!O2073, 'Raw Data'!F2073&gt;'Raw Data'!C2073), 'Raw Data'!G2073, 0)</f>
        <v/>
      </c>
    </row>
    <row r="2081">
      <c r="A2081">
        <f>IF(AND('Raw Data'!F2074&lt;'Raw Data'!C2074, 'Raw Data'!P2074&gt;'Raw Data'!O2074, 'Raw Data'!P2074-'Raw Data'!O2074&gt;3), 'Raw Data'!J2074, 0)</f>
        <v/>
      </c>
      <c r="B2081">
        <f>IF(AND('Raw Data'!C2074&lt;'Raw Data'!F2074, 'Raw Data'!O2074&gt;'Raw Data'!P2074, 'Raw Data'!O2074-'Raw Data'!P2074&gt;3), 'Raw Data'!I2074, 0)</f>
        <v/>
      </c>
      <c r="C2081">
        <f>IF(AND('Raw Data'!F2074&lt;'Raw Data'!C2074, 'Raw Data'!P2074&gt;'Raw Data'!O2074, 'Raw Data'!P2074-'Raw Data'!O2074&lt;4), 'Raw Data'!H2074, 0)</f>
        <v/>
      </c>
      <c r="D2081">
        <f>IF(AND('Raw Data'!C2074&lt;'Raw Data'!F2074, 'Raw Data'!O2074&gt;'Raw Data'!P2074, 'Raw Data'!O2074-'Raw Data'!P2074&lt;4), 'Raw Data'!G2074, 0)</f>
        <v/>
      </c>
      <c r="E2081">
        <f>IF(ISBLANK('Raw Data'!J2074), 0, IF(AND(4=MATCH(LARGE('Raw Data'!G2074:J2074, 4), 'Raw Data'!G2074:J2074, 0), 'Raw Data'!P2074-'Raw Data'!O2074&gt;3), 'Raw Data'!J2074, 0))</f>
        <v/>
      </c>
      <c r="F2081">
        <f>IF(ISBLANK('Raw Data'!J2074), 0, IF(AND(3=MATCH(LARGE('Raw Data'!G2074:J2074, 4), 'Raw Data'!G2074:J2074, 0), 'Raw Data'!O2074-'Raw Data'!P2074&gt;3), 'Raw Data'!I2074, 0))</f>
        <v/>
      </c>
      <c r="G2081">
        <f>IF(ISBLANK('Raw Data'!J2074), 0, IF(AND(2=MATCH(LARGE('Raw Data'!G2074:J2074, 4), 'Raw Data'!G2074:J2074, 0), AND('Raw Data'!P2074-'Raw Data'!O2074&lt;4, 'Raw Data'!P2074-'Raw Data'!O2074&gt;0)), 'Raw Data'!H2074, 0))</f>
        <v/>
      </c>
      <c r="H2081">
        <f>IF(ISBLANK('Raw Data'!J2074), 0, IF(AND(1=MATCH(LARGE('Raw Data'!G2074:J2074, 4), 'Raw Data'!G2074:J2074, 0), AND('Raw Data'!O2074-'Raw Data'!P2074&lt;4, 'Raw Data'!O2074-'Raw Data'!P2074&gt;0)), 'Raw Data'!G2074, 0))</f>
        <v/>
      </c>
      <c r="I2081">
        <f>IF(ISBLANK('Raw Data'!J2074), 0, IF(AND(4=MATCH(LARGE('Raw Data'!G2074:J2074, 3), 'Raw Data'!G2074:J2074, 0), 'Raw Data'!P2074-'Raw Data'!O2074&gt;3), 'Raw Data'!J2074, 0))</f>
        <v/>
      </c>
      <c r="J2081">
        <f>IF(ISBLANK('Raw Data'!J2074), 0, IF(AND(3=MATCH(LARGE('Raw Data'!G2074:J2074, 3), 'Raw Data'!G2074:J2074, 0), 'Raw Data'!O2074-'Raw Data'!P2074&gt;3), 'Raw Data'!I2074, 0))</f>
        <v/>
      </c>
      <c r="K2081">
        <f>IF(ISBLANK('Raw Data'!J2074), 0, IF(AND(2=MATCH(LARGE('Raw Data'!G2074:J2074, 3), 'Raw Data'!G2074:J2074, 0), AND('Raw Data'!P2074-'Raw Data'!O2074&lt;4, 'Raw Data'!P2074-'Raw Data'!O2074&gt;0)), 'Raw Data'!H2074, 0))</f>
        <v/>
      </c>
      <c r="L2081">
        <f>IF(ISBLANK('Raw Data'!J2074), 0, IF(AND(1=MATCH(LARGE('Raw Data'!G2074:J2074, 3), 'Raw Data'!G2074:J2074, 0), AND('Raw Data'!O2074-'Raw Data'!P2074&lt;4, 'Raw Data'!O2074-'Raw Data'!P2074&gt;0)), 'Raw Data'!G2074, 0))</f>
        <v/>
      </c>
      <c r="M2081">
        <f>IF(ISBLANK('Raw Data'!J2074), 0, IF(AND(4=MATCH(LARGE('Raw Data'!G2074:J2074, 2), 'Raw Data'!G2074:J2074, 0), 'Raw Data'!P2074-'Raw Data'!O2074&gt;3), 'Raw Data'!J2074, 0))</f>
        <v/>
      </c>
      <c r="N2081">
        <f>IF(ISBLANK('Raw Data'!J2074), 0, IF(AND(3=MATCH(LARGE('Raw Data'!G2074:J2074, 2), 'Raw Data'!G2074:J2074, 0), 'Raw Data'!O2074-'Raw Data'!P2074&gt;3), 'Raw Data'!I2074, 0))</f>
        <v/>
      </c>
      <c r="O2081">
        <f>IF(ISBLANK('Raw Data'!J2074), 0, IF(AND(2=MATCH(LARGE('Raw Data'!G2074:J2074, 2), 'Raw Data'!G2074:J2074, 0), AND('Raw Data'!P2074-'Raw Data'!O2074&lt;4, 'Raw Data'!P2074-'Raw Data'!O2074&gt;0)), 'Raw Data'!H2074, 0))</f>
        <v/>
      </c>
      <c r="P2081">
        <f>IF(ISBLANK('Raw Data'!J2074), 0, IF(AND(1=MATCH(LARGE('Raw Data'!G2074:J2074, 2), 'Raw Data'!G2074:J2074, 0), AND('Raw Data'!O2074-'Raw Data'!P2074&lt;4, 'Raw Data'!O2074-'Raw Data'!P2074&gt;0)), 'Raw Data'!G2074, 0))</f>
        <v/>
      </c>
      <c r="Q2081">
        <f>IF(ISBLANK('Raw Data'!J2074), 0, IF(AND(4=MATCH(LARGE('Raw Data'!G2074:J2074, 1), 'Raw Data'!G2074:J2074, 0), 'Raw Data'!P2074-'Raw Data'!O2074&gt;3), 'Raw Data'!J2074, 0))</f>
        <v/>
      </c>
      <c r="R2081">
        <f>IF(ISBLANK('Raw Data'!J2074), 0, IF(AND(3=MATCH(LARGE('Raw Data'!G2074:J2074, 1), 'Raw Data'!G2074:J2074, 0), 'Raw Data'!O2074-'Raw Data'!P2074&gt;3), 'Raw Data'!I2074, 0))</f>
        <v/>
      </c>
      <c r="S2081">
        <f>IF(AND('Raw Data'!P2074-'Raw Data'!O2074&gt;4, 'Raw Data'!F2074&lt;'Raw Data'!C2074), 'Raw Data'!J2074, 0)</f>
        <v/>
      </c>
      <c r="T2081">
        <f>IF(AND('Raw Data'!O2074-'Raw Data'!P2074&gt;4, 'Raw Data'!F2074&gt;'Raw Data'!C2074), 'Raw Data'!I2074, 0)</f>
        <v/>
      </c>
      <c r="U2081">
        <f>IF(AND('Raw Data'!P2074-'Raw Data'!O2074&lt;3, 'Raw Data'!P2074&gt;'Raw Data'!O2074, 'Raw Data'!F2074&lt;'Raw Data'!C2074), 'Raw Data'!H2074, 0)</f>
        <v/>
      </c>
      <c r="V2081">
        <f>IF(AND('Raw Data'!P2074-'Raw Data'!O2074&lt;3, 'Raw Data'!P2074&gt;'Raw Data'!O2074, 'Raw Data'!F2074&gt;'Raw Data'!C2074), 'Raw Data'!G2074, 0)</f>
        <v/>
      </c>
    </row>
    <row r="2082">
      <c r="A2082">
        <f>IF(AND('Raw Data'!F2075&lt;'Raw Data'!C2075, 'Raw Data'!P2075&gt;'Raw Data'!O2075, 'Raw Data'!P2075-'Raw Data'!O2075&gt;3), 'Raw Data'!J2075, 0)</f>
        <v/>
      </c>
      <c r="B2082">
        <f>IF(AND('Raw Data'!C2075&lt;'Raw Data'!F2075, 'Raw Data'!O2075&gt;'Raw Data'!P2075, 'Raw Data'!O2075-'Raw Data'!P2075&gt;3), 'Raw Data'!I2075, 0)</f>
        <v/>
      </c>
      <c r="C2082">
        <f>IF(AND('Raw Data'!F2075&lt;'Raw Data'!C2075, 'Raw Data'!P2075&gt;'Raw Data'!O2075, 'Raw Data'!P2075-'Raw Data'!O2075&lt;4), 'Raw Data'!H2075, 0)</f>
        <v/>
      </c>
      <c r="D2082">
        <f>IF(AND('Raw Data'!C2075&lt;'Raw Data'!F2075, 'Raw Data'!O2075&gt;'Raw Data'!P2075, 'Raw Data'!O2075-'Raw Data'!P2075&lt;4), 'Raw Data'!G2075, 0)</f>
        <v/>
      </c>
      <c r="E2082">
        <f>IF(ISBLANK('Raw Data'!J2075), 0, IF(AND(4=MATCH(LARGE('Raw Data'!G2075:J2075, 4), 'Raw Data'!G2075:J2075, 0), 'Raw Data'!P2075-'Raw Data'!O2075&gt;3), 'Raw Data'!J2075, 0))</f>
        <v/>
      </c>
      <c r="F2082">
        <f>IF(ISBLANK('Raw Data'!J2075), 0, IF(AND(3=MATCH(LARGE('Raw Data'!G2075:J2075, 4), 'Raw Data'!G2075:J2075, 0), 'Raw Data'!O2075-'Raw Data'!P2075&gt;3), 'Raw Data'!I2075, 0))</f>
        <v/>
      </c>
      <c r="G2082">
        <f>IF(ISBLANK('Raw Data'!J2075), 0, IF(AND(2=MATCH(LARGE('Raw Data'!G2075:J2075, 4), 'Raw Data'!G2075:J2075, 0), AND('Raw Data'!P2075-'Raw Data'!O2075&lt;4, 'Raw Data'!P2075-'Raw Data'!O2075&gt;0)), 'Raw Data'!H2075, 0))</f>
        <v/>
      </c>
      <c r="H2082">
        <f>IF(ISBLANK('Raw Data'!J2075), 0, IF(AND(1=MATCH(LARGE('Raw Data'!G2075:J2075, 4), 'Raw Data'!G2075:J2075, 0), AND('Raw Data'!O2075-'Raw Data'!P2075&lt;4, 'Raw Data'!O2075-'Raw Data'!P2075&gt;0)), 'Raw Data'!G2075, 0))</f>
        <v/>
      </c>
      <c r="I2082">
        <f>IF(ISBLANK('Raw Data'!J2075), 0, IF(AND(4=MATCH(LARGE('Raw Data'!G2075:J2075, 3), 'Raw Data'!G2075:J2075, 0), 'Raw Data'!P2075-'Raw Data'!O2075&gt;3), 'Raw Data'!J2075, 0))</f>
        <v/>
      </c>
      <c r="J2082">
        <f>IF(ISBLANK('Raw Data'!J2075), 0, IF(AND(3=MATCH(LARGE('Raw Data'!G2075:J2075, 3), 'Raw Data'!G2075:J2075, 0), 'Raw Data'!O2075-'Raw Data'!P2075&gt;3), 'Raw Data'!I2075, 0))</f>
        <v/>
      </c>
      <c r="K2082">
        <f>IF(ISBLANK('Raw Data'!J2075), 0, IF(AND(2=MATCH(LARGE('Raw Data'!G2075:J2075, 3), 'Raw Data'!G2075:J2075, 0), AND('Raw Data'!P2075-'Raw Data'!O2075&lt;4, 'Raw Data'!P2075-'Raw Data'!O2075&gt;0)), 'Raw Data'!H2075, 0))</f>
        <v/>
      </c>
      <c r="L2082">
        <f>IF(ISBLANK('Raw Data'!J2075), 0, IF(AND(1=MATCH(LARGE('Raw Data'!G2075:J2075, 3), 'Raw Data'!G2075:J2075, 0), AND('Raw Data'!O2075-'Raw Data'!P2075&lt;4, 'Raw Data'!O2075-'Raw Data'!P2075&gt;0)), 'Raw Data'!G2075, 0))</f>
        <v/>
      </c>
      <c r="M2082">
        <f>IF(ISBLANK('Raw Data'!J2075), 0, IF(AND(4=MATCH(LARGE('Raw Data'!G2075:J2075, 2), 'Raw Data'!G2075:J2075, 0), 'Raw Data'!P2075-'Raw Data'!O2075&gt;3), 'Raw Data'!J2075, 0))</f>
        <v/>
      </c>
      <c r="N2082">
        <f>IF(ISBLANK('Raw Data'!J2075), 0, IF(AND(3=MATCH(LARGE('Raw Data'!G2075:J2075, 2), 'Raw Data'!G2075:J2075, 0), 'Raw Data'!O2075-'Raw Data'!P2075&gt;3), 'Raw Data'!I2075, 0))</f>
        <v/>
      </c>
      <c r="O2082">
        <f>IF(ISBLANK('Raw Data'!J2075), 0, IF(AND(2=MATCH(LARGE('Raw Data'!G2075:J2075, 2), 'Raw Data'!G2075:J2075, 0), AND('Raw Data'!P2075-'Raw Data'!O2075&lt;4, 'Raw Data'!P2075-'Raw Data'!O2075&gt;0)), 'Raw Data'!H2075, 0))</f>
        <v/>
      </c>
      <c r="P2082">
        <f>IF(ISBLANK('Raw Data'!J2075), 0, IF(AND(1=MATCH(LARGE('Raw Data'!G2075:J2075, 2), 'Raw Data'!G2075:J2075, 0), AND('Raw Data'!O2075-'Raw Data'!P2075&lt;4, 'Raw Data'!O2075-'Raw Data'!P2075&gt;0)), 'Raw Data'!G2075, 0))</f>
        <v/>
      </c>
      <c r="Q2082">
        <f>IF(ISBLANK('Raw Data'!J2075), 0, IF(AND(4=MATCH(LARGE('Raw Data'!G2075:J2075, 1), 'Raw Data'!G2075:J2075, 0), 'Raw Data'!P2075-'Raw Data'!O2075&gt;3), 'Raw Data'!J2075, 0))</f>
        <v/>
      </c>
      <c r="R2082">
        <f>IF(ISBLANK('Raw Data'!J2075), 0, IF(AND(3=MATCH(LARGE('Raw Data'!G2075:J2075, 1), 'Raw Data'!G2075:J2075, 0), 'Raw Data'!O2075-'Raw Data'!P2075&gt;3), 'Raw Data'!I2075, 0))</f>
        <v/>
      </c>
      <c r="S2082">
        <f>IF(AND('Raw Data'!P2075-'Raw Data'!O2075&gt;4, 'Raw Data'!F2075&lt;'Raw Data'!C2075), 'Raw Data'!J2075, 0)</f>
        <v/>
      </c>
      <c r="T2082">
        <f>IF(AND('Raw Data'!O2075-'Raw Data'!P2075&gt;4, 'Raw Data'!F2075&gt;'Raw Data'!C2075), 'Raw Data'!I2075, 0)</f>
        <v/>
      </c>
      <c r="U2082">
        <f>IF(AND('Raw Data'!P2075-'Raw Data'!O2075&lt;3, 'Raw Data'!P2075&gt;'Raw Data'!O2075, 'Raw Data'!F2075&lt;'Raw Data'!C2075), 'Raw Data'!H2075, 0)</f>
        <v/>
      </c>
      <c r="V2082">
        <f>IF(AND('Raw Data'!P2075-'Raw Data'!O2075&lt;3, 'Raw Data'!P2075&gt;'Raw Data'!O2075, 'Raw Data'!F2075&gt;'Raw Data'!C2075), 'Raw Data'!G2075, 0)</f>
        <v/>
      </c>
    </row>
    <row r="2083">
      <c r="A2083">
        <f>IF(AND('Raw Data'!F2076&lt;'Raw Data'!C2076, 'Raw Data'!P2076&gt;'Raw Data'!O2076, 'Raw Data'!P2076-'Raw Data'!O2076&gt;3), 'Raw Data'!J2076, 0)</f>
        <v/>
      </c>
      <c r="B2083">
        <f>IF(AND('Raw Data'!C2076&lt;'Raw Data'!F2076, 'Raw Data'!O2076&gt;'Raw Data'!P2076, 'Raw Data'!O2076-'Raw Data'!P2076&gt;3), 'Raw Data'!I2076, 0)</f>
        <v/>
      </c>
      <c r="C2083">
        <f>IF(AND('Raw Data'!F2076&lt;'Raw Data'!C2076, 'Raw Data'!P2076&gt;'Raw Data'!O2076, 'Raw Data'!P2076-'Raw Data'!O2076&lt;4), 'Raw Data'!H2076, 0)</f>
        <v/>
      </c>
      <c r="D2083">
        <f>IF(AND('Raw Data'!C2076&lt;'Raw Data'!F2076, 'Raw Data'!O2076&gt;'Raw Data'!P2076, 'Raw Data'!O2076-'Raw Data'!P2076&lt;4), 'Raw Data'!G2076, 0)</f>
        <v/>
      </c>
      <c r="E2083">
        <f>IF(ISBLANK('Raw Data'!J2076), 0, IF(AND(4=MATCH(LARGE('Raw Data'!G2076:J2076, 4), 'Raw Data'!G2076:J2076, 0), 'Raw Data'!P2076-'Raw Data'!O2076&gt;3), 'Raw Data'!J2076, 0))</f>
        <v/>
      </c>
      <c r="F2083">
        <f>IF(ISBLANK('Raw Data'!J2076), 0, IF(AND(3=MATCH(LARGE('Raw Data'!G2076:J2076, 4), 'Raw Data'!G2076:J2076, 0), 'Raw Data'!O2076-'Raw Data'!P2076&gt;3), 'Raw Data'!I2076, 0))</f>
        <v/>
      </c>
      <c r="G2083">
        <f>IF(ISBLANK('Raw Data'!J2076), 0, IF(AND(2=MATCH(LARGE('Raw Data'!G2076:J2076, 4), 'Raw Data'!G2076:J2076, 0), AND('Raw Data'!P2076-'Raw Data'!O2076&lt;4, 'Raw Data'!P2076-'Raw Data'!O2076&gt;0)), 'Raw Data'!H2076, 0))</f>
        <v/>
      </c>
      <c r="H2083">
        <f>IF(ISBLANK('Raw Data'!J2076), 0, IF(AND(1=MATCH(LARGE('Raw Data'!G2076:J2076, 4), 'Raw Data'!G2076:J2076, 0), AND('Raw Data'!O2076-'Raw Data'!P2076&lt;4, 'Raw Data'!O2076-'Raw Data'!P2076&gt;0)), 'Raw Data'!G2076, 0))</f>
        <v/>
      </c>
      <c r="I2083">
        <f>IF(ISBLANK('Raw Data'!J2076), 0, IF(AND(4=MATCH(LARGE('Raw Data'!G2076:J2076, 3), 'Raw Data'!G2076:J2076, 0), 'Raw Data'!P2076-'Raw Data'!O2076&gt;3), 'Raw Data'!J2076, 0))</f>
        <v/>
      </c>
      <c r="J2083">
        <f>IF(ISBLANK('Raw Data'!J2076), 0, IF(AND(3=MATCH(LARGE('Raw Data'!G2076:J2076, 3), 'Raw Data'!G2076:J2076, 0), 'Raw Data'!O2076-'Raw Data'!P2076&gt;3), 'Raw Data'!I2076, 0))</f>
        <v/>
      </c>
      <c r="K2083">
        <f>IF(ISBLANK('Raw Data'!J2076), 0, IF(AND(2=MATCH(LARGE('Raw Data'!G2076:J2076, 3), 'Raw Data'!G2076:J2076, 0), AND('Raw Data'!P2076-'Raw Data'!O2076&lt;4, 'Raw Data'!P2076-'Raw Data'!O2076&gt;0)), 'Raw Data'!H2076, 0))</f>
        <v/>
      </c>
      <c r="L2083">
        <f>IF(ISBLANK('Raw Data'!J2076), 0, IF(AND(1=MATCH(LARGE('Raw Data'!G2076:J2076, 3), 'Raw Data'!G2076:J2076, 0), AND('Raw Data'!O2076-'Raw Data'!P2076&lt;4, 'Raw Data'!O2076-'Raw Data'!P2076&gt;0)), 'Raw Data'!G2076, 0))</f>
        <v/>
      </c>
      <c r="M2083">
        <f>IF(ISBLANK('Raw Data'!J2076), 0, IF(AND(4=MATCH(LARGE('Raw Data'!G2076:J2076, 2), 'Raw Data'!G2076:J2076, 0), 'Raw Data'!P2076-'Raw Data'!O2076&gt;3), 'Raw Data'!J2076, 0))</f>
        <v/>
      </c>
      <c r="N2083">
        <f>IF(ISBLANK('Raw Data'!J2076), 0, IF(AND(3=MATCH(LARGE('Raw Data'!G2076:J2076, 2), 'Raw Data'!G2076:J2076, 0), 'Raw Data'!O2076-'Raw Data'!P2076&gt;3), 'Raw Data'!I2076, 0))</f>
        <v/>
      </c>
      <c r="O2083">
        <f>IF(ISBLANK('Raw Data'!J2076), 0, IF(AND(2=MATCH(LARGE('Raw Data'!G2076:J2076, 2), 'Raw Data'!G2076:J2076, 0), AND('Raw Data'!P2076-'Raw Data'!O2076&lt;4, 'Raw Data'!P2076-'Raw Data'!O2076&gt;0)), 'Raw Data'!H2076, 0))</f>
        <v/>
      </c>
      <c r="P2083">
        <f>IF(ISBLANK('Raw Data'!J2076), 0, IF(AND(1=MATCH(LARGE('Raw Data'!G2076:J2076, 2), 'Raw Data'!G2076:J2076, 0), AND('Raw Data'!O2076-'Raw Data'!P2076&lt;4, 'Raw Data'!O2076-'Raw Data'!P2076&gt;0)), 'Raw Data'!G2076, 0))</f>
        <v/>
      </c>
      <c r="Q2083">
        <f>IF(ISBLANK('Raw Data'!J2076), 0, IF(AND(4=MATCH(LARGE('Raw Data'!G2076:J2076, 1), 'Raw Data'!G2076:J2076, 0), 'Raw Data'!P2076-'Raw Data'!O2076&gt;3), 'Raw Data'!J2076, 0))</f>
        <v/>
      </c>
      <c r="R2083">
        <f>IF(ISBLANK('Raw Data'!J2076), 0, IF(AND(3=MATCH(LARGE('Raw Data'!G2076:J2076, 1), 'Raw Data'!G2076:J2076, 0), 'Raw Data'!O2076-'Raw Data'!P2076&gt;3), 'Raw Data'!I2076, 0))</f>
        <v/>
      </c>
      <c r="S2083">
        <f>IF(AND('Raw Data'!P2076-'Raw Data'!O2076&gt;4, 'Raw Data'!F2076&lt;'Raw Data'!C2076), 'Raw Data'!J2076, 0)</f>
        <v/>
      </c>
      <c r="T2083">
        <f>IF(AND('Raw Data'!O2076-'Raw Data'!P2076&gt;4, 'Raw Data'!F2076&gt;'Raw Data'!C2076), 'Raw Data'!I2076, 0)</f>
        <v/>
      </c>
      <c r="U2083">
        <f>IF(AND('Raw Data'!P2076-'Raw Data'!O2076&lt;3, 'Raw Data'!P2076&gt;'Raw Data'!O2076, 'Raw Data'!F2076&lt;'Raw Data'!C2076), 'Raw Data'!H2076, 0)</f>
        <v/>
      </c>
      <c r="V2083">
        <f>IF(AND('Raw Data'!P2076-'Raw Data'!O2076&lt;3, 'Raw Data'!P2076&gt;'Raw Data'!O2076, 'Raw Data'!F2076&gt;'Raw Data'!C2076), 'Raw Data'!G2076, 0)</f>
        <v/>
      </c>
    </row>
    <row r="2084">
      <c r="A2084">
        <f>IF(AND('Raw Data'!F2077&lt;'Raw Data'!C2077, 'Raw Data'!P2077&gt;'Raw Data'!O2077, 'Raw Data'!P2077-'Raw Data'!O2077&gt;3), 'Raw Data'!J2077, 0)</f>
        <v/>
      </c>
      <c r="B2084">
        <f>IF(AND('Raw Data'!C2077&lt;'Raw Data'!F2077, 'Raw Data'!O2077&gt;'Raw Data'!P2077, 'Raw Data'!O2077-'Raw Data'!P2077&gt;3), 'Raw Data'!I2077, 0)</f>
        <v/>
      </c>
      <c r="C2084">
        <f>IF(AND('Raw Data'!F2077&lt;'Raw Data'!C2077, 'Raw Data'!P2077&gt;'Raw Data'!O2077, 'Raw Data'!P2077-'Raw Data'!O2077&lt;4), 'Raw Data'!H2077, 0)</f>
        <v/>
      </c>
      <c r="D2084">
        <f>IF(AND('Raw Data'!C2077&lt;'Raw Data'!F2077, 'Raw Data'!O2077&gt;'Raw Data'!P2077, 'Raw Data'!O2077-'Raw Data'!P2077&lt;4), 'Raw Data'!G2077, 0)</f>
        <v/>
      </c>
      <c r="E2084">
        <f>IF(ISBLANK('Raw Data'!J2077), 0, IF(AND(4=MATCH(LARGE('Raw Data'!G2077:J2077, 4), 'Raw Data'!G2077:J2077, 0), 'Raw Data'!P2077-'Raw Data'!O2077&gt;3), 'Raw Data'!J2077, 0))</f>
        <v/>
      </c>
      <c r="F2084">
        <f>IF(ISBLANK('Raw Data'!J2077), 0, IF(AND(3=MATCH(LARGE('Raw Data'!G2077:J2077, 4), 'Raw Data'!G2077:J2077, 0), 'Raw Data'!O2077-'Raw Data'!P2077&gt;3), 'Raw Data'!I2077, 0))</f>
        <v/>
      </c>
      <c r="G2084">
        <f>IF(ISBLANK('Raw Data'!J2077), 0, IF(AND(2=MATCH(LARGE('Raw Data'!G2077:J2077, 4), 'Raw Data'!G2077:J2077, 0), AND('Raw Data'!P2077-'Raw Data'!O2077&lt;4, 'Raw Data'!P2077-'Raw Data'!O2077&gt;0)), 'Raw Data'!H2077, 0))</f>
        <v/>
      </c>
      <c r="H2084">
        <f>IF(ISBLANK('Raw Data'!J2077), 0, IF(AND(1=MATCH(LARGE('Raw Data'!G2077:J2077, 4), 'Raw Data'!G2077:J2077, 0), AND('Raw Data'!O2077-'Raw Data'!P2077&lt;4, 'Raw Data'!O2077-'Raw Data'!P2077&gt;0)), 'Raw Data'!G2077, 0))</f>
        <v/>
      </c>
      <c r="I2084">
        <f>IF(ISBLANK('Raw Data'!J2077), 0, IF(AND(4=MATCH(LARGE('Raw Data'!G2077:J2077, 3), 'Raw Data'!G2077:J2077, 0), 'Raw Data'!P2077-'Raw Data'!O2077&gt;3), 'Raw Data'!J2077, 0))</f>
        <v/>
      </c>
      <c r="J2084">
        <f>IF(ISBLANK('Raw Data'!J2077), 0, IF(AND(3=MATCH(LARGE('Raw Data'!G2077:J2077, 3), 'Raw Data'!G2077:J2077, 0), 'Raw Data'!O2077-'Raw Data'!P2077&gt;3), 'Raw Data'!I2077, 0))</f>
        <v/>
      </c>
      <c r="K2084">
        <f>IF(ISBLANK('Raw Data'!J2077), 0, IF(AND(2=MATCH(LARGE('Raw Data'!G2077:J2077, 3), 'Raw Data'!G2077:J2077, 0), AND('Raw Data'!P2077-'Raw Data'!O2077&lt;4, 'Raw Data'!P2077-'Raw Data'!O2077&gt;0)), 'Raw Data'!H2077, 0))</f>
        <v/>
      </c>
      <c r="L2084">
        <f>IF(ISBLANK('Raw Data'!J2077), 0, IF(AND(1=MATCH(LARGE('Raw Data'!G2077:J2077, 3), 'Raw Data'!G2077:J2077, 0), AND('Raw Data'!O2077-'Raw Data'!P2077&lt;4, 'Raw Data'!O2077-'Raw Data'!P2077&gt;0)), 'Raw Data'!G2077, 0))</f>
        <v/>
      </c>
      <c r="M2084">
        <f>IF(ISBLANK('Raw Data'!J2077), 0, IF(AND(4=MATCH(LARGE('Raw Data'!G2077:J2077, 2), 'Raw Data'!G2077:J2077, 0), 'Raw Data'!P2077-'Raw Data'!O2077&gt;3), 'Raw Data'!J2077, 0))</f>
        <v/>
      </c>
      <c r="N2084">
        <f>IF(ISBLANK('Raw Data'!J2077), 0, IF(AND(3=MATCH(LARGE('Raw Data'!G2077:J2077, 2), 'Raw Data'!G2077:J2077, 0), 'Raw Data'!O2077-'Raw Data'!P2077&gt;3), 'Raw Data'!I2077, 0))</f>
        <v/>
      </c>
      <c r="O2084">
        <f>IF(ISBLANK('Raw Data'!J2077), 0, IF(AND(2=MATCH(LARGE('Raw Data'!G2077:J2077, 2), 'Raw Data'!G2077:J2077, 0), AND('Raw Data'!P2077-'Raw Data'!O2077&lt;4, 'Raw Data'!P2077-'Raw Data'!O2077&gt;0)), 'Raw Data'!H2077, 0))</f>
        <v/>
      </c>
      <c r="P2084">
        <f>IF(ISBLANK('Raw Data'!J2077), 0, IF(AND(1=MATCH(LARGE('Raw Data'!G2077:J2077, 2), 'Raw Data'!G2077:J2077, 0), AND('Raw Data'!O2077-'Raw Data'!P2077&lt;4, 'Raw Data'!O2077-'Raw Data'!P2077&gt;0)), 'Raw Data'!G2077, 0))</f>
        <v/>
      </c>
      <c r="Q2084">
        <f>IF(ISBLANK('Raw Data'!J2077), 0, IF(AND(4=MATCH(LARGE('Raw Data'!G2077:J2077, 1), 'Raw Data'!G2077:J2077, 0), 'Raw Data'!P2077-'Raw Data'!O2077&gt;3), 'Raw Data'!J2077, 0))</f>
        <v/>
      </c>
      <c r="R2084">
        <f>IF(ISBLANK('Raw Data'!J2077), 0, IF(AND(3=MATCH(LARGE('Raw Data'!G2077:J2077, 1), 'Raw Data'!G2077:J2077, 0), 'Raw Data'!O2077-'Raw Data'!P2077&gt;3), 'Raw Data'!I2077, 0))</f>
        <v/>
      </c>
      <c r="S2084">
        <f>IF(AND('Raw Data'!P2077-'Raw Data'!O2077&gt;4, 'Raw Data'!F2077&lt;'Raw Data'!C2077), 'Raw Data'!J2077, 0)</f>
        <v/>
      </c>
      <c r="T2084">
        <f>IF(AND('Raw Data'!O2077-'Raw Data'!P2077&gt;4, 'Raw Data'!F2077&gt;'Raw Data'!C2077), 'Raw Data'!I2077, 0)</f>
        <v/>
      </c>
      <c r="U2084">
        <f>IF(AND('Raw Data'!P2077-'Raw Data'!O2077&lt;3, 'Raw Data'!P2077&gt;'Raw Data'!O2077, 'Raw Data'!F2077&lt;'Raw Data'!C2077), 'Raw Data'!H2077, 0)</f>
        <v/>
      </c>
      <c r="V2084">
        <f>IF(AND('Raw Data'!P2077-'Raw Data'!O2077&lt;3, 'Raw Data'!P2077&gt;'Raw Data'!O2077, 'Raw Data'!F2077&gt;'Raw Data'!C2077), 'Raw Data'!G2077, 0)</f>
        <v/>
      </c>
    </row>
    <row r="2085">
      <c r="A2085">
        <f>IF(AND('Raw Data'!F2078&lt;'Raw Data'!C2078, 'Raw Data'!P2078&gt;'Raw Data'!O2078, 'Raw Data'!P2078-'Raw Data'!O2078&gt;3), 'Raw Data'!J2078, 0)</f>
        <v/>
      </c>
      <c r="B2085">
        <f>IF(AND('Raw Data'!C2078&lt;'Raw Data'!F2078, 'Raw Data'!O2078&gt;'Raw Data'!P2078, 'Raw Data'!O2078-'Raw Data'!P2078&gt;3), 'Raw Data'!I2078, 0)</f>
        <v/>
      </c>
      <c r="C2085">
        <f>IF(AND('Raw Data'!F2078&lt;'Raw Data'!C2078, 'Raw Data'!P2078&gt;'Raw Data'!O2078, 'Raw Data'!P2078-'Raw Data'!O2078&lt;4), 'Raw Data'!H2078, 0)</f>
        <v/>
      </c>
      <c r="D2085">
        <f>IF(AND('Raw Data'!C2078&lt;'Raw Data'!F2078, 'Raw Data'!O2078&gt;'Raw Data'!P2078, 'Raw Data'!O2078-'Raw Data'!P2078&lt;4), 'Raw Data'!G2078, 0)</f>
        <v/>
      </c>
      <c r="E2085">
        <f>IF(ISBLANK('Raw Data'!J2078), 0, IF(AND(4=MATCH(LARGE('Raw Data'!G2078:J2078, 4), 'Raw Data'!G2078:J2078, 0), 'Raw Data'!P2078-'Raw Data'!O2078&gt;3), 'Raw Data'!J2078, 0))</f>
        <v/>
      </c>
      <c r="F2085">
        <f>IF(ISBLANK('Raw Data'!J2078), 0, IF(AND(3=MATCH(LARGE('Raw Data'!G2078:J2078, 4), 'Raw Data'!G2078:J2078, 0), 'Raw Data'!O2078-'Raw Data'!P2078&gt;3), 'Raw Data'!I2078, 0))</f>
        <v/>
      </c>
      <c r="G2085">
        <f>IF(ISBLANK('Raw Data'!J2078), 0, IF(AND(2=MATCH(LARGE('Raw Data'!G2078:J2078, 4), 'Raw Data'!G2078:J2078, 0), AND('Raw Data'!P2078-'Raw Data'!O2078&lt;4, 'Raw Data'!P2078-'Raw Data'!O2078&gt;0)), 'Raw Data'!H2078, 0))</f>
        <v/>
      </c>
      <c r="H2085">
        <f>IF(ISBLANK('Raw Data'!J2078), 0, IF(AND(1=MATCH(LARGE('Raw Data'!G2078:J2078, 4), 'Raw Data'!G2078:J2078, 0), AND('Raw Data'!O2078-'Raw Data'!P2078&lt;4, 'Raw Data'!O2078-'Raw Data'!P2078&gt;0)), 'Raw Data'!G2078, 0))</f>
        <v/>
      </c>
      <c r="I2085">
        <f>IF(ISBLANK('Raw Data'!J2078), 0, IF(AND(4=MATCH(LARGE('Raw Data'!G2078:J2078, 3), 'Raw Data'!G2078:J2078, 0), 'Raw Data'!P2078-'Raw Data'!O2078&gt;3), 'Raw Data'!J2078, 0))</f>
        <v/>
      </c>
      <c r="J2085">
        <f>IF(ISBLANK('Raw Data'!J2078), 0, IF(AND(3=MATCH(LARGE('Raw Data'!G2078:J2078, 3), 'Raw Data'!G2078:J2078, 0), 'Raw Data'!O2078-'Raw Data'!P2078&gt;3), 'Raw Data'!I2078, 0))</f>
        <v/>
      </c>
      <c r="K2085">
        <f>IF(ISBLANK('Raw Data'!J2078), 0, IF(AND(2=MATCH(LARGE('Raw Data'!G2078:J2078, 3), 'Raw Data'!G2078:J2078, 0), AND('Raw Data'!P2078-'Raw Data'!O2078&lt;4, 'Raw Data'!P2078-'Raw Data'!O2078&gt;0)), 'Raw Data'!H2078, 0))</f>
        <v/>
      </c>
      <c r="L2085">
        <f>IF(ISBLANK('Raw Data'!J2078), 0, IF(AND(1=MATCH(LARGE('Raw Data'!G2078:J2078, 3), 'Raw Data'!G2078:J2078, 0), AND('Raw Data'!O2078-'Raw Data'!P2078&lt;4, 'Raw Data'!O2078-'Raw Data'!P2078&gt;0)), 'Raw Data'!G2078, 0))</f>
        <v/>
      </c>
      <c r="M2085">
        <f>IF(ISBLANK('Raw Data'!J2078), 0, IF(AND(4=MATCH(LARGE('Raw Data'!G2078:J2078, 2), 'Raw Data'!G2078:J2078, 0), 'Raw Data'!P2078-'Raw Data'!O2078&gt;3), 'Raw Data'!J2078, 0))</f>
        <v/>
      </c>
      <c r="N2085">
        <f>IF(ISBLANK('Raw Data'!J2078), 0, IF(AND(3=MATCH(LARGE('Raw Data'!G2078:J2078, 2), 'Raw Data'!G2078:J2078, 0), 'Raw Data'!O2078-'Raw Data'!P2078&gt;3), 'Raw Data'!I2078, 0))</f>
        <v/>
      </c>
      <c r="O2085">
        <f>IF(ISBLANK('Raw Data'!J2078), 0, IF(AND(2=MATCH(LARGE('Raw Data'!G2078:J2078, 2), 'Raw Data'!G2078:J2078, 0), AND('Raw Data'!P2078-'Raw Data'!O2078&lt;4, 'Raw Data'!P2078-'Raw Data'!O2078&gt;0)), 'Raw Data'!H2078, 0))</f>
        <v/>
      </c>
      <c r="P2085">
        <f>IF(ISBLANK('Raw Data'!J2078), 0, IF(AND(1=MATCH(LARGE('Raw Data'!G2078:J2078, 2), 'Raw Data'!G2078:J2078, 0), AND('Raw Data'!O2078-'Raw Data'!P2078&lt;4, 'Raw Data'!O2078-'Raw Data'!P2078&gt;0)), 'Raw Data'!G2078, 0))</f>
        <v/>
      </c>
      <c r="Q2085">
        <f>IF(ISBLANK('Raw Data'!J2078), 0, IF(AND(4=MATCH(LARGE('Raw Data'!G2078:J2078, 1), 'Raw Data'!G2078:J2078, 0), 'Raw Data'!P2078-'Raw Data'!O2078&gt;3), 'Raw Data'!J2078, 0))</f>
        <v/>
      </c>
      <c r="R2085">
        <f>IF(ISBLANK('Raw Data'!J2078), 0, IF(AND(3=MATCH(LARGE('Raw Data'!G2078:J2078, 1), 'Raw Data'!G2078:J2078, 0), 'Raw Data'!O2078-'Raw Data'!P2078&gt;3), 'Raw Data'!I2078, 0))</f>
        <v/>
      </c>
      <c r="S2085">
        <f>IF(AND('Raw Data'!P2078-'Raw Data'!O2078&gt;4, 'Raw Data'!F2078&lt;'Raw Data'!C2078), 'Raw Data'!J2078, 0)</f>
        <v/>
      </c>
      <c r="T2085">
        <f>IF(AND('Raw Data'!O2078-'Raw Data'!P2078&gt;4, 'Raw Data'!F2078&gt;'Raw Data'!C2078), 'Raw Data'!I2078, 0)</f>
        <v/>
      </c>
      <c r="U2085">
        <f>IF(AND('Raw Data'!P2078-'Raw Data'!O2078&lt;3, 'Raw Data'!P2078&gt;'Raw Data'!O2078, 'Raw Data'!F2078&lt;'Raw Data'!C2078), 'Raw Data'!H2078, 0)</f>
        <v/>
      </c>
      <c r="V2085">
        <f>IF(AND('Raw Data'!P2078-'Raw Data'!O2078&lt;3, 'Raw Data'!P2078&gt;'Raw Data'!O2078, 'Raw Data'!F2078&gt;'Raw Data'!C2078), 'Raw Data'!G2078, 0)</f>
        <v/>
      </c>
    </row>
    <row r="2086">
      <c r="A2086">
        <f>IF(AND('Raw Data'!F2079&lt;'Raw Data'!C2079, 'Raw Data'!P2079&gt;'Raw Data'!O2079, 'Raw Data'!P2079-'Raw Data'!O2079&gt;3), 'Raw Data'!J2079, 0)</f>
        <v/>
      </c>
      <c r="B2086">
        <f>IF(AND('Raw Data'!C2079&lt;'Raw Data'!F2079, 'Raw Data'!O2079&gt;'Raw Data'!P2079, 'Raw Data'!O2079-'Raw Data'!P2079&gt;3), 'Raw Data'!I2079, 0)</f>
        <v/>
      </c>
      <c r="C2086">
        <f>IF(AND('Raw Data'!F2079&lt;'Raw Data'!C2079, 'Raw Data'!P2079&gt;'Raw Data'!O2079, 'Raw Data'!P2079-'Raw Data'!O2079&lt;4), 'Raw Data'!H2079, 0)</f>
        <v/>
      </c>
      <c r="D2086">
        <f>IF(AND('Raw Data'!C2079&lt;'Raw Data'!F2079, 'Raw Data'!O2079&gt;'Raw Data'!P2079, 'Raw Data'!O2079-'Raw Data'!P2079&lt;4), 'Raw Data'!G2079, 0)</f>
        <v/>
      </c>
      <c r="E2086">
        <f>IF(ISBLANK('Raw Data'!J2079), 0, IF(AND(4=MATCH(LARGE('Raw Data'!G2079:J2079, 4), 'Raw Data'!G2079:J2079, 0), 'Raw Data'!P2079-'Raw Data'!O2079&gt;3), 'Raw Data'!J2079, 0))</f>
        <v/>
      </c>
      <c r="F2086">
        <f>IF(ISBLANK('Raw Data'!J2079), 0, IF(AND(3=MATCH(LARGE('Raw Data'!G2079:J2079, 4), 'Raw Data'!G2079:J2079, 0), 'Raw Data'!O2079-'Raw Data'!P2079&gt;3), 'Raw Data'!I2079, 0))</f>
        <v/>
      </c>
      <c r="G2086">
        <f>IF(ISBLANK('Raw Data'!J2079), 0, IF(AND(2=MATCH(LARGE('Raw Data'!G2079:J2079, 4), 'Raw Data'!G2079:J2079, 0), AND('Raw Data'!P2079-'Raw Data'!O2079&lt;4, 'Raw Data'!P2079-'Raw Data'!O2079&gt;0)), 'Raw Data'!H2079, 0))</f>
        <v/>
      </c>
      <c r="H2086">
        <f>IF(ISBLANK('Raw Data'!J2079), 0, IF(AND(1=MATCH(LARGE('Raw Data'!G2079:J2079, 4), 'Raw Data'!G2079:J2079, 0), AND('Raw Data'!O2079-'Raw Data'!P2079&lt;4, 'Raw Data'!O2079-'Raw Data'!P2079&gt;0)), 'Raw Data'!G2079, 0))</f>
        <v/>
      </c>
      <c r="I2086">
        <f>IF(ISBLANK('Raw Data'!J2079), 0, IF(AND(4=MATCH(LARGE('Raw Data'!G2079:J2079, 3), 'Raw Data'!G2079:J2079, 0), 'Raw Data'!P2079-'Raw Data'!O2079&gt;3), 'Raw Data'!J2079, 0))</f>
        <v/>
      </c>
      <c r="J2086">
        <f>IF(ISBLANK('Raw Data'!J2079), 0, IF(AND(3=MATCH(LARGE('Raw Data'!G2079:J2079, 3), 'Raw Data'!G2079:J2079, 0), 'Raw Data'!O2079-'Raw Data'!P2079&gt;3), 'Raw Data'!I2079, 0))</f>
        <v/>
      </c>
      <c r="K2086">
        <f>IF(ISBLANK('Raw Data'!J2079), 0, IF(AND(2=MATCH(LARGE('Raw Data'!G2079:J2079, 3), 'Raw Data'!G2079:J2079, 0), AND('Raw Data'!P2079-'Raw Data'!O2079&lt;4, 'Raw Data'!P2079-'Raw Data'!O2079&gt;0)), 'Raw Data'!H2079, 0))</f>
        <v/>
      </c>
      <c r="L2086">
        <f>IF(ISBLANK('Raw Data'!J2079), 0, IF(AND(1=MATCH(LARGE('Raw Data'!G2079:J2079, 3), 'Raw Data'!G2079:J2079, 0), AND('Raw Data'!O2079-'Raw Data'!P2079&lt;4, 'Raw Data'!O2079-'Raw Data'!P2079&gt;0)), 'Raw Data'!G2079, 0))</f>
        <v/>
      </c>
      <c r="M2086">
        <f>IF(ISBLANK('Raw Data'!J2079), 0, IF(AND(4=MATCH(LARGE('Raw Data'!G2079:J2079, 2), 'Raw Data'!G2079:J2079, 0), 'Raw Data'!P2079-'Raw Data'!O2079&gt;3), 'Raw Data'!J2079, 0))</f>
        <v/>
      </c>
      <c r="N2086">
        <f>IF(ISBLANK('Raw Data'!J2079), 0, IF(AND(3=MATCH(LARGE('Raw Data'!G2079:J2079, 2), 'Raw Data'!G2079:J2079, 0), 'Raw Data'!O2079-'Raw Data'!P2079&gt;3), 'Raw Data'!I2079, 0))</f>
        <v/>
      </c>
      <c r="O2086">
        <f>IF(ISBLANK('Raw Data'!J2079), 0, IF(AND(2=MATCH(LARGE('Raw Data'!G2079:J2079, 2), 'Raw Data'!G2079:J2079, 0), AND('Raw Data'!P2079-'Raw Data'!O2079&lt;4, 'Raw Data'!P2079-'Raw Data'!O2079&gt;0)), 'Raw Data'!H2079, 0))</f>
        <v/>
      </c>
      <c r="P2086">
        <f>IF(ISBLANK('Raw Data'!J2079), 0, IF(AND(1=MATCH(LARGE('Raw Data'!G2079:J2079, 2), 'Raw Data'!G2079:J2079, 0), AND('Raw Data'!O2079-'Raw Data'!P2079&lt;4, 'Raw Data'!O2079-'Raw Data'!P2079&gt;0)), 'Raw Data'!G2079, 0))</f>
        <v/>
      </c>
      <c r="Q2086">
        <f>IF(ISBLANK('Raw Data'!J2079), 0, IF(AND(4=MATCH(LARGE('Raw Data'!G2079:J2079, 1), 'Raw Data'!G2079:J2079, 0), 'Raw Data'!P2079-'Raw Data'!O2079&gt;3), 'Raw Data'!J2079, 0))</f>
        <v/>
      </c>
      <c r="R2086">
        <f>IF(ISBLANK('Raw Data'!J2079), 0, IF(AND(3=MATCH(LARGE('Raw Data'!G2079:J2079, 1), 'Raw Data'!G2079:J2079, 0), 'Raw Data'!O2079-'Raw Data'!P2079&gt;3), 'Raw Data'!I2079, 0))</f>
        <v/>
      </c>
      <c r="S2086">
        <f>IF(AND('Raw Data'!P2079-'Raw Data'!O2079&gt;4, 'Raw Data'!F2079&lt;'Raw Data'!C2079), 'Raw Data'!J2079, 0)</f>
        <v/>
      </c>
      <c r="T2086">
        <f>IF(AND('Raw Data'!O2079-'Raw Data'!P2079&gt;4, 'Raw Data'!F2079&gt;'Raw Data'!C2079), 'Raw Data'!I2079, 0)</f>
        <v/>
      </c>
      <c r="U2086">
        <f>IF(AND('Raw Data'!P2079-'Raw Data'!O2079&lt;3, 'Raw Data'!P2079&gt;'Raw Data'!O2079, 'Raw Data'!F2079&lt;'Raw Data'!C2079), 'Raw Data'!H2079, 0)</f>
        <v/>
      </c>
      <c r="V2086">
        <f>IF(AND('Raw Data'!P2079-'Raw Data'!O2079&lt;3, 'Raw Data'!P2079&gt;'Raw Data'!O2079, 'Raw Data'!F2079&gt;'Raw Data'!C2079), 'Raw Data'!G2079, 0)</f>
        <v/>
      </c>
    </row>
    <row r="2087">
      <c r="A2087">
        <f>IF(AND('Raw Data'!F2080&lt;'Raw Data'!C2080, 'Raw Data'!P2080&gt;'Raw Data'!O2080, 'Raw Data'!P2080-'Raw Data'!O2080&gt;3), 'Raw Data'!J2080, 0)</f>
        <v/>
      </c>
      <c r="B2087">
        <f>IF(AND('Raw Data'!C2080&lt;'Raw Data'!F2080, 'Raw Data'!O2080&gt;'Raw Data'!P2080, 'Raw Data'!O2080-'Raw Data'!P2080&gt;3), 'Raw Data'!I2080, 0)</f>
        <v/>
      </c>
      <c r="C2087">
        <f>IF(AND('Raw Data'!F2080&lt;'Raw Data'!C2080, 'Raw Data'!P2080&gt;'Raw Data'!O2080, 'Raw Data'!P2080-'Raw Data'!O2080&lt;4), 'Raw Data'!H2080, 0)</f>
        <v/>
      </c>
      <c r="D2087">
        <f>IF(AND('Raw Data'!C2080&lt;'Raw Data'!F2080, 'Raw Data'!O2080&gt;'Raw Data'!P2080, 'Raw Data'!O2080-'Raw Data'!P2080&lt;4), 'Raw Data'!G2080, 0)</f>
        <v/>
      </c>
      <c r="E2087">
        <f>IF(ISBLANK('Raw Data'!J2080), 0, IF(AND(4=MATCH(LARGE('Raw Data'!G2080:J2080, 4), 'Raw Data'!G2080:J2080, 0), 'Raw Data'!P2080-'Raw Data'!O2080&gt;3), 'Raw Data'!J2080, 0))</f>
        <v/>
      </c>
      <c r="F2087">
        <f>IF(ISBLANK('Raw Data'!J2080), 0, IF(AND(3=MATCH(LARGE('Raw Data'!G2080:J2080, 4), 'Raw Data'!G2080:J2080, 0), 'Raw Data'!O2080-'Raw Data'!P2080&gt;3), 'Raw Data'!I2080, 0))</f>
        <v/>
      </c>
      <c r="G2087">
        <f>IF(ISBLANK('Raw Data'!J2080), 0, IF(AND(2=MATCH(LARGE('Raw Data'!G2080:J2080, 4), 'Raw Data'!G2080:J2080, 0), AND('Raw Data'!P2080-'Raw Data'!O2080&lt;4, 'Raw Data'!P2080-'Raw Data'!O2080&gt;0)), 'Raw Data'!H2080, 0))</f>
        <v/>
      </c>
      <c r="H2087">
        <f>IF(ISBLANK('Raw Data'!J2080), 0, IF(AND(1=MATCH(LARGE('Raw Data'!G2080:J2080, 4), 'Raw Data'!G2080:J2080, 0), AND('Raw Data'!O2080-'Raw Data'!P2080&lt;4, 'Raw Data'!O2080-'Raw Data'!P2080&gt;0)), 'Raw Data'!G2080, 0))</f>
        <v/>
      </c>
      <c r="I2087">
        <f>IF(ISBLANK('Raw Data'!J2080), 0, IF(AND(4=MATCH(LARGE('Raw Data'!G2080:J2080, 3), 'Raw Data'!G2080:J2080, 0), 'Raw Data'!P2080-'Raw Data'!O2080&gt;3), 'Raw Data'!J2080, 0))</f>
        <v/>
      </c>
      <c r="J2087">
        <f>IF(ISBLANK('Raw Data'!J2080), 0, IF(AND(3=MATCH(LARGE('Raw Data'!G2080:J2080, 3), 'Raw Data'!G2080:J2080, 0), 'Raw Data'!O2080-'Raw Data'!P2080&gt;3), 'Raw Data'!I2080, 0))</f>
        <v/>
      </c>
      <c r="K2087">
        <f>IF(ISBLANK('Raw Data'!J2080), 0, IF(AND(2=MATCH(LARGE('Raw Data'!G2080:J2080, 3), 'Raw Data'!G2080:J2080, 0), AND('Raw Data'!P2080-'Raw Data'!O2080&lt;4, 'Raw Data'!P2080-'Raw Data'!O2080&gt;0)), 'Raw Data'!H2080, 0))</f>
        <v/>
      </c>
      <c r="L2087">
        <f>IF(ISBLANK('Raw Data'!J2080), 0, IF(AND(1=MATCH(LARGE('Raw Data'!G2080:J2080, 3), 'Raw Data'!G2080:J2080, 0), AND('Raw Data'!O2080-'Raw Data'!P2080&lt;4, 'Raw Data'!O2080-'Raw Data'!P2080&gt;0)), 'Raw Data'!G2080, 0))</f>
        <v/>
      </c>
      <c r="M2087">
        <f>IF(ISBLANK('Raw Data'!J2080), 0, IF(AND(4=MATCH(LARGE('Raw Data'!G2080:J2080, 2), 'Raw Data'!G2080:J2080, 0), 'Raw Data'!P2080-'Raw Data'!O2080&gt;3), 'Raw Data'!J2080, 0))</f>
        <v/>
      </c>
      <c r="N2087">
        <f>IF(ISBLANK('Raw Data'!J2080), 0, IF(AND(3=MATCH(LARGE('Raw Data'!G2080:J2080, 2), 'Raw Data'!G2080:J2080, 0), 'Raw Data'!O2080-'Raw Data'!P2080&gt;3), 'Raw Data'!I2080, 0))</f>
        <v/>
      </c>
      <c r="O2087">
        <f>IF(ISBLANK('Raw Data'!J2080), 0, IF(AND(2=MATCH(LARGE('Raw Data'!G2080:J2080, 2), 'Raw Data'!G2080:J2080, 0), AND('Raw Data'!P2080-'Raw Data'!O2080&lt;4, 'Raw Data'!P2080-'Raw Data'!O2080&gt;0)), 'Raw Data'!H2080, 0))</f>
        <v/>
      </c>
      <c r="P2087">
        <f>IF(ISBLANK('Raw Data'!J2080), 0, IF(AND(1=MATCH(LARGE('Raw Data'!G2080:J2080, 2), 'Raw Data'!G2080:J2080, 0), AND('Raw Data'!O2080-'Raw Data'!P2080&lt;4, 'Raw Data'!O2080-'Raw Data'!P2080&gt;0)), 'Raw Data'!G2080, 0))</f>
        <v/>
      </c>
      <c r="Q2087">
        <f>IF(ISBLANK('Raw Data'!J2080), 0, IF(AND(4=MATCH(LARGE('Raw Data'!G2080:J2080, 1), 'Raw Data'!G2080:J2080, 0), 'Raw Data'!P2080-'Raw Data'!O2080&gt;3), 'Raw Data'!J2080, 0))</f>
        <v/>
      </c>
      <c r="R2087">
        <f>IF(ISBLANK('Raw Data'!J2080), 0, IF(AND(3=MATCH(LARGE('Raw Data'!G2080:J2080, 1), 'Raw Data'!G2080:J2080, 0), 'Raw Data'!O2080-'Raw Data'!P2080&gt;3), 'Raw Data'!I2080, 0))</f>
        <v/>
      </c>
      <c r="S2087">
        <f>IF(AND('Raw Data'!P2080-'Raw Data'!O2080&gt;4, 'Raw Data'!F2080&lt;'Raw Data'!C2080), 'Raw Data'!J2080, 0)</f>
        <v/>
      </c>
      <c r="T2087">
        <f>IF(AND('Raw Data'!O2080-'Raw Data'!P2080&gt;4, 'Raw Data'!F2080&gt;'Raw Data'!C2080), 'Raw Data'!I2080, 0)</f>
        <v/>
      </c>
      <c r="U2087">
        <f>IF(AND('Raw Data'!P2080-'Raw Data'!O2080&lt;3, 'Raw Data'!P2080&gt;'Raw Data'!O2080, 'Raw Data'!F2080&lt;'Raw Data'!C2080), 'Raw Data'!H2080, 0)</f>
        <v/>
      </c>
      <c r="V2087">
        <f>IF(AND('Raw Data'!P2080-'Raw Data'!O2080&lt;3, 'Raw Data'!P2080&gt;'Raw Data'!O2080, 'Raw Data'!F2080&gt;'Raw Data'!C2080), 'Raw Data'!G2080, 0)</f>
        <v/>
      </c>
    </row>
    <row r="2088">
      <c r="A2088">
        <f>IF(AND('Raw Data'!F2081&lt;'Raw Data'!C2081, 'Raw Data'!P2081&gt;'Raw Data'!O2081, 'Raw Data'!P2081-'Raw Data'!O2081&gt;3), 'Raw Data'!J2081, 0)</f>
        <v/>
      </c>
      <c r="B2088">
        <f>IF(AND('Raw Data'!C2081&lt;'Raw Data'!F2081, 'Raw Data'!O2081&gt;'Raw Data'!P2081, 'Raw Data'!O2081-'Raw Data'!P2081&gt;3), 'Raw Data'!I2081, 0)</f>
        <v/>
      </c>
      <c r="C2088">
        <f>IF(AND('Raw Data'!F2081&lt;'Raw Data'!C2081, 'Raw Data'!P2081&gt;'Raw Data'!O2081, 'Raw Data'!P2081-'Raw Data'!O2081&lt;4), 'Raw Data'!H2081, 0)</f>
        <v/>
      </c>
      <c r="D2088">
        <f>IF(AND('Raw Data'!C2081&lt;'Raw Data'!F2081, 'Raw Data'!O2081&gt;'Raw Data'!P2081, 'Raw Data'!O2081-'Raw Data'!P2081&lt;4), 'Raw Data'!G2081, 0)</f>
        <v/>
      </c>
      <c r="E2088">
        <f>IF(ISBLANK('Raw Data'!J2081), 0, IF(AND(4=MATCH(LARGE('Raw Data'!G2081:J2081, 4), 'Raw Data'!G2081:J2081, 0), 'Raw Data'!P2081-'Raw Data'!O2081&gt;3), 'Raw Data'!J2081, 0))</f>
        <v/>
      </c>
      <c r="F2088">
        <f>IF(ISBLANK('Raw Data'!J2081), 0, IF(AND(3=MATCH(LARGE('Raw Data'!G2081:J2081, 4), 'Raw Data'!G2081:J2081, 0), 'Raw Data'!O2081-'Raw Data'!P2081&gt;3), 'Raw Data'!I2081, 0))</f>
        <v/>
      </c>
      <c r="G2088">
        <f>IF(ISBLANK('Raw Data'!J2081), 0, IF(AND(2=MATCH(LARGE('Raw Data'!G2081:J2081, 4), 'Raw Data'!G2081:J2081, 0), AND('Raw Data'!P2081-'Raw Data'!O2081&lt;4, 'Raw Data'!P2081-'Raw Data'!O2081&gt;0)), 'Raw Data'!H2081, 0))</f>
        <v/>
      </c>
      <c r="H2088">
        <f>IF(ISBLANK('Raw Data'!J2081), 0, IF(AND(1=MATCH(LARGE('Raw Data'!G2081:J2081, 4), 'Raw Data'!G2081:J2081, 0), AND('Raw Data'!O2081-'Raw Data'!P2081&lt;4, 'Raw Data'!O2081-'Raw Data'!P2081&gt;0)), 'Raw Data'!G2081, 0))</f>
        <v/>
      </c>
      <c r="I2088">
        <f>IF(ISBLANK('Raw Data'!J2081), 0, IF(AND(4=MATCH(LARGE('Raw Data'!G2081:J2081, 3), 'Raw Data'!G2081:J2081, 0), 'Raw Data'!P2081-'Raw Data'!O2081&gt;3), 'Raw Data'!J2081, 0))</f>
        <v/>
      </c>
      <c r="J2088">
        <f>IF(ISBLANK('Raw Data'!J2081), 0, IF(AND(3=MATCH(LARGE('Raw Data'!G2081:J2081, 3), 'Raw Data'!G2081:J2081, 0), 'Raw Data'!O2081-'Raw Data'!P2081&gt;3), 'Raw Data'!I2081, 0))</f>
        <v/>
      </c>
      <c r="K2088">
        <f>IF(ISBLANK('Raw Data'!J2081), 0, IF(AND(2=MATCH(LARGE('Raw Data'!G2081:J2081, 3), 'Raw Data'!G2081:J2081, 0), AND('Raw Data'!P2081-'Raw Data'!O2081&lt;4, 'Raw Data'!P2081-'Raw Data'!O2081&gt;0)), 'Raw Data'!H2081, 0))</f>
        <v/>
      </c>
      <c r="L2088">
        <f>IF(ISBLANK('Raw Data'!J2081), 0, IF(AND(1=MATCH(LARGE('Raw Data'!G2081:J2081, 3), 'Raw Data'!G2081:J2081, 0), AND('Raw Data'!O2081-'Raw Data'!P2081&lt;4, 'Raw Data'!O2081-'Raw Data'!P2081&gt;0)), 'Raw Data'!G2081, 0))</f>
        <v/>
      </c>
      <c r="M2088">
        <f>IF(ISBLANK('Raw Data'!J2081), 0, IF(AND(4=MATCH(LARGE('Raw Data'!G2081:J2081, 2), 'Raw Data'!G2081:J2081, 0), 'Raw Data'!P2081-'Raw Data'!O2081&gt;3), 'Raw Data'!J2081, 0))</f>
        <v/>
      </c>
      <c r="N2088">
        <f>IF(ISBLANK('Raw Data'!J2081), 0, IF(AND(3=MATCH(LARGE('Raw Data'!G2081:J2081, 2), 'Raw Data'!G2081:J2081, 0), 'Raw Data'!O2081-'Raw Data'!P2081&gt;3), 'Raw Data'!I2081, 0))</f>
        <v/>
      </c>
      <c r="O2088">
        <f>IF(ISBLANK('Raw Data'!J2081), 0, IF(AND(2=MATCH(LARGE('Raw Data'!G2081:J2081, 2), 'Raw Data'!G2081:J2081, 0), AND('Raw Data'!P2081-'Raw Data'!O2081&lt;4, 'Raw Data'!P2081-'Raw Data'!O2081&gt;0)), 'Raw Data'!H2081, 0))</f>
        <v/>
      </c>
      <c r="P2088">
        <f>IF(ISBLANK('Raw Data'!J2081), 0, IF(AND(1=MATCH(LARGE('Raw Data'!G2081:J2081, 2), 'Raw Data'!G2081:J2081, 0), AND('Raw Data'!O2081-'Raw Data'!P2081&lt;4, 'Raw Data'!O2081-'Raw Data'!P2081&gt;0)), 'Raw Data'!G2081, 0))</f>
        <v/>
      </c>
      <c r="Q2088">
        <f>IF(ISBLANK('Raw Data'!J2081), 0, IF(AND(4=MATCH(LARGE('Raw Data'!G2081:J2081, 1), 'Raw Data'!G2081:J2081, 0), 'Raw Data'!P2081-'Raw Data'!O2081&gt;3), 'Raw Data'!J2081, 0))</f>
        <v/>
      </c>
      <c r="R2088">
        <f>IF(ISBLANK('Raw Data'!J2081), 0, IF(AND(3=MATCH(LARGE('Raw Data'!G2081:J2081, 1), 'Raw Data'!G2081:J2081, 0), 'Raw Data'!O2081-'Raw Data'!P2081&gt;3), 'Raw Data'!I2081, 0))</f>
        <v/>
      </c>
      <c r="S2088">
        <f>IF(AND('Raw Data'!P2081-'Raw Data'!O2081&gt;4, 'Raw Data'!F2081&lt;'Raw Data'!C2081), 'Raw Data'!J2081, 0)</f>
        <v/>
      </c>
      <c r="T2088">
        <f>IF(AND('Raw Data'!O2081-'Raw Data'!P2081&gt;4, 'Raw Data'!F2081&gt;'Raw Data'!C2081), 'Raw Data'!I2081, 0)</f>
        <v/>
      </c>
      <c r="U2088">
        <f>IF(AND('Raw Data'!P2081-'Raw Data'!O2081&lt;3, 'Raw Data'!P2081&gt;'Raw Data'!O2081, 'Raw Data'!F2081&lt;'Raw Data'!C2081), 'Raw Data'!H2081, 0)</f>
        <v/>
      </c>
      <c r="V2088">
        <f>IF(AND('Raw Data'!P2081-'Raw Data'!O2081&lt;3, 'Raw Data'!P2081&gt;'Raw Data'!O2081, 'Raw Data'!F2081&gt;'Raw Data'!C2081), 'Raw Data'!G2081, 0)</f>
        <v/>
      </c>
    </row>
    <row r="2089">
      <c r="A2089">
        <f>IF(AND('Raw Data'!F2082&lt;'Raw Data'!C2082, 'Raw Data'!P2082&gt;'Raw Data'!O2082, 'Raw Data'!P2082-'Raw Data'!O2082&gt;3), 'Raw Data'!J2082, 0)</f>
        <v/>
      </c>
      <c r="B2089">
        <f>IF(AND('Raw Data'!C2082&lt;'Raw Data'!F2082, 'Raw Data'!O2082&gt;'Raw Data'!P2082, 'Raw Data'!O2082-'Raw Data'!P2082&gt;3), 'Raw Data'!I2082, 0)</f>
        <v/>
      </c>
      <c r="C2089">
        <f>IF(AND('Raw Data'!F2082&lt;'Raw Data'!C2082, 'Raw Data'!P2082&gt;'Raw Data'!O2082, 'Raw Data'!P2082-'Raw Data'!O2082&lt;4), 'Raw Data'!H2082, 0)</f>
        <v/>
      </c>
      <c r="D2089">
        <f>IF(AND('Raw Data'!C2082&lt;'Raw Data'!F2082, 'Raw Data'!O2082&gt;'Raw Data'!P2082, 'Raw Data'!O2082-'Raw Data'!P2082&lt;4), 'Raw Data'!G2082, 0)</f>
        <v/>
      </c>
      <c r="E2089">
        <f>IF(ISBLANK('Raw Data'!J2082), 0, IF(AND(4=MATCH(LARGE('Raw Data'!G2082:J2082, 4), 'Raw Data'!G2082:J2082, 0), 'Raw Data'!P2082-'Raw Data'!O2082&gt;3), 'Raw Data'!J2082, 0))</f>
        <v/>
      </c>
      <c r="F2089">
        <f>IF(ISBLANK('Raw Data'!J2082), 0, IF(AND(3=MATCH(LARGE('Raw Data'!G2082:J2082, 4), 'Raw Data'!G2082:J2082, 0), 'Raw Data'!O2082-'Raw Data'!P2082&gt;3), 'Raw Data'!I2082, 0))</f>
        <v/>
      </c>
      <c r="G2089">
        <f>IF(ISBLANK('Raw Data'!J2082), 0, IF(AND(2=MATCH(LARGE('Raw Data'!G2082:J2082, 4), 'Raw Data'!G2082:J2082, 0), AND('Raw Data'!P2082-'Raw Data'!O2082&lt;4, 'Raw Data'!P2082-'Raw Data'!O2082&gt;0)), 'Raw Data'!H2082, 0))</f>
        <v/>
      </c>
      <c r="H2089">
        <f>IF(ISBLANK('Raw Data'!J2082), 0, IF(AND(1=MATCH(LARGE('Raw Data'!G2082:J2082, 4), 'Raw Data'!G2082:J2082, 0), AND('Raw Data'!O2082-'Raw Data'!P2082&lt;4, 'Raw Data'!O2082-'Raw Data'!P2082&gt;0)), 'Raw Data'!G2082, 0))</f>
        <v/>
      </c>
      <c r="I2089">
        <f>IF(ISBLANK('Raw Data'!J2082), 0, IF(AND(4=MATCH(LARGE('Raw Data'!G2082:J2082, 3), 'Raw Data'!G2082:J2082, 0), 'Raw Data'!P2082-'Raw Data'!O2082&gt;3), 'Raw Data'!J2082, 0))</f>
        <v/>
      </c>
      <c r="J2089">
        <f>IF(ISBLANK('Raw Data'!J2082), 0, IF(AND(3=MATCH(LARGE('Raw Data'!G2082:J2082, 3), 'Raw Data'!G2082:J2082, 0), 'Raw Data'!O2082-'Raw Data'!P2082&gt;3), 'Raw Data'!I2082, 0))</f>
        <v/>
      </c>
      <c r="K2089">
        <f>IF(ISBLANK('Raw Data'!J2082), 0, IF(AND(2=MATCH(LARGE('Raw Data'!G2082:J2082, 3), 'Raw Data'!G2082:J2082, 0), AND('Raw Data'!P2082-'Raw Data'!O2082&lt;4, 'Raw Data'!P2082-'Raw Data'!O2082&gt;0)), 'Raw Data'!H2082, 0))</f>
        <v/>
      </c>
      <c r="L2089">
        <f>IF(ISBLANK('Raw Data'!J2082), 0, IF(AND(1=MATCH(LARGE('Raw Data'!G2082:J2082, 3), 'Raw Data'!G2082:J2082, 0), AND('Raw Data'!O2082-'Raw Data'!P2082&lt;4, 'Raw Data'!O2082-'Raw Data'!P2082&gt;0)), 'Raw Data'!G2082, 0))</f>
        <v/>
      </c>
      <c r="M2089">
        <f>IF(ISBLANK('Raw Data'!J2082), 0, IF(AND(4=MATCH(LARGE('Raw Data'!G2082:J2082, 2), 'Raw Data'!G2082:J2082, 0), 'Raw Data'!P2082-'Raw Data'!O2082&gt;3), 'Raw Data'!J2082, 0))</f>
        <v/>
      </c>
      <c r="N2089">
        <f>IF(ISBLANK('Raw Data'!J2082), 0, IF(AND(3=MATCH(LARGE('Raw Data'!G2082:J2082, 2), 'Raw Data'!G2082:J2082, 0), 'Raw Data'!O2082-'Raw Data'!P2082&gt;3), 'Raw Data'!I2082, 0))</f>
        <v/>
      </c>
      <c r="O2089">
        <f>IF(ISBLANK('Raw Data'!J2082), 0, IF(AND(2=MATCH(LARGE('Raw Data'!G2082:J2082, 2), 'Raw Data'!G2082:J2082, 0), AND('Raw Data'!P2082-'Raw Data'!O2082&lt;4, 'Raw Data'!P2082-'Raw Data'!O2082&gt;0)), 'Raw Data'!H2082, 0))</f>
        <v/>
      </c>
      <c r="P2089">
        <f>IF(ISBLANK('Raw Data'!J2082), 0, IF(AND(1=MATCH(LARGE('Raw Data'!G2082:J2082, 2), 'Raw Data'!G2082:J2082, 0), AND('Raw Data'!O2082-'Raw Data'!P2082&lt;4, 'Raw Data'!O2082-'Raw Data'!P2082&gt;0)), 'Raw Data'!G2082, 0))</f>
        <v/>
      </c>
      <c r="Q2089">
        <f>IF(ISBLANK('Raw Data'!J2082), 0, IF(AND(4=MATCH(LARGE('Raw Data'!G2082:J2082, 1), 'Raw Data'!G2082:J2082, 0), 'Raw Data'!P2082-'Raw Data'!O2082&gt;3), 'Raw Data'!J2082, 0))</f>
        <v/>
      </c>
      <c r="R2089">
        <f>IF(ISBLANK('Raw Data'!J2082), 0, IF(AND(3=MATCH(LARGE('Raw Data'!G2082:J2082, 1), 'Raw Data'!G2082:J2082, 0), 'Raw Data'!O2082-'Raw Data'!P2082&gt;3), 'Raw Data'!I2082, 0))</f>
        <v/>
      </c>
      <c r="S2089">
        <f>IF(AND('Raw Data'!P2082-'Raw Data'!O2082&gt;4, 'Raw Data'!F2082&lt;'Raw Data'!C2082), 'Raw Data'!J2082, 0)</f>
        <v/>
      </c>
      <c r="T2089">
        <f>IF(AND('Raw Data'!O2082-'Raw Data'!P2082&gt;4, 'Raw Data'!F2082&gt;'Raw Data'!C2082), 'Raw Data'!I2082, 0)</f>
        <v/>
      </c>
      <c r="U2089">
        <f>IF(AND('Raw Data'!P2082-'Raw Data'!O2082&lt;3, 'Raw Data'!P2082&gt;'Raw Data'!O2082, 'Raw Data'!F2082&lt;'Raw Data'!C2082), 'Raw Data'!H2082, 0)</f>
        <v/>
      </c>
      <c r="V2089">
        <f>IF(AND('Raw Data'!P2082-'Raw Data'!O2082&lt;3, 'Raw Data'!P2082&gt;'Raw Data'!O2082, 'Raw Data'!F2082&gt;'Raw Data'!C2082), 'Raw Data'!G2082, 0)</f>
        <v/>
      </c>
    </row>
    <row r="2090">
      <c r="A2090">
        <f>IF(AND('Raw Data'!F2083&lt;'Raw Data'!C2083, 'Raw Data'!P2083&gt;'Raw Data'!O2083, 'Raw Data'!P2083-'Raw Data'!O2083&gt;3), 'Raw Data'!J2083, 0)</f>
        <v/>
      </c>
      <c r="B2090">
        <f>IF(AND('Raw Data'!C2083&lt;'Raw Data'!F2083, 'Raw Data'!O2083&gt;'Raw Data'!P2083, 'Raw Data'!O2083-'Raw Data'!P2083&gt;3), 'Raw Data'!I2083, 0)</f>
        <v/>
      </c>
      <c r="C2090">
        <f>IF(AND('Raw Data'!F2083&lt;'Raw Data'!C2083, 'Raw Data'!P2083&gt;'Raw Data'!O2083, 'Raw Data'!P2083-'Raw Data'!O2083&lt;4), 'Raw Data'!H2083, 0)</f>
        <v/>
      </c>
      <c r="D2090">
        <f>IF(AND('Raw Data'!C2083&lt;'Raw Data'!F2083, 'Raw Data'!O2083&gt;'Raw Data'!P2083, 'Raw Data'!O2083-'Raw Data'!P2083&lt;4), 'Raw Data'!G2083, 0)</f>
        <v/>
      </c>
      <c r="E2090">
        <f>IF(ISBLANK('Raw Data'!J2083), 0, IF(AND(4=MATCH(LARGE('Raw Data'!G2083:J2083, 4), 'Raw Data'!G2083:J2083, 0), 'Raw Data'!P2083-'Raw Data'!O2083&gt;3), 'Raw Data'!J2083, 0))</f>
        <v/>
      </c>
      <c r="F2090">
        <f>IF(ISBLANK('Raw Data'!J2083), 0, IF(AND(3=MATCH(LARGE('Raw Data'!G2083:J2083, 4), 'Raw Data'!G2083:J2083, 0), 'Raw Data'!O2083-'Raw Data'!P2083&gt;3), 'Raw Data'!I2083, 0))</f>
        <v/>
      </c>
      <c r="G2090">
        <f>IF(ISBLANK('Raw Data'!J2083), 0, IF(AND(2=MATCH(LARGE('Raw Data'!G2083:J2083, 4), 'Raw Data'!G2083:J2083, 0), AND('Raw Data'!P2083-'Raw Data'!O2083&lt;4, 'Raw Data'!P2083-'Raw Data'!O2083&gt;0)), 'Raw Data'!H2083, 0))</f>
        <v/>
      </c>
      <c r="H2090">
        <f>IF(ISBLANK('Raw Data'!J2083), 0, IF(AND(1=MATCH(LARGE('Raw Data'!G2083:J2083, 4), 'Raw Data'!G2083:J2083, 0), AND('Raw Data'!O2083-'Raw Data'!P2083&lt;4, 'Raw Data'!O2083-'Raw Data'!P2083&gt;0)), 'Raw Data'!G2083, 0))</f>
        <v/>
      </c>
      <c r="I2090">
        <f>IF(ISBLANK('Raw Data'!J2083), 0, IF(AND(4=MATCH(LARGE('Raw Data'!G2083:J2083, 3), 'Raw Data'!G2083:J2083, 0), 'Raw Data'!P2083-'Raw Data'!O2083&gt;3), 'Raw Data'!J2083, 0))</f>
        <v/>
      </c>
      <c r="J2090">
        <f>IF(ISBLANK('Raw Data'!J2083), 0, IF(AND(3=MATCH(LARGE('Raw Data'!G2083:J2083, 3), 'Raw Data'!G2083:J2083, 0), 'Raw Data'!O2083-'Raw Data'!P2083&gt;3), 'Raw Data'!I2083, 0))</f>
        <v/>
      </c>
      <c r="K2090">
        <f>IF(ISBLANK('Raw Data'!J2083), 0, IF(AND(2=MATCH(LARGE('Raw Data'!G2083:J2083, 3), 'Raw Data'!G2083:J2083, 0), AND('Raw Data'!P2083-'Raw Data'!O2083&lt;4, 'Raw Data'!P2083-'Raw Data'!O2083&gt;0)), 'Raw Data'!H2083, 0))</f>
        <v/>
      </c>
      <c r="L2090">
        <f>IF(ISBLANK('Raw Data'!J2083), 0, IF(AND(1=MATCH(LARGE('Raw Data'!G2083:J2083, 3), 'Raw Data'!G2083:J2083, 0), AND('Raw Data'!O2083-'Raw Data'!P2083&lt;4, 'Raw Data'!O2083-'Raw Data'!P2083&gt;0)), 'Raw Data'!G2083, 0))</f>
        <v/>
      </c>
      <c r="M2090">
        <f>IF(ISBLANK('Raw Data'!J2083), 0, IF(AND(4=MATCH(LARGE('Raw Data'!G2083:J2083, 2), 'Raw Data'!G2083:J2083, 0), 'Raw Data'!P2083-'Raw Data'!O2083&gt;3), 'Raw Data'!J2083, 0))</f>
        <v/>
      </c>
      <c r="N2090">
        <f>IF(ISBLANK('Raw Data'!J2083), 0, IF(AND(3=MATCH(LARGE('Raw Data'!G2083:J2083, 2), 'Raw Data'!G2083:J2083, 0), 'Raw Data'!O2083-'Raw Data'!P2083&gt;3), 'Raw Data'!I2083, 0))</f>
        <v/>
      </c>
      <c r="O2090">
        <f>IF(ISBLANK('Raw Data'!J2083), 0, IF(AND(2=MATCH(LARGE('Raw Data'!G2083:J2083, 2), 'Raw Data'!G2083:J2083, 0), AND('Raw Data'!P2083-'Raw Data'!O2083&lt;4, 'Raw Data'!P2083-'Raw Data'!O2083&gt;0)), 'Raw Data'!H2083, 0))</f>
        <v/>
      </c>
      <c r="P2090">
        <f>IF(ISBLANK('Raw Data'!J2083), 0, IF(AND(1=MATCH(LARGE('Raw Data'!G2083:J2083, 2), 'Raw Data'!G2083:J2083, 0), AND('Raw Data'!O2083-'Raw Data'!P2083&lt;4, 'Raw Data'!O2083-'Raw Data'!P2083&gt;0)), 'Raw Data'!G2083, 0))</f>
        <v/>
      </c>
      <c r="Q2090">
        <f>IF(ISBLANK('Raw Data'!J2083), 0, IF(AND(4=MATCH(LARGE('Raw Data'!G2083:J2083, 1), 'Raw Data'!G2083:J2083, 0), 'Raw Data'!P2083-'Raw Data'!O2083&gt;3), 'Raw Data'!J2083, 0))</f>
        <v/>
      </c>
      <c r="R2090">
        <f>IF(ISBLANK('Raw Data'!J2083), 0, IF(AND(3=MATCH(LARGE('Raw Data'!G2083:J2083, 1), 'Raw Data'!G2083:J2083, 0), 'Raw Data'!O2083-'Raw Data'!P2083&gt;3), 'Raw Data'!I2083, 0))</f>
        <v/>
      </c>
      <c r="S2090">
        <f>IF(AND('Raw Data'!P2083-'Raw Data'!O2083&gt;4, 'Raw Data'!F2083&lt;'Raw Data'!C2083), 'Raw Data'!J2083, 0)</f>
        <v/>
      </c>
      <c r="T2090">
        <f>IF(AND('Raw Data'!O2083-'Raw Data'!P2083&gt;4, 'Raw Data'!F2083&gt;'Raw Data'!C2083), 'Raw Data'!I2083, 0)</f>
        <v/>
      </c>
      <c r="U2090">
        <f>IF(AND('Raw Data'!P2083-'Raw Data'!O2083&lt;3, 'Raw Data'!P2083&gt;'Raw Data'!O2083, 'Raw Data'!F2083&lt;'Raw Data'!C2083), 'Raw Data'!H2083, 0)</f>
        <v/>
      </c>
      <c r="V2090">
        <f>IF(AND('Raw Data'!P2083-'Raw Data'!O2083&lt;3, 'Raw Data'!P2083&gt;'Raw Data'!O2083, 'Raw Data'!F2083&gt;'Raw Data'!C2083), 'Raw Data'!G2083, 0)</f>
        <v/>
      </c>
    </row>
    <row r="2091">
      <c r="A2091">
        <f>IF(AND('Raw Data'!F2084&lt;'Raw Data'!C2084, 'Raw Data'!P2084&gt;'Raw Data'!O2084, 'Raw Data'!P2084-'Raw Data'!O2084&gt;3), 'Raw Data'!J2084, 0)</f>
        <v/>
      </c>
      <c r="B2091">
        <f>IF(AND('Raw Data'!C2084&lt;'Raw Data'!F2084, 'Raw Data'!O2084&gt;'Raw Data'!P2084, 'Raw Data'!O2084-'Raw Data'!P2084&gt;3), 'Raw Data'!I2084, 0)</f>
        <v/>
      </c>
      <c r="C2091">
        <f>IF(AND('Raw Data'!F2084&lt;'Raw Data'!C2084, 'Raw Data'!P2084&gt;'Raw Data'!O2084, 'Raw Data'!P2084-'Raw Data'!O2084&lt;4), 'Raw Data'!H2084, 0)</f>
        <v/>
      </c>
      <c r="D2091">
        <f>IF(AND('Raw Data'!C2084&lt;'Raw Data'!F2084, 'Raw Data'!O2084&gt;'Raw Data'!P2084, 'Raw Data'!O2084-'Raw Data'!P2084&lt;4), 'Raw Data'!G2084, 0)</f>
        <v/>
      </c>
      <c r="E2091">
        <f>IF(ISBLANK('Raw Data'!J2084), 0, IF(AND(4=MATCH(LARGE('Raw Data'!G2084:J2084, 4), 'Raw Data'!G2084:J2084, 0), 'Raw Data'!P2084-'Raw Data'!O2084&gt;3), 'Raw Data'!J2084, 0))</f>
        <v/>
      </c>
      <c r="F2091">
        <f>IF(ISBLANK('Raw Data'!J2084), 0, IF(AND(3=MATCH(LARGE('Raw Data'!G2084:J2084, 4), 'Raw Data'!G2084:J2084, 0), 'Raw Data'!O2084-'Raw Data'!P2084&gt;3), 'Raw Data'!I2084, 0))</f>
        <v/>
      </c>
      <c r="G2091">
        <f>IF(ISBLANK('Raw Data'!J2084), 0, IF(AND(2=MATCH(LARGE('Raw Data'!G2084:J2084, 4), 'Raw Data'!G2084:J2084, 0), AND('Raw Data'!P2084-'Raw Data'!O2084&lt;4, 'Raw Data'!P2084-'Raw Data'!O2084&gt;0)), 'Raw Data'!H2084, 0))</f>
        <v/>
      </c>
      <c r="H2091">
        <f>IF(ISBLANK('Raw Data'!J2084), 0, IF(AND(1=MATCH(LARGE('Raw Data'!G2084:J2084, 4), 'Raw Data'!G2084:J2084, 0), AND('Raw Data'!O2084-'Raw Data'!P2084&lt;4, 'Raw Data'!O2084-'Raw Data'!P2084&gt;0)), 'Raw Data'!G2084, 0))</f>
        <v/>
      </c>
      <c r="I2091">
        <f>IF(ISBLANK('Raw Data'!J2084), 0, IF(AND(4=MATCH(LARGE('Raw Data'!G2084:J2084, 3), 'Raw Data'!G2084:J2084, 0), 'Raw Data'!P2084-'Raw Data'!O2084&gt;3), 'Raw Data'!J2084, 0))</f>
        <v/>
      </c>
      <c r="J2091">
        <f>IF(ISBLANK('Raw Data'!J2084), 0, IF(AND(3=MATCH(LARGE('Raw Data'!G2084:J2084, 3), 'Raw Data'!G2084:J2084, 0), 'Raw Data'!O2084-'Raw Data'!P2084&gt;3), 'Raw Data'!I2084, 0))</f>
        <v/>
      </c>
      <c r="K2091">
        <f>IF(ISBLANK('Raw Data'!J2084), 0, IF(AND(2=MATCH(LARGE('Raw Data'!G2084:J2084, 3), 'Raw Data'!G2084:J2084, 0), AND('Raw Data'!P2084-'Raw Data'!O2084&lt;4, 'Raw Data'!P2084-'Raw Data'!O2084&gt;0)), 'Raw Data'!H2084, 0))</f>
        <v/>
      </c>
      <c r="L2091">
        <f>IF(ISBLANK('Raw Data'!J2084), 0, IF(AND(1=MATCH(LARGE('Raw Data'!G2084:J2084, 3), 'Raw Data'!G2084:J2084, 0), AND('Raw Data'!O2084-'Raw Data'!P2084&lt;4, 'Raw Data'!O2084-'Raw Data'!P2084&gt;0)), 'Raw Data'!G2084, 0))</f>
        <v/>
      </c>
      <c r="M2091">
        <f>IF(ISBLANK('Raw Data'!J2084), 0, IF(AND(4=MATCH(LARGE('Raw Data'!G2084:J2084, 2), 'Raw Data'!G2084:J2084, 0), 'Raw Data'!P2084-'Raw Data'!O2084&gt;3), 'Raw Data'!J2084, 0))</f>
        <v/>
      </c>
      <c r="N2091">
        <f>IF(ISBLANK('Raw Data'!J2084), 0, IF(AND(3=MATCH(LARGE('Raw Data'!G2084:J2084, 2), 'Raw Data'!G2084:J2084, 0), 'Raw Data'!O2084-'Raw Data'!P2084&gt;3), 'Raw Data'!I2084, 0))</f>
        <v/>
      </c>
      <c r="O2091">
        <f>IF(ISBLANK('Raw Data'!J2084), 0, IF(AND(2=MATCH(LARGE('Raw Data'!G2084:J2084, 2), 'Raw Data'!G2084:J2084, 0), AND('Raw Data'!P2084-'Raw Data'!O2084&lt;4, 'Raw Data'!P2084-'Raw Data'!O2084&gt;0)), 'Raw Data'!H2084, 0))</f>
        <v/>
      </c>
      <c r="P2091">
        <f>IF(ISBLANK('Raw Data'!J2084), 0, IF(AND(1=MATCH(LARGE('Raw Data'!G2084:J2084, 2), 'Raw Data'!G2084:J2084, 0), AND('Raw Data'!O2084-'Raw Data'!P2084&lt;4, 'Raw Data'!O2084-'Raw Data'!P2084&gt;0)), 'Raw Data'!G2084, 0))</f>
        <v/>
      </c>
      <c r="Q2091">
        <f>IF(ISBLANK('Raw Data'!J2084), 0, IF(AND(4=MATCH(LARGE('Raw Data'!G2084:J2084, 1), 'Raw Data'!G2084:J2084, 0), 'Raw Data'!P2084-'Raw Data'!O2084&gt;3), 'Raw Data'!J2084, 0))</f>
        <v/>
      </c>
      <c r="R2091">
        <f>IF(ISBLANK('Raw Data'!J2084), 0, IF(AND(3=MATCH(LARGE('Raw Data'!G2084:J2084, 1), 'Raw Data'!G2084:J2084, 0), 'Raw Data'!O2084-'Raw Data'!P2084&gt;3), 'Raw Data'!I2084, 0))</f>
        <v/>
      </c>
      <c r="S2091">
        <f>IF(AND('Raw Data'!P2084-'Raw Data'!O2084&gt;4, 'Raw Data'!F2084&lt;'Raw Data'!C2084), 'Raw Data'!J2084, 0)</f>
        <v/>
      </c>
      <c r="T2091">
        <f>IF(AND('Raw Data'!O2084-'Raw Data'!P2084&gt;4, 'Raw Data'!F2084&gt;'Raw Data'!C2084), 'Raw Data'!I2084, 0)</f>
        <v/>
      </c>
      <c r="U2091">
        <f>IF(AND('Raw Data'!P2084-'Raw Data'!O2084&lt;3, 'Raw Data'!P2084&gt;'Raw Data'!O2084, 'Raw Data'!F2084&lt;'Raw Data'!C2084), 'Raw Data'!H2084, 0)</f>
        <v/>
      </c>
      <c r="V2091">
        <f>IF(AND('Raw Data'!P2084-'Raw Data'!O2084&lt;3, 'Raw Data'!P2084&gt;'Raw Data'!O2084, 'Raw Data'!F2084&gt;'Raw Data'!C2084), 'Raw Data'!G2084, 0)</f>
        <v/>
      </c>
    </row>
    <row r="2092">
      <c r="A2092">
        <f>IF(AND('Raw Data'!F2085&lt;'Raw Data'!C2085, 'Raw Data'!P2085&gt;'Raw Data'!O2085, 'Raw Data'!P2085-'Raw Data'!O2085&gt;3), 'Raw Data'!J2085, 0)</f>
        <v/>
      </c>
      <c r="B2092">
        <f>IF(AND('Raw Data'!C2085&lt;'Raw Data'!F2085, 'Raw Data'!O2085&gt;'Raw Data'!P2085, 'Raw Data'!O2085-'Raw Data'!P2085&gt;3), 'Raw Data'!I2085, 0)</f>
        <v/>
      </c>
      <c r="C2092">
        <f>IF(AND('Raw Data'!F2085&lt;'Raw Data'!C2085, 'Raw Data'!P2085&gt;'Raw Data'!O2085, 'Raw Data'!P2085-'Raw Data'!O2085&lt;4), 'Raw Data'!H2085, 0)</f>
        <v/>
      </c>
      <c r="D2092">
        <f>IF(AND('Raw Data'!C2085&lt;'Raw Data'!F2085, 'Raw Data'!O2085&gt;'Raw Data'!P2085, 'Raw Data'!O2085-'Raw Data'!P2085&lt;4), 'Raw Data'!G2085, 0)</f>
        <v/>
      </c>
      <c r="E2092">
        <f>IF(ISBLANK('Raw Data'!J2085), 0, IF(AND(4=MATCH(LARGE('Raw Data'!G2085:J2085, 4), 'Raw Data'!G2085:J2085, 0), 'Raw Data'!P2085-'Raw Data'!O2085&gt;3), 'Raw Data'!J2085, 0))</f>
        <v/>
      </c>
      <c r="F2092">
        <f>IF(ISBLANK('Raw Data'!J2085), 0, IF(AND(3=MATCH(LARGE('Raw Data'!G2085:J2085, 4), 'Raw Data'!G2085:J2085, 0), 'Raw Data'!O2085-'Raw Data'!P2085&gt;3), 'Raw Data'!I2085, 0))</f>
        <v/>
      </c>
      <c r="G2092">
        <f>IF(ISBLANK('Raw Data'!J2085), 0, IF(AND(2=MATCH(LARGE('Raw Data'!G2085:J2085, 4), 'Raw Data'!G2085:J2085, 0), AND('Raw Data'!P2085-'Raw Data'!O2085&lt;4, 'Raw Data'!P2085-'Raw Data'!O2085&gt;0)), 'Raw Data'!H2085, 0))</f>
        <v/>
      </c>
      <c r="H2092">
        <f>IF(ISBLANK('Raw Data'!J2085), 0, IF(AND(1=MATCH(LARGE('Raw Data'!G2085:J2085, 4), 'Raw Data'!G2085:J2085, 0), AND('Raw Data'!O2085-'Raw Data'!P2085&lt;4, 'Raw Data'!O2085-'Raw Data'!P2085&gt;0)), 'Raw Data'!G2085, 0))</f>
        <v/>
      </c>
      <c r="I2092">
        <f>IF(ISBLANK('Raw Data'!J2085), 0, IF(AND(4=MATCH(LARGE('Raw Data'!G2085:J2085, 3), 'Raw Data'!G2085:J2085, 0), 'Raw Data'!P2085-'Raw Data'!O2085&gt;3), 'Raw Data'!J2085, 0))</f>
        <v/>
      </c>
      <c r="J2092">
        <f>IF(ISBLANK('Raw Data'!J2085), 0, IF(AND(3=MATCH(LARGE('Raw Data'!G2085:J2085, 3), 'Raw Data'!G2085:J2085, 0), 'Raw Data'!O2085-'Raw Data'!P2085&gt;3), 'Raw Data'!I2085, 0))</f>
        <v/>
      </c>
      <c r="K2092">
        <f>IF(ISBLANK('Raw Data'!J2085), 0, IF(AND(2=MATCH(LARGE('Raw Data'!G2085:J2085, 3), 'Raw Data'!G2085:J2085, 0), AND('Raw Data'!P2085-'Raw Data'!O2085&lt;4, 'Raw Data'!P2085-'Raw Data'!O2085&gt;0)), 'Raw Data'!H2085, 0))</f>
        <v/>
      </c>
      <c r="L2092">
        <f>IF(ISBLANK('Raw Data'!J2085), 0, IF(AND(1=MATCH(LARGE('Raw Data'!G2085:J2085, 3), 'Raw Data'!G2085:J2085, 0), AND('Raw Data'!O2085-'Raw Data'!P2085&lt;4, 'Raw Data'!O2085-'Raw Data'!P2085&gt;0)), 'Raw Data'!G2085, 0))</f>
        <v/>
      </c>
      <c r="M2092">
        <f>IF(ISBLANK('Raw Data'!J2085), 0, IF(AND(4=MATCH(LARGE('Raw Data'!G2085:J2085, 2), 'Raw Data'!G2085:J2085, 0), 'Raw Data'!P2085-'Raw Data'!O2085&gt;3), 'Raw Data'!J2085, 0))</f>
        <v/>
      </c>
      <c r="N2092">
        <f>IF(ISBLANK('Raw Data'!J2085), 0, IF(AND(3=MATCH(LARGE('Raw Data'!G2085:J2085, 2), 'Raw Data'!G2085:J2085, 0), 'Raw Data'!O2085-'Raw Data'!P2085&gt;3), 'Raw Data'!I2085, 0))</f>
        <v/>
      </c>
      <c r="O2092">
        <f>IF(ISBLANK('Raw Data'!J2085), 0, IF(AND(2=MATCH(LARGE('Raw Data'!G2085:J2085, 2), 'Raw Data'!G2085:J2085, 0), AND('Raw Data'!P2085-'Raw Data'!O2085&lt;4, 'Raw Data'!P2085-'Raw Data'!O2085&gt;0)), 'Raw Data'!H2085, 0))</f>
        <v/>
      </c>
      <c r="P2092">
        <f>IF(ISBLANK('Raw Data'!J2085), 0, IF(AND(1=MATCH(LARGE('Raw Data'!G2085:J2085, 2), 'Raw Data'!G2085:J2085, 0), AND('Raw Data'!O2085-'Raw Data'!P2085&lt;4, 'Raw Data'!O2085-'Raw Data'!P2085&gt;0)), 'Raw Data'!G2085, 0))</f>
        <v/>
      </c>
      <c r="Q2092">
        <f>IF(ISBLANK('Raw Data'!J2085), 0, IF(AND(4=MATCH(LARGE('Raw Data'!G2085:J2085, 1), 'Raw Data'!G2085:J2085, 0), 'Raw Data'!P2085-'Raw Data'!O2085&gt;3), 'Raw Data'!J2085, 0))</f>
        <v/>
      </c>
      <c r="R2092">
        <f>IF(ISBLANK('Raw Data'!J2085), 0, IF(AND(3=MATCH(LARGE('Raw Data'!G2085:J2085, 1), 'Raw Data'!G2085:J2085, 0), 'Raw Data'!O2085-'Raw Data'!P2085&gt;3), 'Raw Data'!I2085, 0))</f>
        <v/>
      </c>
      <c r="S2092">
        <f>IF(AND('Raw Data'!P2085-'Raw Data'!O2085&gt;4, 'Raw Data'!F2085&lt;'Raw Data'!C2085), 'Raw Data'!J2085, 0)</f>
        <v/>
      </c>
      <c r="T2092">
        <f>IF(AND('Raw Data'!O2085-'Raw Data'!P2085&gt;4, 'Raw Data'!F2085&gt;'Raw Data'!C2085), 'Raw Data'!I2085, 0)</f>
        <v/>
      </c>
      <c r="U2092">
        <f>IF(AND('Raw Data'!P2085-'Raw Data'!O2085&lt;3, 'Raw Data'!P2085&gt;'Raw Data'!O2085, 'Raw Data'!F2085&lt;'Raw Data'!C2085), 'Raw Data'!H2085, 0)</f>
        <v/>
      </c>
      <c r="V2092">
        <f>IF(AND('Raw Data'!P2085-'Raw Data'!O2085&lt;3, 'Raw Data'!P2085&gt;'Raw Data'!O2085, 'Raw Data'!F2085&gt;'Raw Data'!C2085), 'Raw Data'!G2085, 0)</f>
        <v/>
      </c>
    </row>
    <row r="2093">
      <c r="A2093">
        <f>IF(AND('Raw Data'!F2086&lt;'Raw Data'!C2086, 'Raw Data'!P2086&gt;'Raw Data'!O2086, 'Raw Data'!P2086-'Raw Data'!O2086&gt;3), 'Raw Data'!J2086, 0)</f>
        <v/>
      </c>
      <c r="B2093">
        <f>IF(AND('Raw Data'!C2086&lt;'Raw Data'!F2086, 'Raw Data'!O2086&gt;'Raw Data'!P2086, 'Raw Data'!O2086-'Raw Data'!P2086&gt;3), 'Raw Data'!I2086, 0)</f>
        <v/>
      </c>
      <c r="C2093">
        <f>IF(AND('Raw Data'!F2086&lt;'Raw Data'!C2086, 'Raw Data'!P2086&gt;'Raw Data'!O2086, 'Raw Data'!P2086-'Raw Data'!O2086&lt;4), 'Raw Data'!H2086, 0)</f>
        <v/>
      </c>
      <c r="D2093">
        <f>IF(AND('Raw Data'!C2086&lt;'Raw Data'!F2086, 'Raw Data'!O2086&gt;'Raw Data'!P2086, 'Raw Data'!O2086-'Raw Data'!P2086&lt;4), 'Raw Data'!G2086, 0)</f>
        <v/>
      </c>
      <c r="E2093">
        <f>IF(ISBLANK('Raw Data'!J2086), 0, IF(AND(4=MATCH(LARGE('Raw Data'!G2086:J2086, 4), 'Raw Data'!G2086:J2086, 0), 'Raw Data'!P2086-'Raw Data'!O2086&gt;3), 'Raw Data'!J2086, 0))</f>
        <v/>
      </c>
      <c r="F2093">
        <f>IF(ISBLANK('Raw Data'!J2086), 0, IF(AND(3=MATCH(LARGE('Raw Data'!G2086:J2086, 4), 'Raw Data'!G2086:J2086, 0), 'Raw Data'!O2086-'Raw Data'!P2086&gt;3), 'Raw Data'!I2086, 0))</f>
        <v/>
      </c>
      <c r="G2093">
        <f>IF(ISBLANK('Raw Data'!J2086), 0, IF(AND(2=MATCH(LARGE('Raw Data'!G2086:J2086, 4), 'Raw Data'!G2086:J2086, 0), AND('Raw Data'!P2086-'Raw Data'!O2086&lt;4, 'Raw Data'!P2086-'Raw Data'!O2086&gt;0)), 'Raw Data'!H2086, 0))</f>
        <v/>
      </c>
      <c r="H2093">
        <f>IF(ISBLANK('Raw Data'!J2086), 0, IF(AND(1=MATCH(LARGE('Raw Data'!G2086:J2086, 4), 'Raw Data'!G2086:J2086, 0), AND('Raw Data'!O2086-'Raw Data'!P2086&lt;4, 'Raw Data'!O2086-'Raw Data'!P2086&gt;0)), 'Raw Data'!G2086, 0))</f>
        <v/>
      </c>
      <c r="I2093">
        <f>IF(ISBLANK('Raw Data'!J2086), 0, IF(AND(4=MATCH(LARGE('Raw Data'!G2086:J2086, 3), 'Raw Data'!G2086:J2086, 0), 'Raw Data'!P2086-'Raw Data'!O2086&gt;3), 'Raw Data'!J2086, 0))</f>
        <v/>
      </c>
      <c r="J2093">
        <f>IF(ISBLANK('Raw Data'!J2086), 0, IF(AND(3=MATCH(LARGE('Raw Data'!G2086:J2086, 3), 'Raw Data'!G2086:J2086, 0), 'Raw Data'!O2086-'Raw Data'!P2086&gt;3), 'Raw Data'!I2086, 0))</f>
        <v/>
      </c>
      <c r="K2093">
        <f>IF(ISBLANK('Raw Data'!J2086), 0, IF(AND(2=MATCH(LARGE('Raw Data'!G2086:J2086, 3), 'Raw Data'!G2086:J2086, 0), AND('Raw Data'!P2086-'Raw Data'!O2086&lt;4, 'Raw Data'!P2086-'Raw Data'!O2086&gt;0)), 'Raw Data'!H2086, 0))</f>
        <v/>
      </c>
      <c r="L2093">
        <f>IF(ISBLANK('Raw Data'!J2086), 0, IF(AND(1=MATCH(LARGE('Raw Data'!G2086:J2086, 3), 'Raw Data'!G2086:J2086, 0), AND('Raw Data'!O2086-'Raw Data'!P2086&lt;4, 'Raw Data'!O2086-'Raw Data'!P2086&gt;0)), 'Raw Data'!G2086, 0))</f>
        <v/>
      </c>
      <c r="M2093">
        <f>IF(ISBLANK('Raw Data'!J2086), 0, IF(AND(4=MATCH(LARGE('Raw Data'!G2086:J2086, 2), 'Raw Data'!G2086:J2086, 0), 'Raw Data'!P2086-'Raw Data'!O2086&gt;3), 'Raw Data'!J2086, 0))</f>
        <v/>
      </c>
      <c r="N2093">
        <f>IF(ISBLANK('Raw Data'!J2086), 0, IF(AND(3=MATCH(LARGE('Raw Data'!G2086:J2086, 2), 'Raw Data'!G2086:J2086, 0), 'Raw Data'!O2086-'Raw Data'!P2086&gt;3), 'Raw Data'!I2086, 0))</f>
        <v/>
      </c>
      <c r="O2093">
        <f>IF(ISBLANK('Raw Data'!J2086), 0, IF(AND(2=MATCH(LARGE('Raw Data'!G2086:J2086, 2), 'Raw Data'!G2086:J2086, 0), AND('Raw Data'!P2086-'Raw Data'!O2086&lt;4, 'Raw Data'!P2086-'Raw Data'!O2086&gt;0)), 'Raw Data'!H2086, 0))</f>
        <v/>
      </c>
      <c r="P2093">
        <f>IF(ISBLANK('Raw Data'!J2086), 0, IF(AND(1=MATCH(LARGE('Raw Data'!G2086:J2086, 2), 'Raw Data'!G2086:J2086, 0), AND('Raw Data'!O2086-'Raw Data'!P2086&lt;4, 'Raw Data'!O2086-'Raw Data'!P2086&gt;0)), 'Raw Data'!G2086, 0))</f>
        <v/>
      </c>
      <c r="Q2093">
        <f>IF(ISBLANK('Raw Data'!J2086), 0, IF(AND(4=MATCH(LARGE('Raw Data'!G2086:J2086, 1), 'Raw Data'!G2086:J2086, 0), 'Raw Data'!P2086-'Raw Data'!O2086&gt;3), 'Raw Data'!J2086, 0))</f>
        <v/>
      </c>
      <c r="R2093">
        <f>IF(ISBLANK('Raw Data'!J2086), 0, IF(AND(3=MATCH(LARGE('Raw Data'!G2086:J2086, 1), 'Raw Data'!G2086:J2086, 0), 'Raw Data'!O2086-'Raw Data'!P2086&gt;3), 'Raw Data'!I2086, 0))</f>
        <v/>
      </c>
      <c r="S2093">
        <f>IF(AND('Raw Data'!P2086-'Raw Data'!O2086&gt;4, 'Raw Data'!F2086&lt;'Raw Data'!C2086), 'Raw Data'!J2086, 0)</f>
        <v/>
      </c>
      <c r="T2093">
        <f>IF(AND('Raw Data'!O2086-'Raw Data'!P2086&gt;4, 'Raw Data'!F2086&gt;'Raw Data'!C2086), 'Raw Data'!I2086, 0)</f>
        <v/>
      </c>
      <c r="U2093">
        <f>IF(AND('Raw Data'!P2086-'Raw Data'!O2086&lt;3, 'Raw Data'!P2086&gt;'Raw Data'!O2086, 'Raw Data'!F2086&lt;'Raw Data'!C2086), 'Raw Data'!H2086, 0)</f>
        <v/>
      </c>
      <c r="V2093">
        <f>IF(AND('Raw Data'!P2086-'Raw Data'!O2086&lt;3, 'Raw Data'!P2086&gt;'Raw Data'!O2086, 'Raw Data'!F2086&gt;'Raw Data'!C2086), 'Raw Data'!G2086, 0)</f>
        <v/>
      </c>
    </row>
    <row r="2094">
      <c r="A2094">
        <f>IF(AND('Raw Data'!F2087&lt;'Raw Data'!C2087, 'Raw Data'!P2087&gt;'Raw Data'!O2087, 'Raw Data'!P2087-'Raw Data'!O2087&gt;3), 'Raw Data'!J2087, 0)</f>
        <v/>
      </c>
      <c r="B2094">
        <f>IF(AND('Raw Data'!C2087&lt;'Raw Data'!F2087, 'Raw Data'!O2087&gt;'Raw Data'!P2087, 'Raw Data'!O2087-'Raw Data'!P2087&gt;3), 'Raw Data'!I2087, 0)</f>
        <v/>
      </c>
      <c r="C2094">
        <f>IF(AND('Raw Data'!F2087&lt;'Raw Data'!C2087, 'Raw Data'!P2087&gt;'Raw Data'!O2087, 'Raw Data'!P2087-'Raw Data'!O2087&lt;4), 'Raw Data'!H2087, 0)</f>
        <v/>
      </c>
      <c r="D2094">
        <f>IF(AND('Raw Data'!C2087&lt;'Raw Data'!F2087, 'Raw Data'!O2087&gt;'Raw Data'!P2087, 'Raw Data'!O2087-'Raw Data'!P2087&lt;4), 'Raw Data'!G2087, 0)</f>
        <v/>
      </c>
      <c r="E2094">
        <f>IF(ISBLANK('Raw Data'!J2087), 0, IF(AND(4=MATCH(LARGE('Raw Data'!G2087:J2087, 4), 'Raw Data'!G2087:J2087, 0), 'Raw Data'!P2087-'Raw Data'!O2087&gt;3), 'Raw Data'!J2087, 0))</f>
        <v/>
      </c>
      <c r="F2094">
        <f>IF(ISBLANK('Raw Data'!J2087), 0, IF(AND(3=MATCH(LARGE('Raw Data'!G2087:J2087, 4), 'Raw Data'!G2087:J2087, 0), 'Raw Data'!O2087-'Raw Data'!P2087&gt;3), 'Raw Data'!I2087, 0))</f>
        <v/>
      </c>
      <c r="G2094">
        <f>IF(ISBLANK('Raw Data'!J2087), 0, IF(AND(2=MATCH(LARGE('Raw Data'!G2087:J2087, 4), 'Raw Data'!G2087:J2087, 0), AND('Raw Data'!P2087-'Raw Data'!O2087&lt;4, 'Raw Data'!P2087-'Raw Data'!O2087&gt;0)), 'Raw Data'!H2087, 0))</f>
        <v/>
      </c>
      <c r="H2094">
        <f>IF(ISBLANK('Raw Data'!J2087), 0, IF(AND(1=MATCH(LARGE('Raw Data'!G2087:J2087, 4), 'Raw Data'!G2087:J2087, 0), AND('Raw Data'!O2087-'Raw Data'!P2087&lt;4, 'Raw Data'!O2087-'Raw Data'!P2087&gt;0)), 'Raw Data'!G2087, 0))</f>
        <v/>
      </c>
      <c r="I2094">
        <f>IF(ISBLANK('Raw Data'!J2087), 0, IF(AND(4=MATCH(LARGE('Raw Data'!G2087:J2087, 3), 'Raw Data'!G2087:J2087, 0), 'Raw Data'!P2087-'Raw Data'!O2087&gt;3), 'Raw Data'!J2087, 0))</f>
        <v/>
      </c>
      <c r="J2094">
        <f>IF(ISBLANK('Raw Data'!J2087), 0, IF(AND(3=MATCH(LARGE('Raw Data'!G2087:J2087, 3), 'Raw Data'!G2087:J2087, 0), 'Raw Data'!O2087-'Raw Data'!P2087&gt;3), 'Raw Data'!I2087, 0))</f>
        <v/>
      </c>
      <c r="K2094">
        <f>IF(ISBLANK('Raw Data'!J2087), 0, IF(AND(2=MATCH(LARGE('Raw Data'!G2087:J2087, 3), 'Raw Data'!G2087:J2087, 0), AND('Raw Data'!P2087-'Raw Data'!O2087&lt;4, 'Raw Data'!P2087-'Raw Data'!O2087&gt;0)), 'Raw Data'!H2087, 0))</f>
        <v/>
      </c>
      <c r="L2094">
        <f>IF(ISBLANK('Raw Data'!J2087), 0, IF(AND(1=MATCH(LARGE('Raw Data'!G2087:J2087, 3), 'Raw Data'!G2087:J2087, 0), AND('Raw Data'!O2087-'Raw Data'!P2087&lt;4, 'Raw Data'!O2087-'Raw Data'!P2087&gt;0)), 'Raw Data'!G2087, 0))</f>
        <v/>
      </c>
      <c r="M2094">
        <f>IF(ISBLANK('Raw Data'!J2087), 0, IF(AND(4=MATCH(LARGE('Raw Data'!G2087:J2087, 2), 'Raw Data'!G2087:J2087, 0), 'Raw Data'!P2087-'Raw Data'!O2087&gt;3), 'Raw Data'!J2087, 0))</f>
        <v/>
      </c>
      <c r="N2094">
        <f>IF(ISBLANK('Raw Data'!J2087), 0, IF(AND(3=MATCH(LARGE('Raw Data'!G2087:J2087, 2), 'Raw Data'!G2087:J2087, 0), 'Raw Data'!O2087-'Raw Data'!P2087&gt;3), 'Raw Data'!I2087, 0))</f>
        <v/>
      </c>
      <c r="O2094">
        <f>IF(ISBLANK('Raw Data'!J2087), 0, IF(AND(2=MATCH(LARGE('Raw Data'!G2087:J2087, 2), 'Raw Data'!G2087:J2087, 0), AND('Raw Data'!P2087-'Raw Data'!O2087&lt;4, 'Raw Data'!P2087-'Raw Data'!O2087&gt;0)), 'Raw Data'!H2087, 0))</f>
        <v/>
      </c>
      <c r="P2094">
        <f>IF(ISBLANK('Raw Data'!J2087), 0, IF(AND(1=MATCH(LARGE('Raw Data'!G2087:J2087, 2), 'Raw Data'!G2087:J2087, 0), AND('Raw Data'!O2087-'Raw Data'!P2087&lt;4, 'Raw Data'!O2087-'Raw Data'!P2087&gt;0)), 'Raw Data'!G2087, 0))</f>
        <v/>
      </c>
      <c r="Q2094">
        <f>IF(ISBLANK('Raw Data'!J2087), 0, IF(AND(4=MATCH(LARGE('Raw Data'!G2087:J2087, 1), 'Raw Data'!G2087:J2087, 0), 'Raw Data'!P2087-'Raw Data'!O2087&gt;3), 'Raw Data'!J2087, 0))</f>
        <v/>
      </c>
      <c r="R2094">
        <f>IF(ISBLANK('Raw Data'!J2087), 0, IF(AND(3=MATCH(LARGE('Raw Data'!G2087:J2087, 1), 'Raw Data'!G2087:J2087, 0), 'Raw Data'!O2087-'Raw Data'!P2087&gt;3), 'Raw Data'!I2087, 0))</f>
        <v/>
      </c>
      <c r="S2094">
        <f>IF(AND('Raw Data'!P2087-'Raw Data'!O2087&gt;4, 'Raw Data'!F2087&lt;'Raw Data'!C2087), 'Raw Data'!J2087, 0)</f>
        <v/>
      </c>
      <c r="T2094">
        <f>IF(AND('Raw Data'!O2087-'Raw Data'!P2087&gt;4, 'Raw Data'!F2087&gt;'Raw Data'!C2087), 'Raw Data'!I2087, 0)</f>
        <v/>
      </c>
      <c r="U2094">
        <f>IF(AND('Raw Data'!P2087-'Raw Data'!O2087&lt;3, 'Raw Data'!P2087&gt;'Raw Data'!O2087, 'Raw Data'!F2087&lt;'Raw Data'!C2087), 'Raw Data'!H2087, 0)</f>
        <v/>
      </c>
      <c r="V2094">
        <f>IF(AND('Raw Data'!P2087-'Raw Data'!O2087&lt;3, 'Raw Data'!P2087&gt;'Raw Data'!O2087, 'Raw Data'!F2087&gt;'Raw Data'!C2087), 'Raw Data'!G2087, 0)</f>
        <v/>
      </c>
    </row>
    <row r="2095">
      <c r="A2095">
        <f>IF(AND('Raw Data'!F2088&lt;'Raw Data'!C2088, 'Raw Data'!P2088&gt;'Raw Data'!O2088, 'Raw Data'!P2088-'Raw Data'!O2088&gt;3), 'Raw Data'!J2088, 0)</f>
        <v/>
      </c>
      <c r="B2095">
        <f>IF(AND('Raw Data'!C2088&lt;'Raw Data'!F2088, 'Raw Data'!O2088&gt;'Raw Data'!P2088, 'Raw Data'!O2088-'Raw Data'!P2088&gt;3), 'Raw Data'!I2088, 0)</f>
        <v/>
      </c>
      <c r="C2095">
        <f>IF(AND('Raw Data'!F2088&lt;'Raw Data'!C2088, 'Raw Data'!P2088&gt;'Raw Data'!O2088, 'Raw Data'!P2088-'Raw Data'!O2088&lt;4), 'Raw Data'!H2088, 0)</f>
        <v/>
      </c>
      <c r="D2095">
        <f>IF(AND('Raw Data'!C2088&lt;'Raw Data'!F2088, 'Raw Data'!O2088&gt;'Raw Data'!P2088, 'Raw Data'!O2088-'Raw Data'!P2088&lt;4), 'Raw Data'!G2088, 0)</f>
        <v/>
      </c>
      <c r="E2095">
        <f>IF(ISBLANK('Raw Data'!J2088), 0, IF(AND(4=MATCH(LARGE('Raw Data'!G2088:J2088, 4), 'Raw Data'!G2088:J2088, 0), 'Raw Data'!P2088-'Raw Data'!O2088&gt;3), 'Raw Data'!J2088, 0))</f>
        <v/>
      </c>
      <c r="F2095">
        <f>IF(ISBLANK('Raw Data'!J2088), 0, IF(AND(3=MATCH(LARGE('Raw Data'!G2088:J2088, 4), 'Raw Data'!G2088:J2088, 0), 'Raw Data'!O2088-'Raw Data'!P2088&gt;3), 'Raw Data'!I2088, 0))</f>
        <v/>
      </c>
      <c r="G2095">
        <f>IF(ISBLANK('Raw Data'!J2088), 0, IF(AND(2=MATCH(LARGE('Raw Data'!G2088:J2088, 4), 'Raw Data'!G2088:J2088, 0), AND('Raw Data'!P2088-'Raw Data'!O2088&lt;4, 'Raw Data'!P2088-'Raw Data'!O2088&gt;0)), 'Raw Data'!H2088, 0))</f>
        <v/>
      </c>
      <c r="H2095">
        <f>IF(ISBLANK('Raw Data'!J2088), 0, IF(AND(1=MATCH(LARGE('Raw Data'!G2088:J2088, 4), 'Raw Data'!G2088:J2088, 0), AND('Raw Data'!O2088-'Raw Data'!P2088&lt;4, 'Raw Data'!O2088-'Raw Data'!P2088&gt;0)), 'Raw Data'!G2088, 0))</f>
        <v/>
      </c>
      <c r="I2095">
        <f>IF(ISBLANK('Raw Data'!J2088), 0, IF(AND(4=MATCH(LARGE('Raw Data'!G2088:J2088, 3), 'Raw Data'!G2088:J2088, 0), 'Raw Data'!P2088-'Raw Data'!O2088&gt;3), 'Raw Data'!J2088, 0))</f>
        <v/>
      </c>
      <c r="J2095">
        <f>IF(ISBLANK('Raw Data'!J2088), 0, IF(AND(3=MATCH(LARGE('Raw Data'!G2088:J2088, 3), 'Raw Data'!G2088:J2088, 0), 'Raw Data'!O2088-'Raw Data'!P2088&gt;3), 'Raw Data'!I2088, 0))</f>
        <v/>
      </c>
      <c r="K2095">
        <f>IF(ISBLANK('Raw Data'!J2088), 0, IF(AND(2=MATCH(LARGE('Raw Data'!G2088:J2088, 3), 'Raw Data'!G2088:J2088, 0), AND('Raw Data'!P2088-'Raw Data'!O2088&lt;4, 'Raw Data'!P2088-'Raw Data'!O2088&gt;0)), 'Raw Data'!H2088, 0))</f>
        <v/>
      </c>
      <c r="L2095">
        <f>IF(ISBLANK('Raw Data'!J2088), 0, IF(AND(1=MATCH(LARGE('Raw Data'!G2088:J2088, 3), 'Raw Data'!G2088:J2088, 0), AND('Raw Data'!O2088-'Raw Data'!P2088&lt;4, 'Raw Data'!O2088-'Raw Data'!P2088&gt;0)), 'Raw Data'!G2088, 0))</f>
        <v/>
      </c>
      <c r="M2095">
        <f>IF(ISBLANK('Raw Data'!J2088), 0, IF(AND(4=MATCH(LARGE('Raw Data'!G2088:J2088, 2), 'Raw Data'!G2088:J2088, 0), 'Raw Data'!P2088-'Raw Data'!O2088&gt;3), 'Raw Data'!J2088, 0))</f>
        <v/>
      </c>
      <c r="N2095">
        <f>IF(ISBLANK('Raw Data'!J2088), 0, IF(AND(3=MATCH(LARGE('Raw Data'!G2088:J2088, 2), 'Raw Data'!G2088:J2088, 0), 'Raw Data'!O2088-'Raw Data'!P2088&gt;3), 'Raw Data'!I2088, 0))</f>
        <v/>
      </c>
      <c r="O2095">
        <f>IF(ISBLANK('Raw Data'!J2088), 0, IF(AND(2=MATCH(LARGE('Raw Data'!G2088:J2088, 2), 'Raw Data'!G2088:J2088, 0), AND('Raw Data'!P2088-'Raw Data'!O2088&lt;4, 'Raw Data'!P2088-'Raw Data'!O2088&gt;0)), 'Raw Data'!H2088, 0))</f>
        <v/>
      </c>
      <c r="P2095">
        <f>IF(ISBLANK('Raw Data'!J2088), 0, IF(AND(1=MATCH(LARGE('Raw Data'!G2088:J2088, 2), 'Raw Data'!G2088:J2088, 0), AND('Raw Data'!O2088-'Raw Data'!P2088&lt;4, 'Raw Data'!O2088-'Raw Data'!P2088&gt;0)), 'Raw Data'!G2088, 0))</f>
        <v/>
      </c>
      <c r="Q2095">
        <f>IF(ISBLANK('Raw Data'!J2088), 0, IF(AND(4=MATCH(LARGE('Raw Data'!G2088:J2088, 1), 'Raw Data'!G2088:J2088, 0), 'Raw Data'!P2088-'Raw Data'!O2088&gt;3), 'Raw Data'!J2088, 0))</f>
        <v/>
      </c>
      <c r="R2095">
        <f>IF(ISBLANK('Raw Data'!J2088), 0, IF(AND(3=MATCH(LARGE('Raw Data'!G2088:J2088, 1), 'Raw Data'!G2088:J2088, 0), 'Raw Data'!O2088-'Raw Data'!P2088&gt;3), 'Raw Data'!I2088, 0))</f>
        <v/>
      </c>
      <c r="S2095">
        <f>IF(AND('Raw Data'!P2088-'Raw Data'!O2088&gt;4, 'Raw Data'!F2088&lt;'Raw Data'!C2088), 'Raw Data'!J2088, 0)</f>
        <v/>
      </c>
      <c r="T2095">
        <f>IF(AND('Raw Data'!O2088-'Raw Data'!P2088&gt;4, 'Raw Data'!F2088&gt;'Raw Data'!C2088), 'Raw Data'!I2088, 0)</f>
        <v/>
      </c>
      <c r="U2095">
        <f>IF(AND('Raw Data'!P2088-'Raw Data'!O2088&lt;3, 'Raw Data'!P2088&gt;'Raw Data'!O2088, 'Raw Data'!F2088&lt;'Raw Data'!C2088), 'Raw Data'!H2088, 0)</f>
        <v/>
      </c>
      <c r="V2095">
        <f>IF(AND('Raw Data'!P2088-'Raw Data'!O2088&lt;3, 'Raw Data'!P2088&gt;'Raw Data'!O2088, 'Raw Data'!F2088&gt;'Raw Data'!C2088), 'Raw Data'!G2088, 0)</f>
        <v/>
      </c>
    </row>
    <row r="2096">
      <c r="A2096">
        <f>IF(AND('Raw Data'!F2089&lt;'Raw Data'!C2089, 'Raw Data'!P2089&gt;'Raw Data'!O2089, 'Raw Data'!P2089-'Raw Data'!O2089&gt;3), 'Raw Data'!J2089, 0)</f>
        <v/>
      </c>
      <c r="B2096">
        <f>IF(AND('Raw Data'!C2089&lt;'Raw Data'!F2089, 'Raw Data'!O2089&gt;'Raw Data'!P2089, 'Raw Data'!O2089-'Raw Data'!P2089&gt;3), 'Raw Data'!I2089, 0)</f>
        <v/>
      </c>
      <c r="C2096">
        <f>IF(AND('Raw Data'!F2089&lt;'Raw Data'!C2089, 'Raw Data'!P2089&gt;'Raw Data'!O2089, 'Raw Data'!P2089-'Raw Data'!O2089&lt;4), 'Raw Data'!H2089, 0)</f>
        <v/>
      </c>
      <c r="D2096">
        <f>IF(AND('Raw Data'!C2089&lt;'Raw Data'!F2089, 'Raw Data'!O2089&gt;'Raw Data'!P2089, 'Raw Data'!O2089-'Raw Data'!P2089&lt;4), 'Raw Data'!G2089, 0)</f>
        <v/>
      </c>
      <c r="E2096">
        <f>IF(ISBLANK('Raw Data'!J2089), 0, IF(AND(4=MATCH(LARGE('Raw Data'!G2089:J2089, 4), 'Raw Data'!G2089:J2089, 0), 'Raw Data'!P2089-'Raw Data'!O2089&gt;3), 'Raw Data'!J2089, 0))</f>
        <v/>
      </c>
      <c r="F2096">
        <f>IF(ISBLANK('Raw Data'!J2089), 0, IF(AND(3=MATCH(LARGE('Raw Data'!G2089:J2089, 4), 'Raw Data'!G2089:J2089, 0), 'Raw Data'!O2089-'Raw Data'!P2089&gt;3), 'Raw Data'!I2089, 0))</f>
        <v/>
      </c>
      <c r="G2096">
        <f>IF(ISBLANK('Raw Data'!J2089), 0, IF(AND(2=MATCH(LARGE('Raw Data'!G2089:J2089, 4), 'Raw Data'!G2089:J2089, 0), AND('Raw Data'!P2089-'Raw Data'!O2089&lt;4, 'Raw Data'!P2089-'Raw Data'!O2089&gt;0)), 'Raw Data'!H2089, 0))</f>
        <v/>
      </c>
      <c r="H2096">
        <f>IF(ISBLANK('Raw Data'!J2089), 0, IF(AND(1=MATCH(LARGE('Raw Data'!G2089:J2089, 4), 'Raw Data'!G2089:J2089, 0), AND('Raw Data'!O2089-'Raw Data'!P2089&lt;4, 'Raw Data'!O2089-'Raw Data'!P2089&gt;0)), 'Raw Data'!G2089, 0))</f>
        <v/>
      </c>
      <c r="I2096">
        <f>IF(ISBLANK('Raw Data'!J2089), 0, IF(AND(4=MATCH(LARGE('Raw Data'!G2089:J2089, 3), 'Raw Data'!G2089:J2089, 0), 'Raw Data'!P2089-'Raw Data'!O2089&gt;3), 'Raw Data'!J2089, 0))</f>
        <v/>
      </c>
      <c r="J2096">
        <f>IF(ISBLANK('Raw Data'!J2089), 0, IF(AND(3=MATCH(LARGE('Raw Data'!G2089:J2089, 3), 'Raw Data'!G2089:J2089, 0), 'Raw Data'!O2089-'Raw Data'!P2089&gt;3), 'Raw Data'!I2089, 0))</f>
        <v/>
      </c>
      <c r="K2096">
        <f>IF(ISBLANK('Raw Data'!J2089), 0, IF(AND(2=MATCH(LARGE('Raw Data'!G2089:J2089, 3), 'Raw Data'!G2089:J2089, 0), AND('Raw Data'!P2089-'Raw Data'!O2089&lt;4, 'Raw Data'!P2089-'Raw Data'!O2089&gt;0)), 'Raw Data'!H2089, 0))</f>
        <v/>
      </c>
      <c r="L2096">
        <f>IF(ISBLANK('Raw Data'!J2089), 0, IF(AND(1=MATCH(LARGE('Raw Data'!G2089:J2089, 3), 'Raw Data'!G2089:J2089, 0), AND('Raw Data'!O2089-'Raw Data'!P2089&lt;4, 'Raw Data'!O2089-'Raw Data'!P2089&gt;0)), 'Raw Data'!G2089, 0))</f>
        <v/>
      </c>
      <c r="M2096">
        <f>IF(ISBLANK('Raw Data'!J2089), 0, IF(AND(4=MATCH(LARGE('Raw Data'!G2089:J2089, 2), 'Raw Data'!G2089:J2089, 0), 'Raw Data'!P2089-'Raw Data'!O2089&gt;3), 'Raw Data'!J2089, 0))</f>
        <v/>
      </c>
      <c r="N2096">
        <f>IF(ISBLANK('Raw Data'!J2089), 0, IF(AND(3=MATCH(LARGE('Raw Data'!G2089:J2089, 2), 'Raw Data'!G2089:J2089, 0), 'Raw Data'!O2089-'Raw Data'!P2089&gt;3), 'Raw Data'!I2089, 0))</f>
        <v/>
      </c>
      <c r="O2096">
        <f>IF(ISBLANK('Raw Data'!J2089), 0, IF(AND(2=MATCH(LARGE('Raw Data'!G2089:J2089, 2), 'Raw Data'!G2089:J2089, 0), AND('Raw Data'!P2089-'Raw Data'!O2089&lt;4, 'Raw Data'!P2089-'Raw Data'!O2089&gt;0)), 'Raw Data'!H2089, 0))</f>
        <v/>
      </c>
      <c r="P2096">
        <f>IF(ISBLANK('Raw Data'!J2089), 0, IF(AND(1=MATCH(LARGE('Raw Data'!G2089:J2089, 2), 'Raw Data'!G2089:J2089, 0), AND('Raw Data'!O2089-'Raw Data'!P2089&lt;4, 'Raw Data'!O2089-'Raw Data'!P2089&gt;0)), 'Raw Data'!G2089, 0))</f>
        <v/>
      </c>
      <c r="Q2096">
        <f>IF(ISBLANK('Raw Data'!J2089), 0, IF(AND(4=MATCH(LARGE('Raw Data'!G2089:J2089, 1), 'Raw Data'!G2089:J2089, 0), 'Raw Data'!P2089-'Raw Data'!O2089&gt;3), 'Raw Data'!J2089, 0))</f>
        <v/>
      </c>
      <c r="R2096">
        <f>IF(ISBLANK('Raw Data'!J2089), 0, IF(AND(3=MATCH(LARGE('Raw Data'!G2089:J2089, 1), 'Raw Data'!G2089:J2089, 0), 'Raw Data'!O2089-'Raw Data'!P2089&gt;3), 'Raw Data'!I2089, 0))</f>
        <v/>
      </c>
      <c r="S2096">
        <f>IF(AND('Raw Data'!P2089-'Raw Data'!O2089&gt;4, 'Raw Data'!F2089&lt;'Raw Data'!C2089), 'Raw Data'!J2089, 0)</f>
        <v/>
      </c>
      <c r="T2096">
        <f>IF(AND('Raw Data'!O2089-'Raw Data'!P2089&gt;4, 'Raw Data'!F2089&gt;'Raw Data'!C2089), 'Raw Data'!I2089, 0)</f>
        <v/>
      </c>
      <c r="U2096">
        <f>IF(AND('Raw Data'!P2089-'Raw Data'!O2089&lt;3, 'Raw Data'!P2089&gt;'Raw Data'!O2089, 'Raw Data'!F2089&lt;'Raw Data'!C2089), 'Raw Data'!H2089, 0)</f>
        <v/>
      </c>
      <c r="V2096">
        <f>IF(AND('Raw Data'!P2089-'Raw Data'!O2089&lt;3, 'Raw Data'!P2089&gt;'Raw Data'!O2089, 'Raw Data'!F2089&gt;'Raw Data'!C2089), 'Raw Data'!G2089, 0)</f>
        <v/>
      </c>
    </row>
    <row r="2097">
      <c r="A2097">
        <f>IF(AND('Raw Data'!F2090&lt;'Raw Data'!C2090, 'Raw Data'!P2090&gt;'Raw Data'!O2090, 'Raw Data'!P2090-'Raw Data'!O2090&gt;3), 'Raw Data'!J2090, 0)</f>
        <v/>
      </c>
      <c r="B2097">
        <f>IF(AND('Raw Data'!C2090&lt;'Raw Data'!F2090, 'Raw Data'!O2090&gt;'Raw Data'!P2090, 'Raw Data'!O2090-'Raw Data'!P2090&gt;3), 'Raw Data'!I2090, 0)</f>
        <v/>
      </c>
      <c r="C2097">
        <f>IF(AND('Raw Data'!F2090&lt;'Raw Data'!C2090, 'Raw Data'!P2090&gt;'Raw Data'!O2090, 'Raw Data'!P2090-'Raw Data'!O2090&lt;4), 'Raw Data'!H2090, 0)</f>
        <v/>
      </c>
      <c r="D2097">
        <f>IF(AND('Raw Data'!C2090&lt;'Raw Data'!F2090, 'Raw Data'!O2090&gt;'Raw Data'!P2090, 'Raw Data'!O2090-'Raw Data'!P2090&lt;4), 'Raw Data'!G2090, 0)</f>
        <v/>
      </c>
      <c r="E2097">
        <f>IF(ISBLANK('Raw Data'!J2090), 0, IF(AND(4=MATCH(LARGE('Raw Data'!G2090:J2090, 4), 'Raw Data'!G2090:J2090, 0), 'Raw Data'!P2090-'Raw Data'!O2090&gt;3), 'Raw Data'!J2090, 0))</f>
        <v/>
      </c>
      <c r="F2097">
        <f>IF(ISBLANK('Raw Data'!J2090), 0, IF(AND(3=MATCH(LARGE('Raw Data'!G2090:J2090, 4), 'Raw Data'!G2090:J2090, 0), 'Raw Data'!O2090-'Raw Data'!P2090&gt;3), 'Raw Data'!I2090, 0))</f>
        <v/>
      </c>
      <c r="G2097">
        <f>IF(ISBLANK('Raw Data'!J2090), 0, IF(AND(2=MATCH(LARGE('Raw Data'!G2090:J2090, 4), 'Raw Data'!G2090:J2090, 0), AND('Raw Data'!P2090-'Raw Data'!O2090&lt;4, 'Raw Data'!P2090-'Raw Data'!O2090&gt;0)), 'Raw Data'!H2090, 0))</f>
        <v/>
      </c>
      <c r="H2097">
        <f>IF(ISBLANK('Raw Data'!J2090), 0, IF(AND(1=MATCH(LARGE('Raw Data'!G2090:J2090, 4), 'Raw Data'!G2090:J2090, 0), AND('Raw Data'!O2090-'Raw Data'!P2090&lt;4, 'Raw Data'!O2090-'Raw Data'!P2090&gt;0)), 'Raw Data'!G2090, 0))</f>
        <v/>
      </c>
      <c r="I2097">
        <f>IF(ISBLANK('Raw Data'!J2090), 0, IF(AND(4=MATCH(LARGE('Raw Data'!G2090:J2090, 3), 'Raw Data'!G2090:J2090, 0), 'Raw Data'!P2090-'Raw Data'!O2090&gt;3), 'Raw Data'!J2090, 0))</f>
        <v/>
      </c>
      <c r="J2097">
        <f>IF(ISBLANK('Raw Data'!J2090), 0, IF(AND(3=MATCH(LARGE('Raw Data'!G2090:J2090, 3), 'Raw Data'!G2090:J2090, 0), 'Raw Data'!O2090-'Raw Data'!P2090&gt;3), 'Raw Data'!I2090, 0))</f>
        <v/>
      </c>
      <c r="K2097">
        <f>IF(ISBLANK('Raw Data'!J2090), 0, IF(AND(2=MATCH(LARGE('Raw Data'!G2090:J2090, 3), 'Raw Data'!G2090:J2090, 0), AND('Raw Data'!P2090-'Raw Data'!O2090&lt;4, 'Raw Data'!P2090-'Raw Data'!O2090&gt;0)), 'Raw Data'!H2090, 0))</f>
        <v/>
      </c>
      <c r="L2097">
        <f>IF(ISBLANK('Raw Data'!J2090), 0, IF(AND(1=MATCH(LARGE('Raw Data'!G2090:J2090, 3), 'Raw Data'!G2090:J2090, 0), AND('Raw Data'!O2090-'Raw Data'!P2090&lt;4, 'Raw Data'!O2090-'Raw Data'!P2090&gt;0)), 'Raw Data'!G2090, 0))</f>
        <v/>
      </c>
      <c r="M2097">
        <f>IF(ISBLANK('Raw Data'!J2090), 0, IF(AND(4=MATCH(LARGE('Raw Data'!G2090:J2090, 2), 'Raw Data'!G2090:J2090, 0), 'Raw Data'!P2090-'Raw Data'!O2090&gt;3), 'Raw Data'!J2090, 0))</f>
        <v/>
      </c>
      <c r="N2097">
        <f>IF(ISBLANK('Raw Data'!J2090), 0, IF(AND(3=MATCH(LARGE('Raw Data'!G2090:J2090, 2), 'Raw Data'!G2090:J2090, 0), 'Raw Data'!O2090-'Raw Data'!P2090&gt;3), 'Raw Data'!I2090, 0))</f>
        <v/>
      </c>
      <c r="O2097">
        <f>IF(ISBLANK('Raw Data'!J2090), 0, IF(AND(2=MATCH(LARGE('Raw Data'!G2090:J2090, 2), 'Raw Data'!G2090:J2090, 0), AND('Raw Data'!P2090-'Raw Data'!O2090&lt;4, 'Raw Data'!P2090-'Raw Data'!O2090&gt;0)), 'Raw Data'!H2090, 0))</f>
        <v/>
      </c>
      <c r="P2097">
        <f>IF(ISBLANK('Raw Data'!J2090), 0, IF(AND(1=MATCH(LARGE('Raw Data'!G2090:J2090, 2), 'Raw Data'!G2090:J2090, 0), AND('Raw Data'!O2090-'Raw Data'!P2090&lt;4, 'Raw Data'!O2090-'Raw Data'!P2090&gt;0)), 'Raw Data'!G2090, 0))</f>
        <v/>
      </c>
      <c r="Q2097">
        <f>IF(ISBLANK('Raw Data'!J2090), 0, IF(AND(4=MATCH(LARGE('Raw Data'!G2090:J2090, 1), 'Raw Data'!G2090:J2090, 0), 'Raw Data'!P2090-'Raw Data'!O2090&gt;3), 'Raw Data'!J2090, 0))</f>
        <v/>
      </c>
      <c r="R2097">
        <f>IF(ISBLANK('Raw Data'!J2090), 0, IF(AND(3=MATCH(LARGE('Raw Data'!G2090:J2090, 1), 'Raw Data'!G2090:J2090, 0), 'Raw Data'!O2090-'Raw Data'!P2090&gt;3), 'Raw Data'!I2090, 0))</f>
        <v/>
      </c>
      <c r="S2097">
        <f>IF(AND('Raw Data'!P2090-'Raw Data'!O2090&gt;4, 'Raw Data'!F2090&lt;'Raw Data'!C2090), 'Raw Data'!J2090, 0)</f>
        <v/>
      </c>
      <c r="T2097">
        <f>IF(AND('Raw Data'!O2090-'Raw Data'!P2090&gt;4, 'Raw Data'!F2090&gt;'Raw Data'!C2090), 'Raw Data'!I2090, 0)</f>
        <v/>
      </c>
      <c r="U2097">
        <f>IF(AND('Raw Data'!P2090-'Raw Data'!O2090&lt;3, 'Raw Data'!P2090&gt;'Raw Data'!O2090, 'Raw Data'!F2090&lt;'Raw Data'!C2090), 'Raw Data'!H2090, 0)</f>
        <v/>
      </c>
      <c r="V2097">
        <f>IF(AND('Raw Data'!P2090-'Raw Data'!O2090&lt;3, 'Raw Data'!P2090&gt;'Raw Data'!O2090, 'Raw Data'!F2090&gt;'Raw Data'!C2090), 'Raw Data'!G2090, 0)</f>
        <v/>
      </c>
    </row>
    <row r="2098">
      <c r="A2098">
        <f>IF(AND('Raw Data'!F2091&lt;'Raw Data'!C2091, 'Raw Data'!P2091&gt;'Raw Data'!O2091, 'Raw Data'!P2091-'Raw Data'!O2091&gt;3), 'Raw Data'!J2091, 0)</f>
        <v/>
      </c>
      <c r="B2098">
        <f>IF(AND('Raw Data'!C2091&lt;'Raw Data'!F2091, 'Raw Data'!O2091&gt;'Raw Data'!P2091, 'Raw Data'!O2091-'Raw Data'!P2091&gt;3), 'Raw Data'!I2091, 0)</f>
        <v/>
      </c>
      <c r="C2098">
        <f>IF(AND('Raw Data'!F2091&lt;'Raw Data'!C2091, 'Raw Data'!P2091&gt;'Raw Data'!O2091, 'Raw Data'!P2091-'Raw Data'!O2091&lt;4), 'Raw Data'!H2091, 0)</f>
        <v/>
      </c>
      <c r="D2098">
        <f>IF(AND('Raw Data'!C2091&lt;'Raw Data'!F2091, 'Raw Data'!O2091&gt;'Raw Data'!P2091, 'Raw Data'!O2091-'Raw Data'!P2091&lt;4), 'Raw Data'!G2091, 0)</f>
        <v/>
      </c>
      <c r="E2098">
        <f>IF(ISBLANK('Raw Data'!J2091), 0, IF(AND(4=MATCH(LARGE('Raw Data'!G2091:J2091, 4), 'Raw Data'!G2091:J2091, 0), 'Raw Data'!P2091-'Raw Data'!O2091&gt;3), 'Raw Data'!J2091, 0))</f>
        <v/>
      </c>
      <c r="F2098">
        <f>IF(ISBLANK('Raw Data'!J2091), 0, IF(AND(3=MATCH(LARGE('Raw Data'!G2091:J2091, 4), 'Raw Data'!G2091:J2091, 0), 'Raw Data'!O2091-'Raw Data'!P2091&gt;3), 'Raw Data'!I2091, 0))</f>
        <v/>
      </c>
      <c r="G2098">
        <f>IF(ISBLANK('Raw Data'!J2091), 0, IF(AND(2=MATCH(LARGE('Raw Data'!G2091:J2091, 4), 'Raw Data'!G2091:J2091, 0), AND('Raw Data'!P2091-'Raw Data'!O2091&lt;4, 'Raw Data'!P2091-'Raw Data'!O2091&gt;0)), 'Raw Data'!H2091, 0))</f>
        <v/>
      </c>
      <c r="H2098">
        <f>IF(ISBLANK('Raw Data'!J2091), 0, IF(AND(1=MATCH(LARGE('Raw Data'!G2091:J2091, 4), 'Raw Data'!G2091:J2091, 0), AND('Raw Data'!O2091-'Raw Data'!P2091&lt;4, 'Raw Data'!O2091-'Raw Data'!P2091&gt;0)), 'Raw Data'!G2091, 0))</f>
        <v/>
      </c>
      <c r="I2098">
        <f>IF(ISBLANK('Raw Data'!J2091), 0, IF(AND(4=MATCH(LARGE('Raw Data'!G2091:J2091, 3), 'Raw Data'!G2091:J2091, 0), 'Raw Data'!P2091-'Raw Data'!O2091&gt;3), 'Raw Data'!J2091, 0))</f>
        <v/>
      </c>
      <c r="J2098">
        <f>IF(ISBLANK('Raw Data'!J2091), 0, IF(AND(3=MATCH(LARGE('Raw Data'!G2091:J2091, 3), 'Raw Data'!G2091:J2091, 0), 'Raw Data'!O2091-'Raw Data'!P2091&gt;3), 'Raw Data'!I2091, 0))</f>
        <v/>
      </c>
      <c r="K2098">
        <f>IF(ISBLANK('Raw Data'!J2091), 0, IF(AND(2=MATCH(LARGE('Raw Data'!G2091:J2091, 3), 'Raw Data'!G2091:J2091, 0), AND('Raw Data'!P2091-'Raw Data'!O2091&lt;4, 'Raw Data'!P2091-'Raw Data'!O2091&gt;0)), 'Raw Data'!H2091, 0))</f>
        <v/>
      </c>
      <c r="L2098">
        <f>IF(ISBLANK('Raw Data'!J2091), 0, IF(AND(1=MATCH(LARGE('Raw Data'!G2091:J2091, 3), 'Raw Data'!G2091:J2091, 0), AND('Raw Data'!O2091-'Raw Data'!P2091&lt;4, 'Raw Data'!O2091-'Raw Data'!P2091&gt;0)), 'Raw Data'!G2091, 0))</f>
        <v/>
      </c>
      <c r="M2098">
        <f>IF(ISBLANK('Raw Data'!J2091), 0, IF(AND(4=MATCH(LARGE('Raw Data'!G2091:J2091, 2), 'Raw Data'!G2091:J2091, 0), 'Raw Data'!P2091-'Raw Data'!O2091&gt;3), 'Raw Data'!J2091, 0))</f>
        <v/>
      </c>
      <c r="N2098">
        <f>IF(ISBLANK('Raw Data'!J2091), 0, IF(AND(3=MATCH(LARGE('Raw Data'!G2091:J2091, 2), 'Raw Data'!G2091:J2091, 0), 'Raw Data'!O2091-'Raw Data'!P2091&gt;3), 'Raw Data'!I2091, 0))</f>
        <v/>
      </c>
      <c r="O2098">
        <f>IF(ISBLANK('Raw Data'!J2091), 0, IF(AND(2=MATCH(LARGE('Raw Data'!G2091:J2091, 2), 'Raw Data'!G2091:J2091, 0), AND('Raw Data'!P2091-'Raw Data'!O2091&lt;4, 'Raw Data'!P2091-'Raw Data'!O2091&gt;0)), 'Raw Data'!H2091, 0))</f>
        <v/>
      </c>
      <c r="P2098">
        <f>IF(ISBLANK('Raw Data'!J2091), 0, IF(AND(1=MATCH(LARGE('Raw Data'!G2091:J2091, 2), 'Raw Data'!G2091:J2091, 0), AND('Raw Data'!O2091-'Raw Data'!P2091&lt;4, 'Raw Data'!O2091-'Raw Data'!P2091&gt;0)), 'Raw Data'!G2091, 0))</f>
        <v/>
      </c>
      <c r="Q2098">
        <f>IF(ISBLANK('Raw Data'!J2091), 0, IF(AND(4=MATCH(LARGE('Raw Data'!G2091:J2091, 1), 'Raw Data'!G2091:J2091, 0), 'Raw Data'!P2091-'Raw Data'!O2091&gt;3), 'Raw Data'!J2091, 0))</f>
        <v/>
      </c>
      <c r="R2098">
        <f>IF(ISBLANK('Raw Data'!J2091), 0, IF(AND(3=MATCH(LARGE('Raw Data'!G2091:J2091, 1), 'Raw Data'!G2091:J2091, 0), 'Raw Data'!O2091-'Raw Data'!P2091&gt;3), 'Raw Data'!I2091, 0))</f>
        <v/>
      </c>
      <c r="S2098">
        <f>IF(AND('Raw Data'!P2091-'Raw Data'!O2091&gt;4, 'Raw Data'!F2091&lt;'Raw Data'!C2091), 'Raw Data'!J2091, 0)</f>
        <v/>
      </c>
      <c r="T2098">
        <f>IF(AND('Raw Data'!O2091-'Raw Data'!P2091&gt;4, 'Raw Data'!F2091&gt;'Raw Data'!C2091), 'Raw Data'!I2091, 0)</f>
        <v/>
      </c>
      <c r="U2098">
        <f>IF(AND('Raw Data'!P2091-'Raw Data'!O2091&lt;3, 'Raw Data'!P2091&gt;'Raw Data'!O2091, 'Raw Data'!F2091&lt;'Raw Data'!C2091), 'Raw Data'!H2091, 0)</f>
        <v/>
      </c>
      <c r="V2098">
        <f>IF(AND('Raw Data'!P2091-'Raw Data'!O2091&lt;3, 'Raw Data'!P2091&gt;'Raw Data'!O2091, 'Raw Data'!F2091&gt;'Raw Data'!C2091), 'Raw Data'!G2091, 0)</f>
        <v/>
      </c>
    </row>
    <row r="2099">
      <c r="A2099">
        <f>IF(AND('Raw Data'!F2092&lt;'Raw Data'!C2092, 'Raw Data'!P2092&gt;'Raw Data'!O2092, 'Raw Data'!P2092-'Raw Data'!O2092&gt;3), 'Raw Data'!J2092, 0)</f>
        <v/>
      </c>
      <c r="B2099">
        <f>IF(AND('Raw Data'!C2092&lt;'Raw Data'!F2092, 'Raw Data'!O2092&gt;'Raw Data'!P2092, 'Raw Data'!O2092-'Raw Data'!P2092&gt;3), 'Raw Data'!I2092, 0)</f>
        <v/>
      </c>
      <c r="C2099">
        <f>IF(AND('Raw Data'!F2092&lt;'Raw Data'!C2092, 'Raw Data'!P2092&gt;'Raw Data'!O2092, 'Raw Data'!P2092-'Raw Data'!O2092&lt;4), 'Raw Data'!H2092, 0)</f>
        <v/>
      </c>
      <c r="D2099">
        <f>IF(AND('Raw Data'!C2092&lt;'Raw Data'!F2092, 'Raw Data'!O2092&gt;'Raw Data'!P2092, 'Raw Data'!O2092-'Raw Data'!P2092&lt;4), 'Raw Data'!G2092, 0)</f>
        <v/>
      </c>
      <c r="E2099">
        <f>IF(ISBLANK('Raw Data'!J2092), 0, IF(AND(4=MATCH(LARGE('Raw Data'!G2092:J2092, 4), 'Raw Data'!G2092:J2092, 0), 'Raw Data'!P2092-'Raw Data'!O2092&gt;3), 'Raw Data'!J2092, 0))</f>
        <v/>
      </c>
      <c r="F2099">
        <f>IF(ISBLANK('Raw Data'!J2092), 0, IF(AND(3=MATCH(LARGE('Raw Data'!G2092:J2092, 4), 'Raw Data'!G2092:J2092, 0), 'Raw Data'!O2092-'Raw Data'!P2092&gt;3), 'Raw Data'!I2092, 0))</f>
        <v/>
      </c>
      <c r="G2099">
        <f>IF(ISBLANK('Raw Data'!J2092), 0, IF(AND(2=MATCH(LARGE('Raw Data'!G2092:J2092, 4), 'Raw Data'!G2092:J2092, 0), AND('Raw Data'!P2092-'Raw Data'!O2092&lt;4, 'Raw Data'!P2092-'Raw Data'!O2092&gt;0)), 'Raw Data'!H2092, 0))</f>
        <v/>
      </c>
      <c r="H2099">
        <f>IF(ISBLANK('Raw Data'!J2092), 0, IF(AND(1=MATCH(LARGE('Raw Data'!G2092:J2092, 4), 'Raw Data'!G2092:J2092, 0), AND('Raw Data'!O2092-'Raw Data'!P2092&lt;4, 'Raw Data'!O2092-'Raw Data'!P2092&gt;0)), 'Raw Data'!G2092, 0))</f>
        <v/>
      </c>
      <c r="I2099">
        <f>IF(ISBLANK('Raw Data'!J2092), 0, IF(AND(4=MATCH(LARGE('Raw Data'!G2092:J2092, 3), 'Raw Data'!G2092:J2092, 0), 'Raw Data'!P2092-'Raw Data'!O2092&gt;3), 'Raw Data'!J2092, 0))</f>
        <v/>
      </c>
      <c r="J2099">
        <f>IF(ISBLANK('Raw Data'!J2092), 0, IF(AND(3=MATCH(LARGE('Raw Data'!G2092:J2092, 3), 'Raw Data'!G2092:J2092, 0), 'Raw Data'!O2092-'Raw Data'!P2092&gt;3), 'Raw Data'!I2092, 0))</f>
        <v/>
      </c>
      <c r="K2099">
        <f>IF(ISBLANK('Raw Data'!J2092), 0, IF(AND(2=MATCH(LARGE('Raw Data'!G2092:J2092, 3), 'Raw Data'!G2092:J2092, 0), AND('Raw Data'!P2092-'Raw Data'!O2092&lt;4, 'Raw Data'!P2092-'Raw Data'!O2092&gt;0)), 'Raw Data'!H2092, 0))</f>
        <v/>
      </c>
      <c r="L2099">
        <f>IF(ISBLANK('Raw Data'!J2092), 0, IF(AND(1=MATCH(LARGE('Raw Data'!G2092:J2092, 3), 'Raw Data'!G2092:J2092, 0), AND('Raw Data'!O2092-'Raw Data'!P2092&lt;4, 'Raw Data'!O2092-'Raw Data'!P2092&gt;0)), 'Raw Data'!G2092, 0))</f>
        <v/>
      </c>
      <c r="M2099">
        <f>IF(ISBLANK('Raw Data'!J2092), 0, IF(AND(4=MATCH(LARGE('Raw Data'!G2092:J2092, 2), 'Raw Data'!G2092:J2092, 0), 'Raw Data'!P2092-'Raw Data'!O2092&gt;3), 'Raw Data'!J2092, 0))</f>
        <v/>
      </c>
      <c r="N2099">
        <f>IF(ISBLANK('Raw Data'!J2092), 0, IF(AND(3=MATCH(LARGE('Raw Data'!G2092:J2092, 2), 'Raw Data'!G2092:J2092, 0), 'Raw Data'!O2092-'Raw Data'!P2092&gt;3), 'Raw Data'!I2092, 0))</f>
        <v/>
      </c>
      <c r="O2099">
        <f>IF(ISBLANK('Raw Data'!J2092), 0, IF(AND(2=MATCH(LARGE('Raw Data'!G2092:J2092, 2), 'Raw Data'!G2092:J2092, 0), AND('Raw Data'!P2092-'Raw Data'!O2092&lt;4, 'Raw Data'!P2092-'Raw Data'!O2092&gt;0)), 'Raw Data'!H2092, 0))</f>
        <v/>
      </c>
      <c r="P2099">
        <f>IF(ISBLANK('Raw Data'!J2092), 0, IF(AND(1=MATCH(LARGE('Raw Data'!G2092:J2092, 2), 'Raw Data'!G2092:J2092, 0), AND('Raw Data'!O2092-'Raw Data'!P2092&lt;4, 'Raw Data'!O2092-'Raw Data'!P2092&gt;0)), 'Raw Data'!G2092, 0))</f>
        <v/>
      </c>
      <c r="Q2099">
        <f>IF(ISBLANK('Raw Data'!J2092), 0, IF(AND(4=MATCH(LARGE('Raw Data'!G2092:J2092, 1), 'Raw Data'!G2092:J2092, 0), 'Raw Data'!P2092-'Raw Data'!O2092&gt;3), 'Raw Data'!J2092, 0))</f>
        <v/>
      </c>
      <c r="R2099">
        <f>IF(ISBLANK('Raw Data'!J2092), 0, IF(AND(3=MATCH(LARGE('Raw Data'!G2092:J2092, 1), 'Raw Data'!G2092:J2092, 0), 'Raw Data'!O2092-'Raw Data'!P2092&gt;3), 'Raw Data'!I2092, 0))</f>
        <v/>
      </c>
      <c r="S2099">
        <f>IF(AND('Raw Data'!P2092-'Raw Data'!O2092&gt;4, 'Raw Data'!F2092&lt;'Raw Data'!C2092), 'Raw Data'!J2092, 0)</f>
        <v/>
      </c>
      <c r="T2099">
        <f>IF(AND('Raw Data'!O2092-'Raw Data'!P2092&gt;4, 'Raw Data'!F2092&gt;'Raw Data'!C2092), 'Raw Data'!I2092, 0)</f>
        <v/>
      </c>
      <c r="U2099">
        <f>IF(AND('Raw Data'!P2092-'Raw Data'!O2092&lt;3, 'Raw Data'!P2092&gt;'Raw Data'!O2092, 'Raw Data'!F2092&lt;'Raw Data'!C2092), 'Raw Data'!H2092, 0)</f>
        <v/>
      </c>
      <c r="V2099">
        <f>IF(AND('Raw Data'!P2092-'Raw Data'!O2092&lt;3, 'Raw Data'!P2092&gt;'Raw Data'!O2092, 'Raw Data'!F2092&gt;'Raw Data'!C2092), 'Raw Data'!G2092, 0)</f>
        <v/>
      </c>
    </row>
    <row r="2100">
      <c r="A2100">
        <f>IF(AND('Raw Data'!F2093&lt;'Raw Data'!C2093, 'Raw Data'!P2093&gt;'Raw Data'!O2093, 'Raw Data'!P2093-'Raw Data'!O2093&gt;3), 'Raw Data'!J2093, 0)</f>
        <v/>
      </c>
      <c r="B2100">
        <f>IF(AND('Raw Data'!C2093&lt;'Raw Data'!F2093, 'Raw Data'!O2093&gt;'Raw Data'!P2093, 'Raw Data'!O2093-'Raw Data'!P2093&gt;3), 'Raw Data'!I2093, 0)</f>
        <v/>
      </c>
      <c r="C2100">
        <f>IF(AND('Raw Data'!F2093&lt;'Raw Data'!C2093, 'Raw Data'!P2093&gt;'Raw Data'!O2093, 'Raw Data'!P2093-'Raw Data'!O2093&lt;4), 'Raw Data'!H2093, 0)</f>
        <v/>
      </c>
      <c r="D2100">
        <f>IF(AND('Raw Data'!C2093&lt;'Raw Data'!F2093, 'Raw Data'!O2093&gt;'Raw Data'!P2093, 'Raw Data'!O2093-'Raw Data'!P2093&lt;4), 'Raw Data'!G2093, 0)</f>
        <v/>
      </c>
      <c r="E2100">
        <f>IF(ISBLANK('Raw Data'!J2093), 0, IF(AND(4=MATCH(LARGE('Raw Data'!G2093:J2093, 4), 'Raw Data'!G2093:J2093, 0), 'Raw Data'!P2093-'Raw Data'!O2093&gt;3), 'Raw Data'!J2093, 0))</f>
        <v/>
      </c>
      <c r="F2100">
        <f>IF(ISBLANK('Raw Data'!J2093), 0, IF(AND(3=MATCH(LARGE('Raw Data'!G2093:J2093, 4), 'Raw Data'!G2093:J2093, 0), 'Raw Data'!O2093-'Raw Data'!P2093&gt;3), 'Raw Data'!I2093, 0))</f>
        <v/>
      </c>
      <c r="G2100">
        <f>IF(ISBLANK('Raw Data'!J2093), 0, IF(AND(2=MATCH(LARGE('Raw Data'!G2093:J2093, 4), 'Raw Data'!G2093:J2093, 0), AND('Raw Data'!P2093-'Raw Data'!O2093&lt;4, 'Raw Data'!P2093-'Raw Data'!O2093&gt;0)), 'Raw Data'!H2093, 0))</f>
        <v/>
      </c>
      <c r="H2100">
        <f>IF(ISBLANK('Raw Data'!J2093), 0, IF(AND(1=MATCH(LARGE('Raw Data'!G2093:J2093, 4), 'Raw Data'!G2093:J2093, 0), AND('Raw Data'!O2093-'Raw Data'!P2093&lt;4, 'Raw Data'!O2093-'Raw Data'!P2093&gt;0)), 'Raw Data'!G2093, 0))</f>
        <v/>
      </c>
      <c r="I2100">
        <f>IF(ISBLANK('Raw Data'!J2093), 0, IF(AND(4=MATCH(LARGE('Raw Data'!G2093:J2093, 3), 'Raw Data'!G2093:J2093, 0), 'Raw Data'!P2093-'Raw Data'!O2093&gt;3), 'Raw Data'!J2093, 0))</f>
        <v/>
      </c>
      <c r="J2100">
        <f>IF(ISBLANK('Raw Data'!J2093), 0, IF(AND(3=MATCH(LARGE('Raw Data'!G2093:J2093, 3), 'Raw Data'!G2093:J2093, 0), 'Raw Data'!O2093-'Raw Data'!P2093&gt;3), 'Raw Data'!I2093, 0))</f>
        <v/>
      </c>
      <c r="K2100">
        <f>IF(ISBLANK('Raw Data'!J2093), 0, IF(AND(2=MATCH(LARGE('Raw Data'!G2093:J2093, 3), 'Raw Data'!G2093:J2093, 0), AND('Raw Data'!P2093-'Raw Data'!O2093&lt;4, 'Raw Data'!P2093-'Raw Data'!O2093&gt;0)), 'Raw Data'!H2093, 0))</f>
        <v/>
      </c>
      <c r="L2100">
        <f>IF(ISBLANK('Raw Data'!J2093), 0, IF(AND(1=MATCH(LARGE('Raw Data'!G2093:J2093, 3), 'Raw Data'!G2093:J2093, 0), AND('Raw Data'!O2093-'Raw Data'!P2093&lt;4, 'Raw Data'!O2093-'Raw Data'!P2093&gt;0)), 'Raw Data'!G2093, 0))</f>
        <v/>
      </c>
      <c r="M2100">
        <f>IF(ISBLANK('Raw Data'!J2093), 0, IF(AND(4=MATCH(LARGE('Raw Data'!G2093:J2093, 2), 'Raw Data'!G2093:J2093, 0), 'Raw Data'!P2093-'Raw Data'!O2093&gt;3), 'Raw Data'!J2093, 0))</f>
        <v/>
      </c>
      <c r="N2100">
        <f>IF(ISBLANK('Raw Data'!J2093), 0, IF(AND(3=MATCH(LARGE('Raw Data'!G2093:J2093, 2), 'Raw Data'!G2093:J2093, 0), 'Raw Data'!O2093-'Raw Data'!P2093&gt;3), 'Raw Data'!I2093, 0))</f>
        <v/>
      </c>
      <c r="O2100">
        <f>IF(ISBLANK('Raw Data'!J2093), 0, IF(AND(2=MATCH(LARGE('Raw Data'!G2093:J2093, 2), 'Raw Data'!G2093:J2093, 0), AND('Raw Data'!P2093-'Raw Data'!O2093&lt;4, 'Raw Data'!P2093-'Raw Data'!O2093&gt;0)), 'Raw Data'!H2093, 0))</f>
        <v/>
      </c>
      <c r="P2100">
        <f>IF(ISBLANK('Raw Data'!J2093), 0, IF(AND(1=MATCH(LARGE('Raw Data'!G2093:J2093, 2), 'Raw Data'!G2093:J2093, 0), AND('Raw Data'!O2093-'Raw Data'!P2093&lt;4, 'Raw Data'!O2093-'Raw Data'!P2093&gt;0)), 'Raw Data'!G2093, 0))</f>
        <v/>
      </c>
      <c r="Q2100">
        <f>IF(ISBLANK('Raw Data'!J2093), 0, IF(AND(4=MATCH(LARGE('Raw Data'!G2093:J2093, 1), 'Raw Data'!G2093:J2093, 0), 'Raw Data'!P2093-'Raw Data'!O2093&gt;3), 'Raw Data'!J2093, 0))</f>
        <v/>
      </c>
      <c r="R2100">
        <f>IF(ISBLANK('Raw Data'!J2093), 0, IF(AND(3=MATCH(LARGE('Raw Data'!G2093:J2093, 1), 'Raw Data'!G2093:J2093, 0), 'Raw Data'!O2093-'Raw Data'!P2093&gt;3), 'Raw Data'!I2093, 0))</f>
        <v/>
      </c>
      <c r="S2100">
        <f>IF(AND('Raw Data'!P2093-'Raw Data'!O2093&gt;4, 'Raw Data'!F2093&lt;'Raw Data'!C2093), 'Raw Data'!J2093, 0)</f>
        <v/>
      </c>
      <c r="T2100">
        <f>IF(AND('Raw Data'!O2093-'Raw Data'!P2093&gt;4, 'Raw Data'!F2093&gt;'Raw Data'!C2093), 'Raw Data'!I2093, 0)</f>
        <v/>
      </c>
      <c r="U2100">
        <f>IF(AND('Raw Data'!P2093-'Raw Data'!O2093&lt;3, 'Raw Data'!P2093&gt;'Raw Data'!O2093, 'Raw Data'!F2093&lt;'Raw Data'!C2093), 'Raw Data'!H2093, 0)</f>
        <v/>
      </c>
      <c r="V2100">
        <f>IF(AND('Raw Data'!P2093-'Raw Data'!O2093&lt;3, 'Raw Data'!P2093&gt;'Raw Data'!O2093, 'Raw Data'!F2093&gt;'Raw Data'!C2093), 'Raw Data'!G2093, 0)</f>
        <v/>
      </c>
    </row>
    <row r="2101">
      <c r="A2101">
        <f>IF(AND('Raw Data'!F2094&lt;'Raw Data'!C2094, 'Raw Data'!P2094&gt;'Raw Data'!O2094, 'Raw Data'!P2094-'Raw Data'!O2094&gt;3), 'Raw Data'!J2094, 0)</f>
        <v/>
      </c>
      <c r="B2101">
        <f>IF(AND('Raw Data'!C2094&lt;'Raw Data'!F2094, 'Raw Data'!O2094&gt;'Raw Data'!P2094, 'Raw Data'!O2094-'Raw Data'!P2094&gt;3), 'Raw Data'!I2094, 0)</f>
        <v/>
      </c>
      <c r="C2101">
        <f>IF(AND('Raw Data'!F2094&lt;'Raw Data'!C2094, 'Raw Data'!P2094&gt;'Raw Data'!O2094, 'Raw Data'!P2094-'Raw Data'!O2094&lt;4), 'Raw Data'!H2094, 0)</f>
        <v/>
      </c>
      <c r="D2101">
        <f>IF(AND('Raw Data'!C2094&lt;'Raw Data'!F2094, 'Raw Data'!O2094&gt;'Raw Data'!P2094, 'Raw Data'!O2094-'Raw Data'!P2094&lt;4), 'Raw Data'!G2094, 0)</f>
        <v/>
      </c>
      <c r="E2101">
        <f>IF(ISBLANK('Raw Data'!J2094), 0, IF(AND(4=MATCH(LARGE('Raw Data'!G2094:J2094, 4), 'Raw Data'!G2094:J2094, 0), 'Raw Data'!P2094-'Raw Data'!O2094&gt;3), 'Raw Data'!J2094, 0))</f>
        <v/>
      </c>
      <c r="F2101">
        <f>IF(ISBLANK('Raw Data'!J2094), 0, IF(AND(3=MATCH(LARGE('Raw Data'!G2094:J2094, 4), 'Raw Data'!G2094:J2094, 0), 'Raw Data'!O2094-'Raw Data'!P2094&gt;3), 'Raw Data'!I2094, 0))</f>
        <v/>
      </c>
      <c r="G2101">
        <f>IF(ISBLANK('Raw Data'!J2094), 0, IF(AND(2=MATCH(LARGE('Raw Data'!G2094:J2094, 4), 'Raw Data'!G2094:J2094, 0), AND('Raw Data'!P2094-'Raw Data'!O2094&lt;4, 'Raw Data'!P2094-'Raw Data'!O2094&gt;0)), 'Raw Data'!H2094, 0))</f>
        <v/>
      </c>
      <c r="H2101">
        <f>IF(ISBLANK('Raw Data'!J2094), 0, IF(AND(1=MATCH(LARGE('Raw Data'!G2094:J2094, 4), 'Raw Data'!G2094:J2094, 0), AND('Raw Data'!O2094-'Raw Data'!P2094&lt;4, 'Raw Data'!O2094-'Raw Data'!P2094&gt;0)), 'Raw Data'!G2094, 0))</f>
        <v/>
      </c>
      <c r="I2101">
        <f>IF(ISBLANK('Raw Data'!J2094), 0, IF(AND(4=MATCH(LARGE('Raw Data'!G2094:J2094, 3), 'Raw Data'!G2094:J2094, 0), 'Raw Data'!P2094-'Raw Data'!O2094&gt;3), 'Raw Data'!J2094, 0))</f>
        <v/>
      </c>
      <c r="J2101">
        <f>IF(ISBLANK('Raw Data'!J2094), 0, IF(AND(3=MATCH(LARGE('Raw Data'!G2094:J2094, 3), 'Raw Data'!G2094:J2094, 0), 'Raw Data'!O2094-'Raw Data'!P2094&gt;3), 'Raw Data'!I2094, 0))</f>
        <v/>
      </c>
      <c r="K2101">
        <f>IF(ISBLANK('Raw Data'!J2094), 0, IF(AND(2=MATCH(LARGE('Raw Data'!G2094:J2094, 3), 'Raw Data'!G2094:J2094, 0), AND('Raw Data'!P2094-'Raw Data'!O2094&lt;4, 'Raw Data'!P2094-'Raw Data'!O2094&gt;0)), 'Raw Data'!H2094, 0))</f>
        <v/>
      </c>
      <c r="L2101">
        <f>IF(ISBLANK('Raw Data'!J2094), 0, IF(AND(1=MATCH(LARGE('Raw Data'!G2094:J2094, 3), 'Raw Data'!G2094:J2094, 0), AND('Raw Data'!O2094-'Raw Data'!P2094&lt;4, 'Raw Data'!O2094-'Raw Data'!P2094&gt;0)), 'Raw Data'!G2094, 0))</f>
        <v/>
      </c>
      <c r="M2101">
        <f>IF(ISBLANK('Raw Data'!J2094), 0, IF(AND(4=MATCH(LARGE('Raw Data'!G2094:J2094, 2), 'Raw Data'!G2094:J2094, 0), 'Raw Data'!P2094-'Raw Data'!O2094&gt;3), 'Raw Data'!J2094, 0))</f>
        <v/>
      </c>
      <c r="N2101">
        <f>IF(ISBLANK('Raw Data'!J2094), 0, IF(AND(3=MATCH(LARGE('Raw Data'!G2094:J2094, 2), 'Raw Data'!G2094:J2094, 0), 'Raw Data'!O2094-'Raw Data'!P2094&gt;3), 'Raw Data'!I2094, 0))</f>
        <v/>
      </c>
      <c r="O2101">
        <f>IF(ISBLANK('Raw Data'!J2094), 0, IF(AND(2=MATCH(LARGE('Raw Data'!G2094:J2094, 2), 'Raw Data'!G2094:J2094, 0), AND('Raw Data'!P2094-'Raw Data'!O2094&lt;4, 'Raw Data'!P2094-'Raw Data'!O2094&gt;0)), 'Raw Data'!H2094, 0))</f>
        <v/>
      </c>
      <c r="P2101">
        <f>IF(ISBLANK('Raw Data'!J2094), 0, IF(AND(1=MATCH(LARGE('Raw Data'!G2094:J2094, 2), 'Raw Data'!G2094:J2094, 0), AND('Raw Data'!O2094-'Raw Data'!P2094&lt;4, 'Raw Data'!O2094-'Raw Data'!P2094&gt;0)), 'Raw Data'!G2094, 0))</f>
        <v/>
      </c>
      <c r="Q2101">
        <f>IF(ISBLANK('Raw Data'!J2094), 0, IF(AND(4=MATCH(LARGE('Raw Data'!G2094:J2094, 1), 'Raw Data'!G2094:J2094, 0), 'Raw Data'!P2094-'Raw Data'!O2094&gt;3), 'Raw Data'!J2094, 0))</f>
        <v/>
      </c>
      <c r="R2101">
        <f>IF(ISBLANK('Raw Data'!J2094), 0, IF(AND(3=MATCH(LARGE('Raw Data'!G2094:J2094, 1), 'Raw Data'!G2094:J2094, 0), 'Raw Data'!O2094-'Raw Data'!P2094&gt;3), 'Raw Data'!I2094, 0))</f>
        <v/>
      </c>
      <c r="S2101">
        <f>IF(AND('Raw Data'!P2094-'Raw Data'!O2094&gt;4, 'Raw Data'!F2094&lt;'Raw Data'!C2094), 'Raw Data'!J2094, 0)</f>
        <v/>
      </c>
      <c r="T2101">
        <f>IF(AND('Raw Data'!O2094-'Raw Data'!P2094&gt;4, 'Raw Data'!F2094&gt;'Raw Data'!C2094), 'Raw Data'!I2094, 0)</f>
        <v/>
      </c>
      <c r="U2101">
        <f>IF(AND('Raw Data'!P2094-'Raw Data'!O2094&lt;3, 'Raw Data'!P2094&gt;'Raw Data'!O2094, 'Raw Data'!F2094&lt;'Raw Data'!C2094), 'Raw Data'!H2094, 0)</f>
        <v/>
      </c>
      <c r="V2101">
        <f>IF(AND('Raw Data'!P2094-'Raw Data'!O2094&lt;3, 'Raw Data'!P2094&gt;'Raw Data'!O2094, 'Raw Data'!F2094&gt;'Raw Data'!C2094), 'Raw Data'!G2094, 0)</f>
        <v/>
      </c>
    </row>
    <row r="2102">
      <c r="A2102">
        <f>IF(AND('Raw Data'!F2095&lt;'Raw Data'!C2095, 'Raw Data'!P2095&gt;'Raw Data'!O2095, 'Raw Data'!P2095-'Raw Data'!O2095&gt;3), 'Raw Data'!J2095, 0)</f>
        <v/>
      </c>
      <c r="B2102">
        <f>IF(AND('Raw Data'!C2095&lt;'Raw Data'!F2095, 'Raw Data'!O2095&gt;'Raw Data'!P2095, 'Raw Data'!O2095-'Raw Data'!P2095&gt;3), 'Raw Data'!I2095, 0)</f>
        <v/>
      </c>
      <c r="C2102">
        <f>IF(AND('Raw Data'!F2095&lt;'Raw Data'!C2095, 'Raw Data'!P2095&gt;'Raw Data'!O2095, 'Raw Data'!P2095-'Raw Data'!O2095&lt;4), 'Raw Data'!H2095, 0)</f>
        <v/>
      </c>
      <c r="D2102">
        <f>IF(AND('Raw Data'!C2095&lt;'Raw Data'!F2095, 'Raw Data'!O2095&gt;'Raw Data'!P2095, 'Raw Data'!O2095-'Raw Data'!P2095&lt;4), 'Raw Data'!G2095, 0)</f>
        <v/>
      </c>
      <c r="E2102">
        <f>IF(ISBLANK('Raw Data'!J2095), 0, IF(AND(4=MATCH(LARGE('Raw Data'!G2095:J2095, 4), 'Raw Data'!G2095:J2095, 0), 'Raw Data'!P2095-'Raw Data'!O2095&gt;3), 'Raw Data'!J2095, 0))</f>
        <v/>
      </c>
      <c r="F2102">
        <f>IF(ISBLANK('Raw Data'!J2095), 0, IF(AND(3=MATCH(LARGE('Raw Data'!G2095:J2095, 4), 'Raw Data'!G2095:J2095, 0), 'Raw Data'!O2095-'Raw Data'!P2095&gt;3), 'Raw Data'!I2095, 0))</f>
        <v/>
      </c>
      <c r="G2102">
        <f>IF(ISBLANK('Raw Data'!J2095), 0, IF(AND(2=MATCH(LARGE('Raw Data'!G2095:J2095, 4), 'Raw Data'!G2095:J2095, 0), AND('Raw Data'!P2095-'Raw Data'!O2095&lt;4, 'Raw Data'!P2095-'Raw Data'!O2095&gt;0)), 'Raw Data'!H2095, 0))</f>
        <v/>
      </c>
      <c r="H2102">
        <f>IF(ISBLANK('Raw Data'!J2095), 0, IF(AND(1=MATCH(LARGE('Raw Data'!G2095:J2095, 4), 'Raw Data'!G2095:J2095, 0), AND('Raw Data'!O2095-'Raw Data'!P2095&lt;4, 'Raw Data'!O2095-'Raw Data'!P2095&gt;0)), 'Raw Data'!G2095, 0))</f>
        <v/>
      </c>
      <c r="I2102">
        <f>IF(ISBLANK('Raw Data'!J2095), 0, IF(AND(4=MATCH(LARGE('Raw Data'!G2095:J2095, 3), 'Raw Data'!G2095:J2095, 0), 'Raw Data'!P2095-'Raw Data'!O2095&gt;3), 'Raw Data'!J2095, 0))</f>
        <v/>
      </c>
      <c r="J2102">
        <f>IF(ISBLANK('Raw Data'!J2095), 0, IF(AND(3=MATCH(LARGE('Raw Data'!G2095:J2095, 3), 'Raw Data'!G2095:J2095, 0), 'Raw Data'!O2095-'Raw Data'!P2095&gt;3), 'Raw Data'!I2095, 0))</f>
        <v/>
      </c>
      <c r="K2102">
        <f>IF(ISBLANK('Raw Data'!J2095), 0, IF(AND(2=MATCH(LARGE('Raw Data'!G2095:J2095, 3), 'Raw Data'!G2095:J2095, 0), AND('Raw Data'!P2095-'Raw Data'!O2095&lt;4, 'Raw Data'!P2095-'Raw Data'!O2095&gt;0)), 'Raw Data'!H2095, 0))</f>
        <v/>
      </c>
      <c r="L2102">
        <f>IF(ISBLANK('Raw Data'!J2095), 0, IF(AND(1=MATCH(LARGE('Raw Data'!G2095:J2095, 3), 'Raw Data'!G2095:J2095, 0), AND('Raw Data'!O2095-'Raw Data'!P2095&lt;4, 'Raw Data'!O2095-'Raw Data'!P2095&gt;0)), 'Raw Data'!G2095, 0))</f>
        <v/>
      </c>
      <c r="M2102">
        <f>IF(ISBLANK('Raw Data'!J2095), 0, IF(AND(4=MATCH(LARGE('Raw Data'!G2095:J2095, 2), 'Raw Data'!G2095:J2095, 0), 'Raw Data'!P2095-'Raw Data'!O2095&gt;3), 'Raw Data'!J2095, 0))</f>
        <v/>
      </c>
      <c r="N2102">
        <f>IF(ISBLANK('Raw Data'!J2095), 0, IF(AND(3=MATCH(LARGE('Raw Data'!G2095:J2095, 2), 'Raw Data'!G2095:J2095, 0), 'Raw Data'!O2095-'Raw Data'!P2095&gt;3), 'Raw Data'!I2095, 0))</f>
        <v/>
      </c>
      <c r="O2102">
        <f>IF(ISBLANK('Raw Data'!J2095), 0, IF(AND(2=MATCH(LARGE('Raw Data'!G2095:J2095, 2), 'Raw Data'!G2095:J2095, 0), AND('Raw Data'!P2095-'Raw Data'!O2095&lt;4, 'Raw Data'!P2095-'Raw Data'!O2095&gt;0)), 'Raw Data'!H2095, 0))</f>
        <v/>
      </c>
      <c r="P2102">
        <f>IF(ISBLANK('Raw Data'!J2095), 0, IF(AND(1=MATCH(LARGE('Raw Data'!G2095:J2095, 2), 'Raw Data'!G2095:J2095, 0), AND('Raw Data'!O2095-'Raw Data'!P2095&lt;4, 'Raw Data'!O2095-'Raw Data'!P2095&gt;0)), 'Raw Data'!G2095, 0))</f>
        <v/>
      </c>
      <c r="Q2102">
        <f>IF(ISBLANK('Raw Data'!J2095), 0, IF(AND(4=MATCH(LARGE('Raw Data'!G2095:J2095, 1), 'Raw Data'!G2095:J2095, 0), 'Raw Data'!P2095-'Raw Data'!O2095&gt;3), 'Raw Data'!J2095, 0))</f>
        <v/>
      </c>
      <c r="R2102">
        <f>IF(ISBLANK('Raw Data'!J2095), 0, IF(AND(3=MATCH(LARGE('Raw Data'!G2095:J2095, 1), 'Raw Data'!G2095:J2095, 0), 'Raw Data'!O2095-'Raw Data'!P2095&gt;3), 'Raw Data'!I2095, 0))</f>
        <v/>
      </c>
      <c r="S2102">
        <f>IF(AND('Raw Data'!P2095-'Raw Data'!O2095&gt;4, 'Raw Data'!F2095&lt;'Raw Data'!C2095), 'Raw Data'!J2095, 0)</f>
        <v/>
      </c>
      <c r="T2102">
        <f>IF(AND('Raw Data'!O2095-'Raw Data'!P2095&gt;4, 'Raw Data'!F2095&gt;'Raw Data'!C2095), 'Raw Data'!I2095, 0)</f>
        <v/>
      </c>
      <c r="U2102">
        <f>IF(AND('Raw Data'!P2095-'Raw Data'!O2095&lt;3, 'Raw Data'!P2095&gt;'Raw Data'!O2095, 'Raw Data'!F2095&lt;'Raw Data'!C2095), 'Raw Data'!H2095, 0)</f>
        <v/>
      </c>
      <c r="V2102">
        <f>IF(AND('Raw Data'!P2095-'Raw Data'!O2095&lt;3, 'Raw Data'!P2095&gt;'Raw Data'!O2095, 'Raw Data'!F2095&gt;'Raw Data'!C2095), 'Raw Data'!G2095, 0)</f>
        <v/>
      </c>
    </row>
    <row r="2103">
      <c r="A2103">
        <f>IF(AND('Raw Data'!F2096&lt;'Raw Data'!C2096, 'Raw Data'!P2096&gt;'Raw Data'!O2096, 'Raw Data'!P2096-'Raw Data'!O2096&gt;3), 'Raw Data'!J2096, 0)</f>
        <v/>
      </c>
      <c r="B2103">
        <f>IF(AND('Raw Data'!C2096&lt;'Raw Data'!F2096, 'Raw Data'!O2096&gt;'Raw Data'!P2096, 'Raw Data'!O2096-'Raw Data'!P2096&gt;3), 'Raw Data'!I2096, 0)</f>
        <v/>
      </c>
      <c r="C2103">
        <f>IF(AND('Raw Data'!F2096&lt;'Raw Data'!C2096, 'Raw Data'!P2096&gt;'Raw Data'!O2096, 'Raw Data'!P2096-'Raw Data'!O2096&lt;4), 'Raw Data'!H2096, 0)</f>
        <v/>
      </c>
      <c r="D2103">
        <f>IF(AND('Raw Data'!C2096&lt;'Raw Data'!F2096, 'Raw Data'!O2096&gt;'Raw Data'!P2096, 'Raw Data'!O2096-'Raw Data'!P2096&lt;4), 'Raw Data'!G2096, 0)</f>
        <v/>
      </c>
      <c r="E2103">
        <f>IF(ISBLANK('Raw Data'!J2096), 0, IF(AND(4=MATCH(LARGE('Raw Data'!G2096:J2096, 4), 'Raw Data'!G2096:J2096, 0), 'Raw Data'!P2096-'Raw Data'!O2096&gt;3), 'Raw Data'!J2096, 0))</f>
        <v/>
      </c>
      <c r="F2103">
        <f>IF(ISBLANK('Raw Data'!J2096), 0, IF(AND(3=MATCH(LARGE('Raw Data'!G2096:J2096, 4), 'Raw Data'!G2096:J2096, 0), 'Raw Data'!O2096-'Raw Data'!P2096&gt;3), 'Raw Data'!I2096, 0))</f>
        <v/>
      </c>
      <c r="G2103">
        <f>IF(ISBLANK('Raw Data'!J2096), 0, IF(AND(2=MATCH(LARGE('Raw Data'!G2096:J2096, 4), 'Raw Data'!G2096:J2096, 0), AND('Raw Data'!P2096-'Raw Data'!O2096&lt;4, 'Raw Data'!P2096-'Raw Data'!O2096&gt;0)), 'Raw Data'!H2096, 0))</f>
        <v/>
      </c>
      <c r="H2103">
        <f>IF(ISBLANK('Raw Data'!J2096), 0, IF(AND(1=MATCH(LARGE('Raw Data'!G2096:J2096, 4), 'Raw Data'!G2096:J2096, 0), AND('Raw Data'!O2096-'Raw Data'!P2096&lt;4, 'Raw Data'!O2096-'Raw Data'!P2096&gt;0)), 'Raw Data'!G2096, 0))</f>
        <v/>
      </c>
      <c r="I2103">
        <f>IF(ISBLANK('Raw Data'!J2096), 0, IF(AND(4=MATCH(LARGE('Raw Data'!G2096:J2096, 3), 'Raw Data'!G2096:J2096, 0), 'Raw Data'!P2096-'Raw Data'!O2096&gt;3), 'Raw Data'!J2096, 0))</f>
        <v/>
      </c>
      <c r="J2103">
        <f>IF(ISBLANK('Raw Data'!J2096), 0, IF(AND(3=MATCH(LARGE('Raw Data'!G2096:J2096, 3), 'Raw Data'!G2096:J2096, 0), 'Raw Data'!O2096-'Raw Data'!P2096&gt;3), 'Raw Data'!I2096, 0))</f>
        <v/>
      </c>
      <c r="K2103">
        <f>IF(ISBLANK('Raw Data'!J2096), 0, IF(AND(2=MATCH(LARGE('Raw Data'!G2096:J2096, 3), 'Raw Data'!G2096:J2096, 0), AND('Raw Data'!P2096-'Raw Data'!O2096&lt;4, 'Raw Data'!P2096-'Raw Data'!O2096&gt;0)), 'Raw Data'!H2096, 0))</f>
        <v/>
      </c>
      <c r="L2103">
        <f>IF(ISBLANK('Raw Data'!J2096), 0, IF(AND(1=MATCH(LARGE('Raw Data'!G2096:J2096, 3), 'Raw Data'!G2096:J2096, 0), AND('Raw Data'!O2096-'Raw Data'!P2096&lt;4, 'Raw Data'!O2096-'Raw Data'!P2096&gt;0)), 'Raw Data'!G2096, 0))</f>
        <v/>
      </c>
      <c r="M2103">
        <f>IF(ISBLANK('Raw Data'!J2096), 0, IF(AND(4=MATCH(LARGE('Raw Data'!G2096:J2096, 2), 'Raw Data'!G2096:J2096, 0), 'Raw Data'!P2096-'Raw Data'!O2096&gt;3), 'Raw Data'!J2096, 0))</f>
        <v/>
      </c>
      <c r="N2103">
        <f>IF(ISBLANK('Raw Data'!J2096), 0, IF(AND(3=MATCH(LARGE('Raw Data'!G2096:J2096, 2), 'Raw Data'!G2096:J2096, 0), 'Raw Data'!O2096-'Raw Data'!P2096&gt;3), 'Raw Data'!I2096, 0))</f>
        <v/>
      </c>
      <c r="O2103">
        <f>IF(ISBLANK('Raw Data'!J2096), 0, IF(AND(2=MATCH(LARGE('Raw Data'!G2096:J2096, 2), 'Raw Data'!G2096:J2096, 0), AND('Raw Data'!P2096-'Raw Data'!O2096&lt;4, 'Raw Data'!P2096-'Raw Data'!O2096&gt;0)), 'Raw Data'!H2096, 0))</f>
        <v/>
      </c>
      <c r="P2103">
        <f>IF(ISBLANK('Raw Data'!J2096), 0, IF(AND(1=MATCH(LARGE('Raw Data'!G2096:J2096, 2), 'Raw Data'!G2096:J2096, 0), AND('Raw Data'!O2096-'Raw Data'!P2096&lt;4, 'Raw Data'!O2096-'Raw Data'!P2096&gt;0)), 'Raw Data'!G2096, 0))</f>
        <v/>
      </c>
      <c r="Q2103">
        <f>IF(ISBLANK('Raw Data'!J2096), 0, IF(AND(4=MATCH(LARGE('Raw Data'!G2096:J2096, 1), 'Raw Data'!G2096:J2096, 0), 'Raw Data'!P2096-'Raw Data'!O2096&gt;3), 'Raw Data'!J2096, 0))</f>
        <v/>
      </c>
      <c r="R2103">
        <f>IF(ISBLANK('Raw Data'!J2096), 0, IF(AND(3=MATCH(LARGE('Raw Data'!G2096:J2096, 1), 'Raw Data'!G2096:J2096, 0), 'Raw Data'!O2096-'Raw Data'!P2096&gt;3), 'Raw Data'!I2096, 0))</f>
        <v/>
      </c>
      <c r="S2103">
        <f>IF(AND('Raw Data'!P2096-'Raw Data'!O2096&gt;4, 'Raw Data'!F2096&lt;'Raw Data'!C2096), 'Raw Data'!J2096, 0)</f>
        <v/>
      </c>
      <c r="T2103">
        <f>IF(AND('Raw Data'!O2096-'Raw Data'!P2096&gt;4, 'Raw Data'!F2096&gt;'Raw Data'!C2096), 'Raw Data'!I2096, 0)</f>
        <v/>
      </c>
      <c r="U2103">
        <f>IF(AND('Raw Data'!P2096-'Raw Data'!O2096&lt;3, 'Raw Data'!P2096&gt;'Raw Data'!O2096, 'Raw Data'!F2096&lt;'Raw Data'!C2096), 'Raw Data'!H2096, 0)</f>
        <v/>
      </c>
      <c r="V2103">
        <f>IF(AND('Raw Data'!P2096-'Raw Data'!O2096&lt;3, 'Raw Data'!P2096&gt;'Raw Data'!O2096, 'Raw Data'!F2096&gt;'Raw Data'!C2096), 'Raw Data'!G2096, 0)</f>
        <v/>
      </c>
    </row>
    <row r="2104">
      <c r="A2104">
        <f>IF(AND('Raw Data'!F2097&lt;'Raw Data'!C2097, 'Raw Data'!P2097&gt;'Raw Data'!O2097, 'Raw Data'!P2097-'Raw Data'!O2097&gt;3), 'Raw Data'!J2097, 0)</f>
        <v/>
      </c>
      <c r="B2104">
        <f>IF(AND('Raw Data'!C2097&lt;'Raw Data'!F2097, 'Raw Data'!O2097&gt;'Raw Data'!P2097, 'Raw Data'!O2097-'Raw Data'!P2097&gt;3), 'Raw Data'!I2097, 0)</f>
        <v/>
      </c>
      <c r="C2104">
        <f>IF(AND('Raw Data'!F2097&lt;'Raw Data'!C2097, 'Raw Data'!P2097&gt;'Raw Data'!O2097, 'Raw Data'!P2097-'Raw Data'!O2097&lt;4), 'Raw Data'!H2097, 0)</f>
        <v/>
      </c>
      <c r="D2104">
        <f>IF(AND('Raw Data'!C2097&lt;'Raw Data'!F2097, 'Raw Data'!O2097&gt;'Raw Data'!P2097, 'Raw Data'!O2097-'Raw Data'!P2097&lt;4), 'Raw Data'!G2097, 0)</f>
        <v/>
      </c>
      <c r="E2104">
        <f>IF(ISBLANK('Raw Data'!J2097), 0, IF(AND(4=MATCH(LARGE('Raw Data'!G2097:J2097, 4), 'Raw Data'!G2097:J2097, 0), 'Raw Data'!P2097-'Raw Data'!O2097&gt;3), 'Raw Data'!J2097, 0))</f>
        <v/>
      </c>
      <c r="F2104">
        <f>IF(ISBLANK('Raw Data'!J2097), 0, IF(AND(3=MATCH(LARGE('Raw Data'!G2097:J2097, 4), 'Raw Data'!G2097:J2097, 0), 'Raw Data'!O2097-'Raw Data'!P2097&gt;3), 'Raw Data'!I2097, 0))</f>
        <v/>
      </c>
      <c r="G2104">
        <f>IF(ISBLANK('Raw Data'!J2097), 0, IF(AND(2=MATCH(LARGE('Raw Data'!G2097:J2097, 4), 'Raw Data'!G2097:J2097, 0), AND('Raw Data'!P2097-'Raw Data'!O2097&lt;4, 'Raw Data'!P2097-'Raw Data'!O2097&gt;0)), 'Raw Data'!H2097, 0))</f>
        <v/>
      </c>
      <c r="H2104">
        <f>IF(ISBLANK('Raw Data'!J2097), 0, IF(AND(1=MATCH(LARGE('Raw Data'!G2097:J2097, 4), 'Raw Data'!G2097:J2097, 0), AND('Raw Data'!O2097-'Raw Data'!P2097&lt;4, 'Raw Data'!O2097-'Raw Data'!P2097&gt;0)), 'Raw Data'!G2097, 0))</f>
        <v/>
      </c>
      <c r="I2104">
        <f>IF(ISBLANK('Raw Data'!J2097), 0, IF(AND(4=MATCH(LARGE('Raw Data'!G2097:J2097, 3), 'Raw Data'!G2097:J2097, 0), 'Raw Data'!P2097-'Raw Data'!O2097&gt;3), 'Raw Data'!J2097, 0))</f>
        <v/>
      </c>
      <c r="J2104">
        <f>IF(ISBLANK('Raw Data'!J2097), 0, IF(AND(3=MATCH(LARGE('Raw Data'!G2097:J2097, 3), 'Raw Data'!G2097:J2097, 0), 'Raw Data'!O2097-'Raw Data'!P2097&gt;3), 'Raw Data'!I2097, 0))</f>
        <v/>
      </c>
      <c r="K2104">
        <f>IF(ISBLANK('Raw Data'!J2097), 0, IF(AND(2=MATCH(LARGE('Raw Data'!G2097:J2097, 3), 'Raw Data'!G2097:J2097, 0), AND('Raw Data'!P2097-'Raw Data'!O2097&lt;4, 'Raw Data'!P2097-'Raw Data'!O2097&gt;0)), 'Raw Data'!H2097, 0))</f>
        <v/>
      </c>
      <c r="L2104">
        <f>IF(ISBLANK('Raw Data'!J2097), 0, IF(AND(1=MATCH(LARGE('Raw Data'!G2097:J2097, 3), 'Raw Data'!G2097:J2097, 0), AND('Raw Data'!O2097-'Raw Data'!P2097&lt;4, 'Raw Data'!O2097-'Raw Data'!P2097&gt;0)), 'Raw Data'!G2097, 0))</f>
        <v/>
      </c>
      <c r="M2104">
        <f>IF(ISBLANK('Raw Data'!J2097), 0, IF(AND(4=MATCH(LARGE('Raw Data'!G2097:J2097, 2), 'Raw Data'!G2097:J2097, 0), 'Raw Data'!P2097-'Raw Data'!O2097&gt;3), 'Raw Data'!J2097, 0))</f>
        <v/>
      </c>
      <c r="N2104">
        <f>IF(ISBLANK('Raw Data'!J2097), 0, IF(AND(3=MATCH(LARGE('Raw Data'!G2097:J2097, 2), 'Raw Data'!G2097:J2097, 0), 'Raw Data'!O2097-'Raw Data'!P2097&gt;3), 'Raw Data'!I2097, 0))</f>
        <v/>
      </c>
      <c r="O2104">
        <f>IF(ISBLANK('Raw Data'!J2097), 0, IF(AND(2=MATCH(LARGE('Raw Data'!G2097:J2097, 2), 'Raw Data'!G2097:J2097, 0), AND('Raw Data'!P2097-'Raw Data'!O2097&lt;4, 'Raw Data'!P2097-'Raw Data'!O2097&gt;0)), 'Raw Data'!H2097, 0))</f>
        <v/>
      </c>
      <c r="P2104">
        <f>IF(ISBLANK('Raw Data'!J2097), 0, IF(AND(1=MATCH(LARGE('Raw Data'!G2097:J2097, 2), 'Raw Data'!G2097:J2097, 0), AND('Raw Data'!O2097-'Raw Data'!P2097&lt;4, 'Raw Data'!O2097-'Raw Data'!P2097&gt;0)), 'Raw Data'!G2097, 0))</f>
        <v/>
      </c>
      <c r="Q2104">
        <f>IF(ISBLANK('Raw Data'!J2097), 0, IF(AND(4=MATCH(LARGE('Raw Data'!G2097:J2097, 1), 'Raw Data'!G2097:J2097, 0), 'Raw Data'!P2097-'Raw Data'!O2097&gt;3), 'Raw Data'!J2097, 0))</f>
        <v/>
      </c>
      <c r="R2104">
        <f>IF(ISBLANK('Raw Data'!J2097), 0, IF(AND(3=MATCH(LARGE('Raw Data'!G2097:J2097, 1), 'Raw Data'!G2097:J2097, 0), 'Raw Data'!O2097-'Raw Data'!P2097&gt;3), 'Raw Data'!I2097, 0))</f>
        <v/>
      </c>
      <c r="S2104">
        <f>IF(AND('Raw Data'!P2097-'Raw Data'!O2097&gt;4, 'Raw Data'!F2097&lt;'Raw Data'!C2097), 'Raw Data'!J2097, 0)</f>
        <v/>
      </c>
      <c r="T2104">
        <f>IF(AND('Raw Data'!O2097-'Raw Data'!P2097&gt;4, 'Raw Data'!F2097&gt;'Raw Data'!C2097), 'Raw Data'!I2097, 0)</f>
        <v/>
      </c>
      <c r="U2104">
        <f>IF(AND('Raw Data'!P2097-'Raw Data'!O2097&lt;3, 'Raw Data'!P2097&gt;'Raw Data'!O2097, 'Raw Data'!F2097&lt;'Raw Data'!C2097), 'Raw Data'!H2097, 0)</f>
        <v/>
      </c>
      <c r="V2104">
        <f>IF(AND('Raw Data'!P2097-'Raw Data'!O2097&lt;3, 'Raw Data'!P2097&gt;'Raw Data'!O2097, 'Raw Data'!F2097&gt;'Raw Data'!C2097), 'Raw Data'!G2097, 0)</f>
        <v/>
      </c>
    </row>
    <row r="2105">
      <c r="A2105">
        <f>IF(AND('Raw Data'!F2098&lt;'Raw Data'!C2098, 'Raw Data'!P2098&gt;'Raw Data'!O2098, 'Raw Data'!P2098-'Raw Data'!O2098&gt;3), 'Raw Data'!J2098, 0)</f>
        <v/>
      </c>
      <c r="B2105">
        <f>IF(AND('Raw Data'!C2098&lt;'Raw Data'!F2098, 'Raw Data'!O2098&gt;'Raw Data'!P2098, 'Raw Data'!O2098-'Raw Data'!P2098&gt;3), 'Raw Data'!I2098, 0)</f>
        <v/>
      </c>
      <c r="C2105">
        <f>IF(AND('Raw Data'!F2098&lt;'Raw Data'!C2098, 'Raw Data'!P2098&gt;'Raw Data'!O2098, 'Raw Data'!P2098-'Raw Data'!O2098&lt;4), 'Raw Data'!H2098, 0)</f>
        <v/>
      </c>
      <c r="D2105">
        <f>IF(AND('Raw Data'!C2098&lt;'Raw Data'!F2098, 'Raw Data'!O2098&gt;'Raw Data'!P2098, 'Raw Data'!O2098-'Raw Data'!P2098&lt;4), 'Raw Data'!G2098, 0)</f>
        <v/>
      </c>
      <c r="E2105">
        <f>IF(ISBLANK('Raw Data'!J2098), 0, IF(AND(4=MATCH(LARGE('Raw Data'!G2098:J2098, 4), 'Raw Data'!G2098:J2098, 0), 'Raw Data'!P2098-'Raw Data'!O2098&gt;3), 'Raw Data'!J2098, 0))</f>
        <v/>
      </c>
      <c r="F2105">
        <f>IF(ISBLANK('Raw Data'!J2098), 0, IF(AND(3=MATCH(LARGE('Raw Data'!G2098:J2098, 4), 'Raw Data'!G2098:J2098, 0), 'Raw Data'!O2098-'Raw Data'!P2098&gt;3), 'Raw Data'!I2098, 0))</f>
        <v/>
      </c>
      <c r="G2105">
        <f>IF(ISBLANK('Raw Data'!J2098), 0, IF(AND(2=MATCH(LARGE('Raw Data'!G2098:J2098, 4), 'Raw Data'!G2098:J2098, 0), AND('Raw Data'!P2098-'Raw Data'!O2098&lt;4, 'Raw Data'!P2098-'Raw Data'!O2098&gt;0)), 'Raw Data'!H2098, 0))</f>
        <v/>
      </c>
      <c r="H2105">
        <f>IF(ISBLANK('Raw Data'!J2098), 0, IF(AND(1=MATCH(LARGE('Raw Data'!G2098:J2098, 4), 'Raw Data'!G2098:J2098, 0), AND('Raw Data'!O2098-'Raw Data'!P2098&lt;4, 'Raw Data'!O2098-'Raw Data'!P2098&gt;0)), 'Raw Data'!G2098, 0))</f>
        <v/>
      </c>
      <c r="I2105">
        <f>IF(ISBLANK('Raw Data'!J2098), 0, IF(AND(4=MATCH(LARGE('Raw Data'!G2098:J2098, 3), 'Raw Data'!G2098:J2098, 0), 'Raw Data'!P2098-'Raw Data'!O2098&gt;3), 'Raw Data'!J2098, 0))</f>
        <v/>
      </c>
      <c r="J2105">
        <f>IF(ISBLANK('Raw Data'!J2098), 0, IF(AND(3=MATCH(LARGE('Raw Data'!G2098:J2098, 3), 'Raw Data'!G2098:J2098, 0), 'Raw Data'!O2098-'Raw Data'!P2098&gt;3), 'Raw Data'!I2098, 0))</f>
        <v/>
      </c>
      <c r="K2105">
        <f>IF(ISBLANK('Raw Data'!J2098), 0, IF(AND(2=MATCH(LARGE('Raw Data'!G2098:J2098, 3), 'Raw Data'!G2098:J2098, 0), AND('Raw Data'!P2098-'Raw Data'!O2098&lt;4, 'Raw Data'!P2098-'Raw Data'!O2098&gt;0)), 'Raw Data'!H2098, 0))</f>
        <v/>
      </c>
      <c r="L2105">
        <f>IF(ISBLANK('Raw Data'!J2098), 0, IF(AND(1=MATCH(LARGE('Raw Data'!G2098:J2098, 3), 'Raw Data'!G2098:J2098, 0), AND('Raw Data'!O2098-'Raw Data'!P2098&lt;4, 'Raw Data'!O2098-'Raw Data'!P2098&gt;0)), 'Raw Data'!G2098, 0))</f>
        <v/>
      </c>
      <c r="M2105">
        <f>IF(ISBLANK('Raw Data'!J2098), 0, IF(AND(4=MATCH(LARGE('Raw Data'!G2098:J2098, 2), 'Raw Data'!G2098:J2098, 0), 'Raw Data'!P2098-'Raw Data'!O2098&gt;3), 'Raw Data'!J2098, 0))</f>
        <v/>
      </c>
      <c r="N2105">
        <f>IF(ISBLANK('Raw Data'!J2098), 0, IF(AND(3=MATCH(LARGE('Raw Data'!G2098:J2098, 2), 'Raw Data'!G2098:J2098, 0), 'Raw Data'!O2098-'Raw Data'!P2098&gt;3), 'Raw Data'!I2098, 0))</f>
        <v/>
      </c>
      <c r="O2105">
        <f>IF(ISBLANK('Raw Data'!J2098), 0, IF(AND(2=MATCH(LARGE('Raw Data'!G2098:J2098, 2), 'Raw Data'!G2098:J2098, 0), AND('Raw Data'!P2098-'Raw Data'!O2098&lt;4, 'Raw Data'!P2098-'Raw Data'!O2098&gt;0)), 'Raw Data'!H2098, 0))</f>
        <v/>
      </c>
      <c r="P2105">
        <f>IF(ISBLANK('Raw Data'!J2098), 0, IF(AND(1=MATCH(LARGE('Raw Data'!G2098:J2098, 2), 'Raw Data'!G2098:J2098, 0), AND('Raw Data'!O2098-'Raw Data'!P2098&lt;4, 'Raw Data'!O2098-'Raw Data'!P2098&gt;0)), 'Raw Data'!G2098, 0))</f>
        <v/>
      </c>
      <c r="Q2105">
        <f>IF(ISBLANK('Raw Data'!J2098), 0, IF(AND(4=MATCH(LARGE('Raw Data'!G2098:J2098, 1), 'Raw Data'!G2098:J2098, 0), 'Raw Data'!P2098-'Raw Data'!O2098&gt;3), 'Raw Data'!J2098, 0))</f>
        <v/>
      </c>
      <c r="R2105">
        <f>IF(ISBLANK('Raw Data'!J2098), 0, IF(AND(3=MATCH(LARGE('Raw Data'!G2098:J2098, 1), 'Raw Data'!G2098:J2098, 0), 'Raw Data'!O2098-'Raw Data'!P2098&gt;3), 'Raw Data'!I2098, 0))</f>
        <v/>
      </c>
      <c r="S2105">
        <f>IF(AND('Raw Data'!P2098-'Raw Data'!O2098&gt;4, 'Raw Data'!F2098&lt;'Raw Data'!C2098), 'Raw Data'!J2098, 0)</f>
        <v/>
      </c>
      <c r="T2105">
        <f>IF(AND('Raw Data'!O2098-'Raw Data'!P2098&gt;4, 'Raw Data'!F2098&gt;'Raw Data'!C2098), 'Raw Data'!I2098, 0)</f>
        <v/>
      </c>
      <c r="U2105">
        <f>IF(AND('Raw Data'!P2098-'Raw Data'!O2098&lt;3, 'Raw Data'!P2098&gt;'Raw Data'!O2098, 'Raw Data'!F2098&lt;'Raw Data'!C2098), 'Raw Data'!H2098, 0)</f>
        <v/>
      </c>
      <c r="V2105">
        <f>IF(AND('Raw Data'!P2098-'Raw Data'!O2098&lt;3, 'Raw Data'!P2098&gt;'Raw Data'!O2098, 'Raw Data'!F2098&gt;'Raw Data'!C2098), 'Raw Data'!G2098, 0)</f>
        <v/>
      </c>
    </row>
    <row r="2106">
      <c r="A2106">
        <f>IF(AND('Raw Data'!F2099&lt;'Raw Data'!C2099, 'Raw Data'!P2099&gt;'Raw Data'!O2099, 'Raw Data'!P2099-'Raw Data'!O2099&gt;3), 'Raw Data'!J2099, 0)</f>
        <v/>
      </c>
      <c r="B2106">
        <f>IF(AND('Raw Data'!C2099&lt;'Raw Data'!F2099, 'Raw Data'!O2099&gt;'Raw Data'!P2099, 'Raw Data'!O2099-'Raw Data'!P2099&gt;3), 'Raw Data'!I2099, 0)</f>
        <v/>
      </c>
      <c r="C2106">
        <f>IF(AND('Raw Data'!F2099&lt;'Raw Data'!C2099, 'Raw Data'!P2099&gt;'Raw Data'!O2099, 'Raw Data'!P2099-'Raw Data'!O2099&lt;4), 'Raw Data'!H2099, 0)</f>
        <v/>
      </c>
      <c r="D2106">
        <f>IF(AND('Raw Data'!C2099&lt;'Raw Data'!F2099, 'Raw Data'!O2099&gt;'Raw Data'!P2099, 'Raw Data'!O2099-'Raw Data'!P2099&lt;4), 'Raw Data'!G2099, 0)</f>
        <v/>
      </c>
      <c r="E2106">
        <f>IF(ISBLANK('Raw Data'!J2099), 0, IF(AND(4=MATCH(LARGE('Raw Data'!G2099:J2099, 4), 'Raw Data'!G2099:J2099, 0), 'Raw Data'!P2099-'Raw Data'!O2099&gt;3), 'Raw Data'!J2099, 0))</f>
        <v/>
      </c>
      <c r="F2106">
        <f>IF(ISBLANK('Raw Data'!J2099), 0, IF(AND(3=MATCH(LARGE('Raw Data'!G2099:J2099, 4), 'Raw Data'!G2099:J2099, 0), 'Raw Data'!O2099-'Raw Data'!P2099&gt;3), 'Raw Data'!I2099, 0))</f>
        <v/>
      </c>
      <c r="G2106">
        <f>IF(ISBLANK('Raw Data'!J2099), 0, IF(AND(2=MATCH(LARGE('Raw Data'!G2099:J2099, 4), 'Raw Data'!G2099:J2099, 0), AND('Raw Data'!P2099-'Raw Data'!O2099&lt;4, 'Raw Data'!P2099-'Raw Data'!O2099&gt;0)), 'Raw Data'!H2099, 0))</f>
        <v/>
      </c>
      <c r="H2106">
        <f>IF(ISBLANK('Raw Data'!J2099), 0, IF(AND(1=MATCH(LARGE('Raw Data'!G2099:J2099, 4), 'Raw Data'!G2099:J2099, 0), AND('Raw Data'!O2099-'Raw Data'!P2099&lt;4, 'Raw Data'!O2099-'Raw Data'!P2099&gt;0)), 'Raw Data'!G2099, 0))</f>
        <v/>
      </c>
      <c r="I2106">
        <f>IF(ISBLANK('Raw Data'!J2099), 0, IF(AND(4=MATCH(LARGE('Raw Data'!G2099:J2099, 3), 'Raw Data'!G2099:J2099, 0), 'Raw Data'!P2099-'Raw Data'!O2099&gt;3), 'Raw Data'!J2099, 0))</f>
        <v/>
      </c>
      <c r="J2106">
        <f>IF(ISBLANK('Raw Data'!J2099), 0, IF(AND(3=MATCH(LARGE('Raw Data'!G2099:J2099, 3), 'Raw Data'!G2099:J2099, 0), 'Raw Data'!O2099-'Raw Data'!P2099&gt;3), 'Raw Data'!I2099, 0))</f>
        <v/>
      </c>
      <c r="K2106">
        <f>IF(ISBLANK('Raw Data'!J2099), 0, IF(AND(2=MATCH(LARGE('Raw Data'!G2099:J2099, 3), 'Raw Data'!G2099:J2099, 0), AND('Raw Data'!P2099-'Raw Data'!O2099&lt;4, 'Raw Data'!P2099-'Raw Data'!O2099&gt;0)), 'Raw Data'!H2099, 0))</f>
        <v/>
      </c>
      <c r="L2106">
        <f>IF(ISBLANK('Raw Data'!J2099), 0, IF(AND(1=MATCH(LARGE('Raw Data'!G2099:J2099, 3), 'Raw Data'!G2099:J2099, 0), AND('Raw Data'!O2099-'Raw Data'!P2099&lt;4, 'Raw Data'!O2099-'Raw Data'!P2099&gt;0)), 'Raw Data'!G2099, 0))</f>
        <v/>
      </c>
      <c r="M2106">
        <f>IF(ISBLANK('Raw Data'!J2099), 0, IF(AND(4=MATCH(LARGE('Raw Data'!G2099:J2099, 2), 'Raw Data'!G2099:J2099, 0), 'Raw Data'!P2099-'Raw Data'!O2099&gt;3), 'Raw Data'!J2099, 0))</f>
        <v/>
      </c>
      <c r="N2106">
        <f>IF(ISBLANK('Raw Data'!J2099), 0, IF(AND(3=MATCH(LARGE('Raw Data'!G2099:J2099, 2), 'Raw Data'!G2099:J2099, 0), 'Raw Data'!O2099-'Raw Data'!P2099&gt;3), 'Raw Data'!I2099, 0))</f>
        <v/>
      </c>
      <c r="O2106">
        <f>IF(ISBLANK('Raw Data'!J2099), 0, IF(AND(2=MATCH(LARGE('Raw Data'!G2099:J2099, 2), 'Raw Data'!G2099:J2099, 0), AND('Raw Data'!P2099-'Raw Data'!O2099&lt;4, 'Raw Data'!P2099-'Raw Data'!O2099&gt;0)), 'Raw Data'!H2099, 0))</f>
        <v/>
      </c>
      <c r="P2106">
        <f>IF(ISBLANK('Raw Data'!J2099), 0, IF(AND(1=MATCH(LARGE('Raw Data'!G2099:J2099, 2), 'Raw Data'!G2099:J2099, 0), AND('Raw Data'!O2099-'Raw Data'!P2099&lt;4, 'Raw Data'!O2099-'Raw Data'!P2099&gt;0)), 'Raw Data'!G2099, 0))</f>
        <v/>
      </c>
      <c r="Q2106">
        <f>IF(ISBLANK('Raw Data'!J2099), 0, IF(AND(4=MATCH(LARGE('Raw Data'!G2099:J2099, 1), 'Raw Data'!G2099:J2099, 0), 'Raw Data'!P2099-'Raw Data'!O2099&gt;3), 'Raw Data'!J2099, 0))</f>
        <v/>
      </c>
      <c r="R2106">
        <f>IF(ISBLANK('Raw Data'!J2099), 0, IF(AND(3=MATCH(LARGE('Raw Data'!G2099:J2099, 1), 'Raw Data'!G2099:J2099, 0), 'Raw Data'!O2099-'Raw Data'!P2099&gt;3), 'Raw Data'!I2099, 0))</f>
        <v/>
      </c>
      <c r="S2106">
        <f>IF(AND('Raw Data'!P2099-'Raw Data'!O2099&gt;4, 'Raw Data'!F2099&lt;'Raw Data'!C2099), 'Raw Data'!J2099, 0)</f>
        <v/>
      </c>
      <c r="T2106">
        <f>IF(AND('Raw Data'!O2099-'Raw Data'!P2099&gt;4, 'Raw Data'!F2099&gt;'Raw Data'!C2099), 'Raw Data'!I2099, 0)</f>
        <v/>
      </c>
      <c r="U2106">
        <f>IF(AND('Raw Data'!P2099-'Raw Data'!O2099&lt;3, 'Raw Data'!P2099&gt;'Raw Data'!O2099, 'Raw Data'!F2099&lt;'Raw Data'!C2099), 'Raw Data'!H2099, 0)</f>
        <v/>
      </c>
      <c r="V2106">
        <f>IF(AND('Raw Data'!P2099-'Raw Data'!O2099&lt;3, 'Raw Data'!P2099&gt;'Raw Data'!O2099, 'Raw Data'!F2099&gt;'Raw Data'!C2099), 'Raw Data'!G2099, 0)</f>
        <v/>
      </c>
    </row>
    <row r="2107">
      <c r="A2107">
        <f>IF(AND('Raw Data'!F2100&lt;'Raw Data'!C2100, 'Raw Data'!P2100&gt;'Raw Data'!O2100, 'Raw Data'!P2100-'Raw Data'!O2100&gt;3), 'Raw Data'!J2100, 0)</f>
        <v/>
      </c>
      <c r="B2107">
        <f>IF(AND('Raw Data'!C2100&lt;'Raw Data'!F2100, 'Raw Data'!O2100&gt;'Raw Data'!P2100, 'Raw Data'!O2100-'Raw Data'!P2100&gt;3), 'Raw Data'!I2100, 0)</f>
        <v/>
      </c>
      <c r="C2107">
        <f>IF(AND('Raw Data'!F2100&lt;'Raw Data'!C2100, 'Raw Data'!P2100&gt;'Raw Data'!O2100, 'Raw Data'!P2100-'Raw Data'!O2100&lt;4), 'Raw Data'!H2100, 0)</f>
        <v/>
      </c>
      <c r="D2107">
        <f>IF(AND('Raw Data'!C2100&lt;'Raw Data'!F2100, 'Raw Data'!O2100&gt;'Raw Data'!P2100, 'Raw Data'!O2100-'Raw Data'!P2100&lt;4), 'Raw Data'!G2100, 0)</f>
        <v/>
      </c>
      <c r="E2107">
        <f>IF(ISBLANK('Raw Data'!J2100), 0, IF(AND(4=MATCH(LARGE('Raw Data'!G2100:J2100, 4), 'Raw Data'!G2100:J2100, 0), 'Raw Data'!P2100-'Raw Data'!O2100&gt;3), 'Raw Data'!J2100, 0))</f>
        <v/>
      </c>
      <c r="F2107">
        <f>IF(ISBLANK('Raw Data'!J2100), 0, IF(AND(3=MATCH(LARGE('Raw Data'!G2100:J2100, 4), 'Raw Data'!G2100:J2100, 0), 'Raw Data'!O2100-'Raw Data'!P2100&gt;3), 'Raw Data'!I2100, 0))</f>
        <v/>
      </c>
      <c r="G2107">
        <f>IF(ISBLANK('Raw Data'!J2100), 0, IF(AND(2=MATCH(LARGE('Raw Data'!G2100:J2100, 4), 'Raw Data'!G2100:J2100, 0), AND('Raw Data'!P2100-'Raw Data'!O2100&lt;4, 'Raw Data'!P2100-'Raw Data'!O2100&gt;0)), 'Raw Data'!H2100, 0))</f>
        <v/>
      </c>
      <c r="H2107">
        <f>IF(ISBLANK('Raw Data'!J2100), 0, IF(AND(1=MATCH(LARGE('Raw Data'!G2100:J2100, 4), 'Raw Data'!G2100:J2100, 0), AND('Raw Data'!O2100-'Raw Data'!P2100&lt;4, 'Raw Data'!O2100-'Raw Data'!P2100&gt;0)), 'Raw Data'!G2100, 0))</f>
        <v/>
      </c>
      <c r="I2107">
        <f>IF(ISBLANK('Raw Data'!J2100), 0, IF(AND(4=MATCH(LARGE('Raw Data'!G2100:J2100, 3), 'Raw Data'!G2100:J2100, 0), 'Raw Data'!P2100-'Raw Data'!O2100&gt;3), 'Raw Data'!J2100, 0))</f>
        <v/>
      </c>
      <c r="J2107">
        <f>IF(ISBLANK('Raw Data'!J2100), 0, IF(AND(3=MATCH(LARGE('Raw Data'!G2100:J2100, 3), 'Raw Data'!G2100:J2100, 0), 'Raw Data'!O2100-'Raw Data'!P2100&gt;3), 'Raw Data'!I2100, 0))</f>
        <v/>
      </c>
      <c r="K2107">
        <f>IF(ISBLANK('Raw Data'!J2100), 0, IF(AND(2=MATCH(LARGE('Raw Data'!G2100:J2100, 3), 'Raw Data'!G2100:J2100, 0), AND('Raw Data'!P2100-'Raw Data'!O2100&lt;4, 'Raw Data'!P2100-'Raw Data'!O2100&gt;0)), 'Raw Data'!H2100, 0))</f>
        <v/>
      </c>
      <c r="L2107">
        <f>IF(ISBLANK('Raw Data'!J2100), 0, IF(AND(1=MATCH(LARGE('Raw Data'!G2100:J2100, 3), 'Raw Data'!G2100:J2100, 0), AND('Raw Data'!O2100-'Raw Data'!P2100&lt;4, 'Raw Data'!O2100-'Raw Data'!P2100&gt;0)), 'Raw Data'!G2100, 0))</f>
        <v/>
      </c>
      <c r="M2107">
        <f>IF(ISBLANK('Raw Data'!J2100), 0, IF(AND(4=MATCH(LARGE('Raw Data'!G2100:J2100, 2), 'Raw Data'!G2100:J2100, 0), 'Raw Data'!P2100-'Raw Data'!O2100&gt;3), 'Raw Data'!J2100, 0))</f>
        <v/>
      </c>
      <c r="N2107">
        <f>IF(ISBLANK('Raw Data'!J2100), 0, IF(AND(3=MATCH(LARGE('Raw Data'!G2100:J2100, 2), 'Raw Data'!G2100:J2100, 0), 'Raw Data'!O2100-'Raw Data'!P2100&gt;3), 'Raw Data'!I2100, 0))</f>
        <v/>
      </c>
      <c r="O2107">
        <f>IF(ISBLANK('Raw Data'!J2100), 0, IF(AND(2=MATCH(LARGE('Raw Data'!G2100:J2100, 2), 'Raw Data'!G2100:J2100, 0), AND('Raw Data'!P2100-'Raw Data'!O2100&lt;4, 'Raw Data'!P2100-'Raw Data'!O2100&gt;0)), 'Raw Data'!H2100, 0))</f>
        <v/>
      </c>
      <c r="P2107">
        <f>IF(ISBLANK('Raw Data'!J2100), 0, IF(AND(1=MATCH(LARGE('Raw Data'!G2100:J2100, 2), 'Raw Data'!G2100:J2100, 0), AND('Raw Data'!O2100-'Raw Data'!P2100&lt;4, 'Raw Data'!O2100-'Raw Data'!P2100&gt;0)), 'Raw Data'!G2100, 0))</f>
        <v/>
      </c>
      <c r="Q2107">
        <f>IF(ISBLANK('Raw Data'!J2100), 0, IF(AND(4=MATCH(LARGE('Raw Data'!G2100:J2100, 1), 'Raw Data'!G2100:J2100, 0), 'Raw Data'!P2100-'Raw Data'!O2100&gt;3), 'Raw Data'!J2100, 0))</f>
        <v/>
      </c>
      <c r="R2107">
        <f>IF(ISBLANK('Raw Data'!J2100), 0, IF(AND(3=MATCH(LARGE('Raw Data'!G2100:J2100, 1), 'Raw Data'!G2100:J2100, 0), 'Raw Data'!O2100-'Raw Data'!P2100&gt;3), 'Raw Data'!I2100, 0))</f>
        <v/>
      </c>
      <c r="S2107">
        <f>IF(AND('Raw Data'!P2100-'Raw Data'!O2100&gt;4, 'Raw Data'!F2100&lt;'Raw Data'!C2100), 'Raw Data'!J2100, 0)</f>
        <v/>
      </c>
      <c r="T2107">
        <f>IF(AND('Raw Data'!O2100-'Raw Data'!P2100&gt;4, 'Raw Data'!F2100&gt;'Raw Data'!C2100), 'Raw Data'!I2100, 0)</f>
        <v/>
      </c>
      <c r="U2107">
        <f>IF(AND('Raw Data'!P2100-'Raw Data'!O2100&lt;3, 'Raw Data'!P2100&gt;'Raw Data'!O2100, 'Raw Data'!F2100&lt;'Raw Data'!C2100), 'Raw Data'!H2100, 0)</f>
        <v/>
      </c>
      <c r="V2107">
        <f>IF(AND('Raw Data'!P2100-'Raw Data'!O2100&lt;3, 'Raw Data'!P2100&gt;'Raw Data'!O2100, 'Raw Data'!F2100&gt;'Raw Data'!C2100), 'Raw Data'!G2100, 0)</f>
        <v/>
      </c>
    </row>
    <row r="2108">
      <c r="A2108">
        <f>IF(AND('Raw Data'!F2101&lt;'Raw Data'!C2101, 'Raw Data'!P2101&gt;'Raw Data'!O2101, 'Raw Data'!P2101-'Raw Data'!O2101&gt;3), 'Raw Data'!J2101, 0)</f>
        <v/>
      </c>
      <c r="B2108">
        <f>IF(AND('Raw Data'!C2101&lt;'Raw Data'!F2101, 'Raw Data'!O2101&gt;'Raw Data'!P2101, 'Raw Data'!O2101-'Raw Data'!P2101&gt;3), 'Raw Data'!I2101, 0)</f>
        <v/>
      </c>
      <c r="C2108">
        <f>IF(AND('Raw Data'!F2101&lt;'Raw Data'!C2101, 'Raw Data'!P2101&gt;'Raw Data'!O2101, 'Raw Data'!P2101-'Raw Data'!O2101&lt;4), 'Raw Data'!H2101, 0)</f>
        <v/>
      </c>
      <c r="D2108">
        <f>IF(AND('Raw Data'!C2101&lt;'Raw Data'!F2101, 'Raw Data'!O2101&gt;'Raw Data'!P2101, 'Raw Data'!O2101-'Raw Data'!P2101&lt;4), 'Raw Data'!G2101, 0)</f>
        <v/>
      </c>
      <c r="E2108">
        <f>IF(ISBLANK('Raw Data'!J2101), 0, IF(AND(4=MATCH(LARGE('Raw Data'!G2101:J2101, 4), 'Raw Data'!G2101:J2101, 0), 'Raw Data'!P2101-'Raw Data'!O2101&gt;3), 'Raw Data'!J2101, 0))</f>
        <v/>
      </c>
      <c r="F2108">
        <f>IF(ISBLANK('Raw Data'!J2101), 0, IF(AND(3=MATCH(LARGE('Raw Data'!G2101:J2101, 4), 'Raw Data'!G2101:J2101, 0), 'Raw Data'!O2101-'Raw Data'!P2101&gt;3), 'Raw Data'!I2101, 0))</f>
        <v/>
      </c>
      <c r="G2108">
        <f>IF(ISBLANK('Raw Data'!J2101), 0, IF(AND(2=MATCH(LARGE('Raw Data'!G2101:J2101, 4), 'Raw Data'!G2101:J2101, 0), AND('Raw Data'!P2101-'Raw Data'!O2101&lt;4, 'Raw Data'!P2101-'Raw Data'!O2101&gt;0)), 'Raw Data'!H2101, 0))</f>
        <v/>
      </c>
      <c r="H2108">
        <f>IF(ISBLANK('Raw Data'!J2101), 0, IF(AND(1=MATCH(LARGE('Raw Data'!G2101:J2101, 4), 'Raw Data'!G2101:J2101, 0), AND('Raw Data'!O2101-'Raw Data'!P2101&lt;4, 'Raw Data'!O2101-'Raw Data'!P2101&gt;0)), 'Raw Data'!G2101, 0))</f>
        <v/>
      </c>
      <c r="I2108">
        <f>IF(ISBLANK('Raw Data'!J2101), 0, IF(AND(4=MATCH(LARGE('Raw Data'!G2101:J2101, 3), 'Raw Data'!G2101:J2101, 0), 'Raw Data'!P2101-'Raw Data'!O2101&gt;3), 'Raw Data'!J2101, 0))</f>
        <v/>
      </c>
      <c r="J2108">
        <f>IF(ISBLANK('Raw Data'!J2101), 0, IF(AND(3=MATCH(LARGE('Raw Data'!G2101:J2101, 3), 'Raw Data'!G2101:J2101, 0), 'Raw Data'!O2101-'Raw Data'!P2101&gt;3), 'Raw Data'!I2101, 0))</f>
        <v/>
      </c>
      <c r="K2108">
        <f>IF(ISBLANK('Raw Data'!J2101), 0, IF(AND(2=MATCH(LARGE('Raw Data'!G2101:J2101, 3), 'Raw Data'!G2101:J2101, 0), AND('Raw Data'!P2101-'Raw Data'!O2101&lt;4, 'Raw Data'!P2101-'Raw Data'!O2101&gt;0)), 'Raw Data'!H2101, 0))</f>
        <v/>
      </c>
      <c r="L2108">
        <f>IF(ISBLANK('Raw Data'!J2101), 0, IF(AND(1=MATCH(LARGE('Raw Data'!G2101:J2101, 3), 'Raw Data'!G2101:J2101, 0), AND('Raw Data'!O2101-'Raw Data'!P2101&lt;4, 'Raw Data'!O2101-'Raw Data'!P2101&gt;0)), 'Raw Data'!G2101, 0))</f>
        <v/>
      </c>
      <c r="M2108">
        <f>IF(ISBLANK('Raw Data'!J2101), 0, IF(AND(4=MATCH(LARGE('Raw Data'!G2101:J2101, 2), 'Raw Data'!G2101:J2101, 0), 'Raw Data'!P2101-'Raw Data'!O2101&gt;3), 'Raw Data'!J2101, 0))</f>
        <v/>
      </c>
      <c r="N2108">
        <f>IF(ISBLANK('Raw Data'!J2101), 0, IF(AND(3=MATCH(LARGE('Raw Data'!G2101:J2101, 2), 'Raw Data'!G2101:J2101, 0), 'Raw Data'!O2101-'Raw Data'!P2101&gt;3), 'Raw Data'!I2101, 0))</f>
        <v/>
      </c>
      <c r="O2108">
        <f>IF(ISBLANK('Raw Data'!J2101), 0, IF(AND(2=MATCH(LARGE('Raw Data'!G2101:J2101, 2), 'Raw Data'!G2101:J2101, 0), AND('Raw Data'!P2101-'Raw Data'!O2101&lt;4, 'Raw Data'!P2101-'Raw Data'!O2101&gt;0)), 'Raw Data'!H2101, 0))</f>
        <v/>
      </c>
      <c r="P2108">
        <f>IF(ISBLANK('Raw Data'!J2101), 0, IF(AND(1=MATCH(LARGE('Raw Data'!G2101:J2101, 2), 'Raw Data'!G2101:J2101, 0), AND('Raw Data'!O2101-'Raw Data'!P2101&lt;4, 'Raw Data'!O2101-'Raw Data'!P2101&gt;0)), 'Raw Data'!G2101, 0))</f>
        <v/>
      </c>
      <c r="Q2108">
        <f>IF(ISBLANK('Raw Data'!J2101), 0, IF(AND(4=MATCH(LARGE('Raw Data'!G2101:J2101, 1), 'Raw Data'!G2101:J2101, 0), 'Raw Data'!P2101-'Raw Data'!O2101&gt;3), 'Raw Data'!J2101, 0))</f>
        <v/>
      </c>
      <c r="R2108">
        <f>IF(ISBLANK('Raw Data'!J2101), 0, IF(AND(3=MATCH(LARGE('Raw Data'!G2101:J2101, 1), 'Raw Data'!G2101:J2101, 0), 'Raw Data'!O2101-'Raw Data'!P2101&gt;3), 'Raw Data'!I2101, 0))</f>
        <v/>
      </c>
      <c r="S2108">
        <f>IF(AND('Raw Data'!P2101-'Raw Data'!O2101&gt;4, 'Raw Data'!F2101&lt;'Raw Data'!C2101), 'Raw Data'!J2101, 0)</f>
        <v/>
      </c>
      <c r="T2108">
        <f>IF(AND('Raw Data'!O2101-'Raw Data'!P2101&gt;4, 'Raw Data'!F2101&gt;'Raw Data'!C2101), 'Raw Data'!I2101, 0)</f>
        <v/>
      </c>
      <c r="U2108">
        <f>IF(AND('Raw Data'!P2101-'Raw Data'!O2101&lt;3, 'Raw Data'!P2101&gt;'Raw Data'!O2101, 'Raw Data'!F2101&lt;'Raw Data'!C2101), 'Raw Data'!H2101, 0)</f>
        <v/>
      </c>
      <c r="V2108">
        <f>IF(AND('Raw Data'!P2101-'Raw Data'!O2101&lt;3, 'Raw Data'!P2101&gt;'Raw Data'!O2101, 'Raw Data'!F2101&gt;'Raw Data'!C2101), 'Raw Data'!G2101, 0)</f>
        <v/>
      </c>
    </row>
    <row r="2109">
      <c r="A2109">
        <f>IF(AND('Raw Data'!F2102&lt;'Raw Data'!C2102, 'Raw Data'!P2102&gt;'Raw Data'!O2102, 'Raw Data'!P2102-'Raw Data'!O2102&gt;3), 'Raw Data'!J2102, 0)</f>
        <v/>
      </c>
      <c r="B2109">
        <f>IF(AND('Raw Data'!C2102&lt;'Raw Data'!F2102, 'Raw Data'!O2102&gt;'Raw Data'!P2102, 'Raw Data'!O2102-'Raw Data'!P2102&gt;3), 'Raw Data'!I2102, 0)</f>
        <v/>
      </c>
      <c r="C2109">
        <f>IF(AND('Raw Data'!F2102&lt;'Raw Data'!C2102, 'Raw Data'!P2102&gt;'Raw Data'!O2102, 'Raw Data'!P2102-'Raw Data'!O2102&lt;4), 'Raw Data'!H2102, 0)</f>
        <v/>
      </c>
      <c r="D2109">
        <f>IF(AND('Raw Data'!C2102&lt;'Raw Data'!F2102, 'Raw Data'!O2102&gt;'Raw Data'!P2102, 'Raw Data'!O2102-'Raw Data'!P2102&lt;4), 'Raw Data'!G2102, 0)</f>
        <v/>
      </c>
      <c r="E2109">
        <f>IF(ISBLANK('Raw Data'!J2102), 0, IF(AND(4=MATCH(LARGE('Raw Data'!G2102:J2102, 4), 'Raw Data'!G2102:J2102, 0), 'Raw Data'!P2102-'Raw Data'!O2102&gt;3), 'Raw Data'!J2102, 0))</f>
        <v/>
      </c>
      <c r="F2109">
        <f>IF(ISBLANK('Raw Data'!J2102), 0, IF(AND(3=MATCH(LARGE('Raw Data'!G2102:J2102, 4), 'Raw Data'!G2102:J2102, 0), 'Raw Data'!O2102-'Raw Data'!P2102&gt;3), 'Raw Data'!I2102, 0))</f>
        <v/>
      </c>
      <c r="G2109">
        <f>IF(ISBLANK('Raw Data'!J2102), 0, IF(AND(2=MATCH(LARGE('Raw Data'!G2102:J2102, 4), 'Raw Data'!G2102:J2102, 0), AND('Raw Data'!P2102-'Raw Data'!O2102&lt;4, 'Raw Data'!P2102-'Raw Data'!O2102&gt;0)), 'Raw Data'!H2102, 0))</f>
        <v/>
      </c>
      <c r="H2109">
        <f>IF(ISBLANK('Raw Data'!J2102), 0, IF(AND(1=MATCH(LARGE('Raw Data'!G2102:J2102, 4), 'Raw Data'!G2102:J2102, 0), AND('Raw Data'!O2102-'Raw Data'!P2102&lt;4, 'Raw Data'!O2102-'Raw Data'!P2102&gt;0)), 'Raw Data'!G2102, 0))</f>
        <v/>
      </c>
      <c r="I2109">
        <f>IF(ISBLANK('Raw Data'!J2102), 0, IF(AND(4=MATCH(LARGE('Raw Data'!G2102:J2102, 3), 'Raw Data'!G2102:J2102, 0), 'Raw Data'!P2102-'Raw Data'!O2102&gt;3), 'Raw Data'!J2102, 0))</f>
        <v/>
      </c>
      <c r="J2109">
        <f>IF(ISBLANK('Raw Data'!J2102), 0, IF(AND(3=MATCH(LARGE('Raw Data'!G2102:J2102, 3), 'Raw Data'!G2102:J2102, 0), 'Raw Data'!O2102-'Raw Data'!P2102&gt;3), 'Raw Data'!I2102, 0))</f>
        <v/>
      </c>
      <c r="K2109">
        <f>IF(ISBLANK('Raw Data'!J2102), 0, IF(AND(2=MATCH(LARGE('Raw Data'!G2102:J2102, 3), 'Raw Data'!G2102:J2102, 0), AND('Raw Data'!P2102-'Raw Data'!O2102&lt;4, 'Raw Data'!P2102-'Raw Data'!O2102&gt;0)), 'Raw Data'!H2102, 0))</f>
        <v/>
      </c>
      <c r="L2109">
        <f>IF(ISBLANK('Raw Data'!J2102), 0, IF(AND(1=MATCH(LARGE('Raw Data'!G2102:J2102, 3), 'Raw Data'!G2102:J2102, 0), AND('Raw Data'!O2102-'Raw Data'!P2102&lt;4, 'Raw Data'!O2102-'Raw Data'!P2102&gt;0)), 'Raw Data'!G2102, 0))</f>
        <v/>
      </c>
      <c r="M2109">
        <f>IF(ISBLANK('Raw Data'!J2102), 0, IF(AND(4=MATCH(LARGE('Raw Data'!G2102:J2102, 2), 'Raw Data'!G2102:J2102, 0), 'Raw Data'!P2102-'Raw Data'!O2102&gt;3), 'Raw Data'!J2102, 0))</f>
        <v/>
      </c>
      <c r="N2109">
        <f>IF(ISBLANK('Raw Data'!J2102), 0, IF(AND(3=MATCH(LARGE('Raw Data'!G2102:J2102, 2), 'Raw Data'!G2102:J2102, 0), 'Raw Data'!O2102-'Raw Data'!P2102&gt;3), 'Raw Data'!I2102, 0))</f>
        <v/>
      </c>
      <c r="O2109">
        <f>IF(ISBLANK('Raw Data'!J2102), 0, IF(AND(2=MATCH(LARGE('Raw Data'!G2102:J2102, 2), 'Raw Data'!G2102:J2102, 0), AND('Raw Data'!P2102-'Raw Data'!O2102&lt;4, 'Raw Data'!P2102-'Raw Data'!O2102&gt;0)), 'Raw Data'!H2102, 0))</f>
        <v/>
      </c>
      <c r="P2109">
        <f>IF(ISBLANK('Raw Data'!J2102), 0, IF(AND(1=MATCH(LARGE('Raw Data'!G2102:J2102, 2), 'Raw Data'!G2102:J2102, 0), AND('Raw Data'!O2102-'Raw Data'!P2102&lt;4, 'Raw Data'!O2102-'Raw Data'!P2102&gt;0)), 'Raw Data'!G2102, 0))</f>
        <v/>
      </c>
      <c r="Q2109">
        <f>IF(ISBLANK('Raw Data'!J2102), 0, IF(AND(4=MATCH(LARGE('Raw Data'!G2102:J2102, 1), 'Raw Data'!G2102:J2102, 0), 'Raw Data'!P2102-'Raw Data'!O2102&gt;3), 'Raw Data'!J2102, 0))</f>
        <v/>
      </c>
      <c r="R2109">
        <f>IF(ISBLANK('Raw Data'!J2102), 0, IF(AND(3=MATCH(LARGE('Raw Data'!G2102:J2102, 1), 'Raw Data'!G2102:J2102, 0), 'Raw Data'!O2102-'Raw Data'!P2102&gt;3), 'Raw Data'!I2102, 0))</f>
        <v/>
      </c>
      <c r="S2109">
        <f>IF(AND('Raw Data'!P2102-'Raw Data'!O2102&gt;4, 'Raw Data'!F2102&lt;'Raw Data'!C2102), 'Raw Data'!J2102, 0)</f>
        <v/>
      </c>
      <c r="T2109">
        <f>IF(AND('Raw Data'!O2102-'Raw Data'!P2102&gt;4, 'Raw Data'!F2102&gt;'Raw Data'!C2102), 'Raw Data'!I2102, 0)</f>
        <v/>
      </c>
      <c r="U2109">
        <f>IF(AND('Raw Data'!P2102-'Raw Data'!O2102&lt;3, 'Raw Data'!P2102&gt;'Raw Data'!O2102, 'Raw Data'!F2102&lt;'Raw Data'!C2102), 'Raw Data'!H2102, 0)</f>
        <v/>
      </c>
      <c r="V2109">
        <f>IF(AND('Raw Data'!P2102-'Raw Data'!O2102&lt;3, 'Raw Data'!P2102&gt;'Raw Data'!O2102, 'Raw Data'!F2102&gt;'Raw Data'!C2102), 'Raw Data'!G2102, 0)</f>
        <v/>
      </c>
    </row>
    <row r="2110">
      <c r="A2110">
        <f>IF(AND('Raw Data'!F2103&lt;'Raw Data'!C2103, 'Raw Data'!P2103&gt;'Raw Data'!O2103, 'Raw Data'!P2103-'Raw Data'!O2103&gt;3), 'Raw Data'!J2103, 0)</f>
        <v/>
      </c>
      <c r="B2110">
        <f>IF(AND('Raw Data'!C2103&lt;'Raw Data'!F2103, 'Raw Data'!O2103&gt;'Raw Data'!P2103, 'Raw Data'!O2103-'Raw Data'!P2103&gt;3), 'Raw Data'!I2103, 0)</f>
        <v/>
      </c>
      <c r="C2110">
        <f>IF(AND('Raw Data'!F2103&lt;'Raw Data'!C2103, 'Raw Data'!P2103&gt;'Raw Data'!O2103, 'Raw Data'!P2103-'Raw Data'!O2103&lt;4), 'Raw Data'!H2103, 0)</f>
        <v/>
      </c>
      <c r="D2110">
        <f>IF(AND('Raw Data'!C2103&lt;'Raw Data'!F2103, 'Raw Data'!O2103&gt;'Raw Data'!P2103, 'Raw Data'!O2103-'Raw Data'!P2103&lt;4), 'Raw Data'!G2103, 0)</f>
        <v/>
      </c>
      <c r="E2110">
        <f>IF(ISBLANK('Raw Data'!J2103), 0, IF(AND(4=MATCH(LARGE('Raw Data'!G2103:J2103, 4), 'Raw Data'!G2103:J2103, 0), 'Raw Data'!P2103-'Raw Data'!O2103&gt;3), 'Raw Data'!J2103, 0))</f>
        <v/>
      </c>
      <c r="F2110">
        <f>IF(ISBLANK('Raw Data'!J2103), 0, IF(AND(3=MATCH(LARGE('Raw Data'!G2103:J2103, 4), 'Raw Data'!G2103:J2103, 0), 'Raw Data'!O2103-'Raw Data'!P2103&gt;3), 'Raw Data'!I2103, 0))</f>
        <v/>
      </c>
      <c r="G2110">
        <f>IF(ISBLANK('Raw Data'!J2103), 0, IF(AND(2=MATCH(LARGE('Raw Data'!G2103:J2103, 4), 'Raw Data'!G2103:J2103, 0), AND('Raw Data'!P2103-'Raw Data'!O2103&lt;4, 'Raw Data'!P2103-'Raw Data'!O2103&gt;0)), 'Raw Data'!H2103, 0))</f>
        <v/>
      </c>
      <c r="H2110">
        <f>IF(ISBLANK('Raw Data'!J2103), 0, IF(AND(1=MATCH(LARGE('Raw Data'!G2103:J2103, 4), 'Raw Data'!G2103:J2103, 0), AND('Raw Data'!O2103-'Raw Data'!P2103&lt;4, 'Raw Data'!O2103-'Raw Data'!P2103&gt;0)), 'Raw Data'!G2103, 0))</f>
        <v/>
      </c>
      <c r="I2110">
        <f>IF(ISBLANK('Raw Data'!J2103), 0, IF(AND(4=MATCH(LARGE('Raw Data'!G2103:J2103, 3), 'Raw Data'!G2103:J2103, 0), 'Raw Data'!P2103-'Raw Data'!O2103&gt;3), 'Raw Data'!J2103, 0))</f>
        <v/>
      </c>
      <c r="J2110">
        <f>IF(ISBLANK('Raw Data'!J2103), 0, IF(AND(3=MATCH(LARGE('Raw Data'!G2103:J2103, 3), 'Raw Data'!G2103:J2103, 0), 'Raw Data'!O2103-'Raw Data'!P2103&gt;3), 'Raw Data'!I2103, 0))</f>
        <v/>
      </c>
      <c r="K2110">
        <f>IF(ISBLANK('Raw Data'!J2103), 0, IF(AND(2=MATCH(LARGE('Raw Data'!G2103:J2103, 3), 'Raw Data'!G2103:J2103, 0), AND('Raw Data'!P2103-'Raw Data'!O2103&lt;4, 'Raw Data'!P2103-'Raw Data'!O2103&gt;0)), 'Raw Data'!H2103, 0))</f>
        <v/>
      </c>
      <c r="L2110">
        <f>IF(ISBLANK('Raw Data'!J2103), 0, IF(AND(1=MATCH(LARGE('Raw Data'!G2103:J2103, 3), 'Raw Data'!G2103:J2103, 0), AND('Raw Data'!O2103-'Raw Data'!P2103&lt;4, 'Raw Data'!O2103-'Raw Data'!P2103&gt;0)), 'Raw Data'!G2103, 0))</f>
        <v/>
      </c>
      <c r="M2110">
        <f>IF(ISBLANK('Raw Data'!J2103), 0, IF(AND(4=MATCH(LARGE('Raw Data'!G2103:J2103, 2), 'Raw Data'!G2103:J2103, 0), 'Raw Data'!P2103-'Raw Data'!O2103&gt;3), 'Raw Data'!J2103, 0))</f>
        <v/>
      </c>
      <c r="N2110">
        <f>IF(ISBLANK('Raw Data'!J2103), 0, IF(AND(3=MATCH(LARGE('Raw Data'!G2103:J2103, 2), 'Raw Data'!G2103:J2103, 0), 'Raw Data'!O2103-'Raw Data'!P2103&gt;3), 'Raw Data'!I2103, 0))</f>
        <v/>
      </c>
      <c r="O2110">
        <f>IF(ISBLANK('Raw Data'!J2103), 0, IF(AND(2=MATCH(LARGE('Raw Data'!G2103:J2103, 2), 'Raw Data'!G2103:J2103, 0), AND('Raw Data'!P2103-'Raw Data'!O2103&lt;4, 'Raw Data'!P2103-'Raw Data'!O2103&gt;0)), 'Raw Data'!H2103, 0))</f>
        <v/>
      </c>
      <c r="P2110">
        <f>IF(ISBLANK('Raw Data'!J2103), 0, IF(AND(1=MATCH(LARGE('Raw Data'!G2103:J2103, 2), 'Raw Data'!G2103:J2103, 0), AND('Raw Data'!O2103-'Raw Data'!P2103&lt;4, 'Raw Data'!O2103-'Raw Data'!P2103&gt;0)), 'Raw Data'!G2103, 0))</f>
        <v/>
      </c>
      <c r="Q2110">
        <f>IF(ISBLANK('Raw Data'!J2103), 0, IF(AND(4=MATCH(LARGE('Raw Data'!G2103:J2103, 1), 'Raw Data'!G2103:J2103, 0), 'Raw Data'!P2103-'Raw Data'!O2103&gt;3), 'Raw Data'!J2103, 0))</f>
        <v/>
      </c>
      <c r="R2110">
        <f>IF(ISBLANK('Raw Data'!J2103), 0, IF(AND(3=MATCH(LARGE('Raw Data'!G2103:J2103, 1), 'Raw Data'!G2103:J2103, 0), 'Raw Data'!O2103-'Raw Data'!P2103&gt;3), 'Raw Data'!I2103, 0))</f>
        <v/>
      </c>
      <c r="S2110">
        <f>IF(AND('Raw Data'!P2103-'Raw Data'!O2103&gt;4, 'Raw Data'!F2103&lt;'Raw Data'!C2103), 'Raw Data'!J2103, 0)</f>
        <v/>
      </c>
      <c r="T2110">
        <f>IF(AND('Raw Data'!O2103-'Raw Data'!P2103&gt;4, 'Raw Data'!F2103&gt;'Raw Data'!C2103), 'Raw Data'!I2103, 0)</f>
        <v/>
      </c>
      <c r="U2110">
        <f>IF(AND('Raw Data'!P2103-'Raw Data'!O2103&lt;3, 'Raw Data'!P2103&gt;'Raw Data'!O2103, 'Raw Data'!F2103&lt;'Raw Data'!C2103), 'Raw Data'!H2103, 0)</f>
        <v/>
      </c>
      <c r="V2110">
        <f>IF(AND('Raw Data'!P2103-'Raw Data'!O2103&lt;3, 'Raw Data'!P2103&gt;'Raw Data'!O2103, 'Raw Data'!F2103&gt;'Raw Data'!C2103), 'Raw Data'!G2103, 0)</f>
        <v/>
      </c>
    </row>
    <row r="2111">
      <c r="A2111">
        <f>IF(AND('Raw Data'!F2104&lt;'Raw Data'!C2104, 'Raw Data'!P2104&gt;'Raw Data'!O2104, 'Raw Data'!P2104-'Raw Data'!O2104&gt;3), 'Raw Data'!J2104, 0)</f>
        <v/>
      </c>
      <c r="B2111">
        <f>IF(AND('Raw Data'!C2104&lt;'Raw Data'!F2104, 'Raw Data'!O2104&gt;'Raw Data'!P2104, 'Raw Data'!O2104-'Raw Data'!P2104&gt;3), 'Raw Data'!I2104, 0)</f>
        <v/>
      </c>
      <c r="C2111">
        <f>IF(AND('Raw Data'!F2104&lt;'Raw Data'!C2104, 'Raw Data'!P2104&gt;'Raw Data'!O2104, 'Raw Data'!P2104-'Raw Data'!O2104&lt;4), 'Raw Data'!H2104, 0)</f>
        <v/>
      </c>
      <c r="D2111">
        <f>IF(AND('Raw Data'!C2104&lt;'Raw Data'!F2104, 'Raw Data'!O2104&gt;'Raw Data'!P2104, 'Raw Data'!O2104-'Raw Data'!P2104&lt;4), 'Raw Data'!G2104, 0)</f>
        <v/>
      </c>
      <c r="E2111">
        <f>IF(ISBLANK('Raw Data'!J2104), 0, IF(AND(4=MATCH(LARGE('Raw Data'!G2104:J2104, 4), 'Raw Data'!G2104:J2104, 0), 'Raw Data'!P2104-'Raw Data'!O2104&gt;3), 'Raw Data'!J2104, 0))</f>
        <v/>
      </c>
      <c r="F2111">
        <f>IF(ISBLANK('Raw Data'!J2104), 0, IF(AND(3=MATCH(LARGE('Raw Data'!G2104:J2104, 4), 'Raw Data'!G2104:J2104, 0), 'Raw Data'!O2104-'Raw Data'!P2104&gt;3), 'Raw Data'!I2104, 0))</f>
        <v/>
      </c>
      <c r="G2111">
        <f>IF(ISBLANK('Raw Data'!J2104), 0, IF(AND(2=MATCH(LARGE('Raw Data'!G2104:J2104, 4), 'Raw Data'!G2104:J2104, 0), AND('Raw Data'!P2104-'Raw Data'!O2104&lt;4, 'Raw Data'!P2104-'Raw Data'!O2104&gt;0)), 'Raw Data'!H2104, 0))</f>
        <v/>
      </c>
      <c r="H2111">
        <f>IF(ISBLANK('Raw Data'!J2104), 0, IF(AND(1=MATCH(LARGE('Raw Data'!G2104:J2104, 4), 'Raw Data'!G2104:J2104, 0), AND('Raw Data'!O2104-'Raw Data'!P2104&lt;4, 'Raw Data'!O2104-'Raw Data'!P2104&gt;0)), 'Raw Data'!G2104, 0))</f>
        <v/>
      </c>
      <c r="I2111">
        <f>IF(ISBLANK('Raw Data'!J2104), 0, IF(AND(4=MATCH(LARGE('Raw Data'!G2104:J2104, 3), 'Raw Data'!G2104:J2104, 0), 'Raw Data'!P2104-'Raw Data'!O2104&gt;3), 'Raw Data'!J2104, 0))</f>
        <v/>
      </c>
      <c r="J2111">
        <f>IF(ISBLANK('Raw Data'!J2104), 0, IF(AND(3=MATCH(LARGE('Raw Data'!G2104:J2104, 3), 'Raw Data'!G2104:J2104, 0), 'Raw Data'!O2104-'Raw Data'!P2104&gt;3), 'Raw Data'!I2104, 0))</f>
        <v/>
      </c>
      <c r="K2111">
        <f>IF(ISBLANK('Raw Data'!J2104), 0, IF(AND(2=MATCH(LARGE('Raw Data'!G2104:J2104, 3), 'Raw Data'!G2104:J2104, 0), AND('Raw Data'!P2104-'Raw Data'!O2104&lt;4, 'Raw Data'!P2104-'Raw Data'!O2104&gt;0)), 'Raw Data'!H2104, 0))</f>
        <v/>
      </c>
      <c r="L2111">
        <f>IF(ISBLANK('Raw Data'!J2104), 0, IF(AND(1=MATCH(LARGE('Raw Data'!G2104:J2104, 3), 'Raw Data'!G2104:J2104, 0), AND('Raw Data'!O2104-'Raw Data'!P2104&lt;4, 'Raw Data'!O2104-'Raw Data'!P2104&gt;0)), 'Raw Data'!G2104, 0))</f>
        <v/>
      </c>
      <c r="M2111">
        <f>IF(ISBLANK('Raw Data'!J2104), 0, IF(AND(4=MATCH(LARGE('Raw Data'!G2104:J2104, 2), 'Raw Data'!G2104:J2104, 0), 'Raw Data'!P2104-'Raw Data'!O2104&gt;3), 'Raw Data'!J2104, 0))</f>
        <v/>
      </c>
      <c r="N2111">
        <f>IF(ISBLANK('Raw Data'!J2104), 0, IF(AND(3=MATCH(LARGE('Raw Data'!G2104:J2104, 2), 'Raw Data'!G2104:J2104, 0), 'Raw Data'!O2104-'Raw Data'!P2104&gt;3), 'Raw Data'!I2104, 0))</f>
        <v/>
      </c>
      <c r="O2111">
        <f>IF(ISBLANK('Raw Data'!J2104), 0, IF(AND(2=MATCH(LARGE('Raw Data'!G2104:J2104, 2), 'Raw Data'!G2104:J2104, 0), AND('Raw Data'!P2104-'Raw Data'!O2104&lt;4, 'Raw Data'!P2104-'Raw Data'!O2104&gt;0)), 'Raw Data'!H2104, 0))</f>
        <v/>
      </c>
      <c r="P2111">
        <f>IF(ISBLANK('Raw Data'!J2104), 0, IF(AND(1=MATCH(LARGE('Raw Data'!G2104:J2104, 2), 'Raw Data'!G2104:J2104, 0), AND('Raw Data'!O2104-'Raw Data'!P2104&lt;4, 'Raw Data'!O2104-'Raw Data'!P2104&gt;0)), 'Raw Data'!G2104, 0))</f>
        <v/>
      </c>
      <c r="Q2111">
        <f>IF(ISBLANK('Raw Data'!J2104), 0, IF(AND(4=MATCH(LARGE('Raw Data'!G2104:J2104, 1), 'Raw Data'!G2104:J2104, 0), 'Raw Data'!P2104-'Raw Data'!O2104&gt;3), 'Raw Data'!J2104, 0))</f>
        <v/>
      </c>
      <c r="R2111">
        <f>IF(ISBLANK('Raw Data'!J2104), 0, IF(AND(3=MATCH(LARGE('Raw Data'!G2104:J2104, 1), 'Raw Data'!G2104:J2104, 0), 'Raw Data'!O2104-'Raw Data'!P2104&gt;3), 'Raw Data'!I2104, 0))</f>
        <v/>
      </c>
      <c r="S2111">
        <f>IF(AND('Raw Data'!P2104-'Raw Data'!O2104&gt;4, 'Raw Data'!F2104&lt;'Raw Data'!C2104), 'Raw Data'!J2104, 0)</f>
        <v/>
      </c>
      <c r="T2111">
        <f>IF(AND('Raw Data'!O2104-'Raw Data'!P2104&gt;4, 'Raw Data'!F2104&gt;'Raw Data'!C2104), 'Raw Data'!I2104, 0)</f>
        <v/>
      </c>
      <c r="U2111">
        <f>IF(AND('Raw Data'!P2104-'Raw Data'!O2104&lt;3, 'Raw Data'!P2104&gt;'Raw Data'!O2104, 'Raw Data'!F2104&lt;'Raw Data'!C2104), 'Raw Data'!H2104, 0)</f>
        <v/>
      </c>
      <c r="V2111">
        <f>IF(AND('Raw Data'!P2104-'Raw Data'!O2104&lt;3, 'Raw Data'!P2104&gt;'Raw Data'!O2104, 'Raw Data'!F2104&gt;'Raw Data'!C2104), 'Raw Data'!G2104, 0)</f>
        <v/>
      </c>
    </row>
    <row r="2112">
      <c r="A2112">
        <f>IF(AND('Raw Data'!F2105&lt;'Raw Data'!C2105, 'Raw Data'!P2105&gt;'Raw Data'!O2105, 'Raw Data'!P2105-'Raw Data'!O2105&gt;3), 'Raw Data'!J2105, 0)</f>
        <v/>
      </c>
      <c r="B2112">
        <f>IF(AND('Raw Data'!C2105&lt;'Raw Data'!F2105, 'Raw Data'!O2105&gt;'Raw Data'!P2105, 'Raw Data'!O2105-'Raw Data'!P2105&gt;3), 'Raw Data'!I2105, 0)</f>
        <v/>
      </c>
      <c r="C2112">
        <f>IF(AND('Raw Data'!F2105&lt;'Raw Data'!C2105, 'Raw Data'!P2105&gt;'Raw Data'!O2105, 'Raw Data'!P2105-'Raw Data'!O2105&lt;4), 'Raw Data'!H2105, 0)</f>
        <v/>
      </c>
      <c r="D2112">
        <f>IF(AND('Raw Data'!C2105&lt;'Raw Data'!F2105, 'Raw Data'!O2105&gt;'Raw Data'!P2105, 'Raw Data'!O2105-'Raw Data'!P2105&lt;4), 'Raw Data'!G2105, 0)</f>
        <v/>
      </c>
      <c r="E2112">
        <f>IF(ISBLANK('Raw Data'!J2105), 0, IF(AND(4=MATCH(LARGE('Raw Data'!G2105:J2105, 4), 'Raw Data'!G2105:J2105, 0), 'Raw Data'!P2105-'Raw Data'!O2105&gt;3), 'Raw Data'!J2105, 0))</f>
        <v/>
      </c>
      <c r="F2112">
        <f>IF(ISBLANK('Raw Data'!J2105), 0, IF(AND(3=MATCH(LARGE('Raw Data'!G2105:J2105, 4), 'Raw Data'!G2105:J2105, 0), 'Raw Data'!O2105-'Raw Data'!P2105&gt;3), 'Raw Data'!I2105, 0))</f>
        <v/>
      </c>
      <c r="G2112">
        <f>IF(ISBLANK('Raw Data'!J2105), 0, IF(AND(2=MATCH(LARGE('Raw Data'!G2105:J2105, 4), 'Raw Data'!G2105:J2105, 0), AND('Raw Data'!P2105-'Raw Data'!O2105&lt;4, 'Raw Data'!P2105-'Raw Data'!O2105&gt;0)), 'Raw Data'!H2105, 0))</f>
        <v/>
      </c>
      <c r="H2112">
        <f>IF(ISBLANK('Raw Data'!J2105), 0, IF(AND(1=MATCH(LARGE('Raw Data'!G2105:J2105, 4), 'Raw Data'!G2105:J2105, 0), AND('Raw Data'!O2105-'Raw Data'!P2105&lt;4, 'Raw Data'!O2105-'Raw Data'!P2105&gt;0)), 'Raw Data'!G2105, 0))</f>
        <v/>
      </c>
      <c r="I2112">
        <f>IF(ISBLANK('Raw Data'!J2105), 0, IF(AND(4=MATCH(LARGE('Raw Data'!G2105:J2105, 3), 'Raw Data'!G2105:J2105, 0), 'Raw Data'!P2105-'Raw Data'!O2105&gt;3), 'Raw Data'!J2105, 0))</f>
        <v/>
      </c>
      <c r="J2112">
        <f>IF(ISBLANK('Raw Data'!J2105), 0, IF(AND(3=MATCH(LARGE('Raw Data'!G2105:J2105, 3), 'Raw Data'!G2105:J2105, 0), 'Raw Data'!O2105-'Raw Data'!P2105&gt;3), 'Raw Data'!I2105, 0))</f>
        <v/>
      </c>
      <c r="K2112">
        <f>IF(ISBLANK('Raw Data'!J2105), 0, IF(AND(2=MATCH(LARGE('Raw Data'!G2105:J2105, 3), 'Raw Data'!G2105:J2105, 0), AND('Raw Data'!P2105-'Raw Data'!O2105&lt;4, 'Raw Data'!P2105-'Raw Data'!O2105&gt;0)), 'Raw Data'!H2105, 0))</f>
        <v/>
      </c>
      <c r="L2112">
        <f>IF(ISBLANK('Raw Data'!J2105), 0, IF(AND(1=MATCH(LARGE('Raw Data'!G2105:J2105, 3), 'Raw Data'!G2105:J2105, 0), AND('Raw Data'!O2105-'Raw Data'!P2105&lt;4, 'Raw Data'!O2105-'Raw Data'!P2105&gt;0)), 'Raw Data'!G2105, 0))</f>
        <v/>
      </c>
      <c r="M2112">
        <f>IF(ISBLANK('Raw Data'!J2105), 0, IF(AND(4=MATCH(LARGE('Raw Data'!G2105:J2105, 2), 'Raw Data'!G2105:J2105, 0), 'Raw Data'!P2105-'Raw Data'!O2105&gt;3), 'Raw Data'!J2105, 0))</f>
        <v/>
      </c>
      <c r="N2112">
        <f>IF(ISBLANK('Raw Data'!J2105), 0, IF(AND(3=MATCH(LARGE('Raw Data'!G2105:J2105, 2), 'Raw Data'!G2105:J2105, 0), 'Raw Data'!O2105-'Raw Data'!P2105&gt;3), 'Raw Data'!I2105, 0))</f>
        <v/>
      </c>
      <c r="O2112">
        <f>IF(ISBLANK('Raw Data'!J2105), 0, IF(AND(2=MATCH(LARGE('Raw Data'!G2105:J2105, 2), 'Raw Data'!G2105:J2105, 0), AND('Raw Data'!P2105-'Raw Data'!O2105&lt;4, 'Raw Data'!P2105-'Raw Data'!O2105&gt;0)), 'Raw Data'!H2105, 0))</f>
        <v/>
      </c>
      <c r="P2112">
        <f>IF(ISBLANK('Raw Data'!J2105), 0, IF(AND(1=MATCH(LARGE('Raw Data'!G2105:J2105, 2), 'Raw Data'!G2105:J2105, 0), AND('Raw Data'!O2105-'Raw Data'!P2105&lt;4, 'Raw Data'!O2105-'Raw Data'!P2105&gt;0)), 'Raw Data'!G2105, 0))</f>
        <v/>
      </c>
      <c r="Q2112">
        <f>IF(ISBLANK('Raw Data'!J2105), 0, IF(AND(4=MATCH(LARGE('Raw Data'!G2105:J2105, 1), 'Raw Data'!G2105:J2105, 0), 'Raw Data'!P2105-'Raw Data'!O2105&gt;3), 'Raw Data'!J2105, 0))</f>
        <v/>
      </c>
      <c r="R2112">
        <f>IF(ISBLANK('Raw Data'!J2105), 0, IF(AND(3=MATCH(LARGE('Raw Data'!G2105:J2105, 1), 'Raw Data'!G2105:J2105, 0), 'Raw Data'!O2105-'Raw Data'!P2105&gt;3), 'Raw Data'!I2105, 0))</f>
        <v/>
      </c>
      <c r="S2112">
        <f>IF(AND('Raw Data'!P2105-'Raw Data'!O2105&gt;4, 'Raw Data'!F2105&lt;'Raw Data'!C2105), 'Raw Data'!J2105, 0)</f>
        <v/>
      </c>
      <c r="T2112">
        <f>IF(AND('Raw Data'!O2105-'Raw Data'!P2105&gt;4, 'Raw Data'!F2105&gt;'Raw Data'!C2105), 'Raw Data'!I2105, 0)</f>
        <v/>
      </c>
      <c r="U2112">
        <f>IF(AND('Raw Data'!P2105-'Raw Data'!O2105&lt;3, 'Raw Data'!P2105&gt;'Raw Data'!O2105, 'Raw Data'!F2105&lt;'Raw Data'!C2105), 'Raw Data'!H2105, 0)</f>
        <v/>
      </c>
      <c r="V2112">
        <f>IF(AND('Raw Data'!P2105-'Raw Data'!O2105&lt;3, 'Raw Data'!P2105&gt;'Raw Data'!O2105, 'Raw Data'!F2105&gt;'Raw Data'!C2105), 'Raw Data'!G2105, 0)</f>
        <v/>
      </c>
    </row>
    <row r="2113">
      <c r="A2113">
        <f>IF(AND('Raw Data'!F2106&lt;'Raw Data'!C2106, 'Raw Data'!P2106&gt;'Raw Data'!O2106, 'Raw Data'!P2106-'Raw Data'!O2106&gt;3), 'Raw Data'!J2106, 0)</f>
        <v/>
      </c>
      <c r="B2113">
        <f>IF(AND('Raw Data'!C2106&lt;'Raw Data'!F2106, 'Raw Data'!O2106&gt;'Raw Data'!P2106, 'Raw Data'!O2106-'Raw Data'!P2106&gt;3), 'Raw Data'!I2106, 0)</f>
        <v/>
      </c>
      <c r="C2113">
        <f>IF(AND('Raw Data'!F2106&lt;'Raw Data'!C2106, 'Raw Data'!P2106&gt;'Raw Data'!O2106, 'Raw Data'!P2106-'Raw Data'!O2106&lt;4), 'Raw Data'!H2106, 0)</f>
        <v/>
      </c>
      <c r="D2113">
        <f>IF(AND('Raw Data'!C2106&lt;'Raw Data'!F2106, 'Raw Data'!O2106&gt;'Raw Data'!P2106, 'Raw Data'!O2106-'Raw Data'!P2106&lt;4), 'Raw Data'!G2106, 0)</f>
        <v/>
      </c>
      <c r="E2113">
        <f>IF(ISBLANK('Raw Data'!J2106), 0, IF(AND(4=MATCH(LARGE('Raw Data'!G2106:J2106, 4), 'Raw Data'!G2106:J2106, 0), 'Raw Data'!P2106-'Raw Data'!O2106&gt;3), 'Raw Data'!J2106, 0))</f>
        <v/>
      </c>
      <c r="F2113">
        <f>IF(ISBLANK('Raw Data'!J2106), 0, IF(AND(3=MATCH(LARGE('Raw Data'!G2106:J2106, 4), 'Raw Data'!G2106:J2106, 0), 'Raw Data'!O2106-'Raw Data'!P2106&gt;3), 'Raw Data'!I2106, 0))</f>
        <v/>
      </c>
      <c r="G2113">
        <f>IF(ISBLANK('Raw Data'!J2106), 0, IF(AND(2=MATCH(LARGE('Raw Data'!G2106:J2106, 4), 'Raw Data'!G2106:J2106, 0), AND('Raw Data'!P2106-'Raw Data'!O2106&lt;4, 'Raw Data'!P2106-'Raw Data'!O2106&gt;0)), 'Raw Data'!H2106, 0))</f>
        <v/>
      </c>
      <c r="H2113">
        <f>IF(ISBLANK('Raw Data'!J2106), 0, IF(AND(1=MATCH(LARGE('Raw Data'!G2106:J2106, 4), 'Raw Data'!G2106:J2106, 0), AND('Raw Data'!O2106-'Raw Data'!P2106&lt;4, 'Raw Data'!O2106-'Raw Data'!P2106&gt;0)), 'Raw Data'!G2106, 0))</f>
        <v/>
      </c>
      <c r="I2113">
        <f>IF(ISBLANK('Raw Data'!J2106), 0, IF(AND(4=MATCH(LARGE('Raw Data'!G2106:J2106, 3), 'Raw Data'!G2106:J2106, 0), 'Raw Data'!P2106-'Raw Data'!O2106&gt;3), 'Raw Data'!J2106, 0))</f>
        <v/>
      </c>
      <c r="J2113">
        <f>IF(ISBLANK('Raw Data'!J2106), 0, IF(AND(3=MATCH(LARGE('Raw Data'!G2106:J2106, 3), 'Raw Data'!G2106:J2106, 0), 'Raw Data'!O2106-'Raw Data'!P2106&gt;3), 'Raw Data'!I2106, 0))</f>
        <v/>
      </c>
      <c r="K2113">
        <f>IF(ISBLANK('Raw Data'!J2106), 0, IF(AND(2=MATCH(LARGE('Raw Data'!G2106:J2106, 3), 'Raw Data'!G2106:J2106, 0), AND('Raw Data'!P2106-'Raw Data'!O2106&lt;4, 'Raw Data'!P2106-'Raw Data'!O2106&gt;0)), 'Raw Data'!H2106, 0))</f>
        <v/>
      </c>
      <c r="L2113">
        <f>IF(ISBLANK('Raw Data'!J2106), 0, IF(AND(1=MATCH(LARGE('Raw Data'!G2106:J2106, 3), 'Raw Data'!G2106:J2106, 0), AND('Raw Data'!O2106-'Raw Data'!P2106&lt;4, 'Raw Data'!O2106-'Raw Data'!P2106&gt;0)), 'Raw Data'!G2106, 0))</f>
        <v/>
      </c>
      <c r="M2113">
        <f>IF(ISBLANK('Raw Data'!J2106), 0, IF(AND(4=MATCH(LARGE('Raw Data'!G2106:J2106, 2), 'Raw Data'!G2106:J2106, 0), 'Raw Data'!P2106-'Raw Data'!O2106&gt;3), 'Raw Data'!J2106, 0))</f>
        <v/>
      </c>
      <c r="N2113">
        <f>IF(ISBLANK('Raw Data'!J2106), 0, IF(AND(3=MATCH(LARGE('Raw Data'!G2106:J2106, 2), 'Raw Data'!G2106:J2106, 0), 'Raw Data'!O2106-'Raw Data'!P2106&gt;3), 'Raw Data'!I2106, 0))</f>
        <v/>
      </c>
      <c r="O2113">
        <f>IF(ISBLANK('Raw Data'!J2106), 0, IF(AND(2=MATCH(LARGE('Raw Data'!G2106:J2106, 2), 'Raw Data'!G2106:J2106, 0), AND('Raw Data'!P2106-'Raw Data'!O2106&lt;4, 'Raw Data'!P2106-'Raw Data'!O2106&gt;0)), 'Raw Data'!H2106, 0))</f>
        <v/>
      </c>
      <c r="P2113">
        <f>IF(ISBLANK('Raw Data'!J2106), 0, IF(AND(1=MATCH(LARGE('Raw Data'!G2106:J2106, 2), 'Raw Data'!G2106:J2106, 0), AND('Raw Data'!O2106-'Raw Data'!P2106&lt;4, 'Raw Data'!O2106-'Raw Data'!P2106&gt;0)), 'Raw Data'!G2106, 0))</f>
        <v/>
      </c>
      <c r="Q2113">
        <f>IF(ISBLANK('Raw Data'!J2106), 0, IF(AND(4=MATCH(LARGE('Raw Data'!G2106:J2106, 1), 'Raw Data'!G2106:J2106, 0), 'Raw Data'!P2106-'Raw Data'!O2106&gt;3), 'Raw Data'!J2106, 0))</f>
        <v/>
      </c>
      <c r="R2113">
        <f>IF(ISBLANK('Raw Data'!J2106), 0, IF(AND(3=MATCH(LARGE('Raw Data'!G2106:J2106, 1), 'Raw Data'!G2106:J2106, 0), 'Raw Data'!O2106-'Raw Data'!P2106&gt;3), 'Raw Data'!I2106, 0))</f>
        <v/>
      </c>
      <c r="S2113">
        <f>IF(AND('Raw Data'!P2106-'Raw Data'!O2106&gt;4, 'Raw Data'!F2106&lt;'Raw Data'!C2106), 'Raw Data'!J2106, 0)</f>
        <v/>
      </c>
      <c r="T2113">
        <f>IF(AND('Raw Data'!O2106-'Raw Data'!P2106&gt;4, 'Raw Data'!F2106&gt;'Raw Data'!C2106), 'Raw Data'!I2106, 0)</f>
        <v/>
      </c>
      <c r="U2113">
        <f>IF(AND('Raw Data'!P2106-'Raw Data'!O2106&lt;3, 'Raw Data'!P2106&gt;'Raw Data'!O2106, 'Raw Data'!F2106&lt;'Raw Data'!C2106), 'Raw Data'!H2106, 0)</f>
        <v/>
      </c>
      <c r="V2113">
        <f>IF(AND('Raw Data'!P2106-'Raw Data'!O2106&lt;3, 'Raw Data'!P2106&gt;'Raw Data'!O2106, 'Raw Data'!F2106&gt;'Raw Data'!C2106), 'Raw Data'!G2106, 0)</f>
        <v/>
      </c>
    </row>
    <row r="2114">
      <c r="A2114">
        <f>IF(AND('Raw Data'!F2107&lt;'Raw Data'!C2107, 'Raw Data'!P2107&gt;'Raw Data'!O2107, 'Raw Data'!P2107-'Raw Data'!O2107&gt;3), 'Raw Data'!J2107, 0)</f>
        <v/>
      </c>
      <c r="B2114">
        <f>IF(AND('Raw Data'!C2107&lt;'Raw Data'!F2107, 'Raw Data'!O2107&gt;'Raw Data'!P2107, 'Raw Data'!O2107-'Raw Data'!P2107&gt;3), 'Raw Data'!I2107, 0)</f>
        <v/>
      </c>
      <c r="C2114">
        <f>IF(AND('Raw Data'!F2107&lt;'Raw Data'!C2107, 'Raw Data'!P2107&gt;'Raw Data'!O2107, 'Raw Data'!P2107-'Raw Data'!O2107&lt;4), 'Raw Data'!H2107, 0)</f>
        <v/>
      </c>
      <c r="D2114">
        <f>IF(AND('Raw Data'!C2107&lt;'Raw Data'!F2107, 'Raw Data'!O2107&gt;'Raw Data'!P2107, 'Raw Data'!O2107-'Raw Data'!P2107&lt;4), 'Raw Data'!G2107, 0)</f>
        <v/>
      </c>
      <c r="E2114">
        <f>IF(ISBLANK('Raw Data'!J2107), 0, IF(AND(4=MATCH(LARGE('Raw Data'!G2107:J2107, 4), 'Raw Data'!G2107:J2107, 0), 'Raw Data'!P2107-'Raw Data'!O2107&gt;3), 'Raw Data'!J2107, 0))</f>
        <v/>
      </c>
      <c r="F2114">
        <f>IF(ISBLANK('Raw Data'!J2107), 0, IF(AND(3=MATCH(LARGE('Raw Data'!G2107:J2107, 4), 'Raw Data'!G2107:J2107, 0), 'Raw Data'!O2107-'Raw Data'!P2107&gt;3), 'Raw Data'!I2107, 0))</f>
        <v/>
      </c>
      <c r="G2114">
        <f>IF(ISBLANK('Raw Data'!J2107), 0, IF(AND(2=MATCH(LARGE('Raw Data'!G2107:J2107, 4), 'Raw Data'!G2107:J2107, 0), AND('Raw Data'!P2107-'Raw Data'!O2107&lt;4, 'Raw Data'!P2107-'Raw Data'!O2107&gt;0)), 'Raw Data'!H2107, 0))</f>
        <v/>
      </c>
      <c r="H2114">
        <f>IF(ISBLANK('Raw Data'!J2107), 0, IF(AND(1=MATCH(LARGE('Raw Data'!G2107:J2107, 4), 'Raw Data'!G2107:J2107, 0), AND('Raw Data'!O2107-'Raw Data'!P2107&lt;4, 'Raw Data'!O2107-'Raw Data'!P2107&gt;0)), 'Raw Data'!G2107, 0))</f>
        <v/>
      </c>
      <c r="I2114">
        <f>IF(ISBLANK('Raw Data'!J2107), 0, IF(AND(4=MATCH(LARGE('Raw Data'!G2107:J2107, 3), 'Raw Data'!G2107:J2107, 0), 'Raw Data'!P2107-'Raw Data'!O2107&gt;3), 'Raw Data'!J2107, 0))</f>
        <v/>
      </c>
      <c r="J2114">
        <f>IF(ISBLANK('Raw Data'!J2107), 0, IF(AND(3=MATCH(LARGE('Raw Data'!G2107:J2107, 3), 'Raw Data'!G2107:J2107, 0), 'Raw Data'!O2107-'Raw Data'!P2107&gt;3), 'Raw Data'!I2107, 0))</f>
        <v/>
      </c>
      <c r="K2114">
        <f>IF(ISBLANK('Raw Data'!J2107), 0, IF(AND(2=MATCH(LARGE('Raw Data'!G2107:J2107, 3), 'Raw Data'!G2107:J2107, 0), AND('Raw Data'!P2107-'Raw Data'!O2107&lt;4, 'Raw Data'!P2107-'Raw Data'!O2107&gt;0)), 'Raw Data'!H2107, 0))</f>
        <v/>
      </c>
      <c r="L2114">
        <f>IF(ISBLANK('Raw Data'!J2107), 0, IF(AND(1=MATCH(LARGE('Raw Data'!G2107:J2107, 3), 'Raw Data'!G2107:J2107, 0), AND('Raw Data'!O2107-'Raw Data'!P2107&lt;4, 'Raw Data'!O2107-'Raw Data'!P2107&gt;0)), 'Raw Data'!G2107, 0))</f>
        <v/>
      </c>
      <c r="M2114">
        <f>IF(ISBLANK('Raw Data'!J2107), 0, IF(AND(4=MATCH(LARGE('Raw Data'!G2107:J2107, 2), 'Raw Data'!G2107:J2107, 0), 'Raw Data'!P2107-'Raw Data'!O2107&gt;3), 'Raw Data'!J2107, 0))</f>
        <v/>
      </c>
      <c r="N2114">
        <f>IF(ISBLANK('Raw Data'!J2107), 0, IF(AND(3=MATCH(LARGE('Raw Data'!G2107:J2107, 2), 'Raw Data'!G2107:J2107, 0), 'Raw Data'!O2107-'Raw Data'!P2107&gt;3), 'Raw Data'!I2107, 0))</f>
        <v/>
      </c>
      <c r="O2114">
        <f>IF(ISBLANK('Raw Data'!J2107), 0, IF(AND(2=MATCH(LARGE('Raw Data'!G2107:J2107, 2), 'Raw Data'!G2107:J2107, 0), AND('Raw Data'!P2107-'Raw Data'!O2107&lt;4, 'Raw Data'!P2107-'Raw Data'!O2107&gt;0)), 'Raw Data'!H2107, 0))</f>
        <v/>
      </c>
      <c r="P2114">
        <f>IF(ISBLANK('Raw Data'!J2107), 0, IF(AND(1=MATCH(LARGE('Raw Data'!G2107:J2107, 2), 'Raw Data'!G2107:J2107, 0), AND('Raw Data'!O2107-'Raw Data'!P2107&lt;4, 'Raw Data'!O2107-'Raw Data'!P2107&gt;0)), 'Raw Data'!G2107, 0))</f>
        <v/>
      </c>
      <c r="Q2114">
        <f>IF(ISBLANK('Raw Data'!J2107), 0, IF(AND(4=MATCH(LARGE('Raw Data'!G2107:J2107, 1), 'Raw Data'!G2107:J2107, 0), 'Raw Data'!P2107-'Raw Data'!O2107&gt;3), 'Raw Data'!J2107, 0))</f>
        <v/>
      </c>
      <c r="R2114">
        <f>IF(ISBLANK('Raw Data'!J2107), 0, IF(AND(3=MATCH(LARGE('Raw Data'!G2107:J2107, 1), 'Raw Data'!G2107:J2107, 0), 'Raw Data'!O2107-'Raw Data'!P2107&gt;3), 'Raw Data'!I2107, 0))</f>
        <v/>
      </c>
      <c r="S2114">
        <f>IF(AND('Raw Data'!P2107-'Raw Data'!O2107&gt;4, 'Raw Data'!F2107&lt;'Raw Data'!C2107), 'Raw Data'!J2107, 0)</f>
        <v/>
      </c>
      <c r="T2114">
        <f>IF(AND('Raw Data'!O2107-'Raw Data'!P2107&gt;4, 'Raw Data'!F2107&gt;'Raw Data'!C2107), 'Raw Data'!I2107, 0)</f>
        <v/>
      </c>
      <c r="U2114">
        <f>IF(AND('Raw Data'!P2107-'Raw Data'!O2107&lt;3, 'Raw Data'!P2107&gt;'Raw Data'!O2107, 'Raw Data'!F2107&lt;'Raw Data'!C2107), 'Raw Data'!H2107, 0)</f>
        <v/>
      </c>
      <c r="V2114">
        <f>IF(AND('Raw Data'!P2107-'Raw Data'!O2107&lt;3, 'Raw Data'!P2107&gt;'Raw Data'!O2107, 'Raw Data'!F2107&gt;'Raw Data'!C2107), 'Raw Data'!G2107, 0)</f>
        <v/>
      </c>
    </row>
    <row r="2115">
      <c r="A2115">
        <f>IF(AND('Raw Data'!F2108&lt;'Raw Data'!C2108, 'Raw Data'!P2108&gt;'Raw Data'!O2108, 'Raw Data'!P2108-'Raw Data'!O2108&gt;3), 'Raw Data'!J2108, 0)</f>
        <v/>
      </c>
      <c r="B2115">
        <f>IF(AND('Raw Data'!C2108&lt;'Raw Data'!F2108, 'Raw Data'!O2108&gt;'Raw Data'!P2108, 'Raw Data'!O2108-'Raw Data'!P2108&gt;3), 'Raw Data'!I2108, 0)</f>
        <v/>
      </c>
      <c r="C2115">
        <f>IF(AND('Raw Data'!F2108&lt;'Raw Data'!C2108, 'Raw Data'!P2108&gt;'Raw Data'!O2108, 'Raw Data'!P2108-'Raw Data'!O2108&lt;4), 'Raw Data'!H2108, 0)</f>
        <v/>
      </c>
      <c r="D2115">
        <f>IF(AND('Raw Data'!C2108&lt;'Raw Data'!F2108, 'Raw Data'!O2108&gt;'Raw Data'!P2108, 'Raw Data'!O2108-'Raw Data'!P2108&lt;4), 'Raw Data'!G2108, 0)</f>
        <v/>
      </c>
      <c r="E2115">
        <f>IF(ISBLANK('Raw Data'!J2108), 0, IF(AND(4=MATCH(LARGE('Raw Data'!G2108:J2108, 4), 'Raw Data'!G2108:J2108, 0), 'Raw Data'!P2108-'Raw Data'!O2108&gt;3), 'Raw Data'!J2108, 0))</f>
        <v/>
      </c>
      <c r="F2115">
        <f>IF(ISBLANK('Raw Data'!J2108), 0, IF(AND(3=MATCH(LARGE('Raw Data'!G2108:J2108, 4), 'Raw Data'!G2108:J2108, 0), 'Raw Data'!O2108-'Raw Data'!P2108&gt;3), 'Raw Data'!I2108, 0))</f>
        <v/>
      </c>
      <c r="G2115">
        <f>IF(ISBLANK('Raw Data'!J2108), 0, IF(AND(2=MATCH(LARGE('Raw Data'!G2108:J2108, 4), 'Raw Data'!G2108:J2108, 0), AND('Raw Data'!P2108-'Raw Data'!O2108&lt;4, 'Raw Data'!P2108-'Raw Data'!O2108&gt;0)), 'Raw Data'!H2108, 0))</f>
        <v/>
      </c>
      <c r="H2115">
        <f>IF(ISBLANK('Raw Data'!J2108), 0, IF(AND(1=MATCH(LARGE('Raw Data'!G2108:J2108, 4), 'Raw Data'!G2108:J2108, 0), AND('Raw Data'!O2108-'Raw Data'!P2108&lt;4, 'Raw Data'!O2108-'Raw Data'!P2108&gt;0)), 'Raw Data'!G2108, 0))</f>
        <v/>
      </c>
      <c r="I2115">
        <f>IF(ISBLANK('Raw Data'!J2108), 0, IF(AND(4=MATCH(LARGE('Raw Data'!G2108:J2108, 3), 'Raw Data'!G2108:J2108, 0), 'Raw Data'!P2108-'Raw Data'!O2108&gt;3), 'Raw Data'!J2108, 0))</f>
        <v/>
      </c>
      <c r="J2115">
        <f>IF(ISBLANK('Raw Data'!J2108), 0, IF(AND(3=MATCH(LARGE('Raw Data'!G2108:J2108, 3), 'Raw Data'!G2108:J2108, 0), 'Raw Data'!O2108-'Raw Data'!P2108&gt;3), 'Raw Data'!I2108, 0))</f>
        <v/>
      </c>
      <c r="K2115">
        <f>IF(ISBLANK('Raw Data'!J2108), 0, IF(AND(2=MATCH(LARGE('Raw Data'!G2108:J2108, 3), 'Raw Data'!G2108:J2108, 0), AND('Raw Data'!P2108-'Raw Data'!O2108&lt;4, 'Raw Data'!P2108-'Raw Data'!O2108&gt;0)), 'Raw Data'!H2108, 0))</f>
        <v/>
      </c>
      <c r="L2115">
        <f>IF(ISBLANK('Raw Data'!J2108), 0, IF(AND(1=MATCH(LARGE('Raw Data'!G2108:J2108, 3), 'Raw Data'!G2108:J2108, 0), AND('Raw Data'!O2108-'Raw Data'!P2108&lt;4, 'Raw Data'!O2108-'Raw Data'!P2108&gt;0)), 'Raw Data'!G2108, 0))</f>
        <v/>
      </c>
      <c r="M2115">
        <f>IF(ISBLANK('Raw Data'!J2108), 0, IF(AND(4=MATCH(LARGE('Raw Data'!G2108:J2108, 2), 'Raw Data'!G2108:J2108, 0), 'Raw Data'!P2108-'Raw Data'!O2108&gt;3), 'Raw Data'!J2108, 0))</f>
        <v/>
      </c>
      <c r="N2115">
        <f>IF(ISBLANK('Raw Data'!J2108), 0, IF(AND(3=MATCH(LARGE('Raw Data'!G2108:J2108, 2), 'Raw Data'!G2108:J2108, 0), 'Raw Data'!O2108-'Raw Data'!P2108&gt;3), 'Raw Data'!I2108, 0))</f>
        <v/>
      </c>
      <c r="O2115">
        <f>IF(ISBLANK('Raw Data'!J2108), 0, IF(AND(2=MATCH(LARGE('Raw Data'!G2108:J2108, 2), 'Raw Data'!G2108:J2108, 0), AND('Raw Data'!P2108-'Raw Data'!O2108&lt;4, 'Raw Data'!P2108-'Raw Data'!O2108&gt;0)), 'Raw Data'!H2108, 0))</f>
        <v/>
      </c>
      <c r="P2115">
        <f>IF(ISBLANK('Raw Data'!J2108), 0, IF(AND(1=MATCH(LARGE('Raw Data'!G2108:J2108, 2), 'Raw Data'!G2108:J2108, 0), AND('Raw Data'!O2108-'Raw Data'!P2108&lt;4, 'Raw Data'!O2108-'Raw Data'!P2108&gt;0)), 'Raw Data'!G2108, 0))</f>
        <v/>
      </c>
      <c r="Q2115">
        <f>IF(ISBLANK('Raw Data'!J2108), 0, IF(AND(4=MATCH(LARGE('Raw Data'!G2108:J2108, 1), 'Raw Data'!G2108:J2108, 0), 'Raw Data'!P2108-'Raw Data'!O2108&gt;3), 'Raw Data'!J2108, 0))</f>
        <v/>
      </c>
      <c r="R2115">
        <f>IF(ISBLANK('Raw Data'!J2108), 0, IF(AND(3=MATCH(LARGE('Raw Data'!G2108:J2108, 1), 'Raw Data'!G2108:J2108, 0), 'Raw Data'!O2108-'Raw Data'!P2108&gt;3), 'Raw Data'!I2108, 0))</f>
        <v/>
      </c>
      <c r="S2115">
        <f>IF(AND('Raw Data'!P2108-'Raw Data'!O2108&gt;4, 'Raw Data'!F2108&lt;'Raw Data'!C2108), 'Raw Data'!J2108, 0)</f>
        <v/>
      </c>
      <c r="T2115">
        <f>IF(AND('Raw Data'!O2108-'Raw Data'!P2108&gt;4, 'Raw Data'!F2108&gt;'Raw Data'!C2108), 'Raw Data'!I2108, 0)</f>
        <v/>
      </c>
      <c r="U2115">
        <f>IF(AND('Raw Data'!P2108-'Raw Data'!O2108&lt;3, 'Raw Data'!P2108&gt;'Raw Data'!O2108, 'Raw Data'!F2108&lt;'Raw Data'!C2108), 'Raw Data'!H2108, 0)</f>
        <v/>
      </c>
      <c r="V2115">
        <f>IF(AND('Raw Data'!P2108-'Raw Data'!O2108&lt;3, 'Raw Data'!P2108&gt;'Raw Data'!O2108, 'Raw Data'!F2108&gt;'Raw Data'!C2108), 'Raw Data'!G2108, 0)</f>
        <v/>
      </c>
    </row>
    <row r="2116">
      <c r="A2116">
        <f>IF(AND('Raw Data'!F2109&lt;'Raw Data'!C2109, 'Raw Data'!P2109&gt;'Raw Data'!O2109, 'Raw Data'!P2109-'Raw Data'!O2109&gt;3), 'Raw Data'!J2109, 0)</f>
        <v/>
      </c>
      <c r="B2116">
        <f>IF(AND('Raw Data'!C2109&lt;'Raw Data'!F2109, 'Raw Data'!O2109&gt;'Raw Data'!P2109, 'Raw Data'!O2109-'Raw Data'!P2109&gt;3), 'Raw Data'!I2109, 0)</f>
        <v/>
      </c>
      <c r="C2116">
        <f>IF(AND('Raw Data'!F2109&lt;'Raw Data'!C2109, 'Raw Data'!P2109&gt;'Raw Data'!O2109, 'Raw Data'!P2109-'Raw Data'!O2109&lt;4), 'Raw Data'!H2109, 0)</f>
        <v/>
      </c>
      <c r="D2116">
        <f>IF(AND('Raw Data'!C2109&lt;'Raw Data'!F2109, 'Raw Data'!O2109&gt;'Raw Data'!P2109, 'Raw Data'!O2109-'Raw Data'!P2109&lt;4), 'Raw Data'!G2109, 0)</f>
        <v/>
      </c>
      <c r="E2116">
        <f>IF(ISBLANK('Raw Data'!J2109), 0, IF(AND(4=MATCH(LARGE('Raw Data'!G2109:J2109, 4), 'Raw Data'!G2109:J2109, 0), 'Raw Data'!P2109-'Raw Data'!O2109&gt;3), 'Raw Data'!J2109, 0))</f>
        <v/>
      </c>
      <c r="F2116">
        <f>IF(ISBLANK('Raw Data'!J2109), 0, IF(AND(3=MATCH(LARGE('Raw Data'!G2109:J2109, 4), 'Raw Data'!G2109:J2109, 0), 'Raw Data'!O2109-'Raw Data'!P2109&gt;3), 'Raw Data'!I2109, 0))</f>
        <v/>
      </c>
      <c r="G2116">
        <f>IF(ISBLANK('Raw Data'!J2109), 0, IF(AND(2=MATCH(LARGE('Raw Data'!G2109:J2109, 4), 'Raw Data'!G2109:J2109, 0), AND('Raw Data'!P2109-'Raw Data'!O2109&lt;4, 'Raw Data'!P2109-'Raw Data'!O2109&gt;0)), 'Raw Data'!H2109, 0))</f>
        <v/>
      </c>
      <c r="H2116">
        <f>IF(ISBLANK('Raw Data'!J2109), 0, IF(AND(1=MATCH(LARGE('Raw Data'!G2109:J2109, 4), 'Raw Data'!G2109:J2109, 0), AND('Raw Data'!O2109-'Raw Data'!P2109&lt;4, 'Raw Data'!O2109-'Raw Data'!P2109&gt;0)), 'Raw Data'!G2109, 0))</f>
        <v/>
      </c>
      <c r="I2116">
        <f>IF(ISBLANK('Raw Data'!J2109), 0, IF(AND(4=MATCH(LARGE('Raw Data'!G2109:J2109, 3), 'Raw Data'!G2109:J2109, 0), 'Raw Data'!P2109-'Raw Data'!O2109&gt;3), 'Raw Data'!J2109, 0))</f>
        <v/>
      </c>
      <c r="J2116">
        <f>IF(ISBLANK('Raw Data'!J2109), 0, IF(AND(3=MATCH(LARGE('Raw Data'!G2109:J2109, 3), 'Raw Data'!G2109:J2109, 0), 'Raw Data'!O2109-'Raw Data'!P2109&gt;3), 'Raw Data'!I2109, 0))</f>
        <v/>
      </c>
      <c r="K2116">
        <f>IF(ISBLANK('Raw Data'!J2109), 0, IF(AND(2=MATCH(LARGE('Raw Data'!G2109:J2109, 3), 'Raw Data'!G2109:J2109, 0), AND('Raw Data'!P2109-'Raw Data'!O2109&lt;4, 'Raw Data'!P2109-'Raw Data'!O2109&gt;0)), 'Raw Data'!H2109, 0))</f>
        <v/>
      </c>
      <c r="L2116">
        <f>IF(ISBLANK('Raw Data'!J2109), 0, IF(AND(1=MATCH(LARGE('Raw Data'!G2109:J2109, 3), 'Raw Data'!G2109:J2109, 0), AND('Raw Data'!O2109-'Raw Data'!P2109&lt;4, 'Raw Data'!O2109-'Raw Data'!P2109&gt;0)), 'Raw Data'!G2109, 0))</f>
        <v/>
      </c>
      <c r="M2116">
        <f>IF(ISBLANK('Raw Data'!J2109), 0, IF(AND(4=MATCH(LARGE('Raw Data'!G2109:J2109, 2), 'Raw Data'!G2109:J2109, 0), 'Raw Data'!P2109-'Raw Data'!O2109&gt;3), 'Raw Data'!J2109, 0))</f>
        <v/>
      </c>
      <c r="N2116">
        <f>IF(ISBLANK('Raw Data'!J2109), 0, IF(AND(3=MATCH(LARGE('Raw Data'!G2109:J2109, 2), 'Raw Data'!G2109:J2109, 0), 'Raw Data'!O2109-'Raw Data'!P2109&gt;3), 'Raw Data'!I2109, 0))</f>
        <v/>
      </c>
      <c r="O2116">
        <f>IF(ISBLANK('Raw Data'!J2109), 0, IF(AND(2=MATCH(LARGE('Raw Data'!G2109:J2109, 2), 'Raw Data'!G2109:J2109, 0), AND('Raw Data'!P2109-'Raw Data'!O2109&lt;4, 'Raw Data'!P2109-'Raw Data'!O2109&gt;0)), 'Raw Data'!H2109, 0))</f>
        <v/>
      </c>
      <c r="P2116">
        <f>IF(ISBLANK('Raw Data'!J2109), 0, IF(AND(1=MATCH(LARGE('Raw Data'!G2109:J2109, 2), 'Raw Data'!G2109:J2109, 0), AND('Raw Data'!O2109-'Raw Data'!P2109&lt;4, 'Raw Data'!O2109-'Raw Data'!P2109&gt;0)), 'Raw Data'!G2109, 0))</f>
        <v/>
      </c>
      <c r="Q2116">
        <f>IF(ISBLANK('Raw Data'!J2109), 0, IF(AND(4=MATCH(LARGE('Raw Data'!G2109:J2109, 1), 'Raw Data'!G2109:J2109, 0), 'Raw Data'!P2109-'Raw Data'!O2109&gt;3), 'Raw Data'!J2109, 0))</f>
        <v/>
      </c>
      <c r="R2116">
        <f>IF(ISBLANK('Raw Data'!J2109), 0, IF(AND(3=MATCH(LARGE('Raw Data'!G2109:J2109, 1), 'Raw Data'!G2109:J2109, 0), 'Raw Data'!O2109-'Raw Data'!P2109&gt;3), 'Raw Data'!I2109, 0))</f>
        <v/>
      </c>
      <c r="S2116">
        <f>IF(AND('Raw Data'!P2109-'Raw Data'!O2109&gt;4, 'Raw Data'!F2109&lt;'Raw Data'!C2109), 'Raw Data'!J2109, 0)</f>
        <v/>
      </c>
      <c r="T2116">
        <f>IF(AND('Raw Data'!O2109-'Raw Data'!P2109&gt;4, 'Raw Data'!F2109&gt;'Raw Data'!C2109), 'Raw Data'!I2109, 0)</f>
        <v/>
      </c>
      <c r="U2116">
        <f>IF(AND('Raw Data'!P2109-'Raw Data'!O2109&lt;3, 'Raw Data'!P2109&gt;'Raw Data'!O2109, 'Raw Data'!F2109&lt;'Raw Data'!C2109), 'Raw Data'!H2109, 0)</f>
        <v/>
      </c>
      <c r="V2116">
        <f>IF(AND('Raw Data'!P2109-'Raw Data'!O2109&lt;3, 'Raw Data'!P2109&gt;'Raw Data'!O2109, 'Raw Data'!F2109&gt;'Raw Data'!C2109), 'Raw Data'!G2109, 0)</f>
        <v/>
      </c>
    </row>
    <row r="2117">
      <c r="A2117">
        <f>IF(AND('Raw Data'!F2110&lt;'Raw Data'!C2110, 'Raw Data'!P2110&gt;'Raw Data'!O2110, 'Raw Data'!P2110-'Raw Data'!O2110&gt;3), 'Raw Data'!J2110, 0)</f>
        <v/>
      </c>
      <c r="B2117">
        <f>IF(AND('Raw Data'!C2110&lt;'Raw Data'!F2110, 'Raw Data'!O2110&gt;'Raw Data'!P2110, 'Raw Data'!O2110-'Raw Data'!P2110&gt;3), 'Raw Data'!I2110, 0)</f>
        <v/>
      </c>
      <c r="C2117">
        <f>IF(AND('Raw Data'!F2110&lt;'Raw Data'!C2110, 'Raw Data'!P2110&gt;'Raw Data'!O2110, 'Raw Data'!P2110-'Raw Data'!O2110&lt;4), 'Raw Data'!H2110, 0)</f>
        <v/>
      </c>
      <c r="D2117">
        <f>IF(AND('Raw Data'!C2110&lt;'Raw Data'!F2110, 'Raw Data'!O2110&gt;'Raw Data'!P2110, 'Raw Data'!O2110-'Raw Data'!P2110&lt;4), 'Raw Data'!G2110, 0)</f>
        <v/>
      </c>
      <c r="E2117">
        <f>IF(ISBLANK('Raw Data'!J2110), 0, IF(AND(4=MATCH(LARGE('Raw Data'!G2110:J2110, 4), 'Raw Data'!G2110:J2110, 0), 'Raw Data'!P2110-'Raw Data'!O2110&gt;3), 'Raw Data'!J2110, 0))</f>
        <v/>
      </c>
      <c r="F2117">
        <f>IF(ISBLANK('Raw Data'!J2110), 0, IF(AND(3=MATCH(LARGE('Raw Data'!G2110:J2110, 4), 'Raw Data'!G2110:J2110, 0), 'Raw Data'!O2110-'Raw Data'!P2110&gt;3), 'Raw Data'!I2110, 0))</f>
        <v/>
      </c>
      <c r="G2117">
        <f>IF(ISBLANK('Raw Data'!J2110), 0, IF(AND(2=MATCH(LARGE('Raw Data'!G2110:J2110, 4), 'Raw Data'!G2110:J2110, 0), AND('Raw Data'!P2110-'Raw Data'!O2110&lt;4, 'Raw Data'!P2110-'Raw Data'!O2110&gt;0)), 'Raw Data'!H2110, 0))</f>
        <v/>
      </c>
      <c r="H2117">
        <f>IF(ISBLANK('Raw Data'!J2110), 0, IF(AND(1=MATCH(LARGE('Raw Data'!G2110:J2110, 4), 'Raw Data'!G2110:J2110, 0), AND('Raw Data'!O2110-'Raw Data'!P2110&lt;4, 'Raw Data'!O2110-'Raw Data'!P2110&gt;0)), 'Raw Data'!G2110, 0))</f>
        <v/>
      </c>
      <c r="I2117">
        <f>IF(ISBLANK('Raw Data'!J2110), 0, IF(AND(4=MATCH(LARGE('Raw Data'!G2110:J2110, 3), 'Raw Data'!G2110:J2110, 0), 'Raw Data'!P2110-'Raw Data'!O2110&gt;3), 'Raw Data'!J2110, 0))</f>
        <v/>
      </c>
      <c r="J2117">
        <f>IF(ISBLANK('Raw Data'!J2110), 0, IF(AND(3=MATCH(LARGE('Raw Data'!G2110:J2110, 3), 'Raw Data'!G2110:J2110, 0), 'Raw Data'!O2110-'Raw Data'!P2110&gt;3), 'Raw Data'!I2110, 0))</f>
        <v/>
      </c>
      <c r="K2117">
        <f>IF(ISBLANK('Raw Data'!J2110), 0, IF(AND(2=MATCH(LARGE('Raw Data'!G2110:J2110, 3), 'Raw Data'!G2110:J2110, 0), AND('Raw Data'!P2110-'Raw Data'!O2110&lt;4, 'Raw Data'!P2110-'Raw Data'!O2110&gt;0)), 'Raw Data'!H2110, 0))</f>
        <v/>
      </c>
      <c r="L2117">
        <f>IF(ISBLANK('Raw Data'!J2110), 0, IF(AND(1=MATCH(LARGE('Raw Data'!G2110:J2110, 3), 'Raw Data'!G2110:J2110, 0), AND('Raw Data'!O2110-'Raw Data'!P2110&lt;4, 'Raw Data'!O2110-'Raw Data'!P2110&gt;0)), 'Raw Data'!G2110, 0))</f>
        <v/>
      </c>
      <c r="M2117">
        <f>IF(ISBLANK('Raw Data'!J2110), 0, IF(AND(4=MATCH(LARGE('Raw Data'!G2110:J2110, 2), 'Raw Data'!G2110:J2110, 0), 'Raw Data'!P2110-'Raw Data'!O2110&gt;3), 'Raw Data'!J2110, 0))</f>
        <v/>
      </c>
      <c r="N2117">
        <f>IF(ISBLANK('Raw Data'!J2110), 0, IF(AND(3=MATCH(LARGE('Raw Data'!G2110:J2110, 2), 'Raw Data'!G2110:J2110, 0), 'Raw Data'!O2110-'Raw Data'!P2110&gt;3), 'Raw Data'!I2110, 0))</f>
        <v/>
      </c>
      <c r="O2117">
        <f>IF(ISBLANK('Raw Data'!J2110), 0, IF(AND(2=MATCH(LARGE('Raw Data'!G2110:J2110, 2), 'Raw Data'!G2110:J2110, 0), AND('Raw Data'!P2110-'Raw Data'!O2110&lt;4, 'Raw Data'!P2110-'Raw Data'!O2110&gt;0)), 'Raw Data'!H2110, 0))</f>
        <v/>
      </c>
      <c r="P2117">
        <f>IF(ISBLANK('Raw Data'!J2110), 0, IF(AND(1=MATCH(LARGE('Raw Data'!G2110:J2110, 2), 'Raw Data'!G2110:J2110, 0), AND('Raw Data'!O2110-'Raw Data'!P2110&lt;4, 'Raw Data'!O2110-'Raw Data'!P2110&gt;0)), 'Raw Data'!G2110, 0))</f>
        <v/>
      </c>
      <c r="Q2117">
        <f>IF(ISBLANK('Raw Data'!J2110), 0, IF(AND(4=MATCH(LARGE('Raw Data'!G2110:J2110, 1), 'Raw Data'!G2110:J2110, 0), 'Raw Data'!P2110-'Raw Data'!O2110&gt;3), 'Raw Data'!J2110, 0))</f>
        <v/>
      </c>
      <c r="R2117">
        <f>IF(ISBLANK('Raw Data'!J2110), 0, IF(AND(3=MATCH(LARGE('Raw Data'!G2110:J2110, 1), 'Raw Data'!G2110:J2110, 0), 'Raw Data'!O2110-'Raw Data'!P2110&gt;3), 'Raw Data'!I2110, 0))</f>
        <v/>
      </c>
      <c r="S2117">
        <f>IF(AND('Raw Data'!P2110-'Raw Data'!O2110&gt;4, 'Raw Data'!F2110&lt;'Raw Data'!C2110), 'Raw Data'!J2110, 0)</f>
        <v/>
      </c>
      <c r="T2117">
        <f>IF(AND('Raw Data'!O2110-'Raw Data'!P2110&gt;4, 'Raw Data'!F2110&gt;'Raw Data'!C2110), 'Raw Data'!I2110, 0)</f>
        <v/>
      </c>
      <c r="U2117">
        <f>IF(AND('Raw Data'!P2110-'Raw Data'!O2110&lt;3, 'Raw Data'!P2110&gt;'Raw Data'!O2110, 'Raw Data'!F2110&lt;'Raw Data'!C2110), 'Raw Data'!H2110, 0)</f>
        <v/>
      </c>
      <c r="V2117">
        <f>IF(AND('Raw Data'!P2110-'Raw Data'!O2110&lt;3, 'Raw Data'!P2110&gt;'Raw Data'!O2110, 'Raw Data'!F2110&gt;'Raw Data'!C2110), 'Raw Data'!G2110, 0)</f>
        <v/>
      </c>
    </row>
    <row r="2118">
      <c r="A2118">
        <f>IF(AND('Raw Data'!F2111&lt;'Raw Data'!C2111, 'Raw Data'!P2111&gt;'Raw Data'!O2111, 'Raw Data'!P2111-'Raw Data'!O2111&gt;3), 'Raw Data'!J2111, 0)</f>
        <v/>
      </c>
      <c r="B2118">
        <f>IF(AND('Raw Data'!C2111&lt;'Raw Data'!F2111, 'Raw Data'!O2111&gt;'Raw Data'!P2111, 'Raw Data'!O2111-'Raw Data'!P2111&gt;3), 'Raw Data'!I2111, 0)</f>
        <v/>
      </c>
      <c r="C2118">
        <f>IF(AND('Raw Data'!F2111&lt;'Raw Data'!C2111, 'Raw Data'!P2111&gt;'Raw Data'!O2111, 'Raw Data'!P2111-'Raw Data'!O2111&lt;4), 'Raw Data'!H2111, 0)</f>
        <v/>
      </c>
      <c r="D2118">
        <f>IF(AND('Raw Data'!C2111&lt;'Raw Data'!F2111, 'Raw Data'!O2111&gt;'Raw Data'!P2111, 'Raw Data'!O2111-'Raw Data'!P2111&lt;4), 'Raw Data'!G2111, 0)</f>
        <v/>
      </c>
      <c r="E2118">
        <f>IF(ISBLANK('Raw Data'!J2111), 0, IF(AND(4=MATCH(LARGE('Raw Data'!G2111:J2111, 4), 'Raw Data'!G2111:J2111, 0), 'Raw Data'!P2111-'Raw Data'!O2111&gt;3), 'Raw Data'!J2111, 0))</f>
        <v/>
      </c>
      <c r="F2118">
        <f>IF(ISBLANK('Raw Data'!J2111), 0, IF(AND(3=MATCH(LARGE('Raw Data'!G2111:J2111, 4), 'Raw Data'!G2111:J2111, 0), 'Raw Data'!O2111-'Raw Data'!P2111&gt;3), 'Raw Data'!I2111, 0))</f>
        <v/>
      </c>
      <c r="G2118">
        <f>IF(ISBLANK('Raw Data'!J2111), 0, IF(AND(2=MATCH(LARGE('Raw Data'!G2111:J2111, 4), 'Raw Data'!G2111:J2111, 0), AND('Raw Data'!P2111-'Raw Data'!O2111&lt;4, 'Raw Data'!P2111-'Raw Data'!O2111&gt;0)), 'Raw Data'!H2111, 0))</f>
        <v/>
      </c>
      <c r="H2118">
        <f>IF(ISBLANK('Raw Data'!J2111), 0, IF(AND(1=MATCH(LARGE('Raw Data'!G2111:J2111, 4), 'Raw Data'!G2111:J2111, 0), AND('Raw Data'!O2111-'Raw Data'!P2111&lt;4, 'Raw Data'!O2111-'Raw Data'!P2111&gt;0)), 'Raw Data'!G2111, 0))</f>
        <v/>
      </c>
      <c r="I2118">
        <f>IF(ISBLANK('Raw Data'!J2111), 0, IF(AND(4=MATCH(LARGE('Raw Data'!G2111:J2111, 3), 'Raw Data'!G2111:J2111, 0), 'Raw Data'!P2111-'Raw Data'!O2111&gt;3), 'Raw Data'!J2111, 0))</f>
        <v/>
      </c>
      <c r="J2118">
        <f>IF(ISBLANK('Raw Data'!J2111), 0, IF(AND(3=MATCH(LARGE('Raw Data'!G2111:J2111, 3), 'Raw Data'!G2111:J2111, 0), 'Raw Data'!O2111-'Raw Data'!P2111&gt;3), 'Raw Data'!I2111, 0))</f>
        <v/>
      </c>
      <c r="K2118">
        <f>IF(ISBLANK('Raw Data'!J2111), 0, IF(AND(2=MATCH(LARGE('Raw Data'!G2111:J2111, 3), 'Raw Data'!G2111:J2111, 0), AND('Raw Data'!P2111-'Raw Data'!O2111&lt;4, 'Raw Data'!P2111-'Raw Data'!O2111&gt;0)), 'Raw Data'!H2111, 0))</f>
        <v/>
      </c>
      <c r="L2118">
        <f>IF(ISBLANK('Raw Data'!J2111), 0, IF(AND(1=MATCH(LARGE('Raw Data'!G2111:J2111, 3), 'Raw Data'!G2111:J2111, 0), AND('Raw Data'!O2111-'Raw Data'!P2111&lt;4, 'Raw Data'!O2111-'Raw Data'!P2111&gt;0)), 'Raw Data'!G2111, 0))</f>
        <v/>
      </c>
      <c r="M2118">
        <f>IF(ISBLANK('Raw Data'!J2111), 0, IF(AND(4=MATCH(LARGE('Raw Data'!G2111:J2111, 2), 'Raw Data'!G2111:J2111, 0), 'Raw Data'!P2111-'Raw Data'!O2111&gt;3), 'Raw Data'!J2111, 0))</f>
        <v/>
      </c>
      <c r="N2118">
        <f>IF(ISBLANK('Raw Data'!J2111), 0, IF(AND(3=MATCH(LARGE('Raw Data'!G2111:J2111, 2), 'Raw Data'!G2111:J2111, 0), 'Raw Data'!O2111-'Raw Data'!P2111&gt;3), 'Raw Data'!I2111, 0))</f>
        <v/>
      </c>
      <c r="O2118">
        <f>IF(ISBLANK('Raw Data'!J2111), 0, IF(AND(2=MATCH(LARGE('Raw Data'!G2111:J2111, 2), 'Raw Data'!G2111:J2111, 0), AND('Raw Data'!P2111-'Raw Data'!O2111&lt;4, 'Raw Data'!P2111-'Raw Data'!O2111&gt;0)), 'Raw Data'!H2111, 0))</f>
        <v/>
      </c>
      <c r="P2118">
        <f>IF(ISBLANK('Raw Data'!J2111), 0, IF(AND(1=MATCH(LARGE('Raw Data'!G2111:J2111, 2), 'Raw Data'!G2111:J2111, 0), AND('Raw Data'!O2111-'Raw Data'!P2111&lt;4, 'Raw Data'!O2111-'Raw Data'!P2111&gt;0)), 'Raw Data'!G2111, 0))</f>
        <v/>
      </c>
      <c r="Q2118">
        <f>IF(ISBLANK('Raw Data'!J2111), 0, IF(AND(4=MATCH(LARGE('Raw Data'!G2111:J2111, 1), 'Raw Data'!G2111:J2111, 0), 'Raw Data'!P2111-'Raw Data'!O2111&gt;3), 'Raw Data'!J2111, 0))</f>
        <v/>
      </c>
      <c r="R2118">
        <f>IF(ISBLANK('Raw Data'!J2111), 0, IF(AND(3=MATCH(LARGE('Raw Data'!G2111:J2111, 1), 'Raw Data'!G2111:J2111, 0), 'Raw Data'!O2111-'Raw Data'!P2111&gt;3), 'Raw Data'!I2111, 0))</f>
        <v/>
      </c>
      <c r="S2118">
        <f>IF(AND('Raw Data'!P2111-'Raw Data'!O2111&gt;4, 'Raw Data'!F2111&lt;'Raw Data'!C2111), 'Raw Data'!J2111, 0)</f>
        <v/>
      </c>
      <c r="T2118">
        <f>IF(AND('Raw Data'!O2111-'Raw Data'!P2111&gt;4, 'Raw Data'!F2111&gt;'Raw Data'!C2111), 'Raw Data'!I2111, 0)</f>
        <v/>
      </c>
      <c r="U2118">
        <f>IF(AND('Raw Data'!P2111-'Raw Data'!O2111&lt;3, 'Raw Data'!P2111&gt;'Raw Data'!O2111, 'Raw Data'!F2111&lt;'Raw Data'!C2111), 'Raw Data'!H2111, 0)</f>
        <v/>
      </c>
      <c r="V2118">
        <f>IF(AND('Raw Data'!P2111-'Raw Data'!O2111&lt;3, 'Raw Data'!P2111&gt;'Raw Data'!O2111, 'Raw Data'!F2111&gt;'Raw Data'!C2111), 'Raw Data'!G2111, 0)</f>
        <v/>
      </c>
    </row>
    <row r="2119">
      <c r="A2119">
        <f>IF(AND('Raw Data'!F2112&lt;'Raw Data'!C2112, 'Raw Data'!P2112&gt;'Raw Data'!O2112, 'Raw Data'!P2112-'Raw Data'!O2112&gt;3), 'Raw Data'!J2112, 0)</f>
        <v/>
      </c>
      <c r="B2119">
        <f>IF(AND('Raw Data'!C2112&lt;'Raw Data'!F2112, 'Raw Data'!O2112&gt;'Raw Data'!P2112, 'Raw Data'!O2112-'Raw Data'!P2112&gt;3), 'Raw Data'!I2112, 0)</f>
        <v/>
      </c>
      <c r="C2119">
        <f>IF(AND('Raw Data'!F2112&lt;'Raw Data'!C2112, 'Raw Data'!P2112&gt;'Raw Data'!O2112, 'Raw Data'!P2112-'Raw Data'!O2112&lt;4), 'Raw Data'!H2112, 0)</f>
        <v/>
      </c>
      <c r="D2119">
        <f>IF(AND('Raw Data'!C2112&lt;'Raw Data'!F2112, 'Raw Data'!O2112&gt;'Raw Data'!P2112, 'Raw Data'!O2112-'Raw Data'!P2112&lt;4), 'Raw Data'!G2112, 0)</f>
        <v/>
      </c>
      <c r="E2119">
        <f>IF(ISBLANK('Raw Data'!J2112), 0, IF(AND(4=MATCH(LARGE('Raw Data'!G2112:J2112, 4), 'Raw Data'!G2112:J2112, 0), 'Raw Data'!P2112-'Raw Data'!O2112&gt;3), 'Raw Data'!J2112, 0))</f>
        <v/>
      </c>
      <c r="F2119">
        <f>IF(ISBLANK('Raw Data'!J2112), 0, IF(AND(3=MATCH(LARGE('Raw Data'!G2112:J2112, 4), 'Raw Data'!G2112:J2112, 0), 'Raw Data'!O2112-'Raw Data'!P2112&gt;3), 'Raw Data'!I2112, 0))</f>
        <v/>
      </c>
      <c r="G2119">
        <f>IF(ISBLANK('Raw Data'!J2112), 0, IF(AND(2=MATCH(LARGE('Raw Data'!G2112:J2112, 4), 'Raw Data'!G2112:J2112, 0), AND('Raw Data'!P2112-'Raw Data'!O2112&lt;4, 'Raw Data'!P2112-'Raw Data'!O2112&gt;0)), 'Raw Data'!H2112, 0))</f>
        <v/>
      </c>
      <c r="H2119">
        <f>IF(ISBLANK('Raw Data'!J2112), 0, IF(AND(1=MATCH(LARGE('Raw Data'!G2112:J2112, 4), 'Raw Data'!G2112:J2112, 0), AND('Raw Data'!O2112-'Raw Data'!P2112&lt;4, 'Raw Data'!O2112-'Raw Data'!P2112&gt;0)), 'Raw Data'!G2112, 0))</f>
        <v/>
      </c>
      <c r="I2119">
        <f>IF(ISBLANK('Raw Data'!J2112), 0, IF(AND(4=MATCH(LARGE('Raw Data'!G2112:J2112, 3), 'Raw Data'!G2112:J2112, 0), 'Raw Data'!P2112-'Raw Data'!O2112&gt;3), 'Raw Data'!J2112, 0))</f>
        <v/>
      </c>
      <c r="J2119">
        <f>IF(ISBLANK('Raw Data'!J2112), 0, IF(AND(3=MATCH(LARGE('Raw Data'!G2112:J2112, 3), 'Raw Data'!G2112:J2112, 0), 'Raw Data'!O2112-'Raw Data'!P2112&gt;3), 'Raw Data'!I2112, 0))</f>
        <v/>
      </c>
      <c r="K2119">
        <f>IF(ISBLANK('Raw Data'!J2112), 0, IF(AND(2=MATCH(LARGE('Raw Data'!G2112:J2112, 3), 'Raw Data'!G2112:J2112, 0), AND('Raw Data'!P2112-'Raw Data'!O2112&lt;4, 'Raw Data'!P2112-'Raw Data'!O2112&gt;0)), 'Raw Data'!H2112, 0))</f>
        <v/>
      </c>
      <c r="L2119">
        <f>IF(ISBLANK('Raw Data'!J2112), 0, IF(AND(1=MATCH(LARGE('Raw Data'!G2112:J2112, 3), 'Raw Data'!G2112:J2112, 0), AND('Raw Data'!O2112-'Raw Data'!P2112&lt;4, 'Raw Data'!O2112-'Raw Data'!P2112&gt;0)), 'Raw Data'!G2112, 0))</f>
        <v/>
      </c>
      <c r="M2119">
        <f>IF(ISBLANK('Raw Data'!J2112), 0, IF(AND(4=MATCH(LARGE('Raw Data'!G2112:J2112, 2), 'Raw Data'!G2112:J2112, 0), 'Raw Data'!P2112-'Raw Data'!O2112&gt;3), 'Raw Data'!J2112, 0))</f>
        <v/>
      </c>
      <c r="N2119">
        <f>IF(ISBLANK('Raw Data'!J2112), 0, IF(AND(3=MATCH(LARGE('Raw Data'!G2112:J2112, 2), 'Raw Data'!G2112:J2112, 0), 'Raw Data'!O2112-'Raw Data'!P2112&gt;3), 'Raw Data'!I2112, 0))</f>
        <v/>
      </c>
      <c r="O2119">
        <f>IF(ISBLANK('Raw Data'!J2112), 0, IF(AND(2=MATCH(LARGE('Raw Data'!G2112:J2112, 2), 'Raw Data'!G2112:J2112, 0), AND('Raw Data'!P2112-'Raw Data'!O2112&lt;4, 'Raw Data'!P2112-'Raw Data'!O2112&gt;0)), 'Raw Data'!H2112, 0))</f>
        <v/>
      </c>
      <c r="P2119">
        <f>IF(ISBLANK('Raw Data'!J2112), 0, IF(AND(1=MATCH(LARGE('Raw Data'!G2112:J2112, 2), 'Raw Data'!G2112:J2112, 0), AND('Raw Data'!O2112-'Raw Data'!P2112&lt;4, 'Raw Data'!O2112-'Raw Data'!P2112&gt;0)), 'Raw Data'!G2112, 0))</f>
        <v/>
      </c>
      <c r="Q2119">
        <f>IF(ISBLANK('Raw Data'!J2112), 0, IF(AND(4=MATCH(LARGE('Raw Data'!G2112:J2112, 1), 'Raw Data'!G2112:J2112, 0), 'Raw Data'!P2112-'Raw Data'!O2112&gt;3), 'Raw Data'!J2112, 0))</f>
        <v/>
      </c>
      <c r="R2119">
        <f>IF(ISBLANK('Raw Data'!J2112), 0, IF(AND(3=MATCH(LARGE('Raw Data'!G2112:J2112, 1), 'Raw Data'!G2112:J2112, 0), 'Raw Data'!O2112-'Raw Data'!P2112&gt;3), 'Raw Data'!I2112, 0))</f>
        <v/>
      </c>
      <c r="S2119">
        <f>IF(AND('Raw Data'!P2112-'Raw Data'!O2112&gt;4, 'Raw Data'!F2112&lt;'Raw Data'!C2112), 'Raw Data'!J2112, 0)</f>
        <v/>
      </c>
      <c r="T2119">
        <f>IF(AND('Raw Data'!O2112-'Raw Data'!P2112&gt;4, 'Raw Data'!F2112&gt;'Raw Data'!C2112), 'Raw Data'!I2112, 0)</f>
        <v/>
      </c>
      <c r="U2119">
        <f>IF(AND('Raw Data'!P2112-'Raw Data'!O2112&lt;3, 'Raw Data'!P2112&gt;'Raw Data'!O2112, 'Raw Data'!F2112&lt;'Raw Data'!C2112), 'Raw Data'!H2112, 0)</f>
        <v/>
      </c>
      <c r="V2119">
        <f>IF(AND('Raw Data'!P2112-'Raw Data'!O2112&lt;3, 'Raw Data'!P2112&gt;'Raw Data'!O2112, 'Raw Data'!F2112&gt;'Raw Data'!C2112), 'Raw Data'!G2112, 0)</f>
        <v/>
      </c>
    </row>
    <row r="2120">
      <c r="A2120">
        <f>IF(AND('Raw Data'!F2113&lt;'Raw Data'!C2113, 'Raw Data'!P2113&gt;'Raw Data'!O2113, 'Raw Data'!P2113-'Raw Data'!O2113&gt;3), 'Raw Data'!J2113, 0)</f>
        <v/>
      </c>
      <c r="B2120">
        <f>IF(AND('Raw Data'!C2113&lt;'Raw Data'!F2113, 'Raw Data'!O2113&gt;'Raw Data'!P2113, 'Raw Data'!O2113-'Raw Data'!P2113&gt;3), 'Raw Data'!I2113, 0)</f>
        <v/>
      </c>
      <c r="C2120">
        <f>IF(AND('Raw Data'!F2113&lt;'Raw Data'!C2113, 'Raw Data'!P2113&gt;'Raw Data'!O2113, 'Raw Data'!P2113-'Raw Data'!O2113&lt;4), 'Raw Data'!H2113, 0)</f>
        <v/>
      </c>
      <c r="D2120">
        <f>IF(AND('Raw Data'!C2113&lt;'Raw Data'!F2113, 'Raw Data'!O2113&gt;'Raw Data'!P2113, 'Raw Data'!O2113-'Raw Data'!P2113&lt;4), 'Raw Data'!G2113, 0)</f>
        <v/>
      </c>
      <c r="E2120">
        <f>IF(ISBLANK('Raw Data'!J2113), 0, IF(AND(4=MATCH(LARGE('Raw Data'!G2113:J2113, 4), 'Raw Data'!G2113:J2113, 0), 'Raw Data'!P2113-'Raw Data'!O2113&gt;3), 'Raw Data'!J2113, 0))</f>
        <v/>
      </c>
      <c r="F2120">
        <f>IF(ISBLANK('Raw Data'!J2113), 0, IF(AND(3=MATCH(LARGE('Raw Data'!G2113:J2113, 4), 'Raw Data'!G2113:J2113, 0), 'Raw Data'!O2113-'Raw Data'!P2113&gt;3), 'Raw Data'!I2113, 0))</f>
        <v/>
      </c>
      <c r="G2120">
        <f>IF(ISBLANK('Raw Data'!J2113), 0, IF(AND(2=MATCH(LARGE('Raw Data'!G2113:J2113, 4), 'Raw Data'!G2113:J2113, 0), AND('Raw Data'!P2113-'Raw Data'!O2113&lt;4, 'Raw Data'!P2113-'Raw Data'!O2113&gt;0)), 'Raw Data'!H2113, 0))</f>
        <v/>
      </c>
      <c r="H2120">
        <f>IF(ISBLANK('Raw Data'!J2113), 0, IF(AND(1=MATCH(LARGE('Raw Data'!G2113:J2113, 4), 'Raw Data'!G2113:J2113, 0), AND('Raw Data'!O2113-'Raw Data'!P2113&lt;4, 'Raw Data'!O2113-'Raw Data'!P2113&gt;0)), 'Raw Data'!G2113, 0))</f>
        <v/>
      </c>
      <c r="I2120">
        <f>IF(ISBLANK('Raw Data'!J2113), 0, IF(AND(4=MATCH(LARGE('Raw Data'!G2113:J2113, 3), 'Raw Data'!G2113:J2113, 0), 'Raw Data'!P2113-'Raw Data'!O2113&gt;3), 'Raw Data'!J2113, 0))</f>
        <v/>
      </c>
      <c r="J2120">
        <f>IF(ISBLANK('Raw Data'!J2113), 0, IF(AND(3=MATCH(LARGE('Raw Data'!G2113:J2113, 3), 'Raw Data'!G2113:J2113, 0), 'Raw Data'!O2113-'Raw Data'!P2113&gt;3), 'Raw Data'!I2113, 0))</f>
        <v/>
      </c>
      <c r="K2120">
        <f>IF(ISBLANK('Raw Data'!J2113), 0, IF(AND(2=MATCH(LARGE('Raw Data'!G2113:J2113, 3), 'Raw Data'!G2113:J2113, 0), AND('Raw Data'!P2113-'Raw Data'!O2113&lt;4, 'Raw Data'!P2113-'Raw Data'!O2113&gt;0)), 'Raw Data'!H2113, 0))</f>
        <v/>
      </c>
      <c r="L2120">
        <f>IF(ISBLANK('Raw Data'!J2113), 0, IF(AND(1=MATCH(LARGE('Raw Data'!G2113:J2113, 3), 'Raw Data'!G2113:J2113, 0), AND('Raw Data'!O2113-'Raw Data'!P2113&lt;4, 'Raw Data'!O2113-'Raw Data'!P2113&gt;0)), 'Raw Data'!G2113, 0))</f>
        <v/>
      </c>
      <c r="M2120">
        <f>IF(ISBLANK('Raw Data'!J2113), 0, IF(AND(4=MATCH(LARGE('Raw Data'!G2113:J2113, 2), 'Raw Data'!G2113:J2113, 0), 'Raw Data'!P2113-'Raw Data'!O2113&gt;3), 'Raw Data'!J2113, 0))</f>
        <v/>
      </c>
      <c r="N2120">
        <f>IF(ISBLANK('Raw Data'!J2113), 0, IF(AND(3=MATCH(LARGE('Raw Data'!G2113:J2113, 2), 'Raw Data'!G2113:J2113, 0), 'Raw Data'!O2113-'Raw Data'!P2113&gt;3), 'Raw Data'!I2113, 0))</f>
        <v/>
      </c>
      <c r="O2120">
        <f>IF(ISBLANK('Raw Data'!J2113), 0, IF(AND(2=MATCH(LARGE('Raw Data'!G2113:J2113, 2), 'Raw Data'!G2113:J2113, 0), AND('Raw Data'!P2113-'Raw Data'!O2113&lt;4, 'Raw Data'!P2113-'Raw Data'!O2113&gt;0)), 'Raw Data'!H2113, 0))</f>
        <v/>
      </c>
      <c r="P2120">
        <f>IF(ISBLANK('Raw Data'!J2113), 0, IF(AND(1=MATCH(LARGE('Raw Data'!G2113:J2113, 2), 'Raw Data'!G2113:J2113, 0), AND('Raw Data'!O2113-'Raw Data'!P2113&lt;4, 'Raw Data'!O2113-'Raw Data'!P2113&gt;0)), 'Raw Data'!G2113, 0))</f>
        <v/>
      </c>
      <c r="Q2120">
        <f>IF(ISBLANK('Raw Data'!J2113), 0, IF(AND(4=MATCH(LARGE('Raw Data'!G2113:J2113, 1), 'Raw Data'!G2113:J2113, 0), 'Raw Data'!P2113-'Raw Data'!O2113&gt;3), 'Raw Data'!J2113, 0))</f>
        <v/>
      </c>
      <c r="R2120">
        <f>IF(ISBLANK('Raw Data'!J2113), 0, IF(AND(3=MATCH(LARGE('Raw Data'!G2113:J2113, 1), 'Raw Data'!G2113:J2113, 0), 'Raw Data'!O2113-'Raw Data'!P2113&gt;3), 'Raw Data'!I2113, 0))</f>
        <v/>
      </c>
      <c r="S2120">
        <f>IF(AND('Raw Data'!P2113-'Raw Data'!O2113&gt;4, 'Raw Data'!F2113&lt;'Raw Data'!C2113), 'Raw Data'!J2113, 0)</f>
        <v/>
      </c>
      <c r="T2120">
        <f>IF(AND('Raw Data'!O2113-'Raw Data'!P2113&gt;4, 'Raw Data'!F2113&gt;'Raw Data'!C2113), 'Raw Data'!I2113, 0)</f>
        <v/>
      </c>
      <c r="U2120">
        <f>IF(AND('Raw Data'!P2113-'Raw Data'!O2113&lt;3, 'Raw Data'!P2113&gt;'Raw Data'!O2113, 'Raw Data'!F2113&lt;'Raw Data'!C2113), 'Raw Data'!H2113, 0)</f>
        <v/>
      </c>
      <c r="V2120">
        <f>IF(AND('Raw Data'!P2113-'Raw Data'!O2113&lt;3, 'Raw Data'!P2113&gt;'Raw Data'!O2113, 'Raw Data'!F2113&gt;'Raw Data'!C2113), 'Raw Data'!G2113, 0)</f>
        <v/>
      </c>
    </row>
    <row r="2121">
      <c r="A2121">
        <f>IF(AND('Raw Data'!F2114&lt;'Raw Data'!C2114, 'Raw Data'!P2114&gt;'Raw Data'!O2114, 'Raw Data'!P2114-'Raw Data'!O2114&gt;3), 'Raw Data'!J2114, 0)</f>
        <v/>
      </c>
      <c r="B2121">
        <f>IF(AND('Raw Data'!C2114&lt;'Raw Data'!F2114, 'Raw Data'!O2114&gt;'Raw Data'!P2114, 'Raw Data'!O2114-'Raw Data'!P2114&gt;3), 'Raw Data'!I2114, 0)</f>
        <v/>
      </c>
      <c r="C2121">
        <f>IF(AND('Raw Data'!F2114&lt;'Raw Data'!C2114, 'Raw Data'!P2114&gt;'Raw Data'!O2114, 'Raw Data'!P2114-'Raw Data'!O2114&lt;4), 'Raw Data'!H2114, 0)</f>
        <v/>
      </c>
      <c r="D2121">
        <f>IF(AND('Raw Data'!C2114&lt;'Raw Data'!F2114, 'Raw Data'!O2114&gt;'Raw Data'!P2114, 'Raw Data'!O2114-'Raw Data'!P2114&lt;4), 'Raw Data'!G2114, 0)</f>
        <v/>
      </c>
      <c r="E2121">
        <f>IF(ISBLANK('Raw Data'!J2114), 0, IF(AND(4=MATCH(LARGE('Raw Data'!G2114:J2114, 4), 'Raw Data'!G2114:J2114, 0), 'Raw Data'!P2114-'Raw Data'!O2114&gt;3), 'Raw Data'!J2114, 0))</f>
        <v/>
      </c>
      <c r="F2121">
        <f>IF(ISBLANK('Raw Data'!J2114), 0, IF(AND(3=MATCH(LARGE('Raw Data'!G2114:J2114, 4), 'Raw Data'!G2114:J2114, 0), 'Raw Data'!O2114-'Raw Data'!P2114&gt;3), 'Raw Data'!I2114, 0))</f>
        <v/>
      </c>
      <c r="G2121">
        <f>IF(ISBLANK('Raw Data'!J2114), 0, IF(AND(2=MATCH(LARGE('Raw Data'!G2114:J2114, 4), 'Raw Data'!G2114:J2114, 0), AND('Raw Data'!P2114-'Raw Data'!O2114&lt;4, 'Raw Data'!P2114-'Raw Data'!O2114&gt;0)), 'Raw Data'!H2114, 0))</f>
        <v/>
      </c>
      <c r="H2121">
        <f>IF(ISBLANK('Raw Data'!J2114), 0, IF(AND(1=MATCH(LARGE('Raw Data'!G2114:J2114, 4), 'Raw Data'!G2114:J2114, 0), AND('Raw Data'!O2114-'Raw Data'!P2114&lt;4, 'Raw Data'!O2114-'Raw Data'!P2114&gt;0)), 'Raw Data'!G2114, 0))</f>
        <v/>
      </c>
      <c r="I2121">
        <f>IF(ISBLANK('Raw Data'!J2114), 0, IF(AND(4=MATCH(LARGE('Raw Data'!G2114:J2114, 3), 'Raw Data'!G2114:J2114, 0), 'Raw Data'!P2114-'Raw Data'!O2114&gt;3), 'Raw Data'!J2114, 0))</f>
        <v/>
      </c>
      <c r="J2121">
        <f>IF(ISBLANK('Raw Data'!J2114), 0, IF(AND(3=MATCH(LARGE('Raw Data'!G2114:J2114, 3), 'Raw Data'!G2114:J2114, 0), 'Raw Data'!O2114-'Raw Data'!P2114&gt;3), 'Raw Data'!I2114, 0))</f>
        <v/>
      </c>
      <c r="K2121">
        <f>IF(ISBLANK('Raw Data'!J2114), 0, IF(AND(2=MATCH(LARGE('Raw Data'!G2114:J2114, 3), 'Raw Data'!G2114:J2114, 0), AND('Raw Data'!P2114-'Raw Data'!O2114&lt;4, 'Raw Data'!P2114-'Raw Data'!O2114&gt;0)), 'Raw Data'!H2114, 0))</f>
        <v/>
      </c>
      <c r="L2121">
        <f>IF(ISBLANK('Raw Data'!J2114), 0, IF(AND(1=MATCH(LARGE('Raw Data'!G2114:J2114, 3), 'Raw Data'!G2114:J2114, 0), AND('Raw Data'!O2114-'Raw Data'!P2114&lt;4, 'Raw Data'!O2114-'Raw Data'!P2114&gt;0)), 'Raw Data'!G2114, 0))</f>
        <v/>
      </c>
      <c r="M2121">
        <f>IF(ISBLANK('Raw Data'!J2114), 0, IF(AND(4=MATCH(LARGE('Raw Data'!G2114:J2114, 2), 'Raw Data'!G2114:J2114, 0), 'Raw Data'!P2114-'Raw Data'!O2114&gt;3), 'Raw Data'!J2114, 0))</f>
        <v/>
      </c>
      <c r="N2121">
        <f>IF(ISBLANK('Raw Data'!J2114), 0, IF(AND(3=MATCH(LARGE('Raw Data'!G2114:J2114, 2), 'Raw Data'!G2114:J2114, 0), 'Raw Data'!O2114-'Raw Data'!P2114&gt;3), 'Raw Data'!I2114, 0))</f>
        <v/>
      </c>
      <c r="O2121">
        <f>IF(ISBLANK('Raw Data'!J2114), 0, IF(AND(2=MATCH(LARGE('Raw Data'!G2114:J2114, 2), 'Raw Data'!G2114:J2114, 0), AND('Raw Data'!P2114-'Raw Data'!O2114&lt;4, 'Raw Data'!P2114-'Raw Data'!O2114&gt;0)), 'Raw Data'!H2114, 0))</f>
        <v/>
      </c>
      <c r="P2121">
        <f>IF(ISBLANK('Raw Data'!J2114), 0, IF(AND(1=MATCH(LARGE('Raw Data'!G2114:J2114, 2), 'Raw Data'!G2114:J2114, 0), AND('Raw Data'!O2114-'Raw Data'!P2114&lt;4, 'Raw Data'!O2114-'Raw Data'!P2114&gt;0)), 'Raw Data'!G2114, 0))</f>
        <v/>
      </c>
      <c r="Q2121">
        <f>IF(ISBLANK('Raw Data'!J2114), 0, IF(AND(4=MATCH(LARGE('Raw Data'!G2114:J2114, 1), 'Raw Data'!G2114:J2114, 0), 'Raw Data'!P2114-'Raw Data'!O2114&gt;3), 'Raw Data'!J2114, 0))</f>
        <v/>
      </c>
      <c r="R2121">
        <f>IF(ISBLANK('Raw Data'!J2114), 0, IF(AND(3=MATCH(LARGE('Raw Data'!G2114:J2114, 1), 'Raw Data'!G2114:J2114, 0), 'Raw Data'!O2114-'Raw Data'!P2114&gt;3), 'Raw Data'!I2114, 0))</f>
        <v/>
      </c>
      <c r="S2121">
        <f>IF(AND('Raw Data'!P2114-'Raw Data'!O2114&gt;4, 'Raw Data'!F2114&lt;'Raw Data'!C2114), 'Raw Data'!J2114, 0)</f>
        <v/>
      </c>
      <c r="T2121">
        <f>IF(AND('Raw Data'!O2114-'Raw Data'!P2114&gt;4, 'Raw Data'!F2114&gt;'Raw Data'!C2114), 'Raw Data'!I2114, 0)</f>
        <v/>
      </c>
      <c r="U2121">
        <f>IF(AND('Raw Data'!P2114-'Raw Data'!O2114&lt;3, 'Raw Data'!P2114&gt;'Raw Data'!O2114, 'Raw Data'!F2114&lt;'Raw Data'!C2114), 'Raw Data'!H2114, 0)</f>
        <v/>
      </c>
      <c r="V2121">
        <f>IF(AND('Raw Data'!P2114-'Raw Data'!O2114&lt;3, 'Raw Data'!P2114&gt;'Raw Data'!O2114, 'Raw Data'!F2114&gt;'Raw Data'!C2114), 'Raw Data'!G2114, 0)</f>
        <v/>
      </c>
    </row>
    <row r="2122">
      <c r="A2122">
        <f>IF(AND('Raw Data'!F2115&lt;'Raw Data'!C2115, 'Raw Data'!P2115&gt;'Raw Data'!O2115, 'Raw Data'!P2115-'Raw Data'!O2115&gt;3), 'Raw Data'!J2115, 0)</f>
        <v/>
      </c>
      <c r="B2122">
        <f>IF(AND('Raw Data'!C2115&lt;'Raw Data'!F2115, 'Raw Data'!O2115&gt;'Raw Data'!P2115, 'Raw Data'!O2115-'Raw Data'!P2115&gt;3), 'Raw Data'!I2115, 0)</f>
        <v/>
      </c>
      <c r="C2122">
        <f>IF(AND('Raw Data'!F2115&lt;'Raw Data'!C2115, 'Raw Data'!P2115&gt;'Raw Data'!O2115, 'Raw Data'!P2115-'Raw Data'!O2115&lt;4), 'Raw Data'!H2115, 0)</f>
        <v/>
      </c>
      <c r="D2122">
        <f>IF(AND('Raw Data'!C2115&lt;'Raw Data'!F2115, 'Raw Data'!O2115&gt;'Raw Data'!P2115, 'Raw Data'!O2115-'Raw Data'!P2115&lt;4), 'Raw Data'!G2115, 0)</f>
        <v/>
      </c>
      <c r="E2122">
        <f>IF(ISBLANK('Raw Data'!J2115), 0, IF(AND(4=MATCH(LARGE('Raw Data'!G2115:J2115, 4), 'Raw Data'!G2115:J2115, 0), 'Raw Data'!P2115-'Raw Data'!O2115&gt;3), 'Raw Data'!J2115, 0))</f>
        <v/>
      </c>
      <c r="F2122">
        <f>IF(ISBLANK('Raw Data'!J2115), 0, IF(AND(3=MATCH(LARGE('Raw Data'!G2115:J2115, 4), 'Raw Data'!G2115:J2115, 0), 'Raw Data'!O2115-'Raw Data'!P2115&gt;3), 'Raw Data'!I2115, 0))</f>
        <v/>
      </c>
      <c r="G2122">
        <f>IF(ISBLANK('Raw Data'!J2115), 0, IF(AND(2=MATCH(LARGE('Raw Data'!G2115:J2115, 4), 'Raw Data'!G2115:J2115, 0), AND('Raw Data'!P2115-'Raw Data'!O2115&lt;4, 'Raw Data'!P2115-'Raw Data'!O2115&gt;0)), 'Raw Data'!H2115, 0))</f>
        <v/>
      </c>
      <c r="H2122">
        <f>IF(ISBLANK('Raw Data'!J2115), 0, IF(AND(1=MATCH(LARGE('Raw Data'!G2115:J2115, 4), 'Raw Data'!G2115:J2115, 0), AND('Raw Data'!O2115-'Raw Data'!P2115&lt;4, 'Raw Data'!O2115-'Raw Data'!P2115&gt;0)), 'Raw Data'!G2115, 0))</f>
        <v/>
      </c>
      <c r="I2122">
        <f>IF(ISBLANK('Raw Data'!J2115), 0, IF(AND(4=MATCH(LARGE('Raw Data'!G2115:J2115, 3), 'Raw Data'!G2115:J2115, 0), 'Raw Data'!P2115-'Raw Data'!O2115&gt;3), 'Raw Data'!J2115, 0))</f>
        <v/>
      </c>
      <c r="J2122">
        <f>IF(ISBLANK('Raw Data'!J2115), 0, IF(AND(3=MATCH(LARGE('Raw Data'!G2115:J2115, 3), 'Raw Data'!G2115:J2115, 0), 'Raw Data'!O2115-'Raw Data'!P2115&gt;3), 'Raw Data'!I2115, 0))</f>
        <v/>
      </c>
      <c r="K2122">
        <f>IF(ISBLANK('Raw Data'!J2115), 0, IF(AND(2=MATCH(LARGE('Raw Data'!G2115:J2115, 3), 'Raw Data'!G2115:J2115, 0), AND('Raw Data'!P2115-'Raw Data'!O2115&lt;4, 'Raw Data'!P2115-'Raw Data'!O2115&gt;0)), 'Raw Data'!H2115, 0))</f>
        <v/>
      </c>
      <c r="L2122">
        <f>IF(ISBLANK('Raw Data'!J2115), 0, IF(AND(1=MATCH(LARGE('Raw Data'!G2115:J2115, 3), 'Raw Data'!G2115:J2115, 0), AND('Raw Data'!O2115-'Raw Data'!P2115&lt;4, 'Raw Data'!O2115-'Raw Data'!P2115&gt;0)), 'Raw Data'!G2115, 0))</f>
        <v/>
      </c>
      <c r="M2122">
        <f>IF(ISBLANK('Raw Data'!J2115), 0, IF(AND(4=MATCH(LARGE('Raw Data'!G2115:J2115, 2), 'Raw Data'!G2115:J2115, 0), 'Raw Data'!P2115-'Raw Data'!O2115&gt;3), 'Raw Data'!J2115, 0))</f>
        <v/>
      </c>
      <c r="N2122">
        <f>IF(ISBLANK('Raw Data'!J2115), 0, IF(AND(3=MATCH(LARGE('Raw Data'!G2115:J2115, 2), 'Raw Data'!G2115:J2115, 0), 'Raw Data'!O2115-'Raw Data'!P2115&gt;3), 'Raw Data'!I2115, 0))</f>
        <v/>
      </c>
      <c r="O2122">
        <f>IF(ISBLANK('Raw Data'!J2115), 0, IF(AND(2=MATCH(LARGE('Raw Data'!G2115:J2115, 2), 'Raw Data'!G2115:J2115, 0), AND('Raw Data'!P2115-'Raw Data'!O2115&lt;4, 'Raw Data'!P2115-'Raw Data'!O2115&gt;0)), 'Raw Data'!H2115, 0))</f>
        <v/>
      </c>
      <c r="P2122">
        <f>IF(ISBLANK('Raw Data'!J2115), 0, IF(AND(1=MATCH(LARGE('Raw Data'!G2115:J2115, 2), 'Raw Data'!G2115:J2115, 0), AND('Raw Data'!O2115-'Raw Data'!P2115&lt;4, 'Raw Data'!O2115-'Raw Data'!P2115&gt;0)), 'Raw Data'!G2115, 0))</f>
        <v/>
      </c>
      <c r="Q2122">
        <f>IF(ISBLANK('Raw Data'!J2115), 0, IF(AND(4=MATCH(LARGE('Raw Data'!G2115:J2115, 1), 'Raw Data'!G2115:J2115, 0), 'Raw Data'!P2115-'Raw Data'!O2115&gt;3), 'Raw Data'!J2115, 0))</f>
        <v/>
      </c>
      <c r="R2122">
        <f>IF(ISBLANK('Raw Data'!J2115), 0, IF(AND(3=MATCH(LARGE('Raw Data'!G2115:J2115, 1), 'Raw Data'!G2115:J2115, 0), 'Raw Data'!O2115-'Raw Data'!P2115&gt;3), 'Raw Data'!I2115, 0))</f>
        <v/>
      </c>
      <c r="S2122">
        <f>IF(AND('Raw Data'!P2115-'Raw Data'!O2115&gt;4, 'Raw Data'!F2115&lt;'Raw Data'!C2115), 'Raw Data'!J2115, 0)</f>
        <v/>
      </c>
      <c r="T2122">
        <f>IF(AND('Raw Data'!O2115-'Raw Data'!P2115&gt;4, 'Raw Data'!F2115&gt;'Raw Data'!C2115), 'Raw Data'!I2115, 0)</f>
        <v/>
      </c>
      <c r="U2122">
        <f>IF(AND('Raw Data'!P2115-'Raw Data'!O2115&lt;3, 'Raw Data'!P2115&gt;'Raw Data'!O2115, 'Raw Data'!F2115&lt;'Raw Data'!C2115), 'Raw Data'!H2115, 0)</f>
        <v/>
      </c>
      <c r="V2122">
        <f>IF(AND('Raw Data'!P2115-'Raw Data'!O2115&lt;3, 'Raw Data'!P2115&gt;'Raw Data'!O2115, 'Raw Data'!F2115&gt;'Raw Data'!C2115), 'Raw Data'!G2115, 0)</f>
        <v/>
      </c>
    </row>
    <row r="2123">
      <c r="A2123">
        <f>IF(AND('Raw Data'!F2116&lt;'Raw Data'!C2116, 'Raw Data'!P2116&gt;'Raw Data'!O2116, 'Raw Data'!P2116-'Raw Data'!O2116&gt;3), 'Raw Data'!J2116, 0)</f>
        <v/>
      </c>
      <c r="B2123">
        <f>IF(AND('Raw Data'!C2116&lt;'Raw Data'!F2116, 'Raw Data'!O2116&gt;'Raw Data'!P2116, 'Raw Data'!O2116-'Raw Data'!P2116&gt;3), 'Raw Data'!I2116, 0)</f>
        <v/>
      </c>
      <c r="C2123">
        <f>IF(AND('Raw Data'!F2116&lt;'Raw Data'!C2116, 'Raw Data'!P2116&gt;'Raw Data'!O2116, 'Raw Data'!P2116-'Raw Data'!O2116&lt;4), 'Raw Data'!H2116, 0)</f>
        <v/>
      </c>
      <c r="D2123">
        <f>IF(AND('Raw Data'!C2116&lt;'Raw Data'!F2116, 'Raw Data'!O2116&gt;'Raw Data'!P2116, 'Raw Data'!O2116-'Raw Data'!P2116&lt;4), 'Raw Data'!G2116, 0)</f>
        <v/>
      </c>
      <c r="E2123">
        <f>IF(ISBLANK('Raw Data'!J2116), 0, IF(AND(4=MATCH(LARGE('Raw Data'!G2116:J2116, 4), 'Raw Data'!G2116:J2116, 0), 'Raw Data'!P2116-'Raw Data'!O2116&gt;3), 'Raw Data'!J2116, 0))</f>
        <v/>
      </c>
      <c r="F2123">
        <f>IF(ISBLANK('Raw Data'!J2116), 0, IF(AND(3=MATCH(LARGE('Raw Data'!G2116:J2116, 4), 'Raw Data'!G2116:J2116, 0), 'Raw Data'!O2116-'Raw Data'!P2116&gt;3), 'Raw Data'!I2116, 0))</f>
        <v/>
      </c>
      <c r="G2123">
        <f>IF(ISBLANK('Raw Data'!J2116), 0, IF(AND(2=MATCH(LARGE('Raw Data'!G2116:J2116, 4), 'Raw Data'!G2116:J2116, 0), AND('Raw Data'!P2116-'Raw Data'!O2116&lt;4, 'Raw Data'!P2116-'Raw Data'!O2116&gt;0)), 'Raw Data'!H2116, 0))</f>
        <v/>
      </c>
      <c r="H2123">
        <f>IF(ISBLANK('Raw Data'!J2116), 0, IF(AND(1=MATCH(LARGE('Raw Data'!G2116:J2116, 4), 'Raw Data'!G2116:J2116, 0), AND('Raw Data'!O2116-'Raw Data'!P2116&lt;4, 'Raw Data'!O2116-'Raw Data'!P2116&gt;0)), 'Raw Data'!G2116, 0))</f>
        <v/>
      </c>
      <c r="I2123">
        <f>IF(ISBLANK('Raw Data'!J2116), 0, IF(AND(4=MATCH(LARGE('Raw Data'!G2116:J2116, 3), 'Raw Data'!G2116:J2116, 0), 'Raw Data'!P2116-'Raw Data'!O2116&gt;3), 'Raw Data'!J2116, 0))</f>
        <v/>
      </c>
      <c r="J2123">
        <f>IF(ISBLANK('Raw Data'!J2116), 0, IF(AND(3=MATCH(LARGE('Raw Data'!G2116:J2116, 3), 'Raw Data'!G2116:J2116, 0), 'Raw Data'!O2116-'Raw Data'!P2116&gt;3), 'Raw Data'!I2116, 0))</f>
        <v/>
      </c>
      <c r="K2123">
        <f>IF(ISBLANK('Raw Data'!J2116), 0, IF(AND(2=MATCH(LARGE('Raw Data'!G2116:J2116, 3), 'Raw Data'!G2116:J2116, 0), AND('Raw Data'!P2116-'Raw Data'!O2116&lt;4, 'Raw Data'!P2116-'Raw Data'!O2116&gt;0)), 'Raw Data'!H2116, 0))</f>
        <v/>
      </c>
      <c r="L2123">
        <f>IF(ISBLANK('Raw Data'!J2116), 0, IF(AND(1=MATCH(LARGE('Raw Data'!G2116:J2116, 3), 'Raw Data'!G2116:J2116, 0), AND('Raw Data'!O2116-'Raw Data'!P2116&lt;4, 'Raw Data'!O2116-'Raw Data'!P2116&gt;0)), 'Raw Data'!G2116, 0))</f>
        <v/>
      </c>
      <c r="M2123">
        <f>IF(ISBLANK('Raw Data'!J2116), 0, IF(AND(4=MATCH(LARGE('Raw Data'!G2116:J2116, 2), 'Raw Data'!G2116:J2116, 0), 'Raw Data'!P2116-'Raw Data'!O2116&gt;3), 'Raw Data'!J2116, 0))</f>
        <v/>
      </c>
      <c r="N2123">
        <f>IF(ISBLANK('Raw Data'!J2116), 0, IF(AND(3=MATCH(LARGE('Raw Data'!G2116:J2116, 2), 'Raw Data'!G2116:J2116, 0), 'Raw Data'!O2116-'Raw Data'!P2116&gt;3), 'Raw Data'!I2116, 0))</f>
        <v/>
      </c>
      <c r="O2123">
        <f>IF(ISBLANK('Raw Data'!J2116), 0, IF(AND(2=MATCH(LARGE('Raw Data'!G2116:J2116, 2), 'Raw Data'!G2116:J2116, 0), AND('Raw Data'!P2116-'Raw Data'!O2116&lt;4, 'Raw Data'!P2116-'Raw Data'!O2116&gt;0)), 'Raw Data'!H2116, 0))</f>
        <v/>
      </c>
      <c r="P2123">
        <f>IF(ISBLANK('Raw Data'!J2116), 0, IF(AND(1=MATCH(LARGE('Raw Data'!G2116:J2116, 2), 'Raw Data'!G2116:J2116, 0), AND('Raw Data'!O2116-'Raw Data'!P2116&lt;4, 'Raw Data'!O2116-'Raw Data'!P2116&gt;0)), 'Raw Data'!G2116, 0))</f>
        <v/>
      </c>
      <c r="Q2123">
        <f>IF(ISBLANK('Raw Data'!J2116), 0, IF(AND(4=MATCH(LARGE('Raw Data'!G2116:J2116, 1), 'Raw Data'!G2116:J2116, 0), 'Raw Data'!P2116-'Raw Data'!O2116&gt;3), 'Raw Data'!J2116, 0))</f>
        <v/>
      </c>
      <c r="R2123">
        <f>IF(ISBLANK('Raw Data'!J2116), 0, IF(AND(3=MATCH(LARGE('Raw Data'!G2116:J2116, 1), 'Raw Data'!G2116:J2116, 0), 'Raw Data'!O2116-'Raw Data'!P2116&gt;3), 'Raw Data'!I2116, 0))</f>
        <v/>
      </c>
      <c r="S2123">
        <f>IF(AND('Raw Data'!P2116-'Raw Data'!O2116&gt;4, 'Raw Data'!F2116&lt;'Raw Data'!C2116), 'Raw Data'!J2116, 0)</f>
        <v/>
      </c>
      <c r="T2123">
        <f>IF(AND('Raw Data'!O2116-'Raw Data'!P2116&gt;4, 'Raw Data'!F2116&gt;'Raw Data'!C2116), 'Raw Data'!I2116, 0)</f>
        <v/>
      </c>
      <c r="U2123">
        <f>IF(AND('Raw Data'!P2116-'Raw Data'!O2116&lt;3, 'Raw Data'!P2116&gt;'Raw Data'!O2116, 'Raw Data'!F2116&lt;'Raw Data'!C2116), 'Raw Data'!H2116, 0)</f>
        <v/>
      </c>
      <c r="V2123">
        <f>IF(AND('Raw Data'!P2116-'Raw Data'!O2116&lt;3, 'Raw Data'!P2116&gt;'Raw Data'!O2116, 'Raw Data'!F2116&gt;'Raw Data'!C2116), 'Raw Data'!G2116, 0)</f>
        <v/>
      </c>
    </row>
    <row r="2124">
      <c r="A2124">
        <f>IF(AND('Raw Data'!F2117&lt;'Raw Data'!C2117, 'Raw Data'!P2117&gt;'Raw Data'!O2117, 'Raw Data'!P2117-'Raw Data'!O2117&gt;3), 'Raw Data'!J2117, 0)</f>
        <v/>
      </c>
      <c r="B2124">
        <f>IF(AND('Raw Data'!C2117&lt;'Raw Data'!F2117, 'Raw Data'!O2117&gt;'Raw Data'!P2117, 'Raw Data'!O2117-'Raw Data'!P2117&gt;3), 'Raw Data'!I2117, 0)</f>
        <v/>
      </c>
      <c r="C2124">
        <f>IF(AND('Raw Data'!F2117&lt;'Raw Data'!C2117, 'Raw Data'!P2117&gt;'Raw Data'!O2117, 'Raw Data'!P2117-'Raw Data'!O2117&lt;4), 'Raw Data'!H2117, 0)</f>
        <v/>
      </c>
      <c r="D2124">
        <f>IF(AND('Raw Data'!C2117&lt;'Raw Data'!F2117, 'Raw Data'!O2117&gt;'Raw Data'!P2117, 'Raw Data'!O2117-'Raw Data'!P2117&lt;4), 'Raw Data'!G2117, 0)</f>
        <v/>
      </c>
      <c r="E2124">
        <f>IF(ISBLANK('Raw Data'!J2117), 0, IF(AND(4=MATCH(LARGE('Raw Data'!G2117:J2117, 4), 'Raw Data'!G2117:J2117, 0), 'Raw Data'!P2117-'Raw Data'!O2117&gt;3), 'Raw Data'!J2117, 0))</f>
        <v/>
      </c>
      <c r="F2124">
        <f>IF(ISBLANK('Raw Data'!J2117), 0, IF(AND(3=MATCH(LARGE('Raw Data'!G2117:J2117, 4), 'Raw Data'!G2117:J2117, 0), 'Raw Data'!O2117-'Raw Data'!P2117&gt;3), 'Raw Data'!I2117, 0))</f>
        <v/>
      </c>
      <c r="G2124">
        <f>IF(ISBLANK('Raw Data'!J2117), 0, IF(AND(2=MATCH(LARGE('Raw Data'!G2117:J2117, 4), 'Raw Data'!G2117:J2117, 0), AND('Raw Data'!P2117-'Raw Data'!O2117&lt;4, 'Raw Data'!P2117-'Raw Data'!O2117&gt;0)), 'Raw Data'!H2117, 0))</f>
        <v/>
      </c>
      <c r="H2124">
        <f>IF(ISBLANK('Raw Data'!J2117), 0, IF(AND(1=MATCH(LARGE('Raw Data'!G2117:J2117, 4), 'Raw Data'!G2117:J2117, 0), AND('Raw Data'!O2117-'Raw Data'!P2117&lt;4, 'Raw Data'!O2117-'Raw Data'!P2117&gt;0)), 'Raw Data'!G2117, 0))</f>
        <v/>
      </c>
      <c r="I2124">
        <f>IF(ISBLANK('Raw Data'!J2117), 0, IF(AND(4=MATCH(LARGE('Raw Data'!G2117:J2117, 3), 'Raw Data'!G2117:J2117, 0), 'Raw Data'!P2117-'Raw Data'!O2117&gt;3), 'Raw Data'!J2117, 0))</f>
        <v/>
      </c>
      <c r="J2124">
        <f>IF(ISBLANK('Raw Data'!J2117), 0, IF(AND(3=MATCH(LARGE('Raw Data'!G2117:J2117, 3), 'Raw Data'!G2117:J2117, 0), 'Raw Data'!O2117-'Raw Data'!P2117&gt;3), 'Raw Data'!I2117, 0))</f>
        <v/>
      </c>
      <c r="K2124">
        <f>IF(ISBLANK('Raw Data'!J2117), 0, IF(AND(2=MATCH(LARGE('Raw Data'!G2117:J2117, 3), 'Raw Data'!G2117:J2117, 0), AND('Raw Data'!P2117-'Raw Data'!O2117&lt;4, 'Raw Data'!P2117-'Raw Data'!O2117&gt;0)), 'Raw Data'!H2117, 0))</f>
        <v/>
      </c>
      <c r="L2124">
        <f>IF(ISBLANK('Raw Data'!J2117), 0, IF(AND(1=MATCH(LARGE('Raw Data'!G2117:J2117, 3), 'Raw Data'!G2117:J2117, 0), AND('Raw Data'!O2117-'Raw Data'!P2117&lt;4, 'Raw Data'!O2117-'Raw Data'!P2117&gt;0)), 'Raw Data'!G2117, 0))</f>
        <v/>
      </c>
      <c r="M2124">
        <f>IF(ISBLANK('Raw Data'!J2117), 0, IF(AND(4=MATCH(LARGE('Raw Data'!G2117:J2117, 2), 'Raw Data'!G2117:J2117, 0), 'Raw Data'!P2117-'Raw Data'!O2117&gt;3), 'Raw Data'!J2117, 0))</f>
        <v/>
      </c>
      <c r="N2124">
        <f>IF(ISBLANK('Raw Data'!J2117), 0, IF(AND(3=MATCH(LARGE('Raw Data'!G2117:J2117, 2), 'Raw Data'!G2117:J2117, 0), 'Raw Data'!O2117-'Raw Data'!P2117&gt;3), 'Raw Data'!I2117, 0))</f>
        <v/>
      </c>
      <c r="O2124">
        <f>IF(ISBLANK('Raw Data'!J2117), 0, IF(AND(2=MATCH(LARGE('Raw Data'!G2117:J2117, 2), 'Raw Data'!G2117:J2117, 0), AND('Raw Data'!P2117-'Raw Data'!O2117&lt;4, 'Raw Data'!P2117-'Raw Data'!O2117&gt;0)), 'Raw Data'!H2117, 0))</f>
        <v/>
      </c>
      <c r="P2124">
        <f>IF(ISBLANK('Raw Data'!J2117), 0, IF(AND(1=MATCH(LARGE('Raw Data'!G2117:J2117, 2), 'Raw Data'!G2117:J2117, 0), AND('Raw Data'!O2117-'Raw Data'!P2117&lt;4, 'Raw Data'!O2117-'Raw Data'!P2117&gt;0)), 'Raw Data'!G2117, 0))</f>
        <v/>
      </c>
      <c r="Q2124">
        <f>IF(ISBLANK('Raw Data'!J2117), 0, IF(AND(4=MATCH(LARGE('Raw Data'!G2117:J2117, 1), 'Raw Data'!G2117:J2117, 0), 'Raw Data'!P2117-'Raw Data'!O2117&gt;3), 'Raw Data'!J2117, 0))</f>
        <v/>
      </c>
      <c r="R2124">
        <f>IF(ISBLANK('Raw Data'!J2117), 0, IF(AND(3=MATCH(LARGE('Raw Data'!G2117:J2117, 1), 'Raw Data'!G2117:J2117, 0), 'Raw Data'!O2117-'Raw Data'!P2117&gt;3), 'Raw Data'!I2117, 0))</f>
        <v/>
      </c>
      <c r="S2124">
        <f>IF(AND('Raw Data'!P2117-'Raw Data'!O2117&gt;4, 'Raw Data'!F2117&lt;'Raw Data'!C2117), 'Raw Data'!J2117, 0)</f>
        <v/>
      </c>
      <c r="T2124">
        <f>IF(AND('Raw Data'!O2117-'Raw Data'!P2117&gt;4, 'Raw Data'!F2117&gt;'Raw Data'!C2117), 'Raw Data'!I2117, 0)</f>
        <v/>
      </c>
      <c r="U2124">
        <f>IF(AND('Raw Data'!P2117-'Raw Data'!O2117&lt;3, 'Raw Data'!P2117&gt;'Raw Data'!O2117, 'Raw Data'!F2117&lt;'Raw Data'!C2117), 'Raw Data'!H2117, 0)</f>
        <v/>
      </c>
      <c r="V2124">
        <f>IF(AND('Raw Data'!P2117-'Raw Data'!O2117&lt;3, 'Raw Data'!P2117&gt;'Raw Data'!O2117, 'Raw Data'!F2117&gt;'Raw Data'!C2117), 'Raw Data'!G2117, 0)</f>
        <v/>
      </c>
    </row>
    <row r="2125">
      <c r="A2125">
        <f>IF(AND('Raw Data'!F2118&lt;'Raw Data'!C2118, 'Raw Data'!P2118&gt;'Raw Data'!O2118, 'Raw Data'!P2118-'Raw Data'!O2118&gt;3), 'Raw Data'!J2118, 0)</f>
        <v/>
      </c>
      <c r="B2125">
        <f>IF(AND('Raw Data'!C2118&lt;'Raw Data'!F2118, 'Raw Data'!O2118&gt;'Raw Data'!P2118, 'Raw Data'!O2118-'Raw Data'!P2118&gt;3), 'Raw Data'!I2118, 0)</f>
        <v/>
      </c>
      <c r="C2125">
        <f>IF(AND('Raw Data'!F2118&lt;'Raw Data'!C2118, 'Raw Data'!P2118&gt;'Raw Data'!O2118, 'Raw Data'!P2118-'Raw Data'!O2118&lt;4), 'Raw Data'!H2118, 0)</f>
        <v/>
      </c>
      <c r="D2125">
        <f>IF(AND('Raw Data'!C2118&lt;'Raw Data'!F2118, 'Raw Data'!O2118&gt;'Raw Data'!P2118, 'Raw Data'!O2118-'Raw Data'!P2118&lt;4), 'Raw Data'!G2118, 0)</f>
        <v/>
      </c>
      <c r="E2125">
        <f>IF(ISBLANK('Raw Data'!J2118), 0, IF(AND(4=MATCH(LARGE('Raw Data'!G2118:J2118, 4), 'Raw Data'!G2118:J2118, 0), 'Raw Data'!P2118-'Raw Data'!O2118&gt;3), 'Raw Data'!J2118, 0))</f>
        <v/>
      </c>
      <c r="F2125">
        <f>IF(ISBLANK('Raw Data'!J2118), 0, IF(AND(3=MATCH(LARGE('Raw Data'!G2118:J2118, 4), 'Raw Data'!G2118:J2118, 0), 'Raw Data'!O2118-'Raw Data'!P2118&gt;3), 'Raw Data'!I2118, 0))</f>
        <v/>
      </c>
      <c r="G2125">
        <f>IF(ISBLANK('Raw Data'!J2118), 0, IF(AND(2=MATCH(LARGE('Raw Data'!G2118:J2118, 4), 'Raw Data'!G2118:J2118, 0), AND('Raw Data'!P2118-'Raw Data'!O2118&lt;4, 'Raw Data'!P2118-'Raw Data'!O2118&gt;0)), 'Raw Data'!H2118, 0))</f>
        <v/>
      </c>
      <c r="H2125">
        <f>IF(ISBLANK('Raw Data'!J2118), 0, IF(AND(1=MATCH(LARGE('Raw Data'!G2118:J2118, 4), 'Raw Data'!G2118:J2118, 0), AND('Raw Data'!O2118-'Raw Data'!P2118&lt;4, 'Raw Data'!O2118-'Raw Data'!P2118&gt;0)), 'Raw Data'!G2118, 0))</f>
        <v/>
      </c>
      <c r="I2125">
        <f>IF(ISBLANK('Raw Data'!J2118), 0, IF(AND(4=MATCH(LARGE('Raw Data'!G2118:J2118, 3), 'Raw Data'!G2118:J2118, 0), 'Raw Data'!P2118-'Raw Data'!O2118&gt;3), 'Raw Data'!J2118, 0))</f>
        <v/>
      </c>
      <c r="J2125">
        <f>IF(ISBLANK('Raw Data'!J2118), 0, IF(AND(3=MATCH(LARGE('Raw Data'!G2118:J2118, 3), 'Raw Data'!G2118:J2118, 0), 'Raw Data'!O2118-'Raw Data'!P2118&gt;3), 'Raw Data'!I2118, 0))</f>
        <v/>
      </c>
      <c r="K2125">
        <f>IF(ISBLANK('Raw Data'!J2118), 0, IF(AND(2=MATCH(LARGE('Raw Data'!G2118:J2118, 3), 'Raw Data'!G2118:J2118, 0), AND('Raw Data'!P2118-'Raw Data'!O2118&lt;4, 'Raw Data'!P2118-'Raw Data'!O2118&gt;0)), 'Raw Data'!H2118, 0))</f>
        <v/>
      </c>
      <c r="L2125">
        <f>IF(ISBLANK('Raw Data'!J2118), 0, IF(AND(1=MATCH(LARGE('Raw Data'!G2118:J2118, 3), 'Raw Data'!G2118:J2118, 0), AND('Raw Data'!O2118-'Raw Data'!P2118&lt;4, 'Raw Data'!O2118-'Raw Data'!P2118&gt;0)), 'Raw Data'!G2118, 0))</f>
        <v/>
      </c>
      <c r="M2125">
        <f>IF(ISBLANK('Raw Data'!J2118), 0, IF(AND(4=MATCH(LARGE('Raw Data'!G2118:J2118, 2), 'Raw Data'!G2118:J2118, 0), 'Raw Data'!P2118-'Raw Data'!O2118&gt;3), 'Raw Data'!J2118, 0))</f>
        <v/>
      </c>
      <c r="N2125">
        <f>IF(ISBLANK('Raw Data'!J2118), 0, IF(AND(3=MATCH(LARGE('Raw Data'!G2118:J2118, 2), 'Raw Data'!G2118:J2118, 0), 'Raw Data'!O2118-'Raw Data'!P2118&gt;3), 'Raw Data'!I2118, 0))</f>
        <v/>
      </c>
      <c r="O2125">
        <f>IF(ISBLANK('Raw Data'!J2118), 0, IF(AND(2=MATCH(LARGE('Raw Data'!G2118:J2118, 2), 'Raw Data'!G2118:J2118, 0), AND('Raw Data'!P2118-'Raw Data'!O2118&lt;4, 'Raw Data'!P2118-'Raw Data'!O2118&gt;0)), 'Raw Data'!H2118, 0))</f>
        <v/>
      </c>
      <c r="P2125">
        <f>IF(ISBLANK('Raw Data'!J2118), 0, IF(AND(1=MATCH(LARGE('Raw Data'!G2118:J2118, 2), 'Raw Data'!G2118:J2118, 0), AND('Raw Data'!O2118-'Raw Data'!P2118&lt;4, 'Raw Data'!O2118-'Raw Data'!P2118&gt;0)), 'Raw Data'!G2118, 0))</f>
        <v/>
      </c>
      <c r="Q2125">
        <f>IF(ISBLANK('Raw Data'!J2118), 0, IF(AND(4=MATCH(LARGE('Raw Data'!G2118:J2118, 1), 'Raw Data'!G2118:J2118, 0), 'Raw Data'!P2118-'Raw Data'!O2118&gt;3), 'Raw Data'!J2118, 0))</f>
        <v/>
      </c>
      <c r="R2125">
        <f>IF(ISBLANK('Raw Data'!J2118), 0, IF(AND(3=MATCH(LARGE('Raw Data'!G2118:J2118, 1), 'Raw Data'!G2118:J2118, 0), 'Raw Data'!O2118-'Raw Data'!P2118&gt;3), 'Raw Data'!I2118, 0))</f>
        <v/>
      </c>
      <c r="S2125">
        <f>IF(AND('Raw Data'!P2118-'Raw Data'!O2118&gt;4, 'Raw Data'!F2118&lt;'Raw Data'!C2118), 'Raw Data'!J2118, 0)</f>
        <v/>
      </c>
      <c r="T2125">
        <f>IF(AND('Raw Data'!O2118-'Raw Data'!P2118&gt;4, 'Raw Data'!F2118&gt;'Raw Data'!C2118), 'Raw Data'!I2118, 0)</f>
        <v/>
      </c>
      <c r="U2125">
        <f>IF(AND('Raw Data'!P2118-'Raw Data'!O2118&lt;3, 'Raw Data'!P2118&gt;'Raw Data'!O2118, 'Raw Data'!F2118&lt;'Raw Data'!C2118), 'Raw Data'!H2118, 0)</f>
        <v/>
      </c>
      <c r="V2125">
        <f>IF(AND('Raw Data'!P2118-'Raw Data'!O2118&lt;3, 'Raw Data'!P2118&gt;'Raw Data'!O2118, 'Raw Data'!F2118&gt;'Raw Data'!C2118), 'Raw Data'!G2118, 0)</f>
        <v/>
      </c>
    </row>
    <row r="2126">
      <c r="A2126">
        <f>IF(AND('Raw Data'!F2119&lt;'Raw Data'!C2119, 'Raw Data'!P2119&gt;'Raw Data'!O2119, 'Raw Data'!P2119-'Raw Data'!O2119&gt;3), 'Raw Data'!J2119, 0)</f>
        <v/>
      </c>
      <c r="B2126">
        <f>IF(AND('Raw Data'!C2119&lt;'Raw Data'!F2119, 'Raw Data'!O2119&gt;'Raw Data'!P2119, 'Raw Data'!O2119-'Raw Data'!P2119&gt;3), 'Raw Data'!I2119, 0)</f>
        <v/>
      </c>
      <c r="C2126">
        <f>IF(AND('Raw Data'!F2119&lt;'Raw Data'!C2119, 'Raw Data'!P2119&gt;'Raw Data'!O2119, 'Raw Data'!P2119-'Raw Data'!O2119&lt;4), 'Raw Data'!H2119, 0)</f>
        <v/>
      </c>
      <c r="D2126">
        <f>IF(AND('Raw Data'!C2119&lt;'Raw Data'!F2119, 'Raw Data'!O2119&gt;'Raw Data'!P2119, 'Raw Data'!O2119-'Raw Data'!P2119&lt;4), 'Raw Data'!G2119, 0)</f>
        <v/>
      </c>
      <c r="E2126">
        <f>IF(ISBLANK('Raw Data'!J2119), 0, IF(AND(4=MATCH(LARGE('Raw Data'!G2119:J2119, 4), 'Raw Data'!G2119:J2119, 0), 'Raw Data'!P2119-'Raw Data'!O2119&gt;3), 'Raw Data'!J2119, 0))</f>
        <v/>
      </c>
      <c r="F2126">
        <f>IF(ISBLANK('Raw Data'!J2119), 0, IF(AND(3=MATCH(LARGE('Raw Data'!G2119:J2119, 4), 'Raw Data'!G2119:J2119, 0), 'Raw Data'!O2119-'Raw Data'!P2119&gt;3), 'Raw Data'!I2119, 0))</f>
        <v/>
      </c>
      <c r="G2126">
        <f>IF(ISBLANK('Raw Data'!J2119), 0, IF(AND(2=MATCH(LARGE('Raw Data'!G2119:J2119, 4), 'Raw Data'!G2119:J2119, 0), AND('Raw Data'!P2119-'Raw Data'!O2119&lt;4, 'Raw Data'!P2119-'Raw Data'!O2119&gt;0)), 'Raw Data'!H2119, 0))</f>
        <v/>
      </c>
      <c r="H2126">
        <f>IF(ISBLANK('Raw Data'!J2119), 0, IF(AND(1=MATCH(LARGE('Raw Data'!G2119:J2119, 4), 'Raw Data'!G2119:J2119, 0), AND('Raw Data'!O2119-'Raw Data'!P2119&lt;4, 'Raw Data'!O2119-'Raw Data'!P2119&gt;0)), 'Raw Data'!G2119, 0))</f>
        <v/>
      </c>
      <c r="I2126">
        <f>IF(ISBLANK('Raw Data'!J2119), 0, IF(AND(4=MATCH(LARGE('Raw Data'!G2119:J2119, 3), 'Raw Data'!G2119:J2119, 0), 'Raw Data'!P2119-'Raw Data'!O2119&gt;3), 'Raw Data'!J2119, 0))</f>
        <v/>
      </c>
      <c r="J2126">
        <f>IF(ISBLANK('Raw Data'!J2119), 0, IF(AND(3=MATCH(LARGE('Raw Data'!G2119:J2119, 3), 'Raw Data'!G2119:J2119, 0), 'Raw Data'!O2119-'Raw Data'!P2119&gt;3), 'Raw Data'!I2119, 0))</f>
        <v/>
      </c>
      <c r="K2126">
        <f>IF(ISBLANK('Raw Data'!J2119), 0, IF(AND(2=MATCH(LARGE('Raw Data'!G2119:J2119, 3), 'Raw Data'!G2119:J2119, 0), AND('Raw Data'!P2119-'Raw Data'!O2119&lt;4, 'Raw Data'!P2119-'Raw Data'!O2119&gt;0)), 'Raw Data'!H2119, 0))</f>
        <v/>
      </c>
      <c r="L2126">
        <f>IF(ISBLANK('Raw Data'!J2119), 0, IF(AND(1=MATCH(LARGE('Raw Data'!G2119:J2119, 3), 'Raw Data'!G2119:J2119, 0), AND('Raw Data'!O2119-'Raw Data'!P2119&lt;4, 'Raw Data'!O2119-'Raw Data'!P2119&gt;0)), 'Raw Data'!G2119, 0))</f>
        <v/>
      </c>
      <c r="M2126">
        <f>IF(ISBLANK('Raw Data'!J2119), 0, IF(AND(4=MATCH(LARGE('Raw Data'!G2119:J2119, 2), 'Raw Data'!G2119:J2119, 0), 'Raw Data'!P2119-'Raw Data'!O2119&gt;3), 'Raw Data'!J2119, 0))</f>
        <v/>
      </c>
      <c r="N2126">
        <f>IF(ISBLANK('Raw Data'!J2119), 0, IF(AND(3=MATCH(LARGE('Raw Data'!G2119:J2119, 2), 'Raw Data'!G2119:J2119, 0), 'Raw Data'!O2119-'Raw Data'!P2119&gt;3), 'Raw Data'!I2119, 0))</f>
        <v/>
      </c>
      <c r="O2126">
        <f>IF(ISBLANK('Raw Data'!J2119), 0, IF(AND(2=MATCH(LARGE('Raw Data'!G2119:J2119, 2), 'Raw Data'!G2119:J2119, 0), AND('Raw Data'!P2119-'Raw Data'!O2119&lt;4, 'Raw Data'!P2119-'Raw Data'!O2119&gt;0)), 'Raw Data'!H2119, 0))</f>
        <v/>
      </c>
      <c r="P2126">
        <f>IF(ISBLANK('Raw Data'!J2119), 0, IF(AND(1=MATCH(LARGE('Raw Data'!G2119:J2119, 2), 'Raw Data'!G2119:J2119, 0), AND('Raw Data'!O2119-'Raw Data'!P2119&lt;4, 'Raw Data'!O2119-'Raw Data'!P2119&gt;0)), 'Raw Data'!G2119, 0))</f>
        <v/>
      </c>
      <c r="Q2126">
        <f>IF(ISBLANK('Raw Data'!J2119), 0, IF(AND(4=MATCH(LARGE('Raw Data'!G2119:J2119, 1), 'Raw Data'!G2119:J2119, 0), 'Raw Data'!P2119-'Raw Data'!O2119&gt;3), 'Raw Data'!J2119, 0))</f>
        <v/>
      </c>
      <c r="R2126">
        <f>IF(ISBLANK('Raw Data'!J2119), 0, IF(AND(3=MATCH(LARGE('Raw Data'!G2119:J2119, 1), 'Raw Data'!G2119:J2119, 0), 'Raw Data'!O2119-'Raw Data'!P2119&gt;3), 'Raw Data'!I2119, 0))</f>
        <v/>
      </c>
      <c r="S2126">
        <f>IF(AND('Raw Data'!P2119-'Raw Data'!O2119&gt;4, 'Raw Data'!F2119&lt;'Raw Data'!C2119), 'Raw Data'!J2119, 0)</f>
        <v/>
      </c>
      <c r="T2126">
        <f>IF(AND('Raw Data'!O2119-'Raw Data'!P2119&gt;4, 'Raw Data'!F2119&gt;'Raw Data'!C2119), 'Raw Data'!I2119, 0)</f>
        <v/>
      </c>
      <c r="U2126">
        <f>IF(AND('Raw Data'!P2119-'Raw Data'!O2119&lt;3, 'Raw Data'!P2119&gt;'Raw Data'!O2119, 'Raw Data'!F2119&lt;'Raw Data'!C2119), 'Raw Data'!H2119, 0)</f>
        <v/>
      </c>
      <c r="V2126">
        <f>IF(AND('Raw Data'!P2119-'Raw Data'!O2119&lt;3, 'Raw Data'!P2119&gt;'Raw Data'!O2119, 'Raw Data'!F2119&gt;'Raw Data'!C2119), 'Raw Data'!G2119, 0)</f>
        <v/>
      </c>
    </row>
    <row r="2127">
      <c r="A2127">
        <f>IF(AND('Raw Data'!F2120&lt;'Raw Data'!C2120, 'Raw Data'!P2120&gt;'Raw Data'!O2120, 'Raw Data'!P2120-'Raw Data'!O2120&gt;3), 'Raw Data'!J2120, 0)</f>
        <v/>
      </c>
      <c r="B2127">
        <f>IF(AND('Raw Data'!C2120&lt;'Raw Data'!F2120, 'Raw Data'!O2120&gt;'Raw Data'!P2120, 'Raw Data'!O2120-'Raw Data'!P2120&gt;3), 'Raw Data'!I2120, 0)</f>
        <v/>
      </c>
      <c r="C2127">
        <f>IF(AND('Raw Data'!F2120&lt;'Raw Data'!C2120, 'Raw Data'!P2120&gt;'Raw Data'!O2120, 'Raw Data'!P2120-'Raw Data'!O2120&lt;4), 'Raw Data'!H2120, 0)</f>
        <v/>
      </c>
      <c r="D2127">
        <f>IF(AND('Raw Data'!C2120&lt;'Raw Data'!F2120, 'Raw Data'!O2120&gt;'Raw Data'!P2120, 'Raw Data'!O2120-'Raw Data'!P2120&lt;4), 'Raw Data'!G2120, 0)</f>
        <v/>
      </c>
      <c r="E2127">
        <f>IF(ISBLANK('Raw Data'!J2120), 0, IF(AND(4=MATCH(LARGE('Raw Data'!G2120:J2120, 4), 'Raw Data'!G2120:J2120, 0), 'Raw Data'!P2120-'Raw Data'!O2120&gt;3), 'Raw Data'!J2120, 0))</f>
        <v/>
      </c>
      <c r="F2127">
        <f>IF(ISBLANK('Raw Data'!J2120), 0, IF(AND(3=MATCH(LARGE('Raw Data'!G2120:J2120, 4), 'Raw Data'!G2120:J2120, 0), 'Raw Data'!O2120-'Raw Data'!P2120&gt;3), 'Raw Data'!I2120, 0))</f>
        <v/>
      </c>
      <c r="G2127">
        <f>IF(ISBLANK('Raw Data'!J2120), 0, IF(AND(2=MATCH(LARGE('Raw Data'!G2120:J2120, 4), 'Raw Data'!G2120:J2120, 0), AND('Raw Data'!P2120-'Raw Data'!O2120&lt;4, 'Raw Data'!P2120-'Raw Data'!O2120&gt;0)), 'Raw Data'!H2120, 0))</f>
        <v/>
      </c>
      <c r="H2127">
        <f>IF(ISBLANK('Raw Data'!J2120), 0, IF(AND(1=MATCH(LARGE('Raw Data'!G2120:J2120, 4), 'Raw Data'!G2120:J2120, 0), AND('Raw Data'!O2120-'Raw Data'!P2120&lt;4, 'Raw Data'!O2120-'Raw Data'!P2120&gt;0)), 'Raw Data'!G2120, 0))</f>
        <v/>
      </c>
      <c r="I2127">
        <f>IF(ISBLANK('Raw Data'!J2120), 0, IF(AND(4=MATCH(LARGE('Raw Data'!G2120:J2120, 3), 'Raw Data'!G2120:J2120, 0), 'Raw Data'!P2120-'Raw Data'!O2120&gt;3), 'Raw Data'!J2120, 0))</f>
        <v/>
      </c>
      <c r="J2127">
        <f>IF(ISBLANK('Raw Data'!J2120), 0, IF(AND(3=MATCH(LARGE('Raw Data'!G2120:J2120, 3), 'Raw Data'!G2120:J2120, 0), 'Raw Data'!O2120-'Raw Data'!P2120&gt;3), 'Raw Data'!I2120, 0))</f>
        <v/>
      </c>
      <c r="K2127">
        <f>IF(ISBLANK('Raw Data'!J2120), 0, IF(AND(2=MATCH(LARGE('Raw Data'!G2120:J2120, 3), 'Raw Data'!G2120:J2120, 0), AND('Raw Data'!P2120-'Raw Data'!O2120&lt;4, 'Raw Data'!P2120-'Raw Data'!O2120&gt;0)), 'Raw Data'!H2120, 0))</f>
        <v/>
      </c>
      <c r="L2127">
        <f>IF(ISBLANK('Raw Data'!J2120), 0, IF(AND(1=MATCH(LARGE('Raw Data'!G2120:J2120, 3), 'Raw Data'!G2120:J2120, 0), AND('Raw Data'!O2120-'Raw Data'!P2120&lt;4, 'Raw Data'!O2120-'Raw Data'!P2120&gt;0)), 'Raw Data'!G2120, 0))</f>
        <v/>
      </c>
      <c r="M2127">
        <f>IF(ISBLANK('Raw Data'!J2120), 0, IF(AND(4=MATCH(LARGE('Raw Data'!G2120:J2120, 2), 'Raw Data'!G2120:J2120, 0), 'Raw Data'!P2120-'Raw Data'!O2120&gt;3), 'Raw Data'!J2120, 0))</f>
        <v/>
      </c>
      <c r="N2127">
        <f>IF(ISBLANK('Raw Data'!J2120), 0, IF(AND(3=MATCH(LARGE('Raw Data'!G2120:J2120, 2), 'Raw Data'!G2120:J2120, 0), 'Raw Data'!O2120-'Raw Data'!P2120&gt;3), 'Raw Data'!I2120, 0))</f>
        <v/>
      </c>
      <c r="O2127">
        <f>IF(ISBLANK('Raw Data'!J2120), 0, IF(AND(2=MATCH(LARGE('Raw Data'!G2120:J2120, 2), 'Raw Data'!G2120:J2120, 0), AND('Raw Data'!P2120-'Raw Data'!O2120&lt;4, 'Raw Data'!P2120-'Raw Data'!O2120&gt;0)), 'Raw Data'!H2120, 0))</f>
        <v/>
      </c>
      <c r="P2127">
        <f>IF(ISBLANK('Raw Data'!J2120), 0, IF(AND(1=MATCH(LARGE('Raw Data'!G2120:J2120, 2), 'Raw Data'!G2120:J2120, 0), AND('Raw Data'!O2120-'Raw Data'!P2120&lt;4, 'Raw Data'!O2120-'Raw Data'!P2120&gt;0)), 'Raw Data'!G2120, 0))</f>
        <v/>
      </c>
      <c r="Q2127">
        <f>IF(ISBLANK('Raw Data'!J2120), 0, IF(AND(4=MATCH(LARGE('Raw Data'!G2120:J2120, 1), 'Raw Data'!G2120:J2120, 0), 'Raw Data'!P2120-'Raw Data'!O2120&gt;3), 'Raw Data'!J2120, 0))</f>
        <v/>
      </c>
      <c r="R2127">
        <f>IF(ISBLANK('Raw Data'!J2120), 0, IF(AND(3=MATCH(LARGE('Raw Data'!G2120:J2120, 1), 'Raw Data'!G2120:J2120, 0), 'Raw Data'!O2120-'Raw Data'!P2120&gt;3), 'Raw Data'!I2120, 0))</f>
        <v/>
      </c>
      <c r="S2127">
        <f>IF(AND('Raw Data'!P2120-'Raw Data'!O2120&gt;4, 'Raw Data'!F2120&lt;'Raw Data'!C2120), 'Raw Data'!J2120, 0)</f>
        <v/>
      </c>
      <c r="T2127">
        <f>IF(AND('Raw Data'!O2120-'Raw Data'!P2120&gt;4, 'Raw Data'!F2120&gt;'Raw Data'!C2120), 'Raw Data'!I2120, 0)</f>
        <v/>
      </c>
      <c r="U2127">
        <f>IF(AND('Raw Data'!P2120-'Raw Data'!O2120&lt;3, 'Raw Data'!P2120&gt;'Raw Data'!O2120, 'Raw Data'!F2120&lt;'Raw Data'!C2120), 'Raw Data'!H2120, 0)</f>
        <v/>
      </c>
      <c r="V2127">
        <f>IF(AND('Raw Data'!P2120-'Raw Data'!O2120&lt;3, 'Raw Data'!P2120&gt;'Raw Data'!O2120, 'Raw Data'!F2120&gt;'Raw Data'!C2120), 'Raw Data'!G2120, 0)</f>
        <v/>
      </c>
    </row>
    <row r="2128">
      <c r="A2128">
        <f>IF(AND('Raw Data'!F2121&lt;'Raw Data'!C2121, 'Raw Data'!P2121&gt;'Raw Data'!O2121, 'Raw Data'!P2121-'Raw Data'!O2121&gt;3), 'Raw Data'!J2121, 0)</f>
        <v/>
      </c>
      <c r="B2128">
        <f>IF(AND('Raw Data'!C2121&lt;'Raw Data'!F2121, 'Raw Data'!O2121&gt;'Raw Data'!P2121, 'Raw Data'!O2121-'Raw Data'!P2121&gt;3), 'Raw Data'!I2121, 0)</f>
        <v/>
      </c>
      <c r="C2128">
        <f>IF(AND('Raw Data'!F2121&lt;'Raw Data'!C2121, 'Raw Data'!P2121&gt;'Raw Data'!O2121, 'Raw Data'!P2121-'Raw Data'!O2121&lt;4), 'Raw Data'!H2121, 0)</f>
        <v/>
      </c>
      <c r="D2128">
        <f>IF(AND('Raw Data'!C2121&lt;'Raw Data'!F2121, 'Raw Data'!O2121&gt;'Raw Data'!P2121, 'Raw Data'!O2121-'Raw Data'!P2121&lt;4), 'Raw Data'!G2121, 0)</f>
        <v/>
      </c>
      <c r="E2128">
        <f>IF(ISBLANK('Raw Data'!J2121), 0, IF(AND(4=MATCH(LARGE('Raw Data'!G2121:J2121, 4), 'Raw Data'!G2121:J2121, 0), 'Raw Data'!P2121-'Raw Data'!O2121&gt;3), 'Raw Data'!J2121, 0))</f>
        <v/>
      </c>
      <c r="F2128">
        <f>IF(ISBLANK('Raw Data'!J2121), 0, IF(AND(3=MATCH(LARGE('Raw Data'!G2121:J2121, 4), 'Raw Data'!G2121:J2121, 0), 'Raw Data'!O2121-'Raw Data'!P2121&gt;3), 'Raw Data'!I2121, 0))</f>
        <v/>
      </c>
      <c r="G2128">
        <f>IF(ISBLANK('Raw Data'!J2121), 0, IF(AND(2=MATCH(LARGE('Raw Data'!G2121:J2121, 4), 'Raw Data'!G2121:J2121, 0), AND('Raw Data'!P2121-'Raw Data'!O2121&lt;4, 'Raw Data'!P2121-'Raw Data'!O2121&gt;0)), 'Raw Data'!H2121, 0))</f>
        <v/>
      </c>
      <c r="H2128">
        <f>IF(ISBLANK('Raw Data'!J2121), 0, IF(AND(1=MATCH(LARGE('Raw Data'!G2121:J2121, 4), 'Raw Data'!G2121:J2121, 0), AND('Raw Data'!O2121-'Raw Data'!P2121&lt;4, 'Raw Data'!O2121-'Raw Data'!P2121&gt;0)), 'Raw Data'!G2121, 0))</f>
        <v/>
      </c>
      <c r="I2128">
        <f>IF(ISBLANK('Raw Data'!J2121), 0, IF(AND(4=MATCH(LARGE('Raw Data'!G2121:J2121, 3), 'Raw Data'!G2121:J2121, 0), 'Raw Data'!P2121-'Raw Data'!O2121&gt;3), 'Raw Data'!J2121, 0))</f>
        <v/>
      </c>
      <c r="J2128">
        <f>IF(ISBLANK('Raw Data'!J2121), 0, IF(AND(3=MATCH(LARGE('Raw Data'!G2121:J2121, 3), 'Raw Data'!G2121:J2121, 0), 'Raw Data'!O2121-'Raw Data'!P2121&gt;3), 'Raw Data'!I2121, 0))</f>
        <v/>
      </c>
      <c r="K2128">
        <f>IF(ISBLANK('Raw Data'!J2121), 0, IF(AND(2=MATCH(LARGE('Raw Data'!G2121:J2121, 3), 'Raw Data'!G2121:J2121, 0), AND('Raw Data'!P2121-'Raw Data'!O2121&lt;4, 'Raw Data'!P2121-'Raw Data'!O2121&gt;0)), 'Raw Data'!H2121, 0))</f>
        <v/>
      </c>
      <c r="L2128">
        <f>IF(ISBLANK('Raw Data'!J2121), 0, IF(AND(1=MATCH(LARGE('Raw Data'!G2121:J2121, 3), 'Raw Data'!G2121:J2121, 0), AND('Raw Data'!O2121-'Raw Data'!P2121&lt;4, 'Raw Data'!O2121-'Raw Data'!P2121&gt;0)), 'Raw Data'!G2121, 0))</f>
        <v/>
      </c>
      <c r="M2128">
        <f>IF(ISBLANK('Raw Data'!J2121), 0, IF(AND(4=MATCH(LARGE('Raw Data'!G2121:J2121, 2), 'Raw Data'!G2121:J2121, 0), 'Raw Data'!P2121-'Raw Data'!O2121&gt;3), 'Raw Data'!J2121, 0))</f>
        <v/>
      </c>
      <c r="N2128">
        <f>IF(ISBLANK('Raw Data'!J2121), 0, IF(AND(3=MATCH(LARGE('Raw Data'!G2121:J2121, 2), 'Raw Data'!G2121:J2121, 0), 'Raw Data'!O2121-'Raw Data'!P2121&gt;3), 'Raw Data'!I2121, 0))</f>
        <v/>
      </c>
      <c r="O2128">
        <f>IF(ISBLANK('Raw Data'!J2121), 0, IF(AND(2=MATCH(LARGE('Raw Data'!G2121:J2121, 2), 'Raw Data'!G2121:J2121, 0), AND('Raw Data'!P2121-'Raw Data'!O2121&lt;4, 'Raw Data'!P2121-'Raw Data'!O2121&gt;0)), 'Raw Data'!H2121, 0))</f>
        <v/>
      </c>
      <c r="P2128">
        <f>IF(ISBLANK('Raw Data'!J2121), 0, IF(AND(1=MATCH(LARGE('Raw Data'!G2121:J2121, 2), 'Raw Data'!G2121:J2121, 0), AND('Raw Data'!O2121-'Raw Data'!P2121&lt;4, 'Raw Data'!O2121-'Raw Data'!P2121&gt;0)), 'Raw Data'!G2121, 0))</f>
        <v/>
      </c>
      <c r="Q2128">
        <f>IF(ISBLANK('Raw Data'!J2121), 0, IF(AND(4=MATCH(LARGE('Raw Data'!G2121:J2121, 1), 'Raw Data'!G2121:J2121, 0), 'Raw Data'!P2121-'Raw Data'!O2121&gt;3), 'Raw Data'!J2121, 0))</f>
        <v/>
      </c>
      <c r="R2128">
        <f>IF(ISBLANK('Raw Data'!J2121), 0, IF(AND(3=MATCH(LARGE('Raw Data'!G2121:J2121, 1), 'Raw Data'!G2121:J2121, 0), 'Raw Data'!O2121-'Raw Data'!P2121&gt;3), 'Raw Data'!I2121, 0))</f>
        <v/>
      </c>
      <c r="S2128">
        <f>IF(AND('Raw Data'!P2121-'Raw Data'!O2121&gt;4, 'Raw Data'!F2121&lt;'Raw Data'!C2121), 'Raw Data'!J2121, 0)</f>
        <v/>
      </c>
      <c r="T2128">
        <f>IF(AND('Raw Data'!O2121-'Raw Data'!P2121&gt;4, 'Raw Data'!F2121&gt;'Raw Data'!C2121), 'Raw Data'!I2121, 0)</f>
        <v/>
      </c>
      <c r="U2128">
        <f>IF(AND('Raw Data'!P2121-'Raw Data'!O2121&lt;3, 'Raw Data'!P2121&gt;'Raw Data'!O2121, 'Raw Data'!F2121&lt;'Raw Data'!C2121), 'Raw Data'!H2121, 0)</f>
        <v/>
      </c>
      <c r="V2128">
        <f>IF(AND('Raw Data'!P2121-'Raw Data'!O2121&lt;3, 'Raw Data'!P2121&gt;'Raw Data'!O2121, 'Raw Data'!F2121&gt;'Raw Data'!C2121), 'Raw Data'!G2121, 0)</f>
        <v/>
      </c>
    </row>
    <row r="2129">
      <c r="A2129">
        <f>IF(AND('Raw Data'!F2122&lt;'Raw Data'!C2122, 'Raw Data'!P2122&gt;'Raw Data'!O2122, 'Raw Data'!P2122-'Raw Data'!O2122&gt;3), 'Raw Data'!J2122, 0)</f>
        <v/>
      </c>
      <c r="B2129">
        <f>IF(AND('Raw Data'!C2122&lt;'Raw Data'!F2122, 'Raw Data'!O2122&gt;'Raw Data'!P2122, 'Raw Data'!O2122-'Raw Data'!P2122&gt;3), 'Raw Data'!I2122, 0)</f>
        <v/>
      </c>
      <c r="C2129">
        <f>IF(AND('Raw Data'!F2122&lt;'Raw Data'!C2122, 'Raw Data'!P2122&gt;'Raw Data'!O2122, 'Raw Data'!P2122-'Raw Data'!O2122&lt;4), 'Raw Data'!H2122, 0)</f>
        <v/>
      </c>
      <c r="D2129">
        <f>IF(AND('Raw Data'!C2122&lt;'Raw Data'!F2122, 'Raw Data'!O2122&gt;'Raw Data'!P2122, 'Raw Data'!O2122-'Raw Data'!P2122&lt;4), 'Raw Data'!G2122, 0)</f>
        <v/>
      </c>
      <c r="E2129">
        <f>IF(ISBLANK('Raw Data'!J2122), 0, IF(AND(4=MATCH(LARGE('Raw Data'!G2122:J2122, 4), 'Raw Data'!G2122:J2122, 0), 'Raw Data'!P2122-'Raw Data'!O2122&gt;3), 'Raw Data'!J2122, 0))</f>
        <v/>
      </c>
      <c r="F2129">
        <f>IF(ISBLANK('Raw Data'!J2122), 0, IF(AND(3=MATCH(LARGE('Raw Data'!G2122:J2122, 4), 'Raw Data'!G2122:J2122, 0), 'Raw Data'!O2122-'Raw Data'!P2122&gt;3), 'Raw Data'!I2122, 0))</f>
        <v/>
      </c>
      <c r="G2129">
        <f>IF(ISBLANK('Raw Data'!J2122), 0, IF(AND(2=MATCH(LARGE('Raw Data'!G2122:J2122, 4), 'Raw Data'!G2122:J2122, 0), AND('Raw Data'!P2122-'Raw Data'!O2122&lt;4, 'Raw Data'!P2122-'Raw Data'!O2122&gt;0)), 'Raw Data'!H2122, 0))</f>
        <v/>
      </c>
      <c r="H2129">
        <f>IF(ISBLANK('Raw Data'!J2122), 0, IF(AND(1=MATCH(LARGE('Raw Data'!G2122:J2122, 4), 'Raw Data'!G2122:J2122, 0), AND('Raw Data'!O2122-'Raw Data'!P2122&lt;4, 'Raw Data'!O2122-'Raw Data'!P2122&gt;0)), 'Raw Data'!G2122, 0))</f>
        <v/>
      </c>
      <c r="I2129">
        <f>IF(ISBLANK('Raw Data'!J2122), 0, IF(AND(4=MATCH(LARGE('Raw Data'!G2122:J2122, 3), 'Raw Data'!G2122:J2122, 0), 'Raw Data'!P2122-'Raw Data'!O2122&gt;3), 'Raw Data'!J2122, 0))</f>
        <v/>
      </c>
      <c r="J2129">
        <f>IF(ISBLANK('Raw Data'!J2122), 0, IF(AND(3=MATCH(LARGE('Raw Data'!G2122:J2122, 3), 'Raw Data'!G2122:J2122, 0), 'Raw Data'!O2122-'Raw Data'!P2122&gt;3), 'Raw Data'!I2122, 0))</f>
        <v/>
      </c>
      <c r="K2129">
        <f>IF(ISBLANK('Raw Data'!J2122), 0, IF(AND(2=MATCH(LARGE('Raw Data'!G2122:J2122, 3), 'Raw Data'!G2122:J2122, 0), AND('Raw Data'!P2122-'Raw Data'!O2122&lt;4, 'Raw Data'!P2122-'Raw Data'!O2122&gt;0)), 'Raw Data'!H2122, 0))</f>
        <v/>
      </c>
      <c r="L2129">
        <f>IF(ISBLANK('Raw Data'!J2122), 0, IF(AND(1=MATCH(LARGE('Raw Data'!G2122:J2122, 3), 'Raw Data'!G2122:J2122, 0), AND('Raw Data'!O2122-'Raw Data'!P2122&lt;4, 'Raw Data'!O2122-'Raw Data'!P2122&gt;0)), 'Raw Data'!G2122, 0))</f>
        <v/>
      </c>
      <c r="M2129">
        <f>IF(ISBLANK('Raw Data'!J2122), 0, IF(AND(4=MATCH(LARGE('Raw Data'!G2122:J2122, 2), 'Raw Data'!G2122:J2122, 0), 'Raw Data'!P2122-'Raw Data'!O2122&gt;3), 'Raw Data'!J2122, 0))</f>
        <v/>
      </c>
      <c r="N2129">
        <f>IF(ISBLANK('Raw Data'!J2122), 0, IF(AND(3=MATCH(LARGE('Raw Data'!G2122:J2122, 2), 'Raw Data'!G2122:J2122, 0), 'Raw Data'!O2122-'Raw Data'!P2122&gt;3), 'Raw Data'!I2122, 0))</f>
        <v/>
      </c>
      <c r="O2129">
        <f>IF(ISBLANK('Raw Data'!J2122), 0, IF(AND(2=MATCH(LARGE('Raw Data'!G2122:J2122, 2), 'Raw Data'!G2122:J2122, 0), AND('Raw Data'!P2122-'Raw Data'!O2122&lt;4, 'Raw Data'!P2122-'Raw Data'!O2122&gt;0)), 'Raw Data'!H2122, 0))</f>
        <v/>
      </c>
      <c r="P2129">
        <f>IF(ISBLANK('Raw Data'!J2122), 0, IF(AND(1=MATCH(LARGE('Raw Data'!G2122:J2122, 2), 'Raw Data'!G2122:J2122, 0), AND('Raw Data'!O2122-'Raw Data'!P2122&lt;4, 'Raw Data'!O2122-'Raw Data'!P2122&gt;0)), 'Raw Data'!G2122, 0))</f>
        <v/>
      </c>
      <c r="Q2129">
        <f>IF(ISBLANK('Raw Data'!J2122), 0, IF(AND(4=MATCH(LARGE('Raw Data'!G2122:J2122, 1), 'Raw Data'!G2122:J2122, 0), 'Raw Data'!P2122-'Raw Data'!O2122&gt;3), 'Raw Data'!J2122, 0))</f>
        <v/>
      </c>
      <c r="R2129">
        <f>IF(ISBLANK('Raw Data'!J2122), 0, IF(AND(3=MATCH(LARGE('Raw Data'!G2122:J2122, 1), 'Raw Data'!G2122:J2122, 0), 'Raw Data'!O2122-'Raw Data'!P2122&gt;3), 'Raw Data'!I2122, 0))</f>
        <v/>
      </c>
      <c r="S2129">
        <f>IF(AND('Raw Data'!P2122-'Raw Data'!O2122&gt;4, 'Raw Data'!F2122&lt;'Raw Data'!C2122), 'Raw Data'!J2122, 0)</f>
        <v/>
      </c>
      <c r="T2129">
        <f>IF(AND('Raw Data'!O2122-'Raw Data'!P2122&gt;4, 'Raw Data'!F2122&gt;'Raw Data'!C2122), 'Raw Data'!I2122, 0)</f>
        <v/>
      </c>
      <c r="U2129">
        <f>IF(AND('Raw Data'!P2122-'Raw Data'!O2122&lt;3, 'Raw Data'!P2122&gt;'Raw Data'!O2122, 'Raw Data'!F2122&lt;'Raw Data'!C2122), 'Raw Data'!H2122, 0)</f>
        <v/>
      </c>
      <c r="V2129">
        <f>IF(AND('Raw Data'!P2122-'Raw Data'!O2122&lt;3, 'Raw Data'!P2122&gt;'Raw Data'!O2122, 'Raw Data'!F2122&gt;'Raw Data'!C2122), 'Raw Data'!G2122, 0)</f>
        <v/>
      </c>
    </row>
    <row r="2130">
      <c r="A2130">
        <f>IF(AND('Raw Data'!F2123&lt;'Raw Data'!C2123, 'Raw Data'!P2123&gt;'Raw Data'!O2123, 'Raw Data'!P2123-'Raw Data'!O2123&gt;3), 'Raw Data'!J2123, 0)</f>
        <v/>
      </c>
      <c r="B2130">
        <f>IF(AND('Raw Data'!C2123&lt;'Raw Data'!F2123, 'Raw Data'!O2123&gt;'Raw Data'!P2123, 'Raw Data'!O2123-'Raw Data'!P2123&gt;3), 'Raw Data'!I2123, 0)</f>
        <v/>
      </c>
      <c r="C2130">
        <f>IF(AND('Raw Data'!F2123&lt;'Raw Data'!C2123, 'Raw Data'!P2123&gt;'Raw Data'!O2123, 'Raw Data'!P2123-'Raw Data'!O2123&lt;4), 'Raw Data'!H2123, 0)</f>
        <v/>
      </c>
      <c r="D2130">
        <f>IF(AND('Raw Data'!C2123&lt;'Raw Data'!F2123, 'Raw Data'!O2123&gt;'Raw Data'!P2123, 'Raw Data'!O2123-'Raw Data'!P2123&lt;4), 'Raw Data'!G2123, 0)</f>
        <v/>
      </c>
      <c r="E2130">
        <f>IF(ISBLANK('Raw Data'!J2123), 0, IF(AND(4=MATCH(LARGE('Raw Data'!G2123:J2123, 4), 'Raw Data'!G2123:J2123, 0), 'Raw Data'!P2123-'Raw Data'!O2123&gt;3), 'Raw Data'!J2123, 0))</f>
        <v/>
      </c>
      <c r="F2130">
        <f>IF(ISBLANK('Raw Data'!J2123), 0, IF(AND(3=MATCH(LARGE('Raw Data'!G2123:J2123, 4), 'Raw Data'!G2123:J2123, 0), 'Raw Data'!O2123-'Raw Data'!P2123&gt;3), 'Raw Data'!I2123, 0))</f>
        <v/>
      </c>
      <c r="G2130">
        <f>IF(ISBLANK('Raw Data'!J2123), 0, IF(AND(2=MATCH(LARGE('Raw Data'!G2123:J2123, 4), 'Raw Data'!G2123:J2123, 0), AND('Raw Data'!P2123-'Raw Data'!O2123&lt;4, 'Raw Data'!P2123-'Raw Data'!O2123&gt;0)), 'Raw Data'!H2123, 0))</f>
        <v/>
      </c>
      <c r="H2130">
        <f>IF(ISBLANK('Raw Data'!J2123), 0, IF(AND(1=MATCH(LARGE('Raw Data'!G2123:J2123, 4), 'Raw Data'!G2123:J2123, 0), AND('Raw Data'!O2123-'Raw Data'!P2123&lt;4, 'Raw Data'!O2123-'Raw Data'!P2123&gt;0)), 'Raw Data'!G2123, 0))</f>
        <v/>
      </c>
      <c r="I2130">
        <f>IF(ISBLANK('Raw Data'!J2123), 0, IF(AND(4=MATCH(LARGE('Raw Data'!G2123:J2123, 3), 'Raw Data'!G2123:J2123, 0), 'Raw Data'!P2123-'Raw Data'!O2123&gt;3), 'Raw Data'!J2123, 0))</f>
        <v/>
      </c>
      <c r="J2130">
        <f>IF(ISBLANK('Raw Data'!J2123), 0, IF(AND(3=MATCH(LARGE('Raw Data'!G2123:J2123, 3), 'Raw Data'!G2123:J2123, 0), 'Raw Data'!O2123-'Raw Data'!P2123&gt;3), 'Raw Data'!I2123, 0))</f>
        <v/>
      </c>
      <c r="K2130">
        <f>IF(ISBLANK('Raw Data'!J2123), 0, IF(AND(2=MATCH(LARGE('Raw Data'!G2123:J2123, 3), 'Raw Data'!G2123:J2123, 0), AND('Raw Data'!P2123-'Raw Data'!O2123&lt;4, 'Raw Data'!P2123-'Raw Data'!O2123&gt;0)), 'Raw Data'!H2123, 0))</f>
        <v/>
      </c>
      <c r="L2130">
        <f>IF(ISBLANK('Raw Data'!J2123), 0, IF(AND(1=MATCH(LARGE('Raw Data'!G2123:J2123, 3), 'Raw Data'!G2123:J2123, 0), AND('Raw Data'!O2123-'Raw Data'!P2123&lt;4, 'Raw Data'!O2123-'Raw Data'!P2123&gt;0)), 'Raw Data'!G2123, 0))</f>
        <v/>
      </c>
      <c r="M2130">
        <f>IF(ISBLANK('Raw Data'!J2123), 0, IF(AND(4=MATCH(LARGE('Raw Data'!G2123:J2123, 2), 'Raw Data'!G2123:J2123, 0), 'Raw Data'!P2123-'Raw Data'!O2123&gt;3), 'Raw Data'!J2123, 0))</f>
        <v/>
      </c>
      <c r="N2130">
        <f>IF(ISBLANK('Raw Data'!J2123), 0, IF(AND(3=MATCH(LARGE('Raw Data'!G2123:J2123, 2), 'Raw Data'!G2123:J2123, 0), 'Raw Data'!O2123-'Raw Data'!P2123&gt;3), 'Raw Data'!I2123, 0))</f>
        <v/>
      </c>
      <c r="O2130">
        <f>IF(ISBLANK('Raw Data'!J2123), 0, IF(AND(2=MATCH(LARGE('Raw Data'!G2123:J2123, 2), 'Raw Data'!G2123:J2123, 0), AND('Raw Data'!P2123-'Raw Data'!O2123&lt;4, 'Raw Data'!P2123-'Raw Data'!O2123&gt;0)), 'Raw Data'!H2123, 0))</f>
        <v/>
      </c>
      <c r="P2130">
        <f>IF(ISBLANK('Raw Data'!J2123), 0, IF(AND(1=MATCH(LARGE('Raw Data'!G2123:J2123, 2), 'Raw Data'!G2123:J2123, 0), AND('Raw Data'!O2123-'Raw Data'!P2123&lt;4, 'Raw Data'!O2123-'Raw Data'!P2123&gt;0)), 'Raw Data'!G2123, 0))</f>
        <v/>
      </c>
      <c r="Q2130">
        <f>IF(ISBLANK('Raw Data'!J2123), 0, IF(AND(4=MATCH(LARGE('Raw Data'!G2123:J2123, 1), 'Raw Data'!G2123:J2123, 0), 'Raw Data'!P2123-'Raw Data'!O2123&gt;3), 'Raw Data'!J2123, 0))</f>
        <v/>
      </c>
      <c r="R2130">
        <f>IF(ISBLANK('Raw Data'!J2123), 0, IF(AND(3=MATCH(LARGE('Raw Data'!G2123:J2123, 1), 'Raw Data'!G2123:J2123, 0), 'Raw Data'!O2123-'Raw Data'!P2123&gt;3), 'Raw Data'!I2123, 0))</f>
        <v/>
      </c>
      <c r="S2130">
        <f>IF(AND('Raw Data'!P2123-'Raw Data'!O2123&gt;4, 'Raw Data'!F2123&lt;'Raw Data'!C2123), 'Raw Data'!J2123, 0)</f>
        <v/>
      </c>
      <c r="T2130">
        <f>IF(AND('Raw Data'!O2123-'Raw Data'!P2123&gt;4, 'Raw Data'!F2123&gt;'Raw Data'!C2123), 'Raw Data'!I2123, 0)</f>
        <v/>
      </c>
      <c r="U2130">
        <f>IF(AND('Raw Data'!P2123-'Raw Data'!O2123&lt;3, 'Raw Data'!P2123&gt;'Raw Data'!O2123, 'Raw Data'!F2123&lt;'Raw Data'!C2123), 'Raw Data'!H2123, 0)</f>
        <v/>
      </c>
      <c r="V2130">
        <f>IF(AND('Raw Data'!P2123-'Raw Data'!O2123&lt;3, 'Raw Data'!P2123&gt;'Raw Data'!O2123, 'Raw Data'!F2123&gt;'Raw Data'!C2123), 'Raw Data'!G2123, 0)</f>
        <v/>
      </c>
    </row>
    <row r="2131">
      <c r="A2131">
        <f>IF(AND('Raw Data'!F2124&lt;'Raw Data'!C2124, 'Raw Data'!P2124&gt;'Raw Data'!O2124, 'Raw Data'!P2124-'Raw Data'!O2124&gt;3), 'Raw Data'!J2124, 0)</f>
        <v/>
      </c>
      <c r="B2131">
        <f>IF(AND('Raw Data'!C2124&lt;'Raw Data'!F2124, 'Raw Data'!O2124&gt;'Raw Data'!P2124, 'Raw Data'!O2124-'Raw Data'!P2124&gt;3), 'Raw Data'!I2124, 0)</f>
        <v/>
      </c>
      <c r="C2131">
        <f>IF(AND('Raw Data'!F2124&lt;'Raw Data'!C2124, 'Raw Data'!P2124&gt;'Raw Data'!O2124, 'Raw Data'!P2124-'Raw Data'!O2124&lt;4), 'Raw Data'!H2124, 0)</f>
        <v/>
      </c>
      <c r="D2131">
        <f>IF(AND('Raw Data'!C2124&lt;'Raw Data'!F2124, 'Raw Data'!O2124&gt;'Raw Data'!P2124, 'Raw Data'!O2124-'Raw Data'!P2124&lt;4), 'Raw Data'!G2124, 0)</f>
        <v/>
      </c>
      <c r="E2131">
        <f>IF(ISBLANK('Raw Data'!J2124), 0, IF(AND(4=MATCH(LARGE('Raw Data'!G2124:J2124, 4), 'Raw Data'!G2124:J2124, 0), 'Raw Data'!P2124-'Raw Data'!O2124&gt;3), 'Raw Data'!J2124, 0))</f>
        <v/>
      </c>
      <c r="F2131">
        <f>IF(ISBLANK('Raw Data'!J2124), 0, IF(AND(3=MATCH(LARGE('Raw Data'!G2124:J2124, 4), 'Raw Data'!G2124:J2124, 0), 'Raw Data'!O2124-'Raw Data'!P2124&gt;3), 'Raw Data'!I2124, 0))</f>
        <v/>
      </c>
      <c r="G2131">
        <f>IF(ISBLANK('Raw Data'!J2124), 0, IF(AND(2=MATCH(LARGE('Raw Data'!G2124:J2124, 4), 'Raw Data'!G2124:J2124, 0), AND('Raw Data'!P2124-'Raw Data'!O2124&lt;4, 'Raw Data'!P2124-'Raw Data'!O2124&gt;0)), 'Raw Data'!H2124, 0))</f>
        <v/>
      </c>
      <c r="H2131">
        <f>IF(ISBLANK('Raw Data'!J2124), 0, IF(AND(1=MATCH(LARGE('Raw Data'!G2124:J2124, 4), 'Raw Data'!G2124:J2124, 0), AND('Raw Data'!O2124-'Raw Data'!P2124&lt;4, 'Raw Data'!O2124-'Raw Data'!P2124&gt;0)), 'Raw Data'!G2124, 0))</f>
        <v/>
      </c>
      <c r="I2131">
        <f>IF(ISBLANK('Raw Data'!J2124), 0, IF(AND(4=MATCH(LARGE('Raw Data'!G2124:J2124, 3), 'Raw Data'!G2124:J2124, 0), 'Raw Data'!P2124-'Raw Data'!O2124&gt;3), 'Raw Data'!J2124, 0))</f>
        <v/>
      </c>
      <c r="J2131">
        <f>IF(ISBLANK('Raw Data'!J2124), 0, IF(AND(3=MATCH(LARGE('Raw Data'!G2124:J2124, 3), 'Raw Data'!G2124:J2124, 0), 'Raw Data'!O2124-'Raw Data'!P2124&gt;3), 'Raw Data'!I2124, 0))</f>
        <v/>
      </c>
      <c r="K2131">
        <f>IF(ISBLANK('Raw Data'!J2124), 0, IF(AND(2=MATCH(LARGE('Raw Data'!G2124:J2124, 3), 'Raw Data'!G2124:J2124, 0), AND('Raw Data'!P2124-'Raw Data'!O2124&lt;4, 'Raw Data'!P2124-'Raw Data'!O2124&gt;0)), 'Raw Data'!H2124, 0))</f>
        <v/>
      </c>
      <c r="L2131">
        <f>IF(ISBLANK('Raw Data'!J2124), 0, IF(AND(1=MATCH(LARGE('Raw Data'!G2124:J2124, 3), 'Raw Data'!G2124:J2124, 0), AND('Raw Data'!O2124-'Raw Data'!P2124&lt;4, 'Raw Data'!O2124-'Raw Data'!P2124&gt;0)), 'Raw Data'!G2124, 0))</f>
        <v/>
      </c>
      <c r="M2131">
        <f>IF(ISBLANK('Raw Data'!J2124), 0, IF(AND(4=MATCH(LARGE('Raw Data'!G2124:J2124, 2), 'Raw Data'!G2124:J2124, 0), 'Raw Data'!P2124-'Raw Data'!O2124&gt;3), 'Raw Data'!J2124, 0))</f>
        <v/>
      </c>
      <c r="N2131">
        <f>IF(ISBLANK('Raw Data'!J2124), 0, IF(AND(3=MATCH(LARGE('Raw Data'!G2124:J2124, 2), 'Raw Data'!G2124:J2124, 0), 'Raw Data'!O2124-'Raw Data'!P2124&gt;3), 'Raw Data'!I2124, 0))</f>
        <v/>
      </c>
      <c r="O2131">
        <f>IF(ISBLANK('Raw Data'!J2124), 0, IF(AND(2=MATCH(LARGE('Raw Data'!G2124:J2124, 2), 'Raw Data'!G2124:J2124, 0), AND('Raw Data'!P2124-'Raw Data'!O2124&lt;4, 'Raw Data'!P2124-'Raw Data'!O2124&gt;0)), 'Raw Data'!H2124, 0))</f>
        <v/>
      </c>
      <c r="P2131">
        <f>IF(ISBLANK('Raw Data'!J2124), 0, IF(AND(1=MATCH(LARGE('Raw Data'!G2124:J2124, 2), 'Raw Data'!G2124:J2124, 0), AND('Raw Data'!O2124-'Raw Data'!P2124&lt;4, 'Raw Data'!O2124-'Raw Data'!P2124&gt;0)), 'Raw Data'!G2124, 0))</f>
        <v/>
      </c>
      <c r="Q2131">
        <f>IF(ISBLANK('Raw Data'!J2124), 0, IF(AND(4=MATCH(LARGE('Raw Data'!G2124:J2124, 1), 'Raw Data'!G2124:J2124, 0), 'Raw Data'!P2124-'Raw Data'!O2124&gt;3), 'Raw Data'!J2124, 0))</f>
        <v/>
      </c>
      <c r="R2131">
        <f>IF(ISBLANK('Raw Data'!J2124), 0, IF(AND(3=MATCH(LARGE('Raw Data'!G2124:J2124, 1), 'Raw Data'!G2124:J2124, 0), 'Raw Data'!O2124-'Raw Data'!P2124&gt;3), 'Raw Data'!I2124, 0))</f>
        <v/>
      </c>
      <c r="S2131">
        <f>IF(AND('Raw Data'!P2124-'Raw Data'!O2124&gt;4, 'Raw Data'!F2124&lt;'Raw Data'!C2124), 'Raw Data'!J2124, 0)</f>
        <v/>
      </c>
      <c r="T2131">
        <f>IF(AND('Raw Data'!O2124-'Raw Data'!P2124&gt;4, 'Raw Data'!F2124&gt;'Raw Data'!C2124), 'Raw Data'!I2124, 0)</f>
        <v/>
      </c>
      <c r="U2131">
        <f>IF(AND('Raw Data'!P2124-'Raw Data'!O2124&lt;3, 'Raw Data'!P2124&gt;'Raw Data'!O2124, 'Raw Data'!F2124&lt;'Raw Data'!C2124), 'Raw Data'!H2124, 0)</f>
        <v/>
      </c>
      <c r="V2131">
        <f>IF(AND('Raw Data'!P2124-'Raw Data'!O2124&lt;3, 'Raw Data'!P2124&gt;'Raw Data'!O2124, 'Raw Data'!F2124&gt;'Raw Data'!C2124), 'Raw Data'!G2124, 0)</f>
        <v/>
      </c>
    </row>
    <row r="2132">
      <c r="A2132">
        <f>IF(AND('Raw Data'!F2125&lt;'Raw Data'!C2125, 'Raw Data'!P2125&gt;'Raw Data'!O2125, 'Raw Data'!P2125-'Raw Data'!O2125&gt;3), 'Raw Data'!J2125, 0)</f>
        <v/>
      </c>
      <c r="B2132">
        <f>IF(AND('Raw Data'!C2125&lt;'Raw Data'!F2125, 'Raw Data'!O2125&gt;'Raw Data'!P2125, 'Raw Data'!O2125-'Raw Data'!P2125&gt;3), 'Raw Data'!I2125, 0)</f>
        <v/>
      </c>
      <c r="C2132">
        <f>IF(AND('Raw Data'!F2125&lt;'Raw Data'!C2125, 'Raw Data'!P2125&gt;'Raw Data'!O2125, 'Raw Data'!P2125-'Raw Data'!O2125&lt;4), 'Raw Data'!H2125, 0)</f>
        <v/>
      </c>
      <c r="D2132">
        <f>IF(AND('Raw Data'!C2125&lt;'Raw Data'!F2125, 'Raw Data'!O2125&gt;'Raw Data'!P2125, 'Raw Data'!O2125-'Raw Data'!P2125&lt;4), 'Raw Data'!G2125, 0)</f>
        <v/>
      </c>
      <c r="E2132">
        <f>IF(ISBLANK('Raw Data'!J2125), 0, IF(AND(4=MATCH(LARGE('Raw Data'!G2125:J2125, 4), 'Raw Data'!G2125:J2125, 0), 'Raw Data'!P2125-'Raw Data'!O2125&gt;3), 'Raw Data'!J2125, 0))</f>
        <v/>
      </c>
      <c r="F2132">
        <f>IF(ISBLANK('Raw Data'!J2125), 0, IF(AND(3=MATCH(LARGE('Raw Data'!G2125:J2125, 4), 'Raw Data'!G2125:J2125, 0), 'Raw Data'!O2125-'Raw Data'!P2125&gt;3), 'Raw Data'!I2125, 0))</f>
        <v/>
      </c>
      <c r="G2132">
        <f>IF(ISBLANK('Raw Data'!J2125), 0, IF(AND(2=MATCH(LARGE('Raw Data'!G2125:J2125, 4), 'Raw Data'!G2125:J2125, 0), AND('Raw Data'!P2125-'Raw Data'!O2125&lt;4, 'Raw Data'!P2125-'Raw Data'!O2125&gt;0)), 'Raw Data'!H2125, 0))</f>
        <v/>
      </c>
      <c r="H2132">
        <f>IF(ISBLANK('Raw Data'!J2125), 0, IF(AND(1=MATCH(LARGE('Raw Data'!G2125:J2125, 4), 'Raw Data'!G2125:J2125, 0), AND('Raw Data'!O2125-'Raw Data'!P2125&lt;4, 'Raw Data'!O2125-'Raw Data'!P2125&gt;0)), 'Raw Data'!G2125, 0))</f>
        <v/>
      </c>
      <c r="I2132">
        <f>IF(ISBLANK('Raw Data'!J2125), 0, IF(AND(4=MATCH(LARGE('Raw Data'!G2125:J2125, 3), 'Raw Data'!G2125:J2125, 0), 'Raw Data'!P2125-'Raw Data'!O2125&gt;3), 'Raw Data'!J2125, 0))</f>
        <v/>
      </c>
      <c r="J2132">
        <f>IF(ISBLANK('Raw Data'!J2125), 0, IF(AND(3=MATCH(LARGE('Raw Data'!G2125:J2125, 3), 'Raw Data'!G2125:J2125, 0), 'Raw Data'!O2125-'Raw Data'!P2125&gt;3), 'Raw Data'!I2125, 0))</f>
        <v/>
      </c>
      <c r="K2132">
        <f>IF(ISBLANK('Raw Data'!J2125), 0, IF(AND(2=MATCH(LARGE('Raw Data'!G2125:J2125, 3), 'Raw Data'!G2125:J2125, 0), AND('Raw Data'!P2125-'Raw Data'!O2125&lt;4, 'Raw Data'!P2125-'Raw Data'!O2125&gt;0)), 'Raw Data'!H2125, 0))</f>
        <v/>
      </c>
      <c r="L2132">
        <f>IF(ISBLANK('Raw Data'!J2125), 0, IF(AND(1=MATCH(LARGE('Raw Data'!G2125:J2125, 3), 'Raw Data'!G2125:J2125, 0), AND('Raw Data'!O2125-'Raw Data'!P2125&lt;4, 'Raw Data'!O2125-'Raw Data'!P2125&gt;0)), 'Raw Data'!G2125, 0))</f>
        <v/>
      </c>
      <c r="M2132">
        <f>IF(ISBLANK('Raw Data'!J2125), 0, IF(AND(4=MATCH(LARGE('Raw Data'!G2125:J2125, 2), 'Raw Data'!G2125:J2125, 0), 'Raw Data'!P2125-'Raw Data'!O2125&gt;3), 'Raw Data'!J2125, 0))</f>
        <v/>
      </c>
      <c r="N2132">
        <f>IF(ISBLANK('Raw Data'!J2125), 0, IF(AND(3=MATCH(LARGE('Raw Data'!G2125:J2125, 2), 'Raw Data'!G2125:J2125, 0), 'Raw Data'!O2125-'Raw Data'!P2125&gt;3), 'Raw Data'!I2125, 0))</f>
        <v/>
      </c>
      <c r="O2132">
        <f>IF(ISBLANK('Raw Data'!J2125), 0, IF(AND(2=MATCH(LARGE('Raw Data'!G2125:J2125, 2), 'Raw Data'!G2125:J2125, 0), AND('Raw Data'!P2125-'Raw Data'!O2125&lt;4, 'Raw Data'!P2125-'Raw Data'!O2125&gt;0)), 'Raw Data'!H2125, 0))</f>
        <v/>
      </c>
      <c r="P2132">
        <f>IF(ISBLANK('Raw Data'!J2125), 0, IF(AND(1=MATCH(LARGE('Raw Data'!G2125:J2125, 2), 'Raw Data'!G2125:J2125, 0), AND('Raw Data'!O2125-'Raw Data'!P2125&lt;4, 'Raw Data'!O2125-'Raw Data'!P2125&gt;0)), 'Raw Data'!G2125, 0))</f>
        <v/>
      </c>
      <c r="Q2132">
        <f>IF(ISBLANK('Raw Data'!J2125), 0, IF(AND(4=MATCH(LARGE('Raw Data'!G2125:J2125, 1), 'Raw Data'!G2125:J2125, 0), 'Raw Data'!P2125-'Raw Data'!O2125&gt;3), 'Raw Data'!J2125, 0))</f>
        <v/>
      </c>
      <c r="R2132">
        <f>IF(ISBLANK('Raw Data'!J2125), 0, IF(AND(3=MATCH(LARGE('Raw Data'!G2125:J2125, 1), 'Raw Data'!G2125:J2125, 0), 'Raw Data'!O2125-'Raw Data'!P2125&gt;3), 'Raw Data'!I2125, 0))</f>
        <v/>
      </c>
      <c r="S2132">
        <f>IF(AND('Raw Data'!P2125-'Raw Data'!O2125&gt;4, 'Raw Data'!F2125&lt;'Raw Data'!C2125), 'Raw Data'!J2125, 0)</f>
        <v/>
      </c>
      <c r="T2132">
        <f>IF(AND('Raw Data'!O2125-'Raw Data'!P2125&gt;4, 'Raw Data'!F2125&gt;'Raw Data'!C2125), 'Raw Data'!I2125, 0)</f>
        <v/>
      </c>
      <c r="U2132">
        <f>IF(AND('Raw Data'!P2125-'Raw Data'!O2125&lt;3, 'Raw Data'!P2125&gt;'Raw Data'!O2125, 'Raw Data'!F2125&lt;'Raw Data'!C2125), 'Raw Data'!H2125, 0)</f>
        <v/>
      </c>
      <c r="V2132">
        <f>IF(AND('Raw Data'!P2125-'Raw Data'!O2125&lt;3, 'Raw Data'!P2125&gt;'Raw Data'!O2125, 'Raw Data'!F2125&gt;'Raw Data'!C2125), 'Raw Data'!G2125, 0)</f>
        <v/>
      </c>
    </row>
    <row r="2133">
      <c r="A2133">
        <f>IF(AND('Raw Data'!F2126&lt;'Raw Data'!C2126, 'Raw Data'!P2126&gt;'Raw Data'!O2126, 'Raw Data'!P2126-'Raw Data'!O2126&gt;3), 'Raw Data'!J2126, 0)</f>
        <v/>
      </c>
      <c r="B2133">
        <f>IF(AND('Raw Data'!C2126&lt;'Raw Data'!F2126, 'Raw Data'!O2126&gt;'Raw Data'!P2126, 'Raw Data'!O2126-'Raw Data'!P2126&gt;3), 'Raw Data'!I2126, 0)</f>
        <v/>
      </c>
      <c r="C2133">
        <f>IF(AND('Raw Data'!F2126&lt;'Raw Data'!C2126, 'Raw Data'!P2126&gt;'Raw Data'!O2126, 'Raw Data'!P2126-'Raw Data'!O2126&lt;4), 'Raw Data'!H2126, 0)</f>
        <v/>
      </c>
      <c r="D2133">
        <f>IF(AND('Raw Data'!C2126&lt;'Raw Data'!F2126, 'Raw Data'!O2126&gt;'Raw Data'!P2126, 'Raw Data'!O2126-'Raw Data'!P2126&lt;4), 'Raw Data'!G2126, 0)</f>
        <v/>
      </c>
      <c r="E2133">
        <f>IF(ISBLANK('Raw Data'!J2126), 0, IF(AND(4=MATCH(LARGE('Raw Data'!G2126:J2126, 4), 'Raw Data'!G2126:J2126, 0), 'Raw Data'!P2126-'Raw Data'!O2126&gt;3), 'Raw Data'!J2126, 0))</f>
        <v/>
      </c>
      <c r="F2133">
        <f>IF(ISBLANK('Raw Data'!J2126), 0, IF(AND(3=MATCH(LARGE('Raw Data'!G2126:J2126, 4), 'Raw Data'!G2126:J2126, 0), 'Raw Data'!O2126-'Raw Data'!P2126&gt;3), 'Raw Data'!I2126, 0))</f>
        <v/>
      </c>
      <c r="G2133">
        <f>IF(ISBLANK('Raw Data'!J2126), 0, IF(AND(2=MATCH(LARGE('Raw Data'!G2126:J2126, 4), 'Raw Data'!G2126:J2126, 0), AND('Raw Data'!P2126-'Raw Data'!O2126&lt;4, 'Raw Data'!P2126-'Raw Data'!O2126&gt;0)), 'Raw Data'!H2126, 0))</f>
        <v/>
      </c>
      <c r="H2133">
        <f>IF(ISBLANK('Raw Data'!J2126), 0, IF(AND(1=MATCH(LARGE('Raw Data'!G2126:J2126, 4), 'Raw Data'!G2126:J2126, 0), AND('Raw Data'!O2126-'Raw Data'!P2126&lt;4, 'Raw Data'!O2126-'Raw Data'!P2126&gt;0)), 'Raw Data'!G2126, 0))</f>
        <v/>
      </c>
      <c r="I2133">
        <f>IF(ISBLANK('Raw Data'!J2126), 0, IF(AND(4=MATCH(LARGE('Raw Data'!G2126:J2126, 3), 'Raw Data'!G2126:J2126, 0), 'Raw Data'!P2126-'Raw Data'!O2126&gt;3), 'Raw Data'!J2126, 0))</f>
        <v/>
      </c>
      <c r="J2133">
        <f>IF(ISBLANK('Raw Data'!J2126), 0, IF(AND(3=MATCH(LARGE('Raw Data'!G2126:J2126, 3), 'Raw Data'!G2126:J2126, 0), 'Raw Data'!O2126-'Raw Data'!P2126&gt;3), 'Raw Data'!I2126, 0))</f>
        <v/>
      </c>
      <c r="K2133">
        <f>IF(ISBLANK('Raw Data'!J2126), 0, IF(AND(2=MATCH(LARGE('Raw Data'!G2126:J2126, 3), 'Raw Data'!G2126:J2126, 0), AND('Raw Data'!P2126-'Raw Data'!O2126&lt;4, 'Raw Data'!P2126-'Raw Data'!O2126&gt;0)), 'Raw Data'!H2126, 0))</f>
        <v/>
      </c>
      <c r="L2133">
        <f>IF(ISBLANK('Raw Data'!J2126), 0, IF(AND(1=MATCH(LARGE('Raw Data'!G2126:J2126, 3), 'Raw Data'!G2126:J2126, 0), AND('Raw Data'!O2126-'Raw Data'!P2126&lt;4, 'Raw Data'!O2126-'Raw Data'!P2126&gt;0)), 'Raw Data'!G2126, 0))</f>
        <v/>
      </c>
      <c r="M2133">
        <f>IF(ISBLANK('Raw Data'!J2126), 0, IF(AND(4=MATCH(LARGE('Raw Data'!G2126:J2126, 2), 'Raw Data'!G2126:J2126, 0), 'Raw Data'!P2126-'Raw Data'!O2126&gt;3), 'Raw Data'!J2126, 0))</f>
        <v/>
      </c>
      <c r="N2133">
        <f>IF(ISBLANK('Raw Data'!J2126), 0, IF(AND(3=MATCH(LARGE('Raw Data'!G2126:J2126, 2), 'Raw Data'!G2126:J2126, 0), 'Raw Data'!O2126-'Raw Data'!P2126&gt;3), 'Raw Data'!I2126, 0))</f>
        <v/>
      </c>
      <c r="O2133">
        <f>IF(ISBLANK('Raw Data'!J2126), 0, IF(AND(2=MATCH(LARGE('Raw Data'!G2126:J2126, 2), 'Raw Data'!G2126:J2126, 0), AND('Raw Data'!P2126-'Raw Data'!O2126&lt;4, 'Raw Data'!P2126-'Raw Data'!O2126&gt;0)), 'Raw Data'!H2126, 0))</f>
        <v/>
      </c>
      <c r="P2133">
        <f>IF(ISBLANK('Raw Data'!J2126), 0, IF(AND(1=MATCH(LARGE('Raw Data'!G2126:J2126, 2), 'Raw Data'!G2126:J2126, 0), AND('Raw Data'!O2126-'Raw Data'!P2126&lt;4, 'Raw Data'!O2126-'Raw Data'!P2126&gt;0)), 'Raw Data'!G2126, 0))</f>
        <v/>
      </c>
      <c r="Q2133">
        <f>IF(ISBLANK('Raw Data'!J2126), 0, IF(AND(4=MATCH(LARGE('Raw Data'!G2126:J2126, 1), 'Raw Data'!G2126:J2126, 0), 'Raw Data'!P2126-'Raw Data'!O2126&gt;3), 'Raw Data'!J2126, 0))</f>
        <v/>
      </c>
      <c r="R2133">
        <f>IF(ISBLANK('Raw Data'!J2126), 0, IF(AND(3=MATCH(LARGE('Raw Data'!G2126:J2126, 1), 'Raw Data'!G2126:J2126, 0), 'Raw Data'!O2126-'Raw Data'!P2126&gt;3), 'Raw Data'!I2126, 0))</f>
        <v/>
      </c>
      <c r="S2133">
        <f>IF(AND('Raw Data'!P2126-'Raw Data'!O2126&gt;4, 'Raw Data'!F2126&lt;'Raw Data'!C2126), 'Raw Data'!J2126, 0)</f>
        <v/>
      </c>
      <c r="T2133">
        <f>IF(AND('Raw Data'!O2126-'Raw Data'!P2126&gt;4, 'Raw Data'!F2126&gt;'Raw Data'!C2126), 'Raw Data'!I2126, 0)</f>
        <v/>
      </c>
      <c r="U2133">
        <f>IF(AND('Raw Data'!P2126-'Raw Data'!O2126&lt;3, 'Raw Data'!P2126&gt;'Raw Data'!O2126, 'Raw Data'!F2126&lt;'Raw Data'!C2126), 'Raw Data'!H2126, 0)</f>
        <v/>
      </c>
      <c r="V2133">
        <f>IF(AND('Raw Data'!P2126-'Raw Data'!O2126&lt;3, 'Raw Data'!P2126&gt;'Raw Data'!O2126, 'Raw Data'!F2126&gt;'Raw Data'!C2126), 'Raw Data'!G2126, 0)</f>
        <v/>
      </c>
    </row>
    <row r="2134">
      <c r="A2134">
        <f>IF(AND('Raw Data'!F2127&lt;'Raw Data'!C2127, 'Raw Data'!P2127&gt;'Raw Data'!O2127, 'Raw Data'!P2127-'Raw Data'!O2127&gt;3), 'Raw Data'!J2127, 0)</f>
        <v/>
      </c>
      <c r="B2134">
        <f>IF(AND('Raw Data'!C2127&lt;'Raw Data'!F2127, 'Raw Data'!O2127&gt;'Raw Data'!P2127, 'Raw Data'!O2127-'Raw Data'!P2127&gt;3), 'Raw Data'!I2127, 0)</f>
        <v/>
      </c>
      <c r="C2134">
        <f>IF(AND('Raw Data'!F2127&lt;'Raw Data'!C2127, 'Raw Data'!P2127&gt;'Raw Data'!O2127, 'Raw Data'!P2127-'Raw Data'!O2127&lt;4), 'Raw Data'!H2127, 0)</f>
        <v/>
      </c>
      <c r="D2134">
        <f>IF(AND('Raw Data'!C2127&lt;'Raw Data'!F2127, 'Raw Data'!O2127&gt;'Raw Data'!P2127, 'Raw Data'!O2127-'Raw Data'!P2127&lt;4), 'Raw Data'!G2127, 0)</f>
        <v/>
      </c>
      <c r="E2134">
        <f>IF(ISBLANK('Raw Data'!J2127), 0, IF(AND(4=MATCH(LARGE('Raw Data'!G2127:J2127, 4), 'Raw Data'!G2127:J2127, 0), 'Raw Data'!P2127-'Raw Data'!O2127&gt;3), 'Raw Data'!J2127, 0))</f>
        <v/>
      </c>
      <c r="F2134">
        <f>IF(ISBLANK('Raw Data'!J2127), 0, IF(AND(3=MATCH(LARGE('Raw Data'!G2127:J2127, 4), 'Raw Data'!G2127:J2127, 0), 'Raw Data'!O2127-'Raw Data'!P2127&gt;3), 'Raw Data'!I2127, 0))</f>
        <v/>
      </c>
      <c r="G2134">
        <f>IF(ISBLANK('Raw Data'!J2127), 0, IF(AND(2=MATCH(LARGE('Raw Data'!G2127:J2127, 4), 'Raw Data'!G2127:J2127, 0), AND('Raw Data'!P2127-'Raw Data'!O2127&lt;4, 'Raw Data'!P2127-'Raw Data'!O2127&gt;0)), 'Raw Data'!H2127, 0))</f>
        <v/>
      </c>
      <c r="H2134">
        <f>IF(ISBLANK('Raw Data'!J2127), 0, IF(AND(1=MATCH(LARGE('Raw Data'!G2127:J2127, 4), 'Raw Data'!G2127:J2127, 0), AND('Raw Data'!O2127-'Raw Data'!P2127&lt;4, 'Raw Data'!O2127-'Raw Data'!P2127&gt;0)), 'Raw Data'!G2127, 0))</f>
        <v/>
      </c>
      <c r="I2134">
        <f>IF(ISBLANK('Raw Data'!J2127), 0, IF(AND(4=MATCH(LARGE('Raw Data'!G2127:J2127, 3), 'Raw Data'!G2127:J2127, 0), 'Raw Data'!P2127-'Raw Data'!O2127&gt;3), 'Raw Data'!J2127, 0))</f>
        <v/>
      </c>
      <c r="J2134">
        <f>IF(ISBLANK('Raw Data'!J2127), 0, IF(AND(3=MATCH(LARGE('Raw Data'!G2127:J2127, 3), 'Raw Data'!G2127:J2127, 0), 'Raw Data'!O2127-'Raw Data'!P2127&gt;3), 'Raw Data'!I2127, 0))</f>
        <v/>
      </c>
      <c r="K2134">
        <f>IF(ISBLANK('Raw Data'!J2127), 0, IF(AND(2=MATCH(LARGE('Raw Data'!G2127:J2127, 3), 'Raw Data'!G2127:J2127, 0), AND('Raw Data'!P2127-'Raw Data'!O2127&lt;4, 'Raw Data'!P2127-'Raw Data'!O2127&gt;0)), 'Raw Data'!H2127, 0))</f>
        <v/>
      </c>
      <c r="L2134">
        <f>IF(ISBLANK('Raw Data'!J2127), 0, IF(AND(1=MATCH(LARGE('Raw Data'!G2127:J2127, 3), 'Raw Data'!G2127:J2127, 0), AND('Raw Data'!O2127-'Raw Data'!P2127&lt;4, 'Raw Data'!O2127-'Raw Data'!P2127&gt;0)), 'Raw Data'!G2127, 0))</f>
        <v/>
      </c>
      <c r="M2134">
        <f>IF(ISBLANK('Raw Data'!J2127), 0, IF(AND(4=MATCH(LARGE('Raw Data'!G2127:J2127, 2), 'Raw Data'!G2127:J2127, 0), 'Raw Data'!P2127-'Raw Data'!O2127&gt;3), 'Raw Data'!J2127, 0))</f>
        <v/>
      </c>
      <c r="N2134">
        <f>IF(ISBLANK('Raw Data'!J2127), 0, IF(AND(3=MATCH(LARGE('Raw Data'!G2127:J2127, 2), 'Raw Data'!G2127:J2127, 0), 'Raw Data'!O2127-'Raw Data'!P2127&gt;3), 'Raw Data'!I2127, 0))</f>
        <v/>
      </c>
      <c r="O2134">
        <f>IF(ISBLANK('Raw Data'!J2127), 0, IF(AND(2=MATCH(LARGE('Raw Data'!G2127:J2127, 2), 'Raw Data'!G2127:J2127, 0), AND('Raw Data'!P2127-'Raw Data'!O2127&lt;4, 'Raw Data'!P2127-'Raw Data'!O2127&gt;0)), 'Raw Data'!H2127, 0))</f>
        <v/>
      </c>
      <c r="P2134">
        <f>IF(ISBLANK('Raw Data'!J2127), 0, IF(AND(1=MATCH(LARGE('Raw Data'!G2127:J2127, 2), 'Raw Data'!G2127:J2127, 0), AND('Raw Data'!O2127-'Raw Data'!P2127&lt;4, 'Raw Data'!O2127-'Raw Data'!P2127&gt;0)), 'Raw Data'!G2127, 0))</f>
        <v/>
      </c>
      <c r="Q2134">
        <f>IF(ISBLANK('Raw Data'!J2127), 0, IF(AND(4=MATCH(LARGE('Raw Data'!G2127:J2127, 1), 'Raw Data'!G2127:J2127, 0), 'Raw Data'!P2127-'Raw Data'!O2127&gt;3), 'Raw Data'!J2127, 0))</f>
        <v/>
      </c>
      <c r="R2134">
        <f>IF(ISBLANK('Raw Data'!J2127), 0, IF(AND(3=MATCH(LARGE('Raw Data'!G2127:J2127, 1), 'Raw Data'!G2127:J2127, 0), 'Raw Data'!O2127-'Raw Data'!P2127&gt;3), 'Raw Data'!I2127, 0))</f>
        <v/>
      </c>
      <c r="S2134">
        <f>IF(AND('Raw Data'!P2127-'Raw Data'!O2127&gt;4, 'Raw Data'!F2127&lt;'Raw Data'!C2127), 'Raw Data'!J2127, 0)</f>
        <v/>
      </c>
      <c r="T2134">
        <f>IF(AND('Raw Data'!O2127-'Raw Data'!P2127&gt;4, 'Raw Data'!F2127&gt;'Raw Data'!C2127), 'Raw Data'!I2127, 0)</f>
        <v/>
      </c>
      <c r="U2134">
        <f>IF(AND('Raw Data'!P2127-'Raw Data'!O2127&lt;3, 'Raw Data'!P2127&gt;'Raw Data'!O2127, 'Raw Data'!F2127&lt;'Raw Data'!C2127), 'Raw Data'!H2127, 0)</f>
        <v/>
      </c>
      <c r="V2134">
        <f>IF(AND('Raw Data'!P2127-'Raw Data'!O2127&lt;3, 'Raw Data'!P2127&gt;'Raw Data'!O2127, 'Raw Data'!F2127&gt;'Raw Data'!C2127), 'Raw Data'!G2127, 0)</f>
        <v/>
      </c>
    </row>
    <row r="2135">
      <c r="A2135">
        <f>IF(AND('Raw Data'!F2128&lt;'Raw Data'!C2128, 'Raw Data'!P2128&gt;'Raw Data'!O2128, 'Raw Data'!P2128-'Raw Data'!O2128&gt;3), 'Raw Data'!J2128, 0)</f>
        <v/>
      </c>
      <c r="B2135">
        <f>IF(AND('Raw Data'!C2128&lt;'Raw Data'!F2128, 'Raw Data'!O2128&gt;'Raw Data'!P2128, 'Raw Data'!O2128-'Raw Data'!P2128&gt;3), 'Raw Data'!I2128, 0)</f>
        <v/>
      </c>
      <c r="C2135">
        <f>IF(AND('Raw Data'!F2128&lt;'Raw Data'!C2128, 'Raw Data'!P2128&gt;'Raw Data'!O2128, 'Raw Data'!P2128-'Raw Data'!O2128&lt;4), 'Raw Data'!H2128, 0)</f>
        <v/>
      </c>
      <c r="D2135">
        <f>IF(AND('Raw Data'!C2128&lt;'Raw Data'!F2128, 'Raw Data'!O2128&gt;'Raw Data'!P2128, 'Raw Data'!O2128-'Raw Data'!P2128&lt;4), 'Raw Data'!G2128, 0)</f>
        <v/>
      </c>
      <c r="E2135">
        <f>IF(ISBLANK('Raw Data'!J2128), 0, IF(AND(4=MATCH(LARGE('Raw Data'!G2128:J2128, 4), 'Raw Data'!G2128:J2128, 0), 'Raw Data'!P2128-'Raw Data'!O2128&gt;3), 'Raw Data'!J2128, 0))</f>
        <v/>
      </c>
      <c r="F2135">
        <f>IF(ISBLANK('Raw Data'!J2128), 0, IF(AND(3=MATCH(LARGE('Raw Data'!G2128:J2128, 4), 'Raw Data'!G2128:J2128, 0), 'Raw Data'!O2128-'Raw Data'!P2128&gt;3), 'Raw Data'!I2128, 0))</f>
        <v/>
      </c>
      <c r="G2135">
        <f>IF(ISBLANK('Raw Data'!J2128), 0, IF(AND(2=MATCH(LARGE('Raw Data'!G2128:J2128, 4), 'Raw Data'!G2128:J2128, 0), AND('Raw Data'!P2128-'Raw Data'!O2128&lt;4, 'Raw Data'!P2128-'Raw Data'!O2128&gt;0)), 'Raw Data'!H2128, 0))</f>
        <v/>
      </c>
      <c r="H2135">
        <f>IF(ISBLANK('Raw Data'!J2128), 0, IF(AND(1=MATCH(LARGE('Raw Data'!G2128:J2128, 4), 'Raw Data'!G2128:J2128, 0), AND('Raw Data'!O2128-'Raw Data'!P2128&lt;4, 'Raw Data'!O2128-'Raw Data'!P2128&gt;0)), 'Raw Data'!G2128, 0))</f>
        <v/>
      </c>
      <c r="I2135">
        <f>IF(ISBLANK('Raw Data'!J2128), 0, IF(AND(4=MATCH(LARGE('Raw Data'!G2128:J2128, 3), 'Raw Data'!G2128:J2128, 0), 'Raw Data'!P2128-'Raw Data'!O2128&gt;3), 'Raw Data'!J2128, 0))</f>
        <v/>
      </c>
      <c r="J2135">
        <f>IF(ISBLANK('Raw Data'!J2128), 0, IF(AND(3=MATCH(LARGE('Raw Data'!G2128:J2128, 3), 'Raw Data'!G2128:J2128, 0), 'Raw Data'!O2128-'Raw Data'!P2128&gt;3), 'Raw Data'!I2128, 0))</f>
        <v/>
      </c>
      <c r="K2135">
        <f>IF(ISBLANK('Raw Data'!J2128), 0, IF(AND(2=MATCH(LARGE('Raw Data'!G2128:J2128, 3), 'Raw Data'!G2128:J2128, 0), AND('Raw Data'!P2128-'Raw Data'!O2128&lt;4, 'Raw Data'!P2128-'Raw Data'!O2128&gt;0)), 'Raw Data'!H2128, 0))</f>
        <v/>
      </c>
      <c r="L2135">
        <f>IF(ISBLANK('Raw Data'!J2128), 0, IF(AND(1=MATCH(LARGE('Raw Data'!G2128:J2128, 3), 'Raw Data'!G2128:J2128, 0), AND('Raw Data'!O2128-'Raw Data'!P2128&lt;4, 'Raw Data'!O2128-'Raw Data'!P2128&gt;0)), 'Raw Data'!G2128, 0))</f>
        <v/>
      </c>
      <c r="M2135">
        <f>IF(ISBLANK('Raw Data'!J2128), 0, IF(AND(4=MATCH(LARGE('Raw Data'!G2128:J2128, 2), 'Raw Data'!G2128:J2128, 0), 'Raw Data'!P2128-'Raw Data'!O2128&gt;3), 'Raw Data'!J2128, 0))</f>
        <v/>
      </c>
      <c r="N2135">
        <f>IF(ISBLANK('Raw Data'!J2128), 0, IF(AND(3=MATCH(LARGE('Raw Data'!G2128:J2128, 2), 'Raw Data'!G2128:J2128, 0), 'Raw Data'!O2128-'Raw Data'!P2128&gt;3), 'Raw Data'!I2128, 0))</f>
        <v/>
      </c>
      <c r="O2135">
        <f>IF(ISBLANK('Raw Data'!J2128), 0, IF(AND(2=MATCH(LARGE('Raw Data'!G2128:J2128, 2), 'Raw Data'!G2128:J2128, 0), AND('Raw Data'!P2128-'Raw Data'!O2128&lt;4, 'Raw Data'!P2128-'Raw Data'!O2128&gt;0)), 'Raw Data'!H2128, 0))</f>
        <v/>
      </c>
      <c r="P2135">
        <f>IF(ISBLANK('Raw Data'!J2128), 0, IF(AND(1=MATCH(LARGE('Raw Data'!G2128:J2128, 2), 'Raw Data'!G2128:J2128, 0), AND('Raw Data'!O2128-'Raw Data'!P2128&lt;4, 'Raw Data'!O2128-'Raw Data'!P2128&gt;0)), 'Raw Data'!G2128, 0))</f>
        <v/>
      </c>
      <c r="Q2135">
        <f>IF(ISBLANK('Raw Data'!J2128), 0, IF(AND(4=MATCH(LARGE('Raw Data'!G2128:J2128, 1), 'Raw Data'!G2128:J2128, 0), 'Raw Data'!P2128-'Raw Data'!O2128&gt;3), 'Raw Data'!J2128, 0))</f>
        <v/>
      </c>
      <c r="R2135">
        <f>IF(ISBLANK('Raw Data'!J2128), 0, IF(AND(3=MATCH(LARGE('Raw Data'!G2128:J2128, 1), 'Raw Data'!G2128:J2128, 0), 'Raw Data'!O2128-'Raw Data'!P2128&gt;3), 'Raw Data'!I2128, 0))</f>
        <v/>
      </c>
      <c r="S2135">
        <f>IF(AND('Raw Data'!P2128-'Raw Data'!O2128&gt;4, 'Raw Data'!F2128&lt;'Raw Data'!C2128), 'Raw Data'!J2128, 0)</f>
        <v/>
      </c>
      <c r="T2135">
        <f>IF(AND('Raw Data'!O2128-'Raw Data'!P2128&gt;4, 'Raw Data'!F2128&gt;'Raw Data'!C2128), 'Raw Data'!I2128, 0)</f>
        <v/>
      </c>
      <c r="U2135">
        <f>IF(AND('Raw Data'!P2128-'Raw Data'!O2128&lt;3, 'Raw Data'!P2128&gt;'Raw Data'!O2128, 'Raw Data'!F2128&lt;'Raw Data'!C2128), 'Raw Data'!H2128, 0)</f>
        <v/>
      </c>
      <c r="V2135">
        <f>IF(AND('Raw Data'!P2128-'Raw Data'!O2128&lt;3, 'Raw Data'!P2128&gt;'Raw Data'!O2128, 'Raw Data'!F2128&gt;'Raw Data'!C2128), 'Raw Data'!G2128, 0)</f>
        <v/>
      </c>
    </row>
    <row r="2136">
      <c r="A2136">
        <f>IF(AND('Raw Data'!F2129&lt;'Raw Data'!C2129, 'Raw Data'!P2129&gt;'Raw Data'!O2129, 'Raw Data'!P2129-'Raw Data'!O2129&gt;3), 'Raw Data'!J2129, 0)</f>
        <v/>
      </c>
      <c r="B2136">
        <f>IF(AND('Raw Data'!C2129&lt;'Raw Data'!F2129, 'Raw Data'!O2129&gt;'Raw Data'!P2129, 'Raw Data'!O2129-'Raw Data'!P2129&gt;3), 'Raw Data'!I2129, 0)</f>
        <v/>
      </c>
      <c r="C2136">
        <f>IF(AND('Raw Data'!F2129&lt;'Raw Data'!C2129, 'Raw Data'!P2129&gt;'Raw Data'!O2129, 'Raw Data'!P2129-'Raw Data'!O2129&lt;4), 'Raw Data'!H2129, 0)</f>
        <v/>
      </c>
      <c r="D2136">
        <f>IF(AND('Raw Data'!C2129&lt;'Raw Data'!F2129, 'Raw Data'!O2129&gt;'Raw Data'!P2129, 'Raw Data'!O2129-'Raw Data'!P2129&lt;4), 'Raw Data'!G2129, 0)</f>
        <v/>
      </c>
      <c r="E2136">
        <f>IF(ISBLANK('Raw Data'!J2129), 0, IF(AND(4=MATCH(LARGE('Raw Data'!G2129:J2129, 4), 'Raw Data'!G2129:J2129, 0), 'Raw Data'!P2129-'Raw Data'!O2129&gt;3), 'Raw Data'!J2129, 0))</f>
        <v/>
      </c>
      <c r="F2136">
        <f>IF(ISBLANK('Raw Data'!J2129), 0, IF(AND(3=MATCH(LARGE('Raw Data'!G2129:J2129, 4), 'Raw Data'!G2129:J2129, 0), 'Raw Data'!O2129-'Raw Data'!P2129&gt;3), 'Raw Data'!I2129, 0))</f>
        <v/>
      </c>
      <c r="G2136">
        <f>IF(ISBLANK('Raw Data'!J2129), 0, IF(AND(2=MATCH(LARGE('Raw Data'!G2129:J2129, 4), 'Raw Data'!G2129:J2129, 0), AND('Raw Data'!P2129-'Raw Data'!O2129&lt;4, 'Raw Data'!P2129-'Raw Data'!O2129&gt;0)), 'Raw Data'!H2129, 0))</f>
        <v/>
      </c>
      <c r="H2136">
        <f>IF(ISBLANK('Raw Data'!J2129), 0, IF(AND(1=MATCH(LARGE('Raw Data'!G2129:J2129, 4), 'Raw Data'!G2129:J2129, 0), AND('Raw Data'!O2129-'Raw Data'!P2129&lt;4, 'Raw Data'!O2129-'Raw Data'!P2129&gt;0)), 'Raw Data'!G2129, 0))</f>
        <v/>
      </c>
      <c r="I2136">
        <f>IF(ISBLANK('Raw Data'!J2129), 0, IF(AND(4=MATCH(LARGE('Raw Data'!G2129:J2129, 3), 'Raw Data'!G2129:J2129, 0), 'Raw Data'!P2129-'Raw Data'!O2129&gt;3), 'Raw Data'!J2129, 0))</f>
        <v/>
      </c>
      <c r="J2136">
        <f>IF(ISBLANK('Raw Data'!J2129), 0, IF(AND(3=MATCH(LARGE('Raw Data'!G2129:J2129, 3), 'Raw Data'!G2129:J2129, 0), 'Raw Data'!O2129-'Raw Data'!P2129&gt;3), 'Raw Data'!I2129, 0))</f>
        <v/>
      </c>
      <c r="K2136">
        <f>IF(ISBLANK('Raw Data'!J2129), 0, IF(AND(2=MATCH(LARGE('Raw Data'!G2129:J2129, 3), 'Raw Data'!G2129:J2129, 0), AND('Raw Data'!P2129-'Raw Data'!O2129&lt;4, 'Raw Data'!P2129-'Raw Data'!O2129&gt;0)), 'Raw Data'!H2129, 0))</f>
        <v/>
      </c>
      <c r="L2136">
        <f>IF(ISBLANK('Raw Data'!J2129), 0, IF(AND(1=MATCH(LARGE('Raw Data'!G2129:J2129, 3), 'Raw Data'!G2129:J2129, 0), AND('Raw Data'!O2129-'Raw Data'!P2129&lt;4, 'Raw Data'!O2129-'Raw Data'!P2129&gt;0)), 'Raw Data'!G2129, 0))</f>
        <v/>
      </c>
      <c r="M2136">
        <f>IF(ISBLANK('Raw Data'!J2129), 0, IF(AND(4=MATCH(LARGE('Raw Data'!G2129:J2129, 2), 'Raw Data'!G2129:J2129, 0), 'Raw Data'!P2129-'Raw Data'!O2129&gt;3), 'Raw Data'!J2129, 0))</f>
        <v/>
      </c>
      <c r="N2136">
        <f>IF(ISBLANK('Raw Data'!J2129), 0, IF(AND(3=MATCH(LARGE('Raw Data'!G2129:J2129, 2), 'Raw Data'!G2129:J2129, 0), 'Raw Data'!O2129-'Raw Data'!P2129&gt;3), 'Raw Data'!I2129, 0))</f>
        <v/>
      </c>
      <c r="O2136">
        <f>IF(ISBLANK('Raw Data'!J2129), 0, IF(AND(2=MATCH(LARGE('Raw Data'!G2129:J2129, 2), 'Raw Data'!G2129:J2129, 0), AND('Raw Data'!P2129-'Raw Data'!O2129&lt;4, 'Raw Data'!P2129-'Raw Data'!O2129&gt;0)), 'Raw Data'!H2129, 0))</f>
        <v/>
      </c>
      <c r="P2136">
        <f>IF(ISBLANK('Raw Data'!J2129), 0, IF(AND(1=MATCH(LARGE('Raw Data'!G2129:J2129, 2), 'Raw Data'!G2129:J2129, 0), AND('Raw Data'!O2129-'Raw Data'!P2129&lt;4, 'Raw Data'!O2129-'Raw Data'!P2129&gt;0)), 'Raw Data'!G2129, 0))</f>
        <v/>
      </c>
      <c r="Q2136">
        <f>IF(ISBLANK('Raw Data'!J2129), 0, IF(AND(4=MATCH(LARGE('Raw Data'!G2129:J2129, 1), 'Raw Data'!G2129:J2129, 0), 'Raw Data'!P2129-'Raw Data'!O2129&gt;3), 'Raw Data'!J2129, 0))</f>
        <v/>
      </c>
      <c r="R2136">
        <f>IF(ISBLANK('Raw Data'!J2129), 0, IF(AND(3=MATCH(LARGE('Raw Data'!G2129:J2129, 1), 'Raw Data'!G2129:J2129, 0), 'Raw Data'!O2129-'Raw Data'!P2129&gt;3), 'Raw Data'!I2129, 0))</f>
        <v/>
      </c>
      <c r="S2136">
        <f>IF(AND('Raw Data'!P2129-'Raw Data'!O2129&gt;4, 'Raw Data'!F2129&lt;'Raw Data'!C2129), 'Raw Data'!J2129, 0)</f>
        <v/>
      </c>
      <c r="T2136">
        <f>IF(AND('Raw Data'!O2129-'Raw Data'!P2129&gt;4, 'Raw Data'!F2129&gt;'Raw Data'!C2129), 'Raw Data'!I2129, 0)</f>
        <v/>
      </c>
      <c r="U2136">
        <f>IF(AND('Raw Data'!P2129-'Raw Data'!O2129&lt;3, 'Raw Data'!P2129&gt;'Raw Data'!O2129, 'Raw Data'!F2129&lt;'Raw Data'!C2129), 'Raw Data'!H2129, 0)</f>
        <v/>
      </c>
      <c r="V2136">
        <f>IF(AND('Raw Data'!P2129-'Raw Data'!O2129&lt;3, 'Raw Data'!P2129&gt;'Raw Data'!O2129, 'Raw Data'!F2129&gt;'Raw Data'!C2129), 'Raw Data'!G2129, 0)</f>
        <v/>
      </c>
    </row>
    <row r="2137">
      <c r="A2137">
        <f>IF(AND('Raw Data'!F2130&lt;'Raw Data'!C2130, 'Raw Data'!P2130&gt;'Raw Data'!O2130, 'Raw Data'!P2130-'Raw Data'!O2130&gt;3), 'Raw Data'!J2130, 0)</f>
        <v/>
      </c>
      <c r="B2137">
        <f>IF(AND('Raw Data'!C2130&lt;'Raw Data'!F2130, 'Raw Data'!O2130&gt;'Raw Data'!P2130, 'Raw Data'!O2130-'Raw Data'!P2130&gt;3), 'Raw Data'!I2130, 0)</f>
        <v/>
      </c>
      <c r="C2137">
        <f>IF(AND('Raw Data'!F2130&lt;'Raw Data'!C2130, 'Raw Data'!P2130&gt;'Raw Data'!O2130, 'Raw Data'!P2130-'Raw Data'!O2130&lt;4), 'Raw Data'!H2130, 0)</f>
        <v/>
      </c>
      <c r="D2137">
        <f>IF(AND('Raw Data'!C2130&lt;'Raw Data'!F2130, 'Raw Data'!O2130&gt;'Raw Data'!P2130, 'Raw Data'!O2130-'Raw Data'!P2130&lt;4), 'Raw Data'!G2130, 0)</f>
        <v/>
      </c>
      <c r="E2137">
        <f>IF(ISBLANK('Raw Data'!J2130), 0, IF(AND(4=MATCH(LARGE('Raw Data'!G2130:J2130, 4), 'Raw Data'!G2130:J2130, 0), 'Raw Data'!P2130-'Raw Data'!O2130&gt;3), 'Raw Data'!J2130, 0))</f>
        <v/>
      </c>
      <c r="F2137">
        <f>IF(ISBLANK('Raw Data'!J2130), 0, IF(AND(3=MATCH(LARGE('Raw Data'!G2130:J2130, 4), 'Raw Data'!G2130:J2130, 0), 'Raw Data'!O2130-'Raw Data'!P2130&gt;3), 'Raw Data'!I2130, 0))</f>
        <v/>
      </c>
      <c r="G2137">
        <f>IF(ISBLANK('Raw Data'!J2130), 0, IF(AND(2=MATCH(LARGE('Raw Data'!G2130:J2130, 4), 'Raw Data'!G2130:J2130, 0), AND('Raw Data'!P2130-'Raw Data'!O2130&lt;4, 'Raw Data'!P2130-'Raw Data'!O2130&gt;0)), 'Raw Data'!H2130, 0))</f>
        <v/>
      </c>
      <c r="H2137">
        <f>IF(ISBLANK('Raw Data'!J2130), 0, IF(AND(1=MATCH(LARGE('Raw Data'!G2130:J2130, 4), 'Raw Data'!G2130:J2130, 0), AND('Raw Data'!O2130-'Raw Data'!P2130&lt;4, 'Raw Data'!O2130-'Raw Data'!P2130&gt;0)), 'Raw Data'!G2130, 0))</f>
        <v/>
      </c>
      <c r="I2137">
        <f>IF(ISBLANK('Raw Data'!J2130), 0, IF(AND(4=MATCH(LARGE('Raw Data'!G2130:J2130, 3), 'Raw Data'!G2130:J2130, 0), 'Raw Data'!P2130-'Raw Data'!O2130&gt;3), 'Raw Data'!J2130, 0))</f>
        <v/>
      </c>
      <c r="J2137">
        <f>IF(ISBLANK('Raw Data'!J2130), 0, IF(AND(3=MATCH(LARGE('Raw Data'!G2130:J2130, 3), 'Raw Data'!G2130:J2130, 0), 'Raw Data'!O2130-'Raw Data'!P2130&gt;3), 'Raw Data'!I2130, 0))</f>
        <v/>
      </c>
      <c r="K2137">
        <f>IF(ISBLANK('Raw Data'!J2130), 0, IF(AND(2=MATCH(LARGE('Raw Data'!G2130:J2130, 3), 'Raw Data'!G2130:J2130, 0), AND('Raw Data'!P2130-'Raw Data'!O2130&lt;4, 'Raw Data'!P2130-'Raw Data'!O2130&gt;0)), 'Raw Data'!H2130, 0))</f>
        <v/>
      </c>
      <c r="L2137">
        <f>IF(ISBLANK('Raw Data'!J2130), 0, IF(AND(1=MATCH(LARGE('Raw Data'!G2130:J2130, 3), 'Raw Data'!G2130:J2130, 0), AND('Raw Data'!O2130-'Raw Data'!P2130&lt;4, 'Raw Data'!O2130-'Raw Data'!P2130&gt;0)), 'Raw Data'!G2130, 0))</f>
        <v/>
      </c>
      <c r="M2137">
        <f>IF(ISBLANK('Raw Data'!J2130), 0, IF(AND(4=MATCH(LARGE('Raw Data'!G2130:J2130, 2), 'Raw Data'!G2130:J2130, 0), 'Raw Data'!P2130-'Raw Data'!O2130&gt;3), 'Raw Data'!J2130, 0))</f>
        <v/>
      </c>
      <c r="N2137">
        <f>IF(ISBLANK('Raw Data'!J2130), 0, IF(AND(3=MATCH(LARGE('Raw Data'!G2130:J2130, 2), 'Raw Data'!G2130:J2130, 0), 'Raw Data'!O2130-'Raw Data'!P2130&gt;3), 'Raw Data'!I2130, 0))</f>
        <v/>
      </c>
      <c r="O2137">
        <f>IF(ISBLANK('Raw Data'!J2130), 0, IF(AND(2=MATCH(LARGE('Raw Data'!G2130:J2130, 2), 'Raw Data'!G2130:J2130, 0), AND('Raw Data'!P2130-'Raw Data'!O2130&lt;4, 'Raw Data'!P2130-'Raw Data'!O2130&gt;0)), 'Raw Data'!H2130, 0))</f>
        <v/>
      </c>
      <c r="P2137">
        <f>IF(ISBLANK('Raw Data'!J2130), 0, IF(AND(1=MATCH(LARGE('Raw Data'!G2130:J2130, 2), 'Raw Data'!G2130:J2130, 0), AND('Raw Data'!O2130-'Raw Data'!P2130&lt;4, 'Raw Data'!O2130-'Raw Data'!P2130&gt;0)), 'Raw Data'!G2130, 0))</f>
        <v/>
      </c>
      <c r="Q2137">
        <f>IF(ISBLANK('Raw Data'!J2130), 0, IF(AND(4=MATCH(LARGE('Raw Data'!G2130:J2130, 1), 'Raw Data'!G2130:J2130, 0), 'Raw Data'!P2130-'Raw Data'!O2130&gt;3), 'Raw Data'!J2130, 0))</f>
        <v/>
      </c>
      <c r="R2137">
        <f>IF(ISBLANK('Raw Data'!J2130), 0, IF(AND(3=MATCH(LARGE('Raw Data'!G2130:J2130, 1), 'Raw Data'!G2130:J2130, 0), 'Raw Data'!O2130-'Raw Data'!P2130&gt;3), 'Raw Data'!I2130, 0))</f>
        <v/>
      </c>
      <c r="S2137">
        <f>IF(AND('Raw Data'!P2130-'Raw Data'!O2130&gt;4, 'Raw Data'!F2130&lt;'Raw Data'!C2130), 'Raw Data'!J2130, 0)</f>
        <v/>
      </c>
      <c r="T2137">
        <f>IF(AND('Raw Data'!O2130-'Raw Data'!P2130&gt;4, 'Raw Data'!F2130&gt;'Raw Data'!C2130), 'Raw Data'!I2130, 0)</f>
        <v/>
      </c>
      <c r="U2137">
        <f>IF(AND('Raw Data'!P2130-'Raw Data'!O2130&lt;3, 'Raw Data'!P2130&gt;'Raw Data'!O2130, 'Raw Data'!F2130&lt;'Raw Data'!C2130), 'Raw Data'!H2130, 0)</f>
        <v/>
      </c>
      <c r="V2137">
        <f>IF(AND('Raw Data'!P2130-'Raw Data'!O2130&lt;3, 'Raw Data'!P2130&gt;'Raw Data'!O2130, 'Raw Data'!F2130&gt;'Raw Data'!C2130), 'Raw Data'!G2130, 0)</f>
        <v/>
      </c>
    </row>
    <row r="2138">
      <c r="A2138">
        <f>IF(AND('Raw Data'!F2131&lt;'Raw Data'!C2131, 'Raw Data'!P2131&gt;'Raw Data'!O2131, 'Raw Data'!P2131-'Raw Data'!O2131&gt;3), 'Raw Data'!J2131, 0)</f>
        <v/>
      </c>
      <c r="B2138">
        <f>IF(AND('Raw Data'!C2131&lt;'Raw Data'!F2131, 'Raw Data'!O2131&gt;'Raw Data'!P2131, 'Raw Data'!O2131-'Raw Data'!P2131&gt;3), 'Raw Data'!I2131, 0)</f>
        <v/>
      </c>
      <c r="C2138">
        <f>IF(AND('Raw Data'!F2131&lt;'Raw Data'!C2131, 'Raw Data'!P2131&gt;'Raw Data'!O2131, 'Raw Data'!P2131-'Raw Data'!O2131&lt;4), 'Raw Data'!H2131, 0)</f>
        <v/>
      </c>
      <c r="D2138">
        <f>IF(AND('Raw Data'!C2131&lt;'Raw Data'!F2131, 'Raw Data'!O2131&gt;'Raw Data'!P2131, 'Raw Data'!O2131-'Raw Data'!P2131&lt;4), 'Raw Data'!G2131, 0)</f>
        <v/>
      </c>
      <c r="E2138">
        <f>IF(ISBLANK('Raw Data'!J2131), 0, IF(AND(4=MATCH(LARGE('Raw Data'!G2131:J2131, 4), 'Raw Data'!G2131:J2131, 0), 'Raw Data'!P2131-'Raw Data'!O2131&gt;3), 'Raw Data'!J2131, 0))</f>
        <v/>
      </c>
      <c r="F2138">
        <f>IF(ISBLANK('Raw Data'!J2131), 0, IF(AND(3=MATCH(LARGE('Raw Data'!G2131:J2131, 4), 'Raw Data'!G2131:J2131, 0), 'Raw Data'!O2131-'Raw Data'!P2131&gt;3), 'Raw Data'!I2131, 0))</f>
        <v/>
      </c>
      <c r="G2138">
        <f>IF(ISBLANK('Raw Data'!J2131), 0, IF(AND(2=MATCH(LARGE('Raw Data'!G2131:J2131, 4), 'Raw Data'!G2131:J2131, 0), AND('Raw Data'!P2131-'Raw Data'!O2131&lt;4, 'Raw Data'!P2131-'Raw Data'!O2131&gt;0)), 'Raw Data'!H2131, 0))</f>
        <v/>
      </c>
      <c r="H2138">
        <f>IF(ISBLANK('Raw Data'!J2131), 0, IF(AND(1=MATCH(LARGE('Raw Data'!G2131:J2131, 4), 'Raw Data'!G2131:J2131, 0), AND('Raw Data'!O2131-'Raw Data'!P2131&lt;4, 'Raw Data'!O2131-'Raw Data'!P2131&gt;0)), 'Raw Data'!G2131, 0))</f>
        <v/>
      </c>
      <c r="I2138">
        <f>IF(ISBLANK('Raw Data'!J2131), 0, IF(AND(4=MATCH(LARGE('Raw Data'!G2131:J2131, 3), 'Raw Data'!G2131:J2131, 0), 'Raw Data'!P2131-'Raw Data'!O2131&gt;3), 'Raw Data'!J2131, 0))</f>
        <v/>
      </c>
      <c r="J2138">
        <f>IF(ISBLANK('Raw Data'!J2131), 0, IF(AND(3=MATCH(LARGE('Raw Data'!G2131:J2131, 3), 'Raw Data'!G2131:J2131, 0), 'Raw Data'!O2131-'Raw Data'!P2131&gt;3), 'Raw Data'!I2131, 0))</f>
        <v/>
      </c>
      <c r="K2138">
        <f>IF(ISBLANK('Raw Data'!J2131), 0, IF(AND(2=MATCH(LARGE('Raw Data'!G2131:J2131, 3), 'Raw Data'!G2131:J2131, 0), AND('Raw Data'!P2131-'Raw Data'!O2131&lt;4, 'Raw Data'!P2131-'Raw Data'!O2131&gt;0)), 'Raw Data'!H2131, 0))</f>
        <v/>
      </c>
      <c r="L2138">
        <f>IF(ISBLANK('Raw Data'!J2131), 0, IF(AND(1=MATCH(LARGE('Raw Data'!G2131:J2131, 3), 'Raw Data'!G2131:J2131, 0), AND('Raw Data'!O2131-'Raw Data'!P2131&lt;4, 'Raw Data'!O2131-'Raw Data'!P2131&gt;0)), 'Raw Data'!G2131, 0))</f>
        <v/>
      </c>
      <c r="M2138">
        <f>IF(ISBLANK('Raw Data'!J2131), 0, IF(AND(4=MATCH(LARGE('Raw Data'!G2131:J2131, 2), 'Raw Data'!G2131:J2131, 0), 'Raw Data'!P2131-'Raw Data'!O2131&gt;3), 'Raw Data'!J2131, 0))</f>
        <v/>
      </c>
      <c r="N2138">
        <f>IF(ISBLANK('Raw Data'!J2131), 0, IF(AND(3=MATCH(LARGE('Raw Data'!G2131:J2131, 2), 'Raw Data'!G2131:J2131, 0), 'Raw Data'!O2131-'Raw Data'!P2131&gt;3), 'Raw Data'!I2131, 0))</f>
        <v/>
      </c>
      <c r="O2138">
        <f>IF(ISBLANK('Raw Data'!J2131), 0, IF(AND(2=MATCH(LARGE('Raw Data'!G2131:J2131, 2), 'Raw Data'!G2131:J2131, 0), AND('Raw Data'!P2131-'Raw Data'!O2131&lt;4, 'Raw Data'!P2131-'Raw Data'!O2131&gt;0)), 'Raw Data'!H2131, 0))</f>
        <v/>
      </c>
      <c r="P2138">
        <f>IF(ISBLANK('Raw Data'!J2131), 0, IF(AND(1=MATCH(LARGE('Raw Data'!G2131:J2131, 2), 'Raw Data'!G2131:J2131, 0), AND('Raw Data'!O2131-'Raw Data'!P2131&lt;4, 'Raw Data'!O2131-'Raw Data'!P2131&gt;0)), 'Raw Data'!G2131, 0))</f>
        <v/>
      </c>
      <c r="Q2138">
        <f>IF(ISBLANK('Raw Data'!J2131), 0, IF(AND(4=MATCH(LARGE('Raw Data'!G2131:J2131, 1), 'Raw Data'!G2131:J2131, 0), 'Raw Data'!P2131-'Raw Data'!O2131&gt;3), 'Raw Data'!J2131, 0))</f>
        <v/>
      </c>
      <c r="R2138">
        <f>IF(ISBLANK('Raw Data'!J2131), 0, IF(AND(3=MATCH(LARGE('Raw Data'!G2131:J2131, 1), 'Raw Data'!G2131:J2131, 0), 'Raw Data'!O2131-'Raw Data'!P2131&gt;3), 'Raw Data'!I2131, 0))</f>
        <v/>
      </c>
      <c r="S2138">
        <f>IF(AND('Raw Data'!P2131-'Raw Data'!O2131&gt;4, 'Raw Data'!F2131&lt;'Raw Data'!C2131), 'Raw Data'!J2131, 0)</f>
        <v/>
      </c>
      <c r="T2138">
        <f>IF(AND('Raw Data'!O2131-'Raw Data'!P2131&gt;4, 'Raw Data'!F2131&gt;'Raw Data'!C2131), 'Raw Data'!I2131, 0)</f>
        <v/>
      </c>
      <c r="U2138">
        <f>IF(AND('Raw Data'!P2131-'Raw Data'!O2131&lt;3, 'Raw Data'!P2131&gt;'Raw Data'!O2131, 'Raw Data'!F2131&lt;'Raw Data'!C2131), 'Raw Data'!H2131, 0)</f>
        <v/>
      </c>
      <c r="V2138">
        <f>IF(AND('Raw Data'!P2131-'Raw Data'!O2131&lt;3, 'Raw Data'!P2131&gt;'Raw Data'!O2131, 'Raw Data'!F2131&gt;'Raw Data'!C2131), 'Raw Data'!G2131, 0)</f>
        <v/>
      </c>
    </row>
    <row r="2139">
      <c r="A2139">
        <f>IF(AND('Raw Data'!F2132&lt;'Raw Data'!C2132, 'Raw Data'!P2132&gt;'Raw Data'!O2132, 'Raw Data'!P2132-'Raw Data'!O2132&gt;3), 'Raw Data'!J2132, 0)</f>
        <v/>
      </c>
      <c r="B2139">
        <f>IF(AND('Raw Data'!C2132&lt;'Raw Data'!F2132, 'Raw Data'!O2132&gt;'Raw Data'!P2132, 'Raw Data'!O2132-'Raw Data'!P2132&gt;3), 'Raw Data'!I2132, 0)</f>
        <v/>
      </c>
      <c r="C2139">
        <f>IF(AND('Raw Data'!F2132&lt;'Raw Data'!C2132, 'Raw Data'!P2132&gt;'Raw Data'!O2132, 'Raw Data'!P2132-'Raw Data'!O2132&lt;4), 'Raw Data'!H2132, 0)</f>
        <v/>
      </c>
      <c r="D2139">
        <f>IF(AND('Raw Data'!C2132&lt;'Raw Data'!F2132, 'Raw Data'!O2132&gt;'Raw Data'!P2132, 'Raw Data'!O2132-'Raw Data'!P2132&lt;4), 'Raw Data'!G2132, 0)</f>
        <v/>
      </c>
      <c r="E2139">
        <f>IF(ISBLANK('Raw Data'!J2132), 0, IF(AND(4=MATCH(LARGE('Raw Data'!G2132:J2132, 4), 'Raw Data'!G2132:J2132, 0), 'Raw Data'!P2132-'Raw Data'!O2132&gt;3), 'Raw Data'!J2132, 0))</f>
        <v/>
      </c>
      <c r="F2139">
        <f>IF(ISBLANK('Raw Data'!J2132), 0, IF(AND(3=MATCH(LARGE('Raw Data'!G2132:J2132, 4), 'Raw Data'!G2132:J2132, 0), 'Raw Data'!O2132-'Raw Data'!P2132&gt;3), 'Raw Data'!I2132, 0))</f>
        <v/>
      </c>
      <c r="G2139">
        <f>IF(ISBLANK('Raw Data'!J2132), 0, IF(AND(2=MATCH(LARGE('Raw Data'!G2132:J2132, 4), 'Raw Data'!G2132:J2132, 0), AND('Raw Data'!P2132-'Raw Data'!O2132&lt;4, 'Raw Data'!P2132-'Raw Data'!O2132&gt;0)), 'Raw Data'!H2132, 0))</f>
        <v/>
      </c>
      <c r="H2139">
        <f>IF(ISBLANK('Raw Data'!J2132), 0, IF(AND(1=MATCH(LARGE('Raw Data'!G2132:J2132, 4), 'Raw Data'!G2132:J2132, 0), AND('Raw Data'!O2132-'Raw Data'!P2132&lt;4, 'Raw Data'!O2132-'Raw Data'!P2132&gt;0)), 'Raw Data'!G2132, 0))</f>
        <v/>
      </c>
      <c r="I2139">
        <f>IF(ISBLANK('Raw Data'!J2132), 0, IF(AND(4=MATCH(LARGE('Raw Data'!G2132:J2132, 3), 'Raw Data'!G2132:J2132, 0), 'Raw Data'!P2132-'Raw Data'!O2132&gt;3), 'Raw Data'!J2132, 0))</f>
        <v/>
      </c>
      <c r="J2139">
        <f>IF(ISBLANK('Raw Data'!J2132), 0, IF(AND(3=MATCH(LARGE('Raw Data'!G2132:J2132, 3), 'Raw Data'!G2132:J2132, 0), 'Raw Data'!O2132-'Raw Data'!P2132&gt;3), 'Raw Data'!I2132, 0))</f>
        <v/>
      </c>
      <c r="K2139">
        <f>IF(ISBLANK('Raw Data'!J2132), 0, IF(AND(2=MATCH(LARGE('Raw Data'!G2132:J2132, 3), 'Raw Data'!G2132:J2132, 0), AND('Raw Data'!P2132-'Raw Data'!O2132&lt;4, 'Raw Data'!P2132-'Raw Data'!O2132&gt;0)), 'Raw Data'!H2132, 0))</f>
        <v/>
      </c>
      <c r="L2139">
        <f>IF(ISBLANK('Raw Data'!J2132), 0, IF(AND(1=MATCH(LARGE('Raw Data'!G2132:J2132, 3), 'Raw Data'!G2132:J2132, 0), AND('Raw Data'!O2132-'Raw Data'!P2132&lt;4, 'Raw Data'!O2132-'Raw Data'!P2132&gt;0)), 'Raw Data'!G2132, 0))</f>
        <v/>
      </c>
      <c r="M2139">
        <f>IF(ISBLANK('Raw Data'!J2132), 0, IF(AND(4=MATCH(LARGE('Raw Data'!G2132:J2132, 2), 'Raw Data'!G2132:J2132, 0), 'Raw Data'!P2132-'Raw Data'!O2132&gt;3), 'Raw Data'!J2132, 0))</f>
        <v/>
      </c>
      <c r="N2139">
        <f>IF(ISBLANK('Raw Data'!J2132), 0, IF(AND(3=MATCH(LARGE('Raw Data'!G2132:J2132, 2), 'Raw Data'!G2132:J2132, 0), 'Raw Data'!O2132-'Raw Data'!P2132&gt;3), 'Raw Data'!I2132, 0))</f>
        <v/>
      </c>
      <c r="O2139">
        <f>IF(ISBLANK('Raw Data'!J2132), 0, IF(AND(2=MATCH(LARGE('Raw Data'!G2132:J2132, 2), 'Raw Data'!G2132:J2132, 0), AND('Raw Data'!P2132-'Raw Data'!O2132&lt;4, 'Raw Data'!P2132-'Raw Data'!O2132&gt;0)), 'Raw Data'!H2132, 0))</f>
        <v/>
      </c>
      <c r="P2139">
        <f>IF(ISBLANK('Raw Data'!J2132), 0, IF(AND(1=MATCH(LARGE('Raw Data'!G2132:J2132, 2), 'Raw Data'!G2132:J2132, 0), AND('Raw Data'!O2132-'Raw Data'!P2132&lt;4, 'Raw Data'!O2132-'Raw Data'!P2132&gt;0)), 'Raw Data'!G2132, 0))</f>
        <v/>
      </c>
      <c r="Q2139">
        <f>IF(ISBLANK('Raw Data'!J2132), 0, IF(AND(4=MATCH(LARGE('Raw Data'!G2132:J2132, 1), 'Raw Data'!G2132:J2132, 0), 'Raw Data'!P2132-'Raw Data'!O2132&gt;3), 'Raw Data'!J2132, 0))</f>
        <v/>
      </c>
      <c r="R2139">
        <f>IF(ISBLANK('Raw Data'!J2132), 0, IF(AND(3=MATCH(LARGE('Raw Data'!G2132:J2132, 1), 'Raw Data'!G2132:J2132, 0), 'Raw Data'!O2132-'Raw Data'!P2132&gt;3), 'Raw Data'!I2132, 0))</f>
        <v/>
      </c>
      <c r="S2139">
        <f>IF(AND('Raw Data'!P2132-'Raw Data'!O2132&gt;4, 'Raw Data'!F2132&lt;'Raw Data'!C2132), 'Raw Data'!J2132, 0)</f>
        <v/>
      </c>
      <c r="T2139">
        <f>IF(AND('Raw Data'!O2132-'Raw Data'!P2132&gt;4, 'Raw Data'!F2132&gt;'Raw Data'!C2132), 'Raw Data'!I2132, 0)</f>
        <v/>
      </c>
      <c r="U2139">
        <f>IF(AND('Raw Data'!P2132-'Raw Data'!O2132&lt;3, 'Raw Data'!P2132&gt;'Raw Data'!O2132, 'Raw Data'!F2132&lt;'Raw Data'!C2132), 'Raw Data'!H2132, 0)</f>
        <v/>
      </c>
      <c r="V2139">
        <f>IF(AND('Raw Data'!P2132-'Raw Data'!O2132&lt;3, 'Raw Data'!P2132&gt;'Raw Data'!O2132, 'Raw Data'!F2132&gt;'Raw Data'!C2132), 'Raw Data'!G2132, 0)</f>
        <v/>
      </c>
    </row>
    <row r="2140">
      <c r="A2140">
        <f>IF(AND('Raw Data'!F2133&lt;'Raw Data'!C2133, 'Raw Data'!P2133&gt;'Raw Data'!O2133, 'Raw Data'!P2133-'Raw Data'!O2133&gt;3), 'Raw Data'!J2133, 0)</f>
        <v/>
      </c>
      <c r="B2140">
        <f>IF(AND('Raw Data'!C2133&lt;'Raw Data'!F2133, 'Raw Data'!O2133&gt;'Raw Data'!P2133, 'Raw Data'!O2133-'Raw Data'!P2133&gt;3), 'Raw Data'!I2133, 0)</f>
        <v/>
      </c>
      <c r="C2140">
        <f>IF(AND('Raw Data'!F2133&lt;'Raw Data'!C2133, 'Raw Data'!P2133&gt;'Raw Data'!O2133, 'Raw Data'!P2133-'Raw Data'!O2133&lt;4), 'Raw Data'!H2133, 0)</f>
        <v/>
      </c>
      <c r="D2140">
        <f>IF(AND('Raw Data'!C2133&lt;'Raw Data'!F2133, 'Raw Data'!O2133&gt;'Raw Data'!P2133, 'Raw Data'!O2133-'Raw Data'!P2133&lt;4), 'Raw Data'!G2133, 0)</f>
        <v/>
      </c>
      <c r="E2140">
        <f>IF(ISBLANK('Raw Data'!J2133), 0, IF(AND(4=MATCH(LARGE('Raw Data'!G2133:J2133, 4), 'Raw Data'!G2133:J2133, 0), 'Raw Data'!P2133-'Raw Data'!O2133&gt;3), 'Raw Data'!J2133, 0))</f>
        <v/>
      </c>
      <c r="F2140">
        <f>IF(ISBLANK('Raw Data'!J2133), 0, IF(AND(3=MATCH(LARGE('Raw Data'!G2133:J2133, 4), 'Raw Data'!G2133:J2133, 0), 'Raw Data'!O2133-'Raw Data'!P2133&gt;3), 'Raw Data'!I2133, 0))</f>
        <v/>
      </c>
      <c r="G2140">
        <f>IF(ISBLANK('Raw Data'!J2133), 0, IF(AND(2=MATCH(LARGE('Raw Data'!G2133:J2133, 4), 'Raw Data'!G2133:J2133, 0), AND('Raw Data'!P2133-'Raw Data'!O2133&lt;4, 'Raw Data'!P2133-'Raw Data'!O2133&gt;0)), 'Raw Data'!H2133, 0))</f>
        <v/>
      </c>
      <c r="H2140">
        <f>IF(ISBLANK('Raw Data'!J2133), 0, IF(AND(1=MATCH(LARGE('Raw Data'!G2133:J2133, 4), 'Raw Data'!G2133:J2133, 0), AND('Raw Data'!O2133-'Raw Data'!P2133&lt;4, 'Raw Data'!O2133-'Raw Data'!P2133&gt;0)), 'Raw Data'!G2133, 0))</f>
        <v/>
      </c>
      <c r="I2140">
        <f>IF(ISBLANK('Raw Data'!J2133), 0, IF(AND(4=MATCH(LARGE('Raw Data'!G2133:J2133, 3), 'Raw Data'!G2133:J2133, 0), 'Raw Data'!P2133-'Raw Data'!O2133&gt;3), 'Raw Data'!J2133, 0))</f>
        <v/>
      </c>
      <c r="J2140">
        <f>IF(ISBLANK('Raw Data'!J2133), 0, IF(AND(3=MATCH(LARGE('Raw Data'!G2133:J2133, 3), 'Raw Data'!G2133:J2133, 0), 'Raw Data'!O2133-'Raw Data'!P2133&gt;3), 'Raw Data'!I2133, 0))</f>
        <v/>
      </c>
      <c r="K2140">
        <f>IF(ISBLANK('Raw Data'!J2133), 0, IF(AND(2=MATCH(LARGE('Raw Data'!G2133:J2133, 3), 'Raw Data'!G2133:J2133, 0), AND('Raw Data'!P2133-'Raw Data'!O2133&lt;4, 'Raw Data'!P2133-'Raw Data'!O2133&gt;0)), 'Raw Data'!H2133, 0))</f>
        <v/>
      </c>
      <c r="L2140">
        <f>IF(ISBLANK('Raw Data'!J2133), 0, IF(AND(1=MATCH(LARGE('Raw Data'!G2133:J2133, 3), 'Raw Data'!G2133:J2133, 0), AND('Raw Data'!O2133-'Raw Data'!P2133&lt;4, 'Raw Data'!O2133-'Raw Data'!P2133&gt;0)), 'Raw Data'!G2133, 0))</f>
        <v/>
      </c>
      <c r="M2140">
        <f>IF(ISBLANK('Raw Data'!J2133), 0, IF(AND(4=MATCH(LARGE('Raw Data'!G2133:J2133, 2), 'Raw Data'!G2133:J2133, 0), 'Raw Data'!P2133-'Raw Data'!O2133&gt;3), 'Raw Data'!J2133, 0))</f>
        <v/>
      </c>
      <c r="N2140">
        <f>IF(ISBLANK('Raw Data'!J2133), 0, IF(AND(3=MATCH(LARGE('Raw Data'!G2133:J2133, 2), 'Raw Data'!G2133:J2133, 0), 'Raw Data'!O2133-'Raw Data'!P2133&gt;3), 'Raw Data'!I2133, 0))</f>
        <v/>
      </c>
      <c r="O2140">
        <f>IF(ISBLANK('Raw Data'!J2133), 0, IF(AND(2=MATCH(LARGE('Raw Data'!G2133:J2133, 2), 'Raw Data'!G2133:J2133, 0), AND('Raw Data'!P2133-'Raw Data'!O2133&lt;4, 'Raw Data'!P2133-'Raw Data'!O2133&gt;0)), 'Raw Data'!H2133, 0))</f>
        <v/>
      </c>
      <c r="P2140">
        <f>IF(ISBLANK('Raw Data'!J2133), 0, IF(AND(1=MATCH(LARGE('Raw Data'!G2133:J2133, 2), 'Raw Data'!G2133:J2133, 0), AND('Raw Data'!O2133-'Raw Data'!P2133&lt;4, 'Raw Data'!O2133-'Raw Data'!P2133&gt;0)), 'Raw Data'!G2133, 0))</f>
        <v/>
      </c>
      <c r="Q2140">
        <f>IF(ISBLANK('Raw Data'!J2133), 0, IF(AND(4=MATCH(LARGE('Raw Data'!G2133:J2133, 1), 'Raw Data'!G2133:J2133, 0), 'Raw Data'!P2133-'Raw Data'!O2133&gt;3), 'Raw Data'!J2133, 0))</f>
        <v/>
      </c>
      <c r="R2140">
        <f>IF(ISBLANK('Raw Data'!J2133), 0, IF(AND(3=MATCH(LARGE('Raw Data'!G2133:J2133, 1), 'Raw Data'!G2133:J2133, 0), 'Raw Data'!O2133-'Raw Data'!P2133&gt;3), 'Raw Data'!I2133, 0))</f>
        <v/>
      </c>
      <c r="S2140">
        <f>IF(AND('Raw Data'!P2133-'Raw Data'!O2133&gt;4, 'Raw Data'!F2133&lt;'Raw Data'!C2133), 'Raw Data'!J2133, 0)</f>
        <v/>
      </c>
      <c r="T2140">
        <f>IF(AND('Raw Data'!O2133-'Raw Data'!P2133&gt;4, 'Raw Data'!F2133&gt;'Raw Data'!C2133), 'Raw Data'!I2133, 0)</f>
        <v/>
      </c>
      <c r="U2140">
        <f>IF(AND('Raw Data'!P2133-'Raw Data'!O2133&lt;3, 'Raw Data'!P2133&gt;'Raw Data'!O2133, 'Raw Data'!F2133&lt;'Raw Data'!C2133), 'Raw Data'!H2133, 0)</f>
        <v/>
      </c>
      <c r="V2140">
        <f>IF(AND('Raw Data'!P2133-'Raw Data'!O2133&lt;3, 'Raw Data'!P2133&gt;'Raw Data'!O2133, 'Raw Data'!F2133&gt;'Raw Data'!C2133), 'Raw Data'!G2133, 0)</f>
        <v/>
      </c>
    </row>
    <row r="2141">
      <c r="A2141">
        <f>IF(AND('Raw Data'!F2134&lt;'Raw Data'!C2134, 'Raw Data'!P2134&gt;'Raw Data'!O2134, 'Raw Data'!P2134-'Raw Data'!O2134&gt;3), 'Raw Data'!J2134, 0)</f>
        <v/>
      </c>
      <c r="B2141">
        <f>IF(AND('Raw Data'!C2134&lt;'Raw Data'!F2134, 'Raw Data'!O2134&gt;'Raw Data'!P2134, 'Raw Data'!O2134-'Raw Data'!P2134&gt;3), 'Raw Data'!I2134, 0)</f>
        <v/>
      </c>
      <c r="C2141">
        <f>IF(AND('Raw Data'!F2134&lt;'Raw Data'!C2134, 'Raw Data'!P2134&gt;'Raw Data'!O2134, 'Raw Data'!P2134-'Raw Data'!O2134&lt;4), 'Raw Data'!H2134, 0)</f>
        <v/>
      </c>
      <c r="D2141">
        <f>IF(AND('Raw Data'!C2134&lt;'Raw Data'!F2134, 'Raw Data'!O2134&gt;'Raw Data'!P2134, 'Raw Data'!O2134-'Raw Data'!P2134&lt;4), 'Raw Data'!G2134, 0)</f>
        <v/>
      </c>
      <c r="E2141">
        <f>IF(ISBLANK('Raw Data'!J2134), 0, IF(AND(4=MATCH(LARGE('Raw Data'!G2134:J2134, 4), 'Raw Data'!G2134:J2134, 0), 'Raw Data'!P2134-'Raw Data'!O2134&gt;3), 'Raw Data'!J2134, 0))</f>
        <v/>
      </c>
      <c r="F2141">
        <f>IF(ISBLANK('Raw Data'!J2134), 0, IF(AND(3=MATCH(LARGE('Raw Data'!G2134:J2134, 4), 'Raw Data'!G2134:J2134, 0), 'Raw Data'!O2134-'Raw Data'!P2134&gt;3), 'Raw Data'!I2134, 0))</f>
        <v/>
      </c>
      <c r="G2141">
        <f>IF(ISBLANK('Raw Data'!J2134), 0, IF(AND(2=MATCH(LARGE('Raw Data'!G2134:J2134, 4), 'Raw Data'!G2134:J2134, 0), AND('Raw Data'!P2134-'Raw Data'!O2134&lt;4, 'Raw Data'!P2134-'Raw Data'!O2134&gt;0)), 'Raw Data'!H2134, 0))</f>
        <v/>
      </c>
      <c r="H2141">
        <f>IF(ISBLANK('Raw Data'!J2134), 0, IF(AND(1=MATCH(LARGE('Raw Data'!G2134:J2134, 4), 'Raw Data'!G2134:J2134, 0), AND('Raw Data'!O2134-'Raw Data'!P2134&lt;4, 'Raw Data'!O2134-'Raw Data'!P2134&gt;0)), 'Raw Data'!G2134, 0))</f>
        <v/>
      </c>
      <c r="I2141">
        <f>IF(ISBLANK('Raw Data'!J2134), 0, IF(AND(4=MATCH(LARGE('Raw Data'!G2134:J2134, 3), 'Raw Data'!G2134:J2134, 0), 'Raw Data'!P2134-'Raw Data'!O2134&gt;3), 'Raw Data'!J2134, 0))</f>
        <v/>
      </c>
      <c r="J2141">
        <f>IF(ISBLANK('Raw Data'!J2134), 0, IF(AND(3=MATCH(LARGE('Raw Data'!G2134:J2134, 3), 'Raw Data'!G2134:J2134, 0), 'Raw Data'!O2134-'Raw Data'!P2134&gt;3), 'Raw Data'!I2134, 0))</f>
        <v/>
      </c>
      <c r="K2141">
        <f>IF(ISBLANK('Raw Data'!J2134), 0, IF(AND(2=MATCH(LARGE('Raw Data'!G2134:J2134, 3), 'Raw Data'!G2134:J2134, 0), AND('Raw Data'!P2134-'Raw Data'!O2134&lt;4, 'Raw Data'!P2134-'Raw Data'!O2134&gt;0)), 'Raw Data'!H2134, 0))</f>
        <v/>
      </c>
      <c r="L2141">
        <f>IF(ISBLANK('Raw Data'!J2134), 0, IF(AND(1=MATCH(LARGE('Raw Data'!G2134:J2134, 3), 'Raw Data'!G2134:J2134, 0), AND('Raw Data'!O2134-'Raw Data'!P2134&lt;4, 'Raw Data'!O2134-'Raw Data'!P2134&gt;0)), 'Raw Data'!G2134, 0))</f>
        <v/>
      </c>
      <c r="M2141">
        <f>IF(ISBLANK('Raw Data'!J2134), 0, IF(AND(4=MATCH(LARGE('Raw Data'!G2134:J2134, 2), 'Raw Data'!G2134:J2134, 0), 'Raw Data'!P2134-'Raw Data'!O2134&gt;3), 'Raw Data'!J2134, 0))</f>
        <v/>
      </c>
      <c r="N2141">
        <f>IF(ISBLANK('Raw Data'!J2134), 0, IF(AND(3=MATCH(LARGE('Raw Data'!G2134:J2134, 2), 'Raw Data'!G2134:J2134, 0), 'Raw Data'!O2134-'Raw Data'!P2134&gt;3), 'Raw Data'!I2134, 0))</f>
        <v/>
      </c>
      <c r="O2141">
        <f>IF(ISBLANK('Raw Data'!J2134), 0, IF(AND(2=MATCH(LARGE('Raw Data'!G2134:J2134, 2), 'Raw Data'!G2134:J2134, 0), AND('Raw Data'!P2134-'Raw Data'!O2134&lt;4, 'Raw Data'!P2134-'Raw Data'!O2134&gt;0)), 'Raw Data'!H2134, 0))</f>
        <v/>
      </c>
      <c r="P2141">
        <f>IF(ISBLANK('Raw Data'!J2134), 0, IF(AND(1=MATCH(LARGE('Raw Data'!G2134:J2134, 2), 'Raw Data'!G2134:J2134, 0), AND('Raw Data'!O2134-'Raw Data'!P2134&lt;4, 'Raw Data'!O2134-'Raw Data'!P2134&gt;0)), 'Raw Data'!G2134, 0))</f>
        <v/>
      </c>
      <c r="Q2141">
        <f>IF(ISBLANK('Raw Data'!J2134), 0, IF(AND(4=MATCH(LARGE('Raw Data'!G2134:J2134, 1), 'Raw Data'!G2134:J2134, 0), 'Raw Data'!P2134-'Raw Data'!O2134&gt;3), 'Raw Data'!J2134, 0))</f>
        <v/>
      </c>
      <c r="R2141">
        <f>IF(ISBLANK('Raw Data'!J2134), 0, IF(AND(3=MATCH(LARGE('Raw Data'!G2134:J2134, 1), 'Raw Data'!G2134:J2134, 0), 'Raw Data'!O2134-'Raw Data'!P2134&gt;3), 'Raw Data'!I2134, 0))</f>
        <v/>
      </c>
      <c r="S2141">
        <f>IF(AND('Raw Data'!P2134-'Raw Data'!O2134&gt;4, 'Raw Data'!F2134&lt;'Raw Data'!C2134), 'Raw Data'!J2134, 0)</f>
        <v/>
      </c>
      <c r="T2141">
        <f>IF(AND('Raw Data'!O2134-'Raw Data'!P2134&gt;4, 'Raw Data'!F2134&gt;'Raw Data'!C2134), 'Raw Data'!I2134, 0)</f>
        <v/>
      </c>
      <c r="U2141">
        <f>IF(AND('Raw Data'!P2134-'Raw Data'!O2134&lt;3, 'Raw Data'!P2134&gt;'Raw Data'!O2134, 'Raw Data'!F2134&lt;'Raw Data'!C2134), 'Raw Data'!H2134, 0)</f>
        <v/>
      </c>
      <c r="V2141">
        <f>IF(AND('Raw Data'!P2134-'Raw Data'!O2134&lt;3, 'Raw Data'!P2134&gt;'Raw Data'!O2134, 'Raw Data'!F2134&gt;'Raw Data'!C2134), 'Raw Data'!G2134, 0)</f>
        <v/>
      </c>
    </row>
    <row r="2142">
      <c r="A2142">
        <f>IF(AND('Raw Data'!F2135&lt;'Raw Data'!C2135, 'Raw Data'!P2135&gt;'Raw Data'!O2135, 'Raw Data'!P2135-'Raw Data'!O2135&gt;3), 'Raw Data'!J2135, 0)</f>
        <v/>
      </c>
      <c r="B2142">
        <f>IF(AND('Raw Data'!C2135&lt;'Raw Data'!F2135, 'Raw Data'!O2135&gt;'Raw Data'!P2135, 'Raw Data'!O2135-'Raw Data'!P2135&gt;3), 'Raw Data'!I2135, 0)</f>
        <v/>
      </c>
      <c r="C2142">
        <f>IF(AND('Raw Data'!F2135&lt;'Raw Data'!C2135, 'Raw Data'!P2135&gt;'Raw Data'!O2135, 'Raw Data'!P2135-'Raw Data'!O2135&lt;4), 'Raw Data'!H2135, 0)</f>
        <v/>
      </c>
      <c r="D2142">
        <f>IF(AND('Raw Data'!C2135&lt;'Raw Data'!F2135, 'Raw Data'!O2135&gt;'Raw Data'!P2135, 'Raw Data'!O2135-'Raw Data'!P2135&lt;4), 'Raw Data'!G2135, 0)</f>
        <v/>
      </c>
      <c r="E2142">
        <f>IF(ISBLANK('Raw Data'!J2135), 0, IF(AND(4=MATCH(LARGE('Raw Data'!G2135:J2135, 4), 'Raw Data'!G2135:J2135, 0), 'Raw Data'!P2135-'Raw Data'!O2135&gt;3), 'Raw Data'!J2135, 0))</f>
        <v/>
      </c>
      <c r="F2142">
        <f>IF(ISBLANK('Raw Data'!J2135), 0, IF(AND(3=MATCH(LARGE('Raw Data'!G2135:J2135, 4), 'Raw Data'!G2135:J2135, 0), 'Raw Data'!O2135-'Raw Data'!P2135&gt;3), 'Raw Data'!I2135, 0))</f>
        <v/>
      </c>
      <c r="G2142">
        <f>IF(ISBLANK('Raw Data'!J2135), 0, IF(AND(2=MATCH(LARGE('Raw Data'!G2135:J2135, 4), 'Raw Data'!G2135:J2135, 0), AND('Raw Data'!P2135-'Raw Data'!O2135&lt;4, 'Raw Data'!P2135-'Raw Data'!O2135&gt;0)), 'Raw Data'!H2135, 0))</f>
        <v/>
      </c>
      <c r="H2142">
        <f>IF(ISBLANK('Raw Data'!J2135), 0, IF(AND(1=MATCH(LARGE('Raw Data'!G2135:J2135, 4), 'Raw Data'!G2135:J2135, 0), AND('Raw Data'!O2135-'Raw Data'!P2135&lt;4, 'Raw Data'!O2135-'Raw Data'!P2135&gt;0)), 'Raw Data'!G2135, 0))</f>
        <v/>
      </c>
      <c r="I2142">
        <f>IF(ISBLANK('Raw Data'!J2135), 0, IF(AND(4=MATCH(LARGE('Raw Data'!G2135:J2135, 3), 'Raw Data'!G2135:J2135, 0), 'Raw Data'!P2135-'Raw Data'!O2135&gt;3), 'Raw Data'!J2135, 0))</f>
        <v/>
      </c>
      <c r="J2142">
        <f>IF(ISBLANK('Raw Data'!J2135), 0, IF(AND(3=MATCH(LARGE('Raw Data'!G2135:J2135, 3), 'Raw Data'!G2135:J2135, 0), 'Raw Data'!O2135-'Raw Data'!P2135&gt;3), 'Raw Data'!I2135, 0))</f>
        <v/>
      </c>
      <c r="K2142">
        <f>IF(ISBLANK('Raw Data'!J2135), 0, IF(AND(2=MATCH(LARGE('Raw Data'!G2135:J2135, 3), 'Raw Data'!G2135:J2135, 0), AND('Raw Data'!P2135-'Raw Data'!O2135&lt;4, 'Raw Data'!P2135-'Raw Data'!O2135&gt;0)), 'Raw Data'!H2135, 0))</f>
        <v/>
      </c>
      <c r="L2142">
        <f>IF(ISBLANK('Raw Data'!J2135), 0, IF(AND(1=MATCH(LARGE('Raw Data'!G2135:J2135, 3), 'Raw Data'!G2135:J2135, 0), AND('Raw Data'!O2135-'Raw Data'!P2135&lt;4, 'Raw Data'!O2135-'Raw Data'!P2135&gt;0)), 'Raw Data'!G2135, 0))</f>
        <v/>
      </c>
      <c r="M2142">
        <f>IF(ISBLANK('Raw Data'!J2135), 0, IF(AND(4=MATCH(LARGE('Raw Data'!G2135:J2135, 2), 'Raw Data'!G2135:J2135, 0), 'Raw Data'!P2135-'Raw Data'!O2135&gt;3), 'Raw Data'!J2135, 0))</f>
        <v/>
      </c>
      <c r="N2142">
        <f>IF(ISBLANK('Raw Data'!J2135), 0, IF(AND(3=MATCH(LARGE('Raw Data'!G2135:J2135, 2), 'Raw Data'!G2135:J2135, 0), 'Raw Data'!O2135-'Raw Data'!P2135&gt;3), 'Raw Data'!I2135, 0))</f>
        <v/>
      </c>
      <c r="O2142">
        <f>IF(ISBLANK('Raw Data'!J2135), 0, IF(AND(2=MATCH(LARGE('Raw Data'!G2135:J2135, 2), 'Raw Data'!G2135:J2135, 0), AND('Raw Data'!P2135-'Raw Data'!O2135&lt;4, 'Raw Data'!P2135-'Raw Data'!O2135&gt;0)), 'Raw Data'!H2135, 0))</f>
        <v/>
      </c>
      <c r="P2142">
        <f>IF(ISBLANK('Raw Data'!J2135), 0, IF(AND(1=MATCH(LARGE('Raw Data'!G2135:J2135, 2), 'Raw Data'!G2135:J2135, 0), AND('Raw Data'!O2135-'Raw Data'!P2135&lt;4, 'Raw Data'!O2135-'Raw Data'!P2135&gt;0)), 'Raw Data'!G2135, 0))</f>
        <v/>
      </c>
      <c r="Q2142">
        <f>IF(ISBLANK('Raw Data'!J2135), 0, IF(AND(4=MATCH(LARGE('Raw Data'!G2135:J2135, 1), 'Raw Data'!G2135:J2135, 0), 'Raw Data'!P2135-'Raw Data'!O2135&gt;3), 'Raw Data'!J2135, 0))</f>
        <v/>
      </c>
      <c r="R2142">
        <f>IF(ISBLANK('Raw Data'!J2135), 0, IF(AND(3=MATCH(LARGE('Raw Data'!G2135:J2135, 1), 'Raw Data'!G2135:J2135, 0), 'Raw Data'!O2135-'Raw Data'!P2135&gt;3), 'Raw Data'!I2135, 0))</f>
        <v/>
      </c>
      <c r="S2142">
        <f>IF(AND('Raw Data'!P2135-'Raw Data'!O2135&gt;4, 'Raw Data'!F2135&lt;'Raw Data'!C2135), 'Raw Data'!J2135, 0)</f>
        <v/>
      </c>
      <c r="T2142">
        <f>IF(AND('Raw Data'!O2135-'Raw Data'!P2135&gt;4, 'Raw Data'!F2135&gt;'Raw Data'!C2135), 'Raw Data'!I2135, 0)</f>
        <v/>
      </c>
      <c r="U2142">
        <f>IF(AND('Raw Data'!P2135-'Raw Data'!O2135&lt;3, 'Raw Data'!P2135&gt;'Raw Data'!O2135, 'Raw Data'!F2135&lt;'Raw Data'!C2135), 'Raw Data'!H2135, 0)</f>
        <v/>
      </c>
      <c r="V2142">
        <f>IF(AND('Raw Data'!P2135-'Raw Data'!O2135&lt;3, 'Raw Data'!P2135&gt;'Raw Data'!O2135, 'Raw Data'!F2135&gt;'Raw Data'!C2135), 'Raw Data'!G2135, 0)</f>
        <v/>
      </c>
    </row>
    <row r="2143">
      <c r="A2143">
        <f>IF(AND('Raw Data'!F2136&lt;'Raw Data'!C2136, 'Raw Data'!P2136&gt;'Raw Data'!O2136, 'Raw Data'!P2136-'Raw Data'!O2136&gt;3), 'Raw Data'!J2136, 0)</f>
        <v/>
      </c>
      <c r="B2143">
        <f>IF(AND('Raw Data'!C2136&lt;'Raw Data'!F2136, 'Raw Data'!O2136&gt;'Raw Data'!P2136, 'Raw Data'!O2136-'Raw Data'!P2136&gt;3), 'Raw Data'!I2136, 0)</f>
        <v/>
      </c>
      <c r="C2143">
        <f>IF(AND('Raw Data'!F2136&lt;'Raw Data'!C2136, 'Raw Data'!P2136&gt;'Raw Data'!O2136, 'Raw Data'!P2136-'Raw Data'!O2136&lt;4), 'Raw Data'!H2136, 0)</f>
        <v/>
      </c>
      <c r="D2143">
        <f>IF(AND('Raw Data'!C2136&lt;'Raw Data'!F2136, 'Raw Data'!O2136&gt;'Raw Data'!P2136, 'Raw Data'!O2136-'Raw Data'!P2136&lt;4), 'Raw Data'!G2136, 0)</f>
        <v/>
      </c>
      <c r="E2143">
        <f>IF(ISBLANK('Raw Data'!J2136), 0, IF(AND(4=MATCH(LARGE('Raw Data'!G2136:J2136, 4), 'Raw Data'!G2136:J2136, 0), 'Raw Data'!P2136-'Raw Data'!O2136&gt;3), 'Raw Data'!J2136, 0))</f>
        <v/>
      </c>
      <c r="F2143">
        <f>IF(ISBLANK('Raw Data'!J2136), 0, IF(AND(3=MATCH(LARGE('Raw Data'!G2136:J2136, 4), 'Raw Data'!G2136:J2136, 0), 'Raw Data'!O2136-'Raw Data'!P2136&gt;3), 'Raw Data'!I2136, 0))</f>
        <v/>
      </c>
      <c r="G2143">
        <f>IF(ISBLANK('Raw Data'!J2136), 0, IF(AND(2=MATCH(LARGE('Raw Data'!G2136:J2136, 4), 'Raw Data'!G2136:J2136, 0), AND('Raw Data'!P2136-'Raw Data'!O2136&lt;4, 'Raw Data'!P2136-'Raw Data'!O2136&gt;0)), 'Raw Data'!H2136, 0))</f>
        <v/>
      </c>
      <c r="H2143">
        <f>IF(ISBLANK('Raw Data'!J2136), 0, IF(AND(1=MATCH(LARGE('Raw Data'!G2136:J2136, 4), 'Raw Data'!G2136:J2136, 0), AND('Raw Data'!O2136-'Raw Data'!P2136&lt;4, 'Raw Data'!O2136-'Raw Data'!P2136&gt;0)), 'Raw Data'!G2136, 0))</f>
        <v/>
      </c>
      <c r="I2143">
        <f>IF(ISBLANK('Raw Data'!J2136), 0, IF(AND(4=MATCH(LARGE('Raw Data'!G2136:J2136, 3), 'Raw Data'!G2136:J2136, 0), 'Raw Data'!P2136-'Raw Data'!O2136&gt;3), 'Raw Data'!J2136, 0))</f>
        <v/>
      </c>
      <c r="J2143">
        <f>IF(ISBLANK('Raw Data'!J2136), 0, IF(AND(3=MATCH(LARGE('Raw Data'!G2136:J2136, 3), 'Raw Data'!G2136:J2136, 0), 'Raw Data'!O2136-'Raw Data'!P2136&gt;3), 'Raw Data'!I2136, 0))</f>
        <v/>
      </c>
      <c r="K2143">
        <f>IF(ISBLANK('Raw Data'!J2136), 0, IF(AND(2=MATCH(LARGE('Raw Data'!G2136:J2136, 3), 'Raw Data'!G2136:J2136, 0), AND('Raw Data'!P2136-'Raw Data'!O2136&lt;4, 'Raw Data'!P2136-'Raw Data'!O2136&gt;0)), 'Raw Data'!H2136, 0))</f>
        <v/>
      </c>
      <c r="L2143">
        <f>IF(ISBLANK('Raw Data'!J2136), 0, IF(AND(1=MATCH(LARGE('Raw Data'!G2136:J2136, 3), 'Raw Data'!G2136:J2136, 0), AND('Raw Data'!O2136-'Raw Data'!P2136&lt;4, 'Raw Data'!O2136-'Raw Data'!P2136&gt;0)), 'Raw Data'!G2136, 0))</f>
        <v/>
      </c>
      <c r="M2143">
        <f>IF(ISBLANK('Raw Data'!J2136), 0, IF(AND(4=MATCH(LARGE('Raw Data'!G2136:J2136, 2), 'Raw Data'!G2136:J2136, 0), 'Raw Data'!P2136-'Raw Data'!O2136&gt;3), 'Raw Data'!J2136, 0))</f>
        <v/>
      </c>
      <c r="N2143">
        <f>IF(ISBLANK('Raw Data'!J2136), 0, IF(AND(3=MATCH(LARGE('Raw Data'!G2136:J2136, 2), 'Raw Data'!G2136:J2136, 0), 'Raw Data'!O2136-'Raw Data'!P2136&gt;3), 'Raw Data'!I2136, 0))</f>
        <v/>
      </c>
      <c r="O2143">
        <f>IF(ISBLANK('Raw Data'!J2136), 0, IF(AND(2=MATCH(LARGE('Raw Data'!G2136:J2136, 2), 'Raw Data'!G2136:J2136, 0), AND('Raw Data'!P2136-'Raw Data'!O2136&lt;4, 'Raw Data'!P2136-'Raw Data'!O2136&gt;0)), 'Raw Data'!H2136, 0))</f>
        <v/>
      </c>
      <c r="P2143">
        <f>IF(ISBLANK('Raw Data'!J2136), 0, IF(AND(1=MATCH(LARGE('Raw Data'!G2136:J2136, 2), 'Raw Data'!G2136:J2136, 0), AND('Raw Data'!O2136-'Raw Data'!P2136&lt;4, 'Raw Data'!O2136-'Raw Data'!P2136&gt;0)), 'Raw Data'!G2136, 0))</f>
        <v/>
      </c>
      <c r="Q2143">
        <f>IF(ISBLANK('Raw Data'!J2136), 0, IF(AND(4=MATCH(LARGE('Raw Data'!G2136:J2136, 1), 'Raw Data'!G2136:J2136, 0), 'Raw Data'!P2136-'Raw Data'!O2136&gt;3), 'Raw Data'!J2136, 0))</f>
        <v/>
      </c>
      <c r="R2143">
        <f>IF(ISBLANK('Raw Data'!J2136), 0, IF(AND(3=MATCH(LARGE('Raw Data'!G2136:J2136, 1), 'Raw Data'!G2136:J2136, 0), 'Raw Data'!O2136-'Raw Data'!P2136&gt;3), 'Raw Data'!I2136, 0))</f>
        <v/>
      </c>
      <c r="S2143">
        <f>IF(AND('Raw Data'!P2136-'Raw Data'!O2136&gt;4, 'Raw Data'!F2136&lt;'Raw Data'!C2136), 'Raw Data'!J2136, 0)</f>
        <v/>
      </c>
      <c r="T2143">
        <f>IF(AND('Raw Data'!O2136-'Raw Data'!P2136&gt;4, 'Raw Data'!F2136&gt;'Raw Data'!C2136), 'Raw Data'!I2136, 0)</f>
        <v/>
      </c>
      <c r="U2143">
        <f>IF(AND('Raw Data'!P2136-'Raw Data'!O2136&lt;3, 'Raw Data'!P2136&gt;'Raw Data'!O2136, 'Raw Data'!F2136&lt;'Raw Data'!C2136), 'Raw Data'!H2136, 0)</f>
        <v/>
      </c>
      <c r="V2143">
        <f>IF(AND('Raw Data'!P2136-'Raw Data'!O2136&lt;3, 'Raw Data'!P2136&gt;'Raw Data'!O2136, 'Raw Data'!F2136&gt;'Raw Data'!C2136), 'Raw Data'!G2136, 0)</f>
        <v/>
      </c>
    </row>
    <row r="2144">
      <c r="A2144">
        <f>IF(AND('Raw Data'!F2137&lt;'Raw Data'!C2137, 'Raw Data'!P2137&gt;'Raw Data'!O2137, 'Raw Data'!P2137-'Raw Data'!O2137&gt;3), 'Raw Data'!J2137, 0)</f>
        <v/>
      </c>
      <c r="B2144">
        <f>IF(AND('Raw Data'!C2137&lt;'Raw Data'!F2137, 'Raw Data'!O2137&gt;'Raw Data'!P2137, 'Raw Data'!O2137-'Raw Data'!P2137&gt;3), 'Raw Data'!I2137, 0)</f>
        <v/>
      </c>
      <c r="C2144">
        <f>IF(AND('Raw Data'!F2137&lt;'Raw Data'!C2137, 'Raw Data'!P2137&gt;'Raw Data'!O2137, 'Raw Data'!P2137-'Raw Data'!O2137&lt;4), 'Raw Data'!H2137, 0)</f>
        <v/>
      </c>
      <c r="D2144">
        <f>IF(AND('Raw Data'!C2137&lt;'Raw Data'!F2137, 'Raw Data'!O2137&gt;'Raw Data'!P2137, 'Raw Data'!O2137-'Raw Data'!P2137&lt;4), 'Raw Data'!G2137, 0)</f>
        <v/>
      </c>
      <c r="E2144">
        <f>IF(ISBLANK('Raw Data'!J2137), 0, IF(AND(4=MATCH(LARGE('Raw Data'!G2137:J2137, 4), 'Raw Data'!G2137:J2137, 0), 'Raw Data'!P2137-'Raw Data'!O2137&gt;3), 'Raw Data'!J2137, 0))</f>
        <v/>
      </c>
      <c r="F2144">
        <f>IF(ISBLANK('Raw Data'!J2137), 0, IF(AND(3=MATCH(LARGE('Raw Data'!G2137:J2137, 4), 'Raw Data'!G2137:J2137, 0), 'Raw Data'!O2137-'Raw Data'!P2137&gt;3), 'Raw Data'!I2137, 0))</f>
        <v/>
      </c>
      <c r="G2144">
        <f>IF(ISBLANK('Raw Data'!J2137), 0, IF(AND(2=MATCH(LARGE('Raw Data'!G2137:J2137, 4), 'Raw Data'!G2137:J2137, 0), AND('Raw Data'!P2137-'Raw Data'!O2137&lt;4, 'Raw Data'!P2137-'Raw Data'!O2137&gt;0)), 'Raw Data'!H2137, 0))</f>
        <v/>
      </c>
      <c r="H2144">
        <f>IF(ISBLANK('Raw Data'!J2137), 0, IF(AND(1=MATCH(LARGE('Raw Data'!G2137:J2137, 4), 'Raw Data'!G2137:J2137, 0), AND('Raw Data'!O2137-'Raw Data'!P2137&lt;4, 'Raw Data'!O2137-'Raw Data'!P2137&gt;0)), 'Raw Data'!G2137, 0))</f>
        <v/>
      </c>
      <c r="I2144">
        <f>IF(ISBLANK('Raw Data'!J2137), 0, IF(AND(4=MATCH(LARGE('Raw Data'!G2137:J2137, 3), 'Raw Data'!G2137:J2137, 0), 'Raw Data'!P2137-'Raw Data'!O2137&gt;3), 'Raw Data'!J2137, 0))</f>
        <v/>
      </c>
      <c r="J2144">
        <f>IF(ISBLANK('Raw Data'!J2137), 0, IF(AND(3=MATCH(LARGE('Raw Data'!G2137:J2137, 3), 'Raw Data'!G2137:J2137, 0), 'Raw Data'!O2137-'Raw Data'!P2137&gt;3), 'Raw Data'!I2137, 0))</f>
        <v/>
      </c>
      <c r="K2144">
        <f>IF(ISBLANK('Raw Data'!J2137), 0, IF(AND(2=MATCH(LARGE('Raw Data'!G2137:J2137, 3), 'Raw Data'!G2137:J2137, 0), AND('Raw Data'!P2137-'Raw Data'!O2137&lt;4, 'Raw Data'!P2137-'Raw Data'!O2137&gt;0)), 'Raw Data'!H2137, 0))</f>
        <v/>
      </c>
      <c r="L2144">
        <f>IF(ISBLANK('Raw Data'!J2137), 0, IF(AND(1=MATCH(LARGE('Raw Data'!G2137:J2137, 3), 'Raw Data'!G2137:J2137, 0), AND('Raw Data'!O2137-'Raw Data'!P2137&lt;4, 'Raw Data'!O2137-'Raw Data'!P2137&gt;0)), 'Raw Data'!G2137, 0))</f>
        <v/>
      </c>
      <c r="M2144">
        <f>IF(ISBLANK('Raw Data'!J2137), 0, IF(AND(4=MATCH(LARGE('Raw Data'!G2137:J2137, 2), 'Raw Data'!G2137:J2137, 0), 'Raw Data'!P2137-'Raw Data'!O2137&gt;3), 'Raw Data'!J2137, 0))</f>
        <v/>
      </c>
      <c r="N2144">
        <f>IF(ISBLANK('Raw Data'!J2137), 0, IF(AND(3=MATCH(LARGE('Raw Data'!G2137:J2137, 2), 'Raw Data'!G2137:J2137, 0), 'Raw Data'!O2137-'Raw Data'!P2137&gt;3), 'Raw Data'!I2137, 0))</f>
        <v/>
      </c>
      <c r="O2144">
        <f>IF(ISBLANK('Raw Data'!J2137), 0, IF(AND(2=MATCH(LARGE('Raw Data'!G2137:J2137, 2), 'Raw Data'!G2137:J2137, 0), AND('Raw Data'!P2137-'Raw Data'!O2137&lt;4, 'Raw Data'!P2137-'Raw Data'!O2137&gt;0)), 'Raw Data'!H2137, 0))</f>
        <v/>
      </c>
      <c r="P2144">
        <f>IF(ISBLANK('Raw Data'!J2137), 0, IF(AND(1=MATCH(LARGE('Raw Data'!G2137:J2137, 2), 'Raw Data'!G2137:J2137, 0), AND('Raw Data'!O2137-'Raw Data'!P2137&lt;4, 'Raw Data'!O2137-'Raw Data'!P2137&gt;0)), 'Raw Data'!G2137, 0))</f>
        <v/>
      </c>
      <c r="Q2144">
        <f>IF(ISBLANK('Raw Data'!J2137), 0, IF(AND(4=MATCH(LARGE('Raw Data'!G2137:J2137, 1), 'Raw Data'!G2137:J2137, 0), 'Raw Data'!P2137-'Raw Data'!O2137&gt;3), 'Raw Data'!J2137, 0))</f>
        <v/>
      </c>
      <c r="R2144">
        <f>IF(ISBLANK('Raw Data'!J2137), 0, IF(AND(3=MATCH(LARGE('Raw Data'!G2137:J2137, 1), 'Raw Data'!G2137:J2137, 0), 'Raw Data'!O2137-'Raw Data'!P2137&gt;3), 'Raw Data'!I2137, 0))</f>
        <v/>
      </c>
      <c r="S2144">
        <f>IF(AND('Raw Data'!P2137-'Raw Data'!O2137&gt;4, 'Raw Data'!F2137&lt;'Raw Data'!C2137), 'Raw Data'!J2137, 0)</f>
        <v/>
      </c>
      <c r="T2144">
        <f>IF(AND('Raw Data'!O2137-'Raw Data'!P2137&gt;4, 'Raw Data'!F2137&gt;'Raw Data'!C2137), 'Raw Data'!I2137, 0)</f>
        <v/>
      </c>
      <c r="U2144">
        <f>IF(AND('Raw Data'!P2137-'Raw Data'!O2137&lt;3, 'Raw Data'!P2137&gt;'Raw Data'!O2137, 'Raw Data'!F2137&lt;'Raw Data'!C2137), 'Raw Data'!H2137, 0)</f>
        <v/>
      </c>
      <c r="V2144">
        <f>IF(AND('Raw Data'!P2137-'Raw Data'!O2137&lt;3, 'Raw Data'!P2137&gt;'Raw Data'!O2137, 'Raw Data'!F2137&gt;'Raw Data'!C2137), 'Raw Data'!G2137, 0)</f>
        <v/>
      </c>
    </row>
    <row r="2145">
      <c r="A2145">
        <f>IF(AND('Raw Data'!F2138&lt;'Raw Data'!C2138, 'Raw Data'!P2138&gt;'Raw Data'!O2138, 'Raw Data'!P2138-'Raw Data'!O2138&gt;3), 'Raw Data'!J2138, 0)</f>
        <v/>
      </c>
      <c r="B2145">
        <f>IF(AND('Raw Data'!C2138&lt;'Raw Data'!F2138, 'Raw Data'!O2138&gt;'Raw Data'!P2138, 'Raw Data'!O2138-'Raw Data'!P2138&gt;3), 'Raw Data'!I2138, 0)</f>
        <v/>
      </c>
      <c r="C2145">
        <f>IF(AND('Raw Data'!F2138&lt;'Raw Data'!C2138, 'Raw Data'!P2138&gt;'Raw Data'!O2138, 'Raw Data'!P2138-'Raw Data'!O2138&lt;4), 'Raw Data'!H2138, 0)</f>
        <v/>
      </c>
      <c r="D2145">
        <f>IF(AND('Raw Data'!C2138&lt;'Raw Data'!F2138, 'Raw Data'!O2138&gt;'Raw Data'!P2138, 'Raw Data'!O2138-'Raw Data'!P2138&lt;4), 'Raw Data'!G2138, 0)</f>
        <v/>
      </c>
      <c r="E2145">
        <f>IF(ISBLANK('Raw Data'!J2138), 0, IF(AND(4=MATCH(LARGE('Raw Data'!G2138:J2138, 4), 'Raw Data'!G2138:J2138, 0), 'Raw Data'!P2138-'Raw Data'!O2138&gt;3), 'Raw Data'!J2138, 0))</f>
        <v/>
      </c>
      <c r="F2145">
        <f>IF(ISBLANK('Raw Data'!J2138), 0, IF(AND(3=MATCH(LARGE('Raw Data'!G2138:J2138, 4), 'Raw Data'!G2138:J2138, 0), 'Raw Data'!O2138-'Raw Data'!P2138&gt;3), 'Raw Data'!I2138, 0))</f>
        <v/>
      </c>
      <c r="G2145">
        <f>IF(ISBLANK('Raw Data'!J2138), 0, IF(AND(2=MATCH(LARGE('Raw Data'!G2138:J2138, 4), 'Raw Data'!G2138:J2138, 0), AND('Raw Data'!P2138-'Raw Data'!O2138&lt;4, 'Raw Data'!P2138-'Raw Data'!O2138&gt;0)), 'Raw Data'!H2138, 0))</f>
        <v/>
      </c>
      <c r="H2145">
        <f>IF(ISBLANK('Raw Data'!J2138), 0, IF(AND(1=MATCH(LARGE('Raw Data'!G2138:J2138, 4), 'Raw Data'!G2138:J2138, 0), AND('Raw Data'!O2138-'Raw Data'!P2138&lt;4, 'Raw Data'!O2138-'Raw Data'!P2138&gt;0)), 'Raw Data'!G2138, 0))</f>
        <v/>
      </c>
      <c r="I2145">
        <f>IF(ISBLANK('Raw Data'!J2138), 0, IF(AND(4=MATCH(LARGE('Raw Data'!G2138:J2138, 3), 'Raw Data'!G2138:J2138, 0), 'Raw Data'!P2138-'Raw Data'!O2138&gt;3), 'Raw Data'!J2138, 0))</f>
        <v/>
      </c>
      <c r="J2145">
        <f>IF(ISBLANK('Raw Data'!J2138), 0, IF(AND(3=MATCH(LARGE('Raw Data'!G2138:J2138, 3), 'Raw Data'!G2138:J2138, 0), 'Raw Data'!O2138-'Raw Data'!P2138&gt;3), 'Raw Data'!I2138, 0))</f>
        <v/>
      </c>
      <c r="K2145">
        <f>IF(ISBLANK('Raw Data'!J2138), 0, IF(AND(2=MATCH(LARGE('Raw Data'!G2138:J2138, 3), 'Raw Data'!G2138:J2138, 0), AND('Raw Data'!P2138-'Raw Data'!O2138&lt;4, 'Raw Data'!P2138-'Raw Data'!O2138&gt;0)), 'Raw Data'!H2138, 0))</f>
        <v/>
      </c>
      <c r="L2145">
        <f>IF(ISBLANK('Raw Data'!J2138), 0, IF(AND(1=MATCH(LARGE('Raw Data'!G2138:J2138, 3), 'Raw Data'!G2138:J2138, 0), AND('Raw Data'!O2138-'Raw Data'!P2138&lt;4, 'Raw Data'!O2138-'Raw Data'!P2138&gt;0)), 'Raw Data'!G2138, 0))</f>
        <v/>
      </c>
      <c r="M2145">
        <f>IF(ISBLANK('Raw Data'!J2138), 0, IF(AND(4=MATCH(LARGE('Raw Data'!G2138:J2138, 2), 'Raw Data'!G2138:J2138, 0), 'Raw Data'!P2138-'Raw Data'!O2138&gt;3), 'Raw Data'!J2138, 0))</f>
        <v/>
      </c>
      <c r="N2145">
        <f>IF(ISBLANK('Raw Data'!J2138), 0, IF(AND(3=MATCH(LARGE('Raw Data'!G2138:J2138, 2), 'Raw Data'!G2138:J2138, 0), 'Raw Data'!O2138-'Raw Data'!P2138&gt;3), 'Raw Data'!I2138, 0))</f>
        <v/>
      </c>
      <c r="O2145">
        <f>IF(ISBLANK('Raw Data'!J2138), 0, IF(AND(2=MATCH(LARGE('Raw Data'!G2138:J2138, 2), 'Raw Data'!G2138:J2138, 0), AND('Raw Data'!P2138-'Raw Data'!O2138&lt;4, 'Raw Data'!P2138-'Raw Data'!O2138&gt;0)), 'Raw Data'!H2138, 0))</f>
        <v/>
      </c>
      <c r="P2145">
        <f>IF(ISBLANK('Raw Data'!J2138), 0, IF(AND(1=MATCH(LARGE('Raw Data'!G2138:J2138, 2), 'Raw Data'!G2138:J2138, 0), AND('Raw Data'!O2138-'Raw Data'!P2138&lt;4, 'Raw Data'!O2138-'Raw Data'!P2138&gt;0)), 'Raw Data'!G2138, 0))</f>
        <v/>
      </c>
      <c r="Q2145">
        <f>IF(ISBLANK('Raw Data'!J2138), 0, IF(AND(4=MATCH(LARGE('Raw Data'!G2138:J2138, 1), 'Raw Data'!G2138:J2138, 0), 'Raw Data'!P2138-'Raw Data'!O2138&gt;3), 'Raw Data'!J2138, 0))</f>
        <v/>
      </c>
      <c r="R2145">
        <f>IF(ISBLANK('Raw Data'!J2138), 0, IF(AND(3=MATCH(LARGE('Raw Data'!G2138:J2138, 1), 'Raw Data'!G2138:J2138, 0), 'Raw Data'!O2138-'Raw Data'!P2138&gt;3), 'Raw Data'!I2138, 0))</f>
        <v/>
      </c>
      <c r="S2145">
        <f>IF(AND('Raw Data'!P2138-'Raw Data'!O2138&gt;4, 'Raw Data'!F2138&lt;'Raw Data'!C2138), 'Raw Data'!J2138, 0)</f>
        <v/>
      </c>
      <c r="T2145">
        <f>IF(AND('Raw Data'!O2138-'Raw Data'!P2138&gt;4, 'Raw Data'!F2138&gt;'Raw Data'!C2138), 'Raw Data'!I2138, 0)</f>
        <v/>
      </c>
      <c r="U2145">
        <f>IF(AND('Raw Data'!P2138-'Raw Data'!O2138&lt;3, 'Raw Data'!P2138&gt;'Raw Data'!O2138, 'Raw Data'!F2138&lt;'Raw Data'!C2138), 'Raw Data'!H2138, 0)</f>
        <v/>
      </c>
      <c r="V2145">
        <f>IF(AND('Raw Data'!P2138-'Raw Data'!O2138&lt;3, 'Raw Data'!P2138&gt;'Raw Data'!O2138, 'Raw Data'!F2138&gt;'Raw Data'!C2138), 'Raw Data'!G2138, 0)</f>
        <v/>
      </c>
    </row>
    <row r="2146">
      <c r="A2146">
        <f>IF(AND('Raw Data'!F2139&lt;'Raw Data'!C2139, 'Raw Data'!P2139&gt;'Raw Data'!O2139, 'Raw Data'!P2139-'Raw Data'!O2139&gt;3), 'Raw Data'!J2139, 0)</f>
        <v/>
      </c>
      <c r="B2146">
        <f>IF(AND('Raw Data'!C2139&lt;'Raw Data'!F2139, 'Raw Data'!O2139&gt;'Raw Data'!P2139, 'Raw Data'!O2139-'Raw Data'!P2139&gt;3), 'Raw Data'!I2139, 0)</f>
        <v/>
      </c>
      <c r="C2146">
        <f>IF(AND('Raw Data'!F2139&lt;'Raw Data'!C2139, 'Raw Data'!P2139&gt;'Raw Data'!O2139, 'Raw Data'!P2139-'Raw Data'!O2139&lt;4), 'Raw Data'!H2139, 0)</f>
        <v/>
      </c>
      <c r="D2146">
        <f>IF(AND('Raw Data'!C2139&lt;'Raw Data'!F2139, 'Raw Data'!O2139&gt;'Raw Data'!P2139, 'Raw Data'!O2139-'Raw Data'!P2139&lt;4), 'Raw Data'!G2139, 0)</f>
        <v/>
      </c>
      <c r="E2146">
        <f>IF(ISBLANK('Raw Data'!J2139), 0, IF(AND(4=MATCH(LARGE('Raw Data'!G2139:J2139, 4), 'Raw Data'!G2139:J2139, 0), 'Raw Data'!P2139-'Raw Data'!O2139&gt;3), 'Raw Data'!J2139, 0))</f>
        <v/>
      </c>
      <c r="F2146">
        <f>IF(ISBLANK('Raw Data'!J2139), 0, IF(AND(3=MATCH(LARGE('Raw Data'!G2139:J2139, 4), 'Raw Data'!G2139:J2139, 0), 'Raw Data'!O2139-'Raw Data'!P2139&gt;3), 'Raw Data'!I2139, 0))</f>
        <v/>
      </c>
      <c r="G2146">
        <f>IF(ISBLANK('Raw Data'!J2139), 0, IF(AND(2=MATCH(LARGE('Raw Data'!G2139:J2139, 4), 'Raw Data'!G2139:J2139, 0), AND('Raw Data'!P2139-'Raw Data'!O2139&lt;4, 'Raw Data'!P2139-'Raw Data'!O2139&gt;0)), 'Raw Data'!H2139, 0))</f>
        <v/>
      </c>
      <c r="H2146">
        <f>IF(ISBLANK('Raw Data'!J2139), 0, IF(AND(1=MATCH(LARGE('Raw Data'!G2139:J2139, 4), 'Raw Data'!G2139:J2139, 0), AND('Raw Data'!O2139-'Raw Data'!P2139&lt;4, 'Raw Data'!O2139-'Raw Data'!P2139&gt;0)), 'Raw Data'!G2139, 0))</f>
        <v/>
      </c>
      <c r="I2146">
        <f>IF(ISBLANK('Raw Data'!J2139), 0, IF(AND(4=MATCH(LARGE('Raw Data'!G2139:J2139, 3), 'Raw Data'!G2139:J2139, 0), 'Raw Data'!P2139-'Raw Data'!O2139&gt;3), 'Raw Data'!J2139, 0))</f>
        <v/>
      </c>
      <c r="J2146">
        <f>IF(ISBLANK('Raw Data'!J2139), 0, IF(AND(3=MATCH(LARGE('Raw Data'!G2139:J2139, 3), 'Raw Data'!G2139:J2139, 0), 'Raw Data'!O2139-'Raw Data'!P2139&gt;3), 'Raw Data'!I2139, 0))</f>
        <v/>
      </c>
      <c r="K2146">
        <f>IF(ISBLANK('Raw Data'!J2139), 0, IF(AND(2=MATCH(LARGE('Raw Data'!G2139:J2139, 3), 'Raw Data'!G2139:J2139, 0), AND('Raw Data'!P2139-'Raw Data'!O2139&lt;4, 'Raw Data'!P2139-'Raw Data'!O2139&gt;0)), 'Raw Data'!H2139, 0))</f>
        <v/>
      </c>
      <c r="L2146">
        <f>IF(ISBLANK('Raw Data'!J2139), 0, IF(AND(1=MATCH(LARGE('Raw Data'!G2139:J2139, 3), 'Raw Data'!G2139:J2139, 0), AND('Raw Data'!O2139-'Raw Data'!P2139&lt;4, 'Raw Data'!O2139-'Raw Data'!P2139&gt;0)), 'Raw Data'!G2139, 0))</f>
        <v/>
      </c>
      <c r="M2146">
        <f>IF(ISBLANK('Raw Data'!J2139), 0, IF(AND(4=MATCH(LARGE('Raw Data'!G2139:J2139, 2), 'Raw Data'!G2139:J2139, 0), 'Raw Data'!P2139-'Raw Data'!O2139&gt;3), 'Raw Data'!J2139, 0))</f>
        <v/>
      </c>
      <c r="N2146">
        <f>IF(ISBLANK('Raw Data'!J2139), 0, IF(AND(3=MATCH(LARGE('Raw Data'!G2139:J2139, 2), 'Raw Data'!G2139:J2139, 0), 'Raw Data'!O2139-'Raw Data'!P2139&gt;3), 'Raw Data'!I2139, 0))</f>
        <v/>
      </c>
      <c r="O2146">
        <f>IF(ISBLANK('Raw Data'!J2139), 0, IF(AND(2=MATCH(LARGE('Raw Data'!G2139:J2139, 2), 'Raw Data'!G2139:J2139, 0), AND('Raw Data'!P2139-'Raw Data'!O2139&lt;4, 'Raw Data'!P2139-'Raw Data'!O2139&gt;0)), 'Raw Data'!H2139, 0))</f>
        <v/>
      </c>
      <c r="P2146">
        <f>IF(ISBLANK('Raw Data'!J2139), 0, IF(AND(1=MATCH(LARGE('Raw Data'!G2139:J2139, 2), 'Raw Data'!G2139:J2139, 0), AND('Raw Data'!O2139-'Raw Data'!P2139&lt;4, 'Raw Data'!O2139-'Raw Data'!P2139&gt;0)), 'Raw Data'!G2139, 0))</f>
        <v/>
      </c>
      <c r="Q2146">
        <f>IF(ISBLANK('Raw Data'!J2139), 0, IF(AND(4=MATCH(LARGE('Raw Data'!G2139:J2139, 1), 'Raw Data'!G2139:J2139, 0), 'Raw Data'!P2139-'Raw Data'!O2139&gt;3), 'Raw Data'!J2139, 0))</f>
        <v/>
      </c>
      <c r="R2146">
        <f>IF(ISBLANK('Raw Data'!J2139), 0, IF(AND(3=MATCH(LARGE('Raw Data'!G2139:J2139, 1), 'Raw Data'!G2139:J2139, 0), 'Raw Data'!O2139-'Raw Data'!P2139&gt;3), 'Raw Data'!I2139, 0))</f>
        <v/>
      </c>
      <c r="S2146">
        <f>IF(AND('Raw Data'!P2139-'Raw Data'!O2139&gt;4, 'Raw Data'!F2139&lt;'Raw Data'!C2139), 'Raw Data'!J2139, 0)</f>
        <v/>
      </c>
      <c r="T2146">
        <f>IF(AND('Raw Data'!O2139-'Raw Data'!P2139&gt;4, 'Raw Data'!F2139&gt;'Raw Data'!C2139), 'Raw Data'!I2139, 0)</f>
        <v/>
      </c>
      <c r="U2146">
        <f>IF(AND('Raw Data'!P2139-'Raw Data'!O2139&lt;3, 'Raw Data'!P2139&gt;'Raw Data'!O2139, 'Raw Data'!F2139&lt;'Raw Data'!C2139), 'Raw Data'!H2139, 0)</f>
        <v/>
      </c>
      <c r="V2146">
        <f>IF(AND('Raw Data'!P2139-'Raw Data'!O2139&lt;3, 'Raw Data'!P2139&gt;'Raw Data'!O2139, 'Raw Data'!F2139&gt;'Raw Data'!C2139), 'Raw Data'!G2139, 0)</f>
        <v/>
      </c>
    </row>
    <row r="2147">
      <c r="A2147">
        <f>IF(AND('Raw Data'!F2140&lt;'Raw Data'!C2140, 'Raw Data'!P2140&gt;'Raw Data'!O2140, 'Raw Data'!P2140-'Raw Data'!O2140&gt;3), 'Raw Data'!J2140, 0)</f>
        <v/>
      </c>
      <c r="B2147">
        <f>IF(AND('Raw Data'!C2140&lt;'Raw Data'!F2140, 'Raw Data'!O2140&gt;'Raw Data'!P2140, 'Raw Data'!O2140-'Raw Data'!P2140&gt;3), 'Raw Data'!I2140, 0)</f>
        <v/>
      </c>
      <c r="C2147">
        <f>IF(AND('Raw Data'!F2140&lt;'Raw Data'!C2140, 'Raw Data'!P2140&gt;'Raw Data'!O2140, 'Raw Data'!P2140-'Raw Data'!O2140&lt;4), 'Raw Data'!H2140, 0)</f>
        <v/>
      </c>
      <c r="D2147">
        <f>IF(AND('Raw Data'!C2140&lt;'Raw Data'!F2140, 'Raw Data'!O2140&gt;'Raw Data'!P2140, 'Raw Data'!O2140-'Raw Data'!P2140&lt;4), 'Raw Data'!G2140, 0)</f>
        <v/>
      </c>
      <c r="E2147">
        <f>IF(ISBLANK('Raw Data'!J2140), 0, IF(AND(4=MATCH(LARGE('Raw Data'!G2140:J2140, 4), 'Raw Data'!G2140:J2140, 0), 'Raw Data'!P2140-'Raw Data'!O2140&gt;3), 'Raw Data'!J2140, 0))</f>
        <v/>
      </c>
      <c r="F2147">
        <f>IF(ISBLANK('Raw Data'!J2140), 0, IF(AND(3=MATCH(LARGE('Raw Data'!G2140:J2140, 4), 'Raw Data'!G2140:J2140, 0), 'Raw Data'!O2140-'Raw Data'!P2140&gt;3), 'Raw Data'!I2140, 0))</f>
        <v/>
      </c>
      <c r="G2147">
        <f>IF(ISBLANK('Raw Data'!J2140), 0, IF(AND(2=MATCH(LARGE('Raw Data'!G2140:J2140, 4), 'Raw Data'!G2140:J2140, 0), AND('Raw Data'!P2140-'Raw Data'!O2140&lt;4, 'Raw Data'!P2140-'Raw Data'!O2140&gt;0)), 'Raw Data'!H2140, 0))</f>
        <v/>
      </c>
      <c r="H2147">
        <f>IF(ISBLANK('Raw Data'!J2140), 0, IF(AND(1=MATCH(LARGE('Raw Data'!G2140:J2140, 4), 'Raw Data'!G2140:J2140, 0), AND('Raw Data'!O2140-'Raw Data'!P2140&lt;4, 'Raw Data'!O2140-'Raw Data'!P2140&gt;0)), 'Raw Data'!G2140, 0))</f>
        <v/>
      </c>
      <c r="I2147">
        <f>IF(ISBLANK('Raw Data'!J2140), 0, IF(AND(4=MATCH(LARGE('Raw Data'!G2140:J2140, 3), 'Raw Data'!G2140:J2140, 0), 'Raw Data'!P2140-'Raw Data'!O2140&gt;3), 'Raw Data'!J2140, 0))</f>
        <v/>
      </c>
      <c r="J2147">
        <f>IF(ISBLANK('Raw Data'!J2140), 0, IF(AND(3=MATCH(LARGE('Raw Data'!G2140:J2140, 3), 'Raw Data'!G2140:J2140, 0), 'Raw Data'!O2140-'Raw Data'!P2140&gt;3), 'Raw Data'!I2140, 0))</f>
        <v/>
      </c>
      <c r="K2147">
        <f>IF(ISBLANK('Raw Data'!J2140), 0, IF(AND(2=MATCH(LARGE('Raw Data'!G2140:J2140, 3), 'Raw Data'!G2140:J2140, 0), AND('Raw Data'!P2140-'Raw Data'!O2140&lt;4, 'Raw Data'!P2140-'Raw Data'!O2140&gt;0)), 'Raw Data'!H2140, 0))</f>
        <v/>
      </c>
      <c r="L2147">
        <f>IF(ISBLANK('Raw Data'!J2140), 0, IF(AND(1=MATCH(LARGE('Raw Data'!G2140:J2140, 3), 'Raw Data'!G2140:J2140, 0), AND('Raw Data'!O2140-'Raw Data'!P2140&lt;4, 'Raw Data'!O2140-'Raw Data'!P2140&gt;0)), 'Raw Data'!G2140, 0))</f>
        <v/>
      </c>
      <c r="M2147">
        <f>IF(ISBLANK('Raw Data'!J2140), 0, IF(AND(4=MATCH(LARGE('Raw Data'!G2140:J2140, 2), 'Raw Data'!G2140:J2140, 0), 'Raw Data'!P2140-'Raw Data'!O2140&gt;3), 'Raw Data'!J2140, 0))</f>
        <v/>
      </c>
      <c r="N2147">
        <f>IF(ISBLANK('Raw Data'!J2140), 0, IF(AND(3=MATCH(LARGE('Raw Data'!G2140:J2140, 2), 'Raw Data'!G2140:J2140, 0), 'Raw Data'!O2140-'Raw Data'!P2140&gt;3), 'Raw Data'!I2140, 0))</f>
        <v/>
      </c>
      <c r="O2147">
        <f>IF(ISBLANK('Raw Data'!J2140), 0, IF(AND(2=MATCH(LARGE('Raw Data'!G2140:J2140, 2), 'Raw Data'!G2140:J2140, 0), AND('Raw Data'!P2140-'Raw Data'!O2140&lt;4, 'Raw Data'!P2140-'Raw Data'!O2140&gt;0)), 'Raw Data'!H2140, 0))</f>
        <v/>
      </c>
      <c r="P2147">
        <f>IF(ISBLANK('Raw Data'!J2140), 0, IF(AND(1=MATCH(LARGE('Raw Data'!G2140:J2140, 2), 'Raw Data'!G2140:J2140, 0), AND('Raw Data'!O2140-'Raw Data'!P2140&lt;4, 'Raw Data'!O2140-'Raw Data'!P2140&gt;0)), 'Raw Data'!G2140, 0))</f>
        <v/>
      </c>
      <c r="Q2147">
        <f>IF(ISBLANK('Raw Data'!J2140), 0, IF(AND(4=MATCH(LARGE('Raw Data'!G2140:J2140, 1), 'Raw Data'!G2140:J2140, 0), 'Raw Data'!P2140-'Raw Data'!O2140&gt;3), 'Raw Data'!J2140, 0))</f>
        <v/>
      </c>
      <c r="R2147">
        <f>IF(ISBLANK('Raw Data'!J2140), 0, IF(AND(3=MATCH(LARGE('Raw Data'!G2140:J2140, 1), 'Raw Data'!G2140:J2140, 0), 'Raw Data'!O2140-'Raw Data'!P2140&gt;3), 'Raw Data'!I2140, 0))</f>
        <v/>
      </c>
      <c r="S2147">
        <f>IF(AND('Raw Data'!P2140-'Raw Data'!O2140&gt;4, 'Raw Data'!F2140&lt;'Raw Data'!C2140), 'Raw Data'!J2140, 0)</f>
        <v/>
      </c>
      <c r="T2147">
        <f>IF(AND('Raw Data'!O2140-'Raw Data'!P2140&gt;4, 'Raw Data'!F2140&gt;'Raw Data'!C2140), 'Raw Data'!I2140, 0)</f>
        <v/>
      </c>
      <c r="U2147">
        <f>IF(AND('Raw Data'!P2140-'Raw Data'!O2140&lt;3, 'Raw Data'!P2140&gt;'Raw Data'!O2140, 'Raw Data'!F2140&lt;'Raw Data'!C2140), 'Raw Data'!H2140, 0)</f>
        <v/>
      </c>
      <c r="V2147">
        <f>IF(AND('Raw Data'!P2140-'Raw Data'!O2140&lt;3, 'Raw Data'!P2140&gt;'Raw Data'!O2140, 'Raw Data'!F2140&gt;'Raw Data'!C2140), 'Raw Data'!G2140, 0)</f>
        <v/>
      </c>
    </row>
    <row r="2148">
      <c r="A2148">
        <f>IF(AND('Raw Data'!F2141&lt;'Raw Data'!C2141, 'Raw Data'!P2141&gt;'Raw Data'!O2141, 'Raw Data'!P2141-'Raw Data'!O2141&gt;3), 'Raw Data'!J2141, 0)</f>
        <v/>
      </c>
      <c r="B2148">
        <f>IF(AND('Raw Data'!C2141&lt;'Raw Data'!F2141, 'Raw Data'!O2141&gt;'Raw Data'!P2141, 'Raw Data'!O2141-'Raw Data'!P2141&gt;3), 'Raw Data'!I2141, 0)</f>
        <v/>
      </c>
      <c r="C2148">
        <f>IF(AND('Raw Data'!F2141&lt;'Raw Data'!C2141, 'Raw Data'!P2141&gt;'Raw Data'!O2141, 'Raw Data'!P2141-'Raw Data'!O2141&lt;4), 'Raw Data'!H2141, 0)</f>
        <v/>
      </c>
      <c r="D2148">
        <f>IF(AND('Raw Data'!C2141&lt;'Raw Data'!F2141, 'Raw Data'!O2141&gt;'Raw Data'!P2141, 'Raw Data'!O2141-'Raw Data'!P2141&lt;4), 'Raw Data'!G2141, 0)</f>
        <v/>
      </c>
      <c r="E2148">
        <f>IF(ISBLANK('Raw Data'!J2141), 0, IF(AND(4=MATCH(LARGE('Raw Data'!G2141:J2141, 4), 'Raw Data'!G2141:J2141, 0), 'Raw Data'!P2141-'Raw Data'!O2141&gt;3), 'Raw Data'!J2141, 0))</f>
        <v/>
      </c>
      <c r="F2148">
        <f>IF(ISBLANK('Raw Data'!J2141), 0, IF(AND(3=MATCH(LARGE('Raw Data'!G2141:J2141, 4), 'Raw Data'!G2141:J2141, 0), 'Raw Data'!O2141-'Raw Data'!P2141&gt;3), 'Raw Data'!I2141, 0))</f>
        <v/>
      </c>
      <c r="G2148">
        <f>IF(ISBLANK('Raw Data'!J2141), 0, IF(AND(2=MATCH(LARGE('Raw Data'!G2141:J2141, 4), 'Raw Data'!G2141:J2141, 0), AND('Raw Data'!P2141-'Raw Data'!O2141&lt;4, 'Raw Data'!P2141-'Raw Data'!O2141&gt;0)), 'Raw Data'!H2141, 0))</f>
        <v/>
      </c>
      <c r="H2148">
        <f>IF(ISBLANK('Raw Data'!J2141), 0, IF(AND(1=MATCH(LARGE('Raw Data'!G2141:J2141, 4), 'Raw Data'!G2141:J2141, 0), AND('Raw Data'!O2141-'Raw Data'!P2141&lt;4, 'Raw Data'!O2141-'Raw Data'!P2141&gt;0)), 'Raw Data'!G2141, 0))</f>
        <v/>
      </c>
      <c r="I2148">
        <f>IF(ISBLANK('Raw Data'!J2141), 0, IF(AND(4=MATCH(LARGE('Raw Data'!G2141:J2141, 3), 'Raw Data'!G2141:J2141, 0), 'Raw Data'!P2141-'Raw Data'!O2141&gt;3), 'Raw Data'!J2141, 0))</f>
        <v/>
      </c>
      <c r="J2148">
        <f>IF(ISBLANK('Raw Data'!J2141), 0, IF(AND(3=MATCH(LARGE('Raw Data'!G2141:J2141, 3), 'Raw Data'!G2141:J2141, 0), 'Raw Data'!O2141-'Raw Data'!P2141&gt;3), 'Raw Data'!I2141, 0))</f>
        <v/>
      </c>
      <c r="K2148">
        <f>IF(ISBLANK('Raw Data'!J2141), 0, IF(AND(2=MATCH(LARGE('Raw Data'!G2141:J2141, 3), 'Raw Data'!G2141:J2141, 0), AND('Raw Data'!P2141-'Raw Data'!O2141&lt;4, 'Raw Data'!P2141-'Raw Data'!O2141&gt;0)), 'Raw Data'!H2141, 0))</f>
        <v/>
      </c>
      <c r="L2148">
        <f>IF(ISBLANK('Raw Data'!J2141), 0, IF(AND(1=MATCH(LARGE('Raw Data'!G2141:J2141, 3), 'Raw Data'!G2141:J2141, 0), AND('Raw Data'!O2141-'Raw Data'!P2141&lt;4, 'Raw Data'!O2141-'Raw Data'!P2141&gt;0)), 'Raw Data'!G2141, 0))</f>
        <v/>
      </c>
      <c r="M2148">
        <f>IF(ISBLANK('Raw Data'!J2141), 0, IF(AND(4=MATCH(LARGE('Raw Data'!G2141:J2141, 2), 'Raw Data'!G2141:J2141, 0), 'Raw Data'!P2141-'Raw Data'!O2141&gt;3), 'Raw Data'!J2141, 0))</f>
        <v/>
      </c>
      <c r="N2148">
        <f>IF(ISBLANK('Raw Data'!J2141), 0, IF(AND(3=MATCH(LARGE('Raw Data'!G2141:J2141, 2), 'Raw Data'!G2141:J2141, 0), 'Raw Data'!O2141-'Raw Data'!P2141&gt;3), 'Raw Data'!I2141, 0))</f>
        <v/>
      </c>
      <c r="O2148">
        <f>IF(ISBLANK('Raw Data'!J2141), 0, IF(AND(2=MATCH(LARGE('Raw Data'!G2141:J2141, 2), 'Raw Data'!G2141:J2141, 0), AND('Raw Data'!P2141-'Raw Data'!O2141&lt;4, 'Raw Data'!P2141-'Raw Data'!O2141&gt;0)), 'Raw Data'!H2141, 0))</f>
        <v/>
      </c>
      <c r="P2148">
        <f>IF(ISBLANK('Raw Data'!J2141), 0, IF(AND(1=MATCH(LARGE('Raw Data'!G2141:J2141, 2), 'Raw Data'!G2141:J2141, 0), AND('Raw Data'!O2141-'Raw Data'!P2141&lt;4, 'Raw Data'!O2141-'Raw Data'!P2141&gt;0)), 'Raw Data'!G2141, 0))</f>
        <v/>
      </c>
      <c r="Q2148">
        <f>IF(ISBLANK('Raw Data'!J2141), 0, IF(AND(4=MATCH(LARGE('Raw Data'!G2141:J2141, 1), 'Raw Data'!G2141:J2141, 0), 'Raw Data'!P2141-'Raw Data'!O2141&gt;3), 'Raw Data'!J2141, 0))</f>
        <v/>
      </c>
      <c r="R2148">
        <f>IF(ISBLANK('Raw Data'!J2141), 0, IF(AND(3=MATCH(LARGE('Raw Data'!G2141:J2141, 1), 'Raw Data'!G2141:J2141, 0), 'Raw Data'!O2141-'Raw Data'!P2141&gt;3), 'Raw Data'!I2141, 0))</f>
        <v/>
      </c>
      <c r="S2148">
        <f>IF(AND('Raw Data'!P2141-'Raw Data'!O2141&gt;4, 'Raw Data'!F2141&lt;'Raw Data'!C2141), 'Raw Data'!J2141, 0)</f>
        <v/>
      </c>
      <c r="T2148">
        <f>IF(AND('Raw Data'!O2141-'Raw Data'!P2141&gt;4, 'Raw Data'!F2141&gt;'Raw Data'!C2141), 'Raw Data'!I2141, 0)</f>
        <v/>
      </c>
      <c r="U2148">
        <f>IF(AND('Raw Data'!P2141-'Raw Data'!O2141&lt;3, 'Raw Data'!P2141&gt;'Raw Data'!O2141, 'Raw Data'!F2141&lt;'Raw Data'!C2141), 'Raw Data'!H2141, 0)</f>
        <v/>
      </c>
      <c r="V2148">
        <f>IF(AND('Raw Data'!P2141-'Raw Data'!O2141&lt;3, 'Raw Data'!P2141&gt;'Raw Data'!O2141, 'Raw Data'!F2141&gt;'Raw Data'!C2141), 'Raw Data'!G2141, 0)</f>
        <v/>
      </c>
    </row>
    <row r="2149">
      <c r="A2149">
        <f>IF(AND('Raw Data'!F2142&lt;'Raw Data'!C2142, 'Raw Data'!P2142&gt;'Raw Data'!O2142, 'Raw Data'!P2142-'Raw Data'!O2142&gt;3), 'Raw Data'!J2142, 0)</f>
        <v/>
      </c>
      <c r="B2149">
        <f>IF(AND('Raw Data'!C2142&lt;'Raw Data'!F2142, 'Raw Data'!O2142&gt;'Raw Data'!P2142, 'Raw Data'!O2142-'Raw Data'!P2142&gt;3), 'Raw Data'!I2142, 0)</f>
        <v/>
      </c>
      <c r="C2149">
        <f>IF(AND('Raw Data'!F2142&lt;'Raw Data'!C2142, 'Raw Data'!P2142&gt;'Raw Data'!O2142, 'Raw Data'!P2142-'Raw Data'!O2142&lt;4), 'Raw Data'!H2142, 0)</f>
        <v/>
      </c>
      <c r="D2149">
        <f>IF(AND('Raw Data'!C2142&lt;'Raw Data'!F2142, 'Raw Data'!O2142&gt;'Raw Data'!P2142, 'Raw Data'!O2142-'Raw Data'!P2142&lt;4), 'Raw Data'!G2142, 0)</f>
        <v/>
      </c>
      <c r="E2149">
        <f>IF(ISBLANK('Raw Data'!J2142), 0, IF(AND(4=MATCH(LARGE('Raw Data'!G2142:J2142, 4), 'Raw Data'!G2142:J2142, 0), 'Raw Data'!P2142-'Raw Data'!O2142&gt;3), 'Raw Data'!J2142, 0))</f>
        <v/>
      </c>
      <c r="F2149">
        <f>IF(ISBLANK('Raw Data'!J2142), 0, IF(AND(3=MATCH(LARGE('Raw Data'!G2142:J2142, 4), 'Raw Data'!G2142:J2142, 0), 'Raw Data'!O2142-'Raw Data'!P2142&gt;3), 'Raw Data'!I2142, 0))</f>
        <v/>
      </c>
      <c r="G2149">
        <f>IF(ISBLANK('Raw Data'!J2142), 0, IF(AND(2=MATCH(LARGE('Raw Data'!G2142:J2142, 4), 'Raw Data'!G2142:J2142, 0), AND('Raw Data'!P2142-'Raw Data'!O2142&lt;4, 'Raw Data'!P2142-'Raw Data'!O2142&gt;0)), 'Raw Data'!H2142, 0))</f>
        <v/>
      </c>
      <c r="H2149">
        <f>IF(ISBLANK('Raw Data'!J2142), 0, IF(AND(1=MATCH(LARGE('Raw Data'!G2142:J2142, 4), 'Raw Data'!G2142:J2142, 0), AND('Raw Data'!O2142-'Raw Data'!P2142&lt;4, 'Raw Data'!O2142-'Raw Data'!P2142&gt;0)), 'Raw Data'!G2142, 0))</f>
        <v/>
      </c>
      <c r="I2149">
        <f>IF(ISBLANK('Raw Data'!J2142), 0, IF(AND(4=MATCH(LARGE('Raw Data'!G2142:J2142, 3), 'Raw Data'!G2142:J2142, 0), 'Raw Data'!P2142-'Raw Data'!O2142&gt;3), 'Raw Data'!J2142, 0))</f>
        <v/>
      </c>
      <c r="J2149">
        <f>IF(ISBLANK('Raw Data'!J2142), 0, IF(AND(3=MATCH(LARGE('Raw Data'!G2142:J2142, 3), 'Raw Data'!G2142:J2142, 0), 'Raw Data'!O2142-'Raw Data'!P2142&gt;3), 'Raw Data'!I2142, 0))</f>
        <v/>
      </c>
      <c r="K2149">
        <f>IF(ISBLANK('Raw Data'!J2142), 0, IF(AND(2=MATCH(LARGE('Raw Data'!G2142:J2142, 3), 'Raw Data'!G2142:J2142, 0), AND('Raw Data'!P2142-'Raw Data'!O2142&lt;4, 'Raw Data'!P2142-'Raw Data'!O2142&gt;0)), 'Raw Data'!H2142, 0))</f>
        <v/>
      </c>
      <c r="L2149">
        <f>IF(ISBLANK('Raw Data'!J2142), 0, IF(AND(1=MATCH(LARGE('Raw Data'!G2142:J2142, 3), 'Raw Data'!G2142:J2142, 0), AND('Raw Data'!O2142-'Raw Data'!P2142&lt;4, 'Raw Data'!O2142-'Raw Data'!P2142&gt;0)), 'Raw Data'!G2142, 0))</f>
        <v/>
      </c>
      <c r="M2149">
        <f>IF(ISBLANK('Raw Data'!J2142), 0, IF(AND(4=MATCH(LARGE('Raw Data'!G2142:J2142, 2), 'Raw Data'!G2142:J2142, 0), 'Raw Data'!P2142-'Raw Data'!O2142&gt;3), 'Raw Data'!J2142, 0))</f>
        <v/>
      </c>
      <c r="N2149">
        <f>IF(ISBLANK('Raw Data'!J2142), 0, IF(AND(3=MATCH(LARGE('Raw Data'!G2142:J2142, 2), 'Raw Data'!G2142:J2142, 0), 'Raw Data'!O2142-'Raw Data'!P2142&gt;3), 'Raw Data'!I2142, 0))</f>
        <v/>
      </c>
      <c r="O2149">
        <f>IF(ISBLANK('Raw Data'!J2142), 0, IF(AND(2=MATCH(LARGE('Raw Data'!G2142:J2142, 2), 'Raw Data'!G2142:J2142, 0), AND('Raw Data'!P2142-'Raw Data'!O2142&lt;4, 'Raw Data'!P2142-'Raw Data'!O2142&gt;0)), 'Raw Data'!H2142, 0))</f>
        <v/>
      </c>
      <c r="P2149">
        <f>IF(ISBLANK('Raw Data'!J2142), 0, IF(AND(1=MATCH(LARGE('Raw Data'!G2142:J2142, 2), 'Raw Data'!G2142:J2142, 0), AND('Raw Data'!O2142-'Raw Data'!P2142&lt;4, 'Raw Data'!O2142-'Raw Data'!P2142&gt;0)), 'Raw Data'!G2142, 0))</f>
        <v/>
      </c>
      <c r="Q2149">
        <f>IF(ISBLANK('Raw Data'!J2142), 0, IF(AND(4=MATCH(LARGE('Raw Data'!G2142:J2142, 1), 'Raw Data'!G2142:J2142, 0), 'Raw Data'!P2142-'Raw Data'!O2142&gt;3), 'Raw Data'!J2142, 0))</f>
        <v/>
      </c>
      <c r="R2149">
        <f>IF(ISBLANK('Raw Data'!J2142), 0, IF(AND(3=MATCH(LARGE('Raw Data'!G2142:J2142, 1), 'Raw Data'!G2142:J2142, 0), 'Raw Data'!O2142-'Raw Data'!P2142&gt;3), 'Raw Data'!I2142, 0))</f>
        <v/>
      </c>
      <c r="S2149">
        <f>IF(AND('Raw Data'!P2142-'Raw Data'!O2142&gt;4, 'Raw Data'!F2142&lt;'Raw Data'!C2142), 'Raw Data'!J2142, 0)</f>
        <v/>
      </c>
      <c r="T2149">
        <f>IF(AND('Raw Data'!O2142-'Raw Data'!P2142&gt;4, 'Raw Data'!F2142&gt;'Raw Data'!C2142), 'Raw Data'!I2142, 0)</f>
        <v/>
      </c>
      <c r="U2149">
        <f>IF(AND('Raw Data'!P2142-'Raw Data'!O2142&lt;3, 'Raw Data'!P2142&gt;'Raw Data'!O2142, 'Raw Data'!F2142&lt;'Raw Data'!C2142), 'Raw Data'!H2142, 0)</f>
        <v/>
      </c>
      <c r="V2149">
        <f>IF(AND('Raw Data'!P2142-'Raw Data'!O2142&lt;3, 'Raw Data'!P2142&gt;'Raw Data'!O2142, 'Raw Data'!F2142&gt;'Raw Data'!C2142), 'Raw Data'!G2142, 0)</f>
        <v/>
      </c>
    </row>
    <row r="2150">
      <c r="A2150">
        <f>IF(AND('Raw Data'!F2143&lt;'Raw Data'!C2143, 'Raw Data'!P2143&gt;'Raw Data'!O2143, 'Raw Data'!P2143-'Raw Data'!O2143&gt;3), 'Raw Data'!J2143, 0)</f>
        <v/>
      </c>
      <c r="B2150">
        <f>IF(AND('Raw Data'!C2143&lt;'Raw Data'!F2143, 'Raw Data'!O2143&gt;'Raw Data'!P2143, 'Raw Data'!O2143-'Raw Data'!P2143&gt;3), 'Raw Data'!I2143, 0)</f>
        <v/>
      </c>
      <c r="C2150">
        <f>IF(AND('Raw Data'!F2143&lt;'Raw Data'!C2143, 'Raw Data'!P2143&gt;'Raw Data'!O2143, 'Raw Data'!P2143-'Raw Data'!O2143&lt;4), 'Raw Data'!H2143, 0)</f>
        <v/>
      </c>
      <c r="D2150">
        <f>IF(AND('Raw Data'!C2143&lt;'Raw Data'!F2143, 'Raw Data'!O2143&gt;'Raw Data'!P2143, 'Raw Data'!O2143-'Raw Data'!P2143&lt;4), 'Raw Data'!G2143, 0)</f>
        <v/>
      </c>
      <c r="E2150">
        <f>IF(ISBLANK('Raw Data'!J2143), 0, IF(AND(4=MATCH(LARGE('Raw Data'!G2143:J2143, 4), 'Raw Data'!G2143:J2143, 0), 'Raw Data'!P2143-'Raw Data'!O2143&gt;3), 'Raw Data'!J2143, 0))</f>
        <v/>
      </c>
      <c r="F2150">
        <f>IF(ISBLANK('Raw Data'!J2143), 0, IF(AND(3=MATCH(LARGE('Raw Data'!G2143:J2143, 4), 'Raw Data'!G2143:J2143, 0), 'Raw Data'!O2143-'Raw Data'!P2143&gt;3), 'Raw Data'!I2143, 0))</f>
        <v/>
      </c>
      <c r="G2150">
        <f>IF(ISBLANK('Raw Data'!J2143), 0, IF(AND(2=MATCH(LARGE('Raw Data'!G2143:J2143, 4), 'Raw Data'!G2143:J2143, 0), AND('Raw Data'!P2143-'Raw Data'!O2143&lt;4, 'Raw Data'!P2143-'Raw Data'!O2143&gt;0)), 'Raw Data'!H2143, 0))</f>
        <v/>
      </c>
      <c r="H2150">
        <f>IF(ISBLANK('Raw Data'!J2143), 0, IF(AND(1=MATCH(LARGE('Raw Data'!G2143:J2143, 4), 'Raw Data'!G2143:J2143, 0), AND('Raw Data'!O2143-'Raw Data'!P2143&lt;4, 'Raw Data'!O2143-'Raw Data'!P2143&gt;0)), 'Raw Data'!G2143, 0))</f>
        <v/>
      </c>
      <c r="I2150">
        <f>IF(ISBLANK('Raw Data'!J2143), 0, IF(AND(4=MATCH(LARGE('Raw Data'!G2143:J2143, 3), 'Raw Data'!G2143:J2143, 0), 'Raw Data'!P2143-'Raw Data'!O2143&gt;3), 'Raw Data'!J2143, 0))</f>
        <v/>
      </c>
      <c r="J2150">
        <f>IF(ISBLANK('Raw Data'!J2143), 0, IF(AND(3=MATCH(LARGE('Raw Data'!G2143:J2143, 3), 'Raw Data'!G2143:J2143, 0), 'Raw Data'!O2143-'Raw Data'!P2143&gt;3), 'Raw Data'!I2143, 0))</f>
        <v/>
      </c>
      <c r="K2150">
        <f>IF(ISBLANK('Raw Data'!J2143), 0, IF(AND(2=MATCH(LARGE('Raw Data'!G2143:J2143, 3), 'Raw Data'!G2143:J2143, 0), AND('Raw Data'!P2143-'Raw Data'!O2143&lt;4, 'Raw Data'!P2143-'Raw Data'!O2143&gt;0)), 'Raw Data'!H2143, 0))</f>
        <v/>
      </c>
      <c r="L2150">
        <f>IF(ISBLANK('Raw Data'!J2143), 0, IF(AND(1=MATCH(LARGE('Raw Data'!G2143:J2143, 3), 'Raw Data'!G2143:J2143, 0), AND('Raw Data'!O2143-'Raw Data'!P2143&lt;4, 'Raw Data'!O2143-'Raw Data'!P2143&gt;0)), 'Raw Data'!G2143, 0))</f>
        <v/>
      </c>
      <c r="M2150">
        <f>IF(ISBLANK('Raw Data'!J2143), 0, IF(AND(4=MATCH(LARGE('Raw Data'!G2143:J2143, 2), 'Raw Data'!G2143:J2143, 0), 'Raw Data'!P2143-'Raw Data'!O2143&gt;3), 'Raw Data'!J2143, 0))</f>
        <v/>
      </c>
      <c r="N2150">
        <f>IF(ISBLANK('Raw Data'!J2143), 0, IF(AND(3=MATCH(LARGE('Raw Data'!G2143:J2143, 2), 'Raw Data'!G2143:J2143, 0), 'Raw Data'!O2143-'Raw Data'!P2143&gt;3), 'Raw Data'!I2143, 0))</f>
        <v/>
      </c>
      <c r="O2150">
        <f>IF(ISBLANK('Raw Data'!J2143), 0, IF(AND(2=MATCH(LARGE('Raw Data'!G2143:J2143, 2), 'Raw Data'!G2143:J2143, 0), AND('Raw Data'!P2143-'Raw Data'!O2143&lt;4, 'Raw Data'!P2143-'Raw Data'!O2143&gt;0)), 'Raw Data'!H2143, 0))</f>
        <v/>
      </c>
      <c r="P2150">
        <f>IF(ISBLANK('Raw Data'!J2143), 0, IF(AND(1=MATCH(LARGE('Raw Data'!G2143:J2143, 2), 'Raw Data'!G2143:J2143, 0), AND('Raw Data'!O2143-'Raw Data'!P2143&lt;4, 'Raw Data'!O2143-'Raw Data'!P2143&gt;0)), 'Raw Data'!G2143, 0))</f>
        <v/>
      </c>
      <c r="Q2150">
        <f>IF(ISBLANK('Raw Data'!J2143), 0, IF(AND(4=MATCH(LARGE('Raw Data'!G2143:J2143, 1), 'Raw Data'!G2143:J2143, 0), 'Raw Data'!P2143-'Raw Data'!O2143&gt;3), 'Raw Data'!J2143, 0))</f>
        <v/>
      </c>
      <c r="R2150">
        <f>IF(ISBLANK('Raw Data'!J2143), 0, IF(AND(3=MATCH(LARGE('Raw Data'!G2143:J2143, 1), 'Raw Data'!G2143:J2143, 0), 'Raw Data'!O2143-'Raw Data'!P2143&gt;3), 'Raw Data'!I2143, 0))</f>
        <v/>
      </c>
      <c r="S2150">
        <f>IF(AND('Raw Data'!P2143-'Raw Data'!O2143&gt;4, 'Raw Data'!F2143&lt;'Raw Data'!C2143), 'Raw Data'!J2143, 0)</f>
        <v/>
      </c>
      <c r="T2150">
        <f>IF(AND('Raw Data'!O2143-'Raw Data'!P2143&gt;4, 'Raw Data'!F2143&gt;'Raw Data'!C2143), 'Raw Data'!I2143, 0)</f>
        <v/>
      </c>
      <c r="U2150">
        <f>IF(AND('Raw Data'!P2143-'Raw Data'!O2143&lt;3, 'Raw Data'!P2143&gt;'Raw Data'!O2143, 'Raw Data'!F2143&lt;'Raw Data'!C2143), 'Raw Data'!H2143, 0)</f>
        <v/>
      </c>
      <c r="V2150">
        <f>IF(AND('Raw Data'!P2143-'Raw Data'!O2143&lt;3, 'Raw Data'!P2143&gt;'Raw Data'!O2143, 'Raw Data'!F2143&gt;'Raw Data'!C2143), 'Raw Data'!G2143, 0)</f>
        <v/>
      </c>
    </row>
    <row r="2151">
      <c r="A2151">
        <f>IF(AND('Raw Data'!F2144&lt;'Raw Data'!C2144, 'Raw Data'!P2144&gt;'Raw Data'!O2144, 'Raw Data'!P2144-'Raw Data'!O2144&gt;3), 'Raw Data'!J2144, 0)</f>
        <v/>
      </c>
      <c r="B2151">
        <f>IF(AND('Raw Data'!C2144&lt;'Raw Data'!F2144, 'Raw Data'!O2144&gt;'Raw Data'!P2144, 'Raw Data'!O2144-'Raw Data'!P2144&gt;3), 'Raw Data'!I2144, 0)</f>
        <v/>
      </c>
      <c r="C2151">
        <f>IF(AND('Raw Data'!F2144&lt;'Raw Data'!C2144, 'Raw Data'!P2144&gt;'Raw Data'!O2144, 'Raw Data'!P2144-'Raw Data'!O2144&lt;4), 'Raw Data'!H2144, 0)</f>
        <v/>
      </c>
      <c r="D2151">
        <f>IF(AND('Raw Data'!C2144&lt;'Raw Data'!F2144, 'Raw Data'!O2144&gt;'Raw Data'!P2144, 'Raw Data'!O2144-'Raw Data'!P2144&lt;4), 'Raw Data'!G2144, 0)</f>
        <v/>
      </c>
      <c r="E2151">
        <f>IF(ISBLANK('Raw Data'!J2144), 0, IF(AND(4=MATCH(LARGE('Raw Data'!G2144:J2144, 4), 'Raw Data'!G2144:J2144, 0), 'Raw Data'!P2144-'Raw Data'!O2144&gt;3), 'Raw Data'!J2144, 0))</f>
        <v/>
      </c>
      <c r="F2151">
        <f>IF(ISBLANK('Raw Data'!J2144), 0, IF(AND(3=MATCH(LARGE('Raw Data'!G2144:J2144, 4), 'Raw Data'!G2144:J2144, 0), 'Raw Data'!O2144-'Raw Data'!P2144&gt;3), 'Raw Data'!I2144, 0))</f>
        <v/>
      </c>
      <c r="G2151">
        <f>IF(ISBLANK('Raw Data'!J2144), 0, IF(AND(2=MATCH(LARGE('Raw Data'!G2144:J2144, 4), 'Raw Data'!G2144:J2144, 0), AND('Raw Data'!P2144-'Raw Data'!O2144&lt;4, 'Raw Data'!P2144-'Raw Data'!O2144&gt;0)), 'Raw Data'!H2144, 0))</f>
        <v/>
      </c>
      <c r="H2151">
        <f>IF(ISBLANK('Raw Data'!J2144), 0, IF(AND(1=MATCH(LARGE('Raw Data'!G2144:J2144, 4), 'Raw Data'!G2144:J2144, 0), AND('Raw Data'!O2144-'Raw Data'!P2144&lt;4, 'Raw Data'!O2144-'Raw Data'!P2144&gt;0)), 'Raw Data'!G2144, 0))</f>
        <v/>
      </c>
      <c r="I2151">
        <f>IF(ISBLANK('Raw Data'!J2144), 0, IF(AND(4=MATCH(LARGE('Raw Data'!G2144:J2144, 3), 'Raw Data'!G2144:J2144, 0), 'Raw Data'!P2144-'Raw Data'!O2144&gt;3), 'Raw Data'!J2144, 0))</f>
        <v/>
      </c>
      <c r="J2151">
        <f>IF(ISBLANK('Raw Data'!J2144), 0, IF(AND(3=MATCH(LARGE('Raw Data'!G2144:J2144, 3), 'Raw Data'!G2144:J2144, 0), 'Raw Data'!O2144-'Raw Data'!P2144&gt;3), 'Raw Data'!I2144, 0))</f>
        <v/>
      </c>
      <c r="K2151">
        <f>IF(ISBLANK('Raw Data'!J2144), 0, IF(AND(2=MATCH(LARGE('Raw Data'!G2144:J2144, 3), 'Raw Data'!G2144:J2144, 0), AND('Raw Data'!P2144-'Raw Data'!O2144&lt;4, 'Raw Data'!P2144-'Raw Data'!O2144&gt;0)), 'Raw Data'!H2144, 0))</f>
        <v/>
      </c>
      <c r="L2151">
        <f>IF(ISBLANK('Raw Data'!J2144), 0, IF(AND(1=MATCH(LARGE('Raw Data'!G2144:J2144, 3), 'Raw Data'!G2144:J2144, 0), AND('Raw Data'!O2144-'Raw Data'!P2144&lt;4, 'Raw Data'!O2144-'Raw Data'!P2144&gt;0)), 'Raw Data'!G2144, 0))</f>
        <v/>
      </c>
      <c r="M2151">
        <f>IF(ISBLANK('Raw Data'!J2144), 0, IF(AND(4=MATCH(LARGE('Raw Data'!G2144:J2144, 2), 'Raw Data'!G2144:J2144, 0), 'Raw Data'!P2144-'Raw Data'!O2144&gt;3), 'Raw Data'!J2144, 0))</f>
        <v/>
      </c>
      <c r="N2151">
        <f>IF(ISBLANK('Raw Data'!J2144), 0, IF(AND(3=MATCH(LARGE('Raw Data'!G2144:J2144, 2), 'Raw Data'!G2144:J2144, 0), 'Raw Data'!O2144-'Raw Data'!P2144&gt;3), 'Raw Data'!I2144, 0))</f>
        <v/>
      </c>
      <c r="O2151">
        <f>IF(ISBLANK('Raw Data'!J2144), 0, IF(AND(2=MATCH(LARGE('Raw Data'!G2144:J2144, 2), 'Raw Data'!G2144:J2144, 0), AND('Raw Data'!P2144-'Raw Data'!O2144&lt;4, 'Raw Data'!P2144-'Raw Data'!O2144&gt;0)), 'Raw Data'!H2144, 0))</f>
        <v/>
      </c>
      <c r="P2151">
        <f>IF(ISBLANK('Raw Data'!J2144), 0, IF(AND(1=MATCH(LARGE('Raw Data'!G2144:J2144, 2), 'Raw Data'!G2144:J2144, 0), AND('Raw Data'!O2144-'Raw Data'!P2144&lt;4, 'Raw Data'!O2144-'Raw Data'!P2144&gt;0)), 'Raw Data'!G2144, 0))</f>
        <v/>
      </c>
      <c r="Q2151">
        <f>IF(ISBLANK('Raw Data'!J2144), 0, IF(AND(4=MATCH(LARGE('Raw Data'!G2144:J2144, 1), 'Raw Data'!G2144:J2144, 0), 'Raw Data'!P2144-'Raw Data'!O2144&gt;3), 'Raw Data'!J2144, 0))</f>
        <v/>
      </c>
      <c r="R2151">
        <f>IF(ISBLANK('Raw Data'!J2144), 0, IF(AND(3=MATCH(LARGE('Raw Data'!G2144:J2144, 1), 'Raw Data'!G2144:J2144, 0), 'Raw Data'!O2144-'Raw Data'!P2144&gt;3), 'Raw Data'!I2144, 0))</f>
        <v/>
      </c>
      <c r="S2151">
        <f>IF(AND('Raw Data'!P2144-'Raw Data'!O2144&gt;4, 'Raw Data'!F2144&lt;'Raw Data'!C2144), 'Raw Data'!J2144, 0)</f>
        <v/>
      </c>
      <c r="T2151">
        <f>IF(AND('Raw Data'!O2144-'Raw Data'!P2144&gt;4, 'Raw Data'!F2144&gt;'Raw Data'!C2144), 'Raw Data'!I2144, 0)</f>
        <v/>
      </c>
      <c r="U2151">
        <f>IF(AND('Raw Data'!P2144-'Raw Data'!O2144&lt;3, 'Raw Data'!P2144&gt;'Raw Data'!O2144, 'Raw Data'!F2144&lt;'Raw Data'!C2144), 'Raw Data'!H2144, 0)</f>
        <v/>
      </c>
      <c r="V2151">
        <f>IF(AND('Raw Data'!P2144-'Raw Data'!O2144&lt;3, 'Raw Data'!P2144&gt;'Raw Data'!O2144, 'Raw Data'!F2144&gt;'Raw Data'!C2144), 'Raw Data'!G2144, 0)</f>
        <v/>
      </c>
    </row>
    <row r="2152">
      <c r="A2152">
        <f>IF(AND('Raw Data'!F2145&lt;'Raw Data'!C2145, 'Raw Data'!P2145&gt;'Raw Data'!O2145, 'Raw Data'!P2145-'Raw Data'!O2145&gt;3), 'Raw Data'!J2145, 0)</f>
        <v/>
      </c>
      <c r="B2152">
        <f>IF(AND('Raw Data'!C2145&lt;'Raw Data'!F2145, 'Raw Data'!O2145&gt;'Raw Data'!P2145, 'Raw Data'!O2145-'Raw Data'!P2145&gt;3), 'Raw Data'!I2145, 0)</f>
        <v/>
      </c>
      <c r="C2152">
        <f>IF(AND('Raw Data'!F2145&lt;'Raw Data'!C2145, 'Raw Data'!P2145&gt;'Raw Data'!O2145, 'Raw Data'!P2145-'Raw Data'!O2145&lt;4), 'Raw Data'!H2145, 0)</f>
        <v/>
      </c>
      <c r="D2152">
        <f>IF(AND('Raw Data'!C2145&lt;'Raw Data'!F2145, 'Raw Data'!O2145&gt;'Raw Data'!P2145, 'Raw Data'!O2145-'Raw Data'!P2145&lt;4), 'Raw Data'!G2145, 0)</f>
        <v/>
      </c>
      <c r="E2152">
        <f>IF(ISBLANK('Raw Data'!J2145), 0, IF(AND(4=MATCH(LARGE('Raw Data'!G2145:J2145, 4), 'Raw Data'!G2145:J2145, 0), 'Raw Data'!P2145-'Raw Data'!O2145&gt;3), 'Raw Data'!J2145, 0))</f>
        <v/>
      </c>
      <c r="F2152">
        <f>IF(ISBLANK('Raw Data'!J2145), 0, IF(AND(3=MATCH(LARGE('Raw Data'!G2145:J2145, 4), 'Raw Data'!G2145:J2145, 0), 'Raw Data'!O2145-'Raw Data'!P2145&gt;3), 'Raw Data'!I2145, 0))</f>
        <v/>
      </c>
      <c r="G2152">
        <f>IF(ISBLANK('Raw Data'!J2145), 0, IF(AND(2=MATCH(LARGE('Raw Data'!G2145:J2145, 4), 'Raw Data'!G2145:J2145, 0), AND('Raw Data'!P2145-'Raw Data'!O2145&lt;4, 'Raw Data'!P2145-'Raw Data'!O2145&gt;0)), 'Raw Data'!H2145, 0))</f>
        <v/>
      </c>
      <c r="H2152">
        <f>IF(ISBLANK('Raw Data'!J2145), 0, IF(AND(1=MATCH(LARGE('Raw Data'!G2145:J2145, 4), 'Raw Data'!G2145:J2145, 0), AND('Raw Data'!O2145-'Raw Data'!P2145&lt;4, 'Raw Data'!O2145-'Raw Data'!P2145&gt;0)), 'Raw Data'!G2145, 0))</f>
        <v/>
      </c>
      <c r="I2152">
        <f>IF(ISBLANK('Raw Data'!J2145), 0, IF(AND(4=MATCH(LARGE('Raw Data'!G2145:J2145, 3), 'Raw Data'!G2145:J2145, 0), 'Raw Data'!P2145-'Raw Data'!O2145&gt;3), 'Raw Data'!J2145, 0))</f>
        <v/>
      </c>
      <c r="J2152">
        <f>IF(ISBLANK('Raw Data'!J2145), 0, IF(AND(3=MATCH(LARGE('Raw Data'!G2145:J2145, 3), 'Raw Data'!G2145:J2145, 0), 'Raw Data'!O2145-'Raw Data'!P2145&gt;3), 'Raw Data'!I2145, 0))</f>
        <v/>
      </c>
      <c r="K2152">
        <f>IF(ISBLANK('Raw Data'!J2145), 0, IF(AND(2=MATCH(LARGE('Raw Data'!G2145:J2145, 3), 'Raw Data'!G2145:J2145, 0), AND('Raw Data'!P2145-'Raw Data'!O2145&lt;4, 'Raw Data'!P2145-'Raw Data'!O2145&gt;0)), 'Raw Data'!H2145, 0))</f>
        <v/>
      </c>
      <c r="L2152">
        <f>IF(ISBLANK('Raw Data'!J2145), 0, IF(AND(1=MATCH(LARGE('Raw Data'!G2145:J2145, 3), 'Raw Data'!G2145:J2145, 0), AND('Raw Data'!O2145-'Raw Data'!P2145&lt;4, 'Raw Data'!O2145-'Raw Data'!P2145&gt;0)), 'Raw Data'!G2145, 0))</f>
        <v/>
      </c>
      <c r="M2152">
        <f>IF(ISBLANK('Raw Data'!J2145), 0, IF(AND(4=MATCH(LARGE('Raw Data'!G2145:J2145, 2), 'Raw Data'!G2145:J2145, 0), 'Raw Data'!P2145-'Raw Data'!O2145&gt;3), 'Raw Data'!J2145, 0))</f>
        <v/>
      </c>
      <c r="N2152">
        <f>IF(ISBLANK('Raw Data'!J2145), 0, IF(AND(3=MATCH(LARGE('Raw Data'!G2145:J2145, 2), 'Raw Data'!G2145:J2145, 0), 'Raw Data'!O2145-'Raw Data'!P2145&gt;3), 'Raw Data'!I2145, 0))</f>
        <v/>
      </c>
      <c r="O2152">
        <f>IF(ISBLANK('Raw Data'!J2145), 0, IF(AND(2=MATCH(LARGE('Raw Data'!G2145:J2145, 2), 'Raw Data'!G2145:J2145, 0), AND('Raw Data'!P2145-'Raw Data'!O2145&lt;4, 'Raw Data'!P2145-'Raw Data'!O2145&gt;0)), 'Raw Data'!H2145, 0))</f>
        <v/>
      </c>
      <c r="P2152">
        <f>IF(ISBLANK('Raw Data'!J2145), 0, IF(AND(1=MATCH(LARGE('Raw Data'!G2145:J2145, 2), 'Raw Data'!G2145:J2145, 0), AND('Raw Data'!O2145-'Raw Data'!P2145&lt;4, 'Raw Data'!O2145-'Raw Data'!P2145&gt;0)), 'Raw Data'!G2145, 0))</f>
        <v/>
      </c>
      <c r="Q2152">
        <f>IF(ISBLANK('Raw Data'!J2145), 0, IF(AND(4=MATCH(LARGE('Raw Data'!G2145:J2145, 1), 'Raw Data'!G2145:J2145, 0), 'Raw Data'!P2145-'Raw Data'!O2145&gt;3), 'Raw Data'!J2145, 0))</f>
        <v/>
      </c>
      <c r="R2152">
        <f>IF(ISBLANK('Raw Data'!J2145), 0, IF(AND(3=MATCH(LARGE('Raw Data'!G2145:J2145, 1), 'Raw Data'!G2145:J2145, 0), 'Raw Data'!O2145-'Raw Data'!P2145&gt;3), 'Raw Data'!I2145, 0))</f>
        <v/>
      </c>
      <c r="S2152">
        <f>IF(AND('Raw Data'!P2145-'Raw Data'!O2145&gt;4, 'Raw Data'!F2145&lt;'Raw Data'!C2145), 'Raw Data'!J2145, 0)</f>
        <v/>
      </c>
      <c r="T2152">
        <f>IF(AND('Raw Data'!O2145-'Raw Data'!P2145&gt;4, 'Raw Data'!F2145&gt;'Raw Data'!C2145), 'Raw Data'!I2145, 0)</f>
        <v/>
      </c>
      <c r="U2152">
        <f>IF(AND('Raw Data'!P2145-'Raw Data'!O2145&lt;3, 'Raw Data'!P2145&gt;'Raw Data'!O2145, 'Raw Data'!F2145&lt;'Raw Data'!C2145), 'Raw Data'!H2145, 0)</f>
        <v/>
      </c>
      <c r="V2152">
        <f>IF(AND('Raw Data'!P2145-'Raw Data'!O2145&lt;3, 'Raw Data'!P2145&gt;'Raw Data'!O2145, 'Raw Data'!F2145&gt;'Raw Data'!C2145), 'Raw Data'!G2145, 0)</f>
        <v/>
      </c>
    </row>
    <row r="2153">
      <c r="A2153">
        <f>IF(AND('Raw Data'!F2146&lt;'Raw Data'!C2146, 'Raw Data'!P2146&gt;'Raw Data'!O2146, 'Raw Data'!P2146-'Raw Data'!O2146&gt;3), 'Raw Data'!J2146, 0)</f>
        <v/>
      </c>
      <c r="B2153">
        <f>IF(AND('Raw Data'!C2146&lt;'Raw Data'!F2146, 'Raw Data'!O2146&gt;'Raw Data'!P2146, 'Raw Data'!O2146-'Raw Data'!P2146&gt;3), 'Raw Data'!I2146, 0)</f>
        <v/>
      </c>
      <c r="C2153">
        <f>IF(AND('Raw Data'!F2146&lt;'Raw Data'!C2146, 'Raw Data'!P2146&gt;'Raw Data'!O2146, 'Raw Data'!P2146-'Raw Data'!O2146&lt;4), 'Raw Data'!H2146, 0)</f>
        <v/>
      </c>
      <c r="D2153">
        <f>IF(AND('Raw Data'!C2146&lt;'Raw Data'!F2146, 'Raw Data'!O2146&gt;'Raw Data'!P2146, 'Raw Data'!O2146-'Raw Data'!P2146&lt;4), 'Raw Data'!G2146, 0)</f>
        <v/>
      </c>
      <c r="E2153">
        <f>IF(ISBLANK('Raw Data'!J2146), 0, IF(AND(4=MATCH(LARGE('Raw Data'!G2146:J2146, 4), 'Raw Data'!G2146:J2146, 0), 'Raw Data'!P2146-'Raw Data'!O2146&gt;3), 'Raw Data'!J2146, 0))</f>
        <v/>
      </c>
      <c r="F2153">
        <f>IF(ISBLANK('Raw Data'!J2146), 0, IF(AND(3=MATCH(LARGE('Raw Data'!G2146:J2146, 4), 'Raw Data'!G2146:J2146, 0), 'Raw Data'!O2146-'Raw Data'!P2146&gt;3), 'Raw Data'!I2146, 0))</f>
        <v/>
      </c>
      <c r="G2153">
        <f>IF(ISBLANK('Raw Data'!J2146), 0, IF(AND(2=MATCH(LARGE('Raw Data'!G2146:J2146, 4), 'Raw Data'!G2146:J2146, 0), AND('Raw Data'!P2146-'Raw Data'!O2146&lt;4, 'Raw Data'!P2146-'Raw Data'!O2146&gt;0)), 'Raw Data'!H2146, 0))</f>
        <v/>
      </c>
      <c r="H2153">
        <f>IF(ISBLANK('Raw Data'!J2146), 0, IF(AND(1=MATCH(LARGE('Raw Data'!G2146:J2146, 4), 'Raw Data'!G2146:J2146, 0), AND('Raw Data'!O2146-'Raw Data'!P2146&lt;4, 'Raw Data'!O2146-'Raw Data'!P2146&gt;0)), 'Raw Data'!G2146, 0))</f>
        <v/>
      </c>
      <c r="I2153">
        <f>IF(ISBLANK('Raw Data'!J2146), 0, IF(AND(4=MATCH(LARGE('Raw Data'!G2146:J2146, 3), 'Raw Data'!G2146:J2146, 0), 'Raw Data'!P2146-'Raw Data'!O2146&gt;3), 'Raw Data'!J2146, 0))</f>
        <v/>
      </c>
      <c r="J2153">
        <f>IF(ISBLANK('Raw Data'!J2146), 0, IF(AND(3=MATCH(LARGE('Raw Data'!G2146:J2146, 3), 'Raw Data'!G2146:J2146, 0), 'Raw Data'!O2146-'Raw Data'!P2146&gt;3), 'Raw Data'!I2146, 0))</f>
        <v/>
      </c>
      <c r="K2153">
        <f>IF(ISBLANK('Raw Data'!J2146), 0, IF(AND(2=MATCH(LARGE('Raw Data'!G2146:J2146, 3), 'Raw Data'!G2146:J2146, 0), AND('Raw Data'!P2146-'Raw Data'!O2146&lt;4, 'Raw Data'!P2146-'Raw Data'!O2146&gt;0)), 'Raw Data'!H2146, 0))</f>
        <v/>
      </c>
      <c r="L2153">
        <f>IF(ISBLANK('Raw Data'!J2146), 0, IF(AND(1=MATCH(LARGE('Raw Data'!G2146:J2146, 3), 'Raw Data'!G2146:J2146, 0), AND('Raw Data'!O2146-'Raw Data'!P2146&lt;4, 'Raw Data'!O2146-'Raw Data'!P2146&gt;0)), 'Raw Data'!G2146, 0))</f>
        <v/>
      </c>
      <c r="M2153">
        <f>IF(ISBLANK('Raw Data'!J2146), 0, IF(AND(4=MATCH(LARGE('Raw Data'!G2146:J2146, 2), 'Raw Data'!G2146:J2146, 0), 'Raw Data'!P2146-'Raw Data'!O2146&gt;3), 'Raw Data'!J2146, 0))</f>
        <v/>
      </c>
      <c r="N2153">
        <f>IF(ISBLANK('Raw Data'!J2146), 0, IF(AND(3=MATCH(LARGE('Raw Data'!G2146:J2146, 2), 'Raw Data'!G2146:J2146, 0), 'Raw Data'!O2146-'Raw Data'!P2146&gt;3), 'Raw Data'!I2146, 0))</f>
        <v/>
      </c>
      <c r="O2153">
        <f>IF(ISBLANK('Raw Data'!J2146), 0, IF(AND(2=MATCH(LARGE('Raw Data'!G2146:J2146, 2), 'Raw Data'!G2146:J2146, 0), AND('Raw Data'!P2146-'Raw Data'!O2146&lt;4, 'Raw Data'!P2146-'Raw Data'!O2146&gt;0)), 'Raw Data'!H2146, 0))</f>
        <v/>
      </c>
      <c r="P2153">
        <f>IF(ISBLANK('Raw Data'!J2146), 0, IF(AND(1=MATCH(LARGE('Raw Data'!G2146:J2146, 2), 'Raw Data'!G2146:J2146, 0), AND('Raw Data'!O2146-'Raw Data'!P2146&lt;4, 'Raw Data'!O2146-'Raw Data'!P2146&gt;0)), 'Raw Data'!G2146, 0))</f>
        <v/>
      </c>
      <c r="Q2153">
        <f>IF(ISBLANK('Raw Data'!J2146), 0, IF(AND(4=MATCH(LARGE('Raw Data'!G2146:J2146, 1), 'Raw Data'!G2146:J2146, 0), 'Raw Data'!P2146-'Raw Data'!O2146&gt;3), 'Raw Data'!J2146, 0))</f>
        <v/>
      </c>
      <c r="R2153">
        <f>IF(ISBLANK('Raw Data'!J2146), 0, IF(AND(3=MATCH(LARGE('Raw Data'!G2146:J2146, 1), 'Raw Data'!G2146:J2146, 0), 'Raw Data'!O2146-'Raw Data'!P2146&gt;3), 'Raw Data'!I2146, 0))</f>
        <v/>
      </c>
      <c r="S2153">
        <f>IF(AND('Raw Data'!P2146-'Raw Data'!O2146&gt;4, 'Raw Data'!F2146&lt;'Raw Data'!C2146), 'Raw Data'!J2146, 0)</f>
        <v/>
      </c>
      <c r="T2153">
        <f>IF(AND('Raw Data'!O2146-'Raw Data'!P2146&gt;4, 'Raw Data'!F2146&gt;'Raw Data'!C2146), 'Raw Data'!I2146, 0)</f>
        <v/>
      </c>
      <c r="U2153">
        <f>IF(AND('Raw Data'!P2146-'Raw Data'!O2146&lt;3, 'Raw Data'!P2146&gt;'Raw Data'!O2146, 'Raw Data'!F2146&lt;'Raw Data'!C2146), 'Raw Data'!H2146, 0)</f>
        <v/>
      </c>
      <c r="V2153">
        <f>IF(AND('Raw Data'!P2146-'Raw Data'!O2146&lt;3, 'Raw Data'!P2146&gt;'Raw Data'!O2146, 'Raw Data'!F2146&gt;'Raw Data'!C2146), 'Raw Data'!G2146, 0)</f>
        <v/>
      </c>
    </row>
    <row r="2154">
      <c r="A2154">
        <f>IF(AND('Raw Data'!F2147&lt;'Raw Data'!C2147, 'Raw Data'!P2147&gt;'Raw Data'!O2147, 'Raw Data'!P2147-'Raw Data'!O2147&gt;3), 'Raw Data'!J2147, 0)</f>
        <v/>
      </c>
      <c r="B2154">
        <f>IF(AND('Raw Data'!C2147&lt;'Raw Data'!F2147, 'Raw Data'!O2147&gt;'Raw Data'!P2147, 'Raw Data'!O2147-'Raw Data'!P2147&gt;3), 'Raw Data'!I2147, 0)</f>
        <v/>
      </c>
      <c r="C2154">
        <f>IF(AND('Raw Data'!F2147&lt;'Raw Data'!C2147, 'Raw Data'!P2147&gt;'Raw Data'!O2147, 'Raw Data'!P2147-'Raw Data'!O2147&lt;4), 'Raw Data'!H2147, 0)</f>
        <v/>
      </c>
      <c r="D2154">
        <f>IF(AND('Raw Data'!C2147&lt;'Raw Data'!F2147, 'Raw Data'!O2147&gt;'Raw Data'!P2147, 'Raw Data'!O2147-'Raw Data'!P2147&lt;4), 'Raw Data'!G2147, 0)</f>
        <v/>
      </c>
      <c r="E2154">
        <f>IF(ISBLANK('Raw Data'!J2147), 0, IF(AND(4=MATCH(LARGE('Raw Data'!G2147:J2147, 4), 'Raw Data'!G2147:J2147, 0), 'Raw Data'!P2147-'Raw Data'!O2147&gt;3), 'Raw Data'!J2147, 0))</f>
        <v/>
      </c>
      <c r="F2154">
        <f>IF(ISBLANK('Raw Data'!J2147), 0, IF(AND(3=MATCH(LARGE('Raw Data'!G2147:J2147, 4), 'Raw Data'!G2147:J2147, 0), 'Raw Data'!O2147-'Raw Data'!P2147&gt;3), 'Raw Data'!I2147, 0))</f>
        <v/>
      </c>
      <c r="G2154">
        <f>IF(ISBLANK('Raw Data'!J2147), 0, IF(AND(2=MATCH(LARGE('Raw Data'!G2147:J2147, 4), 'Raw Data'!G2147:J2147, 0), AND('Raw Data'!P2147-'Raw Data'!O2147&lt;4, 'Raw Data'!P2147-'Raw Data'!O2147&gt;0)), 'Raw Data'!H2147, 0))</f>
        <v/>
      </c>
      <c r="H2154">
        <f>IF(ISBLANK('Raw Data'!J2147), 0, IF(AND(1=MATCH(LARGE('Raw Data'!G2147:J2147, 4), 'Raw Data'!G2147:J2147, 0), AND('Raw Data'!O2147-'Raw Data'!P2147&lt;4, 'Raw Data'!O2147-'Raw Data'!P2147&gt;0)), 'Raw Data'!G2147, 0))</f>
        <v/>
      </c>
      <c r="I2154">
        <f>IF(ISBLANK('Raw Data'!J2147), 0, IF(AND(4=MATCH(LARGE('Raw Data'!G2147:J2147, 3), 'Raw Data'!G2147:J2147, 0), 'Raw Data'!P2147-'Raw Data'!O2147&gt;3), 'Raw Data'!J2147, 0))</f>
        <v/>
      </c>
      <c r="J2154">
        <f>IF(ISBLANK('Raw Data'!J2147), 0, IF(AND(3=MATCH(LARGE('Raw Data'!G2147:J2147, 3), 'Raw Data'!G2147:J2147, 0), 'Raw Data'!O2147-'Raw Data'!P2147&gt;3), 'Raw Data'!I2147, 0))</f>
        <v/>
      </c>
      <c r="K2154">
        <f>IF(ISBLANK('Raw Data'!J2147), 0, IF(AND(2=MATCH(LARGE('Raw Data'!G2147:J2147, 3), 'Raw Data'!G2147:J2147, 0), AND('Raw Data'!P2147-'Raw Data'!O2147&lt;4, 'Raw Data'!P2147-'Raw Data'!O2147&gt;0)), 'Raw Data'!H2147, 0))</f>
        <v/>
      </c>
      <c r="L2154">
        <f>IF(ISBLANK('Raw Data'!J2147), 0, IF(AND(1=MATCH(LARGE('Raw Data'!G2147:J2147, 3), 'Raw Data'!G2147:J2147, 0), AND('Raw Data'!O2147-'Raw Data'!P2147&lt;4, 'Raw Data'!O2147-'Raw Data'!P2147&gt;0)), 'Raw Data'!G2147, 0))</f>
        <v/>
      </c>
      <c r="M2154">
        <f>IF(ISBLANK('Raw Data'!J2147), 0, IF(AND(4=MATCH(LARGE('Raw Data'!G2147:J2147, 2), 'Raw Data'!G2147:J2147, 0), 'Raw Data'!P2147-'Raw Data'!O2147&gt;3), 'Raw Data'!J2147, 0))</f>
        <v/>
      </c>
      <c r="N2154">
        <f>IF(ISBLANK('Raw Data'!J2147), 0, IF(AND(3=MATCH(LARGE('Raw Data'!G2147:J2147, 2), 'Raw Data'!G2147:J2147, 0), 'Raw Data'!O2147-'Raw Data'!P2147&gt;3), 'Raw Data'!I2147, 0))</f>
        <v/>
      </c>
      <c r="O2154">
        <f>IF(ISBLANK('Raw Data'!J2147), 0, IF(AND(2=MATCH(LARGE('Raw Data'!G2147:J2147, 2), 'Raw Data'!G2147:J2147, 0), AND('Raw Data'!P2147-'Raw Data'!O2147&lt;4, 'Raw Data'!P2147-'Raw Data'!O2147&gt;0)), 'Raw Data'!H2147, 0))</f>
        <v/>
      </c>
      <c r="P2154">
        <f>IF(ISBLANK('Raw Data'!J2147), 0, IF(AND(1=MATCH(LARGE('Raw Data'!G2147:J2147, 2), 'Raw Data'!G2147:J2147, 0), AND('Raw Data'!O2147-'Raw Data'!P2147&lt;4, 'Raw Data'!O2147-'Raw Data'!P2147&gt;0)), 'Raw Data'!G2147, 0))</f>
        <v/>
      </c>
      <c r="Q2154">
        <f>IF(ISBLANK('Raw Data'!J2147), 0, IF(AND(4=MATCH(LARGE('Raw Data'!G2147:J2147, 1), 'Raw Data'!G2147:J2147, 0), 'Raw Data'!P2147-'Raw Data'!O2147&gt;3), 'Raw Data'!J2147, 0))</f>
        <v/>
      </c>
      <c r="R2154">
        <f>IF(ISBLANK('Raw Data'!J2147), 0, IF(AND(3=MATCH(LARGE('Raw Data'!G2147:J2147, 1), 'Raw Data'!G2147:J2147, 0), 'Raw Data'!O2147-'Raw Data'!P2147&gt;3), 'Raw Data'!I2147, 0))</f>
        <v/>
      </c>
      <c r="S2154">
        <f>IF(AND('Raw Data'!P2147-'Raw Data'!O2147&gt;4, 'Raw Data'!F2147&lt;'Raw Data'!C2147), 'Raw Data'!J2147, 0)</f>
        <v/>
      </c>
      <c r="T2154">
        <f>IF(AND('Raw Data'!O2147-'Raw Data'!P2147&gt;4, 'Raw Data'!F2147&gt;'Raw Data'!C2147), 'Raw Data'!I2147, 0)</f>
        <v/>
      </c>
      <c r="U2154">
        <f>IF(AND('Raw Data'!P2147-'Raw Data'!O2147&lt;3, 'Raw Data'!P2147&gt;'Raw Data'!O2147, 'Raw Data'!F2147&lt;'Raw Data'!C2147), 'Raw Data'!H2147, 0)</f>
        <v/>
      </c>
      <c r="V2154">
        <f>IF(AND('Raw Data'!P2147-'Raw Data'!O2147&lt;3, 'Raw Data'!P2147&gt;'Raw Data'!O2147, 'Raw Data'!F2147&gt;'Raw Data'!C2147), 'Raw Data'!G2147, 0)</f>
        <v/>
      </c>
    </row>
    <row r="2155">
      <c r="A2155">
        <f>IF(AND('Raw Data'!F2148&lt;'Raw Data'!C2148, 'Raw Data'!P2148&gt;'Raw Data'!O2148, 'Raw Data'!P2148-'Raw Data'!O2148&gt;3), 'Raw Data'!J2148, 0)</f>
        <v/>
      </c>
      <c r="B2155">
        <f>IF(AND('Raw Data'!C2148&lt;'Raw Data'!F2148, 'Raw Data'!O2148&gt;'Raw Data'!P2148, 'Raw Data'!O2148-'Raw Data'!P2148&gt;3), 'Raw Data'!I2148, 0)</f>
        <v/>
      </c>
      <c r="C2155">
        <f>IF(AND('Raw Data'!F2148&lt;'Raw Data'!C2148, 'Raw Data'!P2148&gt;'Raw Data'!O2148, 'Raw Data'!P2148-'Raw Data'!O2148&lt;4), 'Raw Data'!H2148, 0)</f>
        <v/>
      </c>
      <c r="D2155">
        <f>IF(AND('Raw Data'!C2148&lt;'Raw Data'!F2148, 'Raw Data'!O2148&gt;'Raw Data'!P2148, 'Raw Data'!O2148-'Raw Data'!P2148&lt;4), 'Raw Data'!G2148, 0)</f>
        <v/>
      </c>
      <c r="E2155">
        <f>IF(ISBLANK('Raw Data'!J2148), 0, IF(AND(4=MATCH(LARGE('Raw Data'!G2148:J2148, 4), 'Raw Data'!G2148:J2148, 0), 'Raw Data'!P2148-'Raw Data'!O2148&gt;3), 'Raw Data'!J2148, 0))</f>
        <v/>
      </c>
      <c r="F2155">
        <f>IF(ISBLANK('Raw Data'!J2148), 0, IF(AND(3=MATCH(LARGE('Raw Data'!G2148:J2148, 4), 'Raw Data'!G2148:J2148, 0), 'Raw Data'!O2148-'Raw Data'!P2148&gt;3), 'Raw Data'!I2148, 0))</f>
        <v/>
      </c>
      <c r="G2155">
        <f>IF(ISBLANK('Raw Data'!J2148), 0, IF(AND(2=MATCH(LARGE('Raw Data'!G2148:J2148, 4), 'Raw Data'!G2148:J2148, 0), AND('Raw Data'!P2148-'Raw Data'!O2148&lt;4, 'Raw Data'!P2148-'Raw Data'!O2148&gt;0)), 'Raw Data'!H2148, 0))</f>
        <v/>
      </c>
      <c r="H2155">
        <f>IF(ISBLANK('Raw Data'!J2148), 0, IF(AND(1=MATCH(LARGE('Raw Data'!G2148:J2148, 4), 'Raw Data'!G2148:J2148, 0), AND('Raw Data'!O2148-'Raw Data'!P2148&lt;4, 'Raw Data'!O2148-'Raw Data'!P2148&gt;0)), 'Raw Data'!G2148, 0))</f>
        <v/>
      </c>
      <c r="I2155">
        <f>IF(ISBLANK('Raw Data'!J2148), 0, IF(AND(4=MATCH(LARGE('Raw Data'!G2148:J2148, 3), 'Raw Data'!G2148:J2148, 0), 'Raw Data'!P2148-'Raw Data'!O2148&gt;3), 'Raw Data'!J2148, 0))</f>
        <v/>
      </c>
      <c r="J2155">
        <f>IF(ISBLANK('Raw Data'!J2148), 0, IF(AND(3=MATCH(LARGE('Raw Data'!G2148:J2148, 3), 'Raw Data'!G2148:J2148, 0), 'Raw Data'!O2148-'Raw Data'!P2148&gt;3), 'Raw Data'!I2148, 0))</f>
        <v/>
      </c>
      <c r="K2155">
        <f>IF(ISBLANK('Raw Data'!J2148), 0, IF(AND(2=MATCH(LARGE('Raw Data'!G2148:J2148, 3), 'Raw Data'!G2148:J2148, 0), AND('Raw Data'!P2148-'Raw Data'!O2148&lt;4, 'Raw Data'!P2148-'Raw Data'!O2148&gt;0)), 'Raw Data'!H2148, 0))</f>
        <v/>
      </c>
      <c r="L2155">
        <f>IF(ISBLANK('Raw Data'!J2148), 0, IF(AND(1=MATCH(LARGE('Raw Data'!G2148:J2148, 3), 'Raw Data'!G2148:J2148, 0), AND('Raw Data'!O2148-'Raw Data'!P2148&lt;4, 'Raw Data'!O2148-'Raw Data'!P2148&gt;0)), 'Raw Data'!G2148, 0))</f>
        <v/>
      </c>
      <c r="M2155">
        <f>IF(ISBLANK('Raw Data'!J2148), 0, IF(AND(4=MATCH(LARGE('Raw Data'!G2148:J2148, 2), 'Raw Data'!G2148:J2148, 0), 'Raw Data'!P2148-'Raw Data'!O2148&gt;3), 'Raw Data'!J2148, 0))</f>
        <v/>
      </c>
      <c r="N2155">
        <f>IF(ISBLANK('Raw Data'!J2148), 0, IF(AND(3=MATCH(LARGE('Raw Data'!G2148:J2148, 2), 'Raw Data'!G2148:J2148, 0), 'Raw Data'!O2148-'Raw Data'!P2148&gt;3), 'Raw Data'!I2148, 0))</f>
        <v/>
      </c>
      <c r="O2155">
        <f>IF(ISBLANK('Raw Data'!J2148), 0, IF(AND(2=MATCH(LARGE('Raw Data'!G2148:J2148, 2), 'Raw Data'!G2148:J2148, 0), AND('Raw Data'!P2148-'Raw Data'!O2148&lt;4, 'Raw Data'!P2148-'Raw Data'!O2148&gt;0)), 'Raw Data'!H2148, 0))</f>
        <v/>
      </c>
      <c r="P2155">
        <f>IF(ISBLANK('Raw Data'!J2148), 0, IF(AND(1=MATCH(LARGE('Raw Data'!G2148:J2148, 2), 'Raw Data'!G2148:J2148, 0), AND('Raw Data'!O2148-'Raw Data'!P2148&lt;4, 'Raw Data'!O2148-'Raw Data'!P2148&gt;0)), 'Raw Data'!G2148, 0))</f>
        <v/>
      </c>
      <c r="Q2155">
        <f>IF(ISBLANK('Raw Data'!J2148), 0, IF(AND(4=MATCH(LARGE('Raw Data'!G2148:J2148, 1), 'Raw Data'!G2148:J2148, 0), 'Raw Data'!P2148-'Raw Data'!O2148&gt;3), 'Raw Data'!J2148, 0))</f>
        <v/>
      </c>
      <c r="R2155">
        <f>IF(ISBLANK('Raw Data'!J2148), 0, IF(AND(3=MATCH(LARGE('Raw Data'!G2148:J2148, 1), 'Raw Data'!G2148:J2148, 0), 'Raw Data'!O2148-'Raw Data'!P2148&gt;3), 'Raw Data'!I2148, 0))</f>
        <v/>
      </c>
      <c r="S2155">
        <f>IF(AND('Raw Data'!P2148-'Raw Data'!O2148&gt;4, 'Raw Data'!F2148&lt;'Raw Data'!C2148), 'Raw Data'!J2148, 0)</f>
        <v/>
      </c>
      <c r="T2155">
        <f>IF(AND('Raw Data'!O2148-'Raw Data'!P2148&gt;4, 'Raw Data'!F2148&gt;'Raw Data'!C2148), 'Raw Data'!I2148, 0)</f>
        <v/>
      </c>
      <c r="U2155">
        <f>IF(AND('Raw Data'!P2148-'Raw Data'!O2148&lt;3, 'Raw Data'!P2148&gt;'Raw Data'!O2148, 'Raw Data'!F2148&lt;'Raw Data'!C2148), 'Raw Data'!H2148, 0)</f>
        <v/>
      </c>
      <c r="V2155">
        <f>IF(AND('Raw Data'!P2148-'Raw Data'!O2148&lt;3, 'Raw Data'!P2148&gt;'Raw Data'!O2148, 'Raw Data'!F2148&gt;'Raw Data'!C2148), 'Raw Data'!G2148, 0)</f>
        <v/>
      </c>
    </row>
    <row r="2156">
      <c r="A2156">
        <f>IF(AND('Raw Data'!F2149&lt;'Raw Data'!C2149, 'Raw Data'!P2149&gt;'Raw Data'!O2149, 'Raw Data'!P2149-'Raw Data'!O2149&gt;3), 'Raw Data'!J2149, 0)</f>
        <v/>
      </c>
      <c r="B2156">
        <f>IF(AND('Raw Data'!C2149&lt;'Raw Data'!F2149, 'Raw Data'!O2149&gt;'Raw Data'!P2149, 'Raw Data'!O2149-'Raw Data'!P2149&gt;3), 'Raw Data'!I2149, 0)</f>
        <v/>
      </c>
      <c r="C2156">
        <f>IF(AND('Raw Data'!F2149&lt;'Raw Data'!C2149, 'Raw Data'!P2149&gt;'Raw Data'!O2149, 'Raw Data'!P2149-'Raw Data'!O2149&lt;4), 'Raw Data'!H2149, 0)</f>
        <v/>
      </c>
      <c r="D2156">
        <f>IF(AND('Raw Data'!C2149&lt;'Raw Data'!F2149, 'Raw Data'!O2149&gt;'Raw Data'!P2149, 'Raw Data'!O2149-'Raw Data'!P2149&lt;4), 'Raw Data'!G2149, 0)</f>
        <v/>
      </c>
      <c r="E2156">
        <f>IF(ISBLANK('Raw Data'!J2149), 0, IF(AND(4=MATCH(LARGE('Raw Data'!G2149:J2149, 4), 'Raw Data'!G2149:J2149, 0), 'Raw Data'!P2149-'Raw Data'!O2149&gt;3), 'Raw Data'!J2149, 0))</f>
        <v/>
      </c>
      <c r="F2156">
        <f>IF(ISBLANK('Raw Data'!J2149), 0, IF(AND(3=MATCH(LARGE('Raw Data'!G2149:J2149, 4), 'Raw Data'!G2149:J2149, 0), 'Raw Data'!O2149-'Raw Data'!P2149&gt;3), 'Raw Data'!I2149, 0))</f>
        <v/>
      </c>
      <c r="G2156">
        <f>IF(ISBLANK('Raw Data'!J2149), 0, IF(AND(2=MATCH(LARGE('Raw Data'!G2149:J2149, 4), 'Raw Data'!G2149:J2149, 0), AND('Raw Data'!P2149-'Raw Data'!O2149&lt;4, 'Raw Data'!P2149-'Raw Data'!O2149&gt;0)), 'Raw Data'!H2149, 0))</f>
        <v/>
      </c>
      <c r="H2156">
        <f>IF(ISBLANK('Raw Data'!J2149), 0, IF(AND(1=MATCH(LARGE('Raw Data'!G2149:J2149, 4), 'Raw Data'!G2149:J2149, 0), AND('Raw Data'!O2149-'Raw Data'!P2149&lt;4, 'Raw Data'!O2149-'Raw Data'!P2149&gt;0)), 'Raw Data'!G2149, 0))</f>
        <v/>
      </c>
      <c r="I2156">
        <f>IF(ISBLANK('Raw Data'!J2149), 0, IF(AND(4=MATCH(LARGE('Raw Data'!G2149:J2149, 3), 'Raw Data'!G2149:J2149, 0), 'Raw Data'!P2149-'Raw Data'!O2149&gt;3), 'Raw Data'!J2149, 0))</f>
        <v/>
      </c>
      <c r="J2156">
        <f>IF(ISBLANK('Raw Data'!J2149), 0, IF(AND(3=MATCH(LARGE('Raw Data'!G2149:J2149, 3), 'Raw Data'!G2149:J2149, 0), 'Raw Data'!O2149-'Raw Data'!P2149&gt;3), 'Raw Data'!I2149, 0))</f>
        <v/>
      </c>
      <c r="K2156">
        <f>IF(ISBLANK('Raw Data'!J2149), 0, IF(AND(2=MATCH(LARGE('Raw Data'!G2149:J2149, 3), 'Raw Data'!G2149:J2149, 0), AND('Raw Data'!P2149-'Raw Data'!O2149&lt;4, 'Raw Data'!P2149-'Raw Data'!O2149&gt;0)), 'Raw Data'!H2149, 0))</f>
        <v/>
      </c>
      <c r="L2156">
        <f>IF(ISBLANK('Raw Data'!J2149), 0, IF(AND(1=MATCH(LARGE('Raw Data'!G2149:J2149, 3), 'Raw Data'!G2149:J2149, 0), AND('Raw Data'!O2149-'Raw Data'!P2149&lt;4, 'Raw Data'!O2149-'Raw Data'!P2149&gt;0)), 'Raw Data'!G2149, 0))</f>
        <v/>
      </c>
      <c r="M2156">
        <f>IF(ISBLANK('Raw Data'!J2149), 0, IF(AND(4=MATCH(LARGE('Raw Data'!G2149:J2149, 2), 'Raw Data'!G2149:J2149, 0), 'Raw Data'!P2149-'Raw Data'!O2149&gt;3), 'Raw Data'!J2149, 0))</f>
        <v/>
      </c>
      <c r="N2156">
        <f>IF(ISBLANK('Raw Data'!J2149), 0, IF(AND(3=MATCH(LARGE('Raw Data'!G2149:J2149, 2), 'Raw Data'!G2149:J2149, 0), 'Raw Data'!O2149-'Raw Data'!P2149&gt;3), 'Raw Data'!I2149, 0))</f>
        <v/>
      </c>
      <c r="O2156">
        <f>IF(ISBLANK('Raw Data'!J2149), 0, IF(AND(2=MATCH(LARGE('Raw Data'!G2149:J2149, 2), 'Raw Data'!G2149:J2149, 0), AND('Raw Data'!P2149-'Raw Data'!O2149&lt;4, 'Raw Data'!P2149-'Raw Data'!O2149&gt;0)), 'Raw Data'!H2149, 0))</f>
        <v/>
      </c>
      <c r="P2156">
        <f>IF(ISBLANK('Raw Data'!J2149), 0, IF(AND(1=MATCH(LARGE('Raw Data'!G2149:J2149, 2), 'Raw Data'!G2149:J2149, 0), AND('Raw Data'!O2149-'Raw Data'!P2149&lt;4, 'Raw Data'!O2149-'Raw Data'!P2149&gt;0)), 'Raw Data'!G2149, 0))</f>
        <v/>
      </c>
      <c r="Q2156">
        <f>IF(ISBLANK('Raw Data'!J2149), 0, IF(AND(4=MATCH(LARGE('Raw Data'!G2149:J2149, 1), 'Raw Data'!G2149:J2149, 0), 'Raw Data'!P2149-'Raw Data'!O2149&gt;3), 'Raw Data'!J2149, 0))</f>
        <v/>
      </c>
      <c r="R2156">
        <f>IF(ISBLANK('Raw Data'!J2149), 0, IF(AND(3=MATCH(LARGE('Raw Data'!G2149:J2149, 1), 'Raw Data'!G2149:J2149, 0), 'Raw Data'!O2149-'Raw Data'!P2149&gt;3), 'Raw Data'!I2149, 0))</f>
        <v/>
      </c>
      <c r="S2156">
        <f>IF(AND('Raw Data'!P2149-'Raw Data'!O2149&gt;4, 'Raw Data'!F2149&lt;'Raw Data'!C2149), 'Raw Data'!J2149, 0)</f>
        <v/>
      </c>
      <c r="T2156">
        <f>IF(AND('Raw Data'!O2149-'Raw Data'!P2149&gt;4, 'Raw Data'!F2149&gt;'Raw Data'!C2149), 'Raw Data'!I2149, 0)</f>
        <v/>
      </c>
      <c r="U2156">
        <f>IF(AND('Raw Data'!P2149-'Raw Data'!O2149&lt;3, 'Raw Data'!P2149&gt;'Raw Data'!O2149, 'Raw Data'!F2149&lt;'Raw Data'!C2149), 'Raw Data'!H2149, 0)</f>
        <v/>
      </c>
      <c r="V2156">
        <f>IF(AND('Raw Data'!P2149-'Raw Data'!O2149&lt;3, 'Raw Data'!P2149&gt;'Raw Data'!O2149, 'Raw Data'!F2149&gt;'Raw Data'!C2149), 'Raw Data'!G2149, 0)</f>
        <v/>
      </c>
    </row>
    <row r="2157">
      <c r="A2157">
        <f>IF(AND('Raw Data'!F2150&lt;'Raw Data'!C2150, 'Raw Data'!P2150&gt;'Raw Data'!O2150, 'Raw Data'!P2150-'Raw Data'!O2150&gt;3), 'Raw Data'!J2150, 0)</f>
        <v/>
      </c>
      <c r="B2157">
        <f>IF(AND('Raw Data'!C2150&lt;'Raw Data'!F2150, 'Raw Data'!O2150&gt;'Raw Data'!P2150, 'Raw Data'!O2150-'Raw Data'!P2150&gt;3), 'Raw Data'!I2150, 0)</f>
        <v/>
      </c>
      <c r="C2157">
        <f>IF(AND('Raw Data'!F2150&lt;'Raw Data'!C2150, 'Raw Data'!P2150&gt;'Raw Data'!O2150, 'Raw Data'!P2150-'Raw Data'!O2150&lt;4), 'Raw Data'!H2150, 0)</f>
        <v/>
      </c>
      <c r="D2157">
        <f>IF(AND('Raw Data'!C2150&lt;'Raw Data'!F2150, 'Raw Data'!O2150&gt;'Raw Data'!P2150, 'Raw Data'!O2150-'Raw Data'!P2150&lt;4), 'Raw Data'!G2150, 0)</f>
        <v/>
      </c>
      <c r="E2157">
        <f>IF(ISBLANK('Raw Data'!J2150), 0, IF(AND(4=MATCH(LARGE('Raw Data'!G2150:J2150, 4), 'Raw Data'!G2150:J2150, 0), 'Raw Data'!P2150-'Raw Data'!O2150&gt;3), 'Raw Data'!J2150, 0))</f>
        <v/>
      </c>
      <c r="F2157">
        <f>IF(ISBLANK('Raw Data'!J2150), 0, IF(AND(3=MATCH(LARGE('Raw Data'!G2150:J2150, 4), 'Raw Data'!G2150:J2150, 0), 'Raw Data'!O2150-'Raw Data'!P2150&gt;3), 'Raw Data'!I2150, 0))</f>
        <v/>
      </c>
      <c r="G2157">
        <f>IF(ISBLANK('Raw Data'!J2150), 0, IF(AND(2=MATCH(LARGE('Raw Data'!G2150:J2150, 4), 'Raw Data'!G2150:J2150, 0), AND('Raw Data'!P2150-'Raw Data'!O2150&lt;4, 'Raw Data'!P2150-'Raw Data'!O2150&gt;0)), 'Raw Data'!H2150, 0))</f>
        <v/>
      </c>
      <c r="H2157">
        <f>IF(ISBLANK('Raw Data'!J2150), 0, IF(AND(1=MATCH(LARGE('Raw Data'!G2150:J2150, 4), 'Raw Data'!G2150:J2150, 0), AND('Raw Data'!O2150-'Raw Data'!P2150&lt;4, 'Raw Data'!O2150-'Raw Data'!P2150&gt;0)), 'Raw Data'!G2150, 0))</f>
        <v/>
      </c>
      <c r="I2157">
        <f>IF(ISBLANK('Raw Data'!J2150), 0, IF(AND(4=MATCH(LARGE('Raw Data'!G2150:J2150, 3), 'Raw Data'!G2150:J2150, 0), 'Raw Data'!P2150-'Raw Data'!O2150&gt;3), 'Raw Data'!J2150, 0))</f>
        <v/>
      </c>
      <c r="J2157">
        <f>IF(ISBLANK('Raw Data'!J2150), 0, IF(AND(3=MATCH(LARGE('Raw Data'!G2150:J2150, 3), 'Raw Data'!G2150:J2150, 0), 'Raw Data'!O2150-'Raw Data'!P2150&gt;3), 'Raw Data'!I2150, 0))</f>
        <v/>
      </c>
      <c r="K2157">
        <f>IF(ISBLANK('Raw Data'!J2150), 0, IF(AND(2=MATCH(LARGE('Raw Data'!G2150:J2150, 3), 'Raw Data'!G2150:J2150, 0), AND('Raw Data'!P2150-'Raw Data'!O2150&lt;4, 'Raw Data'!P2150-'Raw Data'!O2150&gt;0)), 'Raw Data'!H2150, 0))</f>
        <v/>
      </c>
      <c r="L2157">
        <f>IF(ISBLANK('Raw Data'!J2150), 0, IF(AND(1=MATCH(LARGE('Raw Data'!G2150:J2150, 3), 'Raw Data'!G2150:J2150, 0), AND('Raw Data'!O2150-'Raw Data'!P2150&lt;4, 'Raw Data'!O2150-'Raw Data'!P2150&gt;0)), 'Raw Data'!G2150, 0))</f>
        <v/>
      </c>
      <c r="M2157">
        <f>IF(ISBLANK('Raw Data'!J2150), 0, IF(AND(4=MATCH(LARGE('Raw Data'!G2150:J2150, 2), 'Raw Data'!G2150:J2150, 0), 'Raw Data'!P2150-'Raw Data'!O2150&gt;3), 'Raw Data'!J2150, 0))</f>
        <v/>
      </c>
      <c r="N2157">
        <f>IF(ISBLANK('Raw Data'!J2150), 0, IF(AND(3=MATCH(LARGE('Raw Data'!G2150:J2150, 2), 'Raw Data'!G2150:J2150, 0), 'Raw Data'!O2150-'Raw Data'!P2150&gt;3), 'Raw Data'!I2150, 0))</f>
        <v/>
      </c>
      <c r="O2157">
        <f>IF(ISBLANK('Raw Data'!J2150), 0, IF(AND(2=MATCH(LARGE('Raw Data'!G2150:J2150, 2), 'Raw Data'!G2150:J2150, 0), AND('Raw Data'!P2150-'Raw Data'!O2150&lt;4, 'Raw Data'!P2150-'Raw Data'!O2150&gt;0)), 'Raw Data'!H2150, 0))</f>
        <v/>
      </c>
      <c r="P2157">
        <f>IF(ISBLANK('Raw Data'!J2150), 0, IF(AND(1=MATCH(LARGE('Raw Data'!G2150:J2150, 2), 'Raw Data'!G2150:J2150, 0), AND('Raw Data'!O2150-'Raw Data'!P2150&lt;4, 'Raw Data'!O2150-'Raw Data'!P2150&gt;0)), 'Raw Data'!G2150, 0))</f>
        <v/>
      </c>
      <c r="Q2157">
        <f>IF(ISBLANK('Raw Data'!J2150), 0, IF(AND(4=MATCH(LARGE('Raw Data'!G2150:J2150, 1), 'Raw Data'!G2150:J2150, 0), 'Raw Data'!P2150-'Raw Data'!O2150&gt;3), 'Raw Data'!J2150, 0))</f>
        <v/>
      </c>
      <c r="R2157">
        <f>IF(ISBLANK('Raw Data'!J2150), 0, IF(AND(3=MATCH(LARGE('Raw Data'!G2150:J2150, 1), 'Raw Data'!G2150:J2150, 0), 'Raw Data'!O2150-'Raw Data'!P2150&gt;3), 'Raw Data'!I2150, 0))</f>
        <v/>
      </c>
      <c r="S2157">
        <f>IF(AND('Raw Data'!P2150-'Raw Data'!O2150&gt;4, 'Raw Data'!F2150&lt;'Raw Data'!C2150), 'Raw Data'!J2150, 0)</f>
        <v/>
      </c>
      <c r="T2157">
        <f>IF(AND('Raw Data'!O2150-'Raw Data'!P2150&gt;4, 'Raw Data'!F2150&gt;'Raw Data'!C2150), 'Raw Data'!I2150, 0)</f>
        <v/>
      </c>
      <c r="U2157">
        <f>IF(AND('Raw Data'!P2150-'Raw Data'!O2150&lt;3, 'Raw Data'!P2150&gt;'Raw Data'!O2150, 'Raw Data'!F2150&lt;'Raw Data'!C2150), 'Raw Data'!H2150, 0)</f>
        <v/>
      </c>
      <c r="V2157">
        <f>IF(AND('Raw Data'!P2150-'Raw Data'!O2150&lt;3, 'Raw Data'!P2150&gt;'Raw Data'!O2150, 'Raw Data'!F2150&gt;'Raw Data'!C2150), 'Raw Data'!G2150, 0)</f>
        <v/>
      </c>
    </row>
    <row r="2158">
      <c r="A2158">
        <f>IF(AND('Raw Data'!F2151&lt;'Raw Data'!C2151, 'Raw Data'!P2151&gt;'Raw Data'!O2151, 'Raw Data'!P2151-'Raw Data'!O2151&gt;3), 'Raw Data'!J2151, 0)</f>
        <v/>
      </c>
      <c r="B2158">
        <f>IF(AND('Raw Data'!C2151&lt;'Raw Data'!F2151, 'Raw Data'!O2151&gt;'Raw Data'!P2151, 'Raw Data'!O2151-'Raw Data'!P2151&gt;3), 'Raw Data'!I2151, 0)</f>
        <v/>
      </c>
      <c r="C2158">
        <f>IF(AND('Raw Data'!F2151&lt;'Raw Data'!C2151, 'Raw Data'!P2151&gt;'Raw Data'!O2151, 'Raw Data'!P2151-'Raw Data'!O2151&lt;4), 'Raw Data'!H2151, 0)</f>
        <v/>
      </c>
      <c r="D2158">
        <f>IF(AND('Raw Data'!C2151&lt;'Raw Data'!F2151, 'Raw Data'!O2151&gt;'Raw Data'!P2151, 'Raw Data'!O2151-'Raw Data'!P2151&lt;4), 'Raw Data'!G2151, 0)</f>
        <v/>
      </c>
      <c r="E2158">
        <f>IF(ISBLANK('Raw Data'!J2151), 0, IF(AND(4=MATCH(LARGE('Raw Data'!G2151:J2151, 4), 'Raw Data'!G2151:J2151, 0), 'Raw Data'!P2151-'Raw Data'!O2151&gt;3), 'Raw Data'!J2151, 0))</f>
        <v/>
      </c>
      <c r="F2158">
        <f>IF(ISBLANK('Raw Data'!J2151), 0, IF(AND(3=MATCH(LARGE('Raw Data'!G2151:J2151, 4), 'Raw Data'!G2151:J2151, 0), 'Raw Data'!O2151-'Raw Data'!P2151&gt;3), 'Raw Data'!I2151, 0))</f>
        <v/>
      </c>
      <c r="G2158">
        <f>IF(ISBLANK('Raw Data'!J2151), 0, IF(AND(2=MATCH(LARGE('Raw Data'!G2151:J2151, 4), 'Raw Data'!G2151:J2151, 0), AND('Raw Data'!P2151-'Raw Data'!O2151&lt;4, 'Raw Data'!P2151-'Raw Data'!O2151&gt;0)), 'Raw Data'!H2151, 0))</f>
        <v/>
      </c>
      <c r="H2158">
        <f>IF(ISBLANK('Raw Data'!J2151), 0, IF(AND(1=MATCH(LARGE('Raw Data'!G2151:J2151, 4), 'Raw Data'!G2151:J2151, 0), AND('Raw Data'!O2151-'Raw Data'!P2151&lt;4, 'Raw Data'!O2151-'Raw Data'!P2151&gt;0)), 'Raw Data'!G2151, 0))</f>
        <v/>
      </c>
      <c r="I2158">
        <f>IF(ISBLANK('Raw Data'!J2151), 0, IF(AND(4=MATCH(LARGE('Raw Data'!G2151:J2151, 3), 'Raw Data'!G2151:J2151, 0), 'Raw Data'!P2151-'Raw Data'!O2151&gt;3), 'Raw Data'!J2151, 0))</f>
        <v/>
      </c>
      <c r="J2158">
        <f>IF(ISBLANK('Raw Data'!J2151), 0, IF(AND(3=MATCH(LARGE('Raw Data'!G2151:J2151, 3), 'Raw Data'!G2151:J2151, 0), 'Raw Data'!O2151-'Raw Data'!P2151&gt;3), 'Raw Data'!I2151, 0))</f>
        <v/>
      </c>
      <c r="K2158">
        <f>IF(ISBLANK('Raw Data'!J2151), 0, IF(AND(2=MATCH(LARGE('Raw Data'!G2151:J2151, 3), 'Raw Data'!G2151:J2151, 0), AND('Raw Data'!P2151-'Raw Data'!O2151&lt;4, 'Raw Data'!P2151-'Raw Data'!O2151&gt;0)), 'Raw Data'!H2151, 0))</f>
        <v/>
      </c>
      <c r="L2158">
        <f>IF(ISBLANK('Raw Data'!J2151), 0, IF(AND(1=MATCH(LARGE('Raw Data'!G2151:J2151, 3), 'Raw Data'!G2151:J2151, 0), AND('Raw Data'!O2151-'Raw Data'!P2151&lt;4, 'Raw Data'!O2151-'Raw Data'!P2151&gt;0)), 'Raw Data'!G2151, 0))</f>
        <v/>
      </c>
      <c r="M2158">
        <f>IF(ISBLANK('Raw Data'!J2151), 0, IF(AND(4=MATCH(LARGE('Raw Data'!G2151:J2151, 2), 'Raw Data'!G2151:J2151, 0), 'Raw Data'!P2151-'Raw Data'!O2151&gt;3), 'Raw Data'!J2151, 0))</f>
        <v/>
      </c>
      <c r="N2158">
        <f>IF(ISBLANK('Raw Data'!J2151), 0, IF(AND(3=MATCH(LARGE('Raw Data'!G2151:J2151, 2), 'Raw Data'!G2151:J2151, 0), 'Raw Data'!O2151-'Raw Data'!P2151&gt;3), 'Raw Data'!I2151, 0))</f>
        <v/>
      </c>
      <c r="O2158">
        <f>IF(ISBLANK('Raw Data'!J2151), 0, IF(AND(2=MATCH(LARGE('Raw Data'!G2151:J2151, 2), 'Raw Data'!G2151:J2151, 0), AND('Raw Data'!P2151-'Raw Data'!O2151&lt;4, 'Raw Data'!P2151-'Raw Data'!O2151&gt;0)), 'Raw Data'!H2151, 0))</f>
        <v/>
      </c>
      <c r="P2158">
        <f>IF(ISBLANK('Raw Data'!J2151), 0, IF(AND(1=MATCH(LARGE('Raw Data'!G2151:J2151, 2), 'Raw Data'!G2151:J2151, 0), AND('Raw Data'!O2151-'Raw Data'!P2151&lt;4, 'Raw Data'!O2151-'Raw Data'!P2151&gt;0)), 'Raw Data'!G2151, 0))</f>
        <v/>
      </c>
      <c r="Q2158">
        <f>IF(ISBLANK('Raw Data'!J2151), 0, IF(AND(4=MATCH(LARGE('Raw Data'!G2151:J2151, 1), 'Raw Data'!G2151:J2151, 0), 'Raw Data'!P2151-'Raw Data'!O2151&gt;3), 'Raw Data'!J2151, 0))</f>
        <v/>
      </c>
      <c r="R2158">
        <f>IF(ISBLANK('Raw Data'!J2151), 0, IF(AND(3=MATCH(LARGE('Raw Data'!G2151:J2151, 1), 'Raw Data'!G2151:J2151, 0), 'Raw Data'!O2151-'Raw Data'!P2151&gt;3), 'Raw Data'!I2151, 0))</f>
        <v/>
      </c>
      <c r="S2158">
        <f>IF(AND('Raw Data'!P2151-'Raw Data'!O2151&gt;4, 'Raw Data'!F2151&lt;'Raw Data'!C2151), 'Raw Data'!J2151, 0)</f>
        <v/>
      </c>
      <c r="T2158">
        <f>IF(AND('Raw Data'!O2151-'Raw Data'!P2151&gt;4, 'Raw Data'!F2151&gt;'Raw Data'!C2151), 'Raw Data'!I2151, 0)</f>
        <v/>
      </c>
      <c r="U2158">
        <f>IF(AND('Raw Data'!P2151-'Raw Data'!O2151&lt;3, 'Raw Data'!P2151&gt;'Raw Data'!O2151, 'Raw Data'!F2151&lt;'Raw Data'!C2151), 'Raw Data'!H2151, 0)</f>
        <v/>
      </c>
      <c r="V2158">
        <f>IF(AND('Raw Data'!P2151-'Raw Data'!O2151&lt;3, 'Raw Data'!P2151&gt;'Raw Data'!O2151, 'Raw Data'!F2151&gt;'Raw Data'!C2151), 'Raw Data'!G2151, 0)</f>
        <v/>
      </c>
    </row>
    <row r="2159">
      <c r="A2159">
        <f>IF(AND('Raw Data'!F2152&lt;'Raw Data'!C2152, 'Raw Data'!P2152&gt;'Raw Data'!O2152, 'Raw Data'!P2152-'Raw Data'!O2152&gt;3), 'Raw Data'!J2152, 0)</f>
        <v/>
      </c>
      <c r="B2159">
        <f>IF(AND('Raw Data'!C2152&lt;'Raw Data'!F2152, 'Raw Data'!O2152&gt;'Raw Data'!P2152, 'Raw Data'!O2152-'Raw Data'!P2152&gt;3), 'Raw Data'!I2152, 0)</f>
        <v/>
      </c>
      <c r="C2159">
        <f>IF(AND('Raw Data'!F2152&lt;'Raw Data'!C2152, 'Raw Data'!P2152&gt;'Raw Data'!O2152, 'Raw Data'!P2152-'Raw Data'!O2152&lt;4), 'Raw Data'!H2152, 0)</f>
        <v/>
      </c>
      <c r="D2159">
        <f>IF(AND('Raw Data'!C2152&lt;'Raw Data'!F2152, 'Raw Data'!O2152&gt;'Raw Data'!P2152, 'Raw Data'!O2152-'Raw Data'!P2152&lt;4), 'Raw Data'!G2152, 0)</f>
        <v/>
      </c>
      <c r="E2159">
        <f>IF(ISBLANK('Raw Data'!J2152), 0, IF(AND(4=MATCH(LARGE('Raw Data'!G2152:J2152, 4), 'Raw Data'!G2152:J2152, 0), 'Raw Data'!P2152-'Raw Data'!O2152&gt;3), 'Raw Data'!J2152, 0))</f>
        <v/>
      </c>
      <c r="F2159">
        <f>IF(ISBLANK('Raw Data'!J2152), 0, IF(AND(3=MATCH(LARGE('Raw Data'!G2152:J2152, 4), 'Raw Data'!G2152:J2152, 0), 'Raw Data'!O2152-'Raw Data'!P2152&gt;3), 'Raw Data'!I2152, 0))</f>
        <v/>
      </c>
      <c r="G2159">
        <f>IF(ISBLANK('Raw Data'!J2152), 0, IF(AND(2=MATCH(LARGE('Raw Data'!G2152:J2152, 4), 'Raw Data'!G2152:J2152, 0), AND('Raw Data'!P2152-'Raw Data'!O2152&lt;4, 'Raw Data'!P2152-'Raw Data'!O2152&gt;0)), 'Raw Data'!H2152, 0))</f>
        <v/>
      </c>
      <c r="H2159">
        <f>IF(ISBLANK('Raw Data'!J2152), 0, IF(AND(1=MATCH(LARGE('Raw Data'!G2152:J2152, 4), 'Raw Data'!G2152:J2152, 0), AND('Raw Data'!O2152-'Raw Data'!P2152&lt;4, 'Raw Data'!O2152-'Raw Data'!P2152&gt;0)), 'Raw Data'!G2152, 0))</f>
        <v/>
      </c>
      <c r="I2159">
        <f>IF(ISBLANK('Raw Data'!J2152), 0, IF(AND(4=MATCH(LARGE('Raw Data'!G2152:J2152, 3), 'Raw Data'!G2152:J2152, 0), 'Raw Data'!P2152-'Raw Data'!O2152&gt;3), 'Raw Data'!J2152, 0))</f>
        <v/>
      </c>
      <c r="J2159">
        <f>IF(ISBLANK('Raw Data'!J2152), 0, IF(AND(3=MATCH(LARGE('Raw Data'!G2152:J2152, 3), 'Raw Data'!G2152:J2152, 0), 'Raw Data'!O2152-'Raw Data'!P2152&gt;3), 'Raw Data'!I2152, 0))</f>
        <v/>
      </c>
      <c r="K2159">
        <f>IF(ISBLANK('Raw Data'!J2152), 0, IF(AND(2=MATCH(LARGE('Raw Data'!G2152:J2152, 3), 'Raw Data'!G2152:J2152, 0), AND('Raw Data'!P2152-'Raw Data'!O2152&lt;4, 'Raw Data'!P2152-'Raw Data'!O2152&gt;0)), 'Raw Data'!H2152, 0))</f>
        <v/>
      </c>
      <c r="L2159">
        <f>IF(ISBLANK('Raw Data'!J2152), 0, IF(AND(1=MATCH(LARGE('Raw Data'!G2152:J2152, 3), 'Raw Data'!G2152:J2152, 0), AND('Raw Data'!O2152-'Raw Data'!P2152&lt;4, 'Raw Data'!O2152-'Raw Data'!P2152&gt;0)), 'Raw Data'!G2152, 0))</f>
        <v/>
      </c>
      <c r="M2159">
        <f>IF(ISBLANK('Raw Data'!J2152), 0, IF(AND(4=MATCH(LARGE('Raw Data'!G2152:J2152, 2), 'Raw Data'!G2152:J2152, 0), 'Raw Data'!P2152-'Raw Data'!O2152&gt;3), 'Raw Data'!J2152, 0))</f>
        <v/>
      </c>
      <c r="N2159">
        <f>IF(ISBLANK('Raw Data'!J2152), 0, IF(AND(3=MATCH(LARGE('Raw Data'!G2152:J2152, 2), 'Raw Data'!G2152:J2152, 0), 'Raw Data'!O2152-'Raw Data'!P2152&gt;3), 'Raw Data'!I2152, 0))</f>
        <v/>
      </c>
      <c r="O2159">
        <f>IF(ISBLANK('Raw Data'!J2152), 0, IF(AND(2=MATCH(LARGE('Raw Data'!G2152:J2152, 2), 'Raw Data'!G2152:J2152, 0), AND('Raw Data'!P2152-'Raw Data'!O2152&lt;4, 'Raw Data'!P2152-'Raw Data'!O2152&gt;0)), 'Raw Data'!H2152, 0))</f>
        <v/>
      </c>
      <c r="P2159">
        <f>IF(ISBLANK('Raw Data'!J2152), 0, IF(AND(1=MATCH(LARGE('Raw Data'!G2152:J2152, 2), 'Raw Data'!G2152:J2152, 0), AND('Raw Data'!O2152-'Raw Data'!P2152&lt;4, 'Raw Data'!O2152-'Raw Data'!P2152&gt;0)), 'Raw Data'!G2152, 0))</f>
        <v/>
      </c>
      <c r="Q2159">
        <f>IF(ISBLANK('Raw Data'!J2152), 0, IF(AND(4=MATCH(LARGE('Raw Data'!G2152:J2152, 1), 'Raw Data'!G2152:J2152, 0), 'Raw Data'!P2152-'Raw Data'!O2152&gt;3), 'Raw Data'!J2152, 0))</f>
        <v/>
      </c>
      <c r="R2159">
        <f>IF(ISBLANK('Raw Data'!J2152), 0, IF(AND(3=MATCH(LARGE('Raw Data'!G2152:J2152, 1), 'Raw Data'!G2152:J2152, 0), 'Raw Data'!O2152-'Raw Data'!P2152&gt;3), 'Raw Data'!I2152, 0))</f>
        <v/>
      </c>
      <c r="S2159">
        <f>IF(AND('Raw Data'!P2152-'Raw Data'!O2152&gt;4, 'Raw Data'!F2152&lt;'Raw Data'!C2152), 'Raw Data'!J2152, 0)</f>
        <v/>
      </c>
      <c r="T2159">
        <f>IF(AND('Raw Data'!O2152-'Raw Data'!P2152&gt;4, 'Raw Data'!F2152&gt;'Raw Data'!C2152), 'Raw Data'!I2152, 0)</f>
        <v/>
      </c>
      <c r="U2159">
        <f>IF(AND('Raw Data'!P2152-'Raw Data'!O2152&lt;3, 'Raw Data'!P2152&gt;'Raw Data'!O2152, 'Raw Data'!F2152&lt;'Raw Data'!C2152), 'Raw Data'!H2152, 0)</f>
        <v/>
      </c>
      <c r="V2159">
        <f>IF(AND('Raw Data'!P2152-'Raw Data'!O2152&lt;3, 'Raw Data'!P2152&gt;'Raw Data'!O2152, 'Raw Data'!F2152&gt;'Raw Data'!C2152), 'Raw Data'!G2152, 0)</f>
        <v/>
      </c>
    </row>
    <row r="2160">
      <c r="A2160">
        <f>IF(AND('Raw Data'!F2153&lt;'Raw Data'!C2153, 'Raw Data'!P2153&gt;'Raw Data'!O2153, 'Raw Data'!P2153-'Raw Data'!O2153&gt;3), 'Raw Data'!J2153, 0)</f>
        <v/>
      </c>
      <c r="B2160">
        <f>IF(AND('Raw Data'!C2153&lt;'Raw Data'!F2153, 'Raw Data'!O2153&gt;'Raw Data'!P2153, 'Raw Data'!O2153-'Raw Data'!P2153&gt;3), 'Raw Data'!I2153, 0)</f>
        <v/>
      </c>
      <c r="C2160">
        <f>IF(AND('Raw Data'!F2153&lt;'Raw Data'!C2153, 'Raw Data'!P2153&gt;'Raw Data'!O2153, 'Raw Data'!P2153-'Raw Data'!O2153&lt;4), 'Raw Data'!H2153, 0)</f>
        <v/>
      </c>
      <c r="D2160">
        <f>IF(AND('Raw Data'!C2153&lt;'Raw Data'!F2153, 'Raw Data'!O2153&gt;'Raw Data'!P2153, 'Raw Data'!O2153-'Raw Data'!P2153&lt;4), 'Raw Data'!G2153, 0)</f>
        <v/>
      </c>
      <c r="E2160">
        <f>IF(ISBLANK('Raw Data'!J2153), 0, IF(AND(4=MATCH(LARGE('Raw Data'!G2153:J2153, 4), 'Raw Data'!G2153:J2153, 0), 'Raw Data'!P2153-'Raw Data'!O2153&gt;3), 'Raw Data'!J2153, 0))</f>
        <v/>
      </c>
      <c r="F2160">
        <f>IF(ISBLANK('Raw Data'!J2153), 0, IF(AND(3=MATCH(LARGE('Raw Data'!G2153:J2153, 4), 'Raw Data'!G2153:J2153, 0), 'Raw Data'!O2153-'Raw Data'!P2153&gt;3), 'Raw Data'!I2153, 0))</f>
        <v/>
      </c>
      <c r="G2160">
        <f>IF(ISBLANK('Raw Data'!J2153), 0, IF(AND(2=MATCH(LARGE('Raw Data'!G2153:J2153, 4), 'Raw Data'!G2153:J2153, 0), AND('Raw Data'!P2153-'Raw Data'!O2153&lt;4, 'Raw Data'!P2153-'Raw Data'!O2153&gt;0)), 'Raw Data'!H2153, 0))</f>
        <v/>
      </c>
      <c r="H2160">
        <f>IF(ISBLANK('Raw Data'!J2153), 0, IF(AND(1=MATCH(LARGE('Raw Data'!G2153:J2153, 4), 'Raw Data'!G2153:J2153, 0), AND('Raw Data'!O2153-'Raw Data'!P2153&lt;4, 'Raw Data'!O2153-'Raw Data'!P2153&gt;0)), 'Raw Data'!G2153, 0))</f>
        <v/>
      </c>
      <c r="I2160">
        <f>IF(ISBLANK('Raw Data'!J2153), 0, IF(AND(4=MATCH(LARGE('Raw Data'!G2153:J2153, 3), 'Raw Data'!G2153:J2153, 0), 'Raw Data'!P2153-'Raw Data'!O2153&gt;3), 'Raw Data'!J2153, 0))</f>
        <v/>
      </c>
      <c r="J2160">
        <f>IF(ISBLANK('Raw Data'!J2153), 0, IF(AND(3=MATCH(LARGE('Raw Data'!G2153:J2153, 3), 'Raw Data'!G2153:J2153, 0), 'Raw Data'!O2153-'Raw Data'!P2153&gt;3), 'Raw Data'!I2153, 0))</f>
        <v/>
      </c>
      <c r="K2160">
        <f>IF(ISBLANK('Raw Data'!J2153), 0, IF(AND(2=MATCH(LARGE('Raw Data'!G2153:J2153, 3), 'Raw Data'!G2153:J2153, 0), AND('Raw Data'!P2153-'Raw Data'!O2153&lt;4, 'Raw Data'!P2153-'Raw Data'!O2153&gt;0)), 'Raw Data'!H2153, 0))</f>
        <v/>
      </c>
      <c r="L2160">
        <f>IF(ISBLANK('Raw Data'!J2153), 0, IF(AND(1=MATCH(LARGE('Raw Data'!G2153:J2153, 3), 'Raw Data'!G2153:J2153, 0), AND('Raw Data'!O2153-'Raw Data'!P2153&lt;4, 'Raw Data'!O2153-'Raw Data'!P2153&gt;0)), 'Raw Data'!G2153, 0))</f>
        <v/>
      </c>
      <c r="M2160">
        <f>IF(ISBLANK('Raw Data'!J2153), 0, IF(AND(4=MATCH(LARGE('Raw Data'!G2153:J2153, 2), 'Raw Data'!G2153:J2153, 0), 'Raw Data'!P2153-'Raw Data'!O2153&gt;3), 'Raw Data'!J2153, 0))</f>
        <v/>
      </c>
      <c r="N2160">
        <f>IF(ISBLANK('Raw Data'!J2153), 0, IF(AND(3=MATCH(LARGE('Raw Data'!G2153:J2153, 2), 'Raw Data'!G2153:J2153, 0), 'Raw Data'!O2153-'Raw Data'!P2153&gt;3), 'Raw Data'!I2153, 0))</f>
        <v/>
      </c>
      <c r="O2160">
        <f>IF(ISBLANK('Raw Data'!J2153), 0, IF(AND(2=MATCH(LARGE('Raw Data'!G2153:J2153, 2), 'Raw Data'!G2153:J2153, 0), AND('Raw Data'!P2153-'Raw Data'!O2153&lt;4, 'Raw Data'!P2153-'Raw Data'!O2153&gt;0)), 'Raw Data'!H2153, 0))</f>
        <v/>
      </c>
      <c r="P2160">
        <f>IF(ISBLANK('Raw Data'!J2153), 0, IF(AND(1=MATCH(LARGE('Raw Data'!G2153:J2153, 2), 'Raw Data'!G2153:J2153, 0), AND('Raw Data'!O2153-'Raw Data'!P2153&lt;4, 'Raw Data'!O2153-'Raw Data'!P2153&gt;0)), 'Raw Data'!G2153, 0))</f>
        <v/>
      </c>
      <c r="Q2160">
        <f>IF(ISBLANK('Raw Data'!J2153), 0, IF(AND(4=MATCH(LARGE('Raw Data'!G2153:J2153, 1), 'Raw Data'!G2153:J2153, 0), 'Raw Data'!P2153-'Raw Data'!O2153&gt;3), 'Raw Data'!J2153, 0))</f>
        <v/>
      </c>
      <c r="R2160">
        <f>IF(ISBLANK('Raw Data'!J2153), 0, IF(AND(3=MATCH(LARGE('Raw Data'!G2153:J2153, 1), 'Raw Data'!G2153:J2153, 0), 'Raw Data'!O2153-'Raw Data'!P2153&gt;3), 'Raw Data'!I2153, 0))</f>
        <v/>
      </c>
      <c r="S2160">
        <f>IF(AND('Raw Data'!P2153-'Raw Data'!O2153&gt;4, 'Raw Data'!F2153&lt;'Raw Data'!C2153), 'Raw Data'!J2153, 0)</f>
        <v/>
      </c>
      <c r="T2160">
        <f>IF(AND('Raw Data'!O2153-'Raw Data'!P2153&gt;4, 'Raw Data'!F2153&gt;'Raw Data'!C2153), 'Raw Data'!I2153, 0)</f>
        <v/>
      </c>
      <c r="U2160">
        <f>IF(AND('Raw Data'!P2153-'Raw Data'!O2153&lt;3, 'Raw Data'!P2153&gt;'Raw Data'!O2153, 'Raw Data'!F2153&lt;'Raw Data'!C2153), 'Raw Data'!H2153, 0)</f>
        <v/>
      </c>
      <c r="V2160">
        <f>IF(AND('Raw Data'!P2153-'Raw Data'!O2153&lt;3, 'Raw Data'!P2153&gt;'Raw Data'!O2153, 'Raw Data'!F2153&gt;'Raw Data'!C2153), 'Raw Data'!G2153, 0)</f>
        <v/>
      </c>
    </row>
    <row r="2161">
      <c r="A2161">
        <f>IF(AND('Raw Data'!F2154&lt;'Raw Data'!C2154, 'Raw Data'!P2154&gt;'Raw Data'!O2154, 'Raw Data'!P2154-'Raw Data'!O2154&gt;3), 'Raw Data'!J2154, 0)</f>
        <v/>
      </c>
      <c r="B2161">
        <f>IF(AND('Raw Data'!C2154&lt;'Raw Data'!F2154, 'Raw Data'!O2154&gt;'Raw Data'!P2154, 'Raw Data'!O2154-'Raw Data'!P2154&gt;3), 'Raw Data'!I2154, 0)</f>
        <v/>
      </c>
      <c r="C2161">
        <f>IF(AND('Raw Data'!F2154&lt;'Raw Data'!C2154, 'Raw Data'!P2154&gt;'Raw Data'!O2154, 'Raw Data'!P2154-'Raw Data'!O2154&lt;4), 'Raw Data'!H2154, 0)</f>
        <v/>
      </c>
      <c r="D2161">
        <f>IF(AND('Raw Data'!C2154&lt;'Raw Data'!F2154, 'Raw Data'!O2154&gt;'Raw Data'!P2154, 'Raw Data'!O2154-'Raw Data'!P2154&lt;4), 'Raw Data'!G2154, 0)</f>
        <v/>
      </c>
      <c r="E2161">
        <f>IF(ISBLANK('Raw Data'!J2154), 0, IF(AND(4=MATCH(LARGE('Raw Data'!G2154:J2154, 4), 'Raw Data'!G2154:J2154, 0), 'Raw Data'!P2154-'Raw Data'!O2154&gt;3), 'Raw Data'!J2154, 0))</f>
        <v/>
      </c>
      <c r="F2161">
        <f>IF(ISBLANK('Raw Data'!J2154), 0, IF(AND(3=MATCH(LARGE('Raw Data'!G2154:J2154, 4), 'Raw Data'!G2154:J2154, 0), 'Raw Data'!O2154-'Raw Data'!P2154&gt;3), 'Raw Data'!I2154, 0))</f>
        <v/>
      </c>
      <c r="G2161">
        <f>IF(ISBLANK('Raw Data'!J2154), 0, IF(AND(2=MATCH(LARGE('Raw Data'!G2154:J2154, 4), 'Raw Data'!G2154:J2154, 0), AND('Raw Data'!P2154-'Raw Data'!O2154&lt;4, 'Raw Data'!P2154-'Raw Data'!O2154&gt;0)), 'Raw Data'!H2154, 0))</f>
        <v/>
      </c>
      <c r="H2161">
        <f>IF(ISBLANK('Raw Data'!J2154), 0, IF(AND(1=MATCH(LARGE('Raw Data'!G2154:J2154, 4), 'Raw Data'!G2154:J2154, 0), AND('Raw Data'!O2154-'Raw Data'!P2154&lt;4, 'Raw Data'!O2154-'Raw Data'!P2154&gt;0)), 'Raw Data'!G2154, 0))</f>
        <v/>
      </c>
      <c r="I2161">
        <f>IF(ISBLANK('Raw Data'!J2154), 0, IF(AND(4=MATCH(LARGE('Raw Data'!G2154:J2154, 3), 'Raw Data'!G2154:J2154, 0), 'Raw Data'!P2154-'Raw Data'!O2154&gt;3), 'Raw Data'!J2154, 0))</f>
        <v/>
      </c>
      <c r="J2161">
        <f>IF(ISBLANK('Raw Data'!J2154), 0, IF(AND(3=MATCH(LARGE('Raw Data'!G2154:J2154, 3), 'Raw Data'!G2154:J2154, 0), 'Raw Data'!O2154-'Raw Data'!P2154&gt;3), 'Raw Data'!I2154, 0))</f>
        <v/>
      </c>
      <c r="K2161">
        <f>IF(ISBLANK('Raw Data'!J2154), 0, IF(AND(2=MATCH(LARGE('Raw Data'!G2154:J2154, 3), 'Raw Data'!G2154:J2154, 0), AND('Raw Data'!P2154-'Raw Data'!O2154&lt;4, 'Raw Data'!P2154-'Raw Data'!O2154&gt;0)), 'Raw Data'!H2154, 0))</f>
        <v/>
      </c>
      <c r="L2161">
        <f>IF(ISBLANK('Raw Data'!J2154), 0, IF(AND(1=MATCH(LARGE('Raw Data'!G2154:J2154, 3), 'Raw Data'!G2154:J2154, 0), AND('Raw Data'!O2154-'Raw Data'!P2154&lt;4, 'Raw Data'!O2154-'Raw Data'!P2154&gt;0)), 'Raw Data'!G2154, 0))</f>
        <v/>
      </c>
      <c r="M2161">
        <f>IF(ISBLANK('Raw Data'!J2154), 0, IF(AND(4=MATCH(LARGE('Raw Data'!G2154:J2154, 2), 'Raw Data'!G2154:J2154, 0), 'Raw Data'!P2154-'Raw Data'!O2154&gt;3), 'Raw Data'!J2154, 0))</f>
        <v/>
      </c>
      <c r="N2161">
        <f>IF(ISBLANK('Raw Data'!J2154), 0, IF(AND(3=MATCH(LARGE('Raw Data'!G2154:J2154, 2), 'Raw Data'!G2154:J2154, 0), 'Raw Data'!O2154-'Raw Data'!P2154&gt;3), 'Raw Data'!I2154, 0))</f>
        <v/>
      </c>
      <c r="O2161">
        <f>IF(ISBLANK('Raw Data'!J2154), 0, IF(AND(2=MATCH(LARGE('Raw Data'!G2154:J2154, 2), 'Raw Data'!G2154:J2154, 0), AND('Raw Data'!P2154-'Raw Data'!O2154&lt;4, 'Raw Data'!P2154-'Raw Data'!O2154&gt;0)), 'Raw Data'!H2154, 0))</f>
        <v/>
      </c>
      <c r="P2161">
        <f>IF(ISBLANK('Raw Data'!J2154), 0, IF(AND(1=MATCH(LARGE('Raw Data'!G2154:J2154, 2), 'Raw Data'!G2154:J2154, 0), AND('Raw Data'!O2154-'Raw Data'!P2154&lt;4, 'Raw Data'!O2154-'Raw Data'!P2154&gt;0)), 'Raw Data'!G2154, 0))</f>
        <v/>
      </c>
      <c r="Q2161">
        <f>IF(ISBLANK('Raw Data'!J2154), 0, IF(AND(4=MATCH(LARGE('Raw Data'!G2154:J2154, 1), 'Raw Data'!G2154:J2154, 0), 'Raw Data'!P2154-'Raw Data'!O2154&gt;3), 'Raw Data'!J2154, 0))</f>
        <v/>
      </c>
      <c r="R2161">
        <f>IF(ISBLANK('Raw Data'!J2154), 0, IF(AND(3=MATCH(LARGE('Raw Data'!G2154:J2154, 1), 'Raw Data'!G2154:J2154, 0), 'Raw Data'!O2154-'Raw Data'!P2154&gt;3), 'Raw Data'!I2154, 0))</f>
        <v/>
      </c>
      <c r="S2161">
        <f>IF(AND('Raw Data'!P2154-'Raw Data'!O2154&gt;4, 'Raw Data'!F2154&lt;'Raw Data'!C2154), 'Raw Data'!J2154, 0)</f>
        <v/>
      </c>
      <c r="T2161">
        <f>IF(AND('Raw Data'!O2154-'Raw Data'!P2154&gt;4, 'Raw Data'!F2154&gt;'Raw Data'!C2154), 'Raw Data'!I2154, 0)</f>
        <v/>
      </c>
      <c r="U2161">
        <f>IF(AND('Raw Data'!P2154-'Raw Data'!O2154&lt;3, 'Raw Data'!P2154&gt;'Raw Data'!O2154, 'Raw Data'!F2154&lt;'Raw Data'!C2154), 'Raw Data'!H2154, 0)</f>
        <v/>
      </c>
      <c r="V2161">
        <f>IF(AND('Raw Data'!P2154-'Raw Data'!O2154&lt;3, 'Raw Data'!P2154&gt;'Raw Data'!O2154, 'Raw Data'!F2154&gt;'Raw Data'!C2154), 'Raw Data'!G2154, 0)</f>
        <v/>
      </c>
    </row>
    <row r="2162">
      <c r="A2162">
        <f>IF(AND('Raw Data'!F2155&lt;'Raw Data'!C2155, 'Raw Data'!P2155&gt;'Raw Data'!O2155, 'Raw Data'!P2155-'Raw Data'!O2155&gt;3), 'Raw Data'!J2155, 0)</f>
        <v/>
      </c>
      <c r="B2162">
        <f>IF(AND('Raw Data'!C2155&lt;'Raw Data'!F2155, 'Raw Data'!O2155&gt;'Raw Data'!P2155, 'Raw Data'!O2155-'Raw Data'!P2155&gt;3), 'Raw Data'!I2155, 0)</f>
        <v/>
      </c>
      <c r="C2162">
        <f>IF(AND('Raw Data'!F2155&lt;'Raw Data'!C2155, 'Raw Data'!P2155&gt;'Raw Data'!O2155, 'Raw Data'!P2155-'Raw Data'!O2155&lt;4), 'Raw Data'!H2155, 0)</f>
        <v/>
      </c>
      <c r="D2162">
        <f>IF(AND('Raw Data'!C2155&lt;'Raw Data'!F2155, 'Raw Data'!O2155&gt;'Raw Data'!P2155, 'Raw Data'!O2155-'Raw Data'!P2155&lt;4), 'Raw Data'!G2155, 0)</f>
        <v/>
      </c>
      <c r="E2162">
        <f>IF(ISBLANK('Raw Data'!J2155), 0, IF(AND(4=MATCH(LARGE('Raw Data'!G2155:J2155, 4), 'Raw Data'!G2155:J2155, 0), 'Raw Data'!P2155-'Raw Data'!O2155&gt;3), 'Raw Data'!J2155, 0))</f>
        <v/>
      </c>
      <c r="F2162">
        <f>IF(ISBLANK('Raw Data'!J2155), 0, IF(AND(3=MATCH(LARGE('Raw Data'!G2155:J2155, 4), 'Raw Data'!G2155:J2155, 0), 'Raw Data'!O2155-'Raw Data'!P2155&gt;3), 'Raw Data'!I2155, 0))</f>
        <v/>
      </c>
      <c r="G2162">
        <f>IF(ISBLANK('Raw Data'!J2155), 0, IF(AND(2=MATCH(LARGE('Raw Data'!G2155:J2155, 4), 'Raw Data'!G2155:J2155, 0), AND('Raw Data'!P2155-'Raw Data'!O2155&lt;4, 'Raw Data'!P2155-'Raw Data'!O2155&gt;0)), 'Raw Data'!H2155, 0))</f>
        <v/>
      </c>
      <c r="H2162">
        <f>IF(ISBLANK('Raw Data'!J2155), 0, IF(AND(1=MATCH(LARGE('Raw Data'!G2155:J2155, 4), 'Raw Data'!G2155:J2155, 0), AND('Raw Data'!O2155-'Raw Data'!P2155&lt;4, 'Raw Data'!O2155-'Raw Data'!P2155&gt;0)), 'Raw Data'!G2155, 0))</f>
        <v/>
      </c>
      <c r="I2162">
        <f>IF(ISBLANK('Raw Data'!J2155), 0, IF(AND(4=MATCH(LARGE('Raw Data'!G2155:J2155, 3), 'Raw Data'!G2155:J2155, 0), 'Raw Data'!P2155-'Raw Data'!O2155&gt;3), 'Raw Data'!J2155, 0))</f>
        <v/>
      </c>
      <c r="J2162">
        <f>IF(ISBLANK('Raw Data'!J2155), 0, IF(AND(3=MATCH(LARGE('Raw Data'!G2155:J2155, 3), 'Raw Data'!G2155:J2155, 0), 'Raw Data'!O2155-'Raw Data'!P2155&gt;3), 'Raw Data'!I2155, 0))</f>
        <v/>
      </c>
      <c r="K2162">
        <f>IF(ISBLANK('Raw Data'!J2155), 0, IF(AND(2=MATCH(LARGE('Raw Data'!G2155:J2155, 3), 'Raw Data'!G2155:J2155, 0), AND('Raw Data'!P2155-'Raw Data'!O2155&lt;4, 'Raw Data'!P2155-'Raw Data'!O2155&gt;0)), 'Raw Data'!H2155, 0))</f>
        <v/>
      </c>
      <c r="L2162">
        <f>IF(ISBLANK('Raw Data'!J2155), 0, IF(AND(1=MATCH(LARGE('Raw Data'!G2155:J2155, 3), 'Raw Data'!G2155:J2155, 0), AND('Raw Data'!O2155-'Raw Data'!P2155&lt;4, 'Raw Data'!O2155-'Raw Data'!P2155&gt;0)), 'Raw Data'!G2155, 0))</f>
        <v/>
      </c>
      <c r="M2162">
        <f>IF(ISBLANK('Raw Data'!J2155), 0, IF(AND(4=MATCH(LARGE('Raw Data'!G2155:J2155, 2), 'Raw Data'!G2155:J2155, 0), 'Raw Data'!P2155-'Raw Data'!O2155&gt;3), 'Raw Data'!J2155, 0))</f>
        <v/>
      </c>
      <c r="N2162">
        <f>IF(ISBLANK('Raw Data'!J2155), 0, IF(AND(3=MATCH(LARGE('Raw Data'!G2155:J2155, 2), 'Raw Data'!G2155:J2155, 0), 'Raw Data'!O2155-'Raw Data'!P2155&gt;3), 'Raw Data'!I2155, 0))</f>
        <v/>
      </c>
      <c r="O2162">
        <f>IF(ISBLANK('Raw Data'!J2155), 0, IF(AND(2=MATCH(LARGE('Raw Data'!G2155:J2155, 2), 'Raw Data'!G2155:J2155, 0), AND('Raw Data'!P2155-'Raw Data'!O2155&lt;4, 'Raw Data'!P2155-'Raw Data'!O2155&gt;0)), 'Raw Data'!H2155, 0))</f>
        <v/>
      </c>
      <c r="P2162">
        <f>IF(ISBLANK('Raw Data'!J2155), 0, IF(AND(1=MATCH(LARGE('Raw Data'!G2155:J2155, 2), 'Raw Data'!G2155:J2155, 0), AND('Raw Data'!O2155-'Raw Data'!P2155&lt;4, 'Raw Data'!O2155-'Raw Data'!P2155&gt;0)), 'Raw Data'!G2155, 0))</f>
        <v/>
      </c>
      <c r="Q2162">
        <f>IF(ISBLANK('Raw Data'!J2155), 0, IF(AND(4=MATCH(LARGE('Raw Data'!G2155:J2155, 1), 'Raw Data'!G2155:J2155, 0), 'Raw Data'!P2155-'Raw Data'!O2155&gt;3), 'Raw Data'!J2155, 0))</f>
        <v/>
      </c>
      <c r="R2162">
        <f>IF(ISBLANK('Raw Data'!J2155), 0, IF(AND(3=MATCH(LARGE('Raw Data'!G2155:J2155, 1), 'Raw Data'!G2155:J2155, 0), 'Raw Data'!O2155-'Raw Data'!P2155&gt;3), 'Raw Data'!I2155, 0))</f>
        <v/>
      </c>
      <c r="S2162">
        <f>IF(AND('Raw Data'!P2155-'Raw Data'!O2155&gt;4, 'Raw Data'!F2155&lt;'Raw Data'!C2155), 'Raw Data'!J2155, 0)</f>
        <v/>
      </c>
      <c r="T2162">
        <f>IF(AND('Raw Data'!O2155-'Raw Data'!P2155&gt;4, 'Raw Data'!F2155&gt;'Raw Data'!C2155), 'Raw Data'!I2155, 0)</f>
        <v/>
      </c>
      <c r="U2162">
        <f>IF(AND('Raw Data'!P2155-'Raw Data'!O2155&lt;3, 'Raw Data'!P2155&gt;'Raw Data'!O2155, 'Raw Data'!F2155&lt;'Raw Data'!C2155), 'Raw Data'!H2155, 0)</f>
        <v/>
      </c>
      <c r="V2162">
        <f>IF(AND('Raw Data'!P2155-'Raw Data'!O2155&lt;3, 'Raw Data'!P2155&gt;'Raw Data'!O2155, 'Raw Data'!F2155&gt;'Raw Data'!C2155), 'Raw Data'!G2155, 0)</f>
        <v/>
      </c>
    </row>
    <row r="2163">
      <c r="A2163">
        <f>IF(AND('Raw Data'!F2156&lt;'Raw Data'!C2156, 'Raw Data'!P2156&gt;'Raw Data'!O2156, 'Raw Data'!P2156-'Raw Data'!O2156&gt;3), 'Raw Data'!J2156, 0)</f>
        <v/>
      </c>
      <c r="B2163">
        <f>IF(AND('Raw Data'!C2156&lt;'Raw Data'!F2156, 'Raw Data'!O2156&gt;'Raw Data'!P2156, 'Raw Data'!O2156-'Raw Data'!P2156&gt;3), 'Raw Data'!I2156, 0)</f>
        <v/>
      </c>
      <c r="C2163">
        <f>IF(AND('Raw Data'!F2156&lt;'Raw Data'!C2156, 'Raw Data'!P2156&gt;'Raw Data'!O2156, 'Raw Data'!P2156-'Raw Data'!O2156&lt;4), 'Raw Data'!H2156, 0)</f>
        <v/>
      </c>
      <c r="D2163">
        <f>IF(AND('Raw Data'!C2156&lt;'Raw Data'!F2156, 'Raw Data'!O2156&gt;'Raw Data'!P2156, 'Raw Data'!O2156-'Raw Data'!P2156&lt;4), 'Raw Data'!G2156, 0)</f>
        <v/>
      </c>
      <c r="E2163">
        <f>IF(ISBLANK('Raw Data'!J2156), 0, IF(AND(4=MATCH(LARGE('Raw Data'!G2156:J2156, 4), 'Raw Data'!G2156:J2156, 0), 'Raw Data'!P2156-'Raw Data'!O2156&gt;3), 'Raw Data'!J2156, 0))</f>
        <v/>
      </c>
      <c r="F2163">
        <f>IF(ISBLANK('Raw Data'!J2156), 0, IF(AND(3=MATCH(LARGE('Raw Data'!G2156:J2156, 4), 'Raw Data'!G2156:J2156, 0), 'Raw Data'!O2156-'Raw Data'!P2156&gt;3), 'Raw Data'!I2156, 0))</f>
        <v/>
      </c>
      <c r="G2163">
        <f>IF(ISBLANK('Raw Data'!J2156), 0, IF(AND(2=MATCH(LARGE('Raw Data'!G2156:J2156, 4), 'Raw Data'!G2156:J2156, 0), AND('Raw Data'!P2156-'Raw Data'!O2156&lt;4, 'Raw Data'!P2156-'Raw Data'!O2156&gt;0)), 'Raw Data'!H2156, 0))</f>
        <v/>
      </c>
      <c r="H2163">
        <f>IF(ISBLANK('Raw Data'!J2156), 0, IF(AND(1=MATCH(LARGE('Raw Data'!G2156:J2156, 4), 'Raw Data'!G2156:J2156, 0), AND('Raw Data'!O2156-'Raw Data'!P2156&lt;4, 'Raw Data'!O2156-'Raw Data'!P2156&gt;0)), 'Raw Data'!G2156, 0))</f>
        <v/>
      </c>
      <c r="I2163">
        <f>IF(ISBLANK('Raw Data'!J2156), 0, IF(AND(4=MATCH(LARGE('Raw Data'!G2156:J2156, 3), 'Raw Data'!G2156:J2156, 0), 'Raw Data'!P2156-'Raw Data'!O2156&gt;3), 'Raw Data'!J2156, 0))</f>
        <v/>
      </c>
      <c r="J2163">
        <f>IF(ISBLANK('Raw Data'!J2156), 0, IF(AND(3=MATCH(LARGE('Raw Data'!G2156:J2156, 3), 'Raw Data'!G2156:J2156, 0), 'Raw Data'!O2156-'Raw Data'!P2156&gt;3), 'Raw Data'!I2156, 0))</f>
        <v/>
      </c>
      <c r="K2163">
        <f>IF(ISBLANK('Raw Data'!J2156), 0, IF(AND(2=MATCH(LARGE('Raw Data'!G2156:J2156, 3), 'Raw Data'!G2156:J2156, 0), AND('Raw Data'!P2156-'Raw Data'!O2156&lt;4, 'Raw Data'!P2156-'Raw Data'!O2156&gt;0)), 'Raw Data'!H2156, 0))</f>
        <v/>
      </c>
      <c r="L2163">
        <f>IF(ISBLANK('Raw Data'!J2156), 0, IF(AND(1=MATCH(LARGE('Raw Data'!G2156:J2156, 3), 'Raw Data'!G2156:J2156, 0), AND('Raw Data'!O2156-'Raw Data'!P2156&lt;4, 'Raw Data'!O2156-'Raw Data'!P2156&gt;0)), 'Raw Data'!G2156, 0))</f>
        <v/>
      </c>
      <c r="M2163">
        <f>IF(ISBLANK('Raw Data'!J2156), 0, IF(AND(4=MATCH(LARGE('Raw Data'!G2156:J2156, 2), 'Raw Data'!G2156:J2156, 0), 'Raw Data'!P2156-'Raw Data'!O2156&gt;3), 'Raw Data'!J2156, 0))</f>
        <v/>
      </c>
      <c r="N2163">
        <f>IF(ISBLANK('Raw Data'!J2156), 0, IF(AND(3=MATCH(LARGE('Raw Data'!G2156:J2156, 2), 'Raw Data'!G2156:J2156, 0), 'Raw Data'!O2156-'Raw Data'!P2156&gt;3), 'Raw Data'!I2156, 0))</f>
        <v/>
      </c>
      <c r="O2163">
        <f>IF(ISBLANK('Raw Data'!J2156), 0, IF(AND(2=MATCH(LARGE('Raw Data'!G2156:J2156, 2), 'Raw Data'!G2156:J2156, 0), AND('Raw Data'!P2156-'Raw Data'!O2156&lt;4, 'Raw Data'!P2156-'Raw Data'!O2156&gt;0)), 'Raw Data'!H2156, 0))</f>
        <v/>
      </c>
      <c r="P2163">
        <f>IF(ISBLANK('Raw Data'!J2156), 0, IF(AND(1=MATCH(LARGE('Raw Data'!G2156:J2156, 2), 'Raw Data'!G2156:J2156, 0), AND('Raw Data'!O2156-'Raw Data'!P2156&lt;4, 'Raw Data'!O2156-'Raw Data'!P2156&gt;0)), 'Raw Data'!G2156, 0))</f>
        <v/>
      </c>
      <c r="Q2163">
        <f>IF(ISBLANK('Raw Data'!J2156), 0, IF(AND(4=MATCH(LARGE('Raw Data'!G2156:J2156, 1), 'Raw Data'!G2156:J2156, 0), 'Raw Data'!P2156-'Raw Data'!O2156&gt;3), 'Raw Data'!J2156, 0))</f>
        <v/>
      </c>
      <c r="R2163">
        <f>IF(ISBLANK('Raw Data'!J2156), 0, IF(AND(3=MATCH(LARGE('Raw Data'!G2156:J2156, 1), 'Raw Data'!G2156:J2156, 0), 'Raw Data'!O2156-'Raw Data'!P2156&gt;3), 'Raw Data'!I2156, 0))</f>
        <v/>
      </c>
      <c r="S2163">
        <f>IF(AND('Raw Data'!P2156-'Raw Data'!O2156&gt;4, 'Raw Data'!F2156&lt;'Raw Data'!C2156), 'Raw Data'!J2156, 0)</f>
        <v/>
      </c>
      <c r="T2163">
        <f>IF(AND('Raw Data'!O2156-'Raw Data'!P2156&gt;4, 'Raw Data'!F2156&gt;'Raw Data'!C2156), 'Raw Data'!I2156, 0)</f>
        <v/>
      </c>
      <c r="U2163">
        <f>IF(AND('Raw Data'!P2156-'Raw Data'!O2156&lt;3, 'Raw Data'!P2156&gt;'Raw Data'!O2156, 'Raw Data'!F2156&lt;'Raw Data'!C2156), 'Raw Data'!H2156, 0)</f>
        <v/>
      </c>
      <c r="V2163">
        <f>IF(AND('Raw Data'!P2156-'Raw Data'!O2156&lt;3, 'Raw Data'!P2156&gt;'Raw Data'!O2156, 'Raw Data'!F2156&gt;'Raw Data'!C2156), 'Raw Data'!G2156, 0)</f>
        <v/>
      </c>
    </row>
    <row r="2164">
      <c r="A2164">
        <f>IF(AND('Raw Data'!F2157&lt;'Raw Data'!C2157, 'Raw Data'!P2157&gt;'Raw Data'!O2157, 'Raw Data'!P2157-'Raw Data'!O2157&gt;3), 'Raw Data'!J2157, 0)</f>
        <v/>
      </c>
      <c r="B2164">
        <f>IF(AND('Raw Data'!C2157&lt;'Raw Data'!F2157, 'Raw Data'!O2157&gt;'Raw Data'!P2157, 'Raw Data'!O2157-'Raw Data'!P2157&gt;3), 'Raw Data'!I2157, 0)</f>
        <v/>
      </c>
      <c r="C2164">
        <f>IF(AND('Raw Data'!F2157&lt;'Raw Data'!C2157, 'Raw Data'!P2157&gt;'Raw Data'!O2157, 'Raw Data'!P2157-'Raw Data'!O2157&lt;4), 'Raw Data'!H2157, 0)</f>
        <v/>
      </c>
      <c r="D2164">
        <f>IF(AND('Raw Data'!C2157&lt;'Raw Data'!F2157, 'Raw Data'!O2157&gt;'Raw Data'!P2157, 'Raw Data'!O2157-'Raw Data'!P2157&lt;4), 'Raw Data'!G2157, 0)</f>
        <v/>
      </c>
      <c r="E2164">
        <f>IF(ISBLANK('Raw Data'!J2157), 0, IF(AND(4=MATCH(LARGE('Raw Data'!G2157:J2157, 4), 'Raw Data'!G2157:J2157, 0), 'Raw Data'!P2157-'Raw Data'!O2157&gt;3), 'Raw Data'!J2157, 0))</f>
        <v/>
      </c>
      <c r="F2164">
        <f>IF(ISBLANK('Raw Data'!J2157), 0, IF(AND(3=MATCH(LARGE('Raw Data'!G2157:J2157, 4), 'Raw Data'!G2157:J2157, 0), 'Raw Data'!O2157-'Raw Data'!P2157&gt;3), 'Raw Data'!I2157, 0))</f>
        <v/>
      </c>
      <c r="G2164">
        <f>IF(ISBLANK('Raw Data'!J2157), 0, IF(AND(2=MATCH(LARGE('Raw Data'!G2157:J2157, 4), 'Raw Data'!G2157:J2157, 0), AND('Raw Data'!P2157-'Raw Data'!O2157&lt;4, 'Raw Data'!P2157-'Raw Data'!O2157&gt;0)), 'Raw Data'!H2157, 0))</f>
        <v/>
      </c>
      <c r="H2164">
        <f>IF(ISBLANK('Raw Data'!J2157), 0, IF(AND(1=MATCH(LARGE('Raw Data'!G2157:J2157, 4), 'Raw Data'!G2157:J2157, 0), AND('Raw Data'!O2157-'Raw Data'!P2157&lt;4, 'Raw Data'!O2157-'Raw Data'!P2157&gt;0)), 'Raw Data'!G2157, 0))</f>
        <v/>
      </c>
      <c r="I2164">
        <f>IF(ISBLANK('Raw Data'!J2157), 0, IF(AND(4=MATCH(LARGE('Raw Data'!G2157:J2157, 3), 'Raw Data'!G2157:J2157, 0), 'Raw Data'!P2157-'Raw Data'!O2157&gt;3), 'Raw Data'!J2157, 0))</f>
        <v/>
      </c>
      <c r="J2164">
        <f>IF(ISBLANK('Raw Data'!J2157), 0, IF(AND(3=MATCH(LARGE('Raw Data'!G2157:J2157, 3), 'Raw Data'!G2157:J2157, 0), 'Raw Data'!O2157-'Raw Data'!P2157&gt;3), 'Raw Data'!I2157, 0))</f>
        <v/>
      </c>
      <c r="K2164">
        <f>IF(ISBLANK('Raw Data'!J2157), 0, IF(AND(2=MATCH(LARGE('Raw Data'!G2157:J2157, 3), 'Raw Data'!G2157:J2157, 0), AND('Raw Data'!P2157-'Raw Data'!O2157&lt;4, 'Raw Data'!P2157-'Raw Data'!O2157&gt;0)), 'Raw Data'!H2157, 0))</f>
        <v/>
      </c>
      <c r="L2164">
        <f>IF(ISBLANK('Raw Data'!J2157), 0, IF(AND(1=MATCH(LARGE('Raw Data'!G2157:J2157, 3), 'Raw Data'!G2157:J2157, 0), AND('Raw Data'!O2157-'Raw Data'!P2157&lt;4, 'Raw Data'!O2157-'Raw Data'!P2157&gt;0)), 'Raw Data'!G2157, 0))</f>
        <v/>
      </c>
      <c r="M2164">
        <f>IF(ISBLANK('Raw Data'!J2157), 0, IF(AND(4=MATCH(LARGE('Raw Data'!G2157:J2157, 2), 'Raw Data'!G2157:J2157, 0), 'Raw Data'!P2157-'Raw Data'!O2157&gt;3), 'Raw Data'!J2157, 0))</f>
        <v/>
      </c>
      <c r="N2164">
        <f>IF(ISBLANK('Raw Data'!J2157), 0, IF(AND(3=MATCH(LARGE('Raw Data'!G2157:J2157, 2), 'Raw Data'!G2157:J2157, 0), 'Raw Data'!O2157-'Raw Data'!P2157&gt;3), 'Raw Data'!I2157, 0))</f>
        <v/>
      </c>
      <c r="O2164">
        <f>IF(ISBLANK('Raw Data'!J2157), 0, IF(AND(2=MATCH(LARGE('Raw Data'!G2157:J2157, 2), 'Raw Data'!G2157:J2157, 0), AND('Raw Data'!P2157-'Raw Data'!O2157&lt;4, 'Raw Data'!P2157-'Raw Data'!O2157&gt;0)), 'Raw Data'!H2157, 0))</f>
        <v/>
      </c>
      <c r="P2164">
        <f>IF(ISBLANK('Raw Data'!J2157), 0, IF(AND(1=MATCH(LARGE('Raw Data'!G2157:J2157, 2), 'Raw Data'!G2157:J2157, 0), AND('Raw Data'!O2157-'Raw Data'!P2157&lt;4, 'Raw Data'!O2157-'Raw Data'!P2157&gt;0)), 'Raw Data'!G2157, 0))</f>
        <v/>
      </c>
      <c r="Q2164">
        <f>IF(ISBLANK('Raw Data'!J2157), 0, IF(AND(4=MATCH(LARGE('Raw Data'!G2157:J2157, 1), 'Raw Data'!G2157:J2157, 0), 'Raw Data'!P2157-'Raw Data'!O2157&gt;3), 'Raw Data'!J2157, 0))</f>
        <v/>
      </c>
      <c r="R2164">
        <f>IF(ISBLANK('Raw Data'!J2157), 0, IF(AND(3=MATCH(LARGE('Raw Data'!G2157:J2157, 1), 'Raw Data'!G2157:J2157, 0), 'Raw Data'!O2157-'Raw Data'!P2157&gt;3), 'Raw Data'!I2157, 0))</f>
        <v/>
      </c>
      <c r="S2164">
        <f>IF(AND('Raw Data'!P2157-'Raw Data'!O2157&gt;4, 'Raw Data'!F2157&lt;'Raw Data'!C2157), 'Raw Data'!J2157, 0)</f>
        <v/>
      </c>
      <c r="T2164">
        <f>IF(AND('Raw Data'!O2157-'Raw Data'!P2157&gt;4, 'Raw Data'!F2157&gt;'Raw Data'!C2157), 'Raw Data'!I2157, 0)</f>
        <v/>
      </c>
      <c r="U2164">
        <f>IF(AND('Raw Data'!P2157-'Raw Data'!O2157&lt;3, 'Raw Data'!P2157&gt;'Raw Data'!O2157, 'Raw Data'!F2157&lt;'Raw Data'!C2157), 'Raw Data'!H2157, 0)</f>
        <v/>
      </c>
      <c r="V2164">
        <f>IF(AND('Raw Data'!P2157-'Raw Data'!O2157&lt;3, 'Raw Data'!P2157&gt;'Raw Data'!O2157, 'Raw Data'!F2157&gt;'Raw Data'!C2157), 'Raw Data'!G2157, 0)</f>
        <v/>
      </c>
    </row>
    <row r="2165">
      <c r="A2165">
        <f>IF(AND('Raw Data'!F2158&lt;'Raw Data'!C2158, 'Raw Data'!P2158&gt;'Raw Data'!O2158, 'Raw Data'!P2158-'Raw Data'!O2158&gt;3), 'Raw Data'!J2158, 0)</f>
        <v/>
      </c>
      <c r="B2165">
        <f>IF(AND('Raw Data'!C2158&lt;'Raw Data'!F2158, 'Raw Data'!O2158&gt;'Raw Data'!P2158, 'Raw Data'!O2158-'Raw Data'!P2158&gt;3), 'Raw Data'!I2158, 0)</f>
        <v/>
      </c>
      <c r="C2165">
        <f>IF(AND('Raw Data'!F2158&lt;'Raw Data'!C2158, 'Raw Data'!P2158&gt;'Raw Data'!O2158, 'Raw Data'!P2158-'Raw Data'!O2158&lt;4), 'Raw Data'!H2158, 0)</f>
        <v/>
      </c>
      <c r="D2165">
        <f>IF(AND('Raw Data'!C2158&lt;'Raw Data'!F2158, 'Raw Data'!O2158&gt;'Raw Data'!P2158, 'Raw Data'!O2158-'Raw Data'!P2158&lt;4), 'Raw Data'!G2158, 0)</f>
        <v/>
      </c>
      <c r="E2165">
        <f>IF(ISBLANK('Raw Data'!J2158), 0, IF(AND(4=MATCH(LARGE('Raw Data'!G2158:J2158, 4), 'Raw Data'!G2158:J2158, 0), 'Raw Data'!P2158-'Raw Data'!O2158&gt;3), 'Raw Data'!J2158, 0))</f>
        <v/>
      </c>
      <c r="F2165">
        <f>IF(ISBLANK('Raw Data'!J2158), 0, IF(AND(3=MATCH(LARGE('Raw Data'!G2158:J2158, 4), 'Raw Data'!G2158:J2158, 0), 'Raw Data'!O2158-'Raw Data'!P2158&gt;3), 'Raw Data'!I2158, 0))</f>
        <v/>
      </c>
      <c r="G2165">
        <f>IF(ISBLANK('Raw Data'!J2158), 0, IF(AND(2=MATCH(LARGE('Raw Data'!G2158:J2158, 4), 'Raw Data'!G2158:J2158, 0), AND('Raw Data'!P2158-'Raw Data'!O2158&lt;4, 'Raw Data'!P2158-'Raw Data'!O2158&gt;0)), 'Raw Data'!H2158, 0))</f>
        <v/>
      </c>
      <c r="H2165">
        <f>IF(ISBLANK('Raw Data'!J2158), 0, IF(AND(1=MATCH(LARGE('Raw Data'!G2158:J2158, 4), 'Raw Data'!G2158:J2158, 0), AND('Raw Data'!O2158-'Raw Data'!P2158&lt;4, 'Raw Data'!O2158-'Raw Data'!P2158&gt;0)), 'Raw Data'!G2158, 0))</f>
        <v/>
      </c>
      <c r="I2165">
        <f>IF(ISBLANK('Raw Data'!J2158), 0, IF(AND(4=MATCH(LARGE('Raw Data'!G2158:J2158, 3), 'Raw Data'!G2158:J2158, 0), 'Raw Data'!P2158-'Raw Data'!O2158&gt;3), 'Raw Data'!J2158, 0))</f>
        <v/>
      </c>
      <c r="J2165">
        <f>IF(ISBLANK('Raw Data'!J2158), 0, IF(AND(3=MATCH(LARGE('Raw Data'!G2158:J2158, 3), 'Raw Data'!G2158:J2158, 0), 'Raw Data'!O2158-'Raw Data'!P2158&gt;3), 'Raw Data'!I2158, 0))</f>
        <v/>
      </c>
      <c r="K2165">
        <f>IF(ISBLANK('Raw Data'!J2158), 0, IF(AND(2=MATCH(LARGE('Raw Data'!G2158:J2158, 3), 'Raw Data'!G2158:J2158, 0), AND('Raw Data'!P2158-'Raw Data'!O2158&lt;4, 'Raw Data'!P2158-'Raw Data'!O2158&gt;0)), 'Raw Data'!H2158, 0))</f>
        <v/>
      </c>
      <c r="L2165">
        <f>IF(ISBLANK('Raw Data'!J2158), 0, IF(AND(1=MATCH(LARGE('Raw Data'!G2158:J2158, 3), 'Raw Data'!G2158:J2158, 0), AND('Raw Data'!O2158-'Raw Data'!P2158&lt;4, 'Raw Data'!O2158-'Raw Data'!P2158&gt;0)), 'Raw Data'!G2158, 0))</f>
        <v/>
      </c>
      <c r="M2165">
        <f>IF(ISBLANK('Raw Data'!J2158), 0, IF(AND(4=MATCH(LARGE('Raw Data'!G2158:J2158, 2), 'Raw Data'!G2158:J2158, 0), 'Raw Data'!P2158-'Raw Data'!O2158&gt;3), 'Raw Data'!J2158, 0))</f>
        <v/>
      </c>
      <c r="N2165">
        <f>IF(ISBLANK('Raw Data'!J2158), 0, IF(AND(3=MATCH(LARGE('Raw Data'!G2158:J2158, 2), 'Raw Data'!G2158:J2158, 0), 'Raw Data'!O2158-'Raw Data'!P2158&gt;3), 'Raw Data'!I2158, 0))</f>
        <v/>
      </c>
      <c r="O2165">
        <f>IF(ISBLANK('Raw Data'!J2158), 0, IF(AND(2=MATCH(LARGE('Raw Data'!G2158:J2158, 2), 'Raw Data'!G2158:J2158, 0), AND('Raw Data'!P2158-'Raw Data'!O2158&lt;4, 'Raw Data'!P2158-'Raw Data'!O2158&gt;0)), 'Raw Data'!H2158, 0))</f>
        <v/>
      </c>
      <c r="P2165">
        <f>IF(ISBLANK('Raw Data'!J2158), 0, IF(AND(1=MATCH(LARGE('Raw Data'!G2158:J2158, 2), 'Raw Data'!G2158:J2158, 0), AND('Raw Data'!O2158-'Raw Data'!P2158&lt;4, 'Raw Data'!O2158-'Raw Data'!P2158&gt;0)), 'Raw Data'!G2158, 0))</f>
        <v/>
      </c>
      <c r="Q2165">
        <f>IF(ISBLANK('Raw Data'!J2158), 0, IF(AND(4=MATCH(LARGE('Raw Data'!G2158:J2158, 1), 'Raw Data'!G2158:J2158, 0), 'Raw Data'!P2158-'Raw Data'!O2158&gt;3), 'Raw Data'!J2158, 0))</f>
        <v/>
      </c>
      <c r="R2165">
        <f>IF(ISBLANK('Raw Data'!J2158), 0, IF(AND(3=MATCH(LARGE('Raw Data'!G2158:J2158, 1), 'Raw Data'!G2158:J2158, 0), 'Raw Data'!O2158-'Raw Data'!P2158&gt;3), 'Raw Data'!I2158, 0))</f>
        <v/>
      </c>
      <c r="S2165">
        <f>IF(AND('Raw Data'!P2158-'Raw Data'!O2158&gt;4, 'Raw Data'!F2158&lt;'Raw Data'!C2158), 'Raw Data'!J2158, 0)</f>
        <v/>
      </c>
      <c r="T2165">
        <f>IF(AND('Raw Data'!O2158-'Raw Data'!P2158&gt;4, 'Raw Data'!F2158&gt;'Raw Data'!C2158), 'Raw Data'!I2158, 0)</f>
        <v/>
      </c>
      <c r="U2165">
        <f>IF(AND('Raw Data'!P2158-'Raw Data'!O2158&lt;3, 'Raw Data'!P2158&gt;'Raw Data'!O2158, 'Raw Data'!F2158&lt;'Raw Data'!C2158), 'Raw Data'!H2158, 0)</f>
        <v/>
      </c>
      <c r="V2165">
        <f>IF(AND('Raw Data'!P2158-'Raw Data'!O2158&lt;3, 'Raw Data'!P2158&gt;'Raw Data'!O2158, 'Raw Data'!F2158&gt;'Raw Data'!C2158), 'Raw Data'!G2158, 0)</f>
        <v/>
      </c>
    </row>
    <row r="2166">
      <c r="A2166">
        <f>IF(AND('Raw Data'!F2159&lt;'Raw Data'!C2159, 'Raw Data'!P2159&gt;'Raw Data'!O2159, 'Raw Data'!P2159-'Raw Data'!O2159&gt;3), 'Raw Data'!J2159, 0)</f>
        <v/>
      </c>
      <c r="B2166">
        <f>IF(AND('Raw Data'!C2159&lt;'Raw Data'!F2159, 'Raw Data'!O2159&gt;'Raw Data'!P2159, 'Raw Data'!O2159-'Raw Data'!P2159&gt;3), 'Raw Data'!I2159, 0)</f>
        <v/>
      </c>
      <c r="C2166">
        <f>IF(AND('Raw Data'!F2159&lt;'Raw Data'!C2159, 'Raw Data'!P2159&gt;'Raw Data'!O2159, 'Raw Data'!P2159-'Raw Data'!O2159&lt;4), 'Raw Data'!H2159, 0)</f>
        <v/>
      </c>
      <c r="D2166">
        <f>IF(AND('Raw Data'!C2159&lt;'Raw Data'!F2159, 'Raw Data'!O2159&gt;'Raw Data'!P2159, 'Raw Data'!O2159-'Raw Data'!P2159&lt;4), 'Raw Data'!G2159, 0)</f>
        <v/>
      </c>
      <c r="E2166">
        <f>IF(ISBLANK('Raw Data'!J2159), 0, IF(AND(4=MATCH(LARGE('Raw Data'!G2159:J2159, 4), 'Raw Data'!G2159:J2159, 0), 'Raw Data'!P2159-'Raw Data'!O2159&gt;3), 'Raw Data'!J2159, 0))</f>
        <v/>
      </c>
      <c r="F2166">
        <f>IF(ISBLANK('Raw Data'!J2159), 0, IF(AND(3=MATCH(LARGE('Raw Data'!G2159:J2159, 4), 'Raw Data'!G2159:J2159, 0), 'Raw Data'!O2159-'Raw Data'!P2159&gt;3), 'Raw Data'!I2159, 0))</f>
        <v/>
      </c>
      <c r="G2166">
        <f>IF(ISBLANK('Raw Data'!J2159), 0, IF(AND(2=MATCH(LARGE('Raw Data'!G2159:J2159, 4), 'Raw Data'!G2159:J2159, 0), AND('Raw Data'!P2159-'Raw Data'!O2159&lt;4, 'Raw Data'!P2159-'Raw Data'!O2159&gt;0)), 'Raw Data'!H2159, 0))</f>
        <v/>
      </c>
      <c r="H2166">
        <f>IF(ISBLANK('Raw Data'!J2159), 0, IF(AND(1=MATCH(LARGE('Raw Data'!G2159:J2159, 4), 'Raw Data'!G2159:J2159, 0), AND('Raw Data'!O2159-'Raw Data'!P2159&lt;4, 'Raw Data'!O2159-'Raw Data'!P2159&gt;0)), 'Raw Data'!G2159, 0))</f>
        <v/>
      </c>
      <c r="I2166">
        <f>IF(ISBLANK('Raw Data'!J2159), 0, IF(AND(4=MATCH(LARGE('Raw Data'!G2159:J2159, 3), 'Raw Data'!G2159:J2159, 0), 'Raw Data'!P2159-'Raw Data'!O2159&gt;3), 'Raw Data'!J2159, 0))</f>
        <v/>
      </c>
      <c r="J2166">
        <f>IF(ISBLANK('Raw Data'!J2159), 0, IF(AND(3=MATCH(LARGE('Raw Data'!G2159:J2159, 3), 'Raw Data'!G2159:J2159, 0), 'Raw Data'!O2159-'Raw Data'!P2159&gt;3), 'Raw Data'!I2159, 0))</f>
        <v/>
      </c>
      <c r="K2166">
        <f>IF(ISBLANK('Raw Data'!J2159), 0, IF(AND(2=MATCH(LARGE('Raw Data'!G2159:J2159, 3), 'Raw Data'!G2159:J2159, 0), AND('Raw Data'!P2159-'Raw Data'!O2159&lt;4, 'Raw Data'!P2159-'Raw Data'!O2159&gt;0)), 'Raw Data'!H2159, 0))</f>
        <v/>
      </c>
      <c r="L2166">
        <f>IF(ISBLANK('Raw Data'!J2159), 0, IF(AND(1=MATCH(LARGE('Raw Data'!G2159:J2159, 3), 'Raw Data'!G2159:J2159, 0), AND('Raw Data'!O2159-'Raw Data'!P2159&lt;4, 'Raw Data'!O2159-'Raw Data'!P2159&gt;0)), 'Raw Data'!G2159, 0))</f>
        <v/>
      </c>
      <c r="M2166">
        <f>IF(ISBLANK('Raw Data'!J2159), 0, IF(AND(4=MATCH(LARGE('Raw Data'!G2159:J2159, 2), 'Raw Data'!G2159:J2159, 0), 'Raw Data'!P2159-'Raw Data'!O2159&gt;3), 'Raw Data'!J2159, 0))</f>
        <v/>
      </c>
      <c r="N2166">
        <f>IF(ISBLANK('Raw Data'!J2159), 0, IF(AND(3=MATCH(LARGE('Raw Data'!G2159:J2159, 2), 'Raw Data'!G2159:J2159, 0), 'Raw Data'!O2159-'Raw Data'!P2159&gt;3), 'Raw Data'!I2159, 0))</f>
        <v/>
      </c>
      <c r="O2166">
        <f>IF(ISBLANK('Raw Data'!J2159), 0, IF(AND(2=MATCH(LARGE('Raw Data'!G2159:J2159, 2), 'Raw Data'!G2159:J2159, 0), AND('Raw Data'!P2159-'Raw Data'!O2159&lt;4, 'Raw Data'!P2159-'Raw Data'!O2159&gt;0)), 'Raw Data'!H2159, 0))</f>
        <v/>
      </c>
      <c r="P2166">
        <f>IF(ISBLANK('Raw Data'!J2159), 0, IF(AND(1=MATCH(LARGE('Raw Data'!G2159:J2159, 2), 'Raw Data'!G2159:J2159, 0), AND('Raw Data'!O2159-'Raw Data'!P2159&lt;4, 'Raw Data'!O2159-'Raw Data'!P2159&gt;0)), 'Raw Data'!G2159, 0))</f>
        <v/>
      </c>
      <c r="Q2166">
        <f>IF(ISBLANK('Raw Data'!J2159), 0, IF(AND(4=MATCH(LARGE('Raw Data'!G2159:J2159, 1), 'Raw Data'!G2159:J2159, 0), 'Raw Data'!P2159-'Raw Data'!O2159&gt;3), 'Raw Data'!J2159, 0))</f>
        <v/>
      </c>
      <c r="R2166">
        <f>IF(ISBLANK('Raw Data'!J2159), 0, IF(AND(3=MATCH(LARGE('Raw Data'!G2159:J2159, 1), 'Raw Data'!G2159:J2159, 0), 'Raw Data'!O2159-'Raw Data'!P2159&gt;3), 'Raw Data'!I2159, 0))</f>
        <v/>
      </c>
      <c r="S2166">
        <f>IF(AND('Raw Data'!P2159-'Raw Data'!O2159&gt;4, 'Raw Data'!F2159&lt;'Raw Data'!C2159), 'Raw Data'!J2159, 0)</f>
        <v/>
      </c>
      <c r="T2166">
        <f>IF(AND('Raw Data'!O2159-'Raw Data'!P2159&gt;4, 'Raw Data'!F2159&gt;'Raw Data'!C2159), 'Raw Data'!I2159, 0)</f>
        <v/>
      </c>
      <c r="U2166">
        <f>IF(AND('Raw Data'!P2159-'Raw Data'!O2159&lt;3, 'Raw Data'!P2159&gt;'Raw Data'!O2159, 'Raw Data'!F2159&lt;'Raw Data'!C2159), 'Raw Data'!H2159, 0)</f>
        <v/>
      </c>
      <c r="V2166">
        <f>IF(AND('Raw Data'!P2159-'Raw Data'!O2159&lt;3, 'Raw Data'!P2159&gt;'Raw Data'!O2159, 'Raw Data'!F2159&gt;'Raw Data'!C2159), 'Raw Data'!G2159, 0)</f>
        <v/>
      </c>
    </row>
    <row r="2167">
      <c r="A2167">
        <f>IF(AND('Raw Data'!F2160&lt;'Raw Data'!C2160, 'Raw Data'!P2160&gt;'Raw Data'!O2160, 'Raw Data'!P2160-'Raw Data'!O2160&gt;3), 'Raw Data'!J2160, 0)</f>
        <v/>
      </c>
      <c r="B2167">
        <f>IF(AND('Raw Data'!C2160&lt;'Raw Data'!F2160, 'Raw Data'!O2160&gt;'Raw Data'!P2160, 'Raw Data'!O2160-'Raw Data'!P2160&gt;3), 'Raw Data'!I2160, 0)</f>
        <v/>
      </c>
      <c r="C2167">
        <f>IF(AND('Raw Data'!F2160&lt;'Raw Data'!C2160, 'Raw Data'!P2160&gt;'Raw Data'!O2160, 'Raw Data'!P2160-'Raw Data'!O2160&lt;4), 'Raw Data'!H2160, 0)</f>
        <v/>
      </c>
      <c r="D2167">
        <f>IF(AND('Raw Data'!C2160&lt;'Raw Data'!F2160, 'Raw Data'!O2160&gt;'Raw Data'!P2160, 'Raw Data'!O2160-'Raw Data'!P2160&lt;4), 'Raw Data'!G2160, 0)</f>
        <v/>
      </c>
      <c r="E2167">
        <f>IF(ISBLANK('Raw Data'!J2160), 0, IF(AND(4=MATCH(LARGE('Raw Data'!G2160:J2160, 4), 'Raw Data'!G2160:J2160, 0), 'Raw Data'!P2160-'Raw Data'!O2160&gt;3), 'Raw Data'!J2160, 0))</f>
        <v/>
      </c>
      <c r="F2167">
        <f>IF(ISBLANK('Raw Data'!J2160), 0, IF(AND(3=MATCH(LARGE('Raw Data'!G2160:J2160, 4), 'Raw Data'!G2160:J2160, 0), 'Raw Data'!O2160-'Raw Data'!P2160&gt;3), 'Raw Data'!I2160, 0))</f>
        <v/>
      </c>
      <c r="G2167">
        <f>IF(ISBLANK('Raw Data'!J2160), 0, IF(AND(2=MATCH(LARGE('Raw Data'!G2160:J2160, 4), 'Raw Data'!G2160:J2160, 0), AND('Raw Data'!P2160-'Raw Data'!O2160&lt;4, 'Raw Data'!P2160-'Raw Data'!O2160&gt;0)), 'Raw Data'!H2160, 0))</f>
        <v/>
      </c>
      <c r="H2167">
        <f>IF(ISBLANK('Raw Data'!J2160), 0, IF(AND(1=MATCH(LARGE('Raw Data'!G2160:J2160, 4), 'Raw Data'!G2160:J2160, 0), AND('Raw Data'!O2160-'Raw Data'!P2160&lt;4, 'Raw Data'!O2160-'Raw Data'!P2160&gt;0)), 'Raw Data'!G2160, 0))</f>
        <v/>
      </c>
      <c r="I2167">
        <f>IF(ISBLANK('Raw Data'!J2160), 0, IF(AND(4=MATCH(LARGE('Raw Data'!G2160:J2160, 3), 'Raw Data'!G2160:J2160, 0), 'Raw Data'!P2160-'Raw Data'!O2160&gt;3), 'Raw Data'!J2160, 0))</f>
        <v/>
      </c>
      <c r="J2167">
        <f>IF(ISBLANK('Raw Data'!J2160), 0, IF(AND(3=MATCH(LARGE('Raw Data'!G2160:J2160, 3), 'Raw Data'!G2160:J2160, 0), 'Raw Data'!O2160-'Raw Data'!P2160&gt;3), 'Raw Data'!I2160, 0))</f>
        <v/>
      </c>
      <c r="K2167">
        <f>IF(ISBLANK('Raw Data'!J2160), 0, IF(AND(2=MATCH(LARGE('Raw Data'!G2160:J2160, 3), 'Raw Data'!G2160:J2160, 0), AND('Raw Data'!P2160-'Raw Data'!O2160&lt;4, 'Raw Data'!P2160-'Raw Data'!O2160&gt;0)), 'Raw Data'!H2160, 0))</f>
        <v/>
      </c>
      <c r="L2167">
        <f>IF(ISBLANK('Raw Data'!J2160), 0, IF(AND(1=MATCH(LARGE('Raw Data'!G2160:J2160, 3), 'Raw Data'!G2160:J2160, 0), AND('Raw Data'!O2160-'Raw Data'!P2160&lt;4, 'Raw Data'!O2160-'Raw Data'!P2160&gt;0)), 'Raw Data'!G2160, 0))</f>
        <v/>
      </c>
      <c r="M2167">
        <f>IF(ISBLANK('Raw Data'!J2160), 0, IF(AND(4=MATCH(LARGE('Raw Data'!G2160:J2160, 2), 'Raw Data'!G2160:J2160, 0), 'Raw Data'!P2160-'Raw Data'!O2160&gt;3), 'Raw Data'!J2160, 0))</f>
        <v/>
      </c>
      <c r="N2167">
        <f>IF(ISBLANK('Raw Data'!J2160), 0, IF(AND(3=MATCH(LARGE('Raw Data'!G2160:J2160, 2), 'Raw Data'!G2160:J2160, 0), 'Raw Data'!O2160-'Raw Data'!P2160&gt;3), 'Raw Data'!I2160, 0))</f>
        <v/>
      </c>
      <c r="O2167">
        <f>IF(ISBLANK('Raw Data'!J2160), 0, IF(AND(2=MATCH(LARGE('Raw Data'!G2160:J2160, 2), 'Raw Data'!G2160:J2160, 0), AND('Raw Data'!P2160-'Raw Data'!O2160&lt;4, 'Raw Data'!P2160-'Raw Data'!O2160&gt;0)), 'Raw Data'!H2160, 0))</f>
        <v/>
      </c>
      <c r="P2167">
        <f>IF(ISBLANK('Raw Data'!J2160), 0, IF(AND(1=MATCH(LARGE('Raw Data'!G2160:J2160, 2), 'Raw Data'!G2160:J2160, 0), AND('Raw Data'!O2160-'Raw Data'!P2160&lt;4, 'Raw Data'!O2160-'Raw Data'!P2160&gt;0)), 'Raw Data'!G2160, 0))</f>
        <v/>
      </c>
      <c r="Q2167">
        <f>IF(ISBLANK('Raw Data'!J2160), 0, IF(AND(4=MATCH(LARGE('Raw Data'!G2160:J2160, 1), 'Raw Data'!G2160:J2160, 0), 'Raw Data'!P2160-'Raw Data'!O2160&gt;3), 'Raw Data'!J2160, 0))</f>
        <v/>
      </c>
      <c r="R2167">
        <f>IF(ISBLANK('Raw Data'!J2160), 0, IF(AND(3=MATCH(LARGE('Raw Data'!G2160:J2160, 1), 'Raw Data'!G2160:J2160, 0), 'Raw Data'!O2160-'Raw Data'!P2160&gt;3), 'Raw Data'!I2160, 0))</f>
        <v/>
      </c>
      <c r="S2167">
        <f>IF(AND('Raw Data'!P2160-'Raw Data'!O2160&gt;4, 'Raw Data'!F2160&lt;'Raw Data'!C2160), 'Raw Data'!J2160, 0)</f>
        <v/>
      </c>
      <c r="T2167">
        <f>IF(AND('Raw Data'!O2160-'Raw Data'!P2160&gt;4, 'Raw Data'!F2160&gt;'Raw Data'!C2160), 'Raw Data'!I2160, 0)</f>
        <v/>
      </c>
      <c r="U2167">
        <f>IF(AND('Raw Data'!P2160-'Raw Data'!O2160&lt;3, 'Raw Data'!P2160&gt;'Raw Data'!O2160, 'Raw Data'!F2160&lt;'Raw Data'!C2160), 'Raw Data'!H2160, 0)</f>
        <v/>
      </c>
      <c r="V2167">
        <f>IF(AND('Raw Data'!P2160-'Raw Data'!O2160&lt;3, 'Raw Data'!P2160&gt;'Raw Data'!O2160, 'Raw Data'!F2160&gt;'Raw Data'!C2160), 'Raw Data'!G2160, 0)</f>
        <v/>
      </c>
    </row>
    <row r="2168">
      <c r="A2168">
        <f>IF(AND('Raw Data'!F2161&lt;'Raw Data'!C2161, 'Raw Data'!P2161&gt;'Raw Data'!O2161, 'Raw Data'!P2161-'Raw Data'!O2161&gt;3), 'Raw Data'!J2161, 0)</f>
        <v/>
      </c>
      <c r="B2168">
        <f>IF(AND('Raw Data'!C2161&lt;'Raw Data'!F2161, 'Raw Data'!O2161&gt;'Raw Data'!P2161, 'Raw Data'!O2161-'Raw Data'!P2161&gt;3), 'Raw Data'!I2161, 0)</f>
        <v/>
      </c>
      <c r="C2168">
        <f>IF(AND('Raw Data'!F2161&lt;'Raw Data'!C2161, 'Raw Data'!P2161&gt;'Raw Data'!O2161, 'Raw Data'!P2161-'Raw Data'!O2161&lt;4), 'Raw Data'!H2161, 0)</f>
        <v/>
      </c>
      <c r="D2168">
        <f>IF(AND('Raw Data'!C2161&lt;'Raw Data'!F2161, 'Raw Data'!O2161&gt;'Raw Data'!P2161, 'Raw Data'!O2161-'Raw Data'!P2161&lt;4), 'Raw Data'!G2161, 0)</f>
        <v/>
      </c>
      <c r="E2168">
        <f>IF(ISBLANK('Raw Data'!J2161), 0, IF(AND(4=MATCH(LARGE('Raw Data'!G2161:J2161, 4), 'Raw Data'!G2161:J2161, 0), 'Raw Data'!P2161-'Raw Data'!O2161&gt;3), 'Raw Data'!J2161, 0))</f>
        <v/>
      </c>
      <c r="F2168">
        <f>IF(ISBLANK('Raw Data'!J2161), 0, IF(AND(3=MATCH(LARGE('Raw Data'!G2161:J2161, 4), 'Raw Data'!G2161:J2161, 0), 'Raw Data'!O2161-'Raw Data'!P2161&gt;3), 'Raw Data'!I2161, 0))</f>
        <v/>
      </c>
      <c r="G2168">
        <f>IF(ISBLANK('Raw Data'!J2161), 0, IF(AND(2=MATCH(LARGE('Raw Data'!G2161:J2161, 4), 'Raw Data'!G2161:J2161, 0), AND('Raw Data'!P2161-'Raw Data'!O2161&lt;4, 'Raw Data'!P2161-'Raw Data'!O2161&gt;0)), 'Raw Data'!H2161, 0))</f>
        <v/>
      </c>
      <c r="H2168">
        <f>IF(ISBLANK('Raw Data'!J2161), 0, IF(AND(1=MATCH(LARGE('Raw Data'!G2161:J2161, 4), 'Raw Data'!G2161:J2161, 0), AND('Raw Data'!O2161-'Raw Data'!P2161&lt;4, 'Raw Data'!O2161-'Raw Data'!P2161&gt;0)), 'Raw Data'!G2161, 0))</f>
        <v/>
      </c>
      <c r="I2168">
        <f>IF(ISBLANK('Raw Data'!J2161), 0, IF(AND(4=MATCH(LARGE('Raw Data'!G2161:J2161, 3), 'Raw Data'!G2161:J2161, 0), 'Raw Data'!P2161-'Raw Data'!O2161&gt;3), 'Raw Data'!J2161, 0))</f>
        <v/>
      </c>
      <c r="J2168">
        <f>IF(ISBLANK('Raw Data'!J2161), 0, IF(AND(3=MATCH(LARGE('Raw Data'!G2161:J2161, 3), 'Raw Data'!G2161:J2161, 0), 'Raw Data'!O2161-'Raw Data'!P2161&gt;3), 'Raw Data'!I2161, 0))</f>
        <v/>
      </c>
      <c r="K2168">
        <f>IF(ISBLANK('Raw Data'!J2161), 0, IF(AND(2=MATCH(LARGE('Raw Data'!G2161:J2161, 3), 'Raw Data'!G2161:J2161, 0), AND('Raw Data'!P2161-'Raw Data'!O2161&lt;4, 'Raw Data'!P2161-'Raw Data'!O2161&gt;0)), 'Raw Data'!H2161, 0))</f>
        <v/>
      </c>
      <c r="L2168">
        <f>IF(ISBLANK('Raw Data'!J2161), 0, IF(AND(1=MATCH(LARGE('Raw Data'!G2161:J2161, 3), 'Raw Data'!G2161:J2161, 0), AND('Raw Data'!O2161-'Raw Data'!P2161&lt;4, 'Raw Data'!O2161-'Raw Data'!P2161&gt;0)), 'Raw Data'!G2161, 0))</f>
        <v/>
      </c>
      <c r="M2168">
        <f>IF(ISBLANK('Raw Data'!J2161), 0, IF(AND(4=MATCH(LARGE('Raw Data'!G2161:J2161, 2), 'Raw Data'!G2161:J2161, 0), 'Raw Data'!P2161-'Raw Data'!O2161&gt;3), 'Raw Data'!J2161, 0))</f>
        <v/>
      </c>
      <c r="N2168">
        <f>IF(ISBLANK('Raw Data'!J2161), 0, IF(AND(3=MATCH(LARGE('Raw Data'!G2161:J2161, 2), 'Raw Data'!G2161:J2161, 0), 'Raw Data'!O2161-'Raw Data'!P2161&gt;3), 'Raw Data'!I2161, 0))</f>
        <v/>
      </c>
      <c r="O2168">
        <f>IF(ISBLANK('Raw Data'!J2161), 0, IF(AND(2=MATCH(LARGE('Raw Data'!G2161:J2161, 2), 'Raw Data'!G2161:J2161, 0), AND('Raw Data'!P2161-'Raw Data'!O2161&lt;4, 'Raw Data'!P2161-'Raw Data'!O2161&gt;0)), 'Raw Data'!H2161, 0))</f>
        <v/>
      </c>
      <c r="P2168">
        <f>IF(ISBLANK('Raw Data'!J2161), 0, IF(AND(1=MATCH(LARGE('Raw Data'!G2161:J2161, 2), 'Raw Data'!G2161:J2161, 0), AND('Raw Data'!O2161-'Raw Data'!P2161&lt;4, 'Raw Data'!O2161-'Raw Data'!P2161&gt;0)), 'Raw Data'!G2161, 0))</f>
        <v/>
      </c>
      <c r="Q2168">
        <f>IF(ISBLANK('Raw Data'!J2161), 0, IF(AND(4=MATCH(LARGE('Raw Data'!G2161:J2161, 1), 'Raw Data'!G2161:J2161, 0), 'Raw Data'!P2161-'Raw Data'!O2161&gt;3), 'Raw Data'!J2161, 0))</f>
        <v/>
      </c>
      <c r="R2168">
        <f>IF(ISBLANK('Raw Data'!J2161), 0, IF(AND(3=MATCH(LARGE('Raw Data'!G2161:J2161, 1), 'Raw Data'!G2161:J2161, 0), 'Raw Data'!O2161-'Raw Data'!P2161&gt;3), 'Raw Data'!I2161, 0))</f>
        <v/>
      </c>
      <c r="S2168">
        <f>IF(AND('Raw Data'!P2161-'Raw Data'!O2161&gt;4, 'Raw Data'!F2161&lt;'Raw Data'!C2161), 'Raw Data'!J2161, 0)</f>
        <v/>
      </c>
      <c r="T2168">
        <f>IF(AND('Raw Data'!O2161-'Raw Data'!P2161&gt;4, 'Raw Data'!F2161&gt;'Raw Data'!C2161), 'Raw Data'!I2161, 0)</f>
        <v/>
      </c>
      <c r="U2168">
        <f>IF(AND('Raw Data'!P2161-'Raw Data'!O2161&lt;3, 'Raw Data'!P2161&gt;'Raw Data'!O2161, 'Raw Data'!F2161&lt;'Raw Data'!C2161), 'Raw Data'!H2161, 0)</f>
        <v/>
      </c>
      <c r="V2168">
        <f>IF(AND('Raw Data'!P2161-'Raw Data'!O2161&lt;3, 'Raw Data'!P2161&gt;'Raw Data'!O2161, 'Raw Data'!F2161&gt;'Raw Data'!C2161), 'Raw Data'!G2161, 0)</f>
        <v/>
      </c>
    </row>
    <row r="2169">
      <c r="A2169">
        <f>IF(AND('Raw Data'!F2162&lt;'Raw Data'!C2162, 'Raw Data'!P2162&gt;'Raw Data'!O2162, 'Raw Data'!P2162-'Raw Data'!O2162&gt;3), 'Raw Data'!J2162, 0)</f>
        <v/>
      </c>
      <c r="B2169">
        <f>IF(AND('Raw Data'!C2162&lt;'Raw Data'!F2162, 'Raw Data'!O2162&gt;'Raw Data'!P2162, 'Raw Data'!O2162-'Raw Data'!P2162&gt;3), 'Raw Data'!I2162, 0)</f>
        <v/>
      </c>
      <c r="C2169">
        <f>IF(AND('Raw Data'!F2162&lt;'Raw Data'!C2162, 'Raw Data'!P2162&gt;'Raw Data'!O2162, 'Raw Data'!P2162-'Raw Data'!O2162&lt;4), 'Raw Data'!H2162, 0)</f>
        <v/>
      </c>
      <c r="D2169">
        <f>IF(AND('Raw Data'!C2162&lt;'Raw Data'!F2162, 'Raw Data'!O2162&gt;'Raw Data'!P2162, 'Raw Data'!O2162-'Raw Data'!P2162&lt;4), 'Raw Data'!G2162, 0)</f>
        <v/>
      </c>
      <c r="E2169">
        <f>IF(ISBLANK('Raw Data'!J2162), 0, IF(AND(4=MATCH(LARGE('Raw Data'!G2162:J2162, 4), 'Raw Data'!G2162:J2162, 0), 'Raw Data'!P2162-'Raw Data'!O2162&gt;3), 'Raw Data'!J2162, 0))</f>
        <v/>
      </c>
      <c r="F2169">
        <f>IF(ISBLANK('Raw Data'!J2162), 0, IF(AND(3=MATCH(LARGE('Raw Data'!G2162:J2162, 4), 'Raw Data'!G2162:J2162, 0), 'Raw Data'!O2162-'Raw Data'!P2162&gt;3), 'Raw Data'!I2162, 0))</f>
        <v/>
      </c>
      <c r="G2169">
        <f>IF(ISBLANK('Raw Data'!J2162), 0, IF(AND(2=MATCH(LARGE('Raw Data'!G2162:J2162, 4), 'Raw Data'!G2162:J2162, 0), AND('Raw Data'!P2162-'Raw Data'!O2162&lt;4, 'Raw Data'!P2162-'Raw Data'!O2162&gt;0)), 'Raw Data'!H2162, 0))</f>
        <v/>
      </c>
      <c r="H2169">
        <f>IF(ISBLANK('Raw Data'!J2162), 0, IF(AND(1=MATCH(LARGE('Raw Data'!G2162:J2162, 4), 'Raw Data'!G2162:J2162, 0), AND('Raw Data'!O2162-'Raw Data'!P2162&lt;4, 'Raw Data'!O2162-'Raw Data'!P2162&gt;0)), 'Raw Data'!G2162, 0))</f>
        <v/>
      </c>
      <c r="I2169">
        <f>IF(ISBLANK('Raw Data'!J2162), 0, IF(AND(4=MATCH(LARGE('Raw Data'!G2162:J2162, 3), 'Raw Data'!G2162:J2162, 0), 'Raw Data'!P2162-'Raw Data'!O2162&gt;3), 'Raw Data'!J2162, 0))</f>
        <v/>
      </c>
      <c r="J2169">
        <f>IF(ISBLANK('Raw Data'!J2162), 0, IF(AND(3=MATCH(LARGE('Raw Data'!G2162:J2162, 3), 'Raw Data'!G2162:J2162, 0), 'Raw Data'!O2162-'Raw Data'!P2162&gt;3), 'Raw Data'!I2162, 0))</f>
        <v/>
      </c>
      <c r="K2169">
        <f>IF(ISBLANK('Raw Data'!J2162), 0, IF(AND(2=MATCH(LARGE('Raw Data'!G2162:J2162, 3), 'Raw Data'!G2162:J2162, 0), AND('Raw Data'!P2162-'Raw Data'!O2162&lt;4, 'Raw Data'!P2162-'Raw Data'!O2162&gt;0)), 'Raw Data'!H2162, 0))</f>
        <v/>
      </c>
      <c r="L2169">
        <f>IF(ISBLANK('Raw Data'!J2162), 0, IF(AND(1=MATCH(LARGE('Raw Data'!G2162:J2162, 3), 'Raw Data'!G2162:J2162, 0), AND('Raw Data'!O2162-'Raw Data'!P2162&lt;4, 'Raw Data'!O2162-'Raw Data'!P2162&gt;0)), 'Raw Data'!G2162, 0))</f>
        <v/>
      </c>
      <c r="M2169">
        <f>IF(ISBLANK('Raw Data'!J2162), 0, IF(AND(4=MATCH(LARGE('Raw Data'!G2162:J2162, 2), 'Raw Data'!G2162:J2162, 0), 'Raw Data'!P2162-'Raw Data'!O2162&gt;3), 'Raw Data'!J2162, 0))</f>
        <v/>
      </c>
      <c r="N2169">
        <f>IF(ISBLANK('Raw Data'!J2162), 0, IF(AND(3=MATCH(LARGE('Raw Data'!G2162:J2162, 2), 'Raw Data'!G2162:J2162, 0), 'Raw Data'!O2162-'Raw Data'!P2162&gt;3), 'Raw Data'!I2162, 0))</f>
        <v/>
      </c>
      <c r="O2169">
        <f>IF(ISBLANK('Raw Data'!J2162), 0, IF(AND(2=MATCH(LARGE('Raw Data'!G2162:J2162, 2), 'Raw Data'!G2162:J2162, 0), AND('Raw Data'!P2162-'Raw Data'!O2162&lt;4, 'Raw Data'!P2162-'Raw Data'!O2162&gt;0)), 'Raw Data'!H2162, 0))</f>
        <v/>
      </c>
      <c r="P2169">
        <f>IF(ISBLANK('Raw Data'!J2162), 0, IF(AND(1=MATCH(LARGE('Raw Data'!G2162:J2162, 2), 'Raw Data'!G2162:J2162, 0), AND('Raw Data'!O2162-'Raw Data'!P2162&lt;4, 'Raw Data'!O2162-'Raw Data'!P2162&gt;0)), 'Raw Data'!G2162, 0))</f>
        <v/>
      </c>
      <c r="Q2169">
        <f>IF(ISBLANK('Raw Data'!J2162), 0, IF(AND(4=MATCH(LARGE('Raw Data'!G2162:J2162, 1), 'Raw Data'!G2162:J2162, 0), 'Raw Data'!P2162-'Raw Data'!O2162&gt;3), 'Raw Data'!J2162, 0))</f>
        <v/>
      </c>
      <c r="R2169">
        <f>IF(ISBLANK('Raw Data'!J2162), 0, IF(AND(3=MATCH(LARGE('Raw Data'!G2162:J2162, 1), 'Raw Data'!G2162:J2162, 0), 'Raw Data'!O2162-'Raw Data'!P2162&gt;3), 'Raw Data'!I2162, 0))</f>
        <v/>
      </c>
      <c r="S2169">
        <f>IF(AND('Raw Data'!P2162-'Raw Data'!O2162&gt;4, 'Raw Data'!F2162&lt;'Raw Data'!C2162), 'Raw Data'!J2162, 0)</f>
        <v/>
      </c>
      <c r="T2169">
        <f>IF(AND('Raw Data'!O2162-'Raw Data'!P2162&gt;4, 'Raw Data'!F2162&gt;'Raw Data'!C2162), 'Raw Data'!I2162, 0)</f>
        <v/>
      </c>
      <c r="U2169">
        <f>IF(AND('Raw Data'!P2162-'Raw Data'!O2162&lt;3, 'Raw Data'!P2162&gt;'Raw Data'!O2162, 'Raw Data'!F2162&lt;'Raw Data'!C2162), 'Raw Data'!H2162, 0)</f>
        <v/>
      </c>
      <c r="V2169">
        <f>IF(AND('Raw Data'!P2162-'Raw Data'!O2162&lt;3, 'Raw Data'!P2162&gt;'Raw Data'!O2162, 'Raw Data'!F2162&gt;'Raw Data'!C2162), 'Raw Data'!G2162, 0)</f>
        <v/>
      </c>
    </row>
    <row r="2170">
      <c r="A2170">
        <f>IF(AND('Raw Data'!F2163&lt;'Raw Data'!C2163, 'Raw Data'!P2163&gt;'Raw Data'!O2163, 'Raw Data'!P2163-'Raw Data'!O2163&gt;3), 'Raw Data'!J2163, 0)</f>
        <v/>
      </c>
      <c r="B2170">
        <f>IF(AND('Raw Data'!C2163&lt;'Raw Data'!F2163, 'Raw Data'!O2163&gt;'Raw Data'!P2163, 'Raw Data'!O2163-'Raw Data'!P2163&gt;3), 'Raw Data'!I2163, 0)</f>
        <v/>
      </c>
      <c r="C2170">
        <f>IF(AND('Raw Data'!F2163&lt;'Raw Data'!C2163, 'Raw Data'!P2163&gt;'Raw Data'!O2163, 'Raw Data'!P2163-'Raw Data'!O2163&lt;4), 'Raw Data'!H2163, 0)</f>
        <v/>
      </c>
      <c r="D2170">
        <f>IF(AND('Raw Data'!C2163&lt;'Raw Data'!F2163, 'Raw Data'!O2163&gt;'Raw Data'!P2163, 'Raw Data'!O2163-'Raw Data'!P2163&lt;4), 'Raw Data'!G2163, 0)</f>
        <v/>
      </c>
      <c r="E2170">
        <f>IF(ISBLANK('Raw Data'!J2163), 0, IF(AND(4=MATCH(LARGE('Raw Data'!G2163:J2163, 4), 'Raw Data'!G2163:J2163, 0), 'Raw Data'!P2163-'Raw Data'!O2163&gt;3), 'Raw Data'!J2163, 0))</f>
        <v/>
      </c>
      <c r="F2170">
        <f>IF(ISBLANK('Raw Data'!J2163), 0, IF(AND(3=MATCH(LARGE('Raw Data'!G2163:J2163, 4), 'Raw Data'!G2163:J2163, 0), 'Raw Data'!O2163-'Raw Data'!P2163&gt;3), 'Raw Data'!I2163, 0))</f>
        <v/>
      </c>
      <c r="G2170">
        <f>IF(ISBLANK('Raw Data'!J2163), 0, IF(AND(2=MATCH(LARGE('Raw Data'!G2163:J2163, 4), 'Raw Data'!G2163:J2163, 0), AND('Raw Data'!P2163-'Raw Data'!O2163&lt;4, 'Raw Data'!P2163-'Raw Data'!O2163&gt;0)), 'Raw Data'!H2163, 0))</f>
        <v/>
      </c>
      <c r="H2170">
        <f>IF(ISBLANK('Raw Data'!J2163), 0, IF(AND(1=MATCH(LARGE('Raw Data'!G2163:J2163, 4), 'Raw Data'!G2163:J2163, 0), AND('Raw Data'!O2163-'Raw Data'!P2163&lt;4, 'Raw Data'!O2163-'Raw Data'!P2163&gt;0)), 'Raw Data'!G2163, 0))</f>
        <v/>
      </c>
      <c r="I2170">
        <f>IF(ISBLANK('Raw Data'!J2163), 0, IF(AND(4=MATCH(LARGE('Raw Data'!G2163:J2163, 3), 'Raw Data'!G2163:J2163, 0), 'Raw Data'!P2163-'Raw Data'!O2163&gt;3), 'Raw Data'!J2163, 0))</f>
        <v/>
      </c>
      <c r="J2170">
        <f>IF(ISBLANK('Raw Data'!J2163), 0, IF(AND(3=MATCH(LARGE('Raw Data'!G2163:J2163, 3), 'Raw Data'!G2163:J2163, 0), 'Raw Data'!O2163-'Raw Data'!P2163&gt;3), 'Raw Data'!I2163, 0))</f>
        <v/>
      </c>
      <c r="K2170">
        <f>IF(ISBLANK('Raw Data'!J2163), 0, IF(AND(2=MATCH(LARGE('Raw Data'!G2163:J2163, 3), 'Raw Data'!G2163:J2163, 0), AND('Raw Data'!P2163-'Raw Data'!O2163&lt;4, 'Raw Data'!P2163-'Raw Data'!O2163&gt;0)), 'Raw Data'!H2163, 0))</f>
        <v/>
      </c>
      <c r="L2170">
        <f>IF(ISBLANK('Raw Data'!J2163), 0, IF(AND(1=MATCH(LARGE('Raw Data'!G2163:J2163, 3), 'Raw Data'!G2163:J2163, 0), AND('Raw Data'!O2163-'Raw Data'!P2163&lt;4, 'Raw Data'!O2163-'Raw Data'!P2163&gt;0)), 'Raw Data'!G2163, 0))</f>
        <v/>
      </c>
      <c r="M2170">
        <f>IF(ISBLANK('Raw Data'!J2163), 0, IF(AND(4=MATCH(LARGE('Raw Data'!G2163:J2163, 2), 'Raw Data'!G2163:J2163, 0), 'Raw Data'!P2163-'Raw Data'!O2163&gt;3), 'Raw Data'!J2163, 0))</f>
        <v/>
      </c>
      <c r="N2170">
        <f>IF(ISBLANK('Raw Data'!J2163), 0, IF(AND(3=MATCH(LARGE('Raw Data'!G2163:J2163, 2), 'Raw Data'!G2163:J2163, 0), 'Raw Data'!O2163-'Raw Data'!P2163&gt;3), 'Raw Data'!I2163, 0))</f>
        <v/>
      </c>
      <c r="O2170">
        <f>IF(ISBLANK('Raw Data'!J2163), 0, IF(AND(2=MATCH(LARGE('Raw Data'!G2163:J2163, 2), 'Raw Data'!G2163:J2163, 0), AND('Raw Data'!P2163-'Raw Data'!O2163&lt;4, 'Raw Data'!P2163-'Raw Data'!O2163&gt;0)), 'Raw Data'!H2163, 0))</f>
        <v/>
      </c>
      <c r="P2170">
        <f>IF(ISBLANK('Raw Data'!J2163), 0, IF(AND(1=MATCH(LARGE('Raw Data'!G2163:J2163, 2), 'Raw Data'!G2163:J2163, 0), AND('Raw Data'!O2163-'Raw Data'!P2163&lt;4, 'Raw Data'!O2163-'Raw Data'!P2163&gt;0)), 'Raw Data'!G2163, 0))</f>
        <v/>
      </c>
      <c r="Q2170">
        <f>IF(ISBLANK('Raw Data'!J2163), 0, IF(AND(4=MATCH(LARGE('Raw Data'!G2163:J2163, 1), 'Raw Data'!G2163:J2163, 0), 'Raw Data'!P2163-'Raw Data'!O2163&gt;3), 'Raw Data'!J2163, 0))</f>
        <v/>
      </c>
      <c r="R2170">
        <f>IF(ISBLANK('Raw Data'!J2163), 0, IF(AND(3=MATCH(LARGE('Raw Data'!G2163:J2163, 1), 'Raw Data'!G2163:J2163, 0), 'Raw Data'!O2163-'Raw Data'!P2163&gt;3), 'Raw Data'!I2163, 0))</f>
        <v/>
      </c>
      <c r="S2170">
        <f>IF(AND('Raw Data'!P2163-'Raw Data'!O2163&gt;4, 'Raw Data'!F2163&lt;'Raw Data'!C2163), 'Raw Data'!J2163, 0)</f>
        <v/>
      </c>
      <c r="T2170">
        <f>IF(AND('Raw Data'!O2163-'Raw Data'!P2163&gt;4, 'Raw Data'!F2163&gt;'Raw Data'!C2163), 'Raw Data'!I2163, 0)</f>
        <v/>
      </c>
      <c r="U2170">
        <f>IF(AND('Raw Data'!P2163-'Raw Data'!O2163&lt;3, 'Raw Data'!P2163&gt;'Raw Data'!O2163, 'Raw Data'!F2163&lt;'Raw Data'!C2163), 'Raw Data'!H2163, 0)</f>
        <v/>
      </c>
      <c r="V2170">
        <f>IF(AND('Raw Data'!P2163-'Raw Data'!O2163&lt;3, 'Raw Data'!P2163&gt;'Raw Data'!O2163, 'Raw Data'!F2163&gt;'Raw Data'!C2163), 'Raw Data'!G2163, 0)</f>
        <v/>
      </c>
    </row>
    <row r="2171">
      <c r="A2171">
        <f>IF(AND('Raw Data'!F2164&lt;'Raw Data'!C2164, 'Raw Data'!P2164&gt;'Raw Data'!O2164, 'Raw Data'!P2164-'Raw Data'!O2164&gt;3), 'Raw Data'!J2164, 0)</f>
        <v/>
      </c>
      <c r="B2171">
        <f>IF(AND('Raw Data'!C2164&lt;'Raw Data'!F2164, 'Raw Data'!O2164&gt;'Raw Data'!P2164, 'Raw Data'!O2164-'Raw Data'!P2164&gt;3), 'Raw Data'!I2164, 0)</f>
        <v/>
      </c>
      <c r="C2171">
        <f>IF(AND('Raw Data'!F2164&lt;'Raw Data'!C2164, 'Raw Data'!P2164&gt;'Raw Data'!O2164, 'Raw Data'!P2164-'Raw Data'!O2164&lt;4), 'Raw Data'!H2164, 0)</f>
        <v/>
      </c>
      <c r="D2171">
        <f>IF(AND('Raw Data'!C2164&lt;'Raw Data'!F2164, 'Raw Data'!O2164&gt;'Raw Data'!P2164, 'Raw Data'!O2164-'Raw Data'!P2164&lt;4), 'Raw Data'!G2164, 0)</f>
        <v/>
      </c>
      <c r="E2171">
        <f>IF(ISBLANK('Raw Data'!J2164), 0, IF(AND(4=MATCH(LARGE('Raw Data'!G2164:J2164, 4), 'Raw Data'!G2164:J2164, 0), 'Raw Data'!P2164-'Raw Data'!O2164&gt;3), 'Raw Data'!J2164, 0))</f>
        <v/>
      </c>
      <c r="F2171">
        <f>IF(ISBLANK('Raw Data'!J2164), 0, IF(AND(3=MATCH(LARGE('Raw Data'!G2164:J2164, 4), 'Raw Data'!G2164:J2164, 0), 'Raw Data'!O2164-'Raw Data'!P2164&gt;3), 'Raw Data'!I2164, 0))</f>
        <v/>
      </c>
      <c r="G2171">
        <f>IF(ISBLANK('Raw Data'!J2164), 0, IF(AND(2=MATCH(LARGE('Raw Data'!G2164:J2164, 4), 'Raw Data'!G2164:J2164, 0), AND('Raw Data'!P2164-'Raw Data'!O2164&lt;4, 'Raw Data'!P2164-'Raw Data'!O2164&gt;0)), 'Raw Data'!H2164, 0))</f>
        <v/>
      </c>
      <c r="H2171">
        <f>IF(ISBLANK('Raw Data'!J2164), 0, IF(AND(1=MATCH(LARGE('Raw Data'!G2164:J2164, 4), 'Raw Data'!G2164:J2164, 0), AND('Raw Data'!O2164-'Raw Data'!P2164&lt;4, 'Raw Data'!O2164-'Raw Data'!P2164&gt;0)), 'Raw Data'!G2164, 0))</f>
        <v/>
      </c>
      <c r="I2171">
        <f>IF(ISBLANK('Raw Data'!J2164), 0, IF(AND(4=MATCH(LARGE('Raw Data'!G2164:J2164, 3), 'Raw Data'!G2164:J2164, 0), 'Raw Data'!P2164-'Raw Data'!O2164&gt;3), 'Raw Data'!J2164, 0))</f>
        <v/>
      </c>
      <c r="J2171">
        <f>IF(ISBLANK('Raw Data'!J2164), 0, IF(AND(3=MATCH(LARGE('Raw Data'!G2164:J2164, 3), 'Raw Data'!G2164:J2164, 0), 'Raw Data'!O2164-'Raw Data'!P2164&gt;3), 'Raw Data'!I2164, 0))</f>
        <v/>
      </c>
      <c r="K2171">
        <f>IF(ISBLANK('Raw Data'!J2164), 0, IF(AND(2=MATCH(LARGE('Raw Data'!G2164:J2164, 3), 'Raw Data'!G2164:J2164, 0), AND('Raw Data'!P2164-'Raw Data'!O2164&lt;4, 'Raw Data'!P2164-'Raw Data'!O2164&gt;0)), 'Raw Data'!H2164, 0))</f>
        <v/>
      </c>
      <c r="L2171">
        <f>IF(ISBLANK('Raw Data'!J2164), 0, IF(AND(1=MATCH(LARGE('Raw Data'!G2164:J2164, 3), 'Raw Data'!G2164:J2164, 0), AND('Raw Data'!O2164-'Raw Data'!P2164&lt;4, 'Raw Data'!O2164-'Raw Data'!P2164&gt;0)), 'Raw Data'!G2164, 0))</f>
        <v/>
      </c>
      <c r="M2171">
        <f>IF(ISBLANK('Raw Data'!J2164), 0, IF(AND(4=MATCH(LARGE('Raw Data'!G2164:J2164, 2), 'Raw Data'!G2164:J2164, 0), 'Raw Data'!P2164-'Raw Data'!O2164&gt;3), 'Raw Data'!J2164, 0))</f>
        <v/>
      </c>
      <c r="N2171">
        <f>IF(ISBLANK('Raw Data'!J2164), 0, IF(AND(3=MATCH(LARGE('Raw Data'!G2164:J2164, 2), 'Raw Data'!G2164:J2164, 0), 'Raw Data'!O2164-'Raw Data'!P2164&gt;3), 'Raw Data'!I2164, 0))</f>
        <v/>
      </c>
      <c r="O2171">
        <f>IF(ISBLANK('Raw Data'!J2164), 0, IF(AND(2=MATCH(LARGE('Raw Data'!G2164:J2164, 2), 'Raw Data'!G2164:J2164, 0), AND('Raw Data'!P2164-'Raw Data'!O2164&lt;4, 'Raw Data'!P2164-'Raw Data'!O2164&gt;0)), 'Raw Data'!H2164, 0))</f>
        <v/>
      </c>
      <c r="P2171">
        <f>IF(ISBLANK('Raw Data'!J2164), 0, IF(AND(1=MATCH(LARGE('Raw Data'!G2164:J2164, 2), 'Raw Data'!G2164:J2164, 0), AND('Raw Data'!O2164-'Raw Data'!P2164&lt;4, 'Raw Data'!O2164-'Raw Data'!P2164&gt;0)), 'Raw Data'!G2164, 0))</f>
        <v/>
      </c>
      <c r="Q2171">
        <f>IF(ISBLANK('Raw Data'!J2164), 0, IF(AND(4=MATCH(LARGE('Raw Data'!G2164:J2164, 1), 'Raw Data'!G2164:J2164, 0), 'Raw Data'!P2164-'Raw Data'!O2164&gt;3), 'Raw Data'!J2164, 0))</f>
        <v/>
      </c>
      <c r="R2171">
        <f>IF(ISBLANK('Raw Data'!J2164), 0, IF(AND(3=MATCH(LARGE('Raw Data'!G2164:J2164, 1), 'Raw Data'!G2164:J2164, 0), 'Raw Data'!O2164-'Raw Data'!P2164&gt;3), 'Raw Data'!I2164, 0))</f>
        <v/>
      </c>
      <c r="S2171">
        <f>IF(AND('Raw Data'!P2164-'Raw Data'!O2164&gt;4, 'Raw Data'!F2164&lt;'Raw Data'!C2164), 'Raw Data'!J2164, 0)</f>
        <v/>
      </c>
      <c r="T2171">
        <f>IF(AND('Raw Data'!O2164-'Raw Data'!P2164&gt;4, 'Raw Data'!F2164&gt;'Raw Data'!C2164), 'Raw Data'!I2164, 0)</f>
        <v/>
      </c>
      <c r="U2171">
        <f>IF(AND('Raw Data'!P2164-'Raw Data'!O2164&lt;3, 'Raw Data'!P2164&gt;'Raw Data'!O2164, 'Raw Data'!F2164&lt;'Raw Data'!C2164), 'Raw Data'!H2164, 0)</f>
        <v/>
      </c>
      <c r="V2171">
        <f>IF(AND('Raw Data'!P2164-'Raw Data'!O2164&lt;3, 'Raw Data'!P2164&gt;'Raw Data'!O2164, 'Raw Data'!F2164&gt;'Raw Data'!C2164), 'Raw Data'!G2164, 0)</f>
        <v/>
      </c>
    </row>
    <row r="2172">
      <c r="A2172">
        <f>IF(AND('Raw Data'!F2165&lt;'Raw Data'!C2165, 'Raw Data'!P2165&gt;'Raw Data'!O2165, 'Raw Data'!P2165-'Raw Data'!O2165&gt;3), 'Raw Data'!J2165, 0)</f>
        <v/>
      </c>
      <c r="B2172">
        <f>IF(AND('Raw Data'!C2165&lt;'Raw Data'!F2165, 'Raw Data'!O2165&gt;'Raw Data'!P2165, 'Raw Data'!O2165-'Raw Data'!P2165&gt;3), 'Raw Data'!I2165, 0)</f>
        <v/>
      </c>
      <c r="C2172">
        <f>IF(AND('Raw Data'!F2165&lt;'Raw Data'!C2165, 'Raw Data'!P2165&gt;'Raw Data'!O2165, 'Raw Data'!P2165-'Raw Data'!O2165&lt;4), 'Raw Data'!H2165, 0)</f>
        <v/>
      </c>
      <c r="D2172">
        <f>IF(AND('Raw Data'!C2165&lt;'Raw Data'!F2165, 'Raw Data'!O2165&gt;'Raw Data'!P2165, 'Raw Data'!O2165-'Raw Data'!P2165&lt;4), 'Raw Data'!G2165, 0)</f>
        <v/>
      </c>
      <c r="E2172">
        <f>IF(ISBLANK('Raw Data'!J2165), 0, IF(AND(4=MATCH(LARGE('Raw Data'!G2165:J2165, 4), 'Raw Data'!G2165:J2165, 0), 'Raw Data'!P2165-'Raw Data'!O2165&gt;3), 'Raw Data'!J2165, 0))</f>
        <v/>
      </c>
      <c r="F2172">
        <f>IF(ISBLANK('Raw Data'!J2165), 0, IF(AND(3=MATCH(LARGE('Raw Data'!G2165:J2165, 4), 'Raw Data'!G2165:J2165, 0), 'Raw Data'!O2165-'Raw Data'!P2165&gt;3), 'Raw Data'!I2165, 0))</f>
        <v/>
      </c>
      <c r="G2172">
        <f>IF(ISBLANK('Raw Data'!J2165), 0, IF(AND(2=MATCH(LARGE('Raw Data'!G2165:J2165, 4), 'Raw Data'!G2165:J2165, 0), AND('Raw Data'!P2165-'Raw Data'!O2165&lt;4, 'Raw Data'!P2165-'Raw Data'!O2165&gt;0)), 'Raw Data'!H2165, 0))</f>
        <v/>
      </c>
      <c r="H2172">
        <f>IF(ISBLANK('Raw Data'!J2165), 0, IF(AND(1=MATCH(LARGE('Raw Data'!G2165:J2165, 4), 'Raw Data'!G2165:J2165, 0), AND('Raw Data'!O2165-'Raw Data'!P2165&lt;4, 'Raw Data'!O2165-'Raw Data'!P2165&gt;0)), 'Raw Data'!G2165, 0))</f>
        <v/>
      </c>
      <c r="I2172">
        <f>IF(ISBLANK('Raw Data'!J2165), 0, IF(AND(4=MATCH(LARGE('Raw Data'!G2165:J2165, 3), 'Raw Data'!G2165:J2165, 0), 'Raw Data'!P2165-'Raw Data'!O2165&gt;3), 'Raw Data'!J2165, 0))</f>
        <v/>
      </c>
      <c r="J2172">
        <f>IF(ISBLANK('Raw Data'!J2165), 0, IF(AND(3=MATCH(LARGE('Raw Data'!G2165:J2165, 3), 'Raw Data'!G2165:J2165, 0), 'Raw Data'!O2165-'Raw Data'!P2165&gt;3), 'Raw Data'!I2165, 0))</f>
        <v/>
      </c>
      <c r="K2172">
        <f>IF(ISBLANK('Raw Data'!J2165), 0, IF(AND(2=MATCH(LARGE('Raw Data'!G2165:J2165, 3), 'Raw Data'!G2165:J2165, 0), AND('Raw Data'!P2165-'Raw Data'!O2165&lt;4, 'Raw Data'!P2165-'Raw Data'!O2165&gt;0)), 'Raw Data'!H2165, 0))</f>
        <v/>
      </c>
      <c r="L2172">
        <f>IF(ISBLANK('Raw Data'!J2165), 0, IF(AND(1=MATCH(LARGE('Raw Data'!G2165:J2165, 3), 'Raw Data'!G2165:J2165, 0), AND('Raw Data'!O2165-'Raw Data'!P2165&lt;4, 'Raw Data'!O2165-'Raw Data'!P2165&gt;0)), 'Raw Data'!G2165, 0))</f>
        <v/>
      </c>
      <c r="M2172">
        <f>IF(ISBLANK('Raw Data'!J2165), 0, IF(AND(4=MATCH(LARGE('Raw Data'!G2165:J2165, 2), 'Raw Data'!G2165:J2165, 0), 'Raw Data'!P2165-'Raw Data'!O2165&gt;3), 'Raw Data'!J2165, 0))</f>
        <v/>
      </c>
      <c r="N2172">
        <f>IF(ISBLANK('Raw Data'!J2165), 0, IF(AND(3=MATCH(LARGE('Raw Data'!G2165:J2165, 2), 'Raw Data'!G2165:J2165, 0), 'Raw Data'!O2165-'Raw Data'!P2165&gt;3), 'Raw Data'!I2165, 0))</f>
        <v/>
      </c>
      <c r="O2172">
        <f>IF(ISBLANK('Raw Data'!J2165), 0, IF(AND(2=MATCH(LARGE('Raw Data'!G2165:J2165, 2), 'Raw Data'!G2165:J2165, 0), AND('Raw Data'!P2165-'Raw Data'!O2165&lt;4, 'Raw Data'!P2165-'Raw Data'!O2165&gt;0)), 'Raw Data'!H2165, 0))</f>
        <v/>
      </c>
      <c r="P2172">
        <f>IF(ISBLANK('Raw Data'!J2165), 0, IF(AND(1=MATCH(LARGE('Raw Data'!G2165:J2165, 2), 'Raw Data'!G2165:J2165, 0), AND('Raw Data'!O2165-'Raw Data'!P2165&lt;4, 'Raw Data'!O2165-'Raw Data'!P2165&gt;0)), 'Raw Data'!G2165, 0))</f>
        <v/>
      </c>
      <c r="Q2172">
        <f>IF(ISBLANK('Raw Data'!J2165), 0, IF(AND(4=MATCH(LARGE('Raw Data'!G2165:J2165, 1), 'Raw Data'!G2165:J2165, 0), 'Raw Data'!P2165-'Raw Data'!O2165&gt;3), 'Raw Data'!J2165, 0))</f>
        <v/>
      </c>
      <c r="R2172">
        <f>IF(ISBLANK('Raw Data'!J2165), 0, IF(AND(3=MATCH(LARGE('Raw Data'!G2165:J2165, 1), 'Raw Data'!G2165:J2165, 0), 'Raw Data'!O2165-'Raw Data'!P2165&gt;3), 'Raw Data'!I2165, 0))</f>
        <v/>
      </c>
      <c r="S2172">
        <f>IF(AND('Raw Data'!P2165-'Raw Data'!O2165&gt;4, 'Raw Data'!F2165&lt;'Raw Data'!C2165), 'Raw Data'!J2165, 0)</f>
        <v/>
      </c>
      <c r="T2172">
        <f>IF(AND('Raw Data'!O2165-'Raw Data'!P2165&gt;4, 'Raw Data'!F2165&gt;'Raw Data'!C2165), 'Raw Data'!I2165, 0)</f>
        <v/>
      </c>
      <c r="U2172">
        <f>IF(AND('Raw Data'!P2165-'Raw Data'!O2165&lt;3, 'Raw Data'!P2165&gt;'Raw Data'!O2165, 'Raw Data'!F2165&lt;'Raw Data'!C2165), 'Raw Data'!H2165, 0)</f>
        <v/>
      </c>
      <c r="V2172">
        <f>IF(AND('Raw Data'!P2165-'Raw Data'!O2165&lt;3, 'Raw Data'!P2165&gt;'Raw Data'!O2165, 'Raw Data'!F2165&gt;'Raw Data'!C2165), 'Raw Data'!G2165, 0)</f>
        <v/>
      </c>
    </row>
    <row r="2173">
      <c r="A2173">
        <f>IF(AND('Raw Data'!F2166&lt;'Raw Data'!C2166, 'Raw Data'!P2166&gt;'Raw Data'!O2166, 'Raw Data'!P2166-'Raw Data'!O2166&gt;3), 'Raw Data'!J2166, 0)</f>
        <v/>
      </c>
      <c r="B2173">
        <f>IF(AND('Raw Data'!C2166&lt;'Raw Data'!F2166, 'Raw Data'!O2166&gt;'Raw Data'!P2166, 'Raw Data'!O2166-'Raw Data'!P2166&gt;3), 'Raw Data'!I2166, 0)</f>
        <v/>
      </c>
      <c r="C2173">
        <f>IF(AND('Raw Data'!F2166&lt;'Raw Data'!C2166, 'Raw Data'!P2166&gt;'Raw Data'!O2166, 'Raw Data'!P2166-'Raw Data'!O2166&lt;4), 'Raw Data'!H2166, 0)</f>
        <v/>
      </c>
      <c r="D2173">
        <f>IF(AND('Raw Data'!C2166&lt;'Raw Data'!F2166, 'Raw Data'!O2166&gt;'Raw Data'!P2166, 'Raw Data'!O2166-'Raw Data'!P2166&lt;4), 'Raw Data'!G2166, 0)</f>
        <v/>
      </c>
      <c r="E2173">
        <f>IF(ISBLANK('Raw Data'!J2166), 0, IF(AND(4=MATCH(LARGE('Raw Data'!G2166:J2166, 4), 'Raw Data'!G2166:J2166, 0), 'Raw Data'!P2166-'Raw Data'!O2166&gt;3), 'Raw Data'!J2166, 0))</f>
        <v/>
      </c>
      <c r="F2173">
        <f>IF(ISBLANK('Raw Data'!J2166), 0, IF(AND(3=MATCH(LARGE('Raw Data'!G2166:J2166, 4), 'Raw Data'!G2166:J2166, 0), 'Raw Data'!O2166-'Raw Data'!P2166&gt;3), 'Raw Data'!I2166, 0))</f>
        <v/>
      </c>
      <c r="G2173">
        <f>IF(ISBLANK('Raw Data'!J2166), 0, IF(AND(2=MATCH(LARGE('Raw Data'!G2166:J2166, 4), 'Raw Data'!G2166:J2166, 0), AND('Raw Data'!P2166-'Raw Data'!O2166&lt;4, 'Raw Data'!P2166-'Raw Data'!O2166&gt;0)), 'Raw Data'!H2166, 0))</f>
        <v/>
      </c>
      <c r="H2173">
        <f>IF(ISBLANK('Raw Data'!J2166), 0, IF(AND(1=MATCH(LARGE('Raw Data'!G2166:J2166, 4), 'Raw Data'!G2166:J2166, 0), AND('Raw Data'!O2166-'Raw Data'!P2166&lt;4, 'Raw Data'!O2166-'Raw Data'!P2166&gt;0)), 'Raw Data'!G2166, 0))</f>
        <v/>
      </c>
      <c r="I2173">
        <f>IF(ISBLANK('Raw Data'!J2166), 0, IF(AND(4=MATCH(LARGE('Raw Data'!G2166:J2166, 3), 'Raw Data'!G2166:J2166, 0), 'Raw Data'!P2166-'Raw Data'!O2166&gt;3), 'Raw Data'!J2166, 0))</f>
        <v/>
      </c>
      <c r="J2173">
        <f>IF(ISBLANK('Raw Data'!J2166), 0, IF(AND(3=MATCH(LARGE('Raw Data'!G2166:J2166, 3), 'Raw Data'!G2166:J2166, 0), 'Raw Data'!O2166-'Raw Data'!P2166&gt;3), 'Raw Data'!I2166, 0))</f>
        <v/>
      </c>
      <c r="K2173">
        <f>IF(ISBLANK('Raw Data'!J2166), 0, IF(AND(2=MATCH(LARGE('Raw Data'!G2166:J2166, 3), 'Raw Data'!G2166:J2166, 0), AND('Raw Data'!P2166-'Raw Data'!O2166&lt;4, 'Raw Data'!P2166-'Raw Data'!O2166&gt;0)), 'Raw Data'!H2166, 0))</f>
        <v/>
      </c>
      <c r="L2173">
        <f>IF(ISBLANK('Raw Data'!J2166), 0, IF(AND(1=MATCH(LARGE('Raw Data'!G2166:J2166, 3), 'Raw Data'!G2166:J2166, 0), AND('Raw Data'!O2166-'Raw Data'!P2166&lt;4, 'Raw Data'!O2166-'Raw Data'!P2166&gt;0)), 'Raw Data'!G2166, 0))</f>
        <v/>
      </c>
      <c r="M2173">
        <f>IF(ISBLANK('Raw Data'!J2166), 0, IF(AND(4=MATCH(LARGE('Raw Data'!G2166:J2166, 2), 'Raw Data'!G2166:J2166, 0), 'Raw Data'!P2166-'Raw Data'!O2166&gt;3), 'Raw Data'!J2166, 0))</f>
        <v/>
      </c>
      <c r="N2173">
        <f>IF(ISBLANK('Raw Data'!J2166), 0, IF(AND(3=MATCH(LARGE('Raw Data'!G2166:J2166, 2), 'Raw Data'!G2166:J2166, 0), 'Raw Data'!O2166-'Raw Data'!P2166&gt;3), 'Raw Data'!I2166, 0))</f>
        <v/>
      </c>
      <c r="O2173">
        <f>IF(ISBLANK('Raw Data'!J2166), 0, IF(AND(2=MATCH(LARGE('Raw Data'!G2166:J2166, 2), 'Raw Data'!G2166:J2166, 0), AND('Raw Data'!P2166-'Raw Data'!O2166&lt;4, 'Raw Data'!P2166-'Raw Data'!O2166&gt;0)), 'Raw Data'!H2166, 0))</f>
        <v/>
      </c>
      <c r="P2173">
        <f>IF(ISBLANK('Raw Data'!J2166), 0, IF(AND(1=MATCH(LARGE('Raw Data'!G2166:J2166, 2), 'Raw Data'!G2166:J2166, 0), AND('Raw Data'!O2166-'Raw Data'!P2166&lt;4, 'Raw Data'!O2166-'Raw Data'!P2166&gt;0)), 'Raw Data'!G2166, 0))</f>
        <v/>
      </c>
      <c r="Q2173">
        <f>IF(ISBLANK('Raw Data'!J2166), 0, IF(AND(4=MATCH(LARGE('Raw Data'!G2166:J2166, 1), 'Raw Data'!G2166:J2166, 0), 'Raw Data'!P2166-'Raw Data'!O2166&gt;3), 'Raw Data'!J2166, 0))</f>
        <v/>
      </c>
      <c r="R2173">
        <f>IF(ISBLANK('Raw Data'!J2166), 0, IF(AND(3=MATCH(LARGE('Raw Data'!G2166:J2166, 1), 'Raw Data'!G2166:J2166, 0), 'Raw Data'!O2166-'Raw Data'!P2166&gt;3), 'Raw Data'!I2166, 0))</f>
        <v/>
      </c>
      <c r="S2173">
        <f>IF(AND('Raw Data'!P2166-'Raw Data'!O2166&gt;4, 'Raw Data'!F2166&lt;'Raw Data'!C2166), 'Raw Data'!J2166, 0)</f>
        <v/>
      </c>
      <c r="T2173">
        <f>IF(AND('Raw Data'!O2166-'Raw Data'!P2166&gt;4, 'Raw Data'!F2166&gt;'Raw Data'!C2166), 'Raw Data'!I2166, 0)</f>
        <v/>
      </c>
      <c r="U2173">
        <f>IF(AND('Raw Data'!P2166-'Raw Data'!O2166&lt;3, 'Raw Data'!P2166&gt;'Raw Data'!O2166, 'Raw Data'!F2166&lt;'Raw Data'!C2166), 'Raw Data'!H2166, 0)</f>
        <v/>
      </c>
      <c r="V2173">
        <f>IF(AND('Raw Data'!P2166-'Raw Data'!O2166&lt;3, 'Raw Data'!P2166&gt;'Raw Data'!O2166, 'Raw Data'!F2166&gt;'Raw Data'!C2166), 'Raw Data'!G2166, 0)</f>
        <v/>
      </c>
    </row>
    <row r="2174">
      <c r="A2174">
        <f>IF(AND('Raw Data'!F2167&lt;'Raw Data'!C2167, 'Raw Data'!P2167&gt;'Raw Data'!O2167, 'Raw Data'!P2167-'Raw Data'!O2167&gt;3), 'Raw Data'!J2167, 0)</f>
        <v/>
      </c>
      <c r="B2174">
        <f>IF(AND('Raw Data'!C2167&lt;'Raw Data'!F2167, 'Raw Data'!O2167&gt;'Raw Data'!P2167, 'Raw Data'!O2167-'Raw Data'!P2167&gt;3), 'Raw Data'!I2167, 0)</f>
        <v/>
      </c>
      <c r="C2174">
        <f>IF(AND('Raw Data'!F2167&lt;'Raw Data'!C2167, 'Raw Data'!P2167&gt;'Raw Data'!O2167, 'Raw Data'!P2167-'Raw Data'!O2167&lt;4), 'Raw Data'!H2167, 0)</f>
        <v/>
      </c>
      <c r="D2174">
        <f>IF(AND('Raw Data'!C2167&lt;'Raw Data'!F2167, 'Raw Data'!O2167&gt;'Raw Data'!P2167, 'Raw Data'!O2167-'Raw Data'!P2167&lt;4), 'Raw Data'!G2167, 0)</f>
        <v/>
      </c>
      <c r="E2174">
        <f>IF(ISBLANK('Raw Data'!J2167), 0, IF(AND(4=MATCH(LARGE('Raw Data'!G2167:J2167, 4), 'Raw Data'!G2167:J2167, 0), 'Raw Data'!P2167-'Raw Data'!O2167&gt;3), 'Raw Data'!J2167, 0))</f>
        <v/>
      </c>
      <c r="F2174">
        <f>IF(ISBLANK('Raw Data'!J2167), 0, IF(AND(3=MATCH(LARGE('Raw Data'!G2167:J2167, 4), 'Raw Data'!G2167:J2167, 0), 'Raw Data'!O2167-'Raw Data'!P2167&gt;3), 'Raw Data'!I2167, 0))</f>
        <v/>
      </c>
      <c r="G2174">
        <f>IF(ISBLANK('Raw Data'!J2167), 0, IF(AND(2=MATCH(LARGE('Raw Data'!G2167:J2167, 4), 'Raw Data'!G2167:J2167, 0), AND('Raw Data'!P2167-'Raw Data'!O2167&lt;4, 'Raw Data'!P2167-'Raw Data'!O2167&gt;0)), 'Raw Data'!H2167, 0))</f>
        <v/>
      </c>
      <c r="H2174">
        <f>IF(ISBLANK('Raw Data'!J2167), 0, IF(AND(1=MATCH(LARGE('Raw Data'!G2167:J2167, 4), 'Raw Data'!G2167:J2167, 0), AND('Raw Data'!O2167-'Raw Data'!P2167&lt;4, 'Raw Data'!O2167-'Raw Data'!P2167&gt;0)), 'Raw Data'!G2167, 0))</f>
        <v/>
      </c>
      <c r="I2174">
        <f>IF(ISBLANK('Raw Data'!J2167), 0, IF(AND(4=MATCH(LARGE('Raw Data'!G2167:J2167, 3), 'Raw Data'!G2167:J2167, 0), 'Raw Data'!P2167-'Raw Data'!O2167&gt;3), 'Raw Data'!J2167, 0))</f>
        <v/>
      </c>
      <c r="J2174">
        <f>IF(ISBLANK('Raw Data'!J2167), 0, IF(AND(3=MATCH(LARGE('Raw Data'!G2167:J2167, 3), 'Raw Data'!G2167:J2167, 0), 'Raw Data'!O2167-'Raw Data'!P2167&gt;3), 'Raw Data'!I2167, 0))</f>
        <v/>
      </c>
      <c r="K2174">
        <f>IF(ISBLANK('Raw Data'!J2167), 0, IF(AND(2=MATCH(LARGE('Raw Data'!G2167:J2167, 3), 'Raw Data'!G2167:J2167, 0), AND('Raw Data'!P2167-'Raw Data'!O2167&lt;4, 'Raw Data'!P2167-'Raw Data'!O2167&gt;0)), 'Raw Data'!H2167, 0))</f>
        <v/>
      </c>
      <c r="L2174">
        <f>IF(ISBLANK('Raw Data'!J2167), 0, IF(AND(1=MATCH(LARGE('Raw Data'!G2167:J2167, 3), 'Raw Data'!G2167:J2167, 0), AND('Raw Data'!O2167-'Raw Data'!P2167&lt;4, 'Raw Data'!O2167-'Raw Data'!P2167&gt;0)), 'Raw Data'!G2167, 0))</f>
        <v/>
      </c>
      <c r="M2174">
        <f>IF(ISBLANK('Raw Data'!J2167), 0, IF(AND(4=MATCH(LARGE('Raw Data'!G2167:J2167, 2), 'Raw Data'!G2167:J2167, 0), 'Raw Data'!P2167-'Raw Data'!O2167&gt;3), 'Raw Data'!J2167, 0))</f>
        <v/>
      </c>
      <c r="N2174">
        <f>IF(ISBLANK('Raw Data'!J2167), 0, IF(AND(3=MATCH(LARGE('Raw Data'!G2167:J2167, 2), 'Raw Data'!G2167:J2167, 0), 'Raw Data'!O2167-'Raw Data'!P2167&gt;3), 'Raw Data'!I2167, 0))</f>
        <v/>
      </c>
      <c r="O2174">
        <f>IF(ISBLANK('Raw Data'!J2167), 0, IF(AND(2=MATCH(LARGE('Raw Data'!G2167:J2167, 2), 'Raw Data'!G2167:J2167, 0), AND('Raw Data'!P2167-'Raw Data'!O2167&lt;4, 'Raw Data'!P2167-'Raw Data'!O2167&gt;0)), 'Raw Data'!H2167, 0))</f>
        <v/>
      </c>
      <c r="P2174">
        <f>IF(ISBLANK('Raw Data'!J2167), 0, IF(AND(1=MATCH(LARGE('Raw Data'!G2167:J2167, 2), 'Raw Data'!G2167:J2167, 0), AND('Raw Data'!O2167-'Raw Data'!P2167&lt;4, 'Raw Data'!O2167-'Raw Data'!P2167&gt;0)), 'Raw Data'!G2167, 0))</f>
        <v/>
      </c>
      <c r="Q2174">
        <f>IF(ISBLANK('Raw Data'!J2167), 0, IF(AND(4=MATCH(LARGE('Raw Data'!G2167:J2167, 1), 'Raw Data'!G2167:J2167, 0), 'Raw Data'!P2167-'Raw Data'!O2167&gt;3), 'Raw Data'!J2167, 0))</f>
        <v/>
      </c>
      <c r="R2174">
        <f>IF(ISBLANK('Raw Data'!J2167), 0, IF(AND(3=MATCH(LARGE('Raw Data'!G2167:J2167, 1), 'Raw Data'!G2167:J2167, 0), 'Raw Data'!O2167-'Raw Data'!P2167&gt;3), 'Raw Data'!I2167, 0))</f>
        <v/>
      </c>
      <c r="S2174">
        <f>IF(AND('Raw Data'!P2167-'Raw Data'!O2167&gt;4, 'Raw Data'!F2167&lt;'Raw Data'!C2167), 'Raw Data'!J2167, 0)</f>
        <v/>
      </c>
      <c r="T2174">
        <f>IF(AND('Raw Data'!O2167-'Raw Data'!P2167&gt;4, 'Raw Data'!F2167&gt;'Raw Data'!C2167), 'Raw Data'!I2167, 0)</f>
        <v/>
      </c>
      <c r="U2174">
        <f>IF(AND('Raw Data'!P2167-'Raw Data'!O2167&lt;3, 'Raw Data'!P2167&gt;'Raw Data'!O2167, 'Raw Data'!F2167&lt;'Raw Data'!C2167), 'Raw Data'!H2167, 0)</f>
        <v/>
      </c>
      <c r="V2174">
        <f>IF(AND('Raw Data'!P2167-'Raw Data'!O2167&lt;3, 'Raw Data'!P2167&gt;'Raw Data'!O2167, 'Raw Data'!F2167&gt;'Raw Data'!C2167), 'Raw Data'!G2167, 0)</f>
        <v/>
      </c>
    </row>
    <row r="2175">
      <c r="A2175">
        <f>IF(AND('Raw Data'!F2168&lt;'Raw Data'!C2168, 'Raw Data'!P2168&gt;'Raw Data'!O2168, 'Raw Data'!P2168-'Raw Data'!O2168&gt;3), 'Raw Data'!J2168, 0)</f>
        <v/>
      </c>
      <c r="B2175">
        <f>IF(AND('Raw Data'!C2168&lt;'Raw Data'!F2168, 'Raw Data'!O2168&gt;'Raw Data'!P2168, 'Raw Data'!O2168-'Raw Data'!P2168&gt;3), 'Raw Data'!I2168, 0)</f>
        <v/>
      </c>
      <c r="C2175">
        <f>IF(AND('Raw Data'!F2168&lt;'Raw Data'!C2168, 'Raw Data'!P2168&gt;'Raw Data'!O2168, 'Raw Data'!P2168-'Raw Data'!O2168&lt;4), 'Raw Data'!H2168, 0)</f>
        <v/>
      </c>
      <c r="D2175">
        <f>IF(AND('Raw Data'!C2168&lt;'Raw Data'!F2168, 'Raw Data'!O2168&gt;'Raw Data'!P2168, 'Raw Data'!O2168-'Raw Data'!P2168&lt;4), 'Raw Data'!G2168, 0)</f>
        <v/>
      </c>
      <c r="E2175">
        <f>IF(ISBLANK('Raw Data'!J2168), 0, IF(AND(4=MATCH(LARGE('Raw Data'!G2168:J2168, 4), 'Raw Data'!G2168:J2168, 0), 'Raw Data'!P2168-'Raw Data'!O2168&gt;3), 'Raw Data'!J2168, 0))</f>
        <v/>
      </c>
      <c r="F2175">
        <f>IF(ISBLANK('Raw Data'!J2168), 0, IF(AND(3=MATCH(LARGE('Raw Data'!G2168:J2168, 4), 'Raw Data'!G2168:J2168, 0), 'Raw Data'!O2168-'Raw Data'!P2168&gt;3), 'Raw Data'!I2168, 0))</f>
        <v/>
      </c>
      <c r="G2175">
        <f>IF(ISBLANK('Raw Data'!J2168), 0, IF(AND(2=MATCH(LARGE('Raw Data'!G2168:J2168, 4), 'Raw Data'!G2168:J2168, 0), AND('Raw Data'!P2168-'Raw Data'!O2168&lt;4, 'Raw Data'!P2168-'Raw Data'!O2168&gt;0)), 'Raw Data'!H2168, 0))</f>
        <v/>
      </c>
      <c r="H2175">
        <f>IF(ISBLANK('Raw Data'!J2168), 0, IF(AND(1=MATCH(LARGE('Raw Data'!G2168:J2168, 4), 'Raw Data'!G2168:J2168, 0), AND('Raw Data'!O2168-'Raw Data'!P2168&lt;4, 'Raw Data'!O2168-'Raw Data'!P2168&gt;0)), 'Raw Data'!G2168, 0))</f>
        <v/>
      </c>
      <c r="I2175">
        <f>IF(ISBLANK('Raw Data'!J2168), 0, IF(AND(4=MATCH(LARGE('Raw Data'!G2168:J2168, 3), 'Raw Data'!G2168:J2168, 0), 'Raw Data'!P2168-'Raw Data'!O2168&gt;3), 'Raw Data'!J2168, 0))</f>
        <v/>
      </c>
      <c r="J2175">
        <f>IF(ISBLANK('Raw Data'!J2168), 0, IF(AND(3=MATCH(LARGE('Raw Data'!G2168:J2168, 3), 'Raw Data'!G2168:J2168, 0), 'Raw Data'!O2168-'Raw Data'!P2168&gt;3), 'Raw Data'!I2168, 0))</f>
        <v/>
      </c>
      <c r="K2175">
        <f>IF(ISBLANK('Raw Data'!J2168), 0, IF(AND(2=MATCH(LARGE('Raw Data'!G2168:J2168, 3), 'Raw Data'!G2168:J2168, 0), AND('Raw Data'!P2168-'Raw Data'!O2168&lt;4, 'Raw Data'!P2168-'Raw Data'!O2168&gt;0)), 'Raw Data'!H2168, 0))</f>
        <v/>
      </c>
      <c r="L2175">
        <f>IF(ISBLANK('Raw Data'!J2168), 0, IF(AND(1=MATCH(LARGE('Raw Data'!G2168:J2168, 3), 'Raw Data'!G2168:J2168, 0), AND('Raw Data'!O2168-'Raw Data'!P2168&lt;4, 'Raw Data'!O2168-'Raw Data'!P2168&gt;0)), 'Raw Data'!G2168, 0))</f>
        <v/>
      </c>
      <c r="M2175">
        <f>IF(ISBLANK('Raw Data'!J2168), 0, IF(AND(4=MATCH(LARGE('Raw Data'!G2168:J2168, 2), 'Raw Data'!G2168:J2168, 0), 'Raw Data'!P2168-'Raw Data'!O2168&gt;3), 'Raw Data'!J2168, 0))</f>
        <v/>
      </c>
      <c r="N2175">
        <f>IF(ISBLANK('Raw Data'!J2168), 0, IF(AND(3=MATCH(LARGE('Raw Data'!G2168:J2168, 2), 'Raw Data'!G2168:J2168, 0), 'Raw Data'!O2168-'Raw Data'!P2168&gt;3), 'Raw Data'!I2168, 0))</f>
        <v/>
      </c>
      <c r="O2175">
        <f>IF(ISBLANK('Raw Data'!J2168), 0, IF(AND(2=MATCH(LARGE('Raw Data'!G2168:J2168, 2), 'Raw Data'!G2168:J2168, 0), AND('Raw Data'!P2168-'Raw Data'!O2168&lt;4, 'Raw Data'!P2168-'Raw Data'!O2168&gt;0)), 'Raw Data'!H2168, 0))</f>
        <v/>
      </c>
      <c r="P2175">
        <f>IF(ISBLANK('Raw Data'!J2168), 0, IF(AND(1=MATCH(LARGE('Raw Data'!G2168:J2168, 2), 'Raw Data'!G2168:J2168, 0), AND('Raw Data'!O2168-'Raw Data'!P2168&lt;4, 'Raw Data'!O2168-'Raw Data'!P2168&gt;0)), 'Raw Data'!G2168, 0))</f>
        <v/>
      </c>
      <c r="Q2175">
        <f>IF(ISBLANK('Raw Data'!J2168), 0, IF(AND(4=MATCH(LARGE('Raw Data'!G2168:J2168, 1), 'Raw Data'!G2168:J2168, 0), 'Raw Data'!P2168-'Raw Data'!O2168&gt;3), 'Raw Data'!J2168, 0))</f>
        <v/>
      </c>
      <c r="R2175">
        <f>IF(ISBLANK('Raw Data'!J2168), 0, IF(AND(3=MATCH(LARGE('Raw Data'!G2168:J2168, 1), 'Raw Data'!G2168:J2168, 0), 'Raw Data'!O2168-'Raw Data'!P2168&gt;3), 'Raw Data'!I2168, 0))</f>
        <v/>
      </c>
      <c r="S2175">
        <f>IF(AND('Raw Data'!P2168-'Raw Data'!O2168&gt;4, 'Raw Data'!F2168&lt;'Raw Data'!C2168), 'Raw Data'!J2168, 0)</f>
        <v/>
      </c>
      <c r="T2175">
        <f>IF(AND('Raw Data'!O2168-'Raw Data'!P2168&gt;4, 'Raw Data'!F2168&gt;'Raw Data'!C2168), 'Raw Data'!I2168, 0)</f>
        <v/>
      </c>
      <c r="U2175">
        <f>IF(AND('Raw Data'!P2168-'Raw Data'!O2168&lt;3, 'Raw Data'!P2168&gt;'Raw Data'!O2168, 'Raw Data'!F2168&lt;'Raw Data'!C2168), 'Raw Data'!H2168, 0)</f>
        <v/>
      </c>
      <c r="V2175">
        <f>IF(AND('Raw Data'!P2168-'Raw Data'!O2168&lt;3, 'Raw Data'!P2168&gt;'Raw Data'!O2168, 'Raw Data'!F2168&gt;'Raw Data'!C2168), 'Raw Data'!G2168, 0)</f>
        <v/>
      </c>
    </row>
    <row r="2176">
      <c r="A2176">
        <f>IF(AND('Raw Data'!F2169&lt;'Raw Data'!C2169, 'Raw Data'!P2169&gt;'Raw Data'!O2169, 'Raw Data'!P2169-'Raw Data'!O2169&gt;3), 'Raw Data'!J2169, 0)</f>
        <v/>
      </c>
      <c r="B2176">
        <f>IF(AND('Raw Data'!C2169&lt;'Raw Data'!F2169, 'Raw Data'!O2169&gt;'Raw Data'!P2169, 'Raw Data'!O2169-'Raw Data'!P2169&gt;3), 'Raw Data'!I2169, 0)</f>
        <v/>
      </c>
      <c r="C2176">
        <f>IF(AND('Raw Data'!F2169&lt;'Raw Data'!C2169, 'Raw Data'!P2169&gt;'Raw Data'!O2169, 'Raw Data'!P2169-'Raw Data'!O2169&lt;4), 'Raw Data'!H2169, 0)</f>
        <v/>
      </c>
      <c r="D2176">
        <f>IF(AND('Raw Data'!C2169&lt;'Raw Data'!F2169, 'Raw Data'!O2169&gt;'Raw Data'!P2169, 'Raw Data'!O2169-'Raw Data'!P2169&lt;4), 'Raw Data'!G2169, 0)</f>
        <v/>
      </c>
      <c r="E2176">
        <f>IF(ISBLANK('Raw Data'!J2169), 0, IF(AND(4=MATCH(LARGE('Raw Data'!G2169:J2169, 4), 'Raw Data'!G2169:J2169, 0), 'Raw Data'!P2169-'Raw Data'!O2169&gt;3), 'Raw Data'!J2169, 0))</f>
        <v/>
      </c>
      <c r="F2176">
        <f>IF(ISBLANK('Raw Data'!J2169), 0, IF(AND(3=MATCH(LARGE('Raw Data'!G2169:J2169, 4), 'Raw Data'!G2169:J2169, 0), 'Raw Data'!O2169-'Raw Data'!P2169&gt;3), 'Raw Data'!I2169, 0))</f>
        <v/>
      </c>
      <c r="G2176">
        <f>IF(ISBLANK('Raw Data'!J2169), 0, IF(AND(2=MATCH(LARGE('Raw Data'!G2169:J2169, 4), 'Raw Data'!G2169:J2169, 0), AND('Raw Data'!P2169-'Raw Data'!O2169&lt;4, 'Raw Data'!P2169-'Raw Data'!O2169&gt;0)), 'Raw Data'!H2169, 0))</f>
        <v/>
      </c>
      <c r="H2176">
        <f>IF(ISBLANK('Raw Data'!J2169), 0, IF(AND(1=MATCH(LARGE('Raw Data'!G2169:J2169, 4), 'Raw Data'!G2169:J2169, 0), AND('Raw Data'!O2169-'Raw Data'!P2169&lt;4, 'Raw Data'!O2169-'Raw Data'!P2169&gt;0)), 'Raw Data'!G2169, 0))</f>
        <v/>
      </c>
      <c r="I2176">
        <f>IF(ISBLANK('Raw Data'!J2169), 0, IF(AND(4=MATCH(LARGE('Raw Data'!G2169:J2169, 3), 'Raw Data'!G2169:J2169, 0), 'Raw Data'!P2169-'Raw Data'!O2169&gt;3), 'Raw Data'!J2169, 0))</f>
        <v/>
      </c>
      <c r="J2176">
        <f>IF(ISBLANK('Raw Data'!J2169), 0, IF(AND(3=MATCH(LARGE('Raw Data'!G2169:J2169, 3), 'Raw Data'!G2169:J2169, 0), 'Raw Data'!O2169-'Raw Data'!P2169&gt;3), 'Raw Data'!I2169, 0))</f>
        <v/>
      </c>
      <c r="K2176">
        <f>IF(ISBLANK('Raw Data'!J2169), 0, IF(AND(2=MATCH(LARGE('Raw Data'!G2169:J2169, 3), 'Raw Data'!G2169:J2169, 0), AND('Raw Data'!P2169-'Raw Data'!O2169&lt;4, 'Raw Data'!P2169-'Raw Data'!O2169&gt;0)), 'Raw Data'!H2169, 0))</f>
        <v/>
      </c>
      <c r="L2176">
        <f>IF(ISBLANK('Raw Data'!J2169), 0, IF(AND(1=MATCH(LARGE('Raw Data'!G2169:J2169, 3), 'Raw Data'!G2169:J2169, 0), AND('Raw Data'!O2169-'Raw Data'!P2169&lt;4, 'Raw Data'!O2169-'Raw Data'!P2169&gt;0)), 'Raw Data'!G2169, 0))</f>
        <v/>
      </c>
      <c r="M2176">
        <f>IF(ISBLANK('Raw Data'!J2169), 0, IF(AND(4=MATCH(LARGE('Raw Data'!G2169:J2169, 2), 'Raw Data'!G2169:J2169, 0), 'Raw Data'!P2169-'Raw Data'!O2169&gt;3), 'Raw Data'!J2169, 0))</f>
        <v/>
      </c>
      <c r="N2176">
        <f>IF(ISBLANK('Raw Data'!J2169), 0, IF(AND(3=MATCH(LARGE('Raw Data'!G2169:J2169, 2), 'Raw Data'!G2169:J2169, 0), 'Raw Data'!O2169-'Raw Data'!P2169&gt;3), 'Raw Data'!I2169, 0))</f>
        <v/>
      </c>
      <c r="O2176">
        <f>IF(ISBLANK('Raw Data'!J2169), 0, IF(AND(2=MATCH(LARGE('Raw Data'!G2169:J2169, 2), 'Raw Data'!G2169:J2169, 0), AND('Raw Data'!P2169-'Raw Data'!O2169&lt;4, 'Raw Data'!P2169-'Raw Data'!O2169&gt;0)), 'Raw Data'!H2169, 0))</f>
        <v/>
      </c>
      <c r="P2176">
        <f>IF(ISBLANK('Raw Data'!J2169), 0, IF(AND(1=MATCH(LARGE('Raw Data'!G2169:J2169, 2), 'Raw Data'!G2169:J2169, 0), AND('Raw Data'!O2169-'Raw Data'!P2169&lt;4, 'Raw Data'!O2169-'Raw Data'!P2169&gt;0)), 'Raw Data'!G2169, 0))</f>
        <v/>
      </c>
      <c r="Q2176">
        <f>IF(ISBLANK('Raw Data'!J2169), 0, IF(AND(4=MATCH(LARGE('Raw Data'!G2169:J2169, 1), 'Raw Data'!G2169:J2169, 0), 'Raw Data'!P2169-'Raw Data'!O2169&gt;3), 'Raw Data'!J2169, 0))</f>
        <v/>
      </c>
      <c r="R2176">
        <f>IF(ISBLANK('Raw Data'!J2169), 0, IF(AND(3=MATCH(LARGE('Raw Data'!G2169:J2169, 1), 'Raw Data'!G2169:J2169, 0), 'Raw Data'!O2169-'Raw Data'!P2169&gt;3), 'Raw Data'!I2169, 0))</f>
        <v/>
      </c>
      <c r="S2176">
        <f>IF(AND('Raw Data'!P2169-'Raw Data'!O2169&gt;4, 'Raw Data'!F2169&lt;'Raw Data'!C2169), 'Raw Data'!J2169, 0)</f>
        <v/>
      </c>
      <c r="T2176">
        <f>IF(AND('Raw Data'!O2169-'Raw Data'!P2169&gt;4, 'Raw Data'!F2169&gt;'Raw Data'!C2169), 'Raw Data'!I2169, 0)</f>
        <v/>
      </c>
      <c r="U2176">
        <f>IF(AND('Raw Data'!P2169-'Raw Data'!O2169&lt;3, 'Raw Data'!P2169&gt;'Raw Data'!O2169, 'Raw Data'!F2169&lt;'Raw Data'!C2169), 'Raw Data'!H2169, 0)</f>
        <v/>
      </c>
      <c r="V2176">
        <f>IF(AND('Raw Data'!P2169-'Raw Data'!O2169&lt;3, 'Raw Data'!P2169&gt;'Raw Data'!O2169, 'Raw Data'!F2169&gt;'Raw Data'!C2169), 'Raw Data'!G2169, 0)</f>
        <v/>
      </c>
    </row>
    <row r="2177">
      <c r="A2177">
        <f>IF(AND('Raw Data'!F2170&lt;'Raw Data'!C2170, 'Raw Data'!P2170&gt;'Raw Data'!O2170, 'Raw Data'!P2170-'Raw Data'!O2170&gt;3), 'Raw Data'!J2170, 0)</f>
        <v/>
      </c>
      <c r="B2177">
        <f>IF(AND('Raw Data'!C2170&lt;'Raw Data'!F2170, 'Raw Data'!O2170&gt;'Raw Data'!P2170, 'Raw Data'!O2170-'Raw Data'!P2170&gt;3), 'Raw Data'!I2170, 0)</f>
        <v/>
      </c>
      <c r="C2177">
        <f>IF(AND('Raw Data'!F2170&lt;'Raw Data'!C2170, 'Raw Data'!P2170&gt;'Raw Data'!O2170, 'Raw Data'!P2170-'Raw Data'!O2170&lt;4), 'Raw Data'!H2170, 0)</f>
        <v/>
      </c>
      <c r="D2177">
        <f>IF(AND('Raw Data'!C2170&lt;'Raw Data'!F2170, 'Raw Data'!O2170&gt;'Raw Data'!P2170, 'Raw Data'!O2170-'Raw Data'!P2170&lt;4), 'Raw Data'!G2170, 0)</f>
        <v/>
      </c>
      <c r="E2177">
        <f>IF(ISBLANK('Raw Data'!J2170), 0, IF(AND(4=MATCH(LARGE('Raw Data'!G2170:J2170, 4), 'Raw Data'!G2170:J2170, 0), 'Raw Data'!P2170-'Raw Data'!O2170&gt;3), 'Raw Data'!J2170, 0))</f>
        <v/>
      </c>
      <c r="F2177">
        <f>IF(ISBLANK('Raw Data'!J2170), 0, IF(AND(3=MATCH(LARGE('Raw Data'!G2170:J2170, 4), 'Raw Data'!G2170:J2170, 0), 'Raw Data'!O2170-'Raw Data'!P2170&gt;3), 'Raw Data'!I2170, 0))</f>
        <v/>
      </c>
      <c r="G2177">
        <f>IF(ISBLANK('Raw Data'!J2170), 0, IF(AND(2=MATCH(LARGE('Raw Data'!G2170:J2170, 4), 'Raw Data'!G2170:J2170, 0), AND('Raw Data'!P2170-'Raw Data'!O2170&lt;4, 'Raw Data'!P2170-'Raw Data'!O2170&gt;0)), 'Raw Data'!H2170, 0))</f>
        <v/>
      </c>
      <c r="H2177">
        <f>IF(ISBLANK('Raw Data'!J2170), 0, IF(AND(1=MATCH(LARGE('Raw Data'!G2170:J2170, 4), 'Raw Data'!G2170:J2170, 0), AND('Raw Data'!O2170-'Raw Data'!P2170&lt;4, 'Raw Data'!O2170-'Raw Data'!P2170&gt;0)), 'Raw Data'!G2170, 0))</f>
        <v/>
      </c>
      <c r="I2177">
        <f>IF(ISBLANK('Raw Data'!J2170), 0, IF(AND(4=MATCH(LARGE('Raw Data'!G2170:J2170, 3), 'Raw Data'!G2170:J2170, 0), 'Raw Data'!P2170-'Raw Data'!O2170&gt;3), 'Raw Data'!J2170, 0))</f>
        <v/>
      </c>
      <c r="J2177">
        <f>IF(ISBLANK('Raw Data'!J2170), 0, IF(AND(3=MATCH(LARGE('Raw Data'!G2170:J2170, 3), 'Raw Data'!G2170:J2170, 0), 'Raw Data'!O2170-'Raw Data'!P2170&gt;3), 'Raw Data'!I2170, 0))</f>
        <v/>
      </c>
      <c r="K2177">
        <f>IF(ISBLANK('Raw Data'!J2170), 0, IF(AND(2=MATCH(LARGE('Raw Data'!G2170:J2170, 3), 'Raw Data'!G2170:J2170, 0), AND('Raw Data'!P2170-'Raw Data'!O2170&lt;4, 'Raw Data'!P2170-'Raw Data'!O2170&gt;0)), 'Raw Data'!H2170, 0))</f>
        <v/>
      </c>
      <c r="L2177">
        <f>IF(ISBLANK('Raw Data'!J2170), 0, IF(AND(1=MATCH(LARGE('Raw Data'!G2170:J2170, 3), 'Raw Data'!G2170:J2170, 0), AND('Raw Data'!O2170-'Raw Data'!P2170&lt;4, 'Raw Data'!O2170-'Raw Data'!P2170&gt;0)), 'Raw Data'!G2170, 0))</f>
        <v/>
      </c>
      <c r="M2177">
        <f>IF(ISBLANK('Raw Data'!J2170), 0, IF(AND(4=MATCH(LARGE('Raw Data'!G2170:J2170, 2), 'Raw Data'!G2170:J2170, 0), 'Raw Data'!P2170-'Raw Data'!O2170&gt;3), 'Raw Data'!J2170, 0))</f>
        <v/>
      </c>
      <c r="N2177">
        <f>IF(ISBLANK('Raw Data'!J2170), 0, IF(AND(3=MATCH(LARGE('Raw Data'!G2170:J2170, 2), 'Raw Data'!G2170:J2170, 0), 'Raw Data'!O2170-'Raw Data'!P2170&gt;3), 'Raw Data'!I2170, 0))</f>
        <v/>
      </c>
      <c r="O2177">
        <f>IF(ISBLANK('Raw Data'!J2170), 0, IF(AND(2=MATCH(LARGE('Raw Data'!G2170:J2170, 2), 'Raw Data'!G2170:J2170, 0), AND('Raw Data'!P2170-'Raw Data'!O2170&lt;4, 'Raw Data'!P2170-'Raw Data'!O2170&gt;0)), 'Raw Data'!H2170, 0))</f>
        <v/>
      </c>
      <c r="P2177">
        <f>IF(ISBLANK('Raw Data'!J2170), 0, IF(AND(1=MATCH(LARGE('Raw Data'!G2170:J2170, 2), 'Raw Data'!G2170:J2170, 0), AND('Raw Data'!O2170-'Raw Data'!P2170&lt;4, 'Raw Data'!O2170-'Raw Data'!P2170&gt;0)), 'Raw Data'!G2170, 0))</f>
        <v/>
      </c>
      <c r="Q2177">
        <f>IF(ISBLANK('Raw Data'!J2170), 0, IF(AND(4=MATCH(LARGE('Raw Data'!G2170:J2170, 1), 'Raw Data'!G2170:J2170, 0), 'Raw Data'!P2170-'Raw Data'!O2170&gt;3), 'Raw Data'!J2170, 0))</f>
        <v/>
      </c>
      <c r="R2177">
        <f>IF(ISBLANK('Raw Data'!J2170), 0, IF(AND(3=MATCH(LARGE('Raw Data'!G2170:J2170, 1), 'Raw Data'!G2170:J2170, 0), 'Raw Data'!O2170-'Raw Data'!P2170&gt;3), 'Raw Data'!I2170, 0))</f>
        <v/>
      </c>
      <c r="S2177">
        <f>IF(AND('Raw Data'!P2170-'Raw Data'!O2170&gt;4, 'Raw Data'!F2170&lt;'Raw Data'!C2170), 'Raw Data'!J2170, 0)</f>
        <v/>
      </c>
      <c r="T2177">
        <f>IF(AND('Raw Data'!O2170-'Raw Data'!P2170&gt;4, 'Raw Data'!F2170&gt;'Raw Data'!C2170), 'Raw Data'!I2170, 0)</f>
        <v/>
      </c>
      <c r="U2177">
        <f>IF(AND('Raw Data'!P2170-'Raw Data'!O2170&lt;3, 'Raw Data'!P2170&gt;'Raw Data'!O2170, 'Raw Data'!F2170&lt;'Raw Data'!C2170), 'Raw Data'!H2170, 0)</f>
        <v/>
      </c>
      <c r="V2177">
        <f>IF(AND('Raw Data'!P2170-'Raw Data'!O2170&lt;3, 'Raw Data'!P2170&gt;'Raw Data'!O2170, 'Raw Data'!F2170&gt;'Raw Data'!C2170), 'Raw Data'!G2170, 0)</f>
        <v/>
      </c>
    </row>
    <row r="2178">
      <c r="A2178">
        <f>IF(AND('Raw Data'!F2171&lt;'Raw Data'!C2171, 'Raw Data'!P2171&gt;'Raw Data'!O2171, 'Raw Data'!P2171-'Raw Data'!O2171&gt;3), 'Raw Data'!J2171, 0)</f>
        <v/>
      </c>
      <c r="B2178">
        <f>IF(AND('Raw Data'!C2171&lt;'Raw Data'!F2171, 'Raw Data'!O2171&gt;'Raw Data'!P2171, 'Raw Data'!O2171-'Raw Data'!P2171&gt;3), 'Raw Data'!I2171, 0)</f>
        <v/>
      </c>
      <c r="C2178">
        <f>IF(AND('Raw Data'!F2171&lt;'Raw Data'!C2171, 'Raw Data'!P2171&gt;'Raw Data'!O2171, 'Raw Data'!P2171-'Raw Data'!O2171&lt;4), 'Raw Data'!H2171, 0)</f>
        <v/>
      </c>
      <c r="D2178">
        <f>IF(AND('Raw Data'!C2171&lt;'Raw Data'!F2171, 'Raw Data'!O2171&gt;'Raw Data'!P2171, 'Raw Data'!O2171-'Raw Data'!P2171&lt;4), 'Raw Data'!G2171, 0)</f>
        <v/>
      </c>
      <c r="E2178">
        <f>IF(ISBLANK('Raw Data'!J2171), 0, IF(AND(4=MATCH(LARGE('Raw Data'!G2171:J2171, 4), 'Raw Data'!G2171:J2171, 0), 'Raw Data'!P2171-'Raw Data'!O2171&gt;3), 'Raw Data'!J2171, 0))</f>
        <v/>
      </c>
      <c r="F2178">
        <f>IF(ISBLANK('Raw Data'!J2171), 0, IF(AND(3=MATCH(LARGE('Raw Data'!G2171:J2171, 4), 'Raw Data'!G2171:J2171, 0), 'Raw Data'!O2171-'Raw Data'!P2171&gt;3), 'Raw Data'!I2171, 0))</f>
        <v/>
      </c>
      <c r="G2178">
        <f>IF(ISBLANK('Raw Data'!J2171), 0, IF(AND(2=MATCH(LARGE('Raw Data'!G2171:J2171, 4), 'Raw Data'!G2171:J2171, 0), AND('Raw Data'!P2171-'Raw Data'!O2171&lt;4, 'Raw Data'!P2171-'Raw Data'!O2171&gt;0)), 'Raw Data'!H2171, 0))</f>
        <v/>
      </c>
      <c r="H2178">
        <f>IF(ISBLANK('Raw Data'!J2171), 0, IF(AND(1=MATCH(LARGE('Raw Data'!G2171:J2171, 4), 'Raw Data'!G2171:J2171, 0), AND('Raw Data'!O2171-'Raw Data'!P2171&lt;4, 'Raw Data'!O2171-'Raw Data'!P2171&gt;0)), 'Raw Data'!G2171, 0))</f>
        <v/>
      </c>
      <c r="I2178">
        <f>IF(ISBLANK('Raw Data'!J2171), 0, IF(AND(4=MATCH(LARGE('Raw Data'!G2171:J2171, 3), 'Raw Data'!G2171:J2171, 0), 'Raw Data'!P2171-'Raw Data'!O2171&gt;3), 'Raw Data'!J2171, 0))</f>
        <v/>
      </c>
      <c r="J2178">
        <f>IF(ISBLANK('Raw Data'!J2171), 0, IF(AND(3=MATCH(LARGE('Raw Data'!G2171:J2171, 3), 'Raw Data'!G2171:J2171, 0), 'Raw Data'!O2171-'Raw Data'!P2171&gt;3), 'Raw Data'!I2171, 0))</f>
        <v/>
      </c>
      <c r="K2178">
        <f>IF(ISBLANK('Raw Data'!J2171), 0, IF(AND(2=MATCH(LARGE('Raw Data'!G2171:J2171, 3), 'Raw Data'!G2171:J2171, 0), AND('Raw Data'!P2171-'Raw Data'!O2171&lt;4, 'Raw Data'!P2171-'Raw Data'!O2171&gt;0)), 'Raw Data'!H2171, 0))</f>
        <v/>
      </c>
      <c r="L2178">
        <f>IF(ISBLANK('Raw Data'!J2171), 0, IF(AND(1=MATCH(LARGE('Raw Data'!G2171:J2171, 3), 'Raw Data'!G2171:J2171, 0), AND('Raw Data'!O2171-'Raw Data'!P2171&lt;4, 'Raw Data'!O2171-'Raw Data'!P2171&gt;0)), 'Raw Data'!G2171, 0))</f>
        <v/>
      </c>
      <c r="M2178">
        <f>IF(ISBLANK('Raw Data'!J2171), 0, IF(AND(4=MATCH(LARGE('Raw Data'!G2171:J2171, 2), 'Raw Data'!G2171:J2171, 0), 'Raw Data'!P2171-'Raw Data'!O2171&gt;3), 'Raw Data'!J2171, 0))</f>
        <v/>
      </c>
      <c r="N2178">
        <f>IF(ISBLANK('Raw Data'!J2171), 0, IF(AND(3=MATCH(LARGE('Raw Data'!G2171:J2171, 2), 'Raw Data'!G2171:J2171, 0), 'Raw Data'!O2171-'Raw Data'!P2171&gt;3), 'Raw Data'!I2171, 0))</f>
        <v/>
      </c>
      <c r="O2178">
        <f>IF(ISBLANK('Raw Data'!J2171), 0, IF(AND(2=MATCH(LARGE('Raw Data'!G2171:J2171, 2), 'Raw Data'!G2171:J2171, 0), AND('Raw Data'!P2171-'Raw Data'!O2171&lt;4, 'Raw Data'!P2171-'Raw Data'!O2171&gt;0)), 'Raw Data'!H2171, 0))</f>
        <v/>
      </c>
      <c r="P2178">
        <f>IF(ISBLANK('Raw Data'!J2171), 0, IF(AND(1=MATCH(LARGE('Raw Data'!G2171:J2171, 2), 'Raw Data'!G2171:J2171, 0), AND('Raw Data'!O2171-'Raw Data'!P2171&lt;4, 'Raw Data'!O2171-'Raw Data'!P2171&gt;0)), 'Raw Data'!G2171, 0))</f>
        <v/>
      </c>
      <c r="Q2178">
        <f>IF(ISBLANK('Raw Data'!J2171), 0, IF(AND(4=MATCH(LARGE('Raw Data'!G2171:J2171, 1), 'Raw Data'!G2171:J2171, 0), 'Raw Data'!P2171-'Raw Data'!O2171&gt;3), 'Raw Data'!J2171, 0))</f>
        <v/>
      </c>
      <c r="R2178">
        <f>IF(ISBLANK('Raw Data'!J2171), 0, IF(AND(3=MATCH(LARGE('Raw Data'!G2171:J2171, 1), 'Raw Data'!G2171:J2171, 0), 'Raw Data'!O2171-'Raw Data'!P2171&gt;3), 'Raw Data'!I2171, 0))</f>
        <v/>
      </c>
      <c r="S2178">
        <f>IF(AND('Raw Data'!P2171-'Raw Data'!O2171&gt;4, 'Raw Data'!F2171&lt;'Raw Data'!C2171), 'Raw Data'!J2171, 0)</f>
        <v/>
      </c>
      <c r="T2178">
        <f>IF(AND('Raw Data'!O2171-'Raw Data'!P2171&gt;4, 'Raw Data'!F2171&gt;'Raw Data'!C2171), 'Raw Data'!I2171, 0)</f>
        <v/>
      </c>
      <c r="U2178">
        <f>IF(AND('Raw Data'!P2171-'Raw Data'!O2171&lt;3, 'Raw Data'!P2171&gt;'Raw Data'!O2171, 'Raw Data'!F2171&lt;'Raw Data'!C2171), 'Raw Data'!H2171, 0)</f>
        <v/>
      </c>
      <c r="V2178">
        <f>IF(AND('Raw Data'!P2171-'Raw Data'!O2171&lt;3, 'Raw Data'!P2171&gt;'Raw Data'!O2171, 'Raw Data'!F2171&gt;'Raw Data'!C2171), 'Raw Data'!G2171, 0)</f>
        <v/>
      </c>
    </row>
    <row r="2179">
      <c r="A2179">
        <f>IF(AND('Raw Data'!F2172&lt;'Raw Data'!C2172, 'Raw Data'!P2172&gt;'Raw Data'!O2172, 'Raw Data'!P2172-'Raw Data'!O2172&gt;3), 'Raw Data'!J2172, 0)</f>
        <v/>
      </c>
      <c r="B2179">
        <f>IF(AND('Raw Data'!C2172&lt;'Raw Data'!F2172, 'Raw Data'!O2172&gt;'Raw Data'!P2172, 'Raw Data'!O2172-'Raw Data'!P2172&gt;3), 'Raw Data'!I2172, 0)</f>
        <v/>
      </c>
      <c r="C2179">
        <f>IF(AND('Raw Data'!F2172&lt;'Raw Data'!C2172, 'Raw Data'!P2172&gt;'Raw Data'!O2172, 'Raw Data'!P2172-'Raw Data'!O2172&lt;4), 'Raw Data'!H2172, 0)</f>
        <v/>
      </c>
      <c r="D2179">
        <f>IF(AND('Raw Data'!C2172&lt;'Raw Data'!F2172, 'Raw Data'!O2172&gt;'Raw Data'!P2172, 'Raw Data'!O2172-'Raw Data'!P2172&lt;4), 'Raw Data'!G2172, 0)</f>
        <v/>
      </c>
      <c r="E2179">
        <f>IF(ISBLANK('Raw Data'!J2172), 0, IF(AND(4=MATCH(LARGE('Raw Data'!G2172:J2172, 4), 'Raw Data'!G2172:J2172, 0), 'Raw Data'!P2172-'Raw Data'!O2172&gt;3), 'Raw Data'!J2172, 0))</f>
        <v/>
      </c>
      <c r="F2179">
        <f>IF(ISBLANK('Raw Data'!J2172), 0, IF(AND(3=MATCH(LARGE('Raw Data'!G2172:J2172, 4), 'Raw Data'!G2172:J2172, 0), 'Raw Data'!O2172-'Raw Data'!P2172&gt;3), 'Raw Data'!I2172, 0))</f>
        <v/>
      </c>
      <c r="G2179">
        <f>IF(ISBLANK('Raw Data'!J2172), 0, IF(AND(2=MATCH(LARGE('Raw Data'!G2172:J2172, 4), 'Raw Data'!G2172:J2172, 0), AND('Raw Data'!P2172-'Raw Data'!O2172&lt;4, 'Raw Data'!P2172-'Raw Data'!O2172&gt;0)), 'Raw Data'!H2172, 0))</f>
        <v/>
      </c>
      <c r="H2179">
        <f>IF(ISBLANK('Raw Data'!J2172), 0, IF(AND(1=MATCH(LARGE('Raw Data'!G2172:J2172, 4), 'Raw Data'!G2172:J2172, 0), AND('Raw Data'!O2172-'Raw Data'!P2172&lt;4, 'Raw Data'!O2172-'Raw Data'!P2172&gt;0)), 'Raw Data'!G2172, 0))</f>
        <v/>
      </c>
      <c r="I2179">
        <f>IF(ISBLANK('Raw Data'!J2172), 0, IF(AND(4=MATCH(LARGE('Raw Data'!G2172:J2172, 3), 'Raw Data'!G2172:J2172, 0), 'Raw Data'!P2172-'Raw Data'!O2172&gt;3), 'Raw Data'!J2172, 0))</f>
        <v/>
      </c>
      <c r="J2179">
        <f>IF(ISBLANK('Raw Data'!J2172), 0, IF(AND(3=MATCH(LARGE('Raw Data'!G2172:J2172, 3), 'Raw Data'!G2172:J2172, 0), 'Raw Data'!O2172-'Raw Data'!P2172&gt;3), 'Raw Data'!I2172, 0))</f>
        <v/>
      </c>
      <c r="K2179">
        <f>IF(ISBLANK('Raw Data'!J2172), 0, IF(AND(2=MATCH(LARGE('Raw Data'!G2172:J2172, 3), 'Raw Data'!G2172:J2172, 0), AND('Raw Data'!P2172-'Raw Data'!O2172&lt;4, 'Raw Data'!P2172-'Raw Data'!O2172&gt;0)), 'Raw Data'!H2172, 0))</f>
        <v/>
      </c>
      <c r="L2179">
        <f>IF(ISBLANK('Raw Data'!J2172), 0, IF(AND(1=MATCH(LARGE('Raw Data'!G2172:J2172, 3), 'Raw Data'!G2172:J2172, 0), AND('Raw Data'!O2172-'Raw Data'!P2172&lt;4, 'Raw Data'!O2172-'Raw Data'!P2172&gt;0)), 'Raw Data'!G2172, 0))</f>
        <v/>
      </c>
      <c r="M2179">
        <f>IF(ISBLANK('Raw Data'!J2172), 0, IF(AND(4=MATCH(LARGE('Raw Data'!G2172:J2172, 2), 'Raw Data'!G2172:J2172, 0), 'Raw Data'!P2172-'Raw Data'!O2172&gt;3), 'Raw Data'!J2172, 0))</f>
        <v/>
      </c>
      <c r="N2179">
        <f>IF(ISBLANK('Raw Data'!J2172), 0, IF(AND(3=MATCH(LARGE('Raw Data'!G2172:J2172, 2), 'Raw Data'!G2172:J2172, 0), 'Raw Data'!O2172-'Raw Data'!P2172&gt;3), 'Raw Data'!I2172, 0))</f>
        <v/>
      </c>
      <c r="O2179">
        <f>IF(ISBLANK('Raw Data'!J2172), 0, IF(AND(2=MATCH(LARGE('Raw Data'!G2172:J2172, 2), 'Raw Data'!G2172:J2172, 0), AND('Raw Data'!P2172-'Raw Data'!O2172&lt;4, 'Raw Data'!P2172-'Raw Data'!O2172&gt;0)), 'Raw Data'!H2172, 0))</f>
        <v/>
      </c>
      <c r="P2179">
        <f>IF(ISBLANK('Raw Data'!J2172), 0, IF(AND(1=MATCH(LARGE('Raw Data'!G2172:J2172, 2), 'Raw Data'!G2172:J2172, 0), AND('Raw Data'!O2172-'Raw Data'!P2172&lt;4, 'Raw Data'!O2172-'Raw Data'!P2172&gt;0)), 'Raw Data'!G2172, 0))</f>
        <v/>
      </c>
      <c r="Q2179">
        <f>IF(ISBLANK('Raw Data'!J2172), 0, IF(AND(4=MATCH(LARGE('Raw Data'!G2172:J2172, 1), 'Raw Data'!G2172:J2172, 0), 'Raw Data'!P2172-'Raw Data'!O2172&gt;3), 'Raw Data'!J2172, 0))</f>
        <v/>
      </c>
      <c r="R2179">
        <f>IF(ISBLANK('Raw Data'!J2172), 0, IF(AND(3=MATCH(LARGE('Raw Data'!G2172:J2172, 1), 'Raw Data'!G2172:J2172, 0), 'Raw Data'!O2172-'Raw Data'!P2172&gt;3), 'Raw Data'!I2172, 0))</f>
        <v/>
      </c>
      <c r="S2179">
        <f>IF(AND('Raw Data'!P2172-'Raw Data'!O2172&gt;4, 'Raw Data'!F2172&lt;'Raw Data'!C2172), 'Raw Data'!J2172, 0)</f>
        <v/>
      </c>
      <c r="T2179">
        <f>IF(AND('Raw Data'!O2172-'Raw Data'!P2172&gt;4, 'Raw Data'!F2172&gt;'Raw Data'!C2172), 'Raw Data'!I2172, 0)</f>
        <v/>
      </c>
      <c r="U2179">
        <f>IF(AND('Raw Data'!P2172-'Raw Data'!O2172&lt;3, 'Raw Data'!P2172&gt;'Raw Data'!O2172, 'Raw Data'!F2172&lt;'Raw Data'!C2172), 'Raw Data'!H2172, 0)</f>
        <v/>
      </c>
      <c r="V2179">
        <f>IF(AND('Raw Data'!P2172-'Raw Data'!O2172&lt;3, 'Raw Data'!P2172&gt;'Raw Data'!O2172, 'Raw Data'!F2172&gt;'Raw Data'!C2172), 'Raw Data'!G2172, 0)</f>
        <v/>
      </c>
    </row>
    <row r="2180">
      <c r="A2180">
        <f>IF(AND('Raw Data'!F2173&lt;'Raw Data'!C2173, 'Raw Data'!P2173&gt;'Raw Data'!O2173, 'Raw Data'!P2173-'Raw Data'!O2173&gt;3), 'Raw Data'!J2173, 0)</f>
        <v/>
      </c>
      <c r="B2180">
        <f>IF(AND('Raw Data'!C2173&lt;'Raw Data'!F2173, 'Raw Data'!O2173&gt;'Raw Data'!P2173, 'Raw Data'!O2173-'Raw Data'!P2173&gt;3), 'Raw Data'!I2173, 0)</f>
        <v/>
      </c>
      <c r="C2180">
        <f>IF(AND('Raw Data'!F2173&lt;'Raw Data'!C2173, 'Raw Data'!P2173&gt;'Raw Data'!O2173, 'Raw Data'!P2173-'Raw Data'!O2173&lt;4), 'Raw Data'!H2173, 0)</f>
        <v/>
      </c>
      <c r="D2180">
        <f>IF(AND('Raw Data'!C2173&lt;'Raw Data'!F2173, 'Raw Data'!O2173&gt;'Raw Data'!P2173, 'Raw Data'!O2173-'Raw Data'!P2173&lt;4), 'Raw Data'!G2173, 0)</f>
        <v/>
      </c>
      <c r="E2180">
        <f>IF(ISBLANK('Raw Data'!J2173), 0, IF(AND(4=MATCH(LARGE('Raw Data'!G2173:J2173, 4), 'Raw Data'!G2173:J2173, 0), 'Raw Data'!P2173-'Raw Data'!O2173&gt;3), 'Raw Data'!J2173, 0))</f>
        <v/>
      </c>
      <c r="F2180">
        <f>IF(ISBLANK('Raw Data'!J2173), 0, IF(AND(3=MATCH(LARGE('Raw Data'!G2173:J2173, 4), 'Raw Data'!G2173:J2173, 0), 'Raw Data'!O2173-'Raw Data'!P2173&gt;3), 'Raw Data'!I2173, 0))</f>
        <v/>
      </c>
      <c r="G2180">
        <f>IF(ISBLANK('Raw Data'!J2173), 0, IF(AND(2=MATCH(LARGE('Raw Data'!G2173:J2173, 4), 'Raw Data'!G2173:J2173, 0), AND('Raw Data'!P2173-'Raw Data'!O2173&lt;4, 'Raw Data'!P2173-'Raw Data'!O2173&gt;0)), 'Raw Data'!H2173, 0))</f>
        <v/>
      </c>
      <c r="H2180">
        <f>IF(ISBLANK('Raw Data'!J2173), 0, IF(AND(1=MATCH(LARGE('Raw Data'!G2173:J2173, 4), 'Raw Data'!G2173:J2173, 0), AND('Raw Data'!O2173-'Raw Data'!P2173&lt;4, 'Raw Data'!O2173-'Raw Data'!P2173&gt;0)), 'Raw Data'!G2173, 0))</f>
        <v/>
      </c>
      <c r="I2180">
        <f>IF(ISBLANK('Raw Data'!J2173), 0, IF(AND(4=MATCH(LARGE('Raw Data'!G2173:J2173, 3), 'Raw Data'!G2173:J2173, 0), 'Raw Data'!P2173-'Raw Data'!O2173&gt;3), 'Raw Data'!J2173, 0))</f>
        <v/>
      </c>
      <c r="J2180">
        <f>IF(ISBLANK('Raw Data'!J2173), 0, IF(AND(3=MATCH(LARGE('Raw Data'!G2173:J2173, 3), 'Raw Data'!G2173:J2173, 0), 'Raw Data'!O2173-'Raw Data'!P2173&gt;3), 'Raw Data'!I2173, 0))</f>
        <v/>
      </c>
      <c r="K2180">
        <f>IF(ISBLANK('Raw Data'!J2173), 0, IF(AND(2=MATCH(LARGE('Raw Data'!G2173:J2173, 3), 'Raw Data'!G2173:J2173, 0), AND('Raw Data'!P2173-'Raw Data'!O2173&lt;4, 'Raw Data'!P2173-'Raw Data'!O2173&gt;0)), 'Raw Data'!H2173, 0))</f>
        <v/>
      </c>
      <c r="L2180">
        <f>IF(ISBLANK('Raw Data'!J2173), 0, IF(AND(1=MATCH(LARGE('Raw Data'!G2173:J2173, 3), 'Raw Data'!G2173:J2173, 0), AND('Raw Data'!O2173-'Raw Data'!P2173&lt;4, 'Raw Data'!O2173-'Raw Data'!P2173&gt;0)), 'Raw Data'!G2173, 0))</f>
        <v/>
      </c>
      <c r="M2180">
        <f>IF(ISBLANK('Raw Data'!J2173), 0, IF(AND(4=MATCH(LARGE('Raw Data'!G2173:J2173, 2), 'Raw Data'!G2173:J2173, 0), 'Raw Data'!P2173-'Raw Data'!O2173&gt;3), 'Raw Data'!J2173, 0))</f>
        <v/>
      </c>
      <c r="N2180">
        <f>IF(ISBLANK('Raw Data'!J2173), 0, IF(AND(3=MATCH(LARGE('Raw Data'!G2173:J2173, 2), 'Raw Data'!G2173:J2173, 0), 'Raw Data'!O2173-'Raw Data'!P2173&gt;3), 'Raw Data'!I2173, 0))</f>
        <v/>
      </c>
      <c r="O2180">
        <f>IF(ISBLANK('Raw Data'!J2173), 0, IF(AND(2=MATCH(LARGE('Raw Data'!G2173:J2173, 2), 'Raw Data'!G2173:J2173, 0), AND('Raw Data'!P2173-'Raw Data'!O2173&lt;4, 'Raw Data'!P2173-'Raw Data'!O2173&gt;0)), 'Raw Data'!H2173, 0))</f>
        <v/>
      </c>
      <c r="P2180">
        <f>IF(ISBLANK('Raw Data'!J2173), 0, IF(AND(1=MATCH(LARGE('Raw Data'!G2173:J2173, 2), 'Raw Data'!G2173:J2173, 0), AND('Raw Data'!O2173-'Raw Data'!P2173&lt;4, 'Raw Data'!O2173-'Raw Data'!P2173&gt;0)), 'Raw Data'!G2173, 0))</f>
        <v/>
      </c>
      <c r="Q2180">
        <f>IF(ISBLANK('Raw Data'!J2173), 0, IF(AND(4=MATCH(LARGE('Raw Data'!G2173:J2173, 1), 'Raw Data'!G2173:J2173, 0), 'Raw Data'!P2173-'Raw Data'!O2173&gt;3), 'Raw Data'!J2173, 0))</f>
        <v/>
      </c>
      <c r="R2180">
        <f>IF(ISBLANK('Raw Data'!J2173), 0, IF(AND(3=MATCH(LARGE('Raw Data'!G2173:J2173, 1), 'Raw Data'!G2173:J2173, 0), 'Raw Data'!O2173-'Raw Data'!P2173&gt;3), 'Raw Data'!I2173, 0))</f>
        <v/>
      </c>
      <c r="S2180">
        <f>IF(AND('Raw Data'!P2173-'Raw Data'!O2173&gt;4, 'Raw Data'!F2173&lt;'Raw Data'!C2173), 'Raw Data'!J2173, 0)</f>
        <v/>
      </c>
      <c r="T2180">
        <f>IF(AND('Raw Data'!O2173-'Raw Data'!P2173&gt;4, 'Raw Data'!F2173&gt;'Raw Data'!C2173), 'Raw Data'!I2173, 0)</f>
        <v/>
      </c>
      <c r="U2180">
        <f>IF(AND('Raw Data'!P2173-'Raw Data'!O2173&lt;3, 'Raw Data'!P2173&gt;'Raw Data'!O2173, 'Raw Data'!F2173&lt;'Raw Data'!C2173), 'Raw Data'!H2173, 0)</f>
        <v/>
      </c>
      <c r="V2180">
        <f>IF(AND('Raw Data'!P2173-'Raw Data'!O2173&lt;3, 'Raw Data'!P2173&gt;'Raw Data'!O2173, 'Raw Data'!F2173&gt;'Raw Data'!C2173), 'Raw Data'!G2173, 0)</f>
        <v/>
      </c>
    </row>
    <row r="2181">
      <c r="A2181">
        <f>IF(AND('Raw Data'!F2174&lt;'Raw Data'!C2174, 'Raw Data'!P2174&gt;'Raw Data'!O2174, 'Raw Data'!P2174-'Raw Data'!O2174&gt;3), 'Raw Data'!J2174, 0)</f>
        <v/>
      </c>
      <c r="B2181">
        <f>IF(AND('Raw Data'!C2174&lt;'Raw Data'!F2174, 'Raw Data'!O2174&gt;'Raw Data'!P2174, 'Raw Data'!O2174-'Raw Data'!P2174&gt;3), 'Raw Data'!I2174, 0)</f>
        <v/>
      </c>
      <c r="C2181">
        <f>IF(AND('Raw Data'!F2174&lt;'Raw Data'!C2174, 'Raw Data'!P2174&gt;'Raw Data'!O2174, 'Raw Data'!P2174-'Raw Data'!O2174&lt;4), 'Raw Data'!H2174, 0)</f>
        <v/>
      </c>
      <c r="D2181">
        <f>IF(AND('Raw Data'!C2174&lt;'Raw Data'!F2174, 'Raw Data'!O2174&gt;'Raw Data'!P2174, 'Raw Data'!O2174-'Raw Data'!P2174&lt;4), 'Raw Data'!G2174, 0)</f>
        <v/>
      </c>
      <c r="E2181">
        <f>IF(ISBLANK('Raw Data'!J2174), 0, IF(AND(4=MATCH(LARGE('Raw Data'!G2174:J2174, 4), 'Raw Data'!G2174:J2174, 0), 'Raw Data'!P2174-'Raw Data'!O2174&gt;3), 'Raw Data'!J2174, 0))</f>
        <v/>
      </c>
      <c r="F2181">
        <f>IF(ISBLANK('Raw Data'!J2174), 0, IF(AND(3=MATCH(LARGE('Raw Data'!G2174:J2174, 4), 'Raw Data'!G2174:J2174, 0), 'Raw Data'!O2174-'Raw Data'!P2174&gt;3), 'Raw Data'!I2174, 0))</f>
        <v/>
      </c>
      <c r="G2181">
        <f>IF(ISBLANK('Raw Data'!J2174), 0, IF(AND(2=MATCH(LARGE('Raw Data'!G2174:J2174, 4), 'Raw Data'!G2174:J2174, 0), AND('Raw Data'!P2174-'Raw Data'!O2174&lt;4, 'Raw Data'!P2174-'Raw Data'!O2174&gt;0)), 'Raw Data'!H2174, 0))</f>
        <v/>
      </c>
      <c r="H2181">
        <f>IF(ISBLANK('Raw Data'!J2174), 0, IF(AND(1=MATCH(LARGE('Raw Data'!G2174:J2174, 4), 'Raw Data'!G2174:J2174, 0), AND('Raw Data'!O2174-'Raw Data'!P2174&lt;4, 'Raw Data'!O2174-'Raw Data'!P2174&gt;0)), 'Raw Data'!G2174, 0))</f>
        <v/>
      </c>
      <c r="I2181">
        <f>IF(ISBLANK('Raw Data'!J2174), 0, IF(AND(4=MATCH(LARGE('Raw Data'!G2174:J2174, 3), 'Raw Data'!G2174:J2174, 0), 'Raw Data'!P2174-'Raw Data'!O2174&gt;3), 'Raw Data'!J2174, 0))</f>
        <v/>
      </c>
      <c r="J2181">
        <f>IF(ISBLANK('Raw Data'!J2174), 0, IF(AND(3=MATCH(LARGE('Raw Data'!G2174:J2174, 3), 'Raw Data'!G2174:J2174, 0), 'Raw Data'!O2174-'Raw Data'!P2174&gt;3), 'Raw Data'!I2174, 0))</f>
        <v/>
      </c>
      <c r="K2181">
        <f>IF(ISBLANK('Raw Data'!J2174), 0, IF(AND(2=MATCH(LARGE('Raw Data'!G2174:J2174, 3), 'Raw Data'!G2174:J2174, 0), AND('Raw Data'!P2174-'Raw Data'!O2174&lt;4, 'Raw Data'!P2174-'Raw Data'!O2174&gt;0)), 'Raw Data'!H2174, 0))</f>
        <v/>
      </c>
      <c r="L2181">
        <f>IF(ISBLANK('Raw Data'!J2174), 0, IF(AND(1=MATCH(LARGE('Raw Data'!G2174:J2174, 3), 'Raw Data'!G2174:J2174, 0), AND('Raw Data'!O2174-'Raw Data'!P2174&lt;4, 'Raw Data'!O2174-'Raw Data'!P2174&gt;0)), 'Raw Data'!G2174, 0))</f>
        <v/>
      </c>
      <c r="M2181">
        <f>IF(ISBLANK('Raw Data'!J2174), 0, IF(AND(4=MATCH(LARGE('Raw Data'!G2174:J2174, 2), 'Raw Data'!G2174:J2174, 0), 'Raw Data'!P2174-'Raw Data'!O2174&gt;3), 'Raw Data'!J2174, 0))</f>
        <v/>
      </c>
      <c r="N2181">
        <f>IF(ISBLANK('Raw Data'!J2174), 0, IF(AND(3=MATCH(LARGE('Raw Data'!G2174:J2174, 2), 'Raw Data'!G2174:J2174, 0), 'Raw Data'!O2174-'Raw Data'!P2174&gt;3), 'Raw Data'!I2174, 0))</f>
        <v/>
      </c>
      <c r="O2181">
        <f>IF(ISBLANK('Raw Data'!J2174), 0, IF(AND(2=MATCH(LARGE('Raw Data'!G2174:J2174, 2), 'Raw Data'!G2174:J2174, 0), AND('Raw Data'!P2174-'Raw Data'!O2174&lt;4, 'Raw Data'!P2174-'Raw Data'!O2174&gt;0)), 'Raw Data'!H2174, 0))</f>
        <v/>
      </c>
      <c r="P2181">
        <f>IF(ISBLANK('Raw Data'!J2174), 0, IF(AND(1=MATCH(LARGE('Raw Data'!G2174:J2174, 2), 'Raw Data'!G2174:J2174, 0), AND('Raw Data'!O2174-'Raw Data'!P2174&lt;4, 'Raw Data'!O2174-'Raw Data'!P2174&gt;0)), 'Raw Data'!G2174, 0))</f>
        <v/>
      </c>
      <c r="Q2181">
        <f>IF(ISBLANK('Raw Data'!J2174), 0, IF(AND(4=MATCH(LARGE('Raw Data'!G2174:J2174, 1), 'Raw Data'!G2174:J2174, 0), 'Raw Data'!P2174-'Raw Data'!O2174&gt;3), 'Raw Data'!J2174, 0))</f>
        <v/>
      </c>
      <c r="R2181">
        <f>IF(ISBLANK('Raw Data'!J2174), 0, IF(AND(3=MATCH(LARGE('Raw Data'!G2174:J2174, 1), 'Raw Data'!G2174:J2174, 0), 'Raw Data'!O2174-'Raw Data'!P2174&gt;3), 'Raw Data'!I2174, 0))</f>
        <v/>
      </c>
      <c r="S2181">
        <f>IF(AND('Raw Data'!P2174-'Raw Data'!O2174&gt;4, 'Raw Data'!F2174&lt;'Raw Data'!C2174), 'Raw Data'!J2174, 0)</f>
        <v/>
      </c>
      <c r="T2181">
        <f>IF(AND('Raw Data'!O2174-'Raw Data'!P2174&gt;4, 'Raw Data'!F2174&gt;'Raw Data'!C2174), 'Raw Data'!I2174, 0)</f>
        <v/>
      </c>
      <c r="U2181">
        <f>IF(AND('Raw Data'!P2174-'Raw Data'!O2174&lt;3, 'Raw Data'!P2174&gt;'Raw Data'!O2174, 'Raw Data'!F2174&lt;'Raw Data'!C2174), 'Raw Data'!H2174, 0)</f>
        <v/>
      </c>
      <c r="V2181">
        <f>IF(AND('Raw Data'!P2174-'Raw Data'!O2174&lt;3, 'Raw Data'!P2174&gt;'Raw Data'!O2174, 'Raw Data'!F2174&gt;'Raw Data'!C2174), 'Raw Data'!G2174, 0)</f>
        <v/>
      </c>
    </row>
    <row r="2182">
      <c r="A2182">
        <f>IF(AND('Raw Data'!F2175&lt;'Raw Data'!C2175, 'Raw Data'!P2175&gt;'Raw Data'!O2175, 'Raw Data'!P2175-'Raw Data'!O2175&gt;3), 'Raw Data'!J2175, 0)</f>
        <v/>
      </c>
      <c r="B2182">
        <f>IF(AND('Raw Data'!C2175&lt;'Raw Data'!F2175, 'Raw Data'!O2175&gt;'Raw Data'!P2175, 'Raw Data'!O2175-'Raw Data'!P2175&gt;3), 'Raw Data'!I2175, 0)</f>
        <v/>
      </c>
      <c r="C2182">
        <f>IF(AND('Raw Data'!F2175&lt;'Raw Data'!C2175, 'Raw Data'!P2175&gt;'Raw Data'!O2175, 'Raw Data'!P2175-'Raw Data'!O2175&lt;4), 'Raw Data'!H2175, 0)</f>
        <v/>
      </c>
      <c r="D2182">
        <f>IF(AND('Raw Data'!C2175&lt;'Raw Data'!F2175, 'Raw Data'!O2175&gt;'Raw Data'!P2175, 'Raw Data'!O2175-'Raw Data'!P2175&lt;4), 'Raw Data'!G2175, 0)</f>
        <v/>
      </c>
      <c r="E2182">
        <f>IF(ISBLANK('Raw Data'!J2175), 0, IF(AND(4=MATCH(LARGE('Raw Data'!G2175:J2175, 4), 'Raw Data'!G2175:J2175, 0), 'Raw Data'!P2175-'Raw Data'!O2175&gt;3), 'Raw Data'!J2175, 0))</f>
        <v/>
      </c>
      <c r="F2182">
        <f>IF(ISBLANK('Raw Data'!J2175), 0, IF(AND(3=MATCH(LARGE('Raw Data'!G2175:J2175, 4), 'Raw Data'!G2175:J2175, 0), 'Raw Data'!O2175-'Raw Data'!P2175&gt;3), 'Raw Data'!I2175, 0))</f>
        <v/>
      </c>
      <c r="G2182">
        <f>IF(ISBLANK('Raw Data'!J2175), 0, IF(AND(2=MATCH(LARGE('Raw Data'!G2175:J2175, 4), 'Raw Data'!G2175:J2175, 0), AND('Raw Data'!P2175-'Raw Data'!O2175&lt;4, 'Raw Data'!P2175-'Raw Data'!O2175&gt;0)), 'Raw Data'!H2175, 0))</f>
        <v/>
      </c>
      <c r="H2182">
        <f>IF(ISBLANK('Raw Data'!J2175), 0, IF(AND(1=MATCH(LARGE('Raw Data'!G2175:J2175, 4), 'Raw Data'!G2175:J2175, 0), AND('Raw Data'!O2175-'Raw Data'!P2175&lt;4, 'Raw Data'!O2175-'Raw Data'!P2175&gt;0)), 'Raw Data'!G2175, 0))</f>
        <v/>
      </c>
      <c r="I2182">
        <f>IF(ISBLANK('Raw Data'!J2175), 0, IF(AND(4=MATCH(LARGE('Raw Data'!G2175:J2175, 3), 'Raw Data'!G2175:J2175, 0), 'Raw Data'!P2175-'Raw Data'!O2175&gt;3), 'Raw Data'!J2175, 0))</f>
        <v/>
      </c>
      <c r="J2182">
        <f>IF(ISBLANK('Raw Data'!J2175), 0, IF(AND(3=MATCH(LARGE('Raw Data'!G2175:J2175, 3), 'Raw Data'!G2175:J2175, 0), 'Raw Data'!O2175-'Raw Data'!P2175&gt;3), 'Raw Data'!I2175, 0))</f>
        <v/>
      </c>
      <c r="K2182">
        <f>IF(ISBLANK('Raw Data'!J2175), 0, IF(AND(2=MATCH(LARGE('Raw Data'!G2175:J2175, 3), 'Raw Data'!G2175:J2175, 0), AND('Raw Data'!P2175-'Raw Data'!O2175&lt;4, 'Raw Data'!P2175-'Raw Data'!O2175&gt;0)), 'Raw Data'!H2175, 0))</f>
        <v/>
      </c>
      <c r="L2182">
        <f>IF(ISBLANK('Raw Data'!J2175), 0, IF(AND(1=MATCH(LARGE('Raw Data'!G2175:J2175, 3), 'Raw Data'!G2175:J2175, 0), AND('Raw Data'!O2175-'Raw Data'!P2175&lt;4, 'Raw Data'!O2175-'Raw Data'!P2175&gt;0)), 'Raw Data'!G2175, 0))</f>
        <v/>
      </c>
      <c r="M2182">
        <f>IF(ISBLANK('Raw Data'!J2175), 0, IF(AND(4=MATCH(LARGE('Raw Data'!G2175:J2175, 2), 'Raw Data'!G2175:J2175, 0), 'Raw Data'!P2175-'Raw Data'!O2175&gt;3), 'Raw Data'!J2175, 0))</f>
        <v/>
      </c>
      <c r="N2182">
        <f>IF(ISBLANK('Raw Data'!J2175), 0, IF(AND(3=MATCH(LARGE('Raw Data'!G2175:J2175, 2), 'Raw Data'!G2175:J2175, 0), 'Raw Data'!O2175-'Raw Data'!P2175&gt;3), 'Raw Data'!I2175, 0))</f>
        <v/>
      </c>
      <c r="O2182">
        <f>IF(ISBLANK('Raw Data'!J2175), 0, IF(AND(2=MATCH(LARGE('Raw Data'!G2175:J2175, 2), 'Raw Data'!G2175:J2175, 0), AND('Raw Data'!P2175-'Raw Data'!O2175&lt;4, 'Raw Data'!P2175-'Raw Data'!O2175&gt;0)), 'Raw Data'!H2175, 0))</f>
        <v/>
      </c>
      <c r="P2182">
        <f>IF(ISBLANK('Raw Data'!J2175), 0, IF(AND(1=MATCH(LARGE('Raw Data'!G2175:J2175, 2), 'Raw Data'!G2175:J2175, 0), AND('Raw Data'!O2175-'Raw Data'!P2175&lt;4, 'Raw Data'!O2175-'Raw Data'!P2175&gt;0)), 'Raw Data'!G2175, 0))</f>
        <v/>
      </c>
      <c r="Q2182">
        <f>IF(ISBLANK('Raw Data'!J2175), 0, IF(AND(4=MATCH(LARGE('Raw Data'!G2175:J2175, 1), 'Raw Data'!G2175:J2175, 0), 'Raw Data'!P2175-'Raw Data'!O2175&gt;3), 'Raw Data'!J2175, 0))</f>
        <v/>
      </c>
      <c r="R2182">
        <f>IF(ISBLANK('Raw Data'!J2175), 0, IF(AND(3=MATCH(LARGE('Raw Data'!G2175:J2175, 1), 'Raw Data'!G2175:J2175, 0), 'Raw Data'!O2175-'Raw Data'!P2175&gt;3), 'Raw Data'!I2175, 0))</f>
        <v/>
      </c>
      <c r="S2182">
        <f>IF(AND('Raw Data'!P2175-'Raw Data'!O2175&gt;4, 'Raw Data'!F2175&lt;'Raw Data'!C2175), 'Raw Data'!J2175, 0)</f>
        <v/>
      </c>
      <c r="T2182">
        <f>IF(AND('Raw Data'!O2175-'Raw Data'!P2175&gt;4, 'Raw Data'!F2175&gt;'Raw Data'!C2175), 'Raw Data'!I2175, 0)</f>
        <v/>
      </c>
      <c r="U2182">
        <f>IF(AND('Raw Data'!P2175-'Raw Data'!O2175&lt;3, 'Raw Data'!P2175&gt;'Raw Data'!O2175, 'Raw Data'!F2175&lt;'Raw Data'!C2175), 'Raw Data'!H2175, 0)</f>
        <v/>
      </c>
      <c r="V2182">
        <f>IF(AND('Raw Data'!P2175-'Raw Data'!O2175&lt;3, 'Raw Data'!P2175&gt;'Raw Data'!O2175, 'Raw Data'!F2175&gt;'Raw Data'!C2175), 'Raw Data'!G2175, 0)</f>
        <v/>
      </c>
    </row>
    <row r="2183">
      <c r="A2183">
        <f>IF(AND('Raw Data'!F2176&lt;'Raw Data'!C2176, 'Raw Data'!P2176&gt;'Raw Data'!O2176, 'Raw Data'!P2176-'Raw Data'!O2176&gt;3), 'Raw Data'!J2176, 0)</f>
        <v/>
      </c>
      <c r="B2183">
        <f>IF(AND('Raw Data'!C2176&lt;'Raw Data'!F2176, 'Raw Data'!O2176&gt;'Raw Data'!P2176, 'Raw Data'!O2176-'Raw Data'!P2176&gt;3), 'Raw Data'!I2176, 0)</f>
        <v/>
      </c>
      <c r="C2183">
        <f>IF(AND('Raw Data'!F2176&lt;'Raw Data'!C2176, 'Raw Data'!P2176&gt;'Raw Data'!O2176, 'Raw Data'!P2176-'Raw Data'!O2176&lt;4), 'Raw Data'!H2176, 0)</f>
        <v/>
      </c>
      <c r="D2183">
        <f>IF(AND('Raw Data'!C2176&lt;'Raw Data'!F2176, 'Raw Data'!O2176&gt;'Raw Data'!P2176, 'Raw Data'!O2176-'Raw Data'!P2176&lt;4), 'Raw Data'!G2176, 0)</f>
        <v/>
      </c>
      <c r="E2183">
        <f>IF(ISBLANK('Raw Data'!J2176), 0, IF(AND(4=MATCH(LARGE('Raw Data'!G2176:J2176, 4), 'Raw Data'!G2176:J2176, 0), 'Raw Data'!P2176-'Raw Data'!O2176&gt;3), 'Raw Data'!J2176, 0))</f>
        <v/>
      </c>
      <c r="F2183">
        <f>IF(ISBLANK('Raw Data'!J2176), 0, IF(AND(3=MATCH(LARGE('Raw Data'!G2176:J2176, 4), 'Raw Data'!G2176:J2176, 0), 'Raw Data'!O2176-'Raw Data'!P2176&gt;3), 'Raw Data'!I2176, 0))</f>
        <v/>
      </c>
      <c r="G2183">
        <f>IF(ISBLANK('Raw Data'!J2176), 0, IF(AND(2=MATCH(LARGE('Raw Data'!G2176:J2176, 4), 'Raw Data'!G2176:J2176, 0), AND('Raw Data'!P2176-'Raw Data'!O2176&lt;4, 'Raw Data'!P2176-'Raw Data'!O2176&gt;0)), 'Raw Data'!H2176, 0))</f>
        <v/>
      </c>
      <c r="H2183">
        <f>IF(ISBLANK('Raw Data'!J2176), 0, IF(AND(1=MATCH(LARGE('Raw Data'!G2176:J2176, 4), 'Raw Data'!G2176:J2176, 0), AND('Raw Data'!O2176-'Raw Data'!P2176&lt;4, 'Raw Data'!O2176-'Raw Data'!P2176&gt;0)), 'Raw Data'!G2176, 0))</f>
        <v/>
      </c>
      <c r="I2183">
        <f>IF(ISBLANK('Raw Data'!J2176), 0, IF(AND(4=MATCH(LARGE('Raw Data'!G2176:J2176, 3), 'Raw Data'!G2176:J2176, 0), 'Raw Data'!P2176-'Raw Data'!O2176&gt;3), 'Raw Data'!J2176, 0))</f>
        <v/>
      </c>
      <c r="J2183">
        <f>IF(ISBLANK('Raw Data'!J2176), 0, IF(AND(3=MATCH(LARGE('Raw Data'!G2176:J2176, 3), 'Raw Data'!G2176:J2176, 0), 'Raw Data'!O2176-'Raw Data'!P2176&gt;3), 'Raw Data'!I2176, 0))</f>
        <v/>
      </c>
      <c r="K2183">
        <f>IF(ISBLANK('Raw Data'!J2176), 0, IF(AND(2=MATCH(LARGE('Raw Data'!G2176:J2176, 3), 'Raw Data'!G2176:J2176, 0), AND('Raw Data'!P2176-'Raw Data'!O2176&lt;4, 'Raw Data'!P2176-'Raw Data'!O2176&gt;0)), 'Raw Data'!H2176, 0))</f>
        <v/>
      </c>
      <c r="L2183">
        <f>IF(ISBLANK('Raw Data'!J2176), 0, IF(AND(1=MATCH(LARGE('Raw Data'!G2176:J2176, 3), 'Raw Data'!G2176:J2176, 0), AND('Raw Data'!O2176-'Raw Data'!P2176&lt;4, 'Raw Data'!O2176-'Raw Data'!P2176&gt;0)), 'Raw Data'!G2176, 0))</f>
        <v/>
      </c>
      <c r="M2183">
        <f>IF(ISBLANK('Raw Data'!J2176), 0, IF(AND(4=MATCH(LARGE('Raw Data'!G2176:J2176, 2), 'Raw Data'!G2176:J2176, 0), 'Raw Data'!P2176-'Raw Data'!O2176&gt;3), 'Raw Data'!J2176, 0))</f>
        <v/>
      </c>
      <c r="N2183">
        <f>IF(ISBLANK('Raw Data'!J2176), 0, IF(AND(3=MATCH(LARGE('Raw Data'!G2176:J2176, 2), 'Raw Data'!G2176:J2176, 0), 'Raw Data'!O2176-'Raw Data'!P2176&gt;3), 'Raw Data'!I2176, 0))</f>
        <v/>
      </c>
      <c r="O2183">
        <f>IF(ISBLANK('Raw Data'!J2176), 0, IF(AND(2=MATCH(LARGE('Raw Data'!G2176:J2176, 2), 'Raw Data'!G2176:J2176, 0), AND('Raw Data'!P2176-'Raw Data'!O2176&lt;4, 'Raw Data'!P2176-'Raw Data'!O2176&gt;0)), 'Raw Data'!H2176, 0))</f>
        <v/>
      </c>
      <c r="P2183">
        <f>IF(ISBLANK('Raw Data'!J2176), 0, IF(AND(1=MATCH(LARGE('Raw Data'!G2176:J2176, 2), 'Raw Data'!G2176:J2176, 0), AND('Raw Data'!O2176-'Raw Data'!P2176&lt;4, 'Raw Data'!O2176-'Raw Data'!P2176&gt;0)), 'Raw Data'!G2176, 0))</f>
        <v/>
      </c>
      <c r="Q2183">
        <f>IF(ISBLANK('Raw Data'!J2176), 0, IF(AND(4=MATCH(LARGE('Raw Data'!G2176:J2176, 1), 'Raw Data'!G2176:J2176, 0), 'Raw Data'!P2176-'Raw Data'!O2176&gt;3), 'Raw Data'!J2176, 0))</f>
        <v/>
      </c>
      <c r="R2183">
        <f>IF(ISBLANK('Raw Data'!J2176), 0, IF(AND(3=MATCH(LARGE('Raw Data'!G2176:J2176, 1), 'Raw Data'!G2176:J2176, 0), 'Raw Data'!O2176-'Raw Data'!P2176&gt;3), 'Raw Data'!I2176, 0))</f>
        <v/>
      </c>
      <c r="S2183">
        <f>IF(AND('Raw Data'!P2176-'Raw Data'!O2176&gt;4, 'Raw Data'!F2176&lt;'Raw Data'!C2176), 'Raw Data'!J2176, 0)</f>
        <v/>
      </c>
      <c r="T2183">
        <f>IF(AND('Raw Data'!O2176-'Raw Data'!P2176&gt;4, 'Raw Data'!F2176&gt;'Raw Data'!C2176), 'Raw Data'!I2176, 0)</f>
        <v/>
      </c>
      <c r="U2183">
        <f>IF(AND('Raw Data'!P2176-'Raw Data'!O2176&lt;3, 'Raw Data'!P2176&gt;'Raw Data'!O2176, 'Raw Data'!F2176&lt;'Raw Data'!C2176), 'Raw Data'!H2176, 0)</f>
        <v/>
      </c>
      <c r="V2183">
        <f>IF(AND('Raw Data'!P2176-'Raw Data'!O2176&lt;3, 'Raw Data'!P2176&gt;'Raw Data'!O2176, 'Raw Data'!F2176&gt;'Raw Data'!C2176), 'Raw Data'!G2176, 0)</f>
        <v/>
      </c>
    </row>
    <row r="2184">
      <c r="A2184">
        <f>IF(AND('Raw Data'!F2177&lt;'Raw Data'!C2177, 'Raw Data'!P2177&gt;'Raw Data'!O2177, 'Raw Data'!P2177-'Raw Data'!O2177&gt;3), 'Raw Data'!J2177, 0)</f>
        <v/>
      </c>
      <c r="B2184">
        <f>IF(AND('Raw Data'!C2177&lt;'Raw Data'!F2177, 'Raw Data'!O2177&gt;'Raw Data'!P2177, 'Raw Data'!O2177-'Raw Data'!P2177&gt;3), 'Raw Data'!I2177, 0)</f>
        <v/>
      </c>
      <c r="C2184">
        <f>IF(AND('Raw Data'!F2177&lt;'Raw Data'!C2177, 'Raw Data'!P2177&gt;'Raw Data'!O2177, 'Raw Data'!P2177-'Raw Data'!O2177&lt;4), 'Raw Data'!H2177, 0)</f>
        <v/>
      </c>
      <c r="D2184">
        <f>IF(AND('Raw Data'!C2177&lt;'Raw Data'!F2177, 'Raw Data'!O2177&gt;'Raw Data'!P2177, 'Raw Data'!O2177-'Raw Data'!P2177&lt;4), 'Raw Data'!G2177, 0)</f>
        <v/>
      </c>
      <c r="E2184">
        <f>IF(ISBLANK('Raw Data'!J2177), 0, IF(AND(4=MATCH(LARGE('Raw Data'!G2177:J2177, 4), 'Raw Data'!G2177:J2177, 0), 'Raw Data'!P2177-'Raw Data'!O2177&gt;3), 'Raw Data'!J2177, 0))</f>
        <v/>
      </c>
      <c r="F2184">
        <f>IF(ISBLANK('Raw Data'!J2177), 0, IF(AND(3=MATCH(LARGE('Raw Data'!G2177:J2177, 4), 'Raw Data'!G2177:J2177, 0), 'Raw Data'!O2177-'Raw Data'!P2177&gt;3), 'Raw Data'!I2177, 0))</f>
        <v/>
      </c>
      <c r="G2184">
        <f>IF(ISBLANK('Raw Data'!J2177), 0, IF(AND(2=MATCH(LARGE('Raw Data'!G2177:J2177, 4), 'Raw Data'!G2177:J2177, 0), AND('Raw Data'!P2177-'Raw Data'!O2177&lt;4, 'Raw Data'!P2177-'Raw Data'!O2177&gt;0)), 'Raw Data'!H2177, 0))</f>
        <v/>
      </c>
      <c r="H2184">
        <f>IF(ISBLANK('Raw Data'!J2177), 0, IF(AND(1=MATCH(LARGE('Raw Data'!G2177:J2177, 4), 'Raw Data'!G2177:J2177, 0), AND('Raw Data'!O2177-'Raw Data'!P2177&lt;4, 'Raw Data'!O2177-'Raw Data'!P2177&gt;0)), 'Raw Data'!G2177, 0))</f>
        <v/>
      </c>
      <c r="I2184">
        <f>IF(ISBLANK('Raw Data'!J2177), 0, IF(AND(4=MATCH(LARGE('Raw Data'!G2177:J2177, 3), 'Raw Data'!G2177:J2177, 0), 'Raw Data'!P2177-'Raw Data'!O2177&gt;3), 'Raw Data'!J2177, 0))</f>
        <v/>
      </c>
      <c r="J2184">
        <f>IF(ISBLANK('Raw Data'!J2177), 0, IF(AND(3=MATCH(LARGE('Raw Data'!G2177:J2177, 3), 'Raw Data'!G2177:J2177, 0), 'Raw Data'!O2177-'Raw Data'!P2177&gt;3), 'Raw Data'!I2177, 0))</f>
        <v/>
      </c>
      <c r="K2184">
        <f>IF(ISBLANK('Raw Data'!J2177), 0, IF(AND(2=MATCH(LARGE('Raw Data'!G2177:J2177, 3), 'Raw Data'!G2177:J2177, 0), AND('Raw Data'!P2177-'Raw Data'!O2177&lt;4, 'Raw Data'!P2177-'Raw Data'!O2177&gt;0)), 'Raw Data'!H2177, 0))</f>
        <v/>
      </c>
      <c r="L2184">
        <f>IF(ISBLANK('Raw Data'!J2177), 0, IF(AND(1=MATCH(LARGE('Raw Data'!G2177:J2177, 3), 'Raw Data'!G2177:J2177, 0), AND('Raw Data'!O2177-'Raw Data'!P2177&lt;4, 'Raw Data'!O2177-'Raw Data'!P2177&gt;0)), 'Raw Data'!G2177, 0))</f>
        <v/>
      </c>
      <c r="M2184">
        <f>IF(ISBLANK('Raw Data'!J2177), 0, IF(AND(4=MATCH(LARGE('Raw Data'!G2177:J2177, 2), 'Raw Data'!G2177:J2177, 0), 'Raw Data'!P2177-'Raw Data'!O2177&gt;3), 'Raw Data'!J2177, 0))</f>
        <v/>
      </c>
      <c r="N2184">
        <f>IF(ISBLANK('Raw Data'!J2177), 0, IF(AND(3=MATCH(LARGE('Raw Data'!G2177:J2177, 2), 'Raw Data'!G2177:J2177, 0), 'Raw Data'!O2177-'Raw Data'!P2177&gt;3), 'Raw Data'!I2177, 0))</f>
        <v/>
      </c>
      <c r="O2184">
        <f>IF(ISBLANK('Raw Data'!J2177), 0, IF(AND(2=MATCH(LARGE('Raw Data'!G2177:J2177, 2), 'Raw Data'!G2177:J2177, 0), AND('Raw Data'!P2177-'Raw Data'!O2177&lt;4, 'Raw Data'!P2177-'Raw Data'!O2177&gt;0)), 'Raw Data'!H2177, 0))</f>
        <v/>
      </c>
      <c r="P2184">
        <f>IF(ISBLANK('Raw Data'!J2177), 0, IF(AND(1=MATCH(LARGE('Raw Data'!G2177:J2177, 2), 'Raw Data'!G2177:J2177, 0), AND('Raw Data'!O2177-'Raw Data'!P2177&lt;4, 'Raw Data'!O2177-'Raw Data'!P2177&gt;0)), 'Raw Data'!G2177, 0))</f>
        <v/>
      </c>
      <c r="Q2184">
        <f>IF(ISBLANK('Raw Data'!J2177), 0, IF(AND(4=MATCH(LARGE('Raw Data'!G2177:J2177, 1), 'Raw Data'!G2177:J2177, 0), 'Raw Data'!P2177-'Raw Data'!O2177&gt;3), 'Raw Data'!J2177, 0))</f>
        <v/>
      </c>
      <c r="R2184">
        <f>IF(ISBLANK('Raw Data'!J2177), 0, IF(AND(3=MATCH(LARGE('Raw Data'!G2177:J2177, 1), 'Raw Data'!G2177:J2177, 0), 'Raw Data'!O2177-'Raw Data'!P2177&gt;3), 'Raw Data'!I2177, 0))</f>
        <v/>
      </c>
      <c r="S2184">
        <f>IF(AND('Raw Data'!P2177-'Raw Data'!O2177&gt;4, 'Raw Data'!F2177&lt;'Raw Data'!C2177), 'Raw Data'!J2177, 0)</f>
        <v/>
      </c>
      <c r="T2184">
        <f>IF(AND('Raw Data'!O2177-'Raw Data'!P2177&gt;4, 'Raw Data'!F2177&gt;'Raw Data'!C2177), 'Raw Data'!I2177, 0)</f>
        <v/>
      </c>
      <c r="U2184">
        <f>IF(AND('Raw Data'!P2177-'Raw Data'!O2177&lt;3, 'Raw Data'!P2177&gt;'Raw Data'!O2177, 'Raw Data'!F2177&lt;'Raw Data'!C2177), 'Raw Data'!H2177, 0)</f>
        <v/>
      </c>
      <c r="V2184">
        <f>IF(AND('Raw Data'!P2177-'Raw Data'!O2177&lt;3, 'Raw Data'!P2177&gt;'Raw Data'!O2177, 'Raw Data'!F2177&gt;'Raw Data'!C2177), 'Raw Data'!G2177, 0)</f>
        <v/>
      </c>
    </row>
    <row r="2185">
      <c r="A2185">
        <f>IF(AND('Raw Data'!F2178&lt;'Raw Data'!C2178, 'Raw Data'!P2178&gt;'Raw Data'!O2178, 'Raw Data'!P2178-'Raw Data'!O2178&gt;3), 'Raw Data'!J2178, 0)</f>
        <v/>
      </c>
      <c r="B2185">
        <f>IF(AND('Raw Data'!C2178&lt;'Raw Data'!F2178, 'Raw Data'!O2178&gt;'Raw Data'!P2178, 'Raw Data'!O2178-'Raw Data'!P2178&gt;3), 'Raw Data'!I2178, 0)</f>
        <v/>
      </c>
      <c r="C2185">
        <f>IF(AND('Raw Data'!F2178&lt;'Raw Data'!C2178, 'Raw Data'!P2178&gt;'Raw Data'!O2178, 'Raw Data'!P2178-'Raw Data'!O2178&lt;4), 'Raw Data'!H2178, 0)</f>
        <v/>
      </c>
      <c r="D2185">
        <f>IF(AND('Raw Data'!C2178&lt;'Raw Data'!F2178, 'Raw Data'!O2178&gt;'Raw Data'!P2178, 'Raw Data'!O2178-'Raw Data'!P2178&lt;4), 'Raw Data'!G2178, 0)</f>
        <v/>
      </c>
      <c r="E2185">
        <f>IF(ISBLANK('Raw Data'!J2178), 0, IF(AND(4=MATCH(LARGE('Raw Data'!G2178:J2178, 4), 'Raw Data'!G2178:J2178, 0), 'Raw Data'!P2178-'Raw Data'!O2178&gt;3), 'Raw Data'!J2178, 0))</f>
        <v/>
      </c>
      <c r="F2185">
        <f>IF(ISBLANK('Raw Data'!J2178), 0, IF(AND(3=MATCH(LARGE('Raw Data'!G2178:J2178, 4), 'Raw Data'!G2178:J2178, 0), 'Raw Data'!O2178-'Raw Data'!P2178&gt;3), 'Raw Data'!I2178, 0))</f>
        <v/>
      </c>
      <c r="G2185">
        <f>IF(ISBLANK('Raw Data'!J2178), 0, IF(AND(2=MATCH(LARGE('Raw Data'!G2178:J2178, 4), 'Raw Data'!G2178:J2178, 0), AND('Raw Data'!P2178-'Raw Data'!O2178&lt;4, 'Raw Data'!P2178-'Raw Data'!O2178&gt;0)), 'Raw Data'!H2178, 0))</f>
        <v/>
      </c>
      <c r="H2185">
        <f>IF(ISBLANK('Raw Data'!J2178), 0, IF(AND(1=MATCH(LARGE('Raw Data'!G2178:J2178, 4), 'Raw Data'!G2178:J2178, 0), AND('Raw Data'!O2178-'Raw Data'!P2178&lt;4, 'Raw Data'!O2178-'Raw Data'!P2178&gt;0)), 'Raw Data'!G2178, 0))</f>
        <v/>
      </c>
      <c r="I2185">
        <f>IF(ISBLANK('Raw Data'!J2178), 0, IF(AND(4=MATCH(LARGE('Raw Data'!G2178:J2178, 3), 'Raw Data'!G2178:J2178, 0), 'Raw Data'!P2178-'Raw Data'!O2178&gt;3), 'Raw Data'!J2178, 0))</f>
        <v/>
      </c>
      <c r="J2185">
        <f>IF(ISBLANK('Raw Data'!J2178), 0, IF(AND(3=MATCH(LARGE('Raw Data'!G2178:J2178, 3), 'Raw Data'!G2178:J2178, 0), 'Raw Data'!O2178-'Raw Data'!P2178&gt;3), 'Raw Data'!I2178, 0))</f>
        <v/>
      </c>
      <c r="K2185">
        <f>IF(ISBLANK('Raw Data'!J2178), 0, IF(AND(2=MATCH(LARGE('Raw Data'!G2178:J2178, 3), 'Raw Data'!G2178:J2178, 0), AND('Raw Data'!P2178-'Raw Data'!O2178&lt;4, 'Raw Data'!P2178-'Raw Data'!O2178&gt;0)), 'Raw Data'!H2178, 0))</f>
        <v/>
      </c>
      <c r="L2185">
        <f>IF(ISBLANK('Raw Data'!J2178), 0, IF(AND(1=MATCH(LARGE('Raw Data'!G2178:J2178, 3), 'Raw Data'!G2178:J2178, 0), AND('Raw Data'!O2178-'Raw Data'!P2178&lt;4, 'Raw Data'!O2178-'Raw Data'!P2178&gt;0)), 'Raw Data'!G2178, 0))</f>
        <v/>
      </c>
      <c r="M2185">
        <f>IF(ISBLANK('Raw Data'!J2178), 0, IF(AND(4=MATCH(LARGE('Raw Data'!G2178:J2178, 2), 'Raw Data'!G2178:J2178, 0), 'Raw Data'!P2178-'Raw Data'!O2178&gt;3), 'Raw Data'!J2178, 0))</f>
        <v/>
      </c>
      <c r="N2185">
        <f>IF(ISBLANK('Raw Data'!J2178), 0, IF(AND(3=MATCH(LARGE('Raw Data'!G2178:J2178, 2), 'Raw Data'!G2178:J2178, 0), 'Raw Data'!O2178-'Raw Data'!P2178&gt;3), 'Raw Data'!I2178, 0))</f>
        <v/>
      </c>
      <c r="O2185">
        <f>IF(ISBLANK('Raw Data'!J2178), 0, IF(AND(2=MATCH(LARGE('Raw Data'!G2178:J2178, 2), 'Raw Data'!G2178:J2178, 0), AND('Raw Data'!P2178-'Raw Data'!O2178&lt;4, 'Raw Data'!P2178-'Raw Data'!O2178&gt;0)), 'Raw Data'!H2178, 0))</f>
        <v/>
      </c>
      <c r="P2185">
        <f>IF(ISBLANK('Raw Data'!J2178), 0, IF(AND(1=MATCH(LARGE('Raw Data'!G2178:J2178, 2), 'Raw Data'!G2178:J2178, 0), AND('Raw Data'!O2178-'Raw Data'!P2178&lt;4, 'Raw Data'!O2178-'Raw Data'!P2178&gt;0)), 'Raw Data'!G2178, 0))</f>
        <v/>
      </c>
      <c r="Q2185">
        <f>IF(ISBLANK('Raw Data'!J2178), 0, IF(AND(4=MATCH(LARGE('Raw Data'!G2178:J2178, 1), 'Raw Data'!G2178:J2178, 0), 'Raw Data'!P2178-'Raw Data'!O2178&gt;3), 'Raw Data'!J2178, 0))</f>
        <v/>
      </c>
      <c r="R2185">
        <f>IF(ISBLANK('Raw Data'!J2178), 0, IF(AND(3=MATCH(LARGE('Raw Data'!G2178:J2178, 1), 'Raw Data'!G2178:J2178, 0), 'Raw Data'!O2178-'Raw Data'!P2178&gt;3), 'Raw Data'!I2178, 0))</f>
        <v/>
      </c>
      <c r="S2185">
        <f>IF(AND('Raw Data'!P2178-'Raw Data'!O2178&gt;4, 'Raw Data'!F2178&lt;'Raw Data'!C2178), 'Raw Data'!J2178, 0)</f>
        <v/>
      </c>
      <c r="T2185">
        <f>IF(AND('Raw Data'!O2178-'Raw Data'!P2178&gt;4, 'Raw Data'!F2178&gt;'Raw Data'!C2178), 'Raw Data'!I2178, 0)</f>
        <v/>
      </c>
      <c r="U2185">
        <f>IF(AND('Raw Data'!P2178-'Raw Data'!O2178&lt;3, 'Raw Data'!P2178&gt;'Raw Data'!O2178, 'Raw Data'!F2178&lt;'Raw Data'!C2178), 'Raw Data'!H2178, 0)</f>
        <v/>
      </c>
      <c r="V2185">
        <f>IF(AND('Raw Data'!P2178-'Raw Data'!O2178&lt;3, 'Raw Data'!P2178&gt;'Raw Data'!O2178, 'Raw Data'!F2178&gt;'Raw Data'!C2178), 'Raw Data'!G2178, 0)</f>
        <v/>
      </c>
    </row>
    <row r="2186">
      <c r="A2186">
        <f>IF(AND('Raw Data'!F2179&lt;'Raw Data'!C2179, 'Raw Data'!P2179&gt;'Raw Data'!O2179, 'Raw Data'!P2179-'Raw Data'!O2179&gt;3), 'Raw Data'!J2179, 0)</f>
        <v/>
      </c>
      <c r="B2186">
        <f>IF(AND('Raw Data'!C2179&lt;'Raw Data'!F2179, 'Raw Data'!O2179&gt;'Raw Data'!P2179, 'Raw Data'!O2179-'Raw Data'!P2179&gt;3), 'Raw Data'!I2179, 0)</f>
        <v/>
      </c>
      <c r="C2186">
        <f>IF(AND('Raw Data'!F2179&lt;'Raw Data'!C2179, 'Raw Data'!P2179&gt;'Raw Data'!O2179, 'Raw Data'!P2179-'Raw Data'!O2179&lt;4), 'Raw Data'!H2179, 0)</f>
        <v/>
      </c>
      <c r="D2186">
        <f>IF(AND('Raw Data'!C2179&lt;'Raw Data'!F2179, 'Raw Data'!O2179&gt;'Raw Data'!P2179, 'Raw Data'!O2179-'Raw Data'!P2179&lt;4), 'Raw Data'!G2179, 0)</f>
        <v/>
      </c>
      <c r="E2186">
        <f>IF(ISBLANK('Raw Data'!J2179), 0, IF(AND(4=MATCH(LARGE('Raw Data'!G2179:J2179, 4), 'Raw Data'!G2179:J2179, 0), 'Raw Data'!P2179-'Raw Data'!O2179&gt;3), 'Raw Data'!J2179, 0))</f>
        <v/>
      </c>
      <c r="F2186">
        <f>IF(ISBLANK('Raw Data'!J2179), 0, IF(AND(3=MATCH(LARGE('Raw Data'!G2179:J2179, 4), 'Raw Data'!G2179:J2179, 0), 'Raw Data'!O2179-'Raw Data'!P2179&gt;3), 'Raw Data'!I2179, 0))</f>
        <v/>
      </c>
      <c r="G2186">
        <f>IF(ISBLANK('Raw Data'!J2179), 0, IF(AND(2=MATCH(LARGE('Raw Data'!G2179:J2179, 4), 'Raw Data'!G2179:J2179, 0), AND('Raw Data'!P2179-'Raw Data'!O2179&lt;4, 'Raw Data'!P2179-'Raw Data'!O2179&gt;0)), 'Raw Data'!H2179, 0))</f>
        <v/>
      </c>
      <c r="H2186">
        <f>IF(ISBLANK('Raw Data'!J2179), 0, IF(AND(1=MATCH(LARGE('Raw Data'!G2179:J2179, 4), 'Raw Data'!G2179:J2179, 0), AND('Raw Data'!O2179-'Raw Data'!P2179&lt;4, 'Raw Data'!O2179-'Raw Data'!P2179&gt;0)), 'Raw Data'!G2179, 0))</f>
        <v/>
      </c>
      <c r="I2186">
        <f>IF(ISBLANK('Raw Data'!J2179), 0, IF(AND(4=MATCH(LARGE('Raw Data'!G2179:J2179, 3), 'Raw Data'!G2179:J2179, 0), 'Raw Data'!P2179-'Raw Data'!O2179&gt;3), 'Raw Data'!J2179, 0))</f>
        <v/>
      </c>
      <c r="J2186">
        <f>IF(ISBLANK('Raw Data'!J2179), 0, IF(AND(3=MATCH(LARGE('Raw Data'!G2179:J2179, 3), 'Raw Data'!G2179:J2179, 0), 'Raw Data'!O2179-'Raw Data'!P2179&gt;3), 'Raw Data'!I2179, 0))</f>
        <v/>
      </c>
      <c r="K2186">
        <f>IF(ISBLANK('Raw Data'!J2179), 0, IF(AND(2=MATCH(LARGE('Raw Data'!G2179:J2179, 3), 'Raw Data'!G2179:J2179, 0), AND('Raw Data'!P2179-'Raw Data'!O2179&lt;4, 'Raw Data'!P2179-'Raw Data'!O2179&gt;0)), 'Raw Data'!H2179, 0))</f>
        <v/>
      </c>
      <c r="L2186">
        <f>IF(ISBLANK('Raw Data'!J2179), 0, IF(AND(1=MATCH(LARGE('Raw Data'!G2179:J2179, 3), 'Raw Data'!G2179:J2179, 0), AND('Raw Data'!O2179-'Raw Data'!P2179&lt;4, 'Raw Data'!O2179-'Raw Data'!P2179&gt;0)), 'Raw Data'!G2179, 0))</f>
        <v/>
      </c>
      <c r="M2186">
        <f>IF(ISBLANK('Raw Data'!J2179), 0, IF(AND(4=MATCH(LARGE('Raw Data'!G2179:J2179, 2), 'Raw Data'!G2179:J2179, 0), 'Raw Data'!P2179-'Raw Data'!O2179&gt;3), 'Raw Data'!J2179, 0))</f>
        <v/>
      </c>
      <c r="N2186">
        <f>IF(ISBLANK('Raw Data'!J2179), 0, IF(AND(3=MATCH(LARGE('Raw Data'!G2179:J2179, 2), 'Raw Data'!G2179:J2179, 0), 'Raw Data'!O2179-'Raw Data'!P2179&gt;3), 'Raw Data'!I2179, 0))</f>
        <v/>
      </c>
      <c r="O2186">
        <f>IF(ISBLANK('Raw Data'!J2179), 0, IF(AND(2=MATCH(LARGE('Raw Data'!G2179:J2179, 2), 'Raw Data'!G2179:J2179, 0), AND('Raw Data'!P2179-'Raw Data'!O2179&lt;4, 'Raw Data'!P2179-'Raw Data'!O2179&gt;0)), 'Raw Data'!H2179, 0))</f>
        <v/>
      </c>
      <c r="P2186">
        <f>IF(ISBLANK('Raw Data'!J2179), 0, IF(AND(1=MATCH(LARGE('Raw Data'!G2179:J2179, 2), 'Raw Data'!G2179:J2179, 0), AND('Raw Data'!O2179-'Raw Data'!P2179&lt;4, 'Raw Data'!O2179-'Raw Data'!P2179&gt;0)), 'Raw Data'!G2179, 0))</f>
        <v/>
      </c>
      <c r="Q2186">
        <f>IF(ISBLANK('Raw Data'!J2179), 0, IF(AND(4=MATCH(LARGE('Raw Data'!G2179:J2179, 1), 'Raw Data'!G2179:J2179, 0), 'Raw Data'!P2179-'Raw Data'!O2179&gt;3), 'Raw Data'!J2179, 0))</f>
        <v/>
      </c>
      <c r="R2186">
        <f>IF(ISBLANK('Raw Data'!J2179), 0, IF(AND(3=MATCH(LARGE('Raw Data'!G2179:J2179, 1), 'Raw Data'!G2179:J2179, 0), 'Raw Data'!O2179-'Raw Data'!P2179&gt;3), 'Raw Data'!I2179, 0))</f>
        <v/>
      </c>
      <c r="S2186">
        <f>IF(AND('Raw Data'!P2179-'Raw Data'!O2179&gt;4, 'Raw Data'!F2179&lt;'Raw Data'!C2179), 'Raw Data'!J2179, 0)</f>
        <v/>
      </c>
      <c r="T2186">
        <f>IF(AND('Raw Data'!O2179-'Raw Data'!P2179&gt;4, 'Raw Data'!F2179&gt;'Raw Data'!C2179), 'Raw Data'!I2179, 0)</f>
        <v/>
      </c>
      <c r="U2186">
        <f>IF(AND('Raw Data'!P2179-'Raw Data'!O2179&lt;3, 'Raw Data'!P2179&gt;'Raw Data'!O2179, 'Raw Data'!F2179&lt;'Raw Data'!C2179), 'Raw Data'!H2179, 0)</f>
        <v/>
      </c>
      <c r="V2186">
        <f>IF(AND('Raw Data'!P2179-'Raw Data'!O2179&lt;3, 'Raw Data'!P2179&gt;'Raw Data'!O2179, 'Raw Data'!F2179&gt;'Raw Data'!C2179), 'Raw Data'!G2179, 0)</f>
        <v/>
      </c>
    </row>
    <row r="2187">
      <c r="A2187">
        <f>IF(AND('Raw Data'!F2180&lt;'Raw Data'!C2180, 'Raw Data'!P2180&gt;'Raw Data'!O2180, 'Raw Data'!P2180-'Raw Data'!O2180&gt;3), 'Raw Data'!J2180, 0)</f>
        <v/>
      </c>
      <c r="B2187">
        <f>IF(AND('Raw Data'!C2180&lt;'Raw Data'!F2180, 'Raw Data'!O2180&gt;'Raw Data'!P2180, 'Raw Data'!O2180-'Raw Data'!P2180&gt;3), 'Raw Data'!I2180, 0)</f>
        <v/>
      </c>
      <c r="C2187">
        <f>IF(AND('Raw Data'!F2180&lt;'Raw Data'!C2180, 'Raw Data'!P2180&gt;'Raw Data'!O2180, 'Raw Data'!P2180-'Raw Data'!O2180&lt;4), 'Raw Data'!H2180, 0)</f>
        <v/>
      </c>
      <c r="D2187">
        <f>IF(AND('Raw Data'!C2180&lt;'Raw Data'!F2180, 'Raw Data'!O2180&gt;'Raw Data'!P2180, 'Raw Data'!O2180-'Raw Data'!P2180&lt;4), 'Raw Data'!G2180, 0)</f>
        <v/>
      </c>
      <c r="E2187">
        <f>IF(ISBLANK('Raw Data'!J2180), 0, IF(AND(4=MATCH(LARGE('Raw Data'!G2180:J2180, 4), 'Raw Data'!G2180:J2180, 0), 'Raw Data'!P2180-'Raw Data'!O2180&gt;3), 'Raw Data'!J2180, 0))</f>
        <v/>
      </c>
      <c r="F2187">
        <f>IF(ISBLANK('Raw Data'!J2180), 0, IF(AND(3=MATCH(LARGE('Raw Data'!G2180:J2180, 4), 'Raw Data'!G2180:J2180, 0), 'Raw Data'!O2180-'Raw Data'!P2180&gt;3), 'Raw Data'!I2180, 0))</f>
        <v/>
      </c>
      <c r="G2187">
        <f>IF(ISBLANK('Raw Data'!J2180), 0, IF(AND(2=MATCH(LARGE('Raw Data'!G2180:J2180, 4), 'Raw Data'!G2180:J2180, 0), AND('Raw Data'!P2180-'Raw Data'!O2180&lt;4, 'Raw Data'!P2180-'Raw Data'!O2180&gt;0)), 'Raw Data'!H2180, 0))</f>
        <v/>
      </c>
      <c r="H2187">
        <f>IF(ISBLANK('Raw Data'!J2180), 0, IF(AND(1=MATCH(LARGE('Raw Data'!G2180:J2180, 4), 'Raw Data'!G2180:J2180, 0), AND('Raw Data'!O2180-'Raw Data'!P2180&lt;4, 'Raw Data'!O2180-'Raw Data'!P2180&gt;0)), 'Raw Data'!G2180, 0))</f>
        <v/>
      </c>
      <c r="I2187">
        <f>IF(ISBLANK('Raw Data'!J2180), 0, IF(AND(4=MATCH(LARGE('Raw Data'!G2180:J2180, 3), 'Raw Data'!G2180:J2180, 0), 'Raw Data'!P2180-'Raw Data'!O2180&gt;3), 'Raw Data'!J2180, 0))</f>
        <v/>
      </c>
      <c r="J2187">
        <f>IF(ISBLANK('Raw Data'!J2180), 0, IF(AND(3=MATCH(LARGE('Raw Data'!G2180:J2180, 3), 'Raw Data'!G2180:J2180, 0), 'Raw Data'!O2180-'Raw Data'!P2180&gt;3), 'Raw Data'!I2180, 0))</f>
        <v/>
      </c>
      <c r="K2187">
        <f>IF(ISBLANK('Raw Data'!J2180), 0, IF(AND(2=MATCH(LARGE('Raw Data'!G2180:J2180, 3), 'Raw Data'!G2180:J2180, 0), AND('Raw Data'!P2180-'Raw Data'!O2180&lt;4, 'Raw Data'!P2180-'Raw Data'!O2180&gt;0)), 'Raw Data'!H2180, 0))</f>
        <v/>
      </c>
      <c r="L2187">
        <f>IF(ISBLANK('Raw Data'!J2180), 0, IF(AND(1=MATCH(LARGE('Raw Data'!G2180:J2180, 3), 'Raw Data'!G2180:J2180, 0), AND('Raw Data'!O2180-'Raw Data'!P2180&lt;4, 'Raw Data'!O2180-'Raw Data'!P2180&gt;0)), 'Raw Data'!G2180, 0))</f>
        <v/>
      </c>
      <c r="M2187">
        <f>IF(ISBLANK('Raw Data'!J2180), 0, IF(AND(4=MATCH(LARGE('Raw Data'!G2180:J2180, 2), 'Raw Data'!G2180:J2180, 0), 'Raw Data'!P2180-'Raw Data'!O2180&gt;3), 'Raw Data'!J2180, 0))</f>
        <v/>
      </c>
      <c r="N2187">
        <f>IF(ISBLANK('Raw Data'!J2180), 0, IF(AND(3=MATCH(LARGE('Raw Data'!G2180:J2180, 2), 'Raw Data'!G2180:J2180, 0), 'Raw Data'!O2180-'Raw Data'!P2180&gt;3), 'Raw Data'!I2180, 0))</f>
        <v/>
      </c>
      <c r="O2187">
        <f>IF(ISBLANK('Raw Data'!J2180), 0, IF(AND(2=MATCH(LARGE('Raw Data'!G2180:J2180, 2), 'Raw Data'!G2180:J2180, 0), AND('Raw Data'!P2180-'Raw Data'!O2180&lt;4, 'Raw Data'!P2180-'Raw Data'!O2180&gt;0)), 'Raw Data'!H2180, 0))</f>
        <v/>
      </c>
      <c r="P2187">
        <f>IF(ISBLANK('Raw Data'!J2180), 0, IF(AND(1=MATCH(LARGE('Raw Data'!G2180:J2180, 2), 'Raw Data'!G2180:J2180, 0), AND('Raw Data'!O2180-'Raw Data'!P2180&lt;4, 'Raw Data'!O2180-'Raw Data'!P2180&gt;0)), 'Raw Data'!G2180, 0))</f>
        <v/>
      </c>
      <c r="Q2187">
        <f>IF(ISBLANK('Raw Data'!J2180), 0, IF(AND(4=MATCH(LARGE('Raw Data'!G2180:J2180, 1), 'Raw Data'!G2180:J2180, 0), 'Raw Data'!P2180-'Raw Data'!O2180&gt;3), 'Raw Data'!J2180, 0))</f>
        <v/>
      </c>
      <c r="R2187">
        <f>IF(ISBLANK('Raw Data'!J2180), 0, IF(AND(3=MATCH(LARGE('Raw Data'!G2180:J2180, 1), 'Raw Data'!G2180:J2180, 0), 'Raw Data'!O2180-'Raw Data'!P2180&gt;3), 'Raw Data'!I2180, 0))</f>
        <v/>
      </c>
      <c r="S2187">
        <f>IF(AND('Raw Data'!P2180-'Raw Data'!O2180&gt;4, 'Raw Data'!F2180&lt;'Raw Data'!C2180), 'Raw Data'!J2180, 0)</f>
        <v/>
      </c>
      <c r="T2187">
        <f>IF(AND('Raw Data'!O2180-'Raw Data'!P2180&gt;4, 'Raw Data'!F2180&gt;'Raw Data'!C2180), 'Raw Data'!I2180, 0)</f>
        <v/>
      </c>
      <c r="U2187">
        <f>IF(AND('Raw Data'!P2180-'Raw Data'!O2180&lt;3, 'Raw Data'!P2180&gt;'Raw Data'!O2180, 'Raw Data'!F2180&lt;'Raw Data'!C2180), 'Raw Data'!H2180, 0)</f>
        <v/>
      </c>
      <c r="V2187">
        <f>IF(AND('Raw Data'!P2180-'Raw Data'!O2180&lt;3, 'Raw Data'!P2180&gt;'Raw Data'!O2180, 'Raw Data'!F2180&gt;'Raw Data'!C2180), 'Raw Data'!G2180, 0)</f>
        <v/>
      </c>
    </row>
    <row r="2188">
      <c r="A2188">
        <f>IF(AND('Raw Data'!F2181&lt;'Raw Data'!C2181, 'Raw Data'!P2181&gt;'Raw Data'!O2181, 'Raw Data'!P2181-'Raw Data'!O2181&gt;3), 'Raw Data'!J2181, 0)</f>
        <v/>
      </c>
      <c r="B2188">
        <f>IF(AND('Raw Data'!C2181&lt;'Raw Data'!F2181, 'Raw Data'!O2181&gt;'Raw Data'!P2181, 'Raw Data'!O2181-'Raw Data'!P2181&gt;3), 'Raw Data'!I2181, 0)</f>
        <v/>
      </c>
      <c r="C2188">
        <f>IF(AND('Raw Data'!F2181&lt;'Raw Data'!C2181, 'Raw Data'!P2181&gt;'Raw Data'!O2181, 'Raw Data'!P2181-'Raw Data'!O2181&lt;4), 'Raw Data'!H2181, 0)</f>
        <v/>
      </c>
      <c r="D2188">
        <f>IF(AND('Raw Data'!C2181&lt;'Raw Data'!F2181, 'Raw Data'!O2181&gt;'Raw Data'!P2181, 'Raw Data'!O2181-'Raw Data'!P2181&lt;4), 'Raw Data'!G2181, 0)</f>
        <v/>
      </c>
      <c r="E2188">
        <f>IF(ISBLANK('Raw Data'!J2181), 0, IF(AND(4=MATCH(LARGE('Raw Data'!G2181:J2181, 4), 'Raw Data'!G2181:J2181, 0), 'Raw Data'!P2181-'Raw Data'!O2181&gt;3), 'Raw Data'!J2181, 0))</f>
        <v/>
      </c>
      <c r="F2188">
        <f>IF(ISBLANK('Raw Data'!J2181), 0, IF(AND(3=MATCH(LARGE('Raw Data'!G2181:J2181, 4), 'Raw Data'!G2181:J2181, 0), 'Raw Data'!O2181-'Raw Data'!P2181&gt;3), 'Raw Data'!I2181, 0))</f>
        <v/>
      </c>
      <c r="G2188">
        <f>IF(ISBLANK('Raw Data'!J2181), 0, IF(AND(2=MATCH(LARGE('Raw Data'!G2181:J2181, 4), 'Raw Data'!G2181:J2181, 0), AND('Raw Data'!P2181-'Raw Data'!O2181&lt;4, 'Raw Data'!P2181-'Raw Data'!O2181&gt;0)), 'Raw Data'!H2181, 0))</f>
        <v/>
      </c>
      <c r="H2188">
        <f>IF(ISBLANK('Raw Data'!J2181), 0, IF(AND(1=MATCH(LARGE('Raw Data'!G2181:J2181, 4), 'Raw Data'!G2181:J2181, 0), AND('Raw Data'!O2181-'Raw Data'!P2181&lt;4, 'Raw Data'!O2181-'Raw Data'!P2181&gt;0)), 'Raw Data'!G2181, 0))</f>
        <v/>
      </c>
      <c r="I2188">
        <f>IF(ISBLANK('Raw Data'!J2181), 0, IF(AND(4=MATCH(LARGE('Raw Data'!G2181:J2181, 3), 'Raw Data'!G2181:J2181, 0), 'Raw Data'!P2181-'Raw Data'!O2181&gt;3), 'Raw Data'!J2181, 0))</f>
        <v/>
      </c>
      <c r="J2188">
        <f>IF(ISBLANK('Raw Data'!J2181), 0, IF(AND(3=MATCH(LARGE('Raw Data'!G2181:J2181, 3), 'Raw Data'!G2181:J2181, 0), 'Raw Data'!O2181-'Raw Data'!P2181&gt;3), 'Raw Data'!I2181, 0))</f>
        <v/>
      </c>
      <c r="K2188">
        <f>IF(ISBLANK('Raw Data'!J2181), 0, IF(AND(2=MATCH(LARGE('Raw Data'!G2181:J2181, 3), 'Raw Data'!G2181:J2181, 0), AND('Raw Data'!P2181-'Raw Data'!O2181&lt;4, 'Raw Data'!P2181-'Raw Data'!O2181&gt;0)), 'Raw Data'!H2181, 0))</f>
        <v/>
      </c>
      <c r="L2188">
        <f>IF(ISBLANK('Raw Data'!J2181), 0, IF(AND(1=MATCH(LARGE('Raw Data'!G2181:J2181, 3), 'Raw Data'!G2181:J2181, 0), AND('Raw Data'!O2181-'Raw Data'!P2181&lt;4, 'Raw Data'!O2181-'Raw Data'!P2181&gt;0)), 'Raw Data'!G2181, 0))</f>
        <v/>
      </c>
      <c r="M2188">
        <f>IF(ISBLANK('Raw Data'!J2181), 0, IF(AND(4=MATCH(LARGE('Raw Data'!G2181:J2181, 2), 'Raw Data'!G2181:J2181, 0), 'Raw Data'!P2181-'Raw Data'!O2181&gt;3), 'Raw Data'!J2181, 0))</f>
        <v/>
      </c>
      <c r="N2188">
        <f>IF(ISBLANK('Raw Data'!J2181), 0, IF(AND(3=MATCH(LARGE('Raw Data'!G2181:J2181, 2), 'Raw Data'!G2181:J2181, 0), 'Raw Data'!O2181-'Raw Data'!P2181&gt;3), 'Raw Data'!I2181, 0))</f>
        <v/>
      </c>
      <c r="O2188">
        <f>IF(ISBLANK('Raw Data'!J2181), 0, IF(AND(2=MATCH(LARGE('Raw Data'!G2181:J2181, 2), 'Raw Data'!G2181:J2181, 0), AND('Raw Data'!P2181-'Raw Data'!O2181&lt;4, 'Raw Data'!P2181-'Raw Data'!O2181&gt;0)), 'Raw Data'!H2181, 0))</f>
        <v/>
      </c>
      <c r="P2188">
        <f>IF(ISBLANK('Raw Data'!J2181), 0, IF(AND(1=MATCH(LARGE('Raw Data'!G2181:J2181, 2), 'Raw Data'!G2181:J2181, 0), AND('Raw Data'!O2181-'Raw Data'!P2181&lt;4, 'Raw Data'!O2181-'Raw Data'!P2181&gt;0)), 'Raw Data'!G2181, 0))</f>
        <v/>
      </c>
      <c r="Q2188">
        <f>IF(ISBLANK('Raw Data'!J2181), 0, IF(AND(4=MATCH(LARGE('Raw Data'!G2181:J2181, 1), 'Raw Data'!G2181:J2181, 0), 'Raw Data'!P2181-'Raw Data'!O2181&gt;3), 'Raw Data'!J2181, 0))</f>
        <v/>
      </c>
      <c r="R2188">
        <f>IF(ISBLANK('Raw Data'!J2181), 0, IF(AND(3=MATCH(LARGE('Raw Data'!G2181:J2181, 1), 'Raw Data'!G2181:J2181, 0), 'Raw Data'!O2181-'Raw Data'!P2181&gt;3), 'Raw Data'!I2181, 0))</f>
        <v/>
      </c>
      <c r="S2188">
        <f>IF(AND('Raw Data'!P2181-'Raw Data'!O2181&gt;4, 'Raw Data'!F2181&lt;'Raw Data'!C2181), 'Raw Data'!J2181, 0)</f>
        <v/>
      </c>
      <c r="T2188">
        <f>IF(AND('Raw Data'!O2181-'Raw Data'!P2181&gt;4, 'Raw Data'!F2181&gt;'Raw Data'!C2181), 'Raw Data'!I2181, 0)</f>
        <v/>
      </c>
      <c r="U2188">
        <f>IF(AND('Raw Data'!P2181-'Raw Data'!O2181&lt;3, 'Raw Data'!P2181&gt;'Raw Data'!O2181, 'Raw Data'!F2181&lt;'Raw Data'!C2181), 'Raw Data'!H2181, 0)</f>
        <v/>
      </c>
      <c r="V2188">
        <f>IF(AND('Raw Data'!P2181-'Raw Data'!O2181&lt;3, 'Raw Data'!P2181&gt;'Raw Data'!O2181, 'Raw Data'!F2181&gt;'Raw Data'!C2181), 'Raw Data'!G2181, 0)</f>
        <v/>
      </c>
    </row>
    <row r="2189">
      <c r="A2189">
        <f>IF(AND('Raw Data'!F2182&lt;'Raw Data'!C2182, 'Raw Data'!P2182&gt;'Raw Data'!O2182, 'Raw Data'!P2182-'Raw Data'!O2182&gt;3), 'Raw Data'!J2182, 0)</f>
        <v/>
      </c>
      <c r="B2189">
        <f>IF(AND('Raw Data'!C2182&lt;'Raw Data'!F2182, 'Raw Data'!O2182&gt;'Raw Data'!P2182, 'Raw Data'!O2182-'Raw Data'!P2182&gt;3), 'Raw Data'!I2182, 0)</f>
        <v/>
      </c>
      <c r="C2189">
        <f>IF(AND('Raw Data'!F2182&lt;'Raw Data'!C2182, 'Raw Data'!P2182&gt;'Raw Data'!O2182, 'Raw Data'!P2182-'Raw Data'!O2182&lt;4), 'Raw Data'!H2182, 0)</f>
        <v/>
      </c>
      <c r="D2189">
        <f>IF(AND('Raw Data'!C2182&lt;'Raw Data'!F2182, 'Raw Data'!O2182&gt;'Raw Data'!P2182, 'Raw Data'!O2182-'Raw Data'!P2182&lt;4), 'Raw Data'!G2182, 0)</f>
        <v/>
      </c>
      <c r="E2189">
        <f>IF(ISBLANK('Raw Data'!J2182), 0, IF(AND(4=MATCH(LARGE('Raw Data'!G2182:J2182, 4), 'Raw Data'!G2182:J2182, 0), 'Raw Data'!P2182-'Raw Data'!O2182&gt;3), 'Raw Data'!J2182, 0))</f>
        <v/>
      </c>
      <c r="F2189">
        <f>IF(ISBLANK('Raw Data'!J2182), 0, IF(AND(3=MATCH(LARGE('Raw Data'!G2182:J2182, 4), 'Raw Data'!G2182:J2182, 0), 'Raw Data'!O2182-'Raw Data'!P2182&gt;3), 'Raw Data'!I2182, 0))</f>
        <v/>
      </c>
      <c r="G2189">
        <f>IF(ISBLANK('Raw Data'!J2182), 0, IF(AND(2=MATCH(LARGE('Raw Data'!G2182:J2182, 4), 'Raw Data'!G2182:J2182, 0), AND('Raw Data'!P2182-'Raw Data'!O2182&lt;4, 'Raw Data'!P2182-'Raw Data'!O2182&gt;0)), 'Raw Data'!H2182, 0))</f>
        <v/>
      </c>
      <c r="H2189">
        <f>IF(ISBLANK('Raw Data'!J2182), 0, IF(AND(1=MATCH(LARGE('Raw Data'!G2182:J2182, 4), 'Raw Data'!G2182:J2182, 0), AND('Raw Data'!O2182-'Raw Data'!P2182&lt;4, 'Raw Data'!O2182-'Raw Data'!P2182&gt;0)), 'Raw Data'!G2182, 0))</f>
        <v/>
      </c>
      <c r="I2189">
        <f>IF(ISBLANK('Raw Data'!J2182), 0, IF(AND(4=MATCH(LARGE('Raw Data'!G2182:J2182, 3), 'Raw Data'!G2182:J2182, 0), 'Raw Data'!P2182-'Raw Data'!O2182&gt;3), 'Raw Data'!J2182, 0))</f>
        <v/>
      </c>
      <c r="J2189">
        <f>IF(ISBLANK('Raw Data'!J2182), 0, IF(AND(3=MATCH(LARGE('Raw Data'!G2182:J2182, 3), 'Raw Data'!G2182:J2182, 0), 'Raw Data'!O2182-'Raw Data'!P2182&gt;3), 'Raw Data'!I2182, 0))</f>
        <v/>
      </c>
      <c r="K2189">
        <f>IF(ISBLANK('Raw Data'!J2182), 0, IF(AND(2=MATCH(LARGE('Raw Data'!G2182:J2182, 3), 'Raw Data'!G2182:J2182, 0), AND('Raw Data'!P2182-'Raw Data'!O2182&lt;4, 'Raw Data'!P2182-'Raw Data'!O2182&gt;0)), 'Raw Data'!H2182, 0))</f>
        <v/>
      </c>
      <c r="L2189">
        <f>IF(ISBLANK('Raw Data'!J2182), 0, IF(AND(1=MATCH(LARGE('Raw Data'!G2182:J2182, 3), 'Raw Data'!G2182:J2182, 0), AND('Raw Data'!O2182-'Raw Data'!P2182&lt;4, 'Raw Data'!O2182-'Raw Data'!P2182&gt;0)), 'Raw Data'!G2182, 0))</f>
        <v/>
      </c>
      <c r="M2189">
        <f>IF(ISBLANK('Raw Data'!J2182), 0, IF(AND(4=MATCH(LARGE('Raw Data'!G2182:J2182, 2), 'Raw Data'!G2182:J2182, 0), 'Raw Data'!P2182-'Raw Data'!O2182&gt;3), 'Raw Data'!J2182, 0))</f>
        <v/>
      </c>
      <c r="N2189">
        <f>IF(ISBLANK('Raw Data'!J2182), 0, IF(AND(3=MATCH(LARGE('Raw Data'!G2182:J2182, 2), 'Raw Data'!G2182:J2182, 0), 'Raw Data'!O2182-'Raw Data'!P2182&gt;3), 'Raw Data'!I2182, 0))</f>
        <v/>
      </c>
      <c r="O2189">
        <f>IF(ISBLANK('Raw Data'!J2182), 0, IF(AND(2=MATCH(LARGE('Raw Data'!G2182:J2182, 2), 'Raw Data'!G2182:J2182, 0), AND('Raw Data'!P2182-'Raw Data'!O2182&lt;4, 'Raw Data'!P2182-'Raw Data'!O2182&gt;0)), 'Raw Data'!H2182, 0))</f>
        <v/>
      </c>
      <c r="P2189">
        <f>IF(ISBLANK('Raw Data'!J2182), 0, IF(AND(1=MATCH(LARGE('Raw Data'!G2182:J2182, 2), 'Raw Data'!G2182:J2182, 0), AND('Raw Data'!O2182-'Raw Data'!P2182&lt;4, 'Raw Data'!O2182-'Raw Data'!P2182&gt;0)), 'Raw Data'!G2182, 0))</f>
        <v/>
      </c>
      <c r="Q2189">
        <f>IF(ISBLANK('Raw Data'!J2182), 0, IF(AND(4=MATCH(LARGE('Raw Data'!G2182:J2182, 1), 'Raw Data'!G2182:J2182, 0), 'Raw Data'!P2182-'Raw Data'!O2182&gt;3), 'Raw Data'!J2182, 0))</f>
        <v/>
      </c>
      <c r="R2189">
        <f>IF(ISBLANK('Raw Data'!J2182), 0, IF(AND(3=MATCH(LARGE('Raw Data'!G2182:J2182, 1), 'Raw Data'!G2182:J2182, 0), 'Raw Data'!O2182-'Raw Data'!P2182&gt;3), 'Raw Data'!I2182, 0))</f>
        <v/>
      </c>
      <c r="S2189">
        <f>IF(AND('Raw Data'!P2182-'Raw Data'!O2182&gt;4, 'Raw Data'!F2182&lt;'Raw Data'!C2182), 'Raw Data'!J2182, 0)</f>
        <v/>
      </c>
      <c r="T2189">
        <f>IF(AND('Raw Data'!O2182-'Raw Data'!P2182&gt;4, 'Raw Data'!F2182&gt;'Raw Data'!C2182), 'Raw Data'!I2182, 0)</f>
        <v/>
      </c>
      <c r="U2189">
        <f>IF(AND('Raw Data'!P2182-'Raw Data'!O2182&lt;3, 'Raw Data'!P2182&gt;'Raw Data'!O2182, 'Raw Data'!F2182&lt;'Raw Data'!C2182), 'Raw Data'!H2182, 0)</f>
        <v/>
      </c>
      <c r="V2189">
        <f>IF(AND('Raw Data'!P2182-'Raw Data'!O2182&lt;3, 'Raw Data'!P2182&gt;'Raw Data'!O2182, 'Raw Data'!F2182&gt;'Raw Data'!C2182), 'Raw Data'!G2182, 0)</f>
        <v/>
      </c>
    </row>
    <row r="2190">
      <c r="A2190">
        <f>IF(AND('Raw Data'!F2183&lt;'Raw Data'!C2183, 'Raw Data'!P2183&gt;'Raw Data'!O2183, 'Raw Data'!P2183-'Raw Data'!O2183&gt;3), 'Raw Data'!J2183, 0)</f>
        <v/>
      </c>
      <c r="B2190">
        <f>IF(AND('Raw Data'!C2183&lt;'Raw Data'!F2183, 'Raw Data'!O2183&gt;'Raw Data'!P2183, 'Raw Data'!O2183-'Raw Data'!P2183&gt;3), 'Raw Data'!I2183, 0)</f>
        <v/>
      </c>
      <c r="C2190">
        <f>IF(AND('Raw Data'!F2183&lt;'Raw Data'!C2183, 'Raw Data'!P2183&gt;'Raw Data'!O2183, 'Raw Data'!P2183-'Raw Data'!O2183&lt;4), 'Raw Data'!H2183, 0)</f>
        <v/>
      </c>
      <c r="D2190">
        <f>IF(AND('Raw Data'!C2183&lt;'Raw Data'!F2183, 'Raw Data'!O2183&gt;'Raw Data'!P2183, 'Raw Data'!O2183-'Raw Data'!P2183&lt;4), 'Raw Data'!G2183, 0)</f>
        <v/>
      </c>
      <c r="E2190">
        <f>IF(ISBLANK('Raw Data'!J2183), 0, IF(AND(4=MATCH(LARGE('Raw Data'!G2183:J2183, 4), 'Raw Data'!G2183:J2183, 0), 'Raw Data'!P2183-'Raw Data'!O2183&gt;3), 'Raw Data'!J2183, 0))</f>
        <v/>
      </c>
      <c r="F2190">
        <f>IF(ISBLANK('Raw Data'!J2183), 0, IF(AND(3=MATCH(LARGE('Raw Data'!G2183:J2183, 4), 'Raw Data'!G2183:J2183, 0), 'Raw Data'!O2183-'Raw Data'!P2183&gt;3), 'Raw Data'!I2183, 0))</f>
        <v/>
      </c>
      <c r="G2190">
        <f>IF(ISBLANK('Raw Data'!J2183), 0, IF(AND(2=MATCH(LARGE('Raw Data'!G2183:J2183, 4), 'Raw Data'!G2183:J2183, 0), AND('Raw Data'!P2183-'Raw Data'!O2183&lt;4, 'Raw Data'!P2183-'Raw Data'!O2183&gt;0)), 'Raw Data'!H2183, 0))</f>
        <v/>
      </c>
      <c r="H2190">
        <f>IF(ISBLANK('Raw Data'!J2183), 0, IF(AND(1=MATCH(LARGE('Raw Data'!G2183:J2183, 4), 'Raw Data'!G2183:J2183, 0), AND('Raw Data'!O2183-'Raw Data'!P2183&lt;4, 'Raw Data'!O2183-'Raw Data'!P2183&gt;0)), 'Raw Data'!G2183, 0))</f>
        <v/>
      </c>
      <c r="I2190">
        <f>IF(ISBLANK('Raw Data'!J2183), 0, IF(AND(4=MATCH(LARGE('Raw Data'!G2183:J2183, 3), 'Raw Data'!G2183:J2183, 0), 'Raw Data'!P2183-'Raw Data'!O2183&gt;3), 'Raw Data'!J2183, 0))</f>
        <v/>
      </c>
      <c r="J2190">
        <f>IF(ISBLANK('Raw Data'!J2183), 0, IF(AND(3=MATCH(LARGE('Raw Data'!G2183:J2183, 3), 'Raw Data'!G2183:J2183, 0), 'Raw Data'!O2183-'Raw Data'!P2183&gt;3), 'Raw Data'!I2183, 0))</f>
        <v/>
      </c>
      <c r="K2190">
        <f>IF(ISBLANK('Raw Data'!J2183), 0, IF(AND(2=MATCH(LARGE('Raw Data'!G2183:J2183, 3), 'Raw Data'!G2183:J2183, 0), AND('Raw Data'!P2183-'Raw Data'!O2183&lt;4, 'Raw Data'!P2183-'Raw Data'!O2183&gt;0)), 'Raw Data'!H2183, 0))</f>
        <v/>
      </c>
      <c r="L2190">
        <f>IF(ISBLANK('Raw Data'!J2183), 0, IF(AND(1=MATCH(LARGE('Raw Data'!G2183:J2183, 3), 'Raw Data'!G2183:J2183, 0), AND('Raw Data'!O2183-'Raw Data'!P2183&lt;4, 'Raw Data'!O2183-'Raw Data'!P2183&gt;0)), 'Raw Data'!G2183, 0))</f>
        <v/>
      </c>
      <c r="M2190">
        <f>IF(ISBLANK('Raw Data'!J2183), 0, IF(AND(4=MATCH(LARGE('Raw Data'!G2183:J2183, 2), 'Raw Data'!G2183:J2183, 0), 'Raw Data'!P2183-'Raw Data'!O2183&gt;3), 'Raw Data'!J2183, 0))</f>
        <v/>
      </c>
      <c r="N2190">
        <f>IF(ISBLANK('Raw Data'!J2183), 0, IF(AND(3=MATCH(LARGE('Raw Data'!G2183:J2183, 2), 'Raw Data'!G2183:J2183, 0), 'Raw Data'!O2183-'Raw Data'!P2183&gt;3), 'Raw Data'!I2183, 0))</f>
        <v/>
      </c>
      <c r="O2190">
        <f>IF(ISBLANK('Raw Data'!J2183), 0, IF(AND(2=MATCH(LARGE('Raw Data'!G2183:J2183, 2), 'Raw Data'!G2183:J2183, 0), AND('Raw Data'!P2183-'Raw Data'!O2183&lt;4, 'Raw Data'!P2183-'Raw Data'!O2183&gt;0)), 'Raw Data'!H2183, 0))</f>
        <v/>
      </c>
      <c r="P2190">
        <f>IF(ISBLANK('Raw Data'!J2183), 0, IF(AND(1=MATCH(LARGE('Raw Data'!G2183:J2183, 2), 'Raw Data'!G2183:J2183, 0), AND('Raw Data'!O2183-'Raw Data'!P2183&lt;4, 'Raw Data'!O2183-'Raw Data'!P2183&gt;0)), 'Raw Data'!G2183, 0))</f>
        <v/>
      </c>
      <c r="Q2190">
        <f>IF(ISBLANK('Raw Data'!J2183), 0, IF(AND(4=MATCH(LARGE('Raw Data'!G2183:J2183, 1), 'Raw Data'!G2183:J2183, 0), 'Raw Data'!P2183-'Raw Data'!O2183&gt;3), 'Raw Data'!J2183, 0))</f>
        <v/>
      </c>
      <c r="R2190">
        <f>IF(ISBLANK('Raw Data'!J2183), 0, IF(AND(3=MATCH(LARGE('Raw Data'!G2183:J2183, 1), 'Raw Data'!G2183:J2183, 0), 'Raw Data'!O2183-'Raw Data'!P2183&gt;3), 'Raw Data'!I2183, 0))</f>
        <v/>
      </c>
      <c r="S2190">
        <f>IF(AND('Raw Data'!P2183-'Raw Data'!O2183&gt;4, 'Raw Data'!F2183&lt;'Raw Data'!C2183), 'Raw Data'!J2183, 0)</f>
        <v/>
      </c>
      <c r="T2190">
        <f>IF(AND('Raw Data'!O2183-'Raw Data'!P2183&gt;4, 'Raw Data'!F2183&gt;'Raw Data'!C2183), 'Raw Data'!I2183, 0)</f>
        <v/>
      </c>
      <c r="U2190">
        <f>IF(AND('Raw Data'!P2183-'Raw Data'!O2183&lt;3, 'Raw Data'!P2183&gt;'Raw Data'!O2183, 'Raw Data'!F2183&lt;'Raw Data'!C2183), 'Raw Data'!H2183, 0)</f>
        <v/>
      </c>
      <c r="V2190">
        <f>IF(AND('Raw Data'!P2183-'Raw Data'!O2183&lt;3, 'Raw Data'!P2183&gt;'Raw Data'!O2183, 'Raw Data'!F2183&gt;'Raw Data'!C2183), 'Raw Data'!G2183, 0)</f>
        <v/>
      </c>
    </row>
    <row r="2191">
      <c r="A2191">
        <f>IF(AND('Raw Data'!F2184&lt;'Raw Data'!C2184, 'Raw Data'!P2184&gt;'Raw Data'!O2184, 'Raw Data'!P2184-'Raw Data'!O2184&gt;3), 'Raw Data'!J2184, 0)</f>
        <v/>
      </c>
      <c r="B2191">
        <f>IF(AND('Raw Data'!C2184&lt;'Raw Data'!F2184, 'Raw Data'!O2184&gt;'Raw Data'!P2184, 'Raw Data'!O2184-'Raw Data'!P2184&gt;3), 'Raw Data'!I2184, 0)</f>
        <v/>
      </c>
      <c r="C2191">
        <f>IF(AND('Raw Data'!F2184&lt;'Raw Data'!C2184, 'Raw Data'!P2184&gt;'Raw Data'!O2184, 'Raw Data'!P2184-'Raw Data'!O2184&lt;4), 'Raw Data'!H2184, 0)</f>
        <v/>
      </c>
      <c r="D2191">
        <f>IF(AND('Raw Data'!C2184&lt;'Raw Data'!F2184, 'Raw Data'!O2184&gt;'Raw Data'!P2184, 'Raw Data'!O2184-'Raw Data'!P2184&lt;4), 'Raw Data'!G2184, 0)</f>
        <v/>
      </c>
      <c r="E2191">
        <f>IF(ISBLANK('Raw Data'!J2184), 0, IF(AND(4=MATCH(LARGE('Raw Data'!G2184:J2184, 4), 'Raw Data'!G2184:J2184, 0), 'Raw Data'!P2184-'Raw Data'!O2184&gt;3), 'Raw Data'!J2184, 0))</f>
        <v/>
      </c>
      <c r="F2191">
        <f>IF(ISBLANK('Raw Data'!J2184), 0, IF(AND(3=MATCH(LARGE('Raw Data'!G2184:J2184, 4), 'Raw Data'!G2184:J2184, 0), 'Raw Data'!O2184-'Raw Data'!P2184&gt;3), 'Raw Data'!I2184, 0))</f>
        <v/>
      </c>
      <c r="G2191">
        <f>IF(ISBLANK('Raw Data'!J2184), 0, IF(AND(2=MATCH(LARGE('Raw Data'!G2184:J2184, 4), 'Raw Data'!G2184:J2184, 0), AND('Raw Data'!P2184-'Raw Data'!O2184&lt;4, 'Raw Data'!P2184-'Raw Data'!O2184&gt;0)), 'Raw Data'!H2184, 0))</f>
        <v/>
      </c>
      <c r="H2191">
        <f>IF(ISBLANK('Raw Data'!J2184), 0, IF(AND(1=MATCH(LARGE('Raw Data'!G2184:J2184, 4), 'Raw Data'!G2184:J2184, 0), AND('Raw Data'!O2184-'Raw Data'!P2184&lt;4, 'Raw Data'!O2184-'Raw Data'!P2184&gt;0)), 'Raw Data'!G2184, 0))</f>
        <v/>
      </c>
      <c r="I2191">
        <f>IF(ISBLANK('Raw Data'!J2184), 0, IF(AND(4=MATCH(LARGE('Raw Data'!G2184:J2184, 3), 'Raw Data'!G2184:J2184, 0), 'Raw Data'!P2184-'Raw Data'!O2184&gt;3), 'Raw Data'!J2184, 0))</f>
        <v/>
      </c>
      <c r="J2191">
        <f>IF(ISBLANK('Raw Data'!J2184), 0, IF(AND(3=MATCH(LARGE('Raw Data'!G2184:J2184, 3), 'Raw Data'!G2184:J2184, 0), 'Raw Data'!O2184-'Raw Data'!P2184&gt;3), 'Raw Data'!I2184, 0))</f>
        <v/>
      </c>
      <c r="K2191">
        <f>IF(ISBLANK('Raw Data'!J2184), 0, IF(AND(2=MATCH(LARGE('Raw Data'!G2184:J2184, 3), 'Raw Data'!G2184:J2184, 0), AND('Raw Data'!P2184-'Raw Data'!O2184&lt;4, 'Raw Data'!P2184-'Raw Data'!O2184&gt;0)), 'Raw Data'!H2184, 0))</f>
        <v/>
      </c>
      <c r="L2191">
        <f>IF(ISBLANK('Raw Data'!J2184), 0, IF(AND(1=MATCH(LARGE('Raw Data'!G2184:J2184, 3), 'Raw Data'!G2184:J2184, 0), AND('Raw Data'!O2184-'Raw Data'!P2184&lt;4, 'Raw Data'!O2184-'Raw Data'!P2184&gt;0)), 'Raw Data'!G2184, 0))</f>
        <v/>
      </c>
      <c r="M2191">
        <f>IF(ISBLANK('Raw Data'!J2184), 0, IF(AND(4=MATCH(LARGE('Raw Data'!G2184:J2184, 2), 'Raw Data'!G2184:J2184, 0), 'Raw Data'!P2184-'Raw Data'!O2184&gt;3), 'Raw Data'!J2184, 0))</f>
        <v/>
      </c>
      <c r="N2191">
        <f>IF(ISBLANK('Raw Data'!J2184), 0, IF(AND(3=MATCH(LARGE('Raw Data'!G2184:J2184, 2), 'Raw Data'!G2184:J2184, 0), 'Raw Data'!O2184-'Raw Data'!P2184&gt;3), 'Raw Data'!I2184, 0))</f>
        <v/>
      </c>
      <c r="O2191">
        <f>IF(ISBLANK('Raw Data'!J2184), 0, IF(AND(2=MATCH(LARGE('Raw Data'!G2184:J2184, 2), 'Raw Data'!G2184:J2184, 0), AND('Raw Data'!P2184-'Raw Data'!O2184&lt;4, 'Raw Data'!P2184-'Raw Data'!O2184&gt;0)), 'Raw Data'!H2184, 0))</f>
        <v/>
      </c>
      <c r="P2191">
        <f>IF(ISBLANK('Raw Data'!J2184), 0, IF(AND(1=MATCH(LARGE('Raw Data'!G2184:J2184, 2), 'Raw Data'!G2184:J2184, 0), AND('Raw Data'!O2184-'Raw Data'!P2184&lt;4, 'Raw Data'!O2184-'Raw Data'!P2184&gt;0)), 'Raw Data'!G2184, 0))</f>
        <v/>
      </c>
      <c r="Q2191">
        <f>IF(ISBLANK('Raw Data'!J2184), 0, IF(AND(4=MATCH(LARGE('Raw Data'!G2184:J2184, 1), 'Raw Data'!G2184:J2184, 0), 'Raw Data'!P2184-'Raw Data'!O2184&gt;3), 'Raw Data'!J2184, 0))</f>
        <v/>
      </c>
      <c r="R2191">
        <f>IF(ISBLANK('Raw Data'!J2184), 0, IF(AND(3=MATCH(LARGE('Raw Data'!G2184:J2184, 1), 'Raw Data'!G2184:J2184, 0), 'Raw Data'!O2184-'Raw Data'!P2184&gt;3), 'Raw Data'!I2184, 0))</f>
        <v/>
      </c>
      <c r="S2191">
        <f>IF(AND('Raw Data'!P2184-'Raw Data'!O2184&gt;4, 'Raw Data'!F2184&lt;'Raw Data'!C2184), 'Raw Data'!J2184, 0)</f>
        <v/>
      </c>
      <c r="T2191">
        <f>IF(AND('Raw Data'!O2184-'Raw Data'!P2184&gt;4, 'Raw Data'!F2184&gt;'Raw Data'!C2184), 'Raw Data'!I2184, 0)</f>
        <v/>
      </c>
      <c r="U2191">
        <f>IF(AND('Raw Data'!P2184-'Raw Data'!O2184&lt;3, 'Raw Data'!P2184&gt;'Raw Data'!O2184, 'Raw Data'!F2184&lt;'Raw Data'!C2184), 'Raw Data'!H2184, 0)</f>
        <v/>
      </c>
      <c r="V2191">
        <f>IF(AND('Raw Data'!P2184-'Raw Data'!O2184&lt;3, 'Raw Data'!P2184&gt;'Raw Data'!O2184, 'Raw Data'!F2184&gt;'Raw Data'!C2184), 'Raw Data'!G2184, 0)</f>
        <v/>
      </c>
    </row>
    <row r="2192">
      <c r="A2192">
        <f>IF(AND('Raw Data'!F2185&lt;'Raw Data'!C2185, 'Raw Data'!P2185&gt;'Raw Data'!O2185, 'Raw Data'!P2185-'Raw Data'!O2185&gt;3), 'Raw Data'!J2185, 0)</f>
        <v/>
      </c>
      <c r="B2192">
        <f>IF(AND('Raw Data'!C2185&lt;'Raw Data'!F2185, 'Raw Data'!O2185&gt;'Raw Data'!P2185, 'Raw Data'!O2185-'Raw Data'!P2185&gt;3), 'Raw Data'!I2185, 0)</f>
        <v/>
      </c>
      <c r="C2192">
        <f>IF(AND('Raw Data'!F2185&lt;'Raw Data'!C2185, 'Raw Data'!P2185&gt;'Raw Data'!O2185, 'Raw Data'!P2185-'Raw Data'!O2185&lt;4), 'Raw Data'!H2185, 0)</f>
        <v/>
      </c>
      <c r="D2192">
        <f>IF(AND('Raw Data'!C2185&lt;'Raw Data'!F2185, 'Raw Data'!O2185&gt;'Raw Data'!P2185, 'Raw Data'!O2185-'Raw Data'!P2185&lt;4), 'Raw Data'!G2185, 0)</f>
        <v/>
      </c>
      <c r="E2192">
        <f>IF(ISBLANK('Raw Data'!J2185), 0, IF(AND(4=MATCH(LARGE('Raw Data'!G2185:J2185, 4), 'Raw Data'!G2185:J2185, 0), 'Raw Data'!P2185-'Raw Data'!O2185&gt;3), 'Raw Data'!J2185, 0))</f>
        <v/>
      </c>
      <c r="F2192">
        <f>IF(ISBLANK('Raw Data'!J2185), 0, IF(AND(3=MATCH(LARGE('Raw Data'!G2185:J2185, 4), 'Raw Data'!G2185:J2185, 0), 'Raw Data'!O2185-'Raw Data'!P2185&gt;3), 'Raw Data'!I2185, 0))</f>
        <v/>
      </c>
      <c r="G2192">
        <f>IF(ISBLANK('Raw Data'!J2185), 0, IF(AND(2=MATCH(LARGE('Raw Data'!G2185:J2185, 4), 'Raw Data'!G2185:J2185, 0), AND('Raw Data'!P2185-'Raw Data'!O2185&lt;4, 'Raw Data'!P2185-'Raw Data'!O2185&gt;0)), 'Raw Data'!H2185, 0))</f>
        <v/>
      </c>
      <c r="H2192">
        <f>IF(ISBLANK('Raw Data'!J2185), 0, IF(AND(1=MATCH(LARGE('Raw Data'!G2185:J2185, 4), 'Raw Data'!G2185:J2185, 0), AND('Raw Data'!O2185-'Raw Data'!P2185&lt;4, 'Raw Data'!O2185-'Raw Data'!P2185&gt;0)), 'Raw Data'!G2185, 0))</f>
        <v/>
      </c>
      <c r="I2192">
        <f>IF(ISBLANK('Raw Data'!J2185), 0, IF(AND(4=MATCH(LARGE('Raw Data'!G2185:J2185, 3), 'Raw Data'!G2185:J2185, 0), 'Raw Data'!P2185-'Raw Data'!O2185&gt;3), 'Raw Data'!J2185, 0))</f>
        <v/>
      </c>
      <c r="J2192">
        <f>IF(ISBLANK('Raw Data'!J2185), 0, IF(AND(3=MATCH(LARGE('Raw Data'!G2185:J2185, 3), 'Raw Data'!G2185:J2185, 0), 'Raw Data'!O2185-'Raw Data'!P2185&gt;3), 'Raw Data'!I2185, 0))</f>
        <v/>
      </c>
      <c r="K2192">
        <f>IF(ISBLANK('Raw Data'!J2185), 0, IF(AND(2=MATCH(LARGE('Raw Data'!G2185:J2185, 3), 'Raw Data'!G2185:J2185, 0), AND('Raw Data'!P2185-'Raw Data'!O2185&lt;4, 'Raw Data'!P2185-'Raw Data'!O2185&gt;0)), 'Raw Data'!H2185, 0))</f>
        <v/>
      </c>
      <c r="L2192">
        <f>IF(ISBLANK('Raw Data'!J2185), 0, IF(AND(1=MATCH(LARGE('Raw Data'!G2185:J2185, 3), 'Raw Data'!G2185:J2185, 0), AND('Raw Data'!O2185-'Raw Data'!P2185&lt;4, 'Raw Data'!O2185-'Raw Data'!P2185&gt;0)), 'Raw Data'!G2185, 0))</f>
        <v/>
      </c>
      <c r="M2192">
        <f>IF(ISBLANK('Raw Data'!J2185), 0, IF(AND(4=MATCH(LARGE('Raw Data'!G2185:J2185, 2), 'Raw Data'!G2185:J2185, 0), 'Raw Data'!P2185-'Raw Data'!O2185&gt;3), 'Raw Data'!J2185, 0))</f>
        <v/>
      </c>
      <c r="N2192">
        <f>IF(ISBLANK('Raw Data'!J2185), 0, IF(AND(3=MATCH(LARGE('Raw Data'!G2185:J2185, 2), 'Raw Data'!G2185:J2185, 0), 'Raw Data'!O2185-'Raw Data'!P2185&gt;3), 'Raw Data'!I2185, 0))</f>
        <v/>
      </c>
      <c r="O2192">
        <f>IF(ISBLANK('Raw Data'!J2185), 0, IF(AND(2=MATCH(LARGE('Raw Data'!G2185:J2185, 2), 'Raw Data'!G2185:J2185, 0), AND('Raw Data'!P2185-'Raw Data'!O2185&lt;4, 'Raw Data'!P2185-'Raw Data'!O2185&gt;0)), 'Raw Data'!H2185, 0))</f>
        <v/>
      </c>
      <c r="P2192">
        <f>IF(ISBLANK('Raw Data'!J2185), 0, IF(AND(1=MATCH(LARGE('Raw Data'!G2185:J2185, 2), 'Raw Data'!G2185:J2185, 0), AND('Raw Data'!O2185-'Raw Data'!P2185&lt;4, 'Raw Data'!O2185-'Raw Data'!P2185&gt;0)), 'Raw Data'!G2185, 0))</f>
        <v/>
      </c>
      <c r="Q2192">
        <f>IF(ISBLANK('Raw Data'!J2185), 0, IF(AND(4=MATCH(LARGE('Raw Data'!G2185:J2185, 1), 'Raw Data'!G2185:J2185, 0), 'Raw Data'!P2185-'Raw Data'!O2185&gt;3), 'Raw Data'!J2185, 0))</f>
        <v/>
      </c>
      <c r="R2192">
        <f>IF(ISBLANK('Raw Data'!J2185), 0, IF(AND(3=MATCH(LARGE('Raw Data'!G2185:J2185, 1), 'Raw Data'!G2185:J2185, 0), 'Raw Data'!O2185-'Raw Data'!P2185&gt;3), 'Raw Data'!I2185, 0))</f>
        <v/>
      </c>
      <c r="S2192">
        <f>IF(AND('Raw Data'!P2185-'Raw Data'!O2185&gt;4, 'Raw Data'!F2185&lt;'Raw Data'!C2185), 'Raw Data'!J2185, 0)</f>
        <v/>
      </c>
      <c r="T2192">
        <f>IF(AND('Raw Data'!O2185-'Raw Data'!P2185&gt;4, 'Raw Data'!F2185&gt;'Raw Data'!C2185), 'Raw Data'!I2185, 0)</f>
        <v/>
      </c>
      <c r="U2192">
        <f>IF(AND('Raw Data'!P2185-'Raw Data'!O2185&lt;3, 'Raw Data'!P2185&gt;'Raw Data'!O2185, 'Raw Data'!F2185&lt;'Raw Data'!C2185), 'Raw Data'!H2185, 0)</f>
        <v/>
      </c>
      <c r="V2192">
        <f>IF(AND('Raw Data'!P2185-'Raw Data'!O2185&lt;3, 'Raw Data'!P2185&gt;'Raw Data'!O2185, 'Raw Data'!F2185&gt;'Raw Data'!C2185), 'Raw Data'!G2185, 0)</f>
        <v/>
      </c>
    </row>
    <row r="2193">
      <c r="A2193">
        <f>IF(AND('Raw Data'!F2186&lt;'Raw Data'!C2186, 'Raw Data'!P2186&gt;'Raw Data'!O2186, 'Raw Data'!P2186-'Raw Data'!O2186&gt;3), 'Raw Data'!J2186, 0)</f>
        <v/>
      </c>
      <c r="B2193">
        <f>IF(AND('Raw Data'!C2186&lt;'Raw Data'!F2186, 'Raw Data'!O2186&gt;'Raw Data'!P2186, 'Raw Data'!O2186-'Raw Data'!P2186&gt;3), 'Raw Data'!I2186, 0)</f>
        <v/>
      </c>
      <c r="C2193">
        <f>IF(AND('Raw Data'!F2186&lt;'Raw Data'!C2186, 'Raw Data'!P2186&gt;'Raw Data'!O2186, 'Raw Data'!P2186-'Raw Data'!O2186&lt;4), 'Raw Data'!H2186, 0)</f>
        <v/>
      </c>
      <c r="D2193">
        <f>IF(AND('Raw Data'!C2186&lt;'Raw Data'!F2186, 'Raw Data'!O2186&gt;'Raw Data'!P2186, 'Raw Data'!O2186-'Raw Data'!P2186&lt;4), 'Raw Data'!G2186, 0)</f>
        <v/>
      </c>
      <c r="E2193">
        <f>IF(ISBLANK('Raw Data'!J2186), 0, IF(AND(4=MATCH(LARGE('Raw Data'!G2186:J2186, 4), 'Raw Data'!G2186:J2186, 0), 'Raw Data'!P2186-'Raw Data'!O2186&gt;3), 'Raw Data'!J2186, 0))</f>
        <v/>
      </c>
      <c r="F2193">
        <f>IF(ISBLANK('Raw Data'!J2186), 0, IF(AND(3=MATCH(LARGE('Raw Data'!G2186:J2186, 4), 'Raw Data'!G2186:J2186, 0), 'Raw Data'!O2186-'Raw Data'!P2186&gt;3), 'Raw Data'!I2186, 0))</f>
        <v/>
      </c>
      <c r="G2193">
        <f>IF(ISBLANK('Raw Data'!J2186), 0, IF(AND(2=MATCH(LARGE('Raw Data'!G2186:J2186, 4), 'Raw Data'!G2186:J2186, 0), AND('Raw Data'!P2186-'Raw Data'!O2186&lt;4, 'Raw Data'!P2186-'Raw Data'!O2186&gt;0)), 'Raw Data'!H2186, 0))</f>
        <v/>
      </c>
      <c r="H2193">
        <f>IF(ISBLANK('Raw Data'!J2186), 0, IF(AND(1=MATCH(LARGE('Raw Data'!G2186:J2186, 4), 'Raw Data'!G2186:J2186, 0), AND('Raw Data'!O2186-'Raw Data'!P2186&lt;4, 'Raw Data'!O2186-'Raw Data'!P2186&gt;0)), 'Raw Data'!G2186, 0))</f>
        <v/>
      </c>
      <c r="I2193">
        <f>IF(ISBLANK('Raw Data'!J2186), 0, IF(AND(4=MATCH(LARGE('Raw Data'!G2186:J2186, 3), 'Raw Data'!G2186:J2186, 0), 'Raw Data'!P2186-'Raw Data'!O2186&gt;3), 'Raw Data'!J2186, 0))</f>
        <v/>
      </c>
      <c r="J2193">
        <f>IF(ISBLANK('Raw Data'!J2186), 0, IF(AND(3=MATCH(LARGE('Raw Data'!G2186:J2186, 3), 'Raw Data'!G2186:J2186, 0), 'Raw Data'!O2186-'Raw Data'!P2186&gt;3), 'Raw Data'!I2186, 0))</f>
        <v/>
      </c>
      <c r="K2193">
        <f>IF(ISBLANK('Raw Data'!J2186), 0, IF(AND(2=MATCH(LARGE('Raw Data'!G2186:J2186, 3), 'Raw Data'!G2186:J2186, 0), AND('Raw Data'!P2186-'Raw Data'!O2186&lt;4, 'Raw Data'!P2186-'Raw Data'!O2186&gt;0)), 'Raw Data'!H2186, 0))</f>
        <v/>
      </c>
      <c r="L2193">
        <f>IF(ISBLANK('Raw Data'!J2186), 0, IF(AND(1=MATCH(LARGE('Raw Data'!G2186:J2186, 3), 'Raw Data'!G2186:J2186, 0), AND('Raw Data'!O2186-'Raw Data'!P2186&lt;4, 'Raw Data'!O2186-'Raw Data'!P2186&gt;0)), 'Raw Data'!G2186, 0))</f>
        <v/>
      </c>
      <c r="M2193">
        <f>IF(ISBLANK('Raw Data'!J2186), 0, IF(AND(4=MATCH(LARGE('Raw Data'!G2186:J2186, 2), 'Raw Data'!G2186:J2186, 0), 'Raw Data'!P2186-'Raw Data'!O2186&gt;3), 'Raw Data'!J2186, 0))</f>
        <v/>
      </c>
      <c r="N2193">
        <f>IF(ISBLANK('Raw Data'!J2186), 0, IF(AND(3=MATCH(LARGE('Raw Data'!G2186:J2186, 2), 'Raw Data'!G2186:J2186, 0), 'Raw Data'!O2186-'Raw Data'!P2186&gt;3), 'Raw Data'!I2186, 0))</f>
        <v/>
      </c>
      <c r="O2193">
        <f>IF(ISBLANK('Raw Data'!J2186), 0, IF(AND(2=MATCH(LARGE('Raw Data'!G2186:J2186, 2), 'Raw Data'!G2186:J2186, 0), AND('Raw Data'!P2186-'Raw Data'!O2186&lt;4, 'Raw Data'!P2186-'Raw Data'!O2186&gt;0)), 'Raw Data'!H2186, 0))</f>
        <v/>
      </c>
      <c r="P2193">
        <f>IF(ISBLANK('Raw Data'!J2186), 0, IF(AND(1=MATCH(LARGE('Raw Data'!G2186:J2186, 2), 'Raw Data'!G2186:J2186, 0), AND('Raw Data'!O2186-'Raw Data'!P2186&lt;4, 'Raw Data'!O2186-'Raw Data'!P2186&gt;0)), 'Raw Data'!G2186, 0))</f>
        <v/>
      </c>
      <c r="Q2193">
        <f>IF(ISBLANK('Raw Data'!J2186), 0, IF(AND(4=MATCH(LARGE('Raw Data'!G2186:J2186, 1), 'Raw Data'!G2186:J2186, 0), 'Raw Data'!P2186-'Raw Data'!O2186&gt;3), 'Raw Data'!J2186, 0))</f>
        <v/>
      </c>
      <c r="R2193">
        <f>IF(ISBLANK('Raw Data'!J2186), 0, IF(AND(3=MATCH(LARGE('Raw Data'!G2186:J2186, 1), 'Raw Data'!G2186:J2186, 0), 'Raw Data'!O2186-'Raw Data'!P2186&gt;3), 'Raw Data'!I2186, 0))</f>
        <v/>
      </c>
      <c r="S2193">
        <f>IF(AND('Raw Data'!P2186-'Raw Data'!O2186&gt;4, 'Raw Data'!F2186&lt;'Raw Data'!C2186), 'Raw Data'!J2186, 0)</f>
        <v/>
      </c>
      <c r="T2193">
        <f>IF(AND('Raw Data'!O2186-'Raw Data'!P2186&gt;4, 'Raw Data'!F2186&gt;'Raw Data'!C2186), 'Raw Data'!I2186, 0)</f>
        <v/>
      </c>
      <c r="U2193">
        <f>IF(AND('Raw Data'!P2186-'Raw Data'!O2186&lt;3, 'Raw Data'!P2186&gt;'Raw Data'!O2186, 'Raw Data'!F2186&lt;'Raw Data'!C2186), 'Raw Data'!H2186, 0)</f>
        <v/>
      </c>
      <c r="V2193">
        <f>IF(AND('Raw Data'!P2186-'Raw Data'!O2186&lt;3, 'Raw Data'!P2186&gt;'Raw Data'!O2186, 'Raw Data'!F2186&gt;'Raw Data'!C2186), 'Raw Data'!G2186, 0)</f>
        <v/>
      </c>
    </row>
    <row r="2194">
      <c r="A2194">
        <f>IF(AND('Raw Data'!F2187&lt;'Raw Data'!C2187, 'Raw Data'!P2187&gt;'Raw Data'!O2187, 'Raw Data'!P2187-'Raw Data'!O2187&gt;3), 'Raw Data'!J2187, 0)</f>
        <v/>
      </c>
      <c r="B2194">
        <f>IF(AND('Raw Data'!C2187&lt;'Raw Data'!F2187, 'Raw Data'!O2187&gt;'Raw Data'!P2187, 'Raw Data'!O2187-'Raw Data'!P2187&gt;3), 'Raw Data'!I2187, 0)</f>
        <v/>
      </c>
      <c r="C2194">
        <f>IF(AND('Raw Data'!F2187&lt;'Raw Data'!C2187, 'Raw Data'!P2187&gt;'Raw Data'!O2187, 'Raw Data'!P2187-'Raw Data'!O2187&lt;4), 'Raw Data'!H2187, 0)</f>
        <v/>
      </c>
      <c r="D2194">
        <f>IF(AND('Raw Data'!C2187&lt;'Raw Data'!F2187, 'Raw Data'!O2187&gt;'Raw Data'!P2187, 'Raw Data'!O2187-'Raw Data'!P2187&lt;4), 'Raw Data'!G2187, 0)</f>
        <v/>
      </c>
      <c r="E2194">
        <f>IF(ISBLANK('Raw Data'!J2187), 0, IF(AND(4=MATCH(LARGE('Raw Data'!G2187:J2187, 4), 'Raw Data'!G2187:J2187, 0), 'Raw Data'!P2187-'Raw Data'!O2187&gt;3), 'Raw Data'!J2187, 0))</f>
        <v/>
      </c>
      <c r="F2194">
        <f>IF(ISBLANK('Raw Data'!J2187), 0, IF(AND(3=MATCH(LARGE('Raw Data'!G2187:J2187, 4), 'Raw Data'!G2187:J2187, 0), 'Raw Data'!O2187-'Raw Data'!P2187&gt;3), 'Raw Data'!I2187, 0))</f>
        <v/>
      </c>
      <c r="G2194">
        <f>IF(ISBLANK('Raw Data'!J2187), 0, IF(AND(2=MATCH(LARGE('Raw Data'!G2187:J2187, 4), 'Raw Data'!G2187:J2187, 0), AND('Raw Data'!P2187-'Raw Data'!O2187&lt;4, 'Raw Data'!P2187-'Raw Data'!O2187&gt;0)), 'Raw Data'!H2187, 0))</f>
        <v/>
      </c>
      <c r="H2194">
        <f>IF(ISBLANK('Raw Data'!J2187), 0, IF(AND(1=MATCH(LARGE('Raw Data'!G2187:J2187, 4), 'Raw Data'!G2187:J2187, 0), AND('Raw Data'!O2187-'Raw Data'!P2187&lt;4, 'Raw Data'!O2187-'Raw Data'!P2187&gt;0)), 'Raw Data'!G2187, 0))</f>
        <v/>
      </c>
      <c r="I2194">
        <f>IF(ISBLANK('Raw Data'!J2187), 0, IF(AND(4=MATCH(LARGE('Raw Data'!G2187:J2187, 3), 'Raw Data'!G2187:J2187, 0), 'Raw Data'!P2187-'Raw Data'!O2187&gt;3), 'Raw Data'!J2187, 0))</f>
        <v/>
      </c>
      <c r="J2194">
        <f>IF(ISBLANK('Raw Data'!J2187), 0, IF(AND(3=MATCH(LARGE('Raw Data'!G2187:J2187, 3), 'Raw Data'!G2187:J2187, 0), 'Raw Data'!O2187-'Raw Data'!P2187&gt;3), 'Raw Data'!I2187, 0))</f>
        <v/>
      </c>
      <c r="K2194">
        <f>IF(ISBLANK('Raw Data'!J2187), 0, IF(AND(2=MATCH(LARGE('Raw Data'!G2187:J2187, 3), 'Raw Data'!G2187:J2187, 0), AND('Raw Data'!P2187-'Raw Data'!O2187&lt;4, 'Raw Data'!P2187-'Raw Data'!O2187&gt;0)), 'Raw Data'!H2187, 0))</f>
        <v/>
      </c>
      <c r="L2194">
        <f>IF(ISBLANK('Raw Data'!J2187), 0, IF(AND(1=MATCH(LARGE('Raw Data'!G2187:J2187, 3), 'Raw Data'!G2187:J2187, 0), AND('Raw Data'!O2187-'Raw Data'!P2187&lt;4, 'Raw Data'!O2187-'Raw Data'!P2187&gt;0)), 'Raw Data'!G2187, 0))</f>
        <v/>
      </c>
      <c r="M2194">
        <f>IF(ISBLANK('Raw Data'!J2187), 0, IF(AND(4=MATCH(LARGE('Raw Data'!G2187:J2187, 2), 'Raw Data'!G2187:J2187, 0), 'Raw Data'!P2187-'Raw Data'!O2187&gt;3), 'Raw Data'!J2187, 0))</f>
        <v/>
      </c>
      <c r="N2194">
        <f>IF(ISBLANK('Raw Data'!J2187), 0, IF(AND(3=MATCH(LARGE('Raw Data'!G2187:J2187, 2), 'Raw Data'!G2187:J2187, 0), 'Raw Data'!O2187-'Raw Data'!P2187&gt;3), 'Raw Data'!I2187, 0))</f>
        <v/>
      </c>
      <c r="O2194">
        <f>IF(ISBLANK('Raw Data'!J2187), 0, IF(AND(2=MATCH(LARGE('Raw Data'!G2187:J2187, 2), 'Raw Data'!G2187:J2187, 0), AND('Raw Data'!P2187-'Raw Data'!O2187&lt;4, 'Raw Data'!P2187-'Raw Data'!O2187&gt;0)), 'Raw Data'!H2187, 0))</f>
        <v/>
      </c>
      <c r="P2194">
        <f>IF(ISBLANK('Raw Data'!J2187), 0, IF(AND(1=MATCH(LARGE('Raw Data'!G2187:J2187, 2), 'Raw Data'!G2187:J2187, 0), AND('Raw Data'!O2187-'Raw Data'!P2187&lt;4, 'Raw Data'!O2187-'Raw Data'!P2187&gt;0)), 'Raw Data'!G2187, 0))</f>
        <v/>
      </c>
      <c r="Q2194">
        <f>IF(ISBLANK('Raw Data'!J2187), 0, IF(AND(4=MATCH(LARGE('Raw Data'!G2187:J2187, 1), 'Raw Data'!G2187:J2187, 0), 'Raw Data'!P2187-'Raw Data'!O2187&gt;3), 'Raw Data'!J2187, 0))</f>
        <v/>
      </c>
      <c r="R2194">
        <f>IF(ISBLANK('Raw Data'!J2187), 0, IF(AND(3=MATCH(LARGE('Raw Data'!G2187:J2187, 1), 'Raw Data'!G2187:J2187, 0), 'Raw Data'!O2187-'Raw Data'!P2187&gt;3), 'Raw Data'!I2187, 0))</f>
        <v/>
      </c>
      <c r="S2194">
        <f>IF(AND('Raw Data'!P2187-'Raw Data'!O2187&gt;4, 'Raw Data'!F2187&lt;'Raw Data'!C2187), 'Raw Data'!J2187, 0)</f>
        <v/>
      </c>
      <c r="T2194">
        <f>IF(AND('Raw Data'!O2187-'Raw Data'!P2187&gt;4, 'Raw Data'!F2187&gt;'Raw Data'!C2187), 'Raw Data'!I2187, 0)</f>
        <v/>
      </c>
      <c r="U2194">
        <f>IF(AND('Raw Data'!P2187-'Raw Data'!O2187&lt;3, 'Raw Data'!P2187&gt;'Raw Data'!O2187, 'Raw Data'!F2187&lt;'Raw Data'!C2187), 'Raw Data'!H2187, 0)</f>
        <v/>
      </c>
      <c r="V2194">
        <f>IF(AND('Raw Data'!P2187-'Raw Data'!O2187&lt;3, 'Raw Data'!P2187&gt;'Raw Data'!O2187, 'Raw Data'!F2187&gt;'Raw Data'!C2187), 'Raw Data'!G2187, 0)</f>
        <v/>
      </c>
    </row>
    <row r="2195">
      <c r="A2195">
        <f>IF(AND('Raw Data'!F2188&lt;'Raw Data'!C2188, 'Raw Data'!P2188&gt;'Raw Data'!O2188, 'Raw Data'!P2188-'Raw Data'!O2188&gt;3), 'Raw Data'!J2188, 0)</f>
        <v/>
      </c>
      <c r="B2195">
        <f>IF(AND('Raw Data'!C2188&lt;'Raw Data'!F2188, 'Raw Data'!O2188&gt;'Raw Data'!P2188, 'Raw Data'!O2188-'Raw Data'!P2188&gt;3), 'Raw Data'!I2188, 0)</f>
        <v/>
      </c>
      <c r="C2195">
        <f>IF(AND('Raw Data'!F2188&lt;'Raw Data'!C2188, 'Raw Data'!P2188&gt;'Raw Data'!O2188, 'Raw Data'!P2188-'Raw Data'!O2188&lt;4), 'Raw Data'!H2188, 0)</f>
        <v/>
      </c>
      <c r="D2195">
        <f>IF(AND('Raw Data'!C2188&lt;'Raw Data'!F2188, 'Raw Data'!O2188&gt;'Raw Data'!P2188, 'Raw Data'!O2188-'Raw Data'!P2188&lt;4), 'Raw Data'!G2188, 0)</f>
        <v/>
      </c>
      <c r="E2195">
        <f>IF(ISBLANK('Raw Data'!J2188), 0, IF(AND(4=MATCH(LARGE('Raw Data'!G2188:J2188, 4), 'Raw Data'!G2188:J2188, 0), 'Raw Data'!P2188-'Raw Data'!O2188&gt;3), 'Raw Data'!J2188, 0))</f>
        <v/>
      </c>
      <c r="F2195">
        <f>IF(ISBLANK('Raw Data'!J2188), 0, IF(AND(3=MATCH(LARGE('Raw Data'!G2188:J2188, 4), 'Raw Data'!G2188:J2188, 0), 'Raw Data'!O2188-'Raw Data'!P2188&gt;3), 'Raw Data'!I2188, 0))</f>
        <v/>
      </c>
      <c r="G2195">
        <f>IF(ISBLANK('Raw Data'!J2188), 0, IF(AND(2=MATCH(LARGE('Raw Data'!G2188:J2188, 4), 'Raw Data'!G2188:J2188, 0), AND('Raw Data'!P2188-'Raw Data'!O2188&lt;4, 'Raw Data'!P2188-'Raw Data'!O2188&gt;0)), 'Raw Data'!H2188, 0))</f>
        <v/>
      </c>
      <c r="H2195">
        <f>IF(ISBLANK('Raw Data'!J2188), 0, IF(AND(1=MATCH(LARGE('Raw Data'!G2188:J2188, 4), 'Raw Data'!G2188:J2188, 0), AND('Raw Data'!O2188-'Raw Data'!P2188&lt;4, 'Raw Data'!O2188-'Raw Data'!P2188&gt;0)), 'Raw Data'!G2188, 0))</f>
        <v/>
      </c>
      <c r="I2195">
        <f>IF(ISBLANK('Raw Data'!J2188), 0, IF(AND(4=MATCH(LARGE('Raw Data'!G2188:J2188, 3), 'Raw Data'!G2188:J2188, 0), 'Raw Data'!P2188-'Raw Data'!O2188&gt;3), 'Raw Data'!J2188, 0))</f>
        <v/>
      </c>
      <c r="J2195">
        <f>IF(ISBLANK('Raw Data'!J2188), 0, IF(AND(3=MATCH(LARGE('Raw Data'!G2188:J2188, 3), 'Raw Data'!G2188:J2188, 0), 'Raw Data'!O2188-'Raw Data'!P2188&gt;3), 'Raw Data'!I2188, 0))</f>
        <v/>
      </c>
      <c r="K2195">
        <f>IF(ISBLANK('Raw Data'!J2188), 0, IF(AND(2=MATCH(LARGE('Raw Data'!G2188:J2188, 3), 'Raw Data'!G2188:J2188, 0), AND('Raw Data'!P2188-'Raw Data'!O2188&lt;4, 'Raw Data'!P2188-'Raw Data'!O2188&gt;0)), 'Raw Data'!H2188, 0))</f>
        <v/>
      </c>
      <c r="L2195">
        <f>IF(ISBLANK('Raw Data'!J2188), 0, IF(AND(1=MATCH(LARGE('Raw Data'!G2188:J2188, 3), 'Raw Data'!G2188:J2188, 0), AND('Raw Data'!O2188-'Raw Data'!P2188&lt;4, 'Raw Data'!O2188-'Raw Data'!P2188&gt;0)), 'Raw Data'!G2188, 0))</f>
        <v/>
      </c>
      <c r="M2195">
        <f>IF(ISBLANK('Raw Data'!J2188), 0, IF(AND(4=MATCH(LARGE('Raw Data'!G2188:J2188, 2), 'Raw Data'!G2188:J2188, 0), 'Raw Data'!P2188-'Raw Data'!O2188&gt;3), 'Raw Data'!J2188, 0))</f>
        <v/>
      </c>
      <c r="N2195">
        <f>IF(ISBLANK('Raw Data'!J2188), 0, IF(AND(3=MATCH(LARGE('Raw Data'!G2188:J2188, 2), 'Raw Data'!G2188:J2188, 0), 'Raw Data'!O2188-'Raw Data'!P2188&gt;3), 'Raw Data'!I2188, 0))</f>
        <v/>
      </c>
      <c r="O2195">
        <f>IF(ISBLANK('Raw Data'!J2188), 0, IF(AND(2=MATCH(LARGE('Raw Data'!G2188:J2188, 2), 'Raw Data'!G2188:J2188, 0), AND('Raw Data'!P2188-'Raw Data'!O2188&lt;4, 'Raw Data'!P2188-'Raw Data'!O2188&gt;0)), 'Raw Data'!H2188, 0))</f>
        <v/>
      </c>
      <c r="P2195">
        <f>IF(ISBLANK('Raw Data'!J2188), 0, IF(AND(1=MATCH(LARGE('Raw Data'!G2188:J2188, 2), 'Raw Data'!G2188:J2188, 0), AND('Raw Data'!O2188-'Raw Data'!P2188&lt;4, 'Raw Data'!O2188-'Raw Data'!P2188&gt;0)), 'Raw Data'!G2188, 0))</f>
        <v/>
      </c>
      <c r="Q2195">
        <f>IF(ISBLANK('Raw Data'!J2188), 0, IF(AND(4=MATCH(LARGE('Raw Data'!G2188:J2188, 1), 'Raw Data'!G2188:J2188, 0), 'Raw Data'!P2188-'Raw Data'!O2188&gt;3), 'Raw Data'!J2188, 0))</f>
        <v/>
      </c>
      <c r="R2195">
        <f>IF(ISBLANK('Raw Data'!J2188), 0, IF(AND(3=MATCH(LARGE('Raw Data'!G2188:J2188, 1), 'Raw Data'!G2188:J2188, 0), 'Raw Data'!O2188-'Raw Data'!P2188&gt;3), 'Raw Data'!I2188, 0))</f>
        <v/>
      </c>
      <c r="S2195">
        <f>IF(AND('Raw Data'!P2188-'Raw Data'!O2188&gt;4, 'Raw Data'!F2188&lt;'Raw Data'!C2188), 'Raw Data'!J2188, 0)</f>
        <v/>
      </c>
      <c r="T2195">
        <f>IF(AND('Raw Data'!O2188-'Raw Data'!P2188&gt;4, 'Raw Data'!F2188&gt;'Raw Data'!C2188), 'Raw Data'!I2188, 0)</f>
        <v/>
      </c>
      <c r="U2195">
        <f>IF(AND('Raw Data'!P2188-'Raw Data'!O2188&lt;3, 'Raw Data'!P2188&gt;'Raw Data'!O2188, 'Raw Data'!F2188&lt;'Raw Data'!C2188), 'Raw Data'!H2188, 0)</f>
        <v/>
      </c>
      <c r="V2195">
        <f>IF(AND('Raw Data'!P2188-'Raw Data'!O2188&lt;3, 'Raw Data'!P2188&gt;'Raw Data'!O2188, 'Raw Data'!F2188&gt;'Raw Data'!C2188), 'Raw Data'!G2188, 0)</f>
        <v/>
      </c>
    </row>
    <row r="2196">
      <c r="A2196">
        <f>IF(AND('Raw Data'!F2189&lt;'Raw Data'!C2189, 'Raw Data'!P2189&gt;'Raw Data'!O2189, 'Raw Data'!P2189-'Raw Data'!O2189&gt;3), 'Raw Data'!J2189, 0)</f>
        <v/>
      </c>
      <c r="B2196">
        <f>IF(AND('Raw Data'!C2189&lt;'Raw Data'!F2189, 'Raw Data'!O2189&gt;'Raw Data'!P2189, 'Raw Data'!O2189-'Raw Data'!P2189&gt;3), 'Raw Data'!I2189, 0)</f>
        <v/>
      </c>
      <c r="C2196">
        <f>IF(AND('Raw Data'!F2189&lt;'Raw Data'!C2189, 'Raw Data'!P2189&gt;'Raw Data'!O2189, 'Raw Data'!P2189-'Raw Data'!O2189&lt;4), 'Raw Data'!H2189, 0)</f>
        <v/>
      </c>
      <c r="D2196">
        <f>IF(AND('Raw Data'!C2189&lt;'Raw Data'!F2189, 'Raw Data'!O2189&gt;'Raw Data'!P2189, 'Raw Data'!O2189-'Raw Data'!P2189&lt;4), 'Raw Data'!G2189, 0)</f>
        <v/>
      </c>
      <c r="E2196">
        <f>IF(ISBLANK('Raw Data'!J2189), 0, IF(AND(4=MATCH(LARGE('Raw Data'!G2189:J2189, 4), 'Raw Data'!G2189:J2189, 0), 'Raw Data'!P2189-'Raw Data'!O2189&gt;3), 'Raw Data'!J2189, 0))</f>
        <v/>
      </c>
      <c r="F2196">
        <f>IF(ISBLANK('Raw Data'!J2189), 0, IF(AND(3=MATCH(LARGE('Raw Data'!G2189:J2189, 4), 'Raw Data'!G2189:J2189, 0), 'Raw Data'!O2189-'Raw Data'!P2189&gt;3), 'Raw Data'!I2189, 0))</f>
        <v/>
      </c>
      <c r="G2196">
        <f>IF(ISBLANK('Raw Data'!J2189), 0, IF(AND(2=MATCH(LARGE('Raw Data'!G2189:J2189, 4), 'Raw Data'!G2189:J2189, 0), AND('Raw Data'!P2189-'Raw Data'!O2189&lt;4, 'Raw Data'!P2189-'Raw Data'!O2189&gt;0)), 'Raw Data'!H2189, 0))</f>
        <v/>
      </c>
      <c r="H2196">
        <f>IF(ISBLANK('Raw Data'!J2189), 0, IF(AND(1=MATCH(LARGE('Raw Data'!G2189:J2189, 4), 'Raw Data'!G2189:J2189, 0), AND('Raw Data'!O2189-'Raw Data'!P2189&lt;4, 'Raw Data'!O2189-'Raw Data'!P2189&gt;0)), 'Raw Data'!G2189, 0))</f>
        <v/>
      </c>
      <c r="I2196">
        <f>IF(ISBLANK('Raw Data'!J2189), 0, IF(AND(4=MATCH(LARGE('Raw Data'!G2189:J2189, 3), 'Raw Data'!G2189:J2189, 0), 'Raw Data'!P2189-'Raw Data'!O2189&gt;3), 'Raw Data'!J2189, 0))</f>
        <v/>
      </c>
      <c r="J2196">
        <f>IF(ISBLANK('Raw Data'!J2189), 0, IF(AND(3=MATCH(LARGE('Raw Data'!G2189:J2189, 3), 'Raw Data'!G2189:J2189, 0), 'Raw Data'!O2189-'Raw Data'!P2189&gt;3), 'Raw Data'!I2189, 0))</f>
        <v/>
      </c>
      <c r="K2196">
        <f>IF(ISBLANK('Raw Data'!J2189), 0, IF(AND(2=MATCH(LARGE('Raw Data'!G2189:J2189, 3), 'Raw Data'!G2189:J2189, 0), AND('Raw Data'!P2189-'Raw Data'!O2189&lt;4, 'Raw Data'!P2189-'Raw Data'!O2189&gt;0)), 'Raw Data'!H2189, 0))</f>
        <v/>
      </c>
      <c r="L2196">
        <f>IF(ISBLANK('Raw Data'!J2189), 0, IF(AND(1=MATCH(LARGE('Raw Data'!G2189:J2189, 3), 'Raw Data'!G2189:J2189, 0), AND('Raw Data'!O2189-'Raw Data'!P2189&lt;4, 'Raw Data'!O2189-'Raw Data'!P2189&gt;0)), 'Raw Data'!G2189, 0))</f>
        <v/>
      </c>
      <c r="M2196">
        <f>IF(ISBLANK('Raw Data'!J2189), 0, IF(AND(4=MATCH(LARGE('Raw Data'!G2189:J2189, 2), 'Raw Data'!G2189:J2189, 0), 'Raw Data'!P2189-'Raw Data'!O2189&gt;3), 'Raw Data'!J2189, 0))</f>
        <v/>
      </c>
      <c r="N2196">
        <f>IF(ISBLANK('Raw Data'!J2189), 0, IF(AND(3=MATCH(LARGE('Raw Data'!G2189:J2189, 2), 'Raw Data'!G2189:J2189, 0), 'Raw Data'!O2189-'Raw Data'!P2189&gt;3), 'Raw Data'!I2189, 0))</f>
        <v/>
      </c>
      <c r="O2196">
        <f>IF(ISBLANK('Raw Data'!J2189), 0, IF(AND(2=MATCH(LARGE('Raw Data'!G2189:J2189, 2), 'Raw Data'!G2189:J2189, 0), AND('Raw Data'!P2189-'Raw Data'!O2189&lt;4, 'Raw Data'!P2189-'Raw Data'!O2189&gt;0)), 'Raw Data'!H2189, 0))</f>
        <v/>
      </c>
      <c r="P2196">
        <f>IF(ISBLANK('Raw Data'!J2189), 0, IF(AND(1=MATCH(LARGE('Raw Data'!G2189:J2189, 2), 'Raw Data'!G2189:J2189, 0), AND('Raw Data'!O2189-'Raw Data'!P2189&lt;4, 'Raw Data'!O2189-'Raw Data'!P2189&gt;0)), 'Raw Data'!G2189, 0))</f>
        <v/>
      </c>
      <c r="Q2196">
        <f>IF(ISBLANK('Raw Data'!J2189), 0, IF(AND(4=MATCH(LARGE('Raw Data'!G2189:J2189, 1), 'Raw Data'!G2189:J2189, 0), 'Raw Data'!P2189-'Raw Data'!O2189&gt;3), 'Raw Data'!J2189, 0))</f>
        <v/>
      </c>
      <c r="R2196">
        <f>IF(ISBLANK('Raw Data'!J2189), 0, IF(AND(3=MATCH(LARGE('Raw Data'!G2189:J2189, 1), 'Raw Data'!G2189:J2189, 0), 'Raw Data'!O2189-'Raw Data'!P2189&gt;3), 'Raw Data'!I2189, 0))</f>
        <v/>
      </c>
      <c r="S2196">
        <f>IF(AND('Raw Data'!P2189-'Raw Data'!O2189&gt;4, 'Raw Data'!F2189&lt;'Raw Data'!C2189), 'Raw Data'!J2189, 0)</f>
        <v/>
      </c>
      <c r="T2196">
        <f>IF(AND('Raw Data'!O2189-'Raw Data'!P2189&gt;4, 'Raw Data'!F2189&gt;'Raw Data'!C2189), 'Raw Data'!I2189, 0)</f>
        <v/>
      </c>
      <c r="U2196">
        <f>IF(AND('Raw Data'!P2189-'Raw Data'!O2189&lt;3, 'Raw Data'!P2189&gt;'Raw Data'!O2189, 'Raw Data'!F2189&lt;'Raw Data'!C2189), 'Raw Data'!H2189, 0)</f>
        <v/>
      </c>
      <c r="V2196">
        <f>IF(AND('Raw Data'!P2189-'Raw Data'!O2189&lt;3, 'Raw Data'!P2189&gt;'Raw Data'!O2189, 'Raw Data'!F2189&gt;'Raw Data'!C2189), 'Raw Data'!G2189, 0)</f>
        <v/>
      </c>
    </row>
    <row r="2197">
      <c r="A2197">
        <f>IF(AND('Raw Data'!F2190&lt;'Raw Data'!C2190, 'Raw Data'!P2190&gt;'Raw Data'!O2190, 'Raw Data'!P2190-'Raw Data'!O2190&gt;3), 'Raw Data'!J2190, 0)</f>
        <v/>
      </c>
      <c r="B2197">
        <f>IF(AND('Raw Data'!C2190&lt;'Raw Data'!F2190, 'Raw Data'!O2190&gt;'Raw Data'!P2190, 'Raw Data'!O2190-'Raw Data'!P2190&gt;3), 'Raw Data'!I2190, 0)</f>
        <v/>
      </c>
      <c r="C2197">
        <f>IF(AND('Raw Data'!F2190&lt;'Raw Data'!C2190, 'Raw Data'!P2190&gt;'Raw Data'!O2190, 'Raw Data'!P2190-'Raw Data'!O2190&lt;4), 'Raw Data'!H2190, 0)</f>
        <v/>
      </c>
      <c r="D2197">
        <f>IF(AND('Raw Data'!C2190&lt;'Raw Data'!F2190, 'Raw Data'!O2190&gt;'Raw Data'!P2190, 'Raw Data'!O2190-'Raw Data'!P2190&lt;4), 'Raw Data'!G2190, 0)</f>
        <v/>
      </c>
      <c r="E2197">
        <f>IF(ISBLANK('Raw Data'!J2190), 0, IF(AND(4=MATCH(LARGE('Raw Data'!G2190:J2190, 4), 'Raw Data'!G2190:J2190, 0), 'Raw Data'!P2190-'Raw Data'!O2190&gt;3), 'Raw Data'!J2190, 0))</f>
        <v/>
      </c>
      <c r="F2197">
        <f>IF(ISBLANK('Raw Data'!J2190), 0, IF(AND(3=MATCH(LARGE('Raw Data'!G2190:J2190, 4), 'Raw Data'!G2190:J2190, 0), 'Raw Data'!O2190-'Raw Data'!P2190&gt;3), 'Raw Data'!I2190, 0))</f>
        <v/>
      </c>
      <c r="G2197">
        <f>IF(ISBLANK('Raw Data'!J2190), 0, IF(AND(2=MATCH(LARGE('Raw Data'!G2190:J2190, 4), 'Raw Data'!G2190:J2190, 0), AND('Raw Data'!P2190-'Raw Data'!O2190&lt;4, 'Raw Data'!P2190-'Raw Data'!O2190&gt;0)), 'Raw Data'!H2190, 0))</f>
        <v/>
      </c>
      <c r="H2197">
        <f>IF(ISBLANK('Raw Data'!J2190), 0, IF(AND(1=MATCH(LARGE('Raw Data'!G2190:J2190, 4), 'Raw Data'!G2190:J2190, 0), AND('Raw Data'!O2190-'Raw Data'!P2190&lt;4, 'Raw Data'!O2190-'Raw Data'!P2190&gt;0)), 'Raw Data'!G2190, 0))</f>
        <v/>
      </c>
      <c r="I2197">
        <f>IF(ISBLANK('Raw Data'!J2190), 0, IF(AND(4=MATCH(LARGE('Raw Data'!G2190:J2190, 3), 'Raw Data'!G2190:J2190, 0), 'Raw Data'!P2190-'Raw Data'!O2190&gt;3), 'Raw Data'!J2190, 0))</f>
        <v/>
      </c>
      <c r="J2197">
        <f>IF(ISBLANK('Raw Data'!J2190), 0, IF(AND(3=MATCH(LARGE('Raw Data'!G2190:J2190, 3), 'Raw Data'!G2190:J2190, 0), 'Raw Data'!O2190-'Raw Data'!P2190&gt;3), 'Raw Data'!I2190, 0))</f>
        <v/>
      </c>
      <c r="K2197">
        <f>IF(ISBLANK('Raw Data'!J2190), 0, IF(AND(2=MATCH(LARGE('Raw Data'!G2190:J2190, 3), 'Raw Data'!G2190:J2190, 0), AND('Raw Data'!P2190-'Raw Data'!O2190&lt;4, 'Raw Data'!P2190-'Raw Data'!O2190&gt;0)), 'Raw Data'!H2190, 0))</f>
        <v/>
      </c>
      <c r="L2197">
        <f>IF(ISBLANK('Raw Data'!J2190), 0, IF(AND(1=MATCH(LARGE('Raw Data'!G2190:J2190, 3), 'Raw Data'!G2190:J2190, 0), AND('Raw Data'!O2190-'Raw Data'!P2190&lt;4, 'Raw Data'!O2190-'Raw Data'!P2190&gt;0)), 'Raw Data'!G2190, 0))</f>
        <v/>
      </c>
      <c r="M2197">
        <f>IF(ISBLANK('Raw Data'!J2190), 0, IF(AND(4=MATCH(LARGE('Raw Data'!G2190:J2190, 2), 'Raw Data'!G2190:J2190, 0), 'Raw Data'!P2190-'Raw Data'!O2190&gt;3), 'Raw Data'!J2190, 0))</f>
        <v/>
      </c>
      <c r="N2197">
        <f>IF(ISBLANK('Raw Data'!J2190), 0, IF(AND(3=MATCH(LARGE('Raw Data'!G2190:J2190, 2), 'Raw Data'!G2190:J2190, 0), 'Raw Data'!O2190-'Raw Data'!P2190&gt;3), 'Raw Data'!I2190, 0))</f>
        <v/>
      </c>
      <c r="O2197">
        <f>IF(ISBLANK('Raw Data'!J2190), 0, IF(AND(2=MATCH(LARGE('Raw Data'!G2190:J2190, 2), 'Raw Data'!G2190:J2190, 0), AND('Raw Data'!P2190-'Raw Data'!O2190&lt;4, 'Raw Data'!P2190-'Raw Data'!O2190&gt;0)), 'Raw Data'!H2190, 0))</f>
        <v/>
      </c>
      <c r="P2197">
        <f>IF(ISBLANK('Raw Data'!J2190), 0, IF(AND(1=MATCH(LARGE('Raw Data'!G2190:J2190, 2), 'Raw Data'!G2190:J2190, 0), AND('Raw Data'!O2190-'Raw Data'!P2190&lt;4, 'Raw Data'!O2190-'Raw Data'!P2190&gt;0)), 'Raw Data'!G2190, 0))</f>
        <v/>
      </c>
      <c r="Q2197">
        <f>IF(ISBLANK('Raw Data'!J2190), 0, IF(AND(4=MATCH(LARGE('Raw Data'!G2190:J2190, 1), 'Raw Data'!G2190:J2190, 0), 'Raw Data'!P2190-'Raw Data'!O2190&gt;3), 'Raw Data'!J2190, 0))</f>
        <v/>
      </c>
      <c r="R2197">
        <f>IF(ISBLANK('Raw Data'!J2190), 0, IF(AND(3=MATCH(LARGE('Raw Data'!G2190:J2190, 1), 'Raw Data'!G2190:J2190, 0), 'Raw Data'!O2190-'Raw Data'!P2190&gt;3), 'Raw Data'!I2190, 0))</f>
        <v/>
      </c>
      <c r="S2197">
        <f>IF(AND('Raw Data'!P2190-'Raw Data'!O2190&gt;4, 'Raw Data'!F2190&lt;'Raw Data'!C2190), 'Raw Data'!J2190, 0)</f>
        <v/>
      </c>
      <c r="T2197">
        <f>IF(AND('Raw Data'!O2190-'Raw Data'!P2190&gt;4, 'Raw Data'!F2190&gt;'Raw Data'!C2190), 'Raw Data'!I2190, 0)</f>
        <v/>
      </c>
      <c r="U2197">
        <f>IF(AND('Raw Data'!P2190-'Raw Data'!O2190&lt;3, 'Raw Data'!P2190&gt;'Raw Data'!O2190, 'Raw Data'!F2190&lt;'Raw Data'!C2190), 'Raw Data'!H2190, 0)</f>
        <v/>
      </c>
      <c r="V2197">
        <f>IF(AND('Raw Data'!P2190-'Raw Data'!O2190&lt;3, 'Raw Data'!P2190&gt;'Raw Data'!O2190, 'Raw Data'!F2190&gt;'Raw Data'!C2190), 'Raw Data'!G2190, 0)</f>
        <v/>
      </c>
    </row>
    <row r="2198">
      <c r="A2198">
        <f>IF(AND('Raw Data'!F2191&lt;'Raw Data'!C2191, 'Raw Data'!P2191&gt;'Raw Data'!O2191, 'Raw Data'!P2191-'Raw Data'!O2191&gt;3), 'Raw Data'!J2191, 0)</f>
        <v/>
      </c>
      <c r="B2198">
        <f>IF(AND('Raw Data'!C2191&lt;'Raw Data'!F2191, 'Raw Data'!O2191&gt;'Raw Data'!P2191, 'Raw Data'!O2191-'Raw Data'!P2191&gt;3), 'Raw Data'!I2191, 0)</f>
        <v/>
      </c>
      <c r="C2198">
        <f>IF(AND('Raw Data'!F2191&lt;'Raw Data'!C2191, 'Raw Data'!P2191&gt;'Raw Data'!O2191, 'Raw Data'!P2191-'Raw Data'!O2191&lt;4), 'Raw Data'!H2191, 0)</f>
        <v/>
      </c>
      <c r="D2198">
        <f>IF(AND('Raw Data'!C2191&lt;'Raw Data'!F2191, 'Raw Data'!O2191&gt;'Raw Data'!P2191, 'Raw Data'!O2191-'Raw Data'!P2191&lt;4), 'Raw Data'!G2191, 0)</f>
        <v/>
      </c>
      <c r="E2198">
        <f>IF(ISBLANK('Raw Data'!J2191), 0, IF(AND(4=MATCH(LARGE('Raw Data'!G2191:J2191, 4), 'Raw Data'!G2191:J2191, 0), 'Raw Data'!P2191-'Raw Data'!O2191&gt;3), 'Raw Data'!J2191, 0))</f>
        <v/>
      </c>
      <c r="F2198">
        <f>IF(ISBLANK('Raw Data'!J2191), 0, IF(AND(3=MATCH(LARGE('Raw Data'!G2191:J2191, 4), 'Raw Data'!G2191:J2191, 0), 'Raw Data'!O2191-'Raw Data'!P2191&gt;3), 'Raw Data'!I2191, 0))</f>
        <v/>
      </c>
      <c r="G2198">
        <f>IF(ISBLANK('Raw Data'!J2191), 0, IF(AND(2=MATCH(LARGE('Raw Data'!G2191:J2191, 4), 'Raw Data'!G2191:J2191, 0), AND('Raw Data'!P2191-'Raw Data'!O2191&lt;4, 'Raw Data'!P2191-'Raw Data'!O2191&gt;0)), 'Raw Data'!H2191, 0))</f>
        <v/>
      </c>
      <c r="H2198">
        <f>IF(ISBLANK('Raw Data'!J2191), 0, IF(AND(1=MATCH(LARGE('Raw Data'!G2191:J2191, 4), 'Raw Data'!G2191:J2191, 0), AND('Raw Data'!O2191-'Raw Data'!P2191&lt;4, 'Raw Data'!O2191-'Raw Data'!P2191&gt;0)), 'Raw Data'!G2191, 0))</f>
        <v/>
      </c>
      <c r="I2198">
        <f>IF(ISBLANK('Raw Data'!J2191), 0, IF(AND(4=MATCH(LARGE('Raw Data'!G2191:J2191, 3), 'Raw Data'!G2191:J2191, 0), 'Raw Data'!P2191-'Raw Data'!O2191&gt;3), 'Raw Data'!J2191, 0))</f>
        <v/>
      </c>
      <c r="J2198">
        <f>IF(ISBLANK('Raw Data'!J2191), 0, IF(AND(3=MATCH(LARGE('Raw Data'!G2191:J2191, 3), 'Raw Data'!G2191:J2191, 0), 'Raw Data'!O2191-'Raw Data'!P2191&gt;3), 'Raw Data'!I2191, 0))</f>
        <v/>
      </c>
      <c r="K2198">
        <f>IF(ISBLANK('Raw Data'!J2191), 0, IF(AND(2=MATCH(LARGE('Raw Data'!G2191:J2191, 3), 'Raw Data'!G2191:J2191, 0), AND('Raw Data'!P2191-'Raw Data'!O2191&lt;4, 'Raw Data'!P2191-'Raw Data'!O2191&gt;0)), 'Raw Data'!H2191, 0))</f>
        <v/>
      </c>
      <c r="L2198">
        <f>IF(ISBLANK('Raw Data'!J2191), 0, IF(AND(1=MATCH(LARGE('Raw Data'!G2191:J2191, 3), 'Raw Data'!G2191:J2191, 0), AND('Raw Data'!O2191-'Raw Data'!P2191&lt;4, 'Raw Data'!O2191-'Raw Data'!P2191&gt;0)), 'Raw Data'!G2191, 0))</f>
        <v/>
      </c>
      <c r="M2198">
        <f>IF(ISBLANK('Raw Data'!J2191), 0, IF(AND(4=MATCH(LARGE('Raw Data'!G2191:J2191, 2), 'Raw Data'!G2191:J2191, 0), 'Raw Data'!P2191-'Raw Data'!O2191&gt;3), 'Raw Data'!J2191, 0))</f>
        <v/>
      </c>
      <c r="N2198">
        <f>IF(ISBLANK('Raw Data'!J2191), 0, IF(AND(3=MATCH(LARGE('Raw Data'!G2191:J2191, 2), 'Raw Data'!G2191:J2191, 0), 'Raw Data'!O2191-'Raw Data'!P2191&gt;3), 'Raw Data'!I2191, 0))</f>
        <v/>
      </c>
      <c r="O2198">
        <f>IF(ISBLANK('Raw Data'!J2191), 0, IF(AND(2=MATCH(LARGE('Raw Data'!G2191:J2191, 2), 'Raw Data'!G2191:J2191, 0), AND('Raw Data'!P2191-'Raw Data'!O2191&lt;4, 'Raw Data'!P2191-'Raw Data'!O2191&gt;0)), 'Raw Data'!H2191, 0))</f>
        <v/>
      </c>
      <c r="P2198">
        <f>IF(ISBLANK('Raw Data'!J2191), 0, IF(AND(1=MATCH(LARGE('Raw Data'!G2191:J2191, 2), 'Raw Data'!G2191:J2191, 0), AND('Raw Data'!O2191-'Raw Data'!P2191&lt;4, 'Raw Data'!O2191-'Raw Data'!P2191&gt;0)), 'Raw Data'!G2191, 0))</f>
        <v/>
      </c>
      <c r="Q2198">
        <f>IF(ISBLANK('Raw Data'!J2191), 0, IF(AND(4=MATCH(LARGE('Raw Data'!G2191:J2191, 1), 'Raw Data'!G2191:J2191, 0), 'Raw Data'!P2191-'Raw Data'!O2191&gt;3), 'Raw Data'!J2191, 0))</f>
        <v/>
      </c>
      <c r="R2198">
        <f>IF(ISBLANK('Raw Data'!J2191), 0, IF(AND(3=MATCH(LARGE('Raw Data'!G2191:J2191, 1), 'Raw Data'!G2191:J2191, 0), 'Raw Data'!O2191-'Raw Data'!P2191&gt;3), 'Raw Data'!I2191, 0))</f>
        <v/>
      </c>
      <c r="S2198">
        <f>IF(AND('Raw Data'!P2191-'Raw Data'!O2191&gt;4, 'Raw Data'!F2191&lt;'Raw Data'!C2191), 'Raw Data'!J2191, 0)</f>
        <v/>
      </c>
      <c r="T2198">
        <f>IF(AND('Raw Data'!O2191-'Raw Data'!P2191&gt;4, 'Raw Data'!F2191&gt;'Raw Data'!C2191), 'Raw Data'!I2191, 0)</f>
        <v/>
      </c>
      <c r="U2198">
        <f>IF(AND('Raw Data'!P2191-'Raw Data'!O2191&lt;3, 'Raw Data'!P2191&gt;'Raw Data'!O2191, 'Raw Data'!F2191&lt;'Raw Data'!C2191), 'Raw Data'!H2191, 0)</f>
        <v/>
      </c>
      <c r="V2198">
        <f>IF(AND('Raw Data'!P2191-'Raw Data'!O2191&lt;3, 'Raw Data'!P2191&gt;'Raw Data'!O2191, 'Raw Data'!F2191&gt;'Raw Data'!C2191), 'Raw Data'!G2191, 0)</f>
        <v/>
      </c>
    </row>
    <row r="2199">
      <c r="A2199">
        <f>IF(AND('Raw Data'!F2192&lt;'Raw Data'!C2192, 'Raw Data'!P2192&gt;'Raw Data'!O2192, 'Raw Data'!P2192-'Raw Data'!O2192&gt;3), 'Raw Data'!J2192, 0)</f>
        <v/>
      </c>
      <c r="B2199">
        <f>IF(AND('Raw Data'!C2192&lt;'Raw Data'!F2192, 'Raw Data'!O2192&gt;'Raw Data'!P2192, 'Raw Data'!O2192-'Raw Data'!P2192&gt;3), 'Raw Data'!I2192, 0)</f>
        <v/>
      </c>
      <c r="C2199">
        <f>IF(AND('Raw Data'!F2192&lt;'Raw Data'!C2192, 'Raw Data'!P2192&gt;'Raw Data'!O2192, 'Raw Data'!P2192-'Raw Data'!O2192&lt;4), 'Raw Data'!H2192, 0)</f>
        <v/>
      </c>
      <c r="D2199">
        <f>IF(AND('Raw Data'!C2192&lt;'Raw Data'!F2192, 'Raw Data'!O2192&gt;'Raw Data'!P2192, 'Raw Data'!O2192-'Raw Data'!P2192&lt;4), 'Raw Data'!G2192, 0)</f>
        <v/>
      </c>
      <c r="E2199">
        <f>IF(ISBLANK('Raw Data'!J2192), 0, IF(AND(4=MATCH(LARGE('Raw Data'!G2192:J2192, 4), 'Raw Data'!G2192:J2192, 0), 'Raw Data'!P2192-'Raw Data'!O2192&gt;3), 'Raw Data'!J2192, 0))</f>
        <v/>
      </c>
      <c r="F2199">
        <f>IF(ISBLANK('Raw Data'!J2192), 0, IF(AND(3=MATCH(LARGE('Raw Data'!G2192:J2192, 4), 'Raw Data'!G2192:J2192, 0), 'Raw Data'!O2192-'Raw Data'!P2192&gt;3), 'Raw Data'!I2192, 0))</f>
        <v/>
      </c>
      <c r="G2199">
        <f>IF(ISBLANK('Raw Data'!J2192), 0, IF(AND(2=MATCH(LARGE('Raw Data'!G2192:J2192, 4), 'Raw Data'!G2192:J2192, 0), AND('Raw Data'!P2192-'Raw Data'!O2192&lt;4, 'Raw Data'!P2192-'Raw Data'!O2192&gt;0)), 'Raw Data'!H2192, 0))</f>
        <v/>
      </c>
      <c r="H2199">
        <f>IF(ISBLANK('Raw Data'!J2192), 0, IF(AND(1=MATCH(LARGE('Raw Data'!G2192:J2192, 4), 'Raw Data'!G2192:J2192, 0), AND('Raw Data'!O2192-'Raw Data'!P2192&lt;4, 'Raw Data'!O2192-'Raw Data'!P2192&gt;0)), 'Raw Data'!G2192, 0))</f>
        <v/>
      </c>
      <c r="I2199">
        <f>IF(ISBLANK('Raw Data'!J2192), 0, IF(AND(4=MATCH(LARGE('Raw Data'!G2192:J2192, 3), 'Raw Data'!G2192:J2192, 0), 'Raw Data'!P2192-'Raw Data'!O2192&gt;3), 'Raw Data'!J2192, 0))</f>
        <v/>
      </c>
      <c r="J2199">
        <f>IF(ISBLANK('Raw Data'!J2192), 0, IF(AND(3=MATCH(LARGE('Raw Data'!G2192:J2192, 3), 'Raw Data'!G2192:J2192, 0), 'Raw Data'!O2192-'Raw Data'!P2192&gt;3), 'Raw Data'!I2192, 0))</f>
        <v/>
      </c>
      <c r="K2199">
        <f>IF(ISBLANK('Raw Data'!J2192), 0, IF(AND(2=MATCH(LARGE('Raw Data'!G2192:J2192, 3), 'Raw Data'!G2192:J2192, 0), AND('Raw Data'!P2192-'Raw Data'!O2192&lt;4, 'Raw Data'!P2192-'Raw Data'!O2192&gt;0)), 'Raw Data'!H2192, 0))</f>
        <v/>
      </c>
      <c r="L2199">
        <f>IF(ISBLANK('Raw Data'!J2192), 0, IF(AND(1=MATCH(LARGE('Raw Data'!G2192:J2192, 3), 'Raw Data'!G2192:J2192, 0), AND('Raw Data'!O2192-'Raw Data'!P2192&lt;4, 'Raw Data'!O2192-'Raw Data'!P2192&gt;0)), 'Raw Data'!G2192, 0))</f>
        <v/>
      </c>
      <c r="M2199">
        <f>IF(ISBLANK('Raw Data'!J2192), 0, IF(AND(4=MATCH(LARGE('Raw Data'!G2192:J2192, 2), 'Raw Data'!G2192:J2192, 0), 'Raw Data'!P2192-'Raw Data'!O2192&gt;3), 'Raw Data'!J2192, 0))</f>
        <v/>
      </c>
      <c r="N2199">
        <f>IF(ISBLANK('Raw Data'!J2192), 0, IF(AND(3=MATCH(LARGE('Raw Data'!G2192:J2192, 2), 'Raw Data'!G2192:J2192, 0), 'Raw Data'!O2192-'Raw Data'!P2192&gt;3), 'Raw Data'!I2192, 0))</f>
        <v/>
      </c>
      <c r="O2199">
        <f>IF(ISBLANK('Raw Data'!J2192), 0, IF(AND(2=MATCH(LARGE('Raw Data'!G2192:J2192, 2), 'Raw Data'!G2192:J2192, 0), AND('Raw Data'!P2192-'Raw Data'!O2192&lt;4, 'Raw Data'!P2192-'Raw Data'!O2192&gt;0)), 'Raw Data'!H2192, 0))</f>
        <v/>
      </c>
      <c r="P2199">
        <f>IF(ISBLANK('Raw Data'!J2192), 0, IF(AND(1=MATCH(LARGE('Raw Data'!G2192:J2192, 2), 'Raw Data'!G2192:J2192, 0), AND('Raw Data'!O2192-'Raw Data'!P2192&lt;4, 'Raw Data'!O2192-'Raw Data'!P2192&gt;0)), 'Raw Data'!G2192, 0))</f>
        <v/>
      </c>
      <c r="Q2199">
        <f>IF(ISBLANK('Raw Data'!J2192), 0, IF(AND(4=MATCH(LARGE('Raw Data'!G2192:J2192, 1), 'Raw Data'!G2192:J2192, 0), 'Raw Data'!P2192-'Raw Data'!O2192&gt;3), 'Raw Data'!J2192, 0))</f>
        <v/>
      </c>
      <c r="R2199">
        <f>IF(ISBLANK('Raw Data'!J2192), 0, IF(AND(3=MATCH(LARGE('Raw Data'!G2192:J2192, 1), 'Raw Data'!G2192:J2192, 0), 'Raw Data'!O2192-'Raw Data'!P2192&gt;3), 'Raw Data'!I2192, 0))</f>
        <v/>
      </c>
      <c r="S2199">
        <f>IF(AND('Raw Data'!P2192-'Raw Data'!O2192&gt;4, 'Raw Data'!F2192&lt;'Raw Data'!C2192), 'Raw Data'!J2192, 0)</f>
        <v/>
      </c>
      <c r="T2199">
        <f>IF(AND('Raw Data'!O2192-'Raw Data'!P2192&gt;4, 'Raw Data'!F2192&gt;'Raw Data'!C2192), 'Raw Data'!I2192, 0)</f>
        <v/>
      </c>
      <c r="U2199">
        <f>IF(AND('Raw Data'!P2192-'Raw Data'!O2192&lt;3, 'Raw Data'!P2192&gt;'Raw Data'!O2192, 'Raw Data'!F2192&lt;'Raw Data'!C2192), 'Raw Data'!H2192, 0)</f>
        <v/>
      </c>
      <c r="V2199">
        <f>IF(AND('Raw Data'!P2192-'Raw Data'!O2192&lt;3, 'Raw Data'!P2192&gt;'Raw Data'!O2192, 'Raw Data'!F2192&gt;'Raw Data'!C2192), 'Raw Data'!G2192, 0)</f>
        <v/>
      </c>
    </row>
    <row r="2200">
      <c r="A2200">
        <f>IF(AND('Raw Data'!F2193&lt;'Raw Data'!C2193, 'Raw Data'!P2193&gt;'Raw Data'!O2193, 'Raw Data'!P2193-'Raw Data'!O2193&gt;3), 'Raw Data'!J2193, 0)</f>
        <v/>
      </c>
      <c r="B2200">
        <f>IF(AND('Raw Data'!C2193&lt;'Raw Data'!F2193, 'Raw Data'!O2193&gt;'Raw Data'!P2193, 'Raw Data'!O2193-'Raw Data'!P2193&gt;3), 'Raw Data'!I2193, 0)</f>
        <v/>
      </c>
      <c r="C2200">
        <f>IF(AND('Raw Data'!F2193&lt;'Raw Data'!C2193, 'Raw Data'!P2193&gt;'Raw Data'!O2193, 'Raw Data'!P2193-'Raw Data'!O2193&lt;4), 'Raw Data'!H2193, 0)</f>
        <v/>
      </c>
      <c r="D2200">
        <f>IF(AND('Raw Data'!C2193&lt;'Raw Data'!F2193, 'Raw Data'!O2193&gt;'Raw Data'!P2193, 'Raw Data'!O2193-'Raw Data'!P2193&lt;4), 'Raw Data'!G2193, 0)</f>
        <v/>
      </c>
      <c r="E2200">
        <f>IF(ISBLANK('Raw Data'!J2193), 0, IF(AND(4=MATCH(LARGE('Raw Data'!G2193:J2193, 4), 'Raw Data'!G2193:J2193, 0), 'Raw Data'!P2193-'Raw Data'!O2193&gt;3), 'Raw Data'!J2193, 0))</f>
        <v/>
      </c>
      <c r="F2200">
        <f>IF(ISBLANK('Raw Data'!J2193), 0, IF(AND(3=MATCH(LARGE('Raw Data'!G2193:J2193, 4), 'Raw Data'!G2193:J2193, 0), 'Raw Data'!O2193-'Raw Data'!P2193&gt;3), 'Raw Data'!I2193, 0))</f>
        <v/>
      </c>
      <c r="G2200">
        <f>IF(ISBLANK('Raw Data'!J2193), 0, IF(AND(2=MATCH(LARGE('Raw Data'!G2193:J2193, 4), 'Raw Data'!G2193:J2193, 0), AND('Raw Data'!P2193-'Raw Data'!O2193&lt;4, 'Raw Data'!P2193-'Raw Data'!O2193&gt;0)), 'Raw Data'!H2193, 0))</f>
        <v/>
      </c>
      <c r="H2200">
        <f>IF(ISBLANK('Raw Data'!J2193), 0, IF(AND(1=MATCH(LARGE('Raw Data'!G2193:J2193, 4), 'Raw Data'!G2193:J2193, 0), AND('Raw Data'!O2193-'Raw Data'!P2193&lt;4, 'Raw Data'!O2193-'Raw Data'!P2193&gt;0)), 'Raw Data'!G2193, 0))</f>
        <v/>
      </c>
      <c r="I2200">
        <f>IF(ISBLANK('Raw Data'!J2193), 0, IF(AND(4=MATCH(LARGE('Raw Data'!G2193:J2193, 3), 'Raw Data'!G2193:J2193, 0), 'Raw Data'!P2193-'Raw Data'!O2193&gt;3), 'Raw Data'!J2193, 0))</f>
        <v/>
      </c>
      <c r="J2200">
        <f>IF(ISBLANK('Raw Data'!J2193), 0, IF(AND(3=MATCH(LARGE('Raw Data'!G2193:J2193, 3), 'Raw Data'!G2193:J2193, 0), 'Raw Data'!O2193-'Raw Data'!P2193&gt;3), 'Raw Data'!I2193, 0))</f>
        <v/>
      </c>
      <c r="K2200">
        <f>IF(ISBLANK('Raw Data'!J2193), 0, IF(AND(2=MATCH(LARGE('Raw Data'!G2193:J2193, 3), 'Raw Data'!G2193:J2193, 0), AND('Raw Data'!P2193-'Raw Data'!O2193&lt;4, 'Raw Data'!P2193-'Raw Data'!O2193&gt;0)), 'Raw Data'!H2193, 0))</f>
        <v/>
      </c>
      <c r="L2200">
        <f>IF(ISBLANK('Raw Data'!J2193), 0, IF(AND(1=MATCH(LARGE('Raw Data'!G2193:J2193, 3), 'Raw Data'!G2193:J2193, 0), AND('Raw Data'!O2193-'Raw Data'!P2193&lt;4, 'Raw Data'!O2193-'Raw Data'!P2193&gt;0)), 'Raw Data'!G2193, 0))</f>
        <v/>
      </c>
      <c r="M2200">
        <f>IF(ISBLANK('Raw Data'!J2193), 0, IF(AND(4=MATCH(LARGE('Raw Data'!G2193:J2193, 2), 'Raw Data'!G2193:J2193, 0), 'Raw Data'!P2193-'Raw Data'!O2193&gt;3), 'Raw Data'!J2193, 0))</f>
        <v/>
      </c>
      <c r="N2200">
        <f>IF(ISBLANK('Raw Data'!J2193), 0, IF(AND(3=MATCH(LARGE('Raw Data'!G2193:J2193, 2), 'Raw Data'!G2193:J2193, 0), 'Raw Data'!O2193-'Raw Data'!P2193&gt;3), 'Raw Data'!I2193, 0))</f>
        <v/>
      </c>
      <c r="O2200">
        <f>IF(ISBLANK('Raw Data'!J2193), 0, IF(AND(2=MATCH(LARGE('Raw Data'!G2193:J2193, 2), 'Raw Data'!G2193:J2193, 0), AND('Raw Data'!P2193-'Raw Data'!O2193&lt;4, 'Raw Data'!P2193-'Raw Data'!O2193&gt;0)), 'Raw Data'!H2193, 0))</f>
        <v/>
      </c>
      <c r="P2200">
        <f>IF(ISBLANK('Raw Data'!J2193), 0, IF(AND(1=MATCH(LARGE('Raw Data'!G2193:J2193, 2), 'Raw Data'!G2193:J2193, 0), AND('Raw Data'!O2193-'Raw Data'!P2193&lt;4, 'Raw Data'!O2193-'Raw Data'!P2193&gt;0)), 'Raw Data'!G2193, 0))</f>
        <v/>
      </c>
      <c r="Q2200">
        <f>IF(ISBLANK('Raw Data'!J2193), 0, IF(AND(4=MATCH(LARGE('Raw Data'!G2193:J2193, 1), 'Raw Data'!G2193:J2193, 0), 'Raw Data'!P2193-'Raw Data'!O2193&gt;3), 'Raw Data'!J2193, 0))</f>
        <v/>
      </c>
      <c r="R2200">
        <f>IF(ISBLANK('Raw Data'!J2193), 0, IF(AND(3=MATCH(LARGE('Raw Data'!G2193:J2193, 1), 'Raw Data'!G2193:J2193, 0), 'Raw Data'!O2193-'Raw Data'!P2193&gt;3), 'Raw Data'!I2193, 0))</f>
        <v/>
      </c>
      <c r="S2200">
        <f>IF(AND('Raw Data'!P2193-'Raw Data'!O2193&gt;4, 'Raw Data'!F2193&lt;'Raw Data'!C2193), 'Raw Data'!J2193, 0)</f>
        <v/>
      </c>
      <c r="T2200">
        <f>IF(AND('Raw Data'!O2193-'Raw Data'!P2193&gt;4, 'Raw Data'!F2193&gt;'Raw Data'!C2193), 'Raw Data'!I2193, 0)</f>
        <v/>
      </c>
      <c r="U2200">
        <f>IF(AND('Raw Data'!P2193-'Raw Data'!O2193&lt;3, 'Raw Data'!P2193&gt;'Raw Data'!O2193, 'Raw Data'!F2193&lt;'Raw Data'!C2193), 'Raw Data'!H2193, 0)</f>
        <v/>
      </c>
      <c r="V2200">
        <f>IF(AND('Raw Data'!P2193-'Raw Data'!O2193&lt;3, 'Raw Data'!P2193&gt;'Raw Data'!O2193, 'Raw Data'!F2193&gt;'Raw Data'!C2193), 'Raw Data'!G2193, 0)</f>
        <v/>
      </c>
    </row>
    <row r="2201">
      <c r="A2201">
        <f>IF(AND('Raw Data'!F2194&lt;'Raw Data'!C2194, 'Raw Data'!P2194&gt;'Raw Data'!O2194, 'Raw Data'!P2194-'Raw Data'!O2194&gt;3), 'Raw Data'!J2194, 0)</f>
        <v/>
      </c>
      <c r="B2201">
        <f>IF(AND('Raw Data'!C2194&lt;'Raw Data'!F2194, 'Raw Data'!O2194&gt;'Raw Data'!P2194, 'Raw Data'!O2194-'Raw Data'!P2194&gt;3), 'Raw Data'!I2194, 0)</f>
        <v/>
      </c>
      <c r="C2201">
        <f>IF(AND('Raw Data'!F2194&lt;'Raw Data'!C2194, 'Raw Data'!P2194&gt;'Raw Data'!O2194, 'Raw Data'!P2194-'Raw Data'!O2194&lt;4), 'Raw Data'!H2194, 0)</f>
        <v/>
      </c>
      <c r="D2201">
        <f>IF(AND('Raw Data'!C2194&lt;'Raw Data'!F2194, 'Raw Data'!O2194&gt;'Raw Data'!P2194, 'Raw Data'!O2194-'Raw Data'!P2194&lt;4), 'Raw Data'!G2194, 0)</f>
        <v/>
      </c>
      <c r="E2201">
        <f>IF(ISBLANK('Raw Data'!J2194), 0, IF(AND(4=MATCH(LARGE('Raw Data'!G2194:J2194, 4), 'Raw Data'!G2194:J2194, 0), 'Raw Data'!P2194-'Raw Data'!O2194&gt;3), 'Raw Data'!J2194, 0))</f>
        <v/>
      </c>
      <c r="F2201">
        <f>IF(ISBLANK('Raw Data'!J2194), 0, IF(AND(3=MATCH(LARGE('Raw Data'!G2194:J2194, 4), 'Raw Data'!G2194:J2194, 0), 'Raw Data'!O2194-'Raw Data'!P2194&gt;3), 'Raw Data'!I2194, 0))</f>
        <v/>
      </c>
      <c r="G2201">
        <f>IF(ISBLANK('Raw Data'!J2194), 0, IF(AND(2=MATCH(LARGE('Raw Data'!G2194:J2194, 4), 'Raw Data'!G2194:J2194, 0), AND('Raw Data'!P2194-'Raw Data'!O2194&lt;4, 'Raw Data'!P2194-'Raw Data'!O2194&gt;0)), 'Raw Data'!H2194, 0))</f>
        <v/>
      </c>
      <c r="H2201">
        <f>IF(ISBLANK('Raw Data'!J2194), 0, IF(AND(1=MATCH(LARGE('Raw Data'!G2194:J2194, 4), 'Raw Data'!G2194:J2194, 0), AND('Raw Data'!O2194-'Raw Data'!P2194&lt;4, 'Raw Data'!O2194-'Raw Data'!P2194&gt;0)), 'Raw Data'!G2194, 0))</f>
        <v/>
      </c>
      <c r="I2201">
        <f>IF(ISBLANK('Raw Data'!J2194), 0, IF(AND(4=MATCH(LARGE('Raw Data'!G2194:J2194, 3), 'Raw Data'!G2194:J2194, 0), 'Raw Data'!P2194-'Raw Data'!O2194&gt;3), 'Raw Data'!J2194, 0))</f>
        <v/>
      </c>
      <c r="J2201">
        <f>IF(ISBLANK('Raw Data'!J2194), 0, IF(AND(3=MATCH(LARGE('Raw Data'!G2194:J2194, 3), 'Raw Data'!G2194:J2194, 0), 'Raw Data'!O2194-'Raw Data'!P2194&gt;3), 'Raw Data'!I2194, 0))</f>
        <v/>
      </c>
      <c r="K2201">
        <f>IF(ISBLANK('Raw Data'!J2194), 0, IF(AND(2=MATCH(LARGE('Raw Data'!G2194:J2194, 3), 'Raw Data'!G2194:J2194, 0), AND('Raw Data'!P2194-'Raw Data'!O2194&lt;4, 'Raw Data'!P2194-'Raw Data'!O2194&gt;0)), 'Raw Data'!H2194, 0))</f>
        <v/>
      </c>
      <c r="L2201">
        <f>IF(ISBLANK('Raw Data'!J2194), 0, IF(AND(1=MATCH(LARGE('Raw Data'!G2194:J2194, 3), 'Raw Data'!G2194:J2194, 0), AND('Raw Data'!O2194-'Raw Data'!P2194&lt;4, 'Raw Data'!O2194-'Raw Data'!P2194&gt;0)), 'Raw Data'!G2194, 0))</f>
        <v/>
      </c>
      <c r="M2201">
        <f>IF(ISBLANK('Raw Data'!J2194), 0, IF(AND(4=MATCH(LARGE('Raw Data'!G2194:J2194, 2), 'Raw Data'!G2194:J2194, 0), 'Raw Data'!P2194-'Raw Data'!O2194&gt;3), 'Raw Data'!J2194, 0))</f>
        <v/>
      </c>
      <c r="N2201">
        <f>IF(ISBLANK('Raw Data'!J2194), 0, IF(AND(3=MATCH(LARGE('Raw Data'!G2194:J2194, 2), 'Raw Data'!G2194:J2194, 0), 'Raw Data'!O2194-'Raw Data'!P2194&gt;3), 'Raw Data'!I2194, 0))</f>
        <v/>
      </c>
      <c r="O2201">
        <f>IF(ISBLANK('Raw Data'!J2194), 0, IF(AND(2=MATCH(LARGE('Raw Data'!G2194:J2194, 2), 'Raw Data'!G2194:J2194, 0), AND('Raw Data'!P2194-'Raw Data'!O2194&lt;4, 'Raw Data'!P2194-'Raw Data'!O2194&gt;0)), 'Raw Data'!H2194, 0))</f>
        <v/>
      </c>
      <c r="P2201">
        <f>IF(ISBLANK('Raw Data'!J2194), 0, IF(AND(1=MATCH(LARGE('Raw Data'!G2194:J2194, 2), 'Raw Data'!G2194:J2194, 0), AND('Raw Data'!O2194-'Raw Data'!P2194&lt;4, 'Raw Data'!O2194-'Raw Data'!P2194&gt;0)), 'Raw Data'!G2194, 0))</f>
        <v/>
      </c>
      <c r="Q2201">
        <f>IF(ISBLANK('Raw Data'!J2194), 0, IF(AND(4=MATCH(LARGE('Raw Data'!G2194:J2194, 1), 'Raw Data'!G2194:J2194, 0), 'Raw Data'!P2194-'Raw Data'!O2194&gt;3), 'Raw Data'!J2194, 0))</f>
        <v/>
      </c>
      <c r="R2201">
        <f>IF(ISBLANK('Raw Data'!J2194), 0, IF(AND(3=MATCH(LARGE('Raw Data'!G2194:J2194, 1), 'Raw Data'!G2194:J2194, 0), 'Raw Data'!O2194-'Raw Data'!P2194&gt;3), 'Raw Data'!I2194, 0))</f>
        <v/>
      </c>
      <c r="S2201">
        <f>IF(AND('Raw Data'!P2194-'Raw Data'!O2194&gt;4, 'Raw Data'!F2194&lt;'Raw Data'!C2194), 'Raw Data'!J2194, 0)</f>
        <v/>
      </c>
      <c r="T2201">
        <f>IF(AND('Raw Data'!O2194-'Raw Data'!P2194&gt;4, 'Raw Data'!F2194&gt;'Raw Data'!C2194), 'Raw Data'!I2194, 0)</f>
        <v/>
      </c>
      <c r="U2201">
        <f>IF(AND('Raw Data'!P2194-'Raw Data'!O2194&lt;3, 'Raw Data'!P2194&gt;'Raw Data'!O2194, 'Raw Data'!F2194&lt;'Raw Data'!C2194), 'Raw Data'!H2194, 0)</f>
        <v/>
      </c>
      <c r="V2201">
        <f>IF(AND('Raw Data'!P2194-'Raw Data'!O2194&lt;3, 'Raw Data'!P2194&gt;'Raw Data'!O2194, 'Raw Data'!F2194&gt;'Raw Data'!C2194), 'Raw Data'!G2194, 0)</f>
        <v/>
      </c>
    </row>
    <row r="2202">
      <c r="A2202">
        <f>IF(AND('Raw Data'!F2195&lt;'Raw Data'!C2195, 'Raw Data'!P2195&gt;'Raw Data'!O2195, 'Raw Data'!P2195-'Raw Data'!O2195&gt;3), 'Raw Data'!J2195, 0)</f>
        <v/>
      </c>
      <c r="B2202">
        <f>IF(AND('Raw Data'!C2195&lt;'Raw Data'!F2195, 'Raw Data'!O2195&gt;'Raw Data'!P2195, 'Raw Data'!O2195-'Raw Data'!P2195&gt;3), 'Raw Data'!I2195, 0)</f>
        <v/>
      </c>
      <c r="C2202">
        <f>IF(AND('Raw Data'!F2195&lt;'Raw Data'!C2195, 'Raw Data'!P2195&gt;'Raw Data'!O2195, 'Raw Data'!P2195-'Raw Data'!O2195&lt;4), 'Raw Data'!H2195, 0)</f>
        <v/>
      </c>
      <c r="D2202">
        <f>IF(AND('Raw Data'!C2195&lt;'Raw Data'!F2195, 'Raw Data'!O2195&gt;'Raw Data'!P2195, 'Raw Data'!O2195-'Raw Data'!P2195&lt;4), 'Raw Data'!G2195, 0)</f>
        <v/>
      </c>
      <c r="E2202">
        <f>IF(ISBLANK('Raw Data'!J2195), 0, IF(AND(4=MATCH(LARGE('Raw Data'!G2195:J2195, 4), 'Raw Data'!G2195:J2195, 0), 'Raw Data'!P2195-'Raw Data'!O2195&gt;3), 'Raw Data'!J2195, 0))</f>
        <v/>
      </c>
      <c r="F2202">
        <f>IF(ISBLANK('Raw Data'!J2195), 0, IF(AND(3=MATCH(LARGE('Raw Data'!G2195:J2195, 4), 'Raw Data'!G2195:J2195, 0), 'Raw Data'!O2195-'Raw Data'!P2195&gt;3), 'Raw Data'!I2195, 0))</f>
        <v/>
      </c>
      <c r="G2202">
        <f>IF(ISBLANK('Raw Data'!J2195), 0, IF(AND(2=MATCH(LARGE('Raw Data'!G2195:J2195, 4), 'Raw Data'!G2195:J2195, 0), AND('Raw Data'!P2195-'Raw Data'!O2195&lt;4, 'Raw Data'!P2195-'Raw Data'!O2195&gt;0)), 'Raw Data'!H2195, 0))</f>
        <v/>
      </c>
      <c r="H2202">
        <f>IF(ISBLANK('Raw Data'!J2195), 0, IF(AND(1=MATCH(LARGE('Raw Data'!G2195:J2195, 4), 'Raw Data'!G2195:J2195, 0), AND('Raw Data'!O2195-'Raw Data'!P2195&lt;4, 'Raw Data'!O2195-'Raw Data'!P2195&gt;0)), 'Raw Data'!G2195, 0))</f>
        <v/>
      </c>
      <c r="I2202">
        <f>IF(ISBLANK('Raw Data'!J2195), 0, IF(AND(4=MATCH(LARGE('Raw Data'!G2195:J2195, 3), 'Raw Data'!G2195:J2195, 0), 'Raw Data'!P2195-'Raw Data'!O2195&gt;3), 'Raw Data'!J2195, 0))</f>
        <v/>
      </c>
      <c r="J2202">
        <f>IF(ISBLANK('Raw Data'!J2195), 0, IF(AND(3=MATCH(LARGE('Raw Data'!G2195:J2195, 3), 'Raw Data'!G2195:J2195, 0), 'Raw Data'!O2195-'Raw Data'!P2195&gt;3), 'Raw Data'!I2195, 0))</f>
        <v/>
      </c>
      <c r="K2202">
        <f>IF(ISBLANK('Raw Data'!J2195), 0, IF(AND(2=MATCH(LARGE('Raw Data'!G2195:J2195, 3), 'Raw Data'!G2195:J2195, 0), AND('Raw Data'!P2195-'Raw Data'!O2195&lt;4, 'Raw Data'!P2195-'Raw Data'!O2195&gt;0)), 'Raw Data'!H2195, 0))</f>
        <v/>
      </c>
      <c r="L2202">
        <f>IF(ISBLANK('Raw Data'!J2195), 0, IF(AND(1=MATCH(LARGE('Raw Data'!G2195:J2195, 3), 'Raw Data'!G2195:J2195, 0), AND('Raw Data'!O2195-'Raw Data'!P2195&lt;4, 'Raw Data'!O2195-'Raw Data'!P2195&gt;0)), 'Raw Data'!G2195, 0))</f>
        <v/>
      </c>
      <c r="M2202">
        <f>IF(ISBLANK('Raw Data'!J2195), 0, IF(AND(4=MATCH(LARGE('Raw Data'!G2195:J2195, 2), 'Raw Data'!G2195:J2195, 0), 'Raw Data'!P2195-'Raw Data'!O2195&gt;3), 'Raw Data'!J2195, 0))</f>
        <v/>
      </c>
      <c r="N2202">
        <f>IF(ISBLANK('Raw Data'!J2195), 0, IF(AND(3=MATCH(LARGE('Raw Data'!G2195:J2195, 2), 'Raw Data'!G2195:J2195, 0), 'Raw Data'!O2195-'Raw Data'!P2195&gt;3), 'Raw Data'!I2195, 0))</f>
        <v/>
      </c>
      <c r="O2202">
        <f>IF(ISBLANK('Raw Data'!J2195), 0, IF(AND(2=MATCH(LARGE('Raw Data'!G2195:J2195, 2), 'Raw Data'!G2195:J2195, 0), AND('Raw Data'!P2195-'Raw Data'!O2195&lt;4, 'Raw Data'!P2195-'Raw Data'!O2195&gt;0)), 'Raw Data'!H2195, 0))</f>
        <v/>
      </c>
      <c r="P2202">
        <f>IF(ISBLANK('Raw Data'!J2195), 0, IF(AND(1=MATCH(LARGE('Raw Data'!G2195:J2195, 2), 'Raw Data'!G2195:J2195, 0), AND('Raw Data'!O2195-'Raw Data'!P2195&lt;4, 'Raw Data'!O2195-'Raw Data'!P2195&gt;0)), 'Raw Data'!G2195, 0))</f>
        <v/>
      </c>
      <c r="Q2202">
        <f>IF(ISBLANK('Raw Data'!J2195), 0, IF(AND(4=MATCH(LARGE('Raw Data'!G2195:J2195, 1), 'Raw Data'!G2195:J2195, 0), 'Raw Data'!P2195-'Raw Data'!O2195&gt;3), 'Raw Data'!J2195, 0))</f>
        <v/>
      </c>
      <c r="R2202">
        <f>IF(ISBLANK('Raw Data'!J2195), 0, IF(AND(3=MATCH(LARGE('Raw Data'!G2195:J2195, 1), 'Raw Data'!G2195:J2195, 0), 'Raw Data'!O2195-'Raw Data'!P2195&gt;3), 'Raw Data'!I2195, 0))</f>
        <v/>
      </c>
      <c r="S2202">
        <f>IF(AND('Raw Data'!P2195-'Raw Data'!O2195&gt;4, 'Raw Data'!F2195&lt;'Raw Data'!C2195), 'Raw Data'!J2195, 0)</f>
        <v/>
      </c>
      <c r="T2202">
        <f>IF(AND('Raw Data'!O2195-'Raw Data'!P2195&gt;4, 'Raw Data'!F2195&gt;'Raw Data'!C2195), 'Raw Data'!I2195, 0)</f>
        <v/>
      </c>
      <c r="U2202">
        <f>IF(AND('Raw Data'!P2195-'Raw Data'!O2195&lt;3, 'Raw Data'!P2195&gt;'Raw Data'!O2195, 'Raw Data'!F2195&lt;'Raw Data'!C2195), 'Raw Data'!H2195, 0)</f>
        <v/>
      </c>
      <c r="V2202">
        <f>IF(AND('Raw Data'!P2195-'Raw Data'!O2195&lt;3, 'Raw Data'!P2195&gt;'Raw Data'!O2195, 'Raw Data'!F2195&gt;'Raw Data'!C2195), 'Raw Data'!G2195, 0)</f>
        <v/>
      </c>
    </row>
    <row r="2203">
      <c r="A2203">
        <f>IF(AND('Raw Data'!F2196&lt;'Raw Data'!C2196, 'Raw Data'!P2196&gt;'Raw Data'!O2196, 'Raw Data'!P2196-'Raw Data'!O2196&gt;3), 'Raw Data'!J2196, 0)</f>
        <v/>
      </c>
      <c r="B2203">
        <f>IF(AND('Raw Data'!C2196&lt;'Raw Data'!F2196, 'Raw Data'!O2196&gt;'Raw Data'!P2196, 'Raw Data'!O2196-'Raw Data'!P2196&gt;3), 'Raw Data'!I2196, 0)</f>
        <v/>
      </c>
      <c r="C2203">
        <f>IF(AND('Raw Data'!F2196&lt;'Raw Data'!C2196, 'Raw Data'!P2196&gt;'Raw Data'!O2196, 'Raw Data'!P2196-'Raw Data'!O2196&lt;4), 'Raw Data'!H2196, 0)</f>
        <v/>
      </c>
      <c r="D2203">
        <f>IF(AND('Raw Data'!C2196&lt;'Raw Data'!F2196, 'Raw Data'!O2196&gt;'Raw Data'!P2196, 'Raw Data'!O2196-'Raw Data'!P2196&lt;4), 'Raw Data'!G2196, 0)</f>
        <v/>
      </c>
      <c r="E2203">
        <f>IF(ISBLANK('Raw Data'!J2196), 0, IF(AND(4=MATCH(LARGE('Raw Data'!G2196:J2196, 4), 'Raw Data'!G2196:J2196, 0), 'Raw Data'!P2196-'Raw Data'!O2196&gt;3), 'Raw Data'!J2196, 0))</f>
        <v/>
      </c>
      <c r="F2203">
        <f>IF(ISBLANK('Raw Data'!J2196), 0, IF(AND(3=MATCH(LARGE('Raw Data'!G2196:J2196, 4), 'Raw Data'!G2196:J2196, 0), 'Raw Data'!O2196-'Raw Data'!P2196&gt;3), 'Raw Data'!I2196, 0))</f>
        <v/>
      </c>
      <c r="G2203">
        <f>IF(ISBLANK('Raw Data'!J2196), 0, IF(AND(2=MATCH(LARGE('Raw Data'!G2196:J2196, 4), 'Raw Data'!G2196:J2196, 0), AND('Raw Data'!P2196-'Raw Data'!O2196&lt;4, 'Raw Data'!P2196-'Raw Data'!O2196&gt;0)), 'Raw Data'!H2196, 0))</f>
        <v/>
      </c>
      <c r="H2203">
        <f>IF(ISBLANK('Raw Data'!J2196), 0, IF(AND(1=MATCH(LARGE('Raw Data'!G2196:J2196, 4), 'Raw Data'!G2196:J2196, 0), AND('Raw Data'!O2196-'Raw Data'!P2196&lt;4, 'Raw Data'!O2196-'Raw Data'!P2196&gt;0)), 'Raw Data'!G2196, 0))</f>
        <v/>
      </c>
      <c r="I2203">
        <f>IF(ISBLANK('Raw Data'!J2196), 0, IF(AND(4=MATCH(LARGE('Raw Data'!G2196:J2196, 3), 'Raw Data'!G2196:J2196, 0), 'Raw Data'!P2196-'Raw Data'!O2196&gt;3), 'Raw Data'!J2196, 0))</f>
        <v/>
      </c>
      <c r="J2203">
        <f>IF(ISBLANK('Raw Data'!J2196), 0, IF(AND(3=MATCH(LARGE('Raw Data'!G2196:J2196, 3), 'Raw Data'!G2196:J2196, 0), 'Raw Data'!O2196-'Raw Data'!P2196&gt;3), 'Raw Data'!I2196, 0))</f>
        <v/>
      </c>
      <c r="K2203">
        <f>IF(ISBLANK('Raw Data'!J2196), 0, IF(AND(2=MATCH(LARGE('Raw Data'!G2196:J2196, 3), 'Raw Data'!G2196:J2196, 0), AND('Raw Data'!P2196-'Raw Data'!O2196&lt;4, 'Raw Data'!P2196-'Raw Data'!O2196&gt;0)), 'Raw Data'!H2196, 0))</f>
        <v/>
      </c>
      <c r="L2203">
        <f>IF(ISBLANK('Raw Data'!J2196), 0, IF(AND(1=MATCH(LARGE('Raw Data'!G2196:J2196, 3), 'Raw Data'!G2196:J2196, 0), AND('Raw Data'!O2196-'Raw Data'!P2196&lt;4, 'Raw Data'!O2196-'Raw Data'!P2196&gt;0)), 'Raw Data'!G2196, 0))</f>
        <v/>
      </c>
      <c r="M2203">
        <f>IF(ISBLANK('Raw Data'!J2196), 0, IF(AND(4=MATCH(LARGE('Raw Data'!G2196:J2196, 2), 'Raw Data'!G2196:J2196, 0), 'Raw Data'!P2196-'Raw Data'!O2196&gt;3), 'Raw Data'!J2196, 0))</f>
        <v/>
      </c>
      <c r="N2203">
        <f>IF(ISBLANK('Raw Data'!J2196), 0, IF(AND(3=MATCH(LARGE('Raw Data'!G2196:J2196, 2), 'Raw Data'!G2196:J2196, 0), 'Raw Data'!O2196-'Raw Data'!P2196&gt;3), 'Raw Data'!I2196, 0))</f>
        <v/>
      </c>
      <c r="O2203">
        <f>IF(ISBLANK('Raw Data'!J2196), 0, IF(AND(2=MATCH(LARGE('Raw Data'!G2196:J2196, 2), 'Raw Data'!G2196:J2196, 0), AND('Raw Data'!P2196-'Raw Data'!O2196&lt;4, 'Raw Data'!P2196-'Raw Data'!O2196&gt;0)), 'Raw Data'!H2196, 0))</f>
        <v/>
      </c>
      <c r="P2203">
        <f>IF(ISBLANK('Raw Data'!J2196), 0, IF(AND(1=MATCH(LARGE('Raw Data'!G2196:J2196, 2), 'Raw Data'!G2196:J2196, 0), AND('Raw Data'!O2196-'Raw Data'!P2196&lt;4, 'Raw Data'!O2196-'Raw Data'!P2196&gt;0)), 'Raw Data'!G2196, 0))</f>
        <v/>
      </c>
      <c r="Q2203">
        <f>IF(ISBLANK('Raw Data'!J2196), 0, IF(AND(4=MATCH(LARGE('Raw Data'!G2196:J2196, 1), 'Raw Data'!G2196:J2196, 0), 'Raw Data'!P2196-'Raw Data'!O2196&gt;3), 'Raw Data'!J2196, 0))</f>
        <v/>
      </c>
      <c r="R2203">
        <f>IF(ISBLANK('Raw Data'!J2196), 0, IF(AND(3=MATCH(LARGE('Raw Data'!G2196:J2196, 1), 'Raw Data'!G2196:J2196, 0), 'Raw Data'!O2196-'Raw Data'!P2196&gt;3), 'Raw Data'!I2196, 0))</f>
        <v/>
      </c>
      <c r="S2203">
        <f>IF(AND('Raw Data'!P2196-'Raw Data'!O2196&gt;4, 'Raw Data'!F2196&lt;'Raw Data'!C2196), 'Raw Data'!J2196, 0)</f>
        <v/>
      </c>
      <c r="T2203">
        <f>IF(AND('Raw Data'!O2196-'Raw Data'!P2196&gt;4, 'Raw Data'!F2196&gt;'Raw Data'!C2196), 'Raw Data'!I2196, 0)</f>
        <v/>
      </c>
      <c r="U2203">
        <f>IF(AND('Raw Data'!P2196-'Raw Data'!O2196&lt;3, 'Raw Data'!P2196&gt;'Raw Data'!O2196, 'Raw Data'!F2196&lt;'Raw Data'!C2196), 'Raw Data'!H2196, 0)</f>
        <v/>
      </c>
      <c r="V2203">
        <f>IF(AND('Raw Data'!P2196-'Raw Data'!O2196&lt;3, 'Raw Data'!P2196&gt;'Raw Data'!O2196, 'Raw Data'!F2196&gt;'Raw Data'!C2196), 'Raw Data'!G2196, 0)</f>
        <v/>
      </c>
    </row>
    <row r="2204">
      <c r="A2204">
        <f>IF(AND('Raw Data'!F2197&lt;'Raw Data'!C2197, 'Raw Data'!P2197&gt;'Raw Data'!O2197, 'Raw Data'!P2197-'Raw Data'!O2197&gt;3), 'Raw Data'!J2197, 0)</f>
        <v/>
      </c>
      <c r="B2204">
        <f>IF(AND('Raw Data'!C2197&lt;'Raw Data'!F2197, 'Raw Data'!O2197&gt;'Raw Data'!P2197, 'Raw Data'!O2197-'Raw Data'!P2197&gt;3), 'Raw Data'!I2197, 0)</f>
        <v/>
      </c>
      <c r="C2204">
        <f>IF(AND('Raw Data'!F2197&lt;'Raw Data'!C2197, 'Raw Data'!P2197&gt;'Raw Data'!O2197, 'Raw Data'!P2197-'Raw Data'!O2197&lt;4), 'Raw Data'!H2197, 0)</f>
        <v/>
      </c>
      <c r="D2204">
        <f>IF(AND('Raw Data'!C2197&lt;'Raw Data'!F2197, 'Raw Data'!O2197&gt;'Raw Data'!P2197, 'Raw Data'!O2197-'Raw Data'!P2197&lt;4), 'Raw Data'!G2197, 0)</f>
        <v/>
      </c>
      <c r="E2204">
        <f>IF(ISBLANK('Raw Data'!J2197), 0, IF(AND(4=MATCH(LARGE('Raw Data'!G2197:J2197, 4), 'Raw Data'!G2197:J2197, 0), 'Raw Data'!P2197-'Raw Data'!O2197&gt;3), 'Raw Data'!J2197, 0))</f>
        <v/>
      </c>
      <c r="F2204">
        <f>IF(ISBLANK('Raw Data'!J2197), 0, IF(AND(3=MATCH(LARGE('Raw Data'!G2197:J2197, 4), 'Raw Data'!G2197:J2197, 0), 'Raw Data'!O2197-'Raw Data'!P2197&gt;3), 'Raw Data'!I2197, 0))</f>
        <v/>
      </c>
      <c r="G2204">
        <f>IF(ISBLANK('Raw Data'!J2197), 0, IF(AND(2=MATCH(LARGE('Raw Data'!G2197:J2197, 4), 'Raw Data'!G2197:J2197, 0), AND('Raw Data'!P2197-'Raw Data'!O2197&lt;4, 'Raw Data'!P2197-'Raw Data'!O2197&gt;0)), 'Raw Data'!H2197, 0))</f>
        <v/>
      </c>
      <c r="H2204">
        <f>IF(ISBLANK('Raw Data'!J2197), 0, IF(AND(1=MATCH(LARGE('Raw Data'!G2197:J2197, 4), 'Raw Data'!G2197:J2197, 0), AND('Raw Data'!O2197-'Raw Data'!P2197&lt;4, 'Raw Data'!O2197-'Raw Data'!P2197&gt;0)), 'Raw Data'!G2197, 0))</f>
        <v/>
      </c>
      <c r="I2204">
        <f>IF(ISBLANK('Raw Data'!J2197), 0, IF(AND(4=MATCH(LARGE('Raw Data'!G2197:J2197, 3), 'Raw Data'!G2197:J2197, 0), 'Raw Data'!P2197-'Raw Data'!O2197&gt;3), 'Raw Data'!J2197, 0))</f>
        <v/>
      </c>
      <c r="J2204">
        <f>IF(ISBLANK('Raw Data'!J2197), 0, IF(AND(3=MATCH(LARGE('Raw Data'!G2197:J2197, 3), 'Raw Data'!G2197:J2197, 0), 'Raw Data'!O2197-'Raw Data'!P2197&gt;3), 'Raw Data'!I2197, 0))</f>
        <v/>
      </c>
      <c r="K2204">
        <f>IF(ISBLANK('Raw Data'!J2197), 0, IF(AND(2=MATCH(LARGE('Raw Data'!G2197:J2197, 3), 'Raw Data'!G2197:J2197, 0), AND('Raw Data'!P2197-'Raw Data'!O2197&lt;4, 'Raw Data'!P2197-'Raw Data'!O2197&gt;0)), 'Raw Data'!H2197, 0))</f>
        <v/>
      </c>
      <c r="L2204">
        <f>IF(ISBLANK('Raw Data'!J2197), 0, IF(AND(1=MATCH(LARGE('Raw Data'!G2197:J2197, 3), 'Raw Data'!G2197:J2197, 0), AND('Raw Data'!O2197-'Raw Data'!P2197&lt;4, 'Raw Data'!O2197-'Raw Data'!P2197&gt;0)), 'Raw Data'!G2197, 0))</f>
        <v/>
      </c>
      <c r="M2204">
        <f>IF(ISBLANK('Raw Data'!J2197), 0, IF(AND(4=MATCH(LARGE('Raw Data'!G2197:J2197, 2), 'Raw Data'!G2197:J2197, 0), 'Raw Data'!P2197-'Raw Data'!O2197&gt;3), 'Raw Data'!J2197, 0))</f>
        <v/>
      </c>
      <c r="N2204">
        <f>IF(ISBLANK('Raw Data'!J2197), 0, IF(AND(3=MATCH(LARGE('Raw Data'!G2197:J2197, 2), 'Raw Data'!G2197:J2197, 0), 'Raw Data'!O2197-'Raw Data'!P2197&gt;3), 'Raw Data'!I2197, 0))</f>
        <v/>
      </c>
      <c r="O2204">
        <f>IF(ISBLANK('Raw Data'!J2197), 0, IF(AND(2=MATCH(LARGE('Raw Data'!G2197:J2197, 2), 'Raw Data'!G2197:J2197, 0), AND('Raw Data'!P2197-'Raw Data'!O2197&lt;4, 'Raw Data'!P2197-'Raw Data'!O2197&gt;0)), 'Raw Data'!H2197, 0))</f>
        <v/>
      </c>
      <c r="P2204">
        <f>IF(ISBLANK('Raw Data'!J2197), 0, IF(AND(1=MATCH(LARGE('Raw Data'!G2197:J2197, 2), 'Raw Data'!G2197:J2197, 0), AND('Raw Data'!O2197-'Raw Data'!P2197&lt;4, 'Raw Data'!O2197-'Raw Data'!P2197&gt;0)), 'Raw Data'!G2197, 0))</f>
        <v/>
      </c>
      <c r="Q2204">
        <f>IF(ISBLANK('Raw Data'!J2197), 0, IF(AND(4=MATCH(LARGE('Raw Data'!G2197:J2197, 1), 'Raw Data'!G2197:J2197, 0), 'Raw Data'!P2197-'Raw Data'!O2197&gt;3), 'Raw Data'!J2197, 0))</f>
        <v/>
      </c>
      <c r="R2204">
        <f>IF(ISBLANK('Raw Data'!J2197), 0, IF(AND(3=MATCH(LARGE('Raw Data'!G2197:J2197, 1), 'Raw Data'!G2197:J2197, 0), 'Raw Data'!O2197-'Raw Data'!P2197&gt;3), 'Raw Data'!I2197, 0))</f>
        <v/>
      </c>
      <c r="S2204">
        <f>IF(AND('Raw Data'!P2197-'Raw Data'!O2197&gt;4, 'Raw Data'!F2197&lt;'Raw Data'!C2197), 'Raw Data'!J2197, 0)</f>
        <v/>
      </c>
      <c r="T2204">
        <f>IF(AND('Raw Data'!O2197-'Raw Data'!P2197&gt;4, 'Raw Data'!F2197&gt;'Raw Data'!C2197), 'Raw Data'!I2197, 0)</f>
        <v/>
      </c>
      <c r="U2204">
        <f>IF(AND('Raw Data'!P2197-'Raw Data'!O2197&lt;3, 'Raw Data'!P2197&gt;'Raw Data'!O2197, 'Raw Data'!F2197&lt;'Raw Data'!C2197), 'Raw Data'!H2197, 0)</f>
        <v/>
      </c>
      <c r="V2204">
        <f>IF(AND('Raw Data'!P2197-'Raw Data'!O2197&lt;3, 'Raw Data'!P2197&gt;'Raw Data'!O2197, 'Raw Data'!F2197&gt;'Raw Data'!C2197), 'Raw Data'!G2197, 0)</f>
        <v/>
      </c>
    </row>
    <row r="2205">
      <c r="A2205">
        <f>IF(AND('Raw Data'!F2198&lt;'Raw Data'!C2198, 'Raw Data'!P2198&gt;'Raw Data'!O2198, 'Raw Data'!P2198-'Raw Data'!O2198&gt;3), 'Raw Data'!J2198, 0)</f>
        <v/>
      </c>
      <c r="B2205">
        <f>IF(AND('Raw Data'!C2198&lt;'Raw Data'!F2198, 'Raw Data'!O2198&gt;'Raw Data'!P2198, 'Raw Data'!O2198-'Raw Data'!P2198&gt;3), 'Raw Data'!I2198, 0)</f>
        <v/>
      </c>
      <c r="C2205">
        <f>IF(AND('Raw Data'!F2198&lt;'Raw Data'!C2198, 'Raw Data'!P2198&gt;'Raw Data'!O2198, 'Raw Data'!P2198-'Raw Data'!O2198&lt;4), 'Raw Data'!H2198, 0)</f>
        <v/>
      </c>
      <c r="D2205">
        <f>IF(AND('Raw Data'!C2198&lt;'Raw Data'!F2198, 'Raw Data'!O2198&gt;'Raw Data'!P2198, 'Raw Data'!O2198-'Raw Data'!P2198&lt;4), 'Raw Data'!G2198, 0)</f>
        <v/>
      </c>
      <c r="E2205">
        <f>IF(ISBLANK('Raw Data'!J2198), 0, IF(AND(4=MATCH(LARGE('Raw Data'!G2198:J2198, 4), 'Raw Data'!G2198:J2198, 0), 'Raw Data'!P2198-'Raw Data'!O2198&gt;3), 'Raw Data'!J2198, 0))</f>
        <v/>
      </c>
      <c r="F2205">
        <f>IF(ISBLANK('Raw Data'!J2198), 0, IF(AND(3=MATCH(LARGE('Raw Data'!G2198:J2198, 4), 'Raw Data'!G2198:J2198, 0), 'Raw Data'!O2198-'Raw Data'!P2198&gt;3), 'Raw Data'!I2198, 0))</f>
        <v/>
      </c>
      <c r="G2205">
        <f>IF(ISBLANK('Raw Data'!J2198), 0, IF(AND(2=MATCH(LARGE('Raw Data'!G2198:J2198, 4), 'Raw Data'!G2198:J2198, 0), AND('Raw Data'!P2198-'Raw Data'!O2198&lt;4, 'Raw Data'!P2198-'Raw Data'!O2198&gt;0)), 'Raw Data'!H2198, 0))</f>
        <v/>
      </c>
      <c r="H2205">
        <f>IF(ISBLANK('Raw Data'!J2198), 0, IF(AND(1=MATCH(LARGE('Raw Data'!G2198:J2198, 4), 'Raw Data'!G2198:J2198, 0), AND('Raw Data'!O2198-'Raw Data'!P2198&lt;4, 'Raw Data'!O2198-'Raw Data'!P2198&gt;0)), 'Raw Data'!G2198, 0))</f>
        <v/>
      </c>
      <c r="I2205">
        <f>IF(ISBLANK('Raw Data'!J2198), 0, IF(AND(4=MATCH(LARGE('Raw Data'!G2198:J2198, 3), 'Raw Data'!G2198:J2198, 0), 'Raw Data'!P2198-'Raw Data'!O2198&gt;3), 'Raw Data'!J2198, 0))</f>
        <v/>
      </c>
      <c r="J2205">
        <f>IF(ISBLANK('Raw Data'!J2198), 0, IF(AND(3=MATCH(LARGE('Raw Data'!G2198:J2198, 3), 'Raw Data'!G2198:J2198, 0), 'Raw Data'!O2198-'Raw Data'!P2198&gt;3), 'Raw Data'!I2198, 0))</f>
        <v/>
      </c>
      <c r="K2205">
        <f>IF(ISBLANK('Raw Data'!J2198), 0, IF(AND(2=MATCH(LARGE('Raw Data'!G2198:J2198, 3), 'Raw Data'!G2198:J2198, 0), AND('Raw Data'!P2198-'Raw Data'!O2198&lt;4, 'Raw Data'!P2198-'Raw Data'!O2198&gt;0)), 'Raw Data'!H2198, 0))</f>
        <v/>
      </c>
      <c r="L2205">
        <f>IF(ISBLANK('Raw Data'!J2198), 0, IF(AND(1=MATCH(LARGE('Raw Data'!G2198:J2198, 3), 'Raw Data'!G2198:J2198, 0), AND('Raw Data'!O2198-'Raw Data'!P2198&lt;4, 'Raw Data'!O2198-'Raw Data'!P2198&gt;0)), 'Raw Data'!G2198, 0))</f>
        <v/>
      </c>
      <c r="M2205">
        <f>IF(ISBLANK('Raw Data'!J2198), 0, IF(AND(4=MATCH(LARGE('Raw Data'!G2198:J2198, 2), 'Raw Data'!G2198:J2198, 0), 'Raw Data'!P2198-'Raw Data'!O2198&gt;3), 'Raw Data'!J2198, 0))</f>
        <v/>
      </c>
      <c r="N2205">
        <f>IF(ISBLANK('Raw Data'!J2198), 0, IF(AND(3=MATCH(LARGE('Raw Data'!G2198:J2198, 2), 'Raw Data'!G2198:J2198, 0), 'Raw Data'!O2198-'Raw Data'!P2198&gt;3), 'Raw Data'!I2198, 0))</f>
        <v/>
      </c>
      <c r="O2205">
        <f>IF(ISBLANK('Raw Data'!J2198), 0, IF(AND(2=MATCH(LARGE('Raw Data'!G2198:J2198, 2), 'Raw Data'!G2198:J2198, 0), AND('Raw Data'!P2198-'Raw Data'!O2198&lt;4, 'Raw Data'!P2198-'Raw Data'!O2198&gt;0)), 'Raw Data'!H2198, 0))</f>
        <v/>
      </c>
      <c r="P2205">
        <f>IF(ISBLANK('Raw Data'!J2198), 0, IF(AND(1=MATCH(LARGE('Raw Data'!G2198:J2198, 2), 'Raw Data'!G2198:J2198, 0), AND('Raw Data'!O2198-'Raw Data'!P2198&lt;4, 'Raw Data'!O2198-'Raw Data'!P2198&gt;0)), 'Raw Data'!G2198, 0))</f>
        <v/>
      </c>
      <c r="Q2205">
        <f>IF(ISBLANK('Raw Data'!J2198), 0, IF(AND(4=MATCH(LARGE('Raw Data'!G2198:J2198, 1), 'Raw Data'!G2198:J2198, 0), 'Raw Data'!P2198-'Raw Data'!O2198&gt;3), 'Raw Data'!J2198, 0))</f>
        <v/>
      </c>
      <c r="R2205">
        <f>IF(ISBLANK('Raw Data'!J2198), 0, IF(AND(3=MATCH(LARGE('Raw Data'!G2198:J2198, 1), 'Raw Data'!G2198:J2198, 0), 'Raw Data'!O2198-'Raw Data'!P2198&gt;3), 'Raw Data'!I2198, 0))</f>
        <v/>
      </c>
      <c r="S2205">
        <f>IF(AND('Raw Data'!P2198-'Raw Data'!O2198&gt;4, 'Raw Data'!F2198&lt;'Raw Data'!C2198), 'Raw Data'!J2198, 0)</f>
        <v/>
      </c>
      <c r="T2205">
        <f>IF(AND('Raw Data'!O2198-'Raw Data'!P2198&gt;4, 'Raw Data'!F2198&gt;'Raw Data'!C2198), 'Raw Data'!I2198, 0)</f>
        <v/>
      </c>
      <c r="U2205">
        <f>IF(AND('Raw Data'!P2198-'Raw Data'!O2198&lt;3, 'Raw Data'!P2198&gt;'Raw Data'!O2198, 'Raw Data'!F2198&lt;'Raw Data'!C2198), 'Raw Data'!H2198, 0)</f>
        <v/>
      </c>
      <c r="V2205">
        <f>IF(AND('Raw Data'!P2198-'Raw Data'!O2198&lt;3, 'Raw Data'!P2198&gt;'Raw Data'!O2198, 'Raw Data'!F2198&gt;'Raw Data'!C2198), 'Raw Data'!G2198, 0)</f>
        <v/>
      </c>
    </row>
    <row r="2206">
      <c r="A2206">
        <f>IF(AND('Raw Data'!F2199&lt;'Raw Data'!C2199, 'Raw Data'!P2199&gt;'Raw Data'!O2199, 'Raw Data'!P2199-'Raw Data'!O2199&gt;3), 'Raw Data'!J2199, 0)</f>
        <v/>
      </c>
      <c r="B2206">
        <f>IF(AND('Raw Data'!C2199&lt;'Raw Data'!F2199, 'Raw Data'!O2199&gt;'Raw Data'!P2199, 'Raw Data'!O2199-'Raw Data'!P2199&gt;3), 'Raw Data'!I2199, 0)</f>
        <v/>
      </c>
      <c r="C2206">
        <f>IF(AND('Raw Data'!F2199&lt;'Raw Data'!C2199, 'Raw Data'!P2199&gt;'Raw Data'!O2199, 'Raw Data'!P2199-'Raw Data'!O2199&lt;4), 'Raw Data'!H2199, 0)</f>
        <v/>
      </c>
      <c r="D2206">
        <f>IF(AND('Raw Data'!C2199&lt;'Raw Data'!F2199, 'Raw Data'!O2199&gt;'Raw Data'!P2199, 'Raw Data'!O2199-'Raw Data'!P2199&lt;4), 'Raw Data'!G2199, 0)</f>
        <v/>
      </c>
      <c r="E2206">
        <f>IF(ISBLANK('Raw Data'!J2199), 0, IF(AND(4=MATCH(LARGE('Raw Data'!G2199:J2199, 4), 'Raw Data'!G2199:J2199, 0), 'Raw Data'!P2199-'Raw Data'!O2199&gt;3), 'Raw Data'!J2199, 0))</f>
        <v/>
      </c>
      <c r="F2206">
        <f>IF(ISBLANK('Raw Data'!J2199), 0, IF(AND(3=MATCH(LARGE('Raw Data'!G2199:J2199, 4), 'Raw Data'!G2199:J2199, 0), 'Raw Data'!O2199-'Raw Data'!P2199&gt;3), 'Raw Data'!I2199, 0))</f>
        <v/>
      </c>
      <c r="G2206">
        <f>IF(ISBLANK('Raw Data'!J2199), 0, IF(AND(2=MATCH(LARGE('Raw Data'!G2199:J2199, 4), 'Raw Data'!G2199:J2199, 0), AND('Raw Data'!P2199-'Raw Data'!O2199&lt;4, 'Raw Data'!P2199-'Raw Data'!O2199&gt;0)), 'Raw Data'!H2199, 0))</f>
        <v/>
      </c>
      <c r="H2206">
        <f>IF(ISBLANK('Raw Data'!J2199), 0, IF(AND(1=MATCH(LARGE('Raw Data'!G2199:J2199, 4), 'Raw Data'!G2199:J2199, 0), AND('Raw Data'!O2199-'Raw Data'!P2199&lt;4, 'Raw Data'!O2199-'Raw Data'!P2199&gt;0)), 'Raw Data'!G2199, 0))</f>
        <v/>
      </c>
      <c r="I2206">
        <f>IF(ISBLANK('Raw Data'!J2199), 0, IF(AND(4=MATCH(LARGE('Raw Data'!G2199:J2199, 3), 'Raw Data'!G2199:J2199, 0), 'Raw Data'!P2199-'Raw Data'!O2199&gt;3), 'Raw Data'!J2199, 0))</f>
        <v/>
      </c>
      <c r="J2206">
        <f>IF(ISBLANK('Raw Data'!J2199), 0, IF(AND(3=MATCH(LARGE('Raw Data'!G2199:J2199, 3), 'Raw Data'!G2199:J2199, 0), 'Raw Data'!O2199-'Raw Data'!P2199&gt;3), 'Raw Data'!I2199, 0))</f>
        <v/>
      </c>
      <c r="K2206">
        <f>IF(ISBLANK('Raw Data'!J2199), 0, IF(AND(2=MATCH(LARGE('Raw Data'!G2199:J2199, 3), 'Raw Data'!G2199:J2199, 0), AND('Raw Data'!P2199-'Raw Data'!O2199&lt;4, 'Raw Data'!P2199-'Raw Data'!O2199&gt;0)), 'Raw Data'!H2199, 0))</f>
        <v/>
      </c>
      <c r="L2206">
        <f>IF(ISBLANK('Raw Data'!J2199), 0, IF(AND(1=MATCH(LARGE('Raw Data'!G2199:J2199, 3), 'Raw Data'!G2199:J2199, 0), AND('Raw Data'!O2199-'Raw Data'!P2199&lt;4, 'Raw Data'!O2199-'Raw Data'!P2199&gt;0)), 'Raw Data'!G2199, 0))</f>
        <v/>
      </c>
      <c r="M2206">
        <f>IF(ISBLANK('Raw Data'!J2199), 0, IF(AND(4=MATCH(LARGE('Raw Data'!G2199:J2199, 2), 'Raw Data'!G2199:J2199, 0), 'Raw Data'!P2199-'Raw Data'!O2199&gt;3), 'Raw Data'!J2199, 0))</f>
        <v/>
      </c>
      <c r="N2206">
        <f>IF(ISBLANK('Raw Data'!J2199), 0, IF(AND(3=MATCH(LARGE('Raw Data'!G2199:J2199, 2), 'Raw Data'!G2199:J2199, 0), 'Raw Data'!O2199-'Raw Data'!P2199&gt;3), 'Raw Data'!I2199, 0))</f>
        <v/>
      </c>
      <c r="O2206">
        <f>IF(ISBLANK('Raw Data'!J2199), 0, IF(AND(2=MATCH(LARGE('Raw Data'!G2199:J2199, 2), 'Raw Data'!G2199:J2199, 0), AND('Raw Data'!P2199-'Raw Data'!O2199&lt;4, 'Raw Data'!P2199-'Raw Data'!O2199&gt;0)), 'Raw Data'!H2199, 0))</f>
        <v/>
      </c>
      <c r="P2206">
        <f>IF(ISBLANK('Raw Data'!J2199), 0, IF(AND(1=MATCH(LARGE('Raw Data'!G2199:J2199, 2), 'Raw Data'!G2199:J2199, 0), AND('Raw Data'!O2199-'Raw Data'!P2199&lt;4, 'Raw Data'!O2199-'Raw Data'!P2199&gt;0)), 'Raw Data'!G2199, 0))</f>
        <v/>
      </c>
      <c r="Q2206">
        <f>IF(ISBLANK('Raw Data'!J2199), 0, IF(AND(4=MATCH(LARGE('Raw Data'!G2199:J2199, 1), 'Raw Data'!G2199:J2199, 0), 'Raw Data'!P2199-'Raw Data'!O2199&gt;3), 'Raw Data'!J2199, 0))</f>
        <v/>
      </c>
      <c r="R2206">
        <f>IF(ISBLANK('Raw Data'!J2199), 0, IF(AND(3=MATCH(LARGE('Raw Data'!G2199:J2199, 1), 'Raw Data'!G2199:J2199, 0), 'Raw Data'!O2199-'Raw Data'!P2199&gt;3), 'Raw Data'!I2199, 0))</f>
        <v/>
      </c>
      <c r="S2206">
        <f>IF(AND('Raw Data'!P2199-'Raw Data'!O2199&gt;4, 'Raw Data'!F2199&lt;'Raw Data'!C2199), 'Raw Data'!J2199, 0)</f>
        <v/>
      </c>
      <c r="T2206">
        <f>IF(AND('Raw Data'!O2199-'Raw Data'!P2199&gt;4, 'Raw Data'!F2199&gt;'Raw Data'!C2199), 'Raw Data'!I2199, 0)</f>
        <v/>
      </c>
      <c r="U2206">
        <f>IF(AND('Raw Data'!P2199-'Raw Data'!O2199&lt;3, 'Raw Data'!P2199&gt;'Raw Data'!O2199, 'Raw Data'!F2199&lt;'Raw Data'!C2199), 'Raw Data'!H2199, 0)</f>
        <v/>
      </c>
      <c r="V2206">
        <f>IF(AND('Raw Data'!P2199-'Raw Data'!O2199&lt;3, 'Raw Data'!P2199&gt;'Raw Data'!O2199, 'Raw Data'!F2199&gt;'Raw Data'!C2199), 'Raw Data'!G2199, 0)</f>
        <v/>
      </c>
    </row>
    <row r="2207">
      <c r="A2207">
        <f>IF(AND('Raw Data'!F2200&lt;'Raw Data'!C2200, 'Raw Data'!P2200&gt;'Raw Data'!O2200, 'Raw Data'!P2200-'Raw Data'!O2200&gt;3), 'Raw Data'!J2200, 0)</f>
        <v/>
      </c>
      <c r="B2207">
        <f>IF(AND('Raw Data'!C2200&lt;'Raw Data'!F2200, 'Raw Data'!O2200&gt;'Raw Data'!P2200, 'Raw Data'!O2200-'Raw Data'!P2200&gt;3), 'Raw Data'!I2200, 0)</f>
        <v/>
      </c>
      <c r="C2207">
        <f>IF(AND('Raw Data'!F2200&lt;'Raw Data'!C2200, 'Raw Data'!P2200&gt;'Raw Data'!O2200, 'Raw Data'!P2200-'Raw Data'!O2200&lt;4), 'Raw Data'!H2200, 0)</f>
        <v/>
      </c>
      <c r="D2207">
        <f>IF(AND('Raw Data'!C2200&lt;'Raw Data'!F2200, 'Raw Data'!O2200&gt;'Raw Data'!P2200, 'Raw Data'!O2200-'Raw Data'!P2200&lt;4), 'Raw Data'!G2200, 0)</f>
        <v/>
      </c>
      <c r="E2207">
        <f>IF(ISBLANK('Raw Data'!J2200), 0, IF(AND(4=MATCH(LARGE('Raw Data'!G2200:J2200, 4), 'Raw Data'!G2200:J2200, 0), 'Raw Data'!P2200-'Raw Data'!O2200&gt;3), 'Raw Data'!J2200, 0))</f>
        <v/>
      </c>
      <c r="F2207">
        <f>IF(ISBLANK('Raw Data'!J2200), 0, IF(AND(3=MATCH(LARGE('Raw Data'!G2200:J2200, 4), 'Raw Data'!G2200:J2200, 0), 'Raw Data'!O2200-'Raw Data'!P2200&gt;3), 'Raw Data'!I2200, 0))</f>
        <v/>
      </c>
      <c r="G2207">
        <f>IF(ISBLANK('Raw Data'!J2200), 0, IF(AND(2=MATCH(LARGE('Raw Data'!G2200:J2200, 4), 'Raw Data'!G2200:J2200, 0), AND('Raw Data'!P2200-'Raw Data'!O2200&lt;4, 'Raw Data'!P2200-'Raw Data'!O2200&gt;0)), 'Raw Data'!H2200, 0))</f>
        <v/>
      </c>
      <c r="H2207">
        <f>IF(ISBLANK('Raw Data'!J2200), 0, IF(AND(1=MATCH(LARGE('Raw Data'!G2200:J2200, 4), 'Raw Data'!G2200:J2200, 0), AND('Raw Data'!O2200-'Raw Data'!P2200&lt;4, 'Raw Data'!O2200-'Raw Data'!P2200&gt;0)), 'Raw Data'!G2200, 0))</f>
        <v/>
      </c>
      <c r="I2207">
        <f>IF(ISBLANK('Raw Data'!J2200), 0, IF(AND(4=MATCH(LARGE('Raw Data'!G2200:J2200, 3), 'Raw Data'!G2200:J2200, 0), 'Raw Data'!P2200-'Raw Data'!O2200&gt;3), 'Raw Data'!J2200, 0))</f>
        <v/>
      </c>
      <c r="J2207">
        <f>IF(ISBLANK('Raw Data'!J2200), 0, IF(AND(3=MATCH(LARGE('Raw Data'!G2200:J2200, 3), 'Raw Data'!G2200:J2200, 0), 'Raw Data'!O2200-'Raw Data'!P2200&gt;3), 'Raw Data'!I2200, 0))</f>
        <v/>
      </c>
      <c r="K2207">
        <f>IF(ISBLANK('Raw Data'!J2200), 0, IF(AND(2=MATCH(LARGE('Raw Data'!G2200:J2200, 3), 'Raw Data'!G2200:J2200, 0), AND('Raw Data'!P2200-'Raw Data'!O2200&lt;4, 'Raw Data'!P2200-'Raw Data'!O2200&gt;0)), 'Raw Data'!H2200, 0))</f>
        <v/>
      </c>
      <c r="L2207">
        <f>IF(ISBLANK('Raw Data'!J2200), 0, IF(AND(1=MATCH(LARGE('Raw Data'!G2200:J2200, 3), 'Raw Data'!G2200:J2200, 0), AND('Raw Data'!O2200-'Raw Data'!P2200&lt;4, 'Raw Data'!O2200-'Raw Data'!P2200&gt;0)), 'Raw Data'!G2200, 0))</f>
        <v/>
      </c>
      <c r="M2207">
        <f>IF(ISBLANK('Raw Data'!J2200), 0, IF(AND(4=MATCH(LARGE('Raw Data'!G2200:J2200, 2), 'Raw Data'!G2200:J2200, 0), 'Raw Data'!P2200-'Raw Data'!O2200&gt;3), 'Raw Data'!J2200, 0))</f>
        <v/>
      </c>
      <c r="N2207">
        <f>IF(ISBLANK('Raw Data'!J2200), 0, IF(AND(3=MATCH(LARGE('Raw Data'!G2200:J2200, 2), 'Raw Data'!G2200:J2200, 0), 'Raw Data'!O2200-'Raw Data'!P2200&gt;3), 'Raw Data'!I2200, 0))</f>
        <v/>
      </c>
      <c r="O2207">
        <f>IF(ISBLANK('Raw Data'!J2200), 0, IF(AND(2=MATCH(LARGE('Raw Data'!G2200:J2200, 2), 'Raw Data'!G2200:J2200, 0), AND('Raw Data'!P2200-'Raw Data'!O2200&lt;4, 'Raw Data'!P2200-'Raw Data'!O2200&gt;0)), 'Raw Data'!H2200, 0))</f>
        <v/>
      </c>
      <c r="P2207">
        <f>IF(ISBLANK('Raw Data'!J2200), 0, IF(AND(1=MATCH(LARGE('Raw Data'!G2200:J2200, 2), 'Raw Data'!G2200:J2200, 0), AND('Raw Data'!O2200-'Raw Data'!P2200&lt;4, 'Raw Data'!O2200-'Raw Data'!P2200&gt;0)), 'Raw Data'!G2200, 0))</f>
        <v/>
      </c>
      <c r="Q2207">
        <f>IF(ISBLANK('Raw Data'!J2200), 0, IF(AND(4=MATCH(LARGE('Raw Data'!G2200:J2200, 1), 'Raw Data'!G2200:J2200, 0), 'Raw Data'!P2200-'Raw Data'!O2200&gt;3), 'Raw Data'!J2200, 0))</f>
        <v/>
      </c>
      <c r="R2207">
        <f>IF(ISBLANK('Raw Data'!J2200), 0, IF(AND(3=MATCH(LARGE('Raw Data'!G2200:J2200, 1), 'Raw Data'!G2200:J2200, 0), 'Raw Data'!O2200-'Raw Data'!P2200&gt;3), 'Raw Data'!I2200, 0))</f>
        <v/>
      </c>
      <c r="S2207">
        <f>IF(AND('Raw Data'!P2200-'Raw Data'!O2200&gt;4, 'Raw Data'!F2200&lt;'Raw Data'!C2200), 'Raw Data'!J2200, 0)</f>
        <v/>
      </c>
      <c r="T2207">
        <f>IF(AND('Raw Data'!O2200-'Raw Data'!P2200&gt;4, 'Raw Data'!F2200&gt;'Raw Data'!C2200), 'Raw Data'!I2200, 0)</f>
        <v/>
      </c>
      <c r="U2207">
        <f>IF(AND('Raw Data'!P2200-'Raw Data'!O2200&lt;3, 'Raw Data'!P2200&gt;'Raw Data'!O2200, 'Raw Data'!F2200&lt;'Raw Data'!C2200), 'Raw Data'!H2200, 0)</f>
        <v/>
      </c>
      <c r="V2207">
        <f>IF(AND('Raw Data'!P2200-'Raw Data'!O2200&lt;3, 'Raw Data'!P2200&gt;'Raw Data'!O2200, 'Raw Data'!F2200&gt;'Raw Data'!C2200), 'Raw Data'!G2200, 0)</f>
        <v/>
      </c>
    </row>
    <row r="2208">
      <c r="A2208">
        <f>IF(AND('Raw Data'!F2201&lt;'Raw Data'!C2201, 'Raw Data'!P2201&gt;'Raw Data'!O2201, 'Raw Data'!P2201-'Raw Data'!O2201&gt;3), 'Raw Data'!J2201, 0)</f>
        <v/>
      </c>
      <c r="B2208">
        <f>IF(AND('Raw Data'!C2201&lt;'Raw Data'!F2201, 'Raw Data'!O2201&gt;'Raw Data'!P2201, 'Raw Data'!O2201-'Raw Data'!P2201&gt;3), 'Raw Data'!I2201, 0)</f>
        <v/>
      </c>
      <c r="C2208">
        <f>IF(AND('Raw Data'!F2201&lt;'Raw Data'!C2201, 'Raw Data'!P2201&gt;'Raw Data'!O2201, 'Raw Data'!P2201-'Raw Data'!O2201&lt;4), 'Raw Data'!H2201, 0)</f>
        <v/>
      </c>
      <c r="D2208">
        <f>IF(AND('Raw Data'!C2201&lt;'Raw Data'!F2201, 'Raw Data'!O2201&gt;'Raw Data'!P2201, 'Raw Data'!O2201-'Raw Data'!P2201&lt;4), 'Raw Data'!G2201, 0)</f>
        <v/>
      </c>
      <c r="E2208">
        <f>IF(ISBLANK('Raw Data'!J2201), 0, IF(AND(4=MATCH(LARGE('Raw Data'!G2201:J2201, 4), 'Raw Data'!G2201:J2201, 0), 'Raw Data'!P2201-'Raw Data'!O2201&gt;3), 'Raw Data'!J2201, 0))</f>
        <v/>
      </c>
      <c r="F2208">
        <f>IF(ISBLANK('Raw Data'!J2201), 0, IF(AND(3=MATCH(LARGE('Raw Data'!G2201:J2201, 4), 'Raw Data'!G2201:J2201, 0), 'Raw Data'!O2201-'Raw Data'!P2201&gt;3), 'Raw Data'!I2201, 0))</f>
        <v/>
      </c>
      <c r="G2208">
        <f>IF(ISBLANK('Raw Data'!J2201), 0, IF(AND(2=MATCH(LARGE('Raw Data'!G2201:J2201, 4), 'Raw Data'!G2201:J2201, 0), AND('Raw Data'!P2201-'Raw Data'!O2201&lt;4, 'Raw Data'!P2201-'Raw Data'!O2201&gt;0)), 'Raw Data'!H2201, 0))</f>
        <v/>
      </c>
      <c r="H2208">
        <f>IF(ISBLANK('Raw Data'!J2201), 0, IF(AND(1=MATCH(LARGE('Raw Data'!G2201:J2201, 4), 'Raw Data'!G2201:J2201, 0), AND('Raw Data'!O2201-'Raw Data'!P2201&lt;4, 'Raw Data'!O2201-'Raw Data'!P2201&gt;0)), 'Raw Data'!G2201, 0))</f>
        <v/>
      </c>
      <c r="I2208">
        <f>IF(ISBLANK('Raw Data'!J2201), 0, IF(AND(4=MATCH(LARGE('Raw Data'!G2201:J2201, 3), 'Raw Data'!G2201:J2201, 0), 'Raw Data'!P2201-'Raw Data'!O2201&gt;3), 'Raw Data'!J2201, 0))</f>
        <v/>
      </c>
      <c r="J2208">
        <f>IF(ISBLANK('Raw Data'!J2201), 0, IF(AND(3=MATCH(LARGE('Raw Data'!G2201:J2201, 3), 'Raw Data'!G2201:J2201, 0), 'Raw Data'!O2201-'Raw Data'!P2201&gt;3), 'Raw Data'!I2201, 0))</f>
        <v/>
      </c>
      <c r="K2208">
        <f>IF(ISBLANK('Raw Data'!J2201), 0, IF(AND(2=MATCH(LARGE('Raw Data'!G2201:J2201, 3), 'Raw Data'!G2201:J2201, 0), AND('Raw Data'!P2201-'Raw Data'!O2201&lt;4, 'Raw Data'!P2201-'Raw Data'!O2201&gt;0)), 'Raw Data'!H2201, 0))</f>
        <v/>
      </c>
      <c r="L2208">
        <f>IF(ISBLANK('Raw Data'!J2201), 0, IF(AND(1=MATCH(LARGE('Raw Data'!G2201:J2201, 3), 'Raw Data'!G2201:J2201, 0), AND('Raw Data'!O2201-'Raw Data'!P2201&lt;4, 'Raw Data'!O2201-'Raw Data'!P2201&gt;0)), 'Raw Data'!G2201, 0))</f>
        <v/>
      </c>
      <c r="M2208">
        <f>IF(ISBLANK('Raw Data'!J2201), 0, IF(AND(4=MATCH(LARGE('Raw Data'!G2201:J2201, 2), 'Raw Data'!G2201:J2201, 0), 'Raw Data'!P2201-'Raw Data'!O2201&gt;3), 'Raw Data'!J2201, 0))</f>
        <v/>
      </c>
      <c r="N2208">
        <f>IF(ISBLANK('Raw Data'!J2201), 0, IF(AND(3=MATCH(LARGE('Raw Data'!G2201:J2201, 2), 'Raw Data'!G2201:J2201, 0), 'Raw Data'!O2201-'Raw Data'!P2201&gt;3), 'Raw Data'!I2201, 0))</f>
        <v/>
      </c>
      <c r="O2208">
        <f>IF(ISBLANK('Raw Data'!J2201), 0, IF(AND(2=MATCH(LARGE('Raw Data'!G2201:J2201, 2), 'Raw Data'!G2201:J2201, 0), AND('Raw Data'!P2201-'Raw Data'!O2201&lt;4, 'Raw Data'!P2201-'Raw Data'!O2201&gt;0)), 'Raw Data'!H2201, 0))</f>
        <v/>
      </c>
      <c r="P2208">
        <f>IF(ISBLANK('Raw Data'!J2201), 0, IF(AND(1=MATCH(LARGE('Raw Data'!G2201:J2201, 2), 'Raw Data'!G2201:J2201, 0), AND('Raw Data'!O2201-'Raw Data'!P2201&lt;4, 'Raw Data'!O2201-'Raw Data'!P2201&gt;0)), 'Raw Data'!G2201, 0))</f>
        <v/>
      </c>
      <c r="Q2208">
        <f>IF(ISBLANK('Raw Data'!J2201), 0, IF(AND(4=MATCH(LARGE('Raw Data'!G2201:J2201, 1), 'Raw Data'!G2201:J2201, 0), 'Raw Data'!P2201-'Raw Data'!O2201&gt;3), 'Raw Data'!J2201, 0))</f>
        <v/>
      </c>
      <c r="R2208">
        <f>IF(ISBLANK('Raw Data'!J2201), 0, IF(AND(3=MATCH(LARGE('Raw Data'!G2201:J2201, 1), 'Raw Data'!G2201:J2201, 0), 'Raw Data'!O2201-'Raw Data'!P2201&gt;3), 'Raw Data'!I2201, 0))</f>
        <v/>
      </c>
      <c r="S2208">
        <f>IF(AND('Raw Data'!P2201-'Raw Data'!O2201&gt;4, 'Raw Data'!F2201&lt;'Raw Data'!C2201), 'Raw Data'!J2201, 0)</f>
        <v/>
      </c>
      <c r="T2208">
        <f>IF(AND('Raw Data'!O2201-'Raw Data'!P2201&gt;4, 'Raw Data'!F2201&gt;'Raw Data'!C2201), 'Raw Data'!I2201, 0)</f>
        <v/>
      </c>
      <c r="U2208">
        <f>IF(AND('Raw Data'!P2201-'Raw Data'!O2201&lt;3, 'Raw Data'!P2201&gt;'Raw Data'!O2201, 'Raw Data'!F2201&lt;'Raw Data'!C2201), 'Raw Data'!H2201, 0)</f>
        <v/>
      </c>
      <c r="V2208">
        <f>IF(AND('Raw Data'!P2201-'Raw Data'!O2201&lt;3, 'Raw Data'!P2201&gt;'Raw Data'!O2201, 'Raw Data'!F2201&gt;'Raw Data'!C2201), 'Raw Data'!G2201, 0)</f>
        <v/>
      </c>
    </row>
    <row r="2209">
      <c r="A2209">
        <f>IF(AND('Raw Data'!F2202&lt;'Raw Data'!C2202, 'Raw Data'!P2202&gt;'Raw Data'!O2202, 'Raw Data'!P2202-'Raw Data'!O2202&gt;3), 'Raw Data'!J2202, 0)</f>
        <v/>
      </c>
      <c r="B2209">
        <f>IF(AND('Raw Data'!C2202&lt;'Raw Data'!F2202, 'Raw Data'!O2202&gt;'Raw Data'!P2202, 'Raw Data'!O2202-'Raw Data'!P2202&gt;3), 'Raw Data'!I2202, 0)</f>
        <v/>
      </c>
      <c r="C2209">
        <f>IF(AND('Raw Data'!F2202&lt;'Raw Data'!C2202, 'Raw Data'!P2202&gt;'Raw Data'!O2202, 'Raw Data'!P2202-'Raw Data'!O2202&lt;4), 'Raw Data'!H2202, 0)</f>
        <v/>
      </c>
      <c r="D2209">
        <f>IF(AND('Raw Data'!C2202&lt;'Raw Data'!F2202, 'Raw Data'!O2202&gt;'Raw Data'!P2202, 'Raw Data'!O2202-'Raw Data'!P2202&lt;4), 'Raw Data'!G2202, 0)</f>
        <v/>
      </c>
      <c r="E2209">
        <f>IF(ISBLANK('Raw Data'!J2202), 0, IF(AND(4=MATCH(LARGE('Raw Data'!G2202:J2202, 4), 'Raw Data'!G2202:J2202, 0), 'Raw Data'!P2202-'Raw Data'!O2202&gt;3), 'Raw Data'!J2202, 0))</f>
        <v/>
      </c>
      <c r="F2209">
        <f>IF(ISBLANK('Raw Data'!J2202), 0, IF(AND(3=MATCH(LARGE('Raw Data'!G2202:J2202, 4), 'Raw Data'!G2202:J2202, 0), 'Raw Data'!O2202-'Raw Data'!P2202&gt;3), 'Raw Data'!I2202, 0))</f>
        <v/>
      </c>
      <c r="G2209">
        <f>IF(ISBLANK('Raw Data'!J2202), 0, IF(AND(2=MATCH(LARGE('Raw Data'!G2202:J2202, 4), 'Raw Data'!G2202:J2202, 0), AND('Raw Data'!P2202-'Raw Data'!O2202&lt;4, 'Raw Data'!P2202-'Raw Data'!O2202&gt;0)), 'Raw Data'!H2202, 0))</f>
        <v/>
      </c>
      <c r="H2209">
        <f>IF(ISBLANK('Raw Data'!J2202), 0, IF(AND(1=MATCH(LARGE('Raw Data'!G2202:J2202, 4), 'Raw Data'!G2202:J2202, 0), AND('Raw Data'!O2202-'Raw Data'!P2202&lt;4, 'Raw Data'!O2202-'Raw Data'!P2202&gt;0)), 'Raw Data'!G2202, 0))</f>
        <v/>
      </c>
      <c r="I2209">
        <f>IF(ISBLANK('Raw Data'!J2202), 0, IF(AND(4=MATCH(LARGE('Raw Data'!G2202:J2202, 3), 'Raw Data'!G2202:J2202, 0), 'Raw Data'!P2202-'Raw Data'!O2202&gt;3), 'Raw Data'!J2202, 0))</f>
        <v/>
      </c>
      <c r="J2209">
        <f>IF(ISBLANK('Raw Data'!J2202), 0, IF(AND(3=MATCH(LARGE('Raw Data'!G2202:J2202, 3), 'Raw Data'!G2202:J2202, 0), 'Raw Data'!O2202-'Raw Data'!P2202&gt;3), 'Raw Data'!I2202, 0))</f>
        <v/>
      </c>
      <c r="K2209">
        <f>IF(ISBLANK('Raw Data'!J2202), 0, IF(AND(2=MATCH(LARGE('Raw Data'!G2202:J2202, 3), 'Raw Data'!G2202:J2202, 0), AND('Raw Data'!P2202-'Raw Data'!O2202&lt;4, 'Raw Data'!P2202-'Raw Data'!O2202&gt;0)), 'Raw Data'!H2202, 0))</f>
        <v/>
      </c>
      <c r="L2209">
        <f>IF(ISBLANK('Raw Data'!J2202), 0, IF(AND(1=MATCH(LARGE('Raw Data'!G2202:J2202, 3), 'Raw Data'!G2202:J2202, 0), AND('Raw Data'!O2202-'Raw Data'!P2202&lt;4, 'Raw Data'!O2202-'Raw Data'!P2202&gt;0)), 'Raw Data'!G2202, 0))</f>
        <v/>
      </c>
      <c r="M2209">
        <f>IF(ISBLANK('Raw Data'!J2202), 0, IF(AND(4=MATCH(LARGE('Raw Data'!G2202:J2202, 2), 'Raw Data'!G2202:J2202, 0), 'Raw Data'!P2202-'Raw Data'!O2202&gt;3), 'Raw Data'!J2202, 0))</f>
        <v/>
      </c>
      <c r="N2209">
        <f>IF(ISBLANK('Raw Data'!J2202), 0, IF(AND(3=MATCH(LARGE('Raw Data'!G2202:J2202, 2), 'Raw Data'!G2202:J2202, 0), 'Raw Data'!O2202-'Raw Data'!P2202&gt;3), 'Raw Data'!I2202, 0))</f>
        <v/>
      </c>
      <c r="O2209">
        <f>IF(ISBLANK('Raw Data'!J2202), 0, IF(AND(2=MATCH(LARGE('Raw Data'!G2202:J2202, 2), 'Raw Data'!G2202:J2202, 0), AND('Raw Data'!P2202-'Raw Data'!O2202&lt;4, 'Raw Data'!P2202-'Raw Data'!O2202&gt;0)), 'Raw Data'!H2202, 0))</f>
        <v/>
      </c>
      <c r="P2209">
        <f>IF(ISBLANK('Raw Data'!J2202), 0, IF(AND(1=MATCH(LARGE('Raw Data'!G2202:J2202, 2), 'Raw Data'!G2202:J2202, 0), AND('Raw Data'!O2202-'Raw Data'!P2202&lt;4, 'Raw Data'!O2202-'Raw Data'!P2202&gt;0)), 'Raw Data'!G2202, 0))</f>
        <v/>
      </c>
      <c r="Q2209">
        <f>IF(ISBLANK('Raw Data'!J2202), 0, IF(AND(4=MATCH(LARGE('Raw Data'!G2202:J2202, 1), 'Raw Data'!G2202:J2202, 0), 'Raw Data'!P2202-'Raw Data'!O2202&gt;3), 'Raw Data'!J2202, 0))</f>
        <v/>
      </c>
      <c r="R2209">
        <f>IF(ISBLANK('Raw Data'!J2202), 0, IF(AND(3=MATCH(LARGE('Raw Data'!G2202:J2202, 1), 'Raw Data'!G2202:J2202, 0), 'Raw Data'!O2202-'Raw Data'!P2202&gt;3), 'Raw Data'!I2202, 0))</f>
        <v/>
      </c>
      <c r="S2209">
        <f>IF(AND('Raw Data'!P2202-'Raw Data'!O2202&gt;4, 'Raw Data'!F2202&lt;'Raw Data'!C2202), 'Raw Data'!J2202, 0)</f>
        <v/>
      </c>
      <c r="T2209">
        <f>IF(AND('Raw Data'!O2202-'Raw Data'!P2202&gt;4, 'Raw Data'!F2202&gt;'Raw Data'!C2202), 'Raw Data'!I2202, 0)</f>
        <v/>
      </c>
      <c r="U2209">
        <f>IF(AND('Raw Data'!P2202-'Raw Data'!O2202&lt;3, 'Raw Data'!P2202&gt;'Raw Data'!O2202, 'Raw Data'!F2202&lt;'Raw Data'!C2202), 'Raw Data'!H2202, 0)</f>
        <v/>
      </c>
      <c r="V2209">
        <f>IF(AND('Raw Data'!P2202-'Raw Data'!O2202&lt;3, 'Raw Data'!P2202&gt;'Raw Data'!O2202, 'Raw Data'!F2202&gt;'Raw Data'!C2202), 'Raw Data'!G2202, 0)</f>
        <v/>
      </c>
    </row>
    <row r="2210">
      <c r="A2210">
        <f>IF(AND('Raw Data'!F2203&lt;'Raw Data'!C2203, 'Raw Data'!P2203&gt;'Raw Data'!O2203, 'Raw Data'!P2203-'Raw Data'!O2203&gt;3), 'Raw Data'!J2203, 0)</f>
        <v/>
      </c>
      <c r="B2210">
        <f>IF(AND('Raw Data'!C2203&lt;'Raw Data'!F2203, 'Raw Data'!O2203&gt;'Raw Data'!P2203, 'Raw Data'!O2203-'Raw Data'!P2203&gt;3), 'Raw Data'!I2203, 0)</f>
        <v/>
      </c>
      <c r="C2210">
        <f>IF(AND('Raw Data'!F2203&lt;'Raw Data'!C2203, 'Raw Data'!P2203&gt;'Raw Data'!O2203, 'Raw Data'!P2203-'Raw Data'!O2203&lt;4), 'Raw Data'!H2203, 0)</f>
        <v/>
      </c>
      <c r="D2210">
        <f>IF(AND('Raw Data'!C2203&lt;'Raw Data'!F2203, 'Raw Data'!O2203&gt;'Raw Data'!P2203, 'Raw Data'!O2203-'Raw Data'!P2203&lt;4), 'Raw Data'!G2203, 0)</f>
        <v/>
      </c>
      <c r="E2210">
        <f>IF(ISBLANK('Raw Data'!J2203), 0, IF(AND(4=MATCH(LARGE('Raw Data'!G2203:J2203, 4), 'Raw Data'!G2203:J2203, 0), 'Raw Data'!P2203-'Raw Data'!O2203&gt;3), 'Raw Data'!J2203, 0))</f>
        <v/>
      </c>
      <c r="F2210">
        <f>IF(ISBLANK('Raw Data'!J2203), 0, IF(AND(3=MATCH(LARGE('Raw Data'!G2203:J2203, 4), 'Raw Data'!G2203:J2203, 0), 'Raw Data'!O2203-'Raw Data'!P2203&gt;3), 'Raw Data'!I2203, 0))</f>
        <v/>
      </c>
      <c r="G2210">
        <f>IF(ISBLANK('Raw Data'!J2203), 0, IF(AND(2=MATCH(LARGE('Raw Data'!G2203:J2203, 4), 'Raw Data'!G2203:J2203, 0), AND('Raw Data'!P2203-'Raw Data'!O2203&lt;4, 'Raw Data'!P2203-'Raw Data'!O2203&gt;0)), 'Raw Data'!H2203, 0))</f>
        <v/>
      </c>
      <c r="H2210">
        <f>IF(ISBLANK('Raw Data'!J2203), 0, IF(AND(1=MATCH(LARGE('Raw Data'!G2203:J2203, 4), 'Raw Data'!G2203:J2203, 0), AND('Raw Data'!O2203-'Raw Data'!P2203&lt;4, 'Raw Data'!O2203-'Raw Data'!P2203&gt;0)), 'Raw Data'!G2203, 0))</f>
        <v/>
      </c>
      <c r="I2210">
        <f>IF(ISBLANK('Raw Data'!J2203), 0, IF(AND(4=MATCH(LARGE('Raw Data'!G2203:J2203, 3), 'Raw Data'!G2203:J2203, 0), 'Raw Data'!P2203-'Raw Data'!O2203&gt;3), 'Raw Data'!J2203, 0))</f>
        <v/>
      </c>
      <c r="J2210">
        <f>IF(ISBLANK('Raw Data'!J2203), 0, IF(AND(3=MATCH(LARGE('Raw Data'!G2203:J2203, 3), 'Raw Data'!G2203:J2203, 0), 'Raw Data'!O2203-'Raw Data'!P2203&gt;3), 'Raw Data'!I2203, 0))</f>
        <v/>
      </c>
      <c r="K2210">
        <f>IF(ISBLANK('Raw Data'!J2203), 0, IF(AND(2=MATCH(LARGE('Raw Data'!G2203:J2203, 3), 'Raw Data'!G2203:J2203, 0), AND('Raw Data'!P2203-'Raw Data'!O2203&lt;4, 'Raw Data'!P2203-'Raw Data'!O2203&gt;0)), 'Raw Data'!H2203, 0))</f>
        <v/>
      </c>
      <c r="L2210">
        <f>IF(ISBLANK('Raw Data'!J2203), 0, IF(AND(1=MATCH(LARGE('Raw Data'!G2203:J2203, 3), 'Raw Data'!G2203:J2203, 0), AND('Raw Data'!O2203-'Raw Data'!P2203&lt;4, 'Raw Data'!O2203-'Raw Data'!P2203&gt;0)), 'Raw Data'!G2203, 0))</f>
        <v/>
      </c>
      <c r="M2210">
        <f>IF(ISBLANK('Raw Data'!J2203), 0, IF(AND(4=MATCH(LARGE('Raw Data'!G2203:J2203, 2), 'Raw Data'!G2203:J2203, 0), 'Raw Data'!P2203-'Raw Data'!O2203&gt;3), 'Raw Data'!J2203, 0))</f>
        <v/>
      </c>
      <c r="N2210">
        <f>IF(ISBLANK('Raw Data'!J2203), 0, IF(AND(3=MATCH(LARGE('Raw Data'!G2203:J2203, 2), 'Raw Data'!G2203:J2203, 0), 'Raw Data'!O2203-'Raw Data'!P2203&gt;3), 'Raw Data'!I2203, 0))</f>
        <v/>
      </c>
      <c r="O2210">
        <f>IF(ISBLANK('Raw Data'!J2203), 0, IF(AND(2=MATCH(LARGE('Raw Data'!G2203:J2203, 2), 'Raw Data'!G2203:J2203, 0), AND('Raw Data'!P2203-'Raw Data'!O2203&lt;4, 'Raw Data'!P2203-'Raw Data'!O2203&gt;0)), 'Raw Data'!H2203, 0))</f>
        <v/>
      </c>
      <c r="P2210">
        <f>IF(ISBLANK('Raw Data'!J2203), 0, IF(AND(1=MATCH(LARGE('Raw Data'!G2203:J2203, 2), 'Raw Data'!G2203:J2203, 0), AND('Raw Data'!O2203-'Raw Data'!P2203&lt;4, 'Raw Data'!O2203-'Raw Data'!P2203&gt;0)), 'Raw Data'!G2203, 0))</f>
        <v/>
      </c>
      <c r="Q2210">
        <f>IF(ISBLANK('Raw Data'!J2203), 0, IF(AND(4=MATCH(LARGE('Raw Data'!G2203:J2203, 1), 'Raw Data'!G2203:J2203, 0), 'Raw Data'!P2203-'Raw Data'!O2203&gt;3), 'Raw Data'!J2203, 0))</f>
        <v/>
      </c>
      <c r="R2210">
        <f>IF(ISBLANK('Raw Data'!J2203), 0, IF(AND(3=MATCH(LARGE('Raw Data'!G2203:J2203, 1), 'Raw Data'!G2203:J2203, 0), 'Raw Data'!O2203-'Raw Data'!P2203&gt;3), 'Raw Data'!I2203, 0))</f>
        <v/>
      </c>
      <c r="S2210">
        <f>IF(AND('Raw Data'!P2203-'Raw Data'!O2203&gt;4, 'Raw Data'!F2203&lt;'Raw Data'!C2203), 'Raw Data'!J2203, 0)</f>
        <v/>
      </c>
      <c r="T2210">
        <f>IF(AND('Raw Data'!O2203-'Raw Data'!P2203&gt;4, 'Raw Data'!F2203&gt;'Raw Data'!C2203), 'Raw Data'!I2203, 0)</f>
        <v/>
      </c>
      <c r="U2210">
        <f>IF(AND('Raw Data'!P2203-'Raw Data'!O2203&lt;3, 'Raw Data'!P2203&gt;'Raw Data'!O2203, 'Raw Data'!F2203&lt;'Raw Data'!C2203), 'Raw Data'!H2203, 0)</f>
        <v/>
      </c>
      <c r="V2210">
        <f>IF(AND('Raw Data'!P2203-'Raw Data'!O2203&lt;3, 'Raw Data'!P2203&gt;'Raw Data'!O2203, 'Raw Data'!F2203&gt;'Raw Data'!C2203), 'Raw Data'!G2203, 0)</f>
        <v/>
      </c>
    </row>
    <row r="2211">
      <c r="A2211">
        <f>IF(AND('Raw Data'!F2204&lt;'Raw Data'!C2204, 'Raw Data'!P2204&gt;'Raw Data'!O2204, 'Raw Data'!P2204-'Raw Data'!O2204&gt;3), 'Raw Data'!J2204, 0)</f>
        <v/>
      </c>
      <c r="B2211">
        <f>IF(AND('Raw Data'!C2204&lt;'Raw Data'!F2204, 'Raw Data'!O2204&gt;'Raw Data'!P2204, 'Raw Data'!O2204-'Raw Data'!P2204&gt;3), 'Raw Data'!I2204, 0)</f>
        <v/>
      </c>
      <c r="C2211">
        <f>IF(AND('Raw Data'!F2204&lt;'Raw Data'!C2204, 'Raw Data'!P2204&gt;'Raw Data'!O2204, 'Raw Data'!P2204-'Raw Data'!O2204&lt;4), 'Raw Data'!H2204, 0)</f>
        <v/>
      </c>
      <c r="D2211">
        <f>IF(AND('Raw Data'!C2204&lt;'Raw Data'!F2204, 'Raw Data'!O2204&gt;'Raw Data'!P2204, 'Raw Data'!O2204-'Raw Data'!P2204&lt;4), 'Raw Data'!G2204, 0)</f>
        <v/>
      </c>
      <c r="E2211">
        <f>IF(ISBLANK('Raw Data'!J2204), 0, IF(AND(4=MATCH(LARGE('Raw Data'!G2204:J2204, 4), 'Raw Data'!G2204:J2204, 0), 'Raw Data'!P2204-'Raw Data'!O2204&gt;3), 'Raw Data'!J2204, 0))</f>
        <v/>
      </c>
      <c r="F2211">
        <f>IF(ISBLANK('Raw Data'!J2204), 0, IF(AND(3=MATCH(LARGE('Raw Data'!G2204:J2204, 4), 'Raw Data'!G2204:J2204, 0), 'Raw Data'!O2204-'Raw Data'!P2204&gt;3), 'Raw Data'!I2204, 0))</f>
        <v/>
      </c>
      <c r="G2211">
        <f>IF(ISBLANK('Raw Data'!J2204), 0, IF(AND(2=MATCH(LARGE('Raw Data'!G2204:J2204, 4), 'Raw Data'!G2204:J2204, 0), AND('Raw Data'!P2204-'Raw Data'!O2204&lt;4, 'Raw Data'!P2204-'Raw Data'!O2204&gt;0)), 'Raw Data'!H2204, 0))</f>
        <v/>
      </c>
      <c r="H2211">
        <f>IF(ISBLANK('Raw Data'!J2204), 0, IF(AND(1=MATCH(LARGE('Raw Data'!G2204:J2204, 4), 'Raw Data'!G2204:J2204, 0), AND('Raw Data'!O2204-'Raw Data'!P2204&lt;4, 'Raw Data'!O2204-'Raw Data'!P2204&gt;0)), 'Raw Data'!G2204, 0))</f>
        <v/>
      </c>
      <c r="I2211">
        <f>IF(ISBLANK('Raw Data'!J2204), 0, IF(AND(4=MATCH(LARGE('Raw Data'!G2204:J2204, 3), 'Raw Data'!G2204:J2204, 0), 'Raw Data'!P2204-'Raw Data'!O2204&gt;3), 'Raw Data'!J2204, 0))</f>
        <v/>
      </c>
      <c r="J2211">
        <f>IF(ISBLANK('Raw Data'!J2204), 0, IF(AND(3=MATCH(LARGE('Raw Data'!G2204:J2204, 3), 'Raw Data'!G2204:J2204, 0), 'Raw Data'!O2204-'Raw Data'!P2204&gt;3), 'Raw Data'!I2204, 0))</f>
        <v/>
      </c>
      <c r="K2211">
        <f>IF(ISBLANK('Raw Data'!J2204), 0, IF(AND(2=MATCH(LARGE('Raw Data'!G2204:J2204, 3), 'Raw Data'!G2204:J2204, 0), AND('Raw Data'!P2204-'Raw Data'!O2204&lt;4, 'Raw Data'!P2204-'Raw Data'!O2204&gt;0)), 'Raw Data'!H2204, 0))</f>
        <v/>
      </c>
      <c r="L2211">
        <f>IF(ISBLANK('Raw Data'!J2204), 0, IF(AND(1=MATCH(LARGE('Raw Data'!G2204:J2204, 3), 'Raw Data'!G2204:J2204, 0), AND('Raw Data'!O2204-'Raw Data'!P2204&lt;4, 'Raw Data'!O2204-'Raw Data'!P2204&gt;0)), 'Raw Data'!G2204, 0))</f>
        <v/>
      </c>
      <c r="M2211">
        <f>IF(ISBLANK('Raw Data'!J2204), 0, IF(AND(4=MATCH(LARGE('Raw Data'!G2204:J2204, 2), 'Raw Data'!G2204:J2204, 0), 'Raw Data'!P2204-'Raw Data'!O2204&gt;3), 'Raw Data'!J2204, 0))</f>
        <v/>
      </c>
      <c r="N2211">
        <f>IF(ISBLANK('Raw Data'!J2204), 0, IF(AND(3=MATCH(LARGE('Raw Data'!G2204:J2204, 2), 'Raw Data'!G2204:J2204, 0), 'Raw Data'!O2204-'Raw Data'!P2204&gt;3), 'Raw Data'!I2204, 0))</f>
        <v/>
      </c>
      <c r="O2211">
        <f>IF(ISBLANK('Raw Data'!J2204), 0, IF(AND(2=MATCH(LARGE('Raw Data'!G2204:J2204, 2), 'Raw Data'!G2204:J2204, 0), AND('Raw Data'!P2204-'Raw Data'!O2204&lt;4, 'Raw Data'!P2204-'Raw Data'!O2204&gt;0)), 'Raw Data'!H2204, 0))</f>
        <v/>
      </c>
      <c r="P2211">
        <f>IF(ISBLANK('Raw Data'!J2204), 0, IF(AND(1=MATCH(LARGE('Raw Data'!G2204:J2204, 2), 'Raw Data'!G2204:J2204, 0), AND('Raw Data'!O2204-'Raw Data'!P2204&lt;4, 'Raw Data'!O2204-'Raw Data'!P2204&gt;0)), 'Raw Data'!G2204, 0))</f>
        <v/>
      </c>
      <c r="Q2211">
        <f>IF(ISBLANK('Raw Data'!J2204), 0, IF(AND(4=MATCH(LARGE('Raw Data'!G2204:J2204, 1), 'Raw Data'!G2204:J2204, 0), 'Raw Data'!P2204-'Raw Data'!O2204&gt;3), 'Raw Data'!J2204, 0))</f>
        <v/>
      </c>
      <c r="R2211">
        <f>IF(ISBLANK('Raw Data'!J2204), 0, IF(AND(3=MATCH(LARGE('Raw Data'!G2204:J2204, 1), 'Raw Data'!G2204:J2204, 0), 'Raw Data'!O2204-'Raw Data'!P2204&gt;3), 'Raw Data'!I2204, 0))</f>
        <v/>
      </c>
      <c r="S2211">
        <f>IF(AND('Raw Data'!P2204-'Raw Data'!O2204&gt;4, 'Raw Data'!F2204&lt;'Raw Data'!C2204), 'Raw Data'!J2204, 0)</f>
        <v/>
      </c>
      <c r="T2211">
        <f>IF(AND('Raw Data'!O2204-'Raw Data'!P2204&gt;4, 'Raw Data'!F2204&gt;'Raw Data'!C2204), 'Raw Data'!I2204, 0)</f>
        <v/>
      </c>
      <c r="U2211">
        <f>IF(AND('Raw Data'!P2204-'Raw Data'!O2204&lt;3, 'Raw Data'!P2204&gt;'Raw Data'!O2204, 'Raw Data'!F2204&lt;'Raw Data'!C2204), 'Raw Data'!H2204, 0)</f>
        <v/>
      </c>
      <c r="V2211">
        <f>IF(AND('Raw Data'!P2204-'Raw Data'!O2204&lt;3, 'Raw Data'!P2204&gt;'Raw Data'!O2204, 'Raw Data'!F2204&gt;'Raw Data'!C2204), 'Raw Data'!G2204, 0)</f>
        <v/>
      </c>
    </row>
    <row r="2212">
      <c r="A2212">
        <f>IF(AND('Raw Data'!F2205&lt;'Raw Data'!C2205, 'Raw Data'!P2205&gt;'Raw Data'!O2205, 'Raw Data'!P2205-'Raw Data'!O2205&gt;3), 'Raw Data'!J2205, 0)</f>
        <v/>
      </c>
      <c r="B2212">
        <f>IF(AND('Raw Data'!C2205&lt;'Raw Data'!F2205, 'Raw Data'!O2205&gt;'Raw Data'!P2205, 'Raw Data'!O2205-'Raw Data'!P2205&gt;3), 'Raw Data'!I2205, 0)</f>
        <v/>
      </c>
      <c r="C2212">
        <f>IF(AND('Raw Data'!F2205&lt;'Raw Data'!C2205, 'Raw Data'!P2205&gt;'Raw Data'!O2205, 'Raw Data'!P2205-'Raw Data'!O2205&lt;4), 'Raw Data'!H2205, 0)</f>
        <v/>
      </c>
      <c r="D2212">
        <f>IF(AND('Raw Data'!C2205&lt;'Raw Data'!F2205, 'Raw Data'!O2205&gt;'Raw Data'!P2205, 'Raw Data'!O2205-'Raw Data'!P2205&lt;4), 'Raw Data'!G2205, 0)</f>
        <v/>
      </c>
      <c r="E2212">
        <f>IF(ISBLANK('Raw Data'!J2205), 0, IF(AND(4=MATCH(LARGE('Raw Data'!G2205:J2205, 4), 'Raw Data'!G2205:J2205, 0), 'Raw Data'!P2205-'Raw Data'!O2205&gt;3), 'Raw Data'!J2205, 0))</f>
        <v/>
      </c>
      <c r="F2212">
        <f>IF(ISBLANK('Raw Data'!J2205), 0, IF(AND(3=MATCH(LARGE('Raw Data'!G2205:J2205, 4), 'Raw Data'!G2205:J2205, 0), 'Raw Data'!O2205-'Raw Data'!P2205&gt;3), 'Raw Data'!I2205, 0))</f>
        <v/>
      </c>
      <c r="G2212">
        <f>IF(ISBLANK('Raw Data'!J2205), 0, IF(AND(2=MATCH(LARGE('Raw Data'!G2205:J2205, 4), 'Raw Data'!G2205:J2205, 0), AND('Raw Data'!P2205-'Raw Data'!O2205&lt;4, 'Raw Data'!P2205-'Raw Data'!O2205&gt;0)), 'Raw Data'!H2205, 0))</f>
        <v/>
      </c>
      <c r="H2212">
        <f>IF(ISBLANK('Raw Data'!J2205), 0, IF(AND(1=MATCH(LARGE('Raw Data'!G2205:J2205, 4), 'Raw Data'!G2205:J2205, 0), AND('Raw Data'!O2205-'Raw Data'!P2205&lt;4, 'Raw Data'!O2205-'Raw Data'!P2205&gt;0)), 'Raw Data'!G2205, 0))</f>
        <v/>
      </c>
      <c r="I2212">
        <f>IF(ISBLANK('Raw Data'!J2205), 0, IF(AND(4=MATCH(LARGE('Raw Data'!G2205:J2205, 3), 'Raw Data'!G2205:J2205, 0), 'Raw Data'!P2205-'Raw Data'!O2205&gt;3), 'Raw Data'!J2205, 0))</f>
        <v/>
      </c>
      <c r="J2212">
        <f>IF(ISBLANK('Raw Data'!J2205), 0, IF(AND(3=MATCH(LARGE('Raw Data'!G2205:J2205, 3), 'Raw Data'!G2205:J2205, 0), 'Raw Data'!O2205-'Raw Data'!P2205&gt;3), 'Raw Data'!I2205, 0))</f>
        <v/>
      </c>
      <c r="K2212">
        <f>IF(ISBLANK('Raw Data'!J2205), 0, IF(AND(2=MATCH(LARGE('Raw Data'!G2205:J2205, 3), 'Raw Data'!G2205:J2205, 0), AND('Raw Data'!P2205-'Raw Data'!O2205&lt;4, 'Raw Data'!P2205-'Raw Data'!O2205&gt;0)), 'Raw Data'!H2205, 0))</f>
        <v/>
      </c>
      <c r="L2212">
        <f>IF(ISBLANK('Raw Data'!J2205), 0, IF(AND(1=MATCH(LARGE('Raw Data'!G2205:J2205, 3), 'Raw Data'!G2205:J2205, 0), AND('Raw Data'!O2205-'Raw Data'!P2205&lt;4, 'Raw Data'!O2205-'Raw Data'!P2205&gt;0)), 'Raw Data'!G2205, 0))</f>
        <v/>
      </c>
      <c r="M2212">
        <f>IF(ISBLANK('Raw Data'!J2205), 0, IF(AND(4=MATCH(LARGE('Raw Data'!G2205:J2205, 2), 'Raw Data'!G2205:J2205, 0), 'Raw Data'!P2205-'Raw Data'!O2205&gt;3), 'Raw Data'!J2205, 0))</f>
        <v/>
      </c>
      <c r="N2212">
        <f>IF(ISBLANK('Raw Data'!J2205), 0, IF(AND(3=MATCH(LARGE('Raw Data'!G2205:J2205, 2), 'Raw Data'!G2205:J2205, 0), 'Raw Data'!O2205-'Raw Data'!P2205&gt;3), 'Raw Data'!I2205, 0))</f>
        <v/>
      </c>
      <c r="O2212">
        <f>IF(ISBLANK('Raw Data'!J2205), 0, IF(AND(2=MATCH(LARGE('Raw Data'!G2205:J2205, 2), 'Raw Data'!G2205:J2205, 0), AND('Raw Data'!P2205-'Raw Data'!O2205&lt;4, 'Raw Data'!P2205-'Raw Data'!O2205&gt;0)), 'Raw Data'!H2205, 0))</f>
        <v/>
      </c>
      <c r="P2212">
        <f>IF(ISBLANK('Raw Data'!J2205), 0, IF(AND(1=MATCH(LARGE('Raw Data'!G2205:J2205, 2), 'Raw Data'!G2205:J2205, 0), AND('Raw Data'!O2205-'Raw Data'!P2205&lt;4, 'Raw Data'!O2205-'Raw Data'!P2205&gt;0)), 'Raw Data'!G2205, 0))</f>
        <v/>
      </c>
      <c r="Q2212">
        <f>IF(ISBLANK('Raw Data'!J2205), 0, IF(AND(4=MATCH(LARGE('Raw Data'!G2205:J2205, 1), 'Raw Data'!G2205:J2205, 0), 'Raw Data'!P2205-'Raw Data'!O2205&gt;3), 'Raw Data'!J2205, 0))</f>
        <v/>
      </c>
      <c r="R2212">
        <f>IF(ISBLANK('Raw Data'!J2205), 0, IF(AND(3=MATCH(LARGE('Raw Data'!G2205:J2205, 1), 'Raw Data'!G2205:J2205, 0), 'Raw Data'!O2205-'Raw Data'!P2205&gt;3), 'Raw Data'!I2205, 0))</f>
        <v/>
      </c>
      <c r="S2212">
        <f>IF(AND('Raw Data'!P2205-'Raw Data'!O2205&gt;4, 'Raw Data'!F2205&lt;'Raw Data'!C2205), 'Raw Data'!J2205, 0)</f>
        <v/>
      </c>
      <c r="T2212">
        <f>IF(AND('Raw Data'!O2205-'Raw Data'!P2205&gt;4, 'Raw Data'!F2205&gt;'Raw Data'!C2205), 'Raw Data'!I2205, 0)</f>
        <v/>
      </c>
      <c r="U2212">
        <f>IF(AND('Raw Data'!P2205-'Raw Data'!O2205&lt;3, 'Raw Data'!P2205&gt;'Raw Data'!O2205, 'Raw Data'!F2205&lt;'Raw Data'!C2205), 'Raw Data'!H2205, 0)</f>
        <v/>
      </c>
      <c r="V2212">
        <f>IF(AND('Raw Data'!P2205-'Raw Data'!O2205&lt;3, 'Raw Data'!P2205&gt;'Raw Data'!O2205, 'Raw Data'!F2205&gt;'Raw Data'!C2205), 'Raw Data'!G2205, 0)</f>
        <v/>
      </c>
    </row>
    <row r="2213">
      <c r="A2213">
        <f>IF(AND('Raw Data'!F2206&lt;'Raw Data'!C2206, 'Raw Data'!P2206&gt;'Raw Data'!O2206, 'Raw Data'!P2206-'Raw Data'!O2206&gt;3), 'Raw Data'!J2206, 0)</f>
        <v/>
      </c>
      <c r="B2213">
        <f>IF(AND('Raw Data'!C2206&lt;'Raw Data'!F2206, 'Raw Data'!O2206&gt;'Raw Data'!P2206, 'Raw Data'!O2206-'Raw Data'!P2206&gt;3), 'Raw Data'!I2206, 0)</f>
        <v/>
      </c>
      <c r="C2213">
        <f>IF(AND('Raw Data'!F2206&lt;'Raw Data'!C2206, 'Raw Data'!P2206&gt;'Raw Data'!O2206, 'Raw Data'!P2206-'Raw Data'!O2206&lt;4), 'Raw Data'!H2206, 0)</f>
        <v/>
      </c>
      <c r="D2213">
        <f>IF(AND('Raw Data'!C2206&lt;'Raw Data'!F2206, 'Raw Data'!O2206&gt;'Raw Data'!P2206, 'Raw Data'!O2206-'Raw Data'!P2206&lt;4), 'Raw Data'!G2206, 0)</f>
        <v/>
      </c>
      <c r="E2213">
        <f>IF(ISBLANK('Raw Data'!J2206), 0, IF(AND(4=MATCH(LARGE('Raw Data'!G2206:J2206, 4), 'Raw Data'!G2206:J2206, 0), 'Raw Data'!P2206-'Raw Data'!O2206&gt;3), 'Raw Data'!J2206, 0))</f>
        <v/>
      </c>
      <c r="F2213">
        <f>IF(ISBLANK('Raw Data'!J2206), 0, IF(AND(3=MATCH(LARGE('Raw Data'!G2206:J2206, 4), 'Raw Data'!G2206:J2206, 0), 'Raw Data'!O2206-'Raw Data'!P2206&gt;3), 'Raw Data'!I2206, 0))</f>
        <v/>
      </c>
      <c r="G2213">
        <f>IF(ISBLANK('Raw Data'!J2206), 0, IF(AND(2=MATCH(LARGE('Raw Data'!G2206:J2206, 4), 'Raw Data'!G2206:J2206, 0), AND('Raw Data'!P2206-'Raw Data'!O2206&lt;4, 'Raw Data'!P2206-'Raw Data'!O2206&gt;0)), 'Raw Data'!H2206, 0))</f>
        <v/>
      </c>
      <c r="H2213">
        <f>IF(ISBLANK('Raw Data'!J2206), 0, IF(AND(1=MATCH(LARGE('Raw Data'!G2206:J2206, 4), 'Raw Data'!G2206:J2206, 0), AND('Raw Data'!O2206-'Raw Data'!P2206&lt;4, 'Raw Data'!O2206-'Raw Data'!P2206&gt;0)), 'Raw Data'!G2206, 0))</f>
        <v/>
      </c>
      <c r="I2213">
        <f>IF(ISBLANK('Raw Data'!J2206), 0, IF(AND(4=MATCH(LARGE('Raw Data'!G2206:J2206, 3), 'Raw Data'!G2206:J2206, 0), 'Raw Data'!P2206-'Raw Data'!O2206&gt;3), 'Raw Data'!J2206, 0))</f>
        <v/>
      </c>
      <c r="J2213">
        <f>IF(ISBLANK('Raw Data'!J2206), 0, IF(AND(3=MATCH(LARGE('Raw Data'!G2206:J2206, 3), 'Raw Data'!G2206:J2206, 0), 'Raw Data'!O2206-'Raw Data'!P2206&gt;3), 'Raw Data'!I2206, 0))</f>
        <v/>
      </c>
      <c r="K2213">
        <f>IF(ISBLANK('Raw Data'!J2206), 0, IF(AND(2=MATCH(LARGE('Raw Data'!G2206:J2206, 3), 'Raw Data'!G2206:J2206, 0), AND('Raw Data'!P2206-'Raw Data'!O2206&lt;4, 'Raw Data'!P2206-'Raw Data'!O2206&gt;0)), 'Raw Data'!H2206, 0))</f>
        <v/>
      </c>
      <c r="L2213">
        <f>IF(ISBLANK('Raw Data'!J2206), 0, IF(AND(1=MATCH(LARGE('Raw Data'!G2206:J2206, 3), 'Raw Data'!G2206:J2206, 0), AND('Raw Data'!O2206-'Raw Data'!P2206&lt;4, 'Raw Data'!O2206-'Raw Data'!P2206&gt;0)), 'Raw Data'!G2206, 0))</f>
        <v/>
      </c>
      <c r="M2213">
        <f>IF(ISBLANK('Raw Data'!J2206), 0, IF(AND(4=MATCH(LARGE('Raw Data'!G2206:J2206, 2), 'Raw Data'!G2206:J2206, 0), 'Raw Data'!P2206-'Raw Data'!O2206&gt;3), 'Raw Data'!J2206, 0))</f>
        <v/>
      </c>
      <c r="N2213">
        <f>IF(ISBLANK('Raw Data'!J2206), 0, IF(AND(3=MATCH(LARGE('Raw Data'!G2206:J2206, 2), 'Raw Data'!G2206:J2206, 0), 'Raw Data'!O2206-'Raw Data'!P2206&gt;3), 'Raw Data'!I2206, 0))</f>
        <v/>
      </c>
      <c r="O2213">
        <f>IF(ISBLANK('Raw Data'!J2206), 0, IF(AND(2=MATCH(LARGE('Raw Data'!G2206:J2206, 2), 'Raw Data'!G2206:J2206, 0), AND('Raw Data'!P2206-'Raw Data'!O2206&lt;4, 'Raw Data'!P2206-'Raw Data'!O2206&gt;0)), 'Raw Data'!H2206, 0))</f>
        <v/>
      </c>
      <c r="P2213">
        <f>IF(ISBLANK('Raw Data'!J2206), 0, IF(AND(1=MATCH(LARGE('Raw Data'!G2206:J2206, 2), 'Raw Data'!G2206:J2206, 0), AND('Raw Data'!O2206-'Raw Data'!P2206&lt;4, 'Raw Data'!O2206-'Raw Data'!P2206&gt;0)), 'Raw Data'!G2206, 0))</f>
        <v/>
      </c>
      <c r="Q2213">
        <f>IF(ISBLANK('Raw Data'!J2206), 0, IF(AND(4=MATCH(LARGE('Raw Data'!G2206:J2206, 1), 'Raw Data'!G2206:J2206, 0), 'Raw Data'!P2206-'Raw Data'!O2206&gt;3), 'Raw Data'!J2206, 0))</f>
        <v/>
      </c>
      <c r="R2213">
        <f>IF(ISBLANK('Raw Data'!J2206), 0, IF(AND(3=MATCH(LARGE('Raw Data'!G2206:J2206, 1), 'Raw Data'!G2206:J2206, 0), 'Raw Data'!O2206-'Raw Data'!P2206&gt;3), 'Raw Data'!I2206, 0))</f>
        <v/>
      </c>
      <c r="S2213">
        <f>IF(AND('Raw Data'!P2206-'Raw Data'!O2206&gt;4, 'Raw Data'!F2206&lt;'Raw Data'!C2206), 'Raw Data'!J2206, 0)</f>
        <v/>
      </c>
      <c r="T2213">
        <f>IF(AND('Raw Data'!O2206-'Raw Data'!P2206&gt;4, 'Raw Data'!F2206&gt;'Raw Data'!C2206), 'Raw Data'!I2206, 0)</f>
        <v/>
      </c>
      <c r="U2213">
        <f>IF(AND('Raw Data'!P2206-'Raw Data'!O2206&lt;3, 'Raw Data'!P2206&gt;'Raw Data'!O2206, 'Raw Data'!F2206&lt;'Raw Data'!C2206), 'Raw Data'!H2206, 0)</f>
        <v/>
      </c>
      <c r="V2213">
        <f>IF(AND('Raw Data'!P2206-'Raw Data'!O2206&lt;3, 'Raw Data'!P2206&gt;'Raw Data'!O2206, 'Raw Data'!F2206&gt;'Raw Data'!C2206), 'Raw Data'!G2206, 0)</f>
        <v/>
      </c>
    </row>
    <row r="2214">
      <c r="A2214">
        <f>IF(AND('Raw Data'!F2207&lt;'Raw Data'!C2207, 'Raw Data'!P2207&gt;'Raw Data'!O2207, 'Raw Data'!P2207-'Raw Data'!O2207&gt;3), 'Raw Data'!J2207, 0)</f>
        <v/>
      </c>
      <c r="B2214">
        <f>IF(AND('Raw Data'!C2207&lt;'Raw Data'!F2207, 'Raw Data'!O2207&gt;'Raw Data'!P2207, 'Raw Data'!O2207-'Raw Data'!P2207&gt;3), 'Raw Data'!I2207, 0)</f>
        <v/>
      </c>
      <c r="C2214">
        <f>IF(AND('Raw Data'!F2207&lt;'Raw Data'!C2207, 'Raw Data'!P2207&gt;'Raw Data'!O2207, 'Raw Data'!P2207-'Raw Data'!O2207&lt;4), 'Raw Data'!H2207, 0)</f>
        <v/>
      </c>
      <c r="D2214">
        <f>IF(AND('Raw Data'!C2207&lt;'Raw Data'!F2207, 'Raw Data'!O2207&gt;'Raw Data'!P2207, 'Raw Data'!O2207-'Raw Data'!P2207&lt;4), 'Raw Data'!G2207, 0)</f>
        <v/>
      </c>
      <c r="E2214">
        <f>IF(ISBLANK('Raw Data'!J2207), 0, IF(AND(4=MATCH(LARGE('Raw Data'!G2207:J2207, 4), 'Raw Data'!G2207:J2207, 0), 'Raw Data'!P2207-'Raw Data'!O2207&gt;3), 'Raw Data'!J2207, 0))</f>
        <v/>
      </c>
      <c r="F2214">
        <f>IF(ISBLANK('Raw Data'!J2207), 0, IF(AND(3=MATCH(LARGE('Raw Data'!G2207:J2207, 4), 'Raw Data'!G2207:J2207, 0), 'Raw Data'!O2207-'Raw Data'!P2207&gt;3), 'Raw Data'!I2207, 0))</f>
        <v/>
      </c>
      <c r="G2214">
        <f>IF(ISBLANK('Raw Data'!J2207), 0, IF(AND(2=MATCH(LARGE('Raw Data'!G2207:J2207, 4), 'Raw Data'!G2207:J2207, 0), AND('Raw Data'!P2207-'Raw Data'!O2207&lt;4, 'Raw Data'!P2207-'Raw Data'!O2207&gt;0)), 'Raw Data'!H2207, 0))</f>
        <v/>
      </c>
      <c r="H2214">
        <f>IF(ISBLANK('Raw Data'!J2207), 0, IF(AND(1=MATCH(LARGE('Raw Data'!G2207:J2207, 4), 'Raw Data'!G2207:J2207, 0), AND('Raw Data'!O2207-'Raw Data'!P2207&lt;4, 'Raw Data'!O2207-'Raw Data'!P2207&gt;0)), 'Raw Data'!G2207, 0))</f>
        <v/>
      </c>
      <c r="I2214">
        <f>IF(ISBLANK('Raw Data'!J2207), 0, IF(AND(4=MATCH(LARGE('Raw Data'!G2207:J2207, 3), 'Raw Data'!G2207:J2207, 0), 'Raw Data'!P2207-'Raw Data'!O2207&gt;3), 'Raw Data'!J2207, 0))</f>
        <v/>
      </c>
      <c r="J2214">
        <f>IF(ISBLANK('Raw Data'!J2207), 0, IF(AND(3=MATCH(LARGE('Raw Data'!G2207:J2207, 3), 'Raw Data'!G2207:J2207, 0), 'Raw Data'!O2207-'Raw Data'!P2207&gt;3), 'Raw Data'!I2207, 0))</f>
        <v/>
      </c>
      <c r="K2214">
        <f>IF(ISBLANK('Raw Data'!J2207), 0, IF(AND(2=MATCH(LARGE('Raw Data'!G2207:J2207, 3), 'Raw Data'!G2207:J2207, 0), AND('Raw Data'!P2207-'Raw Data'!O2207&lt;4, 'Raw Data'!P2207-'Raw Data'!O2207&gt;0)), 'Raw Data'!H2207, 0))</f>
        <v/>
      </c>
      <c r="L2214">
        <f>IF(ISBLANK('Raw Data'!J2207), 0, IF(AND(1=MATCH(LARGE('Raw Data'!G2207:J2207, 3), 'Raw Data'!G2207:J2207, 0), AND('Raw Data'!O2207-'Raw Data'!P2207&lt;4, 'Raw Data'!O2207-'Raw Data'!P2207&gt;0)), 'Raw Data'!G2207, 0))</f>
        <v/>
      </c>
      <c r="M2214">
        <f>IF(ISBLANK('Raw Data'!J2207), 0, IF(AND(4=MATCH(LARGE('Raw Data'!G2207:J2207, 2), 'Raw Data'!G2207:J2207, 0), 'Raw Data'!P2207-'Raw Data'!O2207&gt;3), 'Raw Data'!J2207, 0))</f>
        <v/>
      </c>
      <c r="N2214">
        <f>IF(ISBLANK('Raw Data'!J2207), 0, IF(AND(3=MATCH(LARGE('Raw Data'!G2207:J2207, 2), 'Raw Data'!G2207:J2207, 0), 'Raw Data'!O2207-'Raw Data'!P2207&gt;3), 'Raw Data'!I2207, 0))</f>
        <v/>
      </c>
      <c r="O2214">
        <f>IF(ISBLANK('Raw Data'!J2207), 0, IF(AND(2=MATCH(LARGE('Raw Data'!G2207:J2207, 2), 'Raw Data'!G2207:J2207, 0), AND('Raw Data'!P2207-'Raw Data'!O2207&lt;4, 'Raw Data'!P2207-'Raw Data'!O2207&gt;0)), 'Raw Data'!H2207, 0))</f>
        <v/>
      </c>
      <c r="P2214">
        <f>IF(ISBLANK('Raw Data'!J2207), 0, IF(AND(1=MATCH(LARGE('Raw Data'!G2207:J2207, 2), 'Raw Data'!G2207:J2207, 0), AND('Raw Data'!O2207-'Raw Data'!P2207&lt;4, 'Raw Data'!O2207-'Raw Data'!P2207&gt;0)), 'Raw Data'!G2207, 0))</f>
        <v/>
      </c>
      <c r="Q2214">
        <f>IF(ISBLANK('Raw Data'!J2207), 0, IF(AND(4=MATCH(LARGE('Raw Data'!G2207:J2207, 1), 'Raw Data'!G2207:J2207, 0), 'Raw Data'!P2207-'Raw Data'!O2207&gt;3), 'Raw Data'!J2207, 0))</f>
        <v/>
      </c>
      <c r="R2214">
        <f>IF(ISBLANK('Raw Data'!J2207), 0, IF(AND(3=MATCH(LARGE('Raw Data'!G2207:J2207, 1), 'Raw Data'!G2207:J2207, 0), 'Raw Data'!O2207-'Raw Data'!P2207&gt;3), 'Raw Data'!I2207, 0))</f>
        <v/>
      </c>
      <c r="S2214">
        <f>IF(AND('Raw Data'!P2207-'Raw Data'!O2207&gt;4, 'Raw Data'!F2207&lt;'Raw Data'!C2207), 'Raw Data'!J2207, 0)</f>
        <v/>
      </c>
      <c r="T2214">
        <f>IF(AND('Raw Data'!O2207-'Raw Data'!P2207&gt;4, 'Raw Data'!F2207&gt;'Raw Data'!C2207), 'Raw Data'!I2207, 0)</f>
        <v/>
      </c>
      <c r="U2214">
        <f>IF(AND('Raw Data'!P2207-'Raw Data'!O2207&lt;3, 'Raw Data'!P2207&gt;'Raw Data'!O2207, 'Raw Data'!F2207&lt;'Raw Data'!C2207), 'Raw Data'!H2207, 0)</f>
        <v/>
      </c>
      <c r="V2214">
        <f>IF(AND('Raw Data'!P2207-'Raw Data'!O2207&lt;3, 'Raw Data'!P2207&gt;'Raw Data'!O2207, 'Raw Data'!F2207&gt;'Raw Data'!C2207), 'Raw Data'!G2207, 0)</f>
        <v/>
      </c>
    </row>
    <row r="2215">
      <c r="A2215">
        <f>IF(AND('Raw Data'!F2208&lt;'Raw Data'!C2208, 'Raw Data'!P2208&gt;'Raw Data'!O2208, 'Raw Data'!P2208-'Raw Data'!O2208&gt;3), 'Raw Data'!J2208, 0)</f>
        <v/>
      </c>
      <c r="B2215">
        <f>IF(AND('Raw Data'!C2208&lt;'Raw Data'!F2208, 'Raw Data'!O2208&gt;'Raw Data'!P2208, 'Raw Data'!O2208-'Raw Data'!P2208&gt;3), 'Raw Data'!I2208, 0)</f>
        <v/>
      </c>
      <c r="C2215">
        <f>IF(AND('Raw Data'!F2208&lt;'Raw Data'!C2208, 'Raw Data'!P2208&gt;'Raw Data'!O2208, 'Raw Data'!P2208-'Raw Data'!O2208&lt;4), 'Raw Data'!H2208, 0)</f>
        <v/>
      </c>
      <c r="D2215">
        <f>IF(AND('Raw Data'!C2208&lt;'Raw Data'!F2208, 'Raw Data'!O2208&gt;'Raw Data'!P2208, 'Raw Data'!O2208-'Raw Data'!P2208&lt;4), 'Raw Data'!G2208, 0)</f>
        <v/>
      </c>
      <c r="E2215">
        <f>IF(ISBLANK('Raw Data'!J2208), 0, IF(AND(4=MATCH(LARGE('Raw Data'!G2208:J2208, 4), 'Raw Data'!G2208:J2208, 0), 'Raw Data'!P2208-'Raw Data'!O2208&gt;3), 'Raw Data'!J2208, 0))</f>
        <v/>
      </c>
      <c r="F2215">
        <f>IF(ISBLANK('Raw Data'!J2208), 0, IF(AND(3=MATCH(LARGE('Raw Data'!G2208:J2208, 4), 'Raw Data'!G2208:J2208, 0), 'Raw Data'!O2208-'Raw Data'!P2208&gt;3), 'Raw Data'!I2208, 0))</f>
        <v/>
      </c>
      <c r="G2215">
        <f>IF(ISBLANK('Raw Data'!J2208), 0, IF(AND(2=MATCH(LARGE('Raw Data'!G2208:J2208, 4), 'Raw Data'!G2208:J2208, 0), AND('Raw Data'!P2208-'Raw Data'!O2208&lt;4, 'Raw Data'!P2208-'Raw Data'!O2208&gt;0)), 'Raw Data'!H2208, 0))</f>
        <v/>
      </c>
      <c r="H2215">
        <f>IF(ISBLANK('Raw Data'!J2208), 0, IF(AND(1=MATCH(LARGE('Raw Data'!G2208:J2208, 4), 'Raw Data'!G2208:J2208, 0), AND('Raw Data'!O2208-'Raw Data'!P2208&lt;4, 'Raw Data'!O2208-'Raw Data'!P2208&gt;0)), 'Raw Data'!G2208, 0))</f>
        <v/>
      </c>
      <c r="I2215">
        <f>IF(ISBLANK('Raw Data'!J2208), 0, IF(AND(4=MATCH(LARGE('Raw Data'!G2208:J2208, 3), 'Raw Data'!G2208:J2208, 0), 'Raw Data'!P2208-'Raw Data'!O2208&gt;3), 'Raw Data'!J2208, 0))</f>
        <v/>
      </c>
      <c r="J2215">
        <f>IF(ISBLANK('Raw Data'!J2208), 0, IF(AND(3=MATCH(LARGE('Raw Data'!G2208:J2208, 3), 'Raw Data'!G2208:J2208, 0), 'Raw Data'!O2208-'Raw Data'!P2208&gt;3), 'Raw Data'!I2208, 0))</f>
        <v/>
      </c>
      <c r="K2215">
        <f>IF(ISBLANK('Raw Data'!J2208), 0, IF(AND(2=MATCH(LARGE('Raw Data'!G2208:J2208, 3), 'Raw Data'!G2208:J2208, 0), AND('Raw Data'!P2208-'Raw Data'!O2208&lt;4, 'Raw Data'!P2208-'Raw Data'!O2208&gt;0)), 'Raw Data'!H2208, 0))</f>
        <v/>
      </c>
      <c r="L2215">
        <f>IF(ISBLANK('Raw Data'!J2208), 0, IF(AND(1=MATCH(LARGE('Raw Data'!G2208:J2208, 3), 'Raw Data'!G2208:J2208, 0), AND('Raw Data'!O2208-'Raw Data'!P2208&lt;4, 'Raw Data'!O2208-'Raw Data'!P2208&gt;0)), 'Raw Data'!G2208, 0))</f>
        <v/>
      </c>
      <c r="M2215">
        <f>IF(ISBLANK('Raw Data'!J2208), 0, IF(AND(4=MATCH(LARGE('Raw Data'!G2208:J2208, 2), 'Raw Data'!G2208:J2208, 0), 'Raw Data'!P2208-'Raw Data'!O2208&gt;3), 'Raw Data'!J2208, 0))</f>
        <v/>
      </c>
      <c r="N2215">
        <f>IF(ISBLANK('Raw Data'!J2208), 0, IF(AND(3=MATCH(LARGE('Raw Data'!G2208:J2208, 2), 'Raw Data'!G2208:J2208, 0), 'Raw Data'!O2208-'Raw Data'!P2208&gt;3), 'Raw Data'!I2208, 0))</f>
        <v/>
      </c>
      <c r="O2215">
        <f>IF(ISBLANK('Raw Data'!J2208), 0, IF(AND(2=MATCH(LARGE('Raw Data'!G2208:J2208, 2), 'Raw Data'!G2208:J2208, 0), AND('Raw Data'!P2208-'Raw Data'!O2208&lt;4, 'Raw Data'!P2208-'Raw Data'!O2208&gt;0)), 'Raw Data'!H2208, 0))</f>
        <v/>
      </c>
      <c r="P2215">
        <f>IF(ISBLANK('Raw Data'!J2208), 0, IF(AND(1=MATCH(LARGE('Raw Data'!G2208:J2208, 2), 'Raw Data'!G2208:J2208, 0), AND('Raw Data'!O2208-'Raw Data'!P2208&lt;4, 'Raw Data'!O2208-'Raw Data'!P2208&gt;0)), 'Raw Data'!G2208, 0))</f>
        <v/>
      </c>
      <c r="Q2215">
        <f>IF(ISBLANK('Raw Data'!J2208), 0, IF(AND(4=MATCH(LARGE('Raw Data'!G2208:J2208, 1), 'Raw Data'!G2208:J2208, 0), 'Raw Data'!P2208-'Raw Data'!O2208&gt;3), 'Raw Data'!J2208, 0))</f>
        <v/>
      </c>
      <c r="R2215">
        <f>IF(ISBLANK('Raw Data'!J2208), 0, IF(AND(3=MATCH(LARGE('Raw Data'!G2208:J2208, 1), 'Raw Data'!G2208:J2208, 0), 'Raw Data'!O2208-'Raw Data'!P2208&gt;3), 'Raw Data'!I2208, 0))</f>
        <v/>
      </c>
      <c r="S2215">
        <f>IF(AND('Raw Data'!P2208-'Raw Data'!O2208&gt;4, 'Raw Data'!F2208&lt;'Raw Data'!C2208), 'Raw Data'!J2208, 0)</f>
        <v/>
      </c>
      <c r="T2215">
        <f>IF(AND('Raw Data'!O2208-'Raw Data'!P2208&gt;4, 'Raw Data'!F2208&gt;'Raw Data'!C2208), 'Raw Data'!I2208, 0)</f>
        <v/>
      </c>
      <c r="U2215">
        <f>IF(AND('Raw Data'!P2208-'Raw Data'!O2208&lt;3, 'Raw Data'!P2208&gt;'Raw Data'!O2208, 'Raw Data'!F2208&lt;'Raw Data'!C2208), 'Raw Data'!H2208, 0)</f>
        <v/>
      </c>
      <c r="V2215">
        <f>IF(AND('Raw Data'!P2208-'Raw Data'!O2208&lt;3, 'Raw Data'!P2208&gt;'Raw Data'!O2208, 'Raw Data'!F2208&gt;'Raw Data'!C2208), 'Raw Data'!G2208, 0)</f>
        <v/>
      </c>
    </row>
    <row r="2216">
      <c r="A2216">
        <f>IF(AND('Raw Data'!F2209&lt;'Raw Data'!C2209, 'Raw Data'!P2209&gt;'Raw Data'!O2209, 'Raw Data'!P2209-'Raw Data'!O2209&gt;3), 'Raw Data'!J2209, 0)</f>
        <v/>
      </c>
      <c r="B2216">
        <f>IF(AND('Raw Data'!C2209&lt;'Raw Data'!F2209, 'Raw Data'!O2209&gt;'Raw Data'!P2209, 'Raw Data'!O2209-'Raw Data'!P2209&gt;3), 'Raw Data'!I2209, 0)</f>
        <v/>
      </c>
      <c r="C2216">
        <f>IF(AND('Raw Data'!F2209&lt;'Raw Data'!C2209, 'Raw Data'!P2209&gt;'Raw Data'!O2209, 'Raw Data'!P2209-'Raw Data'!O2209&lt;4), 'Raw Data'!H2209, 0)</f>
        <v/>
      </c>
      <c r="D2216">
        <f>IF(AND('Raw Data'!C2209&lt;'Raw Data'!F2209, 'Raw Data'!O2209&gt;'Raw Data'!P2209, 'Raw Data'!O2209-'Raw Data'!P2209&lt;4), 'Raw Data'!G2209, 0)</f>
        <v/>
      </c>
      <c r="E2216">
        <f>IF(ISBLANK('Raw Data'!J2209), 0, IF(AND(4=MATCH(LARGE('Raw Data'!G2209:J2209, 4), 'Raw Data'!G2209:J2209, 0), 'Raw Data'!P2209-'Raw Data'!O2209&gt;3), 'Raw Data'!J2209, 0))</f>
        <v/>
      </c>
      <c r="F2216">
        <f>IF(ISBLANK('Raw Data'!J2209), 0, IF(AND(3=MATCH(LARGE('Raw Data'!G2209:J2209, 4), 'Raw Data'!G2209:J2209, 0), 'Raw Data'!O2209-'Raw Data'!P2209&gt;3), 'Raw Data'!I2209, 0))</f>
        <v/>
      </c>
      <c r="G2216">
        <f>IF(ISBLANK('Raw Data'!J2209), 0, IF(AND(2=MATCH(LARGE('Raw Data'!G2209:J2209, 4), 'Raw Data'!G2209:J2209, 0), AND('Raw Data'!P2209-'Raw Data'!O2209&lt;4, 'Raw Data'!P2209-'Raw Data'!O2209&gt;0)), 'Raw Data'!H2209, 0))</f>
        <v/>
      </c>
      <c r="H2216">
        <f>IF(ISBLANK('Raw Data'!J2209), 0, IF(AND(1=MATCH(LARGE('Raw Data'!G2209:J2209, 4), 'Raw Data'!G2209:J2209, 0), AND('Raw Data'!O2209-'Raw Data'!P2209&lt;4, 'Raw Data'!O2209-'Raw Data'!P2209&gt;0)), 'Raw Data'!G2209, 0))</f>
        <v/>
      </c>
      <c r="I2216">
        <f>IF(ISBLANK('Raw Data'!J2209), 0, IF(AND(4=MATCH(LARGE('Raw Data'!G2209:J2209, 3), 'Raw Data'!G2209:J2209, 0), 'Raw Data'!P2209-'Raw Data'!O2209&gt;3), 'Raw Data'!J2209, 0))</f>
        <v/>
      </c>
      <c r="J2216">
        <f>IF(ISBLANK('Raw Data'!J2209), 0, IF(AND(3=MATCH(LARGE('Raw Data'!G2209:J2209, 3), 'Raw Data'!G2209:J2209, 0), 'Raw Data'!O2209-'Raw Data'!P2209&gt;3), 'Raw Data'!I2209, 0))</f>
        <v/>
      </c>
      <c r="K2216">
        <f>IF(ISBLANK('Raw Data'!J2209), 0, IF(AND(2=MATCH(LARGE('Raw Data'!G2209:J2209, 3), 'Raw Data'!G2209:J2209, 0), AND('Raw Data'!P2209-'Raw Data'!O2209&lt;4, 'Raw Data'!P2209-'Raw Data'!O2209&gt;0)), 'Raw Data'!H2209, 0))</f>
        <v/>
      </c>
      <c r="L2216">
        <f>IF(ISBLANK('Raw Data'!J2209), 0, IF(AND(1=MATCH(LARGE('Raw Data'!G2209:J2209, 3), 'Raw Data'!G2209:J2209, 0), AND('Raw Data'!O2209-'Raw Data'!P2209&lt;4, 'Raw Data'!O2209-'Raw Data'!P2209&gt;0)), 'Raw Data'!G2209, 0))</f>
        <v/>
      </c>
      <c r="M2216">
        <f>IF(ISBLANK('Raw Data'!J2209), 0, IF(AND(4=MATCH(LARGE('Raw Data'!G2209:J2209, 2), 'Raw Data'!G2209:J2209, 0), 'Raw Data'!P2209-'Raw Data'!O2209&gt;3), 'Raw Data'!J2209, 0))</f>
        <v/>
      </c>
      <c r="N2216">
        <f>IF(ISBLANK('Raw Data'!J2209), 0, IF(AND(3=MATCH(LARGE('Raw Data'!G2209:J2209, 2), 'Raw Data'!G2209:J2209, 0), 'Raw Data'!O2209-'Raw Data'!P2209&gt;3), 'Raw Data'!I2209, 0))</f>
        <v/>
      </c>
      <c r="O2216">
        <f>IF(ISBLANK('Raw Data'!J2209), 0, IF(AND(2=MATCH(LARGE('Raw Data'!G2209:J2209, 2), 'Raw Data'!G2209:J2209, 0), AND('Raw Data'!P2209-'Raw Data'!O2209&lt;4, 'Raw Data'!P2209-'Raw Data'!O2209&gt;0)), 'Raw Data'!H2209, 0))</f>
        <v/>
      </c>
      <c r="P2216">
        <f>IF(ISBLANK('Raw Data'!J2209), 0, IF(AND(1=MATCH(LARGE('Raw Data'!G2209:J2209, 2), 'Raw Data'!G2209:J2209, 0), AND('Raw Data'!O2209-'Raw Data'!P2209&lt;4, 'Raw Data'!O2209-'Raw Data'!P2209&gt;0)), 'Raw Data'!G2209, 0))</f>
        <v/>
      </c>
      <c r="Q2216">
        <f>IF(ISBLANK('Raw Data'!J2209), 0, IF(AND(4=MATCH(LARGE('Raw Data'!G2209:J2209, 1), 'Raw Data'!G2209:J2209, 0), 'Raw Data'!P2209-'Raw Data'!O2209&gt;3), 'Raw Data'!J2209, 0))</f>
        <v/>
      </c>
      <c r="R2216">
        <f>IF(ISBLANK('Raw Data'!J2209), 0, IF(AND(3=MATCH(LARGE('Raw Data'!G2209:J2209, 1), 'Raw Data'!G2209:J2209, 0), 'Raw Data'!O2209-'Raw Data'!P2209&gt;3), 'Raw Data'!I2209, 0))</f>
        <v/>
      </c>
      <c r="S2216">
        <f>IF(AND('Raw Data'!P2209-'Raw Data'!O2209&gt;4, 'Raw Data'!F2209&lt;'Raw Data'!C2209), 'Raw Data'!J2209, 0)</f>
        <v/>
      </c>
      <c r="T2216">
        <f>IF(AND('Raw Data'!O2209-'Raw Data'!P2209&gt;4, 'Raw Data'!F2209&gt;'Raw Data'!C2209), 'Raw Data'!I2209, 0)</f>
        <v/>
      </c>
      <c r="U2216">
        <f>IF(AND('Raw Data'!P2209-'Raw Data'!O2209&lt;3, 'Raw Data'!P2209&gt;'Raw Data'!O2209, 'Raw Data'!F2209&lt;'Raw Data'!C2209), 'Raw Data'!H2209, 0)</f>
        <v/>
      </c>
      <c r="V2216">
        <f>IF(AND('Raw Data'!P2209-'Raw Data'!O2209&lt;3, 'Raw Data'!P2209&gt;'Raw Data'!O2209, 'Raw Data'!F2209&gt;'Raw Data'!C2209), 'Raw Data'!G2209, 0)</f>
        <v/>
      </c>
    </row>
    <row r="2217">
      <c r="A2217">
        <f>IF(AND('Raw Data'!F2210&lt;'Raw Data'!C2210, 'Raw Data'!P2210&gt;'Raw Data'!O2210, 'Raw Data'!P2210-'Raw Data'!O2210&gt;3), 'Raw Data'!J2210, 0)</f>
        <v/>
      </c>
      <c r="B2217">
        <f>IF(AND('Raw Data'!C2210&lt;'Raw Data'!F2210, 'Raw Data'!O2210&gt;'Raw Data'!P2210, 'Raw Data'!O2210-'Raw Data'!P2210&gt;3), 'Raw Data'!I2210, 0)</f>
        <v/>
      </c>
      <c r="C2217">
        <f>IF(AND('Raw Data'!F2210&lt;'Raw Data'!C2210, 'Raw Data'!P2210&gt;'Raw Data'!O2210, 'Raw Data'!P2210-'Raw Data'!O2210&lt;4), 'Raw Data'!H2210, 0)</f>
        <v/>
      </c>
      <c r="D2217">
        <f>IF(AND('Raw Data'!C2210&lt;'Raw Data'!F2210, 'Raw Data'!O2210&gt;'Raw Data'!P2210, 'Raw Data'!O2210-'Raw Data'!P2210&lt;4), 'Raw Data'!G2210, 0)</f>
        <v/>
      </c>
      <c r="E2217">
        <f>IF(ISBLANK('Raw Data'!J2210), 0, IF(AND(4=MATCH(LARGE('Raw Data'!G2210:J2210, 4), 'Raw Data'!G2210:J2210, 0), 'Raw Data'!P2210-'Raw Data'!O2210&gt;3), 'Raw Data'!J2210, 0))</f>
        <v/>
      </c>
      <c r="F2217">
        <f>IF(ISBLANK('Raw Data'!J2210), 0, IF(AND(3=MATCH(LARGE('Raw Data'!G2210:J2210, 4), 'Raw Data'!G2210:J2210, 0), 'Raw Data'!O2210-'Raw Data'!P2210&gt;3), 'Raw Data'!I2210, 0))</f>
        <v/>
      </c>
      <c r="G2217">
        <f>IF(ISBLANK('Raw Data'!J2210), 0, IF(AND(2=MATCH(LARGE('Raw Data'!G2210:J2210, 4), 'Raw Data'!G2210:J2210, 0), AND('Raw Data'!P2210-'Raw Data'!O2210&lt;4, 'Raw Data'!P2210-'Raw Data'!O2210&gt;0)), 'Raw Data'!H2210, 0))</f>
        <v/>
      </c>
      <c r="H2217">
        <f>IF(ISBLANK('Raw Data'!J2210), 0, IF(AND(1=MATCH(LARGE('Raw Data'!G2210:J2210, 4), 'Raw Data'!G2210:J2210, 0), AND('Raw Data'!O2210-'Raw Data'!P2210&lt;4, 'Raw Data'!O2210-'Raw Data'!P2210&gt;0)), 'Raw Data'!G2210, 0))</f>
        <v/>
      </c>
      <c r="I2217">
        <f>IF(ISBLANK('Raw Data'!J2210), 0, IF(AND(4=MATCH(LARGE('Raw Data'!G2210:J2210, 3), 'Raw Data'!G2210:J2210, 0), 'Raw Data'!P2210-'Raw Data'!O2210&gt;3), 'Raw Data'!J2210, 0))</f>
        <v/>
      </c>
      <c r="J2217">
        <f>IF(ISBLANK('Raw Data'!J2210), 0, IF(AND(3=MATCH(LARGE('Raw Data'!G2210:J2210, 3), 'Raw Data'!G2210:J2210, 0), 'Raw Data'!O2210-'Raw Data'!P2210&gt;3), 'Raw Data'!I2210, 0))</f>
        <v/>
      </c>
      <c r="K2217">
        <f>IF(ISBLANK('Raw Data'!J2210), 0, IF(AND(2=MATCH(LARGE('Raw Data'!G2210:J2210, 3), 'Raw Data'!G2210:J2210, 0), AND('Raw Data'!P2210-'Raw Data'!O2210&lt;4, 'Raw Data'!P2210-'Raw Data'!O2210&gt;0)), 'Raw Data'!H2210, 0))</f>
        <v/>
      </c>
      <c r="L2217">
        <f>IF(ISBLANK('Raw Data'!J2210), 0, IF(AND(1=MATCH(LARGE('Raw Data'!G2210:J2210, 3), 'Raw Data'!G2210:J2210, 0), AND('Raw Data'!O2210-'Raw Data'!P2210&lt;4, 'Raw Data'!O2210-'Raw Data'!P2210&gt;0)), 'Raw Data'!G2210, 0))</f>
        <v/>
      </c>
      <c r="M2217">
        <f>IF(ISBLANK('Raw Data'!J2210), 0, IF(AND(4=MATCH(LARGE('Raw Data'!G2210:J2210, 2), 'Raw Data'!G2210:J2210, 0), 'Raw Data'!P2210-'Raw Data'!O2210&gt;3), 'Raw Data'!J2210, 0))</f>
        <v/>
      </c>
      <c r="N2217">
        <f>IF(ISBLANK('Raw Data'!J2210), 0, IF(AND(3=MATCH(LARGE('Raw Data'!G2210:J2210, 2), 'Raw Data'!G2210:J2210, 0), 'Raw Data'!O2210-'Raw Data'!P2210&gt;3), 'Raw Data'!I2210, 0))</f>
        <v/>
      </c>
      <c r="O2217">
        <f>IF(ISBLANK('Raw Data'!J2210), 0, IF(AND(2=MATCH(LARGE('Raw Data'!G2210:J2210, 2), 'Raw Data'!G2210:J2210, 0), AND('Raw Data'!P2210-'Raw Data'!O2210&lt;4, 'Raw Data'!P2210-'Raw Data'!O2210&gt;0)), 'Raw Data'!H2210, 0))</f>
        <v/>
      </c>
      <c r="P2217">
        <f>IF(ISBLANK('Raw Data'!J2210), 0, IF(AND(1=MATCH(LARGE('Raw Data'!G2210:J2210, 2), 'Raw Data'!G2210:J2210, 0), AND('Raw Data'!O2210-'Raw Data'!P2210&lt;4, 'Raw Data'!O2210-'Raw Data'!P2210&gt;0)), 'Raw Data'!G2210, 0))</f>
        <v/>
      </c>
      <c r="Q2217">
        <f>IF(ISBLANK('Raw Data'!J2210), 0, IF(AND(4=MATCH(LARGE('Raw Data'!G2210:J2210, 1), 'Raw Data'!G2210:J2210, 0), 'Raw Data'!P2210-'Raw Data'!O2210&gt;3), 'Raw Data'!J2210, 0))</f>
        <v/>
      </c>
      <c r="R2217">
        <f>IF(ISBLANK('Raw Data'!J2210), 0, IF(AND(3=MATCH(LARGE('Raw Data'!G2210:J2210, 1), 'Raw Data'!G2210:J2210, 0), 'Raw Data'!O2210-'Raw Data'!P2210&gt;3), 'Raw Data'!I2210, 0))</f>
        <v/>
      </c>
      <c r="S2217">
        <f>IF(AND('Raw Data'!P2210-'Raw Data'!O2210&gt;4, 'Raw Data'!F2210&lt;'Raw Data'!C2210), 'Raw Data'!J2210, 0)</f>
        <v/>
      </c>
      <c r="T2217">
        <f>IF(AND('Raw Data'!O2210-'Raw Data'!P2210&gt;4, 'Raw Data'!F2210&gt;'Raw Data'!C2210), 'Raw Data'!I2210, 0)</f>
        <v/>
      </c>
      <c r="U2217">
        <f>IF(AND('Raw Data'!P2210-'Raw Data'!O2210&lt;3, 'Raw Data'!P2210&gt;'Raw Data'!O2210, 'Raw Data'!F2210&lt;'Raw Data'!C2210), 'Raw Data'!H2210, 0)</f>
        <v/>
      </c>
      <c r="V2217">
        <f>IF(AND('Raw Data'!P2210-'Raw Data'!O2210&lt;3, 'Raw Data'!P2210&gt;'Raw Data'!O2210, 'Raw Data'!F2210&gt;'Raw Data'!C2210), 'Raw Data'!G2210, 0)</f>
        <v/>
      </c>
    </row>
    <row r="2218">
      <c r="A2218">
        <f>IF(AND('Raw Data'!F2211&lt;'Raw Data'!C2211, 'Raw Data'!P2211&gt;'Raw Data'!O2211, 'Raw Data'!P2211-'Raw Data'!O2211&gt;3), 'Raw Data'!J2211, 0)</f>
        <v/>
      </c>
      <c r="B2218">
        <f>IF(AND('Raw Data'!C2211&lt;'Raw Data'!F2211, 'Raw Data'!O2211&gt;'Raw Data'!P2211, 'Raw Data'!O2211-'Raw Data'!P2211&gt;3), 'Raw Data'!I2211, 0)</f>
        <v/>
      </c>
      <c r="C2218">
        <f>IF(AND('Raw Data'!F2211&lt;'Raw Data'!C2211, 'Raw Data'!P2211&gt;'Raw Data'!O2211, 'Raw Data'!P2211-'Raw Data'!O2211&lt;4), 'Raw Data'!H2211, 0)</f>
        <v/>
      </c>
      <c r="D2218">
        <f>IF(AND('Raw Data'!C2211&lt;'Raw Data'!F2211, 'Raw Data'!O2211&gt;'Raw Data'!P2211, 'Raw Data'!O2211-'Raw Data'!P2211&lt;4), 'Raw Data'!G2211, 0)</f>
        <v/>
      </c>
      <c r="E2218">
        <f>IF(ISBLANK('Raw Data'!J2211), 0, IF(AND(4=MATCH(LARGE('Raw Data'!G2211:J2211, 4), 'Raw Data'!G2211:J2211, 0), 'Raw Data'!P2211-'Raw Data'!O2211&gt;3), 'Raw Data'!J2211, 0))</f>
        <v/>
      </c>
      <c r="F2218">
        <f>IF(ISBLANK('Raw Data'!J2211), 0, IF(AND(3=MATCH(LARGE('Raw Data'!G2211:J2211, 4), 'Raw Data'!G2211:J2211, 0), 'Raw Data'!O2211-'Raw Data'!P2211&gt;3), 'Raw Data'!I2211, 0))</f>
        <v/>
      </c>
      <c r="G2218">
        <f>IF(ISBLANK('Raw Data'!J2211), 0, IF(AND(2=MATCH(LARGE('Raw Data'!G2211:J2211, 4), 'Raw Data'!G2211:J2211, 0), AND('Raw Data'!P2211-'Raw Data'!O2211&lt;4, 'Raw Data'!P2211-'Raw Data'!O2211&gt;0)), 'Raw Data'!H2211, 0))</f>
        <v/>
      </c>
      <c r="H2218">
        <f>IF(ISBLANK('Raw Data'!J2211), 0, IF(AND(1=MATCH(LARGE('Raw Data'!G2211:J2211, 4), 'Raw Data'!G2211:J2211, 0), AND('Raw Data'!O2211-'Raw Data'!P2211&lt;4, 'Raw Data'!O2211-'Raw Data'!P2211&gt;0)), 'Raw Data'!G2211, 0))</f>
        <v/>
      </c>
      <c r="I2218">
        <f>IF(ISBLANK('Raw Data'!J2211), 0, IF(AND(4=MATCH(LARGE('Raw Data'!G2211:J2211, 3), 'Raw Data'!G2211:J2211, 0), 'Raw Data'!P2211-'Raw Data'!O2211&gt;3), 'Raw Data'!J2211, 0))</f>
        <v/>
      </c>
      <c r="J2218">
        <f>IF(ISBLANK('Raw Data'!J2211), 0, IF(AND(3=MATCH(LARGE('Raw Data'!G2211:J2211, 3), 'Raw Data'!G2211:J2211, 0), 'Raw Data'!O2211-'Raw Data'!P2211&gt;3), 'Raw Data'!I2211, 0))</f>
        <v/>
      </c>
      <c r="K2218">
        <f>IF(ISBLANK('Raw Data'!J2211), 0, IF(AND(2=MATCH(LARGE('Raw Data'!G2211:J2211, 3), 'Raw Data'!G2211:J2211, 0), AND('Raw Data'!P2211-'Raw Data'!O2211&lt;4, 'Raw Data'!P2211-'Raw Data'!O2211&gt;0)), 'Raw Data'!H2211, 0))</f>
        <v/>
      </c>
      <c r="L2218">
        <f>IF(ISBLANK('Raw Data'!J2211), 0, IF(AND(1=MATCH(LARGE('Raw Data'!G2211:J2211, 3), 'Raw Data'!G2211:J2211, 0), AND('Raw Data'!O2211-'Raw Data'!P2211&lt;4, 'Raw Data'!O2211-'Raw Data'!P2211&gt;0)), 'Raw Data'!G2211, 0))</f>
        <v/>
      </c>
      <c r="M2218">
        <f>IF(ISBLANK('Raw Data'!J2211), 0, IF(AND(4=MATCH(LARGE('Raw Data'!G2211:J2211, 2), 'Raw Data'!G2211:J2211, 0), 'Raw Data'!P2211-'Raw Data'!O2211&gt;3), 'Raw Data'!J2211, 0))</f>
        <v/>
      </c>
      <c r="N2218">
        <f>IF(ISBLANK('Raw Data'!J2211), 0, IF(AND(3=MATCH(LARGE('Raw Data'!G2211:J2211, 2), 'Raw Data'!G2211:J2211, 0), 'Raw Data'!O2211-'Raw Data'!P2211&gt;3), 'Raw Data'!I2211, 0))</f>
        <v/>
      </c>
      <c r="O2218">
        <f>IF(ISBLANK('Raw Data'!J2211), 0, IF(AND(2=MATCH(LARGE('Raw Data'!G2211:J2211, 2), 'Raw Data'!G2211:J2211, 0), AND('Raw Data'!P2211-'Raw Data'!O2211&lt;4, 'Raw Data'!P2211-'Raw Data'!O2211&gt;0)), 'Raw Data'!H2211, 0))</f>
        <v/>
      </c>
      <c r="P2218">
        <f>IF(ISBLANK('Raw Data'!J2211), 0, IF(AND(1=MATCH(LARGE('Raw Data'!G2211:J2211, 2), 'Raw Data'!G2211:J2211, 0), AND('Raw Data'!O2211-'Raw Data'!P2211&lt;4, 'Raw Data'!O2211-'Raw Data'!P2211&gt;0)), 'Raw Data'!G2211, 0))</f>
        <v/>
      </c>
      <c r="Q2218">
        <f>IF(ISBLANK('Raw Data'!J2211), 0, IF(AND(4=MATCH(LARGE('Raw Data'!G2211:J2211, 1), 'Raw Data'!G2211:J2211, 0), 'Raw Data'!P2211-'Raw Data'!O2211&gt;3), 'Raw Data'!J2211, 0))</f>
        <v/>
      </c>
      <c r="R2218">
        <f>IF(ISBLANK('Raw Data'!J2211), 0, IF(AND(3=MATCH(LARGE('Raw Data'!G2211:J2211, 1), 'Raw Data'!G2211:J2211, 0), 'Raw Data'!O2211-'Raw Data'!P2211&gt;3), 'Raw Data'!I2211, 0))</f>
        <v/>
      </c>
      <c r="S2218">
        <f>IF(AND('Raw Data'!P2211-'Raw Data'!O2211&gt;4, 'Raw Data'!F2211&lt;'Raw Data'!C2211), 'Raw Data'!J2211, 0)</f>
        <v/>
      </c>
      <c r="T2218">
        <f>IF(AND('Raw Data'!O2211-'Raw Data'!P2211&gt;4, 'Raw Data'!F2211&gt;'Raw Data'!C2211), 'Raw Data'!I2211, 0)</f>
        <v/>
      </c>
      <c r="U2218">
        <f>IF(AND('Raw Data'!P2211-'Raw Data'!O2211&lt;3, 'Raw Data'!P2211&gt;'Raw Data'!O2211, 'Raw Data'!F2211&lt;'Raw Data'!C2211), 'Raw Data'!H2211, 0)</f>
        <v/>
      </c>
      <c r="V2218">
        <f>IF(AND('Raw Data'!P2211-'Raw Data'!O2211&lt;3, 'Raw Data'!P2211&gt;'Raw Data'!O2211, 'Raw Data'!F2211&gt;'Raw Data'!C2211), 'Raw Data'!G2211, 0)</f>
        <v/>
      </c>
    </row>
    <row r="2219">
      <c r="A2219">
        <f>IF(AND('Raw Data'!F2212&lt;'Raw Data'!C2212, 'Raw Data'!P2212&gt;'Raw Data'!O2212, 'Raw Data'!P2212-'Raw Data'!O2212&gt;3), 'Raw Data'!J2212, 0)</f>
        <v/>
      </c>
      <c r="B2219">
        <f>IF(AND('Raw Data'!C2212&lt;'Raw Data'!F2212, 'Raw Data'!O2212&gt;'Raw Data'!P2212, 'Raw Data'!O2212-'Raw Data'!P2212&gt;3), 'Raw Data'!I2212, 0)</f>
        <v/>
      </c>
      <c r="C2219">
        <f>IF(AND('Raw Data'!F2212&lt;'Raw Data'!C2212, 'Raw Data'!P2212&gt;'Raw Data'!O2212, 'Raw Data'!P2212-'Raw Data'!O2212&lt;4), 'Raw Data'!H2212, 0)</f>
        <v/>
      </c>
      <c r="D2219">
        <f>IF(AND('Raw Data'!C2212&lt;'Raw Data'!F2212, 'Raw Data'!O2212&gt;'Raw Data'!P2212, 'Raw Data'!O2212-'Raw Data'!P2212&lt;4), 'Raw Data'!G2212, 0)</f>
        <v/>
      </c>
      <c r="E2219">
        <f>IF(ISBLANK('Raw Data'!J2212), 0, IF(AND(4=MATCH(LARGE('Raw Data'!G2212:J2212, 4), 'Raw Data'!G2212:J2212, 0), 'Raw Data'!P2212-'Raw Data'!O2212&gt;3), 'Raw Data'!J2212, 0))</f>
        <v/>
      </c>
      <c r="F2219">
        <f>IF(ISBLANK('Raw Data'!J2212), 0, IF(AND(3=MATCH(LARGE('Raw Data'!G2212:J2212, 4), 'Raw Data'!G2212:J2212, 0), 'Raw Data'!O2212-'Raw Data'!P2212&gt;3), 'Raw Data'!I2212, 0))</f>
        <v/>
      </c>
      <c r="G2219">
        <f>IF(ISBLANK('Raw Data'!J2212), 0, IF(AND(2=MATCH(LARGE('Raw Data'!G2212:J2212, 4), 'Raw Data'!G2212:J2212, 0), AND('Raw Data'!P2212-'Raw Data'!O2212&lt;4, 'Raw Data'!P2212-'Raw Data'!O2212&gt;0)), 'Raw Data'!H2212, 0))</f>
        <v/>
      </c>
      <c r="H2219">
        <f>IF(ISBLANK('Raw Data'!J2212), 0, IF(AND(1=MATCH(LARGE('Raw Data'!G2212:J2212, 4), 'Raw Data'!G2212:J2212, 0), AND('Raw Data'!O2212-'Raw Data'!P2212&lt;4, 'Raw Data'!O2212-'Raw Data'!P2212&gt;0)), 'Raw Data'!G2212, 0))</f>
        <v/>
      </c>
      <c r="I2219">
        <f>IF(ISBLANK('Raw Data'!J2212), 0, IF(AND(4=MATCH(LARGE('Raw Data'!G2212:J2212, 3), 'Raw Data'!G2212:J2212, 0), 'Raw Data'!P2212-'Raw Data'!O2212&gt;3), 'Raw Data'!J2212, 0))</f>
        <v/>
      </c>
      <c r="J2219">
        <f>IF(ISBLANK('Raw Data'!J2212), 0, IF(AND(3=MATCH(LARGE('Raw Data'!G2212:J2212, 3), 'Raw Data'!G2212:J2212, 0), 'Raw Data'!O2212-'Raw Data'!P2212&gt;3), 'Raw Data'!I2212, 0))</f>
        <v/>
      </c>
      <c r="K2219">
        <f>IF(ISBLANK('Raw Data'!J2212), 0, IF(AND(2=MATCH(LARGE('Raw Data'!G2212:J2212, 3), 'Raw Data'!G2212:J2212, 0), AND('Raw Data'!P2212-'Raw Data'!O2212&lt;4, 'Raw Data'!P2212-'Raw Data'!O2212&gt;0)), 'Raw Data'!H2212, 0))</f>
        <v/>
      </c>
      <c r="L2219">
        <f>IF(ISBLANK('Raw Data'!J2212), 0, IF(AND(1=MATCH(LARGE('Raw Data'!G2212:J2212, 3), 'Raw Data'!G2212:J2212, 0), AND('Raw Data'!O2212-'Raw Data'!P2212&lt;4, 'Raw Data'!O2212-'Raw Data'!P2212&gt;0)), 'Raw Data'!G2212, 0))</f>
        <v/>
      </c>
      <c r="M2219">
        <f>IF(ISBLANK('Raw Data'!J2212), 0, IF(AND(4=MATCH(LARGE('Raw Data'!G2212:J2212, 2), 'Raw Data'!G2212:J2212, 0), 'Raw Data'!P2212-'Raw Data'!O2212&gt;3), 'Raw Data'!J2212, 0))</f>
        <v/>
      </c>
      <c r="N2219">
        <f>IF(ISBLANK('Raw Data'!J2212), 0, IF(AND(3=MATCH(LARGE('Raw Data'!G2212:J2212, 2), 'Raw Data'!G2212:J2212, 0), 'Raw Data'!O2212-'Raw Data'!P2212&gt;3), 'Raw Data'!I2212, 0))</f>
        <v/>
      </c>
      <c r="O2219">
        <f>IF(ISBLANK('Raw Data'!J2212), 0, IF(AND(2=MATCH(LARGE('Raw Data'!G2212:J2212, 2), 'Raw Data'!G2212:J2212, 0), AND('Raw Data'!P2212-'Raw Data'!O2212&lt;4, 'Raw Data'!P2212-'Raw Data'!O2212&gt;0)), 'Raw Data'!H2212, 0))</f>
        <v/>
      </c>
      <c r="P2219">
        <f>IF(ISBLANK('Raw Data'!J2212), 0, IF(AND(1=MATCH(LARGE('Raw Data'!G2212:J2212, 2), 'Raw Data'!G2212:J2212, 0), AND('Raw Data'!O2212-'Raw Data'!P2212&lt;4, 'Raw Data'!O2212-'Raw Data'!P2212&gt;0)), 'Raw Data'!G2212, 0))</f>
        <v/>
      </c>
      <c r="Q2219">
        <f>IF(ISBLANK('Raw Data'!J2212), 0, IF(AND(4=MATCH(LARGE('Raw Data'!G2212:J2212, 1), 'Raw Data'!G2212:J2212, 0), 'Raw Data'!P2212-'Raw Data'!O2212&gt;3), 'Raw Data'!J2212, 0))</f>
        <v/>
      </c>
      <c r="R2219">
        <f>IF(ISBLANK('Raw Data'!J2212), 0, IF(AND(3=MATCH(LARGE('Raw Data'!G2212:J2212, 1), 'Raw Data'!G2212:J2212, 0), 'Raw Data'!O2212-'Raw Data'!P2212&gt;3), 'Raw Data'!I2212, 0))</f>
        <v/>
      </c>
      <c r="S2219">
        <f>IF(AND('Raw Data'!P2212-'Raw Data'!O2212&gt;4, 'Raw Data'!F2212&lt;'Raw Data'!C2212), 'Raw Data'!J2212, 0)</f>
        <v/>
      </c>
      <c r="T2219">
        <f>IF(AND('Raw Data'!O2212-'Raw Data'!P2212&gt;4, 'Raw Data'!F2212&gt;'Raw Data'!C2212), 'Raw Data'!I2212, 0)</f>
        <v/>
      </c>
      <c r="U2219">
        <f>IF(AND('Raw Data'!P2212-'Raw Data'!O2212&lt;3, 'Raw Data'!P2212&gt;'Raw Data'!O2212, 'Raw Data'!F2212&lt;'Raw Data'!C2212), 'Raw Data'!H2212, 0)</f>
        <v/>
      </c>
      <c r="V2219">
        <f>IF(AND('Raw Data'!P2212-'Raw Data'!O2212&lt;3, 'Raw Data'!P2212&gt;'Raw Data'!O2212, 'Raw Data'!F2212&gt;'Raw Data'!C2212), 'Raw Data'!G2212, 0)</f>
        <v/>
      </c>
    </row>
    <row r="2220">
      <c r="A2220">
        <f>IF(AND('Raw Data'!F2213&lt;'Raw Data'!C2213, 'Raw Data'!P2213&gt;'Raw Data'!O2213, 'Raw Data'!P2213-'Raw Data'!O2213&gt;3), 'Raw Data'!J2213, 0)</f>
        <v/>
      </c>
      <c r="B2220">
        <f>IF(AND('Raw Data'!C2213&lt;'Raw Data'!F2213, 'Raw Data'!O2213&gt;'Raw Data'!P2213, 'Raw Data'!O2213-'Raw Data'!P2213&gt;3), 'Raw Data'!I2213, 0)</f>
        <v/>
      </c>
      <c r="C2220">
        <f>IF(AND('Raw Data'!F2213&lt;'Raw Data'!C2213, 'Raw Data'!P2213&gt;'Raw Data'!O2213, 'Raw Data'!P2213-'Raw Data'!O2213&lt;4), 'Raw Data'!H2213, 0)</f>
        <v/>
      </c>
      <c r="D2220">
        <f>IF(AND('Raw Data'!C2213&lt;'Raw Data'!F2213, 'Raw Data'!O2213&gt;'Raw Data'!P2213, 'Raw Data'!O2213-'Raw Data'!P2213&lt;4), 'Raw Data'!G2213, 0)</f>
        <v/>
      </c>
      <c r="E2220">
        <f>IF(ISBLANK('Raw Data'!J2213), 0, IF(AND(4=MATCH(LARGE('Raw Data'!G2213:J2213, 4), 'Raw Data'!G2213:J2213, 0), 'Raw Data'!P2213-'Raw Data'!O2213&gt;3), 'Raw Data'!J2213, 0))</f>
        <v/>
      </c>
      <c r="F2220">
        <f>IF(ISBLANK('Raw Data'!J2213), 0, IF(AND(3=MATCH(LARGE('Raw Data'!G2213:J2213, 4), 'Raw Data'!G2213:J2213, 0), 'Raw Data'!O2213-'Raw Data'!P2213&gt;3), 'Raw Data'!I2213, 0))</f>
        <v/>
      </c>
      <c r="G2220">
        <f>IF(ISBLANK('Raw Data'!J2213), 0, IF(AND(2=MATCH(LARGE('Raw Data'!G2213:J2213, 4), 'Raw Data'!G2213:J2213, 0), AND('Raw Data'!P2213-'Raw Data'!O2213&lt;4, 'Raw Data'!P2213-'Raw Data'!O2213&gt;0)), 'Raw Data'!H2213, 0))</f>
        <v/>
      </c>
      <c r="H2220">
        <f>IF(ISBLANK('Raw Data'!J2213), 0, IF(AND(1=MATCH(LARGE('Raw Data'!G2213:J2213, 4), 'Raw Data'!G2213:J2213, 0), AND('Raw Data'!O2213-'Raw Data'!P2213&lt;4, 'Raw Data'!O2213-'Raw Data'!P2213&gt;0)), 'Raw Data'!G2213, 0))</f>
        <v/>
      </c>
      <c r="I2220">
        <f>IF(ISBLANK('Raw Data'!J2213), 0, IF(AND(4=MATCH(LARGE('Raw Data'!G2213:J2213, 3), 'Raw Data'!G2213:J2213, 0), 'Raw Data'!P2213-'Raw Data'!O2213&gt;3), 'Raw Data'!J2213, 0))</f>
        <v/>
      </c>
      <c r="J2220">
        <f>IF(ISBLANK('Raw Data'!J2213), 0, IF(AND(3=MATCH(LARGE('Raw Data'!G2213:J2213, 3), 'Raw Data'!G2213:J2213, 0), 'Raw Data'!O2213-'Raw Data'!P2213&gt;3), 'Raw Data'!I2213, 0))</f>
        <v/>
      </c>
      <c r="K2220">
        <f>IF(ISBLANK('Raw Data'!J2213), 0, IF(AND(2=MATCH(LARGE('Raw Data'!G2213:J2213, 3), 'Raw Data'!G2213:J2213, 0), AND('Raw Data'!P2213-'Raw Data'!O2213&lt;4, 'Raw Data'!P2213-'Raw Data'!O2213&gt;0)), 'Raw Data'!H2213, 0))</f>
        <v/>
      </c>
      <c r="L2220">
        <f>IF(ISBLANK('Raw Data'!J2213), 0, IF(AND(1=MATCH(LARGE('Raw Data'!G2213:J2213, 3), 'Raw Data'!G2213:J2213, 0), AND('Raw Data'!O2213-'Raw Data'!P2213&lt;4, 'Raw Data'!O2213-'Raw Data'!P2213&gt;0)), 'Raw Data'!G2213, 0))</f>
        <v/>
      </c>
      <c r="M2220">
        <f>IF(ISBLANK('Raw Data'!J2213), 0, IF(AND(4=MATCH(LARGE('Raw Data'!G2213:J2213, 2), 'Raw Data'!G2213:J2213, 0), 'Raw Data'!P2213-'Raw Data'!O2213&gt;3), 'Raw Data'!J2213, 0))</f>
        <v/>
      </c>
      <c r="N2220">
        <f>IF(ISBLANK('Raw Data'!J2213), 0, IF(AND(3=MATCH(LARGE('Raw Data'!G2213:J2213, 2), 'Raw Data'!G2213:J2213, 0), 'Raw Data'!O2213-'Raw Data'!P2213&gt;3), 'Raw Data'!I2213, 0))</f>
        <v/>
      </c>
      <c r="O2220">
        <f>IF(ISBLANK('Raw Data'!J2213), 0, IF(AND(2=MATCH(LARGE('Raw Data'!G2213:J2213, 2), 'Raw Data'!G2213:J2213, 0), AND('Raw Data'!P2213-'Raw Data'!O2213&lt;4, 'Raw Data'!P2213-'Raw Data'!O2213&gt;0)), 'Raw Data'!H2213, 0))</f>
        <v/>
      </c>
      <c r="P2220">
        <f>IF(ISBLANK('Raw Data'!J2213), 0, IF(AND(1=MATCH(LARGE('Raw Data'!G2213:J2213, 2), 'Raw Data'!G2213:J2213, 0), AND('Raw Data'!O2213-'Raw Data'!P2213&lt;4, 'Raw Data'!O2213-'Raw Data'!P2213&gt;0)), 'Raw Data'!G2213, 0))</f>
        <v/>
      </c>
      <c r="Q2220">
        <f>IF(ISBLANK('Raw Data'!J2213), 0, IF(AND(4=MATCH(LARGE('Raw Data'!G2213:J2213, 1), 'Raw Data'!G2213:J2213, 0), 'Raw Data'!P2213-'Raw Data'!O2213&gt;3), 'Raw Data'!J2213, 0))</f>
        <v/>
      </c>
      <c r="R2220">
        <f>IF(ISBLANK('Raw Data'!J2213), 0, IF(AND(3=MATCH(LARGE('Raw Data'!G2213:J2213, 1), 'Raw Data'!G2213:J2213, 0), 'Raw Data'!O2213-'Raw Data'!P2213&gt;3), 'Raw Data'!I2213, 0))</f>
        <v/>
      </c>
      <c r="S2220">
        <f>IF(AND('Raw Data'!P2213-'Raw Data'!O2213&gt;4, 'Raw Data'!F2213&lt;'Raw Data'!C2213), 'Raw Data'!J2213, 0)</f>
        <v/>
      </c>
      <c r="T2220">
        <f>IF(AND('Raw Data'!O2213-'Raw Data'!P2213&gt;4, 'Raw Data'!F2213&gt;'Raw Data'!C2213), 'Raw Data'!I2213, 0)</f>
        <v/>
      </c>
      <c r="U2220">
        <f>IF(AND('Raw Data'!P2213-'Raw Data'!O2213&lt;3, 'Raw Data'!P2213&gt;'Raw Data'!O2213, 'Raw Data'!F2213&lt;'Raw Data'!C2213), 'Raw Data'!H2213, 0)</f>
        <v/>
      </c>
      <c r="V2220">
        <f>IF(AND('Raw Data'!P2213-'Raw Data'!O2213&lt;3, 'Raw Data'!P2213&gt;'Raw Data'!O2213, 'Raw Data'!F2213&gt;'Raw Data'!C2213), 'Raw Data'!G2213, 0)</f>
        <v/>
      </c>
    </row>
    <row r="2221">
      <c r="A2221">
        <f>IF(AND('Raw Data'!F2214&lt;'Raw Data'!C2214, 'Raw Data'!P2214&gt;'Raw Data'!O2214, 'Raw Data'!P2214-'Raw Data'!O2214&gt;3), 'Raw Data'!J2214, 0)</f>
        <v/>
      </c>
      <c r="B2221">
        <f>IF(AND('Raw Data'!C2214&lt;'Raw Data'!F2214, 'Raw Data'!O2214&gt;'Raw Data'!P2214, 'Raw Data'!O2214-'Raw Data'!P2214&gt;3), 'Raw Data'!I2214, 0)</f>
        <v/>
      </c>
      <c r="C2221">
        <f>IF(AND('Raw Data'!F2214&lt;'Raw Data'!C2214, 'Raw Data'!P2214&gt;'Raw Data'!O2214, 'Raw Data'!P2214-'Raw Data'!O2214&lt;4), 'Raw Data'!H2214, 0)</f>
        <v/>
      </c>
      <c r="D2221">
        <f>IF(AND('Raw Data'!C2214&lt;'Raw Data'!F2214, 'Raw Data'!O2214&gt;'Raw Data'!P2214, 'Raw Data'!O2214-'Raw Data'!P2214&lt;4), 'Raw Data'!G2214, 0)</f>
        <v/>
      </c>
      <c r="E2221">
        <f>IF(ISBLANK('Raw Data'!J2214), 0, IF(AND(4=MATCH(LARGE('Raw Data'!G2214:J2214, 4), 'Raw Data'!G2214:J2214, 0), 'Raw Data'!P2214-'Raw Data'!O2214&gt;3), 'Raw Data'!J2214, 0))</f>
        <v/>
      </c>
      <c r="F2221">
        <f>IF(ISBLANK('Raw Data'!J2214), 0, IF(AND(3=MATCH(LARGE('Raw Data'!G2214:J2214, 4), 'Raw Data'!G2214:J2214, 0), 'Raw Data'!O2214-'Raw Data'!P2214&gt;3), 'Raw Data'!I2214, 0))</f>
        <v/>
      </c>
      <c r="G2221">
        <f>IF(ISBLANK('Raw Data'!J2214), 0, IF(AND(2=MATCH(LARGE('Raw Data'!G2214:J2214, 4), 'Raw Data'!G2214:J2214, 0), AND('Raw Data'!P2214-'Raw Data'!O2214&lt;4, 'Raw Data'!P2214-'Raw Data'!O2214&gt;0)), 'Raw Data'!H2214, 0))</f>
        <v/>
      </c>
      <c r="H2221">
        <f>IF(ISBLANK('Raw Data'!J2214), 0, IF(AND(1=MATCH(LARGE('Raw Data'!G2214:J2214, 4), 'Raw Data'!G2214:J2214, 0), AND('Raw Data'!O2214-'Raw Data'!P2214&lt;4, 'Raw Data'!O2214-'Raw Data'!P2214&gt;0)), 'Raw Data'!G2214, 0))</f>
        <v/>
      </c>
      <c r="I2221">
        <f>IF(ISBLANK('Raw Data'!J2214), 0, IF(AND(4=MATCH(LARGE('Raw Data'!G2214:J2214, 3), 'Raw Data'!G2214:J2214, 0), 'Raw Data'!P2214-'Raw Data'!O2214&gt;3), 'Raw Data'!J2214, 0))</f>
        <v/>
      </c>
      <c r="J2221">
        <f>IF(ISBLANK('Raw Data'!J2214), 0, IF(AND(3=MATCH(LARGE('Raw Data'!G2214:J2214, 3), 'Raw Data'!G2214:J2214, 0), 'Raw Data'!O2214-'Raw Data'!P2214&gt;3), 'Raw Data'!I2214, 0))</f>
        <v/>
      </c>
      <c r="K2221">
        <f>IF(ISBLANK('Raw Data'!J2214), 0, IF(AND(2=MATCH(LARGE('Raw Data'!G2214:J2214, 3), 'Raw Data'!G2214:J2214, 0), AND('Raw Data'!P2214-'Raw Data'!O2214&lt;4, 'Raw Data'!P2214-'Raw Data'!O2214&gt;0)), 'Raw Data'!H2214, 0))</f>
        <v/>
      </c>
      <c r="L2221">
        <f>IF(ISBLANK('Raw Data'!J2214), 0, IF(AND(1=MATCH(LARGE('Raw Data'!G2214:J2214, 3), 'Raw Data'!G2214:J2214, 0), AND('Raw Data'!O2214-'Raw Data'!P2214&lt;4, 'Raw Data'!O2214-'Raw Data'!P2214&gt;0)), 'Raw Data'!G2214, 0))</f>
        <v/>
      </c>
      <c r="M2221">
        <f>IF(ISBLANK('Raw Data'!J2214), 0, IF(AND(4=MATCH(LARGE('Raw Data'!G2214:J2214, 2), 'Raw Data'!G2214:J2214, 0), 'Raw Data'!P2214-'Raw Data'!O2214&gt;3), 'Raw Data'!J2214, 0))</f>
        <v/>
      </c>
      <c r="N2221">
        <f>IF(ISBLANK('Raw Data'!J2214), 0, IF(AND(3=MATCH(LARGE('Raw Data'!G2214:J2214, 2), 'Raw Data'!G2214:J2214, 0), 'Raw Data'!O2214-'Raw Data'!P2214&gt;3), 'Raw Data'!I2214, 0))</f>
        <v/>
      </c>
      <c r="O2221">
        <f>IF(ISBLANK('Raw Data'!J2214), 0, IF(AND(2=MATCH(LARGE('Raw Data'!G2214:J2214, 2), 'Raw Data'!G2214:J2214, 0), AND('Raw Data'!P2214-'Raw Data'!O2214&lt;4, 'Raw Data'!P2214-'Raw Data'!O2214&gt;0)), 'Raw Data'!H2214, 0))</f>
        <v/>
      </c>
      <c r="P2221">
        <f>IF(ISBLANK('Raw Data'!J2214), 0, IF(AND(1=MATCH(LARGE('Raw Data'!G2214:J2214, 2), 'Raw Data'!G2214:J2214, 0), AND('Raw Data'!O2214-'Raw Data'!P2214&lt;4, 'Raw Data'!O2214-'Raw Data'!P2214&gt;0)), 'Raw Data'!G2214, 0))</f>
        <v/>
      </c>
      <c r="Q2221">
        <f>IF(ISBLANK('Raw Data'!J2214), 0, IF(AND(4=MATCH(LARGE('Raw Data'!G2214:J2214, 1), 'Raw Data'!G2214:J2214, 0), 'Raw Data'!P2214-'Raw Data'!O2214&gt;3), 'Raw Data'!J2214, 0))</f>
        <v/>
      </c>
      <c r="R2221">
        <f>IF(ISBLANK('Raw Data'!J2214), 0, IF(AND(3=MATCH(LARGE('Raw Data'!G2214:J2214, 1), 'Raw Data'!G2214:J2214, 0), 'Raw Data'!O2214-'Raw Data'!P2214&gt;3), 'Raw Data'!I2214, 0))</f>
        <v/>
      </c>
      <c r="S2221">
        <f>IF(AND('Raw Data'!P2214-'Raw Data'!O2214&gt;4, 'Raw Data'!F2214&lt;'Raw Data'!C2214), 'Raw Data'!J2214, 0)</f>
        <v/>
      </c>
      <c r="T2221">
        <f>IF(AND('Raw Data'!O2214-'Raw Data'!P2214&gt;4, 'Raw Data'!F2214&gt;'Raw Data'!C2214), 'Raw Data'!I2214, 0)</f>
        <v/>
      </c>
      <c r="U2221">
        <f>IF(AND('Raw Data'!P2214-'Raw Data'!O2214&lt;3, 'Raw Data'!P2214&gt;'Raw Data'!O2214, 'Raw Data'!F2214&lt;'Raw Data'!C2214), 'Raw Data'!H2214, 0)</f>
        <v/>
      </c>
      <c r="V2221">
        <f>IF(AND('Raw Data'!P2214-'Raw Data'!O2214&lt;3, 'Raw Data'!P2214&gt;'Raw Data'!O2214, 'Raw Data'!F2214&gt;'Raw Data'!C2214), 'Raw Data'!G2214, 0)</f>
        <v/>
      </c>
    </row>
    <row r="2222">
      <c r="A2222">
        <f>IF(AND('Raw Data'!F2215&lt;'Raw Data'!C2215, 'Raw Data'!P2215&gt;'Raw Data'!O2215, 'Raw Data'!P2215-'Raw Data'!O2215&gt;3), 'Raw Data'!J2215, 0)</f>
        <v/>
      </c>
      <c r="B2222">
        <f>IF(AND('Raw Data'!C2215&lt;'Raw Data'!F2215, 'Raw Data'!O2215&gt;'Raw Data'!P2215, 'Raw Data'!O2215-'Raw Data'!P2215&gt;3), 'Raw Data'!I2215, 0)</f>
        <v/>
      </c>
      <c r="C2222">
        <f>IF(AND('Raw Data'!F2215&lt;'Raw Data'!C2215, 'Raw Data'!P2215&gt;'Raw Data'!O2215, 'Raw Data'!P2215-'Raw Data'!O2215&lt;4), 'Raw Data'!H2215, 0)</f>
        <v/>
      </c>
      <c r="D2222">
        <f>IF(AND('Raw Data'!C2215&lt;'Raw Data'!F2215, 'Raw Data'!O2215&gt;'Raw Data'!P2215, 'Raw Data'!O2215-'Raw Data'!P2215&lt;4), 'Raw Data'!G2215, 0)</f>
        <v/>
      </c>
      <c r="E2222">
        <f>IF(ISBLANK('Raw Data'!J2215), 0, IF(AND(4=MATCH(LARGE('Raw Data'!G2215:J2215, 4), 'Raw Data'!G2215:J2215, 0), 'Raw Data'!P2215-'Raw Data'!O2215&gt;3), 'Raw Data'!J2215, 0))</f>
        <v/>
      </c>
      <c r="F2222">
        <f>IF(ISBLANK('Raw Data'!J2215), 0, IF(AND(3=MATCH(LARGE('Raw Data'!G2215:J2215, 4), 'Raw Data'!G2215:J2215, 0), 'Raw Data'!O2215-'Raw Data'!P2215&gt;3), 'Raw Data'!I2215, 0))</f>
        <v/>
      </c>
      <c r="G2222">
        <f>IF(ISBLANK('Raw Data'!J2215), 0, IF(AND(2=MATCH(LARGE('Raw Data'!G2215:J2215, 4), 'Raw Data'!G2215:J2215, 0), AND('Raw Data'!P2215-'Raw Data'!O2215&lt;4, 'Raw Data'!P2215-'Raw Data'!O2215&gt;0)), 'Raw Data'!H2215, 0))</f>
        <v/>
      </c>
      <c r="H2222">
        <f>IF(ISBLANK('Raw Data'!J2215), 0, IF(AND(1=MATCH(LARGE('Raw Data'!G2215:J2215, 4), 'Raw Data'!G2215:J2215, 0), AND('Raw Data'!O2215-'Raw Data'!P2215&lt;4, 'Raw Data'!O2215-'Raw Data'!P2215&gt;0)), 'Raw Data'!G2215, 0))</f>
        <v/>
      </c>
      <c r="I2222">
        <f>IF(ISBLANK('Raw Data'!J2215), 0, IF(AND(4=MATCH(LARGE('Raw Data'!G2215:J2215, 3), 'Raw Data'!G2215:J2215, 0), 'Raw Data'!P2215-'Raw Data'!O2215&gt;3), 'Raw Data'!J2215, 0))</f>
        <v/>
      </c>
      <c r="J2222">
        <f>IF(ISBLANK('Raw Data'!J2215), 0, IF(AND(3=MATCH(LARGE('Raw Data'!G2215:J2215, 3), 'Raw Data'!G2215:J2215, 0), 'Raw Data'!O2215-'Raw Data'!P2215&gt;3), 'Raw Data'!I2215, 0))</f>
        <v/>
      </c>
      <c r="K2222">
        <f>IF(ISBLANK('Raw Data'!J2215), 0, IF(AND(2=MATCH(LARGE('Raw Data'!G2215:J2215, 3), 'Raw Data'!G2215:J2215, 0), AND('Raw Data'!P2215-'Raw Data'!O2215&lt;4, 'Raw Data'!P2215-'Raw Data'!O2215&gt;0)), 'Raw Data'!H2215, 0))</f>
        <v/>
      </c>
      <c r="L2222">
        <f>IF(ISBLANK('Raw Data'!J2215), 0, IF(AND(1=MATCH(LARGE('Raw Data'!G2215:J2215, 3), 'Raw Data'!G2215:J2215, 0), AND('Raw Data'!O2215-'Raw Data'!P2215&lt;4, 'Raw Data'!O2215-'Raw Data'!P2215&gt;0)), 'Raw Data'!G2215, 0))</f>
        <v/>
      </c>
      <c r="M2222">
        <f>IF(ISBLANK('Raw Data'!J2215), 0, IF(AND(4=MATCH(LARGE('Raw Data'!G2215:J2215, 2), 'Raw Data'!G2215:J2215, 0), 'Raw Data'!P2215-'Raw Data'!O2215&gt;3), 'Raw Data'!J2215, 0))</f>
        <v/>
      </c>
      <c r="N2222">
        <f>IF(ISBLANK('Raw Data'!J2215), 0, IF(AND(3=MATCH(LARGE('Raw Data'!G2215:J2215, 2), 'Raw Data'!G2215:J2215, 0), 'Raw Data'!O2215-'Raw Data'!P2215&gt;3), 'Raw Data'!I2215, 0))</f>
        <v/>
      </c>
      <c r="O2222">
        <f>IF(ISBLANK('Raw Data'!J2215), 0, IF(AND(2=MATCH(LARGE('Raw Data'!G2215:J2215, 2), 'Raw Data'!G2215:J2215, 0), AND('Raw Data'!P2215-'Raw Data'!O2215&lt;4, 'Raw Data'!P2215-'Raw Data'!O2215&gt;0)), 'Raw Data'!H2215, 0))</f>
        <v/>
      </c>
      <c r="P2222">
        <f>IF(ISBLANK('Raw Data'!J2215), 0, IF(AND(1=MATCH(LARGE('Raw Data'!G2215:J2215, 2), 'Raw Data'!G2215:J2215, 0), AND('Raw Data'!O2215-'Raw Data'!P2215&lt;4, 'Raw Data'!O2215-'Raw Data'!P2215&gt;0)), 'Raw Data'!G2215, 0))</f>
        <v/>
      </c>
      <c r="Q2222">
        <f>IF(ISBLANK('Raw Data'!J2215), 0, IF(AND(4=MATCH(LARGE('Raw Data'!G2215:J2215, 1), 'Raw Data'!G2215:J2215, 0), 'Raw Data'!P2215-'Raw Data'!O2215&gt;3), 'Raw Data'!J2215, 0))</f>
        <v/>
      </c>
      <c r="R2222">
        <f>IF(ISBLANK('Raw Data'!J2215), 0, IF(AND(3=MATCH(LARGE('Raw Data'!G2215:J2215, 1), 'Raw Data'!G2215:J2215, 0), 'Raw Data'!O2215-'Raw Data'!P2215&gt;3), 'Raw Data'!I2215, 0))</f>
        <v/>
      </c>
      <c r="S2222">
        <f>IF(AND('Raw Data'!P2215-'Raw Data'!O2215&gt;4, 'Raw Data'!F2215&lt;'Raw Data'!C2215), 'Raw Data'!J2215, 0)</f>
        <v/>
      </c>
      <c r="T2222">
        <f>IF(AND('Raw Data'!O2215-'Raw Data'!P2215&gt;4, 'Raw Data'!F2215&gt;'Raw Data'!C2215), 'Raw Data'!I2215, 0)</f>
        <v/>
      </c>
      <c r="U2222">
        <f>IF(AND('Raw Data'!P2215-'Raw Data'!O2215&lt;3, 'Raw Data'!P2215&gt;'Raw Data'!O2215, 'Raw Data'!F2215&lt;'Raw Data'!C2215), 'Raw Data'!H2215, 0)</f>
        <v/>
      </c>
      <c r="V2222">
        <f>IF(AND('Raw Data'!P2215-'Raw Data'!O2215&lt;3, 'Raw Data'!P2215&gt;'Raw Data'!O2215, 'Raw Data'!F2215&gt;'Raw Data'!C2215), 'Raw Data'!G2215, 0)</f>
        <v/>
      </c>
    </row>
    <row r="2223">
      <c r="A2223">
        <f>IF(AND('Raw Data'!F2216&lt;'Raw Data'!C2216, 'Raw Data'!P2216&gt;'Raw Data'!O2216, 'Raw Data'!P2216-'Raw Data'!O2216&gt;3), 'Raw Data'!J2216, 0)</f>
        <v/>
      </c>
      <c r="B2223">
        <f>IF(AND('Raw Data'!C2216&lt;'Raw Data'!F2216, 'Raw Data'!O2216&gt;'Raw Data'!P2216, 'Raw Data'!O2216-'Raw Data'!P2216&gt;3), 'Raw Data'!I2216, 0)</f>
        <v/>
      </c>
      <c r="C2223">
        <f>IF(AND('Raw Data'!F2216&lt;'Raw Data'!C2216, 'Raw Data'!P2216&gt;'Raw Data'!O2216, 'Raw Data'!P2216-'Raw Data'!O2216&lt;4), 'Raw Data'!H2216, 0)</f>
        <v/>
      </c>
      <c r="D2223">
        <f>IF(AND('Raw Data'!C2216&lt;'Raw Data'!F2216, 'Raw Data'!O2216&gt;'Raw Data'!P2216, 'Raw Data'!O2216-'Raw Data'!P2216&lt;4), 'Raw Data'!G2216, 0)</f>
        <v/>
      </c>
      <c r="E2223">
        <f>IF(ISBLANK('Raw Data'!J2216), 0, IF(AND(4=MATCH(LARGE('Raw Data'!G2216:J2216, 4), 'Raw Data'!G2216:J2216, 0), 'Raw Data'!P2216-'Raw Data'!O2216&gt;3), 'Raw Data'!J2216, 0))</f>
        <v/>
      </c>
      <c r="F2223">
        <f>IF(ISBLANK('Raw Data'!J2216), 0, IF(AND(3=MATCH(LARGE('Raw Data'!G2216:J2216, 4), 'Raw Data'!G2216:J2216, 0), 'Raw Data'!O2216-'Raw Data'!P2216&gt;3), 'Raw Data'!I2216, 0))</f>
        <v/>
      </c>
      <c r="G2223">
        <f>IF(ISBLANK('Raw Data'!J2216), 0, IF(AND(2=MATCH(LARGE('Raw Data'!G2216:J2216, 4), 'Raw Data'!G2216:J2216, 0), AND('Raw Data'!P2216-'Raw Data'!O2216&lt;4, 'Raw Data'!P2216-'Raw Data'!O2216&gt;0)), 'Raw Data'!H2216, 0))</f>
        <v/>
      </c>
      <c r="H2223">
        <f>IF(ISBLANK('Raw Data'!J2216), 0, IF(AND(1=MATCH(LARGE('Raw Data'!G2216:J2216, 4), 'Raw Data'!G2216:J2216, 0), AND('Raw Data'!O2216-'Raw Data'!P2216&lt;4, 'Raw Data'!O2216-'Raw Data'!P2216&gt;0)), 'Raw Data'!G2216, 0))</f>
        <v/>
      </c>
      <c r="I2223">
        <f>IF(ISBLANK('Raw Data'!J2216), 0, IF(AND(4=MATCH(LARGE('Raw Data'!G2216:J2216, 3), 'Raw Data'!G2216:J2216, 0), 'Raw Data'!P2216-'Raw Data'!O2216&gt;3), 'Raw Data'!J2216, 0))</f>
        <v/>
      </c>
      <c r="J2223">
        <f>IF(ISBLANK('Raw Data'!J2216), 0, IF(AND(3=MATCH(LARGE('Raw Data'!G2216:J2216, 3), 'Raw Data'!G2216:J2216, 0), 'Raw Data'!O2216-'Raw Data'!P2216&gt;3), 'Raw Data'!I2216, 0))</f>
        <v/>
      </c>
      <c r="K2223">
        <f>IF(ISBLANK('Raw Data'!J2216), 0, IF(AND(2=MATCH(LARGE('Raw Data'!G2216:J2216, 3), 'Raw Data'!G2216:J2216, 0), AND('Raw Data'!P2216-'Raw Data'!O2216&lt;4, 'Raw Data'!P2216-'Raw Data'!O2216&gt;0)), 'Raw Data'!H2216, 0))</f>
        <v/>
      </c>
      <c r="L2223">
        <f>IF(ISBLANK('Raw Data'!J2216), 0, IF(AND(1=MATCH(LARGE('Raw Data'!G2216:J2216, 3), 'Raw Data'!G2216:J2216, 0), AND('Raw Data'!O2216-'Raw Data'!P2216&lt;4, 'Raw Data'!O2216-'Raw Data'!P2216&gt;0)), 'Raw Data'!G2216, 0))</f>
        <v/>
      </c>
      <c r="M2223">
        <f>IF(ISBLANK('Raw Data'!J2216), 0, IF(AND(4=MATCH(LARGE('Raw Data'!G2216:J2216, 2), 'Raw Data'!G2216:J2216, 0), 'Raw Data'!P2216-'Raw Data'!O2216&gt;3), 'Raw Data'!J2216, 0))</f>
        <v/>
      </c>
      <c r="N2223">
        <f>IF(ISBLANK('Raw Data'!J2216), 0, IF(AND(3=MATCH(LARGE('Raw Data'!G2216:J2216, 2), 'Raw Data'!G2216:J2216, 0), 'Raw Data'!O2216-'Raw Data'!P2216&gt;3), 'Raw Data'!I2216, 0))</f>
        <v/>
      </c>
      <c r="O2223">
        <f>IF(ISBLANK('Raw Data'!J2216), 0, IF(AND(2=MATCH(LARGE('Raw Data'!G2216:J2216, 2), 'Raw Data'!G2216:J2216, 0), AND('Raw Data'!P2216-'Raw Data'!O2216&lt;4, 'Raw Data'!P2216-'Raw Data'!O2216&gt;0)), 'Raw Data'!H2216, 0))</f>
        <v/>
      </c>
      <c r="P2223">
        <f>IF(ISBLANK('Raw Data'!J2216), 0, IF(AND(1=MATCH(LARGE('Raw Data'!G2216:J2216, 2), 'Raw Data'!G2216:J2216, 0), AND('Raw Data'!O2216-'Raw Data'!P2216&lt;4, 'Raw Data'!O2216-'Raw Data'!P2216&gt;0)), 'Raw Data'!G2216, 0))</f>
        <v/>
      </c>
      <c r="Q2223">
        <f>IF(ISBLANK('Raw Data'!J2216), 0, IF(AND(4=MATCH(LARGE('Raw Data'!G2216:J2216, 1), 'Raw Data'!G2216:J2216, 0), 'Raw Data'!P2216-'Raw Data'!O2216&gt;3), 'Raw Data'!J2216, 0))</f>
        <v/>
      </c>
      <c r="R2223">
        <f>IF(ISBLANK('Raw Data'!J2216), 0, IF(AND(3=MATCH(LARGE('Raw Data'!G2216:J2216, 1), 'Raw Data'!G2216:J2216, 0), 'Raw Data'!O2216-'Raw Data'!P2216&gt;3), 'Raw Data'!I2216, 0))</f>
        <v/>
      </c>
      <c r="S2223">
        <f>IF(AND('Raw Data'!P2216-'Raw Data'!O2216&gt;4, 'Raw Data'!F2216&lt;'Raw Data'!C2216), 'Raw Data'!J2216, 0)</f>
        <v/>
      </c>
      <c r="T2223">
        <f>IF(AND('Raw Data'!O2216-'Raw Data'!P2216&gt;4, 'Raw Data'!F2216&gt;'Raw Data'!C2216), 'Raw Data'!I2216, 0)</f>
        <v/>
      </c>
      <c r="U2223">
        <f>IF(AND('Raw Data'!P2216-'Raw Data'!O2216&lt;3, 'Raw Data'!P2216&gt;'Raw Data'!O2216, 'Raw Data'!F2216&lt;'Raw Data'!C2216), 'Raw Data'!H2216, 0)</f>
        <v/>
      </c>
      <c r="V2223">
        <f>IF(AND('Raw Data'!P2216-'Raw Data'!O2216&lt;3, 'Raw Data'!P2216&gt;'Raw Data'!O2216, 'Raw Data'!F2216&gt;'Raw Data'!C2216), 'Raw Data'!G2216, 0)</f>
        <v/>
      </c>
    </row>
    <row r="2224">
      <c r="A2224">
        <f>IF(AND('Raw Data'!F2217&lt;'Raw Data'!C2217, 'Raw Data'!P2217&gt;'Raw Data'!O2217, 'Raw Data'!P2217-'Raw Data'!O2217&gt;3), 'Raw Data'!J2217, 0)</f>
        <v/>
      </c>
      <c r="B2224">
        <f>IF(AND('Raw Data'!C2217&lt;'Raw Data'!F2217, 'Raw Data'!O2217&gt;'Raw Data'!P2217, 'Raw Data'!O2217-'Raw Data'!P2217&gt;3), 'Raw Data'!I2217, 0)</f>
        <v/>
      </c>
      <c r="C2224">
        <f>IF(AND('Raw Data'!F2217&lt;'Raw Data'!C2217, 'Raw Data'!P2217&gt;'Raw Data'!O2217, 'Raw Data'!P2217-'Raw Data'!O2217&lt;4), 'Raw Data'!H2217, 0)</f>
        <v/>
      </c>
      <c r="D2224">
        <f>IF(AND('Raw Data'!C2217&lt;'Raw Data'!F2217, 'Raw Data'!O2217&gt;'Raw Data'!P2217, 'Raw Data'!O2217-'Raw Data'!P2217&lt;4), 'Raw Data'!G2217, 0)</f>
        <v/>
      </c>
      <c r="E2224">
        <f>IF(ISBLANK('Raw Data'!J2217), 0, IF(AND(4=MATCH(LARGE('Raw Data'!G2217:J2217, 4), 'Raw Data'!G2217:J2217, 0), 'Raw Data'!P2217-'Raw Data'!O2217&gt;3), 'Raw Data'!J2217, 0))</f>
        <v/>
      </c>
      <c r="F2224">
        <f>IF(ISBLANK('Raw Data'!J2217), 0, IF(AND(3=MATCH(LARGE('Raw Data'!G2217:J2217, 4), 'Raw Data'!G2217:J2217, 0), 'Raw Data'!O2217-'Raw Data'!P2217&gt;3), 'Raw Data'!I2217, 0))</f>
        <v/>
      </c>
      <c r="G2224">
        <f>IF(ISBLANK('Raw Data'!J2217), 0, IF(AND(2=MATCH(LARGE('Raw Data'!G2217:J2217, 4), 'Raw Data'!G2217:J2217, 0), AND('Raw Data'!P2217-'Raw Data'!O2217&lt;4, 'Raw Data'!P2217-'Raw Data'!O2217&gt;0)), 'Raw Data'!H2217, 0))</f>
        <v/>
      </c>
      <c r="H2224">
        <f>IF(ISBLANK('Raw Data'!J2217), 0, IF(AND(1=MATCH(LARGE('Raw Data'!G2217:J2217, 4), 'Raw Data'!G2217:J2217, 0), AND('Raw Data'!O2217-'Raw Data'!P2217&lt;4, 'Raw Data'!O2217-'Raw Data'!P2217&gt;0)), 'Raw Data'!G2217, 0))</f>
        <v/>
      </c>
      <c r="I2224">
        <f>IF(ISBLANK('Raw Data'!J2217), 0, IF(AND(4=MATCH(LARGE('Raw Data'!G2217:J2217, 3), 'Raw Data'!G2217:J2217, 0), 'Raw Data'!P2217-'Raw Data'!O2217&gt;3), 'Raw Data'!J2217, 0))</f>
        <v/>
      </c>
      <c r="J2224">
        <f>IF(ISBLANK('Raw Data'!J2217), 0, IF(AND(3=MATCH(LARGE('Raw Data'!G2217:J2217, 3), 'Raw Data'!G2217:J2217, 0), 'Raw Data'!O2217-'Raw Data'!P2217&gt;3), 'Raw Data'!I2217, 0))</f>
        <v/>
      </c>
      <c r="K2224">
        <f>IF(ISBLANK('Raw Data'!J2217), 0, IF(AND(2=MATCH(LARGE('Raw Data'!G2217:J2217, 3), 'Raw Data'!G2217:J2217, 0), AND('Raw Data'!P2217-'Raw Data'!O2217&lt;4, 'Raw Data'!P2217-'Raw Data'!O2217&gt;0)), 'Raw Data'!H2217, 0))</f>
        <v/>
      </c>
      <c r="L2224">
        <f>IF(ISBLANK('Raw Data'!J2217), 0, IF(AND(1=MATCH(LARGE('Raw Data'!G2217:J2217, 3), 'Raw Data'!G2217:J2217, 0), AND('Raw Data'!O2217-'Raw Data'!P2217&lt;4, 'Raw Data'!O2217-'Raw Data'!P2217&gt;0)), 'Raw Data'!G2217, 0))</f>
        <v/>
      </c>
      <c r="M2224">
        <f>IF(ISBLANK('Raw Data'!J2217), 0, IF(AND(4=MATCH(LARGE('Raw Data'!G2217:J2217, 2), 'Raw Data'!G2217:J2217, 0), 'Raw Data'!P2217-'Raw Data'!O2217&gt;3), 'Raw Data'!J2217, 0))</f>
        <v/>
      </c>
      <c r="N2224">
        <f>IF(ISBLANK('Raw Data'!J2217), 0, IF(AND(3=MATCH(LARGE('Raw Data'!G2217:J2217, 2), 'Raw Data'!G2217:J2217, 0), 'Raw Data'!O2217-'Raw Data'!P2217&gt;3), 'Raw Data'!I2217, 0))</f>
        <v/>
      </c>
      <c r="O2224">
        <f>IF(ISBLANK('Raw Data'!J2217), 0, IF(AND(2=MATCH(LARGE('Raw Data'!G2217:J2217, 2), 'Raw Data'!G2217:J2217, 0), AND('Raw Data'!P2217-'Raw Data'!O2217&lt;4, 'Raw Data'!P2217-'Raw Data'!O2217&gt;0)), 'Raw Data'!H2217, 0))</f>
        <v/>
      </c>
      <c r="P2224">
        <f>IF(ISBLANK('Raw Data'!J2217), 0, IF(AND(1=MATCH(LARGE('Raw Data'!G2217:J2217, 2), 'Raw Data'!G2217:J2217, 0), AND('Raw Data'!O2217-'Raw Data'!P2217&lt;4, 'Raw Data'!O2217-'Raw Data'!P2217&gt;0)), 'Raw Data'!G2217, 0))</f>
        <v/>
      </c>
      <c r="Q2224">
        <f>IF(ISBLANK('Raw Data'!J2217), 0, IF(AND(4=MATCH(LARGE('Raw Data'!G2217:J2217, 1), 'Raw Data'!G2217:J2217, 0), 'Raw Data'!P2217-'Raw Data'!O2217&gt;3), 'Raw Data'!J2217, 0))</f>
        <v/>
      </c>
      <c r="R2224">
        <f>IF(ISBLANK('Raw Data'!J2217), 0, IF(AND(3=MATCH(LARGE('Raw Data'!G2217:J2217, 1), 'Raw Data'!G2217:J2217, 0), 'Raw Data'!O2217-'Raw Data'!P2217&gt;3), 'Raw Data'!I2217, 0))</f>
        <v/>
      </c>
      <c r="S2224">
        <f>IF(AND('Raw Data'!P2217-'Raw Data'!O2217&gt;4, 'Raw Data'!F2217&lt;'Raw Data'!C2217), 'Raw Data'!J2217, 0)</f>
        <v/>
      </c>
      <c r="T2224">
        <f>IF(AND('Raw Data'!O2217-'Raw Data'!P2217&gt;4, 'Raw Data'!F2217&gt;'Raw Data'!C2217), 'Raw Data'!I2217, 0)</f>
        <v/>
      </c>
      <c r="U2224">
        <f>IF(AND('Raw Data'!P2217-'Raw Data'!O2217&lt;3, 'Raw Data'!P2217&gt;'Raw Data'!O2217, 'Raw Data'!F2217&lt;'Raw Data'!C2217), 'Raw Data'!H2217, 0)</f>
        <v/>
      </c>
      <c r="V2224">
        <f>IF(AND('Raw Data'!P2217-'Raw Data'!O2217&lt;3, 'Raw Data'!P2217&gt;'Raw Data'!O2217, 'Raw Data'!F2217&gt;'Raw Data'!C2217), 'Raw Data'!G2217, 0)</f>
        <v/>
      </c>
    </row>
    <row r="2225">
      <c r="A2225">
        <f>IF(AND('Raw Data'!F2218&lt;'Raw Data'!C2218, 'Raw Data'!P2218&gt;'Raw Data'!O2218, 'Raw Data'!P2218-'Raw Data'!O2218&gt;3), 'Raw Data'!J2218, 0)</f>
        <v/>
      </c>
      <c r="B2225">
        <f>IF(AND('Raw Data'!C2218&lt;'Raw Data'!F2218, 'Raw Data'!O2218&gt;'Raw Data'!P2218, 'Raw Data'!O2218-'Raw Data'!P2218&gt;3), 'Raw Data'!I2218, 0)</f>
        <v/>
      </c>
      <c r="C2225">
        <f>IF(AND('Raw Data'!F2218&lt;'Raw Data'!C2218, 'Raw Data'!P2218&gt;'Raw Data'!O2218, 'Raw Data'!P2218-'Raw Data'!O2218&lt;4), 'Raw Data'!H2218, 0)</f>
        <v/>
      </c>
      <c r="D2225">
        <f>IF(AND('Raw Data'!C2218&lt;'Raw Data'!F2218, 'Raw Data'!O2218&gt;'Raw Data'!P2218, 'Raw Data'!O2218-'Raw Data'!P2218&lt;4), 'Raw Data'!G2218, 0)</f>
        <v/>
      </c>
      <c r="E2225">
        <f>IF(ISBLANK('Raw Data'!J2218), 0, IF(AND(4=MATCH(LARGE('Raw Data'!G2218:J2218, 4), 'Raw Data'!G2218:J2218, 0), 'Raw Data'!P2218-'Raw Data'!O2218&gt;3), 'Raw Data'!J2218, 0))</f>
        <v/>
      </c>
      <c r="F2225">
        <f>IF(ISBLANK('Raw Data'!J2218), 0, IF(AND(3=MATCH(LARGE('Raw Data'!G2218:J2218, 4), 'Raw Data'!G2218:J2218, 0), 'Raw Data'!O2218-'Raw Data'!P2218&gt;3), 'Raw Data'!I2218, 0))</f>
        <v/>
      </c>
      <c r="G2225">
        <f>IF(ISBLANK('Raw Data'!J2218), 0, IF(AND(2=MATCH(LARGE('Raw Data'!G2218:J2218, 4), 'Raw Data'!G2218:J2218, 0), AND('Raw Data'!P2218-'Raw Data'!O2218&lt;4, 'Raw Data'!P2218-'Raw Data'!O2218&gt;0)), 'Raw Data'!H2218, 0))</f>
        <v/>
      </c>
      <c r="H2225">
        <f>IF(ISBLANK('Raw Data'!J2218), 0, IF(AND(1=MATCH(LARGE('Raw Data'!G2218:J2218, 4), 'Raw Data'!G2218:J2218, 0), AND('Raw Data'!O2218-'Raw Data'!P2218&lt;4, 'Raw Data'!O2218-'Raw Data'!P2218&gt;0)), 'Raw Data'!G2218, 0))</f>
        <v/>
      </c>
      <c r="I2225">
        <f>IF(ISBLANK('Raw Data'!J2218), 0, IF(AND(4=MATCH(LARGE('Raw Data'!G2218:J2218, 3), 'Raw Data'!G2218:J2218, 0), 'Raw Data'!P2218-'Raw Data'!O2218&gt;3), 'Raw Data'!J2218, 0))</f>
        <v/>
      </c>
      <c r="J2225">
        <f>IF(ISBLANK('Raw Data'!J2218), 0, IF(AND(3=MATCH(LARGE('Raw Data'!G2218:J2218, 3), 'Raw Data'!G2218:J2218, 0), 'Raw Data'!O2218-'Raw Data'!P2218&gt;3), 'Raw Data'!I2218, 0))</f>
        <v/>
      </c>
      <c r="K2225">
        <f>IF(ISBLANK('Raw Data'!J2218), 0, IF(AND(2=MATCH(LARGE('Raw Data'!G2218:J2218, 3), 'Raw Data'!G2218:J2218, 0), AND('Raw Data'!P2218-'Raw Data'!O2218&lt;4, 'Raw Data'!P2218-'Raw Data'!O2218&gt;0)), 'Raw Data'!H2218, 0))</f>
        <v/>
      </c>
      <c r="L2225">
        <f>IF(ISBLANK('Raw Data'!J2218), 0, IF(AND(1=MATCH(LARGE('Raw Data'!G2218:J2218, 3), 'Raw Data'!G2218:J2218, 0), AND('Raw Data'!O2218-'Raw Data'!P2218&lt;4, 'Raw Data'!O2218-'Raw Data'!P2218&gt;0)), 'Raw Data'!G2218, 0))</f>
        <v/>
      </c>
      <c r="M2225">
        <f>IF(ISBLANK('Raw Data'!J2218), 0, IF(AND(4=MATCH(LARGE('Raw Data'!G2218:J2218, 2), 'Raw Data'!G2218:J2218, 0), 'Raw Data'!P2218-'Raw Data'!O2218&gt;3), 'Raw Data'!J2218, 0))</f>
        <v/>
      </c>
      <c r="N2225">
        <f>IF(ISBLANK('Raw Data'!J2218), 0, IF(AND(3=MATCH(LARGE('Raw Data'!G2218:J2218, 2), 'Raw Data'!G2218:J2218, 0), 'Raw Data'!O2218-'Raw Data'!P2218&gt;3), 'Raw Data'!I2218, 0))</f>
        <v/>
      </c>
      <c r="O2225">
        <f>IF(ISBLANK('Raw Data'!J2218), 0, IF(AND(2=MATCH(LARGE('Raw Data'!G2218:J2218, 2), 'Raw Data'!G2218:J2218, 0), AND('Raw Data'!P2218-'Raw Data'!O2218&lt;4, 'Raw Data'!P2218-'Raw Data'!O2218&gt;0)), 'Raw Data'!H2218, 0))</f>
        <v/>
      </c>
      <c r="P2225">
        <f>IF(ISBLANK('Raw Data'!J2218), 0, IF(AND(1=MATCH(LARGE('Raw Data'!G2218:J2218, 2), 'Raw Data'!G2218:J2218, 0), AND('Raw Data'!O2218-'Raw Data'!P2218&lt;4, 'Raw Data'!O2218-'Raw Data'!P2218&gt;0)), 'Raw Data'!G2218, 0))</f>
        <v/>
      </c>
      <c r="Q2225">
        <f>IF(ISBLANK('Raw Data'!J2218), 0, IF(AND(4=MATCH(LARGE('Raw Data'!G2218:J2218, 1), 'Raw Data'!G2218:J2218, 0), 'Raw Data'!P2218-'Raw Data'!O2218&gt;3), 'Raw Data'!J2218, 0))</f>
        <v/>
      </c>
      <c r="R2225">
        <f>IF(ISBLANK('Raw Data'!J2218), 0, IF(AND(3=MATCH(LARGE('Raw Data'!G2218:J2218, 1), 'Raw Data'!G2218:J2218, 0), 'Raw Data'!O2218-'Raw Data'!P2218&gt;3), 'Raw Data'!I2218, 0))</f>
        <v/>
      </c>
      <c r="S2225">
        <f>IF(AND('Raw Data'!P2218-'Raw Data'!O2218&gt;4, 'Raw Data'!F2218&lt;'Raw Data'!C2218), 'Raw Data'!J2218, 0)</f>
        <v/>
      </c>
      <c r="T2225">
        <f>IF(AND('Raw Data'!O2218-'Raw Data'!P2218&gt;4, 'Raw Data'!F2218&gt;'Raw Data'!C2218), 'Raw Data'!I2218, 0)</f>
        <v/>
      </c>
      <c r="U2225">
        <f>IF(AND('Raw Data'!P2218-'Raw Data'!O2218&lt;3, 'Raw Data'!P2218&gt;'Raw Data'!O2218, 'Raw Data'!F2218&lt;'Raw Data'!C2218), 'Raw Data'!H2218, 0)</f>
        <v/>
      </c>
      <c r="V2225">
        <f>IF(AND('Raw Data'!P2218-'Raw Data'!O2218&lt;3, 'Raw Data'!P2218&gt;'Raw Data'!O2218, 'Raw Data'!F2218&gt;'Raw Data'!C2218), 'Raw Data'!G2218, 0)</f>
        <v/>
      </c>
    </row>
    <row r="2226">
      <c r="A2226">
        <f>IF(AND('Raw Data'!F2219&lt;'Raw Data'!C2219, 'Raw Data'!P2219&gt;'Raw Data'!O2219, 'Raw Data'!P2219-'Raw Data'!O2219&gt;3), 'Raw Data'!J2219, 0)</f>
        <v/>
      </c>
      <c r="B2226">
        <f>IF(AND('Raw Data'!C2219&lt;'Raw Data'!F2219, 'Raw Data'!O2219&gt;'Raw Data'!P2219, 'Raw Data'!O2219-'Raw Data'!P2219&gt;3), 'Raw Data'!I2219, 0)</f>
        <v/>
      </c>
      <c r="C2226">
        <f>IF(AND('Raw Data'!F2219&lt;'Raw Data'!C2219, 'Raw Data'!P2219&gt;'Raw Data'!O2219, 'Raw Data'!P2219-'Raw Data'!O2219&lt;4), 'Raw Data'!H2219, 0)</f>
        <v/>
      </c>
      <c r="D2226">
        <f>IF(AND('Raw Data'!C2219&lt;'Raw Data'!F2219, 'Raw Data'!O2219&gt;'Raw Data'!P2219, 'Raw Data'!O2219-'Raw Data'!P2219&lt;4), 'Raw Data'!G2219, 0)</f>
        <v/>
      </c>
      <c r="E2226">
        <f>IF(ISBLANK('Raw Data'!J2219), 0, IF(AND(4=MATCH(LARGE('Raw Data'!G2219:J2219, 4), 'Raw Data'!G2219:J2219, 0), 'Raw Data'!P2219-'Raw Data'!O2219&gt;3), 'Raw Data'!J2219, 0))</f>
        <v/>
      </c>
      <c r="F2226">
        <f>IF(ISBLANK('Raw Data'!J2219), 0, IF(AND(3=MATCH(LARGE('Raw Data'!G2219:J2219, 4), 'Raw Data'!G2219:J2219, 0), 'Raw Data'!O2219-'Raw Data'!P2219&gt;3), 'Raw Data'!I2219, 0))</f>
        <v/>
      </c>
      <c r="G2226">
        <f>IF(ISBLANK('Raw Data'!J2219), 0, IF(AND(2=MATCH(LARGE('Raw Data'!G2219:J2219, 4), 'Raw Data'!G2219:J2219, 0), AND('Raw Data'!P2219-'Raw Data'!O2219&lt;4, 'Raw Data'!P2219-'Raw Data'!O2219&gt;0)), 'Raw Data'!H2219, 0))</f>
        <v/>
      </c>
      <c r="H2226">
        <f>IF(ISBLANK('Raw Data'!J2219), 0, IF(AND(1=MATCH(LARGE('Raw Data'!G2219:J2219, 4), 'Raw Data'!G2219:J2219, 0), AND('Raw Data'!O2219-'Raw Data'!P2219&lt;4, 'Raw Data'!O2219-'Raw Data'!P2219&gt;0)), 'Raw Data'!G2219, 0))</f>
        <v/>
      </c>
      <c r="I2226">
        <f>IF(ISBLANK('Raw Data'!J2219), 0, IF(AND(4=MATCH(LARGE('Raw Data'!G2219:J2219, 3), 'Raw Data'!G2219:J2219, 0), 'Raw Data'!P2219-'Raw Data'!O2219&gt;3), 'Raw Data'!J2219, 0))</f>
        <v/>
      </c>
      <c r="J2226">
        <f>IF(ISBLANK('Raw Data'!J2219), 0, IF(AND(3=MATCH(LARGE('Raw Data'!G2219:J2219, 3), 'Raw Data'!G2219:J2219, 0), 'Raw Data'!O2219-'Raw Data'!P2219&gt;3), 'Raw Data'!I2219, 0))</f>
        <v/>
      </c>
      <c r="K2226">
        <f>IF(ISBLANK('Raw Data'!J2219), 0, IF(AND(2=MATCH(LARGE('Raw Data'!G2219:J2219, 3), 'Raw Data'!G2219:J2219, 0), AND('Raw Data'!P2219-'Raw Data'!O2219&lt;4, 'Raw Data'!P2219-'Raw Data'!O2219&gt;0)), 'Raw Data'!H2219, 0))</f>
        <v/>
      </c>
      <c r="L2226">
        <f>IF(ISBLANK('Raw Data'!J2219), 0, IF(AND(1=MATCH(LARGE('Raw Data'!G2219:J2219, 3), 'Raw Data'!G2219:J2219, 0), AND('Raw Data'!O2219-'Raw Data'!P2219&lt;4, 'Raw Data'!O2219-'Raw Data'!P2219&gt;0)), 'Raw Data'!G2219, 0))</f>
        <v/>
      </c>
      <c r="M2226">
        <f>IF(ISBLANK('Raw Data'!J2219), 0, IF(AND(4=MATCH(LARGE('Raw Data'!G2219:J2219, 2), 'Raw Data'!G2219:J2219, 0), 'Raw Data'!P2219-'Raw Data'!O2219&gt;3), 'Raw Data'!J2219, 0))</f>
        <v/>
      </c>
      <c r="N2226">
        <f>IF(ISBLANK('Raw Data'!J2219), 0, IF(AND(3=MATCH(LARGE('Raw Data'!G2219:J2219, 2), 'Raw Data'!G2219:J2219, 0), 'Raw Data'!O2219-'Raw Data'!P2219&gt;3), 'Raw Data'!I2219, 0))</f>
        <v/>
      </c>
      <c r="O2226">
        <f>IF(ISBLANK('Raw Data'!J2219), 0, IF(AND(2=MATCH(LARGE('Raw Data'!G2219:J2219, 2), 'Raw Data'!G2219:J2219, 0), AND('Raw Data'!P2219-'Raw Data'!O2219&lt;4, 'Raw Data'!P2219-'Raw Data'!O2219&gt;0)), 'Raw Data'!H2219, 0))</f>
        <v/>
      </c>
      <c r="P2226">
        <f>IF(ISBLANK('Raw Data'!J2219), 0, IF(AND(1=MATCH(LARGE('Raw Data'!G2219:J2219, 2), 'Raw Data'!G2219:J2219, 0), AND('Raw Data'!O2219-'Raw Data'!P2219&lt;4, 'Raw Data'!O2219-'Raw Data'!P2219&gt;0)), 'Raw Data'!G2219, 0))</f>
        <v/>
      </c>
      <c r="Q2226">
        <f>IF(ISBLANK('Raw Data'!J2219), 0, IF(AND(4=MATCH(LARGE('Raw Data'!G2219:J2219, 1), 'Raw Data'!G2219:J2219, 0), 'Raw Data'!P2219-'Raw Data'!O2219&gt;3), 'Raw Data'!J2219, 0))</f>
        <v/>
      </c>
      <c r="R2226">
        <f>IF(ISBLANK('Raw Data'!J2219), 0, IF(AND(3=MATCH(LARGE('Raw Data'!G2219:J2219, 1), 'Raw Data'!G2219:J2219, 0), 'Raw Data'!O2219-'Raw Data'!P2219&gt;3), 'Raw Data'!I2219, 0))</f>
        <v/>
      </c>
      <c r="S2226">
        <f>IF(AND('Raw Data'!P2219-'Raw Data'!O2219&gt;4, 'Raw Data'!F2219&lt;'Raw Data'!C2219), 'Raw Data'!J2219, 0)</f>
        <v/>
      </c>
      <c r="T2226">
        <f>IF(AND('Raw Data'!O2219-'Raw Data'!P2219&gt;4, 'Raw Data'!F2219&gt;'Raw Data'!C2219), 'Raw Data'!I2219, 0)</f>
        <v/>
      </c>
      <c r="U2226">
        <f>IF(AND('Raw Data'!P2219-'Raw Data'!O2219&lt;3, 'Raw Data'!P2219&gt;'Raw Data'!O2219, 'Raw Data'!F2219&lt;'Raw Data'!C2219), 'Raw Data'!H2219, 0)</f>
        <v/>
      </c>
      <c r="V2226">
        <f>IF(AND('Raw Data'!P2219-'Raw Data'!O2219&lt;3, 'Raw Data'!P2219&gt;'Raw Data'!O2219, 'Raw Data'!F2219&gt;'Raw Data'!C2219), 'Raw Data'!G2219, 0)</f>
        <v/>
      </c>
    </row>
    <row r="2227">
      <c r="A2227">
        <f>IF(AND('Raw Data'!F2220&lt;'Raw Data'!C2220, 'Raw Data'!P2220&gt;'Raw Data'!O2220, 'Raw Data'!P2220-'Raw Data'!O2220&gt;3), 'Raw Data'!J2220, 0)</f>
        <v/>
      </c>
      <c r="B2227">
        <f>IF(AND('Raw Data'!C2220&lt;'Raw Data'!F2220, 'Raw Data'!O2220&gt;'Raw Data'!P2220, 'Raw Data'!O2220-'Raw Data'!P2220&gt;3), 'Raw Data'!I2220, 0)</f>
        <v/>
      </c>
      <c r="C2227">
        <f>IF(AND('Raw Data'!F2220&lt;'Raw Data'!C2220, 'Raw Data'!P2220&gt;'Raw Data'!O2220, 'Raw Data'!P2220-'Raw Data'!O2220&lt;4), 'Raw Data'!H2220, 0)</f>
        <v/>
      </c>
      <c r="D2227">
        <f>IF(AND('Raw Data'!C2220&lt;'Raw Data'!F2220, 'Raw Data'!O2220&gt;'Raw Data'!P2220, 'Raw Data'!O2220-'Raw Data'!P2220&lt;4), 'Raw Data'!G2220, 0)</f>
        <v/>
      </c>
      <c r="E2227">
        <f>IF(ISBLANK('Raw Data'!J2220), 0, IF(AND(4=MATCH(LARGE('Raw Data'!G2220:J2220, 4), 'Raw Data'!G2220:J2220, 0), 'Raw Data'!P2220-'Raw Data'!O2220&gt;3), 'Raw Data'!J2220, 0))</f>
        <v/>
      </c>
      <c r="F2227">
        <f>IF(ISBLANK('Raw Data'!J2220), 0, IF(AND(3=MATCH(LARGE('Raw Data'!G2220:J2220, 4), 'Raw Data'!G2220:J2220, 0), 'Raw Data'!O2220-'Raw Data'!P2220&gt;3), 'Raw Data'!I2220, 0))</f>
        <v/>
      </c>
      <c r="G2227">
        <f>IF(ISBLANK('Raw Data'!J2220), 0, IF(AND(2=MATCH(LARGE('Raw Data'!G2220:J2220, 4), 'Raw Data'!G2220:J2220, 0), AND('Raw Data'!P2220-'Raw Data'!O2220&lt;4, 'Raw Data'!P2220-'Raw Data'!O2220&gt;0)), 'Raw Data'!H2220, 0))</f>
        <v/>
      </c>
      <c r="H2227">
        <f>IF(ISBLANK('Raw Data'!J2220), 0, IF(AND(1=MATCH(LARGE('Raw Data'!G2220:J2220, 4), 'Raw Data'!G2220:J2220, 0), AND('Raw Data'!O2220-'Raw Data'!P2220&lt;4, 'Raw Data'!O2220-'Raw Data'!P2220&gt;0)), 'Raw Data'!G2220, 0))</f>
        <v/>
      </c>
      <c r="I2227">
        <f>IF(ISBLANK('Raw Data'!J2220), 0, IF(AND(4=MATCH(LARGE('Raw Data'!G2220:J2220, 3), 'Raw Data'!G2220:J2220, 0), 'Raw Data'!P2220-'Raw Data'!O2220&gt;3), 'Raw Data'!J2220, 0))</f>
        <v/>
      </c>
      <c r="J2227">
        <f>IF(ISBLANK('Raw Data'!J2220), 0, IF(AND(3=MATCH(LARGE('Raw Data'!G2220:J2220, 3), 'Raw Data'!G2220:J2220, 0), 'Raw Data'!O2220-'Raw Data'!P2220&gt;3), 'Raw Data'!I2220, 0))</f>
        <v/>
      </c>
      <c r="K2227">
        <f>IF(ISBLANK('Raw Data'!J2220), 0, IF(AND(2=MATCH(LARGE('Raw Data'!G2220:J2220, 3), 'Raw Data'!G2220:J2220, 0), AND('Raw Data'!P2220-'Raw Data'!O2220&lt;4, 'Raw Data'!P2220-'Raw Data'!O2220&gt;0)), 'Raw Data'!H2220, 0))</f>
        <v/>
      </c>
      <c r="L2227">
        <f>IF(ISBLANK('Raw Data'!J2220), 0, IF(AND(1=MATCH(LARGE('Raw Data'!G2220:J2220, 3), 'Raw Data'!G2220:J2220, 0), AND('Raw Data'!O2220-'Raw Data'!P2220&lt;4, 'Raw Data'!O2220-'Raw Data'!P2220&gt;0)), 'Raw Data'!G2220, 0))</f>
        <v/>
      </c>
      <c r="M2227">
        <f>IF(ISBLANK('Raw Data'!J2220), 0, IF(AND(4=MATCH(LARGE('Raw Data'!G2220:J2220, 2), 'Raw Data'!G2220:J2220, 0), 'Raw Data'!P2220-'Raw Data'!O2220&gt;3), 'Raw Data'!J2220, 0))</f>
        <v/>
      </c>
      <c r="N2227">
        <f>IF(ISBLANK('Raw Data'!J2220), 0, IF(AND(3=MATCH(LARGE('Raw Data'!G2220:J2220, 2), 'Raw Data'!G2220:J2220, 0), 'Raw Data'!O2220-'Raw Data'!P2220&gt;3), 'Raw Data'!I2220, 0))</f>
        <v/>
      </c>
      <c r="O2227">
        <f>IF(ISBLANK('Raw Data'!J2220), 0, IF(AND(2=MATCH(LARGE('Raw Data'!G2220:J2220, 2), 'Raw Data'!G2220:J2220, 0), AND('Raw Data'!P2220-'Raw Data'!O2220&lt;4, 'Raw Data'!P2220-'Raw Data'!O2220&gt;0)), 'Raw Data'!H2220, 0))</f>
        <v/>
      </c>
      <c r="P2227">
        <f>IF(ISBLANK('Raw Data'!J2220), 0, IF(AND(1=MATCH(LARGE('Raw Data'!G2220:J2220, 2), 'Raw Data'!G2220:J2220, 0), AND('Raw Data'!O2220-'Raw Data'!P2220&lt;4, 'Raw Data'!O2220-'Raw Data'!P2220&gt;0)), 'Raw Data'!G2220, 0))</f>
        <v/>
      </c>
      <c r="Q2227">
        <f>IF(ISBLANK('Raw Data'!J2220), 0, IF(AND(4=MATCH(LARGE('Raw Data'!G2220:J2220, 1), 'Raw Data'!G2220:J2220, 0), 'Raw Data'!P2220-'Raw Data'!O2220&gt;3), 'Raw Data'!J2220, 0))</f>
        <v/>
      </c>
      <c r="R2227">
        <f>IF(ISBLANK('Raw Data'!J2220), 0, IF(AND(3=MATCH(LARGE('Raw Data'!G2220:J2220, 1), 'Raw Data'!G2220:J2220, 0), 'Raw Data'!O2220-'Raw Data'!P2220&gt;3), 'Raw Data'!I2220, 0))</f>
        <v/>
      </c>
      <c r="S2227">
        <f>IF(AND('Raw Data'!P2220-'Raw Data'!O2220&gt;4, 'Raw Data'!F2220&lt;'Raw Data'!C2220), 'Raw Data'!J2220, 0)</f>
        <v/>
      </c>
      <c r="T2227">
        <f>IF(AND('Raw Data'!O2220-'Raw Data'!P2220&gt;4, 'Raw Data'!F2220&gt;'Raw Data'!C2220), 'Raw Data'!I2220, 0)</f>
        <v/>
      </c>
      <c r="U2227">
        <f>IF(AND('Raw Data'!P2220-'Raw Data'!O2220&lt;3, 'Raw Data'!P2220&gt;'Raw Data'!O2220, 'Raw Data'!F2220&lt;'Raw Data'!C2220), 'Raw Data'!H2220, 0)</f>
        <v/>
      </c>
      <c r="V2227">
        <f>IF(AND('Raw Data'!P2220-'Raw Data'!O2220&lt;3, 'Raw Data'!P2220&gt;'Raw Data'!O2220, 'Raw Data'!F2220&gt;'Raw Data'!C2220), 'Raw Data'!G2220, 0)</f>
        <v/>
      </c>
    </row>
    <row r="2228">
      <c r="A2228">
        <f>IF(AND('Raw Data'!F2221&lt;'Raw Data'!C2221, 'Raw Data'!P2221&gt;'Raw Data'!O2221, 'Raw Data'!P2221-'Raw Data'!O2221&gt;3), 'Raw Data'!J2221, 0)</f>
        <v/>
      </c>
      <c r="B2228">
        <f>IF(AND('Raw Data'!C2221&lt;'Raw Data'!F2221, 'Raw Data'!O2221&gt;'Raw Data'!P2221, 'Raw Data'!O2221-'Raw Data'!P2221&gt;3), 'Raw Data'!I2221, 0)</f>
        <v/>
      </c>
      <c r="C2228">
        <f>IF(AND('Raw Data'!F2221&lt;'Raw Data'!C2221, 'Raw Data'!P2221&gt;'Raw Data'!O2221, 'Raw Data'!P2221-'Raw Data'!O2221&lt;4), 'Raw Data'!H2221, 0)</f>
        <v/>
      </c>
      <c r="D2228">
        <f>IF(AND('Raw Data'!C2221&lt;'Raw Data'!F2221, 'Raw Data'!O2221&gt;'Raw Data'!P2221, 'Raw Data'!O2221-'Raw Data'!P2221&lt;4), 'Raw Data'!G2221, 0)</f>
        <v/>
      </c>
      <c r="E2228">
        <f>IF(ISBLANK('Raw Data'!J2221), 0, IF(AND(4=MATCH(LARGE('Raw Data'!G2221:J2221, 4), 'Raw Data'!G2221:J2221, 0), 'Raw Data'!P2221-'Raw Data'!O2221&gt;3), 'Raw Data'!J2221, 0))</f>
        <v/>
      </c>
      <c r="F2228">
        <f>IF(ISBLANK('Raw Data'!J2221), 0, IF(AND(3=MATCH(LARGE('Raw Data'!G2221:J2221, 4), 'Raw Data'!G2221:J2221, 0), 'Raw Data'!O2221-'Raw Data'!P2221&gt;3), 'Raw Data'!I2221, 0))</f>
        <v/>
      </c>
      <c r="G2228">
        <f>IF(ISBLANK('Raw Data'!J2221), 0, IF(AND(2=MATCH(LARGE('Raw Data'!G2221:J2221, 4), 'Raw Data'!G2221:J2221, 0), AND('Raw Data'!P2221-'Raw Data'!O2221&lt;4, 'Raw Data'!P2221-'Raw Data'!O2221&gt;0)), 'Raw Data'!H2221, 0))</f>
        <v/>
      </c>
      <c r="H2228">
        <f>IF(ISBLANK('Raw Data'!J2221), 0, IF(AND(1=MATCH(LARGE('Raw Data'!G2221:J2221, 4), 'Raw Data'!G2221:J2221, 0), AND('Raw Data'!O2221-'Raw Data'!P2221&lt;4, 'Raw Data'!O2221-'Raw Data'!P2221&gt;0)), 'Raw Data'!G2221, 0))</f>
        <v/>
      </c>
      <c r="I2228">
        <f>IF(ISBLANK('Raw Data'!J2221), 0, IF(AND(4=MATCH(LARGE('Raw Data'!G2221:J2221, 3), 'Raw Data'!G2221:J2221, 0), 'Raw Data'!P2221-'Raw Data'!O2221&gt;3), 'Raw Data'!J2221, 0))</f>
        <v/>
      </c>
      <c r="J2228">
        <f>IF(ISBLANK('Raw Data'!J2221), 0, IF(AND(3=MATCH(LARGE('Raw Data'!G2221:J2221, 3), 'Raw Data'!G2221:J2221, 0), 'Raw Data'!O2221-'Raw Data'!P2221&gt;3), 'Raw Data'!I2221, 0))</f>
        <v/>
      </c>
      <c r="K2228">
        <f>IF(ISBLANK('Raw Data'!J2221), 0, IF(AND(2=MATCH(LARGE('Raw Data'!G2221:J2221, 3), 'Raw Data'!G2221:J2221, 0), AND('Raw Data'!P2221-'Raw Data'!O2221&lt;4, 'Raw Data'!P2221-'Raw Data'!O2221&gt;0)), 'Raw Data'!H2221, 0))</f>
        <v/>
      </c>
      <c r="L2228">
        <f>IF(ISBLANK('Raw Data'!J2221), 0, IF(AND(1=MATCH(LARGE('Raw Data'!G2221:J2221, 3), 'Raw Data'!G2221:J2221, 0), AND('Raw Data'!O2221-'Raw Data'!P2221&lt;4, 'Raw Data'!O2221-'Raw Data'!P2221&gt;0)), 'Raw Data'!G2221, 0))</f>
        <v/>
      </c>
      <c r="M2228">
        <f>IF(ISBLANK('Raw Data'!J2221), 0, IF(AND(4=MATCH(LARGE('Raw Data'!G2221:J2221, 2), 'Raw Data'!G2221:J2221, 0), 'Raw Data'!P2221-'Raw Data'!O2221&gt;3), 'Raw Data'!J2221, 0))</f>
        <v/>
      </c>
      <c r="N2228">
        <f>IF(ISBLANK('Raw Data'!J2221), 0, IF(AND(3=MATCH(LARGE('Raw Data'!G2221:J2221, 2), 'Raw Data'!G2221:J2221, 0), 'Raw Data'!O2221-'Raw Data'!P2221&gt;3), 'Raw Data'!I2221, 0))</f>
        <v/>
      </c>
      <c r="O2228">
        <f>IF(ISBLANK('Raw Data'!J2221), 0, IF(AND(2=MATCH(LARGE('Raw Data'!G2221:J2221, 2), 'Raw Data'!G2221:J2221, 0), AND('Raw Data'!P2221-'Raw Data'!O2221&lt;4, 'Raw Data'!P2221-'Raw Data'!O2221&gt;0)), 'Raw Data'!H2221, 0))</f>
        <v/>
      </c>
      <c r="P2228">
        <f>IF(ISBLANK('Raw Data'!J2221), 0, IF(AND(1=MATCH(LARGE('Raw Data'!G2221:J2221, 2), 'Raw Data'!G2221:J2221, 0), AND('Raw Data'!O2221-'Raw Data'!P2221&lt;4, 'Raw Data'!O2221-'Raw Data'!P2221&gt;0)), 'Raw Data'!G2221, 0))</f>
        <v/>
      </c>
      <c r="Q2228">
        <f>IF(ISBLANK('Raw Data'!J2221), 0, IF(AND(4=MATCH(LARGE('Raw Data'!G2221:J2221, 1), 'Raw Data'!G2221:J2221, 0), 'Raw Data'!P2221-'Raw Data'!O2221&gt;3), 'Raw Data'!J2221, 0))</f>
        <v/>
      </c>
      <c r="R2228">
        <f>IF(ISBLANK('Raw Data'!J2221), 0, IF(AND(3=MATCH(LARGE('Raw Data'!G2221:J2221, 1), 'Raw Data'!G2221:J2221, 0), 'Raw Data'!O2221-'Raw Data'!P2221&gt;3), 'Raw Data'!I2221, 0))</f>
        <v/>
      </c>
      <c r="S2228">
        <f>IF(AND('Raw Data'!P2221-'Raw Data'!O2221&gt;4, 'Raw Data'!F2221&lt;'Raw Data'!C2221), 'Raw Data'!J2221, 0)</f>
        <v/>
      </c>
      <c r="T2228">
        <f>IF(AND('Raw Data'!O2221-'Raw Data'!P2221&gt;4, 'Raw Data'!F2221&gt;'Raw Data'!C2221), 'Raw Data'!I2221, 0)</f>
        <v/>
      </c>
      <c r="U2228">
        <f>IF(AND('Raw Data'!P2221-'Raw Data'!O2221&lt;3, 'Raw Data'!P2221&gt;'Raw Data'!O2221, 'Raw Data'!F2221&lt;'Raw Data'!C2221), 'Raw Data'!H2221, 0)</f>
        <v/>
      </c>
      <c r="V2228">
        <f>IF(AND('Raw Data'!P2221-'Raw Data'!O2221&lt;3, 'Raw Data'!P2221&gt;'Raw Data'!O2221, 'Raw Data'!F2221&gt;'Raw Data'!C2221), 'Raw Data'!G2221, 0)</f>
        <v/>
      </c>
    </row>
    <row r="2229">
      <c r="A2229">
        <f>IF(AND('Raw Data'!F2222&lt;'Raw Data'!C2222, 'Raw Data'!P2222&gt;'Raw Data'!O2222, 'Raw Data'!P2222-'Raw Data'!O2222&gt;3), 'Raw Data'!J2222, 0)</f>
        <v/>
      </c>
      <c r="B2229">
        <f>IF(AND('Raw Data'!C2222&lt;'Raw Data'!F2222, 'Raw Data'!O2222&gt;'Raw Data'!P2222, 'Raw Data'!O2222-'Raw Data'!P2222&gt;3), 'Raw Data'!I2222, 0)</f>
        <v/>
      </c>
      <c r="C2229">
        <f>IF(AND('Raw Data'!F2222&lt;'Raw Data'!C2222, 'Raw Data'!P2222&gt;'Raw Data'!O2222, 'Raw Data'!P2222-'Raw Data'!O2222&lt;4), 'Raw Data'!H2222, 0)</f>
        <v/>
      </c>
      <c r="D2229">
        <f>IF(AND('Raw Data'!C2222&lt;'Raw Data'!F2222, 'Raw Data'!O2222&gt;'Raw Data'!P2222, 'Raw Data'!O2222-'Raw Data'!P2222&lt;4), 'Raw Data'!G2222, 0)</f>
        <v/>
      </c>
      <c r="E2229">
        <f>IF(ISBLANK('Raw Data'!J2222), 0, IF(AND(4=MATCH(LARGE('Raw Data'!G2222:J2222, 4), 'Raw Data'!G2222:J2222, 0), 'Raw Data'!P2222-'Raw Data'!O2222&gt;3), 'Raw Data'!J2222, 0))</f>
        <v/>
      </c>
      <c r="F2229">
        <f>IF(ISBLANK('Raw Data'!J2222), 0, IF(AND(3=MATCH(LARGE('Raw Data'!G2222:J2222, 4), 'Raw Data'!G2222:J2222, 0), 'Raw Data'!O2222-'Raw Data'!P2222&gt;3), 'Raw Data'!I2222, 0))</f>
        <v/>
      </c>
      <c r="G2229">
        <f>IF(ISBLANK('Raw Data'!J2222), 0, IF(AND(2=MATCH(LARGE('Raw Data'!G2222:J2222, 4), 'Raw Data'!G2222:J2222, 0), AND('Raw Data'!P2222-'Raw Data'!O2222&lt;4, 'Raw Data'!P2222-'Raw Data'!O2222&gt;0)), 'Raw Data'!H2222, 0))</f>
        <v/>
      </c>
      <c r="H2229">
        <f>IF(ISBLANK('Raw Data'!J2222), 0, IF(AND(1=MATCH(LARGE('Raw Data'!G2222:J2222, 4), 'Raw Data'!G2222:J2222, 0), AND('Raw Data'!O2222-'Raw Data'!P2222&lt;4, 'Raw Data'!O2222-'Raw Data'!P2222&gt;0)), 'Raw Data'!G2222, 0))</f>
        <v/>
      </c>
      <c r="I2229">
        <f>IF(ISBLANK('Raw Data'!J2222), 0, IF(AND(4=MATCH(LARGE('Raw Data'!G2222:J2222, 3), 'Raw Data'!G2222:J2222, 0), 'Raw Data'!P2222-'Raw Data'!O2222&gt;3), 'Raw Data'!J2222, 0))</f>
        <v/>
      </c>
      <c r="J2229">
        <f>IF(ISBLANK('Raw Data'!J2222), 0, IF(AND(3=MATCH(LARGE('Raw Data'!G2222:J2222, 3), 'Raw Data'!G2222:J2222, 0), 'Raw Data'!O2222-'Raw Data'!P2222&gt;3), 'Raw Data'!I2222, 0))</f>
        <v/>
      </c>
      <c r="K2229">
        <f>IF(ISBLANK('Raw Data'!J2222), 0, IF(AND(2=MATCH(LARGE('Raw Data'!G2222:J2222, 3), 'Raw Data'!G2222:J2222, 0), AND('Raw Data'!P2222-'Raw Data'!O2222&lt;4, 'Raw Data'!P2222-'Raw Data'!O2222&gt;0)), 'Raw Data'!H2222, 0))</f>
        <v/>
      </c>
      <c r="L2229">
        <f>IF(ISBLANK('Raw Data'!J2222), 0, IF(AND(1=MATCH(LARGE('Raw Data'!G2222:J2222, 3), 'Raw Data'!G2222:J2222, 0), AND('Raw Data'!O2222-'Raw Data'!P2222&lt;4, 'Raw Data'!O2222-'Raw Data'!P2222&gt;0)), 'Raw Data'!G2222, 0))</f>
        <v/>
      </c>
      <c r="M2229">
        <f>IF(ISBLANK('Raw Data'!J2222), 0, IF(AND(4=MATCH(LARGE('Raw Data'!G2222:J2222, 2), 'Raw Data'!G2222:J2222, 0), 'Raw Data'!P2222-'Raw Data'!O2222&gt;3), 'Raw Data'!J2222, 0))</f>
        <v/>
      </c>
      <c r="N2229">
        <f>IF(ISBLANK('Raw Data'!J2222), 0, IF(AND(3=MATCH(LARGE('Raw Data'!G2222:J2222, 2), 'Raw Data'!G2222:J2222, 0), 'Raw Data'!O2222-'Raw Data'!P2222&gt;3), 'Raw Data'!I2222, 0))</f>
        <v/>
      </c>
      <c r="O2229">
        <f>IF(ISBLANK('Raw Data'!J2222), 0, IF(AND(2=MATCH(LARGE('Raw Data'!G2222:J2222, 2), 'Raw Data'!G2222:J2222, 0), AND('Raw Data'!P2222-'Raw Data'!O2222&lt;4, 'Raw Data'!P2222-'Raw Data'!O2222&gt;0)), 'Raw Data'!H2222, 0))</f>
        <v/>
      </c>
      <c r="P2229">
        <f>IF(ISBLANK('Raw Data'!J2222), 0, IF(AND(1=MATCH(LARGE('Raw Data'!G2222:J2222, 2), 'Raw Data'!G2222:J2222, 0), AND('Raw Data'!O2222-'Raw Data'!P2222&lt;4, 'Raw Data'!O2222-'Raw Data'!P2222&gt;0)), 'Raw Data'!G2222, 0))</f>
        <v/>
      </c>
      <c r="Q2229">
        <f>IF(ISBLANK('Raw Data'!J2222), 0, IF(AND(4=MATCH(LARGE('Raw Data'!G2222:J2222, 1), 'Raw Data'!G2222:J2222, 0), 'Raw Data'!P2222-'Raw Data'!O2222&gt;3), 'Raw Data'!J2222, 0))</f>
        <v/>
      </c>
      <c r="R2229">
        <f>IF(ISBLANK('Raw Data'!J2222), 0, IF(AND(3=MATCH(LARGE('Raw Data'!G2222:J2222, 1), 'Raw Data'!G2222:J2222, 0), 'Raw Data'!O2222-'Raw Data'!P2222&gt;3), 'Raw Data'!I2222, 0))</f>
        <v/>
      </c>
      <c r="S2229">
        <f>IF(AND('Raw Data'!P2222-'Raw Data'!O2222&gt;4, 'Raw Data'!F2222&lt;'Raw Data'!C2222), 'Raw Data'!J2222, 0)</f>
        <v/>
      </c>
      <c r="T2229">
        <f>IF(AND('Raw Data'!O2222-'Raw Data'!P2222&gt;4, 'Raw Data'!F2222&gt;'Raw Data'!C2222), 'Raw Data'!I2222, 0)</f>
        <v/>
      </c>
      <c r="U2229">
        <f>IF(AND('Raw Data'!P2222-'Raw Data'!O2222&lt;3, 'Raw Data'!P2222&gt;'Raw Data'!O2222, 'Raw Data'!F2222&lt;'Raw Data'!C2222), 'Raw Data'!H2222, 0)</f>
        <v/>
      </c>
      <c r="V2229">
        <f>IF(AND('Raw Data'!P2222-'Raw Data'!O2222&lt;3, 'Raw Data'!P2222&gt;'Raw Data'!O2222, 'Raw Data'!F2222&gt;'Raw Data'!C2222), 'Raw Data'!G2222, 0)</f>
        <v/>
      </c>
    </row>
    <row r="2230">
      <c r="A2230">
        <f>IF(AND('Raw Data'!F2223&lt;'Raw Data'!C2223, 'Raw Data'!P2223&gt;'Raw Data'!O2223, 'Raw Data'!P2223-'Raw Data'!O2223&gt;3), 'Raw Data'!J2223, 0)</f>
        <v/>
      </c>
      <c r="B2230">
        <f>IF(AND('Raw Data'!C2223&lt;'Raw Data'!F2223, 'Raw Data'!O2223&gt;'Raw Data'!P2223, 'Raw Data'!O2223-'Raw Data'!P2223&gt;3), 'Raw Data'!I2223, 0)</f>
        <v/>
      </c>
      <c r="C2230">
        <f>IF(AND('Raw Data'!F2223&lt;'Raw Data'!C2223, 'Raw Data'!P2223&gt;'Raw Data'!O2223, 'Raw Data'!P2223-'Raw Data'!O2223&lt;4), 'Raw Data'!H2223, 0)</f>
        <v/>
      </c>
      <c r="D2230">
        <f>IF(AND('Raw Data'!C2223&lt;'Raw Data'!F2223, 'Raw Data'!O2223&gt;'Raw Data'!P2223, 'Raw Data'!O2223-'Raw Data'!P2223&lt;4), 'Raw Data'!G2223, 0)</f>
        <v/>
      </c>
      <c r="E2230">
        <f>IF(ISBLANK('Raw Data'!J2223), 0, IF(AND(4=MATCH(LARGE('Raw Data'!G2223:J2223, 4), 'Raw Data'!G2223:J2223, 0), 'Raw Data'!P2223-'Raw Data'!O2223&gt;3), 'Raw Data'!J2223, 0))</f>
        <v/>
      </c>
      <c r="F2230">
        <f>IF(ISBLANK('Raw Data'!J2223), 0, IF(AND(3=MATCH(LARGE('Raw Data'!G2223:J2223, 4), 'Raw Data'!G2223:J2223, 0), 'Raw Data'!O2223-'Raw Data'!P2223&gt;3), 'Raw Data'!I2223, 0))</f>
        <v/>
      </c>
      <c r="G2230">
        <f>IF(ISBLANK('Raw Data'!J2223), 0, IF(AND(2=MATCH(LARGE('Raw Data'!G2223:J2223, 4), 'Raw Data'!G2223:J2223, 0), AND('Raw Data'!P2223-'Raw Data'!O2223&lt;4, 'Raw Data'!P2223-'Raw Data'!O2223&gt;0)), 'Raw Data'!H2223, 0))</f>
        <v/>
      </c>
      <c r="H2230">
        <f>IF(ISBLANK('Raw Data'!J2223), 0, IF(AND(1=MATCH(LARGE('Raw Data'!G2223:J2223, 4), 'Raw Data'!G2223:J2223, 0), AND('Raw Data'!O2223-'Raw Data'!P2223&lt;4, 'Raw Data'!O2223-'Raw Data'!P2223&gt;0)), 'Raw Data'!G2223, 0))</f>
        <v/>
      </c>
      <c r="I2230">
        <f>IF(ISBLANK('Raw Data'!J2223), 0, IF(AND(4=MATCH(LARGE('Raw Data'!G2223:J2223, 3), 'Raw Data'!G2223:J2223, 0), 'Raw Data'!P2223-'Raw Data'!O2223&gt;3), 'Raw Data'!J2223, 0))</f>
        <v/>
      </c>
      <c r="J2230">
        <f>IF(ISBLANK('Raw Data'!J2223), 0, IF(AND(3=MATCH(LARGE('Raw Data'!G2223:J2223, 3), 'Raw Data'!G2223:J2223, 0), 'Raw Data'!O2223-'Raw Data'!P2223&gt;3), 'Raw Data'!I2223, 0))</f>
        <v/>
      </c>
      <c r="K2230">
        <f>IF(ISBLANK('Raw Data'!J2223), 0, IF(AND(2=MATCH(LARGE('Raw Data'!G2223:J2223, 3), 'Raw Data'!G2223:J2223, 0), AND('Raw Data'!P2223-'Raw Data'!O2223&lt;4, 'Raw Data'!P2223-'Raw Data'!O2223&gt;0)), 'Raw Data'!H2223, 0))</f>
        <v/>
      </c>
      <c r="L2230">
        <f>IF(ISBLANK('Raw Data'!J2223), 0, IF(AND(1=MATCH(LARGE('Raw Data'!G2223:J2223, 3), 'Raw Data'!G2223:J2223, 0), AND('Raw Data'!O2223-'Raw Data'!P2223&lt;4, 'Raw Data'!O2223-'Raw Data'!P2223&gt;0)), 'Raw Data'!G2223, 0))</f>
        <v/>
      </c>
      <c r="M2230">
        <f>IF(ISBLANK('Raw Data'!J2223), 0, IF(AND(4=MATCH(LARGE('Raw Data'!G2223:J2223, 2), 'Raw Data'!G2223:J2223, 0), 'Raw Data'!P2223-'Raw Data'!O2223&gt;3), 'Raw Data'!J2223, 0))</f>
        <v/>
      </c>
      <c r="N2230">
        <f>IF(ISBLANK('Raw Data'!J2223), 0, IF(AND(3=MATCH(LARGE('Raw Data'!G2223:J2223, 2), 'Raw Data'!G2223:J2223, 0), 'Raw Data'!O2223-'Raw Data'!P2223&gt;3), 'Raw Data'!I2223, 0))</f>
        <v/>
      </c>
      <c r="O2230">
        <f>IF(ISBLANK('Raw Data'!J2223), 0, IF(AND(2=MATCH(LARGE('Raw Data'!G2223:J2223, 2), 'Raw Data'!G2223:J2223, 0), AND('Raw Data'!P2223-'Raw Data'!O2223&lt;4, 'Raw Data'!P2223-'Raw Data'!O2223&gt;0)), 'Raw Data'!H2223, 0))</f>
        <v/>
      </c>
      <c r="P2230">
        <f>IF(ISBLANK('Raw Data'!J2223), 0, IF(AND(1=MATCH(LARGE('Raw Data'!G2223:J2223, 2), 'Raw Data'!G2223:J2223, 0), AND('Raw Data'!O2223-'Raw Data'!P2223&lt;4, 'Raw Data'!O2223-'Raw Data'!P2223&gt;0)), 'Raw Data'!G2223, 0))</f>
        <v/>
      </c>
      <c r="Q2230">
        <f>IF(ISBLANK('Raw Data'!J2223), 0, IF(AND(4=MATCH(LARGE('Raw Data'!G2223:J2223, 1), 'Raw Data'!G2223:J2223, 0), 'Raw Data'!P2223-'Raw Data'!O2223&gt;3), 'Raw Data'!J2223, 0))</f>
        <v/>
      </c>
      <c r="R2230">
        <f>IF(ISBLANK('Raw Data'!J2223), 0, IF(AND(3=MATCH(LARGE('Raw Data'!G2223:J2223, 1), 'Raw Data'!G2223:J2223, 0), 'Raw Data'!O2223-'Raw Data'!P2223&gt;3), 'Raw Data'!I2223, 0))</f>
        <v/>
      </c>
      <c r="S2230">
        <f>IF(AND('Raw Data'!P2223-'Raw Data'!O2223&gt;4, 'Raw Data'!F2223&lt;'Raw Data'!C2223), 'Raw Data'!J2223, 0)</f>
        <v/>
      </c>
      <c r="T2230">
        <f>IF(AND('Raw Data'!O2223-'Raw Data'!P2223&gt;4, 'Raw Data'!F2223&gt;'Raw Data'!C2223), 'Raw Data'!I2223, 0)</f>
        <v/>
      </c>
      <c r="U2230">
        <f>IF(AND('Raw Data'!P2223-'Raw Data'!O2223&lt;3, 'Raw Data'!P2223&gt;'Raw Data'!O2223, 'Raw Data'!F2223&lt;'Raw Data'!C2223), 'Raw Data'!H2223, 0)</f>
        <v/>
      </c>
      <c r="V2230">
        <f>IF(AND('Raw Data'!P2223-'Raw Data'!O2223&lt;3, 'Raw Data'!P2223&gt;'Raw Data'!O2223, 'Raw Data'!F2223&gt;'Raw Data'!C2223), 'Raw Data'!G2223, 0)</f>
        <v/>
      </c>
    </row>
    <row r="2231">
      <c r="A2231">
        <f>IF(AND('Raw Data'!F2224&lt;'Raw Data'!C2224, 'Raw Data'!P2224&gt;'Raw Data'!O2224, 'Raw Data'!P2224-'Raw Data'!O2224&gt;3), 'Raw Data'!J2224, 0)</f>
        <v/>
      </c>
      <c r="B2231">
        <f>IF(AND('Raw Data'!C2224&lt;'Raw Data'!F2224, 'Raw Data'!O2224&gt;'Raw Data'!P2224, 'Raw Data'!O2224-'Raw Data'!P2224&gt;3), 'Raw Data'!I2224, 0)</f>
        <v/>
      </c>
      <c r="C2231">
        <f>IF(AND('Raw Data'!F2224&lt;'Raw Data'!C2224, 'Raw Data'!P2224&gt;'Raw Data'!O2224, 'Raw Data'!P2224-'Raw Data'!O2224&lt;4), 'Raw Data'!H2224, 0)</f>
        <v/>
      </c>
      <c r="D2231">
        <f>IF(AND('Raw Data'!C2224&lt;'Raw Data'!F2224, 'Raw Data'!O2224&gt;'Raw Data'!P2224, 'Raw Data'!O2224-'Raw Data'!P2224&lt;4), 'Raw Data'!G2224, 0)</f>
        <v/>
      </c>
      <c r="E2231">
        <f>IF(ISBLANK('Raw Data'!J2224), 0, IF(AND(4=MATCH(LARGE('Raw Data'!G2224:J2224, 4), 'Raw Data'!G2224:J2224, 0), 'Raw Data'!P2224-'Raw Data'!O2224&gt;3), 'Raw Data'!J2224, 0))</f>
        <v/>
      </c>
      <c r="F2231">
        <f>IF(ISBLANK('Raw Data'!J2224), 0, IF(AND(3=MATCH(LARGE('Raw Data'!G2224:J2224, 4), 'Raw Data'!G2224:J2224, 0), 'Raw Data'!O2224-'Raw Data'!P2224&gt;3), 'Raw Data'!I2224, 0))</f>
        <v/>
      </c>
      <c r="G2231">
        <f>IF(ISBLANK('Raw Data'!J2224), 0, IF(AND(2=MATCH(LARGE('Raw Data'!G2224:J2224, 4), 'Raw Data'!G2224:J2224, 0), AND('Raw Data'!P2224-'Raw Data'!O2224&lt;4, 'Raw Data'!P2224-'Raw Data'!O2224&gt;0)), 'Raw Data'!H2224, 0))</f>
        <v/>
      </c>
      <c r="H2231">
        <f>IF(ISBLANK('Raw Data'!J2224), 0, IF(AND(1=MATCH(LARGE('Raw Data'!G2224:J2224, 4), 'Raw Data'!G2224:J2224, 0), AND('Raw Data'!O2224-'Raw Data'!P2224&lt;4, 'Raw Data'!O2224-'Raw Data'!P2224&gt;0)), 'Raw Data'!G2224, 0))</f>
        <v/>
      </c>
      <c r="I2231">
        <f>IF(ISBLANK('Raw Data'!J2224), 0, IF(AND(4=MATCH(LARGE('Raw Data'!G2224:J2224, 3), 'Raw Data'!G2224:J2224, 0), 'Raw Data'!P2224-'Raw Data'!O2224&gt;3), 'Raw Data'!J2224, 0))</f>
        <v/>
      </c>
      <c r="J2231">
        <f>IF(ISBLANK('Raw Data'!J2224), 0, IF(AND(3=MATCH(LARGE('Raw Data'!G2224:J2224, 3), 'Raw Data'!G2224:J2224, 0), 'Raw Data'!O2224-'Raw Data'!P2224&gt;3), 'Raw Data'!I2224, 0))</f>
        <v/>
      </c>
      <c r="K2231">
        <f>IF(ISBLANK('Raw Data'!J2224), 0, IF(AND(2=MATCH(LARGE('Raw Data'!G2224:J2224, 3), 'Raw Data'!G2224:J2224, 0), AND('Raw Data'!P2224-'Raw Data'!O2224&lt;4, 'Raw Data'!P2224-'Raw Data'!O2224&gt;0)), 'Raw Data'!H2224, 0))</f>
        <v/>
      </c>
      <c r="L2231">
        <f>IF(ISBLANK('Raw Data'!J2224), 0, IF(AND(1=MATCH(LARGE('Raw Data'!G2224:J2224, 3), 'Raw Data'!G2224:J2224, 0), AND('Raw Data'!O2224-'Raw Data'!P2224&lt;4, 'Raw Data'!O2224-'Raw Data'!P2224&gt;0)), 'Raw Data'!G2224, 0))</f>
        <v/>
      </c>
      <c r="M2231">
        <f>IF(ISBLANK('Raw Data'!J2224), 0, IF(AND(4=MATCH(LARGE('Raw Data'!G2224:J2224, 2), 'Raw Data'!G2224:J2224, 0), 'Raw Data'!P2224-'Raw Data'!O2224&gt;3), 'Raw Data'!J2224, 0))</f>
        <v/>
      </c>
      <c r="N2231">
        <f>IF(ISBLANK('Raw Data'!J2224), 0, IF(AND(3=MATCH(LARGE('Raw Data'!G2224:J2224, 2), 'Raw Data'!G2224:J2224, 0), 'Raw Data'!O2224-'Raw Data'!P2224&gt;3), 'Raw Data'!I2224, 0))</f>
        <v/>
      </c>
      <c r="O2231">
        <f>IF(ISBLANK('Raw Data'!J2224), 0, IF(AND(2=MATCH(LARGE('Raw Data'!G2224:J2224, 2), 'Raw Data'!G2224:J2224, 0), AND('Raw Data'!P2224-'Raw Data'!O2224&lt;4, 'Raw Data'!P2224-'Raw Data'!O2224&gt;0)), 'Raw Data'!H2224, 0))</f>
        <v/>
      </c>
      <c r="P2231">
        <f>IF(ISBLANK('Raw Data'!J2224), 0, IF(AND(1=MATCH(LARGE('Raw Data'!G2224:J2224, 2), 'Raw Data'!G2224:J2224, 0), AND('Raw Data'!O2224-'Raw Data'!P2224&lt;4, 'Raw Data'!O2224-'Raw Data'!P2224&gt;0)), 'Raw Data'!G2224, 0))</f>
        <v/>
      </c>
      <c r="Q2231">
        <f>IF(ISBLANK('Raw Data'!J2224), 0, IF(AND(4=MATCH(LARGE('Raw Data'!G2224:J2224, 1), 'Raw Data'!G2224:J2224, 0), 'Raw Data'!P2224-'Raw Data'!O2224&gt;3), 'Raw Data'!J2224, 0))</f>
        <v/>
      </c>
      <c r="R2231">
        <f>IF(ISBLANK('Raw Data'!J2224), 0, IF(AND(3=MATCH(LARGE('Raw Data'!G2224:J2224, 1), 'Raw Data'!G2224:J2224, 0), 'Raw Data'!O2224-'Raw Data'!P2224&gt;3), 'Raw Data'!I2224, 0))</f>
        <v/>
      </c>
      <c r="S2231">
        <f>IF(AND('Raw Data'!P2224-'Raw Data'!O2224&gt;4, 'Raw Data'!F2224&lt;'Raw Data'!C2224), 'Raw Data'!J2224, 0)</f>
        <v/>
      </c>
      <c r="T2231">
        <f>IF(AND('Raw Data'!O2224-'Raw Data'!P2224&gt;4, 'Raw Data'!F2224&gt;'Raw Data'!C2224), 'Raw Data'!I2224, 0)</f>
        <v/>
      </c>
      <c r="U2231">
        <f>IF(AND('Raw Data'!P2224-'Raw Data'!O2224&lt;3, 'Raw Data'!P2224&gt;'Raw Data'!O2224, 'Raw Data'!F2224&lt;'Raw Data'!C2224), 'Raw Data'!H2224, 0)</f>
        <v/>
      </c>
      <c r="V2231">
        <f>IF(AND('Raw Data'!P2224-'Raw Data'!O2224&lt;3, 'Raw Data'!P2224&gt;'Raw Data'!O2224, 'Raw Data'!F2224&gt;'Raw Data'!C2224), 'Raw Data'!G2224, 0)</f>
        <v/>
      </c>
    </row>
    <row r="2232">
      <c r="A2232">
        <f>IF(AND('Raw Data'!F2225&lt;'Raw Data'!C2225, 'Raw Data'!P2225&gt;'Raw Data'!O2225, 'Raw Data'!P2225-'Raw Data'!O2225&gt;3), 'Raw Data'!J2225, 0)</f>
        <v/>
      </c>
      <c r="B2232">
        <f>IF(AND('Raw Data'!C2225&lt;'Raw Data'!F2225, 'Raw Data'!O2225&gt;'Raw Data'!P2225, 'Raw Data'!O2225-'Raw Data'!P2225&gt;3), 'Raw Data'!I2225, 0)</f>
        <v/>
      </c>
      <c r="C2232">
        <f>IF(AND('Raw Data'!F2225&lt;'Raw Data'!C2225, 'Raw Data'!P2225&gt;'Raw Data'!O2225, 'Raw Data'!P2225-'Raw Data'!O2225&lt;4), 'Raw Data'!H2225, 0)</f>
        <v/>
      </c>
      <c r="D2232">
        <f>IF(AND('Raw Data'!C2225&lt;'Raw Data'!F2225, 'Raw Data'!O2225&gt;'Raw Data'!P2225, 'Raw Data'!O2225-'Raw Data'!P2225&lt;4), 'Raw Data'!G2225, 0)</f>
        <v/>
      </c>
      <c r="E2232">
        <f>IF(ISBLANK('Raw Data'!J2225), 0, IF(AND(4=MATCH(LARGE('Raw Data'!G2225:J2225, 4), 'Raw Data'!G2225:J2225, 0), 'Raw Data'!P2225-'Raw Data'!O2225&gt;3), 'Raw Data'!J2225, 0))</f>
        <v/>
      </c>
      <c r="F2232">
        <f>IF(ISBLANK('Raw Data'!J2225), 0, IF(AND(3=MATCH(LARGE('Raw Data'!G2225:J2225, 4), 'Raw Data'!G2225:J2225, 0), 'Raw Data'!O2225-'Raw Data'!P2225&gt;3), 'Raw Data'!I2225, 0))</f>
        <v/>
      </c>
      <c r="G2232">
        <f>IF(ISBLANK('Raw Data'!J2225), 0, IF(AND(2=MATCH(LARGE('Raw Data'!G2225:J2225, 4), 'Raw Data'!G2225:J2225, 0), AND('Raw Data'!P2225-'Raw Data'!O2225&lt;4, 'Raw Data'!P2225-'Raw Data'!O2225&gt;0)), 'Raw Data'!H2225, 0))</f>
        <v/>
      </c>
      <c r="H2232">
        <f>IF(ISBLANK('Raw Data'!J2225), 0, IF(AND(1=MATCH(LARGE('Raw Data'!G2225:J2225, 4), 'Raw Data'!G2225:J2225, 0), AND('Raw Data'!O2225-'Raw Data'!P2225&lt;4, 'Raw Data'!O2225-'Raw Data'!P2225&gt;0)), 'Raw Data'!G2225, 0))</f>
        <v/>
      </c>
      <c r="I2232">
        <f>IF(ISBLANK('Raw Data'!J2225), 0, IF(AND(4=MATCH(LARGE('Raw Data'!G2225:J2225, 3), 'Raw Data'!G2225:J2225, 0), 'Raw Data'!P2225-'Raw Data'!O2225&gt;3), 'Raw Data'!J2225, 0))</f>
        <v/>
      </c>
      <c r="J2232">
        <f>IF(ISBLANK('Raw Data'!J2225), 0, IF(AND(3=MATCH(LARGE('Raw Data'!G2225:J2225, 3), 'Raw Data'!G2225:J2225, 0), 'Raw Data'!O2225-'Raw Data'!P2225&gt;3), 'Raw Data'!I2225, 0))</f>
        <v/>
      </c>
      <c r="K2232">
        <f>IF(ISBLANK('Raw Data'!J2225), 0, IF(AND(2=MATCH(LARGE('Raw Data'!G2225:J2225, 3), 'Raw Data'!G2225:J2225, 0), AND('Raw Data'!P2225-'Raw Data'!O2225&lt;4, 'Raw Data'!P2225-'Raw Data'!O2225&gt;0)), 'Raw Data'!H2225, 0))</f>
        <v/>
      </c>
      <c r="L2232">
        <f>IF(ISBLANK('Raw Data'!J2225), 0, IF(AND(1=MATCH(LARGE('Raw Data'!G2225:J2225, 3), 'Raw Data'!G2225:J2225, 0), AND('Raw Data'!O2225-'Raw Data'!P2225&lt;4, 'Raw Data'!O2225-'Raw Data'!P2225&gt;0)), 'Raw Data'!G2225, 0))</f>
        <v/>
      </c>
      <c r="M2232">
        <f>IF(ISBLANK('Raw Data'!J2225), 0, IF(AND(4=MATCH(LARGE('Raw Data'!G2225:J2225, 2), 'Raw Data'!G2225:J2225, 0), 'Raw Data'!P2225-'Raw Data'!O2225&gt;3), 'Raw Data'!J2225, 0))</f>
        <v/>
      </c>
      <c r="N2232">
        <f>IF(ISBLANK('Raw Data'!J2225), 0, IF(AND(3=MATCH(LARGE('Raw Data'!G2225:J2225, 2), 'Raw Data'!G2225:J2225, 0), 'Raw Data'!O2225-'Raw Data'!P2225&gt;3), 'Raw Data'!I2225, 0))</f>
        <v/>
      </c>
      <c r="O2232">
        <f>IF(ISBLANK('Raw Data'!J2225), 0, IF(AND(2=MATCH(LARGE('Raw Data'!G2225:J2225, 2), 'Raw Data'!G2225:J2225, 0), AND('Raw Data'!P2225-'Raw Data'!O2225&lt;4, 'Raw Data'!P2225-'Raw Data'!O2225&gt;0)), 'Raw Data'!H2225, 0))</f>
        <v/>
      </c>
      <c r="P2232">
        <f>IF(ISBLANK('Raw Data'!J2225), 0, IF(AND(1=MATCH(LARGE('Raw Data'!G2225:J2225, 2), 'Raw Data'!G2225:J2225, 0), AND('Raw Data'!O2225-'Raw Data'!P2225&lt;4, 'Raw Data'!O2225-'Raw Data'!P2225&gt;0)), 'Raw Data'!G2225, 0))</f>
        <v/>
      </c>
      <c r="Q2232">
        <f>IF(ISBLANK('Raw Data'!J2225), 0, IF(AND(4=MATCH(LARGE('Raw Data'!G2225:J2225, 1), 'Raw Data'!G2225:J2225, 0), 'Raw Data'!P2225-'Raw Data'!O2225&gt;3), 'Raw Data'!J2225, 0))</f>
        <v/>
      </c>
      <c r="R2232">
        <f>IF(ISBLANK('Raw Data'!J2225), 0, IF(AND(3=MATCH(LARGE('Raw Data'!G2225:J2225, 1), 'Raw Data'!G2225:J2225, 0), 'Raw Data'!O2225-'Raw Data'!P2225&gt;3), 'Raw Data'!I2225, 0))</f>
        <v/>
      </c>
      <c r="S2232">
        <f>IF(AND('Raw Data'!P2225-'Raw Data'!O2225&gt;4, 'Raw Data'!F2225&lt;'Raw Data'!C2225), 'Raw Data'!J2225, 0)</f>
        <v/>
      </c>
      <c r="T2232">
        <f>IF(AND('Raw Data'!O2225-'Raw Data'!P2225&gt;4, 'Raw Data'!F2225&gt;'Raw Data'!C2225), 'Raw Data'!I2225, 0)</f>
        <v/>
      </c>
      <c r="U2232">
        <f>IF(AND('Raw Data'!P2225-'Raw Data'!O2225&lt;3, 'Raw Data'!P2225&gt;'Raw Data'!O2225, 'Raw Data'!F2225&lt;'Raw Data'!C2225), 'Raw Data'!H2225, 0)</f>
        <v/>
      </c>
      <c r="V2232">
        <f>IF(AND('Raw Data'!P2225-'Raw Data'!O2225&lt;3, 'Raw Data'!P2225&gt;'Raw Data'!O2225, 'Raw Data'!F2225&gt;'Raw Data'!C2225), 'Raw Data'!G2225, 0)</f>
        <v/>
      </c>
    </row>
    <row r="2233">
      <c r="A2233">
        <f>IF(AND('Raw Data'!F2226&lt;'Raw Data'!C2226, 'Raw Data'!P2226&gt;'Raw Data'!O2226, 'Raw Data'!P2226-'Raw Data'!O2226&gt;3), 'Raw Data'!J2226, 0)</f>
        <v/>
      </c>
      <c r="B2233">
        <f>IF(AND('Raw Data'!C2226&lt;'Raw Data'!F2226, 'Raw Data'!O2226&gt;'Raw Data'!P2226, 'Raw Data'!O2226-'Raw Data'!P2226&gt;3), 'Raw Data'!I2226, 0)</f>
        <v/>
      </c>
      <c r="C2233">
        <f>IF(AND('Raw Data'!F2226&lt;'Raw Data'!C2226, 'Raw Data'!P2226&gt;'Raw Data'!O2226, 'Raw Data'!P2226-'Raw Data'!O2226&lt;4), 'Raw Data'!H2226, 0)</f>
        <v/>
      </c>
      <c r="D2233">
        <f>IF(AND('Raw Data'!C2226&lt;'Raw Data'!F2226, 'Raw Data'!O2226&gt;'Raw Data'!P2226, 'Raw Data'!O2226-'Raw Data'!P2226&lt;4), 'Raw Data'!G2226, 0)</f>
        <v/>
      </c>
      <c r="E2233">
        <f>IF(ISBLANK('Raw Data'!J2226), 0, IF(AND(4=MATCH(LARGE('Raw Data'!G2226:J2226, 4), 'Raw Data'!G2226:J2226, 0), 'Raw Data'!P2226-'Raw Data'!O2226&gt;3), 'Raw Data'!J2226, 0))</f>
        <v/>
      </c>
      <c r="F2233">
        <f>IF(ISBLANK('Raw Data'!J2226), 0, IF(AND(3=MATCH(LARGE('Raw Data'!G2226:J2226, 4), 'Raw Data'!G2226:J2226, 0), 'Raw Data'!O2226-'Raw Data'!P2226&gt;3), 'Raw Data'!I2226, 0))</f>
        <v/>
      </c>
      <c r="G2233">
        <f>IF(ISBLANK('Raw Data'!J2226), 0, IF(AND(2=MATCH(LARGE('Raw Data'!G2226:J2226, 4), 'Raw Data'!G2226:J2226, 0), AND('Raw Data'!P2226-'Raw Data'!O2226&lt;4, 'Raw Data'!P2226-'Raw Data'!O2226&gt;0)), 'Raw Data'!H2226, 0))</f>
        <v/>
      </c>
      <c r="H2233">
        <f>IF(ISBLANK('Raw Data'!J2226), 0, IF(AND(1=MATCH(LARGE('Raw Data'!G2226:J2226, 4), 'Raw Data'!G2226:J2226, 0), AND('Raw Data'!O2226-'Raw Data'!P2226&lt;4, 'Raw Data'!O2226-'Raw Data'!P2226&gt;0)), 'Raw Data'!G2226, 0))</f>
        <v/>
      </c>
      <c r="I2233">
        <f>IF(ISBLANK('Raw Data'!J2226), 0, IF(AND(4=MATCH(LARGE('Raw Data'!G2226:J2226, 3), 'Raw Data'!G2226:J2226, 0), 'Raw Data'!P2226-'Raw Data'!O2226&gt;3), 'Raw Data'!J2226, 0))</f>
        <v/>
      </c>
      <c r="J2233">
        <f>IF(ISBLANK('Raw Data'!J2226), 0, IF(AND(3=MATCH(LARGE('Raw Data'!G2226:J2226, 3), 'Raw Data'!G2226:J2226, 0), 'Raw Data'!O2226-'Raw Data'!P2226&gt;3), 'Raw Data'!I2226, 0))</f>
        <v/>
      </c>
      <c r="K2233">
        <f>IF(ISBLANK('Raw Data'!J2226), 0, IF(AND(2=MATCH(LARGE('Raw Data'!G2226:J2226, 3), 'Raw Data'!G2226:J2226, 0), AND('Raw Data'!P2226-'Raw Data'!O2226&lt;4, 'Raw Data'!P2226-'Raw Data'!O2226&gt;0)), 'Raw Data'!H2226, 0))</f>
        <v/>
      </c>
      <c r="L2233">
        <f>IF(ISBLANK('Raw Data'!J2226), 0, IF(AND(1=MATCH(LARGE('Raw Data'!G2226:J2226, 3), 'Raw Data'!G2226:J2226, 0), AND('Raw Data'!O2226-'Raw Data'!P2226&lt;4, 'Raw Data'!O2226-'Raw Data'!P2226&gt;0)), 'Raw Data'!G2226, 0))</f>
        <v/>
      </c>
      <c r="M2233">
        <f>IF(ISBLANK('Raw Data'!J2226), 0, IF(AND(4=MATCH(LARGE('Raw Data'!G2226:J2226, 2), 'Raw Data'!G2226:J2226, 0), 'Raw Data'!P2226-'Raw Data'!O2226&gt;3), 'Raw Data'!J2226, 0))</f>
        <v/>
      </c>
      <c r="N2233">
        <f>IF(ISBLANK('Raw Data'!J2226), 0, IF(AND(3=MATCH(LARGE('Raw Data'!G2226:J2226, 2), 'Raw Data'!G2226:J2226, 0), 'Raw Data'!O2226-'Raw Data'!P2226&gt;3), 'Raw Data'!I2226, 0))</f>
        <v/>
      </c>
      <c r="O2233">
        <f>IF(ISBLANK('Raw Data'!J2226), 0, IF(AND(2=MATCH(LARGE('Raw Data'!G2226:J2226, 2), 'Raw Data'!G2226:J2226, 0), AND('Raw Data'!P2226-'Raw Data'!O2226&lt;4, 'Raw Data'!P2226-'Raw Data'!O2226&gt;0)), 'Raw Data'!H2226, 0))</f>
        <v/>
      </c>
      <c r="P2233">
        <f>IF(ISBLANK('Raw Data'!J2226), 0, IF(AND(1=MATCH(LARGE('Raw Data'!G2226:J2226, 2), 'Raw Data'!G2226:J2226, 0), AND('Raw Data'!O2226-'Raw Data'!P2226&lt;4, 'Raw Data'!O2226-'Raw Data'!P2226&gt;0)), 'Raw Data'!G2226, 0))</f>
        <v/>
      </c>
      <c r="Q2233">
        <f>IF(ISBLANK('Raw Data'!J2226), 0, IF(AND(4=MATCH(LARGE('Raw Data'!G2226:J2226, 1), 'Raw Data'!G2226:J2226, 0), 'Raw Data'!P2226-'Raw Data'!O2226&gt;3), 'Raw Data'!J2226, 0))</f>
        <v/>
      </c>
      <c r="R2233">
        <f>IF(ISBLANK('Raw Data'!J2226), 0, IF(AND(3=MATCH(LARGE('Raw Data'!G2226:J2226, 1), 'Raw Data'!G2226:J2226, 0), 'Raw Data'!O2226-'Raw Data'!P2226&gt;3), 'Raw Data'!I2226, 0))</f>
        <v/>
      </c>
      <c r="S2233">
        <f>IF(AND('Raw Data'!P2226-'Raw Data'!O2226&gt;4, 'Raw Data'!F2226&lt;'Raw Data'!C2226), 'Raw Data'!J2226, 0)</f>
        <v/>
      </c>
      <c r="T2233">
        <f>IF(AND('Raw Data'!O2226-'Raw Data'!P2226&gt;4, 'Raw Data'!F2226&gt;'Raw Data'!C2226), 'Raw Data'!I2226, 0)</f>
        <v/>
      </c>
      <c r="U2233">
        <f>IF(AND('Raw Data'!P2226-'Raw Data'!O2226&lt;3, 'Raw Data'!P2226&gt;'Raw Data'!O2226, 'Raw Data'!F2226&lt;'Raw Data'!C2226), 'Raw Data'!H2226, 0)</f>
        <v/>
      </c>
      <c r="V2233">
        <f>IF(AND('Raw Data'!P2226-'Raw Data'!O2226&lt;3, 'Raw Data'!P2226&gt;'Raw Data'!O2226, 'Raw Data'!F2226&gt;'Raw Data'!C2226), 'Raw Data'!G2226, 0)</f>
        <v/>
      </c>
    </row>
    <row r="2234">
      <c r="A2234">
        <f>IF(AND('Raw Data'!F2227&lt;'Raw Data'!C2227, 'Raw Data'!P2227&gt;'Raw Data'!O2227, 'Raw Data'!P2227-'Raw Data'!O2227&gt;3), 'Raw Data'!J2227, 0)</f>
        <v/>
      </c>
      <c r="B2234">
        <f>IF(AND('Raw Data'!C2227&lt;'Raw Data'!F2227, 'Raw Data'!O2227&gt;'Raw Data'!P2227, 'Raw Data'!O2227-'Raw Data'!P2227&gt;3), 'Raw Data'!I2227, 0)</f>
        <v/>
      </c>
      <c r="C2234">
        <f>IF(AND('Raw Data'!F2227&lt;'Raw Data'!C2227, 'Raw Data'!P2227&gt;'Raw Data'!O2227, 'Raw Data'!P2227-'Raw Data'!O2227&lt;4), 'Raw Data'!H2227, 0)</f>
        <v/>
      </c>
      <c r="D2234">
        <f>IF(AND('Raw Data'!C2227&lt;'Raw Data'!F2227, 'Raw Data'!O2227&gt;'Raw Data'!P2227, 'Raw Data'!O2227-'Raw Data'!P2227&lt;4), 'Raw Data'!G2227, 0)</f>
        <v/>
      </c>
      <c r="E2234">
        <f>IF(ISBLANK('Raw Data'!J2227), 0, IF(AND(4=MATCH(LARGE('Raw Data'!G2227:J2227, 4), 'Raw Data'!G2227:J2227, 0), 'Raw Data'!P2227-'Raw Data'!O2227&gt;3), 'Raw Data'!J2227, 0))</f>
        <v/>
      </c>
      <c r="F2234">
        <f>IF(ISBLANK('Raw Data'!J2227), 0, IF(AND(3=MATCH(LARGE('Raw Data'!G2227:J2227, 4), 'Raw Data'!G2227:J2227, 0), 'Raw Data'!O2227-'Raw Data'!P2227&gt;3), 'Raw Data'!I2227, 0))</f>
        <v/>
      </c>
      <c r="G2234">
        <f>IF(ISBLANK('Raw Data'!J2227), 0, IF(AND(2=MATCH(LARGE('Raw Data'!G2227:J2227, 4), 'Raw Data'!G2227:J2227, 0), AND('Raw Data'!P2227-'Raw Data'!O2227&lt;4, 'Raw Data'!P2227-'Raw Data'!O2227&gt;0)), 'Raw Data'!H2227, 0))</f>
        <v/>
      </c>
      <c r="H2234">
        <f>IF(ISBLANK('Raw Data'!J2227), 0, IF(AND(1=MATCH(LARGE('Raw Data'!G2227:J2227, 4), 'Raw Data'!G2227:J2227, 0), AND('Raw Data'!O2227-'Raw Data'!P2227&lt;4, 'Raw Data'!O2227-'Raw Data'!P2227&gt;0)), 'Raw Data'!G2227, 0))</f>
        <v/>
      </c>
      <c r="I2234">
        <f>IF(ISBLANK('Raw Data'!J2227), 0, IF(AND(4=MATCH(LARGE('Raw Data'!G2227:J2227, 3), 'Raw Data'!G2227:J2227, 0), 'Raw Data'!P2227-'Raw Data'!O2227&gt;3), 'Raw Data'!J2227, 0))</f>
        <v/>
      </c>
      <c r="J2234">
        <f>IF(ISBLANK('Raw Data'!J2227), 0, IF(AND(3=MATCH(LARGE('Raw Data'!G2227:J2227, 3), 'Raw Data'!G2227:J2227, 0), 'Raw Data'!O2227-'Raw Data'!P2227&gt;3), 'Raw Data'!I2227, 0))</f>
        <v/>
      </c>
      <c r="K2234">
        <f>IF(ISBLANK('Raw Data'!J2227), 0, IF(AND(2=MATCH(LARGE('Raw Data'!G2227:J2227, 3), 'Raw Data'!G2227:J2227, 0), AND('Raw Data'!P2227-'Raw Data'!O2227&lt;4, 'Raw Data'!P2227-'Raw Data'!O2227&gt;0)), 'Raw Data'!H2227, 0))</f>
        <v/>
      </c>
      <c r="L2234">
        <f>IF(ISBLANK('Raw Data'!J2227), 0, IF(AND(1=MATCH(LARGE('Raw Data'!G2227:J2227, 3), 'Raw Data'!G2227:J2227, 0), AND('Raw Data'!O2227-'Raw Data'!P2227&lt;4, 'Raw Data'!O2227-'Raw Data'!P2227&gt;0)), 'Raw Data'!G2227, 0))</f>
        <v/>
      </c>
      <c r="M2234">
        <f>IF(ISBLANK('Raw Data'!J2227), 0, IF(AND(4=MATCH(LARGE('Raw Data'!G2227:J2227, 2), 'Raw Data'!G2227:J2227, 0), 'Raw Data'!P2227-'Raw Data'!O2227&gt;3), 'Raw Data'!J2227, 0))</f>
        <v/>
      </c>
      <c r="N2234">
        <f>IF(ISBLANK('Raw Data'!J2227), 0, IF(AND(3=MATCH(LARGE('Raw Data'!G2227:J2227, 2), 'Raw Data'!G2227:J2227, 0), 'Raw Data'!O2227-'Raw Data'!P2227&gt;3), 'Raw Data'!I2227, 0))</f>
        <v/>
      </c>
      <c r="O2234">
        <f>IF(ISBLANK('Raw Data'!J2227), 0, IF(AND(2=MATCH(LARGE('Raw Data'!G2227:J2227, 2), 'Raw Data'!G2227:J2227, 0), AND('Raw Data'!P2227-'Raw Data'!O2227&lt;4, 'Raw Data'!P2227-'Raw Data'!O2227&gt;0)), 'Raw Data'!H2227, 0))</f>
        <v/>
      </c>
      <c r="P2234">
        <f>IF(ISBLANK('Raw Data'!J2227), 0, IF(AND(1=MATCH(LARGE('Raw Data'!G2227:J2227, 2), 'Raw Data'!G2227:J2227, 0), AND('Raw Data'!O2227-'Raw Data'!P2227&lt;4, 'Raw Data'!O2227-'Raw Data'!P2227&gt;0)), 'Raw Data'!G2227, 0))</f>
        <v/>
      </c>
      <c r="Q2234">
        <f>IF(ISBLANK('Raw Data'!J2227), 0, IF(AND(4=MATCH(LARGE('Raw Data'!G2227:J2227, 1), 'Raw Data'!G2227:J2227, 0), 'Raw Data'!P2227-'Raw Data'!O2227&gt;3), 'Raw Data'!J2227, 0))</f>
        <v/>
      </c>
      <c r="R2234">
        <f>IF(ISBLANK('Raw Data'!J2227), 0, IF(AND(3=MATCH(LARGE('Raw Data'!G2227:J2227, 1), 'Raw Data'!G2227:J2227, 0), 'Raw Data'!O2227-'Raw Data'!P2227&gt;3), 'Raw Data'!I2227, 0))</f>
        <v/>
      </c>
      <c r="S2234">
        <f>IF(AND('Raw Data'!P2227-'Raw Data'!O2227&gt;4, 'Raw Data'!F2227&lt;'Raw Data'!C2227), 'Raw Data'!J2227, 0)</f>
        <v/>
      </c>
      <c r="T2234">
        <f>IF(AND('Raw Data'!O2227-'Raw Data'!P2227&gt;4, 'Raw Data'!F2227&gt;'Raw Data'!C2227), 'Raw Data'!I2227, 0)</f>
        <v/>
      </c>
      <c r="U2234">
        <f>IF(AND('Raw Data'!P2227-'Raw Data'!O2227&lt;3, 'Raw Data'!P2227&gt;'Raw Data'!O2227, 'Raw Data'!F2227&lt;'Raw Data'!C2227), 'Raw Data'!H2227, 0)</f>
        <v/>
      </c>
      <c r="V2234">
        <f>IF(AND('Raw Data'!P2227-'Raw Data'!O2227&lt;3, 'Raw Data'!P2227&gt;'Raw Data'!O2227, 'Raw Data'!F2227&gt;'Raw Data'!C2227), 'Raw Data'!G2227, 0)</f>
        <v/>
      </c>
    </row>
    <row r="2235">
      <c r="A2235">
        <f>IF(AND('Raw Data'!F2228&lt;'Raw Data'!C2228, 'Raw Data'!P2228&gt;'Raw Data'!O2228, 'Raw Data'!P2228-'Raw Data'!O2228&gt;3), 'Raw Data'!J2228, 0)</f>
        <v/>
      </c>
      <c r="B2235">
        <f>IF(AND('Raw Data'!C2228&lt;'Raw Data'!F2228, 'Raw Data'!O2228&gt;'Raw Data'!P2228, 'Raw Data'!O2228-'Raw Data'!P2228&gt;3), 'Raw Data'!I2228, 0)</f>
        <v/>
      </c>
      <c r="C2235">
        <f>IF(AND('Raw Data'!F2228&lt;'Raw Data'!C2228, 'Raw Data'!P2228&gt;'Raw Data'!O2228, 'Raw Data'!P2228-'Raw Data'!O2228&lt;4), 'Raw Data'!H2228, 0)</f>
        <v/>
      </c>
      <c r="D2235">
        <f>IF(AND('Raw Data'!C2228&lt;'Raw Data'!F2228, 'Raw Data'!O2228&gt;'Raw Data'!P2228, 'Raw Data'!O2228-'Raw Data'!P2228&lt;4), 'Raw Data'!G2228, 0)</f>
        <v/>
      </c>
      <c r="E2235">
        <f>IF(ISBLANK('Raw Data'!J2228), 0, IF(AND(4=MATCH(LARGE('Raw Data'!G2228:J2228, 4), 'Raw Data'!G2228:J2228, 0), 'Raw Data'!P2228-'Raw Data'!O2228&gt;3), 'Raw Data'!J2228, 0))</f>
        <v/>
      </c>
      <c r="F2235">
        <f>IF(ISBLANK('Raw Data'!J2228), 0, IF(AND(3=MATCH(LARGE('Raw Data'!G2228:J2228, 4), 'Raw Data'!G2228:J2228, 0), 'Raw Data'!O2228-'Raw Data'!P2228&gt;3), 'Raw Data'!I2228, 0))</f>
        <v/>
      </c>
      <c r="G2235">
        <f>IF(ISBLANK('Raw Data'!J2228), 0, IF(AND(2=MATCH(LARGE('Raw Data'!G2228:J2228, 4), 'Raw Data'!G2228:J2228, 0), AND('Raw Data'!P2228-'Raw Data'!O2228&lt;4, 'Raw Data'!P2228-'Raw Data'!O2228&gt;0)), 'Raw Data'!H2228, 0))</f>
        <v/>
      </c>
      <c r="H2235">
        <f>IF(ISBLANK('Raw Data'!J2228), 0, IF(AND(1=MATCH(LARGE('Raw Data'!G2228:J2228, 4), 'Raw Data'!G2228:J2228, 0), AND('Raw Data'!O2228-'Raw Data'!P2228&lt;4, 'Raw Data'!O2228-'Raw Data'!P2228&gt;0)), 'Raw Data'!G2228, 0))</f>
        <v/>
      </c>
      <c r="I2235">
        <f>IF(ISBLANK('Raw Data'!J2228), 0, IF(AND(4=MATCH(LARGE('Raw Data'!G2228:J2228, 3), 'Raw Data'!G2228:J2228, 0), 'Raw Data'!P2228-'Raw Data'!O2228&gt;3), 'Raw Data'!J2228, 0))</f>
        <v/>
      </c>
      <c r="J2235">
        <f>IF(ISBLANK('Raw Data'!J2228), 0, IF(AND(3=MATCH(LARGE('Raw Data'!G2228:J2228, 3), 'Raw Data'!G2228:J2228, 0), 'Raw Data'!O2228-'Raw Data'!P2228&gt;3), 'Raw Data'!I2228, 0))</f>
        <v/>
      </c>
      <c r="K2235">
        <f>IF(ISBLANK('Raw Data'!J2228), 0, IF(AND(2=MATCH(LARGE('Raw Data'!G2228:J2228, 3), 'Raw Data'!G2228:J2228, 0), AND('Raw Data'!P2228-'Raw Data'!O2228&lt;4, 'Raw Data'!P2228-'Raw Data'!O2228&gt;0)), 'Raw Data'!H2228, 0))</f>
        <v/>
      </c>
      <c r="L2235">
        <f>IF(ISBLANK('Raw Data'!J2228), 0, IF(AND(1=MATCH(LARGE('Raw Data'!G2228:J2228, 3), 'Raw Data'!G2228:J2228, 0), AND('Raw Data'!O2228-'Raw Data'!P2228&lt;4, 'Raw Data'!O2228-'Raw Data'!P2228&gt;0)), 'Raw Data'!G2228, 0))</f>
        <v/>
      </c>
      <c r="M2235">
        <f>IF(ISBLANK('Raw Data'!J2228), 0, IF(AND(4=MATCH(LARGE('Raw Data'!G2228:J2228, 2), 'Raw Data'!G2228:J2228, 0), 'Raw Data'!P2228-'Raw Data'!O2228&gt;3), 'Raw Data'!J2228, 0))</f>
        <v/>
      </c>
      <c r="N2235">
        <f>IF(ISBLANK('Raw Data'!J2228), 0, IF(AND(3=MATCH(LARGE('Raw Data'!G2228:J2228, 2), 'Raw Data'!G2228:J2228, 0), 'Raw Data'!O2228-'Raw Data'!P2228&gt;3), 'Raw Data'!I2228, 0))</f>
        <v/>
      </c>
      <c r="O2235">
        <f>IF(ISBLANK('Raw Data'!J2228), 0, IF(AND(2=MATCH(LARGE('Raw Data'!G2228:J2228, 2), 'Raw Data'!G2228:J2228, 0), AND('Raw Data'!P2228-'Raw Data'!O2228&lt;4, 'Raw Data'!P2228-'Raw Data'!O2228&gt;0)), 'Raw Data'!H2228, 0))</f>
        <v/>
      </c>
      <c r="P2235">
        <f>IF(ISBLANK('Raw Data'!J2228), 0, IF(AND(1=MATCH(LARGE('Raw Data'!G2228:J2228, 2), 'Raw Data'!G2228:J2228, 0), AND('Raw Data'!O2228-'Raw Data'!P2228&lt;4, 'Raw Data'!O2228-'Raw Data'!P2228&gt;0)), 'Raw Data'!G2228, 0))</f>
        <v/>
      </c>
      <c r="Q2235">
        <f>IF(ISBLANK('Raw Data'!J2228), 0, IF(AND(4=MATCH(LARGE('Raw Data'!G2228:J2228, 1), 'Raw Data'!G2228:J2228, 0), 'Raw Data'!P2228-'Raw Data'!O2228&gt;3), 'Raw Data'!J2228, 0))</f>
        <v/>
      </c>
      <c r="R2235">
        <f>IF(ISBLANK('Raw Data'!J2228), 0, IF(AND(3=MATCH(LARGE('Raw Data'!G2228:J2228, 1), 'Raw Data'!G2228:J2228, 0), 'Raw Data'!O2228-'Raw Data'!P2228&gt;3), 'Raw Data'!I2228, 0))</f>
        <v/>
      </c>
      <c r="S2235">
        <f>IF(AND('Raw Data'!P2228-'Raw Data'!O2228&gt;4, 'Raw Data'!F2228&lt;'Raw Data'!C2228), 'Raw Data'!J2228, 0)</f>
        <v/>
      </c>
      <c r="T2235">
        <f>IF(AND('Raw Data'!O2228-'Raw Data'!P2228&gt;4, 'Raw Data'!F2228&gt;'Raw Data'!C2228), 'Raw Data'!I2228, 0)</f>
        <v/>
      </c>
      <c r="U2235">
        <f>IF(AND('Raw Data'!P2228-'Raw Data'!O2228&lt;3, 'Raw Data'!P2228&gt;'Raw Data'!O2228, 'Raw Data'!F2228&lt;'Raw Data'!C2228), 'Raw Data'!H2228, 0)</f>
        <v/>
      </c>
      <c r="V2235">
        <f>IF(AND('Raw Data'!P2228-'Raw Data'!O2228&lt;3, 'Raw Data'!P2228&gt;'Raw Data'!O2228, 'Raw Data'!F2228&gt;'Raw Data'!C2228), 'Raw Data'!G2228, 0)</f>
        <v/>
      </c>
    </row>
    <row r="2236">
      <c r="A2236">
        <f>IF(AND('Raw Data'!F2229&lt;'Raw Data'!C2229, 'Raw Data'!P2229&gt;'Raw Data'!O2229, 'Raw Data'!P2229-'Raw Data'!O2229&gt;3), 'Raw Data'!J2229, 0)</f>
        <v/>
      </c>
      <c r="B2236">
        <f>IF(AND('Raw Data'!C2229&lt;'Raw Data'!F2229, 'Raw Data'!O2229&gt;'Raw Data'!P2229, 'Raw Data'!O2229-'Raw Data'!P2229&gt;3), 'Raw Data'!I2229, 0)</f>
        <v/>
      </c>
      <c r="C2236">
        <f>IF(AND('Raw Data'!F2229&lt;'Raw Data'!C2229, 'Raw Data'!P2229&gt;'Raw Data'!O2229, 'Raw Data'!P2229-'Raw Data'!O2229&lt;4), 'Raw Data'!H2229, 0)</f>
        <v/>
      </c>
      <c r="D2236">
        <f>IF(AND('Raw Data'!C2229&lt;'Raw Data'!F2229, 'Raw Data'!O2229&gt;'Raw Data'!P2229, 'Raw Data'!O2229-'Raw Data'!P2229&lt;4), 'Raw Data'!G2229, 0)</f>
        <v/>
      </c>
      <c r="E2236">
        <f>IF(ISBLANK('Raw Data'!J2229), 0, IF(AND(4=MATCH(LARGE('Raw Data'!G2229:J2229, 4), 'Raw Data'!G2229:J2229, 0), 'Raw Data'!P2229-'Raw Data'!O2229&gt;3), 'Raw Data'!J2229, 0))</f>
        <v/>
      </c>
      <c r="F2236">
        <f>IF(ISBLANK('Raw Data'!J2229), 0, IF(AND(3=MATCH(LARGE('Raw Data'!G2229:J2229, 4), 'Raw Data'!G2229:J2229, 0), 'Raw Data'!O2229-'Raw Data'!P2229&gt;3), 'Raw Data'!I2229, 0))</f>
        <v/>
      </c>
      <c r="G2236">
        <f>IF(ISBLANK('Raw Data'!J2229), 0, IF(AND(2=MATCH(LARGE('Raw Data'!G2229:J2229, 4), 'Raw Data'!G2229:J2229, 0), AND('Raw Data'!P2229-'Raw Data'!O2229&lt;4, 'Raw Data'!P2229-'Raw Data'!O2229&gt;0)), 'Raw Data'!H2229, 0))</f>
        <v/>
      </c>
      <c r="H2236">
        <f>IF(ISBLANK('Raw Data'!J2229), 0, IF(AND(1=MATCH(LARGE('Raw Data'!G2229:J2229, 4), 'Raw Data'!G2229:J2229, 0), AND('Raw Data'!O2229-'Raw Data'!P2229&lt;4, 'Raw Data'!O2229-'Raw Data'!P2229&gt;0)), 'Raw Data'!G2229, 0))</f>
        <v/>
      </c>
      <c r="I2236">
        <f>IF(ISBLANK('Raw Data'!J2229), 0, IF(AND(4=MATCH(LARGE('Raw Data'!G2229:J2229, 3), 'Raw Data'!G2229:J2229, 0), 'Raw Data'!P2229-'Raw Data'!O2229&gt;3), 'Raw Data'!J2229, 0))</f>
        <v/>
      </c>
      <c r="J2236">
        <f>IF(ISBLANK('Raw Data'!J2229), 0, IF(AND(3=MATCH(LARGE('Raw Data'!G2229:J2229, 3), 'Raw Data'!G2229:J2229, 0), 'Raw Data'!O2229-'Raw Data'!P2229&gt;3), 'Raw Data'!I2229, 0))</f>
        <v/>
      </c>
      <c r="K2236">
        <f>IF(ISBLANK('Raw Data'!J2229), 0, IF(AND(2=MATCH(LARGE('Raw Data'!G2229:J2229, 3), 'Raw Data'!G2229:J2229, 0), AND('Raw Data'!P2229-'Raw Data'!O2229&lt;4, 'Raw Data'!P2229-'Raw Data'!O2229&gt;0)), 'Raw Data'!H2229, 0))</f>
        <v/>
      </c>
      <c r="L2236">
        <f>IF(ISBLANK('Raw Data'!J2229), 0, IF(AND(1=MATCH(LARGE('Raw Data'!G2229:J2229, 3), 'Raw Data'!G2229:J2229, 0), AND('Raw Data'!O2229-'Raw Data'!P2229&lt;4, 'Raw Data'!O2229-'Raw Data'!P2229&gt;0)), 'Raw Data'!G2229, 0))</f>
        <v/>
      </c>
      <c r="M2236">
        <f>IF(ISBLANK('Raw Data'!J2229), 0, IF(AND(4=MATCH(LARGE('Raw Data'!G2229:J2229, 2), 'Raw Data'!G2229:J2229, 0), 'Raw Data'!P2229-'Raw Data'!O2229&gt;3), 'Raw Data'!J2229, 0))</f>
        <v/>
      </c>
      <c r="N2236">
        <f>IF(ISBLANK('Raw Data'!J2229), 0, IF(AND(3=MATCH(LARGE('Raw Data'!G2229:J2229, 2), 'Raw Data'!G2229:J2229, 0), 'Raw Data'!O2229-'Raw Data'!P2229&gt;3), 'Raw Data'!I2229, 0))</f>
        <v/>
      </c>
      <c r="O2236">
        <f>IF(ISBLANK('Raw Data'!J2229), 0, IF(AND(2=MATCH(LARGE('Raw Data'!G2229:J2229, 2), 'Raw Data'!G2229:J2229, 0), AND('Raw Data'!P2229-'Raw Data'!O2229&lt;4, 'Raw Data'!P2229-'Raw Data'!O2229&gt;0)), 'Raw Data'!H2229, 0))</f>
        <v/>
      </c>
      <c r="P2236">
        <f>IF(ISBLANK('Raw Data'!J2229), 0, IF(AND(1=MATCH(LARGE('Raw Data'!G2229:J2229, 2), 'Raw Data'!G2229:J2229, 0), AND('Raw Data'!O2229-'Raw Data'!P2229&lt;4, 'Raw Data'!O2229-'Raw Data'!P2229&gt;0)), 'Raw Data'!G2229, 0))</f>
        <v/>
      </c>
      <c r="Q2236">
        <f>IF(ISBLANK('Raw Data'!J2229), 0, IF(AND(4=MATCH(LARGE('Raw Data'!G2229:J2229, 1), 'Raw Data'!G2229:J2229, 0), 'Raw Data'!P2229-'Raw Data'!O2229&gt;3), 'Raw Data'!J2229, 0))</f>
        <v/>
      </c>
      <c r="R2236">
        <f>IF(ISBLANK('Raw Data'!J2229), 0, IF(AND(3=MATCH(LARGE('Raw Data'!G2229:J2229, 1), 'Raw Data'!G2229:J2229, 0), 'Raw Data'!O2229-'Raw Data'!P2229&gt;3), 'Raw Data'!I2229, 0))</f>
        <v/>
      </c>
      <c r="S2236">
        <f>IF(AND('Raw Data'!P2229-'Raw Data'!O2229&gt;4, 'Raw Data'!F2229&lt;'Raw Data'!C2229), 'Raw Data'!J2229, 0)</f>
        <v/>
      </c>
      <c r="T2236">
        <f>IF(AND('Raw Data'!O2229-'Raw Data'!P2229&gt;4, 'Raw Data'!F2229&gt;'Raw Data'!C2229), 'Raw Data'!I2229, 0)</f>
        <v/>
      </c>
      <c r="U2236">
        <f>IF(AND('Raw Data'!P2229-'Raw Data'!O2229&lt;3, 'Raw Data'!P2229&gt;'Raw Data'!O2229, 'Raw Data'!F2229&lt;'Raw Data'!C2229), 'Raw Data'!H2229, 0)</f>
        <v/>
      </c>
      <c r="V2236">
        <f>IF(AND('Raw Data'!P2229-'Raw Data'!O2229&lt;3, 'Raw Data'!P2229&gt;'Raw Data'!O2229, 'Raw Data'!F2229&gt;'Raw Data'!C2229), 'Raw Data'!G2229, 0)</f>
        <v/>
      </c>
    </row>
    <row r="2237">
      <c r="A2237">
        <f>IF(AND('Raw Data'!F2230&lt;'Raw Data'!C2230, 'Raw Data'!P2230&gt;'Raw Data'!O2230, 'Raw Data'!P2230-'Raw Data'!O2230&gt;3), 'Raw Data'!J2230, 0)</f>
        <v/>
      </c>
      <c r="B2237">
        <f>IF(AND('Raw Data'!C2230&lt;'Raw Data'!F2230, 'Raw Data'!O2230&gt;'Raw Data'!P2230, 'Raw Data'!O2230-'Raw Data'!P2230&gt;3), 'Raw Data'!I2230, 0)</f>
        <v/>
      </c>
      <c r="C2237">
        <f>IF(AND('Raw Data'!F2230&lt;'Raw Data'!C2230, 'Raw Data'!P2230&gt;'Raw Data'!O2230, 'Raw Data'!P2230-'Raw Data'!O2230&lt;4), 'Raw Data'!H2230, 0)</f>
        <v/>
      </c>
      <c r="D2237">
        <f>IF(AND('Raw Data'!C2230&lt;'Raw Data'!F2230, 'Raw Data'!O2230&gt;'Raw Data'!P2230, 'Raw Data'!O2230-'Raw Data'!P2230&lt;4), 'Raw Data'!G2230, 0)</f>
        <v/>
      </c>
      <c r="E2237">
        <f>IF(ISBLANK('Raw Data'!J2230), 0, IF(AND(4=MATCH(LARGE('Raw Data'!G2230:J2230, 4), 'Raw Data'!G2230:J2230, 0), 'Raw Data'!P2230-'Raw Data'!O2230&gt;3), 'Raw Data'!J2230, 0))</f>
        <v/>
      </c>
      <c r="F2237">
        <f>IF(ISBLANK('Raw Data'!J2230), 0, IF(AND(3=MATCH(LARGE('Raw Data'!G2230:J2230, 4), 'Raw Data'!G2230:J2230, 0), 'Raw Data'!O2230-'Raw Data'!P2230&gt;3), 'Raw Data'!I2230, 0))</f>
        <v/>
      </c>
      <c r="G2237">
        <f>IF(ISBLANK('Raw Data'!J2230), 0, IF(AND(2=MATCH(LARGE('Raw Data'!G2230:J2230, 4), 'Raw Data'!G2230:J2230, 0), AND('Raw Data'!P2230-'Raw Data'!O2230&lt;4, 'Raw Data'!P2230-'Raw Data'!O2230&gt;0)), 'Raw Data'!H2230, 0))</f>
        <v/>
      </c>
      <c r="H2237">
        <f>IF(ISBLANK('Raw Data'!J2230), 0, IF(AND(1=MATCH(LARGE('Raw Data'!G2230:J2230, 4), 'Raw Data'!G2230:J2230, 0), AND('Raw Data'!O2230-'Raw Data'!P2230&lt;4, 'Raw Data'!O2230-'Raw Data'!P2230&gt;0)), 'Raw Data'!G2230, 0))</f>
        <v/>
      </c>
      <c r="I2237">
        <f>IF(ISBLANK('Raw Data'!J2230), 0, IF(AND(4=MATCH(LARGE('Raw Data'!G2230:J2230, 3), 'Raw Data'!G2230:J2230, 0), 'Raw Data'!P2230-'Raw Data'!O2230&gt;3), 'Raw Data'!J2230, 0))</f>
        <v/>
      </c>
      <c r="J2237">
        <f>IF(ISBLANK('Raw Data'!J2230), 0, IF(AND(3=MATCH(LARGE('Raw Data'!G2230:J2230, 3), 'Raw Data'!G2230:J2230, 0), 'Raw Data'!O2230-'Raw Data'!P2230&gt;3), 'Raw Data'!I2230, 0))</f>
        <v/>
      </c>
      <c r="K2237">
        <f>IF(ISBLANK('Raw Data'!J2230), 0, IF(AND(2=MATCH(LARGE('Raw Data'!G2230:J2230, 3), 'Raw Data'!G2230:J2230, 0), AND('Raw Data'!P2230-'Raw Data'!O2230&lt;4, 'Raw Data'!P2230-'Raw Data'!O2230&gt;0)), 'Raw Data'!H2230, 0))</f>
        <v/>
      </c>
      <c r="L2237">
        <f>IF(ISBLANK('Raw Data'!J2230), 0, IF(AND(1=MATCH(LARGE('Raw Data'!G2230:J2230, 3), 'Raw Data'!G2230:J2230, 0), AND('Raw Data'!O2230-'Raw Data'!P2230&lt;4, 'Raw Data'!O2230-'Raw Data'!P2230&gt;0)), 'Raw Data'!G2230, 0))</f>
        <v/>
      </c>
      <c r="M2237">
        <f>IF(ISBLANK('Raw Data'!J2230), 0, IF(AND(4=MATCH(LARGE('Raw Data'!G2230:J2230, 2), 'Raw Data'!G2230:J2230, 0), 'Raw Data'!P2230-'Raw Data'!O2230&gt;3), 'Raw Data'!J2230, 0))</f>
        <v/>
      </c>
      <c r="N2237">
        <f>IF(ISBLANK('Raw Data'!J2230), 0, IF(AND(3=MATCH(LARGE('Raw Data'!G2230:J2230, 2), 'Raw Data'!G2230:J2230, 0), 'Raw Data'!O2230-'Raw Data'!P2230&gt;3), 'Raw Data'!I2230, 0))</f>
        <v/>
      </c>
      <c r="O2237">
        <f>IF(ISBLANK('Raw Data'!J2230), 0, IF(AND(2=MATCH(LARGE('Raw Data'!G2230:J2230, 2), 'Raw Data'!G2230:J2230, 0), AND('Raw Data'!P2230-'Raw Data'!O2230&lt;4, 'Raw Data'!P2230-'Raw Data'!O2230&gt;0)), 'Raw Data'!H2230, 0))</f>
        <v/>
      </c>
      <c r="P2237">
        <f>IF(ISBLANK('Raw Data'!J2230), 0, IF(AND(1=MATCH(LARGE('Raw Data'!G2230:J2230, 2), 'Raw Data'!G2230:J2230, 0), AND('Raw Data'!O2230-'Raw Data'!P2230&lt;4, 'Raw Data'!O2230-'Raw Data'!P2230&gt;0)), 'Raw Data'!G2230, 0))</f>
        <v/>
      </c>
      <c r="Q2237">
        <f>IF(ISBLANK('Raw Data'!J2230), 0, IF(AND(4=MATCH(LARGE('Raw Data'!G2230:J2230, 1), 'Raw Data'!G2230:J2230, 0), 'Raw Data'!P2230-'Raw Data'!O2230&gt;3), 'Raw Data'!J2230, 0))</f>
        <v/>
      </c>
      <c r="R2237">
        <f>IF(ISBLANK('Raw Data'!J2230), 0, IF(AND(3=MATCH(LARGE('Raw Data'!G2230:J2230, 1), 'Raw Data'!G2230:J2230, 0), 'Raw Data'!O2230-'Raw Data'!P2230&gt;3), 'Raw Data'!I2230, 0))</f>
        <v/>
      </c>
      <c r="S2237">
        <f>IF(AND('Raw Data'!P2230-'Raw Data'!O2230&gt;4, 'Raw Data'!F2230&lt;'Raw Data'!C2230), 'Raw Data'!J2230, 0)</f>
        <v/>
      </c>
      <c r="T2237">
        <f>IF(AND('Raw Data'!O2230-'Raw Data'!P2230&gt;4, 'Raw Data'!F2230&gt;'Raw Data'!C2230), 'Raw Data'!I2230, 0)</f>
        <v/>
      </c>
      <c r="U2237">
        <f>IF(AND('Raw Data'!P2230-'Raw Data'!O2230&lt;3, 'Raw Data'!P2230&gt;'Raw Data'!O2230, 'Raw Data'!F2230&lt;'Raw Data'!C2230), 'Raw Data'!H2230, 0)</f>
        <v/>
      </c>
      <c r="V2237">
        <f>IF(AND('Raw Data'!P2230-'Raw Data'!O2230&lt;3, 'Raw Data'!P2230&gt;'Raw Data'!O2230, 'Raw Data'!F2230&gt;'Raw Data'!C2230), 'Raw Data'!G2230, 0)</f>
        <v/>
      </c>
    </row>
    <row r="2238">
      <c r="A2238">
        <f>IF(AND('Raw Data'!F2231&lt;'Raw Data'!C2231, 'Raw Data'!P2231&gt;'Raw Data'!O2231, 'Raw Data'!P2231-'Raw Data'!O2231&gt;3), 'Raw Data'!J2231, 0)</f>
        <v/>
      </c>
      <c r="B2238">
        <f>IF(AND('Raw Data'!C2231&lt;'Raw Data'!F2231, 'Raw Data'!O2231&gt;'Raw Data'!P2231, 'Raw Data'!O2231-'Raw Data'!P2231&gt;3), 'Raw Data'!I2231, 0)</f>
        <v/>
      </c>
      <c r="C2238">
        <f>IF(AND('Raw Data'!F2231&lt;'Raw Data'!C2231, 'Raw Data'!P2231&gt;'Raw Data'!O2231, 'Raw Data'!P2231-'Raw Data'!O2231&lt;4), 'Raw Data'!H2231, 0)</f>
        <v/>
      </c>
      <c r="D2238">
        <f>IF(AND('Raw Data'!C2231&lt;'Raw Data'!F2231, 'Raw Data'!O2231&gt;'Raw Data'!P2231, 'Raw Data'!O2231-'Raw Data'!P2231&lt;4), 'Raw Data'!G2231, 0)</f>
        <v/>
      </c>
      <c r="E2238">
        <f>IF(ISBLANK('Raw Data'!J2231), 0, IF(AND(4=MATCH(LARGE('Raw Data'!G2231:J2231, 4), 'Raw Data'!G2231:J2231, 0), 'Raw Data'!P2231-'Raw Data'!O2231&gt;3), 'Raw Data'!J2231, 0))</f>
        <v/>
      </c>
      <c r="F2238">
        <f>IF(ISBLANK('Raw Data'!J2231), 0, IF(AND(3=MATCH(LARGE('Raw Data'!G2231:J2231, 4), 'Raw Data'!G2231:J2231, 0), 'Raw Data'!O2231-'Raw Data'!P2231&gt;3), 'Raw Data'!I2231, 0))</f>
        <v/>
      </c>
      <c r="G2238">
        <f>IF(ISBLANK('Raw Data'!J2231), 0, IF(AND(2=MATCH(LARGE('Raw Data'!G2231:J2231, 4), 'Raw Data'!G2231:J2231, 0), AND('Raw Data'!P2231-'Raw Data'!O2231&lt;4, 'Raw Data'!P2231-'Raw Data'!O2231&gt;0)), 'Raw Data'!H2231, 0))</f>
        <v/>
      </c>
      <c r="H2238">
        <f>IF(ISBLANK('Raw Data'!J2231), 0, IF(AND(1=MATCH(LARGE('Raw Data'!G2231:J2231, 4), 'Raw Data'!G2231:J2231, 0), AND('Raw Data'!O2231-'Raw Data'!P2231&lt;4, 'Raw Data'!O2231-'Raw Data'!P2231&gt;0)), 'Raw Data'!G2231, 0))</f>
        <v/>
      </c>
      <c r="I2238">
        <f>IF(ISBLANK('Raw Data'!J2231), 0, IF(AND(4=MATCH(LARGE('Raw Data'!G2231:J2231, 3), 'Raw Data'!G2231:J2231, 0), 'Raw Data'!P2231-'Raw Data'!O2231&gt;3), 'Raw Data'!J2231, 0))</f>
        <v/>
      </c>
      <c r="J2238">
        <f>IF(ISBLANK('Raw Data'!J2231), 0, IF(AND(3=MATCH(LARGE('Raw Data'!G2231:J2231, 3), 'Raw Data'!G2231:J2231, 0), 'Raw Data'!O2231-'Raw Data'!P2231&gt;3), 'Raw Data'!I2231, 0))</f>
        <v/>
      </c>
      <c r="K2238">
        <f>IF(ISBLANK('Raw Data'!J2231), 0, IF(AND(2=MATCH(LARGE('Raw Data'!G2231:J2231, 3), 'Raw Data'!G2231:J2231, 0), AND('Raw Data'!P2231-'Raw Data'!O2231&lt;4, 'Raw Data'!P2231-'Raw Data'!O2231&gt;0)), 'Raw Data'!H2231, 0))</f>
        <v/>
      </c>
      <c r="L2238">
        <f>IF(ISBLANK('Raw Data'!J2231), 0, IF(AND(1=MATCH(LARGE('Raw Data'!G2231:J2231, 3), 'Raw Data'!G2231:J2231, 0), AND('Raw Data'!O2231-'Raw Data'!P2231&lt;4, 'Raw Data'!O2231-'Raw Data'!P2231&gt;0)), 'Raw Data'!G2231, 0))</f>
        <v/>
      </c>
      <c r="M2238">
        <f>IF(ISBLANK('Raw Data'!J2231), 0, IF(AND(4=MATCH(LARGE('Raw Data'!G2231:J2231, 2), 'Raw Data'!G2231:J2231, 0), 'Raw Data'!P2231-'Raw Data'!O2231&gt;3), 'Raw Data'!J2231, 0))</f>
        <v/>
      </c>
      <c r="N2238">
        <f>IF(ISBLANK('Raw Data'!J2231), 0, IF(AND(3=MATCH(LARGE('Raw Data'!G2231:J2231, 2), 'Raw Data'!G2231:J2231, 0), 'Raw Data'!O2231-'Raw Data'!P2231&gt;3), 'Raw Data'!I2231, 0))</f>
        <v/>
      </c>
      <c r="O2238">
        <f>IF(ISBLANK('Raw Data'!J2231), 0, IF(AND(2=MATCH(LARGE('Raw Data'!G2231:J2231, 2), 'Raw Data'!G2231:J2231, 0), AND('Raw Data'!P2231-'Raw Data'!O2231&lt;4, 'Raw Data'!P2231-'Raw Data'!O2231&gt;0)), 'Raw Data'!H2231, 0))</f>
        <v/>
      </c>
      <c r="P2238">
        <f>IF(ISBLANK('Raw Data'!J2231), 0, IF(AND(1=MATCH(LARGE('Raw Data'!G2231:J2231, 2), 'Raw Data'!G2231:J2231, 0), AND('Raw Data'!O2231-'Raw Data'!P2231&lt;4, 'Raw Data'!O2231-'Raw Data'!P2231&gt;0)), 'Raw Data'!G2231, 0))</f>
        <v/>
      </c>
      <c r="Q2238">
        <f>IF(ISBLANK('Raw Data'!J2231), 0, IF(AND(4=MATCH(LARGE('Raw Data'!G2231:J2231, 1), 'Raw Data'!G2231:J2231, 0), 'Raw Data'!P2231-'Raw Data'!O2231&gt;3), 'Raw Data'!J2231, 0))</f>
        <v/>
      </c>
      <c r="R2238">
        <f>IF(ISBLANK('Raw Data'!J2231), 0, IF(AND(3=MATCH(LARGE('Raw Data'!G2231:J2231, 1), 'Raw Data'!G2231:J2231, 0), 'Raw Data'!O2231-'Raw Data'!P2231&gt;3), 'Raw Data'!I2231, 0))</f>
        <v/>
      </c>
      <c r="S2238">
        <f>IF(AND('Raw Data'!P2231-'Raw Data'!O2231&gt;4, 'Raw Data'!F2231&lt;'Raw Data'!C2231), 'Raw Data'!J2231, 0)</f>
        <v/>
      </c>
      <c r="T2238">
        <f>IF(AND('Raw Data'!O2231-'Raw Data'!P2231&gt;4, 'Raw Data'!F2231&gt;'Raw Data'!C2231), 'Raw Data'!I2231, 0)</f>
        <v/>
      </c>
      <c r="U2238">
        <f>IF(AND('Raw Data'!P2231-'Raw Data'!O2231&lt;3, 'Raw Data'!P2231&gt;'Raw Data'!O2231, 'Raw Data'!F2231&lt;'Raw Data'!C2231), 'Raw Data'!H2231, 0)</f>
        <v/>
      </c>
      <c r="V2238">
        <f>IF(AND('Raw Data'!P2231-'Raw Data'!O2231&lt;3, 'Raw Data'!P2231&gt;'Raw Data'!O2231, 'Raw Data'!F2231&gt;'Raw Data'!C2231), 'Raw Data'!G2231, 0)</f>
        <v/>
      </c>
    </row>
    <row r="2239">
      <c r="A2239">
        <f>IF(AND('Raw Data'!F2232&lt;'Raw Data'!C2232, 'Raw Data'!P2232&gt;'Raw Data'!O2232, 'Raw Data'!P2232-'Raw Data'!O2232&gt;3), 'Raw Data'!J2232, 0)</f>
        <v/>
      </c>
      <c r="B2239">
        <f>IF(AND('Raw Data'!C2232&lt;'Raw Data'!F2232, 'Raw Data'!O2232&gt;'Raw Data'!P2232, 'Raw Data'!O2232-'Raw Data'!P2232&gt;3), 'Raw Data'!I2232, 0)</f>
        <v/>
      </c>
      <c r="C2239">
        <f>IF(AND('Raw Data'!F2232&lt;'Raw Data'!C2232, 'Raw Data'!P2232&gt;'Raw Data'!O2232, 'Raw Data'!P2232-'Raw Data'!O2232&lt;4), 'Raw Data'!H2232, 0)</f>
        <v/>
      </c>
      <c r="D2239">
        <f>IF(AND('Raw Data'!C2232&lt;'Raw Data'!F2232, 'Raw Data'!O2232&gt;'Raw Data'!P2232, 'Raw Data'!O2232-'Raw Data'!P2232&lt;4), 'Raw Data'!G2232, 0)</f>
        <v/>
      </c>
      <c r="E2239">
        <f>IF(ISBLANK('Raw Data'!J2232), 0, IF(AND(4=MATCH(LARGE('Raw Data'!G2232:J2232, 4), 'Raw Data'!G2232:J2232, 0), 'Raw Data'!P2232-'Raw Data'!O2232&gt;3), 'Raw Data'!J2232, 0))</f>
        <v/>
      </c>
      <c r="F2239">
        <f>IF(ISBLANK('Raw Data'!J2232), 0, IF(AND(3=MATCH(LARGE('Raw Data'!G2232:J2232, 4), 'Raw Data'!G2232:J2232, 0), 'Raw Data'!O2232-'Raw Data'!P2232&gt;3), 'Raw Data'!I2232, 0))</f>
        <v/>
      </c>
      <c r="G2239">
        <f>IF(ISBLANK('Raw Data'!J2232), 0, IF(AND(2=MATCH(LARGE('Raw Data'!G2232:J2232, 4), 'Raw Data'!G2232:J2232, 0), AND('Raw Data'!P2232-'Raw Data'!O2232&lt;4, 'Raw Data'!P2232-'Raw Data'!O2232&gt;0)), 'Raw Data'!H2232, 0))</f>
        <v/>
      </c>
      <c r="H2239">
        <f>IF(ISBLANK('Raw Data'!J2232), 0, IF(AND(1=MATCH(LARGE('Raw Data'!G2232:J2232, 4), 'Raw Data'!G2232:J2232, 0), AND('Raw Data'!O2232-'Raw Data'!P2232&lt;4, 'Raw Data'!O2232-'Raw Data'!P2232&gt;0)), 'Raw Data'!G2232, 0))</f>
        <v/>
      </c>
      <c r="I2239">
        <f>IF(ISBLANK('Raw Data'!J2232), 0, IF(AND(4=MATCH(LARGE('Raw Data'!G2232:J2232, 3), 'Raw Data'!G2232:J2232, 0), 'Raw Data'!P2232-'Raw Data'!O2232&gt;3), 'Raw Data'!J2232, 0))</f>
        <v/>
      </c>
      <c r="J2239">
        <f>IF(ISBLANK('Raw Data'!J2232), 0, IF(AND(3=MATCH(LARGE('Raw Data'!G2232:J2232, 3), 'Raw Data'!G2232:J2232, 0), 'Raw Data'!O2232-'Raw Data'!P2232&gt;3), 'Raw Data'!I2232, 0))</f>
        <v/>
      </c>
      <c r="K2239">
        <f>IF(ISBLANK('Raw Data'!J2232), 0, IF(AND(2=MATCH(LARGE('Raw Data'!G2232:J2232, 3), 'Raw Data'!G2232:J2232, 0), AND('Raw Data'!P2232-'Raw Data'!O2232&lt;4, 'Raw Data'!P2232-'Raw Data'!O2232&gt;0)), 'Raw Data'!H2232, 0))</f>
        <v/>
      </c>
      <c r="L2239">
        <f>IF(ISBLANK('Raw Data'!J2232), 0, IF(AND(1=MATCH(LARGE('Raw Data'!G2232:J2232, 3), 'Raw Data'!G2232:J2232, 0), AND('Raw Data'!O2232-'Raw Data'!P2232&lt;4, 'Raw Data'!O2232-'Raw Data'!P2232&gt;0)), 'Raw Data'!G2232, 0))</f>
        <v/>
      </c>
      <c r="M2239">
        <f>IF(ISBLANK('Raw Data'!J2232), 0, IF(AND(4=MATCH(LARGE('Raw Data'!G2232:J2232, 2), 'Raw Data'!G2232:J2232, 0), 'Raw Data'!P2232-'Raw Data'!O2232&gt;3), 'Raw Data'!J2232, 0))</f>
        <v/>
      </c>
      <c r="N2239">
        <f>IF(ISBLANK('Raw Data'!J2232), 0, IF(AND(3=MATCH(LARGE('Raw Data'!G2232:J2232, 2), 'Raw Data'!G2232:J2232, 0), 'Raw Data'!O2232-'Raw Data'!P2232&gt;3), 'Raw Data'!I2232, 0))</f>
        <v/>
      </c>
      <c r="O2239">
        <f>IF(ISBLANK('Raw Data'!J2232), 0, IF(AND(2=MATCH(LARGE('Raw Data'!G2232:J2232, 2), 'Raw Data'!G2232:J2232, 0), AND('Raw Data'!P2232-'Raw Data'!O2232&lt;4, 'Raw Data'!P2232-'Raw Data'!O2232&gt;0)), 'Raw Data'!H2232, 0))</f>
        <v/>
      </c>
      <c r="P2239">
        <f>IF(ISBLANK('Raw Data'!J2232), 0, IF(AND(1=MATCH(LARGE('Raw Data'!G2232:J2232, 2), 'Raw Data'!G2232:J2232, 0), AND('Raw Data'!O2232-'Raw Data'!P2232&lt;4, 'Raw Data'!O2232-'Raw Data'!P2232&gt;0)), 'Raw Data'!G2232, 0))</f>
        <v/>
      </c>
      <c r="Q2239">
        <f>IF(ISBLANK('Raw Data'!J2232), 0, IF(AND(4=MATCH(LARGE('Raw Data'!G2232:J2232, 1), 'Raw Data'!G2232:J2232, 0), 'Raw Data'!P2232-'Raw Data'!O2232&gt;3), 'Raw Data'!J2232, 0))</f>
        <v/>
      </c>
      <c r="R2239">
        <f>IF(ISBLANK('Raw Data'!J2232), 0, IF(AND(3=MATCH(LARGE('Raw Data'!G2232:J2232, 1), 'Raw Data'!G2232:J2232, 0), 'Raw Data'!O2232-'Raw Data'!P2232&gt;3), 'Raw Data'!I2232, 0))</f>
        <v/>
      </c>
      <c r="S2239">
        <f>IF(AND('Raw Data'!P2232-'Raw Data'!O2232&gt;4, 'Raw Data'!F2232&lt;'Raw Data'!C2232), 'Raw Data'!J2232, 0)</f>
        <v/>
      </c>
      <c r="T2239">
        <f>IF(AND('Raw Data'!O2232-'Raw Data'!P2232&gt;4, 'Raw Data'!F2232&gt;'Raw Data'!C2232), 'Raw Data'!I2232, 0)</f>
        <v/>
      </c>
      <c r="U2239">
        <f>IF(AND('Raw Data'!P2232-'Raw Data'!O2232&lt;3, 'Raw Data'!P2232&gt;'Raw Data'!O2232, 'Raw Data'!F2232&lt;'Raw Data'!C2232), 'Raw Data'!H2232, 0)</f>
        <v/>
      </c>
      <c r="V2239">
        <f>IF(AND('Raw Data'!P2232-'Raw Data'!O2232&lt;3, 'Raw Data'!P2232&gt;'Raw Data'!O2232, 'Raw Data'!F2232&gt;'Raw Data'!C2232), 'Raw Data'!G2232, 0)</f>
        <v/>
      </c>
    </row>
    <row r="2240">
      <c r="A2240">
        <f>IF(AND('Raw Data'!F2233&lt;'Raw Data'!C2233, 'Raw Data'!P2233&gt;'Raw Data'!O2233, 'Raw Data'!P2233-'Raw Data'!O2233&gt;3), 'Raw Data'!J2233, 0)</f>
        <v/>
      </c>
      <c r="B2240">
        <f>IF(AND('Raw Data'!C2233&lt;'Raw Data'!F2233, 'Raw Data'!O2233&gt;'Raw Data'!P2233, 'Raw Data'!O2233-'Raw Data'!P2233&gt;3), 'Raw Data'!I2233, 0)</f>
        <v/>
      </c>
      <c r="C2240">
        <f>IF(AND('Raw Data'!F2233&lt;'Raw Data'!C2233, 'Raw Data'!P2233&gt;'Raw Data'!O2233, 'Raw Data'!P2233-'Raw Data'!O2233&lt;4), 'Raw Data'!H2233, 0)</f>
        <v/>
      </c>
      <c r="D2240">
        <f>IF(AND('Raw Data'!C2233&lt;'Raw Data'!F2233, 'Raw Data'!O2233&gt;'Raw Data'!P2233, 'Raw Data'!O2233-'Raw Data'!P2233&lt;4), 'Raw Data'!G2233, 0)</f>
        <v/>
      </c>
      <c r="E2240">
        <f>IF(ISBLANK('Raw Data'!J2233), 0, IF(AND(4=MATCH(LARGE('Raw Data'!G2233:J2233, 4), 'Raw Data'!G2233:J2233, 0), 'Raw Data'!P2233-'Raw Data'!O2233&gt;3), 'Raw Data'!J2233, 0))</f>
        <v/>
      </c>
      <c r="F2240">
        <f>IF(ISBLANK('Raw Data'!J2233), 0, IF(AND(3=MATCH(LARGE('Raw Data'!G2233:J2233, 4), 'Raw Data'!G2233:J2233, 0), 'Raw Data'!O2233-'Raw Data'!P2233&gt;3), 'Raw Data'!I2233, 0))</f>
        <v/>
      </c>
      <c r="G2240">
        <f>IF(ISBLANK('Raw Data'!J2233), 0, IF(AND(2=MATCH(LARGE('Raw Data'!G2233:J2233, 4), 'Raw Data'!G2233:J2233, 0), AND('Raw Data'!P2233-'Raw Data'!O2233&lt;4, 'Raw Data'!P2233-'Raw Data'!O2233&gt;0)), 'Raw Data'!H2233, 0))</f>
        <v/>
      </c>
      <c r="H2240">
        <f>IF(ISBLANK('Raw Data'!J2233), 0, IF(AND(1=MATCH(LARGE('Raw Data'!G2233:J2233, 4), 'Raw Data'!G2233:J2233, 0), AND('Raw Data'!O2233-'Raw Data'!P2233&lt;4, 'Raw Data'!O2233-'Raw Data'!P2233&gt;0)), 'Raw Data'!G2233, 0))</f>
        <v/>
      </c>
      <c r="I2240">
        <f>IF(ISBLANK('Raw Data'!J2233), 0, IF(AND(4=MATCH(LARGE('Raw Data'!G2233:J2233, 3), 'Raw Data'!G2233:J2233, 0), 'Raw Data'!P2233-'Raw Data'!O2233&gt;3), 'Raw Data'!J2233, 0))</f>
        <v/>
      </c>
      <c r="J2240">
        <f>IF(ISBLANK('Raw Data'!J2233), 0, IF(AND(3=MATCH(LARGE('Raw Data'!G2233:J2233, 3), 'Raw Data'!G2233:J2233, 0), 'Raw Data'!O2233-'Raw Data'!P2233&gt;3), 'Raw Data'!I2233, 0))</f>
        <v/>
      </c>
      <c r="K2240">
        <f>IF(ISBLANK('Raw Data'!J2233), 0, IF(AND(2=MATCH(LARGE('Raw Data'!G2233:J2233, 3), 'Raw Data'!G2233:J2233, 0), AND('Raw Data'!P2233-'Raw Data'!O2233&lt;4, 'Raw Data'!P2233-'Raw Data'!O2233&gt;0)), 'Raw Data'!H2233, 0))</f>
        <v/>
      </c>
      <c r="L2240">
        <f>IF(ISBLANK('Raw Data'!J2233), 0, IF(AND(1=MATCH(LARGE('Raw Data'!G2233:J2233, 3), 'Raw Data'!G2233:J2233, 0), AND('Raw Data'!O2233-'Raw Data'!P2233&lt;4, 'Raw Data'!O2233-'Raw Data'!P2233&gt;0)), 'Raw Data'!G2233, 0))</f>
        <v/>
      </c>
      <c r="M2240">
        <f>IF(ISBLANK('Raw Data'!J2233), 0, IF(AND(4=MATCH(LARGE('Raw Data'!G2233:J2233, 2), 'Raw Data'!G2233:J2233, 0), 'Raw Data'!P2233-'Raw Data'!O2233&gt;3), 'Raw Data'!J2233, 0))</f>
        <v/>
      </c>
      <c r="N2240">
        <f>IF(ISBLANK('Raw Data'!J2233), 0, IF(AND(3=MATCH(LARGE('Raw Data'!G2233:J2233, 2), 'Raw Data'!G2233:J2233, 0), 'Raw Data'!O2233-'Raw Data'!P2233&gt;3), 'Raw Data'!I2233, 0))</f>
        <v/>
      </c>
      <c r="O2240">
        <f>IF(ISBLANK('Raw Data'!J2233), 0, IF(AND(2=MATCH(LARGE('Raw Data'!G2233:J2233, 2), 'Raw Data'!G2233:J2233, 0), AND('Raw Data'!P2233-'Raw Data'!O2233&lt;4, 'Raw Data'!P2233-'Raw Data'!O2233&gt;0)), 'Raw Data'!H2233, 0))</f>
        <v/>
      </c>
      <c r="P2240">
        <f>IF(ISBLANK('Raw Data'!J2233), 0, IF(AND(1=MATCH(LARGE('Raw Data'!G2233:J2233, 2), 'Raw Data'!G2233:J2233, 0), AND('Raw Data'!O2233-'Raw Data'!P2233&lt;4, 'Raw Data'!O2233-'Raw Data'!P2233&gt;0)), 'Raw Data'!G2233, 0))</f>
        <v/>
      </c>
      <c r="Q2240">
        <f>IF(ISBLANK('Raw Data'!J2233), 0, IF(AND(4=MATCH(LARGE('Raw Data'!G2233:J2233, 1), 'Raw Data'!G2233:J2233, 0), 'Raw Data'!P2233-'Raw Data'!O2233&gt;3), 'Raw Data'!J2233, 0))</f>
        <v/>
      </c>
      <c r="R2240">
        <f>IF(ISBLANK('Raw Data'!J2233), 0, IF(AND(3=MATCH(LARGE('Raw Data'!G2233:J2233, 1), 'Raw Data'!G2233:J2233, 0), 'Raw Data'!O2233-'Raw Data'!P2233&gt;3), 'Raw Data'!I2233, 0))</f>
        <v/>
      </c>
      <c r="S2240">
        <f>IF(AND('Raw Data'!P2233-'Raw Data'!O2233&gt;4, 'Raw Data'!F2233&lt;'Raw Data'!C2233), 'Raw Data'!J2233, 0)</f>
        <v/>
      </c>
      <c r="T2240">
        <f>IF(AND('Raw Data'!O2233-'Raw Data'!P2233&gt;4, 'Raw Data'!F2233&gt;'Raw Data'!C2233), 'Raw Data'!I2233, 0)</f>
        <v/>
      </c>
      <c r="U2240">
        <f>IF(AND('Raw Data'!P2233-'Raw Data'!O2233&lt;3, 'Raw Data'!P2233&gt;'Raw Data'!O2233, 'Raw Data'!F2233&lt;'Raw Data'!C2233), 'Raw Data'!H2233, 0)</f>
        <v/>
      </c>
      <c r="V2240">
        <f>IF(AND('Raw Data'!P2233-'Raw Data'!O2233&lt;3, 'Raw Data'!P2233&gt;'Raw Data'!O2233, 'Raw Data'!F2233&gt;'Raw Data'!C2233), 'Raw Data'!G2233, 0)</f>
        <v/>
      </c>
    </row>
    <row r="2241">
      <c r="A2241">
        <f>IF(AND('Raw Data'!F2234&lt;'Raw Data'!C2234, 'Raw Data'!P2234&gt;'Raw Data'!O2234, 'Raw Data'!P2234-'Raw Data'!O2234&gt;3), 'Raw Data'!J2234, 0)</f>
        <v/>
      </c>
      <c r="B2241">
        <f>IF(AND('Raw Data'!C2234&lt;'Raw Data'!F2234, 'Raw Data'!O2234&gt;'Raw Data'!P2234, 'Raw Data'!O2234-'Raw Data'!P2234&gt;3), 'Raw Data'!I2234, 0)</f>
        <v/>
      </c>
      <c r="C2241">
        <f>IF(AND('Raw Data'!F2234&lt;'Raw Data'!C2234, 'Raw Data'!P2234&gt;'Raw Data'!O2234, 'Raw Data'!P2234-'Raw Data'!O2234&lt;4), 'Raw Data'!H2234, 0)</f>
        <v/>
      </c>
      <c r="D2241">
        <f>IF(AND('Raw Data'!C2234&lt;'Raw Data'!F2234, 'Raw Data'!O2234&gt;'Raw Data'!P2234, 'Raw Data'!O2234-'Raw Data'!P2234&lt;4), 'Raw Data'!G2234, 0)</f>
        <v/>
      </c>
      <c r="E2241">
        <f>IF(ISBLANK('Raw Data'!J2234), 0, IF(AND(4=MATCH(LARGE('Raw Data'!G2234:J2234, 4), 'Raw Data'!G2234:J2234, 0), 'Raw Data'!P2234-'Raw Data'!O2234&gt;3), 'Raw Data'!J2234, 0))</f>
        <v/>
      </c>
      <c r="F2241">
        <f>IF(ISBLANK('Raw Data'!J2234), 0, IF(AND(3=MATCH(LARGE('Raw Data'!G2234:J2234, 4), 'Raw Data'!G2234:J2234, 0), 'Raw Data'!O2234-'Raw Data'!P2234&gt;3), 'Raw Data'!I2234, 0))</f>
        <v/>
      </c>
      <c r="G2241">
        <f>IF(ISBLANK('Raw Data'!J2234), 0, IF(AND(2=MATCH(LARGE('Raw Data'!G2234:J2234, 4), 'Raw Data'!G2234:J2234, 0), AND('Raw Data'!P2234-'Raw Data'!O2234&lt;4, 'Raw Data'!P2234-'Raw Data'!O2234&gt;0)), 'Raw Data'!H2234, 0))</f>
        <v/>
      </c>
      <c r="H2241">
        <f>IF(ISBLANK('Raw Data'!J2234), 0, IF(AND(1=MATCH(LARGE('Raw Data'!G2234:J2234, 4), 'Raw Data'!G2234:J2234, 0), AND('Raw Data'!O2234-'Raw Data'!P2234&lt;4, 'Raw Data'!O2234-'Raw Data'!P2234&gt;0)), 'Raw Data'!G2234, 0))</f>
        <v/>
      </c>
      <c r="I2241">
        <f>IF(ISBLANK('Raw Data'!J2234), 0, IF(AND(4=MATCH(LARGE('Raw Data'!G2234:J2234, 3), 'Raw Data'!G2234:J2234, 0), 'Raw Data'!P2234-'Raw Data'!O2234&gt;3), 'Raw Data'!J2234, 0))</f>
        <v/>
      </c>
      <c r="J2241">
        <f>IF(ISBLANK('Raw Data'!J2234), 0, IF(AND(3=MATCH(LARGE('Raw Data'!G2234:J2234, 3), 'Raw Data'!G2234:J2234, 0), 'Raw Data'!O2234-'Raw Data'!P2234&gt;3), 'Raw Data'!I2234, 0))</f>
        <v/>
      </c>
      <c r="K2241">
        <f>IF(ISBLANK('Raw Data'!J2234), 0, IF(AND(2=MATCH(LARGE('Raw Data'!G2234:J2234, 3), 'Raw Data'!G2234:J2234, 0), AND('Raw Data'!P2234-'Raw Data'!O2234&lt;4, 'Raw Data'!P2234-'Raw Data'!O2234&gt;0)), 'Raw Data'!H2234, 0))</f>
        <v/>
      </c>
      <c r="L2241">
        <f>IF(ISBLANK('Raw Data'!J2234), 0, IF(AND(1=MATCH(LARGE('Raw Data'!G2234:J2234, 3), 'Raw Data'!G2234:J2234, 0), AND('Raw Data'!O2234-'Raw Data'!P2234&lt;4, 'Raw Data'!O2234-'Raw Data'!P2234&gt;0)), 'Raw Data'!G2234, 0))</f>
        <v/>
      </c>
      <c r="M2241">
        <f>IF(ISBLANK('Raw Data'!J2234), 0, IF(AND(4=MATCH(LARGE('Raw Data'!G2234:J2234, 2), 'Raw Data'!G2234:J2234, 0), 'Raw Data'!P2234-'Raw Data'!O2234&gt;3), 'Raw Data'!J2234, 0))</f>
        <v/>
      </c>
      <c r="N2241">
        <f>IF(ISBLANK('Raw Data'!J2234), 0, IF(AND(3=MATCH(LARGE('Raw Data'!G2234:J2234, 2), 'Raw Data'!G2234:J2234, 0), 'Raw Data'!O2234-'Raw Data'!P2234&gt;3), 'Raw Data'!I2234, 0))</f>
        <v/>
      </c>
      <c r="O2241">
        <f>IF(ISBLANK('Raw Data'!J2234), 0, IF(AND(2=MATCH(LARGE('Raw Data'!G2234:J2234, 2), 'Raw Data'!G2234:J2234, 0), AND('Raw Data'!P2234-'Raw Data'!O2234&lt;4, 'Raw Data'!P2234-'Raw Data'!O2234&gt;0)), 'Raw Data'!H2234, 0))</f>
        <v/>
      </c>
      <c r="P2241">
        <f>IF(ISBLANK('Raw Data'!J2234), 0, IF(AND(1=MATCH(LARGE('Raw Data'!G2234:J2234, 2), 'Raw Data'!G2234:J2234, 0), AND('Raw Data'!O2234-'Raw Data'!P2234&lt;4, 'Raw Data'!O2234-'Raw Data'!P2234&gt;0)), 'Raw Data'!G2234, 0))</f>
        <v/>
      </c>
      <c r="Q2241">
        <f>IF(ISBLANK('Raw Data'!J2234), 0, IF(AND(4=MATCH(LARGE('Raw Data'!G2234:J2234, 1), 'Raw Data'!G2234:J2234, 0), 'Raw Data'!P2234-'Raw Data'!O2234&gt;3), 'Raw Data'!J2234, 0))</f>
        <v/>
      </c>
      <c r="R2241">
        <f>IF(ISBLANK('Raw Data'!J2234), 0, IF(AND(3=MATCH(LARGE('Raw Data'!G2234:J2234, 1), 'Raw Data'!G2234:J2234, 0), 'Raw Data'!O2234-'Raw Data'!P2234&gt;3), 'Raw Data'!I2234, 0))</f>
        <v/>
      </c>
      <c r="S2241">
        <f>IF(AND('Raw Data'!P2234-'Raw Data'!O2234&gt;4, 'Raw Data'!F2234&lt;'Raw Data'!C2234), 'Raw Data'!J2234, 0)</f>
        <v/>
      </c>
      <c r="T2241">
        <f>IF(AND('Raw Data'!O2234-'Raw Data'!P2234&gt;4, 'Raw Data'!F2234&gt;'Raw Data'!C2234), 'Raw Data'!I2234, 0)</f>
        <v/>
      </c>
      <c r="U2241">
        <f>IF(AND('Raw Data'!P2234-'Raw Data'!O2234&lt;3, 'Raw Data'!P2234&gt;'Raw Data'!O2234, 'Raw Data'!F2234&lt;'Raw Data'!C2234), 'Raw Data'!H2234, 0)</f>
        <v/>
      </c>
      <c r="V2241">
        <f>IF(AND('Raw Data'!P2234-'Raw Data'!O2234&lt;3, 'Raw Data'!P2234&gt;'Raw Data'!O2234, 'Raw Data'!F2234&gt;'Raw Data'!C2234), 'Raw Data'!G2234, 0)</f>
        <v/>
      </c>
    </row>
    <row r="2242">
      <c r="A2242">
        <f>IF(AND('Raw Data'!F2235&lt;'Raw Data'!C2235, 'Raw Data'!P2235&gt;'Raw Data'!O2235, 'Raw Data'!P2235-'Raw Data'!O2235&gt;3), 'Raw Data'!J2235, 0)</f>
        <v/>
      </c>
      <c r="B2242">
        <f>IF(AND('Raw Data'!C2235&lt;'Raw Data'!F2235, 'Raw Data'!O2235&gt;'Raw Data'!P2235, 'Raw Data'!O2235-'Raw Data'!P2235&gt;3), 'Raw Data'!I2235, 0)</f>
        <v/>
      </c>
      <c r="C2242">
        <f>IF(AND('Raw Data'!F2235&lt;'Raw Data'!C2235, 'Raw Data'!P2235&gt;'Raw Data'!O2235, 'Raw Data'!P2235-'Raw Data'!O2235&lt;4), 'Raw Data'!H2235, 0)</f>
        <v/>
      </c>
      <c r="D2242">
        <f>IF(AND('Raw Data'!C2235&lt;'Raw Data'!F2235, 'Raw Data'!O2235&gt;'Raw Data'!P2235, 'Raw Data'!O2235-'Raw Data'!P2235&lt;4), 'Raw Data'!G2235, 0)</f>
        <v/>
      </c>
      <c r="E2242">
        <f>IF(ISBLANK('Raw Data'!J2235), 0, IF(AND(4=MATCH(LARGE('Raw Data'!G2235:J2235, 4), 'Raw Data'!G2235:J2235, 0), 'Raw Data'!P2235-'Raw Data'!O2235&gt;3), 'Raw Data'!J2235, 0))</f>
        <v/>
      </c>
      <c r="F2242">
        <f>IF(ISBLANK('Raw Data'!J2235), 0, IF(AND(3=MATCH(LARGE('Raw Data'!G2235:J2235, 4), 'Raw Data'!G2235:J2235, 0), 'Raw Data'!O2235-'Raw Data'!P2235&gt;3), 'Raw Data'!I2235, 0))</f>
        <v/>
      </c>
      <c r="G2242">
        <f>IF(ISBLANK('Raw Data'!J2235), 0, IF(AND(2=MATCH(LARGE('Raw Data'!G2235:J2235, 4), 'Raw Data'!G2235:J2235, 0), AND('Raw Data'!P2235-'Raw Data'!O2235&lt;4, 'Raw Data'!P2235-'Raw Data'!O2235&gt;0)), 'Raw Data'!H2235, 0))</f>
        <v/>
      </c>
      <c r="H2242">
        <f>IF(ISBLANK('Raw Data'!J2235), 0, IF(AND(1=MATCH(LARGE('Raw Data'!G2235:J2235, 4), 'Raw Data'!G2235:J2235, 0), AND('Raw Data'!O2235-'Raw Data'!P2235&lt;4, 'Raw Data'!O2235-'Raw Data'!P2235&gt;0)), 'Raw Data'!G2235, 0))</f>
        <v/>
      </c>
      <c r="I2242">
        <f>IF(ISBLANK('Raw Data'!J2235), 0, IF(AND(4=MATCH(LARGE('Raw Data'!G2235:J2235, 3), 'Raw Data'!G2235:J2235, 0), 'Raw Data'!P2235-'Raw Data'!O2235&gt;3), 'Raw Data'!J2235, 0))</f>
        <v/>
      </c>
      <c r="J2242">
        <f>IF(ISBLANK('Raw Data'!J2235), 0, IF(AND(3=MATCH(LARGE('Raw Data'!G2235:J2235, 3), 'Raw Data'!G2235:J2235, 0), 'Raw Data'!O2235-'Raw Data'!P2235&gt;3), 'Raw Data'!I2235, 0))</f>
        <v/>
      </c>
      <c r="K2242">
        <f>IF(ISBLANK('Raw Data'!J2235), 0, IF(AND(2=MATCH(LARGE('Raw Data'!G2235:J2235, 3), 'Raw Data'!G2235:J2235, 0), AND('Raw Data'!P2235-'Raw Data'!O2235&lt;4, 'Raw Data'!P2235-'Raw Data'!O2235&gt;0)), 'Raw Data'!H2235, 0))</f>
        <v/>
      </c>
      <c r="L2242">
        <f>IF(ISBLANK('Raw Data'!J2235), 0, IF(AND(1=MATCH(LARGE('Raw Data'!G2235:J2235, 3), 'Raw Data'!G2235:J2235, 0), AND('Raw Data'!O2235-'Raw Data'!P2235&lt;4, 'Raw Data'!O2235-'Raw Data'!P2235&gt;0)), 'Raw Data'!G2235, 0))</f>
        <v/>
      </c>
      <c r="M2242">
        <f>IF(ISBLANK('Raw Data'!J2235), 0, IF(AND(4=MATCH(LARGE('Raw Data'!G2235:J2235, 2), 'Raw Data'!G2235:J2235, 0), 'Raw Data'!P2235-'Raw Data'!O2235&gt;3), 'Raw Data'!J2235, 0))</f>
        <v/>
      </c>
      <c r="N2242">
        <f>IF(ISBLANK('Raw Data'!J2235), 0, IF(AND(3=MATCH(LARGE('Raw Data'!G2235:J2235, 2), 'Raw Data'!G2235:J2235, 0), 'Raw Data'!O2235-'Raw Data'!P2235&gt;3), 'Raw Data'!I2235, 0))</f>
        <v/>
      </c>
      <c r="O2242">
        <f>IF(ISBLANK('Raw Data'!J2235), 0, IF(AND(2=MATCH(LARGE('Raw Data'!G2235:J2235, 2), 'Raw Data'!G2235:J2235, 0), AND('Raw Data'!P2235-'Raw Data'!O2235&lt;4, 'Raw Data'!P2235-'Raw Data'!O2235&gt;0)), 'Raw Data'!H2235, 0))</f>
        <v/>
      </c>
      <c r="P2242">
        <f>IF(ISBLANK('Raw Data'!J2235), 0, IF(AND(1=MATCH(LARGE('Raw Data'!G2235:J2235, 2), 'Raw Data'!G2235:J2235, 0), AND('Raw Data'!O2235-'Raw Data'!P2235&lt;4, 'Raw Data'!O2235-'Raw Data'!P2235&gt;0)), 'Raw Data'!G2235, 0))</f>
        <v/>
      </c>
      <c r="Q2242">
        <f>IF(ISBLANK('Raw Data'!J2235), 0, IF(AND(4=MATCH(LARGE('Raw Data'!G2235:J2235, 1), 'Raw Data'!G2235:J2235, 0), 'Raw Data'!P2235-'Raw Data'!O2235&gt;3), 'Raw Data'!J2235, 0))</f>
        <v/>
      </c>
      <c r="R2242">
        <f>IF(ISBLANK('Raw Data'!J2235), 0, IF(AND(3=MATCH(LARGE('Raw Data'!G2235:J2235, 1), 'Raw Data'!G2235:J2235, 0), 'Raw Data'!O2235-'Raw Data'!P2235&gt;3), 'Raw Data'!I2235, 0))</f>
        <v/>
      </c>
      <c r="S2242">
        <f>IF(AND('Raw Data'!P2235-'Raw Data'!O2235&gt;4, 'Raw Data'!F2235&lt;'Raw Data'!C2235), 'Raw Data'!J2235, 0)</f>
        <v/>
      </c>
      <c r="T2242">
        <f>IF(AND('Raw Data'!O2235-'Raw Data'!P2235&gt;4, 'Raw Data'!F2235&gt;'Raw Data'!C2235), 'Raw Data'!I2235, 0)</f>
        <v/>
      </c>
      <c r="U2242">
        <f>IF(AND('Raw Data'!P2235-'Raw Data'!O2235&lt;3, 'Raw Data'!P2235&gt;'Raw Data'!O2235, 'Raw Data'!F2235&lt;'Raw Data'!C2235), 'Raw Data'!H2235, 0)</f>
        <v/>
      </c>
      <c r="V2242">
        <f>IF(AND('Raw Data'!P2235-'Raw Data'!O2235&lt;3, 'Raw Data'!P2235&gt;'Raw Data'!O2235, 'Raw Data'!F2235&gt;'Raw Data'!C2235), 'Raw Data'!G2235, 0)</f>
        <v/>
      </c>
    </row>
    <row r="2243">
      <c r="A2243">
        <f>IF(AND('Raw Data'!F2236&lt;'Raw Data'!C2236, 'Raw Data'!P2236&gt;'Raw Data'!O2236, 'Raw Data'!P2236-'Raw Data'!O2236&gt;3), 'Raw Data'!J2236, 0)</f>
        <v/>
      </c>
      <c r="B2243">
        <f>IF(AND('Raw Data'!C2236&lt;'Raw Data'!F2236, 'Raw Data'!O2236&gt;'Raw Data'!P2236, 'Raw Data'!O2236-'Raw Data'!P2236&gt;3), 'Raw Data'!I2236, 0)</f>
        <v/>
      </c>
      <c r="C2243">
        <f>IF(AND('Raw Data'!F2236&lt;'Raw Data'!C2236, 'Raw Data'!P2236&gt;'Raw Data'!O2236, 'Raw Data'!P2236-'Raw Data'!O2236&lt;4), 'Raw Data'!H2236, 0)</f>
        <v/>
      </c>
      <c r="D2243">
        <f>IF(AND('Raw Data'!C2236&lt;'Raw Data'!F2236, 'Raw Data'!O2236&gt;'Raw Data'!P2236, 'Raw Data'!O2236-'Raw Data'!P2236&lt;4), 'Raw Data'!G2236, 0)</f>
        <v/>
      </c>
      <c r="E2243">
        <f>IF(ISBLANK('Raw Data'!J2236), 0, IF(AND(4=MATCH(LARGE('Raw Data'!G2236:J2236, 4), 'Raw Data'!G2236:J2236, 0), 'Raw Data'!P2236-'Raw Data'!O2236&gt;3), 'Raw Data'!J2236, 0))</f>
        <v/>
      </c>
      <c r="F2243">
        <f>IF(ISBLANK('Raw Data'!J2236), 0, IF(AND(3=MATCH(LARGE('Raw Data'!G2236:J2236, 4), 'Raw Data'!G2236:J2236, 0), 'Raw Data'!O2236-'Raw Data'!P2236&gt;3), 'Raw Data'!I2236, 0))</f>
        <v/>
      </c>
      <c r="G2243">
        <f>IF(ISBLANK('Raw Data'!J2236), 0, IF(AND(2=MATCH(LARGE('Raw Data'!G2236:J2236, 4), 'Raw Data'!G2236:J2236, 0), AND('Raw Data'!P2236-'Raw Data'!O2236&lt;4, 'Raw Data'!P2236-'Raw Data'!O2236&gt;0)), 'Raw Data'!H2236, 0))</f>
        <v/>
      </c>
      <c r="H2243">
        <f>IF(ISBLANK('Raw Data'!J2236), 0, IF(AND(1=MATCH(LARGE('Raw Data'!G2236:J2236, 4), 'Raw Data'!G2236:J2236, 0), AND('Raw Data'!O2236-'Raw Data'!P2236&lt;4, 'Raw Data'!O2236-'Raw Data'!P2236&gt;0)), 'Raw Data'!G2236, 0))</f>
        <v/>
      </c>
      <c r="I2243">
        <f>IF(ISBLANK('Raw Data'!J2236), 0, IF(AND(4=MATCH(LARGE('Raw Data'!G2236:J2236, 3), 'Raw Data'!G2236:J2236, 0), 'Raw Data'!P2236-'Raw Data'!O2236&gt;3), 'Raw Data'!J2236, 0))</f>
        <v/>
      </c>
      <c r="J2243">
        <f>IF(ISBLANK('Raw Data'!J2236), 0, IF(AND(3=MATCH(LARGE('Raw Data'!G2236:J2236, 3), 'Raw Data'!G2236:J2236, 0), 'Raw Data'!O2236-'Raw Data'!P2236&gt;3), 'Raw Data'!I2236, 0))</f>
        <v/>
      </c>
      <c r="K2243">
        <f>IF(ISBLANK('Raw Data'!J2236), 0, IF(AND(2=MATCH(LARGE('Raw Data'!G2236:J2236, 3), 'Raw Data'!G2236:J2236, 0), AND('Raw Data'!P2236-'Raw Data'!O2236&lt;4, 'Raw Data'!P2236-'Raw Data'!O2236&gt;0)), 'Raw Data'!H2236, 0))</f>
        <v/>
      </c>
      <c r="L2243">
        <f>IF(ISBLANK('Raw Data'!J2236), 0, IF(AND(1=MATCH(LARGE('Raw Data'!G2236:J2236, 3), 'Raw Data'!G2236:J2236, 0), AND('Raw Data'!O2236-'Raw Data'!P2236&lt;4, 'Raw Data'!O2236-'Raw Data'!P2236&gt;0)), 'Raw Data'!G2236, 0))</f>
        <v/>
      </c>
      <c r="M2243">
        <f>IF(ISBLANK('Raw Data'!J2236), 0, IF(AND(4=MATCH(LARGE('Raw Data'!G2236:J2236, 2), 'Raw Data'!G2236:J2236, 0), 'Raw Data'!P2236-'Raw Data'!O2236&gt;3), 'Raw Data'!J2236, 0))</f>
        <v/>
      </c>
      <c r="N2243">
        <f>IF(ISBLANK('Raw Data'!J2236), 0, IF(AND(3=MATCH(LARGE('Raw Data'!G2236:J2236, 2), 'Raw Data'!G2236:J2236, 0), 'Raw Data'!O2236-'Raw Data'!P2236&gt;3), 'Raw Data'!I2236, 0))</f>
        <v/>
      </c>
      <c r="O2243">
        <f>IF(ISBLANK('Raw Data'!J2236), 0, IF(AND(2=MATCH(LARGE('Raw Data'!G2236:J2236, 2), 'Raw Data'!G2236:J2236, 0), AND('Raw Data'!P2236-'Raw Data'!O2236&lt;4, 'Raw Data'!P2236-'Raw Data'!O2236&gt;0)), 'Raw Data'!H2236, 0))</f>
        <v/>
      </c>
      <c r="P2243">
        <f>IF(ISBLANK('Raw Data'!J2236), 0, IF(AND(1=MATCH(LARGE('Raw Data'!G2236:J2236, 2), 'Raw Data'!G2236:J2236, 0), AND('Raw Data'!O2236-'Raw Data'!P2236&lt;4, 'Raw Data'!O2236-'Raw Data'!P2236&gt;0)), 'Raw Data'!G2236, 0))</f>
        <v/>
      </c>
      <c r="Q2243">
        <f>IF(ISBLANK('Raw Data'!J2236), 0, IF(AND(4=MATCH(LARGE('Raw Data'!G2236:J2236, 1), 'Raw Data'!G2236:J2236, 0), 'Raw Data'!P2236-'Raw Data'!O2236&gt;3), 'Raw Data'!J2236, 0))</f>
        <v/>
      </c>
      <c r="R2243">
        <f>IF(ISBLANK('Raw Data'!J2236), 0, IF(AND(3=MATCH(LARGE('Raw Data'!G2236:J2236, 1), 'Raw Data'!G2236:J2236, 0), 'Raw Data'!O2236-'Raw Data'!P2236&gt;3), 'Raw Data'!I2236, 0))</f>
        <v/>
      </c>
      <c r="S2243">
        <f>IF(AND('Raw Data'!P2236-'Raw Data'!O2236&gt;4, 'Raw Data'!F2236&lt;'Raw Data'!C2236), 'Raw Data'!J2236, 0)</f>
        <v/>
      </c>
      <c r="T2243">
        <f>IF(AND('Raw Data'!O2236-'Raw Data'!P2236&gt;4, 'Raw Data'!F2236&gt;'Raw Data'!C2236), 'Raw Data'!I2236, 0)</f>
        <v/>
      </c>
      <c r="U2243">
        <f>IF(AND('Raw Data'!P2236-'Raw Data'!O2236&lt;3, 'Raw Data'!P2236&gt;'Raw Data'!O2236, 'Raw Data'!F2236&lt;'Raw Data'!C2236), 'Raw Data'!H2236, 0)</f>
        <v/>
      </c>
      <c r="V2243">
        <f>IF(AND('Raw Data'!P2236-'Raw Data'!O2236&lt;3, 'Raw Data'!P2236&gt;'Raw Data'!O2236, 'Raw Data'!F2236&gt;'Raw Data'!C2236), 'Raw Data'!G2236, 0)</f>
        <v/>
      </c>
    </row>
    <row r="2244">
      <c r="A2244">
        <f>IF(AND('Raw Data'!F2237&lt;'Raw Data'!C2237, 'Raw Data'!P2237&gt;'Raw Data'!O2237, 'Raw Data'!P2237-'Raw Data'!O2237&gt;3), 'Raw Data'!J2237, 0)</f>
        <v/>
      </c>
      <c r="B2244">
        <f>IF(AND('Raw Data'!C2237&lt;'Raw Data'!F2237, 'Raw Data'!O2237&gt;'Raw Data'!P2237, 'Raw Data'!O2237-'Raw Data'!P2237&gt;3), 'Raw Data'!I2237, 0)</f>
        <v/>
      </c>
      <c r="C2244">
        <f>IF(AND('Raw Data'!F2237&lt;'Raw Data'!C2237, 'Raw Data'!P2237&gt;'Raw Data'!O2237, 'Raw Data'!P2237-'Raw Data'!O2237&lt;4), 'Raw Data'!H2237, 0)</f>
        <v/>
      </c>
      <c r="D2244">
        <f>IF(AND('Raw Data'!C2237&lt;'Raw Data'!F2237, 'Raw Data'!O2237&gt;'Raw Data'!P2237, 'Raw Data'!O2237-'Raw Data'!P2237&lt;4), 'Raw Data'!G2237, 0)</f>
        <v/>
      </c>
      <c r="E2244">
        <f>IF(ISBLANK('Raw Data'!J2237), 0, IF(AND(4=MATCH(LARGE('Raw Data'!G2237:J2237, 4), 'Raw Data'!G2237:J2237, 0), 'Raw Data'!P2237-'Raw Data'!O2237&gt;3), 'Raw Data'!J2237, 0))</f>
        <v/>
      </c>
      <c r="F2244">
        <f>IF(ISBLANK('Raw Data'!J2237), 0, IF(AND(3=MATCH(LARGE('Raw Data'!G2237:J2237, 4), 'Raw Data'!G2237:J2237, 0), 'Raw Data'!O2237-'Raw Data'!P2237&gt;3), 'Raw Data'!I2237, 0))</f>
        <v/>
      </c>
      <c r="G2244">
        <f>IF(ISBLANK('Raw Data'!J2237), 0, IF(AND(2=MATCH(LARGE('Raw Data'!G2237:J2237, 4), 'Raw Data'!G2237:J2237, 0), AND('Raw Data'!P2237-'Raw Data'!O2237&lt;4, 'Raw Data'!P2237-'Raw Data'!O2237&gt;0)), 'Raw Data'!H2237, 0))</f>
        <v/>
      </c>
      <c r="H2244">
        <f>IF(ISBLANK('Raw Data'!J2237), 0, IF(AND(1=MATCH(LARGE('Raw Data'!G2237:J2237, 4), 'Raw Data'!G2237:J2237, 0), AND('Raw Data'!O2237-'Raw Data'!P2237&lt;4, 'Raw Data'!O2237-'Raw Data'!P2237&gt;0)), 'Raw Data'!G2237, 0))</f>
        <v/>
      </c>
      <c r="I2244">
        <f>IF(ISBLANK('Raw Data'!J2237), 0, IF(AND(4=MATCH(LARGE('Raw Data'!G2237:J2237, 3), 'Raw Data'!G2237:J2237, 0), 'Raw Data'!P2237-'Raw Data'!O2237&gt;3), 'Raw Data'!J2237, 0))</f>
        <v/>
      </c>
      <c r="J2244">
        <f>IF(ISBLANK('Raw Data'!J2237), 0, IF(AND(3=MATCH(LARGE('Raw Data'!G2237:J2237, 3), 'Raw Data'!G2237:J2237, 0), 'Raw Data'!O2237-'Raw Data'!P2237&gt;3), 'Raw Data'!I2237, 0))</f>
        <v/>
      </c>
      <c r="K2244">
        <f>IF(ISBLANK('Raw Data'!J2237), 0, IF(AND(2=MATCH(LARGE('Raw Data'!G2237:J2237, 3), 'Raw Data'!G2237:J2237, 0), AND('Raw Data'!P2237-'Raw Data'!O2237&lt;4, 'Raw Data'!P2237-'Raw Data'!O2237&gt;0)), 'Raw Data'!H2237, 0))</f>
        <v/>
      </c>
      <c r="L2244">
        <f>IF(ISBLANK('Raw Data'!J2237), 0, IF(AND(1=MATCH(LARGE('Raw Data'!G2237:J2237, 3), 'Raw Data'!G2237:J2237, 0), AND('Raw Data'!O2237-'Raw Data'!P2237&lt;4, 'Raw Data'!O2237-'Raw Data'!P2237&gt;0)), 'Raw Data'!G2237, 0))</f>
        <v/>
      </c>
      <c r="M2244">
        <f>IF(ISBLANK('Raw Data'!J2237), 0, IF(AND(4=MATCH(LARGE('Raw Data'!G2237:J2237, 2), 'Raw Data'!G2237:J2237, 0), 'Raw Data'!P2237-'Raw Data'!O2237&gt;3), 'Raw Data'!J2237, 0))</f>
        <v/>
      </c>
      <c r="N2244">
        <f>IF(ISBLANK('Raw Data'!J2237), 0, IF(AND(3=MATCH(LARGE('Raw Data'!G2237:J2237, 2), 'Raw Data'!G2237:J2237, 0), 'Raw Data'!O2237-'Raw Data'!P2237&gt;3), 'Raw Data'!I2237, 0))</f>
        <v/>
      </c>
      <c r="O2244">
        <f>IF(ISBLANK('Raw Data'!J2237), 0, IF(AND(2=MATCH(LARGE('Raw Data'!G2237:J2237, 2), 'Raw Data'!G2237:J2237, 0), AND('Raw Data'!P2237-'Raw Data'!O2237&lt;4, 'Raw Data'!P2237-'Raw Data'!O2237&gt;0)), 'Raw Data'!H2237, 0))</f>
        <v/>
      </c>
      <c r="P2244">
        <f>IF(ISBLANK('Raw Data'!J2237), 0, IF(AND(1=MATCH(LARGE('Raw Data'!G2237:J2237, 2), 'Raw Data'!G2237:J2237, 0), AND('Raw Data'!O2237-'Raw Data'!P2237&lt;4, 'Raw Data'!O2237-'Raw Data'!P2237&gt;0)), 'Raw Data'!G2237, 0))</f>
        <v/>
      </c>
      <c r="Q2244">
        <f>IF(ISBLANK('Raw Data'!J2237), 0, IF(AND(4=MATCH(LARGE('Raw Data'!G2237:J2237, 1), 'Raw Data'!G2237:J2237, 0), 'Raw Data'!P2237-'Raw Data'!O2237&gt;3), 'Raw Data'!J2237, 0))</f>
        <v/>
      </c>
      <c r="R2244">
        <f>IF(ISBLANK('Raw Data'!J2237), 0, IF(AND(3=MATCH(LARGE('Raw Data'!G2237:J2237, 1), 'Raw Data'!G2237:J2237, 0), 'Raw Data'!O2237-'Raw Data'!P2237&gt;3), 'Raw Data'!I2237, 0))</f>
        <v/>
      </c>
      <c r="S2244">
        <f>IF(AND('Raw Data'!P2237-'Raw Data'!O2237&gt;4, 'Raw Data'!F2237&lt;'Raw Data'!C2237), 'Raw Data'!J2237, 0)</f>
        <v/>
      </c>
      <c r="T2244">
        <f>IF(AND('Raw Data'!O2237-'Raw Data'!P2237&gt;4, 'Raw Data'!F2237&gt;'Raw Data'!C2237), 'Raw Data'!I2237, 0)</f>
        <v/>
      </c>
      <c r="U2244">
        <f>IF(AND('Raw Data'!P2237-'Raw Data'!O2237&lt;3, 'Raw Data'!P2237&gt;'Raw Data'!O2237, 'Raw Data'!F2237&lt;'Raw Data'!C2237), 'Raw Data'!H2237, 0)</f>
        <v/>
      </c>
      <c r="V2244">
        <f>IF(AND('Raw Data'!P2237-'Raw Data'!O2237&lt;3, 'Raw Data'!P2237&gt;'Raw Data'!O2237, 'Raw Data'!F2237&gt;'Raw Data'!C2237), 'Raw Data'!G2237, 0)</f>
        <v/>
      </c>
    </row>
    <row r="2245">
      <c r="A2245">
        <f>IF(AND('Raw Data'!F2238&lt;'Raw Data'!C2238, 'Raw Data'!P2238&gt;'Raw Data'!O2238, 'Raw Data'!P2238-'Raw Data'!O2238&gt;3), 'Raw Data'!J2238, 0)</f>
        <v/>
      </c>
      <c r="B2245">
        <f>IF(AND('Raw Data'!C2238&lt;'Raw Data'!F2238, 'Raw Data'!O2238&gt;'Raw Data'!P2238, 'Raw Data'!O2238-'Raw Data'!P2238&gt;3), 'Raw Data'!I2238, 0)</f>
        <v/>
      </c>
      <c r="C2245">
        <f>IF(AND('Raw Data'!F2238&lt;'Raw Data'!C2238, 'Raw Data'!P2238&gt;'Raw Data'!O2238, 'Raw Data'!P2238-'Raw Data'!O2238&lt;4), 'Raw Data'!H2238, 0)</f>
        <v/>
      </c>
      <c r="D2245">
        <f>IF(AND('Raw Data'!C2238&lt;'Raw Data'!F2238, 'Raw Data'!O2238&gt;'Raw Data'!P2238, 'Raw Data'!O2238-'Raw Data'!P2238&lt;4), 'Raw Data'!G2238, 0)</f>
        <v/>
      </c>
      <c r="E2245">
        <f>IF(ISBLANK('Raw Data'!J2238), 0, IF(AND(4=MATCH(LARGE('Raw Data'!G2238:J2238, 4), 'Raw Data'!G2238:J2238, 0), 'Raw Data'!P2238-'Raw Data'!O2238&gt;3), 'Raw Data'!J2238, 0))</f>
        <v/>
      </c>
      <c r="F2245">
        <f>IF(ISBLANK('Raw Data'!J2238), 0, IF(AND(3=MATCH(LARGE('Raw Data'!G2238:J2238, 4), 'Raw Data'!G2238:J2238, 0), 'Raw Data'!O2238-'Raw Data'!P2238&gt;3), 'Raw Data'!I2238, 0))</f>
        <v/>
      </c>
      <c r="G2245">
        <f>IF(ISBLANK('Raw Data'!J2238), 0, IF(AND(2=MATCH(LARGE('Raw Data'!G2238:J2238, 4), 'Raw Data'!G2238:J2238, 0), AND('Raw Data'!P2238-'Raw Data'!O2238&lt;4, 'Raw Data'!P2238-'Raw Data'!O2238&gt;0)), 'Raw Data'!H2238, 0))</f>
        <v/>
      </c>
      <c r="H2245">
        <f>IF(ISBLANK('Raw Data'!J2238), 0, IF(AND(1=MATCH(LARGE('Raw Data'!G2238:J2238, 4), 'Raw Data'!G2238:J2238, 0), AND('Raw Data'!O2238-'Raw Data'!P2238&lt;4, 'Raw Data'!O2238-'Raw Data'!P2238&gt;0)), 'Raw Data'!G2238, 0))</f>
        <v/>
      </c>
      <c r="I2245">
        <f>IF(ISBLANK('Raw Data'!J2238), 0, IF(AND(4=MATCH(LARGE('Raw Data'!G2238:J2238, 3), 'Raw Data'!G2238:J2238, 0), 'Raw Data'!P2238-'Raw Data'!O2238&gt;3), 'Raw Data'!J2238, 0))</f>
        <v/>
      </c>
      <c r="J2245">
        <f>IF(ISBLANK('Raw Data'!J2238), 0, IF(AND(3=MATCH(LARGE('Raw Data'!G2238:J2238, 3), 'Raw Data'!G2238:J2238, 0), 'Raw Data'!O2238-'Raw Data'!P2238&gt;3), 'Raw Data'!I2238, 0))</f>
        <v/>
      </c>
      <c r="K2245">
        <f>IF(ISBLANK('Raw Data'!J2238), 0, IF(AND(2=MATCH(LARGE('Raw Data'!G2238:J2238, 3), 'Raw Data'!G2238:J2238, 0), AND('Raw Data'!P2238-'Raw Data'!O2238&lt;4, 'Raw Data'!P2238-'Raw Data'!O2238&gt;0)), 'Raw Data'!H2238, 0))</f>
        <v/>
      </c>
      <c r="L2245">
        <f>IF(ISBLANK('Raw Data'!J2238), 0, IF(AND(1=MATCH(LARGE('Raw Data'!G2238:J2238, 3), 'Raw Data'!G2238:J2238, 0), AND('Raw Data'!O2238-'Raw Data'!P2238&lt;4, 'Raw Data'!O2238-'Raw Data'!P2238&gt;0)), 'Raw Data'!G2238, 0))</f>
        <v/>
      </c>
      <c r="M2245">
        <f>IF(ISBLANK('Raw Data'!J2238), 0, IF(AND(4=MATCH(LARGE('Raw Data'!G2238:J2238, 2), 'Raw Data'!G2238:J2238, 0), 'Raw Data'!P2238-'Raw Data'!O2238&gt;3), 'Raw Data'!J2238, 0))</f>
        <v/>
      </c>
      <c r="N2245">
        <f>IF(ISBLANK('Raw Data'!J2238), 0, IF(AND(3=MATCH(LARGE('Raw Data'!G2238:J2238, 2), 'Raw Data'!G2238:J2238, 0), 'Raw Data'!O2238-'Raw Data'!P2238&gt;3), 'Raw Data'!I2238, 0))</f>
        <v/>
      </c>
      <c r="O2245">
        <f>IF(ISBLANK('Raw Data'!J2238), 0, IF(AND(2=MATCH(LARGE('Raw Data'!G2238:J2238, 2), 'Raw Data'!G2238:J2238, 0), AND('Raw Data'!P2238-'Raw Data'!O2238&lt;4, 'Raw Data'!P2238-'Raw Data'!O2238&gt;0)), 'Raw Data'!H2238, 0))</f>
        <v/>
      </c>
      <c r="P2245">
        <f>IF(ISBLANK('Raw Data'!J2238), 0, IF(AND(1=MATCH(LARGE('Raw Data'!G2238:J2238, 2), 'Raw Data'!G2238:J2238, 0), AND('Raw Data'!O2238-'Raw Data'!P2238&lt;4, 'Raw Data'!O2238-'Raw Data'!P2238&gt;0)), 'Raw Data'!G2238, 0))</f>
        <v/>
      </c>
      <c r="Q2245">
        <f>IF(ISBLANK('Raw Data'!J2238), 0, IF(AND(4=MATCH(LARGE('Raw Data'!G2238:J2238, 1), 'Raw Data'!G2238:J2238, 0), 'Raw Data'!P2238-'Raw Data'!O2238&gt;3), 'Raw Data'!J2238, 0))</f>
        <v/>
      </c>
      <c r="R2245">
        <f>IF(ISBLANK('Raw Data'!J2238), 0, IF(AND(3=MATCH(LARGE('Raw Data'!G2238:J2238, 1), 'Raw Data'!G2238:J2238, 0), 'Raw Data'!O2238-'Raw Data'!P2238&gt;3), 'Raw Data'!I2238, 0))</f>
        <v/>
      </c>
      <c r="S2245">
        <f>IF(AND('Raw Data'!P2238-'Raw Data'!O2238&gt;4, 'Raw Data'!F2238&lt;'Raw Data'!C2238), 'Raw Data'!J2238, 0)</f>
        <v/>
      </c>
      <c r="T2245">
        <f>IF(AND('Raw Data'!O2238-'Raw Data'!P2238&gt;4, 'Raw Data'!F2238&gt;'Raw Data'!C2238), 'Raw Data'!I2238, 0)</f>
        <v/>
      </c>
      <c r="U2245">
        <f>IF(AND('Raw Data'!P2238-'Raw Data'!O2238&lt;3, 'Raw Data'!P2238&gt;'Raw Data'!O2238, 'Raw Data'!F2238&lt;'Raw Data'!C2238), 'Raw Data'!H2238, 0)</f>
        <v/>
      </c>
      <c r="V2245">
        <f>IF(AND('Raw Data'!P2238-'Raw Data'!O2238&lt;3, 'Raw Data'!P2238&gt;'Raw Data'!O2238, 'Raw Data'!F2238&gt;'Raw Data'!C2238), 'Raw Data'!G2238, 0)</f>
        <v/>
      </c>
    </row>
    <row r="2246">
      <c r="A2246">
        <f>IF(AND('Raw Data'!F2239&lt;'Raw Data'!C2239, 'Raw Data'!P2239&gt;'Raw Data'!O2239, 'Raw Data'!P2239-'Raw Data'!O2239&gt;3), 'Raw Data'!J2239, 0)</f>
        <v/>
      </c>
      <c r="B2246">
        <f>IF(AND('Raw Data'!C2239&lt;'Raw Data'!F2239, 'Raw Data'!O2239&gt;'Raw Data'!P2239, 'Raw Data'!O2239-'Raw Data'!P2239&gt;3), 'Raw Data'!I2239, 0)</f>
        <v/>
      </c>
      <c r="C2246">
        <f>IF(AND('Raw Data'!F2239&lt;'Raw Data'!C2239, 'Raw Data'!P2239&gt;'Raw Data'!O2239, 'Raw Data'!P2239-'Raw Data'!O2239&lt;4), 'Raw Data'!H2239, 0)</f>
        <v/>
      </c>
      <c r="D2246">
        <f>IF(AND('Raw Data'!C2239&lt;'Raw Data'!F2239, 'Raw Data'!O2239&gt;'Raw Data'!P2239, 'Raw Data'!O2239-'Raw Data'!P2239&lt;4), 'Raw Data'!G2239, 0)</f>
        <v/>
      </c>
      <c r="E2246">
        <f>IF(ISBLANK('Raw Data'!J2239), 0, IF(AND(4=MATCH(LARGE('Raw Data'!G2239:J2239, 4), 'Raw Data'!G2239:J2239, 0), 'Raw Data'!P2239-'Raw Data'!O2239&gt;3), 'Raw Data'!J2239, 0))</f>
        <v/>
      </c>
      <c r="F2246">
        <f>IF(ISBLANK('Raw Data'!J2239), 0, IF(AND(3=MATCH(LARGE('Raw Data'!G2239:J2239, 4), 'Raw Data'!G2239:J2239, 0), 'Raw Data'!O2239-'Raw Data'!P2239&gt;3), 'Raw Data'!I2239, 0))</f>
        <v/>
      </c>
      <c r="G2246">
        <f>IF(ISBLANK('Raw Data'!J2239), 0, IF(AND(2=MATCH(LARGE('Raw Data'!G2239:J2239, 4), 'Raw Data'!G2239:J2239, 0), AND('Raw Data'!P2239-'Raw Data'!O2239&lt;4, 'Raw Data'!P2239-'Raw Data'!O2239&gt;0)), 'Raw Data'!H2239, 0))</f>
        <v/>
      </c>
      <c r="H2246">
        <f>IF(ISBLANK('Raw Data'!J2239), 0, IF(AND(1=MATCH(LARGE('Raw Data'!G2239:J2239, 4), 'Raw Data'!G2239:J2239, 0), AND('Raw Data'!O2239-'Raw Data'!P2239&lt;4, 'Raw Data'!O2239-'Raw Data'!P2239&gt;0)), 'Raw Data'!G2239, 0))</f>
        <v/>
      </c>
      <c r="I2246">
        <f>IF(ISBLANK('Raw Data'!J2239), 0, IF(AND(4=MATCH(LARGE('Raw Data'!G2239:J2239, 3), 'Raw Data'!G2239:J2239, 0), 'Raw Data'!P2239-'Raw Data'!O2239&gt;3), 'Raw Data'!J2239, 0))</f>
        <v/>
      </c>
      <c r="J2246">
        <f>IF(ISBLANK('Raw Data'!J2239), 0, IF(AND(3=MATCH(LARGE('Raw Data'!G2239:J2239, 3), 'Raw Data'!G2239:J2239, 0), 'Raw Data'!O2239-'Raw Data'!P2239&gt;3), 'Raw Data'!I2239, 0))</f>
        <v/>
      </c>
      <c r="K2246">
        <f>IF(ISBLANK('Raw Data'!J2239), 0, IF(AND(2=MATCH(LARGE('Raw Data'!G2239:J2239, 3), 'Raw Data'!G2239:J2239, 0), AND('Raw Data'!P2239-'Raw Data'!O2239&lt;4, 'Raw Data'!P2239-'Raw Data'!O2239&gt;0)), 'Raw Data'!H2239, 0))</f>
        <v/>
      </c>
      <c r="L2246">
        <f>IF(ISBLANK('Raw Data'!J2239), 0, IF(AND(1=MATCH(LARGE('Raw Data'!G2239:J2239, 3), 'Raw Data'!G2239:J2239, 0), AND('Raw Data'!O2239-'Raw Data'!P2239&lt;4, 'Raw Data'!O2239-'Raw Data'!P2239&gt;0)), 'Raw Data'!G2239, 0))</f>
        <v/>
      </c>
      <c r="M2246">
        <f>IF(ISBLANK('Raw Data'!J2239), 0, IF(AND(4=MATCH(LARGE('Raw Data'!G2239:J2239, 2), 'Raw Data'!G2239:J2239, 0), 'Raw Data'!P2239-'Raw Data'!O2239&gt;3), 'Raw Data'!J2239, 0))</f>
        <v/>
      </c>
      <c r="N2246">
        <f>IF(ISBLANK('Raw Data'!J2239), 0, IF(AND(3=MATCH(LARGE('Raw Data'!G2239:J2239, 2), 'Raw Data'!G2239:J2239, 0), 'Raw Data'!O2239-'Raw Data'!P2239&gt;3), 'Raw Data'!I2239, 0))</f>
        <v/>
      </c>
      <c r="O2246">
        <f>IF(ISBLANK('Raw Data'!J2239), 0, IF(AND(2=MATCH(LARGE('Raw Data'!G2239:J2239, 2), 'Raw Data'!G2239:J2239, 0), AND('Raw Data'!P2239-'Raw Data'!O2239&lt;4, 'Raw Data'!P2239-'Raw Data'!O2239&gt;0)), 'Raw Data'!H2239, 0))</f>
        <v/>
      </c>
      <c r="P2246">
        <f>IF(ISBLANK('Raw Data'!J2239), 0, IF(AND(1=MATCH(LARGE('Raw Data'!G2239:J2239, 2), 'Raw Data'!G2239:J2239, 0), AND('Raw Data'!O2239-'Raw Data'!P2239&lt;4, 'Raw Data'!O2239-'Raw Data'!P2239&gt;0)), 'Raw Data'!G2239, 0))</f>
        <v/>
      </c>
      <c r="Q2246">
        <f>IF(ISBLANK('Raw Data'!J2239), 0, IF(AND(4=MATCH(LARGE('Raw Data'!G2239:J2239, 1), 'Raw Data'!G2239:J2239, 0), 'Raw Data'!P2239-'Raw Data'!O2239&gt;3), 'Raw Data'!J2239, 0))</f>
        <v/>
      </c>
      <c r="R2246">
        <f>IF(ISBLANK('Raw Data'!J2239), 0, IF(AND(3=MATCH(LARGE('Raw Data'!G2239:J2239, 1), 'Raw Data'!G2239:J2239, 0), 'Raw Data'!O2239-'Raw Data'!P2239&gt;3), 'Raw Data'!I2239, 0))</f>
        <v/>
      </c>
      <c r="S2246">
        <f>IF(AND('Raw Data'!P2239-'Raw Data'!O2239&gt;4, 'Raw Data'!F2239&lt;'Raw Data'!C2239), 'Raw Data'!J2239, 0)</f>
        <v/>
      </c>
      <c r="T2246">
        <f>IF(AND('Raw Data'!O2239-'Raw Data'!P2239&gt;4, 'Raw Data'!F2239&gt;'Raw Data'!C2239), 'Raw Data'!I2239, 0)</f>
        <v/>
      </c>
      <c r="U2246">
        <f>IF(AND('Raw Data'!P2239-'Raw Data'!O2239&lt;3, 'Raw Data'!P2239&gt;'Raw Data'!O2239, 'Raw Data'!F2239&lt;'Raw Data'!C2239), 'Raw Data'!H2239, 0)</f>
        <v/>
      </c>
      <c r="V2246">
        <f>IF(AND('Raw Data'!P2239-'Raw Data'!O2239&lt;3, 'Raw Data'!P2239&gt;'Raw Data'!O2239, 'Raw Data'!F2239&gt;'Raw Data'!C2239), 'Raw Data'!G2239, 0)</f>
        <v/>
      </c>
    </row>
    <row r="2247">
      <c r="A2247">
        <f>IF(AND('Raw Data'!F2240&lt;'Raw Data'!C2240, 'Raw Data'!P2240&gt;'Raw Data'!O2240, 'Raw Data'!P2240-'Raw Data'!O2240&gt;3), 'Raw Data'!J2240, 0)</f>
        <v/>
      </c>
      <c r="B2247">
        <f>IF(AND('Raw Data'!C2240&lt;'Raw Data'!F2240, 'Raw Data'!O2240&gt;'Raw Data'!P2240, 'Raw Data'!O2240-'Raw Data'!P2240&gt;3), 'Raw Data'!I2240, 0)</f>
        <v/>
      </c>
      <c r="C2247">
        <f>IF(AND('Raw Data'!F2240&lt;'Raw Data'!C2240, 'Raw Data'!P2240&gt;'Raw Data'!O2240, 'Raw Data'!P2240-'Raw Data'!O2240&lt;4), 'Raw Data'!H2240, 0)</f>
        <v/>
      </c>
      <c r="D2247">
        <f>IF(AND('Raw Data'!C2240&lt;'Raw Data'!F2240, 'Raw Data'!O2240&gt;'Raw Data'!P2240, 'Raw Data'!O2240-'Raw Data'!P2240&lt;4), 'Raw Data'!G2240, 0)</f>
        <v/>
      </c>
      <c r="E2247">
        <f>IF(ISBLANK('Raw Data'!J2240), 0, IF(AND(4=MATCH(LARGE('Raw Data'!G2240:J2240, 4), 'Raw Data'!G2240:J2240, 0), 'Raw Data'!P2240-'Raw Data'!O2240&gt;3), 'Raw Data'!J2240, 0))</f>
        <v/>
      </c>
      <c r="F2247">
        <f>IF(ISBLANK('Raw Data'!J2240), 0, IF(AND(3=MATCH(LARGE('Raw Data'!G2240:J2240, 4), 'Raw Data'!G2240:J2240, 0), 'Raw Data'!O2240-'Raw Data'!P2240&gt;3), 'Raw Data'!I2240, 0))</f>
        <v/>
      </c>
      <c r="G2247">
        <f>IF(ISBLANK('Raw Data'!J2240), 0, IF(AND(2=MATCH(LARGE('Raw Data'!G2240:J2240, 4), 'Raw Data'!G2240:J2240, 0), AND('Raw Data'!P2240-'Raw Data'!O2240&lt;4, 'Raw Data'!P2240-'Raw Data'!O2240&gt;0)), 'Raw Data'!H2240, 0))</f>
        <v/>
      </c>
      <c r="H2247">
        <f>IF(ISBLANK('Raw Data'!J2240), 0, IF(AND(1=MATCH(LARGE('Raw Data'!G2240:J2240, 4), 'Raw Data'!G2240:J2240, 0), AND('Raw Data'!O2240-'Raw Data'!P2240&lt;4, 'Raw Data'!O2240-'Raw Data'!P2240&gt;0)), 'Raw Data'!G2240, 0))</f>
        <v/>
      </c>
      <c r="I2247">
        <f>IF(ISBLANK('Raw Data'!J2240), 0, IF(AND(4=MATCH(LARGE('Raw Data'!G2240:J2240, 3), 'Raw Data'!G2240:J2240, 0), 'Raw Data'!P2240-'Raw Data'!O2240&gt;3), 'Raw Data'!J2240, 0))</f>
        <v/>
      </c>
      <c r="J2247">
        <f>IF(ISBLANK('Raw Data'!J2240), 0, IF(AND(3=MATCH(LARGE('Raw Data'!G2240:J2240, 3), 'Raw Data'!G2240:J2240, 0), 'Raw Data'!O2240-'Raw Data'!P2240&gt;3), 'Raw Data'!I2240, 0))</f>
        <v/>
      </c>
      <c r="K2247">
        <f>IF(ISBLANK('Raw Data'!J2240), 0, IF(AND(2=MATCH(LARGE('Raw Data'!G2240:J2240, 3), 'Raw Data'!G2240:J2240, 0), AND('Raw Data'!P2240-'Raw Data'!O2240&lt;4, 'Raw Data'!P2240-'Raw Data'!O2240&gt;0)), 'Raw Data'!H2240, 0))</f>
        <v/>
      </c>
      <c r="L2247">
        <f>IF(ISBLANK('Raw Data'!J2240), 0, IF(AND(1=MATCH(LARGE('Raw Data'!G2240:J2240, 3), 'Raw Data'!G2240:J2240, 0), AND('Raw Data'!O2240-'Raw Data'!P2240&lt;4, 'Raw Data'!O2240-'Raw Data'!P2240&gt;0)), 'Raw Data'!G2240, 0))</f>
        <v/>
      </c>
      <c r="M2247">
        <f>IF(ISBLANK('Raw Data'!J2240), 0, IF(AND(4=MATCH(LARGE('Raw Data'!G2240:J2240, 2), 'Raw Data'!G2240:J2240, 0), 'Raw Data'!P2240-'Raw Data'!O2240&gt;3), 'Raw Data'!J2240, 0))</f>
        <v/>
      </c>
      <c r="N2247">
        <f>IF(ISBLANK('Raw Data'!J2240), 0, IF(AND(3=MATCH(LARGE('Raw Data'!G2240:J2240, 2), 'Raw Data'!G2240:J2240, 0), 'Raw Data'!O2240-'Raw Data'!P2240&gt;3), 'Raw Data'!I2240, 0))</f>
        <v/>
      </c>
      <c r="O2247">
        <f>IF(ISBLANK('Raw Data'!J2240), 0, IF(AND(2=MATCH(LARGE('Raw Data'!G2240:J2240, 2), 'Raw Data'!G2240:J2240, 0), AND('Raw Data'!P2240-'Raw Data'!O2240&lt;4, 'Raw Data'!P2240-'Raw Data'!O2240&gt;0)), 'Raw Data'!H2240, 0))</f>
        <v/>
      </c>
      <c r="P2247">
        <f>IF(ISBLANK('Raw Data'!J2240), 0, IF(AND(1=MATCH(LARGE('Raw Data'!G2240:J2240, 2), 'Raw Data'!G2240:J2240, 0), AND('Raw Data'!O2240-'Raw Data'!P2240&lt;4, 'Raw Data'!O2240-'Raw Data'!P2240&gt;0)), 'Raw Data'!G2240, 0))</f>
        <v/>
      </c>
      <c r="Q2247">
        <f>IF(ISBLANK('Raw Data'!J2240), 0, IF(AND(4=MATCH(LARGE('Raw Data'!G2240:J2240, 1), 'Raw Data'!G2240:J2240, 0), 'Raw Data'!P2240-'Raw Data'!O2240&gt;3), 'Raw Data'!J2240, 0))</f>
        <v/>
      </c>
      <c r="R2247">
        <f>IF(ISBLANK('Raw Data'!J2240), 0, IF(AND(3=MATCH(LARGE('Raw Data'!G2240:J2240, 1), 'Raw Data'!G2240:J2240, 0), 'Raw Data'!O2240-'Raw Data'!P2240&gt;3), 'Raw Data'!I2240, 0))</f>
        <v/>
      </c>
      <c r="S2247">
        <f>IF(AND('Raw Data'!P2240-'Raw Data'!O2240&gt;4, 'Raw Data'!F2240&lt;'Raw Data'!C2240), 'Raw Data'!J2240, 0)</f>
        <v/>
      </c>
      <c r="T2247">
        <f>IF(AND('Raw Data'!O2240-'Raw Data'!P2240&gt;4, 'Raw Data'!F2240&gt;'Raw Data'!C2240), 'Raw Data'!I2240, 0)</f>
        <v/>
      </c>
      <c r="U2247">
        <f>IF(AND('Raw Data'!P2240-'Raw Data'!O2240&lt;3, 'Raw Data'!P2240&gt;'Raw Data'!O2240, 'Raw Data'!F2240&lt;'Raw Data'!C2240), 'Raw Data'!H2240, 0)</f>
        <v/>
      </c>
      <c r="V2247">
        <f>IF(AND('Raw Data'!P2240-'Raw Data'!O2240&lt;3, 'Raw Data'!P2240&gt;'Raw Data'!O2240, 'Raw Data'!F2240&gt;'Raw Data'!C2240), 'Raw Data'!G2240, 0)</f>
        <v/>
      </c>
    </row>
    <row r="2248">
      <c r="A2248">
        <f>IF(AND('Raw Data'!F2241&lt;'Raw Data'!C2241, 'Raw Data'!P2241&gt;'Raw Data'!O2241, 'Raw Data'!P2241-'Raw Data'!O2241&gt;3), 'Raw Data'!J2241, 0)</f>
        <v/>
      </c>
      <c r="B2248">
        <f>IF(AND('Raw Data'!C2241&lt;'Raw Data'!F2241, 'Raw Data'!O2241&gt;'Raw Data'!P2241, 'Raw Data'!O2241-'Raw Data'!P2241&gt;3), 'Raw Data'!I2241, 0)</f>
        <v/>
      </c>
      <c r="C2248">
        <f>IF(AND('Raw Data'!F2241&lt;'Raw Data'!C2241, 'Raw Data'!P2241&gt;'Raw Data'!O2241, 'Raw Data'!P2241-'Raw Data'!O2241&lt;4), 'Raw Data'!H2241, 0)</f>
        <v/>
      </c>
      <c r="D2248">
        <f>IF(AND('Raw Data'!C2241&lt;'Raw Data'!F2241, 'Raw Data'!O2241&gt;'Raw Data'!P2241, 'Raw Data'!O2241-'Raw Data'!P2241&lt;4), 'Raw Data'!G2241, 0)</f>
        <v/>
      </c>
      <c r="E2248">
        <f>IF(ISBLANK('Raw Data'!J2241), 0, IF(AND(4=MATCH(LARGE('Raw Data'!G2241:J2241, 4), 'Raw Data'!G2241:J2241, 0), 'Raw Data'!P2241-'Raw Data'!O2241&gt;3), 'Raw Data'!J2241, 0))</f>
        <v/>
      </c>
      <c r="F2248">
        <f>IF(ISBLANK('Raw Data'!J2241), 0, IF(AND(3=MATCH(LARGE('Raw Data'!G2241:J2241, 4), 'Raw Data'!G2241:J2241, 0), 'Raw Data'!O2241-'Raw Data'!P2241&gt;3), 'Raw Data'!I2241, 0))</f>
        <v/>
      </c>
      <c r="G2248">
        <f>IF(ISBLANK('Raw Data'!J2241), 0, IF(AND(2=MATCH(LARGE('Raw Data'!G2241:J2241, 4), 'Raw Data'!G2241:J2241, 0), AND('Raw Data'!P2241-'Raw Data'!O2241&lt;4, 'Raw Data'!P2241-'Raw Data'!O2241&gt;0)), 'Raw Data'!H2241, 0))</f>
        <v/>
      </c>
      <c r="H2248">
        <f>IF(ISBLANK('Raw Data'!J2241), 0, IF(AND(1=MATCH(LARGE('Raw Data'!G2241:J2241, 4), 'Raw Data'!G2241:J2241, 0), AND('Raw Data'!O2241-'Raw Data'!P2241&lt;4, 'Raw Data'!O2241-'Raw Data'!P2241&gt;0)), 'Raw Data'!G2241, 0))</f>
        <v/>
      </c>
      <c r="I2248">
        <f>IF(ISBLANK('Raw Data'!J2241), 0, IF(AND(4=MATCH(LARGE('Raw Data'!G2241:J2241, 3), 'Raw Data'!G2241:J2241, 0), 'Raw Data'!P2241-'Raw Data'!O2241&gt;3), 'Raw Data'!J2241, 0))</f>
        <v/>
      </c>
      <c r="J2248">
        <f>IF(ISBLANK('Raw Data'!J2241), 0, IF(AND(3=MATCH(LARGE('Raw Data'!G2241:J2241, 3), 'Raw Data'!G2241:J2241, 0), 'Raw Data'!O2241-'Raw Data'!P2241&gt;3), 'Raw Data'!I2241, 0))</f>
        <v/>
      </c>
      <c r="K2248">
        <f>IF(ISBLANK('Raw Data'!J2241), 0, IF(AND(2=MATCH(LARGE('Raw Data'!G2241:J2241, 3), 'Raw Data'!G2241:J2241, 0), AND('Raw Data'!P2241-'Raw Data'!O2241&lt;4, 'Raw Data'!P2241-'Raw Data'!O2241&gt;0)), 'Raw Data'!H2241, 0))</f>
        <v/>
      </c>
      <c r="L2248">
        <f>IF(ISBLANK('Raw Data'!J2241), 0, IF(AND(1=MATCH(LARGE('Raw Data'!G2241:J2241, 3), 'Raw Data'!G2241:J2241, 0), AND('Raw Data'!O2241-'Raw Data'!P2241&lt;4, 'Raw Data'!O2241-'Raw Data'!P2241&gt;0)), 'Raw Data'!G2241, 0))</f>
        <v/>
      </c>
      <c r="M2248">
        <f>IF(ISBLANK('Raw Data'!J2241), 0, IF(AND(4=MATCH(LARGE('Raw Data'!G2241:J2241, 2), 'Raw Data'!G2241:J2241, 0), 'Raw Data'!P2241-'Raw Data'!O2241&gt;3), 'Raw Data'!J2241, 0))</f>
        <v/>
      </c>
      <c r="N2248">
        <f>IF(ISBLANK('Raw Data'!J2241), 0, IF(AND(3=MATCH(LARGE('Raw Data'!G2241:J2241, 2), 'Raw Data'!G2241:J2241, 0), 'Raw Data'!O2241-'Raw Data'!P2241&gt;3), 'Raw Data'!I2241, 0))</f>
        <v/>
      </c>
      <c r="O2248">
        <f>IF(ISBLANK('Raw Data'!J2241), 0, IF(AND(2=MATCH(LARGE('Raw Data'!G2241:J2241, 2), 'Raw Data'!G2241:J2241, 0), AND('Raw Data'!P2241-'Raw Data'!O2241&lt;4, 'Raw Data'!P2241-'Raw Data'!O2241&gt;0)), 'Raw Data'!H2241, 0))</f>
        <v/>
      </c>
      <c r="P2248">
        <f>IF(ISBLANK('Raw Data'!J2241), 0, IF(AND(1=MATCH(LARGE('Raw Data'!G2241:J2241, 2), 'Raw Data'!G2241:J2241, 0), AND('Raw Data'!O2241-'Raw Data'!P2241&lt;4, 'Raw Data'!O2241-'Raw Data'!P2241&gt;0)), 'Raw Data'!G2241, 0))</f>
        <v/>
      </c>
      <c r="Q2248">
        <f>IF(ISBLANK('Raw Data'!J2241), 0, IF(AND(4=MATCH(LARGE('Raw Data'!G2241:J2241, 1), 'Raw Data'!G2241:J2241, 0), 'Raw Data'!P2241-'Raw Data'!O2241&gt;3), 'Raw Data'!J2241, 0))</f>
        <v/>
      </c>
      <c r="R2248">
        <f>IF(ISBLANK('Raw Data'!J2241), 0, IF(AND(3=MATCH(LARGE('Raw Data'!G2241:J2241, 1), 'Raw Data'!G2241:J2241, 0), 'Raw Data'!O2241-'Raw Data'!P2241&gt;3), 'Raw Data'!I2241, 0))</f>
        <v/>
      </c>
      <c r="S2248">
        <f>IF(AND('Raw Data'!P2241-'Raw Data'!O2241&gt;4, 'Raw Data'!F2241&lt;'Raw Data'!C2241), 'Raw Data'!J2241, 0)</f>
        <v/>
      </c>
      <c r="T2248">
        <f>IF(AND('Raw Data'!O2241-'Raw Data'!P2241&gt;4, 'Raw Data'!F2241&gt;'Raw Data'!C2241), 'Raw Data'!I2241, 0)</f>
        <v/>
      </c>
      <c r="U2248">
        <f>IF(AND('Raw Data'!P2241-'Raw Data'!O2241&lt;3, 'Raw Data'!P2241&gt;'Raw Data'!O2241, 'Raw Data'!F2241&lt;'Raw Data'!C2241), 'Raw Data'!H2241, 0)</f>
        <v/>
      </c>
      <c r="V2248">
        <f>IF(AND('Raw Data'!P2241-'Raw Data'!O2241&lt;3, 'Raw Data'!P2241&gt;'Raw Data'!O2241, 'Raw Data'!F2241&gt;'Raw Data'!C2241), 'Raw Data'!G2241, 0)</f>
        <v/>
      </c>
    </row>
    <row r="2249">
      <c r="A2249">
        <f>IF(AND('Raw Data'!F2242&lt;'Raw Data'!C2242, 'Raw Data'!P2242&gt;'Raw Data'!O2242, 'Raw Data'!P2242-'Raw Data'!O2242&gt;3), 'Raw Data'!J2242, 0)</f>
        <v/>
      </c>
      <c r="B2249">
        <f>IF(AND('Raw Data'!C2242&lt;'Raw Data'!F2242, 'Raw Data'!O2242&gt;'Raw Data'!P2242, 'Raw Data'!O2242-'Raw Data'!P2242&gt;3), 'Raw Data'!I2242, 0)</f>
        <v/>
      </c>
      <c r="C2249">
        <f>IF(AND('Raw Data'!F2242&lt;'Raw Data'!C2242, 'Raw Data'!P2242&gt;'Raw Data'!O2242, 'Raw Data'!P2242-'Raw Data'!O2242&lt;4), 'Raw Data'!H2242, 0)</f>
        <v/>
      </c>
      <c r="D2249">
        <f>IF(AND('Raw Data'!C2242&lt;'Raw Data'!F2242, 'Raw Data'!O2242&gt;'Raw Data'!P2242, 'Raw Data'!O2242-'Raw Data'!P2242&lt;4), 'Raw Data'!G2242, 0)</f>
        <v/>
      </c>
      <c r="E2249">
        <f>IF(ISBLANK('Raw Data'!J2242), 0, IF(AND(4=MATCH(LARGE('Raw Data'!G2242:J2242, 4), 'Raw Data'!G2242:J2242, 0), 'Raw Data'!P2242-'Raw Data'!O2242&gt;3), 'Raw Data'!J2242, 0))</f>
        <v/>
      </c>
      <c r="F2249">
        <f>IF(ISBLANK('Raw Data'!J2242), 0, IF(AND(3=MATCH(LARGE('Raw Data'!G2242:J2242, 4), 'Raw Data'!G2242:J2242, 0), 'Raw Data'!O2242-'Raw Data'!P2242&gt;3), 'Raw Data'!I2242, 0))</f>
        <v/>
      </c>
      <c r="G2249">
        <f>IF(ISBLANK('Raw Data'!J2242), 0, IF(AND(2=MATCH(LARGE('Raw Data'!G2242:J2242, 4), 'Raw Data'!G2242:J2242, 0), AND('Raw Data'!P2242-'Raw Data'!O2242&lt;4, 'Raw Data'!P2242-'Raw Data'!O2242&gt;0)), 'Raw Data'!H2242, 0))</f>
        <v/>
      </c>
      <c r="H2249">
        <f>IF(ISBLANK('Raw Data'!J2242), 0, IF(AND(1=MATCH(LARGE('Raw Data'!G2242:J2242, 4), 'Raw Data'!G2242:J2242, 0), AND('Raw Data'!O2242-'Raw Data'!P2242&lt;4, 'Raw Data'!O2242-'Raw Data'!P2242&gt;0)), 'Raw Data'!G2242, 0))</f>
        <v/>
      </c>
      <c r="I2249">
        <f>IF(ISBLANK('Raw Data'!J2242), 0, IF(AND(4=MATCH(LARGE('Raw Data'!G2242:J2242, 3), 'Raw Data'!G2242:J2242, 0), 'Raw Data'!P2242-'Raw Data'!O2242&gt;3), 'Raw Data'!J2242, 0))</f>
        <v/>
      </c>
      <c r="J2249">
        <f>IF(ISBLANK('Raw Data'!J2242), 0, IF(AND(3=MATCH(LARGE('Raw Data'!G2242:J2242, 3), 'Raw Data'!G2242:J2242, 0), 'Raw Data'!O2242-'Raw Data'!P2242&gt;3), 'Raw Data'!I2242, 0))</f>
        <v/>
      </c>
      <c r="K2249">
        <f>IF(ISBLANK('Raw Data'!J2242), 0, IF(AND(2=MATCH(LARGE('Raw Data'!G2242:J2242, 3), 'Raw Data'!G2242:J2242, 0), AND('Raw Data'!P2242-'Raw Data'!O2242&lt;4, 'Raw Data'!P2242-'Raw Data'!O2242&gt;0)), 'Raw Data'!H2242, 0))</f>
        <v/>
      </c>
      <c r="L2249">
        <f>IF(ISBLANK('Raw Data'!J2242), 0, IF(AND(1=MATCH(LARGE('Raw Data'!G2242:J2242, 3), 'Raw Data'!G2242:J2242, 0), AND('Raw Data'!O2242-'Raw Data'!P2242&lt;4, 'Raw Data'!O2242-'Raw Data'!P2242&gt;0)), 'Raw Data'!G2242, 0))</f>
        <v/>
      </c>
      <c r="M2249">
        <f>IF(ISBLANK('Raw Data'!J2242), 0, IF(AND(4=MATCH(LARGE('Raw Data'!G2242:J2242, 2), 'Raw Data'!G2242:J2242, 0), 'Raw Data'!P2242-'Raw Data'!O2242&gt;3), 'Raw Data'!J2242, 0))</f>
        <v/>
      </c>
      <c r="N2249">
        <f>IF(ISBLANK('Raw Data'!J2242), 0, IF(AND(3=MATCH(LARGE('Raw Data'!G2242:J2242, 2), 'Raw Data'!G2242:J2242, 0), 'Raw Data'!O2242-'Raw Data'!P2242&gt;3), 'Raw Data'!I2242, 0))</f>
        <v/>
      </c>
      <c r="O2249">
        <f>IF(ISBLANK('Raw Data'!J2242), 0, IF(AND(2=MATCH(LARGE('Raw Data'!G2242:J2242, 2), 'Raw Data'!G2242:J2242, 0), AND('Raw Data'!P2242-'Raw Data'!O2242&lt;4, 'Raw Data'!P2242-'Raw Data'!O2242&gt;0)), 'Raw Data'!H2242, 0))</f>
        <v/>
      </c>
      <c r="P2249">
        <f>IF(ISBLANK('Raw Data'!J2242), 0, IF(AND(1=MATCH(LARGE('Raw Data'!G2242:J2242, 2), 'Raw Data'!G2242:J2242, 0), AND('Raw Data'!O2242-'Raw Data'!P2242&lt;4, 'Raw Data'!O2242-'Raw Data'!P2242&gt;0)), 'Raw Data'!G2242, 0))</f>
        <v/>
      </c>
      <c r="Q2249">
        <f>IF(ISBLANK('Raw Data'!J2242), 0, IF(AND(4=MATCH(LARGE('Raw Data'!G2242:J2242, 1), 'Raw Data'!G2242:J2242, 0), 'Raw Data'!P2242-'Raw Data'!O2242&gt;3), 'Raw Data'!J2242, 0))</f>
        <v/>
      </c>
      <c r="R2249">
        <f>IF(ISBLANK('Raw Data'!J2242), 0, IF(AND(3=MATCH(LARGE('Raw Data'!G2242:J2242, 1), 'Raw Data'!G2242:J2242, 0), 'Raw Data'!O2242-'Raw Data'!P2242&gt;3), 'Raw Data'!I2242, 0))</f>
        <v/>
      </c>
      <c r="S2249">
        <f>IF(AND('Raw Data'!P2242-'Raw Data'!O2242&gt;4, 'Raw Data'!F2242&lt;'Raw Data'!C2242), 'Raw Data'!J2242, 0)</f>
        <v/>
      </c>
      <c r="T2249">
        <f>IF(AND('Raw Data'!O2242-'Raw Data'!P2242&gt;4, 'Raw Data'!F2242&gt;'Raw Data'!C2242), 'Raw Data'!I2242, 0)</f>
        <v/>
      </c>
      <c r="U2249">
        <f>IF(AND('Raw Data'!P2242-'Raw Data'!O2242&lt;3, 'Raw Data'!P2242&gt;'Raw Data'!O2242, 'Raw Data'!F2242&lt;'Raw Data'!C2242), 'Raw Data'!H2242, 0)</f>
        <v/>
      </c>
      <c r="V2249">
        <f>IF(AND('Raw Data'!P2242-'Raw Data'!O2242&lt;3, 'Raw Data'!P2242&gt;'Raw Data'!O2242, 'Raw Data'!F2242&gt;'Raw Data'!C2242), 'Raw Data'!G2242, 0)</f>
        <v/>
      </c>
    </row>
    <row r="2250">
      <c r="A2250">
        <f>IF(AND('Raw Data'!F2243&lt;'Raw Data'!C2243, 'Raw Data'!P2243&gt;'Raw Data'!O2243, 'Raw Data'!P2243-'Raw Data'!O2243&gt;3), 'Raw Data'!J2243, 0)</f>
        <v/>
      </c>
      <c r="B2250">
        <f>IF(AND('Raw Data'!C2243&lt;'Raw Data'!F2243, 'Raw Data'!O2243&gt;'Raw Data'!P2243, 'Raw Data'!O2243-'Raw Data'!P2243&gt;3), 'Raw Data'!I2243, 0)</f>
        <v/>
      </c>
      <c r="C2250">
        <f>IF(AND('Raw Data'!F2243&lt;'Raw Data'!C2243, 'Raw Data'!P2243&gt;'Raw Data'!O2243, 'Raw Data'!P2243-'Raw Data'!O2243&lt;4), 'Raw Data'!H2243, 0)</f>
        <v/>
      </c>
      <c r="D2250">
        <f>IF(AND('Raw Data'!C2243&lt;'Raw Data'!F2243, 'Raw Data'!O2243&gt;'Raw Data'!P2243, 'Raw Data'!O2243-'Raw Data'!P2243&lt;4), 'Raw Data'!G2243, 0)</f>
        <v/>
      </c>
      <c r="E2250">
        <f>IF(ISBLANK('Raw Data'!J2243), 0, IF(AND(4=MATCH(LARGE('Raw Data'!G2243:J2243, 4), 'Raw Data'!G2243:J2243, 0), 'Raw Data'!P2243-'Raw Data'!O2243&gt;3), 'Raw Data'!J2243, 0))</f>
        <v/>
      </c>
      <c r="F2250">
        <f>IF(ISBLANK('Raw Data'!J2243), 0, IF(AND(3=MATCH(LARGE('Raw Data'!G2243:J2243, 4), 'Raw Data'!G2243:J2243, 0), 'Raw Data'!O2243-'Raw Data'!P2243&gt;3), 'Raw Data'!I2243, 0))</f>
        <v/>
      </c>
      <c r="G2250">
        <f>IF(ISBLANK('Raw Data'!J2243), 0, IF(AND(2=MATCH(LARGE('Raw Data'!G2243:J2243, 4), 'Raw Data'!G2243:J2243, 0), AND('Raw Data'!P2243-'Raw Data'!O2243&lt;4, 'Raw Data'!P2243-'Raw Data'!O2243&gt;0)), 'Raw Data'!H2243, 0))</f>
        <v/>
      </c>
      <c r="H2250">
        <f>IF(ISBLANK('Raw Data'!J2243), 0, IF(AND(1=MATCH(LARGE('Raw Data'!G2243:J2243, 4), 'Raw Data'!G2243:J2243, 0), AND('Raw Data'!O2243-'Raw Data'!P2243&lt;4, 'Raw Data'!O2243-'Raw Data'!P2243&gt;0)), 'Raw Data'!G2243, 0))</f>
        <v/>
      </c>
      <c r="I2250">
        <f>IF(ISBLANK('Raw Data'!J2243), 0, IF(AND(4=MATCH(LARGE('Raw Data'!G2243:J2243, 3), 'Raw Data'!G2243:J2243, 0), 'Raw Data'!P2243-'Raw Data'!O2243&gt;3), 'Raw Data'!J2243, 0))</f>
        <v/>
      </c>
      <c r="J2250">
        <f>IF(ISBLANK('Raw Data'!J2243), 0, IF(AND(3=MATCH(LARGE('Raw Data'!G2243:J2243, 3), 'Raw Data'!G2243:J2243, 0), 'Raw Data'!O2243-'Raw Data'!P2243&gt;3), 'Raw Data'!I2243, 0))</f>
        <v/>
      </c>
      <c r="K2250">
        <f>IF(ISBLANK('Raw Data'!J2243), 0, IF(AND(2=MATCH(LARGE('Raw Data'!G2243:J2243, 3), 'Raw Data'!G2243:J2243, 0), AND('Raw Data'!P2243-'Raw Data'!O2243&lt;4, 'Raw Data'!P2243-'Raw Data'!O2243&gt;0)), 'Raw Data'!H2243, 0))</f>
        <v/>
      </c>
      <c r="L2250">
        <f>IF(ISBLANK('Raw Data'!J2243), 0, IF(AND(1=MATCH(LARGE('Raw Data'!G2243:J2243, 3), 'Raw Data'!G2243:J2243, 0), AND('Raw Data'!O2243-'Raw Data'!P2243&lt;4, 'Raw Data'!O2243-'Raw Data'!P2243&gt;0)), 'Raw Data'!G2243, 0))</f>
        <v/>
      </c>
      <c r="M2250">
        <f>IF(ISBLANK('Raw Data'!J2243), 0, IF(AND(4=MATCH(LARGE('Raw Data'!G2243:J2243, 2), 'Raw Data'!G2243:J2243, 0), 'Raw Data'!P2243-'Raw Data'!O2243&gt;3), 'Raw Data'!J2243, 0))</f>
        <v/>
      </c>
      <c r="N2250">
        <f>IF(ISBLANK('Raw Data'!J2243), 0, IF(AND(3=MATCH(LARGE('Raw Data'!G2243:J2243, 2), 'Raw Data'!G2243:J2243, 0), 'Raw Data'!O2243-'Raw Data'!P2243&gt;3), 'Raw Data'!I2243, 0))</f>
        <v/>
      </c>
      <c r="O2250">
        <f>IF(ISBLANK('Raw Data'!J2243), 0, IF(AND(2=MATCH(LARGE('Raw Data'!G2243:J2243, 2), 'Raw Data'!G2243:J2243, 0), AND('Raw Data'!P2243-'Raw Data'!O2243&lt;4, 'Raw Data'!P2243-'Raw Data'!O2243&gt;0)), 'Raw Data'!H2243, 0))</f>
        <v/>
      </c>
      <c r="P2250">
        <f>IF(ISBLANK('Raw Data'!J2243), 0, IF(AND(1=MATCH(LARGE('Raw Data'!G2243:J2243, 2), 'Raw Data'!G2243:J2243, 0), AND('Raw Data'!O2243-'Raw Data'!P2243&lt;4, 'Raw Data'!O2243-'Raw Data'!P2243&gt;0)), 'Raw Data'!G2243, 0))</f>
        <v/>
      </c>
      <c r="Q2250">
        <f>IF(ISBLANK('Raw Data'!J2243), 0, IF(AND(4=MATCH(LARGE('Raw Data'!G2243:J2243, 1), 'Raw Data'!G2243:J2243, 0), 'Raw Data'!P2243-'Raw Data'!O2243&gt;3), 'Raw Data'!J2243, 0))</f>
        <v/>
      </c>
      <c r="R2250">
        <f>IF(ISBLANK('Raw Data'!J2243), 0, IF(AND(3=MATCH(LARGE('Raw Data'!G2243:J2243, 1), 'Raw Data'!G2243:J2243, 0), 'Raw Data'!O2243-'Raw Data'!P2243&gt;3), 'Raw Data'!I2243, 0))</f>
        <v/>
      </c>
      <c r="S2250">
        <f>IF(AND('Raw Data'!P2243-'Raw Data'!O2243&gt;4, 'Raw Data'!F2243&lt;'Raw Data'!C2243), 'Raw Data'!J2243, 0)</f>
        <v/>
      </c>
      <c r="T2250">
        <f>IF(AND('Raw Data'!O2243-'Raw Data'!P2243&gt;4, 'Raw Data'!F2243&gt;'Raw Data'!C2243), 'Raw Data'!I2243, 0)</f>
        <v/>
      </c>
      <c r="U2250">
        <f>IF(AND('Raw Data'!P2243-'Raw Data'!O2243&lt;3, 'Raw Data'!P2243&gt;'Raw Data'!O2243, 'Raw Data'!F2243&lt;'Raw Data'!C2243), 'Raw Data'!H2243, 0)</f>
        <v/>
      </c>
      <c r="V2250">
        <f>IF(AND('Raw Data'!P2243-'Raw Data'!O2243&lt;3, 'Raw Data'!P2243&gt;'Raw Data'!O2243, 'Raw Data'!F2243&gt;'Raw Data'!C2243), 'Raw Data'!G2243, 0)</f>
        <v/>
      </c>
    </row>
    <row r="2251">
      <c r="A2251">
        <f>IF(AND('Raw Data'!F2244&lt;'Raw Data'!C2244, 'Raw Data'!P2244&gt;'Raw Data'!O2244, 'Raw Data'!P2244-'Raw Data'!O2244&gt;3), 'Raw Data'!J2244, 0)</f>
        <v/>
      </c>
      <c r="B2251">
        <f>IF(AND('Raw Data'!C2244&lt;'Raw Data'!F2244, 'Raw Data'!O2244&gt;'Raw Data'!P2244, 'Raw Data'!O2244-'Raw Data'!P2244&gt;3), 'Raw Data'!I2244, 0)</f>
        <v/>
      </c>
      <c r="C2251">
        <f>IF(AND('Raw Data'!F2244&lt;'Raw Data'!C2244, 'Raw Data'!P2244&gt;'Raw Data'!O2244, 'Raw Data'!P2244-'Raw Data'!O2244&lt;4), 'Raw Data'!H2244, 0)</f>
        <v/>
      </c>
      <c r="D2251">
        <f>IF(AND('Raw Data'!C2244&lt;'Raw Data'!F2244, 'Raw Data'!O2244&gt;'Raw Data'!P2244, 'Raw Data'!O2244-'Raw Data'!P2244&lt;4), 'Raw Data'!G2244, 0)</f>
        <v/>
      </c>
      <c r="E2251">
        <f>IF(ISBLANK('Raw Data'!J2244), 0, IF(AND(4=MATCH(LARGE('Raw Data'!G2244:J2244, 4), 'Raw Data'!G2244:J2244, 0), 'Raw Data'!P2244-'Raw Data'!O2244&gt;3), 'Raw Data'!J2244, 0))</f>
        <v/>
      </c>
      <c r="F2251">
        <f>IF(ISBLANK('Raw Data'!J2244), 0, IF(AND(3=MATCH(LARGE('Raw Data'!G2244:J2244, 4), 'Raw Data'!G2244:J2244, 0), 'Raw Data'!O2244-'Raw Data'!P2244&gt;3), 'Raw Data'!I2244, 0))</f>
        <v/>
      </c>
      <c r="G2251">
        <f>IF(ISBLANK('Raw Data'!J2244), 0, IF(AND(2=MATCH(LARGE('Raw Data'!G2244:J2244, 4), 'Raw Data'!G2244:J2244, 0), AND('Raw Data'!P2244-'Raw Data'!O2244&lt;4, 'Raw Data'!P2244-'Raw Data'!O2244&gt;0)), 'Raw Data'!H2244, 0))</f>
        <v/>
      </c>
      <c r="H2251">
        <f>IF(ISBLANK('Raw Data'!J2244), 0, IF(AND(1=MATCH(LARGE('Raw Data'!G2244:J2244, 4), 'Raw Data'!G2244:J2244, 0), AND('Raw Data'!O2244-'Raw Data'!P2244&lt;4, 'Raw Data'!O2244-'Raw Data'!P2244&gt;0)), 'Raw Data'!G2244, 0))</f>
        <v/>
      </c>
      <c r="I2251">
        <f>IF(ISBLANK('Raw Data'!J2244), 0, IF(AND(4=MATCH(LARGE('Raw Data'!G2244:J2244, 3), 'Raw Data'!G2244:J2244, 0), 'Raw Data'!P2244-'Raw Data'!O2244&gt;3), 'Raw Data'!J2244, 0))</f>
        <v/>
      </c>
      <c r="J2251">
        <f>IF(ISBLANK('Raw Data'!J2244), 0, IF(AND(3=MATCH(LARGE('Raw Data'!G2244:J2244, 3), 'Raw Data'!G2244:J2244, 0), 'Raw Data'!O2244-'Raw Data'!P2244&gt;3), 'Raw Data'!I2244, 0))</f>
        <v/>
      </c>
      <c r="K2251">
        <f>IF(ISBLANK('Raw Data'!J2244), 0, IF(AND(2=MATCH(LARGE('Raw Data'!G2244:J2244, 3), 'Raw Data'!G2244:J2244, 0), AND('Raw Data'!P2244-'Raw Data'!O2244&lt;4, 'Raw Data'!P2244-'Raw Data'!O2244&gt;0)), 'Raw Data'!H2244, 0))</f>
        <v/>
      </c>
      <c r="L2251">
        <f>IF(ISBLANK('Raw Data'!J2244), 0, IF(AND(1=MATCH(LARGE('Raw Data'!G2244:J2244, 3), 'Raw Data'!G2244:J2244, 0), AND('Raw Data'!O2244-'Raw Data'!P2244&lt;4, 'Raw Data'!O2244-'Raw Data'!P2244&gt;0)), 'Raw Data'!G2244, 0))</f>
        <v/>
      </c>
      <c r="M2251">
        <f>IF(ISBLANK('Raw Data'!J2244), 0, IF(AND(4=MATCH(LARGE('Raw Data'!G2244:J2244, 2), 'Raw Data'!G2244:J2244, 0), 'Raw Data'!P2244-'Raw Data'!O2244&gt;3), 'Raw Data'!J2244, 0))</f>
        <v/>
      </c>
      <c r="N2251">
        <f>IF(ISBLANK('Raw Data'!J2244), 0, IF(AND(3=MATCH(LARGE('Raw Data'!G2244:J2244, 2), 'Raw Data'!G2244:J2244, 0), 'Raw Data'!O2244-'Raw Data'!P2244&gt;3), 'Raw Data'!I2244, 0))</f>
        <v/>
      </c>
      <c r="O2251">
        <f>IF(ISBLANK('Raw Data'!J2244), 0, IF(AND(2=MATCH(LARGE('Raw Data'!G2244:J2244, 2), 'Raw Data'!G2244:J2244, 0), AND('Raw Data'!P2244-'Raw Data'!O2244&lt;4, 'Raw Data'!P2244-'Raw Data'!O2244&gt;0)), 'Raw Data'!H2244, 0))</f>
        <v/>
      </c>
      <c r="P2251">
        <f>IF(ISBLANK('Raw Data'!J2244), 0, IF(AND(1=MATCH(LARGE('Raw Data'!G2244:J2244, 2), 'Raw Data'!G2244:J2244, 0), AND('Raw Data'!O2244-'Raw Data'!P2244&lt;4, 'Raw Data'!O2244-'Raw Data'!P2244&gt;0)), 'Raw Data'!G2244, 0))</f>
        <v/>
      </c>
      <c r="Q2251">
        <f>IF(ISBLANK('Raw Data'!J2244), 0, IF(AND(4=MATCH(LARGE('Raw Data'!G2244:J2244, 1), 'Raw Data'!G2244:J2244, 0), 'Raw Data'!P2244-'Raw Data'!O2244&gt;3), 'Raw Data'!J2244, 0))</f>
        <v/>
      </c>
      <c r="R2251">
        <f>IF(ISBLANK('Raw Data'!J2244), 0, IF(AND(3=MATCH(LARGE('Raw Data'!G2244:J2244, 1), 'Raw Data'!G2244:J2244, 0), 'Raw Data'!O2244-'Raw Data'!P2244&gt;3), 'Raw Data'!I2244, 0))</f>
        <v/>
      </c>
      <c r="S2251">
        <f>IF(AND('Raw Data'!P2244-'Raw Data'!O2244&gt;4, 'Raw Data'!F2244&lt;'Raw Data'!C2244), 'Raw Data'!J2244, 0)</f>
        <v/>
      </c>
      <c r="T2251">
        <f>IF(AND('Raw Data'!O2244-'Raw Data'!P2244&gt;4, 'Raw Data'!F2244&gt;'Raw Data'!C2244), 'Raw Data'!I2244, 0)</f>
        <v/>
      </c>
      <c r="U2251">
        <f>IF(AND('Raw Data'!P2244-'Raw Data'!O2244&lt;3, 'Raw Data'!P2244&gt;'Raw Data'!O2244, 'Raw Data'!F2244&lt;'Raw Data'!C2244), 'Raw Data'!H2244, 0)</f>
        <v/>
      </c>
      <c r="V2251">
        <f>IF(AND('Raw Data'!P2244-'Raw Data'!O2244&lt;3, 'Raw Data'!P2244&gt;'Raw Data'!O2244, 'Raw Data'!F2244&gt;'Raw Data'!C2244), 'Raw Data'!G2244, 0)</f>
        <v/>
      </c>
    </row>
    <row r="2252">
      <c r="A2252">
        <f>IF(AND('Raw Data'!F2245&lt;'Raw Data'!C2245, 'Raw Data'!P2245&gt;'Raw Data'!O2245, 'Raw Data'!P2245-'Raw Data'!O2245&gt;3), 'Raw Data'!J2245, 0)</f>
        <v/>
      </c>
      <c r="B2252">
        <f>IF(AND('Raw Data'!C2245&lt;'Raw Data'!F2245, 'Raw Data'!O2245&gt;'Raw Data'!P2245, 'Raw Data'!O2245-'Raw Data'!P2245&gt;3), 'Raw Data'!I2245, 0)</f>
        <v/>
      </c>
      <c r="C2252">
        <f>IF(AND('Raw Data'!F2245&lt;'Raw Data'!C2245, 'Raw Data'!P2245&gt;'Raw Data'!O2245, 'Raw Data'!P2245-'Raw Data'!O2245&lt;4), 'Raw Data'!H2245, 0)</f>
        <v/>
      </c>
      <c r="D2252">
        <f>IF(AND('Raw Data'!C2245&lt;'Raw Data'!F2245, 'Raw Data'!O2245&gt;'Raw Data'!P2245, 'Raw Data'!O2245-'Raw Data'!P2245&lt;4), 'Raw Data'!G2245, 0)</f>
        <v/>
      </c>
      <c r="E2252">
        <f>IF(ISBLANK('Raw Data'!J2245), 0, IF(AND(4=MATCH(LARGE('Raw Data'!G2245:J2245, 4), 'Raw Data'!G2245:J2245, 0), 'Raw Data'!P2245-'Raw Data'!O2245&gt;3), 'Raw Data'!J2245, 0))</f>
        <v/>
      </c>
      <c r="F2252">
        <f>IF(ISBLANK('Raw Data'!J2245), 0, IF(AND(3=MATCH(LARGE('Raw Data'!G2245:J2245, 4), 'Raw Data'!G2245:J2245, 0), 'Raw Data'!O2245-'Raw Data'!P2245&gt;3), 'Raw Data'!I2245, 0))</f>
        <v/>
      </c>
      <c r="G2252">
        <f>IF(ISBLANK('Raw Data'!J2245), 0, IF(AND(2=MATCH(LARGE('Raw Data'!G2245:J2245, 4), 'Raw Data'!G2245:J2245, 0), AND('Raw Data'!P2245-'Raw Data'!O2245&lt;4, 'Raw Data'!P2245-'Raw Data'!O2245&gt;0)), 'Raw Data'!H2245, 0))</f>
        <v/>
      </c>
      <c r="H2252">
        <f>IF(ISBLANK('Raw Data'!J2245), 0, IF(AND(1=MATCH(LARGE('Raw Data'!G2245:J2245, 4), 'Raw Data'!G2245:J2245, 0), AND('Raw Data'!O2245-'Raw Data'!P2245&lt;4, 'Raw Data'!O2245-'Raw Data'!P2245&gt;0)), 'Raw Data'!G2245, 0))</f>
        <v/>
      </c>
      <c r="I2252">
        <f>IF(ISBLANK('Raw Data'!J2245), 0, IF(AND(4=MATCH(LARGE('Raw Data'!G2245:J2245, 3), 'Raw Data'!G2245:J2245, 0), 'Raw Data'!P2245-'Raw Data'!O2245&gt;3), 'Raw Data'!J2245, 0))</f>
        <v/>
      </c>
      <c r="J2252">
        <f>IF(ISBLANK('Raw Data'!J2245), 0, IF(AND(3=MATCH(LARGE('Raw Data'!G2245:J2245, 3), 'Raw Data'!G2245:J2245, 0), 'Raw Data'!O2245-'Raw Data'!P2245&gt;3), 'Raw Data'!I2245, 0))</f>
        <v/>
      </c>
      <c r="K2252">
        <f>IF(ISBLANK('Raw Data'!J2245), 0, IF(AND(2=MATCH(LARGE('Raw Data'!G2245:J2245, 3), 'Raw Data'!G2245:J2245, 0), AND('Raw Data'!P2245-'Raw Data'!O2245&lt;4, 'Raw Data'!P2245-'Raw Data'!O2245&gt;0)), 'Raw Data'!H2245, 0))</f>
        <v/>
      </c>
      <c r="L2252">
        <f>IF(ISBLANK('Raw Data'!J2245), 0, IF(AND(1=MATCH(LARGE('Raw Data'!G2245:J2245, 3), 'Raw Data'!G2245:J2245, 0), AND('Raw Data'!O2245-'Raw Data'!P2245&lt;4, 'Raw Data'!O2245-'Raw Data'!P2245&gt;0)), 'Raw Data'!G2245, 0))</f>
        <v/>
      </c>
      <c r="M2252">
        <f>IF(ISBLANK('Raw Data'!J2245), 0, IF(AND(4=MATCH(LARGE('Raw Data'!G2245:J2245, 2), 'Raw Data'!G2245:J2245, 0), 'Raw Data'!P2245-'Raw Data'!O2245&gt;3), 'Raw Data'!J2245, 0))</f>
        <v/>
      </c>
      <c r="N2252">
        <f>IF(ISBLANK('Raw Data'!J2245), 0, IF(AND(3=MATCH(LARGE('Raw Data'!G2245:J2245, 2), 'Raw Data'!G2245:J2245, 0), 'Raw Data'!O2245-'Raw Data'!P2245&gt;3), 'Raw Data'!I2245, 0))</f>
        <v/>
      </c>
      <c r="O2252">
        <f>IF(ISBLANK('Raw Data'!J2245), 0, IF(AND(2=MATCH(LARGE('Raw Data'!G2245:J2245, 2), 'Raw Data'!G2245:J2245, 0), AND('Raw Data'!P2245-'Raw Data'!O2245&lt;4, 'Raw Data'!P2245-'Raw Data'!O2245&gt;0)), 'Raw Data'!H2245, 0))</f>
        <v/>
      </c>
      <c r="P2252">
        <f>IF(ISBLANK('Raw Data'!J2245), 0, IF(AND(1=MATCH(LARGE('Raw Data'!G2245:J2245, 2), 'Raw Data'!G2245:J2245, 0), AND('Raw Data'!O2245-'Raw Data'!P2245&lt;4, 'Raw Data'!O2245-'Raw Data'!P2245&gt;0)), 'Raw Data'!G2245, 0))</f>
        <v/>
      </c>
      <c r="Q2252">
        <f>IF(ISBLANK('Raw Data'!J2245), 0, IF(AND(4=MATCH(LARGE('Raw Data'!G2245:J2245, 1), 'Raw Data'!G2245:J2245, 0), 'Raw Data'!P2245-'Raw Data'!O2245&gt;3), 'Raw Data'!J2245, 0))</f>
        <v/>
      </c>
      <c r="R2252">
        <f>IF(ISBLANK('Raw Data'!J2245), 0, IF(AND(3=MATCH(LARGE('Raw Data'!G2245:J2245, 1), 'Raw Data'!G2245:J2245, 0), 'Raw Data'!O2245-'Raw Data'!P2245&gt;3), 'Raw Data'!I2245, 0))</f>
        <v/>
      </c>
      <c r="S2252">
        <f>IF(AND('Raw Data'!P2245-'Raw Data'!O2245&gt;4, 'Raw Data'!F2245&lt;'Raw Data'!C2245), 'Raw Data'!J2245, 0)</f>
        <v/>
      </c>
      <c r="T2252">
        <f>IF(AND('Raw Data'!O2245-'Raw Data'!P2245&gt;4, 'Raw Data'!F2245&gt;'Raw Data'!C2245), 'Raw Data'!I2245, 0)</f>
        <v/>
      </c>
      <c r="U2252">
        <f>IF(AND('Raw Data'!P2245-'Raw Data'!O2245&lt;3, 'Raw Data'!P2245&gt;'Raw Data'!O2245, 'Raw Data'!F2245&lt;'Raw Data'!C2245), 'Raw Data'!H2245, 0)</f>
        <v/>
      </c>
      <c r="V2252">
        <f>IF(AND('Raw Data'!P2245-'Raw Data'!O2245&lt;3, 'Raw Data'!P2245&gt;'Raw Data'!O2245, 'Raw Data'!F2245&gt;'Raw Data'!C2245), 'Raw Data'!G2245, 0)</f>
        <v/>
      </c>
    </row>
    <row r="2253">
      <c r="A2253">
        <f>IF(AND('Raw Data'!F2246&lt;'Raw Data'!C2246, 'Raw Data'!P2246&gt;'Raw Data'!O2246, 'Raw Data'!P2246-'Raw Data'!O2246&gt;3), 'Raw Data'!J2246, 0)</f>
        <v/>
      </c>
      <c r="B2253">
        <f>IF(AND('Raw Data'!C2246&lt;'Raw Data'!F2246, 'Raw Data'!O2246&gt;'Raw Data'!P2246, 'Raw Data'!O2246-'Raw Data'!P2246&gt;3), 'Raw Data'!I2246, 0)</f>
        <v/>
      </c>
      <c r="C2253">
        <f>IF(AND('Raw Data'!F2246&lt;'Raw Data'!C2246, 'Raw Data'!P2246&gt;'Raw Data'!O2246, 'Raw Data'!P2246-'Raw Data'!O2246&lt;4), 'Raw Data'!H2246, 0)</f>
        <v/>
      </c>
      <c r="D2253">
        <f>IF(AND('Raw Data'!C2246&lt;'Raw Data'!F2246, 'Raw Data'!O2246&gt;'Raw Data'!P2246, 'Raw Data'!O2246-'Raw Data'!P2246&lt;4), 'Raw Data'!G2246, 0)</f>
        <v/>
      </c>
      <c r="E2253">
        <f>IF(ISBLANK('Raw Data'!J2246), 0, IF(AND(4=MATCH(LARGE('Raw Data'!G2246:J2246, 4), 'Raw Data'!G2246:J2246, 0), 'Raw Data'!P2246-'Raw Data'!O2246&gt;3), 'Raw Data'!J2246, 0))</f>
        <v/>
      </c>
      <c r="F2253">
        <f>IF(ISBLANK('Raw Data'!J2246), 0, IF(AND(3=MATCH(LARGE('Raw Data'!G2246:J2246, 4), 'Raw Data'!G2246:J2246, 0), 'Raw Data'!O2246-'Raw Data'!P2246&gt;3), 'Raw Data'!I2246, 0))</f>
        <v/>
      </c>
      <c r="G2253">
        <f>IF(ISBLANK('Raw Data'!J2246), 0, IF(AND(2=MATCH(LARGE('Raw Data'!G2246:J2246, 4), 'Raw Data'!G2246:J2246, 0), AND('Raw Data'!P2246-'Raw Data'!O2246&lt;4, 'Raw Data'!P2246-'Raw Data'!O2246&gt;0)), 'Raw Data'!H2246, 0))</f>
        <v/>
      </c>
      <c r="H2253">
        <f>IF(ISBLANK('Raw Data'!J2246), 0, IF(AND(1=MATCH(LARGE('Raw Data'!G2246:J2246, 4), 'Raw Data'!G2246:J2246, 0), AND('Raw Data'!O2246-'Raw Data'!P2246&lt;4, 'Raw Data'!O2246-'Raw Data'!P2246&gt;0)), 'Raw Data'!G2246, 0))</f>
        <v/>
      </c>
      <c r="I2253">
        <f>IF(ISBLANK('Raw Data'!J2246), 0, IF(AND(4=MATCH(LARGE('Raw Data'!G2246:J2246, 3), 'Raw Data'!G2246:J2246, 0), 'Raw Data'!P2246-'Raw Data'!O2246&gt;3), 'Raw Data'!J2246, 0))</f>
        <v/>
      </c>
      <c r="J2253">
        <f>IF(ISBLANK('Raw Data'!J2246), 0, IF(AND(3=MATCH(LARGE('Raw Data'!G2246:J2246, 3), 'Raw Data'!G2246:J2246, 0), 'Raw Data'!O2246-'Raw Data'!P2246&gt;3), 'Raw Data'!I2246, 0))</f>
        <v/>
      </c>
      <c r="K2253">
        <f>IF(ISBLANK('Raw Data'!J2246), 0, IF(AND(2=MATCH(LARGE('Raw Data'!G2246:J2246, 3), 'Raw Data'!G2246:J2246, 0), AND('Raw Data'!P2246-'Raw Data'!O2246&lt;4, 'Raw Data'!P2246-'Raw Data'!O2246&gt;0)), 'Raw Data'!H2246, 0))</f>
        <v/>
      </c>
      <c r="L2253">
        <f>IF(ISBLANK('Raw Data'!J2246), 0, IF(AND(1=MATCH(LARGE('Raw Data'!G2246:J2246, 3), 'Raw Data'!G2246:J2246, 0), AND('Raw Data'!O2246-'Raw Data'!P2246&lt;4, 'Raw Data'!O2246-'Raw Data'!P2246&gt;0)), 'Raw Data'!G2246, 0))</f>
        <v/>
      </c>
      <c r="M2253">
        <f>IF(ISBLANK('Raw Data'!J2246), 0, IF(AND(4=MATCH(LARGE('Raw Data'!G2246:J2246, 2), 'Raw Data'!G2246:J2246, 0), 'Raw Data'!P2246-'Raw Data'!O2246&gt;3), 'Raw Data'!J2246, 0))</f>
        <v/>
      </c>
      <c r="N2253">
        <f>IF(ISBLANK('Raw Data'!J2246), 0, IF(AND(3=MATCH(LARGE('Raw Data'!G2246:J2246, 2), 'Raw Data'!G2246:J2246, 0), 'Raw Data'!O2246-'Raw Data'!P2246&gt;3), 'Raw Data'!I2246, 0))</f>
        <v/>
      </c>
      <c r="O2253">
        <f>IF(ISBLANK('Raw Data'!J2246), 0, IF(AND(2=MATCH(LARGE('Raw Data'!G2246:J2246, 2), 'Raw Data'!G2246:J2246, 0), AND('Raw Data'!P2246-'Raw Data'!O2246&lt;4, 'Raw Data'!P2246-'Raw Data'!O2246&gt;0)), 'Raw Data'!H2246, 0))</f>
        <v/>
      </c>
      <c r="P2253">
        <f>IF(ISBLANK('Raw Data'!J2246), 0, IF(AND(1=MATCH(LARGE('Raw Data'!G2246:J2246, 2), 'Raw Data'!G2246:J2246, 0), AND('Raw Data'!O2246-'Raw Data'!P2246&lt;4, 'Raw Data'!O2246-'Raw Data'!P2246&gt;0)), 'Raw Data'!G2246, 0))</f>
        <v/>
      </c>
      <c r="Q2253">
        <f>IF(ISBLANK('Raw Data'!J2246), 0, IF(AND(4=MATCH(LARGE('Raw Data'!G2246:J2246, 1), 'Raw Data'!G2246:J2246, 0), 'Raw Data'!P2246-'Raw Data'!O2246&gt;3), 'Raw Data'!J2246, 0))</f>
        <v/>
      </c>
      <c r="R2253">
        <f>IF(ISBLANK('Raw Data'!J2246), 0, IF(AND(3=MATCH(LARGE('Raw Data'!G2246:J2246, 1), 'Raw Data'!G2246:J2246, 0), 'Raw Data'!O2246-'Raw Data'!P2246&gt;3), 'Raw Data'!I2246, 0))</f>
        <v/>
      </c>
      <c r="S2253">
        <f>IF(AND('Raw Data'!P2246-'Raw Data'!O2246&gt;4, 'Raw Data'!F2246&lt;'Raw Data'!C2246), 'Raw Data'!J2246, 0)</f>
        <v/>
      </c>
      <c r="T2253">
        <f>IF(AND('Raw Data'!O2246-'Raw Data'!P2246&gt;4, 'Raw Data'!F2246&gt;'Raw Data'!C2246), 'Raw Data'!I2246, 0)</f>
        <v/>
      </c>
      <c r="U2253">
        <f>IF(AND('Raw Data'!P2246-'Raw Data'!O2246&lt;3, 'Raw Data'!P2246&gt;'Raw Data'!O2246, 'Raw Data'!F2246&lt;'Raw Data'!C2246), 'Raw Data'!H2246, 0)</f>
        <v/>
      </c>
      <c r="V2253">
        <f>IF(AND('Raw Data'!P2246-'Raw Data'!O2246&lt;3, 'Raw Data'!P2246&gt;'Raw Data'!O2246, 'Raw Data'!F2246&gt;'Raw Data'!C2246), 'Raw Data'!G2246, 0)</f>
        <v/>
      </c>
    </row>
    <row r="2254">
      <c r="A2254">
        <f>IF(AND('Raw Data'!F2247&lt;'Raw Data'!C2247, 'Raw Data'!P2247&gt;'Raw Data'!O2247, 'Raw Data'!P2247-'Raw Data'!O2247&gt;3), 'Raw Data'!J2247, 0)</f>
        <v/>
      </c>
      <c r="B2254">
        <f>IF(AND('Raw Data'!C2247&lt;'Raw Data'!F2247, 'Raw Data'!O2247&gt;'Raw Data'!P2247, 'Raw Data'!O2247-'Raw Data'!P2247&gt;3), 'Raw Data'!I2247, 0)</f>
        <v/>
      </c>
      <c r="C2254">
        <f>IF(AND('Raw Data'!F2247&lt;'Raw Data'!C2247, 'Raw Data'!P2247&gt;'Raw Data'!O2247, 'Raw Data'!P2247-'Raw Data'!O2247&lt;4), 'Raw Data'!H2247, 0)</f>
        <v/>
      </c>
      <c r="D2254">
        <f>IF(AND('Raw Data'!C2247&lt;'Raw Data'!F2247, 'Raw Data'!O2247&gt;'Raw Data'!P2247, 'Raw Data'!O2247-'Raw Data'!P2247&lt;4), 'Raw Data'!G2247, 0)</f>
        <v/>
      </c>
      <c r="E2254">
        <f>IF(ISBLANK('Raw Data'!J2247), 0, IF(AND(4=MATCH(LARGE('Raw Data'!G2247:J2247, 4), 'Raw Data'!G2247:J2247, 0), 'Raw Data'!P2247-'Raw Data'!O2247&gt;3), 'Raw Data'!J2247, 0))</f>
        <v/>
      </c>
      <c r="F2254">
        <f>IF(ISBLANK('Raw Data'!J2247), 0, IF(AND(3=MATCH(LARGE('Raw Data'!G2247:J2247, 4), 'Raw Data'!G2247:J2247, 0), 'Raw Data'!O2247-'Raw Data'!P2247&gt;3), 'Raw Data'!I2247, 0))</f>
        <v/>
      </c>
      <c r="G2254">
        <f>IF(ISBLANK('Raw Data'!J2247), 0, IF(AND(2=MATCH(LARGE('Raw Data'!G2247:J2247, 4), 'Raw Data'!G2247:J2247, 0), AND('Raw Data'!P2247-'Raw Data'!O2247&lt;4, 'Raw Data'!P2247-'Raw Data'!O2247&gt;0)), 'Raw Data'!H2247, 0))</f>
        <v/>
      </c>
      <c r="H2254">
        <f>IF(ISBLANK('Raw Data'!J2247), 0, IF(AND(1=MATCH(LARGE('Raw Data'!G2247:J2247, 4), 'Raw Data'!G2247:J2247, 0), AND('Raw Data'!O2247-'Raw Data'!P2247&lt;4, 'Raw Data'!O2247-'Raw Data'!P2247&gt;0)), 'Raw Data'!G2247, 0))</f>
        <v/>
      </c>
      <c r="I2254">
        <f>IF(ISBLANK('Raw Data'!J2247), 0, IF(AND(4=MATCH(LARGE('Raw Data'!G2247:J2247, 3), 'Raw Data'!G2247:J2247, 0), 'Raw Data'!P2247-'Raw Data'!O2247&gt;3), 'Raw Data'!J2247, 0))</f>
        <v/>
      </c>
      <c r="J2254">
        <f>IF(ISBLANK('Raw Data'!J2247), 0, IF(AND(3=MATCH(LARGE('Raw Data'!G2247:J2247, 3), 'Raw Data'!G2247:J2247, 0), 'Raw Data'!O2247-'Raw Data'!P2247&gt;3), 'Raw Data'!I2247, 0))</f>
        <v/>
      </c>
      <c r="K2254">
        <f>IF(ISBLANK('Raw Data'!J2247), 0, IF(AND(2=MATCH(LARGE('Raw Data'!G2247:J2247, 3), 'Raw Data'!G2247:J2247, 0), AND('Raw Data'!P2247-'Raw Data'!O2247&lt;4, 'Raw Data'!P2247-'Raw Data'!O2247&gt;0)), 'Raw Data'!H2247, 0))</f>
        <v/>
      </c>
      <c r="L2254">
        <f>IF(ISBLANK('Raw Data'!J2247), 0, IF(AND(1=MATCH(LARGE('Raw Data'!G2247:J2247, 3), 'Raw Data'!G2247:J2247, 0), AND('Raw Data'!O2247-'Raw Data'!P2247&lt;4, 'Raw Data'!O2247-'Raw Data'!P2247&gt;0)), 'Raw Data'!G2247, 0))</f>
        <v/>
      </c>
      <c r="M2254">
        <f>IF(ISBLANK('Raw Data'!J2247), 0, IF(AND(4=MATCH(LARGE('Raw Data'!G2247:J2247, 2), 'Raw Data'!G2247:J2247, 0), 'Raw Data'!P2247-'Raw Data'!O2247&gt;3), 'Raw Data'!J2247, 0))</f>
        <v/>
      </c>
      <c r="N2254">
        <f>IF(ISBLANK('Raw Data'!J2247), 0, IF(AND(3=MATCH(LARGE('Raw Data'!G2247:J2247, 2), 'Raw Data'!G2247:J2247, 0), 'Raw Data'!O2247-'Raw Data'!P2247&gt;3), 'Raw Data'!I2247, 0))</f>
        <v/>
      </c>
      <c r="O2254">
        <f>IF(ISBLANK('Raw Data'!J2247), 0, IF(AND(2=MATCH(LARGE('Raw Data'!G2247:J2247, 2), 'Raw Data'!G2247:J2247, 0), AND('Raw Data'!P2247-'Raw Data'!O2247&lt;4, 'Raw Data'!P2247-'Raw Data'!O2247&gt;0)), 'Raw Data'!H2247, 0))</f>
        <v/>
      </c>
      <c r="P2254">
        <f>IF(ISBLANK('Raw Data'!J2247), 0, IF(AND(1=MATCH(LARGE('Raw Data'!G2247:J2247, 2), 'Raw Data'!G2247:J2247, 0), AND('Raw Data'!O2247-'Raw Data'!P2247&lt;4, 'Raw Data'!O2247-'Raw Data'!P2247&gt;0)), 'Raw Data'!G2247, 0))</f>
        <v/>
      </c>
      <c r="Q2254">
        <f>IF(ISBLANK('Raw Data'!J2247), 0, IF(AND(4=MATCH(LARGE('Raw Data'!G2247:J2247, 1), 'Raw Data'!G2247:J2247, 0), 'Raw Data'!P2247-'Raw Data'!O2247&gt;3), 'Raw Data'!J2247, 0))</f>
        <v/>
      </c>
      <c r="R2254">
        <f>IF(ISBLANK('Raw Data'!J2247), 0, IF(AND(3=MATCH(LARGE('Raw Data'!G2247:J2247, 1), 'Raw Data'!G2247:J2247, 0), 'Raw Data'!O2247-'Raw Data'!P2247&gt;3), 'Raw Data'!I2247, 0))</f>
        <v/>
      </c>
      <c r="S2254">
        <f>IF(AND('Raw Data'!P2247-'Raw Data'!O2247&gt;4, 'Raw Data'!F2247&lt;'Raw Data'!C2247), 'Raw Data'!J2247, 0)</f>
        <v/>
      </c>
      <c r="T2254">
        <f>IF(AND('Raw Data'!O2247-'Raw Data'!P2247&gt;4, 'Raw Data'!F2247&gt;'Raw Data'!C2247), 'Raw Data'!I2247, 0)</f>
        <v/>
      </c>
      <c r="U2254">
        <f>IF(AND('Raw Data'!P2247-'Raw Data'!O2247&lt;3, 'Raw Data'!P2247&gt;'Raw Data'!O2247, 'Raw Data'!F2247&lt;'Raw Data'!C2247), 'Raw Data'!H2247, 0)</f>
        <v/>
      </c>
      <c r="V2254">
        <f>IF(AND('Raw Data'!P2247-'Raw Data'!O2247&lt;3, 'Raw Data'!P2247&gt;'Raw Data'!O2247, 'Raw Data'!F2247&gt;'Raw Data'!C2247), 'Raw Data'!G2247, 0)</f>
        <v/>
      </c>
    </row>
    <row r="2255">
      <c r="A2255">
        <f>IF(AND('Raw Data'!F2248&lt;'Raw Data'!C2248, 'Raw Data'!P2248&gt;'Raw Data'!O2248, 'Raw Data'!P2248-'Raw Data'!O2248&gt;3), 'Raw Data'!J2248, 0)</f>
        <v/>
      </c>
      <c r="B2255">
        <f>IF(AND('Raw Data'!C2248&lt;'Raw Data'!F2248, 'Raw Data'!O2248&gt;'Raw Data'!P2248, 'Raw Data'!O2248-'Raw Data'!P2248&gt;3), 'Raw Data'!I2248, 0)</f>
        <v/>
      </c>
      <c r="C2255">
        <f>IF(AND('Raw Data'!F2248&lt;'Raw Data'!C2248, 'Raw Data'!P2248&gt;'Raw Data'!O2248, 'Raw Data'!P2248-'Raw Data'!O2248&lt;4), 'Raw Data'!H2248, 0)</f>
        <v/>
      </c>
      <c r="D2255">
        <f>IF(AND('Raw Data'!C2248&lt;'Raw Data'!F2248, 'Raw Data'!O2248&gt;'Raw Data'!P2248, 'Raw Data'!O2248-'Raw Data'!P2248&lt;4), 'Raw Data'!G2248, 0)</f>
        <v/>
      </c>
      <c r="E2255">
        <f>IF(ISBLANK('Raw Data'!J2248), 0, IF(AND(4=MATCH(LARGE('Raw Data'!G2248:J2248, 4), 'Raw Data'!G2248:J2248, 0), 'Raw Data'!P2248-'Raw Data'!O2248&gt;3), 'Raw Data'!J2248, 0))</f>
        <v/>
      </c>
      <c r="F2255">
        <f>IF(ISBLANK('Raw Data'!J2248), 0, IF(AND(3=MATCH(LARGE('Raw Data'!G2248:J2248, 4), 'Raw Data'!G2248:J2248, 0), 'Raw Data'!O2248-'Raw Data'!P2248&gt;3), 'Raw Data'!I2248, 0))</f>
        <v/>
      </c>
      <c r="G2255">
        <f>IF(ISBLANK('Raw Data'!J2248), 0, IF(AND(2=MATCH(LARGE('Raw Data'!G2248:J2248, 4), 'Raw Data'!G2248:J2248, 0), AND('Raw Data'!P2248-'Raw Data'!O2248&lt;4, 'Raw Data'!P2248-'Raw Data'!O2248&gt;0)), 'Raw Data'!H2248, 0))</f>
        <v/>
      </c>
      <c r="H2255">
        <f>IF(ISBLANK('Raw Data'!J2248), 0, IF(AND(1=MATCH(LARGE('Raw Data'!G2248:J2248, 4), 'Raw Data'!G2248:J2248, 0), AND('Raw Data'!O2248-'Raw Data'!P2248&lt;4, 'Raw Data'!O2248-'Raw Data'!P2248&gt;0)), 'Raw Data'!G2248, 0))</f>
        <v/>
      </c>
      <c r="I2255">
        <f>IF(ISBLANK('Raw Data'!J2248), 0, IF(AND(4=MATCH(LARGE('Raw Data'!G2248:J2248, 3), 'Raw Data'!G2248:J2248, 0), 'Raw Data'!P2248-'Raw Data'!O2248&gt;3), 'Raw Data'!J2248, 0))</f>
        <v/>
      </c>
      <c r="J2255">
        <f>IF(ISBLANK('Raw Data'!J2248), 0, IF(AND(3=MATCH(LARGE('Raw Data'!G2248:J2248, 3), 'Raw Data'!G2248:J2248, 0), 'Raw Data'!O2248-'Raw Data'!P2248&gt;3), 'Raw Data'!I2248, 0))</f>
        <v/>
      </c>
      <c r="K2255">
        <f>IF(ISBLANK('Raw Data'!J2248), 0, IF(AND(2=MATCH(LARGE('Raw Data'!G2248:J2248, 3), 'Raw Data'!G2248:J2248, 0), AND('Raw Data'!P2248-'Raw Data'!O2248&lt;4, 'Raw Data'!P2248-'Raw Data'!O2248&gt;0)), 'Raw Data'!H2248, 0))</f>
        <v/>
      </c>
      <c r="L2255">
        <f>IF(ISBLANK('Raw Data'!J2248), 0, IF(AND(1=MATCH(LARGE('Raw Data'!G2248:J2248, 3), 'Raw Data'!G2248:J2248, 0), AND('Raw Data'!O2248-'Raw Data'!P2248&lt;4, 'Raw Data'!O2248-'Raw Data'!P2248&gt;0)), 'Raw Data'!G2248, 0))</f>
        <v/>
      </c>
      <c r="M2255">
        <f>IF(ISBLANK('Raw Data'!J2248), 0, IF(AND(4=MATCH(LARGE('Raw Data'!G2248:J2248, 2), 'Raw Data'!G2248:J2248, 0), 'Raw Data'!P2248-'Raw Data'!O2248&gt;3), 'Raw Data'!J2248, 0))</f>
        <v/>
      </c>
      <c r="N2255">
        <f>IF(ISBLANK('Raw Data'!J2248), 0, IF(AND(3=MATCH(LARGE('Raw Data'!G2248:J2248, 2), 'Raw Data'!G2248:J2248, 0), 'Raw Data'!O2248-'Raw Data'!P2248&gt;3), 'Raw Data'!I2248, 0))</f>
        <v/>
      </c>
      <c r="O2255">
        <f>IF(ISBLANK('Raw Data'!J2248), 0, IF(AND(2=MATCH(LARGE('Raw Data'!G2248:J2248, 2), 'Raw Data'!G2248:J2248, 0), AND('Raw Data'!P2248-'Raw Data'!O2248&lt;4, 'Raw Data'!P2248-'Raw Data'!O2248&gt;0)), 'Raw Data'!H2248, 0))</f>
        <v/>
      </c>
      <c r="P2255">
        <f>IF(ISBLANK('Raw Data'!J2248), 0, IF(AND(1=MATCH(LARGE('Raw Data'!G2248:J2248, 2), 'Raw Data'!G2248:J2248, 0), AND('Raw Data'!O2248-'Raw Data'!P2248&lt;4, 'Raw Data'!O2248-'Raw Data'!P2248&gt;0)), 'Raw Data'!G2248, 0))</f>
        <v/>
      </c>
      <c r="Q2255">
        <f>IF(ISBLANK('Raw Data'!J2248), 0, IF(AND(4=MATCH(LARGE('Raw Data'!G2248:J2248, 1), 'Raw Data'!G2248:J2248, 0), 'Raw Data'!P2248-'Raw Data'!O2248&gt;3), 'Raw Data'!J2248, 0))</f>
        <v/>
      </c>
      <c r="R2255">
        <f>IF(ISBLANK('Raw Data'!J2248), 0, IF(AND(3=MATCH(LARGE('Raw Data'!G2248:J2248, 1), 'Raw Data'!G2248:J2248, 0), 'Raw Data'!O2248-'Raw Data'!P2248&gt;3), 'Raw Data'!I2248, 0))</f>
        <v/>
      </c>
      <c r="S2255">
        <f>IF(AND('Raw Data'!P2248-'Raw Data'!O2248&gt;4, 'Raw Data'!F2248&lt;'Raw Data'!C2248), 'Raw Data'!J2248, 0)</f>
        <v/>
      </c>
      <c r="T2255">
        <f>IF(AND('Raw Data'!O2248-'Raw Data'!P2248&gt;4, 'Raw Data'!F2248&gt;'Raw Data'!C2248), 'Raw Data'!I2248, 0)</f>
        <v/>
      </c>
      <c r="U2255">
        <f>IF(AND('Raw Data'!P2248-'Raw Data'!O2248&lt;3, 'Raw Data'!P2248&gt;'Raw Data'!O2248, 'Raw Data'!F2248&lt;'Raw Data'!C2248), 'Raw Data'!H2248, 0)</f>
        <v/>
      </c>
      <c r="V2255">
        <f>IF(AND('Raw Data'!P2248-'Raw Data'!O2248&lt;3, 'Raw Data'!P2248&gt;'Raw Data'!O2248, 'Raw Data'!F2248&gt;'Raw Data'!C2248), 'Raw Data'!G2248, 0)</f>
        <v/>
      </c>
    </row>
    <row r="2256">
      <c r="A2256">
        <f>IF(AND('Raw Data'!F2249&lt;'Raw Data'!C2249, 'Raw Data'!P2249&gt;'Raw Data'!O2249, 'Raw Data'!P2249-'Raw Data'!O2249&gt;3), 'Raw Data'!J2249, 0)</f>
        <v/>
      </c>
      <c r="B2256">
        <f>IF(AND('Raw Data'!C2249&lt;'Raw Data'!F2249, 'Raw Data'!O2249&gt;'Raw Data'!P2249, 'Raw Data'!O2249-'Raw Data'!P2249&gt;3), 'Raw Data'!I2249, 0)</f>
        <v/>
      </c>
      <c r="C2256">
        <f>IF(AND('Raw Data'!F2249&lt;'Raw Data'!C2249, 'Raw Data'!P2249&gt;'Raw Data'!O2249, 'Raw Data'!P2249-'Raw Data'!O2249&lt;4), 'Raw Data'!H2249, 0)</f>
        <v/>
      </c>
      <c r="D2256">
        <f>IF(AND('Raw Data'!C2249&lt;'Raw Data'!F2249, 'Raw Data'!O2249&gt;'Raw Data'!P2249, 'Raw Data'!O2249-'Raw Data'!P2249&lt;4), 'Raw Data'!G2249, 0)</f>
        <v/>
      </c>
      <c r="E2256">
        <f>IF(ISBLANK('Raw Data'!J2249), 0, IF(AND(4=MATCH(LARGE('Raw Data'!G2249:J2249, 4), 'Raw Data'!G2249:J2249, 0), 'Raw Data'!P2249-'Raw Data'!O2249&gt;3), 'Raw Data'!J2249, 0))</f>
        <v/>
      </c>
      <c r="F2256">
        <f>IF(ISBLANK('Raw Data'!J2249), 0, IF(AND(3=MATCH(LARGE('Raw Data'!G2249:J2249, 4), 'Raw Data'!G2249:J2249, 0), 'Raw Data'!O2249-'Raw Data'!P2249&gt;3), 'Raw Data'!I2249, 0))</f>
        <v/>
      </c>
      <c r="G2256">
        <f>IF(ISBLANK('Raw Data'!J2249), 0, IF(AND(2=MATCH(LARGE('Raw Data'!G2249:J2249, 4), 'Raw Data'!G2249:J2249, 0), AND('Raw Data'!P2249-'Raw Data'!O2249&lt;4, 'Raw Data'!P2249-'Raw Data'!O2249&gt;0)), 'Raw Data'!H2249, 0))</f>
        <v/>
      </c>
      <c r="H2256">
        <f>IF(ISBLANK('Raw Data'!J2249), 0, IF(AND(1=MATCH(LARGE('Raw Data'!G2249:J2249, 4), 'Raw Data'!G2249:J2249, 0), AND('Raw Data'!O2249-'Raw Data'!P2249&lt;4, 'Raw Data'!O2249-'Raw Data'!P2249&gt;0)), 'Raw Data'!G2249, 0))</f>
        <v/>
      </c>
      <c r="I2256">
        <f>IF(ISBLANK('Raw Data'!J2249), 0, IF(AND(4=MATCH(LARGE('Raw Data'!G2249:J2249, 3), 'Raw Data'!G2249:J2249, 0), 'Raw Data'!P2249-'Raw Data'!O2249&gt;3), 'Raw Data'!J2249, 0))</f>
        <v/>
      </c>
      <c r="J2256">
        <f>IF(ISBLANK('Raw Data'!J2249), 0, IF(AND(3=MATCH(LARGE('Raw Data'!G2249:J2249, 3), 'Raw Data'!G2249:J2249, 0), 'Raw Data'!O2249-'Raw Data'!P2249&gt;3), 'Raw Data'!I2249, 0))</f>
        <v/>
      </c>
      <c r="K2256">
        <f>IF(ISBLANK('Raw Data'!J2249), 0, IF(AND(2=MATCH(LARGE('Raw Data'!G2249:J2249, 3), 'Raw Data'!G2249:J2249, 0), AND('Raw Data'!P2249-'Raw Data'!O2249&lt;4, 'Raw Data'!P2249-'Raw Data'!O2249&gt;0)), 'Raw Data'!H2249, 0))</f>
        <v/>
      </c>
      <c r="L2256">
        <f>IF(ISBLANK('Raw Data'!J2249), 0, IF(AND(1=MATCH(LARGE('Raw Data'!G2249:J2249, 3), 'Raw Data'!G2249:J2249, 0), AND('Raw Data'!O2249-'Raw Data'!P2249&lt;4, 'Raw Data'!O2249-'Raw Data'!P2249&gt;0)), 'Raw Data'!G2249, 0))</f>
        <v/>
      </c>
      <c r="M2256">
        <f>IF(ISBLANK('Raw Data'!J2249), 0, IF(AND(4=MATCH(LARGE('Raw Data'!G2249:J2249, 2), 'Raw Data'!G2249:J2249, 0), 'Raw Data'!P2249-'Raw Data'!O2249&gt;3), 'Raw Data'!J2249, 0))</f>
        <v/>
      </c>
      <c r="N2256">
        <f>IF(ISBLANK('Raw Data'!J2249), 0, IF(AND(3=MATCH(LARGE('Raw Data'!G2249:J2249, 2), 'Raw Data'!G2249:J2249, 0), 'Raw Data'!O2249-'Raw Data'!P2249&gt;3), 'Raw Data'!I2249, 0))</f>
        <v/>
      </c>
      <c r="O2256">
        <f>IF(ISBLANK('Raw Data'!J2249), 0, IF(AND(2=MATCH(LARGE('Raw Data'!G2249:J2249, 2), 'Raw Data'!G2249:J2249, 0), AND('Raw Data'!P2249-'Raw Data'!O2249&lt;4, 'Raw Data'!P2249-'Raw Data'!O2249&gt;0)), 'Raw Data'!H2249, 0))</f>
        <v/>
      </c>
      <c r="P2256">
        <f>IF(ISBLANK('Raw Data'!J2249), 0, IF(AND(1=MATCH(LARGE('Raw Data'!G2249:J2249, 2), 'Raw Data'!G2249:J2249, 0), AND('Raw Data'!O2249-'Raw Data'!P2249&lt;4, 'Raw Data'!O2249-'Raw Data'!P2249&gt;0)), 'Raw Data'!G2249, 0))</f>
        <v/>
      </c>
      <c r="Q2256">
        <f>IF(ISBLANK('Raw Data'!J2249), 0, IF(AND(4=MATCH(LARGE('Raw Data'!G2249:J2249, 1), 'Raw Data'!G2249:J2249, 0), 'Raw Data'!P2249-'Raw Data'!O2249&gt;3), 'Raw Data'!J2249, 0))</f>
        <v/>
      </c>
      <c r="R2256">
        <f>IF(ISBLANK('Raw Data'!J2249), 0, IF(AND(3=MATCH(LARGE('Raw Data'!G2249:J2249, 1), 'Raw Data'!G2249:J2249, 0), 'Raw Data'!O2249-'Raw Data'!P2249&gt;3), 'Raw Data'!I2249, 0))</f>
        <v/>
      </c>
      <c r="S2256">
        <f>IF(AND('Raw Data'!P2249-'Raw Data'!O2249&gt;4, 'Raw Data'!F2249&lt;'Raw Data'!C2249), 'Raw Data'!J2249, 0)</f>
        <v/>
      </c>
      <c r="T2256">
        <f>IF(AND('Raw Data'!O2249-'Raw Data'!P2249&gt;4, 'Raw Data'!F2249&gt;'Raw Data'!C2249), 'Raw Data'!I2249, 0)</f>
        <v/>
      </c>
      <c r="U2256">
        <f>IF(AND('Raw Data'!P2249-'Raw Data'!O2249&lt;3, 'Raw Data'!P2249&gt;'Raw Data'!O2249, 'Raw Data'!F2249&lt;'Raw Data'!C2249), 'Raw Data'!H2249, 0)</f>
        <v/>
      </c>
      <c r="V2256">
        <f>IF(AND('Raw Data'!P2249-'Raw Data'!O2249&lt;3, 'Raw Data'!P2249&gt;'Raw Data'!O2249, 'Raw Data'!F2249&gt;'Raw Data'!C2249), 'Raw Data'!G2249, 0)</f>
        <v/>
      </c>
    </row>
    <row r="2257">
      <c r="A2257">
        <f>IF(AND('Raw Data'!F2250&lt;'Raw Data'!C2250, 'Raw Data'!P2250&gt;'Raw Data'!O2250, 'Raw Data'!P2250-'Raw Data'!O2250&gt;3), 'Raw Data'!J2250, 0)</f>
        <v/>
      </c>
      <c r="B2257">
        <f>IF(AND('Raw Data'!C2250&lt;'Raw Data'!F2250, 'Raw Data'!O2250&gt;'Raw Data'!P2250, 'Raw Data'!O2250-'Raw Data'!P2250&gt;3), 'Raw Data'!I2250, 0)</f>
        <v/>
      </c>
      <c r="C2257">
        <f>IF(AND('Raw Data'!F2250&lt;'Raw Data'!C2250, 'Raw Data'!P2250&gt;'Raw Data'!O2250, 'Raw Data'!P2250-'Raw Data'!O2250&lt;4), 'Raw Data'!H2250, 0)</f>
        <v/>
      </c>
      <c r="D2257">
        <f>IF(AND('Raw Data'!C2250&lt;'Raw Data'!F2250, 'Raw Data'!O2250&gt;'Raw Data'!P2250, 'Raw Data'!O2250-'Raw Data'!P2250&lt;4), 'Raw Data'!G2250, 0)</f>
        <v/>
      </c>
      <c r="E2257">
        <f>IF(ISBLANK('Raw Data'!J2250), 0, IF(AND(4=MATCH(LARGE('Raw Data'!G2250:J2250, 4), 'Raw Data'!G2250:J2250, 0), 'Raw Data'!P2250-'Raw Data'!O2250&gt;3), 'Raw Data'!J2250, 0))</f>
        <v/>
      </c>
      <c r="F2257">
        <f>IF(ISBLANK('Raw Data'!J2250), 0, IF(AND(3=MATCH(LARGE('Raw Data'!G2250:J2250, 4), 'Raw Data'!G2250:J2250, 0), 'Raw Data'!O2250-'Raw Data'!P2250&gt;3), 'Raw Data'!I2250, 0))</f>
        <v/>
      </c>
      <c r="G2257">
        <f>IF(ISBLANK('Raw Data'!J2250), 0, IF(AND(2=MATCH(LARGE('Raw Data'!G2250:J2250, 4), 'Raw Data'!G2250:J2250, 0), AND('Raw Data'!P2250-'Raw Data'!O2250&lt;4, 'Raw Data'!P2250-'Raw Data'!O2250&gt;0)), 'Raw Data'!H2250, 0))</f>
        <v/>
      </c>
      <c r="H2257">
        <f>IF(ISBLANK('Raw Data'!J2250), 0, IF(AND(1=MATCH(LARGE('Raw Data'!G2250:J2250, 4), 'Raw Data'!G2250:J2250, 0), AND('Raw Data'!O2250-'Raw Data'!P2250&lt;4, 'Raw Data'!O2250-'Raw Data'!P2250&gt;0)), 'Raw Data'!G2250, 0))</f>
        <v/>
      </c>
      <c r="I2257">
        <f>IF(ISBLANK('Raw Data'!J2250), 0, IF(AND(4=MATCH(LARGE('Raw Data'!G2250:J2250, 3), 'Raw Data'!G2250:J2250, 0), 'Raw Data'!P2250-'Raw Data'!O2250&gt;3), 'Raw Data'!J2250, 0))</f>
        <v/>
      </c>
      <c r="J2257">
        <f>IF(ISBLANK('Raw Data'!J2250), 0, IF(AND(3=MATCH(LARGE('Raw Data'!G2250:J2250, 3), 'Raw Data'!G2250:J2250, 0), 'Raw Data'!O2250-'Raw Data'!P2250&gt;3), 'Raw Data'!I2250, 0))</f>
        <v/>
      </c>
      <c r="K2257">
        <f>IF(ISBLANK('Raw Data'!J2250), 0, IF(AND(2=MATCH(LARGE('Raw Data'!G2250:J2250, 3), 'Raw Data'!G2250:J2250, 0), AND('Raw Data'!P2250-'Raw Data'!O2250&lt;4, 'Raw Data'!P2250-'Raw Data'!O2250&gt;0)), 'Raw Data'!H2250, 0))</f>
        <v/>
      </c>
      <c r="L2257">
        <f>IF(ISBLANK('Raw Data'!J2250), 0, IF(AND(1=MATCH(LARGE('Raw Data'!G2250:J2250, 3), 'Raw Data'!G2250:J2250, 0), AND('Raw Data'!O2250-'Raw Data'!P2250&lt;4, 'Raw Data'!O2250-'Raw Data'!P2250&gt;0)), 'Raw Data'!G2250, 0))</f>
        <v/>
      </c>
      <c r="M2257">
        <f>IF(ISBLANK('Raw Data'!J2250), 0, IF(AND(4=MATCH(LARGE('Raw Data'!G2250:J2250, 2), 'Raw Data'!G2250:J2250, 0), 'Raw Data'!P2250-'Raw Data'!O2250&gt;3), 'Raw Data'!J2250, 0))</f>
        <v/>
      </c>
      <c r="N2257">
        <f>IF(ISBLANK('Raw Data'!J2250), 0, IF(AND(3=MATCH(LARGE('Raw Data'!G2250:J2250, 2), 'Raw Data'!G2250:J2250, 0), 'Raw Data'!O2250-'Raw Data'!P2250&gt;3), 'Raw Data'!I2250, 0))</f>
        <v/>
      </c>
      <c r="O2257">
        <f>IF(ISBLANK('Raw Data'!J2250), 0, IF(AND(2=MATCH(LARGE('Raw Data'!G2250:J2250, 2), 'Raw Data'!G2250:J2250, 0), AND('Raw Data'!P2250-'Raw Data'!O2250&lt;4, 'Raw Data'!P2250-'Raw Data'!O2250&gt;0)), 'Raw Data'!H2250, 0))</f>
        <v/>
      </c>
      <c r="P2257">
        <f>IF(ISBLANK('Raw Data'!J2250), 0, IF(AND(1=MATCH(LARGE('Raw Data'!G2250:J2250, 2), 'Raw Data'!G2250:J2250, 0), AND('Raw Data'!O2250-'Raw Data'!P2250&lt;4, 'Raw Data'!O2250-'Raw Data'!P2250&gt;0)), 'Raw Data'!G2250, 0))</f>
        <v/>
      </c>
      <c r="Q2257">
        <f>IF(ISBLANK('Raw Data'!J2250), 0, IF(AND(4=MATCH(LARGE('Raw Data'!G2250:J2250, 1), 'Raw Data'!G2250:J2250, 0), 'Raw Data'!P2250-'Raw Data'!O2250&gt;3), 'Raw Data'!J2250, 0))</f>
        <v/>
      </c>
      <c r="R2257">
        <f>IF(ISBLANK('Raw Data'!J2250), 0, IF(AND(3=MATCH(LARGE('Raw Data'!G2250:J2250, 1), 'Raw Data'!G2250:J2250, 0), 'Raw Data'!O2250-'Raw Data'!P2250&gt;3), 'Raw Data'!I2250, 0))</f>
        <v/>
      </c>
      <c r="S2257">
        <f>IF(AND('Raw Data'!P2250-'Raw Data'!O2250&gt;4, 'Raw Data'!F2250&lt;'Raw Data'!C2250), 'Raw Data'!J2250, 0)</f>
        <v/>
      </c>
      <c r="T2257">
        <f>IF(AND('Raw Data'!O2250-'Raw Data'!P2250&gt;4, 'Raw Data'!F2250&gt;'Raw Data'!C2250), 'Raw Data'!I2250, 0)</f>
        <v/>
      </c>
      <c r="U2257">
        <f>IF(AND('Raw Data'!P2250-'Raw Data'!O2250&lt;3, 'Raw Data'!P2250&gt;'Raw Data'!O2250, 'Raw Data'!F2250&lt;'Raw Data'!C2250), 'Raw Data'!H2250, 0)</f>
        <v/>
      </c>
      <c r="V2257">
        <f>IF(AND('Raw Data'!P2250-'Raw Data'!O2250&lt;3, 'Raw Data'!P2250&gt;'Raw Data'!O2250, 'Raw Data'!F2250&gt;'Raw Data'!C2250), 'Raw Data'!G2250, 0)</f>
        <v/>
      </c>
    </row>
    <row r="2258">
      <c r="A2258">
        <f>IF(AND('Raw Data'!F2251&lt;'Raw Data'!C2251, 'Raw Data'!P2251&gt;'Raw Data'!O2251, 'Raw Data'!P2251-'Raw Data'!O2251&gt;3), 'Raw Data'!J2251, 0)</f>
        <v/>
      </c>
      <c r="B2258">
        <f>IF(AND('Raw Data'!C2251&lt;'Raw Data'!F2251, 'Raw Data'!O2251&gt;'Raw Data'!P2251, 'Raw Data'!O2251-'Raw Data'!P2251&gt;3), 'Raw Data'!I2251, 0)</f>
        <v/>
      </c>
      <c r="C2258">
        <f>IF(AND('Raw Data'!F2251&lt;'Raw Data'!C2251, 'Raw Data'!P2251&gt;'Raw Data'!O2251, 'Raw Data'!P2251-'Raw Data'!O2251&lt;4), 'Raw Data'!H2251, 0)</f>
        <v/>
      </c>
      <c r="D2258">
        <f>IF(AND('Raw Data'!C2251&lt;'Raw Data'!F2251, 'Raw Data'!O2251&gt;'Raw Data'!P2251, 'Raw Data'!O2251-'Raw Data'!P2251&lt;4), 'Raw Data'!G2251, 0)</f>
        <v/>
      </c>
      <c r="E2258">
        <f>IF(ISBLANK('Raw Data'!J2251), 0, IF(AND(4=MATCH(LARGE('Raw Data'!G2251:J2251, 4), 'Raw Data'!G2251:J2251, 0), 'Raw Data'!P2251-'Raw Data'!O2251&gt;3), 'Raw Data'!J2251, 0))</f>
        <v/>
      </c>
      <c r="F2258">
        <f>IF(ISBLANK('Raw Data'!J2251), 0, IF(AND(3=MATCH(LARGE('Raw Data'!G2251:J2251, 4), 'Raw Data'!G2251:J2251, 0), 'Raw Data'!O2251-'Raw Data'!P2251&gt;3), 'Raw Data'!I2251, 0))</f>
        <v/>
      </c>
      <c r="G2258">
        <f>IF(ISBLANK('Raw Data'!J2251), 0, IF(AND(2=MATCH(LARGE('Raw Data'!G2251:J2251, 4), 'Raw Data'!G2251:J2251, 0), AND('Raw Data'!P2251-'Raw Data'!O2251&lt;4, 'Raw Data'!P2251-'Raw Data'!O2251&gt;0)), 'Raw Data'!H2251, 0))</f>
        <v/>
      </c>
      <c r="H2258">
        <f>IF(ISBLANK('Raw Data'!J2251), 0, IF(AND(1=MATCH(LARGE('Raw Data'!G2251:J2251, 4), 'Raw Data'!G2251:J2251, 0), AND('Raw Data'!O2251-'Raw Data'!P2251&lt;4, 'Raw Data'!O2251-'Raw Data'!P2251&gt;0)), 'Raw Data'!G2251, 0))</f>
        <v/>
      </c>
      <c r="I2258">
        <f>IF(ISBLANK('Raw Data'!J2251), 0, IF(AND(4=MATCH(LARGE('Raw Data'!G2251:J2251, 3), 'Raw Data'!G2251:J2251, 0), 'Raw Data'!P2251-'Raw Data'!O2251&gt;3), 'Raw Data'!J2251, 0))</f>
        <v/>
      </c>
      <c r="J2258">
        <f>IF(ISBLANK('Raw Data'!J2251), 0, IF(AND(3=MATCH(LARGE('Raw Data'!G2251:J2251, 3), 'Raw Data'!G2251:J2251, 0), 'Raw Data'!O2251-'Raw Data'!P2251&gt;3), 'Raw Data'!I2251, 0))</f>
        <v/>
      </c>
      <c r="K2258">
        <f>IF(ISBLANK('Raw Data'!J2251), 0, IF(AND(2=MATCH(LARGE('Raw Data'!G2251:J2251, 3), 'Raw Data'!G2251:J2251, 0), AND('Raw Data'!P2251-'Raw Data'!O2251&lt;4, 'Raw Data'!P2251-'Raw Data'!O2251&gt;0)), 'Raw Data'!H2251, 0))</f>
        <v/>
      </c>
      <c r="L2258">
        <f>IF(ISBLANK('Raw Data'!J2251), 0, IF(AND(1=MATCH(LARGE('Raw Data'!G2251:J2251, 3), 'Raw Data'!G2251:J2251, 0), AND('Raw Data'!O2251-'Raw Data'!P2251&lt;4, 'Raw Data'!O2251-'Raw Data'!P2251&gt;0)), 'Raw Data'!G2251, 0))</f>
        <v/>
      </c>
      <c r="M2258">
        <f>IF(ISBLANK('Raw Data'!J2251), 0, IF(AND(4=MATCH(LARGE('Raw Data'!G2251:J2251, 2), 'Raw Data'!G2251:J2251, 0), 'Raw Data'!P2251-'Raw Data'!O2251&gt;3), 'Raw Data'!J2251, 0))</f>
        <v/>
      </c>
      <c r="N2258">
        <f>IF(ISBLANK('Raw Data'!J2251), 0, IF(AND(3=MATCH(LARGE('Raw Data'!G2251:J2251, 2), 'Raw Data'!G2251:J2251, 0), 'Raw Data'!O2251-'Raw Data'!P2251&gt;3), 'Raw Data'!I2251, 0))</f>
        <v/>
      </c>
      <c r="O2258">
        <f>IF(ISBLANK('Raw Data'!J2251), 0, IF(AND(2=MATCH(LARGE('Raw Data'!G2251:J2251, 2), 'Raw Data'!G2251:J2251, 0), AND('Raw Data'!P2251-'Raw Data'!O2251&lt;4, 'Raw Data'!P2251-'Raw Data'!O2251&gt;0)), 'Raw Data'!H2251, 0))</f>
        <v/>
      </c>
      <c r="P2258">
        <f>IF(ISBLANK('Raw Data'!J2251), 0, IF(AND(1=MATCH(LARGE('Raw Data'!G2251:J2251, 2), 'Raw Data'!G2251:J2251, 0), AND('Raw Data'!O2251-'Raw Data'!P2251&lt;4, 'Raw Data'!O2251-'Raw Data'!P2251&gt;0)), 'Raw Data'!G2251, 0))</f>
        <v/>
      </c>
      <c r="Q2258">
        <f>IF(ISBLANK('Raw Data'!J2251), 0, IF(AND(4=MATCH(LARGE('Raw Data'!G2251:J2251, 1), 'Raw Data'!G2251:J2251, 0), 'Raw Data'!P2251-'Raw Data'!O2251&gt;3), 'Raw Data'!J2251, 0))</f>
        <v/>
      </c>
      <c r="R2258">
        <f>IF(ISBLANK('Raw Data'!J2251), 0, IF(AND(3=MATCH(LARGE('Raw Data'!G2251:J2251, 1), 'Raw Data'!G2251:J2251, 0), 'Raw Data'!O2251-'Raw Data'!P2251&gt;3), 'Raw Data'!I2251, 0))</f>
        <v/>
      </c>
      <c r="S2258">
        <f>IF(AND('Raw Data'!P2251-'Raw Data'!O2251&gt;4, 'Raw Data'!F2251&lt;'Raw Data'!C2251), 'Raw Data'!J2251, 0)</f>
        <v/>
      </c>
      <c r="T2258">
        <f>IF(AND('Raw Data'!O2251-'Raw Data'!P2251&gt;4, 'Raw Data'!F2251&gt;'Raw Data'!C2251), 'Raw Data'!I2251, 0)</f>
        <v/>
      </c>
      <c r="U2258">
        <f>IF(AND('Raw Data'!P2251-'Raw Data'!O2251&lt;3, 'Raw Data'!P2251&gt;'Raw Data'!O2251, 'Raw Data'!F2251&lt;'Raw Data'!C2251), 'Raw Data'!H2251, 0)</f>
        <v/>
      </c>
      <c r="V2258">
        <f>IF(AND('Raw Data'!P2251-'Raw Data'!O2251&lt;3, 'Raw Data'!P2251&gt;'Raw Data'!O2251, 'Raw Data'!F2251&gt;'Raw Data'!C2251), 'Raw Data'!G2251, 0)</f>
        <v/>
      </c>
    </row>
    <row r="2259">
      <c r="A2259">
        <f>IF(AND('Raw Data'!F2252&lt;'Raw Data'!C2252, 'Raw Data'!P2252&gt;'Raw Data'!O2252, 'Raw Data'!P2252-'Raw Data'!O2252&gt;3), 'Raw Data'!J2252, 0)</f>
        <v/>
      </c>
      <c r="B2259">
        <f>IF(AND('Raw Data'!C2252&lt;'Raw Data'!F2252, 'Raw Data'!O2252&gt;'Raw Data'!P2252, 'Raw Data'!O2252-'Raw Data'!P2252&gt;3), 'Raw Data'!I2252, 0)</f>
        <v/>
      </c>
      <c r="C2259">
        <f>IF(AND('Raw Data'!F2252&lt;'Raw Data'!C2252, 'Raw Data'!P2252&gt;'Raw Data'!O2252, 'Raw Data'!P2252-'Raw Data'!O2252&lt;4), 'Raw Data'!H2252, 0)</f>
        <v/>
      </c>
      <c r="D2259">
        <f>IF(AND('Raw Data'!C2252&lt;'Raw Data'!F2252, 'Raw Data'!O2252&gt;'Raw Data'!P2252, 'Raw Data'!O2252-'Raw Data'!P2252&lt;4), 'Raw Data'!G2252, 0)</f>
        <v/>
      </c>
      <c r="E2259">
        <f>IF(ISBLANK('Raw Data'!J2252), 0, IF(AND(4=MATCH(LARGE('Raw Data'!G2252:J2252, 4), 'Raw Data'!G2252:J2252, 0), 'Raw Data'!P2252-'Raw Data'!O2252&gt;3), 'Raw Data'!J2252, 0))</f>
        <v/>
      </c>
      <c r="F2259">
        <f>IF(ISBLANK('Raw Data'!J2252), 0, IF(AND(3=MATCH(LARGE('Raw Data'!G2252:J2252, 4), 'Raw Data'!G2252:J2252, 0), 'Raw Data'!O2252-'Raw Data'!P2252&gt;3), 'Raw Data'!I2252, 0))</f>
        <v/>
      </c>
      <c r="G2259">
        <f>IF(ISBLANK('Raw Data'!J2252), 0, IF(AND(2=MATCH(LARGE('Raw Data'!G2252:J2252, 4), 'Raw Data'!G2252:J2252, 0), AND('Raw Data'!P2252-'Raw Data'!O2252&lt;4, 'Raw Data'!P2252-'Raw Data'!O2252&gt;0)), 'Raw Data'!H2252, 0))</f>
        <v/>
      </c>
      <c r="H2259">
        <f>IF(ISBLANK('Raw Data'!J2252), 0, IF(AND(1=MATCH(LARGE('Raw Data'!G2252:J2252, 4), 'Raw Data'!G2252:J2252, 0), AND('Raw Data'!O2252-'Raw Data'!P2252&lt;4, 'Raw Data'!O2252-'Raw Data'!P2252&gt;0)), 'Raw Data'!G2252, 0))</f>
        <v/>
      </c>
      <c r="I2259">
        <f>IF(ISBLANK('Raw Data'!J2252), 0, IF(AND(4=MATCH(LARGE('Raw Data'!G2252:J2252, 3), 'Raw Data'!G2252:J2252, 0), 'Raw Data'!P2252-'Raw Data'!O2252&gt;3), 'Raw Data'!J2252, 0))</f>
        <v/>
      </c>
      <c r="J2259">
        <f>IF(ISBLANK('Raw Data'!J2252), 0, IF(AND(3=MATCH(LARGE('Raw Data'!G2252:J2252, 3), 'Raw Data'!G2252:J2252, 0), 'Raw Data'!O2252-'Raw Data'!P2252&gt;3), 'Raw Data'!I2252, 0))</f>
        <v/>
      </c>
      <c r="K2259">
        <f>IF(ISBLANK('Raw Data'!J2252), 0, IF(AND(2=MATCH(LARGE('Raw Data'!G2252:J2252, 3), 'Raw Data'!G2252:J2252, 0), AND('Raw Data'!P2252-'Raw Data'!O2252&lt;4, 'Raw Data'!P2252-'Raw Data'!O2252&gt;0)), 'Raw Data'!H2252, 0))</f>
        <v/>
      </c>
      <c r="L2259">
        <f>IF(ISBLANK('Raw Data'!J2252), 0, IF(AND(1=MATCH(LARGE('Raw Data'!G2252:J2252, 3), 'Raw Data'!G2252:J2252, 0), AND('Raw Data'!O2252-'Raw Data'!P2252&lt;4, 'Raw Data'!O2252-'Raw Data'!P2252&gt;0)), 'Raw Data'!G2252, 0))</f>
        <v/>
      </c>
      <c r="M2259">
        <f>IF(ISBLANK('Raw Data'!J2252), 0, IF(AND(4=MATCH(LARGE('Raw Data'!G2252:J2252, 2), 'Raw Data'!G2252:J2252, 0), 'Raw Data'!P2252-'Raw Data'!O2252&gt;3), 'Raw Data'!J2252, 0))</f>
        <v/>
      </c>
      <c r="N2259">
        <f>IF(ISBLANK('Raw Data'!J2252), 0, IF(AND(3=MATCH(LARGE('Raw Data'!G2252:J2252, 2), 'Raw Data'!G2252:J2252, 0), 'Raw Data'!O2252-'Raw Data'!P2252&gt;3), 'Raw Data'!I2252, 0))</f>
        <v/>
      </c>
      <c r="O2259">
        <f>IF(ISBLANK('Raw Data'!J2252), 0, IF(AND(2=MATCH(LARGE('Raw Data'!G2252:J2252, 2), 'Raw Data'!G2252:J2252, 0), AND('Raw Data'!P2252-'Raw Data'!O2252&lt;4, 'Raw Data'!P2252-'Raw Data'!O2252&gt;0)), 'Raw Data'!H2252, 0))</f>
        <v/>
      </c>
      <c r="P2259">
        <f>IF(ISBLANK('Raw Data'!J2252), 0, IF(AND(1=MATCH(LARGE('Raw Data'!G2252:J2252, 2), 'Raw Data'!G2252:J2252, 0), AND('Raw Data'!O2252-'Raw Data'!P2252&lt;4, 'Raw Data'!O2252-'Raw Data'!P2252&gt;0)), 'Raw Data'!G2252, 0))</f>
        <v/>
      </c>
      <c r="Q2259">
        <f>IF(ISBLANK('Raw Data'!J2252), 0, IF(AND(4=MATCH(LARGE('Raw Data'!G2252:J2252, 1), 'Raw Data'!G2252:J2252, 0), 'Raw Data'!P2252-'Raw Data'!O2252&gt;3), 'Raw Data'!J2252, 0))</f>
        <v/>
      </c>
      <c r="R2259">
        <f>IF(ISBLANK('Raw Data'!J2252), 0, IF(AND(3=MATCH(LARGE('Raw Data'!G2252:J2252, 1), 'Raw Data'!G2252:J2252, 0), 'Raw Data'!O2252-'Raw Data'!P2252&gt;3), 'Raw Data'!I2252, 0))</f>
        <v/>
      </c>
      <c r="S2259">
        <f>IF(AND('Raw Data'!P2252-'Raw Data'!O2252&gt;4, 'Raw Data'!F2252&lt;'Raw Data'!C2252), 'Raw Data'!J2252, 0)</f>
        <v/>
      </c>
      <c r="T2259">
        <f>IF(AND('Raw Data'!O2252-'Raw Data'!P2252&gt;4, 'Raw Data'!F2252&gt;'Raw Data'!C2252), 'Raw Data'!I2252, 0)</f>
        <v/>
      </c>
      <c r="U2259">
        <f>IF(AND('Raw Data'!P2252-'Raw Data'!O2252&lt;3, 'Raw Data'!P2252&gt;'Raw Data'!O2252, 'Raw Data'!F2252&lt;'Raw Data'!C2252), 'Raw Data'!H2252, 0)</f>
        <v/>
      </c>
      <c r="V2259">
        <f>IF(AND('Raw Data'!P2252-'Raw Data'!O2252&lt;3, 'Raw Data'!P2252&gt;'Raw Data'!O2252, 'Raw Data'!F2252&gt;'Raw Data'!C2252), 'Raw Data'!G2252, 0)</f>
        <v/>
      </c>
    </row>
    <row r="2260">
      <c r="A2260">
        <f>IF(AND('Raw Data'!F2253&lt;'Raw Data'!C2253, 'Raw Data'!P2253&gt;'Raw Data'!O2253, 'Raw Data'!P2253-'Raw Data'!O2253&gt;3), 'Raw Data'!J2253, 0)</f>
        <v/>
      </c>
      <c r="B2260">
        <f>IF(AND('Raw Data'!C2253&lt;'Raw Data'!F2253, 'Raw Data'!O2253&gt;'Raw Data'!P2253, 'Raw Data'!O2253-'Raw Data'!P2253&gt;3), 'Raw Data'!I2253, 0)</f>
        <v/>
      </c>
      <c r="C2260">
        <f>IF(AND('Raw Data'!F2253&lt;'Raw Data'!C2253, 'Raw Data'!P2253&gt;'Raw Data'!O2253, 'Raw Data'!P2253-'Raw Data'!O2253&lt;4), 'Raw Data'!H2253, 0)</f>
        <v/>
      </c>
      <c r="D2260">
        <f>IF(AND('Raw Data'!C2253&lt;'Raw Data'!F2253, 'Raw Data'!O2253&gt;'Raw Data'!P2253, 'Raw Data'!O2253-'Raw Data'!P2253&lt;4), 'Raw Data'!G2253, 0)</f>
        <v/>
      </c>
      <c r="E2260">
        <f>IF(ISBLANK('Raw Data'!J2253), 0, IF(AND(4=MATCH(LARGE('Raw Data'!G2253:J2253, 4), 'Raw Data'!G2253:J2253, 0), 'Raw Data'!P2253-'Raw Data'!O2253&gt;3), 'Raw Data'!J2253, 0))</f>
        <v/>
      </c>
      <c r="F2260">
        <f>IF(ISBLANK('Raw Data'!J2253), 0, IF(AND(3=MATCH(LARGE('Raw Data'!G2253:J2253, 4), 'Raw Data'!G2253:J2253, 0), 'Raw Data'!O2253-'Raw Data'!P2253&gt;3), 'Raw Data'!I2253, 0))</f>
        <v/>
      </c>
      <c r="G2260">
        <f>IF(ISBLANK('Raw Data'!J2253), 0, IF(AND(2=MATCH(LARGE('Raw Data'!G2253:J2253, 4), 'Raw Data'!G2253:J2253, 0), AND('Raw Data'!P2253-'Raw Data'!O2253&lt;4, 'Raw Data'!P2253-'Raw Data'!O2253&gt;0)), 'Raw Data'!H2253, 0))</f>
        <v/>
      </c>
      <c r="H2260">
        <f>IF(ISBLANK('Raw Data'!J2253), 0, IF(AND(1=MATCH(LARGE('Raw Data'!G2253:J2253, 4), 'Raw Data'!G2253:J2253, 0), AND('Raw Data'!O2253-'Raw Data'!P2253&lt;4, 'Raw Data'!O2253-'Raw Data'!P2253&gt;0)), 'Raw Data'!G2253, 0))</f>
        <v/>
      </c>
      <c r="I2260">
        <f>IF(ISBLANK('Raw Data'!J2253), 0, IF(AND(4=MATCH(LARGE('Raw Data'!G2253:J2253, 3), 'Raw Data'!G2253:J2253, 0), 'Raw Data'!P2253-'Raw Data'!O2253&gt;3), 'Raw Data'!J2253, 0))</f>
        <v/>
      </c>
      <c r="J2260">
        <f>IF(ISBLANK('Raw Data'!J2253), 0, IF(AND(3=MATCH(LARGE('Raw Data'!G2253:J2253, 3), 'Raw Data'!G2253:J2253, 0), 'Raw Data'!O2253-'Raw Data'!P2253&gt;3), 'Raw Data'!I2253, 0))</f>
        <v/>
      </c>
      <c r="K2260">
        <f>IF(ISBLANK('Raw Data'!J2253), 0, IF(AND(2=MATCH(LARGE('Raw Data'!G2253:J2253, 3), 'Raw Data'!G2253:J2253, 0), AND('Raw Data'!P2253-'Raw Data'!O2253&lt;4, 'Raw Data'!P2253-'Raw Data'!O2253&gt;0)), 'Raw Data'!H2253, 0))</f>
        <v/>
      </c>
      <c r="L2260">
        <f>IF(ISBLANK('Raw Data'!J2253), 0, IF(AND(1=MATCH(LARGE('Raw Data'!G2253:J2253, 3), 'Raw Data'!G2253:J2253, 0), AND('Raw Data'!O2253-'Raw Data'!P2253&lt;4, 'Raw Data'!O2253-'Raw Data'!P2253&gt;0)), 'Raw Data'!G2253, 0))</f>
        <v/>
      </c>
      <c r="M2260">
        <f>IF(ISBLANK('Raw Data'!J2253), 0, IF(AND(4=MATCH(LARGE('Raw Data'!G2253:J2253, 2), 'Raw Data'!G2253:J2253, 0), 'Raw Data'!P2253-'Raw Data'!O2253&gt;3), 'Raw Data'!J2253, 0))</f>
        <v/>
      </c>
      <c r="N2260">
        <f>IF(ISBLANK('Raw Data'!J2253), 0, IF(AND(3=MATCH(LARGE('Raw Data'!G2253:J2253, 2), 'Raw Data'!G2253:J2253, 0), 'Raw Data'!O2253-'Raw Data'!P2253&gt;3), 'Raw Data'!I2253, 0))</f>
        <v/>
      </c>
      <c r="O2260">
        <f>IF(ISBLANK('Raw Data'!J2253), 0, IF(AND(2=MATCH(LARGE('Raw Data'!G2253:J2253, 2), 'Raw Data'!G2253:J2253, 0), AND('Raw Data'!P2253-'Raw Data'!O2253&lt;4, 'Raw Data'!P2253-'Raw Data'!O2253&gt;0)), 'Raw Data'!H2253, 0))</f>
        <v/>
      </c>
      <c r="P2260">
        <f>IF(ISBLANK('Raw Data'!J2253), 0, IF(AND(1=MATCH(LARGE('Raw Data'!G2253:J2253, 2), 'Raw Data'!G2253:J2253, 0), AND('Raw Data'!O2253-'Raw Data'!P2253&lt;4, 'Raw Data'!O2253-'Raw Data'!P2253&gt;0)), 'Raw Data'!G2253, 0))</f>
        <v/>
      </c>
      <c r="Q2260">
        <f>IF(ISBLANK('Raw Data'!J2253), 0, IF(AND(4=MATCH(LARGE('Raw Data'!G2253:J2253, 1), 'Raw Data'!G2253:J2253, 0), 'Raw Data'!P2253-'Raw Data'!O2253&gt;3), 'Raw Data'!J2253, 0))</f>
        <v/>
      </c>
      <c r="R2260">
        <f>IF(ISBLANK('Raw Data'!J2253), 0, IF(AND(3=MATCH(LARGE('Raw Data'!G2253:J2253, 1), 'Raw Data'!G2253:J2253, 0), 'Raw Data'!O2253-'Raw Data'!P2253&gt;3), 'Raw Data'!I2253, 0))</f>
        <v/>
      </c>
      <c r="S2260">
        <f>IF(AND('Raw Data'!P2253-'Raw Data'!O2253&gt;4, 'Raw Data'!F2253&lt;'Raw Data'!C2253), 'Raw Data'!J2253, 0)</f>
        <v/>
      </c>
      <c r="T2260">
        <f>IF(AND('Raw Data'!O2253-'Raw Data'!P2253&gt;4, 'Raw Data'!F2253&gt;'Raw Data'!C2253), 'Raw Data'!I2253, 0)</f>
        <v/>
      </c>
      <c r="U2260">
        <f>IF(AND('Raw Data'!P2253-'Raw Data'!O2253&lt;3, 'Raw Data'!P2253&gt;'Raw Data'!O2253, 'Raw Data'!F2253&lt;'Raw Data'!C2253), 'Raw Data'!H2253, 0)</f>
        <v/>
      </c>
      <c r="V2260">
        <f>IF(AND('Raw Data'!P2253-'Raw Data'!O2253&lt;3, 'Raw Data'!P2253&gt;'Raw Data'!O2253, 'Raw Data'!F2253&gt;'Raw Data'!C2253), 'Raw Data'!G2253, 0)</f>
        <v/>
      </c>
    </row>
    <row r="2261">
      <c r="A2261">
        <f>IF(AND('Raw Data'!F2254&lt;'Raw Data'!C2254, 'Raw Data'!P2254&gt;'Raw Data'!O2254, 'Raw Data'!P2254-'Raw Data'!O2254&gt;3), 'Raw Data'!J2254, 0)</f>
        <v/>
      </c>
      <c r="B2261">
        <f>IF(AND('Raw Data'!C2254&lt;'Raw Data'!F2254, 'Raw Data'!O2254&gt;'Raw Data'!P2254, 'Raw Data'!O2254-'Raw Data'!P2254&gt;3), 'Raw Data'!I2254, 0)</f>
        <v/>
      </c>
      <c r="C2261">
        <f>IF(AND('Raw Data'!F2254&lt;'Raw Data'!C2254, 'Raw Data'!P2254&gt;'Raw Data'!O2254, 'Raw Data'!P2254-'Raw Data'!O2254&lt;4), 'Raw Data'!H2254, 0)</f>
        <v/>
      </c>
      <c r="D2261">
        <f>IF(AND('Raw Data'!C2254&lt;'Raw Data'!F2254, 'Raw Data'!O2254&gt;'Raw Data'!P2254, 'Raw Data'!O2254-'Raw Data'!P2254&lt;4), 'Raw Data'!G2254, 0)</f>
        <v/>
      </c>
      <c r="E2261">
        <f>IF(ISBLANK('Raw Data'!J2254), 0, IF(AND(4=MATCH(LARGE('Raw Data'!G2254:J2254, 4), 'Raw Data'!G2254:J2254, 0), 'Raw Data'!P2254-'Raw Data'!O2254&gt;3), 'Raw Data'!J2254, 0))</f>
        <v/>
      </c>
      <c r="F2261">
        <f>IF(ISBLANK('Raw Data'!J2254), 0, IF(AND(3=MATCH(LARGE('Raw Data'!G2254:J2254, 4), 'Raw Data'!G2254:J2254, 0), 'Raw Data'!O2254-'Raw Data'!P2254&gt;3), 'Raw Data'!I2254, 0))</f>
        <v/>
      </c>
      <c r="G2261">
        <f>IF(ISBLANK('Raw Data'!J2254), 0, IF(AND(2=MATCH(LARGE('Raw Data'!G2254:J2254, 4), 'Raw Data'!G2254:J2254, 0), AND('Raw Data'!P2254-'Raw Data'!O2254&lt;4, 'Raw Data'!P2254-'Raw Data'!O2254&gt;0)), 'Raw Data'!H2254, 0))</f>
        <v/>
      </c>
      <c r="H2261">
        <f>IF(ISBLANK('Raw Data'!J2254), 0, IF(AND(1=MATCH(LARGE('Raw Data'!G2254:J2254, 4), 'Raw Data'!G2254:J2254, 0), AND('Raw Data'!O2254-'Raw Data'!P2254&lt;4, 'Raw Data'!O2254-'Raw Data'!P2254&gt;0)), 'Raw Data'!G2254, 0))</f>
        <v/>
      </c>
      <c r="I2261">
        <f>IF(ISBLANK('Raw Data'!J2254), 0, IF(AND(4=MATCH(LARGE('Raw Data'!G2254:J2254, 3), 'Raw Data'!G2254:J2254, 0), 'Raw Data'!P2254-'Raw Data'!O2254&gt;3), 'Raw Data'!J2254, 0))</f>
        <v/>
      </c>
      <c r="J2261">
        <f>IF(ISBLANK('Raw Data'!J2254), 0, IF(AND(3=MATCH(LARGE('Raw Data'!G2254:J2254, 3), 'Raw Data'!G2254:J2254, 0), 'Raw Data'!O2254-'Raw Data'!P2254&gt;3), 'Raw Data'!I2254, 0))</f>
        <v/>
      </c>
      <c r="K2261">
        <f>IF(ISBLANK('Raw Data'!J2254), 0, IF(AND(2=MATCH(LARGE('Raw Data'!G2254:J2254, 3), 'Raw Data'!G2254:J2254, 0), AND('Raw Data'!P2254-'Raw Data'!O2254&lt;4, 'Raw Data'!P2254-'Raw Data'!O2254&gt;0)), 'Raw Data'!H2254, 0))</f>
        <v/>
      </c>
      <c r="L2261">
        <f>IF(ISBLANK('Raw Data'!J2254), 0, IF(AND(1=MATCH(LARGE('Raw Data'!G2254:J2254, 3), 'Raw Data'!G2254:J2254, 0), AND('Raw Data'!O2254-'Raw Data'!P2254&lt;4, 'Raw Data'!O2254-'Raw Data'!P2254&gt;0)), 'Raw Data'!G2254, 0))</f>
        <v/>
      </c>
      <c r="M2261">
        <f>IF(ISBLANK('Raw Data'!J2254), 0, IF(AND(4=MATCH(LARGE('Raw Data'!G2254:J2254, 2), 'Raw Data'!G2254:J2254, 0), 'Raw Data'!P2254-'Raw Data'!O2254&gt;3), 'Raw Data'!J2254, 0))</f>
        <v/>
      </c>
      <c r="N2261">
        <f>IF(ISBLANK('Raw Data'!J2254), 0, IF(AND(3=MATCH(LARGE('Raw Data'!G2254:J2254, 2), 'Raw Data'!G2254:J2254, 0), 'Raw Data'!O2254-'Raw Data'!P2254&gt;3), 'Raw Data'!I2254, 0))</f>
        <v/>
      </c>
      <c r="O2261">
        <f>IF(ISBLANK('Raw Data'!J2254), 0, IF(AND(2=MATCH(LARGE('Raw Data'!G2254:J2254, 2), 'Raw Data'!G2254:J2254, 0), AND('Raw Data'!P2254-'Raw Data'!O2254&lt;4, 'Raw Data'!P2254-'Raw Data'!O2254&gt;0)), 'Raw Data'!H2254, 0))</f>
        <v/>
      </c>
      <c r="P2261">
        <f>IF(ISBLANK('Raw Data'!J2254), 0, IF(AND(1=MATCH(LARGE('Raw Data'!G2254:J2254, 2), 'Raw Data'!G2254:J2254, 0), AND('Raw Data'!O2254-'Raw Data'!P2254&lt;4, 'Raw Data'!O2254-'Raw Data'!P2254&gt;0)), 'Raw Data'!G2254, 0))</f>
        <v/>
      </c>
      <c r="Q2261">
        <f>IF(ISBLANK('Raw Data'!J2254), 0, IF(AND(4=MATCH(LARGE('Raw Data'!G2254:J2254, 1), 'Raw Data'!G2254:J2254, 0), 'Raw Data'!P2254-'Raw Data'!O2254&gt;3), 'Raw Data'!J2254, 0))</f>
        <v/>
      </c>
      <c r="R2261">
        <f>IF(ISBLANK('Raw Data'!J2254), 0, IF(AND(3=MATCH(LARGE('Raw Data'!G2254:J2254, 1), 'Raw Data'!G2254:J2254, 0), 'Raw Data'!O2254-'Raw Data'!P2254&gt;3), 'Raw Data'!I2254, 0))</f>
        <v/>
      </c>
      <c r="S2261">
        <f>IF(AND('Raw Data'!P2254-'Raw Data'!O2254&gt;4, 'Raw Data'!F2254&lt;'Raw Data'!C2254), 'Raw Data'!J2254, 0)</f>
        <v/>
      </c>
      <c r="T2261">
        <f>IF(AND('Raw Data'!O2254-'Raw Data'!P2254&gt;4, 'Raw Data'!F2254&gt;'Raw Data'!C2254), 'Raw Data'!I2254, 0)</f>
        <v/>
      </c>
      <c r="U2261">
        <f>IF(AND('Raw Data'!P2254-'Raw Data'!O2254&lt;3, 'Raw Data'!P2254&gt;'Raw Data'!O2254, 'Raw Data'!F2254&lt;'Raw Data'!C2254), 'Raw Data'!H2254, 0)</f>
        <v/>
      </c>
      <c r="V2261">
        <f>IF(AND('Raw Data'!P2254-'Raw Data'!O2254&lt;3, 'Raw Data'!P2254&gt;'Raw Data'!O2254, 'Raw Data'!F2254&gt;'Raw Data'!C2254), 'Raw Data'!G2254, 0)</f>
        <v/>
      </c>
    </row>
    <row r="2262">
      <c r="A2262">
        <f>IF(AND('Raw Data'!F2255&lt;'Raw Data'!C2255, 'Raw Data'!P2255&gt;'Raw Data'!O2255, 'Raw Data'!P2255-'Raw Data'!O2255&gt;3), 'Raw Data'!J2255, 0)</f>
        <v/>
      </c>
      <c r="B2262">
        <f>IF(AND('Raw Data'!C2255&lt;'Raw Data'!F2255, 'Raw Data'!O2255&gt;'Raw Data'!P2255, 'Raw Data'!O2255-'Raw Data'!P2255&gt;3), 'Raw Data'!I2255, 0)</f>
        <v/>
      </c>
      <c r="C2262">
        <f>IF(AND('Raw Data'!F2255&lt;'Raw Data'!C2255, 'Raw Data'!P2255&gt;'Raw Data'!O2255, 'Raw Data'!P2255-'Raw Data'!O2255&lt;4), 'Raw Data'!H2255, 0)</f>
        <v/>
      </c>
      <c r="D2262">
        <f>IF(AND('Raw Data'!C2255&lt;'Raw Data'!F2255, 'Raw Data'!O2255&gt;'Raw Data'!P2255, 'Raw Data'!O2255-'Raw Data'!P2255&lt;4), 'Raw Data'!G2255, 0)</f>
        <v/>
      </c>
      <c r="E2262">
        <f>IF(ISBLANK('Raw Data'!J2255), 0, IF(AND(4=MATCH(LARGE('Raw Data'!G2255:J2255, 4), 'Raw Data'!G2255:J2255, 0), 'Raw Data'!P2255-'Raw Data'!O2255&gt;3), 'Raw Data'!J2255, 0))</f>
        <v/>
      </c>
      <c r="F2262">
        <f>IF(ISBLANK('Raw Data'!J2255), 0, IF(AND(3=MATCH(LARGE('Raw Data'!G2255:J2255, 4), 'Raw Data'!G2255:J2255, 0), 'Raw Data'!O2255-'Raw Data'!P2255&gt;3), 'Raw Data'!I2255, 0))</f>
        <v/>
      </c>
      <c r="G2262">
        <f>IF(ISBLANK('Raw Data'!J2255), 0, IF(AND(2=MATCH(LARGE('Raw Data'!G2255:J2255, 4), 'Raw Data'!G2255:J2255, 0), AND('Raw Data'!P2255-'Raw Data'!O2255&lt;4, 'Raw Data'!P2255-'Raw Data'!O2255&gt;0)), 'Raw Data'!H2255, 0))</f>
        <v/>
      </c>
      <c r="H2262">
        <f>IF(ISBLANK('Raw Data'!J2255), 0, IF(AND(1=MATCH(LARGE('Raw Data'!G2255:J2255, 4), 'Raw Data'!G2255:J2255, 0), AND('Raw Data'!O2255-'Raw Data'!P2255&lt;4, 'Raw Data'!O2255-'Raw Data'!P2255&gt;0)), 'Raw Data'!G2255, 0))</f>
        <v/>
      </c>
      <c r="I2262">
        <f>IF(ISBLANK('Raw Data'!J2255), 0, IF(AND(4=MATCH(LARGE('Raw Data'!G2255:J2255, 3), 'Raw Data'!G2255:J2255, 0), 'Raw Data'!P2255-'Raw Data'!O2255&gt;3), 'Raw Data'!J2255, 0))</f>
        <v/>
      </c>
      <c r="J2262">
        <f>IF(ISBLANK('Raw Data'!J2255), 0, IF(AND(3=MATCH(LARGE('Raw Data'!G2255:J2255, 3), 'Raw Data'!G2255:J2255, 0), 'Raw Data'!O2255-'Raw Data'!P2255&gt;3), 'Raw Data'!I2255, 0))</f>
        <v/>
      </c>
      <c r="K2262">
        <f>IF(ISBLANK('Raw Data'!J2255), 0, IF(AND(2=MATCH(LARGE('Raw Data'!G2255:J2255, 3), 'Raw Data'!G2255:J2255, 0), AND('Raw Data'!P2255-'Raw Data'!O2255&lt;4, 'Raw Data'!P2255-'Raw Data'!O2255&gt;0)), 'Raw Data'!H2255, 0))</f>
        <v/>
      </c>
      <c r="L2262">
        <f>IF(ISBLANK('Raw Data'!J2255), 0, IF(AND(1=MATCH(LARGE('Raw Data'!G2255:J2255, 3), 'Raw Data'!G2255:J2255, 0), AND('Raw Data'!O2255-'Raw Data'!P2255&lt;4, 'Raw Data'!O2255-'Raw Data'!P2255&gt;0)), 'Raw Data'!G2255, 0))</f>
        <v/>
      </c>
      <c r="M2262">
        <f>IF(ISBLANK('Raw Data'!J2255), 0, IF(AND(4=MATCH(LARGE('Raw Data'!G2255:J2255, 2), 'Raw Data'!G2255:J2255, 0), 'Raw Data'!P2255-'Raw Data'!O2255&gt;3), 'Raw Data'!J2255, 0))</f>
        <v/>
      </c>
      <c r="N2262">
        <f>IF(ISBLANK('Raw Data'!J2255), 0, IF(AND(3=MATCH(LARGE('Raw Data'!G2255:J2255, 2), 'Raw Data'!G2255:J2255, 0), 'Raw Data'!O2255-'Raw Data'!P2255&gt;3), 'Raw Data'!I2255, 0))</f>
        <v/>
      </c>
      <c r="O2262">
        <f>IF(ISBLANK('Raw Data'!J2255), 0, IF(AND(2=MATCH(LARGE('Raw Data'!G2255:J2255, 2), 'Raw Data'!G2255:J2255, 0), AND('Raw Data'!P2255-'Raw Data'!O2255&lt;4, 'Raw Data'!P2255-'Raw Data'!O2255&gt;0)), 'Raw Data'!H2255, 0))</f>
        <v/>
      </c>
      <c r="P2262">
        <f>IF(ISBLANK('Raw Data'!J2255), 0, IF(AND(1=MATCH(LARGE('Raw Data'!G2255:J2255, 2), 'Raw Data'!G2255:J2255, 0), AND('Raw Data'!O2255-'Raw Data'!P2255&lt;4, 'Raw Data'!O2255-'Raw Data'!P2255&gt;0)), 'Raw Data'!G2255, 0))</f>
        <v/>
      </c>
      <c r="Q2262">
        <f>IF(ISBLANK('Raw Data'!J2255), 0, IF(AND(4=MATCH(LARGE('Raw Data'!G2255:J2255, 1), 'Raw Data'!G2255:J2255, 0), 'Raw Data'!P2255-'Raw Data'!O2255&gt;3), 'Raw Data'!J2255, 0))</f>
        <v/>
      </c>
      <c r="R2262">
        <f>IF(ISBLANK('Raw Data'!J2255), 0, IF(AND(3=MATCH(LARGE('Raw Data'!G2255:J2255, 1), 'Raw Data'!G2255:J2255, 0), 'Raw Data'!O2255-'Raw Data'!P2255&gt;3), 'Raw Data'!I2255, 0))</f>
        <v/>
      </c>
      <c r="S2262">
        <f>IF(AND('Raw Data'!P2255-'Raw Data'!O2255&gt;4, 'Raw Data'!F2255&lt;'Raw Data'!C2255), 'Raw Data'!J2255, 0)</f>
        <v/>
      </c>
      <c r="T2262">
        <f>IF(AND('Raw Data'!O2255-'Raw Data'!P2255&gt;4, 'Raw Data'!F2255&gt;'Raw Data'!C2255), 'Raw Data'!I2255, 0)</f>
        <v/>
      </c>
      <c r="U2262">
        <f>IF(AND('Raw Data'!P2255-'Raw Data'!O2255&lt;3, 'Raw Data'!P2255&gt;'Raw Data'!O2255, 'Raw Data'!F2255&lt;'Raw Data'!C2255), 'Raw Data'!H2255, 0)</f>
        <v/>
      </c>
      <c r="V2262">
        <f>IF(AND('Raw Data'!P2255-'Raw Data'!O2255&lt;3, 'Raw Data'!P2255&gt;'Raw Data'!O2255, 'Raw Data'!F2255&gt;'Raw Data'!C2255), 'Raw Data'!G2255, 0)</f>
        <v/>
      </c>
    </row>
    <row r="2263">
      <c r="A2263">
        <f>IF(AND('Raw Data'!F2256&lt;'Raw Data'!C2256, 'Raw Data'!P2256&gt;'Raw Data'!O2256, 'Raw Data'!P2256-'Raw Data'!O2256&gt;3), 'Raw Data'!J2256, 0)</f>
        <v/>
      </c>
      <c r="B2263">
        <f>IF(AND('Raw Data'!C2256&lt;'Raw Data'!F2256, 'Raw Data'!O2256&gt;'Raw Data'!P2256, 'Raw Data'!O2256-'Raw Data'!P2256&gt;3), 'Raw Data'!I2256, 0)</f>
        <v/>
      </c>
      <c r="C2263">
        <f>IF(AND('Raw Data'!F2256&lt;'Raw Data'!C2256, 'Raw Data'!P2256&gt;'Raw Data'!O2256, 'Raw Data'!P2256-'Raw Data'!O2256&lt;4), 'Raw Data'!H2256, 0)</f>
        <v/>
      </c>
      <c r="D2263">
        <f>IF(AND('Raw Data'!C2256&lt;'Raw Data'!F2256, 'Raw Data'!O2256&gt;'Raw Data'!P2256, 'Raw Data'!O2256-'Raw Data'!P2256&lt;4), 'Raw Data'!G2256, 0)</f>
        <v/>
      </c>
      <c r="E2263">
        <f>IF(ISBLANK('Raw Data'!J2256), 0, IF(AND(4=MATCH(LARGE('Raw Data'!G2256:J2256, 4), 'Raw Data'!G2256:J2256, 0), 'Raw Data'!P2256-'Raw Data'!O2256&gt;3), 'Raw Data'!J2256, 0))</f>
        <v/>
      </c>
      <c r="F2263">
        <f>IF(ISBLANK('Raw Data'!J2256), 0, IF(AND(3=MATCH(LARGE('Raw Data'!G2256:J2256, 4), 'Raw Data'!G2256:J2256, 0), 'Raw Data'!O2256-'Raw Data'!P2256&gt;3), 'Raw Data'!I2256, 0))</f>
        <v/>
      </c>
      <c r="G2263">
        <f>IF(ISBLANK('Raw Data'!J2256), 0, IF(AND(2=MATCH(LARGE('Raw Data'!G2256:J2256, 4), 'Raw Data'!G2256:J2256, 0), AND('Raw Data'!P2256-'Raw Data'!O2256&lt;4, 'Raw Data'!P2256-'Raw Data'!O2256&gt;0)), 'Raw Data'!H2256, 0))</f>
        <v/>
      </c>
      <c r="H2263">
        <f>IF(ISBLANK('Raw Data'!J2256), 0, IF(AND(1=MATCH(LARGE('Raw Data'!G2256:J2256, 4), 'Raw Data'!G2256:J2256, 0), AND('Raw Data'!O2256-'Raw Data'!P2256&lt;4, 'Raw Data'!O2256-'Raw Data'!P2256&gt;0)), 'Raw Data'!G2256, 0))</f>
        <v/>
      </c>
      <c r="I2263">
        <f>IF(ISBLANK('Raw Data'!J2256), 0, IF(AND(4=MATCH(LARGE('Raw Data'!G2256:J2256, 3), 'Raw Data'!G2256:J2256, 0), 'Raw Data'!P2256-'Raw Data'!O2256&gt;3), 'Raw Data'!J2256, 0))</f>
        <v/>
      </c>
      <c r="J2263">
        <f>IF(ISBLANK('Raw Data'!J2256), 0, IF(AND(3=MATCH(LARGE('Raw Data'!G2256:J2256, 3), 'Raw Data'!G2256:J2256, 0), 'Raw Data'!O2256-'Raw Data'!P2256&gt;3), 'Raw Data'!I2256, 0))</f>
        <v/>
      </c>
      <c r="K2263">
        <f>IF(ISBLANK('Raw Data'!J2256), 0, IF(AND(2=MATCH(LARGE('Raw Data'!G2256:J2256, 3), 'Raw Data'!G2256:J2256, 0), AND('Raw Data'!P2256-'Raw Data'!O2256&lt;4, 'Raw Data'!P2256-'Raw Data'!O2256&gt;0)), 'Raw Data'!H2256, 0))</f>
        <v/>
      </c>
      <c r="L2263">
        <f>IF(ISBLANK('Raw Data'!J2256), 0, IF(AND(1=MATCH(LARGE('Raw Data'!G2256:J2256, 3), 'Raw Data'!G2256:J2256, 0), AND('Raw Data'!O2256-'Raw Data'!P2256&lt;4, 'Raw Data'!O2256-'Raw Data'!P2256&gt;0)), 'Raw Data'!G2256, 0))</f>
        <v/>
      </c>
      <c r="M2263">
        <f>IF(ISBLANK('Raw Data'!J2256), 0, IF(AND(4=MATCH(LARGE('Raw Data'!G2256:J2256, 2), 'Raw Data'!G2256:J2256, 0), 'Raw Data'!P2256-'Raw Data'!O2256&gt;3), 'Raw Data'!J2256, 0))</f>
        <v/>
      </c>
      <c r="N2263">
        <f>IF(ISBLANK('Raw Data'!J2256), 0, IF(AND(3=MATCH(LARGE('Raw Data'!G2256:J2256, 2), 'Raw Data'!G2256:J2256, 0), 'Raw Data'!O2256-'Raw Data'!P2256&gt;3), 'Raw Data'!I2256, 0))</f>
        <v/>
      </c>
      <c r="O2263">
        <f>IF(ISBLANK('Raw Data'!J2256), 0, IF(AND(2=MATCH(LARGE('Raw Data'!G2256:J2256, 2), 'Raw Data'!G2256:J2256, 0), AND('Raw Data'!P2256-'Raw Data'!O2256&lt;4, 'Raw Data'!P2256-'Raw Data'!O2256&gt;0)), 'Raw Data'!H2256, 0))</f>
        <v/>
      </c>
      <c r="P2263">
        <f>IF(ISBLANK('Raw Data'!J2256), 0, IF(AND(1=MATCH(LARGE('Raw Data'!G2256:J2256, 2), 'Raw Data'!G2256:J2256, 0), AND('Raw Data'!O2256-'Raw Data'!P2256&lt;4, 'Raw Data'!O2256-'Raw Data'!P2256&gt;0)), 'Raw Data'!G2256, 0))</f>
        <v/>
      </c>
      <c r="Q2263">
        <f>IF(ISBLANK('Raw Data'!J2256), 0, IF(AND(4=MATCH(LARGE('Raw Data'!G2256:J2256, 1), 'Raw Data'!G2256:J2256, 0), 'Raw Data'!P2256-'Raw Data'!O2256&gt;3), 'Raw Data'!J2256, 0))</f>
        <v/>
      </c>
      <c r="R2263">
        <f>IF(ISBLANK('Raw Data'!J2256), 0, IF(AND(3=MATCH(LARGE('Raw Data'!G2256:J2256, 1), 'Raw Data'!G2256:J2256, 0), 'Raw Data'!O2256-'Raw Data'!P2256&gt;3), 'Raw Data'!I2256, 0))</f>
        <v/>
      </c>
      <c r="S2263">
        <f>IF(AND('Raw Data'!P2256-'Raw Data'!O2256&gt;4, 'Raw Data'!F2256&lt;'Raw Data'!C2256), 'Raw Data'!J2256, 0)</f>
        <v/>
      </c>
      <c r="T2263">
        <f>IF(AND('Raw Data'!O2256-'Raw Data'!P2256&gt;4, 'Raw Data'!F2256&gt;'Raw Data'!C2256), 'Raw Data'!I2256, 0)</f>
        <v/>
      </c>
      <c r="U2263">
        <f>IF(AND('Raw Data'!P2256-'Raw Data'!O2256&lt;3, 'Raw Data'!P2256&gt;'Raw Data'!O2256, 'Raw Data'!F2256&lt;'Raw Data'!C2256), 'Raw Data'!H2256, 0)</f>
        <v/>
      </c>
      <c r="V2263">
        <f>IF(AND('Raw Data'!P2256-'Raw Data'!O2256&lt;3, 'Raw Data'!P2256&gt;'Raw Data'!O2256, 'Raw Data'!F2256&gt;'Raw Data'!C2256), 'Raw Data'!G2256, 0)</f>
        <v/>
      </c>
    </row>
    <row r="2264">
      <c r="A2264">
        <f>IF(AND('Raw Data'!F2257&lt;'Raw Data'!C2257, 'Raw Data'!P2257&gt;'Raw Data'!O2257, 'Raw Data'!P2257-'Raw Data'!O2257&gt;3), 'Raw Data'!J2257, 0)</f>
        <v/>
      </c>
      <c r="B2264">
        <f>IF(AND('Raw Data'!C2257&lt;'Raw Data'!F2257, 'Raw Data'!O2257&gt;'Raw Data'!P2257, 'Raw Data'!O2257-'Raw Data'!P2257&gt;3), 'Raw Data'!I2257, 0)</f>
        <v/>
      </c>
      <c r="C2264">
        <f>IF(AND('Raw Data'!F2257&lt;'Raw Data'!C2257, 'Raw Data'!P2257&gt;'Raw Data'!O2257, 'Raw Data'!P2257-'Raw Data'!O2257&lt;4), 'Raw Data'!H2257, 0)</f>
        <v/>
      </c>
      <c r="D2264">
        <f>IF(AND('Raw Data'!C2257&lt;'Raw Data'!F2257, 'Raw Data'!O2257&gt;'Raw Data'!P2257, 'Raw Data'!O2257-'Raw Data'!P2257&lt;4), 'Raw Data'!G2257, 0)</f>
        <v/>
      </c>
      <c r="E2264">
        <f>IF(ISBLANK('Raw Data'!J2257), 0, IF(AND(4=MATCH(LARGE('Raw Data'!G2257:J2257, 4), 'Raw Data'!G2257:J2257, 0), 'Raw Data'!P2257-'Raw Data'!O2257&gt;3), 'Raw Data'!J2257, 0))</f>
        <v/>
      </c>
      <c r="F2264">
        <f>IF(ISBLANK('Raw Data'!J2257), 0, IF(AND(3=MATCH(LARGE('Raw Data'!G2257:J2257, 4), 'Raw Data'!G2257:J2257, 0), 'Raw Data'!O2257-'Raw Data'!P2257&gt;3), 'Raw Data'!I2257, 0))</f>
        <v/>
      </c>
      <c r="G2264">
        <f>IF(ISBLANK('Raw Data'!J2257), 0, IF(AND(2=MATCH(LARGE('Raw Data'!G2257:J2257, 4), 'Raw Data'!G2257:J2257, 0), AND('Raw Data'!P2257-'Raw Data'!O2257&lt;4, 'Raw Data'!P2257-'Raw Data'!O2257&gt;0)), 'Raw Data'!H2257, 0))</f>
        <v/>
      </c>
      <c r="H2264">
        <f>IF(ISBLANK('Raw Data'!J2257), 0, IF(AND(1=MATCH(LARGE('Raw Data'!G2257:J2257, 4), 'Raw Data'!G2257:J2257, 0), AND('Raw Data'!O2257-'Raw Data'!P2257&lt;4, 'Raw Data'!O2257-'Raw Data'!P2257&gt;0)), 'Raw Data'!G2257, 0))</f>
        <v/>
      </c>
      <c r="I2264">
        <f>IF(ISBLANK('Raw Data'!J2257), 0, IF(AND(4=MATCH(LARGE('Raw Data'!G2257:J2257, 3), 'Raw Data'!G2257:J2257, 0), 'Raw Data'!P2257-'Raw Data'!O2257&gt;3), 'Raw Data'!J2257, 0))</f>
        <v/>
      </c>
      <c r="J2264">
        <f>IF(ISBLANK('Raw Data'!J2257), 0, IF(AND(3=MATCH(LARGE('Raw Data'!G2257:J2257, 3), 'Raw Data'!G2257:J2257, 0), 'Raw Data'!O2257-'Raw Data'!P2257&gt;3), 'Raw Data'!I2257, 0))</f>
        <v/>
      </c>
      <c r="K2264">
        <f>IF(ISBLANK('Raw Data'!J2257), 0, IF(AND(2=MATCH(LARGE('Raw Data'!G2257:J2257, 3), 'Raw Data'!G2257:J2257, 0), AND('Raw Data'!P2257-'Raw Data'!O2257&lt;4, 'Raw Data'!P2257-'Raw Data'!O2257&gt;0)), 'Raw Data'!H2257, 0))</f>
        <v/>
      </c>
      <c r="L2264">
        <f>IF(ISBLANK('Raw Data'!J2257), 0, IF(AND(1=MATCH(LARGE('Raw Data'!G2257:J2257, 3), 'Raw Data'!G2257:J2257, 0), AND('Raw Data'!O2257-'Raw Data'!P2257&lt;4, 'Raw Data'!O2257-'Raw Data'!P2257&gt;0)), 'Raw Data'!G2257, 0))</f>
        <v/>
      </c>
      <c r="M2264">
        <f>IF(ISBLANK('Raw Data'!J2257), 0, IF(AND(4=MATCH(LARGE('Raw Data'!G2257:J2257, 2), 'Raw Data'!G2257:J2257, 0), 'Raw Data'!P2257-'Raw Data'!O2257&gt;3), 'Raw Data'!J2257, 0))</f>
        <v/>
      </c>
      <c r="N2264">
        <f>IF(ISBLANK('Raw Data'!J2257), 0, IF(AND(3=MATCH(LARGE('Raw Data'!G2257:J2257, 2), 'Raw Data'!G2257:J2257, 0), 'Raw Data'!O2257-'Raw Data'!P2257&gt;3), 'Raw Data'!I2257, 0))</f>
        <v/>
      </c>
      <c r="O2264">
        <f>IF(ISBLANK('Raw Data'!J2257), 0, IF(AND(2=MATCH(LARGE('Raw Data'!G2257:J2257, 2), 'Raw Data'!G2257:J2257, 0), AND('Raw Data'!P2257-'Raw Data'!O2257&lt;4, 'Raw Data'!P2257-'Raw Data'!O2257&gt;0)), 'Raw Data'!H2257, 0))</f>
        <v/>
      </c>
      <c r="P2264">
        <f>IF(ISBLANK('Raw Data'!J2257), 0, IF(AND(1=MATCH(LARGE('Raw Data'!G2257:J2257, 2), 'Raw Data'!G2257:J2257, 0), AND('Raw Data'!O2257-'Raw Data'!P2257&lt;4, 'Raw Data'!O2257-'Raw Data'!P2257&gt;0)), 'Raw Data'!G2257, 0))</f>
        <v/>
      </c>
      <c r="Q2264">
        <f>IF(ISBLANK('Raw Data'!J2257), 0, IF(AND(4=MATCH(LARGE('Raw Data'!G2257:J2257, 1), 'Raw Data'!G2257:J2257, 0), 'Raw Data'!P2257-'Raw Data'!O2257&gt;3), 'Raw Data'!J2257, 0))</f>
        <v/>
      </c>
      <c r="R2264">
        <f>IF(ISBLANK('Raw Data'!J2257), 0, IF(AND(3=MATCH(LARGE('Raw Data'!G2257:J2257, 1), 'Raw Data'!G2257:J2257, 0), 'Raw Data'!O2257-'Raw Data'!P2257&gt;3), 'Raw Data'!I2257, 0))</f>
        <v/>
      </c>
      <c r="S2264">
        <f>IF(AND('Raw Data'!P2257-'Raw Data'!O2257&gt;4, 'Raw Data'!F2257&lt;'Raw Data'!C2257), 'Raw Data'!J2257, 0)</f>
        <v/>
      </c>
      <c r="T2264">
        <f>IF(AND('Raw Data'!O2257-'Raw Data'!P2257&gt;4, 'Raw Data'!F2257&gt;'Raw Data'!C2257), 'Raw Data'!I2257, 0)</f>
        <v/>
      </c>
      <c r="U2264">
        <f>IF(AND('Raw Data'!P2257-'Raw Data'!O2257&lt;3, 'Raw Data'!P2257&gt;'Raw Data'!O2257, 'Raw Data'!F2257&lt;'Raw Data'!C2257), 'Raw Data'!H2257, 0)</f>
        <v/>
      </c>
      <c r="V2264">
        <f>IF(AND('Raw Data'!P2257-'Raw Data'!O2257&lt;3, 'Raw Data'!P2257&gt;'Raw Data'!O2257, 'Raw Data'!F2257&gt;'Raw Data'!C2257), 'Raw Data'!G2257, 0)</f>
        <v/>
      </c>
    </row>
    <row r="2265">
      <c r="A2265">
        <f>IF(AND('Raw Data'!F2258&lt;'Raw Data'!C2258, 'Raw Data'!P2258&gt;'Raw Data'!O2258, 'Raw Data'!P2258-'Raw Data'!O2258&gt;3), 'Raw Data'!J2258, 0)</f>
        <v/>
      </c>
      <c r="B2265">
        <f>IF(AND('Raw Data'!C2258&lt;'Raw Data'!F2258, 'Raw Data'!O2258&gt;'Raw Data'!P2258, 'Raw Data'!O2258-'Raw Data'!P2258&gt;3), 'Raw Data'!I2258, 0)</f>
        <v/>
      </c>
      <c r="C2265">
        <f>IF(AND('Raw Data'!F2258&lt;'Raw Data'!C2258, 'Raw Data'!P2258&gt;'Raw Data'!O2258, 'Raw Data'!P2258-'Raw Data'!O2258&lt;4), 'Raw Data'!H2258, 0)</f>
        <v/>
      </c>
      <c r="D2265">
        <f>IF(AND('Raw Data'!C2258&lt;'Raw Data'!F2258, 'Raw Data'!O2258&gt;'Raw Data'!P2258, 'Raw Data'!O2258-'Raw Data'!P2258&lt;4), 'Raw Data'!G2258, 0)</f>
        <v/>
      </c>
      <c r="E2265">
        <f>IF(ISBLANK('Raw Data'!J2258), 0, IF(AND(4=MATCH(LARGE('Raw Data'!G2258:J2258, 4), 'Raw Data'!G2258:J2258, 0), 'Raw Data'!P2258-'Raw Data'!O2258&gt;3), 'Raw Data'!J2258, 0))</f>
        <v/>
      </c>
      <c r="F2265">
        <f>IF(ISBLANK('Raw Data'!J2258), 0, IF(AND(3=MATCH(LARGE('Raw Data'!G2258:J2258, 4), 'Raw Data'!G2258:J2258, 0), 'Raw Data'!O2258-'Raw Data'!P2258&gt;3), 'Raw Data'!I2258, 0))</f>
        <v/>
      </c>
      <c r="G2265">
        <f>IF(ISBLANK('Raw Data'!J2258), 0, IF(AND(2=MATCH(LARGE('Raw Data'!G2258:J2258, 4), 'Raw Data'!G2258:J2258, 0), AND('Raw Data'!P2258-'Raw Data'!O2258&lt;4, 'Raw Data'!P2258-'Raw Data'!O2258&gt;0)), 'Raw Data'!H2258, 0))</f>
        <v/>
      </c>
      <c r="H2265">
        <f>IF(ISBLANK('Raw Data'!J2258), 0, IF(AND(1=MATCH(LARGE('Raw Data'!G2258:J2258, 4), 'Raw Data'!G2258:J2258, 0), AND('Raw Data'!O2258-'Raw Data'!P2258&lt;4, 'Raw Data'!O2258-'Raw Data'!P2258&gt;0)), 'Raw Data'!G2258, 0))</f>
        <v/>
      </c>
      <c r="I2265">
        <f>IF(ISBLANK('Raw Data'!J2258), 0, IF(AND(4=MATCH(LARGE('Raw Data'!G2258:J2258, 3), 'Raw Data'!G2258:J2258, 0), 'Raw Data'!P2258-'Raw Data'!O2258&gt;3), 'Raw Data'!J2258, 0))</f>
        <v/>
      </c>
      <c r="J2265">
        <f>IF(ISBLANK('Raw Data'!J2258), 0, IF(AND(3=MATCH(LARGE('Raw Data'!G2258:J2258, 3), 'Raw Data'!G2258:J2258, 0), 'Raw Data'!O2258-'Raw Data'!P2258&gt;3), 'Raw Data'!I2258, 0))</f>
        <v/>
      </c>
      <c r="K2265">
        <f>IF(ISBLANK('Raw Data'!J2258), 0, IF(AND(2=MATCH(LARGE('Raw Data'!G2258:J2258, 3), 'Raw Data'!G2258:J2258, 0), AND('Raw Data'!P2258-'Raw Data'!O2258&lt;4, 'Raw Data'!P2258-'Raw Data'!O2258&gt;0)), 'Raw Data'!H2258, 0))</f>
        <v/>
      </c>
      <c r="L2265">
        <f>IF(ISBLANK('Raw Data'!J2258), 0, IF(AND(1=MATCH(LARGE('Raw Data'!G2258:J2258, 3), 'Raw Data'!G2258:J2258, 0), AND('Raw Data'!O2258-'Raw Data'!P2258&lt;4, 'Raw Data'!O2258-'Raw Data'!P2258&gt;0)), 'Raw Data'!G2258, 0))</f>
        <v/>
      </c>
      <c r="M2265">
        <f>IF(ISBLANK('Raw Data'!J2258), 0, IF(AND(4=MATCH(LARGE('Raw Data'!G2258:J2258, 2), 'Raw Data'!G2258:J2258, 0), 'Raw Data'!P2258-'Raw Data'!O2258&gt;3), 'Raw Data'!J2258, 0))</f>
        <v/>
      </c>
      <c r="N2265">
        <f>IF(ISBLANK('Raw Data'!J2258), 0, IF(AND(3=MATCH(LARGE('Raw Data'!G2258:J2258, 2), 'Raw Data'!G2258:J2258, 0), 'Raw Data'!O2258-'Raw Data'!P2258&gt;3), 'Raw Data'!I2258, 0))</f>
        <v/>
      </c>
      <c r="O2265">
        <f>IF(ISBLANK('Raw Data'!J2258), 0, IF(AND(2=MATCH(LARGE('Raw Data'!G2258:J2258, 2), 'Raw Data'!G2258:J2258, 0), AND('Raw Data'!P2258-'Raw Data'!O2258&lt;4, 'Raw Data'!P2258-'Raw Data'!O2258&gt;0)), 'Raw Data'!H2258, 0))</f>
        <v/>
      </c>
      <c r="P2265">
        <f>IF(ISBLANK('Raw Data'!J2258), 0, IF(AND(1=MATCH(LARGE('Raw Data'!G2258:J2258, 2), 'Raw Data'!G2258:J2258, 0), AND('Raw Data'!O2258-'Raw Data'!P2258&lt;4, 'Raw Data'!O2258-'Raw Data'!P2258&gt;0)), 'Raw Data'!G2258, 0))</f>
        <v/>
      </c>
      <c r="Q2265">
        <f>IF(ISBLANK('Raw Data'!J2258), 0, IF(AND(4=MATCH(LARGE('Raw Data'!G2258:J2258, 1), 'Raw Data'!G2258:J2258, 0), 'Raw Data'!P2258-'Raw Data'!O2258&gt;3), 'Raw Data'!J2258, 0))</f>
        <v/>
      </c>
      <c r="R2265">
        <f>IF(ISBLANK('Raw Data'!J2258), 0, IF(AND(3=MATCH(LARGE('Raw Data'!G2258:J2258, 1), 'Raw Data'!G2258:J2258, 0), 'Raw Data'!O2258-'Raw Data'!P2258&gt;3), 'Raw Data'!I2258, 0))</f>
        <v/>
      </c>
      <c r="S2265">
        <f>IF(AND('Raw Data'!P2258-'Raw Data'!O2258&gt;4, 'Raw Data'!F2258&lt;'Raw Data'!C2258), 'Raw Data'!J2258, 0)</f>
        <v/>
      </c>
      <c r="T2265">
        <f>IF(AND('Raw Data'!O2258-'Raw Data'!P2258&gt;4, 'Raw Data'!F2258&gt;'Raw Data'!C2258), 'Raw Data'!I2258, 0)</f>
        <v/>
      </c>
      <c r="U2265">
        <f>IF(AND('Raw Data'!P2258-'Raw Data'!O2258&lt;3, 'Raw Data'!P2258&gt;'Raw Data'!O2258, 'Raw Data'!F2258&lt;'Raw Data'!C2258), 'Raw Data'!H2258, 0)</f>
        <v/>
      </c>
      <c r="V2265">
        <f>IF(AND('Raw Data'!P2258-'Raw Data'!O2258&lt;3, 'Raw Data'!P2258&gt;'Raw Data'!O2258, 'Raw Data'!F2258&gt;'Raw Data'!C2258), 'Raw Data'!G2258, 0)</f>
        <v/>
      </c>
    </row>
    <row r="2266">
      <c r="A2266">
        <f>IF(AND('Raw Data'!F2259&lt;'Raw Data'!C2259, 'Raw Data'!P2259&gt;'Raw Data'!O2259, 'Raw Data'!P2259-'Raw Data'!O2259&gt;3), 'Raw Data'!J2259, 0)</f>
        <v/>
      </c>
      <c r="B2266">
        <f>IF(AND('Raw Data'!C2259&lt;'Raw Data'!F2259, 'Raw Data'!O2259&gt;'Raw Data'!P2259, 'Raw Data'!O2259-'Raw Data'!P2259&gt;3), 'Raw Data'!I2259, 0)</f>
        <v/>
      </c>
      <c r="C2266">
        <f>IF(AND('Raw Data'!F2259&lt;'Raw Data'!C2259, 'Raw Data'!P2259&gt;'Raw Data'!O2259, 'Raw Data'!P2259-'Raw Data'!O2259&lt;4), 'Raw Data'!H2259, 0)</f>
        <v/>
      </c>
      <c r="D2266">
        <f>IF(AND('Raw Data'!C2259&lt;'Raw Data'!F2259, 'Raw Data'!O2259&gt;'Raw Data'!P2259, 'Raw Data'!O2259-'Raw Data'!P2259&lt;4), 'Raw Data'!G2259, 0)</f>
        <v/>
      </c>
      <c r="E2266">
        <f>IF(ISBLANK('Raw Data'!J2259), 0, IF(AND(4=MATCH(LARGE('Raw Data'!G2259:J2259, 4), 'Raw Data'!G2259:J2259, 0), 'Raw Data'!P2259-'Raw Data'!O2259&gt;3), 'Raw Data'!J2259, 0))</f>
        <v/>
      </c>
      <c r="F2266">
        <f>IF(ISBLANK('Raw Data'!J2259), 0, IF(AND(3=MATCH(LARGE('Raw Data'!G2259:J2259, 4), 'Raw Data'!G2259:J2259, 0), 'Raw Data'!O2259-'Raw Data'!P2259&gt;3), 'Raw Data'!I2259, 0))</f>
        <v/>
      </c>
      <c r="G2266">
        <f>IF(ISBLANK('Raw Data'!J2259), 0, IF(AND(2=MATCH(LARGE('Raw Data'!G2259:J2259, 4), 'Raw Data'!G2259:J2259, 0), AND('Raw Data'!P2259-'Raw Data'!O2259&lt;4, 'Raw Data'!P2259-'Raw Data'!O2259&gt;0)), 'Raw Data'!H2259, 0))</f>
        <v/>
      </c>
      <c r="H2266">
        <f>IF(ISBLANK('Raw Data'!J2259), 0, IF(AND(1=MATCH(LARGE('Raw Data'!G2259:J2259, 4), 'Raw Data'!G2259:J2259, 0), AND('Raw Data'!O2259-'Raw Data'!P2259&lt;4, 'Raw Data'!O2259-'Raw Data'!P2259&gt;0)), 'Raw Data'!G2259, 0))</f>
        <v/>
      </c>
      <c r="I2266">
        <f>IF(ISBLANK('Raw Data'!J2259), 0, IF(AND(4=MATCH(LARGE('Raw Data'!G2259:J2259, 3), 'Raw Data'!G2259:J2259, 0), 'Raw Data'!P2259-'Raw Data'!O2259&gt;3), 'Raw Data'!J2259, 0))</f>
        <v/>
      </c>
      <c r="J2266">
        <f>IF(ISBLANK('Raw Data'!J2259), 0, IF(AND(3=MATCH(LARGE('Raw Data'!G2259:J2259, 3), 'Raw Data'!G2259:J2259, 0), 'Raw Data'!O2259-'Raw Data'!P2259&gt;3), 'Raw Data'!I2259, 0))</f>
        <v/>
      </c>
      <c r="K2266">
        <f>IF(ISBLANK('Raw Data'!J2259), 0, IF(AND(2=MATCH(LARGE('Raw Data'!G2259:J2259, 3), 'Raw Data'!G2259:J2259, 0), AND('Raw Data'!P2259-'Raw Data'!O2259&lt;4, 'Raw Data'!P2259-'Raw Data'!O2259&gt;0)), 'Raw Data'!H2259, 0))</f>
        <v/>
      </c>
      <c r="L2266">
        <f>IF(ISBLANK('Raw Data'!J2259), 0, IF(AND(1=MATCH(LARGE('Raw Data'!G2259:J2259, 3), 'Raw Data'!G2259:J2259, 0), AND('Raw Data'!O2259-'Raw Data'!P2259&lt;4, 'Raw Data'!O2259-'Raw Data'!P2259&gt;0)), 'Raw Data'!G2259, 0))</f>
        <v/>
      </c>
      <c r="M2266">
        <f>IF(ISBLANK('Raw Data'!J2259), 0, IF(AND(4=MATCH(LARGE('Raw Data'!G2259:J2259, 2), 'Raw Data'!G2259:J2259, 0), 'Raw Data'!P2259-'Raw Data'!O2259&gt;3), 'Raw Data'!J2259, 0))</f>
        <v/>
      </c>
      <c r="N2266">
        <f>IF(ISBLANK('Raw Data'!J2259), 0, IF(AND(3=MATCH(LARGE('Raw Data'!G2259:J2259, 2), 'Raw Data'!G2259:J2259, 0), 'Raw Data'!O2259-'Raw Data'!P2259&gt;3), 'Raw Data'!I2259, 0))</f>
        <v/>
      </c>
      <c r="O2266">
        <f>IF(ISBLANK('Raw Data'!J2259), 0, IF(AND(2=MATCH(LARGE('Raw Data'!G2259:J2259, 2), 'Raw Data'!G2259:J2259, 0), AND('Raw Data'!P2259-'Raw Data'!O2259&lt;4, 'Raw Data'!P2259-'Raw Data'!O2259&gt;0)), 'Raw Data'!H2259, 0))</f>
        <v/>
      </c>
      <c r="P2266">
        <f>IF(ISBLANK('Raw Data'!J2259), 0, IF(AND(1=MATCH(LARGE('Raw Data'!G2259:J2259, 2), 'Raw Data'!G2259:J2259, 0), AND('Raw Data'!O2259-'Raw Data'!P2259&lt;4, 'Raw Data'!O2259-'Raw Data'!P2259&gt;0)), 'Raw Data'!G2259, 0))</f>
        <v/>
      </c>
      <c r="Q2266">
        <f>IF(ISBLANK('Raw Data'!J2259), 0, IF(AND(4=MATCH(LARGE('Raw Data'!G2259:J2259, 1), 'Raw Data'!G2259:J2259, 0), 'Raw Data'!P2259-'Raw Data'!O2259&gt;3), 'Raw Data'!J2259, 0))</f>
        <v/>
      </c>
      <c r="R2266">
        <f>IF(ISBLANK('Raw Data'!J2259), 0, IF(AND(3=MATCH(LARGE('Raw Data'!G2259:J2259, 1), 'Raw Data'!G2259:J2259, 0), 'Raw Data'!O2259-'Raw Data'!P2259&gt;3), 'Raw Data'!I2259, 0))</f>
        <v/>
      </c>
      <c r="S2266">
        <f>IF(AND('Raw Data'!P2259-'Raw Data'!O2259&gt;4, 'Raw Data'!F2259&lt;'Raw Data'!C2259), 'Raw Data'!J2259, 0)</f>
        <v/>
      </c>
      <c r="T2266">
        <f>IF(AND('Raw Data'!O2259-'Raw Data'!P2259&gt;4, 'Raw Data'!F2259&gt;'Raw Data'!C2259), 'Raw Data'!I2259, 0)</f>
        <v/>
      </c>
      <c r="U2266">
        <f>IF(AND('Raw Data'!P2259-'Raw Data'!O2259&lt;3, 'Raw Data'!P2259&gt;'Raw Data'!O2259, 'Raw Data'!F2259&lt;'Raw Data'!C2259), 'Raw Data'!H2259, 0)</f>
        <v/>
      </c>
      <c r="V2266">
        <f>IF(AND('Raw Data'!P2259-'Raw Data'!O2259&lt;3, 'Raw Data'!P2259&gt;'Raw Data'!O2259, 'Raw Data'!F2259&gt;'Raw Data'!C2259), 'Raw Data'!G2259, 0)</f>
        <v/>
      </c>
    </row>
    <row r="2267">
      <c r="A2267">
        <f>IF(AND('Raw Data'!F2260&lt;'Raw Data'!C2260, 'Raw Data'!P2260&gt;'Raw Data'!O2260, 'Raw Data'!P2260-'Raw Data'!O2260&gt;3), 'Raw Data'!J2260, 0)</f>
        <v/>
      </c>
      <c r="B2267">
        <f>IF(AND('Raw Data'!C2260&lt;'Raw Data'!F2260, 'Raw Data'!O2260&gt;'Raw Data'!P2260, 'Raw Data'!O2260-'Raw Data'!P2260&gt;3), 'Raw Data'!I2260, 0)</f>
        <v/>
      </c>
      <c r="C2267">
        <f>IF(AND('Raw Data'!F2260&lt;'Raw Data'!C2260, 'Raw Data'!P2260&gt;'Raw Data'!O2260, 'Raw Data'!P2260-'Raw Data'!O2260&lt;4), 'Raw Data'!H2260, 0)</f>
        <v/>
      </c>
      <c r="D2267">
        <f>IF(AND('Raw Data'!C2260&lt;'Raw Data'!F2260, 'Raw Data'!O2260&gt;'Raw Data'!P2260, 'Raw Data'!O2260-'Raw Data'!P2260&lt;4), 'Raw Data'!G2260, 0)</f>
        <v/>
      </c>
      <c r="E2267">
        <f>IF(ISBLANK('Raw Data'!J2260), 0, IF(AND(4=MATCH(LARGE('Raw Data'!G2260:J2260, 4), 'Raw Data'!G2260:J2260, 0), 'Raw Data'!P2260-'Raw Data'!O2260&gt;3), 'Raw Data'!J2260, 0))</f>
        <v/>
      </c>
      <c r="F2267">
        <f>IF(ISBLANK('Raw Data'!J2260), 0, IF(AND(3=MATCH(LARGE('Raw Data'!G2260:J2260, 4), 'Raw Data'!G2260:J2260, 0), 'Raw Data'!O2260-'Raw Data'!P2260&gt;3), 'Raw Data'!I2260, 0))</f>
        <v/>
      </c>
      <c r="G2267">
        <f>IF(ISBLANK('Raw Data'!J2260), 0, IF(AND(2=MATCH(LARGE('Raw Data'!G2260:J2260, 4), 'Raw Data'!G2260:J2260, 0), AND('Raw Data'!P2260-'Raw Data'!O2260&lt;4, 'Raw Data'!P2260-'Raw Data'!O2260&gt;0)), 'Raw Data'!H2260, 0))</f>
        <v/>
      </c>
      <c r="H2267">
        <f>IF(ISBLANK('Raw Data'!J2260), 0, IF(AND(1=MATCH(LARGE('Raw Data'!G2260:J2260, 4), 'Raw Data'!G2260:J2260, 0), AND('Raw Data'!O2260-'Raw Data'!P2260&lt;4, 'Raw Data'!O2260-'Raw Data'!P2260&gt;0)), 'Raw Data'!G2260, 0))</f>
        <v/>
      </c>
      <c r="I2267">
        <f>IF(ISBLANK('Raw Data'!J2260), 0, IF(AND(4=MATCH(LARGE('Raw Data'!G2260:J2260, 3), 'Raw Data'!G2260:J2260, 0), 'Raw Data'!P2260-'Raw Data'!O2260&gt;3), 'Raw Data'!J2260, 0))</f>
        <v/>
      </c>
      <c r="J2267">
        <f>IF(ISBLANK('Raw Data'!J2260), 0, IF(AND(3=MATCH(LARGE('Raw Data'!G2260:J2260, 3), 'Raw Data'!G2260:J2260, 0), 'Raw Data'!O2260-'Raw Data'!P2260&gt;3), 'Raw Data'!I2260, 0))</f>
        <v/>
      </c>
      <c r="K2267">
        <f>IF(ISBLANK('Raw Data'!J2260), 0, IF(AND(2=MATCH(LARGE('Raw Data'!G2260:J2260, 3), 'Raw Data'!G2260:J2260, 0), AND('Raw Data'!P2260-'Raw Data'!O2260&lt;4, 'Raw Data'!P2260-'Raw Data'!O2260&gt;0)), 'Raw Data'!H2260, 0))</f>
        <v/>
      </c>
      <c r="L2267">
        <f>IF(ISBLANK('Raw Data'!J2260), 0, IF(AND(1=MATCH(LARGE('Raw Data'!G2260:J2260, 3), 'Raw Data'!G2260:J2260, 0), AND('Raw Data'!O2260-'Raw Data'!P2260&lt;4, 'Raw Data'!O2260-'Raw Data'!P2260&gt;0)), 'Raw Data'!G2260, 0))</f>
        <v/>
      </c>
      <c r="M2267">
        <f>IF(ISBLANK('Raw Data'!J2260), 0, IF(AND(4=MATCH(LARGE('Raw Data'!G2260:J2260, 2), 'Raw Data'!G2260:J2260, 0), 'Raw Data'!P2260-'Raw Data'!O2260&gt;3), 'Raw Data'!J2260, 0))</f>
        <v/>
      </c>
      <c r="N2267">
        <f>IF(ISBLANK('Raw Data'!J2260), 0, IF(AND(3=MATCH(LARGE('Raw Data'!G2260:J2260, 2), 'Raw Data'!G2260:J2260, 0), 'Raw Data'!O2260-'Raw Data'!P2260&gt;3), 'Raw Data'!I2260, 0))</f>
        <v/>
      </c>
      <c r="O2267">
        <f>IF(ISBLANK('Raw Data'!J2260), 0, IF(AND(2=MATCH(LARGE('Raw Data'!G2260:J2260, 2), 'Raw Data'!G2260:J2260, 0), AND('Raw Data'!P2260-'Raw Data'!O2260&lt;4, 'Raw Data'!P2260-'Raw Data'!O2260&gt;0)), 'Raw Data'!H2260, 0))</f>
        <v/>
      </c>
      <c r="P2267">
        <f>IF(ISBLANK('Raw Data'!J2260), 0, IF(AND(1=MATCH(LARGE('Raw Data'!G2260:J2260, 2), 'Raw Data'!G2260:J2260, 0), AND('Raw Data'!O2260-'Raw Data'!P2260&lt;4, 'Raw Data'!O2260-'Raw Data'!P2260&gt;0)), 'Raw Data'!G2260, 0))</f>
        <v/>
      </c>
      <c r="Q2267">
        <f>IF(ISBLANK('Raw Data'!J2260), 0, IF(AND(4=MATCH(LARGE('Raw Data'!G2260:J2260, 1), 'Raw Data'!G2260:J2260, 0), 'Raw Data'!P2260-'Raw Data'!O2260&gt;3), 'Raw Data'!J2260, 0))</f>
        <v/>
      </c>
      <c r="R2267">
        <f>IF(ISBLANK('Raw Data'!J2260), 0, IF(AND(3=MATCH(LARGE('Raw Data'!G2260:J2260, 1), 'Raw Data'!G2260:J2260, 0), 'Raw Data'!O2260-'Raw Data'!P2260&gt;3), 'Raw Data'!I2260, 0))</f>
        <v/>
      </c>
      <c r="S2267">
        <f>IF(AND('Raw Data'!P2260-'Raw Data'!O2260&gt;4, 'Raw Data'!F2260&lt;'Raw Data'!C2260), 'Raw Data'!J2260, 0)</f>
        <v/>
      </c>
      <c r="T2267">
        <f>IF(AND('Raw Data'!O2260-'Raw Data'!P2260&gt;4, 'Raw Data'!F2260&gt;'Raw Data'!C2260), 'Raw Data'!I2260, 0)</f>
        <v/>
      </c>
      <c r="U2267">
        <f>IF(AND('Raw Data'!P2260-'Raw Data'!O2260&lt;3, 'Raw Data'!P2260&gt;'Raw Data'!O2260, 'Raw Data'!F2260&lt;'Raw Data'!C2260), 'Raw Data'!H2260, 0)</f>
        <v/>
      </c>
      <c r="V2267">
        <f>IF(AND('Raw Data'!P2260-'Raw Data'!O2260&lt;3, 'Raw Data'!P2260&gt;'Raw Data'!O2260, 'Raw Data'!F2260&gt;'Raw Data'!C2260), 'Raw Data'!G2260, 0)</f>
        <v/>
      </c>
    </row>
    <row r="2268">
      <c r="A2268">
        <f>IF(AND('Raw Data'!F2261&lt;'Raw Data'!C2261, 'Raw Data'!P2261&gt;'Raw Data'!O2261, 'Raw Data'!P2261-'Raw Data'!O2261&gt;3), 'Raw Data'!J2261, 0)</f>
        <v/>
      </c>
      <c r="B2268">
        <f>IF(AND('Raw Data'!C2261&lt;'Raw Data'!F2261, 'Raw Data'!O2261&gt;'Raw Data'!P2261, 'Raw Data'!O2261-'Raw Data'!P2261&gt;3), 'Raw Data'!I2261, 0)</f>
        <v/>
      </c>
      <c r="C2268">
        <f>IF(AND('Raw Data'!F2261&lt;'Raw Data'!C2261, 'Raw Data'!P2261&gt;'Raw Data'!O2261, 'Raw Data'!P2261-'Raw Data'!O2261&lt;4), 'Raw Data'!H2261, 0)</f>
        <v/>
      </c>
      <c r="D2268">
        <f>IF(AND('Raw Data'!C2261&lt;'Raw Data'!F2261, 'Raw Data'!O2261&gt;'Raw Data'!P2261, 'Raw Data'!O2261-'Raw Data'!P2261&lt;4), 'Raw Data'!G2261, 0)</f>
        <v/>
      </c>
      <c r="E2268">
        <f>IF(ISBLANK('Raw Data'!J2261), 0, IF(AND(4=MATCH(LARGE('Raw Data'!G2261:J2261, 4), 'Raw Data'!G2261:J2261, 0), 'Raw Data'!P2261-'Raw Data'!O2261&gt;3), 'Raw Data'!J2261, 0))</f>
        <v/>
      </c>
      <c r="F2268">
        <f>IF(ISBLANK('Raw Data'!J2261), 0, IF(AND(3=MATCH(LARGE('Raw Data'!G2261:J2261, 4), 'Raw Data'!G2261:J2261, 0), 'Raw Data'!O2261-'Raw Data'!P2261&gt;3), 'Raw Data'!I2261, 0))</f>
        <v/>
      </c>
      <c r="G2268">
        <f>IF(ISBLANK('Raw Data'!J2261), 0, IF(AND(2=MATCH(LARGE('Raw Data'!G2261:J2261, 4), 'Raw Data'!G2261:J2261, 0), AND('Raw Data'!P2261-'Raw Data'!O2261&lt;4, 'Raw Data'!P2261-'Raw Data'!O2261&gt;0)), 'Raw Data'!H2261, 0))</f>
        <v/>
      </c>
      <c r="H2268">
        <f>IF(ISBLANK('Raw Data'!J2261), 0, IF(AND(1=MATCH(LARGE('Raw Data'!G2261:J2261, 4), 'Raw Data'!G2261:J2261, 0), AND('Raw Data'!O2261-'Raw Data'!P2261&lt;4, 'Raw Data'!O2261-'Raw Data'!P2261&gt;0)), 'Raw Data'!G2261, 0))</f>
        <v/>
      </c>
      <c r="I2268">
        <f>IF(ISBLANK('Raw Data'!J2261), 0, IF(AND(4=MATCH(LARGE('Raw Data'!G2261:J2261, 3), 'Raw Data'!G2261:J2261, 0), 'Raw Data'!P2261-'Raw Data'!O2261&gt;3), 'Raw Data'!J2261, 0))</f>
        <v/>
      </c>
      <c r="J2268">
        <f>IF(ISBLANK('Raw Data'!J2261), 0, IF(AND(3=MATCH(LARGE('Raw Data'!G2261:J2261, 3), 'Raw Data'!G2261:J2261, 0), 'Raw Data'!O2261-'Raw Data'!P2261&gt;3), 'Raw Data'!I2261, 0))</f>
        <v/>
      </c>
      <c r="K2268">
        <f>IF(ISBLANK('Raw Data'!J2261), 0, IF(AND(2=MATCH(LARGE('Raw Data'!G2261:J2261, 3), 'Raw Data'!G2261:J2261, 0), AND('Raw Data'!P2261-'Raw Data'!O2261&lt;4, 'Raw Data'!P2261-'Raw Data'!O2261&gt;0)), 'Raw Data'!H2261, 0))</f>
        <v/>
      </c>
      <c r="L2268">
        <f>IF(ISBLANK('Raw Data'!J2261), 0, IF(AND(1=MATCH(LARGE('Raw Data'!G2261:J2261, 3), 'Raw Data'!G2261:J2261, 0), AND('Raw Data'!O2261-'Raw Data'!P2261&lt;4, 'Raw Data'!O2261-'Raw Data'!P2261&gt;0)), 'Raw Data'!G2261, 0))</f>
        <v/>
      </c>
      <c r="M2268">
        <f>IF(ISBLANK('Raw Data'!J2261), 0, IF(AND(4=MATCH(LARGE('Raw Data'!G2261:J2261, 2), 'Raw Data'!G2261:J2261, 0), 'Raw Data'!P2261-'Raw Data'!O2261&gt;3), 'Raw Data'!J2261, 0))</f>
        <v/>
      </c>
      <c r="N2268">
        <f>IF(ISBLANK('Raw Data'!J2261), 0, IF(AND(3=MATCH(LARGE('Raw Data'!G2261:J2261, 2), 'Raw Data'!G2261:J2261, 0), 'Raw Data'!O2261-'Raw Data'!P2261&gt;3), 'Raw Data'!I2261, 0))</f>
        <v/>
      </c>
      <c r="O2268">
        <f>IF(ISBLANK('Raw Data'!J2261), 0, IF(AND(2=MATCH(LARGE('Raw Data'!G2261:J2261, 2), 'Raw Data'!G2261:J2261, 0), AND('Raw Data'!P2261-'Raw Data'!O2261&lt;4, 'Raw Data'!P2261-'Raw Data'!O2261&gt;0)), 'Raw Data'!H2261, 0))</f>
        <v/>
      </c>
      <c r="P2268">
        <f>IF(ISBLANK('Raw Data'!J2261), 0, IF(AND(1=MATCH(LARGE('Raw Data'!G2261:J2261, 2), 'Raw Data'!G2261:J2261, 0), AND('Raw Data'!O2261-'Raw Data'!P2261&lt;4, 'Raw Data'!O2261-'Raw Data'!P2261&gt;0)), 'Raw Data'!G2261, 0))</f>
        <v/>
      </c>
      <c r="Q2268">
        <f>IF(ISBLANK('Raw Data'!J2261), 0, IF(AND(4=MATCH(LARGE('Raw Data'!G2261:J2261, 1), 'Raw Data'!G2261:J2261, 0), 'Raw Data'!P2261-'Raw Data'!O2261&gt;3), 'Raw Data'!J2261, 0))</f>
        <v/>
      </c>
      <c r="R2268">
        <f>IF(ISBLANK('Raw Data'!J2261), 0, IF(AND(3=MATCH(LARGE('Raw Data'!G2261:J2261, 1), 'Raw Data'!G2261:J2261, 0), 'Raw Data'!O2261-'Raw Data'!P2261&gt;3), 'Raw Data'!I2261, 0))</f>
        <v/>
      </c>
      <c r="S2268">
        <f>IF(AND('Raw Data'!P2261-'Raw Data'!O2261&gt;4, 'Raw Data'!F2261&lt;'Raw Data'!C2261), 'Raw Data'!J2261, 0)</f>
        <v/>
      </c>
      <c r="T2268">
        <f>IF(AND('Raw Data'!O2261-'Raw Data'!P2261&gt;4, 'Raw Data'!F2261&gt;'Raw Data'!C2261), 'Raw Data'!I2261, 0)</f>
        <v/>
      </c>
      <c r="U2268">
        <f>IF(AND('Raw Data'!P2261-'Raw Data'!O2261&lt;3, 'Raw Data'!P2261&gt;'Raw Data'!O2261, 'Raw Data'!F2261&lt;'Raw Data'!C2261), 'Raw Data'!H2261, 0)</f>
        <v/>
      </c>
      <c r="V2268">
        <f>IF(AND('Raw Data'!P2261-'Raw Data'!O2261&lt;3, 'Raw Data'!P2261&gt;'Raw Data'!O2261, 'Raw Data'!F2261&gt;'Raw Data'!C2261), 'Raw Data'!G2261, 0)</f>
        <v/>
      </c>
    </row>
    <row r="2269">
      <c r="A2269">
        <f>IF(AND('Raw Data'!F2262&lt;'Raw Data'!C2262, 'Raw Data'!P2262&gt;'Raw Data'!O2262, 'Raw Data'!P2262-'Raw Data'!O2262&gt;3), 'Raw Data'!J2262, 0)</f>
        <v/>
      </c>
      <c r="B2269">
        <f>IF(AND('Raw Data'!C2262&lt;'Raw Data'!F2262, 'Raw Data'!O2262&gt;'Raw Data'!P2262, 'Raw Data'!O2262-'Raw Data'!P2262&gt;3), 'Raw Data'!I2262, 0)</f>
        <v/>
      </c>
      <c r="C2269">
        <f>IF(AND('Raw Data'!F2262&lt;'Raw Data'!C2262, 'Raw Data'!P2262&gt;'Raw Data'!O2262, 'Raw Data'!P2262-'Raw Data'!O2262&lt;4), 'Raw Data'!H2262, 0)</f>
        <v/>
      </c>
      <c r="D2269">
        <f>IF(AND('Raw Data'!C2262&lt;'Raw Data'!F2262, 'Raw Data'!O2262&gt;'Raw Data'!P2262, 'Raw Data'!O2262-'Raw Data'!P2262&lt;4), 'Raw Data'!G2262, 0)</f>
        <v/>
      </c>
      <c r="E2269">
        <f>IF(ISBLANK('Raw Data'!J2262), 0, IF(AND(4=MATCH(LARGE('Raw Data'!G2262:J2262, 4), 'Raw Data'!G2262:J2262, 0), 'Raw Data'!P2262-'Raw Data'!O2262&gt;3), 'Raw Data'!J2262, 0))</f>
        <v/>
      </c>
      <c r="F2269">
        <f>IF(ISBLANK('Raw Data'!J2262), 0, IF(AND(3=MATCH(LARGE('Raw Data'!G2262:J2262, 4), 'Raw Data'!G2262:J2262, 0), 'Raw Data'!O2262-'Raw Data'!P2262&gt;3), 'Raw Data'!I2262, 0))</f>
        <v/>
      </c>
      <c r="G2269">
        <f>IF(ISBLANK('Raw Data'!J2262), 0, IF(AND(2=MATCH(LARGE('Raw Data'!G2262:J2262, 4), 'Raw Data'!G2262:J2262, 0), AND('Raw Data'!P2262-'Raw Data'!O2262&lt;4, 'Raw Data'!P2262-'Raw Data'!O2262&gt;0)), 'Raw Data'!H2262, 0))</f>
        <v/>
      </c>
      <c r="H2269">
        <f>IF(ISBLANK('Raw Data'!J2262), 0, IF(AND(1=MATCH(LARGE('Raw Data'!G2262:J2262, 4), 'Raw Data'!G2262:J2262, 0), AND('Raw Data'!O2262-'Raw Data'!P2262&lt;4, 'Raw Data'!O2262-'Raw Data'!P2262&gt;0)), 'Raw Data'!G2262, 0))</f>
        <v/>
      </c>
      <c r="I2269">
        <f>IF(ISBLANK('Raw Data'!J2262), 0, IF(AND(4=MATCH(LARGE('Raw Data'!G2262:J2262, 3), 'Raw Data'!G2262:J2262, 0), 'Raw Data'!P2262-'Raw Data'!O2262&gt;3), 'Raw Data'!J2262, 0))</f>
        <v/>
      </c>
      <c r="J2269">
        <f>IF(ISBLANK('Raw Data'!J2262), 0, IF(AND(3=MATCH(LARGE('Raw Data'!G2262:J2262, 3), 'Raw Data'!G2262:J2262, 0), 'Raw Data'!O2262-'Raw Data'!P2262&gt;3), 'Raw Data'!I2262, 0))</f>
        <v/>
      </c>
      <c r="K2269">
        <f>IF(ISBLANK('Raw Data'!J2262), 0, IF(AND(2=MATCH(LARGE('Raw Data'!G2262:J2262, 3), 'Raw Data'!G2262:J2262, 0), AND('Raw Data'!P2262-'Raw Data'!O2262&lt;4, 'Raw Data'!P2262-'Raw Data'!O2262&gt;0)), 'Raw Data'!H2262, 0))</f>
        <v/>
      </c>
      <c r="L2269">
        <f>IF(ISBLANK('Raw Data'!J2262), 0, IF(AND(1=MATCH(LARGE('Raw Data'!G2262:J2262, 3), 'Raw Data'!G2262:J2262, 0), AND('Raw Data'!O2262-'Raw Data'!P2262&lt;4, 'Raw Data'!O2262-'Raw Data'!P2262&gt;0)), 'Raw Data'!G2262, 0))</f>
        <v/>
      </c>
      <c r="M2269">
        <f>IF(ISBLANK('Raw Data'!J2262), 0, IF(AND(4=MATCH(LARGE('Raw Data'!G2262:J2262, 2), 'Raw Data'!G2262:J2262, 0), 'Raw Data'!P2262-'Raw Data'!O2262&gt;3), 'Raw Data'!J2262, 0))</f>
        <v/>
      </c>
      <c r="N2269">
        <f>IF(ISBLANK('Raw Data'!J2262), 0, IF(AND(3=MATCH(LARGE('Raw Data'!G2262:J2262, 2), 'Raw Data'!G2262:J2262, 0), 'Raw Data'!O2262-'Raw Data'!P2262&gt;3), 'Raw Data'!I2262, 0))</f>
        <v/>
      </c>
      <c r="O2269">
        <f>IF(ISBLANK('Raw Data'!J2262), 0, IF(AND(2=MATCH(LARGE('Raw Data'!G2262:J2262, 2), 'Raw Data'!G2262:J2262, 0), AND('Raw Data'!P2262-'Raw Data'!O2262&lt;4, 'Raw Data'!P2262-'Raw Data'!O2262&gt;0)), 'Raw Data'!H2262, 0))</f>
        <v/>
      </c>
      <c r="P2269">
        <f>IF(ISBLANK('Raw Data'!J2262), 0, IF(AND(1=MATCH(LARGE('Raw Data'!G2262:J2262, 2), 'Raw Data'!G2262:J2262, 0), AND('Raw Data'!O2262-'Raw Data'!P2262&lt;4, 'Raw Data'!O2262-'Raw Data'!P2262&gt;0)), 'Raw Data'!G2262, 0))</f>
        <v/>
      </c>
      <c r="Q2269">
        <f>IF(ISBLANK('Raw Data'!J2262), 0, IF(AND(4=MATCH(LARGE('Raw Data'!G2262:J2262, 1), 'Raw Data'!G2262:J2262, 0), 'Raw Data'!P2262-'Raw Data'!O2262&gt;3), 'Raw Data'!J2262, 0))</f>
        <v/>
      </c>
      <c r="R2269">
        <f>IF(ISBLANK('Raw Data'!J2262), 0, IF(AND(3=MATCH(LARGE('Raw Data'!G2262:J2262, 1), 'Raw Data'!G2262:J2262, 0), 'Raw Data'!O2262-'Raw Data'!P2262&gt;3), 'Raw Data'!I2262, 0))</f>
        <v/>
      </c>
      <c r="S2269">
        <f>IF(AND('Raw Data'!P2262-'Raw Data'!O2262&gt;4, 'Raw Data'!F2262&lt;'Raw Data'!C2262), 'Raw Data'!J2262, 0)</f>
        <v/>
      </c>
      <c r="T2269">
        <f>IF(AND('Raw Data'!O2262-'Raw Data'!P2262&gt;4, 'Raw Data'!F2262&gt;'Raw Data'!C2262), 'Raw Data'!I2262, 0)</f>
        <v/>
      </c>
      <c r="U2269">
        <f>IF(AND('Raw Data'!P2262-'Raw Data'!O2262&lt;3, 'Raw Data'!P2262&gt;'Raw Data'!O2262, 'Raw Data'!F2262&lt;'Raw Data'!C2262), 'Raw Data'!H2262, 0)</f>
        <v/>
      </c>
      <c r="V2269">
        <f>IF(AND('Raw Data'!P2262-'Raw Data'!O2262&lt;3, 'Raw Data'!P2262&gt;'Raw Data'!O2262, 'Raw Data'!F2262&gt;'Raw Data'!C2262), 'Raw Data'!G2262, 0)</f>
        <v/>
      </c>
    </row>
    <row r="2270">
      <c r="A2270">
        <f>IF(AND('Raw Data'!F2263&lt;'Raw Data'!C2263, 'Raw Data'!P2263&gt;'Raw Data'!O2263, 'Raw Data'!P2263-'Raw Data'!O2263&gt;3), 'Raw Data'!J2263, 0)</f>
        <v/>
      </c>
      <c r="B2270">
        <f>IF(AND('Raw Data'!C2263&lt;'Raw Data'!F2263, 'Raw Data'!O2263&gt;'Raw Data'!P2263, 'Raw Data'!O2263-'Raw Data'!P2263&gt;3), 'Raw Data'!I2263, 0)</f>
        <v/>
      </c>
      <c r="C2270">
        <f>IF(AND('Raw Data'!F2263&lt;'Raw Data'!C2263, 'Raw Data'!P2263&gt;'Raw Data'!O2263, 'Raw Data'!P2263-'Raw Data'!O2263&lt;4), 'Raw Data'!H2263, 0)</f>
        <v/>
      </c>
      <c r="D2270">
        <f>IF(AND('Raw Data'!C2263&lt;'Raw Data'!F2263, 'Raw Data'!O2263&gt;'Raw Data'!P2263, 'Raw Data'!O2263-'Raw Data'!P2263&lt;4), 'Raw Data'!G2263, 0)</f>
        <v/>
      </c>
      <c r="E2270">
        <f>IF(ISBLANK('Raw Data'!J2263), 0, IF(AND(4=MATCH(LARGE('Raw Data'!G2263:J2263, 4), 'Raw Data'!G2263:J2263, 0), 'Raw Data'!P2263-'Raw Data'!O2263&gt;3), 'Raw Data'!J2263, 0))</f>
        <v/>
      </c>
      <c r="F2270">
        <f>IF(ISBLANK('Raw Data'!J2263), 0, IF(AND(3=MATCH(LARGE('Raw Data'!G2263:J2263, 4), 'Raw Data'!G2263:J2263, 0), 'Raw Data'!O2263-'Raw Data'!P2263&gt;3), 'Raw Data'!I2263, 0))</f>
        <v/>
      </c>
      <c r="G2270">
        <f>IF(ISBLANK('Raw Data'!J2263), 0, IF(AND(2=MATCH(LARGE('Raw Data'!G2263:J2263, 4), 'Raw Data'!G2263:J2263, 0), AND('Raw Data'!P2263-'Raw Data'!O2263&lt;4, 'Raw Data'!P2263-'Raw Data'!O2263&gt;0)), 'Raw Data'!H2263, 0))</f>
        <v/>
      </c>
      <c r="H2270">
        <f>IF(ISBLANK('Raw Data'!J2263), 0, IF(AND(1=MATCH(LARGE('Raw Data'!G2263:J2263, 4), 'Raw Data'!G2263:J2263, 0), AND('Raw Data'!O2263-'Raw Data'!P2263&lt;4, 'Raw Data'!O2263-'Raw Data'!P2263&gt;0)), 'Raw Data'!G2263, 0))</f>
        <v/>
      </c>
      <c r="I2270">
        <f>IF(ISBLANK('Raw Data'!J2263), 0, IF(AND(4=MATCH(LARGE('Raw Data'!G2263:J2263, 3), 'Raw Data'!G2263:J2263, 0), 'Raw Data'!P2263-'Raw Data'!O2263&gt;3), 'Raw Data'!J2263, 0))</f>
        <v/>
      </c>
      <c r="J2270">
        <f>IF(ISBLANK('Raw Data'!J2263), 0, IF(AND(3=MATCH(LARGE('Raw Data'!G2263:J2263, 3), 'Raw Data'!G2263:J2263, 0), 'Raw Data'!O2263-'Raw Data'!P2263&gt;3), 'Raw Data'!I2263, 0))</f>
        <v/>
      </c>
      <c r="K2270">
        <f>IF(ISBLANK('Raw Data'!J2263), 0, IF(AND(2=MATCH(LARGE('Raw Data'!G2263:J2263, 3), 'Raw Data'!G2263:J2263, 0), AND('Raw Data'!P2263-'Raw Data'!O2263&lt;4, 'Raw Data'!P2263-'Raw Data'!O2263&gt;0)), 'Raw Data'!H2263, 0))</f>
        <v/>
      </c>
      <c r="L2270">
        <f>IF(ISBLANK('Raw Data'!J2263), 0, IF(AND(1=MATCH(LARGE('Raw Data'!G2263:J2263, 3), 'Raw Data'!G2263:J2263, 0), AND('Raw Data'!O2263-'Raw Data'!P2263&lt;4, 'Raw Data'!O2263-'Raw Data'!P2263&gt;0)), 'Raw Data'!G2263, 0))</f>
        <v/>
      </c>
      <c r="M2270">
        <f>IF(ISBLANK('Raw Data'!J2263), 0, IF(AND(4=MATCH(LARGE('Raw Data'!G2263:J2263, 2), 'Raw Data'!G2263:J2263, 0), 'Raw Data'!P2263-'Raw Data'!O2263&gt;3), 'Raw Data'!J2263, 0))</f>
        <v/>
      </c>
      <c r="N2270">
        <f>IF(ISBLANK('Raw Data'!J2263), 0, IF(AND(3=MATCH(LARGE('Raw Data'!G2263:J2263, 2), 'Raw Data'!G2263:J2263, 0), 'Raw Data'!O2263-'Raw Data'!P2263&gt;3), 'Raw Data'!I2263, 0))</f>
        <v/>
      </c>
      <c r="O2270">
        <f>IF(ISBLANK('Raw Data'!J2263), 0, IF(AND(2=MATCH(LARGE('Raw Data'!G2263:J2263, 2), 'Raw Data'!G2263:J2263, 0), AND('Raw Data'!P2263-'Raw Data'!O2263&lt;4, 'Raw Data'!P2263-'Raw Data'!O2263&gt;0)), 'Raw Data'!H2263, 0))</f>
        <v/>
      </c>
      <c r="P2270">
        <f>IF(ISBLANK('Raw Data'!J2263), 0, IF(AND(1=MATCH(LARGE('Raw Data'!G2263:J2263, 2), 'Raw Data'!G2263:J2263, 0), AND('Raw Data'!O2263-'Raw Data'!P2263&lt;4, 'Raw Data'!O2263-'Raw Data'!P2263&gt;0)), 'Raw Data'!G2263, 0))</f>
        <v/>
      </c>
      <c r="Q2270">
        <f>IF(ISBLANK('Raw Data'!J2263), 0, IF(AND(4=MATCH(LARGE('Raw Data'!G2263:J2263, 1), 'Raw Data'!G2263:J2263, 0), 'Raw Data'!P2263-'Raw Data'!O2263&gt;3), 'Raw Data'!J2263, 0))</f>
        <v/>
      </c>
      <c r="R2270">
        <f>IF(ISBLANK('Raw Data'!J2263), 0, IF(AND(3=MATCH(LARGE('Raw Data'!G2263:J2263, 1), 'Raw Data'!G2263:J2263, 0), 'Raw Data'!O2263-'Raw Data'!P2263&gt;3), 'Raw Data'!I2263, 0))</f>
        <v/>
      </c>
      <c r="S2270">
        <f>IF(AND('Raw Data'!P2263-'Raw Data'!O2263&gt;4, 'Raw Data'!F2263&lt;'Raw Data'!C2263), 'Raw Data'!J2263, 0)</f>
        <v/>
      </c>
      <c r="T2270">
        <f>IF(AND('Raw Data'!O2263-'Raw Data'!P2263&gt;4, 'Raw Data'!F2263&gt;'Raw Data'!C2263), 'Raw Data'!I2263, 0)</f>
        <v/>
      </c>
      <c r="U2270">
        <f>IF(AND('Raw Data'!P2263-'Raw Data'!O2263&lt;3, 'Raw Data'!P2263&gt;'Raw Data'!O2263, 'Raw Data'!F2263&lt;'Raw Data'!C2263), 'Raw Data'!H2263, 0)</f>
        <v/>
      </c>
      <c r="V2270">
        <f>IF(AND('Raw Data'!P2263-'Raw Data'!O2263&lt;3, 'Raw Data'!P2263&gt;'Raw Data'!O2263, 'Raw Data'!F2263&gt;'Raw Data'!C2263), 'Raw Data'!G2263, 0)</f>
        <v/>
      </c>
    </row>
    <row r="2271">
      <c r="A2271">
        <f>IF(AND('Raw Data'!F2264&lt;'Raw Data'!C2264, 'Raw Data'!P2264&gt;'Raw Data'!O2264, 'Raw Data'!P2264-'Raw Data'!O2264&gt;3), 'Raw Data'!J2264, 0)</f>
        <v/>
      </c>
      <c r="B2271">
        <f>IF(AND('Raw Data'!C2264&lt;'Raw Data'!F2264, 'Raw Data'!O2264&gt;'Raw Data'!P2264, 'Raw Data'!O2264-'Raw Data'!P2264&gt;3), 'Raw Data'!I2264, 0)</f>
        <v/>
      </c>
      <c r="C2271">
        <f>IF(AND('Raw Data'!F2264&lt;'Raw Data'!C2264, 'Raw Data'!P2264&gt;'Raw Data'!O2264, 'Raw Data'!P2264-'Raw Data'!O2264&lt;4), 'Raw Data'!H2264, 0)</f>
        <v/>
      </c>
      <c r="D2271">
        <f>IF(AND('Raw Data'!C2264&lt;'Raw Data'!F2264, 'Raw Data'!O2264&gt;'Raw Data'!P2264, 'Raw Data'!O2264-'Raw Data'!P2264&lt;4), 'Raw Data'!G2264, 0)</f>
        <v/>
      </c>
      <c r="E2271">
        <f>IF(ISBLANK('Raw Data'!J2264), 0, IF(AND(4=MATCH(LARGE('Raw Data'!G2264:J2264, 4), 'Raw Data'!G2264:J2264, 0), 'Raw Data'!P2264-'Raw Data'!O2264&gt;3), 'Raw Data'!J2264, 0))</f>
        <v/>
      </c>
      <c r="F2271">
        <f>IF(ISBLANK('Raw Data'!J2264), 0, IF(AND(3=MATCH(LARGE('Raw Data'!G2264:J2264, 4), 'Raw Data'!G2264:J2264, 0), 'Raw Data'!O2264-'Raw Data'!P2264&gt;3), 'Raw Data'!I2264, 0))</f>
        <v/>
      </c>
      <c r="G2271">
        <f>IF(ISBLANK('Raw Data'!J2264), 0, IF(AND(2=MATCH(LARGE('Raw Data'!G2264:J2264, 4), 'Raw Data'!G2264:J2264, 0), AND('Raw Data'!P2264-'Raw Data'!O2264&lt;4, 'Raw Data'!P2264-'Raw Data'!O2264&gt;0)), 'Raw Data'!H2264, 0))</f>
        <v/>
      </c>
      <c r="H2271">
        <f>IF(ISBLANK('Raw Data'!J2264), 0, IF(AND(1=MATCH(LARGE('Raw Data'!G2264:J2264, 4), 'Raw Data'!G2264:J2264, 0), AND('Raw Data'!O2264-'Raw Data'!P2264&lt;4, 'Raw Data'!O2264-'Raw Data'!P2264&gt;0)), 'Raw Data'!G2264, 0))</f>
        <v/>
      </c>
      <c r="I2271">
        <f>IF(ISBLANK('Raw Data'!J2264), 0, IF(AND(4=MATCH(LARGE('Raw Data'!G2264:J2264, 3), 'Raw Data'!G2264:J2264, 0), 'Raw Data'!P2264-'Raw Data'!O2264&gt;3), 'Raw Data'!J2264, 0))</f>
        <v/>
      </c>
      <c r="J2271">
        <f>IF(ISBLANK('Raw Data'!J2264), 0, IF(AND(3=MATCH(LARGE('Raw Data'!G2264:J2264, 3), 'Raw Data'!G2264:J2264, 0), 'Raw Data'!O2264-'Raw Data'!P2264&gt;3), 'Raw Data'!I2264, 0))</f>
        <v/>
      </c>
      <c r="K2271">
        <f>IF(ISBLANK('Raw Data'!J2264), 0, IF(AND(2=MATCH(LARGE('Raw Data'!G2264:J2264, 3), 'Raw Data'!G2264:J2264, 0), AND('Raw Data'!P2264-'Raw Data'!O2264&lt;4, 'Raw Data'!P2264-'Raw Data'!O2264&gt;0)), 'Raw Data'!H2264, 0))</f>
        <v/>
      </c>
      <c r="L2271">
        <f>IF(ISBLANK('Raw Data'!J2264), 0, IF(AND(1=MATCH(LARGE('Raw Data'!G2264:J2264, 3), 'Raw Data'!G2264:J2264, 0), AND('Raw Data'!O2264-'Raw Data'!P2264&lt;4, 'Raw Data'!O2264-'Raw Data'!P2264&gt;0)), 'Raw Data'!G2264, 0))</f>
        <v/>
      </c>
      <c r="M2271">
        <f>IF(ISBLANK('Raw Data'!J2264), 0, IF(AND(4=MATCH(LARGE('Raw Data'!G2264:J2264, 2), 'Raw Data'!G2264:J2264, 0), 'Raw Data'!P2264-'Raw Data'!O2264&gt;3), 'Raw Data'!J2264, 0))</f>
        <v/>
      </c>
      <c r="N2271">
        <f>IF(ISBLANK('Raw Data'!J2264), 0, IF(AND(3=MATCH(LARGE('Raw Data'!G2264:J2264, 2), 'Raw Data'!G2264:J2264, 0), 'Raw Data'!O2264-'Raw Data'!P2264&gt;3), 'Raw Data'!I2264, 0))</f>
        <v/>
      </c>
      <c r="O2271">
        <f>IF(ISBLANK('Raw Data'!J2264), 0, IF(AND(2=MATCH(LARGE('Raw Data'!G2264:J2264, 2), 'Raw Data'!G2264:J2264, 0), AND('Raw Data'!P2264-'Raw Data'!O2264&lt;4, 'Raw Data'!P2264-'Raw Data'!O2264&gt;0)), 'Raw Data'!H2264, 0))</f>
        <v/>
      </c>
      <c r="P2271">
        <f>IF(ISBLANK('Raw Data'!J2264), 0, IF(AND(1=MATCH(LARGE('Raw Data'!G2264:J2264, 2), 'Raw Data'!G2264:J2264, 0), AND('Raw Data'!O2264-'Raw Data'!P2264&lt;4, 'Raw Data'!O2264-'Raw Data'!P2264&gt;0)), 'Raw Data'!G2264, 0))</f>
        <v/>
      </c>
      <c r="Q2271">
        <f>IF(ISBLANK('Raw Data'!J2264), 0, IF(AND(4=MATCH(LARGE('Raw Data'!G2264:J2264, 1), 'Raw Data'!G2264:J2264, 0), 'Raw Data'!P2264-'Raw Data'!O2264&gt;3), 'Raw Data'!J2264, 0))</f>
        <v/>
      </c>
      <c r="R2271">
        <f>IF(ISBLANK('Raw Data'!J2264), 0, IF(AND(3=MATCH(LARGE('Raw Data'!G2264:J2264, 1), 'Raw Data'!G2264:J2264, 0), 'Raw Data'!O2264-'Raw Data'!P2264&gt;3), 'Raw Data'!I2264, 0))</f>
        <v/>
      </c>
      <c r="S2271">
        <f>IF(AND('Raw Data'!P2264-'Raw Data'!O2264&gt;4, 'Raw Data'!F2264&lt;'Raw Data'!C2264), 'Raw Data'!J2264, 0)</f>
        <v/>
      </c>
      <c r="T2271">
        <f>IF(AND('Raw Data'!O2264-'Raw Data'!P2264&gt;4, 'Raw Data'!F2264&gt;'Raw Data'!C2264), 'Raw Data'!I2264, 0)</f>
        <v/>
      </c>
      <c r="U2271">
        <f>IF(AND('Raw Data'!P2264-'Raw Data'!O2264&lt;3, 'Raw Data'!P2264&gt;'Raw Data'!O2264, 'Raw Data'!F2264&lt;'Raw Data'!C2264), 'Raw Data'!H2264, 0)</f>
        <v/>
      </c>
      <c r="V2271">
        <f>IF(AND('Raw Data'!P2264-'Raw Data'!O2264&lt;3, 'Raw Data'!P2264&gt;'Raw Data'!O2264, 'Raw Data'!F2264&gt;'Raw Data'!C2264), 'Raw Data'!G2264, 0)</f>
        <v/>
      </c>
    </row>
    <row r="2272">
      <c r="A2272">
        <f>IF(AND('Raw Data'!F2265&lt;'Raw Data'!C2265, 'Raw Data'!P2265&gt;'Raw Data'!O2265, 'Raw Data'!P2265-'Raw Data'!O2265&gt;3), 'Raw Data'!J2265, 0)</f>
        <v/>
      </c>
      <c r="B2272">
        <f>IF(AND('Raw Data'!C2265&lt;'Raw Data'!F2265, 'Raw Data'!O2265&gt;'Raw Data'!P2265, 'Raw Data'!O2265-'Raw Data'!P2265&gt;3), 'Raw Data'!I2265, 0)</f>
        <v/>
      </c>
      <c r="C2272">
        <f>IF(AND('Raw Data'!F2265&lt;'Raw Data'!C2265, 'Raw Data'!P2265&gt;'Raw Data'!O2265, 'Raw Data'!P2265-'Raw Data'!O2265&lt;4), 'Raw Data'!H2265, 0)</f>
        <v/>
      </c>
      <c r="D2272">
        <f>IF(AND('Raw Data'!C2265&lt;'Raw Data'!F2265, 'Raw Data'!O2265&gt;'Raw Data'!P2265, 'Raw Data'!O2265-'Raw Data'!P2265&lt;4), 'Raw Data'!G2265, 0)</f>
        <v/>
      </c>
      <c r="E2272">
        <f>IF(ISBLANK('Raw Data'!J2265), 0, IF(AND(4=MATCH(LARGE('Raw Data'!G2265:J2265, 4), 'Raw Data'!G2265:J2265, 0), 'Raw Data'!P2265-'Raw Data'!O2265&gt;3), 'Raw Data'!J2265, 0))</f>
        <v/>
      </c>
      <c r="F2272">
        <f>IF(ISBLANK('Raw Data'!J2265), 0, IF(AND(3=MATCH(LARGE('Raw Data'!G2265:J2265, 4), 'Raw Data'!G2265:J2265, 0), 'Raw Data'!O2265-'Raw Data'!P2265&gt;3), 'Raw Data'!I2265, 0))</f>
        <v/>
      </c>
      <c r="G2272">
        <f>IF(ISBLANK('Raw Data'!J2265), 0, IF(AND(2=MATCH(LARGE('Raw Data'!G2265:J2265, 4), 'Raw Data'!G2265:J2265, 0), AND('Raw Data'!P2265-'Raw Data'!O2265&lt;4, 'Raw Data'!P2265-'Raw Data'!O2265&gt;0)), 'Raw Data'!H2265, 0))</f>
        <v/>
      </c>
      <c r="H2272">
        <f>IF(ISBLANK('Raw Data'!J2265), 0, IF(AND(1=MATCH(LARGE('Raw Data'!G2265:J2265, 4), 'Raw Data'!G2265:J2265, 0), AND('Raw Data'!O2265-'Raw Data'!P2265&lt;4, 'Raw Data'!O2265-'Raw Data'!P2265&gt;0)), 'Raw Data'!G2265, 0))</f>
        <v/>
      </c>
      <c r="I2272">
        <f>IF(ISBLANK('Raw Data'!J2265), 0, IF(AND(4=MATCH(LARGE('Raw Data'!G2265:J2265, 3), 'Raw Data'!G2265:J2265, 0), 'Raw Data'!P2265-'Raw Data'!O2265&gt;3), 'Raw Data'!J2265, 0))</f>
        <v/>
      </c>
      <c r="J2272">
        <f>IF(ISBLANK('Raw Data'!J2265), 0, IF(AND(3=MATCH(LARGE('Raw Data'!G2265:J2265, 3), 'Raw Data'!G2265:J2265, 0), 'Raw Data'!O2265-'Raw Data'!P2265&gt;3), 'Raw Data'!I2265, 0))</f>
        <v/>
      </c>
      <c r="K2272">
        <f>IF(ISBLANK('Raw Data'!J2265), 0, IF(AND(2=MATCH(LARGE('Raw Data'!G2265:J2265, 3), 'Raw Data'!G2265:J2265, 0), AND('Raw Data'!P2265-'Raw Data'!O2265&lt;4, 'Raw Data'!P2265-'Raw Data'!O2265&gt;0)), 'Raw Data'!H2265, 0))</f>
        <v/>
      </c>
      <c r="L2272">
        <f>IF(ISBLANK('Raw Data'!J2265), 0, IF(AND(1=MATCH(LARGE('Raw Data'!G2265:J2265, 3), 'Raw Data'!G2265:J2265, 0), AND('Raw Data'!O2265-'Raw Data'!P2265&lt;4, 'Raw Data'!O2265-'Raw Data'!P2265&gt;0)), 'Raw Data'!G2265, 0))</f>
        <v/>
      </c>
      <c r="M2272">
        <f>IF(ISBLANK('Raw Data'!J2265), 0, IF(AND(4=MATCH(LARGE('Raw Data'!G2265:J2265, 2), 'Raw Data'!G2265:J2265, 0), 'Raw Data'!P2265-'Raw Data'!O2265&gt;3), 'Raw Data'!J2265, 0))</f>
        <v/>
      </c>
      <c r="N2272">
        <f>IF(ISBLANK('Raw Data'!J2265), 0, IF(AND(3=MATCH(LARGE('Raw Data'!G2265:J2265, 2), 'Raw Data'!G2265:J2265, 0), 'Raw Data'!O2265-'Raw Data'!P2265&gt;3), 'Raw Data'!I2265, 0))</f>
        <v/>
      </c>
      <c r="O2272">
        <f>IF(ISBLANK('Raw Data'!J2265), 0, IF(AND(2=MATCH(LARGE('Raw Data'!G2265:J2265, 2), 'Raw Data'!G2265:J2265, 0), AND('Raw Data'!P2265-'Raw Data'!O2265&lt;4, 'Raw Data'!P2265-'Raw Data'!O2265&gt;0)), 'Raw Data'!H2265, 0))</f>
        <v/>
      </c>
      <c r="P2272">
        <f>IF(ISBLANK('Raw Data'!J2265), 0, IF(AND(1=MATCH(LARGE('Raw Data'!G2265:J2265, 2), 'Raw Data'!G2265:J2265, 0), AND('Raw Data'!O2265-'Raw Data'!P2265&lt;4, 'Raw Data'!O2265-'Raw Data'!P2265&gt;0)), 'Raw Data'!G2265, 0))</f>
        <v/>
      </c>
      <c r="Q2272">
        <f>IF(ISBLANK('Raw Data'!J2265), 0, IF(AND(4=MATCH(LARGE('Raw Data'!G2265:J2265, 1), 'Raw Data'!G2265:J2265, 0), 'Raw Data'!P2265-'Raw Data'!O2265&gt;3), 'Raw Data'!J2265, 0))</f>
        <v/>
      </c>
      <c r="R2272">
        <f>IF(ISBLANK('Raw Data'!J2265), 0, IF(AND(3=MATCH(LARGE('Raw Data'!G2265:J2265, 1), 'Raw Data'!G2265:J2265, 0), 'Raw Data'!O2265-'Raw Data'!P2265&gt;3), 'Raw Data'!I2265, 0))</f>
        <v/>
      </c>
      <c r="S2272">
        <f>IF(AND('Raw Data'!P2265-'Raw Data'!O2265&gt;4, 'Raw Data'!F2265&lt;'Raw Data'!C2265), 'Raw Data'!J2265, 0)</f>
        <v/>
      </c>
      <c r="T2272">
        <f>IF(AND('Raw Data'!O2265-'Raw Data'!P2265&gt;4, 'Raw Data'!F2265&gt;'Raw Data'!C2265), 'Raw Data'!I2265, 0)</f>
        <v/>
      </c>
      <c r="U2272">
        <f>IF(AND('Raw Data'!P2265-'Raw Data'!O2265&lt;3, 'Raw Data'!P2265&gt;'Raw Data'!O2265, 'Raw Data'!F2265&lt;'Raw Data'!C2265), 'Raw Data'!H2265, 0)</f>
        <v/>
      </c>
      <c r="V2272">
        <f>IF(AND('Raw Data'!P2265-'Raw Data'!O2265&lt;3, 'Raw Data'!P2265&gt;'Raw Data'!O2265, 'Raw Data'!F2265&gt;'Raw Data'!C2265), 'Raw Data'!G2265, 0)</f>
        <v/>
      </c>
    </row>
    <row r="2273">
      <c r="A2273">
        <f>IF(AND('Raw Data'!F2266&lt;'Raw Data'!C2266, 'Raw Data'!P2266&gt;'Raw Data'!O2266, 'Raw Data'!P2266-'Raw Data'!O2266&gt;3), 'Raw Data'!J2266, 0)</f>
        <v/>
      </c>
      <c r="B2273">
        <f>IF(AND('Raw Data'!C2266&lt;'Raw Data'!F2266, 'Raw Data'!O2266&gt;'Raw Data'!P2266, 'Raw Data'!O2266-'Raw Data'!P2266&gt;3), 'Raw Data'!I2266, 0)</f>
        <v/>
      </c>
      <c r="C2273">
        <f>IF(AND('Raw Data'!F2266&lt;'Raw Data'!C2266, 'Raw Data'!P2266&gt;'Raw Data'!O2266, 'Raw Data'!P2266-'Raw Data'!O2266&lt;4), 'Raw Data'!H2266, 0)</f>
        <v/>
      </c>
      <c r="D2273">
        <f>IF(AND('Raw Data'!C2266&lt;'Raw Data'!F2266, 'Raw Data'!O2266&gt;'Raw Data'!P2266, 'Raw Data'!O2266-'Raw Data'!P2266&lt;4), 'Raw Data'!G2266, 0)</f>
        <v/>
      </c>
      <c r="E2273">
        <f>IF(ISBLANK('Raw Data'!J2266), 0, IF(AND(4=MATCH(LARGE('Raw Data'!G2266:J2266, 4), 'Raw Data'!G2266:J2266, 0), 'Raw Data'!P2266-'Raw Data'!O2266&gt;3), 'Raw Data'!J2266, 0))</f>
        <v/>
      </c>
      <c r="F2273">
        <f>IF(ISBLANK('Raw Data'!J2266), 0, IF(AND(3=MATCH(LARGE('Raw Data'!G2266:J2266, 4), 'Raw Data'!G2266:J2266, 0), 'Raw Data'!O2266-'Raw Data'!P2266&gt;3), 'Raw Data'!I2266, 0))</f>
        <v/>
      </c>
      <c r="G2273">
        <f>IF(ISBLANK('Raw Data'!J2266), 0, IF(AND(2=MATCH(LARGE('Raw Data'!G2266:J2266, 4), 'Raw Data'!G2266:J2266, 0), AND('Raw Data'!P2266-'Raw Data'!O2266&lt;4, 'Raw Data'!P2266-'Raw Data'!O2266&gt;0)), 'Raw Data'!H2266, 0))</f>
        <v/>
      </c>
      <c r="H2273">
        <f>IF(ISBLANK('Raw Data'!J2266), 0, IF(AND(1=MATCH(LARGE('Raw Data'!G2266:J2266, 4), 'Raw Data'!G2266:J2266, 0), AND('Raw Data'!O2266-'Raw Data'!P2266&lt;4, 'Raw Data'!O2266-'Raw Data'!P2266&gt;0)), 'Raw Data'!G2266, 0))</f>
        <v/>
      </c>
      <c r="I2273">
        <f>IF(ISBLANK('Raw Data'!J2266), 0, IF(AND(4=MATCH(LARGE('Raw Data'!G2266:J2266, 3), 'Raw Data'!G2266:J2266, 0), 'Raw Data'!P2266-'Raw Data'!O2266&gt;3), 'Raw Data'!J2266, 0))</f>
        <v/>
      </c>
      <c r="J2273">
        <f>IF(ISBLANK('Raw Data'!J2266), 0, IF(AND(3=MATCH(LARGE('Raw Data'!G2266:J2266, 3), 'Raw Data'!G2266:J2266, 0), 'Raw Data'!O2266-'Raw Data'!P2266&gt;3), 'Raw Data'!I2266, 0))</f>
        <v/>
      </c>
      <c r="K2273">
        <f>IF(ISBLANK('Raw Data'!J2266), 0, IF(AND(2=MATCH(LARGE('Raw Data'!G2266:J2266, 3), 'Raw Data'!G2266:J2266, 0), AND('Raw Data'!P2266-'Raw Data'!O2266&lt;4, 'Raw Data'!P2266-'Raw Data'!O2266&gt;0)), 'Raw Data'!H2266, 0))</f>
        <v/>
      </c>
      <c r="L2273">
        <f>IF(ISBLANK('Raw Data'!J2266), 0, IF(AND(1=MATCH(LARGE('Raw Data'!G2266:J2266, 3), 'Raw Data'!G2266:J2266, 0), AND('Raw Data'!O2266-'Raw Data'!P2266&lt;4, 'Raw Data'!O2266-'Raw Data'!P2266&gt;0)), 'Raw Data'!G2266, 0))</f>
        <v/>
      </c>
      <c r="M2273">
        <f>IF(ISBLANK('Raw Data'!J2266), 0, IF(AND(4=MATCH(LARGE('Raw Data'!G2266:J2266, 2), 'Raw Data'!G2266:J2266, 0), 'Raw Data'!P2266-'Raw Data'!O2266&gt;3), 'Raw Data'!J2266, 0))</f>
        <v/>
      </c>
      <c r="N2273">
        <f>IF(ISBLANK('Raw Data'!J2266), 0, IF(AND(3=MATCH(LARGE('Raw Data'!G2266:J2266, 2), 'Raw Data'!G2266:J2266, 0), 'Raw Data'!O2266-'Raw Data'!P2266&gt;3), 'Raw Data'!I2266, 0))</f>
        <v/>
      </c>
      <c r="O2273">
        <f>IF(ISBLANK('Raw Data'!J2266), 0, IF(AND(2=MATCH(LARGE('Raw Data'!G2266:J2266, 2), 'Raw Data'!G2266:J2266, 0), AND('Raw Data'!P2266-'Raw Data'!O2266&lt;4, 'Raw Data'!P2266-'Raw Data'!O2266&gt;0)), 'Raw Data'!H2266, 0))</f>
        <v/>
      </c>
      <c r="P2273">
        <f>IF(ISBLANK('Raw Data'!J2266), 0, IF(AND(1=MATCH(LARGE('Raw Data'!G2266:J2266, 2), 'Raw Data'!G2266:J2266, 0), AND('Raw Data'!O2266-'Raw Data'!P2266&lt;4, 'Raw Data'!O2266-'Raw Data'!P2266&gt;0)), 'Raw Data'!G2266, 0))</f>
        <v/>
      </c>
      <c r="Q2273">
        <f>IF(ISBLANK('Raw Data'!J2266), 0, IF(AND(4=MATCH(LARGE('Raw Data'!G2266:J2266, 1), 'Raw Data'!G2266:J2266, 0), 'Raw Data'!P2266-'Raw Data'!O2266&gt;3), 'Raw Data'!J2266, 0))</f>
        <v/>
      </c>
      <c r="R2273">
        <f>IF(ISBLANK('Raw Data'!J2266), 0, IF(AND(3=MATCH(LARGE('Raw Data'!G2266:J2266, 1), 'Raw Data'!G2266:J2266, 0), 'Raw Data'!O2266-'Raw Data'!P2266&gt;3), 'Raw Data'!I2266, 0))</f>
        <v/>
      </c>
      <c r="S2273">
        <f>IF(AND('Raw Data'!P2266-'Raw Data'!O2266&gt;4, 'Raw Data'!F2266&lt;'Raw Data'!C2266), 'Raw Data'!J2266, 0)</f>
        <v/>
      </c>
      <c r="T2273">
        <f>IF(AND('Raw Data'!O2266-'Raw Data'!P2266&gt;4, 'Raw Data'!F2266&gt;'Raw Data'!C2266), 'Raw Data'!I2266, 0)</f>
        <v/>
      </c>
      <c r="U2273">
        <f>IF(AND('Raw Data'!P2266-'Raw Data'!O2266&lt;3, 'Raw Data'!P2266&gt;'Raw Data'!O2266, 'Raw Data'!F2266&lt;'Raw Data'!C2266), 'Raw Data'!H2266, 0)</f>
        <v/>
      </c>
      <c r="V2273">
        <f>IF(AND('Raw Data'!P2266-'Raw Data'!O2266&lt;3, 'Raw Data'!P2266&gt;'Raw Data'!O2266, 'Raw Data'!F2266&gt;'Raw Data'!C2266), 'Raw Data'!G2266, 0)</f>
        <v/>
      </c>
    </row>
    <row r="2274">
      <c r="A2274">
        <f>IF(AND('Raw Data'!F2267&lt;'Raw Data'!C2267, 'Raw Data'!P2267&gt;'Raw Data'!O2267, 'Raw Data'!P2267-'Raw Data'!O2267&gt;3), 'Raw Data'!J2267, 0)</f>
        <v/>
      </c>
      <c r="B2274">
        <f>IF(AND('Raw Data'!C2267&lt;'Raw Data'!F2267, 'Raw Data'!O2267&gt;'Raw Data'!P2267, 'Raw Data'!O2267-'Raw Data'!P2267&gt;3), 'Raw Data'!I2267, 0)</f>
        <v/>
      </c>
      <c r="C2274">
        <f>IF(AND('Raw Data'!F2267&lt;'Raw Data'!C2267, 'Raw Data'!P2267&gt;'Raw Data'!O2267, 'Raw Data'!P2267-'Raw Data'!O2267&lt;4), 'Raw Data'!H2267, 0)</f>
        <v/>
      </c>
      <c r="D2274">
        <f>IF(AND('Raw Data'!C2267&lt;'Raw Data'!F2267, 'Raw Data'!O2267&gt;'Raw Data'!P2267, 'Raw Data'!O2267-'Raw Data'!P2267&lt;4), 'Raw Data'!G2267, 0)</f>
        <v/>
      </c>
      <c r="E2274">
        <f>IF(ISBLANK('Raw Data'!J2267), 0, IF(AND(4=MATCH(LARGE('Raw Data'!G2267:J2267, 4), 'Raw Data'!G2267:J2267, 0), 'Raw Data'!P2267-'Raw Data'!O2267&gt;3), 'Raw Data'!J2267, 0))</f>
        <v/>
      </c>
      <c r="F2274">
        <f>IF(ISBLANK('Raw Data'!J2267), 0, IF(AND(3=MATCH(LARGE('Raw Data'!G2267:J2267, 4), 'Raw Data'!G2267:J2267, 0), 'Raw Data'!O2267-'Raw Data'!P2267&gt;3), 'Raw Data'!I2267, 0))</f>
        <v/>
      </c>
      <c r="G2274">
        <f>IF(ISBLANK('Raw Data'!J2267), 0, IF(AND(2=MATCH(LARGE('Raw Data'!G2267:J2267, 4), 'Raw Data'!G2267:J2267, 0), AND('Raw Data'!P2267-'Raw Data'!O2267&lt;4, 'Raw Data'!P2267-'Raw Data'!O2267&gt;0)), 'Raw Data'!H2267, 0))</f>
        <v/>
      </c>
      <c r="H2274">
        <f>IF(ISBLANK('Raw Data'!J2267), 0, IF(AND(1=MATCH(LARGE('Raw Data'!G2267:J2267, 4), 'Raw Data'!G2267:J2267, 0), AND('Raw Data'!O2267-'Raw Data'!P2267&lt;4, 'Raw Data'!O2267-'Raw Data'!P2267&gt;0)), 'Raw Data'!G2267, 0))</f>
        <v/>
      </c>
      <c r="I2274">
        <f>IF(ISBLANK('Raw Data'!J2267), 0, IF(AND(4=MATCH(LARGE('Raw Data'!G2267:J2267, 3), 'Raw Data'!G2267:J2267, 0), 'Raw Data'!P2267-'Raw Data'!O2267&gt;3), 'Raw Data'!J2267, 0))</f>
        <v/>
      </c>
      <c r="J2274">
        <f>IF(ISBLANK('Raw Data'!J2267), 0, IF(AND(3=MATCH(LARGE('Raw Data'!G2267:J2267, 3), 'Raw Data'!G2267:J2267, 0), 'Raw Data'!O2267-'Raw Data'!P2267&gt;3), 'Raw Data'!I2267, 0))</f>
        <v/>
      </c>
      <c r="K2274">
        <f>IF(ISBLANK('Raw Data'!J2267), 0, IF(AND(2=MATCH(LARGE('Raw Data'!G2267:J2267, 3), 'Raw Data'!G2267:J2267, 0), AND('Raw Data'!P2267-'Raw Data'!O2267&lt;4, 'Raw Data'!P2267-'Raw Data'!O2267&gt;0)), 'Raw Data'!H2267, 0))</f>
        <v/>
      </c>
      <c r="L2274">
        <f>IF(ISBLANK('Raw Data'!J2267), 0, IF(AND(1=MATCH(LARGE('Raw Data'!G2267:J2267, 3), 'Raw Data'!G2267:J2267, 0), AND('Raw Data'!O2267-'Raw Data'!P2267&lt;4, 'Raw Data'!O2267-'Raw Data'!P2267&gt;0)), 'Raw Data'!G2267, 0))</f>
        <v/>
      </c>
      <c r="M2274">
        <f>IF(ISBLANK('Raw Data'!J2267), 0, IF(AND(4=MATCH(LARGE('Raw Data'!G2267:J2267, 2), 'Raw Data'!G2267:J2267, 0), 'Raw Data'!P2267-'Raw Data'!O2267&gt;3), 'Raw Data'!J2267, 0))</f>
        <v/>
      </c>
      <c r="N2274">
        <f>IF(ISBLANK('Raw Data'!J2267), 0, IF(AND(3=MATCH(LARGE('Raw Data'!G2267:J2267, 2), 'Raw Data'!G2267:J2267, 0), 'Raw Data'!O2267-'Raw Data'!P2267&gt;3), 'Raw Data'!I2267, 0))</f>
        <v/>
      </c>
      <c r="O2274">
        <f>IF(ISBLANK('Raw Data'!J2267), 0, IF(AND(2=MATCH(LARGE('Raw Data'!G2267:J2267, 2), 'Raw Data'!G2267:J2267, 0), AND('Raw Data'!P2267-'Raw Data'!O2267&lt;4, 'Raw Data'!P2267-'Raw Data'!O2267&gt;0)), 'Raw Data'!H2267, 0))</f>
        <v/>
      </c>
      <c r="P2274">
        <f>IF(ISBLANK('Raw Data'!J2267), 0, IF(AND(1=MATCH(LARGE('Raw Data'!G2267:J2267, 2), 'Raw Data'!G2267:J2267, 0), AND('Raw Data'!O2267-'Raw Data'!P2267&lt;4, 'Raw Data'!O2267-'Raw Data'!P2267&gt;0)), 'Raw Data'!G2267, 0))</f>
        <v/>
      </c>
      <c r="Q2274">
        <f>IF(ISBLANK('Raw Data'!J2267), 0, IF(AND(4=MATCH(LARGE('Raw Data'!G2267:J2267, 1), 'Raw Data'!G2267:J2267, 0), 'Raw Data'!P2267-'Raw Data'!O2267&gt;3), 'Raw Data'!J2267, 0))</f>
        <v/>
      </c>
      <c r="R2274">
        <f>IF(ISBLANK('Raw Data'!J2267), 0, IF(AND(3=MATCH(LARGE('Raw Data'!G2267:J2267, 1), 'Raw Data'!G2267:J2267, 0), 'Raw Data'!O2267-'Raw Data'!P2267&gt;3), 'Raw Data'!I2267, 0))</f>
        <v/>
      </c>
      <c r="S2274">
        <f>IF(AND('Raw Data'!P2267-'Raw Data'!O2267&gt;4, 'Raw Data'!F2267&lt;'Raw Data'!C2267), 'Raw Data'!J2267, 0)</f>
        <v/>
      </c>
      <c r="T2274">
        <f>IF(AND('Raw Data'!O2267-'Raw Data'!P2267&gt;4, 'Raw Data'!F2267&gt;'Raw Data'!C2267), 'Raw Data'!I2267, 0)</f>
        <v/>
      </c>
      <c r="U2274">
        <f>IF(AND('Raw Data'!P2267-'Raw Data'!O2267&lt;3, 'Raw Data'!P2267&gt;'Raw Data'!O2267, 'Raw Data'!F2267&lt;'Raw Data'!C2267), 'Raw Data'!H2267, 0)</f>
        <v/>
      </c>
      <c r="V2274">
        <f>IF(AND('Raw Data'!P2267-'Raw Data'!O2267&lt;3, 'Raw Data'!P2267&gt;'Raw Data'!O2267, 'Raw Data'!F2267&gt;'Raw Data'!C2267), 'Raw Data'!G2267, 0)</f>
        <v/>
      </c>
    </row>
    <row r="2275">
      <c r="A2275">
        <f>IF(AND('Raw Data'!F2268&lt;'Raw Data'!C2268, 'Raw Data'!P2268&gt;'Raw Data'!O2268, 'Raw Data'!P2268-'Raw Data'!O2268&gt;3), 'Raw Data'!J2268, 0)</f>
        <v/>
      </c>
      <c r="B2275">
        <f>IF(AND('Raw Data'!C2268&lt;'Raw Data'!F2268, 'Raw Data'!O2268&gt;'Raw Data'!P2268, 'Raw Data'!O2268-'Raw Data'!P2268&gt;3), 'Raw Data'!I2268, 0)</f>
        <v/>
      </c>
      <c r="C2275">
        <f>IF(AND('Raw Data'!F2268&lt;'Raw Data'!C2268, 'Raw Data'!P2268&gt;'Raw Data'!O2268, 'Raw Data'!P2268-'Raw Data'!O2268&lt;4), 'Raw Data'!H2268, 0)</f>
        <v/>
      </c>
      <c r="D2275">
        <f>IF(AND('Raw Data'!C2268&lt;'Raw Data'!F2268, 'Raw Data'!O2268&gt;'Raw Data'!P2268, 'Raw Data'!O2268-'Raw Data'!P2268&lt;4), 'Raw Data'!G2268, 0)</f>
        <v/>
      </c>
      <c r="E2275">
        <f>IF(ISBLANK('Raw Data'!J2268), 0, IF(AND(4=MATCH(LARGE('Raw Data'!G2268:J2268, 4), 'Raw Data'!G2268:J2268, 0), 'Raw Data'!P2268-'Raw Data'!O2268&gt;3), 'Raw Data'!J2268, 0))</f>
        <v/>
      </c>
      <c r="F2275">
        <f>IF(ISBLANK('Raw Data'!J2268), 0, IF(AND(3=MATCH(LARGE('Raw Data'!G2268:J2268, 4), 'Raw Data'!G2268:J2268, 0), 'Raw Data'!O2268-'Raw Data'!P2268&gt;3), 'Raw Data'!I2268, 0))</f>
        <v/>
      </c>
      <c r="G2275">
        <f>IF(ISBLANK('Raw Data'!J2268), 0, IF(AND(2=MATCH(LARGE('Raw Data'!G2268:J2268, 4), 'Raw Data'!G2268:J2268, 0), AND('Raw Data'!P2268-'Raw Data'!O2268&lt;4, 'Raw Data'!P2268-'Raw Data'!O2268&gt;0)), 'Raw Data'!H2268, 0))</f>
        <v/>
      </c>
      <c r="H2275">
        <f>IF(ISBLANK('Raw Data'!J2268), 0, IF(AND(1=MATCH(LARGE('Raw Data'!G2268:J2268, 4), 'Raw Data'!G2268:J2268, 0), AND('Raw Data'!O2268-'Raw Data'!P2268&lt;4, 'Raw Data'!O2268-'Raw Data'!P2268&gt;0)), 'Raw Data'!G2268, 0))</f>
        <v/>
      </c>
      <c r="I2275">
        <f>IF(ISBLANK('Raw Data'!J2268), 0, IF(AND(4=MATCH(LARGE('Raw Data'!G2268:J2268, 3), 'Raw Data'!G2268:J2268, 0), 'Raw Data'!P2268-'Raw Data'!O2268&gt;3), 'Raw Data'!J2268, 0))</f>
        <v/>
      </c>
      <c r="J2275">
        <f>IF(ISBLANK('Raw Data'!J2268), 0, IF(AND(3=MATCH(LARGE('Raw Data'!G2268:J2268, 3), 'Raw Data'!G2268:J2268, 0), 'Raw Data'!O2268-'Raw Data'!P2268&gt;3), 'Raw Data'!I2268, 0))</f>
        <v/>
      </c>
      <c r="K2275">
        <f>IF(ISBLANK('Raw Data'!J2268), 0, IF(AND(2=MATCH(LARGE('Raw Data'!G2268:J2268, 3), 'Raw Data'!G2268:J2268, 0), AND('Raw Data'!P2268-'Raw Data'!O2268&lt;4, 'Raw Data'!P2268-'Raw Data'!O2268&gt;0)), 'Raw Data'!H2268, 0))</f>
        <v/>
      </c>
      <c r="L2275">
        <f>IF(ISBLANK('Raw Data'!J2268), 0, IF(AND(1=MATCH(LARGE('Raw Data'!G2268:J2268, 3), 'Raw Data'!G2268:J2268, 0), AND('Raw Data'!O2268-'Raw Data'!P2268&lt;4, 'Raw Data'!O2268-'Raw Data'!P2268&gt;0)), 'Raw Data'!G2268, 0))</f>
        <v/>
      </c>
      <c r="M2275">
        <f>IF(ISBLANK('Raw Data'!J2268), 0, IF(AND(4=MATCH(LARGE('Raw Data'!G2268:J2268, 2), 'Raw Data'!G2268:J2268, 0), 'Raw Data'!P2268-'Raw Data'!O2268&gt;3), 'Raw Data'!J2268, 0))</f>
        <v/>
      </c>
      <c r="N2275">
        <f>IF(ISBLANK('Raw Data'!J2268), 0, IF(AND(3=MATCH(LARGE('Raw Data'!G2268:J2268, 2), 'Raw Data'!G2268:J2268, 0), 'Raw Data'!O2268-'Raw Data'!P2268&gt;3), 'Raw Data'!I2268, 0))</f>
        <v/>
      </c>
      <c r="O2275">
        <f>IF(ISBLANK('Raw Data'!J2268), 0, IF(AND(2=MATCH(LARGE('Raw Data'!G2268:J2268, 2), 'Raw Data'!G2268:J2268, 0), AND('Raw Data'!P2268-'Raw Data'!O2268&lt;4, 'Raw Data'!P2268-'Raw Data'!O2268&gt;0)), 'Raw Data'!H2268, 0))</f>
        <v/>
      </c>
      <c r="P2275">
        <f>IF(ISBLANK('Raw Data'!J2268), 0, IF(AND(1=MATCH(LARGE('Raw Data'!G2268:J2268, 2), 'Raw Data'!G2268:J2268, 0), AND('Raw Data'!O2268-'Raw Data'!P2268&lt;4, 'Raw Data'!O2268-'Raw Data'!P2268&gt;0)), 'Raw Data'!G2268, 0))</f>
        <v/>
      </c>
      <c r="Q2275">
        <f>IF(ISBLANK('Raw Data'!J2268), 0, IF(AND(4=MATCH(LARGE('Raw Data'!G2268:J2268, 1), 'Raw Data'!G2268:J2268, 0), 'Raw Data'!P2268-'Raw Data'!O2268&gt;3), 'Raw Data'!J2268, 0))</f>
        <v/>
      </c>
      <c r="R2275">
        <f>IF(ISBLANK('Raw Data'!J2268), 0, IF(AND(3=MATCH(LARGE('Raw Data'!G2268:J2268, 1), 'Raw Data'!G2268:J2268, 0), 'Raw Data'!O2268-'Raw Data'!P2268&gt;3), 'Raw Data'!I2268, 0))</f>
        <v/>
      </c>
      <c r="S2275">
        <f>IF(AND('Raw Data'!P2268-'Raw Data'!O2268&gt;4, 'Raw Data'!F2268&lt;'Raw Data'!C2268), 'Raw Data'!J2268, 0)</f>
        <v/>
      </c>
      <c r="T2275">
        <f>IF(AND('Raw Data'!O2268-'Raw Data'!P2268&gt;4, 'Raw Data'!F2268&gt;'Raw Data'!C2268), 'Raw Data'!I2268, 0)</f>
        <v/>
      </c>
      <c r="U2275">
        <f>IF(AND('Raw Data'!P2268-'Raw Data'!O2268&lt;3, 'Raw Data'!P2268&gt;'Raw Data'!O2268, 'Raw Data'!F2268&lt;'Raw Data'!C2268), 'Raw Data'!H2268, 0)</f>
        <v/>
      </c>
      <c r="V2275">
        <f>IF(AND('Raw Data'!P2268-'Raw Data'!O2268&lt;3, 'Raw Data'!P2268&gt;'Raw Data'!O2268, 'Raw Data'!F2268&gt;'Raw Data'!C2268), 'Raw Data'!G2268, 0)</f>
        <v/>
      </c>
    </row>
    <row r="2276">
      <c r="A2276">
        <f>IF(AND('Raw Data'!F2269&lt;'Raw Data'!C2269, 'Raw Data'!P2269&gt;'Raw Data'!O2269, 'Raw Data'!P2269-'Raw Data'!O2269&gt;3), 'Raw Data'!J2269, 0)</f>
        <v/>
      </c>
      <c r="B2276">
        <f>IF(AND('Raw Data'!C2269&lt;'Raw Data'!F2269, 'Raw Data'!O2269&gt;'Raw Data'!P2269, 'Raw Data'!O2269-'Raw Data'!P2269&gt;3), 'Raw Data'!I2269, 0)</f>
        <v/>
      </c>
      <c r="C2276">
        <f>IF(AND('Raw Data'!F2269&lt;'Raw Data'!C2269, 'Raw Data'!P2269&gt;'Raw Data'!O2269, 'Raw Data'!P2269-'Raw Data'!O2269&lt;4), 'Raw Data'!H2269, 0)</f>
        <v/>
      </c>
      <c r="D2276">
        <f>IF(AND('Raw Data'!C2269&lt;'Raw Data'!F2269, 'Raw Data'!O2269&gt;'Raw Data'!P2269, 'Raw Data'!O2269-'Raw Data'!P2269&lt;4), 'Raw Data'!G2269, 0)</f>
        <v/>
      </c>
      <c r="E2276">
        <f>IF(ISBLANK('Raw Data'!J2269), 0, IF(AND(4=MATCH(LARGE('Raw Data'!G2269:J2269, 4), 'Raw Data'!G2269:J2269, 0), 'Raw Data'!P2269-'Raw Data'!O2269&gt;3), 'Raw Data'!J2269, 0))</f>
        <v/>
      </c>
      <c r="F2276">
        <f>IF(ISBLANK('Raw Data'!J2269), 0, IF(AND(3=MATCH(LARGE('Raw Data'!G2269:J2269, 4), 'Raw Data'!G2269:J2269, 0), 'Raw Data'!O2269-'Raw Data'!P2269&gt;3), 'Raw Data'!I2269, 0))</f>
        <v/>
      </c>
      <c r="G2276">
        <f>IF(ISBLANK('Raw Data'!J2269), 0, IF(AND(2=MATCH(LARGE('Raw Data'!G2269:J2269, 4), 'Raw Data'!G2269:J2269, 0), AND('Raw Data'!P2269-'Raw Data'!O2269&lt;4, 'Raw Data'!P2269-'Raw Data'!O2269&gt;0)), 'Raw Data'!H2269, 0))</f>
        <v/>
      </c>
      <c r="H2276">
        <f>IF(ISBLANK('Raw Data'!J2269), 0, IF(AND(1=MATCH(LARGE('Raw Data'!G2269:J2269, 4), 'Raw Data'!G2269:J2269, 0), AND('Raw Data'!O2269-'Raw Data'!P2269&lt;4, 'Raw Data'!O2269-'Raw Data'!P2269&gt;0)), 'Raw Data'!G2269, 0))</f>
        <v/>
      </c>
      <c r="I2276">
        <f>IF(ISBLANK('Raw Data'!J2269), 0, IF(AND(4=MATCH(LARGE('Raw Data'!G2269:J2269, 3), 'Raw Data'!G2269:J2269, 0), 'Raw Data'!P2269-'Raw Data'!O2269&gt;3), 'Raw Data'!J2269, 0))</f>
        <v/>
      </c>
      <c r="J2276">
        <f>IF(ISBLANK('Raw Data'!J2269), 0, IF(AND(3=MATCH(LARGE('Raw Data'!G2269:J2269, 3), 'Raw Data'!G2269:J2269, 0), 'Raw Data'!O2269-'Raw Data'!P2269&gt;3), 'Raw Data'!I2269, 0))</f>
        <v/>
      </c>
      <c r="K2276">
        <f>IF(ISBLANK('Raw Data'!J2269), 0, IF(AND(2=MATCH(LARGE('Raw Data'!G2269:J2269, 3), 'Raw Data'!G2269:J2269, 0), AND('Raw Data'!P2269-'Raw Data'!O2269&lt;4, 'Raw Data'!P2269-'Raw Data'!O2269&gt;0)), 'Raw Data'!H2269, 0))</f>
        <v/>
      </c>
      <c r="L2276">
        <f>IF(ISBLANK('Raw Data'!J2269), 0, IF(AND(1=MATCH(LARGE('Raw Data'!G2269:J2269, 3), 'Raw Data'!G2269:J2269, 0), AND('Raw Data'!O2269-'Raw Data'!P2269&lt;4, 'Raw Data'!O2269-'Raw Data'!P2269&gt;0)), 'Raw Data'!G2269, 0))</f>
        <v/>
      </c>
      <c r="M2276">
        <f>IF(ISBLANK('Raw Data'!J2269), 0, IF(AND(4=MATCH(LARGE('Raw Data'!G2269:J2269, 2), 'Raw Data'!G2269:J2269, 0), 'Raw Data'!P2269-'Raw Data'!O2269&gt;3), 'Raw Data'!J2269, 0))</f>
        <v/>
      </c>
      <c r="N2276">
        <f>IF(ISBLANK('Raw Data'!J2269), 0, IF(AND(3=MATCH(LARGE('Raw Data'!G2269:J2269, 2), 'Raw Data'!G2269:J2269, 0), 'Raw Data'!O2269-'Raw Data'!P2269&gt;3), 'Raw Data'!I2269, 0))</f>
        <v/>
      </c>
      <c r="O2276">
        <f>IF(ISBLANK('Raw Data'!J2269), 0, IF(AND(2=MATCH(LARGE('Raw Data'!G2269:J2269, 2), 'Raw Data'!G2269:J2269, 0), AND('Raw Data'!P2269-'Raw Data'!O2269&lt;4, 'Raw Data'!P2269-'Raw Data'!O2269&gt;0)), 'Raw Data'!H2269, 0))</f>
        <v/>
      </c>
      <c r="P2276">
        <f>IF(ISBLANK('Raw Data'!J2269), 0, IF(AND(1=MATCH(LARGE('Raw Data'!G2269:J2269, 2), 'Raw Data'!G2269:J2269, 0), AND('Raw Data'!O2269-'Raw Data'!P2269&lt;4, 'Raw Data'!O2269-'Raw Data'!P2269&gt;0)), 'Raw Data'!G2269, 0))</f>
        <v/>
      </c>
      <c r="Q2276">
        <f>IF(ISBLANK('Raw Data'!J2269), 0, IF(AND(4=MATCH(LARGE('Raw Data'!G2269:J2269, 1), 'Raw Data'!G2269:J2269, 0), 'Raw Data'!P2269-'Raw Data'!O2269&gt;3), 'Raw Data'!J2269, 0))</f>
        <v/>
      </c>
      <c r="R2276">
        <f>IF(ISBLANK('Raw Data'!J2269), 0, IF(AND(3=MATCH(LARGE('Raw Data'!G2269:J2269, 1), 'Raw Data'!G2269:J2269, 0), 'Raw Data'!O2269-'Raw Data'!P2269&gt;3), 'Raw Data'!I2269, 0))</f>
        <v/>
      </c>
      <c r="S2276">
        <f>IF(AND('Raw Data'!P2269-'Raw Data'!O2269&gt;4, 'Raw Data'!F2269&lt;'Raw Data'!C2269), 'Raw Data'!J2269, 0)</f>
        <v/>
      </c>
      <c r="T2276">
        <f>IF(AND('Raw Data'!O2269-'Raw Data'!P2269&gt;4, 'Raw Data'!F2269&gt;'Raw Data'!C2269), 'Raw Data'!I2269, 0)</f>
        <v/>
      </c>
      <c r="U2276">
        <f>IF(AND('Raw Data'!P2269-'Raw Data'!O2269&lt;3, 'Raw Data'!P2269&gt;'Raw Data'!O2269, 'Raw Data'!F2269&lt;'Raw Data'!C2269), 'Raw Data'!H2269, 0)</f>
        <v/>
      </c>
      <c r="V2276">
        <f>IF(AND('Raw Data'!P2269-'Raw Data'!O2269&lt;3, 'Raw Data'!P2269&gt;'Raw Data'!O2269, 'Raw Data'!F2269&gt;'Raw Data'!C2269), 'Raw Data'!G2269, 0)</f>
        <v/>
      </c>
    </row>
    <row r="2277">
      <c r="A2277">
        <f>IF(AND('Raw Data'!F2270&lt;'Raw Data'!C2270, 'Raw Data'!P2270&gt;'Raw Data'!O2270, 'Raw Data'!P2270-'Raw Data'!O2270&gt;3), 'Raw Data'!J2270, 0)</f>
        <v/>
      </c>
      <c r="B2277">
        <f>IF(AND('Raw Data'!C2270&lt;'Raw Data'!F2270, 'Raw Data'!O2270&gt;'Raw Data'!P2270, 'Raw Data'!O2270-'Raw Data'!P2270&gt;3), 'Raw Data'!I2270, 0)</f>
        <v/>
      </c>
      <c r="C2277">
        <f>IF(AND('Raw Data'!F2270&lt;'Raw Data'!C2270, 'Raw Data'!P2270&gt;'Raw Data'!O2270, 'Raw Data'!P2270-'Raw Data'!O2270&lt;4), 'Raw Data'!H2270, 0)</f>
        <v/>
      </c>
      <c r="D2277">
        <f>IF(AND('Raw Data'!C2270&lt;'Raw Data'!F2270, 'Raw Data'!O2270&gt;'Raw Data'!P2270, 'Raw Data'!O2270-'Raw Data'!P2270&lt;4), 'Raw Data'!G2270, 0)</f>
        <v/>
      </c>
      <c r="E2277">
        <f>IF(ISBLANK('Raw Data'!J2270), 0, IF(AND(4=MATCH(LARGE('Raw Data'!G2270:J2270, 4), 'Raw Data'!G2270:J2270, 0), 'Raw Data'!P2270-'Raw Data'!O2270&gt;3), 'Raw Data'!J2270, 0))</f>
        <v/>
      </c>
      <c r="F2277">
        <f>IF(ISBLANK('Raw Data'!J2270), 0, IF(AND(3=MATCH(LARGE('Raw Data'!G2270:J2270, 4), 'Raw Data'!G2270:J2270, 0), 'Raw Data'!O2270-'Raw Data'!P2270&gt;3), 'Raw Data'!I2270, 0))</f>
        <v/>
      </c>
      <c r="G2277">
        <f>IF(ISBLANK('Raw Data'!J2270), 0, IF(AND(2=MATCH(LARGE('Raw Data'!G2270:J2270, 4), 'Raw Data'!G2270:J2270, 0), AND('Raw Data'!P2270-'Raw Data'!O2270&lt;4, 'Raw Data'!P2270-'Raw Data'!O2270&gt;0)), 'Raw Data'!H2270, 0))</f>
        <v/>
      </c>
      <c r="H2277">
        <f>IF(ISBLANK('Raw Data'!J2270), 0, IF(AND(1=MATCH(LARGE('Raw Data'!G2270:J2270, 4), 'Raw Data'!G2270:J2270, 0), AND('Raw Data'!O2270-'Raw Data'!P2270&lt;4, 'Raw Data'!O2270-'Raw Data'!P2270&gt;0)), 'Raw Data'!G2270, 0))</f>
        <v/>
      </c>
      <c r="I2277">
        <f>IF(ISBLANK('Raw Data'!J2270), 0, IF(AND(4=MATCH(LARGE('Raw Data'!G2270:J2270, 3), 'Raw Data'!G2270:J2270, 0), 'Raw Data'!P2270-'Raw Data'!O2270&gt;3), 'Raw Data'!J2270, 0))</f>
        <v/>
      </c>
      <c r="J2277">
        <f>IF(ISBLANK('Raw Data'!J2270), 0, IF(AND(3=MATCH(LARGE('Raw Data'!G2270:J2270, 3), 'Raw Data'!G2270:J2270, 0), 'Raw Data'!O2270-'Raw Data'!P2270&gt;3), 'Raw Data'!I2270, 0))</f>
        <v/>
      </c>
      <c r="K2277">
        <f>IF(ISBLANK('Raw Data'!J2270), 0, IF(AND(2=MATCH(LARGE('Raw Data'!G2270:J2270, 3), 'Raw Data'!G2270:J2270, 0), AND('Raw Data'!P2270-'Raw Data'!O2270&lt;4, 'Raw Data'!P2270-'Raw Data'!O2270&gt;0)), 'Raw Data'!H2270, 0))</f>
        <v/>
      </c>
      <c r="L2277">
        <f>IF(ISBLANK('Raw Data'!J2270), 0, IF(AND(1=MATCH(LARGE('Raw Data'!G2270:J2270, 3), 'Raw Data'!G2270:J2270, 0), AND('Raw Data'!O2270-'Raw Data'!P2270&lt;4, 'Raw Data'!O2270-'Raw Data'!P2270&gt;0)), 'Raw Data'!G2270, 0))</f>
        <v/>
      </c>
      <c r="M2277">
        <f>IF(ISBLANK('Raw Data'!J2270), 0, IF(AND(4=MATCH(LARGE('Raw Data'!G2270:J2270, 2), 'Raw Data'!G2270:J2270, 0), 'Raw Data'!P2270-'Raw Data'!O2270&gt;3), 'Raw Data'!J2270, 0))</f>
        <v/>
      </c>
      <c r="N2277">
        <f>IF(ISBLANK('Raw Data'!J2270), 0, IF(AND(3=MATCH(LARGE('Raw Data'!G2270:J2270, 2), 'Raw Data'!G2270:J2270, 0), 'Raw Data'!O2270-'Raw Data'!P2270&gt;3), 'Raw Data'!I2270, 0))</f>
        <v/>
      </c>
      <c r="O2277">
        <f>IF(ISBLANK('Raw Data'!J2270), 0, IF(AND(2=MATCH(LARGE('Raw Data'!G2270:J2270, 2), 'Raw Data'!G2270:J2270, 0), AND('Raw Data'!P2270-'Raw Data'!O2270&lt;4, 'Raw Data'!P2270-'Raw Data'!O2270&gt;0)), 'Raw Data'!H2270, 0))</f>
        <v/>
      </c>
      <c r="P2277">
        <f>IF(ISBLANK('Raw Data'!J2270), 0, IF(AND(1=MATCH(LARGE('Raw Data'!G2270:J2270, 2), 'Raw Data'!G2270:J2270, 0), AND('Raw Data'!O2270-'Raw Data'!P2270&lt;4, 'Raw Data'!O2270-'Raw Data'!P2270&gt;0)), 'Raw Data'!G2270, 0))</f>
        <v/>
      </c>
      <c r="Q2277">
        <f>IF(ISBLANK('Raw Data'!J2270), 0, IF(AND(4=MATCH(LARGE('Raw Data'!G2270:J2270, 1), 'Raw Data'!G2270:J2270, 0), 'Raw Data'!P2270-'Raw Data'!O2270&gt;3), 'Raw Data'!J2270, 0))</f>
        <v/>
      </c>
      <c r="R2277">
        <f>IF(ISBLANK('Raw Data'!J2270), 0, IF(AND(3=MATCH(LARGE('Raw Data'!G2270:J2270, 1), 'Raw Data'!G2270:J2270, 0), 'Raw Data'!O2270-'Raw Data'!P2270&gt;3), 'Raw Data'!I2270, 0))</f>
        <v/>
      </c>
      <c r="S2277">
        <f>IF(AND('Raw Data'!P2270-'Raw Data'!O2270&gt;4, 'Raw Data'!F2270&lt;'Raw Data'!C2270), 'Raw Data'!J2270, 0)</f>
        <v/>
      </c>
      <c r="T2277">
        <f>IF(AND('Raw Data'!O2270-'Raw Data'!P2270&gt;4, 'Raw Data'!F2270&gt;'Raw Data'!C2270), 'Raw Data'!I2270, 0)</f>
        <v/>
      </c>
      <c r="U2277">
        <f>IF(AND('Raw Data'!P2270-'Raw Data'!O2270&lt;3, 'Raw Data'!P2270&gt;'Raw Data'!O2270, 'Raw Data'!F2270&lt;'Raw Data'!C2270), 'Raw Data'!H2270, 0)</f>
        <v/>
      </c>
      <c r="V2277">
        <f>IF(AND('Raw Data'!P2270-'Raw Data'!O2270&lt;3, 'Raw Data'!P2270&gt;'Raw Data'!O2270, 'Raw Data'!F2270&gt;'Raw Data'!C2270), 'Raw Data'!G2270, 0)</f>
        <v/>
      </c>
    </row>
    <row r="2278">
      <c r="A2278">
        <f>IF(AND('Raw Data'!F2271&lt;'Raw Data'!C2271, 'Raw Data'!P2271&gt;'Raw Data'!O2271, 'Raw Data'!P2271-'Raw Data'!O2271&gt;3), 'Raw Data'!J2271, 0)</f>
        <v/>
      </c>
      <c r="B2278">
        <f>IF(AND('Raw Data'!C2271&lt;'Raw Data'!F2271, 'Raw Data'!O2271&gt;'Raw Data'!P2271, 'Raw Data'!O2271-'Raw Data'!P2271&gt;3), 'Raw Data'!I2271, 0)</f>
        <v/>
      </c>
      <c r="C2278">
        <f>IF(AND('Raw Data'!F2271&lt;'Raw Data'!C2271, 'Raw Data'!P2271&gt;'Raw Data'!O2271, 'Raw Data'!P2271-'Raw Data'!O2271&lt;4), 'Raw Data'!H2271, 0)</f>
        <v/>
      </c>
      <c r="D2278">
        <f>IF(AND('Raw Data'!C2271&lt;'Raw Data'!F2271, 'Raw Data'!O2271&gt;'Raw Data'!P2271, 'Raw Data'!O2271-'Raw Data'!P2271&lt;4), 'Raw Data'!G2271, 0)</f>
        <v/>
      </c>
      <c r="E2278">
        <f>IF(ISBLANK('Raw Data'!J2271), 0, IF(AND(4=MATCH(LARGE('Raw Data'!G2271:J2271, 4), 'Raw Data'!G2271:J2271, 0), 'Raw Data'!P2271-'Raw Data'!O2271&gt;3), 'Raw Data'!J2271, 0))</f>
        <v/>
      </c>
      <c r="F2278">
        <f>IF(ISBLANK('Raw Data'!J2271), 0, IF(AND(3=MATCH(LARGE('Raw Data'!G2271:J2271, 4), 'Raw Data'!G2271:J2271, 0), 'Raw Data'!O2271-'Raw Data'!P2271&gt;3), 'Raw Data'!I2271, 0))</f>
        <v/>
      </c>
      <c r="G2278">
        <f>IF(ISBLANK('Raw Data'!J2271), 0, IF(AND(2=MATCH(LARGE('Raw Data'!G2271:J2271, 4), 'Raw Data'!G2271:J2271, 0), AND('Raw Data'!P2271-'Raw Data'!O2271&lt;4, 'Raw Data'!P2271-'Raw Data'!O2271&gt;0)), 'Raw Data'!H2271, 0))</f>
        <v/>
      </c>
      <c r="H2278">
        <f>IF(ISBLANK('Raw Data'!J2271), 0, IF(AND(1=MATCH(LARGE('Raw Data'!G2271:J2271, 4), 'Raw Data'!G2271:J2271, 0), AND('Raw Data'!O2271-'Raw Data'!P2271&lt;4, 'Raw Data'!O2271-'Raw Data'!P2271&gt;0)), 'Raw Data'!G2271, 0))</f>
        <v/>
      </c>
      <c r="I2278">
        <f>IF(ISBLANK('Raw Data'!J2271), 0, IF(AND(4=MATCH(LARGE('Raw Data'!G2271:J2271, 3), 'Raw Data'!G2271:J2271, 0), 'Raw Data'!P2271-'Raw Data'!O2271&gt;3), 'Raw Data'!J2271, 0))</f>
        <v/>
      </c>
      <c r="J2278">
        <f>IF(ISBLANK('Raw Data'!J2271), 0, IF(AND(3=MATCH(LARGE('Raw Data'!G2271:J2271, 3), 'Raw Data'!G2271:J2271, 0), 'Raw Data'!O2271-'Raw Data'!P2271&gt;3), 'Raw Data'!I2271, 0))</f>
        <v/>
      </c>
      <c r="K2278">
        <f>IF(ISBLANK('Raw Data'!J2271), 0, IF(AND(2=MATCH(LARGE('Raw Data'!G2271:J2271, 3), 'Raw Data'!G2271:J2271, 0), AND('Raw Data'!P2271-'Raw Data'!O2271&lt;4, 'Raw Data'!P2271-'Raw Data'!O2271&gt;0)), 'Raw Data'!H2271, 0))</f>
        <v/>
      </c>
      <c r="L2278">
        <f>IF(ISBLANK('Raw Data'!J2271), 0, IF(AND(1=MATCH(LARGE('Raw Data'!G2271:J2271, 3), 'Raw Data'!G2271:J2271, 0), AND('Raw Data'!O2271-'Raw Data'!P2271&lt;4, 'Raw Data'!O2271-'Raw Data'!P2271&gt;0)), 'Raw Data'!G2271, 0))</f>
        <v/>
      </c>
      <c r="M2278">
        <f>IF(ISBLANK('Raw Data'!J2271), 0, IF(AND(4=MATCH(LARGE('Raw Data'!G2271:J2271, 2), 'Raw Data'!G2271:J2271, 0), 'Raw Data'!P2271-'Raw Data'!O2271&gt;3), 'Raw Data'!J2271, 0))</f>
        <v/>
      </c>
      <c r="N2278">
        <f>IF(ISBLANK('Raw Data'!J2271), 0, IF(AND(3=MATCH(LARGE('Raw Data'!G2271:J2271, 2), 'Raw Data'!G2271:J2271, 0), 'Raw Data'!O2271-'Raw Data'!P2271&gt;3), 'Raw Data'!I2271, 0))</f>
        <v/>
      </c>
      <c r="O2278">
        <f>IF(ISBLANK('Raw Data'!J2271), 0, IF(AND(2=MATCH(LARGE('Raw Data'!G2271:J2271, 2), 'Raw Data'!G2271:J2271, 0), AND('Raw Data'!P2271-'Raw Data'!O2271&lt;4, 'Raw Data'!P2271-'Raw Data'!O2271&gt;0)), 'Raw Data'!H2271, 0))</f>
        <v/>
      </c>
      <c r="P2278">
        <f>IF(ISBLANK('Raw Data'!J2271), 0, IF(AND(1=MATCH(LARGE('Raw Data'!G2271:J2271, 2), 'Raw Data'!G2271:J2271, 0), AND('Raw Data'!O2271-'Raw Data'!P2271&lt;4, 'Raw Data'!O2271-'Raw Data'!P2271&gt;0)), 'Raw Data'!G2271, 0))</f>
        <v/>
      </c>
      <c r="Q2278">
        <f>IF(ISBLANK('Raw Data'!J2271), 0, IF(AND(4=MATCH(LARGE('Raw Data'!G2271:J2271, 1), 'Raw Data'!G2271:J2271, 0), 'Raw Data'!P2271-'Raw Data'!O2271&gt;3), 'Raw Data'!J2271, 0))</f>
        <v/>
      </c>
      <c r="R2278">
        <f>IF(ISBLANK('Raw Data'!J2271), 0, IF(AND(3=MATCH(LARGE('Raw Data'!G2271:J2271, 1), 'Raw Data'!G2271:J2271, 0), 'Raw Data'!O2271-'Raw Data'!P2271&gt;3), 'Raw Data'!I2271, 0))</f>
        <v/>
      </c>
      <c r="S2278">
        <f>IF(AND('Raw Data'!P2271-'Raw Data'!O2271&gt;4, 'Raw Data'!F2271&lt;'Raw Data'!C2271), 'Raw Data'!J2271, 0)</f>
        <v/>
      </c>
      <c r="T2278">
        <f>IF(AND('Raw Data'!O2271-'Raw Data'!P2271&gt;4, 'Raw Data'!F2271&gt;'Raw Data'!C2271), 'Raw Data'!I2271, 0)</f>
        <v/>
      </c>
      <c r="U2278">
        <f>IF(AND('Raw Data'!P2271-'Raw Data'!O2271&lt;3, 'Raw Data'!P2271&gt;'Raw Data'!O2271, 'Raw Data'!F2271&lt;'Raw Data'!C2271), 'Raw Data'!H2271, 0)</f>
        <v/>
      </c>
      <c r="V2278">
        <f>IF(AND('Raw Data'!P2271-'Raw Data'!O2271&lt;3, 'Raw Data'!P2271&gt;'Raw Data'!O2271, 'Raw Data'!F2271&gt;'Raw Data'!C2271), 'Raw Data'!G2271, 0)</f>
        <v/>
      </c>
    </row>
    <row r="2279">
      <c r="A2279">
        <f>IF(AND('Raw Data'!F2272&lt;'Raw Data'!C2272, 'Raw Data'!P2272&gt;'Raw Data'!O2272, 'Raw Data'!P2272-'Raw Data'!O2272&gt;3), 'Raw Data'!J2272, 0)</f>
        <v/>
      </c>
      <c r="B2279">
        <f>IF(AND('Raw Data'!C2272&lt;'Raw Data'!F2272, 'Raw Data'!O2272&gt;'Raw Data'!P2272, 'Raw Data'!O2272-'Raw Data'!P2272&gt;3), 'Raw Data'!I2272, 0)</f>
        <v/>
      </c>
      <c r="C2279">
        <f>IF(AND('Raw Data'!F2272&lt;'Raw Data'!C2272, 'Raw Data'!P2272&gt;'Raw Data'!O2272, 'Raw Data'!P2272-'Raw Data'!O2272&lt;4), 'Raw Data'!H2272, 0)</f>
        <v/>
      </c>
      <c r="D2279">
        <f>IF(AND('Raw Data'!C2272&lt;'Raw Data'!F2272, 'Raw Data'!O2272&gt;'Raw Data'!P2272, 'Raw Data'!O2272-'Raw Data'!P2272&lt;4), 'Raw Data'!G2272, 0)</f>
        <v/>
      </c>
      <c r="E2279">
        <f>IF(ISBLANK('Raw Data'!J2272), 0, IF(AND(4=MATCH(LARGE('Raw Data'!G2272:J2272, 4), 'Raw Data'!G2272:J2272, 0), 'Raw Data'!P2272-'Raw Data'!O2272&gt;3), 'Raw Data'!J2272, 0))</f>
        <v/>
      </c>
      <c r="F2279">
        <f>IF(ISBLANK('Raw Data'!J2272), 0, IF(AND(3=MATCH(LARGE('Raw Data'!G2272:J2272, 4), 'Raw Data'!G2272:J2272, 0), 'Raw Data'!O2272-'Raw Data'!P2272&gt;3), 'Raw Data'!I2272, 0))</f>
        <v/>
      </c>
      <c r="G2279">
        <f>IF(ISBLANK('Raw Data'!J2272), 0, IF(AND(2=MATCH(LARGE('Raw Data'!G2272:J2272, 4), 'Raw Data'!G2272:J2272, 0), AND('Raw Data'!P2272-'Raw Data'!O2272&lt;4, 'Raw Data'!P2272-'Raw Data'!O2272&gt;0)), 'Raw Data'!H2272, 0))</f>
        <v/>
      </c>
      <c r="H2279">
        <f>IF(ISBLANK('Raw Data'!J2272), 0, IF(AND(1=MATCH(LARGE('Raw Data'!G2272:J2272, 4), 'Raw Data'!G2272:J2272, 0), AND('Raw Data'!O2272-'Raw Data'!P2272&lt;4, 'Raw Data'!O2272-'Raw Data'!P2272&gt;0)), 'Raw Data'!G2272, 0))</f>
        <v/>
      </c>
      <c r="I2279">
        <f>IF(ISBLANK('Raw Data'!J2272), 0, IF(AND(4=MATCH(LARGE('Raw Data'!G2272:J2272, 3), 'Raw Data'!G2272:J2272, 0), 'Raw Data'!P2272-'Raw Data'!O2272&gt;3), 'Raw Data'!J2272, 0))</f>
        <v/>
      </c>
      <c r="J2279">
        <f>IF(ISBLANK('Raw Data'!J2272), 0, IF(AND(3=MATCH(LARGE('Raw Data'!G2272:J2272, 3), 'Raw Data'!G2272:J2272, 0), 'Raw Data'!O2272-'Raw Data'!P2272&gt;3), 'Raw Data'!I2272, 0))</f>
        <v/>
      </c>
      <c r="K2279">
        <f>IF(ISBLANK('Raw Data'!J2272), 0, IF(AND(2=MATCH(LARGE('Raw Data'!G2272:J2272, 3), 'Raw Data'!G2272:J2272, 0), AND('Raw Data'!P2272-'Raw Data'!O2272&lt;4, 'Raw Data'!P2272-'Raw Data'!O2272&gt;0)), 'Raw Data'!H2272, 0))</f>
        <v/>
      </c>
      <c r="L2279">
        <f>IF(ISBLANK('Raw Data'!J2272), 0, IF(AND(1=MATCH(LARGE('Raw Data'!G2272:J2272, 3), 'Raw Data'!G2272:J2272, 0), AND('Raw Data'!O2272-'Raw Data'!P2272&lt;4, 'Raw Data'!O2272-'Raw Data'!P2272&gt;0)), 'Raw Data'!G2272, 0))</f>
        <v/>
      </c>
      <c r="M2279">
        <f>IF(ISBLANK('Raw Data'!J2272), 0, IF(AND(4=MATCH(LARGE('Raw Data'!G2272:J2272, 2), 'Raw Data'!G2272:J2272, 0), 'Raw Data'!P2272-'Raw Data'!O2272&gt;3), 'Raw Data'!J2272, 0))</f>
        <v/>
      </c>
      <c r="N2279">
        <f>IF(ISBLANK('Raw Data'!J2272), 0, IF(AND(3=MATCH(LARGE('Raw Data'!G2272:J2272, 2), 'Raw Data'!G2272:J2272, 0), 'Raw Data'!O2272-'Raw Data'!P2272&gt;3), 'Raw Data'!I2272, 0))</f>
        <v/>
      </c>
      <c r="O2279">
        <f>IF(ISBLANK('Raw Data'!J2272), 0, IF(AND(2=MATCH(LARGE('Raw Data'!G2272:J2272, 2), 'Raw Data'!G2272:J2272, 0), AND('Raw Data'!P2272-'Raw Data'!O2272&lt;4, 'Raw Data'!P2272-'Raw Data'!O2272&gt;0)), 'Raw Data'!H2272, 0))</f>
        <v/>
      </c>
      <c r="P2279">
        <f>IF(ISBLANK('Raw Data'!J2272), 0, IF(AND(1=MATCH(LARGE('Raw Data'!G2272:J2272, 2), 'Raw Data'!G2272:J2272, 0), AND('Raw Data'!O2272-'Raw Data'!P2272&lt;4, 'Raw Data'!O2272-'Raw Data'!P2272&gt;0)), 'Raw Data'!G2272, 0))</f>
        <v/>
      </c>
      <c r="Q2279">
        <f>IF(ISBLANK('Raw Data'!J2272), 0, IF(AND(4=MATCH(LARGE('Raw Data'!G2272:J2272, 1), 'Raw Data'!G2272:J2272, 0), 'Raw Data'!P2272-'Raw Data'!O2272&gt;3), 'Raw Data'!J2272, 0))</f>
        <v/>
      </c>
      <c r="R2279">
        <f>IF(ISBLANK('Raw Data'!J2272), 0, IF(AND(3=MATCH(LARGE('Raw Data'!G2272:J2272, 1), 'Raw Data'!G2272:J2272, 0), 'Raw Data'!O2272-'Raw Data'!P2272&gt;3), 'Raw Data'!I2272, 0))</f>
        <v/>
      </c>
      <c r="S2279">
        <f>IF(AND('Raw Data'!P2272-'Raw Data'!O2272&gt;4, 'Raw Data'!F2272&lt;'Raw Data'!C2272), 'Raw Data'!J2272, 0)</f>
        <v/>
      </c>
      <c r="T2279">
        <f>IF(AND('Raw Data'!O2272-'Raw Data'!P2272&gt;4, 'Raw Data'!F2272&gt;'Raw Data'!C2272), 'Raw Data'!I2272, 0)</f>
        <v/>
      </c>
      <c r="U2279">
        <f>IF(AND('Raw Data'!P2272-'Raw Data'!O2272&lt;3, 'Raw Data'!P2272&gt;'Raw Data'!O2272, 'Raw Data'!F2272&lt;'Raw Data'!C2272), 'Raw Data'!H2272, 0)</f>
        <v/>
      </c>
      <c r="V2279">
        <f>IF(AND('Raw Data'!P2272-'Raw Data'!O2272&lt;3, 'Raw Data'!P2272&gt;'Raw Data'!O2272, 'Raw Data'!F2272&gt;'Raw Data'!C2272), 'Raw Data'!G2272, 0)</f>
        <v/>
      </c>
    </row>
    <row r="2280">
      <c r="A2280">
        <f>IF(AND('Raw Data'!F2273&lt;'Raw Data'!C2273, 'Raw Data'!P2273&gt;'Raw Data'!O2273, 'Raw Data'!P2273-'Raw Data'!O2273&gt;3), 'Raw Data'!J2273, 0)</f>
        <v/>
      </c>
      <c r="B2280">
        <f>IF(AND('Raw Data'!C2273&lt;'Raw Data'!F2273, 'Raw Data'!O2273&gt;'Raw Data'!P2273, 'Raw Data'!O2273-'Raw Data'!P2273&gt;3), 'Raw Data'!I2273, 0)</f>
        <v/>
      </c>
      <c r="C2280">
        <f>IF(AND('Raw Data'!F2273&lt;'Raw Data'!C2273, 'Raw Data'!P2273&gt;'Raw Data'!O2273, 'Raw Data'!P2273-'Raw Data'!O2273&lt;4), 'Raw Data'!H2273, 0)</f>
        <v/>
      </c>
      <c r="D2280">
        <f>IF(AND('Raw Data'!C2273&lt;'Raw Data'!F2273, 'Raw Data'!O2273&gt;'Raw Data'!P2273, 'Raw Data'!O2273-'Raw Data'!P2273&lt;4), 'Raw Data'!G2273, 0)</f>
        <v/>
      </c>
      <c r="E2280">
        <f>IF(ISBLANK('Raw Data'!J2273), 0, IF(AND(4=MATCH(LARGE('Raw Data'!G2273:J2273, 4), 'Raw Data'!G2273:J2273, 0), 'Raw Data'!P2273-'Raw Data'!O2273&gt;3), 'Raw Data'!J2273, 0))</f>
        <v/>
      </c>
      <c r="F2280">
        <f>IF(ISBLANK('Raw Data'!J2273), 0, IF(AND(3=MATCH(LARGE('Raw Data'!G2273:J2273, 4), 'Raw Data'!G2273:J2273, 0), 'Raw Data'!O2273-'Raw Data'!P2273&gt;3), 'Raw Data'!I2273, 0))</f>
        <v/>
      </c>
      <c r="G2280">
        <f>IF(ISBLANK('Raw Data'!J2273), 0, IF(AND(2=MATCH(LARGE('Raw Data'!G2273:J2273, 4), 'Raw Data'!G2273:J2273, 0), AND('Raw Data'!P2273-'Raw Data'!O2273&lt;4, 'Raw Data'!P2273-'Raw Data'!O2273&gt;0)), 'Raw Data'!H2273, 0))</f>
        <v/>
      </c>
      <c r="H2280">
        <f>IF(ISBLANK('Raw Data'!J2273), 0, IF(AND(1=MATCH(LARGE('Raw Data'!G2273:J2273, 4), 'Raw Data'!G2273:J2273, 0), AND('Raw Data'!O2273-'Raw Data'!P2273&lt;4, 'Raw Data'!O2273-'Raw Data'!P2273&gt;0)), 'Raw Data'!G2273, 0))</f>
        <v/>
      </c>
      <c r="I2280">
        <f>IF(ISBLANK('Raw Data'!J2273), 0, IF(AND(4=MATCH(LARGE('Raw Data'!G2273:J2273, 3), 'Raw Data'!G2273:J2273, 0), 'Raw Data'!P2273-'Raw Data'!O2273&gt;3), 'Raw Data'!J2273, 0))</f>
        <v/>
      </c>
      <c r="J2280">
        <f>IF(ISBLANK('Raw Data'!J2273), 0, IF(AND(3=MATCH(LARGE('Raw Data'!G2273:J2273, 3), 'Raw Data'!G2273:J2273, 0), 'Raw Data'!O2273-'Raw Data'!P2273&gt;3), 'Raw Data'!I2273, 0))</f>
        <v/>
      </c>
      <c r="K2280">
        <f>IF(ISBLANK('Raw Data'!J2273), 0, IF(AND(2=MATCH(LARGE('Raw Data'!G2273:J2273, 3), 'Raw Data'!G2273:J2273, 0), AND('Raw Data'!P2273-'Raw Data'!O2273&lt;4, 'Raw Data'!P2273-'Raw Data'!O2273&gt;0)), 'Raw Data'!H2273, 0))</f>
        <v/>
      </c>
      <c r="L2280">
        <f>IF(ISBLANK('Raw Data'!J2273), 0, IF(AND(1=MATCH(LARGE('Raw Data'!G2273:J2273, 3), 'Raw Data'!G2273:J2273, 0), AND('Raw Data'!O2273-'Raw Data'!P2273&lt;4, 'Raw Data'!O2273-'Raw Data'!P2273&gt;0)), 'Raw Data'!G2273, 0))</f>
        <v/>
      </c>
      <c r="M2280">
        <f>IF(ISBLANK('Raw Data'!J2273), 0, IF(AND(4=MATCH(LARGE('Raw Data'!G2273:J2273, 2), 'Raw Data'!G2273:J2273, 0), 'Raw Data'!P2273-'Raw Data'!O2273&gt;3), 'Raw Data'!J2273, 0))</f>
        <v/>
      </c>
      <c r="N2280">
        <f>IF(ISBLANK('Raw Data'!J2273), 0, IF(AND(3=MATCH(LARGE('Raw Data'!G2273:J2273, 2), 'Raw Data'!G2273:J2273, 0), 'Raw Data'!O2273-'Raw Data'!P2273&gt;3), 'Raw Data'!I2273, 0))</f>
        <v/>
      </c>
      <c r="O2280">
        <f>IF(ISBLANK('Raw Data'!J2273), 0, IF(AND(2=MATCH(LARGE('Raw Data'!G2273:J2273, 2), 'Raw Data'!G2273:J2273, 0), AND('Raw Data'!P2273-'Raw Data'!O2273&lt;4, 'Raw Data'!P2273-'Raw Data'!O2273&gt;0)), 'Raw Data'!H2273, 0))</f>
        <v/>
      </c>
      <c r="P2280">
        <f>IF(ISBLANK('Raw Data'!J2273), 0, IF(AND(1=MATCH(LARGE('Raw Data'!G2273:J2273, 2), 'Raw Data'!G2273:J2273, 0), AND('Raw Data'!O2273-'Raw Data'!P2273&lt;4, 'Raw Data'!O2273-'Raw Data'!P2273&gt;0)), 'Raw Data'!G2273, 0))</f>
        <v/>
      </c>
      <c r="Q2280">
        <f>IF(ISBLANK('Raw Data'!J2273), 0, IF(AND(4=MATCH(LARGE('Raw Data'!G2273:J2273, 1), 'Raw Data'!G2273:J2273, 0), 'Raw Data'!P2273-'Raw Data'!O2273&gt;3), 'Raw Data'!J2273, 0))</f>
        <v/>
      </c>
      <c r="R2280">
        <f>IF(ISBLANK('Raw Data'!J2273), 0, IF(AND(3=MATCH(LARGE('Raw Data'!G2273:J2273, 1), 'Raw Data'!G2273:J2273, 0), 'Raw Data'!O2273-'Raw Data'!P2273&gt;3), 'Raw Data'!I2273, 0))</f>
        <v/>
      </c>
      <c r="S2280">
        <f>IF(AND('Raw Data'!P2273-'Raw Data'!O2273&gt;4, 'Raw Data'!F2273&lt;'Raw Data'!C2273), 'Raw Data'!J2273, 0)</f>
        <v/>
      </c>
      <c r="T2280">
        <f>IF(AND('Raw Data'!O2273-'Raw Data'!P2273&gt;4, 'Raw Data'!F2273&gt;'Raw Data'!C2273), 'Raw Data'!I2273, 0)</f>
        <v/>
      </c>
      <c r="U2280">
        <f>IF(AND('Raw Data'!P2273-'Raw Data'!O2273&lt;3, 'Raw Data'!P2273&gt;'Raw Data'!O2273, 'Raw Data'!F2273&lt;'Raw Data'!C2273), 'Raw Data'!H2273, 0)</f>
        <v/>
      </c>
      <c r="V2280">
        <f>IF(AND('Raw Data'!P2273-'Raw Data'!O2273&lt;3, 'Raw Data'!P2273&gt;'Raw Data'!O2273, 'Raw Data'!F2273&gt;'Raw Data'!C2273), 'Raw Data'!G2273, 0)</f>
        <v/>
      </c>
    </row>
    <row r="2281">
      <c r="A2281">
        <f>IF(AND('Raw Data'!F2274&lt;'Raw Data'!C2274, 'Raw Data'!P2274&gt;'Raw Data'!O2274, 'Raw Data'!P2274-'Raw Data'!O2274&gt;3), 'Raw Data'!J2274, 0)</f>
        <v/>
      </c>
      <c r="B2281">
        <f>IF(AND('Raw Data'!C2274&lt;'Raw Data'!F2274, 'Raw Data'!O2274&gt;'Raw Data'!P2274, 'Raw Data'!O2274-'Raw Data'!P2274&gt;3), 'Raw Data'!I2274, 0)</f>
        <v/>
      </c>
      <c r="C2281">
        <f>IF(AND('Raw Data'!F2274&lt;'Raw Data'!C2274, 'Raw Data'!P2274&gt;'Raw Data'!O2274, 'Raw Data'!P2274-'Raw Data'!O2274&lt;4), 'Raw Data'!H2274, 0)</f>
        <v/>
      </c>
      <c r="D2281">
        <f>IF(AND('Raw Data'!C2274&lt;'Raw Data'!F2274, 'Raw Data'!O2274&gt;'Raw Data'!P2274, 'Raw Data'!O2274-'Raw Data'!P2274&lt;4), 'Raw Data'!G2274, 0)</f>
        <v/>
      </c>
      <c r="E2281">
        <f>IF(ISBLANK('Raw Data'!J2274), 0, IF(AND(4=MATCH(LARGE('Raw Data'!G2274:J2274, 4), 'Raw Data'!G2274:J2274, 0), 'Raw Data'!P2274-'Raw Data'!O2274&gt;3), 'Raw Data'!J2274, 0))</f>
        <v/>
      </c>
      <c r="F2281">
        <f>IF(ISBLANK('Raw Data'!J2274), 0, IF(AND(3=MATCH(LARGE('Raw Data'!G2274:J2274, 4), 'Raw Data'!G2274:J2274, 0), 'Raw Data'!O2274-'Raw Data'!P2274&gt;3), 'Raw Data'!I2274, 0))</f>
        <v/>
      </c>
      <c r="G2281">
        <f>IF(ISBLANK('Raw Data'!J2274), 0, IF(AND(2=MATCH(LARGE('Raw Data'!G2274:J2274, 4), 'Raw Data'!G2274:J2274, 0), AND('Raw Data'!P2274-'Raw Data'!O2274&lt;4, 'Raw Data'!P2274-'Raw Data'!O2274&gt;0)), 'Raw Data'!H2274, 0))</f>
        <v/>
      </c>
      <c r="H2281">
        <f>IF(ISBLANK('Raw Data'!J2274), 0, IF(AND(1=MATCH(LARGE('Raw Data'!G2274:J2274, 4), 'Raw Data'!G2274:J2274, 0), AND('Raw Data'!O2274-'Raw Data'!P2274&lt;4, 'Raw Data'!O2274-'Raw Data'!P2274&gt;0)), 'Raw Data'!G2274, 0))</f>
        <v/>
      </c>
      <c r="I2281">
        <f>IF(ISBLANK('Raw Data'!J2274), 0, IF(AND(4=MATCH(LARGE('Raw Data'!G2274:J2274, 3), 'Raw Data'!G2274:J2274, 0), 'Raw Data'!P2274-'Raw Data'!O2274&gt;3), 'Raw Data'!J2274, 0))</f>
        <v/>
      </c>
      <c r="J2281">
        <f>IF(ISBLANK('Raw Data'!J2274), 0, IF(AND(3=MATCH(LARGE('Raw Data'!G2274:J2274, 3), 'Raw Data'!G2274:J2274, 0), 'Raw Data'!O2274-'Raw Data'!P2274&gt;3), 'Raw Data'!I2274, 0))</f>
        <v/>
      </c>
      <c r="K2281">
        <f>IF(ISBLANK('Raw Data'!J2274), 0, IF(AND(2=MATCH(LARGE('Raw Data'!G2274:J2274, 3), 'Raw Data'!G2274:J2274, 0), AND('Raw Data'!P2274-'Raw Data'!O2274&lt;4, 'Raw Data'!P2274-'Raw Data'!O2274&gt;0)), 'Raw Data'!H2274, 0))</f>
        <v/>
      </c>
      <c r="L2281">
        <f>IF(ISBLANK('Raw Data'!J2274), 0, IF(AND(1=MATCH(LARGE('Raw Data'!G2274:J2274, 3), 'Raw Data'!G2274:J2274, 0), AND('Raw Data'!O2274-'Raw Data'!P2274&lt;4, 'Raw Data'!O2274-'Raw Data'!P2274&gt;0)), 'Raw Data'!G2274, 0))</f>
        <v/>
      </c>
      <c r="M2281">
        <f>IF(ISBLANK('Raw Data'!J2274), 0, IF(AND(4=MATCH(LARGE('Raw Data'!G2274:J2274, 2), 'Raw Data'!G2274:J2274, 0), 'Raw Data'!P2274-'Raw Data'!O2274&gt;3), 'Raw Data'!J2274, 0))</f>
        <v/>
      </c>
      <c r="N2281">
        <f>IF(ISBLANK('Raw Data'!J2274), 0, IF(AND(3=MATCH(LARGE('Raw Data'!G2274:J2274, 2), 'Raw Data'!G2274:J2274, 0), 'Raw Data'!O2274-'Raw Data'!P2274&gt;3), 'Raw Data'!I2274, 0))</f>
        <v/>
      </c>
      <c r="O2281">
        <f>IF(ISBLANK('Raw Data'!J2274), 0, IF(AND(2=MATCH(LARGE('Raw Data'!G2274:J2274, 2), 'Raw Data'!G2274:J2274, 0), AND('Raw Data'!P2274-'Raw Data'!O2274&lt;4, 'Raw Data'!P2274-'Raw Data'!O2274&gt;0)), 'Raw Data'!H2274, 0))</f>
        <v/>
      </c>
      <c r="P2281">
        <f>IF(ISBLANK('Raw Data'!J2274), 0, IF(AND(1=MATCH(LARGE('Raw Data'!G2274:J2274, 2), 'Raw Data'!G2274:J2274, 0), AND('Raw Data'!O2274-'Raw Data'!P2274&lt;4, 'Raw Data'!O2274-'Raw Data'!P2274&gt;0)), 'Raw Data'!G2274, 0))</f>
        <v/>
      </c>
      <c r="Q2281">
        <f>IF(ISBLANK('Raw Data'!J2274), 0, IF(AND(4=MATCH(LARGE('Raw Data'!G2274:J2274, 1), 'Raw Data'!G2274:J2274, 0), 'Raw Data'!P2274-'Raw Data'!O2274&gt;3), 'Raw Data'!J2274, 0))</f>
        <v/>
      </c>
      <c r="R2281">
        <f>IF(ISBLANK('Raw Data'!J2274), 0, IF(AND(3=MATCH(LARGE('Raw Data'!G2274:J2274, 1), 'Raw Data'!G2274:J2274, 0), 'Raw Data'!O2274-'Raw Data'!P2274&gt;3), 'Raw Data'!I2274, 0))</f>
        <v/>
      </c>
      <c r="S2281">
        <f>IF(AND('Raw Data'!P2274-'Raw Data'!O2274&gt;4, 'Raw Data'!F2274&lt;'Raw Data'!C2274), 'Raw Data'!J2274, 0)</f>
        <v/>
      </c>
      <c r="T2281">
        <f>IF(AND('Raw Data'!O2274-'Raw Data'!P2274&gt;4, 'Raw Data'!F2274&gt;'Raw Data'!C2274), 'Raw Data'!I2274, 0)</f>
        <v/>
      </c>
      <c r="U2281">
        <f>IF(AND('Raw Data'!P2274-'Raw Data'!O2274&lt;3, 'Raw Data'!P2274&gt;'Raw Data'!O2274, 'Raw Data'!F2274&lt;'Raw Data'!C2274), 'Raw Data'!H2274, 0)</f>
        <v/>
      </c>
      <c r="V2281">
        <f>IF(AND('Raw Data'!P2274-'Raw Data'!O2274&lt;3, 'Raw Data'!P2274&gt;'Raw Data'!O2274, 'Raw Data'!F2274&gt;'Raw Data'!C2274), 'Raw Data'!G2274, 0)</f>
        <v/>
      </c>
    </row>
    <row r="2282">
      <c r="A2282">
        <f>IF(AND('Raw Data'!F2275&lt;'Raw Data'!C2275, 'Raw Data'!P2275&gt;'Raw Data'!O2275, 'Raw Data'!P2275-'Raw Data'!O2275&gt;3), 'Raw Data'!J2275, 0)</f>
        <v/>
      </c>
      <c r="B2282">
        <f>IF(AND('Raw Data'!C2275&lt;'Raw Data'!F2275, 'Raw Data'!O2275&gt;'Raw Data'!P2275, 'Raw Data'!O2275-'Raw Data'!P2275&gt;3), 'Raw Data'!I2275, 0)</f>
        <v/>
      </c>
      <c r="C2282">
        <f>IF(AND('Raw Data'!F2275&lt;'Raw Data'!C2275, 'Raw Data'!P2275&gt;'Raw Data'!O2275, 'Raw Data'!P2275-'Raw Data'!O2275&lt;4), 'Raw Data'!H2275, 0)</f>
        <v/>
      </c>
      <c r="D2282">
        <f>IF(AND('Raw Data'!C2275&lt;'Raw Data'!F2275, 'Raw Data'!O2275&gt;'Raw Data'!P2275, 'Raw Data'!O2275-'Raw Data'!P2275&lt;4), 'Raw Data'!G2275, 0)</f>
        <v/>
      </c>
      <c r="E2282">
        <f>IF(ISBLANK('Raw Data'!J2275), 0, IF(AND(4=MATCH(LARGE('Raw Data'!G2275:J2275, 4), 'Raw Data'!G2275:J2275, 0), 'Raw Data'!P2275-'Raw Data'!O2275&gt;3), 'Raw Data'!J2275, 0))</f>
        <v/>
      </c>
      <c r="F2282">
        <f>IF(ISBLANK('Raw Data'!J2275), 0, IF(AND(3=MATCH(LARGE('Raw Data'!G2275:J2275, 4), 'Raw Data'!G2275:J2275, 0), 'Raw Data'!O2275-'Raw Data'!P2275&gt;3), 'Raw Data'!I2275, 0))</f>
        <v/>
      </c>
      <c r="G2282">
        <f>IF(ISBLANK('Raw Data'!J2275), 0, IF(AND(2=MATCH(LARGE('Raw Data'!G2275:J2275, 4), 'Raw Data'!G2275:J2275, 0), AND('Raw Data'!P2275-'Raw Data'!O2275&lt;4, 'Raw Data'!P2275-'Raw Data'!O2275&gt;0)), 'Raw Data'!H2275, 0))</f>
        <v/>
      </c>
      <c r="H2282">
        <f>IF(ISBLANK('Raw Data'!J2275), 0, IF(AND(1=MATCH(LARGE('Raw Data'!G2275:J2275, 4), 'Raw Data'!G2275:J2275, 0), AND('Raw Data'!O2275-'Raw Data'!P2275&lt;4, 'Raw Data'!O2275-'Raw Data'!P2275&gt;0)), 'Raw Data'!G2275, 0))</f>
        <v/>
      </c>
      <c r="I2282">
        <f>IF(ISBLANK('Raw Data'!J2275), 0, IF(AND(4=MATCH(LARGE('Raw Data'!G2275:J2275, 3), 'Raw Data'!G2275:J2275, 0), 'Raw Data'!P2275-'Raw Data'!O2275&gt;3), 'Raw Data'!J2275, 0))</f>
        <v/>
      </c>
      <c r="J2282">
        <f>IF(ISBLANK('Raw Data'!J2275), 0, IF(AND(3=MATCH(LARGE('Raw Data'!G2275:J2275, 3), 'Raw Data'!G2275:J2275, 0), 'Raw Data'!O2275-'Raw Data'!P2275&gt;3), 'Raw Data'!I2275, 0))</f>
        <v/>
      </c>
      <c r="K2282">
        <f>IF(ISBLANK('Raw Data'!J2275), 0, IF(AND(2=MATCH(LARGE('Raw Data'!G2275:J2275, 3), 'Raw Data'!G2275:J2275, 0), AND('Raw Data'!P2275-'Raw Data'!O2275&lt;4, 'Raw Data'!P2275-'Raw Data'!O2275&gt;0)), 'Raw Data'!H2275, 0))</f>
        <v/>
      </c>
      <c r="L2282">
        <f>IF(ISBLANK('Raw Data'!J2275), 0, IF(AND(1=MATCH(LARGE('Raw Data'!G2275:J2275, 3), 'Raw Data'!G2275:J2275, 0), AND('Raw Data'!O2275-'Raw Data'!P2275&lt;4, 'Raw Data'!O2275-'Raw Data'!P2275&gt;0)), 'Raw Data'!G2275, 0))</f>
        <v/>
      </c>
      <c r="M2282">
        <f>IF(ISBLANK('Raw Data'!J2275), 0, IF(AND(4=MATCH(LARGE('Raw Data'!G2275:J2275, 2), 'Raw Data'!G2275:J2275, 0), 'Raw Data'!P2275-'Raw Data'!O2275&gt;3), 'Raw Data'!J2275, 0))</f>
        <v/>
      </c>
      <c r="N2282">
        <f>IF(ISBLANK('Raw Data'!J2275), 0, IF(AND(3=MATCH(LARGE('Raw Data'!G2275:J2275, 2), 'Raw Data'!G2275:J2275, 0), 'Raw Data'!O2275-'Raw Data'!P2275&gt;3), 'Raw Data'!I2275, 0))</f>
        <v/>
      </c>
      <c r="O2282">
        <f>IF(ISBLANK('Raw Data'!J2275), 0, IF(AND(2=MATCH(LARGE('Raw Data'!G2275:J2275, 2), 'Raw Data'!G2275:J2275, 0), AND('Raw Data'!P2275-'Raw Data'!O2275&lt;4, 'Raw Data'!P2275-'Raw Data'!O2275&gt;0)), 'Raw Data'!H2275, 0))</f>
        <v/>
      </c>
      <c r="P2282">
        <f>IF(ISBLANK('Raw Data'!J2275), 0, IF(AND(1=MATCH(LARGE('Raw Data'!G2275:J2275, 2), 'Raw Data'!G2275:J2275, 0), AND('Raw Data'!O2275-'Raw Data'!P2275&lt;4, 'Raw Data'!O2275-'Raw Data'!P2275&gt;0)), 'Raw Data'!G2275, 0))</f>
        <v/>
      </c>
      <c r="Q2282">
        <f>IF(ISBLANK('Raw Data'!J2275), 0, IF(AND(4=MATCH(LARGE('Raw Data'!G2275:J2275, 1), 'Raw Data'!G2275:J2275, 0), 'Raw Data'!P2275-'Raw Data'!O2275&gt;3), 'Raw Data'!J2275, 0))</f>
        <v/>
      </c>
      <c r="R2282">
        <f>IF(ISBLANK('Raw Data'!J2275), 0, IF(AND(3=MATCH(LARGE('Raw Data'!G2275:J2275, 1), 'Raw Data'!G2275:J2275, 0), 'Raw Data'!O2275-'Raw Data'!P2275&gt;3), 'Raw Data'!I2275, 0))</f>
        <v/>
      </c>
      <c r="S2282">
        <f>IF(AND('Raw Data'!P2275-'Raw Data'!O2275&gt;4, 'Raw Data'!F2275&lt;'Raw Data'!C2275), 'Raw Data'!J2275, 0)</f>
        <v/>
      </c>
      <c r="T2282">
        <f>IF(AND('Raw Data'!O2275-'Raw Data'!P2275&gt;4, 'Raw Data'!F2275&gt;'Raw Data'!C2275), 'Raw Data'!I2275, 0)</f>
        <v/>
      </c>
      <c r="U2282">
        <f>IF(AND('Raw Data'!P2275-'Raw Data'!O2275&lt;3, 'Raw Data'!P2275&gt;'Raw Data'!O2275, 'Raw Data'!F2275&lt;'Raw Data'!C2275), 'Raw Data'!H2275, 0)</f>
        <v/>
      </c>
      <c r="V2282">
        <f>IF(AND('Raw Data'!P2275-'Raw Data'!O2275&lt;3, 'Raw Data'!P2275&gt;'Raw Data'!O2275, 'Raw Data'!F2275&gt;'Raw Data'!C2275), 'Raw Data'!G2275, 0)</f>
        <v/>
      </c>
    </row>
    <row r="2283">
      <c r="A2283">
        <f>IF(AND('Raw Data'!F2276&lt;'Raw Data'!C2276, 'Raw Data'!P2276&gt;'Raw Data'!O2276, 'Raw Data'!P2276-'Raw Data'!O2276&gt;3), 'Raw Data'!J2276, 0)</f>
        <v/>
      </c>
      <c r="B2283">
        <f>IF(AND('Raw Data'!C2276&lt;'Raw Data'!F2276, 'Raw Data'!O2276&gt;'Raw Data'!P2276, 'Raw Data'!O2276-'Raw Data'!P2276&gt;3), 'Raw Data'!I2276, 0)</f>
        <v/>
      </c>
      <c r="C2283">
        <f>IF(AND('Raw Data'!F2276&lt;'Raw Data'!C2276, 'Raw Data'!P2276&gt;'Raw Data'!O2276, 'Raw Data'!P2276-'Raw Data'!O2276&lt;4), 'Raw Data'!H2276, 0)</f>
        <v/>
      </c>
      <c r="D2283">
        <f>IF(AND('Raw Data'!C2276&lt;'Raw Data'!F2276, 'Raw Data'!O2276&gt;'Raw Data'!P2276, 'Raw Data'!O2276-'Raw Data'!P2276&lt;4), 'Raw Data'!G2276, 0)</f>
        <v/>
      </c>
      <c r="E2283">
        <f>IF(ISBLANK('Raw Data'!J2276), 0, IF(AND(4=MATCH(LARGE('Raw Data'!G2276:J2276, 4), 'Raw Data'!G2276:J2276, 0), 'Raw Data'!P2276-'Raw Data'!O2276&gt;3), 'Raw Data'!J2276, 0))</f>
        <v/>
      </c>
      <c r="F2283">
        <f>IF(ISBLANK('Raw Data'!J2276), 0, IF(AND(3=MATCH(LARGE('Raw Data'!G2276:J2276, 4), 'Raw Data'!G2276:J2276, 0), 'Raw Data'!O2276-'Raw Data'!P2276&gt;3), 'Raw Data'!I2276, 0))</f>
        <v/>
      </c>
      <c r="G2283">
        <f>IF(ISBLANK('Raw Data'!J2276), 0, IF(AND(2=MATCH(LARGE('Raw Data'!G2276:J2276, 4), 'Raw Data'!G2276:J2276, 0), AND('Raw Data'!P2276-'Raw Data'!O2276&lt;4, 'Raw Data'!P2276-'Raw Data'!O2276&gt;0)), 'Raw Data'!H2276, 0))</f>
        <v/>
      </c>
      <c r="H2283">
        <f>IF(ISBLANK('Raw Data'!J2276), 0, IF(AND(1=MATCH(LARGE('Raw Data'!G2276:J2276, 4), 'Raw Data'!G2276:J2276, 0), AND('Raw Data'!O2276-'Raw Data'!P2276&lt;4, 'Raw Data'!O2276-'Raw Data'!P2276&gt;0)), 'Raw Data'!G2276, 0))</f>
        <v/>
      </c>
      <c r="I2283">
        <f>IF(ISBLANK('Raw Data'!J2276), 0, IF(AND(4=MATCH(LARGE('Raw Data'!G2276:J2276, 3), 'Raw Data'!G2276:J2276, 0), 'Raw Data'!P2276-'Raw Data'!O2276&gt;3), 'Raw Data'!J2276, 0))</f>
        <v/>
      </c>
      <c r="J2283">
        <f>IF(ISBLANK('Raw Data'!J2276), 0, IF(AND(3=MATCH(LARGE('Raw Data'!G2276:J2276, 3), 'Raw Data'!G2276:J2276, 0), 'Raw Data'!O2276-'Raw Data'!P2276&gt;3), 'Raw Data'!I2276, 0))</f>
        <v/>
      </c>
      <c r="K2283">
        <f>IF(ISBLANK('Raw Data'!J2276), 0, IF(AND(2=MATCH(LARGE('Raw Data'!G2276:J2276, 3), 'Raw Data'!G2276:J2276, 0), AND('Raw Data'!P2276-'Raw Data'!O2276&lt;4, 'Raw Data'!P2276-'Raw Data'!O2276&gt;0)), 'Raw Data'!H2276, 0))</f>
        <v/>
      </c>
      <c r="L2283">
        <f>IF(ISBLANK('Raw Data'!J2276), 0, IF(AND(1=MATCH(LARGE('Raw Data'!G2276:J2276, 3), 'Raw Data'!G2276:J2276, 0), AND('Raw Data'!O2276-'Raw Data'!P2276&lt;4, 'Raw Data'!O2276-'Raw Data'!P2276&gt;0)), 'Raw Data'!G2276, 0))</f>
        <v/>
      </c>
      <c r="M2283">
        <f>IF(ISBLANK('Raw Data'!J2276), 0, IF(AND(4=MATCH(LARGE('Raw Data'!G2276:J2276, 2), 'Raw Data'!G2276:J2276, 0), 'Raw Data'!P2276-'Raw Data'!O2276&gt;3), 'Raw Data'!J2276, 0))</f>
        <v/>
      </c>
      <c r="N2283">
        <f>IF(ISBLANK('Raw Data'!J2276), 0, IF(AND(3=MATCH(LARGE('Raw Data'!G2276:J2276, 2), 'Raw Data'!G2276:J2276, 0), 'Raw Data'!O2276-'Raw Data'!P2276&gt;3), 'Raw Data'!I2276, 0))</f>
        <v/>
      </c>
      <c r="O2283">
        <f>IF(ISBLANK('Raw Data'!J2276), 0, IF(AND(2=MATCH(LARGE('Raw Data'!G2276:J2276, 2), 'Raw Data'!G2276:J2276, 0), AND('Raw Data'!P2276-'Raw Data'!O2276&lt;4, 'Raw Data'!P2276-'Raw Data'!O2276&gt;0)), 'Raw Data'!H2276, 0))</f>
        <v/>
      </c>
      <c r="P2283">
        <f>IF(ISBLANK('Raw Data'!J2276), 0, IF(AND(1=MATCH(LARGE('Raw Data'!G2276:J2276, 2), 'Raw Data'!G2276:J2276, 0), AND('Raw Data'!O2276-'Raw Data'!P2276&lt;4, 'Raw Data'!O2276-'Raw Data'!P2276&gt;0)), 'Raw Data'!G2276, 0))</f>
        <v/>
      </c>
      <c r="Q2283">
        <f>IF(ISBLANK('Raw Data'!J2276), 0, IF(AND(4=MATCH(LARGE('Raw Data'!G2276:J2276, 1), 'Raw Data'!G2276:J2276, 0), 'Raw Data'!P2276-'Raw Data'!O2276&gt;3), 'Raw Data'!J2276, 0))</f>
        <v/>
      </c>
      <c r="R2283">
        <f>IF(ISBLANK('Raw Data'!J2276), 0, IF(AND(3=MATCH(LARGE('Raw Data'!G2276:J2276, 1), 'Raw Data'!G2276:J2276, 0), 'Raw Data'!O2276-'Raw Data'!P2276&gt;3), 'Raw Data'!I2276, 0))</f>
        <v/>
      </c>
      <c r="S2283">
        <f>IF(AND('Raw Data'!P2276-'Raw Data'!O2276&gt;4, 'Raw Data'!F2276&lt;'Raw Data'!C2276), 'Raw Data'!J2276, 0)</f>
        <v/>
      </c>
      <c r="T2283">
        <f>IF(AND('Raw Data'!O2276-'Raw Data'!P2276&gt;4, 'Raw Data'!F2276&gt;'Raw Data'!C2276), 'Raw Data'!I2276, 0)</f>
        <v/>
      </c>
      <c r="U2283">
        <f>IF(AND('Raw Data'!P2276-'Raw Data'!O2276&lt;3, 'Raw Data'!P2276&gt;'Raw Data'!O2276, 'Raw Data'!F2276&lt;'Raw Data'!C2276), 'Raw Data'!H2276, 0)</f>
        <v/>
      </c>
      <c r="V2283">
        <f>IF(AND('Raw Data'!P2276-'Raw Data'!O2276&lt;3, 'Raw Data'!P2276&gt;'Raw Data'!O2276, 'Raw Data'!F2276&gt;'Raw Data'!C2276), 'Raw Data'!G2276, 0)</f>
        <v/>
      </c>
    </row>
    <row r="2284">
      <c r="A2284">
        <f>IF(AND('Raw Data'!F2277&lt;'Raw Data'!C2277, 'Raw Data'!P2277&gt;'Raw Data'!O2277, 'Raw Data'!P2277-'Raw Data'!O2277&gt;3), 'Raw Data'!J2277, 0)</f>
        <v/>
      </c>
      <c r="B2284">
        <f>IF(AND('Raw Data'!C2277&lt;'Raw Data'!F2277, 'Raw Data'!O2277&gt;'Raw Data'!P2277, 'Raw Data'!O2277-'Raw Data'!P2277&gt;3), 'Raw Data'!I2277, 0)</f>
        <v/>
      </c>
      <c r="C2284">
        <f>IF(AND('Raw Data'!F2277&lt;'Raw Data'!C2277, 'Raw Data'!P2277&gt;'Raw Data'!O2277, 'Raw Data'!P2277-'Raw Data'!O2277&lt;4), 'Raw Data'!H2277, 0)</f>
        <v/>
      </c>
      <c r="D2284">
        <f>IF(AND('Raw Data'!C2277&lt;'Raw Data'!F2277, 'Raw Data'!O2277&gt;'Raw Data'!P2277, 'Raw Data'!O2277-'Raw Data'!P2277&lt;4), 'Raw Data'!G2277, 0)</f>
        <v/>
      </c>
      <c r="E2284">
        <f>IF(ISBLANK('Raw Data'!J2277), 0, IF(AND(4=MATCH(LARGE('Raw Data'!G2277:J2277, 4), 'Raw Data'!G2277:J2277, 0), 'Raw Data'!P2277-'Raw Data'!O2277&gt;3), 'Raw Data'!J2277, 0))</f>
        <v/>
      </c>
      <c r="F2284">
        <f>IF(ISBLANK('Raw Data'!J2277), 0, IF(AND(3=MATCH(LARGE('Raw Data'!G2277:J2277, 4), 'Raw Data'!G2277:J2277, 0), 'Raw Data'!O2277-'Raw Data'!P2277&gt;3), 'Raw Data'!I2277, 0))</f>
        <v/>
      </c>
      <c r="G2284">
        <f>IF(ISBLANK('Raw Data'!J2277), 0, IF(AND(2=MATCH(LARGE('Raw Data'!G2277:J2277, 4), 'Raw Data'!G2277:J2277, 0), AND('Raw Data'!P2277-'Raw Data'!O2277&lt;4, 'Raw Data'!P2277-'Raw Data'!O2277&gt;0)), 'Raw Data'!H2277, 0))</f>
        <v/>
      </c>
      <c r="H2284">
        <f>IF(ISBLANK('Raw Data'!J2277), 0, IF(AND(1=MATCH(LARGE('Raw Data'!G2277:J2277, 4), 'Raw Data'!G2277:J2277, 0), AND('Raw Data'!O2277-'Raw Data'!P2277&lt;4, 'Raw Data'!O2277-'Raw Data'!P2277&gt;0)), 'Raw Data'!G2277, 0))</f>
        <v/>
      </c>
      <c r="I2284">
        <f>IF(ISBLANK('Raw Data'!J2277), 0, IF(AND(4=MATCH(LARGE('Raw Data'!G2277:J2277, 3), 'Raw Data'!G2277:J2277, 0), 'Raw Data'!P2277-'Raw Data'!O2277&gt;3), 'Raw Data'!J2277, 0))</f>
        <v/>
      </c>
      <c r="J2284">
        <f>IF(ISBLANK('Raw Data'!J2277), 0, IF(AND(3=MATCH(LARGE('Raw Data'!G2277:J2277, 3), 'Raw Data'!G2277:J2277, 0), 'Raw Data'!O2277-'Raw Data'!P2277&gt;3), 'Raw Data'!I2277, 0))</f>
        <v/>
      </c>
      <c r="K2284">
        <f>IF(ISBLANK('Raw Data'!J2277), 0, IF(AND(2=MATCH(LARGE('Raw Data'!G2277:J2277, 3), 'Raw Data'!G2277:J2277, 0), AND('Raw Data'!P2277-'Raw Data'!O2277&lt;4, 'Raw Data'!P2277-'Raw Data'!O2277&gt;0)), 'Raw Data'!H2277, 0))</f>
        <v/>
      </c>
      <c r="L2284">
        <f>IF(ISBLANK('Raw Data'!J2277), 0, IF(AND(1=MATCH(LARGE('Raw Data'!G2277:J2277, 3), 'Raw Data'!G2277:J2277, 0), AND('Raw Data'!O2277-'Raw Data'!P2277&lt;4, 'Raw Data'!O2277-'Raw Data'!P2277&gt;0)), 'Raw Data'!G2277, 0))</f>
        <v/>
      </c>
      <c r="M2284">
        <f>IF(ISBLANK('Raw Data'!J2277), 0, IF(AND(4=MATCH(LARGE('Raw Data'!G2277:J2277, 2), 'Raw Data'!G2277:J2277, 0), 'Raw Data'!P2277-'Raw Data'!O2277&gt;3), 'Raw Data'!J2277, 0))</f>
        <v/>
      </c>
      <c r="N2284">
        <f>IF(ISBLANK('Raw Data'!J2277), 0, IF(AND(3=MATCH(LARGE('Raw Data'!G2277:J2277, 2), 'Raw Data'!G2277:J2277, 0), 'Raw Data'!O2277-'Raw Data'!P2277&gt;3), 'Raw Data'!I2277, 0))</f>
        <v/>
      </c>
      <c r="O2284">
        <f>IF(ISBLANK('Raw Data'!J2277), 0, IF(AND(2=MATCH(LARGE('Raw Data'!G2277:J2277, 2), 'Raw Data'!G2277:J2277, 0), AND('Raw Data'!P2277-'Raw Data'!O2277&lt;4, 'Raw Data'!P2277-'Raw Data'!O2277&gt;0)), 'Raw Data'!H2277, 0))</f>
        <v/>
      </c>
      <c r="P2284">
        <f>IF(ISBLANK('Raw Data'!J2277), 0, IF(AND(1=MATCH(LARGE('Raw Data'!G2277:J2277, 2), 'Raw Data'!G2277:J2277, 0), AND('Raw Data'!O2277-'Raw Data'!P2277&lt;4, 'Raw Data'!O2277-'Raw Data'!P2277&gt;0)), 'Raw Data'!G2277, 0))</f>
        <v/>
      </c>
      <c r="Q2284">
        <f>IF(ISBLANK('Raw Data'!J2277), 0, IF(AND(4=MATCH(LARGE('Raw Data'!G2277:J2277, 1), 'Raw Data'!G2277:J2277, 0), 'Raw Data'!P2277-'Raw Data'!O2277&gt;3), 'Raw Data'!J2277, 0))</f>
        <v/>
      </c>
      <c r="R2284">
        <f>IF(ISBLANK('Raw Data'!J2277), 0, IF(AND(3=MATCH(LARGE('Raw Data'!G2277:J2277, 1), 'Raw Data'!G2277:J2277, 0), 'Raw Data'!O2277-'Raw Data'!P2277&gt;3), 'Raw Data'!I2277, 0))</f>
        <v/>
      </c>
      <c r="S2284">
        <f>IF(AND('Raw Data'!P2277-'Raw Data'!O2277&gt;4, 'Raw Data'!F2277&lt;'Raw Data'!C2277), 'Raw Data'!J2277, 0)</f>
        <v/>
      </c>
      <c r="T2284">
        <f>IF(AND('Raw Data'!O2277-'Raw Data'!P2277&gt;4, 'Raw Data'!F2277&gt;'Raw Data'!C2277), 'Raw Data'!I2277, 0)</f>
        <v/>
      </c>
      <c r="U2284">
        <f>IF(AND('Raw Data'!P2277-'Raw Data'!O2277&lt;3, 'Raw Data'!P2277&gt;'Raw Data'!O2277, 'Raw Data'!F2277&lt;'Raw Data'!C2277), 'Raw Data'!H2277, 0)</f>
        <v/>
      </c>
      <c r="V2284">
        <f>IF(AND('Raw Data'!P2277-'Raw Data'!O2277&lt;3, 'Raw Data'!P2277&gt;'Raw Data'!O2277, 'Raw Data'!F2277&gt;'Raw Data'!C2277), 'Raw Data'!G2277, 0)</f>
        <v/>
      </c>
    </row>
    <row r="2285">
      <c r="A2285">
        <f>IF(AND('Raw Data'!F2278&lt;'Raw Data'!C2278, 'Raw Data'!P2278&gt;'Raw Data'!O2278, 'Raw Data'!P2278-'Raw Data'!O2278&gt;3), 'Raw Data'!J2278, 0)</f>
        <v/>
      </c>
      <c r="B2285">
        <f>IF(AND('Raw Data'!C2278&lt;'Raw Data'!F2278, 'Raw Data'!O2278&gt;'Raw Data'!P2278, 'Raw Data'!O2278-'Raw Data'!P2278&gt;3), 'Raw Data'!I2278, 0)</f>
        <v/>
      </c>
      <c r="C2285">
        <f>IF(AND('Raw Data'!F2278&lt;'Raw Data'!C2278, 'Raw Data'!P2278&gt;'Raw Data'!O2278, 'Raw Data'!P2278-'Raw Data'!O2278&lt;4), 'Raw Data'!H2278, 0)</f>
        <v/>
      </c>
      <c r="D2285">
        <f>IF(AND('Raw Data'!C2278&lt;'Raw Data'!F2278, 'Raw Data'!O2278&gt;'Raw Data'!P2278, 'Raw Data'!O2278-'Raw Data'!P2278&lt;4), 'Raw Data'!G2278, 0)</f>
        <v/>
      </c>
      <c r="E2285">
        <f>IF(ISBLANK('Raw Data'!J2278), 0, IF(AND(4=MATCH(LARGE('Raw Data'!G2278:J2278, 4), 'Raw Data'!G2278:J2278, 0), 'Raw Data'!P2278-'Raw Data'!O2278&gt;3), 'Raw Data'!J2278, 0))</f>
        <v/>
      </c>
      <c r="F2285">
        <f>IF(ISBLANK('Raw Data'!J2278), 0, IF(AND(3=MATCH(LARGE('Raw Data'!G2278:J2278, 4), 'Raw Data'!G2278:J2278, 0), 'Raw Data'!O2278-'Raw Data'!P2278&gt;3), 'Raw Data'!I2278, 0))</f>
        <v/>
      </c>
      <c r="G2285">
        <f>IF(ISBLANK('Raw Data'!J2278), 0, IF(AND(2=MATCH(LARGE('Raw Data'!G2278:J2278, 4), 'Raw Data'!G2278:J2278, 0), AND('Raw Data'!P2278-'Raw Data'!O2278&lt;4, 'Raw Data'!P2278-'Raw Data'!O2278&gt;0)), 'Raw Data'!H2278, 0))</f>
        <v/>
      </c>
      <c r="H2285">
        <f>IF(ISBLANK('Raw Data'!J2278), 0, IF(AND(1=MATCH(LARGE('Raw Data'!G2278:J2278, 4), 'Raw Data'!G2278:J2278, 0), AND('Raw Data'!O2278-'Raw Data'!P2278&lt;4, 'Raw Data'!O2278-'Raw Data'!P2278&gt;0)), 'Raw Data'!G2278, 0))</f>
        <v/>
      </c>
      <c r="I2285">
        <f>IF(ISBLANK('Raw Data'!J2278), 0, IF(AND(4=MATCH(LARGE('Raw Data'!G2278:J2278, 3), 'Raw Data'!G2278:J2278, 0), 'Raw Data'!P2278-'Raw Data'!O2278&gt;3), 'Raw Data'!J2278, 0))</f>
        <v/>
      </c>
      <c r="J2285">
        <f>IF(ISBLANK('Raw Data'!J2278), 0, IF(AND(3=MATCH(LARGE('Raw Data'!G2278:J2278, 3), 'Raw Data'!G2278:J2278, 0), 'Raw Data'!O2278-'Raw Data'!P2278&gt;3), 'Raw Data'!I2278, 0))</f>
        <v/>
      </c>
      <c r="K2285">
        <f>IF(ISBLANK('Raw Data'!J2278), 0, IF(AND(2=MATCH(LARGE('Raw Data'!G2278:J2278, 3), 'Raw Data'!G2278:J2278, 0), AND('Raw Data'!P2278-'Raw Data'!O2278&lt;4, 'Raw Data'!P2278-'Raw Data'!O2278&gt;0)), 'Raw Data'!H2278, 0))</f>
        <v/>
      </c>
      <c r="L2285">
        <f>IF(ISBLANK('Raw Data'!J2278), 0, IF(AND(1=MATCH(LARGE('Raw Data'!G2278:J2278, 3), 'Raw Data'!G2278:J2278, 0), AND('Raw Data'!O2278-'Raw Data'!P2278&lt;4, 'Raw Data'!O2278-'Raw Data'!P2278&gt;0)), 'Raw Data'!G2278, 0))</f>
        <v/>
      </c>
      <c r="M2285">
        <f>IF(ISBLANK('Raw Data'!J2278), 0, IF(AND(4=MATCH(LARGE('Raw Data'!G2278:J2278, 2), 'Raw Data'!G2278:J2278, 0), 'Raw Data'!P2278-'Raw Data'!O2278&gt;3), 'Raw Data'!J2278, 0))</f>
        <v/>
      </c>
      <c r="N2285">
        <f>IF(ISBLANK('Raw Data'!J2278), 0, IF(AND(3=MATCH(LARGE('Raw Data'!G2278:J2278, 2), 'Raw Data'!G2278:J2278, 0), 'Raw Data'!O2278-'Raw Data'!P2278&gt;3), 'Raw Data'!I2278, 0))</f>
        <v/>
      </c>
      <c r="O2285">
        <f>IF(ISBLANK('Raw Data'!J2278), 0, IF(AND(2=MATCH(LARGE('Raw Data'!G2278:J2278, 2), 'Raw Data'!G2278:J2278, 0), AND('Raw Data'!P2278-'Raw Data'!O2278&lt;4, 'Raw Data'!P2278-'Raw Data'!O2278&gt;0)), 'Raw Data'!H2278, 0))</f>
        <v/>
      </c>
      <c r="P2285">
        <f>IF(ISBLANK('Raw Data'!J2278), 0, IF(AND(1=MATCH(LARGE('Raw Data'!G2278:J2278, 2), 'Raw Data'!G2278:J2278, 0), AND('Raw Data'!O2278-'Raw Data'!P2278&lt;4, 'Raw Data'!O2278-'Raw Data'!P2278&gt;0)), 'Raw Data'!G2278, 0))</f>
        <v/>
      </c>
      <c r="Q2285">
        <f>IF(ISBLANK('Raw Data'!J2278), 0, IF(AND(4=MATCH(LARGE('Raw Data'!G2278:J2278, 1), 'Raw Data'!G2278:J2278, 0), 'Raw Data'!P2278-'Raw Data'!O2278&gt;3), 'Raw Data'!J2278, 0))</f>
        <v/>
      </c>
      <c r="R2285">
        <f>IF(ISBLANK('Raw Data'!J2278), 0, IF(AND(3=MATCH(LARGE('Raw Data'!G2278:J2278, 1), 'Raw Data'!G2278:J2278, 0), 'Raw Data'!O2278-'Raw Data'!P2278&gt;3), 'Raw Data'!I2278, 0))</f>
        <v/>
      </c>
      <c r="S2285">
        <f>IF(AND('Raw Data'!P2278-'Raw Data'!O2278&gt;4, 'Raw Data'!F2278&lt;'Raw Data'!C2278), 'Raw Data'!J2278, 0)</f>
        <v/>
      </c>
      <c r="T2285">
        <f>IF(AND('Raw Data'!O2278-'Raw Data'!P2278&gt;4, 'Raw Data'!F2278&gt;'Raw Data'!C2278), 'Raw Data'!I2278, 0)</f>
        <v/>
      </c>
      <c r="U2285">
        <f>IF(AND('Raw Data'!P2278-'Raw Data'!O2278&lt;3, 'Raw Data'!P2278&gt;'Raw Data'!O2278, 'Raw Data'!F2278&lt;'Raw Data'!C2278), 'Raw Data'!H2278, 0)</f>
        <v/>
      </c>
      <c r="V2285">
        <f>IF(AND('Raw Data'!P2278-'Raw Data'!O2278&lt;3, 'Raw Data'!P2278&gt;'Raw Data'!O2278, 'Raw Data'!F2278&gt;'Raw Data'!C2278), 'Raw Data'!G2278, 0)</f>
        <v/>
      </c>
    </row>
    <row r="2286">
      <c r="A2286">
        <f>IF(AND('Raw Data'!F2279&lt;'Raw Data'!C2279, 'Raw Data'!P2279&gt;'Raw Data'!O2279, 'Raw Data'!P2279-'Raw Data'!O2279&gt;3), 'Raw Data'!J2279, 0)</f>
        <v/>
      </c>
      <c r="B2286">
        <f>IF(AND('Raw Data'!C2279&lt;'Raw Data'!F2279, 'Raw Data'!O2279&gt;'Raw Data'!P2279, 'Raw Data'!O2279-'Raw Data'!P2279&gt;3), 'Raw Data'!I2279, 0)</f>
        <v/>
      </c>
      <c r="C2286">
        <f>IF(AND('Raw Data'!F2279&lt;'Raw Data'!C2279, 'Raw Data'!P2279&gt;'Raw Data'!O2279, 'Raw Data'!P2279-'Raw Data'!O2279&lt;4), 'Raw Data'!H2279, 0)</f>
        <v/>
      </c>
      <c r="D2286">
        <f>IF(AND('Raw Data'!C2279&lt;'Raw Data'!F2279, 'Raw Data'!O2279&gt;'Raw Data'!P2279, 'Raw Data'!O2279-'Raw Data'!P2279&lt;4), 'Raw Data'!G2279, 0)</f>
        <v/>
      </c>
      <c r="E2286">
        <f>IF(ISBLANK('Raw Data'!J2279), 0, IF(AND(4=MATCH(LARGE('Raw Data'!G2279:J2279, 4), 'Raw Data'!G2279:J2279, 0), 'Raw Data'!P2279-'Raw Data'!O2279&gt;3), 'Raw Data'!J2279, 0))</f>
        <v/>
      </c>
      <c r="F2286">
        <f>IF(ISBLANK('Raw Data'!J2279), 0, IF(AND(3=MATCH(LARGE('Raw Data'!G2279:J2279, 4), 'Raw Data'!G2279:J2279, 0), 'Raw Data'!O2279-'Raw Data'!P2279&gt;3), 'Raw Data'!I2279, 0))</f>
        <v/>
      </c>
      <c r="G2286">
        <f>IF(ISBLANK('Raw Data'!J2279), 0, IF(AND(2=MATCH(LARGE('Raw Data'!G2279:J2279, 4), 'Raw Data'!G2279:J2279, 0), AND('Raw Data'!P2279-'Raw Data'!O2279&lt;4, 'Raw Data'!P2279-'Raw Data'!O2279&gt;0)), 'Raw Data'!H2279, 0))</f>
        <v/>
      </c>
      <c r="H2286">
        <f>IF(ISBLANK('Raw Data'!J2279), 0, IF(AND(1=MATCH(LARGE('Raw Data'!G2279:J2279, 4), 'Raw Data'!G2279:J2279, 0), AND('Raw Data'!O2279-'Raw Data'!P2279&lt;4, 'Raw Data'!O2279-'Raw Data'!P2279&gt;0)), 'Raw Data'!G2279, 0))</f>
        <v/>
      </c>
      <c r="I2286">
        <f>IF(ISBLANK('Raw Data'!J2279), 0, IF(AND(4=MATCH(LARGE('Raw Data'!G2279:J2279, 3), 'Raw Data'!G2279:J2279, 0), 'Raw Data'!P2279-'Raw Data'!O2279&gt;3), 'Raw Data'!J2279, 0))</f>
        <v/>
      </c>
      <c r="J2286">
        <f>IF(ISBLANK('Raw Data'!J2279), 0, IF(AND(3=MATCH(LARGE('Raw Data'!G2279:J2279, 3), 'Raw Data'!G2279:J2279, 0), 'Raw Data'!O2279-'Raw Data'!P2279&gt;3), 'Raw Data'!I2279, 0))</f>
        <v/>
      </c>
      <c r="K2286">
        <f>IF(ISBLANK('Raw Data'!J2279), 0, IF(AND(2=MATCH(LARGE('Raw Data'!G2279:J2279, 3), 'Raw Data'!G2279:J2279, 0), AND('Raw Data'!P2279-'Raw Data'!O2279&lt;4, 'Raw Data'!P2279-'Raw Data'!O2279&gt;0)), 'Raw Data'!H2279, 0))</f>
        <v/>
      </c>
      <c r="L2286">
        <f>IF(ISBLANK('Raw Data'!J2279), 0, IF(AND(1=MATCH(LARGE('Raw Data'!G2279:J2279, 3), 'Raw Data'!G2279:J2279, 0), AND('Raw Data'!O2279-'Raw Data'!P2279&lt;4, 'Raw Data'!O2279-'Raw Data'!P2279&gt;0)), 'Raw Data'!G2279, 0))</f>
        <v/>
      </c>
      <c r="M2286">
        <f>IF(ISBLANK('Raw Data'!J2279), 0, IF(AND(4=MATCH(LARGE('Raw Data'!G2279:J2279, 2), 'Raw Data'!G2279:J2279, 0), 'Raw Data'!P2279-'Raw Data'!O2279&gt;3), 'Raw Data'!J2279, 0))</f>
        <v/>
      </c>
      <c r="N2286">
        <f>IF(ISBLANK('Raw Data'!J2279), 0, IF(AND(3=MATCH(LARGE('Raw Data'!G2279:J2279, 2), 'Raw Data'!G2279:J2279, 0), 'Raw Data'!O2279-'Raw Data'!P2279&gt;3), 'Raw Data'!I2279, 0))</f>
        <v/>
      </c>
      <c r="O2286">
        <f>IF(ISBLANK('Raw Data'!J2279), 0, IF(AND(2=MATCH(LARGE('Raw Data'!G2279:J2279, 2), 'Raw Data'!G2279:J2279, 0), AND('Raw Data'!P2279-'Raw Data'!O2279&lt;4, 'Raw Data'!P2279-'Raw Data'!O2279&gt;0)), 'Raw Data'!H2279, 0))</f>
        <v/>
      </c>
      <c r="P2286">
        <f>IF(ISBLANK('Raw Data'!J2279), 0, IF(AND(1=MATCH(LARGE('Raw Data'!G2279:J2279, 2), 'Raw Data'!G2279:J2279, 0), AND('Raw Data'!O2279-'Raw Data'!P2279&lt;4, 'Raw Data'!O2279-'Raw Data'!P2279&gt;0)), 'Raw Data'!G2279, 0))</f>
        <v/>
      </c>
      <c r="Q2286">
        <f>IF(ISBLANK('Raw Data'!J2279), 0, IF(AND(4=MATCH(LARGE('Raw Data'!G2279:J2279, 1), 'Raw Data'!G2279:J2279, 0), 'Raw Data'!P2279-'Raw Data'!O2279&gt;3), 'Raw Data'!J2279, 0))</f>
        <v/>
      </c>
      <c r="R2286">
        <f>IF(ISBLANK('Raw Data'!J2279), 0, IF(AND(3=MATCH(LARGE('Raw Data'!G2279:J2279, 1), 'Raw Data'!G2279:J2279, 0), 'Raw Data'!O2279-'Raw Data'!P2279&gt;3), 'Raw Data'!I2279, 0))</f>
        <v/>
      </c>
      <c r="S2286">
        <f>IF(AND('Raw Data'!P2279-'Raw Data'!O2279&gt;4, 'Raw Data'!F2279&lt;'Raw Data'!C2279), 'Raw Data'!J2279, 0)</f>
        <v/>
      </c>
      <c r="T2286">
        <f>IF(AND('Raw Data'!O2279-'Raw Data'!P2279&gt;4, 'Raw Data'!F2279&gt;'Raw Data'!C2279), 'Raw Data'!I2279, 0)</f>
        <v/>
      </c>
      <c r="U2286">
        <f>IF(AND('Raw Data'!P2279-'Raw Data'!O2279&lt;3, 'Raw Data'!P2279&gt;'Raw Data'!O2279, 'Raw Data'!F2279&lt;'Raw Data'!C2279), 'Raw Data'!H2279, 0)</f>
        <v/>
      </c>
      <c r="V2286">
        <f>IF(AND('Raw Data'!P2279-'Raw Data'!O2279&lt;3, 'Raw Data'!P2279&gt;'Raw Data'!O2279, 'Raw Data'!F2279&gt;'Raw Data'!C2279), 'Raw Data'!G2279, 0)</f>
        <v/>
      </c>
    </row>
    <row r="2287">
      <c r="A2287">
        <f>IF(AND('Raw Data'!F2280&lt;'Raw Data'!C2280, 'Raw Data'!P2280&gt;'Raw Data'!O2280, 'Raw Data'!P2280-'Raw Data'!O2280&gt;3), 'Raw Data'!J2280, 0)</f>
        <v/>
      </c>
      <c r="B2287">
        <f>IF(AND('Raw Data'!C2280&lt;'Raw Data'!F2280, 'Raw Data'!O2280&gt;'Raw Data'!P2280, 'Raw Data'!O2280-'Raw Data'!P2280&gt;3), 'Raw Data'!I2280, 0)</f>
        <v/>
      </c>
      <c r="C2287">
        <f>IF(AND('Raw Data'!F2280&lt;'Raw Data'!C2280, 'Raw Data'!P2280&gt;'Raw Data'!O2280, 'Raw Data'!P2280-'Raw Data'!O2280&lt;4), 'Raw Data'!H2280, 0)</f>
        <v/>
      </c>
      <c r="D2287">
        <f>IF(AND('Raw Data'!C2280&lt;'Raw Data'!F2280, 'Raw Data'!O2280&gt;'Raw Data'!P2280, 'Raw Data'!O2280-'Raw Data'!P2280&lt;4), 'Raw Data'!G2280, 0)</f>
        <v/>
      </c>
      <c r="E2287">
        <f>IF(ISBLANK('Raw Data'!J2280), 0, IF(AND(4=MATCH(LARGE('Raw Data'!G2280:J2280, 4), 'Raw Data'!G2280:J2280, 0), 'Raw Data'!P2280-'Raw Data'!O2280&gt;3), 'Raw Data'!J2280, 0))</f>
        <v/>
      </c>
      <c r="F2287">
        <f>IF(ISBLANK('Raw Data'!J2280), 0, IF(AND(3=MATCH(LARGE('Raw Data'!G2280:J2280, 4), 'Raw Data'!G2280:J2280, 0), 'Raw Data'!O2280-'Raw Data'!P2280&gt;3), 'Raw Data'!I2280, 0))</f>
        <v/>
      </c>
      <c r="G2287">
        <f>IF(ISBLANK('Raw Data'!J2280), 0, IF(AND(2=MATCH(LARGE('Raw Data'!G2280:J2280, 4), 'Raw Data'!G2280:J2280, 0), AND('Raw Data'!P2280-'Raw Data'!O2280&lt;4, 'Raw Data'!P2280-'Raw Data'!O2280&gt;0)), 'Raw Data'!H2280, 0))</f>
        <v/>
      </c>
      <c r="H2287">
        <f>IF(ISBLANK('Raw Data'!J2280), 0, IF(AND(1=MATCH(LARGE('Raw Data'!G2280:J2280, 4), 'Raw Data'!G2280:J2280, 0), AND('Raw Data'!O2280-'Raw Data'!P2280&lt;4, 'Raw Data'!O2280-'Raw Data'!P2280&gt;0)), 'Raw Data'!G2280, 0))</f>
        <v/>
      </c>
      <c r="I2287">
        <f>IF(ISBLANK('Raw Data'!J2280), 0, IF(AND(4=MATCH(LARGE('Raw Data'!G2280:J2280, 3), 'Raw Data'!G2280:J2280, 0), 'Raw Data'!P2280-'Raw Data'!O2280&gt;3), 'Raw Data'!J2280, 0))</f>
        <v/>
      </c>
      <c r="J2287">
        <f>IF(ISBLANK('Raw Data'!J2280), 0, IF(AND(3=MATCH(LARGE('Raw Data'!G2280:J2280, 3), 'Raw Data'!G2280:J2280, 0), 'Raw Data'!O2280-'Raw Data'!P2280&gt;3), 'Raw Data'!I2280, 0))</f>
        <v/>
      </c>
      <c r="K2287">
        <f>IF(ISBLANK('Raw Data'!J2280), 0, IF(AND(2=MATCH(LARGE('Raw Data'!G2280:J2280, 3), 'Raw Data'!G2280:J2280, 0), AND('Raw Data'!P2280-'Raw Data'!O2280&lt;4, 'Raw Data'!P2280-'Raw Data'!O2280&gt;0)), 'Raw Data'!H2280, 0))</f>
        <v/>
      </c>
      <c r="L2287">
        <f>IF(ISBLANK('Raw Data'!J2280), 0, IF(AND(1=MATCH(LARGE('Raw Data'!G2280:J2280, 3), 'Raw Data'!G2280:J2280, 0), AND('Raw Data'!O2280-'Raw Data'!P2280&lt;4, 'Raw Data'!O2280-'Raw Data'!P2280&gt;0)), 'Raw Data'!G2280, 0))</f>
        <v/>
      </c>
      <c r="M2287">
        <f>IF(ISBLANK('Raw Data'!J2280), 0, IF(AND(4=MATCH(LARGE('Raw Data'!G2280:J2280, 2), 'Raw Data'!G2280:J2280, 0), 'Raw Data'!P2280-'Raw Data'!O2280&gt;3), 'Raw Data'!J2280, 0))</f>
        <v/>
      </c>
      <c r="N2287">
        <f>IF(ISBLANK('Raw Data'!J2280), 0, IF(AND(3=MATCH(LARGE('Raw Data'!G2280:J2280, 2), 'Raw Data'!G2280:J2280, 0), 'Raw Data'!O2280-'Raw Data'!P2280&gt;3), 'Raw Data'!I2280, 0))</f>
        <v/>
      </c>
      <c r="O2287">
        <f>IF(ISBLANK('Raw Data'!J2280), 0, IF(AND(2=MATCH(LARGE('Raw Data'!G2280:J2280, 2), 'Raw Data'!G2280:J2280, 0), AND('Raw Data'!P2280-'Raw Data'!O2280&lt;4, 'Raw Data'!P2280-'Raw Data'!O2280&gt;0)), 'Raw Data'!H2280, 0))</f>
        <v/>
      </c>
      <c r="P2287">
        <f>IF(ISBLANK('Raw Data'!J2280), 0, IF(AND(1=MATCH(LARGE('Raw Data'!G2280:J2280, 2), 'Raw Data'!G2280:J2280, 0), AND('Raw Data'!O2280-'Raw Data'!P2280&lt;4, 'Raw Data'!O2280-'Raw Data'!P2280&gt;0)), 'Raw Data'!G2280, 0))</f>
        <v/>
      </c>
      <c r="Q2287">
        <f>IF(ISBLANK('Raw Data'!J2280), 0, IF(AND(4=MATCH(LARGE('Raw Data'!G2280:J2280, 1), 'Raw Data'!G2280:J2280, 0), 'Raw Data'!P2280-'Raw Data'!O2280&gt;3), 'Raw Data'!J2280, 0))</f>
        <v/>
      </c>
      <c r="R2287">
        <f>IF(ISBLANK('Raw Data'!J2280), 0, IF(AND(3=MATCH(LARGE('Raw Data'!G2280:J2280, 1), 'Raw Data'!G2280:J2280, 0), 'Raw Data'!O2280-'Raw Data'!P2280&gt;3), 'Raw Data'!I2280, 0))</f>
        <v/>
      </c>
      <c r="S2287">
        <f>IF(AND('Raw Data'!P2280-'Raw Data'!O2280&gt;4, 'Raw Data'!F2280&lt;'Raw Data'!C2280), 'Raw Data'!J2280, 0)</f>
        <v/>
      </c>
      <c r="T2287">
        <f>IF(AND('Raw Data'!O2280-'Raw Data'!P2280&gt;4, 'Raw Data'!F2280&gt;'Raw Data'!C2280), 'Raw Data'!I2280, 0)</f>
        <v/>
      </c>
      <c r="U2287">
        <f>IF(AND('Raw Data'!P2280-'Raw Data'!O2280&lt;3, 'Raw Data'!P2280&gt;'Raw Data'!O2280, 'Raw Data'!F2280&lt;'Raw Data'!C2280), 'Raw Data'!H2280, 0)</f>
        <v/>
      </c>
      <c r="V2287">
        <f>IF(AND('Raw Data'!P2280-'Raw Data'!O2280&lt;3, 'Raw Data'!P2280&gt;'Raw Data'!O2280, 'Raw Data'!F2280&gt;'Raw Data'!C2280), 'Raw Data'!G2280, 0)</f>
        <v/>
      </c>
    </row>
    <row r="2288">
      <c r="A2288">
        <f>IF(AND('Raw Data'!F2281&lt;'Raw Data'!C2281, 'Raw Data'!P2281&gt;'Raw Data'!O2281, 'Raw Data'!P2281-'Raw Data'!O2281&gt;3), 'Raw Data'!J2281, 0)</f>
        <v/>
      </c>
      <c r="B2288">
        <f>IF(AND('Raw Data'!C2281&lt;'Raw Data'!F2281, 'Raw Data'!O2281&gt;'Raw Data'!P2281, 'Raw Data'!O2281-'Raw Data'!P2281&gt;3), 'Raw Data'!I2281, 0)</f>
        <v/>
      </c>
      <c r="C2288">
        <f>IF(AND('Raw Data'!F2281&lt;'Raw Data'!C2281, 'Raw Data'!P2281&gt;'Raw Data'!O2281, 'Raw Data'!P2281-'Raw Data'!O2281&lt;4), 'Raw Data'!H2281, 0)</f>
        <v/>
      </c>
      <c r="D2288">
        <f>IF(AND('Raw Data'!C2281&lt;'Raw Data'!F2281, 'Raw Data'!O2281&gt;'Raw Data'!P2281, 'Raw Data'!O2281-'Raw Data'!P2281&lt;4), 'Raw Data'!G2281, 0)</f>
        <v/>
      </c>
      <c r="E2288">
        <f>IF(ISBLANK('Raw Data'!J2281), 0, IF(AND(4=MATCH(LARGE('Raw Data'!G2281:J2281, 4), 'Raw Data'!G2281:J2281, 0), 'Raw Data'!P2281-'Raw Data'!O2281&gt;3), 'Raw Data'!J2281, 0))</f>
        <v/>
      </c>
      <c r="F2288">
        <f>IF(ISBLANK('Raw Data'!J2281), 0, IF(AND(3=MATCH(LARGE('Raw Data'!G2281:J2281, 4), 'Raw Data'!G2281:J2281, 0), 'Raw Data'!O2281-'Raw Data'!P2281&gt;3), 'Raw Data'!I2281, 0))</f>
        <v/>
      </c>
      <c r="G2288">
        <f>IF(ISBLANK('Raw Data'!J2281), 0, IF(AND(2=MATCH(LARGE('Raw Data'!G2281:J2281, 4), 'Raw Data'!G2281:J2281, 0), AND('Raw Data'!P2281-'Raw Data'!O2281&lt;4, 'Raw Data'!P2281-'Raw Data'!O2281&gt;0)), 'Raw Data'!H2281, 0))</f>
        <v/>
      </c>
      <c r="H2288">
        <f>IF(ISBLANK('Raw Data'!J2281), 0, IF(AND(1=MATCH(LARGE('Raw Data'!G2281:J2281, 4), 'Raw Data'!G2281:J2281, 0), AND('Raw Data'!O2281-'Raw Data'!P2281&lt;4, 'Raw Data'!O2281-'Raw Data'!P2281&gt;0)), 'Raw Data'!G2281, 0))</f>
        <v/>
      </c>
      <c r="I2288">
        <f>IF(ISBLANK('Raw Data'!J2281), 0, IF(AND(4=MATCH(LARGE('Raw Data'!G2281:J2281, 3), 'Raw Data'!G2281:J2281, 0), 'Raw Data'!P2281-'Raw Data'!O2281&gt;3), 'Raw Data'!J2281, 0))</f>
        <v/>
      </c>
      <c r="J2288">
        <f>IF(ISBLANK('Raw Data'!J2281), 0, IF(AND(3=MATCH(LARGE('Raw Data'!G2281:J2281, 3), 'Raw Data'!G2281:J2281, 0), 'Raw Data'!O2281-'Raw Data'!P2281&gt;3), 'Raw Data'!I2281, 0))</f>
        <v/>
      </c>
      <c r="K2288">
        <f>IF(ISBLANK('Raw Data'!J2281), 0, IF(AND(2=MATCH(LARGE('Raw Data'!G2281:J2281, 3), 'Raw Data'!G2281:J2281, 0), AND('Raw Data'!P2281-'Raw Data'!O2281&lt;4, 'Raw Data'!P2281-'Raw Data'!O2281&gt;0)), 'Raw Data'!H2281, 0))</f>
        <v/>
      </c>
      <c r="L2288">
        <f>IF(ISBLANK('Raw Data'!J2281), 0, IF(AND(1=MATCH(LARGE('Raw Data'!G2281:J2281, 3), 'Raw Data'!G2281:J2281, 0), AND('Raw Data'!O2281-'Raw Data'!P2281&lt;4, 'Raw Data'!O2281-'Raw Data'!P2281&gt;0)), 'Raw Data'!G2281, 0))</f>
        <v/>
      </c>
      <c r="M2288">
        <f>IF(ISBLANK('Raw Data'!J2281), 0, IF(AND(4=MATCH(LARGE('Raw Data'!G2281:J2281, 2), 'Raw Data'!G2281:J2281, 0), 'Raw Data'!P2281-'Raw Data'!O2281&gt;3), 'Raw Data'!J2281, 0))</f>
        <v/>
      </c>
      <c r="N2288">
        <f>IF(ISBLANK('Raw Data'!J2281), 0, IF(AND(3=MATCH(LARGE('Raw Data'!G2281:J2281, 2), 'Raw Data'!G2281:J2281, 0), 'Raw Data'!O2281-'Raw Data'!P2281&gt;3), 'Raw Data'!I2281, 0))</f>
        <v/>
      </c>
      <c r="O2288">
        <f>IF(ISBLANK('Raw Data'!J2281), 0, IF(AND(2=MATCH(LARGE('Raw Data'!G2281:J2281, 2), 'Raw Data'!G2281:J2281, 0), AND('Raw Data'!P2281-'Raw Data'!O2281&lt;4, 'Raw Data'!P2281-'Raw Data'!O2281&gt;0)), 'Raw Data'!H2281, 0))</f>
        <v/>
      </c>
      <c r="P2288">
        <f>IF(ISBLANK('Raw Data'!J2281), 0, IF(AND(1=MATCH(LARGE('Raw Data'!G2281:J2281, 2), 'Raw Data'!G2281:J2281, 0), AND('Raw Data'!O2281-'Raw Data'!P2281&lt;4, 'Raw Data'!O2281-'Raw Data'!P2281&gt;0)), 'Raw Data'!G2281, 0))</f>
        <v/>
      </c>
      <c r="Q2288">
        <f>IF(ISBLANK('Raw Data'!J2281), 0, IF(AND(4=MATCH(LARGE('Raw Data'!G2281:J2281, 1), 'Raw Data'!G2281:J2281, 0), 'Raw Data'!P2281-'Raw Data'!O2281&gt;3), 'Raw Data'!J2281, 0))</f>
        <v/>
      </c>
      <c r="R2288">
        <f>IF(ISBLANK('Raw Data'!J2281), 0, IF(AND(3=MATCH(LARGE('Raw Data'!G2281:J2281, 1), 'Raw Data'!G2281:J2281, 0), 'Raw Data'!O2281-'Raw Data'!P2281&gt;3), 'Raw Data'!I2281, 0))</f>
        <v/>
      </c>
      <c r="S2288">
        <f>IF(AND('Raw Data'!P2281-'Raw Data'!O2281&gt;4, 'Raw Data'!F2281&lt;'Raw Data'!C2281), 'Raw Data'!J2281, 0)</f>
        <v/>
      </c>
      <c r="T2288">
        <f>IF(AND('Raw Data'!O2281-'Raw Data'!P2281&gt;4, 'Raw Data'!F2281&gt;'Raw Data'!C2281), 'Raw Data'!I2281, 0)</f>
        <v/>
      </c>
      <c r="U2288">
        <f>IF(AND('Raw Data'!P2281-'Raw Data'!O2281&lt;3, 'Raw Data'!P2281&gt;'Raw Data'!O2281, 'Raw Data'!F2281&lt;'Raw Data'!C2281), 'Raw Data'!H2281, 0)</f>
        <v/>
      </c>
      <c r="V2288">
        <f>IF(AND('Raw Data'!P2281-'Raw Data'!O2281&lt;3, 'Raw Data'!P2281&gt;'Raw Data'!O2281, 'Raw Data'!F2281&gt;'Raw Data'!C2281), 'Raw Data'!G2281, 0)</f>
        <v/>
      </c>
    </row>
    <row r="2289">
      <c r="A2289">
        <f>IF(AND('Raw Data'!F2282&lt;'Raw Data'!C2282, 'Raw Data'!P2282&gt;'Raw Data'!O2282, 'Raw Data'!P2282-'Raw Data'!O2282&gt;3), 'Raw Data'!J2282, 0)</f>
        <v/>
      </c>
      <c r="B2289">
        <f>IF(AND('Raw Data'!C2282&lt;'Raw Data'!F2282, 'Raw Data'!O2282&gt;'Raw Data'!P2282, 'Raw Data'!O2282-'Raw Data'!P2282&gt;3), 'Raw Data'!I2282, 0)</f>
        <v/>
      </c>
      <c r="C2289">
        <f>IF(AND('Raw Data'!F2282&lt;'Raw Data'!C2282, 'Raw Data'!P2282&gt;'Raw Data'!O2282, 'Raw Data'!P2282-'Raw Data'!O2282&lt;4), 'Raw Data'!H2282, 0)</f>
        <v/>
      </c>
      <c r="D2289">
        <f>IF(AND('Raw Data'!C2282&lt;'Raw Data'!F2282, 'Raw Data'!O2282&gt;'Raw Data'!P2282, 'Raw Data'!O2282-'Raw Data'!P2282&lt;4), 'Raw Data'!G2282, 0)</f>
        <v/>
      </c>
      <c r="E2289">
        <f>IF(ISBLANK('Raw Data'!J2282), 0, IF(AND(4=MATCH(LARGE('Raw Data'!G2282:J2282, 4), 'Raw Data'!G2282:J2282, 0), 'Raw Data'!P2282-'Raw Data'!O2282&gt;3), 'Raw Data'!J2282, 0))</f>
        <v/>
      </c>
      <c r="F2289">
        <f>IF(ISBLANK('Raw Data'!J2282), 0, IF(AND(3=MATCH(LARGE('Raw Data'!G2282:J2282, 4), 'Raw Data'!G2282:J2282, 0), 'Raw Data'!O2282-'Raw Data'!P2282&gt;3), 'Raw Data'!I2282, 0))</f>
        <v/>
      </c>
      <c r="G2289">
        <f>IF(ISBLANK('Raw Data'!J2282), 0, IF(AND(2=MATCH(LARGE('Raw Data'!G2282:J2282, 4), 'Raw Data'!G2282:J2282, 0), AND('Raw Data'!P2282-'Raw Data'!O2282&lt;4, 'Raw Data'!P2282-'Raw Data'!O2282&gt;0)), 'Raw Data'!H2282, 0))</f>
        <v/>
      </c>
      <c r="H2289">
        <f>IF(ISBLANK('Raw Data'!J2282), 0, IF(AND(1=MATCH(LARGE('Raw Data'!G2282:J2282, 4), 'Raw Data'!G2282:J2282, 0), AND('Raw Data'!O2282-'Raw Data'!P2282&lt;4, 'Raw Data'!O2282-'Raw Data'!P2282&gt;0)), 'Raw Data'!G2282, 0))</f>
        <v/>
      </c>
      <c r="I2289">
        <f>IF(ISBLANK('Raw Data'!J2282), 0, IF(AND(4=MATCH(LARGE('Raw Data'!G2282:J2282, 3), 'Raw Data'!G2282:J2282, 0), 'Raw Data'!P2282-'Raw Data'!O2282&gt;3), 'Raw Data'!J2282, 0))</f>
        <v/>
      </c>
      <c r="J2289">
        <f>IF(ISBLANK('Raw Data'!J2282), 0, IF(AND(3=MATCH(LARGE('Raw Data'!G2282:J2282, 3), 'Raw Data'!G2282:J2282, 0), 'Raw Data'!O2282-'Raw Data'!P2282&gt;3), 'Raw Data'!I2282, 0))</f>
        <v/>
      </c>
      <c r="K2289">
        <f>IF(ISBLANK('Raw Data'!J2282), 0, IF(AND(2=MATCH(LARGE('Raw Data'!G2282:J2282, 3), 'Raw Data'!G2282:J2282, 0), AND('Raw Data'!P2282-'Raw Data'!O2282&lt;4, 'Raw Data'!P2282-'Raw Data'!O2282&gt;0)), 'Raw Data'!H2282, 0))</f>
        <v/>
      </c>
      <c r="L2289">
        <f>IF(ISBLANK('Raw Data'!J2282), 0, IF(AND(1=MATCH(LARGE('Raw Data'!G2282:J2282, 3), 'Raw Data'!G2282:J2282, 0), AND('Raw Data'!O2282-'Raw Data'!P2282&lt;4, 'Raw Data'!O2282-'Raw Data'!P2282&gt;0)), 'Raw Data'!G2282, 0))</f>
        <v/>
      </c>
      <c r="M2289">
        <f>IF(ISBLANK('Raw Data'!J2282), 0, IF(AND(4=MATCH(LARGE('Raw Data'!G2282:J2282, 2), 'Raw Data'!G2282:J2282, 0), 'Raw Data'!P2282-'Raw Data'!O2282&gt;3), 'Raw Data'!J2282, 0))</f>
        <v/>
      </c>
      <c r="N2289">
        <f>IF(ISBLANK('Raw Data'!J2282), 0, IF(AND(3=MATCH(LARGE('Raw Data'!G2282:J2282, 2), 'Raw Data'!G2282:J2282, 0), 'Raw Data'!O2282-'Raw Data'!P2282&gt;3), 'Raw Data'!I2282, 0))</f>
        <v/>
      </c>
      <c r="O2289">
        <f>IF(ISBLANK('Raw Data'!J2282), 0, IF(AND(2=MATCH(LARGE('Raw Data'!G2282:J2282, 2), 'Raw Data'!G2282:J2282, 0), AND('Raw Data'!P2282-'Raw Data'!O2282&lt;4, 'Raw Data'!P2282-'Raw Data'!O2282&gt;0)), 'Raw Data'!H2282, 0))</f>
        <v/>
      </c>
      <c r="P2289">
        <f>IF(ISBLANK('Raw Data'!J2282), 0, IF(AND(1=MATCH(LARGE('Raw Data'!G2282:J2282, 2), 'Raw Data'!G2282:J2282, 0), AND('Raw Data'!O2282-'Raw Data'!P2282&lt;4, 'Raw Data'!O2282-'Raw Data'!P2282&gt;0)), 'Raw Data'!G2282, 0))</f>
        <v/>
      </c>
      <c r="Q2289">
        <f>IF(ISBLANK('Raw Data'!J2282), 0, IF(AND(4=MATCH(LARGE('Raw Data'!G2282:J2282, 1), 'Raw Data'!G2282:J2282, 0), 'Raw Data'!P2282-'Raw Data'!O2282&gt;3), 'Raw Data'!J2282, 0))</f>
        <v/>
      </c>
      <c r="R2289">
        <f>IF(ISBLANK('Raw Data'!J2282), 0, IF(AND(3=MATCH(LARGE('Raw Data'!G2282:J2282, 1), 'Raw Data'!G2282:J2282, 0), 'Raw Data'!O2282-'Raw Data'!P2282&gt;3), 'Raw Data'!I2282, 0))</f>
        <v/>
      </c>
      <c r="S2289">
        <f>IF(AND('Raw Data'!P2282-'Raw Data'!O2282&gt;4, 'Raw Data'!F2282&lt;'Raw Data'!C2282), 'Raw Data'!J2282, 0)</f>
        <v/>
      </c>
      <c r="T2289">
        <f>IF(AND('Raw Data'!O2282-'Raw Data'!P2282&gt;4, 'Raw Data'!F2282&gt;'Raw Data'!C2282), 'Raw Data'!I2282, 0)</f>
        <v/>
      </c>
      <c r="U2289">
        <f>IF(AND('Raw Data'!P2282-'Raw Data'!O2282&lt;3, 'Raw Data'!P2282&gt;'Raw Data'!O2282, 'Raw Data'!F2282&lt;'Raw Data'!C2282), 'Raw Data'!H2282, 0)</f>
        <v/>
      </c>
      <c r="V2289">
        <f>IF(AND('Raw Data'!P2282-'Raw Data'!O2282&lt;3, 'Raw Data'!P2282&gt;'Raw Data'!O2282, 'Raw Data'!F2282&gt;'Raw Data'!C2282), 'Raw Data'!G2282, 0)</f>
        <v/>
      </c>
    </row>
    <row r="2290">
      <c r="A2290">
        <f>IF(AND('Raw Data'!F2283&lt;'Raw Data'!C2283, 'Raw Data'!P2283&gt;'Raw Data'!O2283, 'Raw Data'!P2283-'Raw Data'!O2283&gt;3), 'Raw Data'!J2283, 0)</f>
        <v/>
      </c>
      <c r="B2290">
        <f>IF(AND('Raw Data'!C2283&lt;'Raw Data'!F2283, 'Raw Data'!O2283&gt;'Raw Data'!P2283, 'Raw Data'!O2283-'Raw Data'!P2283&gt;3), 'Raw Data'!I2283, 0)</f>
        <v/>
      </c>
      <c r="C2290">
        <f>IF(AND('Raw Data'!F2283&lt;'Raw Data'!C2283, 'Raw Data'!P2283&gt;'Raw Data'!O2283, 'Raw Data'!P2283-'Raw Data'!O2283&lt;4), 'Raw Data'!H2283, 0)</f>
        <v/>
      </c>
      <c r="D2290">
        <f>IF(AND('Raw Data'!C2283&lt;'Raw Data'!F2283, 'Raw Data'!O2283&gt;'Raw Data'!P2283, 'Raw Data'!O2283-'Raw Data'!P2283&lt;4), 'Raw Data'!G2283, 0)</f>
        <v/>
      </c>
      <c r="E2290">
        <f>IF(ISBLANK('Raw Data'!J2283), 0, IF(AND(4=MATCH(LARGE('Raw Data'!G2283:J2283, 4), 'Raw Data'!G2283:J2283, 0), 'Raw Data'!P2283-'Raw Data'!O2283&gt;3), 'Raw Data'!J2283, 0))</f>
        <v/>
      </c>
      <c r="F2290">
        <f>IF(ISBLANK('Raw Data'!J2283), 0, IF(AND(3=MATCH(LARGE('Raw Data'!G2283:J2283, 4), 'Raw Data'!G2283:J2283, 0), 'Raw Data'!O2283-'Raw Data'!P2283&gt;3), 'Raw Data'!I2283, 0))</f>
        <v/>
      </c>
      <c r="G2290">
        <f>IF(ISBLANK('Raw Data'!J2283), 0, IF(AND(2=MATCH(LARGE('Raw Data'!G2283:J2283, 4), 'Raw Data'!G2283:J2283, 0), AND('Raw Data'!P2283-'Raw Data'!O2283&lt;4, 'Raw Data'!P2283-'Raw Data'!O2283&gt;0)), 'Raw Data'!H2283, 0))</f>
        <v/>
      </c>
      <c r="H2290">
        <f>IF(ISBLANK('Raw Data'!J2283), 0, IF(AND(1=MATCH(LARGE('Raw Data'!G2283:J2283, 4), 'Raw Data'!G2283:J2283, 0), AND('Raw Data'!O2283-'Raw Data'!P2283&lt;4, 'Raw Data'!O2283-'Raw Data'!P2283&gt;0)), 'Raw Data'!G2283, 0))</f>
        <v/>
      </c>
      <c r="I2290">
        <f>IF(ISBLANK('Raw Data'!J2283), 0, IF(AND(4=MATCH(LARGE('Raw Data'!G2283:J2283, 3), 'Raw Data'!G2283:J2283, 0), 'Raw Data'!P2283-'Raw Data'!O2283&gt;3), 'Raw Data'!J2283, 0))</f>
        <v/>
      </c>
      <c r="J2290">
        <f>IF(ISBLANK('Raw Data'!J2283), 0, IF(AND(3=MATCH(LARGE('Raw Data'!G2283:J2283, 3), 'Raw Data'!G2283:J2283, 0), 'Raw Data'!O2283-'Raw Data'!P2283&gt;3), 'Raw Data'!I2283, 0))</f>
        <v/>
      </c>
      <c r="K2290">
        <f>IF(ISBLANK('Raw Data'!J2283), 0, IF(AND(2=MATCH(LARGE('Raw Data'!G2283:J2283, 3), 'Raw Data'!G2283:J2283, 0), AND('Raw Data'!P2283-'Raw Data'!O2283&lt;4, 'Raw Data'!P2283-'Raw Data'!O2283&gt;0)), 'Raw Data'!H2283, 0))</f>
        <v/>
      </c>
      <c r="L2290">
        <f>IF(ISBLANK('Raw Data'!J2283), 0, IF(AND(1=MATCH(LARGE('Raw Data'!G2283:J2283, 3), 'Raw Data'!G2283:J2283, 0), AND('Raw Data'!O2283-'Raw Data'!P2283&lt;4, 'Raw Data'!O2283-'Raw Data'!P2283&gt;0)), 'Raw Data'!G2283, 0))</f>
        <v/>
      </c>
      <c r="M2290">
        <f>IF(ISBLANK('Raw Data'!J2283), 0, IF(AND(4=MATCH(LARGE('Raw Data'!G2283:J2283, 2), 'Raw Data'!G2283:J2283, 0), 'Raw Data'!P2283-'Raw Data'!O2283&gt;3), 'Raw Data'!J2283, 0))</f>
        <v/>
      </c>
      <c r="N2290">
        <f>IF(ISBLANK('Raw Data'!J2283), 0, IF(AND(3=MATCH(LARGE('Raw Data'!G2283:J2283, 2), 'Raw Data'!G2283:J2283, 0), 'Raw Data'!O2283-'Raw Data'!P2283&gt;3), 'Raw Data'!I2283, 0))</f>
        <v/>
      </c>
      <c r="O2290">
        <f>IF(ISBLANK('Raw Data'!J2283), 0, IF(AND(2=MATCH(LARGE('Raw Data'!G2283:J2283, 2), 'Raw Data'!G2283:J2283, 0), AND('Raw Data'!P2283-'Raw Data'!O2283&lt;4, 'Raw Data'!P2283-'Raw Data'!O2283&gt;0)), 'Raw Data'!H2283, 0))</f>
        <v/>
      </c>
      <c r="P2290">
        <f>IF(ISBLANK('Raw Data'!J2283), 0, IF(AND(1=MATCH(LARGE('Raw Data'!G2283:J2283, 2), 'Raw Data'!G2283:J2283, 0), AND('Raw Data'!O2283-'Raw Data'!P2283&lt;4, 'Raw Data'!O2283-'Raw Data'!P2283&gt;0)), 'Raw Data'!G2283, 0))</f>
        <v/>
      </c>
      <c r="Q2290">
        <f>IF(ISBLANK('Raw Data'!J2283), 0, IF(AND(4=MATCH(LARGE('Raw Data'!G2283:J2283, 1), 'Raw Data'!G2283:J2283, 0), 'Raw Data'!P2283-'Raw Data'!O2283&gt;3), 'Raw Data'!J2283, 0))</f>
        <v/>
      </c>
      <c r="R2290">
        <f>IF(ISBLANK('Raw Data'!J2283), 0, IF(AND(3=MATCH(LARGE('Raw Data'!G2283:J2283, 1), 'Raw Data'!G2283:J2283, 0), 'Raw Data'!O2283-'Raw Data'!P2283&gt;3), 'Raw Data'!I2283, 0))</f>
        <v/>
      </c>
      <c r="S2290">
        <f>IF(AND('Raw Data'!P2283-'Raw Data'!O2283&gt;4, 'Raw Data'!F2283&lt;'Raw Data'!C2283), 'Raw Data'!J2283, 0)</f>
        <v/>
      </c>
      <c r="T2290">
        <f>IF(AND('Raw Data'!O2283-'Raw Data'!P2283&gt;4, 'Raw Data'!F2283&gt;'Raw Data'!C2283), 'Raw Data'!I2283, 0)</f>
        <v/>
      </c>
      <c r="U2290">
        <f>IF(AND('Raw Data'!P2283-'Raw Data'!O2283&lt;3, 'Raw Data'!P2283&gt;'Raw Data'!O2283, 'Raw Data'!F2283&lt;'Raw Data'!C2283), 'Raw Data'!H2283, 0)</f>
        <v/>
      </c>
      <c r="V2290">
        <f>IF(AND('Raw Data'!P2283-'Raw Data'!O2283&lt;3, 'Raw Data'!P2283&gt;'Raw Data'!O2283, 'Raw Data'!F2283&gt;'Raw Data'!C2283), 'Raw Data'!G2283, 0)</f>
        <v/>
      </c>
    </row>
    <row r="2291">
      <c r="A2291">
        <f>IF(AND('Raw Data'!F2284&lt;'Raw Data'!C2284, 'Raw Data'!P2284&gt;'Raw Data'!O2284, 'Raw Data'!P2284-'Raw Data'!O2284&gt;3), 'Raw Data'!J2284, 0)</f>
        <v/>
      </c>
      <c r="B2291">
        <f>IF(AND('Raw Data'!C2284&lt;'Raw Data'!F2284, 'Raw Data'!O2284&gt;'Raw Data'!P2284, 'Raw Data'!O2284-'Raw Data'!P2284&gt;3), 'Raw Data'!I2284, 0)</f>
        <v/>
      </c>
      <c r="C2291">
        <f>IF(AND('Raw Data'!F2284&lt;'Raw Data'!C2284, 'Raw Data'!P2284&gt;'Raw Data'!O2284, 'Raw Data'!P2284-'Raw Data'!O2284&lt;4), 'Raw Data'!H2284, 0)</f>
        <v/>
      </c>
      <c r="D2291">
        <f>IF(AND('Raw Data'!C2284&lt;'Raw Data'!F2284, 'Raw Data'!O2284&gt;'Raw Data'!P2284, 'Raw Data'!O2284-'Raw Data'!P2284&lt;4), 'Raw Data'!G2284, 0)</f>
        <v/>
      </c>
      <c r="E2291">
        <f>IF(ISBLANK('Raw Data'!J2284), 0, IF(AND(4=MATCH(LARGE('Raw Data'!G2284:J2284, 4), 'Raw Data'!G2284:J2284, 0), 'Raw Data'!P2284-'Raw Data'!O2284&gt;3), 'Raw Data'!J2284, 0))</f>
        <v/>
      </c>
      <c r="F2291">
        <f>IF(ISBLANK('Raw Data'!J2284), 0, IF(AND(3=MATCH(LARGE('Raw Data'!G2284:J2284, 4), 'Raw Data'!G2284:J2284, 0), 'Raw Data'!O2284-'Raw Data'!P2284&gt;3), 'Raw Data'!I2284, 0))</f>
        <v/>
      </c>
      <c r="G2291">
        <f>IF(ISBLANK('Raw Data'!J2284), 0, IF(AND(2=MATCH(LARGE('Raw Data'!G2284:J2284, 4), 'Raw Data'!G2284:J2284, 0), AND('Raw Data'!P2284-'Raw Data'!O2284&lt;4, 'Raw Data'!P2284-'Raw Data'!O2284&gt;0)), 'Raw Data'!H2284, 0))</f>
        <v/>
      </c>
      <c r="H2291">
        <f>IF(ISBLANK('Raw Data'!J2284), 0, IF(AND(1=MATCH(LARGE('Raw Data'!G2284:J2284, 4), 'Raw Data'!G2284:J2284, 0), AND('Raw Data'!O2284-'Raw Data'!P2284&lt;4, 'Raw Data'!O2284-'Raw Data'!P2284&gt;0)), 'Raw Data'!G2284, 0))</f>
        <v/>
      </c>
      <c r="I2291">
        <f>IF(ISBLANK('Raw Data'!J2284), 0, IF(AND(4=MATCH(LARGE('Raw Data'!G2284:J2284, 3), 'Raw Data'!G2284:J2284, 0), 'Raw Data'!P2284-'Raw Data'!O2284&gt;3), 'Raw Data'!J2284, 0))</f>
        <v/>
      </c>
      <c r="J2291">
        <f>IF(ISBLANK('Raw Data'!J2284), 0, IF(AND(3=MATCH(LARGE('Raw Data'!G2284:J2284, 3), 'Raw Data'!G2284:J2284, 0), 'Raw Data'!O2284-'Raw Data'!P2284&gt;3), 'Raw Data'!I2284, 0))</f>
        <v/>
      </c>
      <c r="K2291">
        <f>IF(ISBLANK('Raw Data'!J2284), 0, IF(AND(2=MATCH(LARGE('Raw Data'!G2284:J2284, 3), 'Raw Data'!G2284:J2284, 0), AND('Raw Data'!P2284-'Raw Data'!O2284&lt;4, 'Raw Data'!P2284-'Raw Data'!O2284&gt;0)), 'Raw Data'!H2284, 0))</f>
        <v/>
      </c>
      <c r="L2291">
        <f>IF(ISBLANK('Raw Data'!J2284), 0, IF(AND(1=MATCH(LARGE('Raw Data'!G2284:J2284, 3), 'Raw Data'!G2284:J2284, 0), AND('Raw Data'!O2284-'Raw Data'!P2284&lt;4, 'Raw Data'!O2284-'Raw Data'!P2284&gt;0)), 'Raw Data'!G2284, 0))</f>
        <v/>
      </c>
      <c r="M2291">
        <f>IF(ISBLANK('Raw Data'!J2284), 0, IF(AND(4=MATCH(LARGE('Raw Data'!G2284:J2284, 2), 'Raw Data'!G2284:J2284, 0), 'Raw Data'!P2284-'Raw Data'!O2284&gt;3), 'Raw Data'!J2284, 0))</f>
        <v/>
      </c>
      <c r="N2291">
        <f>IF(ISBLANK('Raw Data'!J2284), 0, IF(AND(3=MATCH(LARGE('Raw Data'!G2284:J2284, 2), 'Raw Data'!G2284:J2284, 0), 'Raw Data'!O2284-'Raw Data'!P2284&gt;3), 'Raw Data'!I2284, 0))</f>
        <v/>
      </c>
      <c r="O2291">
        <f>IF(ISBLANK('Raw Data'!J2284), 0, IF(AND(2=MATCH(LARGE('Raw Data'!G2284:J2284, 2), 'Raw Data'!G2284:J2284, 0), AND('Raw Data'!P2284-'Raw Data'!O2284&lt;4, 'Raw Data'!P2284-'Raw Data'!O2284&gt;0)), 'Raw Data'!H2284, 0))</f>
        <v/>
      </c>
      <c r="P2291">
        <f>IF(ISBLANK('Raw Data'!J2284), 0, IF(AND(1=MATCH(LARGE('Raw Data'!G2284:J2284, 2), 'Raw Data'!G2284:J2284, 0), AND('Raw Data'!O2284-'Raw Data'!P2284&lt;4, 'Raw Data'!O2284-'Raw Data'!P2284&gt;0)), 'Raw Data'!G2284, 0))</f>
        <v/>
      </c>
      <c r="Q2291">
        <f>IF(ISBLANK('Raw Data'!J2284), 0, IF(AND(4=MATCH(LARGE('Raw Data'!G2284:J2284, 1), 'Raw Data'!G2284:J2284, 0), 'Raw Data'!P2284-'Raw Data'!O2284&gt;3), 'Raw Data'!J2284, 0))</f>
        <v/>
      </c>
      <c r="R2291">
        <f>IF(ISBLANK('Raw Data'!J2284), 0, IF(AND(3=MATCH(LARGE('Raw Data'!G2284:J2284, 1), 'Raw Data'!G2284:J2284, 0), 'Raw Data'!O2284-'Raw Data'!P2284&gt;3), 'Raw Data'!I2284, 0))</f>
        <v/>
      </c>
      <c r="S2291">
        <f>IF(AND('Raw Data'!P2284-'Raw Data'!O2284&gt;4, 'Raw Data'!F2284&lt;'Raw Data'!C2284), 'Raw Data'!J2284, 0)</f>
        <v/>
      </c>
      <c r="T2291">
        <f>IF(AND('Raw Data'!O2284-'Raw Data'!P2284&gt;4, 'Raw Data'!F2284&gt;'Raw Data'!C2284), 'Raw Data'!I2284, 0)</f>
        <v/>
      </c>
      <c r="U2291">
        <f>IF(AND('Raw Data'!P2284-'Raw Data'!O2284&lt;3, 'Raw Data'!P2284&gt;'Raw Data'!O2284, 'Raw Data'!F2284&lt;'Raw Data'!C2284), 'Raw Data'!H2284, 0)</f>
        <v/>
      </c>
      <c r="V2291">
        <f>IF(AND('Raw Data'!P2284-'Raw Data'!O2284&lt;3, 'Raw Data'!P2284&gt;'Raw Data'!O2284, 'Raw Data'!F2284&gt;'Raw Data'!C2284), 'Raw Data'!G2284, 0)</f>
        <v/>
      </c>
    </row>
    <row r="2292">
      <c r="A2292">
        <f>IF(AND('Raw Data'!F2285&lt;'Raw Data'!C2285, 'Raw Data'!P2285&gt;'Raw Data'!O2285, 'Raw Data'!P2285-'Raw Data'!O2285&gt;3), 'Raw Data'!J2285, 0)</f>
        <v/>
      </c>
      <c r="B2292">
        <f>IF(AND('Raw Data'!C2285&lt;'Raw Data'!F2285, 'Raw Data'!O2285&gt;'Raw Data'!P2285, 'Raw Data'!O2285-'Raw Data'!P2285&gt;3), 'Raw Data'!I2285, 0)</f>
        <v/>
      </c>
      <c r="C2292">
        <f>IF(AND('Raw Data'!F2285&lt;'Raw Data'!C2285, 'Raw Data'!P2285&gt;'Raw Data'!O2285, 'Raw Data'!P2285-'Raw Data'!O2285&lt;4), 'Raw Data'!H2285, 0)</f>
        <v/>
      </c>
      <c r="D2292">
        <f>IF(AND('Raw Data'!C2285&lt;'Raw Data'!F2285, 'Raw Data'!O2285&gt;'Raw Data'!P2285, 'Raw Data'!O2285-'Raw Data'!P2285&lt;4), 'Raw Data'!G2285, 0)</f>
        <v/>
      </c>
      <c r="E2292">
        <f>IF(ISBLANK('Raw Data'!J2285), 0, IF(AND(4=MATCH(LARGE('Raw Data'!G2285:J2285, 4), 'Raw Data'!G2285:J2285, 0), 'Raw Data'!P2285-'Raw Data'!O2285&gt;3), 'Raw Data'!J2285, 0))</f>
        <v/>
      </c>
      <c r="F2292">
        <f>IF(ISBLANK('Raw Data'!J2285), 0, IF(AND(3=MATCH(LARGE('Raw Data'!G2285:J2285, 4), 'Raw Data'!G2285:J2285, 0), 'Raw Data'!O2285-'Raw Data'!P2285&gt;3), 'Raw Data'!I2285, 0))</f>
        <v/>
      </c>
      <c r="G2292">
        <f>IF(ISBLANK('Raw Data'!J2285), 0, IF(AND(2=MATCH(LARGE('Raw Data'!G2285:J2285, 4), 'Raw Data'!G2285:J2285, 0), AND('Raw Data'!P2285-'Raw Data'!O2285&lt;4, 'Raw Data'!P2285-'Raw Data'!O2285&gt;0)), 'Raw Data'!H2285, 0))</f>
        <v/>
      </c>
      <c r="H2292">
        <f>IF(ISBLANK('Raw Data'!J2285), 0, IF(AND(1=MATCH(LARGE('Raw Data'!G2285:J2285, 4), 'Raw Data'!G2285:J2285, 0), AND('Raw Data'!O2285-'Raw Data'!P2285&lt;4, 'Raw Data'!O2285-'Raw Data'!P2285&gt;0)), 'Raw Data'!G2285, 0))</f>
        <v/>
      </c>
      <c r="I2292">
        <f>IF(ISBLANK('Raw Data'!J2285), 0, IF(AND(4=MATCH(LARGE('Raw Data'!G2285:J2285, 3), 'Raw Data'!G2285:J2285, 0), 'Raw Data'!P2285-'Raw Data'!O2285&gt;3), 'Raw Data'!J2285, 0))</f>
        <v/>
      </c>
      <c r="J2292">
        <f>IF(ISBLANK('Raw Data'!J2285), 0, IF(AND(3=MATCH(LARGE('Raw Data'!G2285:J2285, 3), 'Raw Data'!G2285:J2285, 0), 'Raw Data'!O2285-'Raw Data'!P2285&gt;3), 'Raw Data'!I2285, 0))</f>
        <v/>
      </c>
      <c r="K2292">
        <f>IF(ISBLANK('Raw Data'!J2285), 0, IF(AND(2=MATCH(LARGE('Raw Data'!G2285:J2285, 3), 'Raw Data'!G2285:J2285, 0), AND('Raw Data'!P2285-'Raw Data'!O2285&lt;4, 'Raw Data'!P2285-'Raw Data'!O2285&gt;0)), 'Raw Data'!H2285, 0))</f>
        <v/>
      </c>
      <c r="L2292">
        <f>IF(ISBLANK('Raw Data'!J2285), 0, IF(AND(1=MATCH(LARGE('Raw Data'!G2285:J2285, 3), 'Raw Data'!G2285:J2285, 0), AND('Raw Data'!O2285-'Raw Data'!P2285&lt;4, 'Raw Data'!O2285-'Raw Data'!P2285&gt;0)), 'Raw Data'!G2285, 0))</f>
        <v/>
      </c>
      <c r="M2292">
        <f>IF(ISBLANK('Raw Data'!J2285), 0, IF(AND(4=MATCH(LARGE('Raw Data'!G2285:J2285, 2), 'Raw Data'!G2285:J2285, 0), 'Raw Data'!P2285-'Raw Data'!O2285&gt;3), 'Raw Data'!J2285, 0))</f>
        <v/>
      </c>
      <c r="N2292">
        <f>IF(ISBLANK('Raw Data'!J2285), 0, IF(AND(3=MATCH(LARGE('Raw Data'!G2285:J2285, 2), 'Raw Data'!G2285:J2285, 0), 'Raw Data'!O2285-'Raw Data'!P2285&gt;3), 'Raw Data'!I2285, 0))</f>
        <v/>
      </c>
      <c r="O2292">
        <f>IF(ISBLANK('Raw Data'!J2285), 0, IF(AND(2=MATCH(LARGE('Raw Data'!G2285:J2285, 2), 'Raw Data'!G2285:J2285, 0), AND('Raw Data'!P2285-'Raw Data'!O2285&lt;4, 'Raw Data'!P2285-'Raw Data'!O2285&gt;0)), 'Raw Data'!H2285, 0))</f>
        <v/>
      </c>
      <c r="P2292">
        <f>IF(ISBLANK('Raw Data'!J2285), 0, IF(AND(1=MATCH(LARGE('Raw Data'!G2285:J2285, 2), 'Raw Data'!G2285:J2285, 0), AND('Raw Data'!O2285-'Raw Data'!P2285&lt;4, 'Raw Data'!O2285-'Raw Data'!P2285&gt;0)), 'Raw Data'!G2285, 0))</f>
        <v/>
      </c>
      <c r="Q2292">
        <f>IF(ISBLANK('Raw Data'!J2285), 0, IF(AND(4=MATCH(LARGE('Raw Data'!G2285:J2285, 1), 'Raw Data'!G2285:J2285, 0), 'Raw Data'!P2285-'Raw Data'!O2285&gt;3), 'Raw Data'!J2285, 0))</f>
        <v/>
      </c>
      <c r="R2292">
        <f>IF(ISBLANK('Raw Data'!J2285), 0, IF(AND(3=MATCH(LARGE('Raw Data'!G2285:J2285, 1), 'Raw Data'!G2285:J2285, 0), 'Raw Data'!O2285-'Raw Data'!P2285&gt;3), 'Raw Data'!I2285, 0))</f>
        <v/>
      </c>
      <c r="S2292">
        <f>IF(AND('Raw Data'!P2285-'Raw Data'!O2285&gt;4, 'Raw Data'!F2285&lt;'Raw Data'!C2285), 'Raw Data'!J2285, 0)</f>
        <v/>
      </c>
      <c r="T2292">
        <f>IF(AND('Raw Data'!O2285-'Raw Data'!P2285&gt;4, 'Raw Data'!F2285&gt;'Raw Data'!C2285), 'Raw Data'!I2285, 0)</f>
        <v/>
      </c>
      <c r="U2292">
        <f>IF(AND('Raw Data'!P2285-'Raw Data'!O2285&lt;3, 'Raw Data'!P2285&gt;'Raw Data'!O2285, 'Raw Data'!F2285&lt;'Raw Data'!C2285), 'Raw Data'!H2285, 0)</f>
        <v/>
      </c>
      <c r="V2292">
        <f>IF(AND('Raw Data'!P2285-'Raw Data'!O2285&lt;3, 'Raw Data'!P2285&gt;'Raw Data'!O2285, 'Raw Data'!F2285&gt;'Raw Data'!C2285), 'Raw Data'!G2285, 0)</f>
        <v/>
      </c>
    </row>
    <row r="2293">
      <c r="A2293">
        <f>IF(AND('Raw Data'!F2286&lt;'Raw Data'!C2286, 'Raw Data'!P2286&gt;'Raw Data'!O2286, 'Raw Data'!P2286-'Raw Data'!O2286&gt;3), 'Raw Data'!J2286, 0)</f>
        <v/>
      </c>
      <c r="B2293">
        <f>IF(AND('Raw Data'!C2286&lt;'Raw Data'!F2286, 'Raw Data'!O2286&gt;'Raw Data'!P2286, 'Raw Data'!O2286-'Raw Data'!P2286&gt;3), 'Raw Data'!I2286, 0)</f>
        <v/>
      </c>
      <c r="C2293">
        <f>IF(AND('Raw Data'!F2286&lt;'Raw Data'!C2286, 'Raw Data'!P2286&gt;'Raw Data'!O2286, 'Raw Data'!P2286-'Raw Data'!O2286&lt;4), 'Raw Data'!H2286, 0)</f>
        <v/>
      </c>
      <c r="D2293">
        <f>IF(AND('Raw Data'!C2286&lt;'Raw Data'!F2286, 'Raw Data'!O2286&gt;'Raw Data'!P2286, 'Raw Data'!O2286-'Raw Data'!P2286&lt;4), 'Raw Data'!G2286, 0)</f>
        <v/>
      </c>
      <c r="E2293">
        <f>IF(ISBLANK('Raw Data'!J2286), 0, IF(AND(4=MATCH(LARGE('Raw Data'!G2286:J2286, 4), 'Raw Data'!G2286:J2286, 0), 'Raw Data'!P2286-'Raw Data'!O2286&gt;3), 'Raw Data'!J2286, 0))</f>
        <v/>
      </c>
      <c r="F2293">
        <f>IF(ISBLANK('Raw Data'!J2286), 0, IF(AND(3=MATCH(LARGE('Raw Data'!G2286:J2286, 4), 'Raw Data'!G2286:J2286, 0), 'Raw Data'!O2286-'Raw Data'!P2286&gt;3), 'Raw Data'!I2286, 0))</f>
        <v/>
      </c>
      <c r="G2293">
        <f>IF(ISBLANK('Raw Data'!J2286), 0, IF(AND(2=MATCH(LARGE('Raw Data'!G2286:J2286, 4), 'Raw Data'!G2286:J2286, 0), AND('Raw Data'!P2286-'Raw Data'!O2286&lt;4, 'Raw Data'!P2286-'Raw Data'!O2286&gt;0)), 'Raw Data'!H2286, 0))</f>
        <v/>
      </c>
      <c r="H2293">
        <f>IF(ISBLANK('Raw Data'!J2286), 0, IF(AND(1=MATCH(LARGE('Raw Data'!G2286:J2286, 4), 'Raw Data'!G2286:J2286, 0), AND('Raw Data'!O2286-'Raw Data'!P2286&lt;4, 'Raw Data'!O2286-'Raw Data'!P2286&gt;0)), 'Raw Data'!G2286, 0))</f>
        <v/>
      </c>
      <c r="I2293">
        <f>IF(ISBLANK('Raw Data'!J2286), 0, IF(AND(4=MATCH(LARGE('Raw Data'!G2286:J2286, 3), 'Raw Data'!G2286:J2286, 0), 'Raw Data'!P2286-'Raw Data'!O2286&gt;3), 'Raw Data'!J2286, 0))</f>
        <v/>
      </c>
      <c r="J2293">
        <f>IF(ISBLANK('Raw Data'!J2286), 0, IF(AND(3=MATCH(LARGE('Raw Data'!G2286:J2286, 3), 'Raw Data'!G2286:J2286, 0), 'Raw Data'!O2286-'Raw Data'!P2286&gt;3), 'Raw Data'!I2286, 0))</f>
        <v/>
      </c>
      <c r="K2293">
        <f>IF(ISBLANK('Raw Data'!J2286), 0, IF(AND(2=MATCH(LARGE('Raw Data'!G2286:J2286, 3), 'Raw Data'!G2286:J2286, 0), AND('Raw Data'!P2286-'Raw Data'!O2286&lt;4, 'Raw Data'!P2286-'Raw Data'!O2286&gt;0)), 'Raw Data'!H2286, 0))</f>
        <v/>
      </c>
      <c r="L2293">
        <f>IF(ISBLANK('Raw Data'!J2286), 0, IF(AND(1=MATCH(LARGE('Raw Data'!G2286:J2286, 3), 'Raw Data'!G2286:J2286, 0), AND('Raw Data'!O2286-'Raw Data'!P2286&lt;4, 'Raw Data'!O2286-'Raw Data'!P2286&gt;0)), 'Raw Data'!G2286, 0))</f>
        <v/>
      </c>
      <c r="M2293">
        <f>IF(ISBLANK('Raw Data'!J2286), 0, IF(AND(4=MATCH(LARGE('Raw Data'!G2286:J2286, 2), 'Raw Data'!G2286:J2286, 0), 'Raw Data'!P2286-'Raw Data'!O2286&gt;3), 'Raw Data'!J2286, 0))</f>
        <v/>
      </c>
      <c r="N2293">
        <f>IF(ISBLANK('Raw Data'!J2286), 0, IF(AND(3=MATCH(LARGE('Raw Data'!G2286:J2286, 2), 'Raw Data'!G2286:J2286, 0), 'Raw Data'!O2286-'Raw Data'!P2286&gt;3), 'Raw Data'!I2286, 0))</f>
        <v/>
      </c>
      <c r="O2293">
        <f>IF(ISBLANK('Raw Data'!J2286), 0, IF(AND(2=MATCH(LARGE('Raw Data'!G2286:J2286, 2), 'Raw Data'!G2286:J2286, 0), AND('Raw Data'!P2286-'Raw Data'!O2286&lt;4, 'Raw Data'!P2286-'Raw Data'!O2286&gt;0)), 'Raw Data'!H2286, 0))</f>
        <v/>
      </c>
      <c r="P2293">
        <f>IF(ISBLANK('Raw Data'!J2286), 0, IF(AND(1=MATCH(LARGE('Raw Data'!G2286:J2286, 2), 'Raw Data'!G2286:J2286, 0), AND('Raw Data'!O2286-'Raw Data'!P2286&lt;4, 'Raw Data'!O2286-'Raw Data'!P2286&gt;0)), 'Raw Data'!G2286, 0))</f>
        <v/>
      </c>
      <c r="Q2293">
        <f>IF(ISBLANK('Raw Data'!J2286), 0, IF(AND(4=MATCH(LARGE('Raw Data'!G2286:J2286, 1), 'Raw Data'!G2286:J2286, 0), 'Raw Data'!P2286-'Raw Data'!O2286&gt;3), 'Raw Data'!J2286, 0))</f>
        <v/>
      </c>
      <c r="R2293">
        <f>IF(ISBLANK('Raw Data'!J2286), 0, IF(AND(3=MATCH(LARGE('Raw Data'!G2286:J2286, 1), 'Raw Data'!G2286:J2286, 0), 'Raw Data'!O2286-'Raw Data'!P2286&gt;3), 'Raw Data'!I2286, 0))</f>
        <v/>
      </c>
      <c r="S2293">
        <f>IF(AND('Raw Data'!P2286-'Raw Data'!O2286&gt;4, 'Raw Data'!F2286&lt;'Raw Data'!C2286), 'Raw Data'!J2286, 0)</f>
        <v/>
      </c>
      <c r="T2293">
        <f>IF(AND('Raw Data'!O2286-'Raw Data'!P2286&gt;4, 'Raw Data'!F2286&gt;'Raw Data'!C2286), 'Raw Data'!I2286, 0)</f>
        <v/>
      </c>
      <c r="U2293">
        <f>IF(AND('Raw Data'!P2286-'Raw Data'!O2286&lt;3, 'Raw Data'!P2286&gt;'Raw Data'!O2286, 'Raw Data'!F2286&lt;'Raw Data'!C2286), 'Raw Data'!H2286, 0)</f>
        <v/>
      </c>
      <c r="V2293">
        <f>IF(AND('Raw Data'!P2286-'Raw Data'!O2286&lt;3, 'Raw Data'!P2286&gt;'Raw Data'!O2286, 'Raw Data'!F2286&gt;'Raw Data'!C2286), 'Raw Data'!G2286, 0)</f>
        <v/>
      </c>
    </row>
    <row r="2294">
      <c r="A2294">
        <f>IF(AND('Raw Data'!F2287&lt;'Raw Data'!C2287, 'Raw Data'!P2287&gt;'Raw Data'!O2287, 'Raw Data'!P2287-'Raw Data'!O2287&gt;3), 'Raw Data'!J2287, 0)</f>
        <v/>
      </c>
      <c r="B2294">
        <f>IF(AND('Raw Data'!C2287&lt;'Raw Data'!F2287, 'Raw Data'!O2287&gt;'Raw Data'!P2287, 'Raw Data'!O2287-'Raw Data'!P2287&gt;3), 'Raw Data'!I2287, 0)</f>
        <v/>
      </c>
      <c r="C2294">
        <f>IF(AND('Raw Data'!F2287&lt;'Raw Data'!C2287, 'Raw Data'!P2287&gt;'Raw Data'!O2287, 'Raw Data'!P2287-'Raw Data'!O2287&lt;4), 'Raw Data'!H2287, 0)</f>
        <v/>
      </c>
      <c r="D2294">
        <f>IF(AND('Raw Data'!C2287&lt;'Raw Data'!F2287, 'Raw Data'!O2287&gt;'Raw Data'!P2287, 'Raw Data'!O2287-'Raw Data'!P2287&lt;4), 'Raw Data'!G2287, 0)</f>
        <v/>
      </c>
      <c r="E2294">
        <f>IF(ISBLANK('Raw Data'!J2287), 0, IF(AND(4=MATCH(LARGE('Raw Data'!G2287:J2287, 4), 'Raw Data'!G2287:J2287, 0), 'Raw Data'!P2287-'Raw Data'!O2287&gt;3), 'Raw Data'!J2287, 0))</f>
        <v/>
      </c>
      <c r="F2294">
        <f>IF(ISBLANK('Raw Data'!J2287), 0, IF(AND(3=MATCH(LARGE('Raw Data'!G2287:J2287, 4), 'Raw Data'!G2287:J2287, 0), 'Raw Data'!O2287-'Raw Data'!P2287&gt;3), 'Raw Data'!I2287, 0))</f>
        <v/>
      </c>
      <c r="G2294">
        <f>IF(ISBLANK('Raw Data'!J2287), 0, IF(AND(2=MATCH(LARGE('Raw Data'!G2287:J2287, 4), 'Raw Data'!G2287:J2287, 0), AND('Raw Data'!P2287-'Raw Data'!O2287&lt;4, 'Raw Data'!P2287-'Raw Data'!O2287&gt;0)), 'Raw Data'!H2287, 0))</f>
        <v/>
      </c>
      <c r="H2294">
        <f>IF(ISBLANK('Raw Data'!J2287), 0, IF(AND(1=MATCH(LARGE('Raw Data'!G2287:J2287, 4), 'Raw Data'!G2287:J2287, 0), AND('Raw Data'!O2287-'Raw Data'!P2287&lt;4, 'Raw Data'!O2287-'Raw Data'!P2287&gt;0)), 'Raw Data'!G2287, 0))</f>
        <v/>
      </c>
      <c r="I2294">
        <f>IF(ISBLANK('Raw Data'!J2287), 0, IF(AND(4=MATCH(LARGE('Raw Data'!G2287:J2287, 3), 'Raw Data'!G2287:J2287, 0), 'Raw Data'!P2287-'Raw Data'!O2287&gt;3), 'Raw Data'!J2287, 0))</f>
        <v/>
      </c>
      <c r="J2294">
        <f>IF(ISBLANK('Raw Data'!J2287), 0, IF(AND(3=MATCH(LARGE('Raw Data'!G2287:J2287, 3), 'Raw Data'!G2287:J2287, 0), 'Raw Data'!O2287-'Raw Data'!P2287&gt;3), 'Raw Data'!I2287, 0))</f>
        <v/>
      </c>
      <c r="K2294">
        <f>IF(ISBLANK('Raw Data'!J2287), 0, IF(AND(2=MATCH(LARGE('Raw Data'!G2287:J2287, 3), 'Raw Data'!G2287:J2287, 0), AND('Raw Data'!P2287-'Raw Data'!O2287&lt;4, 'Raw Data'!P2287-'Raw Data'!O2287&gt;0)), 'Raw Data'!H2287, 0))</f>
        <v/>
      </c>
      <c r="L2294">
        <f>IF(ISBLANK('Raw Data'!J2287), 0, IF(AND(1=MATCH(LARGE('Raw Data'!G2287:J2287, 3), 'Raw Data'!G2287:J2287, 0), AND('Raw Data'!O2287-'Raw Data'!P2287&lt;4, 'Raw Data'!O2287-'Raw Data'!P2287&gt;0)), 'Raw Data'!G2287, 0))</f>
        <v/>
      </c>
      <c r="M2294">
        <f>IF(ISBLANK('Raw Data'!J2287), 0, IF(AND(4=MATCH(LARGE('Raw Data'!G2287:J2287, 2), 'Raw Data'!G2287:J2287, 0), 'Raw Data'!P2287-'Raw Data'!O2287&gt;3), 'Raw Data'!J2287, 0))</f>
        <v/>
      </c>
      <c r="N2294">
        <f>IF(ISBLANK('Raw Data'!J2287), 0, IF(AND(3=MATCH(LARGE('Raw Data'!G2287:J2287, 2), 'Raw Data'!G2287:J2287, 0), 'Raw Data'!O2287-'Raw Data'!P2287&gt;3), 'Raw Data'!I2287, 0))</f>
        <v/>
      </c>
      <c r="O2294">
        <f>IF(ISBLANK('Raw Data'!J2287), 0, IF(AND(2=MATCH(LARGE('Raw Data'!G2287:J2287, 2), 'Raw Data'!G2287:J2287, 0), AND('Raw Data'!P2287-'Raw Data'!O2287&lt;4, 'Raw Data'!P2287-'Raw Data'!O2287&gt;0)), 'Raw Data'!H2287, 0))</f>
        <v/>
      </c>
      <c r="P2294">
        <f>IF(ISBLANK('Raw Data'!J2287), 0, IF(AND(1=MATCH(LARGE('Raw Data'!G2287:J2287, 2), 'Raw Data'!G2287:J2287, 0), AND('Raw Data'!O2287-'Raw Data'!P2287&lt;4, 'Raw Data'!O2287-'Raw Data'!P2287&gt;0)), 'Raw Data'!G2287, 0))</f>
        <v/>
      </c>
      <c r="Q2294">
        <f>IF(ISBLANK('Raw Data'!J2287), 0, IF(AND(4=MATCH(LARGE('Raw Data'!G2287:J2287, 1), 'Raw Data'!G2287:J2287, 0), 'Raw Data'!P2287-'Raw Data'!O2287&gt;3), 'Raw Data'!J2287, 0))</f>
        <v/>
      </c>
      <c r="R2294">
        <f>IF(ISBLANK('Raw Data'!J2287), 0, IF(AND(3=MATCH(LARGE('Raw Data'!G2287:J2287, 1), 'Raw Data'!G2287:J2287, 0), 'Raw Data'!O2287-'Raw Data'!P2287&gt;3), 'Raw Data'!I2287, 0))</f>
        <v/>
      </c>
      <c r="S2294">
        <f>IF(AND('Raw Data'!P2287-'Raw Data'!O2287&gt;4, 'Raw Data'!F2287&lt;'Raw Data'!C2287), 'Raw Data'!J2287, 0)</f>
        <v/>
      </c>
      <c r="T2294">
        <f>IF(AND('Raw Data'!O2287-'Raw Data'!P2287&gt;4, 'Raw Data'!F2287&gt;'Raw Data'!C2287), 'Raw Data'!I2287, 0)</f>
        <v/>
      </c>
      <c r="U2294">
        <f>IF(AND('Raw Data'!P2287-'Raw Data'!O2287&lt;3, 'Raw Data'!P2287&gt;'Raw Data'!O2287, 'Raw Data'!F2287&lt;'Raw Data'!C2287), 'Raw Data'!H2287, 0)</f>
        <v/>
      </c>
      <c r="V2294">
        <f>IF(AND('Raw Data'!P2287-'Raw Data'!O2287&lt;3, 'Raw Data'!P2287&gt;'Raw Data'!O2287, 'Raw Data'!F2287&gt;'Raw Data'!C2287), 'Raw Data'!G2287, 0)</f>
        <v/>
      </c>
    </row>
    <row r="2295">
      <c r="A2295">
        <f>IF(AND('Raw Data'!F2288&lt;'Raw Data'!C2288, 'Raw Data'!P2288&gt;'Raw Data'!O2288, 'Raw Data'!P2288-'Raw Data'!O2288&gt;3), 'Raw Data'!J2288, 0)</f>
        <v/>
      </c>
      <c r="B2295">
        <f>IF(AND('Raw Data'!C2288&lt;'Raw Data'!F2288, 'Raw Data'!O2288&gt;'Raw Data'!P2288, 'Raw Data'!O2288-'Raw Data'!P2288&gt;3), 'Raw Data'!I2288, 0)</f>
        <v/>
      </c>
      <c r="C2295">
        <f>IF(AND('Raw Data'!F2288&lt;'Raw Data'!C2288, 'Raw Data'!P2288&gt;'Raw Data'!O2288, 'Raw Data'!P2288-'Raw Data'!O2288&lt;4), 'Raw Data'!H2288, 0)</f>
        <v/>
      </c>
      <c r="D2295">
        <f>IF(AND('Raw Data'!C2288&lt;'Raw Data'!F2288, 'Raw Data'!O2288&gt;'Raw Data'!P2288, 'Raw Data'!O2288-'Raw Data'!P2288&lt;4), 'Raw Data'!G2288, 0)</f>
        <v/>
      </c>
      <c r="E2295">
        <f>IF(ISBLANK('Raw Data'!J2288), 0, IF(AND(4=MATCH(LARGE('Raw Data'!G2288:J2288, 4), 'Raw Data'!G2288:J2288, 0), 'Raw Data'!P2288-'Raw Data'!O2288&gt;3), 'Raw Data'!J2288, 0))</f>
        <v/>
      </c>
      <c r="F2295">
        <f>IF(ISBLANK('Raw Data'!J2288), 0, IF(AND(3=MATCH(LARGE('Raw Data'!G2288:J2288, 4), 'Raw Data'!G2288:J2288, 0), 'Raw Data'!O2288-'Raw Data'!P2288&gt;3), 'Raw Data'!I2288, 0))</f>
        <v/>
      </c>
      <c r="G2295">
        <f>IF(ISBLANK('Raw Data'!J2288), 0, IF(AND(2=MATCH(LARGE('Raw Data'!G2288:J2288, 4), 'Raw Data'!G2288:J2288, 0), AND('Raw Data'!P2288-'Raw Data'!O2288&lt;4, 'Raw Data'!P2288-'Raw Data'!O2288&gt;0)), 'Raw Data'!H2288, 0))</f>
        <v/>
      </c>
      <c r="H2295">
        <f>IF(ISBLANK('Raw Data'!J2288), 0, IF(AND(1=MATCH(LARGE('Raw Data'!G2288:J2288, 4), 'Raw Data'!G2288:J2288, 0), AND('Raw Data'!O2288-'Raw Data'!P2288&lt;4, 'Raw Data'!O2288-'Raw Data'!P2288&gt;0)), 'Raw Data'!G2288, 0))</f>
        <v/>
      </c>
      <c r="I2295">
        <f>IF(ISBLANK('Raw Data'!J2288), 0, IF(AND(4=MATCH(LARGE('Raw Data'!G2288:J2288, 3), 'Raw Data'!G2288:J2288, 0), 'Raw Data'!P2288-'Raw Data'!O2288&gt;3), 'Raw Data'!J2288, 0))</f>
        <v/>
      </c>
      <c r="J2295">
        <f>IF(ISBLANK('Raw Data'!J2288), 0, IF(AND(3=MATCH(LARGE('Raw Data'!G2288:J2288, 3), 'Raw Data'!G2288:J2288, 0), 'Raw Data'!O2288-'Raw Data'!P2288&gt;3), 'Raw Data'!I2288, 0))</f>
        <v/>
      </c>
      <c r="K2295">
        <f>IF(ISBLANK('Raw Data'!J2288), 0, IF(AND(2=MATCH(LARGE('Raw Data'!G2288:J2288, 3), 'Raw Data'!G2288:J2288, 0), AND('Raw Data'!P2288-'Raw Data'!O2288&lt;4, 'Raw Data'!P2288-'Raw Data'!O2288&gt;0)), 'Raw Data'!H2288, 0))</f>
        <v/>
      </c>
      <c r="L2295">
        <f>IF(ISBLANK('Raw Data'!J2288), 0, IF(AND(1=MATCH(LARGE('Raw Data'!G2288:J2288, 3), 'Raw Data'!G2288:J2288, 0), AND('Raw Data'!O2288-'Raw Data'!P2288&lt;4, 'Raw Data'!O2288-'Raw Data'!P2288&gt;0)), 'Raw Data'!G2288, 0))</f>
        <v/>
      </c>
      <c r="M2295">
        <f>IF(ISBLANK('Raw Data'!J2288), 0, IF(AND(4=MATCH(LARGE('Raw Data'!G2288:J2288, 2), 'Raw Data'!G2288:J2288, 0), 'Raw Data'!P2288-'Raw Data'!O2288&gt;3), 'Raw Data'!J2288, 0))</f>
        <v/>
      </c>
      <c r="N2295">
        <f>IF(ISBLANK('Raw Data'!J2288), 0, IF(AND(3=MATCH(LARGE('Raw Data'!G2288:J2288, 2), 'Raw Data'!G2288:J2288, 0), 'Raw Data'!O2288-'Raw Data'!P2288&gt;3), 'Raw Data'!I2288, 0))</f>
        <v/>
      </c>
      <c r="O2295">
        <f>IF(ISBLANK('Raw Data'!J2288), 0, IF(AND(2=MATCH(LARGE('Raw Data'!G2288:J2288, 2), 'Raw Data'!G2288:J2288, 0), AND('Raw Data'!P2288-'Raw Data'!O2288&lt;4, 'Raw Data'!P2288-'Raw Data'!O2288&gt;0)), 'Raw Data'!H2288, 0))</f>
        <v/>
      </c>
      <c r="P2295">
        <f>IF(ISBLANK('Raw Data'!J2288), 0, IF(AND(1=MATCH(LARGE('Raw Data'!G2288:J2288, 2), 'Raw Data'!G2288:J2288, 0), AND('Raw Data'!O2288-'Raw Data'!P2288&lt;4, 'Raw Data'!O2288-'Raw Data'!P2288&gt;0)), 'Raw Data'!G2288, 0))</f>
        <v/>
      </c>
      <c r="Q2295">
        <f>IF(ISBLANK('Raw Data'!J2288), 0, IF(AND(4=MATCH(LARGE('Raw Data'!G2288:J2288, 1), 'Raw Data'!G2288:J2288, 0), 'Raw Data'!P2288-'Raw Data'!O2288&gt;3), 'Raw Data'!J2288, 0))</f>
        <v/>
      </c>
      <c r="R2295">
        <f>IF(ISBLANK('Raw Data'!J2288), 0, IF(AND(3=MATCH(LARGE('Raw Data'!G2288:J2288, 1), 'Raw Data'!G2288:J2288, 0), 'Raw Data'!O2288-'Raw Data'!P2288&gt;3), 'Raw Data'!I2288, 0))</f>
        <v/>
      </c>
      <c r="S2295">
        <f>IF(AND('Raw Data'!P2288-'Raw Data'!O2288&gt;4, 'Raw Data'!F2288&lt;'Raw Data'!C2288), 'Raw Data'!J2288, 0)</f>
        <v/>
      </c>
      <c r="T2295">
        <f>IF(AND('Raw Data'!O2288-'Raw Data'!P2288&gt;4, 'Raw Data'!F2288&gt;'Raw Data'!C2288), 'Raw Data'!I2288, 0)</f>
        <v/>
      </c>
      <c r="U2295">
        <f>IF(AND('Raw Data'!P2288-'Raw Data'!O2288&lt;3, 'Raw Data'!P2288&gt;'Raw Data'!O2288, 'Raw Data'!F2288&lt;'Raw Data'!C2288), 'Raw Data'!H2288, 0)</f>
        <v/>
      </c>
      <c r="V2295">
        <f>IF(AND('Raw Data'!P2288-'Raw Data'!O2288&lt;3, 'Raw Data'!P2288&gt;'Raw Data'!O2288, 'Raw Data'!F2288&gt;'Raw Data'!C2288), 'Raw Data'!G2288, 0)</f>
        <v/>
      </c>
    </row>
    <row r="2296">
      <c r="A2296">
        <f>IF(AND('Raw Data'!F2289&lt;'Raw Data'!C2289, 'Raw Data'!P2289&gt;'Raw Data'!O2289, 'Raw Data'!P2289-'Raw Data'!O2289&gt;3), 'Raw Data'!J2289, 0)</f>
        <v/>
      </c>
      <c r="B2296">
        <f>IF(AND('Raw Data'!C2289&lt;'Raw Data'!F2289, 'Raw Data'!O2289&gt;'Raw Data'!P2289, 'Raw Data'!O2289-'Raw Data'!P2289&gt;3), 'Raw Data'!I2289, 0)</f>
        <v/>
      </c>
      <c r="C2296">
        <f>IF(AND('Raw Data'!F2289&lt;'Raw Data'!C2289, 'Raw Data'!P2289&gt;'Raw Data'!O2289, 'Raw Data'!P2289-'Raw Data'!O2289&lt;4), 'Raw Data'!H2289, 0)</f>
        <v/>
      </c>
      <c r="D2296">
        <f>IF(AND('Raw Data'!C2289&lt;'Raw Data'!F2289, 'Raw Data'!O2289&gt;'Raw Data'!P2289, 'Raw Data'!O2289-'Raw Data'!P2289&lt;4), 'Raw Data'!G2289, 0)</f>
        <v/>
      </c>
      <c r="E2296">
        <f>IF(ISBLANK('Raw Data'!J2289), 0, IF(AND(4=MATCH(LARGE('Raw Data'!G2289:J2289, 4), 'Raw Data'!G2289:J2289, 0), 'Raw Data'!P2289-'Raw Data'!O2289&gt;3), 'Raw Data'!J2289, 0))</f>
        <v/>
      </c>
      <c r="F2296">
        <f>IF(ISBLANK('Raw Data'!J2289), 0, IF(AND(3=MATCH(LARGE('Raw Data'!G2289:J2289, 4), 'Raw Data'!G2289:J2289, 0), 'Raw Data'!O2289-'Raw Data'!P2289&gt;3), 'Raw Data'!I2289, 0))</f>
        <v/>
      </c>
      <c r="G2296">
        <f>IF(ISBLANK('Raw Data'!J2289), 0, IF(AND(2=MATCH(LARGE('Raw Data'!G2289:J2289, 4), 'Raw Data'!G2289:J2289, 0), AND('Raw Data'!P2289-'Raw Data'!O2289&lt;4, 'Raw Data'!P2289-'Raw Data'!O2289&gt;0)), 'Raw Data'!H2289, 0))</f>
        <v/>
      </c>
      <c r="H2296">
        <f>IF(ISBLANK('Raw Data'!J2289), 0, IF(AND(1=MATCH(LARGE('Raw Data'!G2289:J2289, 4), 'Raw Data'!G2289:J2289, 0), AND('Raw Data'!O2289-'Raw Data'!P2289&lt;4, 'Raw Data'!O2289-'Raw Data'!P2289&gt;0)), 'Raw Data'!G2289, 0))</f>
        <v/>
      </c>
      <c r="I2296">
        <f>IF(ISBLANK('Raw Data'!J2289), 0, IF(AND(4=MATCH(LARGE('Raw Data'!G2289:J2289, 3), 'Raw Data'!G2289:J2289, 0), 'Raw Data'!P2289-'Raw Data'!O2289&gt;3), 'Raw Data'!J2289, 0))</f>
        <v/>
      </c>
      <c r="J2296">
        <f>IF(ISBLANK('Raw Data'!J2289), 0, IF(AND(3=MATCH(LARGE('Raw Data'!G2289:J2289, 3), 'Raw Data'!G2289:J2289, 0), 'Raw Data'!O2289-'Raw Data'!P2289&gt;3), 'Raw Data'!I2289, 0))</f>
        <v/>
      </c>
      <c r="K2296">
        <f>IF(ISBLANK('Raw Data'!J2289), 0, IF(AND(2=MATCH(LARGE('Raw Data'!G2289:J2289, 3), 'Raw Data'!G2289:J2289, 0), AND('Raw Data'!P2289-'Raw Data'!O2289&lt;4, 'Raw Data'!P2289-'Raw Data'!O2289&gt;0)), 'Raw Data'!H2289, 0))</f>
        <v/>
      </c>
      <c r="L2296">
        <f>IF(ISBLANK('Raw Data'!J2289), 0, IF(AND(1=MATCH(LARGE('Raw Data'!G2289:J2289, 3), 'Raw Data'!G2289:J2289, 0), AND('Raw Data'!O2289-'Raw Data'!P2289&lt;4, 'Raw Data'!O2289-'Raw Data'!P2289&gt;0)), 'Raw Data'!G2289, 0))</f>
        <v/>
      </c>
      <c r="M2296">
        <f>IF(ISBLANK('Raw Data'!J2289), 0, IF(AND(4=MATCH(LARGE('Raw Data'!G2289:J2289, 2), 'Raw Data'!G2289:J2289, 0), 'Raw Data'!P2289-'Raw Data'!O2289&gt;3), 'Raw Data'!J2289, 0))</f>
        <v/>
      </c>
      <c r="N2296">
        <f>IF(ISBLANK('Raw Data'!J2289), 0, IF(AND(3=MATCH(LARGE('Raw Data'!G2289:J2289, 2), 'Raw Data'!G2289:J2289, 0), 'Raw Data'!O2289-'Raw Data'!P2289&gt;3), 'Raw Data'!I2289, 0))</f>
        <v/>
      </c>
      <c r="O2296">
        <f>IF(ISBLANK('Raw Data'!J2289), 0, IF(AND(2=MATCH(LARGE('Raw Data'!G2289:J2289, 2), 'Raw Data'!G2289:J2289, 0), AND('Raw Data'!P2289-'Raw Data'!O2289&lt;4, 'Raw Data'!P2289-'Raw Data'!O2289&gt;0)), 'Raw Data'!H2289, 0))</f>
        <v/>
      </c>
      <c r="P2296">
        <f>IF(ISBLANK('Raw Data'!J2289), 0, IF(AND(1=MATCH(LARGE('Raw Data'!G2289:J2289, 2), 'Raw Data'!G2289:J2289, 0), AND('Raw Data'!O2289-'Raw Data'!P2289&lt;4, 'Raw Data'!O2289-'Raw Data'!P2289&gt;0)), 'Raw Data'!G2289, 0))</f>
        <v/>
      </c>
      <c r="Q2296">
        <f>IF(ISBLANK('Raw Data'!J2289), 0, IF(AND(4=MATCH(LARGE('Raw Data'!G2289:J2289, 1), 'Raw Data'!G2289:J2289, 0), 'Raw Data'!P2289-'Raw Data'!O2289&gt;3), 'Raw Data'!J2289, 0))</f>
        <v/>
      </c>
      <c r="R2296">
        <f>IF(ISBLANK('Raw Data'!J2289), 0, IF(AND(3=MATCH(LARGE('Raw Data'!G2289:J2289, 1), 'Raw Data'!G2289:J2289, 0), 'Raw Data'!O2289-'Raw Data'!P2289&gt;3), 'Raw Data'!I2289, 0))</f>
        <v/>
      </c>
      <c r="S2296">
        <f>IF(AND('Raw Data'!P2289-'Raw Data'!O2289&gt;4, 'Raw Data'!F2289&lt;'Raw Data'!C2289), 'Raw Data'!J2289, 0)</f>
        <v/>
      </c>
      <c r="T2296">
        <f>IF(AND('Raw Data'!O2289-'Raw Data'!P2289&gt;4, 'Raw Data'!F2289&gt;'Raw Data'!C2289), 'Raw Data'!I2289, 0)</f>
        <v/>
      </c>
      <c r="U2296">
        <f>IF(AND('Raw Data'!P2289-'Raw Data'!O2289&lt;3, 'Raw Data'!P2289&gt;'Raw Data'!O2289, 'Raw Data'!F2289&lt;'Raw Data'!C2289), 'Raw Data'!H2289, 0)</f>
        <v/>
      </c>
      <c r="V2296">
        <f>IF(AND('Raw Data'!P2289-'Raw Data'!O2289&lt;3, 'Raw Data'!P2289&gt;'Raw Data'!O2289, 'Raw Data'!F2289&gt;'Raw Data'!C2289), 'Raw Data'!G2289, 0)</f>
        <v/>
      </c>
    </row>
    <row r="2297">
      <c r="A2297">
        <f>IF(AND('Raw Data'!F2290&lt;'Raw Data'!C2290, 'Raw Data'!P2290&gt;'Raw Data'!O2290, 'Raw Data'!P2290-'Raw Data'!O2290&gt;3), 'Raw Data'!J2290, 0)</f>
        <v/>
      </c>
      <c r="B2297">
        <f>IF(AND('Raw Data'!C2290&lt;'Raw Data'!F2290, 'Raw Data'!O2290&gt;'Raw Data'!P2290, 'Raw Data'!O2290-'Raw Data'!P2290&gt;3), 'Raw Data'!I2290, 0)</f>
        <v/>
      </c>
      <c r="C2297">
        <f>IF(AND('Raw Data'!F2290&lt;'Raw Data'!C2290, 'Raw Data'!P2290&gt;'Raw Data'!O2290, 'Raw Data'!P2290-'Raw Data'!O2290&lt;4), 'Raw Data'!H2290, 0)</f>
        <v/>
      </c>
      <c r="D2297">
        <f>IF(AND('Raw Data'!C2290&lt;'Raw Data'!F2290, 'Raw Data'!O2290&gt;'Raw Data'!P2290, 'Raw Data'!O2290-'Raw Data'!P2290&lt;4), 'Raw Data'!G2290, 0)</f>
        <v/>
      </c>
      <c r="E2297">
        <f>IF(ISBLANK('Raw Data'!J2290), 0, IF(AND(4=MATCH(LARGE('Raw Data'!G2290:J2290, 4), 'Raw Data'!G2290:J2290, 0), 'Raw Data'!P2290-'Raw Data'!O2290&gt;3), 'Raw Data'!J2290, 0))</f>
        <v/>
      </c>
      <c r="F2297">
        <f>IF(ISBLANK('Raw Data'!J2290), 0, IF(AND(3=MATCH(LARGE('Raw Data'!G2290:J2290, 4), 'Raw Data'!G2290:J2290, 0), 'Raw Data'!O2290-'Raw Data'!P2290&gt;3), 'Raw Data'!I2290, 0))</f>
        <v/>
      </c>
      <c r="G2297">
        <f>IF(ISBLANK('Raw Data'!J2290), 0, IF(AND(2=MATCH(LARGE('Raw Data'!G2290:J2290, 4), 'Raw Data'!G2290:J2290, 0), AND('Raw Data'!P2290-'Raw Data'!O2290&lt;4, 'Raw Data'!P2290-'Raw Data'!O2290&gt;0)), 'Raw Data'!H2290, 0))</f>
        <v/>
      </c>
      <c r="H2297">
        <f>IF(ISBLANK('Raw Data'!J2290), 0, IF(AND(1=MATCH(LARGE('Raw Data'!G2290:J2290, 4), 'Raw Data'!G2290:J2290, 0), AND('Raw Data'!O2290-'Raw Data'!P2290&lt;4, 'Raw Data'!O2290-'Raw Data'!P2290&gt;0)), 'Raw Data'!G2290, 0))</f>
        <v/>
      </c>
      <c r="I2297">
        <f>IF(ISBLANK('Raw Data'!J2290), 0, IF(AND(4=MATCH(LARGE('Raw Data'!G2290:J2290, 3), 'Raw Data'!G2290:J2290, 0), 'Raw Data'!P2290-'Raw Data'!O2290&gt;3), 'Raw Data'!J2290, 0))</f>
        <v/>
      </c>
      <c r="J2297">
        <f>IF(ISBLANK('Raw Data'!J2290), 0, IF(AND(3=MATCH(LARGE('Raw Data'!G2290:J2290, 3), 'Raw Data'!G2290:J2290, 0), 'Raw Data'!O2290-'Raw Data'!P2290&gt;3), 'Raw Data'!I2290, 0))</f>
        <v/>
      </c>
      <c r="K2297">
        <f>IF(ISBLANK('Raw Data'!J2290), 0, IF(AND(2=MATCH(LARGE('Raw Data'!G2290:J2290, 3), 'Raw Data'!G2290:J2290, 0), AND('Raw Data'!P2290-'Raw Data'!O2290&lt;4, 'Raw Data'!P2290-'Raw Data'!O2290&gt;0)), 'Raw Data'!H2290, 0))</f>
        <v/>
      </c>
      <c r="L2297">
        <f>IF(ISBLANK('Raw Data'!J2290), 0, IF(AND(1=MATCH(LARGE('Raw Data'!G2290:J2290, 3), 'Raw Data'!G2290:J2290, 0), AND('Raw Data'!O2290-'Raw Data'!P2290&lt;4, 'Raw Data'!O2290-'Raw Data'!P2290&gt;0)), 'Raw Data'!G2290, 0))</f>
        <v/>
      </c>
      <c r="M2297">
        <f>IF(ISBLANK('Raw Data'!J2290), 0, IF(AND(4=MATCH(LARGE('Raw Data'!G2290:J2290, 2), 'Raw Data'!G2290:J2290, 0), 'Raw Data'!P2290-'Raw Data'!O2290&gt;3), 'Raw Data'!J2290, 0))</f>
        <v/>
      </c>
      <c r="N2297">
        <f>IF(ISBLANK('Raw Data'!J2290), 0, IF(AND(3=MATCH(LARGE('Raw Data'!G2290:J2290, 2), 'Raw Data'!G2290:J2290, 0), 'Raw Data'!O2290-'Raw Data'!P2290&gt;3), 'Raw Data'!I2290, 0))</f>
        <v/>
      </c>
      <c r="O2297">
        <f>IF(ISBLANK('Raw Data'!J2290), 0, IF(AND(2=MATCH(LARGE('Raw Data'!G2290:J2290, 2), 'Raw Data'!G2290:J2290, 0), AND('Raw Data'!P2290-'Raw Data'!O2290&lt;4, 'Raw Data'!P2290-'Raw Data'!O2290&gt;0)), 'Raw Data'!H2290, 0))</f>
        <v/>
      </c>
      <c r="P2297">
        <f>IF(ISBLANK('Raw Data'!J2290), 0, IF(AND(1=MATCH(LARGE('Raw Data'!G2290:J2290, 2), 'Raw Data'!G2290:J2290, 0), AND('Raw Data'!O2290-'Raw Data'!P2290&lt;4, 'Raw Data'!O2290-'Raw Data'!P2290&gt;0)), 'Raw Data'!G2290, 0))</f>
        <v/>
      </c>
      <c r="Q2297">
        <f>IF(ISBLANK('Raw Data'!J2290), 0, IF(AND(4=MATCH(LARGE('Raw Data'!G2290:J2290, 1), 'Raw Data'!G2290:J2290, 0), 'Raw Data'!P2290-'Raw Data'!O2290&gt;3), 'Raw Data'!J2290, 0))</f>
        <v/>
      </c>
      <c r="R2297">
        <f>IF(ISBLANK('Raw Data'!J2290), 0, IF(AND(3=MATCH(LARGE('Raw Data'!G2290:J2290, 1), 'Raw Data'!G2290:J2290, 0), 'Raw Data'!O2290-'Raw Data'!P2290&gt;3), 'Raw Data'!I2290, 0))</f>
        <v/>
      </c>
      <c r="S2297">
        <f>IF(AND('Raw Data'!P2290-'Raw Data'!O2290&gt;4, 'Raw Data'!F2290&lt;'Raw Data'!C2290), 'Raw Data'!J2290, 0)</f>
        <v/>
      </c>
      <c r="T2297">
        <f>IF(AND('Raw Data'!O2290-'Raw Data'!P2290&gt;4, 'Raw Data'!F2290&gt;'Raw Data'!C2290), 'Raw Data'!I2290, 0)</f>
        <v/>
      </c>
      <c r="U2297">
        <f>IF(AND('Raw Data'!P2290-'Raw Data'!O2290&lt;3, 'Raw Data'!P2290&gt;'Raw Data'!O2290, 'Raw Data'!F2290&lt;'Raw Data'!C2290), 'Raw Data'!H2290, 0)</f>
        <v/>
      </c>
      <c r="V2297">
        <f>IF(AND('Raw Data'!P2290-'Raw Data'!O2290&lt;3, 'Raw Data'!P2290&gt;'Raw Data'!O2290, 'Raw Data'!F2290&gt;'Raw Data'!C2290), 'Raw Data'!G2290, 0)</f>
        <v/>
      </c>
    </row>
    <row r="2298">
      <c r="A2298">
        <f>IF(AND('Raw Data'!F2291&lt;'Raw Data'!C2291, 'Raw Data'!P2291&gt;'Raw Data'!O2291, 'Raw Data'!P2291-'Raw Data'!O2291&gt;3), 'Raw Data'!J2291, 0)</f>
        <v/>
      </c>
      <c r="B2298">
        <f>IF(AND('Raw Data'!C2291&lt;'Raw Data'!F2291, 'Raw Data'!O2291&gt;'Raw Data'!P2291, 'Raw Data'!O2291-'Raw Data'!P2291&gt;3), 'Raw Data'!I2291, 0)</f>
        <v/>
      </c>
      <c r="C2298">
        <f>IF(AND('Raw Data'!F2291&lt;'Raw Data'!C2291, 'Raw Data'!P2291&gt;'Raw Data'!O2291, 'Raw Data'!P2291-'Raw Data'!O2291&lt;4), 'Raw Data'!H2291, 0)</f>
        <v/>
      </c>
      <c r="D2298">
        <f>IF(AND('Raw Data'!C2291&lt;'Raw Data'!F2291, 'Raw Data'!O2291&gt;'Raw Data'!P2291, 'Raw Data'!O2291-'Raw Data'!P2291&lt;4), 'Raw Data'!G2291, 0)</f>
        <v/>
      </c>
      <c r="E2298">
        <f>IF(ISBLANK('Raw Data'!J2291), 0, IF(AND(4=MATCH(LARGE('Raw Data'!G2291:J2291, 4), 'Raw Data'!G2291:J2291, 0), 'Raw Data'!P2291-'Raw Data'!O2291&gt;3), 'Raw Data'!J2291, 0))</f>
        <v/>
      </c>
      <c r="F2298">
        <f>IF(ISBLANK('Raw Data'!J2291), 0, IF(AND(3=MATCH(LARGE('Raw Data'!G2291:J2291, 4), 'Raw Data'!G2291:J2291, 0), 'Raw Data'!O2291-'Raw Data'!P2291&gt;3), 'Raw Data'!I2291, 0))</f>
        <v/>
      </c>
      <c r="G2298">
        <f>IF(ISBLANK('Raw Data'!J2291), 0, IF(AND(2=MATCH(LARGE('Raw Data'!G2291:J2291, 4), 'Raw Data'!G2291:J2291, 0), AND('Raw Data'!P2291-'Raw Data'!O2291&lt;4, 'Raw Data'!P2291-'Raw Data'!O2291&gt;0)), 'Raw Data'!H2291, 0))</f>
        <v/>
      </c>
      <c r="H2298">
        <f>IF(ISBLANK('Raw Data'!J2291), 0, IF(AND(1=MATCH(LARGE('Raw Data'!G2291:J2291, 4), 'Raw Data'!G2291:J2291, 0), AND('Raw Data'!O2291-'Raw Data'!P2291&lt;4, 'Raw Data'!O2291-'Raw Data'!P2291&gt;0)), 'Raw Data'!G2291, 0))</f>
        <v/>
      </c>
      <c r="I2298">
        <f>IF(ISBLANK('Raw Data'!J2291), 0, IF(AND(4=MATCH(LARGE('Raw Data'!G2291:J2291, 3), 'Raw Data'!G2291:J2291, 0), 'Raw Data'!P2291-'Raw Data'!O2291&gt;3), 'Raw Data'!J2291, 0))</f>
        <v/>
      </c>
      <c r="J2298">
        <f>IF(ISBLANK('Raw Data'!J2291), 0, IF(AND(3=MATCH(LARGE('Raw Data'!G2291:J2291, 3), 'Raw Data'!G2291:J2291, 0), 'Raw Data'!O2291-'Raw Data'!P2291&gt;3), 'Raw Data'!I2291, 0))</f>
        <v/>
      </c>
      <c r="K2298">
        <f>IF(ISBLANK('Raw Data'!J2291), 0, IF(AND(2=MATCH(LARGE('Raw Data'!G2291:J2291, 3), 'Raw Data'!G2291:J2291, 0), AND('Raw Data'!P2291-'Raw Data'!O2291&lt;4, 'Raw Data'!P2291-'Raw Data'!O2291&gt;0)), 'Raw Data'!H2291, 0))</f>
        <v/>
      </c>
      <c r="L2298">
        <f>IF(ISBLANK('Raw Data'!J2291), 0, IF(AND(1=MATCH(LARGE('Raw Data'!G2291:J2291, 3), 'Raw Data'!G2291:J2291, 0), AND('Raw Data'!O2291-'Raw Data'!P2291&lt;4, 'Raw Data'!O2291-'Raw Data'!P2291&gt;0)), 'Raw Data'!G2291, 0))</f>
        <v/>
      </c>
      <c r="M2298">
        <f>IF(ISBLANK('Raw Data'!J2291), 0, IF(AND(4=MATCH(LARGE('Raw Data'!G2291:J2291, 2), 'Raw Data'!G2291:J2291, 0), 'Raw Data'!P2291-'Raw Data'!O2291&gt;3), 'Raw Data'!J2291, 0))</f>
        <v/>
      </c>
      <c r="N2298">
        <f>IF(ISBLANK('Raw Data'!J2291), 0, IF(AND(3=MATCH(LARGE('Raw Data'!G2291:J2291, 2), 'Raw Data'!G2291:J2291, 0), 'Raw Data'!O2291-'Raw Data'!P2291&gt;3), 'Raw Data'!I2291, 0))</f>
        <v/>
      </c>
      <c r="O2298">
        <f>IF(ISBLANK('Raw Data'!J2291), 0, IF(AND(2=MATCH(LARGE('Raw Data'!G2291:J2291, 2), 'Raw Data'!G2291:J2291, 0), AND('Raw Data'!P2291-'Raw Data'!O2291&lt;4, 'Raw Data'!P2291-'Raw Data'!O2291&gt;0)), 'Raw Data'!H2291, 0))</f>
        <v/>
      </c>
      <c r="P2298">
        <f>IF(ISBLANK('Raw Data'!J2291), 0, IF(AND(1=MATCH(LARGE('Raw Data'!G2291:J2291, 2), 'Raw Data'!G2291:J2291, 0), AND('Raw Data'!O2291-'Raw Data'!P2291&lt;4, 'Raw Data'!O2291-'Raw Data'!P2291&gt;0)), 'Raw Data'!G2291, 0))</f>
        <v/>
      </c>
      <c r="Q2298">
        <f>IF(ISBLANK('Raw Data'!J2291), 0, IF(AND(4=MATCH(LARGE('Raw Data'!G2291:J2291, 1), 'Raw Data'!G2291:J2291, 0), 'Raw Data'!P2291-'Raw Data'!O2291&gt;3), 'Raw Data'!J2291, 0))</f>
        <v/>
      </c>
      <c r="R2298">
        <f>IF(ISBLANK('Raw Data'!J2291), 0, IF(AND(3=MATCH(LARGE('Raw Data'!G2291:J2291, 1), 'Raw Data'!G2291:J2291, 0), 'Raw Data'!O2291-'Raw Data'!P2291&gt;3), 'Raw Data'!I2291, 0))</f>
        <v/>
      </c>
      <c r="S2298">
        <f>IF(AND('Raw Data'!P2291-'Raw Data'!O2291&gt;4, 'Raw Data'!F2291&lt;'Raw Data'!C2291), 'Raw Data'!J2291, 0)</f>
        <v/>
      </c>
      <c r="T2298">
        <f>IF(AND('Raw Data'!O2291-'Raw Data'!P2291&gt;4, 'Raw Data'!F2291&gt;'Raw Data'!C2291), 'Raw Data'!I2291, 0)</f>
        <v/>
      </c>
      <c r="U2298">
        <f>IF(AND('Raw Data'!P2291-'Raw Data'!O2291&lt;3, 'Raw Data'!P2291&gt;'Raw Data'!O2291, 'Raw Data'!F2291&lt;'Raw Data'!C2291), 'Raw Data'!H2291, 0)</f>
        <v/>
      </c>
      <c r="V2298">
        <f>IF(AND('Raw Data'!P2291-'Raw Data'!O2291&lt;3, 'Raw Data'!P2291&gt;'Raw Data'!O2291, 'Raw Data'!F2291&gt;'Raw Data'!C2291), 'Raw Data'!G2291, 0)</f>
        <v/>
      </c>
    </row>
    <row r="2299">
      <c r="A2299">
        <f>IF(AND('Raw Data'!F2292&lt;'Raw Data'!C2292, 'Raw Data'!P2292&gt;'Raw Data'!O2292, 'Raw Data'!P2292-'Raw Data'!O2292&gt;3), 'Raw Data'!J2292, 0)</f>
        <v/>
      </c>
      <c r="B2299">
        <f>IF(AND('Raw Data'!C2292&lt;'Raw Data'!F2292, 'Raw Data'!O2292&gt;'Raw Data'!P2292, 'Raw Data'!O2292-'Raw Data'!P2292&gt;3), 'Raw Data'!I2292, 0)</f>
        <v/>
      </c>
      <c r="C2299">
        <f>IF(AND('Raw Data'!F2292&lt;'Raw Data'!C2292, 'Raw Data'!P2292&gt;'Raw Data'!O2292, 'Raw Data'!P2292-'Raw Data'!O2292&lt;4), 'Raw Data'!H2292, 0)</f>
        <v/>
      </c>
      <c r="D2299">
        <f>IF(AND('Raw Data'!C2292&lt;'Raw Data'!F2292, 'Raw Data'!O2292&gt;'Raw Data'!P2292, 'Raw Data'!O2292-'Raw Data'!P2292&lt;4), 'Raw Data'!G2292, 0)</f>
        <v/>
      </c>
      <c r="E2299">
        <f>IF(ISBLANK('Raw Data'!J2292), 0, IF(AND(4=MATCH(LARGE('Raw Data'!G2292:J2292, 4), 'Raw Data'!G2292:J2292, 0), 'Raw Data'!P2292-'Raw Data'!O2292&gt;3), 'Raw Data'!J2292, 0))</f>
        <v/>
      </c>
      <c r="F2299">
        <f>IF(ISBLANK('Raw Data'!J2292), 0, IF(AND(3=MATCH(LARGE('Raw Data'!G2292:J2292, 4), 'Raw Data'!G2292:J2292, 0), 'Raw Data'!O2292-'Raw Data'!P2292&gt;3), 'Raw Data'!I2292, 0))</f>
        <v/>
      </c>
      <c r="G2299">
        <f>IF(ISBLANK('Raw Data'!J2292), 0, IF(AND(2=MATCH(LARGE('Raw Data'!G2292:J2292, 4), 'Raw Data'!G2292:J2292, 0), AND('Raw Data'!P2292-'Raw Data'!O2292&lt;4, 'Raw Data'!P2292-'Raw Data'!O2292&gt;0)), 'Raw Data'!H2292, 0))</f>
        <v/>
      </c>
      <c r="H2299">
        <f>IF(ISBLANK('Raw Data'!J2292), 0, IF(AND(1=MATCH(LARGE('Raw Data'!G2292:J2292, 4), 'Raw Data'!G2292:J2292, 0), AND('Raw Data'!O2292-'Raw Data'!P2292&lt;4, 'Raw Data'!O2292-'Raw Data'!P2292&gt;0)), 'Raw Data'!G2292, 0))</f>
        <v/>
      </c>
      <c r="I2299">
        <f>IF(ISBLANK('Raw Data'!J2292), 0, IF(AND(4=MATCH(LARGE('Raw Data'!G2292:J2292, 3), 'Raw Data'!G2292:J2292, 0), 'Raw Data'!P2292-'Raw Data'!O2292&gt;3), 'Raw Data'!J2292, 0))</f>
        <v/>
      </c>
      <c r="J2299">
        <f>IF(ISBLANK('Raw Data'!J2292), 0, IF(AND(3=MATCH(LARGE('Raw Data'!G2292:J2292, 3), 'Raw Data'!G2292:J2292, 0), 'Raw Data'!O2292-'Raw Data'!P2292&gt;3), 'Raw Data'!I2292, 0))</f>
        <v/>
      </c>
      <c r="K2299">
        <f>IF(ISBLANK('Raw Data'!J2292), 0, IF(AND(2=MATCH(LARGE('Raw Data'!G2292:J2292, 3), 'Raw Data'!G2292:J2292, 0), AND('Raw Data'!P2292-'Raw Data'!O2292&lt;4, 'Raw Data'!P2292-'Raw Data'!O2292&gt;0)), 'Raw Data'!H2292, 0))</f>
        <v/>
      </c>
      <c r="L2299">
        <f>IF(ISBLANK('Raw Data'!J2292), 0, IF(AND(1=MATCH(LARGE('Raw Data'!G2292:J2292, 3), 'Raw Data'!G2292:J2292, 0), AND('Raw Data'!O2292-'Raw Data'!P2292&lt;4, 'Raw Data'!O2292-'Raw Data'!P2292&gt;0)), 'Raw Data'!G2292, 0))</f>
        <v/>
      </c>
      <c r="M2299">
        <f>IF(ISBLANK('Raw Data'!J2292), 0, IF(AND(4=MATCH(LARGE('Raw Data'!G2292:J2292, 2), 'Raw Data'!G2292:J2292, 0), 'Raw Data'!P2292-'Raw Data'!O2292&gt;3), 'Raw Data'!J2292, 0))</f>
        <v/>
      </c>
      <c r="N2299">
        <f>IF(ISBLANK('Raw Data'!J2292), 0, IF(AND(3=MATCH(LARGE('Raw Data'!G2292:J2292, 2), 'Raw Data'!G2292:J2292, 0), 'Raw Data'!O2292-'Raw Data'!P2292&gt;3), 'Raw Data'!I2292, 0))</f>
        <v/>
      </c>
      <c r="O2299">
        <f>IF(ISBLANK('Raw Data'!J2292), 0, IF(AND(2=MATCH(LARGE('Raw Data'!G2292:J2292, 2), 'Raw Data'!G2292:J2292, 0), AND('Raw Data'!P2292-'Raw Data'!O2292&lt;4, 'Raw Data'!P2292-'Raw Data'!O2292&gt;0)), 'Raw Data'!H2292, 0))</f>
        <v/>
      </c>
      <c r="P2299">
        <f>IF(ISBLANK('Raw Data'!J2292), 0, IF(AND(1=MATCH(LARGE('Raw Data'!G2292:J2292, 2), 'Raw Data'!G2292:J2292, 0), AND('Raw Data'!O2292-'Raw Data'!P2292&lt;4, 'Raw Data'!O2292-'Raw Data'!P2292&gt;0)), 'Raw Data'!G2292, 0))</f>
        <v/>
      </c>
      <c r="Q2299">
        <f>IF(ISBLANK('Raw Data'!J2292), 0, IF(AND(4=MATCH(LARGE('Raw Data'!G2292:J2292, 1), 'Raw Data'!G2292:J2292, 0), 'Raw Data'!P2292-'Raw Data'!O2292&gt;3), 'Raw Data'!J2292, 0))</f>
        <v/>
      </c>
      <c r="R2299">
        <f>IF(ISBLANK('Raw Data'!J2292), 0, IF(AND(3=MATCH(LARGE('Raw Data'!G2292:J2292, 1), 'Raw Data'!G2292:J2292, 0), 'Raw Data'!O2292-'Raw Data'!P2292&gt;3), 'Raw Data'!I2292, 0))</f>
        <v/>
      </c>
      <c r="S2299">
        <f>IF(AND('Raw Data'!P2292-'Raw Data'!O2292&gt;4, 'Raw Data'!F2292&lt;'Raw Data'!C2292), 'Raw Data'!J2292, 0)</f>
        <v/>
      </c>
      <c r="T2299">
        <f>IF(AND('Raw Data'!O2292-'Raw Data'!P2292&gt;4, 'Raw Data'!F2292&gt;'Raw Data'!C2292), 'Raw Data'!I2292, 0)</f>
        <v/>
      </c>
      <c r="U2299">
        <f>IF(AND('Raw Data'!P2292-'Raw Data'!O2292&lt;3, 'Raw Data'!P2292&gt;'Raw Data'!O2292, 'Raw Data'!F2292&lt;'Raw Data'!C2292), 'Raw Data'!H2292, 0)</f>
        <v/>
      </c>
      <c r="V2299">
        <f>IF(AND('Raw Data'!P2292-'Raw Data'!O2292&lt;3, 'Raw Data'!P2292&gt;'Raw Data'!O2292, 'Raw Data'!F2292&gt;'Raw Data'!C2292), 'Raw Data'!G2292, 0)</f>
        <v/>
      </c>
    </row>
    <row r="2300">
      <c r="A2300">
        <f>IF(AND('Raw Data'!F2293&lt;'Raw Data'!C2293, 'Raw Data'!P2293&gt;'Raw Data'!O2293, 'Raw Data'!P2293-'Raw Data'!O2293&gt;3), 'Raw Data'!J2293, 0)</f>
        <v/>
      </c>
      <c r="B2300">
        <f>IF(AND('Raw Data'!C2293&lt;'Raw Data'!F2293, 'Raw Data'!O2293&gt;'Raw Data'!P2293, 'Raw Data'!O2293-'Raw Data'!P2293&gt;3), 'Raw Data'!I2293, 0)</f>
        <v/>
      </c>
      <c r="C2300">
        <f>IF(AND('Raw Data'!F2293&lt;'Raw Data'!C2293, 'Raw Data'!P2293&gt;'Raw Data'!O2293, 'Raw Data'!P2293-'Raw Data'!O2293&lt;4), 'Raw Data'!H2293, 0)</f>
        <v/>
      </c>
      <c r="D2300">
        <f>IF(AND('Raw Data'!C2293&lt;'Raw Data'!F2293, 'Raw Data'!O2293&gt;'Raw Data'!P2293, 'Raw Data'!O2293-'Raw Data'!P2293&lt;4), 'Raw Data'!G2293, 0)</f>
        <v/>
      </c>
      <c r="E2300">
        <f>IF(ISBLANK('Raw Data'!J2293), 0, IF(AND(4=MATCH(LARGE('Raw Data'!G2293:J2293, 4), 'Raw Data'!G2293:J2293, 0), 'Raw Data'!P2293-'Raw Data'!O2293&gt;3), 'Raw Data'!J2293, 0))</f>
        <v/>
      </c>
      <c r="F2300">
        <f>IF(ISBLANK('Raw Data'!J2293), 0, IF(AND(3=MATCH(LARGE('Raw Data'!G2293:J2293, 4), 'Raw Data'!G2293:J2293, 0), 'Raw Data'!O2293-'Raw Data'!P2293&gt;3), 'Raw Data'!I2293, 0))</f>
        <v/>
      </c>
      <c r="G2300">
        <f>IF(ISBLANK('Raw Data'!J2293), 0, IF(AND(2=MATCH(LARGE('Raw Data'!G2293:J2293, 4), 'Raw Data'!G2293:J2293, 0), AND('Raw Data'!P2293-'Raw Data'!O2293&lt;4, 'Raw Data'!P2293-'Raw Data'!O2293&gt;0)), 'Raw Data'!H2293, 0))</f>
        <v/>
      </c>
      <c r="H2300">
        <f>IF(ISBLANK('Raw Data'!J2293), 0, IF(AND(1=MATCH(LARGE('Raw Data'!G2293:J2293, 4), 'Raw Data'!G2293:J2293, 0), AND('Raw Data'!O2293-'Raw Data'!P2293&lt;4, 'Raw Data'!O2293-'Raw Data'!P2293&gt;0)), 'Raw Data'!G2293, 0))</f>
        <v/>
      </c>
      <c r="I2300">
        <f>IF(ISBLANK('Raw Data'!J2293), 0, IF(AND(4=MATCH(LARGE('Raw Data'!G2293:J2293, 3), 'Raw Data'!G2293:J2293, 0), 'Raw Data'!P2293-'Raw Data'!O2293&gt;3), 'Raw Data'!J2293, 0))</f>
        <v/>
      </c>
      <c r="J2300">
        <f>IF(ISBLANK('Raw Data'!J2293), 0, IF(AND(3=MATCH(LARGE('Raw Data'!G2293:J2293, 3), 'Raw Data'!G2293:J2293, 0), 'Raw Data'!O2293-'Raw Data'!P2293&gt;3), 'Raw Data'!I2293, 0))</f>
        <v/>
      </c>
      <c r="K2300">
        <f>IF(ISBLANK('Raw Data'!J2293), 0, IF(AND(2=MATCH(LARGE('Raw Data'!G2293:J2293, 3), 'Raw Data'!G2293:J2293, 0), AND('Raw Data'!P2293-'Raw Data'!O2293&lt;4, 'Raw Data'!P2293-'Raw Data'!O2293&gt;0)), 'Raw Data'!H2293, 0))</f>
        <v/>
      </c>
      <c r="L2300">
        <f>IF(ISBLANK('Raw Data'!J2293), 0, IF(AND(1=MATCH(LARGE('Raw Data'!G2293:J2293, 3), 'Raw Data'!G2293:J2293, 0), AND('Raw Data'!O2293-'Raw Data'!P2293&lt;4, 'Raw Data'!O2293-'Raw Data'!P2293&gt;0)), 'Raw Data'!G2293, 0))</f>
        <v/>
      </c>
      <c r="M2300">
        <f>IF(ISBLANK('Raw Data'!J2293), 0, IF(AND(4=MATCH(LARGE('Raw Data'!G2293:J2293, 2), 'Raw Data'!G2293:J2293, 0), 'Raw Data'!P2293-'Raw Data'!O2293&gt;3), 'Raw Data'!J2293, 0))</f>
        <v/>
      </c>
      <c r="N2300">
        <f>IF(ISBLANK('Raw Data'!J2293), 0, IF(AND(3=MATCH(LARGE('Raw Data'!G2293:J2293, 2), 'Raw Data'!G2293:J2293, 0), 'Raw Data'!O2293-'Raw Data'!P2293&gt;3), 'Raw Data'!I2293, 0))</f>
        <v/>
      </c>
      <c r="O2300">
        <f>IF(ISBLANK('Raw Data'!J2293), 0, IF(AND(2=MATCH(LARGE('Raw Data'!G2293:J2293, 2), 'Raw Data'!G2293:J2293, 0), AND('Raw Data'!P2293-'Raw Data'!O2293&lt;4, 'Raw Data'!P2293-'Raw Data'!O2293&gt;0)), 'Raw Data'!H2293, 0))</f>
        <v/>
      </c>
      <c r="P2300">
        <f>IF(ISBLANK('Raw Data'!J2293), 0, IF(AND(1=MATCH(LARGE('Raw Data'!G2293:J2293, 2), 'Raw Data'!G2293:J2293, 0), AND('Raw Data'!O2293-'Raw Data'!P2293&lt;4, 'Raw Data'!O2293-'Raw Data'!P2293&gt;0)), 'Raw Data'!G2293, 0))</f>
        <v/>
      </c>
      <c r="Q2300">
        <f>IF(ISBLANK('Raw Data'!J2293), 0, IF(AND(4=MATCH(LARGE('Raw Data'!G2293:J2293, 1), 'Raw Data'!G2293:J2293, 0), 'Raw Data'!P2293-'Raw Data'!O2293&gt;3), 'Raw Data'!J2293, 0))</f>
        <v/>
      </c>
      <c r="R2300">
        <f>IF(ISBLANK('Raw Data'!J2293), 0, IF(AND(3=MATCH(LARGE('Raw Data'!G2293:J2293, 1), 'Raw Data'!G2293:J2293, 0), 'Raw Data'!O2293-'Raw Data'!P2293&gt;3), 'Raw Data'!I2293, 0))</f>
        <v/>
      </c>
      <c r="S2300">
        <f>IF(AND('Raw Data'!P2293-'Raw Data'!O2293&gt;4, 'Raw Data'!F2293&lt;'Raw Data'!C2293), 'Raw Data'!J2293, 0)</f>
        <v/>
      </c>
      <c r="T2300">
        <f>IF(AND('Raw Data'!O2293-'Raw Data'!P2293&gt;4, 'Raw Data'!F2293&gt;'Raw Data'!C2293), 'Raw Data'!I2293, 0)</f>
        <v/>
      </c>
      <c r="U2300">
        <f>IF(AND('Raw Data'!P2293-'Raw Data'!O2293&lt;3, 'Raw Data'!P2293&gt;'Raw Data'!O2293, 'Raw Data'!F2293&lt;'Raw Data'!C2293), 'Raw Data'!H2293, 0)</f>
        <v/>
      </c>
      <c r="V2300">
        <f>IF(AND('Raw Data'!P2293-'Raw Data'!O2293&lt;3, 'Raw Data'!P2293&gt;'Raw Data'!O2293, 'Raw Data'!F2293&gt;'Raw Data'!C2293), 'Raw Data'!G2293, 0)</f>
        <v/>
      </c>
    </row>
    <row r="2301">
      <c r="A2301">
        <f>IF(AND('Raw Data'!F2294&lt;'Raw Data'!C2294, 'Raw Data'!P2294&gt;'Raw Data'!O2294, 'Raw Data'!P2294-'Raw Data'!O2294&gt;3), 'Raw Data'!J2294, 0)</f>
        <v/>
      </c>
      <c r="B2301">
        <f>IF(AND('Raw Data'!C2294&lt;'Raw Data'!F2294, 'Raw Data'!O2294&gt;'Raw Data'!P2294, 'Raw Data'!O2294-'Raw Data'!P2294&gt;3), 'Raw Data'!I2294, 0)</f>
        <v/>
      </c>
      <c r="C2301">
        <f>IF(AND('Raw Data'!F2294&lt;'Raw Data'!C2294, 'Raw Data'!P2294&gt;'Raw Data'!O2294, 'Raw Data'!P2294-'Raw Data'!O2294&lt;4), 'Raw Data'!H2294, 0)</f>
        <v/>
      </c>
      <c r="D2301">
        <f>IF(AND('Raw Data'!C2294&lt;'Raw Data'!F2294, 'Raw Data'!O2294&gt;'Raw Data'!P2294, 'Raw Data'!O2294-'Raw Data'!P2294&lt;4), 'Raw Data'!G2294, 0)</f>
        <v/>
      </c>
      <c r="E2301">
        <f>IF(ISBLANK('Raw Data'!J2294), 0, IF(AND(4=MATCH(LARGE('Raw Data'!G2294:J2294, 4), 'Raw Data'!G2294:J2294, 0), 'Raw Data'!P2294-'Raw Data'!O2294&gt;3), 'Raw Data'!J2294, 0))</f>
        <v/>
      </c>
      <c r="F2301">
        <f>IF(ISBLANK('Raw Data'!J2294), 0, IF(AND(3=MATCH(LARGE('Raw Data'!G2294:J2294, 4), 'Raw Data'!G2294:J2294, 0), 'Raw Data'!O2294-'Raw Data'!P2294&gt;3), 'Raw Data'!I2294, 0))</f>
        <v/>
      </c>
      <c r="G2301">
        <f>IF(ISBLANK('Raw Data'!J2294), 0, IF(AND(2=MATCH(LARGE('Raw Data'!G2294:J2294, 4), 'Raw Data'!G2294:J2294, 0), AND('Raw Data'!P2294-'Raw Data'!O2294&lt;4, 'Raw Data'!P2294-'Raw Data'!O2294&gt;0)), 'Raw Data'!H2294, 0))</f>
        <v/>
      </c>
      <c r="H2301">
        <f>IF(ISBLANK('Raw Data'!J2294), 0, IF(AND(1=MATCH(LARGE('Raw Data'!G2294:J2294, 4), 'Raw Data'!G2294:J2294, 0), AND('Raw Data'!O2294-'Raw Data'!P2294&lt;4, 'Raw Data'!O2294-'Raw Data'!P2294&gt;0)), 'Raw Data'!G2294, 0))</f>
        <v/>
      </c>
      <c r="I2301">
        <f>IF(ISBLANK('Raw Data'!J2294), 0, IF(AND(4=MATCH(LARGE('Raw Data'!G2294:J2294, 3), 'Raw Data'!G2294:J2294, 0), 'Raw Data'!P2294-'Raw Data'!O2294&gt;3), 'Raw Data'!J2294, 0))</f>
        <v/>
      </c>
      <c r="J2301">
        <f>IF(ISBLANK('Raw Data'!J2294), 0, IF(AND(3=MATCH(LARGE('Raw Data'!G2294:J2294, 3), 'Raw Data'!G2294:J2294, 0), 'Raw Data'!O2294-'Raw Data'!P2294&gt;3), 'Raw Data'!I2294, 0))</f>
        <v/>
      </c>
      <c r="K2301">
        <f>IF(ISBLANK('Raw Data'!J2294), 0, IF(AND(2=MATCH(LARGE('Raw Data'!G2294:J2294, 3), 'Raw Data'!G2294:J2294, 0), AND('Raw Data'!P2294-'Raw Data'!O2294&lt;4, 'Raw Data'!P2294-'Raw Data'!O2294&gt;0)), 'Raw Data'!H2294, 0))</f>
        <v/>
      </c>
      <c r="L2301">
        <f>IF(ISBLANK('Raw Data'!J2294), 0, IF(AND(1=MATCH(LARGE('Raw Data'!G2294:J2294, 3), 'Raw Data'!G2294:J2294, 0), AND('Raw Data'!O2294-'Raw Data'!P2294&lt;4, 'Raw Data'!O2294-'Raw Data'!P2294&gt;0)), 'Raw Data'!G2294, 0))</f>
        <v/>
      </c>
      <c r="M2301">
        <f>IF(ISBLANK('Raw Data'!J2294), 0, IF(AND(4=MATCH(LARGE('Raw Data'!G2294:J2294, 2), 'Raw Data'!G2294:J2294, 0), 'Raw Data'!P2294-'Raw Data'!O2294&gt;3), 'Raw Data'!J2294, 0))</f>
        <v/>
      </c>
      <c r="N2301">
        <f>IF(ISBLANK('Raw Data'!J2294), 0, IF(AND(3=MATCH(LARGE('Raw Data'!G2294:J2294, 2), 'Raw Data'!G2294:J2294, 0), 'Raw Data'!O2294-'Raw Data'!P2294&gt;3), 'Raw Data'!I2294, 0))</f>
        <v/>
      </c>
      <c r="O2301">
        <f>IF(ISBLANK('Raw Data'!J2294), 0, IF(AND(2=MATCH(LARGE('Raw Data'!G2294:J2294, 2), 'Raw Data'!G2294:J2294, 0), AND('Raw Data'!P2294-'Raw Data'!O2294&lt;4, 'Raw Data'!P2294-'Raw Data'!O2294&gt;0)), 'Raw Data'!H2294, 0))</f>
        <v/>
      </c>
      <c r="P2301">
        <f>IF(ISBLANK('Raw Data'!J2294), 0, IF(AND(1=MATCH(LARGE('Raw Data'!G2294:J2294, 2), 'Raw Data'!G2294:J2294, 0), AND('Raw Data'!O2294-'Raw Data'!P2294&lt;4, 'Raw Data'!O2294-'Raw Data'!P2294&gt;0)), 'Raw Data'!G2294, 0))</f>
        <v/>
      </c>
      <c r="Q2301">
        <f>IF(ISBLANK('Raw Data'!J2294), 0, IF(AND(4=MATCH(LARGE('Raw Data'!G2294:J2294, 1), 'Raw Data'!G2294:J2294, 0), 'Raw Data'!P2294-'Raw Data'!O2294&gt;3), 'Raw Data'!J2294, 0))</f>
        <v/>
      </c>
      <c r="R2301">
        <f>IF(ISBLANK('Raw Data'!J2294), 0, IF(AND(3=MATCH(LARGE('Raw Data'!G2294:J2294, 1), 'Raw Data'!G2294:J2294, 0), 'Raw Data'!O2294-'Raw Data'!P2294&gt;3), 'Raw Data'!I2294, 0))</f>
        <v/>
      </c>
      <c r="S2301">
        <f>IF(AND('Raw Data'!P2294-'Raw Data'!O2294&gt;4, 'Raw Data'!F2294&lt;'Raw Data'!C2294), 'Raw Data'!J2294, 0)</f>
        <v/>
      </c>
      <c r="T2301">
        <f>IF(AND('Raw Data'!O2294-'Raw Data'!P2294&gt;4, 'Raw Data'!F2294&gt;'Raw Data'!C2294), 'Raw Data'!I2294, 0)</f>
        <v/>
      </c>
      <c r="U2301">
        <f>IF(AND('Raw Data'!P2294-'Raw Data'!O2294&lt;3, 'Raw Data'!P2294&gt;'Raw Data'!O2294, 'Raw Data'!F2294&lt;'Raw Data'!C2294), 'Raw Data'!H2294, 0)</f>
        <v/>
      </c>
      <c r="V2301">
        <f>IF(AND('Raw Data'!P2294-'Raw Data'!O2294&lt;3, 'Raw Data'!P2294&gt;'Raw Data'!O2294, 'Raw Data'!F2294&gt;'Raw Data'!C2294), 'Raw Data'!G2294, 0)</f>
        <v/>
      </c>
    </row>
    <row r="2302">
      <c r="A2302">
        <f>IF(AND('Raw Data'!F2295&lt;'Raw Data'!C2295, 'Raw Data'!P2295&gt;'Raw Data'!O2295, 'Raw Data'!P2295-'Raw Data'!O2295&gt;3), 'Raw Data'!J2295, 0)</f>
        <v/>
      </c>
      <c r="B2302">
        <f>IF(AND('Raw Data'!C2295&lt;'Raw Data'!F2295, 'Raw Data'!O2295&gt;'Raw Data'!P2295, 'Raw Data'!O2295-'Raw Data'!P2295&gt;3), 'Raw Data'!I2295, 0)</f>
        <v/>
      </c>
      <c r="C2302">
        <f>IF(AND('Raw Data'!F2295&lt;'Raw Data'!C2295, 'Raw Data'!P2295&gt;'Raw Data'!O2295, 'Raw Data'!P2295-'Raw Data'!O2295&lt;4), 'Raw Data'!H2295, 0)</f>
        <v/>
      </c>
      <c r="D2302">
        <f>IF(AND('Raw Data'!C2295&lt;'Raw Data'!F2295, 'Raw Data'!O2295&gt;'Raw Data'!P2295, 'Raw Data'!O2295-'Raw Data'!P2295&lt;4), 'Raw Data'!G2295, 0)</f>
        <v/>
      </c>
      <c r="E2302">
        <f>IF(ISBLANK('Raw Data'!J2295), 0, IF(AND(4=MATCH(LARGE('Raw Data'!G2295:J2295, 4), 'Raw Data'!G2295:J2295, 0), 'Raw Data'!P2295-'Raw Data'!O2295&gt;3), 'Raw Data'!J2295, 0))</f>
        <v/>
      </c>
      <c r="F2302">
        <f>IF(ISBLANK('Raw Data'!J2295), 0, IF(AND(3=MATCH(LARGE('Raw Data'!G2295:J2295, 4), 'Raw Data'!G2295:J2295, 0), 'Raw Data'!O2295-'Raw Data'!P2295&gt;3), 'Raw Data'!I2295, 0))</f>
        <v/>
      </c>
      <c r="G2302">
        <f>IF(ISBLANK('Raw Data'!J2295), 0, IF(AND(2=MATCH(LARGE('Raw Data'!G2295:J2295, 4), 'Raw Data'!G2295:J2295, 0), AND('Raw Data'!P2295-'Raw Data'!O2295&lt;4, 'Raw Data'!P2295-'Raw Data'!O2295&gt;0)), 'Raw Data'!H2295, 0))</f>
        <v/>
      </c>
      <c r="H2302">
        <f>IF(ISBLANK('Raw Data'!J2295), 0, IF(AND(1=MATCH(LARGE('Raw Data'!G2295:J2295, 4), 'Raw Data'!G2295:J2295, 0), AND('Raw Data'!O2295-'Raw Data'!P2295&lt;4, 'Raw Data'!O2295-'Raw Data'!P2295&gt;0)), 'Raw Data'!G2295, 0))</f>
        <v/>
      </c>
      <c r="I2302">
        <f>IF(ISBLANK('Raw Data'!J2295), 0, IF(AND(4=MATCH(LARGE('Raw Data'!G2295:J2295, 3), 'Raw Data'!G2295:J2295, 0), 'Raw Data'!P2295-'Raw Data'!O2295&gt;3), 'Raw Data'!J2295, 0))</f>
        <v/>
      </c>
      <c r="J2302">
        <f>IF(ISBLANK('Raw Data'!J2295), 0, IF(AND(3=MATCH(LARGE('Raw Data'!G2295:J2295, 3), 'Raw Data'!G2295:J2295, 0), 'Raw Data'!O2295-'Raw Data'!P2295&gt;3), 'Raw Data'!I2295, 0))</f>
        <v/>
      </c>
      <c r="K2302">
        <f>IF(ISBLANK('Raw Data'!J2295), 0, IF(AND(2=MATCH(LARGE('Raw Data'!G2295:J2295, 3), 'Raw Data'!G2295:J2295, 0), AND('Raw Data'!P2295-'Raw Data'!O2295&lt;4, 'Raw Data'!P2295-'Raw Data'!O2295&gt;0)), 'Raw Data'!H2295, 0))</f>
        <v/>
      </c>
      <c r="L2302">
        <f>IF(ISBLANK('Raw Data'!J2295), 0, IF(AND(1=MATCH(LARGE('Raw Data'!G2295:J2295, 3), 'Raw Data'!G2295:J2295, 0), AND('Raw Data'!O2295-'Raw Data'!P2295&lt;4, 'Raw Data'!O2295-'Raw Data'!P2295&gt;0)), 'Raw Data'!G2295, 0))</f>
        <v/>
      </c>
      <c r="M2302">
        <f>IF(ISBLANK('Raw Data'!J2295), 0, IF(AND(4=MATCH(LARGE('Raw Data'!G2295:J2295, 2), 'Raw Data'!G2295:J2295, 0), 'Raw Data'!P2295-'Raw Data'!O2295&gt;3), 'Raw Data'!J2295, 0))</f>
        <v/>
      </c>
      <c r="N2302">
        <f>IF(ISBLANK('Raw Data'!J2295), 0, IF(AND(3=MATCH(LARGE('Raw Data'!G2295:J2295, 2), 'Raw Data'!G2295:J2295, 0), 'Raw Data'!O2295-'Raw Data'!P2295&gt;3), 'Raw Data'!I2295, 0))</f>
        <v/>
      </c>
      <c r="O2302">
        <f>IF(ISBLANK('Raw Data'!J2295), 0, IF(AND(2=MATCH(LARGE('Raw Data'!G2295:J2295, 2), 'Raw Data'!G2295:J2295, 0), AND('Raw Data'!P2295-'Raw Data'!O2295&lt;4, 'Raw Data'!P2295-'Raw Data'!O2295&gt;0)), 'Raw Data'!H2295, 0))</f>
        <v/>
      </c>
      <c r="P2302">
        <f>IF(ISBLANK('Raw Data'!J2295), 0, IF(AND(1=MATCH(LARGE('Raw Data'!G2295:J2295, 2), 'Raw Data'!G2295:J2295, 0), AND('Raw Data'!O2295-'Raw Data'!P2295&lt;4, 'Raw Data'!O2295-'Raw Data'!P2295&gt;0)), 'Raw Data'!G2295, 0))</f>
        <v/>
      </c>
      <c r="Q2302">
        <f>IF(ISBLANK('Raw Data'!J2295), 0, IF(AND(4=MATCH(LARGE('Raw Data'!G2295:J2295, 1), 'Raw Data'!G2295:J2295, 0), 'Raw Data'!P2295-'Raw Data'!O2295&gt;3), 'Raw Data'!J2295, 0))</f>
        <v/>
      </c>
      <c r="R2302">
        <f>IF(ISBLANK('Raw Data'!J2295), 0, IF(AND(3=MATCH(LARGE('Raw Data'!G2295:J2295, 1), 'Raw Data'!G2295:J2295, 0), 'Raw Data'!O2295-'Raw Data'!P2295&gt;3), 'Raw Data'!I2295, 0))</f>
        <v/>
      </c>
      <c r="S2302">
        <f>IF(AND('Raw Data'!P2295-'Raw Data'!O2295&gt;4, 'Raw Data'!F2295&lt;'Raw Data'!C2295), 'Raw Data'!J2295, 0)</f>
        <v/>
      </c>
      <c r="T2302">
        <f>IF(AND('Raw Data'!O2295-'Raw Data'!P2295&gt;4, 'Raw Data'!F2295&gt;'Raw Data'!C2295), 'Raw Data'!I2295, 0)</f>
        <v/>
      </c>
      <c r="U2302">
        <f>IF(AND('Raw Data'!P2295-'Raw Data'!O2295&lt;3, 'Raw Data'!P2295&gt;'Raw Data'!O2295, 'Raw Data'!F2295&lt;'Raw Data'!C2295), 'Raw Data'!H2295, 0)</f>
        <v/>
      </c>
      <c r="V2302">
        <f>IF(AND('Raw Data'!P2295-'Raw Data'!O2295&lt;3, 'Raw Data'!P2295&gt;'Raw Data'!O2295, 'Raw Data'!F2295&gt;'Raw Data'!C2295), 'Raw Data'!G2295, 0)</f>
        <v/>
      </c>
    </row>
    <row r="2303">
      <c r="A2303">
        <f>IF(AND('Raw Data'!F2296&lt;'Raw Data'!C2296, 'Raw Data'!P2296&gt;'Raw Data'!O2296, 'Raw Data'!P2296-'Raw Data'!O2296&gt;3), 'Raw Data'!J2296, 0)</f>
        <v/>
      </c>
      <c r="B2303">
        <f>IF(AND('Raw Data'!C2296&lt;'Raw Data'!F2296, 'Raw Data'!O2296&gt;'Raw Data'!P2296, 'Raw Data'!O2296-'Raw Data'!P2296&gt;3), 'Raw Data'!I2296, 0)</f>
        <v/>
      </c>
      <c r="C2303">
        <f>IF(AND('Raw Data'!F2296&lt;'Raw Data'!C2296, 'Raw Data'!P2296&gt;'Raw Data'!O2296, 'Raw Data'!P2296-'Raw Data'!O2296&lt;4), 'Raw Data'!H2296, 0)</f>
        <v/>
      </c>
      <c r="D2303">
        <f>IF(AND('Raw Data'!C2296&lt;'Raw Data'!F2296, 'Raw Data'!O2296&gt;'Raw Data'!P2296, 'Raw Data'!O2296-'Raw Data'!P2296&lt;4), 'Raw Data'!G2296, 0)</f>
        <v/>
      </c>
      <c r="E2303">
        <f>IF(ISBLANK('Raw Data'!J2296), 0, IF(AND(4=MATCH(LARGE('Raw Data'!G2296:J2296, 4), 'Raw Data'!G2296:J2296, 0), 'Raw Data'!P2296-'Raw Data'!O2296&gt;3), 'Raw Data'!J2296, 0))</f>
        <v/>
      </c>
      <c r="F2303">
        <f>IF(ISBLANK('Raw Data'!J2296), 0, IF(AND(3=MATCH(LARGE('Raw Data'!G2296:J2296, 4), 'Raw Data'!G2296:J2296, 0), 'Raw Data'!O2296-'Raw Data'!P2296&gt;3), 'Raw Data'!I2296, 0))</f>
        <v/>
      </c>
      <c r="G2303">
        <f>IF(ISBLANK('Raw Data'!J2296), 0, IF(AND(2=MATCH(LARGE('Raw Data'!G2296:J2296, 4), 'Raw Data'!G2296:J2296, 0), AND('Raw Data'!P2296-'Raw Data'!O2296&lt;4, 'Raw Data'!P2296-'Raw Data'!O2296&gt;0)), 'Raw Data'!H2296, 0))</f>
        <v/>
      </c>
      <c r="H2303">
        <f>IF(ISBLANK('Raw Data'!J2296), 0, IF(AND(1=MATCH(LARGE('Raw Data'!G2296:J2296, 4), 'Raw Data'!G2296:J2296, 0), AND('Raw Data'!O2296-'Raw Data'!P2296&lt;4, 'Raw Data'!O2296-'Raw Data'!P2296&gt;0)), 'Raw Data'!G2296, 0))</f>
        <v/>
      </c>
      <c r="I2303">
        <f>IF(ISBLANK('Raw Data'!J2296), 0, IF(AND(4=MATCH(LARGE('Raw Data'!G2296:J2296, 3), 'Raw Data'!G2296:J2296, 0), 'Raw Data'!P2296-'Raw Data'!O2296&gt;3), 'Raw Data'!J2296, 0))</f>
        <v/>
      </c>
      <c r="J2303">
        <f>IF(ISBLANK('Raw Data'!J2296), 0, IF(AND(3=MATCH(LARGE('Raw Data'!G2296:J2296, 3), 'Raw Data'!G2296:J2296, 0), 'Raw Data'!O2296-'Raw Data'!P2296&gt;3), 'Raw Data'!I2296, 0))</f>
        <v/>
      </c>
      <c r="K2303">
        <f>IF(ISBLANK('Raw Data'!J2296), 0, IF(AND(2=MATCH(LARGE('Raw Data'!G2296:J2296, 3), 'Raw Data'!G2296:J2296, 0), AND('Raw Data'!P2296-'Raw Data'!O2296&lt;4, 'Raw Data'!P2296-'Raw Data'!O2296&gt;0)), 'Raw Data'!H2296, 0))</f>
        <v/>
      </c>
      <c r="L2303">
        <f>IF(ISBLANK('Raw Data'!J2296), 0, IF(AND(1=MATCH(LARGE('Raw Data'!G2296:J2296, 3), 'Raw Data'!G2296:J2296, 0), AND('Raw Data'!O2296-'Raw Data'!P2296&lt;4, 'Raw Data'!O2296-'Raw Data'!P2296&gt;0)), 'Raw Data'!G2296, 0))</f>
        <v/>
      </c>
      <c r="M2303">
        <f>IF(ISBLANK('Raw Data'!J2296), 0, IF(AND(4=MATCH(LARGE('Raw Data'!G2296:J2296, 2), 'Raw Data'!G2296:J2296, 0), 'Raw Data'!P2296-'Raw Data'!O2296&gt;3), 'Raw Data'!J2296, 0))</f>
        <v/>
      </c>
      <c r="N2303">
        <f>IF(ISBLANK('Raw Data'!J2296), 0, IF(AND(3=MATCH(LARGE('Raw Data'!G2296:J2296, 2), 'Raw Data'!G2296:J2296, 0), 'Raw Data'!O2296-'Raw Data'!P2296&gt;3), 'Raw Data'!I2296, 0))</f>
        <v/>
      </c>
      <c r="O2303">
        <f>IF(ISBLANK('Raw Data'!J2296), 0, IF(AND(2=MATCH(LARGE('Raw Data'!G2296:J2296, 2), 'Raw Data'!G2296:J2296, 0), AND('Raw Data'!P2296-'Raw Data'!O2296&lt;4, 'Raw Data'!P2296-'Raw Data'!O2296&gt;0)), 'Raw Data'!H2296, 0))</f>
        <v/>
      </c>
      <c r="P2303">
        <f>IF(ISBLANK('Raw Data'!J2296), 0, IF(AND(1=MATCH(LARGE('Raw Data'!G2296:J2296, 2), 'Raw Data'!G2296:J2296, 0), AND('Raw Data'!O2296-'Raw Data'!P2296&lt;4, 'Raw Data'!O2296-'Raw Data'!P2296&gt;0)), 'Raw Data'!G2296, 0))</f>
        <v/>
      </c>
      <c r="Q2303">
        <f>IF(ISBLANK('Raw Data'!J2296), 0, IF(AND(4=MATCH(LARGE('Raw Data'!G2296:J2296, 1), 'Raw Data'!G2296:J2296, 0), 'Raw Data'!P2296-'Raw Data'!O2296&gt;3), 'Raw Data'!J2296, 0))</f>
        <v/>
      </c>
      <c r="R2303">
        <f>IF(ISBLANK('Raw Data'!J2296), 0, IF(AND(3=MATCH(LARGE('Raw Data'!G2296:J2296, 1), 'Raw Data'!G2296:J2296, 0), 'Raw Data'!O2296-'Raw Data'!P2296&gt;3), 'Raw Data'!I2296, 0))</f>
        <v/>
      </c>
      <c r="S2303">
        <f>IF(AND('Raw Data'!P2296-'Raw Data'!O2296&gt;4, 'Raw Data'!F2296&lt;'Raw Data'!C2296), 'Raw Data'!J2296, 0)</f>
        <v/>
      </c>
      <c r="T2303">
        <f>IF(AND('Raw Data'!O2296-'Raw Data'!P2296&gt;4, 'Raw Data'!F2296&gt;'Raw Data'!C2296), 'Raw Data'!I2296, 0)</f>
        <v/>
      </c>
      <c r="U2303">
        <f>IF(AND('Raw Data'!P2296-'Raw Data'!O2296&lt;3, 'Raw Data'!P2296&gt;'Raw Data'!O2296, 'Raw Data'!F2296&lt;'Raw Data'!C2296), 'Raw Data'!H2296, 0)</f>
        <v/>
      </c>
      <c r="V2303">
        <f>IF(AND('Raw Data'!P2296-'Raw Data'!O2296&lt;3, 'Raw Data'!P2296&gt;'Raw Data'!O2296, 'Raw Data'!F2296&gt;'Raw Data'!C2296), 'Raw Data'!G2296, 0)</f>
        <v/>
      </c>
    </row>
    <row r="2304">
      <c r="A2304">
        <f>IF(AND('Raw Data'!F2297&lt;'Raw Data'!C2297, 'Raw Data'!P2297&gt;'Raw Data'!O2297, 'Raw Data'!P2297-'Raw Data'!O2297&gt;3), 'Raw Data'!J2297, 0)</f>
        <v/>
      </c>
      <c r="B2304">
        <f>IF(AND('Raw Data'!C2297&lt;'Raw Data'!F2297, 'Raw Data'!O2297&gt;'Raw Data'!P2297, 'Raw Data'!O2297-'Raw Data'!P2297&gt;3), 'Raw Data'!I2297, 0)</f>
        <v/>
      </c>
      <c r="C2304">
        <f>IF(AND('Raw Data'!F2297&lt;'Raw Data'!C2297, 'Raw Data'!P2297&gt;'Raw Data'!O2297, 'Raw Data'!P2297-'Raw Data'!O2297&lt;4), 'Raw Data'!H2297, 0)</f>
        <v/>
      </c>
      <c r="D2304">
        <f>IF(AND('Raw Data'!C2297&lt;'Raw Data'!F2297, 'Raw Data'!O2297&gt;'Raw Data'!P2297, 'Raw Data'!O2297-'Raw Data'!P2297&lt;4), 'Raw Data'!G2297, 0)</f>
        <v/>
      </c>
      <c r="E2304">
        <f>IF(ISBLANK('Raw Data'!J2297), 0, IF(AND(4=MATCH(LARGE('Raw Data'!G2297:J2297, 4), 'Raw Data'!G2297:J2297, 0), 'Raw Data'!P2297-'Raw Data'!O2297&gt;3), 'Raw Data'!J2297, 0))</f>
        <v/>
      </c>
      <c r="F2304">
        <f>IF(ISBLANK('Raw Data'!J2297), 0, IF(AND(3=MATCH(LARGE('Raw Data'!G2297:J2297, 4), 'Raw Data'!G2297:J2297, 0), 'Raw Data'!O2297-'Raw Data'!P2297&gt;3), 'Raw Data'!I2297, 0))</f>
        <v/>
      </c>
      <c r="G2304">
        <f>IF(ISBLANK('Raw Data'!J2297), 0, IF(AND(2=MATCH(LARGE('Raw Data'!G2297:J2297, 4), 'Raw Data'!G2297:J2297, 0), AND('Raw Data'!P2297-'Raw Data'!O2297&lt;4, 'Raw Data'!P2297-'Raw Data'!O2297&gt;0)), 'Raw Data'!H2297, 0))</f>
        <v/>
      </c>
      <c r="H2304">
        <f>IF(ISBLANK('Raw Data'!J2297), 0, IF(AND(1=MATCH(LARGE('Raw Data'!G2297:J2297, 4), 'Raw Data'!G2297:J2297, 0), AND('Raw Data'!O2297-'Raw Data'!P2297&lt;4, 'Raw Data'!O2297-'Raw Data'!P2297&gt;0)), 'Raw Data'!G2297, 0))</f>
        <v/>
      </c>
      <c r="I2304">
        <f>IF(ISBLANK('Raw Data'!J2297), 0, IF(AND(4=MATCH(LARGE('Raw Data'!G2297:J2297, 3), 'Raw Data'!G2297:J2297, 0), 'Raw Data'!P2297-'Raw Data'!O2297&gt;3), 'Raw Data'!J2297, 0))</f>
        <v/>
      </c>
      <c r="J2304">
        <f>IF(ISBLANK('Raw Data'!J2297), 0, IF(AND(3=MATCH(LARGE('Raw Data'!G2297:J2297, 3), 'Raw Data'!G2297:J2297, 0), 'Raw Data'!O2297-'Raw Data'!P2297&gt;3), 'Raw Data'!I2297, 0))</f>
        <v/>
      </c>
      <c r="K2304">
        <f>IF(ISBLANK('Raw Data'!J2297), 0, IF(AND(2=MATCH(LARGE('Raw Data'!G2297:J2297, 3), 'Raw Data'!G2297:J2297, 0), AND('Raw Data'!P2297-'Raw Data'!O2297&lt;4, 'Raw Data'!P2297-'Raw Data'!O2297&gt;0)), 'Raw Data'!H2297, 0))</f>
        <v/>
      </c>
      <c r="L2304">
        <f>IF(ISBLANK('Raw Data'!J2297), 0, IF(AND(1=MATCH(LARGE('Raw Data'!G2297:J2297, 3), 'Raw Data'!G2297:J2297, 0), AND('Raw Data'!O2297-'Raw Data'!P2297&lt;4, 'Raw Data'!O2297-'Raw Data'!P2297&gt;0)), 'Raw Data'!G2297, 0))</f>
        <v/>
      </c>
      <c r="M2304">
        <f>IF(ISBLANK('Raw Data'!J2297), 0, IF(AND(4=MATCH(LARGE('Raw Data'!G2297:J2297, 2), 'Raw Data'!G2297:J2297, 0), 'Raw Data'!P2297-'Raw Data'!O2297&gt;3), 'Raw Data'!J2297, 0))</f>
        <v/>
      </c>
      <c r="N2304">
        <f>IF(ISBLANK('Raw Data'!J2297), 0, IF(AND(3=MATCH(LARGE('Raw Data'!G2297:J2297, 2), 'Raw Data'!G2297:J2297, 0), 'Raw Data'!O2297-'Raw Data'!P2297&gt;3), 'Raw Data'!I2297, 0))</f>
        <v/>
      </c>
      <c r="O2304">
        <f>IF(ISBLANK('Raw Data'!J2297), 0, IF(AND(2=MATCH(LARGE('Raw Data'!G2297:J2297, 2), 'Raw Data'!G2297:J2297, 0), AND('Raw Data'!P2297-'Raw Data'!O2297&lt;4, 'Raw Data'!P2297-'Raw Data'!O2297&gt;0)), 'Raw Data'!H2297, 0))</f>
        <v/>
      </c>
      <c r="P2304">
        <f>IF(ISBLANK('Raw Data'!J2297), 0, IF(AND(1=MATCH(LARGE('Raw Data'!G2297:J2297, 2), 'Raw Data'!G2297:J2297, 0), AND('Raw Data'!O2297-'Raw Data'!P2297&lt;4, 'Raw Data'!O2297-'Raw Data'!P2297&gt;0)), 'Raw Data'!G2297, 0))</f>
        <v/>
      </c>
      <c r="Q2304">
        <f>IF(ISBLANK('Raw Data'!J2297), 0, IF(AND(4=MATCH(LARGE('Raw Data'!G2297:J2297, 1), 'Raw Data'!G2297:J2297, 0), 'Raw Data'!P2297-'Raw Data'!O2297&gt;3), 'Raw Data'!J2297, 0))</f>
        <v/>
      </c>
      <c r="R2304">
        <f>IF(ISBLANK('Raw Data'!J2297), 0, IF(AND(3=MATCH(LARGE('Raw Data'!G2297:J2297, 1), 'Raw Data'!G2297:J2297, 0), 'Raw Data'!O2297-'Raw Data'!P2297&gt;3), 'Raw Data'!I2297, 0))</f>
        <v/>
      </c>
      <c r="S2304">
        <f>IF(AND('Raw Data'!P2297-'Raw Data'!O2297&gt;4, 'Raw Data'!F2297&lt;'Raw Data'!C2297), 'Raw Data'!J2297, 0)</f>
        <v/>
      </c>
      <c r="T2304">
        <f>IF(AND('Raw Data'!O2297-'Raw Data'!P2297&gt;4, 'Raw Data'!F2297&gt;'Raw Data'!C2297), 'Raw Data'!I2297, 0)</f>
        <v/>
      </c>
      <c r="U2304">
        <f>IF(AND('Raw Data'!P2297-'Raw Data'!O2297&lt;3, 'Raw Data'!P2297&gt;'Raw Data'!O2297, 'Raw Data'!F2297&lt;'Raw Data'!C2297), 'Raw Data'!H2297, 0)</f>
        <v/>
      </c>
      <c r="V2304">
        <f>IF(AND('Raw Data'!P2297-'Raw Data'!O2297&lt;3, 'Raw Data'!P2297&gt;'Raw Data'!O2297, 'Raw Data'!F2297&gt;'Raw Data'!C2297), 'Raw Data'!G2297, 0)</f>
        <v/>
      </c>
    </row>
    <row r="2305">
      <c r="A2305">
        <f>IF(AND('Raw Data'!F2298&lt;'Raw Data'!C2298, 'Raw Data'!P2298&gt;'Raw Data'!O2298, 'Raw Data'!P2298-'Raw Data'!O2298&gt;3), 'Raw Data'!J2298, 0)</f>
        <v/>
      </c>
      <c r="B2305">
        <f>IF(AND('Raw Data'!C2298&lt;'Raw Data'!F2298, 'Raw Data'!O2298&gt;'Raw Data'!P2298, 'Raw Data'!O2298-'Raw Data'!P2298&gt;3), 'Raw Data'!I2298, 0)</f>
        <v/>
      </c>
      <c r="C2305">
        <f>IF(AND('Raw Data'!F2298&lt;'Raw Data'!C2298, 'Raw Data'!P2298&gt;'Raw Data'!O2298, 'Raw Data'!P2298-'Raw Data'!O2298&lt;4), 'Raw Data'!H2298, 0)</f>
        <v/>
      </c>
      <c r="D2305">
        <f>IF(AND('Raw Data'!C2298&lt;'Raw Data'!F2298, 'Raw Data'!O2298&gt;'Raw Data'!P2298, 'Raw Data'!O2298-'Raw Data'!P2298&lt;4), 'Raw Data'!G2298, 0)</f>
        <v/>
      </c>
      <c r="E2305">
        <f>IF(ISBLANK('Raw Data'!J2298), 0, IF(AND(4=MATCH(LARGE('Raw Data'!G2298:J2298, 4), 'Raw Data'!G2298:J2298, 0), 'Raw Data'!P2298-'Raw Data'!O2298&gt;3), 'Raw Data'!J2298, 0))</f>
        <v/>
      </c>
      <c r="F2305">
        <f>IF(ISBLANK('Raw Data'!J2298), 0, IF(AND(3=MATCH(LARGE('Raw Data'!G2298:J2298, 4), 'Raw Data'!G2298:J2298, 0), 'Raw Data'!O2298-'Raw Data'!P2298&gt;3), 'Raw Data'!I2298, 0))</f>
        <v/>
      </c>
      <c r="G2305">
        <f>IF(ISBLANK('Raw Data'!J2298), 0, IF(AND(2=MATCH(LARGE('Raw Data'!G2298:J2298, 4), 'Raw Data'!G2298:J2298, 0), AND('Raw Data'!P2298-'Raw Data'!O2298&lt;4, 'Raw Data'!P2298-'Raw Data'!O2298&gt;0)), 'Raw Data'!H2298, 0))</f>
        <v/>
      </c>
      <c r="H2305">
        <f>IF(ISBLANK('Raw Data'!J2298), 0, IF(AND(1=MATCH(LARGE('Raw Data'!G2298:J2298, 4), 'Raw Data'!G2298:J2298, 0), AND('Raw Data'!O2298-'Raw Data'!P2298&lt;4, 'Raw Data'!O2298-'Raw Data'!P2298&gt;0)), 'Raw Data'!G2298, 0))</f>
        <v/>
      </c>
      <c r="I2305">
        <f>IF(ISBLANK('Raw Data'!J2298), 0, IF(AND(4=MATCH(LARGE('Raw Data'!G2298:J2298, 3), 'Raw Data'!G2298:J2298, 0), 'Raw Data'!P2298-'Raw Data'!O2298&gt;3), 'Raw Data'!J2298, 0))</f>
        <v/>
      </c>
      <c r="J2305">
        <f>IF(ISBLANK('Raw Data'!J2298), 0, IF(AND(3=MATCH(LARGE('Raw Data'!G2298:J2298, 3), 'Raw Data'!G2298:J2298, 0), 'Raw Data'!O2298-'Raw Data'!P2298&gt;3), 'Raw Data'!I2298, 0))</f>
        <v/>
      </c>
      <c r="K2305">
        <f>IF(ISBLANK('Raw Data'!J2298), 0, IF(AND(2=MATCH(LARGE('Raw Data'!G2298:J2298, 3), 'Raw Data'!G2298:J2298, 0), AND('Raw Data'!P2298-'Raw Data'!O2298&lt;4, 'Raw Data'!P2298-'Raw Data'!O2298&gt;0)), 'Raw Data'!H2298, 0))</f>
        <v/>
      </c>
      <c r="L2305">
        <f>IF(ISBLANK('Raw Data'!J2298), 0, IF(AND(1=MATCH(LARGE('Raw Data'!G2298:J2298, 3), 'Raw Data'!G2298:J2298, 0), AND('Raw Data'!O2298-'Raw Data'!P2298&lt;4, 'Raw Data'!O2298-'Raw Data'!P2298&gt;0)), 'Raw Data'!G2298, 0))</f>
        <v/>
      </c>
      <c r="M2305">
        <f>IF(ISBLANK('Raw Data'!J2298), 0, IF(AND(4=MATCH(LARGE('Raw Data'!G2298:J2298, 2), 'Raw Data'!G2298:J2298, 0), 'Raw Data'!P2298-'Raw Data'!O2298&gt;3), 'Raw Data'!J2298, 0))</f>
        <v/>
      </c>
      <c r="N2305">
        <f>IF(ISBLANK('Raw Data'!J2298), 0, IF(AND(3=MATCH(LARGE('Raw Data'!G2298:J2298, 2), 'Raw Data'!G2298:J2298, 0), 'Raw Data'!O2298-'Raw Data'!P2298&gt;3), 'Raw Data'!I2298, 0))</f>
        <v/>
      </c>
      <c r="O2305">
        <f>IF(ISBLANK('Raw Data'!J2298), 0, IF(AND(2=MATCH(LARGE('Raw Data'!G2298:J2298, 2), 'Raw Data'!G2298:J2298, 0), AND('Raw Data'!P2298-'Raw Data'!O2298&lt;4, 'Raw Data'!P2298-'Raw Data'!O2298&gt;0)), 'Raw Data'!H2298, 0))</f>
        <v/>
      </c>
      <c r="P2305">
        <f>IF(ISBLANK('Raw Data'!J2298), 0, IF(AND(1=MATCH(LARGE('Raw Data'!G2298:J2298, 2), 'Raw Data'!G2298:J2298, 0), AND('Raw Data'!O2298-'Raw Data'!P2298&lt;4, 'Raw Data'!O2298-'Raw Data'!P2298&gt;0)), 'Raw Data'!G2298, 0))</f>
        <v/>
      </c>
      <c r="Q2305">
        <f>IF(ISBLANK('Raw Data'!J2298), 0, IF(AND(4=MATCH(LARGE('Raw Data'!G2298:J2298, 1), 'Raw Data'!G2298:J2298, 0), 'Raw Data'!P2298-'Raw Data'!O2298&gt;3), 'Raw Data'!J2298, 0))</f>
        <v/>
      </c>
      <c r="R2305">
        <f>IF(ISBLANK('Raw Data'!J2298), 0, IF(AND(3=MATCH(LARGE('Raw Data'!G2298:J2298, 1), 'Raw Data'!G2298:J2298, 0), 'Raw Data'!O2298-'Raw Data'!P2298&gt;3), 'Raw Data'!I2298, 0))</f>
        <v/>
      </c>
      <c r="S2305">
        <f>IF(AND('Raw Data'!P2298-'Raw Data'!O2298&gt;4, 'Raw Data'!F2298&lt;'Raw Data'!C2298), 'Raw Data'!J2298, 0)</f>
        <v/>
      </c>
      <c r="T2305">
        <f>IF(AND('Raw Data'!O2298-'Raw Data'!P2298&gt;4, 'Raw Data'!F2298&gt;'Raw Data'!C2298), 'Raw Data'!I2298, 0)</f>
        <v/>
      </c>
      <c r="U2305">
        <f>IF(AND('Raw Data'!P2298-'Raw Data'!O2298&lt;3, 'Raw Data'!P2298&gt;'Raw Data'!O2298, 'Raw Data'!F2298&lt;'Raw Data'!C2298), 'Raw Data'!H2298, 0)</f>
        <v/>
      </c>
      <c r="V2305">
        <f>IF(AND('Raw Data'!P2298-'Raw Data'!O2298&lt;3, 'Raw Data'!P2298&gt;'Raw Data'!O2298, 'Raw Data'!F2298&gt;'Raw Data'!C2298), 'Raw Data'!G2298, 0)</f>
        <v/>
      </c>
    </row>
    <row r="2306">
      <c r="A2306">
        <f>IF(AND('Raw Data'!F2299&lt;'Raw Data'!C2299, 'Raw Data'!P2299&gt;'Raw Data'!O2299, 'Raw Data'!P2299-'Raw Data'!O2299&gt;3), 'Raw Data'!J2299, 0)</f>
        <v/>
      </c>
      <c r="B2306">
        <f>IF(AND('Raw Data'!C2299&lt;'Raw Data'!F2299, 'Raw Data'!O2299&gt;'Raw Data'!P2299, 'Raw Data'!O2299-'Raw Data'!P2299&gt;3), 'Raw Data'!I2299, 0)</f>
        <v/>
      </c>
      <c r="C2306">
        <f>IF(AND('Raw Data'!F2299&lt;'Raw Data'!C2299, 'Raw Data'!P2299&gt;'Raw Data'!O2299, 'Raw Data'!P2299-'Raw Data'!O2299&lt;4), 'Raw Data'!H2299, 0)</f>
        <v/>
      </c>
      <c r="D2306">
        <f>IF(AND('Raw Data'!C2299&lt;'Raw Data'!F2299, 'Raw Data'!O2299&gt;'Raw Data'!P2299, 'Raw Data'!O2299-'Raw Data'!P2299&lt;4), 'Raw Data'!G2299, 0)</f>
        <v/>
      </c>
      <c r="E2306">
        <f>IF(ISBLANK('Raw Data'!J2299), 0, IF(AND(4=MATCH(LARGE('Raw Data'!G2299:J2299, 4), 'Raw Data'!G2299:J2299, 0), 'Raw Data'!P2299-'Raw Data'!O2299&gt;3), 'Raw Data'!J2299, 0))</f>
        <v/>
      </c>
      <c r="F2306">
        <f>IF(ISBLANK('Raw Data'!J2299), 0, IF(AND(3=MATCH(LARGE('Raw Data'!G2299:J2299, 4), 'Raw Data'!G2299:J2299, 0), 'Raw Data'!O2299-'Raw Data'!P2299&gt;3), 'Raw Data'!I2299, 0))</f>
        <v/>
      </c>
      <c r="G2306">
        <f>IF(ISBLANK('Raw Data'!J2299), 0, IF(AND(2=MATCH(LARGE('Raw Data'!G2299:J2299, 4), 'Raw Data'!G2299:J2299, 0), AND('Raw Data'!P2299-'Raw Data'!O2299&lt;4, 'Raw Data'!P2299-'Raw Data'!O2299&gt;0)), 'Raw Data'!H2299, 0))</f>
        <v/>
      </c>
      <c r="H2306">
        <f>IF(ISBLANK('Raw Data'!J2299), 0, IF(AND(1=MATCH(LARGE('Raw Data'!G2299:J2299, 4), 'Raw Data'!G2299:J2299, 0), AND('Raw Data'!O2299-'Raw Data'!P2299&lt;4, 'Raw Data'!O2299-'Raw Data'!P2299&gt;0)), 'Raw Data'!G2299, 0))</f>
        <v/>
      </c>
      <c r="I2306">
        <f>IF(ISBLANK('Raw Data'!J2299), 0, IF(AND(4=MATCH(LARGE('Raw Data'!G2299:J2299, 3), 'Raw Data'!G2299:J2299, 0), 'Raw Data'!P2299-'Raw Data'!O2299&gt;3), 'Raw Data'!J2299, 0))</f>
        <v/>
      </c>
      <c r="J2306">
        <f>IF(ISBLANK('Raw Data'!J2299), 0, IF(AND(3=MATCH(LARGE('Raw Data'!G2299:J2299, 3), 'Raw Data'!G2299:J2299, 0), 'Raw Data'!O2299-'Raw Data'!P2299&gt;3), 'Raw Data'!I2299, 0))</f>
        <v/>
      </c>
      <c r="K2306">
        <f>IF(ISBLANK('Raw Data'!J2299), 0, IF(AND(2=MATCH(LARGE('Raw Data'!G2299:J2299, 3), 'Raw Data'!G2299:J2299, 0), AND('Raw Data'!P2299-'Raw Data'!O2299&lt;4, 'Raw Data'!P2299-'Raw Data'!O2299&gt;0)), 'Raw Data'!H2299, 0))</f>
        <v/>
      </c>
      <c r="L2306">
        <f>IF(ISBLANK('Raw Data'!J2299), 0, IF(AND(1=MATCH(LARGE('Raw Data'!G2299:J2299, 3), 'Raw Data'!G2299:J2299, 0), AND('Raw Data'!O2299-'Raw Data'!P2299&lt;4, 'Raw Data'!O2299-'Raw Data'!P2299&gt;0)), 'Raw Data'!G2299, 0))</f>
        <v/>
      </c>
      <c r="M2306">
        <f>IF(ISBLANK('Raw Data'!J2299), 0, IF(AND(4=MATCH(LARGE('Raw Data'!G2299:J2299, 2), 'Raw Data'!G2299:J2299, 0), 'Raw Data'!P2299-'Raw Data'!O2299&gt;3), 'Raw Data'!J2299, 0))</f>
        <v/>
      </c>
      <c r="N2306">
        <f>IF(ISBLANK('Raw Data'!J2299), 0, IF(AND(3=MATCH(LARGE('Raw Data'!G2299:J2299, 2), 'Raw Data'!G2299:J2299, 0), 'Raw Data'!O2299-'Raw Data'!P2299&gt;3), 'Raw Data'!I2299, 0))</f>
        <v/>
      </c>
      <c r="O2306">
        <f>IF(ISBLANK('Raw Data'!J2299), 0, IF(AND(2=MATCH(LARGE('Raw Data'!G2299:J2299, 2), 'Raw Data'!G2299:J2299, 0), AND('Raw Data'!P2299-'Raw Data'!O2299&lt;4, 'Raw Data'!P2299-'Raw Data'!O2299&gt;0)), 'Raw Data'!H2299, 0))</f>
        <v/>
      </c>
      <c r="P2306">
        <f>IF(ISBLANK('Raw Data'!J2299), 0, IF(AND(1=MATCH(LARGE('Raw Data'!G2299:J2299, 2), 'Raw Data'!G2299:J2299, 0), AND('Raw Data'!O2299-'Raw Data'!P2299&lt;4, 'Raw Data'!O2299-'Raw Data'!P2299&gt;0)), 'Raw Data'!G2299, 0))</f>
        <v/>
      </c>
      <c r="Q2306">
        <f>IF(ISBLANK('Raw Data'!J2299), 0, IF(AND(4=MATCH(LARGE('Raw Data'!G2299:J2299, 1), 'Raw Data'!G2299:J2299, 0), 'Raw Data'!P2299-'Raw Data'!O2299&gt;3), 'Raw Data'!J2299, 0))</f>
        <v/>
      </c>
      <c r="R2306">
        <f>IF(ISBLANK('Raw Data'!J2299), 0, IF(AND(3=MATCH(LARGE('Raw Data'!G2299:J2299, 1), 'Raw Data'!G2299:J2299, 0), 'Raw Data'!O2299-'Raw Data'!P2299&gt;3), 'Raw Data'!I2299, 0))</f>
        <v/>
      </c>
      <c r="S2306">
        <f>IF(AND('Raw Data'!P2299-'Raw Data'!O2299&gt;4, 'Raw Data'!F2299&lt;'Raw Data'!C2299), 'Raw Data'!J2299, 0)</f>
        <v/>
      </c>
      <c r="T2306">
        <f>IF(AND('Raw Data'!O2299-'Raw Data'!P2299&gt;4, 'Raw Data'!F2299&gt;'Raw Data'!C2299), 'Raw Data'!I2299, 0)</f>
        <v/>
      </c>
      <c r="U2306">
        <f>IF(AND('Raw Data'!P2299-'Raw Data'!O2299&lt;3, 'Raw Data'!P2299&gt;'Raw Data'!O2299, 'Raw Data'!F2299&lt;'Raw Data'!C2299), 'Raw Data'!H2299, 0)</f>
        <v/>
      </c>
      <c r="V2306">
        <f>IF(AND('Raw Data'!P2299-'Raw Data'!O2299&lt;3, 'Raw Data'!P2299&gt;'Raw Data'!O2299, 'Raw Data'!F2299&gt;'Raw Data'!C2299), 'Raw Data'!G2299, 0)</f>
        <v/>
      </c>
    </row>
    <row r="2307">
      <c r="A2307">
        <f>IF(AND('Raw Data'!F2300&lt;'Raw Data'!C2300, 'Raw Data'!P2300&gt;'Raw Data'!O2300, 'Raw Data'!P2300-'Raw Data'!O2300&gt;3), 'Raw Data'!J2300, 0)</f>
        <v/>
      </c>
      <c r="B2307">
        <f>IF(AND('Raw Data'!C2300&lt;'Raw Data'!F2300, 'Raw Data'!O2300&gt;'Raw Data'!P2300, 'Raw Data'!O2300-'Raw Data'!P2300&gt;3), 'Raw Data'!I2300, 0)</f>
        <v/>
      </c>
      <c r="C2307">
        <f>IF(AND('Raw Data'!F2300&lt;'Raw Data'!C2300, 'Raw Data'!P2300&gt;'Raw Data'!O2300, 'Raw Data'!P2300-'Raw Data'!O2300&lt;4), 'Raw Data'!H2300, 0)</f>
        <v/>
      </c>
      <c r="D2307">
        <f>IF(AND('Raw Data'!C2300&lt;'Raw Data'!F2300, 'Raw Data'!O2300&gt;'Raw Data'!P2300, 'Raw Data'!O2300-'Raw Data'!P2300&lt;4), 'Raw Data'!G2300, 0)</f>
        <v/>
      </c>
      <c r="E2307">
        <f>IF(ISBLANK('Raw Data'!J2300), 0, IF(AND(4=MATCH(LARGE('Raw Data'!G2300:J2300, 4), 'Raw Data'!G2300:J2300, 0), 'Raw Data'!P2300-'Raw Data'!O2300&gt;3), 'Raw Data'!J2300, 0))</f>
        <v/>
      </c>
      <c r="F2307">
        <f>IF(ISBLANK('Raw Data'!J2300), 0, IF(AND(3=MATCH(LARGE('Raw Data'!G2300:J2300, 4), 'Raw Data'!G2300:J2300, 0), 'Raw Data'!O2300-'Raw Data'!P2300&gt;3), 'Raw Data'!I2300, 0))</f>
        <v/>
      </c>
      <c r="G2307">
        <f>IF(ISBLANK('Raw Data'!J2300), 0, IF(AND(2=MATCH(LARGE('Raw Data'!G2300:J2300, 4), 'Raw Data'!G2300:J2300, 0), AND('Raw Data'!P2300-'Raw Data'!O2300&lt;4, 'Raw Data'!P2300-'Raw Data'!O2300&gt;0)), 'Raw Data'!H2300, 0))</f>
        <v/>
      </c>
      <c r="H2307">
        <f>IF(ISBLANK('Raw Data'!J2300), 0, IF(AND(1=MATCH(LARGE('Raw Data'!G2300:J2300, 4), 'Raw Data'!G2300:J2300, 0), AND('Raw Data'!O2300-'Raw Data'!P2300&lt;4, 'Raw Data'!O2300-'Raw Data'!P2300&gt;0)), 'Raw Data'!G2300, 0))</f>
        <v/>
      </c>
      <c r="I2307">
        <f>IF(ISBLANK('Raw Data'!J2300), 0, IF(AND(4=MATCH(LARGE('Raw Data'!G2300:J2300, 3), 'Raw Data'!G2300:J2300, 0), 'Raw Data'!P2300-'Raw Data'!O2300&gt;3), 'Raw Data'!J2300, 0))</f>
        <v/>
      </c>
      <c r="J2307">
        <f>IF(ISBLANK('Raw Data'!J2300), 0, IF(AND(3=MATCH(LARGE('Raw Data'!G2300:J2300, 3), 'Raw Data'!G2300:J2300, 0), 'Raw Data'!O2300-'Raw Data'!P2300&gt;3), 'Raw Data'!I2300, 0))</f>
        <v/>
      </c>
      <c r="K2307">
        <f>IF(ISBLANK('Raw Data'!J2300), 0, IF(AND(2=MATCH(LARGE('Raw Data'!G2300:J2300, 3), 'Raw Data'!G2300:J2300, 0), AND('Raw Data'!P2300-'Raw Data'!O2300&lt;4, 'Raw Data'!P2300-'Raw Data'!O2300&gt;0)), 'Raw Data'!H2300, 0))</f>
        <v/>
      </c>
      <c r="L2307">
        <f>IF(ISBLANK('Raw Data'!J2300), 0, IF(AND(1=MATCH(LARGE('Raw Data'!G2300:J2300, 3), 'Raw Data'!G2300:J2300, 0), AND('Raw Data'!O2300-'Raw Data'!P2300&lt;4, 'Raw Data'!O2300-'Raw Data'!P2300&gt;0)), 'Raw Data'!G2300, 0))</f>
        <v/>
      </c>
      <c r="M2307">
        <f>IF(ISBLANK('Raw Data'!J2300), 0, IF(AND(4=MATCH(LARGE('Raw Data'!G2300:J2300, 2), 'Raw Data'!G2300:J2300, 0), 'Raw Data'!P2300-'Raw Data'!O2300&gt;3), 'Raw Data'!J2300, 0))</f>
        <v/>
      </c>
      <c r="N2307">
        <f>IF(ISBLANK('Raw Data'!J2300), 0, IF(AND(3=MATCH(LARGE('Raw Data'!G2300:J2300, 2), 'Raw Data'!G2300:J2300, 0), 'Raw Data'!O2300-'Raw Data'!P2300&gt;3), 'Raw Data'!I2300, 0))</f>
        <v/>
      </c>
      <c r="O2307">
        <f>IF(ISBLANK('Raw Data'!J2300), 0, IF(AND(2=MATCH(LARGE('Raw Data'!G2300:J2300, 2), 'Raw Data'!G2300:J2300, 0), AND('Raw Data'!P2300-'Raw Data'!O2300&lt;4, 'Raw Data'!P2300-'Raw Data'!O2300&gt;0)), 'Raw Data'!H2300, 0))</f>
        <v/>
      </c>
      <c r="P2307">
        <f>IF(ISBLANK('Raw Data'!J2300), 0, IF(AND(1=MATCH(LARGE('Raw Data'!G2300:J2300, 2), 'Raw Data'!G2300:J2300, 0), AND('Raw Data'!O2300-'Raw Data'!P2300&lt;4, 'Raw Data'!O2300-'Raw Data'!P2300&gt;0)), 'Raw Data'!G2300, 0))</f>
        <v/>
      </c>
      <c r="Q2307">
        <f>IF(ISBLANK('Raw Data'!J2300), 0, IF(AND(4=MATCH(LARGE('Raw Data'!G2300:J2300, 1), 'Raw Data'!G2300:J2300, 0), 'Raw Data'!P2300-'Raw Data'!O2300&gt;3), 'Raw Data'!J2300, 0))</f>
        <v/>
      </c>
      <c r="R2307">
        <f>IF(ISBLANK('Raw Data'!J2300), 0, IF(AND(3=MATCH(LARGE('Raw Data'!G2300:J2300, 1), 'Raw Data'!G2300:J2300, 0), 'Raw Data'!O2300-'Raw Data'!P2300&gt;3), 'Raw Data'!I2300, 0))</f>
        <v/>
      </c>
      <c r="S2307">
        <f>IF(AND('Raw Data'!P2300-'Raw Data'!O2300&gt;4, 'Raw Data'!F2300&lt;'Raw Data'!C2300), 'Raw Data'!J2300, 0)</f>
        <v/>
      </c>
      <c r="T2307">
        <f>IF(AND('Raw Data'!O2300-'Raw Data'!P2300&gt;4, 'Raw Data'!F2300&gt;'Raw Data'!C2300), 'Raw Data'!I2300, 0)</f>
        <v/>
      </c>
      <c r="U2307">
        <f>IF(AND('Raw Data'!P2300-'Raw Data'!O2300&lt;3, 'Raw Data'!P2300&gt;'Raw Data'!O2300, 'Raw Data'!F2300&lt;'Raw Data'!C2300), 'Raw Data'!H2300, 0)</f>
        <v/>
      </c>
      <c r="V2307">
        <f>IF(AND('Raw Data'!P2300-'Raw Data'!O2300&lt;3, 'Raw Data'!P2300&gt;'Raw Data'!O2300, 'Raw Data'!F2300&gt;'Raw Data'!C2300), 'Raw Data'!G2300, 0)</f>
        <v/>
      </c>
    </row>
    <row r="2308">
      <c r="A2308">
        <f>IF(AND('Raw Data'!F2301&lt;'Raw Data'!C2301, 'Raw Data'!P2301&gt;'Raw Data'!O2301, 'Raw Data'!P2301-'Raw Data'!O2301&gt;3), 'Raw Data'!J2301, 0)</f>
        <v/>
      </c>
      <c r="B2308">
        <f>IF(AND('Raw Data'!C2301&lt;'Raw Data'!F2301, 'Raw Data'!O2301&gt;'Raw Data'!P2301, 'Raw Data'!O2301-'Raw Data'!P2301&gt;3), 'Raw Data'!I2301, 0)</f>
        <v/>
      </c>
      <c r="C2308">
        <f>IF(AND('Raw Data'!F2301&lt;'Raw Data'!C2301, 'Raw Data'!P2301&gt;'Raw Data'!O2301, 'Raw Data'!P2301-'Raw Data'!O2301&lt;4), 'Raw Data'!H2301, 0)</f>
        <v/>
      </c>
      <c r="D2308">
        <f>IF(AND('Raw Data'!C2301&lt;'Raw Data'!F2301, 'Raw Data'!O2301&gt;'Raw Data'!P2301, 'Raw Data'!O2301-'Raw Data'!P2301&lt;4), 'Raw Data'!G2301, 0)</f>
        <v/>
      </c>
      <c r="E2308">
        <f>IF(ISBLANK('Raw Data'!J2301), 0, IF(AND(4=MATCH(LARGE('Raw Data'!G2301:J2301, 4), 'Raw Data'!G2301:J2301, 0), 'Raw Data'!P2301-'Raw Data'!O2301&gt;3), 'Raw Data'!J2301, 0))</f>
        <v/>
      </c>
      <c r="F2308">
        <f>IF(ISBLANK('Raw Data'!J2301), 0, IF(AND(3=MATCH(LARGE('Raw Data'!G2301:J2301, 4), 'Raw Data'!G2301:J2301, 0), 'Raw Data'!O2301-'Raw Data'!P2301&gt;3), 'Raw Data'!I2301, 0))</f>
        <v/>
      </c>
      <c r="G2308">
        <f>IF(ISBLANK('Raw Data'!J2301), 0, IF(AND(2=MATCH(LARGE('Raw Data'!G2301:J2301, 4), 'Raw Data'!G2301:J2301, 0), AND('Raw Data'!P2301-'Raw Data'!O2301&lt;4, 'Raw Data'!P2301-'Raw Data'!O2301&gt;0)), 'Raw Data'!H2301, 0))</f>
        <v/>
      </c>
      <c r="H2308">
        <f>IF(ISBLANK('Raw Data'!J2301), 0, IF(AND(1=MATCH(LARGE('Raw Data'!G2301:J2301, 4), 'Raw Data'!G2301:J2301, 0), AND('Raw Data'!O2301-'Raw Data'!P2301&lt;4, 'Raw Data'!O2301-'Raw Data'!P2301&gt;0)), 'Raw Data'!G2301, 0))</f>
        <v/>
      </c>
      <c r="I2308">
        <f>IF(ISBLANK('Raw Data'!J2301), 0, IF(AND(4=MATCH(LARGE('Raw Data'!G2301:J2301, 3), 'Raw Data'!G2301:J2301, 0), 'Raw Data'!P2301-'Raw Data'!O2301&gt;3), 'Raw Data'!J2301, 0))</f>
        <v/>
      </c>
      <c r="J2308">
        <f>IF(ISBLANK('Raw Data'!J2301), 0, IF(AND(3=MATCH(LARGE('Raw Data'!G2301:J2301, 3), 'Raw Data'!G2301:J2301, 0), 'Raw Data'!O2301-'Raw Data'!P2301&gt;3), 'Raw Data'!I2301, 0))</f>
        <v/>
      </c>
      <c r="K2308">
        <f>IF(ISBLANK('Raw Data'!J2301), 0, IF(AND(2=MATCH(LARGE('Raw Data'!G2301:J2301, 3), 'Raw Data'!G2301:J2301, 0), AND('Raw Data'!P2301-'Raw Data'!O2301&lt;4, 'Raw Data'!P2301-'Raw Data'!O2301&gt;0)), 'Raw Data'!H2301, 0))</f>
        <v/>
      </c>
      <c r="L2308">
        <f>IF(ISBLANK('Raw Data'!J2301), 0, IF(AND(1=MATCH(LARGE('Raw Data'!G2301:J2301, 3), 'Raw Data'!G2301:J2301, 0), AND('Raw Data'!O2301-'Raw Data'!P2301&lt;4, 'Raw Data'!O2301-'Raw Data'!P2301&gt;0)), 'Raw Data'!G2301, 0))</f>
        <v/>
      </c>
      <c r="M2308">
        <f>IF(ISBLANK('Raw Data'!J2301), 0, IF(AND(4=MATCH(LARGE('Raw Data'!G2301:J2301, 2), 'Raw Data'!G2301:J2301, 0), 'Raw Data'!P2301-'Raw Data'!O2301&gt;3), 'Raw Data'!J2301, 0))</f>
        <v/>
      </c>
      <c r="N2308">
        <f>IF(ISBLANK('Raw Data'!J2301), 0, IF(AND(3=MATCH(LARGE('Raw Data'!G2301:J2301, 2), 'Raw Data'!G2301:J2301, 0), 'Raw Data'!O2301-'Raw Data'!P2301&gt;3), 'Raw Data'!I2301, 0))</f>
        <v/>
      </c>
      <c r="O2308">
        <f>IF(ISBLANK('Raw Data'!J2301), 0, IF(AND(2=MATCH(LARGE('Raw Data'!G2301:J2301, 2), 'Raw Data'!G2301:J2301, 0), AND('Raw Data'!P2301-'Raw Data'!O2301&lt;4, 'Raw Data'!P2301-'Raw Data'!O2301&gt;0)), 'Raw Data'!H2301, 0))</f>
        <v/>
      </c>
      <c r="P2308">
        <f>IF(ISBLANK('Raw Data'!J2301), 0, IF(AND(1=MATCH(LARGE('Raw Data'!G2301:J2301, 2), 'Raw Data'!G2301:J2301, 0), AND('Raw Data'!O2301-'Raw Data'!P2301&lt;4, 'Raw Data'!O2301-'Raw Data'!P2301&gt;0)), 'Raw Data'!G2301, 0))</f>
        <v/>
      </c>
      <c r="Q2308">
        <f>IF(ISBLANK('Raw Data'!J2301), 0, IF(AND(4=MATCH(LARGE('Raw Data'!G2301:J2301, 1), 'Raw Data'!G2301:J2301, 0), 'Raw Data'!P2301-'Raw Data'!O2301&gt;3), 'Raw Data'!J2301, 0))</f>
        <v/>
      </c>
      <c r="R2308">
        <f>IF(ISBLANK('Raw Data'!J2301), 0, IF(AND(3=MATCH(LARGE('Raw Data'!G2301:J2301, 1), 'Raw Data'!G2301:J2301, 0), 'Raw Data'!O2301-'Raw Data'!P2301&gt;3), 'Raw Data'!I2301, 0))</f>
        <v/>
      </c>
      <c r="S2308">
        <f>IF(AND('Raw Data'!P2301-'Raw Data'!O2301&gt;4, 'Raw Data'!F2301&lt;'Raw Data'!C2301), 'Raw Data'!J2301, 0)</f>
        <v/>
      </c>
      <c r="T2308">
        <f>IF(AND('Raw Data'!O2301-'Raw Data'!P2301&gt;4, 'Raw Data'!F2301&gt;'Raw Data'!C2301), 'Raw Data'!I2301, 0)</f>
        <v/>
      </c>
      <c r="U2308">
        <f>IF(AND('Raw Data'!P2301-'Raw Data'!O2301&lt;3, 'Raw Data'!P2301&gt;'Raw Data'!O2301, 'Raw Data'!F2301&lt;'Raw Data'!C2301), 'Raw Data'!H2301, 0)</f>
        <v/>
      </c>
      <c r="V2308">
        <f>IF(AND('Raw Data'!P2301-'Raw Data'!O2301&lt;3, 'Raw Data'!P2301&gt;'Raw Data'!O2301, 'Raw Data'!F2301&gt;'Raw Data'!C2301), 'Raw Data'!G2301, 0)</f>
        <v/>
      </c>
    </row>
    <row r="2309">
      <c r="A2309">
        <f>IF(AND('Raw Data'!F2302&lt;'Raw Data'!C2302, 'Raw Data'!P2302&gt;'Raw Data'!O2302, 'Raw Data'!P2302-'Raw Data'!O2302&gt;3), 'Raw Data'!J2302, 0)</f>
        <v/>
      </c>
      <c r="B2309">
        <f>IF(AND('Raw Data'!C2302&lt;'Raw Data'!F2302, 'Raw Data'!O2302&gt;'Raw Data'!P2302, 'Raw Data'!O2302-'Raw Data'!P2302&gt;3), 'Raw Data'!I2302, 0)</f>
        <v/>
      </c>
      <c r="C2309">
        <f>IF(AND('Raw Data'!F2302&lt;'Raw Data'!C2302, 'Raw Data'!P2302&gt;'Raw Data'!O2302, 'Raw Data'!P2302-'Raw Data'!O2302&lt;4), 'Raw Data'!H2302, 0)</f>
        <v/>
      </c>
      <c r="D2309">
        <f>IF(AND('Raw Data'!C2302&lt;'Raw Data'!F2302, 'Raw Data'!O2302&gt;'Raw Data'!P2302, 'Raw Data'!O2302-'Raw Data'!P2302&lt;4), 'Raw Data'!G2302, 0)</f>
        <v/>
      </c>
      <c r="E2309">
        <f>IF(ISBLANK('Raw Data'!J2302), 0, IF(AND(4=MATCH(LARGE('Raw Data'!G2302:J2302, 4), 'Raw Data'!G2302:J2302, 0), 'Raw Data'!P2302-'Raw Data'!O2302&gt;3), 'Raw Data'!J2302, 0))</f>
        <v/>
      </c>
      <c r="F2309">
        <f>IF(ISBLANK('Raw Data'!J2302), 0, IF(AND(3=MATCH(LARGE('Raw Data'!G2302:J2302, 4), 'Raw Data'!G2302:J2302, 0), 'Raw Data'!O2302-'Raw Data'!P2302&gt;3), 'Raw Data'!I2302, 0))</f>
        <v/>
      </c>
      <c r="G2309">
        <f>IF(ISBLANK('Raw Data'!J2302), 0, IF(AND(2=MATCH(LARGE('Raw Data'!G2302:J2302, 4), 'Raw Data'!G2302:J2302, 0), AND('Raw Data'!P2302-'Raw Data'!O2302&lt;4, 'Raw Data'!P2302-'Raw Data'!O2302&gt;0)), 'Raw Data'!H2302, 0))</f>
        <v/>
      </c>
      <c r="H2309">
        <f>IF(ISBLANK('Raw Data'!J2302), 0, IF(AND(1=MATCH(LARGE('Raw Data'!G2302:J2302, 4), 'Raw Data'!G2302:J2302, 0), AND('Raw Data'!O2302-'Raw Data'!P2302&lt;4, 'Raw Data'!O2302-'Raw Data'!P2302&gt;0)), 'Raw Data'!G2302, 0))</f>
        <v/>
      </c>
      <c r="I2309">
        <f>IF(ISBLANK('Raw Data'!J2302), 0, IF(AND(4=MATCH(LARGE('Raw Data'!G2302:J2302, 3), 'Raw Data'!G2302:J2302, 0), 'Raw Data'!P2302-'Raw Data'!O2302&gt;3), 'Raw Data'!J2302, 0))</f>
        <v/>
      </c>
      <c r="J2309">
        <f>IF(ISBLANK('Raw Data'!J2302), 0, IF(AND(3=MATCH(LARGE('Raw Data'!G2302:J2302, 3), 'Raw Data'!G2302:J2302, 0), 'Raw Data'!O2302-'Raw Data'!P2302&gt;3), 'Raw Data'!I2302, 0))</f>
        <v/>
      </c>
      <c r="K2309">
        <f>IF(ISBLANK('Raw Data'!J2302), 0, IF(AND(2=MATCH(LARGE('Raw Data'!G2302:J2302, 3), 'Raw Data'!G2302:J2302, 0), AND('Raw Data'!P2302-'Raw Data'!O2302&lt;4, 'Raw Data'!P2302-'Raw Data'!O2302&gt;0)), 'Raw Data'!H2302, 0))</f>
        <v/>
      </c>
      <c r="L2309">
        <f>IF(ISBLANK('Raw Data'!J2302), 0, IF(AND(1=MATCH(LARGE('Raw Data'!G2302:J2302, 3), 'Raw Data'!G2302:J2302, 0), AND('Raw Data'!O2302-'Raw Data'!P2302&lt;4, 'Raw Data'!O2302-'Raw Data'!P2302&gt;0)), 'Raw Data'!G2302, 0))</f>
        <v/>
      </c>
      <c r="M2309">
        <f>IF(ISBLANK('Raw Data'!J2302), 0, IF(AND(4=MATCH(LARGE('Raw Data'!G2302:J2302, 2), 'Raw Data'!G2302:J2302, 0), 'Raw Data'!P2302-'Raw Data'!O2302&gt;3), 'Raw Data'!J2302, 0))</f>
        <v/>
      </c>
      <c r="N2309">
        <f>IF(ISBLANK('Raw Data'!J2302), 0, IF(AND(3=MATCH(LARGE('Raw Data'!G2302:J2302, 2), 'Raw Data'!G2302:J2302, 0), 'Raw Data'!O2302-'Raw Data'!P2302&gt;3), 'Raw Data'!I2302, 0))</f>
        <v/>
      </c>
      <c r="O2309">
        <f>IF(ISBLANK('Raw Data'!J2302), 0, IF(AND(2=MATCH(LARGE('Raw Data'!G2302:J2302, 2), 'Raw Data'!G2302:J2302, 0), AND('Raw Data'!P2302-'Raw Data'!O2302&lt;4, 'Raw Data'!P2302-'Raw Data'!O2302&gt;0)), 'Raw Data'!H2302, 0))</f>
        <v/>
      </c>
      <c r="P2309">
        <f>IF(ISBLANK('Raw Data'!J2302), 0, IF(AND(1=MATCH(LARGE('Raw Data'!G2302:J2302, 2), 'Raw Data'!G2302:J2302, 0), AND('Raw Data'!O2302-'Raw Data'!P2302&lt;4, 'Raw Data'!O2302-'Raw Data'!P2302&gt;0)), 'Raw Data'!G2302, 0))</f>
        <v/>
      </c>
      <c r="Q2309">
        <f>IF(ISBLANK('Raw Data'!J2302), 0, IF(AND(4=MATCH(LARGE('Raw Data'!G2302:J2302, 1), 'Raw Data'!G2302:J2302, 0), 'Raw Data'!P2302-'Raw Data'!O2302&gt;3), 'Raw Data'!J2302, 0))</f>
        <v/>
      </c>
      <c r="R2309">
        <f>IF(ISBLANK('Raw Data'!J2302), 0, IF(AND(3=MATCH(LARGE('Raw Data'!G2302:J2302, 1), 'Raw Data'!G2302:J2302, 0), 'Raw Data'!O2302-'Raw Data'!P2302&gt;3), 'Raw Data'!I2302, 0))</f>
        <v/>
      </c>
      <c r="S2309">
        <f>IF(AND('Raw Data'!P2302-'Raw Data'!O2302&gt;4, 'Raw Data'!F2302&lt;'Raw Data'!C2302), 'Raw Data'!J2302, 0)</f>
        <v/>
      </c>
      <c r="T2309">
        <f>IF(AND('Raw Data'!O2302-'Raw Data'!P2302&gt;4, 'Raw Data'!F2302&gt;'Raw Data'!C2302), 'Raw Data'!I2302, 0)</f>
        <v/>
      </c>
      <c r="U2309">
        <f>IF(AND('Raw Data'!P2302-'Raw Data'!O2302&lt;3, 'Raw Data'!P2302&gt;'Raw Data'!O2302, 'Raw Data'!F2302&lt;'Raw Data'!C2302), 'Raw Data'!H2302, 0)</f>
        <v/>
      </c>
      <c r="V2309">
        <f>IF(AND('Raw Data'!P2302-'Raw Data'!O2302&lt;3, 'Raw Data'!P2302&gt;'Raw Data'!O2302, 'Raw Data'!F2302&gt;'Raw Data'!C2302), 'Raw Data'!G2302, 0)</f>
        <v/>
      </c>
    </row>
    <row r="2310">
      <c r="A2310">
        <f>IF(AND('Raw Data'!F2303&lt;'Raw Data'!C2303, 'Raw Data'!P2303&gt;'Raw Data'!O2303, 'Raw Data'!P2303-'Raw Data'!O2303&gt;3), 'Raw Data'!J2303, 0)</f>
        <v/>
      </c>
      <c r="B2310">
        <f>IF(AND('Raw Data'!C2303&lt;'Raw Data'!F2303, 'Raw Data'!O2303&gt;'Raw Data'!P2303, 'Raw Data'!O2303-'Raw Data'!P2303&gt;3), 'Raw Data'!I2303, 0)</f>
        <v/>
      </c>
      <c r="C2310">
        <f>IF(AND('Raw Data'!F2303&lt;'Raw Data'!C2303, 'Raw Data'!P2303&gt;'Raw Data'!O2303, 'Raw Data'!P2303-'Raw Data'!O2303&lt;4), 'Raw Data'!H2303, 0)</f>
        <v/>
      </c>
      <c r="D2310">
        <f>IF(AND('Raw Data'!C2303&lt;'Raw Data'!F2303, 'Raw Data'!O2303&gt;'Raw Data'!P2303, 'Raw Data'!O2303-'Raw Data'!P2303&lt;4), 'Raw Data'!G2303, 0)</f>
        <v/>
      </c>
      <c r="E2310">
        <f>IF(ISBLANK('Raw Data'!J2303), 0, IF(AND(4=MATCH(LARGE('Raw Data'!G2303:J2303, 4), 'Raw Data'!G2303:J2303, 0), 'Raw Data'!P2303-'Raw Data'!O2303&gt;3), 'Raw Data'!J2303, 0))</f>
        <v/>
      </c>
      <c r="F2310">
        <f>IF(ISBLANK('Raw Data'!J2303), 0, IF(AND(3=MATCH(LARGE('Raw Data'!G2303:J2303, 4), 'Raw Data'!G2303:J2303, 0), 'Raw Data'!O2303-'Raw Data'!P2303&gt;3), 'Raw Data'!I2303, 0))</f>
        <v/>
      </c>
      <c r="G2310">
        <f>IF(ISBLANK('Raw Data'!J2303), 0, IF(AND(2=MATCH(LARGE('Raw Data'!G2303:J2303, 4), 'Raw Data'!G2303:J2303, 0), AND('Raw Data'!P2303-'Raw Data'!O2303&lt;4, 'Raw Data'!P2303-'Raw Data'!O2303&gt;0)), 'Raw Data'!H2303, 0))</f>
        <v/>
      </c>
      <c r="H2310">
        <f>IF(ISBLANK('Raw Data'!J2303), 0, IF(AND(1=MATCH(LARGE('Raw Data'!G2303:J2303, 4), 'Raw Data'!G2303:J2303, 0), AND('Raw Data'!O2303-'Raw Data'!P2303&lt;4, 'Raw Data'!O2303-'Raw Data'!P2303&gt;0)), 'Raw Data'!G2303, 0))</f>
        <v/>
      </c>
      <c r="I2310">
        <f>IF(ISBLANK('Raw Data'!J2303), 0, IF(AND(4=MATCH(LARGE('Raw Data'!G2303:J2303, 3), 'Raw Data'!G2303:J2303, 0), 'Raw Data'!P2303-'Raw Data'!O2303&gt;3), 'Raw Data'!J2303, 0))</f>
        <v/>
      </c>
      <c r="J2310">
        <f>IF(ISBLANK('Raw Data'!J2303), 0, IF(AND(3=MATCH(LARGE('Raw Data'!G2303:J2303, 3), 'Raw Data'!G2303:J2303, 0), 'Raw Data'!O2303-'Raw Data'!P2303&gt;3), 'Raw Data'!I2303, 0))</f>
        <v/>
      </c>
      <c r="K2310">
        <f>IF(ISBLANK('Raw Data'!J2303), 0, IF(AND(2=MATCH(LARGE('Raw Data'!G2303:J2303, 3), 'Raw Data'!G2303:J2303, 0), AND('Raw Data'!P2303-'Raw Data'!O2303&lt;4, 'Raw Data'!P2303-'Raw Data'!O2303&gt;0)), 'Raw Data'!H2303, 0))</f>
        <v/>
      </c>
      <c r="L2310">
        <f>IF(ISBLANK('Raw Data'!J2303), 0, IF(AND(1=MATCH(LARGE('Raw Data'!G2303:J2303, 3), 'Raw Data'!G2303:J2303, 0), AND('Raw Data'!O2303-'Raw Data'!P2303&lt;4, 'Raw Data'!O2303-'Raw Data'!P2303&gt;0)), 'Raw Data'!G2303, 0))</f>
        <v/>
      </c>
      <c r="M2310">
        <f>IF(ISBLANK('Raw Data'!J2303), 0, IF(AND(4=MATCH(LARGE('Raw Data'!G2303:J2303, 2), 'Raw Data'!G2303:J2303, 0), 'Raw Data'!P2303-'Raw Data'!O2303&gt;3), 'Raw Data'!J2303, 0))</f>
        <v/>
      </c>
      <c r="N2310">
        <f>IF(ISBLANK('Raw Data'!J2303), 0, IF(AND(3=MATCH(LARGE('Raw Data'!G2303:J2303, 2), 'Raw Data'!G2303:J2303, 0), 'Raw Data'!O2303-'Raw Data'!P2303&gt;3), 'Raw Data'!I2303, 0))</f>
        <v/>
      </c>
      <c r="O2310">
        <f>IF(ISBLANK('Raw Data'!J2303), 0, IF(AND(2=MATCH(LARGE('Raw Data'!G2303:J2303, 2), 'Raw Data'!G2303:J2303, 0), AND('Raw Data'!P2303-'Raw Data'!O2303&lt;4, 'Raw Data'!P2303-'Raw Data'!O2303&gt;0)), 'Raw Data'!H2303, 0))</f>
        <v/>
      </c>
      <c r="P2310">
        <f>IF(ISBLANK('Raw Data'!J2303), 0, IF(AND(1=MATCH(LARGE('Raw Data'!G2303:J2303, 2), 'Raw Data'!G2303:J2303, 0), AND('Raw Data'!O2303-'Raw Data'!P2303&lt;4, 'Raw Data'!O2303-'Raw Data'!P2303&gt;0)), 'Raw Data'!G2303, 0))</f>
        <v/>
      </c>
      <c r="Q2310">
        <f>IF(ISBLANK('Raw Data'!J2303), 0, IF(AND(4=MATCH(LARGE('Raw Data'!G2303:J2303, 1), 'Raw Data'!G2303:J2303, 0), 'Raw Data'!P2303-'Raw Data'!O2303&gt;3), 'Raw Data'!J2303, 0))</f>
        <v/>
      </c>
      <c r="R2310">
        <f>IF(ISBLANK('Raw Data'!J2303), 0, IF(AND(3=MATCH(LARGE('Raw Data'!G2303:J2303, 1), 'Raw Data'!G2303:J2303, 0), 'Raw Data'!O2303-'Raw Data'!P2303&gt;3), 'Raw Data'!I2303, 0))</f>
        <v/>
      </c>
      <c r="S2310">
        <f>IF(AND('Raw Data'!P2303-'Raw Data'!O2303&gt;4, 'Raw Data'!F2303&lt;'Raw Data'!C2303), 'Raw Data'!J2303, 0)</f>
        <v/>
      </c>
      <c r="T2310">
        <f>IF(AND('Raw Data'!O2303-'Raw Data'!P2303&gt;4, 'Raw Data'!F2303&gt;'Raw Data'!C2303), 'Raw Data'!I2303, 0)</f>
        <v/>
      </c>
      <c r="U2310">
        <f>IF(AND('Raw Data'!P2303-'Raw Data'!O2303&lt;3, 'Raw Data'!P2303&gt;'Raw Data'!O2303, 'Raw Data'!F2303&lt;'Raw Data'!C2303), 'Raw Data'!H2303, 0)</f>
        <v/>
      </c>
      <c r="V2310">
        <f>IF(AND('Raw Data'!P2303-'Raw Data'!O2303&lt;3, 'Raw Data'!P2303&gt;'Raw Data'!O2303, 'Raw Data'!F2303&gt;'Raw Data'!C2303), 'Raw Data'!G2303, 0)</f>
        <v/>
      </c>
    </row>
    <row r="2311">
      <c r="A2311">
        <f>IF(AND('Raw Data'!F2304&lt;'Raw Data'!C2304, 'Raw Data'!P2304&gt;'Raw Data'!O2304, 'Raw Data'!P2304-'Raw Data'!O2304&gt;3), 'Raw Data'!J2304, 0)</f>
        <v/>
      </c>
      <c r="B2311">
        <f>IF(AND('Raw Data'!C2304&lt;'Raw Data'!F2304, 'Raw Data'!O2304&gt;'Raw Data'!P2304, 'Raw Data'!O2304-'Raw Data'!P2304&gt;3), 'Raw Data'!I2304, 0)</f>
        <v/>
      </c>
      <c r="C2311">
        <f>IF(AND('Raw Data'!F2304&lt;'Raw Data'!C2304, 'Raw Data'!P2304&gt;'Raw Data'!O2304, 'Raw Data'!P2304-'Raw Data'!O2304&lt;4), 'Raw Data'!H2304, 0)</f>
        <v/>
      </c>
      <c r="D2311">
        <f>IF(AND('Raw Data'!C2304&lt;'Raw Data'!F2304, 'Raw Data'!O2304&gt;'Raw Data'!P2304, 'Raw Data'!O2304-'Raw Data'!P2304&lt;4), 'Raw Data'!G2304, 0)</f>
        <v/>
      </c>
      <c r="E2311">
        <f>IF(ISBLANK('Raw Data'!J2304), 0, IF(AND(4=MATCH(LARGE('Raw Data'!G2304:J2304, 4), 'Raw Data'!G2304:J2304, 0), 'Raw Data'!P2304-'Raw Data'!O2304&gt;3), 'Raw Data'!J2304, 0))</f>
        <v/>
      </c>
      <c r="F2311">
        <f>IF(ISBLANK('Raw Data'!J2304), 0, IF(AND(3=MATCH(LARGE('Raw Data'!G2304:J2304, 4), 'Raw Data'!G2304:J2304, 0), 'Raw Data'!O2304-'Raw Data'!P2304&gt;3), 'Raw Data'!I2304, 0))</f>
        <v/>
      </c>
      <c r="G2311">
        <f>IF(ISBLANK('Raw Data'!J2304), 0, IF(AND(2=MATCH(LARGE('Raw Data'!G2304:J2304, 4), 'Raw Data'!G2304:J2304, 0), AND('Raw Data'!P2304-'Raw Data'!O2304&lt;4, 'Raw Data'!P2304-'Raw Data'!O2304&gt;0)), 'Raw Data'!H2304, 0))</f>
        <v/>
      </c>
      <c r="H2311">
        <f>IF(ISBLANK('Raw Data'!J2304), 0, IF(AND(1=MATCH(LARGE('Raw Data'!G2304:J2304, 4), 'Raw Data'!G2304:J2304, 0), AND('Raw Data'!O2304-'Raw Data'!P2304&lt;4, 'Raw Data'!O2304-'Raw Data'!P2304&gt;0)), 'Raw Data'!G2304, 0))</f>
        <v/>
      </c>
      <c r="I2311">
        <f>IF(ISBLANK('Raw Data'!J2304), 0, IF(AND(4=MATCH(LARGE('Raw Data'!G2304:J2304, 3), 'Raw Data'!G2304:J2304, 0), 'Raw Data'!P2304-'Raw Data'!O2304&gt;3), 'Raw Data'!J2304, 0))</f>
        <v/>
      </c>
      <c r="J2311">
        <f>IF(ISBLANK('Raw Data'!J2304), 0, IF(AND(3=MATCH(LARGE('Raw Data'!G2304:J2304, 3), 'Raw Data'!G2304:J2304, 0), 'Raw Data'!O2304-'Raw Data'!P2304&gt;3), 'Raw Data'!I2304, 0))</f>
        <v/>
      </c>
      <c r="K2311">
        <f>IF(ISBLANK('Raw Data'!J2304), 0, IF(AND(2=MATCH(LARGE('Raw Data'!G2304:J2304, 3), 'Raw Data'!G2304:J2304, 0), AND('Raw Data'!P2304-'Raw Data'!O2304&lt;4, 'Raw Data'!P2304-'Raw Data'!O2304&gt;0)), 'Raw Data'!H2304, 0))</f>
        <v/>
      </c>
      <c r="L2311">
        <f>IF(ISBLANK('Raw Data'!J2304), 0, IF(AND(1=MATCH(LARGE('Raw Data'!G2304:J2304, 3), 'Raw Data'!G2304:J2304, 0), AND('Raw Data'!O2304-'Raw Data'!P2304&lt;4, 'Raw Data'!O2304-'Raw Data'!P2304&gt;0)), 'Raw Data'!G2304, 0))</f>
        <v/>
      </c>
      <c r="M2311">
        <f>IF(ISBLANK('Raw Data'!J2304), 0, IF(AND(4=MATCH(LARGE('Raw Data'!G2304:J2304, 2), 'Raw Data'!G2304:J2304, 0), 'Raw Data'!P2304-'Raw Data'!O2304&gt;3), 'Raw Data'!J2304, 0))</f>
        <v/>
      </c>
      <c r="N2311">
        <f>IF(ISBLANK('Raw Data'!J2304), 0, IF(AND(3=MATCH(LARGE('Raw Data'!G2304:J2304, 2), 'Raw Data'!G2304:J2304, 0), 'Raw Data'!O2304-'Raw Data'!P2304&gt;3), 'Raw Data'!I2304, 0))</f>
        <v/>
      </c>
      <c r="O2311">
        <f>IF(ISBLANK('Raw Data'!J2304), 0, IF(AND(2=MATCH(LARGE('Raw Data'!G2304:J2304, 2), 'Raw Data'!G2304:J2304, 0), AND('Raw Data'!P2304-'Raw Data'!O2304&lt;4, 'Raw Data'!P2304-'Raw Data'!O2304&gt;0)), 'Raw Data'!H2304, 0))</f>
        <v/>
      </c>
      <c r="P2311">
        <f>IF(ISBLANK('Raw Data'!J2304), 0, IF(AND(1=MATCH(LARGE('Raw Data'!G2304:J2304, 2), 'Raw Data'!G2304:J2304, 0), AND('Raw Data'!O2304-'Raw Data'!P2304&lt;4, 'Raw Data'!O2304-'Raw Data'!P2304&gt;0)), 'Raw Data'!G2304, 0))</f>
        <v/>
      </c>
      <c r="Q2311">
        <f>IF(ISBLANK('Raw Data'!J2304), 0, IF(AND(4=MATCH(LARGE('Raw Data'!G2304:J2304, 1), 'Raw Data'!G2304:J2304, 0), 'Raw Data'!P2304-'Raw Data'!O2304&gt;3), 'Raw Data'!J2304, 0))</f>
        <v/>
      </c>
      <c r="R2311">
        <f>IF(ISBLANK('Raw Data'!J2304), 0, IF(AND(3=MATCH(LARGE('Raw Data'!G2304:J2304, 1), 'Raw Data'!G2304:J2304, 0), 'Raw Data'!O2304-'Raw Data'!P2304&gt;3), 'Raw Data'!I2304, 0))</f>
        <v/>
      </c>
      <c r="S2311">
        <f>IF(AND('Raw Data'!P2304-'Raw Data'!O2304&gt;4, 'Raw Data'!F2304&lt;'Raw Data'!C2304), 'Raw Data'!J2304, 0)</f>
        <v/>
      </c>
      <c r="T2311">
        <f>IF(AND('Raw Data'!O2304-'Raw Data'!P2304&gt;4, 'Raw Data'!F2304&gt;'Raw Data'!C2304), 'Raw Data'!I2304, 0)</f>
        <v/>
      </c>
      <c r="U2311">
        <f>IF(AND('Raw Data'!P2304-'Raw Data'!O2304&lt;3, 'Raw Data'!P2304&gt;'Raw Data'!O2304, 'Raw Data'!F2304&lt;'Raw Data'!C2304), 'Raw Data'!H2304, 0)</f>
        <v/>
      </c>
      <c r="V2311">
        <f>IF(AND('Raw Data'!P2304-'Raw Data'!O2304&lt;3, 'Raw Data'!P2304&gt;'Raw Data'!O2304, 'Raw Data'!F2304&gt;'Raw Data'!C2304), 'Raw Data'!G2304, 0)</f>
        <v/>
      </c>
    </row>
    <row r="2312">
      <c r="A2312">
        <f>IF(AND('Raw Data'!F2305&lt;'Raw Data'!C2305, 'Raw Data'!P2305&gt;'Raw Data'!O2305, 'Raw Data'!P2305-'Raw Data'!O2305&gt;3), 'Raw Data'!J2305, 0)</f>
        <v/>
      </c>
      <c r="B2312">
        <f>IF(AND('Raw Data'!C2305&lt;'Raw Data'!F2305, 'Raw Data'!O2305&gt;'Raw Data'!P2305, 'Raw Data'!O2305-'Raw Data'!P2305&gt;3), 'Raw Data'!I2305, 0)</f>
        <v/>
      </c>
      <c r="C2312">
        <f>IF(AND('Raw Data'!F2305&lt;'Raw Data'!C2305, 'Raw Data'!P2305&gt;'Raw Data'!O2305, 'Raw Data'!P2305-'Raw Data'!O2305&lt;4), 'Raw Data'!H2305, 0)</f>
        <v/>
      </c>
      <c r="D2312">
        <f>IF(AND('Raw Data'!C2305&lt;'Raw Data'!F2305, 'Raw Data'!O2305&gt;'Raw Data'!P2305, 'Raw Data'!O2305-'Raw Data'!P2305&lt;4), 'Raw Data'!G2305, 0)</f>
        <v/>
      </c>
      <c r="E2312">
        <f>IF(ISBLANK('Raw Data'!J2305), 0, IF(AND(4=MATCH(LARGE('Raw Data'!G2305:J2305, 4), 'Raw Data'!G2305:J2305, 0), 'Raw Data'!P2305-'Raw Data'!O2305&gt;3), 'Raw Data'!J2305, 0))</f>
        <v/>
      </c>
      <c r="F2312">
        <f>IF(ISBLANK('Raw Data'!J2305), 0, IF(AND(3=MATCH(LARGE('Raw Data'!G2305:J2305, 4), 'Raw Data'!G2305:J2305, 0), 'Raw Data'!O2305-'Raw Data'!P2305&gt;3), 'Raw Data'!I2305, 0))</f>
        <v/>
      </c>
      <c r="G2312">
        <f>IF(ISBLANK('Raw Data'!J2305), 0, IF(AND(2=MATCH(LARGE('Raw Data'!G2305:J2305, 4), 'Raw Data'!G2305:J2305, 0), AND('Raw Data'!P2305-'Raw Data'!O2305&lt;4, 'Raw Data'!P2305-'Raw Data'!O2305&gt;0)), 'Raw Data'!H2305, 0))</f>
        <v/>
      </c>
      <c r="H2312">
        <f>IF(ISBLANK('Raw Data'!J2305), 0, IF(AND(1=MATCH(LARGE('Raw Data'!G2305:J2305, 4), 'Raw Data'!G2305:J2305, 0), AND('Raw Data'!O2305-'Raw Data'!P2305&lt;4, 'Raw Data'!O2305-'Raw Data'!P2305&gt;0)), 'Raw Data'!G2305, 0))</f>
        <v/>
      </c>
      <c r="I2312">
        <f>IF(ISBLANK('Raw Data'!J2305), 0, IF(AND(4=MATCH(LARGE('Raw Data'!G2305:J2305, 3), 'Raw Data'!G2305:J2305, 0), 'Raw Data'!P2305-'Raw Data'!O2305&gt;3), 'Raw Data'!J2305, 0))</f>
        <v/>
      </c>
      <c r="J2312">
        <f>IF(ISBLANK('Raw Data'!J2305), 0, IF(AND(3=MATCH(LARGE('Raw Data'!G2305:J2305, 3), 'Raw Data'!G2305:J2305, 0), 'Raw Data'!O2305-'Raw Data'!P2305&gt;3), 'Raw Data'!I2305, 0))</f>
        <v/>
      </c>
      <c r="K2312">
        <f>IF(ISBLANK('Raw Data'!J2305), 0, IF(AND(2=MATCH(LARGE('Raw Data'!G2305:J2305, 3), 'Raw Data'!G2305:J2305, 0), AND('Raw Data'!P2305-'Raw Data'!O2305&lt;4, 'Raw Data'!P2305-'Raw Data'!O2305&gt;0)), 'Raw Data'!H2305, 0))</f>
        <v/>
      </c>
      <c r="L2312">
        <f>IF(ISBLANK('Raw Data'!J2305), 0, IF(AND(1=MATCH(LARGE('Raw Data'!G2305:J2305, 3), 'Raw Data'!G2305:J2305, 0), AND('Raw Data'!O2305-'Raw Data'!P2305&lt;4, 'Raw Data'!O2305-'Raw Data'!P2305&gt;0)), 'Raw Data'!G2305, 0))</f>
        <v/>
      </c>
      <c r="M2312">
        <f>IF(ISBLANK('Raw Data'!J2305), 0, IF(AND(4=MATCH(LARGE('Raw Data'!G2305:J2305, 2), 'Raw Data'!G2305:J2305, 0), 'Raw Data'!P2305-'Raw Data'!O2305&gt;3), 'Raw Data'!J2305, 0))</f>
        <v/>
      </c>
      <c r="N2312">
        <f>IF(ISBLANK('Raw Data'!J2305), 0, IF(AND(3=MATCH(LARGE('Raw Data'!G2305:J2305, 2), 'Raw Data'!G2305:J2305, 0), 'Raw Data'!O2305-'Raw Data'!P2305&gt;3), 'Raw Data'!I2305, 0))</f>
        <v/>
      </c>
      <c r="O2312">
        <f>IF(ISBLANK('Raw Data'!J2305), 0, IF(AND(2=MATCH(LARGE('Raw Data'!G2305:J2305, 2), 'Raw Data'!G2305:J2305, 0), AND('Raw Data'!P2305-'Raw Data'!O2305&lt;4, 'Raw Data'!P2305-'Raw Data'!O2305&gt;0)), 'Raw Data'!H2305, 0))</f>
        <v/>
      </c>
      <c r="P2312">
        <f>IF(ISBLANK('Raw Data'!J2305), 0, IF(AND(1=MATCH(LARGE('Raw Data'!G2305:J2305, 2), 'Raw Data'!G2305:J2305, 0), AND('Raw Data'!O2305-'Raw Data'!P2305&lt;4, 'Raw Data'!O2305-'Raw Data'!P2305&gt;0)), 'Raw Data'!G2305, 0))</f>
        <v/>
      </c>
      <c r="Q2312">
        <f>IF(ISBLANK('Raw Data'!J2305), 0, IF(AND(4=MATCH(LARGE('Raw Data'!G2305:J2305, 1), 'Raw Data'!G2305:J2305, 0), 'Raw Data'!P2305-'Raw Data'!O2305&gt;3), 'Raw Data'!J2305, 0))</f>
        <v/>
      </c>
      <c r="R2312">
        <f>IF(ISBLANK('Raw Data'!J2305), 0, IF(AND(3=MATCH(LARGE('Raw Data'!G2305:J2305, 1), 'Raw Data'!G2305:J2305, 0), 'Raw Data'!O2305-'Raw Data'!P2305&gt;3), 'Raw Data'!I2305, 0))</f>
        <v/>
      </c>
      <c r="S2312">
        <f>IF(AND('Raw Data'!P2305-'Raw Data'!O2305&gt;4, 'Raw Data'!F2305&lt;'Raw Data'!C2305), 'Raw Data'!J2305, 0)</f>
        <v/>
      </c>
      <c r="T2312">
        <f>IF(AND('Raw Data'!O2305-'Raw Data'!P2305&gt;4, 'Raw Data'!F2305&gt;'Raw Data'!C2305), 'Raw Data'!I2305, 0)</f>
        <v/>
      </c>
      <c r="U2312">
        <f>IF(AND('Raw Data'!P2305-'Raw Data'!O2305&lt;3, 'Raw Data'!P2305&gt;'Raw Data'!O2305, 'Raw Data'!F2305&lt;'Raw Data'!C2305), 'Raw Data'!H2305, 0)</f>
        <v/>
      </c>
      <c r="V2312">
        <f>IF(AND('Raw Data'!P2305-'Raw Data'!O2305&lt;3, 'Raw Data'!P2305&gt;'Raw Data'!O2305, 'Raw Data'!F2305&gt;'Raw Data'!C2305), 'Raw Data'!G2305, 0)</f>
        <v/>
      </c>
    </row>
    <row r="2313">
      <c r="A2313">
        <f>IF(AND('Raw Data'!F2306&lt;'Raw Data'!C2306, 'Raw Data'!P2306&gt;'Raw Data'!O2306, 'Raw Data'!P2306-'Raw Data'!O2306&gt;3), 'Raw Data'!J2306, 0)</f>
        <v/>
      </c>
      <c r="B2313">
        <f>IF(AND('Raw Data'!C2306&lt;'Raw Data'!F2306, 'Raw Data'!O2306&gt;'Raw Data'!P2306, 'Raw Data'!O2306-'Raw Data'!P2306&gt;3), 'Raw Data'!I2306, 0)</f>
        <v/>
      </c>
      <c r="C2313">
        <f>IF(AND('Raw Data'!F2306&lt;'Raw Data'!C2306, 'Raw Data'!P2306&gt;'Raw Data'!O2306, 'Raw Data'!P2306-'Raw Data'!O2306&lt;4), 'Raw Data'!H2306, 0)</f>
        <v/>
      </c>
      <c r="D2313">
        <f>IF(AND('Raw Data'!C2306&lt;'Raw Data'!F2306, 'Raw Data'!O2306&gt;'Raw Data'!P2306, 'Raw Data'!O2306-'Raw Data'!P2306&lt;4), 'Raw Data'!G2306, 0)</f>
        <v/>
      </c>
      <c r="E2313">
        <f>IF(ISBLANK('Raw Data'!J2306), 0, IF(AND(4=MATCH(LARGE('Raw Data'!G2306:J2306, 4), 'Raw Data'!G2306:J2306, 0), 'Raw Data'!P2306-'Raw Data'!O2306&gt;3), 'Raw Data'!J2306, 0))</f>
        <v/>
      </c>
      <c r="F2313">
        <f>IF(ISBLANK('Raw Data'!J2306), 0, IF(AND(3=MATCH(LARGE('Raw Data'!G2306:J2306, 4), 'Raw Data'!G2306:J2306, 0), 'Raw Data'!O2306-'Raw Data'!P2306&gt;3), 'Raw Data'!I2306, 0))</f>
        <v/>
      </c>
      <c r="G2313">
        <f>IF(ISBLANK('Raw Data'!J2306), 0, IF(AND(2=MATCH(LARGE('Raw Data'!G2306:J2306, 4), 'Raw Data'!G2306:J2306, 0), AND('Raw Data'!P2306-'Raw Data'!O2306&lt;4, 'Raw Data'!P2306-'Raw Data'!O2306&gt;0)), 'Raw Data'!H2306, 0))</f>
        <v/>
      </c>
      <c r="H2313">
        <f>IF(ISBLANK('Raw Data'!J2306), 0, IF(AND(1=MATCH(LARGE('Raw Data'!G2306:J2306, 4), 'Raw Data'!G2306:J2306, 0), AND('Raw Data'!O2306-'Raw Data'!P2306&lt;4, 'Raw Data'!O2306-'Raw Data'!P2306&gt;0)), 'Raw Data'!G2306, 0))</f>
        <v/>
      </c>
      <c r="I2313">
        <f>IF(ISBLANK('Raw Data'!J2306), 0, IF(AND(4=MATCH(LARGE('Raw Data'!G2306:J2306, 3), 'Raw Data'!G2306:J2306, 0), 'Raw Data'!P2306-'Raw Data'!O2306&gt;3), 'Raw Data'!J2306, 0))</f>
        <v/>
      </c>
      <c r="J2313">
        <f>IF(ISBLANK('Raw Data'!J2306), 0, IF(AND(3=MATCH(LARGE('Raw Data'!G2306:J2306, 3), 'Raw Data'!G2306:J2306, 0), 'Raw Data'!O2306-'Raw Data'!P2306&gt;3), 'Raw Data'!I2306, 0))</f>
        <v/>
      </c>
      <c r="K2313">
        <f>IF(ISBLANK('Raw Data'!J2306), 0, IF(AND(2=MATCH(LARGE('Raw Data'!G2306:J2306, 3), 'Raw Data'!G2306:J2306, 0), AND('Raw Data'!P2306-'Raw Data'!O2306&lt;4, 'Raw Data'!P2306-'Raw Data'!O2306&gt;0)), 'Raw Data'!H2306, 0))</f>
        <v/>
      </c>
      <c r="L2313">
        <f>IF(ISBLANK('Raw Data'!J2306), 0, IF(AND(1=MATCH(LARGE('Raw Data'!G2306:J2306, 3), 'Raw Data'!G2306:J2306, 0), AND('Raw Data'!O2306-'Raw Data'!P2306&lt;4, 'Raw Data'!O2306-'Raw Data'!P2306&gt;0)), 'Raw Data'!G2306, 0))</f>
        <v/>
      </c>
      <c r="M2313">
        <f>IF(ISBLANK('Raw Data'!J2306), 0, IF(AND(4=MATCH(LARGE('Raw Data'!G2306:J2306, 2), 'Raw Data'!G2306:J2306, 0), 'Raw Data'!P2306-'Raw Data'!O2306&gt;3), 'Raw Data'!J2306, 0))</f>
        <v/>
      </c>
      <c r="N2313">
        <f>IF(ISBLANK('Raw Data'!J2306), 0, IF(AND(3=MATCH(LARGE('Raw Data'!G2306:J2306, 2), 'Raw Data'!G2306:J2306, 0), 'Raw Data'!O2306-'Raw Data'!P2306&gt;3), 'Raw Data'!I2306, 0))</f>
        <v/>
      </c>
      <c r="O2313">
        <f>IF(ISBLANK('Raw Data'!J2306), 0, IF(AND(2=MATCH(LARGE('Raw Data'!G2306:J2306, 2), 'Raw Data'!G2306:J2306, 0), AND('Raw Data'!P2306-'Raw Data'!O2306&lt;4, 'Raw Data'!P2306-'Raw Data'!O2306&gt;0)), 'Raw Data'!H2306, 0))</f>
        <v/>
      </c>
      <c r="P2313">
        <f>IF(ISBLANK('Raw Data'!J2306), 0, IF(AND(1=MATCH(LARGE('Raw Data'!G2306:J2306, 2), 'Raw Data'!G2306:J2306, 0), AND('Raw Data'!O2306-'Raw Data'!P2306&lt;4, 'Raw Data'!O2306-'Raw Data'!P2306&gt;0)), 'Raw Data'!G2306, 0))</f>
        <v/>
      </c>
      <c r="Q2313">
        <f>IF(ISBLANK('Raw Data'!J2306), 0, IF(AND(4=MATCH(LARGE('Raw Data'!G2306:J2306, 1), 'Raw Data'!G2306:J2306, 0), 'Raw Data'!P2306-'Raw Data'!O2306&gt;3), 'Raw Data'!J2306, 0))</f>
        <v/>
      </c>
      <c r="R2313">
        <f>IF(ISBLANK('Raw Data'!J2306), 0, IF(AND(3=MATCH(LARGE('Raw Data'!G2306:J2306, 1), 'Raw Data'!G2306:J2306, 0), 'Raw Data'!O2306-'Raw Data'!P2306&gt;3), 'Raw Data'!I2306, 0))</f>
        <v/>
      </c>
      <c r="S2313">
        <f>IF(AND('Raw Data'!P2306-'Raw Data'!O2306&gt;4, 'Raw Data'!F2306&lt;'Raw Data'!C2306), 'Raw Data'!J2306, 0)</f>
        <v/>
      </c>
      <c r="T2313">
        <f>IF(AND('Raw Data'!O2306-'Raw Data'!P2306&gt;4, 'Raw Data'!F2306&gt;'Raw Data'!C2306), 'Raw Data'!I2306, 0)</f>
        <v/>
      </c>
      <c r="U2313">
        <f>IF(AND('Raw Data'!P2306-'Raw Data'!O2306&lt;3, 'Raw Data'!P2306&gt;'Raw Data'!O2306, 'Raw Data'!F2306&lt;'Raw Data'!C2306), 'Raw Data'!H2306, 0)</f>
        <v/>
      </c>
      <c r="V2313">
        <f>IF(AND('Raw Data'!P2306-'Raw Data'!O2306&lt;3, 'Raw Data'!P2306&gt;'Raw Data'!O2306, 'Raw Data'!F2306&gt;'Raw Data'!C2306), 'Raw Data'!G2306, 0)</f>
        <v/>
      </c>
    </row>
    <row r="2314">
      <c r="A2314">
        <f>IF(AND('Raw Data'!F2307&lt;'Raw Data'!C2307, 'Raw Data'!P2307&gt;'Raw Data'!O2307, 'Raw Data'!P2307-'Raw Data'!O2307&gt;3), 'Raw Data'!J2307, 0)</f>
        <v/>
      </c>
      <c r="B2314">
        <f>IF(AND('Raw Data'!C2307&lt;'Raw Data'!F2307, 'Raw Data'!O2307&gt;'Raw Data'!P2307, 'Raw Data'!O2307-'Raw Data'!P2307&gt;3), 'Raw Data'!I2307, 0)</f>
        <v/>
      </c>
      <c r="C2314">
        <f>IF(AND('Raw Data'!F2307&lt;'Raw Data'!C2307, 'Raw Data'!P2307&gt;'Raw Data'!O2307, 'Raw Data'!P2307-'Raw Data'!O2307&lt;4), 'Raw Data'!H2307, 0)</f>
        <v/>
      </c>
      <c r="D2314">
        <f>IF(AND('Raw Data'!C2307&lt;'Raw Data'!F2307, 'Raw Data'!O2307&gt;'Raw Data'!P2307, 'Raw Data'!O2307-'Raw Data'!P2307&lt;4), 'Raw Data'!G2307, 0)</f>
        <v/>
      </c>
      <c r="E2314">
        <f>IF(ISBLANK('Raw Data'!J2307), 0, IF(AND(4=MATCH(LARGE('Raw Data'!G2307:J2307, 4), 'Raw Data'!G2307:J2307, 0), 'Raw Data'!P2307-'Raw Data'!O2307&gt;3), 'Raw Data'!J2307, 0))</f>
        <v/>
      </c>
      <c r="F2314">
        <f>IF(ISBLANK('Raw Data'!J2307), 0, IF(AND(3=MATCH(LARGE('Raw Data'!G2307:J2307, 4), 'Raw Data'!G2307:J2307, 0), 'Raw Data'!O2307-'Raw Data'!P2307&gt;3), 'Raw Data'!I2307, 0))</f>
        <v/>
      </c>
      <c r="G2314">
        <f>IF(ISBLANK('Raw Data'!J2307), 0, IF(AND(2=MATCH(LARGE('Raw Data'!G2307:J2307, 4), 'Raw Data'!G2307:J2307, 0), AND('Raw Data'!P2307-'Raw Data'!O2307&lt;4, 'Raw Data'!P2307-'Raw Data'!O2307&gt;0)), 'Raw Data'!H2307, 0))</f>
        <v/>
      </c>
      <c r="H2314">
        <f>IF(ISBLANK('Raw Data'!J2307), 0, IF(AND(1=MATCH(LARGE('Raw Data'!G2307:J2307, 4), 'Raw Data'!G2307:J2307, 0), AND('Raw Data'!O2307-'Raw Data'!P2307&lt;4, 'Raw Data'!O2307-'Raw Data'!P2307&gt;0)), 'Raw Data'!G2307, 0))</f>
        <v/>
      </c>
      <c r="I2314">
        <f>IF(ISBLANK('Raw Data'!J2307), 0, IF(AND(4=MATCH(LARGE('Raw Data'!G2307:J2307, 3), 'Raw Data'!G2307:J2307, 0), 'Raw Data'!P2307-'Raw Data'!O2307&gt;3), 'Raw Data'!J2307, 0))</f>
        <v/>
      </c>
      <c r="J2314">
        <f>IF(ISBLANK('Raw Data'!J2307), 0, IF(AND(3=MATCH(LARGE('Raw Data'!G2307:J2307, 3), 'Raw Data'!G2307:J2307, 0), 'Raw Data'!O2307-'Raw Data'!P2307&gt;3), 'Raw Data'!I2307, 0))</f>
        <v/>
      </c>
      <c r="K2314">
        <f>IF(ISBLANK('Raw Data'!J2307), 0, IF(AND(2=MATCH(LARGE('Raw Data'!G2307:J2307, 3), 'Raw Data'!G2307:J2307, 0), AND('Raw Data'!P2307-'Raw Data'!O2307&lt;4, 'Raw Data'!P2307-'Raw Data'!O2307&gt;0)), 'Raw Data'!H2307, 0))</f>
        <v/>
      </c>
      <c r="L2314">
        <f>IF(ISBLANK('Raw Data'!J2307), 0, IF(AND(1=MATCH(LARGE('Raw Data'!G2307:J2307, 3), 'Raw Data'!G2307:J2307, 0), AND('Raw Data'!O2307-'Raw Data'!P2307&lt;4, 'Raw Data'!O2307-'Raw Data'!P2307&gt;0)), 'Raw Data'!G2307, 0))</f>
        <v/>
      </c>
      <c r="M2314">
        <f>IF(ISBLANK('Raw Data'!J2307), 0, IF(AND(4=MATCH(LARGE('Raw Data'!G2307:J2307, 2), 'Raw Data'!G2307:J2307, 0), 'Raw Data'!P2307-'Raw Data'!O2307&gt;3), 'Raw Data'!J2307, 0))</f>
        <v/>
      </c>
      <c r="N2314">
        <f>IF(ISBLANK('Raw Data'!J2307), 0, IF(AND(3=MATCH(LARGE('Raw Data'!G2307:J2307, 2), 'Raw Data'!G2307:J2307, 0), 'Raw Data'!O2307-'Raw Data'!P2307&gt;3), 'Raw Data'!I2307, 0))</f>
        <v/>
      </c>
      <c r="O2314">
        <f>IF(ISBLANK('Raw Data'!J2307), 0, IF(AND(2=MATCH(LARGE('Raw Data'!G2307:J2307, 2), 'Raw Data'!G2307:J2307, 0), AND('Raw Data'!P2307-'Raw Data'!O2307&lt;4, 'Raw Data'!P2307-'Raw Data'!O2307&gt;0)), 'Raw Data'!H2307, 0))</f>
        <v/>
      </c>
      <c r="P2314">
        <f>IF(ISBLANK('Raw Data'!J2307), 0, IF(AND(1=MATCH(LARGE('Raw Data'!G2307:J2307, 2), 'Raw Data'!G2307:J2307, 0), AND('Raw Data'!O2307-'Raw Data'!P2307&lt;4, 'Raw Data'!O2307-'Raw Data'!P2307&gt;0)), 'Raw Data'!G2307, 0))</f>
        <v/>
      </c>
      <c r="Q2314">
        <f>IF(ISBLANK('Raw Data'!J2307), 0, IF(AND(4=MATCH(LARGE('Raw Data'!G2307:J2307, 1), 'Raw Data'!G2307:J2307, 0), 'Raw Data'!P2307-'Raw Data'!O2307&gt;3), 'Raw Data'!J2307, 0))</f>
        <v/>
      </c>
      <c r="R2314">
        <f>IF(ISBLANK('Raw Data'!J2307), 0, IF(AND(3=MATCH(LARGE('Raw Data'!G2307:J2307, 1), 'Raw Data'!G2307:J2307, 0), 'Raw Data'!O2307-'Raw Data'!P2307&gt;3), 'Raw Data'!I2307, 0))</f>
        <v/>
      </c>
      <c r="S2314">
        <f>IF(AND('Raw Data'!P2307-'Raw Data'!O2307&gt;4, 'Raw Data'!F2307&lt;'Raw Data'!C2307), 'Raw Data'!J2307, 0)</f>
        <v/>
      </c>
      <c r="T2314">
        <f>IF(AND('Raw Data'!O2307-'Raw Data'!P2307&gt;4, 'Raw Data'!F2307&gt;'Raw Data'!C2307), 'Raw Data'!I2307, 0)</f>
        <v/>
      </c>
      <c r="U2314">
        <f>IF(AND('Raw Data'!P2307-'Raw Data'!O2307&lt;3, 'Raw Data'!P2307&gt;'Raw Data'!O2307, 'Raw Data'!F2307&lt;'Raw Data'!C2307), 'Raw Data'!H2307, 0)</f>
        <v/>
      </c>
      <c r="V2314">
        <f>IF(AND('Raw Data'!P2307-'Raw Data'!O2307&lt;3, 'Raw Data'!P2307&gt;'Raw Data'!O2307, 'Raw Data'!F2307&gt;'Raw Data'!C2307), 'Raw Data'!G2307, 0)</f>
        <v/>
      </c>
    </row>
    <row r="2315">
      <c r="A2315">
        <f>IF(AND('Raw Data'!F2308&lt;'Raw Data'!C2308, 'Raw Data'!P2308&gt;'Raw Data'!O2308, 'Raw Data'!P2308-'Raw Data'!O2308&gt;3), 'Raw Data'!J2308, 0)</f>
        <v/>
      </c>
      <c r="B2315">
        <f>IF(AND('Raw Data'!C2308&lt;'Raw Data'!F2308, 'Raw Data'!O2308&gt;'Raw Data'!P2308, 'Raw Data'!O2308-'Raw Data'!P2308&gt;3), 'Raw Data'!I2308, 0)</f>
        <v/>
      </c>
      <c r="C2315">
        <f>IF(AND('Raw Data'!F2308&lt;'Raw Data'!C2308, 'Raw Data'!P2308&gt;'Raw Data'!O2308, 'Raw Data'!P2308-'Raw Data'!O2308&lt;4), 'Raw Data'!H2308, 0)</f>
        <v/>
      </c>
      <c r="D2315">
        <f>IF(AND('Raw Data'!C2308&lt;'Raw Data'!F2308, 'Raw Data'!O2308&gt;'Raw Data'!P2308, 'Raw Data'!O2308-'Raw Data'!P2308&lt;4), 'Raw Data'!G2308, 0)</f>
        <v/>
      </c>
      <c r="E2315">
        <f>IF(ISBLANK('Raw Data'!J2308), 0, IF(AND(4=MATCH(LARGE('Raw Data'!G2308:J2308, 4), 'Raw Data'!G2308:J2308, 0), 'Raw Data'!P2308-'Raw Data'!O2308&gt;3), 'Raw Data'!J2308, 0))</f>
        <v/>
      </c>
      <c r="F2315">
        <f>IF(ISBLANK('Raw Data'!J2308), 0, IF(AND(3=MATCH(LARGE('Raw Data'!G2308:J2308, 4), 'Raw Data'!G2308:J2308, 0), 'Raw Data'!O2308-'Raw Data'!P2308&gt;3), 'Raw Data'!I2308, 0))</f>
        <v/>
      </c>
      <c r="G2315">
        <f>IF(ISBLANK('Raw Data'!J2308), 0, IF(AND(2=MATCH(LARGE('Raw Data'!G2308:J2308, 4), 'Raw Data'!G2308:J2308, 0), AND('Raw Data'!P2308-'Raw Data'!O2308&lt;4, 'Raw Data'!P2308-'Raw Data'!O2308&gt;0)), 'Raw Data'!H2308, 0))</f>
        <v/>
      </c>
      <c r="H2315">
        <f>IF(ISBLANK('Raw Data'!J2308), 0, IF(AND(1=MATCH(LARGE('Raw Data'!G2308:J2308, 4), 'Raw Data'!G2308:J2308, 0), AND('Raw Data'!O2308-'Raw Data'!P2308&lt;4, 'Raw Data'!O2308-'Raw Data'!P2308&gt;0)), 'Raw Data'!G2308, 0))</f>
        <v/>
      </c>
      <c r="I2315">
        <f>IF(ISBLANK('Raw Data'!J2308), 0, IF(AND(4=MATCH(LARGE('Raw Data'!G2308:J2308, 3), 'Raw Data'!G2308:J2308, 0), 'Raw Data'!P2308-'Raw Data'!O2308&gt;3), 'Raw Data'!J2308, 0))</f>
        <v/>
      </c>
      <c r="J2315">
        <f>IF(ISBLANK('Raw Data'!J2308), 0, IF(AND(3=MATCH(LARGE('Raw Data'!G2308:J2308, 3), 'Raw Data'!G2308:J2308, 0), 'Raw Data'!O2308-'Raw Data'!P2308&gt;3), 'Raw Data'!I2308, 0))</f>
        <v/>
      </c>
      <c r="K2315">
        <f>IF(ISBLANK('Raw Data'!J2308), 0, IF(AND(2=MATCH(LARGE('Raw Data'!G2308:J2308, 3), 'Raw Data'!G2308:J2308, 0), AND('Raw Data'!P2308-'Raw Data'!O2308&lt;4, 'Raw Data'!P2308-'Raw Data'!O2308&gt;0)), 'Raw Data'!H2308, 0))</f>
        <v/>
      </c>
      <c r="L2315">
        <f>IF(ISBLANK('Raw Data'!J2308), 0, IF(AND(1=MATCH(LARGE('Raw Data'!G2308:J2308, 3), 'Raw Data'!G2308:J2308, 0), AND('Raw Data'!O2308-'Raw Data'!P2308&lt;4, 'Raw Data'!O2308-'Raw Data'!P2308&gt;0)), 'Raw Data'!G2308, 0))</f>
        <v/>
      </c>
      <c r="M2315">
        <f>IF(ISBLANK('Raw Data'!J2308), 0, IF(AND(4=MATCH(LARGE('Raw Data'!G2308:J2308, 2), 'Raw Data'!G2308:J2308, 0), 'Raw Data'!P2308-'Raw Data'!O2308&gt;3), 'Raw Data'!J2308, 0))</f>
        <v/>
      </c>
      <c r="N2315">
        <f>IF(ISBLANK('Raw Data'!J2308), 0, IF(AND(3=MATCH(LARGE('Raw Data'!G2308:J2308, 2), 'Raw Data'!G2308:J2308, 0), 'Raw Data'!O2308-'Raw Data'!P2308&gt;3), 'Raw Data'!I2308, 0))</f>
        <v/>
      </c>
      <c r="O2315">
        <f>IF(ISBLANK('Raw Data'!J2308), 0, IF(AND(2=MATCH(LARGE('Raw Data'!G2308:J2308, 2), 'Raw Data'!G2308:J2308, 0), AND('Raw Data'!P2308-'Raw Data'!O2308&lt;4, 'Raw Data'!P2308-'Raw Data'!O2308&gt;0)), 'Raw Data'!H2308, 0))</f>
        <v/>
      </c>
      <c r="P2315">
        <f>IF(ISBLANK('Raw Data'!J2308), 0, IF(AND(1=MATCH(LARGE('Raw Data'!G2308:J2308, 2), 'Raw Data'!G2308:J2308, 0), AND('Raw Data'!O2308-'Raw Data'!P2308&lt;4, 'Raw Data'!O2308-'Raw Data'!P2308&gt;0)), 'Raw Data'!G2308, 0))</f>
        <v/>
      </c>
      <c r="Q2315">
        <f>IF(ISBLANK('Raw Data'!J2308), 0, IF(AND(4=MATCH(LARGE('Raw Data'!G2308:J2308, 1), 'Raw Data'!G2308:J2308, 0), 'Raw Data'!P2308-'Raw Data'!O2308&gt;3), 'Raw Data'!J2308, 0))</f>
        <v/>
      </c>
      <c r="R2315">
        <f>IF(ISBLANK('Raw Data'!J2308), 0, IF(AND(3=MATCH(LARGE('Raw Data'!G2308:J2308, 1), 'Raw Data'!G2308:J2308, 0), 'Raw Data'!O2308-'Raw Data'!P2308&gt;3), 'Raw Data'!I2308, 0))</f>
        <v/>
      </c>
      <c r="S2315">
        <f>IF(AND('Raw Data'!P2308-'Raw Data'!O2308&gt;4, 'Raw Data'!F2308&lt;'Raw Data'!C2308), 'Raw Data'!J2308, 0)</f>
        <v/>
      </c>
      <c r="T2315">
        <f>IF(AND('Raw Data'!O2308-'Raw Data'!P2308&gt;4, 'Raw Data'!F2308&gt;'Raw Data'!C2308), 'Raw Data'!I2308, 0)</f>
        <v/>
      </c>
      <c r="U2315">
        <f>IF(AND('Raw Data'!P2308-'Raw Data'!O2308&lt;3, 'Raw Data'!P2308&gt;'Raw Data'!O2308, 'Raw Data'!F2308&lt;'Raw Data'!C2308), 'Raw Data'!H2308, 0)</f>
        <v/>
      </c>
      <c r="V2315">
        <f>IF(AND('Raw Data'!P2308-'Raw Data'!O2308&lt;3, 'Raw Data'!P2308&gt;'Raw Data'!O2308, 'Raw Data'!F2308&gt;'Raw Data'!C2308), 'Raw Data'!G2308, 0)</f>
        <v/>
      </c>
    </row>
    <row r="2316">
      <c r="A2316">
        <f>IF(AND('Raw Data'!F2309&lt;'Raw Data'!C2309, 'Raw Data'!P2309&gt;'Raw Data'!O2309, 'Raw Data'!P2309-'Raw Data'!O2309&gt;3), 'Raw Data'!J2309, 0)</f>
        <v/>
      </c>
      <c r="B2316">
        <f>IF(AND('Raw Data'!C2309&lt;'Raw Data'!F2309, 'Raw Data'!O2309&gt;'Raw Data'!P2309, 'Raw Data'!O2309-'Raw Data'!P2309&gt;3), 'Raw Data'!I2309, 0)</f>
        <v/>
      </c>
      <c r="C2316">
        <f>IF(AND('Raw Data'!F2309&lt;'Raw Data'!C2309, 'Raw Data'!P2309&gt;'Raw Data'!O2309, 'Raw Data'!P2309-'Raw Data'!O2309&lt;4), 'Raw Data'!H2309, 0)</f>
        <v/>
      </c>
      <c r="D2316">
        <f>IF(AND('Raw Data'!C2309&lt;'Raw Data'!F2309, 'Raw Data'!O2309&gt;'Raw Data'!P2309, 'Raw Data'!O2309-'Raw Data'!P2309&lt;4), 'Raw Data'!G2309, 0)</f>
        <v/>
      </c>
      <c r="E2316">
        <f>IF(ISBLANK('Raw Data'!J2309), 0, IF(AND(4=MATCH(LARGE('Raw Data'!G2309:J2309, 4), 'Raw Data'!G2309:J2309, 0), 'Raw Data'!P2309-'Raw Data'!O2309&gt;3), 'Raw Data'!J2309, 0))</f>
        <v/>
      </c>
      <c r="F2316">
        <f>IF(ISBLANK('Raw Data'!J2309), 0, IF(AND(3=MATCH(LARGE('Raw Data'!G2309:J2309, 4), 'Raw Data'!G2309:J2309, 0), 'Raw Data'!O2309-'Raw Data'!P2309&gt;3), 'Raw Data'!I2309, 0))</f>
        <v/>
      </c>
      <c r="G2316">
        <f>IF(ISBLANK('Raw Data'!J2309), 0, IF(AND(2=MATCH(LARGE('Raw Data'!G2309:J2309, 4), 'Raw Data'!G2309:J2309, 0), AND('Raw Data'!P2309-'Raw Data'!O2309&lt;4, 'Raw Data'!P2309-'Raw Data'!O2309&gt;0)), 'Raw Data'!H2309, 0))</f>
        <v/>
      </c>
      <c r="H2316">
        <f>IF(ISBLANK('Raw Data'!J2309), 0, IF(AND(1=MATCH(LARGE('Raw Data'!G2309:J2309, 4), 'Raw Data'!G2309:J2309, 0), AND('Raw Data'!O2309-'Raw Data'!P2309&lt;4, 'Raw Data'!O2309-'Raw Data'!P2309&gt;0)), 'Raw Data'!G2309, 0))</f>
        <v/>
      </c>
      <c r="I2316">
        <f>IF(ISBLANK('Raw Data'!J2309), 0, IF(AND(4=MATCH(LARGE('Raw Data'!G2309:J2309, 3), 'Raw Data'!G2309:J2309, 0), 'Raw Data'!P2309-'Raw Data'!O2309&gt;3), 'Raw Data'!J2309, 0))</f>
        <v/>
      </c>
      <c r="J2316">
        <f>IF(ISBLANK('Raw Data'!J2309), 0, IF(AND(3=MATCH(LARGE('Raw Data'!G2309:J2309, 3), 'Raw Data'!G2309:J2309, 0), 'Raw Data'!O2309-'Raw Data'!P2309&gt;3), 'Raw Data'!I2309, 0))</f>
        <v/>
      </c>
      <c r="K2316">
        <f>IF(ISBLANK('Raw Data'!J2309), 0, IF(AND(2=MATCH(LARGE('Raw Data'!G2309:J2309, 3), 'Raw Data'!G2309:J2309, 0), AND('Raw Data'!P2309-'Raw Data'!O2309&lt;4, 'Raw Data'!P2309-'Raw Data'!O2309&gt;0)), 'Raw Data'!H2309, 0))</f>
        <v/>
      </c>
      <c r="L2316">
        <f>IF(ISBLANK('Raw Data'!J2309), 0, IF(AND(1=MATCH(LARGE('Raw Data'!G2309:J2309, 3), 'Raw Data'!G2309:J2309, 0), AND('Raw Data'!O2309-'Raw Data'!P2309&lt;4, 'Raw Data'!O2309-'Raw Data'!P2309&gt;0)), 'Raw Data'!G2309, 0))</f>
        <v/>
      </c>
      <c r="M2316">
        <f>IF(ISBLANK('Raw Data'!J2309), 0, IF(AND(4=MATCH(LARGE('Raw Data'!G2309:J2309, 2), 'Raw Data'!G2309:J2309, 0), 'Raw Data'!P2309-'Raw Data'!O2309&gt;3), 'Raw Data'!J2309, 0))</f>
        <v/>
      </c>
      <c r="N2316">
        <f>IF(ISBLANK('Raw Data'!J2309), 0, IF(AND(3=MATCH(LARGE('Raw Data'!G2309:J2309, 2), 'Raw Data'!G2309:J2309, 0), 'Raw Data'!O2309-'Raw Data'!P2309&gt;3), 'Raw Data'!I2309, 0))</f>
        <v/>
      </c>
      <c r="O2316">
        <f>IF(ISBLANK('Raw Data'!J2309), 0, IF(AND(2=MATCH(LARGE('Raw Data'!G2309:J2309, 2), 'Raw Data'!G2309:J2309, 0), AND('Raw Data'!P2309-'Raw Data'!O2309&lt;4, 'Raw Data'!P2309-'Raw Data'!O2309&gt;0)), 'Raw Data'!H2309, 0))</f>
        <v/>
      </c>
      <c r="P2316">
        <f>IF(ISBLANK('Raw Data'!J2309), 0, IF(AND(1=MATCH(LARGE('Raw Data'!G2309:J2309, 2), 'Raw Data'!G2309:J2309, 0), AND('Raw Data'!O2309-'Raw Data'!P2309&lt;4, 'Raw Data'!O2309-'Raw Data'!P2309&gt;0)), 'Raw Data'!G2309, 0))</f>
        <v/>
      </c>
      <c r="Q2316">
        <f>IF(ISBLANK('Raw Data'!J2309), 0, IF(AND(4=MATCH(LARGE('Raw Data'!G2309:J2309, 1), 'Raw Data'!G2309:J2309, 0), 'Raw Data'!P2309-'Raw Data'!O2309&gt;3), 'Raw Data'!J2309, 0))</f>
        <v/>
      </c>
      <c r="R2316">
        <f>IF(ISBLANK('Raw Data'!J2309), 0, IF(AND(3=MATCH(LARGE('Raw Data'!G2309:J2309, 1), 'Raw Data'!G2309:J2309, 0), 'Raw Data'!O2309-'Raw Data'!P2309&gt;3), 'Raw Data'!I2309, 0))</f>
        <v/>
      </c>
      <c r="S2316">
        <f>IF(AND('Raw Data'!P2309-'Raw Data'!O2309&gt;4, 'Raw Data'!F2309&lt;'Raw Data'!C2309), 'Raw Data'!J2309, 0)</f>
        <v/>
      </c>
      <c r="T2316">
        <f>IF(AND('Raw Data'!O2309-'Raw Data'!P2309&gt;4, 'Raw Data'!F2309&gt;'Raw Data'!C2309), 'Raw Data'!I2309, 0)</f>
        <v/>
      </c>
      <c r="U2316">
        <f>IF(AND('Raw Data'!P2309-'Raw Data'!O2309&lt;3, 'Raw Data'!P2309&gt;'Raw Data'!O2309, 'Raw Data'!F2309&lt;'Raw Data'!C2309), 'Raw Data'!H2309, 0)</f>
        <v/>
      </c>
      <c r="V2316">
        <f>IF(AND('Raw Data'!P2309-'Raw Data'!O2309&lt;3, 'Raw Data'!P2309&gt;'Raw Data'!O2309, 'Raw Data'!F2309&gt;'Raw Data'!C2309), 'Raw Data'!G2309, 0)</f>
        <v/>
      </c>
    </row>
    <row r="2317">
      <c r="A2317">
        <f>IF(AND('Raw Data'!F2310&lt;'Raw Data'!C2310, 'Raw Data'!P2310&gt;'Raw Data'!O2310, 'Raw Data'!P2310-'Raw Data'!O2310&gt;3), 'Raw Data'!J2310, 0)</f>
        <v/>
      </c>
      <c r="B2317">
        <f>IF(AND('Raw Data'!C2310&lt;'Raw Data'!F2310, 'Raw Data'!O2310&gt;'Raw Data'!P2310, 'Raw Data'!O2310-'Raw Data'!P2310&gt;3), 'Raw Data'!I2310, 0)</f>
        <v/>
      </c>
      <c r="C2317">
        <f>IF(AND('Raw Data'!F2310&lt;'Raw Data'!C2310, 'Raw Data'!P2310&gt;'Raw Data'!O2310, 'Raw Data'!P2310-'Raw Data'!O2310&lt;4), 'Raw Data'!H2310, 0)</f>
        <v/>
      </c>
      <c r="D2317">
        <f>IF(AND('Raw Data'!C2310&lt;'Raw Data'!F2310, 'Raw Data'!O2310&gt;'Raw Data'!P2310, 'Raw Data'!O2310-'Raw Data'!P2310&lt;4), 'Raw Data'!G2310, 0)</f>
        <v/>
      </c>
      <c r="E2317">
        <f>IF(ISBLANK('Raw Data'!J2310), 0, IF(AND(4=MATCH(LARGE('Raw Data'!G2310:J2310, 4), 'Raw Data'!G2310:J2310, 0), 'Raw Data'!P2310-'Raw Data'!O2310&gt;3), 'Raw Data'!J2310, 0))</f>
        <v/>
      </c>
      <c r="F2317">
        <f>IF(ISBLANK('Raw Data'!J2310), 0, IF(AND(3=MATCH(LARGE('Raw Data'!G2310:J2310, 4), 'Raw Data'!G2310:J2310, 0), 'Raw Data'!O2310-'Raw Data'!P2310&gt;3), 'Raw Data'!I2310, 0))</f>
        <v/>
      </c>
      <c r="G2317">
        <f>IF(ISBLANK('Raw Data'!J2310), 0, IF(AND(2=MATCH(LARGE('Raw Data'!G2310:J2310, 4), 'Raw Data'!G2310:J2310, 0), AND('Raw Data'!P2310-'Raw Data'!O2310&lt;4, 'Raw Data'!P2310-'Raw Data'!O2310&gt;0)), 'Raw Data'!H2310, 0))</f>
        <v/>
      </c>
      <c r="H2317">
        <f>IF(ISBLANK('Raw Data'!J2310), 0, IF(AND(1=MATCH(LARGE('Raw Data'!G2310:J2310, 4), 'Raw Data'!G2310:J2310, 0), AND('Raw Data'!O2310-'Raw Data'!P2310&lt;4, 'Raw Data'!O2310-'Raw Data'!P2310&gt;0)), 'Raw Data'!G2310, 0))</f>
        <v/>
      </c>
      <c r="I2317">
        <f>IF(ISBLANK('Raw Data'!J2310), 0, IF(AND(4=MATCH(LARGE('Raw Data'!G2310:J2310, 3), 'Raw Data'!G2310:J2310, 0), 'Raw Data'!P2310-'Raw Data'!O2310&gt;3), 'Raw Data'!J2310, 0))</f>
        <v/>
      </c>
      <c r="J2317">
        <f>IF(ISBLANK('Raw Data'!J2310), 0, IF(AND(3=MATCH(LARGE('Raw Data'!G2310:J2310, 3), 'Raw Data'!G2310:J2310, 0), 'Raw Data'!O2310-'Raw Data'!P2310&gt;3), 'Raw Data'!I2310, 0))</f>
        <v/>
      </c>
      <c r="K2317">
        <f>IF(ISBLANK('Raw Data'!J2310), 0, IF(AND(2=MATCH(LARGE('Raw Data'!G2310:J2310, 3), 'Raw Data'!G2310:J2310, 0), AND('Raw Data'!P2310-'Raw Data'!O2310&lt;4, 'Raw Data'!P2310-'Raw Data'!O2310&gt;0)), 'Raw Data'!H2310, 0))</f>
        <v/>
      </c>
      <c r="L2317">
        <f>IF(ISBLANK('Raw Data'!J2310), 0, IF(AND(1=MATCH(LARGE('Raw Data'!G2310:J2310, 3), 'Raw Data'!G2310:J2310, 0), AND('Raw Data'!O2310-'Raw Data'!P2310&lt;4, 'Raw Data'!O2310-'Raw Data'!P2310&gt;0)), 'Raw Data'!G2310, 0))</f>
        <v/>
      </c>
      <c r="M2317">
        <f>IF(ISBLANK('Raw Data'!J2310), 0, IF(AND(4=MATCH(LARGE('Raw Data'!G2310:J2310, 2), 'Raw Data'!G2310:J2310, 0), 'Raw Data'!P2310-'Raw Data'!O2310&gt;3), 'Raw Data'!J2310, 0))</f>
        <v/>
      </c>
      <c r="N2317">
        <f>IF(ISBLANK('Raw Data'!J2310), 0, IF(AND(3=MATCH(LARGE('Raw Data'!G2310:J2310, 2), 'Raw Data'!G2310:J2310, 0), 'Raw Data'!O2310-'Raw Data'!P2310&gt;3), 'Raw Data'!I2310, 0))</f>
        <v/>
      </c>
      <c r="O2317">
        <f>IF(ISBLANK('Raw Data'!J2310), 0, IF(AND(2=MATCH(LARGE('Raw Data'!G2310:J2310, 2), 'Raw Data'!G2310:J2310, 0), AND('Raw Data'!P2310-'Raw Data'!O2310&lt;4, 'Raw Data'!P2310-'Raw Data'!O2310&gt;0)), 'Raw Data'!H2310, 0))</f>
        <v/>
      </c>
      <c r="P2317">
        <f>IF(ISBLANK('Raw Data'!J2310), 0, IF(AND(1=MATCH(LARGE('Raw Data'!G2310:J2310, 2), 'Raw Data'!G2310:J2310, 0), AND('Raw Data'!O2310-'Raw Data'!P2310&lt;4, 'Raw Data'!O2310-'Raw Data'!P2310&gt;0)), 'Raw Data'!G2310, 0))</f>
        <v/>
      </c>
      <c r="Q2317">
        <f>IF(ISBLANK('Raw Data'!J2310), 0, IF(AND(4=MATCH(LARGE('Raw Data'!G2310:J2310, 1), 'Raw Data'!G2310:J2310, 0), 'Raw Data'!P2310-'Raw Data'!O2310&gt;3), 'Raw Data'!J2310, 0))</f>
        <v/>
      </c>
      <c r="R2317">
        <f>IF(ISBLANK('Raw Data'!J2310), 0, IF(AND(3=MATCH(LARGE('Raw Data'!G2310:J2310, 1), 'Raw Data'!G2310:J2310, 0), 'Raw Data'!O2310-'Raw Data'!P2310&gt;3), 'Raw Data'!I2310, 0))</f>
        <v/>
      </c>
      <c r="S2317">
        <f>IF(AND('Raw Data'!P2310-'Raw Data'!O2310&gt;4, 'Raw Data'!F2310&lt;'Raw Data'!C2310), 'Raw Data'!J2310, 0)</f>
        <v/>
      </c>
      <c r="T2317">
        <f>IF(AND('Raw Data'!O2310-'Raw Data'!P2310&gt;4, 'Raw Data'!F2310&gt;'Raw Data'!C2310), 'Raw Data'!I2310, 0)</f>
        <v/>
      </c>
      <c r="U2317">
        <f>IF(AND('Raw Data'!P2310-'Raw Data'!O2310&lt;3, 'Raw Data'!P2310&gt;'Raw Data'!O2310, 'Raw Data'!F2310&lt;'Raw Data'!C2310), 'Raw Data'!H2310, 0)</f>
        <v/>
      </c>
      <c r="V2317">
        <f>IF(AND('Raw Data'!P2310-'Raw Data'!O2310&lt;3, 'Raw Data'!P2310&gt;'Raw Data'!O2310, 'Raw Data'!F2310&gt;'Raw Data'!C2310), 'Raw Data'!G2310, 0)</f>
        <v/>
      </c>
    </row>
    <row r="2318">
      <c r="A2318">
        <f>IF(AND('Raw Data'!F2311&lt;'Raw Data'!C2311, 'Raw Data'!P2311&gt;'Raw Data'!O2311, 'Raw Data'!P2311-'Raw Data'!O2311&gt;3), 'Raw Data'!J2311, 0)</f>
        <v/>
      </c>
      <c r="B2318">
        <f>IF(AND('Raw Data'!C2311&lt;'Raw Data'!F2311, 'Raw Data'!O2311&gt;'Raw Data'!P2311, 'Raw Data'!O2311-'Raw Data'!P2311&gt;3), 'Raw Data'!I2311, 0)</f>
        <v/>
      </c>
      <c r="C2318">
        <f>IF(AND('Raw Data'!F2311&lt;'Raw Data'!C2311, 'Raw Data'!P2311&gt;'Raw Data'!O2311, 'Raw Data'!P2311-'Raw Data'!O2311&lt;4), 'Raw Data'!H2311, 0)</f>
        <v/>
      </c>
      <c r="D2318">
        <f>IF(AND('Raw Data'!C2311&lt;'Raw Data'!F2311, 'Raw Data'!O2311&gt;'Raw Data'!P2311, 'Raw Data'!O2311-'Raw Data'!P2311&lt;4), 'Raw Data'!G2311, 0)</f>
        <v/>
      </c>
      <c r="E2318">
        <f>IF(ISBLANK('Raw Data'!J2311), 0, IF(AND(4=MATCH(LARGE('Raw Data'!G2311:J2311, 4), 'Raw Data'!G2311:J2311, 0), 'Raw Data'!P2311-'Raw Data'!O2311&gt;3), 'Raw Data'!J2311, 0))</f>
        <v/>
      </c>
      <c r="F2318">
        <f>IF(ISBLANK('Raw Data'!J2311), 0, IF(AND(3=MATCH(LARGE('Raw Data'!G2311:J2311, 4), 'Raw Data'!G2311:J2311, 0), 'Raw Data'!O2311-'Raw Data'!P2311&gt;3), 'Raw Data'!I2311, 0))</f>
        <v/>
      </c>
      <c r="G2318">
        <f>IF(ISBLANK('Raw Data'!J2311), 0, IF(AND(2=MATCH(LARGE('Raw Data'!G2311:J2311, 4), 'Raw Data'!G2311:J2311, 0), AND('Raw Data'!P2311-'Raw Data'!O2311&lt;4, 'Raw Data'!P2311-'Raw Data'!O2311&gt;0)), 'Raw Data'!H2311, 0))</f>
        <v/>
      </c>
      <c r="H2318">
        <f>IF(ISBLANK('Raw Data'!J2311), 0, IF(AND(1=MATCH(LARGE('Raw Data'!G2311:J2311, 4), 'Raw Data'!G2311:J2311, 0), AND('Raw Data'!O2311-'Raw Data'!P2311&lt;4, 'Raw Data'!O2311-'Raw Data'!P2311&gt;0)), 'Raw Data'!G2311, 0))</f>
        <v/>
      </c>
      <c r="I2318">
        <f>IF(ISBLANK('Raw Data'!J2311), 0, IF(AND(4=MATCH(LARGE('Raw Data'!G2311:J2311, 3), 'Raw Data'!G2311:J2311, 0), 'Raw Data'!P2311-'Raw Data'!O2311&gt;3), 'Raw Data'!J2311, 0))</f>
        <v/>
      </c>
      <c r="J2318">
        <f>IF(ISBLANK('Raw Data'!J2311), 0, IF(AND(3=MATCH(LARGE('Raw Data'!G2311:J2311, 3), 'Raw Data'!G2311:J2311, 0), 'Raw Data'!O2311-'Raw Data'!P2311&gt;3), 'Raw Data'!I2311, 0))</f>
        <v/>
      </c>
      <c r="K2318">
        <f>IF(ISBLANK('Raw Data'!J2311), 0, IF(AND(2=MATCH(LARGE('Raw Data'!G2311:J2311, 3), 'Raw Data'!G2311:J2311, 0), AND('Raw Data'!P2311-'Raw Data'!O2311&lt;4, 'Raw Data'!P2311-'Raw Data'!O2311&gt;0)), 'Raw Data'!H2311, 0))</f>
        <v/>
      </c>
      <c r="L2318">
        <f>IF(ISBLANK('Raw Data'!J2311), 0, IF(AND(1=MATCH(LARGE('Raw Data'!G2311:J2311, 3), 'Raw Data'!G2311:J2311, 0), AND('Raw Data'!O2311-'Raw Data'!P2311&lt;4, 'Raw Data'!O2311-'Raw Data'!P2311&gt;0)), 'Raw Data'!G2311, 0))</f>
        <v/>
      </c>
      <c r="M2318">
        <f>IF(ISBLANK('Raw Data'!J2311), 0, IF(AND(4=MATCH(LARGE('Raw Data'!G2311:J2311, 2), 'Raw Data'!G2311:J2311, 0), 'Raw Data'!P2311-'Raw Data'!O2311&gt;3), 'Raw Data'!J2311, 0))</f>
        <v/>
      </c>
      <c r="N2318">
        <f>IF(ISBLANK('Raw Data'!J2311), 0, IF(AND(3=MATCH(LARGE('Raw Data'!G2311:J2311, 2), 'Raw Data'!G2311:J2311, 0), 'Raw Data'!O2311-'Raw Data'!P2311&gt;3), 'Raw Data'!I2311, 0))</f>
        <v/>
      </c>
      <c r="O2318">
        <f>IF(ISBLANK('Raw Data'!J2311), 0, IF(AND(2=MATCH(LARGE('Raw Data'!G2311:J2311, 2), 'Raw Data'!G2311:J2311, 0), AND('Raw Data'!P2311-'Raw Data'!O2311&lt;4, 'Raw Data'!P2311-'Raw Data'!O2311&gt;0)), 'Raw Data'!H2311, 0))</f>
        <v/>
      </c>
      <c r="P2318">
        <f>IF(ISBLANK('Raw Data'!J2311), 0, IF(AND(1=MATCH(LARGE('Raw Data'!G2311:J2311, 2), 'Raw Data'!G2311:J2311, 0), AND('Raw Data'!O2311-'Raw Data'!P2311&lt;4, 'Raw Data'!O2311-'Raw Data'!P2311&gt;0)), 'Raw Data'!G2311, 0))</f>
        <v/>
      </c>
      <c r="Q2318">
        <f>IF(ISBLANK('Raw Data'!J2311), 0, IF(AND(4=MATCH(LARGE('Raw Data'!G2311:J2311, 1), 'Raw Data'!G2311:J2311, 0), 'Raw Data'!P2311-'Raw Data'!O2311&gt;3), 'Raw Data'!J2311, 0))</f>
        <v/>
      </c>
      <c r="R2318">
        <f>IF(ISBLANK('Raw Data'!J2311), 0, IF(AND(3=MATCH(LARGE('Raw Data'!G2311:J2311, 1), 'Raw Data'!G2311:J2311, 0), 'Raw Data'!O2311-'Raw Data'!P2311&gt;3), 'Raw Data'!I2311, 0))</f>
        <v/>
      </c>
      <c r="S2318">
        <f>IF(AND('Raw Data'!P2311-'Raw Data'!O2311&gt;4, 'Raw Data'!F2311&lt;'Raw Data'!C2311), 'Raw Data'!J2311, 0)</f>
        <v/>
      </c>
      <c r="T2318">
        <f>IF(AND('Raw Data'!O2311-'Raw Data'!P2311&gt;4, 'Raw Data'!F2311&gt;'Raw Data'!C2311), 'Raw Data'!I2311, 0)</f>
        <v/>
      </c>
      <c r="U2318">
        <f>IF(AND('Raw Data'!P2311-'Raw Data'!O2311&lt;3, 'Raw Data'!P2311&gt;'Raw Data'!O2311, 'Raw Data'!F2311&lt;'Raw Data'!C2311), 'Raw Data'!H2311, 0)</f>
        <v/>
      </c>
      <c r="V2318">
        <f>IF(AND('Raw Data'!P2311-'Raw Data'!O2311&lt;3, 'Raw Data'!P2311&gt;'Raw Data'!O2311, 'Raw Data'!F2311&gt;'Raw Data'!C2311), 'Raw Data'!G2311, 0)</f>
        <v/>
      </c>
    </row>
    <row r="2319">
      <c r="A2319">
        <f>IF(AND('Raw Data'!F2312&lt;'Raw Data'!C2312, 'Raw Data'!P2312&gt;'Raw Data'!O2312, 'Raw Data'!P2312-'Raw Data'!O2312&gt;3), 'Raw Data'!J2312, 0)</f>
        <v/>
      </c>
      <c r="B2319">
        <f>IF(AND('Raw Data'!C2312&lt;'Raw Data'!F2312, 'Raw Data'!O2312&gt;'Raw Data'!P2312, 'Raw Data'!O2312-'Raw Data'!P2312&gt;3), 'Raw Data'!I2312, 0)</f>
        <v/>
      </c>
      <c r="C2319">
        <f>IF(AND('Raw Data'!F2312&lt;'Raw Data'!C2312, 'Raw Data'!P2312&gt;'Raw Data'!O2312, 'Raw Data'!P2312-'Raw Data'!O2312&lt;4), 'Raw Data'!H2312, 0)</f>
        <v/>
      </c>
      <c r="D2319">
        <f>IF(AND('Raw Data'!C2312&lt;'Raw Data'!F2312, 'Raw Data'!O2312&gt;'Raw Data'!P2312, 'Raw Data'!O2312-'Raw Data'!P2312&lt;4), 'Raw Data'!G2312, 0)</f>
        <v/>
      </c>
      <c r="E2319">
        <f>IF(ISBLANK('Raw Data'!J2312), 0, IF(AND(4=MATCH(LARGE('Raw Data'!G2312:J2312, 4), 'Raw Data'!G2312:J2312, 0), 'Raw Data'!P2312-'Raw Data'!O2312&gt;3), 'Raw Data'!J2312, 0))</f>
        <v/>
      </c>
      <c r="F2319">
        <f>IF(ISBLANK('Raw Data'!J2312), 0, IF(AND(3=MATCH(LARGE('Raw Data'!G2312:J2312, 4), 'Raw Data'!G2312:J2312, 0), 'Raw Data'!O2312-'Raw Data'!P2312&gt;3), 'Raw Data'!I2312, 0))</f>
        <v/>
      </c>
      <c r="G2319">
        <f>IF(ISBLANK('Raw Data'!J2312), 0, IF(AND(2=MATCH(LARGE('Raw Data'!G2312:J2312, 4), 'Raw Data'!G2312:J2312, 0), AND('Raw Data'!P2312-'Raw Data'!O2312&lt;4, 'Raw Data'!P2312-'Raw Data'!O2312&gt;0)), 'Raw Data'!H2312, 0))</f>
        <v/>
      </c>
      <c r="H2319">
        <f>IF(ISBLANK('Raw Data'!J2312), 0, IF(AND(1=MATCH(LARGE('Raw Data'!G2312:J2312, 4), 'Raw Data'!G2312:J2312, 0), AND('Raw Data'!O2312-'Raw Data'!P2312&lt;4, 'Raw Data'!O2312-'Raw Data'!P2312&gt;0)), 'Raw Data'!G2312, 0))</f>
        <v/>
      </c>
      <c r="I2319">
        <f>IF(ISBLANK('Raw Data'!J2312), 0, IF(AND(4=MATCH(LARGE('Raw Data'!G2312:J2312, 3), 'Raw Data'!G2312:J2312, 0), 'Raw Data'!P2312-'Raw Data'!O2312&gt;3), 'Raw Data'!J2312, 0))</f>
        <v/>
      </c>
      <c r="J2319">
        <f>IF(ISBLANK('Raw Data'!J2312), 0, IF(AND(3=MATCH(LARGE('Raw Data'!G2312:J2312, 3), 'Raw Data'!G2312:J2312, 0), 'Raw Data'!O2312-'Raw Data'!P2312&gt;3), 'Raw Data'!I2312, 0))</f>
        <v/>
      </c>
      <c r="K2319">
        <f>IF(ISBLANK('Raw Data'!J2312), 0, IF(AND(2=MATCH(LARGE('Raw Data'!G2312:J2312, 3), 'Raw Data'!G2312:J2312, 0), AND('Raw Data'!P2312-'Raw Data'!O2312&lt;4, 'Raw Data'!P2312-'Raw Data'!O2312&gt;0)), 'Raw Data'!H2312, 0))</f>
        <v/>
      </c>
      <c r="L2319">
        <f>IF(ISBLANK('Raw Data'!J2312), 0, IF(AND(1=MATCH(LARGE('Raw Data'!G2312:J2312, 3), 'Raw Data'!G2312:J2312, 0), AND('Raw Data'!O2312-'Raw Data'!P2312&lt;4, 'Raw Data'!O2312-'Raw Data'!P2312&gt;0)), 'Raw Data'!G2312, 0))</f>
        <v/>
      </c>
      <c r="M2319">
        <f>IF(ISBLANK('Raw Data'!J2312), 0, IF(AND(4=MATCH(LARGE('Raw Data'!G2312:J2312, 2), 'Raw Data'!G2312:J2312, 0), 'Raw Data'!P2312-'Raw Data'!O2312&gt;3), 'Raw Data'!J2312, 0))</f>
        <v/>
      </c>
      <c r="N2319">
        <f>IF(ISBLANK('Raw Data'!J2312), 0, IF(AND(3=MATCH(LARGE('Raw Data'!G2312:J2312, 2), 'Raw Data'!G2312:J2312, 0), 'Raw Data'!O2312-'Raw Data'!P2312&gt;3), 'Raw Data'!I2312, 0))</f>
        <v/>
      </c>
      <c r="O2319">
        <f>IF(ISBLANK('Raw Data'!J2312), 0, IF(AND(2=MATCH(LARGE('Raw Data'!G2312:J2312, 2), 'Raw Data'!G2312:J2312, 0), AND('Raw Data'!P2312-'Raw Data'!O2312&lt;4, 'Raw Data'!P2312-'Raw Data'!O2312&gt;0)), 'Raw Data'!H2312, 0))</f>
        <v/>
      </c>
      <c r="P2319">
        <f>IF(ISBLANK('Raw Data'!J2312), 0, IF(AND(1=MATCH(LARGE('Raw Data'!G2312:J2312, 2), 'Raw Data'!G2312:J2312, 0), AND('Raw Data'!O2312-'Raw Data'!P2312&lt;4, 'Raw Data'!O2312-'Raw Data'!P2312&gt;0)), 'Raw Data'!G2312, 0))</f>
        <v/>
      </c>
      <c r="Q2319">
        <f>IF(ISBLANK('Raw Data'!J2312), 0, IF(AND(4=MATCH(LARGE('Raw Data'!G2312:J2312, 1), 'Raw Data'!G2312:J2312, 0), 'Raw Data'!P2312-'Raw Data'!O2312&gt;3), 'Raw Data'!J2312, 0))</f>
        <v/>
      </c>
      <c r="R2319">
        <f>IF(ISBLANK('Raw Data'!J2312), 0, IF(AND(3=MATCH(LARGE('Raw Data'!G2312:J2312, 1), 'Raw Data'!G2312:J2312, 0), 'Raw Data'!O2312-'Raw Data'!P2312&gt;3), 'Raw Data'!I2312, 0))</f>
        <v/>
      </c>
      <c r="S2319">
        <f>IF(AND('Raw Data'!P2312-'Raw Data'!O2312&gt;4, 'Raw Data'!F2312&lt;'Raw Data'!C2312), 'Raw Data'!J2312, 0)</f>
        <v/>
      </c>
      <c r="T2319">
        <f>IF(AND('Raw Data'!O2312-'Raw Data'!P2312&gt;4, 'Raw Data'!F2312&gt;'Raw Data'!C2312), 'Raw Data'!I2312, 0)</f>
        <v/>
      </c>
      <c r="U2319">
        <f>IF(AND('Raw Data'!P2312-'Raw Data'!O2312&lt;3, 'Raw Data'!P2312&gt;'Raw Data'!O2312, 'Raw Data'!F2312&lt;'Raw Data'!C2312), 'Raw Data'!H2312, 0)</f>
        <v/>
      </c>
      <c r="V2319">
        <f>IF(AND('Raw Data'!P2312-'Raw Data'!O2312&lt;3, 'Raw Data'!P2312&gt;'Raw Data'!O2312, 'Raw Data'!F2312&gt;'Raw Data'!C2312), 'Raw Data'!G2312, 0)</f>
        <v/>
      </c>
    </row>
    <row r="2320">
      <c r="A2320">
        <f>IF(AND('Raw Data'!F2313&lt;'Raw Data'!C2313, 'Raw Data'!P2313&gt;'Raw Data'!O2313, 'Raw Data'!P2313-'Raw Data'!O2313&gt;3), 'Raw Data'!J2313, 0)</f>
        <v/>
      </c>
      <c r="B2320">
        <f>IF(AND('Raw Data'!C2313&lt;'Raw Data'!F2313, 'Raw Data'!O2313&gt;'Raw Data'!P2313, 'Raw Data'!O2313-'Raw Data'!P2313&gt;3), 'Raw Data'!I2313, 0)</f>
        <v/>
      </c>
      <c r="C2320">
        <f>IF(AND('Raw Data'!F2313&lt;'Raw Data'!C2313, 'Raw Data'!P2313&gt;'Raw Data'!O2313, 'Raw Data'!P2313-'Raw Data'!O2313&lt;4), 'Raw Data'!H2313, 0)</f>
        <v/>
      </c>
      <c r="D2320">
        <f>IF(AND('Raw Data'!C2313&lt;'Raw Data'!F2313, 'Raw Data'!O2313&gt;'Raw Data'!P2313, 'Raw Data'!O2313-'Raw Data'!P2313&lt;4), 'Raw Data'!G2313, 0)</f>
        <v/>
      </c>
      <c r="E2320">
        <f>IF(ISBLANK('Raw Data'!J2313), 0, IF(AND(4=MATCH(LARGE('Raw Data'!G2313:J2313, 4), 'Raw Data'!G2313:J2313, 0), 'Raw Data'!P2313-'Raw Data'!O2313&gt;3), 'Raw Data'!J2313, 0))</f>
        <v/>
      </c>
      <c r="F2320">
        <f>IF(ISBLANK('Raw Data'!J2313), 0, IF(AND(3=MATCH(LARGE('Raw Data'!G2313:J2313, 4), 'Raw Data'!G2313:J2313, 0), 'Raw Data'!O2313-'Raw Data'!P2313&gt;3), 'Raw Data'!I2313, 0))</f>
        <v/>
      </c>
      <c r="G2320">
        <f>IF(ISBLANK('Raw Data'!J2313), 0, IF(AND(2=MATCH(LARGE('Raw Data'!G2313:J2313, 4), 'Raw Data'!G2313:J2313, 0), AND('Raw Data'!P2313-'Raw Data'!O2313&lt;4, 'Raw Data'!P2313-'Raw Data'!O2313&gt;0)), 'Raw Data'!H2313, 0))</f>
        <v/>
      </c>
      <c r="H2320">
        <f>IF(ISBLANK('Raw Data'!J2313), 0, IF(AND(1=MATCH(LARGE('Raw Data'!G2313:J2313, 4), 'Raw Data'!G2313:J2313, 0), AND('Raw Data'!O2313-'Raw Data'!P2313&lt;4, 'Raw Data'!O2313-'Raw Data'!P2313&gt;0)), 'Raw Data'!G2313, 0))</f>
        <v/>
      </c>
      <c r="I2320">
        <f>IF(ISBLANK('Raw Data'!J2313), 0, IF(AND(4=MATCH(LARGE('Raw Data'!G2313:J2313, 3), 'Raw Data'!G2313:J2313, 0), 'Raw Data'!P2313-'Raw Data'!O2313&gt;3), 'Raw Data'!J2313, 0))</f>
        <v/>
      </c>
      <c r="J2320">
        <f>IF(ISBLANK('Raw Data'!J2313), 0, IF(AND(3=MATCH(LARGE('Raw Data'!G2313:J2313, 3), 'Raw Data'!G2313:J2313, 0), 'Raw Data'!O2313-'Raw Data'!P2313&gt;3), 'Raw Data'!I2313, 0))</f>
        <v/>
      </c>
      <c r="K2320">
        <f>IF(ISBLANK('Raw Data'!J2313), 0, IF(AND(2=MATCH(LARGE('Raw Data'!G2313:J2313, 3), 'Raw Data'!G2313:J2313, 0), AND('Raw Data'!P2313-'Raw Data'!O2313&lt;4, 'Raw Data'!P2313-'Raw Data'!O2313&gt;0)), 'Raw Data'!H2313, 0))</f>
        <v/>
      </c>
      <c r="L2320">
        <f>IF(ISBLANK('Raw Data'!J2313), 0, IF(AND(1=MATCH(LARGE('Raw Data'!G2313:J2313, 3), 'Raw Data'!G2313:J2313, 0), AND('Raw Data'!O2313-'Raw Data'!P2313&lt;4, 'Raw Data'!O2313-'Raw Data'!P2313&gt;0)), 'Raw Data'!G2313, 0))</f>
        <v/>
      </c>
      <c r="M2320">
        <f>IF(ISBLANK('Raw Data'!J2313), 0, IF(AND(4=MATCH(LARGE('Raw Data'!G2313:J2313, 2), 'Raw Data'!G2313:J2313, 0), 'Raw Data'!P2313-'Raw Data'!O2313&gt;3), 'Raw Data'!J2313, 0))</f>
        <v/>
      </c>
      <c r="N2320">
        <f>IF(ISBLANK('Raw Data'!J2313), 0, IF(AND(3=MATCH(LARGE('Raw Data'!G2313:J2313, 2), 'Raw Data'!G2313:J2313, 0), 'Raw Data'!O2313-'Raw Data'!P2313&gt;3), 'Raw Data'!I2313, 0))</f>
        <v/>
      </c>
      <c r="O2320">
        <f>IF(ISBLANK('Raw Data'!J2313), 0, IF(AND(2=MATCH(LARGE('Raw Data'!G2313:J2313, 2), 'Raw Data'!G2313:J2313, 0), AND('Raw Data'!P2313-'Raw Data'!O2313&lt;4, 'Raw Data'!P2313-'Raw Data'!O2313&gt;0)), 'Raw Data'!H2313, 0))</f>
        <v/>
      </c>
      <c r="P2320">
        <f>IF(ISBLANK('Raw Data'!J2313), 0, IF(AND(1=MATCH(LARGE('Raw Data'!G2313:J2313, 2), 'Raw Data'!G2313:J2313, 0), AND('Raw Data'!O2313-'Raw Data'!P2313&lt;4, 'Raw Data'!O2313-'Raw Data'!P2313&gt;0)), 'Raw Data'!G2313, 0))</f>
        <v/>
      </c>
      <c r="Q2320">
        <f>IF(ISBLANK('Raw Data'!J2313), 0, IF(AND(4=MATCH(LARGE('Raw Data'!G2313:J2313, 1), 'Raw Data'!G2313:J2313, 0), 'Raw Data'!P2313-'Raw Data'!O2313&gt;3), 'Raw Data'!J2313, 0))</f>
        <v/>
      </c>
      <c r="R2320">
        <f>IF(ISBLANK('Raw Data'!J2313), 0, IF(AND(3=MATCH(LARGE('Raw Data'!G2313:J2313, 1), 'Raw Data'!G2313:J2313, 0), 'Raw Data'!O2313-'Raw Data'!P2313&gt;3), 'Raw Data'!I2313, 0))</f>
        <v/>
      </c>
      <c r="S2320">
        <f>IF(AND('Raw Data'!P2313-'Raw Data'!O2313&gt;4, 'Raw Data'!F2313&lt;'Raw Data'!C2313), 'Raw Data'!J2313, 0)</f>
        <v/>
      </c>
      <c r="T2320">
        <f>IF(AND('Raw Data'!O2313-'Raw Data'!P2313&gt;4, 'Raw Data'!F2313&gt;'Raw Data'!C2313), 'Raw Data'!I2313, 0)</f>
        <v/>
      </c>
      <c r="U2320">
        <f>IF(AND('Raw Data'!P2313-'Raw Data'!O2313&lt;3, 'Raw Data'!P2313&gt;'Raw Data'!O2313, 'Raw Data'!F2313&lt;'Raw Data'!C2313), 'Raw Data'!H2313, 0)</f>
        <v/>
      </c>
      <c r="V2320">
        <f>IF(AND('Raw Data'!P2313-'Raw Data'!O2313&lt;3, 'Raw Data'!P2313&gt;'Raw Data'!O2313, 'Raw Data'!F2313&gt;'Raw Data'!C2313), 'Raw Data'!G2313, 0)</f>
        <v/>
      </c>
    </row>
    <row r="2321">
      <c r="A2321">
        <f>IF(AND('Raw Data'!F2314&lt;'Raw Data'!C2314, 'Raw Data'!P2314&gt;'Raw Data'!O2314, 'Raw Data'!P2314-'Raw Data'!O2314&gt;3), 'Raw Data'!J2314, 0)</f>
        <v/>
      </c>
      <c r="B2321">
        <f>IF(AND('Raw Data'!C2314&lt;'Raw Data'!F2314, 'Raw Data'!O2314&gt;'Raw Data'!P2314, 'Raw Data'!O2314-'Raw Data'!P2314&gt;3), 'Raw Data'!I2314, 0)</f>
        <v/>
      </c>
      <c r="C2321">
        <f>IF(AND('Raw Data'!F2314&lt;'Raw Data'!C2314, 'Raw Data'!P2314&gt;'Raw Data'!O2314, 'Raw Data'!P2314-'Raw Data'!O2314&lt;4), 'Raw Data'!H2314, 0)</f>
        <v/>
      </c>
      <c r="D2321">
        <f>IF(AND('Raw Data'!C2314&lt;'Raw Data'!F2314, 'Raw Data'!O2314&gt;'Raw Data'!P2314, 'Raw Data'!O2314-'Raw Data'!P2314&lt;4), 'Raw Data'!G2314, 0)</f>
        <v/>
      </c>
      <c r="E2321">
        <f>IF(ISBLANK('Raw Data'!J2314), 0, IF(AND(4=MATCH(LARGE('Raw Data'!G2314:J2314, 4), 'Raw Data'!G2314:J2314, 0), 'Raw Data'!P2314-'Raw Data'!O2314&gt;3), 'Raw Data'!J2314, 0))</f>
        <v/>
      </c>
      <c r="F2321">
        <f>IF(ISBLANK('Raw Data'!J2314), 0, IF(AND(3=MATCH(LARGE('Raw Data'!G2314:J2314, 4), 'Raw Data'!G2314:J2314, 0), 'Raw Data'!O2314-'Raw Data'!P2314&gt;3), 'Raw Data'!I2314, 0))</f>
        <v/>
      </c>
      <c r="G2321">
        <f>IF(ISBLANK('Raw Data'!J2314), 0, IF(AND(2=MATCH(LARGE('Raw Data'!G2314:J2314, 4), 'Raw Data'!G2314:J2314, 0), AND('Raw Data'!P2314-'Raw Data'!O2314&lt;4, 'Raw Data'!P2314-'Raw Data'!O2314&gt;0)), 'Raw Data'!H2314, 0))</f>
        <v/>
      </c>
      <c r="H2321">
        <f>IF(ISBLANK('Raw Data'!J2314), 0, IF(AND(1=MATCH(LARGE('Raw Data'!G2314:J2314, 4), 'Raw Data'!G2314:J2314, 0), AND('Raw Data'!O2314-'Raw Data'!P2314&lt;4, 'Raw Data'!O2314-'Raw Data'!P2314&gt;0)), 'Raw Data'!G2314, 0))</f>
        <v/>
      </c>
      <c r="I2321">
        <f>IF(ISBLANK('Raw Data'!J2314), 0, IF(AND(4=MATCH(LARGE('Raw Data'!G2314:J2314, 3), 'Raw Data'!G2314:J2314, 0), 'Raw Data'!P2314-'Raw Data'!O2314&gt;3), 'Raw Data'!J2314, 0))</f>
        <v/>
      </c>
      <c r="J2321">
        <f>IF(ISBLANK('Raw Data'!J2314), 0, IF(AND(3=MATCH(LARGE('Raw Data'!G2314:J2314, 3), 'Raw Data'!G2314:J2314, 0), 'Raw Data'!O2314-'Raw Data'!P2314&gt;3), 'Raw Data'!I2314, 0))</f>
        <v/>
      </c>
      <c r="K2321">
        <f>IF(ISBLANK('Raw Data'!J2314), 0, IF(AND(2=MATCH(LARGE('Raw Data'!G2314:J2314, 3), 'Raw Data'!G2314:J2314, 0), AND('Raw Data'!P2314-'Raw Data'!O2314&lt;4, 'Raw Data'!P2314-'Raw Data'!O2314&gt;0)), 'Raw Data'!H2314, 0))</f>
        <v/>
      </c>
      <c r="L2321">
        <f>IF(ISBLANK('Raw Data'!J2314), 0, IF(AND(1=MATCH(LARGE('Raw Data'!G2314:J2314, 3), 'Raw Data'!G2314:J2314, 0), AND('Raw Data'!O2314-'Raw Data'!P2314&lt;4, 'Raw Data'!O2314-'Raw Data'!P2314&gt;0)), 'Raw Data'!G2314, 0))</f>
        <v/>
      </c>
      <c r="M2321">
        <f>IF(ISBLANK('Raw Data'!J2314), 0, IF(AND(4=MATCH(LARGE('Raw Data'!G2314:J2314, 2), 'Raw Data'!G2314:J2314, 0), 'Raw Data'!P2314-'Raw Data'!O2314&gt;3), 'Raw Data'!J2314, 0))</f>
        <v/>
      </c>
      <c r="N2321">
        <f>IF(ISBLANK('Raw Data'!J2314), 0, IF(AND(3=MATCH(LARGE('Raw Data'!G2314:J2314, 2), 'Raw Data'!G2314:J2314, 0), 'Raw Data'!O2314-'Raw Data'!P2314&gt;3), 'Raw Data'!I2314, 0))</f>
        <v/>
      </c>
      <c r="O2321">
        <f>IF(ISBLANK('Raw Data'!J2314), 0, IF(AND(2=MATCH(LARGE('Raw Data'!G2314:J2314, 2), 'Raw Data'!G2314:J2314, 0), AND('Raw Data'!P2314-'Raw Data'!O2314&lt;4, 'Raw Data'!P2314-'Raw Data'!O2314&gt;0)), 'Raw Data'!H2314, 0))</f>
        <v/>
      </c>
      <c r="P2321">
        <f>IF(ISBLANK('Raw Data'!J2314), 0, IF(AND(1=MATCH(LARGE('Raw Data'!G2314:J2314, 2), 'Raw Data'!G2314:J2314, 0), AND('Raw Data'!O2314-'Raw Data'!P2314&lt;4, 'Raw Data'!O2314-'Raw Data'!P2314&gt;0)), 'Raw Data'!G2314, 0))</f>
        <v/>
      </c>
      <c r="Q2321">
        <f>IF(ISBLANK('Raw Data'!J2314), 0, IF(AND(4=MATCH(LARGE('Raw Data'!G2314:J2314, 1), 'Raw Data'!G2314:J2314, 0), 'Raw Data'!P2314-'Raw Data'!O2314&gt;3), 'Raw Data'!J2314, 0))</f>
        <v/>
      </c>
      <c r="R2321">
        <f>IF(ISBLANK('Raw Data'!J2314), 0, IF(AND(3=MATCH(LARGE('Raw Data'!G2314:J2314, 1), 'Raw Data'!G2314:J2314, 0), 'Raw Data'!O2314-'Raw Data'!P2314&gt;3), 'Raw Data'!I2314, 0))</f>
        <v/>
      </c>
      <c r="S2321">
        <f>IF(AND('Raw Data'!P2314-'Raw Data'!O2314&gt;4, 'Raw Data'!F2314&lt;'Raw Data'!C2314), 'Raw Data'!J2314, 0)</f>
        <v/>
      </c>
      <c r="T2321">
        <f>IF(AND('Raw Data'!O2314-'Raw Data'!P2314&gt;4, 'Raw Data'!F2314&gt;'Raw Data'!C2314), 'Raw Data'!I2314, 0)</f>
        <v/>
      </c>
      <c r="U2321">
        <f>IF(AND('Raw Data'!P2314-'Raw Data'!O2314&lt;3, 'Raw Data'!P2314&gt;'Raw Data'!O2314, 'Raw Data'!F2314&lt;'Raw Data'!C2314), 'Raw Data'!H2314, 0)</f>
        <v/>
      </c>
      <c r="V2321">
        <f>IF(AND('Raw Data'!P2314-'Raw Data'!O2314&lt;3, 'Raw Data'!P2314&gt;'Raw Data'!O2314, 'Raw Data'!F2314&gt;'Raw Data'!C2314), 'Raw Data'!G2314, 0)</f>
        <v/>
      </c>
    </row>
    <row r="2322">
      <c r="A2322">
        <f>IF(AND('Raw Data'!F2315&lt;'Raw Data'!C2315, 'Raw Data'!P2315&gt;'Raw Data'!O2315, 'Raw Data'!P2315-'Raw Data'!O2315&gt;3), 'Raw Data'!J2315, 0)</f>
        <v/>
      </c>
      <c r="B2322">
        <f>IF(AND('Raw Data'!C2315&lt;'Raw Data'!F2315, 'Raw Data'!O2315&gt;'Raw Data'!P2315, 'Raw Data'!O2315-'Raw Data'!P2315&gt;3), 'Raw Data'!I2315, 0)</f>
        <v/>
      </c>
      <c r="C2322">
        <f>IF(AND('Raw Data'!F2315&lt;'Raw Data'!C2315, 'Raw Data'!P2315&gt;'Raw Data'!O2315, 'Raw Data'!P2315-'Raw Data'!O2315&lt;4), 'Raw Data'!H2315, 0)</f>
        <v/>
      </c>
      <c r="D2322">
        <f>IF(AND('Raw Data'!C2315&lt;'Raw Data'!F2315, 'Raw Data'!O2315&gt;'Raw Data'!P2315, 'Raw Data'!O2315-'Raw Data'!P2315&lt;4), 'Raw Data'!G2315, 0)</f>
        <v/>
      </c>
      <c r="E2322">
        <f>IF(ISBLANK('Raw Data'!J2315), 0, IF(AND(4=MATCH(LARGE('Raw Data'!G2315:J2315, 4), 'Raw Data'!G2315:J2315, 0), 'Raw Data'!P2315-'Raw Data'!O2315&gt;3), 'Raw Data'!J2315, 0))</f>
        <v/>
      </c>
      <c r="F2322">
        <f>IF(ISBLANK('Raw Data'!J2315), 0, IF(AND(3=MATCH(LARGE('Raw Data'!G2315:J2315, 4), 'Raw Data'!G2315:J2315, 0), 'Raw Data'!O2315-'Raw Data'!P2315&gt;3), 'Raw Data'!I2315, 0))</f>
        <v/>
      </c>
      <c r="G2322">
        <f>IF(ISBLANK('Raw Data'!J2315), 0, IF(AND(2=MATCH(LARGE('Raw Data'!G2315:J2315, 4), 'Raw Data'!G2315:J2315, 0), AND('Raw Data'!P2315-'Raw Data'!O2315&lt;4, 'Raw Data'!P2315-'Raw Data'!O2315&gt;0)), 'Raw Data'!H2315, 0))</f>
        <v/>
      </c>
      <c r="H2322">
        <f>IF(ISBLANK('Raw Data'!J2315), 0, IF(AND(1=MATCH(LARGE('Raw Data'!G2315:J2315, 4), 'Raw Data'!G2315:J2315, 0), AND('Raw Data'!O2315-'Raw Data'!P2315&lt;4, 'Raw Data'!O2315-'Raw Data'!P2315&gt;0)), 'Raw Data'!G2315, 0))</f>
        <v/>
      </c>
      <c r="I2322">
        <f>IF(ISBLANK('Raw Data'!J2315), 0, IF(AND(4=MATCH(LARGE('Raw Data'!G2315:J2315, 3), 'Raw Data'!G2315:J2315, 0), 'Raw Data'!P2315-'Raw Data'!O2315&gt;3), 'Raw Data'!J2315, 0))</f>
        <v/>
      </c>
      <c r="J2322">
        <f>IF(ISBLANK('Raw Data'!J2315), 0, IF(AND(3=MATCH(LARGE('Raw Data'!G2315:J2315, 3), 'Raw Data'!G2315:J2315, 0), 'Raw Data'!O2315-'Raw Data'!P2315&gt;3), 'Raw Data'!I2315, 0))</f>
        <v/>
      </c>
      <c r="K2322">
        <f>IF(ISBLANK('Raw Data'!J2315), 0, IF(AND(2=MATCH(LARGE('Raw Data'!G2315:J2315, 3), 'Raw Data'!G2315:J2315, 0), AND('Raw Data'!P2315-'Raw Data'!O2315&lt;4, 'Raw Data'!P2315-'Raw Data'!O2315&gt;0)), 'Raw Data'!H2315, 0))</f>
        <v/>
      </c>
      <c r="L2322">
        <f>IF(ISBLANK('Raw Data'!J2315), 0, IF(AND(1=MATCH(LARGE('Raw Data'!G2315:J2315, 3), 'Raw Data'!G2315:J2315, 0), AND('Raw Data'!O2315-'Raw Data'!P2315&lt;4, 'Raw Data'!O2315-'Raw Data'!P2315&gt;0)), 'Raw Data'!G2315, 0))</f>
        <v/>
      </c>
      <c r="M2322">
        <f>IF(ISBLANK('Raw Data'!J2315), 0, IF(AND(4=MATCH(LARGE('Raw Data'!G2315:J2315, 2), 'Raw Data'!G2315:J2315, 0), 'Raw Data'!P2315-'Raw Data'!O2315&gt;3), 'Raw Data'!J2315, 0))</f>
        <v/>
      </c>
      <c r="N2322">
        <f>IF(ISBLANK('Raw Data'!J2315), 0, IF(AND(3=MATCH(LARGE('Raw Data'!G2315:J2315, 2), 'Raw Data'!G2315:J2315, 0), 'Raw Data'!O2315-'Raw Data'!P2315&gt;3), 'Raw Data'!I2315, 0))</f>
        <v/>
      </c>
      <c r="O2322">
        <f>IF(ISBLANK('Raw Data'!J2315), 0, IF(AND(2=MATCH(LARGE('Raw Data'!G2315:J2315, 2), 'Raw Data'!G2315:J2315, 0), AND('Raw Data'!P2315-'Raw Data'!O2315&lt;4, 'Raw Data'!P2315-'Raw Data'!O2315&gt;0)), 'Raw Data'!H2315, 0))</f>
        <v/>
      </c>
      <c r="P2322">
        <f>IF(ISBLANK('Raw Data'!J2315), 0, IF(AND(1=MATCH(LARGE('Raw Data'!G2315:J2315, 2), 'Raw Data'!G2315:J2315, 0), AND('Raw Data'!O2315-'Raw Data'!P2315&lt;4, 'Raw Data'!O2315-'Raw Data'!P2315&gt;0)), 'Raw Data'!G2315, 0))</f>
        <v/>
      </c>
      <c r="Q2322">
        <f>IF(ISBLANK('Raw Data'!J2315), 0, IF(AND(4=MATCH(LARGE('Raw Data'!G2315:J2315, 1), 'Raw Data'!G2315:J2315, 0), 'Raw Data'!P2315-'Raw Data'!O2315&gt;3), 'Raw Data'!J2315, 0))</f>
        <v/>
      </c>
      <c r="R2322">
        <f>IF(ISBLANK('Raw Data'!J2315), 0, IF(AND(3=MATCH(LARGE('Raw Data'!G2315:J2315, 1), 'Raw Data'!G2315:J2315, 0), 'Raw Data'!O2315-'Raw Data'!P2315&gt;3), 'Raw Data'!I2315, 0))</f>
        <v/>
      </c>
      <c r="S2322">
        <f>IF(AND('Raw Data'!P2315-'Raw Data'!O2315&gt;4, 'Raw Data'!F2315&lt;'Raw Data'!C2315), 'Raw Data'!J2315, 0)</f>
        <v/>
      </c>
      <c r="T2322">
        <f>IF(AND('Raw Data'!O2315-'Raw Data'!P2315&gt;4, 'Raw Data'!F2315&gt;'Raw Data'!C2315), 'Raw Data'!I2315, 0)</f>
        <v/>
      </c>
      <c r="U2322">
        <f>IF(AND('Raw Data'!P2315-'Raw Data'!O2315&lt;3, 'Raw Data'!P2315&gt;'Raw Data'!O2315, 'Raw Data'!F2315&lt;'Raw Data'!C2315), 'Raw Data'!H2315, 0)</f>
        <v/>
      </c>
      <c r="V2322">
        <f>IF(AND('Raw Data'!P2315-'Raw Data'!O2315&lt;3, 'Raw Data'!P2315&gt;'Raw Data'!O2315, 'Raw Data'!F2315&gt;'Raw Data'!C2315), 'Raw Data'!G2315, 0)</f>
        <v/>
      </c>
    </row>
    <row r="2323">
      <c r="A2323">
        <f>IF(AND('Raw Data'!F2316&lt;'Raw Data'!C2316, 'Raw Data'!P2316&gt;'Raw Data'!O2316, 'Raw Data'!P2316-'Raw Data'!O2316&gt;3), 'Raw Data'!J2316, 0)</f>
        <v/>
      </c>
      <c r="B2323">
        <f>IF(AND('Raw Data'!C2316&lt;'Raw Data'!F2316, 'Raw Data'!O2316&gt;'Raw Data'!P2316, 'Raw Data'!O2316-'Raw Data'!P2316&gt;3), 'Raw Data'!I2316, 0)</f>
        <v/>
      </c>
      <c r="C2323">
        <f>IF(AND('Raw Data'!F2316&lt;'Raw Data'!C2316, 'Raw Data'!P2316&gt;'Raw Data'!O2316, 'Raw Data'!P2316-'Raw Data'!O2316&lt;4), 'Raw Data'!H2316, 0)</f>
        <v/>
      </c>
      <c r="D2323">
        <f>IF(AND('Raw Data'!C2316&lt;'Raw Data'!F2316, 'Raw Data'!O2316&gt;'Raw Data'!P2316, 'Raw Data'!O2316-'Raw Data'!P2316&lt;4), 'Raw Data'!G2316, 0)</f>
        <v/>
      </c>
      <c r="E2323">
        <f>IF(ISBLANK('Raw Data'!J2316), 0, IF(AND(4=MATCH(LARGE('Raw Data'!G2316:J2316, 4), 'Raw Data'!G2316:J2316, 0), 'Raw Data'!P2316-'Raw Data'!O2316&gt;3), 'Raw Data'!J2316, 0))</f>
        <v/>
      </c>
      <c r="F2323">
        <f>IF(ISBLANK('Raw Data'!J2316), 0, IF(AND(3=MATCH(LARGE('Raw Data'!G2316:J2316, 4), 'Raw Data'!G2316:J2316, 0), 'Raw Data'!O2316-'Raw Data'!P2316&gt;3), 'Raw Data'!I2316, 0))</f>
        <v/>
      </c>
      <c r="G2323">
        <f>IF(ISBLANK('Raw Data'!J2316), 0, IF(AND(2=MATCH(LARGE('Raw Data'!G2316:J2316, 4), 'Raw Data'!G2316:J2316, 0), AND('Raw Data'!P2316-'Raw Data'!O2316&lt;4, 'Raw Data'!P2316-'Raw Data'!O2316&gt;0)), 'Raw Data'!H2316, 0))</f>
        <v/>
      </c>
      <c r="H2323">
        <f>IF(ISBLANK('Raw Data'!J2316), 0, IF(AND(1=MATCH(LARGE('Raw Data'!G2316:J2316, 4), 'Raw Data'!G2316:J2316, 0), AND('Raw Data'!O2316-'Raw Data'!P2316&lt;4, 'Raw Data'!O2316-'Raw Data'!P2316&gt;0)), 'Raw Data'!G2316, 0))</f>
        <v/>
      </c>
      <c r="I2323">
        <f>IF(ISBLANK('Raw Data'!J2316), 0, IF(AND(4=MATCH(LARGE('Raw Data'!G2316:J2316, 3), 'Raw Data'!G2316:J2316, 0), 'Raw Data'!P2316-'Raw Data'!O2316&gt;3), 'Raw Data'!J2316, 0))</f>
        <v/>
      </c>
      <c r="J2323">
        <f>IF(ISBLANK('Raw Data'!J2316), 0, IF(AND(3=MATCH(LARGE('Raw Data'!G2316:J2316, 3), 'Raw Data'!G2316:J2316, 0), 'Raw Data'!O2316-'Raw Data'!P2316&gt;3), 'Raw Data'!I2316, 0))</f>
        <v/>
      </c>
      <c r="K2323">
        <f>IF(ISBLANK('Raw Data'!J2316), 0, IF(AND(2=MATCH(LARGE('Raw Data'!G2316:J2316, 3), 'Raw Data'!G2316:J2316, 0), AND('Raw Data'!P2316-'Raw Data'!O2316&lt;4, 'Raw Data'!P2316-'Raw Data'!O2316&gt;0)), 'Raw Data'!H2316, 0))</f>
        <v/>
      </c>
      <c r="L2323">
        <f>IF(ISBLANK('Raw Data'!J2316), 0, IF(AND(1=MATCH(LARGE('Raw Data'!G2316:J2316, 3), 'Raw Data'!G2316:J2316, 0), AND('Raw Data'!O2316-'Raw Data'!P2316&lt;4, 'Raw Data'!O2316-'Raw Data'!P2316&gt;0)), 'Raw Data'!G2316, 0))</f>
        <v/>
      </c>
      <c r="M2323">
        <f>IF(ISBLANK('Raw Data'!J2316), 0, IF(AND(4=MATCH(LARGE('Raw Data'!G2316:J2316, 2), 'Raw Data'!G2316:J2316, 0), 'Raw Data'!P2316-'Raw Data'!O2316&gt;3), 'Raw Data'!J2316, 0))</f>
        <v/>
      </c>
      <c r="N2323">
        <f>IF(ISBLANK('Raw Data'!J2316), 0, IF(AND(3=MATCH(LARGE('Raw Data'!G2316:J2316, 2), 'Raw Data'!G2316:J2316, 0), 'Raw Data'!O2316-'Raw Data'!P2316&gt;3), 'Raw Data'!I2316, 0))</f>
        <v/>
      </c>
      <c r="O2323">
        <f>IF(ISBLANK('Raw Data'!J2316), 0, IF(AND(2=MATCH(LARGE('Raw Data'!G2316:J2316, 2), 'Raw Data'!G2316:J2316, 0), AND('Raw Data'!P2316-'Raw Data'!O2316&lt;4, 'Raw Data'!P2316-'Raw Data'!O2316&gt;0)), 'Raw Data'!H2316, 0))</f>
        <v/>
      </c>
      <c r="P2323">
        <f>IF(ISBLANK('Raw Data'!J2316), 0, IF(AND(1=MATCH(LARGE('Raw Data'!G2316:J2316, 2), 'Raw Data'!G2316:J2316, 0), AND('Raw Data'!O2316-'Raw Data'!P2316&lt;4, 'Raw Data'!O2316-'Raw Data'!P2316&gt;0)), 'Raw Data'!G2316, 0))</f>
        <v/>
      </c>
      <c r="Q2323">
        <f>IF(ISBLANK('Raw Data'!J2316), 0, IF(AND(4=MATCH(LARGE('Raw Data'!G2316:J2316, 1), 'Raw Data'!G2316:J2316, 0), 'Raw Data'!P2316-'Raw Data'!O2316&gt;3), 'Raw Data'!J2316, 0))</f>
        <v/>
      </c>
      <c r="R2323">
        <f>IF(ISBLANK('Raw Data'!J2316), 0, IF(AND(3=MATCH(LARGE('Raw Data'!G2316:J2316, 1), 'Raw Data'!G2316:J2316, 0), 'Raw Data'!O2316-'Raw Data'!P2316&gt;3), 'Raw Data'!I2316, 0))</f>
        <v/>
      </c>
      <c r="S2323">
        <f>IF(AND('Raw Data'!P2316-'Raw Data'!O2316&gt;4, 'Raw Data'!F2316&lt;'Raw Data'!C2316), 'Raw Data'!J2316, 0)</f>
        <v/>
      </c>
      <c r="T2323">
        <f>IF(AND('Raw Data'!O2316-'Raw Data'!P2316&gt;4, 'Raw Data'!F2316&gt;'Raw Data'!C2316), 'Raw Data'!I2316, 0)</f>
        <v/>
      </c>
      <c r="U2323">
        <f>IF(AND('Raw Data'!P2316-'Raw Data'!O2316&lt;3, 'Raw Data'!P2316&gt;'Raw Data'!O2316, 'Raw Data'!F2316&lt;'Raw Data'!C2316), 'Raw Data'!H2316, 0)</f>
        <v/>
      </c>
      <c r="V2323">
        <f>IF(AND('Raw Data'!P2316-'Raw Data'!O2316&lt;3, 'Raw Data'!P2316&gt;'Raw Data'!O2316, 'Raw Data'!F2316&gt;'Raw Data'!C2316), 'Raw Data'!G2316, 0)</f>
        <v/>
      </c>
    </row>
    <row r="2324">
      <c r="A2324">
        <f>IF(AND('Raw Data'!F2317&lt;'Raw Data'!C2317, 'Raw Data'!P2317&gt;'Raw Data'!O2317, 'Raw Data'!P2317-'Raw Data'!O2317&gt;3), 'Raw Data'!J2317, 0)</f>
        <v/>
      </c>
      <c r="B2324">
        <f>IF(AND('Raw Data'!C2317&lt;'Raw Data'!F2317, 'Raw Data'!O2317&gt;'Raw Data'!P2317, 'Raw Data'!O2317-'Raw Data'!P2317&gt;3), 'Raw Data'!I2317, 0)</f>
        <v/>
      </c>
      <c r="C2324">
        <f>IF(AND('Raw Data'!F2317&lt;'Raw Data'!C2317, 'Raw Data'!P2317&gt;'Raw Data'!O2317, 'Raw Data'!P2317-'Raw Data'!O2317&lt;4), 'Raw Data'!H2317, 0)</f>
        <v/>
      </c>
      <c r="D2324">
        <f>IF(AND('Raw Data'!C2317&lt;'Raw Data'!F2317, 'Raw Data'!O2317&gt;'Raw Data'!P2317, 'Raw Data'!O2317-'Raw Data'!P2317&lt;4), 'Raw Data'!G2317, 0)</f>
        <v/>
      </c>
      <c r="E2324">
        <f>IF(ISBLANK('Raw Data'!J2317), 0, IF(AND(4=MATCH(LARGE('Raw Data'!G2317:J2317, 4), 'Raw Data'!G2317:J2317, 0), 'Raw Data'!P2317-'Raw Data'!O2317&gt;3), 'Raw Data'!J2317, 0))</f>
        <v/>
      </c>
      <c r="F2324">
        <f>IF(ISBLANK('Raw Data'!J2317), 0, IF(AND(3=MATCH(LARGE('Raw Data'!G2317:J2317, 4), 'Raw Data'!G2317:J2317, 0), 'Raw Data'!O2317-'Raw Data'!P2317&gt;3), 'Raw Data'!I2317, 0))</f>
        <v/>
      </c>
      <c r="G2324">
        <f>IF(ISBLANK('Raw Data'!J2317), 0, IF(AND(2=MATCH(LARGE('Raw Data'!G2317:J2317, 4), 'Raw Data'!G2317:J2317, 0), AND('Raw Data'!P2317-'Raw Data'!O2317&lt;4, 'Raw Data'!P2317-'Raw Data'!O2317&gt;0)), 'Raw Data'!H2317, 0))</f>
        <v/>
      </c>
      <c r="H2324">
        <f>IF(ISBLANK('Raw Data'!J2317), 0, IF(AND(1=MATCH(LARGE('Raw Data'!G2317:J2317, 4), 'Raw Data'!G2317:J2317, 0), AND('Raw Data'!O2317-'Raw Data'!P2317&lt;4, 'Raw Data'!O2317-'Raw Data'!P2317&gt;0)), 'Raw Data'!G2317, 0))</f>
        <v/>
      </c>
      <c r="I2324">
        <f>IF(ISBLANK('Raw Data'!J2317), 0, IF(AND(4=MATCH(LARGE('Raw Data'!G2317:J2317, 3), 'Raw Data'!G2317:J2317, 0), 'Raw Data'!P2317-'Raw Data'!O2317&gt;3), 'Raw Data'!J2317, 0))</f>
        <v/>
      </c>
      <c r="J2324">
        <f>IF(ISBLANK('Raw Data'!J2317), 0, IF(AND(3=MATCH(LARGE('Raw Data'!G2317:J2317, 3), 'Raw Data'!G2317:J2317, 0), 'Raw Data'!O2317-'Raw Data'!P2317&gt;3), 'Raw Data'!I2317, 0))</f>
        <v/>
      </c>
      <c r="K2324">
        <f>IF(ISBLANK('Raw Data'!J2317), 0, IF(AND(2=MATCH(LARGE('Raw Data'!G2317:J2317, 3), 'Raw Data'!G2317:J2317, 0), AND('Raw Data'!P2317-'Raw Data'!O2317&lt;4, 'Raw Data'!P2317-'Raw Data'!O2317&gt;0)), 'Raw Data'!H2317, 0))</f>
        <v/>
      </c>
      <c r="L2324">
        <f>IF(ISBLANK('Raw Data'!J2317), 0, IF(AND(1=MATCH(LARGE('Raw Data'!G2317:J2317, 3), 'Raw Data'!G2317:J2317, 0), AND('Raw Data'!O2317-'Raw Data'!P2317&lt;4, 'Raw Data'!O2317-'Raw Data'!P2317&gt;0)), 'Raw Data'!G2317, 0))</f>
        <v/>
      </c>
      <c r="M2324">
        <f>IF(ISBLANK('Raw Data'!J2317), 0, IF(AND(4=MATCH(LARGE('Raw Data'!G2317:J2317, 2), 'Raw Data'!G2317:J2317, 0), 'Raw Data'!P2317-'Raw Data'!O2317&gt;3), 'Raw Data'!J2317, 0))</f>
        <v/>
      </c>
      <c r="N2324">
        <f>IF(ISBLANK('Raw Data'!J2317), 0, IF(AND(3=MATCH(LARGE('Raw Data'!G2317:J2317, 2), 'Raw Data'!G2317:J2317, 0), 'Raw Data'!O2317-'Raw Data'!P2317&gt;3), 'Raw Data'!I2317, 0))</f>
        <v/>
      </c>
      <c r="O2324">
        <f>IF(ISBLANK('Raw Data'!J2317), 0, IF(AND(2=MATCH(LARGE('Raw Data'!G2317:J2317, 2), 'Raw Data'!G2317:J2317, 0), AND('Raw Data'!P2317-'Raw Data'!O2317&lt;4, 'Raw Data'!P2317-'Raw Data'!O2317&gt;0)), 'Raw Data'!H2317, 0))</f>
        <v/>
      </c>
      <c r="P2324">
        <f>IF(ISBLANK('Raw Data'!J2317), 0, IF(AND(1=MATCH(LARGE('Raw Data'!G2317:J2317, 2), 'Raw Data'!G2317:J2317, 0), AND('Raw Data'!O2317-'Raw Data'!P2317&lt;4, 'Raw Data'!O2317-'Raw Data'!P2317&gt;0)), 'Raw Data'!G2317, 0))</f>
        <v/>
      </c>
      <c r="Q2324">
        <f>IF(ISBLANK('Raw Data'!J2317), 0, IF(AND(4=MATCH(LARGE('Raw Data'!G2317:J2317, 1), 'Raw Data'!G2317:J2317, 0), 'Raw Data'!P2317-'Raw Data'!O2317&gt;3), 'Raw Data'!J2317, 0))</f>
        <v/>
      </c>
      <c r="R2324">
        <f>IF(ISBLANK('Raw Data'!J2317), 0, IF(AND(3=MATCH(LARGE('Raw Data'!G2317:J2317, 1), 'Raw Data'!G2317:J2317, 0), 'Raw Data'!O2317-'Raw Data'!P2317&gt;3), 'Raw Data'!I2317, 0))</f>
        <v/>
      </c>
      <c r="S2324">
        <f>IF(AND('Raw Data'!P2317-'Raw Data'!O2317&gt;4, 'Raw Data'!F2317&lt;'Raw Data'!C2317), 'Raw Data'!J2317, 0)</f>
        <v/>
      </c>
      <c r="T2324">
        <f>IF(AND('Raw Data'!O2317-'Raw Data'!P2317&gt;4, 'Raw Data'!F2317&gt;'Raw Data'!C2317), 'Raw Data'!I2317, 0)</f>
        <v/>
      </c>
      <c r="U2324">
        <f>IF(AND('Raw Data'!P2317-'Raw Data'!O2317&lt;3, 'Raw Data'!P2317&gt;'Raw Data'!O2317, 'Raw Data'!F2317&lt;'Raw Data'!C2317), 'Raw Data'!H2317, 0)</f>
        <v/>
      </c>
      <c r="V2324">
        <f>IF(AND('Raw Data'!P2317-'Raw Data'!O2317&lt;3, 'Raw Data'!P2317&gt;'Raw Data'!O2317, 'Raw Data'!F2317&gt;'Raw Data'!C2317), 'Raw Data'!G2317, 0)</f>
        <v/>
      </c>
    </row>
    <row r="2325">
      <c r="A2325">
        <f>IF(AND('Raw Data'!F2318&lt;'Raw Data'!C2318, 'Raw Data'!P2318&gt;'Raw Data'!O2318, 'Raw Data'!P2318-'Raw Data'!O2318&gt;3), 'Raw Data'!J2318, 0)</f>
        <v/>
      </c>
      <c r="B2325">
        <f>IF(AND('Raw Data'!C2318&lt;'Raw Data'!F2318, 'Raw Data'!O2318&gt;'Raw Data'!P2318, 'Raw Data'!O2318-'Raw Data'!P2318&gt;3), 'Raw Data'!I2318, 0)</f>
        <v/>
      </c>
      <c r="C2325">
        <f>IF(AND('Raw Data'!F2318&lt;'Raw Data'!C2318, 'Raw Data'!P2318&gt;'Raw Data'!O2318, 'Raw Data'!P2318-'Raw Data'!O2318&lt;4), 'Raw Data'!H2318, 0)</f>
        <v/>
      </c>
      <c r="D2325">
        <f>IF(AND('Raw Data'!C2318&lt;'Raw Data'!F2318, 'Raw Data'!O2318&gt;'Raw Data'!P2318, 'Raw Data'!O2318-'Raw Data'!P2318&lt;4), 'Raw Data'!G2318, 0)</f>
        <v/>
      </c>
      <c r="E2325">
        <f>IF(ISBLANK('Raw Data'!J2318), 0, IF(AND(4=MATCH(LARGE('Raw Data'!G2318:J2318, 4), 'Raw Data'!G2318:J2318, 0), 'Raw Data'!P2318-'Raw Data'!O2318&gt;3), 'Raw Data'!J2318, 0))</f>
        <v/>
      </c>
      <c r="F2325">
        <f>IF(ISBLANK('Raw Data'!J2318), 0, IF(AND(3=MATCH(LARGE('Raw Data'!G2318:J2318, 4), 'Raw Data'!G2318:J2318, 0), 'Raw Data'!O2318-'Raw Data'!P2318&gt;3), 'Raw Data'!I2318, 0))</f>
        <v/>
      </c>
      <c r="G2325">
        <f>IF(ISBLANK('Raw Data'!J2318), 0, IF(AND(2=MATCH(LARGE('Raw Data'!G2318:J2318, 4), 'Raw Data'!G2318:J2318, 0), AND('Raw Data'!P2318-'Raw Data'!O2318&lt;4, 'Raw Data'!P2318-'Raw Data'!O2318&gt;0)), 'Raw Data'!H2318, 0))</f>
        <v/>
      </c>
      <c r="H2325">
        <f>IF(ISBLANK('Raw Data'!J2318), 0, IF(AND(1=MATCH(LARGE('Raw Data'!G2318:J2318, 4), 'Raw Data'!G2318:J2318, 0), AND('Raw Data'!O2318-'Raw Data'!P2318&lt;4, 'Raw Data'!O2318-'Raw Data'!P2318&gt;0)), 'Raw Data'!G2318, 0))</f>
        <v/>
      </c>
      <c r="I2325">
        <f>IF(ISBLANK('Raw Data'!J2318), 0, IF(AND(4=MATCH(LARGE('Raw Data'!G2318:J2318, 3), 'Raw Data'!G2318:J2318, 0), 'Raw Data'!P2318-'Raw Data'!O2318&gt;3), 'Raw Data'!J2318, 0))</f>
        <v/>
      </c>
      <c r="J2325">
        <f>IF(ISBLANK('Raw Data'!J2318), 0, IF(AND(3=MATCH(LARGE('Raw Data'!G2318:J2318, 3), 'Raw Data'!G2318:J2318, 0), 'Raw Data'!O2318-'Raw Data'!P2318&gt;3), 'Raw Data'!I2318, 0))</f>
        <v/>
      </c>
      <c r="K2325">
        <f>IF(ISBLANK('Raw Data'!J2318), 0, IF(AND(2=MATCH(LARGE('Raw Data'!G2318:J2318, 3), 'Raw Data'!G2318:J2318, 0), AND('Raw Data'!P2318-'Raw Data'!O2318&lt;4, 'Raw Data'!P2318-'Raw Data'!O2318&gt;0)), 'Raw Data'!H2318, 0))</f>
        <v/>
      </c>
      <c r="L2325">
        <f>IF(ISBLANK('Raw Data'!J2318), 0, IF(AND(1=MATCH(LARGE('Raw Data'!G2318:J2318, 3), 'Raw Data'!G2318:J2318, 0), AND('Raw Data'!O2318-'Raw Data'!P2318&lt;4, 'Raw Data'!O2318-'Raw Data'!P2318&gt;0)), 'Raw Data'!G2318, 0))</f>
        <v/>
      </c>
      <c r="M2325">
        <f>IF(ISBLANK('Raw Data'!J2318), 0, IF(AND(4=MATCH(LARGE('Raw Data'!G2318:J2318, 2), 'Raw Data'!G2318:J2318, 0), 'Raw Data'!P2318-'Raw Data'!O2318&gt;3), 'Raw Data'!J2318, 0))</f>
        <v/>
      </c>
      <c r="N2325">
        <f>IF(ISBLANK('Raw Data'!J2318), 0, IF(AND(3=MATCH(LARGE('Raw Data'!G2318:J2318, 2), 'Raw Data'!G2318:J2318, 0), 'Raw Data'!O2318-'Raw Data'!P2318&gt;3), 'Raw Data'!I2318, 0))</f>
        <v/>
      </c>
      <c r="O2325">
        <f>IF(ISBLANK('Raw Data'!J2318), 0, IF(AND(2=MATCH(LARGE('Raw Data'!G2318:J2318, 2), 'Raw Data'!G2318:J2318, 0), AND('Raw Data'!P2318-'Raw Data'!O2318&lt;4, 'Raw Data'!P2318-'Raw Data'!O2318&gt;0)), 'Raw Data'!H2318, 0))</f>
        <v/>
      </c>
      <c r="P2325">
        <f>IF(ISBLANK('Raw Data'!J2318), 0, IF(AND(1=MATCH(LARGE('Raw Data'!G2318:J2318, 2), 'Raw Data'!G2318:J2318, 0), AND('Raw Data'!O2318-'Raw Data'!P2318&lt;4, 'Raw Data'!O2318-'Raw Data'!P2318&gt;0)), 'Raw Data'!G2318, 0))</f>
        <v/>
      </c>
      <c r="Q2325">
        <f>IF(ISBLANK('Raw Data'!J2318), 0, IF(AND(4=MATCH(LARGE('Raw Data'!G2318:J2318, 1), 'Raw Data'!G2318:J2318, 0), 'Raw Data'!P2318-'Raw Data'!O2318&gt;3), 'Raw Data'!J2318, 0))</f>
        <v/>
      </c>
      <c r="R2325">
        <f>IF(ISBLANK('Raw Data'!J2318), 0, IF(AND(3=MATCH(LARGE('Raw Data'!G2318:J2318, 1), 'Raw Data'!G2318:J2318, 0), 'Raw Data'!O2318-'Raw Data'!P2318&gt;3), 'Raw Data'!I2318, 0))</f>
        <v/>
      </c>
      <c r="S2325">
        <f>IF(AND('Raw Data'!P2318-'Raw Data'!O2318&gt;4, 'Raw Data'!F2318&lt;'Raw Data'!C2318), 'Raw Data'!J2318, 0)</f>
        <v/>
      </c>
      <c r="T2325">
        <f>IF(AND('Raw Data'!O2318-'Raw Data'!P2318&gt;4, 'Raw Data'!F2318&gt;'Raw Data'!C2318), 'Raw Data'!I2318, 0)</f>
        <v/>
      </c>
      <c r="U2325">
        <f>IF(AND('Raw Data'!P2318-'Raw Data'!O2318&lt;3, 'Raw Data'!P2318&gt;'Raw Data'!O2318, 'Raw Data'!F2318&lt;'Raw Data'!C2318), 'Raw Data'!H2318, 0)</f>
        <v/>
      </c>
      <c r="V2325">
        <f>IF(AND('Raw Data'!P2318-'Raw Data'!O2318&lt;3, 'Raw Data'!P2318&gt;'Raw Data'!O2318, 'Raw Data'!F2318&gt;'Raw Data'!C2318), 'Raw Data'!G2318, 0)</f>
        <v/>
      </c>
    </row>
    <row r="2326">
      <c r="A2326">
        <f>IF(AND('Raw Data'!F2319&lt;'Raw Data'!C2319, 'Raw Data'!P2319&gt;'Raw Data'!O2319, 'Raw Data'!P2319-'Raw Data'!O2319&gt;3), 'Raw Data'!J2319, 0)</f>
        <v/>
      </c>
      <c r="B2326">
        <f>IF(AND('Raw Data'!C2319&lt;'Raw Data'!F2319, 'Raw Data'!O2319&gt;'Raw Data'!P2319, 'Raw Data'!O2319-'Raw Data'!P2319&gt;3), 'Raw Data'!I2319, 0)</f>
        <v/>
      </c>
      <c r="C2326">
        <f>IF(AND('Raw Data'!F2319&lt;'Raw Data'!C2319, 'Raw Data'!P2319&gt;'Raw Data'!O2319, 'Raw Data'!P2319-'Raw Data'!O2319&lt;4), 'Raw Data'!H2319, 0)</f>
        <v/>
      </c>
      <c r="D2326">
        <f>IF(AND('Raw Data'!C2319&lt;'Raw Data'!F2319, 'Raw Data'!O2319&gt;'Raw Data'!P2319, 'Raw Data'!O2319-'Raw Data'!P2319&lt;4), 'Raw Data'!G2319, 0)</f>
        <v/>
      </c>
      <c r="E2326">
        <f>IF(ISBLANK('Raw Data'!J2319), 0, IF(AND(4=MATCH(LARGE('Raw Data'!G2319:J2319, 4), 'Raw Data'!G2319:J2319, 0), 'Raw Data'!P2319-'Raw Data'!O2319&gt;3), 'Raw Data'!J2319, 0))</f>
        <v/>
      </c>
      <c r="F2326">
        <f>IF(ISBLANK('Raw Data'!J2319), 0, IF(AND(3=MATCH(LARGE('Raw Data'!G2319:J2319, 4), 'Raw Data'!G2319:J2319, 0), 'Raw Data'!O2319-'Raw Data'!P2319&gt;3), 'Raw Data'!I2319, 0))</f>
        <v/>
      </c>
      <c r="G2326">
        <f>IF(ISBLANK('Raw Data'!J2319), 0, IF(AND(2=MATCH(LARGE('Raw Data'!G2319:J2319, 4), 'Raw Data'!G2319:J2319, 0), AND('Raw Data'!P2319-'Raw Data'!O2319&lt;4, 'Raw Data'!P2319-'Raw Data'!O2319&gt;0)), 'Raw Data'!H2319, 0))</f>
        <v/>
      </c>
      <c r="H2326">
        <f>IF(ISBLANK('Raw Data'!J2319), 0, IF(AND(1=MATCH(LARGE('Raw Data'!G2319:J2319, 4), 'Raw Data'!G2319:J2319, 0), AND('Raw Data'!O2319-'Raw Data'!P2319&lt;4, 'Raw Data'!O2319-'Raw Data'!P2319&gt;0)), 'Raw Data'!G2319, 0))</f>
        <v/>
      </c>
      <c r="I2326">
        <f>IF(ISBLANK('Raw Data'!J2319), 0, IF(AND(4=MATCH(LARGE('Raw Data'!G2319:J2319, 3), 'Raw Data'!G2319:J2319, 0), 'Raw Data'!P2319-'Raw Data'!O2319&gt;3), 'Raw Data'!J2319, 0))</f>
        <v/>
      </c>
      <c r="J2326">
        <f>IF(ISBLANK('Raw Data'!J2319), 0, IF(AND(3=MATCH(LARGE('Raw Data'!G2319:J2319, 3), 'Raw Data'!G2319:J2319, 0), 'Raw Data'!O2319-'Raw Data'!P2319&gt;3), 'Raw Data'!I2319, 0))</f>
        <v/>
      </c>
      <c r="K2326">
        <f>IF(ISBLANK('Raw Data'!J2319), 0, IF(AND(2=MATCH(LARGE('Raw Data'!G2319:J2319, 3), 'Raw Data'!G2319:J2319, 0), AND('Raw Data'!P2319-'Raw Data'!O2319&lt;4, 'Raw Data'!P2319-'Raw Data'!O2319&gt;0)), 'Raw Data'!H2319, 0))</f>
        <v/>
      </c>
      <c r="L2326">
        <f>IF(ISBLANK('Raw Data'!J2319), 0, IF(AND(1=MATCH(LARGE('Raw Data'!G2319:J2319, 3), 'Raw Data'!G2319:J2319, 0), AND('Raw Data'!O2319-'Raw Data'!P2319&lt;4, 'Raw Data'!O2319-'Raw Data'!P2319&gt;0)), 'Raw Data'!G2319, 0))</f>
        <v/>
      </c>
      <c r="M2326">
        <f>IF(ISBLANK('Raw Data'!J2319), 0, IF(AND(4=MATCH(LARGE('Raw Data'!G2319:J2319, 2), 'Raw Data'!G2319:J2319, 0), 'Raw Data'!P2319-'Raw Data'!O2319&gt;3), 'Raw Data'!J2319, 0))</f>
        <v/>
      </c>
      <c r="N2326">
        <f>IF(ISBLANK('Raw Data'!J2319), 0, IF(AND(3=MATCH(LARGE('Raw Data'!G2319:J2319, 2), 'Raw Data'!G2319:J2319, 0), 'Raw Data'!O2319-'Raw Data'!P2319&gt;3), 'Raw Data'!I2319, 0))</f>
        <v/>
      </c>
      <c r="O2326">
        <f>IF(ISBLANK('Raw Data'!J2319), 0, IF(AND(2=MATCH(LARGE('Raw Data'!G2319:J2319, 2), 'Raw Data'!G2319:J2319, 0), AND('Raw Data'!P2319-'Raw Data'!O2319&lt;4, 'Raw Data'!P2319-'Raw Data'!O2319&gt;0)), 'Raw Data'!H2319, 0))</f>
        <v/>
      </c>
      <c r="P2326">
        <f>IF(ISBLANK('Raw Data'!J2319), 0, IF(AND(1=MATCH(LARGE('Raw Data'!G2319:J2319, 2), 'Raw Data'!G2319:J2319, 0), AND('Raw Data'!O2319-'Raw Data'!P2319&lt;4, 'Raw Data'!O2319-'Raw Data'!P2319&gt;0)), 'Raw Data'!G2319, 0))</f>
        <v/>
      </c>
      <c r="Q2326">
        <f>IF(ISBLANK('Raw Data'!J2319), 0, IF(AND(4=MATCH(LARGE('Raw Data'!G2319:J2319, 1), 'Raw Data'!G2319:J2319, 0), 'Raw Data'!P2319-'Raw Data'!O2319&gt;3), 'Raw Data'!J2319, 0))</f>
        <v/>
      </c>
      <c r="R2326">
        <f>IF(ISBLANK('Raw Data'!J2319), 0, IF(AND(3=MATCH(LARGE('Raw Data'!G2319:J2319, 1), 'Raw Data'!G2319:J2319, 0), 'Raw Data'!O2319-'Raw Data'!P2319&gt;3), 'Raw Data'!I2319, 0))</f>
        <v/>
      </c>
      <c r="S2326">
        <f>IF(AND('Raw Data'!P2319-'Raw Data'!O2319&gt;4, 'Raw Data'!F2319&lt;'Raw Data'!C2319), 'Raw Data'!J2319, 0)</f>
        <v/>
      </c>
      <c r="T2326">
        <f>IF(AND('Raw Data'!O2319-'Raw Data'!P2319&gt;4, 'Raw Data'!F2319&gt;'Raw Data'!C2319), 'Raw Data'!I2319, 0)</f>
        <v/>
      </c>
      <c r="U2326">
        <f>IF(AND('Raw Data'!P2319-'Raw Data'!O2319&lt;3, 'Raw Data'!P2319&gt;'Raw Data'!O2319, 'Raw Data'!F2319&lt;'Raw Data'!C2319), 'Raw Data'!H2319, 0)</f>
        <v/>
      </c>
      <c r="V2326">
        <f>IF(AND('Raw Data'!P2319-'Raw Data'!O2319&lt;3, 'Raw Data'!P2319&gt;'Raw Data'!O2319, 'Raw Data'!F2319&gt;'Raw Data'!C2319), 'Raw Data'!G2319, 0)</f>
        <v/>
      </c>
    </row>
    <row r="2327">
      <c r="A2327">
        <f>IF(AND('Raw Data'!F2320&lt;'Raw Data'!C2320, 'Raw Data'!P2320&gt;'Raw Data'!O2320, 'Raw Data'!P2320-'Raw Data'!O2320&gt;3), 'Raw Data'!J2320, 0)</f>
        <v/>
      </c>
      <c r="B2327">
        <f>IF(AND('Raw Data'!C2320&lt;'Raw Data'!F2320, 'Raw Data'!O2320&gt;'Raw Data'!P2320, 'Raw Data'!O2320-'Raw Data'!P2320&gt;3), 'Raw Data'!I2320, 0)</f>
        <v/>
      </c>
      <c r="C2327">
        <f>IF(AND('Raw Data'!F2320&lt;'Raw Data'!C2320, 'Raw Data'!P2320&gt;'Raw Data'!O2320, 'Raw Data'!P2320-'Raw Data'!O2320&lt;4), 'Raw Data'!H2320, 0)</f>
        <v/>
      </c>
      <c r="D2327">
        <f>IF(AND('Raw Data'!C2320&lt;'Raw Data'!F2320, 'Raw Data'!O2320&gt;'Raw Data'!P2320, 'Raw Data'!O2320-'Raw Data'!P2320&lt;4), 'Raw Data'!G2320, 0)</f>
        <v/>
      </c>
      <c r="E2327">
        <f>IF(ISBLANK('Raw Data'!J2320), 0, IF(AND(4=MATCH(LARGE('Raw Data'!G2320:J2320, 4), 'Raw Data'!G2320:J2320, 0), 'Raw Data'!P2320-'Raw Data'!O2320&gt;3), 'Raw Data'!J2320, 0))</f>
        <v/>
      </c>
      <c r="F2327">
        <f>IF(ISBLANK('Raw Data'!J2320), 0, IF(AND(3=MATCH(LARGE('Raw Data'!G2320:J2320, 4), 'Raw Data'!G2320:J2320, 0), 'Raw Data'!O2320-'Raw Data'!P2320&gt;3), 'Raw Data'!I2320, 0))</f>
        <v/>
      </c>
      <c r="G2327">
        <f>IF(ISBLANK('Raw Data'!J2320), 0, IF(AND(2=MATCH(LARGE('Raw Data'!G2320:J2320, 4), 'Raw Data'!G2320:J2320, 0), AND('Raw Data'!P2320-'Raw Data'!O2320&lt;4, 'Raw Data'!P2320-'Raw Data'!O2320&gt;0)), 'Raw Data'!H2320, 0))</f>
        <v/>
      </c>
      <c r="H2327">
        <f>IF(ISBLANK('Raw Data'!J2320), 0, IF(AND(1=MATCH(LARGE('Raw Data'!G2320:J2320, 4), 'Raw Data'!G2320:J2320, 0), AND('Raw Data'!O2320-'Raw Data'!P2320&lt;4, 'Raw Data'!O2320-'Raw Data'!P2320&gt;0)), 'Raw Data'!G2320, 0))</f>
        <v/>
      </c>
      <c r="I2327">
        <f>IF(ISBLANK('Raw Data'!J2320), 0, IF(AND(4=MATCH(LARGE('Raw Data'!G2320:J2320, 3), 'Raw Data'!G2320:J2320, 0), 'Raw Data'!P2320-'Raw Data'!O2320&gt;3), 'Raw Data'!J2320, 0))</f>
        <v/>
      </c>
      <c r="J2327">
        <f>IF(ISBLANK('Raw Data'!J2320), 0, IF(AND(3=MATCH(LARGE('Raw Data'!G2320:J2320, 3), 'Raw Data'!G2320:J2320, 0), 'Raw Data'!O2320-'Raw Data'!P2320&gt;3), 'Raw Data'!I2320, 0))</f>
        <v/>
      </c>
      <c r="K2327">
        <f>IF(ISBLANK('Raw Data'!J2320), 0, IF(AND(2=MATCH(LARGE('Raw Data'!G2320:J2320, 3), 'Raw Data'!G2320:J2320, 0), AND('Raw Data'!P2320-'Raw Data'!O2320&lt;4, 'Raw Data'!P2320-'Raw Data'!O2320&gt;0)), 'Raw Data'!H2320, 0))</f>
        <v/>
      </c>
      <c r="L2327">
        <f>IF(ISBLANK('Raw Data'!J2320), 0, IF(AND(1=MATCH(LARGE('Raw Data'!G2320:J2320, 3), 'Raw Data'!G2320:J2320, 0), AND('Raw Data'!O2320-'Raw Data'!P2320&lt;4, 'Raw Data'!O2320-'Raw Data'!P2320&gt;0)), 'Raw Data'!G2320, 0))</f>
        <v/>
      </c>
      <c r="M2327">
        <f>IF(ISBLANK('Raw Data'!J2320), 0, IF(AND(4=MATCH(LARGE('Raw Data'!G2320:J2320, 2), 'Raw Data'!G2320:J2320, 0), 'Raw Data'!P2320-'Raw Data'!O2320&gt;3), 'Raw Data'!J2320, 0))</f>
        <v/>
      </c>
      <c r="N2327">
        <f>IF(ISBLANK('Raw Data'!J2320), 0, IF(AND(3=MATCH(LARGE('Raw Data'!G2320:J2320, 2), 'Raw Data'!G2320:J2320, 0), 'Raw Data'!O2320-'Raw Data'!P2320&gt;3), 'Raw Data'!I2320, 0))</f>
        <v/>
      </c>
      <c r="O2327">
        <f>IF(ISBLANK('Raw Data'!J2320), 0, IF(AND(2=MATCH(LARGE('Raw Data'!G2320:J2320, 2), 'Raw Data'!G2320:J2320, 0), AND('Raw Data'!P2320-'Raw Data'!O2320&lt;4, 'Raw Data'!P2320-'Raw Data'!O2320&gt;0)), 'Raw Data'!H2320, 0))</f>
        <v/>
      </c>
      <c r="P2327">
        <f>IF(ISBLANK('Raw Data'!J2320), 0, IF(AND(1=MATCH(LARGE('Raw Data'!G2320:J2320, 2), 'Raw Data'!G2320:J2320, 0), AND('Raw Data'!O2320-'Raw Data'!P2320&lt;4, 'Raw Data'!O2320-'Raw Data'!P2320&gt;0)), 'Raw Data'!G2320, 0))</f>
        <v/>
      </c>
      <c r="Q2327">
        <f>IF(ISBLANK('Raw Data'!J2320), 0, IF(AND(4=MATCH(LARGE('Raw Data'!G2320:J2320, 1), 'Raw Data'!G2320:J2320, 0), 'Raw Data'!P2320-'Raw Data'!O2320&gt;3), 'Raw Data'!J2320, 0))</f>
        <v/>
      </c>
      <c r="R2327">
        <f>IF(ISBLANK('Raw Data'!J2320), 0, IF(AND(3=MATCH(LARGE('Raw Data'!G2320:J2320, 1), 'Raw Data'!G2320:J2320, 0), 'Raw Data'!O2320-'Raw Data'!P2320&gt;3), 'Raw Data'!I2320, 0))</f>
        <v/>
      </c>
      <c r="S2327">
        <f>IF(AND('Raw Data'!P2320-'Raw Data'!O2320&gt;4, 'Raw Data'!F2320&lt;'Raw Data'!C2320), 'Raw Data'!J2320, 0)</f>
        <v/>
      </c>
      <c r="T2327">
        <f>IF(AND('Raw Data'!O2320-'Raw Data'!P2320&gt;4, 'Raw Data'!F2320&gt;'Raw Data'!C2320), 'Raw Data'!I2320, 0)</f>
        <v/>
      </c>
      <c r="U2327">
        <f>IF(AND('Raw Data'!P2320-'Raw Data'!O2320&lt;3, 'Raw Data'!P2320&gt;'Raw Data'!O2320, 'Raw Data'!F2320&lt;'Raw Data'!C2320), 'Raw Data'!H2320, 0)</f>
        <v/>
      </c>
      <c r="V2327">
        <f>IF(AND('Raw Data'!P2320-'Raw Data'!O2320&lt;3, 'Raw Data'!P2320&gt;'Raw Data'!O2320, 'Raw Data'!F2320&gt;'Raw Data'!C2320), 'Raw Data'!G2320, 0)</f>
        <v/>
      </c>
    </row>
    <row r="2328">
      <c r="A2328">
        <f>IF(AND('Raw Data'!F2321&lt;'Raw Data'!C2321, 'Raw Data'!P2321&gt;'Raw Data'!O2321, 'Raw Data'!P2321-'Raw Data'!O2321&gt;3), 'Raw Data'!J2321, 0)</f>
        <v/>
      </c>
      <c r="B2328">
        <f>IF(AND('Raw Data'!C2321&lt;'Raw Data'!F2321, 'Raw Data'!O2321&gt;'Raw Data'!P2321, 'Raw Data'!O2321-'Raw Data'!P2321&gt;3), 'Raw Data'!I2321, 0)</f>
        <v/>
      </c>
      <c r="C2328">
        <f>IF(AND('Raw Data'!F2321&lt;'Raw Data'!C2321, 'Raw Data'!P2321&gt;'Raw Data'!O2321, 'Raw Data'!P2321-'Raw Data'!O2321&lt;4), 'Raw Data'!H2321, 0)</f>
        <v/>
      </c>
      <c r="D2328">
        <f>IF(AND('Raw Data'!C2321&lt;'Raw Data'!F2321, 'Raw Data'!O2321&gt;'Raw Data'!P2321, 'Raw Data'!O2321-'Raw Data'!P2321&lt;4), 'Raw Data'!G2321, 0)</f>
        <v/>
      </c>
      <c r="E2328">
        <f>IF(ISBLANK('Raw Data'!J2321), 0, IF(AND(4=MATCH(LARGE('Raw Data'!G2321:J2321, 4), 'Raw Data'!G2321:J2321, 0), 'Raw Data'!P2321-'Raw Data'!O2321&gt;3), 'Raw Data'!J2321, 0))</f>
        <v/>
      </c>
      <c r="F2328">
        <f>IF(ISBLANK('Raw Data'!J2321), 0, IF(AND(3=MATCH(LARGE('Raw Data'!G2321:J2321, 4), 'Raw Data'!G2321:J2321, 0), 'Raw Data'!O2321-'Raw Data'!P2321&gt;3), 'Raw Data'!I2321, 0))</f>
        <v/>
      </c>
      <c r="G2328">
        <f>IF(ISBLANK('Raw Data'!J2321), 0, IF(AND(2=MATCH(LARGE('Raw Data'!G2321:J2321, 4), 'Raw Data'!G2321:J2321, 0), AND('Raw Data'!P2321-'Raw Data'!O2321&lt;4, 'Raw Data'!P2321-'Raw Data'!O2321&gt;0)), 'Raw Data'!H2321, 0))</f>
        <v/>
      </c>
      <c r="H2328">
        <f>IF(ISBLANK('Raw Data'!J2321), 0, IF(AND(1=MATCH(LARGE('Raw Data'!G2321:J2321, 4), 'Raw Data'!G2321:J2321, 0), AND('Raw Data'!O2321-'Raw Data'!P2321&lt;4, 'Raw Data'!O2321-'Raw Data'!P2321&gt;0)), 'Raw Data'!G2321, 0))</f>
        <v/>
      </c>
      <c r="I2328">
        <f>IF(ISBLANK('Raw Data'!J2321), 0, IF(AND(4=MATCH(LARGE('Raw Data'!G2321:J2321, 3), 'Raw Data'!G2321:J2321, 0), 'Raw Data'!P2321-'Raw Data'!O2321&gt;3), 'Raw Data'!J2321, 0))</f>
        <v/>
      </c>
      <c r="J2328">
        <f>IF(ISBLANK('Raw Data'!J2321), 0, IF(AND(3=MATCH(LARGE('Raw Data'!G2321:J2321, 3), 'Raw Data'!G2321:J2321, 0), 'Raw Data'!O2321-'Raw Data'!P2321&gt;3), 'Raw Data'!I2321, 0))</f>
        <v/>
      </c>
      <c r="K2328">
        <f>IF(ISBLANK('Raw Data'!J2321), 0, IF(AND(2=MATCH(LARGE('Raw Data'!G2321:J2321, 3), 'Raw Data'!G2321:J2321, 0), AND('Raw Data'!P2321-'Raw Data'!O2321&lt;4, 'Raw Data'!P2321-'Raw Data'!O2321&gt;0)), 'Raw Data'!H2321, 0))</f>
        <v/>
      </c>
      <c r="L2328">
        <f>IF(ISBLANK('Raw Data'!J2321), 0, IF(AND(1=MATCH(LARGE('Raw Data'!G2321:J2321, 3), 'Raw Data'!G2321:J2321, 0), AND('Raw Data'!O2321-'Raw Data'!P2321&lt;4, 'Raw Data'!O2321-'Raw Data'!P2321&gt;0)), 'Raw Data'!G2321, 0))</f>
        <v/>
      </c>
      <c r="M2328">
        <f>IF(ISBLANK('Raw Data'!J2321), 0, IF(AND(4=MATCH(LARGE('Raw Data'!G2321:J2321, 2), 'Raw Data'!G2321:J2321, 0), 'Raw Data'!P2321-'Raw Data'!O2321&gt;3), 'Raw Data'!J2321, 0))</f>
        <v/>
      </c>
      <c r="N2328">
        <f>IF(ISBLANK('Raw Data'!J2321), 0, IF(AND(3=MATCH(LARGE('Raw Data'!G2321:J2321, 2), 'Raw Data'!G2321:J2321, 0), 'Raw Data'!O2321-'Raw Data'!P2321&gt;3), 'Raw Data'!I2321, 0))</f>
        <v/>
      </c>
      <c r="O2328">
        <f>IF(ISBLANK('Raw Data'!J2321), 0, IF(AND(2=MATCH(LARGE('Raw Data'!G2321:J2321, 2), 'Raw Data'!G2321:J2321, 0), AND('Raw Data'!P2321-'Raw Data'!O2321&lt;4, 'Raw Data'!P2321-'Raw Data'!O2321&gt;0)), 'Raw Data'!H2321, 0))</f>
        <v/>
      </c>
      <c r="P2328">
        <f>IF(ISBLANK('Raw Data'!J2321), 0, IF(AND(1=MATCH(LARGE('Raw Data'!G2321:J2321, 2), 'Raw Data'!G2321:J2321, 0), AND('Raw Data'!O2321-'Raw Data'!P2321&lt;4, 'Raw Data'!O2321-'Raw Data'!P2321&gt;0)), 'Raw Data'!G2321, 0))</f>
        <v/>
      </c>
      <c r="Q2328">
        <f>IF(ISBLANK('Raw Data'!J2321), 0, IF(AND(4=MATCH(LARGE('Raw Data'!G2321:J2321, 1), 'Raw Data'!G2321:J2321, 0), 'Raw Data'!P2321-'Raw Data'!O2321&gt;3), 'Raw Data'!J2321, 0))</f>
        <v/>
      </c>
      <c r="R2328">
        <f>IF(ISBLANK('Raw Data'!J2321), 0, IF(AND(3=MATCH(LARGE('Raw Data'!G2321:J2321, 1), 'Raw Data'!G2321:J2321, 0), 'Raw Data'!O2321-'Raw Data'!P2321&gt;3), 'Raw Data'!I2321, 0))</f>
        <v/>
      </c>
      <c r="S2328">
        <f>IF(AND('Raw Data'!P2321-'Raw Data'!O2321&gt;4, 'Raw Data'!F2321&lt;'Raw Data'!C2321), 'Raw Data'!J2321, 0)</f>
        <v/>
      </c>
      <c r="T2328">
        <f>IF(AND('Raw Data'!O2321-'Raw Data'!P2321&gt;4, 'Raw Data'!F2321&gt;'Raw Data'!C2321), 'Raw Data'!I2321, 0)</f>
        <v/>
      </c>
      <c r="U2328">
        <f>IF(AND('Raw Data'!P2321-'Raw Data'!O2321&lt;3, 'Raw Data'!P2321&gt;'Raw Data'!O2321, 'Raw Data'!F2321&lt;'Raw Data'!C2321), 'Raw Data'!H2321, 0)</f>
        <v/>
      </c>
      <c r="V2328">
        <f>IF(AND('Raw Data'!P2321-'Raw Data'!O2321&lt;3, 'Raw Data'!P2321&gt;'Raw Data'!O2321, 'Raw Data'!F2321&gt;'Raw Data'!C2321), 'Raw Data'!G2321, 0)</f>
        <v/>
      </c>
    </row>
    <row r="2329">
      <c r="A2329">
        <f>IF(AND('Raw Data'!F2322&lt;'Raw Data'!C2322, 'Raw Data'!P2322&gt;'Raw Data'!O2322, 'Raw Data'!P2322-'Raw Data'!O2322&gt;3), 'Raw Data'!J2322, 0)</f>
        <v/>
      </c>
      <c r="B2329">
        <f>IF(AND('Raw Data'!C2322&lt;'Raw Data'!F2322, 'Raw Data'!O2322&gt;'Raw Data'!P2322, 'Raw Data'!O2322-'Raw Data'!P2322&gt;3), 'Raw Data'!I2322, 0)</f>
        <v/>
      </c>
      <c r="C2329">
        <f>IF(AND('Raw Data'!F2322&lt;'Raw Data'!C2322, 'Raw Data'!P2322&gt;'Raw Data'!O2322, 'Raw Data'!P2322-'Raw Data'!O2322&lt;4), 'Raw Data'!H2322, 0)</f>
        <v/>
      </c>
      <c r="D2329">
        <f>IF(AND('Raw Data'!C2322&lt;'Raw Data'!F2322, 'Raw Data'!O2322&gt;'Raw Data'!P2322, 'Raw Data'!O2322-'Raw Data'!P2322&lt;4), 'Raw Data'!G2322, 0)</f>
        <v/>
      </c>
      <c r="E2329">
        <f>IF(ISBLANK('Raw Data'!J2322), 0, IF(AND(4=MATCH(LARGE('Raw Data'!G2322:J2322, 4), 'Raw Data'!G2322:J2322, 0), 'Raw Data'!P2322-'Raw Data'!O2322&gt;3), 'Raw Data'!J2322, 0))</f>
        <v/>
      </c>
      <c r="F2329">
        <f>IF(ISBLANK('Raw Data'!J2322), 0, IF(AND(3=MATCH(LARGE('Raw Data'!G2322:J2322, 4), 'Raw Data'!G2322:J2322, 0), 'Raw Data'!O2322-'Raw Data'!P2322&gt;3), 'Raw Data'!I2322, 0))</f>
        <v/>
      </c>
      <c r="G2329">
        <f>IF(ISBLANK('Raw Data'!J2322), 0, IF(AND(2=MATCH(LARGE('Raw Data'!G2322:J2322, 4), 'Raw Data'!G2322:J2322, 0), AND('Raw Data'!P2322-'Raw Data'!O2322&lt;4, 'Raw Data'!P2322-'Raw Data'!O2322&gt;0)), 'Raw Data'!H2322, 0))</f>
        <v/>
      </c>
      <c r="H2329">
        <f>IF(ISBLANK('Raw Data'!J2322), 0, IF(AND(1=MATCH(LARGE('Raw Data'!G2322:J2322, 4), 'Raw Data'!G2322:J2322, 0), AND('Raw Data'!O2322-'Raw Data'!P2322&lt;4, 'Raw Data'!O2322-'Raw Data'!P2322&gt;0)), 'Raw Data'!G2322, 0))</f>
        <v/>
      </c>
      <c r="I2329">
        <f>IF(ISBLANK('Raw Data'!J2322), 0, IF(AND(4=MATCH(LARGE('Raw Data'!G2322:J2322, 3), 'Raw Data'!G2322:J2322, 0), 'Raw Data'!P2322-'Raw Data'!O2322&gt;3), 'Raw Data'!J2322, 0))</f>
        <v/>
      </c>
      <c r="J2329">
        <f>IF(ISBLANK('Raw Data'!J2322), 0, IF(AND(3=MATCH(LARGE('Raw Data'!G2322:J2322, 3), 'Raw Data'!G2322:J2322, 0), 'Raw Data'!O2322-'Raw Data'!P2322&gt;3), 'Raw Data'!I2322, 0))</f>
        <v/>
      </c>
      <c r="K2329">
        <f>IF(ISBLANK('Raw Data'!J2322), 0, IF(AND(2=MATCH(LARGE('Raw Data'!G2322:J2322, 3), 'Raw Data'!G2322:J2322, 0), AND('Raw Data'!P2322-'Raw Data'!O2322&lt;4, 'Raw Data'!P2322-'Raw Data'!O2322&gt;0)), 'Raw Data'!H2322, 0))</f>
        <v/>
      </c>
      <c r="L2329">
        <f>IF(ISBLANK('Raw Data'!J2322), 0, IF(AND(1=MATCH(LARGE('Raw Data'!G2322:J2322, 3), 'Raw Data'!G2322:J2322, 0), AND('Raw Data'!O2322-'Raw Data'!P2322&lt;4, 'Raw Data'!O2322-'Raw Data'!P2322&gt;0)), 'Raw Data'!G2322, 0))</f>
        <v/>
      </c>
      <c r="M2329">
        <f>IF(ISBLANK('Raw Data'!J2322), 0, IF(AND(4=MATCH(LARGE('Raw Data'!G2322:J2322, 2), 'Raw Data'!G2322:J2322, 0), 'Raw Data'!P2322-'Raw Data'!O2322&gt;3), 'Raw Data'!J2322, 0))</f>
        <v/>
      </c>
      <c r="N2329">
        <f>IF(ISBLANK('Raw Data'!J2322), 0, IF(AND(3=MATCH(LARGE('Raw Data'!G2322:J2322, 2), 'Raw Data'!G2322:J2322, 0), 'Raw Data'!O2322-'Raw Data'!P2322&gt;3), 'Raw Data'!I2322, 0))</f>
        <v/>
      </c>
      <c r="O2329">
        <f>IF(ISBLANK('Raw Data'!J2322), 0, IF(AND(2=MATCH(LARGE('Raw Data'!G2322:J2322, 2), 'Raw Data'!G2322:J2322, 0), AND('Raw Data'!P2322-'Raw Data'!O2322&lt;4, 'Raw Data'!P2322-'Raw Data'!O2322&gt;0)), 'Raw Data'!H2322, 0))</f>
        <v/>
      </c>
      <c r="P2329">
        <f>IF(ISBLANK('Raw Data'!J2322), 0, IF(AND(1=MATCH(LARGE('Raw Data'!G2322:J2322, 2), 'Raw Data'!G2322:J2322, 0), AND('Raw Data'!O2322-'Raw Data'!P2322&lt;4, 'Raw Data'!O2322-'Raw Data'!P2322&gt;0)), 'Raw Data'!G2322, 0))</f>
        <v/>
      </c>
      <c r="Q2329">
        <f>IF(ISBLANK('Raw Data'!J2322), 0, IF(AND(4=MATCH(LARGE('Raw Data'!G2322:J2322, 1), 'Raw Data'!G2322:J2322, 0), 'Raw Data'!P2322-'Raw Data'!O2322&gt;3), 'Raw Data'!J2322, 0))</f>
        <v/>
      </c>
      <c r="R2329">
        <f>IF(ISBLANK('Raw Data'!J2322), 0, IF(AND(3=MATCH(LARGE('Raw Data'!G2322:J2322, 1), 'Raw Data'!G2322:J2322, 0), 'Raw Data'!O2322-'Raw Data'!P2322&gt;3), 'Raw Data'!I2322, 0))</f>
        <v/>
      </c>
      <c r="S2329">
        <f>IF(AND('Raw Data'!P2322-'Raw Data'!O2322&gt;4, 'Raw Data'!F2322&lt;'Raw Data'!C2322), 'Raw Data'!J2322, 0)</f>
        <v/>
      </c>
      <c r="T2329">
        <f>IF(AND('Raw Data'!O2322-'Raw Data'!P2322&gt;4, 'Raw Data'!F2322&gt;'Raw Data'!C2322), 'Raw Data'!I2322, 0)</f>
        <v/>
      </c>
      <c r="U2329">
        <f>IF(AND('Raw Data'!P2322-'Raw Data'!O2322&lt;3, 'Raw Data'!P2322&gt;'Raw Data'!O2322, 'Raw Data'!F2322&lt;'Raw Data'!C2322), 'Raw Data'!H2322, 0)</f>
        <v/>
      </c>
      <c r="V2329">
        <f>IF(AND('Raw Data'!P2322-'Raw Data'!O2322&lt;3, 'Raw Data'!P2322&gt;'Raw Data'!O2322, 'Raw Data'!F2322&gt;'Raw Data'!C2322), 'Raw Data'!G2322, 0)</f>
        <v/>
      </c>
    </row>
    <row r="2330">
      <c r="A2330">
        <f>IF(AND('Raw Data'!F2323&lt;'Raw Data'!C2323, 'Raw Data'!P2323&gt;'Raw Data'!O2323, 'Raw Data'!P2323-'Raw Data'!O2323&gt;3), 'Raw Data'!J2323, 0)</f>
        <v/>
      </c>
      <c r="B2330">
        <f>IF(AND('Raw Data'!C2323&lt;'Raw Data'!F2323, 'Raw Data'!O2323&gt;'Raw Data'!P2323, 'Raw Data'!O2323-'Raw Data'!P2323&gt;3), 'Raw Data'!I2323, 0)</f>
        <v/>
      </c>
      <c r="C2330">
        <f>IF(AND('Raw Data'!F2323&lt;'Raw Data'!C2323, 'Raw Data'!P2323&gt;'Raw Data'!O2323, 'Raw Data'!P2323-'Raw Data'!O2323&lt;4), 'Raw Data'!H2323, 0)</f>
        <v/>
      </c>
      <c r="D2330">
        <f>IF(AND('Raw Data'!C2323&lt;'Raw Data'!F2323, 'Raw Data'!O2323&gt;'Raw Data'!P2323, 'Raw Data'!O2323-'Raw Data'!P2323&lt;4), 'Raw Data'!G2323, 0)</f>
        <v/>
      </c>
      <c r="E2330">
        <f>IF(ISBLANK('Raw Data'!J2323), 0, IF(AND(4=MATCH(LARGE('Raw Data'!G2323:J2323, 4), 'Raw Data'!G2323:J2323, 0), 'Raw Data'!P2323-'Raw Data'!O2323&gt;3), 'Raw Data'!J2323, 0))</f>
        <v/>
      </c>
      <c r="F2330">
        <f>IF(ISBLANK('Raw Data'!J2323), 0, IF(AND(3=MATCH(LARGE('Raw Data'!G2323:J2323, 4), 'Raw Data'!G2323:J2323, 0), 'Raw Data'!O2323-'Raw Data'!P2323&gt;3), 'Raw Data'!I2323, 0))</f>
        <v/>
      </c>
      <c r="G2330">
        <f>IF(ISBLANK('Raw Data'!J2323), 0, IF(AND(2=MATCH(LARGE('Raw Data'!G2323:J2323, 4), 'Raw Data'!G2323:J2323, 0), AND('Raw Data'!P2323-'Raw Data'!O2323&lt;4, 'Raw Data'!P2323-'Raw Data'!O2323&gt;0)), 'Raw Data'!H2323, 0))</f>
        <v/>
      </c>
      <c r="H2330">
        <f>IF(ISBLANK('Raw Data'!J2323), 0, IF(AND(1=MATCH(LARGE('Raw Data'!G2323:J2323, 4), 'Raw Data'!G2323:J2323, 0), AND('Raw Data'!O2323-'Raw Data'!P2323&lt;4, 'Raw Data'!O2323-'Raw Data'!P2323&gt;0)), 'Raw Data'!G2323, 0))</f>
        <v/>
      </c>
      <c r="I2330">
        <f>IF(ISBLANK('Raw Data'!J2323), 0, IF(AND(4=MATCH(LARGE('Raw Data'!G2323:J2323, 3), 'Raw Data'!G2323:J2323, 0), 'Raw Data'!P2323-'Raw Data'!O2323&gt;3), 'Raw Data'!J2323, 0))</f>
        <v/>
      </c>
      <c r="J2330">
        <f>IF(ISBLANK('Raw Data'!J2323), 0, IF(AND(3=MATCH(LARGE('Raw Data'!G2323:J2323, 3), 'Raw Data'!G2323:J2323, 0), 'Raw Data'!O2323-'Raw Data'!P2323&gt;3), 'Raw Data'!I2323, 0))</f>
        <v/>
      </c>
      <c r="K2330">
        <f>IF(ISBLANK('Raw Data'!J2323), 0, IF(AND(2=MATCH(LARGE('Raw Data'!G2323:J2323, 3), 'Raw Data'!G2323:J2323, 0), AND('Raw Data'!P2323-'Raw Data'!O2323&lt;4, 'Raw Data'!P2323-'Raw Data'!O2323&gt;0)), 'Raw Data'!H2323, 0))</f>
        <v/>
      </c>
      <c r="L2330">
        <f>IF(ISBLANK('Raw Data'!J2323), 0, IF(AND(1=MATCH(LARGE('Raw Data'!G2323:J2323, 3), 'Raw Data'!G2323:J2323, 0), AND('Raw Data'!O2323-'Raw Data'!P2323&lt;4, 'Raw Data'!O2323-'Raw Data'!P2323&gt;0)), 'Raw Data'!G2323, 0))</f>
        <v/>
      </c>
      <c r="M2330">
        <f>IF(ISBLANK('Raw Data'!J2323), 0, IF(AND(4=MATCH(LARGE('Raw Data'!G2323:J2323, 2), 'Raw Data'!G2323:J2323, 0), 'Raw Data'!P2323-'Raw Data'!O2323&gt;3), 'Raw Data'!J2323, 0))</f>
        <v/>
      </c>
      <c r="N2330">
        <f>IF(ISBLANK('Raw Data'!J2323), 0, IF(AND(3=MATCH(LARGE('Raw Data'!G2323:J2323, 2), 'Raw Data'!G2323:J2323, 0), 'Raw Data'!O2323-'Raw Data'!P2323&gt;3), 'Raw Data'!I2323, 0))</f>
        <v/>
      </c>
      <c r="O2330">
        <f>IF(ISBLANK('Raw Data'!J2323), 0, IF(AND(2=MATCH(LARGE('Raw Data'!G2323:J2323, 2), 'Raw Data'!G2323:J2323, 0), AND('Raw Data'!P2323-'Raw Data'!O2323&lt;4, 'Raw Data'!P2323-'Raw Data'!O2323&gt;0)), 'Raw Data'!H2323, 0))</f>
        <v/>
      </c>
      <c r="P2330">
        <f>IF(ISBLANK('Raw Data'!J2323), 0, IF(AND(1=MATCH(LARGE('Raw Data'!G2323:J2323, 2), 'Raw Data'!G2323:J2323, 0), AND('Raw Data'!O2323-'Raw Data'!P2323&lt;4, 'Raw Data'!O2323-'Raw Data'!P2323&gt;0)), 'Raw Data'!G2323, 0))</f>
        <v/>
      </c>
      <c r="Q2330">
        <f>IF(ISBLANK('Raw Data'!J2323), 0, IF(AND(4=MATCH(LARGE('Raw Data'!G2323:J2323, 1), 'Raw Data'!G2323:J2323, 0), 'Raw Data'!P2323-'Raw Data'!O2323&gt;3), 'Raw Data'!J2323, 0))</f>
        <v/>
      </c>
      <c r="R2330">
        <f>IF(ISBLANK('Raw Data'!J2323), 0, IF(AND(3=MATCH(LARGE('Raw Data'!G2323:J2323, 1), 'Raw Data'!G2323:J2323, 0), 'Raw Data'!O2323-'Raw Data'!P2323&gt;3), 'Raw Data'!I2323, 0))</f>
        <v/>
      </c>
      <c r="S2330">
        <f>IF(AND('Raw Data'!P2323-'Raw Data'!O2323&gt;4, 'Raw Data'!F2323&lt;'Raw Data'!C2323), 'Raw Data'!J2323, 0)</f>
        <v/>
      </c>
      <c r="T2330">
        <f>IF(AND('Raw Data'!O2323-'Raw Data'!P2323&gt;4, 'Raw Data'!F2323&gt;'Raw Data'!C2323), 'Raw Data'!I2323, 0)</f>
        <v/>
      </c>
      <c r="U2330">
        <f>IF(AND('Raw Data'!P2323-'Raw Data'!O2323&lt;3, 'Raw Data'!P2323&gt;'Raw Data'!O2323, 'Raw Data'!F2323&lt;'Raw Data'!C2323), 'Raw Data'!H2323, 0)</f>
        <v/>
      </c>
      <c r="V2330">
        <f>IF(AND('Raw Data'!P2323-'Raw Data'!O2323&lt;3, 'Raw Data'!P2323&gt;'Raw Data'!O2323, 'Raw Data'!F2323&gt;'Raw Data'!C2323), 'Raw Data'!G2323, 0)</f>
        <v/>
      </c>
    </row>
    <row r="2331">
      <c r="A2331">
        <f>IF(AND('Raw Data'!F2324&lt;'Raw Data'!C2324, 'Raw Data'!P2324&gt;'Raw Data'!O2324, 'Raw Data'!P2324-'Raw Data'!O2324&gt;3), 'Raw Data'!J2324, 0)</f>
        <v/>
      </c>
      <c r="B2331">
        <f>IF(AND('Raw Data'!C2324&lt;'Raw Data'!F2324, 'Raw Data'!O2324&gt;'Raw Data'!P2324, 'Raw Data'!O2324-'Raw Data'!P2324&gt;3), 'Raw Data'!I2324, 0)</f>
        <v/>
      </c>
      <c r="C2331">
        <f>IF(AND('Raw Data'!F2324&lt;'Raw Data'!C2324, 'Raw Data'!P2324&gt;'Raw Data'!O2324, 'Raw Data'!P2324-'Raw Data'!O2324&lt;4), 'Raw Data'!H2324, 0)</f>
        <v/>
      </c>
      <c r="D2331">
        <f>IF(AND('Raw Data'!C2324&lt;'Raw Data'!F2324, 'Raw Data'!O2324&gt;'Raw Data'!P2324, 'Raw Data'!O2324-'Raw Data'!P2324&lt;4), 'Raw Data'!G2324, 0)</f>
        <v/>
      </c>
      <c r="E2331">
        <f>IF(ISBLANK('Raw Data'!J2324), 0, IF(AND(4=MATCH(LARGE('Raw Data'!G2324:J2324, 4), 'Raw Data'!G2324:J2324, 0), 'Raw Data'!P2324-'Raw Data'!O2324&gt;3), 'Raw Data'!J2324, 0))</f>
        <v/>
      </c>
      <c r="F2331">
        <f>IF(ISBLANK('Raw Data'!J2324), 0, IF(AND(3=MATCH(LARGE('Raw Data'!G2324:J2324, 4), 'Raw Data'!G2324:J2324, 0), 'Raw Data'!O2324-'Raw Data'!P2324&gt;3), 'Raw Data'!I2324, 0))</f>
        <v/>
      </c>
      <c r="G2331">
        <f>IF(ISBLANK('Raw Data'!J2324), 0, IF(AND(2=MATCH(LARGE('Raw Data'!G2324:J2324, 4), 'Raw Data'!G2324:J2324, 0), AND('Raw Data'!P2324-'Raw Data'!O2324&lt;4, 'Raw Data'!P2324-'Raw Data'!O2324&gt;0)), 'Raw Data'!H2324, 0))</f>
        <v/>
      </c>
      <c r="H2331">
        <f>IF(ISBLANK('Raw Data'!J2324), 0, IF(AND(1=MATCH(LARGE('Raw Data'!G2324:J2324, 4), 'Raw Data'!G2324:J2324, 0), AND('Raw Data'!O2324-'Raw Data'!P2324&lt;4, 'Raw Data'!O2324-'Raw Data'!P2324&gt;0)), 'Raw Data'!G2324, 0))</f>
        <v/>
      </c>
      <c r="I2331">
        <f>IF(ISBLANK('Raw Data'!J2324), 0, IF(AND(4=MATCH(LARGE('Raw Data'!G2324:J2324, 3), 'Raw Data'!G2324:J2324, 0), 'Raw Data'!P2324-'Raw Data'!O2324&gt;3), 'Raw Data'!J2324, 0))</f>
        <v/>
      </c>
      <c r="J2331">
        <f>IF(ISBLANK('Raw Data'!J2324), 0, IF(AND(3=MATCH(LARGE('Raw Data'!G2324:J2324, 3), 'Raw Data'!G2324:J2324, 0), 'Raw Data'!O2324-'Raw Data'!P2324&gt;3), 'Raw Data'!I2324, 0))</f>
        <v/>
      </c>
      <c r="K2331">
        <f>IF(ISBLANK('Raw Data'!J2324), 0, IF(AND(2=MATCH(LARGE('Raw Data'!G2324:J2324, 3), 'Raw Data'!G2324:J2324, 0), AND('Raw Data'!P2324-'Raw Data'!O2324&lt;4, 'Raw Data'!P2324-'Raw Data'!O2324&gt;0)), 'Raw Data'!H2324, 0))</f>
        <v/>
      </c>
      <c r="L2331">
        <f>IF(ISBLANK('Raw Data'!J2324), 0, IF(AND(1=MATCH(LARGE('Raw Data'!G2324:J2324, 3), 'Raw Data'!G2324:J2324, 0), AND('Raw Data'!O2324-'Raw Data'!P2324&lt;4, 'Raw Data'!O2324-'Raw Data'!P2324&gt;0)), 'Raw Data'!G2324, 0))</f>
        <v/>
      </c>
      <c r="M2331">
        <f>IF(ISBLANK('Raw Data'!J2324), 0, IF(AND(4=MATCH(LARGE('Raw Data'!G2324:J2324, 2), 'Raw Data'!G2324:J2324, 0), 'Raw Data'!P2324-'Raw Data'!O2324&gt;3), 'Raw Data'!J2324, 0))</f>
        <v/>
      </c>
      <c r="N2331">
        <f>IF(ISBLANK('Raw Data'!J2324), 0, IF(AND(3=MATCH(LARGE('Raw Data'!G2324:J2324, 2), 'Raw Data'!G2324:J2324, 0), 'Raw Data'!O2324-'Raw Data'!P2324&gt;3), 'Raw Data'!I2324, 0))</f>
        <v/>
      </c>
      <c r="O2331">
        <f>IF(ISBLANK('Raw Data'!J2324), 0, IF(AND(2=MATCH(LARGE('Raw Data'!G2324:J2324, 2), 'Raw Data'!G2324:J2324, 0), AND('Raw Data'!P2324-'Raw Data'!O2324&lt;4, 'Raw Data'!P2324-'Raw Data'!O2324&gt;0)), 'Raw Data'!H2324, 0))</f>
        <v/>
      </c>
      <c r="P2331">
        <f>IF(ISBLANK('Raw Data'!J2324), 0, IF(AND(1=MATCH(LARGE('Raw Data'!G2324:J2324, 2), 'Raw Data'!G2324:J2324, 0), AND('Raw Data'!O2324-'Raw Data'!P2324&lt;4, 'Raw Data'!O2324-'Raw Data'!P2324&gt;0)), 'Raw Data'!G2324, 0))</f>
        <v/>
      </c>
      <c r="Q2331">
        <f>IF(ISBLANK('Raw Data'!J2324), 0, IF(AND(4=MATCH(LARGE('Raw Data'!G2324:J2324, 1), 'Raw Data'!G2324:J2324, 0), 'Raw Data'!P2324-'Raw Data'!O2324&gt;3), 'Raw Data'!J2324, 0))</f>
        <v/>
      </c>
      <c r="R2331">
        <f>IF(ISBLANK('Raw Data'!J2324), 0, IF(AND(3=MATCH(LARGE('Raw Data'!G2324:J2324, 1), 'Raw Data'!G2324:J2324, 0), 'Raw Data'!O2324-'Raw Data'!P2324&gt;3), 'Raw Data'!I2324, 0))</f>
        <v/>
      </c>
      <c r="S2331">
        <f>IF(AND('Raw Data'!P2324-'Raw Data'!O2324&gt;4, 'Raw Data'!F2324&lt;'Raw Data'!C2324), 'Raw Data'!J2324, 0)</f>
        <v/>
      </c>
      <c r="T2331">
        <f>IF(AND('Raw Data'!O2324-'Raw Data'!P2324&gt;4, 'Raw Data'!F2324&gt;'Raw Data'!C2324), 'Raw Data'!I2324, 0)</f>
        <v/>
      </c>
      <c r="U2331">
        <f>IF(AND('Raw Data'!P2324-'Raw Data'!O2324&lt;3, 'Raw Data'!P2324&gt;'Raw Data'!O2324, 'Raw Data'!F2324&lt;'Raw Data'!C2324), 'Raw Data'!H2324, 0)</f>
        <v/>
      </c>
      <c r="V2331">
        <f>IF(AND('Raw Data'!P2324-'Raw Data'!O2324&lt;3, 'Raw Data'!P2324&gt;'Raw Data'!O2324, 'Raw Data'!F2324&gt;'Raw Data'!C2324), 'Raw Data'!G2324, 0)</f>
        <v/>
      </c>
    </row>
    <row r="2332">
      <c r="A2332">
        <f>IF(AND('Raw Data'!F2325&lt;'Raw Data'!C2325, 'Raw Data'!P2325&gt;'Raw Data'!O2325, 'Raw Data'!P2325-'Raw Data'!O2325&gt;3), 'Raw Data'!J2325, 0)</f>
        <v/>
      </c>
      <c r="B2332">
        <f>IF(AND('Raw Data'!C2325&lt;'Raw Data'!F2325, 'Raw Data'!O2325&gt;'Raw Data'!P2325, 'Raw Data'!O2325-'Raw Data'!P2325&gt;3), 'Raw Data'!I2325, 0)</f>
        <v/>
      </c>
      <c r="C2332">
        <f>IF(AND('Raw Data'!F2325&lt;'Raw Data'!C2325, 'Raw Data'!P2325&gt;'Raw Data'!O2325, 'Raw Data'!P2325-'Raw Data'!O2325&lt;4), 'Raw Data'!H2325, 0)</f>
        <v/>
      </c>
      <c r="D2332">
        <f>IF(AND('Raw Data'!C2325&lt;'Raw Data'!F2325, 'Raw Data'!O2325&gt;'Raw Data'!P2325, 'Raw Data'!O2325-'Raw Data'!P2325&lt;4), 'Raw Data'!G2325, 0)</f>
        <v/>
      </c>
      <c r="E2332">
        <f>IF(ISBLANK('Raw Data'!J2325), 0, IF(AND(4=MATCH(LARGE('Raw Data'!G2325:J2325, 4), 'Raw Data'!G2325:J2325, 0), 'Raw Data'!P2325-'Raw Data'!O2325&gt;3), 'Raw Data'!J2325, 0))</f>
        <v/>
      </c>
      <c r="F2332">
        <f>IF(ISBLANK('Raw Data'!J2325), 0, IF(AND(3=MATCH(LARGE('Raw Data'!G2325:J2325, 4), 'Raw Data'!G2325:J2325, 0), 'Raw Data'!O2325-'Raw Data'!P2325&gt;3), 'Raw Data'!I2325, 0))</f>
        <v/>
      </c>
      <c r="G2332">
        <f>IF(ISBLANK('Raw Data'!J2325), 0, IF(AND(2=MATCH(LARGE('Raw Data'!G2325:J2325, 4), 'Raw Data'!G2325:J2325, 0), AND('Raw Data'!P2325-'Raw Data'!O2325&lt;4, 'Raw Data'!P2325-'Raw Data'!O2325&gt;0)), 'Raw Data'!H2325, 0))</f>
        <v/>
      </c>
      <c r="H2332">
        <f>IF(ISBLANK('Raw Data'!J2325), 0, IF(AND(1=MATCH(LARGE('Raw Data'!G2325:J2325, 4), 'Raw Data'!G2325:J2325, 0), AND('Raw Data'!O2325-'Raw Data'!P2325&lt;4, 'Raw Data'!O2325-'Raw Data'!P2325&gt;0)), 'Raw Data'!G2325, 0))</f>
        <v/>
      </c>
      <c r="I2332">
        <f>IF(ISBLANK('Raw Data'!J2325), 0, IF(AND(4=MATCH(LARGE('Raw Data'!G2325:J2325, 3), 'Raw Data'!G2325:J2325, 0), 'Raw Data'!P2325-'Raw Data'!O2325&gt;3), 'Raw Data'!J2325, 0))</f>
        <v/>
      </c>
      <c r="J2332">
        <f>IF(ISBLANK('Raw Data'!J2325), 0, IF(AND(3=MATCH(LARGE('Raw Data'!G2325:J2325, 3), 'Raw Data'!G2325:J2325, 0), 'Raw Data'!O2325-'Raw Data'!P2325&gt;3), 'Raw Data'!I2325, 0))</f>
        <v/>
      </c>
      <c r="K2332">
        <f>IF(ISBLANK('Raw Data'!J2325), 0, IF(AND(2=MATCH(LARGE('Raw Data'!G2325:J2325, 3), 'Raw Data'!G2325:J2325, 0), AND('Raw Data'!P2325-'Raw Data'!O2325&lt;4, 'Raw Data'!P2325-'Raw Data'!O2325&gt;0)), 'Raw Data'!H2325, 0))</f>
        <v/>
      </c>
      <c r="L2332">
        <f>IF(ISBLANK('Raw Data'!J2325), 0, IF(AND(1=MATCH(LARGE('Raw Data'!G2325:J2325, 3), 'Raw Data'!G2325:J2325, 0), AND('Raw Data'!O2325-'Raw Data'!P2325&lt;4, 'Raw Data'!O2325-'Raw Data'!P2325&gt;0)), 'Raw Data'!G2325, 0))</f>
        <v/>
      </c>
      <c r="M2332">
        <f>IF(ISBLANK('Raw Data'!J2325), 0, IF(AND(4=MATCH(LARGE('Raw Data'!G2325:J2325, 2), 'Raw Data'!G2325:J2325, 0), 'Raw Data'!P2325-'Raw Data'!O2325&gt;3), 'Raw Data'!J2325, 0))</f>
        <v/>
      </c>
      <c r="N2332">
        <f>IF(ISBLANK('Raw Data'!J2325), 0, IF(AND(3=MATCH(LARGE('Raw Data'!G2325:J2325, 2), 'Raw Data'!G2325:J2325, 0), 'Raw Data'!O2325-'Raw Data'!P2325&gt;3), 'Raw Data'!I2325, 0))</f>
        <v/>
      </c>
      <c r="O2332">
        <f>IF(ISBLANK('Raw Data'!J2325), 0, IF(AND(2=MATCH(LARGE('Raw Data'!G2325:J2325, 2), 'Raw Data'!G2325:J2325, 0), AND('Raw Data'!P2325-'Raw Data'!O2325&lt;4, 'Raw Data'!P2325-'Raw Data'!O2325&gt;0)), 'Raw Data'!H2325, 0))</f>
        <v/>
      </c>
      <c r="P2332">
        <f>IF(ISBLANK('Raw Data'!J2325), 0, IF(AND(1=MATCH(LARGE('Raw Data'!G2325:J2325, 2), 'Raw Data'!G2325:J2325, 0), AND('Raw Data'!O2325-'Raw Data'!P2325&lt;4, 'Raw Data'!O2325-'Raw Data'!P2325&gt;0)), 'Raw Data'!G2325, 0))</f>
        <v/>
      </c>
      <c r="Q2332">
        <f>IF(ISBLANK('Raw Data'!J2325), 0, IF(AND(4=MATCH(LARGE('Raw Data'!G2325:J2325, 1), 'Raw Data'!G2325:J2325, 0), 'Raw Data'!P2325-'Raw Data'!O2325&gt;3), 'Raw Data'!J2325, 0))</f>
        <v/>
      </c>
      <c r="R2332">
        <f>IF(ISBLANK('Raw Data'!J2325), 0, IF(AND(3=MATCH(LARGE('Raw Data'!G2325:J2325, 1), 'Raw Data'!G2325:J2325, 0), 'Raw Data'!O2325-'Raw Data'!P2325&gt;3), 'Raw Data'!I2325, 0))</f>
        <v/>
      </c>
      <c r="S2332">
        <f>IF(AND('Raw Data'!P2325-'Raw Data'!O2325&gt;4, 'Raw Data'!F2325&lt;'Raw Data'!C2325), 'Raw Data'!J2325, 0)</f>
        <v/>
      </c>
      <c r="T2332">
        <f>IF(AND('Raw Data'!O2325-'Raw Data'!P2325&gt;4, 'Raw Data'!F2325&gt;'Raw Data'!C2325), 'Raw Data'!I2325, 0)</f>
        <v/>
      </c>
      <c r="U2332">
        <f>IF(AND('Raw Data'!P2325-'Raw Data'!O2325&lt;3, 'Raw Data'!P2325&gt;'Raw Data'!O2325, 'Raw Data'!F2325&lt;'Raw Data'!C2325), 'Raw Data'!H2325, 0)</f>
        <v/>
      </c>
      <c r="V2332">
        <f>IF(AND('Raw Data'!P2325-'Raw Data'!O2325&lt;3, 'Raw Data'!P2325&gt;'Raw Data'!O2325, 'Raw Data'!F2325&gt;'Raw Data'!C2325), 'Raw Data'!G2325, 0)</f>
        <v/>
      </c>
    </row>
    <row r="2333">
      <c r="A2333">
        <f>IF(AND('Raw Data'!F2326&lt;'Raw Data'!C2326, 'Raw Data'!P2326&gt;'Raw Data'!O2326, 'Raw Data'!P2326-'Raw Data'!O2326&gt;3), 'Raw Data'!J2326, 0)</f>
        <v/>
      </c>
      <c r="B2333">
        <f>IF(AND('Raw Data'!C2326&lt;'Raw Data'!F2326, 'Raw Data'!O2326&gt;'Raw Data'!P2326, 'Raw Data'!O2326-'Raw Data'!P2326&gt;3), 'Raw Data'!I2326, 0)</f>
        <v/>
      </c>
      <c r="C2333">
        <f>IF(AND('Raw Data'!F2326&lt;'Raw Data'!C2326, 'Raw Data'!P2326&gt;'Raw Data'!O2326, 'Raw Data'!P2326-'Raw Data'!O2326&lt;4), 'Raw Data'!H2326, 0)</f>
        <v/>
      </c>
      <c r="D2333">
        <f>IF(AND('Raw Data'!C2326&lt;'Raw Data'!F2326, 'Raw Data'!O2326&gt;'Raw Data'!P2326, 'Raw Data'!O2326-'Raw Data'!P2326&lt;4), 'Raw Data'!G2326, 0)</f>
        <v/>
      </c>
      <c r="E2333">
        <f>IF(ISBLANK('Raw Data'!J2326), 0, IF(AND(4=MATCH(LARGE('Raw Data'!G2326:J2326, 4), 'Raw Data'!G2326:J2326, 0), 'Raw Data'!P2326-'Raw Data'!O2326&gt;3), 'Raw Data'!J2326, 0))</f>
        <v/>
      </c>
      <c r="F2333">
        <f>IF(ISBLANK('Raw Data'!J2326), 0, IF(AND(3=MATCH(LARGE('Raw Data'!G2326:J2326, 4), 'Raw Data'!G2326:J2326, 0), 'Raw Data'!O2326-'Raw Data'!P2326&gt;3), 'Raw Data'!I2326, 0))</f>
        <v/>
      </c>
      <c r="G2333">
        <f>IF(ISBLANK('Raw Data'!J2326), 0, IF(AND(2=MATCH(LARGE('Raw Data'!G2326:J2326, 4), 'Raw Data'!G2326:J2326, 0), AND('Raw Data'!P2326-'Raw Data'!O2326&lt;4, 'Raw Data'!P2326-'Raw Data'!O2326&gt;0)), 'Raw Data'!H2326, 0))</f>
        <v/>
      </c>
      <c r="H2333">
        <f>IF(ISBLANK('Raw Data'!J2326), 0, IF(AND(1=MATCH(LARGE('Raw Data'!G2326:J2326, 4), 'Raw Data'!G2326:J2326, 0), AND('Raw Data'!O2326-'Raw Data'!P2326&lt;4, 'Raw Data'!O2326-'Raw Data'!P2326&gt;0)), 'Raw Data'!G2326, 0))</f>
        <v/>
      </c>
      <c r="I2333">
        <f>IF(ISBLANK('Raw Data'!J2326), 0, IF(AND(4=MATCH(LARGE('Raw Data'!G2326:J2326, 3), 'Raw Data'!G2326:J2326, 0), 'Raw Data'!P2326-'Raw Data'!O2326&gt;3), 'Raw Data'!J2326, 0))</f>
        <v/>
      </c>
      <c r="J2333">
        <f>IF(ISBLANK('Raw Data'!J2326), 0, IF(AND(3=MATCH(LARGE('Raw Data'!G2326:J2326, 3), 'Raw Data'!G2326:J2326, 0), 'Raw Data'!O2326-'Raw Data'!P2326&gt;3), 'Raw Data'!I2326, 0))</f>
        <v/>
      </c>
      <c r="K2333">
        <f>IF(ISBLANK('Raw Data'!J2326), 0, IF(AND(2=MATCH(LARGE('Raw Data'!G2326:J2326, 3), 'Raw Data'!G2326:J2326, 0), AND('Raw Data'!P2326-'Raw Data'!O2326&lt;4, 'Raw Data'!P2326-'Raw Data'!O2326&gt;0)), 'Raw Data'!H2326, 0))</f>
        <v/>
      </c>
      <c r="L2333">
        <f>IF(ISBLANK('Raw Data'!J2326), 0, IF(AND(1=MATCH(LARGE('Raw Data'!G2326:J2326, 3), 'Raw Data'!G2326:J2326, 0), AND('Raw Data'!O2326-'Raw Data'!P2326&lt;4, 'Raw Data'!O2326-'Raw Data'!P2326&gt;0)), 'Raw Data'!G2326, 0))</f>
        <v/>
      </c>
      <c r="M2333">
        <f>IF(ISBLANK('Raw Data'!J2326), 0, IF(AND(4=MATCH(LARGE('Raw Data'!G2326:J2326, 2), 'Raw Data'!G2326:J2326, 0), 'Raw Data'!P2326-'Raw Data'!O2326&gt;3), 'Raw Data'!J2326, 0))</f>
        <v/>
      </c>
      <c r="N2333">
        <f>IF(ISBLANK('Raw Data'!J2326), 0, IF(AND(3=MATCH(LARGE('Raw Data'!G2326:J2326, 2), 'Raw Data'!G2326:J2326, 0), 'Raw Data'!O2326-'Raw Data'!P2326&gt;3), 'Raw Data'!I2326, 0))</f>
        <v/>
      </c>
      <c r="O2333">
        <f>IF(ISBLANK('Raw Data'!J2326), 0, IF(AND(2=MATCH(LARGE('Raw Data'!G2326:J2326, 2), 'Raw Data'!G2326:J2326, 0), AND('Raw Data'!P2326-'Raw Data'!O2326&lt;4, 'Raw Data'!P2326-'Raw Data'!O2326&gt;0)), 'Raw Data'!H2326, 0))</f>
        <v/>
      </c>
      <c r="P2333">
        <f>IF(ISBLANK('Raw Data'!J2326), 0, IF(AND(1=MATCH(LARGE('Raw Data'!G2326:J2326, 2), 'Raw Data'!G2326:J2326, 0), AND('Raw Data'!O2326-'Raw Data'!P2326&lt;4, 'Raw Data'!O2326-'Raw Data'!P2326&gt;0)), 'Raw Data'!G2326, 0))</f>
        <v/>
      </c>
      <c r="Q2333">
        <f>IF(ISBLANK('Raw Data'!J2326), 0, IF(AND(4=MATCH(LARGE('Raw Data'!G2326:J2326, 1), 'Raw Data'!G2326:J2326, 0), 'Raw Data'!P2326-'Raw Data'!O2326&gt;3), 'Raw Data'!J2326, 0))</f>
        <v/>
      </c>
      <c r="R2333">
        <f>IF(ISBLANK('Raw Data'!J2326), 0, IF(AND(3=MATCH(LARGE('Raw Data'!G2326:J2326, 1), 'Raw Data'!G2326:J2326, 0), 'Raw Data'!O2326-'Raw Data'!P2326&gt;3), 'Raw Data'!I2326, 0))</f>
        <v/>
      </c>
      <c r="S2333">
        <f>IF(AND('Raw Data'!P2326-'Raw Data'!O2326&gt;4, 'Raw Data'!F2326&lt;'Raw Data'!C2326), 'Raw Data'!J2326, 0)</f>
        <v/>
      </c>
      <c r="T2333">
        <f>IF(AND('Raw Data'!O2326-'Raw Data'!P2326&gt;4, 'Raw Data'!F2326&gt;'Raw Data'!C2326), 'Raw Data'!I2326, 0)</f>
        <v/>
      </c>
      <c r="U2333">
        <f>IF(AND('Raw Data'!P2326-'Raw Data'!O2326&lt;3, 'Raw Data'!P2326&gt;'Raw Data'!O2326, 'Raw Data'!F2326&lt;'Raw Data'!C2326), 'Raw Data'!H2326, 0)</f>
        <v/>
      </c>
      <c r="V2333">
        <f>IF(AND('Raw Data'!P2326-'Raw Data'!O2326&lt;3, 'Raw Data'!P2326&gt;'Raw Data'!O2326, 'Raw Data'!F2326&gt;'Raw Data'!C2326), 'Raw Data'!G2326, 0)</f>
        <v/>
      </c>
    </row>
    <row r="2334">
      <c r="A2334">
        <f>IF(AND('Raw Data'!F2327&lt;'Raw Data'!C2327, 'Raw Data'!P2327&gt;'Raw Data'!O2327, 'Raw Data'!P2327-'Raw Data'!O2327&gt;3), 'Raw Data'!J2327, 0)</f>
        <v/>
      </c>
      <c r="B2334">
        <f>IF(AND('Raw Data'!C2327&lt;'Raw Data'!F2327, 'Raw Data'!O2327&gt;'Raw Data'!P2327, 'Raw Data'!O2327-'Raw Data'!P2327&gt;3), 'Raw Data'!I2327, 0)</f>
        <v/>
      </c>
      <c r="C2334">
        <f>IF(AND('Raw Data'!F2327&lt;'Raw Data'!C2327, 'Raw Data'!P2327&gt;'Raw Data'!O2327, 'Raw Data'!P2327-'Raw Data'!O2327&lt;4), 'Raw Data'!H2327, 0)</f>
        <v/>
      </c>
      <c r="D2334">
        <f>IF(AND('Raw Data'!C2327&lt;'Raw Data'!F2327, 'Raw Data'!O2327&gt;'Raw Data'!P2327, 'Raw Data'!O2327-'Raw Data'!P2327&lt;4), 'Raw Data'!G2327, 0)</f>
        <v/>
      </c>
      <c r="E2334">
        <f>IF(ISBLANK('Raw Data'!J2327), 0, IF(AND(4=MATCH(LARGE('Raw Data'!G2327:J2327, 4), 'Raw Data'!G2327:J2327, 0), 'Raw Data'!P2327-'Raw Data'!O2327&gt;3), 'Raw Data'!J2327, 0))</f>
        <v/>
      </c>
      <c r="F2334">
        <f>IF(ISBLANK('Raw Data'!J2327), 0, IF(AND(3=MATCH(LARGE('Raw Data'!G2327:J2327, 4), 'Raw Data'!G2327:J2327, 0), 'Raw Data'!O2327-'Raw Data'!P2327&gt;3), 'Raw Data'!I2327, 0))</f>
        <v/>
      </c>
      <c r="G2334">
        <f>IF(ISBLANK('Raw Data'!J2327), 0, IF(AND(2=MATCH(LARGE('Raw Data'!G2327:J2327, 4), 'Raw Data'!G2327:J2327, 0), AND('Raw Data'!P2327-'Raw Data'!O2327&lt;4, 'Raw Data'!P2327-'Raw Data'!O2327&gt;0)), 'Raw Data'!H2327, 0))</f>
        <v/>
      </c>
      <c r="H2334">
        <f>IF(ISBLANK('Raw Data'!J2327), 0, IF(AND(1=MATCH(LARGE('Raw Data'!G2327:J2327, 4), 'Raw Data'!G2327:J2327, 0), AND('Raw Data'!O2327-'Raw Data'!P2327&lt;4, 'Raw Data'!O2327-'Raw Data'!P2327&gt;0)), 'Raw Data'!G2327, 0))</f>
        <v/>
      </c>
      <c r="I2334">
        <f>IF(ISBLANK('Raw Data'!J2327), 0, IF(AND(4=MATCH(LARGE('Raw Data'!G2327:J2327, 3), 'Raw Data'!G2327:J2327, 0), 'Raw Data'!P2327-'Raw Data'!O2327&gt;3), 'Raw Data'!J2327, 0))</f>
        <v/>
      </c>
      <c r="J2334">
        <f>IF(ISBLANK('Raw Data'!J2327), 0, IF(AND(3=MATCH(LARGE('Raw Data'!G2327:J2327, 3), 'Raw Data'!G2327:J2327, 0), 'Raw Data'!O2327-'Raw Data'!P2327&gt;3), 'Raw Data'!I2327, 0))</f>
        <v/>
      </c>
      <c r="K2334">
        <f>IF(ISBLANK('Raw Data'!J2327), 0, IF(AND(2=MATCH(LARGE('Raw Data'!G2327:J2327, 3), 'Raw Data'!G2327:J2327, 0), AND('Raw Data'!P2327-'Raw Data'!O2327&lt;4, 'Raw Data'!P2327-'Raw Data'!O2327&gt;0)), 'Raw Data'!H2327, 0))</f>
        <v/>
      </c>
      <c r="L2334">
        <f>IF(ISBLANK('Raw Data'!J2327), 0, IF(AND(1=MATCH(LARGE('Raw Data'!G2327:J2327, 3), 'Raw Data'!G2327:J2327, 0), AND('Raw Data'!O2327-'Raw Data'!P2327&lt;4, 'Raw Data'!O2327-'Raw Data'!P2327&gt;0)), 'Raw Data'!G2327, 0))</f>
        <v/>
      </c>
      <c r="M2334">
        <f>IF(ISBLANK('Raw Data'!J2327), 0, IF(AND(4=MATCH(LARGE('Raw Data'!G2327:J2327, 2), 'Raw Data'!G2327:J2327, 0), 'Raw Data'!P2327-'Raw Data'!O2327&gt;3), 'Raw Data'!J2327, 0))</f>
        <v/>
      </c>
      <c r="N2334">
        <f>IF(ISBLANK('Raw Data'!J2327), 0, IF(AND(3=MATCH(LARGE('Raw Data'!G2327:J2327, 2), 'Raw Data'!G2327:J2327, 0), 'Raw Data'!O2327-'Raw Data'!P2327&gt;3), 'Raw Data'!I2327, 0))</f>
        <v/>
      </c>
      <c r="O2334">
        <f>IF(ISBLANK('Raw Data'!J2327), 0, IF(AND(2=MATCH(LARGE('Raw Data'!G2327:J2327, 2), 'Raw Data'!G2327:J2327, 0), AND('Raw Data'!P2327-'Raw Data'!O2327&lt;4, 'Raw Data'!P2327-'Raw Data'!O2327&gt;0)), 'Raw Data'!H2327, 0))</f>
        <v/>
      </c>
      <c r="P2334">
        <f>IF(ISBLANK('Raw Data'!J2327), 0, IF(AND(1=MATCH(LARGE('Raw Data'!G2327:J2327, 2), 'Raw Data'!G2327:J2327, 0), AND('Raw Data'!O2327-'Raw Data'!P2327&lt;4, 'Raw Data'!O2327-'Raw Data'!P2327&gt;0)), 'Raw Data'!G2327, 0))</f>
        <v/>
      </c>
      <c r="Q2334">
        <f>IF(ISBLANK('Raw Data'!J2327), 0, IF(AND(4=MATCH(LARGE('Raw Data'!G2327:J2327, 1), 'Raw Data'!G2327:J2327, 0), 'Raw Data'!P2327-'Raw Data'!O2327&gt;3), 'Raw Data'!J2327, 0))</f>
        <v/>
      </c>
      <c r="R2334">
        <f>IF(ISBLANK('Raw Data'!J2327), 0, IF(AND(3=MATCH(LARGE('Raw Data'!G2327:J2327, 1), 'Raw Data'!G2327:J2327, 0), 'Raw Data'!O2327-'Raw Data'!P2327&gt;3), 'Raw Data'!I2327, 0))</f>
        <v/>
      </c>
      <c r="S2334">
        <f>IF(AND('Raw Data'!P2327-'Raw Data'!O2327&gt;4, 'Raw Data'!F2327&lt;'Raw Data'!C2327), 'Raw Data'!J2327, 0)</f>
        <v/>
      </c>
      <c r="T2334">
        <f>IF(AND('Raw Data'!O2327-'Raw Data'!P2327&gt;4, 'Raw Data'!F2327&gt;'Raw Data'!C2327), 'Raw Data'!I2327, 0)</f>
        <v/>
      </c>
      <c r="U2334">
        <f>IF(AND('Raw Data'!P2327-'Raw Data'!O2327&lt;3, 'Raw Data'!P2327&gt;'Raw Data'!O2327, 'Raw Data'!F2327&lt;'Raw Data'!C2327), 'Raw Data'!H2327, 0)</f>
        <v/>
      </c>
      <c r="V2334">
        <f>IF(AND('Raw Data'!P2327-'Raw Data'!O2327&lt;3, 'Raw Data'!P2327&gt;'Raw Data'!O2327, 'Raw Data'!F2327&gt;'Raw Data'!C2327), 'Raw Data'!G2327, 0)</f>
        <v/>
      </c>
    </row>
    <row r="2335">
      <c r="A2335">
        <f>IF(AND('Raw Data'!F2328&lt;'Raw Data'!C2328, 'Raw Data'!P2328&gt;'Raw Data'!O2328, 'Raw Data'!P2328-'Raw Data'!O2328&gt;3), 'Raw Data'!J2328, 0)</f>
        <v/>
      </c>
      <c r="B2335">
        <f>IF(AND('Raw Data'!C2328&lt;'Raw Data'!F2328, 'Raw Data'!O2328&gt;'Raw Data'!P2328, 'Raw Data'!O2328-'Raw Data'!P2328&gt;3), 'Raw Data'!I2328, 0)</f>
        <v/>
      </c>
      <c r="C2335">
        <f>IF(AND('Raw Data'!F2328&lt;'Raw Data'!C2328, 'Raw Data'!P2328&gt;'Raw Data'!O2328, 'Raw Data'!P2328-'Raw Data'!O2328&lt;4), 'Raw Data'!H2328, 0)</f>
        <v/>
      </c>
      <c r="D2335">
        <f>IF(AND('Raw Data'!C2328&lt;'Raw Data'!F2328, 'Raw Data'!O2328&gt;'Raw Data'!P2328, 'Raw Data'!O2328-'Raw Data'!P2328&lt;4), 'Raw Data'!G2328, 0)</f>
        <v/>
      </c>
      <c r="E2335">
        <f>IF(ISBLANK('Raw Data'!J2328), 0, IF(AND(4=MATCH(LARGE('Raw Data'!G2328:J2328, 4), 'Raw Data'!G2328:J2328, 0), 'Raw Data'!P2328-'Raw Data'!O2328&gt;3), 'Raw Data'!J2328, 0))</f>
        <v/>
      </c>
      <c r="F2335">
        <f>IF(ISBLANK('Raw Data'!J2328), 0, IF(AND(3=MATCH(LARGE('Raw Data'!G2328:J2328, 4), 'Raw Data'!G2328:J2328, 0), 'Raw Data'!O2328-'Raw Data'!P2328&gt;3), 'Raw Data'!I2328, 0))</f>
        <v/>
      </c>
      <c r="G2335">
        <f>IF(ISBLANK('Raw Data'!J2328), 0, IF(AND(2=MATCH(LARGE('Raw Data'!G2328:J2328, 4), 'Raw Data'!G2328:J2328, 0), AND('Raw Data'!P2328-'Raw Data'!O2328&lt;4, 'Raw Data'!P2328-'Raw Data'!O2328&gt;0)), 'Raw Data'!H2328, 0))</f>
        <v/>
      </c>
      <c r="H2335">
        <f>IF(ISBLANK('Raw Data'!J2328), 0, IF(AND(1=MATCH(LARGE('Raw Data'!G2328:J2328, 4), 'Raw Data'!G2328:J2328, 0), AND('Raw Data'!O2328-'Raw Data'!P2328&lt;4, 'Raw Data'!O2328-'Raw Data'!P2328&gt;0)), 'Raw Data'!G2328, 0))</f>
        <v/>
      </c>
      <c r="I2335">
        <f>IF(ISBLANK('Raw Data'!J2328), 0, IF(AND(4=MATCH(LARGE('Raw Data'!G2328:J2328, 3), 'Raw Data'!G2328:J2328, 0), 'Raw Data'!P2328-'Raw Data'!O2328&gt;3), 'Raw Data'!J2328, 0))</f>
        <v/>
      </c>
      <c r="J2335">
        <f>IF(ISBLANK('Raw Data'!J2328), 0, IF(AND(3=MATCH(LARGE('Raw Data'!G2328:J2328, 3), 'Raw Data'!G2328:J2328, 0), 'Raw Data'!O2328-'Raw Data'!P2328&gt;3), 'Raw Data'!I2328, 0))</f>
        <v/>
      </c>
      <c r="K2335">
        <f>IF(ISBLANK('Raw Data'!J2328), 0, IF(AND(2=MATCH(LARGE('Raw Data'!G2328:J2328, 3), 'Raw Data'!G2328:J2328, 0), AND('Raw Data'!P2328-'Raw Data'!O2328&lt;4, 'Raw Data'!P2328-'Raw Data'!O2328&gt;0)), 'Raw Data'!H2328, 0))</f>
        <v/>
      </c>
      <c r="L2335">
        <f>IF(ISBLANK('Raw Data'!J2328), 0, IF(AND(1=MATCH(LARGE('Raw Data'!G2328:J2328, 3), 'Raw Data'!G2328:J2328, 0), AND('Raw Data'!O2328-'Raw Data'!P2328&lt;4, 'Raw Data'!O2328-'Raw Data'!P2328&gt;0)), 'Raw Data'!G2328, 0))</f>
        <v/>
      </c>
      <c r="M2335">
        <f>IF(ISBLANK('Raw Data'!J2328), 0, IF(AND(4=MATCH(LARGE('Raw Data'!G2328:J2328, 2), 'Raw Data'!G2328:J2328, 0), 'Raw Data'!P2328-'Raw Data'!O2328&gt;3), 'Raw Data'!J2328, 0))</f>
        <v/>
      </c>
      <c r="N2335">
        <f>IF(ISBLANK('Raw Data'!J2328), 0, IF(AND(3=MATCH(LARGE('Raw Data'!G2328:J2328, 2), 'Raw Data'!G2328:J2328, 0), 'Raw Data'!O2328-'Raw Data'!P2328&gt;3), 'Raw Data'!I2328, 0))</f>
        <v/>
      </c>
      <c r="O2335">
        <f>IF(ISBLANK('Raw Data'!J2328), 0, IF(AND(2=MATCH(LARGE('Raw Data'!G2328:J2328, 2), 'Raw Data'!G2328:J2328, 0), AND('Raw Data'!P2328-'Raw Data'!O2328&lt;4, 'Raw Data'!P2328-'Raw Data'!O2328&gt;0)), 'Raw Data'!H2328, 0))</f>
        <v/>
      </c>
      <c r="P2335">
        <f>IF(ISBLANK('Raw Data'!J2328), 0, IF(AND(1=MATCH(LARGE('Raw Data'!G2328:J2328, 2), 'Raw Data'!G2328:J2328, 0), AND('Raw Data'!O2328-'Raw Data'!P2328&lt;4, 'Raw Data'!O2328-'Raw Data'!P2328&gt;0)), 'Raw Data'!G2328, 0))</f>
        <v/>
      </c>
      <c r="Q2335">
        <f>IF(ISBLANK('Raw Data'!J2328), 0, IF(AND(4=MATCH(LARGE('Raw Data'!G2328:J2328, 1), 'Raw Data'!G2328:J2328, 0), 'Raw Data'!P2328-'Raw Data'!O2328&gt;3), 'Raw Data'!J2328, 0))</f>
        <v/>
      </c>
      <c r="R2335">
        <f>IF(ISBLANK('Raw Data'!J2328), 0, IF(AND(3=MATCH(LARGE('Raw Data'!G2328:J2328, 1), 'Raw Data'!G2328:J2328, 0), 'Raw Data'!O2328-'Raw Data'!P2328&gt;3), 'Raw Data'!I2328, 0))</f>
        <v/>
      </c>
      <c r="S2335">
        <f>IF(AND('Raw Data'!P2328-'Raw Data'!O2328&gt;4, 'Raw Data'!F2328&lt;'Raw Data'!C2328), 'Raw Data'!J2328, 0)</f>
        <v/>
      </c>
      <c r="T2335">
        <f>IF(AND('Raw Data'!O2328-'Raw Data'!P2328&gt;4, 'Raw Data'!F2328&gt;'Raw Data'!C2328), 'Raw Data'!I2328, 0)</f>
        <v/>
      </c>
      <c r="U2335">
        <f>IF(AND('Raw Data'!P2328-'Raw Data'!O2328&lt;3, 'Raw Data'!P2328&gt;'Raw Data'!O2328, 'Raw Data'!F2328&lt;'Raw Data'!C2328), 'Raw Data'!H2328, 0)</f>
        <v/>
      </c>
      <c r="V2335">
        <f>IF(AND('Raw Data'!P2328-'Raw Data'!O2328&lt;3, 'Raw Data'!P2328&gt;'Raw Data'!O2328, 'Raw Data'!F2328&gt;'Raw Data'!C2328), 'Raw Data'!G2328, 0)</f>
        <v/>
      </c>
    </row>
    <row r="2336">
      <c r="A2336">
        <f>IF(AND('Raw Data'!F2329&lt;'Raw Data'!C2329, 'Raw Data'!P2329&gt;'Raw Data'!O2329, 'Raw Data'!P2329-'Raw Data'!O2329&gt;3), 'Raw Data'!J2329, 0)</f>
        <v/>
      </c>
      <c r="B2336">
        <f>IF(AND('Raw Data'!C2329&lt;'Raw Data'!F2329, 'Raw Data'!O2329&gt;'Raw Data'!P2329, 'Raw Data'!O2329-'Raw Data'!P2329&gt;3), 'Raw Data'!I2329, 0)</f>
        <v/>
      </c>
      <c r="C2336">
        <f>IF(AND('Raw Data'!F2329&lt;'Raw Data'!C2329, 'Raw Data'!P2329&gt;'Raw Data'!O2329, 'Raw Data'!P2329-'Raw Data'!O2329&lt;4), 'Raw Data'!H2329, 0)</f>
        <v/>
      </c>
      <c r="D2336">
        <f>IF(AND('Raw Data'!C2329&lt;'Raw Data'!F2329, 'Raw Data'!O2329&gt;'Raw Data'!P2329, 'Raw Data'!O2329-'Raw Data'!P2329&lt;4), 'Raw Data'!G2329, 0)</f>
        <v/>
      </c>
      <c r="E2336">
        <f>IF(ISBLANK('Raw Data'!J2329), 0, IF(AND(4=MATCH(LARGE('Raw Data'!G2329:J2329, 4), 'Raw Data'!G2329:J2329, 0), 'Raw Data'!P2329-'Raw Data'!O2329&gt;3), 'Raw Data'!J2329, 0))</f>
        <v/>
      </c>
      <c r="F2336">
        <f>IF(ISBLANK('Raw Data'!J2329), 0, IF(AND(3=MATCH(LARGE('Raw Data'!G2329:J2329, 4), 'Raw Data'!G2329:J2329, 0), 'Raw Data'!O2329-'Raw Data'!P2329&gt;3), 'Raw Data'!I2329, 0))</f>
        <v/>
      </c>
      <c r="G2336">
        <f>IF(ISBLANK('Raw Data'!J2329), 0, IF(AND(2=MATCH(LARGE('Raw Data'!G2329:J2329, 4), 'Raw Data'!G2329:J2329, 0), AND('Raw Data'!P2329-'Raw Data'!O2329&lt;4, 'Raw Data'!P2329-'Raw Data'!O2329&gt;0)), 'Raw Data'!H2329, 0))</f>
        <v/>
      </c>
      <c r="H2336">
        <f>IF(ISBLANK('Raw Data'!J2329), 0, IF(AND(1=MATCH(LARGE('Raw Data'!G2329:J2329, 4), 'Raw Data'!G2329:J2329, 0), AND('Raw Data'!O2329-'Raw Data'!P2329&lt;4, 'Raw Data'!O2329-'Raw Data'!P2329&gt;0)), 'Raw Data'!G2329, 0))</f>
        <v/>
      </c>
      <c r="I2336">
        <f>IF(ISBLANK('Raw Data'!J2329), 0, IF(AND(4=MATCH(LARGE('Raw Data'!G2329:J2329, 3), 'Raw Data'!G2329:J2329, 0), 'Raw Data'!P2329-'Raw Data'!O2329&gt;3), 'Raw Data'!J2329, 0))</f>
        <v/>
      </c>
      <c r="J2336">
        <f>IF(ISBLANK('Raw Data'!J2329), 0, IF(AND(3=MATCH(LARGE('Raw Data'!G2329:J2329, 3), 'Raw Data'!G2329:J2329, 0), 'Raw Data'!O2329-'Raw Data'!P2329&gt;3), 'Raw Data'!I2329, 0))</f>
        <v/>
      </c>
      <c r="K2336">
        <f>IF(ISBLANK('Raw Data'!J2329), 0, IF(AND(2=MATCH(LARGE('Raw Data'!G2329:J2329, 3), 'Raw Data'!G2329:J2329, 0), AND('Raw Data'!P2329-'Raw Data'!O2329&lt;4, 'Raw Data'!P2329-'Raw Data'!O2329&gt;0)), 'Raw Data'!H2329, 0))</f>
        <v/>
      </c>
      <c r="L2336">
        <f>IF(ISBLANK('Raw Data'!J2329), 0, IF(AND(1=MATCH(LARGE('Raw Data'!G2329:J2329, 3), 'Raw Data'!G2329:J2329, 0), AND('Raw Data'!O2329-'Raw Data'!P2329&lt;4, 'Raw Data'!O2329-'Raw Data'!P2329&gt;0)), 'Raw Data'!G2329, 0))</f>
        <v/>
      </c>
      <c r="M2336">
        <f>IF(ISBLANK('Raw Data'!J2329), 0, IF(AND(4=MATCH(LARGE('Raw Data'!G2329:J2329, 2), 'Raw Data'!G2329:J2329, 0), 'Raw Data'!P2329-'Raw Data'!O2329&gt;3), 'Raw Data'!J2329, 0))</f>
        <v/>
      </c>
      <c r="N2336">
        <f>IF(ISBLANK('Raw Data'!J2329), 0, IF(AND(3=MATCH(LARGE('Raw Data'!G2329:J2329, 2), 'Raw Data'!G2329:J2329, 0), 'Raw Data'!O2329-'Raw Data'!P2329&gt;3), 'Raw Data'!I2329, 0))</f>
        <v/>
      </c>
      <c r="O2336">
        <f>IF(ISBLANK('Raw Data'!J2329), 0, IF(AND(2=MATCH(LARGE('Raw Data'!G2329:J2329, 2), 'Raw Data'!G2329:J2329, 0), AND('Raw Data'!P2329-'Raw Data'!O2329&lt;4, 'Raw Data'!P2329-'Raw Data'!O2329&gt;0)), 'Raw Data'!H2329, 0))</f>
        <v/>
      </c>
      <c r="P2336">
        <f>IF(ISBLANK('Raw Data'!J2329), 0, IF(AND(1=MATCH(LARGE('Raw Data'!G2329:J2329, 2), 'Raw Data'!G2329:J2329, 0), AND('Raw Data'!O2329-'Raw Data'!P2329&lt;4, 'Raw Data'!O2329-'Raw Data'!P2329&gt;0)), 'Raw Data'!G2329, 0))</f>
        <v/>
      </c>
      <c r="Q2336">
        <f>IF(ISBLANK('Raw Data'!J2329), 0, IF(AND(4=MATCH(LARGE('Raw Data'!G2329:J2329, 1), 'Raw Data'!G2329:J2329, 0), 'Raw Data'!P2329-'Raw Data'!O2329&gt;3), 'Raw Data'!J2329, 0))</f>
        <v/>
      </c>
      <c r="R2336">
        <f>IF(ISBLANK('Raw Data'!J2329), 0, IF(AND(3=MATCH(LARGE('Raw Data'!G2329:J2329, 1), 'Raw Data'!G2329:J2329, 0), 'Raw Data'!O2329-'Raw Data'!P2329&gt;3), 'Raw Data'!I2329, 0))</f>
        <v/>
      </c>
      <c r="S2336">
        <f>IF(AND('Raw Data'!P2329-'Raw Data'!O2329&gt;4, 'Raw Data'!F2329&lt;'Raw Data'!C2329), 'Raw Data'!J2329, 0)</f>
        <v/>
      </c>
      <c r="T2336">
        <f>IF(AND('Raw Data'!O2329-'Raw Data'!P2329&gt;4, 'Raw Data'!F2329&gt;'Raw Data'!C2329), 'Raw Data'!I2329, 0)</f>
        <v/>
      </c>
      <c r="U2336">
        <f>IF(AND('Raw Data'!P2329-'Raw Data'!O2329&lt;3, 'Raw Data'!P2329&gt;'Raw Data'!O2329, 'Raw Data'!F2329&lt;'Raw Data'!C2329), 'Raw Data'!H2329, 0)</f>
        <v/>
      </c>
      <c r="V2336">
        <f>IF(AND('Raw Data'!P2329-'Raw Data'!O2329&lt;3, 'Raw Data'!P2329&gt;'Raw Data'!O2329, 'Raw Data'!F2329&gt;'Raw Data'!C2329), 'Raw Data'!G2329, 0)</f>
        <v/>
      </c>
    </row>
    <row r="2337">
      <c r="A2337">
        <f>IF(AND('Raw Data'!F2330&lt;'Raw Data'!C2330, 'Raw Data'!P2330&gt;'Raw Data'!O2330, 'Raw Data'!P2330-'Raw Data'!O2330&gt;3), 'Raw Data'!J2330, 0)</f>
        <v/>
      </c>
      <c r="B2337">
        <f>IF(AND('Raw Data'!C2330&lt;'Raw Data'!F2330, 'Raw Data'!O2330&gt;'Raw Data'!P2330, 'Raw Data'!O2330-'Raw Data'!P2330&gt;3), 'Raw Data'!I2330, 0)</f>
        <v/>
      </c>
      <c r="C2337">
        <f>IF(AND('Raw Data'!F2330&lt;'Raw Data'!C2330, 'Raw Data'!P2330&gt;'Raw Data'!O2330, 'Raw Data'!P2330-'Raw Data'!O2330&lt;4), 'Raw Data'!H2330, 0)</f>
        <v/>
      </c>
      <c r="D2337">
        <f>IF(AND('Raw Data'!C2330&lt;'Raw Data'!F2330, 'Raw Data'!O2330&gt;'Raw Data'!P2330, 'Raw Data'!O2330-'Raw Data'!P2330&lt;4), 'Raw Data'!G2330, 0)</f>
        <v/>
      </c>
      <c r="E2337">
        <f>IF(ISBLANK('Raw Data'!J2330), 0, IF(AND(4=MATCH(LARGE('Raw Data'!G2330:J2330, 4), 'Raw Data'!G2330:J2330, 0), 'Raw Data'!P2330-'Raw Data'!O2330&gt;3), 'Raw Data'!J2330, 0))</f>
        <v/>
      </c>
      <c r="F2337">
        <f>IF(ISBLANK('Raw Data'!J2330), 0, IF(AND(3=MATCH(LARGE('Raw Data'!G2330:J2330, 4), 'Raw Data'!G2330:J2330, 0), 'Raw Data'!O2330-'Raw Data'!P2330&gt;3), 'Raw Data'!I2330, 0))</f>
        <v/>
      </c>
      <c r="G2337">
        <f>IF(ISBLANK('Raw Data'!J2330), 0, IF(AND(2=MATCH(LARGE('Raw Data'!G2330:J2330, 4), 'Raw Data'!G2330:J2330, 0), AND('Raw Data'!P2330-'Raw Data'!O2330&lt;4, 'Raw Data'!P2330-'Raw Data'!O2330&gt;0)), 'Raw Data'!H2330, 0))</f>
        <v/>
      </c>
      <c r="H2337">
        <f>IF(ISBLANK('Raw Data'!J2330), 0, IF(AND(1=MATCH(LARGE('Raw Data'!G2330:J2330, 4), 'Raw Data'!G2330:J2330, 0), AND('Raw Data'!O2330-'Raw Data'!P2330&lt;4, 'Raw Data'!O2330-'Raw Data'!P2330&gt;0)), 'Raw Data'!G2330, 0))</f>
        <v/>
      </c>
      <c r="I2337">
        <f>IF(ISBLANK('Raw Data'!J2330), 0, IF(AND(4=MATCH(LARGE('Raw Data'!G2330:J2330, 3), 'Raw Data'!G2330:J2330, 0), 'Raw Data'!P2330-'Raw Data'!O2330&gt;3), 'Raw Data'!J2330, 0))</f>
        <v/>
      </c>
      <c r="J2337">
        <f>IF(ISBLANK('Raw Data'!J2330), 0, IF(AND(3=MATCH(LARGE('Raw Data'!G2330:J2330, 3), 'Raw Data'!G2330:J2330, 0), 'Raw Data'!O2330-'Raw Data'!P2330&gt;3), 'Raw Data'!I2330, 0))</f>
        <v/>
      </c>
      <c r="K2337">
        <f>IF(ISBLANK('Raw Data'!J2330), 0, IF(AND(2=MATCH(LARGE('Raw Data'!G2330:J2330, 3), 'Raw Data'!G2330:J2330, 0), AND('Raw Data'!P2330-'Raw Data'!O2330&lt;4, 'Raw Data'!P2330-'Raw Data'!O2330&gt;0)), 'Raw Data'!H2330, 0))</f>
        <v/>
      </c>
      <c r="L2337">
        <f>IF(ISBLANK('Raw Data'!J2330), 0, IF(AND(1=MATCH(LARGE('Raw Data'!G2330:J2330, 3), 'Raw Data'!G2330:J2330, 0), AND('Raw Data'!O2330-'Raw Data'!P2330&lt;4, 'Raw Data'!O2330-'Raw Data'!P2330&gt;0)), 'Raw Data'!G2330, 0))</f>
        <v/>
      </c>
      <c r="M2337">
        <f>IF(ISBLANK('Raw Data'!J2330), 0, IF(AND(4=MATCH(LARGE('Raw Data'!G2330:J2330, 2), 'Raw Data'!G2330:J2330, 0), 'Raw Data'!P2330-'Raw Data'!O2330&gt;3), 'Raw Data'!J2330, 0))</f>
        <v/>
      </c>
      <c r="N2337">
        <f>IF(ISBLANK('Raw Data'!J2330), 0, IF(AND(3=MATCH(LARGE('Raw Data'!G2330:J2330, 2), 'Raw Data'!G2330:J2330, 0), 'Raw Data'!O2330-'Raw Data'!P2330&gt;3), 'Raw Data'!I2330, 0))</f>
        <v/>
      </c>
      <c r="O2337">
        <f>IF(ISBLANK('Raw Data'!J2330), 0, IF(AND(2=MATCH(LARGE('Raw Data'!G2330:J2330, 2), 'Raw Data'!G2330:J2330, 0), AND('Raw Data'!P2330-'Raw Data'!O2330&lt;4, 'Raw Data'!P2330-'Raw Data'!O2330&gt;0)), 'Raw Data'!H2330, 0))</f>
        <v/>
      </c>
      <c r="P2337">
        <f>IF(ISBLANK('Raw Data'!J2330), 0, IF(AND(1=MATCH(LARGE('Raw Data'!G2330:J2330, 2), 'Raw Data'!G2330:J2330, 0), AND('Raw Data'!O2330-'Raw Data'!P2330&lt;4, 'Raw Data'!O2330-'Raw Data'!P2330&gt;0)), 'Raw Data'!G2330, 0))</f>
        <v/>
      </c>
      <c r="Q2337">
        <f>IF(ISBLANK('Raw Data'!J2330), 0, IF(AND(4=MATCH(LARGE('Raw Data'!G2330:J2330, 1), 'Raw Data'!G2330:J2330, 0), 'Raw Data'!P2330-'Raw Data'!O2330&gt;3), 'Raw Data'!J2330, 0))</f>
        <v/>
      </c>
      <c r="R2337">
        <f>IF(ISBLANK('Raw Data'!J2330), 0, IF(AND(3=MATCH(LARGE('Raw Data'!G2330:J2330, 1), 'Raw Data'!G2330:J2330, 0), 'Raw Data'!O2330-'Raw Data'!P2330&gt;3), 'Raw Data'!I2330, 0))</f>
        <v/>
      </c>
      <c r="S2337">
        <f>IF(AND('Raw Data'!P2330-'Raw Data'!O2330&gt;4, 'Raw Data'!F2330&lt;'Raw Data'!C2330), 'Raw Data'!J2330, 0)</f>
        <v/>
      </c>
      <c r="T2337">
        <f>IF(AND('Raw Data'!O2330-'Raw Data'!P2330&gt;4, 'Raw Data'!F2330&gt;'Raw Data'!C2330), 'Raw Data'!I2330, 0)</f>
        <v/>
      </c>
      <c r="U2337">
        <f>IF(AND('Raw Data'!P2330-'Raw Data'!O2330&lt;3, 'Raw Data'!P2330&gt;'Raw Data'!O2330, 'Raw Data'!F2330&lt;'Raw Data'!C2330), 'Raw Data'!H2330, 0)</f>
        <v/>
      </c>
      <c r="V2337">
        <f>IF(AND('Raw Data'!P2330-'Raw Data'!O2330&lt;3, 'Raw Data'!P2330&gt;'Raw Data'!O2330, 'Raw Data'!F2330&gt;'Raw Data'!C2330), 'Raw Data'!G2330, 0)</f>
        <v/>
      </c>
    </row>
    <row r="2338">
      <c r="A2338">
        <f>IF(AND('Raw Data'!F2331&lt;'Raw Data'!C2331, 'Raw Data'!P2331&gt;'Raw Data'!O2331, 'Raw Data'!P2331-'Raw Data'!O2331&gt;3), 'Raw Data'!J2331, 0)</f>
        <v/>
      </c>
      <c r="B2338">
        <f>IF(AND('Raw Data'!C2331&lt;'Raw Data'!F2331, 'Raw Data'!O2331&gt;'Raw Data'!P2331, 'Raw Data'!O2331-'Raw Data'!P2331&gt;3), 'Raw Data'!I2331, 0)</f>
        <v/>
      </c>
      <c r="C2338">
        <f>IF(AND('Raw Data'!F2331&lt;'Raw Data'!C2331, 'Raw Data'!P2331&gt;'Raw Data'!O2331, 'Raw Data'!P2331-'Raw Data'!O2331&lt;4), 'Raw Data'!H2331, 0)</f>
        <v/>
      </c>
      <c r="D2338">
        <f>IF(AND('Raw Data'!C2331&lt;'Raw Data'!F2331, 'Raw Data'!O2331&gt;'Raw Data'!P2331, 'Raw Data'!O2331-'Raw Data'!P2331&lt;4), 'Raw Data'!G2331, 0)</f>
        <v/>
      </c>
      <c r="E2338">
        <f>IF(ISBLANK('Raw Data'!J2331), 0, IF(AND(4=MATCH(LARGE('Raw Data'!G2331:J2331, 4), 'Raw Data'!G2331:J2331, 0), 'Raw Data'!P2331-'Raw Data'!O2331&gt;3), 'Raw Data'!J2331, 0))</f>
        <v/>
      </c>
      <c r="F2338">
        <f>IF(ISBLANK('Raw Data'!J2331), 0, IF(AND(3=MATCH(LARGE('Raw Data'!G2331:J2331, 4), 'Raw Data'!G2331:J2331, 0), 'Raw Data'!O2331-'Raw Data'!P2331&gt;3), 'Raw Data'!I2331, 0))</f>
        <v/>
      </c>
      <c r="G2338">
        <f>IF(ISBLANK('Raw Data'!J2331), 0, IF(AND(2=MATCH(LARGE('Raw Data'!G2331:J2331, 4), 'Raw Data'!G2331:J2331, 0), AND('Raw Data'!P2331-'Raw Data'!O2331&lt;4, 'Raw Data'!P2331-'Raw Data'!O2331&gt;0)), 'Raw Data'!H2331, 0))</f>
        <v/>
      </c>
      <c r="H2338">
        <f>IF(ISBLANK('Raw Data'!J2331), 0, IF(AND(1=MATCH(LARGE('Raw Data'!G2331:J2331, 4), 'Raw Data'!G2331:J2331, 0), AND('Raw Data'!O2331-'Raw Data'!P2331&lt;4, 'Raw Data'!O2331-'Raw Data'!P2331&gt;0)), 'Raw Data'!G2331, 0))</f>
        <v/>
      </c>
      <c r="I2338">
        <f>IF(ISBLANK('Raw Data'!J2331), 0, IF(AND(4=MATCH(LARGE('Raw Data'!G2331:J2331, 3), 'Raw Data'!G2331:J2331, 0), 'Raw Data'!P2331-'Raw Data'!O2331&gt;3), 'Raw Data'!J2331, 0))</f>
        <v/>
      </c>
      <c r="J2338">
        <f>IF(ISBLANK('Raw Data'!J2331), 0, IF(AND(3=MATCH(LARGE('Raw Data'!G2331:J2331, 3), 'Raw Data'!G2331:J2331, 0), 'Raw Data'!O2331-'Raw Data'!P2331&gt;3), 'Raw Data'!I2331, 0))</f>
        <v/>
      </c>
      <c r="K2338">
        <f>IF(ISBLANK('Raw Data'!J2331), 0, IF(AND(2=MATCH(LARGE('Raw Data'!G2331:J2331, 3), 'Raw Data'!G2331:J2331, 0), AND('Raw Data'!P2331-'Raw Data'!O2331&lt;4, 'Raw Data'!P2331-'Raw Data'!O2331&gt;0)), 'Raw Data'!H2331, 0))</f>
        <v/>
      </c>
      <c r="L2338">
        <f>IF(ISBLANK('Raw Data'!J2331), 0, IF(AND(1=MATCH(LARGE('Raw Data'!G2331:J2331, 3), 'Raw Data'!G2331:J2331, 0), AND('Raw Data'!O2331-'Raw Data'!P2331&lt;4, 'Raw Data'!O2331-'Raw Data'!P2331&gt;0)), 'Raw Data'!G2331, 0))</f>
        <v/>
      </c>
      <c r="M2338">
        <f>IF(ISBLANK('Raw Data'!J2331), 0, IF(AND(4=MATCH(LARGE('Raw Data'!G2331:J2331, 2), 'Raw Data'!G2331:J2331, 0), 'Raw Data'!P2331-'Raw Data'!O2331&gt;3), 'Raw Data'!J2331, 0))</f>
        <v/>
      </c>
      <c r="N2338">
        <f>IF(ISBLANK('Raw Data'!J2331), 0, IF(AND(3=MATCH(LARGE('Raw Data'!G2331:J2331, 2), 'Raw Data'!G2331:J2331, 0), 'Raw Data'!O2331-'Raw Data'!P2331&gt;3), 'Raw Data'!I2331, 0))</f>
        <v/>
      </c>
      <c r="O2338">
        <f>IF(ISBLANK('Raw Data'!J2331), 0, IF(AND(2=MATCH(LARGE('Raw Data'!G2331:J2331, 2), 'Raw Data'!G2331:J2331, 0), AND('Raw Data'!P2331-'Raw Data'!O2331&lt;4, 'Raw Data'!P2331-'Raw Data'!O2331&gt;0)), 'Raw Data'!H2331, 0))</f>
        <v/>
      </c>
      <c r="P2338">
        <f>IF(ISBLANK('Raw Data'!J2331), 0, IF(AND(1=MATCH(LARGE('Raw Data'!G2331:J2331, 2), 'Raw Data'!G2331:J2331, 0), AND('Raw Data'!O2331-'Raw Data'!P2331&lt;4, 'Raw Data'!O2331-'Raw Data'!P2331&gt;0)), 'Raw Data'!G2331, 0))</f>
        <v/>
      </c>
      <c r="Q2338">
        <f>IF(ISBLANK('Raw Data'!J2331), 0, IF(AND(4=MATCH(LARGE('Raw Data'!G2331:J2331, 1), 'Raw Data'!G2331:J2331, 0), 'Raw Data'!P2331-'Raw Data'!O2331&gt;3), 'Raw Data'!J2331, 0))</f>
        <v/>
      </c>
      <c r="R2338">
        <f>IF(ISBLANK('Raw Data'!J2331), 0, IF(AND(3=MATCH(LARGE('Raw Data'!G2331:J2331, 1), 'Raw Data'!G2331:J2331, 0), 'Raw Data'!O2331-'Raw Data'!P2331&gt;3), 'Raw Data'!I2331, 0))</f>
        <v/>
      </c>
      <c r="S2338">
        <f>IF(AND('Raw Data'!P2331-'Raw Data'!O2331&gt;4, 'Raw Data'!F2331&lt;'Raw Data'!C2331), 'Raw Data'!J2331, 0)</f>
        <v/>
      </c>
      <c r="T2338">
        <f>IF(AND('Raw Data'!O2331-'Raw Data'!P2331&gt;4, 'Raw Data'!F2331&gt;'Raw Data'!C2331), 'Raw Data'!I2331, 0)</f>
        <v/>
      </c>
      <c r="U2338">
        <f>IF(AND('Raw Data'!P2331-'Raw Data'!O2331&lt;3, 'Raw Data'!P2331&gt;'Raw Data'!O2331, 'Raw Data'!F2331&lt;'Raw Data'!C2331), 'Raw Data'!H2331, 0)</f>
        <v/>
      </c>
      <c r="V2338">
        <f>IF(AND('Raw Data'!P2331-'Raw Data'!O2331&lt;3, 'Raw Data'!P2331&gt;'Raw Data'!O2331, 'Raw Data'!F2331&gt;'Raw Data'!C2331), 'Raw Data'!G2331, 0)</f>
        <v/>
      </c>
    </row>
    <row r="2339">
      <c r="A2339">
        <f>IF(AND('Raw Data'!F2332&lt;'Raw Data'!C2332, 'Raw Data'!P2332&gt;'Raw Data'!O2332, 'Raw Data'!P2332-'Raw Data'!O2332&gt;3), 'Raw Data'!J2332, 0)</f>
        <v/>
      </c>
      <c r="B2339">
        <f>IF(AND('Raw Data'!C2332&lt;'Raw Data'!F2332, 'Raw Data'!O2332&gt;'Raw Data'!P2332, 'Raw Data'!O2332-'Raw Data'!P2332&gt;3), 'Raw Data'!I2332, 0)</f>
        <v/>
      </c>
      <c r="C2339">
        <f>IF(AND('Raw Data'!F2332&lt;'Raw Data'!C2332, 'Raw Data'!P2332&gt;'Raw Data'!O2332, 'Raw Data'!P2332-'Raw Data'!O2332&lt;4), 'Raw Data'!H2332, 0)</f>
        <v/>
      </c>
      <c r="D2339">
        <f>IF(AND('Raw Data'!C2332&lt;'Raw Data'!F2332, 'Raw Data'!O2332&gt;'Raw Data'!P2332, 'Raw Data'!O2332-'Raw Data'!P2332&lt;4), 'Raw Data'!G2332, 0)</f>
        <v/>
      </c>
      <c r="E2339">
        <f>IF(ISBLANK('Raw Data'!J2332), 0, IF(AND(4=MATCH(LARGE('Raw Data'!G2332:J2332, 4), 'Raw Data'!G2332:J2332, 0), 'Raw Data'!P2332-'Raw Data'!O2332&gt;3), 'Raw Data'!J2332, 0))</f>
        <v/>
      </c>
      <c r="F2339">
        <f>IF(ISBLANK('Raw Data'!J2332), 0, IF(AND(3=MATCH(LARGE('Raw Data'!G2332:J2332, 4), 'Raw Data'!G2332:J2332, 0), 'Raw Data'!O2332-'Raw Data'!P2332&gt;3), 'Raw Data'!I2332, 0))</f>
        <v/>
      </c>
      <c r="G2339">
        <f>IF(ISBLANK('Raw Data'!J2332), 0, IF(AND(2=MATCH(LARGE('Raw Data'!G2332:J2332, 4), 'Raw Data'!G2332:J2332, 0), AND('Raw Data'!P2332-'Raw Data'!O2332&lt;4, 'Raw Data'!P2332-'Raw Data'!O2332&gt;0)), 'Raw Data'!H2332, 0))</f>
        <v/>
      </c>
      <c r="H2339">
        <f>IF(ISBLANK('Raw Data'!J2332), 0, IF(AND(1=MATCH(LARGE('Raw Data'!G2332:J2332, 4), 'Raw Data'!G2332:J2332, 0), AND('Raw Data'!O2332-'Raw Data'!P2332&lt;4, 'Raw Data'!O2332-'Raw Data'!P2332&gt;0)), 'Raw Data'!G2332, 0))</f>
        <v/>
      </c>
      <c r="I2339">
        <f>IF(ISBLANK('Raw Data'!J2332), 0, IF(AND(4=MATCH(LARGE('Raw Data'!G2332:J2332, 3), 'Raw Data'!G2332:J2332, 0), 'Raw Data'!P2332-'Raw Data'!O2332&gt;3), 'Raw Data'!J2332, 0))</f>
        <v/>
      </c>
      <c r="J2339">
        <f>IF(ISBLANK('Raw Data'!J2332), 0, IF(AND(3=MATCH(LARGE('Raw Data'!G2332:J2332, 3), 'Raw Data'!G2332:J2332, 0), 'Raw Data'!O2332-'Raw Data'!P2332&gt;3), 'Raw Data'!I2332, 0))</f>
        <v/>
      </c>
      <c r="K2339">
        <f>IF(ISBLANK('Raw Data'!J2332), 0, IF(AND(2=MATCH(LARGE('Raw Data'!G2332:J2332, 3), 'Raw Data'!G2332:J2332, 0), AND('Raw Data'!P2332-'Raw Data'!O2332&lt;4, 'Raw Data'!P2332-'Raw Data'!O2332&gt;0)), 'Raw Data'!H2332, 0))</f>
        <v/>
      </c>
      <c r="L2339">
        <f>IF(ISBLANK('Raw Data'!J2332), 0, IF(AND(1=MATCH(LARGE('Raw Data'!G2332:J2332, 3), 'Raw Data'!G2332:J2332, 0), AND('Raw Data'!O2332-'Raw Data'!P2332&lt;4, 'Raw Data'!O2332-'Raw Data'!P2332&gt;0)), 'Raw Data'!G2332, 0))</f>
        <v/>
      </c>
      <c r="M2339">
        <f>IF(ISBLANK('Raw Data'!J2332), 0, IF(AND(4=MATCH(LARGE('Raw Data'!G2332:J2332, 2), 'Raw Data'!G2332:J2332, 0), 'Raw Data'!P2332-'Raw Data'!O2332&gt;3), 'Raw Data'!J2332, 0))</f>
        <v/>
      </c>
      <c r="N2339">
        <f>IF(ISBLANK('Raw Data'!J2332), 0, IF(AND(3=MATCH(LARGE('Raw Data'!G2332:J2332, 2), 'Raw Data'!G2332:J2332, 0), 'Raw Data'!O2332-'Raw Data'!P2332&gt;3), 'Raw Data'!I2332, 0))</f>
        <v/>
      </c>
      <c r="O2339">
        <f>IF(ISBLANK('Raw Data'!J2332), 0, IF(AND(2=MATCH(LARGE('Raw Data'!G2332:J2332, 2), 'Raw Data'!G2332:J2332, 0), AND('Raw Data'!P2332-'Raw Data'!O2332&lt;4, 'Raw Data'!P2332-'Raw Data'!O2332&gt;0)), 'Raw Data'!H2332, 0))</f>
        <v/>
      </c>
      <c r="P2339">
        <f>IF(ISBLANK('Raw Data'!J2332), 0, IF(AND(1=MATCH(LARGE('Raw Data'!G2332:J2332, 2), 'Raw Data'!G2332:J2332, 0), AND('Raw Data'!O2332-'Raw Data'!P2332&lt;4, 'Raw Data'!O2332-'Raw Data'!P2332&gt;0)), 'Raw Data'!G2332, 0))</f>
        <v/>
      </c>
      <c r="Q2339">
        <f>IF(ISBLANK('Raw Data'!J2332), 0, IF(AND(4=MATCH(LARGE('Raw Data'!G2332:J2332, 1), 'Raw Data'!G2332:J2332, 0), 'Raw Data'!P2332-'Raw Data'!O2332&gt;3), 'Raw Data'!J2332, 0))</f>
        <v/>
      </c>
      <c r="R2339">
        <f>IF(ISBLANK('Raw Data'!J2332), 0, IF(AND(3=MATCH(LARGE('Raw Data'!G2332:J2332, 1), 'Raw Data'!G2332:J2332, 0), 'Raw Data'!O2332-'Raw Data'!P2332&gt;3), 'Raw Data'!I2332, 0))</f>
        <v/>
      </c>
      <c r="S2339">
        <f>IF(AND('Raw Data'!P2332-'Raw Data'!O2332&gt;4, 'Raw Data'!F2332&lt;'Raw Data'!C2332), 'Raw Data'!J2332, 0)</f>
        <v/>
      </c>
      <c r="T2339">
        <f>IF(AND('Raw Data'!O2332-'Raw Data'!P2332&gt;4, 'Raw Data'!F2332&gt;'Raw Data'!C2332), 'Raw Data'!I2332, 0)</f>
        <v/>
      </c>
      <c r="U2339">
        <f>IF(AND('Raw Data'!P2332-'Raw Data'!O2332&lt;3, 'Raw Data'!P2332&gt;'Raw Data'!O2332, 'Raw Data'!F2332&lt;'Raw Data'!C2332), 'Raw Data'!H2332, 0)</f>
        <v/>
      </c>
      <c r="V2339">
        <f>IF(AND('Raw Data'!P2332-'Raw Data'!O2332&lt;3, 'Raw Data'!P2332&gt;'Raw Data'!O2332, 'Raw Data'!F2332&gt;'Raw Data'!C2332), 'Raw Data'!G2332, 0)</f>
        <v/>
      </c>
    </row>
    <row r="2340">
      <c r="A2340">
        <f>IF(AND('Raw Data'!F2333&lt;'Raw Data'!C2333, 'Raw Data'!P2333&gt;'Raw Data'!O2333, 'Raw Data'!P2333-'Raw Data'!O2333&gt;3), 'Raw Data'!J2333, 0)</f>
        <v/>
      </c>
      <c r="B2340">
        <f>IF(AND('Raw Data'!C2333&lt;'Raw Data'!F2333, 'Raw Data'!O2333&gt;'Raw Data'!P2333, 'Raw Data'!O2333-'Raw Data'!P2333&gt;3), 'Raw Data'!I2333, 0)</f>
        <v/>
      </c>
      <c r="C2340">
        <f>IF(AND('Raw Data'!F2333&lt;'Raw Data'!C2333, 'Raw Data'!P2333&gt;'Raw Data'!O2333, 'Raw Data'!P2333-'Raw Data'!O2333&lt;4), 'Raw Data'!H2333, 0)</f>
        <v/>
      </c>
      <c r="D2340">
        <f>IF(AND('Raw Data'!C2333&lt;'Raw Data'!F2333, 'Raw Data'!O2333&gt;'Raw Data'!P2333, 'Raw Data'!O2333-'Raw Data'!P2333&lt;4), 'Raw Data'!G2333, 0)</f>
        <v/>
      </c>
      <c r="E2340">
        <f>IF(ISBLANK('Raw Data'!J2333), 0, IF(AND(4=MATCH(LARGE('Raw Data'!G2333:J2333, 4), 'Raw Data'!G2333:J2333, 0), 'Raw Data'!P2333-'Raw Data'!O2333&gt;3), 'Raw Data'!J2333, 0))</f>
        <v/>
      </c>
      <c r="F2340">
        <f>IF(ISBLANK('Raw Data'!J2333), 0, IF(AND(3=MATCH(LARGE('Raw Data'!G2333:J2333, 4), 'Raw Data'!G2333:J2333, 0), 'Raw Data'!O2333-'Raw Data'!P2333&gt;3), 'Raw Data'!I2333, 0))</f>
        <v/>
      </c>
      <c r="G2340">
        <f>IF(ISBLANK('Raw Data'!J2333), 0, IF(AND(2=MATCH(LARGE('Raw Data'!G2333:J2333, 4), 'Raw Data'!G2333:J2333, 0), AND('Raw Data'!P2333-'Raw Data'!O2333&lt;4, 'Raw Data'!P2333-'Raw Data'!O2333&gt;0)), 'Raw Data'!H2333, 0))</f>
        <v/>
      </c>
      <c r="H2340">
        <f>IF(ISBLANK('Raw Data'!J2333), 0, IF(AND(1=MATCH(LARGE('Raw Data'!G2333:J2333, 4), 'Raw Data'!G2333:J2333, 0), AND('Raw Data'!O2333-'Raw Data'!P2333&lt;4, 'Raw Data'!O2333-'Raw Data'!P2333&gt;0)), 'Raw Data'!G2333, 0))</f>
        <v/>
      </c>
      <c r="I2340">
        <f>IF(ISBLANK('Raw Data'!J2333), 0, IF(AND(4=MATCH(LARGE('Raw Data'!G2333:J2333, 3), 'Raw Data'!G2333:J2333, 0), 'Raw Data'!P2333-'Raw Data'!O2333&gt;3), 'Raw Data'!J2333, 0))</f>
        <v/>
      </c>
      <c r="J2340">
        <f>IF(ISBLANK('Raw Data'!J2333), 0, IF(AND(3=MATCH(LARGE('Raw Data'!G2333:J2333, 3), 'Raw Data'!G2333:J2333, 0), 'Raw Data'!O2333-'Raw Data'!P2333&gt;3), 'Raw Data'!I2333, 0))</f>
        <v/>
      </c>
      <c r="K2340">
        <f>IF(ISBLANK('Raw Data'!J2333), 0, IF(AND(2=MATCH(LARGE('Raw Data'!G2333:J2333, 3), 'Raw Data'!G2333:J2333, 0), AND('Raw Data'!P2333-'Raw Data'!O2333&lt;4, 'Raw Data'!P2333-'Raw Data'!O2333&gt;0)), 'Raw Data'!H2333, 0))</f>
        <v/>
      </c>
      <c r="L2340">
        <f>IF(ISBLANK('Raw Data'!J2333), 0, IF(AND(1=MATCH(LARGE('Raw Data'!G2333:J2333, 3), 'Raw Data'!G2333:J2333, 0), AND('Raw Data'!O2333-'Raw Data'!P2333&lt;4, 'Raw Data'!O2333-'Raw Data'!P2333&gt;0)), 'Raw Data'!G2333, 0))</f>
        <v/>
      </c>
      <c r="M2340">
        <f>IF(ISBLANK('Raw Data'!J2333), 0, IF(AND(4=MATCH(LARGE('Raw Data'!G2333:J2333, 2), 'Raw Data'!G2333:J2333, 0), 'Raw Data'!P2333-'Raw Data'!O2333&gt;3), 'Raw Data'!J2333, 0))</f>
        <v/>
      </c>
      <c r="N2340">
        <f>IF(ISBLANK('Raw Data'!J2333), 0, IF(AND(3=MATCH(LARGE('Raw Data'!G2333:J2333, 2), 'Raw Data'!G2333:J2333, 0), 'Raw Data'!O2333-'Raw Data'!P2333&gt;3), 'Raw Data'!I2333, 0))</f>
        <v/>
      </c>
      <c r="O2340">
        <f>IF(ISBLANK('Raw Data'!J2333), 0, IF(AND(2=MATCH(LARGE('Raw Data'!G2333:J2333, 2), 'Raw Data'!G2333:J2333, 0), AND('Raw Data'!P2333-'Raw Data'!O2333&lt;4, 'Raw Data'!P2333-'Raw Data'!O2333&gt;0)), 'Raw Data'!H2333, 0))</f>
        <v/>
      </c>
      <c r="P2340">
        <f>IF(ISBLANK('Raw Data'!J2333), 0, IF(AND(1=MATCH(LARGE('Raw Data'!G2333:J2333, 2), 'Raw Data'!G2333:J2333, 0), AND('Raw Data'!O2333-'Raw Data'!P2333&lt;4, 'Raw Data'!O2333-'Raw Data'!P2333&gt;0)), 'Raw Data'!G2333, 0))</f>
        <v/>
      </c>
      <c r="Q2340">
        <f>IF(ISBLANK('Raw Data'!J2333), 0, IF(AND(4=MATCH(LARGE('Raw Data'!G2333:J2333, 1), 'Raw Data'!G2333:J2333, 0), 'Raw Data'!P2333-'Raw Data'!O2333&gt;3), 'Raw Data'!J2333, 0))</f>
        <v/>
      </c>
      <c r="R2340">
        <f>IF(ISBLANK('Raw Data'!J2333), 0, IF(AND(3=MATCH(LARGE('Raw Data'!G2333:J2333, 1), 'Raw Data'!G2333:J2333, 0), 'Raw Data'!O2333-'Raw Data'!P2333&gt;3), 'Raw Data'!I2333, 0))</f>
        <v/>
      </c>
      <c r="S2340">
        <f>IF(AND('Raw Data'!P2333-'Raw Data'!O2333&gt;4, 'Raw Data'!F2333&lt;'Raw Data'!C2333), 'Raw Data'!J2333, 0)</f>
        <v/>
      </c>
      <c r="T2340">
        <f>IF(AND('Raw Data'!O2333-'Raw Data'!P2333&gt;4, 'Raw Data'!F2333&gt;'Raw Data'!C2333), 'Raw Data'!I2333, 0)</f>
        <v/>
      </c>
      <c r="U2340">
        <f>IF(AND('Raw Data'!P2333-'Raw Data'!O2333&lt;3, 'Raw Data'!P2333&gt;'Raw Data'!O2333, 'Raw Data'!F2333&lt;'Raw Data'!C2333), 'Raw Data'!H2333, 0)</f>
        <v/>
      </c>
      <c r="V2340">
        <f>IF(AND('Raw Data'!P2333-'Raw Data'!O2333&lt;3, 'Raw Data'!P2333&gt;'Raw Data'!O2333, 'Raw Data'!F2333&gt;'Raw Data'!C2333), 'Raw Data'!G2333, 0)</f>
        <v/>
      </c>
    </row>
    <row r="2341">
      <c r="A2341">
        <f>IF(AND('Raw Data'!F2334&lt;'Raw Data'!C2334, 'Raw Data'!P2334&gt;'Raw Data'!O2334, 'Raw Data'!P2334-'Raw Data'!O2334&gt;3), 'Raw Data'!J2334, 0)</f>
        <v/>
      </c>
      <c r="B2341">
        <f>IF(AND('Raw Data'!C2334&lt;'Raw Data'!F2334, 'Raw Data'!O2334&gt;'Raw Data'!P2334, 'Raw Data'!O2334-'Raw Data'!P2334&gt;3), 'Raw Data'!I2334, 0)</f>
        <v/>
      </c>
      <c r="C2341">
        <f>IF(AND('Raw Data'!F2334&lt;'Raw Data'!C2334, 'Raw Data'!P2334&gt;'Raw Data'!O2334, 'Raw Data'!P2334-'Raw Data'!O2334&lt;4), 'Raw Data'!H2334, 0)</f>
        <v/>
      </c>
      <c r="D2341">
        <f>IF(AND('Raw Data'!C2334&lt;'Raw Data'!F2334, 'Raw Data'!O2334&gt;'Raw Data'!P2334, 'Raw Data'!O2334-'Raw Data'!P2334&lt;4), 'Raw Data'!G2334, 0)</f>
        <v/>
      </c>
      <c r="E2341">
        <f>IF(ISBLANK('Raw Data'!J2334), 0, IF(AND(4=MATCH(LARGE('Raw Data'!G2334:J2334, 4), 'Raw Data'!G2334:J2334, 0), 'Raw Data'!P2334-'Raw Data'!O2334&gt;3), 'Raw Data'!J2334, 0))</f>
        <v/>
      </c>
      <c r="F2341">
        <f>IF(ISBLANK('Raw Data'!J2334), 0, IF(AND(3=MATCH(LARGE('Raw Data'!G2334:J2334, 4), 'Raw Data'!G2334:J2334, 0), 'Raw Data'!O2334-'Raw Data'!P2334&gt;3), 'Raw Data'!I2334, 0))</f>
        <v/>
      </c>
      <c r="G2341">
        <f>IF(ISBLANK('Raw Data'!J2334), 0, IF(AND(2=MATCH(LARGE('Raw Data'!G2334:J2334, 4), 'Raw Data'!G2334:J2334, 0), AND('Raw Data'!P2334-'Raw Data'!O2334&lt;4, 'Raw Data'!P2334-'Raw Data'!O2334&gt;0)), 'Raw Data'!H2334, 0))</f>
        <v/>
      </c>
      <c r="H2341">
        <f>IF(ISBLANK('Raw Data'!J2334), 0, IF(AND(1=MATCH(LARGE('Raw Data'!G2334:J2334, 4), 'Raw Data'!G2334:J2334, 0), AND('Raw Data'!O2334-'Raw Data'!P2334&lt;4, 'Raw Data'!O2334-'Raw Data'!P2334&gt;0)), 'Raw Data'!G2334, 0))</f>
        <v/>
      </c>
      <c r="I2341">
        <f>IF(ISBLANK('Raw Data'!J2334), 0, IF(AND(4=MATCH(LARGE('Raw Data'!G2334:J2334, 3), 'Raw Data'!G2334:J2334, 0), 'Raw Data'!P2334-'Raw Data'!O2334&gt;3), 'Raw Data'!J2334, 0))</f>
        <v/>
      </c>
      <c r="J2341">
        <f>IF(ISBLANK('Raw Data'!J2334), 0, IF(AND(3=MATCH(LARGE('Raw Data'!G2334:J2334, 3), 'Raw Data'!G2334:J2334, 0), 'Raw Data'!O2334-'Raw Data'!P2334&gt;3), 'Raw Data'!I2334, 0))</f>
        <v/>
      </c>
      <c r="K2341">
        <f>IF(ISBLANK('Raw Data'!J2334), 0, IF(AND(2=MATCH(LARGE('Raw Data'!G2334:J2334, 3), 'Raw Data'!G2334:J2334, 0), AND('Raw Data'!P2334-'Raw Data'!O2334&lt;4, 'Raw Data'!P2334-'Raw Data'!O2334&gt;0)), 'Raw Data'!H2334, 0))</f>
        <v/>
      </c>
      <c r="L2341">
        <f>IF(ISBLANK('Raw Data'!J2334), 0, IF(AND(1=MATCH(LARGE('Raw Data'!G2334:J2334, 3), 'Raw Data'!G2334:J2334, 0), AND('Raw Data'!O2334-'Raw Data'!P2334&lt;4, 'Raw Data'!O2334-'Raw Data'!P2334&gt;0)), 'Raw Data'!G2334, 0))</f>
        <v/>
      </c>
      <c r="M2341">
        <f>IF(ISBLANK('Raw Data'!J2334), 0, IF(AND(4=MATCH(LARGE('Raw Data'!G2334:J2334, 2), 'Raw Data'!G2334:J2334, 0), 'Raw Data'!P2334-'Raw Data'!O2334&gt;3), 'Raw Data'!J2334, 0))</f>
        <v/>
      </c>
      <c r="N2341">
        <f>IF(ISBLANK('Raw Data'!J2334), 0, IF(AND(3=MATCH(LARGE('Raw Data'!G2334:J2334, 2), 'Raw Data'!G2334:J2334, 0), 'Raw Data'!O2334-'Raw Data'!P2334&gt;3), 'Raw Data'!I2334, 0))</f>
        <v/>
      </c>
      <c r="O2341">
        <f>IF(ISBLANK('Raw Data'!J2334), 0, IF(AND(2=MATCH(LARGE('Raw Data'!G2334:J2334, 2), 'Raw Data'!G2334:J2334, 0), AND('Raw Data'!P2334-'Raw Data'!O2334&lt;4, 'Raw Data'!P2334-'Raw Data'!O2334&gt;0)), 'Raw Data'!H2334, 0))</f>
        <v/>
      </c>
      <c r="P2341">
        <f>IF(ISBLANK('Raw Data'!J2334), 0, IF(AND(1=MATCH(LARGE('Raw Data'!G2334:J2334, 2), 'Raw Data'!G2334:J2334, 0), AND('Raw Data'!O2334-'Raw Data'!P2334&lt;4, 'Raw Data'!O2334-'Raw Data'!P2334&gt;0)), 'Raw Data'!G2334, 0))</f>
        <v/>
      </c>
      <c r="Q2341">
        <f>IF(ISBLANK('Raw Data'!J2334), 0, IF(AND(4=MATCH(LARGE('Raw Data'!G2334:J2334, 1), 'Raw Data'!G2334:J2334, 0), 'Raw Data'!P2334-'Raw Data'!O2334&gt;3), 'Raw Data'!J2334, 0))</f>
        <v/>
      </c>
      <c r="R2341">
        <f>IF(ISBLANK('Raw Data'!J2334), 0, IF(AND(3=MATCH(LARGE('Raw Data'!G2334:J2334, 1), 'Raw Data'!G2334:J2334, 0), 'Raw Data'!O2334-'Raw Data'!P2334&gt;3), 'Raw Data'!I2334, 0))</f>
        <v/>
      </c>
      <c r="S2341">
        <f>IF(AND('Raw Data'!P2334-'Raw Data'!O2334&gt;4, 'Raw Data'!F2334&lt;'Raw Data'!C2334), 'Raw Data'!J2334, 0)</f>
        <v/>
      </c>
      <c r="T2341">
        <f>IF(AND('Raw Data'!O2334-'Raw Data'!P2334&gt;4, 'Raw Data'!F2334&gt;'Raw Data'!C2334), 'Raw Data'!I2334, 0)</f>
        <v/>
      </c>
      <c r="U2341">
        <f>IF(AND('Raw Data'!P2334-'Raw Data'!O2334&lt;3, 'Raw Data'!P2334&gt;'Raw Data'!O2334, 'Raw Data'!F2334&lt;'Raw Data'!C2334), 'Raw Data'!H2334, 0)</f>
        <v/>
      </c>
      <c r="V2341">
        <f>IF(AND('Raw Data'!P2334-'Raw Data'!O2334&lt;3, 'Raw Data'!P2334&gt;'Raw Data'!O2334, 'Raw Data'!F2334&gt;'Raw Data'!C2334), 'Raw Data'!G2334, 0)</f>
        <v/>
      </c>
    </row>
    <row r="2342">
      <c r="A2342">
        <f>IF(AND('Raw Data'!F2335&lt;'Raw Data'!C2335, 'Raw Data'!P2335&gt;'Raw Data'!O2335, 'Raw Data'!P2335-'Raw Data'!O2335&gt;3), 'Raw Data'!J2335, 0)</f>
        <v/>
      </c>
      <c r="B2342">
        <f>IF(AND('Raw Data'!C2335&lt;'Raw Data'!F2335, 'Raw Data'!O2335&gt;'Raw Data'!P2335, 'Raw Data'!O2335-'Raw Data'!P2335&gt;3), 'Raw Data'!I2335, 0)</f>
        <v/>
      </c>
      <c r="C2342">
        <f>IF(AND('Raw Data'!F2335&lt;'Raw Data'!C2335, 'Raw Data'!P2335&gt;'Raw Data'!O2335, 'Raw Data'!P2335-'Raw Data'!O2335&lt;4), 'Raw Data'!H2335, 0)</f>
        <v/>
      </c>
      <c r="D2342">
        <f>IF(AND('Raw Data'!C2335&lt;'Raw Data'!F2335, 'Raw Data'!O2335&gt;'Raw Data'!P2335, 'Raw Data'!O2335-'Raw Data'!P2335&lt;4), 'Raw Data'!G2335, 0)</f>
        <v/>
      </c>
      <c r="E2342">
        <f>IF(ISBLANK('Raw Data'!J2335), 0, IF(AND(4=MATCH(LARGE('Raw Data'!G2335:J2335, 4), 'Raw Data'!G2335:J2335, 0), 'Raw Data'!P2335-'Raw Data'!O2335&gt;3), 'Raw Data'!J2335, 0))</f>
        <v/>
      </c>
      <c r="F2342">
        <f>IF(ISBLANK('Raw Data'!J2335), 0, IF(AND(3=MATCH(LARGE('Raw Data'!G2335:J2335, 4), 'Raw Data'!G2335:J2335, 0), 'Raw Data'!O2335-'Raw Data'!P2335&gt;3), 'Raw Data'!I2335, 0))</f>
        <v/>
      </c>
      <c r="G2342">
        <f>IF(ISBLANK('Raw Data'!J2335), 0, IF(AND(2=MATCH(LARGE('Raw Data'!G2335:J2335, 4), 'Raw Data'!G2335:J2335, 0), AND('Raw Data'!P2335-'Raw Data'!O2335&lt;4, 'Raw Data'!P2335-'Raw Data'!O2335&gt;0)), 'Raw Data'!H2335, 0))</f>
        <v/>
      </c>
      <c r="H2342">
        <f>IF(ISBLANK('Raw Data'!J2335), 0, IF(AND(1=MATCH(LARGE('Raw Data'!G2335:J2335, 4), 'Raw Data'!G2335:J2335, 0), AND('Raw Data'!O2335-'Raw Data'!P2335&lt;4, 'Raw Data'!O2335-'Raw Data'!P2335&gt;0)), 'Raw Data'!G2335, 0))</f>
        <v/>
      </c>
      <c r="I2342">
        <f>IF(ISBLANK('Raw Data'!J2335), 0, IF(AND(4=MATCH(LARGE('Raw Data'!G2335:J2335, 3), 'Raw Data'!G2335:J2335, 0), 'Raw Data'!P2335-'Raw Data'!O2335&gt;3), 'Raw Data'!J2335, 0))</f>
        <v/>
      </c>
      <c r="J2342">
        <f>IF(ISBLANK('Raw Data'!J2335), 0, IF(AND(3=MATCH(LARGE('Raw Data'!G2335:J2335, 3), 'Raw Data'!G2335:J2335, 0), 'Raw Data'!O2335-'Raw Data'!P2335&gt;3), 'Raw Data'!I2335, 0))</f>
        <v/>
      </c>
      <c r="K2342">
        <f>IF(ISBLANK('Raw Data'!J2335), 0, IF(AND(2=MATCH(LARGE('Raw Data'!G2335:J2335, 3), 'Raw Data'!G2335:J2335, 0), AND('Raw Data'!P2335-'Raw Data'!O2335&lt;4, 'Raw Data'!P2335-'Raw Data'!O2335&gt;0)), 'Raw Data'!H2335, 0))</f>
        <v/>
      </c>
      <c r="L2342">
        <f>IF(ISBLANK('Raw Data'!J2335), 0, IF(AND(1=MATCH(LARGE('Raw Data'!G2335:J2335, 3), 'Raw Data'!G2335:J2335, 0), AND('Raw Data'!O2335-'Raw Data'!P2335&lt;4, 'Raw Data'!O2335-'Raw Data'!P2335&gt;0)), 'Raw Data'!G2335, 0))</f>
        <v/>
      </c>
      <c r="M2342">
        <f>IF(ISBLANK('Raw Data'!J2335), 0, IF(AND(4=MATCH(LARGE('Raw Data'!G2335:J2335, 2), 'Raw Data'!G2335:J2335, 0), 'Raw Data'!P2335-'Raw Data'!O2335&gt;3), 'Raw Data'!J2335, 0))</f>
        <v/>
      </c>
      <c r="N2342">
        <f>IF(ISBLANK('Raw Data'!J2335), 0, IF(AND(3=MATCH(LARGE('Raw Data'!G2335:J2335, 2), 'Raw Data'!G2335:J2335, 0), 'Raw Data'!O2335-'Raw Data'!P2335&gt;3), 'Raw Data'!I2335, 0))</f>
        <v/>
      </c>
      <c r="O2342">
        <f>IF(ISBLANK('Raw Data'!J2335), 0, IF(AND(2=MATCH(LARGE('Raw Data'!G2335:J2335, 2), 'Raw Data'!G2335:J2335, 0), AND('Raw Data'!P2335-'Raw Data'!O2335&lt;4, 'Raw Data'!P2335-'Raw Data'!O2335&gt;0)), 'Raw Data'!H2335, 0))</f>
        <v/>
      </c>
      <c r="P2342">
        <f>IF(ISBLANK('Raw Data'!J2335), 0, IF(AND(1=MATCH(LARGE('Raw Data'!G2335:J2335, 2), 'Raw Data'!G2335:J2335, 0), AND('Raw Data'!O2335-'Raw Data'!P2335&lt;4, 'Raw Data'!O2335-'Raw Data'!P2335&gt;0)), 'Raw Data'!G2335, 0))</f>
        <v/>
      </c>
      <c r="Q2342">
        <f>IF(ISBLANK('Raw Data'!J2335), 0, IF(AND(4=MATCH(LARGE('Raw Data'!G2335:J2335, 1), 'Raw Data'!G2335:J2335, 0), 'Raw Data'!P2335-'Raw Data'!O2335&gt;3), 'Raw Data'!J2335, 0))</f>
        <v/>
      </c>
      <c r="R2342">
        <f>IF(ISBLANK('Raw Data'!J2335), 0, IF(AND(3=MATCH(LARGE('Raw Data'!G2335:J2335, 1), 'Raw Data'!G2335:J2335, 0), 'Raw Data'!O2335-'Raw Data'!P2335&gt;3), 'Raw Data'!I2335, 0))</f>
        <v/>
      </c>
      <c r="S2342">
        <f>IF(AND('Raw Data'!P2335-'Raw Data'!O2335&gt;4, 'Raw Data'!F2335&lt;'Raw Data'!C2335), 'Raw Data'!J2335, 0)</f>
        <v/>
      </c>
      <c r="T2342">
        <f>IF(AND('Raw Data'!O2335-'Raw Data'!P2335&gt;4, 'Raw Data'!F2335&gt;'Raw Data'!C2335), 'Raw Data'!I2335, 0)</f>
        <v/>
      </c>
      <c r="U2342">
        <f>IF(AND('Raw Data'!P2335-'Raw Data'!O2335&lt;3, 'Raw Data'!P2335&gt;'Raw Data'!O2335, 'Raw Data'!F2335&lt;'Raw Data'!C2335), 'Raw Data'!H2335, 0)</f>
        <v/>
      </c>
      <c r="V2342">
        <f>IF(AND('Raw Data'!P2335-'Raw Data'!O2335&lt;3, 'Raw Data'!P2335&gt;'Raw Data'!O2335, 'Raw Data'!F2335&gt;'Raw Data'!C2335), 'Raw Data'!G2335, 0)</f>
        <v/>
      </c>
    </row>
    <row r="2343">
      <c r="A2343">
        <f>IF(AND('Raw Data'!F2336&lt;'Raw Data'!C2336, 'Raw Data'!P2336&gt;'Raw Data'!O2336, 'Raw Data'!P2336-'Raw Data'!O2336&gt;3), 'Raw Data'!J2336, 0)</f>
        <v/>
      </c>
      <c r="B2343">
        <f>IF(AND('Raw Data'!C2336&lt;'Raw Data'!F2336, 'Raw Data'!O2336&gt;'Raw Data'!P2336, 'Raw Data'!O2336-'Raw Data'!P2336&gt;3), 'Raw Data'!I2336, 0)</f>
        <v/>
      </c>
      <c r="C2343">
        <f>IF(AND('Raw Data'!F2336&lt;'Raw Data'!C2336, 'Raw Data'!P2336&gt;'Raw Data'!O2336, 'Raw Data'!P2336-'Raw Data'!O2336&lt;4), 'Raw Data'!H2336, 0)</f>
        <v/>
      </c>
      <c r="D2343">
        <f>IF(AND('Raw Data'!C2336&lt;'Raw Data'!F2336, 'Raw Data'!O2336&gt;'Raw Data'!P2336, 'Raw Data'!O2336-'Raw Data'!P2336&lt;4), 'Raw Data'!G2336, 0)</f>
        <v/>
      </c>
      <c r="E2343">
        <f>IF(ISBLANK('Raw Data'!J2336), 0, IF(AND(4=MATCH(LARGE('Raw Data'!G2336:J2336, 4), 'Raw Data'!G2336:J2336, 0), 'Raw Data'!P2336-'Raw Data'!O2336&gt;3), 'Raw Data'!J2336, 0))</f>
        <v/>
      </c>
      <c r="F2343">
        <f>IF(ISBLANK('Raw Data'!J2336), 0, IF(AND(3=MATCH(LARGE('Raw Data'!G2336:J2336, 4), 'Raw Data'!G2336:J2336, 0), 'Raw Data'!O2336-'Raw Data'!P2336&gt;3), 'Raw Data'!I2336, 0))</f>
        <v/>
      </c>
      <c r="G2343">
        <f>IF(ISBLANK('Raw Data'!J2336), 0, IF(AND(2=MATCH(LARGE('Raw Data'!G2336:J2336, 4), 'Raw Data'!G2336:J2336, 0), AND('Raw Data'!P2336-'Raw Data'!O2336&lt;4, 'Raw Data'!P2336-'Raw Data'!O2336&gt;0)), 'Raw Data'!H2336, 0))</f>
        <v/>
      </c>
      <c r="H2343">
        <f>IF(ISBLANK('Raw Data'!J2336), 0, IF(AND(1=MATCH(LARGE('Raw Data'!G2336:J2336, 4), 'Raw Data'!G2336:J2336, 0), AND('Raw Data'!O2336-'Raw Data'!P2336&lt;4, 'Raw Data'!O2336-'Raw Data'!P2336&gt;0)), 'Raw Data'!G2336, 0))</f>
        <v/>
      </c>
      <c r="I2343">
        <f>IF(ISBLANK('Raw Data'!J2336), 0, IF(AND(4=MATCH(LARGE('Raw Data'!G2336:J2336, 3), 'Raw Data'!G2336:J2336, 0), 'Raw Data'!P2336-'Raw Data'!O2336&gt;3), 'Raw Data'!J2336, 0))</f>
        <v/>
      </c>
      <c r="J2343">
        <f>IF(ISBLANK('Raw Data'!J2336), 0, IF(AND(3=MATCH(LARGE('Raw Data'!G2336:J2336, 3), 'Raw Data'!G2336:J2336, 0), 'Raw Data'!O2336-'Raw Data'!P2336&gt;3), 'Raw Data'!I2336, 0))</f>
        <v/>
      </c>
      <c r="K2343">
        <f>IF(ISBLANK('Raw Data'!J2336), 0, IF(AND(2=MATCH(LARGE('Raw Data'!G2336:J2336, 3), 'Raw Data'!G2336:J2336, 0), AND('Raw Data'!P2336-'Raw Data'!O2336&lt;4, 'Raw Data'!P2336-'Raw Data'!O2336&gt;0)), 'Raw Data'!H2336, 0))</f>
        <v/>
      </c>
      <c r="L2343">
        <f>IF(ISBLANK('Raw Data'!J2336), 0, IF(AND(1=MATCH(LARGE('Raw Data'!G2336:J2336, 3), 'Raw Data'!G2336:J2336, 0), AND('Raw Data'!O2336-'Raw Data'!P2336&lt;4, 'Raw Data'!O2336-'Raw Data'!P2336&gt;0)), 'Raw Data'!G2336, 0))</f>
        <v/>
      </c>
      <c r="M2343">
        <f>IF(ISBLANK('Raw Data'!J2336), 0, IF(AND(4=MATCH(LARGE('Raw Data'!G2336:J2336, 2), 'Raw Data'!G2336:J2336, 0), 'Raw Data'!P2336-'Raw Data'!O2336&gt;3), 'Raw Data'!J2336, 0))</f>
        <v/>
      </c>
      <c r="N2343">
        <f>IF(ISBLANK('Raw Data'!J2336), 0, IF(AND(3=MATCH(LARGE('Raw Data'!G2336:J2336, 2), 'Raw Data'!G2336:J2336, 0), 'Raw Data'!O2336-'Raw Data'!P2336&gt;3), 'Raw Data'!I2336, 0))</f>
        <v/>
      </c>
      <c r="O2343">
        <f>IF(ISBLANK('Raw Data'!J2336), 0, IF(AND(2=MATCH(LARGE('Raw Data'!G2336:J2336, 2), 'Raw Data'!G2336:J2336, 0), AND('Raw Data'!P2336-'Raw Data'!O2336&lt;4, 'Raw Data'!P2336-'Raw Data'!O2336&gt;0)), 'Raw Data'!H2336, 0))</f>
        <v/>
      </c>
      <c r="P2343">
        <f>IF(ISBLANK('Raw Data'!J2336), 0, IF(AND(1=MATCH(LARGE('Raw Data'!G2336:J2336, 2), 'Raw Data'!G2336:J2336, 0), AND('Raw Data'!O2336-'Raw Data'!P2336&lt;4, 'Raw Data'!O2336-'Raw Data'!P2336&gt;0)), 'Raw Data'!G2336, 0))</f>
        <v/>
      </c>
      <c r="Q2343">
        <f>IF(ISBLANK('Raw Data'!J2336), 0, IF(AND(4=MATCH(LARGE('Raw Data'!G2336:J2336, 1), 'Raw Data'!G2336:J2336, 0), 'Raw Data'!P2336-'Raw Data'!O2336&gt;3), 'Raw Data'!J2336, 0))</f>
        <v/>
      </c>
      <c r="R2343">
        <f>IF(ISBLANK('Raw Data'!J2336), 0, IF(AND(3=MATCH(LARGE('Raw Data'!G2336:J2336, 1), 'Raw Data'!G2336:J2336, 0), 'Raw Data'!O2336-'Raw Data'!P2336&gt;3), 'Raw Data'!I2336, 0))</f>
        <v/>
      </c>
      <c r="S2343">
        <f>IF(AND('Raw Data'!P2336-'Raw Data'!O2336&gt;4, 'Raw Data'!F2336&lt;'Raw Data'!C2336), 'Raw Data'!J2336, 0)</f>
        <v/>
      </c>
      <c r="T2343">
        <f>IF(AND('Raw Data'!O2336-'Raw Data'!P2336&gt;4, 'Raw Data'!F2336&gt;'Raw Data'!C2336), 'Raw Data'!I2336, 0)</f>
        <v/>
      </c>
      <c r="U2343">
        <f>IF(AND('Raw Data'!P2336-'Raw Data'!O2336&lt;3, 'Raw Data'!P2336&gt;'Raw Data'!O2336, 'Raw Data'!F2336&lt;'Raw Data'!C2336), 'Raw Data'!H2336, 0)</f>
        <v/>
      </c>
      <c r="V2343">
        <f>IF(AND('Raw Data'!P2336-'Raw Data'!O2336&lt;3, 'Raw Data'!P2336&gt;'Raw Data'!O2336, 'Raw Data'!F2336&gt;'Raw Data'!C2336), 'Raw Data'!G2336, 0)</f>
        <v/>
      </c>
    </row>
    <row r="2344">
      <c r="A2344">
        <f>IF(AND('Raw Data'!F2337&lt;'Raw Data'!C2337, 'Raw Data'!P2337&gt;'Raw Data'!O2337, 'Raw Data'!P2337-'Raw Data'!O2337&gt;3), 'Raw Data'!J2337, 0)</f>
        <v/>
      </c>
      <c r="B2344">
        <f>IF(AND('Raw Data'!C2337&lt;'Raw Data'!F2337, 'Raw Data'!O2337&gt;'Raw Data'!P2337, 'Raw Data'!O2337-'Raw Data'!P2337&gt;3), 'Raw Data'!I2337, 0)</f>
        <v/>
      </c>
      <c r="C2344">
        <f>IF(AND('Raw Data'!F2337&lt;'Raw Data'!C2337, 'Raw Data'!P2337&gt;'Raw Data'!O2337, 'Raw Data'!P2337-'Raw Data'!O2337&lt;4), 'Raw Data'!H2337, 0)</f>
        <v/>
      </c>
      <c r="D2344">
        <f>IF(AND('Raw Data'!C2337&lt;'Raw Data'!F2337, 'Raw Data'!O2337&gt;'Raw Data'!P2337, 'Raw Data'!O2337-'Raw Data'!P2337&lt;4), 'Raw Data'!G2337, 0)</f>
        <v/>
      </c>
      <c r="E2344">
        <f>IF(ISBLANK('Raw Data'!J2337), 0, IF(AND(4=MATCH(LARGE('Raw Data'!G2337:J2337, 4), 'Raw Data'!G2337:J2337, 0), 'Raw Data'!P2337-'Raw Data'!O2337&gt;3), 'Raw Data'!J2337, 0))</f>
        <v/>
      </c>
      <c r="F2344">
        <f>IF(ISBLANK('Raw Data'!J2337), 0, IF(AND(3=MATCH(LARGE('Raw Data'!G2337:J2337, 4), 'Raw Data'!G2337:J2337, 0), 'Raw Data'!O2337-'Raw Data'!P2337&gt;3), 'Raw Data'!I2337, 0))</f>
        <v/>
      </c>
      <c r="G2344">
        <f>IF(ISBLANK('Raw Data'!J2337), 0, IF(AND(2=MATCH(LARGE('Raw Data'!G2337:J2337, 4), 'Raw Data'!G2337:J2337, 0), AND('Raw Data'!P2337-'Raw Data'!O2337&lt;4, 'Raw Data'!P2337-'Raw Data'!O2337&gt;0)), 'Raw Data'!H2337, 0))</f>
        <v/>
      </c>
      <c r="H2344">
        <f>IF(ISBLANK('Raw Data'!J2337), 0, IF(AND(1=MATCH(LARGE('Raw Data'!G2337:J2337, 4), 'Raw Data'!G2337:J2337, 0), AND('Raw Data'!O2337-'Raw Data'!P2337&lt;4, 'Raw Data'!O2337-'Raw Data'!P2337&gt;0)), 'Raw Data'!G2337, 0))</f>
        <v/>
      </c>
      <c r="I2344">
        <f>IF(ISBLANK('Raw Data'!J2337), 0, IF(AND(4=MATCH(LARGE('Raw Data'!G2337:J2337, 3), 'Raw Data'!G2337:J2337, 0), 'Raw Data'!P2337-'Raw Data'!O2337&gt;3), 'Raw Data'!J2337, 0))</f>
        <v/>
      </c>
      <c r="J2344">
        <f>IF(ISBLANK('Raw Data'!J2337), 0, IF(AND(3=MATCH(LARGE('Raw Data'!G2337:J2337, 3), 'Raw Data'!G2337:J2337, 0), 'Raw Data'!O2337-'Raw Data'!P2337&gt;3), 'Raw Data'!I2337, 0))</f>
        <v/>
      </c>
      <c r="K2344">
        <f>IF(ISBLANK('Raw Data'!J2337), 0, IF(AND(2=MATCH(LARGE('Raw Data'!G2337:J2337, 3), 'Raw Data'!G2337:J2337, 0), AND('Raw Data'!P2337-'Raw Data'!O2337&lt;4, 'Raw Data'!P2337-'Raw Data'!O2337&gt;0)), 'Raw Data'!H2337, 0))</f>
        <v/>
      </c>
      <c r="L2344">
        <f>IF(ISBLANK('Raw Data'!J2337), 0, IF(AND(1=MATCH(LARGE('Raw Data'!G2337:J2337, 3), 'Raw Data'!G2337:J2337, 0), AND('Raw Data'!O2337-'Raw Data'!P2337&lt;4, 'Raw Data'!O2337-'Raw Data'!P2337&gt;0)), 'Raw Data'!G2337, 0))</f>
        <v/>
      </c>
      <c r="M2344">
        <f>IF(ISBLANK('Raw Data'!J2337), 0, IF(AND(4=MATCH(LARGE('Raw Data'!G2337:J2337, 2), 'Raw Data'!G2337:J2337, 0), 'Raw Data'!P2337-'Raw Data'!O2337&gt;3), 'Raw Data'!J2337, 0))</f>
        <v/>
      </c>
      <c r="N2344">
        <f>IF(ISBLANK('Raw Data'!J2337), 0, IF(AND(3=MATCH(LARGE('Raw Data'!G2337:J2337, 2), 'Raw Data'!G2337:J2337, 0), 'Raw Data'!O2337-'Raw Data'!P2337&gt;3), 'Raw Data'!I2337, 0))</f>
        <v/>
      </c>
      <c r="O2344">
        <f>IF(ISBLANK('Raw Data'!J2337), 0, IF(AND(2=MATCH(LARGE('Raw Data'!G2337:J2337, 2), 'Raw Data'!G2337:J2337, 0), AND('Raw Data'!P2337-'Raw Data'!O2337&lt;4, 'Raw Data'!P2337-'Raw Data'!O2337&gt;0)), 'Raw Data'!H2337, 0))</f>
        <v/>
      </c>
      <c r="P2344">
        <f>IF(ISBLANK('Raw Data'!J2337), 0, IF(AND(1=MATCH(LARGE('Raw Data'!G2337:J2337, 2), 'Raw Data'!G2337:J2337, 0), AND('Raw Data'!O2337-'Raw Data'!P2337&lt;4, 'Raw Data'!O2337-'Raw Data'!P2337&gt;0)), 'Raw Data'!G2337, 0))</f>
        <v/>
      </c>
      <c r="Q2344">
        <f>IF(ISBLANK('Raw Data'!J2337), 0, IF(AND(4=MATCH(LARGE('Raw Data'!G2337:J2337, 1), 'Raw Data'!G2337:J2337, 0), 'Raw Data'!P2337-'Raw Data'!O2337&gt;3), 'Raw Data'!J2337, 0))</f>
        <v/>
      </c>
      <c r="R2344">
        <f>IF(ISBLANK('Raw Data'!J2337), 0, IF(AND(3=MATCH(LARGE('Raw Data'!G2337:J2337, 1), 'Raw Data'!G2337:J2337, 0), 'Raw Data'!O2337-'Raw Data'!P2337&gt;3), 'Raw Data'!I2337, 0))</f>
        <v/>
      </c>
      <c r="S2344">
        <f>IF(AND('Raw Data'!P2337-'Raw Data'!O2337&gt;4, 'Raw Data'!F2337&lt;'Raw Data'!C2337), 'Raw Data'!J2337, 0)</f>
        <v/>
      </c>
      <c r="T2344">
        <f>IF(AND('Raw Data'!O2337-'Raw Data'!P2337&gt;4, 'Raw Data'!F2337&gt;'Raw Data'!C2337), 'Raw Data'!I2337, 0)</f>
        <v/>
      </c>
      <c r="U2344">
        <f>IF(AND('Raw Data'!P2337-'Raw Data'!O2337&lt;3, 'Raw Data'!P2337&gt;'Raw Data'!O2337, 'Raw Data'!F2337&lt;'Raw Data'!C2337), 'Raw Data'!H2337, 0)</f>
        <v/>
      </c>
      <c r="V2344">
        <f>IF(AND('Raw Data'!P2337-'Raw Data'!O2337&lt;3, 'Raw Data'!P2337&gt;'Raw Data'!O2337, 'Raw Data'!F2337&gt;'Raw Data'!C2337), 'Raw Data'!G2337, 0)</f>
        <v/>
      </c>
    </row>
    <row r="2345">
      <c r="A2345">
        <f>IF(AND('Raw Data'!F2338&lt;'Raw Data'!C2338, 'Raw Data'!P2338&gt;'Raw Data'!O2338, 'Raw Data'!P2338-'Raw Data'!O2338&gt;3), 'Raw Data'!J2338, 0)</f>
        <v/>
      </c>
      <c r="B2345">
        <f>IF(AND('Raw Data'!C2338&lt;'Raw Data'!F2338, 'Raw Data'!O2338&gt;'Raw Data'!P2338, 'Raw Data'!O2338-'Raw Data'!P2338&gt;3), 'Raw Data'!I2338, 0)</f>
        <v/>
      </c>
      <c r="C2345">
        <f>IF(AND('Raw Data'!F2338&lt;'Raw Data'!C2338, 'Raw Data'!P2338&gt;'Raw Data'!O2338, 'Raw Data'!P2338-'Raw Data'!O2338&lt;4), 'Raw Data'!H2338, 0)</f>
        <v/>
      </c>
      <c r="D2345">
        <f>IF(AND('Raw Data'!C2338&lt;'Raw Data'!F2338, 'Raw Data'!O2338&gt;'Raw Data'!P2338, 'Raw Data'!O2338-'Raw Data'!P2338&lt;4), 'Raw Data'!G2338, 0)</f>
        <v/>
      </c>
      <c r="E2345">
        <f>IF(ISBLANK('Raw Data'!J2338), 0, IF(AND(4=MATCH(LARGE('Raw Data'!G2338:J2338, 4), 'Raw Data'!G2338:J2338, 0), 'Raw Data'!P2338-'Raw Data'!O2338&gt;3), 'Raw Data'!J2338, 0))</f>
        <v/>
      </c>
      <c r="F2345">
        <f>IF(ISBLANK('Raw Data'!J2338), 0, IF(AND(3=MATCH(LARGE('Raw Data'!G2338:J2338, 4), 'Raw Data'!G2338:J2338, 0), 'Raw Data'!O2338-'Raw Data'!P2338&gt;3), 'Raw Data'!I2338, 0))</f>
        <v/>
      </c>
      <c r="G2345">
        <f>IF(ISBLANK('Raw Data'!J2338), 0, IF(AND(2=MATCH(LARGE('Raw Data'!G2338:J2338, 4), 'Raw Data'!G2338:J2338, 0), AND('Raw Data'!P2338-'Raw Data'!O2338&lt;4, 'Raw Data'!P2338-'Raw Data'!O2338&gt;0)), 'Raw Data'!H2338, 0))</f>
        <v/>
      </c>
      <c r="H2345">
        <f>IF(ISBLANK('Raw Data'!J2338), 0, IF(AND(1=MATCH(LARGE('Raw Data'!G2338:J2338, 4), 'Raw Data'!G2338:J2338, 0), AND('Raw Data'!O2338-'Raw Data'!P2338&lt;4, 'Raw Data'!O2338-'Raw Data'!P2338&gt;0)), 'Raw Data'!G2338, 0))</f>
        <v/>
      </c>
      <c r="I2345">
        <f>IF(ISBLANK('Raw Data'!J2338), 0, IF(AND(4=MATCH(LARGE('Raw Data'!G2338:J2338, 3), 'Raw Data'!G2338:J2338, 0), 'Raw Data'!P2338-'Raw Data'!O2338&gt;3), 'Raw Data'!J2338, 0))</f>
        <v/>
      </c>
      <c r="J2345">
        <f>IF(ISBLANK('Raw Data'!J2338), 0, IF(AND(3=MATCH(LARGE('Raw Data'!G2338:J2338, 3), 'Raw Data'!G2338:J2338, 0), 'Raw Data'!O2338-'Raw Data'!P2338&gt;3), 'Raw Data'!I2338, 0))</f>
        <v/>
      </c>
      <c r="K2345">
        <f>IF(ISBLANK('Raw Data'!J2338), 0, IF(AND(2=MATCH(LARGE('Raw Data'!G2338:J2338, 3), 'Raw Data'!G2338:J2338, 0), AND('Raw Data'!P2338-'Raw Data'!O2338&lt;4, 'Raw Data'!P2338-'Raw Data'!O2338&gt;0)), 'Raw Data'!H2338, 0))</f>
        <v/>
      </c>
      <c r="L2345">
        <f>IF(ISBLANK('Raw Data'!J2338), 0, IF(AND(1=MATCH(LARGE('Raw Data'!G2338:J2338, 3), 'Raw Data'!G2338:J2338, 0), AND('Raw Data'!O2338-'Raw Data'!P2338&lt;4, 'Raw Data'!O2338-'Raw Data'!P2338&gt;0)), 'Raw Data'!G2338, 0))</f>
        <v/>
      </c>
      <c r="M2345">
        <f>IF(ISBLANK('Raw Data'!J2338), 0, IF(AND(4=MATCH(LARGE('Raw Data'!G2338:J2338, 2), 'Raw Data'!G2338:J2338, 0), 'Raw Data'!P2338-'Raw Data'!O2338&gt;3), 'Raw Data'!J2338, 0))</f>
        <v/>
      </c>
      <c r="N2345">
        <f>IF(ISBLANK('Raw Data'!J2338), 0, IF(AND(3=MATCH(LARGE('Raw Data'!G2338:J2338, 2), 'Raw Data'!G2338:J2338, 0), 'Raw Data'!O2338-'Raw Data'!P2338&gt;3), 'Raw Data'!I2338, 0))</f>
        <v/>
      </c>
      <c r="O2345">
        <f>IF(ISBLANK('Raw Data'!J2338), 0, IF(AND(2=MATCH(LARGE('Raw Data'!G2338:J2338, 2), 'Raw Data'!G2338:J2338, 0), AND('Raw Data'!P2338-'Raw Data'!O2338&lt;4, 'Raw Data'!P2338-'Raw Data'!O2338&gt;0)), 'Raw Data'!H2338, 0))</f>
        <v/>
      </c>
      <c r="P2345">
        <f>IF(ISBLANK('Raw Data'!J2338), 0, IF(AND(1=MATCH(LARGE('Raw Data'!G2338:J2338, 2), 'Raw Data'!G2338:J2338, 0), AND('Raw Data'!O2338-'Raw Data'!P2338&lt;4, 'Raw Data'!O2338-'Raw Data'!P2338&gt;0)), 'Raw Data'!G2338, 0))</f>
        <v/>
      </c>
      <c r="Q2345">
        <f>IF(ISBLANK('Raw Data'!J2338), 0, IF(AND(4=MATCH(LARGE('Raw Data'!G2338:J2338, 1), 'Raw Data'!G2338:J2338, 0), 'Raw Data'!P2338-'Raw Data'!O2338&gt;3), 'Raw Data'!J2338, 0))</f>
        <v/>
      </c>
      <c r="R2345">
        <f>IF(ISBLANK('Raw Data'!J2338), 0, IF(AND(3=MATCH(LARGE('Raw Data'!G2338:J2338, 1), 'Raw Data'!G2338:J2338, 0), 'Raw Data'!O2338-'Raw Data'!P2338&gt;3), 'Raw Data'!I2338, 0))</f>
        <v/>
      </c>
      <c r="S2345">
        <f>IF(AND('Raw Data'!P2338-'Raw Data'!O2338&gt;4, 'Raw Data'!F2338&lt;'Raw Data'!C2338), 'Raw Data'!J2338, 0)</f>
        <v/>
      </c>
      <c r="T2345">
        <f>IF(AND('Raw Data'!O2338-'Raw Data'!P2338&gt;4, 'Raw Data'!F2338&gt;'Raw Data'!C2338), 'Raw Data'!I2338, 0)</f>
        <v/>
      </c>
      <c r="U2345">
        <f>IF(AND('Raw Data'!P2338-'Raw Data'!O2338&lt;3, 'Raw Data'!P2338&gt;'Raw Data'!O2338, 'Raw Data'!F2338&lt;'Raw Data'!C2338), 'Raw Data'!H2338, 0)</f>
        <v/>
      </c>
      <c r="V2345">
        <f>IF(AND('Raw Data'!P2338-'Raw Data'!O2338&lt;3, 'Raw Data'!P2338&gt;'Raw Data'!O2338, 'Raw Data'!F2338&gt;'Raw Data'!C2338), 'Raw Data'!G2338, 0)</f>
        <v/>
      </c>
    </row>
    <row r="2346">
      <c r="A2346">
        <f>IF(AND('Raw Data'!F2339&lt;'Raw Data'!C2339, 'Raw Data'!P2339&gt;'Raw Data'!O2339, 'Raw Data'!P2339-'Raw Data'!O2339&gt;3), 'Raw Data'!J2339, 0)</f>
        <v/>
      </c>
      <c r="B2346">
        <f>IF(AND('Raw Data'!C2339&lt;'Raw Data'!F2339, 'Raw Data'!O2339&gt;'Raw Data'!P2339, 'Raw Data'!O2339-'Raw Data'!P2339&gt;3), 'Raw Data'!I2339, 0)</f>
        <v/>
      </c>
      <c r="C2346">
        <f>IF(AND('Raw Data'!F2339&lt;'Raw Data'!C2339, 'Raw Data'!P2339&gt;'Raw Data'!O2339, 'Raw Data'!P2339-'Raw Data'!O2339&lt;4), 'Raw Data'!H2339, 0)</f>
        <v/>
      </c>
      <c r="D2346">
        <f>IF(AND('Raw Data'!C2339&lt;'Raw Data'!F2339, 'Raw Data'!O2339&gt;'Raw Data'!P2339, 'Raw Data'!O2339-'Raw Data'!P2339&lt;4), 'Raw Data'!G2339, 0)</f>
        <v/>
      </c>
      <c r="E2346">
        <f>IF(ISBLANK('Raw Data'!J2339), 0, IF(AND(4=MATCH(LARGE('Raw Data'!G2339:J2339, 4), 'Raw Data'!G2339:J2339, 0), 'Raw Data'!P2339-'Raw Data'!O2339&gt;3), 'Raw Data'!J2339, 0))</f>
        <v/>
      </c>
      <c r="F2346">
        <f>IF(ISBLANK('Raw Data'!J2339), 0, IF(AND(3=MATCH(LARGE('Raw Data'!G2339:J2339, 4), 'Raw Data'!G2339:J2339, 0), 'Raw Data'!O2339-'Raw Data'!P2339&gt;3), 'Raw Data'!I2339, 0))</f>
        <v/>
      </c>
      <c r="G2346">
        <f>IF(ISBLANK('Raw Data'!J2339), 0, IF(AND(2=MATCH(LARGE('Raw Data'!G2339:J2339, 4), 'Raw Data'!G2339:J2339, 0), AND('Raw Data'!P2339-'Raw Data'!O2339&lt;4, 'Raw Data'!P2339-'Raw Data'!O2339&gt;0)), 'Raw Data'!H2339, 0))</f>
        <v/>
      </c>
      <c r="H2346">
        <f>IF(ISBLANK('Raw Data'!J2339), 0, IF(AND(1=MATCH(LARGE('Raw Data'!G2339:J2339, 4), 'Raw Data'!G2339:J2339, 0), AND('Raw Data'!O2339-'Raw Data'!P2339&lt;4, 'Raw Data'!O2339-'Raw Data'!P2339&gt;0)), 'Raw Data'!G2339, 0))</f>
        <v/>
      </c>
      <c r="I2346">
        <f>IF(ISBLANK('Raw Data'!J2339), 0, IF(AND(4=MATCH(LARGE('Raw Data'!G2339:J2339, 3), 'Raw Data'!G2339:J2339, 0), 'Raw Data'!P2339-'Raw Data'!O2339&gt;3), 'Raw Data'!J2339, 0))</f>
        <v/>
      </c>
      <c r="J2346">
        <f>IF(ISBLANK('Raw Data'!J2339), 0, IF(AND(3=MATCH(LARGE('Raw Data'!G2339:J2339, 3), 'Raw Data'!G2339:J2339, 0), 'Raw Data'!O2339-'Raw Data'!P2339&gt;3), 'Raw Data'!I2339, 0))</f>
        <v/>
      </c>
      <c r="K2346">
        <f>IF(ISBLANK('Raw Data'!J2339), 0, IF(AND(2=MATCH(LARGE('Raw Data'!G2339:J2339, 3), 'Raw Data'!G2339:J2339, 0), AND('Raw Data'!P2339-'Raw Data'!O2339&lt;4, 'Raw Data'!P2339-'Raw Data'!O2339&gt;0)), 'Raw Data'!H2339, 0))</f>
        <v/>
      </c>
      <c r="L2346">
        <f>IF(ISBLANK('Raw Data'!J2339), 0, IF(AND(1=MATCH(LARGE('Raw Data'!G2339:J2339, 3), 'Raw Data'!G2339:J2339, 0), AND('Raw Data'!O2339-'Raw Data'!P2339&lt;4, 'Raw Data'!O2339-'Raw Data'!P2339&gt;0)), 'Raw Data'!G2339, 0))</f>
        <v/>
      </c>
      <c r="M2346">
        <f>IF(ISBLANK('Raw Data'!J2339), 0, IF(AND(4=MATCH(LARGE('Raw Data'!G2339:J2339, 2), 'Raw Data'!G2339:J2339, 0), 'Raw Data'!P2339-'Raw Data'!O2339&gt;3), 'Raw Data'!J2339, 0))</f>
        <v/>
      </c>
      <c r="N2346">
        <f>IF(ISBLANK('Raw Data'!J2339), 0, IF(AND(3=MATCH(LARGE('Raw Data'!G2339:J2339, 2), 'Raw Data'!G2339:J2339, 0), 'Raw Data'!O2339-'Raw Data'!P2339&gt;3), 'Raw Data'!I2339, 0))</f>
        <v/>
      </c>
      <c r="O2346">
        <f>IF(ISBLANK('Raw Data'!J2339), 0, IF(AND(2=MATCH(LARGE('Raw Data'!G2339:J2339, 2), 'Raw Data'!G2339:J2339, 0), AND('Raw Data'!P2339-'Raw Data'!O2339&lt;4, 'Raw Data'!P2339-'Raw Data'!O2339&gt;0)), 'Raw Data'!H2339, 0))</f>
        <v/>
      </c>
      <c r="P2346">
        <f>IF(ISBLANK('Raw Data'!J2339), 0, IF(AND(1=MATCH(LARGE('Raw Data'!G2339:J2339, 2), 'Raw Data'!G2339:J2339, 0), AND('Raw Data'!O2339-'Raw Data'!P2339&lt;4, 'Raw Data'!O2339-'Raw Data'!P2339&gt;0)), 'Raw Data'!G2339, 0))</f>
        <v/>
      </c>
      <c r="Q2346">
        <f>IF(ISBLANK('Raw Data'!J2339), 0, IF(AND(4=MATCH(LARGE('Raw Data'!G2339:J2339, 1), 'Raw Data'!G2339:J2339, 0), 'Raw Data'!P2339-'Raw Data'!O2339&gt;3), 'Raw Data'!J2339, 0))</f>
        <v/>
      </c>
      <c r="R2346">
        <f>IF(ISBLANK('Raw Data'!J2339), 0, IF(AND(3=MATCH(LARGE('Raw Data'!G2339:J2339, 1), 'Raw Data'!G2339:J2339, 0), 'Raw Data'!O2339-'Raw Data'!P2339&gt;3), 'Raw Data'!I2339, 0))</f>
        <v/>
      </c>
      <c r="S2346">
        <f>IF(AND('Raw Data'!P2339-'Raw Data'!O2339&gt;4, 'Raw Data'!F2339&lt;'Raw Data'!C2339), 'Raw Data'!J2339, 0)</f>
        <v/>
      </c>
      <c r="T2346">
        <f>IF(AND('Raw Data'!O2339-'Raw Data'!P2339&gt;4, 'Raw Data'!F2339&gt;'Raw Data'!C2339), 'Raw Data'!I2339, 0)</f>
        <v/>
      </c>
      <c r="U2346">
        <f>IF(AND('Raw Data'!P2339-'Raw Data'!O2339&lt;3, 'Raw Data'!P2339&gt;'Raw Data'!O2339, 'Raw Data'!F2339&lt;'Raw Data'!C2339), 'Raw Data'!H2339, 0)</f>
        <v/>
      </c>
      <c r="V2346">
        <f>IF(AND('Raw Data'!P2339-'Raw Data'!O2339&lt;3, 'Raw Data'!P2339&gt;'Raw Data'!O2339, 'Raw Data'!F2339&gt;'Raw Data'!C2339), 'Raw Data'!G2339, 0)</f>
        <v/>
      </c>
    </row>
    <row r="2347">
      <c r="A2347">
        <f>IF(AND('Raw Data'!F2340&lt;'Raw Data'!C2340, 'Raw Data'!P2340&gt;'Raw Data'!O2340, 'Raw Data'!P2340-'Raw Data'!O2340&gt;3), 'Raw Data'!J2340, 0)</f>
        <v/>
      </c>
      <c r="B2347">
        <f>IF(AND('Raw Data'!C2340&lt;'Raw Data'!F2340, 'Raw Data'!O2340&gt;'Raw Data'!P2340, 'Raw Data'!O2340-'Raw Data'!P2340&gt;3), 'Raw Data'!I2340, 0)</f>
        <v/>
      </c>
      <c r="C2347">
        <f>IF(AND('Raw Data'!F2340&lt;'Raw Data'!C2340, 'Raw Data'!P2340&gt;'Raw Data'!O2340, 'Raw Data'!P2340-'Raw Data'!O2340&lt;4), 'Raw Data'!H2340, 0)</f>
        <v/>
      </c>
      <c r="D2347">
        <f>IF(AND('Raw Data'!C2340&lt;'Raw Data'!F2340, 'Raw Data'!O2340&gt;'Raw Data'!P2340, 'Raw Data'!O2340-'Raw Data'!P2340&lt;4), 'Raw Data'!G2340, 0)</f>
        <v/>
      </c>
      <c r="E2347">
        <f>IF(ISBLANK('Raw Data'!J2340), 0, IF(AND(4=MATCH(LARGE('Raw Data'!G2340:J2340, 4), 'Raw Data'!G2340:J2340, 0), 'Raw Data'!P2340-'Raw Data'!O2340&gt;3), 'Raw Data'!J2340, 0))</f>
        <v/>
      </c>
      <c r="F2347">
        <f>IF(ISBLANK('Raw Data'!J2340), 0, IF(AND(3=MATCH(LARGE('Raw Data'!G2340:J2340, 4), 'Raw Data'!G2340:J2340, 0), 'Raw Data'!O2340-'Raw Data'!P2340&gt;3), 'Raw Data'!I2340, 0))</f>
        <v/>
      </c>
      <c r="G2347">
        <f>IF(ISBLANK('Raw Data'!J2340), 0, IF(AND(2=MATCH(LARGE('Raw Data'!G2340:J2340, 4), 'Raw Data'!G2340:J2340, 0), AND('Raw Data'!P2340-'Raw Data'!O2340&lt;4, 'Raw Data'!P2340-'Raw Data'!O2340&gt;0)), 'Raw Data'!H2340, 0))</f>
        <v/>
      </c>
      <c r="H2347">
        <f>IF(ISBLANK('Raw Data'!J2340), 0, IF(AND(1=MATCH(LARGE('Raw Data'!G2340:J2340, 4), 'Raw Data'!G2340:J2340, 0), AND('Raw Data'!O2340-'Raw Data'!P2340&lt;4, 'Raw Data'!O2340-'Raw Data'!P2340&gt;0)), 'Raw Data'!G2340, 0))</f>
        <v/>
      </c>
      <c r="I2347">
        <f>IF(ISBLANK('Raw Data'!J2340), 0, IF(AND(4=MATCH(LARGE('Raw Data'!G2340:J2340, 3), 'Raw Data'!G2340:J2340, 0), 'Raw Data'!P2340-'Raw Data'!O2340&gt;3), 'Raw Data'!J2340, 0))</f>
        <v/>
      </c>
      <c r="J2347">
        <f>IF(ISBLANK('Raw Data'!J2340), 0, IF(AND(3=MATCH(LARGE('Raw Data'!G2340:J2340, 3), 'Raw Data'!G2340:J2340, 0), 'Raw Data'!O2340-'Raw Data'!P2340&gt;3), 'Raw Data'!I2340, 0))</f>
        <v/>
      </c>
      <c r="K2347">
        <f>IF(ISBLANK('Raw Data'!J2340), 0, IF(AND(2=MATCH(LARGE('Raw Data'!G2340:J2340, 3), 'Raw Data'!G2340:J2340, 0), AND('Raw Data'!P2340-'Raw Data'!O2340&lt;4, 'Raw Data'!P2340-'Raw Data'!O2340&gt;0)), 'Raw Data'!H2340, 0))</f>
        <v/>
      </c>
      <c r="L2347">
        <f>IF(ISBLANK('Raw Data'!J2340), 0, IF(AND(1=MATCH(LARGE('Raw Data'!G2340:J2340, 3), 'Raw Data'!G2340:J2340, 0), AND('Raw Data'!O2340-'Raw Data'!P2340&lt;4, 'Raw Data'!O2340-'Raw Data'!P2340&gt;0)), 'Raw Data'!G2340, 0))</f>
        <v/>
      </c>
      <c r="M2347">
        <f>IF(ISBLANK('Raw Data'!J2340), 0, IF(AND(4=MATCH(LARGE('Raw Data'!G2340:J2340, 2), 'Raw Data'!G2340:J2340, 0), 'Raw Data'!P2340-'Raw Data'!O2340&gt;3), 'Raw Data'!J2340, 0))</f>
        <v/>
      </c>
      <c r="N2347">
        <f>IF(ISBLANK('Raw Data'!J2340), 0, IF(AND(3=MATCH(LARGE('Raw Data'!G2340:J2340, 2), 'Raw Data'!G2340:J2340, 0), 'Raw Data'!O2340-'Raw Data'!P2340&gt;3), 'Raw Data'!I2340, 0))</f>
        <v/>
      </c>
      <c r="O2347">
        <f>IF(ISBLANK('Raw Data'!J2340), 0, IF(AND(2=MATCH(LARGE('Raw Data'!G2340:J2340, 2), 'Raw Data'!G2340:J2340, 0), AND('Raw Data'!P2340-'Raw Data'!O2340&lt;4, 'Raw Data'!P2340-'Raw Data'!O2340&gt;0)), 'Raw Data'!H2340, 0))</f>
        <v/>
      </c>
      <c r="P2347">
        <f>IF(ISBLANK('Raw Data'!J2340), 0, IF(AND(1=MATCH(LARGE('Raw Data'!G2340:J2340, 2), 'Raw Data'!G2340:J2340, 0), AND('Raw Data'!O2340-'Raw Data'!P2340&lt;4, 'Raw Data'!O2340-'Raw Data'!P2340&gt;0)), 'Raw Data'!G2340, 0))</f>
        <v/>
      </c>
      <c r="Q2347">
        <f>IF(ISBLANK('Raw Data'!J2340), 0, IF(AND(4=MATCH(LARGE('Raw Data'!G2340:J2340, 1), 'Raw Data'!G2340:J2340, 0), 'Raw Data'!P2340-'Raw Data'!O2340&gt;3), 'Raw Data'!J2340, 0))</f>
        <v/>
      </c>
      <c r="R2347">
        <f>IF(ISBLANK('Raw Data'!J2340), 0, IF(AND(3=MATCH(LARGE('Raw Data'!G2340:J2340, 1), 'Raw Data'!G2340:J2340, 0), 'Raw Data'!O2340-'Raw Data'!P2340&gt;3), 'Raw Data'!I2340, 0))</f>
        <v/>
      </c>
      <c r="S2347">
        <f>IF(AND('Raw Data'!P2340-'Raw Data'!O2340&gt;4, 'Raw Data'!F2340&lt;'Raw Data'!C2340), 'Raw Data'!J2340, 0)</f>
        <v/>
      </c>
      <c r="T2347">
        <f>IF(AND('Raw Data'!O2340-'Raw Data'!P2340&gt;4, 'Raw Data'!F2340&gt;'Raw Data'!C2340), 'Raw Data'!I2340, 0)</f>
        <v/>
      </c>
      <c r="U2347">
        <f>IF(AND('Raw Data'!P2340-'Raw Data'!O2340&lt;3, 'Raw Data'!P2340&gt;'Raw Data'!O2340, 'Raw Data'!F2340&lt;'Raw Data'!C2340), 'Raw Data'!H2340, 0)</f>
        <v/>
      </c>
      <c r="V2347">
        <f>IF(AND('Raw Data'!P2340-'Raw Data'!O2340&lt;3, 'Raw Data'!P2340&gt;'Raw Data'!O2340, 'Raw Data'!F2340&gt;'Raw Data'!C2340), 'Raw Data'!G2340, 0)</f>
        <v/>
      </c>
    </row>
    <row r="2348">
      <c r="A2348">
        <f>IF(AND('Raw Data'!F2341&lt;'Raw Data'!C2341, 'Raw Data'!P2341&gt;'Raw Data'!O2341, 'Raw Data'!P2341-'Raw Data'!O2341&gt;3), 'Raw Data'!J2341, 0)</f>
        <v/>
      </c>
      <c r="B2348">
        <f>IF(AND('Raw Data'!C2341&lt;'Raw Data'!F2341, 'Raw Data'!O2341&gt;'Raw Data'!P2341, 'Raw Data'!O2341-'Raw Data'!P2341&gt;3), 'Raw Data'!I2341, 0)</f>
        <v/>
      </c>
      <c r="C2348">
        <f>IF(AND('Raw Data'!F2341&lt;'Raw Data'!C2341, 'Raw Data'!P2341&gt;'Raw Data'!O2341, 'Raw Data'!P2341-'Raw Data'!O2341&lt;4), 'Raw Data'!H2341, 0)</f>
        <v/>
      </c>
      <c r="D2348">
        <f>IF(AND('Raw Data'!C2341&lt;'Raw Data'!F2341, 'Raw Data'!O2341&gt;'Raw Data'!P2341, 'Raw Data'!O2341-'Raw Data'!P2341&lt;4), 'Raw Data'!G2341, 0)</f>
        <v/>
      </c>
      <c r="E2348">
        <f>IF(ISBLANK('Raw Data'!J2341), 0, IF(AND(4=MATCH(LARGE('Raw Data'!G2341:J2341, 4), 'Raw Data'!G2341:J2341, 0), 'Raw Data'!P2341-'Raw Data'!O2341&gt;3), 'Raw Data'!J2341, 0))</f>
        <v/>
      </c>
      <c r="F2348">
        <f>IF(ISBLANK('Raw Data'!J2341), 0, IF(AND(3=MATCH(LARGE('Raw Data'!G2341:J2341, 4), 'Raw Data'!G2341:J2341, 0), 'Raw Data'!O2341-'Raw Data'!P2341&gt;3), 'Raw Data'!I2341, 0))</f>
        <v/>
      </c>
      <c r="G2348">
        <f>IF(ISBLANK('Raw Data'!J2341), 0, IF(AND(2=MATCH(LARGE('Raw Data'!G2341:J2341, 4), 'Raw Data'!G2341:J2341, 0), AND('Raw Data'!P2341-'Raw Data'!O2341&lt;4, 'Raw Data'!P2341-'Raw Data'!O2341&gt;0)), 'Raw Data'!H2341, 0))</f>
        <v/>
      </c>
      <c r="H2348">
        <f>IF(ISBLANK('Raw Data'!J2341), 0, IF(AND(1=MATCH(LARGE('Raw Data'!G2341:J2341, 4), 'Raw Data'!G2341:J2341, 0), AND('Raw Data'!O2341-'Raw Data'!P2341&lt;4, 'Raw Data'!O2341-'Raw Data'!P2341&gt;0)), 'Raw Data'!G2341, 0))</f>
        <v/>
      </c>
      <c r="I2348">
        <f>IF(ISBLANK('Raw Data'!J2341), 0, IF(AND(4=MATCH(LARGE('Raw Data'!G2341:J2341, 3), 'Raw Data'!G2341:J2341, 0), 'Raw Data'!P2341-'Raw Data'!O2341&gt;3), 'Raw Data'!J2341, 0))</f>
        <v/>
      </c>
      <c r="J2348">
        <f>IF(ISBLANK('Raw Data'!J2341), 0, IF(AND(3=MATCH(LARGE('Raw Data'!G2341:J2341, 3), 'Raw Data'!G2341:J2341, 0), 'Raw Data'!O2341-'Raw Data'!P2341&gt;3), 'Raw Data'!I2341, 0))</f>
        <v/>
      </c>
      <c r="K2348">
        <f>IF(ISBLANK('Raw Data'!J2341), 0, IF(AND(2=MATCH(LARGE('Raw Data'!G2341:J2341, 3), 'Raw Data'!G2341:J2341, 0), AND('Raw Data'!P2341-'Raw Data'!O2341&lt;4, 'Raw Data'!P2341-'Raw Data'!O2341&gt;0)), 'Raw Data'!H2341, 0))</f>
        <v/>
      </c>
      <c r="L2348">
        <f>IF(ISBLANK('Raw Data'!J2341), 0, IF(AND(1=MATCH(LARGE('Raw Data'!G2341:J2341, 3), 'Raw Data'!G2341:J2341, 0), AND('Raw Data'!O2341-'Raw Data'!P2341&lt;4, 'Raw Data'!O2341-'Raw Data'!P2341&gt;0)), 'Raw Data'!G2341, 0))</f>
        <v/>
      </c>
      <c r="M2348">
        <f>IF(ISBLANK('Raw Data'!J2341), 0, IF(AND(4=MATCH(LARGE('Raw Data'!G2341:J2341, 2), 'Raw Data'!G2341:J2341, 0), 'Raw Data'!P2341-'Raw Data'!O2341&gt;3), 'Raw Data'!J2341, 0))</f>
        <v/>
      </c>
      <c r="N2348">
        <f>IF(ISBLANK('Raw Data'!J2341), 0, IF(AND(3=MATCH(LARGE('Raw Data'!G2341:J2341, 2), 'Raw Data'!G2341:J2341, 0), 'Raw Data'!O2341-'Raw Data'!P2341&gt;3), 'Raw Data'!I2341, 0))</f>
        <v/>
      </c>
      <c r="O2348">
        <f>IF(ISBLANK('Raw Data'!J2341), 0, IF(AND(2=MATCH(LARGE('Raw Data'!G2341:J2341, 2), 'Raw Data'!G2341:J2341, 0), AND('Raw Data'!P2341-'Raw Data'!O2341&lt;4, 'Raw Data'!P2341-'Raw Data'!O2341&gt;0)), 'Raw Data'!H2341, 0))</f>
        <v/>
      </c>
      <c r="P2348">
        <f>IF(ISBLANK('Raw Data'!J2341), 0, IF(AND(1=MATCH(LARGE('Raw Data'!G2341:J2341, 2), 'Raw Data'!G2341:J2341, 0), AND('Raw Data'!O2341-'Raw Data'!P2341&lt;4, 'Raw Data'!O2341-'Raw Data'!P2341&gt;0)), 'Raw Data'!G2341, 0))</f>
        <v/>
      </c>
      <c r="Q2348">
        <f>IF(ISBLANK('Raw Data'!J2341), 0, IF(AND(4=MATCH(LARGE('Raw Data'!G2341:J2341, 1), 'Raw Data'!G2341:J2341, 0), 'Raw Data'!P2341-'Raw Data'!O2341&gt;3), 'Raw Data'!J2341, 0))</f>
        <v/>
      </c>
      <c r="R2348">
        <f>IF(ISBLANK('Raw Data'!J2341), 0, IF(AND(3=MATCH(LARGE('Raw Data'!G2341:J2341, 1), 'Raw Data'!G2341:J2341, 0), 'Raw Data'!O2341-'Raw Data'!P2341&gt;3), 'Raw Data'!I2341, 0))</f>
        <v/>
      </c>
      <c r="S2348">
        <f>IF(AND('Raw Data'!P2341-'Raw Data'!O2341&gt;4, 'Raw Data'!F2341&lt;'Raw Data'!C2341), 'Raw Data'!J2341, 0)</f>
        <v/>
      </c>
      <c r="T2348">
        <f>IF(AND('Raw Data'!O2341-'Raw Data'!P2341&gt;4, 'Raw Data'!F2341&gt;'Raw Data'!C2341), 'Raw Data'!I2341, 0)</f>
        <v/>
      </c>
      <c r="U2348">
        <f>IF(AND('Raw Data'!P2341-'Raw Data'!O2341&lt;3, 'Raw Data'!P2341&gt;'Raw Data'!O2341, 'Raw Data'!F2341&lt;'Raw Data'!C2341), 'Raw Data'!H2341, 0)</f>
        <v/>
      </c>
      <c r="V2348">
        <f>IF(AND('Raw Data'!P2341-'Raw Data'!O2341&lt;3, 'Raw Data'!P2341&gt;'Raw Data'!O2341, 'Raw Data'!F2341&gt;'Raw Data'!C2341), 'Raw Data'!G2341, 0)</f>
        <v/>
      </c>
    </row>
    <row r="2349">
      <c r="A2349">
        <f>IF(AND('Raw Data'!F2342&lt;'Raw Data'!C2342, 'Raw Data'!P2342&gt;'Raw Data'!O2342, 'Raw Data'!P2342-'Raw Data'!O2342&gt;3), 'Raw Data'!J2342, 0)</f>
        <v/>
      </c>
      <c r="B2349">
        <f>IF(AND('Raw Data'!C2342&lt;'Raw Data'!F2342, 'Raw Data'!O2342&gt;'Raw Data'!P2342, 'Raw Data'!O2342-'Raw Data'!P2342&gt;3), 'Raw Data'!I2342, 0)</f>
        <v/>
      </c>
      <c r="C2349">
        <f>IF(AND('Raw Data'!F2342&lt;'Raw Data'!C2342, 'Raw Data'!P2342&gt;'Raw Data'!O2342, 'Raw Data'!P2342-'Raw Data'!O2342&lt;4), 'Raw Data'!H2342, 0)</f>
        <v/>
      </c>
      <c r="D2349">
        <f>IF(AND('Raw Data'!C2342&lt;'Raw Data'!F2342, 'Raw Data'!O2342&gt;'Raw Data'!P2342, 'Raw Data'!O2342-'Raw Data'!P2342&lt;4), 'Raw Data'!G2342, 0)</f>
        <v/>
      </c>
      <c r="E2349">
        <f>IF(ISBLANK('Raw Data'!J2342), 0, IF(AND(4=MATCH(LARGE('Raw Data'!G2342:J2342, 4), 'Raw Data'!G2342:J2342, 0), 'Raw Data'!P2342-'Raw Data'!O2342&gt;3), 'Raw Data'!J2342, 0))</f>
        <v/>
      </c>
      <c r="F2349">
        <f>IF(ISBLANK('Raw Data'!J2342), 0, IF(AND(3=MATCH(LARGE('Raw Data'!G2342:J2342, 4), 'Raw Data'!G2342:J2342, 0), 'Raw Data'!O2342-'Raw Data'!P2342&gt;3), 'Raw Data'!I2342, 0))</f>
        <v/>
      </c>
      <c r="G2349">
        <f>IF(ISBLANK('Raw Data'!J2342), 0, IF(AND(2=MATCH(LARGE('Raw Data'!G2342:J2342, 4), 'Raw Data'!G2342:J2342, 0), AND('Raw Data'!P2342-'Raw Data'!O2342&lt;4, 'Raw Data'!P2342-'Raw Data'!O2342&gt;0)), 'Raw Data'!H2342, 0))</f>
        <v/>
      </c>
      <c r="H2349">
        <f>IF(ISBLANK('Raw Data'!J2342), 0, IF(AND(1=MATCH(LARGE('Raw Data'!G2342:J2342, 4), 'Raw Data'!G2342:J2342, 0), AND('Raw Data'!O2342-'Raw Data'!P2342&lt;4, 'Raw Data'!O2342-'Raw Data'!P2342&gt;0)), 'Raw Data'!G2342, 0))</f>
        <v/>
      </c>
      <c r="I2349">
        <f>IF(ISBLANK('Raw Data'!J2342), 0, IF(AND(4=MATCH(LARGE('Raw Data'!G2342:J2342, 3), 'Raw Data'!G2342:J2342, 0), 'Raw Data'!P2342-'Raw Data'!O2342&gt;3), 'Raw Data'!J2342, 0))</f>
        <v/>
      </c>
      <c r="J2349">
        <f>IF(ISBLANK('Raw Data'!J2342), 0, IF(AND(3=MATCH(LARGE('Raw Data'!G2342:J2342, 3), 'Raw Data'!G2342:J2342, 0), 'Raw Data'!O2342-'Raw Data'!P2342&gt;3), 'Raw Data'!I2342, 0))</f>
        <v/>
      </c>
      <c r="K2349">
        <f>IF(ISBLANK('Raw Data'!J2342), 0, IF(AND(2=MATCH(LARGE('Raw Data'!G2342:J2342, 3), 'Raw Data'!G2342:J2342, 0), AND('Raw Data'!P2342-'Raw Data'!O2342&lt;4, 'Raw Data'!P2342-'Raw Data'!O2342&gt;0)), 'Raw Data'!H2342, 0))</f>
        <v/>
      </c>
      <c r="L2349">
        <f>IF(ISBLANK('Raw Data'!J2342), 0, IF(AND(1=MATCH(LARGE('Raw Data'!G2342:J2342, 3), 'Raw Data'!G2342:J2342, 0), AND('Raw Data'!O2342-'Raw Data'!P2342&lt;4, 'Raw Data'!O2342-'Raw Data'!P2342&gt;0)), 'Raw Data'!G2342, 0))</f>
        <v/>
      </c>
      <c r="M2349">
        <f>IF(ISBLANK('Raw Data'!J2342), 0, IF(AND(4=MATCH(LARGE('Raw Data'!G2342:J2342, 2), 'Raw Data'!G2342:J2342, 0), 'Raw Data'!P2342-'Raw Data'!O2342&gt;3), 'Raw Data'!J2342, 0))</f>
        <v/>
      </c>
      <c r="N2349">
        <f>IF(ISBLANK('Raw Data'!J2342), 0, IF(AND(3=MATCH(LARGE('Raw Data'!G2342:J2342, 2), 'Raw Data'!G2342:J2342, 0), 'Raw Data'!O2342-'Raw Data'!P2342&gt;3), 'Raw Data'!I2342, 0))</f>
        <v/>
      </c>
      <c r="O2349">
        <f>IF(ISBLANK('Raw Data'!J2342), 0, IF(AND(2=MATCH(LARGE('Raw Data'!G2342:J2342, 2), 'Raw Data'!G2342:J2342, 0), AND('Raw Data'!P2342-'Raw Data'!O2342&lt;4, 'Raw Data'!P2342-'Raw Data'!O2342&gt;0)), 'Raw Data'!H2342, 0))</f>
        <v/>
      </c>
      <c r="P2349">
        <f>IF(ISBLANK('Raw Data'!J2342), 0, IF(AND(1=MATCH(LARGE('Raw Data'!G2342:J2342, 2), 'Raw Data'!G2342:J2342, 0), AND('Raw Data'!O2342-'Raw Data'!P2342&lt;4, 'Raw Data'!O2342-'Raw Data'!P2342&gt;0)), 'Raw Data'!G2342, 0))</f>
        <v/>
      </c>
      <c r="Q2349">
        <f>IF(ISBLANK('Raw Data'!J2342), 0, IF(AND(4=MATCH(LARGE('Raw Data'!G2342:J2342, 1), 'Raw Data'!G2342:J2342, 0), 'Raw Data'!P2342-'Raw Data'!O2342&gt;3), 'Raw Data'!J2342, 0))</f>
        <v/>
      </c>
      <c r="R2349">
        <f>IF(ISBLANK('Raw Data'!J2342), 0, IF(AND(3=MATCH(LARGE('Raw Data'!G2342:J2342, 1), 'Raw Data'!G2342:J2342, 0), 'Raw Data'!O2342-'Raw Data'!P2342&gt;3), 'Raw Data'!I2342, 0))</f>
        <v/>
      </c>
      <c r="S2349">
        <f>IF(AND('Raw Data'!P2342-'Raw Data'!O2342&gt;4, 'Raw Data'!F2342&lt;'Raw Data'!C2342), 'Raw Data'!J2342, 0)</f>
        <v/>
      </c>
      <c r="T2349">
        <f>IF(AND('Raw Data'!O2342-'Raw Data'!P2342&gt;4, 'Raw Data'!F2342&gt;'Raw Data'!C2342), 'Raw Data'!I2342, 0)</f>
        <v/>
      </c>
      <c r="U2349">
        <f>IF(AND('Raw Data'!P2342-'Raw Data'!O2342&lt;3, 'Raw Data'!P2342&gt;'Raw Data'!O2342, 'Raw Data'!F2342&lt;'Raw Data'!C2342), 'Raw Data'!H2342, 0)</f>
        <v/>
      </c>
      <c r="V2349">
        <f>IF(AND('Raw Data'!P2342-'Raw Data'!O2342&lt;3, 'Raw Data'!P2342&gt;'Raw Data'!O2342, 'Raw Data'!F2342&gt;'Raw Data'!C2342), 'Raw Data'!G2342, 0)</f>
        <v/>
      </c>
    </row>
    <row r="2350">
      <c r="A2350">
        <f>IF(AND('Raw Data'!F2343&lt;'Raw Data'!C2343, 'Raw Data'!P2343&gt;'Raw Data'!O2343, 'Raw Data'!P2343-'Raw Data'!O2343&gt;3), 'Raw Data'!J2343, 0)</f>
        <v/>
      </c>
      <c r="B2350">
        <f>IF(AND('Raw Data'!C2343&lt;'Raw Data'!F2343, 'Raw Data'!O2343&gt;'Raw Data'!P2343, 'Raw Data'!O2343-'Raw Data'!P2343&gt;3), 'Raw Data'!I2343, 0)</f>
        <v/>
      </c>
      <c r="C2350">
        <f>IF(AND('Raw Data'!F2343&lt;'Raw Data'!C2343, 'Raw Data'!P2343&gt;'Raw Data'!O2343, 'Raw Data'!P2343-'Raw Data'!O2343&lt;4), 'Raw Data'!H2343, 0)</f>
        <v/>
      </c>
      <c r="D2350">
        <f>IF(AND('Raw Data'!C2343&lt;'Raw Data'!F2343, 'Raw Data'!O2343&gt;'Raw Data'!P2343, 'Raw Data'!O2343-'Raw Data'!P2343&lt;4), 'Raw Data'!G2343, 0)</f>
        <v/>
      </c>
      <c r="E2350">
        <f>IF(ISBLANK('Raw Data'!J2343), 0, IF(AND(4=MATCH(LARGE('Raw Data'!G2343:J2343, 4), 'Raw Data'!G2343:J2343, 0), 'Raw Data'!P2343-'Raw Data'!O2343&gt;3), 'Raw Data'!J2343, 0))</f>
        <v/>
      </c>
      <c r="F2350">
        <f>IF(ISBLANK('Raw Data'!J2343), 0, IF(AND(3=MATCH(LARGE('Raw Data'!G2343:J2343, 4), 'Raw Data'!G2343:J2343, 0), 'Raw Data'!O2343-'Raw Data'!P2343&gt;3), 'Raw Data'!I2343, 0))</f>
        <v/>
      </c>
      <c r="G2350">
        <f>IF(ISBLANK('Raw Data'!J2343), 0, IF(AND(2=MATCH(LARGE('Raw Data'!G2343:J2343, 4), 'Raw Data'!G2343:J2343, 0), AND('Raw Data'!P2343-'Raw Data'!O2343&lt;4, 'Raw Data'!P2343-'Raw Data'!O2343&gt;0)), 'Raw Data'!H2343, 0))</f>
        <v/>
      </c>
      <c r="H2350">
        <f>IF(ISBLANK('Raw Data'!J2343), 0, IF(AND(1=MATCH(LARGE('Raw Data'!G2343:J2343, 4), 'Raw Data'!G2343:J2343, 0), AND('Raw Data'!O2343-'Raw Data'!P2343&lt;4, 'Raw Data'!O2343-'Raw Data'!P2343&gt;0)), 'Raw Data'!G2343, 0))</f>
        <v/>
      </c>
      <c r="I2350">
        <f>IF(ISBLANK('Raw Data'!J2343), 0, IF(AND(4=MATCH(LARGE('Raw Data'!G2343:J2343, 3), 'Raw Data'!G2343:J2343, 0), 'Raw Data'!P2343-'Raw Data'!O2343&gt;3), 'Raw Data'!J2343, 0))</f>
        <v/>
      </c>
      <c r="J2350">
        <f>IF(ISBLANK('Raw Data'!J2343), 0, IF(AND(3=MATCH(LARGE('Raw Data'!G2343:J2343, 3), 'Raw Data'!G2343:J2343, 0), 'Raw Data'!O2343-'Raw Data'!P2343&gt;3), 'Raw Data'!I2343, 0))</f>
        <v/>
      </c>
      <c r="K2350">
        <f>IF(ISBLANK('Raw Data'!J2343), 0, IF(AND(2=MATCH(LARGE('Raw Data'!G2343:J2343, 3), 'Raw Data'!G2343:J2343, 0), AND('Raw Data'!P2343-'Raw Data'!O2343&lt;4, 'Raw Data'!P2343-'Raw Data'!O2343&gt;0)), 'Raw Data'!H2343, 0))</f>
        <v/>
      </c>
      <c r="L2350">
        <f>IF(ISBLANK('Raw Data'!J2343), 0, IF(AND(1=MATCH(LARGE('Raw Data'!G2343:J2343, 3), 'Raw Data'!G2343:J2343, 0), AND('Raw Data'!O2343-'Raw Data'!P2343&lt;4, 'Raw Data'!O2343-'Raw Data'!P2343&gt;0)), 'Raw Data'!G2343, 0))</f>
        <v/>
      </c>
      <c r="M2350">
        <f>IF(ISBLANK('Raw Data'!J2343), 0, IF(AND(4=MATCH(LARGE('Raw Data'!G2343:J2343, 2), 'Raw Data'!G2343:J2343, 0), 'Raw Data'!P2343-'Raw Data'!O2343&gt;3), 'Raw Data'!J2343, 0))</f>
        <v/>
      </c>
      <c r="N2350">
        <f>IF(ISBLANK('Raw Data'!J2343), 0, IF(AND(3=MATCH(LARGE('Raw Data'!G2343:J2343, 2), 'Raw Data'!G2343:J2343, 0), 'Raw Data'!O2343-'Raw Data'!P2343&gt;3), 'Raw Data'!I2343, 0))</f>
        <v/>
      </c>
      <c r="O2350">
        <f>IF(ISBLANK('Raw Data'!J2343), 0, IF(AND(2=MATCH(LARGE('Raw Data'!G2343:J2343, 2), 'Raw Data'!G2343:J2343, 0), AND('Raw Data'!P2343-'Raw Data'!O2343&lt;4, 'Raw Data'!P2343-'Raw Data'!O2343&gt;0)), 'Raw Data'!H2343, 0))</f>
        <v/>
      </c>
      <c r="P2350">
        <f>IF(ISBLANK('Raw Data'!J2343), 0, IF(AND(1=MATCH(LARGE('Raw Data'!G2343:J2343, 2), 'Raw Data'!G2343:J2343, 0), AND('Raw Data'!O2343-'Raw Data'!P2343&lt;4, 'Raw Data'!O2343-'Raw Data'!P2343&gt;0)), 'Raw Data'!G2343, 0))</f>
        <v/>
      </c>
      <c r="Q2350">
        <f>IF(ISBLANK('Raw Data'!J2343), 0, IF(AND(4=MATCH(LARGE('Raw Data'!G2343:J2343, 1), 'Raw Data'!G2343:J2343, 0), 'Raw Data'!P2343-'Raw Data'!O2343&gt;3), 'Raw Data'!J2343, 0))</f>
        <v/>
      </c>
      <c r="R2350">
        <f>IF(ISBLANK('Raw Data'!J2343), 0, IF(AND(3=MATCH(LARGE('Raw Data'!G2343:J2343, 1), 'Raw Data'!G2343:J2343, 0), 'Raw Data'!O2343-'Raw Data'!P2343&gt;3), 'Raw Data'!I2343, 0))</f>
        <v/>
      </c>
      <c r="S2350">
        <f>IF(AND('Raw Data'!P2343-'Raw Data'!O2343&gt;4, 'Raw Data'!F2343&lt;'Raw Data'!C2343), 'Raw Data'!J2343, 0)</f>
        <v/>
      </c>
      <c r="T2350">
        <f>IF(AND('Raw Data'!O2343-'Raw Data'!P2343&gt;4, 'Raw Data'!F2343&gt;'Raw Data'!C2343), 'Raw Data'!I2343, 0)</f>
        <v/>
      </c>
      <c r="U2350">
        <f>IF(AND('Raw Data'!P2343-'Raw Data'!O2343&lt;3, 'Raw Data'!P2343&gt;'Raw Data'!O2343, 'Raw Data'!F2343&lt;'Raw Data'!C2343), 'Raw Data'!H2343, 0)</f>
        <v/>
      </c>
      <c r="V2350">
        <f>IF(AND('Raw Data'!P2343-'Raw Data'!O2343&lt;3, 'Raw Data'!P2343&gt;'Raw Data'!O2343, 'Raw Data'!F2343&gt;'Raw Data'!C2343), 'Raw Data'!G2343, 0)</f>
        <v/>
      </c>
    </row>
    <row r="2351">
      <c r="A2351">
        <f>IF(AND('Raw Data'!F2344&lt;'Raw Data'!C2344, 'Raw Data'!P2344&gt;'Raw Data'!O2344, 'Raw Data'!P2344-'Raw Data'!O2344&gt;3), 'Raw Data'!J2344, 0)</f>
        <v/>
      </c>
      <c r="B2351">
        <f>IF(AND('Raw Data'!C2344&lt;'Raw Data'!F2344, 'Raw Data'!O2344&gt;'Raw Data'!P2344, 'Raw Data'!O2344-'Raw Data'!P2344&gt;3), 'Raw Data'!I2344, 0)</f>
        <v/>
      </c>
      <c r="C2351">
        <f>IF(AND('Raw Data'!F2344&lt;'Raw Data'!C2344, 'Raw Data'!P2344&gt;'Raw Data'!O2344, 'Raw Data'!P2344-'Raw Data'!O2344&lt;4), 'Raw Data'!H2344, 0)</f>
        <v/>
      </c>
      <c r="D2351">
        <f>IF(AND('Raw Data'!C2344&lt;'Raw Data'!F2344, 'Raw Data'!O2344&gt;'Raw Data'!P2344, 'Raw Data'!O2344-'Raw Data'!P2344&lt;4), 'Raw Data'!G2344, 0)</f>
        <v/>
      </c>
      <c r="E2351">
        <f>IF(ISBLANK('Raw Data'!J2344), 0, IF(AND(4=MATCH(LARGE('Raw Data'!G2344:J2344, 4), 'Raw Data'!G2344:J2344, 0), 'Raw Data'!P2344-'Raw Data'!O2344&gt;3), 'Raw Data'!J2344, 0))</f>
        <v/>
      </c>
      <c r="F2351">
        <f>IF(ISBLANK('Raw Data'!J2344), 0, IF(AND(3=MATCH(LARGE('Raw Data'!G2344:J2344, 4), 'Raw Data'!G2344:J2344, 0), 'Raw Data'!O2344-'Raw Data'!P2344&gt;3), 'Raw Data'!I2344, 0))</f>
        <v/>
      </c>
      <c r="G2351">
        <f>IF(ISBLANK('Raw Data'!J2344), 0, IF(AND(2=MATCH(LARGE('Raw Data'!G2344:J2344, 4), 'Raw Data'!G2344:J2344, 0), AND('Raw Data'!P2344-'Raw Data'!O2344&lt;4, 'Raw Data'!P2344-'Raw Data'!O2344&gt;0)), 'Raw Data'!H2344, 0))</f>
        <v/>
      </c>
      <c r="H2351">
        <f>IF(ISBLANK('Raw Data'!J2344), 0, IF(AND(1=MATCH(LARGE('Raw Data'!G2344:J2344, 4), 'Raw Data'!G2344:J2344, 0), AND('Raw Data'!O2344-'Raw Data'!P2344&lt;4, 'Raw Data'!O2344-'Raw Data'!P2344&gt;0)), 'Raw Data'!G2344, 0))</f>
        <v/>
      </c>
      <c r="I2351">
        <f>IF(ISBLANK('Raw Data'!J2344), 0, IF(AND(4=MATCH(LARGE('Raw Data'!G2344:J2344, 3), 'Raw Data'!G2344:J2344, 0), 'Raw Data'!P2344-'Raw Data'!O2344&gt;3), 'Raw Data'!J2344, 0))</f>
        <v/>
      </c>
      <c r="J2351">
        <f>IF(ISBLANK('Raw Data'!J2344), 0, IF(AND(3=MATCH(LARGE('Raw Data'!G2344:J2344, 3), 'Raw Data'!G2344:J2344, 0), 'Raw Data'!O2344-'Raw Data'!P2344&gt;3), 'Raw Data'!I2344, 0))</f>
        <v/>
      </c>
      <c r="K2351">
        <f>IF(ISBLANK('Raw Data'!J2344), 0, IF(AND(2=MATCH(LARGE('Raw Data'!G2344:J2344, 3), 'Raw Data'!G2344:J2344, 0), AND('Raw Data'!P2344-'Raw Data'!O2344&lt;4, 'Raw Data'!P2344-'Raw Data'!O2344&gt;0)), 'Raw Data'!H2344, 0))</f>
        <v/>
      </c>
      <c r="L2351">
        <f>IF(ISBLANK('Raw Data'!J2344), 0, IF(AND(1=MATCH(LARGE('Raw Data'!G2344:J2344, 3), 'Raw Data'!G2344:J2344, 0), AND('Raw Data'!O2344-'Raw Data'!P2344&lt;4, 'Raw Data'!O2344-'Raw Data'!P2344&gt;0)), 'Raw Data'!G2344, 0))</f>
        <v/>
      </c>
      <c r="M2351">
        <f>IF(ISBLANK('Raw Data'!J2344), 0, IF(AND(4=MATCH(LARGE('Raw Data'!G2344:J2344, 2), 'Raw Data'!G2344:J2344, 0), 'Raw Data'!P2344-'Raw Data'!O2344&gt;3), 'Raw Data'!J2344, 0))</f>
        <v/>
      </c>
      <c r="N2351">
        <f>IF(ISBLANK('Raw Data'!J2344), 0, IF(AND(3=MATCH(LARGE('Raw Data'!G2344:J2344, 2), 'Raw Data'!G2344:J2344, 0), 'Raw Data'!O2344-'Raw Data'!P2344&gt;3), 'Raw Data'!I2344, 0))</f>
        <v/>
      </c>
      <c r="O2351">
        <f>IF(ISBLANK('Raw Data'!J2344), 0, IF(AND(2=MATCH(LARGE('Raw Data'!G2344:J2344, 2), 'Raw Data'!G2344:J2344, 0), AND('Raw Data'!P2344-'Raw Data'!O2344&lt;4, 'Raw Data'!P2344-'Raw Data'!O2344&gt;0)), 'Raw Data'!H2344, 0))</f>
        <v/>
      </c>
      <c r="P2351">
        <f>IF(ISBLANK('Raw Data'!J2344), 0, IF(AND(1=MATCH(LARGE('Raw Data'!G2344:J2344, 2), 'Raw Data'!G2344:J2344, 0), AND('Raw Data'!O2344-'Raw Data'!P2344&lt;4, 'Raw Data'!O2344-'Raw Data'!P2344&gt;0)), 'Raw Data'!G2344, 0))</f>
        <v/>
      </c>
      <c r="Q2351">
        <f>IF(ISBLANK('Raw Data'!J2344), 0, IF(AND(4=MATCH(LARGE('Raw Data'!G2344:J2344, 1), 'Raw Data'!G2344:J2344, 0), 'Raw Data'!P2344-'Raw Data'!O2344&gt;3), 'Raw Data'!J2344, 0))</f>
        <v/>
      </c>
      <c r="R2351">
        <f>IF(ISBLANK('Raw Data'!J2344), 0, IF(AND(3=MATCH(LARGE('Raw Data'!G2344:J2344, 1), 'Raw Data'!G2344:J2344, 0), 'Raw Data'!O2344-'Raw Data'!P2344&gt;3), 'Raw Data'!I2344, 0))</f>
        <v/>
      </c>
      <c r="S2351">
        <f>IF(AND('Raw Data'!P2344-'Raw Data'!O2344&gt;4, 'Raw Data'!F2344&lt;'Raw Data'!C2344), 'Raw Data'!J2344, 0)</f>
        <v/>
      </c>
      <c r="T2351">
        <f>IF(AND('Raw Data'!O2344-'Raw Data'!P2344&gt;4, 'Raw Data'!F2344&gt;'Raw Data'!C2344), 'Raw Data'!I2344, 0)</f>
        <v/>
      </c>
      <c r="U2351">
        <f>IF(AND('Raw Data'!P2344-'Raw Data'!O2344&lt;3, 'Raw Data'!P2344&gt;'Raw Data'!O2344, 'Raw Data'!F2344&lt;'Raw Data'!C2344), 'Raw Data'!H2344, 0)</f>
        <v/>
      </c>
      <c r="V2351">
        <f>IF(AND('Raw Data'!P2344-'Raw Data'!O2344&lt;3, 'Raw Data'!P2344&gt;'Raw Data'!O2344, 'Raw Data'!F2344&gt;'Raw Data'!C2344), 'Raw Data'!G2344, 0)</f>
        <v/>
      </c>
    </row>
    <row r="2352">
      <c r="A2352">
        <f>IF(AND('Raw Data'!F2345&lt;'Raw Data'!C2345, 'Raw Data'!P2345&gt;'Raw Data'!O2345, 'Raw Data'!P2345-'Raw Data'!O2345&gt;3), 'Raw Data'!J2345, 0)</f>
        <v/>
      </c>
      <c r="B2352">
        <f>IF(AND('Raw Data'!C2345&lt;'Raw Data'!F2345, 'Raw Data'!O2345&gt;'Raw Data'!P2345, 'Raw Data'!O2345-'Raw Data'!P2345&gt;3), 'Raw Data'!I2345, 0)</f>
        <v/>
      </c>
      <c r="C2352">
        <f>IF(AND('Raw Data'!F2345&lt;'Raw Data'!C2345, 'Raw Data'!P2345&gt;'Raw Data'!O2345, 'Raw Data'!P2345-'Raw Data'!O2345&lt;4), 'Raw Data'!H2345, 0)</f>
        <v/>
      </c>
      <c r="D2352">
        <f>IF(AND('Raw Data'!C2345&lt;'Raw Data'!F2345, 'Raw Data'!O2345&gt;'Raw Data'!P2345, 'Raw Data'!O2345-'Raw Data'!P2345&lt;4), 'Raw Data'!G2345, 0)</f>
        <v/>
      </c>
      <c r="E2352">
        <f>IF(ISBLANK('Raw Data'!J2345), 0, IF(AND(4=MATCH(LARGE('Raw Data'!G2345:J2345, 4), 'Raw Data'!G2345:J2345, 0), 'Raw Data'!P2345-'Raw Data'!O2345&gt;3), 'Raw Data'!J2345, 0))</f>
        <v/>
      </c>
      <c r="F2352">
        <f>IF(ISBLANK('Raw Data'!J2345), 0, IF(AND(3=MATCH(LARGE('Raw Data'!G2345:J2345, 4), 'Raw Data'!G2345:J2345, 0), 'Raw Data'!O2345-'Raw Data'!P2345&gt;3), 'Raw Data'!I2345, 0))</f>
        <v/>
      </c>
      <c r="G2352">
        <f>IF(ISBLANK('Raw Data'!J2345), 0, IF(AND(2=MATCH(LARGE('Raw Data'!G2345:J2345, 4), 'Raw Data'!G2345:J2345, 0), AND('Raw Data'!P2345-'Raw Data'!O2345&lt;4, 'Raw Data'!P2345-'Raw Data'!O2345&gt;0)), 'Raw Data'!H2345, 0))</f>
        <v/>
      </c>
      <c r="H2352">
        <f>IF(ISBLANK('Raw Data'!J2345), 0, IF(AND(1=MATCH(LARGE('Raw Data'!G2345:J2345, 4), 'Raw Data'!G2345:J2345, 0), AND('Raw Data'!O2345-'Raw Data'!P2345&lt;4, 'Raw Data'!O2345-'Raw Data'!P2345&gt;0)), 'Raw Data'!G2345, 0))</f>
        <v/>
      </c>
      <c r="I2352">
        <f>IF(ISBLANK('Raw Data'!J2345), 0, IF(AND(4=MATCH(LARGE('Raw Data'!G2345:J2345, 3), 'Raw Data'!G2345:J2345, 0), 'Raw Data'!P2345-'Raw Data'!O2345&gt;3), 'Raw Data'!J2345, 0))</f>
        <v/>
      </c>
      <c r="J2352">
        <f>IF(ISBLANK('Raw Data'!J2345), 0, IF(AND(3=MATCH(LARGE('Raw Data'!G2345:J2345, 3), 'Raw Data'!G2345:J2345, 0), 'Raw Data'!O2345-'Raw Data'!P2345&gt;3), 'Raw Data'!I2345, 0))</f>
        <v/>
      </c>
      <c r="K2352">
        <f>IF(ISBLANK('Raw Data'!J2345), 0, IF(AND(2=MATCH(LARGE('Raw Data'!G2345:J2345, 3), 'Raw Data'!G2345:J2345, 0), AND('Raw Data'!P2345-'Raw Data'!O2345&lt;4, 'Raw Data'!P2345-'Raw Data'!O2345&gt;0)), 'Raw Data'!H2345, 0))</f>
        <v/>
      </c>
      <c r="L2352">
        <f>IF(ISBLANK('Raw Data'!J2345), 0, IF(AND(1=MATCH(LARGE('Raw Data'!G2345:J2345, 3), 'Raw Data'!G2345:J2345, 0), AND('Raw Data'!O2345-'Raw Data'!P2345&lt;4, 'Raw Data'!O2345-'Raw Data'!P2345&gt;0)), 'Raw Data'!G2345, 0))</f>
        <v/>
      </c>
      <c r="M2352">
        <f>IF(ISBLANK('Raw Data'!J2345), 0, IF(AND(4=MATCH(LARGE('Raw Data'!G2345:J2345, 2), 'Raw Data'!G2345:J2345, 0), 'Raw Data'!P2345-'Raw Data'!O2345&gt;3), 'Raw Data'!J2345, 0))</f>
        <v/>
      </c>
      <c r="N2352">
        <f>IF(ISBLANK('Raw Data'!J2345), 0, IF(AND(3=MATCH(LARGE('Raw Data'!G2345:J2345, 2), 'Raw Data'!G2345:J2345, 0), 'Raw Data'!O2345-'Raw Data'!P2345&gt;3), 'Raw Data'!I2345, 0))</f>
        <v/>
      </c>
      <c r="O2352">
        <f>IF(ISBLANK('Raw Data'!J2345), 0, IF(AND(2=MATCH(LARGE('Raw Data'!G2345:J2345, 2), 'Raw Data'!G2345:J2345, 0), AND('Raw Data'!P2345-'Raw Data'!O2345&lt;4, 'Raw Data'!P2345-'Raw Data'!O2345&gt;0)), 'Raw Data'!H2345, 0))</f>
        <v/>
      </c>
      <c r="P2352">
        <f>IF(ISBLANK('Raw Data'!J2345), 0, IF(AND(1=MATCH(LARGE('Raw Data'!G2345:J2345, 2), 'Raw Data'!G2345:J2345, 0), AND('Raw Data'!O2345-'Raw Data'!P2345&lt;4, 'Raw Data'!O2345-'Raw Data'!P2345&gt;0)), 'Raw Data'!G2345, 0))</f>
        <v/>
      </c>
      <c r="Q2352">
        <f>IF(ISBLANK('Raw Data'!J2345), 0, IF(AND(4=MATCH(LARGE('Raw Data'!G2345:J2345, 1), 'Raw Data'!G2345:J2345, 0), 'Raw Data'!P2345-'Raw Data'!O2345&gt;3), 'Raw Data'!J2345, 0))</f>
        <v/>
      </c>
      <c r="R2352">
        <f>IF(ISBLANK('Raw Data'!J2345), 0, IF(AND(3=MATCH(LARGE('Raw Data'!G2345:J2345, 1), 'Raw Data'!G2345:J2345, 0), 'Raw Data'!O2345-'Raw Data'!P2345&gt;3), 'Raw Data'!I2345, 0))</f>
        <v/>
      </c>
      <c r="S2352">
        <f>IF(AND('Raw Data'!P2345-'Raw Data'!O2345&gt;4, 'Raw Data'!F2345&lt;'Raw Data'!C2345), 'Raw Data'!J2345, 0)</f>
        <v/>
      </c>
      <c r="T2352">
        <f>IF(AND('Raw Data'!O2345-'Raw Data'!P2345&gt;4, 'Raw Data'!F2345&gt;'Raw Data'!C2345), 'Raw Data'!I2345, 0)</f>
        <v/>
      </c>
      <c r="U2352">
        <f>IF(AND('Raw Data'!P2345-'Raw Data'!O2345&lt;3, 'Raw Data'!P2345&gt;'Raw Data'!O2345, 'Raw Data'!F2345&lt;'Raw Data'!C2345), 'Raw Data'!H2345, 0)</f>
        <v/>
      </c>
      <c r="V2352">
        <f>IF(AND('Raw Data'!P2345-'Raw Data'!O2345&lt;3, 'Raw Data'!P2345&gt;'Raw Data'!O2345, 'Raw Data'!F2345&gt;'Raw Data'!C2345), 'Raw Data'!G2345, 0)</f>
        <v/>
      </c>
    </row>
    <row r="2353">
      <c r="A2353">
        <f>IF(AND('Raw Data'!F2346&lt;'Raw Data'!C2346, 'Raw Data'!P2346&gt;'Raw Data'!O2346, 'Raw Data'!P2346-'Raw Data'!O2346&gt;3), 'Raw Data'!J2346, 0)</f>
        <v/>
      </c>
      <c r="B2353">
        <f>IF(AND('Raw Data'!C2346&lt;'Raw Data'!F2346, 'Raw Data'!O2346&gt;'Raw Data'!P2346, 'Raw Data'!O2346-'Raw Data'!P2346&gt;3), 'Raw Data'!I2346, 0)</f>
        <v/>
      </c>
      <c r="C2353">
        <f>IF(AND('Raw Data'!F2346&lt;'Raw Data'!C2346, 'Raw Data'!P2346&gt;'Raw Data'!O2346, 'Raw Data'!P2346-'Raw Data'!O2346&lt;4), 'Raw Data'!H2346, 0)</f>
        <v/>
      </c>
      <c r="D2353">
        <f>IF(AND('Raw Data'!C2346&lt;'Raw Data'!F2346, 'Raw Data'!O2346&gt;'Raw Data'!P2346, 'Raw Data'!O2346-'Raw Data'!P2346&lt;4), 'Raw Data'!G2346, 0)</f>
        <v/>
      </c>
      <c r="E2353">
        <f>IF(ISBLANK('Raw Data'!J2346), 0, IF(AND(4=MATCH(LARGE('Raw Data'!G2346:J2346, 4), 'Raw Data'!G2346:J2346, 0), 'Raw Data'!P2346-'Raw Data'!O2346&gt;3), 'Raw Data'!J2346, 0))</f>
        <v/>
      </c>
      <c r="F2353">
        <f>IF(ISBLANK('Raw Data'!J2346), 0, IF(AND(3=MATCH(LARGE('Raw Data'!G2346:J2346, 4), 'Raw Data'!G2346:J2346, 0), 'Raw Data'!O2346-'Raw Data'!P2346&gt;3), 'Raw Data'!I2346, 0))</f>
        <v/>
      </c>
      <c r="G2353">
        <f>IF(ISBLANK('Raw Data'!J2346), 0, IF(AND(2=MATCH(LARGE('Raw Data'!G2346:J2346, 4), 'Raw Data'!G2346:J2346, 0), AND('Raw Data'!P2346-'Raw Data'!O2346&lt;4, 'Raw Data'!P2346-'Raw Data'!O2346&gt;0)), 'Raw Data'!H2346, 0))</f>
        <v/>
      </c>
      <c r="H2353">
        <f>IF(ISBLANK('Raw Data'!J2346), 0, IF(AND(1=MATCH(LARGE('Raw Data'!G2346:J2346, 4), 'Raw Data'!G2346:J2346, 0), AND('Raw Data'!O2346-'Raw Data'!P2346&lt;4, 'Raw Data'!O2346-'Raw Data'!P2346&gt;0)), 'Raw Data'!G2346, 0))</f>
        <v/>
      </c>
      <c r="I2353">
        <f>IF(ISBLANK('Raw Data'!J2346), 0, IF(AND(4=MATCH(LARGE('Raw Data'!G2346:J2346, 3), 'Raw Data'!G2346:J2346, 0), 'Raw Data'!P2346-'Raw Data'!O2346&gt;3), 'Raw Data'!J2346, 0))</f>
        <v/>
      </c>
      <c r="J2353">
        <f>IF(ISBLANK('Raw Data'!J2346), 0, IF(AND(3=MATCH(LARGE('Raw Data'!G2346:J2346, 3), 'Raw Data'!G2346:J2346, 0), 'Raw Data'!O2346-'Raw Data'!P2346&gt;3), 'Raw Data'!I2346, 0))</f>
        <v/>
      </c>
      <c r="K2353">
        <f>IF(ISBLANK('Raw Data'!J2346), 0, IF(AND(2=MATCH(LARGE('Raw Data'!G2346:J2346, 3), 'Raw Data'!G2346:J2346, 0), AND('Raw Data'!P2346-'Raw Data'!O2346&lt;4, 'Raw Data'!P2346-'Raw Data'!O2346&gt;0)), 'Raw Data'!H2346, 0))</f>
        <v/>
      </c>
      <c r="L2353">
        <f>IF(ISBLANK('Raw Data'!J2346), 0, IF(AND(1=MATCH(LARGE('Raw Data'!G2346:J2346, 3), 'Raw Data'!G2346:J2346, 0), AND('Raw Data'!O2346-'Raw Data'!P2346&lt;4, 'Raw Data'!O2346-'Raw Data'!P2346&gt;0)), 'Raw Data'!G2346, 0))</f>
        <v/>
      </c>
      <c r="M2353">
        <f>IF(ISBLANK('Raw Data'!J2346), 0, IF(AND(4=MATCH(LARGE('Raw Data'!G2346:J2346, 2), 'Raw Data'!G2346:J2346, 0), 'Raw Data'!P2346-'Raw Data'!O2346&gt;3), 'Raw Data'!J2346, 0))</f>
        <v/>
      </c>
      <c r="N2353">
        <f>IF(ISBLANK('Raw Data'!J2346), 0, IF(AND(3=MATCH(LARGE('Raw Data'!G2346:J2346, 2), 'Raw Data'!G2346:J2346, 0), 'Raw Data'!O2346-'Raw Data'!P2346&gt;3), 'Raw Data'!I2346, 0))</f>
        <v/>
      </c>
      <c r="O2353">
        <f>IF(ISBLANK('Raw Data'!J2346), 0, IF(AND(2=MATCH(LARGE('Raw Data'!G2346:J2346, 2), 'Raw Data'!G2346:J2346, 0), AND('Raw Data'!P2346-'Raw Data'!O2346&lt;4, 'Raw Data'!P2346-'Raw Data'!O2346&gt;0)), 'Raw Data'!H2346, 0))</f>
        <v/>
      </c>
      <c r="P2353">
        <f>IF(ISBLANK('Raw Data'!J2346), 0, IF(AND(1=MATCH(LARGE('Raw Data'!G2346:J2346, 2), 'Raw Data'!G2346:J2346, 0), AND('Raw Data'!O2346-'Raw Data'!P2346&lt;4, 'Raw Data'!O2346-'Raw Data'!P2346&gt;0)), 'Raw Data'!G2346, 0))</f>
        <v/>
      </c>
      <c r="Q2353">
        <f>IF(ISBLANK('Raw Data'!J2346), 0, IF(AND(4=MATCH(LARGE('Raw Data'!G2346:J2346, 1), 'Raw Data'!G2346:J2346, 0), 'Raw Data'!P2346-'Raw Data'!O2346&gt;3), 'Raw Data'!J2346, 0))</f>
        <v/>
      </c>
      <c r="R2353">
        <f>IF(ISBLANK('Raw Data'!J2346), 0, IF(AND(3=MATCH(LARGE('Raw Data'!G2346:J2346, 1), 'Raw Data'!G2346:J2346, 0), 'Raw Data'!O2346-'Raw Data'!P2346&gt;3), 'Raw Data'!I2346, 0))</f>
        <v/>
      </c>
      <c r="S2353">
        <f>IF(AND('Raw Data'!P2346-'Raw Data'!O2346&gt;4, 'Raw Data'!F2346&lt;'Raw Data'!C2346), 'Raw Data'!J2346, 0)</f>
        <v/>
      </c>
      <c r="T2353">
        <f>IF(AND('Raw Data'!O2346-'Raw Data'!P2346&gt;4, 'Raw Data'!F2346&gt;'Raw Data'!C2346), 'Raw Data'!I2346, 0)</f>
        <v/>
      </c>
      <c r="U2353">
        <f>IF(AND('Raw Data'!P2346-'Raw Data'!O2346&lt;3, 'Raw Data'!P2346&gt;'Raw Data'!O2346, 'Raw Data'!F2346&lt;'Raw Data'!C2346), 'Raw Data'!H2346, 0)</f>
        <v/>
      </c>
      <c r="V2353">
        <f>IF(AND('Raw Data'!P2346-'Raw Data'!O2346&lt;3, 'Raw Data'!P2346&gt;'Raw Data'!O2346, 'Raw Data'!F2346&gt;'Raw Data'!C2346), 'Raw Data'!G2346, 0)</f>
        <v/>
      </c>
    </row>
    <row r="2354">
      <c r="A2354">
        <f>IF(AND('Raw Data'!F2347&lt;'Raw Data'!C2347, 'Raw Data'!P2347&gt;'Raw Data'!O2347, 'Raw Data'!P2347-'Raw Data'!O2347&gt;3), 'Raw Data'!J2347, 0)</f>
        <v/>
      </c>
      <c r="B2354">
        <f>IF(AND('Raw Data'!C2347&lt;'Raw Data'!F2347, 'Raw Data'!O2347&gt;'Raw Data'!P2347, 'Raw Data'!O2347-'Raw Data'!P2347&gt;3), 'Raw Data'!I2347, 0)</f>
        <v/>
      </c>
      <c r="C2354">
        <f>IF(AND('Raw Data'!F2347&lt;'Raw Data'!C2347, 'Raw Data'!P2347&gt;'Raw Data'!O2347, 'Raw Data'!P2347-'Raw Data'!O2347&lt;4), 'Raw Data'!H2347, 0)</f>
        <v/>
      </c>
      <c r="D2354">
        <f>IF(AND('Raw Data'!C2347&lt;'Raw Data'!F2347, 'Raw Data'!O2347&gt;'Raw Data'!P2347, 'Raw Data'!O2347-'Raw Data'!P2347&lt;4), 'Raw Data'!G2347, 0)</f>
        <v/>
      </c>
      <c r="E2354">
        <f>IF(ISBLANK('Raw Data'!J2347), 0, IF(AND(4=MATCH(LARGE('Raw Data'!G2347:J2347, 4), 'Raw Data'!G2347:J2347, 0), 'Raw Data'!P2347-'Raw Data'!O2347&gt;3), 'Raw Data'!J2347, 0))</f>
        <v/>
      </c>
      <c r="F2354">
        <f>IF(ISBLANK('Raw Data'!J2347), 0, IF(AND(3=MATCH(LARGE('Raw Data'!G2347:J2347, 4), 'Raw Data'!G2347:J2347, 0), 'Raw Data'!O2347-'Raw Data'!P2347&gt;3), 'Raw Data'!I2347, 0))</f>
        <v/>
      </c>
      <c r="G2354">
        <f>IF(ISBLANK('Raw Data'!J2347), 0, IF(AND(2=MATCH(LARGE('Raw Data'!G2347:J2347, 4), 'Raw Data'!G2347:J2347, 0), AND('Raw Data'!P2347-'Raw Data'!O2347&lt;4, 'Raw Data'!P2347-'Raw Data'!O2347&gt;0)), 'Raw Data'!H2347, 0))</f>
        <v/>
      </c>
      <c r="H2354">
        <f>IF(ISBLANK('Raw Data'!J2347), 0, IF(AND(1=MATCH(LARGE('Raw Data'!G2347:J2347, 4), 'Raw Data'!G2347:J2347, 0), AND('Raw Data'!O2347-'Raw Data'!P2347&lt;4, 'Raw Data'!O2347-'Raw Data'!P2347&gt;0)), 'Raw Data'!G2347, 0))</f>
        <v/>
      </c>
      <c r="I2354">
        <f>IF(ISBLANK('Raw Data'!J2347), 0, IF(AND(4=MATCH(LARGE('Raw Data'!G2347:J2347, 3), 'Raw Data'!G2347:J2347, 0), 'Raw Data'!P2347-'Raw Data'!O2347&gt;3), 'Raw Data'!J2347, 0))</f>
        <v/>
      </c>
      <c r="J2354">
        <f>IF(ISBLANK('Raw Data'!J2347), 0, IF(AND(3=MATCH(LARGE('Raw Data'!G2347:J2347, 3), 'Raw Data'!G2347:J2347, 0), 'Raw Data'!O2347-'Raw Data'!P2347&gt;3), 'Raw Data'!I2347, 0))</f>
        <v/>
      </c>
      <c r="K2354">
        <f>IF(ISBLANK('Raw Data'!J2347), 0, IF(AND(2=MATCH(LARGE('Raw Data'!G2347:J2347, 3), 'Raw Data'!G2347:J2347, 0), AND('Raw Data'!P2347-'Raw Data'!O2347&lt;4, 'Raw Data'!P2347-'Raw Data'!O2347&gt;0)), 'Raw Data'!H2347, 0))</f>
        <v/>
      </c>
      <c r="L2354">
        <f>IF(ISBLANK('Raw Data'!J2347), 0, IF(AND(1=MATCH(LARGE('Raw Data'!G2347:J2347, 3), 'Raw Data'!G2347:J2347, 0), AND('Raw Data'!O2347-'Raw Data'!P2347&lt;4, 'Raw Data'!O2347-'Raw Data'!P2347&gt;0)), 'Raw Data'!G2347, 0))</f>
        <v/>
      </c>
      <c r="M2354">
        <f>IF(ISBLANK('Raw Data'!J2347), 0, IF(AND(4=MATCH(LARGE('Raw Data'!G2347:J2347, 2), 'Raw Data'!G2347:J2347, 0), 'Raw Data'!P2347-'Raw Data'!O2347&gt;3), 'Raw Data'!J2347, 0))</f>
        <v/>
      </c>
      <c r="N2354">
        <f>IF(ISBLANK('Raw Data'!J2347), 0, IF(AND(3=MATCH(LARGE('Raw Data'!G2347:J2347, 2), 'Raw Data'!G2347:J2347, 0), 'Raw Data'!O2347-'Raw Data'!P2347&gt;3), 'Raw Data'!I2347, 0))</f>
        <v/>
      </c>
      <c r="O2354">
        <f>IF(ISBLANK('Raw Data'!J2347), 0, IF(AND(2=MATCH(LARGE('Raw Data'!G2347:J2347, 2), 'Raw Data'!G2347:J2347, 0), AND('Raw Data'!P2347-'Raw Data'!O2347&lt;4, 'Raw Data'!P2347-'Raw Data'!O2347&gt;0)), 'Raw Data'!H2347, 0))</f>
        <v/>
      </c>
      <c r="P2354">
        <f>IF(ISBLANK('Raw Data'!J2347), 0, IF(AND(1=MATCH(LARGE('Raw Data'!G2347:J2347, 2), 'Raw Data'!G2347:J2347, 0), AND('Raw Data'!O2347-'Raw Data'!P2347&lt;4, 'Raw Data'!O2347-'Raw Data'!P2347&gt;0)), 'Raw Data'!G2347, 0))</f>
        <v/>
      </c>
      <c r="Q2354">
        <f>IF(ISBLANK('Raw Data'!J2347), 0, IF(AND(4=MATCH(LARGE('Raw Data'!G2347:J2347, 1), 'Raw Data'!G2347:J2347, 0), 'Raw Data'!P2347-'Raw Data'!O2347&gt;3), 'Raw Data'!J2347, 0))</f>
        <v/>
      </c>
      <c r="R2354">
        <f>IF(ISBLANK('Raw Data'!J2347), 0, IF(AND(3=MATCH(LARGE('Raw Data'!G2347:J2347, 1), 'Raw Data'!G2347:J2347, 0), 'Raw Data'!O2347-'Raw Data'!P2347&gt;3), 'Raw Data'!I2347, 0))</f>
        <v/>
      </c>
      <c r="S2354">
        <f>IF(AND('Raw Data'!P2347-'Raw Data'!O2347&gt;4, 'Raw Data'!F2347&lt;'Raw Data'!C2347), 'Raw Data'!J2347, 0)</f>
        <v/>
      </c>
      <c r="T2354">
        <f>IF(AND('Raw Data'!O2347-'Raw Data'!P2347&gt;4, 'Raw Data'!F2347&gt;'Raw Data'!C2347), 'Raw Data'!I2347, 0)</f>
        <v/>
      </c>
      <c r="U2354">
        <f>IF(AND('Raw Data'!P2347-'Raw Data'!O2347&lt;3, 'Raw Data'!P2347&gt;'Raw Data'!O2347, 'Raw Data'!F2347&lt;'Raw Data'!C2347), 'Raw Data'!H2347, 0)</f>
        <v/>
      </c>
      <c r="V2354">
        <f>IF(AND('Raw Data'!P2347-'Raw Data'!O2347&lt;3, 'Raw Data'!P2347&gt;'Raw Data'!O2347, 'Raw Data'!F2347&gt;'Raw Data'!C2347), 'Raw Data'!G2347, 0)</f>
        <v/>
      </c>
    </row>
    <row r="2355">
      <c r="A2355">
        <f>IF(AND('Raw Data'!F2348&lt;'Raw Data'!C2348, 'Raw Data'!P2348&gt;'Raw Data'!O2348, 'Raw Data'!P2348-'Raw Data'!O2348&gt;3), 'Raw Data'!J2348, 0)</f>
        <v/>
      </c>
      <c r="B2355">
        <f>IF(AND('Raw Data'!C2348&lt;'Raw Data'!F2348, 'Raw Data'!O2348&gt;'Raw Data'!P2348, 'Raw Data'!O2348-'Raw Data'!P2348&gt;3), 'Raw Data'!I2348, 0)</f>
        <v/>
      </c>
      <c r="C2355">
        <f>IF(AND('Raw Data'!F2348&lt;'Raw Data'!C2348, 'Raw Data'!P2348&gt;'Raw Data'!O2348, 'Raw Data'!P2348-'Raw Data'!O2348&lt;4), 'Raw Data'!H2348, 0)</f>
        <v/>
      </c>
      <c r="D2355">
        <f>IF(AND('Raw Data'!C2348&lt;'Raw Data'!F2348, 'Raw Data'!O2348&gt;'Raw Data'!P2348, 'Raw Data'!O2348-'Raw Data'!P2348&lt;4), 'Raw Data'!G2348, 0)</f>
        <v/>
      </c>
      <c r="E2355">
        <f>IF(ISBLANK('Raw Data'!J2348), 0, IF(AND(4=MATCH(LARGE('Raw Data'!G2348:J2348, 4), 'Raw Data'!G2348:J2348, 0), 'Raw Data'!P2348-'Raw Data'!O2348&gt;3), 'Raw Data'!J2348, 0))</f>
        <v/>
      </c>
      <c r="F2355">
        <f>IF(ISBLANK('Raw Data'!J2348), 0, IF(AND(3=MATCH(LARGE('Raw Data'!G2348:J2348, 4), 'Raw Data'!G2348:J2348, 0), 'Raw Data'!O2348-'Raw Data'!P2348&gt;3), 'Raw Data'!I2348, 0))</f>
        <v/>
      </c>
      <c r="G2355">
        <f>IF(ISBLANK('Raw Data'!J2348), 0, IF(AND(2=MATCH(LARGE('Raw Data'!G2348:J2348, 4), 'Raw Data'!G2348:J2348, 0), AND('Raw Data'!P2348-'Raw Data'!O2348&lt;4, 'Raw Data'!P2348-'Raw Data'!O2348&gt;0)), 'Raw Data'!H2348, 0))</f>
        <v/>
      </c>
      <c r="H2355">
        <f>IF(ISBLANK('Raw Data'!J2348), 0, IF(AND(1=MATCH(LARGE('Raw Data'!G2348:J2348, 4), 'Raw Data'!G2348:J2348, 0), AND('Raw Data'!O2348-'Raw Data'!P2348&lt;4, 'Raw Data'!O2348-'Raw Data'!P2348&gt;0)), 'Raw Data'!G2348, 0))</f>
        <v/>
      </c>
      <c r="I2355">
        <f>IF(ISBLANK('Raw Data'!J2348), 0, IF(AND(4=MATCH(LARGE('Raw Data'!G2348:J2348, 3), 'Raw Data'!G2348:J2348, 0), 'Raw Data'!P2348-'Raw Data'!O2348&gt;3), 'Raw Data'!J2348, 0))</f>
        <v/>
      </c>
      <c r="J2355">
        <f>IF(ISBLANK('Raw Data'!J2348), 0, IF(AND(3=MATCH(LARGE('Raw Data'!G2348:J2348, 3), 'Raw Data'!G2348:J2348, 0), 'Raw Data'!O2348-'Raw Data'!P2348&gt;3), 'Raw Data'!I2348, 0))</f>
        <v/>
      </c>
      <c r="K2355">
        <f>IF(ISBLANK('Raw Data'!J2348), 0, IF(AND(2=MATCH(LARGE('Raw Data'!G2348:J2348, 3), 'Raw Data'!G2348:J2348, 0), AND('Raw Data'!P2348-'Raw Data'!O2348&lt;4, 'Raw Data'!P2348-'Raw Data'!O2348&gt;0)), 'Raw Data'!H2348, 0))</f>
        <v/>
      </c>
      <c r="L2355">
        <f>IF(ISBLANK('Raw Data'!J2348), 0, IF(AND(1=MATCH(LARGE('Raw Data'!G2348:J2348, 3), 'Raw Data'!G2348:J2348, 0), AND('Raw Data'!O2348-'Raw Data'!P2348&lt;4, 'Raw Data'!O2348-'Raw Data'!P2348&gt;0)), 'Raw Data'!G2348, 0))</f>
        <v/>
      </c>
      <c r="M2355">
        <f>IF(ISBLANK('Raw Data'!J2348), 0, IF(AND(4=MATCH(LARGE('Raw Data'!G2348:J2348, 2), 'Raw Data'!G2348:J2348, 0), 'Raw Data'!P2348-'Raw Data'!O2348&gt;3), 'Raw Data'!J2348, 0))</f>
        <v/>
      </c>
      <c r="N2355">
        <f>IF(ISBLANK('Raw Data'!J2348), 0, IF(AND(3=MATCH(LARGE('Raw Data'!G2348:J2348, 2), 'Raw Data'!G2348:J2348, 0), 'Raw Data'!O2348-'Raw Data'!P2348&gt;3), 'Raw Data'!I2348, 0))</f>
        <v/>
      </c>
      <c r="O2355">
        <f>IF(ISBLANK('Raw Data'!J2348), 0, IF(AND(2=MATCH(LARGE('Raw Data'!G2348:J2348, 2), 'Raw Data'!G2348:J2348, 0), AND('Raw Data'!P2348-'Raw Data'!O2348&lt;4, 'Raw Data'!P2348-'Raw Data'!O2348&gt;0)), 'Raw Data'!H2348, 0))</f>
        <v/>
      </c>
      <c r="P2355">
        <f>IF(ISBLANK('Raw Data'!J2348), 0, IF(AND(1=MATCH(LARGE('Raw Data'!G2348:J2348, 2), 'Raw Data'!G2348:J2348, 0), AND('Raw Data'!O2348-'Raw Data'!P2348&lt;4, 'Raw Data'!O2348-'Raw Data'!P2348&gt;0)), 'Raw Data'!G2348, 0))</f>
        <v/>
      </c>
      <c r="Q2355">
        <f>IF(ISBLANK('Raw Data'!J2348), 0, IF(AND(4=MATCH(LARGE('Raw Data'!G2348:J2348, 1), 'Raw Data'!G2348:J2348, 0), 'Raw Data'!P2348-'Raw Data'!O2348&gt;3), 'Raw Data'!J2348, 0))</f>
        <v/>
      </c>
      <c r="R2355">
        <f>IF(ISBLANK('Raw Data'!J2348), 0, IF(AND(3=MATCH(LARGE('Raw Data'!G2348:J2348, 1), 'Raw Data'!G2348:J2348, 0), 'Raw Data'!O2348-'Raw Data'!P2348&gt;3), 'Raw Data'!I2348, 0))</f>
        <v/>
      </c>
      <c r="S2355">
        <f>IF(AND('Raw Data'!P2348-'Raw Data'!O2348&gt;4, 'Raw Data'!F2348&lt;'Raw Data'!C2348), 'Raw Data'!J2348, 0)</f>
        <v/>
      </c>
      <c r="T2355">
        <f>IF(AND('Raw Data'!O2348-'Raw Data'!P2348&gt;4, 'Raw Data'!F2348&gt;'Raw Data'!C2348), 'Raw Data'!I2348, 0)</f>
        <v/>
      </c>
      <c r="U2355">
        <f>IF(AND('Raw Data'!P2348-'Raw Data'!O2348&lt;3, 'Raw Data'!P2348&gt;'Raw Data'!O2348, 'Raw Data'!F2348&lt;'Raw Data'!C2348), 'Raw Data'!H2348, 0)</f>
        <v/>
      </c>
      <c r="V2355">
        <f>IF(AND('Raw Data'!P2348-'Raw Data'!O2348&lt;3, 'Raw Data'!P2348&gt;'Raw Data'!O2348, 'Raw Data'!F2348&gt;'Raw Data'!C2348), 'Raw Data'!G2348, 0)</f>
        <v/>
      </c>
    </row>
    <row r="2356">
      <c r="A2356">
        <f>IF(AND('Raw Data'!F2349&lt;'Raw Data'!C2349, 'Raw Data'!P2349&gt;'Raw Data'!O2349, 'Raw Data'!P2349-'Raw Data'!O2349&gt;3), 'Raw Data'!J2349, 0)</f>
        <v/>
      </c>
      <c r="B2356">
        <f>IF(AND('Raw Data'!C2349&lt;'Raw Data'!F2349, 'Raw Data'!O2349&gt;'Raw Data'!P2349, 'Raw Data'!O2349-'Raw Data'!P2349&gt;3), 'Raw Data'!I2349, 0)</f>
        <v/>
      </c>
      <c r="C2356">
        <f>IF(AND('Raw Data'!F2349&lt;'Raw Data'!C2349, 'Raw Data'!P2349&gt;'Raw Data'!O2349, 'Raw Data'!P2349-'Raw Data'!O2349&lt;4), 'Raw Data'!H2349, 0)</f>
        <v/>
      </c>
      <c r="D2356">
        <f>IF(AND('Raw Data'!C2349&lt;'Raw Data'!F2349, 'Raw Data'!O2349&gt;'Raw Data'!P2349, 'Raw Data'!O2349-'Raw Data'!P2349&lt;4), 'Raw Data'!G2349, 0)</f>
        <v/>
      </c>
      <c r="E2356">
        <f>IF(ISBLANK('Raw Data'!J2349), 0, IF(AND(4=MATCH(LARGE('Raw Data'!G2349:J2349, 4), 'Raw Data'!G2349:J2349, 0), 'Raw Data'!P2349-'Raw Data'!O2349&gt;3), 'Raw Data'!J2349, 0))</f>
        <v/>
      </c>
      <c r="F2356">
        <f>IF(ISBLANK('Raw Data'!J2349), 0, IF(AND(3=MATCH(LARGE('Raw Data'!G2349:J2349, 4), 'Raw Data'!G2349:J2349, 0), 'Raw Data'!O2349-'Raw Data'!P2349&gt;3), 'Raw Data'!I2349, 0))</f>
        <v/>
      </c>
      <c r="G2356">
        <f>IF(ISBLANK('Raw Data'!J2349), 0, IF(AND(2=MATCH(LARGE('Raw Data'!G2349:J2349, 4), 'Raw Data'!G2349:J2349, 0), AND('Raw Data'!P2349-'Raw Data'!O2349&lt;4, 'Raw Data'!P2349-'Raw Data'!O2349&gt;0)), 'Raw Data'!H2349, 0))</f>
        <v/>
      </c>
      <c r="H2356">
        <f>IF(ISBLANK('Raw Data'!J2349), 0, IF(AND(1=MATCH(LARGE('Raw Data'!G2349:J2349, 4), 'Raw Data'!G2349:J2349, 0), AND('Raw Data'!O2349-'Raw Data'!P2349&lt;4, 'Raw Data'!O2349-'Raw Data'!P2349&gt;0)), 'Raw Data'!G2349, 0))</f>
        <v/>
      </c>
      <c r="I2356">
        <f>IF(ISBLANK('Raw Data'!J2349), 0, IF(AND(4=MATCH(LARGE('Raw Data'!G2349:J2349, 3), 'Raw Data'!G2349:J2349, 0), 'Raw Data'!P2349-'Raw Data'!O2349&gt;3), 'Raw Data'!J2349, 0))</f>
        <v/>
      </c>
      <c r="J2356">
        <f>IF(ISBLANK('Raw Data'!J2349), 0, IF(AND(3=MATCH(LARGE('Raw Data'!G2349:J2349, 3), 'Raw Data'!G2349:J2349, 0), 'Raw Data'!O2349-'Raw Data'!P2349&gt;3), 'Raw Data'!I2349, 0))</f>
        <v/>
      </c>
      <c r="K2356">
        <f>IF(ISBLANK('Raw Data'!J2349), 0, IF(AND(2=MATCH(LARGE('Raw Data'!G2349:J2349, 3), 'Raw Data'!G2349:J2349, 0), AND('Raw Data'!P2349-'Raw Data'!O2349&lt;4, 'Raw Data'!P2349-'Raw Data'!O2349&gt;0)), 'Raw Data'!H2349, 0))</f>
        <v/>
      </c>
      <c r="L2356">
        <f>IF(ISBLANK('Raw Data'!J2349), 0, IF(AND(1=MATCH(LARGE('Raw Data'!G2349:J2349, 3), 'Raw Data'!G2349:J2349, 0), AND('Raw Data'!O2349-'Raw Data'!P2349&lt;4, 'Raw Data'!O2349-'Raw Data'!P2349&gt;0)), 'Raw Data'!G2349, 0))</f>
        <v/>
      </c>
      <c r="M2356">
        <f>IF(ISBLANK('Raw Data'!J2349), 0, IF(AND(4=MATCH(LARGE('Raw Data'!G2349:J2349, 2), 'Raw Data'!G2349:J2349, 0), 'Raw Data'!P2349-'Raw Data'!O2349&gt;3), 'Raw Data'!J2349, 0))</f>
        <v/>
      </c>
      <c r="N2356">
        <f>IF(ISBLANK('Raw Data'!J2349), 0, IF(AND(3=MATCH(LARGE('Raw Data'!G2349:J2349, 2), 'Raw Data'!G2349:J2349, 0), 'Raw Data'!O2349-'Raw Data'!P2349&gt;3), 'Raw Data'!I2349, 0))</f>
        <v/>
      </c>
      <c r="O2356">
        <f>IF(ISBLANK('Raw Data'!J2349), 0, IF(AND(2=MATCH(LARGE('Raw Data'!G2349:J2349, 2), 'Raw Data'!G2349:J2349, 0), AND('Raw Data'!P2349-'Raw Data'!O2349&lt;4, 'Raw Data'!P2349-'Raw Data'!O2349&gt;0)), 'Raw Data'!H2349, 0))</f>
        <v/>
      </c>
      <c r="P2356">
        <f>IF(ISBLANK('Raw Data'!J2349), 0, IF(AND(1=MATCH(LARGE('Raw Data'!G2349:J2349, 2), 'Raw Data'!G2349:J2349, 0), AND('Raw Data'!O2349-'Raw Data'!P2349&lt;4, 'Raw Data'!O2349-'Raw Data'!P2349&gt;0)), 'Raw Data'!G2349, 0))</f>
        <v/>
      </c>
      <c r="Q2356">
        <f>IF(ISBLANK('Raw Data'!J2349), 0, IF(AND(4=MATCH(LARGE('Raw Data'!G2349:J2349, 1), 'Raw Data'!G2349:J2349, 0), 'Raw Data'!P2349-'Raw Data'!O2349&gt;3), 'Raw Data'!J2349, 0))</f>
        <v/>
      </c>
      <c r="R2356">
        <f>IF(ISBLANK('Raw Data'!J2349), 0, IF(AND(3=MATCH(LARGE('Raw Data'!G2349:J2349, 1), 'Raw Data'!G2349:J2349, 0), 'Raw Data'!O2349-'Raw Data'!P2349&gt;3), 'Raw Data'!I2349, 0))</f>
        <v/>
      </c>
      <c r="S2356">
        <f>IF(AND('Raw Data'!P2349-'Raw Data'!O2349&gt;4, 'Raw Data'!F2349&lt;'Raw Data'!C2349), 'Raw Data'!J2349, 0)</f>
        <v/>
      </c>
      <c r="T2356">
        <f>IF(AND('Raw Data'!O2349-'Raw Data'!P2349&gt;4, 'Raw Data'!F2349&gt;'Raw Data'!C2349), 'Raw Data'!I2349, 0)</f>
        <v/>
      </c>
      <c r="U2356">
        <f>IF(AND('Raw Data'!P2349-'Raw Data'!O2349&lt;3, 'Raw Data'!P2349&gt;'Raw Data'!O2349, 'Raw Data'!F2349&lt;'Raw Data'!C2349), 'Raw Data'!H2349, 0)</f>
        <v/>
      </c>
      <c r="V2356">
        <f>IF(AND('Raw Data'!P2349-'Raw Data'!O2349&lt;3, 'Raw Data'!P2349&gt;'Raw Data'!O2349, 'Raw Data'!F2349&gt;'Raw Data'!C2349), 'Raw Data'!G2349, 0)</f>
        <v/>
      </c>
    </row>
    <row r="2357">
      <c r="A2357">
        <f>IF(AND('Raw Data'!F2350&lt;'Raw Data'!C2350, 'Raw Data'!P2350&gt;'Raw Data'!O2350, 'Raw Data'!P2350-'Raw Data'!O2350&gt;3), 'Raw Data'!J2350, 0)</f>
        <v/>
      </c>
      <c r="B2357">
        <f>IF(AND('Raw Data'!C2350&lt;'Raw Data'!F2350, 'Raw Data'!O2350&gt;'Raw Data'!P2350, 'Raw Data'!O2350-'Raw Data'!P2350&gt;3), 'Raw Data'!I2350, 0)</f>
        <v/>
      </c>
      <c r="C2357">
        <f>IF(AND('Raw Data'!F2350&lt;'Raw Data'!C2350, 'Raw Data'!P2350&gt;'Raw Data'!O2350, 'Raw Data'!P2350-'Raw Data'!O2350&lt;4), 'Raw Data'!H2350, 0)</f>
        <v/>
      </c>
      <c r="D2357">
        <f>IF(AND('Raw Data'!C2350&lt;'Raw Data'!F2350, 'Raw Data'!O2350&gt;'Raw Data'!P2350, 'Raw Data'!O2350-'Raw Data'!P2350&lt;4), 'Raw Data'!G2350, 0)</f>
        <v/>
      </c>
      <c r="E2357">
        <f>IF(ISBLANK('Raw Data'!J2350), 0, IF(AND(4=MATCH(LARGE('Raw Data'!G2350:J2350, 4), 'Raw Data'!G2350:J2350, 0), 'Raw Data'!P2350-'Raw Data'!O2350&gt;3), 'Raw Data'!J2350, 0))</f>
        <v/>
      </c>
      <c r="F2357">
        <f>IF(ISBLANK('Raw Data'!J2350), 0, IF(AND(3=MATCH(LARGE('Raw Data'!G2350:J2350, 4), 'Raw Data'!G2350:J2350, 0), 'Raw Data'!O2350-'Raw Data'!P2350&gt;3), 'Raw Data'!I2350, 0))</f>
        <v/>
      </c>
      <c r="G2357">
        <f>IF(ISBLANK('Raw Data'!J2350), 0, IF(AND(2=MATCH(LARGE('Raw Data'!G2350:J2350, 4), 'Raw Data'!G2350:J2350, 0), AND('Raw Data'!P2350-'Raw Data'!O2350&lt;4, 'Raw Data'!P2350-'Raw Data'!O2350&gt;0)), 'Raw Data'!H2350, 0))</f>
        <v/>
      </c>
      <c r="H2357">
        <f>IF(ISBLANK('Raw Data'!J2350), 0, IF(AND(1=MATCH(LARGE('Raw Data'!G2350:J2350, 4), 'Raw Data'!G2350:J2350, 0), AND('Raw Data'!O2350-'Raw Data'!P2350&lt;4, 'Raw Data'!O2350-'Raw Data'!P2350&gt;0)), 'Raw Data'!G2350, 0))</f>
        <v/>
      </c>
      <c r="I2357">
        <f>IF(ISBLANK('Raw Data'!J2350), 0, IF(AND(4=MATCH(LARGE('Raw Data'!G2350:J2350, 3), 'Raw Data'!G2350:J2350, 0), 'Raw Data'!P2350-'Raw Data'!O2350&gt;3), 'Raw Data'!J2350, 0))</f>
        <v/>
      </c>
      <c r="J2357">
        <f>IF(ISBLANK('Raw Data'!J2350), 0, IF(AND(3=MATCH(LARGE('Raw Data'!G2350:J2350, 3), 'Raw Data'!G2350:J2350, 0), 'Raw Data'!O2350-'Raw Data'!P2350&gt;3), 'Raw Data'!I2350, 0))</f>
        <v/>
      </c>
      <c r="K2357">
        <f>IF(ISBLANK('Raw Data'!J2350), 0, IF(AND(2=MATCH(LARGE('Raw Data'!G2350:J2350, 3), 'Raw Data'!G2350:J2350, 0), AND('Raw Data'!P2350-'Raw Data'!O2350&lt;4, 'Raw Data'!P2350-'Raw Data'!O2350&gt;0)), 'Raw Data'!H2350, 0))</f>
        <v/>
      </c>
      <c r="L2357">
        <f>IF(ISBLANK('Raw Data'!J2350), 0, IF(AND(1=MATCH(LARGE('Raw Data'!G2350:J2350, 3), 'Raw Data'!G2350:J2350, 0), AND('Raw Data'!O2350-'Raw Data'!P2350&lt;4, 'Raw Data'!O2350-'Raw Data'!P2350&gt;0)), 'Raw Data'!G2350, 0))</f>
        <v/>
      </c>
      <c r="M2357">
        <f>IF(ISBLANK('Raw Data'!J2350), 0, IF(AND(4=MATCH(LARGE('Raw Data'!G2350:J2350, 2), 'Raw Data'!G2350:J2350, 0), 'Raw Data'!P2350-'Raw Data'!O2350&gt;3), 'Raw Data'!J2350, 0))</f>
        <v/>
      </c>
      <c r="N2357">
        <f>IF(ISBLANK('Raw Data'!J2350), 0, IF(AND(3=MATCH(LARGE('Raw Data'!G2350:J2350, 2), 'Raw Data'!G2350:J2350, 0), 'Raw Data'!O2350-'Raw Data'!P2350&gt;3), 'Raw Data'!I2350, 0))</f>
        <v/>
      </c>
      <c r="O2357">
        <f>IF(ISBLANK('Raw Data'!J2350), 0, IF(AND(2=MATCH(LARGE('Raw Data'!G2350:J2350, 2), 'Raw Data'!G2350:J2350, 0), AND('Raw Data'!P2350-'Raw Data'!O2350&lt;4, 'Raw Data'!P2350-'Raw Data'!O2350&gt;0)), 'Raw Data'!H2350, 0))</f>
        <v/>
      </c>
      <c r="P2357">
        <f>IF(ISBLANK('Raw Data'!J2350), 0, IF(AND(1=MATCH(LARGE('Raw Data'!G2350:J2350, 2), 'Raw Data'!G2350:J2350, 0), AND('Raw Data'!O2350-'Raw Data'!P2350&lt;4, 'Raw Data'!O2350-'Raw Data'!P2350&gt;0)), 'Raw Data'!G2350, 0))</f>
        <v/>
      </c>
      <c r="Q2357">
        <f>IF(ISBLANK('Raw Data'!J2350), 0, IF(AND(4=MATCH(LARGE('Raw Data'!G2350:J2350, 1), 'Raw Data'!G2350:J2350, 0), 'Raw Data'!P2350-'Raw Data'!O2350&gt;3), 'Raw Data'!J2350, 0))</f>
        <v/>
      </c>
      <c r="R2357">
        <f>IF(ISBLANK('Raw Data'!J2350), 0, IF(AND(3=MATCH(LARGE('Raw Data'!G2350:J2350, 1), 'Raw Data'!G2350:J2350, 0), 'Raw Data'!O2350-'Raw Data'!P2350&gt;3), 'Raw Data'!I2350, 0))</f>
        <v/>
      </c>
      <c r="S2357">
        <f>IF(AND('Raw Data'!P2350-'Raw Data'!O2350&gt;4, 'Raw Data'!F2350&lt;'Raw Data'!C2350), 'Raw Data'!J2350, 0)</f>
        <v/>
      </c>
      <c r="T2357">
        <f>IF(AND('Raw Data'!O2350-'Raw Data'!P2350&gt;4, 'Raw Data'!F2350&gt;'Raw Data'!C2350), 'Raw Data'!I2350, 0)</f>
        <v/>
      </c>
      <c r="U2357">
        <f>IF(AND('Raw Data'!P2350-'Raw Data'!O2350&lt;3, 'Raw Data'!P2350&gt;'Raw Data'!O2350, 'Raw Data'!F2350&lt;'Raw Data'!C2350), 'Raw Data'!H2350, 0)</f>
        <v/>
      </c>
      <c r="V2357">
        <f>IF(AND('Raw Data'!P2350-'Raw Data'!O2350&lt;3, 'Raw Data'!P2350&gt;'Raw Data'!O2350, 'Raw Data'!F2350&gt;'Raw Data'!C2350), 'Raw Data'!G2350, 0)</f>
        <v/>
      </c>
    </row>
    <row r="2358">
      <c r="A2358">
        <f>IF(AND('Raw Data'!F2351&lt;'Raw Data'!C2351, 'Raw Data'!P2351&gt;'Raw Data'!O2351, 'Raw Data'!P2351-'Raw Data'!O2351&gt;3), 'Raw Data'!J2351, 0)</f>
        <v/>
      </c>
      <c r="B2358">
        <f>IF(AND('Raw Data'!C2351&lt;'Raw Data'!F2351, 'Raw Data'!O2351&gt;'Raw Data'!P2351, 'Raw Data'!O2351-'Raw Data'!P2351&gt;3), 'Raw Data'!I2351, 0)</f>
        <v/>
      </c>
      <c r="C2358">
        <f>IF(AND('Raw Data'!F2351&lt;'Raw Data'!C2351, 'Raw Data'!P2351&gt;'Raw Data'!O2351, 'Raw Data'!P2351-'Raw Data'!O2351&lt;4), 'Raw Data'!H2351, 0)</f>
        <v/>
      </c>
      <c r="D2358">
        <f>IF(AND('Raw Data'!C2351&lt;'Raw Data'!F2351, 'Raw Data'!O2351&gt;'Raw Data'!P2351, 'Raw Data'!O2351-'Raw Data'!P2351&lt;4), 'Raw Data'!G2351, 0)</f>
        <v/>
      </c>
      <c r="E2358">
        <f>IF(ISBLANK('Raw Data'!J2351), 0, IF(AND(4=MATCH(LARGE('Raw Data'!G2351:J2351, 4), 'Raw Data'!G2351:J2351, 0), 'Raw Data'!P2351-'Raw Data'!O2351&gt;3), 'Raw Data'!J2351, 0))</f>
        <v/>
      </c>
      <c r="F2358">
        <f>IF(ISBLANK('Raw Data'!J2351), 0, IF(AND(3=MATCH(LARGE('Raw Data'!G2351:J2351, 4), 'Raw Data'!G2351:J2351, 0), 'Raw Data'!O2351-'Raw Data'!P2351&gt;3), 'Raw Data'!I2351, 0))</f>
        <v/>
      </c>
      <c r="G2358">
        <f>IF(ISBLANK('Raw Data'!J2351), 0, IF(AND(2=MATCH(LARGE('Raw Data'!G2351:J2351, 4), 'Raw Data'!G2351:J2351, 0), AND('Raw Data'!P2351-'Raw Data'!O2351&lt;4, 'Raw Data'!P2351-'Raw Data'!O2351&gt;0)), 'Raw Data'!H2351, 0))</f>
        <v/>
      </c>
      <c r="H2358">
        <f>IF(ISBLANK('Raw Data'!J2351), 0, IF(AND(1=MATCH(LARGE('Raw Data'!G2351:J2351, 4), 'Raw Data'!G2351:J2351, 0), AND('Raw Data'!O2351-'Raw Data'!P2351&lt;4, 'Raw Data'!O2351-'Raw Data'!P2351&gt;0)), 'Raw Data'!G2351, 0))</f>
        <v/>
      </c>
      <c r="I2358">
        <f>IF(ISBLANK('Raw Data'!J2351), 0, IF(AND(4=MATCH(LARGE('Raw Data'!G2351:J2351, 3), 'Raw Data'!G2351:J2351, 0), 'Raw Data'!P2351-'Raw Data'!O2351&gt;3), 'Raw Data'!J2351, 0))</f>
        <v/>
      </c>
      <c r="J2358">
        <f>IF(ISBLANK('Raw Data'!J2351), 0, IF(AND(3=MATCH(LARGE('Raw Data'!G2351:J2351, 3), 'Raw Data'!G2351:J2351, 0), 'Raw Data'!O2351-'Raw Data'!P2351&gt;3), 'Raw Data'!I2351, 0))</f>
        <v/>
      </c>
      <c r="K2358">
        <f>IF(ISBLANK('Raw Data'!J2351), 0, IF(AND(2=MATCH(LARGE('Raw Data'!G2351:J2351, 3), 'Raw Data'!G2351:J2351, 0), AND('Raw Data'!P2351-'Raw Data'!O2351&lt;4, 'Raw Data'!P2351-'Raw Data'!O2351&gt;0)), 'Raw Data'!H2351, 0))</f>
        <v/>
      </c>
      <c r="L2358">
        <f>IF(ISBLANK('Raw Data'!J2351), 0, IF(AND(1=MATCH(LARGE('Raw Data'!G2351:J2351, 3), 'Raw Data'!G2351:J2351, 0), AND('Raw Data'!O2351-'Raw Data'!P2351&lt;4, 'Raw Data'!O2351-'Raw Data'!P2351&gt;0)), 'Raw Data'!G2351, 0))</f>
        <v/>
      </c>
      <c r="M2358">
        <f>IF(ISBLANK('Raw Data'!J2351), 0, IF(AND(4=MATCH(LARGE('Raw Data'!G2351:J2351, 2), 'Raw Data'!G2351:J2351, 0), 'Raw Data'!P2351-'Raw Data'!O2351&gt;3), 'Raw Data'!J2351, 0))</f>
        <v/>
      </c>
      <c r="N2358">
        <f>IF(ISBLANK('Raw Data'!J2351), 0, IF(AND(3=MATCH(LARGE('Raw Data'!G2351:J2351, 2), 'Raw Data'!G2351:J2351, 0), 'Raw Data'!O2351-'Raw Data'!P2351&gt;3), 'Raw Data'!I2351, 0))</f>
        <v/>
      </c>
      <c r="O2358">
        <f>IF(ISBLANK('Raw Data'!J2351), 0, IF(AND(2=MATCH(LARGE('Raw Data'!G2351:J2351, 2), 'Raw Data'!G2351:J2351, 0), AND('Raw Data'!P2351-'Raw Data'!O2351&lt;4, 'Raw Data'!P2351-'Raw Data'!O2351&gt;0)), 'Raw Data'!H2351, 0))</f>
        <v/>
      </c>
      <c r="P2358">
        <f>IF(ISBLANK('Raw Data'!J2351), 0, IF(AND(1=MATCH(LARGE('Raw Data'!G2351:J2351, 2), 'Raw Data'!G2351:J2351, 0), AND('Raw Data'!O2351-'Raw Data'!P2351&lt;4, 'Raw Data'!O2351-'Raw Data'!P2351&gt;0)), 'Raw Data'!G2351, 0))</f>
        <v/>
      </c>
      <c r="Q2358">
        <f>IF(ISBLANK('Raw Data'!J2351), 0, IF(AND(4=MATCH(LARGE('Raw Data'!G2351:J2351, 1), 'Raw Data'!G2351:J2351, 0), 'Raw Data'!P2351-'Raw Data'!O2351&gt;3), 'Raw Data'!J2351, 0))</f>
        <v/>
      </c>
      <c r="R2358">
        <f>IF(ISBLANK('Raw Data'!J2351), 0, IF(AND(3=MATCH(LARGE('Raw Data'!G2351:J2351, 1), 'Raw Data'!G2351:J2351, 0), 'Raw Data'!O2351-'Raw Data'!P2351&gt;3), 'Raw Data'!I2351, 0))</f>
        <v/>
      </c>
      <c r="S2358">
        <f>IF(AND('Raw Data'!P2351-'Raw Data'!O2351&gt;4, 'Raw Data'!F2351&lt;'Raw Data'!C2351), 'Raw Data'!J2351, 0)</f>
        <v/>
      </c>
      <c r="T2358">
        <f>IF(AND('Raw Data'!O2351-'Raw Data'!P2351&gt;4, 'Raw Data'!F2351&gt;'Raw Data'!C2351), 'Raw Data'!I2351, 0)</f>
        <v/>
      </c>
      <c r="U2358">
        <f>IF(AND('Raw Data'!P2351-'Raw Data'!O2351&lt;3, 'Raw Data'!P2351&gt;'Raw Data'!O2351, 'Raw Data'!F2351&lt;'Raw Data'!C2351), 'Raw Data'!H2351, 0)</f>
        <v/>
      </c>
      <c r="V2358">
        <f>IF(AND('Raw Data'!P2351-'Raw Data'!O2351&lt;3, 'Raw Data'!P2351&gt;'Raw Data'!O2351, 'Raw Data'!F2351&gt;'Raw Data'!C2351), 'Raw Data'!G2351, 0)</f>
        <v/>
      </c>
    </row>
    <row r="2359">
      <c r="A2359">
        <f>IF(AND('Raw Data'!F2352&lt;'Raw Data'!C2352, 'Raw Data'!P2352&gt;'Raw Data'!O2352, 'Raw Data'!P2352-'Raw Data'!O2352&gt;3), 'Raw Data'!J2352, 0)</f>
        <v/>
      </c>
      <c r="B2359">
        <f>IF(AND('Raw Data'!C2352&lt;'Raw Data'!F2352, 'Raw Data'!O2352&gt;'Raw Data'!P2352, 'Raw Data'!O2352-'Raw Data'!P2352&gt;3), 'Raw Data'!I2352, 0)</f>
        <v/>
      </c>
      <c r="C2359">
        <f>IF(AND('Raw Data'!F2352&lt;'Raw Data'!C2352, 'Raw Data'!P2352&gt;'Raw Data'!O2352, 'Raw Data'!P2352-'Raw Data'!O2352&lt;4), 'Raw Data'!H2352, 0)</f>
        <v/>
      </c>
      <c r="D2359">
        <f>IF(AND('Raw Data'!C2352&lt;'Raw Data'!F2352, 'Raw Data'!O2352&gt;'Raw Data'!P2352, 'Raw Data'!O2352-'Raw Data'!P2352&lt;4), 'Raw Data'!G2352, 0)</f>
        <v/>
      </c>
      <c r="E2359">
        <f>IF(ISBLANK('Raw Data'!J2352), 0, IF(AND(4=MATCH(LARGE('Raw Data'!G2352:J2352, 4), 'Raw Data'!G2352:J2352, 0), 'Raw Data'!P2352-'Raw Data'!O2352&gt;3), 'Raw Data'!J2352, 0))</f>
        <v/>
      </c>
      <c r="F2359">
        <f>IF(ISBLANK('Raw Data'!J2352), 0, IF(AND(3=MATCH(LARGE('Raw Data'!G2352:J2352, 4), 'Raw Data'!G2352:J2352, 0), 'Raw Data'!O2352-'Raw Data'!P2352&gt;3), 'Raw Data'!I2352, 0))</f>
        <v/>
      </c>
      <c r="G2359">
        <f>IF(ISBLANK('Raw Data'!J2352), 0, IF(AND(2=MATCH(LARGE('Raw Data'!G2352:J2352, 4), 'Raw Data'!G2352:J2352, 0), AND('Raw Data'!P2352-'Raw Data'!O2352&lt;4, 'Raw Data'!P2352-'Raw Data'!O2352&gt;0)), 'Raw Data'!H2352, 0))</f>
        <v/>
      </c>
      <c r="H2359">
        <f>IF(ISBLANK('Raw Data'!J2352), 0, IF(AND(1=MATCH(LARGE('Raw Data'!G2352:J2352, 4), 'Raw Data'!G2352:J2352, 0), AND('Raw Data'!O2352-'Raw Data'!P2352&lt;4, 'Raw Data'!O2352-'Raw Data'!P2352&gt;0)), 'Raw Data'!G2352, 0))</f>
        <v/>
      </c>
      <c r="I2359">
        <f>IF(ISBLANK('Raw Data'!J2352), 0, IF(AND(4=MATCH(LARGE('Raw Data'!G2352:J2352, 3), 'Raw Data'!G2352:J2352, 0), 'Raw Data'!P2352-'Raw Data'!O2352&gt;3), 'Raw Data'!J2352, 0))</f>
        <v/>
      </c>
      <c r="J2359">
        <f>IF(ISBLANK('Raw Data'!J2352), 0, IF(AND(3=MATCH(LARGE('Raw Data'!G2352:J2352, 3), 'Raw Data'!G2352:J2352, 0), 'Raw Data'!O2352-'Raw Data'!P2352&gt;3), 'Raw Data'!I2352, 0))</f>
        <v/>
      </c>
      <c r="K2359">
        <f>IF(ISBLANK('Raw Data'!J2352), 0, IF(AND(2=MATCH(LARGE('Raw Data'!G2352:J2352, 3), 'Raw Data'!G2352:J2352, 0), AND('Raw Data'!P2352-'Raw Data'!O2352&lt;4, 'Raw Data'!P2352-'Raw Data'!O2352&gt;0)), 'Raw Data'!H2352, 0))</f>
        <v/>
      </c>
      <c r="L2359">
        <f>IF(ISBLANK('Raw Data'!J2352), 0, IF(AND(1=MATCH(LARGE('Raw Data'!G2352:J2352, 3), 'Raw Data'!G2352:J2352, 0), AND('Raw Data'!O2352-'Raw Data'!P2352&lt;4, 'Raw Data'!O2352-'Raw Data'!P2352&gt;0)), 'Raw Data'!G2352, 0))</f>
        <v/>
      </c>
      <c r="M2359">
        <f>IF(ISBLANK('Raw Data'!J2352), 0, IF(AND(4=MATCH(LARGE('Raw Data'!G2352:J2352, 2), 'Raw Data'!G2352:J2352, 0), 'Raw Data'!P2352-'Raw Data'!O2352&gt;3), 'Raw Data'!J2352, 0))</f>
        <v/>
      </c>
      <c r="N2359">
        <f>IF(ISBLANK('Raw Data'!J2352), 0, IF(AND(3=MATCH(LARGE('Raw Data'!G2352:J2352, 2), 'Raw Data'!G2352:J2352, 0), 'Raw Data'!O2352-'Raw Data'!P2352&gt;3), 'Raw Data'!I2352, 0))</f>
        <v/>
      </c>
      <c r="O2359">
        <f>IF(ISBLANK('Raw Data'!J2352), 0, IF(AND(2=MATCH(LARGE('Raw Data'!G2352:J2352, 2), 'Raw Data'!G2352:J2352, 0), AND('Raw Data'!P2352-'Raw Data'!O2352&lt;4, 'Raw Data'!P2352-'Raw Data'!O2352&gt;0)), 'Raw Data'!H2352, 0))</f>
        <v/>
      </c>
      <c r="P2359">
        <f>IF(ISBLANK('Raw Data'!J2352), 0, IF(AND(1=MATCH(LARGE('Raw Data'!G2352:J2352, 2), 'Raw Data'!G2352:J2352, 0), AND('Raw Data'!O2352-'Raw Data'!P2352&lt;4, 'Raw Data'!O2352-'Raw Data'!P2352&gt;0)), 'Raw Data'!G2352, 0))</f>
        <v/>
      </c>
      <c r="Q2359">
        <f>IF(ISBLANK('Raw Data'!J2352), 0, IF(AND(4=MATCH(LARGE('Raw Data'!G2352:J2352, 1), 'Raw Data'!G2352:J2352, 0), 'Raw Data'!P2352-'Raw Data'!O2352&gt;3), 'Raw Data'!J2352, 0))</f>
        <v/>
      </c>
      <c r="R2359">
        <f>IF(ISBLANK('Raw Data'!J2352), 0, IF(AND(3=MATCH(LARGE('Raw Data'!G2352:J2352, 1), 'Raw Data'!G2352:J2352, 0), 'Raw Data'!O2352-'Raw Data'!P2352&gt;3), 'Raw Data'!I2352, 0))</f>
        <v/>
      </c>
      <c r="S2359">
        <f>IF(AND('Raw Data'!P2352-'Raw Data'!O2352&gt;4, 'Raw Data'!F2352&lt;'Raw Data'!C2352), 'Raw Data'!J2352, 0)</f>
        <v/>
      </c>
      <c r="T2359">
        <f>IF(AND('Raw Data'!O2352-'Raw Data'!P2352&gt;4, 'Raw Data'!F2352&gt;'Raw Data'!C2352), 'Raw Data'!I2352, 0)</f>
        <v/>
      </c>
      <c r="U2359">
        <f>IF(AND('Raw Data'!P2352-'Raw Data'!O2352&lt;3, 'Raw Data'!P2352&gt;'Raw Data'!O2352, 'Raw Data'!F2352&lt;'Raw Data'!C2352), 'Raw Data'!H2352, 0)</f>
        <v/>
      </c>
      <c r="V2359">
        <f>IF(AND('Raw Data'!P2352-'Raw Data'!O2352&lt;3, 'Raw Data'!P2352&gt;'Raw Data'!O2352, 'Raw Data'!F2352&gt;'Raw Data'!C2352), 'Raw Data'!G2352, 0)</f>
        <v/>
      </c>
    </row>
    <row r="2360">
      <c r="A2360">
        <f>IF(AND('Raw Data'!F2353&lt;'Raw Data'!C2353, 'Raw Data'!P2353&gt;'Raw Data'!O2353, 'Raw Data'!P2353-'Raw Data'!O2353&gt;3), 'Raw Data'!J2353, 0)</f>
        <v/>
      </c>
      <c r="B2360">
        <f>IF(AND('Raw Data'!C2353&lt;'Raw Data'!F2353, 'Raw Data'!O2353&gt;'Raw Data'!P2353, 'Raw Data'!O2353-'Raw Data'!P2353&gt;3), 'Raw Data'!I2353, 0)</f>
        <v/>
      </c>
      <c r="C2360">
        <f>IF(AND('Raw Data'!F2353&lt;'Raw Data'!C2353, 'Raw Data'!P2353&gt;'Raw Data'!O2353, 'Raw Data'!P2353-'Raw Data'!O2353&lt;4), 'Raw Data'!H2353, 0)</f>
        <v/>
      </c>
      <c r="D2360">
        <f>IF(AND('Raw Data'!C2353&lt;'Raw Data'!F2353, 'Raw Data'!O2353&gt;'Raw Data'!P2353, 'Raw Data'!O2353-'Raw Data'!P2353&lt;4), 'Raw Data'!G2353, 0)</f>
        <v/>
      </c>
      <c r="E2360">
        <f>IF(ISBLANK('Raw Data'!J2353), 0, IF(AND(4=MATCH(LARGE('Raw Data'!G2353:J2353, 4), 'Raw Data'!G2353:J2353, 0), 'Raw Data'!P2353-'Raw Data'!O2353&gt;3), 'Raw Data'!J2353, 0))</f>
        <v/>
      </c>
      <c r="F2360">
        <f>IF(ISBLANK('Raw Data'!J2353), 0, IF(AND(3=MATCH(LARGE('Raw Data'!G2353:J2353, 4), 'Raw Data'!G2353:J2353, 0), 'Raw Data'!O2353-'Raw Data'!P2353&gt;3), 'Raw Data'!I2353, 0))</f>
        <v/>
      </c>
      <c r="G2360">
        <f>IF(ISBLANK('Raw Data'!J2353), 0, IF(AND(2=MATCH(LARGE('Raw Data'!G2353:J2353, 4), 'Raw Data'!G2353:J2353, 0), AND('Raw Data'!P2353-'Raw Data'!O2353&lt;4, 'Raw Data'!P2353-'Raw Data'!O2353&gt;0)), 'Raw Data'!H2353, 0))</f>
        <v/>
      </c>
      <c r="H2360">
        <f>IF(ISBLANK('Raw Data'!J2353), 0, IF(AND(1=MATCH(LARGE('Raw Data'!G2353:J2353, 4), 'Raw Data'!G2353:J2353, 0), AND('Raw Data'!O2353-'Raw Data'!P2353&lt;4, 'Raw Data'!O2353-'Raw Data'!P2353&gt;0)), 'Raw Data'!G2353, 0))</f>
        <v/>
      </c>
      <c r="I2360">
        <f>IF(ISBLANK('Raw Data'!J2353), 0, IF(AND(4=MATCH(LARGE('Raw Data'!G2353:J2353, 3), 'Raw Data'!G2353:J2353, 0), 'Raw Data'!P2353-'Raw Data'!O2353&gt;3), 'Raw Data'!J2353, 0))</f>
        <v/>
      </c>
      <c r="J2360">
        <f>IF(ISBLANK('Raw Data'!J2353), 0, IF(AND(3=MATCH(LARGE('Raw Data'!G2353:J2353, 3), 'Raw Data'!G2353:J2353, 0), 'Raw Data'!O2353-'Raw Data'!P2353&gt;3), 'Raw Data'!I2353, 0))</f>
        <v/>
      </c>
      <c r="K2360">
        <f>IF(ISBLANK('Raw Data'!J2353), 0, IF(AND(2=MATCH(LARGE('Raw Data'!G2353:J2353, 3), 'Raw Data'!G2353:J2353, 0), AND('Raw Data'!P2353-'Raw Data'!O2353&lt;4, 'Raw Data'!P2353-'Raw Data'!O2353&gt;0)), 'Raw Data'!H2353, 0))</f>
        <v/>
      </c>
      <c r="L2360">
        <f>IF(ISBLANK('Raw Data'!J2353), 0, IF(AND(1=MATCH(LARGE('Raw Data'!G2353:J2353, 3), 'Raw Data'!G2353:J2353, 0), AND('Raw Data'!O2353-'Raw Data'!P2353&lt;4, 'Raw Data'!O2353-'Raw Data'!P2353&gt;0)), 'Raw Data'!G2353, 0))</f>
        <v/>
      </c>
      <c r="M2360">
        <f>IF(ISBLANK('Raw Data'!J2353), 0, IF(AND(4=MATCH(LARGE('Raw Data'!G2353:J2353, 2), 'Raw Data'!G2353:J2353, 0), 'Raw Data'!P2353-'Raw Data'!O2353&gt;3), 'Raw Data'!J2353, 0))</f>
        <v/>
      </c>
      <c r="N2360">
        <f>IF(ISBLANK('Raw Data'!J2353), 0, IF(AND(3=MATCH(LARGE('Raw Data'!G2353:J2353, 2), 'Raw Data'!G2353:J2353, 0), 'Raw Data'!O2353-'Raw Data'!P2353&gt;3), 'Raw Data'!I2353, 0))</f>
        <v/>
      </c>
      <c r="O2360">
        <f>IF(ISBLANK('Raw Data'!J2353), 0, IF(AND(2=MATCH(LARGE('Raw Data'!G2353:J2353, 2), 'Raw Data'!G2353:J2353, 0), AND('Raw Data'!P2353-'Raw Data'!O2353&lt;4, 'Raw Data'!P2353-'Raw Data'!O2353&gt;0)), 'Raw Data'!H2353, 0))</f>
        <v/>
      </c>
      <c r="P2360">
        <f>IF(ISBLANK('Raw Data'!J2353), 0, IF(AND(1=MATCH(LARGE('Raw Data'!G2353:J2353, 2), 'Raw Data'!G2353:J2353, 0), AND('Raw Data'!O2353-'Raw Data'!P2353&lt;4, 'Raw Data'!O2353-'Raw Data'!P2353&gt;0)), 'Raw Data'!G2353, 0))</f>
        <v/>
      </c>
      <c r="Q2360">
        <f>IF(ISBLANK('Raw Data'!J2353), 0, IF(AND(4=MATCH(LARGE('Raw Data'!G2353:J2353, 1), 'Raw Data'!G2353:J2353, 0), 'Raw Data'!P2353-'Raw Data'!O2353&gt;3), 'Raw Data'!J2353, 0))</f>
        <v/>
      </c>
      <c r="R2360">
        <f>IF(ISBLANK('Raw Data'!J2353), 0, IF(AND(3=MATCH(LARGE('Raw Data'!G2353:J2353, 1), 'Raw Data'!G2353:J2353, 0), 'Raw Data'!O2353-'Raw Data'!P2353&gt;3), 'Raw Data'!I2353, 0))</f>
        <v/>
      </c>
      <c r="S2360">
        <f>IF(AND('Raw Data'!P2353-'Raw Data'!O2353&gt;4, 'Raw Data'!F2353&lt;'Raw Data'!C2353), 'Raw Data'!J2353, 0)</f>
        <v/>
      </c>
      <c r="T2360">
        <f>IF(AND('Raw Data'!O2353-'Raw Data'!P2353&gt;4, 'Raw Data'!F2353&gt;'Raw Data'!C2353), 'Raw Data'!I2353, 0)</f>
        <v/>
      </c>
      <c r="U2360">
        <f>IF(AND('Raw Data'!P2353-'Raw Data'!O2353&lt;3, 'Raw Data'!P2353&gt;'Raw Data'!O2353, 'Raw Data'!F2353&lt;'Raw Data'!C2353), 'Raw Data'!H2353, 0)</f>
        <v/>
      </c>
      <c r="V2360">
        <f>IF(AND('Raw Data'!P2353-'Raw Data'!O2353&lt;3, 'Raw Data'!P2353&gt;'Raw Data'!O2353, 'Raw Data'!F2353&gt;'Raw Data'!C2353), 'Raw Data'!G2353, 0)</f>
        <v/>
      </c>
    </row>
    <row r="2361">
      <c r="A2361">
        <f>IF(AND('Raw Data'!F2354&lt;'Raw Data'!C2354, 'Raw Data'!P2354&gt;'Raw Data'!O2354, 'Raw Data'!P2354-'Raw Data'!O2354&gt;3), 'Raw Data'!J2354, 0)</f>
        <v/>
      </c>
      <c r="B2361">
        <f>IF(AND('Raw Data'!C2354&lt;'Raw Data'!F2354, 'Raw Data'!O2354&gt;'Raw Data'!P2354, 'Raw Data'!O2354-'Raw Data'!P2354&gt;3), 'Raw Data'!I2354, 0)</f>
        <v/>
      </c>
      <c r="C2361">
        <f>IF(AND('Raw Data'!F2354&lt;'Raw Data'!C2354, 'Raw Data'!P2354&gt;'Raw Data'!O2354, 'Raw Data'!P2354-'Raw Data'!O2354&lt;4), 'Raw Data'!H2354, 0)</f>
        <v/>
      </c>
      <c r="D2361">
        <f>IF(AND('Raw Data'!C2354&lt;'Raw Data'!F2354, 'Raw Data'!O2354&gt;'Raw Data'!P2354, 'Raw Data'!O2354-'Raw Data'!P2354&lt;4), 'Raw Data'!G2354, 0)</f>
        <v/>
      </c>
      <c r="E2361">
        <f>IF(ISBLANK('Raw Data'!J2354), 0, IF(AND(4=MATCH(LARGE('Raw Data'!G2354:J2354, 4), 'Raw Data'!G2354:J2354, 0), 'Raw Data'!P2354-'Raw Data'!O2354&gt;3), 'Raw Data'!J2354, 0))</f>
        <v/>
      </c>
      <c r="F2361">
        <f>IF(ISBLANK('Raw Data'!J2354), 0, IF(AND(3=MATCH(LARGE('Raw Data'!G2354:J2354, 4), 'Raw Data'!G2354:J2354, 0), 'Raw Data'!O2354-'Raw Data'!P2354&gt;3), 'Raw Data'!I2354, 0))</f>
        <v/>
      </c>
      <c r="G2361">
        <f>IF(ISBLANK('Raw Data'!J2354), 0, IF(AND(2=MATCH(LARGE('Raw Data'!G2354:J2354, 4), 'Raw Data'!G2354:J2354, 0), AND('Raw Data'!P2354-'Raw Data'!O2354&lt;4, 'Raw Data'!P2354-'Raw Data'!O2354&gt;0)), 'Raw Data'!H2354, 0))</f>
        <v/>
      </c>
      <c r="H2361">
        <f>IF(ISBLANK('Raw Data'!J2354), 0, IF(AND(1=MATCH(LARGE('Raw Data'!G2354:J2354, 4), 'Raw Data'!G2354:J2354, 0), AND('Raw Data'!O2354-'Raw Data'!P2354&lt;4, 'Raw Data'!O2354-'Raw Data'!P2354&gt;0)), 'Raw Data'!G2354, 0))</f>
        <v/>
      </c>
      <c r="I2361">
        <f>IF(ISBLANK('Raw Data'!J2354), 0, IF(AND(4=MATCH(LARGE('Raw Data'!G2354:J2354, 3), 'Raw Data'!G2354:J2354, 0), 'Raw Data'!P2354-'Raw Data'!O2354&gt;3), 'Raw Data'!J2354, 0))</f>
        <v/>
      </c>
      <c r="J2361">
        <f>IF(ISBLANK('Raw Data'!J2354), 0, IF(AND(3=MATCH(LARGE('Raw Data'!G2354:J2354, 3), 'Raw Data'!G2354:J2354, 0), 'Raw Data'!O2354-'Raw Data'!P2354&gt;3), 'Raw Data'!I2354, 0))</f>
        <v/>
      </c>
      <c r="K2361">
        <f>IF(ISBLANK('Raw Data'!J2354), 0, IF(AND(2=MATCH(LARGE('Raw Data'!G2354:J2354, 3), 'Raw Data'!G2354:J2354, 0), AND('Raw Data'!P2354-'Raw Data'!O2354&lt;4, 'Raw Data'!P2354-'Raw Data'!O2354&gt;0)), 'Raw Data'!H2354, 0))</f>
        <v/>
      </c>
      <c r="L2361">
        <f>IF(ISBLANK('Raw Data'!J2354), 0, IF(AND(1=MATCH(LARGE('Raw Data'!G2354:J2354, 3), 'Raw Data'!G2354:J2354, 0), AND('Raw Data'!O2354-'Raw Data'!P2354&lt;4, 'Raw Data'!O2354-'Raw Data'!P2354&gt;0)), 'Raw Data'!G2354, 0))</f>
        <v/>
      </c>
      <c r="M2361">
        <f>IF(ISBLANK('Raw Data'!J2354), 0, IF(AND(4=MATCH(LARGE('Raw Data'!G2354:J2354, 2), 'Raw Data'!G2354:J2354, 0), 'Raw Data'!P2354-'Raw Data'!O2354&gt;3), 'Raw Data'!J2354, 0))</f>
        <v/>
      </c>
      <c r="N2361">
        <f>IF(ISBLANK('Raw Data'!J2354), 0, IF(AND(3=MATCH(LARGE('Raw Data'!G2354:J2354, 2), 'Raw Data'!G2354:J2354, 0), 'Raw Data'!O2354-'Raw Data'!P2354&gt;3), 'Raw Data'!I2354, 0))</f>
        <v/>
      </c>
      <c r="O2361">
        <f>IF(ISBLANK('Raw Data'!J2354), 0, IF(AND(2=MATCH(LARGE('Raw Data'!G2354:J2354, 2), 'Raw Data'!G2354:J2354, 0), AND('Raw Data'!P2354-'Raw Data'!O2354&lt;4, 'Raw Data'!P2354-'Raw Data'!O2354&gt;0)), 'Raw Data'!H2354, 0))</f>
        <v/>
      </c>
      <c r="P2361">
        <f>IF(ISBLANK('Raw Data'!J2354), 0, IF(AND(1=MATCH(LARGE('Raw Data'!G2354:J2354, 2), 'Raw Data'!G2354:J2354, 0), AND('Raw Data'!O2354-'Raw Data'!P2354&lt;4, 'Raw Data'!O2354-'Raw Data'!P2354&gt;0)), 'Raw Data'!G2354, 0))</f>
        <v/>
      </c>
      <c r="Q2361">
        <f>IF(ISBLANK('Raw Data'!J2354), 0, IF(AND(4=MATCH(LARGE('Raw Data'!G2354:J2354, 1), 'Raw Data'!G2354:J2354, 0), 'Raw Data'!P2354-'Raw Data'!O2354&gt;3), 'Raw Data'!J2354, 0))</f>
        <v/>
      </c>
      <c r="R2361">
        <f>IF(ISBLANK('Raw Data'!J2354), 0, IF(AND(3=MATCH(LARGE('Raw Data'!G2354:J2354, 1), 'Raw Data'!G2354:J2354, 0), 'Raw Data'!O2354-'Raw Data'!P2354&gt;3), 'Raw Data'!I2354, 0))</f>
        <v/>
      </c>
      <c r="S2361">
        <f>IF(AND('Raw Data'!P2354-'Raw Data'!O2354&gt;4, 'Raw Data'!F2354&lt;'Raw Data'!C2354), 'Raw Data'!J2354, 0)</f>
        <v/>
      </c>
      <c r="T2361">
        <f>IF(AND('Raw Data'!O2354-'Raw Data'!P2354&gt;4, 'Raw Data'!F2354&gt;'Raw Data'!C2354), 'Raw Data'!I2354, 0)</f>
        <v/>
      </c>
      <c r="U2361">
        <f>IF(AND('Raw Data'!P2354-'Raw Data'!O2354&lt;3, 'Raw Data'!P2354&gt;'Raw Data'!O2354, 'Raw Data'!F2354&lt;'Raw Data'!C2354), 'Raw Data'!H2354, 0)</f>
        <v/>
      </c>
      <c r="V2361">
        <f>IF(AND('Raw Data'!P2354-'Raw Data'!O2354&lt;3, 'Raw Data'!P2354&gt;'Raw Data'!O2354, 'Raw Data'!F2354&gt;'Raw Data'!C2354), 'Raw Data'!G2354, 0)</f>
        <v/>
      </c>
    </row>
    <row r="2362">
      <c r="A2362">
        <f>IF(AND('Raw Data'!F2355&lt;'Raw Data'!C2355, 'Raw Data'!P2355&gt;'Raw Data'!O2355, 'Raw Data'!P2355-'Raw Data'!O2355&gt;3), 'Raw Data'!J2355, 0)</f>
        <v/>
      </c>
      <c r="B2362">
        <f>IF(AND('Raw Data'!C2355&lt;'Raw Data'!F2355, 'Raw Data'!O2355&gt;'Raw Data'!P2355, 'Raw Data'!O2355-'Raw Data'!P2355&gt;3), 'Raw Data'!I2355, 0)</f>
        <v/>
      </c>
      <c r="C2362">
        <f>IF(AND('Raw Data'!F2355&lt;'Raw Data'!C2355, 'Raw Data'!P2355&gt;'Raw Data'!O2355, 'Raw Data'!P2355-'Raw Data'!O2355&lt;4), 'Raw Data'!H2355, 0)</f>
        <v/>
      </c>
      <c r="D2362">
        <f>IF(AND('Raw Data'!C2355&lt;'Raw Data'!F2355, 'Raw Data'!O2355&gt;'Raw Data'!P2355, 'Raw Data'!O2355-'Raw Data'!P2355&lt;4), 'Raw Data'!G2355, 0)</f>
        <v/>
      </c>
      <c r="E2362">
        <f>IF(ISBLANK('Raw Data'!J2355), 0, IF(AND(4=MATCH(LARGE('Raw Data'!G2355:J2355, 4), 'Raw Data'!G2355:J2355, 0), 'Raw Data'!P2355-'Raw Data'!O2355&gt;3), 'Raw Data'!J2355, 0))</f>
        <v/>
      </c>
      <c r="F2362">
        <f>IF(ISBLANK('Raw Data'!J2355), 0, IF(AND(3=MATCH(LARGE('Raw Data'!G2355:J2355, 4), 'Raw Data'!G2355:J2355, 0), 'Raw Data'!O2355-'Raw Data'!P2355&gt;3), 'Raw Data'!I2355, 0))</f>
        <v/>
      </c>
      <c r="G2362">
        <f>IF(ISBLANK('Raw Data'!J2355), 0, IF(AND(2=MATCH(LARGE('Raw Data'!G2355:J2355, 4), 'Raw Data'!G2355:J2355, 0), AND('Raw Data'!P2355-'Raw Data'!O2355&lt;4, 'Raw Data'!P2355-'Raw Data'!O2355&gt;0)), 'Raw Data'!H2355, 0))</f>
        <v/>
      </c>
      <c r="H2362">
        <f>IF(ISBLANK('Raw Data'!J2355), 0, IF(AND(1=MATCH(LARGE('Raw Data'!G2355:J2355, 4), 'Raw Data'!G2355:J2355, 0), AND('Raw Data'!O2355-'Raw Data'!P2355&lt;4, 'Raw Data'!O2355-'Raw Data'!P2355&gt;0)), 'Raw Data'!G2355, 0))</f>
        <v/>
      </c>
      <c r="I2362">
        <f>IF(ISBLANK('Raw Data'!J2355), 0, IF(AND(4=MATCH(LARGE('Raw Data'!G2355:J2355, 3), 'Raw Data'!G2355:J2355, 0), 'Raw Data'!P2355-'Raw Data'!O2355&gt;3), 'Raw Data'!J2355, 0))</f>
        <v/>
      </c>
      <c r="J2362">
        <f>IF(ISBLANK('Raw Data'!J2355), 0, IF(AND(3=MATCH(LARGE('Raw Data'!G2355:J2355, 3), 'Raw Data'!G2355:J2355, 0), 'Raw Data'!O2355-'Raw Data'!P2355&gt;3), 'Raw Data'!I2355, 0))</f>
        <v/>
      </c>
      <c r="K2362">
        <f>IF(ISBLANK('Raw Data'!J2355), 0, IF(AND(2=MATCH(LARGE('Raw Data'!G2355:J2355, 3), 'Raw Data'!G2355:J2355, 0), AND('Raw Data'!P2355-'Raw Data'!O2355&lt;4, 'Raw Data'!P2355-'Raw Data'!O2355&gt;0)), 'Raw Data'!H2355, 0))</f>
        <v/>
      </c>
      <c r="L2362">
        <f>IF(ISBLANK('Raw Data'!J2355), 0, IF(AND(1=MATCH(LARGE('Raw Data'!G2355:J2355, 3), 'Raw Data'!G2355:J2355, 0), AND('Raw Data'!O2355-'Raw Data'!P2355&lt;4, 'Raw Data'!O2355-'Raw Data'!P2355&gt;0)), 'Raw Data'!G2355, 0))</f>
        <v/>
      </c>
      <c r="M2362">
        <f>IF(ISBLANK('Raw Data'!J2355), 0, IF(AND(4=MATCH(LARGE('Raw Data'!G2355:J2355, 2), 'Raw Data'!G2355:J2355, 0), 'Raw Data'!P2355-'Raw Data'!O2355&gt;3), 'Raw Data'!J2355, 0))</f>
        <v/>
      </c>
      <c r="N2362">
        <f>IF(ISBLANK('Raw Data'!J2355), 0, IF(AND(3=MATCH(LARGE('Raw Data'!G2355:J2355, 2), 'Raw Data'!G2355:J2355, 0), 'Raw Data'!O2355-'Raw Data'!P2355&gt;3), 'Raw Data'!I2355, 0))</f>
        <v/>
      </c>
      <c r="O2362">
        <f>IF(ISBLANK('Raw Data'!J2355), 0, IF(AND(2=MATCH(LARGE('Raw Data'!G2355:J2355, 2), 'Raw Data'!G2355:J2355, 0), AND('Raw Data'!P2355-'Raw Data'!O2355&lt;4, 'Raw Data'!P2355-'Raw Data'!O2355&gt;0)), 'Raw Data'!H2355, 0))</f>
        <v/>
      </c>
      <c r="P2362">
        <f>IF(ISBLANK('Raw Data'!J2355), 0, IF(AND(1=MATCH(LARGE('Raw Data'!G2355:J2355, 2), 'Raw Data'!G2355:J2355, 0), AND('Raw Data'!O2355-'Raw Data'!P2355&lt;4, 'Raw Data'!O2355-'Raw Data'!P2355&gt;0)), 'Raw Data'!G2355, 0))</f>
        <v/>
      </c>
      <c r="Q2362">
        <f>IF(ISBLANK('Raw Data'!J2355), 0, IF(AND(4=MATCH(LARGE('Raw Data'!G2355:J2355, 1), 'Raw Data'!G2355:J2355, 0), 'Raw Data'!P2355-'Raw Data'!O2355&gt;3), 'Raw Data'!J2355, 0))</f>
        <v/>
      </c>
      <c r="R2362">
        <f>IF(ISBLANK('Raw Data'!J2355), 0, IF(AND(3=MATCH(LARGE('Raw Data'!G2355:J2355, 1), 'Raw Data'!G2355:J2355, 0), 'Raw Data'!O2355-'Raw Data'!P2355&gt;3), 'Raw Data'!I2355, 0))</f>
        <v/>
      </c>
      <c r="S2362">
        <f>IF(AND('Raw Data'!P2355-'Raw Data'!O2355&gt;4, 'Raw Data'!F2355&lt;'Raw Data'!C2355), 'Raw Data'!J2355, 0)</f>
        <v/>
      </c>
      <c r="T2362">
        <f>IF(AND('Raw Data'!O2355-'Raw Data'!P2355&gt;4, 'Raw Data'!F2355&gt;'Raw Data'!C2355), 'Raw Data'!I2355, 0)</f>
        <v/>
      </c>
      <c r="U2362">
        <f>IF(AND('Raw Data'!P2355-'Raw Data'!O2355&lt;3, 'Raw Data'!P2355&gt;'Raw Data'!O2355, 'Raw Data'!F2355&lt;'Raw Data'!C2355), 'Raw Data'!H2355, 0)</f>
        <v/>
      </c>
      <c r="V2362">
        <f>IF(AND('Raw Data'!P2355-'Raw Data'!O2355&lt;3, 'Raw Data'!P2355&gt;'Raw Data'!O2355, 'Raw Data'!F2355&gt;'Raw Data'!C2355), 'Raw Data'!G2355, 0)</f>
        <v/>
      </c>
    </row>
    <row r="2363">
      <c r="A2363">
        <f>IF(AND('Raw Data'!F2356&lt;'Raw Data'!C2356, 'Raw Data'!P2356&gt;'Raw Data'!O2356, 'Raw Data'!P2356-'Raw Data'!O2356&gt;3), 'Raw Data'!J2356, 0)</f>
        <v/>
      </c>
      <c r="B2363">
        <f>IF(AND('Raw Data'!C2356&lt;'Raw Data'!F2356, 'Raw Data'!O2356&gt;'Raw Data'!P2356, 'Raw Data'!O2356-'Raw Data'!P2356&gt;3), 'Raw Data'!I2356, 0)</f>
        <v/>
      </c>
      <c r="C2363">
        <f>IF(AND('Raw Data'!F2356&lt;'Raw Data'!C2356, 'Raw Data'!P2356&gt;'Raw Data'!O2356, 'Raw Data'!P2356-'Raw Data'!O2356&lt;4), 'Raw Data'!H2356, 0)</f>
        <v/>
      </c>
      <c r="D2363">
        <f>IF(AND('Raw Data'!C2356&lt;'Raw Data'!F2356, 'Raw Data'!O2356&gt;'Raw Data'!P2356, 'Raw Data'!O2356-'Raw Data'!P2356&lt;4), 'Raw Data'!G2356, 0)</f>
        <v/>
      </c>
      <c r="E2363">
        <f>IF(ISBLANK('Raw Data'!J2356), 0, IF(AND(4=MATCH(LARGE('Raw Data'!G2356:J2356, 4), 'Raw Data'!G2356:J2356, 0), 'Raw Data'!P2356-'Raw Data'!O2356&gt;3), 'Raw Data'!J2356, 0))</f>
        <v/>
      </c>
      <c r="F2363">
        <f>IF(ISBLANK('Raw Data'!J2356), 0, IF(AND(3=MATCH(LARGE('Raw Data'!G2356:J2356, 4), 'Raw Data'!G2356:J2356, 0), 'Raw Data'!O2356-'Raw Data'!P2356&gt;3), 'Raw Data'!I2356, 0))</f>
        <v/>
      </c>
      <c r="G2363">
        <f>IF(ISBLANK('Raw Data'!J2356), 0, IF(AND(2=MATCH(LARGE('Raw Data'!G2356:J2356, 4), 'Raw Data'!G2356:J2356, 0), AND('Raw Data'!P2356-'Raw Data'!O2356&lt;4, 'Raw Data'!P2356-'Raw Data'!O2356&gt;0)), 'Raw Data'!H2356, 0))</f>
        <v/>
      </c>
      <c r="H2363">
        <f>IF(ISBLANK('Raw Data'!J2356), 0, IF(AND(1=MATCH(LARGE('Raw Data'!G2356:J2356, 4), 'Raw Data'!G2356:J2356, 0), AND('Raw Data'!O2356-'Raw Data'!P2356&lt;4, 'Raw Data'!O2356-'Raw Data'!P2356&gt;0)), 'Raw Data'!G2356, 0))</f>
        <v/>
      </c>
      <c r="I2363">
        <f>IF(ISBLANK('Raw Data'!J2356), 0, IF(AND(4=MATCH(LARGE('Raw Data'!G2356:J2356, 3), 'Raw Data'!G2356:J2356, 0), 'Raw Data'!P2356-'Raw Data'!O2356&gt;3), 'Raw Data'!J2356, 0))</f>
        <v/>
      </c>
      <c r="J2363">
        <f>IF(ISBLANK('Raw Data'!J2356), 0, IF(AND(3=MATCH(LARGE('Raw Data'!G2356:J2356, 3), 'Raw Data'!G2356:J2356, 0), 'Raw Data'!O2356-'Raw Data'!P2356&gt;3), 'Raw Data'!I2356, 0))</f>
        <v/>
      </c>
      <c r="K2363">
        <f>IF(ISBLANK('Raw Data'!J2356), 0, IF(AND(2=MATCH(LARGE('Raw Data'!G2356:J2356, 3), 'Raw Data'!G2356:J2356, 0), AND('Raw Data'!P2356-'Raw Data'!O2356&lt;4, 'Raw Data'!P2356-'Raw Data'!O2356&gt;0)), 'Raw Data'!H2356, 0))</f>
        <v/>
      </c>
      <c r="L2363">
        <f>IF(ISBLANK('Raw Data'!J2356), 0, IF(AND(1=MATCH(LARGE('Raw Data'!G2356:J2356, 3), 'Raw Data'!G2356:J2356, 0), AND('Raw Data'!O2356-'Raw Data'!P2356&lt;4, 'Raw Data'!O2356-'Raw Data'!P2356&gt;0)), 'Raw Data'!G2356, 0))</f>
        <v/>
      </c>
      <c r="M2363">
        <f>IF(ISBLANK('Raw Data'!J2356), 0, IF(AND(4=MATCH(LARGE('Raw Data'!G2356:J2356, 2), 'Raw Data'!G2356:J2356, 0), 'Raw Data'!P2356-'Raw Data'!O2356&gt;3), 'Raw Data'!J2356, 0))</f>
        <v/>
      </c>
      <c r="N2363">
        <f>IF(ISBLANK('Raw Data'!J2356), 0, IF(AND(3=MATCH(LARGE('Raw Data'!G2356:J2356, 2), 'Raw Data'!G2356:J2356, 0), 'Raw Data'!O2356-'Raw Data'!P2356&gt;3), 'Raw Data'!I2356, 0))</f>
        <v/>
      </c>
      <c r="O2363">
        <f>IF(ISBLANK('Raw Data'!J2356), 0, IF(AND(2=MATCH(LARGE('Raw Data'!G2356:J2356, 2), 'Raw Data'!G2356:J2356, 0), AND('Raw Data'!P2356-'Raw Data'!O2356&lt;4, 'Raw Data'!P2356-'Raw Data'!O2356&gt;0)), 'Raw Data'!H2356, 0))</f>
        <v/>
      </c>
      <c r="P2363">
        <f>IF(ISBLANK('Raw Data'!J2356), 0, IF(AND(1=MATCH(LARGE('Raw Data'!G2356:J2356, 2), 'Raw Data'!G2356:J2356, 0), AND('Raw Data'!O2356-'Raw Data'!P2356&lt;4, 'Raw Data'!O2356-'Raw Data'!P2356&gt;0)), 'Raw Data'!G2356, 0))</f>
        <v/>
      </c>
      <c r="Q2363">
        <f>IF(ISBLANK('Raw Data'!J2356), 0, IF(AND(4=MATCH(LARGE('Raw Data'!G2356:J2356, 1), 'Raw Data'!G2356:J2356, 0), 'Raw Data'!P2356-'Raw Data'!O2356&gt;3), 'Raw Data'!J2356, 0))</f>
        <v/>
      </c>
      <c r="R2363">
        <f>IF(ISBLANK('Raw Data'!J2356), 0, IF(AND(3=MATCH(LARGE('Raw Data'!G2356:J2356, 1), 'Raw Data'!G2356:J2356, 0), 'Raw Data'!O2356-'Raw Data'!P2356&gt;3), 'Raw Data'!I2356, 0))</f>
        <v/>
      </c>
      <c r="S2363">
        <f>IF(AND('Raw Data'!P2356-'Raw Data'!O2356&gt;4, 'Raw Data'!F2356&lt;'Raw Data'!C2356), 'Raw Data'!J2356, 0)</f>
        <v/>
      </c>
      <c r="T2363">
        <f>IF(AND('Raw Data'!O2356-'Raw Data'!P2356&gt;4, 'Raw Data'!F2356&gt;'Raw Data'!C2356), 'Raw Data'!I2356, 0)</f>
        <v/>
      </c>
      <c r="U2363">
        <f>IF(AND('Raw Data'!P2356-'Raw Data'!O2356&lt;3, 'Raw Data'!P2356&gt;'Raw Data'!O2356, 'Raw Data'!F2356&lt;'Raw Data'!C2356), 'Raw Data'!H2356, 0)</f>
        <v/>
      </c>
      <c r="V2363">
        <f>IF(AND('Raw Data'!P2356-'Raw Data'!O2356&lt;3, 'Raw Data'!P2356&gt;'Raw Data'!O2356, 'Raw Data'!F2356&gt;'Raw Data'!C2356), 'Raw Data'!G2356, 0)</f>
        <v/>
      </c>
    </row>
    <row r="2364">
      <c r="A2364">
        <f>IF(AND('Raw Data'!F2357&lt;'Raw Data'!C2357, 'Raw Data'!P2357&gt;'Raw Data'!O2357, 'Raw Data'!P2357-'Raw Data'!O2357&gt;3), 'Raw Data'!J2357, 0)</f>
        <v/>
      </c>
      <c r="B2364">
        <f>IF(AND('Raw Data'!C2357&lt;'Raw Data'!F2357, 'Raw Data'!O2357&gt;'Raw Data'!P2357, 'Raw Data'!O2357-'Raw Data'!P2357&gt;3), 'Raw Data'!I2357, 0)</f>
        <v/>
      </c>
      <c r="C2364">
        <f>IF(AND('Raw Data'!F2357&lt;'Raw Data'!C2357, 'Raw Data'!P2357&gt;'Raw Data'!O2357, 'Raw Data'!P2357-'Raw Data'!O2357&lt;4), 'Raw Data'!H2357, 0)</f>
        <v/>
      </c>
      <c r="D2364">
        <f>IF(AND('Raw Data'!C2357&lt;'Raw Data'!F2357, 'Raw Data'!O2357&gt;'Raw Data'!P2357, 'Raw Data'!O2357-'Raw Data'!P2357&lt;4), 'Raw Data'!G2357, 0)</f>
        <v/>
      </c>
      <c r="E2364">
        <f>IF(ISBLANK('Raw Data'!J2357), 0, IF(AND(4=MATCH(LARGE('Raw Data'!G2357:J2357, 4), 'Raw Data'!G2357:J2357, 0), 'Raw Data'!P2357-'Raw Data'!O2357&gt;3), 'Raw Data'!J2357, 0))</f>
        <v/>
      </c>
      <c r="F2364">
        <f>IF(ISBLANK('Raw Data'!J2357), 0, IF(AND(3=MATCH(LARGE('Raw Data'!G2357:J2357, 4), 'Raw Data'!G2357:J2357, 0), 'Raw Data'!O2357-'Raw Data'!P2357&gt;3), 'Raw Data'!I2357, 0))</f>
        <v/>
      </c>
      <c r="G2364">
        <f>IF(ISBLANK('Raw Data'!J2357), 0, IF(AND(2=MATCH(LARGE('Raw Data'!G2357:J2357, 4), 'Raw Data'!G2357:J2357, 0), AND('Raw Data'!P2357-'Raw Data'!O2357&lt;4, 'Raw Data'!P2357-'Raw Data'!O2357&gt;0)), 'Raw Data'!H2357, 0))</f>
        <v/>
      </c>
      <c r="H2364">
        <f>IF(ISBLANK('Raw Data'!J2357), 0, IF(AND(1=MATCH(LARGE('Raw Data'!G2357:J2357, 4), 'Raw Data'!G2357:J2357, 0), AND('Raw Data'!O2357-'Raw Data'!P2357&lt;4, 'Raw Data'!O2357-'Raw Data'!P2357&gt;0)), 'Raw Data'!G2357, 0))</f>
        <v/>
      </c>
      <c r="I2364">
        <f>IF(ISBLANK('Raw Data'!J2357), 0, IF(AND(4=MATCH(LARGE('Raw Data'!G2357:J2357, 3), 'Raw Data'!G2357:J2357, 0), 'Raw Data'!P2357-'Raw Data'!O2357&gt;3), 'Raw Data'!J2357, 0))</f>
        <v/>
      </c>
      <c r="J2364">
        <f>IF(ISBLANK('Raw Data'!J2357), 0, IF(AND(3=MATCH(LARGE('Raw Data'!G2357:J2357, 3), 'Raw Data'!G2357:J2357, 0), 'Raw Data'!O2357-'Raw Data'!P2357&gt;3), 'Raw Data'!I2357, 0))</f>
        <v/>
      </c>
      <c r="K2364">
        <f>IF(ISBLANK('Raw Data'!J2357), 0, IF(AND(2=MATCH(LARGE('Raw Data'!G2357:J2357, 3), 'Raw Data'!G2357:J2357, 0), AND('Raw Data'!P2357-'Raw Data'!O2357&lt;4, 'Raw Data'!P2357-'Raw Data'!O2357&gt;0)), 'Raw Data'!H2357, 0))</f>
        <v/>
      </c>
      <c r="L2364">
        <f>IF(ISBLANK('Raw Data'!J2357), 0, IF(AND(1=MATCH(LARGE('Raw Data'!G2357:J2357, 3), 'Raw Data'!G2357:J2357, 0), AND('Raw Data'!O2357-'Raw Data'!P2357&lt;4, 'Raw Data'!O2357-'Raw Data'!P2357&gt;0)), 'Raw Data'!G2357, 0))</f>
        <v/>
      </c>
      <c r="M2364">
        <f>IF(ISBLANK('Raw Data'!J2357), 0, IF(AND(4=MATCH(LARGE('Raw Data'!G2357:J2357, 2), 'Raw Data'!G2357:J2357, 0), 'Raw Data'!P2357-'Raw Data'!O2357&gt;3), 'Raw Data'!J2357, 0))</f>
        <v/>
      </c>
      <c r="N2364">
        <f>IF(ISBLANK('Raw Data'!J2357), 0, IF(AND(3=MATCH(LARGE('Raw Data'!G2357:J2357, 2), 'Raw Data'!G2357:J2357, 0), 'Raw Data'!O2357-'Raw Data'!P2357&gt;3), 'Raw Data'!I2357, 0))</f>
        <v/>
      </c>
      <c r="O2364">
        <f>IF(ISBLANK('Raw Data'!J2357), 0, IF(AND(2=MATCH(LARGE('Raw Data'!G2357:J2357, 2), 'Raw Data'!G2357:J2357, 0), AND('Raw Data'!P2357-'Raw Data'!O2357&lt;4, 'Raw Data'!P2357-'Raw Data'!O2357&gt;0)), 'Raw Data'!H2357, 0))</f>
        <v/>
      </c>
      <c r="P2364">
        <f>IF(ISBLANK('Raw Data'!J2357), 0, IF(AND(1=MATCH(LARGE('Raw Data'!G2357:J2357, 2), 'Raw Data'!G2357:J2357, 0), AND('Raw Data'!O2357-'Raw Data'!P2357&lt;4, 'Raw Data'!O2357-'Raw Data'!P2357&gt;0)), 'Raw Data'!G2357, 0))</f>
        <v/>
      </c>
      <c r="Q2364">
        <f>IF(ISBLANK('Raw Data'!J2357), 0, IF(AND(4=MATCH(LARGE('Raw Data'!G2357:J2357, 1), 'Raw Data'!G2357:J2357, 0), 'Raw Data'!P2357-'Raw Data'!O2357&gt;3), 'Raw Data'!J2357, 0))</f>
        <v/>
      </c>
      <c r="R2364">
        <f>IF(ISBLANK('Raw Data'!J2357), 0, IF(AND(3=MATCH(LARGE('Raw Data'!G2357:J2357, 1), 'Raw Data'!G2357:J2357, 0), 'Raw Data'!O2357-'Raw Data'!P2357&gt;3), 'Raw Data'!I2357, 0))</f>
        <v/>
      </c>
      <c r="S2364">
        <f>IF(AND('Raw Data'!P2357-'Raw Data'!O2357&gt;4, 'Raw Data'!F2357&lt;'Raw Data'!C2357), 'Raw Data'!J2357, 0)</f>
        <v/>
      </c>
      <c r="T2364">
        <f>IF(AND('Raw Data'!O2357-'Raw Data'!P2357&gt;4, 'Raw Data'!F2357&gt;'Raw Data'!C2357), 'Raw Data'!I2357, 0)</f>
        <v/>
      </c>
      <c r="U2364">
        <f>IF(AND('Raw Data'!P2357-'Raw Data'!O2357&lt;3, 'Raw Data'!P2357&gt;'Raw Data'!O2357, 'Raw Data'!F2357&lt;'Raw Data'!C2357), 'Raw Data'!H2357, 0)</f>
        <v/>
      </c>
      <c r="V2364">
        <f>IF(AND('Raw Data'!P2357-'Raw Data'!O2357&lt;3, 'Raw Data'!P2357&gt;'Raw Data'!O2357, 'Raw Data'!F2357&gt;'Raw Data'!C2357), 'Raw Data'!G2357, 0)</f>
        <v/>
      </c>
    </row>
    <row r="2365">
      <c r="A2365">
        <f>IF(AND('Raw Data'!F2358&lt;'Raw Data'!C2358, 'Raw Data'!P2358&gt;'Raw Data'!O2358, 'Raw Data'!P2358-'Raw Data'!O2358&gt;3), 'Raw Data'!J2358, 0)</f>
        <v/>
      </c>
      <c r="B2365">
        <f>IF(AND('Raw Data'!C2358&lt;'Raw Data'!F2358, 'Raw Data'!O2358&gt;'Raw Data'!P2358, 'Raw Data'!O2358-'Raw Data'!P2358&gt;3), 'Raw Data'!I2358, 0)</f>
        <v/>
      </c>
      <c r="C2365">
        <f>IF(AND('Raw Data'!F2358&lt;'Raw Data'!C2358, 'Raw Data'!P2358&gt;'Raw Data'!O2358, 'Raw Data'!P2358-'Raw Data'!O2358&lt;4), 'Raw Data'!H2358, 0)</f>
        <v/>
      </c>
      <c r="D2365">
        <f>IF(AND('Raw Data'!C2358&lt;'Raw Data'!F2358, 'Raw Data'!O2358&gt;'Raw Data'!P2358, 'Raw Data'!O2358-'Raw Data'!P2358&lt;4), 'Raw Data'!G2358, 0)</f>
        <v/>
      </c>
      <c r="E2365">
        <f>IF(ISBLANK('Raw Data'!J2358), 0, IF(AND(4=MATCH(LARGE('Raw Data'!G2358:J2358, 4), 'Raw Data'!G2358:J2358, 0), 'Raw Data'!P2358-'Raw Data'!O2358&gt;3), 'Raw Data'!J2358, 0))</f>
        <v/>
      </c>
      <c r="F2365">
        <f>IF(ISBLANK('Raw Data'!J2358), 0, IF(AND(3=MATCH(LARGE('Raw Data'!G2358:J2358, 4), 'Raw Data'!G2358:J2358, 0), 'Raw Data'!O2358-'Raw Data'!P2358&gt;3), 'Raw Data'!I2358, 0))</f>
        <v/>
      </c>
      <c r="G2365">
        <f>IF(ISBLANK('Raw Data'!J2358), 0, IF(AND(2=MATCH(LARGE('Raw Data'!G2358:J2358, 4), 'Raw Data'!G2358:J2358, 0), AND('Raw Data'!P2358-'Raw Data'!O2358&lt;4, 'Raw Data'!P2358-'Raw Data'!O2358&gt;0)), 'Raw Data'!H2358, 0))</f>
        <v/>
      </c>
      <c r="H2365">
        <f>IF(ISBLANK('Raw Data'!J2358), 0, IF(AND(1=MATCH(LARGE('Raw Data'!G2358:J2358, 4), 'Raw Data'!G2358:J2358, 0), AND('Raw Data'!O2358-'Raw Data'!P2358&lt;4, 'Raw Data'!O2358-'Raw Data'!P2358&gt;0)), 'Raw Data'!G2358, 0))</f>
        <v/>
      </c>
      <c r="I2365">
        <f>IF(ISBLANK('Raw Data'!J2358), 0, IF(AND(4=MATCH(LARGE('Raw Data'!G2358:J2358, 3), 'Raw Data'!G2358:J2358, 0), 'Raw Data'!P2358-'Raw Data'!O2358&gt;3), 'Raw Data'!J2358, 0))</f>
        <v/>
      </c>
      <c r="J2365">
        <f>IF(ISBLANK('Raw Data'!J2358), 0, IF(AND(3=MATCH(LARGE('Raw Data'!G2358:J2358, 3), 'Raw Data'!G2358:J2358, 0), 'Raw Data'!O2358-'Raw Data'!P2358&gt;3), 'Raw Data'!I2358, 0))</f>
        <v/>
      </c>
      <c r="K2365">
        <f>IF(ISBLANK('Raw Data'!J2358), 0, IF(AND(2=MATCH(LARGE('Raw Data'!G2358:J2358, 3), 'Raw Data'!G2358:J2358, 0), AND('Raw Data'!P2358-'Raw Data'!O2358&lt;4, 'Raw Data'!P2358-'Raw Data'!O2358&gt;0)), 'Raw Data'!H2358, 0))</f>
        <v/>
      </c>
      <c r="L2365">
        <f>IF(ISBLANK('Raw Data'!J2358), 0, IF(AND(1=MATCH(LARGE('Raw Data'!G2358:J2358, 3), 'Raw Data'!G2358:J2358, 0), AND('Raw Data'!O2358-'Raw Data'!P2358&lt;4, 'Raw Data'!O2358-'Raw Data'!P2358&gt;0)), 'Raw Data'!G2358, 0))</f>
        <v/>
      </c>
      <c r="M2365">
        <f>IF(ISBLANK('Raw Data'!J2358), 0, IF(AND(4=MATCH(LARGE('Raw Data'!G2358:J2358, 2), 'Raw Data'!G2358:J2358, 0), 'Raw Data'!P2358-'Raw Data'!O2358&gt;3), 'Raw Data'!J2358, 0))</f>
        <v/>
      </c>
      <c r="N2365">
        <f>IF(ISBLANK('Raw Data'!J2358), 0, IF(AND(3=MATCH(LARGE('Raw Data'!G2358:J2358, 2), 'Raw Data'!G2358:J2358, 0), 'Raw Data'!O2358-'Raw Data'!P2358&gt;3), 'Raw Data'!I2358, 0))</f>
        <v/>
      </c>
      <c r="O2365">
        <f>IF(ISBLANK('Raw Data'!J2358), 0, IF(AND(2=MATCH(LARGE('Raw Data'!G2358:J2358, 2), 'Raw Data'!G2358:J2358, 0), AND('Raw Data'!P2358-'Raw Data'!O2358&lt;4, 'Raw Data'!P2358-'Raw Data'!O2358&gt;0)), 'Raw Data'!H2358, 0))</f>
        <v/>
      </c>
      <c r="P2365">
        <f>IF(ISBLANK('Raw Data'!J2358), 0, IF(AND(1=MATCH(LARGE('Raw Data'!G2358:J2358, 2), 'Raw Data'!G2358:J2358, 0), AND('Raw Data'!O2358-'Raw Data'!P2358&lt;4, 'Raw Data'!O2358-'Raw Data'!P2358&gt;0)), 'Raw Data'!G2358, 0))</f>
        <v/>
      </c>
      <c r="Q2365">
        <f>IF(ISBLANK('Raw Data'!J2358), 0, IF(AND(4=MATCH(LARGE('Raw Data'!G2358:J2358, 1), 'Raw Data'!G2358:J2358, 0), 'Raw Data'!P2358-'Raw Data'!O2358&gt;3), 'Raw Data'!J2358, 0))</f>
        <v/>
      </c>
      <c r="R2365">
        <f>IF(ISBLANK('Raw Data'!J2358), 0, IF(AND(3=MATCH(LARGE('Raw Data'!G2358:J2358, 1), 'Raw Data'!G2358:J2358, 0), 'Raw Data'!O2358-'Raw Data'!P2358&gt;3), 'Raw Data'!I2358, 0))</f>
        <v/>
      </c>
      <c r="S2365">
        <f>IF(AND('Raw Data'!P2358-'Raw Data'!O2358&gt;4, 'Raw Data'!F2358&lt;'Raw Data'!C2358), 'Raw Data'!J2358, 0)</f>
        <v/>
      </c>
      <c r="T2365">
        <f>IF(AND('Raw Data'!O2358-'Raw Data'!P2358&gt;4, 'Raw Data'!F2358&gt;'Raw Data'!C2358), 'Raw Data'!I2358, 0)</f>
        <v/>
      </c>
      <c r="U2365">
        <f>IF(AND('Raw Data'!P2358-'Raw Data'!O2358&lt;3, 'Raw Data'!P2358&gt;'Raw Data'!O2358, 'Raw Data'!F2358&lt;'Raw Data'!C2358), 'Raw Data'!H2358, 0)</f>
        <v/>
      </c>
      <c r="V2365">
        <f>IF(AND('Raw Data'!P2358-'Raw Data'!O2358&lt;3, 'Raw Data'!P2358&gt;'Raw Data'!O2358, 'Raw Data'!F2358&gt;'Raw Data'!C2358), 'Raw Data'!G2358, 0)</f>
        <v/>
      </c>
    </row>
    <row r="2366">
      <c r="A2366">
        <f>IF(AND('Raw Data'!F2359&lt;'Raw Data'!C2359, 'Raw Data'!P2359&gt;'Raw Data'!O2359, 'Raw Data'!P2359-'Raw Data'!O2359&gt;3), 'Raw Data'!J2359, 0)</f>
        <v/>
      </c>
      <c r="B2366">
        <f>IF(AND('Raw Data'!C2359&lt;'Raw Data'!F2359, 'Raw Data'!O2359&gt;'Raw Data'!P2359, 'Raw Data'!O2359-'Raw Data'!P2359&gt;3), 'Raw Data'!I2359, 0)</f>
        <v/>
      </c>
      <c r="C2366">
        <f>IF(AND('Raw Data'!F2359&lt;'Raw Data'!C2359, 'Raw Data'!P2359&gt;'Raw Data'!O2359, 'Raw Data'!P2359-'Raw Data'!O2359&lt;4), 'Raw Data'!H2359, 0)</f>
        <v/>
      </c>
      <c r="D2366">
        <f>IF(AND('Raw Data'!C2359&lt;'Raw Data'!F2359, 'Raw Data'!O2359&gt;'Raw Data'!P2359, 'Raw Data'!O2359-'Raw Data'!P2359&lt;4), 'Raw Data'!G2359, 0)</f>
        <v/>
      </c>
      <c r="E2366">
        <f>IF(ISBLANK('Raw Data'!J2359), 0, IF(AND(4=MATCH(LARGE('Raw Data'!G2359:J2359, 4), 'Raw Data'!G2359:J2359, 0), 'Raw Data'!P2359-'Raw Data'!O2359&gt;3), 'Raw Data'!J2359, 0))</f>
        <v/>
      </c>
      <c r="F2366">
        <f>IF(ISBLANK('Raw Data'!J2359), 0, IF(AND(3=MATCH(LARGE('Raw Data'!G2359:J2359, 4), 'Raw Data'!G2359:J2359, 0), 'Raw Data'!O2359-'Raw Data'!P2359&gt;3), 'Raw Data'!I2359, 0))</f>
        <v/>
      </c>
      <c r="G2366">
        <f>IF(ISBLANK('Raw Data'!J2359), 0, IF(AND(2=MATCH(LARGE('Raw Data'!G2359:J2359, 4), 'Raw Data'!G2359:J2359, 0), AND('Raw Data'!P2359-'Raw Data'!O2359&lt;4, 'Raw Data'!P2359-'Raw Data'!O2359&gt;0)), 'Raw Data'!H2359, 0))</f>
        <v/>
      </c>
      <c r="H2366">
        <f>IF(ISBLANK('Raw Data'!J2359), 0, IF(AND(1=MATCH(LARGE('Raw Data'!G2359:J2359, 4), 'Raw Data'!G2359:J2359, 0), AND('Raw Data'!O2359-'Raw Data'!P2359&lt;4, 'Raw Data'!O2359-'Raw Data'!P2359&gt;0)), 'Raw Data'!G2359, 0))</f>
        <v/>
      </c>
      <c r="I2366">
        <f>IF(ISBLANK('Raw Data'!J2359), 0, IF(AND(4=MATCH(LARGE('Raw Data'!G2359:J2359, 3), 'Raw Data'!G2359:J2359, 0), 'Raw Data'!P2359-'Raw Data'!O2359&gt;3), 'Raw Data'!J2359, 0))</f>
        <v/>
      </c>
      <c r="J2366">
        <f>IF(ISBLANK('Raw Data'!J2359), 0, IF(AND(3=MATCH(LARGE('Raw Data'!G2359:J2359, 3), 'Raw Data'!G2359:J2359, 0), 'Raw Data'!O2359-'Raw Data'!P2359&gt;3), 'Raw Data'!I2359, 0))</f>
        <v/>
      </c>
      <c r="K2366">
        <f>IF(ISBLANK('Raw Data'!J2359), 0, IF(AND(2=MATCH(LARGE('Raw Data'!G2359:J2359, 3), 'Raw Data'!G2359:J2359, 0), AND('Raw Data'!P2359-'Raw Data'!O2359&lt;4, 'Raw Data'!P2359-'Raw Data'!O2359&gt;0)), 'Raw Data'!H2359, 0))</f>
        <v/>
      </c>
      <c r="L2366">
        <f>IF(ISBLANK('Raw Data'!J2359), 0, IF(AND(1=MATCH(LARGE('Raw Data'!G2359:J2359, 3), 'Raw Data'!G2359:J2359, 0), AND('Raw Data'!O2359-'Raw Data'!P2359&lt;4, 'Raw Data'!O2359-'Raw Data'!P2359&gt;0)), 'Raw Data'!G2359, 0))</f>
        <v/>
      </c>
      <c r="M2366">
        <f>IF(ISBLANK('Raw Data'!J2359), 0, IF(AND(4=MATCH(LARGE('Raw Data'!G2359:J2359, 2), 'Raw Data'!G2359:J2359, 0), 'Raw Data'!P2359-'Raw Data'!O2359&gt;3), 'Raw Data'!J2359, 0))</f>
        <v/>
      </c>
      <c r="N2366">
        <f>IF(ISBLANK('Raw Data'!J2359), 0, IF(AND(3=MATCH(LARGE('Raw Data'!G2359:J2359, 2), 'Raw Data'!G2359:J2359, 0), 'Raw Data'!O2359-'Raw Data'!P2359&gt;3), 'Raw Data'!I2359, 0))</f>
        <v/>
      </c>
      <c r="O2366">
        <f>IF(ISBLANK('Raw Data'!J2359), 0, IF(AND(2=MATCH(LARGE('Raw Data'!G2359:J2359, 2), 'Raw Data'!G2359:J2359, 0), AND('Raw Data'!P2359-'Raw Data'!O2359&lt;4, 'Raw Data'!P2359-'Raw Data'!O2359&gt;0)), 'Raw Data'!H2359, 0))</f>
        <v/>
      </c>
      <c r="P2366">
        <f>IF(ISBLANK('Raw Data'!J2359), 0, IF(AND(1=MATCH(LARGE('Raw Data'!G2359:J2359, 2), 'Raw Data'!G2359:J2359, 0), AND('Raw Data'!O2359-'Raw Data'!P2359&lt;4, 'Raw Data'!O2359-'Raw Data'!P2359&gt;0)), 'Raw Data'!G2359, 0))</f>
        <v/>
      </c>
      <c r="Q2366">
        <f>IF(ISBLANK('Raw Data'!J2359), 0, IF(AND(4=MATCH(LARGE('Raw Data'!G2359:J2359, 1), 'Raw Data'!G2359:J2359, 0), 'Raw Data'!P2359-'Raw Data'!O2359&gt;3), 'Raw Data'!J2359, 0))</f>
        <v/>
      </c>
      <c r="R2366">
        <f>IF(ISBLANK('Raw Data'!J2359), 0, IF(AND(3=MATCH(LARGE('Raw Data'!G2359:J2359, 1), 'Raw Data'!G2359:J2359, 0), 'Raw Data'!O2359-'Raw Data'!P2359&gt;3), 'Raw Data'!I2359, 0))</f>
        <v/>
      </c>
      <c r="S2366">
        <f>IF(AND('Raw Data'!P2359-'Raw Data'!O2359&gt;4, 'Raw Data'!F2359&lt;'Raw Data'!C2359), 'Raw Data'!J2359, 0)</f>
        <v/>
      </c>
      <c r="T2366">
        <f>IF(AND('Raw Data'!O2359-'Raw Data'!P2359&gt;4, 'Raw Data'!F2359&gt;'Raw Data'!C2359), 'Raw Data'!I2359, 0)</f>
        <v/>
      </c>
      <c r="U2366">
        <f>IF(AND('Raw Data'!P2359-'Raw Data'!O2359&lt;3, 'Raw Data'!P2359&gt;'Raw Data'!O2359, 'Raw Data'!F2359&lt;'Raw Data'!C2359), 'Raw Data'!H2359, 0)</f>
        <v/>
      </c>
      <c r="V2366">
        <f>IF(AND('Raw Data'!P2359-'Raw Data'!O2359&lt;3, 'Raw Data'!P2359&gt;'Raw Data'!O2359, 'Raw Data'!F2359&gt;'Raw Data'!C2359), 'Raw Data'!G2359, 0)</f>
        <v/>
      </c>
    </row>
    <row r="2367">
      <c r="A2367">
        <f>IF(AND('Raw Data'!F2360&lt;'Raw Data'!C2360, 'Raw Data'!P2360&gt;'Raw Data'!O2360, 'Raw Data'!P2360-'Raw Data'!O2360&gt;3), 'Raw Data'!J2360, 0)</f>
        <v/>
      </c>
      <c r="B2367">
        <f>IF(AND('Raw Data'!C2360&lt;'Raw Data'!F2360, 'Raw Data'!O2360&gt;'Raw Data'!P2360, 'Raw Data'!O2360-'Raw Data'!P2360&gt;3), 'Raw Data'!I2360, 0)</f>
        <v/>
      </c>
      <c r="C2367">
        <f>IF(AND('Raw Data'!F2360&lt;'Raw Data'!C2360, 'Raw Data'!P2360&gt;'Raw Data'!O2360, 'Raw Data'!P2360-'Raw Data'!O2360&lt;4), 'Raw Data'!H2360, 0)</f>
        <v/>
      </c>
      <c r="D2367">
        <f>IF(AND('Raw Data'!C2360&lt;'Raw Data'!F2360, 'Raw Data'!O2360&gt;'Raw Data'!P2360, 'Raw Data'!O2360-'Raw Data'!P2360&lt;4), 'Raw Data'!G2360, 0)</f>
        <v/>
      </c>
      <c r="E2367">
        <f>IF(ISBLANK('Raw Data'!J2360), 0, IF(AND(4=MATCH(LARGE('Raw Data'!G2360:J2360, 4), 'Raw Data'!G2360:J2360, 0), 'Raw Data'!P2360-'Raw Data'!O2360&gt;3), 'Raw Data'!J2360, 0))</f>
        <v/>
      </c>
      <c r="F2367">
        <f>IF(ISBLANK('Raw Data'!J2360), 0, IF(AND(3=MATCH(LARGE('Raw Data'!G2360:J2360, 4), 'Raw Data'!G2360:J2360, 0), 'Raw Data'!O2360-'Raw Data'!P2360&gt;3), 'Raw Data'!I2360, 0))</f>
        <v/>
      </c>
      <c r="G2367">
        <f>IF(ISBLANK('Raw Data'!J2360), 0, IF(AND(2=MATCH(LARGE('Raw Data'!G2360:J2360, 4), 'Raw Data'!G2360:J2360, 0), AND('Raw Data'!P2360-'Raw Data'!O2360&lt;4, 'Raw Data'!P2360-'Raw Data'!O2360&gt;0)), 'Raw Data'!H2360, 0))</f>
        <v/>
      </c>
      <c r="H2367">
        <f>IF(ISBLANK('Raw Data'!J2360), 0, IF(AND(1=MATCH(LARGE('Raw Data'!G2360:J2360, 4), 'Raw Data'!G2360:J2360, 0), AND('Raw Data'!O2360-'Raw Data'!P2360&lt;4, 'Raw Data'!O2360-'Raw Data'!P2360&gt;0)), 'Raw Data'!G2360, 0))</f>
        <v/>
      </c>
      <c r="I2367">
        <f>IF(ISBLANK('Raw Data'!J2360), 0, IF(AND(4=MATCH(LARGE('Raw Data'!G2360:J2360, 3), 'Raw Data'!G2360:J2360, 0), 'Raw Data'!P2360-'Raw Data'!O2360&gt;3), 'Raw Data'!J2360, 0))</f>
        <v/>
      </c>
      <c r="J2367">
        <f>IF(ISBLANK('Raw Data'!J2360), 0, IF(AND(3=MATCH(LARGE('Raw Data'!G2360:J2360, 3), 'Raw Data'!G2360:J2360, 0), 'Raw Data'!O2360-'Raw Data'!P2360&gt;3), 'Raw Data'!I2360, 0))</f>
        <v/>
      </c>
      <c r="K2367">
        <f>IF(ISBLANK('Raw Data'!J2360), 0, IF(AND(2=MATCH(LARGE('Raw Data'!G2360:J2360, 3), 'Raw Data'!G2360:J2360, 0), AND('Raw Data'!P2360-'Raw Data'!O2360&lt;4, 'Raw Data'!P2360-'Raw Data'!O2360&gt;0)), 'Raw Data'!H2360, 0))</f>
        <v/>
      </c>
      <c r="L2367">
        <f>IF(ISBLANK('Raw Data'!J2360), 0, IF(AND(1=MATCH(LARGE('Raw Data'!G2360:J2360, 3), 'Raw Data'!G2360:J2360, 0), AND('Raw Data'!O2360-'Raw Data'!P2360&lt;4, 'Raw Data'!O2360-'Raw Data'!P2360&gt;0)), 'Raw Data'!G2360, 0))</f>
        <v/>
      </c>
      <c r="M2367">
        <f>IF(ISBLANK('Raw Data'!J2360), 0, IF(AND(4=MATCH(LARGE('Raw Data'!G2360:J2360, 2), 'Raw Data'!G2360:J2360, 0), 'Raw Data'!P2360-'Raw Data'!O2360&gt;3), 'Raw Data'!J2360, 0))</f>
        <v/>
      </c>
      <c r="N2367">
        <f>IF(ISBLANK('Raw Data'!J2360), 0, IF(AND(3=MATCH(LARGE('Raw Data'!G2360:J2360, 2), 'Raw Data'!G2360:J2360, 0), 'Raw Data'!O2360-'Raw Data'!P2360&gt;3), 'Raw Data'!I2360, 0))</f>
        <v/>
      </c>
      <c r="O2367">
        <f>IF(ISBLANK('Raw Data'!J2360), 0, IF(AND(2=MATCH(LARGE('Raw Data'!G2360:J2360, 2), 'Raw Data'!G2360:J2360, 0), AND('Raw Data'!P2360-'Raw Data'!O2360&lt;4, 'Raw Data'!P2360-'Raw Data'!O2360&gt;0)), 'Raw Data'!H2360, 0))</f>
        <v/>
      </c>
      <c r="P2367">
        <f>IF(ISBLANK('Raw Data'!J2360), 0, IF(AND(1=MATCH(LARGE('Raw Data'!G2360:J2360, 2), 'Raw Data'!G2360:J2360, 0), AND('Raw Data'!O2360-'Raw Data'!P2360&lt;4, 'Raw Data'!O2360-'Raw Data'!P2360&gt;0)), 'Raw Data'!G2360, 0))</f>
        <v/>
      </c>
      <c r="Q2367">
        <f>IF(ISBLANK('Raw Data'!J2360), 0, IF(AND(4=MATCH(LARGE('Raw Data'!G2360:J2360, 1), 'Raw Data'!G2360:J2360, 0), 'Raw Data'!P2360-'Raw Data'!O2360&gt;3), 'Raw Data'!J2360, 0))</f>
        <v/>
      </c>
      <c r="R2367">
        <f>IF(ISBLANK('Raw Data'!J2360), 0, IF(AND(3=MATCH(LARGE('Raw Data'!G2360:J2360, 1), 'Raw Data'!G2360:J2360, 0), 'Raw Data'!O2360-'Raw Data'!P2360&gt;3), 'Raw Data'!I2360, 0))</f>
        <v/>
      </c>
      <c r="S2367">
        <f>IF(AND('Raw Data'!P2360-'Raw Data'!O2360&gt;4, 'Raw Data'!F2360&lt;'Raw Data'!C2360), 'Raw Data'!J2360, 0)</f>
        <v/>
      </c>
      <c r="T2367">
        <f>IF(AND('Raw Data'!O2360-'Raw Data'!P2360&gt;4, 'Raw Data'!F2360&gt;'Raw Data'!C2360), 'Raw Data'!I2360, 0)</f>
        <v/>
      </c>
      <c r="U2367">
        <f>IF(AND('Raw Data'!P2360-'Raw Data'!O2360&lt;3, 'Raw Data'!P2360&gt;'Raw Data'!O2360, 'Raw Data'!F2360&lt;'Raw Data'!C2360), 'Raw Data'!H2360, 0)</f>
        <v/>
      </c>
      <c r="V2367">
        <f>IF(AND('Raw Data'!P2360-'Raw Data'!O2360&lt;3, 'Raw Data'!P2360&gt;'Raw Data'!O2360, 'Raw Data'!F2360&gt;'Raw Data'!C2360), 'Raw Data'!G2360, 0)</f>
        <v/>
      </c>
    </row>
    <row r="2368">
      <c r="A2368">
        <f>IF(AND('Raw Data'!F2361&lt;'Raw Data'!C2361, 'Raw Data'!P2361&gt;'Raw Data'!O2361, 'Raw Data'!P2361-'Raw Data'!O2361&gt;3), 'Raw Data'!J2361, 0)</f>
        <v/>
      </c>
      <c r="B2368">
        <f>IF(AND('Raw Data'!C2361&lt;'Raw Data'!F2361, 'Raw Data'!O2361&gt;'Raw Data'!P2361, 'Raw Data'!O2361-'Raw Data'!P2361&gt;3), 'Raw Data'!I2361, 0)</f>
        <v/>
      </c>
      <c r="C2368">
        <f>IF(AND('Raw Data'!F2361&lt;'Raw Data'!C2361, 'Raw Data'!P2361&gt;'Raw Data'!O2361, 'Raw Data'!P2361-'Raw Data'!O2361&lt;4), 'Raw Data'!H2361, 0)</f>
        <v/>
      </c>
      <c r="D2368">
        <f>IF(AND('Raw Data'!C2361&lt;'Raw Data'!F2361, 'Raw Data'!O2361&gt;'Raw Data'!P2361, 'Raw Data'!O2361-'Raw Data'!P2361&lt;4), 'Raw Data'!G2361, 0)</f>
        <v/>
      </c>
      <c r="E2368">
        <f>IF(ISBLANK('Raw Data'!J2361), 0, IF(AND(4=MATCH(LARGE('Raw Data'!G2361:J2361, 4), 'Raw Data'!G2361:J2361, 0), 'Raw Data'!P2361-'Raw Data'!O2361&gt;3), 'Raw Data'!J2361, 0))</f>
        <v/>
      </c>
      <c r="F2368">
        <f>IF(ISBLANK('Raw Data'!J2361), 0, IF(AND(3=MATCH(LARGE('Raw Data'!G2361:J2361, 4), 'Raw Data'!G2361:J2361, 0), 'Raw Data'!O2361-'Raw Data'!P2361&gt;3), 'Raw Data'!I2361, 0))</f>
        <v/>
      </c>
      <c r="G2368">
        <f>IF(ISBLANK('Raw Data'!J2361), 0, IF(AND(2=MATCH(LARGE('Raw Data'!G2361:J2361, 4), 'Raw Data'!G2361:J2361, 0), AND('Raw Data'!P2361-'Raw Data'!O2361&lt;4, 'Raw Data'!P2361-'Raw Data'!O2361&gt;0)), 'Raw Data'!H2361, 0))</f>
        <v/>
      </c>
      <c r="H2368">
        <f>IF(ISBLANK('Raw Data'!J2361), 0, IF(AND(1=MATCH(LARGE('Raw Data'!G2361:J2361, 4), 'Raw Data'!G2361:J2361, 0), AND('Raw Data'!O2361-'Raw Data'!P2361&lt;4, 'Raw Data'!O2361-'Raw Data'!P2361&gt;0)), 'Raw Data'!G2361, 0))</f>
        <v/>
      </c>
      <c r="I2368">
        <f>IF(ISBLANK('Raw Data'!J2361), 0, IF(AND(4=MATCH(LARGE('Raw Data'!G2361:J2361, 3), 'Raw Data'!G2361:J2361, 0), 'Raw Data'!P2361-'Raw Data'!O2361&gt;3), 'Raw Data'!J2361, 0))</f>
        <v/>
      </c>
      <c r="J2368">
        <f>IF(ISBLANK('Raw Data'!J2361), 0, IF(AND(3=MATCH(LARGE('Raw Data'!G2361:J2361, 3), 'Raw Data'!G2361:J2361, 0), 'Raw Data'!O2361-'Raw Data'!P2361&gt;3), 'Raw Data'!I2361, 0))</f>
        <v/>
      </c>
      <c r="K2368">
        <f>IF(ISBLANK('Raw Data'!J2361), 0, IF(AND(2=MATCH(LARGE('Raw Data'!G2361:J2361, 3), 'Raw Data'!G2361:J2361, 0), AND('Raw Data'!P2361-'Raw Data'!O2361&lt;4, 'Raw Data'!P2361-'Raw Data'!O2361&gt;0)), 'Raw Data'!H2361, 0))</f>
        <v/>
      </c>
      <c r="L2368">
        <f>IF(ISBLANK('Raw Data'!J2361), 0, IF(AND(1=MATCH(LARGE('Raw Data'!G2361:J2361, 3), 'Raw Data'!G2361:J2361, 0), AND('Raw Data'!O2361-'Raw Data'!P2361&lt;4, 'Raw Data'!O2361-'Raw Data'!P2361&gt;0)), 'Raw Data'!G2361, 0))</f>
        <v/>
      </c>
      <c r="M2368">
        <f>IF(ISBLANK('Raw Data'!J2361), 0, IF(AND(4=MATCH(LARGE('Raw Data'!G2361:J2361, 2), 'Raw Data'!G2361:J2361, 0), 'Raw Data'!P2361-'Raw Data'!O2361&gt;3), 'Raw Data'!J2361, 0))</f>
        <v/>
      </c>
      <c r="N2368">
        <f>IF(ISBLANK('Raw Data'!J2361), 0, IF(AND(3=MATCH(LARGE('Raw Data'!G2361:J2361, 2), 'Raw Data'!G2361:J2361, 0), 'Raw Data'!O2361-'Raw Data'!P2361&gt;3), 'Raw Data'!I2361, 0))</f>
        <v/>
      </c>
      <c r="O2368">
        <f>IF(ISBLANK('Raw Data'!J2361), 0, IF(AND(2=MATCH(LARGE('Raw Data'!G2361:J2361, 2), 'Raw Data'!G2361:J2361, 0), AND('Raw Data'!P2361-'Raw Data'!O2361&lt;4, 'Raw Data'!P2361-'Raw Data'!O2361&gt;0)), 'Raw Data'!H2361, 0))</f>
        <v/>
      </c>
      <c r="P2368">
        <f>IF(ISBLANK('Raw Data'!J2361), 0, IF(AND(1=MATCH(LARGE('Raw Data'!G2361:J2361, 2), 'Raw Data'!G2361:J2361, 0), AND('Raw Data'!O2361-'Raw Data'!P2361&lt;4, 'Raw Data'!O2361-'Raw Data'!P2361&gt;0)), 'Raw Data'!G2361, 0))</f>
        <v/>
      </c>
      <c r="Q2368">
        <f>IF(ISBLANK('Raw Data'!J2361), 0, IF(AND(4=MATCH(LARGE('Raw Data'!G2361:J2361, 1), 'Raw Data'!G2361:J2361, 0), 'Raw Data'!P2361-'Raw Data'!O2361&gt;3), 'Raw Data'!J2361, 0))</f>
        <v/>
      </c>
      <c r="R2368">
        <f>IF(ISBLANK('Raw Data'!J2361), 0, IF(AND(3=MATCH(LARGE('Raw Data'!G2361:J2361, 1), 'Raw Data'!G2361:J2361, 0), 'Raw Data'!O2361-'Raw Data'!P2361&gt;3), 'Raw Data'!I2361, 0))</f>
        <v/>
      </c>
      <c r="S2368">
        <f>IF(AND('Raw Data'!P2361-'Raw Data'!O2361&gt;4, 'Raw Data'!F2361&lt;'Raw Data'!C2361), 'Raw Data'!J2361, 0)</f>
        <v/>
      </c>
      <c r="T2368">
        <f>IF(AND('Raw Data'!O2361-'Raw Data'!P2361&gt;4, 'Raw Data'!F2361&gt;'Raw Data'!C2361), 'Raw Data'!I2361, 0)</f>
        <v/>
      </c>
      <c r="U2368">
        <f>IF(AND('Raw Data'!P2361-'Raw Data'!O2361&lt;3, 'Raw Data'!P2361&gt;'Raw Data'!O2361, 'Raw Data'!F2361&lt;'Raw Data'!C2361), 'Raw Data'!H2361, 0)</f>
        <v/>
      </c>
      <c r="V2368">
        <f>IF(AND('Raw Data'!P2361-'Raw Data'!O2361&lt;3, 'Raw Data'!P2361&gt;'Raw Data'!O2361, 'Raw Data'!F2361&gt;'Raw Data'!C2361), 'Raw Data'!G2361, 0)</f>
        <v/>
      </c>
    </row>
    <row r="2369">
      <c r="A2369">
        <f>IF(AND('Raw Data'!F2362&lt;'Raw Data'!C2362, 'Raw Data'!P2362&gt;'Raw Data'!O2362, 'Raw Data'!P2362-'Raw Data'!O2362&gt;3), 'Raw Data'!J2362, 0)</f>
        <v/>
      </c>
      <c r="B2369">
        <f>IF(AND('Raw Data'!C2362&lt;'Raw Data'!F2362, 'Raw Data'!O2362&gt;'Raw Data'!P2362, 'Raw Data'!O2362-'Raw Data'!P2362&gt;3), 'Raw Data'!I2362, 0)</f>
        <v/>
      </c>
      <c r="C2369">
        <f>IF(AND('Raw Data'!F2362&lt;'Raw Data'!C2362, 'Raw Data'!P2362&gt;'Raw Data'!O2362, 'Raw Data'!P2362-'Raw Data'!O2362&lt;4), 'Raw Data'!H2362, 0)</f>
        <v/>
      </c>
      <c r="D2369">
        <f>IF(AND('Raw Data'!C2362&lt;'Raw Data'!F2362, 'Raw Data'!O2362&gt;'Raw Data'!P2362, 'Raw Data'!O2362-'Raw Data'!P2362&lt;4), 'Raw Data'!G2362, 0)</f>
        <v/>
      </c>
      <c r="E2369">
        <f>IF(ISBLANK('Raw Data'!J2362), 0, IF(AND(4=MATCH(LARGE('Raw Data'!G2362:J2362, 4), 'Raw Data'!G2362:J2362, 0), 'Raw Data'!P2362-'Raw Data'!O2362&gt;3), 'Raw Data'!J2362, 0))</f>
        <v/>
      </c>
      <c r="F2369">
        <f>IF(ISBLANK('Raw Data'!J2362), 0, IF(AND(3=MATCH(LARGE('Raw Data'!G2362:J2362, 4), 'Raw Data'!G2362:J2362, 0), 'Raw Data'!O2362-'Raw Data'!P2362&gt;3), 'Raw Data'!I2362, 0))</f>
        <v/>
      </c>
      <c r="G2369">
        <f>IF(ISBLANK('Raw Data'!J2362), 0, IF(AND(2=MATCH(LARGE('Raw Data'!G2362:J2362, 4), 'Raw Data'!G2362:J2362, 0), AND('Raw Data'!P2362-'Raw Data'!O2362&lt;4, 'Raw Data'!P2362-'Raw Data'!O2362&gt;0)), 'Raw Data'!H2362, 0))</f>
        <v/>
      </c>
      <c r="H2369">
        <f>IF(ISBLANK('Raw Data'!J2362), 0, IF(AND(1=MATCH(LARGE('Raw Data'!G2362:J2362, 4), 'Raw Data'!G2362:J2362, 0), AND('Raw Data'!O2362-'Raw Data'!P2362&lt;4, 'Raw Data'!O2362-'Raw Data'!P2362&gt;0)), 'Raw Data'!G2362, 0))</f>
        <v/>
      </c>
      <c r="I2369">
        <f>IF(ISBLANK('Raw Data'!J2362), 0, IF(AND(4=MATCH(LARGE('Raw Data'!G2362:J2362, 3), 'Raw Data'!G2362:J2362, 0), 'Raw Data'!P2362-'Raw Data'!O2362&gt;3), 'Raw Data'!J2362, 0))</f>
        <v/>
      </c>
      <c r="J2369">
        <f>IF(ISBLANK('Raw Data'!J2362), 0, IF(AND(3=MATCH(LARGE('Raw Data'!G2362:J2362, 3), 'Raw Data'!G2362:J2362, 0), 'Raw Data'!O2362-'Raw Data'!P2362&gt;3), 'Raw Data'!I2362, 0))</f>
        <v/>
      </c>
      <c r="K2369">
        <f>IF(ISBLANK('Raw Data'!J2362), 0, IF(AND(2=MATCH(LARGE('Raw Data'!G2362:J2362, 3), 'Raw Data'!G2362:J2362, 0), AND('Raw Data'!P2362-'Raw Data'!O2362&lt;4, 'Raw Data'!P2362-'Raw Data'!O2362&gt;0)), 'Raw Data'!H2362, 0))</f>
        <v/>
      </c>
      <c r="L2369">
        <f>IF(ISBLANK('Raw Data'!J2362), 0, IF(AND(1=MATCH(LARGE('Raw Data'!G2362:J2362, 3), 'Raw Data'!G2362:J2362, 0), AND('Raw Data'!O2362-'Raw Data'!P2362&lt;4, 'Raw Data'!O2362-'Raw Data'!P2362&gt;0)), 'Raw Data'!G2362, 0))</f>
        <v/>
      </c>
      <c r="M2369">
        <f>IF(ISBLANK('Raw Data'!J2362), 0, IF(AND(4=MATCH(LARGE('Raw Data'!G2362:J2362, 2), 'Raw Data'!G2362:J2362, 0), 'Raw Data'!P2362-'Raw Data'!O2362&gt;3), 'Raw Data'!J2362, 0))</f>
        <v/>
      </c>
      <c r="N2369">
        <f>IF(ISBLANK('Raw Data'!J2362), 0, IF(AND(3=MATCH(LARGE('Raw Data'!G2362:J2362, 2), 'Raw Data'!G2362:J2362, 0), 'Raw Data'!O2362-'Raw Data'!P2362&gt;3), 'Raw Data'!I2362, 0))</f>
        <v/>
      </c>
      <c r="O2369">
        <f>IF(ISBLANK('Raw Data'!J2362), 0, IF(AND(2=MATCH(LARGE('Raw Data'!G2362:J2362, 2), 'Raw Data'!G2362:J2362, 0), AND('Raw Data'!P2362-'Raw Data'!O2362&lt;4, 'Raw Data'!P2362-'Raw Data'!O2362&gt;0)), 'Raw Data'!H2362, 0))</f>
        <v/>
      </c>
      <c r="P2369">
        <f>IF(ISBLANK('Raw Data'!J2362), 0, IF(AND(1=MATCH(LARGE('Raw Data'!G2362:J2362, 2), 'Raw Data'!G2362:J2362, 0), AND('Raw Data'!O2362-'Raw Data'!P2362&lt;4, 'Raw Data'!O2362-'Raw Data'!P2362&gt;0)), 'Raw Data'!G2362, 0))</f>
        <v/>
      </c>
      <c r="Q2369">
        <f>IF(ISBLANK('Raw Data'!J2362), 0, IF(AND(4=MATCH(LARGE('Raw Data'!G2362:J2362, 1), 'Raw Data'!G2362:J2362, 0), 'Raw Data'!P2362-'Raw Data'!O2362&gt;3), 'Raw Data'!J2362, 0))</f>
        <v/>
      </c>
      <c r="R2369">
        <f>IF(ISBLANK('Raw Data'!J2362), 0, IF(AND(3=MATCH(LARGE('Raw Data'!G2362:J2362, 1), 'Raw Data'!G2362:J2362, 0), 'Raw Data'!O2362-'Raw Data'!P2362&gt;3), 'Raw Data'!I2362, 0))</f>
        <v/>
      </c>
      <c r="S2369">
        <f>IF(AND('Raw Data'!P2362-'Raw Data'!O2362&gt;4, 'Raw Data'!F2362&lt;'Raw Data'!C2362), 'Raw Data'!J2362, 0)</f>
        <v/>
      </c>
      <c r="T2369">
        <f>IF(AND('Raw Data'!O2362-'Raw Data'!P2362&gt;4, 'Raw Data'!F2362&gt;'Raw Data'!C2362), 'Raw Data'!I2362, 0)</f>
        <v/>
      </c>
      <c r="U2369">
        <f>IF(AND('Raw Data'!P2362-'Raw Data'!O2362&lt;3, 'Raw Data'!P2362&gt;'Raw Data'!O2362, 'Raw Data'!F2362&lt;'Raw Data'!C2362), 'Raw Data'!H2362, 0)</f>
        <v/>
      </c>
      <c r="V2369">
        <f>IF(AND('Raw Data'!P2362-'Raw Data'!O2362&lt;3, 'Raw Data'!P2362&gt;'Raw Data'!O2362, 'Raw Data'!F2362&gt;'Raw Data'!C2362), 'Raw Data'!G2362, 0)</f>
        <v/>
      </c>
    </row>
    <row r="2370">
      <c r="A2370">
        <f>IF(AND('Raw Data'!F2363&lt;'Raw Data'!C2363, 'Raw Data'!P2363&gt;'Raw Data'!O2363, 'Raw Data'!P2363-'Raw Data'!O2363&gt;3), 'Raw Data'!J2363, 0)</f>
        <v/>
      </c>
      <c r="B2370">
        <f>IF(AND('Raw Data'!C2363&lt;'Raw Data'!F2363, 'Raw Data'!O2363&gt;'Raw Data'!P2363, 'Raw Data'!O2363-'Raw Data'!P2363&gt;3), 'Raw Data'!I2363, 0)</f>
        <v/>
      </c>
      <c r="C2370">
        <f>IF(AND('Raw Data'!F2363&lt;'Raw Data'!C2363, 'Raw Data'!P2363&gt;'Raw Data'!O2363, 'Raw Data'!P2363-'Raw Data'!O2363&lt;4), 'Raw Data'!H2363, 0)</f>
        <v/>
      </c>
      <c r="D2370">
        <f>IF(AND('Raw Data'!C2363&lt;'Raw Data'!F2363, 'Raw Data'!O2363&gt;'Raw Data'!P2363, 'Raw Data'!O2363-'Raw Data'!P2363&lt;4), 'Raw Data'!G2363, 0)</f>
        <v/>
      </c>
      <c r="E2370">
        <f>IF(ISBLANK('Raw Data'!J2363), 0, IF(AND(4=MATCH(LARGE('Raw Data'!G2363:J2363, 4), 'Raw Data'!G2363:J2363, 0), 'Raw Data'!P2363-'Raw Data'!O2363&gt;3), 'Raw Data'!J2363, 0))</f>
        <v/>
      </c>
      <c r="F2370">
        <f>IF(ISBLANK('Raw Data'!J2363), 0, IF(AND(3=MATCH(LARGE('Raw Data'!G2363:J2363, 4), 'Raw Data'!G2363:J2363, 0), 'Raw Data'!O2363-'Raw Data'!P2363&gt;3), 'Raw Data'!I2363, 0))</f>
        <v/>
      </c>
      <c r="G2370">
        <f>IF(ISBLANK('Raw Data'!J2363), 0, IF(AND(2=MATCH(LARGE('Raw Data'!G2363:J2363, 4), 'Raw Data'!G2363:J2363, 0), AND('Raw Data'!P2363-'Raw Data'!O2363&lt;4, 'Raw Data'!P2363-'Raw Data'!O2363&gt;0)), 'Raw Data'!H2363, 0))</f>
        <v/>
      </c>
      <c r="H2370">
        <f>IF(ISBLANK('Raw Data'!J2363), 0, IF(AND(1=MATCH(LARGE('Raw Data'!G2363:J2363, 4), 'Raw Data'!G2363:J2363, 0), AND('Raw Data'!O2363-'Raw Data'!P2363&lt;4, 'Raw Data'!O2363-'Raw Data'!P2363&gt;0)), 'Raw Data'!G2363, 0))</f>
        <v/>
      </c>
      <c r="I2370">
        <f>IF(ISBLANK('Raw Data'!J2363), 0, IF(AND(4=MATCH(LARGE('Raw Data'!G2363:J2363, 3), 'Raw Data'!G2363:J2363, 0), 'Raw Data'!P2363-'Raw Data'!O2363&gt;3), 'Raw Data'!J2363, 0))</f>
        <v/>
      </c>
      <c r="J2370">
        <f>IF(ISBLANK('Raw Data'!J2363), 0, IF(AND(3=MATCH(LARGE('Raw Data'!G2363:J2363, 3), 'Raw Data'!G2363:J2363, 0), 'Raw Data'!O2363-'Raw Data'!P2363&gt;3), 'Raw Data'!I2363, 0))</f>
        <v/>
      </c>
      <c r="K2370">
        <f>IF(ISBLANK('Raw Data'!J2363), 0, IF(AND(2=MATCH(LARGE('Raw Data'!G2363:J2363, 3), 'Raw Data'!G2363:J2363, 0), AND('Raw Data'!P2363-'Raw Data'!O2363&lt;4, 'Raw Data'!P2363-'Raw Data'!O2363&gt;0)), 'Raw Data'!H2363, 0))</f>
        <v/>
      </c>
      <c r="L2370">
        <f>IF(ISBLANK('Raw Data'!J2363), 0, IF(AND(1=MATCH(LARGE('Raw Data'!G2363:J2363, 3), 'Raw Data'!G2363:J2363, 0), AND('Raw Data'!O2363-'Raw Data'!P2363&lt;4, 'Raw Data'!O2363-'Raw Data'!P2363&gt;0)), 'Raw Data'!G2363, 0))</f>
        <v/>
      </c>
      <c r="M2370">
        <f>IF(ISBLANK('Raw Data'!J2363), 0, IF(AND(4=MATCH(LARGE('Raw Data'!G2363:J2363, 2), 'Raw Data'!G2363:J2363, 0), 'Raw Data'!P2363-'Raw Data'!O2363&gt;3), 'Raw Data'!J2363, 0))</f>
        <v/>
      </c>
      <c r="N2370">
        <f>IF(ISBLANK('Raw Data'!J2363), 0, IF(AND(3=MATCH(LARGE('Raw Data'!G2363:J2363, 2), 'Raw Data'!G2363:J2363, 0), 'Raw Data'!O2363-'Raw Data'!P2363&gt;3), 'Raw Data'!I2363, 0))</f>
        <v/>
      </c>
      <c r="O2370">
        <f>IF(ISBLANK('Raw Data'!J2363), 0, IF(AND(2=MATCH(LARGE('Raw Data'!G2363:J2363, 2), 'Raw Data'!G2363:J2363, 0), AND('Raw Data'!P2363-'Raw Data'!O2363&lt;4, 'Raw Data'!P2363-'Raw Data'!O2363&gt;0)), 'Raw Data'!H2363, 0))</f>
        <v/>
      </c>
      <c r="P2370">
        <f>IF(ISBLANK('Raw Data'!J2363), 0, IF(AND(1=MATCH(LARGE('Raw Data'!G2363:J2363, 2), 'Raw Data'!G2363:J2363, 0), AND('Raw Data'!O2363-'Raw Data'!P2363&lt;4, 'Raw Data'!O2363-'Raw Data'!P2363&gt;0)), 'Raw Data'!G2363, 0))</f>
        <v/>
      </c>
      <c r="Q2370">
        <f>IF(ISBLANK('Raw Data'!J2363), 0, IF(AND(4=MATCH(LARGE('Raw Data'!G2363:J2363, 1), 'Raw Data'!G2363:J2363, 0), 'Raw Data'!P2363-'Raw Data'!O2363&gt;3), 'Raw Data'!J2363, 0))</f>
        <v/>
      </c>
      <c r="R2370">
        <f>IF(ISBLANK('Raw Data'!J2363), 0, IF(AND(3=MATCH(LARGE('Raw Data'!G2363:J2363, 1), 'Raw Data'!G2363:J2363, 0), 'Raw Data'!O2363-'Raw Data'!P2363&gt;3), 'Raw Data'!I2363, 0))</f>
        <v/>
      </c>
      <c r="S2370">
        <f>IF(AND('Raw Data'!P2363-'Raw Data'!O2363&gt;4, 'Raw Data'!F2363&lt;'Raw Data'!C2363), 'Raw Data'!J2363, 0)</f>
        <v/>
      </c>
      <c r="T2370">
        <f>IF(AND('Raw Data'!O2363-'Raw Data'!P2363&gt;4, 'Raw Data'!F2363&gt;'Raw Data'!C2363), 'Raw Data'!I2363, 0)</f>
        <v/>
      </c>
      <c r="U2370">
        <f>IF(AND('Raw Data'!P2363-'Raw Data'!O2363&lt;3, 'Raw Data'!P2363&gt;'Raw Data'!O2363, 'Raw Data'!F2363&lt;'Raw Data'!C2363), 'Raw Data'!H2363, 0)</f>
        <v/>
      </c>
      <c r="V2370">
        <f>IF(AND('Raw Data'!P2363-'Raw Data'!O2363&lt;3, 'Raw Data'!P2363&gt;'Raw Data'!O2363, 'Raw Data'!F2363&gt;'Raw Data'!C2363), 'Raw Data'!G2363, 0)</f>
        <v/>
      </c>
    </row>
    <row r="2371">
      <c r="A2371">
        <f>IF(AND('Raw Data'!F2364&lt;'Raw Data'!C2364, 'Raw Data'!P2364&gt;'Raw Data'!O2364, 'Raw Data'!P2364-'Raw Data'!O2364&gt;3), 'Raw Data'!J2364, 0)</f>
        <v/>
      </c>
      <c r="B2371">
        <f>IF(AND('Raw Data'!C2364&lt;'Raw Data'!F2364, 'Raw Data'!O2364&gt;'Raw Data'!P2364, 'Raw Data'!O2364-'Raw Data'!P2364&gt;3), 'Raw Data'!I2364, 0)</f>
        <v/>
      </c>
      <c r="C2371">
        <f>IF(AND('Raw Data'!F2364&lt;'Raw Data'!C2364, 'Raw Data'!P2364&gt;'Raw Data'!O2364, 'Raw Data'!P2364-'Raw Data'!O2364&lt;4), 'Raw Data'!H2364, 0)</f>
        <v/>
      </c>
      <c r="D2371">
        <f>IF(AND('Raw Data'!C2364&lt;'Raw Data'!F2364, 'Raw Data'!O2364&gt;'Raw Data'!P2364, 'Raw Data'!O2364-'Raw Data'!P2364&lt;4), 'Raw Data'!G2364, 0)</f>
        <v/>
      </c>
      <c r="E2371">
        <f>IF(ISBLANK('Raw Data'!J2364), 0, IF(AND(4=MATCH(LARGE('Raw Data'!G2364:J2364, 4), 'Raw Data'!G2364:J2364, 0), 'Raw Data'!P2364-'Raw Data'!O2364&gt;3), 'Raw Data'!J2364, 0))</f>
        <v/>
      </c>
      <c r="F2371">
        <f>IF(ISBLANK('Raw Data'!J2364), 0, IF(AND(3=MATCH(LARGE('Raw Data'!G2364:J2364, 4), 'Raw Data'!G2364:J2364, 0), 'Raw Data'!O2364-'Raw Data'!P2364&gt;3), 'Raw Data'!I2364, 0))</f>
        <v/>
      </c>
      <c r="G2371">
        <f>IF(ISBLANK('Raw Data'!J2364), 0, IF(AND(2=MATCH(LARGE('Raw Data'!G2364:J2364, 4), 'Raw Data'!G2364:J2364, 0), AND('Raw Data'!P2364-'Raw Data'!O2364&lt;4, 'Raw Data'!P2364-'Raw Data'!O2364&gt;0)), 'Raw Data'!H2364, 0))</f>
        <v/>
      </c>
      <c r="H2371">
        <f>IF(ISBLANK('Raw Data'!J2364), 0, IF(AND(1=MATCH(LARGE('Raw Data'!G2364:J2364, 4), 'Raw Data'!G2364:J2364, 0), AND('Raw Data'!O2364-'Raw Data'!P2364&lt;4, 'Raw Data'!O2364-'Raw Data'!P2364&gt;0)), 'Raw Data'!G2364, 0))</f>
        <v/>
      </c>
      <c r="I2371">
        <f>IF(ISBLANK('Raw Data'!J2364), 0, IF(AND(4=MATCH(LARGE('Raw Data'!G2364:J2364, 3), 'Raw Data'!G2364:J2364, 0), 'Raw Data'!P2364-'Raw Data'!O2364&gt;3), 'Raw Data'!J2364, 0))</f>
        <v/>
      </c>
      <c r="J2371">
        <f>IF(ISBLANK('Raw Data'!J2364), 0, IF(AND(3=MATCH(LARGE('Raw Data'!G2364:J2364, 3), 'Raw Data'!G2364:J2364, 0), 'Raw Data'!O2364-'Raw Data'!P2364&gt;3), 'Raw Data'!I2364, 0))</f>
        <v/>
      </c>
      <c r="K2371">
        <f>IF(ISBLANK('Raw Data'!J2364), 0, IF(AND(2=MATCH(LARGE('Raw Data'!G2364:J2364, 3), 'Raw Data'!G2364:J2364, 0), AND('Raw Data'!P2364-'Raw Data'!O2364&lt;4, 'Raw Data'!P2364-'Raw Data'!O2364&gt;0)), 'Raw Data'!H2364, 0))</f>
        <v/>
      </c>
      <c r="L2371">
        <f>IF(ISBLANK('Raw Data'!J2364), 0, IF(AND(1=MATCH(LARGE('Raw Data'!G2364:J2364, 3), 'Raw Data'!G2364:J2364, 0), AND('Raw Data'!O2364-'Raw Data'!P2364&lt;4, 'Raw Data'!O2364-'Raw Data'!P2364&gt;0)), 'Raw Data'!G2364, 0))</f>
        <v/>
      </c>
      <c r="M2371">
        <f>IF(ISBLANK('Raw Data'!J2364), 0, IF(AND(4=MATCH(LARGE('Raw Data'!G2364:J2364, 2), 'Raw Data'!G2364:J2364, 0), 'Raw Data'!P2364-'Raw Data'!O2364&gt;3), 'Raw Data'!J2364, 0))</f>
        <v/>
      </c>
      <c r="N2371">
        <f>IF(ISBLANK('Raw Data'!J2364), 0, IF(AND(3=MATCH(LARGE('Raw Data'!G2364:J2364, 2), 'Raw Data'!G2364:J2364, 0), 'Raw Data'!O2364-'Raw Data'!P2364&gt;3), 'Raw Data'!I2364, 0))</f>
        <v/>
      </c>
      <c r="O2371">
        <f>IF(ISBLANK('Raw Data'!J2364), 0, IF(AND(2=MATCH(LARGE('Raw Data'!G2364:J2364, 2), 'Raw Data'!G2364:J2364, 0), AND('Raw Data'!P2364-'Raw Data'!O2364&lt;4, 'Raw Data'!P2364-'Raw Data'!O2364&gt;0)), 'Raw Data'!H2364, 0))</f>
        <v/>
      </c>
      <c r="P2371">
        <f>IF(ISBLANK('Raw Data'!J2364), 0, IF(AND(1=MATCH(LARGE('Raw Data'!G2364:J2364, 2), 'Raw Data'!G2364:J2364, 0), AND('Raw Data'!O2364-'Raw Data'!P2364&lt;4, 'Raw Data'!O2364-'Raw Data'!P2364&gt;0)), 'Raw Data'!G2364, 0))</f>
        <v/>
      </c>
      <c r="Q2371">
        <f>IF(ISBLANK('Raw Data'!J2364), 0, IF(AND(4=MATCH(LARGE('Raw Data'!G2364:J2364, 1), 'Raw Data'!G2364:J2364, 0), 'Raw Data'!P2364-'Raw Data'!O2364&gt;3), 'Raw Data'!J2364, 0))</f>
        <v/>
      </c>
      <c r="R2371">
        <f>IF(ISBLANK('Raw Data'!J2364), 0, IF(AND(3=MATCH(LARGE('Raw Data'!G2364:J2364, 1), 'Raw Data'!G2364:J2364, 0), 'Raw Data'!O2364-'Raw Data'!P2364&gt;3), 'Raw Data'!I2364, 0))</f>
        <v/>
      </c>
      <c r="S2371">
        <f>IF(AND('Raw Data'!P2364-'Raw Data'!O2364&gt;4, 'Raw Data'!F2364&lt;'Raw Data'!C2364), 'Raw Data'!J2364, 0)</f>
        <v/>
      </c>
      <c r="T2371">
        <f>IF(AND('Raw Data'!O2364-'Raw Data'!P2364&gt;4, 'Raw Data'!F2364&gt;'Raw Data'!C2364), 'Raw Data'!I2364, 0)</f>
        <v/>
      </c>
      <c r="U2371">
        <f>IF(AND('Raw Data'!P2364-'Raw Data'!O2364&lt;3, 'Raw Data'!P2364&gt;'Raw Data'!O2364, 'Raw Data'!F2364&lt;'Raw Data'!C2364), 'Raw Data'!H2364, 0)</f>
        <v/>
      </c>
      <c r="V2371">
        <f>IF(AND('Raw Data'!P2364-'Raw Data'!O2364&lt;3, 'Raw Data'!P2364&gt;'Raw Data'!O2364, 'Raw Data'!F2364&gt;'Raw Data'!C2364), 'Raw Data'!G2364, 0)</f>
        <v/>
      </c>
    </row>
    <row r="2372">
      <c r="A2372">
        <f>IF(AND('Raw Data'!F2365&lt;'Raw Data'!C2365, 'Raw Data'!P2365&gt;'Raw Data'!O2365, 'Raw Data'!P2365-'Raw Data'!O2365&gt;3), 'Raw Data'!J2365, 0)</f>
        <v/>
      </c>
      <c r="B2372">
        <f>IF(AND('Raw Data'!C2365&lt;'Raw Data'!F2365, 'Raw Data'!O2365&gt;'Raw Data'!P2365, 'Raw Data'!O2365-'Raw Data'!P2365&gt;3), 'Raw Data'!I2365, 0)</f>
        <v/>
      </c>
      <c r="C2372">
        <f>IF(AND('Raw Data'!F2365&lt;'Raw Data'!C2365, 'Raw Data'!P2365&gt;'Raw Data'!O2365, 'Raw Data'!P2365-'Raw Data'!O2365&lt;4), 'Raw Data'!H2365, 0)</f>
        <v/>
      </c>
      <c r="D2372">
        <f>IF(AND('Raw Data'!C2365&lt;'Raw Data'!F2365, 'Raw Data'!O2365&gt;'Raw Data'!P2365, 'Raw Data'!O2365-'Raw Data'!P2365&lt;4), 'Raw Data'!G2365, 0)</f>
        <v/>
      </c>
      <c r="E2372">
        <f>IF(ISBLANK('Raw Data'!J2365), 0, IF(AND(4=MATCH(LARGE('Raw Data'!G2365:J2365, 4), 'Raw Data'!G2365:J2365, 0), 'Raw Data'!P2365-'Raw Data'!O2365&gt;3), 'Raw Data'!J2365, 0))</f>
        <v/>
      </c>
      <c r="F2372">
        <f>IF(ISBLANK('Raw Data'!J2365), 0, IF(AND(3=MATCH(LARGE('Raw Data'!G2365:J2365, 4), 'Raw Data'!G2365:J2365, 0), 'Raw Data'!O2365-'Raw Data'!P2365&gt;3), 'Raw Data'!I2365, 0))</f>
        <v/>
      </c>
      <c r="G2372">
        <f>IF(ISBLANK('Raw Data'!J2365), 0, IF(AND(2=MATCH(LARGE('Raw Data'!G2365:J2365, 4), 'Raw Data'!G2365:J2365, 0), AND('Raw Data'!P2365-'Raw Data'!O2365&lt;4, 'Raw Data'!P2365-'Raw Data'!O2365&gt;0)), 'Raw Data'!H2365, 0))</f>
        <v/>
      </c>
      <c r="H2372">
        <f>IF(ISBLANK('Raw Data'!J2365), 0, IF(AND(1=MATCH(LARGE('Raw Data'!G2365:J2365, 4), 'Raw Data'!G2365:J2365, 0), AND('Raw Data'!O2365-'Raw Data'!P2365&lt;4, 'Raw Data'!O2365-'Raw Data'!P2365&gt;0)), 'Raw Data'!G2365, 0))</f>
        <v/>
      </c>
      <c r="I2372">
        <f>IF(ISBLANK('Raw Data'!J2365), 0, IF(AND(4=MATCH(LARGE('Raw Data'!G2365:J2365, 3), 'Raw Data'!G2365:J2365, 0), 'Raw Data'!P2365-'Raw Data'!O2365&gt;3), 'Raw Data'!J2365, 0))</f>
        <v/>
      </c>
      <c r="J2372">
        <f>IF(ISBLANK('Raw Data'!J2365), 0, IF(AND(3=MATCH(LARGE('Raw Data'!G2365:J2365, 3), 'Raw Data'!G2365:J2365, 0), 'Raw Data'!O2365-'Raw Data'!P2365&gt;3), 'Raw Data'!I2365, 0))</f>
        <v/>
      </c>
      <c r="K2372">
        <f>IF(ISBLANK('Raw Data'!J2365), 0, IF(AND(2=MATCH(LARGE('Raw Data'!G2365:J2365, 3), 'Raw Data'!G2365:J2365, 0), AND('Raw Data'!P2365-'Raw Data'!O2365&lt;4, 'Raw Data'!P2365-'Raw Data'!O2365&gt;0)), 'Raw Data'!H2365, 0))</f>
        <v/>
      </c>
      <c r="L2372">
        <f>IF(ISBLANK('Raw Data'!J2365), 0, IF(AND(1=MATCH(LARGE('Raw Data'!G2365:J2365, 3), 'Raw Data'!G2365:J2365, 0), AND('Raw Data'!O2365-'Raw Data'!P2365&lt;4, 'Raw Data'!O2365-'Raw Data'!P2365&gt;0)), 'Raw Data'!G2365, 0))</f>
        <v/>
      </c>
      <c r="M2372">
        <f>IF(ISBLANK('Raw Data'!J2365), 0, IF(AND(4=MATCH(LARGE('Raw Data'!G2365:J2365, 2), 'Raw Data'!G2365:J2365, 0), 'Raw Data'!P2365-'Raw Data'!O2365&gt;3), 'Raw Data'!J2365, 0))</f>
        <v/>
      </c>
      <c r="N2372">
        <f>IF(ISBLANK('Raw Data'!J2365), 0, IF(AND(3=MATCH(LARGE('Raw Data'!G2365:J2365, 2), 'Raw Data'!G2365:J2365, 0), 'Raw Data'!O2365-'Raw Data'!P2365&gt;3), 'Raw Data'!I2365, 0))</f>
        <v/>
      </c>
      <c r="O2372">
        <f>IF(ISBLANK('Raw Data'!J2365), 0, IF(AND(2=MATCH(LARGE('Raw Data'!G2365:J2365, 2), 'Raw Data'!G2365:J2365, 0), AND('Raw Data'!P2365-'Raw Data'!O2365&lt;4, 'Raw Data'!P2365-'Raw Data'!O2365&gt;0)), 'Raw Data'!H2365, 0))</f>
        <v/>
      </c>
      <c r="P2372">
        <f>IF(ISBLANK('Raw Data'!J2365), 0, IF(AND(1=MATCH(LARGE('Raw Data'!G2365:J2365, 2), 'Raw Data'!G2365:J2365, 0), AND('Raw Data'!O2365-'Raw Data'!P2365&lt;4, 'Raw Data'!O2365-'Raw Data'!P2365&gt;0)), 'Raw Data'!G2365, 0))</f>
        <v/>
      </c>
      <c r="Q2372">
        <f>IF(ISBLANK('Raw Data'!J2365), 0, IF(AND(4=MATCH(LARGE('Raw Data'!G2365:J2365, 1), 'Raw Data'!G2365:J2365, 0), 'Raw Data'!P2365-'Raw Data'!O2365&gt;3), 'Raw Data'!J2365, 0))</f>
        <v/>
      </c>
      <c r="R2372">
        <f>IF(ISBLANK('Raw Data'!J2365), 0, IF(AND(3=MATCH(LARGE('Raw Data'!G2365:J2365, 1), 'Raw Data'!G2365:J2365, 0), 'Raw Data'!O2365-'Raw Data'!P2365&gt;3), 'Raw Data'!I2365, 0))</f>
        <v/>
      </c>
      <c r="S2372">
        <f>IF(AND('Raw Data'!P2365-'Raw Data'!O2365&gt;4, 'Raw Data'!F2365&lt;'Raw Data'!C2365), 'Raw Data'!J2365, 0)</f>
        <v/>
      </c>
      <c r="T2372">
        <f>IF(AND('Raw Data'!O2365-'Raw Data'!P2365&gt;4, 'Raw Data'!F2365&gt;'Raw Data'!C2365), 'Raw Data'!I2365, 0)</f>
        <v/>
      </c>
      <c r="U2372">
        <f>IF(AND('Raw Data'!P2365-'Raw Data'!O2365&lt;3, 'Raw Data'!P2365&gt;'Raw Data'!O2365, 'Raw Data'!F2365&lt;'Raw Data'!C2365), 'Raw Data'!H2365, 0)</f>
        <v/>
      </c>
      <c r="V2372">
        <f>IF(AND('Raw Data'!P2365-'Raw Data'!O2365&lt;3, 'Raw Data'!P2365&gt;'Raw Data'!O2365, 'Raw Data'!F2365&gt;'Raw Data'!C2365), 'Raw Data'!G2365, 0)</f>
        <v/>
      </c>
    </row>
    <row r="2373">
      <c r="A2373">
        <f>IF(AND('Raw Data'!F2366&lt;'Raw Data'!C2366, 'Raw Data'!P2366&gt;'Raw Data'!O2366, 'Raw Data'!P2366-'Raw Data'!O2366&gt;3), 'Raw Data'!J2366, 0)</f>
        <v/>
      </c>
      <c r="B2373">
        <f>IF(AND('Raw Data'!C2366&lt;'Raw Data'!F2366, 'Raw Data'!O2366&gt;'Raw Data'!P2366, 'Raw Data'!O2366-'Raw Data'!P2366&gt;3), 'Raw Data'!I2366, 0)</f>
        <v/>
      </c>
      <c r="C2373">
        <f>IF(AND('Raw Data'!F2366&lt;'Raw Data'!C2366, 'Raw Data'!P2366&gt;'Raw Data'!O2366, 'Raw Data'!P2366-'Raw Data'!O2366&lt;4), 'Raw Data'!H2366, 0)</f>
        <v/>
      </c>
      <c r="D2373">
        <f>IF(AND('Raw Data'!C2366&lt;'Raw Data'!F2366, 'Raw Data'!O2366&gt;'Raw Data'!P2366, 'Raw Data'!O2366-'Raw Data'!P2366&lt;4), 'Raw Data'!G2366, 0)</f>
        <v/>
      </c>
      <c r="E2373">
        <f>IF(ISBLANK('Raw Data'!J2366), 0, IF(AND(4=MATCH(LARGE('Raw Data'!G2366:J2366, 4), 'Raw Data'!G2366:J2366, 0), 'Raw Data'!P2366-'Raw Data'!O2366&gt;3), 'Raw Data'!J2366, 0))</f>
        <v/>
      </c>
      <c r="F2373">
        <f>IF(ISBLANK('Raw Data'!J2366), 0, IF(AND(3=MATCH(LARGE('Raw Data'!G2366:J2366, 4), 'Raw Data'!G2366:J2366, 0), 'Raw Data'!O2366-'Raw Data'!P2366&gt;3), 'Raw Data'!I2366, 0))</f>
        <v/>
      </c>
      <c r="G2373">
        <f>IF(ISBLANK('Raw Data'!J2366), 0, IF(AND(2=MATCH(LARGE('Raw Data'!G2366:J2366, 4), 'Raw Data'!G2366:J2366, 0), AND('Raw Data'!P2366-'Raw Data'!O2366&lt;4, 'Raw Data'!P2366-'Raw Data'!O2366&gt;0)), 'Raw Data'!H2366, 0))</f>
        <v/>
      </c>
      <c r="H2373">
        <f>IF(ISBLANK('Raw Data'!J2366), 0, IF(AND(1=MATCH(LARGE('Raw Data'!G2366:J2366, 4), 'Raw Data'!G2366:J2366, 0), AND('Raw Data'!O2366-'Raw Data'!P2366&lt;4, 'Raw Data'!O2366-'Raw Data'!P2366&gt;0)), 'Raw Data'!G2366, 0))</f>
        <v/>
      </c>
      <c r="I2373">
        <f>IF(ISBLANK('Raw Data'!J2366), 0, IF(AND(4=MATCH(LARGE('Raw Data'!G2366:J2366, 3), 'Raw Data'!G2366:J2366, 0), 'Raw Data'!P2366-'Raw Data'!O2366&gt;3), 'Raw Data'!J2366, 0))</f>
        <v/>
      </c>
      <c r="J2373">
        <f>IF(ISBLANK('Raw Data'!J2366), 0, IF(AND(3=MATCH(LARGE('Raw Data'!G2366:J2366, 3), 'Raw Data'!G2366:J2366, 0), 'Raw Data'!O2366-'Raw Data'!P2366&gt;3), 'Raw Data'!I2366, 0))</f>
        <v/>
      </c>
      <c r="K2373">
        <f>IF(ISBLANK('Raw Data'!J2366), 0, IF(AND(2=MATCH(LARGE('Raw Data'!G2366:J2366, 3), 'Raw Data'!G2366:J2366, 0), AND('Raw Data'!P2366-'Raw Data'!O2366&lt;4, 'Raw Data'!P2366-'Raw Data'!O2366&gt;0)), 'Raw Data'!H2366, 0))</f>
        <v/>
      </c>
      <c r="L2373">
        <f>IF(ISBLANK('Raw Data'!J2366), 0, IF(AND(1=MATCH(LARGE('Raw Data'!G2366:J2366, 3), 'Raw Data'!G2366:J2366, 0), AND('Raw Data'!O2366-'Raw Data'!P2366&lt;4, 'Raw Data'!O2366-'Raw Data'!P2366&gt;0)), 'Raw Data'!G2366, 0))</f>
        <v/>
      </c>
      <c r="M2373">
        <f>IF(ISBLANK('Raw Data'!J2366), 0, IF(AND(4=MATCH(LARGE('Raw Data'!G2366:J2366, 2), 'Raw Data'!G2366:J2366, 0), 'Raw Data'!P2366-'Raw Data'!O2366&gt;3), 'Raw Data'!J2366, 0))</f>
        <v/>
      </c>
      <c r="N2373">
        <f>IF(ISBLANK('Raw Data'!J2366), 0, IF(AND(3=MATCH(LARGE('Raw Data'!G2366:J2366, 2), 'Raw Data'!G2366:J2366, 0), 'Raw Data'!O2366-'Raw Data'!P2366&gt;3), 'Raw Data'!I2366, 0))</f>
        <v/>
      </c>
      <c r="O2373">
        <f>IF(ISBLANK('Raw Data'!J2366), 0, IF(AND(2=MATCH(LARGE('Raw Data'!G2366:J2366, 2), 'Raw Data'!G2366:J2366, 0), AND('Raw Data'!P2366-'Raw Data'!O2366&lt;4, 'Raw Data'!P2366-'Raw Data'!O2366&gt;0)), 'Raw Data'!H2366, 0))</f>
        <v/>
      </c>
      <c r="P2373">
        <f>IF(ISBLANK('Raw Data'!J2366), 0, IF(AND(1=MATCH(LARGE('Raw Data'!G2366:J2366, 2), 'Raw Data'!G2366:J2366, 0), AND('Raw Data'!O2366-'Raw Data'!P2366&lt;4, 'Raw Data'!O2366-'Raw Data'!P2366&gt;0)), 'Raw Data'!G2366, 0))</f>
        <v/>
      </c>
      <c r="Q2373">
        <f>IF(ISBLANK('Raw Data'!J2366), 0, IF(AND(4=MATCH(LARGE('Raw Data'!G2366:J2366, 1), 'Raw Data'!G2366:J2366, 0), 'Raw Data'!P2366-'Raw Data'!O2366&gt;3), 'Raw Data'!J2366, 0))</f>
        <v/>
      </c>
      <c r="R2373">
        <f>IF(ISBLANK('Raw Data'!J2366), 0, IF(AND(3=MATCH(LARGE('Raw Data'!G2366:J2366, 1), 'Raw Data'!G2366:J2366, 0), 'Raw Data'!O2366-'Raw Data'!P2366&gt;3), 'Raw Data'!I2366, 0))</f>
        <v/>
      </c>
      <c r="S2373">
        <f>IF(AND('Raw Data'!P2366-'Raw Data'!O2366&gt;4, 'Raw Data'!F2366&lt;'Raw Data'!C2366), 'Raw Data'!J2366, 0)</f>
        <v/>
      </c>
      <c r="T2373">
        <f>IF(AND('Raw Data'!O2366-'Raw Data'!P2366&gt;4, 'Raw Data'!F2366&gt;'Raw Data'!C2366), 'Raw Data'!I2366, 0)</f>
        <v/>
      </c>
      <c r="U2373">
        <f>IF(AND('Raw Data'!P2366-'Raw Data'!O2366&lt;3, 'Raw Data'!P2366&gt;'Raw Data'!O2366, 'Raw Data'!F2366&lt;'Raw Data'!C2366), 'Raw Data'!H2366, 0)</f>
        <v/>
      </c>
      <c r="V2373">
        <f>IF(AND('Raw Data'!P2366-'Raw Data'!O2366&lt;3, 'Raw Data'!P2366&gt;'Raw Data'!O2366, 'Raw Data'!F2366&gt;'Raw Data'!C2366), 'Raw Data'!G2366, 0)</f>
        <v/>
      </c>
    </row>
    <row r="2374">
      <c r="A2374">
        <f>IF(AND('Raw Data'!F2367&lt;'Raw Data'!C2367, 'Raw Data'!P2367&gt;'Raw Data'!O2367, 'Raw Data'!P2367-'Raw Data'!O2367&gt;3), 'Raw Data'!J2367, 0)</f>
        <v/>
      </c>
      <c r="B2374">
        <f>IF(AND('Raw Data'!C2367&lt;'Raw Data'!F2367, 'Raw Data'!O2367&gt;'Raw Data'!P2367, 'Raw Data'!O2367-'Raw Data'!P2367&gt;3), 'Raw Data'!I2367, 0)</f>
        <v/>
      </c>
      <c r="C2374">
        <f>IF(AND('Raw Data'!F2367&lt;'Raw Data'!C2367, 'Raw Data'!P2367&gt;'Raw Data'!O2367, 'Raw Data'!P2367-'Raw Data'!O2367&lt;4), 'Raw Data'!H2367, 0)</f>
        <v/>
      </c>
      <c r="D2374">
        <f>IF(AND('Raw Data'!C2367&lt;'Raw Data'!F2367, 'Raw Data'!O2367&gt;'Raw Data'!P2367, 'Raw Data'!O2367-'Raw Data'!P2367&lt;4), 'Raw Data'!G2367, 0)</f>
        <v/>
      </c>
      <c r="E2374">
        <f>IF(ISBLANK('Raw Data'!J2367), 0, IF(AND(4=MATCH(LARGE('Raw Data'!G2367:J2367, 4), 'Raw Data'!G2367:J2367, 0), 'Raw Data'!P2367-'Raw Data'!O2367&gt;3), 'Raw Data'!J2367, 0))</f>
        <v/>
      </c>
      <c r="F2374">
        <f>IF(ISBLANK('Raw Data'!J2367), 0, IF(AND(3=MATCH(LARGE('Raw Data'!G2367:J2367, 4), 'Raw Data'!G2367:J2367, 0), 'Raw Data'!O2367-'Raw Data'!P2367&gt;3), 'Raw Data'!I2367, 0))</f>
        <v/>
      </c>
      <c r="G2374">
        <f>IF(ISBLANK('Raw Data'!J2367), 0, IF(AND(2=MATCH(LARGE('Raw Data'!G2367:J2367, 4), 'Raw Data'!G2367:J2367, 0), AND('Raw Data'!P2367-'Raw Data'!O2367&lt;4, 'Raw Data'!P2367-'Raw Data'!O2367&gt;0)), 'Raw Data'!H2367, 0))</f>
        <v/>
      </c>
      <c r="H2374">
        <f>IF(ISBLANK('Raw Data'!J2367), 0, IF(AND(1=MATCH(LARGE('Raw Data'!G2367:J2367, 4), 'Raw Data'!G2367:J2367, 0), AND('Raw Data'!O2367-'Raw Data'!P2367&lt;4, 'Raw Data'!O2367-'Raw Data'!P2367&gt;0)), 'Raw Data'!G2367, 0))</f>
        <v/>
      </c>
      <c r="I2374">
        <f>IF(ISBLANK('Raw Data'!J2367), 0, IF(AND(4=MATCH(LARGE('Raw Data'!G2367:J2367, 3), 'Raw Data'!G2367:J2367, 0), 'Raw Data'!P2367-'Raw Data'!O2367&gt;3), 'Raw Data'!J2367, 0))</f>
        <v/>
      </c>
      <c r="J2374">
        <f>IF(ISBLANK('Raw Data'!J2367), 0, IF(AND(3=MATCH(LARGE('Raw Data'!G2367:J2367, 3), 'Raw Data'!G2367:J2367, 0), 'Raw Data'!O2367-'Raw Data'!P2367&gt;3), 'Raw Data'!I2367, 0))</f>
        <v/>
      </c>
      <c r="K2374">
        <f>IF(ISBLANK('Raw Data'!J2367), 0, IF(AND(2=MATCH(LARGE('Raw Data'!G2367:J2367, 3), 'Raw Data'!G2367:J2367, 0), AND('Raw Data'!P2367-'Raw Data'!O2367&lt;4, 'Raw Data'!P2367-'Raw Data'!O2367&gt;0)), 'Raw Data'!H2367, 0))</f>
        <v/>
      </c>
      <c r="L2374">
        <f>IF(ISBLANK('Raw Data'!J2367), 0, IF(AND(1=MATCH(LARGE('Raw Data'!G2367:J2367, 3), 'Raw Data'!G2367:J2367, 0), AND('Raw Data'!O2367-'Raw Data'!P2367&lt;4, 'Raw Data'!O2367-'Raw Data'!P2367&gt;0)), 'Raw Data'!G2367, 0))</f>
        <v/>
      </c>
      <c r="M2374">
        <f>IF(ISBLANK('Raw Data'!J2367), 0, IF(AND(4=MATCH(LARGE('Raw Data'!G2367:J2367, 2), 'Raw Data'!G2367:J2367, 0), 'Raw Data'!P2367-'Raw Data'!O2367&gt;3), 'Raw Data'!J2367, 0))</f>
        <v/>
      </c>
      <c r="N2374">
        <f>IF(ISBLANK('Raw Data'!J2367), 0, IF(AND(3=MATCH(LARGE('Raw Data'!G2367:J2367, 2), 'Raw Data'!G2367:J2367, 0), 'Raw Data'!O2367-'Raw Data'!P2367&gt;3), 'Raw Data'!I2367, 0))</f>
        <v/>
      </c>
      <c r="O2374">
        <f>IF(ISBLANK('Raw Data'!J2367), 0, IF(AND(2=MATCH(LARGE('Raw Data'!G2367:J2367, 2), 'Raw Data'!G2367:J2367, 0), AND('Raw Data'!P2367-'Raw Data'!O2367&lt;4, 'Raw Data'!P2367-'Raw Data'!O2367&gt;0)), 'Raw Data'!H2367, 0))</f>
        <v/>
      </c>
      <c r="P2374">
        <f>IF(ISBLANK('Raw Data'!J2367), 0, IF(AND(1=MATCH(LARGE('Raw Data'!G2367:J2367, 2), 'Raw Data'!G2367:J2367, 0), AND('Raw Data'!O2367-'Raw Data'!P2367&lt;4, 'Raw Data'!O2367-'Raw Data'!P2367&gt;0)), 'Raw Data'!G2367, 0))</f>
        <v/>
      </c>
      <c r="Q2374">
        <f>IF(ISBLANK('Raw Data'!J2367), 0, IF(AND(4=MATCH(LARGE('Raw Data'!G2367:J2367, 1), 'Raw Data'!G2367:J2367, 0), 'Raw Data'!P2367-'Raw Data'!O2367&gt;3), 'Raw Data'!J2367, 0))</f>
        <v/>
      </c>
      <c r="R2374">
        <f>IF(ISBLANK('Raw Data'!J2367), 0, IF(AND(3=MATCH(LARGE('Raw Data'!G2367:J2367, 1), 'Raw Data'!G2367:J2367, 0), 'Raw Data'!O2367-'Raw Data'!P2367&gt;3), 'Raw Data'!I2367, 0))</f>
        <v/>
      </c>
      <c r="S2374">
        <f>IF(AND('Raw Data'!P2367-'Raw Data'!O2367&gt;4, 'Raw Data'!F2367&lt;'Raw Data'!C2367), 'Raw Data'!J2367, 0)</f>
        <v/>
      </c>
      <c r="T2374">
        <f>IF(AND('Raw Data'!O2367-'Raw Data'!P2367&gt;4, 'Raw Data'!F2367&gt;'Raw Data'!C2367), 'Raw Data'!I2367, 0)</f>
        <v/>
      </c>
      <c r="U2374">
        <f>IF(AND('Raw Data'!P2367-'Raw Data'!O2367&lt;3, 'Raw Data'!P2367&gt;'Raw Data'!O2367, 'Raw Data'!F2367&lt;'Raw Data'!C2367), 'Raw Data'!H2367, 0)</f>
        <v/>
      </c>
      <c r="V2374">
        <f>IF(AND('Raw Data'!P2367-'Raw Data'!O2367&lt;3, 'Raw Data'!P2367&gt;'Raw Data'!O2367, 'Raw Data'!F2367&gt;'Raw Data'!C2367), 'Raw Data'!G2367, 0)</f>
        <v/>
      </c>
    </row>
    <row r="2375">
      <c r="A2375">
        <f>IF(AND('Raw Data'!F2368&lt;'Raw Data'!C2368, 'Raw Data'!P2368&gt;'Raw Data'!O2368, 'Raw Data'!P2368-'Raw Data'!O2368&gt;3), 'Raw Data'!J2368, 0)</f>
        <v/>
      </c>
      <c r="B2375">
        <f>IF(AND('Raw Data'!C2368&lt;'Raw Data'!F2368, 'Raw Data'!O2368&gt;'Raw Data'!P2368, 'Raw Data'!O2368-'Raw Data'!P2368&gt;3), 'Raw Data'!I2368, 0)</f>
        <v/>
      </c>
      <c r="C2375">
        <f>IF(AND('Raw Data'!F2368&lt;'Raw Data'!C2368, 'Raw Data'!P2368&gt;'Raw Data'!O2368, 'Raw Data'!P2368-'Raw Data'!O2368&lt;4), 'Raw Data'!H2368, 0)</f>
        <v/>
      </c>
      <c r="D2375">
        <f>IF(AND('Raw Data'!C2368&lt;'Raw Data'!F2368, 'Raw Data'!O2368&gt;'Raw Data'!P2368, 'Raw Data'!O2368-'Raw Data'!P2368&lt;4), 'Raw Data'!G2368, 0)</f>
        <v/>
      </c>
      <c r="E2375">
        <f>IF(ISBLANK('Raw Data'!J2368), 0, IF(AND(4=MATCH(LARGE('Raw Data'!G2368:J2368, 4), 'Raw Data'!G2368:J2368, 0), 'Raw Data'!P2368-'Raw Data'!O2368&gt;3), 'Raw Data'!J2368, 0))</f>
        <v/>
      </c>
      <c r="F2375">
        <f>IF(ISBLANK('Raw Data'!J2368), 0, IF(AND(3=MATCH(LARGE('Raw Data'!G2368:J2368, 4), 'Raw Data'!G2368:J2368, 0), 'Raw Data'!O2368-'Raw Data'!P2368&gt;3), 'Raw Data'!I2368, 0))</f>
        <v/>
      </c>
      <c r="G2375">
        <f>IF(ISBLANK('Raw Data'!J2368), 0, IF(AND(2=MATCH(LARGE('Raw Data'!G2368:J2368, 4), 'Raw Data'!G2368:J2368, 0), AND('Raw Data'!P2368-'Raw Data'!O2368&lt;4, 'Raw Data'!P2368-'Raw Data'!O2368&gt;0)), 'Raw Data'!H2368, 0))</f>
        <v/>
      </c>
      <c r="H2375">
        <f>IF(ISBLANK('Raw Data'!J2368), 0, IF(AND(1=MATCH(LARGE('Raw Data'!G2368:J2368, 4), 'Raw Data'!G2368:J2368, 0), AND('Raw Data'!O2368-'Raw Data'!P2368&lt;4, 'Raw Data'!O2368-'Raw Data'!P2368&gt;0)), 'Raw Data'!G2368, 0))</f>
        <v/>
      </c>
      <c r="I2375">
        <f>IF(ISBLANK('Raw Data'!J2368), 0, IF(AND(4=MATCH(LARGE('Raw Data'!G2368:J2368, 3), 'Raw Data'!G2368:J2368, 0), 'Raw Data'!P2368-'Raw Data'!O2368&gt;3), 'Raw Data'!J2368, 0))</f>
        <v/>
      </c>
      <c r="J2375">
        <f>IF(ISBLANK('Raw Data'!J2368), 0, IF(AND(3=MATCH(LARGE('Raw Data'!G2368:J2368, 3), 'Raw Data'!G2368:J2368, 0), 'Raw Data'!O2368-'Raw Data'!P2368&gt;3), 'Raw Data'!I2368, 0))</f>
        <v/>
      </c>
      <c r="K2375">
        <f>IF(ISBLANK('Raw Data'!J2368), 0, IF(AND(2=MATCH(LARGE('Raw Data'!G2368:J2368, 3), 'Raw Data'!G2368:J2368, 0), AND('Raw Data'!P2368-'Raw Data'!O2368&lt;4, 'Raw Data'!P2368-'Raw Data'!O2368&gt;0)), 'Raw Data'!H2368, 0))</f>
        <v/>
      </c>
      <c r="L2375">
        <f>IF(ISBLANK('Raw Data'!J2368), 0, IF(AND(1=MATCH(LARGE('Raw Data'!G2368:J2368, 3), 'Raw Data'!G2368:J2368, 0), AND('Raw Data'!O2368-'Raw Data'!P2368&lt;4, 'Raw Data'!O2368-'Raw Data'!P2368&gt;0)), 'Raw Data'!G2368, 0))</f>
        <v/>
      </c>
      <c r="M2375">
        <f>IF(ISBLANK('Raw Data'!J2368), 0, IF(AND(4=MATCH(LARGE('Raw Data'!G2368:J2368, 2), 'Raw Data'!G2368:J2368, 0), 'Raw Data'!P2368-'Raw Data'!O2368&gt;3), 'Raw Data'!J2368, 0))</f>
        <v/>
      </c>
      <c r="N2375">
        <f>IF(ISBLANK('Raw Data'!J2368), 0, IF(AND(3=MATCH(LARGE('Raw Data'!G2368:J2368, 2), 'Raw Data'!G2368:J2368, 0), 'Raw Data'!O2368-'Raw Data'!P2368&gt;3), 'Raw Data'!I2368, 0))</f>
        <v/>
      </c>
      <c r="O2375">
        <f>IF(ISBLANK('Raw Data'!J2368), 0, IF(AND(2=MATCH(LARGE('Raw Data'!G2368:J2368, 2), 'Raw Data'!G2368:J2368, 0), AND('Raw Data'!P2368-'Raw Data'!O2368&lt;4, 'Raw Data'!P2368-'Raw Data'!O2368&gt;0)), 'Raw Data'!H2368, 0))</f>
        <v/>
      </c>
      <c r="P2375">
        <f>IF(ISBLANK('Raw Data'!J2368), 0, IF(AND(1=MATCH(LARGE('Raw Data'!G2368:J2368, 2), 'Raw Data'!G2368:J2368, 0), AND('Raw Data'!O2368-'Raw Data'!P2368&lt;4, 'Raw Data'!O2368-'Raw Data'!P2368&gt;0)), 'Raw Data'!G2368, 0))</f>
        <v/>
      </c>
      <c r="Q2375">
        <f>IF(ISBLANK('Raw Data'!J2368), 0, IF(AND(4=MATCH(LARGE('Raw Data'!G2368:J2368, 1), 'Raw Data'!G2368:J2368, 0), 'Raw Data'!P2368-'Raw Data'!O2368&gt;3), 'Raw Data'!J2368, 0))</f>
        <v/>
      </c>
      <c r="R2375">
        <f>IF(ISBLANK('Raw Data'!J2368), 0, IF(AND(3=MATCH(LARGE('Raw Data'!G2368:J2368, 1), 'Raw Data'!G2368:J2368, 0), 'Raw Data'!O2368-'Raw Data'!P2368&gt;3), 'Raw Data'!I2368, 0))</f>
        <v/>
      </c>
      <c r="S2375">
        <f>IF(AND('Raw Data'!P2368-'Raw Data'!O2368&gt;4, 'Raw Data'!F2368&lt;'Raw Data'!C2368), 'Raw Data'!J2368, 0)</f>
        <v/>
      </c>
      <c r="T2375">
        <f>IF(AND('Raw Data'!O2368-'Raw Data'!P2368&gt;4, 'Raw Data'!F2368&gt;'Raw Data'!C2368), 'Raw Data'!I2368, 0)</f>
        <v/>
      </c>
      <c r="U2375">
        <f>IF(AND('Raw Data'!P2368-'Raw Data'!O2368&lt;3, 'Raw Data'!P2368&gt;'Raw Data'!O2368, 'Raw Data'!F2368&lt;'Raw Data'!C2368), 'Raw Data'!H2368, 0)</f>
        <v/>
      </c>
      <c r="V2375">
        <f>IF(AND('Raw Data'!P2368-'Raw Data'!O2368&lt;3, 'Raw Data'!P2368&gt;'Raw Data'!O2368, 'Raw Data'!F2368&gt;'Raw Data'!C2368), 'Raw Data'!G2368, 0)</f>
        <v/>
      </c>
    </row>
    <row r="2376">
      <c r="A2376">
        <f>IF(AND('Raw Data'!F2369&lt;'Raw Data'!C2369, 'Raw Data'!P2369&gt;'Raw Data'!O2369, 'Raw Data'!P2369-'Raw Data'!O2369&gt;3), 'Raw Data'!J2369, 0)</f>
        <v/>
      </c>
      <c r="B2376">
        <f>IF(AND('Raw Data'!C2369&lt;'Raw Data'!F2369, 'Raw Data'!O2369&gt;'Raw Data'!P2369, 'Raw Data'!O2369-'Raw Data'!P2369&gt;3), 'Raw Data'!I2369, 0)</f>
        <v/>
      </c>
      <c r="C2376">
        <f>IF(AND('Raw Data'!F2369&lt;'Raw Data'!C2369, 'Raw Data'!P2369&gt;'Raw Data'!O2369, 'Raw Data'!P2369-'Raw Data'!O2369&lt;4), 'Raw Data'!H2369, 0)</f>
        <v/>
      </c>
      <c r="D2376">
        <f>IF(AND('Raw Data'!C2369&lt;'Raw Data'!F2369, 'Raw Data'!O2369&gt;'Raw Data'!P2369, 'Raw Data'!O2369-'Raw Data'!P2369&lt;4), 'Raw Data'!G2369, 0)</f>
        <v/>
      </c>
      <c r="E2376">
        <f>IF(ISBLANK('Raw Data'!J2369), 0, IF(AND(4=MATCH(LARGE('Raw Data'!G2369:J2369, 4), 'Raw Data'!G2369:J2369, 0), 'Raw Data'!P2369-'Raw Data'!O2369&gt;3), 'Raw Data'!J2369, 0))</f>
        <v/>
      </c>
      <c r="F2376">
        <f>IF(ISBLANK('Raw Data'!J2369), 0, IF(AND(3=MATCH(LARGE('Raw Data'!G2369:J2369, 4), 'Raw Data'!G2369:J2369, 0), 'Raw Data'!O2369-'Raw Data'!P2369&gt;3), 'Raw Data'!I2369, 0))</f>
        <v/>
      </c>
      <c r="G2376">
        <f>IF(ISBLANK('Raw Data'!J2369), 0, IF(AND(2=MATCH(LARGE('Raw Data'!G2369:J2369, 4), 'Raw Data'!G2369:J2369, 0), AND('Raw Data'!P2369-'Raw Data'!O2369&lt;4, 'Raw Data'!P2369-'Raw Data'!O2369&gt;0)), 'Raw Data'!H2369, 0))</f>
        <v/>
      </c>
      <c r="H2376">
        <f>IF(ISBLANK('Raw Data'!J2369), 0, IF(AND(1=MATCH(LARGE('Raw Data'!G2369:J2369, 4), 'Raw Data'!G2369:J2369, 0), AND('Raw Data'!O2369-'Raw Data'!P2369&lt;4, 'Raw Data'!O2369-'Raw Data'!P2369&gt;0)), 'Raw Data'!G2369, 0))</f>
        <v/>
      </c>
      <c r="I2376">
        <f>IF(ISBLANK('Raw Data'!J2369), 0, IF(AND(4=MATCH(LARGE('Raw Data'!G2369:J2369, 3), 'Raw Data'!G2369:J2369, 0), 'Raw Data'!P2369-'Raw Data'!O2369&gt;3), 'Raw Data'!J2369, 0))</f>
        <v/>
      </c>
      <c r="J2376">
        <f>IF(ISBLANK('Raw Data'!J2369), 0, IF(AND(3=MATCH(LARGE('Raw Data'!G2369:J2369, 3), 'Raw Data'!G2369:J2369, 0), 'Raw Data'!O2369-'Raw Data'!P2369&gt;3), 'Raw Data'!I2369, 0))</f>
        <v/>
      </c>
      <c r="K2376">
        <f>IF(ISBLANK('Raw Data'!J2369), 0, IF(AND(2=MATCH(LARGE('Raw Data'!G2369:J2369, 3), 'Raw Data'!G2369:J2369, 0), AND('Raw Data'!P2369-'Raw Data'!O2369&lt;4, 'Raw Data'!P2369-'Raw Data'!O2369&gt;0)), 'Raw Data'!H2369, 0))</f>
        <v/>
      </c>
      <c r="L2376">
        <f>IF(ISBLANK('Raw Data'!J2369), 0, IF(AND(1=MATCH(LARGE('Raw Data'!G2369:J2369, 3), 'Raw Data'!G2369:J2369, 0), AND('Raw Data'!O2369-'Raw Data'!P2369&lt;4, 'Raw Data'!O2369-'Raw Data'!P2369&gt;0)), 'Raw Data'!G2369, 0))</f>
        <v/>
      </c>
      <c r="M2376">
        <f>IF(ISBLANK('Raw Data'!J2369), 0, IF(AND(4=MATCH(LARGE('Raw Data'!G2369:J2369, 2), 'Raw Data'!G2369:J2369, 0), 'Raw Data'!P2369-'Raw Data'!O2369&gt;3), 'Raw Data'!J2369, 0))</f>
        <v/>
      </c>
      <c r="N2376">
        <f>IF(ISBLANK('Raw Data'!J2369), 0, IF(AND(3=MATCH(LARGE('Raw Data'!G2369:J2369, 2), 'Raw Data'!G2369:J2369, 0), 'Raw Data'!O2369-'Raw Data'!P2369&gt;3), 'Raw Data'!I2369, 0))</f>
        <v/>
      </c>
      <c r="O2376">
        <f>IF(ISBLANK('Raw Data'!J2369), 0, IF(AND(2=MATCH(LARGE('Raw Data'!G2369:J2369, 2), 'Raw Data'!G2369:J2369, 0), AND('Raw Data'!P2369-'Raw Data'!O2369&lt;4, 'Raw Data'!P2369-'Raw Data'!O2369&gt;0)), 'Raw Data'!H2369, 0))</f>
        <v/>
      </c>
      <c r="P2376">
        <f>IF(ISBLANK('Raw Data'!J2369), 0, IF(AND(1=MATCH(LARGE('Raw Data'!G2369:J2369, 2), 'Raw Data'!G2369:J2369, 0), AND('Raw Data'!O2369-'Raw Data'!P2369&lt;4, 'Raw Data'!O2369-'Raw Data'!P2369&gt;0)), 'Raw Data'!G2369, 0))</f>
        <v/>
      </c>
      <c r="Q2376">
        <f>IF(ISBLANK('Raw Data'!J2369), 0, IF(AND(4=MATCH(LARGE('Raw Data'!G2369:J2369, 1), 'Raw Data'!G2369:J2369, 0), 'Raw Data'!P2369-'Raw Data'!O2369&gt;3), 'Raw Data'!J2369, 0))</f>
        <v/>
      </c>
      <c r="R2376">
        <f>IF(ISBLANK('Raw Data'!J2369), 0, IF(AND(3=MATCH(LARGE('Raw Data'!G2369:J2369, 1), 'Raw Data'!G2369:J2369, 0), 'Raw Data'!O2369-'Raw Data'!P2369&gt;3), 'Raw Data'!I2369, 0))</f>
        <v/>
      </c>
      <c r="S2376">
        <f>IF(AND('Raw Data'!P2369-'Raw Data'!O2369&gt;4, 'Raw Data'!F2369&lt;'Raw Data'!C2369), 'Raw Data'!J2369, 0)</f>
        <v/>
      </c>
      <c r="T2376">
        <f>IF(AND('Raw Data'!O2369-'Raw Data'!P2369&gt;4, 'Raw Data'!F2369&gt;'Raw Data'!C2369), 'Raw Data'!I2369, 0)</f>
        <v/>
      </c>
      <c r="U2376">
        <f>IF(AND('Raw Data'!P2369-'Raw Data'!O2369&lt;3, 'Raw Data'!P2369&gt;'Raw Data'!O2369, 'Raw Data'!F2369&lt;'Raw Data'!C2369), 'Raw Data'!H2369, 0)</f>
        <v/>
      </c>
      <c r="V2376">
        <f>IF(AND('Raw Data'!P2369-'Raw Data'!O2369&lt;3, 'Raw Data'!P2369&gt;'Raw Data'!O2369, 'Raw Data'!F2369&gt;'Raw Data'!C2369), 'Raw Data'!G2369, 0)</f>
        <v/>
      </c>
    </row>
    <row r="2377">
      <c r="A2377">
        <f>IF(AND('Raw Data'!F2370&lt;'Raw Data'!C2370, 'Raw Data'!P2370&gt;'Raw Data'!O2370, 'Raw Data'!P2370-'Raw Data'!O2370&gt;3), 'Raw Data'!J2370, 0)</f>
        <v/>
      </c>
      <c r="B2377">
        <f>IF(AND('Raw Data'!C2370&lt;'Raw Data'!F2370, 'Raw Data'!O2370&gt;'Raw Data'!P2370, 'Raw Data'!O2370-'Raw Data'!P2370&gt;3), 'Raw Data'!I2370, 0)</f>
        <v/>
      </c>
      <c r="C2377">
        <f>IF(AND('Raw Data'!F2370&lt;'Raw Data'!C2370, 'Raw Data'!P2370&gt;'Raw Data'!O2370, 'Raw Data'!P2370-'Raw Data'!O2370&lt;4), 'Raw Data'!H2370, 0)</f>
        <v/>
      </c>
      <c r="D2377">
        <f>IF(AND('Raw Data'!C2370&lt;'Raw Data'!F2370, 'Raw Data'!O2370&gt;'Raw Data'!P2370, 'Raw Data'!O2370-'Raw Data'!P2370&lt;4), 'Raw Data'!G2370, 0)</f>
        <v/>
      </c>
      <c r="E2377">
        <f>IF(ISBLANK('Raw Data'!J2370), 0, IF(AND(4=MATCH(LARGE('Raw Data'!G2370:J2370, 4), 'Raw Data'!G2370:J2370, 0), 'Raw Data'!P2370-'Raw Data'!O2370&gt;3), 'Raw Data'!J2370, 0))</f>
        <v/>
      </c>
      <c r="F2377">
        <f>IF(ISBLANK('Raw Data'!J2370), 0, IF(AND(3=MATCH(LARGE('Raw Data'!G2370:J2370, 4), 'Raw Data'!G2370:J2370, 0), 'Raw Data'!O2370-'Raw Data'!P2370&gt;3), 'Raw Data'!I2370, 0))</f>
        <v/>
      </c>
      <c r="G2377">
        <f>IF(ISBLANK('Raw Data'!J2370), 0, IF(AND(2=MATCH(LARGE('Raw Data'!G2370:J2370, 4), 'Raw Data'!G2370:J2370, 0), AND('Raw Data'!P2370-'Raw Data'!O2370&lt;4, 'Raw Data'!P2370-'Raw Data'!O2370&gt;0)), 'Raw Data'!H2370, 0))</f>
        <v/>
      </c>
      <c r="H2377">
        <f>IF(ISBLANK('Raw Data'!J2370), 0, IF(AND(1=MATCH(LARGE('Raw Data'!G2370:J2370, 4), 'Raw Data'!G2370:J2370, 0), AND('Raw Data'!O2370-'Raw Data'!P2370&lt;4, 'Raw Data'!O2370-'Raw Data'!P2370&gt;0)), 'Raw Data'!G2370, 0))</f>
        <v/>
      </c>
      <c r="I2377">
        <f>IF(ISBLANK('Raw Data'!J2370), 0, IF(AND(4=MATCH(LARGE('Raw Data'!G2370:J2370, 3), 'Raw Data'!G2370:J2370, 0), 'Raw Data'!P2370-'Raw Data'!O2370&gt;3), 'Raw Data'!J2370, 0))</f>
        <v/>
      </c>
      <c r="J2377">
        <f>IF(ISBLANK('Raw Data'!J2370), 0, IF(AND(3=MATCH(LARGE('Raw Data'!G2370:J2370, 3), 'Raw Data'!G2370:J2370, 0), 'Raw Data'!O2370-'Raw Data'!P2370&gt;3), 'Raw Data'!I2370, 0))</f>
        <v/>
      </c>
      <c r="K2377">
        <f>IF(ISBLANK('Raw Data'!J2370), 0, IF(AND(2=MATCH(LARGE('Raw Data'!G2370:J2370, 3), 'Raw Data'!G2370:J2370, 0), AND('Raw Data'!P2370-'Raw Data'!O2370&lt;4, 'Raw Data'!P2370-'Raw Data'!O2370&gt;0)), 'Raw Data'!H2370, 0))</f>
        <v/>
      </c>
      <c r="L2377">
        <f>IF(ISBLANK('Raw Data'!J2370), 0, IF(AND(1=MATCH(LARGE('Raw Data'!G2370:J2370, 3), 'Raw Data'!G2370:J2370, 0), AND('Raw Data'!O2370-'Raw Data'!P2370&lt;4, 'Raw Data'!O2370-'Raw Data'!P2370&gt;0)), 'Raw Data'!G2370, 0))</f>
        <v/>
      </c>
      <c r="M2377">
        <f>IF(ISBLANK('Raw Data'!J2370), 0, IF(AND(4=MATCH(LARGE('Raw Data'!G2370:J2370, 2), 'Raw Data'!G2370:J2370, 0), 'Raw Data'!P2370-'Raw Data'!O2370&gt;3), 'Raw Data'!J2370, 0))</f>
        <v/>
      </c>
      <c r="N2377">
        <f>IF(ISBLANK('Raw Data'!J2370), 0, IF(AND(3=MATCH(LARGE('Raw Data'!G2370:J2370, 2), 'Raw Data'!G2370:J2370, 0), 'Raw Data'!O2370-'Raw Data'!P2370&gt;3), 'Raw Data'!I2370, 0))</f>
        <v/>
      </c>
      <c r="O2377">
        <f>IF(ISBLANK('Raw Data'!J2370), 0, IF(AND(2=MATCH(LARGE('Raw Data'!G2370:J2370, 2), 'Raw Data'!G2370:J2370, 0), AND('Raw Data'!P2370-'Raw Data'!O2370&lt;4, 'Raw Data'!P2370-'Raw Data'!O2370&gt;0)), 'Raw Data'!H2370, 0))</f>
        <v/>
      </c>
      <c r="P2377">
        <f>IF(ISBLANK('Raw Data'!J2370), 0, IF(AND(1=MATCH(LARGE('Raw Data'!G2370:J2370, 2), 'Raw Data'!G2370:J2370, 0), AND('Raw Data'!O2370-'Raw Data'!P2370&lt;4, 'Raw Data'!O2370-'Raw Data'!P2370&gt;0)), 'Raw Data'!G2370, 0))</f>
        <v/>
      </c>
      <c r="Q2377">
        <f>IF(ISBLANK('Raw Data'!J2370), 0, IF(AND(4=MATCH(LARGE('Raw Data'!G2370:J2370, 1), 'Raw Data'!G2370:J2370, 0), 'Raw Data'!P2370-'Raw Data'!O2370&gt;3), 'Raw Data'!J2370, 0))</f>
        <v/>
      </c>
      <c r="R2377">
        <f>IF(ISBLANK('Raw Data'!J2370), 0, IF(AND(3=MATCH(LARGE('Raw Data'!G2370:J2370, 1), 'Raw Data'!G2370:J2370, 0), 'Raw Data'!O2370-'Raw Data'!P2370&gt;3), 'Raw Data'!I2370, 0))</f>
        <v/>
      </c>
      <c r="S2377">
        <f>IF(AND('Raw Data'!P2370-'Raw Data'!O2370&gt;4, 'Raw Data'!F2370&lt;'Raw Data'!C2370), 'Raw Data'!J2370, 0)</f>
        <v/>
      </c>
      <c r="T2377">
        <f>IF(AND('Raw Data'!O2370-'Raw Data'!P2370&gt;4, 'Raw Data'!F2370&gt;'Raw Data'!C2370), 'Raw Data'!I2370, 0)</f>
        <v/>
      </c>
      <c r="U2377">
        <f>IF(AND('Raw Data'!P2370-'Raw Data'!O2370&lt;3, 'Raw Data'!P2370&gt;'Raw Data'!O2370, 'Raw Data'!F2370&lt;'Raw Data'!C2370), 'Raw Data'!H2370, 0)</f>
        <v/>
      </c>
      <c r="V2377">
        <f>IF(AND('Raw Data'!P2370-'Raw Data'!O2370&lt;3, 'Raw Data'!P2370&gt;'Raw Data'!O2370, 'Raw Data'!F2370&gt;'Raw Data'!C2370), 'Raw Data'!G2370, 0)</f>
        <v/>
      </c>
    </row>
    <row r="2378">
      <c r="A2378">
        <f>IF(AND('Raw Data'!F2371&lt;'Raw Data'!C2371, 'Raw Data'!P2371&gt;'Raw Data'!O2371, 'Raw Data'!P2371-'Raw Data'!O2371&gt;3), 'Raw Data'!J2371, 0)</f>
        <v/>
      </c>
      <c r="B2378">
        <f>IF(AND('Raw Data'!C2371&lt;'Raw Data'!F2371, 'Raw Data'!O2371&gt;'Raw Data'!P2371, 'Raw Data'!O2371-'Raw Data'!P2371&gt;3), 'Raw Data'!I2371, 0)</f>
        <v/>
      </c>
      <c r="C2378">
        <f>IF(AND('Raw Data'!F2371&lt;'Raw Data'!C2371, 'Raw Data'!P2371&gt;'Raw Data'!O2371, 'Raw Data'!P2371-'Raw Data'!O2371&lt;4), 'Raw Data'!H2371, 0)</f>
        <v/>
      </c>
      <c r="D2378">
        <f>IF(AND('Raw Data'!C2371&lt;'Raw Data'!F2371, 'Raw Data'!O2371&gt;'Raw Data'!P2371, 'Raw Data'!O2371-'Raw Data'!P2371&lt;4), 'Raw Data'!G2371, 0)</f>
        <v/>
      </c>
      <c r="E2378">
        <f>IF(ISBLANK('Raw Data'!J2371), 0, IF(AND(4=MATCH(LARGE('Raw Data'!G2371:J2371, 4), 'Raw Data'!G2371:J2371, 0), 'Raw Data'!P2371-'Raw Data'!O2371&gt;3), 'Raw Data'!J2371, 0))</f>
        <v/>
      </c>
      <c r="F2378">
        <f>IF(ISBLANK('Raw Data'!J2371), 0, IF(AND(3=MATCH(LARGE('Raw Data'!G2371:J2371, 4), 'Raw Data'!G2371:J2371, 0), 'Raw Data'!O2371-'Raw Data'!P2371&gt;3), 'Raw Data'!I2371, 0))</f>
        <v/>
      </c>
      <c r="G2378">
        <f>IF(ISBLANK('Raw Data'!J2371), 0, IF(AND(2=MATCH(LARGE('Raw Data'!G2371:J2371, 4), 'Raw Data'!G2371:J2371, 0), AND('Raw Data'!P2371-'Raw Data'!O2371&lt;4, 'Raw Data'!P2371-'Raw Data'!O2371&gt;0)), 'Raw Data'!H2371, 0))</f>
        <v/>
      </c>
      <c r="H2378">
        <f>IF(ISBLANK('Raw Data'!J2371), 0, IF(AND(1=MATCH(LARGE('Raw Data'!G2371:J2371, 4), 'Raw Data'!G2371:J2371, 0), AND('Raw Data'!O2371-'Raw Data'!P2371&lt;4, 'Raw Data'!O2371-'Raw Data'!P2371&gt;0)), 'Raw Data'!G2371, 0))</f>
        <v/>
      </c>
      <c r="I2378">
        <f>IF(ISBLANK('Raw Data'!J2371), 0, IF(AND(4=MATCH(LARGE('Raw Data'!G2371:J2371, 3), 'Raw Data'!G2371:J2371, 0), 'Raw Data'!P2371-'Raw Data'!O2371&gt;3), 'Raw Data'!J2371, 0))</f>
        <v/>
      </c>
      <c r="J2378">
        <f>IF(ISBLANK('Raw Data'!J2371), 0, IF(AND(3=MATCH(LARGE('Raw Data'!G2371:J2371, 3), 'Raw Data'!G2371:J2371, 0), 'Raw Data'!O2371-'Raw Data'!P2371&gt;3), 'Raw Data'!I2371, 0))</f>
        <v/>
      </c>
      <c r="K2378">
        <f>IF(ISBLANK('Raw Data'!J2371), 0, IF(AND(2=MATCH(LARGE('Raw Data'!G2371:J2371, 3), 'Raw Data'!G2371:J2371, 0), AND('Raw Data'!P2371-'Raw Data'!O2371&lt;4, 'Raw Data'!P2371-'Raw Data'!O2371&gt;0)), 'Raw Data'!H2371, 0))</f>
        <v/>
      </c>
      <c r="L2378">
        <f>IF(ISBLANK('Raw Data'!J2371), 0, IF(AND(1=MATCH(LARGE('Raw Data'!G2371:J2371, 3), 'Raw Data'!G2371:J2371, 0), AND('Raw Data'!O2371-'Raw Data'!P2371&lt;4, 'Raw Data'!O2371-'Raw Data'!P2371&gt;0)), 'Raw Data'!G2371, 0))</f>
        <v/>
      </c>
      <c r="M2378">
        <f>IF(ISBLANK('Raw Data'!J2371), 0, IF(AND(4=MATCH(LARGE('Raw Data'!G2371:J2371, 2), 'Raw Data'!G2371:J2371, 0), 'Raw Data'!P2371-'Raw Data'!O2371&gt;3), 'Raw Data'!J2371, 0))</f>
        <v/>
      </c>
      <c r="N2378">
        <f>IF(ISBLANK('Raw Data'!J2371), 0, IF(AND(3=MATCH(LARGE('Raw Data'!G2371:J2371, 2), 'Raw Data'!G2371:J2371, 0), 'Raw Data'!O2371-'Raw Data'!P2371&gt;3), 'Raw Data'!I2371, 0))</f>
        <v/>
      </c>
      <c r="O2378">
        <f>IF(ISBLANK('Raw Data'!J2371), 0, IF(AND(2=MATCH(LARGE('Raw Data'!G2371:J2371, 2), 'Raw Data'!G2371:J2371, 0), AND('Raw Data'!P2371-'Raw Data'!O2371&lt;4, 'Raw Data'!P2371-'Raw Data'!O2371&gt;0)), 'Raw Data'!H2371, 0))</f>
        <v/>
      </c>
      <c r="P2378">
        <f>IF(ISBLANK('Raw Data'!J2371), 0, IF(AND(1=MATCH(LARGE('Raw Data'!G2371:J2371, 2), 'Raw Data'!G2371:J2371, 0), AND('Raw Data'!O2371-'Raw Data'!P2371&lt;4, 'Raw Data'!O2371-'Raw Data'!P2371&gt;0)), 'Raw Data'!G2371, 0))</f>
        <v/>
      </c>
      <c r="Q2378">
        <f>IF(ISBLANK('Raw Data'!J2371), 0, IF(AND(4=MATCH(LARGE('Raw Data'!G2371:J2371, 1), 'Raw Data'!G2371:J2371, 0), 'Raw Data'!P2371-'Raw Data'!O2371&gt;3), 'Raw Data'!J2371, 0))</f>
        <v/>
      </c>
      <c r="R2378">
        <f>IF(ISBLANK('Raw Data'!J2371), 0, IF(AND(3=MATCH(LARGE('Raw Data'!G2371:J2371, 1), 'Raw Data'!G2371:J2371, 0), 'Raw Data'!O2371-'Raw Data'!P2371&gt;3), 'Raw Data'!I2371, 0))</f>
        <v/>
      </c>
      <c r="S2378">
        <f>IF(AND('Raw Data'!P2371-'Raw Data'!O2371&gt;4, 'Raw Data'!F2371&lt;'Raw Data'!C2371), 'Raw Data'!J2371, 0)</f>
        <v/>
      </c>
      <c r="T2378">
        <f>IF(AND('Raw Data'!O2371-'Raw Data'!P2371&gt;4, 'Raw Data'!F2371&gt;'Raw Data'!C2371), 'Raw Data'!I2371, 0)</f>
        <v/>
      </c>
      <c r="U2378">
        <f>IF(AND('Raw Data'!P2371-'Raw Data'!O2371&lt;3, 'Raw Data'!P2371&gt;'Raw Data'!O2371, 'Raw Data'!F2371&lt;'Raw Data'!C2371), 'Raw Data'!H2371, 0)</f>
        <v/>
      </c>
      <c r="V2378">
        <f>IF(AND('Raw Data'!P2371-'Raw Data'!O2371&lt;3, 'Raw Data'!P2371&gt;'Raw Data'!O2371, 'Raw Data'!F2371&gt;'Raw Data'!C2371), 'Raw Data'!G2371, 0)</f>
        <v/>
      </c>
    </row>
    <row r="2379">
      <c r="A2379">
        <f>IF(AND('Raw Data'!F2372&lt;'Raw Data'!C2372, 'Raw Data'!P2372&gt;'Raw Data'!O2372, 'Raw Data'!P2372-'Raw Data'!O2372&gt;3), 'Raw Data'!J2372, 0)</f>
        <v/>
      </c>
      <c r="B2379">
        <f>IF(AND('Raw Data'!C2372&lt;'Raw Data'!F2372, 'Raw Data'!O2372&gt;'Raw Data'!P2372, 'Raw Data'!O2372-'Raw Data'!P2372&gt;3), 'Raw Data'!I2372, 0)</f>
        <v/>
      </c>
      <c r="C2379">
        <f>IF(AND('Raw Data'!F2372&lt;'Raw Data'!C2372, 'Raw Data'!P2372&gt;'Raw Data'!O2372, 'Raw Data'!P2372-'Raw Data'!O2372&lt;4), 'Raw Data'!H2372, 0)</f>
        <v/>
      </c>
      <c r="D2379">
        <f>IF(AND('Raw Data'!C2372&lt;'Raw Data'!F2372, 'Raw Data'!O2372&gt;'Raw Data'!P2372, 'Raw Data'!O2372-'Raw Data'!P2372&lt;4), 'Raw Data'!G2372, 0)</f>
        <v/>
      </c>
      <c r="E2379">
        <f>IF(ISBLANK('Raw Data'!J2372), 0, IF(AND(4=MATCH(LARGE('Raw Data'!G2372:J2372, 4), 'Raw Data'!G2372:J2372, 0), 'Raw Data'!P2372-'Raw Data'!O2372&gt;3), 'Raw Data'!J2372, 0))</f>
        <v/>
      </c>
      <c r="F2379">
        <f>IF(ISBLANK('Raw Data'!J2372), 0, IF(AND(3=MATCH(LARGE('Raw Data'!G2372:J2372, 4), 'Raw Data'!G2372:J2372, 0), 'Raw Data'!O2372-'Raw Data'!P2372&gt;3), 'Raw Data'!I2372, 0))</f>
        <v/>
      </c>
      <c r="G2379">
        <f>IF(ISBLANK('Raw Data'!J2372), 0, IF(AND(2=MATCH(LARGE('Raw Data'!G2372:J2372, 4), 'Raw Data'!G2372:J2372, 0), AND('Raw Data'!P2372-'Raw Data'!O2372&lt;4, 'Raw Data'!P2372-'Raw Data'!O2372&gt;0)), 'Raw Data'!H2372, 0))</f>
        <v/>
      </c>
      <c r="H2379">
        <f>IF(ISBLANK('Raw Data'!J2372), 0, IF(AND(1=MATCH(LARGE('Raw Data'!G2372:J2372, 4), 'Raw Data'!G2372:J2372, 0), AND('Raw Data'!O2372-'Raw Data'!P2372&lt;4, 'Raw Data'!O2372-'Raw Data'!P2372&gt;0)), 'Raw Data'!G2372, 0))</f>
        <v/>
      </c>
      <c r="I2379">
        <f>IF(ISBLANK('Raw Data'!J2372), 0, IF(AND(4=MATCH(LARGE('Raw Data'!G2372:J2372, 3), 'Raw Data'!G2372:J2372, 0), 'Raw Data'!P2372-'Raw Data'!O2372&gt;3), 'Raw Data'!J2372, 0))</f>
        <v/>
      </c>
      <c r="J2379">
        <f>IF(ISBLANK('Raw Data'!J2372), 0, IF(AND(3=MATCH(LARGE('Raw Data'!G2372:J2372, 3), 'Raw Data'!G2372:J2372, 0), 'Raw Data'!O2372-'Raw Data'!P2372&gt;3), 'Raw Data'!I2372, 0))</f>
        <v/>
      </c>
      <c r="K2379">
        <f>IF(ISBLANK('Raw Data'!J2372), 0, IF(AND(2=MATCH(LARGE('Raw Data'!G2372:J2372, 3), 'Raw Data'!G2372:J2372, 0), AND('Raw Data'!P2372-'Raw Data'!O2372&lt;4, 'Raw Data'!P2372-'Raw Data'!O2372&gt;0)), 'Raw Data'!H2372, 0))</f>
        <v/>
      </c>
      <c r="L2379">
        <f>IF(ISBLANK('Raw Data'!J2372), 0, IF(AND(1=MATCH(LARGE('Raw Data'!G2372:J2372, 3), 'Raw Data'!G2372:J2372, 0), AND('Raw Data'!O2372-'Raw Data'!P2372&lt;4, 'Raw Data'!O2372-'Raw Data'!P2372&gt;0)), 'Raw Data'!G2372, 0))</f>
        <v/>
      </c>
      <c r="M2379">
        <f>IF(ISBLANK('Raw Data'!J2372), 0, IF(AND(4=MATCH(LARGE('Raw Data'!G2372:J2372, 2), 'Raw Data'!G2372:J2372, 0), 'Raw Data'!P2372-'Raw Data'!O2372&gt;3), 'Raw Data'!J2372, 0))</f>
        <v/>
      </c>
      <c r="N2379">
        <f>IF(ISBLANK('Raw Data'!J2372), 0, IF(AND(3=MATCH(LARGE('Raw Data'!G2372:J2372, 2), 'Raw Data'!G2372:J2372, 0), 'Raw Data'!O2372-'Raw Data'!P2372&gt;3), 'Raw Data'!I2372, 0))</f>
        <v/>
      </c>
      <c r="O2379">
        <f>IF(ISBLANK('Raw Data'!J2372), 0, IF(AND(2=MATCH(LARGE('Raw Data'!G2372:J2372, 2), 'Raw Data'!G2372:J2372, 0), AND('Raw Data'!P2372-'Raw Data'!O2372&lt;4, 'Raw Data'!P2372-'Raw Data'!O2372&gt;0)), 'Raw Data'!H2372, 0))</f>
        <v/>
      </c>
      <c r="P2379">
        <f>IF(ISBLANK('Raw Data'!J2372), 0, IF(AND(1=MATCH(LARGE('Raw Data'!G2372:J2372, 2), 'Raw Data'!G2372:J2372, 0), AND('Raw Data'!O2372-'Raw Data'!P2372&lt;4, 'Raw Data'!O2372-'Raw Data'!P2372&gt;0)), 'Raw Data'!G2372, 0))</f>
        <v/>
      </c>
      <c r="Q2379">
        <f>IF(ISBLANK('Raw Data'!J2372), 0, IF(AND(4=MATCH(LARGE('Raw Data'!G2372:J2372, 1), 'Raw Data'!G2372:J2372, 0), 'Raw Data'!P2372-'Raw Data'!O2372&gt;3), 'Raw Data'!J2372, 0))</f>
        <v/>
      </c>
      <c r="R2379">
        <f>IF(ISBLANK('Raw Data'!J2372), 0, IF(AND(3=MATCH(LARGE('Raw Data'!G2372:J2372, 1), 'Raw Data'!G2372:J2372, 0), 'Raw Data'!O2372-'Raw Data'!P2372&gt;3), 'Raw Data'!I2372, 0))</f>
        <v/>
      </c>
      <c r="S2379">
        <f>IF(AND('Raw Data'!P2372-'Raw Data'!O2372&gt;4, 'Raw Data'!F2372&lt;'Raw Data'!C2372), 'Raw Data'!J2372, 0)</f>
        <v/>
      </c>
      <c r="T2379">
        <f>IF(AND('Raw Data'!O2372-'Raw Data'!P2372&gt;4, 'Raw Data'!F2372&gt;'Raw Data'!C2372), 'Raw Data'!I2372, 0)</f>
        <v/>
      </c>
      <c r="U2379">
        <f>IF(AND('Raw Data'!P2372-'Raw Data'!O2372&lt;3, 'Raw Data'!P2372&gt;'Raw Data'!O2372, 'Raw Data'!F2372&lt;'Raw Data'!C2372), 'Raw Data'!H2372, 0)</f>
        <v/>
      </c>
      <c r="V2379">
        <f>IF(AND('Raw Data'!P2372-'Raw Data'!O2372&lt;3, 'Raw Data'!P2372&gt;'Raw Data'!O2372, 'Raw Data'!F2372&gt;'Raw Data'!C2372), 'Raw Data'!G2372, 0)</f>
        <v/>
      </c>
    </row>
    <row r="2380">
      <c r="A2380">
        <f>IF(AND('Raw Data'!F2373&lt;'Raw Data'!C2373, 'Raw Data'!P2373&gt;'Raw Data'!O2373, 'Raw Data'!P2373-'Raw Data'!O2373&gt;3), 'Raw Data'!J2373, 0)</f>
        <v/>
      </c>
      <c r="B2380">
        <f>IF(AND('Raw Data'!C2373&lt;'Raw Data'!F2373, 'Raw Data'!O2373&gt;'Raw Data'!P2373, 'Raw Data'!O2373-'Raw Data'!P2373&gt;3), 'Raw Data'!I2373, 0)</f>
        <v/>
      </c>
      <c r="C2380">
        <f>IF(AND('Raw Data'!F2373&lt;'Raw Data'!C2373, 'Raw Data'!P2373&gt;'Raw Data'!O2373, 'Raw Data'!P2373-'Raw Data'!O2373&lt;4), 'Raw Data'!H2373, 0)</f>
        <v/>
      </c>
      <c r="D2380">
        <f>IF(AND('Raw Data'!C2373&lt;'Raw Data'!F2373, 'Raw Data'!O2373&gt;'Raw Data'!P2373, 'Raw Data'!O2373-'Raw Data'!P2373&lt;4), 'Raw Data'!G2373, 0)</f>
        <v/>
      </c>
      <c r="E2380">
        <f>IF(ISBLANK('Raw Data'!J2373), 0, IF(AND(4=MATCH(LARGE('Raw Data'!G2373:J2373, 4), 'Raw Data'!G2373:J2373, 0), 'Raw Data'!P2373-'Raw Data'!O2373&gt;3), 'Raw Data'!J2373, 0))</f>
        <v/>
      </c>
      <c r="F2380">
        <f>IF(ISBLANK('Raw Data'!J2373), 0, IF(AND(3=MATCH(LARGE('Raw Data'!G2373:J2373, 4), 'Raw Data'!G2373:J2373, 0), 'Raw Data'!O2373-'Raw Data'!P2373&gt;3), 'Raw Data'!I2373, 0))</f>
        <v/>
      </c>
      <c r="G2380">
        <f>IF(ISBLANK('Raw Data'!J2373), 0, IF(AND(2=MATCH(LARGE('Raw Data'!G2373:J2373, 4), 'Raw Data'!G2373:J2373, 0), AND('Raw Data'!P2373-'Raw Data'!O2373&lt;4, 'Raw Data'!P2373-'Raw Data'!O2373&gt;0)), 'Raw Data'!H2373, 0))</f>
        <v/>
      </c>
      <c r="H2380">
        <f>IF(ISBLANK('Raw Data'!J2373), 0, IF(AND(1=MATCH(LARGE('Raw Data'!G2373:J2373, 4), 'Raw Data'!G2373:J2373, 0), AND('Raw Data'!O2373-'Raw Data'!P2373&lt;4, 'Raw Data'!O2373-'Raw Data'!P2373&gt;0)), 'Raw Data'!G2373, 0))</f>
        <v/>
      </c>
      <c r="I2380">
        <f>IF(ISBLANK('Raw Data'!J2373), 0, IF(AND(4=MATCH(LARGE('Raw Data'!G2373:J2373, 3), 'Raw Data'!G2373:J2373, 0), 'Raw Data'!P2373-'Raw Data'!O2373&gt;3), 'Raw Data'!J2373, 0))</f>
        <v/>
      </c>
      <c r="J2380">
        <f>IF(ISBLANK('Raw Data'!J2373), 0, IF(AND(3=MATCH(LARGE('Raw Data'!G2373:J2373, 3), 'Raw Data'!G2373:J2373, 0), 'Raw Data'!O2373-'Raw Data'!P2373&gt;3), 'Raw Data'!I2373, 0))</f>
        <v/>
      </c>
      <c r="K2380">
        <f>IF(ISBLANK('Raw Data'!J2373), 0, IF(AND(2=MATCH(LARGE('Raw Data'!G2373:J2373, 3), 'Raw Data'!G2373:J2373, 0), AND('Raw Data'!P2373-'Raw Data'!O2373&lt;4, 'Raw Data'!P2373-'Raw Data'!O2373&gt;0)), 'Raw Data'!H2373, 0))</f>
        <v/>
      </c>
      <c r="L2380">
        <f>IF(ISBLANK('Raw Data'!J2373), 0, IF(AND(1=MATCH(LARGE('Raw Data'!G2373:J2373, 3), 'Raw Data'!G2373:J2373, 0), AND('Raw Data'!O2373-'Raw Data'!P2373&lt;4, 'Raw Data'!O2373-'Raw Data'!P2373&gt;0)), 'Raw Data'!G2373, 0))</f>
        <v/>
      </c>
      <c r="M2380">
        <f>IF(ISBLANK('Raw Data'!J2373), 0, IF(AND(4=MATCH(LARGE('Raw Data'!G2373:J2373, 2), 'Raw Data'!G2373:J2373, 0), 'Raw Data'!P2373-'Raw Data'!O2373&gt;3), 'Raw Data'!J2373, 0))</f>
        <v/>
      </c>
      <c r="N2380">
        <f>IF(ISBLANK('Raw Data'!J2373), 0, IF(AND(3=MATCH(LARGE('Raw Data'!G2373:J2373, 2), 'Raw Data'!G2373:J2373, 0), 'Raw Data'!O2373-'Raw Data'!P2373&gt;3), 'Raw Data'!I2373, 0))</f>
        <v/>
      </c>
      <c r="O2380">
        <f>IF(ISBLANK('Raw Data'!J2373), 0, IF(AND(2=MATCH(LARGE('Raw Data'!G2373:J2373, 2), 'Raw Data'!G2373:J2373, 0), AND('Raw Data'!P2373-'Raw Data'!O2373&lt;4, 'Raw Data'!P2373-'Raw Data'!O2373&gt;0)), 'Raw Data'!H2373, 0))</f>
        <v/>
      </c>
      <c r="P2380">
        <f>IF(ISBLANK('Raw Data'!J2373), 0, IF(AND(1=MATCH(LARGE('Raw Data'!G2373:J2373, 2), 'Raw Data'!G2373:J2373, 0), AND('Raw Data'!O2373-'Raw Data'!P2373&lt;4, 'Raw Data'!O2373-'Raw Data'!P2373&gt;0)), 'Raw Data'!G2373, 0))</f>
        <v/>
      </c>
      <c r="Q2380">
        <f>IF(ISBLANK('Raw Data'!J2373), 0, IF(AND(4=MATCH(LARGE('Raw Data'!G2373:J2373, 1), 'Raw Data'!G2373:J2373, 0), 'Raw Data'!P2373-'Raw Data'!O2373&gt;3), 'Raw Data'!J2373, 0))</f>
        <v/>
      </c>
      <c r="R2380">
        <f>IF(ISBLANK('Raw Data'!J2373), 0, IF(AND(3=MATCH(LARGE('Raw Data'!G2373:J2373, 1), 'Raw Data'!G2373:J2373, 0), 'Raw Data'!O2373-'Raw Data'!P2373&gt;3), 'Raw Data'!I2373, 0))</f>
        <v/>
      </c>
      <c r="S2380">
        <f>IF(AND('Raw Data'!P2373-'Raw Data'!O2373&gt;4, 'Raw Data'!F2373&lt;'Raw Data'!C2373), 'Raw Data'!J2373, 0)</f>
        <v/>
      </c>
      <c r="T2380">
        <f>IF(AND('Raw Data'!O2373-'Raw Data'!P2373&gt;4, 'Raw Data'!F2373&gt;'Raw Data'!C2373), 'Raw Data'!I2373, 0)</f>
        <v/>
      </c>
      <c r="U2380">
        <f>IF(AND('Raw Data'!P2373-'Raw Data'!O2373&lt;3, 'Raw Data'!P2373&gt;'Raw Data'!O2373, 'Raw Data'!F2373&lt;'Raw Data'!C2373), 'Raw Data'!H2373, 0)</f>
        <v/>
      </c>
      <c r="V2380">
        <f>IF(AND('Raw Data'!P2373-'Raw Data'!O2373&lt;3, 'Raw Data'!P2373&gt;'Raw Data'!O2373, 'Raw Data'!F2373&gt;'Raw Data'!C2373), 'Raw Data'!G2373, 0)</f>
        <v/>
      </c>
    </row>
    <row r="2381">
      <c r="A2381">
        <f>IF(AND('Raw Data'!F2374&lt;'Raw Data'!C2374, 'Raw Data'!P2374&gt;'Raw Data'!O2374, 'Raw Data'!P2374-'Raw Data'!O2374&gt;3), 'Raw Data'!J2374, 0)</f>
        <v/>
      </c>
      <c r="B2381">
        <f>IF(AND('Raw Data'!C2374&lt;'Raw Data'!F2374, 'Raw Data'!O2374&gt;'Raw Data'!P2374, 'Raw Data'!O2374-'Raw Data'!P2374&gt;3), 'Raw Data'!I2374, 0)</f>
        <v/>
      </c>
      <c r="C2381">
        <f>IF(AND('Raw Data'!F2374&lt;'Raw Data'!C2374, 'Raw Data'!P2374&gt;'Raw Data'!O2374, 'Raw Data'!P2374-'Raw Data'!O2374&lt;4), 'Raw Data'!H2374, 0)</f>
        <v/>
      </c>
      <c r="D2381">
        <f>IF(AND('Raw Data'!C2374&lt;'Raw Data'!F2374, 'Raw Data'!O2374&gt;'Raw Data'!P2374, 'Raw Data'!O2374-'Raw Data'!P2374&lt;4), 'Raw Data'!G2374, 0)</f>
        <v/>
      </c>
      <c r="E2381">
        <f>IF(ISBLANK('Raw Data'!J2374), 0, IF(AND(4=MATCH(LARGE('Raw Data'!G2374:J2374, 4), 'Raw Data'!G2374:J2374, 0), 'Raw Data'!P2374-'Raw Data'!O2374&gt;3), 'Raw Data'!J2374, 0))</f>
        <v/>
      </c>
      <c r="F2381">
        <f>IF(ISBLANK('Raw Data'!J2374), 0, IF(AND(3=MATCH(LARGE('Raw Data'!G2374:J2374, 4), 'Raw Data'!G2374:J2374, 0), 'Raw Data'!O2374-'Raw Data'!P2374&gt;3), 'Raw Data'!I2374, 0))</f>
        <v/>
      </c>
      <c r="G2381">
        <f>IF(ISBLANK('Raw Data'!J2374), 0, IF(AND(2=MATCH(LARGE('Raw Data'!G2374:J2374, 4), 'Raw Data'!G2374:J2374, 0), AND('Raw Data'!P2374-'Raw Data'!O2374&lt;4, 'Raw Data'!P2374-'Raw Data'!O2374&gt;0)), 'Raw Data'!H2374, 0))</f>
        <v/>
      </c>
      <c r="H2381">
        <f>IF(ISBLANK('Raw Data'!J2374), 0, IF(AND(1=MATCH(LARGE('Raw Data'!G2374:J2374, 4), 'Raw Data'!G2374:J2374, 0), AND('Raw Data'!O2374-'Raw Data'!P2374&lt;4, 'Raw Data'!O2374-'Raw Data'!P2374&gt;0)), 'Raw Data'!G2374, 0))</f>
        <v/>
      </c>
      <c r="I2381">
        <f>IF(ISBLANK('Raw Data'!J2374), 0, IF(AND(4=MATCH(LARGE('Raw Data'!G2374:J2374, 3), 'Raw Data'!G2374:J2374, 0), 'Raw Data'!P2374-'Raw Data'!O2374&gt;3), 'Raw Data'!J2374, 0))</f>
        <v/>
      </c>
      <c r="J2381">
        <f>IF(ISBLANK('Raw Data'!J2374), 0, IF(AND(3=MATCH(LARGE('Raw Data'!G2374:J2374, 3), 'Raw Data'!G2374:J2374, 0), 'Raw Data'!O2374-'Raw Data'!P2374&gt;3), 'Raw Data'!I2374, 0))</f>
        <v/>
      </c>
      <c r="K2381">
        <f>IF(ISBLANK('Raw Data'!J2374), 0, IF(AND(2=MATCH(LARGE('Raw Data'!G2374:J2374, 3), 'Raw Data'!G2374:J2374, 0), AND('Raw Data'!P2374-'Raw Data'!O2374&lt;4, 'Raw Data'!P2374-'Raw Data'!O2374&gt;0)), 'Raw Data'!H2374, 0))</f>
        <v/>
      </c>
      <c r="L2381">
        <f>IF(ISBLANK('Raw Data'!J2374), 0, IF(AND(1=MATCH(LARGE('Raw Data'!G2374:J2374, 3), 'Raw Data'!G2374:J2374, 0), AND('Raw Data'!O2374-'Raw Data'!P2374&lt;4, 'Raw Data'!O2374-'Raw Data'!P2374&gt;0)), 'Raw Data'!G2374, 0))</f>
        <v/>
      </c>
      <c r="M2381">
        <f>IF(ISBLANK('Raw Data'!J2374), 0, IF(AND(4=MATCH(LARGE('Raw Data'!G2374:J2374, 2), 'Raw Data'!G2374:J2374, 0), 'Raw Data'!P2374-'Raw Data'!O2374&gt;3), 'Raw Data'!J2374, 0))</f>
        <v/>
      </c>
      <c r="N2381">
        <f>IF(ISBLANK('Raw Data'!J2374), 0, IF(AND(3=MATCH(LARGE('Raw Data'!G2374:J2374, 2), 'Raw Data'!G2374:J2374, 0), 'Raw Data'!O2374-'Raw Data'!P2374&gt;3), 'Raw Data'!I2374, 0))</f>
        <v/>
      </c>
      <c r="O2381">
        <f>IF(ISBLANK('Raw Data'!J2374), 0, IF(AND(2=MATCH(LARGE('Raw Data'!G2374:J2374, 2), 'Raw Data'!G2374:J2374, 0), AND('Raw Data'!P2374-'Raw Data'!O2374&lt;4, 'Raw Data'!P2374-'Raw Data'!O2374&gt;0)), 'Raw Data'!H2374, 0))</f>
        <v/>
      </c>
      <c r="P2381">
        <f>IF(ISBLANK('Raw Data'!J2374), 0, IF(AND(1=MATCH(LARGE('Raw Data'!G2374:J2374, 2), 'Raw Data'!G2374:J2374, 0), AND('Raw Data'!O2374-'Raw Data'!P2374&lt;4, 'Raw Data'!O2374-'Raw Data'!P2374&gt;0)), 'Raw Data'!G2374, 0))</f>
        <v/>
      </c>
      <c r="Q2381">
        <f>IF(ISBLANK('Raw Data'!J2374), 0, IF(AND(4=MATCH(LARGE('Raw Data'!G2374:J2374, 1), 'Raw Data'!G2374:J2374, 0), 'Raw Data'!P2374-'Raw Data'!O2374&gt;3), 'Raw Data'!J2374, 0))</f>
        <v/>
      </c>
      <c r="R2381">
        <f>IF(ISBLANK('Raw Data'!J2374), 0, IF(AND(3=MATCH(LARGE('Raw Data'!G2374:J2374, 1), 'Raw Data'!G2374:J2374, 0), 'Raw Data'!O2374-'Raw Data'!P2374&gt;3), 'Raw Data'!I2374, 0))</f>
        <v/>
      </c>
      <c r="S2381">
        <f>IF(AND('Raw Data'!P2374-'Raw Data'!O2374&gt;4, 'Raw Data'!F2374&lt;'Raw Data'!C2374), 'Raw Data'!J2374, 0)</f>
        <v/>
      </c>
      <c r="T2381">
        <f>IF(AND('Raw Data'!O2374-'Raw Data'!P2374&gt;4, 'Raw Data'!F2374&gt;'Raw Data'!C2374), 'Raw Data'!I2374, 0)</f>
        <v/>
      </c>
      <c r="U2381">
        <f>IF(AND('Raw Data'!P2374-'Raw Data'!O2374&lt;3, 'Raw Data'!P2374&gt;'Raw Data'!O2374, 'Raw Data'!F2374&lt;'Raw Data'!C2374), 'Raw Data'!H2374, 0)</f>
        <v/>
      </c>
      <c r="V2381">
        <f>IF(AND('Raw Data'!P2374-'Raw Data'!O2374&lt;3, 'Raw Data'!P2374&gt;'Raw Data'!O2374, 'Raw Data'!F2374&gt;'Raw Data'!C2374), 'Raw Data'!G2374, 0)</f>
        <v/>
      </c>
    </row>
    <row r="2382">
      <c r="A2382">
        <f>IF(AND('Raw Data'!F2375&lt;'Raw Data'!C2375, 'Raw Data'!P2375&gt;'Raw Data'!O2375, 'Raw Data'!P2375-'Raw Data'!O2375&gt;3), 'Raw Data'!J2375, 0)</f>
        <v/>
      </c>
      <c r="B2382">
        <f>IF(AND('Raw Data'!C2375&lt;'Raw Data'!F2375, 'Raw Data'!O2375&gt;'Raw Data'!P2375, 'Raw Data'!O2375-'Raw Data'!P2375&gt;3), 'Raw Data'!I2375, 0)</f>
        <v/>
      </c>
      <c r="C2382">
        <f>IF(AND('Raw Data'!F2375&lt;'Raw Data'!C2375, 'Raw Data'!P2375&gt;'Raw Data'!O2375, 'Raw Data'!P2375-'Raw Data'!O2375&lt;4), 'Raw Data'!H2375, 0)</f>
        <v/>
      </c>
      <c r="D2382">
        <f>IF(AND('Raw Data'!C2375&lt;'Raw Data'!F2375, 'Raw Data'!O2375&gt;'Raw Data'!P2375, 'Raw Data'!O2375-'Raw Data'!P2375&lt;4), 'Raw Data'!G2375, 0)</f>
        <v/>
      </c>
      <c r="E2382">
        <f>IF(ISBLANK('Raw Data'!J2375), 0, IF(AND(4=MATCH(LARGE('Raw Data'!G2375:J2375, 4), 'Raw Data'!G2375:J2375, 0), 'Raw Data'!P2375-'Raw Data'!O2375&gt;3), 'Raw Data'!J2375, 0))</f>
        <v/>
      </c>
      <c r="F2382">
        <f>IF(ISBLANK('Raw Data'!J2375), 0, IF(AND(3=MATCH(LARGE('Raw Data'!G2375:J2375, 4), 'Raw Data'!G2375:J2375, 0), 'Raw Data'!O2375-'Raw Data'!P2375&gt;3), 'Raw Data'!I2375, 0))</f>
        <v/>
      </c>
      <c r="G2382">
        <f>IF(ISBLANK('Raw Data'!J2375), 0, IF(AND(2=MATCH(LARGE('Raw Data'!G2375:J2375, 4), 'Raw Data'!G2375:J2375, 0), AND('Raw Data'!P2375-'Raw Data'!O2375&lt;4, 'Raw Data'!P2375-'Raw Data'!O2375&gt;0)), 'Raw Data'!H2375, 0))</f>
        <v/>
      </c>
      <c r="H2382">
        <f>IF(ISBLANK('Raw Data'!J2375), 0, IF(AND(1=MATCH(LARGE('Raw Data'!G2375:J2375, 4), 'Raw Data'!G2375:J2375, 0), AND('Raw Data'!O2375-'Raw Data'!P2375&lt;4, 'Raw Data'!O2375-'Raw Data'!P2375&gt;0)), 'Raw Data'!G2375, 0))</f>
        <v/>
      </c>
      <c r="I2382">
        <f>IF(ISBLANK('Raw Data'!J2375), 0, IF(AND(4=MATCH(LARGE('Raw Data'!G2375:J2375, 3), 'Raw Data'!G2375:J2375, 0), 'Raw Data'!P2375-'Raw Data'!O2375&gt;3), 'Raw Data'!J2375, 0))</f>
        <v/>
      </c>
      <c r="J2382">
        <f>IF(ISBLANK('Raw Data'!J2375), 0, IF(AND(3=MATCH(LARGE('Raw Data'!G2375:J2375, 3), 'Raw Data'!G2375:J2375, 0), 'Raw Data'!O2375-'Raw Data'!P2375&gt;3), 'Raw Data'!I2375, 0))</f>
        <v/>
      </c>
      <c r="K2382">
        <f>IF(ISBLANK('Raw Data'!J2375), 0, IF(AND(2=MATCH(LARGE('Raw Data'!G2375:J2375, 3), 'Raw Data'!G2375:J2375, 0), AND('Raw Data'!P2375-'Raw Data'!O2375&lt;4, 'Raw Data'!P2375-'Raw Data'!O2375&gt;0)), 'Raw Data'!H2375, 0))</f>
        <v/>
      </c>
      <c r="L2382">
        <f>IF(ISBLANK('Raw Data'!J2375), 0, IF(AND(1=MATCH(LARGE('Raw Data'!G2375:J2375, 3), 'Raw Data'!G2375:J2375, 0), AND('Raw Data'!O2375-'Raw Data'!P2375&lt;4, 'Raw Data'!O2375-'Raw Data'!P2375&gt;0)), 'Raw Data'!G2375, 0))</f>
        <v/>
      </c>
      <c r="M2382">
        <f>IF(ISBLANK('Raw Data'!J2375), 0, IF(AND(4=MATCH(LARGE('Raw Data'!G2375:J2375, 2), 'Raw Data'!G2375:J2375, 0), 'Raw Data'!P2375-'Raw Data'!O2375&gt;3), 'Raw Data'!J2375, 0))</f>
        <v/>
      </c>
      <c r="N2382">
        <f>IF(ISBLANK('Raw Data'!J2375), 0, IF(AND(3=MATCH(LARGE('Raw Data'!G2375:J2375, 2), 'Raw Data'!G2375:J2375, 0), 'Raw Data'!O2375-'Raw Data'!P2375&gt;3), 'Raw Data'!I2375, 0))</f>
        <v/>
      </c>
      <c r="O2382">
        <f>IF(ISBLANK('Raw Data'!J2375), 0, IF(AND(2=MATCH(LARGE('Raw Data'!G2375:J2375, 2), 'Raw Data'!G2375:J2375, 0), AND('Raw Data'!P2375-'Raw Data'!O2375&lt;4, 'Raw Data'!P2375-'Raw Data'!O2375&gt;0)), 'Raw Data'!H2375, 0))</f>
        <v/>
      </c>
      <c r="P2382">
        <f>IF(ISBLANK('Raw Data'!J2375), 0, IF(AND(1=MATCH(LARGE('Raw Data'!G2375:J2375, 2), 'Raw Data'!G2375:J2375, 0), AND('Raw Data'!O2375-'Raw Data'!P2375&lt;4, 'Raw Data'!O2375-'Raw Data'!P2375&gt;0)), 'Raw Data'!G2375, 0))</f>
        <v/>
      </c>
      <c r="Q2382">
        <f>IF(ISBLANK('Raw Data'!J2375), 0, IF(AND(4=MATCH(LARGE('Raw Data'!G2375:J2375, 1), 'Raw Data'!G2375:J2375, 0), 'Raw Data'!P2375-'Raw Data'!O2375&gt;3), 'Raw Data'!J2375, 0))</f>
        <v/>
      </c>
      <c r="R2382">
        <f>IF(ISBLANK('Raw Data'!J2375), 0, IF(AND(3=MATCH(LARGE('Raw Data'!G2375:J2375, 1), 'Raw Data'!G2375:J2375, 0), 'Raw Data'!O2375-'Raw Data'!P2375&gt;3), 'Raw Data'!I2375, 0))</f>
        <v/>
      </c>
      <c r="S2382">
        <f>IF(AND('Raw Data'!P2375-'Raw Data'!O2375&gt;4, 'Raw Data'!F2375&lt;'Raw Data'!C2375), 'Raw Data'!J2375, 0)</f>
        <v/>
      </c>
      <c r="T2382">
        <f>IF(AND('Raw Data'!O2375-'Raw Data'!P2375&gt;4, 'Raw Data'!F2375&gt;'Raw Data'!C2375), 'Raw Data'!I2375, 0)</f>
        <v/>
      </c>
      <c r="U2382">
        <f>IF(AND('Raw Data'!P2375-'Raw Data'!O2375&lt;3, 'Raw Data'!P2375&gt;'Raw Data'!O2375, 'Raw Data'!F2375&lt;'Raw Data'!C2375), 'Raw Data'!H2375, 0)</f>
        <v/>
      </c>
      <c r="V2382">
        <f>IF(AND('Raw Data'!P2375-'Raw Data'!O2375&lt;3, 'Raw Data'!P2375&gt;'Raw Data'!O2375, 'Raw Data'!F2375&gt;'Raw Data'!C2375), 'Raw Data'!G2375, 0)</f>
        <v/>
      </c>
    </row>
    <row r="2383">
      <c r="A2383">
        <f>IF(AND('Raw Data'!F2376&lt;'Raw Data'!C2376, 'Raw Data'!P2376&gt;'Raw Data'!O2376, 'Raw Data'!P2376-'Raw Data'!O2376&gt;3), 'Raw Data'!J2376, 0)</f>
        <v/>
      </c>
      <c r="B2383">
        <f>IF(AND('Raw Data'!C2376&lt;'Raw Data'!F2376, 'Raw Data'!O2376&gt;'Raw Data'!P2376, 'Raw Data'!O2376-'Raw Data'!P2376&gt;3), 'Raw Data'!I2376, 0)</f>
        <v/>
      </c>
      <c r="C2383">
        <f>IF(AND('Raw Data'!F2376&lt;'Raw Data'!C2376, 'Raw Data'!P2376&gt;'Raw Data'!O2376, 'Raw Data'!P2376-'Raw Data'!O2376&lt;4), 'Raw Data'!H2376, 0)</f>
        <v/>
      </c>
      <c r="D2383">
        <f>IF(AND('Raw Data'!C2376&lt;'Raw Data'!F2376, 'Raw Data'!O2376&gt;'Raw Data'!P2376, 'Raw Data'!O2376-'Raw Data'!P2376&lt;4), 'Raw Data'!G2376, 0)</f>
        <v/>
      </c>
      <c r="E2383">
        <f>IF(ISBLANK('Raw Data'!J2376), 0, IF(AND(4=MATCH(LARGE('Raw Data'!G2376:J2376, 4), 'Raw Data'!G2376:J2376, 0), 'Raw Data'!P2376-'Raw Data'!O2376&gt;3), 'Raw Data'!J2376, 0))</f>
        <v/>
      </c>
      <c r="F2383">
        <f>IF(ISBLANK('Raw Data'!J2376), 0, IF(AND(3=MATCH(LARGE('Raw Data'!G2376:J2376, 4), 'Raw Data'!G2376:J2376, 0), 'Raw Data'!O2376-'Raw Data'!P2376&gt;3), 'Raw Data'!I2376, 0))</f>
        <v/>
      </c>
      <c r="G2383">
        <f>IF(ISBLANK('Raw Data'!J2376), 0, IF(AND(2=MATCH(LARGE('Raw Data'!G2376:J2376, 4), 'Raw Data'!G2376:J2376, 0), AND('Raw Data'!P2376-'Raw Data'!O2376&lt;4, 'Raw Data'!P2376-'Raw Data'!O2376&gt;0)), 'Raw Data'!H2376, 0))</f>
        <v/>
      </c>
      <c r="H2383">
        <f>IF(ISBLANK('Raw Data'!J2376), 0, IF(AND(1=MATCH(LARGE('Raw Data'!G2376:J2376, 4), 'Raw Data'!G2376:J2376, 0), AND('Raw Data'!O2376-'Raw Data'!P2376&lt;4, 'Raw Data'!O2376-'Raw Data'!P2376&gt;0)), 'Raw Data'!G2376, 0))</f>
        <v/>
      </c>
      <c r="I2383">
        <f>IF(ISBLANK('Raw Data'!J2376), 0, IF(AND(4=MATCH(LARGE('Raw Data'!G2376:J2376, 3), 'Raw Data'!G2376:J2376, 0), 'Raw Data'!P2376-'Raw Data'!O2376&gt;3), 'Raw Data'!J2376, 0))</f>
        <v/>
      </c>
      <c r="J2383">
        <f>IF(ISBLANK('Raw Data'!J2376), 0, IF(AND(3=MATCH(LARGE('Raw Data'!G2376:J2376, 3), 'Raw Data'!G2376:J2376, 0), 'Raw Data'!O2376-'Raw Data'!P2376&gt;3), 'Raw Data'!I2376, 0))</f>
        <v/>
      </c>
      <c r="K2383">
        <f>IF(ISBLANK('Raw Data'!J2376), 0, IF(AND(2=MATCH(LARGE('Raw Data'!G2376:J2376, 3), 'Raw Data'!G2376:J2376, 0), AND('Raw Data'!P2376-'Raw Data'!O2376&lt;4, 'Raw Data'!P2376-'Raw Data'!O2376&gt;0)), 'Raw Data'!H2376, 0))</f>
        <v/>
      </c>
      <c r="L2383">
        <f>IF(ISBLANK('Raw Data'!J2376), 0, IF(AND(1=MATCH(LARGE('Raw Data'!G2376:J2376, 3), 'Raw Data'!G2376:J2376, 0), AND('Raw Data'!O2376-'Raw Data'!P2376&lt;4, 'Raw Data'!O2376-'Raw Data'!P2376&gt;0)), 'Raw Data'!G2376, 0))</f>
        <v/>
      </c>
      <c r="M2383">
        <f>IF(ISBLANK('Raw Data'!J2376), 0, IF(AND(4=MATCH(LARGE('Raw Data'!G2376:J2376, 2), 'Raw Data'!G2376:J2376, 0), 'Raw Data'!P2376-'Raw Data'!O2376&gt;3), 'Raw Data'!J2376, 0))</f>
        <v/>
      </c>
      <c r="N2383">
        <f>IF(ISBLANK('Raw Data'!J2376), 0, IF(AND(3=MATCH(LARGE('Raw Data'!G2376:J2376, 2), 'Raw Data'!G2376:J2376, 0), 'Raw Data'!O2376-'Raw Data'!P2376&gt;3), 'Raw Data'!I2376, 0))</f>
        <v/>
      </c>
      <c r="O2383">
        <f>IF(ISBLANK('Raw Data'!J2376), 0, IF(AND(2=MATCH(LARGE('Raw Data'!G2376:J2376, 2), 'Raw Data'!G2376:J2376, 0), AND('Raw Data'!P2376-'Raw Data'!O2376&lt;4, 'Raw Data'!P2376-'Raw Data'!O2376&gt;0)), 'Raw Data'!H2376, 0))</f>
        <v/>
      </c>
      <c r="P2383">
        <f>IF(ISBLANK('Raw Data'!J2376), 0, IF(AND(1=MATCH(LARGE('Raw Data'!G2376:J2376, 2), 'Raw Data'!G2376:J2376, 0), AND('Raw Data'!O2376-'Raw Data'!P2376&lt;4, 'Raw Data'!O2376-'Raw Data'!P2376&gt;0)), 'Raw Data'!G2376, 0))</f>
        <v/>
      </c>
      <c r="Q2383">
        <f>IF(ISBLANK('Raw Data'!J2376), 0, IF(AND(4=MATCH(LARGE('Raw Data'!G2376:J2376, 1), 'Raw Data'!G2376:J2376, 0), 'Raw Data'!P2376-'Raw Data'!O2376&gt;3), 'Raw Data'!J2376, 0))</f>
        <v/>
      </c>
      <c r="R2383">
        <f>IF(ISBLANK('Raw Data'!J2376), 0, IF(AND(3=MATCH(LARGE('Raw Data'!G2376:J2376, 1), 'Raw Data'!G2376:J2376, 0), 'Raw Data'!O2376-'Raw Data'!P2376&gt;3), 'Raw Data'!I2376, 0))</f>
        <v/>
      </c>
      <c r="S2383">
        <f>IF(AND('Raw Data'!P2376-'Raw Data'!O2376&gt;4, 'Raw Data'!F2376&lt;'Raw Data'!C2376), 'Raw Data'!J2376, 0)</f>
        <v/>
      </c>
      <c r="T2383">
        <f>IF(AND('Raw Data'!O2376-'Raw Data'!P2376&gt;4, 'Raw Data'!F2376&gt;'Raw Data'!C2376), 'Raw Data'!I2376, 0)</f>
        <v/>
      </c>
      <c r="U2383">
        <f>IF(AND('Raw Data'!P2376-'Raw Data'!O2376&lt;3, 'Raw Data'!P2376&gt;'Raw Data'!O2376, 'Raw Data'!F2376&lt;'Raw Data'!C2376), 'Raw Data'!H2376, 0)</f>
        <v/>
      </c>
      <c r="V2383">
        <f>IF(AND('Raw Data'!P2376-'Raw Data'!O2376&lt;3, 'Raw Data'!P2376&gt;'Raw Data'!O2376, 'Raw Data'!F2376&gt;'Raw Data'!C2376), 'Raw Data'!G2376, 0)</f>
        <v/>
      </c>
    </row>
    <row r="2384">
      <c r="A2384">
        <f>IF(AND('Raw Data'!F2377&lt;'Raw Data'!C2377, 'Raw Data'!P2377&gt;'Raw Data'!O2377, 'Raw Data'!P2377-'Raw Data'!O2377&gt;3), 'Raw Data'!J2377, 0)</f>
        <v/>
      </c>
      <c r="B2384">
        <f>IF(AND('Raw Data'!C2377&lt;'Raw Data'!F2377, 'Raw Data'!O2377&gt;'Raw Data'!P2377, 'Raw Data'!O2377-'Raw Data'!P2377&gt;3), 'Raw Data'!I2377, 0)</f>
        <v/>
      </c>
      <c r="C2384">
        <f>IF(AND('Raw Data'!F2377&lt;'Raw Data'!C2377, 'Raw Data'!P2377&gt;'Raw Data'!O2377, 'Raw Data'!P2377-'Raw Data'!O2377&lt;4), 'Raw Data'!H2377, 0)</f>
        <v/>
      </c>
      <c r="D2384">
        <f>IF(AND('Raw Data'!C2377&lt;'Raw Data'!F2377, 'Raw Data'!O2377&gt;'Raw Data'!P2377, 'Raw Data'!O2377-'Raw Data'!P2377&lt;4), 'Raw Data'!G2377, 0)</f>
        <v/>
      </c>
      <c r="E2384">
        <f>IF(ISBLANK('Raw Data'!J2377), 0, IF(AND(4=MATCH(LARGE('Raw Data'!G2377:J2377, 4), 'Raw Data'!G2377:J2377, 0), 'Raw Data'!P2377-'Raw Data'!O2377&gt;3), 'Raw Data'!J2377, 0))</f>
        <v/>
      </c>
      <c r="F2384">
        <f>IF(ISBLANK('Raw Data'!J2377), 0, IF(AND(3=MATCH(LARGE('Raw Data'!G2377:J2377, 4), 'Raw Data'!G2377:J2377, 0), 'Raw Data'!O2377-'Raw Data'!P2377&gt;3), 'Raw Data'!I2377, 0))</f>
        <v/>
      </c>
      <c r="G2384">
        <f>IF(ISBLANK('Raw Data'!J2377), 0, IF(AND(2=MATCH(LARGE('Raw Data'!G2377:J2377, 4), 'Raw Data'!G2377:J2377, 0), AND('Raw Data'!P2377-'Raw Data'!O2377&lt;4, 'Raw Data'!P2377-'Raw Data'!O2377&gt;0)), 'Raw Data'!H2377, 0))</f>
        <v/>
      </c>
      <c r="H2384">
        <f>IF(ISBLANK('Raw Data'!J2377), 0, IF(AND(1=MATCH(LARGE('Raw Data'!G2377:J2377, 4), 'Raw Data'!G2377:J2377, 0), AND('Raw Data'!O2377-'Raw Data'!P2377&lt;4, 'Raw Data'!O2377-'Raw Data'!P2377&gt;0)), 'Raw Data'!G2377, 0))</f>
        <v/>
      </c>
      <c r="I2384">
        <f>IF(ISBLANK('Raw Data'!J2377), 0, IF(AND(4=MATCH(LARGE('Raw Data'!G2377:J2377, 3), 'Raw Data'!G2377:J2377, 0), 'Raw Data'!P2377-'Raw Data'!O2377&gt;3), 'Raw Data'!J2377, 0))</f>
        <v/>
      </c>
      <c r="J2384">
        <f>IF(ISBLANK('Raw Data'!J2377), 0, IF(AND(3=MATCH(LARGE('Raw Data'!G2377:J2377, 3), 'Raw Data'!G2377:J2377, 0), 'Raw Data'!O2377-'Raw Data'!P2377&gt;3), 'Raw Data'!I2377, 0))</f>
        <v/>
      </c>
      <c r="K2384">
        <f>IF(ISBLANK('Raw Data'!J2377), 0, IF(AND(2=MATCH(LARGE('Raw Data'!G2377:J2377, 3), 'Raw Data'!G2377:J2377, 0), AND('Raw Data'!P2377-'Raw Data'!O2377&lt;4, 'Raw Data'!P2377-'Raw Data'!O2377&gt;0)), 'Raw Data'!H2377, 0))</f>
        <v/>
      </c>
      <c r="L2384">
        <f>IF(ISBLANK('Raw Data'!J2377), 0, IF(AND(1=MATCH(LARGE('Raw Data'!G2377:J2377, 3), 'Raw Data'!G2377:J2377, 0), AND('Raw Data'!O2377-'Raw Data'!P2377&lt;4, 'Raw Data'!O2377-'Raw Data'!P2377&gt;0)), 'Raw Data'!G2377, 0))</f>
        <v/>
      </c>
      <c r="M2384">
        <f>IF(ISBLANK('Raw Data'!J2377), 0, IF(AND(4=MATCH(LARGE('Raw Data'!G2377:J2377, 2), 'Raw Data'!G2377:J2377, 0), 'Raw Data'!P2377-'Raw Data'!O2377&gt;3), 'Raw Data'!J2377, 0))</f>
        <v/>
      </c>
      <c r="N2384">
        <f>IF(ISBLANK('Raw Data'!J2377), 0, IF(AND(3=MATCH(LARGE('Raw Data'!G2377:J2377, 2), 'Raw Data'!G2377:J2377, 0), 'Raw Data'!O2377-'Raw Data'!P2377&gt;3), 'Raw Data'!I2377, 0))</f>
        <v/>
      </c>
      <c r="O2384">
        <f>IF(ISBLANK('Raw Data'!J2377), 0, IF(AND(2=MATCH(LARGE('Raw Data'!G2377:J2377, 2), 'Raw Data'!G2377:J2377, 0), AND('Raw Data'!P2377-'Raw Data'!O2377&lt;4, 'Raw Data'!P2377-'Raw Data'!O2377&gt;0)), 'Raw Data'!H2377, 0))</f>
        <v/>
      </c>
      <c r="P2384">
        <f>IF(ISBLANK('Raw Data'!J2377), 0, IF(AND(1=MATCH(LARGE('Raw Data'!G2377:J2377, 2), 'Raw Data'!G2377:J2377, 0), AND('Raw Data'!O2377-'Raw Data'!P2377&lt;4, 'Raw Data'!O2377-'Raw Data'!P2377&gt;0)), 'Raw Data'!G2377, 0))</f>
        <v/>
      </c>
      <c r="Q2384">
        <f>IF(ISBLANK('Raw Data'!J2377), 0, IF(AND(4=MATCH(LARGE('Raw Data'!G2377:J2377, 1), 'Raw Data'!G2377:J2377, 0), 'Raw Data'!P2377-'Raw Data'!O2377&gt;3), 'Raw Data'!J2377, 0))</f>
        <v/>
      </c>
      <c r="R2384">
        <f>IF(ISBLANK('Raw Data'!J2377), 0, IF(AND(3=MATCH(LARGE('Raw Data'!G2377:J2377, 1), 'Raw Data'!G2377:J2377, 0), 'Raw Data'!O2377-'Raw Data'!P2377&gt;3), 'Raw Data'!I2377, 0))</f>
        <v/>
      </c>
      <c r="S2384">
        <f>IF(AND('Raw Data'!P2377-'Raw Data'!O2377&gt;4, 'Raw Data'!F2377&lt;'Raw Data'!C2377), 'Raw Data'!J2377, 0)</f>
        <v/>
      </c>
      <c r="T2384">
        <f>IF(AND('Raw Data'!O2377-'Raw Data'!P2377&gt;4, 'Raw Data'!F2377&gt;'Raw Data'!C2377), 'Raw Data'!I2377, 0)</f>
        <v/>
      </c>
      <c r="U2384">
        <f>IF(AND('Raw Data'!P2377-'Raw Data'!O2377&lt;3, 'Raw Data'!P2377&gt;'Raw Data'!O2377, 'Raw Data'!F2377&lt;'Raw Data'!C2377), 'Raw Data'!H2377, 0)</f>
        <v/>
      </c>
      <c r="V2384">
        <f>IF(AND('Raw Data'!P2377-'Raw Data'!O2377&lt;3, 'Raw Data'!P2377&gt;'Raw Data'!O2377, 'Raw Data'!F2377&gt;'Raw Data'!C2377), 'Raw Data'!G2377, 0)</f>
        <v/>
      </c>
    </row>
    <row r="2385">
      <c r="A2385">
        <f>IF(AND('Raw Data'!F2378&lt;'Raw Data'!C2378, 'Raw Data'!P2378&gt;'Raw Data'!O2378, 'Raw Data'!P2378-'Raw Data'!O2378&gt;3), 'Raw Data'!J2378, 0)</f>
        <v/>
      </c>
      <c r="B2385">
        <f>IF(AND('Raw Data'!C2378&lt;'Raw Data'!F2378, 'Raw Data'!O2378&gt;'Raw Data'!P2378, 'Raw Data'!O2378-'Raw Data'!P2378&gt;3), 'Raw Data'!I2378, 0)</f>
        <v/>
      </c>
      <c r="C2385">
        <f>IF(AND('Raw Data'!F2378&lt;'Raw Data'!C2378, 'Raw Data'!P2378&gt;'Raw Data'!O2378, 'Raw Data'!P2378-'Raw Data'!O2378&lt;4), 'Raw Data'!H2378, 0)</f>
        <v/>
      </c>
      <c r="D2385">
        <f>IF(AND('Raw Data'!C2378&lt;'Raw Data'!F2378, 'Raw Data'!O2378&gt;'Raw Data'!P2378, 'Raw Data'!O2378-'Raw Data'!P2378&lt;4), 'Raw Data'!G2378, 0)</f>
        <v/>
      </c>
      <c r="E2385">
        <f>IF(ISBLANK('Raw Data'!J2378), 0, IF(AND(4=MATCH(LARGE('Raw Data'!G2378:J2378, 4), 'Raw Data'!G2378:J2378, 0), 'Raw Data'!P2378-'Raw Data'!O2378&gt;3), 'Raw Data'!J2378, 0))</f>
        <v/>
      </c>
      <c r="F2385">
        <f>IF(ISBLANK('Raw Data'!J2378), 0, IF(AND(3=MATCH(LARGE('Raw Data'!G2378:J2378, 4), 'Raw Data'!G2378:J2378, 0), 'Raw Data'!O2378-'Raw Data'!P2378&gt;3), 'Raw Data'!I2378, 0))</f>
        <v/>
      </c>
      <c r="G2385">
        <f>IF(ISBLANK('Raw Data'!J2378), 0, IF(AND(2=MATCH(LARGE('Raw Data'!G2378:J2378, 4), 'Raw Data'!G2378:J2378, 0), AND('Raw Data'!P2378-'Raw Data'!O2378&lt;4, 'Raw Data'!P2378-'Raw Data'!O2378&gt;0)), 'Raw Data'!H2378, 0))</f>
        <v/>
      </c>
      <c r="H2385">
        <f>IF(ISBLANK('Raw Data'!J2378), 0, IF(AND(1=MATCH(LARGE('Raw Data'!G2378:J2378, 4), 'Raw Data'!G2378:J2378, 0), AND('Raw Data'!O2378-'Raw Data'!P2378&lt;4, 'Raw Data'!O2378-'Raw Data'!P2378&gt;0)), 'Raw Data'!G2378, 0))</f>
        <v/>
      </c>
      <c r="I2385">
        <f>IF(ISBLANK('Raw Data'!J2378), 0, IF(AND(4=MATCH(LARGE('Raw Data'!G2378:J2378, 3), 'Raw Data'!G2378:J2378, 0), 'Raw Data'!P2378-'Raw Data'!O2378&gt;3), 'Raw Data'!J2378, 0))</f>
        <v/>
      </c>
      <c r="J2385">
        <f>IF(ISBLANK('Raw Data'!J2378), 0, IF(AND(3=MATCH(LARGE('Raw Data'!G2378:J2378, 3), 'Raw Data'!G2378:J2378, 0), 'Raw Data'!O2378-'Raw Data'!P2378&gt;3), 'Raw Data'!I2378, 0))</f>
        <v/>
      </c>
      <c r="K2385">
        <f>IF(ISBLANK('Raw Data'!J2378), 0, IF(AND(2=MATCH(LARGE('Raw Data'!G2378:J2378, 3), 'Raw Data'!G2378:J2378, 0), AND('Raw Data'!P2378-'Raw Data'!O2378&lt;4, 'Raw Data'!P2378-'Raw Data'!O2378&gt;0)), 'Raw Data'!H2378, 0))</f>
        <v/>
      </c>
      <c r="L2385">
        <f>IF(ISBLANK('Raw Data'!J2378), 0, IF(AND(1=MATCH(LARGE('Raw Data'!G2378:J2378, 3), 'Raw Data'!G2378:J2378, 0), AND('Raw Data'!O2378-'Raw Data'!P2378&lt;4, 'Raw Data'!O2378-'Raw Data'!P2378&gt;0)), 'Raw Data'!G2378, 0))</f>
        <v/>
      </c>
      <c r="M2385">
        <f>IF(ISBLANK('Raw Data'!J2378), 0, IF(AND(4=MATCH(LARGE('Raw Data'!G2378:J2378, 2), 'Raw Data'!G2378:J2378, 0), 'Raw Data'!P2378-'Raw Data'!O2378&gt;3), 'Raw Data'!J2378, 0))</f>
        <v/>
      </c>
      <c r="N2385">
        <f>IF(ISBLANK('Raw Data'!J2378), 0, IF(AND(3=MATCH(LARGE('Raw Data'!G2378:J2378, 2), 'Raw Data'!G2378:J2378, 0), 'Raw Data'!O2378-'Raw Data'!P2378&gt;3), 'Raw Data'!I2378, 0))</f>
        <v/>
      </c>
      <c r="O2385">
        <f>IF(ISBLANK('Raw Data'!J2378), 0, IF(AND(2=MATCH(LARGE('Raw Data'!G2378:J2378, 2), 'Raw Data'!G2378:J2378, 0), AND('Raw Data'!P2378-'Raw Data'!O2378&lt;4, 'Raw Data'!P2378-'Raw Data'!O2378&gt;0)), 'Raw Data'!H2378, 0))</f>
        <v/>
      </c>
      <c r="P2385">
        <f>IF(ISBLANK('Raw Data'!J2378), 0, IF(AND(1=MATCH(LARGE('Raw Data'!G2378:J2378, 2), 'Raw Data'!G2378:J2378, 0), AND('Raw Data'!O2378-'Raw Data'!P2378&lt;4, 'Raw Data'!O2378-'Raw Data'!P2378&gt;0)), 'Raw Data'!G2378, 0))</f>
        <v/>
      </c>
      <c r="Q2385">
        <f>IF(ISBLANK('Raw Data'!J2378), 0, IF(AND(4=MATCH(LARGE('Raw Data'!G2378:J2378, 1), 'Raw Data'!G2378:J2378, 0), 'Raw Data'!P2378-'Raw Data'!O2378&gt;3), 'Raw Data'!J2378, 0))</f>
        <v/>
      </c>
      <c r="R2385">
        <f>IF(ISBLANK('Raw Data'!J2378), 0, IF(AND(3=MATCH(LARGE('Raw Data'!G2378:J2378, 1), 'Raw Data'!G2378:J2378, 0), 'Raw Data'!O2378-'Raw Data'!P2378&gt;3), 'Raw Data'!I2378, 0))</f>
        <v/>
      </c>
      <c r="S2385">
        <f>IF(AND('Raw Data'!P2378-'Raw Data'!O2378&gt;4, 'Raw Data'!F2378&lt;'Raw Data'!C2378), 'Raw Data'!J2378, 0)</f>
        <v/>
      </c>
      <c r="T2385">
        <f>IF(AND('Raw Data'!O2378-'Raw Data'!P2378&gt;4, 'Raw Data'!F2378&gt;'Raw Data'!C2378), 'Raw Data'!I2378, 0)</f>
        <v/>
      </c>
      <c r="U2385">
        <f>IF(AND('Raw Data'!P2378-'Raw Data'!O2378&lt;3, 'Raw Data'!P2378&gt;'Raw Data'!O2378, 'Raw Data'!F2378&lt;'Raw Data'!C2378), 'Raw Data'!H2378, 0)</f>
        <v/>
      </c>
      <c r="V2385">
        <f>IF(AND('Raw Data'!P2378-'Raw Data'!O2378&lt;3, 'Raw Data'!P2378&gt;'Raw Data'!O2378, 'Raw Data'!F2378&gt;'Raw Data'!C2378), 'Raw Data'!G2378, 0)</f>
        <v/>
      </c>
    </row>
    <row r="2386">
      <c r="A2386">
        <f>IF(AND('Raw Data'!F2379&lt;'Raw Data'!C2379, 'Raw Data'!P2379&gt;'Raw Data'!O2379, 'Raw Data'!P2379-'Raw Data'!O2379&gt;3), 'Raw Data'!J2379, 0)</f>
        <v/>
      </c>
      <c r="B2386">
        <f>IF(AND('Raw Data'!C2379&lt;'Raw Data'!F2379, 'Raw Data'!O2379&gt;'Raw Data'!P2379, 'Raw Data'!O2379-'Raw Data'!P2379&gt;3), 'Raw Data'!I2379, 0)</f>
        <v/>
      </c>
      <c r="C2386">
        <f>IF(AND('Raw Data'!F2379&lt;'Raw Data'!C2379, 'Raw Data'!P2379&gt;'Raw Data'!O2379, 'Raw Data'!P2379-'Raw Data'!O2379&lt;4), 'Raw Data'!H2379, 0)</f>
        <v/>
      </c>
      <c r="D2386">
        <f>IF(AND('Raw Data'!C2379&lt;'Raw Data'!F2379, 'Raw Data'!O2379&gt;'Raw Data'!P2379, 'Raw Data'!O2379-'Raw Data'!P2379&lt;4), 'Raw Data'!G2379, 0)</f>
        <v/>
      </c>
      <c r="E2386">
        <f>IF(ISBLANK('Raw Data'!J2379), 0, IF(AND(4=MATCH(LARGE('Raw Data'!G2379:J2379, 4), 'Raw Data'!G2379:J2379, 0), 'Raw Data'!P2379-'Raw Data'!O2379&gt;3), 'Raw Data'!J2379, 0))</f>
        <v/>
      </c>
      <c r="F2386">
        <f>IF(ISBLANK('Raw Data'!J2379), 0, IF(AND(3=MATCH(LARGE('Raw Data'!G2379:J2379, 4), 'Raw Data'!G2379:J2379, 0), 'Raw Data'!O2379-'Raw Data'!P2379&gt;3), 'Raw Data'!I2379, 0))</f>
        <v/>
      </c>
      <c r="G2386">
        <f>IF(ISBLANK('Raw Data'!J2379), 0, IF(AND(2=MATCH(LARGE('Raw Data'!G2379:J2379, 4), 'Raw Data'!G2379:J2379, 0), AND('Raw Data'!P2379-'Raw Data'!O2379&lt;4, 'Raw Data'!P2379-'Raw Data'!O2379&gt;0)), 'Raw Data'!H2379, 0))</f>
        <v/>
      </c>
      <c r="H2386">
        <f>IF(ISBLANK('Raw Data'!J2379), 0, IF(AND(1=MATCH(LARGE('Raw Data'!G2379:J2379, 4), 'Raw Data'!G2379:J2379, 0), AND('Raw Data'!O2379-'Raw Data'!P2379&lt;4, 'Raw Data'!O2379-'Raw Data'!P2379&gt;0)), 'Raw Data'!G2379, 0))</f>
        <v/>
      </c>
      <c r="I2386">
        <f>IF(ISBLANK('Raw Data'!J2379), 0, IF(AND(4=MATCH(LARGE('Raw Data'!G2379:J2379, 3), 'Raw Data'!G2379:J2379, 0), 'Raw Data'!P2379-'Raw Data'!O2379&gt;3), 'Raw Data'!J2379, 0))</f>
        <v/>
      </c>
      <c r="J2386">
        <f>IF(ISBLANK('Raw Data'!J2379), 0, IF(AND(3=MATCH(LARGE('Raw Data'!G2379:J2379, 3), 'Raw Data'!G2379:J2379, 0), 'Raw Data'!O2379-'Raw Data'!P2379&gt;3), 'Raw Data'!I2379, 0))</f>
        <v/>
      </c>
      <c r="K2386">
        <f>IF(ISBLANK('Raw Data'!J2379), 0, IF(AND(2=MATCH(LARGE('Raw Data'!G2379:J2379, 3), 'Raw Data'!G2379:J2379, 0), AND('Raw Data'!P2379-'Raw Data'!O2379&lt;4, 'Raw Data'!P2379-'Raw Data'!O2379&gt;0)), 'Raw Data'!H2379, 0))</f>
        <v/>
      </c>
      <c r="L2386">
        <f>IF(ISBLANK('Raw Data'!J2379), 0, IF(AND(1=MATCH(LARGE('Raw Data'!G2379:J2379, 3), 'Raw Data'!G2379:J2379, 0), AND('Raw Data'!O2379-'Raw Data'!P2379&lt;4, 'Raw Data'!O2379-'Raw Data'!P2379&gt;0)), 'Raw Data'!G2379, 0))</f>
        <v/>
      </c>
      <c r="M2386">
        <f>IF(ISBLANK('Raw Data'!J2379), 0, IF(AND(4=MATCH(LARGE('Raw Data'!G2379:J2379, 2), 'Raw Data'!G2379:J2379, 0), 'Raw Data'!P2379-'Raw Data'!O2379&gt;3), 'Raw Data'!J2379, 0))</f>
        <v/>
      </c>
      <c r="N2386">
        <f>IF(ISBLANK('Raw Data'!J2379), 0, IF(AND(3=MATCH(LARGE('Raw Data'!G2379:J2379, 2), 'Raw Data'!G2379:J2379, 0), 'Raw Data'!O2379-'Raw Data'!P2379&gt;3), 'Raw Data'!I2379, 0))</f>
        <v/>
      </c>
      <c r="O2386">
        <f>IF(ISBLANK('Raw Data'!J2379), 0, IF(AND(2=MATCH(LARGE('Raw Data'!G2379:J2379, 2), 'Raw Data'!G2379:J2379, 0), AND('Raw Data'!P2379-'Raw Data'!O2379&lt;4, 'Raw Data'!P2379-'Raw Data'!O2379&gt;0)), 'Raw Data'!H2379, 0))</f>
        <v/>
      </c>
      <c r="P2386">
        <f>IF(ISBLANK('Raw Data'!J2379), 0, IF(AND(1=MATCH(LARGE('Raw Data'!G2379:J2379, 2), 'Raw Data'!G2379:J2379, 0), AND('Raw Data'!O2379-'Raw Data'!P2379&lt;4, 'Raw Data'!O2379-'Raw Data'!P2379&gt;0)), 'Raw Data'!G2379, 0))</f>
        <v/>
      </c>
      <c r="Q2386">
        <f>IF(ISBLANK('Raw Data'!J2379), 0, IF(AND(4=MATCH(LARGE('Raw Data'!G2379:J2379, 1), 'Raw Data'!G2379:J2379, 0), 'Raw Data'!P2379-'Raw Data'!O2379&gt;3), 'Raw Data'!J2379, 0))</f>
        <v/>
      </c>
      <c r="R2386">
        <f>IF(ISBLANK('Raw Data'!J2379), 0, IF(AND(3=MATCH(LARGE('Raw Data'!G2379:J2379, 1), 'Raw Data'!G2379:J2379, 0), 'Raw Data'!O2379-'Raw Data'!P2379&gt;3), 'Raw Data'!I2379, 0))</f>
        <v/>
      </c>
      <c r="S2386">
        <f>IF(AND('Raw Data'!P2379-'Raw Data'!O2379&gt;4, 'Raw Data'!F2379&lt;'Raw Data'!C2379), 'Raw Data'!J2379, 0)</f>
        <v/>
      </c>
      <c r="T2386">
        <f>IF(AND('Raw Data'!O2379-'Raw Data'!P2379&gt;4, 'Raw Data'!F2379&gt;'Raw Data'!C2379), 'Raw Data'!I2379, 0)</f>
        <v/>
      </c>
      <c r="U2386">
        <f>IF(AND('Raw Data'!P2379-'Raw Data'!O2379&lt;3, 'Raw Data'!P2379&gt;'Raw Data'!O2379, 'Raw Data'!F2379&lt;'Raw Data'!C2379), 'Raw Data'!H2379, 0)</f>
        <v/>
      </c>
      <c r="V2386">
        <f>IF(AND('Raw Data'!P2379-'Raw Data'!O2379&lt;3, 'Raw Data'!P2379&gt;'Raw Data'!O2379, 'Raw Data'!F2379&gt;'Raw Data'!C2379), 'Raw Data'!G2379, 0)</f>
        <v/>
      </c>
    </row>
    <row r="2387">
      <c r="A2387">
        <f>IF(AND('Raw Data'!F2380&lt;'Raw Data'!C2380, 'Raw Data'!P2380&gt;'Raw Data'!O2380, 'Raw Data'!P2380-'Raw Data'!O2380&gt;3), 'Raw Data'!J2380, 0)</f>
        <v/>
      </c>
      <c r="B2387">
        <f>IF(AND('Raw Data'!C2380&lt;'Raw Data'!F2380, 'Raw Data'!O2380&gt;'Raw Data'!P2380, 'Raw Data'!O2380-'Raw Data'!P2380&gt;3), 'Raw Data'!I2380, 0)</f>
        <v/>
      </c>
      <c r="C2387">
        <f>IF(AND('Raw Data'!F2380&lt;'Raw Data'!C2380, 'Raw Data'!P2380&gt;'Raw Data'!O2380, 'Raw Data'!P2380-'Raw Data'!O2380&lt;4), 'Raw Data'!H2380, 0)</f>
        <v/>
      </c>
      <c r="D2387">
        <f>IF(AND('Raw Data'!C2380&lt;'Raw Data'!F2380, 'Raw Data'!O2380&gt;'Raw Data'!P2380, 'Raw Data'!O2380-'Raw Data'!P2380&lt;4), 'Raw Data'!G2380, 0)</f>
        <v/>
      </c>
      <c r="E2387">
        <f>IF(ISBLANK('Raw Data'!J2380), 0, IF(AND(4=MATCH(LARGE('Raw Data'!G2380:J2380, 4), 'Raw Data'!G2380:J2380, 0), 'Raw Data'!P2380-'Raw Data'!O2380&gt;3), 'Raw Data'!J2380, 0))</f>
        <v/>
      </c>
      <c r="F2387">
        <f>IF(ISBLANK('Raw Data'!J2380), 0, IF(AND(3=MATCH(LARGE('Raw Data'!G2380:J2380, 4), 'Raw Data'!G2380:J2380, 0), 'Raw Data'!O2380-'Raw Data'!P2380&gt;3), 'Raw Data'!I2380, 0))</f>
        <v/>
      </c>
      <c r="G2387">
        <f>IF(ISBLANK('Raw Data'!J2380), 0, IF(AND(2=MATCH(LARGE('Raw Data'!G2380:J2380, 4), 'Raw Data'!G2380:J2380, 0), AND('Raw Data'!P2380-'Raw Data'!O2380&lt;4, 'Raw Data'!P2380-'Raw Data'!O2380&gt;0)), 'Raw Data'!H2380, 0))</f>
        <v/>
      </c>
      <c r="H2387">
        <f>IF(ISBLANK('Raw Data'!J2380), 0, IF(AND(1=MATCH(LARGE('Raw Data'!G2380:J2380, 4), 'Raw Data'!G2380:J2380, 0), AND('Raw Data'!O2380-'Raw Data'!P2380&lt;4, 'Raw Data'!O2380-'Raw Data'!P2380&gt;0)), 'Raw Data'!G2380, 0))</f>
        <v/>
      </c>
      <c r="I2387">
        <f>IF(ISBLANK('Raw Data'!J2380), 0, IF(AND(4=MATCH(LARGE('Raw Data'!G2380:J2380, 3), 'Raw Data'!G2380:J2380, 0), 'Raw Data'!P2380-'Raw Data'!O2380&gt;3), 'Raw Data'!J2380, 0))</f>
        <v/>
      </c>
      <c r="J2387">
        <f>IF(ISBLANK('Raw Data'!J2380), 0, IF(AND(3=MATCH(LARGE('Raw Data'!G2380:J2380, 3), 'Raw Data'!G2380:J2380, 0), 'Raw Data'!O2380-'Raw Data'!P2380&gt;3), 'Raw Data'!I2380, 0))</f>
        <v/>
      </c>
      <c r="K2387">
        <f>IF(ISBLANK('Raw Data'!J2380), 0, IF(AND(2=MATCH(LARGE('Raw Data'!G2380:J2380, 3), 'Raw Data'!G2380:J2380, 0), AND('Raw Data'!P2380-'Raw Data'!O2380&lt;4, 'Raw Data'!P2380-'Raw Data'!O2380&gt;0)), 'Raw Data'!H2380, 0))</f>
        <v/>
      </c>
      <c r="L2387">
        <f>IF(ISBLANK('Raw Data'!J2380), 0, IF(AND(1=MATCH(LARGE('Raw Data'!G2380:J2380, 3), 'Raw Data'!G2380:J2380, 0), AND('Raw Data'!O2380-'Raw Data'!P2380&lt;4, 'Raw Data'!O2380-'Raw Data'!P2380&gt;0)), 'Raw Data'!G2380, 0))</f>
        <v/>
      </c>
      <c r="M2387">
        <f>IF(ISBLANK('Raw Data'!J2380), 0, IF(AND(4=MATCH(LARGE('Raw Data'!G2380:J2380, 2), 'Raw Data'!G2380:J2380, 0), 'Raw Data'!P2380-'Raw Data'!O2380&gt;3), 'Raw Data'!J2380, 0))</f>
        <v/>
      </c>
      <c r="N2387">
        <f>IF(ISBLANK('Raw Data'!J2380), 0, IF(AND(3=MATCH(LARGE('Raw Data'!G2380:J2380, 2), 'Raw Data'!G2380:J2380, 0), 'Raw Data'!O2380-'Raw Data'!P2380&gt;3), 'Raw Data'!I2380, 0))</f>
        <v/>
      </c>
      <c r="O2387">
        <f>IF(ISBLANK('Raw Data'!J2380), 0, IF(AND(2=MATCH(LARGE('Raw Data'!G2380:J2380, 2), 'Raw Data'!G2380:J2380, 0), AND('Raw Data'!P2380-'Raw Data'!O2380&lt;4, 'Raw Data'!P2380-'Raw Data'!O2380&gt;0)), 'Raw Data'!H2380, 0))</f>
        <v/>
      </c>
      <c r="P2387">
        <f>IF(ISBLANK('Raw Data'!J2380), 0, IF(AND(1=MATCH(LARGE('Raw Data'!G2380:J2380, 2), 'Raw Data'!G2380:J2380, 0), AND('Raw Data'!O2380-'Raw Data'!P2380&lt;4, 'Raw Data'!O2380-'Raw Data'!P2380&gt;0)), 'Raw Data'!G2380, 0))</f>
        <v/>
      </c>
      <c r="Q2387">
        <f>IF(ISBLANK('Raw Data'!J2380), 0, IF(AND(4=MATCH(LARGE('Raw Data'!G2380:J2380, 1), 'Raw Data'!G2380:J2380, 0), 'Raw Data'!P2380-'Raw Data'!O2380&gt;3), 'Raw Data'!J2380, 0))</f>
        <v/>
      </c>
      <c r="R2387">
        <f>IF(ISBLANK('Raw Data'!J2380), 0, IF(AND(3=MATCH(LARGE('Raw Data'!G2380:J2380, 1), 'Raw Data'!G2380:J2380, 0), 'Raw Data'!O2380-'Raw Data'!P2380&gt;3), 'Raw Data'!I2380, 0))</f>
        <v/>
      </c>
      <c r="S2387">
        <f>IF(AND('Raw Data'!P2380-'Raw Data'!O2380&gt;4, 'Raw Data'!F2380&lt;'Raw Data'!C2380), 'Raw Data'!J2380, 0)</f>
        <v/>
      </c>
      <c r="T2387">
        <f>IF(AND('Raw Data'!O2380-'Raw Data'!P2380&gt;4, 'Raw Data'!F2380&gt;'Raw Data'!C2380), 'Raw Data'!I2380, 0)</f>
        <v/>
      </c>
      <c r="U2387">
        <f>IF(AND('Raw Data'!P2380-'Raw Data'!O2380&lt;3, 'Raw Data'!P2380&gt;'Raw Data'!O2380, 'Raw Data'!F2380&lt;'Raw Data'!C2380), 'Raw Data'!H2380, 0)</f>
        <v/>
      </c>
      <c r="V2387">
        <f>IF(AND('Raw Data'!P2380-'Raw Data'!O2380&lt;3, 'Raw Data'!P2380&gt;'Raw Data'!O2380, 'Raw Data'!F2380&gt;'Raw Data'!C2380), 'Raw Data'!G2380, 0)</f>
        <v/>
      </c>
    </row>
    <row r="2388">
      <c r="A2388">
        <f>IF(AND('Raw Data'!F2381&lt;'Raw Data'!C2381, 'Raw Data'!P2381&gt;'Raw Data'!O2381, 'Raw Data'!P2381-'Raw Data'!O2381&gt;3), 'Raw Data'!J2381, 0)</f>
        <v/>
      </c>
      <c r="B2388">
        <f>IF(AND('Raw Data'!C2381&lt;'Raw Data'!F2381, 'Raw Data'!O2381&gt;'Raw Data'!P2381, 'Raw Data'!O2381-'Raw Data'!P2381&gt;3), 'Raw Data'!I2381, 0)</f>
        <v/>
      </c>
      <c r="C2388">
        <f>IF(AND('Raw Data'!F2381&lt;'Raw Data'!C2381, 'Raw Data'!P2381&gt;'Raw Data'!O2381, 'Raw Data'!P2381-'Raw Data'!O2381&lt;4), 'Raw Data'!H2381, 0)</f>
        <v/>
      </c>
      <c r="D2388">
        <f>IF(AND('Raw Data'!C2381&lt;'Raw Data'!F2381, 'Raw Data'!O2381&gt;'Raw Data'!P2381, 'Raw Data'!O2381-'Raw Data'!P2381&lt;4), 'Raw Data'!G2381, 0)</f>
        <v/>
      </c>
      <c r="E2388">
        <f>IF(ISBLANK('Raw Data'!J2381), 0, IF(AND(4=MATCH(LARGE('Raw Data'!G2381:J2381, 4), 'Raw Data'!G2381:J2381, 0), 'Raw Data'!P2381-'Raw Data'!O2381&gt;3), 'Raw Data'!J2381, 0))</f>
        <v/>
      </c>
      <c r="F2388">
        <f>IF(ISBLANK('Raw Data'!J2381), 0, IF(AND(3=MATCH(LARGE('Raw Data'!G2381:J2381, 4), 'Raw Data'!G2381:J2381, 0), 'Raw Data'!O2381-'Raw Data'!P2381&gt;3), 'Raw Data'!I2381, 0))</f>
        <v/>
      </c>
      <c r="G2388">
        <f>IF(ISBLANK('Raw Data'!J2381), 0, IF(AND(2=MATCH(LARGE('Raw Data'!G2381:J2381, 4), 'Raw Data'!G2381:J2381, 0), AND('Raw Data'!P2381-'Raw Data'!O2381&lt;4, 'Raw Data'!P2381-'Raw Data'!O2381&gt;0)), 'Raw Data'!H2381, 0))</f>
        <v/>
      </c>
      <c r="H2388">
        <f>IF(ISBLANK('Raw Data'!J2381), 0, IF(AND(1=MATCH(LARGE('Raw Data'!G2381:J2381, 4), 'Raw Data'!G2381:J2381, 0), AND('Raw Data'!O2381-'Raw Data'!P2381&lt;4, 'Raw Data'!O2381-'Raw Data'!P2381&gt;0)), 'Raw Data'!G2381, 0))</f>
        <v/>
      </c>
      <c r="I2388">
        <f>IF(ISBLANK('Raw Data'!J2381), 0, IF(AND(4=MATCH(LARGE('Raw Data'!G2381:J2381, 3), 'Raw Data'!G2381:J2381, 0), 'Raw Data'!P2381-'Raw Data'!O2381&gt;3), 'Raw Data'!J2381, 0))</f>
        <v/>
      </c>
      <c r="J2388">
        <f>IF(ISBLANK('Raw Data'!J2381), 0, IF(AND(3=MATCH(LARGE('Raw Data'!G2381:J2381, 3), 'Raw Data'!G2381:J2381, 0), 'Raw Data'!O2381-'Raw Data'!P2381&gt;3), 'Raw Data'!I2381, 0))</f>
        <v/>
      </c>
      <c r="K2388">
        <f>IF(ISBLANK('Raw Data'!J2381), 0, IF(AND(2=MATCH(LARGE('Raw Data'!G2381:J2381, 3), 'Raw Data'!G2381:J2381, 0), AND('Raw Data'!P2381-'Raw Data'!O2381&lt;4, 'Raw Data'!P2381-'Raw Data'!O2381&gt;0)), 'Raw Data'!H2381, 0))</f>
        <v/>
      </c>
      <c r="L2388">
        <f>IF(ISBLANK('Raw Data'!J2381), 0, IF(AND(1=MATCH(LARGE('Raw Data'!G2381:J2381, 3), 'Raw Data'!G2381:J2381, 0), AND('Raw Data'!O2381-'Raw Data'!P2381&lt;4, 'Raw Data'!O2381-'Raw Data'!P2381&gt;0)), 'Raw Data'!G2381, 0))</f>
        <v/>
      </c>
      <c r="M2388">
        <f>IF(ISBLANK('Raw Data'!J2381), 0, IF(AND(4=MATCH(LARGE('Raw Data'!G2381:J2381, 2), 'Raw Data'!G2381:J2381, 0), 'Raw Data'!P2381-'Raw Data'!O2381&gt;3), 'Raw Data'!J2381, 0))</f>
        <v/>
      </c>
      <c r="N2388">
        <f>IF(ISBLANK('Raw Data'!J2381), 0, IF(AND(3=MATCH(LARGE('Raw Data'!G2381:J2381, 2), 'Raw Data'!G2381:J2381, 0), 'Raw Data'!O2381-'Raw Data'!P2381&gt;3), 'Raw Data'!I2381, 0))</f>
        <v/>
      </c>
      <c r="O2388">
        <f>IF(ISBLANK('Raw Data'!J2381), 0, IF(AND(2=MATCH(LARGE('Raw Data'!G2381:J2381, 2), 'Raw Data'!G2381:J2381, 0), AND('Raw Data'!P2381-'Raw Data'!O2381&lt;4, 'Raw Data'!P2381-'Raw Data'!O2381&gt;0)), 'Raw Data'!H2381, 0))</f>
        <v/>
      </c>
      <c r="P2388">
        <f>IF(ISBLANK('Raw Data'!J2381), 0, IF(AND(1=MATCH(LARGE('Raw Data'!G2381:J2381, 2), 'Raw Data'!G2381:J2381, 0), AND('Raw Data'!O2381-'Raw Data'!P2381&lt;4, 'Raw Data'!O2381-'Raw Data'!P2381&gt;0)), 'Raw Data'!G2381, 0))</f>
        <v/>
      </c>
      <c r="Q2388">
        <f>IF(ISBLANK('Raw Data'!J2381), 0, IF(AND(4=MATCH(LARGE('Raw Data'!G2381:J2381, 1), 'Raw Data'!G2381:J2381, 0), 'Raw Data'!P2381-'Raw Data'!O2381&gt;3), 'Raw Data'!J2381, 0))</f>
        <v/>
      </c>
      <c r="R2388">
        <f>IF(ISBLANK('Raw Data'!J2381), 0, IF(AND(3=MATCH(LARGE('Raw Data'!G2381:J2381, 1), 'Raw Data'!G2381:J2381, 0), 'Raw Data'!O2381-'Raw Data'!P2381&gt;3), 'Raw Data'!I2381, 0))</f>
        <v/>
      </c>
      <c r="S2388">
        <f>IF(AND('Raw Data'!P2381-'Raw Data'!O2381&gt;4, 'Raw Data'!F2381&lt;'Raw Data'!C2381), 'Raw Data'!J2381, 0)</f>
        <v/>
      </c>
      <c r="T2388">
        <f>IF(AND('Raw Data'!O2381-'Raw Data'!P2381&gt;4, 'Raw Data'!F2381&gt;'Raw Data'!C2381), 'Raw Data'!I2381, 0)</f>
        <v/>
      </c>
      <c r="U2388">
        <f>IF(AND('Raw Data'!P2381-'Raw Data'!O2381&lt;3, 'Raw Data'!P2381&gt;'Raw Data'!O2381, 'Raw Data'!F2381&lt;'Raw Data'!C2381), 'Raw Data'!H2381, 0)</f>
        <v/>
      </c>
      <c r="V2388">
        <f>IF(AND('Raw Data'!P2381-'Raw Data'!O2381&lt;3, 'Raw Data'!P2381&gt;'Raw Data'!O2381, 'Raw Data'!F2381&gt;'Raw Data'!C2381), 'Raw Data'!G2381, 0)</f>
        <v/>
      </c>
    </row>
    <row r="2389">
      <c r="A2389">
        <f>IF(AND('Raw Data'!F2382&lt;'Raw Data'!C2382, 'Raw Data'!P2382&gt;'Raw Data'!O2382, 'Raw Data'!P2382-'Raw Data'!O2382&gt;3), 'Raw Data'!J2382, 0)</f>
        <v/>
      </c>
      <c r="B2389">
        <f>IF(AND('Raw Data'!C2382&lt;'Raw Data'!F2382, 'Raw Data'!O2382&gt;'Raw Data'!P2382, 'Raw Data'!O2382-'Raw Data'!P2382&gt;3), 'Raw Data'!I2382, 0)</f>
        <v/>
      </c>
      <c r="C2389">
        <f>IF(AND('Raw Data'!F2382&lt;'Raw Data'!C2382, 'Raw Data'!P2382&gt;'Raw Data'!O2382, 'Raw Data'!P2382-'Raw Data'!O2382&lt;4), 'Raw Data'!H2382, 0)</f>
        <v/>
      </c>
      <c r="D2389">
        <f>IF(AND('Raw Data'!C2382&lt;'Raw Data'!F2382, 'Raw Data'!O2382&gt;'Raw Data'!P2382, 'Raw Data'!O2382-'Raw Data'!P2382&lt;4), 'Raw Data'!G2382, 0)</f>
        <v/>
      </c>
      <c r="E2389">
        <f>IF(ISBLANK('Raw Data'!J2382), 0, IF(AND(4=MATCH(LARGE('Raw Data'!G2382:J2382, 4), 'Raw Data'!G2382:J2382, 0), 'Raw Data'!P2382-'Raw Data'!O2382&gt;3), 'Raw Data'!J2382, 0))</f>
        <v/>
      </c>
      <c r="F2389">
        <f>IF(ISBLANK('Raw Data'!J2382), 0, IF(AND(3=MATCH(LARGE('Raw Data'!G2382:J2382, 4), 'Raw Data'!G2382:J2382, 0), 'Raw Data'!O2382-'Raw Data'!P2382&gt;3), 'Raw Data'!I2382, 0))</f>
        <v/>
      </c>
      <c r="G2389">
        <f>IF(ISBLANK('Raw Data'!J2382), 0, IF(AND(2=MATCH(LARGE('Raw Data'!G2382:J2382, 4), 'Raw Data'!G2382:J2382, 0), AND('Raw Data'!P2382-'Raw Data'!O2382&lt;4, 'Raw Data'!P2382-'Raw Data'!O2382&gt;0)), 'Raw Data'!H2382, 0))</f>
        <v/>
      </c>
      <c r="H2389">
        <f>IF(ISBLANK('Raw Data'!J2382), 0, IF(AND(1=MATCH(LARGE('Raw Data'!G2382:J2382, 4), 'Raw Data'!G2382:J2382, 0), AND('Raw Data'!O2382-'Raw Data'!P2382&lt;4, 'Raw Data'!O2382-'Raw Data'!P2382&gt;0)), 'Raw Data'!G2382, 0))</f>
        <v/>
      </c>
      <c r="I2389">
        <f>IF(ISBLANK('Raw Data'!J2382), 0, IF(AND(4=MATCH(LARGE('Raw Data'!G2382:J2382, 3), 'Raw Data'!G2382:J2382, 0), 'Raw Data'!P2382-'Raw Data'!O2382&gt;3), 'Raw Data'!J2382, 0))</f>
        <v/>
      </c>
      <c r="J2389">
        <f>IF(ISBLANK('Raw Data'!J2382), 0, IF(AND(3=MATCH(LARGE('Raw Data'!G2382:J2382, 3), 'Raw Data'!G2382:J2382, 0), 'Raw Data'!O2382-'Raw Data'!P2382&gt;3), 'Raw Data'!I2382, 0))</f>
        <v/>
      </c>
      <c r="K2389">
        <f>IF(ISBLANK('Raw Data'!J2382), 0, IF(AND(2=MATCH(LARGE('Raw Data'!G2382:J2382, 3), 'Raw Data'!G2382:J2382, 0), AND('Raw Data'!P2382-'Raw Data'!O2382&lt;4, 'Raw Data'!P2382-'Raw Data'!O2382&gt;0)), 'Raw Data'!H2382, 0))</f>
        <v/>
      </c>
      <c r="L2389">
        <f>IF(ISBLANK('Raw Data'!J2382), 0, IF(AND(1=MATCH(LARGE('Raw Data'!G2382:J2382, 3), 'Raw Data'!G2382:J2382, 0), AND('Raw Data'!O2382-'Raw Data'!P2382&lt;4, 'Raw Data'!O2382-'Raw Data'!P2382&gt;0)), 'Raw Data'!G2382, 0))</f>
        <v/>
      </c>
      <c r="M2389">
        <f>IF(ISBLANK('Raw Data'!J2382), 0, IF(AND(4=MATCH(LARGE('Raw Data'!G2382:J2382, 2), 'Raw Data'!G2382:J2382, 0), 'Raw Data'!P2382-'Raw Data'!O2382&gt;3), 'Raw Data'!J2382, 0))</f>
        <v/>
      </c>
      <c r="N2389">
        <f>IF(ISBLANK('Raw Data'!J2382), 0, IF(AND(3=MATCH(LARGE('Raw Data'!G2382:J2382, 2), 'Raw Data'!G2382:J2382, 0), 'Raw Data'!O2382-'Raw Data'!P2382&gt;3), 'Raw Data'!I2382, 0))</f>
        <v/>
      </c>
      <c r="O2389">
        <f>IF(ISBLANK('Raw Data'!J2382), 0, IF(AND(2=MATCH(LARGE('Raw Data'!G2382:J2382, 2), 'Raw Data'!G2382:J2382, 0), AND('Raw Data'!P2382-'Raw Data'!O2382&lt;4, 'Raw Data'!P2382-'Raw Data'!O2382&gt;0)), 'Raw Data'!H2382, 0))</f>
        <v/>
      </c>
      <c r="P2389">
        <f>IF(ISBLANK('Raw Data'!J2382), 0, IF(AND(1=MATCH(LARGE('Raw Data'!G2382:J2382, 2), 'Raw Data'!G2382:J2382, 0), AND('Raw Data'!O2382-'Raw Data'!P2382&lt;4, 'Raw Data'!O2382-'Raw Data'!P2382&gt;0)), 'Raw Data'!G2382, 0))</f>
        <v/>
      </c>
      <c r="Q2389">
        <f>IF(ISBLANK('Raw Data'!J2382), 0, IF(AND(4=MATCH(LARGE('Raw Data'!G2382:J2382, 1), 'Raw Data'!G2382:J2382, 0), 'Raw Data'!P2382-'Raw Data'!O2382&gt;3), 'Raw Data'!J2382, 0))</f>
        <v/>
      </c>
      <c r="R2389">
        <f>IF(ISBLANK('Raw Data'!J2382), 0, IF(AND(3=MATCH(LARGE('Raw Data'!G2382:J2382, 1), 'Raw Data'!G2382:J2382, 0), 'Raw Data'!O2382-'Raw Data'!P2382&gt;3), 'Raw Data'!I2382, 0))</f>
        <v/>
      </c>
      <c r="S2389">
        <f>IF(AND('Raw Data'!P2382-'Raw Data'!O2382&gt;4, 'Raw Data'!F2382&lt;'Raw Data'!C2382), 'Raw Data'!J2382, 0)</f>
        <v/>
      </c>
      <c r="T2389">
        <f>IF(AND('Raw Data'!O2382-'Raw Data'!P2382&gt;4, 'Raw Data'!F2382&gt;'Raw Data'!C2382), 'Raw Data'!I2382, 0)</f>
        <v/>
      </c>
      <c r="U2389">
        <f>IF(AND('Raw Data'!P2382-'Raw Data'!O2382&lt;3, 'Raw Data'!P2382&gt;'Raw Data'!O2382, 'Raw Data'!F2382&lt;'Raw Data'!C2382), 'Raw Data'!H2382, 0)</f>
        <v/>
      </c>
      <c r="V2389">
        <f>IF(AND('Raw Data'!P2382-'Raw Data'!O2382&lt;3, 'Raw Data'!P2382&gt;'Raw Data'!O2382, 'Raw Data'!F2382&gt;'Raw Data'!C2382), 'Raw Data'!G2382, 0)</f>
        <v/>
      </c>
    </row>
    <row r="2390">
      <c r="A2390">
        <f>IF(AND('Raw Data'!F2383&lt;'Raw Data'!C2383, 'Raw Data'!P2383&gt;'Raw Data'!O2383, 'Raw Data'!P2383-'Raw Data'!O2383&gt;3), 'Raw Data'!J2383, 0)</f>
        <v/>
      </c>
      <c r="B2390">
        <f>IF(AND('Raw Data'!C2383&lt;'Raw Data'!F2383, 'Raw Data'!O2383&gt;'Raw Data'!P2383, 'Raw Data'!O2383-'Raw Data'!P2383&gt;3), 'Raw Data'!I2383, 0)</f>
        <v/>
      </c>
      <c r="C2390">
        <f>IF(AND('Raw Data'!F2383&lt;'Raw Data'!C2383, 'Raw Data'!P2383&gt;'Raw Data'!O2383, 'Raw Data'!P2383-'Raw Data'!O2383&lt;4), 'Raw Data'!H2383, 0)</f>
        <v/>
      </c>
      <c r="D2390">
        <f>IF(AND('Raw Data'!C2383&lt;'Raw Data'!F2383, 'Raw Data'!O2383&gt;'Raw Data'!P2383, 'Raw Data'!O2383-'Raw Data'!P2383&lt;4), 'Raw Data'!G2383, 0)</f>
        <v/>
      </c>
      <c r="E2390">
        <f>IF(ISBLANK('Raw Data'!J2383), 0, IF(AND(4=MATCH(LARGE('Raw Data'!G2383:J2383, 4), 'Raw Data'!G2383:J2383, 0), 'Raw Data'!P2383-'Raw Data'!O2383&gt;3), 'Raw Data'!J2383, 0))</f>
        <v/>
      </c>
      <c r="F2390">
        <f>IF(ISBLANK('Raw Data'!J2383), 0, IF(AND(3=MATCH(LARGE('Raw Data'!G2383:J2383, 4), 'Raw Data'!G2383:J2383, 0), 'Raw Data'!O2383-'Raw Data'!P2383&gt;3), 'Raw Data'!I2383, 0))</f>
        <v/>
      </c>
      <c r="G2390">
        <f>IF(ISBLANK('Raw Data'!J2383), 0, IF(AND(2=MATCH(LARGE('Raw Data'!G2383:J2383, 4), 'Raw Data'!G2383:J2383, 0), AND('Raw Data'!P2383-'Raw Data'!O2383&lt;4, 'Raw Data'!P2383-'Raw Data'!O2383&gt;0)), 'Raw Data'!H2383, 0))</f>
        <v/>
      </c>
      <c r="H2390">
        <f>IF(ISBLANK('Raw Data'!J2383), 0, IF(AND(1=MATCH(LARGE('Raw Data'!G2383:J2383, 4), 'Raw Data'!G2383:J2383, 0), AND('Raw Data'!O2383-'Raw Data'!P2383&lt;4, 'Raw Data'!O2383-'Raw Data'!P2383&gt;0)), 'Raw Data'!G2383, 0))</f>
        <v/>
      </c>
      <c r="I2390">
        <f>IF(ISBLANK('Raw Data'!J2383), 0, IF(AND(4=MATCH(LARGE('Raw Data'!G2383:J2383, 3), 'Raw Data'!G2383:J2383, 0), 'Raw Data'!P2383-'Raw Data'!O2383&gt;3), 'Raw Data'!J2383, 0))</f>
        <v/>
      </c>
      <c r="J2390">
        <f>IF(ISBLANK('Raw Data'!J2383), 0, IF(AND(3=MATCH(LARGE('Raw Data'!G2383:J2383, 3), 'Raw Data'!G2383:J2383, 0), 'Raw Data'!O2383-'Raw Data'!P2383&gt;3), 'Raw Data'!I2383, 0))</f>
        <v/>
      </c>
      <c r="K2390">
        <f>IF(ISBLANK('Raw Data'!J2383), 0, IF(AND(2=MATCH(LARGE('Raw Data'!G2383:J2383, 3), 'Raw Data'!G2383:J2383, 0), AND('Raw Data'!P2383-'Raw Data'!O2383&lt;4, 'Raw Data'!P2383-'Raw Data'!O2383&gt;0)), 'Raw Data'!H2383, 0))</f>
        <v/>
      </c>
      <c r="L2390">
        <f>IF(ISBLANK('Raw Data'!J2383), 0, IF(AND(1=MATCH(LARGE('Raw Data'!G2383:J2383, 3), 'Raw Data'!G2383:J2383, 0), AND('Raw Data'!O2383-'Raw Data'!P2383&lt;4, 'Raw Data'!O2383-'Raw Data'!P2383&gt;0)), 'Raw Data'!G2383, 0))</f>
        <v/>
      </c>
      <c r="M2390">
        <f>IF(ISBLANK('Raw Data'!J2383), 0, IF(AND(4=MATCH(LARGE('Raw Data'!G2383:J2383, 2), 'Raw Data'!G2383:J2383, 0), 'Raw Data'!P2383-'Raw Data'!O2383&gt;3), 'Raw Data'!J2383, 0))</f>
        <v/>
      </c>
      <c r="N2390">
        <f>IF(ISBLANK('Raw Data'!J2383), 0, IF(AND(3=MATCH(LARGE('Raw Data'!G2383:J2383, 2), 'Raw Data'!G2383:J2383, 0), 'Raw Data'!O2383-'Raw Data'!P2383&gt;3), 'Raw Data'!I2383, 0))</f>
        <v/>
      </c>
      <c r="O2390">
        <f>IF(ISBLANK('Raw Data'!J2383), 0, IF(AND(2=MATCH(LARGE('Raw Data'!G2383:J2383, 2), 'Raw Data'!G2383:J2383, 0), AND('Raw Data'!P2383-'Raw Data'!O2383&lt;4, 'Raw Data'!P2383-'Raw Data'!O2383&gt;0)), 'Raw Data'!H2383, 0))</f>
        <v/>
      </c>
      <c r="P2390">
        <f>IF(ISBLANK('Raw Data'!J2383), 0, IF(AND(1=MATCH(LARGE('Raw Data'!G2383:J2383, 2), 'Raw Data'!G2383:J2383, 0), AND('Raw Data'!O2383-'Raw Data'!P2383&lt;4, 'Raw Data'!O2383-'Raw Data'!P2383&gt;0)), 'Raw Data'!G2383, 0))</f>
        <v/>
      </c>
      <c r="Q2390">
        <f>IF(ISBLANK('Raw Data'!J2383), 0, IF(AND(4=MATCH(LARGE('Raw Data'!G2383:J2383, 1), 'Raw Data'!G2383:J2383, 0), 'Raw Data'!P2383-'Raw Data'!O2383&gt;3), 'Raw Data'!J2383, 0))</f>
        <v/>
      </c>
      <c r="R2390">
        <f>IF(ISBLANK('Raw Data'!J2383), 0, IF(AND(3=MATCH(LARGE('Raw Data'!G2383:J2383, 1), 'Raw Data'!G2383:J2383, 0), 'Raw Data'!O2383-'Raw Data'!P2383&gt;3), 'Raw Data'!I2383, 0))</f>
        <v/>
      </c>
      <c r="S2390">
        <f>IF(AND('Raw Data'!P2383-'Raw Data'!O2383&gt;4, 'Raw Data'!F2383&lt;'Raw Data'!C2383), 'Raw Data'!J2383, 0)</f>
        <v/>
      </c>
      <c r="T2390">
        <f>IF(AND('Raw Data'!O2383-'Raw Data'!P2383&gt;4, 'Raw Data'!F2383&gt;'Raw Data'!C2383), 'Raw Data'!I2383, 0)</f>
        <v/>
      </c>
      <c r="U2390">
        <f>IF(AND('Raw Data'!P2383-'Raw Data'!O2383&lt;3, 'Raw Data'!P2383&gt;'Raw Data'!O2383, 'Raw Data'!F2383&lt;'Raw Data'!C2383), 'Raw Data'!H2383, 0)</f>
        <v/>
      </c>
      <c r="V2390">
        <f>IF(AND('Raw Data'!P2383-'Raw Data'!O2383&lt;3, 'Raw Data'!P2383&gt;'Raw Data'!O2383, 'Raw Data'!F2383&gt;'Raw Data'!C2383), 'Raw Data'!G2383, 0)</f>
        <v/>
      </c>
    </row>
    <row r="2391">
      <c r="A2391">
        <f>IF(AND('Raw Data'!F2384&lt;'Raw Data'!C2384, 'Raw Data'!P2384&gt;'Raw Data'!O2384, 'Raw Data'!P2384-'Raw Data'!O2384&gt;3), 'Raw Data'!J2384, 0)</f>
        <v/>
      </c>
      <c r="B2391">
        <f>IF(AND('Raw Data'!C2384&lt;'Raw Data'!F2384, 'Raw Data'!O2384&gt;'Raw Data'!P2384, 'Raw Data'!O2384-'Raw Data'!P2384&gt;3), 'Raw Data'!I2384, 0)</f>
        <v/>
      </c>
      <c r="C2391">
        <f>IF(AND('Raw Data'!F2384&lt;'Raw Data'!C2384, 'Raw Data'!P2384&gt;'Raw Data'!O2384, 'Raw Data'!P2384-'Raw Data'!O2384&lt;4), 'Raw Data'!H2384, 0)</f>
        <v/>
      </c>
      <c r="D2391">
        <f>IF(AND('Raw Data'!C2384&lt;'Raw Data'!F2384, 'Raw Data'!O2384&gt;'Raw Data'!P2384, 'Raw Data'!O2384-'Raw Data'!P2384&lt;4), 'Raw Data'!G2384, 0)</f>
        <v/>
      </c>
      <c r="E2391">
        <f>IF(ISBLANK('Raw Data'!J2384), 0, IF(AND(4=MATCH(LARGE('Raw Data'!G2384:J2384, 4), 'Raw Data'!G2384:J2384, 0), 'Raw Data'!P2384-'Raw Data'!O2384&gt;3), 'Raw Data'!J2384, 0))</f>
        <v/>
      </c>
      <c r="F2391">
        <f>IF(ISBLANK('Raw Data'!J2384), 0, IF(AND(3=MATCH(LARGE('Raw Data'!G2384:J2384, 4), 'Raw Data'!G2384:J2384, 0), 'Raw Data'!O2384-'Raw Data'!P2384&gt;3), 'Raw Data'!I2384, 0))</f>
        <v/>
      </c>
      <c r="G2391">
        <f>IF(ISBLANK('Raw Data'!J2384), 0, IF(AND(2=MATCH(LARGE('Raw Data'!G2384:J2384, 4), 'Raw Data'!G2384:J2384, 0), AND('Raw Data'!P2384-'Raw Data'!O2384&lt;4, 'Raw Data'!P2384-'Raw Data'!O2384&gt;0)), 'Raw Data'!H2384, 0))</f>
        <v/>
      </c>
      <c r="H2391">
        <f>IF(ISBLANK('Raw Data'!J2384), 0, IF(AND(1=MATCH(LARGE('Raw Data'!G2384:J2384, 4), 'Raw Data'!G2384:J2384, 0), AND('Raw Data'!O2384-'Raw Data'!P2384&lt;4, 'Raw Data'!O2384-'Raw Data'!P2384&gt;0)), 'Raw Data'!G2384, 0))</f>
        <v/>
      </c>
      <c r="I2391">
        <f>IF(ISBLANK('Raw Data'!J2384), 0, IF(AND(4=MATCH(LARGE('Raw Data'!G2384:J2384, 3), 'Raw Data'!G2384:J2384, 0), 'Raw Data'!P2384-'Raw Data'!O2384&gt;3), 'Raw Data'!J2384, 0))</f>
        <v/>
      </c>
      <c r="J2391">
        <f>IF(ISBLANK('Raw Data'!J2384), 0, IF(AND(3=MATCH(LARGE('Raw Data'!G2384:J2384, 3), 'Raw Data'!G2384:J2384, 0), 'Raw Data'!O2384-'Raw Data'!P2384&gt;3), 'Raw Data'!I2384, 0))</f>
        <v/>
      </c>
      <c r="K2391">
        <f>IF(ISBLANK('Raw Data'!J2384), 0, IF(AND(2=MATCH(LARGE('Raw Data'!G2384:J2384, 3), 'Raw Data'!G2384:J2384, 0), AND('Raw Data'!P2384-'Raw Data'!O2384&lt;4, 'Raw Data'!P2384-'Raw Data'!O2384&gt;0)), 'Raw Data'!H2384, 0))</f>
        <v/>
      </c>
      <c r="L2391">
        <f>IF(ISBLANK('Raw Data'!J2384), 0, IF(AND(1=MATCH(LARGE('Raw Data'!G2384:J2384, 3), 'Raw Data'!G2384:J2384, 0), AND('Raw Data'!O2384-'Raw Data'!P2384&lt;4, 'Raw Data'!O2384-'Raw Data'!P2384&gt;0)), 'Raw Data'!G2384, 0))</f>
        <v/>
      </c>
      <c r="M2391">
        <f>IF(ISBLANK('Raw Data'!J2384), 0, IF(AND(4=MATCH(LARGE('Raw Data'!G2384:J2384, 2), 'Raw Data'!G2384:J2384, 0), 'Raw Data'!P2384-'Raw Data'!O2384&gt;3), 'Raw Data'!J2384, 0))</f>
        <v/>
      </c>
      <c r="N2391">
        <f>IF(ISBLANK('Raw Data'!J2384), 0, IF(AND(3=MATCH(LARGE('Raw Data'!G2384:J2384, 2), 'Raw Data'!G2384:J2384, 0), 'Raw Data'!O2384-'Raw Data'!P2384&gt;3), 'Raw Data'!I2384, 0))</f>
        <v/>
      </c>
      <c r="O2391">
        <f>IF(ISBLANK('Raw Data'!J2384), 0, IF(AND(2=MATCH(LARGE('Raw Data'!G2384:J2384, 2), 'Raw Data'!G2384:J2384, 0), AND('Raw Data'!P2384-'Raw Data'!O2384&lt;4, 'Raw Data'!P2384-'Raw Data'!O2384&gt;0)), 'Raw Data'!H2384, 0))</f>
        <v/>
      </c>
      <c r="P2391">
        <f>IF(ISBLANK('Raw Data'!J2384), 0, IF(AND(1=MATCH(LARGE('Raw Data'!G2384:J2384, 2), 'Raw Data'!G2384:J2384, 0), AND('Raw Data'!O2384-'Raw Data'!P2384&lt;4, 'Raw Data'!O2384-'Raw Data'!P2384&gt;0)), 'Raw Data'!G2384, 0))</f>
        <v/>
      </c>
      <c r="Q2391">
        <f>IF(ISBLANK('Raw Data'!J2384), 0, IF(AND(4=MATCH(LARGE('Raw Data'!G2384:J2384, 1), 'Raw Data'!G2384:J2384, 0), 'Raw Data'!P2384-'Raw Data'!O2384&gt;3), 'Raw Data'!J2384, 0))</f>
        <v/>
      </c>
      <c r="R2391">
        <f>IF(ISBLANK('Raw Data'!J2384), 0, IF(AND(3=MATCH(LARGE('Raw Data'!G2384:J2384, 1), 'Raw Data'!G2384:J2384, 0), 'Raw Data'!O2384-'Raw Data'!P2384&gt;3), 'Raw Data'!I2384, 0))</f>
        <v/>
      </c>
      <c r="S2391">
        <f>IF(AND('Raw Data'!P2384-'Raw Data'!O2384&gt;4, 'Raw Data'!F2384&lt;'Raw Data'!C2384), 'Raw Data'!J2384, 0)</f>
        <v/>
      </c>
      <c r="T2391">
        <f>IF(AND('Raw Data'!O2384-'Raw Data'!P2384&gt;4, 'Raw Data'!F2384&gt;'Raw Data'!C2384), 'Raw Data'!I2384, 0)</f>
        <v/>
      </c>
      <c r="U2391">
        <f>IF(AND('Raw Data'!P2384-'Raw Data'!O2384&lt;3, 'Raw Data'!P2384&gt;'Raw Data'!O2384, 'Raw Data'!F2384&lt;'Raw Data'!C2384), 'Raw Data'!H2384, 0)</f>
        <v/>
      </c>
      <c r="V2391">
        <f>IF(AND('Raw Data'!P2384-'Raw Data'!O2384&lt;3, 'Raw Data'!P2384&gt;'Raw Data'!O2384, 'Raw Data'!F2384&gt;'Raw Data'!C2384), 'Raw Data'!G2384, 0)</f>
        <v/>
      </c>
    </row>
    <row r="2392">
      <c r="A2392">
        <f>IF(AND('Raw Data'!F2385&lt;'Raw Data'!C2385, 'Raw Data'!P2385&gt;'Raw Data'!O2385, 'Raw Data'!P2385-'Raw Data'!O2385&gt;3), 'Raw Data'!J2385, 0)</f>
        <v/>
      </c>
      <c r="B2392">
        <f>IF(AND('Raw Data'!C2385&lt;'Raw Data'!F2385, 'Raw Data'!O2385&gt;'Raw Data'!P2385, 'Raw Data'!O2385-'Raw Data'!P2385&gt;3), 'Raw Data'!I2385, 0)</f>
        <v/>
      </c>
      <c r="C2392">
        <f>IF(AND('Raw Data'!F2385&lt;'Raw Data'!C2385, 'Raw Data'!P2385&gt;'Raw Data'!O2385, 'Raw Data'!P2385-'Raw Data'!O2385&lt;4), 'Raw Data'!H2385, 0)</f>
        <v/>
      </c>
      <c r="D2392">
        <f>IF(AND('Raw Data'!C2385&lt;'Raw Data'!F2385, 'Raw Data'!O2385&gt;'Raw Data'!P2385, 'Raw Data'!O2385-'Raw Data'!P2385&lt;4), 'Raw Data'!G2385, 0)</f>
        <v/>
      </c>
      <c r="E2392">
        <f>IF(ISBLANK('Raw Data'!J2385), 0, IF(AND(4=MATCH(LARGE('Raw Data'!G2385:J2385, 4), 'Raw Data'!G2385:J2385, 0), 'Raw Data'!P2385-'Raw Data'!O2385&gt;3), 'Raw Data'!J2385, 0))</f>
        <v/>
      </c>
      <c r="F2392">
        <f>IF(ISBLANK('Raw Data'!J2385), 0, IF(AND(3=MATCH(LARGE('Raw Data'!G2385:J2385, 4), 'Raw Data'!G2385:J2385, 0), 'Raw Data'!O2385-'Raw Data'!P2385&gt;3), 'Raw Data'!I2385, 0))</f>
        <v/>
      </c>
      <c r="G2392">
        <f>IF(ISBLANK('Raw Data'!J2385), 0, IF(AND(2=MATCH(LARGE('Raw Data'!G2385:J2385, 4), 'Raw Data'!G2385:J2385, 0), AND('Raw Data'!P2385-'Raw Data'!O2385&lt;4, 'Raw Data'!P2385-'Raw Data'!O2385&gt;0)), 'Raw Data'!H2385, 0))</f>
        <v/>
      </c>
      <c r="H2392">
        <f>IF(ISBLANK('Raw Data'!J2385), 0, IF(AND(1=MATCH(LARGE('Raw Data'!G2385:J2385, 4), 'Raw Data'!G2385:J2385, 0), AND('Raw Data'!O2385-'Raw Data'!P2385&lt;4, 'Raw Data'!O2385-'Raw Data'!P2385&gt;0)), 'Raw Data'!G2385, 0))</f>
        <v/>
      </c>
      <c r="I2392">
        <f>IF(ISBLANK('Raw Data'!J2385), 0, IF(AND(4=MATCH(LARGE('Raw Data'!G2385:J2385, 3), 'Raw Data'!G2385:J2385, 0), 'Raw Data'!P2385-'Raw Data'!O2385&gt;3), 'Raw Data'!J2385, 0))</f>
        <v/>
      </c>
      <c r="J2392">
        <f>IF(ISBLANK('Raw Data'!J2385), 0, IF(AND(3=MATCH(LARGE('Raw Data'!G2385:J2385, 3), 'Raw Data'!G2385:J2385, 0), 'Raw Data'!O2385-'Raw Data'!P2385&gt;3), 'Raw Data'!I2385, 0))</f>
        <v/>
      </c>
      <c r="K2392">
        <f>IF(ISBLANK('Raw Data'!J2385), 0, IF(AND(2=MATCH(LARGE('Raw Data'!G2385:J2385, 3), 'Raw Data'!G2385:J2385, 0), AND('Raw Data'!P2385-'Raw Data'!O2385&lt;4, 'Raw Data'!P2385-'Raw Data'!O2385&gt;0)), 'Raw Data'!H2385, 0))</f>
        <v/>
      </c>
      <c r="L2392">
        <f>IF(ISBLANK('Raw Data'!J2385), 0, IF(AND(1=MATCH(LARGE('Raw Data'!G2385:J2385, 3), 'Raw Data'!G2385:J2385, 0), AND('Raw Data'!O2385-'Raw Data'!P2385&lt;4, 'Raw Data'!O2385-'Raw Data'!P2385&gt;0)), 'Raw Data'!G2385, 0))</f>
        <v/>
      </c>
      <c r="M2392">
        <f>IF(ISBLANK('Raw Data'!J2385), 0, IF(AND(4=MATCH(LARGE('Raw Data'!G2385:J2385, 2), 'Raw Data'!G2385:J2385, 0), 'Raw Data'!P2385-'Raw Data'!O2385&gt;3), 'Raw Data'!J2385, 0))</f>
        <v/>
      </c>
      <c r="N2392">
        <f>IF(ISBLANK('Raw Data'!J2385), 0, IF(AND(3=MATCH(LARGE('Raw Data'!G2385:J2385, 2), 'Raw Data'!G2385:J2385, 0), 'Raw Data'!O2385-'Raw Data'!P2385&gt;3), 'Raw Data'!I2385, 0))</f>
        <v/>
      </c>
      <c r="O2392">
        <f>IF(ISBLANK('Raw Data'!J2385), 0, IF(AND(2=MATCH(LARGE('Raw Data'!G2385:J2385, 2), 'Raw Data'!G2385:J2385, 0), AND('Raw Data'!P2385-'Raw Data'!O2385&lt;4, 'Raw Data'!P2385-'Raw Data'!O2385&gt;0)), 'Raw Data'!H2385, 0))</f>
        <v/>
      </c>
      <c r="P2392">
        <f>IF(ISBLANK('Raw Data'!J2385), 0, IF(AND(1=MATCH(LARGE('Raw Data'!G2385:J2385, 2), 'Raw Data'!G2385:J2385, 0), AND('Raw Data'!O2385-'Raw Data'!P2385&lt;4, 'Raw Data'!O2385-'Raw Data'!P2385&gt;0)), 'Raw Data'!G2385, 0))</f>
        <v/>
      </c>
      <c r="Q2392">
        <f>IF(ISBLANK('Raw Data'!J2385), 0, IF(AND(4=MATCH(LARGE('Raw Data'!G2385:J2385, 1), 'Raw Data'!G2385:J2385, 0), 'Raw Data'!P2385-'Raw Data'!O2385&gt;3), 'Raw Data'!J2385, 0))</f>
        <v/>
      </c>
      <c r="R2392">
        <f>IF(ISBLANK('Raw Data'!J2385), 0, IF(AND(3=MATCH(LARGE('Raw Data'!G2385:J2385, 1), 'Raw Data'!G2385:J2385, 0), 'Raw Data'!O2385-'Raw Data'!P2385&gt;3), 'Raw Data'!I2385, 0))</f>
        <v/>
      </c>
      <c r="S2392">
        <f>IF(AND('Raw Data'!P2385-'Raw Data'!O2385&gt;4, 'Raw Data'!F2385&lt;'Raw Data'!C2385), 'Raw Data'!J2385, 0)</f>
        <v/>
      </c>
      <c r="T2392">
        <f>IF(AND('Raw Data'!O2385-'Raw Data'!P2385&gt;4, 'Raw Data'!F2385&gt;'Raw Data'!C2385), 'Raw Data'!I2385, 0)</f>
        <v/>
      </c>
      <c r="U2392">
        <f>IF(AND('Raw Data'!P2385-'Raw Data'!O2385&lt;3, 'Raw Data'!P2385&gt;'Raw Data'!O2385, 'Raw Data'!F2385&lt;'Raw Data'!C2385), 'Raw Data'!H2385, 0)</f>
        <v/>
      </c>
      <c r="V2392">
        <f>IF(AND('Raw Data'!P2385-'Raw Data'!O2385&lt;3, 'Raw Data'!P2385&gt;'Raw Data'!O2385, 'Raw Data'!F2385&gt;'Raw Data'!C2385), 'Raw Data'!G2385, 0)</f>
        <v/>
      </c>
    </row>
    <row r="2393">
      <c r="A2393">
        <f>IF(AND('Raw Data'!F2386&lt;'Raw Data'!C2386, 'Raw Data'!P2386&gt;'Raw Data'!O2386, 'Raw Data'!P2386-'Raw Data'!O2386&gt;3), 'Raw Data'!J2386, 0)</f>
        <v/>
      </c>
      <c r="B2393">
        <f>IF(AND('Raw Data'!C2386&lt;'Raw Data'!F2386, 'Raw Data'!O2386&gt;'Raw Data'!P2386, 'Raw Data'!O2386-'Raw Data'!P2386&gt;3), 'Raw Data'!I2386, 0)</f>
        <v/>
      </c>
      <c r="C2393">
        <f>IF(AND('Raw Data'!F2386&lt;'Raw Data'!C2386, 'Raw Data'!P2386&gt;'Raw Data'!O2386, 'Raw Data'!P2386-'Raw Data'!O2386&lt;4), 'Raw Data'!H2386, 0)</f>
        <v/>
      </c>
      <c r="D2393">
        <f>IF(AND('Raw Data'!C2386&lt;'Raw Data'!F2386, 'Raw Data'!O2386&gt;'Raw Data'!P2386, 'Raw Data'!O2386-'Raw Data'!P2386&lt;4), 'Raw Data'!G2386, 0)</f>
        <v/>
      </c>
      <c r="E2393">
        <f>IF(ISBLANK('Raw Data'!J2386), 0, IF(AND(4=MATCH(LARGE('Raw Data'!G2386:J2386, 4), 'Raw Data'!G2386:J2386, 0), 'Raw Data'!P2386-'Raw Data'!O2386&gt;3), 'Raw Data'!J2386, 0))</f>
        <v/>
      </c>
      <c r="F2393">
        <f>IF(ISBLANK('Raw Data'!J2386), 0, IF(AND(3=MATCH(LARGE('Raw Data'!G2386:J2386, 4), 'Raw Data'!G2386:J2386, 0), 'Raw Data'!O2386-'Raw Data'!P2386&gt;3), 'Raw Data'!I2386, 0))</f>
        <v/>
      </c>
      <c r="G2393">
        <f>IF(ISBLANK('Raw Data'!J2386), 0, IF(AND(2=MATCH(LARGE('Raw Data'!G2386:J2386, 4), 'Raw Data'!G2386:J2386, 0), AND('Raw Data'!P2386-'Raw Data'!O2386&lt;4, 'Raw Data'!P2386-'Raw Data'!O2386&gt;0)), 'Raw Data'!H2386, 0))</f>
        <v/>
      </c>
      <c r="H2393">
        <f>IF(ISBLANK('Raw Data'!J2386), 0, IF(AND(1=MATCH(LARGE('Raw Data'!G2386:J2386, 4), 'Raw Data'!G2386:J2386, 0), AND('Raw Data'!O2386-'Raw Data'!P2386&lt;4, 'Raw Data'!O2386-'Raw Data'!P2386&gt;0)), 'Raw Data'!G2386, 0))</f>
        <v/>
      </c>
      <c r="I2393">
        <f>IF(ISBLANK('Raw Data'!J2386), 0, IF(AND(4=MATCH(LARGE('Raw Data'!G2386:J2386, 3), 'Raw Data'!G2386:J2386, 0), 'Raw Data'!P2386-'Raw Data'!O2386&gt;3), 'Raw Data'!J2386, 0))</f>
        <v/>
      </c>
      <c r="J2393">
        <f>IF(ISBLANK('Raw Data'!J2386), 0, IF(AND(3=MATCH(LARGE('Raw Data'!G2386:J2386, 3), 'Raw Data'!G2386:J2386, 0), 'Raw Data'!O2386-'Raw Data'!P2386&gt;3), 'Raw Data'!I2386, 0))</f>
        <v/>
      </c>
      <c r="K2393">
        <f>IF(ISBLANK('Raw Data'!J2386), 0, IF(AND(2=MATCH(LARGE('Raw Data'!G2386:J2386, 3), 'Raw Data'!G2386:J2386, 0), AND('Raw Data'!P2386-'Raw Data'!O2386&lt;4, 'Raw Data'!P2386-'Raw Data'!O2386&gt;0)), 'Raw Data'!H2386, 0))</f>
        <v/>
      </c>
      <c r="L2393">
        <f>IF(ISBLANK('Raw Data'!J2386), 0, IF(AND(1=MATCH(LARGE('Raw Data'!G2386:J2386, 3), 'Raw Data'!G2386:J2386, 0), AND('Raw Data'!O2386-'Raw Data'!P2386&lt;4, 'Raw Data'!O2386-'Raw Data'!P2386&gt;0)), 'Raw Data'!G2386, 0))</f>
        <v/>
      </c>
      <c r="M2393">
        <f>IF(ISBLANK('Raw Data'!J2386), 0, IF(AND(4=MATCH(LARGE('Raw Data'!G2386:J2386, 2), 'Raw Data'!G2386:J2386, 0), 'Raw Data'!P2386-'Raw Data'!O2386&gt;3), 'Raw Data'!J2386, 0))</f>
        <v/>
      </c>
      <c r="N2393">
        <f>IF(ISBLANK('Raw Data'!J2386), 0, IF(AND(3=MATCH(LARGE('Raw Data'!G2386:J2386, 2), 'Raw Data'!G2386:J2386, 0), 'Raw Data'!O2386-'Raw Data'!P2386&gt;3), 'Raw Data'!I2386, 0))</f>
        <v/>
      </c>
      <c r="O2393">
        <f>IF(ISBLANK('Raw Data'!J2386), 0, IF(AND(2=MATCH(LARGE('Raw Data'!G2386:J2386, 2), 'Raw Data'!G2386:J2386, 0), AND('Raw Data'!P2386-'Raw Data'!O2386&lt;4, 'Raw Data'!P2386-'Raw Data'!O2386&gt;0)), 'Raw Data'!H2386, 0))</f>
        <v/>
      </c>
      <c r="P2393">
        <f>IF(ISBLANK('Raw Data'!J2386), 0, IF(AND(1=MATCH(LARGE('Raw Data'!G2386:J2386, 2), 'Raw Data'!G2386:J2386, 0), AND('Raw Data'!O2386-'Raw Data'!P2386&lt;4, 'Raw Data'!O2386-'Raw Data'!P2386&gt;0)), 'Raw Data'!G2386, 0))</f>
        <v/>
      </c>
      <c r="Q2393">
        <f>IF(ISBLANK('Raw Data'!J2386), 0, IF(AND(4=MATCH(LARGE('Raw Data'!G2386:J2386, 1), 'Raw Data'!G2386:J2386, 0), 'Raw Data'!P2386-'Raw Data'!O2386&gt;3), 'Raw Data'!J2386, 0))</f>
        <v/>
      </c>
      <c r="R2393">
        <f>IF(ISBLANK('Raw Data'!J2386), 0, IF(AND(3=MATCH(LARGE('Raw Data'!G2386:J2386, 1), 'Raw Data'!G2386:J2386, 0), 'Raw Data'!O2386-'Raw Data'!P2386&gt;3), 'Raw Data'!I2386, 0))</f>
        <v/>
      </c>
      <c r="S2393">
        <f>IF(AND('Raw Data'!P2386-'Raw Data'!O2386&gt;4, 'Raw Data'!F2386&lt;'Raw Data'!C2386), 'Raw Data'!J2386, 0)</f>
        <v/>
      </c>
      <c r="T2393">
        <f>IF(AND('Raw Data'!O2386-'Raw Data'!P2386&gt;4, 'Raw Data'!F2386&gt;'Raw Data'!C2386), 'Raw Data'!I2386, 0)</f>
        <v/>
      </c>
      <c r="U2393">
        <f>IF(AND('Raw Data'!P2386-'Raw Data'!O2386&lt;3, 'Raw Data'!P2386&gt;'Raw Data'!O2386, 'Raw Data'!F2386&lt;'Raw Data'!C2386), 'Raw Data'!H2386, 0)</f>
        <v/>
      </c>
      <c r="V2393">
        <f>IF(AND('Raw Data'!P2386-'Raw Data'!O2386&lt;3, 'Raw Data'!P2386&gt;'Raw Data'!O2386, 'Raw Data'!F2386&gt;'Raw Data'!C2386), 'Raw Data'!G2386, 0)</f>
        <v/>
      </c>
    </row>
    <row r="2394">
      <c r="A2394">
        <f>IF(AND('Raw Data'!F2387&lt;'Raw Data'!C2387, 'Raw Data'!P2387&gt;'Raw Data'!O2387, 'Raw Data'!P2387-'Raw Data'!O2387&gt;3), 'Raw Data'!J2387, 0)</f>
        <v/>
      </c>
      <c r="B2394">
        <f>IF(AND('Raw Data'!C2387&lt;'Raw Data'!F2387, 'Raw Data'!O2387&gt;'Raw Data'!P2387, 'Raw Data'!O2387-'Raw Data'!P2387&gt;3), 'Raw Data'!I2387, 0)</f>
        <v/>
      </c>
      <c r="C2394">
        <f>IF(AND('Raw Data'!F2387&lt;'Raw Data'!C2387, 'Raw Data'!P2387&gt;'Raw Data'!O2387, 'Raw Data'!P2387-'Raw Data'!O2387&lt;4), 'Raw Data'!H2387, 0)</f>
        <v/>
      </c>
      <c r="D2394">
        <f>IF(AND('Raw Data'!C2387&lt;'Raw Data'!F2387, 'Raw Data'!O2387&gt;'Raw Data'!P2387, 'Raw Data'!O2387-'Raw Data'!P2387&lt;4), 'Raw Data'!G2387, 0)</f>
        <v/>
      </c>
      <c r="E2394">
        <f>IF(ISBLANK('Raw Data'!J2387), 0, IF(AND(4=MATCH(LARGE('Raw Data'!G2387:J2387, 4), 'Raw Data'!G2387:J2387, 0), 'Raw Data'!P2387-'Raw Data'!O2387&gt;3), 'Raw Data'!J2387, 0))</f>
        <v/>
      </c>
      <c r="F2394">
        <f>IF(ISBLANK('Raw Data'!J2387), 0, IF(AND(3=MATCH(LARGE('Raw Data'!G2387:J2387, 4), 'Raw Data'!G2387:J2387, 0), 'Raw Data'!O2387-'Raw Data'!P2387&gt;3), 'Raw Data'!I2387, 0))</f>
        <v/>
      </c>
      <c r="G2394">
        <f>IF(ISBLANK('Raw Data'!J2387), 0, IF(AND(2=MATCH(LARGE('Raw Data'!G2387:J2387, 4), 'Raw Data'!G2387:J2387, 0), AND('Raw Data'!P2387-'Raw Data'!O2387&lt;4, 'Raw Data'!P2387-'Raw Data'!O2387&gt;0)), 'Raw Data'!H2387, 0))</f>
        <v/>
      </c>
      <c r="H2394">
        <f>IF(ISBLANK('Raw Data'!J2387), 0, IF(AND(1=MATCH(LARGE('Raw Data'!G2387:J2387, 4), 'Raw Data'!G2387:J2387, 0), AND('Raw Data'!O2387-'Raw Data'!P2387&lt;4, 'Raw Data'!O2387-'Raw Data'!P2387&gt;0)), 'Raw Data'!G2387, 0))</f>
        <v/>
      </c>
      <c r="I2394">
        <f>IF(ISBLANK('Raw Data'!J2387), 0, IF(AND(4=MATCH(LARGE('Raw Data'!G2387:J2387, 3), 'Raw Data'!G2387:J2387, 0), 'Raw Data'!P2387-'Raw Data'!O2387&gt;3), 'Raw Data'!J2387, 0))</f>
        <v/>
      </c>
      <c r="J2394">
        <f>IF(ISBLANK('Raw Data'!J2387), 0, IF(AND(3=MATCH(LARGE('Raw Data'!G2387:J2387, 3), 'Raw Data'!G2387:J2387, 0), 'Raw Data'!O2387-'Raw Data'!P2387&gt;3), 'Raw Data'!I2387, 0))</f>
        <v/>
      </c>
      <c r="K2394">
        <f>IF(ISBLANK('Raw Data'!J2387), 0, IF(AND(2=MATCH(LARGE('Raw Data'!G2387:J2387, 3), 'Raw Data'!G2387:J2387, 0), AND('Raw Data'!P2387-'Raw Data'!O2387&lt;4, 'Raw Data'!P2387-'Raw Data'!O2387&gt;0)), 'Raw Data'!H2387, 0))</f>
        <v/>
      </c>
      <c r="L2394">
        <f>IF(ISBLANK('Raw Data'!J2387), 0, IF(AND(1=MATCH(LARGE('Raw Data'!G2387:J2387, 3), 'Raw Data'!G2387:J2387, 0), AND('Raw Data'!O2387-'Raw Data'!P2387&lt;4, 'Raw Data'!O2387-'Raw Data'!P2387&gt;0)), 'Raw Data'!G2387, 0))</f>
        <v/>
      </c>
      <c r="M2394">
        <f>IF(ISBLANK('Raw Data'!J2387), 0, IF(AND(4=MATCH(LARGE('Raw Data'!G2387:J2387, 2), 'Raw Data'!G2387:J2387, 0), 'Raw Data'!P2387-'Raw Data'!O2387&gt;3), 'Raw Data'!J2387, 0))</f>
        <v/>
      </c>
      <c r="N2394">
        <f>IF(ISBLANK('Raw Data'!J2387), 0, IF(AND(3=MATCH(LARGE('Raw Data'!G2387:J2387, 2), 'Raw Data'!G2387:J2387, 0), 'Raw Data'!O2387-'Raw Data'!P2387&gt;3), 'Raw Data'!I2387, 0))</f>
        <v/>
      </c>
      <c r="O2394">
        <f>IF(ISBLANK('Raw Data'!J2387), 0, IF(AND(2=MATCH(LARGE('Raw Data'!G2387:J2387, 2), 'Raw Data'!G2387:J2387, 0), AND('Raw Data'!P2387-'Raw Data'!O2387&lt;4, 'Raw Data'!P2387-'Raw Data'!O2387&gt;0)), 'Raw Data'!H2387, 0))</f>
        <v/>
      </c>
      <c r="P2394">
        <f>IF(ISBLANK('Raw Data'!J2387), 0, IF(AND(1=MATCH(LARGE('Raw Data'!G2387:J2387, 2), 'Raw Data'!G2387:J2387, 0), AND('Raw Data'!O2387-'Raw Data'!P2387&lt;4, 'Raw Data'!O2387-'Raw Data'!P2387&gt;0)), 'Raw Data'!G2387, 0))</f>
        <v/>
      </c>
      <c r="Q2394">
        <f>IF(ISBLANK('Raw Data'!J2387), 0, IF(AND(4=MATCH(LARGE('Raw Data'!G2387:J2387, 1), 'Raw Data'!G2387:J2387, 0), 'Raw Data'!P2387-'Raw Data'!O2387&gt;3), 'Raw Data'!J2387, 0))</f>
        <v/>
      </c>
      <c r="R2394">
        <f>IF(ISBLANK('Raw Data'!J2387), 0, IF(AND(3=MATCH(LARGE('Raw Data'!G2387:J2387, 1), 'Raw Data'!G2387:J2387, 0), 'Raw Data'!O2387-'Raw Data'!P2387&gt;3), 'Raw Data'!I2387, 0))</f>
        <v/>
      </c>
      <c r="S2394">
        <f>IF(AND('Raw Data'!P2387-'Raw Data'!O2387&gt;4, 'Raw Data'!F2387&lt;'Raw Data'!C2387), 'Raw Data'!J2387, 0)</f>
        <v/>
      </c>
      <c r="T2394">
        <f>IF(AND('Raw Data'!O2387-'Raw Data'!P2387&gt;4, 'Raw Data'!F2387&gt;'Raw Data'!C2387), 'Raw Data'!I2387, 0)</f>
        <v/>
      </c>
      <c r="U2394">
        <f>IF(AND('Raw Data'!P2387-'Raw Data'!O2387&lt;3, 'Raw Data'!P2387&gt;'Raw Data'!O2387, 'Raw Data'!F2387&lt;'Raw Data'!C2387), 'Raw Data'!H2387, 0)</f>
        <v/>
      </c>
      <c r="V2394">
        <f>IF(AND('Raw Data'!P2387-'Raw Data'!O2387&lt;3, 'Raw Data'!P2387&gt;'Raw Data'!O2387, 'Raw Data'!F2387&gt;'Raw Data'!C2387), 'Raw Data'!G2387, 0)</f>
        <v/>
      </c>
    </row>
    <row r="2395">
      <c r="A2395">
        <f>IF(AND('Raw Data'!F2388&lt;'Raw Data'!C2388, 'Raw Data'!P2388&gt;'Raw Data'!O2388, 'Raw Data'!P2388-'Raw Data'!O2388&gt;3), 'Raw Data'!J2388, 0)</f>
        <v/>
      </c>
      <c r="B2395">
        <f>IF(AND('Raw Data'!C2388&lt;'Raw Data'!F2388, 'Raw Data'!O2388&gt;'Raw Data'!P2388, 'Raw Data'!O2388-'Raw Data'!P2388&gt;3), 'Raw Data'!I2388, 0)</f>
        <v/>
      </c>
      <c r="C2395">
        <f>IF(AND('Raw Data'!F2388&lt;'Raw Data'!C2388, 'Raw Data'!P2388&gt;'Raw Data'!O2388, 'Raw Data'!P2388-'Raw Data'!O2388&lt;4), 'Raw Data'!H2388, 0)</f>
        <v/>
      </c>
      <c r="D2395">
        <f>IF(AND('Raw Data'!C2388&lt;'Raw Data'!F2388, 'Raw Data'!O2388&gt;'Raw Data'!P2388, 'Raw Data'!O2388-'Raw Data'!P2388&lt;4), 'Raw Data'!G2388, 0)</f>
        <v/>
      </c>
      <c r="E2395">
        <f>IF(ISBLANK('Raw Data'!J2388), 0, IF(AND(4=MATCH(LARGE('Raw Data'!G2388:J2388, 4), 'Raw Data'!G2388:J2388, 0), 'Raw Data'!P2388-'Raw Data'!O2388&gt;3), 'Raw Data'!J2388, 0))</f>
        <v/>
      </c>
      <c r="F2395">
        <f>IF(ISBLANK('Raw Data'!J2388), 0, IF(AND(3=MATCH(LARGE('Raw Data'!G2388:J2388, 4), 'Raw Data'!G2388:J2388, 0), 'Raw Data'!O2388-'Raw Data'!P2388&gt;3), 'Raw Data'!I2388, 0))</f>
        <v/>
      </c>
      <c r="G2395">
        <f>IF(ISBLANK('Raw Data'!J2388), 0, IF(AND(2=MATCH(LARGE('Raw Data'!G2388:J2388, 4), 'Raw Data'!G2388:J2388, 0), AND('Raw Data'!P2388-'Raw Data'!O2388&lt;4, 'Raw Data'!P2388-'Raw Data'!O2388&gt;0)), 'Raw Data'!H2388, 0))</f>
        <v/>
      </c>
      <c r="H2395">
        <f>IF(ISBLANK('Raw Data'!J2388), 0, IF(AND(1=MATCH(LARGE('Raw Data'!G2388:J2388, 4), 'Raw Data'!G2388:J2388, 0), AND('Raw Data'!O2388-'Raw Data'!P2388&lt;4, 'Raw Data'!O2388-'Raw Data'!P2388&gt;0)), 'Raw Data'!G2388, 0))</f>
        <v/>
      </c>
      <c r="I2395">
        <f>IF(ISBLANK('Raw Data'!J2388), 0, IF(AND(4=MATCH(LARGE('Raw Data'!G2388:J2388, 3), 'Raw Data'!G2388:J2388, 0), 'Raw Data'!P2388-'Raw Data'!O2388&gt;3), 'Raw Data'!J2388, 0))</f>
        <v/>
      </c>
      <c r="J2395">
        <f>IF(ISBLANK('Raw Data'!J2388), 0, IF(AND(3=MATCH(LARGE('Raw Data'!G2388:J2388, 3), 'Raw Data'!G2388:J2388, 0), 'Raw Data'!O2388-'Raw Data'!P2388&gt;3), 'Raw Data'!I2388, 0))</f>
        <v/>
      </c>
      <c r="K2395">
        <f>IF(ISBLANK('Raw Data'!J2388), 0, IF(AND(2=MATCH(LARGE('Raw Data'!G2388:J2388, 3), 'Raw Data'!G2388:J2388, 0), AND('Raw Data'!P2388-'Raw Data'!O2388&lt;4, 'Raw Data'!P2388-'Raw Data'!O2388&gt;0)), 'Raw Data'!H2388, 0))</f>
        <v/>
      </c>
      <c r="L2395">
        <f>IF(ISBLANK('Raw Data'!J2388), 0, IF(AND(1=MATCH(LARGE('Raw Data'!G2388:J2388, 3), 'Raw Data'!G2388:J2388, 0), AND('Raw Data'!O2388-'Raw Data'!P2388&lt;4, 'Raw Data'!O2388-'Raw Data'!P2388&gt;0)), 'Raw Data'!G2388, 0))</f>
        <v/>
      </c>
      <c r="M2395">
        <f>IF(ISBLANK('Raw Data'!J2388), 0, IF(AND(4=MATCH(LARGE('Raw Data'!G2388:J2388, 2), 'Raw Data'!G2388:J2388, 0), 'Raw Data'!P2388-'Raw Data'!O2388&gt;3), 'Raw Data'!J2388, 0))</f>
        <v/>
      </c>
      <c r="N2395">
        <f>IF(ISBLANK('Raw Data'!J2388), 0, IF(AND(3=MATCH(LARGE('Raw Data'!G2388:J2388, 2), 'Raw Data'!G2388:J2388, 0), 'Raw Data'!O2388-'Raw Data'!P2388&gt;3), 'Raw Data'!I2388, 0))</f>
        <v/>
      </c>
      <c r="O2395">
        <f>IF(ISBLANK('Raw Data'!J2388), 0, IF(AND(2=MATCH(LARGE('Raw Data'!G2388:J2388, 2), 'Raw Data'!G2388:J2388, 0), AND('Raw Data'!P2388-'Raw Data'!O2388&lt;4, 'Raw Data'!P2388-'Raw Data'!O2388&gt;0)), 'Raw Data'!H2388, 0))</f>
        <v/>
      </c>
      <c r="P2395">
        <f>IF(ISBLANK('Raw Data'!J2388), 0, IF(AND(1=MATCH(LARGE('Raw Data'!G2388:J2388, 2), 'Raw Data'!G2388:J2388, 0), AND('Raw Data'!O2388-'Raw Data'!P2388&lt;4, 'Raw Data'!O2388-'Raw Data'!P2388&gt;0)), 'Raw Data'!G2388, 0))</f>
        <v/>
      </c>
      <c r="Q2395">
        <f>IF(ISBLANK('Raw Data'!J2388), 0, IF(AND(4=MATCH(LARGE('Raw Data'!G2388:J2388, 1), 'Raw Data'!G2388:J2388, 0), 'Raw Data'!P2388-'Raw Data'!O2388&gt;3), 'Raw Data'!J2388, 0))</f>
        <v/>
      </c>
      <c r="R2395">
        <f>IF(ISBLANK('Raw Data'!J2388), 0, IF(AND(3=MATCH(LARGE('Raw Data'!G2388:J2388, 1), 'Raw Data'!G2388:J2388, 0), 'Raw Data'!O2388-'Raw Data'!P2388&gt;3), 'Raw Data'!I2388, 0))</f>
        <v/>
      </c>
      <c r="S2395">
        <f>IF(AND('Raw Data'!P2388-'Raw Data'!O2388&gt;4, 'Raw Data'!F2388&lt;'Raw Data'!C2388), 'Raw Data'!J2388, 0)</f>
        <v/>
      </c>
      <c r="T2395">
        <f>IF(AND('Raw Data'!O2388-'Raw Data'!P2388&gt;4, 'Raw Data'!F2388&gt;'Raw Data'!C2388), 'Raw Data'!I2388, 0)</f>
        <v/>
      </c>
      <c r="U2395">
        <f>IF(AND('Raw Data'!P2388-'Raw Data'!O2388&lt;3, 'Raw Data'!P2388&gt;'Raw Data'!O2388, 'Raw Data'!F2388&lt;'Raw Data'!C2388), 'Raw Data'!H2388, 0)</f>
        <v/>
      </c>
      <c r="V2395">
        <f>IF(AND('Raw Data'!P2388-'Raw Data'!O2388&lt;3, 'Raw Data'!P2388&gt;'Raw Data'!O2388, 'Raw Data'!F2388&gt;'Raw Data'!C2388), 'Raw Data'!G2388, 0)</f>
        <v/>
      </c>
    </row>
    <row r="2396">
      <c r="A2396">
        <f>IF(AND('Raw Data'!F2389&lt;'Raw Data'!C2389, 'Raw Data'!P2389&gt;'Raw Data'!O2389, 'Raw Data'!P2389-'Raw Data'!O2389&gt;3), 'Raw Data'!J2389, 0)</f>
        <v/>
      </c>
      <c r="B2396">
        <f>IF(AND('Raw Data'!C2389&lt;'Raw Data'!F2389, 'Raw Data'!O2389&gt;'Raw Data'!P2389, 'Raw Data'!O2389-'Raw Data'!P2389&gt;3), 'Raw Data'!I2389, 0)</f>
        <v/>
      </c>
      <c r="C2396">
        <f>IF(AND('Raw Data'!F2389&lt;'Raw Data'!C2389, 'Raw Data'!P2389&gt;'Raw Data'!O2389, 'Raw Data'!P2389-'Raw Data'!O2389&lt;4), 'Raw Data'!H2389, 0)</f>
        <v/>
      </c>
      <c r="D2396">
        <f>IF(AND('Raw Data'!C2389&lt;'Raw Data'!F2389, 'Raw Data'!O2389&gt;'Raw Data'!P2389, 'Raw Data'!O2389-'Raw Data'!P2389&lt;4), 'Raw Data'!G2389, 0)</f>
        <v/>
      </c>
      <c r="E2396">
        <f>IF(ISBLANK('Raw Data'!J2389), 0, IF(AND(4=MATCH(LARGE('Raw Data'!G2389:J2389, 4), 'Raw Data'!G2389:J2389, 0), 'Raw Data'!P2389-'Raw Data'!O2389&gt;3), 'Raw Data'!J2389, 0))</f>
        <v/>
      </c>
      <c r="F2396">
        <f>IF(ISBLANK('Raw Data'!J2389), 0, IF(AND(3=MATCH(LARGE('Raw Data'!G2389:J2389, 4), 'Raw Data'!G2389:J2389, 0), 'Raw Data'!O2389-'Raw Data'!P2389&gt;3), 'Raw Data'!I2389, 0))</f>
        <v/>
      </c>
      <c r="G2396">
        <f>IF(ISBLANK('Raw Data'!J2389), 0, IF(AND(2=MATCH(LARGE('Raw Data'!G2389:J2389, 4), 'Raw Data'!G2389:J2389, 0), AND('Raw Data'!P2389-'Raw Data'!O2389&lt;4, 'Raw Data'!P2389-'Raw Data'!O2389&gt;0)), 'Raw Data'!H2389, 0))</f>
        <v/>
      </c>
      <c r="H2396">
        <f>IF(ISBLANK('Raw Data'!J2389), 0, IF(AND(1=MATCH(LARGE('Raw Data'!G2389:J2389, 4), 'Raw Data'!G2389:J2389, 0), AND('Raw Data'!O2389-'Raw Data'!P2389&lt;4, 'Raw Data'!O2389-'Raw Data'!P2389&gt;0)), 'Raw Data'!G2389, 0))</f>
        <v/>
      </c>
      <c r="I2396">
        <f>IF(ISBLANK('Raw Data'!J2389), 0, IF(AND(4=MATCH(LARGE('Raw Data'!G2389:J2389, 3), 'Raw Data'!G2389:J2389, 0), 'Raw Data'!P2389-'Raw Data'!O2389&gt;3), 'Raw Data'!J2389, 0))</f>
        <v/>
      </c>
      <c r="J2396">
        <f>IF(ISBLANK('Raw Data'!J2389), 0, IF(AND(3=MATCH(LARGE('Raw Data'!G2389:J2389, 3), 'Raw Data'!G2389:J2389, 0), 'Raw Data'!O2389-'Raw Data'!P2389&gt;3), 'Raw Data'!I2389, 0))</f>
        <v/>
      </c>
      <c r="K2396">
        <f>IF(ISBLANK('Raw Data'!J2389), 0, IF(AND(2=MATCH(LARGE('Raw Data'!G2389:J2389, 3), 'Raw Data'!G2389:J2389, 0), AND('Raw Data'!P2389-'Raw Data'!O2389&lt;4, 'Raw Data'!P2389-'Raw Data'!O2389&gt;0)), 'Raw Data'!H2389, 0))</f>
        <v/>
      </c>
      <c r="L2396">
        <f>IF(ISBLANK('Raw Data'!J2389), 0, IF(AND(1=MATCH(LARGE('Raw Data'!G2389:J2389, 3), 'Raw Data'!G2389:J2389, 0), AND('Raw Data'!O2389-'Raw Data'!P2389&lt;4, 'Raw Data'!O2389-'Raw Data'!P2389&gt;0)), 'Raw Data'!G2389, 0))</f>
        <v/>
      </c>
      <c r="M2396">
        <f>IF(ISBLANK('Raw Data'!J2389), 0, IF(AND(4=MATCH(LARGE('Raw Data'!G2389:J2389, 2), 'Raw Data'!G2389:J2389, 0), 'Raw Data'!P2389-'Raw Data'!O2389&gt;3), 'Raw Data'!J2389, 0))</f>
        <v/>
      </c>
      <c r="N2396">
        <f>IF(ISBLANK('Raw Data'!J2389), 0, IF(AND(3=MATCH(LARGE('Raw Data'!G2389:J2389, 2), 'Raw Data'!G2389:J2389, 0), 'Raw Data'!O2389-'Raw Data'!P2389&gt;3), 'Raw Data'!I2389, 0))</f>
        <v/>
      </c>
      <c r="O2396">
        <f>IF(ISBLANK('Raw Data'!J2389), 0, IF(AND(2=MATCH(LARGE('Raw Data'!G2389:J2389, 2), 'Raw Data'!G2389:J2389, 0), AND('Raw Data'!P2389-'Raw Data'!O2389&lt;4, 'Raw Data'!P2389-'Raw Data'!O2389&gt;0)), 'Raw Data'!H2389, 0))</f>
        <v/>
      </c>
      <c r="P2396">
        <f>IF(ISBLANK('Raw Data'!J2389), 0, IF(AND(1=MATCH(LARGE('Raw Data'!G2389:J2389, 2), 'Raw Data'!G2389:J2389, 0), AND('Raw Data'!O2389-'Raw Data'!P2389&lt;4, 'Raw Data'!O2389-'Raw Data'!P2389&gt;0)), 'Raw Data'!G2389, 0))</f>
        <v/>
      </c>
      <c r="Q2396">
        <f>IF(ISBLANK('Raw Data'!J2389), 0, IF(AND(4=MATCH(LARGE('Raw Data'!G2389:J2389, 1), 'Raw Data'!G2389:J2389, 0), 'Raw Data'!P2389-'Raw Data'!O2389&gt;3), 'Raw Data'!J2389, 0))</f>
        <v/>
      </c>
      <c r="R2396">
        <f>IF(ISBLANK('Raw Data'!J2389), 0, IF(AND(3=MATCH(LARGE('Raw Data'!G2389:J2389, 1), 'Raw Data'!G2389:J2389, 0), 'Raw Data'!O2389-'Raw Data'!P2389&gt;3), 'Raw Data'!I2389, 0))</f>
        <v/>
      </c>
      <c r="S2396">
        <f>IF(AND('Raw Data'!P2389-'Raw Data'!O2389&gt;4, 'Raw Data'!F2389&lt;'Raw Data'!C2389), 'Raw Data'!J2389, 0)</f>
        <v/>
      </c>
      <c r="T2396">
        <f>IF(AND('Raw Data'!O2389-'Raw Data'!P2389&gt;4, 'Raw Data'!F2389&gt;'Raw Data'!C2389), 'Raw Data'!I2389, 0)</f>
        <v/>
      </c>
      <c r="U2396">
        <f>IF(AND('Raw Data'!P2389-'Raw Data'!O2389&lt;3, 'Raw Data'!P2389&gt;'Raw Data'!O2389, 'Raw Data'!F2389&lt;'Raw Data'!C2389), 'Raw Data'!H2389, 0)</f>
        <v/>
      </c>
      <c r="V2396">
        <f>IF(AND('Raw Data'!P2389-'Raw Data'!O2389&lt;3, 'Raw Data'!P2389&gt;'Raw Data'!O2389, 'Raw Data'!F2389&gt;'Raw Data'!C2389), 'Raw Data'!G2389, 0)</f>
        <v/>
      </c>
    </row>
    <row r="2397">
      <c r="A2397">
        <f>IF(AND('Raw Data'!F2390&lt;'Raw Data'!C2390, 'Raw Data'!P2390&gt;'Raw Data'!O2390, 'Raw Data'!P2390-'Raw Data'!O2390&gt;3), 'Raw Data'!J2390, 0)</f>
        <v/>
      </c>
      <c r="B2397">
        <f>IF(AND('Raw Data'!C2390&lt;'Raw Data'!F2390, 'Raw Data'!O2390&gt;'Raw Data'!P2390, 'Raw Data'!O2390-'Raw Data'!P2390&gt;3), 'Raw Data'!I2390, 0)</f>
        <v/>
      </c>
      <c r="C2397">
        <f>IF(AND('Raw Data'!F2390&lt;'Raw Data'!C2390, 'Raw Data'!P2390&gt;'Raw Data'!O2390, 'Raw Data'!P2390-'Raw Data'!O2390&lt;4), 'Raw Data'!H2390, 0)</f>
        <v/>
      </c>
      <c r="D2397">
        <f>IF(AND('Raw Data'!C2390&lt;'Raw Data'!F2390, 'Raw Data'!O2390&gt;'Raw Data'!P2390, 'Raw Data'!O2390-'Raw Data'!P2390&lt;4), 'Raw Data'!G2390, 0)</f>
        <v/>
      </c>
      <c r="E2397">
        <f>IF(ISBLANK('Raw Data'!J2390), 0, IF(AND(4=MATCH(LARGE('Raw Data'!G2390:J2390, 4), 'Raw Data'!G2390:J2390, 0), 'Raw Data'!P2390-'Raw Data'!O2390&gt;3), 'Raw Data'!J2390, 0))</f>
        <v/>
      </c>
      <c r="F2397">
        <f>IF(ISBLANK('Raw Data'!J2390), 0, IF(AND(3=MATCH(LARGE('Raw Data'!G2390:J2390, 4), 'Raw Data'!G2390:J2390, 0), 'Raw Data'!O2390-'Raw Data'!P2390&gt;3), 'Raw Data'!I2390, 0))</f>
        <v/>
      </c>
      <c r="G2397">
        <f>IF(ISBLANK('Raw Data'!J2390), 0, IF(AND(2=MATCH(LARGE('Raw Data'!G2390:J2390, 4), 'Raw Data'!G2390:J2390, 0), AND('Raw Data'!P2390-'Raw Data'!O2390&lt;4, 'Raw Data'!P2390-'Raw Data'!O2390&gt;0)), 'Raw Data'!H2390, 0))</f>
        <v/>
      </c>
      <c r="H2397">
        <f>IF(ISBLANK('Raw Data'!J2390), 0, IF(AND(1=MATCH(LARGE('Raw Data'!G2390:J2390, 4), 'Raw Data'!G2390:J2390, 0), AND('Raw Data'!O2390-'Raw Data'!P2390&lt;4, 'Raw Data'!O2390-'Raw Data'!P2390&gt;0)), 'Raw Data'!G2390, 0))</f>
        <v/>
      </c>
      <c r="I2397">
        <f>IF(ISBLANK('Raw Data'!J2390), 0, IF(AND(4=MATCH(LARGE('Raw Data'!G2390:J2390, 3), 'Raw Data'!G2390:J2390, 0), 'Raw Data'!P2390-'Raw Data'!O2390&gt;3), 'Raw Data'!J2390, 0))</f>
        <v/>
      </c>
      <c r="J2397">
        <f>IF(ISBLANK('Raw Data'!J2390), 0, IF(AND(3=MATCH(LARGE('Raw Data'!G2390:J2390, 3), 'Raw Data'!G2390:J2390, 0), 'Raw Data'!O2390-'Raw Data'!P2390&gt;3), 'Raw Data'!I2390, 0))</f>
        <v/>
      </c>
      <c r="K2397">
        <f>IF(ISBLANK('Raw Data'!J2390), 0, IF(AND(2=MATCH(LARGE('Raw Data'!G2390:J2390, 3), 'Raw Data'!G2390:J2390, 0), AND('Raw Data'!P2390-'Raw Data'!O2390&lt;4, 'Raw Data'!P2390-'Raw Data'!O2390&gt;0)), 'Raw Data'!H2390, 0))</f>
        <v/>
      </c>
      <c r="L2397">
        <f>IF(ISBLANK('Raw Data'!J2390), 0, IF(AND(1=MATCH(LARGE('Raw Data'!G2390:J2390, 3), 'Raw Data'!G2390:J2390, 0), AND('Raw Data'!O2390-'Raw Data'!P2390&lt;4, 'Raw Data'!O2390-'Raw Data'!P2390&gt;0)), 'Raw Data'!G2390, 0))</f>
        <v/>
      </c>
      <c r="M2397">
        <f>IF(ISBLANK('Raw Data'!J2390), 0, IF(AND(4=MATCH(LARGE('Raw Data'!G2390:J2390, 2), 'Raw Data'!G2390:J2390, 0), 'Raw Data'!P2390-'Raw Data'!O2390&gt;3), 'Raw Data'!J2390, 0))</f>
        <v/>
      </c>
      <c r="N2397">
        <f>IF(ISBLANK('Raw Data'!J2390), 0, IF(AND(3=MATCH(LARGE('Raw Data'!G2390:J2390, 2), 'Raw Data'!G2390:J2390, 0), 'Raw Data'!O2390-'Raw Data'!P2390&gt;3), 'Raw Data'!I2390, 0))</f>
        <v/>
      </c>
      <c r="O2397">
        <f>IF(ISBLANK('Raw Data'!J2390), 0, IF(AND(2=MATCH(LARGE('Raw Data'!G2390:J2390, 2), 'Raw Data'!G2390:J2390, 0), AND('Raw Data'!P2390-'Raw Data'!O2390&lt;4, 'Raw Data'!P2390-'Raw Data'!O2390&gt;0)), 'Raw Data'!H2390, 0))</f>
        <v/>
      </c>
      <c r="P2397">
        <f>IF(ISBLANK('Raw Data'!J2390), 0, IF(AND(1=MATCH(LARGE('Raw Data'!G2390:J2390, 2), 'Raw Data'!G2390:J2390, 0), AND('Raw Data'!O2390-'Raw Data'!P2390&lt;4, 'Raw Data'!O2390-'Raw Data'!P2390&gt;0)), 'Raw Data'!G2390, 0))</f>
        <v/>
      </c>
      <c r="Q2397">
        <f>IF(ISBLANK('Raw Data'!J2390), 0, IF(AND(4=MATCH(LARGE('Raw Data'!G2390:J2390, 1), 'Raw Data'!G2390:J2390, 0), 'Raw Data'!P2390-'Raw Data'!O2390&gt;3), 'Raw Data'!J2390, 0))</f>
        <v/>
      </c>
      <c r="R2397">
        <f>IF(ISBLANK('Raw Data'!J2390), 0, IF(AND(3=MATCH(LARGE('Raw Data'!G2390:J2390, 1), 'Raw Data'!G2390:J2390, 0), 'Raw Data'!O2390-'Raw Data'!P2390&gt;3), 'Raw Data'!I2390, 0))</f>
        <v/>
      </c>
      <c r="S2397">
        <f>IF(AND('Raw Data'!P2390-'Raw Data'!O2390&gt;4, 'Raw Data'!F2390&lt;'Raw Data'!C2390), 'Raw Data'!J2390, 0)</f>
        <v/>
      </c>
      <c r="T2397">
        <f>IF(AND('Raw Data'!O2390-'Raw Data'!P2390&gt;4, 'Raw Data'!F2390&gt;'Raw Data'!C2390), 'Raw Data'!I2390, 0)</f>
        <v/>
      </c>
      <c r="U2397">
        <f>IF(AND('Raw Data'!P2390-'Raw Data'!O2390&lt;3, 'Raw Data'!P2390&gt;'Raw Data'!O2390, 'Raw Data'!F2390&lt;'Raw Data'!C2390), 'Raw Data'!H2390, 0)</f>
        <v/>
      </c>
      <c r="V2397">
        <f>IF(AND('Raw Data'!P2390-'Raw Data'!O2390&lt;3, 'Raw Data'!P2390&gt;'Raw Data'!O2390, 'Raw Data'!F2390&gt;'Raw Data'!C2390), 'Raw Data'!G2390, 0)</f>
        <v/>
      </c>
    </row>
    <row r="2398">
      <c r="A2398">
        <f>IF(AND('Raw Data'!F2391&lt;'Raw Data'!C2391, 'Raw Data'!P2391&gt;'Raw Data'!O2391, 'Raw Data'!P2391-'Raw Data'!O2391&gt;3), 'Raw Data'!J2391, 0)</f>
        <v/>
      </c>
      <c r="B2398">
        <f>IF(AND('Raw Data'!C2391&lt;'Raw Data'!F2391, 'Raw Data'!O2391&gt;'Raw Data'!P2391, 'Raw Data'!O2391-'Raw Data'!P2391&gt;3), 'Raw Data'!I2391, 0)</f>
        <v/>
      </c>
      <c r="C2398">
        <f>IF(AND('Raw Data'!F2391&lt;'Raw Data'!C2391, 'Raw Data'!P2391&gt;'Raw Data'!O2391, 'Raw Data'!P2391-'Raw Data'!O2391&lt;4), 'Raw Data'!H2391, 0)</f>
        <v/>
      </c>
      <c r="D2398">
        <f>IF(AND('Raw Data'!C2391&lt;'Raw Data'!F2391, 'Raw Data'!O2391&gt;'Raw Data'!P2391, 'Raw Data'!O2391-'Raw Data'!P2391&lt;4), 'Raw Data'!G2391, 0)</f>
        <v/>
      </c>
      <c r="E2398">
        <f>IF(ISBLANK('Raw Data'!J2391), 0, IF(AND(4=MATCH(LARGE('Raw Data'!G2391:J2391, 4), 'Raw Data'!G2391:J2391, 0), 'Raw Data'!P2391-'Raw Data'!O2391&gt;3), 'Raw Data'!J2391, 0))</f>
        <v/>
      </c>
      <c r="F2398">
        <f>IF(ISBLANK('Raw Data'!J2391), 0, IF(AND(3=MATCH(LARGE('Raw Data'!G2391:J2391, 4), 'Raw Data'!G2391:J2391, 0), 'Raw Data'!O2391-'Raw Data'!P2391&gt;3), 'Raw Data'!I2391, 0))</f>
        <v/>
      </c>
      <c r="G2398">
        <f>IF(ISBLANK('Raw Data'!J2391), 0, IF(AND(2=MATCH(LARGE('Raw Data'!G2391:J2391, 4), 'Raw Data'!G2391:J2391, 0), AND('Raw Data'!P2391-'Raw Data'!O2391&lt;4, 'Raw Data'!P2391-'Raw Data'!O2391&gt;0)), 'Raw Data'!H2391, 0))</f>
        <v/>
      </c>
      <c r="H2398">
        <f>IF(ISBLANK('Raw Data'!J2391), 0, IF(AND(1=MATCH(LARGE('Raw Data'!G2391:J2391, 4), 'Raw Data'!G2391:J2391, 0), AND('Raw Data'!O2391-'Raw Data'!P2391&lt;4, 'Raw Data'!O2391-'Raw Data'!P2391&gt;0)), 'Raw Data'!G2391, 0))</f>
        <v/>
      </c>
      <c r="I2398">
        <f>IF(ISBLANK('Raw Data'!J2391), 0, IF(AND(4=MATCH(LARGE('Raw Data'!G2391:J2391, 3), 'Raw Data'!G2391:J2391, 0), 'Raw Data'!P2391-'Raw Data'!O2391&gt;3), 'Raw Data'!J2391, 0))</f>
        <v/>
      </c>
      <c r="J2398">
        <f>IF(ISBLANK('Raw Data'!J2391), 0, IF(AND(3=MATCH(LARGE('Raw Data'!G2391:J2391, 3), 'Raw Data'!G2391:J2391, 0), 'Raw Data'!O2391-'Raw Data'!P2391&gt;3), 'Raw Data'!I2391, 0))</f>
        <v/>
      </c>
      <c r="K2398">
        <f>IF(ISBLANK('Raw Data'!J2391), 0, IF(AND(2=MATCH(LARGE('Raw Data'!G2391:J2391, 3), 'Raw Data'!G2391:J2391, 0), AND('Raw Data'!P2391-'Raw Data'!O2391&lt;4, 'Raw Data'!P2391-'Raw Data'!O2391&gt;0)), 'Raw Data'!H2391, 0))</f>
        <v/>
      </c>
      <c r="L2398">
        <f>IF(ISBLANK('Raw Data'!J2391), 0, IF(AND(1=MATCH(LARGE('Raw Data'!G2391:J2391, 3), 'Raw Data'!G2391:J2391, 0), AND('Raw Data'!O2391-'Raw Data'!P2391&lt;4, 'Raw Data'!O2391-'Raw Data'!P2391&gt;0)), 'Raw Data'!G2391, 0))</f>
        <v/>
      </c>
      <c r="M2398">
        <f>IF(ISBLANK('Raw Data'!J2391), 0, IF(AND(4=MATCH(LARGE('Raw Data'!G2391:J2391, 2), 'Raw Data'!G2391:J2391, 0), 'Raw Data'!P2391-'Raw Data'!O2391&gt;3), 'Raw Data'!J2391, 0))</f>
        <v/>
      </c>
      <c r="N2398">
        <f>IF(ISBLANK('Raw Data'!J2391), 0, IF(AND(3=MATCH(LARGE('Raw Data'!G2391:J2391, 2), 'Raw Data'!G2391:J2391, 0), 'Raw Data'!O2391-'Raw Data'!P2391&gt;3), 'Raw Data'!I2391, 0))</f>
        <v/>
      </c>
      <c r="O2398">
        <f>IF(ISBLANK('Raw Data'!J2391), 0, IF(AND(2=MATCH(LARGE('Raw Data'!G2391:J2391, 2), 'Raw Data'!G2391:J2391, 0), AND('Raw Data'!P2391-'Raw Data'!O2391&lt;4, 'Raw Data'!P2391-'Raw Data'!O2391&gt;0)), 'Raw Data'!H2391, 0))</f>
        <v/>
      </c>
      <c r="P2398">
        <f>IF(ISBLANK('Raw Data'!J2391), 0, IF(AND(1=MATCH(LARGE('Raw Data'!G2391:J2391, 2), 'Raw Data'!G2391:J2391, 0), AND('Raw Data'!O2391-'Raw Data'!P2391&lt;4, 'Raw Data'!O2391-'Raw Data'!P2391&gt;0)), 'Raw Data'!G2391, 0))</f>
        <v/>
      </c>
      <c r="Q2398">
        <f>IF(ISBLANK('Raw Data'!J2391), 0, IF(AND(4=MATCH(LARGE('Raw Data'!G2391:J2391, 1), 'Raw Data'!G2391:J2391, 0), 'Raw Data'!P2391-'Raw Data'!O2391&gt;3), 'Raw Data'!J2391, 0))</f>
        <v/>
      </c>
      <c r="R2398">
        <f>IF(ISBLANK('Raw Data'!J2391), 0, IF(AND(3=MATCH(LARGE('Raw Data'!G2391:J2391, 1), 'Raw Data'!G2391:J2391, 0), 'Raw Data'!O2391-'Raw Data'!P2391&gt;3), 'Raw Data'!I2391, 0))</f>
        <v/>
      </c>
      <c r="S2398">
        <f>IF(AND('Raw Data'!P2391-'Raw Data'!O2391&gt;4, 'Raw Data'!F2391&lt;'Raw Data'!C2391), 'Raw Data'!J2391, 0)</f>
        <v/>
      </c>
      <c r="T2398">
        <f>IF(AND('Raw Data'!O2391-'Raw Data'!P2391&gt;4, 'Raw Data'!F2391&gt;'Raw Data'!C2391), 'Raw Data'!I2391, 0)</f>
        <v/>
      </c>
      <c r="U2398">
        <f>IF(AND('Raw Data'!P2391-'Raw Data'!O2391&lt;3, 'Raw Data'!P2391&gt;'Raw Data'!O2391, 'Raw Data'!F2391&lt;'Raw Data'!C2391), 'Raw Data'!H2391, 0)</f>
        <v/>
      </c>
      <c r="V2398">
        <f>IF(AND('Raw Data'!P2391-'Raw Data'!O2391&lt;3, 'Raw Data'!P2391&gt;'Raw Data'!O2391, 'Raw Data'!F2391&gt;'Raw Data'!C2391), 'Raw Data'!G2391, 0)</f>
        <v/>
      </c>
    </row>
    <row r="2399">
      <c r="A2399">
        <f>IF(AND('Raw Data'!F2392&lt;'Raw Data'!C2392, 'Raw Data'!P2392&gt;'Raw Data'!O2392, 'Raw Data'!P2392-'Raw Data'!O2392&gt;3), 'Raw Data'!J2392, 0)</f>
        <v/>
      </c>
      <c r="B2399">
        <f>IF(AND('Raw Data'!C2392&lt;'Raw Data'!F2392, 'Raw Data'!O2392&gt;'Raw Data'!P2392, 'Raw Data'!O2392-'Raw Data'!P2392&gt;3), 'Raw Data'!I2392, 0)</f>
        <v/>
      </c>
      <c r="C2399">
        <f>IF(AND('Raw Data'!F2392&lt;'Raw Data'!C2392, 'Raw Data'!P2392&gt;'Raw Data'!O2392, 'Raw Data'!P2392-'Raw Data'!O2392&lt;4), 'Raw Data'!H2392, 0)</f>
        <v/>
      </c>
      <c r="D2399">
        <f>IF(AND('Raw Data'!C2392&lt;'Raw Data'!F2392, 'Raw Data'!O2392&gt;'Raw Data'!P2392, 'Raw Data'!O2392-'Raw Data'!P2392&lt;4), 'Raw Data'!G2392, 0)</f>
        <v/>
      </c>
      <c r="E2399">
        <f>IF(ISBLANK('Raw Data'!J2392), 0, IF(AND(4=MATCH(LARGE('Raw Data'!G2392:J2392, 4), 'Raw Data'!G2392:J2392, 0), 'Raw Data'!P2392-'Raw Data'!O2392&gt;3), 'Raw Data'!J2392, 0))</f>
        <v/>
      </c>
      <c r="F2399">
        <f>IF(ISBLANK('Raw Data'!J2392), 0, IF(AND(3=MATCH(LARGE('Raw Data'!G2392:J2392, 4), 'Raw Data'!G2392:J2392, 0), 'Raw Data'!O2392-'Raw Data'!P2392&gt;3), 'Raw Data'!I2392, 0))</f>
        <v/>
      </c>
      <c r="G2399">
        <f>IF(ISBLANK('Raw Data'!J2392), 0, IF(AND(2=MATCH(LARGE('Raw Data'!G2392:J2392, 4), 'Raw Data'!G2392:J2392, 0), AND('Raw Data'!P2392-'Raw Data'!O2392&lt;4, 'Raw Data'!P2392-'Raw Data'!O2392&gt;0)), 'Raw Data'!H2392, 0))</f>
        <v/>
      </c>
      <c r="H2399">
        <f>IF(ISBLANK('Raw Data'!J2392), 0, IF(AND(1=MATCH(LARGE('Raw Data'!G2392:J2392, 4), 'Raw Data'!G2392:J2392, 0), AND('Raw Data'!O2392-'Raw Data'!P2392&lt;4, 'Raw Data'!O2392-'Raw Data'!P2392&gt;0)), 'Raw Data'!G2392, 0))</f>
        <v/>
      </c>
      <c r="I2399">
        <f>IF(ISBLANK('Raw Data'!J2392), 0, IF(AND(4=MATCH(LARGE('Raw Data'!G2392:J2392, 3), 'Raw Data'!G2392:J2392, 0), 'Raw Data'!P2392-'Raw Data'!O2392&gt;3), 'Raw Data'!J2392, 0))</f>
        <v/>
      </c>
      <c r="J2399">
        <f>IF(ISBLANK('Raw Data'!J2392), 0, IF(AND(3=MATCH(LARGE('Raw Data'!G2392:J2392, 3), 'Raw Data'!G2392:J2392, 0), 'Raw Data'!O2392-'Raw Data'!P2392&gt;3), 'Raw Data'!I2392, 0))</f>
        <v/>
      </c>
      <c r="K2399">
        <f>IF(ISBLANK('Raw Data'!J2392), 0, IF(AND(2=MATCH(LARGE('Raw Data'!G2392:J2392, 3), 'Raw Data'!G2392:J2392, 0), AND('Raw Data'!P2392-'Raw Data'!O2392&lt;4, 'Raw Data'!P2392-'Raw Data'!O2392&gt;0)), 'Raw Data'!H2392, 0))</f>
        <v/>
      </c>
      <c r="L2399">
        <f>IF(ISBLANK('Raw Data'!J2392), 0, IF(AND(1=MATCH(LARGE('Raw Data'!G2392:J2392, 3), 'Raw Data'!G2392:J2392, 0), AND('Raw Data'!O2392-'Raw Data'!P2392&lt;4, 'Raw Data'!O2392-'Raw Data'!P2392&gt;0)), 'Raw Data'!G2392, 0))</f>
        <v/>
      </c>
      <c r="M2399">
        <f>IF(ISBLANK('Raw Data'!J2392), 0, IF(AND(4=MATCH(LARGE('Raw Data'!G2392:J2392, 2), 'Raw Data'!G2392:J2392, 0), 'Raw Data'!P2392-'Raw Data'!O2392&gt;3), 'Raw Data'!J2392, 0))</f>
        <v/>
      </c>
      <c r="N2399">
        <f>IF(ISBLANK('Raw Data'!J2392), 0, IF(AND(3=MATCH(LARGE('Raw Data'!G2392:J2392, 2), 'Raw Data'!G2392:J2392, 0), 'Raw Data'!O2392-'Raw Data'!P2392&gt;3), 'Raw Data'!I2392, 0))</f>
        <v/>
      </c>
      <c r="O2399">
        <f>IF(ISBLANK('Raw Data'!J2392), 0, IF(AND(2=MATCH(LARGE('Raw Data'!G2392:J2392, 2), 'Raw Data'!G2392:J2392, 0), AND('Raw Data'!P2392-'Raw Data'!O2392&lt;4, 'Raw Data'!P2392-'Raw Data'!O2392&gt;0)), 'Raw Data'!H2392, 0))</f>
        <v/>
      </c>
      <c r="P2399">
        <f>IF(ISBLANK('Raw Data'!J2392), 0, IF(AND(1=MATCH(LARGE('Raw Data'!G2392:J2392, 2), 'Raw Data'!G2392:J2392, 0), AND('Raw Data'!O2392-'Raw Data'!P2392&lt;4, 'Raw Data'!O2392-'Raw Data'!P2392&gt;0)), 'Raw Data'!G2392, 0))</f>
        <v/>
      </c>
      <c r="Q2399">
        <f>IF(ISBLANK('Raw Data'!J2392), 0, IF(AND(4=MATCH(LARGE('Raw Data'!G2392:J2392, 1), 'Raw Data'!G2392:J2392, 0), 'Raw Data'!P2392-'Raw Data'!O2392&gt;3), 'Raw Data'!J2392, 0))</f>
        <v/>
      </c>
      <c r="R2399">
        <f>IF(ISBLANK('Raw Data'!J2392), 0, IF(AND(3=MATCH(LARGE('Raw Data'!G2392:J2392, 1), 'Raw Data'!G2392:J2392, 0), 'Raw Data'!O2392-'Raw Data'!P2392&gt;3), 'Raw Data'!I2392, 0))</f>
        <v/>
      </c>
      <c r="S2399">
        <f>IF(AND('Raw Data'!P2392-'Raw Data'!O2392&gt;4, 'Raw Data'!F2392&lt;'Raw Data'!C2392), 'Raw Data'!J2392, 0)</f>
        <v/>
      </c>
      <c r="T2399">
        <f>IF(AND('Raw Data'!O2392-'Raw Data'!P2392&gt;4, 'Raw Data'!F2392&gt;'Raw Data'!C2392), 'Raw Data'!I2392, 0)</f>
        <v/>
      </c>
      <c r="U2399">
        <f>IF(AND('Raw Data'!P2392-'Raw Data'!O2392&lt;3, 'Raw Data'!P2392&gt;'Raw Data'!O2392, 'Raw Data'!F2392&lt;'Raw Data'!C2392), 'Raw Data'!H2392, 0)</f>
        <v/>
      </c>
      <c r="V2399">
        <f>IF(AND('Raw Data'!P2392-'Raw Data'!O2392&lt;3, 'Raw Data'!P2392&gt;'Raw Data'!O2392, 'Raw Data'!F2392&gt;'Raw Data'!C2392), 'Raw Data'!G2392, 0)</f>
        <v/>
      </c>
    </row>
    <row r="2400">
      <c r="A2400">
        <f>IF(AND('Raw Data'!F2393&lt;'Raw Data'!C2393, 'Raw Data'!P2393&gt;'Raw Data'!O2393, 'Raw Data'!P2393-'Raw Data'!O2393&gt;3), 'Raw Data'!J2393, 0)</f>
        <v/>
      </c>
      <c r="B2400">
        <f>IF(AND('Raw Data'!C2393&lt;'Raw Data'!F2393, 'Raw Data'!O2393&gt;'Raw Data'!P2393, 'Raw Data'!O2393-'Raw Data'!P2393&gt;3), 'Raw Data'!I2393, 0)</f>
        <v/>
      </c>
      <c r="C2400">
        <f>IF(AND('Raw Data'!F2393&lt;'Raw Data'!C2393, 'Raw Data'!P2393&gt;'Raw Data'!O2393, 'Raw Data'!P2393-'Raw Data'!O2393&lt;4), 'Raw Data'!H2393, 0)</f>
        <v/>
      </c>
      <c r="D2400">
        <f>IF(AND('Raw Data'!C2393&lt;'Raw Data'!F2393, 'Raw Data'!O2393&gt;'Raw Data'!P2393, 'Raw Data'!O2393-'Raw Data'!P2393&lt;4), 'Raw Data'!G2393, 0)</f>
        <v/>
      </c>
      <c r="E2400">
        <f>IF(ISBLANK('Raw Data'!J2393), 0, IF(AND(4=MATCH(LARGE('Raw Data'!G2393:J2393, 4), 'Raw Data'!G2393:J2393, 0), 'Raw Data'!P2393-'Raw Data'!O2393&gt;3), 'Raw Data'!J2393, 0))</f>
        <v/>
      </c>
      <c r="F2400">
        <f>IF(ISBLANK('Raw Data'!J2393), 0, IF(AND(3=MATCH(LARGE('Raw Data'!G2393:J2393, 4), 'Raw Data'!G2393:J2393, 0), 'Raw Data'!O2393-'Raw Data'!P2393&gt;3), 'Raw Data'!I2393, 0))</f>
        <v/>
      </c>
      <c r="G2400">
        <f>IF(ISBLANK('Raw Data'!J2393), 0, IF(AND(2=MATCH(LARGE('Raw Data'!G2393:J2393, 4), 'Raw Data'!G2393:J2393, 0), AND('Raw Data'!P2393-'Raw Data'!O2393&lt;4, 'Raw Data'!P2393-'Raw Data'!O2393&gt;0)), 'Raw Data'!H2393, 0))</f>
        <v/>
      </c>
      <c r="H2400">
        <f>IF(ISBLANK('Raw Data'!J2393), 0, IF(AND(1=MATCH(LARGE('Raw Data'!G2393:J2393, 4), 'Raw Data'!G2393:J2393, 0), AND('Raw Data'!O2393-'Raw Data'!P2393&lt;4, 'Raw Data'!O2393-'Raw Data'!P2393&gt;0)), 'Raw Data'!G2393, 0))</f>
        <v/>
      </c>
      <c r="I2400">
        <f>IF(ISBLANK('Raw Data'!J2393), 0, IF(AND(4=MATCH(LARGE('Raw Data'!G2393:J2393, 3), 'Raw Data'!G2393:J2393, 0), 'Raw Data'!P2393-'Raw Data'!O2393&gt;3), 'Raw Data'!J2393, 0))</f>
        <v/>
      </c>
      <c r="J2400">
        <f>IF(ISBLANK('Raw Data'!J2393), 0, IF(AND(3=MATCH(LARGE('Raw Data'!G2393:J2393, 3), 'Raw Data'!G2393:J2393, 0), 'Raw Data'!O2393-'Raw Data'!P2393&gt;3), 'Raw Data'!I2393, 0))</f>
        <v/>
      </c>
      <c r="K2400">
        <f>IF(ISBLANK('Raw Data'!J2393), 0, IF(AND(2=MATCH(LARGE('Raw Data'!G2393:J2393, 3), 'Raw Data'!G2393:J2393, 0), AND('Raw Data'!P2393-'Raw Data'!O2393&lt;4, 'Raw Data'!P2393-'Raw Data'!O2393&gt;0)), 'Raw Data'!H2393, 0))</f>
        <v/>
      </c>
      <c r="L2400">
        <f>IF(ISBLANK('Raw Data'!J2393), 0, IF(AND(1=MATCH(LARGE('Raw Data'!G2393:J2393, 3), 'Raw Data'!G2393:J2393, 0), AND('Raw Data'!O2393-'Raw Data'!P2393&lt;4, 'Raw Data'!O2393-'Raw Data'!P2393&gt;0)), 'Raw Data'!G2393, 0))</f>
        <v/>
      </c>
      <c r="M2400">
        <f>IF(ISBLANK('Raw Data'!J2393), 0, IF(AND(4=MATCH(LARGE('Raw Data'!G2393:J2393, 2), 'Raw Data'!G2393:J2393, 0), 'Raw Data'!P2393-'Raw Data'!O2393&gt;3), 'Raw Data'!J2393, 0))</f>
        <v/>
      </c>
      <c r="N2400">
        <f>IF(ISBLANK('Raw Data'!J2393), 0, IF(AND(3=MATCH(LARGE('Raw Data'!G2393:J2393, 2), 'Raw Data'!G2393:J2393, 0), 'Raw Data'!O2393-'Raw Data'!P2393&gt;3), 'Raw Data'!I2393, 0))</f>
        <v/>
      </c>
      <c r="O2400">
        <f>IF(ISBLANK('Raw Data'!J2393), 0, IF(AND(2=MATCH(LARGE('Raw Data'!G2393:J2393, 2), 'Raw Data'!G2393:J2393, 0), AND('Raw Data'!P2393-'Raw Data'!O2393&lt;4, 'Raw Data'!P2393-'Raw Data'!O2393&gt;0)), 'Raw Data'!H2393, 0))</f>
        <v/>
      </c>
      <c r="P2400">
        <f>IF(ISBLANK('Raw Data'!J2393), 0, IF(AND(1=MATCH(LARGE('Raw Data'!G2393:J2393, 2), 'Raw Data'!G2393:J2393, 0), AND('Raw Data'!O2393-'Raw Data'!P2393&lt;4, 'Raw Data'!O2393-'Raw Data'!P2393&gt;0)), 'Raw Data'!G2393, 0))</f>
        <v/>
      </c>
      <c r="Q2400">
        <f>IF(ISBLANK('Raw Data'!J2393), 0, IF(AND(4=MATCH(LARGE('Raw Data'!G2393:J2393, 1), 'Raw Data'!G2393:J2393, 0), 'Raw Data'!P2393-'Raw Data'!O2393&gt;3), 'Raw Data'!J2393, 0))</f>
        <v/>
      </c>
      <c r="R2400">
        <f>IF(ISBLANK('Raw Data'!J2393), 0, IF(AND(3=MATCH(LARGE('Raw Data'!G2393:J2393, 1), 'Raw Data'!G2393:J2393, 0), 'Raw Data'!O2393-'Raw Data'!P2393&gt;3), 'Raw Data'!I2393, 0))</f>
        <v/>
      </c>
      <c r="S2400">
        <f>IF(AND('Raw Data'!P2393-'Raw Data'!O2393&gt;4, 'Raw Data'!F2393&lt;'Raw Data'!C2393), 'Raw Data'!J2393, 0)</f>
        <v/>
      </c>
      <c r="T2400">
        <f>IF(AND('Raw Data'!O2393-'Raw Data'!P2393&gt;4, 'Raw Data'!F2393&gt;'Raw Data'!C2393), 'Raw Data'!I2393, 0)</f>
        <v/>
      </c>
      <c r="U2400">
        <f>IF(AND('Raw Data'!P2393-'Raw Data'!O2393&lt;3, 'Raw Data'!P2393&gt;'Raw Data'!O2393, 'Raw Data'!F2393&lt;'Raw Data'!C2393), 'Raw Data'!H2393, 0)</f>
        <v/>
      </c>
      <c r="V2400">
        <f>IF(AND('Raw Data'!P2393-'Raw Data'!O2393&lt;3, 'Raw Data'!P2393&gt;'Raw Data'!O2393, 'Raw Data'!F2393&gt;'Raw Data'!C2393), 'Raw Data'!G2393, 0)</f>
        <v/>
      </c>
    </row>
    <row r="2401">
      <c r="A2401">
        <f>IF(AND('Raw Data'!F2394&lt;'Raw Data'!C2394, 'Raw Data'!P2394&gt;'Raw Data'!O2394, 'Raw Data'!P2394-'Raw Data'!O2394&gt;3), 'Raw Data'!J2394, 0)</f>
        <v/>
      </c>
      <c r="B2401">
        <f>IF(AND('Raw Data'!C2394&lt;'Raw Data'!F2394, 'Raw Data'!O2394&gt;'Raw Data'!P2394, 'Raw Data'!O2394-'Raw Data'!P2394&gt;3), 'Raw Data'!I2394, 0)</f>
        <v/>
      </c>
      <c r="C2401">
        <f>IF(AND('Raw Data'!F2394&lt;'Raw Data'!C2394, 'Raw Data'!P2394&gt;'Raw Data'!O2394, 'Raw Data'!P2394-'Raw Data'!O2394&lt;4), 'Raw Data'!H2394, 0)</f>
        <v/>
      </c>
      <c r="D2401">
        <f>IF(AND('Raw Data'!C2394&lt;'Raw Data'!F2394, 'Raw Data'!O2394&gt;'Raw Data'!P2394, 'Raw Data'!O2394-'Raw Data'!P2394&lt;4), 'Raw Data'!G2394, 0)</f>
        <v/>
      </c>
      <c r="E2401">
        <f>IF(ISBLANK('Raw Data'!J2394), 0, IF(AND(4=MATCH(LARGE('Raw Data'!G2394:J2394, 4), 'Raw Data'!G2394:J2394, 0), 'Raw Data'!P2394-'Raw Data'!O2394&gt;3), 'Raw Data'!J2394, 0))</f>
        <v/>
      </c>
      <c r="F2401">
        <f>IF(ISBLANK('Raw Data'!J2394), 0, IF(AND(3=MATCH(LARGE('Raw Data'!G2394:J2394, 4), 'Raw Data'!G2394:J2394, 0), 'Raw Data'!O2394-'Raw Data'!P2394&gt;3), 'Raw Data'!I2394, 0))</f>
        <v/>
      </c>
      <c r="G2401">
        <f>IF(ISBLANK('Raw Data'!J2394), 0, IF(AND(2=MATCH(LARGE('Raw Data'!G2394:J2394, 4), 'Raw Data'!G2394:J2394, 0), AND('Raw Data'!P2394-'Raw Data'!O2394&lt;4, 'Raw Data'!P2394-'Raw Data'!O2394&gt;0)), 'Raw Data'!H2394, 0))</f>
        <v/>
      </c>
      <c r="H2401">
        <f>IF(ISBLANK('Raw Data'!J2394), 0, IF(AND(1=MATCH(LARGE('Raw Data'!G2394:J2394, 4), 'Raw Data'!G2394:J2394, 0), AND('Raw Data'!O2394-'Raw Data'!P2394&lt;4, 'Raw Data'!O2394-'Raw Data'!P2394&gt;0)), 'Raw Data'!G2394, 0))</f>
        <v/>
      </c>
      <c r="I2401">
        <f>IF(ISBLANK('Raw Data'!J2394), 0, IF(AND(4=MATCH(LARGE('Raw Data'!G2394:J2394, 3), 'Raw Data'!G2394:J2394, 0), 'Raw Data'!P2394-'Raw Data'!O2394&gt;3), 'Raw Data'!J2394, 0))</f>
        <v/>
      </c>
      <c r="J2401">
        <f>IF(ISBLANK('Raw Data'!J2394), 0, IF(AND(3=MATCH(LARGE('Raw Data'!G2394:J2394, 3), 'Raw Data'!G2394:J2394, 0), 'Raw Data'!O2394-'Raw Data'!P2394&gt;3), 'Raw Data'!I2394, 0))</f>
        <v/>
      </c>
      <c r="K2401">
        <f>IF(ISBLANK('Raw Data'!J2394), 0, IF(AND(2=MATCH(LARGE('Raw Data'!G2394:J2394, 3), 'Raw Data'!G2394:J2394, 0), AND('Raw Data'!P2394-'Raw Data'!O2394&lt;4, 'Raw Data'!P2394-'Raw Data'!O2394&gt;0)), 'Raw Data'!H2394, 0))</f>
        <v/>
      </c>
      <c r="L2401">
        <f>IF(ISBLANK('Raw Data'!J2394), 0, IF(AND(1=MATCH(LARGE('Raw Data'!G2394:J2394, 3), 'Raw Data'!G2394:J2394, 0), AND('Raw Data'!O2394-'Raw Data'!P2394&lt;4, 'Raw Data'!O2394-'Raw Data'!P2394&gt;0)), 'Raw Data'!G2394, 0))</f>
        <v/>
      </c>
      <c r="M2401">
        <f>IF(ISBLANK('Raw Data'!J2394), 0, IF(AND(4=MATCH(LARGE('Raw Data'!G2394:J2394, 2), 'Raw Data'!G2394:J2394, 0), 'Raw Data'!P2394-'Raw Data'!O2394&gt;3), 'Raw Data'!J2394, 0))</f>
        <v/>
      </c>
      <c r="N2401">
        <f>IF(ISBLANK('Raw Data'!J2394), 0, IF(AND(3=MATCH(LARGE('Raw Data'!G2394:J2394, 2), 'Raw Data'!G2394:J2394, 0), 'Raw Data'!O2394-'Raw Data'!P2394&gt;3), 'Raw Data'!I2394, 0))</f>
        <v/>
      </c>
      <c r="O2401">
        <f>IF(ISBLANK('Raw Data'!J2394), 0, IF(AND(2=MATCH(LARGE('Raw Data'!G2394:J2394, 2), 'Raw Data'!G2394:J2394, 0), AND('Raw Data'!P2394-'Raw Data'!O2394&lt;4, 'Raw Data'!P2394-'Raw Data'!O2394&gt;0)), 'Raw Data'!H2394, 0))</f>
        <v/>
      </c>
      <c r="P2401">
        <f>IF(ISBLANK('Raw Data'!J2394), 0, IF(AND(1=MATCH(LARGE('Raw Data'!G2394:J2394, 2), 'Raw Data'!G2394:J2394, 0), AND('Raw Data'!O2394-'Raw Data'!P2394&lt;4, 'Raw Data'!O2394-'Raw Data'!P2394&gt;0)), 'Raw Data'!G2394, 0))</f>
        <v/>
      </c>
      <c r="Q2401">
        <f>IF(ISBLANK('Raw Data'!J2394), 0, IF(AND(4=MATCH(LARGE('Raw Data'!G2394:J2394, 1), 'Raw Data'!G2394:J2394, 0), 'Raw Data'!P2394-'Raw Data'!O2394&gt;3), 'Raw Data'!J2394, 0))</f>
        <v/>
      </c>
      <c r="R2401">
        <f>IF(ISBLANK('Raw Data'!J2394), 0, IF(AND(3=MATCH(LARGE('Raw Data'!G2394:J2394, 1), 'Raw Data'!G2394:J2394, 0), 'Raw Data'!O2394-'Raw Data'!P2394&gt;3), 'Raw Data'!I2394, 0))</f>
        <v/>
      </c>
      <c r="S2401">
        <f>IF(AND('Raw Data'!P2394-'Raw Data'!O2394&gt;4, 'Raw Data'!F2394&lt;'Raw Data'!C2394), 'Raw Data'!J2394, 0)</f>
        <v/>
      </c>
      <c r="T2401">
        <f>IF(AND('Raw Data'!O2394-'Raw Data'!P2394&gt;4, 'Raw Data'!F2394&gt;'Raw Data'!C2394), 'Raw Data'!I2394, 0)</f>
        <v/>
      </c>
      <c r="U2401">
        <f>IF(AND('Raw Data'!P2394-'Raw Data'!O2394&lt;3, 'Raw Data'!P2394&gt;'Raw Data'!O2394, 'Raw Data'!F2394&lt;'Raw Data'!C2394), 'Raw Data'!H2394, 0)</f>
        <v/>
      </c>
      <c r="V2401">
        <f>IF(AND('Raw Data'!P2394-'Raw Data'!O2394&lt;3, 'Raw Data'!P2394&gt;'Raw Data'!O2394, 'Raw Data'!F2394&gt;'Raw Data'!C2394), 'Raw Data'!G2394, 0)</f>
        <v/>
      </c>
    </row>
    <row r="2402">
      <c r="A2402">
        <f>IF(AND('Raw Data'!F2395&lt;'Raw Data'!C2395, 'Raw Data'!P2395&gt;'Raw Data'!O2395, 'Raw Data'!P2395-'Raw Data'!O2395&gt;3), 'Raw Data'!J2395, 0)</f>
        <v/>
      </c>
      <c r="B2402">
        <f>IF(AND('Raw Data'!C2395&lt;'Raw Data'!F2395, 'Raw Data'!O2395&gt;'Raw Data'!P2395, 'Raw Data'!O2395-'Raw Data'!P2395&gt;3), 'Raw Data'!I2395, 0)</f>
        <v/>
      </c>
      <c r="C2402">
        <f>IF(AND('Raw Data'!F2395&lt;'Raw Data'!C2395, 'Raw Data'!P2395&gt;'Raw Data'!O2395, 'Raw Data'!P2395-'Raw Data'!O2395&lt;4), 'Raw Data'!H2395, 0)</f>
        <v/>
      </c>
      <c r="D2402">
        <f>IF(AND('Raw Data'!C2395&lt;'Raw Data'!F2395, 'Raw Data'!O2395&gt;'Raw Data'!P2395, 'Raw Data'!O2395-'Raw Data'!P2395&lt;4), 'Raw Data'!G2395, 0)</f>
        <v/>
      </c>
      <c r="E2402">
        <f>IF(ISBLANK('Raw Data'!J2395), 0, IF(AND(4=MATCH(LARGE('Raw Data'!G2395:J2395, 4), 'Raw Data'!G2395:J2395, 0), 'Raw Data'!P2395-'Raw Data'!O2395&gt;3), 'Raw Data'!J2395, 0))</f>
        <v/>
      </c>
      <c r="F2402">
        <f>IF(ISBLANK('Raw Data'!J2395), 0, IF(AND(3=MATCH(LARGE('Raw Data'!G2395:J2395, 4), 'Raw Data'!G2395:J2395, 0), 'Raw Data'!O2395-'Raw Data'!P2395&gt;3), 'Raw Data'!I2395, 0))</f>
        <v/>
      </c>
      <c r="G2402">
        <f>IF(ISBLANK('Raw Data'!J2395), 0, IF(AND(2=MATCH(LARGE('Raw Data'!G2395:J2395, 4), 'Raw Data'!G2395:J2395, 0), AND('Raw Data'!P2395-'Raw Data'!O2395&lt;4, 'Raw Data'!P2395-'Raw Data'!O2395&gt;0)), 'Raw Data'!H2395, 0))</f>
        <v/>
      </c>
      <c r="H2402">
        <f>IF(ISBLANK('Raw Data'!J2395), 0, IF(AND(1=MATCH(LARGE('Raw Data'!G2395:J2395, 4), 'Raw Data'!G2395:J2395, 0), AND('Raw Data'!O2395-'Raw Data'!P2395&lt;4, 'Raw Data'!O2395-'Raw Data'!P2395&gt;0)), 'Raw Data'!G2395, 0))</f>
        <v/>
      </c>
      <c r="I2402">
        <f>IF(ISBLANK('Raw Data'!J2395), 0, IF(AND(4=MATCH(LARGE('Raw Data'!G2395:J2395, 3), 'Raw Data'!G2395:J2395, 0), 'Raw Data'!P2395-'Raw Data'!O2395&gt;3), 'Raw Data'!J2395, 0))</f>
        <v/>
      </c>
      <c r="J2402">
        <f>IF(ISBLANK('Raw Data'!J2395), 0, IF(AND(3=MATCH(LARGE('Raw Data'!G2395:J2395, 3), 'Raw Data'!G2395:J2395, 0), 'Raw Data'!O2395-'Raw Data'!P2395&gt;3), 'Raw Data'!I2395, 0))</f>
        <v/>
      </c>
      <c r="K2402">
        <f>IF(ISBLANK('Raw Data'!J2395), 0, IF(AND(2=MATCH(LARGE('Raw Data'!G2395:J2395, 3), 'Raw Data'!G2395:J2395, 0), AND('Raw Data'!P2395-'Raw Data'!O2395&lt;4, 'Raw Data'!P2395-'Raw Data'!O2395&gt;0)), 'Raw Data'!H2395, 0))</f>
        <v/>
      </c>
      <c r="L2402">
        <f>IF(ISBLANK('Raw Data'!J2395), 0, IF(AND(1=MATCH(LARGE('Raw Data'!G2395:J2395, 3), 'Raw Data'!G2395:J2395, 0), AND('Raw Data'!O2395-'Raw Data'!P2395&lt;4, 'Raw Data'!O2395-'Raw Data'!P2395&gt;0)), 'Raw Data'!G2395, 0))</f>
        <v/>
      </c>
      <c r="M2402">
        <f>IF(ISBLANK('Raw Data'!J2395), 0, IF(AND(4=MATCH(LARGE('Raw Data'!G2395:J2395, 2), 'Raw Data'!G2395:J2395, 0), 'Raw Data'!P2395-'Raw Data'!O2395&gt;3), 'Raw Data'!J2395, 0))</f>
        <v/>
      </c>
      <c r="N2402">
        <f>IF(ISBLANK('Raw Data'!J2395), 0, IF(AND(3=MATCH(LARGE('Raw Data'!G2395:J2395, 2), 'Raw Data'!G2395:J2395, 0), 'Raw Data'!O2395-'Raw Data'!P2395&gt;3), 'Raw Data'!I2395, 0))</f>
        <v/>
      </c>
      <c r="O2402">
        <f>IF(ISBLANK('Raw Data'!J2395), 0, IF(AND(2=MATCH(LARGE('Raw Data'!G2395:J2395, 2), 'Raw Data'!G2395:J2395, 0), AND('Raw Data'!P2395-'Raw Data'!O2395&lt;4, 'Raw Data'!P2395-'Raw Data'!O2395&gt;0)), 'Raw Data'!H2395, 0))</f>
        <v/>
      </c>
      <c r="P2402">
        <f>IF(ISBLANK('Raw Data'!J2395), 0, IF(AND(1=MATCH(LARGE('Raw Data'!G2395:J2395, 2), 'Raw Data'!G2395:J2395, 0), AND('Raw Data'!O2395-'Raw Data'!P2395&lt;4, 'Raw Data'!O2395-'Raw Data'!P2395&gt;0)), 'Raw Data'!G2395, 0))</f>
        <v/>
      </c>
      <c r="Q2402">
        <f>IF(ISBLANK('Raw Data'!J2395), 0, IF(AND(4=MATCH(LARGE('Raw Data'!G2395:J2395, 1), 'Raw Data'!G2395:J2395, 0), 'Raw Data'!P2395-'Raw Data'!O2395&gt;3), 'Raw Data'!J2395, 0))</f>
        <v/>
      </c>
      <c r="R2402">
        <f>IF(ISBLANK('Raw Data'!J2395), 0, IF(AND(3=MATCH(LARGE('Raw Data'!G2395:J2395, 1), 'Raw Data'!G2395:J2395, 0), 'Raw Data'!O2395-'Raw Data'!P2395&gt;3), 'Raw Data'!I2395, 0))</f>
        <v/>
      </c>
      <c r="S2402">
        <f>IF(AND('Raw Data'!P2395-'Raw Data'!O2395&gt;4, 'Raw Data'!F2395&lt;'Raw Data'!C2395), 'Raw Data'!J2395, 0)</f>
        <v/>
      </c>
      <c r="T2402">
        <f>IF(AND('Raw Data'!O2395-'Raw Data'!P2395&gt;4, 'Raw Data'!F2395&gt;'Raw Data'!C2395), 'Raw Data'!I2395, 0)</f>
        <v/>
      </c>
      <c r="U2402">
        <f>IF(AND('Raw Data'!P2395-'Raw Data'!O2395&lt;3, 'Raw Data'!P2395&gt;'Raw Data'!O2395, 'Raw Data'!F2395&lt;'Raw Data'!C2395), 'Raw Data'!H2395, 0)</f>
        <v/>
      </c>
      <c r="V2402">
        <f>IF(AND('Raw Data'!P2395-'Raw Data'!O2395&lt;3, 'Raw Data'!P2395&gt;'Raw Data'!O2395, 'Raw Data'!F2395&gt;'Raw Data'!C2395), 'Raw Data'!G2395, 0)</f>
        <v/>
      </c>
    </row>
    <row r="2403">
      <c r="A2403">
        <f>IF(AND('Raw Data'!F2396&lt;'Raw Data'!C2396, 'Raw Data'!P2396&gt;'Raw Data'!O2396, 'Raw Data'!P2396-'Raw Data'!O2396&gt;3), 'Raw Data'!J2396, 0)</f>
        <v/>
      </c>
      <c r="B2403">
        <f>IF(AND('Raw Data'!C2396&lt;'Raw Data'!F2396, 'Raw Data'!O2396&gt;'Raw Data'!P2396, 'Raw Data'!O2396-'Raw Data'!P2396&gt;3), 'Raw Data'!I2396, 0)</f>
        <v/>
      </c>
      <c r="C2403">
        <f>IF(AND('Raw Data'!F2396&lt;'Raw Data'!C2396, 'Raw Data'!P2396&gt;'Raw Data'!O2396, 'Raw Data'!P2396-'Raw Data'!O2396&lt;4), 'Raw Data'!H2396, 0)</f>
        <v/>
      </c>
      <c r="D2403">
        <f>IF(AND('Raw Data'!C2396&lt;'Raw Data'!F2396, 'Raw Data'!O2396&gt;'Raw Data'!P2396, 'Raw Data'!O2396-'Raw Data'!P2396&lt;4), 'Raw Data'!G2396, 0)</f>
        <v/>
      </c>
      <c r="E2403">
        <f>IF(ISBLANK('Raw Data'!J2396), 0, IF(AND(4=MATCH(LARGE('Raw Data'!G2396:J2396, 4), 'Raw Data'!G2396:J2396, 0), 'Raw Data'!P2396-'Raw Data'!O2396&gt;3), 'Raw Data'!J2396, 0))</f>
        <v/>
      </c>
      <c r="F2403">
        <f>IF(ISBLANK('Raw Data'!J2396), 0, IF(AND(3=MATCH(LARGE('Raw Data'!G2396:J2396, 4), 'Raw Data'!G2396:J2396, 0), 'Raw Data'!O2396-'Raw Data'!P2396&gt;3), 'Raw Data'!I2396, 0))</f>
        <v/>
      </c>
      <c r="G2403">
        <f>IF(ISBLANK('Raw Data'!J2396), 0, IF(AND(2=MATCH(LARGE('Raw Data'!G2396:J2396, 4), 'Raw Data'!G2396:J2396, 0), AND('Raw Data'!P2396-'Raw Data'!O2396&lt;4, 'Raw Data'!P2396-'Raw Data'!O2396&gt;0)), 'Raw Data'!H2396, 0))</f>
        <v/>
      </c>
      <c r="H2403">
        <f>IF(ISBLANK('Raw Data'!J2396), 0, IF(AND(1=MATCH(LARGE('Raw Data'!G2396:J2396, 4), 'Raw Data'!G2396:J2396, 0), AND('Raw Data'!O2396-'Raw Data'!P2396&lt;4, 'Raw Data'!O2396-'Raw Data'!P2396&gt;0)), 'Raw Data'!G2396, 0))</f>
        <v/>
      </c>
      <c r="I2403">
        <f>IF(ISBLANK('Raw Data'!J2396), 0, IF(AND(4=MATCH(LARGE('Raw Data'!G2396:J2396, 3), 'Raw Data'!G2396:J2396, 0), 'Raw Data'!P2396-'Raw Data'!O2396&gt;3), 'Raw Data'!J2396, 0))</f>
        <v/>
      </c>
      <c r="J2403">
        <f>IF(ISBLANK('Raw Data'!J2396), 0, IF(AND(3=MATCH(LARGE('Raw Data'!G2396:J2396, 3), 'Raw Data'!G2396:J2396, 0), 'Raw Data'!O2396-'Raw Data'!P2396&gt;3), 'Raw Data'!I2396, 0))</f>
        <v/>
      </c>
      <c r="K2403">
        <f>IF(ISBLANK('Raw Data'!J2396), 0, IF(AND(2=MATCH(LARGE('Raw Data'!G2396:J2396, 3), 'Raw Data'!G2396:J2396, 0), AND('Raw Data'!P2396-'Raw Data'!O2396&lt;4, 'Raw Data'!P2396-'Raw Data'!O2396&gt;0)), 'Raw Data'!H2396, 0))</f>
        <v/>
      </c>
      <c r="L2403">
        <f>IF(ISBLANK('Raw Data'!J2396), 0, IF(AND(1=MATCH(LARGE('Raw Data'!G2396:J2396, 3), 'Raw Data'!G2396:J2396, 0), AND('Raw Data'!O2396-'Raw Data'!P2396&lt;4, 'Raw Data'!O2396-'Raw Data'!P2396&gt;0)), 'Raw Data'!G2396, 0))</f>
        <v/>
      </c>
      <c r="M2403">
        <f>IF(ISBLANK('Raw Data'!J2396), 0, IF(AND(4=MATCH(LARGE('Raw Data'!G2396:J2396, 2), 'Raw Data'!G2396:J2396, 0), 'Raw Data'!P2396-'Raw Data'!O2396&gt;3), 'Raw Data'!J2396, 0))</f>
        <v/>
      </c>
      <c r="N2403">
        <f>IF(ISBLANK('Raw Data'!J2396), 0, IF(AND(3=MATCH(LARGE('Raw Data'!G2396:J2396, 2), 'Raw Data'!G2396:J2396, 0), 'Raw Data'!O2396-'Raw Data'!P2396&gt;3), 'Raw Data'!I2396, 0))</f>
        <v/>
      </c>
      <c r="O2403">
        <f>IF(ISBLANK('Raw Data'!J2396), 0, IF(AND(2=MATCH(LARGE('Raw Data'!G2396:J2396, 2), 'Raw Data'!G2396:J2396, 0), AND('Raw Data'!P2396-'Raw Data'!O2396&lt;4, 'Raw Data'!P2396-'Raw Data'!O2396&gt;0)), 'Raw Data'!H2396, 0))</f>
        <v/>
      </c>
      <c r="P2403">
        <f>IF(ISBLANK('Raw Data'!J2396), 0, IF(AND(1=MATCH(LARGE('Raw Data'!G2396:J2396, 2), 'Raw Data'!G2396:J2396, 0), AND('Raw Data'!O2396-'Raw Data'!P2396&lt;4, 'Raw Data'!O2396-'Raw Data'!P2396&gt;0)), 'Raw Data'!G2396, 0))</f>
        <v/>
      </c>
      <c r="Q2403">
        <f>IF(ISBLANK('Raw Data'!J2396), 0, IF(AND(4=MATCH(LARGE('Raw Data'!G2396:J2396, 1), 'Raw Data'!G2396:J2396, 0), 'Raw Data'!P2396-'Raw Data'!O2396&gt;3), 'Raw Data'!J2396, 0))</f>
        <v/>
      </c>
      <c r="R2403">
        <f>IF(ISBLANK('Raw Data'!J2396), 0, IF(AND(3=MATCH(LARGE('Raw Data'!G2396:J2396, 1), 'Raw Data'!G2396:J2396, 0), 'Raw Data'!O2396-'Raw Data'!P2396&gt;3), 'Raw Data'!I2396, 0))</f>
        <v/>
      </c>
      <c r="S2403">
        <f>IF(AND('Raw Data'!P2396-'Raw Data'!O2396&gt;4, 'Raw Data'!F2396&lt;'Raw Data'!C2396), 'Raw Data'!J2396, 0)</f>
        <v/>
      </c>
      <c r="T2403">
        <f>IF(AND('Raw Data'!O2396-'Raw Data'!P2396&gt;4, 'Raw Data'!F2396&gt;'Raw Data'!C2396), 'Raw Data'!I2396, 0)</f>
        <v/>
      </c>
      <c r="U2403">
        <f>IF(AND('Raw Data'!P2396-'Raw Data'!O2396&lt;3, 'Raw Data'!P2396&gt;'Raw Data'!O2396, 'Raw Data'!F2396&lt;'Raw Data'!C2396), 'Raw Data'!H2396, 0)</f>
        <v/>
      </c>
      <c r="V2403">
        <f>IF(AND('Raw Data'!P2396-'Raw Data'!O2396&lt;3, 'Raw Data'!P2396&gt;'Raw Data'!O2396, 'Raw Data'!F2396&gt;'Raw Data'!C2396), 'Raw Data'!G2396, 0)</f>
        <v/>
      </c>
    </row>
    <row r="2404">
      <c r="A2404">
        <f>IF(AND('Raw Data'!F2397&lt;'Raw Data'!C2397, 'Raw Data'!P2397&gt;'Raw Data'!O2397, 'Raw Data'!P2397-'Raw Data'!O2397&gt;3), 'Raw Data'!J2397, 0)</f>
        <v/>
      </c>
      <c r="B2404">
        <f>IF(AND('Raw Data'!C2397&lt;'Raw Data'!F2397, 'Raw Data'!O2397&gt;'Raw Data'!P2397, 'Raw Data'!O2397-'Raw Data'!P2397&gt;3), 'Raw Data'!I2397, 0)</f>
        <v/>
      </c>
      <c r="C2404">
        <f>IF(AND('Raw Data'!F2397&lt;'Raw Data'!C2397, 'Raw Data'!P2397&gt;'Raw Data'!O2397, 'Raw Data'!P2397-'Raw Data'!O2397&lt;4), 'Raw Data'!H2397, 0)</f>
        <v/>
      </c>
      <c r="D2404">
        <f>IF(AND('Raw Data'!C2397&lt;'Raw Data'!F2397, 'Raw Data'!O2397&gt;'Raw Data'!P2397, 'Raw Data'!O2397-'Raw Data'!P2397&lt;4), 'Raw Data'!G2397, 0)</f>
        <v/>
      </c>
      <c r="E2404">
        <f>IF(ISBLANK('Raw Data'!J2397), 0, IF(AND(4=MATCH(LARGE('Raw Data'!G2397:J2397, 4), 'Raw Data'!G2397:J2397, 0), 'Raw Data'!P2397-'Raw Data'!O2397&gt;3), 'Raw Data'!J2397, 0))</f>
        <v/>
      </c>
      <c r="F2404">
        <f>IF(ISBLANK('Raw Data'!J2397), 0, IF(AND(3=MATCH(LARGE('Raw Data'!G2397:J2397, 4), 'Raw Data'!G2397:J2397, 0), 'Raw Data'!O2397-'Raw Data'!P2397&gt;3), 'Raw Data'!I2397, 0))</f>
        <v/>
      </c>
      <c r="G2404">
        <f>IF(ISBLANK('Raw Data'!J2397), 0, IF(AND(2=MATCH(LARGE('Raw Data'!G2397:J2397, 4), 'Raw Data'!G2397:J2397, 0), AND('Raw Data'!P2397-'Raw Data'!O2397&lt;4, 'Raw Data'!P2397-'Raw Data'!O2397&gt;0)), 'Raw Data'!H2397, 0))</f>
        <v/>
      </c>
      <c r="H2404">
        <f>IF(ISBLANK('Raw Data'!J2397), 0, IF(AND(1=MATCH(LARGE('Raw Data'!G2397:J2397, 4), 'Raw Data'!G2397:J2397, 0), AND('Raw Data'!O2397-'Raw Data'!P2397&lt;4, 'Raw Data'!O2397-'Raw Data'!P2397&gt;0)), 'Raw Data'!G2397, 0))</f>
        <v/>
      </c>
      <c r="I2404">
        <f>IF(ISBLANK('Raw Data'!J2397), 0, IF(AND(4=MATCH(LARGE('Raw Data'!G2397:J2397, 3), 'Raw Data'!G2397:J2397, 0), 'Raw Data'!P2397-'Raw Data'!O2397&gt;3), 'Raw Data'!J2397, 0))</f>
        <v/>
      </c>
      <c r="J2404">
        <f>IF(ISBLANK('Raw Data'!J2397), 0, IF(AND(3=MATCH(LARGE('Raw Data'!G2397:J2397, 3), 'Raw Data'!G2397:J2397, 0), 'Raw Data'!O2397-'Raw Data'!P2397&gt;3), 'Raw Data'!I2397, 0))</f>
        <v/>
      </c>
      <c r="K2404">
        <f>IF(ISBLANK('Raw Data'!J2397), 0, IF(AND(2=MATCH(LARGE('Raw Data'!G2397:J2397, 3), 'Raw Data'!G2397:J2397, 0), AND('Raw Data'!P2397-'Raw Data'!O2397&lt;4, 'Raw Data'!P2397-'Raw Data'!O2397&gt;0)), 'Raw Data'!H2397, 0))</f>
        <v/>
      </c>
      <c r="L2404">
        <f>IF(ISBLANK('Raw Data'!J2397), 0, IF(AND(1=MATCH(LARGE('Raw Data'!G2397:J2397, 3), 'Raw Data'!G2397:J2397, 0), AND('Raw Data'!O2397-'Raw Data'!P2397&lt;4, 'Raw Data'!O2397-'Raw Data'!P2397&gt;0)), 'Raw Data'!G2397, 0))</f>
        <v/>
      </c>
      <c r="M2404">
        <f>IF(ISBLANK('Raw Data'!J2397), 0, IF(AND(4=MATCH(LARGE('Raw Data'!G2397:J2397, 2), 'Raw Data'!G2397:J2397, 0), 'Raw Data'!P2397-'Raw Data'!O2397&gt;3), 'Raw Data'!J2397, 0))</f>
        <v/>
      </c>
      <c r="N2404">
        <f>IF(ISBLANK('Raw Data'!J2397), 0, IF(AND(3=MATCH(LARGE('Raw Data'!G2397:J2397, 2), 'Raw Data'!G2397:J2397, 0), 'Raw Data'!O2397-'Raw Data'!P2397&gt;3), 'Raw Data'!I2397, 0))</f>
        <v/>
      </c>
      <c r="O2404">
        <f>IF(ISBLANK('Raw Data'!J2397), 0, IF(AND(2=MATCH(LARGE('Raw Data'!G2397:J2397, 2), 'Raw Data'!G2397:J2397, 0), AND('Raw Data'!P2397-'Raw Data'!O2397&lt;4, 'Raw Data'!P2397-'Raw Data'!O2397&gt;0)), 'Raw Data'!H2397, 0))</f>
        <v/>
      </c>
      <c r="P2404">
        <f>IF(ISBLANK('Raw Data'!J2397), 0, IF(AND(1=MATCH(LARGE('Raw Data'!G2397:J2397, 2), 'Raw Data'!G2397:J2397, 0), AND('Raw Data'!O2397-'Raw Data'!P2397&lt;4, 'Raw Data'!O2397-'Raw Data'!P2397&gt;0)), 'Raw Data'!G2397, 0))</f>
        <v/>
      </c>
      <c r="Q2404">
        <f>IF(ISBLANK('Raw Data'!J2397), 0, IF(AND(4=MATCH(LARGE('Raw Data'!G2397:J2397, 1), 'Raw Data'!G2397:J2397, 0), 'Raw Data'!P2397-'Raw Data'!O2397&gt;3), 'Raw Data'!J2397, 0))</f>
        <v/>
      </c>
      <c r="R2404">
        <f>IF(ISBLANK('Raw Data'!J2397), 0, IF(AND(3=MATCH(LARGE('Raw Data'!G2397:J2397, 1), 'Raw Data'!G2397:J2397, 0), 'Raw Data'!O2397-'Raw Data'!P2397&gt;3), 'Raw Data'!I2397, 0))</f>
        <v/>
      </c>
      <c r="S2404">
        <f>IF(AND('Raw Data'!P2397-'Raw Data'!O2397&gt;4, 'Raw Data'!F2397&lt;'Raw Data'!C2397), 'Raw Data'!J2397, 0)</f>
        <v/>
      </c>
      <c r="T2404">
        <f>IF(AND('Raw Data'!O2397-'Raw Data'!P2397&gt;4, 'Raw Data'!F2397&gt;'Raw Data'!C2397), 'Raw Data'!I2397, 0)</f>
        <v/>
      </c>
      <c r="U2404">
        <f>IF(AND('Raw Data'!P2397-'Raw Data'!O2397&lt;3, 'Raw Data'!P2397&gt;'Raw Data'!O2397, 'Raw Data'!F2397&lt;'Raw Data'!C2397), 'Raw Data'!H2397, 0)</f>
        <v/>
      </c>
      <c r="V2404">
        <f>IF(AND('Raw Data'!P2397-'Raw Data'!O2397&lt;3, 'Raw Data'!P2397&gt;'Raw Data'!O2397, 'Raw Data'!F2397&gt;'Raw Data'!C2397), 'Raw Data'!G2397, 0)</f>
        <v/>
      </c>
    </row>
    <row r="2405">
      <c r="A2405">
        <f>IF(AND('Raw Data'!F2398&lt;'Raw Data'!C2398, 'Raw Data'!P2398&gt;'Raw Data'!O2398, 'Raw Data'!P2398-'Raw Data'!O2398&gt;3), 'Raw Data'!J2398, 0)</f>
        <v/>
      </c>
      <c r="B2405">
        <f>IF(AND('Raw Data'!C2398&lt;'Raw Data'!F2398, 'Raw Data'!O2398&gt;'Raw Data'!P2398, 'Raw Data'!O2398-'Raw Data'!P2398&gt;3), 'Raw Data'!I2398, 0)</f>
        <v/>
      </c>
      <c r="C2405">
        <f>IF(AND('Raw Data'!F2398&lt;'Raw Data'!C2398, 'Raw Data'!P2398&gt;'Raw Data'!O2398, 'Raw Data'!P2398-'Raw Data'!O2398&lt;4), 'Raw Data'!H2398, 0)</f>
        <v/>
      </c>
      <c r="D2405">
        <f>IF(AND('Raw Data'!C2398&lt;'Raw Data'!F2398, 'Raw Data'!O2398&gt;'Raw Data'!P2398, 'Raw Data'!O2398-'Raw Data'!P2398&lt;4), 'Raw Data'!G2398, 0)</f>
        <v/>
      </c>
      <c r="E2405">
        <f>IF(ISBLANK('Raw Data'!J2398), 0, IF(AND(4=MATCH(LARGE('Raw Data'!G2398:J2398, 4), 'Raw Data'!G2398:J2398, 0), 'Raw Data'!P2398-'Raw Data'!O2398&gt;3), 'Raw Data'!J2398, 0))</f>
        <v/>
      </c>
      <c r="F2405">
        <f>IF(ISBLANK('Raw Data'!J2398), 0, IF(AND(3=MATCH(LARGE('Raw Data'!G2398:J2398, 4), 'Raw Data'!G2398:J2398, 0), 'Raw Data'!O2398-'Raw Data'!P2398&gt;3), 'Raw Data'!I2398, 0))</f>
        <v/>
      </c>
      <c r="G2405">
        <f>IF(ISBLANK('Raw Data'!J2398), 0, IF(AND(2=MATCH(LARGE('Raw Data'!G2398:J2398, 4), 'Raw Data'!G2398:J2398, 0), AND('Raw Data'!P2398-'Raw Data'!O2398&lt;4, 'Raw Data'!P2398-'Raw Data'!O2398&gt;0)), 'Raw Data'!H2398, 0))</f>
        <v/>
      </c>
      <c r="H2405">
        <f>IF(ISBLANK('Raw Data'!J2398), 0, IF(AND(1=MATCH(LARGE('Raw Data'!G2398:J2398, 4), 'Raw Data'!G2398:J2398, 0), AND('Raw Data'!O2398-'Raw Data'!P2398&lt;4, 'Raw Data'!O2398-'Raw Data'!P2398&gt;0)), 'Raw Data'!G2398, 0))</f>
        <v/>
      </c>
      <c r="I2405">
        <f>IF(ISBLANK('Raw Data'!J2398), 0, IF(AND(4=MATCH(LARGE('Raw Data'!G2398:J2398, 3), 'Raw Data'!G2398:J2398, 0), 'Raw Data'!P2398-'Raw Data'!O2398&gt;3), 'Raw Data'!J2398, 0))</f>
        <v/>
      </c>
      <c r="J2405">
        <f>IF(ISBLANK('Raw Data'!J2398), 0, IF(AND(3=MATCH(LARGE('Raw Data'!G2398:J2398, 3), 'Raw Data'!G2398:J2398, 0), 'Raw Data'!O2398-'Raw Data'!P2398&gt;3), 'Raw Data'!I2398, 0))</f>
        <v/>
      </c>
      <c r="K2405">
        <f>IF(ISBLANK('Raw Data'!J2398), 0, IF(AND(2=MATCH(LARGE('Raw Data'!G2398:J2398, 3), 'Raw Data'!G2398:J2398, 0), AND('Raw Data'!P2398-'Raw Data'!O2398&lt;4, 'Raw Data'!P2398-'Raw Data'!O2398&gt;0)), 'Raw Data'!H2398, 0))</f>
        <v/>
      </c>
      <c r="L2405">
        <f>IF(ISBLANK('Raw Data'!J2398), 0, IF(AND(1=MATCH(LARGE('Raw Data'!G2398:J2398, 3), 'Raw Data'!G2398:J2398, 0), AND('Raw Data'!O2398-'Raw Data'!P2398&lt;4, 'Raw Data'!O2398-'Raw Data'!P2398&gt;0)), 'Raw Data'!G2398, 0))</f>
        <v/>
      </c>
      <c r="M2405">
        <f>IF(ISBLANK('Raw Data'!J2398), 0, IF(AND(4=MATCH(LARGE('Raw Data'!G2398:J2398, 2), 'Raw Data'!G2398:J2398, 0), 'Raw Data'!P2398-'Raw Data'!O2398&gt;3), 'Raw Data'!J2398, 0))</f>
        <v/>
      </c>
      <c r="N2405">
        <f>IF(ISBLANK('Raw Data'!J2398), 0, IF(AND(3=MATCH(LARGE('Raw Data'!G2398:J2398, 2), 'Raw Data'!G2398:J2398, 0), 'Raw Data'!O2398-'Raw Data'!P2398&gt;3), 'Raw Data'!I2398, 0))</f>
        <v/>
      </c>
      <c r="O2405">
        <f>IF(ISBLANK('Raw Data'!J2398), 0, IF(AND(2=MATCH(LARGE('Raw Data'!G2398:J2398, 2), 'Raw Data'!G2398:J2398, 0), AND('Raw Data'!P2398-'Raw Data'!O2398&lt;4, 'Raw Data'!P2398-'Raw Data'!O2398&gt;0)), 'Raw Data'!H2398, 0))</f>
        <v/>
      </c>
      <c r="P2405">
        <f>IF(ISBLANK('Raw Data'!J2398), 0, IF(AND(1=MATCH(LARGE('Raw Data'!G2398:J2398, 2), 'Raw Data'!G2398:J2398, 0), AND('Raw Data'!O2398-'Raw Data'!P2398&lt;4, 'Raw Data'!O2398-'Raw Data'!P2398&gt;0)), 'Raw Data'!G2398, 0))</f>
        <v/>
      </c>
      <c r="Q2405">
        <f>IF(ISBLANK('Raw Data'!J2398), 0, IF(AND(4=MATCH(LARGE('Raw Data'!G2398:J2398, 1), 'Raw Data'!G2398:J2398, 0), 'Raw Data'!P2398-'Raw Data'!O2398&gt;3), 'Raw Data'!J2398, 0))</f>
        <v/>
      </c>
      <c r="R2405">
        <f>IF(ISBLANK('Raw Data'!J2398), 0, IF(AND(3=MATCH(LARGE('Raw Data'!G2398:J2398, 1), 'Raw Data'!G2398:J2398, 0), 'Raw Data'!O2398-'Raw Data'!P2398&gt;3), 'Raw Data'!I2398, 0))</f>
        <v/>
      </c>
      <c r="S2405">
        <f>IF(AND('Raw Data'!P2398-'Raw Data'!O2398&gt;4, 'Raw Data'!F2398&lt;'Raw Data'!C2398), 'Raw Data'!J2398, 0)</f>
        <v/>
      </c>
      <c r="T2405">
        <f>IF(AND('Raw Data'!O2398-'Raw Data'!P2398&gt;4, 'Raw Data'!F2398&gt;'Raw Data'!C2398), 'Raw Data'!I2398, 0)</f>
        <v/>
      </c>
      <c r="U2405">
        <f>IF(AND('Raw Data'!P2398-'Raw Data'!O2398&lt;3, 'Raw Data'!P2398&gt;'Raw Data'!O2398, 'Raw Data'!F2398&lt;'Raw Data'!C2398), 'Raw Data'!H2398, 0)</f>
        <v/>
      </c>
      <c r="V2405">
        <f>IF(AND('Raw Data'!P2398-'Raw Data'!O2398&lt;3, 'Raw Data'!P2398&gt;'Raw Data'!O2398, 'Raw Data'!F2398&gt;'Raw Data'!C2398), 'Raw Data'!G2398, 0)</f>
        <v/>
      </c>
    </row>
    <row r="2406">
      <c r="A2406">
        <f>IF(AND('Raw Data'!F2399&lt;'Raw Data'!C2399, 'Raw Data'!P2399&gt;'Raw Data'!O2399, 'Raw Data'!P2399-'Raw Data'!O2399&gt;3), 'Raw Data'!J2399, 0)</f>
        <v/>
      </c>
      <c r="B2406">
        <f>IF(AND('Raw Data'!C2399&lt;'Raw Data'!F2399, 'Raw Data'!O2399&gt;'Raw Data'!P2399, 'Raw Data'!O2399-'Raw Data'!P2399&gt;3), 'Raw Data'!I2399, 0)</f>
        <v/>
      </c>
      <c r="C2406">
        <f>IF(AND('Raw Data'!F2399&lt;'Raw Data'!C2399, 'Raw Data'!P2399&gt;'Raw Data'!O2399, 'Raw Data'!P2399-'Raw Data'!O2399&lt;4), 'Raw Data'!H2399, 0)</f>
        <v/>
      </c>
      <c r="D2406">
        <f>IF(AND('Raw Data'!C2399&lt;'Raw Data'!F2399, 'Raw Data'!O2399&gt;'Raw Data'!P2399, 'Raw Data'!O2399-'Raw Data'!P2399&lt;4), 'Raw Data'!G2399, 0)</f>
        <v/>
      </c>
      <c r="E2406">
        <f>IF(ISBLANK('Raw Data'!J2399), 0, IF(AND(4=MATCH(LARGE('Raw Data'!G2399:J2399, 4), 'Raw Data'!G2399:J2399, 0), 'Raw Data'!P2399-'Raw Data'!O2399&gt;3), 'Raw Data'!J2399, 0))</f>
        <v/>
      </c>
      <c r="F2406">
        <f>IF(ISBLANK('Raw Data'!J2399), 0, IF(AND(3=MATCH(LARGE('Raw Data'!G2399:J2399, 4), 'Raw Data'!G2399:J2399, 0), 'Raw Data'!O2399-'Raw Data'!P2399&gt;3), 'Raw Data'!I2399, 0))</f>
        <v/>
      </c>
      <c r="G2406">
        <f>IF(ISBLANK('Raw Data'!J2399), 0, IF(AND(2=MATCH(LARGE('Raw Data'!G2399:J2399, 4), 'Raw Data'!G2399:J2399, 0), AND('Raw Data'!P2399-'Raw Data'!O2399&lt;4, 'Raw Data'!P2399-'Raw Data'!O2399&gt;0)), 'Raw Data'!H2399, 0))</f>
        <v/>
      </c>
      <c r="H2406">
        <f>IF(ISBLANK('Raw Data'!J2399), 0, IF(AND(1=MATCH(LARGE('Raw Data'!G2399:J2399, 4), 'Raw Data'!G2399:J2399, 0), AND('Raw Data'!O2399-'Raw Data'!P2399&lt;4, 'Raw Data'!O2399-'Raw Data'!P2399&gt;0)), 'Raw Data'!G2399, 0))</f>
        <v/>
      </c>
      <c r="I2406">
        <f>IF(ISBLANK('Raw Data'!J2399), 0, IF(AND(4=MATCH(LARGE('Raw Data'!G2399:J2399, 3), 'Raw Data'!G2399:J2399, 0), 'Raw Data'!P2399-'Raw Data'!O2399&gt;3), 'Raw Data'!J2399, 0))</f>
        <v/>
      </c>
      <c r="J2406">
        <f>IF(ISBLANK('Raw Data'!J2399), 0, IF(AND(3=MATCH(LARGE('Raw Data'!G2399:J2399, 3), 'Raw Data'!G2399:J2399, 0), 'Raw Data'!O2399-'Raw Data'!P2399&gt;3), 'Raw Data'!I2399, 0))</f>
        <v/>
      </c>
      <c r="K2406">
        <f>IF(ISBLANK('Raw Data'!J2399), 0, IF(AND(2=MATCH(LARGE('Raw Data'!G2399:J2399, 3), 'Raw Data'!G2399:J2399, 0), AND('Raw Data'!P2399-'Raw Data'!O2399&lt;4, 'Raw Data'!P2399-'Raw Data'!O2399&gt;0)), 'Raw Data'!H2399, 0))</f>
        <v/>
      </c>
      <c r="L2406">
        <f>IF(ISBLANK('Raw Data'!J2399), 0, IF(AND(1=MATCH(LARGE('Raw Data'!G2399:J2399, 3), 'Raw Data'!G2399:J2399, 0), AND('Raw Data'!O2399-'Raw Data'!P2399&lt;4, 'Raw Data'!O2399-'Raw Data'!P2399&gt;0)), 'Raw Data'!G2399, 0))</f>
        <v/>
      </c>
      <c r="M2406">
        <f>IF(ISBLANK('Raw Data'!J2399), 0, IF(AND(4=MATCH(LARGE('Raw Data'!G2399:J2399, 2), 'Raw Data'!G2399:J2399, 0), 'Raw Data'!P2399-'Raw Data'!O2399&gt;3), 'Raw Data'!J2399, 0))</f>
        <v/>
      </c>
      <c r="N2406">
        <f>IF(ISBLANK('Raw Data'!J2399), 0, IF(AND(3=MATCH(LARGE('Raw Data'!G2399:J2399, 2), 'Raw Data'!G2399:J2399, 0), 'Raw Data'!O2399-'Raw Data'!P2399&gt;3), 'Raw Data'!I2399, 0))</f>
        <v/>
      </c>
      <c r="O2406">
        <f>IF(ISBLANK('Raw Data'!J2399), 0, IF(AND(2=MATCH(LARGE('Raw Data'!G2399:J2399, 2), 'Raw Data'!G2399:J2399, 0), AND('Raw Data'!P2399-'Raw Data'!O2399&lt;4, 'Raw Data'!P2399-'Raw Data'!O2399&gt;0)), 'Raw Data'!H2399, 0))</f>
        <v/>
      </c>
      <c r="P2406">
        <f>IF(ISBLANK('Raw Data'!J2399), 0, IF(AND(1=MATCH(LARGE('Raw Data'!G2399:J2399, 2), 'Raw Data'!G2399:J2399, 0), AND('Raw Data'!O2399-'Raw Data'!P2399&lt;4, 'Raw Data'!O2399-'Raw Data'!P2399&gt;0)), 'Raw Data'!G2399, 0))</f>
        <v/>
      </c>
      <c r="Q2406">
        <f>IF(ISBLANK('Raw Data'!J2399), 0, IF(AND(4=MATCH(LARGE('Raw Data'!G2399:J2399, 1), 'Raw Data'!G2399:J2399, 0), 'Raw Data'!P2399-'Raw Data'!O2399&gt;3), 'Raw Data'!J2399, 0))</f>
        <v/>
      </c>
      <c r="R2406">
        <f>IF(ISBLANK('Raw Data'!J2399), 0, IF(AND(3=MATCH(LARGE('Raw Data'!G2399:J2399, 1), 'Raw Data'!G2399:J2399, 0), 'Raw Data'!O2399-'Raw Data'!P2399&gt;3), 'Raw Data'!I2399, 0))</f>
        <v/>
      </c>
      <c r="S2406">
        <f>IF(AND('Raw Data'!P2399-'Raw Data'!O2399&gt;4, 'Raw Data'!F2399&lt;'Raw Data'!C2399), 'Raw Data'!J2399, 0)</f>
        <v/>
      </c>
      <c r="T2406">
        <f>IF(AND('Raw Data'!O2399-'Raw Data'!P2399&gt;4, 'Raw Data'!F2399&gt;'Raw Data'!C2399), 'Raw Data'!I2399, 0)</f>
        <v/>
      </c>
      <c r="U2406">
        <f>IF(AND('Raw Data'!P2399-'Raw Data'!O2399&lt;3, 'Raw Data'!P2399&gt;'Raw Data'!O2399, 'Raw Data'!F2399&lt;'Raw Data'!C2399), 'Raw Data'!H2399, 0)</f>
        <v/>
      </c>
      <c r="V2406">
        <f>IF(AND('Raw Data'!P2399-'Raw Data'!O2399&lt;3, 'Raw Data'!P2399&gt;'Raw Data'!O2399, 'Raw Data'!F2399&gt;'Raw Data'!C2399), 'Raw Data'!G2399, 0)</f>
        <v/>
      </c>
    </row>
    <row r="2407">
      <c r="A2407">
        <f>IF(AND('Raw Data'!F2400&lt;'Raw Data'!C2400, 'Raw Data'!P2400&gt;'Raw Data'!O2400, 'Raw Data'!P2400-'Raw Data'!O2400&gt;3), 'Raw Data'!J2400, 0)</f>
        <v/>
      </c>
      <c r="B2407">
        <f>IF(AND('Raw Data'!C2400&lt;'Raw Data'!F2400, 'Raw Data'!O2400&gt;'Raw Data'!P2400, 'Raw Data'!O2400-'Raw Data'!P2400&gt;3), 'Raw Data'!I2400, 0)</f>
        <v/>
      </c>
      <c r="C2407">
        <f>IF(AND('Raw Data'!F2400&lt;'Raw Data'!C2400, 'Raw Data'!P2400&gt;'Raw Data'!O2400, 'Raw Data'!P2400-'Raw Data'!O2400&lt;4), 'Raw Data'!H2400, 0)</f>
        <v/>
      </c>
      <c r="D2407">
        <f>IF(AND('Raw Data'!C2400&lt;'Raw Data'!F2400, 'Raw Data'!O2400&gt;'Raw Data'!P2400, 'Raw Data'!O2400-'Raw Data'!P2400&lt;4), 'Raw Data'!G2400, 0)</f>
        <v/>
      </c>
      <c r="E2407">
        <f>IF(ISBLANK('Raw Data'!J2400), 0, IF(AND(4=MATCH(LARGE('Raw Data'!G2400:J2400, 4), 'Raw Data'!G2400:J2400, 0), 'Raw Data'!P2400-'Raw Data'!O2400&gt;3), 'Raw Data'!J2400, 0))</f>
        <v/>
      </c>
      <c r="F2407">
        <f>IF(ISBLANK('Raw Data'!J2400), 0, IF(AND(3=MATCH(LARGE('Raw Data'!G2400:J2400, 4), 'Raw Data'!G2400:J2400, 0), 'Raw Data'!O2400-'Raw Data'!P2400&gt;3), 'Raw Data'!I2400, 0))</f>
        <v/>
      </c>
      <c r="G2407">
        <f>IF(ISBLANK('Raw Data'!J2400), 0, IF(AND(2=MATCH(LARGE('Raw Data'!G2400:J2400, 4), 'Raw Data'!G2400:J2400, 0), AND('Raw Data'!P2400-'Raw Data'!O2400&lt;4, 'Raw Data'!P2400-'Raw Data'!O2400&gt;0)), 'Raw Data'!H2400, 0))</f>
        <v/>
      </c>
      <c r="H2407">
        <f>IF(ISBLANK('Raw Data'!J2400), 0, IF(AND(1=MATCH(LARGE('Raw Data'!G2400:J2400, 4), 'Raw Data'!G2400:J2400, 0), AND('Raw Data'!O2400-'Raw Data'!P2400&lt;4, 'Raw Data'!O2400-'Raw Data'!P2400&gt;0)), 'Raw Data'!G2400, 0))</f>
        <v/>
      </c>
      <c r="I2407">
        <f>IF(ISBLANK('Raw Data'!J2400), 0, IF(AND(4=MATCH(LARGE('Raw Data'!G2400:J2400, 3), 'Raw Data'!G2400:J2400, 0), 'Raw Data'!P2400-'Raw Data'!O2400&gt;3), 'Raw Data'!J2400, 0))</f>
        <v/>
      </c>
      <c r="J2407">
        <f>IF(ISBLANK('Raw Data'!J2400), 0, IF(AND(3=MATCH(LARGE('Raw Data'!G2400:J2400, 3), 'Raw Data'!G2400:J2400, 0), 'Raw Data'!O2400-'Raw Data'!P2400&gt;3), 'Raw Data'!I2400, 0))</f>
        <v/>
      </c>
      <c r="K2407">
        <f>IF(ISBLANK('Raw Data'!J2400), 0, IF(AND(2=MATCH(LARGE('Raw Data'!G2400:J2400, 3), 'Raw Data'!G2400:J2400, 0), AND('Raw Data'!P2400-'Raw Data'!O2400&lt;4, 'Raw Data'!P2400-'Raw Data'!O2400&gt;0)), 'Raw Data'!H2400, 0))</f>
        <v/>
      </c>
      <c r="L2407">
        <f>IF(ISBLANK('Raw Data'!J2400), 0, IF(AND(1=MATCH(LARGE('Raw Data'!G2400:J2400, 3), 'Raw Data'!G2400:J2400, 0), AND('Raw Data'!O2400-'Raw Data'!P2400&lt;4, 'Raw Data'!O2400-'Raw Data'!P2400&gt;0)), 'Raw Data'!G2400, 0))</f>
        <v/>
      </c>
      <c r="M2407">
        <f>IF(ISBLANK('Raw Data'!J2400), 0, IF(AND(4=MATCH(LARGE('Raw Data'!G2400:J2400, 2), 'Raw Data'!G2400:J2400, 0), 'Raw Data'!P2400-'Raw Data'!O2400&gt;3), 'Raw Data'!J2400, 0))</f>
        <v/>
      </c>
      <c r="N2407">
        <f>IF(ISBLANK('Raw Data'!J2400), 0, IF(AND(3=MATCH(LARGE('Raw Data'!G2400:J2400, 2), 'Raw Data'!G2400:J2400, 0), 'Raw Data'!O2400-'Raw Data'!P2400&gt;3), 'Raw Data'!I2400, 0))</f>
        <v/>
      </c>
      <c r="O2407">
        <f>IF(ISBLANK('Raw Data'!J2400), 0, IF(AND(2=MATCH(LARGE('Raw Data'!G2400:J2400, 2), 'Raw Data'!G2400:J2400, 0), AND('Raw Data'!P2400-'Raw Data'!O2400&lt;4, 'Raw Data'!P2400-'Raw Data'!O2400&gt;0)), 'Raw Data'!H2400, 0))</f>
        <v/>
      </c>
      <c r="P2407">
        <f>IF(ISBLANK('Raw Data'!J2400), 0, IF(AND(1=MATCH(LARGE('Raw Data'!G2400:J2400, 2), 'Raw Data'!G2400:J2400, 0), AND('Raw Data'!O2400-'Raw Data'!P2400&lt;4, 'Raw Data'!O2400-'Raw Data'!P2400&gt;0)), 'Raw Data'!G2400, 0))</f>
        <v/>
      </c>
      <c r="Q2407">
        <f>IF(ISBLANK('Raw Data'!J2400), 0, IF(AND(4=MATCH(LARGE('Raw Data'!G2400:J2400, 1), 'Raw Data'!G2400:J2400, 0), 'Raw Data'!P2400-'Raw Data'!O2400&gt;3), 'Raw Data'!J2400, 0))</f>
        <v/>
      </c>
      <c r="R2407">
        <f>IF(ISBLANK('Raw Data'!J2400), 0, IF(AND(3=MATCH(LARGE('Raw Data'!G2400:J2400, 1), 'Raw Data'!G2400:J2400, 0), 'Raw Data'!O2400-'Raw Data'!P2400&gt;3), 'Raw Data'!I2400, 0))</f>
        <v/>
      </c>
      <c r="S2407">
        <f>IF(AND('Raw Data'!P2400-'Raw Data'!O2400&gt;4, 'Raw Data'!F2400&lt;'Raw Data'!C2400), 'Raw Data'!J2400, 0)</f>
        <v/>
      </c>
      <c r="T2407">
        <f>IF(AND('Raw Data'!O2400-'Raw Data'!P2400&gt;4, 'Raw Data'!F2400&gt;'Raw Data'!C2400), 'Raw Data'!I2400, 0)</f>
        <v/>
      </c>
      <c r="U2407">
        <f>IF(AND('Raw Data'!P2400-'Raw Data'!O2400&lt;3, 'Raw Data'!P2400&gt;'Raw Data'!O2400, 'Raw Data'!F2400&lt;'Raw Data'!C2400), 'Raw Data'!H2400, 0)</f>
        <v/>
      </c>
      <c r="V2407">
        <f>IF(AND('Raw Data'!P2400-'Raw Data'!O2400&lt;3, 'Raw Data'!P2400&gt;'Raw Data'!O2400, 'Raw Data'!F2400&gt;'Raw Data'!C2400), 'Raw Data'!G2400, 0)</f>
        <v/>
      </c>
    </row>
    <row r="2408">
      <c r="A2408">
        <f>IF(AND('Raw Data'!F2401&lt;'Raw Data'!C2401, 'Raw Data'!P2401&gt;'Raw Data'!O2401, 'Raw Data'!P2401-'Raw Data'!O2401&gt;3), 'Raw Data'!J2401, 0)</f>
        <v/>
      </c>
      <c r="B2408">
        <f>IF(AND('Raw Data'!C2401&lt;'Raw Data'!F2401, 'Raw Data'!O2401&gt;'Raw Data'!P2401, 'Raw Data'!O2401-'Raw Data'!P2401&gt;3), 'Raw Data'!I2401, 0)</f>
        <v/>
      </c>
      <c r="C2408">
        <f>IF(AND('Raw Data'!F2401&lt;'Raw Data'!C2401, 'Raw Data'!P2401&gt;'Raw Data'!O2401, 'Raw Data'!P2401-'Raw Data'!O2401&lt;4), 'Raw Data'!H2401, 0)</f>
        <v/>
      </c>
      <c r="D2408">
        <f>IF(AND('Raw Data'!C2401&lt;'Raw Data'!F2401, 'Raw Data'!O2401&gt;'Raw Data'!P2401, 'Raw Data'!O2401-'Raw Data'!P2401&lt;4), 'Raw Data'!G2401, 0)</f>
        <v/>
      </c>
      <c r="E2408">
        <f>IF(ISBLANK('Raw Data'!J2401), 0, IF(AND(4=MATCH(LARGE('Raw Data'!G2401:J2401, 4), 'Raw Data'!G2401:J2401, 0), 'Raw Data'!P2401-'Raw Data'!O2401&gt;3), 'Raw Data'!J2401, 0))</f>
        <v/>
      </c>
      <c r="F2408">
        <f>IF(ISBLANK('Raw Data'!J2401), 0, IF(AND(3=MATCH(LARGE('Raw Data'!G2401:J2401, 4), 'Raw Data'!G2401:J2401, 0), 'Raw Data'!O2401-'Raw Data'!P2401&gt;3), 'Raw Data'!I2401, 0))</f>
        <v/>
      </c>
      <c r="G2408">
        <f>IF(ISBLANK('Raw Data'!J2401), 0, IF(AND(2=MATCH(LARGE('Raw Data'!G2401:J2401, 4), 'Raw Data'!G2401:J2401, 0), AND('Raw Data'!P2401-'Raw Data'!O2401&lt;4, 'Raw Data'!P2401-'Raw Data'!O2401&gt;0)), 'Raw Data'!H2401, 0))</f>
        <v/>
      </c>
      <c r="H2408">
        <f>IF(ISBLANK('Raw Data'!J2401), 0, IF(AND(1=MATCH(LARGE('Raw Data'!G2401:J2401, 4), 'Raw Data'!G2401:J2401, 0), AND('Raw Data'!O2401-'Raw Data'!P2401&lt;4, 'Raw Data'!O2401-'Raw Data'!P2401&gt;0)), 'Raw Data'!G2401, 0))</f>
        <v/>
      </c>
      <c r="I2408">
        <f>IF(ISBLANK('Raw Data'!J2401), 0, IF(AND(4=MATCH(LARGE('Raw Data'!G2401:J2401, 3), 'Raw Data'!G2401:J2401, 0), 'Raw Data'!P2401-'Raw Data'!O2401&gt;3), 'Raw Data'!J2401, 0))</f>
        <v/>
      </c>
      <c r="J2408">
        <f>IF(ISBLANK('Raw Data'!J2401), 0, IF(AND(3=MATCH(LARGE('Raw Data'!G2401:J2401, 3), 'Raw Data'!G2401:J2401, 0), 'Raw Data'!O2401-'Raw Data'!P2401&gt;3), 'Raw Data'!I2401, 0))</f>
        <v/>
      </c>
      <c r="K2408">
        <f>IF(ISBLANK('Raw Data'!J2401), 0, IF(AND(2=MATCH(LARGE('Raw Data'!G2401:J2401, 3), 'Raw Data'!G2401:J2401, 0), AND('Raw Data'!P2401-'Raw Data'!O2401&lt;4, 'Raw Data'!P2401-'Raw Data'!O2401&gt;0)), 'Raw Data'!H2401, 0))</f>
        <v/>
      </c>
      <c r="L2408">
        <f>IF(ISBLANK('Raw Data'!J2401), 0, IF(AND(1=MATCH(LARGE('Raw Data'!G2401:J2401, 3), 'Raw Data'!G2401:J2401, 0), AND('Raw Data'!O2401-'Raw Data'!P2401&lt;4, 'Raw Data'!O2401-'Raw Data'!P2401&gt;0)), 'Raw Data'!G2401, 0))</f>
        <v/>
      </c>
      <c r="M2408">
        <f>IF(ISBLANK('Raw Data'!J2401), 0, IF(AND(4=MATCH(LARGE('Raw Data'!G2401:J2401, 2), 'Raw Data'!G2401:J2401, 0), 'Raw Data'!P2401-'Raw Data'!O2401&gt;3), 'Raw Data'!J2401, 0))</f>
        <v/>
      </c>
      <c r="N2408">
        <f>IF(ISBLANK('Raw Data'!J2401), 0, IF(AND(3=MATCH(LARGE('Raw Data'!G2401:J2401, 2), 'Raw Data'!G2401:J2401, 0), 'Raw Data'!O2401-'Raw Data'!P2401&gt;3), 'Raw Data'!I2401, 0))</f>
        <v/>
      </c>
      <c r="O2408">
        <f>IF(ISBLANK('Raw Data'!J2401), 0, IF(AND(2=MATCH(LARGE('Raw Data'!G2401:J2401, 2), 'Raw Data'!G2401:J2401, 0), AND('Raw Data'!P2401-'Raw Data'!O2401&lt;4, 'Raw Data'!P2401-'Raw Data'!O2401&gt;0)), 'Raw Data'!H2401, 0))</f>
        <v/>
      </c>
      <c r="P2408">
        <f>IF(ISBLANK('Raw Data'!J2401), 0, IF(AND(1=MATCH(LARGE('Raw Data'!G2401:J2401, 2), 'Raw Data'!G2401:J2401, 0), AND('Raw Data'!O2401-'Raw Data'!P2401&lt;4, 'Raw Data'!O2401-'Raw Data'!P2401&gt;0)), 'Raw Data'!G2401, 0))</f>
        <v/>
      </c>
      <c r="Q2408">
        <f>IF(ISBLANK('Raw Data'!J2401), 0, IF(AND(4=MATCH(LARGE('Raw Data'!G2401:J2401, 1), 'Raw Data'!G2401:J2401, 0), 'Raw Data'!P2401-'Raw Data'!O2401&gt;3), 'Raw Data'!J2401, 0))</f>
        <v/>
      </c>
      <c r="R2408">
        <f>IF(ISBLANK('Raw Data'!J2401), 0, IF(AND(3=MATCH(LARGE('Raw Data'!G2401:J2401, 1), 'Raw Data'!G2401:J2401, 0), 'Raw Data'!O2401-'Raw Data'!P2401&gt;3), 'Raw Data'!I2401, 0))</f>
        <v/>
      </c>
      <c r="S2408">
        <f>IF(AND('Raw Data'!P2401-'Raw Data'!O2401&gt;4, 'Raw Data'!F2401&lt;'Raw Data'!C2401), 'Raw Data'!J2401, 0)</f>
        <v/>
      </c>
      <c r="T2408">
        <f>IF(AND('Raw Data'!O2401-'Raw Data'!P2401&gt;4, 'Raw Data'!F2401&gt;'Raw Data'!C2401), 'Raw Data'!I2401, 0)</f>
        <v/>
      </c>
      <c r="U2408">
        <f>IF(AND('Raw Data'!P2401-'Raw Data'!O2401&lt;3, 'Raw Data'!P2401&gt;'Raw Data'!O2401, 'Raw Data'!F2401&lt;'Raw Data'!C2401), 'Raw Data'!H2401, 0)</f>
        <v/>
      </c>
      <c r="V2408">
        <f>IF(AND('Raw Data'!P2401-'Raw Data'!O2401&lt;3, 'Raw Data'!P2401&gt;'Raw Data'!O2401, 'Raw Data'!F2401&gt;'Raw Data'!C2401), 'Raw Data'!G2401, 0)</f>
        <v/>
      </c>
    </row>
    <row r="2409">
      <c r="A2409">
        <f>IF(AND('Raw Data'!F2402&lt;'Raw Data'!C2402, 'Raw Data'!P2402&gt;'Raw Data'!O2402, 'Raw Data'!P2402-'Raw Data'!O2402&gt;3), 'Raw Data'!J2402, 0)</f>
        <v/>
      </c>
      <c r="B2409">
        <f>IF(AND('Raw Data'!C2402&lt;'Raw Data'!F2402, 'Raw Data'!O2402&gt;'Raw Data'!P2402, 'Raw Data'!O2402-'Raw Data'!P2402&gt;3), 'Raw Data'!I2402, 0)</f>
        <v/>
      </c>
      <c r="C2409">
        <f>IF(AND('Raw Data'!F2402&lt;'Raw Data'!C2402, 'Raw Data'!P2402&gt;'Raw Data'!O2402, 'Raw Data'!P2402-'Raw Data'!O2402&lt;4), 'Raw Data'!H2402, 0)</f>
        <v/>
      </c>
      <c r="D2409">
        <f>IF(AND('Raw Data'!C2402&lt;'Raw Data'!F2402, 'Raw Data'!O2402&gt;'Raw Data'!P2402, 'Raw Data'!O2402-'Raw Data'!P2402&lt;4), 'Raw Data'!G2402, 0)</f>
        <v/>
      </c>
      <c r="E2409">
        <f>IF(ISBLANK('Raw Data'!J2402), 0, IF(AND(4=MATCH(LARGE('Raw Data'!G2402:J2402, 4), 'Raw Data'!G2402:J2402, 0), 'Raw Data'!P2402-'Raw Data'!O2402&gt;3), 'Raw Data'!J2402, 0))</f>
        <v/>
      </c>
      <c r="F2409">
        <f>IF(ISBLANK('Raw Data'!J2402), 0, IF(AND(3=MATCH(LARGE('Raw Data'!G2402:J2402, 4), 'Raw Data'!G2402:J2402, 0), 'Raw Data'!O2402-'Raw Data'!P2402&gt;3), 'Raw Data'!I2402, 0))</f>
        <v/>
      </c>
      <c r="G2409">
        <f>IF(ISBLANK('Raw Data'!J2402), 0, IF(AND(2=MATCH(LARGE('Raw Data'!G2402:J2402, 4), 'Raw Data'!G2402:J2402, 0), AND('Raw Data'!P2402-'Raw Data'!O2402&lt;4, 'Raw Data'!P2402-'Raw Data'!O2402&gt;0)), 'Raw Data'!H2402, 0))</f>
        <v/>
      </c>
      <c r="H2409">
        <f>IF(ISBLANK('Raw Data'!J2402), 0, IF(AND(1=MATCH(LARGE('Raw Data'!G2402:J2402, 4), 'Raw Data'!G2402:J2402, 0), AND('Raw Data'!O2402-'Raw Data'!P2402&lt;4, 'Raw Data'!O2402-'Raw Data'!P2402&gt;0)), 'Raw Data'!G2402, 0))</f>
        <v/>
      </c>
      <c r="I2409">
        <f>IF(ISBLANK('Raw Data'!J2402), 0, IF(AND(4=MATCH(LARGE('Raw Data'!G2402:J2402, 3), 'Raw Data'!G2402:J2402, 0), 'Raw Data'!P2402-'Raw Data'!O2402&gt;3), 'Raw Data'!J2402, 0))</f>
        <v/>
      </c>
      <c r="J2409">
        <f>IF(ISBLANK('Raw Data'!J2402), 0, IF(AND(3=MATCH(LARGE('Raw Data'!G2402:J2402, 3), 'Raw Data'!G2402:J2402, 0), 'Raw Data'!O2402-'Raw Data'!P2402&gt;3), 'Raw Data'!I2402, 0))</f>
        <v/>
      </c>
      <c r="K2409">
        <f>IF(ISBLANK('Raw Data'!J2402), 0, IF(AND(2=MATCH(LARGE('Raw Data'!G2402:J2402, 3), 'Raw Data'!G2402:J2402, 0), AND('Raw Data'!P2402-'Raw Data'!O2402&lt;4, 'Raw Data'!P2402-'Raw Data'!O2402&gt;0)), 'Raw Data'!H2402, 0))</f>
        <v/>
      </c>
      <c r="L2409">
        <f>IF(ISBLANK('Raw Data'!J2402), 0, IF(AND(1=MATCH(LARGE('Raw Data'!G2402:J2402, 3), 'Raw Data'!G2402:J2402, 0), AND('Raw Data'!O2402-'Raw Data'!P2402&lt;4, 'Raw Data'!O2402-'Raw Data'!P2402&gt;0)), 'Raw Data'!G2402, 0))</f>
        <v/>
      </c>
      <c r="M2409">
        <f>IF(ISBLANK('Raw Data'!J2402), 0, IF(AND(4=MATCH(LARGE('Raw Data'!G2402:J2402, 2), 'Raw Data'!G2402:J2402, 0), 'Raw Data'!P2402-'Raw Data'!O2402&gt;3), 'Raw Data'!J2402, 0))</f>
        <v/>
      </c>
      <c r="N2409">
        <f>IF(ISBLANK('Raw Data'!J2402), 0, IF(AND(3=MATCH(LARGE('Raw Data'!G2402:J2402, 2), 'Raw Data'!G2402:J2402, 0), 'Raw Data'!O2402-'Raw Data'!P2402&gt;3), 'Raw Data'!I2402, 0))</f>
        <v/>
      </c>
      <c r="O2409">
        <f>IF(ISBLANK('Raw Data'!J2402), 0, IF(AND(2=MATCH(LARGE('Raw Data'!G2402:J2402, 2), 'Raw Data'!G2402:J2402, 0), AND('Raw Data'!P2402-'Raw Data'!O2402&lt;4, 'Raw Data'!P2402-'Raw Data'!O2402&gt;0)), 'Raw Data'!H2402, 0))</f>
        <v/>
      </c>
      <c r="P2409">
        <f>IF(ISBLANK('Raw Data'!J2402), 0, IF(AND(1=MATCH(LARGE('Raw Data'!G2402:J2402, 2), 'Raw Data'!G2402:J2402, 0), AND('Raw Data'!O2402-'Raw Data'!P2402&lt;4, 'Raw Data'!O2402-'Raw Data'!P2402&gt;0)), 'Raw Data'!G2402, 0))</f>
        <v/>
      </c>
      <c r="Q2409">
        <f>IF(ISBLANK('Raw Data'!J2402), 0, IF(AND(4=MATCH(LARGE('Raw Data'!G2402:J2402, 1), 'Raw Data'!G2402:J2402, 0), 'Raw Data'!P2402-'Raw Data'!O2402&gt;3), 'Raw Data'!J2402, 0))</f>
        <v/>
      </c>
      <c r="R2409">
        <f>IF(ISBLANK('Raw Data'!J2402), 0, IF(AND(3=MATCH(LARGE('Raw Data'!G2402:J2402, 1), 'Raw Data'!G2402:J2402, 0), 'Raw Data'!O2402-'Raw Data'!P2402&gt;3), 'Raw Data'!I2402, 0))</f>
        <v/>
      </c>
      <c r="S2409">
        <f>IF(AND('Raw Data'!P2402-'Raw Data'!O2402&gt;4, 'Raw Data'!F2402&lt;'Raw Data'!C2402), 'Raw Data'!J2402, 0)</f>
        <v/>
      </c>
      <c r="T2409">
        <f>IF(AND('Raw Data'!O2402-'Raw Data'!P2402&gt;4, 'Raw Data'!F2402&gt;'Raw Data'!C2402), 'Raw Data'!I2402, 0)</f>
        <v/>
      </c>
      <c r="U2409">
        <f>IF(AND('Raw Data'!P2402-'Raw Data'!O2402&lt;3, 'Raw Data'!P2402&gt;'Raw Data'!O2402, 'Raw Data'!F2402&lt;'Raw Data'!C2402), 'Raw Data'!H2402, 0)</f>
        <v/>
      </c>
      <c r="V2409">
        <f>IF(AND('Raw Data'!P2402-'Raw Data'!O2402&lt;3, 'Raw Data'!P2402&gt;'Raw Data'!O2402, 'Raw Data'!F2402&gt;'Raw Data'!C2402), 'Raw Data'!G2402, 0)</f>
        <v/>
      </c>
    </row>
    <row r="2410">
      <c r="A2410">
        <f>IF(AND('Raw Data'!F2403&lt;'Raw Data'!C2403, 'Raw Data'!P2403&gt;'Raw Data'!O2403, 'Raw Data'!P2403-'Raw Data'!O2403&gt;3), 'Raw Data'!J2403, 0)</f>
        <v/>
      </c>
      <c r="B2410">
        <f>IF(AND('Raw Data'!C2403&lt;'Raw Data'!F2403, 'Raw Data'!O2403&gt;'Raw Data'!P2403, 'Raw Data'!O2403-'Raw Data'!P2403&gt;3), 'Raw Data'!I2403, 0)</f>
        <v/>
      </c>
      <c r="C2410">
        <f>IF(AND('Raw Data'!F2403&lt;'Raw Data'!C2403, 'Raw Data'!P2403&gt;'Raw Data'!O2403, 'Raw Data'!P2403-'Raw Data'!O2403&lt;4), 'Raw Data'!H2403, 0)</f>
        <v/>
      </c>
      <c r="D2410">
        <f>IF(AND('Raw Data'!C2403&lt;'Raw Data'!F2403, 'Raw Data'!O2403&gt;'Raw Data'!P2403, 'Raw Data'!O2403-'Raw Data'!P2403&lt;4), 'Raw Data'!G2403, 0)</f>
        <v/>
      </c>
      <c r="E2410">
        <f>IF(ISBLANK('Raw Data'!J2403), 0, IF(AND(4=MATCH(LARGE('Raw Data'!G2403:J2403, 4), 'Raw Data'!G2403:J2403, 0), 'Raw Data'!P2403-'Raw Data'!O2403&gt;3), 'Raw Data'!J2403, 0))</f>
        <v/>
      </c>
      <c r="F2410">
        <f>IF(ISBLANK('Raw Data'!J2403), 0, IF(AND(3=MATCH(LARGE('Raw Data'!G2403:J2403, 4), 'Raw Data'!G2403:J2403, 0), 'Raw Data'!O2403-'Raw Data'!P2403&gt;3), 'Raw Data'!I2403, 0))</f>
        <v/>
      </c>
      <c r="G2410">
        <f>IF(ISBLANK('Raw Data'!J2403), 0, IF(AND(2=MATCH(LARGE('Raw Data'!G2403:J2403, 4), 'Raw Data'!G2403:J2403, 0), AND('Raw Data'!P2403-'Raw Data'!O2403&lt;4, 'Raw Data'!P2403-'Raw Data'!O2403&gt;0)), 'Raw Data'!H2403, 0))</f>
        <v/>
      </c>
      <c r="H2410">
        <f>IF(ISBLANK('Raw Data'!J2403), 0, IF(AND(1=MATCH(LARGE('Raw Data'!G2403:J2403, 4), 'Raw Data'!G2403:J2403, 0), AND('Raw Data'!O2403-'Raw Data'!P2403&lt;4, 'Raw Data'!O2403-'Raw Data'!P2403&gt;0)), 'Raw Data'!G2403, 0))</f>
        <v/>
      </c>
      <c r="I2410">
        <f>IF(ISBLANK('Raw Data'!J2403), 0, IF(AND(4=MATCH(LARGE('Raw Data'!G2403:J2403, 3), 'Raw Data'!G2403:J2403, 0), 'Raw Data'!P2403-'Raw Data'!O2403&gt;3), 'Raw Data'!J2403, 0))</f>
        <v/>
      </c>
      <c r="J2410">
        <f>IF(ISBLANK('Raw Data'!J2403), 0, IF(AND(3=MATCH(LARGE('Raw Data'!G2403:J2403, 3), 'Raw Data'!G2403:J2403, 0), 'Raw Data'!O2403-'Raw Data'!P2403&gt;3), 'Raw Data'!I2403, 0))</f>
        <v/>
      </c>
      <c r="K2410">
        <f>IF(ISBLANK('Raw Data'!J2403), 0, IF(AND(2=MATCH(LARGE('Raw Data'!G2403:J2403, 3), 'Raw Data'!G2403:J2403, 0), AND('Raw Data'!P2403-'Raw Data'!O2403&lt;4, 'Raw Data'!P2403-'Raw Data'!O2403&gt;0)), 'Raw Data'!H2403, 0))</f>
        <v/>
      </c>
      <c r="L2410">
        <f>IF(ISBLANK('Raw Data'!J2403), 0, IF(AND(1=MATCH(LARGE('Raw Data'!G2403:J2403, 3), 'Raw Data'!G2403:J2403, 0), AND('Raw Data'!O2403-'Raw Data'!P2403&lt;4, 'Raw Data'!O2403-'Raw Data'!P2403&gt;0)), 'Raw Data'!G2403, 0))</f>
        <v/>
      </c>
      <c r="M2410">
        <f>IF(ISBLANK('Raw Data'!J2403), 0, IF(AND(4=MATCH(LARGE('Raw Data'!G2403:J2403, 2), 'Raw Data'!G2403:J2403, 0), 'Raw Data'!P2403-'Raw Data'!O2403&gt;3), 'Raw Data'!J2403, 0))</f>
        <v/>
      </c>
      <c r="N2410">
        <f>IF(ISBLANK('Raw Data'!J2403), 0, IF(AND(3=MATCH(LARGE('Raw Data'!G2403:J2403, 2), 'Raw Data'!G2403:J2403, 0), 'Raw Data'!O2403-'Raw Data'!P2403&gt;3), 'Raw Data'!I2403, 0))</f>
        <v/>
      </c>
      <c r="O2410">
        <f>IF(ISBLANK('Raw Data'!J2403), 0, IF(AND(2=MATCH(LARGE('Raw Data'!G2403:J2403, 2), 'Raw Data'!G2403:J2403, 0), AND('Raw Data'!P2403-'Raw Data'!O2403&lt;4, 'Raw Data'!P2403-'Raw Data'!O2403&gt;0)), 'Raw Data'!H2403, 0))</f>
        <v/>
      </c>
      <c r="P2410">
        <f>IF(ISBLANK('Raw Data'!J2403), 0, IF(AND(1=MATCH(LARGE('Raw Data'!G2403:J2403, 2), 'Raw Data'!G2403:J2403, 0), AND('Raw Data'!O2403-'Raw Data'!P2403&lt;4, 'Raw Data'!O2403-'Raw Data'!P2403&gt;0)), 'Raw Data'!G2403, 0))</f>
        <v/>
      </c>
      <c r="Q2410">
        <f>IF(ISBLANK('Raw Data'!J2403), 0, IF(AND(4=MATCH(LARGE('Raw Data'!G2403:J2403, 1), 'Raw Data'!G2403:J2403, 0), 'Raw Data'!P2403-'Raw Data'!O2403&gt;3), 'Raw Data'!J2403, 0))</f>
        <v/>
      </c>
      <c r="R2410">
        <f>IF(ISBLANK('Raw Data'!J2403), 0, IF(AND(3=MATCH(LARGE('Raw Data'!G2403:J2403, 1), 'Raw Data'!G2403:J2403, 0), 'Raw Data'!O2403-'Raw Data'!P2403&gt;3), 'Raw Data'!I2403, 0))</f>
        <v/>
      </c>
      <c r="S2410">
        <f>IF(AND('Raw Data'!P2403-'Raw Data'!O2403&gt;4, 'Raw Data'!F2403&lt;'Raw Data'!C2403), 'Raw Data'!J2403, 0)</f>
        <v/>
      </c>
      <c r="T2410">
        <f>IF(AND('Raw Data'!O2403-'Raw Data'!P2403&gt;4, 'Raw Data'!F2403&gt;'Raw Data'!C2403), 'Raw Data'!I2403, 0)</f>
        <v/>
      </c>
      <c r="U2410">
        <f>IF(AND('Raw Data'!P2403-'Raw Data'!O2403&lt;3, 'Raw Data'!P2403&gt;'Raw Data'!O2403, 'Raw Data'!F2403&lt;'Raw Data'!C2403), 'Raw Data'!H2403, 0)</f>
        <v/>
      </c>
      <c r="V2410">
        <f>IF(AND('Raw Data'!P2403-'Raw Data'!O2403&lt;3, 'Raw Data'!P2403&gt;'Raw Data'!O2403, 'Raw Data'!F2403&gt;'Raw Data'!C2403), 'Raw Data'!G2403, 0)</f>
        <v/>
      </c>
    </row>
    <row r="2411">
      <c r="A2411">
        <f>IF(AND('Raw Data'!F2404&lt;'Raw Data'!C2404, 'Raw Data'!P2404&gt;'Raw Data'!O2404, 'Raw Data'!P2404-'Raw Data'!O2404&gt;3), 'Raw Data'!J2404, 0)</f>
        <v/>
      </c>
      <c r="B2411">
        <f>IF(AND('Raw Data'!C2404&lt;'Raw Data'!F2404, 'Raw Data'!O2404&gt;'Raw Data'!P2404, 'Raw Data'!O2404-'Raw Data'!P2404&gt;3), 'Raw Data'!I2404, 0)</f>
        <v/>
      </c>
      <c r="C2411">
        <f>IF(AND('Raw Data'!F2404&lt;'Raw Data'!C2404, 'Raw Data'!P2404&gt;'Raw Data'!O2404, 'Raw Data'!P2404-'Raw Data'!O2404&lt;4), 'Raw Data'!H2404, 0)</f>
        <v/>
      </c>
      <c r="D2411">
        <f>IF(AND('Raw Data'!C2404&lt;'Raw Data'!F2404, 'Raw Data'!O2404&gt;'Raw Data'!P2404, 'Raw Data'!O2404-'Raw Data'!P2404&lt;4), 'Raw Data'!G2404, 0)</f>
        <v/>
      </c>
      <c r="E2411">
        <f>IF(ISBLANK('Raw Data'!J2404), 0, IF(AND(4=MATCH(LARGE('Raw Data'!G2404:J2404, 4), 'Raw Data'!G2404:J2404, 0), 'Raw Data'!P2404-'Raw Data'!O2404&gt;3), 'Raw Data'!J2404, 0))</f>
        <v/>
      </c>
      <c r="F2411">
        <f>IF(ISBLANK('Raw Data'!J2404), 0, IF(AND(3=MATCH(LARGE('Raw Data'!G2404:J2404, 4), 'Raw Data'!G2404:J2404, 0), 'Raw Data'!O2404-'Raw Data'!P2404&gt;3), 'Raw Data'!I2404, 0))</f>
        <v/>
      </c>
      <c r="G2411">
        <f>IF(ISBLANK('Raw Data'!J2404), 0, IF(AND(2=MATCH(LARGE('Raw Data'!G2404:J2404, 4), 'Raw Data'!G2404:J2404, 0), AND('Raw Data'!P2404-'Raw Data'!O2404&lt;4, 'Raw Data'!P2404-'Raw Data'!O2404&gt;0)), 'Raw Data'!H2404, 0))</f>
        <v/>
      </c>
      <c r="H2411">
        <f>IF(ISBLANK('Raw Data'!J2404), 0, IF(AND(1=MATCH(LARGE('Raw Data'!G2404:J2404, 4), 'Raw Data'!G2404:J2404, 0), AND('Raw Data'!O2404-'Raw Data'!P2404&lt;4, 'Raw Data'!O2404-'Raw Data'!P2404&gt;0)), 'Raw Data'!G2404, 0))</f>
        <v/>
      </c>
      <c r="I2411">
        <f>IF(ISBLANK('Raw Data'!J2404), 0, IF(AND(4=MATCH(LARGE('Raw Data'!G2404:J2404, 3), 'Raw Data'!G2404:J2404, 0), 'Raw Data'!P2404-'Raw Data'!O2404&gt;3), 'Raw Data'!J2404, 0))</f>
        <v/>
      </c>
      <c r="J2411">
        <f>IF(ISBLANK('Raw Data'!J2404), 0, IF(AND(3=MATCH(LARGE('Raw Data'!G2404:J2404, 3), 'Raw Data'!G2404:J2404, 0), 'Raw Data'!O2404-'Raw Data'!P2404&gt;3), 'Raw Data'!I2404, 0))</f>
        <v/>
      </c>
      <c r="K2411">
        <f>IF(ISBLANK('Raw Data'!J2404), 0, IF(AND(2=MATCH(LARGE('Raw Data'!G2404:J2404, 3), 'Raw Data'!G2404:J2404, 0), AND('Raw Data'!P2404-'Raw Data'!O2404&lt;4, 'Raw Data'!P2404-'Raw Data'!O2404&gt;0)), 'Raw Data'!H2404, 0))</f>
        <v/>
      </c>
      <c r="L2411">
        <f>IF(ISBLANK('Raw Data'!J2404), 0, IF(AND(1=MATCH(LARGE('Raw Data'!G2404:J2404, 3), 'Raw Data'!G2404:J2404, 0), AND('Raw Data'!O2404-'Raw Data'!P2404&lt;4, 'Raw Data'!O2404-'Raw Data'!P2404&gt;0)), 'Raw Data'!G2404, 0))</f>
        <v/>
      </c>
      <c r="M2411">
        <f>IF(ISBLANK('Raw Data'!J2404), 0, IF(AND(4=MATCH(LARGE('Raw Data'!G2404:J2404, 2), 'Raw Data'!G2404:J2404, 0), 'Raw Data'!P2404-'Raw Data'!O2404&gt;3), 'Raw Data'!J2404, 0))</f>
        <v/>
      </c>
      <c r="N2411">
        <f>IF(ISBLANK('Raw Data'!J2404), 0, IF(AND(3=MATCH(LARGE('Raw Data'!G2404:J2404, 2), 'Raw Data'!G2404:J2404, 0), 'Raw Data'!O2404-'Raw Data'!P2404&gt;3), 'Raw Data'!I2404, 0))</f>
        <v/>
      </c>
      <c r="O2411">
        <f>IF(ISBLANK('Raw Data'!J2404), 0, IF(AND(2=MATCH(LARGE('Raw Data'!G2404:J2404, 2), 'Raw Data'!G2404:J2404, 0), AND('Raw Data'!P2404-'Raw Data'!O2404&lt;4, 'Raw Data'!P2404-'Raw Data'!O2404&gt;0)), 'Raw Data'!H2404, 0))</f>
        <v/>
      </c>
      <c r="P2411">
        <f>IF(ISBLANK('Raw Data'!J2404), 0, IF(AND(1=MATCH(LARGE('Raw Data'!G2404:J2404, 2), 'Raw Data'!G2404:J2404, 0), AND('Raw Data'!O2404-'Raw Data'!P2404&lt;4, 'Raw Data'!O2404-'Raw Data'!P2404&gt;0)), 'Raw Data'!G2404, 0))</f>
        <v/>
      </c>
      <c r="Q2411">
        <f>IF(ISBLANK('Raw Data'!J2404), 0, IF(AND(4=MATCH(LARGE('Raw Data'!G2404:J2404, 1), 'Raw Data'!G2404:J2404, 0), 'Raw Data'!P2404-'Raw Data'!O2404&gt;3), 'Raw Data'!J2404, 0))</f>
        <v/>
      </c>
      <c r="R2411">
        <f>IF(ISBLANK('Raw Data'!J2404), 0, IF(AND(3=MATCH(LARGE('Raw Data'!G2404:J2404, 1), 'Raw Data'!G2404:J2404, 0), 'Raw Data'!O2404-'Raw Data'!P2404&gt;3), 'Raw Data'!I2404, 0))</f>
        <v/>
      </c>
      <c r="S2411">
        <f>IF(AND('Raw Data'!P2404-'Raw Data'!O2404&gt;4, 'Raw Data'!F2404&lt;'Raw Data'!C2404), 'Raw Data'!J2404, 0)</f>
        <v/>
      </c>
      <c r="T2411">
        <f>IF(AND('Raw Data'!O2404-'Raw Data'!P2404&gt;4, 'Raw Data'!F2404&gt;'Raw Data'!C2404), 'Raw Data'!I2404, 0)</f>
        <v/>
      </c>
      <c r="U2411">
        <f>IF(AND('Raw Data'!P2404-'Raw Data'!O2404&lt;3, 'Raw Data'!P2404&gt;'Raw Data'!O2404, 'Raw Data'!F2404&lt;'Raw Data'!C2404), 'Raw Data'!H2404, 0)</f>
        <v/>
      </c>
      <c r="V2411">
        <f>IF(AND('Raw Data'!P2404-'Raw Data'!O2404&lt;3, 'Raw Data'!P2404&gt;'Raw Data'!O2404, 'Raw Data'!F2404&gt;'Raw Data'!C2404), 'Raw Data'!G2404, 0)</f>
        <v/>
      </c>
    </row>
    <row r="2412">
      <c r="A2412">
        <f>IF(AND('Raw Data'!F2405&lt;'Raw Data'!C2405, 'Raw Data'!P2405&gt;'Raw Data'!O2405, 'Raw Data'!P2405-'Raw Data'!O2405&gt;3), 'Raw Data'!J2405, 0)</f>
        <v/>
      </c>
      <c r="B2412">
        <f>IF(AND('Raw Data'!C2405&lt;'Raw Data'!F2405, 'Raw Data'!O2405&gt;'Raw Data'!P2405, 'Raw Data'!O2405-'Raw Data'!P2405&gt;3), 'Raw Data'!I2405, 0)</f>
        <v/>
      </c>
      <c r="C2412">
        <f>IF(AND('Raw Data'!F2405&lt;'Raw Data'!C2405, 'Raw Data'!P2405&gt;'Raw Data'!O2405, 'Raw Data'!P2405-'Raw Data'!O2405&lt;4), 'Raw Data'!H2405, 0)</f>
        <v/>
      </c>
      <c r="D2412">
        <f>IF(AND('Raw Data'!C2405&lt;'Raw Data'!F2405, 'Raw Data'!O2405&gt;'Raw Data'!P2405, 'Raw Data'!O2405-'Raw Data'!P2405&lt;4), 'Raw Data'!G2405, 0)</f>
        <v/>
      </c>
      <c r="E2412">
        <f>IF(ISBLANK('Raw Data'!J2405), 0, IF(AND(4=MATCH(LARGE('Raw Data'!G2405:J2405, 4), 'Raw Data'!G2405:J2405, 0), 'Raw Data'!P2405-'Raw Data'!O2405&gt;3), 'Raw Data'!J2405, 0))</f>
        <v/>
      </c>
      <c r="F2412">
        <f>IF(ISBLANK('Raw Data'!J2405), 0, IF(AND(3=MATCH(LARGE('Raw Data'!G2405:J2405, 4), 'Raw Data'!G2405:J2405, 0), 'Raw Data'!O2405-'Raw Data'!P2405&gt;3), 'Raw Data'!I2405, 0))</f>
        <v/>
      </c>
      <c r="G2412">
        <f>IF(ISBLANK('Raw Data'!J2405), 0, IF(AND(2=MATCH(LARGE('Raw Data'!G2405:J2405, 4), 'Raw Data'!G2405:J2405, 0), AND('Raw Data'!P2405-'Raw Data'!O2405&lt;4, 'Raw Data'!P2405-'Raw Data'!O2405&gt;0)), 'Raw Data'!H2405, 0))</f>
        <v/>
      </c>
      <c r="H2412">
        <f>IF(ISBLANK('Raw Data'!J2405), 0, IF(AND(1=MATCH(LARGE('Raw Data'!G2405:J2405, 4), 'Raw Data'!G2405:J2405, 0), AND('Raw Data'!O2405-'Raw Data'!P2405&lt;4, 'Raw Data'!O2405-'Raw Data'!P2405&gt;0)), 'Raw Data'!G2405, 0))</f>
        <v/>
      </c>
      <c r="I2412">
        <f>IF(ISBLANK('Raw Data'!J2405), 0, IF(AND(4=MATCH(LARGE('Raw Data'!G2405:J2405, 3), 'Raw Data'!G2405:J2405, 0), 'Raw Data'!P2405-'Raw Data'!O2405&gt;3), 'Raw Data'!J2405, 0))</f>
        <v/>
      </c>
      <c r="J2412">
        <f>IF(ISBLANK('Raw Data'!J2405), 0, IF(AND(3=MATCH(LARGE('Raw Data'!G2405:J2405, 3), 'Raw Data'!G2405:J2405, 0), 'Raw Data'!O2405-'Raw Data'!P2405&gt;3), 'Raw Data'!I2405, 0))</f>
        <v/>
      </c>
      <c r="K2412">
        <f>IF(ISBLANK('Raw Data'!J2405), 0, IF(AND(2=MATCH(LARGE('Raw Data'!G2405:J2405, 3), 'Raw Data'!G2405:J2405, 0), AND('Raw Data'!P2405-'Raw Data'!O2405&lt;4, 'Raw Data'!P2405-'Raw Data'!O2405&gt;0)), 'Raw Data'!H2405, 0))</f>
        <v/>
      </c>
      <c r="L2412">
        <f>IF(ISBLANK('Raw Data'!J2405), 0, IF(AND(1=MATCH(LARGE('Raw Data'!G2405:J2405, 3), 'Raw Data'!G2405:J2405, 0), AND('Raw Data'!O2405-'Raw Data'!P2405&lt;4, 'Raw Data'!O2405-'Raw Data'!P2405&gt;0)), 'Raw Data'!G2405, 0))</f>
        <v/>
      </c>
      <c r="M2412">
        <f>IF(ISBLANK('Raw Data'!J2405), 0, IF(AND(4=MATCH(LARGE('Raw Data'!G2405:J2405, 2), 'Raw Data'!G2405:J2405, 0), 'Raw Data'!P2405-'Raw Data'!O2405&gt;3), 'Raw Data'!J2405, 0))</f>
        <v/>
      </c>
      <c r="N2412">
        <f>IF(ISBLANK('Raw Data'!J2405), 0, IF(AND(3=MATCH(LARGE('Raw Data'!G2405:J2405, 2), 'Raw Data'!G2405:J2405, 0), 'Raw Data'!O2405-'Raw Data'!P2405&gt;3), 'Raw Data'!I2405, 0))</f>
        <v/>
      </c>
      <c r="O2412">
        <f>IF(ISBLANK('Raw Data'!J2405), 0, IF(AND(2=MATCH(LARGE('Raw Data'!G2405:J2405, 2), 'Raw Data'!G2405:J2405, 0), AND('Raw Data'!P2405-'Raw Data'!O2405&lt;4, 'Raw Data'!P2405-'Raw Data'!O2405&gt;0)), 'Raw Data'!H2405, 0))</f>
        <v/>
      </c>
      <c r="P2412">
        <f>IF(ISBLANK('Raw Data'!J2405), 0, IF(AND(1=MATCH(LARGE('Raw Data'!G2405:J2405, 2), 'Raw Data'!G2405:J2405, 0), AND('Raw Data'!O2405-'Raw Data'!P2405&lt;4, 'Raw Data'!O2405-'Raw Data'!P2405&gt;0)), 'Raw Data'!G2405, 0))</f>
        <v/>
      </c>
      <c r="Q2412">
        <f>IF(ISBLANK('Raw Data'!J2405), 0, IF(AND(4=MATCH(LARGE('Raw Data'!G2405:J2405, 1), 'Raw Data'!G2405:J2405, 0), 'Raw Data'!P2405-'Raw Data'!O2405&gt;3), 'Raw Data'!J2405, 0))</f>
        <v/>
      </c>
      <c r="R2412">
        <f>IF(ISBLANK('Raw Data'!J2405), 0, IF(AND(3=MATCH(LARGE('Raw Data'!G2405:J2405, 1), 'Raw Data'!G2405:J2405, 0), 'Raw Data'!O2405-'Raw Data'!P2405&gt;3), 'Raw Data'!I2405, 0))</f>
        <v/>
      </c>
      <c r="S2412">
        <f>IF(AND('Raw Data'!P2405-'Raw Data'!O2405&gt;4, 'Raw Data'!F2405&lt;'Raw Data'!C2405), 'Raw Data'!J2405, 0)</f>
        <v/>
      </c>
      <c r="T2412">
        <f>IF(AND('Raw Data'!O2405-'Raw Data'!P2405&gt;4, 'Raw Data'!F2405&gt;'Raw Data'!C2405), 'Raw Data'!I2405, 0)</f>
        <v/>
      </c>
      <c r="U2412">
        <f>IF(AND('Raw Data'!P2405-'Raw Data'!O2405&lt;3, 'Raw Data'!P2405&gt;'Raw Data'!O2405, 'Raw Data'!F2405&lt;'Raw Data'!C2405), 'Raw Data'!H2405, 0)</f>
        <v/>
      </c>
      <c r="V2412">
        <f>IF(AND('Raw Data'!P2405-'Raw Data'!O2405&lt;3, 'Raw Data'!P2405&gt;'Raw Data'!O2405, 'Raw Data'!F2405&gt;'Raw Data'!C2405), 'Raw Data'!G2405, 0)</f>
        <v/>
      </c>
    </row>
    <row r="2413">
      <c r="A2413">
        <f>IF(AND('Raw Data'!F2406&lt;'Raw Data'!C2406, 'Raw Data'!P2406&gt;'Raw Data'!O2406, 'Raw Data'!P2406-'Raw Data'!O2406&gt;3), 'Raw Data'!J2406, 0)</f>
        <v/>
      </c>
      <c r="B2413">
        <f>IF(AND('Raw Data'!C2406&lt;'Raw Data'!F2406, 'Raw Data'!O2406&gt;'Raw Data'!P2406, 'Raw Data'!O2406-'Raw Data'!P2406&gt;3), 'Raw Data'!I2406, 0)</f>
        <v/>
      </c>
      <c r="C2413">
        <f>IF(AND('Raw Data'!F2406&lt;'Raw Data'!C2406, 'Raw Data'!P2406&gt;'Raw Data'!O2406, 'Raw Data'!P2406-'Raw Data'!O2406&lt;4), 'Raw Data'!H2406, 0)</f>
        <v/>
      </c>
      <c r="D2413">
        <f>IF(AND('Raw Data'!C2406&lt;'Raw Data'!F2406, 'Raw Data'!O2406&gt;'Raw Data'!P2406, 'Raw Data'!O2406-'Raw Data'!P2406&lt;4), 'Raw Data'!G2406, 0)</f>
        <v/>
      </c>
      <c r="E2413">
        <f>IF(ISBLANK('Raw Data'!J2406), 0, IF(AND(4=MATCH(LARGE('Raw Data'!G2406:J2406, 4), 'Raw Data'!G2406:J2406, 0), 'Raw Data'!P2406-'Raw Data'!O2406&gt;3), 'Raw Data'!J2406, 0))</f>
        <v/>
      </c>
      <c r="F2413">
        <f>IF(ISBLANK('Raw Data'!J2406), 0, IF(AND(3=MATCH(LARGE('Raw Data'!G2406:J2406, 4), 'Raw Data'!G2406:J2406, 0), 'Raw Data'!O2406-'Raw Data'!P2406&gt;3), 'Raw Data'!I2406, 0))</f>
        <v/>
      </c>
      <c r="G2413">
        <f>IF(ISBLANK('Raw Data'!J2406), 0, IF(AND(2=MATCH(LARGE('Raw Data'!G2406:J2406, 4), 'Raw Data'!G2406:J2406, 0), AND('Raw Data'!P2406-'Raw Data'!O2406&lt;4, 'Raw Data'!P2406-'Raw Data'!O2406&gt;0)), 'Raw Data'!H2406, 0))</f>
        <v/>
      </c>
      <c r="H2413">
        <f>IF(ISBLANK('Raw Data'!J2406), 0, IF(AND(1=MATCH(LARGE('Raw Data'!G2406:J2406, 4), 'Raw Data'!G2406:J2406, 0), AND('Raw Data'!O2406-'Raw Data'!P2406&lt;4, 'Raw Data'!O2406-'Raw Data'!P2406&gt;0)), 'Raw Data'!G2406, 0))</f>
        <v/>
      </c>
      <c r="I2413">
        <f>IF(ISBLANK('Raw Data'!J2406), 0, IF(AND(4=MATCH(LARGE('Raw Data'!G2406:J2406, 3), 'Raw Data'!G2406:J2406, 0), 'Raw Data'!P2406-'Raw Data'!O2406&gt;3), 'Raw Data'!J2406, 0))</f>
        <v/>
      </c>
      <c r="J2413">
        <f>IF(ISBLANK('Raw Data'!J2406), 0, IF(AND(3=MATCH(LARGE('Raw Data'!G2406:J2406, 3), 'Raw Data'!G2406:J2406, 0), 'Raw Data'!O2406-'Raw Data'!P2406&gt;3), 'Raw Data'!I2406, 0))</f>
        <v/>
      </c>
      <c r="K2413">
        <f>IF(ISBLANK('Raw Data'!J2406), 0, IF(AND(2=MATCH(LARGE('Raw Data'!G2406:J2406, 3), 'Raw Data'!G2406:J2406, 0), AND('Raw Data'!P2406-'Raw Data'!O2406&lt;4, 'Raw Data'!P2406-'Raw Data'!O2406&gt;0)), 'Raw Data'!H2406, 0))</f>
        <v/>
      </c>
      <c r="L2413">
        <f>IF(ISBLANK('Raw Data'!J2406), 0, IF(AND(1=MATCH(LARGE('Raw Data'!G2406:J2406, 3), 'Raw Data'!G2406:J2406, 0), AND('Raw Data'!O2406-'Raw Data'!P2406&lt;4, 'Raw Data'!O2406-'Raw Data'!P2406&gt;0)), 'Raw Data'!G2406, 0))</f>
        <v/>
      </c>
      <c r="M2413">
        <f>IF(ISBLANK('Raw Data'!J2406), 0, IF(AND(4=MATCH(LARGE('Raw Data'!G2406:J2406, 2), 'Raw Data'!G2406:J2406, 0), 'Raw Data'!P2406-'Raw Data'!O2406&gt;3), 'Raw Data'!J2406, 0))</f>
        <v/>
      </c>
      <c r="N2413">
        <f>IF(ISBLANK('Raw Data'!J2406), 0, IF(AND(3=MATCH(LARGE('Raw Data'!G2406:J2406, 2), 'Raw Data'!G2406:J2406, 0), 'Raw Data'!O2406-'Raw Data'!P2406&gt;3), 'Raw Data'!I2406, 0))</f>
        <v/>
      </c>
      <c r="O2413">
        <f>IF(ISBLANK('Raw Data'!J2406), 0, IF(AND(2=MATCH(LARGE('Raw Data'!G2406:J2406, 2), 'Raw Data'!G2406:J2406, 0), AND('Raw Data'!P2406-'Raw Data'!O2406&lt;4, 'Raw Data'!P2406-'Raw Data'!O2406&gt;0)), 'Raw Data'!H2406, 0))</f>
        <v/>
      </c>
      <c r="P2413">
        <f>IF(ISBLANK('Raw Data'!J2406), 0, IF(AND(1=MATCH(LARGE('Raw Data'!G2406:J2406, 2), 'Raw Data'!G2406:J2406, 0), AND('Raw Data'!O2406-'Raw Data'!P2406&lt;4, 'Raw Data'!O2406-'Raw Data'!P2406&gt;0)), 'Raw Data'!G2406, 0))</f>
        <v/>
      </c>
      <c r="Q2413">
        <f>IF(ISBLANK('Raw Data'!J2406), 0, IF(AND(4=MATCH(LARGE('Raw Data'!G2406:J2406, 1), 'Raw Data'!G2406:J2406, 0), 'Raw Data'!P2406-'Raw Data'!O2406&gt;3), 'Raw Data'!J2406, 0))</f>
        <v/>
      </c>
      <c r="R2413">
        <f>IF(ISBLANK('Raw Data'!J2406), 0, IF(AND(3=MATCH(LARGE('Raw Data'!G2406:J2406, 1), 'Raw Data'!G2406:J2406, 0), 'Raw Data'!O2406-'Raw Data'!P2406&gt;3), 'Raw Data'!I2406, 0))</f>
        <v/>
      </c>
      <c r="S2413">
        <f>IF(AND('Raw Data'!P2406-'Raw Data'!O2406&gt;4, 'Raw Data'!F2406&lt;'Raw Data'!C2406), 'Raw Data'!J2406, 0)</f>
        <v/>
      </c>
      <c r="T2413">
        <f>IF(AND('Raw Data'!O2406-'Raw Data'!P2406&gt;4, 'Raw Data'!F2406&gt;'Raw Data'!C2406), 'Raw Data'!I2406, 0)</f>
        <v/>
      </c>
      <c r="U2413">
        <f>IF(AND('Raw Data'!P2406-'Raw Data'!O2406&lt;3, 'Raw Data'!P2406&gt;'Raw Data'!O2406, 'Raw Data'!F2406&lt;'Raw Data'!C2406), 'Raw Data'!H2406, 0)</f>
        <v/>
      </c>
      <c r="V2413">
        <f>IF(AND('Raw Data'!P2406-'Raw Data'!O2406&lt;3, 'Raw Data'!P2406&gt;'Raw Data'!O2406, 'Raw Data'!F2406&gt;'Raw Data'!C2406), 'Raw Data'!G2406, 0)</f>
        <v/>
      </c>
    </row>
    <row r="2414">
      <c r="A2414">
        <f>IF(AND('Raw Data'!F2407&lt;'Raw Data'!C2407, 'Raw Data'!P2407&gt;'Raw Data'!O2407, 'Raw Data'!P2407-'Raw Data'!O2407&gt;3), 'Raw Data'!J2407, 0)</f>
        <v/>
      </c>
      <c r="B2414">
        <f>IF(AND('Raw Data'!C2407&lt;'Raw Data'!F2407, 'Raw Data'!O2407&gt;'Raw Data'!P2407, 'Raw Data'!O2407-'Raw Data'!P2407&gt;3), 'Raw Data'!I2407, 0)</f>
        <v/>
      </c>
      <c r="C2414">
        <f>IF(AND('Raw Data'!F2407&lt;'Raw Data'!C2407, 'Raw Data'!P2407&gt;'Raw Data'!O2407, 'Raw Data'!P2407-'Raw Data'!O2407&lt;4), 'Raw Data'!H2407, 0)</f>
        <v/>
      </c>
      <c r="D2414">
        <f>IF(AND('Raw Data'!C2407&lt;'Raw Data'!F2407, 'Raw Data'!O2407&gt;'Raw Data'!P2407, 'Raw Data'!O2407-'Raw Data'!P2407&lt;4), 'Raw Data'!G2407, 0)</f>
        <v/>
      </c>
      <c r="E2414">
        <f>IF(ISBLANK('Raw Data'!J2407), 0, IF(AND(4=MATCH(LARGE('Raw Data'!G2407:J2407, 4), 'Raw Data'!G2407:J2407, 0), 'Raw Data'!P2407-'Raw Data'!O2407&gt;3), 'Raw Data'!J2407, 0))</f>
        <v/>
      </c>
      <c r="F2414">
        <f>IF(ISBLANK('Raw Data'!J2407), 0, IF(AND(3=MATCH(LARGE('Raw Data'!G2407:J2407, 4), 'Raw Data'!G2407:J2407, 0), 'Raw Data'!O2407-'Raw Data'!P2407&gt;3), 'Raw Data'!I2407, 0))</f>
        <v/>
      </c>
      <c r="G2414">
        <f>IF(ISBLANK('Raw Data'!J2407), 0, IF(AND(2=MATCH(LARGE('Raw Data'!G2407:J2407, 4), 'Raw Data'!G2407:J2407, 0), AND('Raw Data'!P2407-'Raw Data'!O2407&lt;4, 'Raw Data'!P2407-'Raw Data'!O2407&gt;0)), 'Raw Data'!H2407, 0))</f>
        <v/>
      </c>
      <c r="H2414">
        <f>IF(ISBLANK('Raw Data'!J2407), 0, IF(AND(1=MATCH(LARGE('Raw Data'!G2407:J2407, 4), 'Raw Data'!G2407:J2407, 0), AND('Raw Data'!O2407-'Raw Data'!P2407&lt;4, 'Raw Data'!O2407-'Raw Data'!P2407&gt;0)), 'Raw Data'!G2407, 0))</f>
        <v/>
      </c>
      <c r="I2414">
        <f>IF(ISBLANK('Raw Data'!J2407), 0, IF(AND(4=MATCH(LARGE('Raw Data'!G2407:J2407, 3), 'Raw Data'!G2407:J2407, 0), 'Raw Data'!P2407-'Raw Data'!O2407&gt;3), 'Raw Data'!J2407, 0))</f>
        <v/>
      </c>
      <c r="J2414">
        <f>IF(ISBLANK('Raw Data'!J2407), 0, IF(AND(3=MATCH(LARGE('Raw Data'!G2407:J2407, 3), 'Raw Data'!G2407:J2407, 0), 'Raw Data'!O2407-'Raw Data'!P2407&gt;3), 'Raw Data'!I2407, 0))</f>
        <v/>
      </c>
      <c r="K2414">
        <f>IF(ISBLANK('Raw Data'!J2407), 0, IF(AND(2=MATCH(LARGE('Raw Data'!G2407:J2407, 3), 'Raw Data'!G2407:J2407, 0), AND('Raw Data'!P2407-'Raw Data'!O2407&lt;4, 'Raw Data'!P2407-'Raw Data'!O2407&gt;0)), 'Raw Data'!H2407, 0))</f>
        <v/>
      </c>
      <c r="L2414">
        <f>IF(ISBLANK('Raw Data'!J2407), 0, IF(AND(1=MATCH(LARGE('Raw Data'!G2407:J2407, 3), 'Raw Data'!G2407:J2407, 0), AND('Raw Data'!O2407-'Raw Data'!P2407&lt;4, 'Raw Data'!O2407-'Raw Data'!P2407&gt;0)), 'Raw Data'!G2407, 0))</f>
        <v/>
      </c>
      <c r="M2414">
        <f>IF(ISBLANK('Raw Data'!J2407), 0, IF(AND(4=MATCH(LARGE('Raw Data'!G2407:J2407, 2), 'Raw Data'!G2407:J2407, 0), 'Raw Data'!P2407-'Raw Data'!O2407&gt;3), 'Raw Data'!J2407, 0))</f>
        <v/>
      </c>
      <c r="N2414">
        <f>IF(ISBLANK('Raw Data'!J2407), 0, IF(AND(3=MATCH(LARGE('Raw Data'!G2407:J2407, 2), 'Raw Data'!G2407:J2407, 0), 'Raw Data'!O2407-'Raw Data'!P2407&gt;3), 'Raw Data'!I2407, 0))</f>
        <v/>
      </c>
      <c r="O2414">
        <f>IF(ISBLANK('Raw Data'!J2407), 0, IF(AND(2=MATCH(LARGE('Raw Data'!G2407:J2407, 2), 'Raw Data'!G2407:J2407, 0), AND('Raw Data'!P2407-'Raw Data'!O2407&lt;4, 'Raw Data'!P2407-'Raw Data'!O2407&gt;0)), 'Raw Data'!H2407, 0))</f>
        <v/>
      </c>
      <c r="P2414">
        <f>IF(ISBLANK('Raw Data'!J2407), 0, IF(AND(1=MATCH(LARGE('Raw Data'!G2407:J2407, 2), 'Raw Data'!G2407:J2407, 0), AND('Raw Data'!O2407-'Raw Data'!P2407&lt;4, 'Raw Data'!O2407-'Raw Data'!P2407&gt;0)), 'Raw Data'!G2407, 0))</f>
        <v/>
      </c>
      <c r="Q2414">
        <f>IF(ISBLANK('Raw Data'!J2407), 0, IF(AND(4=MATCH(LARGE('Raw Data'!G2407:J2407, 1), 'Raw Data'!G2407:J2407, 0), 'Raw Data'!P2407-'Raw Data'!O2407&gt;3), 'Raw Data'!J2407, 0))</f>
        <v/>
      </c>
      <c r="R2414">
        <f>IF(ISBLANK('Raw Data'!J2407), 0, IF(AND(3=MATCH(LARGE('Raw Data'!G2407:J2407, 1), 'Raw Data'!G2407:J2407, 0), 'Raw Data'!O2407-'Raw Data'!P2407&gt;3), 'Raw Data'!I2407, 0))</f>
        <v/>
      </c>
      <c r="S2414">
        <f>IF(AND('Raw Data'!P2407-'Raw Data'!O2407&gt;4, 'Raw Data'!F2407&lt;'Raw Data'!C2407), 'Raw Data'!J2407, 0)</f>
        <v/>
      </c>
      <c r="T2414">
        <f>IF(AND('Raw Data'!O2407-'Raw Data'!P2407&gt;4, 'Raw Data'!F2407&gt;'Raw Data'!C2407), 'Raw Data'!I2407, 0)</f>
        <v/>
      </c>
      <c r="U2414">
        <f>IF(AND('Raw Data'!P2407-'Raw Data'!O2407&lt;3, 'Raw Data'!P2407&gt;'Raw Data'!O2407, 'Raw Data'!F2407&lt;'Raw Data'!C2407), 'Raw Data'!H2407, 0)</f>
        <v/>
      </c>
      <c r="V2414">
        <f>IF(AND('Raw Data'!P2407-'Raw Data'!O2407&lt;3, 'Raw Data'!P2407&gt;'Raw Data'!O2407, 'Raw Data'!F2407&gt;'Raw Data'!C2407), 'Raw Data'!G2407, 0)</f>
        <v/>
      </c>
    </row>
    <row r="2415">
      <c r="A2415">
        <f>IF(AND('Raw Data'!F2408&lt;'Raw Data'!C2408, 'Raw Data'!P2408&gt;'Raw Data'!O2408, 'Raw Data'!P2408-'Raw Data'!O2408&gt;3), 'Raw Data'!J2408, 0)</f>
        <v/>
      </c>
      <c r="B2415">
        <f>IF(AND('Raw Data'!C2408&lt;'Raw Data'!F2408, 'Raw Data'!O2408&gt;'Raw Data'!P2408, 'Raw Data'!O2408-'Raw Data'!P2408&gt;3), 'Raw Data'!I2408, 0)</f>
        <v/>
      </c>
      <c r="C2415">
        <f>IF(AND('Raw Data'!F2408&lt;'Raw Data'!C2408, 'Raw Data'!P2408&gt;'Raw Data'!O2408, 'Raw Data'!P2408-'Raw Data'!O2408&lt;4), 'Raw Data'!H2408, 0)</f>
        <v/>
      </c>
      <c r="D2415">
        <f>IF(AND('Raw Data'!C2408&lt;'Raw Data'!F2408, 'Raw Data'!O2408&gt;'Raw Data'!P2408, 'Raw Data'!O2408-'Raw Data'!P2408&lt;4), 'Raw Data'!G2408, 0)</f>
        <v/>
      </c>
      <c r="E2415">
        <f>IF(ISBLANK('Raw Data'!J2408), 0, IF(AND(4=MATCH(LARGE('Raw Data'!G2408:J2408, 4), 'Raw Data'!G2408:J2408, 0), 'Raw Data'!P2408-'Raw Data'!O2408&gt;3), 'Raw Data'!J2408, 0))</f>
        <v/>
      </c>
      <c r="F2415">
        <f>IF(ISBLANK('Raw Data'!J2408), 0, IF(AND(3=MATCH(LARGE('Raw Data'!G2408:J2408, 4), 'Raw Data'!G2408:J2408, 0), 'Raw Data'!O2408-'Raw Data'!P2408&gt;3), 'Raw Data'!I2408, 0))</f>
        <v/>
      </c>
      <c r="G2415">
        <f>IF(ISBLANK('Raw Data'!J2408), 0, IF(AND(2=MATCH(LARGE('Raw Data'!G2408:J2408, 4), 'Raw Data'!G2408:J2408, 0), AND('Raw Data'!P2408-'Raw Data'!O2408&lt;4, 'Raw Data'!P2408-'Raw Data'!O2408&gt;0)), 'Raw Data'!H2408, 0))</f>
        <v/>
      </c>
      <c r="H2415">
        <f>IF(ISBLANK('Raw Data'!J2408), 0, IF(AND(1=MATCH(LARGE('Raw Data'!G2408:J2408, 4), 'Raw Data'!G2408:J2408, 0), AND('Raw Data'!O2408-'Raw Data'!P2408&lt;4, 'Raw Data'!O2408-'Raw Data'!P2408&gt;0)), 'Raw Data'!G2408, 0))</f>
        <v/>
      </c>
      <c r="I2415">
        <f>IF(ISBLANK('Raw Data'!J2408), 0, IF(AND(4=MATCH(LARGE('Raw Data'!G2408:J2408, 3), 'Raw Data'!G2408:J2408, 0), 'Raw Data'!P2408-'Raw Data'!O2408&gt;3), 'Raw Data'!J2408, 0))</f>
        <v/>
      </c>
      <c r="J2415">
        <f>IF(ISBLANK('Raw Data'!J2408), 0, IF(AND(3=MATCH(LARGE('Raw Data'!G2408:J2408, 3), 'Raw Data'!G2408:J2408, 0), 'Raw Data'!O2408-'Raw Data'!P2408&gt;3), 'Raw Data'!I2408, 0))</f>
        <v/>
      </c>
      <c r="K2415">
        <f>IF(ISBLANK('Raw Data'!J2408), 0, IF(AND(2=MATCH(LARGE('Raw Data'!G2408:J2408, 3), 'Raw Data'!G2408:J2408, 0), AND('Raw Data'!P2408-'Raw Data'!O2408&lt;4, 'Raw Data'!P2408-'Raw Data'!O2408&gt;0)), 'Raw Data'!H2408, 0))</f>
        <v/>
      </c>
      <c r="L2415">
        <f>IF(ISBLANK('Raw Data'!J2408), 0, IF(AND(1=MATCH(LARGE('Raw Data'!G2408:J2408, 3), 'Raw Data'!G2408:J2408, 0), AND('Raw Data'!O2408-'Raw Data'!P2408&lt;4, 'Raw Data'!O2408-'Raw Data'!P2408&gt;0)), 'Raw Data'!G2408, 0))</f>
        <v/>
      </c>
      <c r="M2415">
        <f>IF(ISBLANK('Raw Data'!J2408), 0, IF(AND(4=MATCH(LARGE('Raw Data'!G2408:J2408, 2), 'Raw Data'!G2408:J2408, 0), 'Raw Data'!P2408-'Raw Data'!O2408&gt;3), 'Raw Data'!J2408, 0))</f>
        <v/>
      </c>
      <c r="N2415">
        <f>IF(ISBLANK('Raw Data'!J2408), 0, IF(AND(3=MATCH(LARGE('Raw Data'!G2408:J2408, 2), 'Raw Data'!G2408:J2408, 0), 'Raw Data'!O2408-'Raw Data'!P2408&gt;3), 'Raw Data'!I2408, 0))</f>
        <v/>
      </c>
      <c r="O2415">
        <f>IF(ISBLANK('Raw Data'!J2408), 0, IF(AND(2=MATCH(LARGE('Raw Data'!G2408:J2408, 2), 'Raw Data'!G2408:J2408, 0), AND('Raw Data'!P2408-'Raw Data'!O2408&lt;4, 'Raw Data'!P2408-'Raw Data'!O2408&gt;0)), 'Raw Data'!H2408, 0))</f>
        <v/>
      </c>
      <c r="P2415">
        <f>IF(ISBLANK('Raw Data'!J2408), 0, IF(AND(1=MATCH(LARGE('Raw Data'!G2408:J2408, 2), 'Raw Data'!G2408:J2408, 0), AND('Raw Data'!O2408-'Raw Data'!P2408&lt;4, 'Raw Data'!O2408-'Raw Data'!P2408&gt;0)), 'Raw Data'!G2408, 0))</f>
        <v/>
      </c>
      <c r="Q2415">
        <f>IF(ISBLANK('Raw Data'!J2408), 0, IF(AND(4=MATCH(LARGE('Raw Data'!G2408:J2408, 1), 'Raw Data'!G2408:J2408, 0), 'Raw Data'!P2408-'Raw Data'!O2408&gt;3), 'Raw Data'!J2408, 0))</f>
        <v/>
      </c>
      <c r="R2415">
        <f>IF(ISBLANK('Raw Data'!J2408), 0, IF(AND(3=MATCH(LARGE('Raw Data'!G2408:J2408, 1), 'Raw Data'!G2408:J2408, 0), 'Raw Data'!O2408-'Raw Data'!P2408&gt;3), 'Raw Data'!I2408, 0))</f>
        <v/>
      </c>
      <c r="S2415">
        <f>IF(AND('Raw Data'!P2408-'Raw Data'!O2408&gt;4, 'Raw Data'!F2408&lt;'Raw Data'!C2408), 'Raw Data'!J2408, 0)</f>
        <v/>
      </c>
      <c r="T2415">
        <f>IF(AND('Raw Data'!O2408-'Raw Data'!P2408&gt;4, 'Raw Data'!F2408&gt;'Raw Data'!C2408), 'Raw Data'!I2408, 0)</f>
        <v/>
      </c>
      <c r="U2415">
        <f>IF(AND('Raw Data'!P2408-'Raw Data'!O2408&lt;3, 'Raw Data'!P2408&gt;'Raw Data'!O2408, 'Raw Data'!F2408&lt;'Raw Data'!C2408), 'Raw Data'!H2408, 0)</f>
        <v/>
      </c>
      <c r="V2415">
        <f>IF(AND('Raw Data'!P2408-'Raw Data'!O2408&lt;3, 'Raw Data'!P2408&gt;'Raw Data'!O2408, 'Raw Data'!F2408&gt;'Raw Data'!C2408), 'Raw Data'!G2408, 0)</f>
        <v/>
      </c>
    </row>
    <row r="2416">
      <c r="A2416">
        <f>IF(AND('Raw Data'!F2409&lt;'Raw Data'!C2409, 'Raw Data'!P2409&gt;'Raw Data'!O2409, 'Raw Data'!P2409-'Raw Data'!O2409&gt;3), 'Raw Data'!J2409, 0)</f>
        <v/>
      </c>
      <c r="B2416">
        <f>IF(AND('Raw Data'!C2409&lt;'Raw Data'!F2409, 'Raw Data'!O2409&gt;'Raw Data'!P2409, 'Raw Data'!O2409-'Raw Data'!P2409&gt;3), 'Raw Data'!I2409, 0)</f>
        <v/>
      </c>
      <c r="C2416">
        <f>IF(AND('Raw Data'!F2409&lt;'Raw Data'!C2409, 'Raw Data'!P2409&gt;'Raw Data'!O2409, 'Raw Data'!P2409-'Raw Data'!O2409&lt;4), 'Raw Data'!H2409, 0)</f>
        <v/>
      </c>
      <c r="D2416">
        <f>IF(AND('Raw Data'!C2409&lt;'Raw Data'!F2409, 'Raw Data'!O2409&gt;'Raw Data'!P2409, 'Raw Data'!O2409-'Raw Data'!P2409&lt;4), 'Raw Data'!G2409, 0)</f>
        <v/>
      </c>
      <c r="E2416">
        <f>IF(ISBLANK('Raw Data'!J2409), 0, IF(AND(4=MATCH(LARGE('Raw Data'!G2409:J2409, 4), 'Raw Data'!G2409:J2409, 0), 'Raw Data'!P2409-'Raw Data'!O2409&gt;3), 'Raw Data'!J2409, 0))</f>
        <v/>
      </c>
      <c r="F2416">
        <f>IF(ISBLANK('Raw Data'!J2409), 0, IF(AND(3=MATCH(LARGE('Raw Data'!G2409:J2409, 4), 'Raw Data'!G2409:J2409, 0), 'Raw Data'!O2409-'Raw Data'!P2409&gt;3), 'Raw Data'!I2409, 0))</f>
        <v/>
      </c>
      <c r="G2416">
        <f>IF(ISBLANK('Raw Data'!J2409), 0, IF(AND(2=MATCH(LARGE('Raw Data'!G2409:J2409, 4), 'Raw Data'!G2409:J2409, 0), AND('Raw Data'!P2409-'Raw Data'!O2409&lt;4, 'Raw Data'!P2409-'Raw Data'!O2409&gt;0)), 'Raw Data'!H2409, 0))</f>
        <v/>
      </c>
      <c r="H2416">
        <f>IF(ISBLANK('Raw Data'!J2409), 0, IF(AND(1=MATCH(LARGE('Raw Data'!G2409:J2409, 4), 'Raw Data'!G2409:J2409, 0), AND('Raw Data'!O2409-'Raw Data'!P2409&lt;4, 'Raw Data'!O2409-'Raw Data'!P2409&gt;0)), 'Raw Data'!G2409, 0))</f>
        <v/>
      </c>
      <c r="I2416">
        <f>IF(ISBLANK('Raw Data'!J2409), 0, IF(AND(4=MATCH(LARGE('Raw Data'!G2409:J2409, 3), 'Raw Data'!G2409:J2409, 0), 'Raw Data'!P2409-'Raw Data'!O2409&gt;3), 'Raw Data'!J2409, 0))</f>
        <v/>
      </c>
      <c r="J2416">
        <f>IF(ISBLANK('Raw Data'!J2409), 0, IF(AND(3=MATCH(LARGE('Raw Data'!G2409:J2409, 3), 'Raw Data'!G2409:J2409, 0), 'Raw Data'!O2409-'Raw Data'!P2409&gt;3), 'Raw Data'!I2409, 0))</f>
        <v/>
      </c>
      <c r="K2416">
        <f>IF(ISBLANK('Raw Data'!J2409), 0, IF(AND(2=MATCH(LARGE('Raw Data'!G2409:J2409, 3), 'Raw Data'!G2409:J2409, 0), AND('Raw Data'!P2409-'Raw Data'!O2409&lt;4, 'Raw Data'!P2409-'Raw Data'!O2409&gt;0)), 'Raw Data'!H2409, 0))</f>
        <v/>
      </c>
      <c r="L2416">
        <f>IF(ISBLANK('Raw Data'!J2409), 0, IF(AND(1=MATCH(LARGE('Raw Data'!G2409:J2409, 3), 'Raw Data'!G2409:J2409, 0), AND('Raw Data'!O2409-'Raw Data'!P2409&lt;4, 'Raw Data'!O2409-'Raw Data'!P2409&gt;0)), 'Raw Data'!G2409, 0))</f>
        <v/>
      </c>
      <c r="M2416">
        <f>IF(ISBLANK('Raw Data'!J2409), 0, IF(AND(4=MATCH(LARGE('Raw Data'!G2409:J2409, 2), 'Raw Data'!G2409:J2409, 0), 'Raw Data'!P2409-'Raw Data'!O2409&gt;3), 'Raw Data'!J2409, 0))</f>
        <v/>
      </c>
      <c r="N2416">
        <f>IF(ISBLANK('Raw Data'!J2409), 0, IF(AND(3=MATCH(LARGE('Raw Data'!G2409:J2409, 2), 'Raw Data'!G2409:J2409, 0), 'Raw Data'!O2409-'Raw Data'!P2409&gt;3), 'Raw Data'!I2409, 0))</f>
        <v/>
      </c>
      <c r="O2416">
        <f>IF(ISBLANK('Raw Data'!J2409), 0, IF(AND(2=MATCH(LARGE('Raw Data'!G2409:J2409, 2), 'Raw Data'!G2409:J2409, 0), AND('Raw Data'!P2409-'Raw Data'!O2409&lt;4, 'Raw Data'!P2409-'Raw Data'!O2409&gt;0)), 'Raw Data'!H2409, 0))</f>
        <v/>
      </c>
      <c r="P2416">
        <f>IF(ISBLANK('Raw Data'!J2409), 0, IF(AND(1=MATCH(LARGE('Raw Data'!G2409:J2409, 2), 'Raw Data'!G2409:J2409, 0), AND('Raw Data'!O2409-'Raw Data'!P2409&lt;4, 'Raw Data'!O2409-'Raw Data'!P2409&gt;0)), 'Raw Data'!G2409, 0))</f>
        <v/>
      </c>
      <c r="Q2416">
        <f>IF(ISBLANK('Raw Data'!J2409), 0, IF(AND(4=MATCH(LARGE('Raw Data'!G2409:J2409, 1), 'Raw Data'!G2409:J2409, 0), 'Raw Data'!P2409-'Raw Data'!O2409&gt;3), 'Raw Data'!J2409, 0))</f>
        <v/>
      </c>
      <c r="R2416">
        <f>IF(ISBLANK('Raw Data'!J2409), 0, IF(AND(3=MATCH(LARGE('Raw Data'!G2409:J2409, 1), 'Raw Data'!G2409:J2409, 0), 'Raw Data'!O2409-'Raw Data'!P2409&gt;3), 'Raw Data'!I2409, 0))</f>
        <v/>
      </c>
      <c r="S2416">
        <f>IF(AND('Raw Data'!P2409-'Raw Data'!O2409&gt;4, 'Raw Data'!F2409&lt;'Raw Data'!C2409), 'Raw Data'!J2409, 0)</f>
        <v/>
      </c>
      <c r="T2416">
        <f>IF(AND('Raw Data'!O2409-'Raw Data'!P2409&gt;4, 'Raw Data'!F2409&gt;'Raw Data'!C2409), 'Raw Data'!I2409, 0)</f>
        <v/>
      </c>
      <c r="U2416">
        <f>IF(AND('Raw Data'!P2409-'Raw Data'!O2409&lt;3, 'Raw Data'!P2409&gt;'Raw Data'!O2409, 'Raw Data'!F2409&lt;'Raw Data'!C2409), 'Raw Data'!H2409, 0)</f>
        <v/>
      </c>
      <c r="V2416">
        <f>IF(AND('Raw Data'!P2409-'Raw Data'!O2409&lt;3, 'Raw Data'!P2409&gt;'Raw Data'!O2409, 'Raw Data'!F2409&gt;'Raw Data'!C2409), 'Raw Data'!G2409, 0)</f>
        <v/>
      </c>
    </row>
    <row r="2417">
      <c r="A2417">
        <f>IF(AND('Raw Data'!F2410&lt;'Raw Data'!C2410, 'Raw Data'!P2410&gt;'Raw Data'!O2410, 'Raw Data'!P2410-'Raw Data'!O2410&gt;3), 'Raw Data'!J2410, 0)</f>
        <v/>
      </c>
      <c r="B2417">
        <f>IF(AND('Raw Data'!C2410&lt;'Raw Data'!F2410, 'Raw Data'!O2410&gt;'Raw Data'!P2410, 'Raw Data'!O2410-'Raw Data'!P2410&gt;3), 'Raw Data'!I2410, 0)</f>
        <v/>
      </c>
      <c r="C2417">
        <f>IF(AND('Raw Data'!F2410&lt;'Raw Data'!C2410, 'Raw Data'!P2410&gt;'Raw Data'!O2410, 'Raw Data'!P2410-'Raw Data'!O2410&lt;4), 'Raw Data'!H2410, 0)</f>
        <v/>
      </c>
      <c r="D2417">
        <f>IF(AND('Raw Data'!C2410&lt;'Raw Data'!F2410, 'Raw Data'!O2410&gt;'Raw Data'!P2410, 'Raw Data'!O2410-'Raw Data'!P2410&lt;4), 'Raw Data'!G2410, 0)</f>
        <v/>
      </c>
      <c r="E2417">
        <f>IF(ISBLANK('Raw Data'!J2410), 0, IF(AND(4=MATCH(LARGE('Raw Data'!G2410:J2410, 4), 'Raw Data'!G2410:J2410, 0), 'Raw Data'!P2410-'Raw Data'!O2410&gt;3), 'Raw Data'!J2410, 0))</f>
        <v/>
      </c>
      <c r="F2417">
        <f>IF(ISBLANK('Raw Data'!J2410), 0, IF(AND(3=MATCH(LARGE('Raw Data'!G2410:J2410, 4), 'Raw Data'!G2410:J2410, 0), 'Raw Data'!O2410-'Raw Data'!P2410&gt;3), 'Raw Data'!I2410, 0))</f>
        <v/>
      </c>
      <c r="G2417">
        <f>IF(ISBLANK('Raw Data'!J2410), 0, IF(AND(2=MATCH(LARGE('Raw Data'!G2410:J2410, 4), 'Raw Data'!G2410:J2410, 0), AND('Raw Data'!P2410-'Raw Data'!O2410&lt;4, 'Raw Data'!P2410-'Raw Data'!O2410&gt;0)), 'Raw Data'!H2410, 0))</f>
        <v/>
      </c>
      <c r="H2417">
        <f>IF(ISBLANK('Raw Data'!J2410), 0, IF(AND(1=MATCH(LARGE('Raw Data'!G2410:J2410, 4), 'Raw Data'!G2410:J2410, 0), AND('Raw Data'!O2410-'Raw Data'!P2410&lt;4, 'Raw Data'!O2410-'Raw Data'!P2410&gt;0)), 'Raw Data'!G2410, 0))</f>
        <v/>
      </c>
      <c r="I2417">
        <f>IF(ISBLANK('Raw Data'!J2410), 0, IF(AND(4=MATCH(LARGE('Raw Data'!G2410:J2410, 3), 'Raw Data'!G2410:J2410, 0), 'Raw Data'!P2410-'Raw Data'!O2410&gt;3), 'Raw Data'!J2410, 0))</f>
        <v/>
      </c>
      <c r="J2417">
        <f>IF(ISBLANK('Raw Data'!J2410), 0, IF(AND(3=MATCH(LARGE('Raw Data'!G2410:J2410, 3), 'Raw Data'!G2410:J2410, 0), 'Raw Data'!O2410-'Raw Data'!P2410&gt;3), 'Raw Data'!I2410, 0))</f>
        <v/>
      </c>
      <c r="K2417">
        <f>IF(ISBLANK('Raw Data'!J2410), 0, IF(AND(2=MATCH(LARGE('Raw Data'!G2410:J2410, 3), 'Raw Data'!G2410:J2410, 0), AND('Raw Data'!P2410-'Raw Data'!O2410&lt;4, 'Raw Data'!P2410-'Raw Data'!O2410&gt;0)), 'Raw Data'!H2410, 0))</f>
        <v/>
      </c>
      <c r="L2417">
        <f>IF(ISBLANK('Raw Data'!J2410), 0, IF(AND(1=MATCH(LARGE('Raw Data'!G2410:J2410, 3), 'Raw Data'!G2410:J2410, 0), AND('Raw Data'!O2410-'Raw Data'!P2410&lt;4, 'Raw Data'!O2410-'Raw Data'!P2410&gt;0)), 'Raw Data'!G2410, 0))</f>
        <v/>
      </c>
      <c r="M2417">
        <f>IF(ISBLANK('Raw Data'!J2410), 0, IF(AND(4=MATCH(LARGE('Raw Data'!G2410:J2410, 2), 'Raw Data'!G2410:J2410, 0), 'Raw Data'!P2410-'Raw Data'!O2410&gt;3), 'Raw Data'!J2410, 0))</f>
        <v/>
      </c>
      <c r="N2417">
        <f>IF(ISBLANK('Raw Data'!J2410), 0, IF(AND(3=MATCH(LARGE('Raw Data'!G2410:J2410, 2), 'Raw Data'!G2410:J2410, 0), 'Raw Data'!O2410-'Raw Data'!P2410&gt;3), 'Raw Data'!I2410, 0))</f>
        <v/>
      </c>
      <c r="O2417">
        <f>IF(ISBLANK('Raw Data'!J2410), 0, IF(AND(2=MATCH(LARGE('Raw Data'!G2410:J2410, 2), 'Raw Data'!G2410:J2410, 0), AND('Raw Data'!P2410-'Raw Data'!O2410&lt;4, 'Raw Data'!P2410-'Raw Data'!O2410&gt;0)), 'Raw Data'!H2410, 0))</f>
        <v/>
      </c>
      <c r="P2417">
        <f>IF(ISBLANK('Raw Data'!J2410), 0, IF(AND(1=MATCH(LARGE('Raw Data'!G2410:J2410, 2), 'Raw Data'!G2410:J2410, 0), AND('Raw Data'!O2410-'Raw Data'!P2410&lt;4, 'Raw Data'!O2410-'Raw Data'!P2410&gt;0)), 'Raw Data'!G2410, 0))</f>
        <v/>
      </c>
      <c r="Q2417">
        <f>IF(ISBLANK('Raw Data'!J2410), 0, IF(AND(4=MATCH(LARGE('Raw Data'!G2410:J2410, 1), 'Raw Data'!G2410:J2410, 0), 'Raw Data'!P2410-'Raw Data'!O2410&gt;3), 'Raw Data'!J2410, 0))</f>
        <v/>
      </c>
      <c r="R2417">
        <f>IF(ISBLANK('Raw Data'!J2410), 0, IF(AND(3=MATCH(LARGE('Raw Data'!G2410:J2410, 1), 'Raw Data'!G2410:J2410, 0), 'Raw Data'!O2410-'Raw Data'!P2410&gt;3), 'Raw Data'!I2410, 0))</f>
        <v/>
      </c>
      <c r="S2417">
        <f>IF(AND('Raw Data'!P2410-'Raw Data'!O2410&gt;4, 'Raw Data'!F2410&lt;'Raw Data'!C2410), 'Raw Data'!J2410, 0)</f>
        <v/>
      </c>
      <c r="T2417">
        <f>IF(AND('Raw Data'!O2410-'Raw Data'!P2410&gt;4, 'Raw Data'!F2410&gt;'Raw Data'!C2410), 'Raw Data'!I2410, 0)</f>
        <v/>
      </c>
      <c r="U2417">
        <f>IF(AND('Raw Data'!P2410-'Raw Data'!O2410&lt;3, 'Raw Data'!P2410&gt;'Raw Data'!O2410, 'Raw Data'!F2410&lt;'Raw Data'!C2410), 'Raw Data'!H2410, 0)</f>
        <v/>
      </c>
      <c r="V2417">
        <f>IF(AND('Raw Data'!P2410-'Raw Data'!O2410&lt;3, 'Raw Data'!P2410&gt;'Raw Data'!O2410, 'Raw Data'!F2410&gt;'Raw Data'!C2410), 'Raw Data'!G2410, 0)</f>
        <v/>
      </c>
    </row>
    <row r="2418">
      <c r="A2418">
        <f>IF(AND('Raw Data'!F2411&lt;'Raw Data'!C2411, 'Raw Data'!P2411&gt;'Raw Data'!O2411, 'Raw Data'!P2411-'Raw Data'!O2411&gt;3), 'Raw Data'!J2411, 0)</f>
        <v/>
      </c>
      <c r="B2418">
        <f>IF(AND('Raw Data'!C2411&lt;'Raw Data'!F2411, 'Raw Data'!O2411&gt;'Raw Data'!P2411, 'Raw Data'!O2411-'Raw Data'!P2411&gt;3), 'Raw Data'!I2411, 0)</f>
        <v/>
      </c>
      <c r="C2418">
        <f>IF(AND('Raw Data'!F2411&lt;'Raw Data'!C2411, 'Raw Data'!P2411&gt;'Raw Data'!O2411, 'Raw Data'!P2411-'Raw Data'!O2411&lt;4), 'Raw Data'!H2411, 0)</f>
        <v/>
      </c>
      <c r="D2418">
        <f>IF(AND('Raw Data'!C2411&lt;'Raw Data'!F2411, 'Raw Data'!O2411&gt;'Raw Data'!P2411, 'Raw Data'!O2411-'Raw Data'!P2411&lt;4), 'Raw Data'!G2411, 0)</f>
        <v/>
      </c>
      <c r="E2418">
        <f>IF(ISBLANK('Raw Data'!J2411), 0, IF(AND(4=MATCH(LARGE('Raw Data'!G2411:J2411, 4), 'Raw Data'!G2411:J2411, 0), 'Raw Data'!P2411-'Raw Data'!O2411&gt;3), 'Raw Data'!J2411, 0))</f>
        <v/>
      </c>
      <c r="F2418">
        <f>IF(ISBLANK('Raw Data'!J2411), 0, IF(AND(3=MATCH(LARGE('Raw Data'!G2411:J2411, 4), 'Raw Data'!G2411:J2411, 0), 'Raw Data'!O2411-'Raw Data'!P2411&gt;3), 'Raw Data'!I2411, 0))</f>
        <v/>
      </c>
      <c r="G2418">
        <f>IF(ISBLANK('Raw Data'!J2411), 0, IF(AND(2=MATCH(LARGE('Raw Data'!G2411:J2411, 4), 'Raw Data'!G2411:J2411, 0), AND('Raw Data'!P2411-'Raw Data'!O2411&lt;4, 'Raw Data'!P2411-'Raw Data'!O2411&gt;0)), 'Raw Data'!H2411, 0))</f>
        <v/>
      </c>
      <c r="H2418">
        <f>IF(ISBLANK('Raw Data'!J2411), 0, IF(AND(1=MATCH(LARGE('Raw Data'!G2411:J2411, 4), 'Raw Data'!G2411:J2411, 0), AND('Raw Data'!O2411-'Raw Data'!P2411&lt;4, 'Raw Data'!O2411-'Raw Data'!P2411&gt;0)), 'Raw Data'!G2411, 0))</f>
        <v/>
      </c>
      <c r="I2418">
        <f>IF(ISBLANK('Raw Data'!J2411), 0, IF(AND(4=MATCH(LARGE('Raw Data'!G2411:J2411, 3), 'Raw Data'!G2411:J2411, 0), 'Raw Data'!P2411-'Raw Data'!O2411&gt;3), 'Raw Data'!J2411, 0))</f>
        <v/>
      </c>
      <c r="J2418">
        <f>IF(ISBLANK('Raw Data'!J2411), 0, IF(AND(3=MATCH(LARGE('Raw Data'!G2411:J2411, 3), 'Raw Data'!G2411:J2411, 0), 'Raw Data'!O2411-'Raw Data'!P2411&gt;3), 'Raw Data'!I2411, 0))</f>
        <v/>
      </c>
      <c r="K2418">
        <f>IF(ISBLANK('Raw Data'!J2411), 0, IF(AND(2=MATCH(LARGE('Raw Data'!G2411:J2411, 3), 'Raw Data'!G2411:J2411, 0), AND('Raw Data'!P2411-'Raw Data'!O2411&lt;4, 'Raw Data'!P2411-'Raw Data'!O2411&gt;0)), 'Raw Data'!H2411, 0))</f>
        <v/>
      </c>
      <c r="L2418">
        <f>IF(ISBLANK('Raw Data'!J2411), 0, IF(AND(1=MATCH(LARGE('Raw Data'!G2411:J2411, 3), 'Raw Data'!G2411:J2411, 0), AND('Raw Data'!O2411-'Raw Data'!P2411&lt;4, 'Raw Data'!O2411-'Raw Data'!P2411&gt;0)), 'Raw Data'!G2411, 0))</f>
        <v/>
      </c>
      <c r="M2418">
        <f>IF(ISBLANK('Raw Data'!J2411), 0, IF(AND(4=MATCH(LARGE('Raw Data'!G2411:J2411, 2), 'Raw Data'!G2411:J2411, 0), 'Raw Data'!P2411-'Raw Data'!O2411&gt;3), 'Raw Data'!J2411, 0))</f>
        <v/>
      </c>
      <c r="N2418">
        <f>IF(ISBLANK('Raw Data'!J2411), 0, IF(AND(3=MATCH(LARGE('Raw Data'!G2411:J2411, 2), 'Raw Data'!G2411:J2411, 0), 'Raw Data'!O2411-'Raw Data'!P2411&gt;3), 'Raw Data'!I2411, 0))</f>
        <v/>
      </c>
      <c r="O2418">
        <f>IF(ISBLANK('Raw Data'!J2411), 0, IF(AND(2=MATCH(LARGE('Raw Data'!G2411:J2411, 2), 'Raw Data'!G2411:J2411, 0), AND('Raw Data'!P2411-'Raw Data'!O2411&lt;4, 'Raw Data'!P2411-'Raw Data'!O2411&gt;0)), 'Raw Data'!H2411, 0))</f>
        <v/>
      </c>
      <c r="P2418">
        <f>IF(ISBLANK('Raw Data'!J2411), 0, IF(AND(1=MATCH(LARGE('Raw Data'!G2411:J2411, 2), 'Raw Data'!G2411:J2411, 0), AND('Raw Data'!O2411-'Raw Data'!P2411&lt;4, 'Raw Data'!O2411-'Raw Data'!P2411&gt;0)), 'Raw Data'!G2411, 0))</f>
        <v/>
      </c>
      <c r="Q2418">
        <f>IF(ISBLANK('Raw Data'!J2411), 0, IF(AND(4=MATCH(LARGE('Raw Data'!G2411:J2411, 1), 'Raw Data'!G2411:J2411, 0), 'Raw Data'!P2411-'Raw Data'!O2411&gt;3), 'Raw Data'!J2411, 0))</f>
        <v/>
      </c>
      <c r="R2418">
        <f>IF(ISBLANK('Raw Data'!J2411), 0, IF(AND(3=MATCH(LARGE('Raw Data'!G2411:J2411, 1), 'Raw Data'!G2411:J2411, 0), 'Raw Data'!O2411-'Raw Data'!P2411&gt;3), 'Raw Data'!I2411, 0))</f>
        <v/>
      </c>
      <c r="S2418">
        <f>IF(AND('Raw Data'!P2411-'Raw Data'!O2411&gt;4, 'Raw Data'!F2411&lt;'Raw Data'!C2411), 'Raw Data'!J2411, 0)</f>
        <v/>
      </c>
      <c r="T2418">
        <f>IF(AND('Raw Data'!O2411-'Raw Data'!P2411&gt;4, 'Raw Data'!F2411&gt;'Raw Data'!C2411), 'Raw Data'!I2411, 0)</f>
        <v/>
      </c>
      <c r="U2418">
        <f>IF(AND('Raw Data'!P2411-'Raw Data'!O2411&lt;3, 'Raw Data'!P2411&gt;'Raw Data'!O2411, 'Raw Data'!F2411&lt;'Raw Data'!C2411), 'Raw Data'!H2411, 0)</f>
        <v/>
      </c>
      <c r="V2418">
        <f>IF(AND('Raw Data'!P2411-'Raw Data'!O2411&lt;3, 'Raw Data'!P2411&gt;'Raw Data'!O2411, 'Raw Data'!F2411&gt;'Raw Data'!C2411), 'Raw Data'!G2411, 0)</f>
        <v/>
      </c>
    </row>
    <row r="2419">
      <c r="A2419">
        <f>IF(AND('Raw Data'!F2412&lt;'Raw Data'!C2412, 'Raw Data'!P2412&gt;'Raw Data'!O2412, 'Raw Data'!P2412-'Raw Data'!O2412&gt;3), 'Raw Data'!J2412, 0)</f>
        <v/>
      </c>
      <c r="B2419">
        <f>IF(AND('Raw Data'!C2412&lt;'Raw Data'!F2412, 'Raw Data'!O2412&gt;'Raw Data'!P2412, 'Raw Data'!O2412-'Raw Data'!P2412&gt;3), 'Raw Data'!I2412, 0)</f>
        <v/>
      </c>
      <c r="C2419">
        <f>IF(AND('Raw Data'!F2412&lt;'Raw Data'!C2412, 'Raw Data'!P2412&gt;'Raw Data'!O2412, 'Raw Data'!P2412-'Raw Data'!O2412&lt;4), 'Raw Data'!H2412, 0)</f>
        <v/>
      </c>
      <c r="D2419">
        <f>IF(AND('Raw Data'!C2412&lt;'Raw Data'!F2412, 'Raw Data'!O2412&gt;'Raw Data'!P2412, 'Raw Data'!O2412-'Raw Data'!P2412&lt;4), 'Raw Data'!G2412, 0)</f>
        <v/>
      </c>
      <c r="E2419">
        <f>IF(ISBLANK('Raw Data'!J2412), 0, IF(AND(4=MATCH(LARGE('Raw Data'!G2412:J2412, 4), 'Raw Data'!G2412:J2412, 0), 'Raw Data'!P2412-'Raw Data'!O2412&gt;3), 'Raw Data'!J2412, 0))</f>
        <v/>
      </c>
      <c r="F2419">
        <f>IF(ISBLANK('Raw Data'!J2412), 0, IF(AND(3=MATCH(LARGE('Raw Data'!G2412:J2412, 4), 'Raw Data'!G2412:J2412, 0), 'Raw Data'!O2412-'Raw Data'!P2412&gt;3), 'Raw Data'!I2412, 0))</f>
        <v/>
      </c>
      <c r="G2419">
        <f>IF(ISBLANK('Raw Data'!J2412), 0, IF(AND(2=MATCH(LARGE('Raw Data'!G2412:J2412, 4), 'Raw Data'!G2412:J2412, 0), AND('Raw Data'!P2412-'Raw Data'!O2412&lt;4, 'Raw Data'!P2412-'Raw Data'!O2412&gt;0)), 'Raw Data'!H2412, 0))</f>
        <v/>
      </c>
      <c r="H2419">
        <f>IF(ISBLANK('Raw Data'!J2412), 0, IF(AND(1=MATCH(LARGE('Raw Data'!G2412:J2412, 4), 'Raw Data'!G2412:J2412, 0), AND('Raw Data'!O2412-'Raw Data'!P2412&lt;4, 'Raw Data'!O2412-'Raw Data'!P2412&gt;0)), 'Raw Data'!G2412, 0))</f>
        <v/>
      </c>
      <c r="I2419">
        <f>IF(ISBLANK('Raw Data'!J2412), 0, IF(AND(4=MATCH(LARGE('Raw Data'!G2412:J2412, 3), 'Raw Data'!G2412:J2412, 0), 'Raw Data'!P2412-'Raw Data'!O2412&gt;3), 'Raw Data'!J2412, 0))</f>
        <v/>
      </c>
      <c r="J2419">
        <f>IF(ISBLANK('Raw Data'!J2412), 0, IF(AND(3=MATCH(LARGE('Raw Data'!G2412:J2412, 3), 'Raw Data'!G2412:J2412, 0), 'Raw Data'!O2412-'Raw Data'!P2412&gt;3), 'Raw Data'!I2412, 0))</f>
        <v/>
      </c>
      <c r="K2419">
        <f>IF(ISBLANK('Raw Data'!J2412), 0, IF(AND(2=MATCH(LARGE('Raw Data'!G2412:J2412, 3), 'Raw Data'!G2412:J2412, 0), AND('Raw Data'!P2412-'Raw Data'!O2412&lt;4, 'Raw Data'!P2412-'Raw Data'!O2412&gt;0)), 'Raw Data'!H2412, 0))</f>
        <v/>
      </c>
      <c r="L2419">
        <f>IF(ISBLANK('Raw Data'!J2412), 0, IF(AND(1=MATCH(LARGE('Raw Data'!G2412:J2412, 3), 'Raw Data'!G2412:J2412, 0), AND('Raw Data'!O2412-'Raw Data'!P2412&lt;4, 'Raw Data'!O2412-'Raw Data'!P2412&gt;0)), 'Raw Data'!G2412, 0))</f>
        <v/>
      </c>
      <c r="M2419">
        <f>IF(ISBLANK('Raw Data'!J2412), 0, IF(AND(4=MATCH(LARGE('Raw Data'!G2412:J2412, 2), 'Raw Data'!G2412:J2412, 0), 'Raw Data'!P2412-'Raw Data'!O2412&gt;3), 'Raw Data'!J2412, 0))</f>
        <v/>
      </c>
      <c r="N2419">
        <f>IF(ISBLANK('Raw Data'!J2412), 0, IF(AND(3=MATCH(LARGE('Raw Data'!G2412:J2412, 2), 'Raw Data'!G2412:J2412, 0), 'Raw Data'!O2412-'Raw Data'!P2412&gt;3), 'Raw Data'!I2412, 0))</f>
        <v/>
      </c>
      <c r="O2419">
        <f>IF(ISBLANK('Raw Data'!J2412), 0, IF(AND(2=MATCH(LARGE('Raw Data'!G2412:J2412, 2), 'Raw Data'!G2412:J2412, 0), AND('Raw Data'!P2412-'Raw Data'!O2412&lt;4, 'Raw Data'!P2412-'Raw Data'!O2412&gt;0)), 'Raw Data'!H2412, 0))</f>
        <v/>
      </c>
      <c r="P2419">
        <f>IF(ISBLANK('Raw Data'!J2412), 0, IF(AND(1=MATCH(LARGE('Raw Data'!G2412:J2412, 2), 'Raw Data'!G2412:J2412, 0), AND('Raw Data'!O2412-'Raw Data'!P2412&lt;4, 'Raw Data'!O2412-'Raw Data'!P2412&gt;0)), 'Raw Data'!G2412, 0))</f>
        <v/>
      </c>
      <c r="Q2419">
        <f>IF(ISBLANK('Raw Data'!J2412), 0, IF(AND(4=MATCH(LARGE('Raw Data'!G2412:J2412, 1), 'Raw Data'!G2412:J2412, 0), 'Raw Data'!P2412-'Raw Data'!O2412&gt;3), 'Raw Data'!J2412, 0))</f>
        <v/>
      </c>
      <c r="R2419">
        <f>IF(ISBLANK('Raw Data'!J2412), 0, IF(AND(3=MATCH(LARGE('Raw Data'!G2412:J2412, 1), 'Raw Data'!G2412:J2412, 0), 'Raw Data'!O2412-'Raw Data'!P2412&gt;3), 'Raw Data'!I2412, 0))</f>
        <v/>
      </c>
      <c r="S2419">
        <f>IF(AND('Raw Data'!P2412-'Raw Data'!O2412&gt;4, 'Raw Data'!F2412&lt;'Raw Data'!C2412), 'Raw Data'!J2412, 0)</f>
        <v/>
      </c>
      <c r="T2419">
        <f>IF(AND('Raw Data'!O2412-'Raw Data'!P2412&gt;4, 'Raw Data'!F2412&gt;'Raw Data'!C2412), 'Raw Data'!I2412, 0)</f>
        <v/>
      </c>
      <c r="U2419">
        <f>IF(AND('Raw Data'!P2412-'Raw Data'!O2412&lt;3, 'Raw Data'!P2412&gt;'Raw Data'!O2412, 'Raw Data'!F2412&lt;'Raw Data'!C2412), 'Raw Data'!H2412, 0)</f>
        <v/>
      </c>
      <c r="V2419">
        <f>IF(AND('Raw Data'!P2412-'Raw Data'!O2412&lt;3, 'Raw Data'!P2412&gt;'Raw Data'!O2412, 'Raw Data'!F2412&gt;'Raw Data'!C2412), 'Raw Data'!G2412, 0)</f>
        <v/>
      </c>
    </row>
    <row r="2420">
      <c r="A2420">
        <f>IF(AND('Raw Data'!F2413&lt;'Raw Data'!C2413, 'Raw Data'!P2413&gt;'Raw Data'!O2413, 'Raw Data'!P2413-'Raw Data'!O2413&gt;3), 'Raw Data'!J2413, 0)</f>
        <v/>
      </c>
      <c r="B2420">
        <f>IF(AND('Raw Data'!C2413&lt;'Raw Data'!F2413, 'Raw Data'!O2413&gt;'Raw Data'!P2413, 'Raw Data'!O2413-'Raw Data'!P2413&gt;3), 'Raw Data'!I2413, 0)</f>
        <v/>
      </c>
      <c r="C2420">
        <f>IF(AND('Raw Data'!F2413&lt;'Raw Data'!C2413, 'Raw Data'!P2413&gt;'Raw Data'!O2413, 'Raw Data'!P2413-'Raw Data'!O2413&lt;4), 'Raw Data'!H2413, 0)</f>
        <v/>
      </c>
      <c r="D2420">
        <f>IF(AND('Raw Data'!C2413&lt;'Raw Data'!F2413, 'Raw Data'!O2413&gt;'Raw Data'!P2413, 'Raw Data'!O2413-'Raw Data'!P2413&lt;4), 'Raw Data'!G2413, 0)</f>
        <v/>
      </c>
      <c r="E2420">
        <f>IF(ISBLANK('Raw Data'!J2413), 0, IF(AND(4=MATCH(LARGE('Raw Data'!G2413:J2413, 4), 'Raw Data'!G2413:J2413, 0), 'Raw Data'!P2413-'Raw Data'!O2413&gt;3), 'Raw Data'!J2413, 0))</f>
        <v/>
      </c>
      <c r="F2420">
        <f>IF(ISBLANK('Raw Data'!J2413), 0, IF(AND(3=MATCH(LARGE('Raw Data'!G2413:J2413, 4), 'Raw Data'!G2413:J2413, 0), 'Raw Data'!O2413-'Raw Data'!P2413&gt;3), 'Raw Data'!I2413, 0))</f>
        <v/>
      </c>
      <c r="G2420">
        <f>IF(ISBLANK('Raw Data'!J2413), 0, IF(AND(2=MATCH(LARGE('Raw Data'!G2413:J2413, 4), 'Raw Data'!G2413:J2413, 0), AND('Raw Data'!P2413-'Raw Data'!O2413&lt;4, 'Raw Data'!P2413-'Raw Data'!O2413&gt;0)), 'Raw Data'!H2413, 0))</f>
        <v/>
      </c>
      <c r="H2420">
        <f>IF(ISBLANK('Raw Data'!J2413), 0, IF(AND(1=MATCH(LARGE('Raw Data'!G2413:J2413, 4), 'Raw Data'!G2413:J2413, 0), AND('Raw Data'!O2413-'Raw Data'!P2413&lt;4, 'Raw Data'!O2413-'Raw Data'!P2413&gt;0)), 'Raw Data'!G2413, 0))</f>
        <v/>
      </c>
      <c r="I2420">
        <f>IF(ISBLANK('Raw Data'!J2413), 0, IF(AND(4=MATCH(LARGE('Raw Data'!G2413:J2413, 3), 'Raw Data'!G2413:J2413, 0), 'Raw Data'!P2413-'Raw Data'!O2413&gt;3), 'Raw Data'!J2413, 0))</f>
        <v/>
      </c>
      <c r="J2420">
        <f>IF(ISBLANK('Raw Data'!J2413), 0, IF(AND(3=MATCH(LARGE('Raw Data'!G2413:J2413, 3), 'Raw Data'!G2413:J2413, 0), 'Raw Data'!O2413-'Raw Data'!P2413&gt;3), 'Raw Data'!I2413, 0))</f>
        <v/>
      </c>
      <c r="K2420">
        <f>IF(ISBLANK('Raw Data'!J2413), 0, IF(AND(2=MATCH(LARGE('Raw Data'!G2413:J2413, 3), 'Raw Data'!G2413:J2413, 0), AND('Raw Data'!P2413-'Raw Data'!O2413&lt;4, 'Raw Data'!P2413-'Raw Data'!O2413&gt;0)), 'Raw Data'!H2413, 0))</f>
        <v/>
      </c>
      <c r="L2420">
        <f>IF(ISBLANK('Raw Data'!J2413), 0, IF(AND(1=MATCH(LARGE('Raw Data'!G2413:J2413, 3), 'Raw Data'!G2413:J2413, 0), AND('Raw Data'!O2413-'Raw Data'!P2413&lt;4, 'Raw Data'!O2413-'Raw Data'!P2413&gt;0)), 'Raw Data'!G2413, 0))</f>
        <v/>
      </c>
      <c r="M2420">
        <f>IF(ISBLANK('Raw Data'!J2413), 0, IF(AND(4=MATCH(LARGE('Raw Data'!G2413:J2413, 2), 'Raw Data'!G2413:J2413, 0), 'Raw Data'!P2413-'Raw Data'!O2413&gt;3), 'Raw Data'!J2413, 0))</f>
        <v/>
      </c>
      <c r="N2420">
        <f>IF(ISBLANK('Raw Data'!J2413), 0, IF(AND(3=MATCH(LARGE('Raw Data'!G2413:J2413, 2), 'Raw Data'!G2413:J2413, 0), 'Raw Data'!O2413-'Raw Data'!P2413&gt;3), 'Raw Data'!I2413, 0))</f>
        <v/>
      </c>
      <c r="O2420">
        <f>IF(ISBLANK('Raw Data'!J2413), 0, IF(AND(2=MATCH(LARGE('Raw Data'!G2413:J2413, 2), 'Raw Data'!G2413:J2413, 0), AND('Raw Data'!P2413-'Raw Data'!O2413&lt;4, 'Raw Data'!P2413-'Raw Data'!O2413&gt;0)), 'Raw Data'!H2413, 0))</f>
        <v/>
      </c>
      <c r="P2420">
        <f>IF(ISBLANK('Raw Data'!J2413), 0, IF(AND(1=MATCH(LARGE('Raw Data'!G2413:J2413, 2), 'Raw Data'!G2413:J2413, 0), AND('Raw Data'!O2413-'Raw Data'!P2413&lt;4, 'Raw Data'!O2413-'Raw Data'!P2413&gt;0)), 'Raw Data'!G2413, 0))</f>
        <v/>
      </c>
      <c r="Q2420">
        <f>IF(ISBLANK('Raw Data'!J2413), 0, IF(AND(4=MATCH(LARGE('Raw Data'!G2413:J2413, 1), 'Raw Data'!G2413:J2413, 0), 'Raw Data'!P2413-'Raw Data'!O2413&gt;3), 'Raw Data'!J2413, 0))</f>
        <v/>
      </c>
      <c r="R2420">
        <f>IF(ISBLANK('Raw Data'!J2413), 0, IF(AND(3=MATCH(LARGE('Raw Data'!G2413:J2413, 1), 'Raw Data'!G2413:J2413, 0), 'Raw Data'!O2413-'Raw Data'!P2413&gt;3), 'Raw Data'!I2413, 0))</f>
        <v/>
      </c>
      <c r="S2420">
        <f>IF(AND('Raw Data'!P2413-'Raw Data'!O2413&gt;4, 'Raw Data'!F2413&lt;'Raw Data'!C2413), 'Raw Data'!J2413, 0)</f>
        <v/>
      </c>
      <c r="T2420">
        <f>IF(AND('Raw Data'!O2413-'Raw Data'!P2413&gt;4, 'Raw Data'!F2413&gt;'Raw Data'!C2413), 'Raw Data'!I2413, 0)</f>
        <v/>
      </c>
      <c r="U2420">
        <f>IF(AND('Raw Data'!P2413-'Raw Data'!O2413&lt;3, 'Raw Data'!P2413&gt;'Raw Data'!O2413, 'Raw Data'!F2413&lt;'Raw Data'!C2413), 'Raw Data'!H2413, 0)</f>
        <v/>
      </c>
      <c r="V2420">
        <f>IF(AND('Raw Data'!P2413-'Raw Data'!O2413&lt;3, 'Raw Data'!P2413&gt;'Raw Data'!O2413, 'Raw Data'!F2413&gt;'Raw Data'!C2413), 'Raw Data'!G2413, 0)</f>
        <v/>
      </c>
    </row>
    <row r="2421">
      <c r="A2421">
        <f>IF(AND('Raw Data'!F2414&lt;'Raw Data'!C2414, 'Raw Data'!P2414&gt;'Raw Data'!O2414, 'Raw Data'!P2414-'Raw Data'!O2414&gt;3), 'Raw Data'!J2414, 0)</f>
        <v/>
      </c>
      <c r="B2421">
        <f>IF(AND('Raw Data'!C2414&lt;'Raw Data'!F2414, 'Raw Data'!O2414&gt;'Raw Data'!P2414, 'Raw Data'!O2414-'Raw Data'!P2414&gt;3), 'Raw Data'!I2414, 0)</f>
        <v/>
      </c>
      <c r="C2421">
        <f>IF(AND('Raw Data'!F2414&lt;'Raw Data'!C2414, 'Raw Data'!P2414&gt;'Raw Data'!O2414, 'Raw Data'!P2414-'Raw Data'!O2414&lt;4), 'Raw Data'!H2414, 0)</f>
        <v/>
      </c>
      <c r="D2421">
        <f>IF(AND('Raw Data'!C2414&lt;'Raw Data'!F2414, 'Raw Data'!O2414&gt;'Raw Data'!P2414, 'Raw Data'!O2414-'Raw Data'!P2414&lt;4), 'Raw Data'!G2414, 0)</f>
        <v/>
      </c>
      <c r="E2421">
        <f>IF(ISBLANK('Raw Data'!J2414), 0, IF(AND(4=MATCH(LARGE('Raw Data'!G2414:J2414, 4), 'Raw Data'!G2414:J2414, 0), 'Raw Data'!P2414-'Raw Data'!O2414&gt;3), 'Raw Data'!J2414, 0))</f>
        <v/>
      </c>
      <c r="F2421">
        <f>IF(ISBLANK('Raw Data'!J2414), 0, IF(AND(3=MATCH(LARGE('Raw Data'!G2414:J2414, 4), 'Raw Data'!G2414:J2414, 0), 'Raw Data'!O2414-'Raw Data'!P2414&gt;3), 'Raw Data'!I2414, 0))</f>
        <v/>
      </c>
      <c r="G2421">
        <f>IF(ISBLANK('Raw Data'!J2414), 0, IF(AND(2=MATCH(LARGE('Raw Data'!G2414:J2414, 4), 'Raw Data'!G2414:J2414, 0), AND('Raw Data'!P2414-'Raw Data'!O2414&lt;4, 'Raw Data'!P2414-'Raw Data'!O2414&gt;0)), 'Raw Data'!H2414, 0))</f>
        <v/>
      </c>
      <c r="H2421">
        <f>IF(ISBLANK('Raw Data'!J2414), 0, IF(AND(1=MATCH(LARGE('Raw Data'!G2414:J2414, 4), 'Raw Data'!G2414:J2414, 0), AND('Raw Data'!O2414-'Raw Data'!P2414&lt;4, 'Raw Data'!O2414-'Raw Data'!P2414&gt;0)), 'Raw Data'!G2414, 0))</f>
        <v/>
      </c>
      <c r="I2421">
        <f>IF(ISBLANK('Raw Data'!J2414), 0, IF(AND(4=MATCH(LARGE('Raw Data'!G2414:J2414, 3), 'Raw Data'!G2414:J2414, 0), 'Raw Data'!P2414-'Raw Data'!O2414&gt;3), 'Raw Data'!J2414, 0))</f>
        <v/>
      </c>
      <c r="J2421">
        <f>IF(ISBLANK('Raw Data'!J2414), 0, IF(AND(3=MATCH(LARGE('Raw Data'!G2414:J2414, 3), 'Raw Data'!G2414:J2414, 0), 'Raw Data'!O2414-'Raw Data'!P2414&gt;3), 'Raw Data'!I2414, 0))</f>
        <v/>
      </c>
      <c r="K2421">
        <f>IF(ISBLANK('Raw Data'!J2414), 0, IF(AND(2=MATCH(LARGE('Raw Data'!G2414:J2414, 3), 'Raw Data'!G2414:J2414, 0), AND('Raw Data'!P2414-'Raw Data'!O2414&lt;4, 'Raw Data'!P2414-'Raw Data'!O2414&gt;0)), 'Raw Data'!H2414, 0))</f>
        <v/>
      </c>
      <c r="L2421">
        <f>IF(ISBLANK('Raw Data'!J2414), 0, IF(AND(1=MATCH(LARGE('Raw Data'!G2414:J2414, 3), 'Raw Data'!G2414:J2414, 0), AND('Raw Data'!O2414-'Raw Data'!P2414&lt;4, 'Raw Data'!O2414-'Raw Data'!P2414&gt;0)), 'Raw Data'!G2414, 0))</f>
        <v/>
      </c>
      <c r="M2421">
        <f>IF(ISBLANK('Raw Data'!J2414), 0, IF(AND(4=MATCH(LARGE('Raw Data'!G2414:J2414, 2), 'Raw Data'!G2414:J2414, 0), 'Raw Data'!P2414-'Raw Data'!O2414&gt;3), 'Raw Data'!J2414, 0))</f>
        <v/>
      </c>
      <c r="N2421">
        <f>IF(ISBLANK('Raw Data'!J2414), 0, IF(AND(3=MATCH(LARGE('Raw Data'!G2414:J2414, 2), 'Raw Data'!G2414:J2414, 0), 'Raw Data'!O2414-'Raw Data'!P2414&gt;3), 'Raw Data'!I2414, 0))</f>
        <v/>
      </c>
      <c r="O2421">
        <f>IF(ISBLANK('Raw Data'!J2414), 0, IF(AND(2=MATCH(LARGE('Raw Data'!G2414:J2414, 2), 'Raw Data'!G2414:J2414, 0), AND('Raw Data'!P2414-'Raw Data'!O2414&lt;4, 'Raw Data'!P2414-'Raw Data'!O2414&gt;0)), 'Raw Data'!H2414, 0))</f>
        <v/>
      </c>
      <c r="P2421">
        <f>IF(ISBLANK('Raw Data'!J2414), 0, IF(AND(1=MATCH(LARGE('Raw Data'!G2414:J2414, 2), 'Raw Data'!G2414:J2414, 0), AND('Raw Data'!O2414-'Raw Data'!P2414&lt;4, 'Raw Data'!O2414-'Raw Data'!P2414&gt;0)), 'Raw Data'!G2414, 0))</f>
        <v/>
      </c>
      <c r="Q2421">
        <f>IF(ISBLANK('Raw Data'!J2414), 0, IF(AND(4=MATCH(LARGE('Raw Data'!G2414:J2414, 1), 'Raw Data'!G2414:J2414, 0), 'Raw Data'!P2414-'Raw Data'!O2414&gt;3), 'Raw Data'!J2414, 0))</f>
        <v/>
      </c>
      <c r="R2421">
        <f>IF(ISBLANK('Raw Data'!J2414), 0, IF(AND(3=MATCH(LARGE('Raw Data'!G2414:J2414, 1), 'Raw Data'!G2414:J2414, 0), 'Raw Data'!O2414-'Raw Data'!P2414&gt;3), 'Raw Data'!I2414, 0))</f>
        <v/>
      </c>
      <c r="S2421">
        <f>IF(AND('Raw Data'!P2414-'Raw Data'!O2414&gt;4, 'Raw Data'!F2414&lt;'Raw Data'!C2414), 'Raw Data'!J2414, 0)</f>
        <v/>
      </c>
      <c r="T2421">
        <f>IF(AND('Raw Data'!O2414-'Raw Data'!P2414&gt;4, 'Raw Data'!F2414&gt;'Raw Data'!C2414), 'Raw Data'!I2414, 0)</f>
        <v/>
      </c>
      <c r="U2421">
        <f>IF(AND('Raw Data'!P2414-'Raw Data'!O2414&lt;3, 'Raw Data'!P2414&gt;'Raw Data'!O2414, 'Raw Data'!F2414&lt;'Raw Data'!C2414), 'Raw Data'!H2414, 0)</f>
        <v/>
      </c>
      <c r="V2421">
        <f>IF(AND('Raw Data'!P2414-'Raw Data'!O2414&lt;3, 'Raw Data'!P2414&gt;'Raw Data'!O2414, 'Raw Data'!F2414&gt;'Raw Data'!C2414), 'Raw Data'!G2414, 0)</f>
        <v/>
      </c>
    </row>
    <row r="2422">
      <c r="A2422">
        <f>IF(AND('Raw Data'!F2415&lt;'Raw Data'!C2415, 'Raw Data'!P2415&gt;'Raw Data'!O2415, 'Raw Data'!P2415-'Raw Data'!O2415&gt;3), 'Raw Data'!J2415, 0)</f>
        <v/>
      </c>
      <c r="B2422">
        <f>IF(AND('Raw Data'!C2415&lt;'Raw Data'!F2415, 'Raw Data'!O2415&gt;'Raw Data'!P2415, 'Raw Data'!O2415-'Raw Data'!P2415&gt;3), 'Raw Data'!I2415, 0)</f>
        <v/>
      </c>
      <c r="C2422">
        <f>IF(AND('Raw Data'!F2415&lt;'Raw Data'!C2415, 'Raw Data'!P2415&gt;'Raw Data'!O2415, 'Raw Data'!P2415-'Raw Data'!O2415&lt;4), 'Raw Data'!H2415, 0)</f>
        <v/>
      </c>
      <c r="D2422">
        <f>IF(AND('Raw Data'!C2415&lt;'Raw Data'!F2415, 'Raw Data'!O2415&gt;'Raw Data'!P2415, 'Raw Data'!O2415-'Raw Data'!P2415&lt;4), 'Raw Data'!G2415, 0)</f>
        <v/>
      </c>
      <c r="E2422">
        <f>IF(ISBLANK('Raw Data'!J2415), 0, IF(AND(4=MATCH(LARGE('Raw Data'!G2415:J2415, 4), 'Raw Data'!G2415:J2415, 0), 'Raw Data'!P2415-'Raw Data'!O2415&gt;3), 'Raw Data'!J2415, 0))</f>
        <v/>
      </c>
      <c r="F2422">
        <f>IF(ISBLANK('Raw Data'!J2415), 0, IF(AND(3=MATCH(LARGE('Raw Data'!G2415:J2415, 4), 'Raw Data'!G2415:J2415, 0), 'Raw Data'!O2415-'Raw Data'!P2415&gt;3), 'Raw Data'!I2415, 0))</f>
        <v/>
      </c>
      <c r="G2422">
        <f>IF(ISBLANK('Raw Data'!J2415), 0, IF(AND(2=MATCH(LARGE('Raw Data'!G2415:J2415, 4), 'Raw Data'!G2415:J2415, 0), AND('Raw Data'!P2415-'Raw Data'!O2415&lt;4, 'Raw Data'!P2415-'Raw Data'!O2415&gt;0)), 'Raw Data'!H2415, 0))</f>
        <v/>
      </c>
      <c r="H2422">
        <f>IF(ISBLANK('Raw Data'!J2415), 0, IF(AND(1=MATCH(LARGE('Raw Data'!G2415:J2415, 4), 'Raw Data'!G2415:J2415, 0), AND('Raw Data'!O2415-'Raw Data'!P2415&lt;4, 'Raw Data'!O2415-'Raw Data'!P2415&gt;0)), 'Raw Data'!G2415, 0))</f>
        <v/>
      </c>
      <c r="I2422">
        <f>IF(ISBLANK('Raw Data'!J2415), 0, IF(AND(4=MATCH(LARGE('Raw Data'!G2415:J2415, 3), 'Raw Data'!G2415:J2415, 0), 'Raw Data'!P2415-'Raw Data'!O2415&gt;3), 'Raw Data'!J2415, 0))</f>
        <v/>
      </c>
      <c r="J2422">
        <f>IF(ISBLANK('Raw Data'!J2415), 0, IF(AND(3=MATCH(LARGE('Raw Data'!G2415:J2415, 3), 'Raw Data'!G2415:J2415, 0), 'Raw Data'!O2415-'Raw Data'!P2415&gt;3), 'Raw Data'!I2415, 0))</f>
        <v/>
      </c>
      <c r="K2422">
        <f>IF(ISBLANK('Raw Data'!J2415), 0, IF(AND(2=MATCH(LARGE('Raw Data'!G2415:J2415, 3), 'Raw Data'!G2415:J2415, 0), AND('Raw Data'!P2415-'Raw Data'!O2415&lt;4, 'Raw Data'!P2415-'Raw Data'!O2415&gt;0)), 'Raw Data'!H2415, 0))</f>
        <v/>
      </c>
      <c r="L2422">
        <f>IF(ISBLANK('Raw Data'!J2415), 0, IF(AND(1=MATCH(LARGE('Raw Data'!G2415:J2415, 3), 'Raw Data'!G2415:J2415, 0), AND('Raw Data'!O2415-'Raw Data'!P2415&lt;4, 'Raw Data'!O2415-'Raw Data'!P2415&gt;0)), 'Raw Data'!G2415, 0))</f>
        <v/>
      </c>
      <c r="M2422">
        <f>IF(ISBLANK('Raw Data'!J2415), 0, IF(AND(4=MATCH(LARGE('Raw Data'!G2415:J2415, 2), 'Raw Data'!G2415:J2415, 0), 'Raw Data'!P2415-'Raw Data'!O2415&gt;3), 'Raw Data'!J2415, 0))</f>
        <v/>
      </c>
      <c r="N2422">
        <f>IF(ISBLANK('Raw Data'!J2415), 0, IF(AND(3=MATCH(LARGE('Raw Data'!G2415:J2415, 2), 'Raw Data'!G2415:J2415, 0), 'Raw Data'!O2415-'Raw Data'!P2415&gt;3), 'Raw Data'!I2415, 0))</f>
        <v/>
      </c>
      <c r="O2422">
        <f>IF(ISBLANK('Raw Data'!J2415), 0, IF(AND(2=MATCH(LARGE('Raw Data'!G2415:J2415, 2), 'Raw Data'!G2415:J2415, 0), AND('Raw Data'!P2415-'Raw Data'!O2415&lt;4, 'Raw Data'!P2415-'Raw Data'!O2415&gt;0)), 'Raw Data'!H2415, 0))</f>
        <v/>
      </c>
      <c r="P2422">
        <f>IF(ISBLANK('Raw Data'!J2415), 0, IF(AND(1=MATCH(LARGE('Raw Data'!G2415:J2415, 2), 'Raw Data'!G2415:J2415, 0), AND('Raw Data'!O2415-'Raw Data'!P2415&lt;4, 'Raw Data'!O2415-'Raw Data'!P2415&gt;0)), 'Raw Data'!G2415, 0))</f>
        <v/>
      </c>
      <c r="Q2422">
        <f>IF(ISBLANK('Raw Data'!J2415), 0, IF(AND(4=MATCH(LARGE('Raw Data'!G2415:J2415, 1), 'Raw Data'!G2415:J2415, 0), 'Raw Data'!P2415-'Raw Data'!O2415&gt;3), 'Raw Data'!J2415, 0))</f>
        <v/>
      </c>
      <c r="R2422">
        <f>IF(ISBLANK('Raw Data'!J2415), 0, IF(AND(3=MATCH(LARGE('Raw Data'!G2415:J2415, 1), 'Raw Data'!G2415:J2415, 0), 'Raw Data'!O2415-'Raw Data'!P2415&gt;3), 'Raw Data'!I2415, 0))</f>
        <v/>
      </c>
      <c r="S2422">
        <f>IF(AND('Raw Data'!P2415-'Raw Data'!O2415&gt;4, 'Raw Data'!F2415&lt;'Raw Data'!C2415), 'Raw Data'!J2415, 0)</f>
        <v/>
      </c>
      <c r="T2422">
        <f>IF(AND('Raw Data'!O2415-'Raw Data'!P2415&gt;4, 'Raw Data'!F2415&gt;'Raw Data'!C2415), 'Raw Data'!I2415, 0)</f>
        <v/>
      </c>
      <c r="U2422">
        <f>IF(AND('Raw Data'!P2415-'Raw Data'!O2415&lt;3, 'Raw Data'!P2415&gt;'Raw Data'!O2415, 'Raw Data'!F2415&lt;'Raw Data'!C2415), 'Raw Data'!H2415, 0)</f>
        <v/>
      </c>
      <c r="V2422">
        <f>IF(AND('Raw Data'!P2415-'Raw Data'!O2415&lt;3, 'Raw Data'!P2415&gt;'Raw Data'!O2415, 'Raw Data'!F2415&gt;'Raw Data'!C2415), 'Raw Data'!G2415, 0)</f>
        <v/>
      </c>
    </row>
    <row r="2423">
      <c r="A2423">
        <f>IF(AND('Raw Data'!F2416&lt;'Raw Data'!C2416, 'Raw Data'!P2416&gt;'Raw Data'!O2416, 'Raw Data'!P2416-'Raw Data'!O2416&gt;3), 'Raw Data'!J2416, 0)</f>
        <v/>
      </c>
      <c r="B2423">
        <f>IF(AND('Raw Data'!C2416&lt;'Raw Data'!F2416, 'Raw Data'!O2416&gt;'Raw Data'!P2416, 'Raw Data'!O2416-'Raw Data'!P2416&gt;3), 'Raw Data'!I2416, 0)</f>
        <v/>
      </c>
      <c r="C2423">
        <f>IF(AND('Raw Data'!F2416&lt;'Raw Data'!C2416, 'Raw Data'!P2416&gt;'Raw Data'!O2416, 'Raw Data'!P2416-'Raw Data'!O2416&lt;4), 'Raw Data'!H2416, 0)</f>
        <v/>
      </c>
      <c r="D2423">
        <f>IF(AND('Raw Data'!C2416&lt;'Raw Data'!F2416, 'Raw Data'!O2416&gt;'Raw Data'!P2416, 'Raw Data'!O2416-'Raw Data'!P2416&lt;4), 'Raw Data'!G2416, 0)</f>
        <v/>
      </c>
      <c r="E2423">
        <f>IF(ISBLANK('Raw Data'!J2416), 0, IF(AND(4=MATCH(LARGE('Raw Data'!G2416:J2416, 4), 'Raw Data'!G2416:J2416, 0), 'Raw Data'!P2416-'Raw Data'!O2416&gt;3), 'Raw Data'!J2416, 0))</f>
        <v/>
      </c>
      <c r="F2423">
        <f>IF(ISBLANK('Raw Data'!J2416), 0, IF(AND(3=MATCH(LARGE('Raw Data'!G2416:J2416, 4), 'Raw Data'!G2416:J2416, 0), 'Raw Data'!O2416-'Raw Data'!P2416&gt;3), 'Raw Data'!I2416, 0))</f>
        <v/>
      </c>
      <c r="G2423">
        <f>IF(ISBLANK('Raw Data'!J2416), 0, IF(AND(2=MATCH(LARGE('Raw Data'!G2416:J2416, 4), 'Raw Data'!G2416:J2416, 0), AND('Raw Data'!P2416-'Raw Data'!O2416&lt;4, 'Raw Data'!P2416-'Raw Data'!O2416&gt;0)), 'Raw Data'!H2416, 0))</f>
        <v/>
      </c>
      <c r="H2423">
        <f>IF(ISBLANK('Raw Data'!J2416), 0, IF(AND(1=MATCH(LARGE('Raw Data'!G2416:J2416, 4), 'Raw Data'!G2416:J2416, 0), AND('Raw Data'!O2416-'Raw Data'!P2416&lt;4, 'Raw Data'!O2416-'Raw Data'!P2416&gt;0)), 'Raw Data'!G2416, 0))</f>
        <v/>
      </c>
      <c r="I2423">
        <f>IF(ISBLANK('Raw Data'!J2416), 0, IF(AND(4=MATCH(LARGE('Raw Data'!G2416:J2416, 3), 'Raw Data'!G2416:J2416, 0), 'Raw Data'!P2416-'Raw Data'!O2416&gt;3), 'Raw Data'!J2416, 0))</f>
        <v/>
      </c>
      <c r="J2423">
        <f>IF(ISBLANK('Raw Data'!J2416), 0, IF(AND(3=MATCH(LARGE('Raw Data'!G2416:J2416, 3), 'Raw Data'!G2416:J2416, 0), 'Raw Data'!O2416-'Raw Data'!P2416&gt;3), 'Raw Data'!I2416, 0))</f>
        <v/>
      </c>
      <c r="K2423">
        <f>IF(ISBLANK('Raw Data'!J2416), 0, IF(AND(2=MATCH(LARGE('Raw Data'!G2416:J2416, 3), 'Raw Data'!G2416:J2416, 0), AND('Raw Data'!P2416-'Raw Data'!O2416&lt;4, 'Raw Data'!P2416-'Raw Data'!O2416&gt;0)), 'Raw Data'!H2416, 0))</f>
        <v/>
      </c>
      <c r="L2423">
        <f>IF(ISBLANK('Raw Data'!J2416), 0, IF(AND(1=MATCH(LARGE('Raw Data'!G2416:J2416, 3), 'Raw Data'!G2416:J2416, 0), AND('Raw Data'!O2416-'Raw Data'!P2416&lt;4, 'Raw Data'!O2416-'Raw Data'!P2416&gt;0)), 'Raw Data'!G2416, 0))</f>
        <v/>
      </c>
      <c r="M2423">
        <f>IF(ISBLANK('Raw Data'!J2416), 0, IF(AND(4=MATCH(LARGE('Raw Data'!G2416:J2416, 2), 'Raw Data'!G2416:J2416, 0), 'Raw Data'!P2416-'Raw Data'!O2416&gt;3), 'Raw Data'!J2416, 0))</f>
        <v/>
      </c>
      <c r="N2423">
        <f>IF(ISBLANK('Raw Data'!J2416), 0, IF(AND(3=MATCH(LARGE('Raw Data'!G2416:J2416, 2), 'Raw Data'!G2416:J2416, 0), 'Raw Data'!O2416-'Raw Data'!P2416&gt;3), 'Raw Data'!I2416, 0))</f>
        <v/>
      </c>
      <c r="O2423">
        <f>IF(ISBLANK('Raw Data'!J2416), 0, IF(AND(2=MATCH(LARGE('Raw Data'!G2416:J2416, 2), 'Raw Data'!G2416:J2416, 0), AND('Raw Data'!P2416-'Raw Data'!O2416&lt;4, 'Raw Data'!P2416-'Raw Data'!O2416&gt;0)), 'Raw Data'!H2416, 0))</f>
        <v/>
      </c>
      <c r="P2423">
        <f>IF(ISBLANK('Raw Data'!J2416), 0, IF(AND(1=MATCH(LARGE('Raw Data'!G2416:J2416, 2), 'Raw Data'!G2416:J2416, 0), AND('Raw Data'!O2416-'Raw Data'!P2416&lt;4, 'Raw Data'!O2416-'Raw Data'!P2416&gt;0)), 'Raw Data'!G2416, 0))</f>
        <v/>
      </c>
      <c r="Q2423">
        <f>IF(ISBLANK('Raw Data'!J2416), 0, IF(AND(4=MATCH(LARGE('Raw Data'!G2416:J2416, 1), 'Raw Data'!G2416:J2416, 0), 'Raw Data'!P2416-'Raw Data'!O2416&gt;3), 'Raw Data'!J2416, 0))</f>
        <v/>
      </c>
      <c r="R2423">
        <f>IF(ISBLANK('Raw Data'!J2416), 0, IF(AND(3=MATCH(LARGE('Raw Data'!G2416:J2416, 1), 'Raw Data'!G2416:J2416, 0), 'Raw Data'!O2416-'Raw Data'!P2416&gt;3), 'Raw Data'!I2416, 0))</f>
        <v/>
      </c>
      <c r="S2423">
        <f>IF(AND('Raw Data'!P2416-'Raw Data'!O2416&gt;4, 'Raw Data'!F2416&lt;'Raw Data'!C2416), 'Raw Data'!J2416, 0)</f>
        <v/>
      </c>
      <c r="T2423">
        <f>IF(AND('Raw Data'!O2416-'Raw Data'!P2416&gt;4, 'Raw Data'!F2416&gt;'Raw Data'!C2416), 'Raw Data'!I2416, 0)</f>
        <v/>
      </c>
      <c r="U2423">
        <f>IF(AND('Raw Data'!P2416-'Raw Data'!O2416&lt;3, 'Raw Data'!P2416&gt;'Raw Data'!O2416, 'Raw Data'!F2416&lt;'Raw Data'!C2416), 'Raw Data'!H2416, 0)</f>
        <v/>
      </c>
      <c r="V2423">
        <f>IF(AND('Raw Data'!P2416-'Raw Data'!O2416&lt;3, 'Raw Data'!P2416&gt;'Raw Data'!O2416, 'Raw Data'!F2416&gt;'Raw Data'!C2416), 'Raw Data'!G2416, 0)</f>
        <v/>
      </c>
    </row>
    <row r="2424">
      <c r="A2424">
        <f>IF(AND('Raw Data'!F2417&lt;'Raw Data'!C2417, 'Raw Data'!P2417&gt;'Raw Data'!O2417, 'Raw Data'!P2417-'Raw Data'!O2417&gt;3), 'Raw Data'!J2417, 0)</f>
        <v/>
      </c>
      <c r="B2424">
        <f>IF(AND('Raw Data'!C2417&lt;'Raw Data'!F2417, 'Raw Data'!O2417&gt;'Raw Data'!P2417, 'Raw Data'!O2417-'Raw Data'!P2417&gt;3), 'Raw Data'!I2417, 0)</f>
        <v/>
      </c>
      <c r="C2424">
        <f>IF(AND('Raw Data'!F2417&lt;'Raw Data'!C2417, 'Raw Data'!P2417&gt;'Raw Data'!O2417, 'Raw Data'!P2417-'Raw Data'!O2417&lt;4), 'Raw Data'!H2417, 0)</f>
        <v/>
      </c>
      <c r="D2424">
        <f>IF(AND('Raw Data'!C2417&lt;'Raw Data'!F2417, 'Raw Data'!O2417&gt;'Raw Data'!P2417, 'Raw Data'!O2417-'Raw Data'!P2417&lt;4), 'Raw Data'!G2417, 0)</f>
        <v/>
      </c>
      <c r="E2424">
        <f>IF(ISBLANK('Raw Data'!J2417), 0, IF(AND(4=MATCH(LARGE('Raw Data'!G2417:J2417, 4), 'Raw Data'!G2417:J2417, 0), 'Raw Data'!P2417-'Raw Data'!O2417&gt;3), 'Raw Data'!J2417, 0))</f>
        <v/>
      </c>
      <c r="F2424">
        <f>IF(ISBLANK('Raw Data'!J2417), 0, IF(AND(3=MATCH(LARGE('Raw Data'!G2417:J2417, 4), 'Raw Data'!G2417:J2417, 0), 'Raw Data'!O2417-'Raw Data'!P2417&gt;3), 'Raw Data'!I2417, 0))</f>
        <v/>
      </c>
      <c r="G2424">
        <f>IF(ISBLANK('Raw Data'!J2417), 0, IF(AND(2=MATCH(LARGE('Raw Data'!G2417:J2417, 4), 'Raw Data'!G2417:J2417, 0), AND('Raw Data'!P2417-'Raw Data'!O2417&lt;4, 'Raw Data'!P2417-'Raw Data'!O2417&gt;0)), 'Raw Data'!H2417, 0))</f>
        <v/>
      </c>
      <c r="H2424">
        <f>IF(ISBLANK('Raw Data'!J2417), 0, IF(AND(1=MATCH(LARGE('Raw Data'!G2417:J2417, 4), 'Raw Data'!G2417:J2417, 0), AND('Raw Data'!O2417-'Raw Data'!P2417&lt;4, 'Raw Data'!O2417-'Raw Data'!P2417&gt;0)), 'Raw Data'!G2417, 0))</f>
        <v/>
      </c>
      <c r="I2424">
        <f>IF(ISBLANK('Raw Data'!J2417), 0, IF(AND(4=MATCH(LARGE('Raw Data'!G2417:J2417, 3), 'Raw Data'!G2417:J2417, 0), 'Raw Data'!P2417-'Raw Data'!O2417&gt;3), 'Raw Data'!J2417, 0))</f>
        <v/>
      </c>
      <c r="J2424">
        <f>IF(ISBLANK('Raw Data'!J2417), 0, IF(AND(3=MATCH(LARGE('Raw Data'!G2417:J2417, 3), 'Raw Data'!G2417:J2417, 0), 'Raw Data'!O2417-'Raw Data'!P2417&gt;3), 'Raw Data'!I2417, 0))</f>
        <v/>
      </c>
      <c r="K2424">
        <f>IF(ISBLANK('Raw Data'!J2417), 0, IF(AND(2=MATCH(LARGE('Raw Data'!G2417:J2417, 3), 'Raw Data'!G2417:J2417, 0), AND('Raw Data'!P2417-'Raw Data'!O2417&lt;4, 'Raw Data'!P2417-'Raw Data'!O2417&gt;0)), 'Raw Data'!H2417, 0))</f>
        <v/>
      </c>
      <c r="L2424">
        <f>IF(ISBLANK('Raw Data'!J2417), 0, IF(AND(1=MATCH(LARGE('Raw Data'!G2417:J2417, 3), 'Raw Data'!G2417:J2417, 0), AND('Raw Data'!O2417-'Raw Data'!P2417&lt;4, 'Raw Data'!O2417-'Raw Data'!P2417&gt;0)), 'Raw Data'!G2417, 0))</f>
        <v/>
      </c>
      <c r="M2424">
        <f>IF(ISBLANK('Raw Data'!J2417), 0, IF(AND(4=MATCH(LARGE('Raw Data'!G2417:J2417, 2), 'Raw Data'!G2417:J2417, 0), 'Raw Data'!P2417-'Raw Data'!O2417&gt;3), 'Raw Data'!J2417, 0))</f>
        <v/>
      </c>
      <c r="N2424">
        <f>IF(ISBLANK('Raw Data'!J2417), 0, IF(AND(3=MATCH(LARGE('Raw Data'!G2417:J2417, 2), 'Raw Data'!G2417:J2417, 0), 'Raw Data'!O2417-'Raw Data'!P2417&gt;3), 'Raw Data'!I2417, 0))</f>
        <v/>
      </c>
      <c r="O2424">
        <f>IF(ISBLANK('Raw Data'!J2417), 0, IF(AND(2=MATCH(LARGE('Raw Data'!G2417:J2417, 2), 'Raw Data'!G2417:J2417, 0), AND('Raw Data'!P2417-'Raw Data'!O2417&lt;4, 'Raw Data'!P2417-'Raw Data'!O2417&gt;0)), 'Raw Data'!H2417, 0))</f>
        <v/>
      </c>
      <c r="P2424">
        <f>IF(ISBLANK('Raw Data'!J2417), 0, IF(AND(1=MATCH(LARGE('Raw Data'!G2417:J2417, 2), 'Raw Data'!G2417:J2417, 0), AND('Raw Data'!O2417-'Raw Data'!P2417&lt;4, 'Raw Data'!O2417-'Raw Data'!P2417&gt;0)), 'Raw Data'!G2417, 0))</f>
        <v/>
      </c>
      <c r="Q2424">
        <f>IF(ISBLANK('Raw Data'!J2417), 0, IF(AND(4=MATCH(LARGE('Raw Data'!G2417:J2417, 1), 'Raw Data'!G2417:J2417, 0), 'Raw Data'!P2417-'Raw Data'!O2417&gt;3), 'Raw Data'!J2417, 0))</f>
        <v/>
      </c>
      <c r="R2424">
        <f>IF(ISBLANK('Raw Data'!J2417), 0, IF(AND(3=MATCH(LARGE('Raw Data'!G2417:J2417, 1), 'Raw Data'!G2417:J2417, 0), 'Raw Data'!O2417-'Raw Data'!P2417&gt;3), 'Raw Data'!I2417, 0))</f>
        <v/>
      </c>
      <c r="S2424">
        <f>IF(AND('Raw Data'!P2417-'Raw Data'!O2417&gt;4, 'Raw Data'!F2417&lt;'Raw Data'!C2417), 'Raw Data'!J2417, 0)</f>
        <v/>
      </c>
      <c r="T2424">
        <f>IF(AND('Raw Data'!O2417-'Raw Data'!P2417&gt;4, 'Raw Data'!F2417&gt;'Raw Data'!C2417), 'Raw Data'!I2417, 0)</f>
        <v/>
      </c>
      <c r="U2424">
        <f>IF(AND('Raw Data'!P2417-'Raw Data'!O2417&lt;3, 'Raw Data'!P2417&gt;'Raw Data'!O2417, 'Raw Data'!F2417&lt;'Raw Data'!C2417), 'Raw Data'!H2417, 0)</f>
        <v/>
      </c>
      <c r="V2424">
        <f>IF(AND('Raw Data'!P2417-'Raw Data'!O2417&lt;3, 'Raw Data'!P2417&gt;'Raw Data'!O2417, 'Raw Data'!F2417&gt;'Raw Data'!C2417), 'Raw Data'!G2417, 0)</f>
        <v/>
      </c>
    </row>
    <row r="2425">
      <c r="A2425">
        <f>IF(AND('Raw Data'!F2418&lt;'Raw Data'!C2418, 'Raw Data'!P2418&gt;'Raw Data'!O2418, 'Raw Data'!P2418-'Raw Data'!O2418&gt;3), 'Raw Data'!J2418, 0)</f>
        <v/>
      </c>
      <c r="B2425">
        <f>IF(AND('Raw Data'!C2418&lt;'Raw Data'!F2418, 'Raw Data'!O2418&gt;'Raw Data'!P2418, 'Raw Data'!O2418-'Raw Data'!P2418&gt;3), 'Raw Data'!I2418, 0)</f>
        <v/>
      </c>
      <c r="C2425">
        <f>IF(AND('Raw Data'!F2418&lt;'Raw Data'!C2418, 'Raw Data'!P2418&gt;'Raw Data'!O2418, 'Raw Data'!P2418-'Raw Data'!O2418&lt;4), 'Raw Data'!H2418, 0)</f>
        <v/>
      </c>
      <c r="D2425">
        <f>IF(AND('Raw Data'!C2418&lt;'Raw Data'!F2418, 'Raw Data'!O2418&gt;'Raw Data'!P2418, 'Raw Data'!O2418-'Raw Data'!P2418&lt;4), 'Raw Data'!G2418, 0)</f>
        <v/>
      </c>
      <c r="E2425">
        <f>IF(ISBLANK('Raw Data'!J2418), 0, IF(AND(4=MATCH(LARGE('Raw Data'!G2418:J2418, 4), 'Raw Data'!G2418:J2418, 0), 'Raw Data'!P2418-'Raw Data'!O2418&gt;3), 'Raw Data'!J2418, 0))</f>
        <v/>
      </c>
      <c r="F2425">
        <f>IF(ISBLANK('Raw Data'!J2418), 0, IF(AND(3=MATCH(LARGE('Raw Data'!G2418:J2418, 4), 'Raw Data'!G2418:J2418, 0), 'Raw Data'!O2418-'Raw Data'!P2418&gt;3), 'Raw Data'!I2418, 0))</f>
        <v/>
      </c>
      <c r="G2425">
        <f>IF(ISBLANK('Raw Data'!J2418), 0, IF(AND(2=MATCH(LARGE('Raw Data'!G2418:J2418, 4), 'Raw Data'!G2418:J2418, 0), AND('Raw Data'!P2418-'Raw Data'!O2418&lt;4, 'Raw Data'!P2418-'Raw Data'!O2418&gt;0)), 'Raw Data'!H2418, 0))</f>
        <v/>
      </c>
      <c r="H2425">
        <f>IF(ISBLANK('Raw Data'!J2418), 0, IF(AND(1=MATCH(LARGE('Raw Data'!G2418:J2418, 4), 'Raw Data'!G2418:J2418, 0), AND('Raw Data'!O2418-'Raw Data'!P2418&lt;4, 'Raw Data'!O2418-'Raw Data'!P2418&gt;0)), 'Raw Data'!G2418, 0))</f>
        <v/>
      </c>
      <c r="I2425">
        <f>IF(ISBLANK('Raw Data'!J2418), 0, IF(AND(4=MATCH(LARGE('Raw Data'!G2418:J2418, 3), 'Raw Data'!G2418:J2418, 0), 'Raw Data'!P2418-'Raw Data'!O2418&gt;3), 'Raw Data'!J2418, 0))</f>
        <v/>
      </c>
      <c r="J2425">
        <f>IF(ISBLANK('Raw Data'!J2418), 0, IF(AND(3=MATCH(LARGE('Raw Data'!G2418:J2418, 3), 'Raw Data'!G2418:J2418, 0), 'Raw Data'!O2418-'Raw Data'!P2418&gt;3), 'Raw Data'!I2418, 0))</f>
        <v/>
      </c>
      <c r="K2425">
        <f>IF(ISBLANK('Raw Data'!J2418), 0, IF(AND(2=MATCH(LARGE('Raw Data'!G2418:J2418, 3), 'Raw Data'!G2418:J2418, 0), AND('Raw Data'!P2418-'Raw Data'!O2418&lt;4, 'Raw Data'!P2418-'Raw Data'!O2418&gt;0)), 'Raw Data'!H2418, 0))</f>
        <v/>
      </c>
      <c r="L2425">
        <f>IF(ISBLANK('Raw Data'!J2418), 0, IF(AND(1=MATCH(LARGE('Raw Data'!G2418:J2418, 3), 'Raw Data'!G2418:J2418, 0), AND('Raw Data'!O2418-'Raw Data'!P2418&lt;4, 'Raw Data'!O2418-'Raw Data'!P2418&gt;0)), 'Raw Data'!G2418, 0))</f>
        <v/>
      </c>
      <c r="M2425">
        <f>IF(ISBLANK('Raw Data'!J2418), 0, IF(AND(4=MATCH(LARGE('Raw Data'!G2418:J2418, 2), 'Raw Data'!G2418:J2418, 0), 'Raw Data'!P2418-'Raw Data'!O2418&gt;3), 'Raw Data'!J2418, 0))</f>
        <v/>
      </c>
      <c r="N2425">
        <f>IF(ISBLANK('Raw Data'!J2418), 0, IF(AND(3=MATCH(LARGE('Raw Data'!G2418:J2418, 2), 'Raw Data'!G2418:J2418, 0), 'Raw Data'!O2418-'Raw Data'!P2418&gt;3), 'Raw Data'!I2418, 0))</f>
        <v/>
      </c>
      <c r="O2425">
        <f>IF(ISBLANK('Raw Data'!J2418), 0, IF(AND(2=MATCH(LARGE('Raw Data'!G2418:J2418, 2), 'Raw Data'!G2418:J2418, 0), AND('Raw Data'!P2418-'Raw Data'!O2418&lt;4, 'Raw Data'!P2418-'Raw Data'!O2418&gt;0)), 'Raw Data'!H2418, 0))</f>
        <v/>
      </c>
      <c r="P2425">
        <f>IF(ISBLANK('Raw Data'!J2418), 0, IF(AND(1=MATCH(LARGE('Raw Data'!G2418:J2418, 2), 'Raw Data'!G2418:J2418, 0), AND('Raw Data'!O2418-'Raw Data'!P2418&lt;4, 'Raw Data'!O2418-'Raw Data'!P2418&gt;0)), 'Raw Data'!G2418, 0))</f>
        <v/>
      </c>
      <c r="Q2425">
        <f>IF(ISBLANK('Raw Data'!J2418), 0, IF(AND(4=MATCH(LARGE('Raw Data'!G2418:J2418, 1), 'Raw Data'!G2418:J2418, 0), 'Raw Data'!P2418-'Raw Data'!O2418&gt;3), 'Raw Data'!J2418, 0))</f>
        <v/>
      </c>
      <c r="R2425">
        <f>IF(ISBLANK('Raw Data'!J2418), 0, IF(AND(3=MATCH(LARGE('Raw Data'!G2418:J2418, 1), 'Raw Data'!G2418:J2418, 0), 'Raw Data'!O2418-'Raw Data'!P2418&gt;3), 'Raw Data'!I2418, 0))</f>
        <v/>
      </c>
      <c r="S2425">
        <f>IF(AND('Raw Data'!P2418-'Raw Data'!O2418&gt;4, 'Raw Data'!F2418&lt;'Raw Data'!C2418), 'Raw Data'!J2418, 0)</f>
        <v/>
      </c>
      <c r="T2425">
        <f>IF(AND('Raw Data'!O2418-'Raw Data'!P2418&gt;4, 'Raw Data'!F2418&gt;'Raw Data'!C2418), 'Raw Data'!I2418, 0)</f>
        <v/>
      </c>
      <c r="U2425">
        <f>IF(AND('Raw Data'!P2418-'Raw Data'!O2418&lt;3, 'Raw Data'!P2418&gt;'Raw Data'!O2418, 'Raw Data'!F2418&lt;'Raw Data'!C2418), 'Raw Data'!H2418, 0)</f>
        <v/>
      </c>
      <c r="V2425">
        <f>IF(AND('Raw Data'!P2418-'Raw Data'!O2418&lt;3, 'Raw Data'!P2418&gt;'Raw Data'!O2418, 'Raw Data'!F2418&gt;'Raw Data'!C2418), 'Raw Data'!G2418, 0)</f>
        <v/>
      </c>
    </row>
    <row r="2426">
      <c r="A2426">
        <f>IF(AND('Raw Data'!F2419&lt;'Raw Data'!C2419, 'Raw Data'!P2419&gt;'Raw Data'!O2419, 'Raw Data'!P2419-'Raw Data'!O2419&gt;3), 'Raw Data'!J2419, 0)</f>
        <v/>
      </c>
      <c r="B2426">
        <f>IF(AND('Raw Data'!C2419&lt;'Raw Data'!F2419, 'Raw Data'!O2419&gt;'Raw Data'!P2419, 'Raw Data'!O2419-'Raw Data'!P2419&gt;3), 'Raw Data'!I2419, 0)</f>
        <v/>
      </c>
      <c r="C2426">
        <f>IF(AND('Raw Data'!F2419&lt;'Raw Data'!C2419, 'Raw Data'!P2419&gt;'Raw Data'!O2419, 'Raw Data'!P2419-'Raw Data'!O2419&lt;4), 'Raw Data'!H2419, 0)</f>
        <v/>
      </c>
      <c r="D2426">
        <f>IF(AND('Raw Data'!C2419&lt;'Raw Data'!F2419, 'Raw Data'!O2419&gt;'Raw Data'!P2419, 'Raw Data'!O2419-'Raw Data'!P2419&lt;4), 'Raw Data'!G2419, 0)</f>
        <v/>
      </c>
      <c r="E2426">
        <f>IF(ISBLANK('Raw Data'!J2419), 0, IF(AND(4=MATCH(LARGE('Raw Data'!G2419:J2419, 4), 'Raw Data'!G2419:J2419, 0), 'Raw Data'!P2419-'Raw Data'!O2419&gt;3), 'Raw Data'!J2419, 0))</f>
        <v/>
      </c>
      <c r="F2426">
        <f>IF(ISBLANK('Raw Data'!J2419), 0, IF(AND(3=MATCH(LARGE('Raw Data'!G2419:J2419, 4), 'Raw Data'!G2419:J2419, 0), 'Raw Data'!O2419-'Raw Data'!P2419&gt;3), 'Raw Data'!I2419, 0))</f>
        <v/>
      </c>
      <c r="G2426">
        <f>IF(ISBLANK('Raw Data'!J2419), 0, IF(AND(2=MATCH(LARGE('Raw Data'!G2419:J2419, 4), 'Raw Data'!G2419:J2419, 0), AND('Raw Data'!P2419-'Raw Data'!O2419&lt;4, 'Raw Data'!P2419-'Raw Data'!O2419&gt;0)), 'Raw Data'!H2419, 0))</f>
        <v/>
      </c>
      <c r="H2426">
        <f>IF(ISBLANK('Raw Data'!J2419), 0, IF(AND(1=MATCH(LARGE('Raw Data'!G2419:J2419, 4), 'Raw Data'!G2419:J2419, 0), AND('Raw Data'!O2419-'Raw Data'!P2419&lt;4, 'Raw Data'!O2419-'Raw Data'!P2419&gt;0)), 'Raw Data'!G2419, 0))</f>
        <v/>
      </c>
      <c r="I2426">
        <f>IF(ISBLANK('Raw Data'!J2419), 0, IF(AND(4=MATCH(LARGE('Raw Data'!G2419:J2419, 3), 'Raw Data'!G2419:J2419, 0), 'Raw Data'!P2419-'Raw Data'!O2419&gt;3), 'Raw Data'!J2419, 0))</f>
        <v/>
      </c>
      <c r="J2426">
        <f>IF(ISBLANK('Raw Data'!J2419), 0, IF(AND(3=MATCH(LARGE('Raw Data'!G2419:J2419, 3), 'Raw Data'!G2419:J2419, 0), 'Raw Data'!O2419-'Raw Data'!P2419&gt;3), 'Raw Data'!I2419, 0))</f>
        <v/>
      </c>
      <c r="K2426">
        <f>IF(ISBLANK('Raw Data'!J2419), 0, IF(AND(2=MATCH(LARGE('Raw Data'!G2419:J2419, 3), 'Raw Data'!G2419:J2419, 0), AND('Raw Data'!P2419-'Raw Data'!O2419&lt;4, 'Raw Data'!P2419-'Raw Data'!O2419&gt;0)), 'Raw Data'!H2419, 0))</f>
        <v/>
      </c>
      <c r="L2426">
        <f>IF(ISBLANK('Raw Data'!J2419), 0, IF(AND(1=MATCH(LARGE('Raw Data'!G2419:J2419, 3), 'Raw Data'!G2419:J2419, 0), AND('Raw Data'!O2419-'Raw Data'!P2419&lt;4, 'Raw Data'!O2419-'Raw Data'!P2419&gt;0)), 'Raw Data'!G2419, 0))</f>
        <v/>
      </c>
      <c r="M2426">
        <f>IF(ISBLANK('Raw Data'!J2419), 0, IF(AND(4=MATCH(LARGE('Raw Data'!G2419:J2419, 2), 'Raw Data'!G2419:J2419, 0), 'Raw Data'!P2419-'Raw Data'!O2419&gt;3), 'Raw Data'!J2419, 0))</f>
        <v/>
      </c>
      <c r="N2426">
        <f>IF(ISBLANK('Raw Data'!J2419), 0, IF(AND(3=MATCH(LARGE('Raw Data'!G2419:J2419, 2), 'Raw Data'!G2419:J2419, 0), 'Raw Data'!O2419-'Raw Data'!P2419&gt;3), 'Raw Data'!I2419, 0))</f>
        <v/>
      </c>
      <c r="O2426">
        <f>IF(ISBLANK('Raw Data'!J2419), 0, IF(AND(2=MATCH(LARGE('Raw Data'!G2419:J2419, 2), 'Raw Data'!G2419:J2419, 0), AND('Raw Data'!P2419-'Raw Data'!O2419&lt;4, 'Raw Data'!P2419-'Raw Data'!O2419&gt;0)), 'Raw Data'!H2419, 0))</f>
        <v/>
      </c>
      <c r="P2426">
        <f>IF(ISBLANK('Raw Data'!J2419), 0, IF(AND(1=MATCH(LARGE('Raw Data'!G2419:J2419, 2), 'Raw Data'!G2419:J2419, 0), AND('Raw Data'!O2419-'Raw Data'!P2419&lt;4, 'Raw Data'!O2419-'Raw Data'!P2419&gt;0)), 'Raw Data'!G2419, 0))</f>
        <v/>
      </c>
      <c r="Q2426">
        <f>IF(ISBLANK('Raw Data'!J2419), 0, IF(AND(4=MATCH(LARGE('Raw Data'!G2419:J2419, 1), 'Raw Data'!G2419:J2419, 0), 'Raw Data'!P2419-'Raw Data'!O2419&gt;3), 'Raw Data'!J2419, 0))</f>
        <v/>
      </c>
      <c r="R2426">
        <f>IF(ISBLANK('Raw Data'!J2419), 0, IF(AND(3=MATCH(LARGE('Raw Data'!G2419:J2419, 1), 'Raw Data'!G2419:J2419, 0), 'Raw Data'!O2419-'Raw Data'!P2419&gt;3), 'Raw Data'!I2419, 0))</f>
        <v/>
      </c>
      <c r="S2426">
        <f>IF(AND('Raw Data'!P2419-'Raw Data'!O2419&gt;4, 'Raw Data'!F2419&lt;'Raw Data'!C2419), 'Raw Data'!J2419, 0)</f>
        <v/>
      </c>
      <c r="T2426">
        <f>IF(AND('Raw Data'!O2419-'Raw Data'!P2419&gt;4, 'Raw Data'!F2419&gt;'Raw Data'!C2419), 'Raw Data'!I2419, 0)</f>
        <v/>
      </c>
      <c r="U2426">
        <f>IF(AND('Raw Data'!P2419-'Raw Data'!O2419&lt;3, 'Raw Data'!P2419&gt;'Raw Data'!O2419, 'Raw Data'!F2419&lt;'Raw Data'!C2419), 'Raw Data'!H2419, 0)</f>
        <v/>
      </c>
      <c r="V2426">
        <f>IF(AND('Raw Data'!P2419-'Raw Data'!O2419&lt;3, 'Raw Data'!P2419&gt;'Raw Data'!O2419, 'Raw Data'!F2419&gt;'Raw Data'!C2419), 'Raw Data'!G2419, 0)</f>
        <v/>
      </c>
    </row>
    <row r="2427">
      <c r="A2427">
        <f>IF(AND('Raw Data'!F2420&lt;'Raw Data'!C2420, 'Raw Data'!P2420&gt;'Raw Data'!O2420, 'Raw Data'!P2420-'Raw Data'!O2420&gt;3), 'Raw Data'!J2420, 0)</f>
        <v/>
      </c>
      <c r="B2427">
        <f>IF(AND('Raw Data'!C2420&lt;'Raw Data'!F2420, 'Raw Data'!O2420&gt;'Raw Data'!P2420, 'Raw Data'!O2420-'Raw Data'!P2420&gt;3), 'Raw Data'!I2420, 0)</f>
        <v/>
      </c>
      <c r="C2427">
        <f>IF(AND('Raw Data'!F2420&lt;'Raw Data'!C2420, 'Raw Data'!P2420&gt;'Raw Data'!O2420, 'Raw Data'!P2420-'Raw Data'!O2420&lt;4), 'Raw Data'!H2420, 0)</f>
        <v/>
      </c>
      <c r="D2427">
        <f>IF(AND('Raw Data'!C2420&lt;'Raw Data'!F2420, 'Raw Data'!O2420&gt;'Raw Data'!P2420, 'Raw Data'!O2420-'Raw Data'!P2420&lt;4), 'Raw Data'!G2420, 0)</f>
        <v/>
      </c>
      <c r="E2427">
        <f>IF(ISBLANK('Raw Data'!J2420), 0, IF(AND(4=MATCH(LARGE('Raw Data'!G2420:J2420, 4), 'Raw Data'!G2420:J2420, 0), 'Raw Data'!P2420-'Raw Data'!O2420&gt;3), 'Raw Data'!J2420, 0))</f>
        <v/>
      </c>
      <c r="F2427">
        <f>IF(ISBLANK('Raw Data'!J2420), 0, IF(AND(3=MATCH(LARGE('Raw Data'!G2420:J2420, 4), 'Raw Data'!G2420:J2420, 0), 'Raw Data'!O2420-'Raw Data'!P2420&gt;3), 'Raw Data'!I2420, 0))</f>
        <v/>
      </c>
      <c r="G2427">
        <f>IF(ISBLANK('Raw Data'!J2420), 0, IF(AND(2=MATCH(LARGE('Raw Data'!G2420:J2420, 4), 'Raw Data'!G2420:J2420, 0), AND('Raw Data'!P2420-'Raw Data'!O2420&lt;4, 'Raw Data'!P2420-'Raw Data'!O2420&gt;0)), 'Raw Data'!H2420, 0))</f>
        <v/>
      </c>
      <c r="H2427">
        <f>IF(ISBLANK('Raw Data'!J2420), 0, IF(AND(1=MATCH(LARGE('Raw Data'!G2420:J2420, 4), 'Raw Data'!G2420:J2420, 0), AND('Raw Data'!O2420-'Raw Data'!P2420&lt;4, 'Raw Data'!O2420-'Raw Data'!P2420&gt;0)), 'Raw Data'!G2420, 0))</f>
        <v/>
      </c>
      <c r="I2427">
        <f>IF(ISBLANK('Raw Data'!J2420), 0, IF(AND(4=MATCH(LARGE('Raw Data'!G2420:J2420, 3), 'Raw Data'!G2420:J2420, 0), 'Raw Data'!P2420-'Raw Data'!O2420&gt;3), 'Raw Data'!J2420, 0))</f>
        <v/>
      </c>
      <c r="J2427">
        <f>IF(ISBLANK('Raw Data'!J2420), 0, IF(AND(3=MATCH(LARGE('Raw Data'!G2420:J2420, 3), 'Raw Data'!G2420:J2420, 0), 'Raw Data'!O2420-'Raw Data'!P2420&gt;3), 'Raw Data'!I2420, 0))</f>
        <v/>
      </c>
      <c r="K2427">
        <f>IF(ISBLANK('Raw Data'!J2420), 0, IF(AND(2=MATCH(LARGE('Raw Data'!G2420:J2420, 3), 'Raw Data'!G2420:J2420, 0), AND('Raw Data'!P2420-'Raw Data'!O2420&lt;4, 'Raw Data'!P2420-'Raw Data'!O2420&gt;0)), 'Raw Data'!H2420, 0))</f>
        <v/>
      </c>
      <c r="L2427">
        <f>IF(ISBLANK('Raw Data'!J2420), 0, IF(AND(1=MATCH(LARGE('Raw Data'!G2420:J2420, 3), 'Raw Data'!G2420:J2420, 0), AND('Raw Data'!O2420-'Raw Data'!P2420&lt;4, 'Raw Data'!O2420-'Raw Data'!P2420&gt;0)), 'Raw Data'!G2420, 0))</f>
        <v/>
      </c>
      <c r="M2427">
        <f>IF(ISBLANK('Raw Data'!J2420), 0, IF(AND(4=MATCH(LARGE('Raw Data'!G2420:J2420, 2), 'Raw Data'!G2420:J2420, 0), 'Raw Data'!P2420-'Raw Data'!O2420&gt;3), 'Raw Data'!J2420, 0))</f>
        <v/>
      </c>
      <c r="N2427">
        <f>IF(ISBLANK('Raw Data'!J2420), 0, IF(AND(3=MATCH(LARGE('Raw Data'!G2420:J2420, 2), 'Raw Data'!G2420:J2420, 0), 'Raw Data'!O2420-'Raw Data'!P2420&gt;3), 'Raw Data'!I2420, 0))</f>
        <v/>
      </c>
      <c r="O2427">
        <f>IF(ISBLANK('Raw Data'!J2420), 0, IF(AND(2=MATCH(LARGE('Raw Data'!G2420:J2420, 2), 'Raw Data'!G2420:J2420, 0), AND('Raw Data'!P2420-'Raw Data'!O2420&lt;4, 'Raw Data'!P2420-'Raw Data'!O2420&gt;0)), 'Raw Data'!H2420, 0))</f>
        <v/>
      </c>
      <c r="P2427">
        <f>IF(ISBLANK('Raw Data'!J2420), 0, IF(AND(1=MATCH(LARGE('Raw Data'!G2420:J2420, 2), 'Raw Data'!G2420:J2420, 0), AND('Raw Data'!O2420-'Raw Data'!P2420&lt;4, 'Raw Data'!O2420-'Raw Data'!P2420&gt;0)), 'Raw Data'!G2420, 0))</f>
        <v/>
      </c>
      <c r="Q2427">
        <f>IF(ISBLANK('Raw Data'!J2420), 0, IF(AND(4=MATCH(LARGE('Raw Data'!G2420:J2420, 1), 'Raw Data'!G2420:J2420, 0), 'Raw Data'!P2420-'Raw Data'!O2420&gt;3), 'Raw Data'!J2420, 0))</f>
        <v/>
      </c>
      <c r="R2427">
        <f>IF(ISBLANK('Raw Data'!J2420), 0, IF(AND(3=MATCH(LARGE('Raw Data'!G2420:J2420, 1), 'Raw Data'!G2420:J2420, 0), 'Raw Data'!O2420-'Raw Data'!P2420&gt;3), 'Raw Data'!I2420, 0))</f>
        <v/>
      </c>
      <c r="S2427">
        <f>IF(AND('Raw Data'!P2420-'Raw Data'!O2420&gt;4, 'Raw Data'!F2420&lt;'Raw Data'!C2420), 'Raw Data'!J2420, 0)</f>
        <v/>
      </c>
      <c r="T2427">
        <f>IF(AND('Raw Data'!O2420-'Raw Data'!P2420&gt;4, 'Raw Data'!F2420&gt;'Raw Data'!C2420), 'Raw Data'!I2420, 0)</f>
        <v/>
      </c>
      <c r="U2427">
        <f>IF(AND('Raw Data'!P2420-'Raw Data'!O2420&lt;3, 'Raw Data'!P2420&gt;'Raw Data'!O2420, 'Raw Data'!F2420&lt;'Raw Data'!C2420), 'Raw Data'!H2420, 0)</f>
        <v/>
      </c>
      <c r="V2427">
        <f>IF(AND('Raw Data'!P2420-'Raw Data'!O2420&lt;3, 'Raw Data'!P2420&gt;'Raw Data'!O2420, 'Raw Data'!F2420&gt;'Raw Data'!C2420), 'Raw Data'!G2420, 0)</f>
        <v/>
      </c>
    </row>
    <row r="2428">
      <c r="A2428">
        <f>IF(AND('Raw Data'!F2421&lt;'Raw Data'!C2421, 'Raw Data'!P2421&gt;'Raw Data'!O2421, 'Raw Data'!P2421-'Raw Data'!O2421&gt;3), 'Raw Data'!J2421, 0)</f>
        <v/>
      </c>
      <c r="B2428">
        <f>IF(AND('Raw Data'!C2421&lt;'Raw Data'!F2421, 'Raw Data'!O2421&gt;'Raw Data'!P2421, 'Raw Data'!O2421-'Raw Data'!P2421&gt;3), 'Raw Data'!I2421, 0)</f>
        <v/>
      </c>
      <c r="C2428">
        <f>IF(AND('Raw Data'!F2421&lt;'Raw Data'!C2421, 'Raw Data'!P2421&gt;'Raw Data'!O2421, 'Raw Data'!P2421-'Raw Data'!O2421&lt;4), 'Raw Data'!H2421, 0)</f>
        <v/>
      </c>
      <c r="D2428">
        <f>IF(AND('Raw Data'!C2421&lt;'Raw Data'!F2421, 'Raw Data'!O2421&gt;'Raw Data'!P2421, 'Raw Data'!O2421-'Raw Data'!P2421&lt;4), 'Raw Data'!G2421, 0)</f>
        <v/>
      </c>
      <c r="E2428">
        <f>IF(ISBLANK('Raw Data'!J2421), 0, IF(AND(4=MATCH(LARGE('Raw Data'!G2421:J2421, 4), 'Raw Data'!G2421:J2421, 0), 'Raw Data'!P2421-'Raw Data'!O2421&gt;3), 'Raw Data'!J2421, 0))</f>
        <v/>
      </c>
      <c r="F2428">
        <f>IF(ISBLANK('Raw Data'!J2421), 0, IF(AND(3=MATCH(LARGE('Raw Data'!G2421:J2421, 4), 'Raw Data'!G2421:J2421, 0), 'Raw Data'!O2421-'Raw Data'!P2421&gt;3), 'Raw Data'!I2421, 0))</f>
        <v/>
      </c>
      <c r="G2428">
        <f>IF(ISBLANK('Raw Data'!J2421), 0, IF(AND(2=MATCH(LARGE('Raw Data'!G2421:J2421, 4), 'Raw Data'!G2421:J2421, 0), AND('Raw Data'!P2421-'Raw Data'!O2421&lt;4, 'Raw Data'!P2421-'Raw Data'!O2421&gt;0)), 'Raw Data'!H2421, 0))</f>
        <v/>
      </c>
      <c r="H2428">
        <f>IF(ISBLANK('Raw Data'!J2421), 0, IF(AND(1=MATCH(LARGE('Raw Data'!G2421:J2421, 4), 'Raw Data'!G2421:J2421, 0), AND('Raw Data'!O2421-'Raw Data'!P2421&lt;4, 'Raw Data'!O2421-'Raw Data'!P2421&gt;0)), 'Raw Data'!G2421, 0))</f>
        <v/>
      </c>
      <c r="I2428">
        <f>IF(ISBLANK('Raw Data'!J2421), 0, IF(AND(4=MATCH(LARGE('Raw Data'!G2421:J2421, 3), 'Raw Data'!G2421:J2421, 0), 'Raw Data'!P2421-'Raw Data'!O2421&gt;3), 'Raw Data'!J2421, 0))</f>
        <v/>
      </c>
      <c r="J2428">
        <f>IF(ISBLANK('Raw Data'!J2421), 0, IF(AND(3=MATCH(LARGE('Raw Data'!G2421:J2421, 3), 'Raw Data'!G2421:J2421, 0), 'Raw Data'!O2421-'Raw Data'!P2421&gt;3), 'Raw Data'!I2421, 0))</f>
        <v/>
      </c>
      <c r="K2428">
        <f>IF(ISBLANK('Raw Data'!J2421), 0, IF(AND(2=MATCH(LARGE('Raw Data'!G2421:J2421, 3), 'Raw Data'!G2421:J2421, 0), AND('Raw Data'!P2421-'Raw Data'!O2421&lt;4, 'Raw Data'!P2421-'Raw Data'!O2421&gt;0)), 'Raw Data'!H2421, 0))</f>
        <v/>
      </c>
      <c r="L2428">
        <f>IF(ISBLANK('Raw Data'!J2421), 0, IF(AND(1=MATCH(LARGE('Raw Data'!G2421:J2421, 3), 'Raw Data'!G2421:J2421, 0), AND('Raw Data'!O2421-'Raw Data'!P2421&lt;4, 'Raw Data'!O2421-'Raw Data'!P2421&gt;0)), 'Raw Data'!G2421, 0))</f>
        <v/>
      </c>
      <c r="M2428">
        <f>IF(ISBLANK('Raw Data'!J2421), 0, IF(AND(4=MATCH(LARGE('Raw Data'!G2421:J2421, 2), 'Raw Data'!G2421:J2421, 0), 'Raw Data'!P2421-'Raw Data'!O2421&gt;3), 'Raw Data'!J2421, 0))</f>
        <v/>
      </c>
      <c r="N2428">
        <f>IF(ISBLANK('Raw Data'!J2421), 0, IF(AND(3=MATCH(LARGE('Raw Data'!G2421:J2421, 2), 'Raw Data'!G2421:J2421, 0), 'Raw Data'!O2421-'Raw Data'!P2421&gt;3), 'Raw Data'!I2421, 0))</f>
        <v/>
      </c>
      <c r="O2428">
        <f>IF(ISBLANK('Raw Data'!J2421), 0, IF(AND(2=MATCH(LARGE('Raw Data'!G2421:J2421, 2), 'Raw Data'!G2421:J2421, 0), AND('Raw Data'!P2421-'Raw Data'!O2421&lt;4, 'Raw Data'!P2421-'Raw Data'!O2421&gt;0)), 'Raw Data'!H2421, 0))</f>
        <v/>
      </c>
      <c r="P2428">
        <f>IF(ISBLANK('Raw Data'!J2421), 0, IF(AND(1=MATCH(LARGE('Raw Data'!G2421:J2421, 2), 'Raw Data'!G2421:J2421, 0), AND('Raw Data'!O2421-'Raw Data'!P2421&lt;4, 'Raw Data'!O2421-'Raw Data'!P2421&gt;0)), 'Raw Data'!G2421, 0))</f>
        <v/>
      </c>
      <c r="Q2428">
        <f>IF(ISBLANK('Raw Data'!J2421), 0, IF(AND(4=MATCH(LARGE('Raw Data'!G2421:J2421, 1), 'Raw Data'!G2421:J2421, 0), 'Raw Data'!P2421-'Raw Data'!O2421&gt;3), 'Raw Data'!J2421, 0))</f>
        <v/>
      </c>
      <c r="R2428">
        <f>IF(ISBLANK('Raw Data'!J2421), 0, IF(AND(3=MATCH(LARGE('Raw Data'!G2421:J2421, 1), 'Raw Data'!G2421:J2421, 0), 'Raw Data'!O2421-'Raw Data'!P2421&gt;3), 'Raw Data'!I2421, 0))</f>
        <v/>
      </c>
      <c r="S2428">
        <f>IF(AND('Raw Data'!P2421-'Raw Data'!O2421&gt;4, 'Raw Data'!F2421&lt;'Raw Data'!C2421), 'Raw Data'!J2421, 0)</f>
        <v/>
      </c>
      <c r="T2428">
        <f>IF(AND('Raw Data'!O2421-'Raw Data'!P2421&gt;4, 'Raw Data'!F2421&gt;'Raw Data'!C2421), 'Raw Data'!I2421, 0)</f>
        <v/>
      </c>
      <c r="U2428">
        <f>IF(AND('Raw Data'!P2421-'Raw Data'!O2421&lt;3, 'Raw Data'!P2421&gt;'Raw Data'!O2421, 'Raw Data'!F2421&lt;'Raw Data'!C2421), 'Raw Data'!H2421, 0)</f>
        <v/>
      </c>
      <c r="V2428">
        <f>IF(AND('Raw Data'!P2421-'Raw Data'!O2421&lt;3, 'Raw Data'!P2421&gt;'Raw Data'!O2421, 'Raw Data'!F2421&gt;'Raw Data'!C2421), 'Raw Data'!G2421, 0)</f>
        <v/>
      </c>
    </row>
    <row r="2429">
      <c r="A2429">
        <f>IF(AND('Raw Data'!F2422&lt;'Raw Data'!C2422, 'Raw Data'!P2422&gt;'Raw Data'!O2422, 'Raw Data'!P2422-'Raw Data'!O2422&gt;3), 'Raw Data'!J2422, 0)</f>
        <v/>
      </c>
      <c r="B2429">
        <f>IF(AND('Raw Data'!C2422&lt;'Raw Data'!F2422, 'Raw Data'!O2422&gt;'Raw Data'!P2422, 'Raw Data'!O2422-'Raw Data'!P2422&gt;3), 'Raw Data'!I2422, 0)</f>
        <v/>
      </c>
      <c r="C2429">
        <f>IF(AND('Raw Data'!F2422&lt;'Raw Data'!C2422, 'Raw Data'!P2422&gt;'Raw Data'!O2422, 'Raw Data'!P2422-'Raw Data'!O2422&lt;4), 'Raw Data'!H2422, 0)</f>
        <v/>
      </c>
      <c r="D2429">
        <f>IF(AND('Raw Data'!C2422&lt;'Raw Data'!F2422, 'Raw Data'!O2422&gt;'Raw Data'!P2422, 'Raw Data'!O2422-'Raw Data'!P2422&lt;4), 'Raw Data'!G2422, 0)</f>
        <v/>
      </c>
      <c r="E2429">
        <f>IF(ISBLANK('Raw Data'!J2422), 0, IF(AND(4=MATCH(LARGE('Raw Data'!G2422:J2422, 4), 'Raw Data'!G2422:J2422, 0), 'Raw Data'!P2422-'Raw Data'!O2422&gt;3), 'Raw Data'!J2422, 0))</f>
        <v/>
      </c>
      <c r="F2429">
        <f>IF(ISBLANK('Raw Data'!J2422), 0, IF(AND(3=MATCH(LARGE('Raw Data'!G2422:J2422, 4), 'Raw Data'!G2422:J2422, 0), 'Raw Data'!O2422-'Raw Data'!P2422&gt;3), 'Raw Data'!I2422, 0))</f>
        <v/>
      </c>
      <c r="G2429">
        <f>IF(ISBLANK('Raw Data'!J2422), 0, IF(AND(2=MATCH(LARGE('Raw Data'!G2422:J2422, 4), 'Raw Data'!G2422:J2422, 0), AND('Raw Data'!P2422-'Raw Data'!O2422&lt;4, 'Raw Data'!P2422-'Raw Data'!O2422&gt;0)), 'Raw Data'!H2422, 0))</f>
        <v/>
      </c>
      <c r="H2429">
        <f>IF(ISBLANK('Raw Data'!J2422), 0, IF(AND(1=MATCH(LARGE('Raw Data'!G2422:J2422, 4), 'Raw Data'!G2422:J2422, 0), AND('Raw Data'!O2422-'Raw Data'!P2422&lt;4, 'Raw Data'!O2422-'Raw Data'!P2422&gt;0)), 'Raw Data'!G2422, 0))</f>
        <v/>
      </c>
      <c r="I2429">
        <f>IF(ISBLANK('Raw Data'!J2422), 0, IF(AND(4=MATCH(LARGE('Raw Data'!G2422:J2422, 3), 'Raw Data'!G2422:J2422, 0), 'Raw Data'!P2422-'Raw Data'!O2422&gt;3), 'Raw Data'!J2422, 0))</f>
        <v/>
      </c>
      <c r="J2429">
        <f>IF(ISBLANK('Raw Data'!J2422), 0, IF(AND(3=MATCH(LARGE('Raw Data'!G2422:J2422, 3), 'Raw Data'!G2422:J2422, 0), 'Raw Data'!O2422-'Raw Data'!P2422&gt;3), 'Raw Data'!I2422, 0))</f>
        <v/>
      </c>
      <c r="K2429">
        <f>IF(ISBLANK('Raw Data'!J2422), 0, IF(AND(2=MATCH(LARGE('Raw Data'!G2422:J2422, 3), 'Raw Data'!G2422:J2422, 0), AND('Raw Data'!P2422-'Raw Data'!O2422&lt;4, 'Raw Data'!P2422-'Raw Data'!O2422&gt;0)), 'Raw Data'!H2422, 0))</f>
        <v/>
      </c>
      <c r="L2429">
        <f>IF(ISBLANK('Raw Data'!J2422), 0, IF(AND(1=MATCH(LARGE('Raw Data'!G2422:J2422, 3), 'Raw Data'!G2422:J2422, 0), AND('Raw Data'!O2422-'Raw Data'!P2422&lt;4, 'Raw Data'!O2422-'Raw Data'!P2422&gt;0)), 'Raw Data'!G2422, 0))</f>
        <v/>
      </c>
      <c r="M2429">
        <f>IF(ISBLANK('Raw Data'!J2422), 0, IF(AND(4=MATCH(LARGE('Raw Data'!G2422:J2422, 2), 'Raw Data'!G2422:J2422, 0), 'Raw Data'!P2422-'Raw Data'!O2422&gt;3), 'Raw Data'!J2422, 0))</f>
        <v/>
      </c>
      <c r="N2429">
        <f>IF(ISBLANK('Raw Data'!J2422), 0, IF(AND(3=MATCH(LARGE('Raw Data'!G2422:J2422, 2), 'Raw Data'!G2422:J2422, 0), 'Raw Data'!O2422-'Raw Data'!P2422&gt;3), 'Raw Data'!I2422, 0))</f>
        <v/>
      </c>
      <c r="O2429">
        <f>IF(ISBLANK('Raw Data'!J2422), 0, IF(AND(2=MATCH(LARGE('Raw Data'!G2422:J2422, 2), 'Raw Data'!G2422:J2422, 0), AND('Raw Data'!P2422-'Raw Data'!O2422&lt;4, 'Raw Data'!P2422-'Raw Data'!O2422&gt;0)), 'Raw Data'!H2422, 0))</f>
        <v/>
      </c>
      <c r="P2429">
        <f>IF(ISBLANK('Raw Data'!J2422), 0, IF(AND(1=MATCH(LARGE('Raw Data'!G2422:J2422, 2), 'Raw Data'!G2422:J2422, 0), AND('Raw Data'!O2422-'Raw Data'!P2422&lt;4, 'Raw Data'!O2422-'Raw Data'!P2422&gt;0)), 'Raw Data'!G2422, 0))</f>
        <v/>
      </c>
      <c r="Q2429">
        <f>IF(ISBLANK('Raw Data'!J2422), 0, IF(AND(4=MATCH(LARGE('Raw Data'!G2422:J2422, 1), 'Raw Data'!G2422:J2422, 0), 'Raw Data'!P2422-'Raw Data'!O2422&gt;3), 'Raw Data'!J2422, 0))</f>
        <v/>
      </c>
      <c r="R2429">
        <f>IF(ISBLANK('Raw Data'!J2422), 0, IF(AND(3=MATCH(LARGE('Raw Data'!G2422:J2422, 1), 'Raw Data'!G2422:J2422, 0), 'Raw Data'!O2422-'Raw Data'!P2422&gt;3), 'Raw Data'!I2422, 0))</f>
        <v/>
      </c>
      <c r="S2429">
        <f>IF(AND('Raw Data'!P2422-'Raw Data'!O2422&gt;4, 'Raw Data'!F2422&lt;'Raw Data'!C2422), 'Raw Data'!J2422, 0)</f>
        <v/>
      </c>
      <c r="T2429">
        <f>IF(AND('Raw Data'!O2422-'Raw Data'!P2422&gt;4, 'Raw Data'!F2422&gt;'Raw Data'!C2422), 'Raw Data'!I2422, 0)</f>
        <v/>
      </c>
      <c r="U2429">
        <f>IF(AND('Raw Data'!P2422-'Raw Data'!O2422&lt;3, 'Raw Data'!P2422&gt;'Raw Data'!O2422, 'Raw Data'!F2422&lt;'Raw Data'!C2422), 'Raw Data'!H2422, 0)</f>
        <v/>
      </c>
      <c r="V2429">
        <f>IF(AND('Raw Data'!P2422-'Raw Data'!O2422&lt;3, 'Raw Data'!P2422&gt;'Raw Data'!O2422, 'Raw Data'!F2422&gt;'Raw Data'!C2422), 'Raw Data'!G2422, 0)</f>
        <v/>
      </c>
    </row>
    <row r="2430">
      <c r="A2430">
        <f>IF(AND('Raw Data'!F2423&lt;'Raw Data'!C2423, 'Raw Data'!P2423&gt;'Raw Data'!O2423, 'Raw Data'!P2423-'Raw Data'!O2423&gt;3), 'Raw Data'!J2423, 0)</f>
        <v/>
      </c>
      <c r="B2430">
        <f>IF(AND('Raw Data'!C2423&lt;'Raw Data'!F2423, 'Raw Data'!O2423&gt;'Raw Data'!P2423, 'Raw Data'!O2423-'Raw Data'!P2423&gt;3), 'Raw Data'!I2423, 0)</f>
        <v/>
      </c>
      <c r="C2430">
        <f>IF(AND('Raw Data'!F2423&lt;'Raw Data'!C2423, 'Raw Data'!P2423&gt;'Raw Data'!O2423, 'Raw Data'!P2423-'Raw Data'!O2423&lt;4), 'Raw Data'!H2423, 0)</f>
        <v/>
      </c>
      <c r="D2430">
        <f>IF(AND('Raw Data'!C2423&lt;'Raw Data'!F2423, 'Raw Data'!O2423&gt;'Raw Data'!P2423, 'Raw Data'!O2423-'Raw Data'!P2423&lt;4), 'Raw Data'!G2423, 0)</f>
        <v/>
      </c>
      <c r="E2430">
        <f>IF(ISBLANK('Raw Data'!J2423), 0, IF(AND(4=MATCH(LARGE('Raw Data'!G2423:J2423, 4), 'Raw Data'!G2423:J2423, 0), 'Raw Data'!P2423-'Raw Data'!O2423&gt;3), 'Raw Data'!J2423, 0))</f>
        <v/>
      </c>
      <c r="F2430">
        <f>IF(ISBLANK('Raw Data'!J2423), 0, IF(AND(3=MATCH(LARGE('Raw Data'!G2423:J2423, 4), 'Raw Data'!G2423:J2423, 0), 'Raw Data'!O2423-'Raw Data'!P2423&gt;3), 'Raw Data'!I2423, 0))</f>
        <v/>
      </c>
      <c r="G2430">
        <f>IF(ISBLANK('Raw Data'!J2423), 0, IF(AND(2=MATCH(LARGE('Raw Data'!G2423:J2423, 4), 'Raw Data'!G2423:J2423, 0), AND('Raw Data'!P2423-'Raw Data'!O2423&lt;4, 'Raw Data'!P2423-'Raw Data'!O2423&gt;0)), 'Raw Data'!H2423, 0))</f>
        <v/>
      </c>
      <c r="H2430">
        <f>IF(ISBLANK('Raw Data'!J2423), 0, IF(AND(1=MATCH(LARGE('Raw Data'!G2423:J2423, 4), 'Raw Data'!G2423:J2423, 0), AND('Raw Data'!O2423-'Raw Data'!P2423&lt;4, 'Raw Data'!O2423-'Raw Data'!P2423&gt;0)), 'Raw Data'!G2423, 0))</f>
        <v/>
      </c>
      <c r="I2430">
        <f>IF(ISBLANK('Raw Data'!J2423), 0, IF(AND(4=MATCH(LARGE('Raw Data'!G2423:J2423, 3), 'Raw Data'!G2423:J2423, 0), 'Raw Data'!P2423-'Raw Data'!O2423&gt;3), 'Raw Data'!J2423, 0))</f>
        <v/>
      </c>
      <c r="J2430">
        <f>IF(ISBLANK('Raw Data'!J2423), 0, IF(AND(3=MATCH(LARGE('Raw Data'!G2423:J2423, 3), 'Raw Data'!G2423:J2423, 0), 'Raw Data'!O2423-'Raw Data'!P2423&gt;3), 'Raw Data'!I2423, 0))</f>
        <v/>
      </c>
      <c r="K2430">
        <f>IF(ISBLANK('Raw Data'!J2423), 0, IF(AND(2=MATCH(LARGE('Raw Data'!G2423:J2423, 3), 'Raw Data'!G2423:J2423, 0), AND('Raw Data'!P2423-'Raw Data'!O2423&lt;4, 'Raw Data'!P2423-'Raw Data'!O2423&gt;0)), 'Raw Data'!H2423, 0))</f>
        <v/>
      </c>
      <c r="L2430">
        <f>IF(ISBLANK('Raw Data'!J2423), 0, IF(AND(1=MATCH(LARGE('Raw Data'!G2423:J2423, 3), 'Raw Data'!G2423:J2423, 0), AND('Raw Data'!O2423-'Raw Data'!P2423&lt;4, 'Raw Data'!O2423-'Raw Data'!P2423&gt;0)), 'Raw Data'!G2423, 0))</f>
        <v/>
      </c>
      <c r="M2430">
        <f>IF(ISBLANK('Raw Data'!J2423), 0, IF(AND(4=MATCH(LARGE('Raw Data'!G2423:J2423, 2), 'Raw Data'!G2423:J2423, 0), 'Raw Data'!P2423-'Raw Data'!O2423&gt;3), 'Raw Data'!J2423, 0))</f>
        <v/>
      </c>
      <c r="N2430">
        <f>IF(ISBLANK('Raw Data'!J2423), 0, IF(AND(3=MATCH(LARGE('Raw Data'!G2423:J2423, 2), 'Raw Data'!G2423:J2423, 0), 'Raw Data'!O2423-'Raw Data'!P2423&gt;3), 'Raw Data'!I2423, 0))</f>
        <v/>
      </c>
      <c r="O2430">
        <f>IF(ISBLANK('Raw Data'!J2423), 0, IF(AND(2=MATCH(LARGE('Raw Data'!G2423:J2423, 2), 'Raw Data'!G2423:J2423, 0), AND('Raw Data'!P2423-'Raw Data'!O2423&lt;4, 'Raw Data'!P2423-'Raw Data'!O2423&gt;0)), 'Raw Data'!H2423, 0))</f>
        <v/>
      </c>
      <c r="P2430">
        <f>IF(ISBLANK('Raw Data'!J2423), 0, IF(AND(1=MATCH(LARGE('Raw Data'!G2423:J2423, 2), 'Raw Data'!G2423:J2423, 0), AND('Raw Data'!O2423-'Raw Data'!P2423&lt;4, 'Raw Data'!O2423-'Raw Data'!P2423&gt;0)), 'Raw Data'!G2423, 0))</f>
        <v/>
      </c>
      <c r="Q2430">
        <f>IF(ISBLANK('Raw Data'!J2423), 0, IF(AND(4=MATCH(LARGE('Raw Data'!G2423:J2423, 1), 'Raw Data'!G2423:J2423, 0), 'Raw Data'!P2423-'Raw Data'!O2423&gt;3), 'Raw Data'!J2423, 0))</f>
        <v/>
      </c>
      <c r="R2430">
        <f>IF(ISBLANK('Raw Data'!J2423), 0, IF(AND(3=MATCH(LARGE('Raw Data'!G2423:J2423, 1), 'Raw Data'!G2423:J2423, 0), 'Raw Data'!O2423-'Raw Data'!P2423&gt;3), 'Raw Data'!I2423, 0))</f>
        <v/>
      </c>
      <c r="S2430">
        <f>IF(AND('Raw Data'!P2423-'Raw Data'!O2423&gt;4, 'Raw Data'!F2423&lt;'Raw Data'!C2423), 'Raw Data'!J2423, 0)</f>
        <v/>
      </c>
      <c r="T2430">
        <f>IF(AND('Raw Data'!O2423-'Raw Data'!P2423&gt;4, 'Raw Data'!F2423&gt;'Raw Data'!C2423), 'Raw Data'!I2423, 0)</f>
        <v/>
      </c>
      <c r="U2430">
        <f>IF(AND('Raw Data'!P2423-'Raw Data'!O2423&lt;3, 'Raw Data'!P2423&gt;'Raw Data'!O2423, 'Raw Data'!F2423&lt;'Raw Data'!C2423), 'Raw Data'!H2423, 0)</f>
        <v/>
      </c>
      <c r="V2430">
        <f>IF(AND('Raw Data'!P2423-'Raw Data'!O2423&lt;3, 'Raw Data'!P2423&gt;'Raw Data'!O2423, 'Raw Data'!F2423&gt;'Raw Data'!C2423), 'Raw Data'!G2423, 0)</f>
        <v/>
      </c>
    </row>
    <row r="2431">
      <c r="A2431">
        <f>IF(AND('Raw Data'!F2424&lt;'Raw Data'!C2424, 'Raw Data'!P2424&gt;'Raw Data'!O2424, 'Raw Data'!P2424-'Raw Data'!O2424&gt;3), 'Raw Data'!J2424, 0)</f>
        <v/>
      </c>
      <c r="B2431">
        <f>IF(AND('Raw Data'!C2424&lt;'Raw Data'!F2424, 'Raw Data'!O2424&gt;'Raw Data'!P2424, 'Raw Data'!O2424-'Raw Data'!P2424&gt;3), 'Raw Data'!I2424, 0)</f>
        <v/>
      </c>
      <c r="C2431">
        <f>IF(AND('Raw Data'!F2424&lt;'Raw Data'!C2424, 'Raw Data'!P2424&gt;'Raw Data'!O2424, 'Raw Data'!P2424-'Raw Data'!O2424&lt;4), 'Raw Data'!H2424, 0)</f>
        <v/>
      </c>
      <c r="D2431">
        <f>IF(AND('Raw Data'!C2424&lt;'Raw Data'!F2424, 'Raw Data'!O2424&gt;'Raw Data'!P2424, 'Raw Data'!O2424-'Raw Data'!P2424&lt;4), 'Raw Data'!G2424, 0)</f>
        <v/>
      </c>
      <c r="E2431">
        <f>IF(ISBLANK('Raw Data'!J2424), 0, IF(AND(4=MATCH(LARGE('Raw Data'!G2424:J2424, 4), 'Raw Data'!G2424:J2424, 0), 'Raw Data'!P2424-'Raw Data'!O2424&gt;3), 'Raw Data'!J2424, 0))</f>
        <v/>
      </c>
      <c r="F2431">
        <f>IF(ISBLANK('Raw Data'!J2424), 0, IF(AND(3=MATCH(LARGE('Raw Data'!G2424:J2424, 4), 'Raw Data'!G2424:J2424, 0), 'Raw Data'!O2424-'Raw Data'!P2424&gt;3), 'Raw Data'!I2424, 0))</f>
        <v/>
      </c>
      <c r="G2431">
        <f>IF(ISBLANK('Raw Data'!J2424), 0, IF(AND(2=MATCH(LARGE('Raw Data'!G2424:J2424, 4), 'Raw Data'!G2424:J2424, 0), AND('Raw Data'!P2424-'Raw Data'!O2424&lt;4, 'Raw Data'!P2424-'Raw Data'!O2424&gt;0)), 'Raw Data'!H2424, 0))</f>
        <v/>
      </c>
      <c r="H2431">
        <f>IF(ISBLANK('Raw Data'!J2424), 0, IF(AND(1=MATCH(LARGE('Raw Data'!G2424:J2424, 4), 'Raw Data'!G2424:J2424, 0), AND('Raw Data'!O2424-'Raw Data'!P2424&lt;4, 'Raw Data'!O2424-'Raw Data'!P2424&gt;0)), 'Raw Data'!G2424, 0))</f>
        <v/>
      </c>
      <c r="I2431">
        <f>IF(ISBLANK('Raw Data'!J2424), 0, IF(AND(4=MATCH(LARGE('Raw Data'!G2424:J2424, 3), 'Raw Data'!G2424:J2424, 0), 'Raw Data'!P2424-'Raw Data'!O2424&gt;3), 'Raw Data'!J2424, 0))</f>
        <v/>
      </c>
      <c r="J2431">
        <f>IF(ISBLANK('Raw Data'!J2424), 0, IF(AND(3=MATCH(LARGE('Raw Data'!G2424:J2424, 3), 'Raw Data'!G2424:J2424, 0), 'Raw Data'!O2424-'Raw Data'!P2424&gt;3), 'Raw Data'!I2424, 0))</f>
        <v/>
      </c>
      <c r="K2431">
        <f>IF(ISBLANK('Raw Data'!J2424), 0, IF(AND(2=MATCH(LARGE('Raw Data'!G2424:J2424, 3), 'Raw Data'!G2424:J2424, 0), AND('Raw Data'!P2424-'Raw Data'!O2424&lt;4, 'Raw Data'!P2424-'Raw Data'!O2424&gt;0)), 'Raw Data'!H2424, 0))</f>
        <v/>
      </c>
      <c r="L2431">
        <f>IF(ISBLANK('Raw Data'!J2424), 0, IF(AND(1=MATCH(LARGE('Raw Data'!G2424:J2424, 3), 'Raw Data'!G2424:J2424, 0), AND('Raw Data'!O2424-'Raw Data'!P2424&lt;4, 'Raw Data'!O2424-'Raw Data'!P2424&gt;0)), 'Raw Data'!G2424, 0))</f>
        <v/>
      </c>
      <c r="M2431">
        <f>IF(ISBLANK('Raw Data'!J2424), 0, IF(AND(4=MATCH(LARGE('Raw Data'!G2424:J2424, 2), 'Raw Data'!G2424:J2424, 0), 'Raw Data'!P2424-'Raw Data'!O2424&gt;3), 'Raw Data'!J2424, 0))</f>
        <v/>
      </c>
      <c r="N2431">
        <f>IF(ISBLANK('Raw Data'!J2424), 0, IF(AND(3=MATCH(LARGE('Raw Data'!G2424:J2424, 2), 'Raw Data'!G2424:J2424, 0), 'Raw Data'!O2424-'Raw Data'!P2424&gt;3), 'Raw Data'!I2424, 0))</f>
        <v/>
      </c>
      <c r="O2431">
        <f>IF(ISBLANK('Raw Data'!J2424), 0, IF(AND(2=MATCH(LARGE('Raw Data'!G2424:J2424, 2), 'Raw Data'!G2424:J2424, 0), AND('Raw Data'!P2424-'Raw Data'!O2424&lt;4, 'Raw Data'!P2424-'Raw Data'!O2424&gt;0)), 'Raw Data'!H2424, 0))</f>
        <v/>
      </c>
      <c r="P2431">
        <f>IF(ISBLANK('Raw Data'!J2424), 0, IF(AND(1=MATCH(LARGE('Raw Data'!G2424:J2424, 2), 'Raw Data'!G2424:J2424, 0), AND('Raw Data'!O2424-'Raw Data'!P2424&lt;4, 'Raw Data'!O2424-'Raw Data'!P2424&gt;0)), 'Raw Data'!G2424, 0))</f>
        <v/>
      </c>
      <c r="Q2431">
        <f>IF(ISBLANK('Raw Data'!J2424), 0, IF(AND(4=MATCH(LARGE('Raw Data'!G2424:J2424, 1), 'Raw Data'!G2424:J2424, 0), 'Raw Data'!P2424-'Raw Data'!O2424&gt;3), 'Raw Data'!J2424, 0))</f>
        <v/>
      </c>
      <c r="R2431">
        <f>IF(ISBLANK('Raw Data'!J2424), 0, IF(AND(3=MATCH(LARGE('Raw Data'!G2424:J2424, 1), 'Raw Data'!G2424:J2424, 0), 'Raw Data'!O2424-'Raw Data'!P2424&gt;3), 'Raw Data'!I2424, 0))</f>
        <v/>
      </c>
      <c r="S2431">
        <f>IF(AND('Raw Data'!P2424-'Raw Data'!O2424&gt;4, 'Raw Data'!F2424&lt;'Raw Data'!C2424), 'Raw Data'!J2424, 0)</f>
        <v/>
      </c>
      <c r="T2431">
        <f>IF(AND('Raw Data'!O2424-'Raw Data'!P2424&gt;4, 'Raw Data'!F2424&gt;'Raw Data'!C2424), 'Raw Data'!I2424, 0)</f>
        <v/>
      </c>
      <c r="U2431">
        <f>IF(AND('Raw Data'!P2424-'Raw Data'!O2424&lt;3, 'Raw Data'!P2424&gt;'Raw Data'!O2424, 'Raw Data'!F2424&lt;'Raw Data'!C2424), 'Raw Data'!H2424, 0)</f>
        <v/>
      </c>
      <c r="V2431">
        <f>IF(AND('Raw Data'!P2424-'Raw Data'!O2424&lt;3, 'Raw Data'!P2424&gt;'Raw Data'!O2424, 'Raw Data'!F2424&gt;'Raw Data'!C2424), 'Raw Data'!G2424, 0)</f>
        <v/>
      </c>
    </row>
    <row r="2432">
      <c r="A2432">
        <f>IF(AND('Raw Data'!F2425&lt;'Raw Data'!C2425, 'Raw Data'!P2425&gt;'Raw Data'!O2425, 'Raw Data'!P2425-'Raw Data'!O2425&gt;3), 'Raw Data'!J2425, 0)</f>
        <v/>
      </c>
      <c r="B2432">
        <f>IF(AND('Raw Data'!C2425&lt;'Raw Data'!F2425, 'Raw Data'!O2425&gt;'Raw Data'!P2425, 'Raw Data'!O2425-'Raw Data'!P2425&gt;3), 'Raw Data'!I2425, 0)</f>
        <v/>
      </c>
      <c r="C2432">
        <f>IF(AND('Raw Data'!F2425&lt;'Raw Data'!C2425, 'Raw Data'!P2425&gt;'Raw Data'!O2425, 'Raw Data'!P2425-'Raw Data'!O2425&lt;4), 'Raw Data'!H2425, 0)</f>
        <v/>
      </c>
      <c r="D2432">
        <f>IF(AND('Raw Data'!C2425&lt;'Raw Data'!F2425, 'Raw Data'!O2425&gt;'Raw Data'!P2425, 'Raw Data'!O2425-'Raw Data'!P2425&lt;4), 'Raw Data'!G2425, 0)</f>
        <v/>
      </c>
      <c r="E2432">
        <f>IF(ISBLANK('Raw Data'!J2425), 0, IF(AND(4=MATCH(LARGE('Raw Data'!G2425:J2425, 4), 'Raw Data'!G2425:J2425, 0), 'Raw Data'!P2425-'Raw Data'!O2425&gt;3), 'Raw Data'!J2425, 0))</f>
        <v/>
      </c>
      <c r="F2432">
        <f>IF(ISBLANK('Raw Data'!J2425), 0, IF(AND(3=MATCH(LARGE('Raw Data'!G2425:J2425, 4), 'Raw Data'!G2425:J2425, 0), 'Raw Data'!O2425-'Raw Data'!P2425&gt;3), 'Raw Data'!I2425, 0))</f>
        <v/>
      </c>
      <c r="G2432">
        <f>IF(ISBLANK('Raw Data'!J2425), 0, IF(AND(2=MATCH(LARGE('Raw Data'!G2425:J2425, 4), 'Raw Data'!G2425:J2425, 0), AND('Raw Data'!P2425-'Raw Data'!O2425&lt;4, 'Raw Data'!P2425-'Raw Data'!O2425&gt;0)), 'Raw Data'!H2425, 0))</f>
        <v/>
      </c>
      <c r="H2432">
        <f>IF(ISBLANK('Raw Data'!J2425), 0, IF(AND(1=MATCH(LARGE('Raw Data'!G2425:J2425, 4), 'Raw Data'!G2425:J2425, 0), AND('Raw Data'!O2425-'Raw Data'!P2425&lt;4, 'Raw Data'!O2425-'Raw Data'!P2425&gt;0)), 'Raw Data'!G2425, 0))</f>
        <v/>
      </c>
      <c r="I2432">
        <f>IF(ISBLANK('Raw Data'!J2425), 0, IF(AND(4=MATCH(LARGE('Raw Data'!G2425:J2425, 3), 'Raw Data'!G2425:J2425, 0), 'Raw Data'!P2425-'Raw Data'!O2425&gt;3), 'Raw Data'!J2425, 0))</f>
        <v/>
      </c>
      <c r="J2432">
        <f>IF(ISBLANK('Raw Data'!J2425), 0, IF(AND(3=MATCH(LARGE('Raw Data'!G2425:J2425, 3), 'Raw Data'!G2425:J2425, 0), 'Raw Data'!O2425-'Raw Data'!P2425&gt;3), 'Raw Data'!I2425, 0))</f>
        <v/>
      </c>
      <c r="K2432">
        <f>IF(ISBLANK('Raw Data'!J2425), 0, IF(AND(2=MATCH(LARGE('Raw Data'!G2425:J2425, 3), 'Raw Data'!G2425:J2425, 0), AND('Raw Data'!P2425-'Raw Data'!O2425&lt;4, 'Raw Data'!P2425-'Raw Data'!O2425&gt;0)), 'Raw Data'!H2425, 0))</f>
        <v/>
      </c>
      <c r="L2432">
        <f>IF(ISBLANK('Raw Data'!J2425), 0, IF(AND(1=MATCH(LARGE('Raw Data'!G2425:J2425, 3), 'Raw Data'!G2425:J2425, 0), AND('Raw Data'!O2425-'Raw Data'!P2425&lt;4, 'Raw Data'!O2425-'Raw Data'!P2425&gt;0)), 'Raw Data'!G2425, 0))</f>
        <v/>
      </c>
      <c r="M2432">
        <f>IF(ISBLANK('Raw Data'!J2425), 0, IF(AND(4=MATCH(LARGE('Raw Data'!G2425:J2425, 2), 'Raw Data'!G2425:J2425, 0), 'Raw Data'!P2425-'Raw Data'!O2425&gt;3), 'Raw Data'!J2425, 0))</f>
        <v/>
      </c>
      <c r="N2432">
        <f>IF(ISBLANK('Raw Data'!J2425), 0, IF(AND(3=MATCH(LARGE('Raw Data'!G2425:J2425, 2), 'Raw Data'!G2425:J2425, 0), 'Raw Data'!O2425-'Raw Data'!P2425&gt;3), 'Raw Data'!I2425, 0))</f>
        <v/>
      </c>
      <c r="O2432">
        <f>IF(ISBLANK('Raw Data'!J2425), 0, IF(AND(2=MATCH(LARGE('Raw Data'!G2425:J2425, 2), 'Raw Data'!G2425:J2425, 0), AND('Raw Data'!P2425-'Raw Data'!O2425&lt;4, 'Raw Data'!P2425-'Raw Data'!O2425&gt;0)), 'Raw Data'!H2425, 0))</f>
        <v/>
      </c>
      <c r="P2432">
        <f>IF(ISBLANK('Raw Data'!J2425), 0, IF(AND(1=MATCH(LARGE('Raw Data'!G2425:J2425, 2), 'Raw Data'!G2425:J2425, 0), AND('Raw Data'!O2425-'Raw Data'!P2425&lt;4, 'Raw Data'!O2425-'Raw Data'!P2425&gt;0)), 'Raw Data'!G2425, 0))</f>
        <v/>
      </c>
      <c r="Q2432">
        <f>IF(ISBLANK('Raw Data'!J2425), 0, IF(AND(4=MATCH(LARGE('Raw Data'!G2425:J2425, 1), 'Raw Data'!G2425:J2425, 0), 'Raw Data'!P2425-'Raw Data'!O2425&gt;3), 'Raw Data'!J2425, 0))</f>
        <v/>
      </c>
      <c r="R2432">
        <f>IF(ISBLANK('Raw Data'!J2425), 0, IF(AND(3=MATCH(LARGE('Raw Data'!G2425:J2425, 1), 'Raw Data'!G2425:J2425, 0), 'Raw Data'!O2425-'Raw Data'!P2425&gt;3), 'Raw Data'!I2425, 0))</f>
        <v/>
      </c>
      <c r="S2432">
        <f>IF(AND('Raw Data'!P2425-'Raw Data'!O2425&gt;4, 'Raw Data'!F2425&lt;'Raw Data'!C2425), 'Raw Data'!J2425, 0)</f>
        <v/>
      </c>
      <c r="T2432">
        <f>IF(AND('Raw Data'!O2425-'Raw Data'!P2425&gt;4, 'Raw Data'!F2425&gt;'Raw Data'!C2425), 'Raw Data'!I2425, 0)</f>
        <v/>
      </c>
      <c r="U2432">
        <f>IF(AND('Raw Data'!P2425-'Raw Data'!O2425&lt;3, 'Raw Data'!P2425&gt;'Raw Data'!O2425, 'Raw Data'!F2425&lt;'Raw Data'!C2425), 'Raw Data'!H2425, 0)</f>
        <v/>
      </c>
      <c r="V2432">
        <f>IF(AND('Raw Data'!P2425-'Raw Data'!O2425&lt;3, 'Raw Data'!P2425&gt;'Raw Data'!O2425, 'Raw Data'!F2425&gt;'Raw Data'!C2425), 'Raw Data'!G2425, 0)</f>
        <v/>
      </c>
    </row>
    <row r="2433">
      <c r="A2433">
        <f>IF(AND('Raw Data'!F2426&lt;'Raw Data'!C2426, 'Raw Data'!P2426&gt;'Raw Data'!O2426, 'Raw Data'!P2426-'Raw Data'!O2426&gt;3), 'Raw Data'!J2426, 0)</f>
        <v/>
      </c>
      <c r="B2433">
        <f>IF(AND('Raw Data'!C2426&lt;'Raw Data'!F2426, 'Raw Data'!O2426&gt;'Raw Data'!P2426, 'Raw Data'!O2426-'Raw Data'!P2426&gt;3), 'Raw Data'!I2426, 0)</f>
        <v/>
      </c>
      <c r="C2433">
        <f>IF(AND('Raw Data'!F2426&lt;'Raw Data'!C2426, 'Raw Data'!P2426&gt;'Raw Data'!O2426, 'Raw Data'!P2426-'Raw Data'!O2426&lt;4), 'Raw Data'!H2426, 0)</f>
        <v/>
      </c>
      <c r="D2433">
        <f>IF(AND('Raw Data'!C2426&lt;'Raw Data'!F2426, 'Raw Data'!O2426&gt;'Raw Data'!P2426, 'Raw Data'!O2426-'Raw Data'!P2426&lt;4), 'Raw Data'!G2426, 0)</f>
        <v/>
      </c>
      <c r="E2433">
        <f>IF(ISBLANK('Raw Data'!J2426), 0, IF(AND(4=MATCH(LARGE('Raw Data'!G2426:J2426, 4), 'Raw Data'!G2426:J2426, 0), 'Raw Data'!P2426-'Raw Data'!O2426&gt;3), 'Raw Data'!J2426, 0))</f>
        <v/>
      </c>
      <c r="F2433">
        <f>IF(ISBLANK('Raw Data'!J2426), 0, IF(AND(3=MATCH(LARGE('Raw Data'!G2426:J2426, 4), 'Raw Data'!G2426:J2426, 0), 'Raw Data'!O2426-'Raw Data'!P2426&gt;3), 'Raw Data'!I2426, 0))</f>
        <v/>
      </c>
      <c r="G2433">
        <f>IF(ISBLANK('Raw Data'!J2426), 0, IF(AND(2=MATCH(LARGE('Raw Data'!G2426:J2426, 4), 'Raw Data'!G2426:J2426, 0), AND('Raw Data'!P2426-'Raw Data'!O2426&lt;4, 'Raw Data'!P2426-'Raw Data'!O2426&gt;0)), 'Raw Data'!H2426, 0))</f>
        <v/>
      </c>
      <c r="H2433">
        <f>IF(ISBLANK('Raw Data'!J2426), 0, IF(AND(1=MATCH(LARGE('Raw Data'!G2426:J2426, 4), 'Raw Data'!G2426:J2426, 0), AND('Raw Data'!O2426-'Raw Data'!P2426&lt;4, 'Raw Data'!O2426-'Raw Data'!P2426&gt;0)), 'Raw Data'!G2426, 0))</f>
        <v/>
      </c>
      <c r="I2433">
        <f>IF(ISBLANK('Raw Data'!J2426), 0, IF(AND(4=MATCH(LARGE('Raw Data'!G2426:J2426, 3), 'Raw Data'!G2426:J2426, 0), 'Raw Data'!P2426-'Raw Data'!O2426&gt;3), 'Raw Data'!J2426, 0))</f>
        <v/>
      </c>
      <c r="J2433">
        <f>IF(ISBLANK('Raw Data'!J2426), 0, IF(AND(3=MATCH(LARGE('Raw Data'!G2426:J2426, 3), 'Raw Data'!G2426:J2426, 0), 'Raw Data'!O2426-'Raw Data'!P2426&gt;3), 'Raw Data'!I2426, 0))</f>
        <v/>
      </c>
      <c r="K2433">
        <f>IF(ISBLANK('Raw Data'!J2426), 0, IF(AND(2=MATCH(LARGE('Raw Data'!G2426:J2426, 3), 'Raw Data'!G2426:J2426, 0), AND('Raw Data'!P2426-'Raw Data'!O2426&lt;4, 'Raw Data'!P2426-'Raw Data'!O2426&gt;0)), 'Raw Data'!H2426, 0))</f>
        <v/>
      </c>
      <c r="L2433">
        <f>IF(ISBLANK('Raw Data'!J2426), 0, IF(AND(1=MATCH(LARGE('Raw Data'!G2426:J2426, 3), 'Raw Data'!G2426:J2426, 0), AND('Raw Data'!O2426-'Raw Data'!P2426&lt;4, 'Raw Data'!O2426-'Raw Data'!P2426&gt;0)), 'Raw Data'!G2426, 0))</f>
        <v/>
      </c>
      <c r="M2433">
        <f>IF(ISBLANK('Raw Data'!J2426), 0, IF(AND(4=MATCH(LARGE('Raw Data'!G2426:J2426, 2), 'Raw Data'!G2426:J2426, 0), 'Raw Data'!P2426-'Raw Data'!O2426&gt;3), 'Raw Data'!J2426, 0))</f>
        <v/>
      </c>
      <c r="N2433">
        <f>IF(ISBLANK('Raw Data'!J2426), 0, IF(AND(3=MATCH(LARGE('Raw Data'!G2426:J2426, 2), 'Raw Data'!G2426:J2426, 0), 'Raw Data'!O2426-'Raw Data'!P2426&gt;3), 'Raw Data'!I2426, 0))</f>
        <v/>
      </c>
      <c r="O2433">
        <f>IF(ISBLANK('Raw Data'!J2426), 0, IF(AND(2=MATCH(LARGE('Raw Data'!G2426:J2426, 2), 'Raw Data'!G2426:J2426, 0), AND('Raw Data'!P2426-'Raw Data'!O2426&lt;4, 'Raw Data'!P2426-'Raw Data'!O2426&gt;0)), 'Raw Data'!H2426, 0))</f>
        <v/>
      </c>
      <c r="P2433">
        <f>IF(ISBLANK('Raw Data'!J2426), 0, IF(AND(1=MATCH(LARGE('Raw Data'!G2426:J2426, 2), 'Raw Data'!G2426:J2426, 0), AND('Raw Data'!O2426-'Raw Data'!P2426&lt;4, 'Raw Data'!O2426-'Raw Data'!P2426&gt;0)), 'Raw Data'!G2426, 0))</f>
        <v/>
      </c>
      <c r="Q2433">
        <f>IF(ISBLANK('Raw Data'!J2426), 0, IF(AND(4=MATCH(LARGE('Raw Data'!G2426:J2426, 1), 'Raw Data'!G2426:J2426, 0), 'Raw Data'!P2426-'Raw Data'!O2426&gt;3), 'Raw Data'!J2426, 0))</f>
        <v/>
      </c>
      <c r="R2433">
        <f>IF(ISBLANK('Raw Data'!J2426), 0, IF(AND(3=MATCH(LARGE('Raw Data'!G2426:J2426, 1), 'Raw Data'!G2426:J2426, 0), 'Raw Data'!O2426-'Raw Data'!P2426&gt;3), 'Raw Data'!I2426, 0))</f>
        <v/>
      </c>
      <c r="S2433">
        <f>IF(AND('Raw Data'!P2426-'Raw Data'!O2426&gt;4, 'Raw Data'!F2426&lt;'Raw Data'!C2426), 'Raw Data'!J2426, 0)</f>
        <v/>
      </c>
      <c r="T2433">
        <f>IF(AND('Raw Data'!O2426-'Raw Data'!P2426&gt;4, 'Raw Data'!F2426&gt;'Raw Data'!C2426), 'Raw Data'!I2426, 0)</f>
        <v/>
      </c>
      <c r="U2433">
        <f>IF(AND('Raw Data'!P2426-'Raw Data'!O2426&lt;3, 'Raw Data'!P2426&gt;'Raw Data'!O2426, 'Raw Data'!F2426&lt;'Raw Data'!C2426), 'Raw Data'!H2426, 0)</f>
        <v/>
      </c>
      <c r="V2433">
        <f>IF(AND('Raw Data'!P2426-'Raw Data'!O2426&lt;3, 'Raw Data'!P2426&gt;'Raw Data'!O2426, 'Raw Data'!F2426&gt;'Raw Data'!C2426), 'Raw Data'!G2426, 0)</f>
        <v/>
      </c>
    </row>
    <row r="2434">
      <c r="A2434">
        <f>IF(AND('Raw Data'!F2427&lt;'Raw Data'!C2427, 'Raw Data'!P2427&gt;'Raw Data'!O2427, 'Raw Data'!P2427-'Raw Data'!O2427&gt;3), 'Raw Data'!J2427, 0)</f>
        <v/>
      </c>
      <c r="B2434">
        <f>IF(AND('Raw Data'!C2427&lt;'Raw Data'!F2427, 'Raw Data'!O2427&gt;'Raw Data'!P2427, 'Raw Data'!O2427-'Raw Data'!P2427&gt;3), 'Raw Data'!I2427, 0)</f>
        <v/>
      </c>
      <c r="C2434">
        <f>IF(AND('Raw Data'!F2427&lt;'Raw Data'!C2427, 'Raw Data'!P2427&gt;'Raw Data'!O2427, 'Raw Data'!P2427-'Raw Data'!O2427&lt;4), 'Raw Data'!H2427, 0)</f>
        <v/>
      </c>
      <c r="D2434">
        <f>IF(AND('Raw Data'!C2427&lt;'Raw Data'!F2427, 'Raw Data'!O2427&gt;'Raw Data'!P2427, 'Raw Data'!O2427-'Raw Data'!P2427&lt;4), 'Raw Data'!G2427, 0)</f>
        <v/>
      </c>
      <c r="E2434">
        <f>IF(ISBLANK('Raw Data'!J2427), 0, IF(AND(4=MATCH(LARGE('Raw Data'!G2427:J2427, 4), 'Raw Data'!G2427:J2427, 0), 'Raw Data'!P2427-'Raw Data'!O2427&gt;3), 'Raw Data'!J2427, 0))</f>
        <v/>
      </c>
      <c r="F2434">
        <f>IF(ISBLANK('Raw Data'!J2427), 0, IF(AND(3=MATCH(LARGE('Raw Data'!G2427:J2427, 4), 'Raw Data'!G2427:J2427, 0), 'Raw Data'!O2427-'Raw Data'!P2427&gt;3), 'Raw Data'!I2427, 0))</f>
        <v/>
      </c>
      <c r="G2434">
        <f>IF(ISBLANK('Raw Data'!J2427), 0, IF(AND(2=MATCH(LARGE('Raw Data'!G2427:J2427, 4), 'Raw Data'!G2427:J2427, 0), AND('Raw Data'!P2427-'Raw Data'!O2427&lt;4, 'Raw Data'!P2427-'Raw Data'!O2427&gt;0)), 'Raw Data'!H2427, 0))</f>
        <v/>
      </c>
      <c r="H2434">
        <f>IF(ISBLANK('Raw Data'!J2427), 0, IF(AND(1=MATCH(LARGE('Raw Data'!G2427:J2427, 4), 'Raw Data'!G2427:J2427, 0), AND('Raw Data'!O2427-'Raw Data'!P2427&lt;4, 'Raw Data'!O2427-'Raw Data'!P2427&gt;0)), 'Raw Data'!G2427, 0))</f>
        <v/>
      </c>
      <c r="I2434">
        <f>IF(ISBLANK('Raw Data'!J2427), 0, IF(AND(4=MATCH(LARGE('Raw Data'!G2427:J2427, 3), 'Raw Data'!G2427:J2427, 0), 'Raw Data'!P2427-'Raw Data'!O2427&gt;3), 'Raw Data'!J2427, 0))</f>
        <v/>
      </c>
      <c r="J2434">
        <f>IF(ISBLANK('Raw Data'!J2427), 0, IF(AND(3=MATCH(LARGE('Raw Data'!G2427:J2427, 3), 'Raw Data'!G2427:J2427, 0), 'Raw Data'!O2427-'Raw Data'!P2427&gt;3), 'Raw Data'!I2427, 0))</f>
        <v/>
      </c>
      <c r="K2434">
        <f>IF(ISBLANK('Raw Data'!J2427), 0, IF(AND(2=MATCH(LARGE('Raw Data'!G2427:J2427, 3), 'Raw Data'!G2427:J2427, 0), AND('Raw Data'!P2427-'Raw Data'!O2427&lt;4, 'Raw Data'!P2427-'Raw Data'!O2427&gt;0)), 'Raw Data'!H2427, 0))</f>
        <v/>
      </c>
      <c r="L2434">
        <f>IF(ISBLANK('Raw Data'!J2427), 0, IF(AND(1=MATCH(LARGE('Raw Data'!G2427:J2427, 3), 'Raw Data'!G2427:J2427, 0), AND('Raw Data'!O2427-'Raw Data'!P2427&lt;4, 'Raw Data'!O2427-'Raw Data'!P2427&gt;0)), 'Raw Data'!G2427, 0))</f>
        <v/>
      </c>
      <c r="M2434">
        <f>IF(ISBLANK('Raw Data'!J2427), 0, IF(AND(4=MATCH(LARGE('Raw Data'!G2427:J2427, 2), 'Raw Data'!G2427:J2427, 0), 'Raw Data'!P2427-'Raw Data'!O2427&gt;3), 'Raw Data'!J2427, 0))</f>
        <v/>
      </c>
      <c r="N2434">
        <f>IF(ISBLANK('Raw Data'!J2427), 0, IF(AND(3=MATCH(LARGE('Raw Data'!G2427:J2427, 2), 'Raw Data'!G2427:J2427, 0), 'Raw Data'!O2427-'Raw Data'!P2427&gt;3), 'Raw Data'!I2427, 0))</f>
        <v/>
      </c>
      <c r="O2434">
        <f>IF(ISBLANK('Raw Data'!J2427), 0, IF(AND(2=MATCH(LARGE('Raw Data'!G2427:J2427, 2), 'Raw Data'!G2427:J2427, 0), AND('Raw Data'!P2427-'Raw Data'!O2427&lt;4, 'Raw Data'!P2427-'Raw Data'!O2427&gt;0)), 'Raw Data'!H2427, 0))</f>
        <v/>
      </c>
      <c r="P2434">
        <f>IF(ISBLANK('Raw Data'!J2427), 0, IF(AND(1=MATCH(LARGE('Raw Data'!G2427:J2427, 2), 'Raw Data'!G2427:J2427, 0), AND('Raw Data'!O2427-'Raw Data'!P2427&lt;4, 'Raw Data'!O2427-'Raw Data'!P2427&gt;0)), 'Raw Data'!G2427, 0))</f>
        <v/>
      </c>
      <c r="Q2434">
        <f>IF(ISBLANK('Raw Data'!J2427), 0, IF(AND(4=MATCH(LARGE('Raw Data'!G2427:J2427, 1), 'Raw Data'!G2427:J2427, 0), 'Raw Data'!P2427-'Raw Data'!O2427&gt;3), 'Raw Data'!J2427, 0))</f>
        <v/>
      </c>
      <c r="R2434">
        <f>IF(ISBLANK('Raw Data'!J2427), 0, IF(AND(3=MATCH(LARGE('Raw Data'!G2427:J2427, 1), 'Raw Data'!G2427:J2427, 0), 'Raw Data'!O2427-'Raw Data'!P2427&gt;3), 'Raw Data'!I2427, 0))</f>
        <v/>
      </c>
      <c r="S2434">
        <f>IF(AND('Raw Data'!P2427-'Raw Data'!O2427&gt;4, 'Raw Data'!F2427&lt;'Raw Data'!C2427), 'Raw Data'!J2427, 0)</f>
        <v/>
      </c>
      <c r="T2434">
        <f>IF(AND('Raw Data'!O2427-'Raw Data'!P2427&gt;4, 'Raw Data'!F2427&gt;'Raw Data'!C2427), 'Raw Data'!I2427, 0)</f>
        <v/>
      </c>
      <c r="U2434">
        <f>IF(AND('Raw Data'!P2427-'Raw Data'!O2427&lt;3, 'Raw Data'!P2427&gt;'Raw Data'!O2427, 'Raw Data'!F2427&lt;'Raw Data'!C2427), 'Raw Data'!H2427, 0)</f>
        <v/>
      </c>
      <c r="V2434">
        <f>IF(AND('Raw Data'!P2427-'Raw Data'!O2427&lt;3, 'Raw Data'!P2427&gt;'Raw Data'!O2427, 'Raw Data'!F2427&gt;'Raw Data'!C2427), 'Raw Data'!G2427, 0)</f>
        <v/>
      </c>
    </row>
    <row r="2435">
      <c r="A2435">
        <f>IF(AND('Raw Data'!F2428&lt;'Raw Data'!C2428, 'Raw Data'!P2428&gt;'Raw Data'!O2428, 'Raw Data'!P2428-'Raw Data'!O2428&gt;3), 'Raw Data'!J2428, 0)</f>
        <v/>
      </c>
      <c r="B2435">
        <f>IF(AND('Raw Data'!C2428&lt;'Raw Data'!F2428, 'Raw Data'!O2428&gt;'Raw Data'!P2428, 'Raw Data'!O2428-'Raw Data'!P2428&gt;3), 'Raw Data'!I2428, 0)</f>
        <v/>
      </c>
      <c r="C2435">
        <f>IF(AND('Raw Data'!F2428&lt;'Raw Data'!C2428, 'Raw Data'!P2428&gt;'Raw Data'!O2428, 'Raw Data'!P2428-'Raw Data'!O2428&lt;4), 'Raw Data'!H2428, 0)</f>
        <v/>
      </c>
      <c r="D2435">
        <f>IF(AND('Raw Data'!C2428&lt;'Raw Data'!F2428, 'Raw Data'!O2428&gt;'Raw Data'!P2428, 'Raw Data'!O2428-'Raw Data'!P2428&lt;4), 'Raw Data'!G2428, 0)</f>
        <v/>
      </c>
      <c r="E2435">
        <f>IF(ISBLANK('Raw Data'!J2428), 0, IF(AND(4=MATCH(LARGE('Raw Data'!G2428:J2428, 4), 'Raw Data'!G2428:J2428, 0), 'Raw Data'!P2428-'Raw Data'!O2428&gt;3), 'Raw Data'!J2428, 0))</f>
        <v/>
      </c>
      <c r="F2435">
        <f>IF(ISBLANK('Raw Data'!J2428), 0, IF(AND(3=MATCH(LARGE('Raw Data'!G2428:J2428, 4), 'Raw Data'!G2428:J2428, 0), 'Raw Data'!O2428-'Raw Data'!P2428&gt;3), 'Raw Data'!I2428, 0))</f>
        <v/>
      </c>
      <c r="G2435">
        <f>IF(ISBLANK('Raw Data'!J2428), 0, IF(AND(2=MATCH(LARGE('Raw Data'!G2428:J2428, 4), 'Raw Data'!G2428:J2428, 0), AND('Raw Data'!P2428-'Raw Data'!O2428&lt;4, 'Raw Data'!P2428-'Raw Data'!O2428&gt;0)), 'Raw Data'!H2428, 0))</f>
        <v/>
      </c>
      <c r="H2435">
        <f>IF(ISBLANK('Raw Data'!J2428), 0, IF(AND(1=MATCH(LARGE('Raw Data'!G2428:J2428, 4), 'Raw Data'!G2428:J2428, 0), AND('Raw Data'!O2428-'Raw Data'!P2428&lt;4, 'Raw Data'!O2428-'Raw Data'!P2428&gt;0)), 'Raw Data'!G2428, 0))</f>
        <v/>
      </c>
      <c r="I2435">
        <f>IF(ISBLANK('Raw Data'!J2428), 0, IF(AND(4=MATCH(LARGE('Raw Data'!G2428:J2428, 3), 'Raw Data'!G2428:J2428, 0), 'Raw Data'!P2428-'Raw Data'!O2428&gt;3), 'Raw Data'!J2428, 0))</f>
        <v/>
      </c>
      <c r="J2435">
        <f>IF(ISBLANK('Raw Data'!J2428), 0, IF(AND(3=MATCH(LARGE('Raw Data'!G2428:J2428, 3), 'Raw Data'!G2428:J2428, 0), 'Raw Data'!O2428-'Raw Data'!P2428&gt;3), 'Raw Data'!I2428, 0))</f>
        <v/>
      </c>
      <c r="K2435">
        <f>IF(ISBLANK('Raw Data'!J2428), 0, IF(AND(2=MATCH(LARGE('Raw Data'!G2428:J2428, 3), 'Raw Data'!G2428:J2428, 0), AND('Raw Data'!P2428-'Raw Data'!O2428&lt;4, 'Raw Data'!P2428-'Raw Data'!O2428&gt;0)), 'Raw Data'!H2428, 0))</f>
        <v/>
      </c>
      <c r="L2435">
        <f>IF(ISBLANK('Raw Data'!J2428), 0, IF(AND(1=MATCH(LARGE('Raw Data'!G2428:J2428, 3), 'Raw Data'!G2428:J2428, 0), AND('Raw Data'!O2428-'Raw Data'!P2428&lt;4, 'Raw Data'!O2428-'Raw Data'!P2428&gt;0)), 'Raw Data'!G2428, 0))</f>
        <v/>
      </c>
      <c r="M2435">
        <f>IF(ISBLANK('Raw Data'!J2428), 0, IF(AND(4=MATCH(LARGE('Raw Data'!G2428:J2428, 2), 'Raw Data'!G2428:J2428, 0), 'Raw Data'!P2428-'Raw Data'!O2428&gt;3), 'Raw Data'!J2428, 0))</f>
        <v/>
      </c>
      <c r="N2435">
        <f>IF(ISBLANK('Raw Data'!J2428), 0, IF(AND(3=MATCH(LARGE('Raw Data'!G2428:J2428, 2), 'Raw Data'!G2428:J2428, 0), 'Raw Data'!O2428-'Raw Data'!P2428&gt;3), 'Raw Data'!I2428, 0))</f>
        <v/>
      </c>
      <c r="O2435">
        <f>IF(ISBLANK('Raw Data'!J2428), 0, IF(AND(2=MATCH(LARGE('Raw Data'!G2428:J2428, 2), 'Raw Data'!G2428:J2428, 0), AND('Raw Data'!P2428-'Raw Data'!O2428&lt;4, 'Raw Data'!P2428-'Raw Data'!O2428&gt;0)), 'Raw Data'!H2428, 0))</f>
        <v/>
      </c>
      <c r="P2435">
        <f>IF(ISBLANK('Raw Data'!J2428), 0, IF(AND(1=MATCH(LARGE('Raw Data'!G2428:J2428, 2), 'Raw Data'!G2428:J2428, 0), AND('Raw Data'!O2428-'Raw Data'!P2428&lt;4, 'Raw Data'!O2428-'Raw Data'!P2428&gt;0)), 'Raw Data'!G2428, 0))</f>
        <v/>
      </c>
      <c r="Q2435">
        <f>IF(ISBLANK('Raw Data'!J2428), 0, IF(AND(4=MATCH(LARGE('Raw Data'!G2428:J2428, 1), 'Raw Data'!G2428:J2428, 0), 'Raw Data'!P2428-'Raw Data'!O2428&gt;3), 'Raw Data'!J2428, 0))</f>
        <v/>
      </c>
      <c r="R2435">
        <f>IF(ISBLANK('Raw Data'!J2428), 0, IF(AND(3=MATCH(LARGE('Raw Data'!G2428:J2428, 1), 'Raw Data'!G2428:J2428, 0), 'Raw Data'!O2428-'Raw Data'!P2428&gt;3), 'Raw Data'!I2428, 0))</f>
        <v/>
      </c>
      <c r="S2435">
        <f>IF(AND('Raw Data'!P2428-'Raw Data'!O2428&gt;4, 'Raw Data'!F2428&lt;'Raw Data'!C2428), 'Raw Data'!J2428, 0)</f>
        <v/>
      </c>
      <c r="T2435">
        <f>IF(AND('Raw Data'!O2428-'Raw Data'!P2428&gt;4, 'Raw Data'!F2428&gt;'Raw Data'!C2428), 'Raw Data'!I2428, 0)</f>
        <v/>
      </c>
      <c r="U2435">
        <f>IF(AND('Raw Data'!P2428-'Raw Data'!O2428&lt;3, 'Raw Data'!P2428&gt;'Raw Data'!O2428, 'Raw Data'!F2428&lt;'Raw Data'!C2428), 'Raw Data'!H2428, 0)</f>
        <v/>
      </c>
      <c r="V2435">
        <f>IF(AND('Raw Data'!P2428-'Raw Data'!O2428&lt;3, 'Raw Data'!P2428&gt;'Raw Data'!O2428, 'Raw Data'!F2428&gt;'Raw Data'!C2428), 'Raw Data'!G2428, 0)</f>
        <v/>
      </c>
    </row>
    <row r="2436">
      <c r="A2436">
        <f>IF(AND('Raw Data'!F2429&lt;'Raw Data'!C2429, 'Raw Data'!P2429&gt;'Raw Data'!O2429, 'Raw Data'!P2429-'Raw Data'!O2429&gt;3), 'Raw Data'!J2429, 0)</f>
        <v/>
      </c>
      <c r="B2436">
        <f>IF(AND('Raw Data'!C2429&lt;'Raw Data'!F2429, 'Raw Data'!O2429&gt;'Raw Data'!P2429, 'Raw Data'!O2429-'Raw Data'!P2429&gt;3), 'Raw Data'!I2429, 0)</f>
        <v/>
      </c>
      <c r="C2436">
        <f>IF(AND('Raw Data'!F2429&lt;'Raw Data'!C2429, 'Raw Data'!P2429&gt;'Raw Data'!O2429, 'Raw Data'!P2429-'Raw Data'!O2429&lt;4), 'Raw Data'!H2429, 0)</f>
        <v/>
      </c>
      <c r="D2436">
        <f>IF(AND('Raw Data'!C2429&lt;'Raw Data'!F2429, 'Raw Data'!O2429&gt;'Raw Data'!P2429, 'Raw Data'!O2429-'Raw Data'!P2429&lt;4), 'Raw Data'!G2429, 0)</f>
        <v/>
      </c>
      <c r="E2436">
        <f>IF(ISBLANK('Raw Data'!J2429), 0, IF(AND(4=MATCH(LARGE('Raw Data'!G2429:J2429, 4), 'Raw Data'!G2429:J2429, 0), 'Raw Data'!P2429-'Raw Data'!O2429&gt;3), 'Raw Data'!J2429, 0))</f>
        <v/>
      </c>
      <c r="F2436">
        <f>IF(ISBLANK('Raw Data'!J2429), 0, IF(AND(3=MATCH(LARGE('Raw Data'!G2429:J2429, 4), 'Raw Data'!G2429:J2429, 0), 'Raw Data'!O2429-'Raw Data'!P2429&gt;3), 'Raw Data'!I2429, 0))</f>
        <v/>
      </c>
      <c r="G2436">
        <f>IF(ISBLANK('Raw Data'!J2429), 0, IF(AND(2=MATCH(LARGE('Raw Data'!G2429:J2429, 4), 'Raw Data'!G2429:J2429, 0), AND('Raw Data'!P2429-'Raw Data'!O2429&lt;4, 'Raw Data'!P2429-'Raw Data'!O2429&gt;0)), 'Raw Data'!H2429, 0))</f>
        <v/>
      </c>
      <c r="H2436">
        <f>IF(ISBLANK('Raw Data'!J2429), 0, IF(AND(1=MATCH(LARGE('Raw Data'!G2429:J2429, 4), 'Raw Data'!G2429:J2429, 0), AND('Raw Data'!O2429-'Raw Data'!P2429&lt;4, 'Raw Data'!O2429-'Raw Data'!P2429&gt;0)), 'Raw Data'!G2429, 0))</f>
        <v/>
      </c>
      <c r="I2436">
        <f>IF(ISBLANK('Raw Data'!J2429), 0, IF(AND(4=MATCH(LARGE('Raw Data'!G2429:J2429, 3), 'Raw Data'!G2429:J2429, 0), 'Raw Data'!P2429-'Raw Data'!O2429&gt;3), 'Raw Data'!J2429, 0))</f>
        <v/>
      </c>
      <c r="J2436">
        <f>IF(ISBLANK('Raw Data'!J2429), 0, IF(AND(3=MATCH(LARGE('Raw Data'!G2429:J2429, 3), 'Raw Data'!G2429:J2429, 0), 'Raw Data'!O2429-'Raw Data'!P2429&gt;3), 'Raw Data'!I2429, 0))</f>
        <v/>
      </c>
      <c r="K2436">
        <f>IF(ISBLANK('Raw Data'!J2429), 0, IF(AND(2=MATCH(LARGE('Raw Data'!G2429:J2429, 3), 'Raw Data'!G2429:J2429, 0), AND('Raw Data'!P2429-'Raw Data'!O2429&lt;4, 'Raw Data'!P2429-'Raw Data'!O2429&gt;0)), 'Raw Data'!H2429, 0))</f>
        <v/>
      </c>
      <c r="L2436">
        <f>IF(ISBLANK('Raw Data'!J2429), 0, IF(AND(1=MATCH(LARGE('Raw Data'!G2429:J2429, 3), 'Raw Data'!G2429:J2429, 0), AND('Raw Data'!O2429-'Raw Data'!P2429&lt;4, 'Raw Data'!O2429-'Raw Data'!P2429&gt;0)), 'Raw Data'!G2429, 0))</f>
        <v/>
      </c>
      <c r="M2436">
        <f>IF(ISBLANK('Raw Data'!J2429), 0, IF(AND(4=MATCH(LARGE('Raw Data'!G2429:J2429, 2), 'Raw Data'!G2429:J2429, 0), 'Raw Data'!P2429-'Raw Data'!O2429&gt;3), 'Raw Data'!J2429, 0))</f>
        <v/>
      </c>
      <c r="N2436">
        <f>IF(ISBLANK('Raw Data'!J2429), 0, IF(AND(3=MATCH(LARGE('Raw Data'!G2429:J2429, 2), 'Raw Data'!G2429:J2429, 0), 'Raw Data'!O2429-'Raw Data'!P2429&gt;3), 'Raw Data'!I2429, 0))</f>
        <v/>
      </c>
      <c r="O2436">
        <f>IF(ISBLANK('Raw Data'!J2429), 0, IF(AND(2=MATCH(LARGE('Raw Data'!G2429:J2429, 2), 'Raw Data'!G2429:J2429, 0), AND('Raw Data'!P2429-'Raw Data'!O2429&lt;4, 'Raw Data'!P2429-'Raw Data'!O2429&gt;0)), 'Raw Data'!H2429, 0))</f>
        <v/>
      </c>
      <c r="P2436">
        <f>IF(ISBLANK('Raw Data'!J2429), 0, IF(AND(1=MATCH(LARGE('Raw Data'!G2429:J2429, 2), 'Raw Data'!G2429:J2429, 0), AND('Raw Data'!O2429-'Raw Data'!P2429&lt;4, 'Raw Data'!O2429-'Raw Data'!P2429&gt;0)), 'Raw Data'!G2429, 0))</f>
        <v/>
      </c>
      <c r="Q2436">
        <f>IF(ISBLANK('Raw Data'!J2429), 0, IF(AND(4=MATCH(LARGE('Raw Data'!G2429:J2429, 1), 'Raw Data'!G2429:J2429, 0), 'Raw Data'!P2429-'Raw Data'!O2429&gt;3), 'Raw Data'!J2429, 0))</f>
        <v/>
      </c>
      <c r="R2436">
        <f>IF(ISBLANK('Raw Data'!J2429), 0, IF(AND(3=MATCH(LARGE('Raw Data'!G2429:J2429, 1), 'Raw Data'!G2429:J2429, 0), 'Raw Data'!O2429-'Raw Data'!P2429&gt;3), 'Raw Data'!I2429, 0))</f>
        <v/>
      </c>
      <c r="S2436">
        <f>IF(AND('Raw Data'!P2429-'Raw Data'!O2429&gt;4, 'Raw Data'!F2429&lt;'Raw Data'!C2429), 'Raw Data'!J2429, 0)</f>
        <v/>
      </c>
      <c r="T2436">
        <f>IF(AND('Raw Data'!O2429-'Raw Data'!P2429&gt;4, 'Raw Data'!F2429&gt;'Raw Data'!C2429), 'Raw Data'!I2429, 0)</f>
        <v/>
      </c>
      <c r="U2436">
        <f>IF(AND('Raw Data'!P2429-'Raw Data'!O2429&lt;3, 'Raw Data'!P2429&gt;'Raw Data'!O2429, 'Raw Data'!F2429&lt;'Raw Data'!C2429), 'Raw Data'!H2429, 0)</f>
        <v/>
      </c>
      <c r="V2436">
        <f>IF(AND('Raw Data'!P2429-'Raw Data'!O2429&lt;3, 'Raw Data'!P2429&gt;'Raw Data'!O2429, 'Raw Data'!F2429&gt;'Raw Data'!C2429), 'Raw Data'!G2429, 0)</f>
        <v/>
      </c>
    </row>
    <row r="2437">
      <c r="A2437">
        <f>IF(AND('Raw Data'!F2430&lt;'Raw Data'!C2430, 'Raw Data'!P2430&gt;'Raw Data'!O2430, 'Raw Data'!P2430-'Raw Data'!O2430&gt;3), 'Raw Data'!J2430, 0)</f>
        <v/>
      </c>
      <c r="B2437">
        <f>IF(AND('Raw Data'!C2430&lt;'Raw Data'!F2430, 'Raw Data'!O2430&gt;'Raw Data'!P2430, 'Raw Data'!O2430-'Raw Data'!P2430&gt;3), 'Raw Data'!I2430, 0)</f>
        <v/>
      </c>
      <c r="C2437">
        <f>IF(AND('Raw Data'!F2430&lt;'Raw Data'!C2430, 'Raw Data'!P2430&gt;'Raw Data'!O2430, 'Raw Data'!P2430-'Raw Data'!O2430&lt;4), 'Raw Data'!H2430, 0)</f>
        <v/>
      </c>
      <c r="D2437">
        <f>IF(AND('Raw Data'!C2430&lt;'Raw Data'!F2430, 'Raw Data'!O2430&gt;'Raw Data'!P2430, 'Raw Data'!O2430-'Raw Data'!P2430&lt;4), 'Raw Data'!G2430, 0)</f>
        <v/>
      </c>
      <c r="E2437">
        <f>IF(ISBLANK('Raw Data'!J2430), 0, IF(AND(4=MATCH(LARGE('Raw Data'!G2430:J2430, 4), 'Raw Data'!G2430:J2430, 0), 'Raw Data'!P2430-'Raw Data'!O2430&gt;3), 'Raw Data'!J2430, 0))</f>
        <v/>
      </c>
      <c r="F2437">
        <f>IF(ISBLANK('Raw Data'!J2430), 0, IF(AND(3=MATCH(LARGE('Raw Data'!G2430:J2430, 4), 'Raw Data'!G2430:J2430, 0), 'Raw Data'!O2430-'Raw Data'!P2430&gt;3), 'Raw Data'!I2430, 0))</f>
        <v/>
      </c>
      <c r="G2437">
        <f>IF(ISBLANK('Raw Data'!J2430), 0, IF(AND(2=MATCH(LARGE('Raw Data'!G2430:J2430, 4), 'Raw Data'!G2430:J2430, 0), AND('Raw Data'!P2430-'Raw Data'!O2430&lt;4, 'Raw Data'!P2430-'Raw Data'!O2430&gt;0)), 'Raw Data'!H2430, 0))</f>
        <v/>
      </c>
      <c r="H2437">
        <f>IF(ISBLANK('Raw Data'!J2430), 0, IF(AND(1=MATCH(LARGE('Raw Data'!G2430:J2430, 4), 'Raw Data'!G2430:J2430, 0), AND('Raw Data'!O2430-'Raw Data'!P2430&lt;4, 'Raw Data'!O2430-'Raw Data'!P2430&gt;0)), 'Raw Data'!G2430, 0))</f>
        <v/>
      </c>
      <c r="I2437">
        <f>IF(ISBLANK('Raw Data'!J2430), 0, IF(AND(4=MATCH(LARGE('Raw Data'!G2430:J2430, 3), 'Raw Data'!G2430:J2430, 0), 'Raw Data'!P2430-'Raw Data'!O2430&gt;3), 'Raw Data'!J2430, 0))</f>
        <v/>
      </c>
      <c r="J2437">
        <f>IF(ISBLANK('Raw Data'!J2430), 0, IF(AND(3=MATCH(LARGE('Raw Data'!G2430:J2430, 3), 'Raw Data'!G2430:J2430, 0), 'Raw Data'!O2430-'Raw Data'!P2430&gt;3), 'Raw Data'!I2430, 0))</f>
        <v/>
      </c>
      <c r="K2437">
        <f>IF(ISBLANK('Raw Data'!J2430), 0, IF(AND(2=MATCH(LARGE('Raw Data'!G2430:J2430, 3), 'Raw Data'!G2430:J2430, 0), AND('Raw Data'!P2430-'Raw Data'!O2430&lt;4, 'Raw Data'!P2430-'Raw Data'!O2430&gt;0)), 'Raw Data'!H2430, 0))</f>
        <v/>
      </c>
      <c r="L2437">
        <f>IF(ISBLANK('Raw Data'!J2430), 0, IF(AND(1=MATCH(LARGE('Raw Data'!G2430:J2430, 3), 'Raw Data'!G2430:J2430, 0), AND('Raw Data'!O2430-'Raw Data'!P2430&lt;4, 'Raw Data'!O2430-'Raw Data'!P2430&gt;0)), 'Raw Data'!G2430, 0))</f>
        <v/>
      </c>
      <c r="M2437">
        <f>IF(ISBLANK('Raw Data'!J2430), 0, IF(AND(4=MATCH(LARGE('Raw Data'!G2430:J2430, 2), 'Raw Data'!G2430:J2430, 0), 'Raw Data'!P2430-'Raw Data'!O2430&gt;3), 'Raw Data'!J2430, 0))</f>
        <v/>
      </c>
      <c r="N2437">
        <f>IF(ISBLANK('Raw Data'!J2430), 0, IF(AND(3=MATCH(LARGE('Raw Data'!G2430:J2430, 2), 'Raw Data'!G2430:J2430, 0), 'Raw Data'!O2430-'Raw Data'!P2430&gt;3), 'Raw Data'!I2430, 0))</f>
        <v/>
      </c>
      <c r="O2437">
        <f>IF(ISBLANK('Raw Data'!J2430), 0, IF(AND(2=MATCH(LARGE('Raw Data'!G2430:J2430, 2), 'Raw Data'!G2430:J2430, 0), AND('Raw Data'!P2430-'Raw Data'!O2430&lt;4, 'Raw Data'!P2430-'Raw Data'!O2430&gt;0)), 'Raw Data'!H2430, 0))</f>
        <v/>
      </c>
      <c r="P2437">
        <f>IF(ISBLANK('Raw Data'!J2430), 0, IF(AND(1=MATCH(LARGE('Raw Data'!G2430:J2430, 2), 'Raw Data'!G2430:J2430, 0), AND('Raw Data'!O2430-'Raw Data'!P2430&lt;4, 'Raw Data'!O2430-'Raw Data'!P2430&gt;0)), 'Raw Data'!G2430, 0))</f>
        <v/>
      </c>
      <c r="Q2437">
        <f>IF(ISBLANK('Raw Data'!J2430), 0, IF(AND(4=MATCH(LARGE('Raw Data'!G2430:J2430, 1), 'Raw Data'!G2430:J2430, 0), 'Raw Data'!P2430-'Raw Data'!O2430&gt;3), 'Raw Data'!J2430, 0))</f>
        <v/>
      </c>
      <c r="R2437">
        <f>IF(ISBLANK('Raw Data'!J2430), 0, IF(AND(3=MATCH(LARGE('Raw Data'!G2430:J2430, 1), 'Raw Data'!G2430:J2430, 0), 'Raw Data'!O2430-'Raw Data'!P2430&gt;3), 'Raw Data'!I2430, 0))</f>
        <v/>
      </c>
      <c r="S2437">
        <f>IF(AND('Raw Data'!P2430-'Raw Data'!O2430&gt;4, 'Raw Data'!F2430&lt;'Raw Data'!C2430), 'Raw Data'!J2430, 0)</f>
        <v/>
      </c>
      <c r="T2437">
        <f>IF(AND('Raw Data'!O2430-'Raw Data'!P2430&gt;4, 'Raw Data'!F2430&gt;'Raw Data'!C2430), 'Raw Data'!I2430, 0)</f>
        <v/>
      </c>
      <c r="U2437">
        <f>IF(AND('Raw Data'!P2430-'Raw Data'!O2430&lt;3, 'Raw Data'!P2430&gt;'Raw Data'!O2430, 'Raw Data'!F2430&lt;'Raw Data'!C2430), 'Raw Data'!H2430, 0)</f>
        <v/>
      </c>
      <c r="V2437">
        <f>IF(AND('Raw Data'!P2430-'Raw Data'!O2430&lt;3, 'Raw Data'!P2430&gt;'Raw Data'!O2430, 'Raw Data'!F2430&gt;'Raw Data'!C2430), 'Raw Data'!G2430, 0)</f>
        <v/>
      </c>
    </row>
    <row r="2438">
      <c r="A2438">
        <f>IF(AND('Raw Data'!F2431&lt;'Raw Data'!C2431, 'Raw Data'!P2431&gt;'Raw Data'!O2431, 'Raw Data'!P2431-'Raw Data'!O2431&gt;3), 'Raw Data'!J2431, 0)</f>
        <v/>
      </c>
      <c r="B2438">
        <f>IF(AND('Raw Data'!C2431&lt;'Raw Data'!F2431, 'Raw Data'!O2431&gt;'Raw Data'!P2431, 'Raw Data'!O2431-'Raw Data'!P2431&gt;3), 'Raw Data'!I2431, 0)</f>
        <v/>
      </c>
      <c r="C2438">
        <f>IF(AND('Raw Data'!F2431&lt;'Raw Data'!C2431, 'Raw Data'!P2431&gt;'Raw Data'!O2431, 'Raw Data'!P2431-'Raw Data'!O2431&lt;4), 'Raw Data'!H2431, 0)</f>
        <v/>
      </c>
      <c r="D2438">
        <f>IF(AND('Raw Data'!C2431&lt;'Raw Data'!F2431, 'Raw Data'!O2431&gt;'Raw Data'!P2431, 'Raw Data'!O2431-'Raw Data'!P2431&lt;4), 'Raw Data'!G2431, 0)</f>
        <v/>
      </c>
      <c r="E2438">
        <f>IF(ISBLANK('Raw Data'!J2431), 0, IF(AND(4=MATCH(LARGE('Raw Data'!G2431:J2431, 4), 'Raw Data'!G2431:J2431, 0), 'Raw Data'!P2431-'Raw Data'!O2431&gt;3), 'Raw Data'!J2431, 0))</f>
        <v/>
      </c>
      <c r="F2438">
        <f>IF(ISBLANK('Raw Data'!J2431), 0, IF(AND(3=MATCH(LARGE('Raw Data'!G2431:J2431, 4), 'Raw Data'!G2431:J2431, 0), 'Raw Data'!O2431-'Raw Data'!P2431&gt;3), 'Raw Data'!I2431, 0))</f>
        <v/>
      </c>
      <c r="G2438">
        <f>IF(ISBLANK('Raw Data'!J2431), 0, IF(AND(2=MATCH(LARGE('Raw Data'!G2431:J2431, 4), 'Raw Data'!G2431:J2431, 0), AND('Raw Data'!P2431-'Raw Data'!O2431&lt;4, 'Raw Data'!P2431-'Raw Data'!O2431&gt;0)), 'Raw Data'!H2431, 0))</f>
        <v/>
      </c>
      <c r="H2438">
        <f>IF(ISBLANK('Raw Data'!J2431), 0, IF(AND(1=MATCH(LARGE('Raw Data'!G2431:J2431, 4), 'Raw Data'!G2431:J2431, 0), AND('Raw Data'!O2431-'Raw Data'!P2431&lt;4, 'Raw Data'!O2431-'Raw Data'!P2431&gt;0)), 'Raw Data'!G2431, 0))</f>
        <v/>
      </c>
      <c r="I2438">
        <f>IF(ISBLANK('Raw Data'!J2431), 0, IF(AND(4=MATCH(LARGE('Raw Data'!G2431:J2431, 3), 'Raw Data'!G2431:J2431, 0), 'Raw Data'!P2431-'Raw Data'!O2431&gt;3), 'Raw Data'!J2431, 0))</f>
        <v/>
      </c>
      <c r="J2438">
        <f>IF(ISBLANK('Raw Data'!J2431), 0, IF(AND(3=MATCH(LARGE('Raw Data'!G2431:J2431, 3), 'Raw Data'!G2431:J2431, 0), 'Raw Data'!O2431-'Raw Data'!P2431&gt;3), 'Raw Data'!I2431, 0))</f>
        <v/>
      </c>
      <c r="K2438">
        <f>IF(ISBLANK('Raw Data'!J2431), 0, IF(AND(2=MATCH(LARGE('Raw Data'!G2431:J2431, 3), 'Raw Data'!G2431:J2431, 0), AND('Raw Data'!P2431-'Raw Data'!O2431&lt;4, 'Raw Data'!P2431-'Raw Data'!O2431&gt;0)), 'Raw Data'!H2431, 0))</f>
        <v/>
      </c>
      <c r="L2438">
        <f>IF(ISBLANK('Raw Data'!J2431), 0, IF(AND(1=MATCH(LARGE('Raw Data'!G2431:J2431, 3), 'Raw Data'!G2431:J2431, 0), AND('Raw Data'!O2431-'Raw Data'!P2431&lt;4, 'Raw Data'!O2431-'Raw Data'!P2431&gt;0)), 'Raw Data'!G2431, 0))</f>
        <v/>
      </c>
      <c r="M2438">
        <f>IF(ISBLANK('Raw Data'!J2431), 0, IF(AND(4=MATCH(LARGE('Raw Data'!G2431:J2431, 2), 'Raw Data'!G2431:J2431, 0), 'Raw Data'!P2431-'Raw Data'!O2431&gt;3), 'Raw Data'!J2431, 0))</f>
        <v/>
      </c>
      <c r="N2438">
        <f>IF(ISBLANK('Raw Data'!J2431), 0, IF(AND(3=MATCH(LARGE('Raw Data'!G2431:J2431, 2), 'Raw Data'!G2431:J2431, 0), 'Raw Data'!O2431-'Raw Data'!P2431&gt;3), 'Raw Data'!I2431, 0))</f>
        <v/>
      </c>
      <c r="O2438">
        <f>IF(ISBLANK('Raw Data'!J2431), 0, IF(AND(2=MATCH(LARGE('Raw Data'!G2431:J2431, 2), 'Raw Data'!G2431:J2431, 0), AND('Raw Data'!P2431-'Raw Data'!O2431&lt;4, 'Raw Data'!P2431-'Raw Data'!O2431&gt;0)), 'Raw Data'!H2431, 0))</f>
        <v/>
      </c>
      <c r="P2438">
        <f>IF(ISBLANK('Raw Data'!J2431), 0, IF(AND(1=MATCH(LARGE('Raw Data'!G2431:J2431, 2), 'Raw Data'!G2431:J2431, 0), AND('Raw Data'!O2431-'Raw Data'!P2431&lt;4, 'Raw Data'!O2431-'Raw Data'!P2431&gt;0)), 'Raw Data'!G2431, 0))</f>
        <v/>
      </c>
      <c r="Q2438">
        <f>IF(ISBLANK('Raw Data'!J2431), 0, IF(AND(4=MATCH(LARGE('Raw Data'!G2431:J2431, 1), 'Raw Data'!G2431:J2431, 0), 'Raw Data'!P2431-'Raw Data'!O2431&gt;3), 'Raw Data'!J2431, 0))</f>
        <v/>
      </c>
      <c r="R2438">
        <f>IF(ISBLANK('Raw Data'!J2431), 0, IF(AND(3=MATCH(LARGE('Raw Data'!G2431:J2431, 1), 'Raw Data'!G2431:J2431, 0), 'Raw Data'!O2431-'Raw Data'!P2431&gt;3), 'Raw Data'!I2431, 0))</f>
        <v/>
      </c>
      <c r="S2438">
        <f>IF(AND('Raw Data'!P2431-'Raw Data'!O2431&gt;4, 'Raw Data'!F2431&lt;'Raw Data'!C2431), 'Raw Data'!J2431, 0)</f>
        <v/>
      </c>
      <c r="T2438">
        <f>IF(AND('Raw Data'!O2431-'Raw Data'!P2431&gt;4, 'Raw Data'!F2431&gt;'Raw Data'!C2431), 'Raw Data'!I2431, 0)</f>
        <v/>
      </c>
      <c r="U2438">
        <f>IF(AND('Raw Data'!P2431-'Raw Data'!O2431&lt;3, 'Raw Data'!P2431&gt;'Raw Data'!O2431, 'Raw Data'!F2431&lt;'Raw Data'!C2431), 'Raw Data'!H2431, 0)</f>
        <v/>
      </c>
      <c r="V2438">
        <f>IF(AND('Raw Data'!P2431-'Raw Data'!O2431&lt;3, 'Raw Data'!P2431&gt;'Raw Data'!O2431, 'Raw Data'!F2431&gt;'Raw Data'!C2431), 'Raw Data'!G2431, 0)</f>
        <v/>
      </c>
    </row>
    <row r="2439">
      <c r="A2439">
        <f>IF(AND('Raw Data'!F2432&lt;'Raw Data'!C2432, 'Raw Data'!P2432&gt;'Raw Data'!O2432, 'Raw Data'!P2432-'Raw Data'!O2432&gt;3), 'Raw Data'!J2432, 0)</f>
        <v/>
      </c>
      <c r="B2439">
        <f>IF(AND('Raw Data'!C2432&lt;'Raw Data'!F2432, 'Raw Data'!O2432&gt;'Raw Data'!P2432, 'Raw Data'!O2432-'Raw Data'!P2432&gt;3), 'Raw Data'!I2432, 0)</f>
        <v/>
      </c>
      <c r="C2439">
        <f>IF(AND('Raw Data'!F2432&lt;'Raw Data'!C2432, 'Raw Data'!P2432&gt;'Raw Data'!O2432, 'Raw Data'!P2432-'Raw Data'!O2432&lt;4), 'Raw Data'!H2432, 0)</f>
        <v/>
      </c>
      <c r="D2439">
        <f>IF(AND('Raw Data'!C2432&lt;'Raw Data'!F2432, 'Raw Data'!O2432&gt;'Raw Data'!P2432, 'Raw Data'!O2432-'Raw Data'!P2432&lt;4), 'Raw Data'!G2432, 0)</f>
        <v/>
      </c>
      <c r="E2439">
        <f>IF(ISBLANK('Raw Data'!J2432), 0, IF(AND(4=MATCH(LARGE('Raw Data'!G2432:J2432, 4), 'Raw Data'!G2432:J2432, 0), 'Raw Data'!P2432-'Raw Data'!O2432&gt;3), 'Raw Data'!J2432, 0))</f>
        <v/>
      </c>
      <c r="F2439">
        <f>IF(ISBLANK('Raw Data'!J2432), 0, IF(AND(3=MATCH(LARGE('Raw Data'!G2432:J2432, 4), 'Raw Data'!G2432:J2432, 0), 'Raw Data'!O2432-'Raw Data'!P2432&gt;3), 'Raw Data'!I2432, 0))</f>
        <v/>
      </c>
      <c r="G2439">
        <f>IF(ISBLANK('Raw Data'!J2432), 0, IF(AND(2=MATCH(LARGE('Raw Data'!G2432:J2432, 4), 'Raw Data'!G2432:J2432, 0), AND('Raw Data'!P2432-'Raw Data'!O2432&lt;4, 'Raw Data'!P2432-'Raw Data'!O2432&gt;0)), 'Raw Data'!H2432, 0))</f>
        <v/>
      </c>
      <c r="H2439">
        <f>IF(ISBLANK('Raw Data'!J2432), 0, IF(AND(1=MATCH(LARGE('Raw Data'!G2432:J2432, 4), 'Raw Data'!G2432:J2432, 0), AND('Raw Data'!O2432-'Raw Data'!P2432&lt;4, 'Raw Data'!O2432-'Raw Data'!P2432&gt;0)), 'Raw Data'!G2432, 0))</f>
        <v/>
      </c>
      <c r="I2439">
        <f>IF(ISBLANK('Raw Data'!J2432), 0, IF(AND(4=MATCH(LARGE('Raw Data'!G2432:J2432, 3), 'Raw Data'!G2432:J2432, 0), 'Raw Data'!P2432-'Raw Data'!O2432&gt;3), 'Raw Data'!J2432, 0))</f>
        <v/>
      </c>
      <c r="J2439">
        <f>IF(ISBLANK('Raw Data'!J2432), 0, IF(AND(3=MATCH(LARGE('Raw Data'!G2432:J2432, 3), 'Raw Data'!G2432:J2432, 0), 'Raw Data'!O2432-'Raw Data'!P2432&gt;3), 'Raw Data'!I2432, 0))</f>
        <v/>
      </c>
      <c r="K2439">
        <f>IF(ISBLANK('Raw Data'!J2432), 0, IF(AND(2=MATCH(LARGE('Raw Data'!G2432:J2432, 3), 'Raw Data'!G2432:J2432, 0), AND('Raw Data'!P2432-'Raw Data'!O2432&lt;4, 'Raw Data'!P2432-'Raw Data'!O2432&gt;0)), 'Raw Data'!H2432, 0))</f>
        <v/>
      </c>
      <c r="L2439">
        <f>IF(ISBLANK('Raw Data'!J2432), 0, IF(AND(1=MATCH(LARGE('Raw Data'!G2432:J2432, 3), 'Raw Data'!G2432:J2432, 0), AND('Raw Data'!O2432-'Raw Data'!P2432&lt;4, 'Raw Data'!O2432-'Raw Data'!P2432&gt;0)), 'Raw Data'!G2432, 0))</f>
        <v/>
      </c>
      <c r="M2439">
        <f>IF(ISBLANK('Raw Data'!J2432), 0, IF(AND(4=MATCH(LARGE('Raw Data'!G2432:J2432, 2), 'Raw Data'!G2432:J2432, 0), 'Raw Data'!P2432-'Raw Data'!O2432&gt;3), 'Raw Data'!J2432, 0))</f>
        <v/>
      </c>
      <c r="N2439">
        <f>IF(ISBLANK('Raw Data'!J2432), 0, IF(AND(3=MATCH(LARGE('Raw Data'!G2432:J2432, 2), 'Raw Data'!G2432:J2432, 0), 'Raw Data'!O2432-'Raw Data'!P2432&gt;3), 'Raw Data'!I2432, 0))</f>
        <v/>
      </c>
      <c r="O2439">
        <f>IF(ISBLANK('Raw Data'!J2432), 0, IF(AND(2=MATCH(LARGE('Raw Data'!G2432:J2432, 2), 'Raw Data'!G2432:J2432, 0), AND('Raw Data'!P2432-'Raw Data'!O2432&lt;4, 'Raw Data'!P2432-'Raw Data'!O2432&gt;0)), 'Raw Data'!H2432, 0))</f>
        <v/>
      </c>
      <c r="P2439">
        <f>IF(ISBLANK('Raw Data'!J2432), 0, IF(AND(1=MATCH(LARGE('Raw Data'!G2432:J2432, 2), 'Raw Data'!G2432:J2432, 0), AND('Raw Data'!O2432-'Raw Data'!P2432&lt;4, 'Raw Data'!O2432-'Raw Data'!P2432&gt;0)), 'Raw Data'!G2432, 0))</f>
        <v/>
      </c>
      <c r="Q2439">
        <f>IF(ISBLANK('Raw Data'!J2432), 0, IF(AND(4=MATCH(LARGE('Raw Data'!G2432:J2432, 1), 'Raw Data'!G2432:J2432, 0), 'Raw Data'!P2432-'Raw Data'!O2432&gt;3), 'Raw Data'!J2432, 0))</f>
        <v/>
      </c>
      <c r="R2439">
        <f>IF(ISBLANK('Raw Data'!J2432), 0, IF(AND(3=MATCH(LARGE('Raw Data'!G2432:J2432, 1), 'Raw Data'!G2432:J2432, 0), 'Raw Data'!O2432-'Raw Data'!P2432&gt;3), 'Raw Data'!I2432, 0))</f>
        <v/>
      </c>
      <c r="S2439">
        <f>IF(AND('Raw Data'!P2432-'Raw Data'!O2432&gt;4, 'Raw Data'!F2432&lt;'Raw Data'!C2432), 'Raw Data'!J2432, 0)</f>
        <v/>
      </c>
      <c r="T2439">
        <f>IF(AND('Raw Data'!O2432-'Raw Data'!P2432&gt;4, 'Raw Data'!F2432&gt;'Raw Data'!C2432), 'Raw Data'!I2432, 0)</f>
        <v/>
      </c>
      <c r="U2439">
        <f>IF(AND('Raw Data'!P2432-'Raw Data'!O2432&lt;3, 'Raw Data'!P2432&gt;'Raw Data'!O2432, 'Raw Data'!F2432&lt;'Raw Data'!C2432), 'Raw Data'!H2432, 0)</f>
        <v/>
      </c>
      <c r="V2439">
        <f>IF(AND('Raw Data'!P2432-'Raw Data'!O2432&lt;3, 'Raw Data'!P2432&gt;'Raw Data'!O2432, 'Raw Data'!F2432&gt;'Raw Data'!C2432), 'Raw Data'!G2432, 0)</f>
        <v/>
      </c>
    </row>
    <row r="2440">
      <c r="A2440">
        <f>IF(AND('Raw Data'!F2433&lt;'Raw Data'!C2433, 'Raw Data'!P2433&gt;'Raw Data'!O2433, 'Raw Data'!P2433-'Raw Data'!O2433&gt;3), 'Raw Data'!J2433, 0)</f>
        <v/>
      </c>
      <c r="B2440">
        <f>IF(AND('Raw Data'!C2433&lt;'Raw Data'!F2433, 'Raw Data'!O2433&gt;'Raw Data'!P2433, 'Raw Data'!O2433-'Raw Data'!P2433&gt;3), 'Raw Data'!I2433, 0)</f>
        <v/>
      </c>
      <c r="C2440">
        <f>IF(AND('Raw Data'!F2433&lt;'Raw Data'!C2433, 'Raw Data'!P2433&gt;'Raw Data'!O2433, 'Raw Data'!P2433-'Raw Data'!O2433&lt;4), 'Raw Data'!H2433, 0)</f>
        <v/>
      </c>
      <c r="D2440">
        <f>IF(AND('Raw Data'!C2433&lt;'Raw Data'!F2433, 'Raw Data'!O2433&gt;'Raw Data'!P2433, 'Raw Data'!O2433-'Raw Data'!P2433&lt;4), 'Raw Data'!G2433, 0)</f>
        <v/>
      </c>
      <c r="E2440">
        <f>IF(ISBLANK('Raw Data'!J2433), 0, IF(AND(4=MATCH(LARGE('Raw Data'!G2433:J2433, 4), 'Raw Data'!G2433:J2433, 0), 'Raw Data'!P2433-'Raw Data'!O2433&gt;3), 'Raw Data'!J2433, 0))</f>
        <v/>
      </c>
      <c r="F2440">
        <f>IF(ISBLANK('Raw Data'!J2433), 0, IF(AND(3=MATCH(LARGE('Raw Data'!G2433:J2433, 4), 'Raw Data'!G2433:J2433, 0), 'Raw Data'!O2433-'Raw Data'!P2433&gt;3), 'Raw Data'!I2433, 0))</f>
        <v/>
      </c>
      <c r="G2440">
        <f>IF(ISBLANK('Raw Data'!J2433), 0, IF(AND(2=MATCH(LARGE('Raw Data'!G2433:J2433, 4), 'Raw Data'!G2433:J2433, 0), AND('Raw Data'!P2433-'Raw Data'!O2433&lt;4, 'Raw Data'!P2433-'Raw Data'!O2433&gt;0)), 'Raw Data'!H2433, 0))</f>
        <v/>
      </c>
      <c r="H2440">
        <f>IF(ISBLANK('Raw Data'!J2433), 0, IF(AND(1=MATCH(LARGE('Raw Data'!G2433:J2433, 4), 'Raw Data'!G2433:J2433, 0), AND('Raw Data'!O2433-'Raw Data'!P2433&lt;4, 'Raw Data'!O2433-'Raw Data'!P2433&gt;0)), 'Raw Data'!G2433, 0))</f>
        <v/>
      </c>
      <c r="I2440">
        <f>IF(ISBLANK('Raw Data'!J2433), 0, IF(AND(4=MATCH(LARGE('Raw Data'!G2433:J2433, 3), 'Raw Data'!G2433:J2433, 0), 'Raw Data'!P2433-'Raw Data'!O2433&gt;3), 'Raw Data'!J2433, 0))</f>
        <v/>
      </c>
      <c r="J2440">
        <f>IF(ISBLANK('Raw Data'!J2433), 0, IF(AND(3=MATCH(LARGE('Raw Data'!G2433:J2433, 3), 'Raw Data'!G2433:J2433, 0), 'Raw Data'!O2433-'Raw Data'!P2433&gt;3), 'Raw Data'!I2433, 0))</f>
        <v/>
      </c>
      <c r="K2440">
        <f>IF(ISBLANK('Raw Data'!J2433), 0, IF(AND(2=MATCH(LARGE('Raw Data'!G2433:J2433, 3), 'Raw Data'!G2433:J2433, 0), AND('Raw Data'!P2433-'Raw Data'!O2433&lt;4, 'Raw Data'!P2433-'Raw Data'!O2433&gt;0)), 'Raw Data'!H2433, 0))</f>
        <v/>
      </c>
      <c r="L2440">
        <f>IF(ISBLANK('Raw Data'!J2433), 0, IF(AND(1=MATCH(LARGE('Raw Data'!G2433:J2433, 3), 'Raw Data'!G2433:J2433, 0), AND('Raw Data'!O2433-'Raw Data'!P2433&lt;4, 'Raw Data'!O2433-'Raw Data'!P2433&gt;0)), 'Raw Data'!G2433, 0))</f>
        <v/>
      </c>
      <c r="M2440">
        <f>IF(ISBLANK('Raw Data'!J2433), 0, IF(AND(4=MATCH(LARGE('Raw Data'!G2433:J2433, 2), 'Raw Data'!G2433:J2433, 0), 'Raw Data'!P2433-'Raw Data'!O2433&gt;3), 'Raw Data'!J2433, 0))</f>
        <v/>
      </c>
      <c r="N2440">
        <f>IF(ISBLANK('Raw Data'!J2433), 0, IF(AND(3=MATCH(LARGE('Raw Data'!G2433:J2433, 2), 'Raw Data'!G2433:J2433, 0), 'Raw Data'!O2433-'Raw Data'!P2433&gt;3), 'Raw Data'!I2433, 0))</f>
        <v/>
      </c>
      <c r="O2440">
        <f>IF(ISBLANK('Raw Data'!J2433), 0, IF(AND(2=MATCH(LARGE('Raw Data'!G2433:J2433, 2), 'Raw Data'!G2433:J2433, 0), AND('Raw Data'!P2433-'Raw Data'!O2433&lt;4, 'Raw Data'!P2433-'Raw Data'!O2433&gt;0)), 'Raw Data'!H2433, 0))</f>
        <v/>
      </c>
      <c r="P2440">
        <f>IF(ISBLANK('Raw Data'!J2433), 0, IF(AND(1=MATCH(LARGE('Raw Data'!G2433:J2433, 2), 'Raw Data'!G2433:J2433, 0), AND('Raw Data'!O2433-'Raw Data'!P2433&lt;4, 'Raw Data'!O2433-'Raw Data'!P2433&gt;0)), 'Raw Data'!G2433, 0))</f>
        <v/>
      </c>
      <c r="Q2440">
        <f>IF(ISBLANK('Raw Data'!J2433), 0, IF(AND(4=MATCH(LARGE('Raw Data'!G2433:J2433, 1), 'Raw Data'!G2433:J2433, 0), 'Raw Data'!P2433-'Raw Data'!O2433&gt;3), 'Raw Data'!J2433, 0))</f>
        <v/>
      </c>
      <c r="R2440">
        <f>IF(ISBLANK('Raw Data'!J2433), 0, IF(AND(3=MATCH(LARGE('Raw Data'!G2433:J2433, 1), 'Raw Data'!G2433:J2433, 0), 'Raw Data'!O2433-'Raw Data'!P2433&gt;3), 'Raw Data'!I2433, 0))</f>
        <v/>
      </c>
      <c r="S2440">
        <f>IF(AND('Raw Data'!P2433-'Raw Data'!O2433&gt;4, 'Raw Data'!F2433&lt;'Raw Data'!C2433), 'Raw Data'!J2433, 0)</f>
        <v/>
      </c>
      <c r="T2440">
        <f>IF(AND('Raw Data'!O2433-'Raw Data'!P2433&gt;4, 'Raw Data'!F2433&gt;'Raw Data'!C2433), 'Raw Data'!I2433, 0)</f>
        <v/>
      </c>
      <c r="U2440">
        <f>IF(AND('Raw Data'!P2433-'Raw Data'!O2433&lt;3, 'Raw Data'!P2433&gt;'Raw Data'!O2433, 'Raw Data'!F2433&lt;'Raw Data'!C2433), 'Raw Data'!H2433, 0)</f>
        <v/>
      </c>
      <c r="V2440">
        <f>IF(AND('Raw Data'!P2433-'Raw Data'!O2433&lt;3, 'Raw Data'!P2433&gt;'Raw Data'!O2433, 'Raw Data'!F2433&gt;'Raw Data'!C2433), 'Raw Data'!G2433, 0)</f>
        <v/>
      </c>
    </row>
    <row r="2441">
      <c r="A2441">
        <f>IF(AND('Raw Data'!F2434&lt;'Raw Data'!C2434, 'Raw Data'!P2434&gt;'Raw Data'!O2434, 'Raw Data'!P2434-'Raw Data'!O2434&gt;3), 'Raw Data'!J2434, 0)</f>
        <v/>
      </c>
      <c r="B2441">
        <f>IF(AND('Raw Data'!C2434&lt;'Raw Data'!F2434, 'Raw Data'!O2434&gt;'Raw Data'!P2434, 'Raw Data'!O2434-'Raw Data'!P2434&gt;3), 'Raw Data'!I2434, 0)</f>
        <v/>
      </c>
      <c r="C2441">
        <f>IF(AND('Raw Data'!F2434&lt;'Raw Data'!C2434, 'Raw Data'!P2434&gt;'Raw Data'!O2434, 'Raw Data'!P2434-'Raw Data'!O2434&lt;4), 'Raw Data'!H2434, 0)</f>
        <v/>
      </c>
      <c r="D2441">
        <f>IF(AND('Raw Data'!C2434&lt;'Raw Data'!F2434, 'Raw Data'!O2434&gt;'Raw Data'!P2434, 'Raw Data'!O2434-'Raw Data'!P2434&lt;4), 'Raw Data'!G2434, 0)</f>
        <v/>
      </c>
      <c r="E2441">
        <f>IF(ISBLANK('Raw Data'!J2434), 0, IF(AND(4=MATCH(LARGE('Raw Data'!G2434:J2434, 4), 'Raw Data'!G2434:J2434, 0), 'Raw Data'!P2434-'Raw Data'!O2434&gt;3), 'Raw Data'!J2434, 0))</f>
        <v/>
      </c>
      <c r="F2441">
        <f>IF(ISBLANK('Raw Data'!J2434), 0, IF(AND(3=MATCH(LARGE('Raw Data'!G2434:J2434, 4), 'Raw Data'!G2434:J2434, 0), 'Raw Data'!O2434-'Raw Data'!P2434&gt;3), 'Raw Data'!I2434, 0))</f>
        <v/>
      </c>
      <c r="G2441">
        <f>IF(ISBLANK('Raw Data'!J2434), 0, IF(AND(2=MATCH(LARGE('Raw Data'!G2434:J2434, 4), 'Raw Data'!G2434:J2434, 0), AND('Raw Data'!P2434-'Raw Data'!O2434&lt;4, 'Raw Data'!P2434-'Raw Data'!O2434&gt;0)), 'Raw Data'!H2434, 0))</f>
        <v/>
      </c>
      <c r="H2441">
        <f>IF(ISBLANK('Raw Data'!J2434), 0, IF(AND(1=MATCH(LARGE('Raw Data'!G2434:J2434, 4), 'Raw Data'!G2434:J2434, 0), AND('Raw Data'!O2434-'Raw Data'!P2434&lt;4, 'Raw Data'!O2434-'Raw Data'!P2434&gt;0)), 'Raw Data'!G2434, 0))</f>
        <v/>
      </c>
      <c r="I2441">
        <f>IF(ISBLANK('Raw Data'!J2434), 0, IF(AND(4=MATCH(LARGE('Raw Data'!G2434:J2434, 3), 'Raw Data'!G2434:J2434, 0), 'Raw Data'!P2434-'Raw Data'!O2434&gt;3), 'Raw Data'!J2434, 0))</f>
        <v/>
      </c>
      <c r="J2441">
        <f>IF(ISBLANK('Raw Data'!J2434), 0, IF(AND(3=MATCH(LARGE('Raw Data'!G2434:J2434, 3), 'Raw Data'!G2434:J2434, 0), 'Raw Data'!O2434-'Raw Data'!P2434&gt;3), 'Raw Data'!I2434, 0))</f>
        <v/>
      </c>
      <c r="K2441">
        <f>IF(ISBLANK('Raw Data'!J2434), 0, IF(AND(2=MATCH(LARGE('Raw Data'!G2434:J2434, 3), 'Raw Data'!G2434:J2434, 0), AND('Raw Data'!P2434-'Raw Data'!O2434&lt;4, 'Raw Data'!P2434-'Raw Data'!O2434&gt;0)), 'Raw Data'!H2434, 0))</f>
        <v/>
      </c>
      <c r="L2441">
        <f>IF(ISBLANK('Raw Data'!J2434), 0, IF(AND(1=MATCH(LARGE('Raw Data'!G2434:J2434, 3), 'Raw Data'!G2434:J2434, 0), AND('Raw Data'!O2434-'Raw Data'!P2434&lt;4, 'Raw Data'!O2434-'Raw Data'!P2434&gt;0)), 'Raw Data'!G2434, 0))</f>
        <v/>
      </c>
      <c r="M2441">
        <f>IF(ISBLANK('Raw Data'!J2434), 0, IF(AND(4=MATCH(LARGE('Raw Data'!G2434:J2434, 2), 'Raw Data'!G2434:J2434, 0), 'Raw Data'!P2434-'Raw Data'!O2434&gt;3), 'Raw Data'!J2434, 0))</f>
        <v/>
      </c>
      <c r="N2441">
        <f>IF(ISBLANK('Raw Data'!J2434), 0, IF(AND(3=MATCH(LARGE('Raw Data'!G2434:J2434, 2), 'Raw Data'!G2434:J2434, 0), 'Raw Data'!O2434-'Raw Data'!P2434&gt;3), 'Raw Data'!I2434, 0))</f>
        <v/>
      </c>
      <c r="O2441">
        <f>IF(ISBLANK('Raw Data'!J2434), 0, IF(AND(2=MATCH(LARGE('Raw Data'!G2434:J2434, 2), 'Raw Data'!G2434:J2434, 0), AND('Raw Data'!P2434-'Raw Data'!O2434&lt;4, 'Raw Data'!P2434-'Raw Data'!O2434&gt;0)), 'Raw Data'!H2434, 0))</f>
        <v/>
      </c>
      <c r="P2441">
        <f>IF(ISBLANK('Raw Data'!J2434), 0, IF(AND(1=MATCH(LARGE('Raw Data'!G2434:J2434, 2), 'Raw Data'!G2434:J2434, 0), AND('Raw Data'!O2434-'Raw Data'!P2434&lt;4, 'Raw Data'!O2434-'Raw Data'!P2434&gt;0)), 'Raw Data'!G2434, 0))</f>
        <v/>
      </c>
      <c r="Q2441">
        <f>IF(ISBLANK('Raw Data'!J2434), 0, IF(AND(4=MATCH(LARGE('Raw Data'!G2434:J2434, 1), 'Raw Data'!G2434:J2434, 0), 'Raw Data'!P2434-'Raw Data'!O2434&gt;3), 'Raw Data'!J2434, 0))</f>
        <v/>
      </c>
      <c r="R2441">
        <f>IF(ISBLANK('Raw Data'!J2434), 0, IF(AND(3=MATCH(LARGE('Raw Data'!G2434:J2434, 1), 'Raw Data'!G2434:J2434, 0), 'Raw Data'!O2434-'Raw Data'!P2434&gt;3), 'Raw Data'!I2434, 0))</f>
        <v/>
      </c>
      <c r="S2441">
        <f>IF(AND('Raw Data'!P2434-'Raw Data'!O2434&gt;4, 'Raw Data'!F2434&lt;'Raw Data'!C2434), 'Raw Data'!J2434, 0)</f>
        <v/>
      </c>
      <c r="T2441">
        <f>IF(AND('Raw Data'!O2434-'Raw Data'!P2434&gt;4, 'Raw Data'!F2434&gt;'Raw Data'!C2434), 'Raw Data'!I2434, 0)</f>
        <v/>
      </c>
      <c r="U2441">
        <f>IF(AND('Raw Data'!P2434-'Raw Data'!O2434&lt;3, 'Raw Data'!P2434&gt;'Raw Data'!O2434, 'Raw Data'!F2434&lt;'Raw Data'!C2434), 'Raw Data'!H2434, 0)</f>
        <v/>
      </c>
      <c r="V2441">
        <f>IF(AND('Raw Data'!P2434-'Raw Data'!O2434&lt;3, 'Raw Data'!P2434&gt;'Raw Data'!O2434, 'Raw Data'!F2434&gt;'Raw Data'!C2434), 'Raw Data'!G2434, 0)</f>
        <v/>
      </c>
    </row>
    <row r="2442">
      <c r="A2442">
        <f>IF(AND('Raw Data'!F2435&lt;'Raw Data'!C2435, 'Raw Data'!P2435&gt;'Raw Data'!O2435, 'Raw Data'!P2435-'Raw Data'!O2435&gt;3), 'Raw Data'!J2435, 0)</f>
        <v/>
      </c>
      <c r="B2442">
        <f>IF(AND('Raw Data'!C2435&lt;'Raw Data'!F2435, 'Raw Data'!O2435&gt;'Raw Data'!P2435, 'Raw Data'!O2435-'Raw Data'!P2435&gt;3), 'Raw Data'!I2435, 0)</f>
        <v/>
      </c>
      <c r="C2442">
        <f>IF(AND('Raw Data'!F2435&lt;'Raw Data'!C2435, 'Raw Data'!P2435&gt;'Raw Data'!O2435, 'Raw Data'!P2435-'Raw Data'!O2435&lt;4), 'Raw Data'!H2435, 0)</f>
        <v/>
      </c>
      <c r="D2442">
        <f>IF(AND('Raw Data'!C2435&lt;'Raw Data'!F2435, 'Raw Data'!O2435&gt;'Raw Data'!P2435, 'Raw Data'!O2435-'Raw Data'!P2435&lt;4), 'Raw Data'!G2435, 0)</f>
        <v/>
      </c>
      <c r="E2442">
        <f>IF(ISBLANK('Raw Data'!J2435), 0, IF(AND(4=MATCH(LARGE('Raw Data'!G2435:J2435, 4), 'Raw Data'!G2435:J2435, 0), 'Raw Data'!P2435-'Raw Data'!O2435&gt;3), 'Raw Data'!J2435, 0))</f>
        <v/>
      </c>
      <c r="F2442">
        <f>IF(ISBLANK('Raw Data'!J2435), 0, IF(AND(3=MATCH(LARGE('Raw Data'!G2435:J2435, 4), 'Raw Data'!G2435:J2435, 0), 'Raw Data'!O2435-'Raw Data'!P2435&gt;3), 'Raw Data'!I2435, 0))</f>
        <v/>
      </c>
      <c r="G2442">
        <f>IF(ISBLANK('Raw Data'!J2435), 0, IF(AND(2=MATCH(LARGE('Raw Data'!G2435:J2435, 4), 'Raw Data'!G2435:J2435, 0), AND('Raw Data'!P2435-'Raw Data'!O2435&lt;4, 'Raw Data'!P2435-'Raw Data'!O2435&gt;0)), 'Raw Data'!H2435, 0))</f>
        <v/>
      </c>
      <c r="H2442">
        <f>IF(ISBLANK('Raw Data'!J2435), 0, IF(AND(1=MATCH(LARGE('Raw Data'!G2435:J2435, 4), 'Raw Data'!G2435:J2435, 0), AND('Raw Data'!O2435-'Raw Data'!P2435&lt;4, 'Raw Data'!O2435-'Raw Data'!P2435&gt;0)), 'Raw Data'!G2435, 0))</f>
        <v/>
      </c>
      <c r="I2442">
        <f>IF(ISBLANK('Raw Data'!J2435), 0, IF(AND(4=MATCH(LARGE('Raw Data'!G2435:J2435, 3), 'Raw Data'!G2435:J2435, 0), 'Raw Data'!P2435-'Raw Data'!O2435&gt;3), 'Raw Data'!J2435, 0))</f>
        <v/>
      </c>
      <c r="J2442">
        <f>IF(ISBLANK('Raw Data'!J2435), 0, IF(AND(3=MATCH(LARGE('Raw Data'!G2435:J2435, 3), 'Raw Data'!G2435:J2435, 0), 'Raw Data'!O2435-'Raw Data'!P2435&gt;3), 'Raw Data'!I2435, 0))</f>
        <v/>
      </c>
      <c r="K2442">
        <f>IF(ISBLANK('Raw Data'!J2435), 0, IF(AND(2=MATCH(LARGE('Raw Data'!G2435:J2435, 3), 'Raw Data'!G2435:J2435, 0), AND('Raw Data'!P2435-'Raw Data'!O2435&lt;4, 'Raw Data'!P2435-'Raw Data'!O2435&gt;0)), 'Raw Data'!H2435, 0))</f>
        <v/>
      </c>
      <c r="L2442">
        <f>IF(ISBLANK('Raw Data'!J2435), 0, IF(AND(1=MATCH(LARGE('Raw Data'!G2435:J2435, 3), 'Raw Data'!G2435:J2435, 0), AND('Raw Data'!O2435-'Raw Data'!P2435&lt;4, 'Raw Data'!O2435-'Raw Data'!P2435&gt;0)), 'Raw Data'!G2435, 0))</f>
        <v/>
      </c>
      <c r="M2442">
        <f>IF(ISBLANK('Raw Data'!J2435), 0, IF(AND(4=MATCH(LARGE('Raw Data'!G2435:J2435, 2), 'Raw Data'!G2435:J2435, 0), 'Raw Data'!P2435-'Raw Data'!O2435&gt;3), 'Raw Data'!J2435, 0))</f>
        <v/>
      </c>
      <c r="N2442">
        <f>IF(ISBLANK('Raw Data'!J2435), 0, IF(AND(3=MATCH(LARGE('Raw Data'!G2435:J2435, 2), 'Raw Data'!G2435:J2435, 0), 'Raw Data'!O2435-'Raw Data'!P2435&gt;3), 'Raw Data'!I2435, 0))</f>
        <v/>
      </c>
      <c r="O2442">
        <f>IF(ISBLANK('Raw Data'!J2435), 0, IF(AND(2=MATCH(LARGE('Raw Data'!G2435:J2435, 2), 'Raw Data'!G2435:J2435, 0), AND('Raw Data'!P2435-'Raw Data'!O2435&lt;4, 'Raw Data'!P2435-'Raw Data'!O2435&gt;0)), 'Raw Data'!H2435, 0))</f>
        <v/>
      </c>
      <c r="P2442">
        <f>IF(ISBLANK('Raw Data'!J2435), 0, IF(AND(1=MATCH(LARGE('Raw Data'!G2435:J2435, 2), 'Raw Data'!G2435:J2435, 0), AND('Raw Data'!O2435-'Raw Data'!P2435&lt;4, 'Raw Data'!O2435-'Raw Data'!P2435&gt;0)), 'Raw Data'!G2435, 0))</f>
        <v/>
      </c>
      <c r="Q2442">
        <f>IF(ISBLANK('Raw Data'!J2435), 0, IF(AND(4=MATCH(LARGE('Raw Data'!G2435:J2435, 1), 'Raw Data'!G2435:J2435, 0), 'Raw Data'!P2435-'Raw Data'!O2435&gt;3), 'Raw Data'!J2435, 0))</f>
        <v/>
      </c>
      <c r="R2442">
        <f>IF(ISBLANK('Raw Data'!J2435), 0, IF(AND(3=MATCH(LARGE('Raw Data'!G2435:J2435, 1), 'Raw Data'!G2435:J2435, 0), 'Raw Data'!O2435-'Raw Data'!P2435&gt;3), 'Raw Data'!I2435, 0))</f>
        <v/>
      </c>
      <c r="S2442">
        <f>IF(AND('Raw Data'!P2435-'Raw Data'!O2435&gt;4, 'Raw Data'!F2435&lt;'Raw Data'!C2435), 'Raw Data'!J2435, 0)</f>
        <v/>
      </c>
      <c r="T2442">
        <f>IF(AND('Raw Data'!O2435-'Raw Data'!P2435&gt;4, 'Raw Data'!F2435&gt;'Raw Data'!C2435), 'Raw Data'!I2435, 0)</f>
        <v/>
      </c>
      <c r="U2442">
        <f>IF(AND('Raw Data'!P2435-'Raw Data'!O2435&lt;3, 'Raw Data'!P2435&gt;'Raw Data'!O2435, 'Raw Data'!F2435&lt;'Raw Data'!C2435), 'Raw Data'!H2435, 0)</f>
        <v/>
      </c>
      <c r="V2442">
        <f>IF(AND('Raw Data'!P2435-'Raw Data'!O2435&lt;3, 'Raw Data'!P2435&gt;'Raw Data'!O2435, 'Raw Data'!F2435&gt;'Raw Data'!C2435), 'Raw Data'!G2435, 0)</f>
        <v/>
      </c>
    </row>
    <row r="2443">
      <c r="A2443">
        <f>IF(AND('Raw Data'!F2436&lt;'Raw Data'!C2436, 'Raw Data'!P2436&gt;'Raw Data'!O2436, 'Raw Data'!P2436-'Raw Data'!O2436&gt;3), 'Raw Data'!J2436, 0)</f>
        <v/>
      </c>
      <c r="B2443">
        <f>IF(AND('Raw Data'!C2436&lt;'Raw Data'!F2436, 'Raw Data'!O2436&gt;'Raw Data'!P2436, 'Raw Data'!O2436-'Raw Data'!P2436&gt;3), 'Raw Data'!I2436, 0)</f>
        <v/>
      </c>
      <c r="C2443">
        <f>IF(AND('Raw Data'!F2436&lt;'Raw Data'!C2436, 'Raw Data'!P2436&gt;'Raw Data'!O2436, 'Raw Data'!P2436-'Raw Data'!O2436&lt;4), 'Raw Data'!H2436, 0)</f>
        <v/>
      </c>
      <c r="D2443">
        <f>IF(AND('Raw Data'!C2436&lt;'Raw Data'!F2436, 'Raw Data'!O2436&gt;'Raw Data'!P2436, 'Raw Data'!O2436-'Raw Data'!P2436&lt;4), 'Raw Data'!G2436, 0)</f>
        <v/>
      </c>
      <c r="E2443">
        <f>IF(ISBLANK('Raw Data'!J2436), 0, IF(AND(4=MATCH(LARGE('Raw Data'!G2436:J2436, 4), 'Raw Data'!G2436:J2436, 0), 'Raw Data'!P2436-'Raw Data'!O2436&gt;3), 'Raw Data'!J2436, 0))</f>
        <v/>
      </c>
      <c r="F2443">
        <f>IF(ISBLANK('Raw Data'!J2436), 0, IF(AND(3=MATCH(LARGE('Raw Data'!G2436:J2436, 4), 'Raw Data'!G2436:J2436, 0), 'Raw Data'!O2436-'Raw Data'!P2436&gt;3), 'Raw Data'!I2436, 0))</f>
        <v/>
      </c>
      <c r="G2443">
        <f>IF(ISBLANK('Raw Data'!J2436), 0, IF(AND(2=MATCH(LARGE('Raw Data'!G2436:J2436, 4), 'Raw Data'!G2436:J2436, 0), AND('Raw Data'!P2436-'Raw Data'!O2436&lt;4, 'Raw Data'!P2436-'Raw Data'!O2436&gt;0)), 'Raw Data'!H2436, 0))</f>
        <v/>
      </c>
      <c r="H2443">
        <f>IF(ISBLANK('Raw Data'!J2436), 0, IF(AND(1=MATCH(LARGE('Raw Data'!G2436:J2436, 4), 'Raw Data'!G2436:J2436, 0), AND('Raw Data'!O2436-'Raw Data'!P2436&lt;4, 'Raw Data'!O2436-'Raw Data'!P2436&gt;0)), 'Raw Data'!G2436, 0))</f>
        <v/>
      </c>
      <c r="I2443">
        <f>IF(ISBLANK('Raw Data'!J2436), 0, IF(AND(4=MATCH(LARGE('Raw Data'!G2436:J2436, 3), 'Raw Data'!G2436:J2436, 0), 'Raw Data'!P2436-'Raw Data'!O2436&gt;3), 'Raw Data'!J2436, 0))</f>
        <v/>
      </c>
      <c r="J2443">
        <f>IF(ISBLANK('Raw Data'!J2436), 0, IF(AND(3=MATCH(LARGE('Raw Data'!G2436:J2436, 3), 'Raw Data'!G2436:J2436, 0), 'Raw Data'!O2436-'Raw Data'!P2436&gt;3), 'Raw Data'!I2436, 0))</f>
        <v/>
      </c>
      <c r="K2443">
        <f>IF(ISBLANK('Raw Data'!J2436), 0, IF(AND(2=MATCH(LARGE('Raw Data'!G2436:J2436, 3), 'Raw Data'!G2436:J2436, 0), AND('Raw Data'!P2436-'Raw Data'!O2436&lt;4, 'Raw Data'!P2436-'Raw Data'!O2436&gt;0)), 'Raw Data'!H2436, 0))</f>
        <v/>
      </c>
      <c r="L2443">
        <f>IF(ISBLANK('Raw Data'!J2436), 0, IF(AND(1=MATCH(LARGE('Raw Data'!G2436:J2436, 3), 'Raw Data'!G2436:J2436, 0), AND('Raw Data'!O2436-'Raw Data'!P2436&lt;4, 'Raw Data'!O2436-'Raw Data'!P2436&gt;0)), 'Raw Data'!G2436, 0))</f>
        <v/>
      </c>
      <c r="M2443">
        <f>IF(ISBLANK('Raw Data'!J2436), 0, IF(AND(4=MATCH(LARGE('Raw Data'!G2436:J2436, 2), 'Raw Data'!G2436:J2436, 0), 'Raw Data'!P2436-'Raw Data'!O2436&gt;3), 'Raw Data'!J2436, 0))</f>
        <v/>
      </c>
      <c r="N2443">
        <f>IF(ISBLANK('Raw Data'!J2436), 0, IF(AND(3=MATCH(LARGE('Raw Data'!G2436:J2436, 2), 'Raw Data'!G2436:J2436, 0), 'Raw Data'!O2436-'Raw Data'!P2436&gt;3), 'Raw Data'!I2436, 0))</f>
        <v/>
      </c>
      <c r="O2443">
        <f>IF(ISBLANK('Raw Data'!J2436), 0, IF(AND(2=MATCH(LARGE('Raw Data'!G2436:J2436, 2), 'Raw Data'!G2436:J2436, 0), AND('Raw Data'!P2436-'Raw Data'!O2436&lt;4, 'Raw Data'!P2436-'Raw Data'!O2436&gt;0)), 'Raw Data'!H2436, 0))</f>
        <v/>
      </c>
      <c r="P2443">
        <f>IF(ISBLANK('Raw Data'!J2436), 0, IF(AND(1=MATCH(LARGE('Raw Data'!G2436:J2436, 2), 'Raw Data'!G2436:J2436, 0), AND('Raw Data'!O2436-'Raw Data'!P2436&lt;4, 'Raw Data'!O2436-'Raw Data'!P2436&gt;0)), 'Raw Data'!G2436, 0))</f>
        <v/>
      </c>
      <c r="Q2443">
        <f>IF(ISBLANK('Raw Data'!J2436), 0, IF(AND(4=MATCH(LARGE('Raw Data'!G2436:J2436, 1), 'Raw Data'!G2436:J2436, 0), 'Raw Data'!P2436-'Raw Data'!O2436&gt;3), 'Raw Data'!J2436, 0))</f>
        <v/>
      </c>
      <c r="R2443">
        <f>IF(ISBLANK('Raw Data'!J2436), 0, IF(AND(3=MATCH(LARGE('Raw Data'!G2436:J2436, 1), 'Raw Data'!G2436:J2436, 0), 'Raw Data'!O2436-'Raw Data'!P2436&gt;3), 'Raw Data'!I2436, 0))</f>
        <v/>
      </c>
      <c r="S2443">
        <f>IF(AND('Raw Data'!P2436-'Raw Data'!O2436&gt;4, 'Raw Data'!F2436&lt;'Raw Data'!C2436), 'Raw Data'!J2436, 0)</f>
        <v/>
      </c>
      <c r="T2443">
        <f>IF(AND('Raw Data'!O2436-'Raw Data'!P2436&gt;4, 'Raw Data'!F2436&gt;'Raw Data'!C2436), 'Raw Data'!I2436, 0)</f>
        <v/>
      </c>
      <c r="U2443">
        <f>IF(AND('Raw Data'!P2436-'Raw Data'!O2436&lt;3, 'Raw Data'!P2436&gt;'Raw Data'!O2436, 'Raw Data'!F2436&lt;'Raw Data'!C2436), 'Raw Data'!H2436, 0)</f>
        <v/>
      </c>
      <c r="V2443">
        <f>IF(AND('Raw Data'!P2436-'Raw Data'!O2436&lt;3, 'Raw Data'!P2436&gt;'Raw Data'!O2436, 'Raw Data'!F2436&gt;'Raw Data'!C2436), 'Raw Data'!G2436, 0)</f>
        <v/>
      </c>
    </row>
    <row r="2444">
      <c r="A2444">
        <f>IF(AND('Raw Data'!F2437&lt;'Raw Data'!C2437, 'Raw Data'!P2437&gt;'Raw Data'!O2437, 'Raw Data'!P2437-'Raw Data'!O2437&gt;3), 'Raw Data'!J2437, 0)</f>
        <v/>
      </c>
      <c r="B2444">
        <f>IF(AND('Raw Data'!C2437&lt;'Raw Data'!F2437, 'Raw Data'!O2437&gt;'Raw Data'!P2437, 'Raw Data'!O2437-'Raw Data'!P2437&gt;3), 'Raw Data'!I2437, 0)</f>
        <v/>
      </c>
      <c r="C2444">
        <f>IF(AND('Raw Data'!F2437&lt;'Raw Data'!C2437, 'Raw Data'!P2437&gt;'Raw Data'!O2437, 'Raw Data'!P2437-'Raw Data'!O2437&lt;4), 'Raw Data'!H2437, 0)</f>
        <v/>
      </c>
      <c r="D2444">
        <f>IF(AND('Raw Data'!C2437&lt;'Raw Data'!F2437, 'Raw Data'!O2437&gt;'Raw Data'!P2437, 'Raw Data'!O2437-'Raw Data'!P2437&lt;4), 'Raw Data'!G2437, 0)</f>
        <v/>
      </c>
      <c r="E2444">
        <f>IF(ISBLANK('Raw Data'!J2437), 0, IF(AND(4=MATCH(LARGE('Raw Data'!G2437:J2437, 4), 'Raw Data'!G2437:J2437, 0), 'Raw Data'!P2437-'Raw Data'!O2437&gt;3), 'Raw Data'!J2437, 0))</f>
        <v/>
      </c>
      <c r="F2444">
        <f>IF(ISBLANK('Raw Data'!J2437), 0, IF(AND(3=MATCH(LARGE('Raw Data'!G2437:J2437, 4), 'Raw Data'!G2437:J2437, 0), 'Raw Data'!O2437-'Raw Data'!P2437&gt;3), 'Raw Data'!I2437, 0))</f>
        <v/>
      </c>
      <c r="G2444">
        <f>IF(ISBLANK('Raw Data'!J2437), 0, IF(AND(2=MATCH(LARGE('Raw Data'!G2437:J2437, 4), 'Raw Data'!G2437:J2437, 0), AND('Raw Data'!P2437-'Raw Data'!O2437&lt;4, 'Raw Data'!P2437-'Raw Data'!O2437&gt;0)), 'Raw Data'!H2437, 0))</f>
        <v/>
      </c>
      <c r="H2444">
        <f>IF(ISBLANK('Raw Data'!J2437), 0, IF(AND(1=MATCH(LARGE('Raw Data'!G2437:J2437, 4), 'Raw Data'!G2437:J2437, 0), AND('Raw Data'!O2437-'Raw Data'!P2437&lt;4, 'Raw Data'!O2437-'Raw Data'!P2437&gt;0)), 'Raw Data'!G2437, 0))</f>
        <v/>
      </c>
      <c r="I2444">
        <f>IF(ISBLANK('Raw Data'!J2437), 0, IF(AND(4=MATCH(LARGE('Raw Data'!G2437:J2437, 3), 'Raw Data'!G2437:J2437, 0), 'Raw Data'!P2437-'Raw Data'!O2437&gt;3), 'Raw Data'!J2437, 0))</f>
        <v/>
      </c>
      <c r="J2444">
        <f>IF(ISBLANK('Raw Data'!J2437), 0, IF(AND(3=MATCH(LARGE('Raw Data'!G2437:J2437, 3), 'Raw Data'!G2437:J2437, 0), 'Raw Data'!O2437-'Raw Data'!P2437&gt;3), 'Raw Data'!I2437, 0))</f>
        <v/>
      </c>
      <c r="K2444">
        <f>IF(ISBLANK('Raw Data'!J2437), 0, IF(AND(2=MATCH(LARGE('Raw Data'!G2437:J2437, 3), 'Raw Data'!G2437:J2437, 0), AND('Raw Data'!P2437-'Raw Data'!O2437&lt;4, 'Raw Data'!P2437-'Raw Data'!O2437&gt;0)), 'Raw Data'!H2437, 0))</f>
        <v/>
      </c>
      <c r="L2444">
        <f>IF(ISBLANK('Raw Data'!J2437), 0, IF(AND(1=MATCH(LARGE('Raw Data'!G2437:J2437, 3), 'Raw Data'!G2437:J2437, 0), AND('Raw Data'!O2437-'Raw Data'!P2437&lt;4, 'Raw Data'!O2437-'Raw Data'!P2437&gt;0)), 'Raw Data'!G2437, 0))</f>
        <v/>
      </c>
      <c r="M2444">
        <f>IF(ISBLANK('Raw Data'!J2437), 0, IF(AND(4=MATCH(LARGE('Raw Data'!G2437:J2437, 2), 'Raw Data'!G2437:J2437, 0), 'Raw Data'!P2437-'Raw Data'!O2437&gt;3), 'Raw Data'!J2437, 0))</f>
        <v/>
      </c>
      <c r="N2444">
        <f>IF(ISBLANK('Raw Data'!J2437), 0, IF(AND(3=MATCH(LARGE('Raw Data'!G2437:J2437, 2), 'Raw Data'!G2437:J2437, 0), 'Raw Data'!O2437-'Raw Data'!P2437&gt;3), 'Raw Data'!I2437, 0))</f>
        <v/>
      </c>
      <c r="O2444">
        <f>IF(ISBLANK('Raw Data'!J2437), 0, IF(AND(2=MATCH(LARGE('Raw Data'!G2437:J2437, 2), 'Raw Data'!G2437:J2437, 0), AND('Raw Data'!P2437-'Raw Data'!O2437&lt;4, 'Raw Data'!P2437-'Raw Data'!O2437&gt;0)), 'Raw Data'!H2437, 0))</f>
        <v/>
      </c>
      <c r="P2444">
        <f>IF(ISBLANK('Raw Data'!J2437), 0, IF(AND(1=MATCH(LARGE('Raw Data'!G2437:J2437, 2), 'Raw Data'!G2437:J2437, 0), AND('Raw Data'!O2437-'Raw Data'!P2437&lt;4, 'Raw Data'!O2437-'Raw Data'!P2437&gt;0)), 'Raw Data'!G2437, 0))</f>
        <v/>
      </c>
      <c r="Q2444">
        <f>IF(ISBLANK('Raw Data'!J2437), 0, IF(AND(4=MATCH(LARGE('Raw Data'!G2437:J2437, 1), 'Raw Data'!G2437:J2437, 0), 'Raw Data'!P2437-'Raw Data'!O2437&gt;3), 'Raw Data'!J2437, 0))</f>
        <v/>
      </c>
      <c r="R2444">
        <f>IF(ISBLANK('Raw Data'!J2437), 0, IF(AND(3=MATCH(LARGE('Raw Data'!G2437:J2437, 1), 'Raw Data'!G2437:J2437, 0), 'Raw Data'!O2437-'Raw Data'!P2437&gt;3), 'Raw Data'!I2437, 0))</f>
        <v/>
      </c>
      <c r="S2444">
        <f>IF(AND('Raw Data'!P2437-'Raw Data'!O2437&gt;4, 'Raw Data'!F2437&lt;'Raw Data'!C2437), 'Raw Data'!J2437, 0)</f>
        <v/>
      </c>
      <c r="T2444">
        <f>IF(AND('Raw Data'!O2437-'Raw Data'!P2437&gt;4, 'Raw Data'!F2437&gt;'Raw Data'!C2437), 'Raw Data'!I2437, 0)</f>
        <v/>
      </c>
      <c r="U2444">
        <f>IF(AND('Raw Data'!P2437-'Raw Data'!O2437&lt;3, 'Raw Data'!P2437&gt;'Raw Data'!O2437, 'Raw Data'!F2437&lt;'Raw Data'!C2437), 'Raw Data'!H2437, 0)</f>
        <v/>
      </c>
      <c r="V2444">
        <f>IF(AND('Raw Data'!P2437-'Raw Data'!O2437&lt;3, 'Raw Data'!P2437&gt;'Raw Data'!O2437, 'Raw Data'!F2437&gt;'Raw Data'!C2437), 'Raw Data'!G2437, 0)</f>
        <v/>
      </c>
    </row>
    <row r="2445">
      <c r="A2445">
        <f>IF(AND('Raw Data'!F2438&lt;'Raw Data'!C2438, 'Raw Data'!P2438&gt;'Raw Data'!O2438, 'Raw Data'!P2438-'Raw Data'!O2438&gt;3), 'Raw Data'!J2438, 0)</f>
        <v/>
      </c>
      <c r="B2445">
        <f>IF(AND('Raw Data'!C2438&lt;'Raw Data'!F2438, 'Raw Data'!O2438&gt;'Raw Data'!P2438, 'Raw Data'!O2438-'Raw Data'!P2438&gt;3), 'Raw Data'!I2438, 0)</f>
        <v/>
      </c>
      <c r="C2445">
        <f>IF(AND('Raw Data'!F2438&lt;'Raw Data'!C2438, 'Raw Data'!P2438&gt;'Raw Data'!O2438, 'Raw Data'!P2438-'Raw Data'!O2438&lt;4), 'Raw Data'!H2438, 0)</f>
        <v/>
      </c>
      <c r="D2445">
        <f>IF(AND('Raw Data'!C2438&lt;'Raw Data'!F2438, 'Raw Data'!O2438&gt;'Raw Data'!P2438, 'Raw Data'!O2438-'Raw Data'!P2438&lt;4), 'Raw Data'!G2438, 0)</f>
        <v/>
      </c>
      <c r="E2445">
        <f>IF(ISBLANK('Raw Data'!J2438), 0, IF(AND(4=MATCH(LARGE('Raw Data'!G2438:J2438, 4), 'Raw Data'!G2438:J2438, 0), 'Raw Data'!P2438-'Raw Data'!O2438&gt;3), 'Raw Data'!J2438, 0))</f>
        <v/>
      </c>
      <c r="F2445">
        <f>IF(ISBLANK('Raw Data'!J2438), 0, IF(AND(3=MATCH(LARGE('Raw Data'!G2438:J2438, 4), 'Raw Data'!G2438:J2438, 0), 'Raw Data'!O2438-'Raw Data'!P2438&gt;3), 'Raw Data'!I2438, 0))</f>
        <v/>
      </c>
      <c r="G2445">
        <f>IF(ISBLANK('Raw Data'!J2438), 0, IF(AND(2=MATCH(LARGE('Raw Data'!G2438:J2438, 4), 'Raw Data'!G2438:J2438, 0), AND('Raw Data'!P2438-'Raw Data'!O2438&lt;4, 'Raw Data'!P2438-'Raw Data'!O2438&gt;0)), 'Raw Data'!H2438, 0))</f>
        <v/>
      </c>
      <c r="H2445">
        <f>IF(ISBLANK('Raw Data'!J2438), 0, IF(AND(1=MATCH(LARGE('Raw Data'!G2438:J2438, 4), 'Raw Data'!G2438:J2438, 0), AND('Raw Data'!O2438-'Raw Data'!P2438&lt;4, 'Raw Data'!O2438-'Raw Data'!P2438&gt;0)), 'Raw Data'!G2438, 0))</f>
        <v/>
      </c>
      <c r="I2445">
        <f>IF(ISBLANK('Raw Data'!J2438), 0, IF(AND(4=MATCH(LARGE('Raw Data'!G2438:J2438, 3), 'Raw Data'!G2438:J2438, 0), 'Raw Data'!P2438-'Raw Data'!O2438&gt;3), 'Raw Data'!J2438, 0))</f>
        <v/>
      </c>
      <c r="J2445">
        <f>IF(ISBLANK('Raw Data'!J2438), 0, IF(AND(3=MATCH(LARGE('Raw Data'!G2438:J2438, 3), 'Raw Data'!G2438:J2438, 0), 'Raw Data'!O2438-'Raw Data'!P2438&gt;3), 'Raw Data'!I2438, 0))</f>
        <v/>
      </c>
      <c r="K2445">
        <f>IF(ISBLANK('Raw Data'!J2438), 0, IF(AND(2=MATCH(LARGE('Raw Data'!G2438:J2438, 3), 'Raw Data'!G2438:J2438, 0), AND('Raw Data'!P2438-'Raw Data'!O2438&lt;4, 'Raw Data'!P2438-'Raw Data'!O2438&gt;0)), 'Raw Data'!H2438, 0))</f>
        <v/>
      </c>
      <c r="L2445">
        <f>IF(ISBLANK('Raw Data'!J2438), 0, IF(AND(1=MATCH(LARGE('Raw Data'!G2438:J2438, 3), 'Raw Data'!G2438:J2438, 0), AND('Raw Data'!O2438-'Raw Data'!P2438&lt;4, 'Raw Data'!O2438-'Raw Data'!P2438&gt;0)), 'Raw Data'!G2438, 0))</f>
        <v/>
      </c>
      <c r="M2445">
        <f>IF(ISBLANK('Raw Data'!J2438), 0, IF(AND(4=MATCH(LARGE('Raw Data'!G2438:J2438, 2), 'Raw Data'!G2438:J2438, 0), 'Raw Data'!P2438-'Raw Data'!O2438&gt;3), 'Raw Data'!J2438, 0))</f>
        <v/>
      </c>
      <c r="N2445">
        <f>IF(ISBLANK('Raw Data'!J2438), 0, IF(AND(3=MATCH(LARGE('Raw Data'!G2438:J2438, 2), 'Raw Data'!G2438:J2438, 0), 'Raw Data'!O2438-'Raw Data'!P2438&gt;3), 'Raw Data'!I2438, 0))</f>
        <v/>
      </c>
      <c r="O2445">
        <f>IF(ISBLANK('Raw Data'!J2438), 0, IF(AND(2=MATCH(LARGE('Raw Data'!G2438:J2438, 2), 'Raw Data'!G2438:J2438, 0), AND('Raw Data'!P2438-'Raw Data'!O2438&lt;4, 'Raw Data'!P2438-'Raw Data'!O2438&gt;0)), 'Raw Data'!H2438, 0))</f>
        <v/>
      </c>
      <c r="P2445">
        <f>IF(ISBLANK('Raw Data'!J2438), 0, IF(AND(1=MATCH(LARGE('Raw Data'!G2438:J2438, 2), 'Raw Data'!G2438:J2438, 0), AND('Raw Data'!O2438-'Raw Data'!P2438&lt;4, 'Raw Data'!O2438-'Raw Data'!P2438&gt;0)), 'Raw Data'!G2438, 0))</f>
        <v/>
      </c>
      <c r="Q2445">
        <f>IF(ISBLANK('Raw Data'!J2438), 0, IF(AND(4=MATCH(LARGE('Raw Data'!G2438:J2438, 1), 'Raw Data'!G2438:J2438, 0), 'Raw Data'!P2438-'Raw Data'!O2438&gt;3), 'Raw Data'!J2438, 0))</f>
        <v/>
      </c>
      <c r="R2445">
        <f>IF(ISBLANK('Raw Data'!J2438), 0, IF(AND(3=MATCH(LARGE('Raw Data'!G2438:J2438, 1), 'Raw Data'!G2438:J2438, 0), 'Raw Data'!O2438-'Raw Data'!P2438&gt;3), 'Raw Data'!I2438, 0))</f>
        <v/>
      </c>
      <c r="S2445">
        <f>IF(AND('Raw Data'!P2438-'Raw Data'!O2438&gt;4, 'Raw Data'!F2438&lt;'Raw Data'!C2438), 'Raw Data'!J2438, 0)</f>
        <v/>
      </c>
      <c r="T2445">
        <f>IF(AND('Raw Data'!O2438-'Raw Data'!P2438&gt;4, 'Raw Data'!F2438&gt;'Raw Data'!C2438), 'Raw Data'!I2438, 0)</f>
        <v/>
      </c>
      <c r="U2445">
        <f>IF(AND('Raw Data'!P2438-'Raw Data'!O2438&lt;3, 'Raw Data'!P2438&gt;'Raw Data'!O2438, 'Raw Data'!F2438&lt;'Raw Data'!C2438), 'Raw Data'!H2438, 0)</f>
        <v/>
      </c>
      <c r="V2445">
        <f>IF(AND('Raw Data'!P2438-'Raw Data'!O2438&lt;3, 'Raw Data'!P2438&gt;'Raw Data'!O2438, 'Raw Data'!F2438&gt;'Raw Data'!C2438), 'Raw Data'!G2438, 0)</f>
        <v/>
      </c>
    </row>
    <row r="2446">
      <c r="A2446">
        <f>IF(AND('Raw Data'!F2439&lt;'Raw Data'!C2439, 'Raw Data'!P2439&gt;'Raw Data'!O2439, 'Raw Data'!P2439-'Raw Data'!O2439&gt;3), 'Raw Data'!J2439, 0)</f>
        <v/>
      </c>
      <c r="B2446">
        <f>IF(AND('Raw Data'!C2439&lt;'Raw Data'!F2439, 'Raw Data'!O2439&gt;'Raw Data'!P2439, 'Raw Data'!O2439-'Raw Data'!P2439&gt;3), 'Raw Data'!I2439, 0)</f>
        <v/>
      </c>
      <c r="C2446">
        <f>IF(AND('Raw Data'!F2439&lt;'Raw Data'!C2439, 'Raw Data'!P2439&gt;'Raw Data'!O2439, 'Raw Data'!P2439-'Raw Data'!O2439&lt;4), 'Raw Data'!H2439, 0)</f>
        <v/>
      </c>
      <c r="D2446">
        <f>IF(AND('Raw Data'!C2439&lt;'Raw Data'!F2439, 'Raw Data'!O2439&gt;'Raw Data'!P2439, 'Raw Data'!O2439-'Raw Data'!P2439&lt;4), 'Raw Data'!G2439, 0)</f>
        <v/>
      </c>
      <c r="E2446">
        <f>IF(ISBLANK('Raw Data'!J2439), 0, IF(AND(4=MATCH(LARGE('Raw Data'!G2439:J2439, 4), 'Raw Data'!G2439:J2439, 0), 'Raw Data'!P2439-'Raw Data'!O2439&gt;3), 'Raw Data'!J2439, 0))</f>
        <v/>
      </c>
      <c r="F2446">
        <f>IF(ISBLANK('Raw Data'!J2439), 0, IF(AND(3=MATCH(LARGE('Raw Data'!G2439:J2439, 4), 'Raw Data'!G2439:J2439, 0), 'Raw Data'!O2439-'Raw Data'!P2439&gt;3), 'Raw Data'!I2439, 0))</f>
        <v/>
      </c>
      <c r="G2446">
        <f>IF(ISBLANK('Raw Data'!J2439), 0, IF(AND(2=MATCH(LARGE('Raw Data'!G2439:J2439, 4), 'Raw Data'!G2439:J2439, 0), AND('Raw Data'!P2439-'Raw Data'!O2439&lt;4, 'Raw Data'!P2439-'Raw Data'!O2439&gt;0)), 'Raw Data'!H2439, 0))</f>
        <v/>
      </c>
      <c r="H2446">
        <f>IF(ISBLANK('Raw Data'!J2439), 0, IF(AND(1=MATCH(LARGE('Raw Data'!G2439:J2439, 4), 'Raw Data'!G2439:J2439, 0), AND('Raw Data'!O2439-'Raw Data'!P2439&lt;4, 'Raw Data'!O2439-'Raw Data'!P2439&gt;0)), 'Raw Data'!G2439, 0))</f>
        <v/>
      </c>
      <c r="I2446">
        <f>IF(ISBLANK('Raw Data'!J2439), 0, IF(AND(4=MATCH(LARGE('Raw Data'!G2439:J2439, 3), 'Raw Data'!G2439:J2439, 0), 'Raw Data'!P2439-'Raw Data'!O2439&gt;3), 'Raw Data'!J2439, 0))</f>
        <v/>
      </c>
      <c r="J2446">
        <f>IF(ISBLANK('Raw Data'!J2439), 0, IF(AND(3=MATCH(LARGE('Raw Data'!G2439:J2439, 3), 'Raw Data'!G2439:J2439, 0), 'Raw Data'!O2439-'Raw Data'!P2439&gt;3), 'Raw Data'!I2439, 0))</f>
        <v/>
      </c>
      <c r="K2446">
        <f>IF(ISBLANK('Raw Data'!J2439), 0, IF(AND(2=MATCH(LARGE('Raw Data'!G2439:J2439, 3), 'Raw Data'!G2439:J2439, 0), AND('Raw Data'!P2439-'Raw Data'!O2439&lt;4, 'Raw Data'!P2439-'Raw Data'!O2439&gt;0)), 'Raw Data'!H2439, 0))</f>
        <v/>
      </c>
      <c r="L2446">
        <f>IF(ISBLANK('Raw Data'!J2439), 0, IF(AND(1=MATCH(LARGE('Raw Data'!G2439:J2439, 3), 'Raw Data'!G2439:J2439, 0), AND('Raw Data'!O2439-'Raw Data'!P2439&lt;4, 'Raw Data'!O2439-'Raw Data'!P2439&gt;0)), 'Raw Data'!G2439, 0))</f>
        <v/>
      </c>
      <c r="M2446">
        <f>IF(ISBLANK('Raw Data'!J2439), 0, IF(AND(4=MATCH(LARGE('Raw Data'!G2439:J2439, 2), 'Raw Data'!G2439:J2439, 0), 'Raw Data'!P2439-'Raw Data'!O2439&gt;3), 'Raw Data'!J2439, 0))</f>
        <v/>
      </c>
      <c r="N2446">
        <f>IF(ISBLANK('Raw Data'!J2439), 0, IF(AND(3=MATCH(LARGE('Raw Data'!G2439:J2439, 2), 'Raw Data'!G2439:J2439, 0), 'Raw Data'!O2439-'Raw Data'!P2439&gt;3), 'Raw Data'!I2439, 0))</f>
        <v/>
      </c>
      <c r="O2446">
        <f>IF(ISBLANK('Raw Data'!J2439), 0, IF(AND(2=MATCH(LARGE('Raw Data'!G2439:J2439, 2), 'Raw Data'!G2439:J2439, 0), AND('Raw Data'!P2439-'Raw Data'!O2439&lt;4, 'Raw Data'!P2439-'Raw Data'!O2439&gt;0)), 'Raw Data'!H2439, 0))</f>
        <v/>
      </c>
      <c r="P2446">
        <f>IF(ISBLANK('Raw Data'!J2439), 0, IF(AND(1=MATCH(LARGE('Raw Data'!G2439:J2439, 2), 'Raw Data'!G2439:J2439, 0), AND('Raw Data'!O2439-'Raw Data'!P2439&lt;4, 'Raw Data'!O2439-'Raw Data'!P2439&gt;0)), 'Raw Data'!G2439, 0))</f>
        <v/>
      </c>
      <c r="Q2446">
        <f>IF(ISBLANK('Raw Data'!J2439), 0, IF(AND(4=MATCH(LARGE('Raw Data'!G2439:J2439, 1), 'Raw Data'!G2439:J2439, 0), 'Raw Data'!P2439-'Raw Data'!O2439&gt;3), 'Raw Data'!J2439, 0))</f>
        <v/>
      </c>
      <c r="R2446">
        <f>IF(ISBLANK('Raw Data'!J2439), 0, IF(AND(3=MATCH(LARGE('Raw Data'!G2439:J2439, 1), 'Raw Data'!G2439:J2439, 0), 'Raw Data'!O2439-'Raw Data'!P2439&gt;3), 'Raw Data'!I2439, 0))</f>
        <v/>
      </c>
      <c r="S2446">
        <f>IF(AND('Raw Data'!P2439-'Raw Data'!O2439&gt;4, 'Raw Data'!F2439&lt;'Raw Data'!C2439), 'Raw Data'!J2439, 0)</f>
        <v/>
      </c>
      <c r="T2446">
        <f>IF(AND('Raw Data'!O2439-'Raw Data'!P2439&gt;4, 'Raw Data'!F2439&gt;'Raw Data'!C2439), 'Raw Data'!I2439, 0)</f>
        <v/>
      </c>
      <c r="U2446">
        <f>IF(AND('Raw Data'!P2439-'Raw Data'!O2439&lt;3, 'Raw Data'!P2439&gt;'Raw Data'!O2439, 'Raw Data'!F2439&lt;'Raw Data'!C2439), 'Raw Data'!H2439, 0)</f>
        <v/>
      </c>
      <c r="V2446">
        <f>IF(AND('Raw Data'!P2439-'Raw Data'!O2439&lt;3, 'Raw Data'!P2439&gt;'Raw Data'!O2439, 'Raw Data'!F2439&gt;'Raw Data'!C2439), 'Raw Data'!G2439, 0)</f>
        <v/>
      </c>
    </row>
    <row r="2447">
      <c r="A2447">
        <f>IF(AND('Raw Data'!F2440&lt;'Raw Data'!C2440, 'Raw Data'!P2440&gt;'Raw Data'!O2440, 'Raw Data'!P2440-'Raw Data'!O2440&gt;3), 'Raw Data'!J2440, 0)</f>
        <v/>
      </c>
      <c r="B2447">
        <f>IF(AND('Raw Data'!C2440&lt;'Raw Data'!F2440, 'Raw Data'!O2440&gt;'Raw Data'!P2440, 'Raw Data'!O2440-'Raw Data'!P2440&gt;3), 'Raw Data'!I2440, 0)</f>
        <v/>
      </c>
      <c r="C2447">
        <f>IF(AND('Raw Data'!F2440&lt;'Raw Data'!C2440, 'Raw Data'!P2440&gt;'Raw Data'!O2440, 'Raw Data'!P2440-'Raw Data'!O2440&lt;4), 'Raw Data'!H2440, 0)</f>
        <v/>
      </c>
      <c r="D2447">
        <f>IF(AND('Raw Data'!C2440&lt;'Raw Data'!F2440, 'Raw Data'!O2440&gt;'Raw Data'!P2440, 'Raw Data'!O2440-'Raw Data'!P2440&lt;4), 'Raw Data'!G2440, 0)</f>
        <v/>
      </c>
      <c r="E2447">
        <f>IF(ISBLANK('Raw Data'!J2440), 0, IF(AND(4=MATCH(LARGE('Raw Data'!G2440:J2440, 4), 'Raw Data'!G2440:J2440, 0), 'Raw Data'!P2440-'Raw Data'!O2440&gt;3), 'Raw Data'!J2440, 0))</f>
        <v/>
      </c>
      <c r="F2447">
        <f>IF(ISBLANK('Raw Data'!J2440), 0, IF(AND(3=MATCH(LARGE('Raw Data'!G2440:J2440, 4), 'Raw Data'!G2440:J2440, 0), 'Raw Data'!O2440-'Raw Data'!P2440&gt;3), 'Raw Data'!I2440, 0))</f>
        <v/>
      </c>
      <c r="G2447">
        <f>IF(ISBLANK('Raw Data'!J2440), 0, IF(AND(2=MATCH(LARGE('Raw Data'!G2440:J2440, 4), 'Raw Data'!G2440:J2440, 0), AND('Raw Data'!P2440-'Raw Data'!O2440&lt;4, 'Raw Data'!P2440-'Raw Data'!O2440&gt;0)), 'Raw Data'!H2440, 0))</f>
        <v/>
      </c>
      <c r="H2447">
        <f>IF(ISBLANK('Raw Data'!J2440), 0, IF(AND(1=MATCH(LARGE('Raw Data'!G2440:J2440, 4), 'Raw Data'!G2440:J2440, 0), AND('Raw Data'!O2440-'Raw Data'!P2440&lt;4, 'Raw Data'!O2440-'Raw Data'!P2440&gt;0)), 'Raw Data'!G2440, 0))</f>
        <v/>
      </c>
      <c r="I2447">
        <f>IF(ISBLANK('Raw Data'!J2440), 0, IF(AND(4=MATCH(LARGE('Raw Data'!G2440:J2440, 3), 'Raw Data'!G2440:J2440, 0), 'Raw Data'!P2440-'Raw Data'!O2440&gt;3), 'Raw Data'!J2440, 0))</f>
        <v/>
      </c>
      <c r="J2447">
        <f>IF(ISBLANK('Raw Data'!J2440), 0, IF(AND(3=MATCH(LARGE('Raw Data'!G2440:J2440, 3), 'Raw Data'!G2440:J2440, 0), 'Raw Data'!O2440-'Raw Data'!P2440&gt;3), 'Raw Data'!I2440, 0))</f>
        <v/>
      </c>
      <c r="K2447">
        <f>IF(ISBLANK('Raw Data'!J2440), 0, IF(AND(2=MATCH(LARGE('Raw Data'!G2440:J2440, 3), 'Raw Data'!G2440:J2440, 0), AND('Raw Data'!P2440-'Raw Data'!O2440&lt;4, 'Raw Data'!P2440-'Raw Data'!O2440&gt;0)), 'Raw Data'!H2440, 0))</f>
        <v/>
      </c>
      <c r="L2447">
        <f>IF(ISBLANK('Raw Data'!J2440), 0, IF(AND(1=MATCH(LARGE('Raw Data'!G2440:J2440, 3), 'Raw Data'!G2440:J2440, 0), AND('Raw Data'!O2440-'Raw Data'!P2440&lt;4, 'Raw Data'!O2440-'Raw Data'!P2440&gt;0)), 'Raw Data'!G2440, 0))</f>
        <v/>
      </c>
      <c r="M2447">
        <f>IF(ISBLANK('Raw Data'!J2440), 0, IF(AND(4=MATCH(LARGE('Raw Data'!G2440:J2440, 2), 'Raw Data'!G2440:J2440, 0), 'Raw Data'!P2440-'Raw Data'!O2440&gt;3), 'Raw Data'!J2440, 0))</f>
        <v/>
      </c>
      <c r="N2447">
        <f>IF(ISBLANK('Raw Data'!J2440), 0, IF(AND(3=MATCH(LARGE('Raw Data'!G2440:J2440, 2), 'Raw Data'!G2440:J2440, 0), 'Raw Data'!O2440-'Raw Data'!P2440&gt;3), 'Raw Data'!I2440, 0))</f>
        <v/>
      </c>
      <c r="O2447">
        <f>IF(ISBLANK('Raw Data'!J2440), 0, IF(AND(2=MATCH(LARGE('Raw Data'!G2440:J2440, 2), 'Raw Data'!G2440:J2440, 0), AND('Raw Data'!P2440-'Raw Data'!O2440&lt;4, 'Raw Data'!P2440-'Raw Data'!O2440&gt;0)), 'Raw Data'!H2440, 0))</f>
        <v/>
      </c>
      <c r="P2447">
        <f>IF(ISBLANK('Raw Data'!J2440), 0, IF(AND(1=MATCH(LARGE('Raw Data'!G2440:J2440, 2), 'Raw Data'!G2440:J2440, 0), AND('Raw Data'!O2440-'Raw Data'!P2440&lt;4, 'Raw Data'!O2440-'Raw Data'!P2440&gt;0)), 'Raw Data'!G2440, 0))</f>
        <v/>
      </c>
      <c r="Q2447">
        <f>IF(ISBLANK('Raw Data'!J2440), 0, IF(AND(4=MATCH(LARGE('Raw Data'!G2440:J2440, 1), 'Raw Data'!G2440:J2440, 0), 'Raw Data'!P2440-'Raw Data'!O2440&gt;3), 'Raw Data'!J2440, 0))</f>
        <v/>
      </c>
      <c r="R2447">
        <f>IF(ISBLANK('Raw Data'!J2440), 0, IF(AND(3=MATCH(LARGE('Raw Data'!G2440:J2440, 1), 'Raw Data'!G2440:J2440, 0), 'Raw Data'!O2440-'Raw Data'!P2440&gt;3), 'Raw Data'!I2440, 0))</f>
        <v/>
      </c>
      <c r="S2447">
        <f>IF(AND('Raw Data'!P2440-'Raw Data'!O2440&gt;4, 'Raw Data'!F2440&lt;'Raw Data'!C2440), 'Raw Data'!J2440, 0)</f>
        <v/>
      </c>
      <c r="T2447">
        <f>IF(AND('Raw Data'!O2440-'Raw Data'!P2440&gt;4, 'Raw Data'!F2440&gt;'Raw Data'!C2440), 'Raw Data'!I2440, 0)</f>
        <v/>
      </c>
      <c r="U2447">
        <f>IF(AND('Raw Data'!P2440-'Raw Data'!O2440&lt;3, 'Raw Data'!P2440&gt;'Raw Data'!O2440, 'Raw Data'!F2440&lt;'Raw Data'!C2440), 'Raw Data'!H2440, 0)</f>
        <v/>
      </c>
      <c r="V2447">
        <f>IF(AND('Raw Data'!P2440-'Raw Data'!O2440&lt;3, 'Raw Data'!P2440&gt;'Raw Data'!O2440, 'Raw Data'!F2440&gt;'Raw Data'!C2440), 'Raw Data'!G2440, 0)</f>
        <v/>
      </c>
    </row>
    <row r="2448">
      <c r="A2448">
        <f>IF(AND('Raw Data'!F2441&lt;'Raw Data'!C2441, 'Raw Data'!P2441&gt;'Raw Data'!O2441, 'Raw Data'!P2441-'Raw Data'!O2441&gt;3), 'Raw Data'!J2441, 0)</f>
        <v/>
      </c>
      <c r="B2448">
        <f>IF(AND('Raw Data'!C2441&lt;'Raw Data'!F2441, 'Raw Data'!O2441&gt;'Raw Data'!P2441, 'Raw Data'!O2441-'Raw Data'!P2441&gt;3), 'Raw Data'!I2441, 0)</f>
        <v/>
      </c>
      <c r="C2448">
        <f>IF(AND('Raw Data'!F2441&lt;'Raw Data'!C2441, 'Raw Data'!P2441&gt;'Raw Data'!O2441, 'Raw Data'!P2441-'Raw Data'!O2441&lt;4), 'Raw Data'!H2441, 0)</f>
        <v/>
      </c>
      <c r="D2448">
        <f>IF(AND('Raw Data'!C2441&lt;'Raw Data'!F2441, 'Raw Data'!O2441&gt;'Raw Data'!P2441, 'Raw Data'!O2441-'Raw Data'!P2441&lt;4), 'Raw Data'!G2441, 0)</f>
        <v/>
      </c>
      <c r="E2448">
        <f>IF(ISBLANK('Raw Data'!J2441), 0, IF(AND(4=MATCH(LARGE('Raw Data'!G2441:J2441, 4), 'Raw Data'!G2441:J2441, 0), 'Raw Data'!P2441-'Raw Data'!O2441&gt;3), 'Raw Data'!J2441, 0))</f>
        <v/>
      </c>
      <c r="F2448">
        <f>IF(ISBLANK('Raw Data'!J2441), 0, IF(AND(3=MATCH(LARGE('Raw Data'!G2441:J2441, 4), 'Raw Data'!G2441:J2441, 0), 'Raw Data'!O2441-'Raw Data'!P2441&gt;3), 'Raw Data'!I2441, 0))</f>
        <v/>
      </c>
      <c r="G2448">
        <f>IF(ISBLANK('Raw Data'!J2441), 0, IF(AND(2=MATCH(LARGE('Raw Data'!G2441:J2441, 4), 'Raw Data'!G2441:J2441, 0), AND('Raw Data'!P2441-'Raw Data'!O2441&lt;4, 'Raw Data'!P2441-'Raw Data'!O2441&gt;0)), 'Raw Data'!H2441, 0))</f>
        <v/>
      </c>
      <c r="H2448">
        <f>IF(ISBLANK('Raw Data'!J2441), 0, IF(AND(1=MATCH(LARGE('Raw Data'!G2441:J2441, 4), 'Raw Data'!G2441:J2441, 0), AND('Raw Data'!O2441-'Raw Data'!P2441&lt;4, 'Raw Data'!O2441-'Raw Data'!P2441&gt;0)), 'Raw Data'!G2441, 0))</f>
        <v/>
      </c>
      <c r="I2448">
        <f>IF(ISBLANK('Raw Data'!J2441), 0, IF(AND(4=MATCH(LARGE('Raw Data'!G2441:J2441, 3), 'Raw Data'!G2441:J2441, 0), 'Raw Data'!P2441-'Raw Data'!O2441&gt;3), 'Raw Data'!J2441, 0))</f>
        <v/>
      </c>
      <c r="J2448">
        <f>IF(ISBLANK('Raw Data'!J2441), 0, IF(AND(3=MATCH(LARGE('Raw Data'!G2441:J2441, 3), 'Raw Data'!G2441:J2441, 0), 'Raw Data'!O2441-'Raw Data'!P2441&gt;3), 'Raw Data'!I2441, 0))</f>
        <v/>
      </c>
      <c r="K2448">
        <f>IF(ISBLANK('Raw Data'!J2441), 0, IF(AND(2=MATCH(LARGE('Raw Data'!G2441:J2441, 3), 'Raw Data'!G2441:J2441, 0), AND('Raw Data'!P2441-'Raw Data'!O2441&lt;4, 'Raw Data'!P2441-'Raw Data'!O2441&gt;0)), 'Raw Data'!H2441, 0))</f>
        <v/>
      </c>
      <c r="L2448">
        <f>IF(ISBLANK('Raw Data'!J2441), 0, IF(AND(1=MATCH(LARGE('Raw Data'!G2441:J2441, 3), 'Raw Data'!G2441:J2441, 0), AND('Raw Data'!O2441-'Raw Data'!P2441&lt;4, 'Raw Data'!O2441-'Raw Data'!P2441&gt;0)), 'Raw Data'!G2441, 0))</f>
        <v/>
      </c>
      <c r="M2448">
        <f>IF(ISBLANK('Raw Data'!J2441), 0, IF(AND(4=MATCH(LARGE('Raw Data'!G2441:J2441, 2), 'Raw Data'!G2441:J2441, 0), 'Raw Data'!P2441-'Raw Data'!O2441&gt;3), 'Raw Data'!J2441, 0))</f>
        <v/>
      </c>
      <c r="N2448">
        <f>IF(ISBLANK('Raw Data'!J2441), 0, IF(AND(3=MATCH(LARGE('Raw Data'!G2441:J2441, 2), 'Raw Data'!G2441:J2441, 0), 'Raw Data'!O2441-'Raw Data'!P2441&gt;3), 'Raw Data'!I2441, 0))</f>
        <v/>
      </c>
      <c r="O2448">
        <f>IF(ISBLANK('Raw Data'!J2441), 0, IF(AND(2=MATCH(LARGE('Raw Data'!G2441:J2441, 2), 'Raw Data'!G2441:J2441, 0), AND('Raw Data'!P2441-'Raw Data'!O2441&lt;4, 'Raw Data'!P2441-'Raw Data'!O2441&gt;0)), 'Raw Data'!H2441, 0))</f>
        <v/>
      </c>
      <c r="P2448">
        <f>IF(ISBLANK('Raw Data'!J2441), 0, IF(AND(1=MATCH(LARGE('Raw Data'!G2441:J2441, 2), 'Raw Data'!G2441:J2441, 0), AND('Raw Data'!O2441-'Raw Data'!P2441&lt;4, 'Raw Data'!O2441-'Raw Data'!P2441&gt;0)), 'Raw Data'!G2441, 0))</f>
        <v/>
      </c>
      <c r="Q2448">
        <f>IF(ISBLANK('Raw Data'!J2441), 0, IF(AND(4=MATCH(LARGE('Raw Data'!G2441:J2441, 1), 'Raw Data'!G2441:J2441, 0), 'Raw Data'!P2441-'Raw Data'!O2441&gt;3), 'Raw Data'!J2441, 0))</f>
        <v/>
      </c>
      <c r="R2448">
        <f>IF(ISBLANK('Raw Data'!J2441), 0, IF(AND(3=MATCH(LARGE('Raw Data'!G2441:J2441, 1), 'Raw Data'!G2441:J2441, 0), 'Raw Data'!O2441-'Raw Data'!P2441&gt;3), 'Raw Data'!I2441, 0))</f>
        <v/>
      </c>
      <c r="S2448">
        <f>IF(AND('Raw Data'!P2441-'Raw Data'!O2441&gt;4, 'Raw Data'!F2441&lt;'Raw Data'!C2441), 'Raw Data'!J2441, 0)</f>
        <v/>
      </c>
      <c r="T2448">
        <f>IF(AND('Raw Data'!O2441-'Raw Data'!P2441&gt;4, 'Raw Data'!F2441&gt;'Raw Data'!C2441), 'Raw Data'!I2441, 0)</f>
        <v/>
      </c>
      <c r="U2448">
        <f>IF(AND('Raw Data'!P2441-'Raw Data'!O2441&lt;3, 'Raw Data'!P2441&gt;'Raw Data'!O2441, 'Raw Data'!F2441&lt;'Raw Data'!C2441), 'Raw Data'!H2441, 0)</f>
        <v/>
      </c>
      <c r="V2448">
        <f>IF(AND('Raw Data'!P2441-'Raw Data'!O2441&lt;3, 'Raw Data'!P2441&gt;'Raw Data'!O2441, 'Raw Data'!F2441&gt;'Raw Data'!C2441), 'Raw Data'!G2441, 0)</f>
        <v/>
      </c>
    </row>
    <row r="2449">
      <c r="A2449">
        <f>IF(AND('Raw Data'!F2442&lt;'Raw Data'!C2442, 'Raw Data'!P2442&gt;'Raw Data'!O2442, 'Raw Data'!P2442-'Raw Data'!O2442&gt;3), 'Raw Data'!J2442, 0)</f>
        <v/>
      </c>
      <c r="B2449">
        <f>IF(AND('Raw Data'!C2442&lt;'Raw Data'!F2442, 'Raw Data'!O2442&gt;'Raw Data'!P2442, 'Raw Data'!O2442-'Raw Data'!P2442&gt;3), 'Raw Data'!I2442, 0)</f>
        <v/>
      </c>
      <c r="C2449">
        <f>IF(AND('Raw Data'!F2442&lt;'Raw Data'!C2442, 'Raw Data'!P2442&gt;'Raw Data'!O2442, 'Raw Data'!P2442-'Raw Data'!O2442&lt;4), 'Raw Data'!H2442, 0)</f>
        <v/>
      </c>
      <c r="D2449">
        <f>IF(AND('Raw Data'!C2442&lt;'Raw Data'!F2442, 'Raw Data'!O2442&gt;'Raw Data'!P2442, 'Raw Data'!O2442-'Raw Data'!P2442&lt;4), 'Raw Data'!G2442, 0)</f>
        <v/>
      </c>
      <c r="E2449">
        <f>IF(ISBLANK('Raw Data'!J2442), 0, IF(AND(4=MATCH(LARGE('Raw Data'!G2442:J2442, 4), 'Raw Data'!G2442:J2442, 0), 'Raw Data'!P2442-'Raw Data'!O2442&gt;3), 'Raw Data'!J2442, 0))</f>
        <v/>
      </c>
      <c r="F2449">
        <f>IF(ISBLANK('Raw Data'!J2442), 0, IF(AND(3=MATCH(LARGE('Raw Data'!G2442:J2442, 4), 'Raw Data'!G2442:J2442, 0), 'Raw Data'!O2442-'Raw Data'!P2442&gt;3), 'Raw Data'!I2442, 0))</f>
        <v/>
      </c>
      <c r="G2449">
        <f>IF(ISBLANK('Raw Data'!J2442), 0, IF(AND(2=MATCH(LARGE('Raw Data'!G2442:J2442, 4), 'Raw Data'!G2442:J2442, 0), AND('Raw Data'!P2442-'Raw Data'!O2442&lt;4, 'Raw Data'!P2442-'Raw Data'!O2442&gt;0)), 'Raw Data'!H2442, 0))</f>
        <v/>
      </c>
      <c r="H2449">
        <f>IF(ISBLANK('Raw Data'!J2442), 0, IF(AND(1=MATCH(LARGE('Raw Data'!G2442:J2442, 4), 'Raw Data'!G2442:J2442, 0), AND('Raw Data'!O2442-'Raw Data'!P2442&lt;4, 'Raw Data'!O2442-'Raw Data'!P2442&gt;0)), 'Raw Data'!G2442, 0))</f>
        <v/>
      </c>
      <c r="I2449">
        <f>IF(ISBLANK('Raw Data'!J2442), 0, IF(AND(4=MATCH(LARGE('Raw Data'!G2442:J2442, 3), 'Raw Data'!G2442:J2442, 0), 'Raw Data'!P2442-'Raw Data'!O2442&gt;3), 'Raw Data'!J2442, 0))</f>
        <v/>
      </c>
      <c r="J2449">
        <f>IF(ISBLANK('Raw Data'!J2442), 0, IF(AND(3=MATCH(LARGE('Raw Data'!G2442:J2442, 3), 'Raw Data'!G2442:J2442, 0), 'Raw Data'!O2442-'Raw Data'!P2442&gt;3), 'Raw Data'!I2442, 0))</f>
        <v/>
      </c>
      <c r="K2449">
        <f>IF(ISBLANK('Raw Data'!J2442), 0, IF(AND(2=MATCH(LARGE('Raw Data'!G2442:J2442, 3), 'Raw Data'!G2442:J2442, 0), AND('Raw Data'!P2442-'Raw Data'!O2442&lt;4, 'Raw Data'!P2442-'Raw Data'!O2442&gt;0)), 'Raw Data'!H2442, 0))</f>
        <v/>
      </c>
      <c r="L2449">
        <f>IF(ISBLANK('Raw Data'!J2442), 0, IF(AND(1=MATCH(LARGE('Raw Data'!G2442:J2442, 3), 'Raw Data'!G2442:J2442, 0), AND('Raw Data'!O2442-'Raw Data'!P2442&lt;4, 'Raw Data'!O2442-'Raw Data'!P2442&gt;0)), 'Raw Data'!G2442, 0))</f>
        <v/>
      </c>
      <c r="M2449">
        <f>IF(ISBLANK('Raw Data'!J2442), 0, IF(AND(4=MATCH(LARGE('Raw Data'!G2442:J2442, 2), 'Raw Data'!G2442:J2442, 0), 'Raw Data'!P2442-'Raw Data'!O2442&gt;3), 'Raw Data'!J2442, 0))</f>
        <v/>
      </c>
      <c r="N2449">
        <f>IF(ISBLANK('Raw Data'!J2442), 0, IF(AND(3=MATCH(LARGE('Raw Data'!G2442:J2442, 2), 'Raw Data'!G2442:J2442, 0), 'Raw Data'!O2442-'Raw Data'!P2442&gt;3), 'Raw Data'!I2442, 0))</f>
        <v/>
      </c>
      <c r="O2449">
        <f>IF(ISBLANK('Raw Data'!J2442), 0, IF(AND(2=MATCH(LARGE('Raw Data'!G2442:J2442, 2), 'Raw Data'!G2442:J2442, 0), AND('Raw Data'!P2442-'Raw Data'!O2442&lt;4, 'Raw Data'!P2442-'Raw Data'!O2442&gt;0)), 'Raw Data'!H2442, 0))</f>
        <v/>
      </c>
      <c r="P2449">
        <f>IF(ISBLANK('Raw Data'!J2442), 0, IF(AND(1=MATCH(LARGE('Raw Data'!G2442:J2442, 2), 'Raw Data'!G2442:J2442, 0), AND('Raw Data'!O2442-'Raw Data'!P2442&lt;4, 'Raw Data'!O2442-'Raw Data'!P2442&gt;0)), 'Raw Data'!G2442, 0))</f>
        <v/>
      </c>
      <c r="Q2449">
        <f>IF(ISBLANK('Raw Data'!J2442), 0, IF(AND(4=MATCH(LARGE('Raw Data'!G2442:J2442, 1), 'Raw Data'!G2442:J2442, 0), 'Raw Data'!P2442-'Raw Data'!O2442&gt;3), 'Raw Data'!J2442, 0))</f>
        <v/>
      </c>
      <c r="R2449">
        <f>IF(ISBLANK('Raw Data'!J2442), 0, IF(AND(3=MATCH(LARGE('Raw Data'!G2442:J2442, 1), 'Raw Data'!G2442:J2442, 0), 'Raw Data'!O2442-'Raw Data'!P2442&gt;3), 'Raw Data'!I2442, 0))</f>
        <v/>
      </c>
      <c r="S2449">
        <f>IF(AND('Raw Data'!P2442-'Raw Data'!O2442&gt;4, 'Raw Data'!F2442&lt;'Raw Data'!C2442), 'Raw Data'!J2442, 0)</f>
        <v/>
      </c>
      <c r="T2449">
        <f>IF(AND('Raw Data'!O2442-'Raw Data'!P2442&gt;4, 'Raw Data'!F2442&gt;'Raw Data'!C2442), 'Raw Data'!I2442, 0)</f>
        <v/>
      </c>
      <c r="U2449">
        <f>IF(AND('Raw Data'!P2442-'Raw Data'!O2442&lt;3, 'Raw Data'!P2442&gt;'Raw Data'!O2442, 'Raw Data'!F2442&lt;'Raw Data'!C2442), 'Raw Data'!H2442, 0)</f>
        <v/>
      </c>
      <c r="V2449">
        <f>IF(AND('Raw Data'!P2442-'Raw Data'!O2442&lt;3, 'Raw Data'!P2442&gt;'Raw Data'!O2442, 'Raw Data'!F2442&gt;'Raw Data'!C2442), 'Raw Data'!G2442, 0)</f>
        <v/>
      </c>
    </row>
    <row r="2450">
      <c r="A2450">
        <f>IF(AND('Raw Data'!F2443&lt;'Raw Data'!C2443, 'Raw Data'!P2443&gt;'Raw Data'!O2443, 'Raw Data'!P2443-'Raw Data'!O2443&gt;3), 'Raw Data'!J2443, 0)</f>
        <v/>
      </c>
      <c r="B2450">
        <f>IF(AND('Raw Data'!C2443&lt;'Raw Data'!F2443, 'Raw Data'!O2443&gt;'Raw Data'!P2443, 'Raw Data'!O2443-'Raw Data'!P2443&gt;3), 'Raw Data'!I2443, 0)</f>
        <v/>
      </c>
      <c r="C2450">
        <f>IF(AND('Raw Data'!F2443&lt;'Raw Data'!C2443, 'Raw Data'!P2443&gt;'Raw Data'!O2443, 'Raw Data'!P2443-'Raw Data'!O2443&lt;4), 'Raw Data'!H2443, 0)</f>
        <v/>
      </c>
      <c r="D2450">
        <f>IF(AND('Raw Data'!C2443&lt;'Raw Data'!F2443, 'Raw Data'!O2443&gt;'Raw Data'!P2443, 'Raw Data'!O2443-'Raw Data'!P2443&lt;4), 'Raw Data'!G2443, 0)</f>
        <v/>
      </c>
      <c r="E2450">
        <f>IF(ISBLANK('Raw Data'!J2443), 0, IF(AND(4=MATCH(LARGE('Raw Data'!G2443:J2443, 4), 'Raw Data'!G2443:J2443, 0), 'Raw Data'!P2443-'Raw Data'!O2443&gt;3), 'Raw Data'!J2443, 0))</f>
        <v/>
      </c>
      <c r="F2450">
        <f>IF(ISBLANK('Raw Data'!J2443), 0, IF(AND(3=MATCH(LARGE('Raw Data'!G2443:J2443, 4), 'Raw Data'!G2443:J2443, 0), 'Raw Data'!O2443-'Raw Data'!P2443&gt;3), 'Raw Data'!I2443, 0))</f>
        <v/>
      </c>
      <c r="G2450">
        <f>IF(ISBLANK('Raw Data'!J2443), 0, IF(AND(2=MATCH(LARGE('Raw Data'!G2443:J2443, 4), 'Raw Data'!G2443:J2443, 0), AND('Raw Data'!P2443-'Raw Data'!O2443&lt;4, 'Raw Data'!P2443-'Raw Data'!O2443&gt;0)), 'Raw Data'!H2443, 0))</f>
        <v/>
      </c>
      <c r="H2450">
        <f>IF(ISBLANK('Raw Data'!J2443), 0, IF(AND(1=MATCH(LARGE('Raw Data'!G2443:J2443, 4), 'Raw Data'!G2443:J2443, 0), AND('Raw Data'!O2443-'Raw Data'!P2443&lt;4, 'Raw Data'!O2443-'Raw Data'!P2443&gt;0)), 'Raw Data'!G2443, 0))</f>
        <v/>
      </c>
      <c r="I2450">
        <f>IF(ISBLANK('Raw Data'!J2443), 0, IF(AND(4=MATCH(LARGE('Raw Data'!G2443:J2443, 3), 'Raw Data'!G2443:J2443, 0), 'Raw Data'!P2443-'Raw Data'!O2443&gt;3), 'Raw Data'!J2443, 0))</f>
        <v/>
      </c>
      <c r="J2450">
        <f>IF(ISBLANK('Raw Data'!J2443), 0, IF(AND(3=MATCH(LARGE('Raw Data'!G2443:J2443, 3), 'Raw Data'!G2443:J2443, 0), 'Raw Data'!O2443-'Raw Data'!P2443&gt;3), 'Raw Data'!I2443, 0))</f>
        <v/>
      </c>
      <c r="K2450">
        <f>IF(ISBLANK('Raw Data'!J2443), 0, IF(AND(2=MATCH(LARGE('Raw Data'!G2443:J2443, 3), 'Raw Data'!G2443:J2443, 0), AND('Raw Data'!P2443-'Raw Data'!O2443&lt;4, 'Raw Data'!P2443-'Raw Data'!O2443&gt;0)), 'Raw Data'!H2443, 0))</f>
        <v/>
      </c>
      <c r="L2450">
        <f>IF(ISBLANK('Raw Data'!J2443), 0, IF(AND(1=MATCH(LARGE('Raw Data'!G2443:J2443, 3), 'Raw Data'!G2443:J2443, 0), AND('Raw Data'!O2443-'Raw Data'!P2443&lt;4, 'Raw Data'!O2443-'Raw Data'!P2443&gt;0)), 'Raw Data'!G2443, 0))</f>
        <v/>
      </c>
      <c r="M2450">
        <f>IF(ISBLANK('Raw Data'!J2443), 0, IF(AND(4=MATCH(LARGE('Raw Data'!G2443:J2443, 2), 'Raw Data'!G2443:J2443, 0), 'Raw Data'!P2443-'Raw Data'!O2443&gt;3), 'Raw Data'!J2443, 0))</f>
        <v/>
      </c>
      <c r="N2450">
        <f>IF(ISBLANK('Raw Data'!J2443), 0, IF(AND(3=MATCH(LARGE('Raw Data'!G2443:J2443, 2), 'Raw Data'!G2443:J2443, 0), 'Raw Data'!O2443-'Raw Data'!P2443&gt;3), 'Raw Data'!I2443, 0))</f>
        <v/>
      </c>
      <c r="O2450">
        <f>IF(ISBLANK('Raw Data'!J2443), 0, IF(AND(2=MATCH(LARGE('Raw Data'!G2443:J2443, 2), 'Raw Data'!G2443:J2443, 0), AND('Raw Data'!P2443-'Raw Data'!O2443&lt;4, 'Raw Data'!P2443-'Raw Data'!O2443&gt;0)), 'Raw Data'!H2443, 0))</f>
        <v/>
      </c>
      <c r="P2450">
        <f>IF(ISBLANK('Raw Data'!J2443), 0, IF(AND(1=MATCH(LARGE('Raw Data'!G2443:J2443, 2), 'Raw Data'!G2443:J2443, 0), AND('Raw Data'!O2443-'Raw Data'!P2443&lt;4, 'Raw Data'!O2443-'Raw Data'!P2443&gt;0)), 'Raw Data'!G2443, 0))</f>
        <v/>
      </c>
      <c r="Q2450">
        <f>IF(ISBLANK('Raw Data'!J2443), 0, IF(AND(4=MATCH(LARGE('Raw Data'!G2443:J2443, 1), 'Raw Data'!G2443:J2443, 0), 'Raw Data'!P2443-'Raw Data'!O2443&gt;3), 'Raw Data'!J2443, 0))</f>
        <v/>
      </c>
      <c r="R2450">
        <f>IF(ISBLANK('Raw Data'!J2443), 0, IF(AND(3=MATCH(LARGE('Raw Data'!G2443:J2443, 1), 'Raw Data'!G2443:J2443, 0), 'Raw Data'!O2443-'Raw Data'!P2443&gt;3), 'Raw Data'!I2443, 0))</f>
        <v/>
      </c>
      <c r="S2450">
        <f>IF(AND('Raw Data'!P2443-'Raw Data'!O2443&gt;4, 'Raw Data'!F2443&lt;'Raw Data'!C2443), 'Raw Data'!J2443, 0)</f>
        <v/>
      </c>
      <c r="T2450">
        <f>IF(AND('Raw Data'!O2443-'Raw Data'!P2443&gt;4, 'Raw Data'!F2443&gt;'Raw Data'!C2443), 'Raw Data'!I2443, 0)</f>
        <v/>
      </c>
      <c r="U2450">
        <f>IF(AND('Raw Data'!P2443-'Raw Data'!O2443&lt;3, 'Raw Data'!P2443&gt;'Raw Data'!O2443, 'Raw Data'!F2443&lt;'Raw Data'!C2443), 'Raw Data'!H2443, 0)</f>
        <v/>
      </c>
      <c r="V2450">
        <f>IF(AND('Raw Data'!P2443-'Raw Data'!O2443&lt;3, 'Raw Data'!P2443&gt;'Raw Data'!O2443, 'Raw Data'!F2443&gt;'Raw Data'!C2443), 'Raw Data'!G2443, 0)</f>
        <v/>
      </c>
    </row>
    <row r="2451">
      <c r="A2451">
        <f>IF(AND('Raw Data'!F2444&lt;'Raw Data'!C2444, 'Raw Data'!P2444&gt;'Raw Data'!O2444, 'Raw Data'!P2444-'Raw Data'!O2444&gt;3), 'Raw Data'!J2444, 0)</f>
        <v/>
      </c>
      <c r="B2451">
        <f>IF(AND('Raw Data'!C2444&lt;'Raw Data'!F2444, 'Raw Data'!O2444&gt;'Raw Data'!P2444, 'Raw Data'!O2444-'Raw Data'!P2444&gt;3), 'Raw Data'!I2444, 0)</f>
        <v/>
      </c>
      <c r="C2451">
        <f>IF(AND('Raw Data'!F2444&lt;'Raw Data'!C2444, 'Raw Data'!P2444&gt;'Raw Data'!O2444, 'Raw Data'!P2444-'Raw Data'!O2444&lt;4), 'Raw Data'!H2444, 0)</f>
        <v/>
      </c>
      <c r="D2451">
        <f>IF(AND('Raw Data'!C2444&lt;'Raw Data'!F2444, 'Raw Data'!O2444&gt;'Raw Data'!P2444, 'Raw Data'!O2444-'Raw Data'!P2444&lt;4), 'Raw Data'!G2444, 0)</f>
        <v/>
      </c>
      <c r="E2451">
        <f>IF(ISBLANK('Raw Data'!J2444), 0, IF(AND(4=MATCH(LARGE('Raw Data'!G2444:J2444, 4), 'Raw Data'!G2444:J2444, 0), 'Raw Data'!P2444-'Raw Data'!O2444&gt;3), 'Raw Data'!J2444, 0))</f>
        <v/>
      </c>
      <c r="F2451">
        <f>IF(ISBLANK('Raw Data'!J2444), 0, IF(AND(3=MATCH(LARGE('Raw Data'!G2444:J2444, 4), 'Raw Data'!G2444:J2444, 0), 'Raw Data'!O2444-'Raw Data'!P2444&gt;3), 'Raw Data'!I2444, 0))</f>
        <v/>
      </c>
      <c r="G2451">
        <f>IF(ISBLANK('Raw Data'!J2444), 0, IF(AND(2=MATCH(LARGE('Raw Data'!G2444:J2444, 4), 'Raw Data'!G2444:J2444, 0), AND('Raw Data'!P2444-'Raw Data'!O2444&lt;4, 'Raw Data'!P2444-'Raw Data'!O2444&gt;0)), 'Raw Data'!H2444, 0))</f>
        <v/>
      </c>
      <c r="H2451">
        <f>IF(ISBLANK('Raw Data'!J2444), 0, IF(AND(1=MATCH(LARGE('Raw Data'!G2444:J2444, 4), 'Raw Data'!G2444:J2444, 0), AND('Raw Data'!O2444-'Raw Data'!P2444&lt;4, 'Raw Data'!O2444-'Raw Data'!P2444&gt;0)), 'Raw Data'!G2444, 0))</f>
        <v/>
      </c>
      <c r="I2451">
        <f>IF(ISBLANK('Raw Data'!J2444), 0, IF(AND(4=MATCH(LARGE('Raw Data'!G2444:J2444, 3), 'Raw Data'!G2444:J2444, 0), 'Raw Data'!P2444-'Raw Data'!O2444&gt;3), 'Raw Data'!J2444, 0))</f>
        <v/>
      </c>
      <c r="J2451">
        <f>IF(ISBLANK('Raw Data'!J2444), 0, IF(AND(3=MATCH(LARGE('Raw Data'!G2444:J2444, 3), 'Raw Data'!G2444:J2444, 0), 'Raw Data'!O2444-'Raw Data'!P2444&gt;3), 'Raw Data'!I2444, 0))</f>
        <v/>
      </c>
      <c r="K2451">
        <f>IF(ISBLANK('Raw Data'!J2444), 0, IF(AND(2=MATCH(LARGE('Raw Data'!G2444:J2444, 3), 'Raw Data'!G2444:J2444, 0), AND('Raw Data'!P2444-'Raw Data'!O2444&lt;4, 'Raw Data'!P2444-'Raw Data'!O2444&gt;0)), 'Raw Data'!H2444, 0))</f>
        <v/>
      </c>
      <c r="L2451">
        <f>IF(ISBLANK('Raw Data'!J2444), 0, IF(AND(1=MATCH(LARGE('Raw Data'!G2444:J2444, 3), 'Raw Data'!G2444:J2444, 0), AND('Raw Data'!O2444-'Raw Data'!P2444&lt;4, 'Raw Data'!O2444-'Raw Data'!P2444&gt;0)), 'Raw Data'!G2444, 0))</f>
        <v/>
      </c>
      <c r="M2451">
        <f>IF(ISBLANK('Raw Data'!J2444), 0, IF(AND(4=MATCH(LARGE('Raw Data'!G2444:J2444, 2), 'Raw Data'!G2444:J2444, 0), 'Raw Data'!P2444-'Raw Data'!O2444&gt;3), 'Raw Data'!J2444, 0))</f>
        <v/>
      </c>
      <c r="N2451">
        <f>IF(ISBLANK('Raw Data'!J2444), 0, IF(AND(3=MATCH(LARGE('Raw Data'!G2444:J2444, 2), 'Raw Data'!G2444:J2444, 0), 'Raw Data'!O2444-'Raw Data'!P2444&gt;3), 'Raw Data'!I2444, 0))</f>
        <v/>
      </c>
      <c r="O2451">
        <f>IF(ISBLANK('Raw Data'!J2444), 0, IF(AND(2=MATCH(LARGE('Raw Data'!G2444:J2444, 2), 'Raw Data'!G2444:J2444, 0), AND('Raw Data'!P2444-'Raw Data'!O2444&lt;4, 'Raw Data'!P2444-'Raw Data'!O2444&gt;0)), 'Raw Data'!H2444, 0))</f>
        <v/>
      </c>
      <c r="P2451">
        <f>IF(ISBLANK('Raw Data'!J2444), 0, IF(AND(1=MATCH(LARGE('Raw Data'!G2444:J2444, 2), 'Raw Data'!G2444:J2444, 0), AND('Raw Data'!O2444-'Raw Data'!P2444&lt;4, 'Raw Data'!O2444-'Raw Data'!P2444&gt;0)), 'Raw Data'!G2444, 0))</f>
        <v/>
      </c>
      <c r="Q2451">
        <f>IF(ISBLANK('Raw Data'!J2444), 0, IF(AND(4=MATCH(LARGE('Raw Data'!G2444:J2444, 1), 'Raw Data'!G2444:J2444, 0), 'Raw Data'!P2444-'Raw Data'!O2444&gt;3), 'Raw Data'!J2444, 0))</f>
        <v/>
      </c>
      <c r="R2451">
        <f>IF(ISBLANK('Raw Data'!J2444), 0, IF(AND(3=MATCH(LARGE('Raw Data'!G2444:J2444, 1), 'Raw Data'!G2444:J2444, 0), 'Raw Data'!O2444-'Raw Data'!P2444&gt;3), 'Raw Data'!I2444, 0))</f>
        <v/>
      </c>
      <c r="S2451">
        <f>IF(AND('Raw Data'!P2444-'Raw Data'!O2444&gt;4, 'Raw Data'!F2444&lt;'Raw Data'!C2444), 'Raw Data'!J2444, 0)</f>
        <v/>
      </c>
      <c r="T2451">
        <f>IF(AND('Raw Data'!O2444-'Raw Data'!P2444&gt;4, 'Raw Data'!F2444&gt;'Raw Data'!C2444), 'Raw Data'!I2444, 0)</f>
        <v/>
      </c>
      <c r="U2451">
        <f>IF(AND('Raw Data'!P2444-'Raw Data'!O2444&lt;3, 'Raw Data'!P2444&gt;'Raw Data'!O2444, 'Raw Data'!F2444&lt;'Raw Data'!C2444), 'Raw Data'!H2444, 0)</f>
        <v/>
      </c>
      <c r="V2451">
        <f>IF(AND('Raw Data'!P2444-'Raw Data'!O2444&lt;3, 'Raw Data'!P2444&gt;'Raw Data'!O2444, 'Raw Data'!F2444&gt;'Raw Data'!C2444), 'Raw Data'!G2444, 0)</f>
        <v/>
      </c>
    </row>
    <row r="2452">
      <c r="A2452">
        <f>IF(AND('Raw Data'!F2445&lt;'Raw Data'!C2445, 'Raw Data'!P2445&gt;'Raw Data'!O2445, 'Raw Data'!P2445-'Raw Data'!O2445&gt;3), 'Raw Data'!J2445, 0)</f>
        <v/>
      </c>
      <c r="B2452">
        <f>IF(AND('Raw Data'!C2445&lt;'Raw Data'!F2445, 'Raw Data'!O2445&gt;'Raw Data'!P2445, 'Raw Data'!O2445-'Raw Data'!P2445&gt;3), 'Raw Data'!I2445, 0)</f>
        <v/>
      </c>
      <c r="C2452">
        <f>IF(AND('Raw Data'!F2445&lt;'Raw Data'!C2445, 'Raw Data'!P2445&gt;'Raw Data'!O2445, 'Raw Data'!P2445-'Raw Data'!O2445&lt;4), 'Raw Data'!H2445, 0)</f>
        <v/>
      </c>
      <c r="D2452">
        <f>IF(AND('Raw Data'!C2445&lt;'Raw Data'!F2445, 'Raw Data'!O2445&gt;'Raw Data'!P2445, 'Raw Data'!O2445-'Raw Data'!P2445&lt;4), 'Raw Data'!G2445, 0)</f>
        <v/>
      </c>
      <c r="E2452">
        <f>IF(ISBLANK('Raw Data'!J2445), 0, IF(AND(4=MATCH(LARGE('Raw Data'!G2445:J2445, 4), 'Raw Data'!G2445:J2445, 0), 'Raw Data'!P2445-'Raw Data'!O2445&gt;3), 'Raw Data'!J2445, 0))</f>
        <v/>
      </c>
      <c r="F2452">
        <f>IF(ISBLANK('Raw Data'!J2445), 0, IF(AND(3=MATCH(LARGE('Raw Data'!G2445:J2445, 4), 'Raw Data'!G2445:J2445, 0), 'Raw Data'!O2445-'Raw Data'!P2445&gt;3), 'Raw Data'!I2445, 0))</f>
        <v/>
      </c>
      <c r="G2452">
        <f>IF(ISBLANK('Raw Data'!J2445), 0, IF(AND(2=MATCH(LARGE('Raw Data'!G2445:J2445, 4), 'Raw Data'!G2445:J2445, 0), AND('Raw Data'!P2445-'Raw Data'!O2445&lt;4, 'Raw Data'!P2445-'Raw Data'!O2445&gt;0)), 'Raw Data'!H2445, 0))</f>
        <v/>
      </c>
      <c r="H2452">
        <f>IF(ISBLANK('Raw Data'!J2445), 0, IF(AND(1=MATCH(LARGE('Raw Data'!G2445:J2445, 4), 'Raw Data'!G2445:J2445, 0), AND('Raw Data'!O2445-'Raw Data'!P2445&lt;4, 'Raw Data'!O2445-'Raw Data'!P2445&gt;0)), 'Raw Data'!G2445, 0))</f>
        <v/>
      </c>
      <c r="I2452">
        <f>IF(ISBLANK('Raw Data'!J2445), 0, IF(AND(4=MATCH(LARGE('Raw Data'!G2445:J2445, 3), 'Raw Data'!G2445:J2445, 0), 'Raw Data'!P2445-'Raw Data'!O2445&gt;3), 'Raw Data'!J2445, 0))</f>
        <v/>
      </c>
      <c r="J2452">
        <f>IF(ISBLANK('Raw Data'!J2445), 0, IF(AND(3=MATCH(LARGE('Raw Data'!G2445:J2445, 3), 'Raw Data'!G2445:J2445, 0), 'Raw Data'!O2445-'Raw Data'!P2445&gt;3), 'Raw Data'!I2445, 0))</f>
        <v/>
      </c>
      <c r="K2452">
        <f>IF(ISBLANK('Raw Data'!J2445), 0, IF(AND(2=MATCH(LARGE('Raw Data'!G2445:J2445, 3), 'Raw Data'!G2445:J2445, 0), AND('Raw Data'!P2445-'Raw Data'!O2445&lt;4, 'Raw Data'!P2445-'Raw Data'!O2445&gt;0)), 'Raw Data'!H2445, 0))</f>
        <v/>
      </c>
      <c r="L2452">
        <f>IF(ISBLANK('Raw Data'!J2445), 0, IF(AND(1=MATCH(LARGE('Raw Data'!G2445:J2445, 3), 'Raw Data'!G2445:J2445, 0), AND('Raw Data'!O2445-'Raw Data'!P2445&lt;4, 'Raw Data'!O2445-'Raw Data'!P2445&gt;0)), 'Raw Data'!G2445, 0))</f>
        <v/>
      </c>
      <c r="M2452">
        <f>IF(ISBLANK('Raw Data'!J2445), 0, IF(AND(4=MATCH(LARGE('Raw Data'!G2445:J2445, 2), 'Raw Data'!G2445:J2445, 0), 'Raw Data'!P2445-'Raw Data'!O2445&gt;3), 'Raw Data'!J2445, 0))</f>
        <v/>
      </c>
      <c r="N2452">
        <f>IF(ISBLANK('Raw Data'!J2445), 0, IF(AND(3=MATCH(LARGE('Raw Data'!G2445:J2445, 2), 'Raw Data'!G2445:J2445, 0), 'Raw Data'!O2445-'Raw Data'!P2445&gt;3), 'Raw Data'!I2445, 0))</f>
        <v/>
      </c>
      <c r="O2452">
        <f>IF(ISBLANK('Raw Data'!J2445), 0, IF(AND(2=MATCH(LARGE('Raw Data'!G2445:J2445, 2), 'Raw Data'!G2445:J2445, 0), AND('Raw Data'!P2445-'Raw Data'!O2445&lt;4, 'Raw Data'!P2445-'Raw Data'!O2445&gt;0)), 'Raw Data'!H2445, 0))</f>
        <v/>
      </c>
      <c r="P2452">
        <f>IF(ISBLANK('Raw Data'!J2445), 0, IF(AND(1=MATCH(LARGE('Raw Data'!G2445:J2445, 2), 'Raw Data'!G2445:J2445, 0), AND('Raw Data'!O2445-'Raw Data'!P2445&lt;4, 'Raw Data'!O2445-'Raw Data'!P2445&gt;0)), 'Raw Data'!G2445, 0))</f>
        <v/>
      </c>
      <c r="Q2452">
        <f>IF(ISBLANK('Raw Data'!J2445), 0, IF(AND(4=MATCH(LARGE('Raw Data'!G2445:J2445, 1), 'Raw Data'!G2445:J2445, 0), 'Raw Data'!P2445-'Raw Data'!O2445&gt;3), 'Raw Data'!J2445, 0))</f>
        <v/>
      </c>
      <c r="R2452">
        <f>IF(ISBLANK('Raw Data'!J2445), 0, IF(AND(3=MATCH(LARGE('Raw Data'!G2445:J2445, 1), 'Raw Data'!G2445:J2445, 0), 'Raw Data'!O2445-'Raw Data'!P2445&gt;3), 'Raw Data'!I2445, 0))</f>
        <v/>
      </c>
      <c r="S2452">
        <f>IF(AND('Raw Data'!P2445-'Raw Data'!O2445&gt;4, 'Raw Data'!F2445&lt;'Raw Data'!C2445), 'Raw Data'!J2445, 0)</f>
        <v/>
      </c>
      <c r="T2452">
        <f>IF(AND('Raw Data'!O2445-'Raw Data'!P2445&gt;4, 'Raw Data'!F2445&gt;'Raw Data'!C2445), 'Raw Data'!I2445, 0)</f>
        <v/>
      </c>
      <c r="U2452">
        <f>IF(AND('Raw Data'!P2445-'Raw Data'!O2445&lt;3, 'Raw Data'!P2445&gt;'Raw Data'!O2445, 'Raw Data'!F2445&lt;'Raw Data'!C2445), 'Raw Data'!H2445, 0)</f>
        <v/>
      </c>
      <c r="V2452">
        <f>IF(AND('Raw Data'!P2445-'Raw Data'!O2445&lt;3, 'Raw Data'!P2445&gt;'Raw Data'!O2445, 'Raw Data'!F2445&gt;'Raw Data'!C2445), 'Raw Data'!G2445, 0)</f>
        <v/>
      </c>
    </row>
    <row r="2453">
      <c r="A2453">
        <f>IF(AND('Raw Data'!F2446&lt;'Raw Data'!C2446, 'Raw Data'!P2446&gt;'Raw Data'!O2446, 'Raw Data'!P2446-'Raw Data'!O2446&gt;3), 'Raw Data'!J2446, 0)</f>
        <v/>
      </c>
      <c r="B2453">
        <f>IF(AND('Raw Data'!C2446&lt;'Raw Data'!F2446, 'Raw Data'!O2446&gt;'Raw Data'!P2446, 'Raw Data'!O2446-'Raw Data'!P2446&gt;3), 'Raw Data'!I2446, 0)</f>
        <v/>
      </c>
      <c r="C2453">
        <f>IF(AND('Raw Data'!F2446&lt;'Raw Data'!C2446, 'Raw Data'!P2446&gt;'Raw Data'!O2446, 'Raw Data'!P2446-'Raw Data'!O2446&lt;4), 'Raw Data'!H2446, 0)</f>
        <v/>
      </c>
      <c r="D2453">
        <f>IF(AND('Raw Data'!C2446&lt;'Raw Data'!F2446, 'Raw Data'!O2446&gt;'Raw Data'!P2446, 'Raw Data'!O2446-'Raw Data'!P2446&lt;4), 'Raw Data'!G2446, 0)</f>
        <v/>
      </c>
      <c r="E2453">
        <f>IF(ISBLANK('Raw Data'!J2446), 0, IF(AND(4=MATCH(LARGE('Raw Data'!G2446:J2446, 4), 'Raw Data'!G2446:J2446, 0), 'Raw Data'!P2446-'Raw Data'!O2446&gt;3), 'Raw Data'!J2446, 0))</f>
        <v/>
      </c>
      <c r="F2453">
        <f>IF(ISBLANK('Raw Data'!J2446), 0, IF(AND(3=MATCH(LARGE('Raw Data'!G2446:J2446, 4), 'Raw Data'!G2446:J2446, 0), 'Raw Data'!O2446-'Raw Data'!P2446&gt;3), 'Raw Data'!I2446, 0))</f>
        <v/>
      </c>
      <c r="G2453">
        <f>IF(ISBLANK('Raw Data'!J2446), 0, IF(AND(2=MATCH(LARGE('Raw Data'!G2446:J2446, 4), 'Raw Data'!G2446:J2446, 0), AND('Raw Data'!P2446-'Raw Data'!O2446&lt;4, 'Raw Data'!P2446-'Raw Data'!O2446&gt;0)), 'Raw Data'!H2446, 0))</f>
        <v/>
      </c>
      <c r="H2453">
        <f>IF(ISBLANK('Raw Data'!J2446), 0, IF(AND(1=MATCH(LARGE('Raw Data'!G2446:J2446, 4), 'Raw Data'!G2446:J2446, 0), AND('Raw Data'!O2446-'Raw Data'!P2446&lt;4, 'Raw Data'!O2446-'Raw Data'!P2446&gt;0)), 'Raw Data'!G2446, 0))</f>
        <v/>
      </c>
      <c r="I2453">
        <f>IF(ISBLANK('Raw Data'!J2446), 0, IF(AND(4=MATCH(LARGE('Raw Data'!G2446:J2446, 3), 'Raw Data'!G2446:J2446, 0), 'Raw Data'!P2446-'Raw Data'!O2446&gt;3), 'Raw Data'!J2446, 0))</f>
        <v/>
      </c>
      <c r="J2453">
        <f>IF(ISBLANK('Raw Data'!J2446), 0, IF(AND(3=MATCH(LARGE('Raw Data'!G2446:J2446, 3), 'Raw Data'!G2446:J2446, 0), 'Raw Data'!O2446-'Raw Data'!P2446&gt;3), 'Raw Data'!I2446, 0))</f>
        <v/>
      </c>
      <c r="K2453">
        <f>IF(ISBLANK('Raw Data'!J2446), 0, IF(AND(2=MATCH(LARGE('Raw Data'!G2446:J2446, 3), 'Raw Data'!G2446:J2446, 0), AND('Raw Data'!P2446-'Raw Data'!O2446&lt;4, 'Raw Data'!P2446-'Raw Data'!O2446&gt;0)), 'Raw Data'!H2446, 0))</f>
        <v/>
      </c>
      <c r="L2453">
        <f>IF(ISBLANK('Raw Data'!J2446), 0, IF(AND(1=MATCH(LARGE('Raw Data'!G2446:J2446, 3), 'Raw Data'!G2446:J2446, 0), AND('Raw Data'!O2446-'Raw Data'!P2446&lt;4, 'Raw Data'!O2446-'Raw Data'!P2446&gt;0)), 'Raw Data'!G2446, 0))</f>
        <v/>
      </c>
      <c r="M2453">
        <f>IF(ISBLANK('Raw Data'!J2446), 0, IF(AND(4=MATCH(LARGE('Raw Data'!G2446:J2446, 2), 'Raw Data'!G2446:J2446, 0), 'Raw Data'!P2446-'Raw Data'!O2446&gt;3), 'Raw Data'!J2446, 0))</f>
        <v/>
      </c>
      <c r="N2453">
        <f>IF(ISBLANK('Raw Data'!J2446), 0, IF(AND(3=MATCH(LARGE('Raw Data'!G2446:J2446, 2), 'Raw Data'!G2446:J2446, 0), 'Raw Data'!O2446-'Raw Data'!P2446&gt;3), 'Raw Data'!I2446, 0))</f>
        <v/>
      </c>
      <c r="O2453">
        <f>IF(ISBLANK('Raw Data'!J2446), 0, IF(AND(2=MATCH(LARGE('Raw Data'!G2446:J2446, 2), 'Raw Data'!G2446:J2446, 0), AND('Raw Data'!P2446-'Raw Data'!O2446&lt;4, 'Raw Data'!P2446-'Raw Data'!O2446&gt;0)), 'Raw Data'!H2446, 0))</f>
        <v/>
      </c>
      <c r="P2453">
        <f>IF(ISBLANK('Raw Data'!J2446), 0, IF(AND(1=MATCH(LARGE('Raw Data'!G2446:J2446, 2), 'Raw Data'!G2446:J2446, 0), AND('Raw Data'!O2446-'Raw Data'!P2446&lt;4, 'Raw Data'!O2446-'Raw Data'!P2446&gt;0)), 'Raw Data'!G2446, 0))</f>
        <v/>
      </c>
      <c r="Q2453">
        <f>IF(ISBLANK('Raw Data'!J2446), 0, IF(AND(4=MATCH(LARGE('Raw Data'!G2446:J2446, 1), 'Raw Data'!G2446:J2446, 0), 'Raw Data'!P2446-'Raw Data'!O2446&gt;3), 'Raw Data'!J2446, 0))</f>
        <v/>
      </c>
      <c r="R2453">
        <f>IF(ISBLANK('Raw Data'!J2446), 0, IF(AND(3=MATCH(LARGE('Raw Data'!G2446:J2446, 1), 'Raw Data'!G2446:J2446, 0), 'Raw Data'!O2446-'Raw Data'!P2446&gt;3), 'Raw Data'!I2446, 0))</f>
        <v/>
      </c>
      <c r="S2453">
        <f>IF(AND('Raw Data'!P2446-'Raw Data'!O2446&gt;4, 'Raw Data'!F2446&lt;'Raw Data'!C2446), 'Raw Data'!J2446, 0)</f>
        <v/>
      </c>
      <c r="T2453">
        <f>IF(AND('Raw Data'!O2446-'Raw Data'!P2446&gt;4, 'Raw Data'!F2446&gt;'Raw Data'!C2446), 'Raw Data'!I2446, 0)</f>
        <v/>
      </c>
      <c r="U2453">
        <f>IF(AND('Raw Data'!P2446-'Raw Data'!O2446&lt;3, 'Raw Data'!P2446&gt;'Raw Data'!O2446, 'Raw Data'!F2446&lt;'Raw Data'!C2446), 'Raw Data'!H2446, 0)</f>
        <v/>
      </c>
      <c r="V2453">
        <f>IF(AND('Raw Data'!P2446-'Raw Data'!O2446&lt;3, 'Raw Data'!P2446&gt;'Raw Data'!O2446, 'Raw Data'!F2446&gt;'Raw Data'!C2446), 'Raw Data'!G2446, 0)</f>
        <v/>
      </c>
    </row>
    <row r="2454">
      <c r="A2454">
        <f>IF(AND('Raw Data'!F2447&lt;'Raw Data'!C2447, 'Raw Data'!P2447&gt;'Raw Data'!O2447, 'Raw Data'!P2447-'Raw Data'!O2447&gt;3), 'Raw Data'!J2447, 0)</f>
        <v/>
      </c>
      <c r="B2454">
        <f>IF(AND('Raw Data'!C2447&lt;'Raw Data'!F2447, 'Raw Data'!O2447&gt;'Raw Data'!P2447, 'Raw Data'!O2447-'Raw Data'!P2447&gt;3), 'Raw Data'!I2447, 0)</f>
        <v/>
      </c>
      <c r="C2454">
        <f>IF(AND('Raw Data'!F2447&lt;'Raw Data'!C2447, 'Raw Data'!P2447&gt;'Raw Data'!O2447, 'Raw Data'!P2447-'Raw Data'!O2447&lt;4), 'Raw Data'!H2447, 0)</f>
        <v/>
      </c>
      <c r="D2454">
        <f>IF(AND('Raw Data'!C2447&lt;'Raw Data'!F2447, 'Raw Data'!O2447&gt;'Raw Data'!P2447, 'Raw Data'!O2447-'Raw Data'!P2447&lt;4), 'Raw Data'!G2447, 0)</f>
        <v/>
      </c>
      <c r="E2454">
        <f>IF(ISBLANK('Raw Data'!J2447), 0, IF(AND(4=MATCH(LARGE('Raw Data'!G2447:J2447, 4), 'Raw Data'!G2447:J2447, 0), 'Raw Data'!P2447-'Raw Data'!O2447&gt;3), 'Raw Data'!J2447, 0))</f>
        <v/>
      </c>
      <c r="F2454">
        <f>IF(ISBLANK('Raw Data'!J2447), 0, IF(AND(3=MATCH(LARGE('Raw Data'!G2447:J2447, 4), 'Raw Data'!G2447:J2447, 0), 'Raw Data'!O2447-'Raw Data'!P2447&gt;3), 'Raw Data'!I2447, 0))</f>
        <v/>
      </c>
      <c r="G2454">
        <f>IF(ISBLANK('Raw Data'!J2447), 0, IF(AND(2=MATCH(LARGE('Raw Data'!G2447:J2447, 4), 'Raw Data'!G2447:J2447, 0), AND('Raw Data'!P2447-'Raw Data'!O2447&lt;4, 'Raw Data'!P2447-'Raw Data'!O2447&gt;0)), 'Raw Data'!H2447, 0))</f>
        <v/>
      </c>
      <c r="H2454">
        <f>IF(ISBLANK('Raw Data'!J2447), 0, IF(AND(1=MATCH(LARGE('Raw Data'!G2447:J2447, 4), 'Raw Data'!G2447:J2447, 0), AND('Raw Data'!O2447-'Raw Data'!P2447&lt;4, 'Raw Data'!O2447-'Raw Data'!P2447&gt;0)), 'Raw Data'!G2447, 0))</f>
        <v/>
      </c>
      <c r="I2454">
        <f>IF(ISBLANK('Raw Data'!J2447), 0, IF(AND(4=MATCH(LARGE('Raw Data'!G2447:J2447, 3), 'Raw Data'!G2447:J2447, 0), 'Raw Data'!P2447-'Raw Data'!O2447&gt;3), 'Raw Data'!J2447, 0))</f>
        <v/>
      </c>
      <c r="J2454">
        <f>IF(ISBLANK('Raw Data'!J2447), 0, IF(AND(3=MATCH(LARGE('Raw Data'!G2447:J2447, 3), 'Raw Data'!G2447:J2447, 0), 'Raw Data'!O2447-'Raw Data'!P2447&gt;3), 'Raw Data'!I2447, 0))</f>
        <v/>
      </c>
      <c r="K2454">
        <f>IF(ISBLANK('Raw Data'!J2447), 0, IF(AND(2=MATCH(LARGE('Raw Data'!G2447:J2447, 3), 'Raw Data'!G2447:J2447, 0), AND('Raw Data'!P2447-'Raw Data'!O2447&lt;4, 'Raw Data'!P2447-'Raw Data'!O2447&gt;0)), 'Raw Data'!H2447, 0))</f>
        <v/>
      </c>
      <c r="L2454">
        <f>IF(ISBLANK('Raw Data'!J2447), 0, IF(AND(1=MATCH(LARGE('Raw Data'!G2447:J2447, 3), 'Raw Data'!G2447:J2447, 0), AND('Raw Data'!O2447-'Raw Data'!P2447&lt;4, 'Raw Data'!O2447-'Raw Data'!P2447&gt;0)), 'Raw Data'!G2447, 0))</f>
        <v/>
      </c>
      <c r="M2454">
        <f>IF(ISBLANK('Raw Data'!J2447), 0, IF(AND(4=MATCH(LARGE('Raw Data'!G2447:J2447, 2), 'Raw Data'!G2447:J2447, 0), 'Raw Data'!P2447-'Raw Data'!O2447&gt;3), 'Raw Data'!J2447, 0))</f>
        <v/>
      </c>
      <c r="N2454">
        <f>IF(ISBLANK('Raw Data'!J2447), 0, IF(AND(3=MATCH(LARGE('Raw Data'!G2447:J2447, 2), 'Raw Data'!G2447:J2447, 0), 'Raw Data'!O2447-'Raw Data'!P2447&gt;3), 'Raw Data'!I2447, 0))</f>
        <v/>
      </c>
      <c r="O2454">
        <f>IF(ISBLANK('Raw Data'!J2447), 0, IF(AND(2=MATCH(LARGE('Raw Data'!G2447:J2447, 2), 'Raw Data'!G2447:J2447, 0), AND('Raw Data'!P2447-'Raw Data'!O2447&lt;4, 'Raw Data'!P2447-'Raw Data'!O2447&gt;0)), 'Raw Data'!H2447, 0))</f>
        <v/>
      </c>
      <c r="P2454">
        <f>IF(ISBLANK('Raw Data'!J2447), 0, IF(AND(1=MATCH(LARGE('Raw Data'!G2447:J2447, 2), 'Raw Data'!G2447:J2447, 0), AND('Raw Data'!O2447-'Raw Data'!P2447&lt;4, 'Raw Data'!O2447-'Raw Data'!P2447&gt;0)), 'Raw Data'!G2447, 0))</f>
        <v/>
      </c>
      <c r="Q2454">
        <f>IF(ISBLANK('Raw Data'!J2447), 0, IF(AND(4=MATCH(LARGE('Raw Data'!G2447:J2447, 1), 'Raw Data'!G2447:J2447, 0), 'Raw Data'!P2447-'Raw Data'!O2447&gt;3), 'Raw Data'!J2447, 0))</f>
        <v/>
      </c>
      <c r="R2454">
        <f>IF(ISBLANK('Raw Data'!J2447), 0, IF(AND(3=MATCH(LARGE('Raw Data'!G2447:J2447, 1), 'Raw Data'!G2447:J2447, 0), 'Raw Data'!O2447-'Raw Data'!P2447&gt;3), 'Raw Data'!I2447, 0))</f>
        <v/>
      </c>
      <c r="S2454">
        <f>IF(AND('Raw Data'!P2447-'Raw Data'!O2447&gt;4, 'Raw Data'!F2447&lt;'Raw Data'!C2447), 'Raw Data'!J2447, 0)</f>
        <v/>
      </c>
      <c r="T2454">
        <f>IF(AND('Raw Data'!O2447-'Raw Data'!P2447&gt;4, 'Raw Data'!F2447&gt;'Raw Data'!C2447), 'Raw Data'!I2447, 0)</f>
        <v/>
      </c>
      <c r="U2454">
        <f>IF(AND('Raw Data'!P2447-'Raw Data'!O2447&lt;3, 'Raw Data'!P2447&gt;'Raw Data'!O2447, 'Raw Data'!F2447&lt;'Raw Data'!C2447), 'Raw Data'!H2447, 0)</f>
        <v/>
      </c>
      <c r="V2454">
        <f>IF(AND('Raw Data'!P2447-'Raw Data'!O2447&lt;3, 'Raw Data'!P2447&gt;'Raw Data'!O2447, 'Raw Data'!F2447&gt;'Raw Data'!C2447), 'Raw Data'!G2447, 0)</f>
        <v/>
      </c>
    </row>
    <row r="2455">
      <c r="A2455">
        <f>IF(AND('Raw Data'!F2448&lt;'Raw Data'!C2448, 'Raw Data'!P2448&gt;'Raw Data'!O2448, 'Raw Data'!P2448-'Raw Data'!O2448&gt;3), 'Raw Data'!J2448, 0)</f>
        <v/>
      </c>
      <c r="B2455">
        <f>IF(AND('Raw Data'!C2448&lt;'Raw Data'!F2448, 'Raw Data'!O2448&gt;'Raw Data'!P2448, 'Raw Data'!O2448-'Raw Data'!P2448&gt;3), 'Raw Data'!I2448, 0)</f>
        <v/>
      </c>
      <c r="C2455">
        <f>IF(AND('Raw Data'!F2448&lt;'Raw Data'!C2448, 'Raw Data'!P2448&gt;'Raw Data'!O2448, 'Raw Data'!P2448-'Raw Data'!O2448&lt;4), 'Raw Data'!H2448, 0)</f>
        <v/>
      </c>
      <c r="D2455">
        <f>IF(AND('Raw Data'!C2448&lt;'Raw Data'!F2448, 'Raw Data'!O2448&gt;'Raw Data'!P2448, 'Raw Data'!O2448-'Raw Data'!P2448&lt;4), 'Raw Data'!G2448, 0)</f>
        <v/>
      </c>
      <c r="E2455">
        <f>IF(ISBLANK('Raw Data'!J2448), 0, IF(AND(4=MATCH(LARGE('Raw Data'!G2448:J2448, 4), 'Raw Data'!G2448:J2448, 0), 'Raw Data'!P2448-'Raw Data'!O2448&gt;3), 'Raw Data'!J2448, 0))</f>
        <v/>
      </c>
      <c r="F2455">
        <f>IF(ISBLANK('Raw Data'!J2448), 0, IF(AND(3=MATCH(LARGE('Raw Data'!G2448:J2448, 4), 'Raw Data'!G2448:J2448, 0), 'Raw Data'!O2448-'Raw Data'!P2448&gt;3), 'Raw Data'!I2448, 0))</f>
        <v/>
      </c>
      <c r="G2455">
        <f>IF(ISBLANK('Raw Data'!J2448), 0, IF(AND(2=MATCH(LARGE('Raw Data'!G2448:J2448, 4), 'Raw Data'!G2448:J2448, 0), AND('Raw Data'!P2448-'Raw Data'!O2448&lt;4, 'Raw Data'!P2448-'Raw Data'!O2448&gt;0)), 'Raw Data'!H2448, 0))</f>
        <v/>
      </c>
      <c r="H2455">
        <f>IF(ISBLANK('Raw Data'!J2448), 0, IF(AND(1=MATCH(LARGE('Raw Data'!G2448:J2448, 4), 'Raw Data'!G2448:J2448, 0), AND('Raw Data'!O2448-'Raw Data'!P2448&lt;4, 'Raw Data'!O2448-'Raw Data'!P2448&gt;0)), 'Raw Data'!G2448, 0))</f>
        <v/>
      </c>
      <c r="I2455">
        <f>IF(ISBLANK('Raw Data'!J2448), 0, IF(AND(4=MATCH(LARGE('Raw Data'!G2448:J2448, 3), 'Raw Data'!G2448:J2448, 0), 'Raw Data'!P2448-'Raw Data'!O2448&gt;3), 'Raw Data'!J2448, 0))</f>
        <v/>
      </c>
      <c r="J2455">
        <f>IF(ISBLANK('Raw Data'!J2448), 0, IF(AND(3=MATCH(LARGE('Raw Data'!G2448:J2448, 3), 'Raw Data'!G2448:J2448, 0), 'Raw Data'!O2448-'Raw Data'!P2448&gt;3), 'Raw Data'!I2448, 0))</f>
        <v/>
      </c>
      <c r="K2455">
        <f>IF(ISBLANK('Raw Data'!J2448), 0, IF(AND(2=MATCH(LARGE('Raw Data'!G2448:J2448, 3), 'Raw Data'!G2448:J2448, 0), AND('Raw Data'!P2448-'Raw Data'!O2448&lt;4, 'Raw Data'!P2448-'Raw Data'!O2448&gt;0)), 'Raw Data'!H2448, 0))</f>
        <v/>
      </c>
      <c r="L2455">
        <f>IF(ISBLANK('Raw Data'!J2448), 0, IF(AND(1=MATCH(LARGE('Raw Data'!G2448:J2448, 3), 'Raw Data'!G2448:J2448, 0), AND('Raw Data'!O2448-'Raw Data'!P2448&lt;4, 'Raw Data'!O2448-'Raw Data'!P2448&gt;0)), 'Raw Data'!G2448, 0))</f>
        <v/>
      </c>
      <c r="M2455">
        <f>IF(ISBLANK('Raw Data'!J2448), 0, IF(AND(4=MATCH(LARGE('Raw Data'!G2448:J2448, 2), 'Raw Data'!G2448:J2448, 0), 'Raw Data'!P2448-'Raw Data'!O2448&gt;3), 'Raw Data'!J2448, 0))</f>
        <v/>
      </c>
      <c r="N2455">
        <f>IF(ISBLANK('Raw Data'!J2448), 0, IF(AND(3=MATCH(LARGE('Raw Data'!G2448:J2448, 2), 'Raw Data'!G2448:J2448, 0), 'Raw Data'!O2448-'Raw Data'!P2448&gt;3), 'Raw Data'!I2448, 0))</f>
        <v/>
      </c>
      <c r="O2455">
        <f>IF(ISBLANK('Raw Data'!J2448), 0, IF(AND(2=MATCH(LARGE('Raw Data'!G2448:J2448, 2), 'Raw Data'!G2448:J2448, 0), AND('Raw Data'!P2448-'Raw Data'!O2448&lt;4, 'Raw Data'!P2448-'Raw Data'!O2448&gt;0)), 'Raw Data'!H2448, 0))</f>
        <v/>
      </c>
      <c r="P2455">
        <f>IF(ISBLANK('Raw Data'!J2448), 0, IF(AND(1=MATCH(LARGE('Raw Data'!G2448:J2448, 2), 'Raw Data'!G2448:J2448, 0), AND('Raw Data'!O2448-'Raw Data'!P2448&lt;4, 'Raw Data'!O2448-'Raw Data'!P2448&gt;0)), 'Raw Data'!G2448, 0))</f>
        <v/>
      </c>
      <c r="Q2455">
        <f>IF(ISBLANK('Raw Data'!J2448), 0, IF(AND(4=MATCH(LARGE('Raw Data'!G2448:J2448, 1), 'Raw Data'!G2448:J2448, 0), 'Raw Data'!P2448-'Raw Data'!O2448&gt;3), 'Raw Data'!J2448, 0))</f>
        <v/>
      </c>
      <c r="R2455">
        <f>IF(ISBLANK('Raw Data'!J2448), 0, IF(AND(3=MATCH(LARGE('Raw Data'!G2448:J2448, 1), 'Raw Data'!G2448:J2448, 0), 'Raw Data'!O2448-'Raw Data'!P2448&gt;3), 'Raw Data'!I2448, 0))</f>
        <v/>
      </c>
      <c r="S2455">
        <f>IF(AND('Raw Data'!P2448-'Raw Data'!O2448&gt;4, 'Raw Data'!F2448&lt;'Raw Data'!C2448), 'Raw Data'!J2448, 0)</f>
        <v/>
      </c>
      <c r="T2455">
        <f>IF(AND('Raw Data'!O2448-'Raw Data'!P2448&gt;4, 'Raw Data'!F2448&gt;'Raw Data'!C2448), 'Raw Data'!I2448, 0)</f>
        <v/>
      </c>
      <c r="U2455">
        <f>IF(AND('Raw Data'!P2448-'Raw Data'!O2448&lt;3, 'Raw Data'!P2448&gt;'Raw Data'!O2448, 'Raw Data'!F2448&lt;'Raw Data'!C2448), 'Raw Data'!H2448, 0)</f>
        <v/>
      </c>
      <c r="V2455">
        <f>IF(AND('Raw Data'!P2448-'Raw Data'!O2448&lt;3, 'Raw Data'!P2448&gt;'Raw Data'!O2448, 'Raw Data'!F2448&gt;'Raw Data'!C2448), 'Raw Data'!G2448, 0)</f>
        <v/>
      </c>
    </row>
    <row r="2456">
      <c r="A2456">
        <f>IF(AND('Raw Data'!F2449&lt;'Raw Data'!C2449, 'Raw Data'!P2449&gt;'Raw Data'!O2449, 'Raw Data'!P2449-'Raw Data'!O2449&gt;3), 'Raw Data'!J2449, 0)</f>
        <v/>
      </c>
      <c r="B2456">
        <f>IF(AND('Raw Data'!C2449&lt;'Raw Data'!F2449, 'Raw Data'!O2449&gt;'Raw Data'!P2449, 'Raw Data'!O2449-'Raw Data'!P2449&gt;3), 'Raw Data'!I2449, 0)</f>
        <v/>
      </c>
      <c r="C2456">
        <f>IF(AND('Raw Data'!F2449&lt;'Raw Data'!C2449, 'Raw Data'!P2449&gt;'Raw Data'!O2449, 'Raw Data'!P2449-'Raw Data'!O2449&lt;4), 'Raw Data'!H2449, 0)</f>
        <v/>
      </c>
      <c r="D2456">
        <f>IF(AND('Raw Data'!C2449&lt;'Raw Data'!F2449, 'Raw Data'!O2449&gt;'Raw Data'!P2449, 'Raw Data'!O2449-'Raw Data'!P2449&lt;4), 'Raw Data'!G2449, 0)</f>
        <v/>
      </c>
      <c r="E2456">
        <f>IF(ISBLANK('Raw Data'!J2449), 0, IF(AND(4=MATCH(LARGE('Raw Data'!G2449:J2449, 4), 'Raw Data'!G2449:J2449, 0), 'Raw Data'!P2449-'Raw Data'!O2449&gt;3), 'Raw Data'!J2449, 0))</f>
        <v/>
      </c>
      <c r="F2456">
        <f>IF(ISBLANK('Raw Data'!J2449), 0, IF(AND(3=MATCH(LARGE('Raw Data'!G2449:J2449, 4), 'Raw Data'!G2449:J2449, 0), 'Raw Data'!O2449-'Raw Data'!P2449&gt;3), 'Raw Data'!I2449, 0))</f>
        <v/>
      </c>
      <c r="G2456">
        <f>IF(ISBLANK('Raw Data'!J2449), 0, IF(AND(2=MATCH(LARGE('Raw Data'!G2449:J2449, 4), 'Raw Data'!G2449:J2449, 0), AND('Raw Data'!P2449-'Raw Data'!O2449&lt;4, 'Raw Data'!P2449-'Raw Data'!O2449&gt;0)), 'Raw Data'!H2449, 0))</f>
        <v/>
      </c>
      <c r="H2456">
        <f>IF(ISBLANK('Raw Data'!J2449), 0, IF(AND(1=MATCH(LARGE('Raw Data'!G2449:J2449, 4), 'Raw Data'!G2449:J2449, 0), AND('Raw Data'!O2449-'Raw Data'!P2449&lt;4, 'Raw Data'!O2449-'Raw Data'!P2449&gt;0)), 'Raw Data'!G2449, 0))</f>
        <v/>
      </c>
      <c r="I2456">
        <f>IF(ISBLANK('Raw Data'!J2449), 0, IF(AND(4=MATCH(LARGE('Raw Data'!G2449:J2449, 3), 'Raw Data'!G2449:J2449, 0), 'Raw Data'!P2449-'Raw Data'!O2449&gt;3), 'Raw Data'!J2449, 0))</f>
        <v/>
      </c>
      <c r="J2456">
        <f>IF(ISBLANK('Raw Data'!J2449), 0, IF(AND(3=MATCH(LARGE('Raw Data'!G2449:J2449, 3), 'Raw Data'!G2449:J2449, 0), 'Raw Data'!O2449-'Raw Data'!P2449&gt;3), 'Raw Data'!I2449, 0))</f>
        <v/>
      </c>
      <c r="K2456">
        <f>IF(ISBLANK('Raw Data'!J2449), 0, IF(AND(2=MATCH(LARGE('Raw Data'!G2449:J2449, 3), 'Raw Data'!G2449:J2449, 0), AND('Raw Data'!P2449-'Raw Data'!O2449&lt;4, 'Raw Data'!P2449-'Raw Data'!O2449&gt;0)), 'Raw Data'!H2449, 0))</f>
        <v/>
      </c>
      <c r="L2456">
        <f>IF(ISBLANK('Raw Data'!J2449), 0, IF(AND(1=MATCH(LARGE('Raw Data'!G2449:J2449, 3), 'Raw Data'!G2449:J2449, 0), AND('Raw Data'!O2449-'Raw Data'!P2449&lt;4, 'Raw Data'!O2449-'Raw Data'!P2449&gt;0)), 'Raw Data'!G2449, 0))</f>
        <v/>
      </c>
      <c r="M2456">
        <f>IF(ISBLANK('Raw Data'!J2449), 0, IF(AND(4=MATCH(LARGE('Raw Data'!G2449:J2449, 2), 'Raw Data'!G2449:J2449, 0), 'Raw Data'!P2449-'Raw Data'!O2449&gt;3), 'Raw Data'!J2449, 0))</f>
        <v/>
      </c>
      <c r="N2456">
        <f>IF(ISBLANK('Raw Data'!J2449), 0, IF(AND(3=MATCH(LARGE('Raw Data'!G2449:J2449, 2), 'Raw Data'!G2449:J2449, 0), 'Raw Data'!O2449-'Raw Data'!P2449&gt;3), 'Raw Data'!I2449, 0))</f>
        <v/>
      </c>
      <c r="O2456">
        <f>IF(ISBLANK('Raw Data'!J2449), 0, IF(AND(2=MATCH(LARGE('Raw Data'!G2449:J2449, 2), 'Raw Data'!G2449:J2449, 0), AND('Raw Data'!P2449-'Raw Data'!O2449&lt;4, 'Raw Data'!P2449-'Raw Data'!O2449&gt;0)), 'Raw Data'!H2449, 0))</f>
        <v/>
      </c>
      <c r="P2456">
        <f>IF(ISBLANK('Raw Data'!J2449), 0, IF(AND(1=MATCH(LARGE('Raw Data'!G2449:J2449, 2), 'Raw Data'!G2449:J2449, 0), AND('Raw Data'!O2449-'Raw Data'!P2449&lt;4, 'Raw Data'!O2449-'Raw Data'!P2449&gt;0)), 'Raw Data'!G2449, 0))</f>
        <v/>
      </c>
      <c r="Q2456">
        <f>IF(ISBLANK('Raw Data'!J2449), 0, IF(AND(4=MATCH(LARGE('Raw Data'!G2449:J2449, 1), 'Raw Data'!G2449:J2449, 0), 'Raw Data'!P2449-'Raw Data'!O2449&gt;3), 'Raw Data'!J2449, 0))</f>
        <v/>
      </c>
      <c r="R2456">
        <f>IF(ISBLANK('Raw Data'!J2449), 0, IF(AND(3=MATCH(LARGE('Raw Data'!G2449:J2449, 1), 'Raw Data'!G2449:J2449, 0), 'Raw Data'!O2449-'Raw Data'!P2449&gt;3), 'Raw Data'!I2449, 0))</f>
        <v/>
      </c>
      <c r="S2456">
        <f>IF(AND('Raw Data'!P2449-'Raw Data'!O2449&gt;4, 'Raw Data'!F2449&lt;'Raw Data'!C2449), 'Raw Data'!J2449, 0)</f>
        <v/>
      </c>
      <c r="T2456">
        <f>IF(AND('Raw Data'!O2449-'Raw Data'!P2449&gt;4, 'Raw Data'!F2449&gt;'Raw Data'!C2449), 'Raw Data'!I2449, 0)</f>
        <v/>
      </c>
      <c r="U2456">
        <f>IF(AND('Raw Data'!P2449-'Raw Data'!O2449&lt;3, 'Raw Data'!P2449&gt;'Raw Data'!O2449, 'Raw Data'!F2449&lt;'Raw Data'!C2449), 'Raw Data'!H2449, 0)</f>
        <v/>
      </c>
      <c r="V2456">
        <f>IF(AND('Raw Data'!P2449-'Raw Data'!O2449&lt;3, 'Raw Data'!P2449&gt;'Raw Data'!O2449, 'Raw Data'!F2449&gt;'Raw Data'!C2449), 'Raw Data'!G2449, 0)</f>
        <v/>
      </c>
    </row>
    <row r="2457">
      <c r="A2457">
        <f>IF(AND('Raw Data'!F2450&lt;'Raw Data'!C2450, 'Raw Data'!P2450&gt;'Raw Data'!O2450, 'Raw Data'!P2450-'Raw Data'!O2450&gt;3), 'Raw Data'!J2450, 0)</f>
        <v/>
      </c>
      <c r="B2457">
        <f>IF(AND('Raw Data'!C2450&lt;'Raw Data'!F2450, 'Raw Data'!O2450&gt;'Raw Data'!P2450, 'Raw Data'!O2450-'Raw Data'!P2450&gt;3), 'Raw Data'!I2450, 0)</f>
        <v/>
      </c>
      <c r="C2457">
        <f>IF(AND('Raw Data'!F2450&lt;'Raw Data'!C2450, 'Raw Data'!P2450&gt;'Raw Data'!O2450, 'Raw Data'!P2450-'Raw Data'!O2450&lt;4), 'Raw Data'!H2450, 0)</f>
        <v/>
      </c>
      <c r="D2457">
        <f>IF(AND('Raw Data'!C2450&lt;'Raw Data'!F2450, 'Raw Data'!O2450&gt;'Raw Data'!P2450, 'Raw Data'!O2450-'Raw Data'!P2450&lt;4), 'Raw Data'!G2450, 0)</f>
        <v/>
      </c>
      <c r="E2457">
        <f>IF(ISBLANK('Raw Data'!J2450), 0, IF(AND(4=MATCH(LARGE('Raw Data'!G2450:J2450, 4), 'Raw Data'!G2450:J2450, 0), 'Raw Data'!P2450-'Raw Data'!O2450&gt;3), 'Raw Data'!J2450, 0))</f>
        <v/>
      </c>
      <c r="F2457">
        <f>IF(ISBLANK('Raw Data'!J2450), 0, IF(AND(3=MATCH(LARGE('Raw Data'!G2450:J2450, 4), 'Raw Data'!G2450:J2450, 0), 'Raw Data'!O2450-'Raw Data'!P2450&gt;3), 'Raw Data'!I2450, 0))</f>
        <v/>
      </c>
      <c r="G2457">
        <f>IF(ISBLANK('Raw Data'!J2450), 0, IF(AND(2=MATCH(LARGE('Raw Data'!G2450:J2450, 4), 'Raw Data'!G2450:J2450, 0), AND('Raw Data'!P2450-'Raw Data'!O2450&lt;4, 'Raw Data'!P2450-'Raw Data'!O2450&gt;0)), 'Raw Data'!H2450, 0))</f>
        <v/>
      </c>
      <c r="H2457">
        <f>IF(ISBLANK('Raw Data'!J2450), 0, IF(AND(1=MATCH(LARGE('Raw Data'!G2450:J2450, 4), 'Raw Data'!G2450:J2450, 0), AND('Raw Data'!O2450-'Raw Data'!P2450&lt;4, 'Raw Data'!O2450-'Raw Data'!P2450&gt;0)), 'Raw Data'!G2450, 0))</f>
        <v/>
      </c>
      <c r="I2457">
        <f>IF(ISBLANK('Raw Data'!J2450), 0, IF(AND(4=MATCH(LARGE('Raw Data'!G2450:J2450, 3), 'Raw Data'!G2450:J2450, 0), 'Raw Data'!P2450-'Raw Data'!O2450&gt;3), 'Raw Data'!J2450, 0))</f>
        <v/>
      </c>
      <c r="J2457">
        <f>IF(ISBLANK('Raw Data'!J2450), 0, IF(AND(3=MATCH(LARGE('Raw Data'!G2450:J2450, 3), 'Raw Data'!G2450:J2450, 0), 'Raw Data'!O2450-'Raw Data'!P2450&gt;3), 'Raw Data'!I2450, 0))</f>
        <v/>
      </c>
      <c r="K2457">
        <f>IF(ISBLANK('Raw Data'!J2450), 0, IF(AND(2=MATCH(LARGE('Raw Data'!G2450:J2450, 3), 'Raw Data'!G2450:J2450, 0), AND('Raw Data'!P2450-'Raw Data'!O2450&lt;4, 'Raw Data'!P2450-'Raw Data'!O2450&gt;0)), 'Raw Data'!H2450, 0))</f>
        <v/>
      </c>
      <c r="L2457">
        <f>IF(ISBLANK('Raw Data'!J2450), 0, IF(AND(1=MATCH(LARGE('Raw Data'!G2450:J2450, 3), 'Raw Data'!G2450:J2450, 0), AND('Raw Data'!O2450-'Raw Data'!P2450&lt;4, 'Raw Data'!O2450-'Raw Data'!P2450&gt;0)), 'Raw Data'!G2450, 0))</f>
        <v/>
      </c>
      <c r="M2457">
        <f>IF(ISBLANK('Raw Data'!J2450), 0, IF(AND(4=MATCH(LARGE('Raw Data'!G2450:J2450, 2), 'Raw Data'!G2450:J2450, 0), 'Raw Data'!P2450-'Raw Data'!O2450&gt;3), 'Raw Data'!J2450, 0))</f>
        <v/>
      </c>
      <c r="N2457">
        <f>IF(ISBLANK('Raw Data'!J2450), 0, IF(AND(3=MATCH(LARGE('Raw Data'!G2450:J2450, 2), 'Raw Data'!G2450:J2450, 0), 'Raw Data'!O2450-'Raw Data'!P2450&gt;3), 'Raw Data'!I2450, 0))</f>
        <v/>
      </c>
      <c r="O2457">
        <f>IF(ISBLANK('Raw Data'!J2450), 0, IF(AND(2=MATCH(LARGE('Raw Data'!G2450:J2450, 2), 'Raw Data'!G2450:J2450, 0), AND('Raw Data'!P2450-'Raw Data'!O2450&lt;4, 'Raw Data'!P2450-'Raw Data'!O2450&gt;0)), 'Raw Data'!H2450, 0))</f>
        <v/>
      </c>
      <c r="P2457">
        <f>IF(ISBLANK('Raw Data'!J2450), 0, IF(AND(1=MATCH(LARGE('Raw Data'!G2450:J2450, 2), 'Raw Data'!G2450:J2450, 0), AND('Raw Data'!O2450-'Raw Data'!P2450&lt;4, 'Raw Data'!O2450-'Raw Data'!P2450&gt;0)), 'Raw Data'!G2450, 0))</f>
        <v/>
      </c>
      <c r="Q2457">
        <f>IF(ISBLANK('Raw Data'!J2450), 0, IF(AND(4=MATCH(LARGE('Raw Data'!G2450:J2450, 1), 'Raw Data'!G2450:J2450, 0), 'Raw Data'!P2450-'Raw Data'!O2450&gt;3), 'Raw Data'!J2450, 0))</f>
        <v/>
      </c>
      <c r="R2457">
        <f>IF(ISBLANK('Raw Data'!J2450), 0, IF(AND(3=MATCH(LARGE('Raw Data'!G2450:J2450, 1), 'Raw Data'!G2450:J2450, 0), 'Raw Data'!O2450-'Raw Data'!P2450&gt;3), 'Raw Data'!I2450, 0))</f>
        <v/>
      </c>
      <c r="S2457">
        <f>IF(AND('Raw Data'!P2450-'Raw Data'!O2450&gt;4, 'Raw Data'!F2450&lt;'Raw Data'!C2450), 'Raw Data'!J2450, 0)</f>
        <v/>
      </c>
      <c r="T2457">
        <f>IF(AND('Raw Data'!O2450-'Raw Data'!P2450&gt;4, 'Raw Data'!F2450&gt;'Raw Data'!C2450), 'Raw Data'!I2450, 0)</f>
        <v/>
      </c>
      <c r="U2457">
        <f>IF(AND('Raw Data'!P2450-'Raw Data'!O2450&lt;3, 'Raw Data'!P2450&gt;'Raw Data'!O2450, 'Raw Data'!F2450&lt;'Raw Data'!C2450), 'Raw Data'!H2450, 0)</f>
        <v/>
      </c>
      <c r="V2457">
        <f>IF(AND('Raw Data'!P2450-'Raw Data'!O2450&lt;3, 'Raw Data'!P2450&gt;'Raw Data'!O2450, 'Raw Data'!F2450&gt;'Raw Data'!C2450), 'Raw Data'!G2450, 0)</f>
        <v/>
      </c>
    </row>
    <row r="2458">
      <c r="A2458">
        <f>IF(AND('Raw Data'!F2451&lt;'Raw Data'!C2451, 'Raw Data'!P2451&gt;'Raw Data'!O2451, 'Raw Data'!P2451-'Raw Data'!O2451&gt;3), 'Raw Data'!J2451, 0)</f>
        <v/>
      </c>
      <c r="B2458">
        <f>IF(AND('Raw Data'!C2451&lt;'Raw Data'!F2451, 'Raw Data'!O2451&gt;'Raw Data'!P2451, 'Raw Data'!O2451-'Raw Data'!P2451&gt;3), 'Raw Data'!I2451, 0)</f>
        <v/>
      </c>
      <c r="C2458">
        <f>IF(AND('Raw Data'!F2451&lt;'Raw Data'!C2451, 'Raw Data'!P2451&gt;'Raw Data'!O2451, 'Raw Data'!P2451-'Raw Data'!O2451&lt;4), 'Raw Data'!H2451, 0)</f>
        <v/>
      </c>
      <c r="D2458">
        <f>IF(AND('Raw Data'!C2451&lt;'Raw Data'!F2451, 'Raw Data'!O2451&gt;'Raw Data'!P2451, 'Raw Data'!O2451-'Raw Data'!P2451&lt;4), 'Raw Data'!G2451, 0)</f>
        <v/>
      </c>
      <c r="E2458">
        <f>IF(ISBLANK('Raw Data'!J2451), 0, IF(AND(4=MATCH(LARGE('Raw Data'!G2451:J2451, 4), 'Raw Data'!G2451:J2451, 0), 'Raw Data'!P2451-'Raw Data'!O2451&gt;3), 'Raw Data'!J2451, 0))</f>
        <v/>
      </c>
      <c r="F2458">
        <f>IF(ISBLANK('Raw Data'!J2451), 0, IF(AND(3=MATCH(LARGE('Raw Data'!G2451:J2451, 4), 'Raw Data'!G2451:J2451, 0), 'Raw Data'!O2451-'Raw Data'!P2451&gt;3), 'Raw Data'!I2451, 0))</f>
        <v/>
      </c>
      <c r="G2458">
        <f>IF(ISBLANK('Raw Data'!J2451), 0, IF(AND(2=MATCH(LARGE('Raw Data'!G2451:J2451, 4), 'Raw Data'!G2451:J2451, 0), AND('Raw Data'!P2451-'Raw Data'!O2451&lt;4, 'Raw Data'!P2451-'Raw Data'!O2451&gt;0)), 'Raw Data'!H2451, 0))</f>
        <v/>
      </c>
      <c r="H2458">
        <f>IF(ISBLANK('Raw Data'!J2451), 0, IF(AND(1=MATCH(LARGE('Raw Data'!G2451:J2451, 4), 'Raw Data'!G2451:J2451, 0), AND('Raw Data'!O2451-'Raw Data'!P2451&lt;4, 'Raw Data'!O2451-'Raw Data'!P2451&gt;0)), 'Raw Data'!G2451, 0))</f>
        <v/>
      </c>
      <c r="I2458">
        <f>IF(ISBLANK('Raw Data'!J2451), 0, IF(AND(4=MATCH(LARGE('Raw Data'!G2451:J2451, 3), 'Raw Data'!G2451:J2451, 0), 'Raw Data'!P2451-'Raw Data'!O2451&gt;3), 'Raw Data'!J2451, 0))</f>
        <v/>
      </c>
      <c r="J2458">
        <f>IF(ISBLANK('Raw Data'!J2451), 0, IF(AND(3=MATCH(LARGE('Raw Data'!G2451:J2451, 3), 'Raw Data'!G2451:J2451, 0), 'Raw Data'!O2451-'Raw Data'!P2451&gt;3), 'Raw Data'!I2451, 0))</f>
        <v/>
      </c>
      <c r="K2458">
        <f>IF(ISBLANK('Raw Data'!J2451), 0, IF(AND(2=MATCH(LARGE('Raw Data'!G2451:J2451, 3), 'Raw Data'!G2451:J2451, 0), AND('Raw Data'!P2451-'Raw Data'!O2451&lt;4, 'Raw Data'!P2451-'Raw Data'!O2451&gt;0)), 'Raw Data'!H2451, 0))</f>
        <v/>
      </c>
      <c r="L2458">
        <f>IF(ISBLANK('Raw Data'!J2451), 0, IF(AND(1=MATCH(LARGE('Raw Data'!G2451:J2451, 3), 'Raw Data'!G2451:J2451, 0), AND('Raw Data'!O2451-'Raw Data'!P2451&lt;4, 'Raw Data'!O2451-'Raw Data'!P2451&gt;0)), 'Raw Data'!G2451, 0))</f>
        <v/>
      </c>
      <c r="M2458">
        <f>IF(ISBLANK('Raw Data'!J2451), 0, IF(AND(4=MATCH(LARGE('Raw Data'!G2451:J2451, 2), 'Raw Data'!G2451:J2451, 0), 'Raw Data'!P2451-'Raw Data'!O2451&gt;3), 'Raw Data'!J2451, 0))</f>
        <v/>
      </c>
      <c r="N2458">
        <f>IF(ISBLANK('Raw Data'!J2451), 0, IF(AND(3=MATCH(LARGE('Raw Data'!G2451:J2451, 2), 'Raw Data'!G2451:J2451, 0), 'Raw Data'!O2451-'Raw Data'!P2451&gt;3), 'Raw Data'!I2451, 0))</f>
        <v/>
      </c>
      <c r="O2458">
        <f>IF(ISBLANK('Raw Data'!J2451), 0, IF(AND(2=MATCH(LARGE('Raw Data'!G2451:J2451, 2), 'Raw Data'!G2451:J2451, 0), AND('Raw Data'!P2451-'Raw Data'!O2451&lt;4, 'Raw Data'!P2451-'Raw Data'!O2451&gt;0)), 'Raw Data'!H2451, 0))</f>
        <v/>
      </c>
      <c r="P2458">
        <f>IF(ISBLANK('Raw Data'!J2451), 0, IF(AND(1=MATCH(LARGE('Raw Data'!G2451:J2451, 2), 'Raw Data'!G2451:J2451, 0), AND('Raw Data'!O2451-'Raw Data'!P2451&lt;4, 'Raw Data'!O2451-'Raw Data'!P2451&gt;0)), 'Raw Data'!G2451, 0))</f>
        <v/>
      </c>
      <c r="Q2458">
        <f>IF(ISBLANK('Raw Data'!J2451), 0, IF(AND(4=MATCH(LARGE('Raw Data'!G2451:J2451, 1), 'Raw Data'!G2451:J2451, 0), 'Raw Data'!P2451-'Raw Data'!O2451&gt;3), 'Raw Data'!J2451, 0))</f>
        <v/>
      </c>
      <c r="R2458">
        <f>IF(ISBLANK('Raw Data'!J2451), 0, IF(AND(3=MATCH(LARGE('Raw Data'!G2451:J2451, 1), 'Raw Data'!G2451:J2451, 0), 'Raw Data'!O2451-'Raw Data'!P2451&gt;3), 'Raw Data'!I2451, 0))</f>
        <v/>
      </c>
      <c r="S2458">
        <f>IF(AND('Raw Data'!P2451-'Raw Data'!O2451&gt;4, 'Raw Data'!F2451&lt;'Raw Data'!C2451), 'Raw Data'!J2451, 0)</f>
        <v/>
      </c>
      <c r="T2458">
        <f>IF(AND('Raw Data'!O2451-'Raw Data'!P2451&gt;4, 'Raw Data'!F2451&gt;'Raw Data'!C2451), 'Raw Data'!I2451, 0)</f>
        <v/>
      </c>
      <c r="U2458">
        <f>IF(AND('Raw Data'!P2451-'Raw Data'!O2451&lt;3, 'Raw Data'!P2451&gt;'Raw Data'!O2451, 'Raw Data'!F2451&lt;'Raw Data'!C2451), 'Raw Data'!H2451, 0)</f>
        <v/>
      </c>
      <c r="V2458">
        <f>IF(AND('Raw Data'!P2451-'Raw Data'!O2451&lt;3, 'Raw Data'!P2451&gt;'Raw Data'!O2451, 'Raw Data'!F2451&gt;'Raw Data'!C2451), 'Raw Data'!G2451, 0)</f>
        <v/>
      </c>
    </row>
    <row r="2459">
      <c r="A2459">
        <f>IF(AND('Raw Data'!F2452&lt;'Raw Data'!C2452, 'Raw Data'!P2452&gt;'Raw Data'!O2452, 'Raw Data'!P2452-'Raw Data'!O2452&gt;3), 'Raw Data'!J2452, 0)</f>
        <v/>
      </c>
      <c r="B2459">
        <f>IF(AND('Raw Data'!C2452&lt;'Raw Data'!F2452, 'Raw Data'!O2452&gt;'Raw Data'!P2452, 'Raw Data'!O2452-'Raw Data'!P2452&gt;3), 'Raw Data'!I2452, 0)</f>
        <v/>
      </c>
      <c r="C2459">
        <f>IF(AND('Raw Data'!F2452&lt;'Raw Data'!C2452, 'Raw Data'!P2452&gt;'Raw Data'!O2452, 'Raw Data'!P2452-'Raw Data'!O2452&lt;4), 'Raw Data'!H2452, 0)</f>
        <v/>
      </c>
      <c r="D2459">
        <f>IF(AND('Raw Data'!C2452&lt;'Raw Data'!F2452, 'Raw Data'!O2452&gt;'Raw Data'!P2452, 'Raw Data'!O2452-'Raw Data'!P2452&lt;4), 'Raw Data'!G2452, 0)</f>
        <v/>
      </c>
      <c r="E2459">
        <f>IF(ISBLANK('Raw Data'!J2452), 0, IF(AND(4=MATCH(LARGE('Raw Data'!G2452:J2452, 4), 'Raw Data'!G2452:J2452, 0), 'Raw Data'!P2452-'Raw Data'!O2452&gt;3), 'Raw Data'!J2452, 0))</f>
        <v/>
      </c>
      <c r="F2459">
        <f>IF(ISBLANK('Raw Data'!J2452), 0, IF(AND(3=MATCH(LARGE('Raw Data'!G2452:J2452, 4), 'Raw Data'!G2452:J2452, 0), 'Raw Data'!O2452-'Raw Data'!P2452&gt;3), 'Raw Data'!I2452, 0))</f>
        <v/>
      </c>
      <c r="G2459">
        <f>IF(ISBLANK('Raw Data'!J2452), 0, IF(AND(2=MATCH(LARGE('Raw Data'!G2452:J2452, 4), 'Raw Data'!G2452:J2452, 0), AND('Raw Data'!P2452-'Raw Data'!O2452&lt;4, 'Raw Data'!P2452-'Raw Data'!O2452&gt;0)), 'Raw Data'!H2452, 0))</f>
        <v/>
      </c>
      <c r="H2459">
        <f>IF(ISBLANK('Raw Data'!J2452), 0, IF(AND(1=MATCH(LARGE('Raw Data'!G2452:J2452, 4), 'Raw Data'!G2452:J2452, 0), AND('Raw Data'!O2452-'Raw Data'!P2452&lt;4, 'Raw Data'!O2452-'Raw Data'!P2452&gt;0)), 'Raw Data'!G2452, 0))</f>
        <v/>
      </c>
      <c r="I2459">
        <f>IF(ISBLANK('Raw Data'!J2452), 0, IF(AND(4=MATCH(LARGE('Raw Data'!G2452:J2452, 3), 'Raw Data'!G2452:J2452, 0), 'Raw Data'!P2452-'Raw Data'!O2452&gt;3), 'Raw Data'!J2452, 0))</f>
        <v/>
      </c>
      <c r="J2459">
        <f>IF(ISBLANK('Raw Data'!J2452), 0, IF(AND(3=MATCH(LARGE('Raw Data'!G2452:J2452, 3), 'Raw Data'!G2452:J2452, 0), 'Raw Data'!O2452-'Raw Data'!P2452&gt;3), 'Raw Data'!I2452, 0))</f>
        <v/>
      </c>
      <c r="K2459">
        <f>IF(ISBLANK('Raw Data'!J2452), 0, IF(AND(2=MATCH(LARGE('Raw Data'!G2452:J2452, 3), 'Raw Data'!G2452:J2452, 0), AND('Raw Data'!P2452-'Raw Data'!O2452&lt;4, 'Raw Data'!P2452-'Raw Data'!O2452&gt;0)), 'Raw Data'!H2452, 0))</f>
        <v/>
      </c>
      <c r="L2459">
        <f>IF(ISBLANK('Raw Data'!J2452), 0, IF(AND(1=MATCH(LARGE('Raw Data'!G2452:J2452, 3), 'Raw Data'!G2452:J2452, 0), AND('Raw Data'!O2452-'Raw Data'!P2452&lt;4, 'Raw Data'!O2452-'Raw Data'!P2452&gt;0)), 'Raw Data'!G2452, 0))</f>
        <v/>
      </c>
      <c r="M2459">
        <f>IF(ISBLANK('Raw Data'!J2452), 0, IF(AND(4=MATCH(LARGE('Raw Data'!G2452:J2452, 2), 'Raw Data'!G2452:J2452, 0), 'Raw Data'!P2452-'Raw Data'!O2452&gt;3), 'Raw Data'!J2452, 0))</f>
        <v/>
      </c>
      <c r="N2459">
        <f>IF(ISBLANK('Raw Data'!J2452), 0, IF(AND(3=MATCH(LARGE('Raw Data'!G2452:J2452, 2), 'Raw Data'!G2452:J2452, 0), 'Raw Data'!O2452-'Raw Data'!P2452&gt;3), 'Raw Data'!I2452, 0))</f>
        <v/>
      </c>
      <c r="O2459">
        <f>IF(ISBLANK('Raw Data'!J2452), 0, IF(AND(2=MATCH(LARGE('Raw Data'!G2452:J2452, 2), 'Raw Data'!G2452:J2452, 0), AND('Raw Data'!P2452-'Raw Data'!O2452&lt;4, 'Raw Data'!P2452-'Raw Data'!O2452&gt;0)), 'Raw Data'!H2452, 0))</f>
        <v/>
      </c>
      <c r="P2459">
        <f>IF(ISBLANK('Raw Data'!J2452), 0, IF(AND(1=MATCH(LARGE('Raw Data'!G2452:J2452, 2), 'Raw Data'!G2452:J2452, 0), AND('Raw Data'!O2452-'Raw Data'!P2452&lt;4, 'Raw Data'!O2452-'Raw Data'!P2452&gt;0)), 'Raw Data'!G2452, 0))</f>
        <v/>
      </c>
      <c r="Q2459">
        <f>IF(ISBLANK('Raw Data'!J2452), 0, IF(AND(4=MATCH(LARGE('Raw Data'!G2452:J2452, 1), 'Raw Data'!G2452:J2452, 0), 'Raw Data'!P2452-'Raw Data'!O2452&gt;3), 'Raw Data'!J2452, 0))</f>
        <v/>
      </c>
      <c r="R2459">
        <f>IF(ISBLANK('Raw Data'!J2452), 0, IF(AND(3=MATCH(LARGE('Raw Data'!G2452:J2452, 1), 'Raw Data'!G2452:J2452, 0), 'Raw Data'!O2452-'Raw Data'!P2452&gt;3), 'Raw Data'!I2452, 0))</f>
        <v/>
      </c>
      <c r="S2459">
        <f>IF(AND('Raw Data'!P2452-'Raw Data'!O2452&gt;4, 'Raw Data'!F2452&lt;'Raw Data'!C2452), 'Raw Data'!J2452, 0)</f>
        <v/>
      </c>
      <c r="T2459">
        <f>IF(AND('Raw Data'!O2452-'Raw Data'!P2452&gt;4, 'Raw Data'!F2452&gt;'Raw Data'!C2452), 'Raw Data'!I2452, 0)</f>
        <v/>
      </c>
      <c r="U2459">
        <f>IF(AND('Raw Data'!P2452-'Raw Data'!O2452&lt;3, 'Raw Data'!P2452&gt;'Raw Data'!O2452, 'Raw Data'!F2452&lt;'Raw Data'!C2452), 'Raw Data'!H2452, 0)</f>
        <v/>
      </c>
      <c r="V2459">
        <f>IF(AND('Raw Data'!P2452-'Raw Data'!O2452&lt;3, 'Raw Data'!P2452&gt;'Raw Data'!O2452, 'Raw Data'!F2452&gt;'Raw Data'!C2452), 'Raw Data'!G2452, 0)</f>
        <v/>
      </c>
    </row>
    <row r="2460">
      <c r="A2460">
        <f>IF(AND('Raw Data'!F2453&lt;'Raw Data'!C2453, 'Raw Data'!P2453&gt;'Raw Data'!O2453, 'Raw Data'!P2453-'Raw Data'!O2453&gt;3), 'Raw Data'!J2453, 0)</f>
        <v/>
      </c>
      <c r="B2460">
        <f>IF(AND('Raw Data'!C2453&lt;'Raw Data'!F2453, 'Raw Data'!O2453&gt;'Raw Data'!P2453, 'Raw Data'!O2453-'Raw Data'!P2453&gt;3), 'Raw Data'!I2453, 0)</f>
        <v/>
      </c>
      <c r="C2460">
        <f>IF(AND('Raw Data'!F2453&lt;'Raw Data'!C2453, 'Raw Data'!P2453&gt;'Raw Data'!O2453, 'Raw Data'!P2453-'Raw Data'!O2453&lt;4), 'Raw Data'!H2453, 0)</f>
        <v/>
      </c>
      <c r="D2460">
        <f>IF(AND('Raw Data'!C2453&lt;'Raw Data'!F2453, 'Raw Data'!O2453&gt;'Raw Data'!P2453, 'Raw Data'!O2453-'Raw Data'!P2453&lt;4), 'Raw Data'!G2453, 0)</f>
        <v/>
      </c>
      <c r="E2460">
        <f>IF(ISBLANK('Raw Data'!J2453), 0, IF(AND(4=MATCH(LARGE('Raw Data'!G2453:J2453, 4), 'Raw Data'!G2453:J2453, 0), 'Raw Data'!P2453-'Raw Data'!O2453&gt;3), 'Raw Data'!J2453, 0))</f>
        <v/>
      </c>
      <c r="F2460">
        <f>IF(ISBLANK('Raw Data'!J2453), 0, IF(AND(3=MATCH(LARGE('Raw Data'!G2453:J2453, 4), 'Raw Data'!G2453:J2453, 0), 'Raw Data'!O2453-'Raw Data'!P2453&gt;3), 'Raw Data'!I2453, 0))</f>
        <v/>
      </c>
      <c r="G2460">
        <f>IF(ISBLANK('Raw Data'!J2453), 0, IF(AND(2=MATCH(LARGE('Raw Data'!G2453:J2453, 4), 'Raw Data'!G2453:J2453, 0), AND('Raw Data'!P2453-'Raw Data'!O2453&lt;4, 'Raw Data'!P2453-'Raw Data'!O2453&gt;0)), 'Raw Data'!H2453, 0))</f>
        <v/>
      </c>
      <c r="H2460">
        <f>IF(ISBLANK('Raw Data'!J2453), 0, IF(AND(1=MATCH(LARGE('Raw Data'!G2453:J2453, 4), 'Raw Data'!G2453:J2453, 0), AND('Raw Data'!O2453-'Raw Data'!P2453&lt;4, 'Raw Data'!O2453-'Raw Data'!P2453&gt;0)), 'Raw Data'!G2453, 0))</f>
        <v/>
      </c>
      <c r="I2460">
        <f>IF(ISBLANK('Raw Data'!J2453), 0, IF(AND(4=MATCH(LARGE('Raw Data'!G2453:J2453, 3), 'Raw Data'!G2453:J2453, 0), 'Raw Data'!P2453-'Raw Data'!O2453&gt;3), 'Raw Data'!J2453, 0))</f>
        <v/>
      </c>
      <c r="J2460">
        <f>IF(ISBLANK('Raw Data'!J2453), 0, IF(AND(3=MATCH(LARGE('Raw Data'!G2453:J2453, 3), 'Raw Data'!G2453:J2453, 0), 'Raw Data'!O2453-'Raw Data'!P2453&gt;3), 'Raw Data'!I2453, 0))</f>
        <v/>
      </c>
      <c r="K2460">
        <f>IF(ISBLANK('Raw Data'!J2453), 0, IF(AND(2=MATCH(LARGE('Raw Data'!G2453:J2453, 3), 'Raw Data'!G2453:J2453, 0), AND('Raw Data'!P2453-'Raw Data'!O2453&lt;4, 'Raw Data'!P2453-'Raw Data'!O2453&gt;0)), 'Raw Data'!H2453, 0))</f>
        <v/>
      </c>
      <c r="L2460">
        <f>IF(ISBLANK('Raw Data'!J2453), 0, IF(AND(1=MATCH(LARGE('Raw Data'!G2453:J2453, 3), 'Raw Data'!G2453:J2453, 0), AND('Raw Data'!O2453-'Raw Data'!P2453&lt;4, 'Raw Data'!O2453-'Raw Data'!P2453&gt;0)), 'Raw Data'!G2453, 0))</f>
        <v/>
      </c>
      <c r="M2460">
        <f>IF(ISBLANK('Raw Data'!J2453), 0, IF(AND(4=MATCH(LARGE('Raw Data'!G2453:J2453, 2), 'Raw Data'!G2453:J2453, 0), 'Raw Data'!P2453-'Raw Data'!O2453&gt;3), 'Raw Data'!J2453, 0))</f>
        <v/>
      </c>
      <c r="N2460">
        <f>IF(ISBLANK('Raw Data'!J2453), 0, IF(AND(3=MATCH(LARGE('Raw Data'!G2453:J2453, 2), 'Raw Data'!G2453:J2453, 0), 'Raw Data'!O2453-'Raw Data'!P2453&gt;3), 'Raw Data'!I2453, 0))</f>
        <v/>
      </c>
      <c r="O2460">
        <f>IF(ISBLANK('Raw Data'!J2453), 0, IF(AND(2=MATCH(LARGE('Raw Data'!G2453:J2453, 2), 'Raw Data'!G2453:J2453, 0), AND('Raw Data'!P2453-'Raw Data'!O2453&lt;4, 'Raw Data'!P2453-'Raw Data'!O2453&gt;0)), 'Raw Data'!H2453, 0))</f>
        <v/>
      </c>
      <c r="P2460">
        <f>IF(ISBLANK('Raw Data'!J2453), 0, IF(AND(1=MATCH(LARGE('Raw Data'!G2453:J2453, 2), 'Raw Data'!G2453:J2453, 0), AND('Raw Data'!O2453-'Raw Data'!P2453&lt;4, 'Raw Data'!O2453-'Raw Data'!P2453&gt;0)), 'Raw Data'!G2453, 0))</f>
        <v/>
      </c>
      <c r="Q2460">
        <f>IF(ISBLANK('Raw Data'!J2453), 0, IF(AND(4=MATCH(LARGE('Raw Data'!G2453:J2453, 1), 'Raw Data'!G2453:J2453, 0), 'Raw Data'!P2453-'Raw Data'!O2453&gt;3), 'Raw Data'!J2453, 0))</f>
        <v/>
      </c>
      <c r="R2460">
        <f>IF(ISBLANK('Raw Data'!J2453), 0, IF(AND(3=MATCH(LARGE('Raw Data'!G2453:J2453, 1), 'Raw Data'!G2453:J2453, 0), 'Raw Data'!O2453-'Raw Data'!P2453&gt;3), 'Raw Data'!I2453, 0))</f>
        <v/>
      </c>
      <c r="S2460">
        <f>IF(AND('Raw Data'!P2453-'Raw Data'!O2453&gt;4, 'Raw Data'!F2453&lt;'Raw Data'!C2453), 'Raw Data'!J2453, 0)</f>
        <v/>
      </c>
      <c r="T2460">
        <f>IF(AND('Raw Data'!O2453-'Raw Data'!P2453&gt;4, 'Raw Data'!F2453&gt;'Raw Data'!C2453), 'Raw Data'!I2453, 0)</f>
        <v/>
      </c>
      <c r="U2460">
        <f>IF(AND('Raw Data'!P2453-'Raw Data'!O2453&lt;3, 'Raw Data'!P2453&gt;'Raw Data'!O2453, 'Raw Data'!F2453&lt;'Raw Data'!C2453), 'Raw Data'!H2453, 0)</f>
        <v/>
      </c>
      <c r="V2460">
        <f>IF(AND('Raw Data'!P2453-'Raw Data'!O2453&lt;3, 'Raw Data'!P2453&gt;'Raw Data'!O2453, 'Raw Data'!F2453&gt;'Raw Data'!C2453), 'Raw Data'!G2453, 0)</f>
        <v/>
      </c>
    </row>
    <row r="2461">
      <c r="A2461">
        <f>IF(AND('Raw Data'!F2454&lt;'Raw Data'!C2454, 'Raw Data'!P2454&gt;'Raw Data'!O2454, 'Raw Data'!P2454-'Raw Data'!O2454&gt;3), 'Raw Data'!J2454, 0)</f>
        <v/>
      </c>
      <c r="B2461">
        <f>IF(AND('Raw Data'!C2454&lt;'Raw Data'!F2454, 'Raw Data'!O2454&gt;'Raw Data'!P2454, 'Raw Data'!O2454-'Raw Data'!P2454&gt;3), 'Raw Data'!I2454, 0)</f>
        <v/>
      </c>
      <c r="C2461">
        <f>IF(AND('Raw Data'!F2454&lt;'Raw Data'!C2454, 'Raw Data'!P2454&gt;'Raw Data'!O2454, 'Raw Data'!P2454-'Raw Data'!O2454&lt;4), 'Raw Data'!H2454, 0)</f>
        <v/>
      </c>
      <c r="D2461">
        <f>IF(AND('Raw Data'!C2454&lt;'Raw Data'!F2454, 'Raw Data'!O2454&gt;'Raw Data'!P2454, 'Raw Data'!O2454-'Raw Data'!P2454&lt;4), 'Raw Data'!G2454, 0)</f>
        <v/>
      </c>
      <c r="E2461">
        <f>IF(ISBLANK('Raw Data'!J2454), 0, IF(AND(4=MATCH(LARGE('Raw Data'!G2454:J2454, 4), 'Raw Data'!G2454:J2454, 0), 'Raw Data'!P2454-'Raw Data'!O2454&gt;3), 'Raw Data'!J2454, 0))</f>
        <v/>
      </c>
      <c r="F2461">
        <f>IF(ISBLANK('Raw Data'!J2454), 0, IF(AND(3=MATCH(LARGE('Raw Data'!G2454:J2454, 4), 'Raw Data'!G2454:J2454, 0), 'Raw Data'!O2454-'Raw Data'!P2454&gt;3), 'Raw Data'!I2454, 0))</f>
        <v/>
      </c>
      <c r="G2461">
        <f>IF(ISBLANK('Raw Data'!J2454), 0, IF(AND(2=MATCH(LARGE('Raw Data'!G2454:J2454, 4), 'Raw Data'!G2454:J2454, 0), AND('Raw Data'!P2454-'Raw Data'!O2454&lt;4, 'Raw Data'!P2454-'Raw Data'!O2454&gt;0)), 'Raw Data'!H2454, 0))</f>
        <v/>
      </c>
      <c r="H2461">
        <f>IF(ISBLANK('Raw Data'!J2454), 0, IF(AND(1=MATCH(LARGE('Raw Data'!G2454:J2454, 4), 'Raw Data'!G2454:J2454, 0), AND('Raw Data'!O2454-'Raw Data'!P2454&lt;4, 'Raw Data'!O2454-'Raw Data'!P2454&gt;0)), 'Raw Data'!G2454, 0))</f>
        <v/>
      </c>
      <c r="I2461">
        <f>IF(ISBLANK('Raw Data'!J2454), 0, IF(AND(4=MATCH(LARGE('Raw Data'!G2454:J2454, 3), 'Raw Data'!G2454:J2454, 0), 'Raw Data'!P2454-'Raw Data'!O2454&gt;3), 'Raw Data'!J2454, 0))</f>
        <v/>
      </c>
      <c r="J2461">
        <f>IF(ISBLANK('Raw Data'!J2454), 0, IF(AND(3=MATCH(LARGE('Raw Data'!G2454:J2454, 3), 'Raw Data'!G2454:J2454, 0), 'Raw Data'!O2454-'Raw Data'!P2454&gt;3), 'Raw Data'!I2454, 0))</f>
        <v/>
      </c>
      <c r="K2461">
        <f>IF(ISBLANK('Raw Data'!J2454), 0, IF(AND(2=MATCH(LARGE('Raw Data'!G2454:J2454, 3), 'Raw Data'!G2454:J2454, 0), AND('Raw Data'!P2454-'Raw Data'!O2454&lt;4, 'Raw Data'!P2454-'Raw Data'!O2454&gt;0)), 'Raw Data'!H2454, 0))</f>
        <v/>
      </c>
      <c r="L2461">
        <f>IF(ISBLANK('Raw Data'!J2454), 0, IF(AND(1=MATCH(LARGE('Raw Data'!G2454:J2454, 3), 'Raw Data'!G2454:J2454, 0), AND('Raw Data'!O2454-'Raw Data'!P2454&lt;4, 'Raw Data'!O2454-'Raw Data'!P2454&gt;0)), 'Raw Data'!G2454, 0))</f>
        <v/>
      </c>
      <c r="M2461">
        <f>IF(ISBLANK('Raw Data'!J2454), 0, IF(AND(4=MATCH(LARGE('Raw Data'!G2454:J2454, 2), 'Raw Data'!G2454:J2454, 0), 'Raw Data'!P2454-'Raw Data'!O2454&gt;3), 'Raw Data'!J2454, 0))</f>
        <v/>
      </c>
      <c r="N2461">
        <f>IF(ISBLANK('Raw Data'!J2454), 0, IF(AND(3=MATCH(LARGE('Raw Data'!G2454:J2454, 2), 'Raw Data'!G2454:J2454, 0), 'Raw Data'!O2454-'Raw Data'!P2454&gt;3), 'Raw Data'!I2454, 0))</f>
        <v/>
      </c>
      <c r="O2461">
        <f>IF(ISBLANK('Raw Data'!J2454), 0, IF(AND(2=MATCH(LARGE('Raw Data'!G2454:J2454, 2), 'Raw Data'!G2454:J2454, 0), AND('Raw Data'!P2454-'Raw Data'!O2454&lt;4, 'Raw Data'!P2454-'Raw Data'!O2454&gt;0)), 'Raw Data'!H2454, 0))</f>
        <v/>
      </c>
      <c r="P2461">
        <f>IF(ISBLANK('Raw Data'!J2454), 0, IF(AND(1=MATCH(LARGE('Raw Data'!G2454:J2454, 2), 'Raw Data'!G2454:J2454, 0), AND('Raw Data'!O2454-'Raw Data'!P2454&lt;4, 'Raw Data'!O2454-'Raw Data'!P2454&gt;0)), 'Raw Data'!G2454, 0))</f>
        <v/>
      </c>
      <c r="Q2461">
        <f>IF(ISBLANK('Raw Data'!J2454), 0, IF(AND(4=MATCH(LARGE('Raw Data'!G2454:J2454, 1), 'Raw Data'!G2454:J2454, 0), 'Raw Data'!P2454-'Raw Data'!O2454&gt;3), 'Raw Data'!J2454, 0))</f>
        <v/>
      </c>
      <c r="R2461">
        <f>IF(ISBLANK('Raw Data'!J2454), 0, IF(AND(3=MATCH(LARGE('Raw Data'!G2454:J2454, 1), 'Raw Data'!G2454:J2454, 0), 'Raw Data'!O2454-'Raw Data'!P2454&gt;3), 'Raw Data'!I2454, 0))</f>
        <v/>
      </c>
      <c r="S2461">
        <f>IF(AND('Raw Data'!P2454-'Raw Data'!O2454&gt;4, 'Raw Data'!F2454&lt;'Raw Data'!C2454), 'Raw Data'!J2454, 0)</f>
        <v/>
      </c>
      <c r="T2461">
        <f>IF(AND('Raw Data'!O2454-'Raw Data'!P2454&gt;4, 'Raw Data'!F2454&gt;'Raw Data'!C2454), 'Raw Data'!I2454, 0)</f>
        <v/>
      </c>
      <c r="U2461">
        <f>IF(AND('Raw Data'!P2454-'Raw Data'!O2454&lt;3, 'Raw Data'!P2454&gt;'Raw Data'!O2454, 'Raw Data'!F2454&lt;'Raw Data'!C2454), 'Raw Data'!H2454, 0)</f>
        <v/>
      </c>
      <c r="V2461">
        <f>IF(AND('Raw Data'!P2454-'Raw Data'!O2454&lt;3, 'Raw Data'!P2454&gt;'Raw Data'!O2454, 'Raw Data'!F2454&gt;'Raw Data'!C2454), 'Raw Data'!G2454, 0)</f>
        <v/>
      </c>
    </row>
    <row r="2462">
      <c r="A2462">
        <f>IF(AND('Raw Data'!F2455&lt;'Raw Data'!C2455, 'Raw Data'!P2455&gt;'Raw Data'!O2455, 'Raw Data'!P2455-'Raw Data'!O2455&gt;3), 'Raw Data'!J2455, 0)</f>
        <v/>
      </c>
      <c r="B2462">
        <f>IF(AND('Raw Data'!C2455&lt;'Raw Data'!F2455, 'Raw Data'!O2455&gt;'Raw Data'!P2455, 'Raw Data'!O2455-'Raw Data'!P2455&gt;3), 'Raw Data'!I2455, 0)</f>
        <v/>
      </c>
      <c r="C2462">
        <f>IF(AND('Raw Data'!F2455&lt;'Raw Data'!C2455, 'Raw Data'!P2455&gt;'Raw Data'!O2455, 'Raw Data'!P2455-'Raw Data'!O2455&lt;4), 'Raw Data'!H2455, 0)</f>
        <v/>
      </c>
      <c r="D2462">
        <f>IF(AND('Raw Data'!C2455&lt;'Raw Data'!F2455, 'Raw Data'!O2455&gt;'Raw Data'!P2455, 'Raw Data'!O2455-'Raw Data'!P2455&lt;4), 'Raw Data'!G2455, 0)</f>
        <v/>
      </c>
      <c r="E2462">
        <f>IF(ISBLANK('Raw Data'!J2455), 0, IF(AND(4=MATCH(LARGE('Raw Data'!G2455:J2455, 4), 'Raw Data'!G2455:J2455, 0), 'Raw Data'!P2455-'Raw Data'!O2455&gt;3), 'Raw Data'!J2455, 0))</f>
        <v/>
      </c>
      <c r="F2462">
        <f>IF(ISBLANK('Raw Data'!J2455), 0, IF(AND(3=MATCH(LARGE('Raw Data'!G2455:J2455, 4), 'Raw Data'!G2455:J2455, 0), 'Raw Data'!O2455-'Raw Data'!P2455&gt;3), 'Raw Data'!I2455, 0))</f>
        <v/>
      </c>
      <c r="G2462">
        <f>IF(ISBLANK('Raw Data'!J2455), 0, IF(AND(2=MATCH(LARGE('Raw Data'!G2455:J2455, 4), 'Raw Data'!G2455:J2455, 0), AND('Raw Data'!P2455-'Raw Data'!O2455&lt;4, 'Raw Data'!P2455-'Raw Data'!O2455&gt;0)), 'Raw Data'!H2455, 0))</f>
        <v/>
      </c>
      <c r="H2462">
        <f>IF(ISBLANK('Raw Data'!J2455), 0, IF(AND(1=MATCH(LARGE('Raw Data'!G2455:J2455, 4), 'Raw Data'!G2455:J2455, 0), AND('Raw Data'!O2455-'Raw Data'!P2455&lt;4, 'Raw Data'!O2455-'Raw Data'!P2455&gt;0)), 'Raw Data'!G2455, 0))</f>
        <v/>
      </c>
      <c r="I2462">
        <f>IF(ISBLANK('Raw Data'!J2455), 0, IF(AND(4=MATCH(LARGE('Raw Data'!G2455:J2455, 3), 'Raw Data'!G2455:J2455, 0), 'Raw Data'!P2455-'Raw Data'!O2455&gt;3), 'Raw Data'!J2455, 0))</f>
        <v/>
      </c>
      <c r="J2462">
        <f>IF(ISBLANK('Raw Data'!J2455), 0, IF(AND(3=MATCH(LARGE('Raw Data'!G2455:J2455, 3), 'Raw Data'!G2455:J2455, 0), 'Raw Data'!O2455-'Raw Data'!P2455&gt;3), 'Raw Data'!I2455, 0))</f>
        <v/>
      </c>
      <c r="K2462">
        <f>IF(ISBLANK('Raw Data'!J2455), 0, IF(AND(2=MATCH(LARGE('Raw Data'!G2455:J2455, 3), 'Raw Data'!G2455:J2455, 0), AND('Raw Data'!P2455-'Raw Data'!O2455&lt;4, 'Raw Data'!P2455-'Raw Data'!O2455&gt;0)), 'Raw Data'!H2455, 0))</f>
        <v/>
      </c>
      <c r="L2462">
        <f>IF(ISBLANK('Raw Data'!J2455), 0, IF(AND(1=MATCH(LARGE('Raw Data'!G2455:J2455, 3), 'Raw Data'!G2455:J2455, 0), AND('Raw Data'!O2455-'Raw Data'!P2455&lt;4, 'Raw Data'!O2455-'Raw Data'!P2455&gt;0)), 'Raw Data'!G2455, 0))</f>
        <v/>
      </c>
      <c r="M2462">
        <f>IF(ISBLANK('Raw Data'!J2455), 0, IF(AND(4=MATCH(LARGE('Raw Data'!G2455:J2455, 2), 'Raw Data'!G2455:J2455, 0), 'Raw Data'!P2455-'Raw Data'!O2455&gt;3), 'Raw Data'!J2455, 0))</f>
        <v/>
      </c>
      <c r="N2462">
        <f>IF(ISBLANK('Raw Data'!J2455), 0, IF(AND(3=MATCH(LARGE('Raw Data'!G2455:J2455, 2), 'Raw Data'!G2455:J2455, 0), 'Raw Data'!O2455-'Raw Data'!P2455&gt;3), 'Raw Data'!I2455, 0))</f>
        <v/>
      </c>
      <c r="O2462">
        <f>IF(ISBLANK('Raw Data'!J2455), 0, IF(AND(2=MATCH(LARGE('Raw Data'!G2455:J2455, 2), 'Raw Data'!G2455:J2455, 0), AND('Raw Data'!P2455-'Raw Data'!O2455&lt;4, 'Raw Data'!P2455-'Raw Data'!O2455&gt;0)), 'Raw Data'!H2455, 0))</f>
        <v/>
      </c>
      <c r="P2462">
        <f>IF(ISBLANK('Raw Data'!J2455), 0, IF(AND(1=MATCH(LARGE('Raw Data'!G2455:J2455, 2), 'Raw Data'!G2455:J2455, 0), AND('Raw Data'!O2455-'Raw Data'!P2455&lt;4, 'Raw Data'!O2455-'Raw Data'!P2455&gt;0)), 'Raw Data'!G2455, 0))</f>
        <v/>
      </c>
      <c r="Q2462">
        <f>IF(ISBLANK('Raw Data'!J2455), 0, IF(AND(4=MATCH(LARGE('Raw Data'!G2455:J2455, 1), 'Raw Data'!G2455:J2455, 0), 'Raw Data'!P2455-'Raw Data'!O2455&gt;3), 'Raw Data'!J2455, 0))</f>
        <v/>
      </c>
      <c r="R2462">
        <f>IF(ISBLANK('Raw Data'!J2455), 0, IF(AND(3=MATCH(LARGE('Raw Data'!G2455:J2455, 1), 'Raw Data'!G2455:J2455, 0), 'Raw Data'!O2455-'Raw Data'!P2455&gt;3), 'Raw Data'!I2455, 0))</f>
        <v/>
      </c>
      <c r="S2462">
        <f>IF(AND('Raw Data'!P2455-'Raw Data'!O2455&gt;4, 'Raw Data'!F2455&lt;'Raw Data'!C2455), 'Raw Data'!J2455, 0)</f>
        <v/>
      </c>
      <c r="T2462">
        <f>IF(AND('Raw Data'!O2455-'Raw Data'!P2455&gt;4, 'Raw Data'!F2455&gt;'Raw Data'!C2455), 'Raw Data'!I2455, 0)</f>
        <v/>
      </c>
      <c r="U2462">
        <f>IF(AND('Raw Data'!P2455-'Raw Data'!O2455&lt;3, 'Raw Data'!P2455&gt;'Raw Data'!O2455, 'Raw Data'!F2455&lt;'Raw Data'!C2455), 'Raw Data'!H2455, 0)</f>
        <v/>
      </c>
      <c r="V2462">
        <f>IF(AND('Raw Data'!P2455-'Raw Data'!O2455&lt;3, 'Raw Data'!P2455&gt;'Raw Data'!O2455, 'Raw Data'!F2455&gt;'Raw Data'!C2455), 'Raw Data'!G2455, 0)</f>
        <v/>
      </c>
    </row>
    <row r="2463">
      <c r="A2463">
        <f>IF(AND('Raw Data'!F2456&lt;'Raw Data'!C2456, 'Raw Data'!P2456&gt;'Raw Data'!O2456, 'Raw Data'!P2456-'Raw Data'!O2456&gt;3), 'Raw Data'!J2456, 0)</f>
        <v/>
      </c>
      <c r="B2463">
        <f>IF(AND('Raw Data'!C2456&lt;'Raw Data'!F2456, 'Raw Data'!O2456&gt;'Raw Data'!P2456, 'Raw Data'!O2456-'Raw Data'!P2456&gt;3), 'Raw Data'!I2456, 0)</f>
        <v/>
      </c>
      <c r="C2463">
        <f>IF(AND('Raw Data'!F2456&lt;'Raw Data'!C2456, 'Raw Data'!P2456&gt;'Raw Data'!O2456, 'Raw Data'!P2456-'Raw Data'!O2456&lt;4), 'Raw Data'!H2456, 0)</f>
        <v/>
      </c>
      <c r="D2463">
        <f>IF(AND('Raw Data'!C2456&lt;'Raw Data'!F2456, 'Raw Data'!O2456&gt;'Raw Data'!P2456, 'Raw Data'!O2456-'Raw Data'!P2456&lt;4), 'Raw Data'!G2456, 0)</f>
        <v/>
      </c>
      <c r="E2463">
        <f>IF(ISBLANK('Raw Data'!J2456), 0, IF(AND(4=MATCH(LARGE('Raw Data'!G2456:J2456, 4), 'Raw Data'!G2456:J2456, 0), 'Raw Data'!P2456-'Raw Data'!O2456&gt;3), 'Raw Data'!J2456, 0))</f>
        <v/>
      </c>
      <c r="F2463">
        <f>IF(ISBLANK('Raw Data'!J2456), 0, IF(AND(3=MATCH(LARGE('Raw Data'!G2456:J2456, 4), 'Raw Data'!G2456:J2456, 0), 'Raw Data'!O2456-'Raw Data'!P2456&gt;3), 'Raw Data'!I2456, 0))</f>
        <v/>
      </c>
      <c r="G2463">
        <f>IF(ISBLANK('Raw Data'!J2456), 0, IF(AND(2=MATCH(LARGE('Raw Data'!G2456:J2456, 4), 'Raw Data'!G2456:J2456, 0), AND('Raw Data'!P2456-'Raw Data'!O2456&lt;4, 'Raw Data'!P2456-'Raw Data'!O2456&gt;0)), 'Raw Data'!H2456, 0))</f>
        <v/>
      </c>
      <c r="H2463">
        <f>IF(ISBLANK('Raw Data'!J2456), 0, IF(AND(1=MATCH(LARGE('Raw Data'!G2456:J2456, 4), 'Raw Data'!G2456:J2456, 0), AND('Raw Data'!O2456-'Raw Data'!P2456&lt;4, 'Raw Data'!O2456-'Raw Data'!P2456&gt;0)), 'Raw Data'!G2456, 0))</f>
        <v/>
      </c>
      <c r="I2463">
        <f>IF(ISBLANK('Raw Data'!J2456), 0, IF(AND(4=MATCH(LARGE('Raw Data'!G2456:J2456, 3), 'Raw Data'!G2456:J2456, 0), 'Raw Data'!P2456-'Raw Data'!O2456&gt;3), 'Raw Data'!J2456, 0))</f>
        <v/>
      </c>
      <c r="J2463">
        <f>IF(ISBLANK('Raw Data'!J2456), 0, IF(AND(3=MATCH(LARGE('Raw Data'!G2456:J2456, 3), 'Raw Data'!G2456:J2456, 0), 'Raw Data'!O2456-'Raw Data'!P2456&gt;3), 'Raw Data'!I2456, 0))</f>
        <v/>
      </c>
      <c r="K2463">
        <f>IF(ISBLANK('Raw Data'!J2456), 0, IF(AND(2=MATCH(LARGE('Raw Data'!G2456:J2456, 3), 'Raw Data'!G2456:J2456, 0), AND('Raw Data'!P2456-'Raw Data'!O2456&lt;4, 'Raw Data'!P2456-'Raw Data'!O2456&gt;0)), 'Raw Data'!H2456, 0))</f>
        <v/>
      </c>
      <c r="L2463">
        <f>IF(ISBLANK('Raw Data'!J2456), 0, IF(AND(1=MATCH(LARGE('Raw Data'!G2456:J2456, 3), 'Raw Data'!G2456:J2456, 0), AND('Raw Data'!O2456-'Raw Data'!P2456&lt;4, 'Raw Data'!O2456-'Raw Data'!P2456&gt;0)), 'Raw Data'!G2456, 0))</f>
        <v/>
      </c>
      <c r="M2463">
        <f>IF(ISBLANK('Raw Data'!J2456), 0, IF(AND(4=MATCH(LARGE('Raw Data'!G2456:J2456, 2), 'Raw Data'!G2456:J2456, 0), 'Raw Data'!P2456-'Raw Data'!O2456&gt;3), 'Raw Data'!J2456, 0))</f>
        <v/>
      </c>
      <c r="N2463">
        <f>IF(ISBLANK('Raw Data'!J2456), 0, IF(AND(3=MATCH(LARGE('Raw Data'!G2456:J2456, 2), 'Raw Data'!G2456:J2456, 0), 'Raw Data'!O2456-'Raw Data'!P2456&gt;3), 'Raw Data'!I2456, 0))</f>
        <v/>
      </c>
      <c r="O2463">
        <f>IF(ISBLANK('Raw Data'!J2456), 0, IF(AND(2=MATCH(LARGE('Raw Data'!G2456:J2456, 2), 'Raw Data'!G2456:J2456, 0), AND('Raw Data'!P2456-'Raw Data'!O2456&lt;4, 'Raw Data'!P2456-'Raw Data'!O2456&gt;0)), 'Raw Data'!H2456, 0))</f>
        <v/>
      </c>
      <c r="P2463">
        <f>IF(ISBLANK('Raw Data'!J2456), 0, IF(AND(1=MATCH(LARGE('Raw Data'!G2456:J2456, 2), 'Raw Data'!G2456:J2456, 0), AND('Raw Data'!O2456-'Raw Data'!P2456&lt;4, 'Raw Data'!O2456-'Raw Data'!P2456&gt;0)), 'Raw Data'!G2456, 0))</f>
        <v/>
      </c>
      <c r="Q2463">
        <f>IF(ISBLANK('Raw Data'!J2456), 0, IF(AND(4=MATCH(LARGE('Raw Data'!G2456:J2456, 1), 'Raw Data'!G2456:J2456, 0), 'Raw Data'!P2456-'Raw Data'!O2456&gt;3), 'Raw Data'!J2456, 0))</f>
        <v/>
      </c>
      <c r="R2463">
        <f>IF(ISBLANK('Raw Data'!J2456), 0, IF(AND(3=MATCH(LARGE('Raw Data'!G2456:J2456, 1), 'Raw Data'!G2456:J2456, 0), 'Raw Data'!O2456-'Raw Data'!P2456&gt;3), 'Raw Data'!I2456, 0))</f>
        <v/>
      </c>
      <c r="S2463">
        <f>IF(AND('Raw Data'!P2456-'Raw Data'!O2456&gt;4, 'Raw Data'!F2456&lt;'Raw Data'!C2456), 'Raw Data'!J2456, 0)</f>
        <v/>
      </c>
      <c r="T2463">
        <f>IF(AND('Raw Data'!O2456-'Raw Data'!P2456&gt;4, 'Raw Data'!F2456&gt;'Raw Data'!C2456), 'Raw Data'!I2456, 0)</f>
        <v/>
      </c>
      <c r="U2463">
        <f>IF(AND('Raw Data'!P2456-'Raw Data'!O2456&lt;3, 'Raw Data'!P2456&gt;'Raw Data'!O2456, 'Raw Data'!F2456&lt;'Raw Data'!C2456), 'Raw Data'!H2456, 0)</f>
        <v/>
      </c>
      <c r="V2463">
        <f>IF(AND('Raw Data'!P2456-'Raw Data'!O2456&lt;3, 'Raw Data'!P2456&gt;'Raw Data'!O2456, 'Raw Data'!F2456&gt;'Raw Data'!C2456), 'Raw Data'!G2456, 0)</f>
        <v/>
      </c>
    </row>
    <row r="2464">
      <c r="A2464">
        <f>IF(AND('Raw Data'!F2457&lt;'Raw Data'!C2457, 'Raw Data'!P2457&gt;'Raw Data'!O2457, 'Raw Data'!P2457-'Raw Data'!O2457&gt;3), 'Raw Data'!J2457, 0)</f>
        <v/>
      </c>
      <c r="B2464">
        <f>IF(AND('Raw Data'!C2457&lt;'Raw Data'!F2457, 'Raw Data'!O2457&gt;'Raw Data'!P2457, 'Raw Data'!O2457-'Raw Data'!P2457&gt;3), 'Raw Data'!I2457, 0)</f>
        <v/>
      </c>
      <c r="C2464">
        <f>IF(AND('Raw Data'!F2457&lt;'Raw Data'!C2457, 'Raw Data'!P2457&gt;'Raw Data'!O2457, 'Raw Data'!P2457-'Raw Data'!O2457&lt;4), 'Raw Data'!H2457, 0)</f>
        <v/>
      </c>
      <c r="D2464">
        <f>IF(AND('Raw Data'!C2457&lt;'Raw Data'!F2457, 'Raw Data'!O2457&gt;'Raw Data'!P2457, 'Raw Data'!O2457-'Raw Data'!P2457&lt;4), 'Raw Data'!G2457, 0)</f>
        <v/>
      </c>
      <c r="E2464">
        <f>IF(ISBLANK('Raw Data'!J2457), 0, IF(AND(4=MATCH(LARGE('Raw Data'!G2457:J2457, 4), 'Raw Data'!G2457:J2457, 0), 'Raw Data'!P2457-'Raw Data'!O2457&gt;3), 'Raw Data'!J2457, 0))</f>
        <v/>
      </c>
      <c r="F2464">
        <f>IF(ISBLANK('Raw Data'!J2457), 0, IF(AND(3=MATCH(LARGE('Raw Data'!G2457:J2457, 4), 'Raw Data'!G2457:J2457, 0), 'Raw Data'!O2457-'Raw Data'!P2457&gt;3), 'Raw Data'!I2457, 0))</f>
        <v/>
      </c>
      <c r="G2464">
        <f>IF(ISBLANK('Raw Data'!J2457), 0, IF(AND(2=MATCH(LARGE('Raw Data'!G2457:J2457, 4), 'Raw Data'!G2457:J2457, 0), AND('Raw Data'!P2457-'Raw Data'!O2457&lt;4, 'Raw Data'!P2457-'Raw Data'!O2457&gt;0)), 'Raw Data'!H2457, 0))</f>
        <v/>
      </c>
      <c r="H2464">
        <f>IF(ISBLANK('Raw Data'!J2457), 0, IF(AND(1=MATCH(LARGE('Raw Data'!G2457:J2457, 4), 'Raw Data'!G2457:J2457, 0), AND('Raw Data'!O2457-'Raw Data'!P2457&lt;4, 'Raw Data'!O2457-'Raw Data'!P2457&gt;0)), 'Raw Data'!G2457, 0))</f>
        <v/>
      </c>
      <c r="I2464">
        <f>IF(ISBLANK('Raw Data'!J2457), 0, IF(AND(4=MATCH(LARGE('Raw Data'!G2457:J2457, 3), 'Raw Data'!G2457:J2457, 0), 'Raw Data'!P2457-'Raw Data'!O2457&gt;3), 'Raw Data'!J2457, 0))</f>
        <v/>
      </c>
      <c r="J2464">
        <f>IF(ISBLANK('Raw Data'!J2457), 0, IF(AND(3=MATCH(LARGE('Raw Data'!G2457:J2457, 3), 'Raw Data'!G2457:J2457, 0), 'Raw Data'!O2457-'Raw Data'!P2457&gt;3), 'Raw Data'!I2457, 0))</f>
        <v/>
      </c>
      <c r="K2464">
        <f>IF(ISBLANK('Raw Data'!J2457), 0, IF(AND(2=MATCH(LARGE('Raw Data'!G2457:J2457, 3), 'Raw Data'!G2457:J2457, 0), AND('Raw Data'!P2457-'Raw Data'!O2457&lt;4, 'Raw Data'!P2457-'Raw Data'!O2457&gt;0)), 'Raw Data'!H2457, 0))</f>
        <v/>
      </c>
      <c r="L2464">
        <f>IF(ISBLANK('Raw Data'!J2457), 0, IF(AND(1=MATCH(LARGE('Raw Data'!G2457:J2457, 3), 'Raw Data'!G2457:J2457, 0), AND('Raw Data'!O2457-'Raw Data'!P2457&lt;4, 'Raw Data'!O2457-'Raw Data'!P2457&gt;0)), 'Raw Data'!G2457, 0))</f>
        <v/>
      </c>
      <c r="M2464">
        <f>IF(ISBLANK('Raw Data'!J2457), 0, IF(AND(4=MATCH(LARGE('Raw Data'!G2457:J2457, 2), 'Raw Data'!G2457:J2457, 0), 'Raw Data'!P2457-'Raw Data'!O2457&gt;3), 'Raw Data'!J2457, 0))</f>
        <v/>
      </c>
      <c r="N2464">
        <f>IF(ISBLANK('Raw Data'!J2457), 0, IF(AND(3=MATCH(LARGE('Raw Data'!G2457:J2457, 2), 'Raw Data'!G2457:J2457, 0), 'Raw Data'!O2457-'Raw Data'!P2457&gt;3), 'Raw Data'!I2457, 0))</f>
        <v/>
      </c>
      <c r="O2464">
        <f>IF(ISBLANK('Raw Data'!J2457), 0, IF(AND(2=MATCH(LARGE('Raw Data'!G2457:J2457, 2), 'Raw Data'!G2457:J2457, 0), AND('Raw Data'!P2457-'Raw Data'!O2457&lt;4, 'Raw Data'!P2457-'Raw Data'!O2457&gt;0)), 'Raw Data'!H2457, 0))</f>
        <v/>
      </c>
      <c r="P2464">
        <f>IF(ISBLANK('Raw Data'!J2457), 0, IF(AND(1=MATCH(LARGE('Raw Data'!G2457:J2457, 2), 'Raw Data'!G2457:J2457, 0), AND('Raw Data'!O2457-'Raw Data'!P2457&lt;4, 'Raw Data'!O2457-'Raw Data'!P2457&gt;0)), 'Raw Data'!G2457, 0))</f>
        <v/>
      </c>
      <c r="Q2464">
        <f>IF(ISBLANK('Raw Data'!J2457), 0, IF(AND(4=MATCH(LARGE('Raw Data'!G2457:J2457, 1), 'Raw Data'!G2457:J2457, 0), 'Raw Data'!P2457-'Raw Data'!O2457&gt;3), 'Raw Data'!J2457, 0))</f>
        <v/>
      </c>
      <c r="R2464">
        <f>IF(ISBLANK('Raw Data'!J2457), 0, IF(AND(3=MATCH(LARGE('Raw Data'!G2457:J2457, 1), 'Raw Data'!G2457:J2457, 0), 'Raw Data'!O2457-'Raw Data'!P2457&gt;3), 'Raw Data'!I2457, 0))</f>
        <v/>
      </c>
      <c r="S2464">
        <f>IF(AND('Raw Data'!P2457-'Raw Data'!O2457&gt;4, 'Raw Data'!F2457&lt;'Raw Data'!C2457), 'Raw Data'!J2457, 0)</f>
        <v/>
      </c>
      <c r="T2464">
        <f>IF(AND('Raw Data'!O2457-'Raw Data'!P2457&gt;4, 'Raw Data'!F2457&gt;'Raw Data'!C2457), 'Raw Data'!I2457, 0)</f>
        <v/>
      </c>
      <c r="U2464">
        <f>IF(AND('Raw Data'!P2457-'Raw Data'!O2457&lt;3, 'Raw Data'!P2457&gt;'Raw Data'!O2457, 'Raw Data'!F2457&lt;'Raw Data'!C2457), 'Raw Data'!H2457, 0)</f>
        <v/>
      </c>
      <c r="V2464">
        <f>IF(AND('Raw Data'!P2457-'Raw Data'!O2457&lt;3, 'Raw Data'!P2457&gt;'Raw Data'!O2457, 'Raw Data'!F2457&gt;'Raw Data'!C2457), 'Raw Data'!G2457, 0)</f>
        <v/>
      </c>
    </row>
    <row r="2465">
      <c r="A2465">
        <f>IF(AND('Raw Data'!F2458&lt;'Raw Data'!C2458, 'Raw Data'!P2458&gt;'Raw Data'!O2458, 'Raw Data'!P2458-'Raw Data'!O2458&gt;3), 'Raw Data'!J2458, 0)</f>
        <v/>
      </c>
      <c r="B2465">
        <f>IF(AND('Raw Data'!C2458&lt;'Raw Data'!F2458, 'Raw Data'!O2458&gt;'Raw Data'!P2458, 'Raw Data'!O2458-'Raw Data'!P2458&gt;3), 'Raw Data'!I2458, 0)</f>
        <v/>
      </c>
      <c r="C2465">
        <f>IF(AND('Raw Data'!F2458&lt;'Raw Data'!C2458, 'Raw Data'!P2458&gt;'Raw Data'!O2458, 'Raw Data'!P2458-'Raw Data'!O2458&lt;4), 'Raw Data'!H2458, 0)</f>
        <v/>
      </c>
      <c r="D2465">
        <f>IF(AND('Raw Data'!C2458&lt;'Raw Data'!F2458, 'Raw Data'!O2458&gt;'Raw Data'!P2458, 'Raw Data'!O2458-'Raw Data'!P2458&lt;4), 'Raw Data'!G2458, 0)</f>
        <v/>
      </c>
      <c r="E2465">
        <f>IF(ISBLANK('Raw Data'!J2458), 0, IF(AND(4=MATCH(LARGE('Raw Data'!G2458:J2458, 4), 'Raw Data'!G2458:J2458, 0), 'Raw Data'!P2458-'Raw Data'!O2458&gt;3), 'Raw Data'!J2458, 0))</f>
        <v/>
      </c>
      <c r="F2465">
        <f>IF(ISBLANK('Raw Data'!J2458), 0, IF(AND(3=MATCH(LARGE('Raw Data'!G2458:J2458, 4), 'Raw Data'!G2458:J2458, 0), 'Raw Data'!O2458-'Raw Data'!P2458&gt;3), 'Raw Data'!I2458, 0))</f>
        <v/>
      </c>
      <c r="G2465">
        <f>IF(ISBLANK('Raw Data'!J2458), 0, IF(AND(2=MATCH(LARGE('Raw Data'!G2458:J2458, 4), 'Raw Data'!G2458:J2458, 0), AND('Raw Data'!P2458-'Raw Data'!O2458&lt;4, 'Raw Data'!P2458-'Raw Data'!O2458&gt;0)), 'Raw Data'!H2458, 0))</f>
        <v/>
      </c>
      <c r="H2465">
        <f>IF(ISBLANK('Raw Data'!J2458), 0, IF(AND(1=MATCH(LARGE('Raw Data'!G2458:J2458, 4), 'Raw Data'!G2458:J2458, 0), AND('Raw Data'!O2458-'Raw Data'!P2458&lt;4, 'Raw Data'!O2458-'Raw Data'!P2458&gt;0)), 'Raw Data'!G2458, 0))</f>
        <v/>
      </c>
      <c r="I2465">
        <f>IF(ISBLANK('Raw Data'!J2458), 0, IF(AND(4=MATCH(LARGE('Raw Data'!G2458:J2458, 3), 'Raw Data'!G2458:J2458, 0), 'Raw Data'!P2458-'Raw Data'!O2458&gt;3), 'Raw Data'!J2458, 0))</f>
        <v/>
      </c>
      <c r="J2465">
        <f>IF(ISBLANK('Raw Data'!J2458), 0, IF(AND(3=MATCH(LARGE('Raw Data'!G2458:J2458, 3), 'Raw Data'!G2458:J2458, 0), 'Raw Data'!O2458-'Raw Data'!P2458&gt;3), 'Raw Data'!I2458, 0))</f>
        <v/>
      </c>
      <c r="K2465">
        <f>IF(ISBLANK('Raw Data'!J2458), 0, IF(AND(2=MATCH(LARGE('Raw Data'!G2458:J2458, 3), 'Raw Data'!G2458:J2458, 0), AND('Raw Data'!P2458-'Raw Data'!O2458&lt;4, 'Raw Data'!P2458-'Raw Data'!O2458&gt;0)), 'Raw Data'!H2458, 0))</f>
        <v/>
      </c>
      <c r="L2465">
        <f>IF(ISBLANK('Raw Data'!J2458), 0, IF(AND(1=MATCH(LARGE('Raw Data'!G2458:J2458, 3), 'Raw Data'!G2458:J2458, 0), AND('Raw Data'!O2458-'Raw Data'!P2458&lt;4, 'Raw Data'!O2458-'Raw Data'!P2458&gt;0)), 'Raw Data'!G2458, 0))</f>
        <v/>
      </c>
      <c r="M2465">
        <f>IF(ISBLANK('Raw Data'!J2458), 0, IF(AND(4=MATCH(LARGE('Raw Data'!G2458:J2458, 2), 'Raw Data'!G2458:J2458, 0), 'Raw Data'!P2458-'Raw Data'!O2458&gt;3), 'Raw Data'!J2458, 0))</f>
        <v/>
      </c>
      <c r="N2465">
        <f>IF(ISBLANK('Raw Data'!J2458), 0, IF(AND(3=MATCH(LARGE('Raw Data'!G2458:J2458, 2), 'Raw Data'!G2458:J2458, 0), 'Raw Data'!O2458-'Raw Data'!P2458&gt;3), 'Raw Data'!I2458, 0))</f>
        <v/>
      </c>
      <c r="O2465">
        <f>IF(ISBLANK('Raw Data'!J2458), 0, IF(AND(2=MATCH(LARGE('Raw Data'!G2458:J2458, 2), 'Raw Data'!G2458:J2458, 0), AND('Raw Data'!P2458-'Raw Data'!O2458&lt;4, 'Raw Data'!P2458-'Raw Data'!O2458&gt;0)), 'Raw Data'!H2458, 0))</f>
        <v/>
      </c>
      <c r="P2465">
        <f>IF(ISBLANK('Raw Data'!J2458), 0, IF(AND(1=MATCH(LARGE('Raw Data'!G2458:J2458, 2), 'Raw Data'!G2458:J2458, 0), AND('Raw Data'!O2458-'Raw Data'!P2458&lt;4, 'Raw Data'!O2458-'Raw Data'!P2458&gt;0)), 'Raw Data'!G2458, 0))</f>
        <v/>
      </c>
      <c r="Q2465">
        <f>IF(ISBLANK('Raw Data'!J2458), 0, IF(AND(4=MATCH(LARGE('Raw Data'!G2458:J2458, 1), 'Raw Data'!G2458:J2458, 0), 'Raw Data'!P2458-'Raw Data'!O2458&gt;3), 'Raw Data'!J2458, 0))</f>
        <v/>
      </c>
      <c r="R2465">
        <f>IF(ISBLANK('Raw Data'!J2458), 0, IF(AND(3=MATCH(LARGE('Raw Data'!G2458:J2458, 1), 'Raw Data'!G2458:J2458, 0), 'Raw Data'!O2458-'Raw Data'!P2458&gt;3), 'Raw Data'!I2458, 0))</f>
        <v/>
      </c>
      <c r="S2465">
        <f>IF(AND('Raw Data'!P2458-'Raw Data'!O2458&gt;4, 'Raw Data'!F2458&lt;'Raw Data'!C2458), 'Raw Data'!J2458, 0)</f>
        <v/>
      </c>
      <c r="T2465">
        <f>IF(AND('Raw Data'!O2458-'Raw Data'!P2458&gt;4, 'Raw Data'!F2458&gt;'Raw Data'!C2458), 'Raw Data'!I2458, 0)</f>
        <v/>
      </c>
      <c r="U2465">
        <f>IF(AND('Raw Data'!P2458-'Raw Data'!O2458&lt;3, 'Raw Data'!P2458&gt;'Raw Data'!O2458, 'Raw Data'!F2458&lt;'Raw Data'!C2458), 'Raw Data'!H2458, 0)</f>
        <v/>
      </c>
      <c r="V2465">
        <f>IF(AND('Raw Data'!P2458-'Raw Data'!O2458&lt;3, 'Raw Data'!P2458&gt;'Raw Data'!O2458, 'Raw Data'!F2458&gt;'Raw Data'!C2458), 'Raw Data'!G2458, 0)</f>
        <v/>
      </c>
    </row>
    <row r="2466">
      <c r="A2466">
        <f>IF(AND('Raw Data'!F2459&lt;'Raw Data'!C2459, 'Raw Data'!P2459&gt;'Raw Data'!O2459, 'Raw Data'!P2459-'Raw Data'!O2459&gt;3), 'Raw Data'!J2459, 0)</f>
        <v/>
      </c>
      <c r="B2466">
        <f>IF(AND('Raw Data'!C2459&lt;'Raw Data'!F2459, 'Raw Data'!O2459&gt;'Raw Data'!P2459, 'Raw Data'!O2459-'Raw Data'!P2459&gt;3), 'Raw Data'!I2459, 0)</f>
        <v/>
      </c>
      <c r="C2466">
        <f>IF(AND('Raw Data'!F2459&lt;'Raw Data'!C2459, 'Raw Data'!P2459&gt;'Raw Data'!O2459, 'Raw Data'!P2459-'Raw Data'!O2459&lt;4), 'Raw Data'!H2459, 0)</f>
        <v/>
      </c>
      <c r="D2466">
        <f>IF(AND('Raw Data'!C2459&lt;'Raw Data'!F2459, 'Raw Data'!O2459&gt;'Raw Data'!P2459, 'Raw Data'!O2459-'Raw Data'!P2459&lt;4), 'Raw Data'!G2459, 0)</f>
        <v/>
      </c>
      <c r="E2466">
        <f>IF(ISBLANK('Raw Data'!J2459), 0, IF(AND(4=MATCH(LARGE('Raw Data'!G2459:J2459, 4), 'Raw Data'!G2459:J2459, 0), 'Raw Data'!P2459-'Raw Data'!O2459&gt;3), 'Raw Data'!J2459, 0))</f>
        <v/>
      </c>
      <c r="F2466">
        <f>IF(ISBLANK('Raw Data'!J2459), 0, IF(AND(3=MATCH(LARGE('Raw Data'!G2459:J2459, 4), 'Raw Data'!G2459:J2459, 0), 'Raw Data'!O2459-'Raw Data'!P2459&gt;3), 'Raw Data'!I2459, 0))</f>
        <v/>
      </c>
      <c r="G2466">
        <f>IF(ISBLANK('Raw Data'!J2459), 0, IF(AND(2=MATCH(LARGE('Raw Data'!G2459:J2459, 4), 'Raw Data'!G2459:J2459, 0), AND('Raw Data'!P2459-'Raw Data'!O2459&lt;4, 'Raw Data'!P2459-'Raw Data'!O2459&gt;0)), 'Raw Data'!H2459, 0))</f>
        <v/>
      </c>
      <c r="H2466">
        <f>IF(ISBLANK('Raw Data'!J2459), 0, IF(AND(1=MATCH(LARGE('Raw Data'!G2459:J2459, 4), 'Raw Data'!G2459:J2459, 0), AND('Raw Data'!O2459-'Raw Data'!P2459&lt;4, 'Raw Data'!O2459-'Raw Data'!P2459&gt;0)), 'Raw Data'!G2459, 0))</f>
        <v/>
      </c>
      <c r="I2466">
        <f>IF(ISBLANK('Raw Data'!J2459), 0, IF(AND(4=MATCH(LARGE('Raw Data'!G2459:J2459, 3), 'Raw Data'!G2459:J2459, 0), 'Raw Data'!P2459-'Raw Data'!O2459&gt;3), 'Raw Data'!J2459, 0))</f>
        <v/>
      </c>
      <c r="J2466">
        <f>IF(ISBLANK('Raw Data'!J2459), 0, IF(AND(3=MATCH(LARGE('Raw Data'!G2459:J2459, 3), 'Raw Data'!G2459:J2459, 0), 'Raw Data'!O2459-'Raw Data'!P2459&gt;3), 'Raw Data'!I2459, 0))</f>
        <v/>
      </c>
      <c r="K2466">
        <f>IF(ISBLANK('Raw Data'!J2459), 0, IF(AND(2=MATCH(LARGE('Raw Data'!G2459:J2459, 3), 'Raw Data'!G2459:J2459, 0), AND('Raw Data'!P2459-'Raw Data'!O2459&lt;4, 'Raw Data'!P2459-'Raw Data'!O2459&gt;0)), 'Raw Data'!H2459, 0))</f>
        <v/>
      </c>
      <c r="L2466">
        <f>IF(ISBLANK('Raw Data'!J2459), 0, IF(AND(1=MATCH(LARGE('Raw Data'!G2459:J2459, 3), 'Raw Data'!G2459:J2459, 0), AND('Raw Data'!O2459-'Raw Data'!P2459&lt;4, 'Raw Data'!O2459-'Raw Data'!P2459&gt;0)), 'Raw Data'!G2459, 0))</f>
        <v/>
      </c>
      <c r="M2466">
        <f>IF(ISBLANK('Raw Data'!J2459), 0, IF(AND(4=MATCH(LARGE('Raw Data'!G2459:J2459, 2), 'Raw Data'!G2459:J2459, 0), 'Raw Data'!P2459-'Raw Data'!O2459&gt;3), 'Raw Data'!J2459, 0))</f>
        <v/>
      </c>
      <c r="N2466">
        <f>IF(ISBLANK('Raw Data'!J2459), 0, IF(AND(3=MATCH(LARGE('Raw Data'!G2459:J2459, 2), 'Raw Data'!G2459:J2459, 0), 'Raw Data'!O2459-'Raw Data'!P2459&gt;3), 'Raw Data'!I2459, 0))</f>
        <v/>
      </c>
      <c r="O2466">
        <f>IF(ISBLANK('Raw Data'!J2459), 0, IF(AND(2=MATCH(LARGE('Raw Data'!G2459:J2459, 2), 'Raw Data'!G2459:J2459, 0), AND('Raw Data'!P2459-'Raw Data'!O2459&lt;4, 'Raw Data'!P2459-'Raw Data'!O2459&gt;0)), 'Raw Data'!H2459, 0))</f>
        <v/>
      </c>
      <c r="P2466">
        <f>IF(ISBLANK('Raw Data'!J2459), 0, IF(AND(1=MATCH(LARGE('Raw Data'!G2459:J2459, 2), 'Raw Data'!G2459:J2459, 0), AND('Raw Data'!O2459-'Raw Data'!P2459&lt;4, 'Raw Data'!O2459-'Raw Data'!P2459&gt;0)), 'Raw Data'!G2459, 0))</f>
        <v/>
      </c>
      <c r="Q2466">
        <f>IF(ISBLANK('Raw Data'!J2459), 0, IF(AND(4=MATCH(LARGE('Raw Data'!G2459:J2459, 1), 'Raw Data'!G2459:J2459, 0), 'Raw Data'!P2459-'Raw Data'!O2459&gt;3), 'Raw Data'!J2459, 0))</f>
        <v/>
      </c>
      <c r="R2466">
        <f>IF(ISBLANK('Raw Data'!J2459), 0, IF(AND(3=MATCH(LARGE('Raw Data'!G2459:J2459, 1), 'Raw Data'!G2459:J2459, 0), 'Raw Data'!O2459-'Raw Data'!P2459&gt;3), 'Raw Data'!I2459, 0))</f>
        <v/>
      </c>
      <c r="S2466">
        <f>IF(AND('Raw Data'!P2459-'Raw Data'!O2459&gt;4, 'Raw Data'!F2459&lt;'Raw Data'!C2459), 'Raw Data'!J2459, 0)</f>
        <v/>
      </c>
      <c r="T2466">
        <f>IF(AND('Raw Data'!O2459-'Raw Data'!P2459&gt;4, 'Raw Data'!F2459&gt;'Raw Data'!C2459), 'Raw Data'!I2459, 0)</f>
        <v/>
      </c>
      <c r="U2466">
        <f>IF(AND('Raw Data'!P2459-'Raw Data'!O2459&lt;3, 'Raw Data'!P2459&gt;'Raw Data'!O2459, 'Raw Data'!F2459&lt;'Raw Data'!C2459), 'Raw Data'!H2459, 0)</f>
        <v/>
      </c>
      <c r="V2466">
        <f>IF(AND('Raw Data'!P2459-'Raw Data'!O2459&lt;3, 'Raw Data'!P2459&gt;'Raw Data'!O2459, 'Raw Data'!F2459&gt;'Raw Data'!C2459), 'Raw Data'!G2459, 0)</f>
        <v/>
      </c>
    </row>
    <row r="2467">
      <c r="A2467">
        <f>IF(AND('Raw Data'!F2460&lt;'Raw Data'!C2460, 'Raw Data'!P2460&gt;'Raw Data'!O2460, 'Raw Data'!P2460-'Raw Data'!O2460&gt;3), 'Raw Data'!J2460, 0)</f>
        <v/>
      </c>
      <c r="B2467">
        <f>IF(AND('Raw Data'!C2460&lt;'Raw Data'!F2460, 'Raw Data'!O2460&gt;'Raw Data'!P2460, 'Raw Data'!O2460-'Raw Data'!P2460&gt;3), 'Raw Data'!I2460, 0)</f>
        <v/>
      </c>
      <c r="C2467">
        <f>IF(AND('Raw Data'!F2460&lt;'Raw Data'!C2460, 'Raw Data'!P2460&gt;'Raw Data'!O2460, 'Raw Data'!P2460-'Raw Data'!O2460&lt;4), 'Raw Data'!H2460, 0)</f>
        <v/>
      </c>
      <c r="D2467">
        <f>IF(AND('Raw Data'!C2460&lt;'Raw Data'!F2460, 'Raw Data'!O2460&gt;'Raw Data'!P2460, 'Raw Data'!O2460-'Raw Data'!P2460&lt;4), 'Raw Data'!G2460, 0)</f>
        <v/>
      </c>
      <c r="E2467">
        <f>IF(ISBLANK('Raw Data'!J2460), 0, IF(AND(4=MATCH(LARGE('Raw Data'!G2460:J2460, 4), 'Raw Data'!G2460:J2460, 0), 'Raw Data'!P2460-'Raw Data'!O2460&gt;3), 'Raw Data'!J2460, 0))</f>
        <v/>
      </c>
      <c r="F2467">
        <f>IF(ISBLANK('Raw Data'!J2460), 0, IF(AND(3=MATCH(LARGE('Raw Data'!G2460:J2460, 4), 'Raw Data'!G2460:J2460, 0), 'Raw Data'!O2460-'Raw Data'!P2460&gt;3), 'Raw Data'!I2460, 0))</f>
        <v/>
      </c>
      <c r="G2467">
        <f>IF(ISBLANK('Raw Data'!J2460), 0, IF(AND(2=MATCH(LARGE('Raw Data'!G2460:J2460, 4), 'Raw Data'!G2460:J2460, 0), AND('Raw Data'!P2460-'Raw Data'!O2460&lt;4, 'Raw Data'!P2460-'Raw Data'!O2460&gt;0)), 'Raw Data'!H2460, 0))</f>
        <v/>
      </c>
      <c r="H2467">
        <f>IF(ISBLANK('Raw Data'!J2460), 0, IF(AND(1=MATCH(LARGE('Raw Data'!G2460:J2460, 4), 'Raw Data'!G2460:J2460, 0), AND('Raw Data'!O2460-'Raw Data'!P2460&lt;4, 'Raw Data'!O2460-'Raw Data'!P2460&gt;0)), 'Raw Data'!G2460, 0))</f>
        <v/>
      </c>
      <c r="I2467">
        <f>IF(ISBLANK('Raw Data'!J2460), 0, IF(AND(4=MATCH(LARGE('Raw Data'!G2460:J2460, 3), 'Raw Data'!G2460:J2460, 0), 'Raw Data'!P2460-'Raw Data'!O2460&gt;3), 'Raw Data'!J2460, 0))</f>
        <v/>
      </c>
      <c r="J2467">
        <f>IF(ISBLANK('Raw Data'!J2460), 0, IF(AND(3=MATCH(LARGE('Raw Data'!G2460:J2460, 3), 'Raw Data'!G2460:J2460, 0), 'Raw Data'!O2460-'Raw Data'!P2460&gt;3), 'Raw Data'!I2460, 0))</f>
        <v/>
      </c>
      <c r="K2467">
        <f>IF(ISBLANK('Raw Data'!J2460), 0, IF(AND(2=MATCH(LARGE('Raw Data'!G2460:J2460, 3), 'Raw Data'!G2460:J2460, 0), AND('Raw Data'!P2460-'Raw Data'!O2460&lt;4, 'Raw Data'!P2460-'Raw Data'!O2460&gt;0)), 'Raw Data'!H2460, 0))</f>
        <v/>
      </c>
      <c r="L2467">
        <f>IF(ISBLANK('Raw Data'!J2460), 0, IF(AND(1=MATCH(LARGE('Raw Data'!G2460:J2460, 3), 'Raw Data'!G2460:J2460, 0), AND('Raw Data'!O2460-'Raw Data'!P2460&lt;4, 'Raw Data'!O2460-'Raw Data'!P2460&gt;0)), 'Raw Data'!G2460, 0))</f>
        <v/>
      </c>
      <c r="M2467">
        <f>IF(ISBLANK('Raw Data'!J2460), 0, IF(AND(4=MATCH(LARGE('Raw Data'!G2460:J2460, 2), 'Raw Data'!G2460:J2460, 0), 'Raw Data'!P2460-'Raw Data'!O2460&gt;3), 'Raw Data'!J2460, 0))</f>
        <v/>
      </c>
      <c r="N2467">
        <f>IF(ISBLANK('Raw Data'!J2460), 0, IF(AND(3=MATCH(LARGE('Raw Data'!G2460:J2460, 2), 'Raw Data'!G2460:J2460, 0), 'Raw Data'!O2460-'Raw Data'!P2460&gt;3), 'Raw Data'!I2460, 0))</f>
        <v/>
      </c>
      <c r="O2467">
        <f>IF(ISBLANK('Raw Data'!J2460), 0, IF(AND(2=MATCH(LARGE('Raw Data'!G2460:J2460, 2), 'Raw Data'!G2460:J2460, 0), AND('Raw Data'!P2460-'Raw Data'!O2460&lt;4, 'Raw Data'!P2460-'Raw Data'!O2460&gt;0)), 'Raw Data'!H2460, 0))</f>
        <v/>
      </c>
      <c r="P2467">
        <f>IF(ISBLANK('Raw Data'!J2460), 0, IF(AND(1=MATCH(LARGE('Raw Data'!G2460:J2460, 2), 'Raw Data'!G2460:J2460, 0), AND('Raw Data'!O2460-'Raw Data'!P2460&lt;4, 'Raw Data'!O2460-'Raw Data'!P2460&gt;0)), 'Raw Data'!G2460, 0))</f>
        <v/>
      </c>
      <c r="Q2467">
        <f>IF(ISBLANK('Raw Data'!J2460), 0, IF(AND(4=MATCH(LARGE('Raw Data'!G2460:J2460, 1), 'Raw Data'!G2460:J2460, 0), 'Raw Data'!P2460-'Raw Data'!O2460&gt;3), 'Raw Data'!J2460, 0))</f>
        <v/>
      </c>
      <c r="R2467">
        <f>IF(ISBLANK('Raw Data'!J2460), 0, IF(AND(3=MATCH(LARGE('Raw Data'!G2460:J2460, 1), 'Raw Data'!G2460:J2460, 0), 'Raw Data'!O2460-'Raw Data'!P2460&gt;3), 'Raw Data'!I2460, 0))</f>
        <v/>
      </c>
      <c r="S2467">
        <f>IF(AND('Raw Data'!P2460-'Raw Data'!O2460&gt;4, 'Raw Data'!F2460&lt;'Raw Data'!C2460), 'Raw Data'!J2460, 0)</f>
        <v/>
      </c>
      <c r="T2467">
        <f>IF(AND('Raw Data'!O2460-'Raw Data'!P2460&gt;4, 'Raw Data'!F2460&gt;'Raw Data'!C2460), 'Raw Data'!I2460, 0)</f>
        <v/>
      </c>
      <c r="U2467">
        <f>IF(AND('Raw Data'!P2460-'Raw Data'!O2460&lt;3, 'Raw Data'!P2460&gt;'Raw Data'!O2460, 'Raw Data'!F2460&lt;'Raw Data'!C2460), 'Raw Data'!H2460, 0)</f>
        <v/>
      </c>
      <c r="V2467">
        <f>IF(AND('Raw Data'!P2460-'Raw Data'!O2460&lt;3, 'Raw Data'!P2460&gt;'Raw Data'!O2460, 'Raw Data'!F2460&gt;'Raw Data'!C2460), 'Raw Data'!G2460, 0)</f>
        <v/>
      </c>
    </row>
    <row r="2468">
      <c r="A2468">
        <f>IF(AND('Raw Data'!F2461&lt;'Raw Data'!C2461, 'Raw Data'!P2461&gt;'Raw Data'!O2461, 'Raw Data'!P2461-'Raw Data'!O2461&gt;3), 'Raw Data'!J2461, 0)</f>
        <v/>
      </c>
      <c r="B2468">
        <f>IF(AND('Raw Data'!C2461&lt;'Raw Data'!F2461, 'Raw Data'!O2461&gt;'Raw Data'!P2461, 'Raw Data'!O2461-'Raw Data'!P2461&gt;3), 'Raw Data'!I2461, 0)</f>
        <v/>
      </c>
      <c r="C2468">
        <f>IF(AND('Raw Data'!F2461&lt;'Raw Data'!C2461, 'Raw Data'!P2461&gt;'Raw Data'!O2461, 'Raw Data'!P2461-'Raw Data'!O2461&lt;4), 'Raw Data'!H2461, 0)</f>
        <v/>
      </c>
      <c r="D2468">
        <f>IF(AND('Raw Data'!C2461&lt;'Raw Data'!F2461, 'Raw Data'!O2461&gt;'Raw Data'!P2461, 'Raw Data'!O2461-'Raw Data'!P2461&lt;4), 'Raw Data'!G2461, 0)</f>
        <v/>
      </c>
      <c r="E2468">
        <f>IF(ISBLANK('Raw Data'!J2461), 0, IF(AND(4=MATCH(LARGE('Raw Data'!G2461:J2461, 4), 'Raw Data'!G2461:J2461, 0), 'Raw Data'!P2461-'Raw Data'!O2461&gt;3), 'Raw Data'!J2461, 0))</f>
        <v/>
      </c>
      <c r="F2468">
        <f>IF(ISBLANK('Raw Data'!J2461), 0, IF(AND(3=MATCH(LARGE('Raw Data'!G2461:J2461, 4), 'Raw Data'!G2461:J2461, 0), 'Raw Data'!O2461-'Raw Data'!P2461&gt;3), 'Raw Data'!I2461, 0))</f>
        <v/>
      </c>
      <c r="G2468">
        <f>IF(ISBLANK('Raw Data'!J2461), 0, IF(AND(2=MATCH(LARGE('Raw Data'!G2461:J2461, 4), 'Raw Data'!G2461:J2461, 0), AND('Raw Data'!P2461-'Raw Data'!O2461&lt;4, 'Raw Data'!P2461-'Raw Data'!O2461&gt;0)), 'Raw Data'!H2461, 0))</f>
        <v/>
      </c>
      <c r="H2468">
        <f>IF(ISBLANK('Raw Data'!J2461), 0, IF(AND(1=MATCH(LARGE('Raw Data'!G2461:J2461, 4), 'Raw Data'!G2461:J2461, 0), AND('Raw Data'!O2461-'Raw Data'!P2461&lt;4, 'Raw Data'!O2461-'Raw Data'!P2461&gt;0)), 'Raw Data'!G2461, 0))</f>
        <v/>
      </c>
      <c r="I2468">
        <f>IF(ISBLANK('Raw Data'!J2461), 0, IF(AND(4=MATCH(LARGE('Raw Data'!G2461:J2461, 3), 'Raw Data'!G2461:J2461, 0), 'Raw Data'!P2461-'Raw Data'!O2461&gt;3), 'Raw Data'!J2461, 0))</f>
        <v/>
      </c>
      <c r="J2468">
        <f>IF(ISBLANK('Raw Data'!J2461), 0, IF(AND(3=MATCH(LARGE('Raw Data'!G2461:J2461, 3), 'Raw Data'!G2461:J2461, 0), 'Raw Data'!O2461-'Raw Data'!P2461&gt;3), 'Raw Data'!I2461, 0))</f>
        <v/>
      </c>
      <c r="K2468">
        <f>IF(ISBLANK('Raw Data'!J2461), 0, IF(AND(2=MATCH(LARGE('Raw Data'!G2461:J2461, 3), 'Raw Data'!G2461:J2461, 0), AND('Raw Data'!P2461-'Raw Data'!O2461&lt;4, 'Raw Data'!P2461-'Raw Data'!O2461&gt;0)), 'Raw Data'!H2461, 0))</f>
        <v/>
      </c>
      <c r="L2468">
        <f>IF(ISBLANK('Raw Data'!J2461), 0, IF(AND(1=MATCH(LARGE('Raw Data'!G2461:J2461, 3), 'Raw Data'!G2461:J2461, 0), AND('Raw Data'!O2461-'Raw Data'!P2461&lt;4, 'Raw Data'!O2461-'Raw Data'!P2461&gt;0)), 'Raw Data'!G2461, 0))</f>
        <v/>
      </c>
      <c r="M2468">
        <f>IF(ISBLANK('Raw Data'!J2461), 0, IF(AND(4=MATCH(LARGE('Raw Data'!G2461:J2461, 2), 'Raw Data'!G2461:J2461, 0), 'Raw Data'!P2461-'Raw Data'!O2461&gt;3), 'Raw Data'!J2461, 0))</f>
        <v/>
      </c>
      <c r="N2468">
        <f>IF(ISBLANK('Raw Data'!J2461), 0, IF(AND(3=MATCH(LARGE('Raw Data'!G2461:J2461, 2), 'Raw Data'!G2461:J2461, 0), 'Raw Data'!O2461-'Raw Data'!P2461&gt;3), 'Raw Data'!I2461, 0))</f>
        <v/>
      </c>
      <c r="O2468">
        <f>IF(ISBLANK('Raw Data'!J2461), 0, IF(AND(2=MATCH(LARGE('Raw Data'!G2461:J2461, 2), 'Raw Data'!G2461:J2461, 0), AND('Raw Data'!P2461-'Raw Data'!O2461&lt;4, 'Raw Data'!P2461-'Raw Data'!O2461&gt;0)), 'Raw Data'!H2461, 0))</f>
        <v/>
      </c>
      <c r="P2468">
        <f>IF(ISBLANK('Raw Data'!J2461), 0, IF(AND(1=MATCH(LARGE('Raw Data'!G2461:J2461, 2), 'Raw Data'!G2461:J2461, 0), AND('Raw Data'!O2461-'Raw Data'!P2461&lt;4, 'Raw Data'!O2461-'Raw Data'!P2461&gt;0)), 'Raw Data'!G2461, 0))</f>
        <v/>
      </c>
      <c r="Q2468">
        <f>IF(ISBLANK('Raw Data'!J2461), 0, IF(AND(4=MATCH(LARGE('Raw Data'!G2461:J2461, 1), 'Raw Data'!G2461:J2461, 0), 'Raw Data'!P2461-'Raw Data'!O2461&gt;3), 'Raw Data'!J2461, 0))</f>
        <v/>
      </c>
      <c r="R2468">
        <f>IF(ISBLANK('Raw Data'!J2461), 0, IF(AND(3=MATCH(LARGE('Raw Data'!G2461:J2461, 1), 'Raw Data'!G2461:J2461, 0), 'Raw Data'!O2461-'Raw Data'!P2461&gt;3), 'Raw Data'!I2461, 0))</f>
        <v/>
      </c>
      <c r="S2468">
        <f>IF(AND('Raw Data'!P2461-'Raw Data'!O2461&gt;4, 'Raw Data'!F2461&lt;'Raw Data'!C2461), 'Raw Data'!J2461, 0)</f>
        <v/>
      </c>
      <c r="T2468">
        <f>IF(AND('Raw Data'!O2461-'Raw Data'!P2461&gt;4, 'Raw Data'!F2461&gt;'Raw Data'!C2461), 'Raw Data'!I2461, 0)</f>
        <v/>
      </c>
      <c r="U2468">
        <f>IF(AND('Raw Data'!P2461-'Raw Data'!O2461&lt;3, 'Raw Data'!P2461&gt;'Raw Data'!O2461, 'Raw Data'!F2461&lt;'Raw Data'!C2461), 'Raw Data'!H2461, 0)</f>
        <v/>
      </c>
      <c r="V2468">
        <f>IF(AND('Raw Data'!P2461-'Raw Data'!O2461&lt;3, 'Raw Data'!P2461&gt;'Raw Data'!O2461, 'Raw Data'!F2461&gt;'Raw Data'!C2461), 'Raw Data'!G2461, 0)</f>
        <v/>
      </c>
    </row>
    <row r="2469">
      <c r="A2469">
        <f>IF(AND('Raw Data'!F2462&lt;'Raw Data'!C2462, 'Raw Data'!P2462&gt;'Raw Data'!O2462, 'Raw Data'!P2462-'Raw Data'!O2462&gt;3), 'Raw Data'!J2462, 0)</f>
        <v/>
      </c>
      <c r="B2469">
        <f>IF(AND('Raw Data'!C2462&lt;'Raw Data'!F2462, 'Raw Data'!O2462&gt;'Raw Data'!P2462, 'Raw Data'!O2462-'Raw Data'!P2462&gt;3), 'Raw Data'!I2462, 0)</f>
        <v/>
      </c>
      <c r="C2469">
        <f>IF(AND('Raw Data'!F2462&lt;'Raw Data'!C2462, 'Raw Data'!P2462&gt;'Raw Data'!O2462, 'Raw Data'!P2462-'Raw Data'!O2462&lt;4), 'Raw Data'!H2462, 0)</f>
        <v/>
      </c>
      <c r="D2469">
        <f>IF(AND('Raw Data'!C2462&lt;'Raw Data'!F2462, 'Raw Data'!O2462&gt;'Raw Data'!P2462, 'Raw Data'!O2462-'Raw Data'!P2462&lt;4), 'Raw Data'!G2462, 0)</f>
        <v/>
      </c>
      <c r="E2469">
        <f>IF(ISBLANK('Raw Data'!J2462), 0, IF(AND(4=MATCH(LARGE('Raw Data'!G2462:J2462, 4), 'Raw Data'!G2462:J2462, 0), 'Raw Data'!P2462-'Raw Data'!O2462&gt;3), 'Raw Data'!J2462, 0))</f>
        <v/>
      </c>
      <c r="F2469">
        <f>IF(ISBLANK('Raw Data'!J2462), 0, IF(AND(3=MATCH(LARGE('Raw Data'!G2462:J2462, 4), 'Raw Data'!G2462:J2462, 0), 'Raw Data'!O2462-'Raw Data'!P2462&gt;3), 'Raw Data'!I2462, 0))</f>
        <v/>
      </c>
      <c r="G2469">
        <f>IF(ISBLANK('Raw Data'!J2462), 0, IF(AND(2=MATCH(LARGE('Raw Data'!G2462:J2462, 4), 'Raw Data'!G2462:J2462, 0), AND('Raw Data'!P2462-'Raw Data'!O2462&lt;4, 'Raw Data'!P2462-'Raw Data'!O2462&gt;0)), 'Raw Data'!H2462, 0))</f>
        <v/>
      </c>
      <c r="H2469">
        <f>IF(ISBLANK('Raw Data'!J2462), 0, IF(AND(1=MATCH(LARGE('Raw Data'!G2462:J2462, 4), 'Raw Data'!G2462:J2462, 0), AND('Raw Data'!O2462-'Raw Data'!P2462&lt;4, 'Raw Data'!O2462-'Raw Data'!P2462&gt;0)), 'Raw Data'!G2462, 0))</f>
        <v/>
      </c>
      <c r="I2469">
        <f>IF(ISBLANK('Raw Data'!J2462), 0, IF(AND(4=MATCH(LARGE('Raw Data'!G2462:J2462, 3), 'Raw Data'!G2462:J2462, 0), 'Raw Data'!P2462-'Raw Data'!O2462&gt;3), 'Raw Data'!J2462, 0))</f>
        <v/>
      </c>
      <c r="J2469">
        <f>IF(ISBLANK('Raw Data'!J2462), 0, IF(AND(3=MATCH(LARGE('Raw Data'!G2462:J2462, 3), 'Raw Data'!G2462:J2462, 0), 'Raw Data'!O2462-'Raw Data'!P2462&gt;3), 'Raw Data'!I2462, 0))</f>
        <v/>
      </c>
      <c r="K2469">
        <f>IF(ISBLANK('Raw Data'!J2462), 0, IF(AND(2=MATCH(LARGE('Raw Data'!G2462:J2462, 3), 'Raw Data'!G2462:J2462, 0), AND('Raw Data'!P2462-'Raw Data'!O2462&lt;4, 'Raw Data'!P2462-'Raw Data'!O2462&gt;0)), 'Raw Data'!H2462, 0))</f>
        <v/>
      </c>
      <c r="L2469">
        <f>IF(ISBLANK('Raw Data'!J2462), 0, IF(AND(1=MATCH(LARGE('Raw Data'!G2462:J2462, 3), 'Raw Data'!G2462:J2462, 0), AND('Raw Data'!O2462-'Raw Data'!P2462&lt;4, 'Raw Data'!O2462-'Raw Data'!P2462&gt;0)), 'Raw Data'!G2462, 0))</f>
        <v/>
      </c>
      <c r="M2469">
        <f>IF(ISBLANK('Raw Data'!J2462), 0, IF(AND(4=MATCH(LARGE('Raw Data'!G2462:J2462, 2), 'Raw Data'!G2462:J2462, 0), 'Raw Data'!P2462-'Raw Data'!O2462&gt;3), 'Raw Data'!J2462, 0))</f>
        <v/>
      </c>
      <c r="N2469">
        <f>IF(ISBLANK('Raw Data'!J2462), 0, IF(AND(3=MATCH(LARGE('Raw Data'!G2462:J2462, 2), 'Raw Data'!G2462:J2462, 0), 'Raw Data'!O2462-'Raw Data'!P2462&gt;3), 'Raw Data'!I2462, 0))</f>
        <v/>
      </c>
      <c r="O2469">
        <f>IF(ISBLANK('Raw Data'!J2462), 0, IF(AND(2=MATCH(LARGE('Raw Data'!G2462:J2462, 2), 'Raw Data'!G2462:J2462, 0), AND('Raw Data'!P2462-'Raw Data'!O2462&lt;4, 'Raw Data'!P2462-'Raw Data'!O2462&gt;0)), 'Raw Data'!H2462, 0))</f>
        <v/>
      </c>
      <c r="P2469">
        <f>IF(ISBLANK('Raw Data'!J2462), 0, IF(AND(1=MATCH(LARGE('Raw Data'!G2462:J2462, 2), 'Raw Data'!G2462:J2462, 0), AND('Raw Data'!O2462-'Raw Data'!P2462&lt;4, 'Raw Data'!O2462-'Raw Data'!P2462&gt;0)), 'Raw Data'!G2462, 0))</f>
        <v/>
      </c>
      <c r="Q2469">
        <f>IF(ISBLANK('Raw Data'!J2462), 0, IF(AND(4=MATCH(LARGE('Raw Data'!G2462:J2462, 1), 'Raw Data'!G2462:J2462, 0), 'Raw Data'!P2462-'Raw Data'!O2462&gt;3), 'Raw Data'!J2462, 0))</f>
        <v/>
      </c>
      <c r="R2469">
        <f>IF(ISBLANK('Raw Data'!J2462), 0, IF(AND(3=MATCH(LARGE('Raw Data'!G2462:J2462, 1), 'Raw Data'!G2462:J2462, 0), 'Raw Data'!O2462-'Raw Data'!P2462&gt;3), 'Raw Data'!I2462, 0))</f>
        <v/>
      </c>
      <c r="S2469">
        <f>IF(AND('Raw Data'!P2462-'Raw Data'!O2462&gt;4, 'Raw Data'!F2462&lt;'Raw Data'!C2462), 'Raw Data'!J2462, 0)</f>
        <v/>
      </c>
      <c r="T2469">
        <f>IF(AND('Raw Data'!O2462-'Raw Data'!P2462&gt;4, 'Raw Data'!F2462&gt;'Raw Data'!C2462), 'Raw Data'!I2462, 0)</f>
        <v/>
      </c>
      <c r="U2469">
        <f>IF(AND('Raw Data'!P2462-'Raw Data'!O2462&lt;3, 'Raw Data'!P2462&gt;'Raw Data'!O2462, 'Raw Data'!F2462&lt;'Raw Data'!C2462), 'Raw Data'!H2462, 0)</f>
        <v/>
      </c>
      <c r="V2469">
        <f>IF(AND('Raw Data'!P2462-'Raw Data'!O2462&lt;3, 'Raw Data'!P2462&gt;'Raw Data'!O2462, 'Raw Data'!F2462&gt;'Raw Data'!C2462), 'Raw Data'!G2462, 0)</f>
        <v/>
      </c>
    </row>
    <row r="2470">
      <c r="A2470">
        <f>IF(AND('Raw Data'!F2463&lt;'Raw Data'!C2463, 'Raw Data'!P2463&gt;'Raw Data'!O2463, 'Raw Data'!P2463-'Raw Data'!O2463&gt;3), 'Raw Data'!J2463, 0)</f>
        <v/>
      </c>
      <c r="B2470">
        <f>IF(AND('Raw Data'!C2463&lt;'Raw Data'!F2463, 'Raw Data'!O2463&gt;'Raw Data'!P2463, 'Raw Data'!O2463-'Raw Data'!P2463&gt;3), 'Raw Data'!I2463, 0)</f>
        <v/>
      </c>
      <c r="C2470">
        <f>IF(AND('Raw Data'!F2463&lt;'Raw Data'!C2463, 'Raw Data'!P2463&gt;'Raw Data'!O2463, 'Raw Data'!P2463-'Raw Data'!O2463&lt;4), 'Raw Data'!H2463, 0)</f>
        <v/>
      </c>
      <c r="D2470">
        <f>IF(AND('Raw Data'!C2463&lt;'Raw Data'!F2463, 'Raw Data'!O2463&gt;'Raw Data'!P2463, 'Raw Data'!O2463-'Raw Data'!P2463&lt;4), 'Raw Data'!G2463, 0)</f>
        <v/>
      </c>
      <c r="E2470">
        <f>IF(ISBLANK('Raw Data'!J2463), 0, IF(AND(4=MATCH(LARGE('Raw Data'!G2463:J2463, 4), 'Raw Data'!G2463:J2463, 0), 'Raw Data'!P2463-'Raw Data'!O2463&gt;3), 'Raw Data'!J2463, 0))</f>
        <v/>
      </c>
      <c r="F2470">
        <f>IF(ISBLANK('Raw Data'!J2463), 0, IF(AND(3=MATCH(LARGE('Raw Data'!G2463:J2463, 4), 'Raw Data'!G2463:J2463, 0), 'Raw Data'!O2463-'Raw Data'!P2463&gt;3), 'Raw Data'!I2463, 0))</f>
        <v/>
      </c>
      <c r="G2470">
        <f>IF(ISBLANK('Raw Data'!J2463), 0, IF(AND(2=MATCH(LARGE('Raw Data'!G2463:J2463, 4), 'Raw Data'!G2463:J2463, 0), AND('Raw Data'!P2463-'Raw Data'!O2463&lt;4, 'Raw Data'!P2463-'Raw Data'!O2463&gt;0)), 'Raw Data'!H2463, 0))</f>
        <v/>
      </c>
      <c r="H2470">
        <f>IF(ISBLANK('Raw Data'!J2463), 0, IF(AND(1=MATCH(LARGE('Raw Data'!G2463:J2463, 4), 'Raw Data'!G2463:J2463, 0), AND('Raw Data'!O2463-'Raw Data'!P2463&lt;4, 'Raw Data'!O2463-'Raw Data'!P2463&gt;0)), 'Raw Data'!G2463, 0))</f>
        <v/>
      </c>
      <c r="I2470">
        <f>IF(ISBLANK('Raw Data'!J2463), 0, IF(AND(4=MATCH(LARGE('Raw Data'!G2463:J2463, 3), 'Raw Data'!G2463:J2463, 0), 'Raw Data'!P2463-'Raw Data'!O2463&gt;3), 'Raw Data'!J2463, 0))</f>
        <v/>
      </c>
      <c r="J2470">
        <f>IF(ISBLANK('Raw Data'!J2463), 0, IF(AND(3=MATCH(LARGE('Raw Data'!G2463:J2463, 3), 'Raw Data'!G2463:J2463, 0), 'Raw Data'!O2463-'Raw Data'!P2463&gt;3), 'Raw Data'!I2463, 0))</f>
        <v/>
      </c>
      <c r="K2470">
        <f>IF(ISBLANK('Raw Data'!J2463), 0, IF(AND(2=MATCH(LARGE('Raw Data'!G2463:J2463, 3), 'Raw Data'!G2463:J2463, 0), AND('Raw Data'!P2463-'Raw Data'!O2463&lt;4, 'Raw Data'!P2463-'Raw Data'!O2463&gt;0)), 'Raw Data'!H2463, 0))</f>
        <v/>
      </c>
      <c r="L2470">
        <f>IF(ISBLANK('Raw Data'!J2463), 0, IF(AND(1=MATCH(LARGE('Raw Data'!G2463:J2463, 3), 'Raw Data'!G2463:J2463, 0), AND('Raw Data'!O2463-'Raw Data'!P2463&lt;4, 'Raw Data'!O2463-'Raw Data'!P2463&gt;0)), 'Raw Data'!G2463, 0))</f>
        <v/>
      </c>
      <c r="M2470">
        <f>IF(ISBLANK('Raw Data'!J2463), 0, IF(AND(4=MATCH(LARGE('Raw Data'!G2463:J2463, 2), 'Raw Data'!G2463:J2463, 0), 'Raw Data'!P2463-'Raw Data'!O2463&gt;3), 'Raw Data'!J2463, 0))</f>
        <v/>
      </c>
      <c r="N2470">
        <f>IF(ISBLANK('Raw Data'!J2463), 0, IF(AND(3=MATCH(LARGE('Raw Data'!G2463:J2463, 2), 'Raw Data'!G2463:J2463, 0), 'Raw Data'!O2463-'Raw Data'!P2463&gt;3), 'Raw Data'!I2463, 0))</f>
        <v/>
      </c>
      <c r="O2470">
        <f>IF(ISBLANK('Raw Data'!J2463), 0, IF(AND(2=MATCH(LARGE('Raw Data'!G2463:J2463, 2), 'Raw Data'!G2463:J2463, 0), AND('Raw Data'!P2463-'Raw Data'!O2463&lt;4, 'Raw Data'!P2463-'Raw Data'!O2463&gt;0)), 'Raw Data'!H2463, 0))</f>
        <v/>
      </c>
      <c r="P2470">
        <f>IF(ISBLANK('Raw Data'!J2463), 0, IF(AND(1=MATCH(LARGE('Raw Data'!G2463:J2463, 2), 'Raw Data'!G2463:J2463, 0), AND('Raw Data'!O2463-'Raw Data'!P2463&lt;4, 'Raw Data'!O2463-'Raw Data'!P2463&gt;0)), 'Raw Data'!G2463, 0))</f>
        <v/>
      </c>
      <c r="Q2470">
        <f>IF(ISBLANK('Raw Data'!J2463), 0, IF(AND(4=MATCH(LARGE('Raw Data'!G2463:J2463, 1), 'Raw Data'!G2463:J2463, 0), 'Raw Data'!P2463-'Raw Data'!O2463&gt;3), 'Raw Data'!J2463, 0))</f>
        <v/>
      </c>
      <c r="R2470">
        <f>IF(ISBLANK('Raw Data'!J2463), 0, IF(AND(3=MATCH(LARGE('Raw Data'!G2463:J2463, 1), 'Raw Data'!G2463:J2463, 0), 'Raw Data'!O2463-'Raw Data'!P2463&gt;3), 'Raw Data'!I2463, 0))</f>
        <v/>
      </c>
      <c r="S2470">
        <f>IF(AND('Raw Data'!P2463-'Raw Data'!O2463&gt;4, 'Raw Data'!F2463&lt;'Raw Data'!C2463), 'Raw Data'!J2463, 0)</f>
        <v/>
      </c>
      <c r="T2470">
        <f>IF(AND('Raw Data'!O2463-'Raw Data'!P2463&gt;4, 'Raw Data'!F2463&gt;'Raw Data'!C2463), 'Raw Data'!I2463, 0)</f>
        <v/>
      </c>
      <c r="U2470">
        <f>IF(AND('Raw Data'!P2463-'Raw Data'!O2463&lt;3, 'Raw Data'!P2463&gt;'Raw Data'!O2463, 'Raw Data'!F2463&lt;'Raw Data'!C2463), 'Raw Data'!H2463, 0)</f>
        <v/>
      </c>
      <c r="V2470">
        <f>IF(AND('Raw Data'!P2463-'Raw Data'!O2463&lt;3, 'Raw Data'!P2463&gt;'Raw Data'!O2463, 'Raw Data'!F2463&gt;'Raw Data'!C2463), 'Raw Data'!G2463, 0)</f>
        <v/>
      </c>
    </row>
    <row r="2471">
      <c r="A2471">
        <f>IF(AND('Raw Data'!F2464&lt;'Raw Data'!C2464, 'Raw Data'!P2464&gt;'Raw Data'!O2464, 'Raw Data'!P2464-'Raw Data'!O2464&gt;3), 'Raw Data'!J2464, 0)</f>
        <v/>
      </c>
      <c r="B2471">
        <f>IF(AND('Raw Data'!C2464&lt;'Raw Data'!F2464, 'Raw Data'!O2464&gt;'Raw Data'!P2464, 'Raw Data'!O2464-'Raw Data'!P2464&gt;3), 'Raw Data'!I2464, 0)</f>
        <v/>
      </c>
      <c r="C2471">
        <f>IF(AND('Raw Data'!F2464&lt;'Raw Data'!C2464, 'Raw Data'!P2464&gt;'Raw Data'!O2464, 'Raw Data'!P2464-'Raw Data'!O2464&lt;4), 'Raw Data'!H2464, 0)</f>
        <v/>
      </c>
      <c r="D2471">
        <f>IF(AND('Raw Data'!C2464&lt;'Raw Data'!F2464, 'Raw Data'!O2464&gt;'Raw Data'!P2464, 'Raw Data'!O2464-'Raw Data'!P2464&lt;4), 'Raw Data'!G2464, 0)</f>
        <v/>
      </c>
      <c r="E2471">
        <f>IF(ISBLANK('Raw Data'!J2464), 0, IF(AND(4=MATCH(LARGE('Raw Data'!G2464:J2464, 4), 'Raw Data'!G2464:J2464, 0), 'Raw Data'!P2464-'Raw Data'!O2464&gt;3), 'Raw Data'!J2464, 0))</f>
        <v/>
      </c>
      <c r="F2471">
        <f>IF(ISBLANK('Raw Data'!J2464), 0, IF(AND(3=MATCH(LARGE('Raw Data'!G2464:J2464, 4), 'Raw Data'!G2464:J2464, 0), 'Raw Data'!O2464-'Raw Data'!P2464&gt;3), 'Raw Data'!I2464, 0))</f>
        <v/>
      </c>
      <c r="G2471">
        <f>IF(ISBLANK('Raw Data'!J2464), 0, IF(AND(2=MATCH(LARGE('Raw Data'!G2464:J2464, 4), 'Raw Data'!G2464:J2464, 0), AND('Raw Data'!P2464-'Raw Data'!O2464&lt;4, 'Raw Data'!P2464-'Raw Data'!O2464&gt;0)), 'Raw Data'!H2464, 0))</f>
        <v/>
      </c>
      <c r="H2471">
        <f>IF(ISBLANK('Raw Data'!J2464), 0, IF(AND(1=MATCH(LARGE('Raw Data'!G2464:J2464, 4), 'Raw Data'!G2464:J2464, 0), AND('Raw Data'!O2464-'Raw Data'!P2464&lt;4, 'Raw Data'!O2464-'Raw Data'!P2464&gt;0)), 'Raw Data'!G2464, 0))</f>
        <v/>
      </c>
      <c r="I2471">
        <f>IF(ISBLANK('Raw Data'!J2464), 0, IF(AND(4=MATCH(LARGE('Raw Data'!G2464:J2464, 3), 'Raw Data'!G2464:J2464, 0), 'Raw Data'!P2464-'Raw Data'!O2464&gt;3), 'Raw Data'!J2464, 0))</f>
        <v/>
      </c>
      <c r="J2471">
        <f>IF(ISBLANK('Raw Data'!J2464), 0, IF(AND(3=MATCH(LARGE('Raw Data'!G2464:J2464, 3), 'Raw Data'!G2464:J2464, 0), 'Raw Data'!O2464-'Raw Data'!P2464&gt;3), 'Raw Data'!I2464, 0))</f>
        <v/>
      </c>
      <c r="K2471">
        <f>IF(ISBLANK('Raw Data'!J2464), 0, IF(AND(2=MATCH(LARGE('Raw Data'!G2464:J2464, 3), 'Raw Data'!G2464:J2464, 0), AND('Raw Data'!P2464-'Raw Data'!O2464&lt;4, 'Raw Data'!P2464-'Raw Data'!O2464&gt;0)), 'Raw Data'!H2464, 0))</f>
        <v/>
      </c>
      <c r="L2471">
        <f>IF(ISBLANK('Raw Data'!J2464), 0, IF(AND(1=MATCH(LARGE('Raw Data'!G2464:J2464, 3), 'Raw Data'!G2464:J2464, 0), AND('Raw Data'!O2464-'Raw Data'!P2464&lt;4, 'Raw Data'!O2464-'Raw Data'!P2464&gt;0)), 'Raw Data'!G2464, 0))</f>
        <v/>
      </c>
      <c r="M2471">
        <f>IF(ISBLANK('Raw Data'!J2464), 0, IF(AND(4=MATCH(LARGE('Raw Data'!G2464:J2464, 2), 'Raw Data'!G2464:J2464, 0), 'Raw Data'!P2464-'Raw Data'!O2464&gt;3), 'Raw Data'!J2464, 0))</f>
        <v/>
      </c>
      <c r="N2471">
        <f>IF(ISBLANK('Raw Data'!J2464), 0, IF(AND(3=MATCH(LARGE('Raw Data'!G2464:J2464, 2), 'Raw Data'!G2464:J2464, 0), 'Raw Data'!O2464-'Raw Data'!P2464&gt;3), 'Raw Data'!I2464, 0))</f>
        <v/>
      </c>
      <c r="O2471">
        <f>IF(ISBLANK('Raw Data'!J2464), 0, IF(AND(2=MATCH(LARGE('Raw Data'!G2464:J2464, 2), 'Raw Data'!G2464:J2464, 0), AND('Raw Data'!P2464-'Raw Data'!O2464&lt;4, 'Raw Data'!P2464-'Raw Data'!O2464&gt;0)), 'Raw Data'!H2464, 0))</f>
        <v/>
      </c>
      <c r="P2471">
        <f>IF(ISBLANK('Raw Data'!J2464), 0, IF(AND(1=MATCH(LARGE('Raw Data'!G2464:J2464, 2), 'Raw Data'!G2464:J2464, 0), AND('Raw Data'!O2464-'Raw Data'!P2464&lt;4, 'Raw Data'!O2464-'Raw Data'!P2464&gt;0)), 'Raw Data'!G2464, 0))</f>
        <v/>
      </c>
      <c r="Q2471">
        <f>IF(ISBLANK('Raw Data'!J2464), 0, IF(AND(4=MATCH(LARGE('Raw Data'!G2464:J2464, 1), 'Raw Data'!G2464:J2464, 0), 'Raw Data'!P2464-'Raw Data'!O2464&gt;3), 'Raw Data'!J2464, 0))</f>
        <v/>
      </c>
      <c r="R2471">
        <f>IF(ISBLANK('Raw Data'!J2464), 0, IF(AND(3=MATCH(LARGE('Raw Data'!G2464:J2464, 1), 'Raw Data'!G2464:J2464, 0), 'Raw Data'!O2464-'Raw Data'!P2464&gt;3), 'Raw Data'!I2464, 0))</f>
        <v/>
      </c>
      <c r="S2471">
        <f>IF(AND('Raw Data'!P2464-'Raw Data'!O2464&gt;4, 'Raw Data'!F2464&lt;'Raw Data'!C2464), 'Raw Data'!J2464, 0)</f>
        <v/>
      </c>
      <c r="T2471">
        <f>IF(AND('Raw Data'!O2464-'Raw Data'!P2464&gt;4, 'Raw Data'!F2464&gt;'Raw Data'!C2464), 'Raw Data'!I2464, 0)</f>
        <v/>
      </c>
      <c r="U2471">
        <f>IF(AND('Raw Data'!P2464-'Raw Data'!O2464&lt;3, 'Raw Data'!P2464&gt;'Raw Data'!O2464, 'Raw Data'!F2464&lt;'Raw Data'!C2464), 'Raw Data'!H2464, 0)</f>
        <v/>
      </c>
      <c r="V2471">
        <f>IF(AND('Raw Data'!P2464-'Raw Data'!O2464&lt;3, 'Raw Data'!P2464&gt;'Raw Data'!O2464, 'Raw Data'!F2464&gt;'Raw Data'!C2464), 'Raw Data'!G2464, 0)</f>
        <v/>
      </c>
    </row>
    <row r="2472">
      <c r="A2472">
        <f>IF(AND('Raw Data'!F2465&lt;'Raw Data'!C2465, 'Raw Data'!P2465&gt;'Raw Data'!O2465, 'Raw Data'!P2465-'Raw Data'!O2465&gt;3), 'Raw Data'!J2465, 0)</f>
        <v/>
      </c>
      <c r="B2472">
        <f>IF(AND('Raw Data'!C2465&lt;'Raw Data'!F2465, 'Raw Data'!O2465&gt;'Raw Data'!P2465, 'Raw Data'!O2465-'Raw Data'!P2465&gt;3), 'Raw Data'!I2465, 0)</f>
        <v/>
      </c>
      <c r="C2472">
        <f>IF(AND('Raw Data'!F2465&lt;'Raw Data'!C2465, 'Raw Data'!P2465&gt;'Raw Data'!O2465, 'Raw Data'!P2465-'Raw Data'!O2465&lt;4), 'Raw Data'!H2465, 0)</f>
        <v/>
      </c>
      <c r="D2472">
        <f>IF(AND('Raw Data'!C2465&lt;'Raw Data'!F2465, 'Raw Data'!O2465&gt;'Raw Data'!P2465, 'Raw Data'!O2465-'Raw Data'!P2465&lt;4), 'Raw Data'!G2465, 0)</f>
        <v/>
      </c>
      <c r="E2472">
        <f>IF(ISBLANK('Raw Data'!J2465), 0, IF(AND(4=MATCH(LARGE('Raw Data'!G2465:J2465, 4), 'Raw Data'!G2465:J2465, 0), 'Raw Data'!P2465-'Raw Data'!O2465&gt;3), 'Raw Data'!J2465, 0))</f>
        <v/>
      </c>
      <c r="F2472">
        <f>IF(ISBLANK('Raw Data'!J2465), 0, IF(AND(3=MATCH(LARGE('Raw Data'!G2465:J2465, 4), 'Raw Data'!G2465:J2465, 0), 'Raw Data'!O2465-'Raw Data'!P2465&gt;3), 'Raw Data'!I2465, 0))</f>
        <v/>
      </c>
      <c r="G2472">
        <f>IF(ISBLANK('Raw Data'!J2465), 0, IF(AND(2=MATCH(LARGE('Raw Data'!G2465:J2465, 4), 'Raw Data'!G2465:J2465, 0), AND('Raw Data'!P2465-'Raw Data'!O2465&lt;4, 'Raw Data'!P2465-'Raw Data'!O2465&gt;0)), 'Raw Data'!H2465, 0))</f>
        <v/>
      </c>
      <c r="H2472">
        <f>IF(ISBLANK('Raw Data'!J2465), 0, IF(AND(1=MATCH(LARGE('Raw Data'!G2465:J2465, 4), 'Raw Data'!G2465:J2465, 0), AND('Raw Data'!O2465-'Raw Data'!P2465&lt;4, 'Raw Data'!O2465-'Raw Data'!P2465&gt;0)), 'Raw Data'!G2465, 0))</f>
        <v/>
      </c>
      <c r="I2472">
        <f>IF(ISBLANK('Raw Data'!J2465), 0, IF(AND(4=MATCH(LARGE('Raw Data'!G2465:J2465, 3), 'Raw Data'!G2465:J2465, 0), 'Raw Data'!P2465-'Raw Data'!O2465&gt;3), 'Raw Data'!J2465, 0))</f>
        <v/>
      </c>
      <c r="J2472">
        <f>IF(ISBLANK('Raw Data'!J2465), 0, IF(AND(3=MATCH(LARGE('Raw Data'!G2465:J2465, 3), 'Raw Data'!G2465:J2465, 0), 'Raw Data'!O2465-'Raw Data'!P2465&gt;3), 'Raw Data'!I2465, 0))</f>
        <v/>
      </c>
      <c r="K2472">
        <f>IF(ISBLANK('Raw Data'!J2465), 0, IF(AND(2=MATCH(LARGE('Raw Data'!G2465:J2465, 3), 'Raw Data'!G2465:J2465, 0), AND('Raw Data'!P2465-'Raw Data'!O2465&lt;4, 'Raw Data'!P2465-'Raw Data'!O2465&gt;0)), 'Raw Data'!H2465, 0))</f>
        <v/>
      </c>
      <c r="L2472">
        <f>IF(ISBLANK('Raw Data'!J2465), 0, IF(AND(1=MATCH(LARGE('Raw Data'!G2465:J2465, 3), 'Raw Data'!G2465:J2465, 0), AND('Raw Data'!O2465-'Raw Data'!P2465&lt;4, 'Raw Data'!O2465-'Raw Data'!P2465&gt;0)), 'Raw Data'!G2465, 0))</f>
        <v/>
      </c>
      <c r="M2472">
        <f>IF(ISBLANK('Raw Data'!J2465), 0, IF(AND(4=MATCH(LARGE('Raw Data'!G2465:J2465, 2), 'Raw Data'!G2465:J2465, 0), 'Raw Data'!P2465-'Raw Data'!O2465&gt;3), 'Raw Data'!J2465, 0))</f>
        <v/>
      </c>
      <c r="N2472">
        <f>IF(ISBLANK('Raw Data'!J2465), 0, IF(AND(3=MATCH(LARGE('Raw Data'!G2465:J2465, 2), 'Raw Data'!G2465:J2465, 0), 'Raw Data'!O2465-'Raw Data'!P2465&gt;3), 'Raw Data'!I2465, 0))</f>
        <v/>
      </c>
      <c r="O2472">
        <f>IF(ISBLANK('Raw Data'!J2465), 0, IF(AND(2=MATCH(LARGE('Raw Data'!G2465:J2465, 2), 'Raw Data'!G2465:J2465, 0), AND('Raw Data'!P2465-'Raw Data'!O2465&lt;4, 'Raw Data'!P2465-'Raw Data'!O2465&gt;0)), 'Raw Data'!H2465, 0))</f>
        <v/>
      </c>
      <c r="P2472">
        <f>IF(ISBLANK('Raw Data'!J2465), 0, IF(AND(1=MATCH(LARGE('Raw Data'!G2465:J2465, 2), 'Raw Data'!G2465:J2465, 0), AND('Raw Data'!O2465-'Raw Data'!P2465&lt;4, 'Raw Data'!O2465-'Raw Data'!P2465&gt;0)), 'Raw Data'!G2465, 0))</f>
        <v/>
      </c>
      <c r="Q2472">
        <f>IF(ISBLANK('Raw Data'!J2465), 0, IF(AND(4=MATCH(LARGE('Raw Data'!G2465:J2465, 1), 'Raw Data'!G2465:J2465, 0), 'Raw Data'!P2465-'Raw Data'!O2465&gt;3), 'Raw Data'!J2465, 0))</f>
        <v/>
      </c>
      <c r="R2472">
        <f>IF(ISBLANK('Raw Data'!J2465), 0, IF(AND(3=MATCH(LARGE('Raw Data'!G2465:J2465, 1), 'Raw Data'!G2465:J2465, 0), 'Raw Data'!O2465-'Raw Data'!P2465&gt;3), 'Raw Data'!I2465, 0))</f>
        <v/>
      </c>
      <c r="S2472">
        <f>IF(AND('Raw Data'!P2465-'Raw Data'!O2465&gt;4, 'Raw Data'!F2465&lt;'Raw Data'!C2465), 'Raw Data'!J2465, 0)</f>
        <v/>
      </c>
      <c r="T2472">
        <f>IF(AND('Raw Data'!O2465-'Raw Data'!P2465&gt;4, 'Raw Data'!F2465&gt;'Raw Data'!C2465), 'Raw Data'!I2465, 0)</f>
        <v/>
      </c>
      <c r="U2472">
        <f>IF(AND('Raw Data'!P2465-'Raw Data'!O2465&lt;3, 'Raw Data'!P2465&gt;'Raw Data'!O2465, 'Raw Data'!F2465&lt;'Raw Data'!C2465), 'Raw Data'!H2465, 0)</f>
        <v/>
      </c>
      <c r="V2472">
        <f>IF(AND('Raw Data'!P2465-'Raw Data'!O2465&lt;3, 'Raw Data'!P2465&gt;'Raw Data'!O2465, 'Raw Data'!F2465&gt;'Raw Data'!C2465), 'Raw Data'!G2465, 0)</f>
        <v/>
      </c>
    </row>
    <row r="2473">
      <c r="A2473">
        <f>IF(AND('Raw Data'!F2466&lt;'Raw Data'!C2466, 'Raw Data'!P2466&gt;'Raw Data'!O2466, 'Raw Data'!P2466-'Raw Data'!O2466&gt;3), 'Raw Data'!J2466, 0)</f>
        <v/>
      </c>
      <c r="B2473">
        <f>IF(AND('Raw Data'!C2466&lt;'Raw Data'!F2466, 'Raw Data'!O2466&gt;'Raw Data'!P2466, 'Raw Data'!O2466-'Raw Data'!P2466&gt;3), 'Raw Data'!I2466, 0)</f>
        <v/>
      </c>
      <c r="C2473">
        <f>IF(AND('Raw Data'!F2466&lt;'Raw Data'!C2466, 'Raw Data'!P2466&gt;'Raw Data'!O2466, 'Raw Data'!P2466-'Raw Data'!O2466&lt;4), 'Raw Data'!H2466, 0)</f>
        <v/>
      </c>
      <c r="D2473">
        <f>IF(AND('Raw Data'!C2466&lt;'Raw Data'!F2466, 'Raw Data'!O2466&gt;'Raw Data'!P2466, 'Raw Data'!O2466-'Raw Data'!P2466&lt;4), 'Raw Data'!G2466, 0)</f>
        <v/>
      </c>
      <c r="E2473">
        <f>IF(ISBLANK('Raw Data'!J2466), 0, IF(AND(4=MATCH(LARGE('Raw Data'!G2466:J2466, 4), 'Raw Data'!G2466:J2466, 0), 'Raw Data'!P2466-'Raw Data'!O2466&gt;3), 'Raw Data'!J2466, 0))</f>
        <v/>
      </c>
      <c r="F2473">
        <f>IF(ISBLANK('Raw Data'!J2466), 0, IF(AND(3=MATCH(LARGE('Raw Data'!G2466:J2466, 4), 'Raw Data'!G2466:J2466, 0), 'Raw Data'!O2466-'Raw Data'!P2466&gt;3), 'Raw Data'!I2466, 0))</f>
        <v/>
      </c>
      <c r="G2473">
        <f>IF(ISBLANK('Raw Data'!J2466), 0, IF(AND(2=MATCH(LARGE('Raw Data'!G2466:J2466, 4), 'Raw Data'!G2466:J2466, 0), AND('Raw Data'!P2466-'Raw Data'!O2466&lt;4, 'Raw Data'!P2466-'Raw Data'!O2466&gt;0)), 'Raw Data'!H2466, 0))</f>
        <v/>
      </c>
      <c r="H2473">
        <f>IF(ISBLANK('Raw Data'!J2466), 0, IF(AND(1=MATCH(LARGE('Raw Data'!G2466:J2466, 4), 'Raw Data'!G2466:J2466, 0), AND('Raw Data'!O2466-'Raw Data'!P2466&lt;4, 'Raw Data'!O2466-'Raw Data'!P2466&gt;0)), 'Raw Data'!G2466, 0))</f>
        <v/>
      </c>
      <c r="I2473">
        <f>IF(ISBLANK('Raw Data'!J2466), 0, IF(AND(4=MATCH(LARGE('Raw Data'!G2466:J2466, 3), 'Raw Data'!G2466:J2466, 0), 'Raw Data'!P2466-'Raw Data'!O2466&gt;3), 'Raw Data'!J2466, 0))</f>
        <v/>
      </c>
      <c r="J2473">
        <f>IF(ISBLANK('Raw Data'!J2466), 0, IF(AND(3=MATCH(LARGE('Raw Data'!G2466:J2466, 3), 'Raw Data'!G2466:J2466, 0), 'Raw Data'!O2466-'Raw Data'!P2466&gt;3), 'Raw Data'!I2466, 0))</f>
        <v/>
      </c>
      <c r="K2473">
        <f>IF(ISBLANK('Raw Data'!J2466), 0, IF(AND(2=MATCH(LARGE('Raw Data'!G2466:J2466, 3), 'Raw Data'!G2466:J2466, 0), AND('Raw Data'!P2466-'Raw Data'!O2466&lt;4, 'Raw Data'!P2466-'Raw Data'!O2466&gt;0)), 'Raw Data'!H2466, 0))</f>
        <v/>
      </c>
      <c r="L2473">
        <f>IF(ISBLANK('Raw Data'!J2466), 0, IF(AND(1=MATCH(LARGE('Raw Data'!G2466:J2466, 3), 'Raw Data'!G2466:J2466, 0), AND('Raw Data'!O2466-'Raw Data'!P2466&lt;4, 'Raw Data'!O2466-'Raw Data'!P2466&gt;0)), 'Raw Data'!G2466, 0))</f>
        <v/>
      </c>
      <c r="M2473">
        <f>IF(ISBLANK('Raw Data'!J2466), 0, IF(AND(4=MATCH(LARGE('Raw Data'!G2466:J2466, 2), 'Raw Data'!G2466:J2466, 0), 'Raw Data'!P2466-'Raw Data'!O2466&gt;3), 'Raw Data'!J2466, 0))</f>
        <v/>
      </c>
      <c r="N2473">
        <f>IF(ISBLANK('Raw Data'!J2466), 0, IF(AND(3=MATCH(LARGE('Raw Data'!G2466:J2466, 2), 'Raw Data'!G2466:J2466, 0), 'Raw Data'!O2466-'Raw Data'!P2466&gt;3), 'Raw Data'!I2466, 0))</f>
        <v/>
      </c>
      <c r="O2473">
        <f>IF(ISBLANK('Raw Data'!J2466), 0, IF(AND(2=MATCH(LARGE('Raw Data'!G2466:J2466, 2), 'Raw Data'!G2466:J2466, 0), AND('Raw Data'!P2466-'Raw Data'!O2466&lt;4, 'Raw Data'!P2466-'Raw Data'!O2466&gt;0)), 'Raw Data'!H2466, 0))</f>
        <v/>
      </c>
      <c r="P2473">
        <f>IF(ISBLANK('Raw Data'!J2466), 0, IF(AND(1=MATCH(LARGE('Raw Data'!G2466:J2466, 2), 'Raw Data'!G2466:J2466, 0), AND('Raw Data'!O2466-'Raw Data'!P2466&lt;4, 'Raw Data'!O2466-'Raw Data'!P2466&gt;0)), 'Raw Data'!G2466, 0))</f>
        <v/>
      </c>
      <c r="Q2473">
        <f>IF(ISBLANK('Raw Data'!J2466), 0, IF(AND(4=MATCH(LARGE('Raw Data'!G2466:J2466, 1), 'Raw Data'!G2466:J2466, 0), 'Raw Data'!P2466-'Raw Data'!O2466&gt;3), 'Raw Data'!J2466, 0))</f>
        <v/>
      </c>
      <c r="R2473">
        <f>IF(ISBLANK('Raw Data'!J2466), 0, IF(AND(3=MATCH(LARGE('Raw Data'!G2466:J2466, 1), 'Raw Data'!G2466:J2466, 0), 'Raw Data'!O2466-'Raw Data'!P2466&gt;3), 'Raw Data'!I2466, 0))</f>
        <v/>
      </c>
      <c r="S2473">
        <f>IF(AND('Raw Data'!P2466-'Raw Data'!O2466&gt;4, 'Raw Data'!F2466&lt;'Raw Data'!C2466), 'Raw Data'!J2466, 0)</f>
        <v/>
      </c>
      <c r="T2473">
        <f>IF(AND('Raw Data'!O2466-'Raw Data'!P2466&gt;4, 'Raw Data'!F2466&gt;'Raw Data'!C2466), 'Raw Data'!I2466, 0)</f>
        <v/>
      </c>
      <c r="U2473">
        <f>IF(AND('Raw Data'!P2466-'Raw Data'!O2466&lt;3, 'Raw Data'!P2466&gt;'Raw Data'!O2466, 'Raw Data'!F2466&lt;'Raw Data'!C2466), 'Raw Data'!H2466, 0)</f>
        <v/>
      </c>
      <c r="V2473">
        <f>IF(AND('Raw Data'!P2466-'Raw Data'!O2466&lt;3, 'Raw Data'!P2466&gt;'Raw Data'!O2466, 'Raw Data'!F2466&gt;'Raw Data'!C2466), 'Raw Data'!G2466, 0)</f>
        <v/>
      </c>
    </row>
    <row r="2474">
      <c r="A2474">
        <f>IF(AND('Raw Data'!F2467&lt;'Raw Data'!C2467, 'Raw Data'!P2467&gt;'Raw Data'!O2467, 'Raw Data'!P2467-'Raw Data'!O2467&gt;3), 'Raw Data'!J2467, 0)</f>
        <v/>
      </c>
      <c r="B2474">
        <f>IF(AND('Raw Data'!C2467&lt;'Raw Data'!F2467, 'Raw Data'!O2467&gt;'Raw Data'!P2467, 'Raw Data'!O2467-'Raw Data'!P2467&gt;3), 'Raw Data'!I2467, 0)</f>
        <v/>
      </c>
      <c r="C2474">
        <f>IF(AND('Raw Data'!F2467&lt;'Raw Data'!C2467, 'Raw Data'!P2467&gt;'Raw Data'!O2467, 'Raw Data'!P2467-'Raw Data'!O2467&lt;4), 'Raw Data'!H2467, 0)</f>
        <v/>
      </c>
      <c r="D2474">
        <f>IF(AND('Raw Data'!C2467&lt;'Raw Data'!F2467, 'Raw Data'!O2467&gt;'Raw Data'!P2467, 'Raw Data'!O2467-'Raw Data'!P2467&lt;4), 'Raw Data'!G2467, 0)</f>
        <v/>
      </c>
      <c r="E2474">
        <f>IF(ISBLANK('Raw Data'!J2467), 0, IF(AND(4=MATCH(LARGE('Raw Data'!G2467:J2467, 4), 'Raw Data'!G2467:J2467, 0), 'Raw Data'!P2467-'Raw Data'!O2467&gt;3), 'Raw Data'!J2467, 0))</f>
        <v/>
      </c>
      <c r="F2474">
        <f>IF(ISBLANK('Raw Data'!J2467), 0, IF(AND(3=MATCH(LARGE('Raw Data'!G2467:J2467, 4), 'Raw Data'!G2467:J2467, 0), 'Raw Data'!O2467-'Raw Data'!P2467&gt;3), 'Raw Data'!I2467, 0))</f>
        <v/>
      </c>
      <c r="G2474">
        <f>IF(ISBLANK('Raw Data'!J2467), 0, IF(AND(2=MATCH(LARGE('Raw Data'!G2467:J2467, 4), 'Raw Data'!G2467:J2467, 0), AND('Raw Data'!P2467-'Raw Data'!O2467&lt;4, 'Raw Data'!P2467-'Raw Data'!O2467&gt;0)), 'Raw Data'!H2467, 0))</f>
        <v/>
      </c>
      <c r="H2474">
        <f>IF(ISBLANK('Raw Data'!J2467), 0, IF(AND(1=MATCH(LARGE('Raw Data'!G2467:J2467, 4), 'Raw Data'!G2467:J2467, 0), AND('Raw Data'!O2467-'Raw Data'!P2467&lt;4, 'Raw Data'!O2467-'Raw Data'!P2467&gt;0)), 'Raw Data'!G2467, 0))</f>
        <v/>
      </c>
      <c r="I2474">
        <f>IF(ISBLANK('Raw Data'!J2467), 0, IF(AND(4=MATCH(LARGE('Raw Data'!G2467:J2467, 3), 'Raw Data'!G2467:J2467, 0), 'Raw Data'!P2467-'Raw Data'!O2467&gt;3), 'Raw Data'!J2467, 0))</f>
        <v/>
      </c>
      <c r="J2474">
        <f>IF(ISBLANK('Raw Data'!J2467), 0, IF(AND(3=MATCH(LARGE('Raw Data'!G2467:J2467, 3), 'Raw Data'!G2467:J2467, 0), 'Raw Data'!O2467-'Raw Data'!P2467&gt;3), 'Raw Data'!I2467, 0))</f>
        <v/>
      </c>
      <c r="K2474">
        <f>IF(ISBLANK('Raw Data'!J2467), 0, IF(AND(2=MATCH(LARGE('Raw Data'!G2467:J2467, 3), 'Raw Data'!G2467:J2467, 0), AND('Raw Data'!P2467-'Raw Data'!O2467&lt;4, 'Raw Data'!P2467-'Raw Data'!O2467&gt;0)), 'Raw Data'!H2467, 0))</f>
        <v/>
      </c>
      <c r="L2474">
        <f>IF(ISBLANK('Raw Data'!J2467), 0, IF(AND(1=MATCH(LARGE('Raw Data'!G2467:J2467, 3), 'Raw Data'!G2467:J2467, 0), AND('Raw Data'!O2467-'Raw Data'!P2467&lt;4, 'Raw Data'!O2467-'Raw Data'!P2467&gt;0)), 'Raw Data'!G2467, 0))</f>
        <v/>
      </c>
      <c r="M2474">
        <f>IF(ISBLANK('Raw Data'!J2467), 0, IF(AND(4=MATCH(LARGE('Raw Data'!G2467:J2467, 2), 'Raw Data'!G2467:J2467, 0), 'Raw Data'!P2467-'Raw Data'!O2467&gt;3), 'Raw Data'!J2467, 0))</f>
        <v/>
      </c>
      <c r="N2474">
        <f>IF(ISBLANK('Raw Data'!J2467), 0, IF(AND(3=MATCH(LARGE('Raw Data'!G2467:J2467, 2), 'Raw Data'!G2467:J2467, 0), 'Raw Data'!O2467-'Raw Data'!P2467&gt;3), 'Raw Data'!I2467, 0))</f>
        <v/>
      </c>
      <c r="O2474">
        <f>IF(ISBLANK('Raw Data'!J2467), 0, IF(AND(2=MATCH(LARGE('Raw Data'!G2467:J2467, 2), 'Raw Data'!G2467:J2467, 0), AND('Raw Data'!P2467-'Raw Data'!O2467&lt;4, 'Raw Data'!P2467-'Raw Data'!O2467&gt;0)), 'Raw Data'!H2467, 0))</f>
        <v/>
      </c>
      <c r="P2474">
        <f>IF(ISBLANK('Raw Data'!J2467), 0, IF(AND(1=MATCH(LARGE('Raw Data'!G2467:J2467, 2), 'Raw Data'!G2467:J2467, 0), AND('Raw Data'!O2467-'Raw Data'!P2467&lt;4, 'Raw Data'!O2467-'Raw Data'!P2467&gt;0)), 'Raw Data'!G2467, 0))</f>
        <v/>
      </c>
      <c r="Q2474">
        <f>IF(ISBLANK('Raw Data'!J2467), 0, IF(AND(4=MATCH(LARGE('Raw Data'!G2467:J2467, 1), 'Raw Data'!G2467:J2467, 0), 'Raw Data'!P2467-'Raw Data'!O2467&gt;3), 'Raw Data'!J2467, 0))</f>
        <v/>
      </c>
      <c r="R2474">
        <f>IF(ISBLANK('Raw Data'!J2467), 0, IF(AND(3=MATCH(LARGE('Raw Data'!G2467:J2467, 1), 'Raw Data'!G2467:J2467, 0), 'Raw Data'!O2467-'Raw Data'!P2467&gt;3), 'Raw Data'!I2467, 0))</f>
        <v/>
      </c>
      <c r="S2474">
        <f>IF(AND('Raw Data'!P2467-'Raw Data'!O2467&gt;4, 'Raw Data'!F2467&lt;'Raw Data'!C2467), 'Raw Data'!J2467, 0)</f>
        <v/>
      </c>
      <c r="T2474">
        <f>IF(AND('Raw Data'!O2467-'Raw Data'!P2467&gt;4, 'Raw Data'!F2467&gt;'Raw Data'!C2467), 'Raw Data'!I2467, 0)</f>
        <v/>
      </c>
      <c r="U2474">
        <f>IF(AND('Raw Data'!P2467-'Raw Data'!O2467&lt;3, 'Raw Data'!P2467&gt;'Raw Data'!O2467, 'Raw Data'!F2467&lt;'Raw Data'!C2467), 'Raw Data'!H2467, 0)</f>
        <v/>
      </c>
      <c r="V2474">
        <f>IF(AND('Raw Data'!P2467-'Raw Data'!O2467&lt;3, 'Raw Data'!P2467&gt;'Raw Data'!O2467, 'Raw Data'!F2467&gt;'Raw Data'!C2467), 'Raw Data'!G2467, 0)</f>
        <v/>
      </c>
    </row>
    <row r="2475">
      <c r="A2475">
        <f>IF(AND('Raw Data'!F2468&lt;'Raw Data'!C2468, 'Raw Data'!P2468&gt;'Raw Data'!O2468, 'Raw Data'!P2468-'Raw Data'!O2468&gt;3), 'Raw Data'!J2468, 0)</f>
        <v/>
      </c>
      <c r="B2475">
        <f>IF(AND('Raw Data'!C2468&lt;'Raw Data'!F2468, 'Raw Data'!O2468&gt;'Raw Data'!P2468, 'Raw Data'!O2468-'Raw Data'!P2468&gt;3), 'Raw Data'!I2468, 0)</f>
        <v/>
      </c>
      <c r="C2475">
        <f>IF(AND('Raw Data'!F2468&lt;'Raw Data'!C2468, 'Raw Data'!P2468&gt;'Raw Data'!O2468, 'Raw Data'!P2468-'Raw Data'!O2468&lt;4), 'Raw Data'!H2468, 0)</f>
        <v/>
      </c>
      <c r="D2475">
        <f>IF(AND('Raw Data'!C2468&lt;'Raw Data'!F2468, 'Raw Data'!O2468&gt;'Raw Data'!P2468, 'Raw Data'!O2468-'Raw Data'!P2468&lt;4), 'Raw Data'!G2468, 0)</f>
        <v/>
      </c>
      <c r="E2475">
        <f>IF(ISBLANK('Raw Data'!J2468), 0, IF(AND(4=MATCH(LARGE('Raw Data'!G2468:J2468, 4), 'Raw Data'!G2468:J2468, 0), 'Raw Data'!P2468-'Raw Data'!O2468&gt;3), 'Raw Data'!J2468, 0))</f>
        <v/>
      </c>
      <c r="F2475">
        <f>IF(ISBLANK('Raw Data'!J2468), 0, IF(AND(3=MATCH(LARGE('Raw Data'!G2468:J2468, 4), 'Raw Data'!G2468:J2468, 0), 'Raw Data'!O2468-'Raw Data'!P2468&gt;3), 'Raw Data'!I2468, 0))</f>
        <v/>
      </c>
      <c r="G2475">
        <f>IF(ISBLANK('Raw Data'!J2468), 0, IF(AND(2=MATCH(LARGE('Raw Data'!G2468:J2468, 4), 'Raw Data'!G2468:J2468, 0), AND('Raw Data'!P2468-'Raw Data'!O2468&lt;4, 'Raw Data'!P2468-'Raw Data'!O2468&gt;0)), 'Raw Data'!H2468, 0))</f>
        <v/>
      </c>
      <c r="H2475">
        <f>IF(ISBLANK('Raw Data'!J2468), 0, IF(AND(1=MATCH(LARGE('Raw Data'!G2468:J2468, 4), 'Raw Data'!G2468:J2468, 0), AND('Raw Data'!O2468-'Raw Data'!P2468&lt;4, 'Raw Data'!O2468-'Raw Data'!P2468&gt;0)), 'Raw Data'!G2468, 0))</f>
        <v/>
      </c>
      <c r="I2475">
        <f>IF(ISBLANK('Raw Data'!J2468), 0, IF(AND(4=MATCH(LARGE('Raw Data'!G2468:J2468, 3), 'Raw Data'!G2468:J2468, 0), 'Raw Data'!P2468-'Raw Data'!O2468&gt;3), 'Raw Data'!J2468, 0))</f>
        <v/>
      </c>
      <c r="J2475">
        <f>IF(ISBLANK('Raw Data'!J2468), 0, IF(AND(3=MATCH(LARGE('Raw Data'!G2468:J2468, 3), 'Raw Data'!G2468:J2468, 0), 'Raw Data'!O2468-'Raw Data'!P2468&gt;3), 'Raw Data'!I2468, 0))</f>
        <v/>
      </c>
      <c r="K2475">
        <f>IF(ISBLANK('Raw Data'!J2468), 0, IF(AND(2=MATCH(LARGE('Raw Data'!G2468:J2468, 3), 'Raw Data'!G2468:J2468, 0), AND('Raw Data'!P2468-'Raw Data'!O2468&lt;4, 'Raw Data'!P2468-'Raw Data'!O2468&gt;0)), 'Raw Data'!H2468, 0))</f>
        <v/>
      </c>
      <c r="L2475">
        <f>IF(ISBLANK('Raw Data'!J2468), 0, IF(AND(1=MATCH(LARGE('Raw Data'!G2468:J2468, 3), 'Raw Data'!G2468:J2468, 0), AND('Raw Data'!O2468-'Raw Data'!P2468&lt;4, 'Raw Data'!O2468-'Raw Data'!P2468&gt;0)), 'Raw Data'!G2468, 0))</f>
        <v/>
      </c>
      <c r="M2475">
        <f>IF(ISBLANK('Raw Data'!J2468), 0, IF(AND(4=MATCH(LARGE('Raw Data'!G2468:J2468, 2), 'Raw Data'!G2468:J2468, 0), 'Raw Data'!P2468-'Raw Data'!O2468&gt;3), 'Raw Data'!J2468, 0))</f>
        <v/>
      </c>
      <c r="N2475">
        <f>IF(ISBLANK('Raw Data'!J2468), 0, IF(AND(3=MATCH(LARGE('Raw Data'!G2468:J2468, 2), 'Raw Data'!G2468:J2468, 0), 'Raw Data'!O2468-'Raw Data'!P2468&gt;3), 'Raw Data'!I2468, 0))</f>
        <v/>
      </c>
      <c r="O2475">
        <f>IF(ISBLANK('Raw Data'!J2468), 0, IF(AND(2=MATCH(LARGE('Raw Data'!G2468:J2468, 2), 'Raw Data'!G2468:J2468, 0), AND('Raw Data'!P2468-'Raw Data'!O2468&lt;4, 'Raw Data'!P2468-'Raw Data'!O2468&gt;0)), 'Raw Data'!H2468, 0))</f>
        <v/>
      </c>
      <c r="P2475">
        <f>IF(ISBLANK('Raw Data'!J2468), 0, IF(AND(1=MATCH(LARGE('Raw Data'!G2468:J2468, 2), 'Raw Data'!G2468:J2468, 0), AND('Raw Data'!O2468-'Raw Data'!P2468&lt;4, 'Raw Data'!O2468-'Raw Data'!P2468&gt;0)), 'Raw Data'!G2468, 0))</f>
        <v/>
      </c>
      <c r="Q2475">
        <f>IF(ISBLANK('Raw Data'!J2468), 0, IF(AND(4=MATCH(LARGE('Raw Data'!G2468:J2468, 1), 'Raw Data'!G2468:J2468, 0), 'Raw Data'!P2468-'Raw Data'!O2468&gt;3), 'Raw Data'!J2468, 0))</f>
        <v/>
      </c>
      <c r="R2475">
        <f>IF(ISBLANK('Raw Data'!J2468), 0, IF(AND(3=MATCH(LARGE('Raw Data'!G2468:J2468, 1), 'Raw Data'!G2468:J2468, 0), 'Raw Data'!O2468-'Raw Data'!P2468&gt;3), 'Raw Data'!I2468, 0))</f>
        <v/>
      </c>
      <c r="S2475">
        <f>IF(AND('Raw Data'!P2468-'Raw Data'!O2468&gt;4, 'Raw Data'!F2468&lt;'Raw Data'!C2468), 'Raw Data'!J2468, 0)</f>
        <v/>
      </c>
      <c r="T2475">
        <f>IF(AND('Raw Data'!O2468-'Raw Data'!P2468&gt;4, 'Raw Data'!F2468&gt;'Raw Data'!C2468), 'Raw Data'!I2468, 0)</f>
        <v/>
      </c>
      <c r="U2475">
        <f>IF(AND('Raw Data'!P2468-'Raw Data'!O2468&lt;3, 'Raw Data'!P2468&gt;'Raw Data'!O2468, 'Raw Data'!F2468&lt;'Raw Data'!C2468), 'Raw Data'!H2468, 0)</f>
        <v/>
      </c>
      <c r="V2475">
        <f>IF(AND('Raw Data'!P2468-'Raw Data'!O2468&lt;3, 'Raw Data'!P2468&gt;'Raw Data'!O2468, 'Raw Data'!F2468&gt;'Raw Data'!C2468), 'Raw Data'!G2468, 0)</f>
        <v/>
      </c>
    </row>
    <row r="2476">
      <c r="A2476">
        <f>IF(AND('Raw Data'!F2469&lt;'Raw Data'!C2469, 'Raw Data'!P2469&gt;'Raw Data'!O2469, 'Raw Data'!P2469-'Raw Data'!O2469&gt;3), 'Raw Data'!J2469, 0)</f>
        <v/>
      </c>
      <c r="B2476">
        <f>IF(AND('Raw Data'!C2469&lt;'Raw Data'!F2469, 'Raw Data'!O2469&gt;'Raw Data'!P2469, 'Raw Data'!O2469-'Raw Data'!P2469&gt;3), 'Raw Data'!I2469, 0)</f>
        <v/>
      </c>
      <c r="C2476">
        <f>IF(AND('Raw Data'!F2469&lt;'Raw Data'!C2469, 'Raw Data'!P2469&gt;'Raw Data'!O2469, 'Raw Data'!P2469-'Raw Data'!O2469&lt;4), 'Raw Data'!H2469, 0)</f>
        <v/>
      </c>
      <c r="D2476">
        <f>IF(AND('Raw Data'!C2469&lt;'Raw Data'!F2469, 'Raw Data'!O2469&gt;'Raw Data'!P2469, 'Raw Data'!O2469-'Raw Data'!P2469&lt;4), 'Raw Data'!G2469, 0)</f>
        <v/>
      </c>
      <c r="E2476">
        <f>IF(ISBLANK('Raw Data'!J2469), 0, IF(AND(4=MATCH(LARGE('Raw Data'!G2469:J2469, 4), 'Raw Data'!G2469:J2469, 0), 'Raw Data'!P2469-'Raw Data'!O2469&gt;3), 'Raw Data'!J2469, 0))</f>
        <v/>
      </c>
      <c r="F2476">
        <f>IF(ISBLANK('Raw Data'!J2469), 0, IF(AND(3=MATCH(LARGE('Raw Data'!G2469:J2469, 4), 'Raw Data'!G2469:J2469, 0), 'Raw Data'!O2469-'Raw Data'!P2469&gt;3), 'Raw Data'!I2469, 0))</f>
        <v/>
      </c>
      <c r="G2476">
        <f>IF(ISBLANK('Raw Data'!J2469), 0, IF(AND(2=MATCH(LARGE('Raw Data'!G2469:J2469, 4), 'Raw Data'!G2469:J2469, 0), AND('Raw Data'!P2469-'Raw Data'!O2469&lt;4, 'Raw Data'!P2469-'Raw Data'!O2469&gt;0)), 'Raw Data'!H2469, 0))</f>
        <v/>
      </c>
      <c r="H2476">
        <f>IF(ISBLANK('Raw Data'!J2469), 0, IF(AND(1=MATCH(LARGE('Raw Data'!G2469:J2469, 4), 'Raw Data'!G2469:J2469, 0), AND('Raw Data'!O2469-'Raw Data'!P2469&lt;4, 'Raw Data'!O2469-'Raw Data'!P2469&gt;0)), 'Raw Data'!G2469, 0))</f>
        <v/>
      </c>
      <c r="I2476">
        <f>IF(ISBLANK('Raw Data'!J2469), 0, IF(AND(4=MATCH(LARGE('Raw Data'!G2469:J2469, 3), 'Raw Data'!G2469:J2469, 0), 'Raw Data'!P2469-'Raw Data'!O2469&gt;3), 'Raw Data'!J2469, 0))</f>
        <v/>
      </c>
      <c r="J2476">
        <f>IF(ISBLANK('Raw Data'!J2469), 0, IF(AND(3=MATCH(LARGE('Raw Data'!G2469:J2469, 3), 'Raw Data'!G2469:J2469, 0), 'Raw Data'!O2469-'Raw Data'!P2469&gt;3), 'Raw Data'!I2469, 0))</f>
        <v/>
      </c>
      <c r="K2476">
        <f>IF(ISBLANK('Raw Data'!J2469), 0, IF(AND(2=MATCH(LARGE('Raw Data'!G2469:J2469, 3), 'Raw Data'!G2469:J2469, 0), AND('Raw Data'!P2469-'Raw Data'!O2469&lt;4, 'Raw Data'!P2469-'Raw Data'!O2469&gt;0)), 'Raw Data'!H2469, 0))</f>
        <v/>
      </c>
      <c r="L2476">
        <f>IF(ISBLANK('Raw Data'!J2469), 0, IF(AND(1=MATCH(LARGE('Raw Data'!G2469:J2469, 3), 'Raw Data'!G2469:J2469, 0), AND('Raw Data'!O2469-'Raw Data'!P2469&lt;4, 'Raw Data'!O2469-'Raw Data'!P2469&gt;0)), 'Raw Data'!G2469, 0))</f>
        <v/>
      </c>
      <c r="M2476">
        <f>IF(ISBLANK('Raw Data'!J2469), 0, IF(AND(4=MATCH(LARGE('Raw Data'!G2469:J2469, 2), 'Raw Data'!G2469:J2469, 0), 'Raw Data'!P2469-'Raw Data'!O2469&gt;3), 'Raw Data'!J2469, 0))</f>
        <v/>
      </c>
      <c r="N2476">
        <f>IF(ISBLANK('Raw Data'!J2469), 0, IF(AND(3=MATCH(LARGE('Raw Data'!G2469:J2469, 2), 'Raw Data'!G2469:J2469, 0), 'Raw Data'!O2469-'Raw Data'!P2469&gt;3), 'Raw Data'!I2469, 0))</f>
        <v/>
      </c>
      <c r="O2476">
        <f>IF(ISBLANK('Raw Data'!J2469), 0, IF(AND(2=MATCH(LARGE('Raw Data'!G2469:J2469, 2), 'Raw Data'!G2469:J2469, 0), AND('Raw Data'!P2469-'Raw Data'!O2469&lt;4, 'Raw Data'!P2469-'Raw Data'!O2469&gt;0)), 'Raw Data'!H2469, 0))</f>
        <v/>
      </c>
      <c r="P2476">
        <f>IF(ISBLANK('Raw Data'!J2469), 0, IF(AND(1=MATCH(LARGE('Raw Data'!G2469:J2469, 2), 'Raw Data'!G2469:J2469, 0), AND('Raw Data'!O2469-'Raw Data'!P2469&lt;4, 'Raw Data'!O2469-'Raw Data'!P2469&gt;0)), 'Raw Data'!G2469, 0))</f>
        <v/>
      </c>
      <c r="Q2476">
        <f>IF(ISBLANK('Raw Data'!J2469), 0, IF(AND(4=MATCH(LARGE('Raw Data'!G2469:J2469, 1), 'Raw Data'!G2469:J2469, 0), 'Raw Data'!P2469-'Raw Data'!O2469&gt;3), 'Raw Data'!J2469, 0))</f>
        <v/>
      </c>
      <c r="R2476">
        <f>IF(ISBLANK('Raw Data'!J2469), 0, IF(AND(3=MATCH(LARGE('Raw Data'!G2469:J2469, 1), 'Raw Data'!G2469:J2469, 0), 'Raw Data'!O2469-'Raw Data'!P2469&gt;3), 'Raw Data'!I2469, 0))</f>
        <v/>
      </c>
      <c r="S2476">
        <f>IF(AND('Raw Data'!P2469-'Raw Data'!O2469&gt;4, 'Raw Data'!F2469&lt;'Raw Data'!C2469), 'Raw Data'!J2469, 0)</f>
        <v/>
      </c>
      <c r="T2476">
        <f>IF(AND('Raw Data'!O2469-'Raw Data'!P2469&gt;4, 'Raw Data'!F2469&gt;'Raw Data'!C2469), 'Raw Data'!I2469, 0)</f>
        <v/>
      </c>
      <c r="U2476">
        <f>IF(AND('Raw Data'!P2469-'Raw Data'!O2469&lt;3, 'Raw Data'!P2469&gt;'Raw Data'!O2469, 'Raw Data'!F2469&lt;'Raw Data'!C2469), 'Raw Data'!H2469, 0)</f>
        <v/>
      </c>
      <c r="V2476">
        <f>IF(AND('Raw Data'!P2469-'Raw Data'!O2469&lt;3, 'Raw Data'!P2469&gt;'Raw Data'!O2469, 'Raw Data'!F2469&gt;'Raw Data'!C2469), 'Raw Data'!G2469, 0)</f>
        <v/>
      </c>
    </row>
    <row r="2477">
      <c r="A2477">
        <f>IF(AND('Raw Data'!F2470&lt;'Raw Data'!C2470, 'Raw Data'!P2470&gt;'Raw Data'!O2470, 'Raw Data'!P2470-'Raw Data'!O2470&gt;3), 'Raw Data'!J2470, 0)</f>
        <v/>
      </c>
      <c r="B2477">
        <f>IF(AND('Raw Data'!C2470&lt;'Raw Data'!F2470, 'Raw Data'!O2470&gt;'Raw Data'!P2470, 'Raw Data'!O2470-'Raw Data'!P2470&gt;3), 'Raw Data'!I2470, 0)</f>
        <v/>
      </c>
      <c r="C2477">
        <f>IF(AND('Raw Data'!F2470&lt;'Raw Data'!C2470, 'Raw Data'!P2470&gt;'Raw Data'!O2470, 'Raw Data'!P2470-'Raw Data'!O2470&lt;4), 'Raw Data'!H2470, 0)</f>
        <v/>
      </c>
      <c r="D2477">
        <f>IF(AND('Raw Data'!C2470&lt;'Raw Data'!F2470, 'Raw Data'!O2470&gt;'Raw Data'!P2470, 'Raw Data'!O2470-'Raw Data'!P2470&lt;4), 'Raw Data'!G2470, 0)</f>
        <v/>
      </c>
      <c r="E2477">
        <f>IF(ISBLANK('Raw Data'!J2470), 0, IF(AND(4=MATCH(LARGE('Raw Data'!G2470:J2470, 4), 'Raw Data'!G2470:J2470, 0), 'Raw Data'!P2470-'Raw Data'!O2470&gt;3), 'Raw Data'!J2470, 0))</f>
        <v/>
      </c>
      <c r="F2477">
        <f>IF(ISBLANK('Raw Data'!J2470), 0, IF(AND(3=MATCH(LARGE('Raw Data'!G2470:J2470, 4), 'Raw Data'!G2470:J2470, 0), 'Raw Data'!O2470-'Raw Data'!P2470&gt;3), 'Raw Data'!I2470, 0))</f>
        <v/>
      </c>
      <c r="G2477">
        <f>IF(ISBLANK('Raw Data'!J2470), 0, IF(AND(2=MATCH(LARGE('Raw Data'!G2470:J2470, 4), 'Raw Data'!G2470:J2470, 0), AND('Raw Data'!P2470-'Raw Data'!O2470&lt;4, 'Raw Data'!P2470-'Raw Data'!O2470&gt;0)), 'Raw Data'!H2470, 0))</f>
        <v/>
      </c>
      <c r="H2477">
        <f>IF(ISBLANK('Raw Data'!J2470), 0, IF(AND(1=MATCH(LARGE('Raw Data'!G2470:J2470, 4), 'Raw Data'!G2470:J2470, 0), AND('Raw Data'!O2470-'Raw Data'!P2470&lt;4, 'Raw Data'!O2470-'Raw Data'!P2470&gt;0)), 'Raw Data'!G2470, 0))</f>
        <v/>
      </c>
      <c r="I2477">
        <f>IF(ISBLANK('Raw Data'!J2470), 0, IF(AND(4=MATCH(LARGE('Raw Data'!G2470:J2470, 3), 'Raw Data'!G2470:J2470, 0), 'Raw Data'!P2470-'Raw Data'!O2470&gt;3), 'Raw Data'!J2470, 0))</f>
        <v/>
      </c>
      <c r="J2477">
        <f>IF(ISBLANK('Raw Data'!J2470), 0, IF(AND(3=MATCH(LARGE('Raw Data'!G2470:J2470, 3), 'Raw Data'!G2470:J2470, 0), 'Raw Data'!O2470-'Raw Data'!P2470&gt;3), 'Raw Data'!I2470, 0))</f>
        <v/>
      </c>
      <c r="K2477">
        <f>IF(ISBLANK('Raw Data'!J2470), 0, IF(AND(2=MATCH(LARGE('Raw Data'!G2470:J2470, 3), 'Raw Data'!G2470:J2470, 0), AND('Raw Data'!P2470-'Raw Data'!O2470&lt;4, 'Raw Data'!P2470-'Raw Data'!O2470&gt;0)), 'Raw Data'!H2470, 0))</f>
        <v/>
      </c>
      <c r="L2477">
        <f>IF(ISBLANK('Raw Data'!J2470), 0, IF(AND(1=MATCH(LARGE('Raw Data'!G2470:J2470, 3), 'Raw Data'!G2470:J2470, 0), AND('Raw Data'!O2470-'Raw Data'!P2470&lt;4, 'Raw Data'!O2470-'Raw Data'!P2470&gt;0)), 'Raw Data'!G2470, 0))</f>
        <v/>
      </c>
      <c r="M2477">
        <f>IF(ISBLANK('Raw Data'!J2470), 0, IF(AND(4=MATCH(LARGE('Raw Data'!G2470:J2470, 2), 'Raw Data'!G2470:J2470, 0), 'Raw Data'!P2470-'Raw Data'!O2470&gt;3), 'Raw Data'!J2470, 0))</f>
        <v/>
      </c>
      <c r="N2477">
        <f>IF(ISBLANK('Raw Data'!J2470), 0, IF(AND(3=MATCH(LARGE('Raw Data'!G2470:J2470, 2), 'Raw Data'!G2470:J2470, 0), 'Raw Data'!O2470-'Raw Data'!P2470&gt;3), 'Raw Data'!I2470, 0))</f>
        <v/>
      </c>
      <c r="O2477">
        <f>IF(ISBLANK('Raw Data'!J2470), 0, IF(AND(2=MATCH(LARGE('Raw Data'!G2470:J2470, 2), 'Raw Data'!G2470:J2470, 0), AND('Raw Data'!P2470-'Raw Data'!O2470&lt;4, 'Raw Data'!P2470-'Raw Data'!O2470&gt;0)), 'Raw Data'!H2470, 0))</f>
        <v/>
      </c>
      <c r="P2477">
        <f>IF(ISBLANK('Raw Data'!J2470), 0, IF(AND(1=MATCH(LARGE('Raw Data'!G2470:J2470, 2), 'Raw Data'!G2470:J2470, 0), AND('Raw Data'!O2470-'Raw Data'!P2470&lt;4, 'Raw Data'!O2470-'Raw Data'!P2470&gt;0)), 'Raw Data'!G2470, 0))</f>
        <v/>
      </c>
      <c r="Q2477">
        <f>IF(ISBLANK('Raw Data'!J2470), 0, IF(AND(4=MATCH(LARGE('Raw Data'!G2470:J2470, 1), 'Raw Data'!G2470:J2470, 0), 'Raw Data'!P2470-'Raw Data'!O2470&gt;3), 'Raw Data'!J2470, 0))</f>
        <v/>
      </c>
      <c r="R2477">
        <f>IF(ISBLANK('Raw Data'!J2470), 0, IF(AND(3=MATCH(LARGE('Raw Data'!G2470:J2470, 1), 'Raw Data'!G2470:J2470, 0), 'Raw Data'!O2470-'Raw Data'!P2470&gt;3), 'Raw Data'!I2470, 0))</f>
        <v/>
      </c>
      <c r="S2477">
        <f>IF(AND('Raw Data'!P2470-'Raw Data'!O2470&gt;4, 'Raw Data'!F2470&lt;'Raw Data'!C2470), 'Raw Data'!J2470, 0)</f>
        <v/>
      </c>
      <c r="T2477">
        <f>IF(AND('Raw Data'!O2470-'Raw Data'!P2470&gt;4, 'Raw Data'!F2470&gt;'Raw Data'!C2470), 'Raw Data'!I2470, 0)</f>
        <v/>
      </c>
      <c r="U2477">
        <f>IF(AND('Raw Data'!P2470-'Raw Data'!O2470&lt;3, 'Raw Data'!P2470&gt;'Raw Data'!O2470, 'Raw Data'!F2470&lt;'Raw Data'!C2470), 'Raw Data'!H2470, 0)</f>
        <v/>
      </c>
      <c r="V2477">
        <f>IF(AND('Raw Data'!P2470-'Raw Data'!O2470&lt;3, 'Raw Data'!P2470&gt;'Raw Data'!O2470, 'Raw Data'!F2470&gt;'Raw Data'!C2470), 'Raw Data'!G2470, 0)</f>
        <v/>
      </c>
    </row>
    <row r="2478">
      <c r="A2478">
        <f>IF(AND('Raw Data'!F2471&lt;'Raw Data'!C2471, 'Raw Data'!P2471&gt;'Raw Data'!O2471, 'Raw Data'!P2471-'Raw Data'!O2471&gt;3), 'Raw Data'!J2471, 0)</f>
        <v/>
      </c>
      <c r="B2478">
        <f>IF(AND('Raw Data'!C2471&lt;'Raw Data'!F2471, 'Raw Data'!O2471&gt;'Raw Data'!P2471, 'Raw Data'!O2471-'Raw Data'!P2471&gt;3), 'Raw Data'!I2471, 0)</f>
        <v/>
      </c>
      <c r="C2478">
        <f>IF(AND('Raw Data'!F2471&lt;'Raw Data'!C2471, 'Raw Data'!P2471&gt;'Raw Data'!O2471, 'Raw Data'!P2471-'Raw Data'!O2471&lt;4), 'Raw Data'!H2471, 0)</f>
        <v/>
      </c>
      <c r="D2478">
        <f>IF(AND('Raw Data'!C2471&lt;'Raw Data'!F2471, 'Raw Data'!O2471&gt;'Raw Data'!P2471, 'Raw Data'!O2471-'Raw Data'!P2471&lt;4), 'Raw Data'!G2471, 0)</f>
        <v/>
      </c>
      <c r="E2478">
        <f>IF(ISBLANK('Raw Data'!J2471), 0, IF(AND(4=MATCH(LARGE('Raw Data'!G2471:J2471, 4), 'Raw Data'!G2471:J2471, 0), 'Raw Data'!P2471-'Raw Data'!O2471&gt;3), 'Raw Data'!J2471, 0))</f>
        <v/>
      </c>
      <c r="F2478">
        <f>IF(ISBLANK('Raw Data'!J2471), 0, IF(AND(3=MATCH(LARGE('Raw Data'!G2471:J2471, 4), 'Raw Data'!G2471:J2471, 0), 'Raw Data'!O2471-'Raw Data'!P2471&gt;3), 'Raw Data'!I2471, 0))</f>
        <v/>
      </c>
      <c r="G2478">
        <f>IF(ISBLANK('Raw Data'!J2471), 0, IF(AND(2=MATCH(LARGE('Raw Data'!G2471:J2471, 4), 'Raw Data'!G2471:J2471, 0), AND('Raw Data'!P2471-'Raw Data'!O2471&lt;4, 'Raw Data'!P2471-'Raw Data'!O2471&gt;0)), 'Raw Data'!H2471, 0))</f>
        <v/>
      </c>
      <c r="H2478">
        <f>IF(ISBLANK('Raw Data'!J2471), 0, IF(AND(1=MATCH(LARGE('Raw Data'!G2471:J2471, 4), 'Raw Data'!G2471:J2471, 0), AND('Raw Data'!O2471-'Raw Data'!P2471&lt;4, 'Raw Data'!O2471-'Raw Data'!P2471&gt;0)), 'Raw Data'!G2471, 0))</f>
        <v/>
      </c>
      <c r="I2478">
        <f>IF(ISBLANK('Raw Data'!J2471), 0, IF(AND(4=MATCH(LARGE('Raw Data'!G2471:J2471, 3), 'Raw Data'!G2471:J2471, 0), 'Raw Data'!P2471-'Raw Data'!O2471&gt;3), 'Raw Data'!J2471, 0))</f>
        <v/>
      </c>
      <c r="J2478">
        <f>IF(ISBLANK('Raw Data'!J2471), 0, IF(AND(3=MATCH(LARGE('Raw Data'!G2471:J2471, 3), 'Raw Data'!G2471:J2471, 0), 'Raw Data'!O2471-'Raw Data'!P2471&gt;3), 'Raw Data'!I2471, 0))</f>
        <v/>
      </c>
      <c r="K2478">
        <f>IF(ISBLANK('Raw Data'!J2471), 0, IF(AND(2=MATCH(LARGE('Raw Data'!G2471:J2471, 3), 'Raw Data'!G2471:J2471, 0), AND('Raw Data'!P2471-'Raw Data'!O2471&lt;4, 'Raw Data'!P2471-'Raw Data'!O2471&gt;0)), 'Raw Data'!H2471, 0))</f>
        <v/>
      </c>
      <c r="L2478">
        <f>IF(ISBLANK('Raw Data'!J2471), 0, IF(AND(1=MATCH(LARGE('Raw Data'!G2471:J2471, 3), 'Raw Data'!G2471:J2471, 0), AND('Raw Data'!O2471-'Raw Data'!P2471&lt;4, 'Raw Data'!O2471-'Raw Data'!P2471&gt;0)), 'Raw Data'!G2471, 0))</f>
        <v/>
      </c>
      <c r="M2478">
        <f>IF(ISBLANK('Raw Data'!J2471), 0, IF(AND(4=MATCH(LARGE('Raw Data'!G2471:J2471, 2), 'Raw Data'!G2471:J2471, 0), 'Raw Data'!P2471-'Raw Data'!O2471&gt;3), 'Raw Data'!J2471, 0))</f>
        <v/>
      </c>
      <c r="N2478">
        <f>IF(ISBLANK('Raw Data'!J2471), 0, IF(AND(3=MATCH(LARGE('Raw Data'!G2471:J2471, 2), 'Raw Data'!G2471:J2471, 0), 'Raw Data'!O2471-'Raw Data'!P2471&gt;3), 'Raw Data'!I2471, 0))</f>
        <v/>
      </c>
      <c r="O2478">
        <f>IF(ISBLANK('Raw Data'!J2471), 0, IF(AND(2=MATCH(LARGE('Raw Data'!G2471:J2471, 2), 'Raw Data'!G2471:J2471, 0), AND('Raw Data'!P2471-'Raw Data'!O2471&lt;4, 'Raw Data'!P2471-'Raw Data'!O2471&gt;0)), 'Raw Data'!H2471, 0))</f>
        <v/>
      </c>
      <c r="P2478">
        <f>IF(ISBLANK('Raw Data'!J2471), 0, IF(AND(1=MATCH(LARGE('Raw Data'!G2471:J2471, 2), 'Raw Data'!G2471:J2471, 0), AND('Raw Data'!O2471-'Raw Data'!P2471&lt;4, 'Raw Data'!O2471-'Raw Data'!P2471&gt;0)), 'Raw Data'!G2471, 0))</f>
        <v/>
      </c>
      <c r="Q2478">
        <f>IF(ISBLANK('Raw Data'!J2471), 0, IF(AND(4=MATCH(LARGE('Raw Data'!G2471:J2471, 1), 'Raw Data'!G2471:J2471, 0), 'Raw Data'!P2471-'Raw Data'!O2471&gt;3), 'Raw Data'!J2471, 0))</f>
        <v/>
      </c>
      <c r="R2478">
        <f>IF(ISBLANK('Raw Data'!J2471), 0, IF(AND(3=MATCH(LARGE('Raw Data'!G2471:J2471, 1), 'Raw Data'!G2471:J2471, 0), 'Raw Data'!O2471-'Raw Data'!P2471&gt;3), 'Raw Data'!I2471, 0))</f>
        <v/>
      </c>
      <c r="S2478">
        <f>IF(AND('Raw Data'!P2471-'Raw Data'!O2471&gt;4, 'Raw Data'!F2471&lt;'Raw Data'!C2471), 'Raw Data'!J2471, 0)</f>
        <v/>
      </c>
      <c r="T2478">
        <f>IF(AND('Raw Data'!O2471-'Raw Data'!P2471&gt;4, 'Raw Data'!F2471&gt;'Raw Data'!C2471), 'Raw Data'!I2471, 0)</f>
        <v/>
      </c>
      <c r="U2478">
        <f>IF(AND('Raw Data'!P2471-'Raw Data'!O2471&lt;3, 'Raw Data'!P2471&gt;'Raw Data'!O2471, 'Raw Data'!F2471&lt;'Raw Data'!C2471), 'Raw Data'!H2471, 0)</f>
        <v/>
      </c>
      <c r="V2478">
        <f>IF(AND('Raw Data'!P2471-'Raw Data'!O2471&lt;3, 'Raw Data'!P2471&gt;'Raw Data'!O2471, 'Raw Data'!F2471&gt;'Raw Data'!C2471), 'Raw Data'!G2471, 0)</f>
        <v/>
      </c>
    </row>
    <row r="2479">
      <c r="A2479">
        <f>IF(AND('Raw Data'!F2472&lt;'Raw Data'!C2472, 'Raw Data'!P2472&gt;'Raw Data'!O2472, 'Raw Data'!P2472-'Raw Data'!O2472&gt;3), 'Raw Data'!J2472, 0)</f>
        <v/>
      </c>
      <c r="B2479">
        <f>IF(AND('Raw Data'!C2472&lt;'Raw Data'!F2472, 'Raw Data'!O2472&gt;'Raw Data'!P2472, 'Raw Data'!O2472-'Raw Data'!P2472&gt;3), 'Raw Data'!I2472, 0)</f>
        <v/>
      </c>
      <c r="C2479">
        <f>IF(AND('Raw Data'!F2472&lt;'Raw Data'!C2472, 'Raw Data'!P2472&gt;'Raw Data'!O2472, 'Raw Data'!P2472-'Raw Data'!O2472&lt;4), 'Raw Data'!H2472, 0)</f>
        <v/>
      </c>
      <c r="D2479">
        <f>IF(AND('Raw Data'!C2472&lt;'Raw Data'!F2472, 'Raw Data'!O2472&gt;'Raw Data'!P2472, 'Raw Data'!O2472-'Raw Data'!P2472&lt;4), 'Raw Data'!G2472, 0)</f>
        <v/>
      </c>
      <c r="E2479">
        <f>IF(ISBLANK('Raw Data'!J2472), 0, IF(AND(4=MATCH(LARGE('Raw Data'!G2472:J2472, 4), 'Raw Data'!G2472:J2472, 0), 'Raw Data'!P2472-'Raw Data'!O2472&gt;3), 'Raw Data'!J2472, 0))</f>
        <v/>
      </c>
      <c r="F2479">
        <f>IF(ISBLANK('Raw Data'!J2472), 0, IF(AND(3=MATCH(LARGE('Raw Data'!G2472:J2472, 4), 'Raw Data'!G2472:J2472, 0), 'Raw Data'!O2472-'Raw Data'!P2472&gt;3), 'Raw Data'!I2472, 0))</f>
        <v/>
      </c>
      <c r="G2479">
        <f>IF(ISBLANK('Raw Data'!J2472), 0, IF(AND(2=MATCH(LARGE('Raw Data'!G2472:J2472, 4), 'Raw Data'!G2472:J2472, 0), AND('Raw Data'!P2472-'Raw Data'!O2472&lt;4, 'Raw Data'!P2472-'Raw Data'!O2472&gt;0)), 'Raw Data'!H2472, 0))</f>
        <v/>
      </c>
      <c r="H2479">
        <f>IF(ISBLANK('Raw Data'!J2472), 0, IF(AND(1=MATCH(LARGE('Raw Data'!G2472:J2472, 4), 'Raw Data'!G2472:J2472, 0), AND('Raw Data'!O2472-'Raw Data'!P2472&lt;4, 'Raw Data'!O2472-'Raw Data'!P2472&gt;0)), 'Raw Data'!G2472, 0))</f>
        <v/>
      </c>
      <c r="I2479">
        <f>IF(ISBLANK('Raw Data'!J2472), 0, IF(AND(4=MATCH(LARGE('Raw Data'!G2472:J2472, 3), 'Raw Data'!G2472:J2472, 0), 'Raw Data'!P2472-'Raw Data'!O2472&gt;3), 'Raw Data'!J2472, 0))</f>
        <v/>
      </c>
      <c r="J2479">
        <f>IF(ISBLANK('Raw Data'!J2472), 0, IF(AND(3=MATCH(LARGE('Raw Data'!G2472:J2472, 3), 'Raw Data'!G2472:J2472, 0), 'Raw Data'!O2472-'Raw Data'!P2472&gt;3), 'Raw Data'!I2472, 0))</f>
        <v/>
      </c>
      <c r="K2479">
        <f>IF(ISBLANK('Raw Data'!J2472), 0, IF(AND(2=MATCH(LARGE('Raw Data'!G2472:J2472, 3), 'Raw Data'!G2472:J2472, 0), AND('Raw Data'!P2472-'Raw Data'!O2472&lt;4, 'Raw Data'!P2472-'Raw Data'!O2472&gt;0)), 'Raw Data'!H2472, 0))</f>
        <v/>
      </c>
      <c r="L2479">
        <f>IF(ISBLANK('Raw Data'!J2472), 0, IF(AND(1=MATCH(LARGE('Raw Data'!G2472:J2472, 3), 'Raw Data'!G2472:J2472, 0), AND('Raw Data'!O2472-'Raw Data'!P2472&lt;4, 'Raw Data'!O2472-'Raw Data'!P2472&gt;0)), 'Raw Data'!G2472, 0))</f>
        <v/>
      </c>
      <c r="M2479">
        <f>IF(ISBLANK('Raw Data'!J2472), 0, IF(AND(4=MATCH(LARGE('Raw Data'!G2472:J2472, 2), 'Raw Data'!G2472:J2472, 0), 'Raw Data'!P2472-'Raw Data'!O2472&gt;3), 'Raw Data'!J2472, 0))</f>
        <v/>
      </c>
      <c r="N2479">
        <f>IF(ISBLANK('Raw Data'!J2472), 0, IF(AND(3=MATCH(LARGE('Raw Data'!G2472:J2472, 2), 'Raw Data'!G2472:J2472, 0), 'Raw Data'!O2472-'Raw Data'!P2472&gt;3), 'Raw Data'!I2472, 0))</f>
        <v/>
      </c>
      <c r="O2479">
        <f>IF(ISBLANK('Raw Data'!J2472), 0, IF(AND(2=MATCH(LARGE('Raw Data'!G2472:J2472, 2), 'Raw Data'!G2472:J2472, 0), AND('Raw Data'!P2472-'Raw Data'!O2472&lt;4, 'Raw Data'!P2472-'Raw Data'!O2472&gt;0)), 'Raw Data'!H2472, 0))</f>
        <v/>
      </c>
      <c r="P2479">
        <f>IF(ISBLANK('Raw Data'!J2472), 0, IF(AND(1=MATCH(LARGE('Raw Data'!G2472:J2472, 2), 'Raw Data'!G2472:J2472, 0), AND('Raw Data'!O2472-'Raw Data'!P2472&lt;4, 'Raw Data'!O2472-'Raw Data'!P2472&gt;0)), 'Raw Data'!G2472, 0))</f>
        <v/>
      </c>
      <c r="Q2479">
        <f>IF(ISBLANK('Raw Data'!J2472), 0, IF(AND(4=MATCH(LARGE('Raw Data'!G2472:J2472, 1), 'Raw Data'!G2472:J2472, 0), 'Raw Data'!P2472-'Raw Data'!O2472&gt;3), 'Raw Data'!J2472, 0))</f>
        <v/>
      </c>
      <c r="R2479">
        <f>IF(ISBLANK('Raw Data'!J2472), 0, IF(AND(3=MATCH(LARGE('Raw Data'!G2472:J2472, 1), 'Raw Data'!G2472:J2472, 0), 'Raw Data'!O2472-'Raw Data'!P2472&gt;3), 'Raw Data'!I2472, 0))</f>
        <v/>
      </c>
      <c r="S2479">
        <f>IF(AND('Raw Data'!P2472-'Raw Data'!O2472&gt;4, 'Raw Data'!F2472&lt;'Raw Data'!C2472), 'Raw Data'!J2472, 0)</f>
        <v/>
      </c>
      <c r="T2479">
        <f>IF(AND('Raw Data'!O2472-'Raw Data'!P2472&gt;4, 'Raw Data'!F2472&gt;'Raw Data'!C2472), 'Raw Data'!I2472, 0)</f>
        <v/>
      </c>
      <c r="U2479">
        <f>IF(AND('Raw Data'!P2472-'Raw Data'!O2472&lt;3, 'Raw Data'!P2472&gt;'Raw Data'!O2472, 'Raw Data'!F2472&lt;'Raw Data'!C2472), 'Raw Data'!H2472, 0)</f>
        <v/>
      </c>
      <c r="V2479">
        <f>IF(AND('Raw Data'!P2472-'Raw Data'!O2472&lt;3, 'Raw Data'!P2472&gt;'Raw Data'!O2472, 'Raw Data'!F2472&gt;'Raw Data'!C2472), 'Raw Data'!G2472, 0)</f>
        <v/>
      </c>
    </row>
    <row r="2480">
      <c r="A2480">
        <f>IF(AND('Raw Data'!F2473&lt;'Raw Data'!C2473, 'Raw Data'!P2473&gt;'Raw Data'!O2473, 'Raw Data'!P2473-'Raw Data'!O2473&gt;3), 'Raw Data'!J2473, 0)</f>
        <v/>
      </c>
      <c r="B2480">
        <f>IF(AND('Raw Data'!C2473&lt;'Raw Data'!F2473, 'Raw Data'!O2473&gt;'Raw Data'!P2473, 'Raw Data'!O2473-'Raw Data'!P2473&gt;3), 'Raw Data'!I2473, 0)</f>
        <v/>
      </c>
      <c r="C2480">
        <f>IF(AND('Raw Data'!F2473&lt;'Raw Data'!C2473, 'Raw Data'!P2473&gt;'Raw Data'!O2473, 'Raw Data'!P2473-'Raw Data'!O2473&lt;4), 'Raw Data'!H2473, 0)</f>
        <v/>
      </c>
      <c r="D2480">
        <f>IF(AND('Raw Data'!C2473&lt;'Raw Data'!F2473, 'Raw Data'!O2473&gt;'Raw Data'!P2473, 'Raw Data'!O2473-'Raw Data'!P2473&lt;4), 'Raw Data'!G2473, 0)</f>
        <v/>
      </c>
      <c r="E2480">
        <f>IF(ISBLANK('Raw Data'!J2473), 0, IF(AND(4=MATCH(LARGE('Raw Data'!G2473:J2473, 4), 'Raw Data'!G2473:J2473, 0), 'Raw Data'!P2473-'Raw Data'!O2473&gt;3), 'Raw Data'!J2473, 0))</f>
        <v/>
      </c>
      <c r="F2480">
        <f>IF(ISBLANK('Raw Data'!J2473), 0, IF(AND(3=MATCH(LARGE('Raw Data'!G2473:J2473, 4), 'Raw Data'!G2473:J2473, 0), 'Raw Data'!O2473-'Raw Data'!P2473&gt;3), 'Raw Data'!I2473, 0))</f>
        <v/>
      </c>
      <c r="G2480">
        <f>IF(ISBLANK('Raw Data'!J2473), 0, IF(AND(2=MATCH(LARGE('Raw Data'!G2473:J2473, 4), 'Raw Data'!G2473:J2473, 0), AND('Raw Data'!P2473-'Raw Data'!O2473&lt;4, 'Raw Data'!P2473-'Raw Data'!O2473&gt;0)), 'Raw Data'!H2473, 0))</f>
        <v/>
      </c>
      <c r="H2480">
        <f>IF(ISBLANK('Raw Data'!J2473), 0, IF(AND(1=MATCH(LARGE('Raw Data'!G2473:J2473, 4), 'Raw Data'!G2473:J2473, 0), AND('Raw Data'!O2473-'Raw Data'!P2473&lt;4, 'Raw Data'!O2473-'Raw Data'!P2473&gt;0)), 'Raw Data'!G2473, 0))</f>
        <v/>
      </c>
      <c r="I2480">
        <f>IF(ISBLANK('Raw Data'!J2473), 0, IF(AND(4=MATCH(LARGE('Raw Data'!G2473:J2473, 3), 'Raw Data'!G2473:J2473, 0), 'Raw Data'!P2473-'Raw Data'!O2473&gt;3), 'Raw Data'!J2473, 0))</f>
        <v/>
      </c>
      <c r="J2480">
        <f>IF(ISBLANK('Raw Data'!J2473), 0, IF(AND(3=MATCH(LARGE('Raw Data'!G2473:J2473, 3), 'Raw Data'!G2473:J2473, 0), 'Raw Data'!O2473-'Raw Data'!P2473&gt;3), 'Raw Data'!I2473, 0))</f>
        <v/>
      </c>
      <c r="K2480">
        <f>IF(ISBLANK('Raw Data'!J2473), 0, IF(AND(2=MATCH(LARGE('Raw Data'!G2473:J2473, 3), 'Raw Data'!G2473:J2473, 0), AND('Raw Data'!P2473-'Raw Data'!O2473&lt;4, 'Raw Data'!P2473-'Raw Data'!O2473&gt;0)), 'Raw Data'!H2473, 0))</f>
        <v/>
      </c>
      <c r="L2480">
        <f>IF(ISBLANK('Raw Data'!J2473), 0, IF(AND(1=MATCH(LARGE('Raw Data'!G2473:J2473, 3), 'Raw Data'!G2473:J2473, 0), AND('Raw Data'!O2473-'Raw Data'!P2473&lt;4, 'Raw Data'!O2473-'Raw Data'!P2473&gt;0)), 'Raw Data'!G2473, 0))</f>
        <v/>
      </c>
      <c r="M2480">
        <f>IF(ISBLANK('Raw Data'!J2473), 0, IF(AND(4=MATCH(LARGE('Raw Data'!G2473:J2473, 2), 'Raw Data'!G2473:J2473, 0), 'Raw Data'!P2473-'Raw Data'!O2473&gt;3), 'Raw Data'!J2473, 0))</f>
        <v/>
      </c>
      <c r="N2480">
        <f>IF(ISBLANK('Raw Data'!J2473), 0, IF(AND(3=MATCH(LARGE('Raw Data'!G2473:J2473, 2), 'Raw Data'!G2473:J2473, 0), 'Raw Data'!O2473-'Raw Data'!P2473&gt;3), 'Raw Data'!I2473, 0))</f>
        <v/>
      </c>
      <c r="O2480">
        <f>IF(ISBLANK('Raw Data'!J2473), 0, IF(AND(2=MATCH(LARGE('Raw Data'!G2473:J2473, 2), 'Raw Data'!G2473:J2473, 0), AND('Raw Data'!P2473-'Raw Data'!O2473&lt;4, 'Raw Data'!P2473-'Raw Data'!O2473&gt;0)), 'Raw Data'!H2473, 0))</f>
        <v/>
      </c>
      <c r="P2480">
        <f>IF(ISBLANK('Raw Data'!J2473), 0, IF(AND(1=MATCH(LARGE('Raw Data'!G2473:J2473, 2), 'Raw Data'!G2473:J2473, 0), AND('Raw Data'!O2473-'Raw Data'!P2473&lt;4, 'Raw Data'!O2473-'Raw Data'!P2473&gt;0)), 'Raw Data'!G2473, 0))</f>
        <v/>
      </c>
      <c r="Q2480">
        <f>IF(ISBLANK('Raw Data'!J2473), 0, IF(AND(4=MATCH(LARGE('Raw Data'!G2473:J2473, 1), 'Raw Data'!G2473:J2473, 0), 'Raw Data'!P2473-'Raw Data'!O2473&gt;3), 'Raw Data'!J2473, 0))</f>
        <v/>
      </c>
      <c r="R2480">
        <f>IF(ISBLANK('Raw Data'!J2473), 0, IF(AND(3=MATCH(LARGE('Raw Data'!G2473:J2473, 1), 'Raw Data'!G2473:J2473, 0), 'Raw Data'!O2473-'Raw Data'!P2473&gt;3), 'Raw Data'!I2473, 0))</f>
        <v/>
      </c>
      <c r="S2480">
        <f>IF(AND('Raw Data'!P2473-'Raw Data'!O2473&gt;4, 'Raw Data'!F2473&lt;'Raw Data'!C2473), 'Raw Data'!J2473, 0)</f>
        <v/>
      </c>
      <c r="T2480">
        <f>IF(AND('Raw Data'!O2473-'Raw Data'!P2473&gt;4, 'Raw Data'!F2473&gt;'Raw Data'!C2473), 'Raw Data'!I2473, 0)</f>
        <v/>
      </c>
      <c r="U2480">
        <f>IF(AND('Raw Data'!P2473-'Raw Data'!O2473&lt;3, 'Raw Data'!P2473&gt;'Raw Data'!O2473, 'Raw Data'!F2473&lt;'Raw Data'!C2473), 'Raw Data'!H2473, 0)</f>
        <v/>
      </c>
      <c r="V2480">
        <f>IF(AND('Raw Data'!P2473-'Raw Data'!O2473&lt;3, 'Raw Data'!P2473&gt;'Raw Data'!O2473, 'Raw Data'!F2473&gt;'Raw Data'!C2473), 'Raw Data'!G2473, 0)</f>
        <v/>
      </c>
    </row>
    <row r="2481">
      <c r="A2481">
        <f>IF(AND('Raw Data'!F2474&lt;'Raw Data'!C2474, 'Raw Data'!P2474&gt;'Raw Data'!O2474, 'Raw Data'!P2474-'Raw Data'!O2474&gt;3), 'Raw Data'!J2474, 0)</f>
        <v/>
      </c>
      <c r="B2481">
        <f>IF(AND('Raw Data'!C2474&lt;'Raw Data'!F2474, 'Raw Data'!O2474&gt;'Raw Data'!P2474, 'Raw Data'!O2474-'Raw Data'!P2474&gt;3), 'Raw Data'!I2474, 0)</f>
        <v/>
      </c>
      <c r="C2481">
        <f>IF(AND('Raw Data'!F2474&lt;'Raw Data'!C2474, 'Raw Data'!P2474&gt;'Raw Data'!O2474, 'Raw Data'!P2474-'Raw Data'!O2474&lt;4), 'Raw Data'!H2474, 0)</f>
        <v/>
      </c>
      <c r="D2481">
        <f>IF(AND('Raw Data'!C2474&lt;'Raw Data'!F2474, 'Raw Data'!O2474&gt;'Raw Data'!P2474, 'Raw Data'!O2474-'Raw Data'!P2474&lt;4), 'Raw Data'!G2474, 0)</f>
        <v/>
      </c>
      <c r="E2481">
        <f>IF(ISBLANK('Raw Data'!J2474), 0, IF(AND(4=MATCH(LARGE('Raw Data'!G2474:J2474, 4), 'Raw Data'!G2474:J2474, 0), 'Raw Data'!P2474-'Raw Data'!O2474&gt;3), 'Raw Data'!J2474, 0))</f>
        <v/>
      </c>
      <c r="F2481">
        <f>IF(ISBLANK('Raw Data'!J2474), 0, IF(AND(3=MATCH(LARGE('Raw Data'!G2474:J2474, 4), 'Raw Data'!G2474:J2474, 0), 'Raw Data'!O2474-'Raw Data'!P2474&gt;3), 'Raw Data'!I2474, 0))</f>
        <v/>
      </c>
      <c r="G2481">
        <f>IF(ISBLANK('Raw Data'!J2474), 0, IF(AND(2=MATCH(LARGE('Raw Data'!G2474:J2474, 4), 'Raw Data'!G2474:J2474, 0), AND('Raw Data'!P2474-'Raw Data'!O2474&lt;4, 'Raw Data'!P2474-'Raw Data'!O2474&gt;0)), 'Raw Data'!H2474, 0))</f>
        <v/>
      </c>
      <c r="H2481">
        <f>IF(ISBLANK('Raw Data'!J2474), 0, IF(AND(1=MATCH(LARGE('Raw Data'!G2474:J2474, 4), 'Raw Data'!G2474:J2474, 0), AND('Raw Data'!O2474-'Raw Data'!P2474&lt;4, 'Raw Data'!O2474-'Raw Data'!P2474&gt;0)), 'Raw Data'!G2474, 0))</f>
        <v/>
      </c>
      <c r="I2481">
        <f>IF(ISBLANK('Raw Data'!J2474), 0, IF(AND(4=MATCH(LARGE('Raw Data'!G2474:J2474, 3), 'Raw Data'!G2474:J2474, 0), 'Raw Data'!P2474-'Raw Data'!O2474&gt;3), 'Raw Data'!J2474, 0))</f>
        <v/>
      </c>
      <c r="J2481">
        <f>IF(ISBLANK('Raw Data'!J2474), 0, IF(AND(3=MATCH(LARGE('Raw Data'!G2474:J2474, 3), 'Raw Data'!G2474:J2474, 0), 'Raw Data'!O2474-'Raw Data'!P2474&gt;3), 'Raw Data'!I2474, 0))</f>
        <v/>
      </c>
      <c r="K2481">
        <f>IF(ISBLANK('Raw Data'!J2474), 0, IF(AND(2=MATCH(LARGE('Raw Data'!G2474:J2474, 3), 'Raw Data'!G2474:J2474, 0), AND('Raw Data'!P2474-'Raw Data'!O2474&lt;4, 'Raw Data'!P2474-'Raw Data'!O2474&gt;0)), 'Raw Data'!H2474, 0))</f>
        <v/>
      </c>
      <c r="L2481">
        <f>IF(ISBLANK('Raw Data'!J2474), 0, IF(AND(1=MATCH(LARGE('Raw Data'!G2474:J2474, 3), 'Raw Data'!G2474:J2474, 0), AND('Raw Data'!O2474-'Raw Data'!P2474&lt;4, 'Raw Data'!O2474-'Raw Data'!P2474&gt;0)), 'Raw Data'!G2474, 0))</f>
        <v/>
      </c>
      <c r="M2481">
        <f>IF(ISBLANK('Raw Data'!J2474), 0, IF(AND(4=MATCH(LARGE('Raw Data'!G2474:J2474, 2), 'Raw Data'!G2474:J2474, 0), 'Raw Data'!P2474-'Raw Data'!O2474&gt;3), 'Raw Data'!J2474, 0))</f>
        <v/>
      </c>
      <c r="N2481">
        <f>IF(ISBLANK('Raw Data'!J2474), 0, IF(AND(3=MATCH(LARGE('Raw Data'!G2474:J2474, 2), 'Raw Data'!G2474:J2474, 0), 'Raw Data'!O2474-'Raw Data'!P2474&gt;3), 'Raw Data'!I2474, 0))</f>
        <v/>
      </c>
      <c r="O2481">
        <f>IF(ISBLANK('Raw Data'!J2474), 0, IF(AND(2=MATCH(LARGE('Raw Data'!G2474:J2474, 2), 'Raw Data'!G2474:J2474, 0), AND('Raw Data'!P2474-'Raw Data'!O2474&lt;4, 'Raw Data'!P2474-'Raw Data'!O2474&gt;0)), 'Raw Data'!H2474, 0))</f>
        <v/>
      </c>
      <c r="P2481">
        <f>IF(ISBLANK('Raw Data'!J2474), 0, IF(AND(1=MATCH(LARGE('Raw Data'!G2474:J2474, 2), 'Raw Data'!G2474:J2474, 0), AND('Raw Data'!O2474-'Raw Data'!P2474&lt;4, 'Raw Data'!O2474-'Raw Data'!P2474&gt;0)), 'Raw Data'!G2474, 0))</f>
        <v/>
      </c>
      <c r="Q2481">
        <f>IF(ISBLANK('Raw Data'!J2474), 0, IF(AND(4=MATCH(LARGE('Raw Data'!G2474:J2474, 1), 'Raw Data'!G2474:J2474, 0), 'Raw Data'!P2474-'Raw Data'!O2474&gt;3), 'Raw Data'!J2474, 0))</f>
        <v/>
      </c>
      <c r="R2481">
        <f>IF(ISBLANK('Raw Data'!J2474), 0, IF(AND(3=MATCH(LARGE('Raw Data'!G2474:J2474, 1), 'Raw Data'!G2474:J2474, 0), 'Raw Data'!O2474-'Raw Data'!P2474&gt;3), 'Raw Data'!I2474, 0))</f>
        <v/>
      </c>
      <c r="S2481">
        <f>IF(AND('Raw Data'!P2474-'Raw Data'!O2474&gt;4, 'Raw Data'!F2474&lt;'Raw Data'!C2474), 'Raw Data'!J2474, 0)</f>
        <v/>
      </c>
      <c r="T2481">
        <f>IF(AND('Raw Data'!O2474-'Raw Data'!P2474&gt;4, 'Raw Data'!F2474&gt;'Raw Data'!C2474), 'Raw Data'!I2474, 0)</f>
        <v/>
      </c>
      <c r="U2481">
        <f>IF(AND('Raw Data'!P2474-'Raw Data'!O2474&lt;3, 'Raw Data'!P2474&gt;'Raw Data'!O2474, 'Raw Data'!F2474&lt;'Raw Data'!C2474), 'Raw Data'!H2474, 0)</f>
        <v/>
      </c>
      <c r="V2481">
        <f>IF(AND('Raw Data'!P2474-'Raw Data'!O2474&lt;3, 'Raw Data'!P2474&gt;'Raw Data'!O2474, 'Raw Data'!F2474&gt;'Raw Data'!C2474), 'Raw Data'!G2474, 0)</f>
        <v/>
      </c>
    </row>
    <row r="2482">
      <c r="A2482">
        <f>IF(AND('Raw Data'!F2475&lt;'Raw Data'!C2475, 'Raw Data'!P2475&gt;'Raw Data'!O2475, 'Raw Data'!P2475-'Raw Data'!O2475&gt;3), 'Raw Data'!J2475, 0)</f>
        <v/>
      </c>
      <c r="B2482">
        <f>IF(AND('Raw Data'!C2475&lt;'Raw Data'!F2475, 'Raw Data'!O2475&gt;'Raw Data'!P2475, 'Raw Data'!O2475-'Raw Data'!P2475&gt;3), 'Raw Data'!I2475, 0)</f>
        <v/>
      </c>
      <c r="C2482">
        <f>IF(AND('Raw Data'!F2475&lt;'Raw Data'!C2475, 'Raw Data'!P2475&gt;'Raw Data'!O2475, 'Raw Data'!P2475-'Raw Data'!O2475&lt;4), 'Raw Data'!H2475, 0)</f>
        <v/>
      </c>
      <c r="D2482">
        <f>IF(AND('Raw Data'!C2475&lt;'Raw Data'!F2475, 'Raw Data'!O2475&gt;'Raw Data'!P2475, 'Raw Data'!O2475-'Raw Data'!P2475&lt;4), 'Raw Data'!G2475, 0)</f>
        <v/>
      </c>
      <c r="E2482">
        <f>IF(ISBLANK('Raw Data'!J2475), 0, IF(AND(4=MATCH(LARGE('Raw Data'!G2475:J2475, 4), 'Raw Data'!G2475:J2475, 0), 'Raw Data'!P2475-'Raw Data'!O2475&gt;3), 'Raw Data'!J2475, 0))</f>
        <v/>
      </c>
      <c r="F2482">
        <f>IF(ISBLANK('Raw Data'!J2475), 0, IF(AND(3=MATCH(LARGE('Raw Data'!G2475:J2475, 4), 'Raw Data'!G2475:J2475, 0), 'Raw Data'!O2475-'Raw Data'!P2475&gt;3), 'Raw Data'!I2475, 0))</f>
        <v/>
      </c>
      <c r="G2482">
        <f>IF(ISBLANK('Raw Data'!J2475), 0, IF(AND(2=MATCH(LARGE('Raw Data'!G2475:J2475, 4), 'Raw Data'!G2475:J2475, 0), AND('Raw Data'!P2475-'Raw Data'!O2475&lt;4, 'Raw Data'!P2475-'Raw Data'!O2475&gt;0)), 'Raw Data'!H2475, 0))</f>
        <v/>
      </c>
      <c r="H2482">
        <f>IF(ISBLANK('Raw Data'!J2475), 0, IF(AND(1=MATCH(LARGE('Raw Data'!G2475:J2475, 4), 'Raw Data'!G2475:J2475, 0), AND('Raw Data'!O2475-'Raw Data'!P2475&lt;4, 'Raw Data'!O2475-'Raw Data'!P2475&gt;0)), 'Raw Data'!G2475, 0))</f>
        <v/>
      </c>
      <c r="I2482">
        <f>IF(ISBLANK('Raw Data'!J2475), 0, IF(AND(4=MATCH(LARGE('Raw Data'!G2475:J2475, 3), 'Raw Data'!G2475:J2475, 0), 'Raw Data'!P2475-'Raw Data'!O2475&gt;3), 'Raw Data'!J2475, 0))</f>
        <v/>
      </c>
      <c r="J2482">
        <f>IF(ISBLANK('Raw Data'!J2475), 0, IF(AND(3=MATCH(LARGE('Raw Data'!G2475:J2475, 3), 'Raw Data'!G2475:J2475, 0), 'Raw Data'!O2475-'Raw Data'!P2475&gt;3), 'Raw Data'!I2475, 0))</f>
        <v/>
      </c>
      <c r="K2482">
        <f>IF(ISBLANK('Raw Data'!J2475), 0, IF(AND(2=MATCH(LARGE('Raw Data'!G2475:J2475, 3), 'Raw Data'!G2475:J2475, 0), AND('Raw Data'!P2475-'Raw Data'!O2475&lt;4, 'Raw Data'!P2475-'Raw Data'!O2475&gt;0)), 'Raw Data'!H2475, 0))</f>
        <v/>
      </c>
      <c r="L2482">
        <f>IF(ISBLANK('Raw Data'!J2475), 0, IF(AND(1=MATCH(LARGE('Raw Data'!G2475:J2475, 3), 'Raw Data'!G2475:J2475, 0), AND('Raw Data'!O2475-'Raw Data'!P2475&lt;4, 'Raw Data'!O2475-'Raw Data'!P2475&gt;0)), 'Raw Data'!G2475, 0))</f>
        <v/>
      </c>
      <c r="M2482">
        <f>IF(ISBLANK('Raw Data'!J2475), 0, IF(AND(4=MATCH(LARGE('Raw Data'!G2475:J2475, 2), 'Raw Data'!G2475:J2475, 0), 'Raw Data'!P2475-'Raw Data'!O2475&gt;3), 'Raw Data'!J2475, 0))</f>
        <v/>
      </c>
      <c r="N2482">
        <f>IF(ISBLANK('Raw Data'!J2475), 0, IF(AND(3=MATCH(LARGE('Raw Data'!G2475:J2475, 2), 'Raw Data'!G2475:J2475, 0), 'Raw Data'!O2475-'Raw Data'!P2475&gt;3), 'Raw Data'!I2475, 0))</f>
        <v/>
      </c>
      <c r="O2482">
        <f>IF(ISBLANK('Raw Data'!J2475), 0, IF(AND(2=MATCH(LARGE('Raw Data'!G2475:J2475, 2), 'Raw Data'!G2475:J2475, 0), AND('Raw Data'!P2475-'Raw Data'!O2475&lt;4, 'Raw Data'!P2475-'Raw Data'!O2475&gt;0)), 'Raw Data'!H2475, 0))</f>
        <v/>
      </c>
      <c r="P2482">
        <f>IF(ISBLANK('Raw Data'!J2475), 0, IF(AND(1=MATCH(LARGE('Raw Data'!G2475:J2475, 2), 'Raw Data'!G2475:J2475, 0), AND('Raw Data'!O2475-'Raw Data'!P2475&lt;4, 'Raw Data'!O2475-'Raw Data'!P2475&gt;0)), 'Raw Data'!G2475, 0))</f>
        <v/>
      </c>
      <c r="Q2482">
        <f>IF(ISBLANK('Raw Data'!J2475), 0, IF(AND(4=MATCH(LARGE('Raw Data'!G2475:J2475, 1), 'Raw Data'!G2475:J2475, 0), 'Raw Data'!P2475-'Raw Data'!O2475&gt;3), 'Raw Data'!J2475, 0))</f>
        <v/>
      </c>
      <c r="R2482">
        <f>IF(ISBLANK('Raw Data'!J2475), 0, IF(AND(3=MATCH(LARGE('Raw Data'!G2475:J2475, 1), 'Raw Data'!G2475:J2475, 0), 'Raw Data'!O2475-'Raw Data'!P2475&gt;3), 'Raw Data'!I2475, 0))</f>
        <v/>
      </c>
      <c r="S2482">
        <f>IF(AND('Raw Data'!P2475-'Raw Data'!O2475&gt;4, 'Raw Data'!F2475&lt;'Raw Data'!C2475), 'Raw Data'!J2475, 0)</f>
        <v/>
      </c>
      <c r="T2482">
        <f>IF(AND('Raw Data'!O2475-'Raw Data'!P2475&gt;4, 'Raw Data'!F2475&gt;'Raw Data'!C2475), 'Raw Data'!I2475, 0)</f>
        <v/>
      </c>
      <c r="U2482">
        <f>IF(AND('Raw Data'!P2475-'Raw Data'!O2475&lt;3, 'Raw Data'!P2475&gt;'Raw Data'!O2475, 'Raw Data'!F2475&lt;'Raw Data'!C2475), 'Raw Data'!H2475, 0)</f>
        <v/>
      </c>
      <c r="V2482">
        <f>IF(AND('Raw Data'!P2475-'Raw Data'!O2475&lt;3, 'Raw Data'!P2475&gt;'Raw Data'!O2475, 'Raw Data'!F2475&gt;'Raw Data'!C2475), 'Raw Data'!G2475, 0)</f>
        <v/>
      </c>
    </row>
    <row r="2483">
      <c r="A2483">
        <f>IF(AND('Raw Data'!F2476&lt;'Raw Data'!C2476, 'Raw Data'!P2476&gt;'Raw Data'!O2476, 'Raw Data'!P2476-'Raw Data'!O2476&gt;3), 'Raw Data'!J2476, 0)</f>
        <v/>
      </c>
      <c r="B2483">
        <f>IF(AND('Raw Data'!C2476&lt;'Raw Data'!F2476, 'Raw Data'!O2476&gt;'Raw Data'!P2476, 'Raw Data'!O2476-'Raw Data'!P2476&gt;3), 'Raw Data'!I2476, 0)</f>
        <v/>
      </c>
      <c r="C2483">
        <f>IF(AND('Raw Data'!F2476&lt;'Raw Data'!C2476, 'Raw Data'!P2476&gt;'Raw Data'!O2476, 'Raw Data'!P2476-'Raw Data'!O2476&lt;4), 'Raw Data'!H2476, 0)</f>
        <v/>
      </c>
      <c r="D2483">
        <f>IF(AND('Raw Data'!C2476&lt;'Raw Data'!F2476, 'Raw Data'!O2476&gt;'Raw Data'!P2476, 'Raw Data'!O2476-'Raw Data'!P2476&lt;4), 'Raw Data'!G2476, 0)</f>
        <v/>
      </c>
      <c r="E2483">
        <f>IF(ISBLANK('Raw Data'!J2476), 0, IF(AND(4=MATCH(LARGE('Raw Data'!G2476:J2476, 4), 'Raw Data'!G2476:J2476, 0), 'Raw Data'!P2476-'Raw Data'!O2476&gt;3), 'Raw Data'!J2476, 0))</f>
        <v/>
      </c>
      <c r="F2483">
        <f>IF(ISBLANK('Raw Data'!J2476), 0, IF(AND(3=MATCH(LARGE('Raw Data'!G2476:J2476, 4), 'Raw Data'!G2476:J2476, 0), 'Raw Data'!O2476-'Raw Data'!P2476&gt;3), 'Raw Data'!I2476, 0))</f>
        <v/>
      </c>
      <c r="G2483">
        <f>IF(ISBLANK('Raw Data'!J2476), 0, IF(AND(2=MATCH(LARGE('Raw Data'!G2476:J2476, 4), 'Raw Data'!G2476:J2476, 0), AND('Raw Data'!P2476-'Raw Data'!O2476&lt;4, 'Raw Data'!P2476-'Raw Data'!O2476&gt;0)), 'Raw Data'!H2476, 0))</f>
        <v/>
      </c>
      <c r="H2483">
        <f>IF(ISBLANK('Raw Data'!J2476), 0, IF(AND(1=MATCH(LARGE('Raw Data'!G2476:J2476, 4), 'Raw Data'!G2476:J2476, 0), AND('Raw Data'!O2476-'Raw Data'!P2476&lt;4, 'Raw Data'!O2476-'Raw Data'!P2476&gt;0)), 'Raw Data'!G2476, 0))</f>
        <v/>
      </c>
      <c r="I2483">
        <f>IF(ISBLANK('Raw Data'!J2476), 0, IF(AND(4=MATCH(LARGE('Raw Data'!G2476:J2476, 3), 'Raw Data'!G2476:J2476, 0), 'Raw Data'!P2476-'Raw Data'!O2476&gt;3), 'Raw Data'!J2476, 0))</f>
        <v/>
      </c>
      <c r="J2483">
        <f>IF(ISBLANK('Raw Data'!J2476), 0, IF(AND(3=MATCH(LARGE('Raw Data'!G2476:J2476, 3), 'Raw Data'!G2476:J2476, 0), 'Raw Data'!O2476-'Raw Data'!P2476&gt;3), 'Raw Data'!I2476, 0))</f>
        <v/>
      </c>
      <c r="K2483">
        <f>IF(ISBLANK('Raw Data'!J2476), 0, IF(AND(2=MATCH(LARGE('Raw Data'!G2476:J2476, 3), 'Raw Data'!G2476:J2476, 0), AND('Raw Data'!P2476-'Raw Data'!O2476&lt;4, 'Raw Data'!P2476-'Raw Data'!O2476&gt;0)), 'Raw Data'!H2476, 0))</f>
        <v/>
      </c>
      <c r="L2483">
        <f>IF(ISBLANK('Raw Data'!J2476), 0, IF(AND(1=MATCH(LARGE('Raw Data'!G2476:J2476, 3), 'Raw Data'!G2476:J2476, 0), AND('Raw Data'!O2476-'Raw Data'!P2476&lt;4, 'Raw Data'!O2476-'Raw Data'!P2476&gt;0)), 'Raw Data'!G2476, 0))</f>
        <v/>
      </c>
      <c r="M2483">
        <f>IF(ISBLANK('Raw Data'!J2476), 0, IF(AND(4=MATCH(LARGE('Raw Data'!G2476:J2476, 2), 'Raw Data'!G2476:J2476, 0), 'Raw Data'!P2476-'Raw Data'!O2476&gt;3), 'Raw Data'!J2476, 0))</f>
        <v/>
      </c>
      <c r="N2483">
        <f>IF(ISBLANK('Raw Data'!J2476), 0, IF(AND(3=MATCH(LARGE('Raw Data'!G2476:J2476, 2), 'Raw Data'!G2476:J2476, 0), 'Raw Data'!O2476-'Raw Data'!P2476&gt;3), 'Raw Data'!I2476, 0))</f>
        <v/>
      </c>
      <c r="O2483">
        <f>IF(ISBLANK('Raw Data'!J2476), 0, IF(AND(2=MATCH(LARGE('Raw Data'!G2476:J2476, 2), 'Raw Data'!G2476:J2476, 0), AND('Raw Data'!P2476-'Raw Data'!O2476&lt;4, 'Raw Data'!P2476-'Raw Data'!O2476&gt;0)), 'Raw Data'!H2476, 0))</f>
        <v/>
      </c>
      <c r="P2483">
        <f>IF(ISBLANK('Raw Data'!J2476), 0, IF(AND(1=MATCH(LARGE('Raw Data'!G2476:J2476, 2), 'Raw Data'!G2476:J2476, 0), AND('Raw Data'!O2476-'Raw Data'!P2476&lt;4, 'Raw Data'!O2476-'Raw Data'!P2476&gt;0)), 'Raw Data'!G2476, 0))</f>
        <v/>
      </c>
      <c r="Q2483">
        <f>IF(ISBLANK('Raw Data'!J2476), 0, IF(AND(4=MATCH(LARGE('Raw Data'!G2476:J2476, 1), 'Raw Data'!G2476:J2476, 0), 'Raw Data'!P2476-'Raw Data'!O2476&gt;3), 'Raw Data'!J2476, 0))</f>
        <v/>
      </c>
      <c r="R2483">
        <f>IF(ISBLANK('Raw Data'!J2476), 0, IF(AND(3=MATCH(LARGE('Raw Data'!G2476:J2476, 1), 'Raw Data'!G2476:J2476, 0), 'Raw Data'!O2476-'Raw Data'!P2476&gt;3), 'Raw Data'!I2476, 0))</f>
        <v/>
      </c>
      <c r="S2483">
        <f>IF(AND('Raw Data'!P2476-'Raw Data'!O2476&gt;4, 'Raw Data'!F2476&lt;'Raw Data'!C2476), 'Raw Data'!J2476, 0)</f>
        <v/>
      </c>
      <c r="T2483">
        <f>IF(AND('Raw Data'!O2476-'Raw Data'!P2476&gt;4, 'Raw Data'!F2476&gt;'Raw Data'!C2476), 'Raw Data'!I2476, 0)</f>
        <v/>
      </c>
      <c r="U2483">
        <f>IF(AND('Raw Data'!P2476-'Raw Data'!O2476&lt;3, 'Raw Data'!P2476&gt;'Raw Data'!O2476, 'Raw Data'!F2476&lt;'Raw Data'!C2476), 'Raw Data'!H2476, 0)</f>
        <v/>
      </c>
      <c r="V2483">
        <f>IF(AND('Raw Data'!P2476-'Raw Data'!O2476&lt;3, 'Raw Data'!P2476&gt;'Raw Data'!O2476, 'Raw Data'!F2476&gt;'Raw Data'!C2476), 'Raw Data'!G2476, 0)</f>
        <v/>
      </c>
    </row>
    <row r="2484">
      <c r="A2484">
        <f>IF(AND('Raw Data'!F2477&lt;'Raw Data'!C2477, 'Raw Data'!P2477&gt;'Raw Data'!O2477, 'Raw Data'!P2477-'Raw Data'!O2477&gt;3), 'Raw Data'!J2477, 0)</f>
        <v/>
      </c>
      <c r="B2484">
        <f>IF(AND('Raw Data'!C2477&lt;'Raw Data'!F2477, 'Raw Data'!O2477&gt;'Raw Data'!P2477, 'Raw Data'!O2477-'Raw Data'!P2477&gt;3), 'Raw Data'!I2477, 0)</f>
        <v/>
      </c>
      <c r="C2484">
        <f>IF(AND('Raw Data'!F2477&lt;'Raw Data'!C2477, 'Raw Data'!P2477&gt;'Raw Data'!O2477, 'Raw Data'!P2477-'Raw Data'!O2477&lt;4), 'Raw Data'!H2477, 0)</f>
        <v/>
      </c>
      <c r="D2484">
        <f>IF(AND('Raw Data'!C2477&lt;'Raw Data'!F2477, 'Raw Data'!O2477&gt;'Raw Data'!P2477, 'Raw Data'!O2477-'Raw Data'!P2477&lt;4), 'Raw Data'!G2477, 0)</f>
        <v/>
      </c>
      <c r="E2484">
        <f>IF(ISBLANK('Raw Data'!J2477), 0, IF(AND(4=MATCH(LARGE('Raw Data'!G2477:J2477, 4), 'Raw Data'!G2477:J2477, 0), 'Raw Data'!P2477-'Raw Data'!O2477&gt;3), 'Raw Data'!J2477, 0))</f>
        <v/>
      </c>
      <c r="F2484">
        <f>IF(ISBLANK('Raw Data'!J2477), 0, IF(AND(3=MATCH(LARGE('Raw Data'!G2477:J2477, 4), 'Raw Data'!G2477:J2477, 0), 'Raw Data'!O2477-'Raw Data'!P2477&gt;3), 'Raw Data'!I2477, 0))</f>
        <v/>
      </c>
      <c r="G2484">
        <f>IF(ISBLANK('Raw Data'!J2477), 0, IF(AND(2=MATCH(LARGE('Raw Data'!G2477:J2477, 4), 'Raw Data'!G2477:J2477, 0), AND('Raw Data'!P2477-'Raw Data'!O2477&lt;4, 'Raw Data'!P2477-'Raw Data'!O2477&gt;0)), 'Raw Data'!H2477, 0))</f>
        <v/>
      </c>
      <c r="H2484">
        <f>IF(ISBLANK('Raw Data'!J2477), 0, IF(AND(1=MATCH(LARGE('Raw Data'!G2477:J2477, 4), 'Raw Data'!G2477:J2477, 0), AND('Raw Data'!O2477-'Raw Data'!P2477&lt;4, 'Raw Data'!O2477-'Raw Data'!P2477&gt;0)), 'Raw Data'!G2477, 0))</f>
        <v/>
      </c>
      <c r="I2484">
        <f>IF(ISBLANK('Raw Data'!J2477), 0, IF(AND(4=MATCH(LARGE('Raw Data'!G2477:J2477, 3), 'Raw Data'!G2477:J2477, 0), 'Raw Data'!P2477-'Raw Data'!O2477&gt;3), 'Raw Data'!J2477, 0))</f>
        <v/>
      </c>
      <c r="J2484">
        <f>IF(ISBLANK('Raw Data'!J2477), 0, IF(AND(3=MATCH(LARGE('Raw Data'!G2477:J2477, 3), 'Raw Data'!G2477:J2477, 0), 'Raw Data'!O2477-'Raw Data'!P2477&gt;3), 'Raw Data'!I2477, 0))</f>
        <v/>
      </c>
      <c r="K2484">
        <f>IF(ISBLANK('Raw Data'!J2477), 0, IF(AND(2=MATCH(LARGE('Raw Data'!G2477:J2477, 3), 'Raw Data'!G2477:J2477, 0), AND('Raw Data'!P2477-'Raw Data'!O2477&lt;4, 'Raw Data'!P2477-'Raw Data'!O2477&gt;0)), 'Raw Data'!H2477, 0))</f>
        <v/>
      </c>
      <c r="L2484">
        <f>IF(ISBLANK('Raw Data'!J2477), 0, IF(AND(1=MATCH(LARGE('Raw Data'!G2477:J2477, 3), 'Raw Data'!G2477:J2477, 0), AND('Raw Data'!O2477-'Raw Data'!P2477&lt;4, 'Raw Data'!O2477-'Raw Data'!P2477&gt;0)), 'Raw Data'!G2477, 0))</f>
        <v/>
      </c>
      <c r="M2484">
        <f>IF(ISBLANK('Raw Data'!J2477), 0, IF(AND(4=MATCH(LARGE('Raw Data'!G2477:J2477, 2), 'Raw Data'!G2477:J2477, 0), 'Raw Data'!P2477-'Raw Data'!O2477&gt;3), 'Raw Data'!J2477, 0))</f>
        <v/>
      </c>
      <c r="N2484">
        <f>IF(ISBLANK('Raw Data'!J2477), 0, IF(AND(3=MATCH(LARGE('Raw Data'!G2477:J2477, 2), 'Raw Data'!G2477:J2477, 0), 'Raw Data'!O2477-'Raw Data'!P2477&gt;3), 'Raw Data'!I2477, 0))</f>
        <v/>
      </c>
      <c r="O2484">
        <f>IF(ISBLANK('Raw Data'!J2477), 0, IF(AND(2=MATCH(LARGE('Raw Data'!G2477:J2477, 2), 'Raw Data'!G2477:J2477, 0), AND('Raw Data'!P2477-'Raw Data'!O2477&lt;4, 'Raw Data'!P2477-'Raw Data'!O2477&gt;0)), 'Raw Data'!H2477, 0))</f>
        <v/>
      </c>
      <c r="P2484">
        <f>IF(ISBLANK('Raw Data'!J2477), 0, IF(AND(1=MATCH(LARGE('Raw Data'!G2477:J2477, 2), 'Raw Data'!G2477:J2477, 0), AND('Raw Data'!O2477-'Raw Data'!P2477&lt;4, 'Raw Data'!O2477-'Raw Data'!P2477&gt;0)), 'Raw Data'!G2477, 0))</f>
        <v/>
      </c>
      <c r="Q2484">
        <f>IF(ISBLANK('Raw Data'!J2477), 0, IF(AND(4=MATCH(LARGE('Raw Data'!G2477:J2477, 1), 'Raw Data'!G2477:J2477, 0), 'Raw Data'!P2477-'Raw Data'!O2477&gt;3), 'Raw Data'!J2477, 0))</f>
        <v/>
      </c>
      <c r="R2484">
        <f>IF(ISBLANK('Raw Data'!J2477), 0, IF(AND(3=MATCH(LARGE('Raw Data'!G2477:J2477, 1), 'Raw Data'!G2477:J2477, 0), 'Raw Data'!O2477-'Raw Data'!P2477&gt;3), 'Raw Data'!I2477, 0))</f>
        <v/>
      </c>
      <c r="S2484">
        <f>IF(AND('Raw Data'!P2477-'Raw Data'!O2477&gt;4, 'Raw Data'!F2477&lt;'Raw Data'!C2477), 'Raw Data'!J2477, 0)</f>
        <v/>
      </c>
      <c r="T2484">
        <f>IF(AND('Raw Data'!O2477-'Raw Data'!P2477&gt;4, 'Raw Data'!F2477&gt;'Raw Data'!C2477), 'Raw Data'!I2477, 0)</f>
        <v/>
      </c>
      <c r="U2484">
        <f>IF(AND('Raw Data'!P2477-'Raw Data'!O2477&lt;3, 'Raw Data'!P2477&gt;'Raw Data'!O2477, 'Raw Data'!F2477&lt;'Raw Data'!C2477), 'Raw Data'!H2477, 0)</f>
        <v/>
      </c>
      <c r="V2484">
        <f>IF(AND('Raw Data'!P2477-'Raw Data'!O2477&lt;3, 'Raw Data'!P2477&gt;'Raw Data'!O2477, 'Raw Data'!F2477&gt;'Raw Data'!C2477), 'Raw Data'!G2477, 0)</f>
        <v/>
      </c>
    </row>
    <row r="2485">
      <c r="A2485">
        <f>IF(AND('Raw Data'!F2478&lt;'Raw Data'!C2478, 'Raw Data'!P2478&gt;'Raw Data'!O2478, 'Raw Data'!P2478-'Raw Data'!O2478&gt;3), 'Raw Data'!J2478, 0)</f>
        <v/>
      </c>
      <c r="B2485">
        <f>IF(AND('Raw Data'!C2478&lt;'Raw Data'!F2478, 'Raw Data'!O2478&gt;'Raw Data'!P2478, 'Raw Data'!O2478-'Raw Data'!P2478&gt;3), 'Raw Data'!I2478, 0)</f>
        <v/>
      </c>
      <c r="C2485">
        <f>IF(AND('Raw Data'!F2478&lt;'Raw Data'!C2478, 'Raw Data'!P2478&gt;'Raw Data'!O2478, 'Raw Data'!P2478-'Raw Data'!O2478&lt;4), 'Raw Data'!H2478, 0)</f>
        <v/>
      </c>
      <c r="D2485">
        <f>IF(AND('Raw Data'!C2478&lt;'Raw Data'!F2478, 'Raw Data'!O2478&gt;'Raw Data'!P2478, 'Raw Data'!O2478-'Raw Data'!P2478&lt;4), 'Raw Data'!G2478, 0)</f>
        <v/>
      </c>
      <c r="E2485">
        <f>IF(ISBLANK('Raw Data'!J2478), 0, IF(AND(4=MATCH(LARGE('Raw Data'!G2478:J2478, 4), 'Raw Data'!G2478:J2478, 0), 'Raw Data'!P2478-'Raw Data'!O2478&gt;3), 'Raw Data'!J2478, 0))</f>
        <v/>
      </c>
      <c r="F2485">
        <f>IF(ISBLANK('Raw Data'!J2478), 0, IF(AND(3=MATCH(LARGE('Raw Data'!G2478:J2478, 4), 'Raw Data'!G2478:J2478, 0), 'Raw Data'!O2478-'Raw Data'!P2478&gt;3), 'Raw Data'!I2478, 0))</f>
        <v/>
      </c>
      <c r="G2485">
        <f>IF(ISBLANK('Raw Data'!J2478), 0, IF(AND(2=MATCH(LARGE('Raw Data'!G2478:J2478, 4), 'Raw Data'!G2478:J2478, 0), AND('Raw Data'!P2478-'Raw Data'!O2478&lt;4, 'Raw Data'!P2478-'Raw Data'!O2478&gt;0)), 'Raw Data'!H2478, 0))</f>
        <v/>
      </c>
      <c r="H2485">
        <f>IF(ISBLANK('Raw Data'!J2478), 0, IF(AND(1=MATCH(LARGE('Raw Data'!G2478:J2478, 4), 'Raw Data'!G2478:J2478, 0), AND('Raw Data'!O2478-'Raw Data'!P2478&lt;4, 'Raw Data'!O2478-'Raw Data'!P2478&gt;0)), 'Raw Data'!G2478, 0))</f>
        <v/>
      </c>
      <c r="I2485">
        <f>IF(ISBLANK('Raw Data'!J2478), 0, IF(AND(4=MATCH(LARGE('Raw Data'!G2478:J2478, 3), 'Raw Data'!G2478:J2478, 0), 'Raw Data'!P2478-'Raw Data'!O2478&gt;3), 'Raw Data'!J2478, 0))</f>
        <v/>
      </c>
      <c r="J2485">
        <f>IF(ISBLANK('Raw Data'!J2478), 0, IF(AND(3=MATCH(LARGE('Raw Data'!G2478:J2478, 3), 'Raw Data'!G2478:J2478, 0), 'Raw Data'!O2478-'Raw Data'!P2478&gt;3), 'Raw Data'!I2478, 0))</f>
        <v/>
      </c>
      <c r="K2485">
        <f>IF(ISBLANK('Raw Data'!J2478), 0, IF(AND(2=MATCH(LARGE('Raw Data'!G2478:J2478, 3), 'Raw Data'!G2478:J2478, 0), AND('Raw Data'!P2478-'Raw Data'!O2478&lt;4, 'Raw Data'!P2478-'Raw Data'!O2478&gt;0)), 'Raw Data'!H2478, 0))</f>
        <v/>
      </c>
      <c r="L2485">
        <f>IF(ISBLANK('Raw Data'!J2478), 0, IF(AND(1=MATCH(LARGE('Raw Data'!G2478:J2478, 3), 'Raw Data'!G2478:J2478, 0), AND('Raw Data'!O2478-'Raw Data'!P2478&lt;4, 'Raw Data'!O2478-'Raw Data'!P2478&gt;0)), 'Raw Data'!G2478, 0))</f>
        <v/>
      </c>
      <c r="M2485">
        <f>IF(ISBLANK('Raw Data'!J2478), 0, IF(AND(4=MATCH(LARGE('Raw Data'!G2478:J2478, 2), 'Raw Data'!G2478:J2478, 0), 'Raw Data'!P2478-'Raw Data'!O2478&gt;3), 'Raw Data'!J2478, 0))</f>
        <v/>
      </c>
      <c r="N2485">
        <f>IF(ISBLANK('Raw Data'!J2478), 0, IF(AND(3=MATCH(LARGE('Raw Data'!G2478:J2478, 2), 'Raw Data'!G2478:J2478, 0), 'Raw Data'!O2478-'Raw Data'!P2478&gt;3), 'Raw Data'!I2478, 0))</f>
        <v/>
      </c>
      <c r="O2485">
        <f>IF(ISBLANK('Raw Data'!J2478), 0, IF(AND(2=MATCH(LARGE('Raw Data'!G2478:J2478, 2), 'Raw Data'!G2478:J2478, 0), AND('Raw Data'!P2478-'Raw Data'!O2478&lt;4, 'Raw Data'!P2478-'Raw Data'!O2478&gt;0)), 'Raw Data'!H2478, 0))</f>
        <v/>
      </c>
      <c r="P2485">
        <f>IF(ISBLANK('Raw Data'!J2478), 0, IF(AND(1=MATCH(LARGE('Raw Data'!G2478:J2478, 2), 'Raw Data'!G2478:J2478, 0), AND('Raw Data'!O2478-'Raw Data'!P2478&lt;4, 'Raw Data'!O2478-'Raw Data'!P2478&gt;0)), 'Raw Data'!G2478, 0))</f>
        <v/>
      </c>
      <c r="Q2485">
        <f>IF(ISBLANK('Raw Data'!J2478), 0, IF(AND(4=MATCH(LARGE('Raw Data'!G2478:J2478, 1), 'Raw Data'!G2478:J2478, 0), 'Raw Data'!P2478-'Raw Data'!O2478&gt;3), 'Raw Data'!J2478, 0))</f>
        <v/>
      </c>
      <c r="R2485">
        <f>IF(ISBLANK('Raw Data'!J2478), 0, IF(AND(3=MATCH(LARGE('Raw Data'!G2478:J2478, 1), 'Raw Data'!G2478:J2478, 0), 'Raw Data'!O2478-'Raw Data'!P2478&gt;3), 'Raw Data'!I2478, 0))</f>
        <v/>
      </c>
      <c r="S2485">
        <f>IF(AND('Raw Data'!P2478-'Raw Data'!O2478&gt;4, 'Raw Data'!F2478&lt;'Raw Data'!C2478), 'Raw Data'!J2478, 0)</f>
        <v/>
      </c>
      <c r="T2485">
        <f>IF(AND('Raw Data'!O2478-'Raw Data'!P2478&gt;4, 'Raw Data'!F2478&gt;'Raw Data'!C2478), 'Raw Data'!I2478, 0)</f>
        <v/>
      </c>
      <c r="U2485">
        <f>IF(AND('Raw Data'!P2478-'Raw Data'!O2478&lt;3, 'Raw Data'!P2478&gt;'Raw Data'!O2478, 'Raw Data'!F2478&lt;'Raw Data'!C2478), 'Raw Data'!H2478, 0)</f>
        <v/>
      </c>
      <c r="V2485">
        <f>IF(AND('Raw Data'!P2478-'Raw Data'!O2478&lt;3, 'Raw Data'!P2478&gt;'Raw Data'!O2478, 'Raw Data'!F2478&gt;'Raw Data'!C2478), 'Raw Data'!G2478, 0)</f>
        <v/>
      </c>
    </row>
    <row r="2486">
      <c r="A2486">
        <f>IF(AND('Raw Data'!F2479&lt;'Raw Data'!C2479, 'Raw Data'!P2479&gt;'Raw Data'!O2479, 'Raw Data'!P2479-'Raw Data'!O2479&gt;3), 'Raw Data'!J2479, 0)</f>
        <v/>
      </c>
      <c r="B2486">
        <f>IF(AND('Raw Data'!C2479&lt;'Raw Data'!F2479, 'Raw Data'!O2479&gt;'Raw Data'!P2479, 'Raw Data'!O2479-'Raw Data'!P2479&gt;3), 'Raw Data'!I2479, 0)</f>
        <v/>
      </c>
      <c r="C2486">
        <f>IF(AND('Raw Data'!F2479&lt;'Raw Data'!C2479, 'Raw Data'!P2479&gt;'Raw Data'!O2479, 'Raw Data'!P2479-'Raw Data'!O2479&lt;4), 'Raw Data'!H2479, 0)</f>
        <v/>
      </c>
      <c r="D2486">
        <f>IF(AND('Raw Data'!C2479&lt;'Raw Data'!F2479, 'Raw Data'!O2479&gt;'Raw Data'!P2479, 'Raw Data'!O2479-'Raw Data'!P2479&lt;4), 'Raw Data'!G2479, 0)</f>
        <v/>
      </c>
      <c r="E2486">
        <f>IF(ISBLANK('Raw Data'!J2479), 0, IF(AND(4=MATCH(LARGE('Raw Data'!G2479:J2479, 4), 'Raw Data'!G2479:J2479, 0), 'Raw Data'!P2479-'Raw Data'!O2479&gt;3), 'Raw Data'!J2479, 0))</f>
        <v/>
      </c>
      <c r="F2486">
        <f>IF(ISBLANK('Raw Data'!J2479), 0, IF(AND(3=MATCH(LARGE('Raw Data'!G2479:J2479, 4), 'Raw Data'!G2479:J2479, 0), 'Raw Data'!O2479-'Raw Data'!P2479&gt;3), 'Raw Data'!I2479, 0))</f>
        <v/>
      </c>
      <c r="G2486">
        <f>IF(ISBLANK('Raw Data'!J2479), 0, IF(AND(2=MATCH(LARGE('Raw Data'!G2479:J2479, 4), 'Raw Data'!G2479:J2479, 0), AND('Raw Data'!P2479-'Raw Data'!O2479&lt;4, 'Raw Data'!P2479-'Raw Data'!O2479&gt;0)), 'Raw Data'!H2479, 0))</f>
        <v/>
      </c>
      <c r="H2486">
        <f>IF(ISBLANK('Raw Data'!J2479), 0, IF(AND(1=MATCH(LARGE('Raw Data'!G2479:J2479, 4), 'Raw Data'!G2479:J2479, 0), AND('Raw Data'!O2479-'Raw Data'!P2479&lt;4, 'Raw Data'!O2479-'Raw Data'!P2479&gt;0)), 'Raw Data'!G2479, 0))</f>
        <v/>
      </c>
      <c r="I2486">
        <f>IF(ISBLANK('Raw Data'!J2479), 0, IF(AND(4=MATCH(LARGE('Raw Data'!G2479:J2479, 3), 'Raw Data'!G2479:J2479, 0), 'Raw Data'!P2479-'Raw Data'!O2479&gt;3), 'Raw Data'!J2479, 0))</f>
        <v/>
      </c>
      <c r="J2486">
        <f>IF(ISBLANK('Raw Data'!J2479), 0, IF(AND(3=MATCH(LARGE('Raw Data'!G2479:J2479, 3), 'Raw Data'!G2479:J2479, 0), 'Raw Data'!O2479-'Raw Data'!P2479&gt;3), 'Raw Data'!I2479, 0))</f>
        <v/>
      </c>
      <c r="K2486">
        <f>IF(ISBLANK('Raw Data'!J2479), 0, IF(AND(2=MATCH(LARGE('Raw Data'!G2479:J2479, 3), 'Raw Data'!G2479:J2479, 0), AND('Raw Data'!P2479-'Raw Data'!O2479&lt;4, 'Raw Data'!P2479-'Raw Data'!O2479&gt;0)), 'Raw Data'!H2479, 0))</f>
        <v/>
      </c>
      <c r="L2486">
        <f>IF(ISBLANK('Raw Data'!J2479), 0, IF(AND(1=MATCH(LARGE('Raw Data'!G2479:J2479, 3), 'Raw Data'!G2479:J2479, 0), AND('Raw Data'!O2479-'Raw Data'!P2479&lt;4, 'Raw Data'!O2479-'Raw Data'!P2479&gt;0)), 'Raw Data'!G2479, 0))</f>
        <v/>
      </c>
      <c r="M2486">
        <f>IF(ISBLANK('Raw Data'!J2479), 0, IF(AND(4=MATCH(LARGE('Raw Data'!G2479:J2479, 2), 'Raw Data'!G2479:J2479, 0), 'Raw Data'!P2479-'Raw Data'!O2479&gt;3), 'Raw Data'!J2479, 0))</f>
        <v/>
      </c>
      <c r="N2486">
        <f>IF(ISBLANK('Raw Data'!J2479), 0, IF(AND(3=MATCH(LARGE('Raw Data'!G2479:J2479, 2), 'Raw Data'!G2479:J2479, 0), 'Raw Data'!O2479-'Raw Data'!P2479&gt;3), 'Raw Data'!I2479, 0))</f>
        <v/>
      </c>
      <c r="O2486">
        <f>IF(ISBLANK('Raw Data'!J2479), 0, IF(AND(2=MATCH(LARGE('Raw Data'!G2479:J2479, 2), 'Raw Data'!G2479:J2479, 0), AND('Raw Data'!P2479-'Raw Data'!O2479&lt;4, 'Raw Data'!P2479-'Raw Data'!O2479&gt;0)), 'Raw Data'!H2479, 0))</f>
        <v/>
      </c>
      <c r="P2486">
        <f>IF(ISBLANK('Raw Data'!J2479), 0, IF(AND(1=MATCH(LARGE('Raw Data'!G2479:J2479, 2), 'Raw Data'!G2479:J2479, 0), AND('Raw Data'!O2479-'Raw Data'!P2479&lt;4, 'Raw Data'!O2479-'Raw Data'!P2479&gt;0)), 'Raw Data'!G2479, 0))</f>
        <v/>
      </c>
      <c r="Q2486">
        <f>IF(ISBLANK('Raw Data'!J2479), 0, IF(AND(4=MATCH(LARGE('Raw Data'!G2479:J2479, 1), 'Raw Data'!G2479:J2479, 0), 'Raw Data'!P2479-'Raw Data'!O2479&gt;3), 'Raw Data'!J2479, 0))</f>
        <v/>
      </c>
      <c r="R2486">
        <f>IF(ISBLANK('Raw Data'!J2479), 0, IF(AND(3=MATCH(LARGE('Raw Data'!G2479:J2479, 1), 'Raw Data'!G2479:J2479, 0), 'Raw Data'!O2479-'Raw Data'!P2479&gt;3), 'Raw Data'!I2479, 0))</f>
        <v/>
      </c>
      <c r="S2486">
        <f>IF(AND('Raw Data'!P2479-'Raw Data'!O2479&gt;4, 'Raw Data'!F2479&lt;'Raw Data'!C2479), 'Raw Data'!J2479, 0)</f>
        <v/>
      </c>
      <c r="T2486">
        <f>IF(AND('Raw Data'!O2479-'Raw Data'!P2479&gt;4, 'Raw Data'!F2479&gt;'Raw Data'!C2479), 'Raw Data'!I2479, 0)</f>
        <v/>
      </c>
      <c r="U2486">
        <f>IF(AND('Raw Data'!P2479-'Raw Data'!O2479&lt;3, 'Raw Data'!P2479&gt;'Raw Data'!O2479, 'Raw Data'!F2479&lt;'Raw Data'!C2479), 'Raw Data'!H2479, 0)</f>
        <v/>
      </c>
      <c r="V2486">
        <f>IF(AND('Raw Data'!P2479-'Raw Data'!O2479&lt;3, 'Raw Data'!P2479&gt;'Raw Data'!O2479, 'Raw Data'!F2479&gt;'Raw Data'!C2479), 'Raw Data'!G2479, 0)</f>
        <v/>
      </c>
    </row>
    <row r="2487">
      <c r="A2487">
        <f>IF(AND('Raw Data'!F2480&lt;'Raw Data'!C2480, 'Raw Data'!P2480&gt;'Raw Data'!O2480, 'Raw Data'!P2480-'Raw Data'!O2480&gt;3), 'Raw Data'!J2480, 0)</f>
        <v/>
      </c>
      <c r="B2487">
        <f>IF(AND('Raw Data'!C2480&lt;'Raw Data'!F2480, 'Raw Data'!O2480&gt;'Raw Data'!P2480, 'Raw Data'!O2480-'Raw Data'!P2480&gt;3), 'Raw Data'!I2480, 0)</f>
        <v/>
      </c>
      <c r="C2487">
        <f>IF(AND('Raw Data'!F2480&lt;'Raw Data'!C2480, 'Raw Data'!P2480&gt;'Raw Data'!O2480, 'Raw Data'!P2480-'Raw Data'!O2480&lt;4), 'Raw Data'!H2480, 0)</f>
        <v/>
      </c>
      <c r="D2487">
        <f>IF(AND('Raw Data'!C2480&lt;'Raw Data'!F2480, 'Raw Data'!O2480&gt;'Raw Data'!P2480, 'Raw Data'!O2480-'Raw Data'!P2480&lt;4), 'Raw Data'!G2480, 0)</f>
        <v/>
      </c>
      <c r="E2487">
        <f>IF(ISBLANK('Raw Data'!J2480), 0, IF(AND(4=MATCH(LARGE('Raw Data'!G2480:J2480, 4), 'Raw Data'!G2480:J2480, 0), 'Raw Data'!P2480-'Raw Data'!O2480&gt;3), 'Raw Data'!J2480, 0))</f>
        <v/>
      </c>
      <c r="F2487">
        <f>IF(ISBLANK('Raw Data'!J2480), 0, IF(AND(3=MATCH(LARGE('Raw Data'!G2480:J2480, 4), 'Raw Data'!G2480:J2480, 0), 'Raw Data'!O2480-'Raw Data'!P2480&gt;3), 'Raw Data'!I2480, 0))</f>
        <v/>
      </c>
      <c r="G2487">
        <f>IF(ISBLANK('Raw Data'!J2480), 0, IF(AND(2=MATCH(LARGE('Raw Data'!G2480:J2480, 4), 'Raw Data'!G2480:J2480, 0), AND('Raw Data'!P2480-'Raw Data'!O2480&lt;4, 'Raw Data'!P2480-'Raw Data'!O2480&gt;0)), 'Raw Data'!H2480, 0))</f>
        <v/>
      </c>
      <c r="H2487">
        <f>IF(ISBLANK('Raw Data'!J2480), 0, IF(AND(1=MATCH(LARGE('Raw Data'!G2480:J2480, 4), 'Raw Data'!G2480:J2480, 0), AND('Raw Data'!O2480-'Raw Data'!P2480&lt;4, 'Raw Data'!O2480-'Raw Data'!P2480&gt;0)), 'Raw Data'!G2480, 0))</f>
        <v/>
      </c>
      <c r="I2487">
        <f>IF(ISBLANK('Raw Data'!J2480), 0, IF(AND(4=MATCH(LARGE('Raw Data'!G2480:J2480, 3), 'Raw Data'!G2480:J2480, 0), 'Raw Data'!P2480-'Raw Data'!O2480&gt;3), 'Raw Data'!J2480, 0))</f>
        <v/>
      </c>
      <c r="J2487">
        <f>IF(ISBLANK('Raw Data'!J2480), 0, IF(AND(3=MATCH(LARGE('Raw Data'!G2480:J2480, 3), 'Raw Data'!G2480:J2480, 0), 'Raw Data'!O2480-'Raw Data'!P2480&gt;3), 'Raw Data'!I2480, 0))</f>
        <v/>
      </c>
      <c r="K2487">
        <f>IF(ISBLANK('Raw Data'!J2480), 0, IF(AND(2=MATCH(LARGE('Raw Data'!G2480:J2480, 3), 'Raw Data'!G2480:J2480, 0), AND('Raw Data'!P2480-'Raw Data'!O2480&lt;4, 'Raw Data'!P2480-'Raw Data'!O2480&gt;0)), 'Raw Data'!H2480, 0))</f>
        <v/>
      </c>
      <c r="L2487">
        <f>IF(ISBLANK('Raw Data'!J2480), 0, IF(AND(1=MATCH(LARGE('Raw Data'!G2480:J2480, 3), 'Raw Data'!G2480:J2480, 0), AND('Raw Data'!O2480-'Raw Data'!P2480&lt;4, 'Raw Data'!O2480-'Raw Data'!P2480&gt;0)), 'Raw Data'!G2480, 0))</f>
        <v/>
      </c>
      <c r="M2487">
        <f>IF(ISBLANK('Raw Data'!J2480), 0, IF(AND(4=MATCH(LARGE('Raw Data'!G2480:J2480, 2), 'Raw Data'!G2480:J2480, 0), 'Raw Data'!P2480-'Raw Data'!O2480&gt;3), 'Raw Data'!J2480, 0))</f>
        <v/>
      </c>
      <c r="N2487">
        <f>IF(ISBLANK('Raw Data'!J2480), 0, IF(AND(3=MATCH(LARGE('Raw Data'!G2480:J2480, 2), 'Raw Data'!G2480:J2480, 0), 'Raw Data'!O2480-'Raw Data'!P2480&gt;3), 'Raw Data'!I2480, 0))</f>
        <v/>
      </c>
      <c r="O2487">
        <f>IF(ISBLANK('Raw Data'!J2480), 0, IF(AND(2=MATCH(LARGE('Raw Data'!G2480:J2480, 2), 'Raw Data'!G2480:J2480, 0), AND('Raw Data'!P2480-'Raw Data'!O2480&lt;4, 'Raw Data'!P2480-'Raw Data'!O2480&gt;0)), 'Raw Data'!H2480, 0))</f>
        <v/>
      </c>
      <c r="P2487">
        <f>IF(ISBLANK('Raw Data'!J2480), 0, IF(AND(1=MATCH(LARGE('Raw Data'!G2480:J2480, 2), 'Raw Data'!G2480:J2480, 0), AND('Raw Data'!O2480-'Raw Data'!P2480&lt;4, 'Raw Data'!O2480-'Raw Data'!P2480&gt;0)), 'Raw Data'!G2480, 0))</f>
        <v/>
      </c>
      <c r="Q2487">
        <f>IF(ISBLANK('Raw Data'!J2480), 0, IF(AND(4=MATCH(LARGE('Raw Data'!G2480:J2480, 1), 'Raw Data'!G2480:J2480, 0), 'Raw Data'!P2480-'Raw Data'!O2480&gt;3), 'Raw Data'!J2480, 0))</f>
        <v/>
      </c>
      <c r="R2487">
        <f>IF(ISBLANK('Raw Data'!J2480), 0, IF(AND(3=MATCH(LARGE('Raw Data'!G2480:J2480, 1), 'Raw Data'!G2480:J2480, 0), 'Raw Data'!O2480-'Raw Data'!P2480&gt;3), 'Raw Data'!I2480, 0))</f>
        <v/>
      </c>
      <c r="S2487">
        <f>IF(AND('Raw Data'!P2480-'Raw Data'!O2480&gt;4, 'Raw Data'!F2480&lt;'Raw Data'!C2480), 'Raw Data'!J2480, 0)</f>
        <v/>
      </c>
      <c r="T2487">
        <f>IF(AND('Raw Data'!O2480-'Raw Data'!P2480&gt;4, 'Raw Data'!F2480&gt;'Raw Data'!C2480), 'Raw Data'!I2480, 0)</f>
        <v/>
      </c>
      <c r="U2487">
        <f>IF(AND('Raw Data'!P2480-'Raw Data'!O2480&lt;3, 'Raw Data'!P2480&gt;'Raw Data'!O2480, 'Raw Data'!F2480&lt;'Raw Data'!C2480), 'Raw Data'!H2480, 0)</f>
        <v/>
      </c>
      <c r="V2487">
        <f>IF(AND('Raw Data'!P2480-'Raw Data'!O2480&lt;3, 'Raw Data'!P2480&gt;'Raw Data'!O2480, 'Raw Data'!F2480&gt;'Raw Data'!C2480), 'Raw Data'!G2480, 0)</f>
        <v/>
      </c>
    </row>
    <row r="2488">
      <c r="A2488">
        <f>IF(AND('Raw Data'!F2481&lt;'Raw Data'!C2481, 'Raw Data'!P2481&gt;'Raw Data'!O2481, 'Raw Data'!P2481-'Raw Data'!O2481&gt;3), 'Raw Data'!J2481, 0)</f>
        <v/>
      </c>
      <c r="B2488">
        <f>IF(AND('Raw Data'!C2481&lt;'Raw Data'!F2481, 'Raw Data'!O2481&gt;'Raw Data'!P2481, 'Raw Data'!O2481-'Raw Data'!P2481&gt;3), 'Raw Data'!I2481, 0)</f>
        <v/>
      </c>
      <c r="C2488">
        <f>IF(AND('Raw Data'!F2481&lt;'Raw Data'!C2481, 'Raw Data'!P2481&gt;'Raw Data'!O2481, 'Raw Data'!P2481-'Raw Data'!O2481&lt;4), 'Raw Data'!H2481, 0)</f>
        <v/>
      </c>
      <c r="D2488">
        <f>IF(AND('Raw Data'!C2481&lt;'Raw Data'!F2481, 'Raw Data'!O2481&gt;'Raw Data'!P2481, 'Raw Data'!O2481-'Raw Data'!P2481&lt;4), 'Raw Data'!G2481, 0)</f>
        <v/>
      </c>
      <c r="E2488">
        <f>IF(ISBLANK('Raw Data'!J2481), 0, IF(AND(4=MATCH(LARGE('Raw Data'!G2481:J2481, 4), 'Raw Data'!G2481:J2481, 0), 'Raw Data'!P2481-'Raw Data'!O2481&gt;3), 'Raw Data'!J2481, 0))</f>
        <v/>
      </c>
      <c r="F2488">
        <f>IF(ISBLANK('Raw Data'!J2481), 0, IF(AND(3=MATCH(LARGE('Raw Data'!G2481:J2481, 4), 'Raw Data'!G2481:J2481, 0), 'Raw Data'!O2481-'Raw Data'!P2481&gt;3), 'Raw Data'!I2481, 0))</f>
        <v/>
      </c>
      <c r="G2488">
        <f>IF(ISBLANK('Raw Data'!J2481), 0, IF(AND(2=MATCH(LARGE('Raw Data'!G2481:J2481, 4), 'Raw Data'!G2481:J2481, 0), AND('Raw Data'!P2481-'Raw Data'!O2481&lt;4, 'Raw Data'!P2481-'Raw Data'!O2481&gt;0)), 'Raw Data'!H2481, 0))</f>
        <v/>
      </c>
      <c r="H2488">
        <f>IF(ISBLANK('Raw Data'!J2481), 0, IF(AND(1=MATCH(LARGE('Raw Data'!G2481:J2481, 4), 'Raw Data'!G2481:J2481, 0), AND('Raw Data'!O2481-'Raw Data'!P2481&lt;4, 'Raw Data'!O2481-'Raw Data'!P2481&gt;0)), 'Raw Data'!G2481, 0))</f>
        <v/>
      </c>
      <c r="I2488">
        <f>IF(ISBLANK('Raw Data'!J2481), 0, IF(AND(4=MATCH(LARGE('Raw Data'!G2481:J2481, 3), 'Raw Data'!G2481:J2481, 0), 'Raw Data'!P2481-'Raw Data'!O2481&gt;3), 'Raw Data'!J2481, 0))</f>
        <v/>
      </c>
      <c r="J2488">
        <f>IF(ISBLANK('Raw Data'!J2481), 0, IF(AND(3=MATCH(LARGE('Raw Data'!G2481:J2481, 3), 'Raw Data'!G2481:J2481, 0), 'Raw Data'!O2481-'Raw Data'!P2481&gt;3), 'Raw Data'!I2481, 0))</f>
        <v/>
      </c>
      <c r="K2488">
        <f>IF(ISBLANK('Raw Data'!J2481), 0, IF(AND(2=MATCH(LARGE('Raw Data'!G2481:J2481, 3), 'Raw Data'!G2481:J2481, 0), AND('Raw Data'!P2481-'Raw Data'!O2481&lt;4, 'Raw Data'!P2481-'Raw Data'!O2481&gt;0)), 'Raw Data'!H2481, 0))</f>
        <v/>
      </c>
      <c r="L2488">
        <f>IF(ISBLANK('Raw Data'!J2481), 0, IF(AND(1=MATCH(LARGE('Raw Data'!G2481:J2481, 3), 'Raw Data'!G2481:J2481, 0), AND('Raw Data'!O2481-'Raw Data'!P2481&lt;4, 'Raw Data'!O2481-'Raw Data'!P2481&gt;0)), 'Raw Data'!G2481, 0))</f>
        <v/>
      </c>
      <c r="M2488">
        <f>IF(ISBLANK('Raw Data'!J2481), 0, IF(AND(4=MATCH(LARGE('Raw Data'!G2481:J2481, 2), 'Raw Data'!G2481:J2481, 0), 'Raw Data'!P2481-'Raw Data'!O2481&gt;3), 'Raw Data'!J2481, 0))</f>
        <v/>
      </c>
      <c r="N2488">
        <f>IF(ISBLANK('Raw Data'!J2481), 0, IF(AND(3=MATCH(LARGE('Raw Data'!G2481:J2481, 2), 'Raw Data'!G2481:J2481, 0), 'Raw Data'!O2481-'Raw Data'!P2481&gt;3), 'Raw Data'!I2481, 0))</f>
        <v/>
      </c>
      <c r="O2488">
        <f>IF(ISBLANK('Raw Data'!J2481), 0, IF(AND(2=MATCH(LARGE('Raw Data'!G2481:J2481, 2), 'Raw Data'!G2481:J2481, 0), AND('Raw Data'!P2481-'Raw Data'!O2481&lt;4, 'Raw Data'!P2481-'Raw Data'!O2481&gt;0)), 'Raw Data'!H2481, 0))</f>
        <v/>
      </c>
      <c r="P2488">
        <f>IF(ISBLANK('Raw Data'!J2481), 0, IF(AND(1=MATCH(LARGE('Raw Data'!G2481:J2481, 2), 'Raw Data'!G2481:J2481, 0), AND('Raw Data'!O2481-'Raw Data'!P2481&lt;4, 'Raw Data'!O2481-'Raw Data'!P2481&gt;0)), 'Raw Data'!G2481, 0))</f>
        <v/>
      </c>
      <c r="Q2488">
        <f>IF(ISBLANK('Raw Data'!J2481), 0, IF(AND(4=MATCH(LARGE('Raw Data'!G2481:J2481, 1), 'Raw Data'!G2481:J2481, 0), 'Raw Data'!P2481-'Raw Data'!O2481&gt;3), 'Raw Data'!J2481, 0))</f>
        <v/>
      </c>
      <c r="R2488">
        <f>IF(ISBLANK('Raw Data'!J2481), 0, IF(AND(3=MATCH(LARGE('Raw Data'!G2481:J2481, 1), 'Raw Data'!G2481:J2481, 0), 'Raw Data'!O2481-'Raw Data'!P2481&gt;3), 'Raw Data'!I2481, 0))</f>
        <v/>
      </c>
      <c r="S2488">
        <f>IF(AND('Raw Data'!P2481-'Raw Data'!O2481&gt;4, 'Raw Data'!F2481&lt;'Raw Data'!C2481), 'Raw Data'!J2481, 0)</f>
        <v/>
      </c>
      <c r="T2488">
        <f>IF(AND('Raw Data'!O2481-'Raw Data'!P2481&gt;4, 'Raw Data'!F2481&gt;'Raw Data'!C2481), 'Raw Data'!I2481, 0)</f>
        <v/>
      </c>
      <c r="U2488">
        <f>IF(AND('Raw Data'!P2481-'Raw Data'!O2481&lt;3, 'Raw Data'!P2481&gt;'Raw Data'!O2481, 'Raw Data'!F2481&lt;'Raw Data'!C2481), 'Raw Data'!H2481, 0)</f>
        <v/>
      </c>
      <c r="V2488">
        <f>IF(AND('Raw Data'!P2481-'Raw Data'!O2481&lt;3, 'Raw Data'!P2481&gt;'Raw Data'!O2481, 'Raw Data'!F2481&gt;'Raw Data'!C2481), 'Raw Data'!G2481, 0)</f>
        <v/>
      </c>
    </row>
    <row r="2489">
      <c r="A2489">
        <f>IF(AND('Raw Data'!F2482&lt;'Raw Data'!C2482, 'Raw Data'!P2482&gt;'Raw Data'!O2482, 'Raw Data'!P2482-'Raw Data'!O2482&gt;3), 'Raw Data'!J2482, 0)</f>
        <v/>
      </c>
      <c r="B2489">
        <f>IF(AND('Raw Data'!C2482&lt;'Raw Data'!F2482, 'Raw Data'!O2482&gt;'Raw Data'!P2482, 'Raw Data'!O2482-'Raw Data'!P2482&gt;3), 'Raw Data'!I2482, 0)</f>
        <v/>
      </c>
      <c r="C2489">
        <f>IF(AND('Raw Data'!F2482&lt;'Raw Data'!C2482, 'Raw Data'!P2482&gt;'Raw Data'!O2482, 'Raw Data'!P2482-'Raw Data'!O2482&lt;4), 'Raw Data'!H2482, 0)</f>
        <v/>
      </c>
      <c r="D2489">
        <f>IF(AND('Raw Data'!C2482&lt;'Raw Data'!F2482, 'Raw Data'!O2482&gt;'Raw Data'!P2482, 'Raw Data'!O2482-'Raw Data'!P2482&lt;4), 'Raw Data'!G2482, 0)</f>
        <v/>
      </c>
      <c r="E2489">
        <f>IF(ISBLANK('Raw Data'!J2482), 0, IF(AND(4=MATCH(LARGE('Raw Data'!G2482:J2482, 4), 'Raw Data'!G2482:J2482, 0), 'Raw Data'!P2482-'Raw Data'!O2482&gt;3), 'Raw Data'!J2482, 0))</f>
        <v/>
      </c>
      <c r="F2489">
        <f>IF(ISBLANK('Raw Data'!J2482), 0, IF(AND(3=MATCH(LARGE('Raw Data'!G2482:J2482, 4), 'Raw Data'!G2482:J2482, 0), 'Raw Data'!O2482-'Raw Data'!P2482&gt;3), 'Raw Data'!I2482, 0))</f>
        <v/>
      </c>
      <c r="G2489">
        <f>IF(ISBLANK('Raw Data'!J2482), 0, IF(AND(2=MATCH(LARGE('Raw Data'!G2482:J2482, 4), 'Raw Data'!G2482:J2482, 0), AND('Raw Data'!P2482-'Raw Data'!O2482&lt;4, 'Raw Data'!P2482-'Raw Data'!O2482&gt;0)), 'Raw Data'!H2482, 0))</f>
        <v/>
      </c>
      <c r="H2489">
        <f>IF(ISBLANK('Raw Data'!J2482), 0, IF(AND(1=MATCH(LARGE('Raw Data'!G2482:J2482, 4), 'Raw Data'!G2482:J2482, 0), AND('Raw Data'!O2482-'Raw Data'!P2482&lt;4, 'Raw Data'!O2482-'Raw Data'!P2482&gt;0)), 'Raw Data'!G2482, 0))</f>
        <v/>
      </c>
      <c r="I2489">
        <f>IF(ISBLANK('Raw Data'!J2482), 0, IF(AND(4=MATCH(LARGE('Raw Data'!G2482:J2482, 3), 'Raw Data'!G2482:J2482, 0), 'Raw Data'!P2482-'Raw Data'!O2482&gt;3), 'Raw Data'!J2482, 0))</f>
        <v/>
      </c>
      <c r="J2489">
        <f>IF(ISBLANK('Raw Data'!J2482), 0, IF(AND(3=MATCH(LARGE('Raw Data'!G2482:J2482, 3), 'Raw Data'!G2482:J2482, 0), 'Raw Data'!O2482-'Raw Data'!P2482&gt;3), 'Raw Data'!I2482, 0))</f>
        <v/>
      </c>
      <c r="K2489">
        <f>IF(ISBLANK('Raw Data'!J2482), 0, IF(AND(2=MATCH(LARGE('Raw Data'!G2482:J2482, 3), 'Raw Data'!G2482:J2482, 0), AND('Raw Data'!P2482-'Raw Data'!O2482&lt;4, 'Raw Data'!P2482-'Raw Data'!O2482&gt;0)), 'Raw Data'!H2482, 0))</f>
        <v/>
      </c>
      <c r="L2489">
        <f>IF(ISBLANK('Raw Data'!J2482), 0, IF(AND(1=MATCH(LARGE('Raw Data'!G2482:J2482, 3), 'Raw Data'!G2482:J2482, 0), AND('Raw Data'!O2482-'Raw Data'!P2482&lt;4, 'Raw Data'!O2482-'Raw Data'!P2482&gt;0)), 'Raw Data'!G2482, 0))</f>
        <v/>
      </c>
      <c r="M2489">
        <f>IF(ISBLANK('Raw Data'!J2482), 0, IF(AND(4=MATCH(LARGE('Raw Data'!G2482:J2482, 2), 'Raw Data'!G2482:J2482, 0), 'Raw Data'!P2482-'Raw Data'!O2482&gt;3), 'Raw Data'!J2482, 0))</f>
        <v/>
      </c>
      <c r="N2489">
        <f>IF(ISBLANK('Raw Data'!J2482), 0, IF(AND(3=MATCH(LARGE('Raw Data'!G2482:J2482, 2), 'Raw Data'!G2482:J2482, 0), 'Raw Data'!O2482-'Raw Data'!P2482&gt;3), 'Raw Data'!I2482, 0))</f>
        <v/>
      </c>
      <c r="O2489">
        <f>IF(ISBLANK('Raw Data'!J2482), 0, IF(AND(2=MATCH(LARGE('Raw Data'!G2482:J2482, 2), 'Raw Data'!G2482:J2482, 0), AND('Raw Data'!P2482-'Raw Data'!O2482&lt;4, 'Raw Data'!P2482-'Raw Data'!O2482&gt;0)), 'Raw Data'!H2482, 0))</f>
        <v/>
      </c>
      <c r="P2489">
        <f>IF(ISBLANK('Raw Data'!J2482), 0, IF(AND(1=MATCH(LARGE('Raw Data'!G2482:J2482, 2), 'Raw Data'!G2482:J2482, 0), AND('Raw Data'!O2482-'Raw Data'!P2482&lt;4, 'Raw Data'!O2482-'Raw Data'!P2482&gt;0)), 'Raw Data'!G2482, 0))</f>
        <v/>
      </c>
      <c r="Q2489">
        <f>IF(ISBLANK('Raw Data'!J2482), 0, IF(AND(4=MATCH(LARGE('Raw Data'!G2482:J2482, 1), 'Raw Data'!G2482:J2482, 0), 'Raw Data'!P2482-'Raw Data'!O2482&gt;3), 'Raw Data'!J2482, 0))</f>
        <v/>
      </c>
      <c r="R2489">
        <f>IF(ISBLANK('Raw Data'!J2482), 0, IF(AND(3=MATCH(LARGE('Raw Data'!G2482:J2482, 1), 'Raw Data'!G2482:J2482, 0), 'Raw Data'!O2482-'Raw Data'!P2482&gt;3), 'Raw Data'!I2482, 0))</f>
        <v/>
      </c>
      <c r="S2489">
        <f>IF(AND('Raw Data'!P2482-'Raw Data'!O2482&gt;4, 'Raw Data'!F2482&lt;'Raw Data'!C2482), 'Raw Data'!J2482, 0)</f>
        <v/>
      </c>
      <c r="T2489">
        <f>IF(AND('Raw Data'!O2482-'Raw Data'!P2482&gt;4, 'Raw Data'!F2482&gt;'Raw Data'!C2482), 'Raw Data'!I2482, 0)</f>
        <v/>
      </c>
      <c r="U2489">
        <f>IF(AND('Raw Data'!P2482-'Raw Data'!O2482&lt;3, 'Raw Data'!P2482&gt;'Raw Data'!O2482, 'Raw Data'!F2482&lt;'Raw Data'!C2482), 'Raw Data'!H2482, 0)</f>
        <v/>
      </c>
      <c r="V2489">
        <f>IF(AND('Raw Data'!P2482-'Raw Data'!O2482&lt;3, 'Raw Data'!P2482&gt;'Raw Data'!O2482, 'Raw Data'!F2482&gt;'Raw Data'!C2482), 'Raw Data'!G2482, 0)</f>
        <v/>
      </c>
    </row>
    <row r="2490">
      <c r="A2490">
        <f>IF(AND('Raw Data'!F2483&lt;'Raw Data'!C2483, 'Raw Data'!P2483&gt;'Raw Data'!O2483, 'Raw Data'!P2483-'Raw Data'!O2483&gt;3), 'Raw Data'!J2483, 0)</f>
        <v/>
      </c>
      <c r="B2490">
        <f>IF(AND('Raw Data'!C2483&lt;'Raw Data'!F2483, 'Raw Data'!O2483&gt;'Raw Data'!P2483, 'Raw Data'!O2483-'Raw Data'!P2483&gt;3), 'Raw Data'!I2483, 0)</f>
        <v/>
      </c>
      <c r="C2490">
        <f>IF(AND('Raw Data'!F2483&lt;'Raw Data'!C2483, 'Raw Data'!P2483&gt;'Raw Data'!O2483, 'Raw Data'!P2483-'Raw Data'!O2483&lt;4), 'Raw Data'!H2483, 0)</f>
        <v/>
      </c>
      <c r="D2490">
        <f>IF(AND('Raw Data'!C2483&lt;'Raw Data'!F2483, 'Raw Data'!O2483&gt;'Raw Data'!P2483, 'Raw Data'!O2483-'Raw Data'!P2483&lt;4), 'Raw Data'!G2483, 0)</f>
        <v/>
      </c>
      <c r="E2490">
        <f>IF(ISBLANK('Raw Data'!J2483), 0, IF(AND(4=MATCH(LARGE('Raw Data'!G2483:J2483, 4), 'Raw Data'!G2483:J2483, 0), 'Raw Data'!P2483-'Raw Data'!O2483&gt;3), 'Raw Data'!J2483, 0))</f>
        <v/>
      </c>
      <c r="F2490">
        <f>IF(ISBLANK('Raw Data'!J2483), 0, IF(AND(3=MATCH(LARGE('Raw Data'!G2483:J2483, 4), 'Raw Data'!G2483:J2483, 0), 'Raw Data'!O2483-'Raw Data'!P2483&gt;3), 'Raw Data'!I2483, 0))</f>
        <v/>
      </c>
      <c r="G2490">
        <f>IF(ISBLANK('Raw Data'!J2483), 0, IF(AND(2=MATCH(LARGE('Raw Data'!G2483:J2483, 4), 'Raw Data'!G2483:J2483, 0), AND('Raw Data'!P2483-'Raw Data'!O2483&lt;4, 'Raw Data'!P2483-'Raw Data'!O2483&gt;0)), 'Raw Data'!H2483, 0))</f>
        <v/>
      </c>
      <c r="H2490">
        <f>IF(ISBLANK('Raw Data'!J2483), 0, IF(AND(1=MATCH(LARGE('Raw Data'!G2483:J2483, 4), 'Raw Data'!G2483:J2483, 0), AND('Raw Data'!O2483-'Raw Data'!P2483&lt;4, 'Raw Data'!O2483-'Raw Data'!P2483&gt;0)), 'Raw Data'!G2483, 0))</f>
        <v/>
      </c>
      <c r="I2490">
        <f>IF(ISBLANK('Raw Data'!J2483), 0, IF(AND(4=MATCH(LARGE('Raw Data'!G2483:J2483, 3), 'Raw Data'!G2483:J2483, 0), 'Raw Data'!P2483-'Raw Data'!O2483&gt;3), 'Raw Data'!J2483, 0))</f>
        <v/>
      </c>
      <c r="J2490">
        <f>IF(ISBLANK('Raw Data'!J2483), 0, IF(AND(3=MATCH(LARGE('Raw Data'!G2483:J2483, 3), 'Raw Data'!G2483:J2483, 0), 'Raw Data'!O2483-'Raw Data'!P2483&gt;3), 'Raw Data'!I2483, 0))</f>
        <v/>
      </c>
      <c r="K2490">
        <f>IF(ISBLANK('Raw Data'!J2483), 0, IF(AND(2=MATCH(LARGE('Raw Data'!G2483:J2483, 3), 'Raw Data'!G2483:J2483, 0), AND('Raw Data'!P2483-'Raw Data'!O2483&lt;4, 'Raw Data'!P2483-'Raw Data'!O2483&gt;0)), 'Raw Data'!H2483, 0))</f>
        <v/>
      </c>
      <c r="L2490">
        <f>IF(ISBLANK('Raw Data'!J2483), 0, IF(AND(1=MATCH(LARGE('Raw Data'!G2483:J2483, 3), 'Raw Data'!G2483:J2483, 0), AND('Raw Data'!O2483-'Raw Data'!P2483&lt;4, 'Raw Data'!O2483-'Raw Data'!P2483&gt;0)), 'Raw Data'!G2483, 0))</f>
        <v/>
      </c>
      <c r="M2490">
        <f>IF(ISBLANK('Raw Data'!J2483), 0, IF(AND(4=MATCH(LARGE('Raw Data'!G2483:J2483, 2), 'Raw Data'!G2483:J2483, 0), 'Raw Data'!P2483-'Raw Data'!O2483&gt;3), 'Raw Data'!J2483, 0))</f>
        <v/>
      </c>
      <c r="N2490">
        <f>IF(ISBLANK('Raw Data'!J2483), 0, IF(AND(3=MATCH(LARGE('Raw Data'!G2483:J2483, 2), 'Raw Data'!G2483:J2483, 0), 'Raw Data'!O2483-'Raw Data'!P2483&gt;3), 'Raw Data'!I2483, 0))</f>
        <v/>
      </c>
      <c r="O2490">
        <f>IF(ISBLANK('Raw Data'!J2483), 0, IF(AND(2=MATCH(LARGE('Raw Data'!G2483:J2483, 2), 'Raw Data'!G2483:J2483, 0), AND('Raw Data'!P2483-'Raw Data'!O2483&lt;4, 'Raw Data'!P2483-'Raw Data'!O2483&gt;0)), 'Raw Data'!H2483, 0))</f>
        <v/>
      </c>
      <c r="P2490">
        <f>IF(ISBLANK('Raw Data'!J2483), 0, IF(AND(1=MATCH(LARGE('Raw Data'!G2483:J2483, 2), 'Raw Data'!G2483:J2483, 0), AND('Raw Data'!O2483-'Raw Data'!P2483&lt;4, 'Raw Data'!O2483-'Raw Data'!P2483&gt;0)), 'Raw Data'!G2483, 0))</f>
        <v/>
      </c>
      <c r="Q2490">
        <f>IF(ISBLANK('Raw Data'!J2483), 0, IF(AND(4=MATCH(LARGE('Raw Data'!G2483:J2483, 1), 'Raw Data'!G2483:J2483, 0), 'Raw Data'!P2483-'Raw Data'!O2483&gt;3), 'Raw Data'!J2483, 0))</f>
        <v/>
      </c>
      <c r="R2490">
        <f>IF(ISBLANK('Raw Data'!J2483), 0, IF(AND(3=MATCH(LARGE('Raw Data'!G2483:J2483, 1), 'Raw Data'!G2483:J2483, 0), 'Raw Data'!O2483-'Raw Data'!P2483&gt;3), 'Raw Data'!I2483, 0))</f>
        <v/>
      </c>
      <c r="S2490">
        <f>IF(AND('Raw Data'!P2483-'Raw Data'!O2483&gt;4, 'Raw Data'!F2483&lt;'Raw Data'!C2483), 'Raw Data'!J2483, 0)</f>
        <v/>
      </c>
      <c r="T2490">
        <f>IF(AND('Raw Data'!O2483-'Raw Data'!P2483&gt;4, 'Raw Data'!F2483&gt;'Raw Data'!C2483), 'Raw Data'!I2483, 0)</f>
        <v/>
      </c>
      <c r="U2490">
        <f>IF(AND('Raw Data'!P2483-'Raw Data'!O2483&lt;3, 'Raw Data'!P2483&gt;'Raw Data'!O2483, 'Raw Data'!F2483&lt;'Raw Data'!C2483), 'Raw Data'!H2483, 0)</f>
        <v/>
      </c>
      <c r="V2490">
        <f>IF(AND('Raw Data'!P2483-'Raw Data'!O2483&lt;3, 'Raw Data'!P2483&gt;'Raw Data'!O2483, 'Raw Data'!F2483&gt;'Raw Data'!C2483), 'Raw Data'!G2483, 0)</f>
        <v/>
      </c>
    </row>
    <row r="2491">
      <c r="A2491">
        <f>IF(AND('Raw Data'!F2484&lt;'Raw Data'!C2484, 'Raw Data'!P2484&gt;'Raw Data'!O2484, 'Raw Data'!P2484-'Raw Data'!O2484&gt;3), 'Raw Data'!J2484, 0)</f>
        <v/>
      </c>
      <c r="B2491">
        <f>IF(AND('Raw Data'!C2484&lt;'Raw Data'!F2484, 'Raw Data'!O2484&gt;'Raw Data'!P2484, 'Raw Data'!O2484-'Raw Data'!P2484&gt;3), 'Raw Data'!I2484, 0)</f>
        <v/>
      </c>
      <c r="C2491">
        <f>IF(AND('Raw Data'!F2484&lt;'Raw Data'!C2484, 'Raw Data'!P2484&gt;'Raw Data'!O2484, 'Raw Data'!P2484-'Raw Data'!O2484&lt;4), 'Raw Data'!H2484, 0)</f>
        <v/>
      </c>
      <c r="D2491">
        <f>IF(AND('Raw Data'!C2484&lt;'Raw Data'!F2484, 'Raw Data'!O2484&gt;'Raw Data'!P2484, 'Raw Data'!O2484-'Raw Data'!P2484&lt;4), 'Raw Data'!G2484, 0)</f>
        <v/>
      </c>
      <c r="E2491">
        <f>IF(ISBLANK('Raw Data'!J2484), 0, IF(AND(4=MATCH(LARGE('Raw Data'!G2484:J2484, 4), 'Raw Data'!G2484:J2484, 0), 'Raw Data'!P2484-'Raw Data'!O2484&gt;3), 'Raw Data'!J2484, 0))</f>
        <v/>
      </c>
      <c r="F2491">
        <f>IF(ISBLANK('Raw Data'!J2484), 0, IF(AND(3=MATCH(LARGE('Raw Data'!G2484:J2484, 4), 'Raw Data'!G2484:J2484, 0), 'Raw Data'!O2484-'Raw Data'!P2484&gt;3), 'Raw Data'!I2484, 0))</f>
        <v/>
      </c>
      <c r="G2491">
        <f>IF(ISBLANK('Raw Data'!J2484), 0, IF(AND(2=MATCH(LARGE('Raw Data'!G2484:J2484, 4), 'Raw Data'!G2484:J2484, 0), AND('Raw Data'!P2484-'Raw Data'!O2484&lt;4, 'Raw Data'!P2484-'Raw Data'!O2484&gt;0)), 'Raw Data'!H2484, 0))</f>
        <v/>
      </c>
      <c r="H2491">
        <f>IF(ISBLANK('Raw Data'!J2484), 0, IF(AND(1=MATCH(LARGE('Raw Data'!G2484:J2484, 4), 'Raw Data'!G2484:J2484, 0), AND('Raw Data'!O2484-'Raw Data'!P2484&lt;4, 'Raw Data'!O2484-'Raw Data'!P2484&gt;0)), 'Raw Data'!G2484, 0))</f>
        <v/>
      </c>
      <c r="I2491">
        <f>IF(ISBLANK('Raw Data'!J2484), 0, IF(AND(4=MATCH(LARGE('Raw Data'!G2484:J2484, 3), 'Raw Data'!G2484:J2484, 0), 'Raw Data'!P2484-'Raw Data'!O2484&gt;3), 'Raw Data'!J2484, 0))</f>
        <v/>
      </c>
      <c r="J2491">
        <f>IF(ISBLANK('Raw Data'!J2484), 0, IF(AND(3=MATCH(LARGE('Raw Data'!G2484:J2484, 3), 'Raw Data'!G2484:J2484, 0), 'Raw Data'!O2484-'Raw Data'!P2484&gt;3), 'Raw Data'!I2484, 0))</f>
        <v/>
      </c>
      <c r="K2491">
        <f>IF(ISBLANK('Raw Data'!J2484), 0, IF(AND(2=MATCH(LARGE('Raw Data'!G2484:J2484, 3), 'Raw Data'!G2484:J2484, 0), AND('Raw Data'!P2484-'Raw Data'!O2484&lt;4, 'Raw Data'!P2484-'Raw Data'!O2484&gt;0)), 'Raw Data'!H2484, 0))</f>
        <v/>
      </c>
      <c r="L2491">
        <f>IF(ISBLANK('Raw Data'!J2484), 0, IF(AND(1=MATCH(LARGE('Raw Data'!G2484:J2484, 3), 'Raw Data'!G2484:J2484, 0), AND('Raw Data'!O2484-'Raw Data'!P2484&lt;4, 'Raw Data'!O2484-'Raw Data'!P2484&gt;0)), 'Raw Data'!G2484, 0))</f>
        <v/>
      </c>
      <c r="M2491">
        <f>IF(ISBLANK('Raw Data'!J2484), 0, IF(AND(4=MATCH(LARGE('Raw Data'!G2484:J2484, 2), 'Raw Data'!G2484:J2484, 0), 'Raw Data'!P2484-'Raw Data'!O2484&gt;3), 'Raw Data'!J2484, 0))</f>
        <v/>
      </c>
      <c r="N2491">
        <f>IF(ISBLANK('Raw Data'!J2484), 0, IF(AND(3=MATCH(LARGE('Raw Data'!G2484:J2484, 2), 'Raw Data'!G2484:J2484, 0), 'Raw Data'!O2484-'Raw Data'!P2484&gt;3), 'Raw Data'!I2484, 0))</f>
        <v/>
      </c>
      <c r="O2491">
        <f>IF(ISBLANK('Raw Data'!J2484), 0, IF(AND(2=MATCH(LARGE('Raw Data'!G2484:J2484, 2), 'Raw Data'!G2484:J2484, 0), AND('Raw Data'!P2484-'Raw Data'!O2484&lt;4, 'Raw Data'!P2484-'Raw Data'!O2484&gt;0)), 'Raw Data'!H2484, 0))</f>
        <v/>
      </c>
      <c r="P2491">
        <f>IF(ISBLANK('Raw Data'!J2484), 0, IF(AND(1=MATCH(LARGE('Raw Data'!G2484:J2484, 2), 'Raw Data'!G2484:J2484, 0), AND('Raw Data'!O2484-'Raw Data'!P2484&lt;4, 'Raw Data'!O2484-'Raw Data'!P2484&gt;0)), 'Raw Data'!G2484, 0))</f>
        <v/>
      </c>
      <c r="Q2491">
        <f>IF(ISBLANK('Raw Data'!J2484), 0, IF(AND(4=MATCH(LARGE('Raw Data'!G2484:J2484, 1), 'Raw Data'!G2484:J2484, 0), 'Raw Data'!P2484-'Raw Data'!O2484&gt;3), 'Raw Data'!J2484, 0))</f>
        <v/>
      </c>
      <c r="R2491">
        <f>IF(ISBLANK('Raw Data'!J2484), 0, IF(AND(3=MATCH(LARGE('Raw Data'!G2484:J2484, 1), 'Raw Data'!G2484:J2484, 0), 'Raw Data'!O2484-'Raw Data'!P2484&gt;3), 'Raw Data'!I2484, 0))</f>
        <v/>
      </c>
      <c r="S2491">
        <f>IF(AND('Raw Data'!P2484-'Raw Data'!O2484&gt;4, 'Raw Data'!F2484&lt;'Raw Data'!C2484), 'Raw Data'!J2484, 0)</f>
        <v/>
      </c>
      <c r="T2491">
        <f>IF(AND('Raw Data'!O2484-'Raw Data'!P2484&gt;4, 'Raw Data'!F2484&gt;'Raw Data'!C2484), 'Raw Data'!I2484, 0)</f>
        <v/>
      </c>
      <c r="U2491">
        <f>IF(AND('Raw Data'!P2484-'Raw Data'!O2484&lt;3, 'Raw Data'!P2484&gt;'Raw Data'!O2484, 'Raw Data'!F2484&lt;'Raw Data'!C2484), 'Raw Data'!H2484, 0)</f>
        <v/>
      </c>
      <c r="V2491">
        <f>IF(AND('Raw Data'!P2484-'Raw Data'!O2484&lt;3, 'Raw Data'!P2484&gt;'Raw Data'!O2484, 'Raw Data'!F2484&gt;'Raw Data'!C2484), 'Raw Data'!G2484, 0)</f>
        <v/>
      </c>
    </row>
    <row r="2492">
      <c r="A2492">
        <f>IF(AND('Raw Data'!F2485&lt;'Raw Data'!C2485, 'Raw Data'!P2485&gt;'Raw Data'!O2485, 'Raw Data'!P2485-'Raw Data'!O2485&gt;3), 'Raw Data'!J2485, 0)</f>
        <v/>
      </c>
      <c r="B2492">
        <f>IF(AND('Raw Data'!C2485&lt;'Raw Data'!F2485, 'Raw Data'!O2485&gt;'Raw Data'!P2485, 'Raw Data'!O2485-'Raw Data'!P2485&gt;3), 'Raw Data'!I2485, 0)</f>
        <v/>
      </c>
      <c r="C2492">
        <f>IF(AND('Raw Data'!F2485&lt;'Raw Data'!C2485, 'Raw Data'!P2485&gt;'Raw Data'!O2485, 'Raw Data'!P2485-'Raw Data'!O2485&lt;4), 'Raw Data'!H2485, 0)</f>
        <v/>
      </c>
      <c r="D2492">
        <f>IF(AND('Raw Data'!C2485&lt;'Raw Data'!F2485, 'Raw Data'!O2485&gt;'Raw Data'!P2485, 'Raw Data'!O2485-'Raw Data'!P2485&lt;4), 'Raw Data'!G2485, 0)</f>
        <v/>
      </c>
      <c r="E2492">
        <f>IF(ISBLANK('Raw Data'!J2485), 0, IF(AND(4=MATCH(LARGE('Raw Data'!G2485:J2485, 4), 'Raw Data'!G2485:J2485, 0), 'Raw Data'!P2485-'Raw Data'!O2485&gt;3), 'Raw Data'!J2485, 0))</f>
        <v/>
      </c>
      <c r="F2492">
        <f>IF(ISBLANK('Raw Data'!J2485), 0, IF(AND(3=MATCH(LARGE('Raw Data'!G2485:J2485, 4), 'Raw Data'!G2485:J2485, 0), 'Raw Data'!O2485-'Raw Data'!P2485&gt;3), 'Raw Data'!I2485, 0))</f>
        <v/>
      </c>
      <c r="G2492">
        <f>IF(ISBLANK('Raw Data'!J2485), 0, IF(AND(2=MATCH(LARGE('Raw Data'!G2485:J2485, 4), 'Raw Data'!G2485:J2485, 0), AND('Raw Data'!P2485-'Raw Data'!O2485&lt;4, 'Raw Data'!P2485-'Raw Data'!O2485&gt;0)), 'Raw Data'!H2485, 0))</f>
        <v/>
      </c>
      <c r="H2492">
        <f>IF(ISBLANK('Raw Data'!J2485), 0, IF(AND(1=MATCH(LARGE('Raw Data'!G2485:J2485, 4), 'Raw Data'!G2485:J2485, 0), AND('Raw Data'!O2485-'Raw Data'!P2485&lt;4, 'Raw Data'!O2485-'Raw Data'!P2485&gt;0)), 'Raw Data'!G2485, 0))</f>
        <v/>
      </c>
      <c r="I2492">
        <f>IF(ISBLANK('Raw Data'!J2485), 0, IF(AND(4=MATCH(LARGE('Raw Data'!G2485:J2485, 3), 'Raw Data'!G2485:J2485, 0), 'Raw Data'!P2485-'Raw Data'!O2485&gt;3), 'Raw Data'!J2485, 0))</f>
        <v/>
      </c>
      <c r="J2492">
        <f>IF(ISBLANK('Raw Data'!J2485), 0, IF(AND(3=MATCH(LARGE('Raw Data'!G2485:J2485, 3), 'Raw Data'!G2485:J2485, 0), 'Raw Data'!O2485-'Raw Data'!P2485&gt;3), 'Raw Data'!I2485, 0))</f>
        <v/>
      </c>
      <c r="K2492">
        <f>IF(ISBLANK('Raw Data'!J2485), 0, IF(AND(2=MATCH(LARGE('Raw Data'!G2485:J2485, 3), 'Raw Data'!G2485:J2485, 0), AND('Raw Data'!P2485-'Raw Data'!O2485&lt;4, 'Raw Data'!P2485-'Raw Data'!O2485&gt;0)), 'Raw Data'!H2485, 0))</f>
        <v/>
      </c>
      <c r="L2492">
        <f>IF(ISBLANK('Raw Data'!J2485), 0, IF(AND(1=MATCH(LARGE('Raw Data'!G2485:J2485, 3), 'Raw Data'!G2485:J2485, 0), AND('Raw Data'!O2485-'Raw Data'!P2485&lt;4, 'Raw Data'!O2485-'Raw Data'!P2485&gt;0)), 'Raw Data'!G2485, 0))</f>
        <v/>
      </c>
      <c r="M2492">
        <f>IF(ISBLANK('Raw Data'!J2485), 0, IF(AND(4=MATCH(LARGE('Raw Data'!G2485:J2485, 2), 'Raw Data'!G2485:J2485, 0), 'Raw Data'!P2485-'Raw Data'!O2485&gt;3), 'Raw Data'!J2485, 0))</f>
        <v/>
      </c>
      <c r="N2492">
        <f>IF(ISBLANK('Raw Data'!J2485), 0, IF(AND(3=MATCH(LARGE('Raw Data'!G2485:J2485, 2), 'Raw Data'!G2485:J2485, 0), 'Raw Data'!O2485-'Raw Data'!P2485&gt;3), 'Raw Data'!I2485, 0))</f>
        <v/>
      </c>
      <c r="O2492">
        <f>IF(ISBLANK('Raw Data'!J2485), 0, IF(AND(2=MATCH(LARGE('Raw Data'!G2485:J2485, 2), 'Raw Data'!G2485:J2485, 0), AND('Raw Data'!P2485-'Raw Data'!O2485&lt;4, 'Raw Data'!P2485-'Raw Data'!O2485&gt;0)), 'Raw Data'!H2485, 0))</f>
        <v/>
      </c>
      <c r="P2492">
        <f>IF(ISBLANK('Raw Data'!J2485), 0, IF(AND(1=MATCH(LARGE('Raw Data'!G2485:J2485, 2), 'Raw Data'!G2485:J2485, 0), AND('Raw Data'!O2485-'Raw Data'!P2485&lt;4, 'Raw Data'!O2485-'Raw Data'!P2485&gt;0)), 'Raw Data'!G2485, 0))</f>
        <v/>
      </c>
      <c r="Q2492">
        <f>IF(ISBLANK('Raw Data'!J2485), 0, IF(AND(4=MATCH(LARGE('Raw Data'!G2485:J2485, 1), 'Raw Data'!G2485:J2485, 0), 'Raw Data'!P2485-'Raw Data'!O2485&gt;3), 'Raw Data'!J2485, 0))</f>
        <v/>
      </c>
      <c r="R2492">
        <f>IF(ISBLANK('Raw Data'!J2485), 0, IF(AND(3=MATCH(LARGE('Raw Data'!G2485:J2485, 1), 'Raw Data'!G2485:J2485, 0), 'Raw Data'!O2485-'Raw Data'!P2485&gt;3), 'Raw Data'!I2485, 0))</f>
        <v/>
      </c>
      <c r="S2492">
        <f>IF(AND('Raw Data'!P2485-'Raw Data'!O2485&gt;4, 'Raw Data'!F2485&lt;'Raw Data'!C2485), 'Raw Data'!J2485, 0)</f>
        <v/>
      </c>
      <c r="T2492">
        <f>IF(AND('Raw Data'!O2485-'Raw Data'!P2485&gt;4, 'Raw Data'!F2485&gt;'Raw Data'!C2485), 'Raw Data'!I2485, 0)</f>
        <v/>
      </c>
      <c r="U2492">
        <f>IF(AND('Raw Data'!P2485-'Raw Data'!O2485&lt;3, 'Raw Data'!P2485&gt;'Raw Data'!O2485, 'Raw Data'!F2485&lt;'Raw Data'!C2485), 'Raw Data'!H2485, 0)</f>
        <v/>
      </c>
      <c r="V2492">
        <f>IF(AND('Raw Data'!P2485-'Raw Data'!O2485&lt;3, 'Raw Data'!P2485&gt;'Raw Data'!O2485, 'Raw Data'!F2485&gt;'Raw Data'!C2485), 'Raw Data'!G2485, 0)</f>
        <v/>
      </c>
    </row>
    <row r="2493">
      <c r="A2493">
        <f>IF(AND('Raw Data'!F2486&lt;'Raw Data'!C2486, 'Raw Data'!P2486&gt;'Raw Data'!O2486, 'Raw Data'!P2486-'Raw Data'!O2486&gt;3), 'Raw Data'!J2486, 0)</f>
        <v/>
      </c>
      <c r="B2493">
        <f>IF(AND('Raw Data'!C2486&lt;'Raw Data'!F2486, 'Raw Data'!O2486&gt;'Raw Data'!P2486, 'Raw Data'!O2486-'Raw Data'!P2486&gt;3), 'Raw Data'!I2486, 0)</f>
        <v/>
      </c>
      <c r="C2493">
        <f>IF(AND('Raw Data'!F2486&lt;'Raw Data'!C2486, 'Raw Data'!P2486&gt;'Raw Data'!O2486, 'Raw Data'!P2486-'Raw Data'!O2486&lt;4), 'Raw Data'!H2486, 0)</f>
        <v/>
      </c>
      <c r="D2493">
        <f>IF(AND('Raw Data'!C2486&lt;'Raw Data'!F2486, 'Raw Data'!O2486&gt;'Raw Data'!P2486, 'Raw Data'!O2486-'Raw Data'!P2486&lt;4), 'Raw Data'!G2486, 0)</f>
        <v/>
      </c>
      <c r="E2493">
        <f>IF(ISBLANK('Raw Data'!J2486), 0, IF(AND(4=MATCH(LARGE('Raw Data'!G2486:J2486, 4), 'Raw Data'!G2486:J2486, 0), 'Raw Data'!P2486-'Raw Data'!O2486&gt;3), 'Raw Data'!J2486, 0))</f>
        <v/>
      </c>
      <c r="F2493">
        <f>IF(ISBLANK('Raw Data'!J2486), 0, IF(AND(3=MATCH(LARGE('Raw Data'!G2486:J2486, 4), 'Raw Data'!G2486:J2486, 0), 'Raw Data'!O2486-'Raw Data'!P2486&gt;3), 'Raw Data'!I2486, 0))</f>
        <v/>
      </c>
      <c r="G2493">
        <f>IF(ISBLANK('Raw Data'!J2486), 0, IF(AND(2=MATCH(LARGE('Raw Data'!G2486:J2486, 4), 'Raw Data'!G2486:J2486, 0), AND('Raw Data'!P2486-'Raw Data'!O2486&lt;4, 'Raw Data'!P2486-'Raw Data'!O2486&gt;0)), 'Raw Data'!H2486, 0))</f>
        <v/>
      </c>
      <c r="H2493">
        <f>IF(ISBLANK('Raw Data'!J2486), 0, IF(AND(1=MATCH(LARGE('Raw Data'!G2486:J2486, 4), 'Raw Data'!G2486:J2486, 0), AND('Raw Data'!O2486-'Raw Data'!P2486&lt;4, 'Raw Data'!O2486-'Raw Data'!P2486&gt;0)), 'Raw Data'!G2486, 0))</f>
        <v/>
      </c>
      <c r="I2493">
        <f>IF(ISBLANK('Raw Data'!J2486), 0, IF(AND(4=MATCH(LARGE('Raw Data'!G2486:J2486, 3), 'Raw Data'!G2486:J2486, 0), 'Raw Data'!P2486-'Raw Data'!O2486&gt;3), 'Raw Data'!J2486, 0))</f>
        <v/>
      </c>
      <c r="J2493">
        <f>IF(ISBLANK('Raw Data'!J2486), 0, IF(AND(3=MATCH(LARGE('Raw Data'!G2486:J2486, 3), 'Raw Data'!G2486:J2486, 0), 'Raw Data'!O2486-'Raw Data'!P2486&gt;3), 'Raw Data'!I2486, 0))</f>
        <v/>
      </c>
      <c r="K2493">
        <f>IF(ISBLANK('Raw Data'!J2486), 0, IF(AND(2=MATCH(LARGE('Raw Data'!G2486:J2486, 3), 'Raw Data'!G2486:J2486, 0), AND('Raw Data'!P2486-'Raw Data'!O2486&lt;4, 'Raw Data'!P2486-'Raw Data'!O2486&gt;0)), 'Raw Data'!H2486, 0))</f>
        <v/>
      </c>
      <c r="L2493">
        <f>IF(ISBLANK('Raw Data'!J2486), 0, IF(AND(1=MATCH(LARGE('Raw Data'!G2486:J2486, 3), 'Raw Data'!G2486:J2486, 0), AND('Raw Data'!O2486-'Raw Data'!P2486&lt;4, 'Raw Data'!O2486-'Raw Data'!P2486&gt;0)), 'Raw Data'!G2486, 0))</f>
        <v/>
      </c>
      <c r="M2493">
        <f>IF(ISBLANK('Raw Data'!J2486), 0, IF(AND(4=MATCH(LARGE('Raw Data'!G2486:J2486, 2), 'Raw Data'!G2486:J2486, 0), 'Raw Data'!P2486-'Raw Data'!O2486&gt;3), 'Raw Data'!J2486, 0))</f>
        <v/>
      </c>
      <c r="N2493">
        <f>IF(ISBLANK('Raw Data'!J2486), 0, IF(AND(3=MATCH(LARGE('Raw Data'!G2486:J2486, 2), 'Raw Data'!G2486:J2486, 0), 'Raw Data'!O2486-'Raw Data'!P2486&gt;3), 'Raw Data'!I2486, 0))</f>
        <v/>
      </c>
      <c r="O2493">
        <f>IF(ISBLANK('Raw Data'!J2486), 0, IF(AND(2=MATCH(LARGE('Raw Data'!G2486:J2486, 2), 'Raw Data'!G2486:J2486, 0), AND('Raw Data'!P2486-'Raw Data'!O2486&lt;4, 'Raw Data'!P2486-'Raw Data'!O2486&gt;0)), 'Raw Data'!H2486, 0))</f>
        <v/>
      </c>
      <c r="P2493">
        <f>IF(ISBLANK('Raw Data'!J2486), 0, IF(AND(1=MATCH(LARGE('Raw Data'!G2486:J2486, 2), 'Raw Data'!G2486:J2486, 0), AND('Raw Data'!O2486-'Raw Data'!P2486&lt;4, 'Raw Data'!O2486-'Raw Data'!P2486&gt;0)), 'Raw Data'!G2486, 0))</f>
        <v/>
      </c>
      <c r="Q2493">
        <f>IF(ISBLANK('Raw Data'!J2486), 0, IF(AND(4=MATCH(LARGE('Raw Data'!G2486:J2486, 1), 'Raw Data'!G2486:J2486, 0), 'Raw Data'!P2486-'Raw Data'!O2486&gt;3), 'Raw Data'!J2486, 0))</f>
        <v/>
      </c>
      <c r="R2493">
        <f>IF(ISBLANK('Raw Data'!J2486), 0, IF(AND(3=MATCH(LARGE('Raw Data'!G2486:J2486, 1), 'Raw Data'!G2486:J2486, 0), 'Raw Data'!O2486-'Raw Data'!P2486&gt;3), 'Raw Data'!I2486, 0))</f>
        <v/>
      </c>
      <c r="S2493">
        <f>IF(AND('Raw Data'!P2486-'Raw Data'!O2486&gt;4, 'Raw Data'!F2486&lt;'Raw Data'!C2486), 'Raw Data'!J2486, 0)</f>
        <v/>
      </c>
      <c r="T2493">
        <f>IF(AND('Raw Data'!O2486-'Raw Data'!P2486&gt;4, 'Raw Data'!F2486&gt;'Raw Data'!C2486), 'Raw Data'!I2486, 0)</f>
        <v/>
      </c>
      <c r="U2493">
        <f>IF(AND('Raw Data'!P2486-'Raw Data'!O2486&lt;3, 'Raw Data'!P2486&gt;'Raw Data'!O2486, 'Raw Data'!F2486&lt;'Raw Data'!C2486), 'Raw Data'!H2486, 0)</f>
        <v/>
      </c>
      <c r="V2493">
        <f>IF(AND('Raw Data'!P2486-'Raw Data'!O2486&lt;3, 'Raw Data'!P2486&gt;'Raw Data'!O2486, 'Raw Data'!F2486&gt;'Raw Data'!C2486), 'Raw Data'!G2486, 0)</f>
        <v/>
      </c>
    </row>
    <row r="2494">
      <c r="A2494">
        <f>IF(AND('Raw Data'!F2487&lt;'Raw Data'!C2487, 'Raw Data'!P2487&gt;'Raw Data'!O2487, 'Raw Data'!P2487-'Raw Data'!O2487&gt;3), 'Raw Data'!J2487, 0)</f>
        <v/>
      </c>
      <c r="B2494">
        <f>IF(AND('Raw Data'!C2487&lt;'Raw Data'!F2487, 'Raw Data'!O2487&gt;'Raw Data'!P2487, 'Raw Data'!O2487-'Raw Data'!P2487&gt;3), 'Raw Data'!I2487, 0)</f>
        <v/>
      </c>
      <c r="C2494">
        <f>IF(AND('Raw Data'!F2487&lt;'Raw Data'!C2487, 'Raw Data'!P2487&gt;'Raw Data'!O2487, 'Raw Data'!P2487-'Raw Data'!O2487&lt;4), 'Raw Data'!H2487, 0)</f>
        <v/>
      </c>
      <c r="D2494">
        <f>IF(AND('Raw Data'!C2487&lt;'Raw Data'!F2487, 'Raw Data'!O2487&gt;'Raw Data'!P2487, 'Raw Data'!O2487-'Raw Data'!P2487&lt;4), 'Raw Data'!G2487, 0)</f>
        <v/>
      </c>
      <c r="E2494">
        <f>IF(ISBLANK('Raw Data'!J2487), 0, IF(AND(4=MATCH(LARGE('Raw Data'!G2487:J2487, 4), 'Raw Data'!G2487:J2487, 0), 'Raw Data'!P2487-'Raw Data'!O2487&gt;3), 'Raw Data'!J2487, 0))</f>
        <v/>
      </c>
      <c r="F2494">
        <f>IF(ISBLANK('Raw Data'!J2487), 0, IF(AND(3=MATCH(LARGE('Raw Data'!G2487:J2487, 4), 'Raw Data'!G2487:J2487, 0), 'Raw Data'!O2487-'Raw Data'!P2487&gt;3), 'Raw Data'!I2487, 0))</f>
        <v/>
      </c>
      <c r="G2494">
        <f>IF(ISBLANK('Raw Data'!J2487), 0, IF(AND(2=MATCH(LARGE('Raw Data'!G2487:J2487, 4), 'Raw Data'!G2487:J2487, 0), AND('Raw Data'!P2487-'Raw Data'!O2487&lt;4, 'Raw Data'!P2487-'Raw Data'!O2487&gt;0)), 'Raw Data'!H2487, 0))</f>
        <v/>
      </c>
      <c r="H2494">
        <f>IF(ISBLANK('Raw Data'!J2487), 0, IF(AND(1=MATCH(LARGE('Raw Data'!G2487:J2487, 4), 'Raw Data'!G2487:J2487, 0), AND('Raw Data'!O2487-'Raw Data'!P2487&lt;4, 'Raw Data'!O2487-'Raw Data'!P2487&gt;0)), 'Raw Data'!G2487, 0))</f>
        <v/>
      </c>
      <c r="I2494">
        <f>IF(ISBLANK('Raw Data'!J2487), 0, IF(AND(4=MATCH(LARGE('Raw Data'!G2487:J2487, 3), 'Raw Data'!G2487:J2487, 0), 'Raw Data'!P2487-'Raw Data'!O2487&gt;3), 'Raw Data'!J2487, 0))</f>
        <v/>
      </c>
      <c r="J2494">
        <f>IF(ISBLANK('Raw Data'!J2487), 0, IF(AND(3=MATCH(LARGE('Raw Data'!G2487:J2487, 3), 'Raw Data'!G2487:J2487, 0), 'Raw Data'!O2487-'Raw Data'!P2487&gt;3), 'Raw Data'!I2487, 0))</f>
        <v/>
      </c>
      <c r="K2494">
        <f>IF(ISBLANK('Raw Data'!J2487), 0, IF(AND(2=MATCH(LARGE('Raw Data'!G2487:J2487, 3), 'Raw Data'!G2487:J2487, 0), AND('Raw Data'!P2487-'Raw Data'!O2487&lt;4, 'Raw Data'!P2487-'Raw Data'!O2487&gt;0)), 'Raw Data'!H2487, 0))</f>
        <v/>
      </c>
      <c r="L2494">
        <f>IF(ISBLANK('Raw Data'!J2487), 0, IF(AND(1=MATCH(LARGE('Raw Data'!G2487:J2487, 3), 'Raw Data'!G2487:J2487, 0), AND('Raw Data'!O2487-'Raw Data'!P2487&lt;4, 'Raw Data'!O2487-'Raw Data'!P2487&gt;0)), 'Raw Data'!G2487, 0))</f>
        <v/>
      </c>
      <c r="M2494">
        <f>IF(ISBLANK('Raw Data'!J2487), 0, IF(AND(4=MATCH(LARGE('Raw Data'!G2487:J2487, 2), 'Raw Data'!G2487:J2487, 0), 'Raw Data'!P2487-'Raw Data'!O2487&gt;3), 'Raw Data'!J2487, 0))</f>
        <v/>
      </c>
      <c r="N2494">
        <f>IF(ISBLANK('Raw Data'!J2487), 0, IF(AND(3=MATCH(LARGE('Raw Data'!G2487:J2487, 2), 'Raw Data'!G2487:J2487, 0), 'Raw Data'!O2487-'Raw Data'!P2487&gt;3), 'Raw Data'!I2487, 0))</f>
        <v/>
      </c>
      <c r="O2494">
        <f>IF(ISBLANK('Raw Data'!J2487), 0, IF(AND(2=MATCH(LARGE('Raw Data'!G2487:J2487, 2), 'Raw Data'!G2487:J2487, 0), AND('Raw Data'!P2487-'Raw Data'!O2487&lt;4, 'Raw Data'!P2487-'Raw Data'!O2487&gt;0)), 'Raw Data'!H2487, 0))</f>
        <v/>
      </c>
      <c r="P2494">
        <f>IF(ISBLANK('Raw Data'!J2487), 0, IF(AND(1=MATCH(LARGE('Raw Data'!G2487:J2487, 2), 'Raw Data'!G2487:J2487, 0), AND('Raw Data'!O2487-'Raw Data'!P2487&lt;4, 'Raw Data'!O2487-'Raw Data'!P2487&gt;0)), 'Raw Data'!G2487, 0))</f>
        <v/>
      </c>
      <c r="Q2494">
        <f>IF(ISBLANK('Raw Data'!J2487), 0, IF(AND(4=MATCH(LARGE('Raw Data'!G2487:J2487, 1), 'Raw Data'!G2487:J2487, 0), 'Raw Data'!P2487-'Raw Data'!O2487&gt;3), 'Raw Data'!J2487, 0))</f>
        <v/>
      </c>
      <c r="R2494">
        <f>IF(ISBLANK('Raw Data'!J2487), 0, IF(AND(3=MATCH(LARGE('Raw Data'!G2487:J2487, 1), 'Raw Data'!G2487:J2487, 0), 'Raw Data'!O2487-'Raw Data'!P2487&gt;3), 'Raw Data'!I2487, 0))</f>
        <v/>
      </c>
      <c r="S2494">
        <f>IF(AND('Raw Data'!P2487-'Raw Data'!O2487&gt;4, 'Raw Data'!F2487&lt;'Raw Data'!C2487), 'Raw Data'!J2487, 0)</f>
        <v/>
      </c>
      <c r="T2494">
        <f>IF(AND('Raw Data'!O2487-'Raw Data'!P2487&gt;4, 'Raw Data'!F2487&gt;'Raw Data'!C2487), 'Raw Data'!I2487, 0)</f>
        <v/>
      </c>
      <c r="U2494">
        <f>IF(AND('Raw Data'!P2487-'Raw Data'!O2487&lt;3, 'Raw Data'!P2487&gt;'Raw Data'!O2487, 'Raw Data'!F2487&lt;'Raw Data'!C2487), 'Raw Data'!H2487, 0)</f>
        <v/>
      </c>
      <c r="V2494">
        <f>IF(AND('Raw Data'!P2487-'Raw Data'!O2487&lt;3, 'Raw Data'!P2487&gt;'Raw Data'!O2487, 'Raw Data'!F2487&gt;'Raw Data'!C2487), 'Raw Data'!G2487, 0)</f>
        <v/>
      </c>
    </row>
    <row r="2495">
      <c r="A2495">
        <f>IF(AND('Raw Data'!F2488&lt;'Raw Data'!C2488, 'Raw Data'!P2488&gt;'Raw Data'!O2488, 'Raw Data'!P2488-'Raw Data'!O2488&gt;3), 'Raw Data'!J2488, 0)</f>
        <v/>
      </c>
      <c r="B2495">
        <f>IF(AND('Raw Data'!C2488&lt;'Raw Data'!F2488, 'Raw Data'!O2488&gt;'Raw Data'!P2488, 'Raw Data'!O2488-'Raw Data'!P2488&gt;3), 'Raw Data'!I2488, 0)</f>
        <v/>
      </c>
      <c r="C2495">
        <f>IF(AND('Raw Data'!F2488&lt;'Raw Data'!C2488, 'Raw Data'!P2488&gt;'Raw Data'!O2488, 'Raw Data'!P2488-'Raw Data'!O2488&lt;4), 'Raw Data'!H2488, 0)</f>
        <v/>
      </c>
      <c r="D2495">
        <f>IF(AND('Raw Data'!C2488&lt;'Raw Data'!F2488, 'Raw Data'!O2488&gt;'Raw Data'!P2488, 'Raw Data'!O2488-'Raw Data'!P2488&lt;4), 'Raw Data'!G2488, 0)</f>
        <v/>
      </c>
      <c r="E2495">
        <f>IF(ISBLANK('Raw Data'!J2488), 0, IF(AND(4=MATCH(LARGE('Raw Data'!G2488:J2488, 4), 'Raw Data'!G2488:J2488, 0), 'Raw Data'!P2488-'Raw Data'!O2488&gt;3), 'Raw Data'!J2488, 0))</f>
        <v/>
      </c>
      <c r="F2495">
        <f>IF(ISBLANK('Raw Data'!J2488), 0, IF(AND(3=MATCH(LARGE('Raw Data'!G2488:J2488, 4), 'Raw Data'!G2488:J2488, 0), 'Raw Data'!O2488-'Raw Data'!P2488&gt;3), 'Raw Data'!I2488, 0))</f>
        <v/>
      </c>
      <c r="G2495">
        <f>IF(ISBLANK('Raw Data'!J2488), 0, IF(AND(2=MATCH(LARGE('Raw Data'!G2488:J2488, 4), 'Raw Data'!G2488:J2488, 0), AND('Raw Data'!P2488-'Raw Data'!O2488&lt;4, 'Raw Data'!P2488-'Raw Data'!O2488&gt;0)), 'Raw Data'!H2488, 0))</f>
        <v/>
      </c>
      <c r="H2495">
        <f>IF(ISBLANK('Raw Data'!J2488), 0, IF(AND(1=MATCH(LARGE('Raw Data'!G2488:J2488, 4), 'Raw Data'!G2488:J2488, 0), AND('Raw Data'!O2488-'Raw Data'!P2488&lt;4, 'Raw Data'!O2488-'Raw Data'!P2488&gt;0)), 'Raw Data'!G2488, 0))</f>
        <v/>
      </c>
      <c r="I2495">
        <f>IF(ISBLANK('Raw Data'!J2488), 0, IF(AND(4=MATCH(LARGE('Raw Data'!G2488:J2488, 3), 'Raw Data'!G2488:J2488, 0), 'Raw Data'!P2488-'Raw Data'!O2488&gt;3), 'Raw Data'!J2488, 0))</f>
        <v/>
      </c>
      <c r="J2495">
        <f>IF(ISBLANK('Raw Data'!J2488), 0, IF(AND(3=MATCH(LARGE('Raw Data'!G2488:J2488, 3), 'Raw Data'!G2488:J2488, 0), 'Raw Data'!O2488-'Raw Data'!P2488&gt;3), 'Raw Data'!I2488, 0))</f>
        <v/>
      </c>
      <c r="K2495">
        <f>IF(ISBLANK('Raw Data'!J2488), 0, IF(AND(2=MATCH(LARGE('Raw Data'!G2488:J2488, 3), 'Raw Data'!G2488:J2488, 0), AND('Raw Data'!P2488-'Raw Data'!O2488&lt;4, 'Raw Data'!P2488-'Raw Data'!O2488&gt;0)), 'Raw Data'!H2488, 0))</f>
        <v/>
      </c>
      <c r="L2495">
        <f>IF(ISBLANK('Raw Data'!J2488), 0, IF(AND(1=MATCH(LARGE('Raw Data'!G2488:J2488, 3), 'Raw Data'!G2488:J2488, 0), AND('Raw Data'!O2488-'Raw Data'!P2488&lt;4, 'Raw Data'!O2488-'Raw Data'!P2488&gt;0)), 'Raw Data'!G2488, 0))</f>
        <v/>
      </c>
      <c r="M2495">
        <f>IF(ISBLANK('Raw Data'!J2488), 0, IF(AND(4=MATCH(LARGE('Raw Data'!G2488:J2488, 2), 'Raw Data'!G2488:J2488, 0), 'Raw Data'!P2488-'Raw Data'!O2488&gt;3), 'Raw Data'!J2488, 0))</f>
        <v/>
      </c>
      <c r="N2495">
        <f>IF(ISBLANK('Raw Data'!J2488), 0, IF(AND(3=MATCH(LARGE('Raw Data'!G2488:J2488, 2), 'Raw Data'!G2488:J2488, 0), 'Raw Data'!O2488-'Raw Data'!P2488&gt;3), 'Raw Data'!I2488, 0))</f>
        <v/>
      </c>
      <c r="O2495">
        <f>IF(ISBLANK('Raw Data'!J2488), 0, IF(AND(2=MATCH(LARGE('Raw Data'!G2488:J2488, 2), 'Raw Data'!G2488:J2488, 0), AND('Raw Data'!P2488-'Raw Data'!O2488&lt;4, 'Raw Data'!P2488-'Raw Data'!O2488&gt;0)), 'Raw Data'!H2488, 0))</f>
        <v/>
      </c>
      <c r="P2495">
        <f>IF(ISBLANK('Raw Data'!J2488), 0, IF(AND(1=MATCH(LARGE('Raw Data'!G2488:J2488, 2), 'Raw Data'!G2488:J2488, 0), AND('Raw Data'!O2488-'Raw Data'!P2488&lt;4, 'Raw Data'!O2488-'Raw Data'!P2488&gt;0)), 'Raw Data'!G2488, 0))</f>
        <v/>
      </c>
      <c r="Q2495">
        <f>IF(ISBLANK('Raw Data'!J2488), 0, IF(AND(4=MATCH(LARGE('Raw Data'!G2488:J2488, 1), 'Raw Data'!G2488:J2488, 0), 'Raw Data'!P2488-'Raw Data'!O2488&gt;3), 'Raw Data'!J2488, 0))</f>
        <v/>
      </c>
      <c r="R2495">
        <f>IF(ISBLANK('Raw Data'!J2488), 0, IF(AND(3=MATCH(LARGE('Raw Data'!G2488:J2488, 1), 'Raw Data'!G2488:J2488, 0), 'Raw Data'!O2488-'Raw Data'!P2488&gt;3), 'Raw Data'!I2488, 0))</f>
        <v/>
      </c>
      <c r="S2495">
        <f>IF(AND('Raw Data'!P2488-'Raw Data'!O2488&gt;4, 'Raw Data'!F2488&lt;'Raw Data'!C2488), 'Raw Data'!J2488, 0)</f>
        <v/>
      </c>
      <c r="T2495">
        <f>IF(AND('Raw Data'!O2488-'Raw Data'!P2488&gt;4, 'Raw Data'!F2488&gt;'Raw Data'!C2488), 'Raw Data'!I2488, 0)</f>
        <v/>
      </c>
      <c r="U2495">
        <f>IF(AND('Raw Data'!P2488-'Raw Data'!O2488&lt;3, 'Raw Data'!P2488&gt;'Raw Data'!O2488, 'Raw Data'!F2488&lt;'Raw Data'!C2488), 'Raw Data'!H2488, 0)</f>
        <v/>
      </c>
      <c r="V2495">
        <f>IF(AND('Raw Data'!P2488-'Raw Data'!O2488&lt;3, 'Raw Data'!P2488&gt;'Raw Data'!O2488, 'Raw Data'!F2488&gt;'Raw Data'!C2488), 'Raw Data'!G2488, 0)</f>
        <v/>
      </c>
    </row>
    <row r="2496">
      <c r="A2496">
        <f>IF(AND('Raw Data'!F2489&lt;'Raw Data'!C2489, 'Raw Data'!P2489&gt;'Raw Data'!O2489, 'Raw Data'!P2489-'Raw Data'!O2489&gt;3), 'Raw Data'!J2489, 0)</f>
        <v/>
      </c>
      <c r="B2496">
        <f>IF(AND('Raw Data'!C2489&lt;'Raw Data'!F2489, 'Raw Data'!O2489&gt;'Raw Data'!P2489, 'Raw Data'!O2489-'Raw Data'!P2489&gt;3), 'Raw Data'!I2489, 0)</f>
        <v/>
      </c>
      <c r="C2496">
        <f>IF(AND('Raw Data'!F2489&lt;'Raw Data'!C2489, 'Raw Data'!P2489&gt;'Raw Data'!O2489, 'Raw Data'!P2489-'Raw Data'!O2489&lt;4), 'Raw Data'!H2489, 0)</f>
        <v/>
      </c>
      <c r="D2496">
        <f>IF(AND('Raw Data'!C2489&lt;'Raw Data'!F2489, 'Raw Data'!O2489&gt;'Raw Data'!P2489, 'Raw Data'!O2489-'Raw Data'!P2489&lt;4), 'Raw Data'!G2489, 0)</f>
        <v/>
      </c>
      <c r="E2496">
        <f>IF(ISBLANK('Raw Data'!J2489), 0, IF(AND(4=MATCH(LARGE('Raw Data'!G2489:J2489, 4), 'Raw Data'!G2489:J2489, 0), 'Raw Data'!P2489-'Raw Data'!O2489&gt;3), 'Raw Data'!J2489, 0))</f>
        <v/>
      </c>
      <c r="F2496">
        <f>IF(ISBLANK('Raw Data'!J2489), 0, IF(AND(3=MATCH(LARGE('Raw Data'!G2489:J2489, 4), 'Raw Data'!G2489:J2489, 0), 'Raw Data'!O2489-'Raw Data'!P2489&gt;3), 'Raw Data'!I2489, 0))</f>
        <v/>
      </c>
      <c r="G2496">
        <f>IF(ISBLANK('Raw Data'!J2489), 0, IF(AND(2=MATCH(LARGE('Raw Data'!G2489:J2489, 4), 'Raw Data'!G2489:J2489, 0), AND('Raw Data'!P2489-'Raw Data'!O2489&lt;4, 'Raw Data'!P2489-'Raw Data'!O2489&gt;0)), 'Raw Data'!H2489, 0))</f>
        <v/>
      </c>
      <c r="H2496">
        <f>IF(ISBLANK('Raw Data'!J2489), 0, IF(AND(1=MATCH(LARGE('Raw Data'!G2489:J2489, 4), 'Raw Data'!G2489:J2489, 0), AND('Raw Data'!O2489-'Raw Data'!P2489&lt;4, 'Raw Data'!O2489-'Raw Data'!P2489&gt;0)), 'Raw Data'!G2489, 0))</f>
        <v/>
      </c>
      <c r="I2496">
        <f>IF(ISBLANK('Raw Data'!J2489), 0, IF(AND(4=MATCH(LARGE('Raw Data'!G2489:J2489, 3), 'Raw Data'!G2489:J2489, 0), 'Raw Data'!P2489-'Raw Data'!O2489&gt;3), 'Raw Data'!J2489, 0))</f>
        <v/>
      </c>
      <c r="J2496">
        <f>IF(ISBLANK('Raw Data'!J2489), 0, IF(AND(3=MATCH(LARGE('Raw Data'!G2489:J2489, 3), 'Raw Data'!G2489:J2489, 0), 'Raw Data'!O2489-'Raw Data'!P2489&gt;3), 'Raw Data'!I2489, 0))</f>
        <v/>
      </c>
      <c r="K2496">
        <f>IF(ISBLANK('Raw Data'!J2489), 0, IF(AND(2=MATCH(LARGE('Raw Data'!G2489:J2489, 3), 'Raw Data'!G2489:J2489, 0), AND('Raw Data'!P2489-'Raw Data'!O2489&lt;4, 'Raw Data'!P2489-'Raw Data'!O2489&gt;0)), 'Raw Data'!H2489, 0))</f>
        <v/>
      </c>
      <c r="L2496">
        <f>IF(ISBLANK('Raw Data'!J2489), 0, IF(AND(1=MATCH(LARGE('Raw Data'!G2489:J2489, 3), 'Raw Data'!G2489:J2489, 0), AND('Raw Data'!O2489-'Raw Data'!P2489&lt;4, 'Raw Data'!O2489-'Raw Data'!P2489&gt;0)), 'Raw Data'!G2489, 0))</f>
        <v/>
      </c>
      <c r="M2496">
        <f>IF(ISBLANK('Raw Data'!J2489), 0, IF(AND(4=MATCH(LARGE('Raw Data'!G2489:J2489, 2), 'Raw Data'!G2489:J2489, 0), 'Raw Data'!P2489-'Raw Data'!O2489&gt;3), 'Raw Data'!J2489, 0))</f>
        <v/>
      </c>
      <c r="N2496">
        <f>IF(ISBLANK('Raw Data'!J2489), 0, IF(AND(3=MATCH(LARGE('Raw Data'!G2489:J2489, 2), 'Raw Data'!G2489:J2489, 0), 'Raw Data'!O2489-'Raw Data'!P2489&gt;3), 'Raw Data'!I2489, 0))</f>
        <v/>
      </c>
      <c r="O2496">
        <f>IF(ISBLANK('Raw Data'!J2489), 0, IF(AND(2=MATCH(LARGE('Raw Data'!G2489:J2489, 2), 'Raw Data'!G2489:J2489, 0), AND('Raw Data'!P2489-'Raw Data'!O2489&lt;4, 'Raw Data'!P2489-'Raw Data'!O2489&gt;0)), 'Raw Data'!H2489, 0))</f>
        <v/>
      </c>
      <c r="P2496">
        <f>IF(ISBLANK('Raw Data'!J2489), 0, IF(AND(1=MATCH(LARGE('Raw Data'!G2489:J2489, 2), 'Raw Data'!G2489:J2489, 0), AND('Raw Data'!O2489-'Raw Data'!P2489&lt;4, 'Raw Data'!O2489-'Raw Data'!P2489&gt;0)), 'Raw Data'!G2489, 0))</f>
        <v/>
      </c>
      <c r="Q2496">
        <f>IF(ISBLANK('Raw Data'!J2489), 0, IF(AND(4=MATCH(LARGE('Raw Data'!G2489:J2489, 1), 'Raw Data'!G2489:J2489, 0), 'Raw Data'!P2489-'Raw Data'!O2489&gt;3), 'Raw Data'!J2489, 0))</f>
        <v/>
      </c>
      <c r="R2496">
        <f>IF(ISBLANK('Raw Data'!J2489), 0, IF(AND(3=MATCH(LARGE('Raw Data'!G2489:J2489, 1), 'Raw Data'!G2489:J2489, 0), 'Raw Data'!O2489-'Raw Data'!P2489&gt;3), 'Raw Data'!I2489, 0))</f>
        <v/>
      </c>
      <c r="S2496">
        <f>IF(AND('Raw Data'!P2489-'Raw Data'!O2489&gt;4, 'Raw Data'!F2489&lt;'Raw Data'!C2489), 'Raw Data'!J2489, 0)</f>
        <v/>
      </c>
      <c r="T2496">
        <f>IF(AND('Raw Data'!O2489-'Raw Data'!P2489&gt;4, 'Raw Data'!F2489&gt;'Raw Data'!C2489), 'Raw Data'!I2489, 0)</f>
        <v/>
      </c>
      <c r="U2496">
        <f>IF(AND('Raw Data'!P2489-'Raw Data'!O2489&lt;3, 'Raw Data'!P2489&gt;'Raw Data'!O2489, 'Raw Data'!F2489&lt;'Raw Data'!C2489), 'Raw Data'!H2489, 0)</f>
        <v/>
      </c>
      <c r="V2496">
        <f>IF(AND('Raw Data'!P2489-'Raw Data'!O2489&lt;3, 'Raw Data'!P2489&gt;'Raw Data'!O2489, 'Raw Data'!F2489&gt;'Raw Data'!C2489), 'Raw Data'!G2489, 0)</f>
        <v/>
      </c>
    </row>
    <row r="2497">
      <c r="A2497">
        <f>IF(AND('Raw Data'!F2490&lt;'Raw Data'!C2490, 'Raw Data'!P2490&gt;'Raw Data'!O2490, 'Raw Data'!P2490-'Raw Data'!O2490&gt;3), 'Raw Data'!J2490, 0)</f>
        <v/>
      </c>
      <c r="B2497">
        <f>IF(AND('Raw Data'!C2490&lt;'Raw Data'!F2490, 'Raw Data'!O2490&gt;'Raw Data'!P2490, 'Raw Data'!O2490-'Raw Data'!P2490&gt;3), 'Raw Data'!I2490, 0)</f>
        <v/>
      </c>
      <c r="C2497">
        <f>IF(AND('Raw Data'!F2490&lt;'Raw Data'!C2490, 'Raw Data'!P2490&gt;'Raw Data'!O2490, 'Raw Data'!P2490-'Raw Data'!O2490&lt;4), 'Raw Data'!H2490, 0)</f>
        <v/>
      </c>
      <c r="D2497">
        <f>IF(AND('Raw Data'!C2490&lt;'Raw Data'!F2490, 'Raw Data'!O2490&gt;'Raw Data'!P2490, 'Raw Data'!O2490-'Raw Data'!P2490&lt;4), 'Raw Data'!G2490, 0)</f>
        <v/>
      </c>
      <c r="E2497">
        <f>IF(ISBLANK('Raw Data'!J2490), 0, IF(AND(4=MATCH(LARGE('Raw Data'!G2490:J2490, 4), 'Raw Data'!G2490:J2490, 0), 'Raw Data'!P2490-'Raw Data'!O2490&gt;3), 'Raw Data'!J2490, 0))</f>
        <v/>
      </c>
      <c r="F2497">
        <f>IF(ISBLANK('Raw Data'!J2490), 0, IF(AND(3=MATCH(LARGE('Raw Data'!G2490:J2490, 4), 'Raw Data'!G2490:J2490, 0), 'Raw Data'!O2490-'Raw Data'!P2490&gt;3), 'Raw Data'!I2490, 0))</f>
        <v/>
      </c>
      <c r="G2497">
        <f>IF(ISBLANK('Raw Data'!J2490), 0, IF(AND(2=MATCH(LARGE('Raw Data'!G2490:J2490, 4), 'Raw Data'!G2490:J2490, 0), AND('Raw Data'!P2490-'Raw Data'!O2490&lt;4, 'Raw Data'!P2490-'Raw Data'!O2490&gt;0)), 'Raw Data'!H2490, 0))</f>
        <v/>
      </c>
      <c r="H2497">
        <f>IF(ISBLANK('Raw Data'!J2490), 0, IF(AND(1=MATCH(LARGE('Raw Data'!G2490:J2490, 4), 'Raw Data'!G2490:J2490, 0), AND('Raw Data'!O2490-'Raw Data'!P2490&lt;4, 'Raw Data'!O2490-'Raw Data'!P2490&gt;0)), 'Raw Data'!G2490, 0))</f>
        <v/>
      </c>
      <c r="I2497">
        <f>IF(ISBLANK('Raw Data'!J2490), 0, IF(AND(4=MATCH(LARGE('Raw Data'!G2490:J2490, 3), 'Raw Data'!G2490:J2490, 0), 'Raw Data'!P2490-'Raw Data'!O2490&gt;3), 'Raw Data'!J2490, 0))</f>
        <v/>
      </c>
      <c r="J2497">
        <f>IF(ISBLANK('Raw Data'!J2490), 0, IF(AND(3=MATCH(LARGE('Raw Data'!G2490:J2490, 3), 'Raw Data'!G2490:J2490, 0), 'Raw Data'!O2490-'Raw Data'!P2490&gt;3), 'Raw Data'!I2490, 0))</f>
        <v/>
      </c>
      <c r="K2497">
        <f>IF(ISBLANK('Raw Data'!J2490), 0, IF(AND(2=MATCH(LARGE('Raw Data'!G2490:J2490, 3), 'Raw Data'!G2490:J2490, 0), AND('Raw Data'!P2490-'Raw Data'!O2490&lt;4, 'Raw Data'!P2490-'Raw Data'!O2490&gt;0)), 'Raw Data'!H2490, 0))</f>
        <v/>
      </c>
      <c r="L2497">
        <f>IF(ISBLANK('Raw Data'!J2490), 0, IF(AND(1=MATCH(LARGE('Raw Data'!G2490:J2490, 3), 'Raw Data'!G2490:J2490, 0), AND('Raw Data'!O2490-'Raw Data'!P2490&lt;4, 'Raw Data'!O2490-'Raw Data'!P2490&gt;0)), 'Raw Data'!G2490, 0))</f>
        <v/>
      </c>
      <c r="M2497">
        <f>IF(ISBLANK('Raw Data'!J2490), 0, IF(AND(4=MATCH(LARGE('Raw Data'!G2490:J2490, 2), 'Raw Data'!G2490:J2490, 0), 'Raw Data'!P2490-'Raw Data'!O2490&gt;3), 'Raw Data'!J2490, 0))</f>
        <v/>
      </c>
      <c r="N2497">
        <f>IF(ISBLANK('Raw Data'!J2490), 0, IF(AND(3=MATCH(LARGE('Raw Data'!G2490:J2490, 2), 'Raw Data'!G2490:J2490, 0), 'Raw Data'!O2490-'Raw Data'!P2490&gt;3), 'Raw Data'!I2490, 0))</f>
        <v/>
      </c>
      <c r="O2497">
        <f>IF(ISBLANK('Raw Data'!J2490), 0, IF(AND(2=MATCH(LARGE('Raw Data'!G2490:J2490, 2), 'Raw Data'!G2490:J2490, 0), AND('Raw Data'!P2490-'Raw Data'!O2490&lt;4, 'Raw Data'!P2490-'Raw Data'!O2490&gt;0)), 'Raw Data'!H2490, 0))</f>
        <v/>
      </c>
      <c r="P2497">
        <f>IF(ISBLANK('Raw Data'!J2490), 0, IF(AND(1=MATCH(LARGE('Raw Data'!G2490:J2490, 2), 'Raw Data'!G2490:J2490, 0), AND('Raw Data'!O2490-'Raw Data'!P2490&lt;4, 'Raw Data'!O2490-'Raw Data'!P2490&gt;0)), 'Raw Data'!G2490, 0))</f>
        <v/>
      </c>
      <c r="Q2497">
        <f>IF(ISBLANK('Raw Data'!J2490), 0, IF(AND(4=MATCH(LARGE('Raw Data'!G2490:J2490, 1), 'Raw Data'!G2490:J2490, 0), 'Raw Data'!P2490-'Raw Data'!O2490&gt;3), 'Raw Data'!J2490, 0))</f>
        <v/>
      </c>
      <c r="R2497">
        <f>IF(ISBLANK('Raw Data'!J2490), 0, IF(AND(3=MATCH(LARGE('Raw Data'!G2490:J2490, 1), 'Raw Data'!G2490:J2490, 0), 'Raw Data'!O2490-'Raw Data'!P2490&gt;3), 'Raw Data'!I2490, 0))</f>
        <v/>
      </c>
      <c r="S2497">
        <f>IF(AND('Raw Data'!P2490-'Raw Data'!O2490&gt;4, 'Raw Data'!F2490&lt;'Raw Data'!C2490), 'Raw Data'!J2490, 0)</f>
        <v/>
      </c>
      <c r="T2497">
        <f>IF(AND('Raw Data'!O2490-'Raw Data'!P2490&gt;4, 'Raw Data'!F2490&gt;'Raw Data'!C2490), 'Raw Data'!I2490, 0)</f>
        <v/>
      </c>
      <c r="U2497">
        <f>IF(AND('Raw Data'!P2490-'Raw Data'!O2490&lt;3, 'Raw Data'!P2490&gt;'Raw Data'!O2490, 'Raw Data'!F2490&lt;'Raw Data'!C2490), 'Raw Data'!H2490, 0)</f>
        <v/>
      </c>
      <c r="V2497">
        <f>IF(AND('Raw Data'!P2490-'Raw Data'!O2490&lt;3, 'Raw Data'!P2490&gt;'Raw Data'!O2490, 'Raw Data'!F2490&gt;'Raw Data'!C2490), 'Raw Data'!G2490, 0)</f>
        <v/>
      </c>
    </row>
    <row r="2498">
      <c r="A2498">
        <f>IF(AND('Raw Data'!F2491&lt;'Raw Data'!C2491, 'Raw Data'!P2491&gt;'Raw Data'!O2491, 'Raw Data'!P2491-'Raw Data'!O2491&gt;3), 'Raw Data'!J2491, 0)</f>
        <v/>
      </c>
      <c r="B2498">
        <f>IF(AND('Raw Data'!C2491&lt;'Raw Data'!F2491, 'Raw Data'!O2491&gt;'Raw Data'!P2491, 'Raw Data'!O2491-'Raw Data'!P2491&gt;3), 'Raw Data'!I2491, 0)</f>
        <v/>
      </c>
      <c r="C2498">
        <f>IF(AND('Raw Data'!F2491&lt;'Raw Data'!C2491, 'Raw Data'!P2491&gt;'Raw Data'!O2491, 'Raw Data'!P2491-'Raw Data'!O2491&lt;4), 'Raw Data'!H2491, 0)</f>
        <v/>
      </c>
      <c r="D2498">
        <f>IF(AND('Raw Data'!C2491&lt;'Raw Data'!F2491, 'Raw Data'!O2491&gt;'Raw Data'!P2491, 'Raw Data'!O2491-'Raw Data'!P2491&lt;4), 'Raw Data'!G2491, 0)</f>
        <v/>
      </c>
      <c r="E2498">
        <f>IF(ISBLANK('Raw Data'!J2491), 0, IF(AND(4=MATCH(LARGE('Raw Data'!G2491:J2491, 4), 'Raw Data'!G2491:J2491, 0), 'Raw Data'!P2491-'Raw Data'!O2491&gt;3), 'Raw Data'!J2491, 0))</f>
        <v/>
      </c>
      <c r="F2498">
        <f>IF(ISBLANK('Raw Data'!J2491), 0, IF(AND(3=MATCH(LARGE('Raw Data'!G2491:J2491, 4), 'Raw Data'!G2491:J2491, 0), 'Raw Data'!O2491-'Raw Data'!P2491&gt;3), 'Raw Data'!I2491, 0))</f>
        <v/>
      </c>
      <c r="G2498">
        <f>IF(ISBLANK('Raw Data'!J2491), 0, IF(AND(2=MATCH(LARGE('Raw Data'!G2491:J2491, 4), 'Raw Data'!G2491:J2491, 0), AND('Raw Data'!P2491-'Raw Data'!O2491&lt;4, 'Raw Data'!P2491-'Raw Data'!O2491&gt;0)), 'Raw Data'!H2491, 0))</f>
        <v/>
      </c>
      <c r="H2498">
        <f>IF(ISBLANK('Raw Data'!J2491), 0, IF(AND(1=MATCH(LARGE('Raw Data'!G2491:J2491, 4), 'Raw Data'!G2491:J2491, 0), AND('Raw Data'!O2491-'Raw Data'!P2491&lt;4, 'Raw Data'!O2491-'Raw Data'!P2491&gt;0)), 'Raw Data'!G2491, 0))</f>
        <v/>
      </c>
      <c r="I2498">
        <f>IF(ISBLANK('Raw Data'!J2491), 0, IF(AND(4=MATCH(LARGE('Raw Data'!G2491:J2491, 3), 'Raw Data'!G2491:J2491, 0), 'Raw Data'!P2491-'Raw Data'!O2491&gt;3), 'Raw Data'!J2491, 0))</f>
        <v/>
      </c>
      <c r="J2498">
        <f>IF(ISBLANK('Raw Data'!J2491), 0, IF(AND(3=MATCH(LARGE('Raw Data'!G2491:J2491, 3), 'Raw Data'!G2491:J2491, 0), 'Raw Data'!O2491-'Raw Data'!P2491&gt;3), 'Raw Data'!I2491, 0))</f>
        <v/>
      </c>
      <c r="K2498">
        <f>IF(ISBLANK('Raw Data'!J2491), 0, IF(AND(2=MATCH(LARGE('Raw Data'!G2491:J2491, 3), 'Raw Data'!G2491:J2491, 0), AND('Raw Data'!P2491-'Raw Data'!O2491&lt;4, 'Raw Data'!P2491-'Raw Data'!O2491&gt;0)), 'Raw Data'!H2491, 0))</f>
        <v/>
      </c>
      <c r="L2498">
        <f>IF(ISBLANK('Raw Data'!J2491), 0, IF(AND(1=MATCH(LARGE('Raw Data'!G2491:J2491, 3), 'Raw Data'!G2491:J2491, 0), AND('Raw Data'!O2491-'Raw Data'!P2491&lt;4, 'Raw Data'!O2491-'Raw Data'!P2491&gt;0)), 'Raw Data'!G2491, 0))</f>
        <v/>
      </c>
      <c r="M2498">
        <f>IF(ISBLANK('Raw Data'!J2491), 0, IF(AND(4=MATCH(LARGE('Raw Data'!G2491:J2491, 2), 'Raw Data'!G2491:J2491, 0), 'Raw Data'!P2491-'Raw Data'!O2491&gt;3), 'Raw Data'!J2491, 0))</f>
        <v/>
      </c>
      <c r="N2498">
        <f>IF(ISBLANK('Raw Data'!J2491), 0, IF(AND(3=MATCH(LARGE('Raw Data'!G2491:J2491, 2), 'Raw Data'!G2491:J2491, 0), 'Raw Data'!O2491-'Raw Data'!P2491&gt;3), 'Raw Data'!I2491, 0))</f>
        <v/>
      </c>
      <c r="O2498">
        <f>IF(ISBLANK('Raw Data'!J2491), 0, IF(AND(2=MATCH(LARGE('Raw Data'!G2491:J2491, 2), 'Raw Data'!G2491:J2491, 0), AND('Raw Data'!P2491-'Raw Data'!O2491&lt;4, 'Raw Data'!P2491-'Raw Data'!O2491&gt;0)), 'Raw Data'!H2491, 0))</f>
        <v/>
      </c>
      <c r="P2498">
        <f>IF(ISBLANK('Raw Data'!J2491), 0, IF(AND(1=MATCH(LARGE('Raw Data'!G2491:J2491, 2), 'Raw Data'!G2491:J2491, 0), AND('Raw Data'!O2491-'Raw Data'!P2491&lt;4, 'Raw Data'!O2491-'Raw Data'!P2491&gt;0)), 'Raw Data'!G2491, 0))</f>
        <v/>
      </c>
      <c r="Q2498">
        <f>IF(ISBLANK('Raw Data'!J2491), 0, IF(AND(4=MATCH(LARGE('Raw Data'!G2491:J2491, 1), 'Raw Data'!G2491:J2491, 0), 'Raw Data'!P2491-'Raw Data'!O2491&gt;3), 'Raw Data'!J2491, 0))</f>
        <v/>
      </c>
      <c r="R2498">
        <f>IF(ISBLANK('Raw Data'!J2491), 0, IF(AND(3=MATCH(LARGE('Raw Data'!G2491:J2491, 1), 'Raw Data'!G2491:J2491, 0), 'Raw Data'!O2491-'Raw Data'!P2491&gt;3), 'Raw Data'!I2491, 0))</f>
        <v/>
      </c>
      <c r="S2498">
        <f>IF(AND('Raw Data'!P2491-'Raw Data'!O2491&gt;4, 'Raw Data'!F2491&lt;'Raw Data'!C2491), 'Raw Data'!J2491, 0)</f>
        <v/>
      </c>
      <c r="T2498">
        <f>IF(AND('Raw Data'!O2491-'Raw Data'!P2491&gt;4, 'Raw Data'!F2491&gt;'Raw Data'!C2491), 'Raw Data'!I2491, 0)</f>
        <v/>
      </c>
      <c r="U2498">
        <f>IF(AND('Raw Data'!P2491-'Raw Data'!O2491&lt;3, 'Raw Data'!P2491&gt;'Raw Data'!O2491, 'Raw Data'!F2491&lt;'Raw Data'!C2491), 'Raw Data'!H2491, 0)</f>
        <v/>
      </c>
      <c r="V2498">
        <f>IF(AND('Raw Data'!P2491-'Raw Data'!O2491&lt;3, 'Raw Data'!P2491&gt;'Raw Data'!O2491, 'Raw Data'!F2491&gt;'Raw Data'!C2491), 'Raw Data'!G2491, 0)</f>
        <v/>
      </c>
    </row>
    <row r="2499">
      <c r="A2499">
        <f>IF(AND('Raw Data'!F2492&lt;'Raw Data'!C2492, 'Raw Data'!P2492&gt;'Raw Data'!O2492, 'Raw Data'!P2492-'Raw Data'!O2492&gt;3), 'Raw Data'!J2492, 0)</f>
        <v/>
      </c>
      <c r="B2499">
        <f>IF(AND('Raw Data'!C2492&lt;'Raw Data'!F2492, 'Raw Data'!O2492&gt;'Raw Data'!P2492, 'Raw Data'!O2492-'Raw Data'!P2492&gt;3), 'Raw Data'!I2492, 0)</f>
        <v/>
      </c>
      <c r="C2499">
        <f>IF(AND('Raw Data'!F2492&lt;'Raw Data'!C2492, 'Raw Data'!P2492&gt;'Raw Data'!O2492, 'Raw Data'!P2492-'Raw Data'!O2492&lt;4), 'Raw Data'!H2492, 0)</f>
        <v/>
      </c>
      <c r="D2499">
        <f>IF(AND('Raw Data'!C2492&lt;'Raw Data'!F2492, 'Raw Data'!O2492&gt;'Raw Data'!P2492, 'Raw Data'!O2492-'Raw Data'!P2492&lt;4), 'Raw Data'!G2492, 0)</f>
        <v/>
      </c>
      <c r="E2499">
        <f>IF(ISBLANK('Raw Data'!J2492), 0, IF(AND(4=MATCH(LARGE('Raw Data'!G2492:J2492, 4), 'Raw Data'!G2492:J2492, 0), 'Raw Data'!P2492-'Raw Data'!O2492&gt;3), 'Raw Data'!J2492, 0))</f>
        <v/>
      </c>
      <c r="F2499">
        <f>IF(ISBLANK('Raw Data'!J2492), 0, IF(AND(3=MATCH(LARGE('Raw Data'!G2492:J2492, 4), 'Raw Data'!G2492:J2492, 0), 'Raw Data'!O2492-'Raw Data'!P2492&gt;3), 'Raw Data'!I2492, 0))</f>
        <v/>
      </c>
      <c r="G2499">
        <f>IF(ISBLANK('Raw Data'!J2492), 0, IF(AND(2=MATCH(LARGE('Raw Data'!G2492:J2492, 4), 'Raw Data'!G2492:J2492, 0), AND('Raw Data'!P2492-'Raw Data'!O2492&lt;4, 'Raw Data'!P2492-'Raw Data'!O2492&gt;0)), 'Raw Data'!H2492, 0))</f>
        <v/>
      </c>
      <c r="H2499">
        <f>IF(ISBLANK('Raw Data'!J2492), 0, IF(AND(1=MATCH(LARGE('Raw Data'!G2492:J2492, 4), 'Raw Data'!G2492:J2492, 0), AND('Raw Data'!O2492-'Raw Data'!P2492&lt;4, 'Raw Data'!O2492-'Raw Data'!P2492&gt;0)), 'Raw Data'!G2492, 0))</f>
        <v/>
      </c>
      <c r="I2499">
        <f>IF(ISBLANK('Raw Data'!J2492), 0, IF(AND(4=MATCH(LARGE('Raw Data'!G2492:J2492, 3), 'Raw Data'!G2492:J2492, 0), 'Raw Data'!P2492-'Raw Data'!O2492&gt;3), 'Raw Data'!J2492, 0))</f>
        <v/>
      </c>
      <c r="J2499">
        <f>IF(ISBLANK('Raw Data'!J2492), 0, IF(AND(3=MATCH(LARGE('Raw Data'!G2492:J2492, 3), 'Raw Data'!G2492:J2492, 0), 'Raw Data'!O2492-'Raw Data'!P2492&gt;3), 'Raw Data'!I2492, 0))</f>
        <v/>
      </c>
      <c r="K2499">
        <f>IF(ISBLANK('Raw Data'!J2492), 0, IF(AND(2=MATCH(LARGE('Raw Data'!G2492:J2492, 3), 'Raw Data'!G2492:J2492, 0), AND('Raw Data'!P2492-'Raw Data'!O2492&lt;4, 'Raw Data'!P2492-'Raw Data'!O2492&gt;0)), 'Raw Data'!H2492, 0))</f>
        <v/>
      </c>
      <c r="L2499">
        <f>IF(ISBLANK('Raw Data'!J2492), 0, IF(AND(1=MATCH(LARGE('Raw Data'!G2492:J2492, 3), 'Raw Data'!G2492:J2492, 0), AND('Raw Data'!O2492-'Raw Data'!P2492&lt;4, 'Raw Data'!O2492-'Raw Data'!P2492&gt;0)), 'Raw Data'!G2492, 0))</f>
        <v/>
      </c>
      <c r="M2499">
        <f>IF(ISBLANK('Raw Data'!J2492), 0, IF(AND(4=MATCH(LARGE('Raw Data'!G2492:J2492, 2), 'Raw Data'!G2492:J2492, 0), 'Raw Data'!P2492-'Raw Data'!O2492&gt;3), 'Raw Data'!J2492, 0))</f>
        <v/>
      </c>
      <c r="N2499">
        <f>IF(ISBLANK('Raw Data'!J2492), 0, IF(AND(3=MATCH(LARGE('Raw Data'!G2492:J2492, 2), 'Raw Data'!G2492:J2492, 0), 'Raw Data'!O2492-'Raw Data'!P2492&gt;3), 'Raw Data'!I2492, 0))</f>
        <v/>
      </c>
      <c r="O2499">
        <f>IF(ISBLANK('Raw Data'!J2492), 0, IF(AND(2=MATCH(LARGE('Raw Data'!G2492:J2492, 2), 'Raw Data'!G2492:J2492, 0), AND('Raw Data'!P2492-'Raw Data'!O2492&lt;4, 'Raw Data'!P2492-'Raw Data'!O2492&gt;0)), 'Raw Data'!H2492, 0))</f>
        <v/>
      </c>
      <c r="P2499">
        <f>IF(ISBLANK('Raw Data'!J2492), 0, IF(AND(1=MATCH(LARGE('Raw Data'!G2492:J2492, 2), 'Raw Data'!G2492:J2492, 0), AND('Raw Data'!O2492-'Raw Data'!P2492&lt;4, 'Raw Data'!O2492-'Raw Data'!P2492&gt;0)), 'Raw Data'!G2492, 0))</f>
        <v/>
      </c>
      <c r="Q2499">
        <f>IF(ISBLANK('Raw Data'!J2492), 0, IF(AND(4=MATCH(LARGE('Raw Data'!G2492:J2492, 1), 'Raw Data'!G2492:J2492, 0), 'Raw Data'!P2492-'Raw Data'!O2492&gt;3), 'Raw Data'!J2492, 0))</f>
        <v/>
      </c>
      <c r="R2499">
        <f>IF(ISBLANK('Raw Data'!J2492), 0, IF(AND(3=MATCH(LARGE('Raw Data'!G2492:J2492, 1), 'Raw Data'!G2492:J2492, 0), 'Raw Data'!O2492-'Raw Data'!P2492&gt;3), 'Raw Data'!I2492, 0))</f>
        <v/>
      </c>
      <c r="S2499">
        <f>IF(AND('Raw Data'!P2492-'Raw Data'!O2492&gt;4, 'Raw Data'!F2492&lt;'Raw Data'!C2492), 'Raw Data'!J2492, 0)</f>
        <v/>
      </c>
      <c r="T2499">
        <f>IF(AND('Raw Data'!O2492-'Raw Data'!P2492&gt;4, 'Raw Data'!F2492&gt;'Raw Data'!C2492), 'Raw Data'!I2492, 0)</f>
        <v/>
      </c>
      <c r="U2499">
        <f>IF(AND('Raw Data'!P2492-'Raw Data'!O2492&lt;3, 'Raw Data'!P2492&gt;'Raw Data'!O2492, 'Raw Data'!F2492&lt;'Raw Data'!C2492), 'Raw Data'!H2492, 0)</f>
        <v/>
      </c>
      <c r="V2499">
        <f>IF(AND('Raw Data'!P2492-'Raw Data'!O2492&lt;3, 'Raw Data'!P2492&gt;'Raw Data'!O2492, 'Raw Data'!F2492&gt;'Raw Data'!C2492), 'Raw Data'!G2492, 0)</f>
        <v/>
      </c>
    </row>
    <row r="2500">
      <c r="A2500">
        <f>IF(AND('Raw Data'!F2493&lt;'Raw Data'!C2493, 'Raw Data'!P2493&gt;'Raw Data'!O2493, 'Raw Data'!P2493-'Raw Data'!O2493&gt;3), 'Raw Data'!J2493, 0)</f>
        <v/>
      </c>
      <c r="B2500">
        <f>IF(AND('Raw Data'!C2493&lt;'Raw Data'!F2493, 'Raw Data'!O2493&gt;'Raw Data'!P2493, 'Raw Data'!O2493-'Raw Data'!P2493&gt;3), 'Raw Data'!I2493, 0)</f>
        <v/>
      </c>
      <c r="C2500">
        <f>IF(AND('Raw Data'!F2493&lt;'Raw Data'!C2493, 'Raw Data'!P2493&gt;'Raw Data'!O2493, 'Raw Data'!P2493-'Raw Data'!O2493&lt;4), 'Raw Data'!H2493, 0)</f>
        <v/>
      </c>
      <c r="D2500">
        <f>IF(AND('Raw Data'!C2493&lt;'Raw Data'!F2493, 'Raw Data'!O2493&gt;'Raw Data'!P2493, 'Raw Data'!O2493-'Raw Data'!P2493&lt;4), 'Raw Data'!G2493, 0)</f>
        <v/>
      </c>
      <c r="E2500">
        <f>IF(ISBLANK('Raw Data'!J2493), 0, IF(AND(4=MATCH(LARGE('Raw Data'!G2493:J2493, 4), 'Raw Data'!G2493:J2493, 0), 'Raw Data'!P2493-'Raw Data'!O2493&gt;3), 'Raw Data'!J2493, 0))</f>
        <v/>
      </c>
      <c r="F2500">
        <f>IF(ISBLANK('Raw Data'!J2493), 0, IF(AND(3=MATCH(LARGE('Raw Data'!G2493:J2493, 4), 'Raw Data'!G2493:J2493, 0), 'Raw Data'!O2493-'Raw Data'!P2493&gt;3), 'Raw Data'!I2493, 0))</f>
        <v/>
      </c>
      <c r="G2500">
        <f>IF(ISBLANK('Raw Data'!J2493), 0, IF(AND(2=MATCH(LARGE('Raw Data'!G2493:J2493, 4), 'Raw Data'!G2493:J2493, 0), AND('Raw Data'!P2493-'Raw Data'!O2493&lt;4, 'Raw Data'!P2493-'Raw Data'!O2493&gt;0)), 'Raw Data'!H2493, 0))</f>
        <v/>
      </c>
      <c r="H2500">
        <f>IF(ISBLANK('Raw Data'!J2493), 0, IF(AND(1=MATCH(LARGE('Raw Data'!G2493:J2493, 4), 'Raw Data'!G2493:J2493, 0), AND('Raw Data'!O2493-'Raw Data'!P2493&lt;4, 'Raw Data'!O2493-'Raw Data'!P2493&gt;0)), 'Raw Data'!G2493, 0))</f>
        <v/>
      </c>
      <c r="I2500">
        <f>IF(ISBLANK('Raw Data'!J2493), 0, IF(AND(4=MATCH(LARGE('Raw Data'!G2493:J2493, 3), 'Raw Data'!G2493:J2493, 0), 'Raw Data'!P2493-'Raw Data'!O2493&gt;3), 'Raw Data'!J2493, 0))</f>
        <v/>
      </c>
      <c r="J2500">
        <f>IF(ISBLANK('Raw Data'!J2493), 0, IF(AND(3=MATCH(LARGE('Raw Data'!G2493:J2493, 3), 'Raw Data'!G2493:J2493, 0), 'Raw Data'!O2493-'Raw Data'!P2493&gt;3), 'Raw Data'!I2493, 0))</f>
        <v/>
      </c>
      <c r="K2500">
        <f>IF(ISBLANK('Raw Data'!J2493), 0, IF(AND(2=MATCH(LARGE('Raw Data'!G2493:J2493, 3), 'Raw Data'!G2493:J2493, 0), AND('Raw Data'!P2493-'Raw Data'!O2493&lt;4, 'Raw Data'!P2493-'Raw Data'!O2493&gt;0)), 'Raw Data'!H2493, 0))</f>
        <v/>
      </c>
      <c r="L2500">
        <f>IF(ISBLANK('Raw Data'!J2493), 0, IF(AND(1=MATCH(LARGE('Raw Data'!G2493:J2493, 3), 'Raw Data'!G2493:J2493, 0), AND('Raw Data'!O2493-'Raw Data'!P2493&lt;4, 'Raw Data'!O2493-'Raw Data'!P2493&gt;0)), 'Raw Data'!G2493, 0))</f>
        <v/>
      </c>
      <c r="M2500">
        <f>IF(ISBLANK('Raw Data'!J2493), 0, IF(AND(4=MATCH(LARGE('Raw Data'!G2493:J2493, 2), 'Raw Data'!G2493:J2493, 0), 'Raw Data'!P2493-'Raw Data'!O2493&gt;3), 'Raw Data'!J2493, 0))</f>
        <v/>
      </c>
      <c r="N2500">
        <f>IF(ISBLANK('Raw Data'!J2493), 0, IF(AND(3=MATCH(LARGE('Raw Data'!G2493:J2493, 2), 'Raw Data'!G2493:J2493, 0), 'Raw Data'!O2493-'Raw Data'!P2493&gt;3), 'Raw Data'!I2493, 0))</f>
        <v/>
      </c>
      <c r="O2500">
        <f>IF(ISBLANK('Raw Data'!J2493), 0, IF(AND(2=MATCH(LARGE('Raw Data'!G2493:J2493, 2), 'Raw Data'!G2493:J2493, 0), AND('Raw Data'!P2493-'Raw Data'!O2493&lt;4, 'Raw Data'!P2493-'Raw Data'!O2493&gt;0)), 'Raw Data'!H2493, 0))</f>
        <v/>
      </c>
      <c r="P2500">
        <f>IF(ISBLANK('Raw Data'!J2493), 0, IF(AND(1=MATCH(LARGE('Raw Data'!G2493:J2493, 2), 'Raw Data'!G2493:J2493, 0), AND('Raw Data'!O2493-'Raw Data'!P2493&lt;4, 'Raw Data'!O2493-'Raw Data'!P2493&gt;0)), 'Raw Data'!G2493, 0))</f>
        <v/>
      </c>
      <c r="Q2500">
        <f>IF(ISBLANK('Raw Data'!J2493), 0, IF(AND(4=MATCH(LARGE('Raw Data'!G2493:J2493, 1), 'Raw Data'!G2493:J2493, 0), 'Raw Data'!P2493-'Raw Data'!O2493&gt;3), 'Raw Data'!J2493, 0))</f>
        <v/>
      </c>
      <c r="R2500">
        <f>IF(ISBLANK('Raw Data'!J2493), 0, IF(AND(3=MATCH(LARGE('Raw Data'!G2493:J2493, 1), 'Raw Data'!G2493:J2493, 0), 'Raw Data'!O2493-'Raw Data'!P2493&gt;3), 'Raw Data'!I2493, 0))</f>
        <v/>
      </c>
      <c r="S2500">
        <f>IF(AND('Raw Data'!P2493-'Raw Data'!O2493&gt;4, 'Raw Data'!F2493&lt;'Raw Data'!C2493), 'Raw Data'!J2493, 0)</f>
        <v/>
      </c>
      <c r="T2500">
        <f>IF(AND('Raw Data'!O2493-'Raw Data'!P2493&gt;4, 'Raw Data'!F2493&gt;'Raw Data'!C2493), 'Raw Data'!I2493, 0)</f>
        <v/>
      </c>
      <c r="U2500">
        <f>IF(AND('Raw Data'!P2493-'Raw Data'!O2493&lt;3, 'Raw Data'!P2493&gt;'Raw Data'!O2493, 'Raw Data'!F2493&lt;'Raw Data'!C2493), 'Raw Data'!H2493, 0)</f>
        <v/>
      </c>
      <c r="V2500">
        <f>IF(AND('Raw Data'!P2493-'Raw Data'!O2493&lt;3, 'Raw Data'!P2493&gt;'Raw Data'!O2493, 'Raw Data'!F2493&gt;'Raw Data'!C2493), 'Raw Data'!G2493, 0)</f>
        <v/>
      </c>
    </row>
    <row r="2501">
      <c r="A2501">
        <f>IF(AND('Raw Data'!F2494&lt;'Raw Data'!C2494, 'Raw Data'!P2494&gt;'Raw Data'!O2494, 'Raw Data'!P2494-'Raw Data'!O2494&gt;3), 'Raw Data'!J2494, 0)</f>
        <v/>
      </c>
      <c r="B2501">
        <f>IF(AND('Raw Data'!C2494&lt;'Raw Data'!F2494, 'Raw Data'!O2494&gt;'Raw Data'!P2494, 'Raw Data'!O2494-'Raw Data'!P2494&gt;3), 'Raw Data'!I2494, 0)</f>
        <v/>
      </c>
      <c r="C2501">
        <f>IF(AND('Raw Data'!F2494&lt;'Raw Data'!C2494, 'Raw Data'!P2494&gt;'Raw Data'!O2494, 'Raw Data'!P2494-'Raw Data'!O2494&lt;4), 'Raw Data'!H2494, 0)</f>
        <v/>
      </c>
      <c r="D2501">
        <f>IF(AND('Raw Data'!C2494&lt;'Raw Data'!F2494, 'Raw Data'!O2494&gt;'Raw Data'!P2494, 'Raw Data'!O2494-'Raw Data'!P2494&lt;4), 'Raw Data'!G2494, 0)</f>
        <v/>
      </c>
      <c r="E2501">
        <f>IF(ISBLANK('Raw Data'!J2494), 0, IF(AND(4=MATCH(LARGE('Raw Data'!G2494:J2494, 4), 'Raw Data'!G2494:J2494, 0), 'Raw Data'!P2494-'Raw Data'!O2494&gt;3), 'Raw Data'!J2494, 0))</f>
        <v/>
      </c>
      <c r="F2501">
        <f>IF(ISBLANK('Raw Data'!J2494), 0, IF(AND(3=MATCH(LARGE('Raw Data'!G2494:J2494, 4), 'Raw Data'!G2494:J2494, 0), 'Raw Data'!O2494-'Raw Data'!P2494&gt;3), 'Raw Data'!I2494, 0))</f>
        <v/>
      </c>
      <c r="G2501">
        <f>IF(ISBLANK('Raw Data'!J2494), 0, IF(AND(2=MATCH(LARGE('Raw Data'!G2494:J2494, 4), 'Raw Data'!G2494:J2494, 0), AND('Raw Data'!P2494-'Raw Data'!O2494&lt;4, 'Raw Data'!P2494-'Raw Data'!O2494&gt;0)), 'Raw Data'!H2494, 0))</f>
        <v/>
      </c>
      <c r="H2501">
        <f>IF(ISBLANK('Raw Data'!J2494), 0, IF(AND(1=MATCH(LARGE('Raw Data'!G2494:J2494, 4), 'Raw Data'!G2494:J2494, 0), AND('Raw Data'!O2494-'Raw Data'!P2494&lt;4, 'Raw Data'!O2494-'Raw Data'!P2494&gt;0)), 'Raw Data'!G2494, 0))</f>
        <v/>
      </c>
      <c r="I2501">
        <f>IF(ISBLANK('Raw Data'!J2494), 0, IF(AND(4=MATCH(LARGE('Raw Data'!G2494:J2494, 3), 'Raw Data'!G2494:J2494, 0), 'Raw Data'!P2494-'Raw Data'!O2494&gt;3), 'Raw Data'!J2494, 0))</f>
        <v/>
      </c>
      <c r="J2501">
        <f>IF(ISBLANK('Raw Data'!J2494), 0, IF(AND(3=MATCH(LARGE('Raw Data'!G2494:J2494, 3), 'Raw Data'!G2494:J2494, 0), 'Raw Data'!O2494-'Raw Data'!P2494&gt;3), 'Raw Data'!I2494, 0))</f>
        <v/>
      </c>
      <c r="K2501">
        <f>IF(ISBLANK('Raw Data'!J2494), 0, IF(AND(2=MATCH(LARGE('Raw Data'!G2494:J2494, 3), 'Raw Data'!G2494:J2494, 0), AND('Raw Data'!P2494-'Raw Data'!O2494&lt;4, 'Raw Data'!P2494-'Raw Data'!O2494&gt;0)), 'Raw Data'!H2494, 0))</f>
        <v/>
      </c>
      <c r="L2501">
        <f>IF(ISBLANK('Raw Data'!J2494), 0, IF(AND(1=MATCH(LARGE('Raw Data'!G2494:J2494, 3), 'Raw Data'!G2494:J2494, 0), AND('Raw Data'!O2494-'Raw Data'!P2494&lt;4, 'Raw Data'!O2494-'Raw Data'!P2494&gt;0)), 'Raw Data'!G2494, 0))</f>
        <v/>
      </c>
      <c r="M2501">
        <f>IF(ISBLANK('Raw Data'!J2494), 0, IF(AND(4=MATCH(LARGE('Raw Data'!G2494:J2494, 2), 'Raw Data'!G2494:J2494, 0), 'Raw Data'!P2494-'Raw Data'!O2494&gt;3), 'Raw Data'!J2494, 0))</f>
        <v/>
      </c>
      <c r="N2501">
        <f>IF(ISBLANK('Raw Data'!J2494), 0, IF(AND(3=MATCH(LARGE('Raw Data'!G2494:J2494, 2), 'Raw Data'!G2494:J2494, 0), 'Raw Data'!O2494-'Raw Data'!P2494&gt;3), 'Raw Data'!I2494, 0))</f>
        <v/>
      </c>
      <c r="O2501">
        <f>IF(ISBLANK('Raw Data'!J2494), 0, IF(AND(2=MATCH(LARGE('Raw Data'!G2494:J2494, 2), 'Raw Data'!G2494:J2494, 0), AND('Raw Data'!P2494-'Raw Data'!O2494&lt;4, 'Raw Data'!P2494-'Raw Data'!O2494&gt;0)), 'Raw Data'!H2494, 0))</f>
        <v/>
      </c>
      <c r="P2501">
        <f>IF(ISBLANK('Raw Data'!J2494), 0, IF(AND(1=MATCH(LARGE('Raw Data'!G2494:J2494, 2), 'Raw Data'!G2494:J2494, 0), AND('Raw Data'!O2494-'Raw Data'!P2494&lt;4, 'Raw Data'!O2494-'Raw Data'!P2494&gt;0)), 'Raw Data'!G2494, 0))</f>
        <v/>
      </c>
      <c r="Q2501">
        <f>IF(ISBLANK('Raw Data'!J2494), 0, IF(AND(4=MATCH(LARGE('Raw Data'!G2494:J2494, 1), 'Raw Data'!G2494:J2494, 0), 'Raw Data'!P2494-'Raw Data'!O2494&gt;3), 'Raw Data'!J2494, 0))</f>
        <v/>
      </c>
      <c r="R2501">
        <f>IF(ISBLANK('Raw Data'!J2494), 0, IF(AND(3=MATCH(LARGE('Raw Data'!G2494:J2494, 1), 'Raw Data'!G2494:J2494, 0), 'Raw Data'!O2494-'Raw Data'!P2494&gt;3), 'Raw Data'!I2494, 0))</f>
        <v/>
      </c>
      <c r="S2501">
        <f>IF(AND('Raw Data'!P2494-'Raw Data'!O2494&gt;4, 'Raw Data'!F2494&lt;'Raw Data'!C2494), 'Raw Data'!J2494, 0)</f>
        <v/>
      </c>
      <c r="T2501">
        <f>IF(AND('Raw Data'!O2494-'Raw Data'!P2494&gt;4, 'Raw Data'!F2494&gt;'Raw Data'!C2494), 'Raw Data'!I2494, 0)</f>
        <v/>
      </c>
      <c r="U2501">
        <f>IF(AND('Raw Data'!P2494-'Raw Data'!O2494&lt;3, 'Raw Data'!P2494&gt;'Raw Data'!O2494, 'Raw Data'!F2494&lt;'Raw Data'!C2494), 'Raw Data'!H2494, 0)</f>
        <v/>
      </c>
      <c r="V2501">
        <f>IF(AND('Raw Data'!P2494-'Raw Data'!O2494&lt;3, 'Raw Data'!P2494&gt;'Raw Data'!O2494, 'Raw Data'!F2494&gt;'Raw Data'!C2494), 'Raw Data'!G2494, 0)</f>
        <v/>
      </c>
    </row>
    <row r="2502">
      <c r="A2502">
        <f>IF(AND('Raw Data'!F2495&lt;'Raw Data'!C2495, 'Raw Data'!P2495&gt;'Raw Data'!O2495, 'Raw Data'!P2495-'Raw Data'!O2495&gt;3), 'Raw Data'!J2495, 0)</f>
        <v/>
      </c>
      <c r="B2502">
        <f>IF(AND('Raw Data'!C2495&lt;'Raw Data'!F2495, 'Raw Data'!O2495&gt;'Raw Data'!P2495, 'Raw Data'!O2495-'Raw Data'!P2495&gt;3), 'Raw Data'!I2495, 0)</f>
        <v/>
      </c>
      <c r="C2502">
        <f>IF(AND('Raw Data'!F2495&lt;'Raw Data'!C2495, 'Raw Data'!P2495&gt;'Raw Data'!O2495, 'Raw Data'!P2495-'Raw Data'!O2495&lt;4), 'Raw Data'!H2495, 0)</f>
        <v/>
      </c>
      <c r="D2502">
        <f>IF(AND('Raw Data'!C2495&lt;'Raw Data'!F2495, 'Raw Data'!O2495&gt;'Raw Data'!P2495, 'Raw Data'!O2495-'Raw Data'!P2495&lt;4), 'Raw Data'!G2495, 0)</f>
        <v/>
      </c>
      <c r="E2502">
        <f>IF(ISBLANK('Raw Data'!J2495), 0, IF(AND(4=MATCH(LARGE('Raw Data'!G2495:J2495, 4), 'Raw Data'!G2495:J2495, 0), 'Raw Data'!P2495-'Raw Data'!O2495&gt;3), 'Raw Data'!J2495, 0))</f>
        <v/>
      </c>
      <c r="F2502">
        <f>IF(ISBLANK('Raw Data'!J2495), 0, IF(AND(3=MATCH(LARGE('Raw Data'!G2495:J2495, 4), 'Raw Data'!G2495:J2495, 0), 'Raw Data'!O2495-'Raw Data'!P2495&gt;3), 'Raw Data'!I2495, 0))</f>
        <v/>
      </c>
      <c r="G2502">
        <f>IF(ISBLANK('Raw Data'!J2495), 0, IF(AND(2=MATCH(LARGE('Raw Data'!G2495:J2495, 4), 'Raw Data'!G2495:J2495, 0), AND('Raw Data'!P2495-'Raw Data'!O2495&lt;4, 'Raw Data'!P2495-'Raw Data'!O2495&gt;0)), 'Raw Data'!H2495, 0))</f>
        <v/>
      </c>
      <c r="H2502">
        <f>IF(ISBLANK('Raw Data'!J2495), 0, IF(AND(1=MATCH(LARGE('Raw Data'!G2495:J2495, 4), 'Raw Data'!G2495:J2495, 0), AND('Raw Data'!O2495-'Raw Data'!P2495&lt;4, 'Raw Data'!O2495-'Raw Data'!P2495&gt;0)), 'Raw Data'!G2495, 0))</f>
        <v/>
      </c>
      <c r="I2502">
        <f>IF(ISBLANK('Raw Data'!J2495), 0, IF(AND(4=MATCH(LARGE('Raw Data'!G2495:J2495, 3), 'Raw Data'!G2495:J2495, 0), 'Raw Data'!P2495-'Raw Data'!O2495&gt;3), 'Raw Data'!J2495, 0))</f>
        <v/>
      </c>
      <c r="J2502">
        <f>IF(ISBLANK('Raw Data'!J2495), 0, IF(AND(3=MATCH(LARGE('Raw Data'!G2495:J2495, 3), 'Raw Data'!G2495:J2495, 0), 'Raw Data'!O2495-'Raw Data'!P2495&gt;3), 'Raw Data'!I2495, 0))</f>
        <v/>
      </c>
      <c r="K2502">
        <f>IF(ISBLANK('Raw Data'!J2495), 0, IF(AND(2=MATCH(LARGE('Raw Data'!G2495:J2495, 3), 'Raw Data'!G2495:J2495, 0), AND('Raw Data'!P2495-'Raw Data'!O2495&lt;4, 'Raw Data'!P2495-'Raw Data'!O2495&gt;0)), 'Raw Data'!H2495, 0))</f>
        <v/>
      </c>
      <c r="L2502">
        <f>IF(ISBLANK('Raw Data'!J2495), 0, IF(AND(1=MATCH(LARGE('Raw Data'!G2495:J2495, 3), 'Raw Data'!G2495:J2495, 0), AND('Raw Data'!O2495-'Raw Data'!P2495&lt;4, 'Raw Data'!O2495-'Raw Data'!P2495&gt;0)), 'Raw Data'!G2495, 0))</f>
        <v/>
      </c>
      <c r="M2502">
        <f>IF(ISBLANK('Raw Data'!J2495), 0, IF(AND(4=MATCH(LARGE('Raw Data'!G2495:J2495, 2), 'Raw Data'!G2495:J2495, 0), 'Raw Data'!P2495-'Raw Data'!O2495&gt;3), 'Raw Data'!J2495, 0))</f>
        <v/>
      </c>
      <c r="N2502">
        <f>IF(ISBLANK('Raw Data'!J2495), 0, IF(AND(3=MATCH(LARGE('Raw Data'!G2495:J2495, 2), 'Raw Data'!G2495:J2495, 0), 'Raw Data'!O2495-'Raw Data'!P2495&gt;3), 'Raw Data'!I2495, 0))</f>
        <v/>
      </c>
      <c r="O2502">
        <f>IF(ISBLANK('Raw Data'!J2495), 0, IF(AND(2=MATCH(LARGE('Raw Data'!G2495:J2495, 2), 'Raw Data'!G2495:J2495, 0), AND('Raw Data'!P2495-'Raw Data'!O2495&lt;4, 'Raw Data'!P2495-'Raw Data'!O2495&gt;0)), 'Raw Data'!H2495, 0))</f>
        <v/>
      </c>
      <c r="P2502">
        <f>IF(ISBLANK('Raw Data'!J2495), 0, IF(AND(1=MATCH(LARGE('Raw Data'!G2495:J2495, 2), 'Raw Data'!G2495:J2495, 0), AND('Raw Data'!O2495-'Raw Data'!P2495&lt;4, 'Raw Data'!O2495-'Raw Data'!P2495&gt;0)), 'Raw Data'!G2495, 0))</f>
        <v/>
      </c>
      <c r="Q2502">
        <f>IF(ISBLANK('Raw Data'!J2495), 0, IF(AND(4=MATCH(LARGE('Raw Data'!G2495:J2495, 1), 'Raw Data'!G2495:J2495, 0), 'Raw Data'!P2495-'Raw Data'!O2495&gt;3), 'Raw Data'!J2495, 0))</f>
        <v/>
      </c>
      <c r="R2502">
        <f>IF(ISBLANK('Raw Data'!J2495), 0, IF(AND(3=MATCH(LARGE('Raw Data'!G2495:J2495, 1), 'Raw Data'!G2495:J2495, 0), 'Raw Data'!O2495-'Raw Data'!P2495&gt;3), 'Raw Data'!I2495, 0))</f>
        <v/>
      </c>
      <c r="S2502">
        <f>IF(AND('Raw Data'!P2495-'Raw Data'!O2495&gt;4, 'Raw Data'!F2495&lt;'Raw Data'!C2495), 'Raw Data'!J2495, 0)</f>
        <v/>
      </c>
      <c r="T2502">
        <f>IF(AND('Raw Data'!O2495-'Raw Data'!P2495&gt;4, 'Raw Data'!F2495&gt;'Raw Data'!C2495), 'Raw Data'!I2495, 0)</f>
        <v/>
      </c>
      <c r="U2502">
        <f>IF(AND('Raw Data'!P2495-'Raw Data'!O2495&lt;3, 'Raw Data'!P2495&gt;'Raw Data'!O2495, 'Raw Data'!F2495&lt;'Raw Data'!C2495), 'Raw Data'!H2495, 0)</f>
        <v/>
      </c>
      <c r="V2502">
        <f>IF(AND('Raw Data'!P2495-'Raw Data'!O2495&lt;3, 'Raw Data'!P2495&gt;'Raw Data'!O2495, 'Raw Data'!F2495&gt;'Raw Data'!C2495), 'Raw Data'!G2495, 0)</f>
        <v/>
      </c>
    </row>
    <row r="2503">
      <c r="A2503">
        <f>IF(AND('Raw Data'!F2496&lt;'Raw Data'!C2496, 'Raw Data'!P2496&gt;'Raw Data'!O2496, 'Raw Data'!P2496-'Raw Data'!O2496&gt;3), 'Raw Data'!J2496, 0)</f>
        <v/>
      </c>
      <c r="B2503">
        <f>IF(AND('Raw Data'!C2496&lt;'Raw Data'!F2496, 'Raw Data'!O2496&gt;'Raw Data'!P2496, 'Raw Data'!O2496-'Raw Data'!P2496&gt;3), 'Raw Data'!I2496, 0)</f>
        <v/>
      </c>
      <c r="C2503">
        <f>IF(AND('Raw Data'!F2496&lt;'Raw Data'!C2496, 'Raw Data'!P2496&gt;'Raw Data'!O2496, 'Raw Data'!P2496-'Raw Data'!O2496&lt;4), 'Raw Data'!H2496, 0)</f>
        <v/>
      </c>
      <c r="D2503">
        <f>IF(AND('Raw Data'!C2496&lt;'Raw Data'!F2496, 'Raw Data'!O2496&gt;'Raw Data'!P2496, 'Raw Data'!O2496-'Raw Data'!P2496&lt;4), 'Raw Data'!G2496, 0)</f>
        <v/>
      </c>
      <c r="E2503">
        <f>IF(ISBLANK('Raw Data'!J2496), 0, IF(AND(4=MATCH(LARGE('Raw Data'!G2496:J2496, 4), 'Raw Data'!G2496:J2496, 0), 'Raw Data'!P2496-'Raw Data'!O2496&gt;3), 'Raw Data'!J2496, 0))</f>
        <v/>
      </c>
      <c r="F2503">
        <f>IF(ISBLANK('Raw Data'!J2496), 0, IF(AND(3=MATCH(LARGE('Raw Data'!G2496:J2496, 4), 'Raw Data'!G2496:J2496, 0), 'Raw Data'!O2496-'Raw Data'!P2496&gt;3), 'Raw Data'!I2496, 0))</f>
        <v/>
      </c>
      <c r="G2503">
        <f>IF(ISBLANK('Raw Data'!J2496), 0, IF(AND(2=MATCH(LARGE('Raw Data'!G2496:J2496, 4), 'Raw Data'!G2496:J2496, 0), AND('Raw Data'!P2496-'Raw Data'!O2496&lt;4, 'Raw Data'!P2496-'Raw Data'!O2496&gt;0)), 'Raw Data'!H2496, 0))</f>
        <v/>
      </c>
      <c r="H2503">
        <f>IF(ISBLANK('Raw Data'!J2496), 0, IF(AND(1=MATCH(LARGE('Raw Data'!G2496:J2496, 4), 'Raw Data'!G2496:J2496, 0), AND('Raw Data'!O2496-'Raw Data'!P2496&lt;4, 'Raw Data'!O2496-'Raw Data'!P2496&gt;0)), 'Raw Data'!G2496, 0))</f>
        <v/>
      </c>
      <c r="I2503">
        <f>IF(ISBLANK('Raw Data'!J2496), 0, IF(AND(4=MATCH(LARGE('Raw Data'!G2496:J2496, 3), 'Raw Data'!G2496:J2496, 0), 'Raw Data'!P2496-'Raw Data'!O2496&gt;3), 'Raw Data'!J2496, 0))</f>
        <v/>
      </c>
      <c r="J2503">
        <f>IF(ISBLANK('Raw Data'!J2496), 0, IF(AND(3=MATCH(LARGE('Raw Data'!G2496:J2496, 3), 'Raw Data'!G2496:J2496, 0), 'Raw Data'!O2496-'Raw Data'!P2496&gt;3), 'Raw Data'!I2496, 0))</f>
        <v/>
      </c>
      <c r="K2503">
        <f>IF(ISBLANK('Raw Data'!J2496), 0, IF(AND(2=MATCH(LARGE('Raw Data'!G2496:J2496, 3), 'Raw Data'!G2496:J2496, 0), AND('Raw Data'!P2496-'Raw Data'!O2496&lt;4, 'Raw Data'!P2496-'Raw Data'!O2496&gt;0)), 'Raw Data'!H2496, 0))</f>
        <v/>
      </c>
      <c r="L2503">
        <f>IF(ISBLANK('Raw Data'!J2496), 0, IF(AND(1=MATCH(LARGE('Raw Data'!G2496:J2496, 3), 'Raw Data'!G2496:J2496, 0), AND('Raw Data'!O2496-'Raw Data'!P2496&lt;4, 'Raw Data'!O2496-'Raw Data'!P2496&gt;0)), 'Raw Data'!G2496, 0))</f>
        <v/>
      </c>
      <c r="M2503">
        <f>IF(ISBLANK('Raw Data'!J2496), 0, IF(AND(4=MATCH(LARGE('Raw Data'!G2496:J2496, 2), 'Raw Data'!G2496:J2496, 0), 'Raw Data'!P2496-'Raw Data'!O2496&gt;3), 'Raw Data'!J2496, 0))</f>
        <v/>
      </c>
      <c r="N2503">
        <f>IF(ISBLANK('Raw Data'!J2496), 0, IF(AND(3=MATCH(LARGE('Raw Data'!G2496:J2496, 2), 'Raw Data'!G2496:J2496, 0), 'Raw Data'!O2496-'Raw Data'!P2496&gt;3), 'Raw Data'!I2496, 0))</f>
        <v/>
      </c>
      <c r="O2503">
        <f>IF(ISBLANK('Raw Data'!J2496), 0, IF(AND(2=MATCH(LARGE('Raw Data'!G2496:J2496, 2), 'Raw Data'!G2496:J2496, 0), AND('Raw Data'!P2496-'Raw Data'!O2496&lt;4, 'Raw Data'!P2496-'Raw Data'!O2496&gt;0)), 'Raw Data'!H2496, 0))</f>
        <v/>
      </c>
      <c r="P2503">
        <f>IF(ISBLANK('Raw Data'!J2496), 0, IF(AND(1=MATCH(LARGE('Raw Data'!G2496:J2496, 2), 'Raw Data'!G2496:J2496, 0), AND('Raw Data'!O2496-'Raw Data'!P2496&lt;4, 'Raw Data'!O2496-'Raw Data'!P2496&gt;0)), 'Raw Data'!G2496, 0))</f>
        <v/>
      </c>
      <c r="Q2503">
        <f>IF(ISBLANK('Raw Data'!J2496), 0, IF(AND(4=MATCH(LARGE('Raw Data'!G2496:J2496, 1), 'Raw Data'!G2496:J2496, 0), 'Raw Data'!P2496-'Raw Data'!O2496&gt;3), 'Raw Data'!J2496, 0))</f>
        <v/>
      </c>
      <c r="R2503">
        <f>IF(ISBLANK('Raw Data'!J2496), 0, IF(AND(3=MATCH(LARGE('Raw Data'!G2496:J2496, 1), 'Raw Data'!G2496:J2496, 0), 'Raw Data'!O2496-'Raw Data'!P2496&gt;3), 'Raw Data'!I2496, 0))</f>
        <v/>
      </c>
      <c r="S2503">
        <f>IF(AND('Raw Data'!P2496-'Raw Data'!O2496&gt;4, 'Raw Data'!F2496&lt;'Raw Data'!C2496), 'Raw Data'!J2496, 0)</f>
        <v/>
      </c>
      <c r="T2503">
        <f>IF(AND('Raw Data'!O2496-'Raw Data'!P2496&gt;4, 'Raw Data'!F2496&gt;'Raw Data'!C2496), 'Raw Data'!I2496, 0)</f>
        <v/>
      </c>
      <c r="U2503">
        <f>IF(AND('Raw Data'!P2496-'Raw Data'!O2496&lt;3, 'Raw Data'!P2496&gt;'Raw Data'!O2496, 'Raw Data'!F2496&lt;'Raw Data'!C2496), 'Raw Data'!H2496, 0)</f>
        <v/>
      </c>
      <c r="V2503">
        <f>IF(AND('Raw Data'!P2496-'Raw Data'!O2496&lt;3, 'Raw Data'!P2496&gt;'Raw Data'!O2496, 'Raw Data'!F2496&gt;'Raw Data'!C2496), 'Raw Data'!G2496, 0)</f>
        <v/>
      </c>
    </row>
    <row r="2504">
      <c r="A2504">
        <f>IF(AND('Raw Data'!F2497&lt;'Raw Data'!C2497, 'Raw Data'!P2497&gt;'Raw Data'!O2497, 'Raw Data'!P2497-'Raw Data'!O2497&gt;3), 'Raw Data'!J2497, 0)</f>
        <v/>
      </c>
      <c r="B2504">
        <f>IF(AND('Raw Data'!C2497&lt;'Raw Data'!F2497, 'Raw Data'!O2497&gt;'Raw Data'!P2497, 'Raw Data'!O2497-'Raw Data'!P2497&gt;3), 'Raw Data'!I2497, 0)</f>
        <v/>
      </c>
      <c r="C2504">
        <f>IF(AND('Raw Data'!F2497&lt;'Raw Data'!C2497, 'Raw Data'!P2497&gt;'Raw Data'!O2497, 'Raw Data'!P2497-'Raw Data'!O2497&lt;4), 'Raw Data'!H2497, 0)</f>
        <v/>
      </c>
      <c r="D2504">
        <f>IF(AND('Raw Data'!C2497&lt;'Raw Data'!F2497, 'Raw Data'!O2497&gt;'Raw Data'!P2497, 'Raw Data'!O2497-'Raw Data'!P2497&lt;4), 'Raw Data'!G2497, 0)</f>
        <v/>
      </c>
      <c r="E2504">
        <f>IF(ISBLANK('Raw Data'!J2497), 0, IF(AND(4=MATCH(LARGE('Raw Data'!G2497:J2497, 4), 'Raw Data'!G2497:J2497, 0), 'Raw Data'!P2497-'Raw Data'!O2497&gt;3), 'Raw Data'!J2497, 0))</f>
        <v/>
      </c>
      <c r="F2504">
        <f>IF(ISBLANK('Raw Data'!J2497), 0, IF(AND(3=MATCH(LARGE('Raw Data'!G2497:J2497, 4), 'Raw Data'!G2497:J2497, 0), 'Raw Data'!O2497-'Raw Data'!P2497&gt;3), 'Raw Data'!I2497, 0))</f>
        <v/>
      </c>
      <c r="G2504">
        <f>IF(ISBLANK('Raw Data'!J2497), 0, IF(AND(2=MATCH(LARGE('Raw Data'!G2497:J2497, 4), 'Raw Data'!G2497:J2497, 0), AND('Raw Data'!P2497-'Raw Data'!O2497&lt;4, 'Raw Data'!P2497-'Raw Data'!O2497&gt;0)), 'Raw Data'!H2497, 0))</f>
        <v/>
      </c>
      <c r="H2504">
        <f>IF(ISBLANK('Raw Data'!J2497), 0, IF(AND(1=MATCH(LARGE('Raw Data'!G2497:J2497, 4), 'Raw Data'!G2497:J2497, 0), AND('Raw Data'!O2497-'Raw Data'!P2497&lt;4, 'Raw Data'!O2497-'Raw Data'!P2497&gt;0)), 'Raw Data'!G2497, 0))</f>
        <v/>
      </c>
      <c r="I2504">
        <f>IF(ISBLANK('Raw Data'!J2497), 0, IF(AND(4=MATCH(LARGE('Raw Data'!G2497:J2497, 3), 'Raw Data'!G2497:J2497, 0), 'Raw Data'!P2497-'Raw Data'!O2497&gt;3), 'Raw Data'!J2497, 0))</f>
        <v/>
      </c>
      <c r="J2504">
        <f>IF(ISBLANK('Raw Data'!J2497), 0, IF(AND(3=MATCH(LARGE('Raw Data'!G2497:J2497, 3), 'Raw Data'!G2497:J2497, 0), 'Raw Data'!O2497-'Raw Data'!P2497&gt;3), 'Raw Data'!I2497, 0))</f>
        <v/>
      </c>
      <c r="K2504">
        <f>IF(ISBLANK('Raw Data'!J2497), 0, IF(AND(2=MATCH(LARGE('Raw Data'!G2497:J2497, 3), 'Raw Data'!G2497:J2497, 0), AND('Raw Data'!P2497-'Raw Data'!O2497&lt;4, 'Raw Data'!P2497-'Raw Data'!O2497&gt;0)), 'Raw Data'!H2497, 0))</f>
        <v/>
      </c>
      <c r="L2504">
        <f>IF(ISBLANK('Raw Data'!J2497), 0, IF(AND(1=MATCH(LARGE('Raw Data'!G2497:J2497, 3), 'Raw Data'!G2497:J2497, 0), AND('Raw Data'!O2497-'Raw Data'!P2497&lt;4, 'Raw Data'!O2497-'Raw Data'!P2497&gt;0)), 'Raw Data'!G2497, 0))</f>
        <v/>
      </c>
      <c r="M2504">
        <f>IF(ISBLANK('Raw Data'!J2497), 0, IF(AND(4=MATCH(LARGE('Raw Data'!G2497:J2497, 2), 'Raw Data'!G2497:J2497, 0), 'Raw Data'!P2497-'Raw Data'!O2497&gt;3), 'Raw Data'!J2497, 0))</f>
        <v/>
      </c>
      <c r="N2504">
        <f>IF(ISBLANK('Raw Data'!J2497), 0, IF(AND(3=MATCH(LARGE('Raw Data'!G2497:J2497, 2), 'Raw Data'!G2497:J2497, 0), 'Raw Data'!O2497-'Raw Data'!P2497&gt;3), 'Raw Data'!I2497, 0))</f>
        <v/>
      </c>
      <c r="O2504">
        <f>IF(ISBLANK('Raw Data'!J2497), 0, IF(AND(2=MATCH(LARGE('Raw Data'!G2497:J2497, 2), 'Raw Data'!G2497:J2497, 0), AND('Raw Data'!P2497-'Raw Data'!O2497&lt;4, 'Raw Data'!P2497-'Raw Data'!O2497&gt;0)), 'Raw Data'!H2497, 0))</f>
        <v/>
      </c>
      <c r="P2504">
        <f>IF(ISBLANK('Raw Data'!J2497), 0, IF(AND(1=MATCH(LARGE('Raw Data'!G2497:J2497, 2), 'Raw Data'!G2497:J2497, 0), AND('Raw Data'!O2497-'Raw Data'!P2497&lt;4, 'Raw Data'!O2497-'Raw Data'!P2497&gt;0)), 'Raw Data'!G2497, 0))</f>
        <v/>
      </c>
      <c r="Q2504">
        <f>IF(ISBLANK('Raw Data'!J2497), 0, IF(AND(4=MATCH(LARGE('Raw Data'!G2497:J2497, 1), 'Raw Data'!G2497:J2497, 0), 'Raw Data'!P2497-'Raw Data'!O2497&gt;3), 'Raw Data'!J2497, 0))</f>
        <v/>
      </c>
      <c r="R2504">
        <f>IF(ISBLANK('Raw Data'!J2497), 0, IF(AND(3=MATCH(LARGE('Raw Data'!G2497:J2497, 1), 'Raw Data'!G2497:J2497, 0), 'Raw Data'!O2497-'Raw Data'!P2497&gt;3), 'Raw Data'!I2497, 0))</f>
        <v/>
      </c>
      <c r="S2504">
        <f>IF(AND('Raw Data'!P2497-'Raw Data'!O2497&gt;4, 'Raw Data'!F2497&lt;'Raw Data'!C2497), 'Raw Data'!J2497, 0)</f>
        <v/>
      </c>
      <c r="T2504">
        <f>IF(AND('Raw Data'!O2497-'Raw Data'!P2497&gt;4, 'Raw Data'!F2497&gt;'Raw Data'!C2497), 'Raw Data'!I2497, 0)</f>
        <v/>
      </c>
      <c r="U2504">
        <f>IF(AND('Raw Data'!P2497-'Raw Data'!O2497&lt;3, 'Raw Data'!P2497&gt;'Raw Data'!O2497, 'Raw Data'!F2497&lt;'Raw Data'!C2497), 'Raw Data'!H2497, 0)</f>
        <v/>
      </c>
      <c r="V2504">
        <f>IF(AND('Raw Data'!P2497-'Raw Data'!O2497&lt;3, 'Raw Data'!P2497&gt;'Raw Data'!O2497, 'Raw Data'!F2497&gt;'Raw Data'!C2497), 'Raw Data'!G2497, 0)</f>
        <v/>
      </c>
    </row>
    <row r="2505">
      <c r="A2505">
        <f>IF(AND('Raw Data'!F2498&lt;'Raw Data'!C2498, 'Raw Data'!P2498&gt;'Raw Data'!O2498, 'Raw Data'!P2498-'Raw Data'!O2498&gt;3), 'Raw Data'!J2498, 0)</f>
        <v/>
      </c>
      <c r="B2505">
        <f>IF(AND('Raw Data'!C2498&lt;'Raw Data'!F2498, 'Raw Data'!O2498&gt;'Raw Data'!P2498, 'Raw Data'!O2498-'Raw Data'!P2498&gt;3), 'Raw Data'!I2498, 0)</f>
        <v/>
      </c>
      <c r="C2505">
        <f>IF(AND('Raw Data'!F2498&lt;'Raw Data'!C2498, 'Raw Data'!P2498&gt;'Raw Data'!O2498, 'Raw Data'!P2498-'Raw Data'!O2498&lt;4), 'Raw Data'!H2498, 0)</f>
        <v/>
      </c>
      <c r="D2505">
        <f>IF(AND('Raw Data'!C2498&lt;'Raw Data'!F2498, 'Raw Data'!O2498&gt;'Raw Data'!P2498, 'Raw Data'!O2498-'Raw Data'!P2498&lt;4), 'Raw Data'!G2498, 0)</f>
        <v/>
      </c>
      <c r="E2505">
        <f>IF(ISBLANK('Raw Data'!J2498), 0, IF(AND(4=MATCH(LARGE('Raw Data'!G2498:J2498, 4), 'Raw Data'!G2498:J2498, 0), 'Raw Data'!P2498-'Raw Data'!O2498&gt;3), 'Raw Data'!J2498, 0))</f>
        <v/>
      </c>
      <c r="F2505">
        <f>IF(ISBLANK('Raw Data'!J2498), 0, IF(AND(3=MATCH(LARGE('Raw Data'!G2498:J2498, 4), 'Raw Data'!G2498:J2498, 0), 'Raw Data'!O2498-'Raw Data'!P2498&gt;3), 'Raw Data'!I2498, 0))</f>
        <v/>
      </c>
      <c r="G2505">
        <f>IF(ISBLANK('Raw Data'!J2498), 0, IF(AND(2=MATCH(LARGE('Raw Data'!G2498:J2498, 4), 'Raw Data'!G2498:J2498, 0), AND('Raw Data'!P2498-'Raw Data'!O2498&lt;4, 'Raw Data'!P2498-'Raw Data'!O2498&gt;0)), 'Raw Data'!H2498, 0))</f>
        <v/>
      </c>
      <c r="H2505">
        <f>IF(ISBLANK('Raw Data'!J2498), 0, IF(AND(1=MATCH(LARGE('Raw Data'!G2498:J2498, 4), 'Raw Data'!G2498:J2498, 0), AND('Raw Data'!O2498-'Raw Data'!P2498&lt;4, 'Raw Data'!O2498-'Raw Data'!P2498&gt;0)), 'Raw Data'!G2498, 0))</f>
        <v/>
      </c>
      <c r="I2505">
        <f>IF(ISBLANK('Raw Data'!J2498), 0, IF(AND(4=MATCH(LARGE('Raw Data'!G2498:J2498, 3), 'Raw Data'!G2498:J2498, 0), 'Raw Data'!P2498-'Raw Data'!O2498&gt;3), 'Raw Data'!J2498, 0))</f>
        <v/>
      </c>
      <c r="J2505">
        <f>IF(ISBLANK('Raw Data'!J2498), 0, IF(AND(3=MATCH(LARGE('Raw Data'!G2498:J2498, 3), 'Raw Data'!G2498:J2498, 0), 'Raw Data'!O2498-'Raw Data'!P2498&gt;3), 'Raw Data'!I2498, 0))</f>
        <v/>
      </c>
      <c r="K2505">
        <f>IF(ISBLANK('Raw Data'!J2498), 0, IF(AND(2=MATCH(LARGE('Raw Data'!G2498:J2498, 3), 'Raw Data'!G2498:J2498, 0), AND('Raw Data'!P2498-'Raw Data'!O2498&lt;4, 'Raw Data'!P2498-'Raw Data'!O2498&gt;0)), 'Raw Data'!H2498, 0))</f>
        <v/>
      </c>
      <c r="L2505">
        <f>IF(ISBLANK('Raw Data'!J2498), 0, IF(AND(1=MATCH(LARGE('Raw Data'!G2498:J2498, 3), 'Raw Data'!G2498:J2498, 0), AND('Raw Data'!O2498-'Raw Data'!P2498&lt;4, 'Raw Data'!O2498-'Raw Data'!P2498&gt;0)), 'Raw Data'!G2498, 0))</f>
        <v/>
      </c>
      <c r="M2505">
        <f>IF(ISBLANK('Raw Data'!J2498), 0, IF(AND(4=MATCH(LARGE('Raw Data'!G2498:J2498, 2), 'Raw Data'!G2498:J2498, 0), 'Raw Data'!P2498-'Raw Data'!O2498&gt;3), 'Raw Data'!J2498, 0))</f>
        <v/>
      </c>
      <c r="N2505">
        <f>IF(ISBLANK('Raw Data'!J2498), 0, IF(AND(3=MATCH(LARGE('Raw Data'!G2498:J2498, 2), 'Raw Data'!G2498:J2498, 0), 'Raw Data'!O2498-'Raw Data'!P2498&gt;3), 'Raw Data'!I2498, 0))</f>
        <v/>
      </c>
      <c r="O2505">
        <f>IF(ISBLANK('Raw Data'!J2498), 0, IF(AND(2=MATCH(LARGE('Raw Data'!G2498:J2498, 2), 'Raw Data'!G2498:J2498, 0), AND('Raw Data'!P2498-'Raw Data'!O2498&lt;4, 'Raw Data'!P2498-'Raw Data'!O2498&gt;0)), 'Raw Data'!H2498, 0))</f>
        <v/>
      </c>
      <c r="P2505">
        <f>IF(ISBLANK('Raw Data'!J2498), 0, IF(AND(1=MATCH(LARGE('Raw Data'!G2498:J2498, 2), 'Raw Data'!G2498:J2498, 0), AND('Raw Data'!O2498-'Raw Data'!P2498&lt;4, 'Raw Data'!O2498-'Raw Data'!P2498&gt;0)), 'Raw Data'!G2498, 0))</f>
        <v/>
      </c>
      <c r="Q2505">
        <f>IF(ISBLANK('Raw Data'!J2498), 0, IF(AND(4=MATCH(LARGE('Raw Data'!G2498:J2498, 1), 'Raw Data'!G2498:J2498, 0), 'Raw Data'!P2498-'Raw Data'!O2498&gt;3), 'Raw Data'!J2498, 0))</f>
        <v/>
      </c>
      <c r="R2505">
        <f>IF(ISBLANK('Raw Data'!J2498), 0, IF(AND(3=MATCH(LARGE('Raw Data'!G2498:J2498, 1), 'Raw Data'!G2498:J2498, 0), 'Raw Data'!O2498-'Raw Data'!P2498&gt;3), 'Raw Data'!I2498, 0))</f>
        <v/>
      </c>
      <c r="S2505">
        <f>IF(AND('Raw Data'!P2498-'Raw Data'!O2498&gt;4, 'Raw Data'!F2498&lt;'Raw Data'!C2498), 'Raw Data'!J2498, 0)</f>
        <v/>
      </c>
      <c r="T2505">
        <f>IF(AND('Raw Data'!O2498-'Raw Data'!P2498&gt;4, 'Raw Data'!F2498&gt;'Raw Data'!C2498), 'Raw Data'!I2498, 0)</f>
        <v/>
      </c>
      <c r="U2505">
        <f>IF(AND('Raw Data'!P2498-'Raw Data'!O2498&lt;3, 'Raw Data'!P2498&gt;'Raw Data'!O2498, 'Raw Data'!F2498&lt;'Raw Data'!C2498), 'Raw Data'!H2498, 0)</f>
        <v/>
      </c>
      <c r="V2505">
        <f>IF(AND('Raw Data'!P2498-'Raw Data'!O2498&lt;3, 'Raw Data'!P2498&gt;'Raw Data'!O2498, 'Raw Data'!F2498&gt;'Raw Data'!C2498), 'Raw Data'!G2498, 0)</f>
        <v/>
      </c>
    </row>
    <row r="2506">
      <c r="A2506">
        <f>IF(AND('Raw Data'!F2499&lt;'Raw Data'!C2499, 'Raw Data'!P2499&gt;'Raw Data'!O2499, 'Raw Data'!P2499-'Raw Data'!O2499&gt;3), 'Raw Data'!J2499, 0)</f>
        <v/>
      </c>
      <c r="B2506">
        <f>IF(AND('Raw Data'!C2499&lt;'Raw Data'!F2499, 'Raw Data'!O2499&gt;'Raw Data'!P2499, 'Raw Data'!O2499-'Raw Data'!P2499&gt;3), 'Raw Data'!I2499, 0)</f>
        <v/>
      </c>
      <c r="C2506">
        <f>IF(AND('Raw Data'!F2499&lt;'Raw Data'!C2499, 'Raw Data'!P2499&gt;'Raw Data'!O2499, 'Raw Data'!P2499-'Raw Data'!O2499&lt;4), 'Raw Data'!H2499, 0)</f>
        <v/>
      </c>
      <c r="D2506">
        <f>IF(AND('Raw Data'!C2499&lt;'Raw Data'!F2499, 'Raw Data'!O2499&gt;'Raw Data'!P2499, 'Raw Data'!O2499-'Raw Data'!P2499&lt;4), 'Raw Data'!G2499, 0)</f>
        <v/>
      </c>
      <c r="E2506">
        <f>IF(ISBLANK('Raw Data'!J2499), 0, IF(AND(4=MATCH(LARGE('Raw Data'!G2499:J2499, 4), 'Raw Data'!G2499:J2499, 0), 'Raw Data'!P2499-'Raw Data'!O2499&gt;3), 'Raw Data'!J2499, 0))</f>
        <v/>
      </c>
      <c r="F2506">
        <f>IF(ISBLANK('Raw Data'!J2499), 0, IF(AND(3=MATCH(LARGE('Raw Data'!G2499:J2499, 4), 'Raw Data'!G2499:J2499, 0), 'Raw Data'!O2499-'Raw Data'!P2499&gt;3), 'Raw Data'!I2499, 0))</f>
        <v/>
      </c>
      <c r="G2506">
        <f>IF(ISBLANK('Raw Data'!J2499), 0, IF(AND(2=MATCH(LARGE('Raw Data'!G2499:J2499, 4), 'Raw Data'!G2499:J2499, 0), AND('Raw Data'!P2499-'Raw Data'!O2499&lt;4, 'Raw Data'!P2499-'Raw Data'!O2499&gt;0)), 'Raw Data'!H2499, 0))</f>
        <v/>
      </c>
      <c r="H2506">
        <f>IF(ISBLANK('Raw Data'!J2499), 0, IF(AND(1=MATCH(LARGE('Raw Data'!G2499:J2499, 4), 'Raw Data'!G2499:J2499, 0), AND('Raw Data'!O2499-'Raw Data'!P2499&lt;4, 'Raw Data'!O2499-'Raw Data'!P2499&gt;0)), 'Raw Data'!G2499, 0))</f>
        <v/>
      </c>
      <c r="I2506">
        <f>IF(ISBLANK('Raw Data'!J2499), 0, IF(AND(4=MATCH(LARGE('Raw Data'!G2499:J2499, 3), 'Raw Data'!G2499:J2499, 0), 'Raw Data'!P2499-'Raw Data'!O2499&gt;3), 'Raw Data'!J2499, 0))</f>
        <v/>
      </c>
      <c r="J2506">
        <f>IF(ISBLANK('Raw Data'!J2499), 0, IF(AND(3=MATCH(LARGE('Raw Data'!G2499:J2499, 3), 'Raw Data'!G2499:J2499, 0), 'Raw Data'!O2499-'Raw Data'!P2499&gt;3), 'Raw Data'!I2499, 0))</f>
        <v/>
      </c>
      <c r="K2506">
        <f>IF(ISBLANK('Raw Data'!J2499), 0, IF(AND(2=MATCH(LARGE('Raw Data'!G2499:J2499, 3), 'Raw Data'!G2499:J2499, 0), AND('Raw Data'!P2499-'Raw Data'!O2499&lt;4, 'Raw Data'!P2499-'Raw Data'!O2499&gt;0)), 'Raw Data'!H2499, 0))</f>
        <v/>
      </c>
      <c r="L2506">
        <f>IF(ISBLANK('Raw Data'!J2499), 0, IF(AND(1=MATCH(LARGE('Raw Data'!G2499:J2499, 3), 'Raw Data'!G2499:J2499, 0), AND('Raw Data'!O2499-'Raw Data'!P2499&lt;4, 'Raw Data'!O2499-'Raw Data'!P2499&gt;0)), 'Raw Data'!G2499, 0))</f>
        <v/>
      </c>
      <c r="M2506">
        <f>IF(ISBLANK('Raw Data'!J2499), 0, IF(AND(4=MATCH(LARGE('Raw Data'!G2499:J2499, 2), 'Raw Data'!G2499:J2499, 0), 'Raw Data'!P2499-'Raw Data'!O2499&gt;3), 'Raw Data'!J2499, 0))</f>
        <v/>
      </c>
      <c r="N2506">
        <f>IF(ISBLANK('Raw Data'!J2499), 0, IF(AND(3=MATCH(LARGE('Raw Data'!G2499:J2499, 2), 'Raw Data'!G2499:J2499, 0), 'Raw Data'!O2499-'Raw Data'!P2499&gt;3), 'Raw Data'!I2499, 0))</f>
        <v/>
      </c>
      <c r="O2506">
        <f>IF(ISBLANK('Raw Data'!J2499), 0, IF(AND(2=MATCH(LARGE('Raw Data'!G2499:J2499, 2), 'Raw Data'!G2499:J2499, 0), AND('Raw Data'!P2499-'Raw Data'!O2499&lt;4, 'Raw Data'!P2499-'Raw Data'!O2499&gt;0)), 'Raw Data'!H2499, 0))</f>
        <v/>
      </c>
      <c r="P2506">
        <f>IF(ISBLANK('Raw Data'!J2499), 0, IF(AND(1=MATCH(LARGE('Raw Data'!G2499:J2499, 2), 'Raw Data'!G2499:J2499, 0), AND('Raw Data'!O2499-'Raw Data'!P2499&lt;4, 'Raw Data'!O2499-'Raw Data'!P2499&gt;0)), 'Raw Data'!G2499, 0))</f>
        <v/>
      </c>
      <c r="Q2506">
        <f>IF(ISBLANK('Raw Data'!J2499), 0, IF(AND(4=MATCH(LARGE('Raw Data'!G2499:J2499, 1), 'Raw Data'!G2499:J2499, 0), 'Raw Data'!P2499-'Raw Data'!O2499&gt;3), 'Raw Data'!J2499, 0))</f>
        <v/>
      </c>
      <c r="R2506">
        <f>IF(ISBLANK('Raw Data'!J2499), 0, IF(AND(3=MATCH(LARGE('Raw Data'!G2499:J2499, 1), 'Raw Data'!G2499:J2499, 0), 'Raw Data'!O2499-'Raw Data'!P2499&gt;3), 'Raw Data'!I2499, 0))</f>
        <v/>
      </c>
      <c r="S2506">
        <f>IF(AND('Raw Data'!P2499-'Raw Data'!O2499&gt;4, 'Raw Data'!F2499&lt;'Raw Data'!C2499), 'Raw Data'!J2499, 0)</f>
        <v/>
      </c>
      <c r="T2506">
        <f>IF(AND('Raw Data'!O2499-'Raw Data'!P2499&gt;4, 'Raw Data'!F2499&gt;'Raw Data'!C2499), 'Raw Data'!I2499, 0)</f>
        <v/>
      </c>
      <c r="U2506">
        <f>IF(AND('Raw Data'!P2499-'Raw Data'!O2499&lt;3, 'Raw Data'!P2499&gt;'Raw Data'!O2499, 'Raw Data'!F2499&lt;'Raw Data'!C2499), 'Raw Data'!H2499, 0)</f>
        <v/>
      </c>
      <c r="V2506">
        <f>IF(AND('Raw Data'!P2499-'Raw Data'!O2499&lt;3, 'Raw Data'!P2499&gt;'Raw Data'!O2499, 'Raw Data'!F2499&gt;'Raw Data'!C2499), 'Raw Data'!G2499, 0)</f>
        <v/>
      </c>
    </row>
    <row r="2507">
      <c r="A2507">
        <f>IF(AND('Raw Data'!F2500&lt;'Raw Data'!C2500, 'Raw Data'!P2500&gt;'Raw Data'!O2500, 'Raw Data'!P2500-'Raw Data'!O2500&gt;3), 'Raw Data'!J2500, 0)</f>
        <v/>
      </c>
      <c r="B2507">
        <f>IF(AND('Raw Data'!C2500&lt;'Raw Data'!F2500, 'Raw Data'!O2500&gt;'Raw Data'!P2500, 'Raw Data'!O2500-'Raw Data'!P2500&gt;3), 'Raw Data'!I2500, 0)</f>
        <v/>
      </c>
      <c r="C2507">
        <f>IF(AND('Raw Data'!F2500&lt;'Raw Data'!C2500, 'Raw Data'!P2500&gt;'Raw Data'!O2500, 'Raw Data'!P2500-'Raw Data'!O2500&lt;4), 'Raw Data'!H2500, 0)</f>
        <v/>
      </c>
      <c r="D2507">
        <f>IF(AND('Raw Data'!C2500&lt;'Raw Data'!F2500, 'Raw Data'!O2500&gt;'Raw Data'!P2500, 'Raw Data'!O2500-'Raw Data'!P2500&lt;4), 'Raw Data'!G2500, 0)</f>
        <v/>
      </c>
      <c r="E2507">
        <f>IF(ISBLANK('Raw Data'!J2500), 0, IF(AND(4=MATCH(LARGE('Raw Data'!G2500:J2500, 4), 'Raw Data'!G2500:J2500, 0), 'Raw Data'!P2500-'Raw Data'!O2500&gt;3), 'Raw Data'!J2500, 0))</f>
        <v/>
      </c>
      <c r="F2507">
        <f>IF(ISBLANK('Raw Data'!J2500), 0, IF(AND(3=MATCH(LARGE('Raw Data'!G2500:J2500, 4), 'Raw Data'!G2500:J2500, 0), 'Raw Data'!O2500-'Raw Data'!P2500&gt;3), 'Raw Data'!I2500, 0))</f>
        <v/>
      </c>
      <c r="G2507">
        <f>IF(ISBLANK('Raw Data'!J2500), 0, IF(AND(2=MATCH(LARGE('Raw Data'!G2500:J2500, 4), 'Raw Data'!G2500:J2500, 0), AND('Raw Data'!P2500-'Raw Data'!O2500&lt;4, 'Raw Data'!P2500-'Raw Data'!O2500&gt;0)), 'Raw Data'!H2500, 0))</f>
        <v/>
      </c>
      <c r="H2507">
        <f>IF(ISBLANK('Raw Data'!J2500), 0, IF(AND(1=MATCH(LARGE('Raw Data'!G2500:J2500, 4), 'Raw Data'!G2500:J2500, 0), AND('Raw Data'!O2500-'Raw Data'!P2500&lt;4, 'Raw Data'!O2500-'Raw Data'!P2500&gt;0)), 'Raw Data'!G2500, 0))</f>
        <v/>
      </c>
      <c r="I2507">
        <f>IF(ISBLANK('Raw Data'!J2500), 0, IF(AND(4=MATCH(LARGE('Raw Data'!G2500:J2500, 3), 'Raw Data'!G2500:J2500, 0), 'Raw Data'!P2500-'Raw Data'!O2500&gt;3), 'Raw Data'!J2500, 0))</f>
        <v/>
      </c>
      <c r="J2507">
        <f>IF(ISBLANK('Raw Data'!J2500), 0, IF(AND(3=MATCH(LARGE('Raw Data'!G2500:J2500, 3), 'Raw Data'!G2500:J2500, 0), 'Raw Data'!O2500-'Raw Data'!P2500&gt;3), 'Raw Data'!I2500, 0))</f>
        <v/>
      </c>
      <c r="K2507">
        <f>IF(ISBLANK('Raw Data'!J2500), 0, IF(AND(2=MATCH(LARGE('Raw Data'!G2500:J2500, 3), 'Raw Data'!G2500:J2500, 0), AND('Raw Data'!P2500-'Raw Data'!O2500&lt;4, 'Raw Data'!P2500-'Raw Data'!O2500&gt;0)), 'Raw Data'!H2500, 0))</f>
        <v/>
      </c>
      <c r="L2507">
        <f>IF(ISBLANK('Raw Data'!J2500), 0, IF(AND(1=MATCH(LARGE('Raw Data'!G2500:J2500, 3), 'Raw Data'!G2500:J2500, 0), AND('Raw Data'!O2500-'Raw Data'!P2500&lt;4, 'Raw Data'!O2500-'Raw Data'!P2500&gt;0)), 'Raw Data'!G2500, 0))</f>
        <v/>
      </c>
      <c r="M2507">
        <f>IF(ISBLANK('Raw Data'!J2500), 0, IF(AND(4=MATCH(LARGE('Raw Data'!G2500:J2500, 2), 'Raw Data'!G2500:J2500, 0), 'Raw Data'!P2500-'Raw Data'!O2500&gt;3), 'Raw Data'!J2500, 0))</f>
        <v/>
      </c>
      <c r="N2507">
        <f>IF(ISBLANK('Raw Data'!J2500), 0, IF(AND(3=MATCH(LARGE('Raw Data'!G2500:J2500, 2), 'Raw Data'!G2500:J2500, 0), 'Raw Data'!O2500-'Raw Data'!P2500&gt;3), 'Raw Data'!I2500, 0))</f>
        <v/>
      </c>
      <c r="O2507">
        <f>IF(ISBLANK('Raw Data'!J2500), 0, IF(AND(2=MATCH(LARGE('Raw Data'!G2500:J2500, 2), 'Raw Data'!G2500:J2500, 0), AND('Raw Data'!P2500-'Raw Data'!O2500&lt;4, 'Raw Data'!P2500-'Raw Data'!O2500&gt;0)), 'Raw Data'!H2500, 0))</f>
        <v/>
      </c>
      <c r="P2507">
        <f>IF(ISBLANK('Raw Data'!J2500), 0, IF(AND(1=MATCH(LARGE('Raw Data'!G2500:J2500, 2), 'Raw Data'!G2500:J2500, 0), AND('Raw Data'!O2500-'Raw Data'!P2500&lt;4, 'Raw Data'!O2500-'Raw Data'!P2500&gt;0)), 'Raw Data'!G2500, 0))</f>
        <v/>
      </c>
      <c r="Q2507">
        <f>IF(ISBLANK('Raw Data'!J2500), 0, IF(AND(4=MATCH(LARGE('Raw Data'!G2500:J2500, 1), 'Raw Data'!G2500:J2500, 0), 'Raw Data'!P2500-'Raw Data'!O2500&gt;3), 'Raw Data'!J2500, 0))</f>
        <v/>
      </c>
      <c r="R2507">
        <f>IF(ISBLANK('Raw Data'!J2500), 0, IF(AND(3=MATCH(LARGE('Raw Data'!G2500:J2500, 1), 'Raw Data'!G2500:J2500, 0), 'Raw Data'!O2500-'Raw Data'!P2500&gt;3), 'Raw Data'!I2500, 0))</f>
        <v/>
      </c>
      <c r="S2507">
        <f>IF(AND('Raw Data'!P2500-'Raw Data'!O2500&gt;4, 'Raw Data'!F2500&lt;'Raw Data'!C2500), 'Raw Data'!J2500, 0)</f>
        <v/>
      </c>
      <c r="T2507">
        <f>IF(AND('Raw Data'!O2500-'Raw Data'!P2500&gt;4, 'Raw Data'!F2500&gt;'Raw Data'!C2500), 'Raw Data'!I2500, 0)</f>
        <v/>
      </c>
      <c r="U2507">
        <f>IF(AND('Raw Data'!P2500-'Raw Data'!O2500&lt;3, 'Raw Data'!P2500&gt;'Raw Data'!O2500, 'Raw Data'!F2500&lt;'Raw Data'!C2500), 'Raw Data'!H2500, 0)</f>
        <v/>
      </c>
      <c r="V2507">
        <f>IF(AND('Raw Data'!P2500-'Raw Data'!O2500&lt;3, 'Raw Data'!P2500&gt;'Raw Data'!O2500, 'Raw Data'!F2500&gt;'Raw Data'!C2500), 'Raw Data'!G2500, 0)</f>
        <v/>
      </c>
    </row>
    <row r="2508">
      <c r="A2508">
        <f>IF(AND('Raw Data'!F2501&lt;'Raw Data'!C2501, 'Raw Data'!P2501&gt;'Raw Data'!O2501, 'Raw Data'!P2501-'Raw Data'!O2501&gt;3), 'Raw Data'!J2501, 0)</f>
        <v/>
      </c>
      <c r="B2508">
        <f>IF(AND('Raw Data'!C2501&lt;'Raw Data'!F2501, 'Raw Data'!O2501&gt;'Raw Data'!P2501, 'Raw Data'!O2501-'Raw Data'!P2501&gt;3), 'Raw Data'!I2501, 0)</f>
        <v/>
      </c>
      <c r="C2508">
        <f>IF(AND('Raw Data'!F2501&lt;'Raw Data'!C2501, 'Raw Data'!P2501&gt;'Raw Data'!O2501, 'Raw Data'!P2501-'Raw Data'!O2501&lt;4), 'Raw Data'!H2501, 0)</f>
        <v/>
      </c>
      <c r="D2508">
        <f>IF(AND('Raw Data'!C2501&lt;'Raw Data'!F2501, 'Raw Data'!O2501&gt;'Raw Data'!P2501, 'Raw Data'!O2501-'Raw Data'!P2501&lt;4), 'Raw Data'!G2501, 0)</f>
        <v/>
      </c>
      <c r="E2508">
        <f>IF(ISBLANK('Raw Data'!J2501), 0, IF(AND(4=MATCH(LARGE('Raw Data'!G2501:J2501, 4), 'Raw Data'!G2501:J2501, 0), 'Raw Data'!P2501-'Raw Data'!O2501&gt;3), 'Raw Data'!J2501, 0))</f>
        <v/>
      </c>
      <c r="F2508">
        <f>IF(ISBLANK('Raw Data'!J2501), 0, IF(AND(3=MATCH(LARGE('Raw Data'!G2501:J2501, 4), 'Raw Data'!G2501:J2501, 0), 'Raw Data'!O2501-'Raw Data'!P2501&gt;3), 'Raw Data'!I2501, 0))</f>
        <v/>
      </c>
      <c r="G2508">
        <f>IF(ISBLANK('Raw Data'!J2501), 0, IF(AND(2=MATCH(LARGE('Raw Data'!G2501:J2501, 4), 'Raw Data'!G2501:J2501, 0), AND('Raw Data'!P2501-'Raw Data'!O2501&lt;4, 'Raw Data'!P2501-'Raw Data'!O2501&gt;0)), 'Raw Data'!H2501, 0))</f>
        <v/>
      </c>
      <c r="H2508">
        <f>IF(ISBLANK('Raw Data'!J2501), 0, IF(AND(1=MATCH(LARGE('Raw Data'!G2501:J2501, 4), 'Raw Data'!G2501:J2501, 0), AND('Raw Data'!O2501-'Raw Data'!P2501&lt;4, 'Raw Data'!O2501-'Raw Data'!P2501&gt;0)), 'Raw Data'!G2501, 0))</f>
        <v/>
      </c>
      <c r="I2508">
        <f>IF(ISBLANK('Raw Data'!J2501), 0, IF(AND(4=MATCH(LARGE('Raw Data'!G2501:J2501, 3), 'Raw Data'!G2501:J2501, 0), 'Raw Data'!P2501-'Raw Data'!O2501&gt;3), 'Raw Data'!J2501, 0))</f>
        <v/>
      </c>
      <c r="J2508">
        <f>IF(ISBLANK('Raw Data'!J2501), 0, IF(AND(3=MATCH(LARGE('Raw Data'!G2501:J2501, 3), 'Raw Data'!G2501:J2501, 0), 'Raw Data'!O2501-'Raw Data'!P2501&gt;3), 'Raw Data'!I2501, 0))</f>
        <v/>
      </c>
      <c r="K2508">
        <f>IF(ISBLANK('Raw Data'!J2501), 0, IF(AND(2=MATCH(LARGE('Raw Data'!G2501:J2501, 3), 'Raw Data'!G2501:J2501, 0), AND('Raw Data'!P2501-'Raw Data'!O2501&lt;4, 'Raw Data'!P2501-'Raw Data'!O2501&gt;0)), 'Raw Data'!H2501, 0))</f>
        <v/>
      </c>
      <c r="L2508">
        <f>IF(ISBLANK('Raw Data'!J2501), 0, IF(AND(1=MATCH(LARGE('Raw Data'!G2501:J2501, 3), 'Raw Data'!G2501:J2501, 0), AND('Raw Data'!O2501-'Raw Data'!P2501&lt;4, 'Raw Data'!O2501-'Raw Data'!P2501&gt;0)), 'Raw Data'!G2501, 0))</f>
        <v/>
      </c>
      <c r="M2508">
        <f>IF(ISBLANK('Raw Data'!J2501), 0, IF(AND(4=MATCH(LARGE('Raw Data'!G2501:J2501, 2), 'Raw Data'!G2501:J2501, 0), 'Raw Data'!P2501-'Raw Data'!O2501&gt;3), 'Raw Data'!J2501, 0))</f>
        <v/>
      </c>
      <c r="N2508">
        <f>IF(ISBLANK('Raw Data'!J2501), 0, IF(AND(3=MATCH(LARGE('Raw Data'!G2501:J2501, 2), 'Raw Data'!G2501:J2501, 0), 'Raw Data'!O2501-'Raw Data'!P2501&gt;3), 'Raw Data'!I2501, 0))</f>
        <v/>
      </c>
      <c r="O2508">
        <f>IF(ISBLANK('Raw Data'!J2501), 0, IF(AND(2=MATCH(LARGE('Raw Data'!G2501:J2501, 2), 'Raw Data'!G2501:J2501, 0), AND('Raw Data'!P2501-'Raw Data'!O2501&lt;4, 'Raw Data'!P2501-'Raw Data'!O2501&gt;0)), 'Raw Data'!H2501, 0))</f>
        <v/>
      </c>
      <c r="P2508">
        <f>IF(ISBLANK('Raw Data'!J2501), 0, IF(AND(1=MATCH(LARGE('Raw Data'!G2501:J2501, 2), 'Raw Data'!G2501:J2501, 0), AND('Raw Data'!O2501-'Raw Data'!P2501&lt;4, 'Raw Data'!O2501-'Raw Data'!P2501&gt;0)), 'Raw Data'!G2501, 0))</f>
        <v/>
      </c>
      <c r="Q2508">
        <f>IF(ISBLANK('Raw Data'!J2501), 0, IF(AND(4=MATCH(LARGE('Raw Data'!G2501:J2501, 1), 'Raw Data'!G2501:J2501, 0), 'Raw Data'!P2501-'Raw Data'!O2501&gt;3), 'Raw Data'!J2501, 0))</f>
        <v/>
      </c>
      <c r="R2508">
        <f>IF(ISBLANK('Raw Data'!J2501), 0, IF(AND(3=MATCH(LARGE('Raw Data'!G2501:J2501, 1), 'Raw Data'!G2501:J2501, 0), 'Raw Data'!O2501-'Raw Data'!P2501&gt;3), 'Raw Data'!I2501, 0))</f>
        <v/>
      </c>
      <c r="S2508">
        <f>IF(AND('Raw Data'!P2501-'Raw Data'!O2501&gt;4, 'Raw Data'!F2501&lt;'Raw Data'!C2501), 'Raw Data'!J2501, 0)</f>
        <v/>
      </c>
      <c r="T2508">
        <f>IF(AND('Raw Data'!O2501-'Raw Data'!P2501&gt;4, 'Raw Data'!F2501&gt;'Raw Data'!C2501), 'Raw Data'!I2501, 0)</f>
        <v/>
      </c>
      <c r="U2508">
        <f>IF(AND('Raw Data'!P2501-'Raw Data'!O2501&lt;3, 'Raw Data'!P2501&gt;'Raw Data'!O2501, 'Raw Data'!F2501&lt;'Raw Data'!C2501), 'Raw Data'!H2501, 0)</f>
        <v/>
      </c>
      <c r="V2508">
        <f>IF(AND('Raw Data'!P2501-'Raw Data'!O2501&lt;3, 'Raw Data'!P2501&gt;'Raw Data'!O2501, 'Raw Data'!F2501&gt;'Raw Data'!C2501), 'Raw Data'!G2501, 0)</f>
        <v/>
      </c>
    </row>
    <row r="2509">
      <c r="A2509">
        <f>IF(AND('Raw Data'!F2502&lt;'Raw Data'!C2502, 'Raw Data'!P2502&gt;'Raw Data'!O2502, 'Raw Data'!P2502-'Raw Data'!O2502&gt;3), 'Raw Data'!J2502, 0)</f>
        <v/>
      </c>
      <c r="B2509">
        <f>IF(AND('Raw Data'!C2502&lt;'Raw Data'!F2502, 'Raw Data'!O2502&gt;'Raw Data'!P2502, 'Raw Data'!O2502-'Raw Data'!P2502&gt;3), 'Raw Data'!I2502, 0)</f>
        <v/>
      </c>
      <c r="C2509">
        <f>IF(AND('Raw Data'!F2502&lt;'Raw Data'!C2502, 'Raw Data'!P2502&gt;'Raw Data'!O2502, 'Raw Data'!P2502-'Raw Data'!O2502&lt;4), 'Raw Data'!H2502, 0)</f>
        <v/>
      </c>
      <c r="D2509">
        <f>IF(AND('Raw Data'!C2502&lt;'Raw Data'!F2502, 'Raw Data'!O2502&gt;'Raw Data'!P2502, 'Raw Data'!O2502-'Raw Data'!P2502&lt;4), 'Raw Data'!G2502, 0)</f>
        <v/>
      </c>
      <c r="E2509">
        <f>IF(ISBLANK('Raw Data'!J2502), 0, IF(AND(4=MATCH(LARGE('Raw Data'!G2502:J2502, 4), 'Raw Data'!G2502:J2502, 0), 'Raw Data'!P2502-'Raw Data'!O2502&gt;3), 'Raw Data'!J2502, 0))</f>
        <v/>
      </c>
      <c r="F2509">
        <f>IF(ISBLANK('Raw Data'!J2502), 0, IF(AND(3=MATCH(LARGE('Raw Data'!G2502:J2502, 4), 'Raw Data'!G2502:J2502, 0), 'Raw Data'!O2502-'Raw Data'!P2502&gt;3), 'Raw Data'!I2502, 0))</f>
        <v/>
      </c>
      <c r="G2509">
        <f>IF(ISBLANK('Raw Data'!J2502), 0, IF(AND(2=MATCH(LARGE('Raw Data'!G2502:J2502, 4), 'Raw Data'!G2502:J2502, 0), AND('Raw Data'!P2502-'Raw Data'!O2502&lt;4, 'Raw Data'!P2502-'Raw Data'!O2502&gt;0)), 'Raw Data'!H2502, 0))</f>
        <v/>
      </c>
      <c r="H2509">
        <f>IF(ISBLANK('Raw Data'!J2502), 0, IF(AND(1=MATCH(LARGE('Raw Data'!G2502:J2502, 4), 'Raw Data'!G2502:J2502, 0), AND('Raw Data'!O2502-'Raw Data'!P2502&lt;4, 'Raw Data'!O2502-'Raw Data'!P2502&gt;0)), 'Raw Data'!G2502, 0))</f>
        <v/>
      </c>
      <c r="I2509">
        <f>IF(ISBLANK('Raw Data'!J2502), 0, IF(AND(4=MATCH(LARGE('Raw Data'!G2502:J2502, 3), 'Raw Data'!G2502:J2502, 0), 'Raw Data'!P2502-'Raw Data'!O2502&gt;3), 'Raw Data'!J2502, 0))</f>
        <v/>
      </c>
      <c r="J2509">
        <f>IF(ISBLANK('Raw Data'!J2502), 0, IF(AND(3=MATCH(LARGE('Raw Data'!G2502:J2502, 3), 'Raw Data'!G2502:J2502, 0), 'Raw Data'!O2502-'Raw Data'!P2502&gt;3), 'Raw Data'!I2502, 0))</f>
        <v/>
      </c>
      <c r="K2509">
        <f>IF(ISBLANK('Raw Data'!J2502), 0, IF(AND(2=MATCH(LARGE('Raw Data'!G2502:J2502, 3), 'Raw Data'!G2502:J2502, 0), AND('Raw Data'!P2502-'Raw Data'!O2502&lt;4, 'Raw Data'!P2502-'Raw Data'!O2502&gt;0)), 'Raw Data'!H2502, 0))</f>
        <v/>
      </c>
      <c r="L2509">
        <f>IF(ISBLANK('Raw Data'!J2502), 0, IF(AND(1=MATCH(LARGE('Raw Data'!G2502:J2502, 3), 'Raw Data'!G2502:J2502, 0), AND('Raw Data'!O2502-'Raw Data'!P2502&lt;4, 'Raw Data'!O2502-'Raw Data'!P2502&gt;0)), 'Raw Data'!G2502, 0))</f>
        <v/>
      </c>
      <c r="M2509">
        <f>IF(ISBLANK('Raw Data'!J2502), 0, IF(AND(4=MATCH(LARGE('Raw Data'!G2502:J2502, 2), 'Raw Data'!G2502:J2502, 0), 'Raw Data'!P2502-'Raw Data'!O2502&gt;3), 'Raw Data'!J2502, 0))</f>
        <v/>
      </c>
      <c r="N2509">
        <f>IF(ISBLANK('Raw Data'!J2502), 0, IF(AND(3=MATCH(LARGE('Raw Data'!G2502:J2502, 2), 'Raw Data'!G2502:J2502, 0), 'Raw Data'!O2502-'Raw Data'!P2502&gt;3), 'Raw Data'!I2502, 0))</f>
        <v/>
      </c>
      <c r="O2509">
        <f>IF(ISBLANK('Raw Data'!J2502), 0, IF(AND(2=MATCH(LARGE('Raw Data'!G2502:J2502, 2), 'Raw Data'!G2502:J2502, 0), AND('Raw Data'!P2502-'Raw Data'!O2502&lt;4, 'Raw Data'!P2502-'Raw Data'!O2502&gt;0)), 'Raw Data'!H2502, 0))</f>
        <v/>
      </c>
      <c r="P2509">
        <f>IF(ISBLANK('Raw Data'!J2502), 0, IF(AND(1=MATCH(LARGE('Raw Data'!G2502:J2502, 2), 'Raw Data'!G2502:J2502, 0), AND('Raw Data'!O2502-'Raw Data'!P2502&lt;4, 'Raw Data'!O2502-'Raw Data'!P2502&gt;0)), 'Raw Data'!G2502, 0))</f>
        <v/>
      </c>
      <c r="Q2509">
        <f>IF(ISBLANK('Raw Data'!J2502), 0, IF(AND(4=MATCH(LARGE('Raw Data'!G2502:J2502, 1), 'Raw Data'!G2502:J2502, 0), 'Raw Data'!P2502-'Raw Data'!O2502&gt;3), 'Raw Data'!J2502, 0))</f>
        <v/>
      </c>
      <c r="R2509">
        <f>IF(ISBLANK('Raw Data'!J2502), 0, IF(AND(3=MATCH(LARGE('Raw Data'!G2502:J2502, 1), 'Raw Data'!G2502:J2502, 0), 'Raw Data'!O2502-'Raw Data'!P2502&gt;3), 'Raw Data'!I2502, 0))</f>
        <v/>
      </c>
      <c r="S2509">
        <f>IF(AND('Raw Data'!P2502-'Raw Data'!O2502&gt;4, 'Raw Data'!F2502&lt;'Raw Data'!C2502), 'Raw Data'!J2502, 0)</f>
        <v/>
      </c>
      <c r="T2509">
        <f>IF(AND('Raw Data'!O2502-'Raw Data'!P2502&gt;4, 'Raw Data'!F2502&gt;'Raw Data'!C2502), 'Raw Data'!I2502, 0)</f>
        <v/>
      </c>
      <c r="U2509">
        <f>IF(AND('Raw Data'!P2502-'Raw Data'!O2502&lt;3, 'Raw Data'!P2502&gt;'Raw Data'!O2502, 'Raw Data'!F2502&lt;'Raw Data'!C2502), 'Raw Data'!H2502, 0)</f>
        <v/>
      </c>
      <c r="V2509">
        <f>IF(AND('Raw Data'!P2502-'Raw Data'!O2502&lt;3, 'Raw Data'!P2502&gt;'Raw Data'!O2502, 'Raw Data'!F2502&gt;'Raw Data'!C2502), 'Raw Data'!G2502, 0)</f>
        <v/>
      </c>
    </row>
    <row r="2510">
      <c r="A2510">
        <f>IF(AND('Raw Data'!F2503&lt;'Raw Data'!C2503, 'Raw Data'!P2503&gt;'Raw Data'!O2503, 'Raw Data'!P2503-'Raw Data'!O2503&gt;3), 'Raw Data'!J2503, 0)</f>
        <v/>
      </c>
      <c r="B2510">
        <f>IF(AND('Raw Data'!C2503&lt;'Raw Data'!F2503, 'Raw Data'!O2503&gt;'Raw Data'!P2503, 'Raw Data'!O2503-'Raw Data'!P2503&gt;3), 'Raw Data'!I2503, 0)</f>
        <v/>
      </c>
      <c r="C2510">
        <f>IF(AND('Raw Data'!F2503&lt;'Raw Data'!C2503, 'Raw Data'!P2503&gt;'Raw Data'!O2503, 'Raw Data'!P2503-'Raw Data'!O2503&lt;4), 'Raw Data'!H2503, 0)</f>
        <v/>
      </c>
      <c r="D2510">
        <f>IF(AND('Raw Data'!C2503&lt;'Raw Data'!F2503, 'Raw Data'!O2503&gt;'Raw Data'!P2503, 'Raw Data'!O2503-'Raw Data'!P2503&lt;4), 'Raw Data'!G2503, 0)</f>
        <v/>
      </c>
      <c r="E2510">
        <f>IF(ISBLANK('Raw Data'!J2503), 0, IF(AND(4=MATCH(LARGE('Raw Data'!G2503:J2503, 4), 'Raw Data'!G2503:J2503, 0), 'Raw Data'!P2503-'Raw Data'!O2503&gt;3), 'Raw Data'!J2503, 0))</f>
        <v/>
      </c>
      <c r="F2510">
        <f>IF(ISBLANK('Raw Data'!J2503), 0, IF(AND(3=MATCH(LARGE('Raw Data'!G2503:J2503, 4), 'Raw Data'!G2503:J2503, 0), 'Raw Data'!O2503-'Raw Data'!P2503&gt;3), 'Raw Data'!I2503, 0))</f>
        <v/>
      </c>
      <c r="G2510">
        <f>IF(ISBLANK('Raw Data'!J2503), 0, IF(AND(2=MATCH(LARGE('Raw Data'!G2503:J2503, 4), 'Raw Data'!G2503:J2503, 0), AND('Raw Data'!P2503-'Raw Data'!O2503&lt;4, 'Raw Data'!P2503-'Raw Data'!O2503&gt;0)), 'Raw Data'!H2503, 0))</f>
        <v/>
      </c>
      <c r="H2510">
        <f>IF(ISBLANK('Raw Data'!J2503), 0, IF(AND(1=MATCH(LARGE('Raw Data'!G2503:J2503, 4), 'Raw Data'!G2503:J2503, 0), AND('Raw Data'!O2503-'Raw Data'!P2503&lt;4, 'Raw Data'!O2503-'Raw Data'!P2503&gt;0)), 'Raw Data'!G2503, 0))</f>
        <v/>
      </c>
      <c r="I2510">
        <f>IF(ISBLANK('Raw Data'!J2503), 0, IF(AND(4=MATCH(LARGE('Raw Data'!G2503:J2503, 3), 'Raw Data'!G2503:J2503, 0), 'Raw Data'!P2503-'Raw Data'!O2503&gt;3), 'Raw Data'!J2503, 0))</f>
        <v/>
      </c>
      <c r="J2510">
        <f>IF(ISBLANK('Raw Data'!J2503), 0, IF(AND(3=MATCH(LARGE('Raw Data'!G2503:J2503, 3), 'Raw Data'!G2503:J2503, 0), 'Raw Data'!O2503-'Raw Data'!P2503&gt;3), 'Raw Data'!I2503, 0))</f>
        <v/>
      </c>
      <c r="K2510">
        <f>IF(ISBLANK('Raw Data'!J2503), 0, IF(AND(2=MATCH(LARGE('Raw Data'!G2503:J2503, 3), 'Raw Data'!G2503:J2503, 0), AND('Raw Data'!P2503-'Raw Data'!O2503&lt;4, 'Raw Data'!P2503-'Raw Data'!O2503&gt;0)), 'Raw Data'!H2503, 0))</f>
        <v/>
      </c>
      <c r="L2510">
        <f>IF(ISBLANK('Raw Data'!J2503), 0, IF(AND(1=MATCH(LARGE('Raw Data'!G2503:J2503, 3), 'Raw Data'!G2503:J2503, 0), AND('Raw Data'!O2503-'Raw Data'!P2503&lt;4, 'Raw Data'!O2503-'Raw Data'!P2503&gt;0)), 'Raw Data'!G2503, 0))</f>
        <v/>
      </c>
      <c r="M2510">
        <f>IF(ISBLANK('Raw Data'!J2503), 0, IF(AND(4=MATCH(LARGE('Raw Data'!G2503:J2503, 2), 'Raw Data'!G2503:J2503, 0), 'Raw Data'!P2503-'Raw Data'!O2503&gt;3), 'Raw Data'!J2503, 0))</f>
        <v/>
      </c>
      <c r="N2510">
        <f>IF(ISBLANK('Raw Data'!J2503), 0, IF(AND(3=MATCH(LARGE('Raw Data'!G2503:J2503, 2), 'Raw Data'!G2503:J2503, 0), 'Raw Data'!O2503-'Raw Data'!P2503&gt;3), 'Raw Data'!I2503, 0))</f>
        <v/>
      </c>
      <c r="O2510">
        <f>IF(ISBLANK('Raw Data'!J2503), 0, IF(AND(2=MATCH(LARGE('Raw Data'!G2503:J2503, 2), 'Raw Data'!G2503:J2503, 0), AND('Raw Data'!P2503-'Raw Data'!O2503&lt;4, 'Raw Data'!P2503-'Raw Data'!O2503&gt;0)), 'Raw Data'!H2503, 0))</f>
        <v/>
      </c>
      <c r="P2510">
        <f>IF(ISBLANK('Raw Data'!J2503), 0, IF(AND(1=MATCH(LARGE('Raw Data'!G2503:J2503, 2), 'Raw Data'!G2503:J2503, 0), AND('Raw Data'!O2503-'Raw Data'!P2503&lt;4, 'Raw Data'!O2503-'Raw Data'!P2503&gt;0)), 'Raw Data'!G2503, 0))</f>
        <v/>
      </c>
      <c r="Q2510">
        <f>IF(ISBLANK('Raw Data'!J2503), 0, IF(AND(4=MATCH(LARGE('Raw Data'!G2503:J2503, 1), 'Raw Data'!G2503:J2503, 0), 'Raw Data'!P2503-'Raw Data'!O2503&gt;3), 'Raw Data'!J2503, 0))</f>
        <v/>
      </c>
      <c r="R2510">
        <f>IF(ISBLANK('Raw Data'!J2503), 0, IF(AND(3=MATCH(LARGE('Raw Data'!G2503:J2503, 1), 'Raw Data'!G2503:J2503, 0), 'Raw Data'!O2503-'Raw Data'!P2503&gt;3), 'Raw Data'!I2503, 0))</f>
        <v/>
      </c>
      <c r="S2510">
        <f>IF(AND('Raw Data'!P2503-'Raw Data'!O2503&gt;4, 'Raw Data'!F2503&lt;'Raw Data'!C2503), 'Raw Data'!J2503, 0)</f>
        <v/>
      </c>
      <c r="T2510">
        <f>IF(AND('Raw Data'!O2503-'Raw Data'!P2503&gt;4, 'Raw Data'!F2503&gt;'Raw Data'!C2503), 'Raw Data'!I2503, 0)</f>
        <v/>
      </c>
      <c r="U2510">
        <f>IF(AND('Raw Data'!P2503-'Raw Data'!O2503&lt;3, 'Raw Data'!P2503&gt;'Raw Data'!O2503, 'Raw Data'!F2503&lt;'Raw Data'!C2503), 'Raw Data'!H2503, 0)</f>
        <v/>
      </c>
      <c r="V2510">
        <f>IF(AND('Raw Data'!P2503-'Raw Data'!O2503&lt;3, 'Raw Data'!P2503&gt;'Raw Data'!O2503, 'Raw Data'!F2503&gt;'Raw Data'!C2503), 'Raw Data'!G2503, 0)</f>
        <v/>
      </c>
    </row>
    <row r="2511">
      <c r="A2511">
        <f>IF(AND('Raw Data'!F2504&lt;'Raw Data'!C2504, 'Raw Data'!P2504&gt;'Raw Data'!O2504, 'Raw Data'!P2504-'Raw Data'!O2504&gt;3), 'Raw Data'!J2504, 0)</f>
        <v/>
      </c>
      <c r="B2511">
        <f>IF(AND('Raw Data'!C2504&lt;'Raw Data'!F2504, 'Raw Data'!O2504&gt;'Raw Data'!P2504, 'Raw Data'!O2504-'Raw Data'!P2504&gt;3), 'Raw Data'!I2504, 0)</f>
        <v/>
      </c>
      <c r="C2511">
        <f>IF(AND('Raw Data'!F2504&lt;'Raw Data'!C2504, 'Raw Data'!P2504&gt;'Raw Data'!O2504, 'Raw Data'!P2504-'Raw Data'!O2504&lt;4), 'Raw Data'!H2504, 0)</f>
        <v/>
      </c>
      <c r="D2511">
        <f>IF(AND('Raw Data'!C2504&lt;'Raw Data'!F2504, 'Raw Data'!O2504&gt;'Raw Data'!P2504, 'Raw Data'!O2504-'Raw Data'!P2504&lt;4), 'Raw Data'!G2504, 0)</f>
        <v/>
      </c>
      <c r="E2511">
        <f>IF(ISBLANK('Raw Data'!J2504), 0, IF(AND(4=MATCH(LARGE('Raw Data'!G2504:J2504, 4), 'Raw Data'!G2504:J2504, 0), 'Raw Data'!P2504-'Raw Data'!O2504&gt;3), 'Raw Data'!J2504, 0))</f>
        <v/>
      </c>
      <c r="F2511">
        <f>IF(ISBLANK('Raw Data'!J2504), 0, IF(AND(3=MATCH(LARGE('Raw Data'!G2504:J2504, 4), 'Raw Data'!G2504:J2504, 0), 'Raw Data'!O2504-'Raw Data'!P2504&gt;3), 'Raw Data'!I2504, 0))</f>
        <v/>
      </c>
      <c r="G2511">
        <f>IF(ISBLANK('Raw Data'!J2504), 0, IF(AND(2=MATCH(LARGE('Raw Data'!G2504:J2504, 4), 'Raw Data'!G2504:J2504, 0), AND('Raw Data'!P2504-'Raw Data'!O2504&lt;4, 'Raw Data'!P2504-'Raw Data'!O2504&gt;0)), 'Raw Data'!H2504, 0))</f>
        <v/>
      </c>
      <c r="H2511">
        <f>IF(ISBLANK('Raw Data'!J2504), 0, IF(AND(1=MATCH(LARGE('Raw Data'!G2504:J2504, 4), 'Raw Data'!G2504:J2504, 0), AND('Raw Data'!O2504-'Raw Data'!P2504&lt;4, 'Raw Data'!O2504-'Raw Data'!P2504&gt;0)), 'Raw Data'!G2504, 0))</f>
        <v/>
      </c>
      <c r="I2511">
        <f>IF(ISBLANK('Raw Data'!J2504), 0, IF(AND(4=MATCH(LARGE('Raw Data'!G2504:J2504, 3), 'Raw Data'!G2504:J2504, 0), 'Raw Data'!P2504-'Raw Data'!O2504&gt;3), 'Raw Data'!J2504, 0))</f>
        <v/>
      </c>
      <c r="J2511">
        <f>IF(ISBLANK('Raw Data'!J2504), 0, IF(AND(3=MATCH(LARGE('Raw Data'!G2504:J2504, 3), 'Raw Data'!G2504:J2504, 0), 'Raw Data'!O2504-'Raw Data'!P2504&gt;3), 'Raw Data'!I2504, 0))</f>
        <v/>
      </c>
      <c r="K2511">
        <f>IF(ISBLANK('Raw Data'!J2504), 0, IF(AND(2=MATCH(LARGE('Raw Data'!G2504:J2504, 3), 'Raw Data'!G2504:J2504, 0), AND('Raw Data'!P2504-'Raw Data'!O2504&lt;4, 'Raw Data'!P2504-'Raw Data'!O2504&gt;0)), 'Raw Data'!H2504, 0))</f>
        <v/>
      </c>
      <c r="L2511">
        <f>IF(ISBLANK('Raw Data'!J2504), 0, IF(AND(1=MATCH(LARGE('Raw Data'!G2504:J2504, 3), 'Raw Data'!G2504:J2504, 0), AND('Raw Data'!O2504-'Raw Data'!P2504&lt;4, 'Raw Data'!O2504-'Raw Data'!P2504&gt;0)), 'Raw Data'!G2504, 0))</f>
        <v/>
      </c>
      <c r="M2511">
        <f>IF(ISBLANK('Raw Data'!J2504), 0, IF(AND(4=MATCH(LARGE('Raw Data'!G2504:J2504, 2), 'Raw Data'!G2504:J2504, 0), 'Raw Data'!P2504-'Raw Data'!O2504&gt;3), 'Raw Data'!J2504, 0))</f>
        <v/>
      </c>
      <c r="N2511">
        <f>IF(ISBLANK('Raw Data'!J2504), 0, IF(AND(3=MATCH(LARGE('Raw Data'!G2504:J2504, 2), 'Raw Data'!G2504:J2504, 0), 'Raw Data'!O2504-'Raw Data'!P2504&gt;3), 'Raw Data'!I2504, 0))</f>
        <v/>
      </c>
      <c r="O2511">
        <f>IF(ISBLANK('Raw Data'!J2504), 0, IF(AND(2=MATCH(LARGE('Raw Data'!G2504:J2504, 2), 'Raw Data'!G2504:J2504, 0), AND('Raw Data'!P2504-'Raw Data'!O2504&lt;4, 'Raw Data'!P2504-'Raw Data'!O2504&gt;0)), 'Raw Data'!H2504, 0))</f>
        <v/>
      </c>
      <c r="P2511">
        <f>IF(ISBLANK('Raw Data'!J2504), 0, IF(AND(1=MATCH(LARGE('Raw Data'!G2504:J2504, 2), 'Raw Data'!G2504:J2504, 0), AND('Raw Data'!O2504-'Raw Data'!P2504&lt;4, 'Raw Data'!O2504-'Raw Data'!P2504&gt;0)), 'Raw Data'!G2504, 0))</f>
        <v/>
      </c>
      <c r="Q2511">
        <f>IF(ISBLANK('Raw Data'!J2504), 0, IF(AND(4=MATCH(LARGE('Raw Data'!G2504:J2504, 1), 'Raw Data'!G2504:J2504, 0), 'Raw Data'!P2504-'Raw Data'!O2504&gt;3), 'Raw Data'!J2504, 0))</f>
        <v/>
      </c>
      <c r="R2511">
        <f>IF(ISBLANK('Raw Data'!J2504), 0, IF(AND(3=MATCH(LARGE('Raw Data'!G2504:J2504, 1), 'Raw Data'!G2504:J2504, 0), 'Raw Data'!O2504-'Raw Data'!P2504&gt;3), 'Raw Data'!I2504, 0))</f>
        <v/>
      </c>
      <c r="S2511">
        <f>IF(AND('Raw Data'!P2504-'Raw Data'!O2504&gt;4, 'Raw Data'!F2504&lt;'Raw Data'!C2504), 'Raw Data'!J2504, 0)</f>
        <v/>
      </c>
      <c r="T2511">
        <f>IF(AND('Raw Data'!O2504-'Raw Data'!P2504&gt;4, 'Raw Data'!F2504&gt;'Raw Data'!C2504), 'Raw Data'!I2504, 0)</f>
        <v/>
      </c>
      <c r="U2511">
        <f>IF(AND('Raw Data'!P2504-'Raw Data'!O2504&lt;3, 'Raw Data'!P2504&gt;'Raw Data'!O2504, 'Raw Data'!F2504&lt;'Raw Data'!C2504), 'Raw Data'!H2504, 0)</f>
        <v/>
      </c>
      <c r="V2511">
        <f>IF(AND('Raw Data'!P2504-'Raw Data'!O2504&lt;3, 'Raw Data'!P2504&gt;'Raw Data'!O2504, 'Raw Data'!F2504&gt;'Raw Data'!C2504), 'Raw Data'!G2504, 0)</f>
        <v/>
      </c>
    </row>
    <row r="2512">
      <c r="A2512">
        <f>IF(AND('Raw Data'!F2505&lt;'Raw Data'!C2505, 'Raw Data'!P2505&gt;'Raw Data'!O2505, 'Raw Data'!P2505-'Raw Data'!O2505&gt;3), 'Raw Data'!J2505, 0)</f>
        <v/>
      </c>
      <c r="B2512">
        <f>IF(AND('Raw Data'!C2505&lt;'Raw Data'!F2505, 'Raw Data'!O2505&gt;'Raw Data'!P2505, 'Raw Data'!O2505-'Raw Data'!P2505&gt;3), 'Raw Data'!I2505, 0)</f>
        <v/>
      </c>
      <c r="C2512">
        <f>IF(AND('Raw Data'!F2505&lt;'Raw Data'!C2505, 'Raw Data'!P2505&gt;'Raw Data'!O2505, 'Raw Data'!P2505-'Raw Data'!O2505&lt;4), 'Raw Data'!H2505, 0)</f>
        <v/>
      </c>
      <c r="D2512">
        <f>IF(AND('Raw Data'!C2505&lt;'Raw Data'!F2505, 'Raw Data'!O2505&gt;'Raw Data'!P2505, 'Raw Data'!O2505-'Raw Data'!P2505&lt;4), 'Raw Data'!G2505, 0)</f>
        <v/>
      </c>
      <c r="E2512">
        <f>IF(ISBLANK('Raw Data'!J2505), 0, IF(AND(4=MATCH(LARGE('Raw Data'!G2505:J2505, 4), 'Raw Data'!G2505:J2505, 0), 'Raw Data'!P2505-'Raw Data'!O2505&gt;3), 'Raw Data'!J2505, 0))</f>
        <v/>
      </c>
      <c r="F2512">
        <f>IF(ISBLANK('Raw Data'!J2505), 0, IF(AND(3=MATCH(LARGE('Raw Data'!G2505:J2505, 4), 'Raw Data'!G2505:J2505, 0), 'Raw Data'!O2505-'Raw Data'!P2505&gt;3), 'Raw Data'!I2505, 0))</f>
        <v/>
      </c>
      <c r="G2512">
        <f>IF(ISBLANK('Raw Data'!J2505), 0, IF(AND(2=MATCH(LARGE('Raw Data'!G2505:J2505, 4), 'Raw Data'!G2505:J2505, 0), AND('Raw Data'!P2505-'Raw Data'!O2505&lt;4, 'Raw Data'!P2505-'Raw Data'!O2505&gt;0)), 'Raw Data'!H2505, 0))</f>
        <v/>
      </c>
      <c r="H2512">
        <f>IF(ISBLANK('Raw Data'!J2505), 0, IF(AND(1=MATCH(LARGE('Raw Data'!G2505:J2505, 4), 'Raw Data'!G2505:J2505, 0), AND('Raw Data'!O2505-'Raw Data'!P2505&lt;4, 'Raw Data'!O2505-'Raw Data'!P2505&gt;0)), 'Raw Data'!G2505, 0))</f>
        <v/>
      </c>
      <c r="I2512">
        <f>IF(ISBLANK('Raw Data'!J2505), 0, IF(AND(4=MATCH(LARGE('Raw Data'!G2505:J2505, 3), 'Raw Data'!G2505:J2505, 0), 'Raw Data'!P2505-'Raw Data'!O2505&gt;3), 'Raw Data'!J2505, 0))</f>
        <v/>
      </c>
      <c r="J2512">
        <f>IF(ISBLANK('Raw Data'!J2505), 0, IF(AND(3=MATCH(LARGE('Raw Data'!G2505:J2505, 3), 'Raw Data'!G2505:J2505, 0), 'Raw Data'!O2505-'Raw Data'!P2505&gt;3), 'Raw Data'!I2505, 0))</f>
        <v/>
      </c>
      <c r="K2512">
        <f>IF(ISBLANK('Raw Data'!J2505), 0, IF(AND(2=MATCH(LARGE('Raw Data'!G2505:J2505, 3), 'Raw Data'!G2505:J2505, 0), AND('Raw Data'!P2505-'Raw Data'!O2505&lt;4, 'Raw Data'!P2505-'Raw Data'!O2505&gt;0)), 'Raw Data'!H2505, 0))</f>
        <v/>
      </c>
      <c r="L2512">
        <f>IF(ISBLANK('Raw Data'!J2505), 0, IF(AND(1=MATCH(LARGE('Raw Data'!G2505:J2505, 3), 'Raw Data'!G2505:J2505, 0), AND('Raw Data'!O2505-'Raw Data'!P2505&lt;4, 'Raw Data'!O2505-'Raw Data'!P2505&gt;0)), 'Raw Data'!G2505, 0))</f>
        <v/>
      </c>
      <c r="M2512">
        <f>IF(ISBLANK('Raw Data'!J2505), 0, IF(AND(4=MATCH(LARGE('Raw Data'!G2505:J2505, 2), 'Raw Data'!G2505:J2505, 0), 'Raw Data'!P2505-'Raw Data'!O2505&gt;3), 'Raw Data'!J2505, 0))</f>
        <v/>
      </c>
      <c r="N2512">
        <f>IF(ISBLANK('Raw Data'!J2505), 0, IF(AND(3=MATCH(LARGE('Raw Data'!G2505:J2505, 2), 'Raw Data'!G2505:J2505, 0), 'Raw Data'!O2505-'Raw Data'!P2505&gt;3), 'Raw Data'!I2505, 0))</f>
        <v/>
      </c>
      <c r="O2512">
        <f>IF(ISBLANK('Raw Data'!J2505), 0, IF(AND(2=MATCH(LARGE('Raw Data'!G2505:J2505, 2), 'Raw Data'!G2505:J2505, 0), AND('Raw Data'!P2505-'Raw Data'!O2505&lt;4, 'Raw Data'!P2505-'Raw Data'!O2505&gt;0)), 'Raw Data'!H2505, 0))</f>
        <v/>
      </c>
      <c r="P2512">
        <f>IF(ISBLANK('Raw Data'!J2505), 0, IF(AND(1=MATCH(LARGE('Raw Data'!G2505:J2505, 2), 'Raw Data'!G2505:J2505, 0), AND('Raw Data'!O2505-'Raw Data'!P2505&lt;4, 'Raw Data'!O2505-'Raw Data'!P2505&gt;0)), 'Raw Data'!G2505, 0))</f>
        <v/>
      </c>
      <c r="Q2512">
        <f>IF(ISBLANK('Raw Data'!J2505), 0, IF(AND(4=MATCH(LARGE('Raw Data'!G2505:J2505, 1), 'Raw Data'!G2505:J2505, 0), 'Raw Data'!P2505-'Raw Data'!O2505&gt;3), 'Raw Data'!J2505, 0))</f>
        <v/>
      </c>
      <c r="R2512">
        <f>IF(ISBLANK('Raw Data'!J2505), 0, IF(AND(3=MATCH(LARGE('Raw Data'!G2505:J2505, 1), 'Raw Data'!G2505:J2505, 0), 'Raw Data'!O2505-'Raw Data'!P2505&gt;3), 'Raw Data'!I2505, 0))</f>
        <v/>
      </c>
      <c r="S2512">
        <f>IF(AND('Raw Data'!P2505-'Raw Data'!O2505&gt;4, 'Raw Data'!F2505&lt;'Raw Data'!C2505), 'Raw Data'!J2505, 0)</f>
        <v/>
      </c>
      <c r="T2512">
        <f>IF(AND('Raw Data'!O2505-'Raw Data'!P2505&gt;4, 'Raw Data'!F2505&gt;'Raw Data'!C2505), 'Raw Data'!I2505, 0)</f>
        <v/>
      </c>
      <c r="U2512">
        <f>IF(AND('Raw Data'!P2505-'Raw Data'!O2505&lt;3, 'Raw Data'!P2505&gt;'Raw Data'!O2505, 'Raw Data'!F2505&lt;'Raw Data'!C2505), 'Raw Data'!H2505, 0)</f>
        <v/>
      </c>
      <c r="V2512">
        <f>IF(AND('Raw Data'!P2505-'Raw Data'!O2505&lt;3, 'Raw Data'!P2505&gt;'Raw Data'!O2505, 'Raw Data'!F2505&gt;'Raw Data'!C2505), 'Raw Data'!G2505, 0)</f>
        <v/>
      </c>
    </row>
    <row r="2513">
      <c r="A2513">
        <f>IF(AND('Raw Data'!F2506&lt;'Raw Data'!C2506, 'Raw Data'!P2506&gt;'Raw Data'!O2506, 'Raw Data'!P2506-'Raw Data'!O2506&gt;3), 'Raw Data'!J2506, 0)</f>
        <v/>
      </c>
      <c r="B2513">
        <f>IF(AND('Raw Data'!C2506&lt;'Raw Data'!F2506, 'Raw Data'!O2506&gt;'Raw Data'!P2506, 'Raw Data'!O2506-'Raw Data'!P2506&gt;3), 'Raw Data'!I2506, 0)</f>
        <v/>
      </c>
      <c r="C2513">
        <f>IF(AND('Raw Data'!F2506&lt;'Raw Data'!C2506, 'Raw Data'!P2506&gt;'Raw Data'!O2506, 'Raw Data'!P2506-'Raw Data'!O2506&lt;4), 'Raw Data'!H2506, 0)</f>
        <v/>
      </c>
      <c r="D2513">
        <f>IF(AND('Raw Data'!C2506&lt;'Raw Data'!F2506, 'Raw Data'!O2506&gt;'Raw Data'!P2506, 'Raw Data'!O2506-'Raw Data'!P2506&lt;4), 'Raw Data'!G2506, 0)</f>
        <v/>
      </c>
      <c r="E2513">
        <f>IF(ISBLANK('Raw Data'!J2506), 0, IF(AND(4=MATCH(LARGE('Raw Data'!G2506:J2506, 4), 'Raw Data'!G2506:J2506, 0), 'Raw Data'!P2506-'Raw Data'!O2506&gt;3), 'Raw Data'!J2506, 0))</f>
        <v/>
      </c>
      <c r="F2513">
        <f>IF(ISBLANK('Raw Data'!J2506), 0, IF(AND(3=MATCH(LARGE('Raw Data'!G2506:J2506, 4), 'Raw Data'!G2506:J2506, 0), 'Raw Data'!O2506-'Raw Data'!P2506&gt;3), 'Raw Data'!I2506, 0))</f>
        <v/>
      </c>
      <c r="G2513">
        <f>IF(ISBLANK('Raw Data'!J2506), 0, IF(AND(2=MATCH(LARGE('Raw Data'!G2506:J2506, 4), 'Raw Data'!G2506:J2506, 0), AND('Raw Data'!P2506-'Raw Data'!O2506&lt;4, 'Raw Data'!P2506-'Raw Data'!O2506&gt;0)), 'Raw Data'!H2506, 0))</f>
        <v/>
      </c>
      <c r="H2513">
        <f>IF(ISBLANK('Raw Data'!J2506), 0, IF(AND(1=MATCH(LARGE('Raw Data'!G2506:J2506, 4), 'Raw Data'!G2506:J2506, 0), AND('Raw Data'!O2506-'Raw Data'!P2506&lt;4, 'Raw Data'!O2506-'Raw Data'!P2506&gt;0)), 'Raw Data'!G2506, 0))</f>
        <v/>
      </c>
      <c r="I2513">
        <f>IF(ISBLANK('Raw Data'!J2506), 0, IF(AND(4=MATCH(LARGE('Raw Data'!G2506:J2506, 3), 'Raw Data'!G2506:J2506, 0), 'Raw Data'!P2506-'Raw Data'!O2506&gt;3), 'Raw Data'!J2506, 0))</f>
        <v/>
      </c>
      <c r="J2513">
        <f>IF(ISBLANK('Raw Data'!J2506), 0, IF(AND(3=MATCH(LARGE('Raw Data'!G2506:J2506, 3), 'Raw Data'!G2506:J2506, 0), 'Raw Data'!O2506-'Raw Data'!P2506&gt;3), 'Raw Data'!I2506, 0))</f>
        <v/>
      </c>
      <c r="K2513">
        <f>IF(ISBLANK('Raw Data'!J2506), 0, IF(AND(2=MATCH(LARGE('Raw Data'!G2506:J2506, 3), 'Raw Data'!G2506:J2506, 0), AND('Raw Data'!P2506-'Raw Data'!O2506&lt;4, 'Raw Data'!P2506-'Raw Data'!O2506&gt;0)), 'Raw Data'!H2506, 0))</f>
        <v/>
      </c>
      <c r="L2513">
        <f>IF(ISBLANK('Raw Data'!J2506), 0, IF(AND(1=MATCH(LARGE('Raw Data'!G2506:J2506, 3), 'Raw Data'!G2506:J2506, 0), AND('Raw Data'!O2506-'Raw Data'!P2506&lt;4, 'Raw Data'!O2506-'Raw Data'!P2506&gt;0)), 'Raw Data'!G2506, 0))</f>
        <v/>
      </c>
      <c r="M2513">
        <f>IF(ISBLANK('Raw Data'!J2506), 0, IF(AND(4=MATCH(LARGE('Raw Data'!G2506:J2506, 2), 'Raw Data'!G2506:J2506, 0), 'Raw Data'!P2506-'Raw Data'!O2506&gt;3), 'Raw Data'!J2506, 0))</f>
        <v/>
      </c>
      <c r="N2513">
        <f>IF(ISBLANK('Raw Data'!J2506), 0, IF(AND(3=MATCH(LARGE('Raw Data'!G2506:J2506, 2), 'Raw Data'!G2506:J2506, 0), 'Raw Data'!O2506-'Raw Data'!P2506&gt;3), 'Raw Data'!I2506, 0))</f>
        <v/>
      </c>
      <c r="O2513">
        <f>IF(ISBLANK('Raw Data'!J2506), 0, IF(AND(2=MATCH(LARGE('Raw Data'!G2506:J2506, 2), 'Raw Data'!G2506:J2506, 0), AND('Raw Data'!P2506-'Raw Data'!O2506&lt;4, 'Raw Data'!P2506-'Raw Data'!O2506&gt;0)), 'Raw Data'!H2506, 0))</f>
        <v/>
      </c>
      <c r="P2513">
        <f>IF(ISBLANK('Raw Data'!J2506), 0, IF(AND(1=MATCH(LARGE('Raw Data'!G2506:J2506, 2), 'Raw Data'!G2506:J2506, 0), AND('Raw Data'!O2506-'Raw Data'!P2506&lt;4, 'Raw Data'!O2506-'Raw Data'!P2506&gt;0)), 'Raw Data'!G2506, 0))</f>
        <v/>
      </c>
      <c r="Q2513">
        <f>IF(ISBLANK('Raw Data'!J2506), 0, IF(AND(4=MATCH(LARGE('Raw Data'!G2506:J2506, 1), 'Raw Data'!G2506:J2506, 0), 'Raw Data'!P2506-'Raw Data'!O2506&gt;3), 'Raw Data'!J2506, 0))</f>
        <v/>
      </c>
      <c r="R2513">
        <f>IF(ISBLANK('Raw Data'!J2506), 0, IF(AND(3=MATCH(LARGE('Raw Data'!G2506:J2506, 1), 'Raw Data'!G2506:J2506, 0), 'Raw Data'!O2506-'Raw Data'!P2506&gt;3), 'Raw Data'!I2506, 0))</f>
        <v/>
      </c>
      <c r="S2513">
        <f>IF(AND('Raw Data'!P2506-'Raw Data'!O2506&gt;4, 'Raw Data'!F2506&lt;'Raw Data'!C2506), 'Raw Data'!J2506, 0)</f>
        <v/>
      </c>
      <c r="T2513">
        <f>IF(AND('Raw Data'!O2506-'Raw Data'!P2506&gt;4, 'Raw Data'!F2506&gt;'Raw Data'!C2506), 'Raw Data'!I2506, 0)</f>
        <v/>
      </c>
      <c r="U2513">
        <f>IF(AND('Raw Data'!P2506-'Raw Data'!O2506&lt;3, 'Raw Data'!P2506&gt;'Raw Data'!O2506, 'Raw Data'!F2506&lt;'Raw Data'!C2506), 'Raw Data'!H2506, 0)</f>
        <v/>
      </c>
      <c r="V2513">
        <f>IF(AND('Raw Data'!P2506-'Raw Data'!O2506&lt;3, 'Raw Data'!P2506&gt;'Raw Data'!O2506, 'Raw Data'!F2506&gt;'Raw Data'!C2506), 'Raw Data'!G2506, 0)</f>
        <v/>
      </c>
    </row>
    <row r="2514">
      <c r="A2514">
        <f>IF(AND('Raw Data'!F2507&lt;'Raw Data'!C2507, 'Raw Data'!P2507&gt;'Raw Data'!O2507, 'Raw Data'!P2507-'Raw Data'!O2507&gt;3), 'Raw Data'!J2507, 0)</f>
        <v/>
      </c>
      <c r="B2514">
        <f>IF(AND('Raw Data'!C2507&lt;'Raw Data'!F2507, 'Raw Data'!O2507&gt;'Raw Data'!P2507, 'Raw Data'!O2507-'Raw Data'!P2507&gt;3), 'Raw Data'!I2507, 0)</f>
        <v/>
      </c>
      <c r="C2514">
        <f>IF(AND('Raw Data'!F2507&lt;'Raw Data'!C2507, 'Raw Data'!P2507&gt;'Raw Data'!O2507, 'Raw Data'!P2507-'Raw Data'!O2507&lt;4), 'Raw Data'!H2507, 0)</f>
        <v/>
      </c>
      <c r="D2514">
        <f>IF(AND('Raw Data'!C2507&lt;'Raw Data'!F2507, 'Raw Data'!O2507&gt;'Raw Data'!P2507, 'Raw Data'!O2507-'Raw Data'!P2507&lt;4), 'Raw Data'!G2507, 0)</f>
        <v/>
      </c>
      <c r="E2514">
        <f>IF(ISBLANK('Raw Data'!J2507), 0, IF(AND(4=MATCH(LARGE('Raw Data'!G2507:J2507, 4), 'Raw Data'!G2507:J2507, 0), 'Raw Data'!P2507-'Raw Data'!O2507&gt;3), 'Raw Data'!J2507, 0))</f>
        <v/>
      </c>
      <c r="F2514">
        <f>IF(ISBLANK('Raw Data'!J2507), 0, IF(AND(3=MATCH(LARGE('Raw Data'!G2507:J2507, 4), 'Raw Data'!G2507:J2507, 0), 'Raw Data'!O2507-'Raw Data'!P2507&gt;3), 'Raw Data'!I2507, 0))</f>
        <v/>
      </c>
      <c r="G2514">
        <f>IF(ISBLANK('Raw Data'!J2507), 0, IF(AND(2=MATCH(LARGE('Raw Data'!G2507:J2507, 4), 'Raw Data'!G2507:J2507, 0), AND('Raw Data'!P2507-'Raw Data'!O2507&lt;4, 'Raw Data'!P2507-'Raw Data'!O2507&gt;0)), 'Raw Data'!H2507, 0))</f>
        <v/>
      </c>
      <c r="H2514">
        <f>IF(ISBLANK('Raw Data'!J2507), 0, IF(AND(1=MATCH(LARGE('Raw Data'!G2507:J2507, 4), 'Raw Data'!G2507:J2507, 0), AND('Raw Data'!O2507-'Raw Data'!P2507&lt;4, 'Raw Data'!O2507-'Raw Data'!P2507&gt;0)), 'Raw Data'!G2507, 0))</f>
        <v/>
      </c>
      <c r="I2514">
        <f>IF(ISBLANK('Raw Data'!J2507), 0, IF(AND(4=MATCH(LARGE('Raw Data'!G2507:J2507, 3), 'Raw Data'!G2507:J2507, 0), 'Raw Data'!P2507-'Raw Data'!O2507&gt;3), 'Raw Data'!J2507, 0))</f>
        <v/>
      </c>
      <c r="J2514">
        <f>IF(ISBLANK('Raw Data'!J2507), 0, IF(AND(3=MATCH(LARGE('Raw Data'!G2507:J2507, 3), 'Raw Data'!G2507:J2507, 0), 'Raw Data'!O2507-'Raw Data'!P2507&gt;3), 'Raw Data'!I2507, 0))</f>
        <v/>
      </c>
      <c r="K2514">
        <f>IF(ISBLANK('Raw Data'!J2507), 0, IF(AND(2=MATCH(LARGE('Raw Data'!G2507:J2507, 3), 'Raw Data'!G2507:J2507, 0), AND('Raw Data'!P2507-'Raw Data'!O2507&lt;4, 'Raw Data'!P2507-'Raw Data'!O2507&gt;0)), 'Raw Data'!H2507, 0))</f>
        <v/>
      </c>
      <c r="L2514">
        <f>IF(ISBLANK('Raw Data'!J2507), 0, IF(AND(1=MATCH(LARGE('Raw Data'!G2507:J2507, 3), 'Raw Data'!G2507:J2507, 0), AND('Raw Data'!O2507-'Raw Data'!P2507&lt;4, 'Raw Data'!O2507-'Raw Data'!P2507&gt;0)), 'Raw Data'!G2507, 0))</f>
        <v/>
      </c>
      <c r="M2514">
        <f>IF(ISBLANK('Raw Data'!J2507), 0, IF(AND(4=MATCH(LARGE('Raw Data'!G2507:J2507, 2), 'Raw Data'!G2507:J2507, 0), 'Raw Data'!P2507-'Raw Data'!O2507&gt;3), 'Raw Data'!J2507, 0))</f>
        <v/>
      </c>
      <c r="N2514">
        <f>IF(ISBLANK('Raw Data'!J2507), 0, IF(AND(3=MATCH(LARGE('Raw Data'!G2507:J2507, 2), 'Raw Data'!G2507:J2507, 0), 'Raw Data'!O2507-'Raw Data'!P2507&gt;3), 'Raw Data'!I2507, 0))</f>
        <v/>
      </c>
      <c r="O2514">
        <f>IF(ISBLANK('Raw Data'!J2507), 0, IF(AND(2=MATCH(LARGE('Raw Data'!G2507:J2507, 2), 'Raw Data'!G2507:J2507, 0), AND('Raw Data'!P2507-'Raw Data'!O2507&lt;4, 'Raw Data'!P2507-'Raw Data'!O2507&gt;0)), 'Raw Data'!H2507, 0))</f>
        <v/>
      </c>
      <c r="P2514">
        <f>IF(ISBLANK('Raw Data'!J2507), 0, IF(AND(1=MATCH(LARGE('Raw Data'!G2507:J2507, 2), 'Raw Data'!G2507:J2507, 0), AND('Raw Data'!O2507-'Raw Data'!P2507&lt;4, 'Raw Data'!O2507-'Raw Data'!P2507&gt;0)), 'Raw Data'!G2507, 0))</f>
        <v/>
      </c>
      <c r="Q2514">
        <f>IF(ISBLANK('Raw Data'!J2507), 0, IF(AND(4=MATCH(LARGE('Raw Data'!G2507:J2507, 1), 'Raw Data'!G2507:J2507, 0), 'Raw Data'!P2507-'Raw Data'!O2507&gt;3), 'Raw Data'!J2507, 0))</f>
        <v/>
      </c>
      <c r="R2514">
        <f>IF(ISBLANK('Raw Data'!J2507), 0, IF(AND(3=MATCH(LARGE('Raw Data'!G2507:J2507, 1), 'Raw Data'!G2507:J2507, 0), 'Raw Data'!O2507-'Raw Data'!P2507&gt;3), 'Raw Data'!I2507, 0))</f>
        <v/>
      </c>
      <c r="S2514">
        <f>IF(AND('Raw Data'!P2507-'Raw Data'!O2507&gt;4, 'Raw Data'!F2507&lt;'Raw Data'!C2507), 'Raw Data'!J2507, 0)</f>
        <v/>
      </c>
      <c r="T2514">
        <f>IF(AND('Raw Data'!O2507-'Raw Data'!P2507&gt;4, 'Raw Data'!F2507&gt;'Raw Data'!C2507), 'Raw Data'!I2507, 0)</f>
        <v/>
      </c>
      <c r="U2514">
        <f>IF(AND('Raw Data'!P2507-'Raw Data'!O2507&lt;3, 'Raw Data'!P2507&gt;'Raw Data'!O2507, 'Raw Data'!F2507&lt;'Raw Data'!C2507), 'Raw Data'!H2507, 0)</f>
        <v/>
      </c>
      <c r="V2514">
        <f>IF(AND('Raw Data'!P2507-'Raw Data'!O2507&lt;3, 'Raw Data'!P2507&gt;'Raw Data'!O2507, 'Raw Data'!F2507&gt;'Raw Data'!C2507), 'Raw Data'!G2507, 0)</f>
        <v/>
      </c>
    </row>
    <row r="2515">
      <c r="A2515">
        <f>IF(AND('Raw Data'!F2508&lt;'Raw Data'!C2508, 'Raw Data'!P2508&gt;'Raw Data'!O2508, 'Raw Data'!P2508-'Raw Data'!O2508&gt;3), 'Raw Data'!J2508, 0)</f>
        <v/>
      </c>
      <c r="B2515">
        <f>IF(AND('Raw Data'!C2508&lt;'Raw Data'!F2508, 'Raw Data'!O2508&gt;'Raw Data'!P2508, 'Raw Data'!O2508-'Raw Data'!P2508&gt;3), 'Raw Data'!I2508, 0)</f>
        <v/>
      </c>
      <c r="C2515">
        <f>IF(AND('Raw Data'!F2508&lt;'Raw Data'!C2508, 'Raw Data'!P2508&gt;'Raw Data'!O2508, 'Raw Data'!P2508-'Raw Data'!O2508&lt;4), 'Raw Data'!H2508, 0)</f>
        <v/>
      </c>
      <c r="D2515">
        <f>IF(AND('Raw Data'!C2508&lt;'Raw Data'!F2508, 'Raw Data'!O2508&gt;'Raw Data'!P2508, 'Raw Data'!O2508-'Raw Data'!P2508&lt;4), 'Raw Data'!G2508, 0)</f>
        <v/>
      </c>
      <c r="E2515">
        <f>IF(ISBLANK('Raw Data'!J2508), 0, IF(AND(4=MATCH(LARGE('Raw Data'!G2508:J2508, 4), 'Raw Data'!G2508:J2508, 0), 'Raw Data'!P2508-'Raw Data'!O2508&gt;3), 'Raw Data'!J2508, 0))</f>
        <v/>
      </c>
      <c r="F2515">
        <f>IF(ISBLANK('Raw Data'!J2508), 0, IF(AND(3=MATCH(LARGE('Raw Data'!G2508:J2508, 4), 'Raw Data'!G2508:J2508, 0), 'Raw Data'!O2508-'Raw Data'!P2508&gt;3), 'Raw Data'!I2508, 0))</f>
        <v/>
      </c>
      <c r="G2515">
        <f>IF(ISBLANK('Raw Data'!J2508), 0, IF(AND(2=MATCH(LARGE('Raw Data'!G2508:J2508, 4), 'Raw Data'!G2508:J2508, 0), AND('Raw Data'!P2508-'Raw Data'!O2508&lt;4, 'Raw Data'!P2508-'Raw Data'!O2508&gt;0)), 'Raw Data'!H2508, 0))</f>
        <v/>
      </c>
      <c r="H2515">
        <f>IF(ISBLANK('Raw Data'!J2508), 0, IF(AND(1=MATCH(LARGE('Raw Data'!G2508:J2508, 4), 'Raw Data'!G2508:J2508, 0), AND('Raw Data'!O2508-'Raw Data'!P2508&lt;4, 'Raw Data'!O2508-'Raw Data'!P2508&gt;0)), 'Raw Data'!G2508, 0))</f>
        <v/>
      </c>
      <c r="I2515">
        <f>IF(ISBLANK('Raw Data'!J2508), 0, IF(AND(4=MATCH(LARGE('Raw Data'!G2508:J2508, 3), 'Raw Data'!G2508:J2508, 0), 'Raw Data'!P2508-'Raw Data'!O2508&gt;3), 'Raw Data'!J2508, 0))</f>
        <v/>
      </c>
      <c r="J2515">
        <f>IF(ISBLANK('Raw Data'!J2508), 0, IF(AND(3=MATCH(LARGE('Raw Data'!G2508:J2508, 3), 'Raw Data'!G2508:J2508, 0), 'Raw Data'!O2508-'Raw Data'!P2508&gt;3), 'Raw Data'!I2508, 0))</f>
        <v/>
      </c>
      <c r="K2515">
        <f>IF(ISBLANK('Raw Data'!J2508), 0, IF(AND(2=MATCH(LARGE('Raw Data'!G2508:J2508, 3), 'Raw Data'!G2508:J2508, 0), AND('Raw Data'!P2508-'Raw Data'!O2508&lt;4, 'Raw Data'!P2508-'Raw Data'!O2508&gt;0)), 'Raw Data'!H2508, 0))</f>
        <v/>
      </c>
      <c r="L2515">
        <f>IF(ISBLANK('Raw Data'!J2508), 0, IF(AND(1=MATCH(LARGE('Raw Data'!G2508:J2508, 3), 'Raw Data'!G2508:J2508, 0), AND('Raw Data'!O2508-'Raw Data'!P2508&lt;4, 'Raw Data'!O2508-'Raw Data'!P2508&gt;0)), 'Raw Data'!G2508, 0))</f>
        <v/>
      </c>
      <c r="M2515">
        <f>IF(ISBLANK('Raw Data'!J2508), 0, IF(AND(4=MATCH(LARGE('Raw Data'!G2508:J2508, 2), 'Raw Data'!G2508:J2508, 0), 'Raw Data'!P2508-'Raw Data'!O2508&gt;3), 'Raw Data'!J2508, 0))</f>
        <v/>
      </c>
      <c r="N2515">
        <f>IF(ISBLANK('Raw Data'!J2508), 0, IF(AND(3=MATCH(LARGE('Raw Data'!G2508:J2508, 2), 'Raw Data'!G2508:J2508, 0), 'Raw Data'!O2508-'Raw Data'!P2508&gt;3), 'Raw Data'!I2508, 0))</f>
        <v/>
      </c>
      <c r="O2515">
        <f>IF(ISBLANK('Raw Data'!J2508), 0, IF(AND(2=MATCH(LARGE('Raw Data'!G2508:J2508, 2), 'Raw Data'!G2508:J2508, 0), AND('Raw Data'!P2508-'Raw Data'!O2508&lt;4, 'Raw Data'!P2508-'Raw Data'!O2508&gt;0)), 'Raw Data'!H2508, 0))</f>
        <v/>
      </c>
      <c r="P2515">
        <f>IF(ISBLANK('Raw Data'!J2508), 0, IF(AND(1=MATCH(LARGE('Raw Data'!G2508:J2508, 2), 'Raw Data'!G2508:J2508, 0), AND('Raw Data'!O2508-'Raw Data'!P2508&lt;4, 'Raw Data'!O2508-'Raw Data'!P2508&gt;0)), 'Raw Data'!G2508, 0))</f>
        <v/>
      </c>
      <c r="Q2515">
        <f>IF(ISBLANK('Raw Data'!J2508), 0, IF(AND(4=MATCH(LARGE('Raw Data'!G2508:J2508, 1), 'Raw Data'!G2508:J2508, 0), 'Raw Data'!P2508-'Raw Data'!O2508&gt;3), 'Raw Data'!J2508, 0))</f>
        <v/>
      </c>
      <c r="R2515">
        <f>IF(ISBLANK('Raw Data'!J2508), 0, IF(AND(3=MATCH(LARGE('Raw Data'!G2508:J2508, 1), 'Raw Data'!G2508:J2508, 0), 'Raw Data'!O2508-'Raw Data'!P2508&gt;3), 'Raw Data'!I2508, 0))</f>
        <v/>
      </c>
      <c r="S2515">
        <f>IF(AND('Raw Data'!P2508-'Raw Data'!O2508&gt;4, 'Raw Data'!F2508&lt;'Raw Data'!C2508), 'Raw Data'!J2508, 0)</f>
        <v/>
      </c>
      <c r="T2515">
        <f>IF(AND('Raw Data'!O2508-'Raw Data'!P2508&gt;4, 'Raw Data'!F2508&gt;'Raw Data'!C2508), 'Raw Data'!I2508, 0)</f>
        <v/>
      </c>
      <c r="U2515">
        <f>IF(AND('Raw Data'!P2508-'Raw Data'!O2508&lt;3, 'Raw Data'!P2508&gt;'Raw Data'!O2508, 'Raw Data'!F2508&lt;'Raw Data'!C2508), 'Raw Data'!H2508, 0)</f>
        <v/>
      </c>
      <c r="V2515">
        <f>IF(AND('Raw Data'!P2508-'Raw Data'!O2508&lt;3, 'Raw Data'!P2508&gt;'Raw Data'!O2508, 'Raw Data'!F2508&gt;'Raw Data'!C2508), 'Raw Data'!G2508, 0)</f>
        <v/>
      </c>
    </row>
    <row r="2516">
      <c r="A2516">
        <f>IF(AND('Raw Data'!F2509&lt;'Raw Data'!C2509, 'Raw Data'!P2509&gt;'Raw Data'!O2509, 'Raw Data'!P2509-'Raw Data'!O2509&gt;3), 'Raw Data'!J2509, 0)</f>
        <v/>
      </c>
      <c r="B2516">
        <f>IF(AND('Raw Data'!C2509&lt;'Raw Data'!F2509, 'Raw Data'!O2509&gt;'Raw Data'!P2509, 'Raw Data'!O2509-'Raw Data'!P2509&gt;3), 'Raw Data'!I2509, 0)</f>
        <v/>
      </c>
      <c r="C2516">
        <f>IF(AND('Raw Data'!F2509&lt;'Raw Data'!C2509, 'Raw Data'!P2509&gt;'Raw Data'!O2509, 'Raw Data'!P2509-'Raw Data'!O2509&lt;4), 'Raw Data'!H2509, 0)</f>
        <v/>
      </c>
      <c r="D2516">
        <f>IF(AND('Raw Data'!C2509&lt;'Raw Data'!F2509, 'Raw Data'!O2509&gt;'Raw Data'!P2509, 'Raw Data'!O2509-'Raw Data'!P2509&lt;4), 'Raw Data'!G2509, 0)</f>
        <v/>
      </c>
      <c r="E2516">
        <f>IF(ISBLANK('Raw Data'!J2509), 0, IF(AND(4=MATCH(LARGE('Raw Data'!G2509:J2509, 4), 'Raw Data'!G2509:J2509, 0), 'Raw Data'!P2509-'Raw Data'!O2509&gt;3), 'Raw Data'!J2509, 0))</f>
        <v/>
      </c>
      <c r="F2516">
        <f>IF(ISBLANK('Raw Data'!J2509), 0, IF(AND(3=MATCH(LARGE('Raw Data'!G2509:J2509, 4), 'Raw Data'!G2509:J2509, 0), 'Raw Data'!O2509-'Raw Data'!P2509&gt;3), 'Raw Data'!I2509, 0))</f>
        <v/>
      </c>
      <c r="G2516">
        <f>IF(ISBLANK('Raw Data'!J2509), 0, IF(AND(2=MATCH(LARGE('Raw Data'!G2509:J2509, 4), 'Raw Data'!G2509:J2509, 0), AND('Raw Data'!P2509-'Raw Data'!O2509&lt;4, 'Raw Data'!P2509-'Raw Data'!O2509&gt;0)), 'Raw Data'!H2509, 0))</f>
        <v/>
      </c>
      <c r="H2516">
        <f>IF(ISBLANK('Raw Data'!J2509), 0, IF(AND(1=MATCH(LARGE('Raw Data'!G2509:J2509, 4), 'Raw Data'!G2509:J2509, 0), AND('Raw Data'!O2509-'Raw Data'!P2509&lt;4, 'Raw Data'!O2509-'Raw Data'!P2509&gt;0)), 'Raw Data'!G2509, 0))</f>
        <v/>
      </c>
      <c r="I2516">
        <f>IF(ISBLANK('Raw Data'!J2509), 0, IF(AND(4=MATCH(LARGE('Raw Data'!G2509:J2509, 3), 'Raw Data'!G2509:J2509, 0), 'Raw Data'!P2509-'Raw Data'!O2509&gt;3), 'Raw Data'!J2509, 0))</f>
        <v/>
      </c>
      <c r="J2516">
        <f>IF(ISBLANK('Raw Data'!J2509), 0, IF(AND(3=MATCH(LARGE('Raw Data'!G2509:J2509, 3), 'Raw Data'!G2509:J2509, 0), 'Raw Data'!O2509-'Raw Data'!P2509&gt;3), 'Raw Data'!I2509, 0))</f>
        <v/>
      </c>
      <c r="K2516">
        <f>IF(ISBLANK('Raw Data'!J2509), 0, IF(AND(2=MATCH(LARGE('Raw Data'!G2509:J2509, 3), 'Raw Data'!G2509:J2509, 0), AND('Raw Data'!P2509-'Raw Data'!O2509&lt;4, 'Raw Data'!P2509-'Raw Data'!O2509&gt;0)), 'Raw Data'!H2509, 0))</f>
        <v/>
      </c>
      <c r="L2516">
        <f>IF(ISBLANK('Raw Data'!J2509), 0, IF(AND(1=MATCH(LARGE('Raw Data'!G2509:J2509, 3), 'Raw Data'!G2509:J2509, 0), AND('Raw Data'!O2509-'Raw Data'!P2509&lt;4, 'Raw Data'!O2509-'Raw Data'!P2509&gt;0)), 'Raw Data'!G2509, 0))</f>
        <v/>
      </c>
      <c r="M2516">
        <f>IF(ISBLANK('Raw Data'!J2509), 0, IF(AND(4=MATCH(LARGE('Raw Data'!G2509:J2509, 2), 'Raw Data'!G2509:J2509, 0), 'Raw Data'!P2509-'Raw Data'!O2509&gt;3), 'Raw Data'!J2509, 0))</f>
        <v/>
      </c>
      <c r="N2516">
        <f>IF(ISBLANK('Raw Data'!J2509), 0, IF(AND(3=MATCH(LARGE('Raw Data'!G2509:J2509, 2), 'Raw Data'!G2509:J2509, 0), 'Raw Data'!O2509-'Raw Data'!P2509&gt;3), 'Raw Data'!I2509, 0))</f>
        <v/>
      </c>
      <c r="O2516">
        <f>IF(ISBLANK('Raw Data'!J2509), 0, IF(AND(2=MATCH(LARGE('Raw Data'!G2509:J2509, 2), 'Raw Data'!G2509:J2509, 0), AND('Raw Data'!P2509-'Raw Data'!O2509&lt;4, 'Raw Data'!P2509-'Raw Data'!O2509&gt;0)), 'Raw Data'!H2509, 0))</f>
        <v/>
      </c>
      <c r="P2516">
        <f>IF(ISBLANK('Raw Data'!J2509), 0, IF(AND(1=MATCH(LARGE('Raw Data'!G2509:J2509, 2), 'Raw Data'!G2509:J2509, 0), AND('Raw Data'!O2509-'Raw Data'!P2509&lt;4, 'Raw Data'!O2509-'Raw Data'!P2509&gt;0)), 'Raw Data'!G2509, 0))</f>
        <v/>
      </c>
      <c r="Q2516">
        <f>IF(ISBLANK('Raw Data'!J2509), 0, IF(AND(4=MATCH(LARGE('Raw Data'!G2509:J2509, 1), 'Raw Data'!G2509:J2509, 0), 'Raw Data'!P2509-'Raw Data'!O2509&gt;3), 'Raw Data'!J2509, 0))</f>
        <v/>
      </c>
      <c r="R2516">
        <f>IF(ISBLANK('Raw Data'!J2509), 0, IF(AND(3=MATCH(LARGE('Raw Data'!G2509:J2509, 1), 'Raw Data'!G2509:J2509, 0), 'Raw Data'!O2509-'Raw Data'!P2509&gt;3), 'Raw Data'!I2509, 0))</f>
        <v/>
      </c>
      <c r="S2516">
        <f>IF(AND('Raw Data'!P2509-'Raw Data'!O2509&gt;4, 'Raw Data'!F2509&lt;'Raw Data'!C2509), 'Raw Data'!J2509, 0)</f>
        <v/>
      </c>
      <c r="T2516">
        <f>IF(AND('Raw Data'!O2509-'Raw Data'!P2509&gt;4, 'Raw Data'!F2509&gt;'Raw Data'!C2509), 'Raw Data'!I2509, 0)</f>
        <v/>
      </c>
      <c r="U2516">
        <f>IF(AND('Raw Data'!P2509-'Raw Data'!O2509&lt;3, 'Raw Data'!P2509&gt;'Raw Data'!O2509, 'Raw Data'!F2509&lt;'Raw Data'!C2509), 'Raw Data'!H2509, 0)</f>
        <v/>
      </c>
      <c r="V2516">
        <f>IF(AND('Raw Data'!P2509-'Raw Data'!O2509&lt;3, 'Raw Data'!P2509&gt;'Raw Data'!O2509, 'Raw Data'!F2509&gt;'Raw Data'!C2509), 'Raw Data'!G2509, 0)</f>
        <v/>
      </c>
    </row>
    <row r="2517">
      <c r="A2517">
        <f>IF(AND('Raw Data'!F2510&lt;'Raw Data'!C2510, 'Raw Data'!P2510&gt;'Raw Data'!O2510, 'Raw Data'!P2510-'Raw Data'!O2510&gt;3), 'Raw Data'!J2510, 0)</f>
        <v/>
      </c>
      <c r="B2517">
        <f>IF(AND('Raw Data'!C2510&lt;'Raw Data'!F2510, 'Raw Data'!O2510&gt;'Raw Data'!P2510, 'Raw Data'!O2510-'Raw Data'!P2510&gt;3), 'Raw Data'!I2510, 0)</f>
        <v/>
      </c>
      <c r="C2517">
        <f>IF(AND('Raw Data'!F2510&lt;'Raw Data'!C2510, 'Raw Data'!P2510&gt;'Raw Data'!O2510, 'Raw Data'!P2510-'Raw Data'!O2510&lt;4), 'Raw Data'!H2510, 0)</f>
        <v/>
      </c>
      <c r="D2517">
        <f>IF(AND('Raw Data'!C2510&lt;'Raw Data'!F2510, 'Raw Data'!O2510&gt;'Raw Data'!P2510, 'Raw Data'!O2510-'Raw Data'!P2510&lt;4), 'Raw Data'!G2510, 0)</f>
        <v/>
      </c>
      <c r="E2517">
        <f>IF(ISBLANK('Raw Data'!J2510), 0, IF(AND(4=MATCH(LARGE('Raw Data'!G2510:J2510, 4), 'Raw Data'!G2510:J2510, 0), 'Raw Data'!P2510-'Raw Data'!O2510&gt;3), 'Raw Data'!J2510, 0))</f>
        <v/>
      </c>
      <c r="F2517">
        <f>IF(ISBLANK('Raw Data'!J2510), 0, IF(AND(3=MATCH(LARGE('Raw Data'!G2510:J2510, 4), 'Raw Data'!G2510:J2510, 0), 'Raw Data'!O2510-'Raw Data'!P2510&gt;3), 'Raw Data'!I2510, 0))</f>
        <v/>
      </c>
      <c r="G2517">
        <f>IF(ISBLANK('Raw Data'!J2510), 0, IF(AND(2=MATCH(LARGE('Raw Data'!G2510:J2510, 4), 'Raw Data'!G2510:J2510, 0), AND('Raw Data'!P2510-'Raw Data'!O2510&lt;4, 'Raw Data'!P2510-'Raw Data'!O2510&gt;0)), 'Raw Data'!H2510, 0))</f>
        <v/>
      </c>
      <c r="H2517">
        <f>IF(ISBLANK('Raw Data'!J2510), 0, IF(AND(1=MATCH(LARGE('Raw Data'!G2510:J2510, 4), 'Raw Data'!G2510:J2510, 0), AND('Raw Data'!O2510-'Raw Data'!P2510&lt;4, 'Raw Data'!O2510-'Raw Data'!P2510&gt;0)), 'Raw Data'!G2510, 0))</f>
        <v/>
      </c>
      <c r="I2517">
        <f>IF(ISBLANK('Raw Data'!J2510), 0, IF(AND(4=MATCH(LARGE('Raw Data'!G2510:J2510, 3), 'Raw Data'!G2510:J2510, 0), 'Raw Data'!P2510-'Raw Data'!O2510&gt;3), 'Raw Data'!J2510, 0))</f>
        <v/>
      </c>
      <c r="J2517">
        <f>IF(ISBLANK('Raw Data'!J2510), 0, IF(AND(3=MATCH(LARGE('Raw Data'!G2510:J2510, 3), 'Raw Data'!G2510:J2510, 0), 'Raw Data'!O2510-'Raw Data'!P2510&gt;3), 'Raw Data'!I2510, 0))</f>
        <v/>
      </c>
      <c r="K2517">
        <f>IF(ISBLANK('Raw Data'!J2510), 0, IF(AND(2=MATCH(LARGE('Raw Data'!G2510:J2510, 3), 'Raw Data'!G2510:J2510, 0), AND('Raw Data'!P2510-'Raw Data'!O2510&lt;4, 'Raw Data'!P2510-'Raw Data'!O2510&gt;0)), 'Raw Data'!H2510, 0))</f>
        <v/>
      </c>
      <c r="L2517">
        <f>IF(ISBLANK('Raw Data'!J2510), 0, IF(AND(1=MATCH(LARGE('Raw Data'!G2510:J2510, 3), 'Raw Data'!G2510:J2510, 0), AND('Raw Data'!O2510-'Raw Data'!P2510&lt;4, 'Raw Data'!O2510-'Raw Data'!P2510&gt;0)), 'Raw Data'!G2510, 0))</f>
        <v/>
      </c>
      <c r="M2517">
        <f>IF(ISBLANK('Raw Data'!J2510), 0, IF(AND(4=MATCH(LARGE('Raw Data'!G2510:J2510, 2), 'Raw Data'!G2510:J2510, 0), 'Raw Data'!P2510-'Raw Data'!O2510&gt;3), 'Raw Data'!J2510, 0))</f>
        <v/>
      </c>
      <c r="N2517">
        <f>IF(ISBLANK('Raw Data'!J2510), 0, IF(AND(3=MATCH(LARGE('Raw Data'!G2510:J2510, 2), 'Raw Data'!G2510:J2510, 0), 'Raw Data'!O2510-'Raw Data'!P2510&gt;3), 'Raw Data'!I2510, 0))</f>
        <v/>
      </c>
      <c r="O2517">
        <f>IF(ISBLANK('Raw Data'!J2510), 0, IF(AND(2=MATCH(LARGE('Raw Data'!G2510:J2510, 2), 'Raw Data'!G2510:J2510, 0), AND('Raw Data'!P2510-'Raw Data'!O2510&lt;4, 'Raw Data'!P2510-'Raw Data'!O2510&gt;0)), 'Raw Data'!H2510, 0))</f>
        <v/>
      </c>
      <c r="P2517">
        <f>IF(ISBLANK('Raw Data'!J2510), 0, IF(AND(1=MATCH(LARGE('Raw Data'!G2510:J2510, 2), 'Raw Data'!G2510:J2510, 0), AND('Raw Data'!O2510-'Raw Data'!P2510&lt;4, 'Raw Data'!O2510-'Raw Data'!P2510&gt;0)), 'Raw Data'!G2510, 0))</f>
        <v/>
      </c>
      <c r="Q2517">
        <f>IF(ISBLANK('Raw Data'!J2510), 0, IF(AND(4=MATCH(LARGE('Raw Data'!G2510:J2510, 1), 'Raw Data'!G2510:J2510, 0), 'Raw Data'!P2510-'Raw Data'!O2510&gt;3), 'Raw Data'!J2510, 0))</f>
        <v/>
      </c>
      <c r="R2517">
        <f>IF(ISBLANK('Raw Data'!J2510), 0, IF(AND(3=MATCH(LARGE('Raw Data'!G2510:J2510, 1), 'Raw Data'!G2510:J2510, 0), 'Raw Data'!O2510-'Raw Data'!P2510&gt;3), 'Raw Data'!I2510, 0))</f>
        <v/>
      </c>
      <c r="S2517">
        <f>IF(AND('Raw Data'!P2510-'Raw Data'!O2510&gt;4, 'Raw Data'!F2510&lt;'Raw Data'!C2510), 'Raw Data'!J2510, 0)</f>
        <v/>
      </c>
      <c r="T2517">
        <f>IF(AND('Raw Data'!O2510-'Raw Data'!P2510&gt;4, 'Raw Data'!F2510&gt;'Raw Data'!C2510), 'Raw Data'!I2510, 0)</f>
        <v/>
      </c>
      <c r="U2517">
        <f>IF(AND('Raw Data'!P2510-'Raw Data'!O2510&lt;3, 'Raw Data'!P2510&gt;'Raw Data'!O2510, 'Raw Data'!F2510&lt;'Raw Data'!C2510), 'Raw Data'!H2510, 0)</f>
        <v/>
      </c>
      <c r="V2517">
        <f>IF(AND('Raw Data'!P2510-'Raw Data'!O2510&lt;3, 'Raw Data'!P2510&gt;'Raw Data'!O2510, 'Raw Data'!F2510&gt;'Raw Data'!C2510), 'Raw Data'!G2510, 0)</f>
        <v/>
      </c>
    </row>
    <row r="2518">
      <c r="A2518">
        <f>IF(AND('Raw Data'!F2511&lt;'Raw Data'!C2511, 'Raw Data'!P2511&gt;'Raw Data'!O2511, 'Raw Data'!P2511-'Raw Data'!O2511&gt;3), 'Raw Data'!J2511, 0)</f>
        <v/>
      </c>
      <c r="B2518">
        <f>IF(AND('Raw Data'!C2511&lt;'Raw Data'!F2511, 'Raw Data'!O2511&gt;'Raw Data'!P2511, 'Raw Data'!O2511-'Raw Data'!P2511&gt;3), 'Raw Data'!I2511, 0)</f>
        <v/>
      </c>
      <c r="C2518">
        <f>IF(AND('Raw Data'!F2511&lt;'Raw Data'!C2511, 'Raw Data'!P2511&gt;'Raw Data'!O2511, 'Raw Data'!P2511-'Raw Data'!O2511&lt;4), 'Raw Data'!H2511, 0)</f>
        <v/>
      </c>
      <c r="D2518">
        <f>IF(AND('Raw Data'!C2511&lt;'Raw Data'!F2511, 'Raw Data'!O2511&gt;'Raw Data'!P2511, 'Raw Data'!O2511-'Raw Data'!P2511&lt;4), 'Raw Data'!G2511, 0)</f>
        <v/>
      </c>
      <c r="E2518">
        <f>IF(ISBLANK('Raw Data'!J2511), 0, IF(AND(4=MATCH(LARGE('Raw Data'!G2511:J2511, 4), 'Raw Data'!G2511:J2511, 0), 'Raw Data'!P2511-'Raw Data'!O2511&gt;3), 'Raw Data'!J2511, 0))</f>
        <v/>
      </c>
      <c r="F2518">
        <f>IF(ISBLANK('Raw Data'!J2511), 0, IF(AND(3=MATCH(LARGE('Raw Data'!G2511:J2511, 4), 'Raw Data'!G2511:J2511, 0), 'Raw Data'!O2511-'Raw Data'!P2511&gt;3), 'Raw Data'!I2511, 0))</f>
        <v/>
      </c>
      <c r="G2518">
        <f>IF(ISBLANK('Raw Data'!J2511), 0, IF(AND(2=MATCH(LARGE('Raw Data'!G2511:J2511, 4), 'Raw Data'!G2511:J2511, 0), AND('Raw Data'!P2511-'Raw Data'!O2511&lt;4, 'Raw Data'!P2511-'Raw Data'!O2511&gt;0)), 'Raw Data'!H2511, 0))</f>
        <v/>
      </c>
      <c r="H2518">
        <f>IF(ISBLANK('Raw Data'!J2511), 0, IF(AND(1=MATCH(LARGE('Raw Data'!G2511:J2511, 4), 'Raw Data'!G2511:J2511, 0), AND('Raw Data'!O2511-'Raw Data'!P2511&lt;4, 'Raw Data'!O2511-'Raw Data'!P2511&gt;0)), 'Raw Data'!G2511, 0))</f>
        <v/>
      </c>
      <c r="I2518">
        <f>IF(ISBLANK('Raw Data'!J2511), 0, IF(AND(4=MATCH(LARGE('Raw Data'!G2511:J2511, 3), 'Raw Data'!G2511:J2511, 0), 'Raw Data'!P2511-'Raw Data'!O2511&gt;3), 'Raw Data'!J2511, 0))</f>
        <v/>
      </c>
      <c r="J2518">
        <f>IF(ISBLANK('Raw Data'!J2511), 0, IF(AND(3=MATCH(LARGE('Raw Data'!G2511:J2511, 3), 'Raw Data'!G2511:J2511, 0), 'Raw Data'!O2511-'Raw Data'!P2511&gt;3), 'Raw Data'!I2511, 0))</f>
        <v/>
      </c>
      <c r="K2518">
        <f>IF(ISBLANK('Raw Data'!J2511), 0, IF(AND(2=MATCH(LARGE('Raw Data'!G2511:J2511, 3), 'Raw Data'!G2511:J2511, 0), AND('Raw Data'!P2511-'Raw Data'!O2511&lt;4, 'Raw Data'!P2511-'Raw Data'!O2511&gt;0)), 'Raw Data'!H2511, 0))</f>
        <v/>
      </c>
      <c r="L2518">
        <f>IF(ISBLANK('Raw Data'!J2511), 0, IF(AND(1=MATCH(LARGE('Raw Data'!G2511:J2511, 3), 'Raw Data'!G2511:J2511, 0), AND('Raw Data'!O2511-'Raw Data'!P2511&lt;4, 'Raw Data'!O2511-'Raw Data'!P2511&gt;0)), 'Raw Data'!G2511, 0))</f>
        <v/>
      </c>
      <c r="M2518">
        <f>IF(ISBLANK('Raw Data'!J2511), 0, IF(AND(4=MATCH(LARGE('Raw Data'!G2511:J2511, 2), 'Raw Data'!G2511:J2511, 0), 'Raw Data'!P2511-'Raw Data'!O2511&gt;3), 'Raw Data'!J2511, 0))</f>
        <v/>
      </c>
      <c r="N2518">
        <f>IF(ISBLANK('Raw Data'!J2511), 0, IF(AND(3=MATCH(LARGE('Raw Data'!G2511:J2511, 2), 'Raw Data'!G2511:J2511, 0), 'Raw Data'!O2511-'Raw Data'!P2511&gt;3), 'Raw Data'!I2511, 0))</f>
        <v/>
      </c>
      <c r="O2518">
        <f>IF(ISBLANK('Raw Data'!J2511), 0, IF(AND(2=MATCH(LARGE('Raw Data'!G2511:J2511, 2), 'Raw Data'!G2511:J2511, 0), AND('Raw Data'!P2511-'Raw Data'!O2511&lt;4, 'Raw Data'!P2511-'Raw Data'!O2511&gt;0)), 'Raw Data'!H2511, 0))</f>
        <v/>
      </c>
      <c r="P2518">
        <f>IF(ISBLANK('Raw Data'!J2511), 0, IF(AND(1=MATCH(LARGE('Raw Data'!G2511:J2511, 2), 'Raw Data'!G2511:J2511, 0), AND('Raw Data'!O2511-'Raw Data'!P2511&lt;4, 'Raw Data'!O2511-'Raw Data'!P2511&gt;0)), 'Raw Data'!G2511, 0))</f>
        <v/>
      </c>
      <c r="Q2518">
        <f>IF(ISBLANK('Raw Data'!J2511), 0, IF(AND(4=MATCH(LARGE('Raw Data'!G2511:J2511, 1), 'Raw Data'!G2511:J2511, 0), 'Raw Data'!P2511-'Raw Data'!O2511&gt;3), 'Raw Data'!J2511, 0))</f>
        <v/>
      </c>
      <c r="R2518">
        <f>IF(ISBLANK('Raw Data'!J2511), 0, IF(AND(3=MATCH(LARGE('Raw Data'!G2511:J2511, 1), 'Raw Data'!G2511:J2511, 0), 'Raw Data'!O2511-'Raw Data'!P2511&gt;3), 'Raw Data'!I2511, 0))</f>
        <v/>
      </c>
      <c r="S2518">
        <f>IF(AND('Raw Data'!P2511-'Raw Data'!O2511&gt;4, 'Raw Data'!F2511&lt;'Raw Data'!C2511), 'Raw Data'!J2511, 0)</f>
        <v/>
      </c>
      <c r="T2518">
        <f>IF(AND('Raw Data'!O2511-'Raw Data'!P2511&gt;4, 'Raw Data'!F2511&gt;'Raw Data'!C2511), 'Raw Data'!I2511, 0)</f>
        <v/>
      </c>
      <c r="U2518">
        <f>IF(AND('Raw Data'!P2511-'Raw Data'!O2511&lt;3, 'Raw Data'!P2511&gt;'Raw Data'!O2511, 'Raw Data'!F2511&lt;'Raw Data'!C2511), 'Raw Data'!H2511, 0)</f>
        <v/>
      </c>
      <c r="V2518">
        <f>IF(AND('Raw Data'!P2511-'Raw Data'!O2511&lt;3, 'Raw Data'!P2511&gt;'Raw Data'!O2511, 'Raw Data'!F2511&gt;'Raw Data'!C2511), 'Raw Data'!G2511, 0)</f>
        <v/>
      </c>
    </row>
    <row r="2519">
      <c r="A2519">
        <f>IF(AND('Raw Data'!F2512&lt;'Raw Data'!C2512, 'Raw Data'!P2512&gt;'Raw Data'!O2512, 'Raw Data'!P2512-'Raw Data'!O2512&gt;3), 'Raw Data'!J2512, 0)</f>
        <v/>
      </c>
      <c r="B2519">
        <f>IF(AND('Raw Data'!C2512&lt;'Raw Data'!F2512, 'Raw Data'!O2512&gt;'Raw Data'!P2512, 'Raw Data'!O2512-'Raw Data'!P2512&gt;3), 'Raw Data'!I2512, 0)</f>
        <v/>
      </c>
      <c r="C2519">
        <f>IF(AND('Raw Data'!F2512&lt;'Raw Data'!C2512, 'Raw Data'!P2512&gt;'Raw Data'!O2512, 'Raw Data'!P2512-'Raw Data'!O2512&lt;4), 'Raw Data'!H2512, 0)</f>
        <v/>
      </c>
      <c r="D2519">
        <f>IF(AND('Raw Data'!C2512&lt;'Raw Data'!F2512, 'Raw Data'!O2512&gt;'Raw Data'!P2512, 'Raw Data'!O2512-'Raw Data'!P2512&lt;4), 'Raw Data'!G2512, 0)</f>
        <v/>
      </c>
      <c r="E2519">
        <f>IF(ISBLANK('Raw Data'!J2512), 0, IF(AND(4=MATCH(LARGE('Raw Data'!G2512:J2512, 4), 'Raw Data'!G2512:J2512, 0), 'Raw Data'!P2512-'Raw Data'!O2512&gt;3), 'Raw Data'!J2512, 0))</f>
        <v/>
      </c>
      <c r="F2519">
        <f>IF(ISBLANK('Raw Data'!J2512), 0, IF(AND(3=MATCH(LARGE('Raw Data'!G2512:J2512, 4), 'Raw Data'!G2512:J2512, 0), 'Raw Data'!O2512-'Raw Data'!P2512&gt;3), 'Raw Data'!I2512, 0))</f>
        <v/>
      </c>
      <c r="G2519">
        <f>IF(ISBLANK('Raw Data'!J2512), 0, IF(AND(2=MATCH(LARGE('Raw Data'!G2512:J2512, 4), 'Raw Data'!G2512:J2512, 0), AND('Raw Data'!P2512-'Raw Data'!O2512&lt;4, 'Raw Data'!P2512-'Raw Data'!O2512&gt;0)), 'Raw Data'!H2512, 0))</f>
        <v/>
      </c>
      <c r="H2519">
        <f>IF(ISBLANK('Raw Data'!J2512), 0, IF(AND(1=MATCH(LARGE('Raw Data'!G2512:J2512, 4), 'Raw Data'!G2512:J2512, 0), AND('Raw Data'!O2512-'Raw Data'!P2512&lt;4, 'Raw Data'!O2512-'Raw Data'!P2512&gt;0)), 'Raw Data'!G2512, 0))</f>
        <v/>
      </c>
      <c r="I2519">
        <f>IF(ISBLANK('Raw Data'!J2512), 0, IF(AND(4=MATCH(LARGE('Raw Data'!G2512:J2512, 3), 'Raw Data'!G2512:J2512, 0), 'Raw Data'!P2512-'Raw Data'!O2512&gt;3), 'Raw Data'!J2512, 0))</f>
        <v/>
      </c>
      <c r="J2519">
        <f>IF(ISBLANK('Raw Data'!J2512), 0, IF(AND(3=MATCH(LARGE('Raw Data'!G2512:J2512, 3), 'Raw Data'!G2512:J2512, 0), 'Raw Data'!O2512-'Raw Data'!P2512&gt;3), 'Raw Data'!I2512, 0))</f>
        <v/>
      </c>
      <c r="K2519">
        <f>IF(ISBLANK('Raw Data'!J2512), 0, IF(AND(2=MATCH(LARGE('Raw Data'!G2512:J2512, 3), 'Raw Data'!G2512:J2512, 0), AND('Raw Data'!P2512-'Raw Data'!O2512&lt;4, 'Raw Data'!P2512-'Raw Data'!O2512&gt;0)), 'Raw Data'!H2512, 0))</f>
        <v/>
      </c>
      <c r="L2519">
        <f>IF(ISBLANK('Raw Data'!J2512), 0, IF(AND(1=MATCH(LARGE('Raw Data'!G2512:J2512, 3), 'Raw Data'!G2512:J2512, 0), AND('Raw Data'!O2512-'Raw Data'!P2512&lt;4, 'Raw Data'!O2512-'Raw Data'!P2512&gt;0)), 'Raw Data'!G2512, 0))</f>
        <v/>
      </c>
      <c r="M2519">
        <f>IF(ISBLANK('Raw Data'!J2512), 0, IF(AND(4=MATCH(LARGE('Raw Data'!G2512:J2512, 2), 'Raw Data'!G2512:J2512, 0), 'Raw Data'!P2512-'Raw Data'!O2512&gt;3), 'Raw Data'!J2512, 0))</f>
        <v/>
      </c>
      <c r="N2519">
        <f>IF(ISBLANK('Raw Data'!J2512), 0, IF(AND(3=MATCH(LARGE('Raw Data'!G2512:J2512, 2), 'Raw Data'!G2512:J2512, 0), 'Raw Data'!O2512-'Raw Data'!P2512&gt;3), 'Raw Data'!I2512, 0))</f>
        <v/>
      </c>
      <c r="O2519">
        <f>IF(ISBLANK('Raw Data'!J2512), 0, IF(AND(2=MATCH(LARGE('Raw Data'!G2512:J2512, 2), 'Raw Data'!G2512:J2512, 0), AND('Raw Data'!P2512-'Raw Data'!O2512&lt;4, 'Raw Data'!P2512-'Raw Data'!O2512&gt;0)), 'Raw Data'!H2512, 0))</f>
        <v/>
      </c>
      <c r="P2519">
        <f>IF(ISBLANK('Raw Data'!J2512), 0, IF(AND(1=MATCH(LARGE('Raw Data'!G2512:J2512, 2), 'Raw Data'!G2512:J2512, 0), AND('Raw Data'!O2512-'Raw Data'!P2512&lt;4, 'Raw Data'!O2512-'Raw Data'!P2512&gt;0)), 'Raw Data'!G2512, 0))</f>
        <v/>
      </c>
      <c r="Q2519">
        <f>IF(ISBLANK('Raw Data'!J2512), 0, IF(AND(4=MATCH(LARGE('Raw Data'!G2512:J2512, 1), 'Raw Data'!G2512:J2512, 0), 'Raw Data'!P2512-'Raw Data'!O2512&gt;3), 'Raw Data'!J2512, 0))</f>
        <v/>
      </c>
      <c r="R2519">
        <f>IF(ISBLANK('Raw Data'!J2512), 0, IF(AND(3=MATCH(LARGE('Raw Data'!G2512:J2512, 1), 'Raw Data'!G2512:J2512, 0), 'Raw Data'!O2512-'Raw Data'!P2512&gt;3), 'Raw Data'!I2512, 0))</f>
        <v/>
      </c>
      <c r="S2519">
        <f>IF(AND('Raw Data'!P2512-'Raw Data'!O2512&gt;4, 'Raw Data'!F2512&lt;'Raw Data'!C2512), 'Raw Data'!J2512, 0)</f>
        <v/>
      </c>
      <c r="T2519">
        <f>IF(AND('Raw Data'!O2512-'Raw Data'!P2512&gt;4, 'Raw Data'!F2512&gt;'Raw Data'!C2512), 'Raw Data'!I2512, 0)</f>
        <v/>
      </c>
      <c r="U2519">
        <f>IF(AND('Raw Data'!P2512-'Raw Data'!O2512&lt;3, 'Raw Data'!P2512&gt;'Raw Data'!O2512, 'Raw Data'!F2512&lt;'Raw Data'!C2512), 'Raw Data'!H2512, 0)</f>
        <v/>
      </c>
      <c r="V2519">
        <f>IF(AND('Raw Data'!P2512-'Raw Data'!O2512&lt;3, 'Raw Data'!P2512&gt;'Raw Data'!O2512, 'Raw Data'!F2512&gt;'Raw Data'!C2512), 'Raw Data'!G2512, 0)</f>
        <v/>
      </c>
    </row>
    <row r="2520">
      <c r="A2520">
        <f>IF(AND('Raw Data'!F2513&lt;'Raw Data'!C2513, 'Raw Data'!P2513&gt;'Raw Data'!O2513, 'Raw Data'!P2513-'Raw Data'!O2513&gt;3), 'Raw Data'!J2513, 0)</f>
        <v/>
      </c>
      <c r="B2520">
        <f>IF(AND('Raw Data'!C2513&lt;'Raw Data'!F2513, 'Raw Data'!O2513&gt;'Raw Data'!P2513, 'Raw Data'!O2513-'Raw Data'!P2513&gt;3), 'Raw Data'!I2513, 0)</f>
        <v/>
      </c>
      <c r="C2520">
        <f>IF(AND('Raw Data'!F2513&lt;'Raw Data'!C2513, 'Raw Data'!P2513&gt;'Raw Data'!O2513, 'Raw Data'!P2513-'Raw Data'!O2513&lt;4), 'Raw Data'!H2513, 0)</f>
        <v/>
      </c>
      <c r="D2520">
        <f>IF(AND('Raw Data'!C2513&lt;'Raw Data'!F2513, 'Raw Data'!O2513&gt;'Raw Data'!P2513, 'Raw Data'!O2513-'Raw Data'!P2513&lt;4), 'Raw Data'!G2513, 0)</f>
        <v/>
      </c>
      <c r="E2520">
        <f>IF(ISBLANK('Raw Data'!J2513), 0, IF(AND(4=MATCH(LARGE('Raw Data'!G2513:J2513, 4), 'Raw Data'!G2513:J2513, 0), 'Raw Data'!P2513-'Raw Data'!O2513&gt;3), 'Raw Data'!J2513, 0))</f>
        <v/>
      </c>
      <c r="F2520">
        <f>IF(ISBLANK('Raw Data'!J2513), 0, IF(AND(3=MATCH(LARGE('Raw Data'!G2513:J2513, 4), 'Raw Data'!G2513:J2513, 0), 'Raw Data'!O2513-'Raw Data'!P2513&gt;3), 'Raw Data'!I2513, 0))</f>
        <v/>
      </c>
      <c r="G2520">
        <f>IF(ISBLANK('Raw Data'!J2513), 0, IF(AND(2=MATCH(LARGE('Raw Data'!G2513:J2513, 4), 'Raw Data'!G2513:J2513, 0), AND('Raw Data'!P2513-'Raw Data'!O2513&lt;4, 'Raw Data'!P2513-'Raw Data'!O2513&gt;0)), 'Raw Data'!H2513, 0))</f>
        <v/>
      </c>
      <c r="H2520">
        <f>IF(ISBLANK('Raw Data'!J2513), 0, IF(AND(1=MATCH(LARGE('Raw Data'!G2513:J2513, 4), 'Raw Data'!G2513:J2513, 0), AND('Raw Data'!O2513-'Raw Data'!P2513&lt;4, 'Raw Data'!O2513-'Raw Data'!P2513&gt;0)), 'Raw Data'!G2513, 0))</f>
        <v/>
      </c>
      <c r="I2520">
        <f>IF(ISBLANK('Raw Data'!J2513), 0, IF(AND(4=MATCH(LARGE('Raw Data'!G2513:J2513, 3), 'Raw Data'!G2513:J2513, 0), 'Raw Data'!P2513-'Raw Data'!O2513&gt;3), 'Raw Data'!J2513, 0))</f>
        <v/>
      </c>
      <c r="J2520">
        <f>IF(ISBLANK('Raw Data'!J2513), 0, IF(AND(3=MATCH(LARGE('Raw Data'!G2513:J2513, 3), 'Raw Data'!G2513:J2513, 0), 'Raw Data'!O2513-'Raw Data'!P2513&gt;3), 'Raw Data'!I2513, 0))</f>
        <v/>
      </c>
      <c r="K2520">
        <f>IF(ISBLANK('Raw Data'!J2513), 0, IF(AND(2=MATCH(LARGE('Raw Data'!G2513:J2513, 3), 'Raw Data'!G2513:J2513, 0), AND('Raw Data'!P2513-'Raw Data'!O2513&lt;4, 'Raw Data'!P2513-'Raw Data'!O2513&gt;0)), 'Raw Data'!H2513, 0))</f>
        <v/>
      </c>
      <c r="L2520">
        <f>IF(ISBLANK('Raw Data'!J2513), 0, IF(AND(1=MATCH(LARGE('Raw Data'!G2513:J2513, 3), 'Raw Data'!G2513:J2513, 0), AND('Raw Data'!O2513-'Raw Data'!P2513&lt;4, 'Raw Data'!O2513-'Raw Data'!P2513&gt;0)), 'Raw Data'!G2513, 0))</f>
        <v/>
      </c>
      <c r="M2520">
        <f>IF(ISBLANK('Raw Data'!J2513), 0, IF(AND(4=MATCH(LARGE('Raw Data'!G2513:J2513, 2), 'Raw Data'!G2513:J2513, 0), 'Raw Data'!P2513-'Raw Data'!O2513&gt;3), 'Raw Data'!J2513, 0))</f>
        <v/>
      </c>
      <c r="N2520">
        <f>IF(ISBLANK('Raw Data'!J2513), 0, IF(AND(3=MATCH(LARGE('Raw Data'!G2513:J2513, 2), 'Raw Data'!G2513:J2513, 0), 'Raw Data'!O2513-'Raw Data'!P2513&gt;3), 'Raw Data'!I2513, 0))</f>
        <v/>
      </c>
      <c r="O2520">
        <f>IF(ISBLANK('Raw Data'!J2513), 0, IF(AND(2=MATCH(LARGE('Raw Data'!G2513:J2513, 2), 'Raw Data'!G2513:J2513, 0), AND('Raw Data'!P2513-'Raw Data'!O2513&lt;4, 'Raw Data'!P2513-'Raw Data'!O2513&gt;0)), 'Raw Data'!H2513, 0))</f>
        <v/>
      </c>
      <c r="P2520">
        <f>IF(ISBLANK('Raw Data'!J2513), 0, IF(AND(1=MATCH(LARGE('Raw Data'!G2513:J2513, 2), 'Raw Data'!G2513:J2513, 0), AND('Raw Data'!O2513-'Raw Data'!P2513&lt;4, 'Raw Data'!O2513-'Raw Data'!P2513&gt;0)), 'Raw Data'!G2513, 0))</f>
        <v/>
      </c>
      <c r="Q2520">
        <f>IF(ISBLANK('Raw Data'!J2513), 0, IF(AND(4=MATCH(LARGE('Raw Data'!G2513:J2513, 1), 'Raw Data'!G2513:J2513, 0), 'Raw Data'!P2513-'Raw Data'!O2513&gt;3), 'Raw Data'!J2513, 0))</f>
        <v/>
      </c>
      <c r="R2520">
        <f>IF(ISBLANK('Raw Data'!J2513), 0, IF(AND(3=MATCH(LARGE('Raw Data'!G2513:J2513, 1), 'Raw Data'!G2513:J2513, 0), 'Raw Data'!O2513-'Raw Data'!P2513&gt;3), 'Raw Data'!I2513, 0))</f>
        <v/>
      </c>
      <c r="S2520">
        <f>IF(AND('Raw Data'!P2513-'Raw Data'!O2513&gt;4, 'Raw Data'!F2513&lt;'Raw Data'!C2513), 'Raw Data'!J2513, 0)</f>
        <v/>
      </c>
      <c r="T2520">
        <f>IF(AND('Raw Data'!O2513-'Raw Data'!P2513&gt;4, 'Raw Data'!F2513&gt;'Raw Data'!C2513), 'Raw Data'!I2513, 0)</f>
        <v/>
      </c>
      <c r="U2520">
        <f>IF(AND('Raw Data'!P2513-'Raw Data'!O2513&lt;3, 'Raw Data'!P2513&gt;'Raw Data'!O2513, 'Raw Data'!F2513&lt;'Raw Data'!C2513), 'Raw Data'!H2513, 0)</f>
        <v/>
      </c>
      <c r="V2520">
        <f>IF(AND('Raw Data'!P2513-'Raw Data'!O2513&lt;3, 'Raw Data'!P2513&gt;'Raw Data'!O2513, 'Raw Data'!F2513&gt;'Raw Data'!C2513), 'Raw Data'!G2513, 0)</f>
        <v/>
      </c>
    </row>
    <row r="2521">
      <c r="A2521">
        <f>IF(AND('Raw Data'!F2514&lt;'Raw Data'!C2514, 'Raw Data'!P2514&gt;'Raw Data'!O2514, 'Raw Data'!P2514-'Raw Data'!O2514&gt;3), 'Raw Data'!J2514, 0)</f>
        <v/>
      </c>
      <c r="B2521">
        <f>IF(AND('Raw Data'!C2514&lt;'Raw Data'!F2514, 'Raw Data'!O2514&gt;'Raw Data'!P2514, 'Raw Data'!O2514-'Raw Data'!P2514&gt;3), 'Raw Data'!I2514, 0)</f>
        <v/>
      </c>
      <c r="C2521">
        <f>IF(AND('Raw Data'!F2514&lt;'Raw Data'!C2514, 'Raw Data'!P2514&gt;'Raw Data'!O2514, 'Raw Data'!P2514-'Raw Data'!O2514&lt;4), 'Raw Data'!H2514, 0)</f>
        <v/>
      </c>
      <c r="D2521">
        <f>IF(AND('Raw Data'!C2514&lt;'Raw Data'!F2514, 'Raw Data'!O2514&gt;'Raw Data'!P2514, 'Raw Data'!O2514-'Raw Data'!P2514&lt;4), 'Raw Data'!G2514, 0)</f>
        <v/>
      </c>
      <c r="E2521">
        <f>IF(ISBLANK('Raw Data'!J2514), 0, IF(AND(4=MATCH(LARGE('Raw Data'!G2514:J2514, 4), 'Raw Data'!G2514:J2514, 0), 'Raw Data'!P2514-'Raw Data'!O2514&gt;3), 'Raw Data'!J2514, 0))</f>
        <v/>
      </c>
      <c r="F2521">
        <f>IF(ISBLANK('Raw Data'!J2514), 0, IF(AND(3=MATCH(LARGE('Raw Data'!G2514:J2514, 4), 'Raw Data'!G2514:J2514, 0), 'Raw Data'!O2514-'Raw Data'!P2514&gt;3), 'Raw Data'!I2514, 0))</f>
        <v/>
      </c>
      <c r="G2521">
        <f>IF(ISBLANK('Raw Data'!J2514), 0, IF(AND(2=MATCH(LARGE('Raw Data'!G2514:J2514, 4), 'Raw Data'!G2514:J2514, 0), AND('Raw Data'!P2514-'Raw Data'!O2514&lt;4, 'Raw Data'!P2514-'Raw Data'!O2514&gt;0)), 'Raw Data'!H2514, 0))</f>
        <v/>
      </c>
      <c r="H2521">
        <f>IF(ISBLANK('Raw Data'!J2514), 0, IF(AND(1=MATCH(LARGE('Raw Data'!G2514:J2514, 4), 'Raw Data'!G2514:J2514, 0), AND('Raw Data'!O2514-'Raw Data'!P2514&lt;4, 'Raw Data'!O2514-'Raw Data'!P2514&gt;0)), 'Raw Data'!G2514, 0))</f>
        <v/>
      </c>
      <c r="I2521">
        <f>IF(ISBLANK('Raw Data'!J2514), 0, IF(AND(4=MATCH(LARGE('Raw Data'!G2514:J2514, 3), 'Raw Data'!G2514:J2514, 0), 'Raw Data'!P2514-'Raw Data'!O2514&gt;3), 'Raw Data'!J2514, 0))</f>
        <v/>
      </c>
      <c r="J2521">
        <f>IF(ISBLANK('Raw Data'!J2514), 0, IF(AND(3=MATCH(LARGE('Raw Data'!G2514:J2514, 3), 'Raw Data'!G2514:J2514, 0), 'Raw Data'!O2514-'Raw Data'!P2514&gt;3), 'Raw Data'!I2514, 0))</f>
        <v/>
      </c>
      <c r="K2521">
        <f>IF(ISBLANK('Raw Data'!J2514), 0, IF(AND(2=MATCH(LARGE('Raw Data'!G2514:J2514, 3), 'Raw Data'!G2514:J2514, 0), AND('Raw Data'!P2514-'Raw Data'!O2514&lt;4, 'Raw Data'!P2514-'Raw Data'!O2514&gt;0)), 'Raw Data'!H2514, 0))</f>
        <v/>
      </c>
      <c r="L2521">
        <f>IF(ISBLANK('Raw Data'!J2514), 0, IF(AND(1=MATCH(LARGE('Raw Data'!G2514:J2514, 3), 'Raw Data'!G2514:J2514, 0), AND('Raw Data'!O2514-'Raw Data'!P2514&lt;4, 'Raw Data'!O2514-'Raw Data'!P2514&gt;0)), 'Raw Data'!G2514, 0))</f>
        <v/>
      </c>
      <c r="M2521">
        <f>IF(ISBLANK('Raw Data'!J2514), 0, IF(AND(4=MATCH(LARGE('Raw Data'!G2514:J2514, 2), 'Raw Data'!G2514:J2514, 0), 'Raw Data'!P2514-'Raw Data'!O2514&gt;3), 'Raw Data'!J2514, 0))</f>
        <v/>
      </c>
      <c r="N2521">
        <f>IF(ISBLANK('Raw Data'!J2514), 0, IF(AND(3=MATCH(LARGE('Raw Data'!G2514:J2514, 2), 'Raw Data'!G2514:J2514, 0), 'Raw Data'!O2514-'Raw Data'!P2514&gt;3), 'Raw Data'!I2514, 0))</f>
        <v/>
      </c>
      <c r="O2521">
        <f>IF(ISBLANK('Raw Data'!J2514), 0, IF(AND(2=MATCH(LARGE('Raw Data'!G2514:J2514, 2), 'Raw Data'!G2514:J2514, 0), AND('Raw Data'!P2514-'Raw Data'!O2514&lt;4, 'Raw Data'!P2514-'Raw Data'!O2514&gt;0)), 'Raw Data'!H2514, 0))</f>
        <v/>
      </c>
      <c r="P2521">
        <f>IF(ISBLANK('Raw Data'!J2514), 0, IF(AND(1=MATCH(LARGE('Raw Data'!G2514:J2514, 2), 'Raw Data'!G2514:J2514, 0), AND('Raw Data'!O2514-'Raw Data'!P2514&lt;4, 'Raw Data'!O2514-'Raw Data'!P2514&gt;0)), 'Raw Data'!G2514, 0))</f>
        <v/>
      </c>
      <c r="Q2521">
        <f>IF(ISBLANK('Raw Data'!J2514), 0, IF(AND(4=MATCH(LARGE('Raw Data'!G2514:J2514, 1), 'Raw Data'!G2514:J2514, 0), 'Raw Data'!P2514-'Raw Data'!O2514&gt;3), 'Raw Data'!J2514, 0))</f>
        <v/>
      </c>
      <c r="R2521">
        <f>IF(ISBLANK('Raw Data'!J2514), 0, IF(AND(3=MATCH(LARGE('Raw Data'!G2514:J2514, 1), 'Raw Data'!G2514:J2514, 0), 'Raw Data'!O2514-'Raw Data'!P2514&gt;3), 'Raw Data'!I2514, 0))</f>
        <v/>
      </c>
      <c r="S2521">
        <f>IF(AND('Raw Data'!P2514-'Raw Data'!O2514&gt;4, 'Raw Data'!F2514&lt;'Raw Data'!C2514), 'Raw Data'!J2514, 0)</f>
        <v/>
      </c>
      <c r="T2521">
        <f>IF(AND('Raw Data'!O2514-'Raw Data'!P2514&gt;4, 'Raw Data'!F2514&gt;'Raw Data'!C2514), 'Raw Data'!I2514, 0)</f>
        <v/>
      </c>
      <c r="U2521">
        <f>IF(AND('Raw Data'!P2514-'Raw Data'!O2514&lt;3, 'Raw Data'!P2514&gt;'Raw Data'!O2514, 'Raw Data'!F2514&lt;'Raw Data'!C2514), 'Raw Data'!H2514, 0)</f>
        <v/>
      </c>
      <c r="V2521">
        <f>IF(AND('Raw Data'!P2514-'Raw Data'!O2514&lt;3, 'Raw Data'!P2514&gt;'Raw Data'!O2514, 'Raw Data'!F2514&gt;'Raw Data'!C2514), 'Raw Data'!G2514, 0)</f>
        <v/>
      </c>
    </row>
    <row r="2522">
      <c r="A2522">
        <f>IF(AND('Raw Data'!F2515&lt;'Raw Data'!C2515, 'Raw Data'!P2515&gt;'Raw Data'!O2515, 'Raw Data'!P2515-'Raw Data'!O2515&gt;3), 'Raw Data'!J2515, 0)</f>
        <v/>
      </c>
      <c r="B2522">
        <f>IF(AND('Raw Data'!C2515&lt;'Raw Data'!F2515, 'Raw Data'!O2515&gt;'Raw Data'!P2515, 'Raw Data'!O2515-'Raw Data'!P2515&gt;3), 'Raw Data'!I2515, 0)</f>
        <v/>
      </c>
      <c r="C2522">
        <f>IF(AND('Raw Data'!F2515&lt;'Raw Data'!C2515, 'Raw Data'!P2515&gt;'Raw Data'!O2515, 'Raw Data'!P2515-'Raw Data'!O2515&lt;4), 'Raw Data'!H2515, 0)</f>
        <v/>
      </c>
      <c r="D2522">
        <f>IF(AND('Raw Data'!C2515&lt;'Raw Data'!F2515, 'Raw Data'!O2515&gt;'Raw Data'!P2515, 'Raw Data'!O2515-'Raw Data'!P2515&lt;4), 'Raw Data'!G2515, 0)</f>
        <v/>
      </c>
      <c r="E2522">
        <f>IF(ISBLANK('Raw Data'!J2515), 0, IF(AND(4=MATCH(LARGE('Raw Data'!G2515:J2515, 4), 'Raw Data'!G2515:J2515, 0), 'Raw Data'!P2515-'Raw Data'!O2515&gt;3), 'Raw Data'!J2515, 0))</f>
        <v/>
      </c>
      <c r="F2522">
        <f>IF(ISBLANK('Raw Data'!J2515), 0, IF(AND(3=MATCH(LARGE('Raw Data'!G2515:J2515, 4), 'Raw Data'!G2515:J2515, 0), 'Raw Data'!O2515-'Raw Data'!P2515&gt;3), 'Raw Data'!I2515, 0))</f>
        <v/>
      </c>
      <c r="G2522">
        <f>IF(ISBLANK('Raw Data'!J2515), 0, IF(AND(2=MATCH(LARGE('Raw Data'!G2515:J2515, 4), 'Raw Data'!G2515:J2515, 0), AND('Raw Data'!P2515-'Raw Data'!O2515&lt;4, 'Raw Data'!P2515-'Raw Data'!O2515&gt;0)), 'Raw Data'!H2515, 0))</f>
        <v/>
      </c>
      <c r="H2522">
        <f>IF(ISBLANK('Raw Data'!J2515), 0, IF(AND(1=MATCH(LARGE('Raw Data'!G2515:J2515, 4), 'Raw Data'!G2515:J2515, 0), AND('Raw Data'!O2515-'Raw Data'!P2515&lt;4, 'Raw Data'!O2515-'Raw Data'!P2515&gt;0)), 'Raw Data'!G2515, 0))</f>
        <v/>
      </c>
      <c r="I2522">
        <f>IF(ISBLANK('Raw Data'!J2515), 0, IF(AND(4=MATCH(LARGE('Raw Data'!G2515:J2515, 3), 'Raw Data'!G2515:J2515, 0), 'Raw Data'!P2515-'Raw Data'!O2515&gt;3), 'Raw Data'!J2515, 0))</f>
        <v/>
      </c>
      <c r="J2522">
        <f>IF(ISBLANK('Raw Data'!J2515), 0, IF(AND(3=MATCH(LARGE('Raw Data'!G2515:J2515, 3), 'Raw Data'!G2515:J2515, 0), 'Raw Data'!O2515-'Raw Data'!P2515&gt;3), 'Raw Data'!I2515, 0))</f>
        <v/>
      </c>
      <c r="K2522">
        <f>IF(ISBLANK('Raw Data'!J2515), 0, IF(AND(2=MATCH(LARGE('Raw Data'!G2515:J2515, 3), 'Raw Data'!G2515:J2515, 0), AND('Raw Data'!P2515-'Raw Data'!O2515&lt;4, 'Raw Data'!P2515-'Raw Data'!O2515&gt;0)), 'Raw Data'!H2515, 0))</f>
        <v/>
      </c>
      <c r="L2522">
        <f>IF(ISBLANK('Raw Data'!J2515), 0, IF(AND(1=MATCH(LARGE('Raw Data'!G2515:J2515, 3), 'Raw Data'!G2515:J2515, 0), AND('Raw Data'!O2515-'Raw Data'!P2515&lt;4, 'Raw Data'!O2515-'Raw Data'!P2515&gt;0)), 'Raw Data'!G2515, 0))</f>
        <v/>
      </c>
      <c r="M2522">
        <f>IF(ISBLANK('Raw Data'!J2515), 0, IF(AND(4=MATCH(LARGE('Raw Data'!G2515:J2515, 2), 'Raw Data'!G2515:J2515, 0), 'Raw Data'!P2515-'Raw Data'!O2515&gt;3), 'Raw Data'!J2515, 0))</f>
        <v/>
      </c>
      <c r="N2522">
        <f>IF(ISBLANK('Raw Data'!J2515), 0, IF(AND(3=MATCH(LARGE('Raw Data'!G2515:J2515, 2), 'Raw Data'!G2515:J2515, 0), 'Raw Data'!O2515-'Raw Data'!P2515&gt;3), 'Raw Data'!I2515, 0))</f>
        <v/>
      </c>
      <c r="O2522">
        <f>IF(ISBLANK('Raw Data'!J2515), 0, IF(AND(2=MATCH(LARGE('Raw Data'!G2515:J2515, 2), 'Raw Data'!G2515:J2515, 0), AND('Raw Data'!P2515-'Raw Data'!O2515&lt;4, 'Raw Data'!P2515-'Raw Data'!O2515&gt;0)), 'Raw Data'!H2515, 0))</f>
        <v/>
      </c>
      <c r="P2522">
        <f>IF(ISBLANK('Raw Data'!J2515), 0, IF(AND(1=MATCH(LARGE('Raw Data'!G2515:J2515, 2), 'Raw Data'!G2515:J2515, 0), AND('Raw Data'!O2515-'Raw Data'!P2515&lt;4, 'Raw Data'!O2515-'Raw Data'!P2515&gt;0)), 'Raw Data'!G2515, 0))</f>
        <v/>
      </c>
      <c r="Q2522">
        <f>IF(ISBLANK('Raw Data'!J2515), 0, IF(AND(4=MATCH(LARGE('Raw Data'!G2515:J2515, 1), 'Raw Data'!G2515:J2515, 0), 'Raw Data'!P2515-'Raw Data'!O2515&gt;3), 'Raw Data'!J2515, 0))</f>
        <v/>
      </c>
      <c r="R2522">
        <f>IF(ISBLANK('Raw Data'!J2515), 0, IF(AND(3=MATCH(LARGE('Raw Data'!G2515:J2515, 1), 'Raw Data'!G2515:J2515, 0), 'Raw Data'!O2515-'Raw Data'!P2515&gt;3), 'Raw Data'!I2515, 0))</f>
        <v/>
      </c>
      <c r="S2522">
        <f>IF(AND('Raw Data'!P2515-'Raw Data'!O2515&gt;4, 'Raw Data'!F2515&lt;'Raw Data'!C2515), 'Raw Data'!J2515, 0)</f>
        <v/>
      </c>
      <c r="T2522">
        <f>IF(AND('Raw Data'!O2515-'Raw Data'!P2515&gt;4, 'Raw Data'!F2515&gt;'Raw Data'!C2515), 'Raw Data'!I2515, 0)</f>
        <v/>
      </c>
      <c r="U2522">
        <f>IF(AND('Raw Data'!P2515-'Raw Data'!O2515&lt;3, 'Raw Data'!P2515&gt;'Raw Data'!O2515, 'Raw Data'!F2515&lt;'Raw Data'!C2515), 'Raw Data'!H2515, 0)</f>
        <v/>
      </c>
      <c r="V2522">
        <f>IF(AND('Raw Data'!P2515-'Raw Data'!O2515&lt;3, 'Raw Data'!P2515&gt;'Raw Data'!O2515, 'Raw Data'!F2515&gt;'Raw Data'!C2515), 'Raw Data'!G2515, 0)</f>
        <v/>
      </c>
    </row>
    <row r="2523">
      <c r="A2523">
        <f>IF(AND('Raw Data'!F2516&lt;'Raw Data'!C2516, 'Raw Data'!P2516&gt;'Raw Data'!O2516, 'Raw Data'!P2516-'Raw Data'!O2516&gt;3), 'Raw Data'!J2516, 0)</f>
        <v/>
      </c>
      <c r="B2523">
        <f>IF(AND('Raw Data'!C2516&lt;'Raw Data'!F2516, 'Raw Data'!O2516&gt;'Raw Data'!P2516, 'Raw Data'!O2516-'Raw Data'!P2516&gt;3), 'Raw Data'!I2516, 0)</f>
        <v/>
      </c>
      <c r="C2523">
        <f>IF(AND('Raw Data'!F2516&lt;'Raw Data'!C2516, 'Raw Data'!P2516&gt;'Raw Data'!O2516, 'Raw Data'!P2516-'Raw Data'!O2516&lt;4), 'Raw Data'!H2516, 0)</f>
        <v/>
      </c>
      <c r="D2523">
        <f>IF(AND('Raw Data'!C2516&lt;'Raw Data'!F2516, 'Raw Data'!O2516&gt;'Raw Data'!P2516, 'Raw Data'!O2516-'Raw Data'!P2516&lt;4), 'Raw Data'!G2516, 0)</f>
        <v/>
      </c>
      <c r="E2523">
        <f>IF(ISBLANK('Raw Data'!J2516), 0, IF(AND(4=MATCH(LARGE('Raw Data'!G2516:J2516, 4), 'Raw Data'!G2516:J2516, 0), 'Raw Data'!P2516-'Raw Data'!O2516&gt;3), 'Raw Data'!J2516, 0))</f>
        <v/>
      </c>
      <c r="F2523">
        <f>IF(ISBLANK('Raw Data'!J2516), 0, IF(AND(3=MATCH(LARGE('Raw Data'!G2516:J2516, 4), 'Raw Data'!G2516:J2516, 0), 'Raw Data'!O2516-'Raw Data'!P2516&gt;3), 'Raw Data'!I2516, 0))</f>
        <v/>
      </c>
      <c r="G2523">
        <f>IF(ISBLANK('Raw Data'!J2516), 0, IF(AND(2=MATCH(LARGE('Raw Data'!G2516:J2516, 4), 'Raw Data'!G2516:J2516, 0), AND('Raw Data'!P2516-'Raw Data'!O2516&lt;4, 'Raw Data'!P2516-'Raw Data'!O2516&gt;0)), 'Raw Data'!H2516, 0))</f>
        <v/>
      </c>
      <c r="H2523">
        <f>IF(ISBLANK('Raw Data'!J2516), 0, IF(AND(1=MATCH(LARGE('Raw Data'!G2516:J2516, 4), 'Raw Data'!G2516:J2516, 0), AND('Raw Data'!O2516-'Raw Data'!P2516&lt;4, 'Raw Data'!O2516-'Raw Data'!P2516&gt;0)), 'Raw Data'!G2516, 0))</f>
        <v/>
      </c>
      <c r="I2523">
        <f>IF(ISBLANK('Raw Data'!J2516), 0, IF(AND(4=MATCH(LARGE('Raw Data'!G2516:J2516, 3), 'Raw Data'!G2516:J2516, 0), 'Raw Data'!P2516-'Raw Data'!O2516&gt;3), 'Raw Data'!J2516, 0))</f>
        <v/>
      </c>
      <c r="J2523">
        <f>IF(ISBLANK('Raw Data'!J2516), 0, IF(AND(3=MATCH(LARGE('Raw Data'!G2516:J2516, 3), 'Raw Data'!G2516:J2516, 0), 'Raw Data'!O2516-'Raw Data'!P2516&gt;3), 'Raw Data'!I2516, 0))</f>
        <v/>
      </c>
      <c r="K2523">
        <f>IF(ISBLANK('Raw Data'!J2516), 0, IF(AND(2=MATCH(LARGE('Raw Data'!G2516:J2516, 3), 'Raw Data'!G2516:J2516, 0), AND('Raw Data'!P2516-'Raw Data'!O2516&lt;4, 'Raw Data'!P2516-'Raw Data'!O2516&gt;0)), 'Raw Data'!H2516, 0))</f>
        <v/>
      </c>
      <c r="L2523">
        <f>IF(ISBLANK('Raw Data'!J2516), 0, IF(AND(1=MATCH(LARGE('Raw Data'!G2516:J2516, 3), 'Raw Data'!G2516:J2516, 0), AND('Raw Data'!O2516-'Raw Data'!P2516&lt;4, 'Raw Data'!O2516-'Raw Data'!P2516&gt;0)), 'Raw Data'!G2516, 0))</f>
        <v/>
      </c>
      <c r="M2523">
        <f>IF(ISBLANK('Raw Data'!J2516), 0, IF(AND(4=MATCH(LARGE('Raw Data'!G2516:J2516, 2), 'Raw Data'!G2516:J2516, 0), 'Raw Data'!P2516-'Raw Data'!O2516&gt;3), 'Raw Data'!J2516, 0))</f>
        <v/>
      </c>
      <c r="N2523">
        <f>IF(ISBLANK('Raw Data'!J2516), 0, IF(AND(3=MATCH(LARGE('Raw Data'!G2516:J2516, 2), 'Raw Data'!G2516:J2516, 0), 'Raw Data'!O2516-'Raw Data'!P2516&gt;3), 'Raw Data'!I2516, 0))</f>
        <v/>
      </c>
      <c r="O2523">
        <f>IF(ISBLANK('Raw Data'!J2516), 0, IF(AND(2=MATCH(LARGE('Raw Data'!G2516:J2516, 2), 'Raw Data'!G2516:J2516, 0), AND('Raw Data'!P2516-'Raw Data'!O2516&lt;4, 'Raw Data'!P2516-'Raw Data'!O2516&gt;0)), 'Raw Data'!H2516, 0))</f>
        <v/>
      </c>
      <c r="P2523">
        <f>IF(ISBLANK('Raw Data'!J2516), 0, IF(AND(1=MATCH(LARGE('Raw Data'!G2516:J2516, 2), 'Raw Data'!G2516:J2516, 0), AND('Raw Data'!O2516-'Raw Data'!P2516&lt;4, 'Raw Data'!O2516-'Raw Data'!P2516&gt;0)), 'Raw Data'!G2516, 0))</f>
        <v/>
      </c>
      <c r="Q2523">
        <f>IF(ISBLANK('Raw Data'!J2516), 0, IF(AND(4=MATCH(LARGE('Raw Data'!G2516:J2516, 1), 'Raw Data'!G2516:J2516, 0), 'Raw Data'!P2516-'Raw Data'!O2516&gt;3), 'Raw Data'!J2516, 0))</f>
        <v/>
      </c>
      <c r="R2523">
        <f>IF(ISBLANK('Raw Data'!J2516), 0, IF(AND(3=MATCH(LARGE('Raw Data'!G2516:J2516, 1), 'Raw Data'!G2516:J2516, 0), 'Raw Data'!O2516-'Raw Data'!P2516&gt;3), 'Raw Data'!I2516, 0))</f>
        <v/>
      </c>
      <c r="S2523">
        <f>IF(AND('Raw Data'!P2516-'Raw Data'!O2516&gt;4, 'Raw Data'!F2516&lt;'Raw Data'!C2516), 'Raw Data'!J2516, 0)</f>
        <v/>
      </c>
      <c r="T2523">
        <f>IF(AND('Raw Data'!O2516-'Raw Data'!P2516&gt;4, 'Raw Data'!F2516&gt;'Raw Data'!C2516), 'Raw Data'!I2516, 0)</f>
        <v/>
      </c>
      <c r="U2523">
        <f>IF(AND('Raw Data'!P2516-'Raw Data'!O2516&lt;3, 'Raw Data'!P2516&gt;'Raw Data'!O2516, 'Raw Data'!F2516&lt;'Raw Data'!C2516), 'Raw Data'!H2516, 0)</f>
        <v/>
      </c>
      <c r="V2523">
        <f>IF(AND('Raw Data'!P2516-'Raw Data'!O2516&lt;3, 'Raw Data'!P2516&gt;'Raw Data'!O2516, 'Raw Data'!F2516&gt;'Raw Data'!C2516), 'Raw Data'!G2516, 0)</f>
        <v/>
      </c>
    </row>
    <row r="2524">
      <c r="A2524">
        <f>IF(AND('Raw Data'!F2517&lt;'Raw Data'!C2517, 'Raw Data'!P2517&gt;'Raw Data'!O2517, 'Raw Data'!P2517-'Raw Data'!O2517&gt;3), 'Raw Data'!J2517, 0)</f>
        <v/>
      </c>
      <c r="B2524">
        <f>IF(AND('Raw Data'!C2517&lt;'Raw Data'!F2517, 'Raw Data'!O2517&gt;'Raw Data'!P2517, 'Raw Data'!O2517-'Raw Data'!P2517&gt;3), 'Raw Data'!I2517, 0)</f>
        <v/>
      </c>
      <c r="C2524">
        <f>IF(AND('Raw Data'!F2517&lt;'Raw Data'!C2517, 'Raw Data'!P2517&gt;'Raw Data'!O2517, 'Raw Data'!P2517-'Raw Data'!O2517&lt;4), 'Raw Data'!H2517, 0)</f>
        <v/>
      </c>
      <c r="D2524">
        <f>IF(AND('Raw Data'!C2517&lt;'Raw Data'!F2517, 'Raw Data'!O2517&gt;'Raw Data'!P2517, 'Raw Data'!O2517-'Raw Data'!P2517&lt;4), 'Raw Data'!G2517, 0)</f>
        <v/>
      </c>
      <c r="E2524">
        <f>IF(ISBLANK('Raw Data'!J2517), 0, IF(AND(4=MATCH(LARGE('Raw Data'!G2517:J2517, 4), 'Raw Data'!G2517:J2517, 0), 'Raw Data'!P2517-'Raw Data'!O2517&gt;3), 'Raw Data'!J2517, 0))</f>
        <v/>
      </c>
      <c r="F2524">
        <f>IF(ISBLANK('Raw Data'!J2517), 0, IF(AND(3=MATCH(LARGE('Raw Data'!G2517:J2517, 4), 'Raw Data'!G2517:J2517, 0), 'Raw Data'!O2517-'Raw Data'!P2517&gt;3), 'Raw Data'!I2517, 0))</f>
        <v/>
      </c>
      <c r="G2524">
        <f>IF(ISBLANK('Raw Data'!J2517), 0, IF(AND(2=MATCH(LARGE('Raw Data'!G2517:J2517, 4), 'Raw Data'!G2517:J2517, 0), AND('Raw Data'!P2517-'Raw Data'!O2517&lt;4, 'Raw Data'!P2517-'Raw Data'!O2517&gt;0)), 'Raw Data'!H2517, 0))</f>
        <v/>
      </c>
      <c r="H2524">
        <f>IF(ISBLANK('Raw Data'!J2517), 0, IF(AND(1=MATCH(LARGE('Raw Data'!G2517:J2517, 4), 'Raw Data'!G2517:J2517, 0), AND('Raw Data'!O2517-'Raw Data'!P2517&lt;4, 'Raw Data'!O2517-'Raw Data'!P2517&gt;0)), 'Raw Data'!G2517, 0))</f>
        <v/>
      </c>
      <c r="I2524">
        <f>IF(ISBLANK('Raw Data'!J2517), 0, IF(AND(4=MATCH(LARGE('Raw Data'!G2517:J2517, 3), 'Raw Data'!G2517:J2517, 0), 'Raw Data'!P2517-'Raw Data'!O2517&gt;3), 'Raw Data'!J2517, 0))</f>
        <v/>
      </c>
      <c r="J2524">
        <f>IF(ISBLANK('Raw Data'!J2517), 0, IF(AND(3=MATCH(LARGE('Raw Data'!G2517:J2517, 3), 'Raw Data'!G2517:J2517, 0), 'Raw Data'!O2517-'Raw Data'!P2517&gt;3), 'Raw Data'!I2517, 0))</f>
        <v/>
      </c>
      <c r="K2524">
        <f>IF(ISBLANK('Raw Data'!J2517), 0, IF(AND(2=MATCH(LARGE('Raw Data'!G2517:J2517, 3), 'Raw Data'!G2517:J2517, 0), AND('Raw Data'!P2517-'Raw Data'!O2517&lt;4, 'Raw Data'!P2517-'Raw Data'!O2517&gt;0)), 'Raw Data'!H2517, 0))</f>
        <v/>
      </c>
      <c r="L2524">
        <f>IF(ISBLANK('Raw Data'!J2517), 0, IF(AND(1=MATCH(LARGE('Raw Data'!G2517:J2517, 3), 'Raw Data'!G2517:J2517, 0), AND('Raw Data'!O2517-'Raw Data'!P2517&lt;4, 'Raw Data'!O2517-'Raw Data'!P2517&gt;0)), 'Raw Data'!G2517, 0))</f>
        <v/>
      </c>
      <c r="M2524">
        <f>IF(ISBLANK('Raw Data'!J2517), 0, IF(AND(4=MATCH(LARGE('Raw Data'!G2517:J2517, 2), 'Raw Data'!G2517:J2517, 0), 'Raw Data'!P2517-'Raw Data'!O2517&gt;3), 'Raw Data'!J2517, 0))</f>
        <v/>
      </c>
      <c r="N2524">
        <f>IF(ISBLANK('Raw Data'!J2517), 0, IF(AND(3=MATCH(LARGE('Raw Data'!G2517:J2517, 2), 'Raw Data'!G2517:J2517, 0), 'Raw Data'!O2517-'Raw Data'!P2517&gt;3), 'Raw Data'!I2517, 0))</f>
        <v/>
      </c>
      <c r="O2524">
        <f>IF(ISBLANK('Raw Data'!J2517), 0, IF(AND(2=MATCH(LARGE('Raw Data'!G2517:J2517, 2), 'Raw Data'!G2517:J2517, 0), AND('Raw Data'!P2517-'Raw Data'!O2517&lt;4, 'Raw Data'!P2517-'Raw Data'!O2517&gt;0)), 'Raw Data'!H2517, 0))</f>
        <v/>
      </c>
      <c r="P2524">
        <f>IF(ISBLANK('Raw Data'!J2517), 0, IF(AND(1=MATCH(LARGE('Raw Data'!G2517:J2517, 2), 'Raw Data'!G2517:J2517, 0), AND('Raw Data'!O2517-'Raw Data'!P2517&lt;4, 'Raw Data'!O2517-'Raw Data'!P2517&gt;0)), 'Raw Data'!G2517, 0))</f>
        <v/>
      </c>
      <c r="Q2524">
        <f>IF(ISBLANK('Raw Data'!J2517), 0, IF(AND(4=MATCH(LARGE('Raw Data'!G2517:J2517, 1), 'Raw Data'!G2517:J2517, 0), 'Raw Data'!P2517-'Raw Data'!O2517&gt;3), 'Raw Data'!J2517, 0))</f>
        <v/>
      </c>
      <c r="R2524">
        <f>IF(ISBLANK('Raw Data'!J2517), 0, IF(AND(3=MATCH(LARGE('Raw Data'!G2517:J2517, 1), 'Raw Data'!G2517:J2517, 0), 'Raw Data'!O2517-'Raw Data'!P2517&gt;3), 'Raw Data'!I2517, 0))</f>
        <v/>
      </c>
      <c r="S2524">
        <f>IF(AND('Raw Data'!P2517-'Raw Data'!O2517&gt;4, 'Raw Data'!F2517&lt;'Raw Data'!C2517), 'Raw Data'!J2517, 0)</f>
        <v/>
      </c>
      <c r="T2524">
        <f>IF(AND('Raw Data'!O2517-'Raw Data'!P2517&gt;4, 'Raw Data'!F2517&gt;'Raw Data'!C2517), 'Raw Data'!I2517, 0)</f>
        <v/>
      </c>
      <c r="U2524">
        <f>IF(AND('Raw Data'!P2517-'Raw Data'!O2517&lt;3, 'Raw Data'!P2517&gt;'Raw Data'!O2517, 'Raw Data'!F2517&lt;'Raw Data'!C2517), 'Raw Data'!H2517, 0)</f>
        <v/>
      </c>
      <c r="V2524">
        <f>IF(AND('Raw Data'!P2517-'Raw Data'!O2517&lt;3, 'Raw Data'!P2517&gt;'Raw Data'!O2517, 'Raw Data'!F2517&gt;'Raw Data'!C2517), 'Raw Data'!G2517, 0)</f>
        <v/>
      </c>
    </row>
    <row r="2525">
      <c r="A2525">
        <f>IF(AND('Raw Data'!F2518&lt;'Raw Data'!C2518, 'Raw Data'!P2518&gt;'Raw Data'!O2518, 'Raw Data'!P2518-'Raw Data'!O2518&gt;3), 'Raw Data'!J2518, 0)</f>
        <v/>
      </c>
      <c r="B2525">
        <f>IF(AND('Raw Data'!C2518&lt;'Raw Data'!F2518, 'Raw Data'!O2518&gt;'Raw Data'!P2518, 'Raw Data'!O2518-'Raw Data'!P2518&gt;3), 'Raw Data'!I2518, 0)</f>
        <v/>
      </c>
      <c r="C2525">
        <f>IF(AND('Raw Data'!F2518&lt;'Raw Data'!C2518, 'Raw Data'!P2518&gt;'Raw Data'!O2518, 'Raw Data'!P2518-'Raw Data'!O2518&lt;4), 'Raw Data'!H2518, 0)</f>
        <v/>
      </c>
      <c r="D2525">
        <f>IF(AND('Raw Data'!C2518&lt;'Raw Data'!F2518, 'Raw Data'!O2518&gt;'Raw Data'!P2518, 'Raw Data'!O2518-'Raw Data'!P2518&lt;4), 'Raw Data'!G2518, 0)</f>
        <v/>
      </c>
      <c r="E2525">
        <f>IF(ISBLANK('Raw Data'!J2518), 0, IF(AND(4=MATCH(LARGE('Raw Data'!G2518:J2518, 4), 'Raw Data'!G2518:J2518, 0), 'Raw Data'!P2518-'Raw Data'!O2518&gt;3), 'Raw Data'!J2518, 0))</f>
        <v/>
      </c>
      <c r="F2525">
        <f>IF(ISBLANK('Raw Data'!J2518), 0, IF(AND(3=MATCH(LARGE('Raw Data'!G2518:J2518, 4), 'Raw Data'!G2518:J2518, 0), 'Raw Data'!O2518-'Raw Data'!P2518&gt;3), 'Raw Data'!I2518, 0))</f>
        <v/>
      </c>
      <c r="G2525">
        <f>IF(ISBLANK('Raw Data'!J2518), 0, IF(AND(2=MATCH(LARGE('Raw Data'!G2518:J2518, 4), 'Raw Data'!G2518:J2518, 0), AND('Raw Data'!P2518-'Raw Data'!O2518&lt;4, 'Raw Data'!P2518-'Raw Data'!O2518&gt;0)), 'Raw Data'!H2518, 0))</f>
        <v/>
      </c>
      <c r="H2525">
        <f>IF(ISBLANK('Raw Data'!J2518), 0, IF(AND(1=MATCH(LARGE('Raw Data'!G2518:J2518, 4), 'Raw Data'!G2518:J2518, 0), AND('Raw Data'!O2518-'Raw Data'!P2518&lt;4, 'Raw Data'!O2518-'Raw Data'!P2518&gt;0)), 'Raw Data'!G2518, 0))</f>
        <v/>
      </c>
      <c r="I2525">
        <f>IF(ISBLANK('Raw Data'!J2518), 0, IF(AND(4=MATCH(LARGE('Raw Data'!G2518:J2518, 3), 'Raw Data'!G2518:J2518, 0), 'Raw Data'!P2518-'Raw Data'!O2518&gt;3), 'Raw Data'!J2518, 0))</f>
        <v/>
      </c>
      <c r="J2525">
        <f>IF(ISBLANK('Raw Data'!J2518), 0, IF(AND(3=MATCH(LARGE('Raw Data'!G2518:J2518, 3), 'Raw Data'!G2518:J2518, 0), 'Raw Data'!O2518-'Raw Data'!P2518&gt;3), 'Raw Data'!I2518, 0))</f>
        <v/>
      </c>
      <c r="K2525">
        <f>IF(ISBLANK('Raw Data'!J2518), 0, IF(AND(2=MATCH(LARGE('Raw Data'!G2518:J2518, 3), 'Raw Data'!G2518:J2518, 0), AND('Raw Data'!P2518-'Raw Data'!O2518&lt;4, 'Raw Data'!P2518-'Raw Data'!O2518&gt;0)), 'Raw Data'!H2518, 0))</f>
        <v/>
      </c>
      <c r="L2525">
        <f>IF(ISBLANK('Raw Data'!J2518), 0, IF(AND(1=MATCH(LARGE('Raw Data'!G2518:J2518, 3), 'Raw Data'!G2518:J2518, 0), AND('Raw Data'!O2518-'Raw Data'!P2518&lt;4, 'Raw Data'!O2518-'Raw Data'!P2518&gt;0)), 'Raw Data'!G2518, 0))</f>
        <v/>
      </c>
      <c r="M2525">
        <f>IF(ISBLANK('Raw Data'!J2518), 0, IF(AND(4=MATCH(LARGE('Raw Data'!G2518:J2518, 2), 'Raw Data'!G2518:J2518, 0), 'Raw Data'!P2518-'Raw Data'!O2518&gt;3), 'Raw Data'!J2518, 0))</f>
        <v/>
      </c>
      <c r="N2525">
        <f>IF(ISBLANK('Raw Data'!J2518), 0, IF(AND(3=MATCH(LARGE('Raw Data'!G2518:J2518, 2), 'Raw Data'!G2518:J2518, 0), 'Raw Data'!O2518-'Raw Data'!P2518&gt;3), 'Raw Data'!I2518, 0))</f>
        <v/>
      </c>
      <c r="O2525">
        <f>IF(ISBLANK('Raw Data'!J2518), 0, IF(AND(2=MATCH(LARGE('Raw Data'!G2518:J2518, 2), 'Raw Data'!G2518:J2518, 0), AND('Raw Data'!P2518-'Raw Data'!O2518&lt;4, 'Raw Data'!P2518-'Raw Data'!O2518&gt;0)), 'Raw Data'!H2518, 0))</f>
        <v/>
      </c>
      <c r="P2525">
        <f>IF(ISBLANK('Raw Data'!J2518), 0, IF(AND(1=MATCH(LARGE('Raw Data'!G2518:J2518, 2), 'Raw Data'!G2518:J2518, 0), AND('Raw Data'!O2518-'Raw Data'!P2518&lt;4, 'Raw Data'!O2518-'Raw Data'!P2518&gt;0)), 'Raw Data'!G2518, 0))</f>
        <v/>
      </c>
      <c r="Q2525">
        <f>IF(ISBLANK('Raw Data'!J2518), 0, IF(AND(4=MATCH(LARGE('Raw Data'!G2518:J2518, 1), 'Raw Data'!G2518:J2518, 0), 'Raw Data'!P2518-'Raw Data'!O2518&gt;3), 'Raw Data'!J2518, 0))</f>
        <v/>
      </c>
      <c r="R2525">
        <f>IF(ISBLANK('Raw Data'!J2518), 0, IF(AND(3=MATCH(LARGE('Raw Data'!G2518:J2518, 1), 'Raw Data'!G2518:J2518, 0), 'Raw Data'!O2518-'Raw Data'!P2518&gt;3), 'Raw Data'!I2518, 0))</f>
        <v/>
      </c>
      <c r="S2525">
        <f>IF(AND('Raw Data'!P2518-'Raw Data'!O2518&gt;4, 'Raw Data'!F2518&lt;'Raw Data'!C2518), 'Raw Data'!J2518, 0)</f>
        <v/>
      </c>
      <c r="T2525">
        <f>IF(AND('Raw Data'!O2518-'Raw Data'!P2518&gt;4, 'Raw Data'!F2518&gt;'Raw Data'!C2518), 'Raw Data'!I2518, 0)</f>
        <v/>
      </c>
      <c r="U2525">
        <f>IF(AND('Raw Data'!P2518-'Raw Data'!O2518&lt;3, 'Raw Data'!P2518&gt;'Raw Data'!O2518, 'Raw Data'!F2518&lt;'Raw Data'!C2518), 'Raw Data'!H2518, 0)</f>
        <v/>
      </c>
      <c r="V2525">
        <f>IF(AND('Raw Data'!P2518-'Raw Data'!O2518&lt;3, 'Raw Data'!P2518&gt;'Raw Data'!O2518, 'Raw Data'!F2518&gt;'Raw Data'!C2518), 'Raw Data'!G2518, 0)</f>
        <v/>
      </c>
    </row>
    <row r="2526">
      <c r="A2526">
        <f>IF(AND('Raw Data'!F2519&lt;'Raw Data'!C2519, 'Raw Data'!P2519&gt;'Raw Data'!O2519, 'Raw Data'!P2519-'Raw Data'!O2519&gt;3), 'Raw Data'!J2519, 0)</f>
        <v/>
      </c>
      <c r="B2526">
        <f>IF(AND('Raw Data'!C2519&lt;'Raw Data'!F2519, 'Raw Data'!O2519&gt;'Raw Data'!P2519, 'Raw Data'!O2519-'Raw Data'!P2519&gt;3), 'Raw Data'!I2519, 0)</f>
        <v/>
      </c>
      <c r="C2526">
        <f>IF(AND('Raw Data'!F2519&lt;'Raw Data'!C2519, 'Raw Data'!P2519&gt;'Raw Data'!O2519, 'Raw Data'!P2519-'Raw Data'!O2519&lt;4), 'Raw Data'!H2519, 0)</f>
        <v/>
      </c>
      <c r="D2526">
        <f>IF(AND('Raw Data'!C2519&lt;'Raw Data'!F2519, 'Raw Data'!O2519&gt;'Raw Data'!P2519, 'Raw Data'!O2519-'Raw Data'!P2519&lt;4), 'Raw Data'!G2519, 0)</f>
        <v/>
      </c>
      <c r="E2526">
        <f>IF(ISBLANK('Raw Data'!J2519), 0, IF(AND(4=MATCH(LARGE('Raw Data'!G2519:J2519, 4), 'Raw Data'!G2519:J2519, 0), 'Raw Data'!P2519-'Raw Data'!O2519&gt;3), 'Raw Data'!J2519, 0))</f>
        <v/>
      </c>
      <c r="F2526">
        <f>IF(ISBLANK('Raw Data'!J2519), 0, IF(AND(3=MATCH(LARGE('Raw Data'!G2519:J2519, 4), 'Raw Data'!G2519:J2519, 0), 'Raw Data'!O2519-'Raw Data'!P2519&gt;3), 'Raw Data'!I2519, 0))</f>
        <v/>
      </c>
      <c r="G2526">
        <f>IF(ISBLANK('Raw Data'!J2519), 0, IF(AND(2=MATCH(LARGE('Raw Data'!G2519:J2519, 4), 'Raw Data'!G2519:J2519, 0), AND('Raw Data'!P2519-'Raw Data'!O2519&lt;4, 'Raw Data'!P2519-'Raw Data'!O2519&gt;0)), 'Raw Data'!H2519, 0))</f>
        <v/>
      </c>
      <c r="H2526">
        <f>IF(ISBLANK('Raw Data'!J2519), 0, IF(AND(1=MATCH(LARGE('Raw Data'!G2519:J2519, 4), 'Raw Data'!G2519:J2519, 0), AND('Raw Data'!O2519-'Raw Data'!P2519&lt;4, 'Raw Data'!O2519-'Raw Data'!P2519&gt;0)), 'Raw Data'!G2519, 0))</f>
        <v/>
      </c>
      <c r="I2526">
        <f>IF(ISBLANK('Raw Data'!J2519), 0, IF(AND(4=MATCH(LARGE('Raw Data'!G2519:J2519, 3), 'Raw Data'!G2519:J2519, 0), 'Raw Data'!P2519-'Raw Data'!O2519&gt;3), 'Raw Data'!J2519, 0))</f>
        <v/>
      </c>
      <c r="J2526">
        <f>IF(ISBLANK('Raw Data'!J2519), 0, IF(AND(3=MATCH(LARGE('Raw Data'!G2519:J2519, 3), 'Raw Data'!G2519:J2519, 0), 'Raw Data'!O2519-'Raw Data'!P2519&gt;3), 'Raw Data'!I2519, 0))</f>
        <v/>
      </c>
      <c r="K2526">
        <f>IF(ISBLANK('Raw Data'!J2519), 0, IF(AND(2=MATCH(LARGE('Raw Data'!G2519:J2519, 3), 'Raw Data'!G2519:J2519, 0), AND('Raw Data'!P2519-'Raw Data'!O2519&lt;4, 'Raw Data'!P2519-'Raw Data'!O2519&gt;0)), 'Raw Data'!H2519, 0))</f>
        <v/>
      </c>
      <c r="L2526">
        <f>IF(ISBLANK('Raw Data'!J2519), 0, IF(AND(1=MATCH(LARGE('Raw Data'!G2519:J2519, 3), 'Raw Data'!G2519:J2519, 0), AND('Raw Data'!O2519-'Raw Data'!P2519&lt;4, 'Raw Data'!O2519-'Raw Data'!P2519&gt;0)), 'Raw Data'!G2519, 0))</f>
        <v/>
      </c>
      <c r="M2526">
        <f>IF(ISBLANK('Raw Data'!J2519), 0, IF(AND(4=MATCH(LARGE('Raw Data'!G2519:J2519, 2), 'Raw Data'!G2519:J2519, 0), 'Raw Data'!P2519-'Raw Data'!O2519&gt;3), 'Raw Data'!J2519, 0))</f>
        <v/>
      </c>
      <c r="N2526">
        <f>IF(ISBLANK('Raw Data'!J2519), 0, IF(AND(3=MATCH(LARGE('Raw Data'!G2519:J2519, 2), 'Raw Data'!G2519:J2519, 0), 'Raw Data'!O2519-'Raw Data'!P2519&gt;3), 'Raw Data'!I2519, 0))</f>
        <v/>
      </c>
      <c r="O2526">
        <f>IF(ISBLANK('Raw Data'!J2519), 0, IF(AND(2=MATCH(LARGE('Raw Data'!G2519:J2519, 2), 'Raw Data'!G2519:J2519, 0), AND('Raw Data'!P2519-'Raw Data'!O2519&lt;4, 'Raw Data'!P2519-'Raw Data'!O2519&gt;0)), 'Raw Data'!H2519, 0))</f>
        <v/>
      </c>
      <c r="P2526">
        <f>IF(ISBLANK('Raw Data'!J2519), 0, IF(AND(1=MATCH(LARGE('Raw Data'!G2519:J2519, 2), 'Raw Data'!G2519:J2519, 0), AND('Raw Data'!O2519-'Raw Data'!P2519&lt;4, 'Raw Data'!O2519-'Raw Data'!P2519&gt;0)), 'Raw Data'!G2519, 0))</f>
        <v/>
      </c>
      <c r="Q2526">
        <f>IF(ISBLANK('Raw Data'!J2519), 0, IF(AND(4=MATCH(LARGE('Raw Data'!G2519:J2519, 1), 'Raw Data'!G2519:J2519, 0), 'Raw Data'!P2519-'Raw Data'!O2519&gt;3), 'Raw Data'!J2519, 0))</f>
        <v/>
      </c>
      <c r="R2526">
        <f>IF(ISBLANK('Raw Data'!J2519), 0, IF(AND(3=MATCH(LARGE('Raw Data'!G2519:J2519, 1), 'Raw Data'!G2519:J2519, 0), 'Raw Data'!O2519-'Raw Data'!P2519&gt;3), 'Raw Data'!I2519, 0))</f>
        <v/>
      </c>
      <c r="S2526">
        <f>IF(AND('Raw Data'!P2519-'Raw Data'!O2519&gt;4, 'Raw Data'!F2519&lt;'Raw Data'!C2519), 'Raw Data'!J2519, 0)</f>
        <v/>
      </c>
      <c r="T2526">
        <f>IF(AND('Raw Data'!O2519-'Raw Data'!P2519&gt;4, 'Raw Data'!F2519&gt;'Raw Data'!C2519), 'Raw Data'!I2519, 0)</f>
        <v/>
      </c>
      <c r="U2526">
        <f>IF(AND('Raw Data'!P2519-'Raw Data'!O2519&lt;3, 'Raw Data'!P2519&gt;'Raw Data'!O2519, 'Raw Data'!F2519&lt;'Raw Data'!C2519), 'Raw Data'!H2519, 0)</f>
        <v/>
      </c>
      <c r="V2526">
        <f>IF(AND('Raw Data'!P2519-'Raw Data'!O2519&lt;3, 'Raw Data'!P2519&gt;'Raw Data'!O2519, 'Raw Data'!F2519&gt;'Raw Data'!C2519), 'Raw Data'!G2519, 0)</f>
        <v/>
      </c>
    </row>
    <row r="2527">
      <c r="A2527">
        <f>IF(AND('Raw Data'!F2520&lt;'Raw Data'!C2520, 'Raw Data'!P2520&gt;'Raw Data'!O2520, 'Raw Data'!P2520-'Raw Data'!O2520&gt;3), 'Raw Data'!J2520, 0)</f>
        <v/>
      </c>
      <c r="B2527">
        <f>IF(AND('Raw Data'!C2520&lt;'Raw Data'!F2520, 'Raw Data'!O2520&gt;'Raw Data'!P2520, 'Raw Data'!O2520-'Raw Data'!P2520&gt;3), 'Raw Data'!I2520, 0)</f>
        <v/>
      </c>
      <c r="C2527">
        <f>IF(AND('Raw Data'!F2520&lt;'Raw Data'!C2520, 'Raw Data'!P2520&gt;'Raw Data'!O2520, 'Raw Data'!P2520-'Raw Data'!O2520&lt;4), 'Raw Data'!H2520, 0)</f>
        <v/>
      </c>
      <c r="D2527">
        <f>IF(AND('Raw Data'!C2520&lt;'Raw Data'!F2520, 'Raw Data'!O2520&gt;'Raw Data'!P2520, 'Raw Data'!O2520-'Raw Data'!P2520&lt;4), 'Raw Data'!G2520, 0)</f>
        <v/>
      </c>
      <c r="E2527">
        <f>IF(ISBLANK('Raw Data'!J2520), 0, IF(AND(4=MATCH(LARGE('Raw Data'!G2520:J2520, 4), 'Raw Data'!G2520:J2520, 0), 'Raw Data'!P2520-'Raw Data'!O2520&gt;3), 'Raw Data'!J2520, 0))</f>
        <v/>
      </c>
      <c r="F2527">
        <f>IF(ISBLANK('Raw Data'!J2520), 0, IF(AND(3=MATCH(LARGE('Raw Data'!G2520:J2520, 4), 'Raw Data'!G2520:J2520, 0), 'Raw Data'!O2520-'Raw Data'!P2520&gt;3), 'Raw Data'!I2520, 0))</f>
        <v/>
      </c>
      <c r="G2527">
        <f>IF(ISBLANK('Raw Data'!J2520), 0, IF(AND(2=MATCH(LARGE('Raw Data'!G2520:J2520, 4), 'Raw Data'!G2520:J2520, 0), AND('Raw Data'!P2520-'Raw Data'!O2520&lt;4, 'Raw Data'!P2520-'Raw Data'!O2520&gt;0)), 'Raw Data'!H2520, 0))</f>
        <v/>
      </c>
      <c r="H2527">
        <f>IF(ISBLANK('Raw Data'!J2520), 0, IF(AND(1=MATCH(LARGE('Raw Data'!G2520:J2520, 4), 'Raw Data'!G2520:J2520, 0), AND('Raw Data'!O2520-'Raw Data'!P2520&lt;4, 'Raw Data'!O2520-'Raw Data'!P2520&gt;0)), 'Raw Data'!G2520, 0))</f>
        <v/>
      </c>
      <c r="I2527">
        <f>IF(ISBLANK('Raw Data'!J2520), 0, IF(AND(4=MATCH(LARGE('Raw Data'!G2520:J2520, 3), 'Raw Data'!G2520:J2520, 0), 'Raw Data'!P2520-'Raw Data'!O2520&gt;3), 'Raw Data'!J2520, 0))</f>
        <v/>
      </c>
      <c r="J2527">
        <f>IF(ISBLANK('Raw Data'!J2520), 0, IF(AND(3=MATCH(LARGE('Raw Data'!G2520:J2520, 3), 'Raw Data'!G2520:J2520, 0), 'Raw Data'!O2520-'Raw Data'!P2520&gt;3), 'Raw Data'!I2520, 0))</f>
        <v/>
      </c>
      <c r="K2527">
        <f>IF(ISBLANK('Raw Data'!J2520), 0, IF(AND(2=MATCH(LARGE('Raw Data'!G2520:J2520, 3), 'Raw Data'!G2520:J2520, 0), AND('Raw Data'!P2520-'Raw Data'!O2520&lt;4, 'Raw Data'!P2520-'Raw Data'!O2520&gt;0)), 'Raw Data'!H2520, 0))</f>
        <v/>
      </c>
      <c r="L2527">
        <f>IF(ISBLANK('Raw Data'!J2520), 0, IF(AND(1=MATCH(LARGE('Raw Data'!G2520:J2520, 3), 'Raw Data'!G2520:J2520, 0), AND('Raw Data'!O2520-'Raw Data'!P2520&lt;4, 'Raw Data'!O2520-'Raw Data'!P2520&gt;0)), 'Raw Data'!G2520, 0))</f>
        <v/>
      </c>
      <c r="M2527">
        <f>IF(ISBLANK('Raw Data'!J2520), 0, IF(AND(4=MATCH(LARGE('Raw Data'!G2520:J2520, 2), 'Raw Data'!G2520:J2520, 0), 'Raw Data'!P2520-'Raw Data'!O2520&gt;3), 'Raw Data'!J2520, 0))</f>
        <v/>
      </c>
      <c r="N2527">
        <f>IF(ISBLANK('Raw Data'!J2520), 0, IF(AND(3=MATCH(LARGE('Raw Data'!G2520:J2520, 2), 'Raw Data'!G2520:J2520, 0), 'Raw Data'!O2520-'Raw Data'!P2520&gt;3), 'Raw Data'!I2520, 0))</f>
        <v/>
      </c>
      <c r="O2527">
        <f>IF(ISBLANK('Raw Data'!J2520), 0, IF(AND(2=MATCH(LARGE('Raw Data'!G2520:J2520, 2), 'Raw Data'!G2520:J2520, 0), AND('Raw Data'!P2520-'Raw Data'!O2520&lt;4, 'Raw Data'!P2520-'Raw Data'!O2520&gt;0)), 'Raw Data'!H2520, 0))</f>
        <v/>
      </c>
      <c r="P2527">
        <f>IF(ISBLANK('Raw Data'!J2520), 0, IF(AND(1=MATCH(LARGE('Raw Data'!G2520:J2520, 2), 'Raw Data'!G2520:J2520, 0), AND('Raw Data'!O2520-'Raw Data'!P2520&lt;4, 'Raw Data'!O2520-'Raw Data'!P2520&gt;0)), 'Raw Data'!G2520, 0))</f>
        <v/>
      </c>
      <c r="Q2527">
        <f>IF(ISBLANK('Raw Data'!J2520), 0, IF(AND(4=MATCH(LARGE('Raw Data'!G2520:J2520, 1), 'Raw Data'!G2520:J2520, 0), 'Raw Data'!P2520-'Raw Data'!O2520&gt;3), 'Raw Data'!J2520, 0))</f>
        <v/>
      </c>
      <c r="R2527">
        <f>IF(ISBLANK('Raw Data'!J2520), 0, IF(AND(3=MATCH(LARGE('Raw Data'!G2520:J2520, 1), 'Raw Data'!G2520:J2520, 0), 'Raw Data'!O2520-'Raw Data'!P2520&gt;3), 'Raw Data'!I2520, 0))</f>
        <v/>
      </c>
      <c r="S2527">
        <f>IF(AND('Raw Data'!P2520-'Raw Data'!O2520&gt;4, 'Raw Data'!F2520&lt;'Raw Data'!C2520), 'Raw Data'!J2520, 0)</f>
        <v/>
      </c>
      <c r="T2527">
        <f>IF(AND('Raw Data'!O2520-'Raw Data'!P2520&gt;4, 'Raw Data'!F2520&gt;'Raw Data'!C2520), 'Raw Data'!I2520, 0)</f>
        <v/>
      </c>
      <c r="U2527">
        <f>IF(AND('Raw Data'!P2520-'Raw Data'!O2520&lt;3, 'Raw Data'!P2520&gt;'Raw Data'!O2520, 'Raw Data'!F2520&lt;'Raw Data'!C2520), 'Raw Data'!H2520, 0)</f>
        <v/>
      </c>
      <c r="V2527">
        <f>IF(AND('Raw Data'!P2520-'Raw Data'!O2520&lt;3, 'Raw Data'!P2520&gt;'Raw Data'!O2520, 'Raw Data'!F2520&gt;'Raw Data'!C2520), 'Raw Data'!G2520, 0)</f>
        <v/>
      </c>
    </row>
    <row r="2528">
      <c r="A2528">
        <f>IF(AND('Raw Data'!F2521&lt;'Raw Data'!C2521, 'Raw Data'!P2521&gt;'Raw Data'!O2521, 'Raw Data'!P2521-'Raw Data'!O2521&gt;3), 'Raw Data'!J2521, 0)</f>
        <v/>
      </c>
      <c r="B2528">
        <f>IF(AND('Raw Data'!C2521&lt;'Raw Data'!F2521, 'Raw Data'!O2521&gt;'Raw Data'!P2521, 'Raw Data'!O2521-'Raw Data'!P2521&gt;3), 'Raw Data'!I2521, 0)</f>
        <v/>
      </c>
      <c r="C2528">
        <f>IF(AND('Raw Data'!F2521&lt;'Raw Data'!C2521, 'Raw Data'!P2521&gt;'Raw Data'!O2521, 'Raw Data'!P2521-'Raw Data'!O2521&lt;4), 'Raw Data'!H2521, 0)</f>
        <v/>
      </c>
      <c r="D2528">
        <f>IF(AND('Raw Data'!C2521&lt;'Raw Data'!F2521, 'Raw Data'!O2521&gt;'Raw Data'!P2521, 'Raw Data'!O2521-'Raw Data'!P2521&lt;4), 'Raw Data'!G2521, 0)</f>
        <v/>
      </c>
      <c r="E2528">
        <f>IF(ISBLANK('Raw Data'!J2521), 0, IF(AND(4=MATCH(LARGE('Raw Data'!G2521:J2521, 4), 'Raw Data'!G2521:J2521, 0), 'Raw Data'!P2521-'Raw Data'!O2521&gt;3), 'Raw Data'!J2521, 0))</f>
        <v/>
      </c>
      <c r="F2528">
        <f>IF(ISBLANK('Raw Data'!J2521), 0, IF(AND(3=MATCH(LARGE('Raw Data'!G2521:J2521, 4), 'Raw Data'!G2521:J2521, 0), 'Raw Data'!O2521-'Raw Data'!P2521&gt;3), 'Raw Data'!I2521, 0))</f>
        <v/>
      </c>
      <c r="G2528">
        <f>IF(ISBLANK('Raw Data'!J2521), 0, IF(AND(2=MATCH(LARGE('Raw Data'!G2521:J2521, 4), 'Raw Data'!G2521:J2521, 0), AND('Raw Data'!P2521-'Raw Data'!O2521&lt;4, 'Raw Data'!P2521-'Raw Data'!O2521&gt;0)), 'Raw Data'!H2521, 0))</f>
        <v/>
      </c>
      <c r="H2528">
        <f>IF(ISBLANK('Raw Data'!J2521), 0, IF(AND(1=MATCH(LARGE('Raw Data'!G2521:J2521, 4), 'Raw Data'!G2521:J2521, 0), AND('Raw Data'!O2521-'Raw Data'!P2521&lt;4, 'Raw Data'!O2521-'Raw Data'!P2521&gt;0)), 'Raw Data'!G2521, 0))</f>
        <v/>
      </c>
      <c r="I2528">
        <f>IF(ISBLANK('Raw Data'!J2521), 0, IF(AND(4=MATCH(LARGE('Raw Data'!G2521:J2521, 3), 'Raw Data'!G2521:J2521, 0), 'Raw Data'!P2521-'Raw Data'!O2521&gt;3), 'Raw Data'!J2521, 0))</f>
        <v/>
      </c>
      <c r="J2528">
        <f>IF(ISBLANK('Raw Data'!J2521), 0, IF(AND(3=MATCH(LARGE('Raw Data'!G2521:J2521, 3), 'Raw Data'!G2521:J2521, 0), 'Raw Data'!O2521-'Raw Data'!P2521&gt;3), 'Raw Data'!I2521, 0))</f>
        <v/>
      </c>
      <c r="K2528">
        <f>IF(ISBLANK('Raw Data'!J2521), 0, IF(AND(2=MATCH(LARGE('Raw Data'!G2521:J2521, 3), 'Raw Data'!G2521:J2521, 0), AND('Raw Data'!P2521-'Raw Data'!O2521&lt;4, 'Raw Data'!P2521-'Raw Data'!O2521&gt;0)), 'Raw Data'!H2521, 0))</f>
        <v/>
      </c>
      <c r="L2528">
        <f>IF(ISBLANK('Raw Data'!J2521), 0, IF(AND(1=MATCH(LARGE('Raw Data'!G2521:J2521, 3), 'Raw Data'!G2521:J2521, 0), AND('Raw Data'!O2521-'Raw Data'!P2521&lt;4, 'Raw Data'!O2521-'Raw Data'!P2521&gt;0)), 'Raw Data'!G2521, 0))</f>
        <v/>
      </c>
      <c r="M2528">
        <f>IF(ISBLANK('Raw Data'!J2521), 0, IF(AND(4=MATCH(LARGE('Raw Data'!G2521:J2521, 2), 'Raw Data'!G2521:J2521, 0), 'Raw Data'!P2521-'Raw Data'!O2521&gt;3), 'Raw Data'!J2521, 0))</f>
        <v/>
      </c>
      <c r="N2528">
        <f>IF(ISBLANK('Raw Data'!J2521), 0, IF(AND(3=MATCH(LARGE('Raw Data'!G2521:J2521, 2), 'Raw Data'!G2521:J2521, 0), 'Raw Data'!O2521-'Raw Data'!P2521&gt;3), 'Raw Data'!I2521, 0))</f>
        <v/>
      </c>
      <c r="O2528">
        <f>IF(ISBLANK('Raw Data'!J2521), 0, IF(AND(2=MATCH(LARGE('Raw Data'!G2521:J2521, 2), 'Raw Data'!G2521:J2521, 0), AND('Raw Data'!P2521-'Raw Data'!O2521&lt;4, 'Raw Data'!P2521-'Raw Data'!O2521&gt;0)), 'Raw Data'!H2521, 0))</f>
        <v/>
      </c>
      <c r="P2528">
        <f>IF(ISBLANK('Raw Data'!J2521), 0, IF(AND(1=MATCH(LARGE('Raw Data'!G2521:J2521, 2), 'Raw Data'!G2521:J2521, 0), AND('Raw Data'!O2521-'Raw Data'!P2521&lt;4, 'Raw Data'!O2521-'Raw Data'!P2521&gt;0)), 'Raw Data'!G2521, 0))</f>
        <v/>
      </c>
      <c r="Q2528">
        <f>IF(ISBLANK('Raw Data'!J2521), 0, IF(AND(4=MATCH(LARGE('Raw Data'!G2521:J2521, 1), 'Raw Data'!G2521:J2521, 0), 'Raw Data'!P2521-'Raw Data'!O2521&gt;3), 'Raw Data'!J2521, 0))</f>
        <v/>
      </c>
      <c r="R2528">
        <f>IF(ISBLANK('Raw Data'!J2521), 0, IF(AND(3=MATCH(LARGE('Raw Data'!G2521:J2521, 1), 'Raw Data'!G2521:J2521, 0), 'Raw Data'!O2521-'Raw Data'!P2521&gt;3), 'Raw Data'!I2521, 0))</f>
        <v/>
      </c>
      <c r="S2528">
        <f>IF(AND('Raw Data'!P2521-'Raw Data'!O2521&gt;4, 'Raw Data'!F2521&lt;'Raw Data'!C2521), 'Raw Data'!J2521, 0)</f>
        <v/>
      </c>
      <c r="T2528">
        <f>IF(AND('Raw Data'!O2521-'Raw Data'!P2521&gt;4, 'Raw Data'!F2521&gt;'Raw Data'!C2521), 'Raw Data'!I2521, 0)</f>
        <v/>
      </c>
      <c r="U2528">
        <f>IF(AND('Raw Data'!P2521-'Raw Data'!O2521&lt;3, 'Raw Data'!P2521&gt;'Raw Data'!O2521, 'Raw Data'!F2521&lt;'Raw Data'!C2521), 'Raw Data'!H2521, 0)</f>
        <v/>
      </c>
      <c r="V2528">
        <f>IF(AND('Raw Data'!P2521-'Raw Data'!O2521&lt;3, 'Raw Data'!P2521&gt;'Raw Data'!O2521, 'Raw Data'!F2521&gt;'Raw Data'!C2521), 'Raw Data'!G2521, 0)</f>
        <v/>
      </c>
    </row>
    <row r="2529">
      <c r="A2529">
        <f>IF(AND('Raw Data'!F2522&lt;'Raw Data'!C2522, 'Raw Data'!P2522&gt;'Raw Data'!O2522, 'Raw Data'!P2522-'Raw Data'!O2522&gt;3), 'Raw Data'!J2522, 0)</f>
        <v/>
      </c>
      <c r="B2529">
        <f>IF(AND('Raw Data'!C2522&lt;'Raw Data'!F2522, 'Raw Data'!O2522&gt;'Raw Data'!P2522, 'Raw Data'!O2522-'Raw Data'!P2522&gt;3), 'Raw Data'!I2522, 0)</f>
        <v/>
      </c>
      <c r="C2529">
        <f>IF(AND('Raw Data'!F2522&lt;'Raw Data'!C2522, 'Raw Data'!P2522&gt;'Raw Data'!O2522, 'Raw Data'!P2522-'Raw Data'!O2522&lt;4), 'Raw Data'!H2522, 0)</f>
        <v/>
      </c>
      <c r="D2529">
        <f>IF(AND('Raw Data'!C2522&lt;'Raw Data'!F2522, 'Raw Data'!O2522&gt;'Raw Data'!P2522, 'Raw Data'!O2522-'Raw Data'!P2522&lt;4), 'Raw Data'!G2522, 0)</f>
        <v/>
      </c>
      <c r="E2529">
        <f>IF(ISBLANK('Raw Data'!J2522), 0, IF(AND(4=MATCH(LARGE('Raw Data'!G2522:J2522, 4), 'Raw Data'!G2522:J2522, 0), 'Raw Data'!P2522-'Raw Data'!O2522&gt;3), 'Raw Data'!J2522, 0))</f>
        <v/>
      </c>
      <c r="F2529">
        <f>IF(ISBLANK('Raw Data'!J2522), 0, IF(AND(3=MATCH(LARGE('Raw Data'!G2522:J2522, 4), 'Raw Data'!G2522:J2522, 0), 'Raw Data'!O2522-'Raw Data'!P2522&gt;3), 'Raw Data'!I2522, 0))</f>
        <v/>
      </c>
      <c r="G2529">
        <f>IF(ISBLANK('Raw Data'!J2522), 0, IF(AND(2=MATCH(LARGE('Raw Data'!G2522:J2522, 4), 'Raw Data'!G2522:J2522, 0), AND('Raw Data'!P2522-'Raw Data'!O2522&lt;4, 'Raw Data'!P2522-'Raw Data'!O2522&gt;0)), 'Raw Data'!H2522, 0))</f>
        <v/>
      </c>
      <c r="H2529">
        <f>IF(ISBLANK('Raw Data'!J2522), 0, IF(AND(1=MATCH(LARGE('Raw Data'!G2522:J2522, 4), 'Raw Data'!G2522:J2522, 0), AND('Raw Data'!O2522-'Raw Data'!P2522&lt;4, 'Raw Data'!O2522-'Raw Data'!P2522&gt;0)), 'Raw Data'!G2522, 0))</f>
        <v/>
      </c>
      <c r="I2529">
        <f>IF(ISBLANK('Raw Data'!J2522), 0, IF(AND(4=MATCH(LARGE('Raw Data'!G2522:J2522, 3), 'Raw Data'!G2522:J2522, 0), 'Raw Data'!P2522-'Raw Data'!O2522&gt;3), 'Raw Data'!J2522, 0))</f>
        <v/>
      </c>
      <c r="J2529">
        <f>IF(ISBLANK('Raw Data'!J2522), 0, IF(AND(3=MATCH(LARGE('Raw Data'!G2522:J2522, 3), 'Raw Data'!G2522:J2522, 0), 'Raw Data'!O2522-'Raw Data'!P2522&gt;3), 'Raw Data'!I2522, 0))</f>
        <v/>
      </c>
      <c r="K2529">
        <f>IF(ISBLANK('Raw Data'!J2522), 0, IF(AND(2=MATCH(LARGE('Raw Data'!G2522:J2522, 3), 'Raw Data'!G2522:J2522, 0), AND('Raw Data'!P2522-'Raw Data'!O2522&lt;4, 'Raw Data'!P2522-'Raw Data'!O2522&gt;0)), 'Raw Data'!H2522, 0))</f>
        <v/>
      </c>
      <c r="L2529">
        <f>IF(ISBLANK('Raw Data'!J2522), 0, IF(AND(1=MATCH(LARGE('Raw Data'!G2522:J2522, 3), 'Raw Data'!G2522:J2522, 0), AND('Raw Data'!O2522-'Raw Data'!P2522&lt;4, 'Raw Data'!O2522-'Raw Data'!P2522&gt;0)), 'Raw Data'!G2522, 0))</f>
        <v/>
      </c>
      <c r="M2529">
        <f>IF(ISBLANK('Raw Data'!J2522), 0, IF(AND(4=MATCH(LARGE('Raw Data'!G2522:J2522, 2), 'Raw Data'!G2522:J2522, 0), 'Raw Data'!P2522-'Raw Data'!O2522&gt;3), 'Raw Data'!J2522, 0))</f>
        <v/>
      </c>
      <c r="N2529">
        <f>IF(ISBLANK('Raw Data'!J2522), 0, IF(AND(3=MATCH(LARGE('Raw Data'!G2522:J2522, 2), 'Raw Data'!G2522:J2522, 0), 'Raw Data'!O2522-'Raw Data'!P2522&gt;3), 'Raw Data'!I2522, 0))</f>
        <v/>
      </c>
      <c r="O2529">
        <f>IF(ISBLANK('Raw Data'!J2522), 0, IF(AND(2=MATCH(LARGE('Raw Data'!G2522:J2522, 2), 'Raw Data'!G2522:J2522, 0), AND('Raw Data'!P2522-'Raw Data'!O2522&lt;4, 'Raw Data'!P2522-'Raw Data'!O2522&gt;0)), 'Raw Data'!H2522, 0))</f>
        <v/>
      </c>
      <c r="P2529">
        <f>IF(ISBLANK('Raw Data'!J2522), 0, IF(AND(1=MATCH(LARGE('Raw Data'!G2522:J2522, 2), 'Raw Data'!G2522:J2522, 0), AND('Raw Data'!O2522-'Raw Data'!P2522&lt;4, 'Raw Data'!O2522-'Raw Data'!P2522&gt;0)), 'Raw Data'!G2522, 0))</f>
        <v/>
      </c>
      <c r="Q2529">
        <f>IF(ISBLANK('Raw Data'!J2522), 0, IF(AND(4=MATCH(LARGE('Raw Data'!G2522:J2522, 1), 'Raw Data'!G2522:J2522, 0), 'Raw Data'!P2522-'Raw Data'!O2522&gt;3), 'Raw Data'!J2522, 0))</f>
        <v/>
      </c>
      <c r="R2529">
        <f>IF(ISBLANK('Raw Data'!J2522), 0, IF(AND(3=MATCH(LARGE('Raw Data'!G2522:J2522, 1), 'Raw Data'!G2522:J2522, 0), 'Raw Data'!O2522-'Raw Data'!P2522&gt;3), 'Raw Data'!I2522, 0))</f>
        <v/>
      </c>
      <c r="S2529">
        <f>IF(AND('Raw Data'!P2522-'Raw Data'!O2522&gt;4, 'Raw Data'!F2522&lt;'Raw Data'!C2522), 'Raw Data'!J2522, 0)</f>
        <v/>
      </c>
      <c r="T2529">
        <f>IF(AND('Raw Data'!O2522-'Raw Data'!P2522&gt;4, 'Raw Data'!F2522&gt;'Raw Data'!C2522), 'Raw Data'!I2522, 0)</f>
        <v/>
      </c>
      <c r="U2529">
        <f>IF(AND('Raw Data'!P2522-'Raw Data'!O2522&lt;3, 'Raw Data'!P2522&gt;'Raw Data'!O2522, 'Raw Data'!F2522&lt;'Raw Data'!C2522), 'Raw Data'!H2522, 0)</f>
        <v/>
      </c>
      <c r="V2529">
        <f>IF(AND('Raw Data'!P2522-'Raw Data'!O2522&lt;3, 'Raw Data'!P2522&gt;'Raw Data'!O2522, 'Raw Data'!F2522&gt;'Raw Data'!C2522), 'Raw Data'!G2522, 0)</f>
        <v/>
      </c>
    </row>
    <row r="2530">
      <c r="A2530">
        <f>IF(AND('Raw Data'!F2523&lt;'Raw Data'!C2523, 'Raw Data'!P2523&gt;'Raw Data'!O2523, 'Raw Data'!P2523-'Raw Data'!O2523&gt;3), 'Raw Data'!J2523, 0)</f>
        <v/>
      </c>
      <c r="B2530">
        <f>IF(AND('Raw Data'!C2523&lt;'Raw Data'!F2523, 'Raw Data'!O2523&gt;'Raw Data'!P2523, 'Raw Data'!O2523-'Raw Data'!P2523&gt;3), 'Raw Data'!I2523, 0)</f>
        <v/>
      </c>
      <c r="C2530">
        <f>IF(AND('Raw Data'!F2523&lt;'Raw Data'!C2523, 'Raw Data'!P2523&gt;'Raw Data'!O2523, 'Raw Data'!P2523-'Raw Data'!O2523&lt;4), 'Raw Data'!H2523, 0)</f>
        <v/>
      </c>
      <c r="D2530">
        <f>IF(AND('Raw Data'!C2523&lt;'Raw Data'!F2523, 'Raw Data'!O2523&gt;'Raw Data'!P2523, 'Raw Data'!O2523-'Raw Data'!P2523&lt;4), 'Raw Data'!G2523, 0)</f>
        <v/>
      </c>
      <c r="E2530">
        <f>IF(ISBLANK('Raw Data'!J2523), 0, IF(AND(4=MATCH(LARGE('Raw Data'!G2523:J2523, 4), 'Raw Data'!G2523:J2523, 0), 'Raw Data'!P2523-'Raw Data'!O2523&gt;3), 'Raw Data'!J2523, 0))</f>
        <v/>
      </c>
      <c r="F2530">
        <f>IF(ISBLANK('Raw Data'!J2523), 0, IF(AND(3=MATCH(LARGE('Raw Data'!G2523:J2523, 4), 'Raw Data'!G2523:J2523, 0), 'Raw Data'!O2523-'Raw Data'!P2523&gt;3), 'Raw Data'!I2523, 0))</f>
        <v/>
      </c>
      <c r="G2530">
        <f>IF(ISBLANK('Raw Data'!J2523), 0, IF(AND(2=MATCH(LARGE('Raw Data'!G2523:J2523, 4), 'Raw Data'!G2523:J2523, 0), AND('Raw Data'!P2523-'Raw Data'!O2523&lt;4, 'Raw Data'!P2523-'Raw Data'!O2523&gt;0)), 'Raw Data'!H2523, 0))</f>
        <v/>
      </c>
      <c r="H2530">
        <f>IF(ISBLANK('Raw Data'!J2523), 0, IF(AND(1=MATCH(LARGE('Raw Data'!G2523:J2523, 4), 'Raw Data'!G2523:J2523, 0), AND('Raw Data'!O2523-'Raw Data'!P2523&lt;4, 'Raw Data'!O2523-'Raw Data'!P2523&gt;0)), 'Raw Data'!G2523, 0))</f>
        <v/>
      </c>
      <c r="I2530">
        <f>IF(ISBLANK('Raw Data'!J2523), 0, IF(AND(4=MATCH(LARGE('Raw Data'!G2523:J2523, 3), 'Raw Data'!G2523:J2523, 0), 'Raw Data'!P2523-'Raw Data'!O2523&gt;3), 'Raw Data'!J2523, 0))</f>
        <v/>
      </c>
      <c r="J2530">
        <f>IF(ISBLANK('Raw Data'!J2523), 0, IF(AND(3=MATCH(LARGE('Raw Data'!G2523:J2523, 3), 'Raw Data'!G2523:J2523, 0), 'Raw Data'!O2523-'Raw Data'!P2523&gt;3), 'Raw Data'!I2523, 0))</f>
        <v/>
      </c>
      <c r="K2530">
        <f>IF(ISBLANK('Raw Data'!J2523), 0, IF(AND(2=MATCH(LARGE('Raw Data'!G2523:J2523, 3), 'Raw Data'!G2523:J2523, 0), AND('Raw Data'!P2523-'Raw Data'!O2523&lt;4, 'Raw Data'!P2523-'Raw Data'!O2523&gt;0)), 'Raw Data'!H2523, 0))</f>
        <v/>
      </c>
      <c r="L2530">
        <f>IF(ISBLANK('Raw Data'!J2523), 0, IF(AND(1=MATCH(LARGE('Raw Data'!G2523:J2523, 3), 'Raw Data'!G2523:J2523, 0), AND('Raw Data'!O2523-'Raw Data'!P2523&lt;4, 'Raw Data'!O2523-'Raw Data'!P2523&gt;0)), 'Raw Data'!G2523, 0))</f>
        <v/>
      </c>
      <c r="M2530">
        <f>IF(ISBLANK('Raw Data'!J2523), 0, IF(AND(4=MATCH(LARGE('Raw Data'!G2523:J2523, 2), 'Raw Data'!G2523:J2523, 0), 'Raw Data'!P2523-'Raw Data'!O2523&gt;3), 'Raw Data'!J2523, 0))</f>
        <v/>
      </c>
      <c r="N2530">
        <f>IF(ISBLANK('Raw Data'!J2523), 0, IF(AND(3=MATCH(LARGE('Raw Data'!G2523:J2523, 2), 'Raw Data'!G2523:J2523, 0), 'Raw Data'!O2523-'Raw Data'!P2523&gt;3), 'Raw Data'!I2523, 0))</f>
        <v/>
      </c>
      <c r="O2530">
        <f>IF(ISBLANK('Raw Data'!J2523), 0, IF(AND(2=MATCH(LARGE('Raw Data'!G2523:J2523, 2), 'Raw Data'!G2523:J2523, 0), AND('Raw Data'!P2523-'Raw Data'!O2523&lt;4, 'Raw Data'!P2523-'Raw Data'!O2523&gt;0)), 'Raw Data'!H2523, 0))</f>
        <v/>
      </c>
      <c r="P2530">
        <f>IF(ISBLANK('Raw Data'!J2523), 0, IF(AND(1=MATCH(LARGE('Raw Data'!G2523:J2523, 2), 'Raw Data'!G2523:J2523, 0), AND('Raw Data'!O2523-'Raw Data'!P2523&lt;4, 'Raw Data'!O2523-'Raw Data'!P2523&gt;0)), 'Raw Data'!G2523, 0))</f>
        <v/>
      </c>
      <c r="Q2530">
        <f>IF(ISBLANK('Raw Data'!J2523), 0, IF(AND(4=MATCH(LARGE('Raw Data'!G2523:J2523, 1), 'Raw Data'!G2523:J2523, 0), 'Raw Data'!P2523-'Raw Data'!O2523&gt;3), 'Raw Data'!J2523, 0))</f>
        <v/>
      </c>
      <c r="R2530">
        <f>IF(ISBLANK('Raw Data'!J2523), 0, IF(AND(3=MATCH(LARGE('Raw Data'!G2523:J2523, 1), 'Raw Data'!G2523:J2523, 0), 'Raw Data'!O2523-'Raw Data'!P2523&gt;3), 'Raw Data'!I2523, 0))</f>
        <v/>
      </c>
      <c r="S2530">
        <f>IF(AND('Raw Data'!P2523-'Raw Data'!O2523&gt;4, 'Raw Data'!F2523&lt;'Raw Data'!C2523), 'Raw Data'!J2523, 0)</f>
        <v/>
      </c>
      <c r="T2530">
        <f>IF(AND('Raw Data'!O2523-'Raw Data'!P2523&gt;4, 'Raw Data'!F2523&gt;'Raw Data'!C2523), 'Raw Data'!I2523, 0)</f>
        <v/>
      </c>
      <c r="U2530">
        <f>IF(AND('Raw Data'!P2523-'Raw Data'!O2523&lt;3, 'Raw Data'!P2523&gt;'Raw Data'!O2523, 'Raw Data'!F2523&lt;'Raw Data'!C2523), 'Raw Data'!H2523, 0)</f>
        <v/>
      </c>
      <c r="V2530">
        <f>IF(AND('Raw Data'!P2523-'Raw Data'!O2523&lt;3, 'Raw Data'!P2523&gt;'Raw Data'!O2523, 'Raw Data'!F2523&gt;'Raw Data'!C2523), 'Raw Data'!G2523, 0)</f>
        <v/>
      </c>
    </row>
    <row r="2531">
      <c r="A2531">
        <f>IF(AND('Raw Data'!F2524&lt;'Raw Data'!C2524, 'Raw Data'!P2524&gt;'Raw Data'!O2524, 'Raw Data'!P2524-'Raw Data'!O2524&gt;3), 'Raw Data'!J2524, 0)</f>
        <v/>
      </c>
      <c r="B2531">
        <f>IF(AND('Raw Data'!C2524&lt;'Raw Data'!F2524, 'Raw Data'!O2524&gt;'Raw Data'!P2524, 'Raw Data'!O2524-'Raw Data'!P2524&gt;3), 'Raw Data'!I2524, 0)</f>
        <v/>
      </c>
      <c r="C2531">
        <f>IF(AND('Raw Data'!F2524&lt;'Raw Data'!C2524, 'Raw Data'!P2524&gt;'Raw Data'!O2524, 'Raw Data'!P2524-'Raw Data'!O2524&lt;4), 'Raw Data'!H2524, 0)</f>
        <v/>
      </c>
      <c r="D2531">
        <f>IF(AND('Raw Data'!C2524&lt;'Raw Data'!F2524, 'Raw Data'!O2524&gt;'Raw Data'!P2524, 'Raw Data'!O2524-'Raw Data'!P2524&lt;4), 'Raw Data'!G2524, 0)</f>
        <v/>
      </c>
      <c r="E2531">
        <f>IF(ISBLANK('Raw Data'!J2524), 0, IF(AND(4=MATCH(LARGE('Raw Data'!G2524:J2524, 4), 'Raw Data'!G2524:J2524, 0), 'Raw Data'!P2524-'Raw Data'!O2524&gt;3), 'Raw Data'!J2524, 0))</f>
        <v/>
      </c>
      <c r="F2531">
        <f>IF(ISBLANK('Raw Data'!J2524), 0, IF(AND(3=MATCH(LARGE('Raw Data'!G2524:J2524, 4), 'Raw Data'!G2524:J2524, 0), 'Raw Data'!O2524-'Raw Data'!P2524&gt;3), 'Raw Data'!I2524, 0))</f>
        <v/>
      </c>
      <c r="G2531">
        <f>IF(ISBLANK('Raw Data'!J2524), 0, IF(AND(2=MATCH(LARGE('Raw Data'!G2524:J2524, 4), 'Raw Data'!G2524:J2524, 0), AND('Raw Data'!P2524-'Raw Data'!O2524&lt;4, 'Raw Data'!P2524-'Raw Data'!O2524&gt;0)), 'Raw Data'!H2524, 0))</f>
        <v/>
      </c>
      <c r="H2531">
        <f>IF(ISBLANK('Raw Data'!J2524), 0, IF(AND(1=MATCH(LARGE('Raw Data'!G2524:J2524, 4), 'Raw Data'!G2524:J2524, 0), AND('Raw Data'!O2524-'Raw Data'!P2524&lt;4, 'Raw Data'!O2524-'Raw Data'!P2524&gt;0)), 'Raw Data'!G2524, 0))</f>
        <v/>
      </c>
      <c r="I2531">
        <f>IF(ISBLANK('Raw Data'!J2524), 0, IF(AND(4=MATCH(LARGE('Raw Data'!G2524:J2524, 3), 'Raw Data'!G2524:J2524, 0), 'Raw Data'!P2524-'Raw Data'!O2524&gt;3), 'Raw Data'!J2524, 0))</f>
        <v/>
      </c>
      <c r="J2531">
        <f>IF(ISBLANK('Raw Data'!J2524), 0, IF(AND(3=MATCH(LARGE('Raw Data'!G2524:J2524, 3), 'Raw Data'!G2524:J2524, 0), 'Raw Data'!O2524-'Raw Data'!P2524&gt;3), 'Raw Data'!I2524, 0))</f>
        <v/>
      </c>
      <c r="K2531">
        <f>IF(ISBLANK('Raw Data'!J2524), 0, IF(AND(2=MATCH(LARGE('Raw Data'!G2524:J2524, 3), 'Raw Data'!G2524:J2524, 0), AND('Raw Data'!P2524-'Raw Data'!O2524&lt;4, 'Raw Data'!P2524-'Raw Data'!O2524&gt;0)), 'Raw Data'!H2524, 0))</f>
        <v/>
      </c>
      <c r="L2531">
        <f>IF(ISBLANK('Raw Data'!J2524), 0, IF(AND(1=MATCH(LARGE('Raw Data'!G2524:J2524, 3), 'Raw Data'!G2524:J2524, 0), AND('Raw Data'!O2524-'Raw Data'!P2524&lt;4, 'Raw Data'!O2524-'Raw Data'!P2524&gt;0)), 'Raw Data'!G2524, 0))</f>
        <v/>
      </c>
      <c r="M2531">
        <f>IF(ISBLANK('Raw Data'!J2524), 0, IF(AND(4=MATCH(LARGE('Raw Data'!G2524:J2524, 2), 'Raw Data'!G2524:J2524, 0), 'Raw Data'!P2524-'Raw Data'!O2524&gt;3), 'Raw Data'!J2524, 0))</f>
        <v/>
      </c>
      <c r="N2531">
        <f>IF(ISBLANK('Raw Data'!J2524), 0, IF(AND(3=MATCH(LARGE('Raw Data'!G2524:J2524, 2), 'Raw Data'!G2524:J2524, 0), 'Raw Data'!O2524-'Raw Data'!P2524&gt;3), 'Raw Data'!I2524, 0))</f>
        <v/>
      </c>
      <c r="O2531">
        <f>IF(ISBLANK('Raw Data'!J2524), 0, IF(AND(2=MATCH(LARGE('Raw Data'!G2524:J2524, 2), 'Raw Data'!G2524:J2524, 0), AND('Raw Data'!P2524-'Raw Data'!O2524&lt;4, 'Raw Data'!P2524-'Raw Data'!O2524&gt;0)), 'Raw Data'!H2524, 0))</f>
        <v/>
      </c>
      <c r="P2531">
        <f>IF(ISBLANK('Raw Data'!J2524), 0, IF(AND(1=MATCH(LARGE('Raw Data'!G2524:J2524, 2), 'Raw Data'!G2524:J2524, 0), AND('Raw Data'!O2524-'Raw Data'!P2524&lt;4, 'Raw Data'!O2524-'Raw Data'!P2524&gt;0)), 'Raw Data'!G2524, 0))</f>
        <v/>
      </c>
      <c r="Q2531">
        <f>IF(ISBLANK('Raw Data'!J2524), 0, IF(AND(4=MATCH(LARGE('Raw Data'!G2524:J2524, 1), 'Raw Data'!G2524:J2524, 0), 'Raw Data'!P2524-'Raw Data'!O2524&gt;3), 'Raw Data'!J2524, 0))</f>
        <v/>
      </c>
      <c r="R2531">
        <f>IF(ISBLANK('Raw Data'!J2524), 0, IF(AND(3=MATCH(LARGE('Raw Data'!G2524:J2524, 1), 'Raw Data'!G2524:J2524, 0), 'Raw Data'!O2524-'Raw Data'!P2524&gt;3), 'Raw Data'!I2524, 0))</f>
        <v/>
      </c>
      <c r="S2531">
        <f>IF(AND('Raw Data'!P2524-'Raw Data'!O2524&gt;4, 'Raw Data'!F2524&lt;'Raw Data'!C2524), 'Raw Data'!J2524, 0)</f>
        <v/>
      </c>
      <c r="T2531">
        <f>IF(AND('Raw Data'!O2524-'Raw Data'!P2524&gt;4, 'Raw Data'!F2524&gt;'Raw Data'!C2524), 'Raw Data'!I2524, 0)</f>
        <v/>
      </c>
      <c r="U2531">
        <f>IF(AND('Raw Data'!P2524-'Raw Data'!O2524&lt;3, 'Raw Data'!P2524&gt;'Raw Data'!O2524, 'Raw Data'!F2524&lt;'Raw Data'!C2524), 'Raw Data'!H2524, 0)</f>
        <v/>
      </c>
      <c r="V2531">
        <f>IF(AND('Raw Data'!P2524-'Raw Data'!O2524&lt;3, 'Raw Data'!P2524&gt;'Raw Data'!O2524, 'Raw Data'!F2524&gt;'Raw Data'!C2524), 'Raw Data'!G2524, 0)</f>
        <v/>
      </c>
    </row>
    <row r="2532">
      <c r="A2532">
        <f>IF(AND('Raw Data'!F2525&lt;'Raw Data'!C2525, 'Raw Data'!P2525&gt;'Raw Data'!O2525, 'Raw Data'!P2525-'Raw Data'!O2525&gt;3), 'Raw Data'!J2525, 0)</f>
        <v/>
      </c>
      <c r="B2532">
        <f>IF(AND('Raw Data'!C2525&lt;'Raw Data'!F2525, 'Raw Data'!O2525&gt;'Raw Data'!P2525, 'Raw Data'!O2525-'Raw Data'!P2525&gt;3), 'Raw Data'!I2525, 0)</f>
        <v/>
      </c>
      <c r="C2532">
        <f>IF(AND('Raw Data'!F2525&lt;'Raw Data'!C2525, 'Raw Data'!P2525&gt;'Raw Data'!O2525, 'Raw Data'!P2525-'Raw Data'!O2525&lt;4), 'Raw Data'!H2525, 0)</f>
        <v/>
      </c>
      <c r="D2532">
        <f>IF(AND('Raw Data'!C2525&lt;'Raw Data'!F2525, 'Raw Data'!O2525&gt;'Raw Data'!P2525, 'Raw Data'!O2525-'Raw Data'!P2525&lt;4), 'Raw Data'!G2525, 0)</f>
        <v/>
      </c>
      <c r="E2532">
        <f>IF(ISBLANK('Raw Data'!J2525), 0, IF(AND(4=MATCH(LARGE('Raw Data'!G2525:J2525, 4), 'Raw Data'!G2525:J2525, 0), 'Raw Data'!P2525-'Raw Data'!O2525&gt;3), 'Raw Data'!J2525, 0))</f>
        <v/>
      </c>
      <c r="F2532">
        <f>IF(ISBLANK('Raw Data'!J2525), 0, IF(AND(3=MATCH(LARGE('Raw Data'!G2525:J2525, 4), 'Raw Data'!G2525:J2525, 0), 'Raw Data'!O2525-'Raw Data'!P2525&gt;3), 'Raw Data'!I2525, 0))</f>
        <v/>
      </c>
      <c r="G2532">
        <f>IF(ISBLANK('Raw Data'!J2525), 0, IF(AND(2=MATCH(LARGE('Raw Data'!G2525:J2525, 4), 'Raw Data'!G2525:J2525, 0), AND('Raw Data'!P2525-'Raw Data'!O2525&lt;4, 'Raw Data'!P2525-'Raw Data'!O2525&gt;0)), 'Raw Data'!H2525, 0))</f>
        <v/>
      </c>
      <c r="H2532">
        <f>IF(ISBLANK('Raw Data'!J2525), 0, IF(AND(1=MATCH(LARGE('Raw Data'!G2525:J2525, 4), 'Raw Data'!G2525:J2525, 0), AND('Raw Data'!O2525-'Raw Data'!P2525&lt;4, 'Raw Data'!O2525-'Raw Data'!P2525&gt;0)), 'Raw Data'!G2525, 0))</f>
        <v/>
      </c>
      <c r="I2532">
        <f>IF(ISBLANK('Raw Data'!J2525), 0, IF(AND(4=MATCH(LARGE('Raw Data'!G2525:J2525, 3), 'Raw Data'!G2525:J2525, 0), 'Raw Data'!P2525-'Raw Data'!O2525&gt;3), 'Raw Data'!J2525, 0))</f>
        <v/>
      </c>
      <c r="J2532">
        <f>IF(ISBLANK('Raw Data'!J2525), 0, IF(AND(3=MATCH(LARGE('Raw Data'!G2525:J2525, 3), 'Raw Data'!G2525:J2525, 0), 'Raw Data'!O2525-'Raw Data'!P2525&gt;3), 'Raw Data'!I2525, 0))</f>
        <v/>
      </c>
      <c r="K2532">
        <f>IF(ISBLANK('Raw Data'!J2525), 0, IF(AND(2=MATCH(LARGE('Raw Data'!G2525:J2525, 3), 'Raw Data'!G2525:J2525, 0), AND('Raw Data'!P2525-'Raw Data'!O2525&lt;4, 'Raw Data'!P2525-'Raw Data'!O2525&gt;0)), 'Raw Data'!H2525, 0))</f>
        <v/>
      </c>
      <c r="L2532">
        <f>IF(ISBLANK('Raw Data'!J2525), 0, IF(AND(1=MATCH(LARGE('Raw Data'!G2525:J2525, 3), 'Raw Data'!G2525:J2525, 0), AND('Raw Data'!O2525-'Raw Data'!P2525&lt;4, 'Raw Data'!O2525-'Raw Data'!P2525&gt;0)), 'Raw Data'!G2525, 0))</f>
        <v/>
      </c>
      <c r="M2532">
        <f>IF(ISBLANK('Raw Data'!J2525), 0, IF(AND(4=MATCH(LARGE('Raw Data'!G2525:J2525, 2), 'Raw Data'!G2525:J2525, 0), 'Raw Data'!P2525-'Raw Data'!O2525&gt;3), 'Raw Data'!J2525, 0))</f>
        <v/>
      </c>
      <c r="N2532">
        <f>IF(ISBLANK('Raw Data'!J2525), 0, IF(AND(3=MATCH(LARGE('Raw Data'!G2525:J2525, 2), 'Raw Data'!G2525:J2525, 0), 'Raw Data'!O2525-'Raw Data'!P2525&gt;3), 'Raw Data'!I2525, 0))</f>
        <v/>
      </c>
      <c r="O2532">
        <f>IF(ISBLANK('Raw Data'!J2525), 0, IF(AND(2=MATCH(LARGE('Raw Data'!G2525:J2525, 2), 'Raw Data'!G2525:J2525, 0), AND('Raw Data'!P2525-'Raw Data'!O2525&lt;4, 'Raw Data'!P2525-'Raw Data'!O2525&gt;0)), 'Raw Data'!H2525, 0))</f>
        <v/>
      </c>
      <c r="P2532">
        <f>IF(ISBLANK('Raw Data'!J2525), 0, IF(AND(1=MATCH(LARGE('Raw Data'!G2525:J2525, 2), 'Raw Data'!G2525:J2525, 0), AND('Raw Data'!O2525-'Raw Data'!P2525&lt;4, 'Raw Data'!O2525-'Raw Data'!P2525&gt;0)), 'Raw Data'!G2525, 0))</f>
        <v/>
      </c>
      <c r="Q2532">
        <f>IF(ISBLANK('Raw Data'!J2525), 0, IF(AND(4=MATCH(LARGE('Raw Data'!G2525:J2525, 1), 'Raw Data'!G2525:J2525, 0), 'Raw Data'!P2525-'Raw Data'!O2525&gt;3), 'Raw Data'!J2525, 0))</f>
        <v/>
      </c>
      <c r="R2532">
        <f>IF(ISBLANK('Raw Data'!J2525), 0, IF(AND(3=MATCH(LARGE('Raw Data'!G2525:J2525, 1), 'Raw Data'!G2525:J2525, 0), 'Raw Data'!O2525-'Raw Data'!P2525&gt;3), 'Raw Data'!I2525, 0))</f>
        <v/>
      </c>
      <c r="S2532">
        <f>IF(AND('Raw Data'!P2525-'Raw Data'!O2525&gt;4, 'Raw Data'!F2525&lt;'Raw Data'!C2525), 'Raw Data'!J2525, 0)</f>
        <v/>
      </c>
      <c r="T2532">
        <f>IF(AND('Raw Data'!O2525-'Raw Data'!P2525&gt;4, 'Raw Data'!F2525&gt;'Raw Data'!C2525), 'Raw Data'!I2525, 0)</f>
        <v/>
      </c>
      <c r="U2532">
        <f>IF(AND('Raw Data'!P2525-'Raw Data'!O2525&lt;3, 'Raw Data'!P2525&gt;'Raw Data'!O2525, 'Raw Data'!F2525&lt;'Raw Data'!C2525), 'Raw Data'!H2525, 0)</f>
        <v/>
      </c>
      <c r="V2532">
        <f>IF(AND('Raw Data'!P2525-'Raw Data'!O2525&lt;3, 'Raw Data'!P2525&gt;'Raw Data'!O2525, 'Raw Data'!F2525&gt;'Raw Data'!C2525), 'Raw Data'!G2525, 0)</f>
        <v/>
      </c>
    </row>
    <row r="2533">
      <c r="A2533">
        <f>IF(AND('Raw Data'!F2526&lt;'Raw Data'!C2526, 'Raw Data'!P2526&gt;'Raw Data'!O2526, 'Raw Data'!P2526-'Raw Data'!O2526&gt;3), 'Raw Data'!J2526, 0)</f>
        <v/>
      </c>
      <c r="B2533">
        <f>IF(AND('Raw Data'!C2526&lt;'Raw Data'!F2526, 'Raw Data'!O2526&gt;'Raw Data'!P2526, 'Raw Data'!O2526-'Raw Data'!P2526&gt;3), 'Raw Data'!I2526, 0)</f>
        <v/>
      </c>
      <c r="C2533">
        <f>IF(AND('Raw Data'!F2526&lt;'Raw Data'!C2526, 'Raw Data'!P2526&gt;'Raw Data'!O2526, 'Raw Data'!P2526-'Raw Data'!O2526&lt;4), 'Raw Data'!H2526, 0)</f>
        <v/>
      </c>
      <c r="D2533">
        <f>IF(AND('Raw Data'!C2526&lt;'Raw Data'!F2526, 'Raw Data'!O2526&gt;'Raw Data'!P2526, 'Raw Data'!O2526-'Raw Data'!P2526&lt;4), 'Raw Data'!G2526, 0)</f>
        <v/>
      </c>
      <c r="E2533">
        <f>IF(ISBLANK('Raw Data'!J2526), 0, IF(AND(4=MATCH(LARGE('Raw Data'!G2526:J2526, 4), 'Raw Data'!G2526:J2526, 0), 'Raw Data'!P2526-'Raw Data'!O2526&gt;3), 'Raw Data'!J2526, 0))</f>
        <v/>
      </c>
      <c r="F2533">
        <f>IF(ISBLANK('Raw Data'!J2526), 0, IF(AND(3=MATCH(LARGE('Raw Data'!G2526:J2526, 4), 'Raw Data'!G2526:J2526, 0), 'Raw Data'!O2526-'Raw Data'!P2526&gt;3), 'Raw Data'!I2526, 0))</f>
        <v/>
      </c>
      <c r="G2533">
        <f>IF(ISBLANK('Raw Data'!J2526), 0, IF(AND(2=MATCH(LARGE('Raw Data'!G2526:J2526, 4), 'Raw Data'!G2526:J2526, 0), AND('Raw Data'!P2526-'Raw Data'!O2526&lt;4, 'Raw Data'!P2526-'Raw Data'!O2526&gt;0)), 'Raw Data'!H2526, 0))</f>
        <v/>
      </c>
      <c r="H2533">
        <f>IF(ISBLANK('Raw Data'!J2526), 0, IF(AND(1=MATCH(LARGE('Raw Data'!G2526:J2526, 4), 'Raw Data'!G2526:J2526, 0), AND('Raw Data'!O2526-'Raw Data'!P2526&lt;4, 'Raw Data'!O2526-'Raw Data'!P2526&gt;0)), 'Raw Data'!G2526, 0))</f>
        <v/>
      </c>
      <c r="I2533">
        <f>IF(ISBLANK('Raw Data'!J2526), 0, IF(AND(4=MATCH(LARGE('Raw Data'!G2526:J2526, 3), 'Raw Data'!G2526:J2526, 0), 'Raw Data'!P2526-'Raw Data'!O2526&gt;3), 'Raw Data'!J2526, 0))</f>
        <v/>
      </c>
      <c r="J2533">
        <f>IF(ISBLANK('Raw Data'!J2526), 0, IF(AND(3=MATCH(LARGE('Raw Data'!G2526:J2526, 3), 'Raw Data'!G2526:J2526, 0), 'Raw Data'!O2526-'Raw Data'!P2526&gt;3), 'Raw Data'!I2526, 0))</f>
        <v/>
      </c>
      <c r="K2533">
        <f>IF(ISBLANK('Raw Data'!J2526), 0, IF(AND(2=MATCH(LARGE('Raw Data'!G2526:J2526, 3), 'Raw Data'!G2526:J2526, 0), AND('Raw Data'!P2526-'Raw Data'!O2526&lt;4, 'Raw Data'!P2526-'Raw Data'!O2526&gt;0)), 'Raw Data'!H2526, 0))</f>
        <v/>
      </c>
      <c r="L2533">
        <f>IF(ISBLANK('Raw Data'!J2526), 0, IF(AND(1=MATCH(LARGE('Raw Data'!G2526:J2526, 3), 'Raw Data'!G2526:J2526, 0), AND('Raw Data'!O2526-'Raw Data'!P2526&lt;4, 'Raw Data'!O2526-'Raw Data'!P2526&gt;0)), 'Raw Data'!G2526, 0))</f>
        <v/>
      </c>
      <c r="M2533">
        <f>IF(ISBLANK('Raw Data'!J2526), 0, IF(AND(4=MATCH(LARGE('Raw Data'!G2526:J2526, 2), 'Raw Data'!G2526:J2526, 0), 'Raw Data'!P2526-'Raw Data'!O2526&gt;3), 'Raw Data'!J2526, 0))</f>
        <v/>
      </c>
      <c r="N2533">
        <f>IF(ISBLANK('Raw Data'!J2526), 0, IF(AND(3=MATCH(LARGE('Raw Data'!G2526:J2526, 2), 'Raw Data'!G2526:J2526, 0), 'Raw Data'!O2526-'Raw Data'!P2526&gt;3), 'Raw Data'!I2526, 0))</f>
        <v/>
      </c>
      <c r="O2533">
        <f>IF(ISBLANK('Raw Data'!J2526), 0, IF(AND(2=MATCH(LARGE('Raw Data'!G2526:J2526, 2), 'Raw Data'!G2526:J2526, 0), AND('Raw Data'!P2526-'Raw Data'!O2526&lt;4, 'Raw Data'!P2526-'Raw Data'!O2526&gt;0)), 'Raw Data'!H2526, 0))</f>
        <v/>
      </c>
      <c r="P2533">
        <f>IF(ISBLANK('Raw Data'!J2526), 0, IF(AND(1=MATCH(LARGE('Raw Data'!G2526:J2526, 2), 'Raw Data'!G2526:J2526, 0), AND('Raw Data'!O2526-'Raw Data'!P2526&lt;4, 'Raw Data'!O2526-'Raw Data'!P2526&gt;0)), 'Raw Data'!G2526, 0))</f>
        <v/>
      </c>
      <c r="Q2533">
        <f>IF(ISBLANK('Raw Data'!J2526), 0, IF(AND(4=MATCH(LARGE('Raw Data'!G2526:J2526, 1), 'Raw Data'!G2526:J2526, 0), 'Raw Data'!P2526-'Raw Data'!O2526&gt;3), 'Raw Data'!J2526, 0))</f>
        <v/>
      </c>
      <c r="R2533">
        <f>IF(ISBLANK('Raw Data'!J2526), 0, IF(AND(3=MATCH(LARGE('Raw Data'!G2526:J2526, 1), 'Raw Data'!G2526:J2526, 0), 'Raw Data'!O2526-'Raw Data'!P2526&gt;3), 'Raw Data'!I2526, 0))</f>
        <v/>
      </c>
      <c r="S2533">
        <f>IF(AND('Raw Data'!P2526-'Raw Data'!O2526&gt;4, 'Raw Data'!F2526&lt;'Raw Data'!C2526), 'Raw Data'!J2526, 0)</f>
        <v/>
      </c>
      <c r="T2533">
        <f>IF(AND('Raw Data'!O2526-'Raw Data'!P2526&gt;4, 'Raw Data'!F2526&gt;'Raw Data'!C2526), 'Raw Data'!I2526, 0)</f>
        <v/>
      </c>
      <c r="U2533">
        <f>IF(AND('Raw Data'!P2526-'Raw Data'!O2526&lt;3, 'Raw Data'!P2526&gt;'Raw Data'!O2526, 'Raw Data'!F2526&lt;'Raw Data'!C2526), 'Raw Data'!H2526, 0)</f>
        <v/>
      </c>
      <c r="V2533">
        <f>IF(AND('Raw Data'!P2526-'Raw Data'!O2526&lt;3, 'Raw Data'!P2526&gt;'Raw Data'!O2526, 'Raw Data'!F2526&gt;'Raw Data'!C2526), 'Raw Data'!G2526, 0)</f>
        <v/>
      </c>
    </row>
    <row r="2534">
      <c r="A2534">
        <f>IF(AND('Raw Data'!F2527&lt;'Raw Data'!C2527, 'Raw Data'!P2527&gt;'Raw Data'!O2527, 'Raw Data'!P2527-'Raw Data'!O2527&gt;3), 'Raw Data'!J2527, 0)</f>
        <v/>
      </c>
      <c r="B2534">
        <f>IF(AND('Raw Data'!C2527&lt;'Raw Data'!F2527, 'Raw Data'!O2527&gt;'Raw Data'!P2527, 'Raw Data'!O2527-'Raw Data'!P2527&gt;3), 'Raw Data'!I2527, 0)</f>
        <v/>
      </c>
      <c r="C2534">
        <f>IF(AND('Raw Data'!F2527&lt;'Raw Data'!C2527, 'Raw Data'!P2527&gt;'Raw Data'!O2527, 'Raw Data'!P2527-'Raw Data'!O2527&lt;4), 'Raw Data'!H2527, 0)</f>
        <v/>
      </c>
      <c r="D2534">
        <f>IF(AND('Raw Data'!C2527&lt;'Raw Data'!F2527, 'Raw Data'!O2527&gt;'Raw Data'!P2527, 'Raw Data'!O2527-'Raw Data'!P2527&lt;4), 'Raw Data'!G2527, 0)</f>
        <v/>
      </c>
      <c r="E2534">
        <f>IF(ISBLANK('Raw Data'!J2527), 0, IF(AND(4=MATCH(LARGE('Raw Data'!G2527:J2527, 4), 'Raw Data'!G2527:J2527, 0), 'Raw Data'!P2527-'Raw Data'!O2527&gt;3), 'Raw Data'!J2527, 0))</f>
        <v/>
      </c>
      <c r="F2534">
        <f>IF(ISBLANK('Raw Data'!J2527), 0, IF(AND(3=MATCH(LARGE('Raw Data'!G2527:J2527, 4), 'Raw Data'!G2527:J2527, 0), 'Raw Data'!O2527-'Raw Data'!P2527&gt;3), 'Raw Data'!I2527, 0))</f>
        <v/>
      </c>
      <c r="G2534">
        <f>IF(ISBLANK('Raw Data'!J2527), 0, IF(AND(2=MATCH(LARGE('Raw Data'!G2527:J2527, 4), 'Raw Data'!G2527:J2527, 0), AND('Raw Data'!P2527-'Raw Data'!O2527&lt;4, 'Raw Data'!P2527-'Raw Data'!O2527&gt;0)), 'Raw Data'!H2527, 0))</f>
        <v/>
      </c>
      <c r="H2534">
        <f>IF(ISBLANK('Raw Data'!J2527), 0, IF(AND(1=MATCH(LARGE('Raw Data'!G2527:J2527, 4), 'Raw Data'!G2527:J2527, 0), AND('Raw Data'!O2527-'Raw Data'!P2527&lt;4, 'Raw Data'!O2527-'Raw Data'!P2527&gt;0)), 'Raw Data'!G2527, 0))</f>
        <v/>
      </c>
      <c r="I2534">
        <f>IF(ISBLANK('Raw Data'!J2527), 0, IF(AND(4=MATCH(LARGE('Raw Data'!G2527:J2527, 3), 'Raw Data'!G2527:J2527, 0), 'Raw Data'!P2527-'Raw Data'!O2527&gt;3), 'Raw Data'!J2527, 0))</f>
        <v/>
      </c>
      <c r="J2534">
        <f>IF(ISBLANK('Raw Data'!J2527), 0, IF(AND(3=MATCH(LARGE('Raw Data'!G2527:J2527, 3), 'Raw Data'!G2527:J2527, 0), 'Raw Data'!O2527-'Raw Data'!P2527&gt;3), 'Raw Data'!I2527, 0))</f>
        <v/>
      </c>
      <c r="K2534">
        <f>IF(ISBLANK('Raw Data'!J2527), 0, IF(AND(2=MATCH(LARGE('Raw Data'!G2527:J2527, 3), 'Raw Data'!G2527:J2527, 0), AND('Raw Data'!P2527-'Raw Data'!O2527&lt;4, 'Raw Data'!P2527-'Raw Data'!O2527&gt;0)), 'Raw Data'!H2527, 0))</f>
        <v/>
      </c>
      <c r="L2534">
        <f>IF(ISBLANK('Raw Data'!J2527), 0, IF(AND(1=MATCH(LARGE('Raw Data'!G2527:J2527, 3), 'Raw Data'!G2527:J2527, 0), AND('Raw Data'!O2527-'Raw Data'!P2527&lt;4, 'Raw Data'!O2527-'Raw Data'!P2527&gt;0)), 'Raw Data'!G2527, 0))</f>
        <v/>
      </c>
      <c r="M2534">
        <f>IF(ISBLANK('Raw Data'!J2527), 0, IF(AND(4=MATCH(LARGE('Raw Data'!G2527:J2527, 2), 'Raw Data'!G2527:J2527, 0), 'Raw Data'!P2527-'Raw Data'!O2527&gt;3), 'Raw Data'!J2527, 0))</f>
        <v/>
      </c>
      <c r="N2534">
        <f>IF(ISBLANK('Raw Data'!J2527), 0, IF(AND(3=MATCH(LARGE('Raw Data'!G2527:J2527, 2), 'Raw Data'!G2527:J2527, 0), 'Raw Data'!O2527-'Raw Data'!P2527&gt;3), 'Raw Data'!I2527, 0))</f>
        <v/>
      </c>
      <c r="O2534">
        <f>IF(ISBLANK('Raw Data'!J2527), 0, IF(AND(2=MATCH(LARGE('Raw Data'!G2527:J2527, 2), 'Raw Data'!G2527:J2527, 0), AND('Raw Data'!P2527-'Raw Data'!O2527&lt;4, 'Raw Data'!P2527-'Raw Data'!O2527&gt;0)), 'Raw Data'!H2527, 0))</f>
        <v/>
      </c>
      <c r="P2534">
        <f>IF(ISBLANK('Raw Data'!J2527), 0, IF(AND(1=MATCH(LARGE('Raw Data'!G2527:J2527, 2), 'Raw Data'!G2527:J2527, 0), AND('Raw Data'!O2527-'Raw Data'!P2527&lt;4, 'Raw Data'!O2527-'Raw Data'!P2527&gt;0)), 'Raw Data'!G2527, 0))</f>
        <v/>
      </c>
      <c r="Q2534">
        <f>IF(ISBLANK('Raw Data'!J2527), 0, IF(AND(4=MATCH(LARGE('Raw Data'!G2527:J2527, 1), 'Raw Data'!G2527:J2527, 0), 'Raw Data'!P2527-'Raw Data'!O2527&gt;3), 'Raw Data'!J2527, 0))</f>
        <v/>
      </c>
      <c r="R2534">
        <f>IF(ISBLANK('Raw Data'!J2527), 0, IF(AND(3=MATCH(LARGE('Raw Data'!G2527:J2527, 1), 'Raw Data'!G2527:J2527, 0), 'Raw Data'!O2527-'Raw Data'!P2527&gt;3), 'Raw Data'!I2527, 0))</f>
        <v/>
      </c>
      <c r="S2534">
        <f>IF(AND('Raw Data'!P2527-'Raw Data'!O2527&gt;4, 'Raw Data'!F2527&lt;'Raw Data'!C2527), 'Raw Data'!J2527, 0)</f>
        <v/>
      </c>
      <c r="T2534">
        <f>IF(AND('Raw Data'!O2527-'Raw Data'!P2527&gt;4, 'Raw Data'!F2527&gt;'Raw Data'!C2527), 'Raw Data'!I2527, 0)</f>
        <v/>
      </c>
      <c r="U2534">
        <f>IF(AND('Raw Data'!P2527-'Raw Data'!O2527&lt;3, 'Raw Data'!P2527&gt;'Raw Data'!O2527, 'Raw Data'!F2527&lt;'Raw Data'!C2527), 'Raw Data'!H2527, 0)</f>
        <v/>
      </c>
      <c r="V2534">
        <f>IF(AND('Raw Data'!P2527-'Raw Data'!O2527&lt;3, 'Raw Data'!P2527&gt;'Raw Data'!O2527, 'Raw Data'!F2527&gt;'Raw Data'!C2527), 'Raw Data'!G2527, 0)</f>
        <v/>
      </c>
    </row>
    <row r="2535">
      <c r="A2535">
        <f>IF(AND('Raw Data'!F2528&lt;'Raw Data'!C2528, 'Raw Data'!P2528&gt;'Raw Data'!O2528, 'Raw Data'!P2528-'Raw Data'!O2528&gt;3), 'Raw Data'!J2528, 0)</f>
        <v/>
      </c>
      <c r="B2535">
        <f>IF(AND('Raw Data'!C2528&lt;'Raw Data'!F2528, 'Raw Data'!O2528&gt;'Raw Data'!P2528, 'Raw Data'!O2528-'Raw Data'!P2528&gt;3), 'Raw Data'!I2528, 0)</f>
        <v/>
      </c>
      <c r="C2535">
        <f>IF(AND('Raw Data'!F2528&lt;'Raw Data'!C2528, 'Raw Data'!P2528&gt;'Raw Data'!O2528, 'Raw Data'!P2528-'Raw Data'!O2528&lt;4), 'Raw Data'!H2528, 0)</f>
        <v/>
      </c>
      <c r="D2535">
        <f>IF(AND('Raw Data'!C2528&lt;'Raw Data'!F2528, 'Raw Data'!O2528&gt;'Raw Data'!P2528, 'Raw Data'!O2528-'Raw Data'!P2528&lt;4), 'Raw Data'!G2528, 0)</f>
        <v/>
      </c>
      <c r="E2535">
        <f>IF(ISBLANK('Raw Data'!J2528), 0, IF(AND(4=MATCH(LARGE('Raw Data'!G2528:J2528, 4), 'Raw Data'!G2528:J2528, 0), 'Raw Data'!P2528-'Raw Data'!O2528&gt;3), 'Raw Data'!J2528, 0))</f>
        <v/>
      </c>
      <c r="F2535">
        <f>IF(ISBLANK('Raw Data'!J2528), 0, IF(AND(3=MATCH(LARGE('Raw Data'!G2528:J2528, 4), 'Raw Data'!G2528:J2528, 0), 'Raw Data'!O2528-'Raw Data'!P2528&gt;3), 'Raw Data'!I2528, 0))</f>
        <v/>
      </c>
      <c r="G2535">
        <f>IF(ISBLANK('Raw Data'!J2528), 0, IF(AND(2=MATCH(LARGE('Raw Data'!G2528:J2528, 4), 'Raw Data'!G2528:J2528, 0), AND('Raw Data'!P2528-'Raw Data'!O2528&lt;4, 'Raw Data'!P2528-'Raw Data'!O2528&gt;0)), 'Raw Data'!H2528, 0))</f>
        <v/>
      </c>
      <c r="H2535">
        <f>IF(ISBLANK('Raw Data'!J2528), 0, IF(AND(1=MATCH(LARGE('Raw Data'!G2528:J2528, 4), 'Raw Data'!G2528:J2528, 0), AND('Raw Data'!O2528-'Raw Data'!P2528&lt;4, 'Raw Data'!O2528-'Raw Data'!P2528&gt;0)), 'Raw Data'!G2528, 0))</f>
        <v/>
      </c>
      <c r="I2535">
        <f>IF(ISBLANK('Raw Data'!J2528), 0, IF(AND(4=MATCH(LARGE('Raw Data'!G2528:J2528, 3), 'Raw Data'!G2528:J2528, 0), 'Raw Data'!P2528-'Raw Data'!O2528&gt;3), 'Raw Data'!J2528, 0))</f>
        <v/>
      </c>
      <c r="J2535">
        <f>IF(ISBLANK('Raw Data'!J2528), 0, IF(AND(3=MATCH(LARGE('Raw Data'!G2528:J2528, 3), 'Raw Data'!G2528:J2528, 0), 'Raw Data'!O2528-'Raw Data'!P2528&gt;3), 'Raw Data'!I2528, 0))</f>
        <v/>
      </c>
      <c r="K2535">
        <f>IF(ISBLANK('Raw Data'!J2528), 0, IF(AND(2=MATCH(LARGE('Raw Data'!G2528:J2528, 3), 'Raw Data'!G2528:J2528, 0), AND('Raw Data'!P2528-'Raw Data'!O2528&lt;4, 'Raw Data'!P2528-'Raw Data'!O2528&gt;0)), 'Raw Data'!H2528, 0))</f>
        <v/>
      </c>
      <c r="L2535">
        <f>IF(ISBLANK('Raw Data'!J2528), 0, IF(AND(1=MATCH(LARGE('Raw Data'!G2528:J2528, 3), 'Raw Data'!G2528:J2528, 0), AND('Raw Data'!O2528-'Raw Data'!P2528&lt;4, 'Raw Data'!O2528-'Raw Data'!P2528&gt;0)), 'Raw Data'!G2528, 0))</f>
        <v/>
      </c>
      <c r="M2535">
        <f>IF(ISBLANK('Raw Data'!J2528), 0, IF(AND(4=MATCH(LARGE('Raw Data'!G2528:J2528, 2), 'Raw Data'!G2528:J2528, 0), 'Raw Data'!P2528-'Raw Data'!O2528&gt;3), 'Raw Data'!J2528, 0))</f>
        <v/>
      </c>
      <c r="N2535">
        <f>IF(ISBLANK('Raw Data'!J2528), 0, IF(AND(3=MATCH(LARGE('Raw Data'!G2528:J2528, 2), 'Raw Data'!G2528:J2528, 0), 'Raw Data'!O2528-'Raw Data'!P2528&gt;3), 'Raw Data'!I2528, 0))</f>
        <v/>
      </c>
      <c r="O2535">
        <f>IF(ISBLANK('Raw Data'!J2528), 0, IF(AND(2=MATCH(LARGE('Raw Data'!G2528:J2528, 2), 'Raw Data'!G2528:J2528, 0), AND('Raw Data'!P2528-'Raw Data'!O2528&lt;4, 'Raw Data'!P2528-'Raw Data'!O2528&gt;0)), 'Raw Data'!H2528, 0))</f>
        <v/>
      </c>
      <c r="P2535">
        <f>IF(ISBLANK('Raw Data'!J2528), 0, IF(AND(1=MATCH(LARGE('Raw Data'!G2528:J2528, 2), 'Raw Data'!G2528:J2528, 0), AND('Raw Data'!O2528-'Raw Data'!P2528&lt;4, 'Raw Data'!O2528-'Raw Data'!P2528&gt;0)), 'Raw Data'!G2528, 0))</f>
        <v/>
      </c>
      <c r="Q2535">
        <f>IF(ISBLANK('Raw Data'!J2528), 0, IF(AND(4=MATCH(LARGE('Raw Data'!G2528:J2528, 1), 'Raw Data'!G2528:J2528, 0), 'Raw Data'!P2528-'Raw Data'!O2528&gt;3), 'Raw Data'!J2528, 0))</f>
        <v/>
      </c>
      <c r="R2535">
        <f>IF(ISBLANK('Raw Data'!J2528), 0, IF(AND(3=MATCH(LARGE('Raw Data'!G2528:J2528, 1), 'Raw Data'!G2528:J2528, 0), 'Raw Data'!O2528-'Raw Data'!P2528&gt;3), 'Raw Data'!I2528, 0))</f>
        <v/>
      </c>
      <c r="S2535">
        <f>IF(AND('Raw Data'!P2528-'Raw Data'!O2528&gt;4, 'Raw Data'!F2528&lt;'Raw Data'!C2528), 'Raw Data'!J2528, 0)</f>
        <v/>
      </c>
      <c r="T2535">
        <f>IF(AND('Raw Data'!O2528-'Raw Data'!P2528&gt;4, 'Raw Data'!F2528&gt;'Raw Data'!C2528), 'Raw Data'!I2528, 0)</f>
        <v/>
      </c>
      <c r="U2535">
        <f>IF(AND('Raw Data'!P2528-'Raw Data'!O2528&lt;3, 'Raw Data'!P2528&gt;'Raw Data'!O2528, 'Raw Data'!F2528&lt;'Raw Data'!C2528), 'Raw Data'!H2528, 0)</f>
        <v/>
      </c>
      <c r="V2535">
        <f>IF(AND('Raw Data'!P2528-'Raw Data'!O2528&lt;3, 'Raw Data'!P2528&gt;'Raw Data'!O2528, 'Raw Data'!F2528&gt;'Raw Data'!C2528), 'Raw Data'!G2528, 0)</f>
        <v/>
      </c>
    </row>
    <row r="2536">
      <c r="A2536">
        <f>IF(AND('Raw Data'!F2529&lt;'Raw Data'!C2529, 'Raw Data'!P2529&gt;'Raw Data'!O2529, 'Raw Data'!P2529-'Raw Data'!O2529&gt;3), 'Raw Data'!J2529, 0)</f>
        <v/>
      </c>
      <c r="B2536">
        <f>IF(AND('Raw Data'!C2529&lt;'Raw Data'!F2529, 'Raw Data'!O2529&gt;'Raw Data'!P2529, 'Raw Data'!O2529-'Raw Data'!P2529&gt;3), 'Raw Data'!I2529, 0)</f>
        <v/>
      </c>
      <c r="C2536">
        <f>IF(AND('Raw Data'!F2529&lt;'Raw Data'!C2529, 'Raw Data'!P2529&gt;'Raw Data'!O2529, 'Raw Data'!P2529-'Raw Data'!O2529&lt;4), 'Raw Data'!H2529, 0)</f>
        <v/>
      </c>
      <c r="D2536">
        <f>IF(AND('Raw Data'!C2529&lt;'Raw Data'!F2529, 'Raw Data'!O2529&gt;'Raw Data'!P2529, 'Raw Data'!O2529-'Raw Data'!P2529&lt;4), 'Raw Data'!G2529, 0)</f>
        <v/>
      </c>
      <c r="E2536">
        <f>IF(ISBLANK('Raw Data'!J2529), 0, IF(AND(4=MATCH(LARGE('Raw Data'!G2529:J2529, 4), 'Raw Data'!G2529:J2529, 0), 'Raw Data'!P2529-'Raw Data'!O2529&gt;3), 'Raw Data'!J2529, 0))</f>
        <v/>
      </c>
      <c r="F2536">
        <f>IF(ISBLANK('Raw Data'!J2529), 0, IF(AND(3=MATCH(LARGE('Raw Data'!G2529:J2529, 4), 'Raw Data'!G2529:J2529, 0), 'Raw Data'!O2529-'Raw Data'!P2529&gt;3), 'Raw Data'!I2529, 0))</f>
        <v/>
      </c>
      <c r="G2536">
        <f>IF(ISBLANK('Raw Data'!J2529), 0, IF(AND(2=MATCH(LARGE('Raw Data'!G2529:J2529, 4), 'Raw Data'!G2529:J2529, 0), AND('Raw Data'!P2529-'Raw Data'!O2529&lt;4, 'Raw Data'!P2529-'Raw Data'!O2529&gt;0)), 'Raw Data'!H2529, 0))</f>
        <v/>
      </c>
      <c r="H2536">
        <f>IF(ISBLANK('Raw Data'!J2529), 0, IF(AND(1=MATCH(LARGE('Raw Data'!G2529:J2529, 4), 'Raw Data'!G2529:J2529, 0), AND('Raw Data'!O2529-'Raw Data'!P2529&lt;4, 'Raw Data'!O2529-'Raw Data'!P2529&gt;0)), 'Raw Data'!G2529, 0))</f>
        <v/>
      </c>
      <c r="I2536">
        <f>IF(ISBLANK('Raw Data'!J2529), 0, IF(AND(4=MATCH(LARGE('Raw Data'!G2529:J2529, 3), 'Raw Data'!G2529:J2529, 0), 'Raw Data'!P2529-'Raw Data'!O2529&gt;3), 'Raw Data'!J2529, 0))</f>
        <v/>
      </c>
      <c r="J2536">
        <f>IF(ISBLANK('Raw Data'!J2529), 0, IF(AND(3=MATCH(LARGE('Raw Data'!G2529:J2529, 3), 'Raw Data'!G2529:J2529, 0), 'Raw Data'!O2529-'Raw Data'!P2529&gt;3), 'Raw Data'!I2529, 0))</f>
        <v/>
      </c>
      <c r="K2536">
        <f>IF(ISBLANK('Raw Data'!J2529), 0, IF(AND(2=MATCH(LARGE('Raw Data'!G2529:J2529, 3), 'Raw Data'!G2529:J2529, 0), AND('Raw Data'!P2529-'Raw Data'!O2529&lt;4, 'Raw Data'!P2529-'Raw Data'!O2529&gt;0)), 'Raw Data'!H2529, 0))</f>
        <v/>
      </c>
      <c r="L2536">
        <f>IF(ISBLANK('Raw Data'!J2529), 0, IF(AND(1=MATCH(LARGE('Raw Data'!G2529:J2529, 3), 'Raw Data'!G2529:J2529, 0), AND('Raw Data'!O2529-'Raw Data'!P2529&lt;4, 'Raw Data'!O2529-'Raw Data'!P2529&gt;0)), 'Raw Data'!G2529, 0))</f>
        <v/>
      </c>
      <c r="M2536">
        <f>IF(ISBLANK('Raw Data'!J2529), 0, IF(AND(4=MATCH(LARGE('Raw Data'!G2529:J2529, 2), 'Raw Data'!G2529:J2529, 0), 'Raw Data'!P2529-'Raw Data'!O2529&gt;3), 'Raw Data'!J2529, 0))</f>
        <v/>
      </c>
      <c r="N2536">
        <f>IF(ISBLANK('Raw Data'!J2529), 0, IF(AND(3=MATCH(LARGE('Raw Data'!G2529:J2529, 2), 'Raw Data'!G2529:J2529, 0), 'Raw Data'!O2529-'Raw Data'!P2529&gt;3), 'Raw Data'!I2529, 0))</f>
        <v/>
      </c>
      <c r="O2536">
        <f>IF(ISBLANK('Raw Data'!J2529), 0, IF(AND(2=MATCH(LARGE('Raw Data'!G2529:J2529, 2), 'Raw Data'!G2529:J2529, 0), AND('Raw Data'!P2529-'Raw Data'!O2529&lt;4, 'Raw Data'!P2529-'Raw Data'!O2529&gt;0)), 'Raw Data'!H2529, 0))</f>
        <v/>
      </c>
      <c r="P2536">
        <f>IF(ISBLANK('Raw Data'!J2529), 0, IF(AND(1=MATCH(LARGE('Raw Data'!G2529:J2529, 2), 'Raw Data'!G2529:J2529, 0), AND('Raw Data'!O2529-'Raw Data'!P2529&lt;4, 'Raw Data'!O2529-'Raw Data'!P2529&gt;0)), 'Raw Data'!G2529, 0))</f>
        <v/>
      </c>
      <c r="Q2536">
        <f>IF(ISBLANK('Raw Data'!J2529), 0, IF(AND(4=MATCH(LARGE('Raw Data'!G2529:J2529, 1), 'Raw Data'!G2529:J2529, 0), 'Raw Data'!P2529-'Raw Data'!O2529&gt;3), 'Raw Data'!J2529, 0))</f>
        <v/>
      </c>
      <c r="R2536">
        <f>IF(ISBLANK('Raw Data'!J2529), 0, IF(AND(3=MATCH(LARGE('Raw Data'!G2529:J2529, 1), 'Raw Data'!G2529:J2529, 0), 'Raw Data'!O2529-'Raw Data'!P2529&gt;3), 'Raw Data'!I2529, 0))</f>
        <v/>
      </c>
      <c r="S2536">
        <f>IF(AND('Raw Data'!P2529-'Raw Data'!O2529&gt;4, 'Raw Data'!F2529&lt;'Raw Data'!C2529), 'Raw Data'!J2529, 0)</f>
        <v/>
      </c>
      <c r="T2536">
        <f>IF(AND('Raw Data'!O2529-'Raw Data'!P2529&gt;4, 'Raw Data'!F2529&gt;'Raw Data'!C2529), 'Raw Data'!I2529, 0)</f>
        <v/>
      </c>
      <c r="U2536">
        <f>IF(AND('Raw Data'!P2529-'Raw Data'!O2529&lt;3, 'Raw Data'!P2529&gt;'Raw Data'!O2529, 'Raw Data'!F2529&lt;'Raw Data'!C2529), 'Raw Data'!H2529, 0)</f>
        <v/>
      </c>
      <c r="V2536">
        <f>IF(AND('Raw Data'!P2529-'Raw Data'!O2529&lt;3, 'Raw Data'!P2529&gt;'Raw Data'!O2529, 'Raw Data'!F2529&gt;'Raw Data'!C2529), 'Raw Data'!G2529, 0)</f>
        <v/>
      </c>
    </row>
    <row r="2537">
      <c r="A2537">
        <f>IF(AND('Raw Data'!F2530&lt;'Raw Data'!C2530, 'Raw Data'!P2530&gt;'Raw Data'!O2530, 'Raw Data'!P2530-'Raw Data'!O2530&gt;3), 'Raw Data'!J2530, 0)</f>
        <v/>
      </c>
      <c r="B2537">
        <f>IF(AND('Raw Data'!C2530&lt;'Raw Data'!F2530, 'Raw Data'!O2530&gt;'Raw Data'!P2530, 'Raw Data'!O2530-'Raw Data'!P2530&gt;3), 'Raw Data'!I2530, 0)</f>
        <v/>
      </c>
      <c r="C2537">
        <f>IF(AND('Raw Data'!F2530&lt;'Raw Data'!C2530, 'Raw Data'!P2530&gt;'Raw Data'!O2530, 'Raw Data'!P2530-'Raw Data'!O2530&lt;4), 'Raw Data'!H2530, 0)</f>
        <v/>
      </c>
      <c r="D2537">
        <f>IF(AND('Raw Data'!C2530&lt;'Raw Data'!F2530, 'Raw Data'!O2530&gt;'Raw Data'!P2530, 'Raw Data'!O2530-'Raw Data'!P2530&lt;4), 'Raw Data'!G2530, 0)</f>
        <v/>
      </c>
      <c r="E2537">
        <f>IF(ISBLANK('Raw Data'!J2530), 0, IF(AND(4=MATCH(LARGE('Raw Data'!G2530:J2530, 4), 'Raw Data'!G2530:J2530, 0), 'Raw Data'!P2530-'Raw Data'!O2530&gt;3), 'Raw Data'!J2530, 0))</f>
        <v/>
      </c>
      <c r="F2537">
        <f>IF(ISBLANK('Raw Data'!J2530), 0, IF(AND(3=MATCH(LARGE('Raw Data'!G2530:J2530, 4), 'Raw Data'!G2530:J2530, 0), 'Raw Data'!O2530-'Raw Data'!P2530&gt;3), 'Raw Data'!I2530, 0))</f>
        <v/>
      </c>
      <c r="G2537">
        <f>IF(ISBLANK('Raw Data'!J2530), 0, IF(AND(2=MATCH(LARGE('Raw Data'!G2530:J2530, 4), 'Raw Data'!G2530:J2530, 0), AND('Raw Data'!P2530-'Raw Data'!O2530&lt;4, 'Raw Data'!P2530-'Raw Data'!O2530&gt;0)), 'Raw Data'!H2530, 0))</f>
        <v/>
      </c>
      <c r="H2537">
        <f>IF(ISBLANK('Raw Data'!J2530), 0, IF(AND(1=MATCH(LARGE('Raw Data'!G2530:J2530, 4), 'Raw Data'!G2530:J2530, 0), AND('Raw Data'!O2530-'Raw Data'!P2530&lt;4, 'Raw Data'!O2530-'Raw Data'!P2530&gt;0)), 'Raw Data'!G2530, 0))</f>
        <v/>
      </c>
      <c r="I2537">
        <f>IF(ISBLANK('Raw Data'!J2530), 0, IF(AND(4=MATCH(LARGE('Raw Data'!G2530:J2530, 3), 'Raw Data'!G2530:J2530, 0), 'Raw Data'!P2530-'Raw Data'!O2530&gt;3), 'Raw Data'!J2530, 0))</f>
        <v/>
      </c>
      <c r="J2537">
        <f>IF(ISBLANK('Raw Data'!J2530), 0, IF(AND(3=MATCH(LARGE('Raw Data'!G2530:J2530, 3), 'Raw Data'!G2530:J2530, 0), 'Raw Data'!O2530-'Raw Data'!P2530&gt;3), 'Raw Data'!I2530, 0))</f>
        <v/>
      </c>
      <c r="K2537">
        <f>IF(ISBLANK('Raw Data'!J2530), 0, IF(AND(2=MATCH(LARGE('Raw Data'!G2530:J2530, 3), 'Raw Data'!G2530:J2530, 0), AND('Raw Data'!P2530-'Raw Data'!O2530&lt;4, 'Raw Data'!P2530-'Raw Data'!O2530&gt;0)), 'Raw Data'!H2530, 0))</f>
        <v/>
      </c>
      <c r="L2537">
        <f>IF(ISBLANK('Raw Data'!J2530), 0, IF(AND(1=MATCH(LARGE('Raw Data'!G2530:J2530, 3), 'Raw Data'!G2530:J2530, 0), AND('Raw Data'!O2530-'Raw Data'!P2530&lt;4, 'Raw Data'!O2530-'Raw Data'!P2530&gt;0)), 'Raw Data'!G2530, 0))</f>
        <v/>
      </c>
      <c r="M2537">
        <f>IF(ISBLANK('Raw Data'!J2530), 0, IF(AND(4=MATCH(LARGE('Raw Data'!G2530:J2530, 2), 'Raw Data'!G2530:J2530, 0), 'Raw Data'!P2530-'Raw Data'!O2530&gt;3), 'Raw Data'!J2530, 0))</f>
        <v/>
      </c>
      <c r="N2537">
        <f>IF(ISBLANK('Raw Data'!J2530), 0, IF(AND(3=MATCH(LARGE('Raw Data'!G2530:J2530, 2), 'Raw Data'!G2530:J2530, 0), 'Raw Data'!O2530-'Raw Data'!P2530&gt;3), 'Raw Data'!I2530, 0))</f>
        <v/>
      </c>
      <c r="O2537">
        <f>IF(ISBLANK('Raw Data'!J2530), 0, IF(AND(2=MATCH(LARGE('Raw Data'!G2530:J2530, 2), 'Raw Data'!G2530:J2530, 0), AND('Raw Data'!P2530-'Raw Data'!O2530&lt;4, 'Raw Data'!P2530-'Raw Data'!O2530&gt;0)), 'Raw Data'!H2530, 0))</f>
        <v/>
      </c>
      <c r="P2537">
        <f>IF(ISBLANK('Raw Data'!J2530), 0, IF(AND(1=MATCH(LARGE('Raw Data'!G2530:J2530, 2), 'Raw Data'!G2530:J2530, 0), AND('Raw Data'!O2530-'Raw Data'!P2530&lt;4, 'Raw Data'!O2530-'Raw Data'!P2530&gt;0)), 'Raw Data'!G2530, 0))</f>
        <v/>
      </c>
      <c r="Q2537">
        <f>IF(ISBLANK('Raw Data'!J2530), 0, IF(AND(4=MATCH(LARGE('Raw Data'!G2530:J2530, 1), 'Raw Data'!G2530:J2530, 0), 'Raw Data'!P2530-'Raw Data'!O2530&gt;3), 'Raw Data'!J2530, 0))</f>
        <v/>
      </c>
      <c r="R2537">
        <f>IF(ISBLANK('Raw Data'!J2530), 0, IF(AND(3=MATCH(LARGE('Raw Data'!G2530:J2530, 1), 'Raw Data'!G2530:J2530, 0), 'Raw Data'!O2530-'Raw Data'!P2530&gt;3), 'Raw Data'!I2530, 0))</f>
        <v/>
      </c>
      <c r="S2537">
        <f>IF(AND('Raw Data'!P2530-'Raw Data'!O2530&gt;4, 'Raw Data'!F2530&lt;'Raw Data'!C2530), 'Raw Data'!J2530, 0)</f>
        <v/>
      </c>
      <c r="T2537">
        <f>IF(AND('Raw Data'!O2530-'Raw Data'!P2530&gt;4, 'Raw Data'!F2530&gt;'Raw Data'!C2530), 'Raw Data'!I2530, 0)</f>
        <v/>
      </c>
      <c r="U2537">
        <f>IF(AND('Raw Data'!P2530-'Raw Data'!O2530&lt;3, 'Raw Data'!P2530&gt;'Raw Data'!O2530, 'Raw Data'!F2530&lt;'Raw Data'!C2530), 'Raw Data'!H2530, 0)</f>
        <v/>
      </c>
      <c r="V2537">
        <f>IF(AND('Raw Data'!P2530-'Raw Data'!O2530&lt;3, 'Raw Data'!P2530&gt;'Raw Data'!O2530, 'Raw Data'!F2530&gt;'Raw Data'!C2530), 'Raw Data'!G2530, 0)</f>
        <v/>
      </c>
    </row>
    <row r="2538">
      <c r="A2538">
        <f>IF(AND('Raw Data'!F2531&lt;'Raw Data'!C2531, 'Raw Data'!P2531&gt;'Raw Data'!O2531, 'Raw Data'!P2531-'Raw Data'!O2531&gt;3), 'Raw Data'!J2531, 0)</f>
        <v/>
      </c>
      <c r="B2538">
        <f>IF(AND('Raw Data'!C2531&lt;'Raw Data'!F2531, 'Raw Data'!O2531&gt;'Raw Data'!P2531, 'Raw Data'!O2531-'Raw Data'!P2531&gt;3), 'Raw Data'!I2531, 0)</f>
        <v/>
      </c>
      <c r="C2538">
        <f>IF(AND('Raw Data'!F2531&lt;'Raw Data'!C2531, 'Raw Data'!P2531&gt;'Raw Data'!O2531, 'Raw Data'!P2531-'Raw Data'!O2531&lt;4), 'Raw Data'!H2531, 0)</f>
        <v/>
      </c>
      <c r="D2538">
        <f>IF(AND('Raw Data'!C2531&lt;'Raw Data'!F2531, 'Raw Data'!O2531&gt;'Raw Data'!P2531, 'Raw Data'!O2531-'Raw Data'!P2531&lt;4), 'Raw Data'!G2531, 0)</f>
        <v/>
      </c>
      <c r="E2538">
        <f>IF(ISBLANK('Raw Data'!J2531), 0, IF(AND(4=MATCH(LARGE('Raw Data'!G2531:J2531, 4), 'Raw Data'!G2531:J2531, 0), 'Raw Data'!P2531-'Raw Data'!O2531&gt;3), 'Raw Data'!J2531, 0))</f>
        <v/>
      </c>
      <c r="F2538">
        <f>IF(ISBLANK('Raw Data'!J2531), 0, IF(AND(3=MATCH(LARGE('Raw Data'!G2531:J2531, 4), 'Raw Data'!G2531:J2531, 0), 'Raw Data'!O2531-'Raw Data'!P2531&gt;3), 'Raw Data'!I2531, 0))</f>
        <v/>
      </c>
      <c r="G2538">
        <f>IF(ISBLANK('Raw Data'!J2531), 0, IF(AND(2=MATCH(LARGE('Raw Data'!G2531:J2531, 4), 'Raw Data'!G2531:J2531, 0), AND('Raw Data'!P2531-'Raw Data'!O2531&lt;4, 'Raw Data'!P2531-'Raw Data'!O2531&gt;0)), 'Raw Data'!H2531, 0))</f>
        <v/>
      </c>
      <c r="H2538">
        <f>IF(ISBLANK('Raw Data'!J2531), 0, IF(AND(1=MATCH(LARGE('Raw Data'!G2531:J2531, 4), 'Raw Data'!G2531:J2531, 0), AND('Raw Data'!O2531-'Raw Data'!P2531&lt;4, 'Raw Data'!O2531-'Raw Data'!P2531&gt;0)), 'Raw Data'!G2531, 0))</f>
        <v/>
      </c>
      <c r="I2538">
        <f>IF(ISBLANK('Raw Data'!J2531), 0, IF(AND(4=MATCH(LARGE('Raw Data'!G2531:J2531, 3), 'Raw Data'!G2531:J2531, 0), 'Raw Data'!P2531-'Raw Data'!O2531&gt;3), 'Raw Data'!J2531, 0))</f>
        <v/>
      </c>
      <c r="J2538">
        <f>IF(ISBLANK('Raw Data'!J2531), 0, IF(AND(3=MATCH(LARGE('Raw Data'!G2531:J2531, 3), 'Raw Data'!G2531:J2531, 0), 'Raw Data'!O2531-'Raw Data'!P2531&gt;3), 'Raw Data'!I2531, 0))</f>
        <v/>
      </c>
      <c r="K2538">
        <f>IF(ISBLANK('Raw Data'!J2531), 0, IF(AND(2=MATCH(LARGE('Raw Data'!G2531:J2531, 3), 'Raw Data'!G2531:J2531, 0), AND('Raw Data'!P2531-'Raw Data'!O2531&lt;4, 'Raw Data'!P2531-'Raw Data'!O2531&gt;0)), 'Raw Data'!H2531, 0))</f>
        <v/>
      </c>
      <c r="L2538">
        <f>IF(ISBLANK('Raw Data'!J2531), 0, IF(AND(1=MATCH(LARGE('Raw Data'!G2531:J2531, 3), 'Raw Data'!G2531:J2531, 0), AND('Raw Data'!O2531-'Raw Data'!P2531&lt;4, 'Raw Data'!O2531-'Raw Data'!P2531&gt;0)), 'Raw Data'!G2531, 0))</f>
        <v/>
      </c>
      <c r="M2538">
        <f>IF(ISBLANK('Raw Data'!J2531), 0, IF(AND(4=MATCH(LARGE('Raw Data'!G2531:J2531, 2), 'Raw Data'!G2531:J2531, 0), 'Raw Data'!P2531-'Raw Data'!O2531&gt;3), 'Raw Data'!J2531, 0))</f>
        <v/>
      </c>
      <c r="N2538">
        <f>IF(ISBLANK('Raw Data'!J2531), 0, IF(AND(3=MATCH(LARGE('Raw Data'!G2531:J2531, 2), 'Raw Data'!G2531:J2531, 0), 'Raw Data'!O2531-'Raw Data'!P2531&gt;3), 'Raw Data'!I2531, 0))</f>
        <v/>
      </c>
      <c r="O2538">
        <f>IF(ISBLANK('Raw Data'!J2531), 0, IF(AND(2=MATCH(LARGE('Raw Data'!G2531:J2531, 2), 'Raw Data'!G2531:J2531, 0), AND('Raw Data'!P2531-'Raw Data'!O2531&lt;4, 'Raw Data'!P2531-'Raw Data'!O2531&gt;0)), 'Raw Data'!H2531, 0))</f>
        <v/>
      </c>
      <c r="P2538">
        <f>IF(ISBLANK('Raw Data'!J2531), 0, IF(AND(1=MATCH(LARGE('Raw Data'!G2531:J2531, 2), 'Raw Data'!G2531:J2531, 0), AND('Raw Data'!O2531-'Raw Data'!P2531&lt;4, 'Raw Data'!O2531-'Raw Data'!P2531&gt;0)), 'Raw Data'!G2531, 0))</f>
        <v/>
      </c>
      <c r="Q2538">
        <f>IF(ISBLANK('Raw Data'!J2531), 0, IF(AND(4=MATCH(LARGE('Raw Data'!G2531:J2531, 1), 'Raw Data'!G2531:J2531, 0), 'Raw Data'!P2531-'Raw Data'!O2531&gt;3), 'Raw Data'!J2531, 0))</f>
        <v/>
      </c>
      <c r="R2538">
        <f>IF(ISBLANK('Raw Data'!J2531), 0, IF(AND(3=MATCH(LARGE('Raw Data'!G2531:J2531, 1), 'Raw Data'!G2531:J2531, 0), 'Raw Data'!O2531-'Raw Data'!P2531&gt;3), 'Raw Data'!I2531, 0))</f>
        <v/>
      </c>
      <c r="S2538">
        <f>IF(AND('Raw Data'!P2531-'Raw Data'!O2531&gt;4, 'Raw Data'!F2531&lt;'Raw Data'!C2531), 'Raw Data'!J2531, 0)</f>
        <v/>
      </c>
      <c r="T2538">
        <f>IF(AND('Raw Data'!O2531-'Raw Data'!P2531&gt;4, 'Raw Data'!F2531&gt;'Raw Data'!C2531), 'Raw Data'!I2531, 0)</f>
        <v/>
      </c>
      <c r="U2538">
        <f>IF(AND('Raw Data'!P2531-'Raw Data'!O2531&lt;3, 'Raw Data'!P2531&gt;'Raw Data'!O2531, 'Raw Data'!F2531&lt;'Raw Data'!C2531), 'Raw Data'!H2531, 0)</f>
        <v/>
      </c>
      <c r="V2538">
        <f>IF(AND('Raw Data'!P2531-'Raw Data'!O2531&lt;3, 'Raw Data'!P2531&gt;'Raw Data'!O2531, 'Raw Data'!F2531&gt;'Raw Data'!C2531), 'Raw Data'!G2531, 0)</f>
        <v/>
      </c>
    </row>
    <row r="2539">
      <c r="A2539">
        <f>IF(AND('Raw Data'!F2532&lt;'Raw Data'!C2532, 'Raw Data'!P2532&gt;'Raw Data'!O2532, 'Raw Data'!P2532-'Raw Data'!O2532&gt;3), 'Raw Data'!J2532, 0)</f>
        <v/>
      </c>
      <c r="B2539">
        <f>IF(AND('Raw Data'!C2532&lt;'Raw Data'!F2532, 'Raw Data'!O2532&gt;'Raw Data'!P2532, 'Raw Data'!O2532-'Raw Data'!P2532&gt;3), 'Raw Data'!I2532, 0)</f>
        <v/>
      </c>
      <c r="C2539">
        <f>IF(AND('Raw Data'!F2532&lt;'Raw Data'!C2532, 'Raw Data'!P2532&gt;'Raw Data'!O2532, 'Raw Data'!P2532-'Raw Data'!O2532&lt;4), 'Raw Data'!H2532, 0)</f>
        <v/>
      </c>
      <c r="D2539">
        <f>IF(AND('Raw Data'!C2532&lt;'Raw Data'!F2532, 'Raw Data'!O2532&gt;'Raw Data'!P2532, 'Raw Data'!O2532-'Raw Data'!P2532&lt;4), 'Raw Data'!G2532, 0)</f>
        <v/>
      </c>
      <c r="E2539">
        <f>IF(ISBLANK('Raw Data'!J2532), 0, IF(AND(4=MATCH(LARGE('Raw Data'!G2532:J2532, 4), 'Raw Data'!G2532:J2532, 0), 'Raw Data'!P2532-'Raw Data'!O2532&gt;3), 'Raw Data'!J2532, 0))</f>
        <v/>
      </c>
      <c r="F2539">
        <f>IF(ISBLANK('Raw Data'!J2532), 0, IF(AND(3=MATCH(LARGE('Raw Data'!G2532:J2532, 4), 'Raw Data'!G2532:J2532, 0), 'Raw Data'!O2532-'Raw Data'!P2532&gt;3), 'Raw Data'!I2532, 0))</f>
        <v/>
      </c>
      <c r="G2539">
        <f>IF(ISBLANK('Raw Data'!J2532), 0, IF(AND(2=MATCH(LARGE('Raw Data'!G2532:J2532, 4), 'Raw Data'!G2532:J2532, 0), AND('Raw Data'!P2532-'Raw Data'!O2532&lt;4, 'Raw Data'!P2532-'Raw Data'!O2532&gt;0)), 'Raw Data'!H2532, 0))</f>
        <v/>
      </c>
      <c r="H2539">
        <f>IF(ISBLANK('Raw Data'!J2532), 0, IF(AND(1=MATCH(LARGE('Raw Data'!G2532:J2532, 4), 'Raw Data'!G2532:J2532, 0), AND('Raw Data'!O2532-'Raw Data'!P2532&lt;4, 'Raw Data'!O2532-'Raw Data'!P2532&gt;0)), 'Raw Data'!G2532, 0))</f>
        <v/>
      </c>
      <c r="I2539">
        <f>IF(ISBLANK('Raw Data'!J2532), 0, IF(AND(4=MATCH(LARGE('Raw Data'!G2532:J2532, 3), 'Raw Data'!G2532:J2532, 0), 'Raw Data'!P2532-'Raw Data'!O2532&gt;3), 'Raw Data'!J2532, 0))</f>
        <v/>
      </c>
      <c r="J2539">
        <f>IF(ISBLANK('Raw Data'!J2532), 0, IF(AND(3=MATCH(LARGE('Raw Data'!G2532:J2532, 3), 'Raw Data'!G2532:J2532, 0), 'Raw Data'!O2532-'Raw Data'!P2532&gt;3), 'Raw Data'!I2532, 0))</f>
        <v/>
      </c>
      <c r="K2539">
        <f>IF(ISBLANK('Raw Data'!J2532), 0, IF(AND(2=MATCH(LARGE('Raw Data'!G2532:J2532, 3), 'Raw Data'!G2532:J2532, 0), AND('Raw Data'!P2532-'Raw Data'!O2532&lt;4, 'Raw Data'!P2532-'Raw Data'!O2532&gt;0)), 'Raw Data'!H2532, 0))</f>
        <v/>
      </c>
      <c r="L2539">
        <f>IF(ISBLANK('Raw Data'!J2532), 0, IF(AND(1=MATCH(LARGE('Raw Data'!G2532:J2532, 3), 'Raw Data'!G2532:J2532, 0), AND('Raw Data'!O2532-'Raw Data'!P2532&lt;4, 'Raw Data'!O2532-'Raw Data'!P2532&gt;0)), 'Raw Data'!G2532, 0))</f>
        <v/>
      </c>
      <c r="M2539">
        <f>IF(ISBLANK('Raw Data'!J2532), 0, IF(AND(4=MATCH(LARGE('Raw Data'!G2532:J2532, 2), 'Raw Data'!G2532:J2532, 0), 'Raw Data'!P2532-'Raw Data'!O2532&gt;3), 'Raw Data'!J2532, 0))</f>
        <v/>
      </c>
      <c r="N2539">
        <f>IF(ISBLANK('Raw Data'!J2532), 0, IF(AND(3=MATCH(LARGE('Raw Data'!G2532:J2532, 2), 'Raw Data'!G2532:J2532, 0), 'Raw Data'!O2532-'Raw Data'!P2532&gt;3), 'Raw Data'!I2532, 0))</f>
        <v/>
      </c>
      <c r="O2539">
        <f>IF(ISBLANK('Raw Data'!J2532), 0, IF(AND(2=MATCH(LARGE('Raw Data'!G2532:J2532, 2), 'Raw Data'!G2532:J2532, 0), AND('Raw Data'!P2532-'Raw Data'!O2532&lt;4, 'Raw Data'!P2532-'Raw Data'!O2532&gt;0)), 'Raw Data'!H2532, 0))</f>
        <v/>
      </c>
      <c r="P2539">
        <f>IF(ISBLANK('Raw Data'!J2532), 0, IF(AND(1=MATCH(LARGE('Raw Data'!G2532:J2532, 2), 'Raw Data'!G2532:J2532, 0), AND('Raw Data'!O2532-'Raw Data'!P2532&lt;4, 'Raw Data'!O2532-'Raw Data'!P2532&gt;0)), 'Raw Data'!G2532, 0))</f>
        <v/>
      </c>
      <c r="Q2539">
        <f>IF(ISBLANK('Raw Data'!J2532), 0, IF(AND(4=MATCH(LARGE('Raw Data'!G2532:J2532, 1), 'Raw Data'!G2532:J2532, 0), 'Raw Data'!P2532-'Raw Data'!O2532&gt;3), 'Raw Data'!J2532, 0))</f>
        <v/>
      </c>
      <c r="R2539">
        <f>IF(ISBLANK('Raw Data'!J2532), 0, IF(AND(3=MATCH(LARGE('Raw Data'!G2532:J2532, 1), 'Raw Data'!G2532:J2532, 0), 'Raw Data'!O2532-'Raw Data'!P2532&gt;3), 'Raw Data'!I2532, 0))</f>
        <v/>
      </c>
      <c r="S2539">
        <f>IF(AND('Raw Data'!P2532-'Raw Data'!O2532&gt;4, 'Raw Data'!F2532&lt;'Raw Data'!C2532), 'Raw Data'!J2532, 0)</f>
        <v/>
      </c>
      <c r="T2539">
        <f>IF(AND('Raw Data'!O2532-'Raw Data'!P2532&gt;4, 'Raw Data'!F2532&gt;'Raw Data'!C2532), 'Raw Data'!I2532, 0)</f>
        <v/>
      </c>
      <c r="U2539">
        <f>IF(AND('Raw Data'!P2532-'Raw Data'!O2532&lt;3, 'Raw Data'!P2532&gt;'Raw Data'!O2532, 'Raw Data'!F2532&lt;'Raw Data'!C2532), 'Raw Data'!H2532, 0)</f>
        <v/>
      </c>
      <c r="V2539">
        <f>IF(AND('Raw Data'!P2532-'Raw Data'!O2532&lt;3, 'Raw Data'!P2532&gt;'Raw Data'!O2532, 'Raw Data'!F2532&gt;'Raw Data'!C2532), 'Raw Data'!G2532, 0)</f>
        <v/>
      </c>
    </row>
    <row r="2540">
      <c r="A2540">
        <f>IF(AND('Raw Data'!F2533&lt;'Raw Data'!C2533, 'Raw Data'!P2533&gt;'Raw Data'!O2533, 'Raw Data'!P2533-'Raw Data'!O2533&gt;3), 'Raw Data'!J2533, 0)</f>
        <v/>
      </c>
      <c r="B2540">
        <f>IF(AND('Raw Data'!C2533&lt;'Raw Data'!F2533, 'Raw Data'!O2533&gt;'Raw Data'!P2533, 'Raw Data'!O2533-'Raw Data'!P2533&gt;3), 'Raw Data'!I2533, 0)</f>
        <v/>
      </c>
      <c r="C2540">
        <f>IF(AND('Raw Data'!F2533&lt;'Raw Data'!C2533, 'Raw Data'!P2533&gt;'Raw Data'!O2533, 'Raw Data'!P2533-'Raw Data'!O2533&lt;4), 'Raw Data'!H2533, 0)</f>
        <v/>
      </c>
      <c r="D2540">
        <f>IF(AND('Raw Data'!C2533&lt;'Raw Data'!F2533, 'Raw Data'!O2533&gt;'Raw Data'!P2533, 'Raw Data'!O2533-'Raw Data'!P2533&lt;4), 'Raw Data'!G2533, 0)</f>
        <v/>
      </c>
      <c r="E2540">
        <f>IF(ISBLANK('Raw Data'!J2533), 0, IF(AND(4=MATCH(LARGE('Raw Data'!G2533:J2533, 4), 'Raw Data'!G2533:J2533, 0), 'Raw Data'!P2533-'Raw Data'!O2533&gt;3), 'Raw Data'!J2533, 0))</f>
        <v/>
      </c>
      <c r="F2540">
        <f>IF(ISBLANK('Raw Data'!J2533), 0, IF(AND(3=MATCH(LARGE('Raw Data'!G2533:J2533, 4), 'Raw Data'!G2533:J2533, 0), 'Raw Data'!O2533-'Raw Data'!P2533&gt;3), 'Raw Data'!I2533, 0))</f>
        <v/>
      </c>
      <c r="G2540">
        <f>IF(ISBLANK('Raw Data'!J2533), 0, IF(AND(2=MATCH(LARGE('Raw Data'!G2533:J2533, 4), 'Raw Data'!G2533:J2533, 0), AND('Raw Data'!P2533-'Raw Data'!O2533&lt;4, 'Raw Data'!P2533-'Raw Data'!O2533&gt;0)), 'Raw Data'!H2533, 0))</f>
        <v/>
      </c>
      <c r="H2540">
        <f>IF(ISBLANK('Raw Data'!J2533), 0, IF(AND(1=MATCH(LARGE('Raw Data'!G2533:J2533, 4), 'Raw Data'!G2533:J2533, 0), AND('Raw Data'!O2533-'Raw Data'!P2533&lt;4, 'Raw Data'!O2533-'Raw Data'!P2533&gt;0)), 'Raw Data'!G2533, 0))</f>
        <v/>
      </c>
      <c r="I2540">
        <f>IF(ISBLANK('Raw Data'!J2533), 0, IF(AND(4=MATCH(LARGE('Raw Data'!G2533:J2533, 3), 'Raw Data'!G2533:J2533, 0), 'Raw Data'!P2533-'Raw Data'!O2533&gt;3), 'Raw Data'!J2533, 0))</f>
        <v/>
      </c>
      <c r="J2540">
        <f>IF(ISBLANK('Raw Data'!J2533), 0, IF(AND(3=MATCH(LARGE('Raw Data'!G2533:J2533, 3), 'Raw Data'!G2533:J2533, 0), 'Raw Data'!O2533-'Raw Data'!P2533&gt;3), 'Raw Data'!I2533, 0))</f>
        <v/>
      </c>
      <c r="K2540">
        <f>IF(ISBLANK('Raw Data'!J2533), 0, IF(AND(2=MATCH(LARGE('Raw Data'!G2533:J2533, 3), 'Raw Data'!G2533:J2533, 0), AND('Raw Data'!P2533-'Raw Data'!O2533&lt;4, 'Raw Data'!P2533-'Raw Data'!O2533&gt;0)), 'Raw Data'!H2533, 0))</f>
        <v/>
      </c>
      <c r="L2540">
        <f>IF(ISBLANK('Raw Data'!J2533), 0, IF(AND(1=MATCH(LARGE('Raw Data'!G2533:J2533, 3), 'Raw Data'!G2533:J2533, 0), AND('Raw Data'!O2533-'Raw Data'!P2533&lt;4, 'Raw Data'!O2533-'Raw Data'!P2533&gt;0)), 'Raw Data'!G2533, 0))</f>
        <v/>
      </c>
      <c r="M2540">
        <f>IF(ISBLANK('Raw Data'!J2533), 0, IF(AND(4=MATCH(LARGE('Raw Data'!G2533:J2533, 2), 'Raw Data'!G2533:J2533, 0), 'Raw Data'!P2533-'Raw Data'!O2533&gt;3), 'Raw Data'!J2533, 0))</f>
        <v/>
      </c>
      <c r="N2540">
        <f>IF(ISBLANK('Raw Data'!J2533), 0, IF(AND(3=MATCH(LARGE('Raw Data'!G2533:J2533, 2), 'Raw Data'!G2533:J2533, 0), 'Raw Data'!O2533-'Raw Data'!P2533&gt;3), 'Raw Data'!I2533, 0))</f>
        <v/>
      </c>
      <c r="O2540">
        <f>IF(ISBLANK('Raw Data'!J2533), 0, IF(AND(2=MATCH(LARGE('Raw Data'!G2533:J2533, 2), 'Raw Data'!G2533:J2533, 0), AND('Raw Data'!P2533-'Raw Data'!O2533&lt;4, 'Raw Data'!P2533-'Raw Data'!O2533&gt;0)), 'Raw Data'!H2533, 0))</f>
        <v/>
      </c>
      <c r="P2540">
        <f>IF(ISBLANK('Raw Data'!J2533), 0, IF(AND(1=MATCH(LARGE('Raw Data'!G2533:J2533, 2), 'Raw Data'!G2533:J2533, 0), AND('Raw Data'!O2533-'Raw Data'!P2533&lt;4, 'Raw Data'!O2533-'Raw Data'!P2533&gt;0)), 'Raw Data'!G2533, 0))</f>
        <v/>
      </c>
      <c r="Q2540">
        <f>IF(ISBLANK('Raw Data'!J2533), 0, IF(AND(4=MATCH(LARGE('Raw Data'!G2533:J2533, 1), 'Raw Data'!G2533:J2533, 0), 'Raw Data'!P2533-'Raw Data'!O2533&gt;3), 'Raw Data'!J2533, 0))</f>
        <v/>
      </c>
      <c r="R2540">
        <f>IF(ISBLANK('Raw Data'!J2533), 0, IF(AND(3=MATCH(LARGE('Raw Data'!G2533:J2533, 1), 'Raw Data'!G2533:J2533, 0), 'Raw Data'!O2533-'Raw Data'!P2533&gt;3), 'Raw Data'!I2533, 0))</f>
        <v/>
      </c>
      <c r="S2540">
        <f>IF(AND('Raw Data'!P2533-'Raw Data'!O2533&gt;4, 'Raw Data'!F2533&lt;'Raw Data'!C2533), 'Raw Data'!J2533, 0)</f>
        <v/>
      </c>
      <c r="T2540">
        <f>IF(AND('Raw Data'!O2533-'Raw Data'!P2533&gt;4, 'Raw Data'!F2533&gt;'Raw Data'!C2533), 'Raw Data'!I2533, 0)</f>
        <v/>
      </c>
      <c r="U2540">
        <f>IF(AND('Raw Data'!P2533-'Raw Data'!O2533&lt;3, 'Raw Data'!P2533&gt;'Raw Data'!O2533, 'Raw Data'!F2533&lt;'Raw Data'!C2533), 'Raw Data'!H2533, 0)</f>
        <v/>
      </c>
      <c r="V2540">
        <f>IF(AND('Raw Data'!P2533-'Raw Data'!O2533&lt;3, 'Raw Data'!P2533&gt;'Raw Data'!O2533, 'Raw Data'!F2533&gt;'Raw Data'!C2533), 'Raw Data'!G2533, 0)</f>
        <v/>
      </c>
    </row>
    <row r="2541">
      <c r="A2541">
        <f>IF(AND('Raw Data'!F2534&lt;'Raw Data'!C2534, 'Raw Data'!P2534&gt;'Raw Data'!O2534, 'Raw Data'!P2534-'Raw Data'!O2534&gt;3), 'Raw Data'!J2534, 0)</f>
        <v/>
      </c>
      <c r="B2541">
        <f>IF(AND('Raw Data'!C2534&lt;'Raw Data'!F2534, 'Raw Data'!O2534&gt;'Raw Data'!P2534, 'Raw Data'!O2534-'Raw Data'!P2534&gt;3), 'Raw Data'!I2534, 0)</f>
        <v/>
      </c>
      <c r="C2541">
        <f>IF(AND('Raw Data'!F2534&lt;'Raw Data'!C2534, 'Raw Data'!P2534&gt;'Raw Data'!O2534, 'Raw Data'!P2534-'Raw Data'!O2534&lt;4), 'Raw Data'!H2534, 0)</f>
        <v/>
      </c>
      <c r="D2541">
        <f>IF(AND('Raw Data'!C2534&lt;'Raw Data'!F2534, 'Raw Data'!O2534&gt;'Raw Data'!P2534, 'Raw Data'!O2534-'Raw Data'!P2534&lt;4), 'Raw Data'!G2534, 0)</f>
        <v/>
      </c>
      <c r="E2541">
        <f>IF(ISBLANK('Raw Data'!J2534), 0, IF(AND(4=MATCH(LARGE('Raw Data'!G2534:J2534, 4), 'Raw Data'!G2534:J2534, 0), 'Raw Data'!P2534-'Raw Data'!O2534&gt;3), 'Raw Data'!J2534, 0))</f>
        <v/>
      </c>
      <c r="F2541">
        <f>IF(ISBLANK('Raw Data'!J2534), 0, IF(AND(3=MATCH(LARGE('Raw Data'!G2534:J2534, 4), 'Raw Data'!G2534:J2534, 0), 'Raw Data'!O2534-'Raw Data'!P2534&gt;3), 'Raw Data'!I2534, 0))</f>
        <v/>
      </c>
      <c r="G2541">
        <f>IF(ISBLANK('Raw Data'!J2534), 0, IF(AND(2=MATCH(LARGE('Raw Data'!G2534:J2534, 4), 'Raw Data'!G2534:J2534, 0), AND('Raw Data'!P2534-'Raw Data'!O2534&lt;4, 'Raw Data'!P2534-'Raw Data'!O2534&gt;0)), 'Raw Data'!H2534, 0))</f>
        <v/>
      </c>
      <c r="H2541">
        <f>IF(ISBLANK('Raw Data'!J2534), 0, IF(AND(1=MATCH(LARGE('Raw Data'!G2534:J2534, 4), 'Raw Data'!G2534:J2534, 0), AND('Raw Data'!O2534-'Raw Data'!P2534&lt;4, 'Raw Data'!O2534-'Raw Data'!P2534&gt;0)), 'Raw Data'!G2534, 0))</f>
        <v/>
      </c>
      <c r="I2541">
        <f>IF(ISBLANK('Raw Data'!J2534), 0, IF(AND(4=MATCH(LARGE('Raw Data'!G2534:J2534, 3), 'Raw Data'!G2534:J2534, 0), 'Raw Data'!P2534-'Raw Data'!O2534&gt;3), 'Raw Data'!J2534, 0))</f>
        <v/>
      </c>
      <c r="J2541">
        <f>IF(ISBLANK('Raw Data'!J2534), 0, IF(AND(3=MATCH(LARGE('Raw Data'!G2534:J2534, 3), 'Raw Data'!G2534:J2534, 0), 'Raw Data'!O2534-'Raw Data'!P2534&gt;3), 'Raw Data'!I2534, 0))</f>
        <v/>
      </c>
      <c r="K2541">
        <f>IF(ISBLANK('Raw Data'!J2534), 0, IF(AND(2=MATCH(LARGE('Raw Data'!G2534:J2534, 3), 'Raw Data'!G2534:J2534, 0), AND('Raw Data'!P2534-'Raw Data'!O2534&lt;4, 'Raw Data'!P2534-'Raw Data'!O2534&gt;0)), 'Raw Data'!H2534, 0))</f>
        <v/>
      </c>
      <c r="L2541">
        <f>IF(ISBLANK('Raw Data'!J2534), 0, IF(AND(1=MATCH(LARGE('Raw Data'!G2534:J2534, 3), 'Raw Data'!G2534:J2534, 0), AND('Raw Data'!O2534-'Raw Data'!P2534&lt;4, 'Raw Data'!O2534-'Raw Data'!P2534&gt;0)), 'Raw Data'!G2534, 0))</f>
        <v/>
      </c>
      <c r="M2541">
        <f>IF(ISBLANK('Raw Data'!J2534), 0, IF(AND(4=MATCH(LARGE('Raw Data'!G2534:J2534, 2), 'Raw Data'!G2534:J2534, 0), 'Raw Data'!P2534-'Raw Data'!O2534&gt;3), 'Raw Data'!J2534, 0))</f>
        <v/>
      </c>
      <c r="N2541">
        <f>IF(ISBLANK('Raw Data'!J2534), 0, IF(AND(3=MATCH(LARGE('Raw Data'!G2534:J2534, 2), 'Raw Data'!G2534:J2534, 0), 'Raw Data'!O2534-'Raw Data'!P2534&gt;3), 'Raw Data'!I2534, 0))</f>
        <v/>
      </c>
      <c r="O2541">
        <f>IF(ISBLANK('Raw Data'!J2534), 0, IF(AND(2=MATCH(LARGE('Raw Data'!G2534:J2534, 2), 'Raw Data'!G2534:J2534, 0), AND('Raw Data'!P2534-'Raw Data'!O2534&lt;4, 'Raw Data'!P2534-'Raw Data'!O2534&gt;0)), 'Raw Data'!H2534, 0))</f>
        <v/>
      </c>
      <c r="P2541">
        <f>IF(ISBLANK('Raw Data'!J2534), 0, IF(AND(1=MATCH(LARGE('Raw Data'!G2534:J2534, 2), 'Raw Data'!G2534:J2534, 0), AND('Raw Data'!O2534-'Raw Data'!P2534&lt;4, 'Raw Data'!O2534-'Raw Data'!P2534&gt;0)), 'Raw Data'!G2534, 0))</f>
        <v/>
      </c>
      <c r="Q2541">
        <f>IF(ISBLANK('Raw Data'!J2534), 0, IF(AND(4=MATCH(LARGE('Raw Data'!G2534:J2534, 1), 'Raw Data'!G2534:J2534, 0), 'Raw Data'!P2534-'Raw Data'!O2534&gt;3), 'Raw Data'!J2534, 0))</f>
        <v/>
      </c>
      <c r="R2541">
        <f>IF(ISBLANK('Raw Data'!J2534), 0, IF(AND(3=MATCH(LARGE('Raw Data'!G2534:J2534, 1), 'Raw Data'!G2534:J2534, 0), 'Raw Data'!O2534-'Raw Data'!P2534&gt;3), 'Raw Data'!I2534, 0))</f>
        <v/>
      </c>
      <c r="S2541">
        <f>IF(AND('Raw Data'!P2534-'Raw Data'!O2534&gt;4, 'Raw Data'!F2534&lt;'Raw Data'!C2534), 'Raw Data'!J2534, 0)</f>
        <v/>
      </c>
      <c r="T2541">
        <f>IF(AND('Raw Data'!O2534-'Raw Data'!P2534&gt;4, 'Raw Data'!F2534&gt;'Raw Data'!C2534), 'Raw Data'!I2534, 0)</f>
        <v/>
      </c>
      <c r="U2541">
        <f>IF(AND('Raw Data'!P2534-'Raw Data'!O2534&lt;3, 'Raw Data'!P2534&gt;'Raw Data'!O2534, 'Raw Data'!F2534&lt;'Raw Data'!C2534), 'Raw Data'!H2534, 0)</f>
        <v/>
      </c>
      <c r="V2541">
        <f>IF(AND('Raw Data'!P2534-'Raw Data'!O2534&lt;3, 'Raw Data'!P2534&gt;'Raw Data'!O2534, 'Raw Data'!F2534&gt;'Raw Data'!C2534), 'Raw Data'!G2534, 0)</f>
        <v/>
      </c>
    </row>
    <row r="2542">
      <c r="A2542">
        <f>IF(AND('Raw Data'!F2535&lt;'Raw Data'!C2535, 'Raw Data'!P2535&gt;'Raw Data'!O2535, 'Raw Data'!P2535-'Raw Data'!O2535&gt;3), 'Raw Data'!J2535, 0)</f>
        <v/>
      </c>
      <c r="B2542">
        <f>IF(AND('Raw Data'!C2535&lt;'Raw Data'!F2535, 'Raw Data'!O2535&gt;'Raw Data'!P2535, 'Raw Data'!O2535-'Raw Data'!P2535&gt;3), 'Raw Data'!I2535, 0)</f>
        <v/>
      </c>
      <c r="C2542">
        <f>IF(AND('Raw Data'!F2535&lt;'Raw Data'!C2535, 'Raw Data'!P2535&gt;'Raw Data'!O2535, 'Raw Data'!P2535-'Raw Data'!O2535&lt;4), 'Raw Data'!H2535, 0)</f>
        <v/>
      </c>
      <c r="D2542">
        <f>IF(AND('Raw Data'!C2535&lt;'Raw Data'!F2535, 'Raw Data'!O2535&gt;'Raw Data'!P2535, 'Raw Data'!O2535-'Raw Data'!P2535&lt;4), 'Raw Data'!G2535, 0)</f>
        <v/>
      </c>
      <c r="E2542">
        <f>IF(ISBLANK('Raw Data'!J2535), 0, IF(AND(4=MATCH(LARGE('Raw Data'!G2535:J2535, 4), 'Raw Data'!G2535:J2535, 0), 'Raw Data'!P2535-'Raw Data'!O2535&gt;3), 'Raw Data'!J2535, 0))</f>
        <v/>
      </c>
      <c r="F2542">
        <f>IF(ISBLANK('Raw Data'!J2535), 0, IF(AND(3=MATCH(LARGE('Raw Data'!G2535:J2535, 4), 'Raw Data'!G2535:J2535, 0), 'Raw Data'!O2535-'Raw Data'!P2535&gt;3), 'Raw Data'!I2535, 0))</f>
        <v/>
      </c>
      <c r="G2542">
        <f>IF(ISBLANK('Raw Data'!J2535), 0, IF(AND(2=MATCH(LARGE('Raw Data'!G2535:J2535, 4), 'Raw Data'!G2535:J2535, 0), AND('Raw Data'!P2535-'Raw Data'!O2535&lt;4, 'Raw Data'!P2535-'Raw Data'!O2535&gt;0)), 'Raw Data'!H2535, 0))</f>
        <v/>
      </c>
      <c r="H2542">
        <f>IF(ISBLANK('Raw Data'!J2535), 0, IF(AND(1=MATCH(LARGE('Raw Data'!G2535:J2535, 4), 'Raw Data'!G2535:J2535, 0), AND('Raw Data'!O2535-'Raw Data'!P2535&lt;4, 'Raw Data'!O2535-'Raw Data'!P2535&gt;0)), 'Raw Data'!G2535, 0))</f>
        <v/>
      </c>
      <c r="I2542">
        <f>IF(ISBLANK('Raw Data'!J2535), 0, IF(AND(4=MATCH(LARGE('Raw Data'!G2535:J2535, 3), 'Raw Data'!G2535:J2535, 0), 'Raw Data'!P2535-'Raw Data'!O2535&gt;3), 'Raw Data'!J2535, 0))</f>
        <v/>
      </c>
      <c r="J2542">
        <f>IF(ISBLANK('Raw Data'!J2535), 0, IF(AND(3=MATCH(LARGE('Raw Data'!G2535:J2535, 3), 'Raw Data'!G2535:J2535, 0), 'Raw Data'!O2535-'Raw Data'!P2535&gt;3), 'Raw Data'!I2535, 0))</f>
        <v/>
      </c>
      <c r="K2542">
        <f>IF(ISBLANK('Raw Data'!J2535), 0, IF(AND(2=MATCH(LARGE('Raw Data'!G2535:J2535, 3), 'Raw Data'!G2535:J2535, 0), AND('Raw Data'!P2535-'Raw Data'!O2535&lt;4, 'Raw Data'!P2535-'Raw Data'!O2535&gt;0)), 'Raw Data'!H2535, 0))</f>
        <v/>
      </c>
      <c r="L2542">
        <f>IF(ISBLANK('Raw Data'!J2535), 0, IF(AND(1=MATCH(LARGE('Raw Data'!G2535:J2535, 3), 'Raw Data'!G2535:J2535, 0), AND('Raw Data'!O2535-'Raw Data'!P2535&lt;4, 'Raw Data'!O2535-'Raw Data'!P2535&gt;0)), 'Raw Data'!G2535, 0))</f>
        <v/>
      </c>
      <c r="M2542">
        <f>IF(ISBLANK('Raw Data'!J2535), 0, IF(AND(4=MATCH(LARGE('Raw Data'!G2535:J2535, 2), 'Raw Data'!G2535:J2535, 0), 'Raw Data'!P2535-'Raw Data'!O2535&gt;3), 'Raw Data'!J2535, 0))</f>
        <v/>
      </c>
      <c r="N2542">
        <f>IF(ISBLANK('Raw Data'!J2535), 0, IF(AND(3=MATCH(LARGE('Raw Data'!G2535:J2535, 2), 'Raw Data'!G2535:J2535, 0), 'Raw Data'!O2535-'Raw Data'!P2535&gt;3), 'Raw Data'!I2535, 0))</f>
        <v/>
      </c>
      <c r="O2542">
        <f>IF(ISBLANK('Raw Data'!J2535), 0, IF(AND(2=MATCH(LARGE('Raw Data'!G2535:J2535, 2), 'Raw Data'!G2535:J2535, 0), AND('Raw Data'!P2535-'Raw Data'!O2535&lt;4, 'Raw Data'!P2535-'Raw Data'!O2535&gt;0)), 'Raw Data'!H2535, 0))</f>
        <v/>
      </c>
      <c r="P2542">
        <f>IF(ISBLANK('Raw Data'!J2535), 0, IF(AND(1=MATCH(LARGE('Raw Data'!G2535:J2535, 2), 'Raw Data'!G2535:J2535, 0), AND('Raw Data'!O2535-'Raw Data'!P2535&lt;4, 'Raw Data'!O2535-'Raw Data'!P2535&gt;0)), 'Raw Data'!G2535, 0))</f>
        <v/>
      </c>
      <c r="Q2542">
        <f>IF(ISBLANK('Raw Data'!J2535), 0, IF(AND(4=MATCH(LARGE('Raw Data'!G2535:J2535, 1), 'Raw Data'!G2535:J2535, 0), 'Raw Data'!P2535-'Raw Data'!O2535&gt;3), 'Raw Data'!J2535, 0))</f>
        <v/>
      </c>
      <c r="R2542">
        <f>IF(ISBLANK('Raw Data'!J2535), 0, IF(AND(3=MATCH(LARGE('Raw Data'!G2535:J2535, 1), 'Raw Data'!G2535:J2535, 0), 'Raw Data'!O2535-'Raw Data'!P2535&gt;3), 'Raw Data'!I2535, 0))</f>
        <v/>
      </c>
      <c r="S2542">
        <f>IF(AND('Raw Data'!P2535-'Raw Data'!O2535&gt;4, 'Raw Data'!F2535&lt;'Raw Data'!C2535), 'Raw Data'!J2535, 0)</f>
        <v/>
      </c>
      <c r="T2542">
        <f>IF(AND('Raw Data'!O2535-'Raw Data'!P2535&gt;4, 'Raw Data'!F2535&gt;'Raw Data'!C2535), 'Raw Data'!I2535, 0)</f>
        <v/>
      </c>
      <c r="U2542">
        <f>IF(AND('Raw Data'!P2535-'Raw Data'!O2535&lt;3, 'Raw Data'!P2535&gt;'Raw Data'!O2535, 'Raw Data'!F2535&lt;'Raw Data'!C2535), 'Raw Data'!H2535, 0)</f>
        <v/>
      </c>
      <c r="V2542">
        <f>IF(AND('Raw Data'!P2535-'Raw Data'!O2535&lt;3, 'Raw Data'!P2535&gt;'Raw Data'!O2535, 'Raw Data'!F2535&gt;'Raw Data'!C2535), 'Raw Data'!G2535, 0)</f>
        <v/>
      </c>
    </row>
    <row r="2543">
      <c r="A2543">
        <f>IF(AND('Raw Data'!F2536&lt;'Raw Data'!C2536, 'Raw Data'!P2536&gt;'Raw Data'!O2536, 'Raw Data'!P2536-'Raw Data'!O2536&gt;3), 'Raw Data'!J2536, 0)</f>
        <v/>
      </c>
      <c r="B2543">
        <f>IF(AND('Raw Data'!C2536&lt;'Raw Data'!F2536, 'Raw Data'!O2536&gt;'Raw Data'!P2536, 'Raw Data'!O2536-'Raw Data'!P2536&gt;3), 'Raw Data'!I2536, 0)</f>
        <v/>
      </c>
      <c r="C2543">
        <f>IF(AND('Raw Data'!F2536&lt;'Raw Data'!C2536, 'Raw Data'!P2536&gt;'Raw Data'!O2536, 'Raw Data'!P2536-'Raw Data'!O2536&lt;4), 'Raw Data'!H2536, 0)</f>
        <v/>
      </c>
      <c r="D2543">
        <f>IF(AND('Raw Data'!C2536&lt;'Raw Data'!F2536, 'Raw Data'!O2536&gt;'Raw Data'!P2536, 'Raw Data'!O2536-'Raw Data'!P2536&lt;4), 'Raw Data'!G2536, 0)</f>
        <v/>
      </c>
      <c r="E2543">
        <f>IF(ISBLANK('Raw Data'!J2536), 0, IF(AND(4=MATCH(LARGE('Raw Data'!G2536:J2536, 4), 'Raw Data'!G2536:J2536, 0), 'Raw Data'!P2536-'Raw Data'!O2536&gt;3), 'Raw Data'!J2536, 0))</f>
        <v/>
      </c>
      <c r="F2543">
        <f>IF(ISBLANK('Raw Data'!J2536), 0, IF(AND(3=MATCH(LARGE('Raw Data'!G2536:J2536, 4), 'Raw Data'!G2536:J2536, 0), 'Raw Data'!O2536-'Raw Data'!P2536&gt;3), 'Raw Data'!I2536, 0))</f>
        <v/>
      </c>
      <c r="G2543">
        <f>IF(ISBLANK('Raw Data'!J2536), 0, IF(AND(2=MATCH(LARGE('Raw Data'!G2536:J2536, 4), 'Raw Data'!G2536:J2536, 0), AND('Raw Data'!P2536-'Raw Data'!O2536&lt;4, 'Raw Data'!P2536-'Raw Data'!O2536&gt;0)), 'Raw Data'!H2536, 0))</f>
        <v/>
      </c>
      <c r="H2543">
        <f>IF(ISBLANK('Raw Data'!J2536), 0, IF(AND(1=MATCH(LARGE('Raw Data'!G2536:J2536, 4), 'Raw Data'!G2536:J2536, 0), AND('Raw Data'!O2536-'Raw Data'!P2536&lt;4, 'Raw Data'!O2536-'Raw Data'!P2536&gt;0)), 'Raw Data'!G2536, 0))</f>
        <v/>
      </c>
      <c r="I2543">
        <f>IF(ISBLANK('Raw Data'!J2536), 0, IF(AND(4=MATCH(LARGE('Raw Data'!G2536:J2536, 3), 'Raw Data'!G2536:J2536, 0), 'Raw Data'!P2536-'Raw Data'!O2536&gt;3), 'Raw Data'!J2536, 0))</f>
        <v/>
      </c>
      <c r="J2543">
        <f>IF(ISBLANK('Raw Data'!J2536), 0, IF(AND(3=MATCH(LARGE('Raw Data'!G2536:J2536, 3), 'Raw Data'!G2536:J2536, 0), 'Raw Data'!O2536-'Raw Data'!P2536&gt;3), 'Raw Data'!I2536, 0))</f>
        <v/>
      </c>
      <c r="K2543">
        <f>IF(ISBLANK('Raw Data'!J2536), 0, IF(AND(2=MATCH(LARGE('Raw Data'!G2536:J2536, 3), 'Raw Data'!G2536:J2536, 0), AND('Raw Data'!P2536-'Raw Data'!O2536&lt;4, 'Raw Data'!P2536-'Raw Data'!O2536&gt;0)), 'Raw Data'!H2536, 0))</f>
        <v/>
      </c>
      <c r="L2543">
        <f>IF(ISBLANK('Raw Data'!J2536), 0, IF(AND(1=MATCH(LARGE('Raw Data'!G2536:J2536, 3), 'Raw Data'!G2536:J2536, 0), AND('Raw Data'!O2536-'Raw Data'!P2536&lt;4, 'Raw Data'!O2536-'Raw Data'!P2536&gt;0)), 'Raw Data'!G2536, 0))</f>
        <v/>
      </c>
      <c r="M2543">
        <f>IF(ISBLANK('Raw Data'!J2536), 0, IF(AND(4=MATCH(LARGE('Raw Data'!G2536:J2536, 2), 'Raw Data'!G2536:J2536, 0), 'Raw Data'!P2536-'Raw Data'!O2536&gt;3), 'Raw Data'!J2536, 0))</f>
        <v/>
      </c>
      <c r="N2543">
        <f>IF(ISBLANK('Raw Data'!J2536), 0, IF(AND(3=MATCH(LARGE('Raw Data'!G2536:J2536, 2), 'Raw Data'!G2536:J2536, 0), 'Raw Data'!O2536-'Raw Data'!P2536&gt;3), 'Raw Data'!I2536, 0))</f>
        <v/>
      </c>
      <c r="O2543">
        <f>IF(ISBLANK('Raw Data'!J2536), 0, IF(AND(2=MATCH(LARGE('Raw Data'!G2536:J2536, 2), 'Raw Data'!G2536:J2536, 0), AND('Raw Data'!P2536-'Raw Data'!O2536&lt;4, 'Raw Data'!P2536-'Raw Data'!O2536&gt;0)), 'Raw Data'!H2536, 0))</f>
        <v/>
      </c>
      <c r="P2543">
        <f>IF(ISBLANK('Raw Data'!J2536), 0, IF(AND(1=MATCH(LARGE('Raw Data'!G2536:J2536, 2), 'Raw Data'!G2536:J2536, 0), AND('Raw Data'!O2536-'Raw Data'!P2536&lt;4, 'Raw Data'!O2536-'Raw Data'!P2536&gt;0)), 'Raw Data'!G2536, 0))</f>
        <v/>
      </c>
      <c r="Q2543">
        <f>IF(ISBLANK('Raw Data'!J2536), 0, IF(AND(4=MATCH(LARGE('Raw Data'!G2536:J2536, 1), 'Raw Data'!G2536:J2536, 0), 'Raw Data'!P2536-'Raw Data'!O2536&gt;3), 'Raw Data'!J2536, 0))</f>
        <v/>
      </c>
      <c r="R2543">
        <f>IF(ISBLANK('Raw Data'!J2536), 0, IF(AND(3=MATCH(LARGE('Raw Data'!G2536:J2536, 1), 'Raw Data'!G2536:J2536, 0), 'Raw Data'!O2536-'Raw Data'!P2536&gt;3), 'Raw Data'!I2536, 0))</f>
        <v/>
      </c>
      <c r="S2543">
        <f>IF(AND('Raw Data'!P2536-'Raw Data'!O2536&gt;4, 'Raw Data'!F2536&lt;'Raw Data'!C2536), 'Raw Data'!J2536, 0)</f>
        <v/>
      </c>
      <c r="T2543">
        <f>IF(AND('Raw Data'!O2536-'Raw Data'!P2536&gt;4, 'Raw Data'!F2536&gt;'Raw Data'!C2536), 'Raw Data'!I2536, 0)</f>
        <v/>
      </c>
      <c r="U2543">
        <f>IF(AND('Raw Data'!P2536-'Raw Data'!O2536&lt;3, 'Raw Data'!P2536&gt;'Raw Data'!O2536, 'Raw Data'!F2536&lt;'Raw Data'!C2536), 'Raw Data'!H2536, 0)</f>
        <v/>
      </c>
      <c r="V2543">
        <f>IF(AND('Raw Data'!P2536-'Raw Data'!O2536&lt;3, 'Raw Data'!P2536&gt;'Raw Data'!O2536, 'Raw Data'!F2536&gt;'Raw Data'!C2536), 'Raw Data'!G2536, 0)</f>
        <v/>
      </c>
    </row>
    <row r="2544">
      <c r="A2544">
        <f>IF(AND('Raw Data'!F2537&lt;'Raw Data'!C2537, 'Raw Data'!P2537&gt;'Raw Data'!O2537, 'Raw Data'!P2537-'Raw Data'!O2537&gt;3), 'Raw Data'!J2537, 0)</f>
        <v/>
      </c>
      <c r="B2544">
        <f>IF(AND('Raw Data'!C2537&lt;'Raw Data'!F2537, 'Raw Data'!O2537&gt;'Raw Data'!P2537, 'Raw Data'!O2537-'Raw Data'!P2537&gt;3), 'Raw Data'!I2537, 0)</f>
        <v/>
      </c>
      <c r="C2544">
        <f>IF(AND('Raw Data'!F2537&lt;'Raw Data'!C2537, 'Raw Data'!P2537&gt;'Raw Data'!O2537, 'Raw Data'!P2537-'Raw Data'!O2537&lt;4), 'Raw Data'!H2537, 0)</f>
        <v/>
      </c>
      <c r="D2544">
        <f>IF(AND('Raw Data'!C2537&lt;'Raw Data'!F2537, 'Raw Data'!O2537&gt;'Raw Data'!P2537, 'Raw Data'!O2537-'Raw Data'!P2537&lt;4), 'Raw Data'!G2537, 0)</f>
        <v/>
      </c>
      <c r="E2544">
        <f>IF(ISBLANK('Raw Data'!J2537), 0, IF(AND(4=MATCH(LARGE('Raw Data'!G2537:J2537, 4), 'Raw Data'!G2537:J2537, 0), 'Raw Data'!P2537-'Raw Data'!O2537&gt;3), 'Raw Data'!J2537, 0))</f>
        <v/>
      </c>
      <c r="F2544">
        <f>IF(ISBLANK('Raw Data'!J2537), 0, IF(AND(3=MATCH(LARGE('Raw Data'!G2537:J2537, 4), 'Raw Data'!G2537:J2537, 0), 'Raw Data'!O2537-'Raw Data'!P2537&gt;3), 'Raw Data'!I2537, 0))</f>
        <v/>
      </c>
      <c r="G2544">
        <f>IF(ISBLANK('Raw Data'!J2537), 0, IF(AND(2=MATCH(LARGE('Raw Data'!G2537:J2537, 4), 'Raw Data'!G2537:J2537, 0), AND('Raw Data'!P2537-'Raw Data'!O2537&lt;4, 'Raw Data'!P2537-'Raw Data'!O2537&gt;0)), 'Raw Data'!H2537, 0))</f>
        <v/>
      </c>
      <c r="H2544">
        <f>IF(ISBLANK('Raw Data'!J2537), 0, IF(AND(1=MATCH(LARGE('Raw Data'!G2537:J2537, 4), 'Raw Data'!G2537:J2537, 0), AND('Raw Data'!O2537-'Raw Data'!P2537&lt;4, 'Raw Data'!O2537-'Raw Data'!P2537&gt;0)), 'Raw Data'!G2537, 0))</f>
        <v/>
      </c>
      <c r="I2544">
        <f>IF(ISBLANK('Raw Data'!J2537), 0, IF(AND(4=MATCH(LARGE('Raw Data'!G2537:J2537, 3), 'Raw Data'!G2537:J2537, 0), 'Raw Data'!P2537-'Raw Data'!O2537&gt;3), 'Raw Data'!J2537, 0))</f>
        <v/>
      </c>
      <c r="J2544">
        <f>IF(ISBLANK('Raw Data'!J2537), 0, IF(AND(3=MATCH(LARGE('Raw Data'!G2537:J2537, 3), 'Raw Data'!G2537:J2537, 0), 'Raw Data'!O2537-'Raw Data'!P2537&gt;3), 'Raw Data'!I2537, 0))</f>
        <v/>
      </c>
      <c r="K2544">
        <f>IF(ISBLANK('Raw Data'!J2537), 0, IF(AND(2=MATCH(LARGE('Raw Data'!G2537:J2537, 3), 'Raw Data'!G2537:J2537, 0), AND('Raw Data'!P2537-'Raw Data'!O2537&lt;4, 'Raw Data'!P2537-'Raw Data'!O2537&gt;0)), 'Raw Data'!H2537, 0))</f>
        <v/>
      </c>
      <c r="L2544">
        <f>IF(ISBLANK('Raw Data'!J2537), 0, IF(AND(1=MATCH(LARGE('Raw Data'!G2537:J2537, 3), 'Raw Data'!G2537:J2537, 0), AND('Raw Data'!O2537-'Raw Data'!P2537&lt;4, 'Raw Data'!O2537-'Raw Data'!P2537&gt;0)), 'Raw Data'!G2537, 0))</f>
        <v/>
      </c>
      <c r="M2544">
        <f>IF(ISBLANK('Raw Data'!J2537), 0, IF(AND(4=MATCH(LARGE('Raw Data'!G2537:J2537, 2), 'Raw Data'!G2537:J2537, 0), 'Raw Data'!P2537-'Raw Data'!O2537&gt;3), 'Raw Data'!J2537, 0))</f>
        <v/>
      </c>
      <c r="N2544">
        <f>IF(ISBLANK('Raw Data'!J2537), 0, IF(AND(3=MATCH(LARGE('Raw Data'!G2537:J2537, 2), 'Raw Data'!G2537:J2537, 0), 'Raw Data'!O2537-'Raw Data'!P2537&gt;3), 'Raw Data'!I2537, 0))</f>
        <v/>
      </c>
      <c r="O2544">
        <f>IF(ISBLANK('Raw Data'!J2537), 0, IF(AND(2=MATCH(LARGE('Raw Data'!G2537:J2537, 2), 'Raw Data'!G2537:J2537, 0), AND('Raw Data'!P2537-'Raw Data'!O2537&lt;4, 'Raw Data'!P2537-'Raw Data'!O2537&gt;0)), 'Raw Data'!H2537, 0))</f>
        <v/>
      </c>
      <c r="P2544">
        <f>IF(ISBLANK('Raw Data'!J2537), 0, IF(AND(1=MATCH(LARGE('Raw Data'!G2537:J2537, 2), 'Raw Data'!G2537:J2537, 0), AND('Raw Data'!O2537-'Raw Data'!P2537&lt;4, 'Raw Data'!O2537-'Raw Data'!P2537&gt;0)), 'Raw Data'!G2537, 0))</f>
        <v/>
      </c>
      <c r="Q2544">
        <f>IF(ISBLANK('Raw Data'!J2537), 0, IF(AND(4=MATCH(LARGE('Raw Data'!G2537:J2537, 1), 'Raw Data'!G2537:J2537, 0), 'Raw Data'!P2537-'Raw Data'!O2537&gt;3), 'Raw Data'!J2537, 0))</f>
        <v/>
      </c>
      <c r="R2544">
        <f>IF(ISBLANK('Raw Data'!J2537), 0, IF(AND(3=MATCH(LARGE('Raw Data'!G2537:J2537, 1), 'Raw Data'!G2537:J2537, 0), 'Raw Data'!O2537-'Raw Data'!P2537&gt;3), 'Raw Data'!I2537, 0))</f>
        <v/>
      </c>
      <c r="S2544">
        <f>IF(AND('Raw Data'!P2537-'Raw Data'!O2537&gt;4, 'Raw Data'!F2537&lt;'Raw Data'!C2537), 'Raw Data'!J2537, 0)</f>
        <v/>
      </c>
      <c r="T2544">
        <f>IF(AND('Raw Data'!O2537-'Raw Data'!P2537&gt;4, 'Raw Data'!F2537&gt;'Raw Data'!C2537), 'Raw Data'!I2537, 0)</f>
        <v/>
      </c>
      <c r="U2544">
        <f>IF(AND('Raw Data'!P2537-'Raw Data'!O2537&lt;3, 'Raw Data'!P2537&gt;'Raw Data'!O2537, 'Raw Data'!F2537&lt;'Raw Data'!C2537), 'Raw Data'!H2537, 0)</f>
        <v/>
      </c>
      <c r="V2544">
        <f>IF(AND('Raw Data'!P2537-'Raw Data'!O2537&lt;3, 'Raw Data'!P2537&gt;'Raw Data'!O2537, 'Raw Data'!F2537&gt;'Raw Data'!C2537), 'Raw Data'!G2537, 0)</f>
        <v/>
      </c>
    </row>
    <row r="2545">
      <c r="A2545">
        <f>IF(AND('Raw Data'!F2538&lt;'Raw Data'!C2538, 'Raw Data'!P2538&gt;'Raw Data'!O2538, 'Raw Data'!P2538-'Raw Data'!O2538&gt;3), 'Raw Data'!J2538, 0)</f>
        <v/>
      </c>
      <c r="B2545">
        <f>IF(AND('Raw Data'!C2538&lt;'Raw Data'!F2538, 'Raw Data'!O2538&gt;'Raw Data'!P2538, 'Raw Data'!O2538-'Raw Data'!P2538&gt;3), 'Raw Data'!I2538, 0)</f>
        <v/>
      </c>
      <c r="C2545">
        <f>IF(AND('Raw Data'!F2538&lt;'Raw Data'!C2538, 'Raw Data'!P2538&gt;'Raw Data'!O2538, 'Raw Data'!P2538-'Raw Data'!O2538&lt;4), 'Raw Data'!H2538, 0)</f>
        <v/>
      </c>
      <c r="D2545">
        <f>IF(AND('Raw Data'!C2538&lt;'Raw Data'!F2538, 'Raw Data'!O2538&gt;'Raw Data'!P2538, 'Raw Data'!O2538-'Raw Data'!P2538&lt;4), 'Raw Data'!G2538, 0)</f>
        <v/>
      </c>
      <c r="E2545">
        <f>IF(ISBLANK('Raw Data'!J2538), 0, IF(AND(4=MATCH(LARGE('Raw Data'!G2538:J2538, 4), 'Raw Data'!G2538:J2538, 0), 'Raw Data'!P2538-'Raw Data'!O2538&gt;3), 'Raw Data'!J2538, 0))</f>
        <v/>
      </c>
      <c r="F2545">
        <f>IF(ISBLANK('Raw Data'!J2538), 0, IF(AND(3=MATCH(LARGE('Raw Data'!G2538:J2538, 4), 'Raw Data'!G2538:J2538, 0), 'Raw Data'!O2538-'Raw Data'!P2538&gt;3), 'Raw Data'!I2538, 0))</f>
        <v/>
      </c>
      <c r="G2545">
        <f>IF(ISBLANK('Raw Data'!J2538), 0, IF(AND(2=MATCH(LARGE('Raw Data'!G2538:J2538, 4), 'Raw Data'!G2538:J2538, 0), AND('Raw Data'!P2538-'Raw Data'!O2538&lt;4, 'Raw Data'!P2538-'Raw Data'!O2538&gt;0)), 'Raw Data'!H2538, 0))</f>
        <v/>
      </c>
      <c r="H2545">
        <f>IF(ISBLANK('Raw Data'!J2538), 0, IF(AND(1=MATCH(LARGE('Raw Data'!G2538:J2538, 4), 'Raw Data'!G2538:J2538, 0), AND('Raw Data'!O2538-'Raw Data'!P2538&lt;4, 'Raw Data'!O2538-'Raw Data'!P2538&gt;0)), 'Raw Data'!G2538, 0))</f>
        <v/>
      </c>
      <c r="I2545">
        <f>IF(ISBLANK('Raw Data'!J2538), 0, IF(AND(4=MATCH(LARGE('Raw Data'!G2538:J2538, 3), 'Raw Data'!G2538:J2538, 0), 'Raw Data'!P2538-'Raw Data'!O2538&gt;3), 'Raw Data'!J2538, 0))</f>
        <v/>
      </c>
      <c r="J2545">
        <f>IF(ISBLANK('Raw Data'!J2538), 0, IF(AND(3=MATCH(LARGE('Raw Data'!G2538:J2538, 3), 'Raw Data'!G2538:J2538, 0), 'Raw Data'!O2538-'Raw Data'!P2538&gt;3), 'Raw Data'!I2538, 0))</f>
        <v/>
      </c>
      <c r="K2545">
        <f>IF(ISBLANK('Raw Data'!J2538), 0, IF(AND(2=MATCH(LARGE('Raw Data'!G2538:J2538, 3), 'Raw Data'!G2538:J2538, 0), AND('Raw Data'!P2538-'Raw Data'!O2538&lt;4, 'Raw Data'!P2538-'Raw Data'!O2538&gt;0)), 'Raw Data'!H2538, 0))</f>
        <v/>
      </c>
      <c r="L2545">
        <f>IF(ISBLANK('Raw Data'!J2538), 0, IF(AND(1=MATCH(LARGE('Raw Data'!G2538:J2538, 3), 'Raw Data'!G2538:J2538, 0), AND('Raw Data'!O2538-'Raw Data'!P2538&lt;4, 'Raw Data'!O2538-'Raw Data'!P2538&gt;0)), 'Raw Data'!G2538, 0))</f>
        <v/>
      </c>
      <c r="M2545">
        <f>IF(ISBLANK('Raw Data'!J2538), 0, IF(AND(4=MATCH(LARGE('Raw Data'!G2538:J2538, 2), 'Raw Data'!G2538:J2538, 0), 'Raw Data'!P2538-'Raw Data'!O2538&gt;3), 'Raw Data'!J2538, 0))</f>
        <v/>
      </c>
      <c r="N2545">
        <f>IF(ISBLANK('Raw Data'!J2538), 0, IF(AND(3=MATCH(LARGE('Raw Data'!G2538:J2538, 2), 'Raw Data'!G2538:J2538, 0), 'Raw Data'!O2538-'Raw Data'!P2538&gt;3), 'Raw Data'!I2538, 0))</f>
        <v/>
      </c>
      <c r="O2545">
        <f>IF(ISBLANK('Raw Data'!J2538), 0, IF(AND(2=MATCH(LARGE('Raw Data'!G2538:J2538, 2), 'Raw Data'!G2538:J2538, 0), AND('Raw Data'!P2538-'Raw Data'!O2538&lt;4, 'Raw Data'!P2538-'Raw Data'!O2538&gt;0)), 'Raw Data'!H2538, 0))</f>
        <v/>
      </c>
      <c r="P2545">
        <f>IF(ISBLANK('Raw Data'!J2538), 0, IF(AND(1=MATCH(LARGE('Raw Data'!G2538:J2538, 2), 'Raw Data'!G2538:J2538, 0), AND('Raw Data'!O2538-'Raw Data'!P2538&lt;4, 'Raw Data'!O2538-'Raw Data'!P2538&gt;0)), 'Raw Data'!G2538, 0))</f>
        <v/>
      </c>
      <c r="Q2545">
        <f>IF(ISBLANK('Raw Data'!J2538), 0, IF(AND(4=MATCH(LARGE('Raw Data'!G2538:J2538, 1), 'Raw Data'!G2538:J2538, 0), 'Raw Data'!P2538-'Raw Data'!O2538&gt;3), 'Raw Data'!J2538, 0))</f>
        <v/>
      </c>
      <c r="R2545">
        <f>IF(ISBLANK('Raw Data'!J2538), 0, IF(AND(3=MATCH(LARGE('Raw Data'!G2538:J2538, 1), 'Raw Data'!G2538:J2538, 0), 'Raw Data'!O2538-'Raw Data'!P2538&gt;3), 'Raw Data'!I2538, 0))</f>
        <v/>
      </c>
      <c r="S2545">
        <f>IF(AND('Raw Data'!P2538-'Raw Data'!O2538&gt;4, 'Raw Data'!F2538&lt;'Raw Data'!C2538), 'Raw Data'!J2538, 0)</f>
        <v/>
      </c>
      <c r="T2545">
        <f>IF(AND('Raw Data'!O2538-'Raw Data'!P2538&gt;4, 'Raw Data'!F2538&gt;'Raw Data'!C2538), 'Raw Data'!I2538, 0)</f>
        <v/>
      </c>
      <c r="U2545">
        <f>IF(AND('Raw Data'!P2538-'Raw Data'!O2538&lt;3, 'Raw Data'!P2538&gt;'Raw Data'!O2538, 'Raw Data'!F2538&lt;'Raw Data'!C2538), 'Raw Data'!H2538, 0)</f>
        <v/>
      </c>
      <c r="V2545">
        <f>IF(AND('Raw Data'!P2538-'Raw Data'!O2538&lt;3, 'Raw Data'!P2538&gt;'Raw Data'!O2538, 'Raw Data'!F2538&gt;'Raw Data'!C2538), 'Raw Data'!G2538, 0)</f>
        <v/>
      </c>
    </row>
    <row r="2546">
      <c r="A2546">
        <f>IF(AND('Raw Data'!F2539&lt;'Raw Data'!C2539, 'Raw Data'!P2539&gt;'Raw Data'!O2539, 'Raw Data'!P2539-'Raw Data'!O2539&gt;3), 'Raw Data'!J2539, 0)</f>
        <v/>
      </c>
      <c r="B2546">
        <f>IF(AND('Raw Data'!C2539&lt;'Raw Data'!F2539, 'Raw Data'!O2539&gt;'Raw Data'!P2539, 'Raw Data'!O2539-'Raw Data'!P2539&gt;3), 'Raw Data'!I2539, 0)</f>
        <v/>
      </c>
      <c r="C2546">
        <f>IF(AND('Raw Data'!F2539&lt;'Raw Data'!C2539, 'Raw Data'!P2539&gt;'Raw Data'!O2539, 'Raw Data'!P2539-'Raw Data'!O2539&lt;4), 'Raw Data'!H2539, 0)</f>
        <v/>
      </c>
      <c r="D2546">
        <f>IF(AND('Raw Data'!C2539&lt;'Raw Data'!F2539, 'Raw Data'!O2539&gt;'Raw Data'!P2539, 'Raw Data'!O2539-'Raw Data'!P2539&lt;4), 'Raw Data'!G2539, 0)</f>
        <v/>
      </c>
      <c r="E2546">
        <f>IF(ISBLANK('Raw Data'!J2539), 0, IF(AND(4=MATCH(LARGE('Raw Data'!G2539:J2539, 4), 'Raw Data'!G2539:J2539, 0), 'Raw Data'!P2539-'Raw Data'!O2539&gt;3), 'Raw Data'!J2539, 0))</f>
        <v/>
      </c>
      <c r="F2546">
        <f>IF(ISBLANK('Raw Data'!J2539), 0, IF(AND(3=MATCH(LARGE('Raw Data'!G2539:J2539, 4), 'Raw Data'!G2539:J2539, 0), 'Raw Data'!O2539-'Raw Data'!P2539&gt;3), 'Raw Data'!I2539, 0))</f>
        <v/>
      </c>
      <c r="G2546">
        <f>IF(ISBLANK('Raw Data'!J2539), 0, IF(AND(2=MATCH(LARGE('Raw Data'!G2539:J2539, 4), 'Raw Data'!G2539:J2539, 0), AND('Raw Data'!P2539-'Raw Data'!O2539&lt;4, 'Raw Data'!P2539-'Raw Data'!O2539&gt;0)), 'Raw Data'!H2539, 0))</f>
        <v/>
      </c>
      <c r="H2546">
        <f>IF(ISBLANK('Raw Data'!J2539), 0, IF(AND(1=MATCH(LARGE('Raw Data'!G2539:J2539, 4), 'Raw Data'!G2539:J2539, 0), AND('Raw Data'!O2539-'Raw Data'!P2539&lt;4, 'Raw Data'!O2539-'Raw Data'!P2539&gt;0)), 'Raw Data'!G2539, 0))</f>
        <v/>
      </c>
      <c r="I2546">
        <f>IF(ISBLANK('Raw Data'!J2539), 0, IF(AND(4=MATCH(LARGE('Raw Data'!G2539:J2539, 3), 'Raw Data'!G2539:J2539, 0), 'Raw Data'!P2539-'Raw Data'!O2539&gt;3), 'Raw Data'!J2539, 0))</f>
        <v/>
      </c>
      <c r="J2546">
        <f>IF(ISBLANK('Raw Data'!J2539), 0, IF(AND(3=MATCH(LARGE('Raw Data'!G2539:J2539, 3), 'Raw Data'!G2539:J2539, 0), 'Raw Data'!O2539-'Raw Data'!P2539&gt;3), 'Raw Data'!I2539, 0))</f>
        <v/>
      </c>
      <c r="K2546">
        <f>IF(ISBLANK('Raw Data'!J2539), 0, IF(AND(2=MATCH(LARGE('Raw Data'!G2539:J2539, 3), 'Raw Data'!G2539:J2539, 0), AND('Raw Data'!P2539-'Raw Data'!O2539&lt;4, 'Raw Data'!P2539-'Raw Data'!O2539&gt;0)), 'Raw Data'!H2539, 0))</f>
        <v/>
      </c>
      <c r="L2546">
        <f>IF(ISBLANK('Raw Data'!J2539), 0, IF(AND(1=MATCH(LARGE('Raw Data'!G2539:J2539, 3), 'Raw Data'!G2539:J2539, 0), AND('Raw Data'!O2539-'Raw Data'!P2539&lt;4, 'Raw Data'!O2539-'Raw Data'!P2539&gt;0)), 'Raw Data'!G2539, 0))</f>
        <v/>
      </c>
      <c r="M2546">
        <f>IF(ISBLANK('Raw Data'!J2539), 0, IF(AND(4=MATCH(LARGE('Raw Data'!G2539:J2539, 2), 'Raw Data'!G2539:J2539, 0), 'Raw Data'!P2539-'Raw Data'!O2539&gt;3), 'Raw Data'!J2539, 0))</f>
        <v/>
      </c>
      <c r="N2546">
        <f>IF(ISBLANK('Raw Data'!J2539), 0, IF(AND(3=MATCH(LARGE('Raw Data'!G2539:J2539, 2), 'Raw Data'!G2539:J2539, 0), 'Raw Data'!O2539-'Raw Data'!P2539&gt;3), 'Raw Data'!I2539, 0))</f>
        <v/>
      </c>
      <c r="O2546">
        <f>IF(ISBLANK('Raw Data'!J2539), 0, IF(AND(2=MATCH(LARGE('Raw Data'!G2539:J2539, 2), 'Raw Data'!G2539:J2539, 0), AND('Raw Data'!P2539-'Raw Data'!O2539&lt;4, 'Raw Data'!P2539-'Raw Data'!O2539&gt;0)), 'Raw Data'!H2539, 0))</f>
        <v/>
      </c>
      <c r="P2546">
        <f>IF(ISBLANK('Raw Data'!J2539), 0, IF(AND(1=MATCH(LARGE('Raw Data'!G2539:J2539, 2), 'Raw Data'!G2539:J2539, 0), AND('Raw Data'!O2539-'Raw Data'!P2539&lt;4, 'Raw Data'!O2539-'Raw Data'!P2539&gt;0)), 'Raw Data'!G2539, 0))</f>
        <v/>
      </c>
      <c r="Q2546">
        <f>IF(ISBLANK('Raw Data'!J2539), 0, IF(AND(4=MATCH(LARGE('Raw Data'!G2539:J2539, 1), 'Raw Data'!G2539:J2539, 0), 'Raw Data'!P2539-'Raw Data'!O2539&gt;3), 'Raw Data'!J2539, 0))</f>
        <v/>
      </c>
      <c r="R2546">
        <f>IF(ISBLANK('Raw Data'!J2539), 0, IF(AND(3=MATCH(LARGE('Raw Data'!G2539:J2539, 1), 'Raw Data'!G2539:J2539, 0), 'Raw Data'!O2539-'Raw Data'!P2539&gt;3), 'Raw Data'!I2539, 0))</f>
        <v/>
      </c>
      <c r="S2546">
        <f>IF(AND('Raw Data'!P2539-'Raw Data'!O2539&gt;4, 'Raw Data'!F2539&lt;'Raw Data'!C2539), 'Raw Data'!J2539, 0)</f>
        <v/>
      </c>
      <c r="T2546">
        <f>IF(AND('Raw Data'!O2539-'Raw Data'!P2539&gt;4, 'Raw Data'!F2539&gt;'Raw Data'!C2539), 'Raw Data'!I2539, 0)</f>
        <v/>
      </c>
      <c r="U2546">
        <f>IF(AND('Raw Data'!P2539-'Raw Data'!O2539&lt;3, 'Raw Data'!P2539&gt;'Raw Data'!O2539, 'Raw Data'!F2539&lt;'Raw Data'!C2539), 'Raw Data'!H2539, 0)</f>
        <v/>
      </c>
      <c r="V2546">
        <f>IF(AND('Raw Data'!P2539-'Raw Data'!O2539&lt;3, 'Raw Data'!P2539&gt;'Raw Data'!O2539, 'Raw Data'!F2539&gt;'Raw Data'!C2539), 'Raw Data'!G2539, 0)</f>
        <v/>
      </c>
    </row>
    <row r="2547">
      <c r="A2547">
        <f>IF(AND('Raw Data'!F2540&lt;'Raw Data'!C2540, 'Raw Data'!P2540&gt;'Raw Data'!O2540, 'Raw Data'!P2540-'Raw Data'!O2540&gt;3), 'Raw Data'!J2540, 0)</f>
        <v/>
      </c>
      <c r="B2547">
        <f>IF(AND('Raw Data'!C2540&lt;'Raw Data'!F2540, 'Raw Data'!O2540&gt;'Raw Data'!P2540, 'Raw Data'!O2540-'Raw Data'!P2540&gt;3), 'Raw Data'!I2540, 0)</f>
        <v/>
      </c>
      <c r="C2547">
        <f>IF(AND('Raw Data'!F2540&lt;'Raw Data'!C2540, 'Raw Data'!P2540&gt;'Raw Data'!O2540, 'Raw Data'!P2540-'Raw Data'!O2540&lt;4), 'Raw Data'!H2540, 0)</f>
        <v/>
      </c>
      <c r="D2547">
        <f>IF(AND('Raw Data'!C2540&lt;'Raw Data'!F2540, 'Raw Data'!O2540&gt;'Raw Data'!P2540, 'Raw Data'!O2540-'Raw Data'!P2540&lt;4), 'Raw Data'!G2540, 0)</f>
        <v/>
      </c>
      <c r="E2547">
        <f>IF(ISBLANK('Raw Data'!J2540), 0, IF(AND(4=MATCH(LARGE('Raw Data'!G2540:J2540, 4), 'Raw Data'!G2540:J2540, 0), 'Raw Data'!P2540-'Raw Data'!O2540&gt;3), 'Raw Data'!J2540, 0))</f>
        <v/>
      </c>
      <c r="F2547">
        <f>IF(ISBLANK('Raw Data'!J2540), 0, IF(AND(3=MATCH(LARGE('Raw Data'!G2540:J2540, 4), 'Raw Data'!G2540:J2540, 0), 'Raw Data'!O2540-'Raw Data'!P2540&gt;3), 'Raw Data'!I2540, 0))</f>
        <v/>
      </c>
      <c r="G2547">
        <f>IF(ISBLANK('Raw Data'!J2540), 0, IF(AND(2=MATCH(LARGE('Raw Data'!G2540:J2540, 4), 'Raw Data'!G2540:J2540, 0), AND('Raw Data'!P2540-'Raw Data'!O2540&lt;4, 'Raw Data'!P2540-'Raw Data'!O2540&gt;0)), 'Raw Data'!H2540, 0))</f>
        <v/>
      </c>
      <c r="H2547">
        <f>IF(ISBLANK('Raw Data'!J2540), 0, IF(AND(1=MATCH(LARGE('Raw Data'!G2540:J2540, 4), 'Raw Data'!G2540:J2540, 0), AND('Raw Data'!O2540-'Raw Data'!P2540&lt;4, 'Raw Data'!O2540-'Raw Data'!P2540&gt;0)), 'Raw Data'!G2540, 0))</f>
        <v/>
      </c>
      <c r="I2547">
        <f>IF(ISBLANK('Raw Data'!J2540), 0, IF(AND(4=MATCH(LARGE('Raw Data'!G2540:J2540, 3), 'Raw Data'!G2540:J2540, 0), 'Raw Data'!P2540-'Raw Data'!O2540&gt;3), 'Raw Data'!J2540, 0))</f>
        <v/>
      </c>
      <c r="J2547">
        <f>IF(ISBLANK('Raw Data'!J2540), 0, IF(AND(3=MATCH(LARGE('Raw Data'!G2540:J2540, 3), 'Raw Data'!G2540:J2540, 0), 'Raw Data'!O2540-'Raw Data'!P2540&gt;3), 'Raw Data'!I2540, 0))</f>
        <v/>
      </c>
      <c r="K2547">
        <f>IF(ISBLANK('Raw Data'!J2540), 0, IF(AND(2=MATCH(LARGE('Raw Data'!G2540:J2540, 3), 'Raw Data'!G2540:J2540, 0), AND('Raw Data'!P2540-'Raw Data'!O2540&lt;4, 'Raw Data'!P2540-'Raw Data'!O2540&gt;0)), 'Raw Data'!H2540, 0))</f>
        <v/>
      </c>
      <c r="L2547">
        <f>IF(ISBLANK('Raw Data'!J2540), 0, IF(AND(1=MATCH(LARGE('Raw Data'!G2540:J2540, 3), 'Raw Data'!G2540:J2540, 0), AND('Raw Data'!O2540-'Raw Data'!P2540&lt;4, 'Raw Data'!O2540-'Raw Data'!P2540&gt;0)), 'Raw Data'!G2540, 0))</f>
        <v/>
      </c>
      <c r="M2547">
        <f>IF(ISBLANK('Raw Data'!J2540), 0, IF(AND(4=MATCH(LARGE('Raw Data'!G2540:J2540, 2), 'Raw Data'!G2540:J2540, 0), 'Raw Data'!P2540-'Raw Data'!O2540&gt;3), 'Raw Data'!J2540, 0))</f>
        <v/>
      </c>
      <c r="N2547">
        <f>IF(ISBLANK('Raw Data'!J2540), 0, IF(AND(3=MATCH(LARGE('Raw Data'!G2540:J2540, 2), 'Raw Data'!G2540:J2540, 0), 'Raw Data'!O2540-'Raw Data'!P2540&gt;3), 'Raw Data'!I2540, 0))</f>
        <v/>
      </c>
      <c r="O2547">
        <f>IF(ISBLANK('Raw Data'!J2540), 0, IF(AND(2=MATCH(LARGE('Raw Data'!G2540:J2540, 2), 'Raw Data'!G2540:J2540, 0), AND('Raw Data'!P2540-'Raw Data'!O2540&lt;4, 'Raw Data'!P2540-'Raw Data'!O2540&gt;0)), 'Raw Data'!H2540, 0))</f>
        <v/>
      </c>
      <c r="P2547">
        <f>IF(ISBLANK('Raw Data'!J2540), 0, IF(AND(1=MATCH(LARGE('Raw Data'!G2540:J2540, 2), 'Raw Data'!G2540:J2540, 0), AND('Raw Data'!O2540-'Raw Data'!P2540&lt;4, 'Raw Data'!O2540-'Raw Data'!P2540&gt;0)), 'Raw Data'!G2540, 0))</f>
        <v/>
      </c>
      <c r="Q2547">
        <f>IF(ISBLANK('Raw Data'!J2540), 0, IF(AND(4=MATCH(LARGE('Raw Data'!G2540:J2540, 1), 'Raw Data'!G2540:J2540, 0), 'Raw Data'!P2540-'Raw Data'!O2540&gt;3), 'Raw Data'!J2540, 0))</f>
        <v/>
      </c>
      <c r="R2547">
        <f>IF(ISBLANK('Raw Data'!J2540), 0, IF(AND(3=MATCH(LARGE('Raw Data'!G2540:J2540, 1), 'Raw Data'!G2540:J2540, 0), 'Raw Data'!O2540-'Raw Data'!P2540&gt;3), 'Raw Data'!I2540, 0))</f>
        <v/>
      </c>
      <c r="S2547">
        <f>IF(AND('Raw Data'!P2540-'Raw Data'!O2540&gt;4, 'Raw Data'!F2540&lt;'Raw Data'!C2540), 'Raw Data'!J2540, 0)</f>
        <v/>
      </c>
      <c r="T2547">
        <f>IF(AND('Raw Data'!O2540-'Raw Data'!P2540&gt;4, 'Raw Data'!F2540&gt;'Raw Data'!C2540), 'Raw Data'!I2540, 0)</f>
        <v/>
      </c>
      <c r="U2547">
        <f>IF(AND('Raw Data'!P2540-'Raw Data'!O2540&lt;3, 'Raw Data'!P2540&gt;'Raw Data'!O2540, 'Raw Data'!F2540&lt;'Raw Data'!C2540), 'Raw Data'!H2540, 0)</f>
        <v/>
      </c>
      <c r="V2547">
        <f>IF(AND('Raw Data'!P2540-'Raw Data'!O2540&lt;3, 'Raw Data'!P2540&gt;'Raw Data'!O2540, 'Raw Data'!F2540&gt;'Raw Data'!C2540), 'Raw Data'!G2540, 0)</f>
        <v/>
      </c>
    </row>
    <row r="2548">
      <c r="A2548">
        <f>IF(AND('Raw Data'!F2541&lt;'Raw Data'!C2541, 'Raw Data'!P2541&gt;'Raw Data'!O2541, 'Raw Data'!P2541-'Raw Data'!O2541&gt;3), 'Raw Data'!J2541, 0)</f>
        <v/>
      </c>
      <c r="B2548">
        <f>IF(AND('Raw Data'!C2541&lt;'Raw Data'!F2541, 'Raw Data'!O2541&gt;'Raw Data'!P2541, 'Raw Data'!O2541-'Raw Data'!P2541&gt;3), 'Raw Data'!I2541, 0)</f>
        <v/>
      </c>
      <c r="C2548">
        <f>IF(AND('Raw Data'!F2541&lt;'Raw Data'!C2541, 'Raw Data'!P2541&gt;'Raw Data'!O2541, 'Raw Data'!P2541-'Raw Data'!O2541&lt;4), 'Raw Data'!H2541, 0)</f>
        <v/>
      </c>
      <c r="D2548">
        <f>IF(AND('Raw Data'!C2541&lt;'Raw Data'!F2541, 'Raw Data'!O2541&gt;'Raw Data'!P2541, 'Raw Data'!O2541-'Raw Data'!P2541&lt;4), 'Raw Data'!G2541, 0)</f>
        <v/>
      </c>
      <c r="E2548">
        <f>IF(ISBLANK('Raw Data'!J2541), 0, IF(AND(4=MATCH(LARGE('Raw Data'!G2541:J2541, 4), 'Raw Data'!G2541:J2541, 0), 'Raw Data'!P2541-'Raw Data'!O2541&gt;3), 'Raw Data'!J2541, 0))</f>
        <v/>
      </c>
      <c r="F2548">
        <f>IF(ISBLANK('Raw Data'!J2541), 0, IF(AND(3=MATCH(LARGE('Raw Data'!G2541:J2541, 4), 'Raw Data'!G2541:J2541, 0), 'Raw Data'!O2541-'Raw Data'!P2541&gt;3), 'Raw Data'!I2541, 0))</f>
        <v/>
      </c>
      <c r="G2548">
        <f>IF(ISBLANK('Raw Data'!J2541), 0, IF(AND(2=MATCH(LARGE('Raw Data'!G2541:J2541, 4), 'Raw Data'!G2541:J2541, 0), AND('Raw Data'!P2541-'Raw Data'!O2541&lt;4, 'Raw Data'!P2541-'Raw Data'!O2541&gt;0)), 'Raw Data'!H2541, 0))</f>
        <v/>
      </c>
      <c r="H2548">
        <f>IF(ISBLANK('Raw Data'!J2541), 0, IF(AND(1=MATCH(LARGE('Raw Data'!G2541:J2541, 4), 'Raw Data'!G2541:J2541, 0), AND('Raw Data'!O2541-'Raw Data'!P2541&lt;4, 'Raw Data'!O2541-'Raw Data'!P2541&gt;0)), 'Raw Data'!G2541, 0))</f>
        <v/>
      </c>
      <c r="I2548">
        <f>IF(ISBLANK('Raw Data'!J2541), 0, IF(AND(4=MATCH(LARGE('Raw Data'!G2541:J2541, 3), 'Raw Data'!G2541:J2541, 0), 'Raw Data'!P2541-'Raw Data'!O2541&gt;3), 'Raw Data'!J2541, 0))</f>
        <v/>
      </c>
      <c r="J2548">
        <f>IF(ISBLANK('Raw Data'!J2541), 0, IF(AND(3=MATCH(LARGE('Raw Data'!G2541:J2541, 3), 'Raw Data'!G2541:J2541, 0), 'Raw Data'!O2541-'Raw Data'!P2541&gt;3), 'Raw Data'!I2541, 0))</f>
        <v/>
      </c>
      <c r="K2548">
        <f>IF(ISBLANK('Raw Data'!J2541), 0, IF(AND(2=MATCH(LARGE('Raw Data'!G2541:J2541, 3), 'Raw Data'!G2541:J2541, 0), AND('Raw Data'!P2541-'Raw Data'!O2541&lt;4, 'Raw Data'!P2541-'Raw Data'!O2541&gt;0)), 'Raw Data'!H2541, 0))</f>
        <v/>
      </c>
      <c r="L2548">
        <f>IF(ISBLANK('Raw Data'!J2541), 0, IF(AND(1=MATCH(LARGE('Raw Data'!G2541:J2541, 3), 'Raw Data'!G2541:J2541, 0), AND('Raw Data'!O2541-'Raw Data'!P2541&lt;4, 'Raw Data'!O2541-'Raw Data'!P2541&gt;0)), 'Raw Data'!G2541, 0))</f>
        <v/>
      </c>
      <c r="M2548">
        <f>IF(ISBLANK('Raw Data'!J2541), 0, IF(AND(4=MATCH(LARGE('Raw Data'!G2541:J2541, 2), 'Raw Data'!G2541:J2541, 0), 'Raw Data'!P2541-'Raw Data'!O2541&gt;3), 'Raw Data'!J2541, 0))</f>
        <v/>
      </c>
      <c r="N2548">
        <f>IF(ISBLANK('Raw Data'!J2541), 0, IF(AND(3=MATCH(LARGE('Raw Data'!G2541:J2541, 2), 'Raw Data'!G2541:J2541, 0), 'Raw Data'!O2541-'Raw Data'!P2541&gt;3), 'Raw Data'!I2541, 0))</f>
        <v/>
      </c>
      <c r="O2548">
        <f>IF(ISBLANK('Raw Data'!J2541), 0, IF(AND(2=MATCH(LARGE('Raw Data'!G2541:J2541, 2), 'Raw Data'!G2541:J2541, 0), AND('Raw Data'!P2541-'Raw Data'!O2541&lt;4, 'Raw Data'!P2541-'Raw Data'!O2541&gt;0)), 'Raw Data'!H2541, 0))</f>
        <v/>
      </c>
      <c r="P2548">
        <f>IF(ISBLANK('Raw Data'!J2541), 0, IF(AND(1=MATCH(LARGE('Raw Data'!G2541:J2541, 2), 'Raw Data'!G2541:J2541, 0), AND('Raw Data'!O2541-'Raw Data'!P2541&lt;4, 'Raw Data'!O2541-'Raw Data'!P2541&gt;0)), 'Raw Data'!G2541, 0))</f>
        <v/>
      </c>
      <c r="Q2548">
        <f>IF(ISBLANK('Raw Data'!J2541), 0, IF(AND(4=MATCH(LARGE('Raw Data'!G2541:J2541, 1), 'Raw Data'!G2541:J2541, 0), 'Raw Data'!P2541-'Raw Data'!O2541&gt;3), 'Raw Data'!J2541, 0))</f>
        <v/>
      </c>
      <c r="R2548">
        <f>IF(ISBLANK('Raw Data'!J2541), 0, IF(AND(3=MATCH(LARGE('Raw Data'!G2541:J2541, 1), 'Raw Data'!G2541:J2541, 0), 'Raw Data'!O2541-'Raw Data'!P2541&gt;3), 'Raw Data'!I2541, 0))</f>
        <v/>
      </c>
      <c r="S2548">
        <f>IF(AND('Raw Data'!P2541-'Raw Data'!O2541&gt;4, 'Raw Data'!F2541&lt;'Raw Data'!C2541), 'Raw Data'!J2541, 0)</f>
        <v/>
      </c>
      <c r="T2548">
        <f>IF(AND('Raw Data'!O2541-'Raw Data'!P2541&gt;4, 'Raw Data'!F2541&gt;'Raw Data'!C2541), 'Raw Data'!I2541, 0)</f>
        <v/>
      </c>
      <c r="U2548">
        <f>IF(AND('Raw Data'!P2541-'Raw Data'!O2541&lt;3, 'Raw Data'!P2541&gt;'Raw Data'!O2541, 'Raw Data'!F2541&lt;'Raw Data'!C2541), 'Raw Data'!H2541, 0)</f>
        <v/>
      </c>
      <c r="V2548">
        <f>IF(AND('Raw Data'!P2541-'Raw Data'!O2541&lt;3, 'Raw Data'!P2541&gt;'Raw Data'!O2541, 'Raw Data'!F2541&gt;'Raw Data'!C2541), 'Raw Data'!G2541, 0)</f>
        <v/>
      </c>
    </row>
    <row r="2549">
      <c r="A2549">
        <f>IF(AND('Raw Data'!F2542&lt;'Raw Data'!C2542, 'Raw Data'!P2542&gt;'Raw Data'!O2542, 'Raw Data'!P2542-'Raw Data'!O2542&gt;3), 'Raw Data'!J2542, 0)</f>
        <v/>
      </c>
      <c r="B2549">
        <f>IF(AND('Raw Data'!C2542&lt;'Raw Data'!F2542, 'Raw Data'!O2542&gt;'Raw Data'!P2542, 'Raw Data'!O2542-'Raw Data'!P2542&gt;3), 'Raw Data'!I2542, 0)</f>
        <v/>
      </c>
      <c r="C2549">
        <f>IF(AND('Raw Data'!F2542&lt;'Raw Data'!C2542, 'Raw Data'!P2542&gt;'Raw Data'!O2542, 'Raw Data'!P2542-'Raw Data'!O2542&lt;4), 'Raw Data'!H2542, 0)</f>
        <v/>
      </c>
      <c r="D2549">
        <f>IF(AND('Raw Data'!C2542&lt;'Raw Data'!F2542, 'Raw Data'!O2542&gt;'Raw Data'!P2542, 'Raw Data'!O2542-'Raw Data'!P2542&lt;4), 'Raw Data'!G2542, 0)</f>
        <v/>
      </c>
      <c r="E2549">
        <f>IF(ISBLANK('Raw Data'!J2542), 0, IF(AND(4=MATCH(LARGE('Raw Data'!G2542:J2542, 4), 'Raw Data'!G2542:J2542, 0), 'Raw Data'!P2542-'Raw Data'!O2542&gt;3), 'Raw Data'!J2542, 0))</f>
        <v/>
      </c>
      <c r="F2549">
        <f>IF(ISBLANK('Raw Data'!J2542), 0, IF(AND(3=MATCH(LARGE('Raw Data'!G2542:J2542, 4), 'Raw Data'!G2542:J2542, 0), 'Raw Data'!O2542-'Raw Data'!P2542&gt;3), 'Raw Data'!I2542, 0))</f>
        <v/>
      </c>
      <c r="G2549">
        <f>IF(ISBLANK('Raw Data'!J2542), 0, IF(AND(2=MATCH(LARGE('Raw Data'!G2542:J2542, 4), 'Raw Data'!G2542:J2542, 0), AND('Raw Data'!P2542-'Raw Data'!O2542&lt;4, 'Raw Data'!P2542-'Raw Data'!O2542&gt;0)), 'Raw Data'!H2542, 0))</f>
        <v/>
      </c>
      <c r="H2549">
        <f>IF(ISBLANK('Raw Data'!J2542), 0, IF(AND(1=MATCH(LARGE('Raw Data'!G2542:J2542, 4), 'Raw Data'!G2542:J2542, 0), AND('Raw Data'!O2542-'Raw Data'!P2542&lt;4, 'Raw Data'!O2542-'Raw Data'!P2542&gt;0)), 'Raw Data'!G2542, 0))</f>
        <v/>
      </c>
      <c r="I2549">
        <f>IF(ISBLANK('Raw Data'!J2542), 0, IF(AND(4=MATCH(LARGE('Raw Data'!G2542:J2542, 3), 'Raw Data'!G2542:J2542, 0), 'Raw Data'!P2542-'Raw Data'!O2542&gt;3), 'Raw Data'!J2542, 0))</f>
        <v/>
      </c>
      <c r="J2549">
        <f>IF(ISBLANK('Raw Data'!J2542), 0, IF(AND(3=MATCH(LARGE('Raw Data'!G2542:J2542, 3), 'Raw Data'!G2542:J2542, 0), 'Raw Data'!O2542-'Raw Data'!P2542&gt;3), 'Raw Data'!I2542, 0))</f>
        <v/>
      </c>
      <c r="K2549">
        <f>IF(ISBLANK('Raw Data'!J2542), 0, IF(AND(2=MATCH(LARGE('Raw Data'!G2542:J2542, 3), 'Raw Data'!G2542:J2542, 0), AND('Raw Data'!P2542-'Raw Data'!O2542&lt;4, 'Raw Data'!P2542-'Raw Data'!O2542&gt;0)), 'Raw Data'!H2542, 0))</f>
        <v/>
      </c>
      <c r="L2549">
        <f>IF(ISBLANK('Raw Data'!J2542), 0, IF(AND(1=MATCH(LARGE('Raw Data'!G2542:J2542, 3), 'Raw Data'!G2542:J2542, 0), AND('Raw Data'!O2542-'Raw Data'!P2542&lt;4, 'Raw Data'!O2542-'Raw Data'!P2542&gt;0)), 'Raw Data'!G2542, 0))</f>
        <v/>
      </c>
      <c r="M2549">
        <f>IF(ISBLANK('Raw Data'!J2542), 0, IF(AND(4=MATCH(LARGE('Raw Data'!G2542:J2542, 2), 'Raw Data'!G2542:J2542, 0), 'Raw Data'!P2542-'Raw Data'!O2542&gt;3), 'Raw Data'!J2542, 0))</f>
        <v/>
      </c>
      <c r="N2549">
        <f>IF(ISBLANK('Raw Data'!J2542), 0, IF(AND(3=MATCH(LARGE('Raw Data'!G2542:J2542, 2), 'Raw Data'!G2542:J2542, 0), 'Raw Data'!O2542-'Raw Data'!P2542&gt;3), 'Raw Data'!I2542, 0))</f>
        <v/>
      </c>
      <c r="O2549">
        <f>IF(ISBLANK('Raw Data'!J2542), 0, IF(AND(2=MATCH(LARGE('Raw Data'!G2542:J2542, 2), 'Raw Data'!G2542:J2542, 0), AND('Raw Data'!P2542-'Raw Data'!O2542&lt;4, 'Raw Data'!P2542-'Raw Data'!O2542&gt;0)), 'Raw Data'!H2542, 0))</f>
        <v/>
      </c>
      <c r="P2549">
        <f>IF(ISBLANK('Raw Data'!J2542), 0, IF(AND(1=MATCH(LARGE('Raw Data'!G2542:J2542, 2), 'Raw Data'!G2542:J2542, 0), AND('Raw Data'!O2542-'Raw Data'!P2542&lt;4, 'Raw Data'!O2542-'Raw Data'!P2542&gt;0)), 'Raw Data'!G2542, 0))</f>
        <v/>
      </c>
      <c r="Q2549">
        <f>IF(ISBLANK('Raw Data'!J2542), 0, IF(AND(4=MATCH(LARGE('Raw Data'!G2542:J2542, 1), 'Raw Data'!G2542:J2542, 0), 'Raw Data'!P2542-'Raw Data'!O2542&gt;3), 'Raw Data'!J2542, 0))</f>
        <v/>
      </c>
      <c r="R2549">
        <f>IF(ISBLANK('Raw Data'!J2542), 0, IF(AND(3=MATCH(LARGE('Raw Data'!G2542:J2542, 1), 'Raw Data'!G2542:J2542, 0), 'Raw Data'!O2542-'Raw Data'!P2542&gt;3), 'Raw Data'!I2542, 0))</f>
        <v/>
      </c>
      <c r="S2549">
        <f>IF(AND('Raw Data'!P2542-'Raw Data'!O2542&gt;4, 'Raw Data'!F2542&lt;'Raw Data'!C2542), 'Raw Data'!J2542, 0)</f>
        <v/>
      </c>
      <c r="T2549">
        <f>IF(AND('Raw Data'!O2542-'Raw Data'!P2542&gt;4, 'Raw Data'!F2542&gt;'Raw Data'!C2542), 'Raw Data'!I2542, 0)</f>
        <v/>
      </c>
      <c r="U2549">
        <f>IF(AND('Raw Data'!P2542-'Raw Data'!O2542&lt;3, 'Raw Data'!P2542&gt;'Raw Data'!O2542, 'Raw Data'!F2542&lt;'Raw Data'!C2542), 'Raw Data'!H2542, 0)</f>
        <v/>
      </c>
      <c r="V2549">
        <f>IF(AND('Raw Data'!P2542-'Raw Data'!O2542&lt;3, 'Raw Data'!P2542&gt;'Raw Data'!O2542, 'Raw Data'!F2542&gt;'Raw Data'!C2542), 'Raw Data'!G2542, 0)</f>
        <v/>
      </c>
    </row>
    <row r="2550">
      <c r="A2550">
        <f>IF(AND('Raw Data'!F2543&lt;'Raw Data'!C2543, 'Raw Data'!P2543&gt;'Raw Data'!O2543, 'Raw Data'!P2543-'Raw Data'!O2543&gt;3), 'Raw Data'!J2543, 0)</f>
        <v/>
      </c>
      <c r="B2550">
        <f>IF(AND('Raw Data'!C2543&lt;'Raw Data'!F2543, 'Raw Data'!O2543&gt;'Raw Data'!P2543, 'Raw Data'!O2543-'Raw Data'!P2543&gt;3), 'Raw Data'!I2543, 0)</f>
        <v/>
      </c>
      <c r="C2550">
        <f>IF(AND('Raw Data'!F2543&lt;'Raw Data'!C2543, 'Raw Data'!P2543&gt;'Raw Data'!O2543, 'Raw Data'!P2543-'Raw Data'!O2543&lt;4), 'Raw Data'!H2543, 0)</f>
        <v/>
      </c>
      <c r="D2550">
        <f>IF(AND('Raw Data'!C2543&lt;'Raw Data'!F2543, 'Raw Data'!O2543&gt;'Raw Data'!P2543, 'Raw Data'!O2543-'Raw Data'!P2543&lt;4), 'Raw Data'!G2543, 0)</f>
        <v/>
      </c>
      <c r="E2550">
        <f>IF(ISBLANK('Raw Data'!J2543), 0, IF(AND(4=MATCH(LARGE('Raw Data'!G2543:J2543, 4), 'Raw Data'!G2543:J2543, 0), 'Raw Data'!P2543-'Raw Data'!O2543&gt;3), 'Raw Data'!J2543, 0))</f>
        <v/>
      </c>
      <c r="F2550">
        <f>IF(ISBLANK('Raw Data'!J2543), 0, IF(AND(3=MATCH(LARGE('Raw Data'!G2543:J2543, 4), 'Raw Data'!G2543:J2543, 0), 'Raw Data'!O2543-'Raw Data'!P2543&gt;3), 'Raw Data'!I2543, 0))</f>
        <v/>
      </c>
      <c r="G2550">
        <f>IF(ISBLANK('Raw Data'!J2543), 0, IF(AND(2=MATCH(LARGE('Raw Data'!G2543:J2543, 4), 'Raw Data'!G2543:J2543, 0), AND('Raw Data'!P2543-'Raw Data'!O2543&lt;4, 'Raw Data'!P2543-'Raw Data'!O2543&gt;0)), 'Raw Data'!H2543, 0))</f>
        <v/>
      </c>
      <c r="H2550">
        <f>IF(ISBLANK('Raw Data'!J2543), 0, IF(AND(1=MATCH(LARGE('Raw Data'!G2543:J2543, 4), 'Raw Data'!G2543:J2543, 0), AND('Raw Data'!O2543-'Raw Data'!P2543&lt;4, 'Raw Data'!O2543-'Raw Data'!P2543&gt;0)), 'Raw Data'!G2543, 0))</f>
        <v/>
      </c>
      <c r="I2550">
        <f>IF(ISBLANK('Raw Data'!J2543), 0, IF(AND(4=MATCH(LARGE('Raw Data'!G2543:J2543, 3), 'Raw Data'!G2543:J2543, 0), 'Raw Data'!P2543-'Raw Data'!O2543&gt;3), 'Raw Data'!J2543, 0))</f>
        <v/>
      </c>
      <c r="J2550">
        <f>IF(ISBLANK('Raw Data'!J2543), 0, IF(AND(3=MATCH(LARGE('Raw Data'!G2543:J2543, 3), 'Raw Data'!G2543:J2543, 0), 'Raw Data'!O2543-'Raw Data'!P2543&gt;3), 'Raw Data'!I2543, 0))</f>
        <v/>
      </c>
      <c r="K2550">
        <f>IF(ISBLANK('Raw Data'!J2543), 0, IF(AND(2=MATCH(LARGE('Raw Data'!G2543:J2543, 3), 'Raw Data'!G2543:J2543, 0), AND('Raw Data'!P2543-'Raw Data'!O2543&lt;4, 'Raw Data'!P2543-'Raw Data'!O2543&gt;0)), 'Raw Data'!H2543, 0))</f>
        <v/>
      </c>
      <c r="L2550">
        <f>IF(ISBLANK('Raw Data'!J2543), 0, IF(AND(1=MATCH(LARGE('Raw Data'!G2543:J2543, 3), 'Raw Data'!G2543:J2543, 0), AND('Raw Data'!O2543-'Raw Data'!P2543&lt;4, 'Raw Data'!O2543-'Raw Data'!P2543&gt;0)), 'Raw Data'!G2543, 0))</f>
        <v/>
      </c>
      <c r="M2550">
        <f>IF(ISBLANK('Raw Data'!J2543), 0, IF(AND(4=MATCH(LARGE('Raw Data'!G2543:J2543, 2), 'Raw Data'!G2543:J2543, 0), 'Raw Data'!P2543-'Raw Data'!O2543&gt;3), 'Raw Data'!J2543, 0))</f>
        <v/>
      </c>
      <c r="N2550">
        <f>IF(ISBLANK('Raw Data'!J2543), 0, IF(AND(3=MATCH(LARGE('Raw Data'!G2543:J2543, 2), 'Raw Data'!G2543:J2543, 0), 'Raw Data'!O2543-'Raw Data'!P2543&gt;3), 'Raw Data'!I2543, 0))</f>
        <v/>
      </c>
      <c r="O2550">
        <f>IF(ISBLANK('Raw Data'!J2543), 0, IF(AND(2=MATCH(LARGE('Raw Data'!G2543:J2543, 2), 'Raw Data'!G2543:J2543, 0), AND('Raw Data'!P2543-'Raw Data'!O2543&lt;4, 'Raw Data'!P2543-'Raw Data'!O2543&gt;0)), 'Raw Data'!H2543, 0))</f>
        <v/>
      </c>
      <c r="P2550">
        <f>IF(ISBLANK('Raw Data'!J2543), 0, IF(AND(1=MATCH(LARGE('Raw Data'!G2543:J2543, 2), 'Raw Data'!G2543:J2543, 0), AND('Raw Data'!O2543-'Raw Data'!P2543&lt;4, 'Raw Data'!O2543-'Raw Data'!P2543&gt;0)), 'Raw Data'!G2543, 0))</f>
        <v/>
      </c>
      <c r="Q2550">
        <f>IF(ISBLANK('Raw Data'!J2543), 0, IF(AND(4=MATCH(LARGE('Raw Data'!G2543:J2543, 1), 'Raw Data'!G2543:J2543, 0), 'Raw Data'!P2543-'Raw Data'!O2543&gt;3), 'Raw Data'!J2543, 0))</f>
        <v/>
      </c>
      <c r="R2550">
        <f>IF(ISBLANK('Raw Data'!J2543), 0, IF(AND(3=MATCH(LARGE('Raw Data'!G2543:J2543, 1), 'Raw Data'!G2543:J2543, 0), 'Raw Data'!O2543-'Raw Data'!P2543&gt;3), 'Raw Data'!I2543, 0))</f>
        <v/>
      </c>
      <c r="S2550">
        <f>IF(AND('Raw Data'!P2543-'Raw Data'!O2543&gt;4, 'Raw Data'!F2543&lt;'Raw Data'!C2543), 'Raw Data'!J2543, 0)</f>
        <v/>
      </c>
      <c r="T2550">
        <f>IF(AND('Raw Data'!O2543-'Raw Data'!P2543&gt;4, 'Raw Data'!F2543&gt;'Raw Data'!C2543), 'Raw Data'!I2543, 0)</f>
        <v/>
      </c>
      <c r="U2550">
        <f>IF(AND('Raw Data'!P2543-'Raw Data'!O2543&lt;3, 'Raw Data'!P2543&gt;'Raw Data'!O2543, 'Raw Data'!F2543&lt;'Raw Data'!C2543), 'Raw Data'!H2543, 0)</f>
        <v/>
      </c>
      <c r="V2550">
        <f>IF(AND('Raw Data'!P2543-'Raw Data'!O2543&lt;3, 'Raw Data'!P2543&gt;'Raw Data'!O2543, 'Raw Data'!F2543&gt;'Raw Data'!C2543), 'Raw Data'!G2543, 0)</f>
        <v/>
      </c>
    </row>
    <row r="2551">
      <c r="A2551">
        <f>IF(AND('Raw Data'!F2544&lt;'Raw Data'!C2544, 'Raw Data'!P2544&gt;'Raw Data'!O2544, 'Raw Data'!P2544-'Raw Data'!O2544&gt;3), 'Raw Data'!J2544, 0)</f>
        <v/>
      </c>
      <c r="B2551">
        <f>IF(AND('Raw Data'!C2544&lt;'Raw Data'!F2544, 'Raw Data'!O2544&gt;'Raw Data'!P2544, 'Raw Data'!O2544-'Raw Data'!P2544&gt;3), 'Raw Data'!I2544, 0)</f>
        <v/>
      </c>
      <c r="C2551">
        <f>IF(AND('Raw Data'!F2544&lt;'Raw Data'!C2544, 'Raw Data'!P2544&gt;'Raw Data'!O2544, 'Raw Data'!P2544-'Raw Data'!O2544&lt;4), 'Raw Data'!H2544, 0)</f>
        <v/>
      </c>
      <c r="D2551">
        <f>IF(AND('Raw Data'!C2544&lt;'Raw Data'!F2544, 'Raw Data'!O2544&gt;'Raw Data'!P2544, 'Raw Data'!O2544-'Raw Data'!P2544&lt;4), 'Raw Data'!G2544, 0)</f>
        <v/>
      </c>
      <c r="E2551">
        <f>IF(ISBLANK('Raw Data'!J2544), 0, IF(AND(4=MATCH(LARGE('Raw Data'!G2544:J2544, 4), 'Raw Data'!G2544:J2544, 0), 'Raw Data'!P2544-'Raw Data'!O2544&gt;3), 'Raw Data'!J2544, 0))</f>
        <v/>
      </c>
      <c r="F2551">
        <f>IF(ISBLANK('Raw Data'!J2544), 0, IF(AND(3=MATCH(LARGE('Raw Data'!G2544:J2544, 4), 'Raw Data'!G2544:J2544, 0), 'Raw Data'!O2544-'Raw Data'!P2544&gt;3), 'Raw Data'!I2544, 0))</f>
        <v/>
      </c>
      <c r="G2551">
        <f>IF(ISBLANK('Raw Data'!J2544), 0, IF(AND(2=MATCH(LARGE('Raw Data'!G2544:J2544, 4), 'Raw Data'!G2544:J2544, 0), AND('Raw Data'!P2544-'Raw Data'!O2544&lt;4, 'Raw Data'!P2544-'Raw Data'!O2544&gt;0)), 'Raw Data'!H2544, 0))</f>
        <v/>
      </c>
      <c r="H2551">
        <f>IF(ISBLANK('Raw Data'!J2544), 0, IF(AND(1=MATCH(LARGE('Raw Data'!G2544:J2544, 4), 'Raw Data'!G2544:J2544, 0), AND('Raw Data'!O2544-'Raw Data'!P2544&lt;4, 'Raw Data'!O2544-'Raw Data'!P2544&gt;0)), 'Raw Data'!G2544, 0))</f>
        <v/>
      </c>
      <c r="I2551">
        <f>IF(ISBLANK('Raw Data'!J2544), 0, IF(AND(4=MATCH(LARGE('Raw Data'!G2544:J2544, 3), 'Raw Data'!G2544:J2544, 0), 'Raw Data'!P2544-'Raw Data'!O2544&gt;3), 'Raw Data'!J2544, 0))</f>
        <v/>
      </c>
      <c r="J2551">
        <f>IF(ISBLANK('Raw Data'!J2544), 0, IF(AND(3=MATCH(LARGE('Raw Data'!G2544:J2544, 3), 'Raw Data'!G2544:J2544, 0), 'Raw Data'!O2544-'Raw Data'!P2544&gt;3), 'Raw Data'!I2544, 0))</f>
        <v/>
      </c>
      <c r="K2551">
        <f>IF(ISBLANK('Raw Data'!J2544), 0, IF(AND(2=MATCH(LARGE('Raw Data'!G2544:J2544, 3), 'Raw Data'!G2544:J2544, 0), AND('Raw Data'!P2544-'Raw Data'!O2544&lt;4, 'Raw Data'!P2544-'Raw Data'!O2544&gt;0)), 'Raw Data'!H2544, 0))</f>
        <v/>
      </c>
      <c r="L2551">
        <f>IF(ISBLANK('Raw Data'!J2544), 0, IF(AND(1=MATCH(LARGE('Raw Data'!G2544:J2544, 3), 'Raw Data'!G2544:J2544, 0), AND('Raw Data'!O2544-'Raw Data'!P2544&lt;4, 'Raw Data'!O2544-'Raw Data'!P2544&gt;0)), 'Raw Data'!G2544, 0))</f>
        <v/>
      </c>
      <c r="M2551">
        <f>IF(ISBLANK('Raw Data'!J2544), 0, IF(AND(4=MATCH(LARGE('Raw Data'!G2544:J2544, 2), 'Raw Data'!G2544:J2544, 0), 'Raw Data'!P2544-'Raw Data'!O2544&gt;3), 'Raw Data'!J2544, 0))</f>
        <v/>
      </c>
      <c r="N2551">
        <f>IF(ISBLANK('Raw Data'!J2544), 0, IF(AND(3=MATCH(LARGE('Raw Data'!G2544:J2544, 2), 'Raw Data'!G2544:J2544, 0), 'Raw Data'!O2544-'Raw Data'!P2544&gt;3), 'Raw Data'!I2544, 0))</f>
        <v/>
      </c>
      <c r="O2551">
        <f>IF(ISBLANK('Raw Data'!J2544), 0, IF(AND(2=MATCH(LARGE('Raw Data'!G2544:J2544, 2), 'Raw Data'!G2544:J2544, 0), AND('Raw Data'!P2544-'Raw Data'!O2544&lt;4, 'Raw Data'!P2544-'Raw Data'!O2544&gt;0)), 'Raw Data'!H2544, 0))</f>
        <v/>
      </c>
      <c r="P2551">
        <f>IF(ISBLANK('Raw Data'!J2544), 0, IF(AND(1=MATCH(LARGE('Raw Data'!G2544:J2544, 2), 'Raw Data'!G2544:J2544, 0), AND('Raw Data'!O2544-'Raw Data'!P2544&lt;4, 'Raw Data'!O2544-'Raw Data'!P2544&gt;0)), 'Raw Data'!G2544, 0))</f>
        <v/>
      </c>
      <c r="Q2551">
        <f>IF(ISBLANK('Raw Data'!J2544), 0, IF(AND(4=MATCH(LARGE('Raw Data'!G2544:J2544, 1), 'Raw Data'!G2544:J2544, 0), 'Raw Data'!P2544-'Raw Data'!O2544&gt;3), 'Raw Data'!J2544, 0))</f>
        <v/>
      </c>
      <c r="R2551">
        <f>IF(ISBLANK('Raw Data'!J2544), 0, IF(AND(3=MATCH(LARGE('Raw Data'!G2544:J2544, 1), 'Raw Data'!G2544:J2544, 0), 'Raw Data'!O2544-'Raw Data'!P2544&gt;3), 'Raw Data'!I2544, 0))</f>
        <v/>
      </c>
      <c r="S2551">
        <f>IF(AND('Raw Data'!P2544-'Raw Data'!O2544&gt;4, 'Raw Data'!F2544&lt;'Raw Data'!C2544), 'Raw Data'!J2544, 0)</f>
        <v/>
      </c>
      <c r="T2551">
        <f>IF(AND('Raw Data'!O2544-'Raw Data'!P2544&gt;4, 'Raw Data'!F2544&gt;'Raw Data'!C2544), 'Raw Data'!I2544, 0)</f>
        <v/>
      </c>
      <c r="U2551">
        <f>IF(AND('Raw Data'!P2544-'Raw Data'!O2544&lt;3, 'Raw Data'!P2544&gt;'Raw Data'!O2544, 'Raw Data'!F2544&lt;'Raw Data'!C2544), 'Raw Data'!H2544, 0)</f>
        <v/>
      </c>
      <c r="V2551">
        <f>IF(AND('Raw Data'!P2544-'Raw Data'!O2544&lt;3, 'Raw Data'!P2544&gt;'Raw Data'!O2544, 'Raw Data'!F2544&gt;'Raw Data'!C2544), 'Raw Data'!G2544, 0)</f>
        <v/>
      </c>
    </row>
    <row r="2552">
      <c r="A2552">
        <f>IF(AND('Raw Data'!F2545&lt;'Raw Data'!C2545, 'Raw Data'!P2545&gt;'Raw Data'!O2545, 'Raw Data'!P2545-'Raw Data'!O2545&gt;3), 'Raw Data'!J2545, 0)</f>
        <v/>
      </c>
      <c r="B2552">
        <f>IF(AND('Raw Data'!C2545&lt;'Raw Data'!F2545, 'Raw Data'!O2545&gt;'Raw Data'!P2545, 'Raw Data'!O2545-'Raw Data'!P2545&gt;3), 'Raw Data'!I2545, 0)</f>
        <v/>
      </c>
      <c r="C2552">
        <f>IF(AND('Raw Data'!F2545&lt;'Raw Data'!C2545, 'Raw Data'!P2545&gt;'Raw Data'!O2545, 'Raw Data'!P2545-'Raw Data'!O2545&lt;4), 'Raw Data'!H2545, 0)</f>
        <v/>
      </c>
      <c r="D2552">
        <f>IF(AND('Raw Data'!C2545&lt;'Raw Data'!F2545, 'Raw Data'!O2545&gt;'Raw Data'!P2545, 'Raw Data'!O2545-'Raw Data'!P2545&lt;4), 'Raw Data'!G2545, 0)</f>
        <v/>
      </c>
      <c r="E2552">
        <f>IF(ISBLANK('Raw Data'!J2545), 0, IF(AND(4=MATCH(LARGE('Raw Data'!G2545:J2545, 4), 'Raw Data'!G2545:J2545, 0), 'Raw Data'!P2545-'Raw Data'!O2545&gt;3), 'Raw Data'!J2545, 0))</f>
        <v/>
      </c>
      <c r="F2552">
        <f>IF(ISBLANK('Raw Data'!J2545), 0, IF(AND(3=MATCH(LARGE('Raw Data'!G2545:J2545, 4), 'Raw Data'!G2545:J2545, 0), 'Raw Data'!O2545-'Raw Data'!P2545&gt;3), 'Raw Data'!I2545, 0))</f>
        <v/>
      </c>
      <c r="G2552">
        <f>IF(ISBLANK('Raw Data'!J2545), 0, IF(AND(2=MATCH(LARGE('Raw Data'!G2545:J2545, 4), 'Raw Data'!G2545:J2545, 0), AND('Raw Data'!P2545-'Raw Data'!O2545&lt;4, 'Raw Data'!P2545-'Raw Data'!O2545&gt;0)), 'Raw Data'!H2545, 0))</f>
        <v/>
      </c>
      <c r="H2552">
        <f>IF(ISBLANK('Raw Data'!J2545), 0, IF(AND(1=MATCH(LARGE('Raw Data'!G2545:J2545, 4), 'Raw Data'!G2545:J2545, 0), AND('Raw Data'!O2545-'Raw Data'!P2545&lt;4, 'Raw Data'!O2545-'Raw Data'!P2545&gt;0)), 'Raw Data'!G2545, 0))</f>
        <v/>
      </c>
      <c r="I2552">
        <f>IF(ISBLANK('Raw Data'!J2545), 0, IF(AND(4=MATCH(LARGE('Raw Data'!G2545:J2545, 3), 'Raw Data'!G2545:J2545, 0), 'Raw Data'!P2545-'Raw Data'!O2545&gt;3), 'Raw Data'!J2545, 0))</f>
        <v/>
      </c>
      <c r="J2552">
        <f>IF(ISBLANK('Raw Data'!J2545), 0, IF(AND(3=MATCH(LARGE('Raw Data'!G2545:J2545, 3), 'Raw Data'!G2545:J2545, 0), 'Raw Data'!O2545-'Raw Data'!P2545&gt;3), 'Raw Data'!I2545, 0))</f>
        <v/>
      </c>
      <c r="K2552">
        <f>IF(ISBLANK('Raw Data'!J2545), 0, IF(AND(2=MATCH(LARGE('Raw Data'!G2545:J2545, 3), 'Raw Data'!G2545:J2545, 0), AND('Raw Data'!P2545-'Raw Data'!O2545&lt;4, 'Raw Data'!P2545-'Raw Data'!O2545&gt;0)), 'Raw Data'!H2545, 0))</f>
        <v/>
      </c>
      <c r="L2552">
        <f>IF(ISBLANK('Raw Data'!J2545), 0, IF(AND(1=MATCH(LARGE('Raw Data'!G2545:J2545, 3), 'Raw Data'!G2545:J2545, 0), AND('Raw Data'!O2545-'Raw Data'!P2545&lt;4, 'Raw Data'!O2545-'Raw Data'!P2545&gt;0)), 'Raw Data'!G2545, 0))</f>
        <v/>
      </c>
      <c r="M2552">
        <f>IF(ISBLANK('Raw Data'!J2545), 0, IF(AND(4=MATCH(LARGE('Raw Data'!G2545:J2545, 2), 'Raw Data'!G2545:J2545, 0), 'Raw Data'!P2545-'Raw Data'!O2545&gt;3), 'Raw Data'!J2545, 0))</f>
        <v/>
      </c>
      <c r="N2552">
        <f>IF(ISBLANK('Raw Data'!J2545), 0, IF(AND(3=MATCH(LARGE('Raw Data'!G2545:J2545, 2), 'Raw Data'!G2545:J2545, 0), 'Raw Data'!O2545-'Raw Data'!P2545&gt;3), 'Raw Data'!I2545, 0))</f>
        <v/>
      </c>
      <c r="O2552">
        <f>IF(ISBLANK('Raw Data'!J2545), 0, IF(AND(2=MATCH(LARGE('Raw Data'!G2545:J2545, 2), 'Raw Data'!G2545:J2545, 0), AND('Raw Data'!P2545-'Raw Data'!O2545&lt;4, 'Raw Data'!P2545-'Raw Data'!O2545&gt;0)), 'Raw Data'!H2545, 0))</f>
        <v/>
      </c>
      <c r="P2552">
        <f>IF(ISBLANK('Raw Data'!J2545), 0, IF(AND(1=MATCH(LARGE('Raw Data'!G2545:J2545, 2), 'Raw Data'!G2545:J2545, 0), AND('Raw Data'!O2545-'Raw Data'!P2545&lt;4, 'Raw Data'!O2545-'Raw Data'!P2545&gt;0)), 'Raw Data'!G2545, 0))</f>
        <v/>
      </c>
      <c r="Q2552">
        <f>IF(ISBLANK('Raw Data'!J2545), 0, IF(AND(4=MATCH(LARGE('Raw Data'!G2545:J2545, 1), 'Raw Data'!G2545:J2545, 0), 'Raw Data'!P2545-'Raw Data'!O2545&gt;3), 'Raw Data'!J2545, 0))</f>
        <v/>
      </c>
      <c r="R2552">
        <f>IF(ISBLANK('Raw Data'!J2545), 0, IF(AND(3=MATCH(LARGE('Raw Data'!G2545:J2545, 1), 'Raw Data'!G2545:J2545, 0), 'Raw Data'!O2545-'Raw Data'!P2545&gt;3), 'Raw Data'!I2545, 0))</f>
        <v/>
      </c>
      <c r="S2552">
        <f>IF(AND('Raw Data'!P2545-'Raw Data'!O2545&gt;4, 'Raw Data'!F2545&lt;'Raw Data'!C2545), 'Raw Data'!J2545, 0)</f>
        <v/>
      </c>
      <c r="T2552">
        <f>IF(AND('Raw Data'!O2545-'Raw Data'!P2545&gt;4, 'Raw Data'!F2545&gt;'Raw Data'!C2545), 'Raw Data'!I2545, 0)</f>
        <v/>
      </c>
      <c r="U2552">
        <f>IF(AND('Raw Data'!P2545-'Raw Data'!O2545&lt;3, 'Raw Data'!P2545&gt;'Raw Data'!O2545, 'Raw Data'!F2545&lt;'Raw Data'!C2545), 'Raw Data'!H2545, 0)</f>
        <v/>
      </c>
      <c r="V2552">
        <f>IF(AND('Raw Data'!P2545-'Raw Data'!O2545&lt;3, 'Raw Data'!P2545&gt;'Raw Data'!O2545, 'Raw Data'!F2545&gt;'Raw Data'!C2545), 'Raw Data'!G2545, 0)</f>
        <v/>
      </c>
    </row>
    <row r="2553">
      <c r="A2553">
        <f>IF(AND('Raw Data'!F2546&lt;'Raw Data'!C2546, 'Raw Data'!P2546&gt;'Raw Data'!O2546, 'Raw Data'!P2546-'Raw Data'!O2546&gt;3), 'Raw Data'!J2546, 0)</f>
        <v/>
      </c>
      <c r="B2553">
        <f>IF(AND('Raw Data'!C2546&lt;'Raw Data'!F2546, 'Raw Data'!O2546&gt;'Raw Data'!P2546, 'Raw Data'!O2546-'Raw Data'!P2546&gt;3), 'Raw Data'!I2546, 0)</f>
        <v/>
      </c>
      <c r="C2553">
        <f>IF(AND('Raw Data'!F2546&lt;'Raw Data'!C2546, 'Raw Data'!P2546&gt;'Raw Data'!O2546, 'Raw Data'!P2546-'Raw Data'!O2546&lt;4), 'Raw Data'!H2546, 0)</f>
        <v/>
      </c>
      <c r="D2553">
        <f>IF(AND('Raw Data'!C2546&lt;'Raw Data'!F2546, 'Raw Data'!O2546&gt;'Raw Data'!P2546, 'Raw Data'!O2546-'Raw Data'!P2546&lt;4), 'Raw Data'!G2546, 0)</f>
        <v/>
      </c>
      <c r="E2553">
        <f>IF(ISBLANK('Raw Data'!J2546), 0, IF(AND(4=MATCH(LARGE('Raw Data'!G2546:J2546, 4), 'Raw Data'!G2546:J2546, 0), 'Raw Data'!P2546-'Raw Data'!O2546&gt;3), 'Raw Data'!J2546, 0))</f>
        <v/>
      </c>
      <c r="F2553">
        <f>IF(ISBLANK('Raw Data'!J2546), 0, IF(AND(3=MATCH(LARGE('Raw Data'!G2546:J2546, 4), 'Raw Data'!G2546:J2546, 0), 'Raw Data'!O2546-'Raw Data'!P2546&gt;3), 'Raw Data'!I2546, 0))</f>
        <v/>
      </c>
      <c r="G2553">
        <f>IF(ISBLANK('Raw Data'!J2546), 0, IF(AND(2=MATCH(LARGE('Raw Data'!G2546:J2546, 4), 'Raw Data'!G2546:J2546, 0), AND('Raw Data'!P2546-'Raw Data'!O2546&lt;4, 'Raw Data'!P2546-'Raw Data'!O2546&gt;0)), 'Raw Data'!H2546, 0))</f>
        <v/>
      </c>
      <c r="H2553">
        <f>IF(ISBLANK('Raw Data'!J2546), 0, IF(AND(1=MATCH(LARGE('Raw Data'!G2546:J2546, 4), 'Raw Data'!G2546:J2546, 0), AND('Raw Data'!O2546-'Raw Data'!P2546&lt;4, 'Raw Data'!O2546-'Raw Data'!P2546&gt;0)), 'Raw Data'!G2546, 0))</f>
        <v/>
      </c>
      <c r="I2553">
        <f>IF(ISBLANK('Raw Data'!J2546), 0, IF(AND(4=MATCH(LARGE('Raw Data'!G2546:J2546, 3), 'Raw Data'!G2546:J2546, 0), 'Raw Data'!P2546-'Raw Data'!O2546&gt;3), 'Raw Data'!J2546, 0))</f>
        <v/>
      </c>
      <c r="J2553">
        <f>IF(ISBLANK('Raw Data'!J2546), 0, IF(AND(3=MATCH(LARGE('Raw Data'!G2546:J2546, 3), 'Raw Data'!G2546:J2546, 0), 'Raw Data'!O2546-'Raw Data'!P2546&gt;3), 'Raw Data'!I2546, 0))</f>
        <v/>
      </c>
      <c r="K2553">
        <f>IF(ISBLANK('Raw Data'!J2546), 0, IF(AND(2=MATCH(LARGE('Raw Data'!G2546:J2546, 3), 'Raw Data'!G2546:J2546, 0), AND('Raw Data'!P2546-'Raw Data'!O2546&lt;4, 'Raw Data'!P2546-'Raw Data'!O2546&gt;0)), 'Raw Data'!H2546, 0))</f>
        <v/>
      </c>
      <c r="L2553">
        <f>IF(ISBLANK('Raw Data'!J2546), 0, IF(AND(1=MATCH(LARGE('Raw Data'!G2546:J2546, 3), 'Raw Data'!G2546:J2546, 0), AND('Raw Data'!O2546-'Raw Data'!P2546&lt;4, 'Raw Data'!O2546-'Raw Data'!P2546&gt;0)), 'Raw Data'!G2546, 0))</f>
        <v/>
      </c>
      <c r="M2553">
        <f>IF(ISBLANK('Raw Data'!J2546), 0, IF(AND(4=MATCH(LARGE('Raw Data'!G2546:J2546, 2), 'Raw Data'!G2546:J2546, 0), 'Raw Data'!P2546-'Raw Data'!O2546&gt;3), 'Raw Data'!J2546, 0))</f>
        <v/>
      </c>
      <c r="N2553">
        <f>IF(ISBLANK('Raw Data'!J2546), 0, IF(AND(3=MATCH(LARGE('Raw Data'!G2546:J2546, 2), 'Raw Data'!G2546:J2546, 0), 'Raw Data'!O2546-'Raw Data'!P2546&gt;3), 'Raw Data'!I2546, 0))</f>
        <v/>
      </c>
      <c r="O2553">
        <f>IF(ISBLANK('Raw Data'!J2546), 0, IF(AND(2=MATCH(LARGE('Raw Data'!G2546:J2546, 2), 'Raw Data'!G2546:J2546, 0), AND('Raw Data'!P2546-'Raw Data'!O2546&lt;4, 'Raw Data'!P2546-'Raw Data'!O2546&gt;0)), 'Raw Data'!H2546, 0))</f>
        <v/>
      </c>
      <c r="P2553">
        <f>IF(ISBLANK('Raw Data'!J2546), 0, IF(AND(1=MATCH(LARGE('Raw Data'!G2546:J2546, 2), 'Raw Data'!G2546:J2546, 0), AND('Raw Data'!O2546-'Raw Data'!P2546&lt;4, 'Raw Data'!O2546-'Raw Data'!P2546&gt;0)), 'Raw Data'!G2546, 0))</f>
        <v/>
      </c>
      <c r="Q2553">
        <f>IF(ISBLANK('Raw Data'!J2546), 0, IF(AND(4=MATCH(LARGE('Raw Data'!G2546:J2546, 1), 'Raw Data'!G2546:J2546, 0), 'Raw Data'!P2546-'Raw Data'!O2546&gt;3), 'Raw Data'!J2546, 0))</f>
        <v/>
      </c>
      <c r="R2553">
        <f>IF(ISBLANK('Raw Data'!J2546), 0, IF(AND(3=MATCH(LARGE('Raw Data'!G2546:J2546, 1), 'Raw Data'!G2546:J2546, 0), 'Raw Data'!O2546-'Raw Data'!P2546&gt;3), 'Raw Data'!I2546, 0))</f>
        <v/>
      </c>
      <c r="S2553">
        <f>IF(AND('Raw Data'!P2546-'Raw Data'!O2546&gt;4, 'Raw Data'!F2546&lt;'Raw Data'!C2546), 'Raw Data'!J2546, 0)</f>
        <v/>
      </c>
      <c r="T2553">
        <f>IF(AND('Raw Data'!O2546-'Raw Data'!P2546&gt;4, 'Raw Data'!F2546&gt;'Raw Data'!C2546), 'Raw Data'!I2546, 0)</f>
        <v/>
      </c>
      <c r="U2553">
        <f>IF(AND('Raw Data'!P2546-'Raw Data'!O2546&lt;3, 'Raw Data'!P2546&gt;'Raw Data'!O2546, 'Raw Data'!F2546&lt;'Raw Data'!C2546), 'Raw Data'!H2546, 0)</f>
        <v/>
      </c>
      <c r="V2553">
        <f>IF(AND('Raw Data'!P2546-'Raw Data'!O2546&lt;3, 'Raw Data'!P2546&gt;'Raw Data'!O2546, 'Raw Data'!F2546&gt;'Raw Data'!C2546), 'Raw Data'!G2546, 0)</f>
        <v/>
      </c>
    </row>
    <row r="2554">
      <c r="A2554">
        <f>IF(AND('Raw Data'!F2547&lt;'Raw Data'!C2547, 'Raw Data'!P2547&gt;'Raw Data'!O2547, 'Raw Data'!P2547-'Raw Data'!O2547&gt;3), 'Raw Data'!J2547, 0)</f>
        <v/>
      </c>
      <c r="B2554">
        <f>IF(AND('Raw Data'!C2547&lt;'Raw Data'!F2547, 'Raw Data'!O2547&gt;'Raw Data'!P2547, 'Raw Data'!O2547-'Raw Data'!P2547&gt;3), 'Raw Data'!I2547, 0)</f>
        <v/>
      </c>
      <c r="C2554">
        <f>IF(AND('Raw Data'!F2547&lt;'Raw Data'!C2547, 'Raw Data'!P2547&gt;'Raw Data'!O2547, 'Raw Data'!P2547-'Raw Data'!O2547&lt;4), 'Raw Data'!H2547, 0)</f>
        <v/>
      </c>
      <c r="D2554">
        <f>IF(AND('Raw Data'!C2547&lt;'Raw Data'!F2547, 'Raw Data'!O2547&gt;'Raw Data'!P2547, 'Raw Data'!O2547-'Raw Data'!P2547&lt;4), 'Raw Data'!G2547, 0)</f>
        <v/>
      </c>
      <c r="E2554">
        <f>IF(ISBLANK('Raw Data'!J2547), 0, IF(AND(4=MATCH(LARGE('Raw Data'!G2547:J2547, 4), 'Raw Data'!G2547:J2547, 0), 'Raw Data'!P2547-'Raw Data'!O2547&gt;3), 'Raw Data'!J2547, 0))</f>
        <v/>
      </c>
      <c r="F2554">
        <f>IF(ISBLANK('Raw Data'!J2547), 0, IF(AND(3=MATCH(LARGE('Raw Data'!G2547:J2547, 4), 'Raw Data'!G2547:J2547, 0), 'Raw Data'!O2547-'Raw Data'!P2547&gt;3), 'Raw Data'!I2547, 0))</f>
        <v/>
      </c>
      <c r="G2554">
        <f>IF(ISBLANK('Raw Data'!J2547), 0, IF(AND(2=MATCH(LARGE('Raw Data'!G2547:J2547, 4), 'Raw Data'!G2547:J2547, 0), AND('Raw Data'!P2547-'Raw Data'!O2547&lt;4, 'Raw Data'!P2547-'Raw Data'!O2547&gt;0)), 'Raw Data'!H2547, 0))</f>
        <v/>
      </c>
      <c r="H2554">
        <f>IF(ISBLANK('Raw Data'!J2547), 0, IF(AND(1=MATCH(LARGE('Raw Data'!G2547:J2547, 4), 'Raw Data'!G2547:J2547, 0), AND('Raw Data'!O2547-'Raw Data'!P2547&lt;4, 'Raw Data'!O2547-'Raw Data'!P2547&gt;0)), 'Raw Data'!G2547, 0))</f>
        <v/>
      </c>
      <c r="I2554">
        <f>IF(ISBLANK('Raw Data'!J2547), 0, IF(AND(4=MATCH(LARGE('Raw Data'!G2547:J2547, 3), 'Raw Data'!G2547:J2547, 0), 'Raw Data'!P2547-'Raw Data'!O2547&gt;3), 'Raw Data'!J2547, 0))</f>
        <v/>
      </c>
      <c r="J2554">
        <f>IF(ISBLANK('Raw Data'!J2547), 0, IF(AND(3=MATCH(LARGE('Raw Data'!G2547:J2547, 3), 'Raw Data'!G2547:J2547, 0), 'Raw Data'!O2547-'Raw Data'!P2547&gt;3), 'Raw Data'!I2547, 0))</f>
        <v/>
      </c>
      <c r="K2554">
        <f>IF(ISBLANK('Raw Data'!J2547), 0, IF(AND(2=MATCH(LARGE('Raw Data'!G2547:J2547, 3), 'Raw Data'!G2547:J2547, 0), AND('Raw Data'!P2547-'Raw Data'!O2547&lt;4, 'Raw Data'!P2547-'Raw Data'!O2547&gt;0)), 'Raw Data'!H2547, 0))</f>
        <v/>
      </c>
      <c r="L2554">
        <f>IF(ISBLANK('Raw Data'!J2547), 0, IF(AND(1=MATCH(LARGE('Raw Data'!G2547:J2547, 3), 'Raw Data'!G2547:J2547, 0), AND('Raw Data'!O2547-'Raw Data'!P2547&lt;4, 'Raw Data'!O2547-'Raw Data'!P2547&gt;0)), 'Raw Data'!G2547, 0))</f>
        <v/>
      </c>
      <c r="M2554">
        <f>IF(ISBLANK('Raw Data'!J2547), 0, IF(AND(4=MATCH(LARGE('Raw Data'!G2547:J2547, 2), 'Raw Data'!G2547:J2547, 0), 'Raw Data'!P2547-'Raw Data'!O2547&gt;3), 'Raw Data'!J2547, 0))</f>
        <v/>
      </c>
      <c r="N2554">
        <f>IF(ISBLANK('Raw Data'!J2547), 0, IF(AND(3=MATCH(LARGE('Raw Data'!G2547:J2547, 2), 'Raw Data'!G2547:J2547, 0), 'Raw Data'!O2547-'Raw Data'!P2547&gt;3), 'Raw Data'!I2547, 0))</f>
        <v/>
      </c>
      <c r="O2554">
        <f>IF(ISBLANK('Raw Data'!J2547), 0, IF(AND(2=MATCH(LARGE('Raw Data'!G2547:J2547, 2), 'Raw Data'!G2547:J2547, 0), AND('Raw Data'!P2547-'Raw Data'!O2547&lt;4, 'Raw Data'!P2547-'Raw Data'!O2547&gt;0)), 'Raw Data'!H2547, 0))</f>
        <v/>
      </c>
      <c r="P2554">
        <f>IF(ISBLANK('Raw Data'!J2547), 0, IF(AND(1=MATCH(LARGE('Raw Data'!G2547:J2547, 2), 'Raw Data'!G2547:J2547, 0), AND('Raw Data'!O2547-'Raw Data'!P2547&lt;4, 'Raw Data'!O2547-'Raw Data'!P2547&gt;0)), 'Raw Data'!G2547, 0))</f>
        <v/>
      </c>
      <c r="Q2554">
        <f>IF(ISBLANK('Raw Data'!J2547), 0, IF(AND(4=MATCH(LARGE('Raw Data'!G2547:J2547, 1), 'Raw Data'!G2547:J2547, 0), 'Raw Data'!P2547-'Raw Data'!O2547&gt;3), 'Raw Data'!J2547, 0))</f>
        <v/>
      </c>
      <c r="R2554">
        <f>IF(ISBLANK('Raw Data'!J2547), 0, IF(AND(3=MATCH(LARGE('Raw Data'!G2547:J2547, 1), 'Raw Data'!G2547:J2547, 0), 'Raw Data'!O2547-'Raw Data'!P2547&gt;3), 'Raw Data'!I2547, 0))</f>
        <v/>
      </c>
      <c r="S2554">
        <f>IF(AND('Raw Data'!P2547-'Raw Data'!O2547&gt;4, 'Raw Data'!F2547&lt;'Raw Data'!C2547), 'Raw Data'!J2547, 0)</f>
        <v/>
      </c>
      <c r="T2554">
        <f>IF(AND('Raw Data'!O2547-'Raw Data'!P2547&gt;4, 'Raw Data'!F2547&gt;'Raw Data'!C2547), 'Raw Data'!I2547, 0)</f>
        <v/>
      </c>
      <c r="U2554">
        <f>IF(AND('Raw Data'!P2547-'Raw Data'!O2547&lt;3, 'Raw Data'!P2547&gt;'Raw Data'!O2547, 'Raw Data'!F2547&lt;'Raw Data'!C2547), 'Raw Data'!H2547, 0)</f>
        <v/>
      </c>
      <c r="V2554">
        <f>IF(AND('Raw Data'!P2547-'Raw Data'!O2547&lt;3, 'Raw Data'!P2547&gt;'Raw Data'!O2547, 'Raw Data'!F2547&gt;'Raw Data'!C2547), 'Raw Data'!G2547, 0)</f>
        <v/>
      </c>
    </row>
    <row r="2555">
      <c r="A2555">
        <f>IF(AND('Raw Data'!F2548&lt;'Raw Data'!C2548, 'Raw Data'!P2548&gt;'Raw Data'!O2548, 'Raw Data'!P2548-'Raw Data'!O2548&gt;3), 'Raw Data'!J2548, 0)</f>
        <v/>
      </c>
      <c r="B2555">
        <f>IF(AND('Raw Data'!C2548&lt;'Raw Data'!F2548, 'Raw Data'!O2548&gt;'Raw Data'!P2548, 'Raw Data'!O2548-'Raw Data'!P2548&gt;3), 'Raw Data'!I2548, 0)</f>
        <v/>
      </c>
      <c r="C2555">
        <f>IF(AND('Raw Data'!F2548&lt;'Raw Data'!C2548, 'Raw Data'!P2548&gt;'Raw Data'!O2548, 'Raw Data'!P2548-'Raw Data'!O2548&lt;4), 'Raw Data'!H2548, 0)</f>
        <v/>
      </c>
      <c r="D2555">
        <f>IF(AND('Raw Data'!C2548&lt;'Raw Data'!F2548, 'Raw Data'!O2548&gt;'Raw Data'!P2548, 'Raw Data'!O2548-'Raw Data'!P2548&lt;4), 'Raw Data'!G2548, 0)</f>
        <v/>
      </c>
      <c r="E2555">
        <f>IF(ISBLANK('Raw Data'!J2548), 0, IF(AND(4=MATCH(LARGE('Raw Data'!G2548:J2548, 4), 'Raw Data'!G2548:J2548, 0), 'Raw Data'!P2548-'Raw Data'!O2548&gt;3), 'Raw Data'!J2548, 0))</f>
        <v/>
      </c>
      <c r="F2555">
        <f>IF(ISBLANK('Raw Data'!J2548), 0, IF(AND(3=MATCH(LARGE('Raw Data'!G2548:J2548, 4), 'Raw Data'!G2548:J2548, 0), 'Raw Data'!O2548-'Raw Data'!P2548&gt;3), 'Raw Data'!I2548, 0))</f>
        <v/>
      </c>
      <c r="G2555">
        <f>IF(ISBLANK('Raw Data'!J2548), 0, IF(AND(2=MATCH(LARGE('Raw Data'!G2548:J2548, 4), 'Raw Data'!G2548:J2548, 0), AND('Raw Data'!P2548-'Raw Data'!O2548&lt;4, 'Raw Data'!P2548-'Raw Data'!O2548&gt;0)), 'Raw Data'!H2548, 0))</f>
        <v/>
      </c>
      <c r="H2555">
        <f>IF(ISBLANK('Raw Data'!J2548), 0, IF(AND(1=MATCH(LARGE('Raw Data'!G2548:J2548, 4), 'Raw Data'!G2548:J2548, 0), AND('Raw Data'!O2548-'Raw Data'!P2548&lt;4, 'Raw Data'!O2548-'Raw Data'!P2548&gt;0)), 'Raw Data'!G2548, 0))</f>
        <v/>
      </c>
      <c r="I2555">
        <f>IF(ISBLANK('Raw Data'!J2548), 0, IF(AND(4=MATCH(LARGE('Raw Data'!G2548:J2548, 3), 'Raw Data'!G2548:J2548, 0), 'Raw Data'!P2548-'Raw Data'!O2548&gt;3), 'Raw Data'!J2548, 0))</f>
        <v/>
      </c>
      <c r="J2555">
        <f>IF(ISBLANK('Raw Data'!J2548), 0, IF(AND(3=MATCH(LARGE('Raw Data'!G2548:J2548, 3), 'Raw Data'!G2548:J2548, 0), 'Raw Data'!O2548-'Raw Data'!P2548&gt;3), 'Raw Data'!I2548, 0))</f>
        <v/>
      </c>
      <c r="K2555">
        <f>IF(ISBLANK('Raw Data'!J2548), 0, IF(AND(2=MATCH(LARGE('Raw Data'!G2548:J2548, 3), 'Raw Data'!G2548:J2548, 0), AND('Raw Data'!P2548-'Raw Data'!O2548&lt;4, 'Raw Data'!P2548-'Raw Data'!O2548&gt;0)), 'Raw Data'!H2548, 0))</f>
        <v/>
      </c>
      <c r="L2555">
        <f>IF(ISBLANK('Raw Data'!J2548), 0, IF(AND(1=MATCH(LARGE('Raw Data'!G2548:J2548, 3), 'Raw Data'!G2548:J2548, 0), AND('Raw Data'!O2548-'Raw Data'!P2548&lt;4, 'Raw Data'!O2548-'Raw Data'!P2548&gt;0)), 'Raw Data'!G2548, 0))</f>
        <v/>
      </c>
      <c r="M2555">
        <f>IF(ISBLANK('Raw Data'!J2548), 0, IF(AND(4=MATCH(LARGE('Raw Data'!G2548:J2548, 2), 'Raw Data'!G2548:J2548, 0), 'Raw Data'!P2548-'Raw Data'!O2548&gt;3), 'Raw Data'!J2548, 0))</f>
        <v/>
      </c>
      <c r="N2555">
        <f>IF(ISBLANK('Raw Data'!J2548), 0, IF(AND(3=MATCH(LARGE('Raw Data'!G2548:J2548, 2), 'Raw Data'!G2548:J2548, 0), 'Raw Data'!O2548-'Raw Data'!P2548&gt;3), 'Raw Data'!I2548, 0))</f>
        <v/>
      </c>
      <c r="O2555">
        <f>IF(ISBLANK('Raw Data'!J2548), 0, IF(AND(2=MATCH(LARGE('Raw Data'!G2548:J2548, 2), 'Raw Data'!G2548:J2548, 0), AND('Raw Data'!P2548-'Raw Data'!O2548&lt;4, 'Raw Data'!P2548-'Raw Data'!O2548&gt;0)), 'Raw Data'!H2548, 0))</f>
        <v/>
      </c>
      <c r="P2555">
        <f>IF(ISBLANK('Raw Data'!J2548), 0, IF(AND(1=MATCH(LARGE('Raw Data'!G2548:J2548, 2), 'Raw Data'!G2548:J2548, 0), AND('Raw Data'!O2548-'Raw Data'!P2548&lt;4, 'Raw Data'!O2548-'Raw Data'!P2548&gt;0)), 'Raw Data'!G2548, 0))</f>
        <v/>
      </c>
      <c r="Q2555">
        <f>IF(ISBLANK('Raw Data'!J2548), 0, IF(AND(4=MATCH(LARGE('Raw Data'!G2548:J2548, 1), 'Raw Data'!G2548:J2548, 0), 'Raw Data'!P2548-'Raw Data'!O2548&gt;3), 'Raw Data'!J2548, 0))</f>
        <v/>
      </c>
      <c r="R2555">
        <f>IF(ISBLANK('Raw Data'!J2548), 0, IF(AND(3=MATCH(LARGE('Raw Data'!G2548:J2548, 1), 'Raw Data'!G2548:J2548, 0), 'Raw Data'!O2548-'Raw Data'!P2548&gt;3), 'Raw Data'!I2548, 0))</f>
        <v/>
      </c>
      <c r="S2555">
        <f>IF(AND('Raw Data'!P2548-'Raw Data'!O2548&gt;4, 'Raw Data'!F2548&lt;'Raw Data'!C2548), 'Raw Data'!J2548, 0)</f>
        <v/>
      </c>
      <c r="T2555">
        <f>IF(AND('Raw Data'!O2548-'Raw Data'!P2548&gt;4, 'Raw Data'!F2548&gt;'Raw Data'!C2548), 'Raw Data'!I2548, 0)</f>
        <v/>
      </c>
      <c r="U2555">
        <f>IF(AND('Raw Data'!P2548-'Raw Data'!O2548&lt;3, 'Raw Data'!P2548&gt;'Raw Data'!O2548, 'Raw Data'!F2548&lt;'Raw Data'!C2548), 'Raw Data'!H2548, 0)</f>
        <v/>
      </c>
      <c r="V2555">
        <f>IF(AND('Raw Data'!P2548-'Raw Data'!O2548&lt;3, 'Raw Data'!P2548&gt;'Raw Data'!O2548, 'Raw Data'!F2548&gt;'Raw Data'!C2548), 'Raw Data'!G2548, 0)</f>
        <v/>
      </c>
    </row>
    <row r="2556">
      <c r="A2556">
        <f>IF(AND('Raw Data'!F2549&lt;'Raw Data'!C2549, 'Raw Data'!P2549&gt;'Raw Data'!O2549, 'Raw Data'!P2549-'Raw Data'!O2549&gt;3), 'Raw Data'!J2549, 0)</f>
        <v/>
      </c>
      <c r="B2556">
        <f>IF(AND('Raw Data'!C2549&lt;'Raw Data'!F2549, 'Raw Data'!O2549&gt;'Raw Data'!P2549, 'Raw Data'!O2549-'Raw Data'!P2549&gt;3), 'Raw Data'!I2549, 0)</f>
        <v/>
      </c>
      <c r="C2556">
        <f>IF(AND('Raw Data'!F2549&lt;'Raw Data'!C2549, 'Raw Data'!P2549&gt;'Raw Data'!O2549, 'Raw Data'!P2549-'Raw Data'!O2549&lt;4), 'Raw Data'!H2549, 0)</f>
        <v/>
      </c>
      <c r="D2556">
        <f>IF(AND('Raw Data'!C2549&lt;'Raw Data'!F2549, 'Raw Data'!O2549&gt;'Raw Data'!P2549, 'Raw Data'!O2549-'Raw Data'!P2549&lt;4), 'Raw Data'!G2549, 0)</f>
        <v/>
      </c>
      <c r="E2556">
        <f>IF(ISBLANK('Raw Data'!J2549), 0, IF(AND(4=MATCH(LARGE('Raw Data'!G2549:J2549, 4), 'Raw Data'!G2549:J2549, 0), 'Raw Data'!P2549-'Raw Data'!O2549&gt;3), 'Raw Data'!J2549, 0))</f>
        <v/>
      </c>
      <c r="F2556">
        <f>IF(ISBLANK('Raw Data'!J2549), 0, IF(AND(3=MATCH(LARGE('Raw Data'!G2549:J2549, 4), 'Raw Data'!G2549:J2549, 0), 'Raw Data'!O2549-'Raw Data'!P2549&gt;3), 'Raw Data'!I2549, 0))</f>
        <v/>
      </c>
      <c r="G2556">
        <f>IF(ISBLANK('Raw Data'!J2549), 0, IF(AND(2=MATCH(LARGE('Raw Data'!G2549:J2549, 4), 'Raw Data'!G2549:J2549, 0), AND('Raw Data'!P2549-'Raw Data'!O2549&lt;4, 'Raw Data'!P2549-'Raw Data'!O2549&gt;0)), 'Raw Data'!H2549, 0))</f>
        <v/>
      </c>
      <c r="H2556">
        <f>IF(ISBLANK('Raw Data'!J2549), 0, IF(AND(1=MATCH(LARGE('Raw Data'!G2549:J2549, 4), 'Raw Data'!G2549:J2549, 0), AND('Raw Data'!O2549-'Raw Data'!P2549&lt;4, 'Raw Data'!O2549-'Raw Data'!P2549&gt;0)), 'Raw Data'!G2549, 0))</f>
        <v/>
      </c>
      <c r="I2556">
        <f>IF(ISBLANK('Raw Data'!J2549), 0, IF(AND(4=MATCH(LARGE('Raw Data'!G2549:J2549, 3), 'Raw Data'!G2549:J2549, 0), 'Raw Data'!P2549-'Raw Data'!O2549&gt;3), 'Raw Data'!J2549, 0))</f>
        <v/>
      </c>
      <c r="J2556">
        <f>IF(ISBLANK('Raw Data'!J2549), 0, IF(AND(3=MATCH(LARGE('Raw Data'!G2549:J2549, 3), 'Raw Data'!G2549:J2549, 0), 'Raw Data'!O2549-'Raw Data'!P2549&gt;3), 'Raw Data'!I2549, 0))</f>
        <v/>
      </c>
      <c r="K2556">
        <f>IF(ISBLANK('Raw Data'!J2549), 0, IF(AND(2=MATCH(LARGE('Raw Data'!G2549:J2549, 3), 'Raw Data'!G2549:J2549, 0), AND('Raw Data'!P2549-'Raw Data'!O2549&lt;4, 'Raw Data'!P2549-'Raw Data'!O2549&gt;0)), 'Raw Data'!H2549, 0))</f>
        <v/>
      </c>
      <c r="L2556">
        <f>IF(ISBLANK('Raw Data'!J2549), 0, IF(AND(1=MATCH(LARGE('Raw Data'!G2549:J2549, 3), 'Raw Data'!G2549:J2549, 0), AND('Raw Data'!O2549-'Raw Data'!P2549&lt;4, 'Raw Data'!O2549-'Raw Data'!P2549&gt;0)), 'Raw Data'!G2549, 0))</f>
        <v/>
      </c>
      <c r="M2556">
        <f>IF(ISBLANK('Raw Data'!J2549), 0, IF(AND(4=MATCH(LARGE('Raw Data'!G2549:J2549, 2), 'Raw Data'!G2549:J2549, 0), 'Raw Data'!P2549-'Raw Data'!O2549&gt;3), 'Raw Data'!J2549, 0))</f>
        <v/>
      </c>
      <c r="N2556">
        <f>IF(ISBLANK('Raw Data'!J2549), 0, IF(AND(3=MATCH(LARGE('Raw Data'!G2549:J2549, 2), 'Raw Data'!G2549:J2549, 0), 'Raw Data'!O2549-'Raw Data'!P2549&gt;3), 'Raw Data'!I2549, 0))</f>
        <v/>
      </c>
      <c r="O2556">
        <f>IF(ISBLANK('Raw Data'!J2549), 0, IF(AND(2=MATCH(LARGE('Raw Data'!G2549:J2549, 2), 'Raw Data'!G2549:J2549, 0), AND('Raw Data'!P2549-'Raw Data'!O2549&lt;4, 'Raw Data'!P2549-'Raw Data'!O2549&gt;0)), 'Raw Data'!H2549, 0))</f>
        <v/>
      </c>
      <c r="P2556">
        <f>IF(ISBLANK('Raw Data'!J2549), 0, IF(AND(1=MATCH(LARGE('Raw Data'!G2549:J2549, 2), 'Raw Data'!G2549:J2549, 0), AND('Raw Data'!O2549-'Raw Data'!P2549&lt;4, 'Raw Data'!O2549-'Raw Data'!P2549&gt;0)), 'Raw Data'!G2549, 0))</f>
        <v/>
      </c>
      <c r="Q2556">
        <f>IF(ISBLANK('Raw Data'!J2549), 0, IF(AND(4=MATCH(LARGE('Raw Data'!G2549:J2549, 1), 'Raw Data'!G2549:J2549, 0), 'Raw Data'!P2549-'Raw Data'!O2549&gt;3), 'Raw Data'!J2549, 0))</f>
        <v/>
      </c>
      <c r="R2556">
        <f>IF(ISBLANK('Raw Data'!J2549), 0, IF(AND(3=MATCH(LARGE('Raw Data'!G2549:J2549, 1), 'Raw Data'!G2549:J2549, 0), 'Raw Data'!O2549-'Raw Data'!P2549&gt;3), 'Raw Data'!I2549, 0))</f>
        <v/>
      </c>
      <c r="S2556">
        <f>IF(AND('Raw Data'!P2549-'Raw Data'!O2549&gt;4, 'Raw Data'!F2549&lt;'Raw Data'!C2549), 'Raw Data'!J2549, 0)</f>
        <v/>
      </c>
      <c r="T2556">
        <f>IF(AND('Raw Data'!O2549-'Raw Data'!P2549&gt;4, 'Raw Data'!F2549&gt;'Raw Data'!C2549), 'Raw Data'!I2549, 0)</f>
        <v/>
      </c>
      <c r="U2556">
        <f>IF(AND('Raw Data'!P2549-'Raw Data'!O2549&lt;3, 'Raw Data'!P2549&gt;'Raw Data'!O2549, 'Raw Data'!F2549&lt;'Raw Data'!C2549), 'Raw Data'!H2549, 0)</f>
        <v/>
      </c>
      <c r="V2556">
        <f>IF(AND('Raw Data'!P2549-'Raw Data'!O2549&lt;3, 'Raw Data'!P2549&gt;'Raw Data'!O2549, 'Raw Data'!F2549&gt;'Raw Data'!C2549), 'Raw Data'!G2549, 0)</f>
        <v/>
      </c>
    </row>
    <row r="2557">
      <c r="A2557">
        <f>IF(AND('Raw Data'!F2550&lt;'Raw Data'!C2550, 'Raw Data'!P2550&gt;'Raw Data'!O2550, 'Raw Data'!P2550-'Raw Data'!O2550&gt;3), 'Raw Data'!J2550, 0)</f>
        <v/>
      </c>
      <c r="B2557">
        <f>IF(AND('Raw Data'!C2550&lt;'Raw Data'!F2550, 'Raw Data'!O2550&gt;'Raw Data'!P2550, 'Raw Data'!O2550-'Raw Data'!P2550&gt;3), 'Raw Data'!I2550, 0)</f>
        <v/>
      </c>
      <c r="C2557">
        <f>IF(AND('Raw Data'!F2550&lt;'Raw Data'!C2550, 'Raw Data'!P2550&gt;'Raw Data'!O2550, 'Raw Data'!P2550-'Raw Data'!O2550&lt;4), 'Raw Data'!H2550, 0)</f>
        <v/>
      </c>
      <c r="D2557">
        <f>IF(AND('Raw Data'!C2550&lt;'Raw Data'!F2550, 'Raw Data'!O2550&gt;'Raw Data'!P2550, 'Raw Data'!O2550-'Raw Data'!P2550&lt;4), 'Raw Data'!G2550, 0)</f>
        <v/>
      </c>
      <c r="E2557">
        <f>IF(ISBLANK('Raw Data'!J2550), 0, IF(AND(4=MATCH(LARGE('Raw Data'!G2550:J2550, 4), 'Raw Data'!G2550:J2550, 0), 'Raw Data'!P2550-'Raw Data'!O2550&gt;3), 'Raw Data'!J2550, 0))</f>
        <v/>
      </c>
      <c r="F2557">
        <f>IF(ISBLANK('Raw Data'!J2550), 0, IF(AND(3=MATCH(LARGE('Raw Data'!G2550:J2550, 4), 'Raw Data'!G2550:J2550, 0), 'Raw Data'!O2550-'Raw Data'!P2550&gt;3), 'Raw Data'!I2550, 0))</f>
        <v/>
      </c>
      <c r="G2557">
        <f>IF(ISBLANK('Raw Data'!J2550), 0, IF(AND(2=MATCH(LARGE('Raw Data'!G2550:J2550, 4), 'Raw Data'!G2550:J2550, 0), AND('Raw Data'!P2550-'Raw Data'!O2550&lt;4, 'Raw Data'!P2550-'Raw Data'!O2550&gt;0)), 'Raw Data'!H2550, 0))</f>
        <v/>
      </c>
      <c r="H2557">
        <f>IF(ISBLANK('Raw Data'!J2550), 0, IF(AND(1=MATCH(LARGE('Raw Data'!G2550:J2550, 4), 'Raw Data'!G2550:J2550, 0), AND('Raw Data'!O2550-'Raw Data'!P2550&lt;4, 'Raw Data'!O2550-'Raw Data'!P2550&gt;0)), 'Raw Data'!G2550, 0))</f>
        <v/>
      </c>
      <c r="I2557">
        <f>IF(ISBLANK('Raw Data'!J2550), 0, IF(AND(4=MATCH(LARGE('Raw Data'!G2550:J2550, 3), 'Raw Data'!G2550:J2550, 0), 'Raw Data'!P2550-'Raw Data'!O2550&gt;3), 'Raw Data'!J2550, 0))</f>
        <v/>
      </c>
      <c r="J2557">
        <f>IF(ISBLANK('Raw Data'!J2550), 0, IF(AND(3=MATCH(LARGE('Raw Data'!G2550:J2550, 3), 'Raw Data'!G2550:J2550, 0), 'Raw Data'!O2550-'Raw Data'!P2550&gt;3), 'Raw Data'!I2550, 0))</f>
        <v/>
      </c>
      <c r="K2557">
        <f>IF(ISBLANK('Raw Data'!J2550), 0, IF(AND(2=MATCH(LARGE('Raw Data'!G2550:J2550, 3), 'Raw Data'!G2550:J2550, 0), AND('Raw Data'!P2550-'Raw Data'!O2550&lt;4, 'Raw Data'!P2550-'Raw Data'!O2550&gt;0)), 'Raw Data'!H2550, 0))</f>
        <v/>
      </c>
      <c r="L2557">
        <f>IF(ISBLANK('Raw Data'!J2550), 0, IF(AND(1=MATCH(LARGE('Raw Data'!G2550:J2550, 3), 'Raw Data'!G2550:J2550, 0), AND('Raw Data'!O2550-'Raw Data'!P2550&lt;4, 'Raw Data'!O2550-'Raw Data'!P2550&gt;0)), 'Raw Data'!G2550, 0))</f>
        <v/>
      </c>
      <c r="M2557">
        <f>IF(ISBLANK('Raw Data'!J2550), 0, IF(AND(4=MATCH(LARGE('Raw Data'!G2550:J2550, 2), 'Raw Data'!G2550:J2550, 0), 'Raw Data'!P2550-'Raw Data'!O2550&gt;3), 'Raw Data'!J2550, 0))</f>
        <v/>
      </c>
      <c r="N2557">
        <f>IF(ISBLANK('Raw Data'!J2550), 0, IF(AND(3=MATCH(LARGE('Raw Data'!G2550:J2550, 2), 'Raw Data'!G2550:J2550, 0), 'Raw Data'!O2550-'Raw Data'!P2550&gt;3), 'Raw Data'!I2550, 0))</f>
        <v/>
      </c>
      <c r="O2557">
        <f>IF(ISBLANK('Raw Data'!J2550), 0, IF(AND(2=MATCH(LARGE('Raw Data'!G2550:J2550, 2), 'Raw Data'!G2550:J2550, 0), AND('Raw Data'!P2550-'Raw Data'!O2550&lt;4, 'Raw Data'!P2550-'Raw Data'!O2550&gt;0)), 'Raw Data'!H2550, 0))</f>
        <v/>
      </c>
      <c r="P2557">
        <f>IF(ISBLANK('Raw Data'!J2550), 0, IF(AND(1=MATCH(LARGE('Raw Data'!G2550:J2550, 2), 'Raw Data'!G2550:J2550, 0), AND('Raw Data'!O2550-'Raw Data'!P2550&lt;4, 'Raw Data'!O2550-'Raw Data'!P2550&gt;0)), 'Raw Data'!G2550, 0))</f>
        <v/>
      </c>
      <c r="Q2557">
        <f>IF(ISBLANK('Raw Data'!J2550), 0, IF(AND(4=MATCH(LARGE('Raw Data'!G2550:J2550, 1), 'Raw Data'!G2550:J2550, 0), 'Raw Data'!P2550-'Raw Data'!O2550&gt;3), 'Raw Data'!J2550, 0))</f>
        <v/>
      </c>
      <c r="R2557">
        <f>IF(ISBLANK('Raw Data'!J2550), 0, IF(AND(3=MATCH(LARGE('Raw Data'!G2550:J2550, 1), 'Raw Data'!G2550:J2550, 0), 'Raw Data'!O2550-'Raw Data'!P2550&gt;3), 'Raw Data'!I2550, 0))</f>
        <v/>
      </c>
      <c r="S2557">
        <f>IF(AND('Raw Data'!P2550-'Raw Data'!O2550&gt;4, 'Raw Data'!F2550&lt;'Raw Data'!C2550), 'Raw Data'!J2550, 0)</f>
        <v/>
      </c>
      <c r="T2557">
        <f>IF(AND('Raw Data'!O2550-'Raw Data'!P2550&gt;4, 'Raw Data'!F2550&gt;'Raw Data'!C2550), 'Raw Data'!I2550, 0)</f>
        <v/>
      </c>
      <c r="U2557">
        <f>IF(AND('Raw Data'!P2550-'Raw Data'!O2550&lt;3, 'Raw Data'!P2550&gt;'Raw Data'!O2550, 'Raw Data'!F2550&lt;'Raw Data'!C2550), 'Raw Data'!H2550, 0)</f>
        <v/>
      </c>
      <c r="V2557">
        <f>IF(AND('Raw Data'!P2550-'Raw Data'!O2550&lt;3, 'Raw Data'!P2550&gt;'Raw Data'!O2550, 'Raw Data'!F2550&gt;'Raw Data'!C2550), 'Raw Data'!G2550, 0)</f>
        <v/>
      </c>
    </row>
    <row r="2558">
      <c r="A2558">
        <f>IF(AND('Raw Data'!F2551&lt;'Raw Data'!C2551, 'Raw Data'!P2551&gt;'Raw Data'!O2551, 'Raw Data'!P2551-'Raw Data'!O2551&gt;3), 'Raw Data'!J2551, 0)</f>
        <v/>
      </c>
      <c r="B2558">
        <f>IF(AND('Raw Data'!C2551&lt;'Raw Data'!F2551, 'Raw Data'!O2551&gt;'Raw Data'!P2551, 'Raw Data'!O2551-'Raw Data'!P2551&gt;3), 'Raw Data'!I2551, 0)</f>
        <v/>
      </c>
      <c r="C2558">
        <f>IF(AND('Raw Data'!F2551&lt;'Raw Data'!C2551, 'Raw Data'!P2551&gt;'Raw Data'!O2551, 'Raw Data'!P2551-'Raw Data'!O2551&lt;4), 'Raw Data'!H2551, 0)</f>
        <v/>
      </c>
      <c r="D2558">
        <f>IF(AND('Raw Data'!C2551&lt;'Raw Data'!F2551, 'Raw Data'!O2551&gt;'Raw Data'!P2551, 'Raw Data'!O2551-'Raw Data'!P2551&lt;4), 'Raw Data'!G2551, 0)</f>
        <v/>
      </c>
      <c r="E2558">
        <f>IF(ISBLANK('Raw Data'!J2551), 0, IF(AND(4=MATCH(LARGE('Raw Data'!G2551:J2551, 4), 'Raw Data'!G2551:J2551, 0), 'Raw Data'!P2551-'Raw Data'!O2551&gt;3), 'Raw Data'!J2551, 0))</f>
        <v/>
      </c>
      <c r="F2558">
        <f>IF(ISBLANK('Raw Data'!J2551), 0, IF(AND(3=MATCH(LARGE('Raw Data'!G2551:J2551, 4), 'Raw Data'!G2551:J2551, 0), 'Raw Data'!O2551-'Raw Data'!P2551&gt;3), 'Raw Data'!I2551, 0))</f>
        <v/>
      </c>
      <c r="G2558">
        <f>IF(ISBLANK('Raw Data'!J2551), 0, IF(AND(2=MATCH(LARGE('Raw Data'!G2551:J2551, 4), 'Raw Data'!G2551:J2551, 0), AND('Raw Data'!P2551-'Raw Data'!O2551&lt;4, 'Raw Data'!P2551-'Raw Data'!O2551&gt;0)), 'Raw Data'!H2551, 0))</f>
        <v/>
      </c>
      <c r="H2558">
        <f>IF(ISBLANK('Raw Data'!J2551), 0, IF(AND(1=MATCH(LARGE('Raw Data'!G2551:J2551, 4), 'Raw Data'!G2551:J2551, 0), AND('Raw Data'!O2551-'Raw Data'!P2551&lt;4, 'Raw Data'!O2551-'Raw Data'!P2551&gt;0)), 'Raw Data'!G2551, 0))</f>
        <v/>
      </c>
      <c r="I2558">
        <f>IF(ISBLANK('Raw Data'!J2551), 0, IF(AND(4=MATCH(LARGE('Raw Data'!G2551:J2551, 3), 'Raw Data'!G2551:J2551, 0), 'Raw Data'!P2551-'Raw Data'!O2551&gt;3), 'Raw Data'!J2551, 0))</f>
        <v/>
      </c>
      <c r="J2558">
        <f>IF(ISBLANK('Raw Data'!J2551), 0, IF(AND(3=MATCH(LARGE('Raw Data'!G2551:J2551, 3), 'Raw Data'!G2551:J2551, 0), 'Raw Data'!O2551-'Raw Data'!P2551&gt;3), 'Raw Data'!I2551, 0))</f>
        <v/>
      </c>
      <c r="K2558">
        <f>IF(ISBLANK('Raw Data'!J2551), 0, IF(AND(2=MATCH(LARGE('Raw Data'!G2551:J2551, 3), 'Raw Data'!G2551:J2551, 0), AND('Raw Data'!P2551-'Raw Data'!O2551&lt;4, 'Raw Data'!P2551-'Raw Data'!O2551&gt;0)), 'Raw Data'!H2551, 0))</f>
        <v/>
      </c>
      <c r="L2558">
        <f>IF(ISBLANK('Raw Data'!J2551), 0, IF(AND(1=MATCH(LARGE('Raw Data'!G2551:J2551, 3), 'Raw Data'!G2551:J2551, 0), AND('Raw Data'!O2551-'Raw Data'!P2551&lt;4, 'Raw Data'!O2551-'Raw Data'!P2551&gt;0)), 'Raw Data'!G2551, 0))</f>
        <v/>
      </c>
      <c r="M2558">
        <f>IF(ISBLANK('Raw Data'!J2551), 0, IF(AND(4=MATCH(LARGE('Raw Data'!G2551:J2551, 2), 'Raw Data'!G2551:J2551, 0), 'Raw Data'!P2551-'Raw Data'!O2551&gt;3), 'Raw Data'!J2551, 0))</f>
        <v/>
      </c>
      <c r="N2558">
        <f>IF(ISBLANK('Raw Data'!J2551), 0, IF(AND(3=MATCH(LARGE('Raw Data'!G2551:J2551, 2), 'Raw Data'!G2551:J2551, 0), 'Raw Data'!O2551-'Raw Data'!P2551&gt;3), 'Raw Data'!I2551, 0))</f>
        <v/>
      </c>
      <c r="O2558">
        <f>IF(ISBLANK('Raw Data'!J2551), 0, IF(AND(2=MATCH(LARGE('Raw Data'!G2551:J2551, 2), 'Raw Data'!G2551:J2551, 0), AND('Raw Data'!P2551-'Raw Data'!O2551&lt;4, 'Raw Data'!P2551-'Raw Data'!O2551&gt;0)), 'Raw Data'!H2551, 0))</f>
        <v/>
      </c>
      <c r="P2558">
        <f>IF(ISBLANK('Raw Data'!J2551), 0, IF(AND(1=MATCH(LARGE('Raw Data'!G2551:J2551, 2), 'Raw Data'!G2551:J2551, 0), AND('Raw Data'!O2551-'Raw Data'!P2551&lt;4, 'Raw Data'!O2551-'Raw Data'!P2551&gt;0)), 'Raw Data'!G2551, 0))</f>
        <v/>
      </c>
      <c r="Q2558">
        <f>IF(ISBLANK('Raw Data'!J2551), 0, IF(AND(4=MATCH(LARGE('Raw Data'!G2551:J2551, 1), 'Raw Data'!G2551:J2551, 0), 'Raw Data'!P2551-'Raw Data'!O2551&gt;3), 'Raw Data'!J2551, 0))</f>
        <v/>
      </c>
      <c r="R2558">
        <f>IF(ISBLANK('Raw Data'!J2551), 0, IF(AND(3=MATCH(LARGE('Raw Data'!G2551:J2551, 1), 'Raw Data'!G2551:J2551, 0), 'Raw Data'!O2551-'Raw Data'!P2551&gt;3), 'Raw Data'!I2551, 0))</f>
        <v/>
      </c>
      <c r="S2558">
        <f>IF(AND('Raw Data'!P2551-'Raw Data'!O2551&gt;4, 'Raw Data'!F2551&lt;'Raw Data'!C2551), 'Raw Data'!J2551, 0)</f>
        <v/>
      </c>
      <c r="T2558">
        <f>IF(AND('Raw Data'!O2551-'Raw Data'!P2551&gt;4, 'Raw Data'!F2551&gt;'Raw Data'!C2551), 'Raw Data'!I2551, 0)</f>
        <v/>
      </c>
      <c r="U2558">
        <f>IF(AND('Raw Data'!P2551-'Raw Data'!O2551&lt;3, 'Raw Data'!P2551&gt;'Raw Data'!O2551, 'Raw Data'!F2551&lt;'Raw Data'!C2551), 'Raw Data'!H2551, 0)</f>
        <v/>
      </c>
      <c r="V2558">
        <f>IF(AND('Raw Data'!P2551-'Raw Data'!O2551&lt;3, 'Raw Data'!P2551&gt;'Raw Data'!O2551, 'Raw Data'!F2551&gt;'Raw Data'!C2551), 'Raw Data'!G2551, 0)</f>
        <v/>
      </c>
    </row>
    <row r="2559">
      <c r="A2559">
        <f>IF(AND('Raw Data'!F2552&lt;'Raw Data'!C2552, 'Raw Data'!P2552&gt;'Raw Data'!O2552, 'Raw Data'!P2552-'Raw Data'!O2552&gt;3), 'Raw Data'!J2552, 0)</f>
        <v/>
      </c>
      <c r="B2559">
        <f>IF(AND('Raw Data'!C2552&lt;'Raw Data'!F2552, 'Raw Data'!O2552&gt;'Raw Data'!P2552, 'Raw Data'!O2552-'Raw Data'!P2552&gt;3), 'Raw Data'!I2552, 0)</f>
        <v/>
      </c>
      <c r="C2559">
        <f>IF(AND('Raw Data'!F2552&lt;'Raw Data'!C2552, 'Raw Data'!P2552&gt;'Raw Data'!O2552, 'Raw Data'!P2552-'Raw Data'!O2552&lt;4), 'Raw Data'!H2552, 0)</f>
        <v/>
      </c>
      <c r="D2559">
        <f>IF(AND('Raw Data'!C2552&lt;'Raw Data'!F2552, 'Raw Data'!O2552&gt;'Raw Data'!P2552, 'Raw Data'!O2552-'Raw Data'!P2552&lt;4), 'Raw Data'!G2552, 0)</f>
        <v/>
      </c>
      <c r="E2559">
        <f>IF(ISBLANK('Raw Data'!J2552), 0, IF(AND(4=MATCH(LARGE('Raw Data'!G2552:J2552, 4), 'Raw Data'!G2552:J2552, 0), 'Raw Data'!P2552-'Raw Data'!O2552&gt;3), 'Raw Data'!J2552, 0))</f>
        <v/>
      </c>
      <c r="F2559">
        <f>IF(ISBLANK('Raw Data'!J2552), 0, IF(AND(3=MATCH(LARGE('Raw Data'!G2552:J2552, 4), 'Raw Data'!G2552:J2552, 0), 'Raw Data'!O2552-'Raw Data'!P2552&gt;3), 'Raw Data'!I2552, 0))</f>
        <v/>
      </c>
      <c r="G2559">
        <f>IF(ISBLANK('Raw Data'!J2552), 0, IF(AND(2=MATCH(LARGE('Raw Data'!G2552:J2552, 4), 'Raw Data'!G2552:J2552, 0), AND('Raw Data'!P2552-'Raw Data'!O2552&lt;4, 'Raw Data'!P2552-'Raw Data'!O2552&gt;0)), 'Raw Data'!H2552, 0))</f>
        <v/>
      </c>
      <c r="H2559">
        <f>IF(ISBLANK('Raw Data'!J2552), 0, IF(AND(1=MATCH(LARGE('Raw Data'!G2552:J2552, 4), 'Raw Data'!G2552:J2552, 0), AND('Raw Data'!O2552-'Raw Data'!P2552&lt;4, 'Raw Data'!O2552-'Raw Data'!P2552&gt;0)), 'Raw Data'!G2552, 0))</f>
        <v/>
      </c>
      <c r="I2559">
        <f>IF(ISBLANK('Raw Data'!J2552), 0, IF(AND(4=MATCH(LARGE('Raw Data'!G2552:J2552, 3), 'Raw Data'!G2552:J2552, 0), 'Raw Data'!P2552-'Raw Data'!O2552&gt;3), 'Raw Data'!J2552, 0))</f>
        <v/>
      </c>
      <c r="J2559">
        <f>IF(ISBLANK('Raw Data'!J2552), 0, IF(AND(3=MATCH(LARGE('Raw Data'!G2552:J2552, 3), 'Raw Data'!G2552:J2552, 0), 'Raw Data'!O2552-'Raw Data'!P2552&gt;3), 'Raw Data'!I2552, 0))</f>
        <v/>
      </c>
      <c r="K2559">
        <f>IF(ISBLANK('Raw Data'!J2552), 0, IF(AND(2=MATCH(LARGE('Raw Data'!G2552:J2552, 3), 'Raw Data'!G2552:J2552, 0), AND('Raw Data'!P2552-'Raw Data'!O2552&lt;4, 'Raw Data'!P2552-'Raw Data'!O2552&gt;0)), 'Raw Data'!H2552, 0))</f>
        <v/>
      </c>
      <c r="L2559">
        <f>IF(ISBLANK('Raw Data'!J2552), 0, IF(AND(1=MATCH(LARGE('Raw Data'!G2552:J2552, 3), 'Raw Data'!G2552:J2552, 0), AND('Raw Data'!O2552-'Raw Data'!P2552&lt;4, 'Raw Data'!O2552-'Raw Data'!P2552&gt;0)), 'Raw Data'!G2552, 0))</f>
        <v/>
      </c>
      <c r="M2559">
        <f>IF(ISBLANK('Raw Data'!J2552), 0, IF(AND(4=MATCH(LARGE('Raw Data'!G2552:J2552, 2), 'Raw Data'!G2552:J2552, 0), 'Raw Data'!P2552-'Raw Data'!O2552&gt;3), 'Raw Data'!J2552, 0))</f>
        <v/>
      </c>
      <c r="N2559">
        <f>IF(ISBLANK('Raw Data'!J2552), 0, IF(AND(3=MATCH(LARGE('Raw Data'!G2552:J2552, 2), 'Raw Data'!G2552:J2552, 0), 'Raw Data'!O2552-'Raw Data'!P2552&gt;3), 'Raw Data'!I2552, 0))</f>
        <v/>
      </c>
      <c r="O2559">
        <f>IF(ISBLANK('Raw Data'!J2552), 0, IF(AND(2=MATCH(LARGE('Raw Data'!G2552:J2552, 2), 'Raw Data'!G2552:J2552, 0), AND('Raw Data'!P2552-'Raw Data'!O2552&lt;4, 'Raw Data'!P2552-'Raw Data'!O2552&gt;0)), 'Raw Data'!H2552, 0))</f>
        <v/>
      </c>
      <c r="P2559">
        <f>IF(ISBLANK('Raw Data'!J2552), 0, IF(AND(1=MATCH(LARGE('Raw Data'!G2552:J2552, 2), 'Raw Data'!G2552:J2552, 0), AND('Raw Data'!O2552-'Raw Data'!P2552&lt;4, 'Raw Data'!O2552-'Raw Data'!P2552&gt;0)), 'Raw Data'!G2552, 0))</f>
        <v/>
      </c>
      <c r="Q2559">
        <f>IF(ISBLANK('Raw Data'!J2552), 0, IF(AND(4=MATCH(LARGE('Raw Data'!G2552:J2552, 1), 'Raw Data'!G2552:J2552, 0), 'Raw Data'!P2552-'Raw Data'!O2552&gt;3), 'Raw Data'!J2552, 0))</f>
        <v/>
      </c>
      <c r="R2559">
        <f>IF(ISBLANK('Raw Data'!J2552), 0, IF(AND(3=MATCH(LARGE('Raw Data'!G2552:J2552, 1), 'Raw Data'!G2552:J2552, 0), 'Raw Data'!O2552-'Raw Data'!P2552&gt;3), 'Raw Data'!I2552, 0))</f>
        <v/>
      </c>
      <c r="S2559">
        <f>IF(AND('Raw Data'!P2552-'Raw Data'!O2552&gt;4, 'Raw Data'!F2552&lt;'Raw Data'!C2552), 'Raw Data'!J2552, 0)</f>
        <v/>
      </c>
      <c r="T2559">
        <f>IF(AND('Raw Data'!O2552-'Raw Data'!P2552&gt;4, 'Raw Data'!F2552&gt;'Raw Data'!C2552), 'Raw Data'!I2552, 0)</f>
        <v/>
      </c>
      <c r="U2559">
        <f>IF(AND('Raw Data'!P2552-'Raw Data'!O2552&lt;3, 'Raw Data'!P2552&gt;'Raw Data'!O2552, 'Raw Data'!F2552&lt;'Raw Data'!C2552), 'Raw Data'!H2552, 0)</f>
        <v/>
      </c>
      <c r="V2559">
        <f>IF(AND('Raw Data'!P2552-'Raw Data'!O2552&lt;3, 'Raw Data'!P2552&gt;'Raw Data'!O2552, 'Raw Data'!F2552&gt;'Raw Data'!C2552), 'Raw Data'!G2552, 0)</f>
        <v/>
      </c>
    </row>
    <row r="2560">
      <c r="A2560">
        <f>IF(AND('Raw Data'!F2553&lt;'Raw Data'!C2553, 'Raw Data'!P2553&gt;'Raw Data'!O2553, 'Raw Data'!P2553-'Raw Data'!O2553&gt;3), 'Raw Data'!J2553, 0)</f>
        <v/>
      </c>
      <c r="B2560">
        <f>IF(AND('Raw Data'!C2553&lt;'Raw Data'!F2553, 'Raw Data'!O2553&gt;'Raw Data'!P2553, 'Raw Data'!O2553-'Raw Data'!P2553&gt;3), 'Raw Data'!I2553, 0)</f>
        <v/>
      </c>
      <c r="C2560">
        <f>IF(AND('Raw Data'!F2553&lt;'Raw Data'!C2553, 'Raw Data'!P2553&gt;'Raw Data'!O2553, 'Raw Data'!P2553-'Raw Data'!O2553&lt;4), 'Raw Data'!H2553, 0)</f>
        <v/>
      </c>
      <c r="D2560">
        <f>IF(AND('Raw Data'!C2553&lt;'Raw Data'!F2553, 'Raw Data'!O2553&gt;'Raw Data'!P2553, 'Raw Data'!O2553-'Raw Data'!P2553&lt;4), 'Raw Data'!G2553, 0)</f>
        <v/>
      </c>
      <c r="E2560">
        <f>IF(ISBLANK('Raw Data'!J2553), 0, IF(AND(4=MATCH(LARGE('Raw Data'!G2553:J2553, 4), 'Raw Data'!G2553:J2553, 0), 'Raw Data'!P2553-'Raw Data'!O2553&gt;3), 'Raw Data'!J2553, 0))</f>
        <v/>
      </c>
      <c r="F2560">
        <f>IF(ISBLANK('Raw Data'!J2553), 0, IF(AND(3=MATCH(LARGE('Raw Data'!G2553:J2553, 4), 'Raw Data'!G2553:J2553, 0), 'Raw Data'!O2553-'Raw Data'!P2553&gt;3), 'Raw Data'!I2553, 0))</f>
        <v/>
      </c>
      <c r="G2560">
        <f>IF(ISBLANK('Raw Data'!J2553), 0, IF(AND(2=MATCH(LARGE('Raw Data'!G2553:J2553, 4), 'Raw Data'!G2553:J2553, 0), AND('Raw Data'!P2553-'Raw Data'!O2553&lt;4, 'Raw Data'!P2553-'Raw Data'!O2553&gt;0)), 'Raw Data'!H2553, 0))</f>
        <v/>
      </c>
      <c r="H2560">
        <f>IF(ISBLANK('Raw Data'!J2553), 0, IF(AND(1=MATCH(LARGE('Raw Data'!G2553:J2553, 4), 'Raw Data'!G2553:J2553, 0), AND('Raw Data'!O2553-'Raw Data'!P2553&lt;4, 'Raw Data'!O2553-'Raw Data'!P2553&gt;0)), 'Raw Data'!G2553, 0))</f>
        <v/>
      </c>
      <c r="I2560">
        <f>IF(ISBLANK('Raw Data'!J2553), 0, IF(AND(4=MATCH(LARGE('Raw Data'!G2553:J2553, 3), 'Raw Data'!G2553:J2553, 0), 'Raw Data'!P2553-'Raw Data'!O2553&gt;3), 'Raw Data'!J2553, 0))</f>
        <v/>
      </c>
      <c r="J2560">
        <f>IF(ISBLANK('Raw Data'!J2553), 0, IF(AND(3=MATCH(LARGE('Raw Data'!G2553:J2553, 3), 'Raw Data'!G2553:J2553, 0), 'Raw Data'!O2553-'Raw Data'!P2553&gt;3), 'Raw Data'!I2553, 0))</f>
        <v/>
      </c>
      <c r="K2560">
        <f>IF(ISBLANK('Raw Data'!J2553), 0, IF(AND(2=MATCH(LARGE('Raw Data'!G2553:J2553, 3), 'Raw Data'!G2553:J2553, 0), AND('Raw Data'!P2553-'Raw Data'!O2553&lt;4, 'Raw Data'!P2553-'Raw Data'!O2553&gt;0)), 'Raw Data'!H2553, 0))</f>
        <v/>
      </c>
      <c r="L2560">
        <f>IF(ISBLANK('Raw Data'!J2553), 0, IF(AND(1=MATCH(LARGE('Raw Data'!G2553:J2553, 3), 'Raw Data'!G2553:J2553, 0), AND('Raw Data'!O2553-'Raw Data'!P2553&lt;4, 'Raw Data'!O2553-'Raw Data'!P2553&gt;0)), 'Raw Data'!G2553, 0))</f>
        <v/>
      </c>
      <c r="M2560">
        <f>IF(ISBLANK('Raw Data'!J2553), 0, IF(AND(4=MATCH(LARGE('Raw Data'!G2553:J2553, 2), 'Raw Data'!G2553:J2553, 0), 'Raw Data'!P2553-'Raw Data'!O2553&gt;3), 'Raw Data'!J2553, 0))</f>
        <v/>
      </c>
      <c r="N2560">
        <f>IF(ISBLANK('Raw Data'!J2553), 0, IF(AND(3=MATCH(LARGE('Raw Data'!G2553:J2553, 2), 'Raw Data'!G2553:J2553, 0), 'Raw Data'!O2553-'Raw Data'!P2553&gt;3), 'Raw Data'!I2553, 0))</f>
        <v/>
      </c>
      <c r="O2560">
        <f>IF(ISBLANK('Raw Data'!J2553), 0, IF(AND(2=MATCH(LARGE('Raw Data'!G2553:J2553, 2), 'Raw Data'!G2553:J2553, 0), AND('Raw Data'!P2553-'Raw Data'!O2553&lt;4, 'Raw Data'!P2553-'Raw Data'!O2553&gt;0)), 'Raw Data'!H2553, 0))</f>
        <v/>
      </c>
      <c r="P2560">
        <f>IF(ISBLANK('Raw Data'!J2553), 0, IF(AND(1=MATCH(LARGE('Raw Data'!G2553:J2553, 2), 'Raw Data'!G2553:J2553, 0), AND('Raw Data'!O2553-'Raw Data'!P2553&lt;4, 'Raw Data'!O2553-'Raw Data'!P2553&gt;0)), 'Raw Data'!G2553, 0))</f>
        <v/>
      </c>
      <c r="Q2560">
        <f>IF(ISBLANK('Raw Data'!J2553), 0, IF(AND(4=MATCH(LARGE('Raw Data'!G2553:J2553, 1), 'Raw Data'!G2553:J2553, 0), 'Raw Data'!P2553-'Raw Data'!O2553&gt;3), 'Raw Data'!J2553, 0))</f>
        <v/>
      </c>
      <c r="R2560">
        <f>IF(ISBLANK('Raw Data'!J2553), 0, IF(AND(3=MATCH(LARGE('Raw Data'!G2553:J2553, 1), 'Raw Data'!G2553:J2553, 0), 'Raw Data'!O2553-'Raw Data'!P2553&gt;3), 'Raw Data'!I2553, 0))</f>
        <v/>
      </c>
      <c r="S2560">
        <f>IF(AND('Raw Data'!P2553-'Raw Data'!O2553&gt;4, 'Raw Data'!F2553&lt;'Raw Data'!C2553), 'Raw Data'!J2553, 0)</f>
        <v/>
      </c>
      <c r="T2560">
        <f>IF(AND('Raw Data'!O2553-'Raw Data'!P2553&gt;4, 'Raw Data'!F2553&gt;'Raw Data'!C2553), 'Raw Data'!I2553, 0)</f>
        <v/>
      </c>
      <c r="U2560">
        <f>IF(AND('Raw Data'!P2553-'Raw Data'!O2553&lt;3, 'Raw Data'!P2553&gt;'Raw Data'!O2553, 'Raw Data'!F2553&lt;'Raw Data'!C2553), 'Raw Data'!H2553, 0)</f>
        <v/>
      </c>
      <c r="V2560">
        <f>IF(AND('Raw Data'!P2553-'Raw Data'!O2553&lt;3, 'Raw Data'!P2553&gt;'Raw Data'!O2553, 'Raw Data'!F2553&gt;'Raw Data'!C2553), 'Raw Data'!G2553, 0)</f>
        <v/>
      </c>
    </row>
    <row r="2561">
      <c r="A2561">
        <f>IF(AND('Raw Data'!F2554&lt;'Raw Data'!C2554, 'Raw Data'!P2554&gt;'Raw Data'!O2554, 'Raw Data'!P2554-'Raw Data'!O2554&gt;3), 'Raw Data'!J2554, 0)</f>
        <v/>
      </c>
      <c r="B2561">
        <f>IF(AND('Raw Data'!C2554&lt;'Raw Data'!F2554, 'Raw Data'!O2554&gt;'Raw Data'!P2554, 'Raw Data'!O2554-'Raw Data'!P2554&gt;3), 'Raw Data'!I2554, 0)</f>
        <v/>
      </c>
      <c r="C2561">
        <f>IF(AND('Raw Data'!F2554&lt;'Raw Data'!C2554, 'Raw Data'!P2554&gt;'Raw Data'!O2554, 'Raw Data'!P2554-'Raw Data'!O2554&lt;4), 'Raw Data'!H2554, 0)</f>
        <v/>
      </c>
      <c r="D2561">
        <f>IF(AND('Raw Data'!C2554&lt;'Raw Data'!F2554, 'Raw Data'!O2554&gt;'Raw Data'!P2554, 'Raw Data'!O2554-'Raw Data'!P2554&lt;4), 'Raw Data'!G2554, 0)</f>
        <v/>
      </c>
      <c r="E2561">
        <f>IF(ISBLANK('Raw Data'!J2554), 0, IF(AND(4=MATCH(LARGE('Raw Data'!G2554:J2554, 4), 'Raw Data'!G2554:J2554, 0), 'Raw Data'!P2554-'Raw Data'!O2554&gt;3), 'Raw Data'!J2554, 0))</f>
        <v/>
      </c>
      <c r="F2561">
        <f>IF(ISBLANK('Raw Data'!J2554), 0, IF(AND(3=MATCH(LARGE('Raw Data'!G2554:J2554, 4), 'Raw Data'!G2554:J2554, 0), 'Raw Data'!O2554-'Raw Data'!P2554&gt;3), 'Raw Data'!I2554, 0))</f>
        <v/>
      </c>
      <c r="G2561">
        <f>IF(ISBLANK('Raw Data'!J2554), 0, IF(AND(2=MATCH(LARGE('Raw Data'!G2554:J2554, 4), 'Raw Data'!G2554:J2554, 0), AND('Raw Data'!P2554-'Raw Data'!O2554&lt;4, 'Raw Data'!P2554-'Raw Data'!O2554&gt;0)), 'Raw Data'!H2554, 0))</f>
        <v/>
      </c>
      <c r="H2561">
        <f>IF(ISBLANK('Raw Data'!J2554), 0, IF(AND(1=MATCH(LARGE('Raw Data'!G2554:J2554, 4), 'Raw Data'!G2554:J2554, 0), AND('Raw Data'!O2554-'Raw Data'!P2554&lt;4, 'Raw Data'!O2554-'Raw Data'!P2554&gt;0)), 'Raw Data'!G2554, 0))</f>
        <v/>
      </c>
      <c r="I2561">
        <f>IF(ISBLANK('Raw Data'!J2554), 0, IF(AND(4=MATCH(LARGE('Raw Data'!G2554:J2554, 3), 'Raw Data'!G2554:J2554, 0), 'Raw Data'!P2554-'Raw Data'!O2554&gt;3), 'Raw Data'!J2554, 0))</f>
        <v/>
      </c>
      <c r="J2561">
        <f>IF(ISBLANK('Raw Data'!J2554), 0, IF(AND(3=MATCH(LARGE('Raw Data'!G2554:J2554, 3), 'Raw Data'!G2554:J2554, 0), 'Raw Data'!O2554-'Raw Data'!P2554&gt;3), 'Raw Data'!I2554, 0))</f>
        <v/>
      </c>
      <c r="K2561">
        <f>IF(ISBLANK('Raw Data'!J2554), 0, IF(AND(2=MATCH(LARGE('Raw Data'!G2554:J2554, 3), 'Raw Data'!G2554:J2554, 0), AND('Raw Data'!P2554-'Raw Data'!O2554&lt;4, 'Raw Data'!P2554-'Raw Data'!O2554&gt;0)), 'Raw Data'!H2554, 0))</f>
        <v/>
      </c>
      <c r="L2561">
        <f>IF(ISBLANK('Raw Data'!J2554), 0, IF(AND(1=MATCH(LARGE('Raw Data'!G2554:J2554, 3), 'Raw Data'!G2554:J2554, 0), AND('Raw Data'!O2554-'Raw Data'!P2554&lt;4, 'Raw Data'!O2554-'Raw Data'!P2554&gt;0)), 'Raw Data'!G2554, 0))</f>
        <v/>
      </c>
      <c r="M2561">
        <f>IF(ISBLANK('Raw Data'!J2554), 0, IF(AND(4=MATCH(LARGE('Raw Data'!G2554:J2554, 2), 'Raw Data'!G2554:J2554, 0), 'Raw Data'!P2554-'Raw Data'!O2554&gt;3), 'Raw Data'!J2554, 0))</f>
        <v/>
      </c>
      <c r="N2561">
        <f>IF(ISBLANK('Raw Data'!J2554), 0, IF(AND(3=MATCH(LARGE('Raw Data'!G2554:J2554, 2), 'Raw Data'!G2554:J2554, 0), 'Raw Data'!O2554-'Raw Data'!P2554&gt;3), 'Raw Data'!I2554, 0))</f>
        <v/>
      </c>
      <c r="O2561">
        <f>IF(ISBLANK('Raw Data'!J2554), 0, IF(AND(2=MATCH(LARGE('Raw Data'!G2554:J2554, 2), 'Raw Data'!G2554:J2554, 0), AND('Raw Data'!P2554-'Raw Data'!O2554&lt;4, 'Raw Data'!P2554-'Raw Data'!O2554&gt;0)), 'Raw Data'!H2554, 0))</f>
        <v/>
      </c>
      <c r="P2561">
        <f>IF(ISBLANK('Raw Data'!J2554), 0, IF(AND(1=MATCH(LARGE('Raw Data'!G2554:J2554, 2), 'Raw Data'!G2554:J2554, 0), AND('Raw Data'!O2554-'Raw Data'!P2554&lt;4, 'Raw Data'!O2554-'Raw Data'!P2554&gt;0)), 'Raw Data'!G2554, 0))</f>
        <v/>
      </c>
      <c r="Q2561">
        <f>IF(ISBLANK('Raw Data'!J2554), 0, IF(AND(4=MATCH(LARGE('Raw Data'!G2554:J2554, 1), 'Raw Data'!G2554:J2554, 0), 'Raw Data'!P2554-'Raw Data'!O2554&gt;3), 'Raw Data'!J2554, 0))</f>
        <v/>
      </c>
      <c r="R2561">
        <f>IF(ISBLANK('Raw Data'!J2554), 0, IF(AND(3=MATCH(LARGE('Raw Data'!G2554:J2554, 1), 'Raw Data'!G2554:J2554, 0), 'Raw Data'!O2554-'Raw Data'!P2554&gt;3), 'Raw Data'!I2554, 0))</f>
        <v/>
      </c>
      <c r="S2561">
        <f>IF(AND('Raw Data'!P2554-'Raw Data'!O2554&gt;4, 'Raw Data'!F2554&lt;'Raw Data'!C2554), 'Raw Data'!J2554, 0)</f>
        <v/>
      </c>
      <c r="T2561">
        <f>IF(AND('Raw Data'!O2554-'Raw Data'!P2554&gt;4, 'Raw Data'!F2554&gt;'Raw Data'!C2554), 'Raw Data'!I2554, 0)</f>
        <v/>
      </c>
      <c r="U2561">
        <f>IF(AND('Raw Data'!P2554-'Raw Data'!O2554&lt;3, 'Raw Data'!P2554&gt;'Raw Data'!O2554, 'Raw Data'!F2554&lt;'Raw Data'!C2554), 'Raw Data'!H2554, 0)</f>
        <v/>
      </c>
      <c r="V2561">
        <f>IF(AND('Raw Data'!P2554-'Raw Data'!O2554&lt;3, 'Raw Data'!P2554&gt;'Raw Data'!O2554, 'Raw Data'!F2554&gt;'Raw Data'!C2554), 'Raw Data'!G2554, 0)</f>
        <v/>
      </c>
    </row>
    <row r="2562">
      <c r="A2562">
        <f>IF(AND('Raw Data'!F2555&lt;'Raw Data'!C2555, 'Raw Data'!P2555&gt;'Raw Data'!O2555, 'Raw Data'!P2555-'Raw Data'!O2555&gt;3), 'Raw Data'!J2555, 0)</f>
        <v/>
      </c>
      <c r="B2562">
        <f>IF(AND('Raw Data'!C2555&lt;'Raw Data'!F2555, 'Raw Data'!O2555&gt;'Raw Data'!P2555, 'Raw Data'!O2555-'Raw Data'!P2555&gt;3), 'Raw Data'!I2555, 0)</f>
        <v/>
      </c>
      <c r="C2562">
        <f>IF(AND('Raw Data'!F2555&lt;'Raw Data'!C2555, 'Raw Data'!P2555&gt;'Raw Data'!O2555, 'Raw Data'!P2555-'Raw Data'!O2555&lt;4), 'Raw Data'!H2555, 0)</f>
        <v/>
      </c>
      <c r="D2562">
        <f>IF(AND('Raw Data'!C2555&lt;'Raw Data'!F2555, 'Raw Data'!O2555&gt;'Raw Data'!P2555, 'Raw Data'!O2555-'Raw Data'!P2555&lt;4), 'Raw Data'!G2555, 0)</f>
        <v/>
      </c>
      <c r="E2562">
        <f>IF(ISBLANK('Raw Data'!J2555), 0, IF(AND(4=MATCH(LARGE('Raw Data'!G2555:J2555, 4), 'Raw Data'!G2555:J2555, 0), 'Raw Data'!P2555-'Raw Data'!O2555&gt;3), 'Raw Data'!J2555, 0))</f>
        <v/>
      </c>
      <c r="F2562">
        <f>IF(ISBLANK('Raw Data'!J2555), 0, IF(AND(3=MATCH(LARGE('Raw Data'!G2555:J2555, 4), 'Raw Data'!G2555:J2555, 0), 'Raw Data'!O2555-'Raw Data'!P2555&gt;3), 'Raw Data'!I2555, 0))</f>
        <v/>
      </c>
      <c r="G2562">
        <f>IF(ISBLANK('Raw Data'!J2555), 0, IF(AND(2=MATCH(LARGE('Raw Data'!G2555:J2555, 4), 'Raw Data'!G2555:J2555, 0), AND('Raw Data'!P2555-'Raw Data'!O2555&lt;4, 'Raw Data'!P2555-'Raw Data'!O2555&gt;0)), 'Raw Data'!H2555, 0))</f>
        <v/>
      </c>
      <c r="H2562">
        <f>IF(ISBLANK('Raw Data'!J2555), 0, IF(AND(1=MATCH(LARGE('Raw Data'!G2555:J2555, 4), 'Raw Data'!G2555:J2555, 0), AND('Raw Data'!O2555-'Raw Data'!P2555&lt;4, 'Raw Data'!O2555-'Raw Data'!P2555&gt;0)), 'Raw Data'!G2555, 0))</f>
        <v/>
      </c>
      <c r="I2562">
        <f>IF(ISBLANK('Raw Data'!J2555), 0, IF(AND(4=MATCH(LARGE('Raw Data'!G2555:J2555, 3), 'Raw Data'!G2555:J2555, 0), 'Raw Data'!P2555-'Raw Data'!O2555&gt;3), 'Raw Data'!J2555, 0))</f>
        <v/>
      </c>
      <c r="J2562">
        <f>IF(ISBLANK('Raw Data'!J2555), 0, IF(AND(3=MATCH(LARGE('Raw Data'!G2555:J2555, 3), 'Raw Data'!G2555:J2555, 0), 'Raw Data'!O2555-'Raw Data'!P2555&gt;3), 'Raw Data'!I2555, 0))</f>
        <v/>
      </c>
      <c r="K2562">
        <f>IF(ISBLANK('Raw Data'!J2555), 0, IF(AND(2=MATCH(LARGE('Raw Data'!G2555:J2555, 3), 'Raw Data'!G2555:J2555, 0), AND('Raw Data'!P2555-'Raw Data'!O2555&lt;4, 'Raw Data'!P2555-'Raw Data'!O2555&gt;0)), 'Raw Data'!H2555, 0))</f>
        <v/>
      </c>
      <c r="L2562">
        <f>IF(ISBLANK('Raw Data'!J2555), 0, IF(AND(1=MATCH(LARGE('Raw Data'!G2555:J2555, 3), 'Raw Data'!G2555:J2555, 0), AND('Raw Data'!O2555-'Raw Data'!P2555&lt;4, 'Raw Data'!O2555-'Raw Data'!P2555&gt;0)), 'Raw Data'!G2555, 0))</f>
        <v/>
      </c>
      <c r="M2562">
        <f>IF(ISBLANK('Raw Data'!J2555), 0, IF(AND(4=MATCH(LARGE('Raw Data'!G2555:J2555, 2), 'Raw Data'!G2555:J2555, 0), 'Raw Data'!P2555-'Raw Data'!O2555&gt;3), 'Raw Data'!J2555, 0))</f>
        <v/>
      </c>
      <c r="N2562">
        <f>IF(ISBLANK('Raw Data'!J2555), 0, IF(AND(3=MATCH(LARGE('Raw Data'!G2555:J2555, 2), 'Raw Data'!G2555:J2555, 0), 'Raw Data'!O2555-'Raw Data'!P2555&gt;3), 'Raw Data'!I2555, 0))</f>
        <v/>
      </c>
      <c r="O2562">
        <f>IF(ISBLANK('Raw Data'!J2555), 0, IF(AND(2=MATCH(LARGE('Raw Data'!G2555:J2555, 2), 'Raw Data'!G2555:J2555, 0), AND('Raw Data'!P2555-'Raw Data'!O2555&lt;4, 'Raw Data'!P2555-'Raw Data'!O2555&gt;0)), 'Raw Data'!H2555, 0))</f>
        <v/>
      </c>
      <c r="P2562">
        <f>IF(ISBLANK('Raw Data'!J2555), 0, IF(AND(1=MATCH(LARGE('Raw Data'!G2555:J2555, 2), 'Raw Data'!G2555:J2555, 0), AND('Raw Data'!O2555-'Raw Data'!P2555&lt;4, 'Raw Data'!O2555-'Raw Data'!P2555&gt;0)), 'Raw Data'!G2555, 0))</f>
        <v/>
      </c>
      <c r="Q2562">
        <f>IF(ISBLANK('Raw Data'!J2555), 0, IF(AND(4=MATCH(LARGE('Raw Data'!G2555:J2555, 1), 'Raw Data'!G2555:J2555, 0), 'Raw Data'!P2555-'Raw Data'!O2555&gt;3), 'Raw Data'!J2555, 0))</f>
        <v/>
      </c>
      <c r="R2562">
        <f>IF(ISBLANK('Raw Data'!J2555), 0, IF(AND(3=MATCH(LARGE('Raw Data'!G2555:J2555, 1), 'Raw Data'!G2555:J2555, 0), 'Raw Data'!O2555-'Raw Data'!P2555&gt;3), 'Raw Data'!I2555, 0))</f>
        <v/>
      </c>
      <c r="S2562">
        <f>IF(AND('Raw Data'!P2555-'Raw Data'!O2555&gt;4, 'Raw Data'!F2555&lt;'Raw Data'!C2555), 'Raw Data'!J2555, 0)</f>
        <v/>
      </c>
      <c r="T2562">
        <f>IF(AND('Raw Data'!O2555-'Raw Data'!P2555&gt;4, 'Raw Data'!F2555&gt;'Raw Data'!C2555), 'Raw Data'!I2555, 0)</f>
        <v/>
      </c>
      <c r="U2562">
        <f>IF(AND('Raw Data'!P2555-'Raw Data'!O2555&lt;3, 'Raw Data'!P2555&gt;'Raw Data'!O2555, 'Raw Data'!F2555&lt;'Raw Data'!C2555), 'Raw Data'!H2555, 0)</f>
        <v/>
      </c>
      <c r="V2562">
        <f>IF(AND('Raw Data'!P2555-'Raw Data'!O2555&lt;3, 'Raw Data'!P2555&gt;'Raw Data'!O2555, 'Raw Data'!F2555&gt;'Raw Data'!C2555), 'Raw Data'!G2555, 0)</f>
        <v/>
      </c>
    </row>
    <row r="2563">
      <c r="A2563">
        <f>IF(AND('Raw Data'!F2556&lt;'Raw Data'!C2556, 'Raw Data'!P2556&gt;'Raw Data'!O2556, 'Raw Data'!P2556-'Raw Data'!O2556&gt;3), 'Raw Data'!J2556, 0)</f>
        <v/>
      </c>
      <c r="B2563">
        <f>IF(AND('Raw Data'!C2556&lt;'Raw Data'!F2556, 'Raw Data'!O2556&gt;'Raw Data'!P2556, 'Raw Data'!O2556-'Raw Data'!P2556&gt;3), 'Raw Data'!I2556, 0)</f>
        <v/>
      </c>
      <c r="C2563">
        <f>IF(AND('Raw Data'!F2556&lt;'Raw Data'!C2556, 'Raw Data'!P2556&gt;'Raw Data'!O2556, 'Raw Data'!P2556-'Raw Data'!O2556&lt;4), 'Raw Data'!H2556, 0)</f>
        <v/>
      </c>
      <c r="D2563">
        <f>IF(AND('Raw Data'!C2556&lt;'Raw Data'!F2556, 'Raw Data'!O2556&gt;'Raw Data'!P2556, 'Raw Data'!O2556-'Raw Data'!P2556&lt;4), 'Raw Data'!G2556, 0)</f>
        <v/>
      </c>
      <c r="E2563">
        <f>IF(ISBLANK('Raw Data'!J2556), 0, IF(AND(4=MATCH(LARGE('Raw Data'!G2556:J2556, 4), 'Raw Data'!G2556:J2556, 0), 'Raw Data'!P2556-'Raw Data'!O2556&gt;3), 'Raw Data'!J2556, 0))</f>
        <v/>
      </c>
      <c r="F2563">
        <f>IF(ISBLANK('Raw Data'!J2556), 0, IF(AND(3=MATCH(LARGE('Raw Data'!G2556:J2556, 4), 'Raw Data'!G2556:J2556, 0), 'Raw Data'!O2556-'Raw Data'!P2556&gt;3), 'Raw Data'!I2556, 0))</f>
        <v/>
      </c>
      <c r="G2563">
        <f>IF(ISBLANK('Raw Data'!J2556), 0, IF(AND(2=MATCH(LARGE('Raw Data'!G2556:J2556, 4), 'Raw Data'!G2556:J2556, 0), AND('Raw Data'!P2556-'Raw Data'!O2556&lt;4, 'Raw Data'!P2556-'Raw Data'!O2556&gt;0)), 'Raw Data'!H2556, 0))</f>
        <v/>
      </c>
      <c r="H2563">
        <f>IF(ISBLANK('Raw Data'!J2556), 0, IF(AND(1=MATCH(LARGE('Raw Data'!G2556:J2556, 4), 'Raw Data'!G2556:J2556, 0), AND('Raw Data'!O2556-'Raw Data'!P2556&lt;4, 'Raw Data'!O2556-'Raw Data'!P2556&gt;0)), 'Raw Data'!G2556, 0))</f>
        <v/>
      </c>
      <c r="I2563">
        <f>IF(ISBLANK('Raw Data'!J2556), 0, IF(AND(4=MATCH(LARGE('Raw Data'!G2556:J2556, 3), 'Raw Data'!G2556:J2556, 0), 'Raw Data'!P2556-'Raw Data'!O2556&gt;3), 'Raw Data'!J2556, 0))</f>
        <v/>
      </c>
      <c r="J2563">
        <f>IF(ISBLANK('Raw Data'!J2556), 0, IF(AND(3=MATCH(LARGE('Raw Data'!G2556:J2556, 3), 'Raw Data'!G2556:J2556, 0), 'Raw Data'!O2556-'Raw Data'!P2556&gt;3), 'Raw Data'!I2556, 0))</f>
        <v/>
      </c>
      <c r="K2563">
        <f>IF(ISBLANK('Raw Data'!J2556), 0, IF(AND(2=MATCH(LARGE('Raw Data'!G2556:J2556, 3), 'Raw Data'!G2556:J2556, 0), AND('Raw Data'!P2556-'Raw Data'!O2556&lt;4, 'Raw Data'!P2556-'Raw Data'!O2556&gt;0)), 'Raw Data'!H2556, 0))</f>
        <v/>
      </c>
      <c r="L2563">
        <f>IF(ISBLANK('Raw Data'!J2556), 0, IF(AND(1=MATCH(LARGE('Raw Data'!G2556:J2556, 3), 'Raw Data'!G2556:J2556, 0), AND('Raw Data'!O2556-'Raw Data'!P2556&lt;4, 'Raw Data'!O2556-'Raw Data'!P2556&gt;0)), 'Raw Data'!G2556, 0))</f>
        <v/>
      </c>
      <c r="M2563">
        <f>IF(ISBLANK('Raw Data'!J2556), 0, IF(AND(4=MATCH(LARGE('Raw Data'!G2556:J2556, 2), 'Raw Data'!G2556:J2556, 0), 'Raw Data'!P2556-'Raw Data'!O2556&gt;3), 'Raw Data'!J2556, 0))</f>
        <v/>
      </c>
      <c r="N2563">
        <f>IF(ISBLANK('Raw Data'!J2556), 0, IF(AND(3=MATCH(LARGE('Raw Data'!G2556:J2556, 2), 'Raw Data'!G2556:J2556, 0), 'Raw Data'!O2556-'Raw Data'!P2556&gt;3), 'Raw Data'!I2556, 0))</f>
        <v/>
      </c>
      <c r="O2563">
        <f>IF(ISBLANK('Raw Data'!J2556), 0, IF(AND(2=MATCH(LARGE('Raw Data'!G2556:J2556, 2), 'Raw Data'!G2556:J2556, 0), AND('Raw Data'!P2556-'Raw Data'!O2556&lt;4, 'Raw Data'!P2556-'Raw Data'!O2556&gt;0)), 'Raw Data'!H2556, 0))</f>
        <v/>
      </c>
      <c r="P2563">
        <f>IF(ISBLANK('Raw Data'!J2556), 0, IF(AND(1=MATCH(LARGE('Raw Data'!G2556:J2556, 2), 'Raw Data'!G2556:J2556, 0), AND('Raw Data'!O2556-'Raw Data'!P2556&lt;4, 'Raw Data'!O2556-'Raw Data'!P2556&gt;0)), 'Raw Data'!G2556, 0))</f>
        <v/>
      </c>
      <c r="Q2563">
        <f>IF(ISBLANK('Raw Data'!J2556), 0, IF(AND(4=MATCH(LARGE('Raw Data'!G2556:J2556, 1), 'Raw Data'!G2556:J2556, 0), 'Raw Data'!P2556-'Raw Data'!O2556&gt;3), 'Raw Data'!J2556, 0))</f>
        <v/>
      </c>
      <c r="R2563">
        <f>IF(ISBLANK('Raw Data'!J2556), 0, IF(AND(3=MATCH(LARGE('Raw Data'!G2556:J2556, 1), 'Raw Data'!G2556:J2556, 0), 'Raw Data'!O2556-'Raw Data'!P2556&gt;3), 'Raw Data'!I2556, 0))</f>
        <v/>
      </c>
      <c r="S2563">
        <f>IF(AND('Raw Data'!P2556-'Raw Data'!O2556&gt;4, 'Raw Data'!F2556&lt;'Raw Data'!C2556), 'Raw Data'!J2556, 0)</f>
        <v/>
      </c>
      <c r="T2563">
        <f>IF(AND('Raw Data'!O2556-'Raw Data'!P2556&gt;4, 'Raw Data'!F2556&gt;'Raw Data'!C2556), 'Raw Data'!I2556, 0)</f>
        <v/>
      </c>
      <c r="U2563">
        <f>IF(AND('Raw Data'!P2556-'Raw Data'!O2556&lt;3, 'Raw Data'!P2556&gt;'Raw Data'!O2556, 'Raw Data'!F2556&lt;'Raw Data'!C2556), 'Raw Data'!H2556, 0)</f>
        <v/>
      </c>
      <c r="V2563">
        <f>IF(AND('Raw Data'!P2556-'Raw Data'!O2556&lt;3, 'Raw Data'!P2556&gt;'Raw Data'!O2556, 'Raw Data'!F2556&gt;'Raw Data'!C2556), 'Raw Data'!G2556, 0)</f>
        <v/>
      </c>
    </row>
  </sheetData>
  <mergeCells count="6">
    <mergeCell ref="Q1:R1"/>
    <mergeCell ref="A1:B1"/>
    <mergeCell ref="C1:D1"/>
    <mergeCell ref="E1:H1"/>
    <mergeCell ref="I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930"/>
  <sheetViews>
    <sheetView workbookViewId="0">
      <selection activeCell="E3" sqref="E3:E1930"/>
    </sheetView>
  </sheetViews>
  <sheetFormatPr baseColWidth="8" defaultRowHeight="14.4" outlineLevelCol="0"/>
  <cols>
    <col width="9.5546875" bestFit="1" customWidth="1" style="10" min="1" max="1"/>
    <col width="15.5546875" bestFit="1" customWidth="1" style="10" min="2" max="2"/>
    <col width="12.44140625" bestFit="1" customWidth="1" style="10" min="3" max="3"/>
    <col width="13.109375" bestFit="1" customWidth="1" style="10" min="4" max="4"/>
    <col width="19.88671875" bestFit="1" customWidth="1" style="10" min="5" max="5"/>
  </cols>
  <sheetData>
    <row r="2">
      <c r="A2" t="inlineStr">
        <is>
          <t>Date</t>
        </is>
      </c>
      <c r="B2" t="inlineStr">
        <is>
          <t>Count Home Fave</t>
        </is>
      </c>
      <c r="C2" t="inlineStr">
        <is>
          <t>Count Big Win</t>
        </is>
      </c>
      <c r="D2" t="inlineStr">
        <is>
          <t>IF &gt; X and Fave</t>
        </is>
      </c>
      <c r="E2" t="inlineStr">
        <is>
          <t>If &lt; X Tie Double Result</t>
        </is>
      </c>
    </row>
    <row r="3">
      <c r="A3" s="1">
        <f>'Raw Data'!A2</f>
        <v/>
      </c>
      <c r="B3">
        <f>IF(AND('Raw Data'!J2&lt;'Raw Data'!I2, ISNUMBER('Raw Data'!E2)), 1, 0)</f>
        <v/>
      </c>
      <c r="C3">
        <f>IF(AND('Raw Data'!A2&gt;0, 'Raw Data'!K2&gt;0), 1, 0)</f>
        <v/>
      </c>
      <c r="D3">
        <f>IF(ISBLANK('Raw Data'!A2),0,IF(AND('Raw Data'!J2&lt;'Raw Data'!I2,'Raw Data'!J2&gt;Analysis!$BD$2),1,IF(AND('Raw Data'!I2&lt;'Raw Data'!J2,'Raw Data'!I2&gt;Analysis!$BD$2),1,0)))</f>
        <v/>
      </c>
      <c r="E3">
        <f>IF(ISBLANK('Raw Data'!A2), 0, IF(OR('Raw Data'!P2&lt;Analysis!BE$2, 'Raw Data'!S2&lt;Analysis!BE$2), 1, 0))</f>
        <v/>
      </c>
    </row>
    <row r="4">
      <c r="A4" s="1">
        <f>'Raw Data'!A3</f>
        <v/>
      </c>
      <c r="B4">
        <f>IF(AND('Raw Data'!J3&lt;'Raw Data'!I3, ISNUMBER('Raw Data'!E3)), 1, 0)</f>
        <v/>
      </c>
      <c r="C4">
        <f>IF(AND('Raw Data'!A3&gt;0, 'Raw Data'!K3&gt;0), 1, 0)</f>
        <v/>
      </c>
      <c r="D4">
        <f>IF(ISBLANK('Raw Data'!A3),0,IF(AND('Raw Data'!J3&lt;'Raw Data'!I3,'Raw Data'!J3&gt;Analysis!$BD$2),1,IF(AND('Raw Data'!I3&lt;'Raw Data'!J3,'Raw Data'!I3&gt;Analysis!$BD$2),1,0)))</f>
        <v/>
      </c>
      <c r="E4">
        <f>IF(ISBLANK('Raw Data'!A3), 0, IF(OR('Raw Data'!P3&lt;Analysis!BE$2, 'Raw Data'!S3&lt;Analysis!BE$2), 1, 0))</f>
        <v/>
      </c>
    </row>
    <row r="5">
      <c r="A5" s="1">
        <f>'Raw Data'!A4</f>
        <v/>
      </c>
      <c r="B5">
        <f>IF(AND('Raw Data'!J4&lt;'Raw Data'!I4, ISNUMBER('Raw Data'!E4)), 1, 0)</f>
        <v/>
      </c>
      <c r="C5">
        <f>IF(AND('Raw Data'!A4&gt;0, 'Raw Data'!K4&gt;0), 1, 0)</f>
        <v/>
      </c>
      <c r="D5">
        <f>IF(ISBLANK('Raw Data'!A4),0,IF(AND('Raw Data'!J4&lt;'Raw Data'!I4,'Raw Data'!J4&gt;Analysis!$BD$2),1,IF(AND('Raw Data'!I4&lt;'Raw Data'!J4,'Raw Data'!I4&gt;Analysis!$BD$2),1,0)))</f>
        <v/>
      </c>
      <c r="E5">
        <f>IF(ISBLANK('Raw Data'!A4), 0, IF(OR('Raw Data'!P4&lt;Analysis!BE$2, 'Raw Data'!S4&lt;Analysis!BE$2), 1, 0))</f>
        <v/>
      </c>
    </row>
    <row r="6">
      <c r="A6" s="1">
        <f>'Raw Data'!A5</f>
        <v/>
      </c>
      <c r="B6">
        <f>IF(AND('Raw Data'!J5&lt;'Raw Data'!I5, ISNUMBER('Raw Data'!E5)), 1, 0)</f>
        <v/>
      </c>
      <c r="C6">
        <f>IF(AND('Raw Data'!A5&gt;0, 'Raw Data'!K5&gt;0), 1, 0)</f>
        <v/>
      </c>
      <c r="D6">
        <f>IF(ISBLANK('Raw Data'!A5),0,IF(AND('Raw Data'!J5&lt;'Raw Data'!I5,'Raw Data'!J5&gt;Analysis!$BD$2),1,IF(AND('Raw Data'!I5&lt;'Raw Data'!J5,'Raw Data'!I5&gt;Analysis!$BD$2),1,0)))</f>
        <v/>
      </c>
      <c r="E6">
        <f>IF(ISBLANK('Raw Data'!A5), 0, IF(OR('Raw Data'!P5&lt;Analysis!BE$2, 'Raw Data'!S5&lt;Analysis!BE$2), 1, 0))</f>
        <v/>
      </c>
    </row>
    <row r="7">
      <c r="A7" s="1">
        <f>'Raw Data'!A6</f>
        <v/>
      </c>
      <c r="B7">
        <f>IF(AND('Raw Data'!J6&lt;'Raw Data'!I6, ISNUMBER('Raw Data'!E6)), 1, 0)</f>
        <v/>
      </c>
      <c r="C7">
        <f>IF(AND('Raw Data'!A6&gt;0, 'Raw Data'!K6&gt;0), 1, 0)</f>
        <v/>
      </c>
      <c r="D7">
        <f>IF(ISBLANK('Raw Data'!A6),0,IF(AND('Raw Data'!J6&lt;'Raw Data'!I6,'Raw Data'!J6&gt;Analysis!$BD$2),1,IF(AND('Raw Data'!I6&lt;'Raw Data'!J6,'Raw Data'!I6&gt;Analysis!$BD$2),1,0)))</f>
        <v/>
      </c>
      <c r="E7">
        <f>IF(ISBLANK('Raw Data'!A6), 0, IF(OR('Raw Data'!P6&lt;Analysis!BE$2, 'Raw Data'!S6&lt;Analysis!BE$2), 1, 0))</f>
        <v/>
      </c>
    </row>
    <row r="8">
      <c r="A8" s="1">
        <f>'Raw Data'!A7</f>
        <v/>
      </c>
      <c r="B8">
        <f>IF(AND('Raw Data'!J7&lt;'Raw Data'!I7, ISNUMBER('Raw Data'!E7)), 1, 0)</f>
        <v/>
      </c>
      <c r="C8">
        <f>IF(AND('Raw Data'!A7&gt;0, 'Raw Data'!K7&gt;0), 1, 0)</f>
        <v/>
      </c>
      <c r="D8">
        <f>IF(ISBLANK('Raw Data'!A7),0,IF(AND('Raw Data'!J7&lt;'Raw Data'!I7,'Raw Data'!J7&gt;Analysis!$BD$2),1,IF(AND('Raw Data'!I7&lt;'Raw Data'!J7,'Raw Data'!I7&gt;Analysis!$BD$2),1,0)))</f>
        <v/>
      </c>
      <c r="E8">
        <f>IF(ISBLANK('Raw Data'!A7), 0, IF(OR('Raw Data'!P7&lt;Analysis!BE$2, 'Raw Data'!S7&lt;Analysis!BE$2), 1, 0))</f>
        <v/>
      </c>
    </row>
    <row r="9">
      <c r="A9" s="1">
        <f>'Raw Data'!A8</f>
        <v/>
      </c>
      <c r="B9">
        <f>IF(AND('Raw Data'!J8&lt;'Raw Data'!I8, ISNUMBER('Raw Data'!E8)), 1, 0)</f>
        <v/>
      </c>
      <c r="C9">
        <f>IF(AND('Raw Data'!A8&gt;0, 'Raw Data'!K8&gt;0), 1, 0)</f>
        <v/>
      </c>
      <c r="D9">
        <f>IF(ISBLANK('Raw Data'!A8),0,IF(AND('Raw Data'!J8&lt;'Raw Data'!I8,'Raw Data'!J8&gt;Analysis!$BD$2),1,IF(AND('Raw Data'!I8&lt;'Raw Data'!J8,'Raw Data'!I8&gt;Analysis!$BD$2),1,0)))</f>
        <v/>
      </c>
      <c r="E9">
        <f>IF(ISBLANK('Raw Data'!A8), 0, IF(OR('Raw Data'!P8&lt;Analysis!BE$2, 'Raw Data'!S8&lt;Analysis!BE$2), 1, 0))</f>
        <v/>
      </c>
    </row>
    <row r="10">
      <c r="A10" s="1">
        <f>'Raw Data'!A9</f>
        <v/>
      </c>
      <c r="B10">
        <f>IF(AND('Raw Data'!J9&lt;'Raw Data'!I9, ISNUMBER('Raw Data'!E9)), 1, 0)</f>
        <v/>
      </c>
      <c r="C10">
        <f>IF(AND('Raw Data'!A9&gt;0, 'Raw Data'!K9&gt;0), 1, 0)</f>
        <v/>
      </c>
      <c r="D10">
        <f>IF(ISBLANK('Raw Data'!A9),0,IF(AND('Raw Data'!J9&lt;'Raw Data'!I9,'Raw Data'!J9&gt;Analysis!$BD$2),1,IF(AND('Raw Data'!I9&lt;'Raw Data'!J9,'Raw Data'!I9&gt;Analysis!$BD$2),1,0)))</f>
        <v/>
      </c>
      <c r="E10">
        <f>IF(ISBLANK('Raw Data'!A9), 0, IF(OR('Raw Data'!P9&lt;Analysis!BE$2, 'Raw Data'!S9&lt;Analysis!BE$2), 1, 0))</f>
        <v/>
      </c>
    </row>
    <row r="11">
      <c r="A11" s="1">
        <f>'Raw Data'!A10</f>
        <v/>
      </c>
      <c r="B11">
        <f>IF(AND('Raw Data'!J10&lt;'Raw Data'!I10, ISNUMBER('Raw Data'!E10)), 1, 0)</f>
        <v/>
      </c>
      <c r="C11">
        <f>IF(AND('Raw Data'!A10&gt;0, 'Raw Data'!K10&gt;0), 1, 0)</f>
        <v/>
      </c>
      <c r="D11">
        <f>IF(ISBLANK('Raw Data'!A10),0,IF(AND('Raw Data'!J10&lt;'Raw Data'!I10,'Raw Data'!J10&gt;Analysis!$BD$2),1,IF(AND('Raw Data'!I10&lt;'Raw Data'!J10,'Raw Data'!I10&gt;Analysis!$BD$2),1,0)))</f>
        <v/>
      </c>
      <c r="E11">
        <f>IF(ISBLANK('Raw Data'!A10), 0, IF(OR('Raw Data'!P10&lt;Analysis!BE$2, 'Raw Data'!S10&lt;Analysis!BE$2), 1, 0))</f>
        <v/>
      </c>
    </row>
    <row r="12">
      <c r="A12" s="1">
        <f>'Raw Data'!A11</f>
        <v/>
      </c>
      <c r="B12">
        <f>IF(AND('Raw Data'!J11&lt;'Raw Data'!I11, ISNUMBER('Raw Data'!E11)), 1, 0)</f>
        <v/>
      </c>
      <c r="C12">
        <f>IF(AND('Raw Data'!A11&gt;0, 'Raw Data'!K11&gt;0), 1, 0)</f>
        <v/>
      </c>
      <c r="D12">
        <f>IF(ISBLANK('Raw Data'!A11),0,IF(AND('Raw Data'!J11&lt;'Raw Data'!I11,'Raw Data'!J11&gt;Analysis!$BD$2),1,IF(AND('Raw Data'!I11&lt;'Raw Data'!J11,'Raw Data'!I11&gt;Analysis!$BD$2),1,0)))</f>
        <v/>
      </c>
      <c r="E12">
        <f>IF(ISBLANK('Raw Data'!A11), 0, IF(OR('Raw Data'!P11&lt;Analysis!BE$2, 'Raw Data'!S11&lt;Analysis!BE$2), 1, 0))</f>
        <v/>
      </c>
    </row>
    <row r="13">
      <c r="A13" s="1">
        <f>'Raw Data'!A12</f>
        <v/>
      </c>
      <c r="B13">
        <f>IF(AND('Raw Data'!J12&lt;'Raw Data'!I12, ISNUMBER('Raw Data'!E12)), 1, 0)</f>
        <v/>
      </c>
      <c r="C13">
        <f>IF(AND('Raw Data'!A12&gt;0, 'Raw Data'!K12&gt;0), 1, 0)</f>
        <v/>
      </c>
      <c r="D13">
        <f>IF(ISBLANK('Raw Data'!A12),0,IF(AND('Raw Data'!J12&lt;'Raw Data'!I12,'Raw Data'!J12&gt;Analysis!$BD$2),1,IF(AND('Raw Data'!I12&lt;'Raw Data'!J12,'Raw Data'!I12&gt;Analysis!$BD$2),1,0)))</f>
        <v/>
      </c>
      <c r="E13">
        <f>IF(ISBLANK('Raw Data'!A12), 0, IF(OR('Raw Data'!P12&lt;Analysis!BE$2, 'Raw Data'!S12&lt;Analysis!BE$2), 1, 0))</f>
        <v/>
      </c>
    </row>
    <row r="14">
      <c r="A14" s="1">
        <f>'Raw Data'!A13</f>
        <v/>
      </c>
      <c r="B14">
        <f>IF(AND('Raw Data'!J13&lt;'Raw Data'!I13, ISNUMBER('Raw Data'!E13)), 1, 0)</f>
        <v/>
      </c>
      <c r="C14">
        <f>IF(AND('Raw Data'!A13&gt;0, 'Raw Data'!K13&gt;0), 1, 0)</f>
        <v/>
      </c>
      <c r="D14">
        <f>IF(ISBLANK('Raw Data'!A13),0,IF(AND('Raw Data'!J13&lt;'Raw Data'!I13,'Raw Data'!J13&gt;Analysis!$BD$2),1,IF(AND('Raw Data'!I13&lt;'Raw Data'!J13,'Raw Data'!I13&gt;Analysis!$BD$2),1,0)))</f>
        <v/>
      </c>
      <c r="E14">
        <f>IF(ISBLANK('Raw Data'!A13), 0, IF(OR('Raw Data'!P13&lt;Analysis!BE$2, 'Raw Data'!S13&lt;Analysis!BE$2), 1, 0))</f>
        <v/>
      </c>
    </row>
    <row r="15">
      <c r="A15" s="1">
        <f>'Raw Data'!A14</f>
        <v/>
      </c>
      <c r="B15">
        <f>IF(AND('Raw Data'!J14&lt;'Raw Data'!I14, ISNUMBER('Raw Data'!E14)), 1, 0)</f>
        <v/>
      </c>
      <c r="C15">
        <f>IF(AND('Raw Data'!A14&gt;0, 'Raw Data'!K14&gt;0), 1, 0)</f>
        <v/>
      </c>
      <c r="D15">
        <f>IF(ISBLANK('Raw Data'!A14),0,IF(AND('Raw Data'!J14&lt;'Raw Data'!I14,'Raw Data'!J14&gt;Analysis!$BD$2),1,IF(AND('Raw Data'!I14&lt;'Raw Data'!J14,'Raw Data'!I14&gt;Analysis!$BD$2),1,0)))</f>
        <v/>
      </c>
      <c r="E15">
        <f>IF(ISBLANK('Raw Data'!A14), 0, IF(OR('Raw Data'!P14&lt;Analysis!BE$2, 'Raw Data'!S14&lt;Analysis!BE$2), 1, 0))</f>
        <v/>
      </c>
    </row>
    <row r="16">
      <c r="A16" s="1">
        <f>'Raw Data'!A15</f>
        <v/>
      </c>
      <c r="B16">
        <f>IF(AND('Raw Data'!J15&lt;'Raw Data'!I15, ISNUMBER('Raw Data'!E15)), 1, 0)</f>
        <v/>
      </c>
      <c r="C16">
        <f>IF(AND('Raw Data'!A15&gt;0, 'Raw Data'!K15&gt;0), 1, 0)</f>
        <v/>
      </c>
      <c r="D16">
        <f>IF(ISBLANK('Raw Data'!A15),0,IF(AND('Raw Data'!J15&lt;'Raw Data'!I15,'Raw Data'!J15&gt;Analysis!$BD$2),1,IF(AND('Raw Data'!I15&lt;'Raw Data'!J15,'Raw Data'!I15&gt;Analysis!$BD$2),1,0)))</f>
        <v/>
      </c>
      <c r="E16">
        <f>IF(ISBLANK('Raw Data'!A15), 0, IF(OR('Raw Data'!P15&lt;Analysis!BE$2, 'Raw Data'!S15&lt;Analysis!BE$2), 1, 0))</f>
        <v/>
      </c>
    </row>
    <row r="17">
      <c r="A17" s="1">
        <f>'Raw Data'!A16</f>
        <v/>
      </c>
      <c r="B17">
        <f>IF(AND('Raw Data'!J16&lt;'Raw Data'!I16, ISNUMBER('Raw Data'!E16)), 1, 0)</f>
        <v/>
      </c>
      <c r="C17">
        <f>IF(AND('Raw Data'!A16&gt;0, 'Raw Data'!K16&gt;0), 1, 0)</f>
        <v/>
      </c>
      <c r="D17">
        <f>IF(ISBLANK('Raw Data'!A16),0,IF(AND('Raw Data'!J16&lt;'Raw Data'!I16,'Raw Data'!J16&gt;Analysis!$BD$2),1,IF(AND('Raw Data'!I16&lt;'Raw Data'!J16,'Raw Data'!I16&gt;Analysis!$BD$2),1,0)))</f>
        <v/>
      </c>
      <c r="E17">
        <f>IF(ISBLANK('Raw Data'!A16), 0, IF(OR('Raw Data'!P16&lt;Analysis!BE$2, 'Raw Data'!S16&lt;Analysis!BE$2), 1, 0))</f>
        <v/>
      </c>
    </row>
    <row r="18">
      <c r="A18" s="1">
        <f>'Raw Data'!A17</f>
        <v/>
      </c>
      <c r="B18">
        <f>IF(AND('Raw Data'!J17&lt;'Raw Data'!I17, ISNUMBER('Raw Data'!E17)), 1, 0)</f>
        <v/>
      </c>
      <c r="C18">
        <f>IF(AND('Raw Data'!A17&gt;0, 'Raw Data'!K17&gt;0), 1, 0)</f>
        <v/>
      </c>
      <c r="D18">
        <f>IF(ISBLANK('Raw Data'!A17),0,IF(AND('Raw Data'!J17&lt;'Raw Data'!I17,'Raw Data'!J17&gt;Analysis!$BD$2),1,IF(AND('Raw Data'!I17&lt;'Raw Data'!J17,'Raw Data'!I17&gt;Analysis!$BD$2),1,0)))</f>
        <v/>
      </c>
      <c r="E18">
        <f>IF(ISBLANK('Raw Data'!A17), 0, IF(OR('Raw Data'!P17&lt;Analysis!BE$2, 'Raw Data'!S17&lt;Analysis!BE$2), 1, 0))</f>
        <v/>
      </c>
    </row>
    <row r="19">
      <c r="A19" s="1">
        <f>'Raw Data'!A18</f>
        <v/>
      </c>
      <c r="B19">
        <f>IF(AND('Raw Data'!J18&lt;'Raw Data'!I18, ISNUMBER('Raw Data'!E18)), 1, 0)</f>
        <v/>
      </c>
      <c r="C19">
        <f>IF(AND('Raw Data'!A18&gt;0, 'Raw Data'!K18&gt;0), 1, 0)</f>
        <v/>
      </c>
      <c r="D19">
        <f>IF(ISBLANK('Raw Data'!A18),0,IF(AND('Raw Data'!J18&lt;'Raw Data'!I18,'Raw Data'!J18&gt;Analysis!$BD$2),1,IF(AND('Raw Data'!I18&lt;'Raw Data'!J18,'Raw Data'!I18&gt;Analysis!$BD$2),1,0)))</f>
        <v/>
      </c>
      <c r="E19">
        <f>IF(ISBLANK('Raw Data'!A18), 0, IF(OR('Raw Data'!P18&lt;Analysis!BE$2, 'Raw Data'!S18&lt;Analysis!BE$2), 1, 0))</f>
        <v/>
      </c>
    </row>
    <row r="20">
      <c r="A20" s="1">
        <f>'Raw Data'!A19</f>
        <v/>
      </c>
      <c r="B20">
        <f>IF(AND('Raw Data'!J19&lt;'Raw Data'!I19, ISNUMBER('Raw Data'!E19)), 1, 0)</f>
        <v/>
      </c>
      <c r="C20">
        <f>IF(AND('Raw Data'!A19&gt;0, 'Raw Data'!K19&gt;0), 1, 0)</f>
        <v/>
      </c>
      <c r="D20">
        <f>IF(ISBLANK('Raw Data'!A19),0,IF(AND('Raw Data'!J19&lt;'Raw Data'!I19,'Raw Data'!J19&gt;Analysis!$BD$2),1,IF(AND('Raw Data'!I19&lt;'Raw Data'!J19,'Raw Data'!I19&gt;Analysis!$BD$2),1,0)))</f>
        <v/>
      </c>
      <c r="E20">
        <f>IF(ISBLANK('Raw Data'!A19), 0, IF(OR('Raw Data'!P19&lt;Analysis!BE$2, 'Raw Data'!S19&lt;Analysis!BE$2), 1, 0))</f>
        <v/>
      </c>
    </row>
    <row r="21">
      <c r="A21" s="1">
        <f>'Raw Data'!A20</f>
        <v/>
      </c>
      <c r="B21">
        <f>IF(AND('Raw Data'!J20&lt;'Raw Data'!I20, ISNUMBER('Raw Data'!E20)), 1, 0)</f>
        <v/>
      </c>
      <c r="C21">
        <f>IF(AND('Raw Data'!A20&gt;0, 'Raw Data'!K20&gt;0), 1, 0)</f>
        <v/>
      </c>
      <c r="D21">
        <f>IF(ISBLANK('Raw Data'!A20),0,IF(AND('Raw Data'!J20&lt;'Raw Data'!I20,'Raw Data'!J20&gt;Analysis!$BD$2),1,IF(AND('Raw Data'!I20&lt;'Raw Data'!J20,'Raw Data'!I20&gt;Analysis!$BD$2),1,0)))</f>
        <v/>
      </c>
      <c r="E21">
        <f>IF(ISBLANK('Raw Data'!A20), 0, IF(OR('Raw Data'!P20&lt;Analysis!BE$2, 'Raw Data'!S20&lt;Analysis!BE$2), 1, 0))</f>
        <v/>
      </c>
    </row>
    <row r="22">
      <c r="A22" s="1">
        <f>'Raw Data'!A21</f>
        <v/>
      </c>
      <c r="B22">
        <f>IF(AND('Raw Data'!J21&lt;'Raw Data'!I21, ISNUMBER('Raw Data'!E21)), 1, 0)</f>
        <v/>
      </c>
      <c r="C22">
        <f>IF(AND('Raw Data'!A21&gt;0, 'Raw Data'!K21&gt;0), 1, 0)</f>
        <v/>
      </c>
      <c r="D22">
        <f>IF(ISBLANK('Raw Data'!A21),0,IF(AND('Raw Data'!J21&lt;'Raw Data'!I21,'Raw Data'!J21&gt;Analysis!$BD$2),1,IF(AND('Raw Data'!I21&lt;'Raw Data'!J21,'Raw Data'!I21&gt;Analysis!$BD$2),1,0)))</f>
        <v/>
      </c>
      <c r="E22">
        <f>IF(ISBLANK('Raw Data'!A21), 0, IF(OR('Raw Data'!P21&lt;Analysis!BE$2, 'Raw Data'!S21&lt;Analysis!BE$2), 1, 0))</f>
        <v/>
      </c>
    </row>
    <row r="23">
      <c r="A23" s="1">
        <f>'Raw Data'!A22</f>
        <v/>
      </c>
      <c r="B23">
        <f>IF(AND('Raw Data'!J22&lt;'Raw Data'!I22, ISNUMBER('Raw Data'!E22)), 1, 0)</f>
        <v/>
      </c>
      <c r="C23">
        <f>IF(AND('Raw Data'!A22&gt;0, 'Raw Data'!K22&gt;0), 1, 0)</f>
        <v/>
      </c>
      <c r="D23">
        <f>IF(ISBLANK('Raw Data'!A22),0,IF(AND('Raw Data'!J22&lt;'Raw Data'!I22,'Raw Data'!J22&gt;Analysis!$BD$2),1,IF(AND('Raw Data'!I22&lt;'Raw Data'!J22,'Raw Data'!I22&gt;Analysis!$BD$2),1,0)))</f>
        <v/>
      </c>
      <c r="E23">
        <f>IF(ISBLANK('Raw Data'!A22), 0, IF(OR('Raw Data'!P22&lt;Analysis!BE$2, 'Raw Data'!S22&lt;Analysis!BE$2), 1, 0))</f>
        <v/>
      </c>
    </row>
    <row r="24">
      <c r="A24" s="1">
        <f>'Raw Data'!A23</f>
        <v/>
      </c>
      <c r="B24">
        <f>IF(AND('Raw Data'!J23&lt;'Raw Data'!I23, ISNUMBER('Raw Data'!E23)), 1, 0)</f>
        <v/>
      </c>
      <c r="C24">
        <f>IF(AND('Raw Data'!A23&gt;0, 'Raw Data'!K23&gt;0), 1, 0)</f>
        <v/>
      </c>
      <c r="D24">
        <f>IF(ISBLANK('Raw Data'!A23),0,IF(AND('Raw Data'!J23&lt;'Raw Data'!I23,'Raw Data'!J23&gt;Analysis!$BD$2),1,IF(AND('Raw Data'!I23&lt;'Raw Data'!J23,'Raw Data'!I23&gt;Analysis!$BD$2),1,0)))</f>
        <v/>
      </c>
      <c r="E24">
        <f>IF(ISBLANK('Raw Data'!A23), 0, IF(OR('Raw Data'!P23&lt;Analysis!BE$2, 'Raw Data'!S23&lt;Analysis!BE$2), 1, 0))</f>
        <v/>
      </c>
    </row>
    <row r="25">
      <c r="A25" s="1">
        <f>'Raw Data'!A24</f>
        <v/>
      </c>
      <c r="B25">
        <f>IF(AND('Raw Data'!J24&lt;'Raw Data'!I24, ISNUMBER('Raw Data'!E24)), 1, 0)</f>
        <v/>
      </c>
      <c r="C25">
        <f>IF(AND('Raw Data'!A24&gt;0, 'Raw Data'!K24&gt;0), 1, 0)</f>
        <v/>
      </c>
      <c r="D25">
        <f>IF(ISBLANK('Raw Data'!A24),0,IF(AND('Raw Data'!J24&lt;'Raw Data'!I24,'Raw Data'!J24&gt;Analysis!$BD$2),1,IF(AND('Raw Data'!I24&lt;'Raw Data'!J24,'Raw Data'!I24&gt;Analysis!$BD$2),1,0)))</f>
        <v/>
      </c>
      <c r="E25">
        <f>IF(ISBLANK('Raw Data'!A24), 0, IF(OR('Raw Data'!P24&lt;Analysis!BE$2, 'Raw Data'!S24&lt;Analysis!BE$2), 1, 0))</f>
        <v/>
      </c>
    </row>
    <row r="26">
      <c r="A26" s="1">
        <f>'Raw Data'!A25</f>
        <v/>
      </c>
      <c r="B26">
        <f>IF(AND('Raw Data'!J25&lt;'Raw Data'!I25, ISNUMBER('Raw Data'!E25)), 1, 0)</f>
        <v/>
      </c>
      <c r="C26">
        <f>IF(AND('Raw Data'!A25&gt;0, 'Raw Data'!K25&gt;0), 1, 0)</f>
        <v/>
      </c>
      <c r="D26">
        <f>IF(ISBLANK('Raw Data'!A25),0,IF(AND('Raw Data'!J25&lt;'Raw Data'!I25,'Raw Data'!J25&gt;Analysis!$BD$2),1,IF(AND('Raw Data'!I25&lt;'Raw Data'!J25,'Raw Data'!I25&gt;Analysis!$BD$2),1,0)))</f>
        <v/>
      </c>
      <c r="E26">
        <f>IF(ISBLANK('Raw Data'!A25), 0, IF(OR('Raw Data'!P25&lt;Analysis!BE$2, 'Raw Data'!S25&lt;Analysis!BE$2), 1, 0))</f>
        <v/>
      </c>
    </row>
    <row r="27">
      <c r="A27" s="1">
        <f>'Raw Data'!A26</f>
        <v/>
      </c>
      <c r="B27">
        <f>IF(AND('Raw Data'!J26&lt;'Raw Data'!I26, ISNUMBER('Raw Data'!E26)), 1, 0)</f>
        <v/>
      </c>
      <c r="C27">
        <f>IF(AND('Raw Data'!A26&gt;0, 'Raw Data'!K26&gt;0), 1, 0)</f>
        <v/>
      </c>
      <c r="D27">
        <f>IF(ISBLANK('Raw Data'!A26),0,IF(AND('Raw Data'!J26&lt;'Raw Data'!I26,'Raw Data'!J26&gt;Analysis!$BD$2),1,IF(AND('Raw Data'!I26&lt;'Raw Data'!J26,'Raw Data'!I26&gt;Analysis!$BD$2),1,0)))</f>
        <v/>
      </c>
      <c r="E27">
        <f>IF(ISBLANK('Raw Data'!A26), 0, IF(OR('Raw Data'!P26&lt;Analysis!BE$2, 'Raw Data'!S26&lt;Analysis!BE$2), 1, 0))</f>
        <v/>
      </c>
    </row>
    <row r="28">
      <c r="A28" s="1">
        <f>'Raw Data'!A27</f>
        <v/>
      </c>
      <c r="B28">
        <f>IF(AND('Raw Data'!J27&lt;'Raw Data'!I27, ISNUMBER('Raw Data'!E27)), 1, 0)</f>
        <v/>
      </c>
      <c r="C28">
        <f>IF(AND('Raw Data'!A27&gt;0, 'Raw Data'!K27&gt;0), 1, 0)</f>
        <v/>
      </c>
      <c r="D28">
        <f>IF(ISBLANK('Raw Data'!A27),0,IF(AND('Raw Data'!J27&lt;'Raw Data'!I27,'Raw Data'!J27&gt;Analysis!$BD$2),1,IF(AND('Raw Data'!I27&lt;'Raw Data'!J27,'Raw Data'!I27&gt;Analysis!$BD$2),1,0)))</f>
        <v/>
      </c>
      <c r="E28">
        <f>IF(ISBLANK('Raw Data'!A27), 0, IF(OR('Raw Data'!P27&lt;Analysis!BE$2, 'Raw Data'!S27&lt;Analysis!BE$2), 1, 0))</f>
        <v/>
      </c>
    </row>
    <row r="29">
      <c r="A29" s="1">
        <f>'Raw Data'!A28</f>
        <v/>
      </c>
      <c r="B29">
        <f>IF(AND('Raw Data'!J28&lt;'Raw Data'!I28, ISNUMBER('Raw Data'!E28)), 1, 0)</f>
        <v/>
      </c>
      <c r="C29">
        <f>IF(AND('Raw Data'!A28&gt;0, 'Raw Data'!K28&gt;0), 1, 0)</f>
        <v/>
      </c>
      <c r="D29">
        <f>IF(ISBLANK('Raw Data'!A28),0,IF(AND('Raw Data'!J28&lt;'Raw Data'!I28,'Raw Data'!J28&gt;Analysis!$BD$2),1,IF(AND('Raw Data'!I28&lt;'Raw Data'!J28,'Raw Data'!I28&gt;Analysis!$BD$2),1,0)))</f>
        <v/>
      </c>
      <c r="E29">
        <f>IF(ISBLANK('Raw Data'!A28), 0, IF(OR('Raw Data'!P28&lt;Analysis!BE$2, 'Raw Data'!S28&lt;Analysis!BE$2), 1, 0))</f>
        <v/>
      </c>
    </row>
    <row r="30">
      <c r="A30" s="1">
        <f>'Raw Data'!A29</f>
        <v/>
      </c>
      <c r="B30">
        <f>IF(AND('Raw Data'!J29&lt;'Raw Data'!I29, ISNUMBER('Raw Data'!E29)), 1, 0)</f>
        <v/>
      </c>
      <c r="C30">
        <f>IF(AND('Raw Data'!A29&gt;0, 'Raw Data'!K29&gt;0), 1, 0)</f>
        <v/>
      </c>
      <c r="D30">
        <f>IF(ISBLANK('Raw Data'!A29),0,IF(AND('Raw Data'!J29&lt;'Raw Data'!I29,'Raw Data'!J29&gt;Analysis!$BD$2),1,IF(AND('Raw Data'!I29&lt;'Raw Data'!J29,'Raw Data'!I29&gt;Analysis!$BD$2),1,0)))</f>
        <v/>
      </c>
      <c r="E30">
        <f>IF(ISBLANK('Raw Data'!A29), 0, IF(OR('Raw Data'!P29&lt;Analysis!BE$2, 'Raw Data'!S29&lt;Analysis!BE$2), 1, 0))</f>
        <v/>
      </c>
    </row>
    <row r="31">
      <c r="A31" s="1">
        <f>'Raw Data'!A30</f>
        <v/>
      </c>
      <c r="B31">
        <f>IF(AND('Raw Data'!J30&lt;'Raw Data'!I30, ISNUMBER('Raw Data'!E30)), 1, 0)</f>
        <v/>
      </c>
      <c r="C31">
        <f>IF(AND('Raw Data'!A30&gt;0, 'Raw Data'!K30&gt;0), 1, 0)</f>
        <v/>
      </c>
      <c r="D31">
        <f>IF(ISBLANK('Raw Data'!A30),0,IF(AND('Raw Data'!J30&lt;'Raw Data'!I30,'Raw Data'!J30&gt;Analysis!$BD$2),1,IF(AND('Raw Data'!I30&lt;'Raw Data'!J30,'Raw Data'!I30&gt;Analysis!$BD$2),1,0)))</f>
        <v/>
      </c>
      <c r="E31">
        <f>IF(ISBLANK('Raw Data'!A30), 0, IF(OR('Raw Data'!P30&lt;Analysis!BE$2, 'Raw Data'!S30&lt;Analysis!BE$2), 1, 0))</f>
        <v/>
      </c>
    </row>
    <row r="32">
      <c r="A32" s="1">
        <f>'Raw Data'!A31</f>
        <v/>
      </c>
      <c r="B32">
        <f>IF(AND('Raw Data'!J31&lt;'Raw Data'!I31, ISNUMBER('Raw Data'!E31)), 1, 0)</f>
        <v/>
      </c>
      <c r="C32">
        <f>IF(AND('Raw Data'!A31&gt;0, 'Raw Data'!K31&gt;0), 1, 0)</f>
        <v/>
      </c>
      <c r="D32">
        <f>IF(ISBLANK('Raw Data'!A31),0,IF(AND('Raw Data'!J31&lt;'Raw Data'!I31,'Raw Data'!J31&gt;Analysis!$BD$2),1,IF(AND('Raw Data'!I31&lt;'Raw Data'!J31,'Raw Data'!I31&gt;Analysis!$BD$2),1,0)))</f>
        <v/>
      </c>
      <c r="E32">
        <f>IF(ISBLANK('Raw Data'!A31), 0, IF(OR('Raw Data'!P31&lt;Analysis!BE$2, 'Raw Data'!S31&lt;Analysis!BE$2), 1, 0))</f>
        <v/>
      </c>
    </row>
    <row r="33">
      <c r="A33" s="1">
        <f>'Raw Data'!A32</f>
        <v/>
      </c>
      <c r="B33">
        <f>IF(AND('Raw Data'!J32&lt;'Raw Data'!I32, ISNUMBER('Raw Data'!E32)), 1, 0)</f>
        <v/>
      </c>
      <c r="C33">
        <f>IF(AND('Raw Data'!A32&gt;0, 'Raw Data'!K32&gt;0), 1, 0)</f>
        <v/>
      </c>
      <c r="D33">
        <f>IF(ISBLANK('Raw Data'!A32),0,IF(AND('Raw Data'!J32&lt;'Raw Data'!I32,'Raw Data'!J32&gt;Analysis!$BD$2),1,IF(AND('Raw Data'!I32&lt;'Raw Data'!J32,'Raw Data'!I32&gt;Analysis!$BD$2),1,0)))</f>
        <v/>
      </c>
      <c r="E33">
        <f>IF(ISBLANK('Raw Data'!A32), 0, IF(OR('Raw Data'!P32&lt;Analysis!BE$2, 'Raw Data'!S32&lt;Analysis!BE$2), 1, 0))</f>
        <v/>
      </c>
    </row>
    <row r="34">
      <c r="A34" s="1">
        <f>'Raw Data'!A33</f>
        <v/>
      </c>
      <c r="B34">
        <f>IF(AND('Raw Data'!J33&lt;'Raw Data'!I33, ISNUMBER('Raw Data'!E33)), 1, 0)</f>
        <v/>
      </c>
      <c r="C34">
        <f>IF(AND('Raw Data'!A33&gt;0, 'Raw Data'!K33&gt;0), 1, 0)</f>
        <v/>
      </c>
      <c r="D34">
        <f>IF(ISBLANK('Raw Data'!A33),0,IF(AND('Raw Data'!J33&lt;'Raw Data'!I33,'Raw Data'!J33&gt;Analysis!$BD$2),1,IF(AND('Raw Data'!I33&lt;'Raw Data'!J33,'Raw Data'!I33&gt;Analysis!$BD$2),1,0)))</f>
        <v/>
      </c>
      <c r="E34">
        <f>IF(ISBLANK('Raw Data'!A33), 0, IF(OR('Raw Data'!P33&lt;Analysis!BE$2, 'Raw Data'!S33&lt;Analysis!BE$2), 1, 0))</f>
        <v/>
      </c>
    </row>
    <row r="35">
      <c r="A35" s="1">
        <f>'Raw Data'!A34</f>
        <v/>
      </c>
      <c r="B35">
        <f>IF(AND('Raw Data'!J34&lt;'Raw Data'!I34, ISNUMBER('Raw Data'!E34)), 1, 0)</f>
        <v/>
      </c>
      <c r="C35">
        <f>IF(AND('Raw Data'!A34&gt;0, 'Raw Data'!K34&gt;0), 1, 0)</f>
        <v/>
      </c>
      <c r="D35">
        <f>IF(ISBLANK('Raw Data'!A34),0,IF(AND('Raw Data'!J34&lt;'Raw Data'!I34,'Raw Data'!J34&gt;Analysis!$BD$2),1,IF(AND('Raw Data'!I34&lt;'Raw Data'!J34,'Raw Data'!I34&gt;Analysis!$BD$2),1,0)))</f>
        <v/>
      </c>
      <c r="E35">
        <f>IF(ISBLANK('Raw Data'!A34), 0, IF(OR('Raw Data'!P34&lt;Analysis!BE$2, 'Raw Data'!S34&lt;Analysis!BE$2), 1, 0))</f>
        <v/>
      </c>
    </row>
    <row r="36">
      <c r="A36" s="1">
        <f>'Raw Data'!A35</f>
        <v/>
      </c>
      <c r="B36">
        <f>IF(AND('Raw Data'!J35&lt;'Raw Data'!I35, ISNUMBER('Raw Data'!E35)), 1, 0)</f>
        <v/>
      </c>
      <c r="C36">
        <f>IF(AND('Raw Data'!A35&gt;0, 'Raw Data'!K35&gt;0), 1, 0)</f>
        <v/>
      </c>
      <c r="D36">
        <f>IF(ISBLANK('Raw Data'!A35),0,IF(AND('Raw Data'!J35&lt;'Raw Data'!I35,'Raw Data'!J35&gt;Analysis!$BD$2),1,IF(AND('Raw Data'!I35&lt;'Raw Data'!J35,'Raw Data'!I35&gt;Analysis!$BD$2),1,0)))</f>
        <v/>
      </c>
      <c r="E36">
        <f>IF(ISBLANK('Raw Data'!A35), 0, IF(OR('Raw Data'!P35&lt;Analysis!BE$2, 'Raw Data'!S35&lt;Analysis!BE$2), 1, 0))</f>
        <v/>
      </c>
    </row>
    <row r="37">
      <c r="A37" s="1">
        <f>'Raw Data'!A36</f>
        <v/>
      </c>
      <c r="B37">
        <f>IF(AND('Raw Data'!J36&lt;'Raw Data'!I36, ISNUMBER('Raw Data'!E36)), 1, 0)</f>
        <v/>
      </c>
      <c r="C37">
        <f>IF(AND('Raw Data'!A36&gt;0, 'Raw Data'!K36&gt;0), 1, 0)</f>
        <v/>
      </c>
      <c r="D37">
        <f>IF(ISBLANK('Raw Data'!A36),0,IF(AND('Raw Data'!J36&lt;'Raw Data'!I36,'Raw Data'!J36&gt;Analysis!$BD$2),1,IF(AND('Raw Data'!I36&lt;'Raw Data'!J36,'Raw Data'!I36&gt;Analysis!$BD$2),1,0)))</f>
        <v/>
      </c>
      <c r="E37">
        <f>IF(ISBLANK('Raw Data'!A36), 0, IF(OR('Raw Data'!P36&lt;Analysis!BE$2, 'Raw Data'!S36&lt;Analysis!BE$2), 1, 0))</f>
        <v/>
      </c>
    </row>
    <row r="38">
      <c r="A38" s="1">
        <f>'Raw Data'!A37</f>
        <v/>
      </c>
      <c r="B38">
        <f>IF(AND('Raw Data'!J37&lt;'Raw Data'!I37, ISNUMBER('Raw Data'!E37)), 1, 0)</f>
        <v/>
      </c>
      <c r="C38">
        <f>IF(AND('Raw Data'!A37&gt;0, 'Raw Data'!K37&gt;0), 1, 0)</f>
        <v/>
      </c>
      <c r="D38">
        <f>IF(ISBLANK('Raw Data'!A37),0,IF(AND('Raw Data'!J37&lt;'Raw Data'!I37,'Raw Data'!J37&gt;Analysis!$BD$2),1,IF(AND('Raw Data'!I37&lt;'Raw Data'!J37,'Raw Data'!I37&gt;Analysis!$BD$2),1,0)))</f>
        <v/>
      </c>
      <c r="E38">
        <f>IF(ISBLANK('Raw Data'!A37), 0, IF(OR('Raw Data'!P37&lt;Analysis!BE$2, 'Raw Data'!S37&lt;Analysis!BE$2), 1, 0))</f>
        <v/>
      </c>
    </row>
    <row r="39">
      <c r="A39" s="1">
        <f>'Raw Data'!A38</f>
        <v/>
      </c>
      <c r="B39">
        <f>IF(AND('Raw Data'!J38&lt;'Raw Data'!I38, ISNUMBER('Raw Data'!E38)), 1, 0)</f>
        <v/>
      </c>
      <c r="C39">
        <f>IF(AND('Raw Data'!A38&gt;0, 'Raw Data'!K38&gt;0), 1, 0)</f>
        <v/>
      </c>
      <c r="D39">
        <f>IF(ISBLANK('Raw Data'!A38),0,IF(AND('Raw Data'!J38&lt;'Raw Data'!I38,'Raw Data'!J38&gt;Analysis!$BD$2),1,IF(AND('Raw Data'!I38&lt;'Raw Data'!J38,'Raw Data'!I38&gt;Analysis!$BD$2),1,0)))</f>
        <v/>
      </c>
      <c r="E39">
        <f>IF(ISBLANK('Raw Data'!A38), 0, IF(OR('Raw Data'!P38&lt;Analysis!BE$2, 'Raw Data'!S38&lt;Analysis!BE$2), 1, 0))</f>
        <v/>
      </c>
    </row>
    <row r="40">
      <c r="A40" s="1">
        <f>'Raw Data'!A39</f>
        <v/>
      </c>
      <c r="B40">
        <f>IF(AND('Raw Data'!J39&lt;'Raw Data'!I39, ISNUMBER('Raw Data'!E39)), 1, 0)</f>
        <v/>
      </c>
      <c r="C40">
        <f>IF(AND('Raw Data'!A39&gt;0, 'Raw Data'!K39&gt;0), 1, 0)</f>
        <v/>
      </c>
      <c r="D40">
        <f>IF(ISBLANK('Raw Data'!A39),0,IF(AND('Raw Data'!J39&lt;'Raw Data'!I39,'Raw Data'!J39&gt;Analysis!$BD$2),1,IF(AND('Raw Data'!I39&lt;'Raw Data'!J39,'Raw Data'!I39&gt;Analysis!$BD$2),1,0)))</f>
        <v/>
      </c>
      <c r="E40">
        <f>IF(ISBLANK('Raw Data'!A39), 0, IF(OR('Raw Data'!P39&lt;Analysis!BE$2, 'Raw Data'!S39&lt;Analysis!BE$2), 1, 0))</f>
        <v/>
      </c>
    </row>
    <row r="41">
      <c r="A41" s="1">
        <f>'Raw Data'!A40</f>
        <v/>
      </c>
      <c r="B41">
        <f>IF(AND('Raw Data'!J40&lt;'Raw Data'!I40, ISNUMBER('Raw Data'!E40)), 1, 0)</f>
        <v/>
      </c>
      <c r="C41">
        <f>IF(AND('Raw Data'!A40&gt;0, 'Raw Data'!K40&gt;0), 1, 0)</f>
        <v/>
      </c>
      <c r="D41">
        <f>IF(ISBLANK('Raw Data'!A40),0,IF(AND('Raw Data'!J40&lt;'Raw Data'!I40,'Raw Data'!J40&gt;Analysis!$BD$2),1,IF(AND('Raw Data'!I40&lt;'Raw Data'!J40,'Raw Data'!I40&gt;Analysis!$BD$2),1,0)))</f>
        <v/>
      </c>
      <c r="E41">
        <f>IF(ISBLANK('Raw Data'!A40), 0, IF(OR('Raw Data'!P40&lt;Analysis!BE$2, 'Raw Data'!S40&lt;Analysis!BE$2), 1, 0))</f>
        <v/>
      </c>
    </row>
    <row r="42">
      <c r="A42" s="1">
        <f>'Raw Data'!A41</f>
        <v/>
      </c>
      <c r="B42">
        <f>IF(AND('Raw Data'!J41&lt;'Raw Data'!I41, ISNUMBER('Raw Data'!E41)), 1, 0)</f>
        <v/>
      </c>
      <c r="C42">
        <f>IF(AND('Raw Data'!A41&gt;0, 'Raw Data'!K41&gt;0), 1, 0)</f>
        <v/>
      </c>
      <c r="D42">
        <f>IF(ISBLANK('Raw Data'!A41),0,IF(AND('Raw Data'!J41&lt;'Raw Data'!I41,'Raw Data'!J41&gt;Analysis!$BD$2),1,IF(AND('Raw Data'!I41&lt;'Raw Data'!J41,'Raw Data'!I41&gt;Analysis!$BD$2),1,0)))</f>
        <v/>
      </c>
      <c r="E42">
        <f>IF(ISBLANK('Raw Data'!A41), 0, IF(OR('Raw Data'!P41&lt;Analysis!BE$2, 'Raw Data'!S41&lt;Analysis!BE$2), 1, 0))</f>
        <v/>
      </c>
    </row>
    <row r="43">
      <c r="A43" s="1">
        <f>'Raw Data'!A42</f>
        <v/>
      </c>
      <c r="B43">
        <f>IF(AND('Raw Data'!J42&lt;'Raw Data'!I42, ISNUMBER('Raw Data'!E42)), 1, 0)</f>
        <v/>
      </c>
      <c r="C43">
        <f>IF(AND('Raw Data'!A42&gt;0, 'Raw Data'!K42&gt;0), 1, 0)</f>
        <v/>
      </c>
      <c r="D43">
        <f>IF(ISBLANK('Raw Data'!A42),0,IF(AND('Raw Data'!J42&lt;'Raw Data'!I42,'Raw Data'!J42&gt;Analysis!$BD$2),1,IF(AND('Raw Data'!I42&lt;'Raw Data'!J42,'Raw Data'!I42&gt;Analysis!$BD$2),1,0)))</f>
        <v/>
      </c>
      <c r="E43">
        <f>IF(ISBLANK('Raw Data'!A42), 0, IF(OR('Raw Data'!P42&lt;Analysis!BE$2, 'Raw Data'!S42&lt;Analysis!BE$2), 1, 0))</f>
        <v/>
      </c>
    </row>
    <row r="44">
      <c r="A44" s="1">
        <f>'Raw Data'!A43</f>
        <v/>
      </c>
      <c r="B44">
        <f>IF(AND('Raw Data'!J43&lt;'Raw Data'!I43, ISNUMBER('Raw Data'!E43)), 1, 0)</f>
        <v/>
      </c>
      <c r="C44">
        <f>IF(AND('Raw Data'!A43&gt;0, 'Raw Data'!K43&gt;0), 1, 0)</f>
        <v/>
      </c>
      <c r="D44">
        <f>IF(ISBLANK('Raw Data'!A43),0,IF(AND('Raw Data'!J43&lt;'Raw Data'!I43,'Raw Data'!J43&gt;Analysis!$BD$2),1,IF(AND('Raw Data'!I43&lt;'Raw Data'!J43,'Raw Data'!I43&gt;Analysis!$BD$2),1,0)))</f>
        <v/>
      </c>
      <c r="E44">
        <f>IF(ISBLANK('Raw Data'!A43), 0, IF(OR('Raw Data'!P43&lt;Analysis!BE$2, 'Raw Data'!S43&lt;Analysis!BE$2), 1, 0))</f>
        <v/>
      </c>
    </row>
    <row r="45">
      <c r="A45" s="1">
        <f>'Raw Data'!A44</f>
        <v/>
      </c>
      <c r="B45">
        <f>IF(AND('Raw Data'!J44&lt;'Raw Data'!I44, ISNUMBER('Raw Data'!E44)), 1, 0)</f>
        <v/>
      </c>
      <c r="C45">
        <f>IF(AND('Raw Data'!A44&gt;0, 'Raw Data'!K44&gt;0), 1, 0)</f>
        <v/>
      </c>
      <c r="D45">
        <f>IF(ISBLANK('Raw Data'!A44),0,IF(AND('Raw Data'!J44&lt;'Raw Data'!I44,'Raw Data'!J44&gt;Analysis!$BD$2),1,IF(AND('Raw Data'!I44&lt;'Raw Data'!J44,'Raw Data'!I44&gt;Analysis!$BD$2),1,0)))</f>
        <v/>
      </c>
      <c r="E45">
        <f>IF(ISBLANK('Raw Data'!A44), 0, IF(OR('Raw Data'!P44&lt;Analysis!BE$2, 'Raw Data'!S44&lt;Analysis!BE$2), 1, 0))</f>
        <v/>
      </c>
    </row>
    <row r="46">
      <c r="A46" s="1">
        <f>'Raw Data'!A45</f>
        <v/>
      </c>
      <c r="B46">
        <f>IF(AND('Raw Data'!J45&lt;'Raw Data'!I45, ISNUMBER('Raw Data'!E45)), 1, 0)</f>
        <v/>
      </c>
      <c r="C46">
        <f>IF(AND('Raw Data'!A45&gt;0, 'Raw Data'!K45&gt;0), 1, 0)</f>
        <v/>
      </c>
      <c r="D46">
        <f>IF(ISBLANK('Raw Data'!A45),0,IF(AND('Raw Data'!J45&lt;'Raw Data'!I45,'Raw Data'!J45&gt;Analysis!$BD$2),1,IF(AND('Raw Data'!I45&lt;'Raw Data'!J45,'Raw Data'!I45&gt;Analysis!$BD$2),1,0)))</f>
        <v/>
      </c>
      <c r="E46">
        <f>IF(ISBLANK('Raw Data'!A45), 0, IF(OR('Raw Data'!P45&lt;Analysis!BE$2, 'Raw Data'!S45&lt;Analysis!BE$2), 1, 0))</f>
        <v/>
      </c>
    </row>
    <row r="47">
      <c r="A47" s="1">
        <f>'Raw Data'!A46</f>
        <v/>
      </c>
      <c r="B47">
        <f>IF(AND('Raw Data'!J46&lt;'Raw Data'!I46, ISNUMBER('Raw Data'!E46)), 1, 0)</f>
        <v/>
      </c>
      <c r="C47">
        <f>IF(AND('Raw Data'!A46&gt;0, 'Raw Data'!K46&gt;0), 1, 0)</f>
        <v/>
      </c>
      <c r="D47">
        <f>IF(ISBLANK('Raw Data'!A46),0,IF(AND('Raw Data'!J46&lt;'Raw Data'!I46,'Raw Data'!J46&gt;Analysis!$BD$2),1,IF(AND('Raw Data'!I46&lt;'Raw Data'!J46,'Raw Data'!I46&gt;Analysis!$BD$2),1,0)))</f>
        <v/>
      </c>
      <c r="E47">
        <f>IF(ISBLANK('Raw Data'!A46), 0, IF(OR('Raw Data'!P46&lt;Analysis!BE$2, 'Raw Data'!S46&lt;Analysis!BE$2), 1, 0))</f>
        <v/>
      </c>
    </row>
    <row r="48">
      <c r="A48" s="1">
        <f>'Raw Data'!A47</f>
        <v/>
      </c>
      <c r="B48">
        <f>IF(AND('Raw Data'!J47&lt;'Raw Data'!I47, ISNUMBER('Raw Data'!E47)), 1, 0)</f>
        <v/>
      </c>
      <c r="C48">
        <f>IF(AND('Raw Data'!A47&gt;0, 'Raw Data'!K47&gt;0), 1, 0)</f>
        <v/>
      </c>
      <c r="D48">
        <f>IF(ISBLANK('Raw Data'!A47),0,IF(AND('Raw Data'!J47&lt;'Raw Data'!I47,'Raw Data'!J47&gt;Analysis!$BD$2),1,IF(AND('Raw Data'!I47&lt;'Raw Data'!J47,'Raw Data'!I47&gt;Analysis!$BD$2),1,0)))</f>
        <v/>
      </c>
      <c r="E48">
        <f>IF(ISBLANK('Raw Data'!A47), 0, IF(OR('Raw Data'!P47&lt;Analysis!BE$2, 'Raw Data'!S47&lt;Analysis!BE$2), 1, 0))</f>
        <v/>
      </c>
    </row>
    <row r="49">
      <c r="A49" s="1">
        <f>'Raw Data'!A48</f>
        <v/>
      </c>
      <c r="B49">
        <f>IF(AND('Raw Data'!J48&lt;'Raw Data'!I48, ISNUMBER('Raw Data'!E48)), 1, 0)</f>
        <v/>
      </c>
      <c r="C49">
        <f>IF(AND('Raw Data'!A48&gt;0, 'Raw Data'!K48&gt;0), 1, 0)</f>
        <v/>
      </c>
      <c r="D49">
        <f>IF(ISBLANK('Raw Data'!A48),0,IF(AND('Raw Data'!J48&lt;'Raw Data'!I48,'Raw Data'!J48&gt;Analysis!$BD$2),1,IF(AND('Raw Data'!I48&lt;'Raw Data'!J48,'Raw Data'!I48&gt;Analysis!$BD$2),1,0)))</f>
        <v/>
      </c>
      <c r="E49">
        <f>IF(ISBLANK('Raw Data'!A48), 0, IF(OR('Raw Data'!P48&lt;Analysis!BE$2, 'Raw Data'!S48&lt;Analysis!BE$2), 1, 0))</f>
        <v/>
      </c>
    </row>
    <row r="50">
      <c r="A50" s="1">
        <f>'Raw Data'!A49</f>
        <v/>
      </c>
      <c r="B50">
        <f>IF(AND('Raw Data'!J49&lt;'Raw Data'!I49, ISNUMBER('Raw Data'!E49)), 1, 0)</f>
        <v/>
      </c>
      <c r="C50">
        <f>IF(AND('Raw Data'!A49&gt;0, 'Raw Data'!K49&gt;0), 1, 0)</f>
        <v/>
      </c>
      <c r="D50">
        <f>IF(ISBLANK('Raw Data'!A49),0,IF(AND('Raw Data'!J49&lt;'Raw Data'!I49,'Raw Data'!J49&gt;Analysis!$BD$2),1,IF(AND('Raw Data'!I49&lt;'Raw Data'!J49,'Raw Data'!I49&gt;Analysis!$BD$2),1,0)))</f>
        <v/>
      </c>
      <c r="E50">
        <f>IF(ISBLANK('Raw Data'!A49), 0, IF(OR('Raw Data'!P49&lt;Analysis!BE$2, 'Raw Data'!S49&lt;Analysis!BE$2), 1, 0))</f>
        <v/>
      </c>
    </row>
    <row r="51">
      <c r="A51" s="1">
        <f>'Raw Data'!A50</f>
        <v/>
      </c>
      <c r="B51">
        <f>IF(AND('Raw Data'!J50&lt;'Raw Data'!I50, ISNUMBER('Raw Data'!E50)), 1, 0)</f>
        <v/>
      </c>
      <c r="C51">
        <f>IF(AND('Raw Data'!A50&gt;0, 'Raw Data'!K50&gt;0), 1, 0)</f>
        <v/>
      </c>
      <c r="D51">
        <f>IF(ISBLANK('Raw Data'!A50),0,IF(AND('Raw Data'!J50&lt;'Raw Data'!I50,'Raw Data'!J50&gt;Analysis!$BD$2),1,IF(AND('Raw Data'!I50&lt;'Raw Data'!J50,'Raw Data'!I50&gt;Analysis!$BD$2),1,0)))</f>
        <v/>
      </c>
      <c r="E51">
        <f>IF(ISBLANK('Raw Data'!A50), 0, IF(OR('Raw Data'!P50&lt;Analysis!BE$2, 'Raw Data'!S50&lt;Analysis!BE$2), 1, 0))</f>
        <v/>
      </c>
    </row>
    <row r="52">
      <c r="A52" s="1">
        <f>'Raw Data'!A51</f>
        <v/>
      </c>
      <c r="B52">
        <f>IF(AND('Raw Data'!J51&lt;'Raw Data'!I51, ISNUMBER('Raw Data'!E51)), 1, 0)</f>
        <v/>
      </c>
      <c r="C52">
        <f>IF(AND('Raw Data'!A51&gt;0, 'Raw Data'!K51&gt;0), 1, 0)</f>
        <v/>
      </c>
      <c r="D52">
        <f>IF(ISBLANK('Raw Data'!A51),0,IF(AND('Raw Data'!J51&lt;'Raw Data'!I51,'Raw Data'!J51&gt;Analysis!$BD$2),1,IF(AND('Raw Data'!I51&lt;'Raw Data'!J51,'Raw Data'!I51&gt;Analysis!$BD$2),1,0)))</f>
        <v/>
      </c>
      <c r="E52">
        <f>IF(ISBLANK('Raw Data'!A51), 0, IF(OR('Raw Data'!P51&lt;Analysis!BE$2, 'Raw Data'!S51&lt;Analysis!BE$2), 1, 0))</f>
        <v/>
      </c>
    </row>
    <row r="53">
      <c r="A53" s="1">
        <f>'Raw Data'!A52</f>
        <v/>
      </c>
      <c r="B53">
        <f>IF(AND('Raw Data'!J52&lt;'Raw Data'!I52, ISNUMBER('Raw Data'!E52)), 1, 0)</f>
        <v/>
      </c>
      <c r="C53">
        <f>IF(AND('Raw Data'!A52&gt;0, 'Raw Data'!K52&gt;0), 1, 0)</f>
        <v/>
      </c>
      <c r="D53">
        <f>IF(ISBLANK('Raw Data'!A52),0,IF(AND('Raw Data'!J52&lt;'Raw Data'!I52,'Raw Data'!J52&gt;Analysis!$BD$2),1,IF(AND('Raw Data'!I52&lt;'Raw Data'!J52,'Raw Data'!I52&gt;Analysis!$BD$2),1,0)))</f>
        <v/>
      </c>
      <c r="E53">
        <f>IF(ISBLANK('Raw Data'!A52), 0, IF(OR('Raw Data'!P52&lt;Analysis!BE$2, 'Raw Data'!S52&lt;Analysis!BE$2), 1, 0))</f>
        <v/>
      </c>
    </row>
    <row r="54">
      <c r="A54" s="1">
        <f>'Raw Data'!A53</f>
        <v/>
      </c>
      <c r="B54">
        <f>IF(AND('Raw Data'!J53&lt;'Raw Data'!I53, ISNUMBER('Raw Data'!E53)), 1, 0)</f>
        <v/>
      </c>
      <c r="C54">
        <f>IF(AND('Raw Data'!A53&gt;0, 'Raw Data'!K53&gt;0), 1, 0)</f>
        <v/>
      </c>
      <c r="D54">
        <f>IF(ISBLANK('Raw Data'!A53),0,IF(AND('Raw Data'!J53&lt;'Raw Data'!I53,'Raw Data'!J53&gt;Analysis!$BD$2),1,IF(AND('Raw Data'!I53&lt;'Raw Data'!J53,'Raw Data'!I53&gt;Analysis!$BD$2),1,0)))</f>
        <v/>
      </c>
      <c r="E54">
        <f>IF(ISBLANK('Raw Data'!A53), 0, IF(OR('Raw Data'!P53&lt;Analysis!BE$2, 'Raw Data'!S53&lt;Analysis!BE$2), 1, 0))</f>
        <v/>
      </c>
    </row>
    <row r="55">
      <c r="A55" s="1">
        <f>'Raw Data'!A54</f>
        <v/>
      </c>
      <c r="B55">
        <f>IF(AND('Raw Data'!J54&lt;'Raw Data'!I54, ISNUMBER('Raw Data'!E54)), 1, 0)</f>
        <v/>
      </c>
      <c r="C55">
        <f>IF(AND('Raw Data'!A54&gt;0, 'Raw Data'!K54&gt;0), 1, 0)</f>
        <v/>
      </c>
      <c r="D55">
        <f>IF(ISBLANK('Raw Data'!A54),0,IF(AND('Raw Data'!J54&lt;'Raw Data'!I54,'Raw Data'!J54&gt;Analysis!$BD$2),1,IF(AND('Raw Data'!I54&lt;'Raw Data'!J54,'Raw Data'!I54&gt;Analysis!$BD$2),1,0)))</f>
        <v/>
      </c>
      <c r="E55">
        <f>IF(ISBLANK('Raw Data'!A54), 0, IF(OR('Raw Data'!P54&lt;Analysis!BE$2, 'Raw Data'!S54&lt;Analysis!BE$2), 1, 0))</f>
        <v/>
      </c>
    </row>
    <row r="56">
      <c r="A56" s="1">
        <f>'Raw Data'!A55</f>
        <v/>
      </c>
      <c r="B56">
        <f>IF(AND('Raw Data'!J55&lt;'Raw Data'!I55, ISNUMBER('Raw Data'!E55)), 1, 0)</f>
        <v/>
      </c>
      <c r="C56">
        <f>IF(AND('Raw Data'!A55&gt;0, 'Raw Data'!K55&gt;0), 1, 0)</f>
        <v/>
      </c>
      <c r="D56">
        <f>IF(ISBLANK('Raw Data'!A55),0,IF(AND('Raw Data'!J55&lt;'Raw Data'!I55,'Raw Data'!J55&gt;Analysis!$BD$2),1,IF(AND('Raw Data'!I55&lt;'Raw Data'!J55,'Raw Data'!I55&gt;Analysis!$BD$2),1,0)))</f>
        <v/>
      </c>
      <c r="E56">
        <f>IF(ISBLANK('Raw Data'!A55), 0, IF(OR('Raw Data'!P55&lt;Analysis!BE$2, 'Raw Data'!S55&lt;Analysis!BE$2), 1, 0))</f>
        <v/>
      </c>
    </row>
    <row r="57">
      <c r="A57" s="1">
        <f>'Raw Data'!A56</f>
        <v/>
      </c>
      <c r="B57">
        <f>IF(AND('Raw Data'!J56&lt;'Raw Data'!I56, ISNUMBER('Raw Data'!E56)), 1, 0)</f>
        <v/>
      </c>
      <c r="C57">
        <f>IF(AND('Raw Data'!A56&gt;0, 'Raw Data'!K56&gt;0), 1, 0)</f>
        <v/>
      </c>
      <c r="D57">
        <f>IF(ISBLANK('Raw Data'!A56),0,IF(AND('Raw Data'!J56&lt;'Raw Data'!I56,'Raw Data'!J56&gt;Analysis!$BD$2),1,IF(AND('Raw Data'!I56&lt;'Raw Data'!J56,'Raw Data'!I56&gt;Analysis!$BD$2),1,0)))</f>
        <v/>
      </c>
      <c r="E57">
        <f>IF(ISBLANK('Raw Data'!A56), 0, IF(OR('Raw Data'!P56&lt;Analysis!BE$2, 'Raw Data'!S56&lt;Analysis!BE$2), 1, 0))</f>
        <v/>
      </c>
    </row>
    <row r="58">
      <c r="A58" s="1">
        <f>'Raw Data'!A57</f>
        <v/>
      </c>
      <c r="B58">
        <f>IF(AND('Raw Data'!J57&lt;'Raw Data'!I57, ISNUMBER('Raw Data'!E57)), 1, 0)</f>
        <v/>
      </c>
      <c r="C58">
        <f>IF(AND('Raw Data'!A57&gt;0, 'Raw Data'!K57&gt;0), 1, 0)</f>
        <v/>
      </c>
      <c r="D58">
        <f>IF(ISBLANK('Raw Data'!A57),0,IF(AND('Raw Data'!J57&lt;'Raw Data'!I57,'Raw Data'!J57&gt;Analysis!$BD$2),1,IF(AND('Raw Data'!I57&lt;'Raw Data'!J57,'Raw Data'!I57&gt;Analysis!$BD$2),1,0)))</f>
        <v/>
      </c>
      <c r="E58">
        <f>IF(ISBLANK('Raw Data'!A57), 0, IF(OR('Raw Data'!P57&lt;Analysis!BE$2, 'Raw Data'!S57&lt;Analysis!BE$2), 1, 0))</f>
        <v/>
      </c>
    </row>
    <row r="59">
      <c r="A59" s="1">
        <f>'Raw Data'!A58</f>
        <v/>
      </c>
      <c r="B59">
        <f>IF(AND('Raw Data'!J58&lt;'Raw Data'!I58, ISNUMBER('Raw Data'!E58)), 1, 0)</f>
        <v/>
      </c>
      <c r="C59">
        <f>IF(AND('Raw Data'!A58&gt;0, 'Raw Data'!K58&gt;0), 1, 0)</f>
        <v/>
      </c>
      <c r="D59">
        <f>IF(ISBLANK('Raw Data'!A58),0,IF(AND('Raw Data'!J58&lt;'Raw Data'!I58,'Raw Data'!J58&gt;Analysis!$BD$2),1,IF(AND('Raw Data'!I58&lt;'Raw Data'!J58,'Raw Data'!I58&gt;Analysis!$BD$2),1,0)))</f>
        <v/>
      </c>
      <c r="E59">
        <f>IF(ISBLANK('Raw Data'!A58), 0, IF(OR('Raw Data'!P58&lt;Analysis!BE$2, 'Raw Data'!S58&lt;Analysis!BE$2), 1, 0))</f>
        <v/>
      </c>
    </row>
    <row r="60">
      <c r="A60" s="1">
        <f>'Raw Data'!A59</f>
        <v/>
      </c>
      <c r="B60">
        <f>IF(AND('Raw Data'!J59&lt;'Raw Data'!I59, ISNUMBER('Raw Data'!E59)), 1, 0)</f>
        <v/>
      </c>
      <c r="C60">
        <f>IF(AND('Raw Data'!A59&gt;0, 'Raw Data'!K59&gt;0), 1, 0)</f>
        <v/>
      </c>
      <c r="D60">
        <f>IF(ISBLANK('Raw Data'!A59),0,IF(AND('Raw Data'!J59&lt;'Raw Data'!I59,'Raw Data'!J59&gt;Analysis!$BD$2),1,IF(AND('Raw Data'!I59&lt;'Raw Data'!J59,'Raw Data'!I59&gt;Analysis!$BD$2),1,0)))</f>
        <v/>
      </c>
      <c r="E60">
        <f>IF(ISBLANK('Raw Data'!A59), 0, IF(OR('Raw Data'!P59&lt;Analysis!BE$2, 'Raw Data'!S59&lt;Analysis!BE$2), 1, 0))</f>
        <v/>
      </c>
    </row>
    <row r="61">
      <c r="A61" s="1">
        <f>'Raw Data'!A60</f>
        <v/>
      </c>
      <c r="B61">
        <f>IF(AND('Raw Data'!J60&lt;'Raw Data'!I60, ISNUMBER('Raw Data'!E60)), 1, 0)</f>
        <v/>
      </c>
      <c r="C61">
        <f>IF(AND('Raw Data'!A60&gt;0, 'Raw Data'!K60&gt;0), 1, 0)</f>
        <v/>
      </c>
      <c r="D61">
        <f>IF(ISBLANK('Raw Data'!A60),0,IF(AND('Raw Data'!J60&lt;'Raw Data'!I60,'Raw Data'!J60&gt;Analysis!$BD$2),1,IF(AND('Raw Data'!I60&lt;'Raw Data'!J60,'Raw Data'!I60&gt;Analysis!$BD$2),1,0)))</f>
        <v/>
      </c>
      <c r="E61">
        <f>IF(ISBLANK('Raw Data'!A60), 0, IF(OR('Raw Data'!P60&lt;Analysis!BE$2, 'Raw Data'!S60&lt;Analysis!BE$2), 1, 0))</f>
        <v/>
      </c>
    </row>
    <row r="62">
      <c r="A62" s="1">
        <f>'Raw Data'!A61</f>
        <v/>
      </c>
      <c r="B62">
        <f>IF(AND('Raw Data'!J61&lt;'Raw Data'!I61, ISNUMBER('Raw Data'!E61)), 1, 0)</f>
        <v/>
      </c>
      <c r="C62">
        <f>IF(AND('Raw Data'!A61&gt;0, 'Raw Data'!K61&gt;0), 1, 0)</f>
        <v/>
      </c>
      <c r="D62">
        <f>IF(ISBLANK('Raw Data'!A61),0,IF(AND('Raw Data'!J61&lt;'Raw Data'!I61,'Raw Data'!J61&gt;Analysis!$BD$2),1,IF(AND('Raw Data'!I61&lt;'Raw Data'!J61,'Raw Data'!I61&gt;Analysis!$BD$2),1,0)))</f>
        <v/>
      </c>
      <c r="E62">
        <f>IF(ISBLANK('Raw Data'!A61), 0, IF(OR('Raw Data'!P61&lt;Analysis!BE$2, 'Raw Data'!S61&lt;Analysis!BE$2), 1, 0))</f>
        <v/>
      </c>
    </row>
    <row r="63">
      <c r="A63" s="1">
        <f>'Raw Data'!A62</f>
        <v/>
      </c>
      <c r="B63">
        <f>IF(AND('Raw Data'!J62&lt;'Raw Data'!I62, ISNUMBER('Raw Data'!E62)), 1, 0)</f>
        <v/>
      </c>
      <c r="C63">
        <f>IF(AND('Raw Data'!A62&gt;0, 'Raw Data'!K62&gt;0), 1, 0)</f>
        <v/>
      </c>
      <c r="D63">
        <f>IF(ISBLANK('Raw Data'!A62),0,IF(AND('Raw Data'!J62&lt;'Raw Data'!I62,'Raw Data'!J62&gt;Analysis!$BD$2),1,IF(AND('Raw Data'!I62&lt;'Raw Data'!J62,'Raw Data'!I62&gt;Analysis!$BD$2),1,0)))</f>
        <v/>
      </c>
      <c r="E63">
        <f>IF(ISBLANK('Raw Data'!A62), 0, IF(OR('Raw Data'!P62&lt;Analysis!BE$2, 'Raw Data'!S62&lt;Analysis!BE$2), 1, 0))</f>
        <v/>
      </c>
    </row>
    <row r="64">
      <c r="A64" s="1">
        <f>'Raw Data'!A63</f>
        <v/>
      </c>
      <c r="B64">
        <f>IF(AND('Raw Data'!J63&lt;'Raw Data'!I63, ISNUMBER('Raw Data'!E63)), 1, 0)</f>
        <v/>
      </c>
      <c r="C64">
        <f>IF(AND('Raw Data'!A63&gt;0, 'Raw Data'!K63&gt;0), 1, 0)</f>
        <v/>
      </c>
      <c r="D64">
        <f>IF(ISBLANK('Raw Data'!A63),0,IF(AND('Raw Data'!J63&lt;'Raw Data'!I63,'Raw Data'!J63&gt;Analysis!$BD$2),1,IF(AND('Raw Data'!I63&lt;'Raw Data'!J63,'Raw Data'!I63&gt;Analysis!$BD$2),1,0)))</f>
        <v/>
      </c>
      <c r="E64">
        <f>IF(ISBLANK('Raw Data'!A63), 0, IF(OR('Raw Data'!P63&lt;Analysis!BE$2, 'Raw Data'!S63&lt;Analysis!BE$2), 1, 0))</f>
        <v/>
      </c>
    </row>
    <row r="65">
      <c r="A65" s="1">
        <f>'Raw Data'!A64</f>
        <v/>
      </c>
      <c r="B65">
        <f>IF(AND('Raw Data'!J64&lt;'Raw Data'!I64, ISNUMBER('Raw Data'!E64)), 1, 0)</f>
        <v/>
      </c>
      <c r="C65">
        <f>IF(AND('Raw Data'!A64&gt;0, 'Raw Data'!K64&gt;0), 1, 0)</f>
        <v/>
      </c>
      <c r="D65">
        <f>IF(ISBLANK('Raw Data'!A64),0,IF(AND('Raw Data'!J64&lt;'Raw Data'!I64,'Raw Data'!J64&gt;Analysis!$BD$2),1,IF(AND('Raw Data'!I64&lt;'Raw Data'!J64,'Raw Data'!I64&gt;Analysis!$BD$2),1,0)))</f>
        <v/>
      </c>
      <c r="E65">
        <f>IF(ISBLANK('Raw Data'!A64), 0, IF(OR('Raw Data'!P64&lt;Analysis!BE$2, 'Raw Data'!S64&lt;Analysis!BE$2), 1, 0))</f>
        <v/>
      </c>
    </row>
    <row r="66">
      <c r="A66" s="1">
        <f>'Raw Data'!A65</f>
        <v/>
      </c>
      <c r="B66">
        <f>IF(AND('Raw Data'!J65&lt;'Raw Data'!I65, ISNUMBER('Raw Data'!E65)), 1, 0)</f>
        <v/>
      </c>
      <c r="C66">
        <f>IF(AND('Raw Data'!A65&gt;0, 'Raw Data'!K65&gt;0), 1, 0)</f>
        <v/>
      </c>
      <c r="D66">
        <f>IF(ISBLANK('Raw Data'!A65),0,IF(AND('Raw Data'!J65&lt;'Raw Data'!I65,'Raw Data'!J65&gt;Analysis!$BD$2),1,IF(AND('Raw Data'!I65&lt;'Raw Data'!J65,'Raw Data'!I65&gt;Analysis!$BD$2),1,0)))</f>
        <v/>
      </c>
      <c r="E66">
        <f>IF(ISBLANK('Raw Data'!A65), 0, IF(OR('Raw Data'!P65&lt;Analysis!BE$2, 'Raw Data'!S65&lt;Analysis!BE$2), 1, 0))</f>
        <v/>
      </c>
    </row>
    <row r="67">
      <c r="A67" s="1">
        <f>'Raw Data'!A66</f>
        <v/>
      </c>
      <c r="B67">
        <f>IF(AND('Raw Data'!J66&lt;'Raw Data'!I66, ISNUMBER('Raw Data'!E66)), 1, 0)</f>
        <v/>
      </c>
      <c r="C67">
        <f>IF(AND('Raw Data'!A66&gt;0, 'Raw Data'!K66&gt;0), 1, 0)</f>
        <v/>
      </c>
      <c r="D67">
        <f>IF(ISBLANK('Raw Data'!A66),0,IF(AND('Raw Data'!J66&lt;'Raw Data'!I66,'Raw Data'!J66&gt;Analysis!$BD$2),1,IF(AND('Raw Data'!I66&lt;'Raw Data'!J66,'Raw Data'!I66&gt;Analysis!$BD$2),1,0)))</f>
        <v/>
      </c>
      <c r="E67">
        <f>IF(ISBLANK('Raw Data'!A66), 0, IF(OR('Raw Data'!P66&lt;Analysis!BE$2, 'Raw Data'!S66&lt;Analysis!BE$2), 1, 0))</f>
        <v/>
      </c>
    </row>
    <row r="68">
      <c r="A68" s="1">
        <f>'Raw Data'!A67</f>
        <v/>
      </c>
      <c r="B68">
        <f>IF(AND('Raw Data'!J67&lt;'Raw Data'!I67, ISNUMBER('Raw Data'!E67)), 1, 0)</f>
        <v/>
      </c>
      <c r="C68">
        <f>IF(AND('Raw Data'!A67&gt;0, 'Raw Data'!K67&gt;0), 1, 0)</f>
        <v/>
      </c>
      <c r="D68">
        <f>IF(ISBLANK('Raw Data'!A67),0,IF(AND('Raw Data'!J67&lt;'Raw Data'!I67,'Raw Data'!J67&gt;Analysis!$BD$2),1,IF(AND('Raw Data'!I67&lt;'Raw Data'!J67,'Raw Data'!I67&gt;Analysis!$BD$2),1,0)))</f>
        <v/>
      </c>
      <c r="E68">
        <f>IF(ISBLANK('Raw Data'!A67), 0, IF(OR('Raw Data'!P67&lt;Analysis!BE$2, 'Raw Data'!S67&lt;Analysis!BE$2), 1, 0))</f>
        <v/>
      </c>
    </row>
    <row r="69">
      <c r="A69" s="1">
        <f>'Raw Data'!A68</f>
        <v/>
      </c>
      <c r="B69">
        <f>IF(AND('Raw Data'!J68&lt;'Raw Data'!I68, ISNUMBER('Raw Data'!E68)), 1, 0)</f>
        <v/>
      </c>
      <c r="C69">
        <f>IF(AND('Raw Data'!A68&gt;0, 'Raw Data'!K68&gt;0), 1, 0)</f>
        <v/>
      </c>
      <c r="D69">
        <f>IF(ISBLANK('Raw Data'!A68),0,IF(AND('Raw Data'!J68&lt;'Raw Data'!I68,'Raw Data'!J68&gt;Analysis!$BD$2),1,IF(AND('Raw Data'!I68&lt;'Raw Data'!J68,'Raw Data'!I68&gt;Analysis!$BD$2),1,0)))</f>
        <v/>
      </c>
      <c r="E69">
        <f>IF(ISBLANK('Raw Data'!A68), 0, IF(OR('Raw Data'!P68&lt;Analysis!BE$2, 'Raw Data'!S68&lt;Analysis!BE$2), 1, 0))</f>
        <v/>
      </c>
    </row>
    <row r="70">
      <c r="A70" s="1">
        <f>'Raw Data'!A69</f>
        <v/>
      </c>
      <c r="B70">
        <f>IF(AND('Raw Data'!J69&lt;'Raw Data'!I69, ISNUMBER('Raw Data'!E69)), 1, 0)</f>
        <v/>
      </c>
      <c r="C70">
        <f>IF(AND('Raw Data'!A69&gt;0, 'Raw Data'!K69&gt;0), 1, 0)</f>
        <v/>
      </c>
      <c r="D70">
        <f>IF(ISBLANK('Raw Data'!A69),0,IF(AND('Raw Data'!J69&lt;'Raw Data'!I69,'Raw Data'!J69&gt;Analysis!$BD$2),1,IF(AND('Raw Data'!I69&lt;'Raw Data'!J69,'Raw Data'!I69&gt;Analysis!$BD$2),1,0)))</f>
        <v/>
      </c>
      <c r="E70">
        <f>IF(ISBLANK('Raw Data'!A69), 0, IF(OR('Raw Data'!P69&lt;Analysis!BE$2, 'Raw Data'!S69&lt;Analysis!BE$2), 1, 0))</f>
        <v/>
      </c>
    </row>
    <row r="71">
      <c r="A71" s="1">
        <f>'Raw Data'!A70</f>
        <v/>
      </c>
      <c r="B71">
        <f>IF(AND('Raw Data'!J70&lt;'Raw Data'!I70, ISNUMBER('Raw Data'!E70)), 1, 0)</f>
        <v/>
      </c>
      <c r="C71">
        <f>IF(AND('Raw Data'!A70&gt;0, 'Raw Data'!K70&gt;0), 1, 0)</f>
        <v/>
      </c>
      <c r="D71">
        <f>IF(ISBLANK('Raw Data'!A70),0,IF(AND('Raw Data'!J70&lt;'Raw Data'!I70,'Raw Data'!J70&gt;Analysis!$BD$2),1,IF(AND('Raw Data'!I70&lt;'Raw Data'!J70,'Raw Data'!I70&gt;Analysis!$BD$2),1,0)))</f>
        <v/>
      </c>
      <c r="E71">
        <f>IF(ISBLANK('Raw Data'!A70), 0, IF(OR('Raw Data'!P70&lt;Analysis!BE$2, 'Raw Data'!S70&lt;Analysis!BE$2), 1, 0))</f>
        <v/>
      </c>
    </row>
    <row r="72">
      <c r="A72" s="1">
        <f>'Raw Data'!A71</f>
        <v/>
      </c>
      <c r="B72">
        <f>IF(AND('Raw Data'!J71&lt;'Raw Data'!I71, ISNUMBER('Raw Data'!E71)), 1, 0)</f>
        <v/>
      </c>
      <c r="C72">
        <f>IF(AND('Raw Data'!A71&gt;0, 'Raw Data'!K71&gt;0), 1, 0)</f>
        <v/>
      </c>
      <c r="D72">
        <f>IF(ISBLANK('Raw Data'!A71),0,IF(AND('Raw Data'!J71&lt;'Raw Data'!I71,'Raw Data'!J71&gt;Analysis!$BD$2),1,IF(AND('Raw Data'!I71&lt;'Raw Data'!J71,'Raw Data'!I71&gt;Analysis!$BD$2),1,0)))</f>
        <v/>
      </c>
      <c r="E72">
        <f>IF(ISBLANK('Raw Data'!A71), 0, IF(OR('Raw Data'!P71&lt;Analysis!BE$2, 'Raw Data'!S71&lt;Analysis!BE$2), 1, 0))</f>
        <v/>
      </c>
    </row>
    <row r="73">
      <c r="A73" s="1">
        <f>'Raw Data'!A72</f>
        <v/>
      </c>
      <c r="B73">
        <f>IF(AND('Raw Data'!J72&lt;'Raw Data'!I72, ISNUMBER('Raw Data'!E72)), 1, 0)</f>
        <v/>
      </c>
      <c r="C73">
        <f>IF(AND('Raw Data'!A72&gt;0, 'Raw Data'!K72&gt;0), 1, 0)</f>
        <v/>
      </c>
      <c r="D73">
        <f>IF(ISBLANK('Raw Data'!A72),0,IF(AND('Raw Data'!J72&lt;'Raw Data'!I72,'Raw Data'!J72&gt;Analysis!$BD$2),1,IF(AND('Raw Data'!I72&lt;'Raw Data'!J72,'Raw Data'!I72&gt;Analysis!$BD$2),1,0)))</f>
        <v/>
      </c>
      <c r="E73">
        <f>IF(ISBLANK('Raw Data'!A72), 0, IF(OR('Raw Data'!P72&lt;Analysis!BE$2, 'Raw Data'!S72&lt;Analysis!BE$2), 1, 0))</f>
        <v/>
      </c>
    </row>
    <row r="74">
      <c r="A74" s="1">
        <f>'Raw Data'!A73</f>
        <v/>
      </c>
      <c r="B74">
        <f>IF(AND('Raw Data'!J73&lt;'Raw Data'!I73, ISNUMBER('Raw Data'!E73)), 1, 0)</f>
        <v/>
      </c>
      <c r="C74">
        <f>IF(AND('Raw Data'!A73&gt;0, 'Raw Data'!K73&gt;0), 1, 0)</f>
        <v/>
      </c>
      <c r="D74">
        <f>IF(ISBLANK('Raw Data'!A73),0,IF(AND('Raw Data'!J73&lt;'Raw Data'!I73,'Raw Data'!J73&gt;Analysis!$BD$2),1,IF(AND('Raw Data'!I73&lt;'Raw Data'!J73,'Raw Data'!I73&gt;Analysis!$BD$2),1,0)))</f>
        <v/>
      </c>
      <c r="E74">
        <f>IF(ISBLANK('Raw Data'!A73), 0, IF(OR('Raw Data'!P73&lt;Analysis!BE$2, 'Raw Data'!S73&lt;Analysis!BE$2), 1, 0))</f>
        <v/>
      </c>
    </row>
    <row r="75">
      <c r="A75" s="1">
        <f>'Raw Data'!A74</f>
        <v/>
      </c>
      <c r="B75">
        <f>IF(AND('Raw Data'!J74&lt;'Raw Data'!I74, ISNUMBER('Raw Data'!E74)), 1, 0)</f>
        <v/>
      </c>
      <c r="C75">
        <f>IF(AND('Raw Data'!A74&gt;0, 'Raw Data'!K74&gt;0), 1, 0)</f>
        <v/>
      </c>
      <c r="D75">
        <f>IF(ISBLANK('Raw Data'!A74),0,IF(AND('Raw Data'!J74&lt;'Raw Data'!I74,'Raw Data'!J74&gt;Analysis!$BD$2),1,IF(AND('Raw Data'!I74&lt;'Raw Data'!J74,'Raw Data'!I74&gt;Analysis!$BD$2),1,0)))</f>
        <v/>
      </c>
      <c r="E75">
        <f>IF(ISBLANK('Raw Data'!A74), 0, IF(OR('Raw Data'!P74&lt;Analysis!BE$2, 'Raw Data'!S74&lt;Analysis!BE$2), 1, 0))</f>
        <v/>
      </c>
    </row>
    <row r="76">
      <c r="A76" s="1">
        <f>'Raw Data'!A75</f>
        <v/>
      </c>
      <c r="B76">
        <f>IF(AND('Raw Data'!J75&lt;'Raw Data'!I75, ISNUMBER('Raw Data'!E75)), 1, 0)</f>
        <v/>
      </c>
      <c r="C76">
        <f>IF(AND('Raw Data'!A75&gt;0, 'Raw Data'!K75&gt;0), 1, 0)</f>
        <v/>
      </c>
      <c r="D76">
        <f>IF(ISBLANK('Raw Data'!A75),0,IF(AND('Raw Data'!J75&lt;'Raw Data'!I75,'Raw Data'!J75&gt;Analysis!$BD$2),1,IF(AND('Raw Data'!I75&lt;'Raw Data'!J75,'Raw Data'!I75&gt;Analysis!$BD$2),1,0)))</f>
        <v/>
      </c>
      <c r="E76">
        <f>IF(ISBLANK('Raw Data'!A75), 0, IF(OR('Raw Data'!P75&lt;Analysis!BE$2, 'Raw Data'!S75&lt;Analysis!BE$2), 1, 0))</f>
        <v/>
      </c>
    </row>
    <row r="77">
      <c r="A77" s="1">
        <f>'Raw Data'!A76</f>
        <v/>
      </c>
      <c r="B77">
        <f>IF(AND('Raw Data'!J76&lt;'Raw Data'!I76, ISNUMBER('Raw Data'!E76)), 1, 0)</f>
        <v/>
      </c>
      <c r="C77">
        <f>IF(AND('Raw Data'!A76&gt;0, 'Raw Data'!K76&gt;0), 1, 0)</f>
        <v/>
      </c>
      <c r="D77">
        <f>IF(ISBLANK('Raw Data'!A76),0,IF(AND('Raw Data'!J76&lt;'Raw Data'!I76,'Raw Data'!J76&gt;Analysis!$BD$2),1,IF(AND('Raw Data'!I76&lt;'Raw Data'!J76,'Raw Data'!I76&gt;Analysis!$BD$2),1,0)))</f>
        <v/>
      </c>
      <c r="E77">
        <f>IF(ISBLANK('Raw Data'!A76), 0, IF(OR('Raw Data'!P76&lt;Analysis!BE$2, 'Raw Data'!S76&lt;Analysis!BE$2), 1, 0))</f>
        <v/>
      </c>
    </row>
    <row r="78">
      <c r="A78" s="1">
        <f>'Raw Data'!A77</f>
        <v/>
      </c>
      <c r="B78">
        <f>IF(AND('Raw Data'!J77&lt;'Raw Data'!I77, ISNUMBER('Raw Data'!E77)), 1, 0)</f>
        <v/>
      </c>
      <c r="C78">
        <f>IF(AND('Raw Data'!A77&gt;0, 'Raw Data'!K77&gt;0), 1, 0)</f>
        <v/>
      </c>
      <c r="D78">
        <f>IF(ISBLANK('Raw Data'!A77),0,IF(AND('Raw Data'!J77&lt;'Raw Data'!I77,'Raw Data'!J77&gt;Analysis!$BD$2),1,IF(AND('Raw Data'!I77&lt;'Raw Data'!J77,'Raw Data'!I77&gt;Analysis!$BD$2),1,0)))</f>
        <v/>
      </c>
      <c r="E78">
        <f>IF(ISBLANK('Raw Data'!A77), 0, IF(OR('Raw Data'!P77&lt;Analysis!BE$2, 'Raw Data'!S77&lt;Analysis!BE$2), 1, 0))</f>
        <v/>
      </c>
    </row>
    <row r="79">
      <c r="A79" s="1">
        <f>'Raw Data'!A78</f>
        <v/>
      </c>
      <c r="B79">
        <f>IF(AND('Raw Data'!J78&lt;'Raw Data'!I78, ISNUMBER('Raw Data'!E78)), 1, 0)</f>
        <v/>
      </c>
      <c r="C79">
        <f>IF(AND('Raw Data'!A78&gt;0, 'Raw Data'!K78&gt;0), 1, 0)</f>
        <v/>
      </c>
      <c r="D79">
        <f>IF(ISBLANK('Raw Data'!A78),0,IF(AND('Raw Data'!J78&lt;'Raw Data'!I78,'Raw Data'!J78&gt;Analysis!$BD$2),1,IF(AND('Raw Data'!I78&lt;'Raw Data'!J78,'Raw Data'!I78&gt;Analysis!$BD$2),1,0)))</f>
        <v/>
      </c>
      <c r="E79">
        <f>IF(ISBLANK('Raw Data'!A78), 0, IF(OR('Raw Data'!P78&lt;Analysis!BE$2, 'Raw Data'!S78&lt;Analysis!BE$2), 1, 0))</f>
        <v/>
      </c>
    </row>
    <row r="80">
      <c r="A80" s="1">
        <f>'Raw Data'!A79</f>
        <v/>
      </c>
      <c r="B80">
        <f>IF(AND('Raw Data'!J79&lt;'Raw Data'!I79, ISNUMBER('Raw Data'!E79)), 1, 0)</f>
        <v/>
      </c>
      <c r="C80">
        <f>IF(AND('Raw Data'!A79&gt;0, 'Raw Data'!K79&gt;0), 1, 0)</f>
        <v/>
      </c>
      <c r="D80">
        <f>IF(ISBLANK('Raw Data'!A79),0,IF(AND('Raw Data'!J79&lt;'Raw Data'!I79,'Raw Data'!J79&gt;Analysis!$BD$2),1,IF(AND('Raw Data'!I79&lt;'Raw Data'!J79,'Raw Data'!I79&gt;Analysis!$BD$2),1,0)))</f>
        <v/>
      </c>
      <c r="E80">
        <f>IF(ISBLANK('Raw Data'!A79), 0, IF(OR('Raw Data'!P79&lt;Analysis!BE$2, 'Raw Data'!S79&lt;Analysis!BE$2), 1, 0))</f>
        <v/>
      </c>
    </row>
    <row r="81">
      <c r="A81" s="1">
        <f>'Raw Data'!A80</f>
        <v/>
      </c>
      <c r="B81">
        <f>IF(AND('Raw Data'!J80&lt;'Raw Data'!I80, ISNUMBER('Raw Data'!E80)), 1, 0)</f>
        <v/>
      </c>
      <c r="C81">
        <f>IF(AND('Raw Data'!A80&gt;0, 'Raw Data'!K80&gt;0), 1, 0)</f>
        <v/>
      </c>
      <c r="D81">
        <f>IF(ISBLANK('Raw Data'!A80),0,IF(AND('Raw Data'!J80&lt;'Raw Data'!I80,'Raw Data'!J80&gt;Analysis!$BD$2),1,IF(AND('Raw Data'!I80&lt;'Raw Data'!J80,'Raw Data'!I80&gt;Analysis!$BD$2),1,0)))</f>
        <v/>
      </c>
      <c r="E81">
        <f>IF(ISBLANK('Raw Data'!A80), 0, IF(OR('Raw Data'!P80&lt;Analysis!BE$2, 'Raw Data'!S80&lt;Analysis!BE$2), 1, 0))</f>
        <v/>
      </c>
    </row>
    <row r="82">
      <c r="A82" s="1">
        <f>'Raw Data'!A81</f>
        <v/>
      </c>
      <c r="B82">
        <f>IF(AND('Raw Data'!J81&lt;'Raw Data'!I81, ISNUMBER('Raw Data'!E81)), 1, 0)</f>
        <v/>
      </c>
      <c r="C82">
        <f>IF(AND('Raw Data'!A81&gt;0, 'Raw Data'!K81&gt;0), 1, 0)</f>
        <v/>
      </c>
      <c r="D82">
        <f>IF(ISBLANK('Raw Data'!A81),0,IF(AND('Raw Data'!J81&lt;'Raw Data'!I81,'Raw Data'!J81&gt;Analysis!$BD$2),1,IF(AND('Raw Data'!I81&lt;'Raw Data'!J81,'Raw Data'!I81&gt;Analysis!$BD$2),1,0)))</f>
        <v/>
      </c>
      <c r="E82">
        <f>IF(ISBLANK('Raw Data'!A81), 0, IF(OR('Raw Data'!P81&lt;Analysis!BE$2, 'Raw Data'!S81&lt;Analysis!BE$2), 1, 0))</f>
        <v/>
      </c>
    </row>
    <row r="83">
      <c r="A83" s="1">
        <f>'Raw Data'!A82</f>
        <v/>
      </c>
      <c r="B83">
        <f>IF(AND('Raw Data'!J82&lt;'Raw Data'!I82, ISNUMBER('Raw Data'!E82)), 1, 0)</f>
        <v/>
      </c>
      <c r="C83">
        <f>IF(AND('Raw Data'!A82&gt;0, 'Raw Data'!K82&gt;0), 1, 0)</f>
        <v/>
      </c>
      <c r="D83">
        <f>IF(ISBLANK('Raw Data'!A82),0,IF(AND('Raw Data'!J82&lt;'Raw Data'!I82,'Raw Data'!J82&gt;Analysis!$BD$2),1,IF(AND('Raw Data'!I82&lt;'Raw Data'!J82,'Raw Data'!I82&gt;Analysis!$BD$2),1,0)))</f>
        <v/>
      </c>
      <c r="E83">
        <f>IF(ISBLANK('Raw Data'!A82), 0, IF(OR('Raw Data'!P82&lt;Analysis!BE$2, 'Raw Data'!S82&lt;Analysis!BE$2), 1, 0))</f>
        <v/>
      </c>
    </row>
    <row r="84">
      <c r="A84" s="1">
        <f>'Raw Data'!A83</f>
        <v/>
      </c>
      <c r="B84">
        <f>IF(AND('Raw Data'!J83&lt;'Raw Data'!I83, ISNUMBER('Raw Data'!E83)), 1, 0)</f>
        <v/>
      </c>
      <c r="C84">
        <f>IF(AND('Raw Data'!A83&gt;0, 'Raw Data'!K83&gt;0), 1, 0)</f>
        <v/>
      </c>
      <c r="D84">
        <f>IF(ISBLANK('Raw Data'!A83),0,IF(AND('Raw Data'!J83&lt;'Raw Data'!I83,'Raw Data'!J83&gt;Analysis!$BD$2),1,IF(AND('Raw Data'!I83&lt;'Raw Data'!J83,'Raw Data'!I83&gt;Analysis!$BD$2),1,0)))</f>
        <v/>
      </c>
      <c r="E84">
        <f>IF(ISBLANK('Raw Data'!A83), 0, IF(OR('Raw Data'!P83&lt;Analysis!BE$2, 'Raw Data'!S83&lt;Analysis!BE$2), 1, 0))</f>
        <v/>
      </c>
    </row>
    <row r="85">
      <c r="A85" s="1">
        <f>'Raw Data'!A84</f>
        <v/>
      </c>
      <c r="B85">
        <f>IF(AND('Raw Data'!J84&lt;'Raw Data'!I84, ISNUMBER('Raw Data'!E84)), 1, 0)</f>
        <v/>
      </c>
      <c r="C85">
        <f>IF(AND('Raw Data'!A84&gt;0, 'Raw Data'!K84&gt;0), 1, 0)</f>
        <v/>
      </c>
      <c r="D85">
        <f>IF(ISBLANK('Raw Data'!A84),0,IF(AND('Raw Data'!J84&lt;'Raw Data'!I84,'Raw Data'!J84&gt;Analysis!$BD$2),1,IF(AND('Raw Data'!I84&lt;'Raw Data'!J84,'Raw Data'!I84&gt;Analysis!$BD$2),1,0)))</f>
        <v/>
      </c>
      <c r="E85">
        <f>IF(ISBLANK('Raw Data'!A84), 0, IF(OR('Raw Data'!P84&lt;Analysis!BE$2, 'Raw Data'!S84&lt;Analysis!BE$2), 1, 0))</f>
        <v/>
      </c>
    </row>
    <row r="86">
      <c r="A86" s="1">
        <f>'Raw Data'!A85</f>
        <v/>
      </c>
      <c r="B86">
        <f>IF(AND('Raw Data'!J85&lt;'Raw Data'!I85, ISNUMBER('Raw Data'!E85)), 1, 0)</f>
        <v/>
      </c>
      <c r="C86">
        <f>IF(AND('Raw Data'!A85&gt;0, 'Raw Data'!K85&gt;0), 1, 0)</f>
        <v/>
      </c>
      <c r="D86">
        <f>IF(ISBLANK('Raw Data'!A85),0,IF(AND('Raw Data'!J85&lt;'Raw Data'!I85,'Raw Data'!J85&gt;Analysis!$BD$2),1,IF(AND('Raw Data'!I85&lt;'Raw Data'!J85,'Raw Data'!I85&gt;Analysis!$BD$2),1,0)))</f>
        <v/>
      </c>
      <c r="E86">
        <f>IF(ISBLANK('Raw Data'!A85), 0, IF(OR('Raw Data'!P85&lt;Analysis!BE$2, 'Raw Data'!S85&lt;Analysis!BE$2), 1, 0))</f>
        <v/>
      </c>
    </row>
    <row r="87">
      <c r="A87" s="1">
        <f>'Raw Data'!A86</f>
        <v/>
      </c>
      <c r="B87">
        <f>IF(AND('Raw Data'!J86&lt;'Raw Data'!I86, ISNUMBER('Raw Data'!E86)), 1, 0)</f>
        <v/>
      </c>
      <c r="C87">
        <f>IF(AND('Raw Data'!A86&gt;0, 'Raw Data'!K86&gt;0), 1, 0)</f>
        <v/>
      </c>
      <c r="D87">
        <f>IF(ISBLANK('Raw Data'!A86),0,IF(AND('Raw Data'!J86&lt;'Raw Data'!I86,'Raw Data'!J86&gt;Analysis!$BD$2),1,IF(AND('Raw Data'!I86&lt;'Raw Data'!J86,'Raw Data'!I86&gt;Analysis!$BD$2),1,0)))</f>
        <v/>
      </c>
      <c r="E87">
        <f>IF(ISBLANK('Raw Data'!A86), 0, IF(OR('Raw Data'!P86&lt;Analysis!BE$2, 'Raw Data'!S86&lt;Analysis!BE$2), 1, 0))</f>
        <v/>
      </c>
    </row>
    <row r="88">
      <c r="A88" s="1">
        <f>'Raw Data'!A87</f>
        <v/>
      </c>
      <c r="B88">
        <f>IF(AND('Raw Data'!J87&lt;'Raw Data'!I87, ISNUMBER('Raw Data'!E87)), 1, 0)</f>
        <v/>
      </c>
      <c r="C88">
        <f>IF(AND('Raw Data'!A87&gt;0, 'Raw Data'!K87&gt;0), 1, 0)</f>
        <v/>
      </c>
      <c r="D88">
        <f>IF(ISBLANK('Raw Data'!A87),0,IF(AND('Raw Data'!J87&lt;'Raw Data'!I87,'Raw Data'!J87&gt;Analysis!$BD$2),1,IF(AND('Raw Data'!I87&lt;'Raw Data'!J87,'Raw Data'!I87&gt;Analysis!$BD$2),1,0)))</f>
        <v/>
      </c>
      <c r="E88">
        <f>IF(ISBLANK('Raw Data'!A87), 0, IF(OR('Raw Data'!P87&lt;Analysis!BE$2, 'Raw Data'!S87&lt;Analysis!BE$2), 1, 0))</f>
        <v/>
      </c>
    </row>
    <row r="89">
      <c r="A89" s="1">
        <f>'Raw Data'!A88</f>
        <v/>
      </c>
      <c r="B89">
        <f>IF(AND('Raw Data'!J88&lt;'Raw Data'!I88, ISNUMBER('Raw Data'!E88)), 1, 0)</f>
        <v/>
      </c>
      <c r="C89">
        <f>IF(AND('Raw Data'!A88&gt;0, 'Raw Data'!K88&gt;0), 1, 0)</f>
        <v/>
      </c>
      <c r="D89">
        <f>IF(ISBLANK('Raw Data'!A88),0,IF(AND('Raw Data'!J88&lt;'Raw Data'!I88,'Raw Data'!J88&gt;Analysis!$BD$2),1,IF(AND('Raw Data'!I88&lt;'Raw Data'!J88,'Raw Data'!I88&gt;Analysis!$BD$2),1,0)))</f>
        <v/>
      </c>
      <c r="E89">
        <f>IF(ISBLANK('Raw Data'!A88), 0, IF(OR('Raw Data'!P88&lt;Analysis!BE$2, 'Raw Data'!S88&lt;Analysis!BE$2), 1, 0))</f>
        <v/>
      </c>
    </row>
    <row r="90">
      <c r="A90" s="1">
        <f>'Raw Data'!A89</f>
        <v/>
      </c>
      <c r="B90">
        <f>IF(AND('Raw Data'!J89&lt;'Raw Data'!I89, ISNUMBER('Raw Data'!E89)), 1, 0)</f>
        <v/>
      </c>
      <c r="C90">
        <f>IF(AND('Raw Data'!A89&gt;0, 'Raw Data'!K89&gt;0), 1, 0)</f>
        <v/>
      </c>
      <c r="D90">
        <f>IF(ISBLANK('Raw Data'!A89),0,IF(AND('Raw Data'!J89&lt;'Raw Data'!I89,'Raw Data'!J89&gt;Analysis!$BD$2),1,IF(AND('Raw Data'!I89&lt;'Raw Data'!J89,'Raw Data'!I89&gt;Analysis!$BD$2),1,0)))</f>
        <v/>
      </c>
      <c r="E90">
        <f>IF(ISBLANK('Raw Data'!A89), 0, IF(OR('Raw Data'!P89&lt;Analysis!BE$2, 'Raw Data'!S89&lt;Analysis!BE$2), 1, 0))</f>
        <v/>
      </c>
    </row>
    <row r="91">
      <c r="A91" s="1">
        <f>'Raw Data'!A90</f>
        <v/>
      </c>
      <c r="B91">
        <f>IF(AND('Raw Data'!J90&lt;'Raw Data'!I90, ISNUMBER('Raw Data'!E90)), 1, 0)</f>
        <v/>
      </c>
      <c r="C91">
        <f>IF(AND('Raw Data'!A90&gt;0, 'Raw Data'!K90&gt;0), 1, 0)</f>
        <v/>
      </c>
      <c r="D91">
        <f>IF(ISBLANK('Raw Data'!A90),0,IF(AND('Raw Data'!J90&lt;'Raw Data'!I90,'Raw Data'!J90&gt;Analysis!$BD$2),1,IF(AND('Raw Data'!I90&lt;'Raw Data'!J90,'Raw Data'!I90&gt;Analysis!$BD$2),1,0)))</f>
        <v/>
      </c>
      <c r="E91">
        <f>IF(ISBLANK('Raw Data'!A90), 0, IF(OR('Raw Data'!P90&lt;Analysis!BE$2, 'Raw Data'!S90&lt;Analysis!BE$2), 1, 0))</f>
        <v/>
      </c>
    </row>
    <row r="92">
      <c r="A92" s="1">
        <f>'Raw Data'!A91</f>
        <v/>
      </c>
      <c r="B92">
        <f>IF(AND('Raw Data'!J91&lt;'Raw Data'!I91, ISNUMBER('Raw Data'!E91)), 1, 0)</f>
        <v/>
      </c>
      <c r="C92">
        <f>IF(AND('Raw Data'!A91&gt;0, 'Raw Data'!K91&gt;0), 1, 0)</f>
        <v/>
      </c>
      <c r="D92">
        <f>IF(ISBLANK('Raw Data'!A91),0,IF(AND('Raw Data'!J91&lt;'Raw Data'!I91,'Raw Data'!J91&gt;Analysis!$BD$2),1,IF(AND('Raw Data'!I91&lt;'Raw Data'!J91,'Raw Data'!I91&gt;Analysis!$BD$2),1,0)))</f>
        <v/>
      </c>
      <c r="E92">
        <f>IF(ISBLANK('Raw Data'!A91), 0, IF(OR('Raw Data'!P91&lt;Analysis!BE$2, 'Raw Data'!S91&lt;Analysis!BE$2), 1, 0))</f>
        <v/>
      </c>
    </row>
    <row r="93">
      <c r="A93" s="1">
        <f>'Raw Data'!A92</f>
        <v/>
      </c>
      <c r="B93">
        <f>IF(AND('Raw Data'!J92&lt;'Raw Data'!I92, ISNUMBER('Raw Data'!E92)), 1, 0)</f>
        <v/>
      </c>
      <c r="C93">
        <f>IF(AND('Raw Data'!A92&gt;0, 'Raw Data'!K92&gt;0), 1, 0)</f>
        <v/>
      </c>
      <c r="D93">
        <f>IF(ISBLANK('Raw Data'!A92),0,IF(AND('Raw Data'!J92&lt;'Raw Data'!I92,'Raw Data'!J92&gt;Analysis!$BD$2),1,IF(AND('Raw Data'!I92&lt;'Raw Data'!J92,'Raw Data'!I92&gt;Analysis!$BD$2),1,0)))</f>
        <v/>
      </c>
      <c r="E93">
        <f>IF(ISBLANK('Raw Data'!A92), 0, IF(OR('Raw Data'!P92&lt;Analysis!BE$2, 'Raw Data'!S92&lt;Analysis!BE$2), 1, 0))</f>
        <v/>
      </c>
    </row>
    <row r="94">
      <c r="A94" s="1">
        <f>'Raw Data'!A93</f>
        <v/>
      </c>
      <c r="B94">
        <f>IF(AND('Raw Data'!J93&lt;'Raw Data'!I93, ISNUMBER('Raw Data'!E93)), 1, 0)</f>
        <v/>
      </c>
      <c r="C94">
        <f>IF(AND('Raw Data'!A93&gt;0, 'Raw Data'!K93&gt;0), 1, 0)</f>
        <v/>
      </c>
      <c r="D94">
        <f>IF(ISBLANK('Raw Data'!A93),0,IF(AND('Raw Data'!J93&lt;'Raw Data'!I93,'Raw Data'!J93&gt;Analysis!$BD$2),1,IF(AND('Raw Data'!I93&lt;'Raw Data'!J93,'Raw Data'!I93&gt;Analysis!$BD$2),1,0)))</f>
        <v/>
      </c>
      <c r="E94">
        <f>IF(ISBLANK('Raw Data'!A93), 0, IF(OR('Raw Data'!P93&lt;Analysis!BE$2, 'Raw Data'!S93&lt;Analysis!BE$2), 1, 0))</f>
        <v/>
      </c>
    </row>
    <row r="95">
      <c r="A95" s="1">
        <f>'Raw Data'!A94</f>
        <v/>
      </c>
      <c r="B95">
        <f>IF(AND('Raw Data'!J94&lt;'Raw Data'!I94, ISNUMBER('Raw Data'!E94)), 1, 0)</f>
        <v/>
      </c>
      <c r="C95">
        <f>IF(AND('Raw Data'!A94&gt;0, 'Raw Data'!K94&gt;0), 1, 0)</f>
        <v/>
      </c>
      <c r="D95">
        <f>IF(ISBLANK('Raw Data'!A94),0,IF(AND('Raw Data'!J94&lt;'Raw Data'!I94,'Raw Data'!J94&gt;Analysis!$BD$2),1,IF(AND('Raw Data'!I94&lt;'Raw Data'!J94,'Raw Data'!I94&gt;Analysis!$BD$2),1,0)))</f>
        <v/>
      </c>
      <c r="E95">
        <f>IF(ISBLANK('Raw Data'!A94), 0, IF(OR('Raw Data'!P94&lt;Analysis!BE$2, 'Raw Data'!S94&lt;Analysis!BE$2), 1, 0))</f>
        <v/>
      </c>
    </row>
    <row r="96">
      <c r="A96" s="1">
        <f>'Raw Data'!A95</f>
        <v/>
      </c>
      <c r="B96">
        <f>IF(AND('Raw Data'!J95&lt;'Raw Data'!I95, ISNUMBER('Raw Data'!E95)), 1, 0)</f>
        <v/>
      </c>
      <c r="C96">
        <f>IF(AND('Raw Data'!A95&gt;0, 'Raw Data'!K95&gt;0), 1, 0)</f>
        <v/>
      </c>
      <c r="D96">
        <f>IF(ISBLANK('Raw Data'!A95),0,IF(AND('Raw Data'!J95&lt;'Raw Data'!I95,'Raw Data'!J95&gt;Analysis!$BD$2),1,IF(AND('Raw Data'!I95&lt;'Raw Data'!J95,'Raw Data'!I95&gt;Analysis!$BD$2),1,0)))</f>
        <v/>
      </c>
      <c r="E96">
        <f>IF(ISBLANK('Raw Data'!A95), 0, IF(OR('Raw Data'!P95&lt;Analysis!BE$2, 'Raw Data'!S95&lt;Analysis!BE$2), 1, 0))</f>
        <v/>
      </c>
    </row>
    <row r="97">
      <c r="A97" s="1">
        <f>'Raw Data'!A96</f>
        <v/>
      </c>
      <c r="B97">
        <f>IF(AND('Raw Data'!J96&lt;'Raw Data'!I96, ISNUMBER('Raw Data'!E96)), 1, 0)</f>
        <v/>
      </c>
      <c r="C97">
        <f>IF(AND('Raw Data'!A96&gt;0, 'Raw Data'!K96&gt;0), 1, 0)</f>
        <v/>
      </c>
      <c r="D97">
        <f>IF(ISBLANK('Raw Data'!A96),0,IF(AND('Raw Data'!J96&lt;'Raw Data'!I96,'Raw Data'!J96&gt;Analysis!$BD$2),1,IF(AND('Raw Data'!I96&lt;'Raw Data'!J96,'Raw Data'!I96&gt;Analysis!$BD$2),1,0)))</f>
        <v/>
      </c>
      <c r="E97">
        <f>IF(ISBLANK('Raw Data'!A96), 0, IF(OR('Raw Data'!P96&lt;Analysis!BE$2, 'Raw Data'!S96&lt;Analysis!BE$2), 1, 0))</f>
        <v/>
      </c>
    </row>
    <row r="98">
      <c r="A98" s="1">
        <f>'Raw Data'!A97</f>
        <v/>
      </c>
      <c r="B98">
        <f>IF(AND('Raw Data'!J97&lt;'Raw Data'!I97, ISNUMBER('Raw Data'!E97)), 1, 0)</f>
        <v/>
      </c>
      <c r="C98">
        <f>IF(AND('Raw Data'!A97&gt;0, 'Raw Data'!K97&gt;0), 1, 0)</f>
        <v/>
      </c>
      <c r="D98">
        <f>IF(ISBLANK('Raw Data'!A97),0,IF(AND('Raw Data'!J97&lt;'Raw Data'!I97,'Raw Data'!J97&gt;Analysis!$BD$2),1,IF(AND('Raw Data'!I97&lt;'Raw Data'!J97,'Raw Data'!I97&gt;Analysis!$BD$2),1,0)))</f>
        <v/>
      </c>
      <c r="E98">
        <f>IF(ISBLANK('Raw Data'!A97), 0, IF(OR('Raw Data'!P97&lt;Analysis!BE$2, 'Raw Data'!S97&lt;Analysis!BE$2), 1, 0))</f>
        <v/>
      </c>
    </row>
    <row r="99">
      <c r="A99" s="1">
        <f>'Raw Data'!A98</f>
        <v/>
      </c>
      <c r="B99">
        <f>IF(AND('Raw Data'!J98&lt;'Raw Data'!I98, ISNUMBER('Raw Data'!E98)), 1, 0)</f>
        <v/>
      </c>
      <c r="C99">
        <f>IF(AND('Raw Data'!A98&gt;0, 'Raw Data'!K98&gt;0), 1, 0)</f>
        <v/>
      </c>
      <c r="D99">
        <f>IF(ISBLANK('Raw Data'!A98),0,IF(AND('Raw Data'!J98&lt;'Raw Data'!I98,'Raw Data'!J98&gt;Analysis!$BD$2),1,IF(AND('Raw Data'!I98&lt;'Raw Data'!J98,'Raw Data'!I98&gt;Analysis!$BD$2),1,0)))</f>
        <v/>
      </c>
      <c r="E99">
        <f>IF(ISBLANK('Raw Data'!A98), 0, IF(OR('Raw Data'!P98&lt;Analysis!BE$2, 'Raw Data'!S98&lt;Analysis!BE$2), 1, 0))</f>
        <v/>
      </c>
    </row>
    <row r="100">
      <c r="A100" s="1">
        <f>'Raw Data'!A99</f>
        <v/>
      </c>
      <c r="B100">
        <f>IF(AND('Raw Data'!J99&lt;'Raw Data'!I99, ISNUMBER('Raw Data'!E99)), 1, 0)</f>
        <v/>
      </c>
      <c r="C100">
        <f>IF(AND('Raw Data'!A99&gt;0, 'Raw Data'!K99&gt;0), 1, 0)</f>
        <v/>
      </c>
      <c r="D100">
        <f>IF(ISBLANK('Raw Data'!A99),0,IF(AND('Raw Data'!J99&lt;'Raw Data'!I99,'Raw Data'!J99&gt;Analysis!$BD$2),1,IF(AND('Raw Data'!I99&lt;'Raw Data'!J99,'Raw Data'!I99&gt;Analysis!$BD$2),1,0)))</f>
        <v/>
      </c>
      <c r="E100">
        <f>IF(ISBLANK('Raw Data'!A99), 0, IF(OR('Raw Data'!P99&lt;Analysis!BE$2, 'Raw Data'!S99&lt;Analysis!BE$2), 1, 0))</f>
        <v/>
      </c>
    </row>
    <row r="101">
      <c r="A101" s="1">
        <f>'Raw Data'!A100</f>
        <v/>
      </c>
      <c r="B101">
        <f>IF(AND('Raw Data'!J100&lt;'Raw Data'!I100, ISNUMBER('Raw Data'!E100)), 1, 0)</f>
        <v/>
      </c>
      <c r="C101">
        <f>IF(AND('Raw Data'!A100&gt;0, 'Raw Data'!K100&gt;0), 1, 0)</f>
        <v/>
      </c>
      <c r="D101">
        <f>IF(ISBLANK('Raw Data'!A100),0,IF(AND('Raw Data'!J100&lt;'Raw Data'!I100,'Raw Data'!J100&gt;Analysis!$BD$2),1,IF(AND('Raw Data'!I100&lt;'Raw Data'!J100,'Raw Data'!I100&gt;Analysis!$BD$2),1,0)))</f>
        <v/>
      </c>
      <c r="E101">
        <f>IF(ISBLANK('Raw Data'!A100), 0, IF(OR('Raw Data'!P100&lt;Analysis!BE$2, 'Raw Data'!S100&lt;Analysis!BE$2), 1, 0))</f>
        <v/>
      </c>
    </row>
    <row r="102">
      <c r="A102" s="1">
        <f>'Raw Data'!A101</f>
        <v/>
      </c>
      <c r="B102">
        <f>IF(AND('Raw Data'!J101&lt;'Raw Data'!I101, ISNUMBER('Raw Data'!E101)), 1, 0)</f>
        <v/>
      </c>
      <c r="C102">
        <f>IF(AND('Raw Data'!A101&gt;0, 'Raw Data'!K101&gt;0), 1, 0)</f>
        <v/>
      </c>
      <c r="D102">
        <f>IF(ISBLANK('Raw Data'!A101),0,IF(AND('Raw Data'!J101&lt;'Raw Data'!I101,'Raw Data'!J101&gt;Analysis!$BD$2),1,IF(AND('Raw Data'!I101&lt;'Raw Data'!J101,'Raw Data'!I101&gt;Analysis!$BD$2),1,0)))</f>
        <v/>
      </c>
      <c r="E102">
        <f>IF(ISBLANK('Raw Data'!A101), 0, IF(OR('Raw Data'!P101&lt;Analysis!BE$2, 'Raw Data'!S101&lt;Analysis!BE$2), 1, 0))</f>
        <v/>
      </c>
    </row>
    <row r="103">
      <c r="A103" s="1">
        <f>'Raw Data'!A102</f>
        <v/>
      </c>
      <c r="B103">
        <f>IF(AND('Raw Data'!J102&lt;'Raw Data'!I102, ISNUMBER('Raw Data'!E102)), 1, 0)</f>
        <v/>
      </c>
      <c r="C103">
        <f>IF(AND('Raw Data'!A102&gt;0, 'Raw Data'!K102&gt;0), 1, 0)</f>
        <v/>
      </c>
      <c r="D103">
        <f>IF(ISBLANK('Raw Data'!A102),0,IF(AND('Raw Data'!J102&lt;'Raw Data'!I102,'Raw Data'!J102&gt;Analysis!$BD$2),1,IF(AND('Raw Data'!I102&lt;'Raw Data'!J102,'Raw Data'!I102&gt;Analysis!$BD$2),1,0)))</f>
        <v/>
      </c>
      <c r="E103">
        <f>IF(ISBLANK('Raw Data'!A102), 0, IF(OR('Raw Data'!P102&lt;Analysis!BE$2, 'Raw Data'!S102&lt;Analysis!BE$2), 1, 0))</f>
        <v/>
      </c>
    </row>
    <row r="104">
      <c r="A104" s="1">
        <f>'Raw Data'!A103</f>
        <v/>
      </c>
      <c r="B104">
        <f>IF(AND('Raw Data'!J103&lt;'Raw Data'!I103, ISNUMBER('Raw Data'!E103)), 1, 0)</f>
        <v/>
      </c>
      <c r="C104">
        <f>IF(AND('Raw Data'!A103&gt;0, 'Raw Data'!K103&gt;0), 1, 0)</f>
        <v/>
      </c>
      <c r="D104">
        <f>IF(ISBLANK('Raw Data'!A103),0,IF(AND('Raw Data'!J103&lt;'Raw Data'!I103,'Raw Data'!J103&gt;Analysis!$BD$2),1,IF(AND('Raw Data'!I103&lt;'Raw Data'!J103,'Raw Data'!I103&gt;Analysis!$BD$2),1,0)))</f>
        <v/>
      </c>
      <c r="E104">
        <f>IF(ISBLANK('Raw Data'!A103), 0, IF(OR('Raw Data'!P103&lt;Analysis!BE$2, 'Raw Data'!S103&lt;Analysis!BE$2), 1, 0))</f>
        <v/>
      </c>
    </row>
    <row r="105">
      <c r="A105" s="1">
        <f>'Raw Data'!A104</f>
        <v/>
      </c>
      <c r="B105">
        <f>IF(AND('Raw Data'!J104&lt;'Raw Data'!I104, ISNUMBER('Raw Data'!E104)), 1, 0)</f>
        <v/>
      </c>
      <c r="C105">
        <f>IF(AND('Raw Data'!A104&gt;0, 'Raw Data'!K104&gt;0), 1, 0)</f>
        <v/>
      </c>
      <c r="D105">
        <f>IF(ISBLANK('Raw Data'!A104),0,IF(AND('Raw Data'!J104&lt;'Raw Data'!I104,'Raw Data'!J104&gt;Analysis!$BD$2),1,IF(AND('Raw Data'!I104&lt;'Raw Data'!J104,'Raw Data'!I104&gt;Analysis!$BD$2),1,0)))</f>
        <v/>
      </c>
      <c r="E105">
        <f>IF(ISBLANK('Raw Data'!A104), 0, IF(OR('Raw Data'!P104&lt;Analysis!BE$2, 'Raw Data'!S104&lt;Analysis!BE$2), 1, 0))</f>
        <v/>
      </c>
    </row>
    <row r="106">
      <c r="A106" s="1">
        <f>'Raw Data'!A105</f>
        <v/>
      </c>
      <c r="B106">
        <f>IF(AND('Raw Data'!J105&lt;'Raw Data'!I105, ISNUMBER('Raw Data'!E105)), 1, 0)</f>
        <v/>
      </c>
      <c r="C106">
        <f>IF(AND('Raw Data'!A105&gt;0, 'Raw Data'!K105&gt;0), 1, 0)</f>
        <v/>
      </c>
      <c r="D106">
        <f>IF(ISBLANK('Raw Data'!A105),0,IF(AND('Raw Data'!J105&lt;'Raw Data'!I105,'Raw Data'!J105&gt;Analysis!$BD$2),1,IF(AND('Raw Data'!I105&lt;'Raw Data'!J105,'Raw Data'!I105&gt;Analysis!$BD$2),1,0)))</f>
        <v/>
      </c>
      <c r="E106">
        <f>IF(ISBLANK('Raw Data'!A105), 0, IF(OR('Raw Data'!P105&lt;Analysis!BE$2, 'Raw Data'!S105&lt;Analysis!BE$2), 1, 0))</f>
        <v/>
      </c>
    </row>
    <row r="107">
      <c r="A107" s="1">
        <f>'Raw Data'!A106</f>
        <v/>
      </c>
      <c r="B107">
        <f>IF(AND('Raw Data'!J106&lt;'Raw Data'!I106, ISNUMBER('Raw Data'!E106)), 1, 0)</f>
        <v/>
      </c>
      <c r="C107">
        <f>IF(AND('Raw Data'!A106&gt;0, 'Raw Data'!K106&gt;0), 1, 0)</f>
        <v/>
      </c>
      <c r="D107">
        <f>IF(ISBLANK('Raw Data'!A106),0,IF(AND('Raw Data'!J106&lt;'Raw Data'!I106,'Raw Data'!J106&gt;Analysis!$BD$2),1,IF(AND('Raw Data'!I106&lt;'Raw Data'!J106,'Raw Data'!I106&gt;Analysis!$BD$2),1,0)))</f>
        <v/>
      </c>
      <c r="E107">
        <f>IF(ISBLANK('Raw Data'!A106), 0, IF(OR('Raw Data'!P106&lt;Analysis!BE$2, 'Raw Data'!S106&lt;Analysis!BE$2), 1, 0))</f>
        <v/>
      </c>
    </row>
    <row r="108">
      <c r="A108" s="1">
        <f>'Raw Data'!A107</f>
        <v/>
      </c>
      <c r="B108">
        <f>IF(AND('Raw Data'!J107&lt;'Raw Data'!I107, ISNUMBER('Raw Data'!E107)), 1, 0)</f>
        <v/>
      </c>
      <c r="C108">
        <f>IF(AND('Raw Data'!A107&gt;0, 'Raw Data'!K107&gt;0), 1, 0)</f>
        <v/>
      </c>
      <c r="D108">
        <f>IF(ISBLANK('Raw Data'!A107),0,IF(AND('Raw Data'!J107&lt;'Raw Data'!I107,'Raw Data'!J107&gt;Analysis!$BD$2),1,IF(AND('Raw Data'!I107&lt;'Raw Data'!J107,'Raw Data'!I107&gt;Analysis!$BD$2),1,0)))</f>
        <v/>
      </c>
      <c r="E108">
        <f>IF(ISBLANK('Raw Data'!A107), 0, IF(OR('Raw Data'!P107&lt;Analysis!BE$2, 'Raw Data'!S107&lt;Analysis!BE$2), 1, 0))</f>
        <v/>
      </c>
    </row>
    <row r="109">
      <c r="A109" s="1">
        <f>'Raw Data'!A108</f>
        <v/>
      </c>
      <c r="B109">
        <f>IF(AND('Raw Data'!J108&lt;'Raw Data'!I108, ISNUMBER('Raw Data'!E108)), 1, 0)</f>
        <v/>
      </c>
      <c r="C109">
        <f>IF(AND('Raw Data'!A108&gt;0, 'Raw Data'!K108&gt;0), 1, 0)</f>
        <v/>
      </c>
      <c r="D109">
        <f>IF(ISBLANK('Raw Data'!A108),0,IF(AND('Raw Data'!J108&lt;'Raw Data'!I108,'Raw Data'!J108&gt;Analysis!$BD$2),1,IF(AND('Raw Data'!I108&lt;'Raw Data'!J108,'Raw Data'!I108&gt;Analysis!$BD$2),1,0)))</f>
        <v/>
      </c>
      <c r="E109">
        <f>IF(ISBLANK('Raw Data'!A108), 0, IF(OR('Raw Data'!P108&lt;Analysis!BE$2, 'Raw Data'!S108&lt;Analysis!BE$2), 1, 0))</f>
        <v/>
      </c>
    </row>
    <row r="110">
      <c r="A110" s="1">
        <f>'Raw Data'!A109</f>
        <v/>
      </c>
      <c r="B110">
        <f>IF(AND('Raw Data'!J109&lt;'Raw Data'!I109, ISNUMBER('Raw Data'!E109)), 1, 0)</f>
        <v/>
      </c>
      <c r="C110">
        <f>IF(AND('Raw Data'!A109&gt;0, 'Raw Data'!K109&gt;0), 1, 0)</f>
        <v/>
      </c>
      <c r="D110">
        <f>IF(ISBLANK('Raw Data'!A109),0,IF(AND('Raw Data'!J109&lt;'Raw Data'!I109,'Raw Data'!J109&gt;Analysis!$BD$2),1,IF(AND('Raw Data'!I109&lt;'Raw Data'!J109,'Raw Data'!I109&gt;Analysis!$BD$2),1,0)))</f>
        <v/>
      </c>
      <c r="E110">
        <f>IF(ISBLANK('Raw Data'!A109), 0, IF(OR('Raw Data'!P109&lt;Analysis!BE$2, 'Raw Data'!S109&lt;Analysis!BE$2), 1, 0))</f>
        <v/>
      </c>
    </row>
    <row r="111">
      <c r="A111" s="1">
        <f>'Raw Data'!A110</f>
        <v/>
      </c>
      <c r="B111">
        <f>IF(AND('Raw Data'!J110&lt;'Raw Data'!I110, ISNUMBER('Raw Data'!E110)), 1, 0)</f>
        <v/>
      </c>
      <c r="C111">
        <f>IF(AND('Raw Data'!A110&gt;0, 'Raw Data'!K110&gt;0), 1, 0)</f>
        <v/>
      </c>
      <c r="D111">
        <f>IF(ISBLANK('Raw Data'!A110),0,IF(AND('Raw Data'!J110&lt;'Raw Data'!I110,'Raw Data'!J110&gt;Analysis!$BD$2),1,IF(AND('Raw Data'!I110&lt;'Raw Data'!J110,'Raw Data'!I110&gt;Analysis!$BD$2),1,0)))</f>
        <v/>
      </c>
      <c r="E111">
        <f>IF(ISBLANK('Raw Data'!A110), 0, IF(OR('Raw Data'!P110&lt;Analysis!BE$2, 'Raw Data'!S110&lt;Analysis!BE$2), 1, 0))</f>
        <v/>
      </c>
    </row>
    <row r="112">
      <c r="A112" s="1">
        <f>'Raw Data'!A111</f>
        <v/>
      </c>
      <c r="B112">
        <f>IF(AND('Raw Data'!J111&lt;'Raw Data'!I111, ISNUMBER('Raw Data'!E111)), 1, 0)</f>
        <v/>
      </c>
      <c r="C112">
        <f>IF(AND('Raw Data'!A111&gt;0, 'Raw Data'!K111&gt;0), 1, 0)</f>
        <v/>
      </c>
      <c r="D112">
        <f>IF(ISBLANK('Raw Data'!A111),0,IF(AND('Raw Data'!J111&lt;'Raw Data'!I111,'Raw Data'!J111&gt;Analysis!$BD$2),1,IF(AND('Raw Data'!I111&lt;'Raw Data'!J111,'Raw Data'!I111&gt;Analysis!$BD$2),1,0)))</f>
        <v/>
      </c>
      <c r="E112">
        <f>IF(ISBLANK('Raw Data'!A111), 0, IF(OR('Raw Data'!P111&lt;Analysis!BE$2, 'Raw Data'!S111&lt;Analysis!BE$2), 1, 0))</f>
        <v/>
      </c>
    </row>
    <row r="113">
      <c r="A113" s="1">
        <f>'Raw Data'!A112</f>
        <v/>
      </c>
      <c r="B113">
        <f>IF(AND('Raw Data'!J112&lt;'Raw Data'!I112, ISNUMBER('Raw Data'!E112)), 1, 0)</f>
        <v/>
      </c>
      <c r="C113">
        <f>IF(AND('Raw Data'!A112&gt;0, 'Raw Data'!K112&gt;0), 1, 0)</f>
        <v/>
      </c>
      <c r="D113">
        <f>IF(ISBLANK('Raw Data'!A112),0,IF(AND('Raw Data'!J112&lt;'Raw Data'!I112,'Raw Data'!J112&gt;Analysis!$BD$2),1,IF(AND('Raw Data'!I112&lt;'Raw Data'!J112,'Raw Data'!I112&gt;Analysis!$BD$2),1,0)))</f>
        <v/>
      </c>
      <c r="E113">
        <f>IF(ISBLANK('Raw Data'!A112), 0, IF(OR('Raw Data'!P112&lt;Analysis!BE$2, 'Raw Data'!S112&lt;Analysis!BE$2), 1, 0))</f>
        <v/>
      </c>
    </row>
    <row r="114">
      <c r="A114" s="1">
        <f>'Raw Data'!A113</f>
        <v/>
      </c>
      <c r="B114">
        <f>IF(AND('Raw Data'!J113&lt;'Raw Data'!I113, ISNUMBER('Raw Data'!E113)), 1, 0)</f>
        <v/>
      </c>
      <c r="C114">
        <f>IF(AND('Raw Data'!A113&gt;0, 'Raw Data'!K113&gt;0), 1, 0)</f>
        <v/>
      </c>
      <c r="D114">
        <f>IF(ISBLANK('Raw Data'!A113),0,IF(AND('Raw Data'!J113&lt;'Raw Data'!I113,'Raw Data'!J113&gt;Analysis!$BD$2),1,IF(AND('Raw Data'!I113&lt;'Raw Data'!J113,'Raw Data'!I113&gt;Analysis!$BD$2),1,0)))</f>
        <v/>
      </c>
      <c r="E114">
        <f>IF(ISBLANK('Raw Data'!A113), 0, IF(OR('Raw Data'!P113&lt;Analysis!BE$2, 'Raw Data'!S113&lt;Analysis!BE$2), 1, 0))</f>
        <v/>
      </c>
    </row>
    <row r="115">
      <c r="A115" s="1">
        <f>'Raw Data'!A114</f>
        <v/>
      </c>
      <c r="B115">
        <f>IF(AND('Raw Data'!J114&lt;'Raw Data'!I114, ISNUMBER('Raw Data'!E114)), 1, 0)</f>
        <v/>
      </c>
      <c r="C115">
        <f>IF(AND('Raw Data'!A114&gt;0, 'Raw Data'!K114&gt;0), 1, 0)</f>
        <v/>
      </c>
      <c r="D115">
        <f>IF(ISBLANK('Raw Data'!A114),0,IF(AND('Raw Data'!J114&lt;'Raw Data'!I114,'Raw Data'!J114&gt;Analysis!$BD$2),1,IF(AND('Raw Data'!I114&lt;'Raw Data'!J114,'Raw Data'!I114&gt;Analysis!$BD$2),1,0)))</f>
        <v/>
      </c>
      <c r="E115">
        <f>IF(ISBLANK('Raw Data'!A114), 0, IF(OR('Raw Data'!P114&lt;Analysis!BE$2, 'Raw Data'!S114&lt;Analysis!BE$2), 1, 0))</f>
        <v/>
      </c>
    </row>
    <row r="116">
      <c r="A116" s="1">
        <f>'Raw Data'!A115</f>
        <v/>
      </c>
      <c r="B116">
        <f>IF(AND('Raw Data'!J115&lt;'Raw Data'!I115, ISNUMBER('Raw Data'!E115)), 1, 0)</f>
        <v/>
      </c>
      <c r="C116">
        <f>IF(AND('Raw Data'!A115&gt;0, 'Raw Data'!K115&gt;0), 1, 0)</f>
        <v/>
      </c>
      <c r="D116">
        <f>IF(ISBLANK('Raw Data'!A115),0,IF(AND('Raw Data'!J115&lt;'Raw Data'!I115,'Raw Data'!J115&gt;Analysis!$BD$2),1,IF(AND('Raw Data'!I115&lt;'Raw Data'!J115,'Raw Data'!I115&gt;Analysis!$BD$2),1,0)))</f>
        <v/>
      </c>
      <c r="E116">
        <f>IF(ISBLANK('Raw Data'!A115), 0, IF(OR('Raw Data'!P115&lt;Analysis!BE$2, 'Raw Data'!S115&lt;Analysis!BE$2), 1, 0))</f>
        <v/>
      </c>
    </row>
    <row r="117">
      <c r="A117" s="1">
        <f>'Raw Data'!A116</f>
        <v/>
      </c>
      <c r="B117">
        <f>IF(AND('Raw Data'!J116&lt;'Raw Data'!I116, ISNUMBER('Raw Data'!E116)), 1, 0)</f>
        <v/>
      </c>
      <c r="C117">
        <f>IF(AND('Raw Data'!A116&gt;0, 'Raw Data'!K116&gt;0), 1, 0)</f>
        <v/>
      </c>
      <c r="D117">
        <f>IF(ISBLANK('Raw Data'!A116),0,IF(AND('Raw Data'!J116&lt;'Raw Data'!I116,'Raw Data'!J116&gt;Analysis!$BD$2),1,IF(AND('Raw Data'!I116&lt;'Raw Data'!J116,'Raw Data'!I116&gt;Analysis!$BD$2),1,0)))</f>
        <v/>
      </c>
      <c r="E117">
        <f>IF(ISBLANK('Raw Data'!A116), 0, IF(OR('Raw Data'!P116&lt;Analysis!BE$2, 'Raw Data'!S116&lt;Analysis!BE$2), 1, 0))</f>
        <v/>
      </c>
    </row>
    <row r="118">
      <c r="A118" s="1">
        <f>'Raw Data'!A117</f>
        <v/>
      </c>
      <c r="B118">
        <f>IF(AND('Raw Data'!J117&lt;'Raw Data'!I117, ISNUMBER('Raw Data'!E117)), 1, 0)</f>
        <v/>
      </c>
      <c r="C118">
        <f>IF(AND('Raw Data'!A117&gt;0, 'Raw Data'!K117&gt;0), 1, 0)</f>
        <v/>
      </c>
      <c r="D118">
        <f>IF(ISBLANK('Raw Data'!A117),0,IF(AND('Raw Data'!J117&lt;'Raw Data'!I117,'Raw Data'!J117&gt;Analysis!$BD$2),1,IF(AND('Raw Data'!I117&lt;'Raw Data'!J117,'Raw Data'!I117&gt;Analysis!$BD$2),1,0)))</f>
        <v/>
      </c>
      <c r="E118">
        <f>IF(ISBLANK('Raw Data'!A117), 0, IF(OR('Raw Data'!P117&lt;Analysis!BE$2, 'Raw Data'!S117&lt;Analysis!BE$2), 1, 0))</f>
        <v/>
      </c>
    </row>
    <row r="119">
      <c r="A119" s="1">
        <f>'Raw Data'!A118</f>
        <v/>
      </c>
      <c r="B119">
        <f>IF(AND('Raw Data'!J118&lt;'Raw Data'!I118, ISNUMBER('Raw Data'!E118)), 1, 0)</f>
        <v/>
      </c>
      <c r="C119">
        <f>IF(AND('Raw Data'!A118&gt;0, 'Raw Data'!K118&gt;0), 1, 0)</f>
        <v/>
      </c>
      <c r="D119">
        <f>IF(ISBLANK('Raw Data'!A118),0,IF(AND('Raw Data'!J118&lt;'Raw Data'!I118,'Raw Data'!J118&gt;Analysis!$BD$2),1,IF(AND('Raw Data'!I118&lt;'Raw Data'!J118,'Raw Data'!I118&gt;Analysis!$BD$2),1,0)))</f>
        <v/>
      </c>
      <c r="E119">
        <f>IF(ISBLANK('Raw Data'!A118), 0, IF(OR('Raw Data'!P118&lt;Analysis!BE$2, 'Raw Data'!S118&lt;Analysis!BE$2), 1, 0))</f>
        <v/>
      </c>
    </row>
    <row r="120">
      <c r="A120" s="1">
        <f>'Raw Data'!A119</f>
        <v/>
      </c>
      <c r="B120">
        <f>IF(AND('Raw Data'!J119&lt;'Raw Data'!I119, ISNUMBER('Raw Data'!E119)), 1, 0)</f>
        <v/>
      </c>
      <c r="C120">
        <f>IF(AND('Raw Data'!A119&gt;0, 'Raw Data'!K119&gt;0), 1, 0)</f>
        <v/>
      </c>
      <c r="D120">
        <f>IF(ISBLANK('Raw Data'!A119),0,IF(AND('Raw Data'!J119&lt;'Raw Data'!I119,'Raw Data'!J119&gt;Analysis!$BD$2),1,IF(AND('Raw Data'!I119&lt;'Raw Data'!J119,'Raw Data'!I119&gt;Analysis!$BD$2),1,0)))</f>
        <v/>
      </c>
      <c r="E120">
        <f>IF(ISBLANK('Raw Data'!A119), 0, IF(OR('Raw Data'!P119&lt;Analysis!BE$2, 'Raw Data'!S119&lt;Analysis!BE$2), 1, 0))</f>
        <v/>
      </c>
    </row>
    <row r="121">
      <c r="A121" s="1">
        <f>'Raw Data'!A120</f>
        <v/>
      </c>
      <c r="B121">
        <f>IF(AND('Raw Data'!J120&lt;'Raw Data'!I120, ISNUMBER('Raw Data'!E120)), 1, 0)</f>
        <v/>
      </c>
      <c r="C121">
        <f>IF(AND('Raw Data'!A120&gt;0, 'Raw Data'!K120&gt;0), 1, 0)</f>
        <v/>
      </c>
      <c r="D121">
        <f>IF(ISBLANK('Raw Data'!A120),0,IF(AND('Raw Data'!J120&lt;'Raw Data'!I120,'Raw Data'!J120&gt;Analysis!$BD$2),1,IF(AND('Raw Data'!I120&lt;'Raw Data'!J120,'Raw Data'!I120&gt;Analysis!$BD$2),1,0)))</f>
        <v/>
      </c>
      <c r="E121">
        <f>IF(ISBLANK('Raw Data'!A120), 0, IF(OR('Raw Data'!P120&lt;Analysis!BE$2, 'Raw Data'!S120&lt;Analysis!BE$2), 1, 0))</f>
        <v/>
      </c>
    </row>
    <row r="122">
      <c r="A122" s="1">
        <f>'Raw Data'!A121</f>
        <v/>
      </c>
      <c r="B122">
        <f>IF(AND('Raw Data'!J121&lt;'Raw Data'!I121, ISNUMBER('Raw Data'!E121)), 1, 0)</f>
        <v/>
      </c>
      <c r="C122">
        <f>IF(AND('Raw Data'!A121&gt;0, 'Raw Data'!K121&gt;0), 1, 0)</f>
        <v/>
      </c>
      <c r="D122">
        <f>IF(ISBLANK('Raw Data'!A121),0,IF(AND('Raw Data'!J121&lt;'Raw Data'!I121,'Raw Data'!J121&gt;Analysis!$BD$2),1,IF(AND('Raw Data'!I121&lt;'Raw Data'!J121,'Raw Data'!I121&gt;Analysis!$BD$2),1,0)))</f>
        <v/>
      </c>
      <c r="E122">
        <f>IF(ISBLANK('Raw Data'!A121), 0, IF(OR('Raw Data'!P121&lt;Analysis!BE$2, 'Raw Data'!S121&lt;Analysis!BE$2), 1, 0))</f>
        <v/>
      </c>
    </row>
    <row r="123">
      <c r="A123" s="1">
        <f>'Raw Data'!A122</f>
        <v/>
      </c>
      <c r="B123">
        <f>IF(AND('Raw Data'!J122&lt;'Raw Data'!I122, ISNUMBER('Raw Data'!E122)), 1, 0)</f>
        <v/>
      </c>
      <c r="C123">
        <f>IF(AND('Raw Data'!A122&gt;0, 'Raw Data'!K122&gt;0), 1, 0)</f>
        <v/>
      </c>
      <c r="D123">
        <f>IF(ISBLANK('Raw Data'!A122),0,IF(AND('Raw Data'!J122&lt;'Raw Data'!I122,'Raw Data'!J122&gt;Analysis!$BD$2),1,IF(AND('Raw Data'!I122&lt;'Raw Data'!J122,'Raw Data'!I122&gt;Analysis!$BD$2),1,0)))</f>
        <v/>
      </c>
      <c r="E123">
        <f>IF(ISBLANK('Raw Data'!A122), 0, IF(OR('Raw Data'!P122&lt;Analysis!BE$2, 'Raw Data'!S122&lt;Analysis!BE$2), 1, 0))</f>
        <v/>
      </c>
    </row>
    <row r="124">
      <c r="A124" s="1">
        <f>'Raw Data'!A123</f>
        <v/>
      </c>
      <c r="B124">
        <f>IF(AND('Raw Data'!J123&lt;'Raw Data'!I123, ISNUMBER('Raw Data'!E123)), 1, 0)</f>
        <v/>
      </c>
      <c r="C124">
        <f>IF(AND('Raw Data'!A123&gt;0, 'Raw Data'!K123&gt;0), 1, 0)</f>
        <v/>
      </c>
      <c r="D124">
        <f>IF(ISBLANK('Raw Data'!A123),0,IF(AND('Raw Data'!J123&lt;'Raw Data'!I123,'Raw Data'!J123&gt;Analysis!$BD$2),1,IF(AND('Raw Data'!I123&lt;'Raw Data'!J123,'Raw Data'!I123&gt;Analysis!$BD$2),1,0)))</f>
        <v/>
      </c>
      <c r="E124">
        <f>IF(ISBLANK('Raw Data'!A123), 0, IF(OR('Raw Data'!P123&lt;Analysis!BE$2, 'Raw Data'!S123&lt;Analysis!BE$2), 1, 0))</f>
        <v/>
      </c>
    </row>
    <row r="125">
      <c r="A125" s="1">
        <f>'Raw Data'!A124</f>
        <v/>
      </c>
      <c r="B125">
        <f>IF(AND('Raw Data'!J124&lt;'Raw Data'!I124, ISNUMBER('Raw Data'!E124)), 1, 0)</f>
        <v/>
      </c>
      <c r="C125">
        <f>IF(AND('Raw Data'!A124&gt;0, 'Raw Data'!K124&gt;0), 1, 0)</f>
        <v/>
      </c>
      <c r="D125">
        <f>IF(ISBLANK('Raw Data'!A124),0,IF(AND('Raw Data'!J124&lt;'Raw Data'!I124,'Raw Data'!J124&gt;Analysis!$BD$2),1,IF(AND('Raw Data'!I124&lt;'Raw Data'!J124,'Raw Data'!I124&gt;Analysis!$BD$2),1,0)))</f>
        <v/>
      </c>
      <c r="E125">
        <f>IF(ISBLANK('Raw Data'!A124), 0, IF(OR('Raw Data'!P124&lt;Analysis!BE$2, 'Raw Data'!S124&lt;Analysis!BE$2), 1, 0))</f>
        <v/>
      </c>
    </row>
    <row r="126">
      <c r="A126" s="1">
        <f>'Raw Data'!A125</f>
        <v/>
      </c>
      <c r="B126">
        <f>IF(AND('Raw Data'!J125&lt;'Raw Data'!I125, ISNUMBER('Raw Data'!E125)), 1, 0)</f>
        <v/>
      </c>
      <c r="C126">
        <f>IF(AND('Raw Data'!A125&gt;0, 'Raw Data'!K125&gt;0), 1, 0)</f>
        <v/>
      </c>
      <c r="D126">
        <f>IF(ISBLANK('Raw Data'!A125),0,IF(AND('Raw Data'!J125&lt;'Raw Data'!I125,'Raw Data'!J125&gt;Analysis!$BD$2),1,IF(AND('Raw Data'!I125&lt;'Raw Data'!J125,'Raw Data'!I125&gt;Analysis!$BD$2),1,0)))</f>
        <v/>
      </c>
      <c r="E126">
        <f>IF(ISBLANK('Raw Data'!A125), 0, IF(OR('Raw Data'!P125&lt;Analysis!BE$2, 'Raw Data'!S125&lt;Analysis!BE$2), 1, 0))</f>
        <v/>
      </c>
    </row>
    <row r="127">
      <c r="A127" s="1">
        <f>'Raw Data'!A126</f>
        <v/>
      </c>
      <c r="B127">
        <f>IF(AND('Raw Data'!J126&lt;'Raw Data'!I126, ISNUMBER('Raw Data'!E126)), 1, 0)</f>
        <v/>
      </c>
      <c r="C127">
        <f>IF(AND('Raw Data'!A126&gt;0, 'Raw Data'!K126&gt;0), 1, 0)</f>
        <v/>
      </c>
      <c r="D127">
        <f>IF(ISBLANK('Raw Data'!A126),0,IF(AND('Raw Data'!J126&lt;'Raw Data'!I126,'Raw Data'!J126&gt;Analysis!$BD$2),1,IF(AND('Raw Data'!I126&lt;'Raw Data'!J126,'Raw Data'!I126&gt;Analysis!$BD$2),1,0)))</f>
        <v/>
      </c>
      <c r="E127">
        <f>IF(ISBLANK('Raw Data'!A126), 0, IF(OR('Raw Data'!P126&lt;Analysis!BE$2, 'Raw Data'!S126&lt;Analysis!BE$2), 1, 0))</f>
        <v/>
      </c>
    </row>
    <row r="128">
      <c r="A128" s="1">
        <f>'Raw Data'!A127</f>
        <v/>
      </c>
      <c r="B128">
        <f>IF(AND('Raw Data'!J127&lt;'Raw Data'!I127, ISNUMBER('Raw Data'!E127)), 1, 0)</f>
        <v/>
      </c>
      <c r="C128">
        <f>IF(AND('Raw Data'!A127&gt;0, 'Raw Data'!K127&gt;0), 1, 0)</f>
        <v/>
      </c>
      <c r="D128">
        <f>IF(ISBLANK('Raw Data'!A127),0,IF(AND('Raw Data'!J127&lt;'Raw Data'!I127,'Raw Data'!J127&gt;Analysis!$BD$2),1,IF(AND('Raw Data'!I127&lt;'Raw Data'!J127,'Raw Data'!I127&gt;Analysis!$BD$2),1,0)))</f>
        <v/>
      </c>
      <c r="E128">
        <f>IF(ISBLANK('Raw Data'!A127), 0, IF(OR('Raw Data'!P127&lt;Analysis!BE$2, 'Raw Data'!S127&lt;Analysis!BE$2), 1, 0))</f>
        <v/>
      </c>
    </row>
    <row r="129">
      <c r="A129" s="1">
        <f>'Raw Data'!A128</f>
        <v/>
      </c>
      <c r="B129">
        <f>IF(AND('Raw Data'!J128&lt;'Raw Data'!I128, ISNUMBER('Raw Data'!E128)), 1, 0)</f>
        <v/>
      </c>
      <c r="C129">
        <f>IF(AND('Raw Data'!A128&gt;0, 'Raw Data'!K128&gt;0), 1, 0)</f>
        <v/>
      </c>
      <c r="D129">
        <f>IF(ISBLANK('Raw Data'!A128),0,IF(AND('Raw Data'!J128&lt;'Raw Data'!I128,'Raw Data'!J128&gt;Analysis!$BD$2),1,IF(AND('Raw Data'!I128&lt;'Raw Data'!J128,'Raw Data'!I128&gt;Analysis!$BD$2),1,0)))</f>
        <v/>
      </c>
      <c r="E129">
        <f>IF(ISBLANK('Raw Data'!A128), 0, IF(OR('Raw Data'!P128&lt;Analysis!BE$2, 'Raw Data'!S128&lt;Analysis!BE$2), 1, 0))</f>
        <v/>
      </c>
    </row>
    <row r="130">
      <c r="A130" s="1">
        <f>'Raw Data'!A129</f>
        <v/>
      </c>
      <c r="B130">
        <f>IF(AND('Raw Data'!J129&lt;'Raw Data'!I129, ISNUMBER('Raw Data'!E129)), 1, 0)</f>
        <v/>
      </c>
      <c r="C130">
        <f>IF(AND('Raw Data'!A129&gt;0, 'Raw Data'!K129&gt;0), 1, 0)</f>
        <v/>
      </c>
      <c r="D130">
        <f>IF(ISBLANK('Raw Data'!A129),0,IF(AND('Raw Data'!J129&lt;'Raw Data'!I129,'Raw Data'!J129&gt;Analysis!$BD$2),1,IF(AND('Raw Data'!I129&lt;'Raw Data'!J129,'Raw Data'!I129&gt;Analysis!$BD$2),1,0)))</f>
        <v/>
      </c>
      <c r="E130">
        <f>IF(ISBLANK('Raw Data'!A129), 0, IF(OR('Raw Data'!P129&lt;Analysis!BE$2, 'Raw Data'!S129&lt;Analysis!BE$2), 1, 0))</f>
        <v/>
      </c>
    </row>
    <row r="131">
      <c r="A131" s="1">
        <f>'Raw Data'!A130</f>
        <v/>
      </c>
      <c r="B131">
        <f>IF(AND('Raw Data'!J130&lt;'Raw Data'!I130, ISNUMBER('Raw Data'!E130)), 1, 0)</f>
        <v/>
      </c>
      <c r="C131">
        <f>IF(AND('Raw Data'!A130&gt;0, 'Raw Data'!K130&gt;0), 1, 0)</f>
        <v/>
      </c>
      <c r="D131">
        <f>IF(ISBLANK('Raw Data'!A130),0,IF(AND('Raw Data'!J130&lt;'Raw Data'!I130,'Raw Data'!J130&gt;Analysis!$BD$2),1,IF(AND('Raw Data'!I130&lt;'Raw Data'!J130,'Raw Data'!I130&gt;Analysis!$BD$2),1,0)))</f>
        <v/>
      </c>
      <c r="E131">
        <f>IF(ISBLANK('Raw Data'!A130), 0, IF(OR('Raw Data'!P130&lt;Analysis!BE$2, 'Raw Data'!S130&lt;Analysis!BE$2), 1, 0))</f>
        <v/>
      </c>
    </row>
    <row r="132">
      <c r="A132" s="1">
        <f>'Raw Data'!A131</f>
        <v/>
      </c>
      <c r="B132">
        <f>IF(AND('Raw Data'!J131&lt;'Raw Data'!I131, ISNUMBER('Raw Data'!E131)), 1, 0)</f>
        <v/>
      </c>
      <c r="C132">
        <f>IF(AND('Raw Data'!A131&gt;0, 'Raw Data'!K131&gt;0), 1, 0)</f>
        <v/>
      </c>
      <c r="D132">
        <f>IF(ISBLANK('Raw Data'!A131),0,IF(AND('Raw Data'!J131&lt;'Raw Data'!I131,'Raw Data'!J131&gt;Analysis!$BD$2),1,IF(AND('Raw Data'!I131&lt;'Raw Data'!J131,'Raw Data'!I131&gt;Analysis!$BD$2),1,0)))</f>
        <v/>
      </c>
      <c r="E132">
        <f>IF(ISBLANK('Raw Data'!A131), 0, IF(OR('Raw Data'!P131&lt;Analysis!BE$2, 'Raw Data'!S131&lt;Analysis!BE$2), 1, 0))</f>
        <v/>
      </c>
    </row>
    <row r="133">
      <c r="A133" s="1">
        <f>'Raw Data'!A132</f>
        <v/>
      </c>
      <c r="B133">
        <f>IF(AND('Raw Data'!J132&lt;'Raw Data'!I132, ISNUMBER('Raw Data'!E132)), 1, 0)</f>
        <v/>
      </c>
      <c r="C133">
        <f>IF(AND('Raw Data'!A132&gt;0, 'Raw Data'!K132&gt;0), 1, 0)</f>
        <v/>
      </c>
      <c r="D133">
        <f>IF(ISBLANK('Raw Data'!A132),0,IF(AND('Raw Data'!J132&lt;'Raw Data'!I132,'Raw Data'!J132&gt;Analysis!$BD$2),1,IF(AND('Raw Data'!I132&lt;'Raw Data'!J132,'Raw Data'!I132&gt;Analysis!$BD$2),1,0)))</f>
        <v/>
      </c>
      <c r="E133">
        <f>IF(ISBLANK('Raw Data'!A132), 0, IF(OR('Raw Data'!P132&lt;Analysis!BE$2, 'Raw Data'!S132&lt;Analysis!BE$2), 1, 0))</f>
        <v/>
      </c>
    </row>
    <row r="134">
      <c r="A134" s="1">
        <f>'Raw Data'!A133</f>
        <v/>
      </c>
      <c r="B134">
        <f>IF(AND('Raw Data'!J133&lt;'Raw Data'!I133, ISNUMBER('Raw Data'!E133)), 1, 0)</f>
        <v/>
      </c>
      <c r="C134">
        <f>IF(AND('Raw Data'!A133&gt;0, 'Raw Data'!K133&gt;0), 1, 0)</f>
        <v/>
      </c>
      <c r="D134">
        <f>IF(ISBLANK('Raw Data'!A133),0,IF(AND('Raw Data'!J133&lt;'Raw Data'!I133,'Raw Data'!J133&gt;Analysis!$BD$2),1,IF(AND('Raw Data'!I133&lt;'Raw Data'!J133,'Raw Data'!I133&gt;Analysis!$BD$2),1,0)))</f>
        <v/>
      </c>
      <c r="E134">
        <f>IF(ISBLANK('Raw Data'!A133), 0, IF(OR('Raw Data'!P133&lt;Analysis!BE$2, 'Raw Data'!S133&lt;Analysis!BE$2), 1, 0))</f>
        <v/>
      </c>
    </row>
    <row r="135">
      <c r="A135" s="1">
        <f>'Raw Data'!A134</f>
        <v/>
      </c>
      <c r="B135">
        <f>IF(AND('Raw Data'!J134&lt;'Raw Data'!I134, ISNUMBER('Raw Data'!E134)), 1, 0)</f>
        <v/>
      </c>
      <c r="C135">
        <f>IF(AND('Raw Data'!A134&gt;0, 'Raw Data'!K134&gt;0), 1, 0)</f>
        <v/>
      </c>
      <c r="D135">
        <f>IF(ISBLANK('Raw Data'!A134),0,IF(AND('Raw Data'!J134&lt;'Raw Data'!I134,'Raw Data'!J134&gt;Analysis!$BD$2),1,IF(AND('Raw Data'!I134&lt;'Raw Data'!J134,'Raw Data'!I134&gt;Analysis!$BD$2),1,0)))</f>
        <v/>
      </c>
      <c r="E135">
        <f>IF(ISBLANK('Raw Data'!A134), 0, IF(OR('Raw Data'!P134&lt;Analysis!BE$2, 'Raw Data'!S134&lt;Analysis!BE$2), 1, 0))</f>
        <v/>
      </c>
    </row>
    <row r="136">
      <c r="A136" s="1">
        <f>'Raw Data'!A135</f>
        <v/>
      </c>
      <c r="B136">
        <f>IF(AND('Raw Data'!J135&lt;'Raw Data'!I135, ISNUMBER('Raw Data'!E135)), 1, 0)</f>
        <v/>
      </c>
      <c r="C136">
        <f>IF(AND('Raw Data'!A135&gt;0, 'Raw Data'!K135&gt;0), 1, 0)</f>
        <v/>
      </c>
      <c r="D136">
        <f>IF(ISBLANK('Raw Data'!A135),0,IF(AND('Raw Data'!J135&lt;'Raw Data'!I135,'Raw Data'!J135&gt;Analysis!$BD$2),1,IF(AND('Raw Data'!I135&lt;'Raw Data'!J135,'Raw Data'!I135&gt;Analysis!$BD$2),1,0)))</f>
        <v/>
      </c>
      <c r="E136">
        <f>IF(ISBLANK('Raw Data'!A135), 0, IF(OR('Raw Data'!P135&lt;Analysis!BE$2, 'Raw Data'!S135&lt;Analysis!BE$2), 1, 0))</f>
        <v/>
      </c>
    </row>
    <row r="137">
      <c r="A137" s="1">
        <f>'Raw Data'!A136</f>
        <v/>
      </c>
      <c r="B137">
        <f>IF(AND('Raw Data'!J136&lt;'Raw Data'!I136, ISNUMBER('Raw Data'!E136)), 1, 0)</f>
        <v/>
      </c>
      <c r="C137">
        <f>IF(AND('Raw Data'!A136&gt;0, 'Raw Data'!K136&gt;0), 1, 0)</f>
        <v/>
      </c>
      <c r="D137">
        <f>IF(ISBLANK('Raw Data'!A136),0,IF(AND('Raw Data'!J136&lt;'Raw Data'!I136,'Raw Data'!J136&gt;Analysis!$BD$2),1,IF(AND('Raw Data'!I136&lt;'Raw Data'!J136,'Raw Data'!I136&gt;Analysis!$BD$2),1,0)))</f>
        <v/>
      </c>
      <c r="E137">
        <f>IF(ISBLANK('Raw Data'!A136), 0, IF(OR('Raw Data'!P136&lt;Analysis!BE$2, 'Raw Data'!S136&lt;Analysis!BE$2), 1, 0))</f>
        <v/>
      </c>
    </row>
    <row r="138">
      <c r="A138" s="1">
        <f>'Raw Data'!A137</f>
        <v/>
      </c>
      <c r="B138">
        <f>IF(AND('Raw Data'!J137&lt;'Raw Data'!I137, ISNUMBER('Raw Data'!E137)), 1, 0)</f>
        <v/>
      </c>
      <c r="C138">
        <f>IF(AND('Raw Data'!A137&gt;0, 'Raw Data'!K137&gt;0), 1, 0)</f>
        <v/>
      </c>
      <c r="D138">
        <f>IF(ISBLANK('Raw Data'!A137),0,IF(AND('Raw Data'!J137&lt;'Raw Data'!I137,'Raw Data'!J137&gt;Analysis!$BD$2),1,IF(AND('Raw Data'!I137&lt;'Raw Data'!J137,'Raw Data'!I137&gt;Analysis!$BD$2),1,0)))</f>
        <v/>
      </c>
      <c r="E138">
        <f>IF(ISBLANK('Raw Data'!A137), 0, IF(OR('Raw Data'!P137&lt;Analysis!BE$2, 'Raw Data'!S137&lt;Analysis!BE$2), 1, 0))</f>
        <v/>
      </c>
    </row>
    <row r="139">
      <c r="A139" s="1">
        <f>'Raw Data'!A138</f>
        <v/>
      </c>
      <c r="B139">
        <f>IF(AND('Raw Data'!J138&lt;'Raw Data'!I138, ISNUMBER('Raw Data'!E138)), 1, 0)</f>
        <v/>
      </c>
      <c r="C139">
        <f>IF(AND('Raw Data'!A138&gt;0, 'Raw Data'!K138&gt;0), 1, 0)</f>
        <v/>
      </c>
      <c r="D139">
        <f>IF(ISBLANK('Raw Data'!A138),0,IF(AND('Raw Data'!J138&lt;'Raw Data'!I138,'Raw Data'!J138&gt;Analysis!$BD$2),1,IF(AND('Raw Data'!I138&lt;'Raw Data'!J138,'Raw Data'!I138&gt;Analysis!$BD$2),1,0)))</f>
        <v/>
      </c>
      <c r="E139">
        <f>IF(ISBLANK('Raw Data'!A138), 0, IF(OR('Raw Data'!P138&lt;Analysis!BE$2, 'Raw Data'!S138&lt;Analysis!BE$2), 1, 0))</f>
        <v/>
      </c>
    </row>
    <row r="140">
      <c r="A140" s="1">
        <f>'Raw Data'!A139</f>
        <v/>
      </c>
      <c r="B140">
        <f>IF(AND('Raw Data'!J139&lt;'Raw Data'!I139, ISNUMBER('Raw Data'!E139)), 1, 0)</f>
        <v/>
      </c>
      <c r="C140">
        <f>IF(AND('Raw Data'!A139&gt;0, 'Raw Data'!K139&gt;0), 1, 0)</f>
        <v/>
      </c>
      <c r="D140">
        <f>IF(ISBLANK('Raw Data'!A139),0,IF(AND('Raw Data'!J139&lt;'Raw Data'!I139,'Raw Data'!J139&gt;Analysis!$BD$2),1,IF(AND('Raw Data'!I139&lt;'Raw Data'!J139,'Raw Data'!I139&gt;Analysis!$BD$2),1,0)))</f>
        <v/>
      </c>
      <c r="E140">
        <f>IF(ISBLANK('Raw Data'!A139), 0, IF(OR('Raw Data'!P139&lt;Analysis!BE$2, 'Raw Data'!S139&lt;Analysis!BE$2), 1, 0))</f>
        <v/>
      </c>
    </row>
    <row r="141">
      <c r="A141" s="1">
        <f>'Raw Data'!A140</f>
        <v/>
      </c>
      <c r="B141">
        <f>IF(AND('Raw Data'!J140&lt;'Raw Data'!I140, ISNUMBER('Raw Data'!E140)), 1, 0)</f>
        <v/>
      </c>
      <c r="C141">
        <f>IF(AND('Raw Data'!A140&gt;0, 'Raw Data'!K140&gt;0), 1, 0)</f>
        <v/>
      </c>
      <c r="D141">
        <f>IF(ISBLANK('Raw Data'!A140),0,IF(AND('Raw Data'!J140&lt;'Raw Data'!I140,'Raw Data'!J140&gt;Analysis!$BD$2),1,IF(AND('Raw Data'!I140&lt;'Raw Data'!J140,'Raw Data'!I140&gt;Analysis!$BD$2),1,0)))</f>
        <v/>
      </c>
      <c r="E141">
        <f>IF(ISBLANK('Raw Data'!A140), 0, IF(OR('Raw Data'!P140&lt;Analysis!BE$2, 'Raw Data'!S140&lt;Analysis!BE$2), 1, 0))</f>
        <v/>
      </c>
    </row>
    <row r="142">
      <c r="A142" s="1">
        <f>'Raw Data'!A141</f>
        <v/>
      </c>
      <c r="B142">
        <f>IF(AND('Raw Data'!J141&lt;'Raw Data'!I141, ISNUMBER('Raw Data'!E141)), 1, 0)</f>
        <v/>
      </c>
      <c r="C142">
        <f>IF(AND('Raw Data'!A141&gt;0, 'Raw Data'!K141&gt;0), 1, 0)</f>
        <v/>
      </c>
      <c r="D142">
        <f>IF(ISBLANK('Raw Data'!A141),0,IF(AND('Raw Data'!J141&lt;'Raw Data'!I141,'Raw Data'!J141&gt;Analysis!$BD$2),1,IF(AND('Raw Data'!I141&lt;'Raw Data'!J141,'Raw Data'!I141&gt;Analysis!$BD$2),1,0)))</f>
        <v/>
      </c>
      <c r="E142">
        <f>IF(ISBLANK('Raw Data'!A141), 0, IF(OR('Raw Data'!P141&lt;Analysis!BE$2, 'Raw Data'!S141&lt;Analysis!BE$2), 1, 0))</f>
        <v/>
      </c>
    </row>
    <row r="143">
      <c r="A143" s="1">
        <f>'Raw Data'!A142</f>
        <v/>
      </c>
      <c r="B143">
        <f>IF(AND('Raw Data'!J142&lt;'Raw Data'!I142, ISNUMBER('Raw Data'!E142)), 1, 0)</f>
        <v/>
      </c>
      <c r="C143">
        <f>IF(AND('Raw Data'!A142&gt;0, 'Raw Data'!K142&gt;0), 1, 0)</f>
        <v/>
      </c>
      <c r="D143">
        <f>IF(ISBLANK('Raw Data'!A142),0,IF(AND('Raw Data'!J142&lt;'Raw Data'!I142,'Raw Data'!J142&gt;Analysis!$BD$2),1,IF(AND('Raw Data'!I142&lt;'Raw Data'!J142,'Raw Data'!I142&gt;Analysis!$BD$2),1,0)))</f>
        <v/>
      </c>
      <c r="E143">
        <f>IF(ISBLANK('Raw Data'!A142), 0, IF(OR('Raw Data'!P142&lt;Analysis!BE$2, 'Raw Data'!S142&lt;Analysis!BE$2), 1, 0))</f>
        <v/>
      </c>
    </row>
    <row r="144">
      <c r="A144" s="1">
        <f>'Raw Data'!A143</f>
        <v/>
      </c>
      <c r="B144">
        <f>IF(AND('Raw Data'!J143&lt;'Raw Data'!I143, ISNUMBER('Raw Data'!E143)), 1, 0)</f>
        <v/>
      </c>
      <c r="C144">
        <f>IF(AND('Raw Data'!A143&gt;0, 'Raw Data'!K143&gt;0), 1, 0)</f>
        <v/>
      </c>
      <c r="D144">
        <f>IF(ISBLANK('Raw Data'!A143),0,IF(AND('Raw Data'!J143&lt;'Raw Data'!I143,'Raw Data'!J143&gt;Analysis!$BD$2),1,IF(AND('Raw Data'!I143&lt;'Raw Data'!J143,'Raw Data'!I143&gt;Analysis!$BD$2),1,0)))</f>
        <v/>
      </c>
      <c r="E144">
        <f>IF(ISBLANK('Raw Data'!A143), 0, IF(OR('Raw Data'!P143&lt;Analysis!BE$2, 'Raw Data'!S143&lt;Analysis!BE$2), 1, 0))</f>
        <v/>
      </c>
    </row>
    <row r="145">
      <c r="A145" s="1">
        <f>'Raw Data'!A144</f>
        <v/>
      </c>
      <c r="B145">
        <f>IF(AND('Raw Data'!J144&lt;'Raw Data'!I144, ISNUMBER('Raw Data'!E144)), 1, 0)</f>
        <v/>
      </c>
      <c r="C145">
        <f>IF(AND('Raw Data'!A144&gt;0, 'Raw Data'!K144&gt;0), 1, 0)</f>
        <v/>
      </c>
      <c r="D145">
        <f>IF(ISBLANK('Raw Data'!A144),0,IF(AND('Raw Data'!J144&lt;'Raw Data'!I144,'Raw Data'!J144&gt;Analysis!$BD$2),1,IF(AND('Raw Data'!I144&lt;'Raw Data'!J144,'Raw Data'!I144&gt;Analysis!$BD$2),1,0)))</f>
        <v/>
      </c>
      <c r="E145">
        <f>IF(ISBLANK('Raw Data'!A144), 0, IF(OR('Raw Data'!P144&lt;Analysis!BE$2, 'Raw Data'!S144&lt;Analysis!BE$2), 1, 0))</f>
        <v/>
      </c>
    </row>
    <row r="146">
      <c r="A146" s="1">
        <f>'Raw Data'!A145</f>
        <v/>
      </c>
      <c r="B146">
        <f>IF(AND('Raw Data'!J145&lt;'Raw Data'!I145, ISNUMBER('Raw Data'!E145)), 1, 0)</f>
        <v/>
      </c>
      <c r="C146">
        <f>IF(AND('Raw Data'!A145&gt;0, 'Raw Data'!K145&gt;0), 1, 0)</f>
        <v/>
      </c>
      <c r="D146">
        <f>IF(ISBLANK('Raw Data'!A145),0,IF(AND('Raw Data'!J145&lt;'Raw Data'!I145,'Raw Data'!J145&gt;Analysis!$BD$2),1,IF(AND('Raw Data'!I145&lt;'Raw Data'!J145,'Raw Data'!I145&gt;Analysis!$BD$2),1,0)))</f>
        <v/>
      </c>
      <c r="E146">
        <f>IF(ISBLANK('Raw Data'!A145), 0, IF(OR('Raw Data'!P145&lt;Analysis!BE$2, 'Raw Data'!S145&lt;Analysis!BE$2), 1, 0))</f>
        <v/>
      </c>
    </row>
    <row r="147">
      <c r="A147" s="1">
        <f>'Raw Data'!A146</f>
        <v/>
      </c>
      <c r="B147">
        <f>IF(AND('Raw Data'!J146&lt;'Raw Data'!I146, ISNUMBER('Raw Data'!E146)), 1, 0)</f>
        <v/>
      </c>
      <c r="C147">
        <f>IF(AND('Raw Data'!A146&gt;0, 'Raw Data'!K146&gt;0), 1, 0)</f>
        <v/>
      </c>
      <c r="D147">
        <f>IF(ISBLANK('Raw Data'!A146),0,IF(AND('Raw Data'!J146&lt;'Raw Data'!I146,'Raw Data'!J146&gt;Analysis!$BD$2),1,IF(AND('Raw Data'!I146&lt;'Raw Data'!J146,'Raw Data'!I146&gt;Analysis!$BD$2),1,0)))</f>
        <v/>
      </c>
      <c r="E147">
        <f>IF(ISBLANK('Raw Data'!A146), 0, IF(OR('Raw Data'!P146&lt;Analysis!BE$2, 'Raw Data'!S146&lt;Analysis!BE$2), 1, 0))</f>
        <v/>
      </c>
    </row>
    <row r="148">
      <c r="A148" s="1">
        <f>'Raw Data'!A147</f>
        <v/>
      </c>
      <c r="B148">
        <f>IF(AND('Raw Data'!J147&lt;'Raw Data'!I147, ISNUMBER('Raw Data'!E147)), 1, 0)</f>
        <v/>
      </c>
      <c r="C148">
        <f>IF(AND('Raw Data'!A147&gt;0, 'Raw Data'!K147&gt;0), 1, 0)</f>
        <v/>
      </c>
      <c r="D148">
        <f>IF(ISBLANK('Raw Data'!A147),0,IF(AND('Raw Data'!J147&lt;'Raw Data'!I147,'Raw Data'!J147&gt;Analysis!$BD$2),1,IF(AND('Raw Data'!I147&lt;'Raw Data'!J147,'Raw Data'!I147&gt;Analysis!$BD$2),1,0)))</f>
        <v/>
      </c>
      <c r="E148">
        <f>IF(ISBLANK('Raw Data'!A147), 0, IF(OR('Raw Data'!P147&lt;Analysis!BE$2, 'Raw Data'!S147&lt;Analysis!BE$2), 1, 0))</f>
        <v/>
      </c>
    </row>
    <row r="149">
      <c r="A149" s="1">
        <f>'Raw Data'!A148</f>
        <v/>
      </c>
      <c r="B149">
        <f>IF(AND('Raw Data'!J148&lt;'Raw Data'!I148, ISNUMBER('Raw Data'!E148)), 1, 0)</f>
        <v/>
      </c>
      <c r="C149">
        <f>IF(AND('Raw Data'!A148&gt;0, 'Raw Data'!K148&gt;0), 1, 0)</f>
        <v/>
      </c>
      <c r="D149">
        <f>IF(ISBLANK('Raw Data'!A148),0,IF(AND('Raw Data'!J148&lt;'Raw Data'!I148,'Raw Data'!J148&gt;Analysis!$BD$2),1,IF(AND('Raw Data'!I148&lt;'Raw Data'!J148,'Raw Data'!I148&gt;Analysis!$BD$2),1,0)))</f>
        <v/>
      </c>
      <c r="E149">
        <f>IF(ISBLANK('Raw Data'!A148), 0, IF(OR('Raw Data'!P148&lt;Analysis!BE$2, 'Raw Data'!S148&lt;Analysis!BE$2), 1, 0))</f>
        <v/>
      </c>
    </row>
    <row r="150">
      <c r="A150" s="1">
        <f>'Raw Data'!A149</f>
        <v/>
      </c>
      <c r="B150">
        <f>IF(AND('Raw Data'!J149&lt;'Raw Data'!I149, ISNUMBER('Raw Data'!E149)), 1, 0)</f>
        <v/>
      </c>
      <c r="C150">
        <f>IF(AND('Raw Data'!A149&gt;0, 'Raw Data'!K149&gt;0), 1, 0)</f>
        <v/>
      </c>
      <c r="D150">
        <f>IF(ISBLANK('Raw Data'!A149),0,IF(AND('Raw Data'!J149&lt;'Raw Data'!I149,'Raw Data'!J149&gt;Analysis!$BD$2),1,IF(AND('Raw Data'!I149&lt;'Raw Data'!J149,'Raw Data'!I149&gt;Analysis!$BD$2),1,0)))</f>
        <v/>
      </c>
      <c r="E150">
        <f>IF(ISBLANK('Raw Data'!A149), 0, IF(OR('Raw Data'!P149&lt;Analysis!BE$2, 'Raw Data'!S149&lt;Analysis!BE$2), 1, 0))</f>
        <v/>
      </c>
    </row>
    <row r="151">
      <c r="A151" s="1">
        <f>'Raw Data'!A150</f>
        <v/>
      </c>
      <c r="B151">
        <f>IF(AND('Raw Data'!J150&lt;'Raw Data'!I150, ISNUMBER('Raw Data'!E150)), 1, 0)</f>
        <v/>
      </c>
      <c r="C151">
        <f>IF(AND('Raw Data'!A150&gt;0, 'Raw Data'!K150&gt;0), 1, 0)</f>
        <v/>
      </c>
      <c r="D151">
        <f>IF(ISBLANK('Raw Data'!A150),0,IF(AND('Raw Data'!J150&lt;'Raw Data'!I150,'Raw Data'!J150&gt;Analysis!$BD$2),1,IF(AND('Raw Data'!I150&lt;'Raw Data'!J150,'Raw Data'!I150&gt;Analysis!$BD$2),1,0)))</f>
        <v/>
      </c>
      <c r="E151">
        <f>IF(ISBLANK('Raw Data'!A150), 0, IF(OR('Raw Data'!P150&lt;Analysis!BE$2, 'Raw Data'!S150&lt;Analysis!BE$2), 1, 0))</f>
        <v/>
      </c>
    </row>
    <row r="152">
      <c r="A152" s="1">
        <f>'Raw Data'!A151</f>
        <v/>
      </c>
      <c r="B152">
        <f>IF(AND('Raw Data'!J151&lt;'Raw Data'!I151, ISNUMBER('Raw Data'!E151)), 1, 0)</f>
        <v/>
      </c>
      <c r="C152">
        <f>IF(AND('Raw Data'!A151&gt;0, 'Raw Data'!K151&gt;0), 1, 0)</f>
        <v/>
      </c>
      <c r="D152">
        <f>IF(ISBLANK('Raw Data'!A151),0,IF(AND('Raw Data'!J151&lt;'Raw Data'!I151,'Raw Data'!J151&gt;Analysis!$BD$2),1,IF(AND('Raw Data'!I151&lt;'Raw Data'!J151,'Raw Data'!I151&gt;Analysis!$BD$2),1,0)))</f>
        <v/>
      </c>
      <c r="E152">
        <f>IF(ISBLANK('Raw Data'!A151), 0, IF(OR('Raw Data'!P151&lt;Analysis!BE$2, 'Raw Data'!S151&lt;Analysis!BE$2), 1, 0))</f>
        <v/>
      </c>
    </row>
    <row r="153">
      <c r="A153" s="1">
        <f>'Raw Data'!A152</f>
        <v/>
      </c>
      <c r="B153">
        <f>IF(AND('Raw Data'!J152&lt;'Raw Data'!I152, ISNUMBER('Raw Data'!E152)), 1, 0)</f>
        <v/>
      </c>
      <c r="C153">
        <f>IF(AND('Raw Data'!A152&gt;0, 'Raw Data'!K152&gt;0), 1, 0)</f>
        <v/>
      </c>
      <c r="D153">
        <f>IF(ISBLANK('Raw Data'!A152),0,IF(AND('Raw Data'!J152&lt;'Raw Data'!I152,'Raw Data'!J152&gt;Analysis!$BD$2),1,IF(AND('Raw Data'!I152&lt;'Raw Data'!J152,'Raw Data'!I152&gt;Analysis!$BD$2),1,0)))</f>
        <v/>
      </c>
      <c r="E153">
        <f>IF(ISBLANK('Raw Data'!A152), 0, IF(OR('Raw Data'!P152&lt;Analysis!BE$2, 'Raw Data'!S152&lt;Analysis!BE$2), 1, 0))</f>
        <v/>
      </c>
    </row>
    <row r="154">
      <c r="A154" s="1">
        <f>'Raw Data'!A153</f>
        <v/>
      </c>
      <c r="B154">
        <f>IF(AND('Raw Data'!J153&lt;'Raw Data'!I153, ISNUMBER('Raw Data'!E153)), 1, 0)</f>
        <v/>
      </c>
      <c r="C154">
        <f>IF(AND('Raw Data'!A153&gt;0, 'Raw Data'!K153&gt;0), 1, 0)</f>
        <v/>
      </c>
      <c r="D154">
        <f>IF(ISBLANK('Raw Data'!A153),0,IF(AND('Raw Data'!J153&lt;'Raw Data'!I153,'Raw Data'!J153&gt;Analysis!$BD$2),1,IF(AND('Raw Data'!I153&lt;'Raw Data'!J153,'Raw Data'!I153&gt;Analysis!$BD$2),1,0)))</f>
        <v/>
      </c>
      <c r="E154">
        <f>IF(ISBLANK('Raw Data'!A153), 0, IF(OR('Raw Data'!P153&lt;Analysis!BE$2, 'Raw Data'!S153&lt;Analysis!BE$2), 1, 0))</f>
        <v/>
      </c>
    </row>
    <row r="155">
      <c r="A155" s="1">
        <f>'Raw Data'!A154</f>
        <v/>
      </c>
      <c r="B155">
        <f>IF(AND('Raw Data'!J154&lt;'Raw Data'!I154, ISNUMBER('Raw Data'!E154)), 1, 0)</f>
        <v/>
      </c>
      <c r="C155">
        <f>IF(AND('Raw Data'!A154&gt;0, 'Raw Data'!K154&gt;0), 1, 0)</f>
        <v/>
      </c>
      <c r="D155">
        <f>IF(ISBLANK('Raw Data'!A154),0,IF(AND('Raw Data'!J154&lt;'Raw Data'!I154,'Raw Data'!J154&gt;Analysis!$BD$2),1,IF(AND('Raw Data'!I154&lt;'Raw Data'!J154,'Raw Data'!I154&gt;Analysis!$BD$2),1,0)))</f>
        <v/>
      </c>
      <c r="E155">
        <f>IF(ISBLANK('Raw Data'!A154), 0, IF(OR('Raw Data'!P154&lt;Analysis!BE$2, 'Raw Data'!S154&lt;Analysis!BE$2), 1, 0))</f>
        <v/>
      </c>
    </row>
    <row r="156">
      <c r="A156" s="1">
        <f>'Raw Data'!A155</f>
        <v/>
      </c>
      <c r="B156">
        <f>IF(AND('Raw Data'!J155&lt;'Raw Data'!I155, ISNUMBER('Raw Data'!E155)), 1, 0)</f>
        <v/>
      </c>
      <c r="C156">
        <f>IF(AND('Raw Data'!A155&gt;0, 'Raw Data'!K155&gt;0), 1, 0)</f>
        <v/>
      </c>
      <c r="D156">
        <f>IF(ISBLANK('Raw Data'!A155),0,IF(AND('Raw Data'!J155&lt;'Raw Data'!I155,'Raw Data'!J155&gt;Analysis!$BD$2),1,IF(AND('Raw Data'!I155&lt;'Raw Data'!J155,'Raw Data'!I155&gt;Analysis!$BD$2),1,0)))</f>
        <v/>
      </c>
      <c r="E156">
        <f>IF(ISBLANK('Raw Data'!A155), 0, IF(OR('Raw Data'!P155&lt;Analysis!BE$2, 'Raw Data'!S155&lt;Analysis!BE$2), 1, 0))</f>
        <v/>
      </c>
    </row>
    <row r="157">
      <c r="A157" s="1">
        <f>'Raw Data'!A156</f>
        <v/>
      </c>
      <c r="B157">
        <f>IF(AND('Raw Data'!J156&lt;'Raw Data'!I156, ISNUMBER('Raw Data'!E156)), 1, 0)</f>
        <v/>
      </c>
      <c r="C157">
        <f>IF(AND('Raw Data'!A156&gt;0, 'Raw Data'!K156&gt;0), 1, 0)</f>
        <v/>
      </c>
      <c r="D157">
        <f>IF(ISBLANK('Raw Data'!A156),0,IF(AND('Raw Data'!J156&lt;'Raw Data'!I156,'Raw Data'!J156&gt;Analysis!$BD$2),1,IF(AND('Raw Data'!I156&lt;'Raw Data'!J156,'Raw Data'!I156&gt;Analysis!$BD$2),1,0)))</f>
        <v/>
      </c>
      <c r="E157">
        <f>IF(ISBLANK('Raw Data'!A156), 0, IF(OR('Raw Data'!P156&lt;Analysis!BE$2, 'Raw Data'!S156&lt;Analysis!BE$2), 1, 0))</f>
        <v/>
      </c>
    </row>
    <row r="158">
      <c r="A158" s="1">
        <f>'Raw Data'!A157</f>
        <v/>
      </c>
      <c r="B158">
        <f>IF(AND('Raw Data'!J157&lt;'Raw Data'!I157, ISNUMBER('Raw Data'!E157)), 1, 0)</f>
        <v/>
      </c>
      <c r="C158">
        <f>IF(AND('Raw Data'!A157&gt;0, 'Raw Data'!K157&gt;0), 1, 0)</f>
        <v/>
      </c>
      <c r="D158">
        <f>IF(ISBLANK('Raw Data'!A157),0,IF(AND('Raw Data'!J157&lt;'Raw Data'!I157,'Raw Data'!J157&gt;Analysis!$BD$2),1,IF(AND('Raw Data'!I157&lt;'Raw Data'!J157,'Raw Data'!I157&gt;Analysis!$BD$2),1,0)))</f>
        <v/>
      </c>
      <c r="E158">
        <f>IF(ISBLANK('Raw Data'!A157), 0, IF(OR('Raw Data'!P157&lt;Analysis!BE$2, 'Raw Data'!S157&lt;Analysis!BE$2), 1, 0))</f>
        <v/>
      </c>
    </row>
    <row r="159">
      <c r="A159" s="1">
        <f>'Raw Data'!A158</f>
        <v/>
      </c>
      <c r="B159">
        <f>IF(AND('Raw Data'!J158&lt;'Raw Data'!I158, ISNUMBER('Raw Data'!E158)), 1, 0)</f>
        <v/>
      </c>
      <c r="C159">
        <f>IF(AND('Raw Data'!A158&gt;0, 'Raw Data'!K158&gt;0), 1, 0)</f>
        <v/>
      </c>
      <c r="D159">
        <f>IF(ISBLANK('Raw Data'!A158),0,IF(AND('Raw Data'!J158&lt;'Raw Data'!I158,'Raw Data'!J158&gt;Analysis!$BD$2),1,IF(AND('Raw Data'!I158&lt;'Raw Data'!J158,'Raw Data'!I158&gt;Analysis!$BD$2),1,0)))</f>
        <v/>
      </c>
      <c r="E159">
        <f>IF(ISBLANK('Raw Data'!A158), 0, IF(OR('Raw Data'!P158&lt;Analysis!BE$2, 'Raw Data'!S158&lt;Analysis!BE$2), 1, 0))</f>
        <v/>
      </c>
    </row>
    <row r="160">
      <c r="A160" s="1">
        <f>'Raw Data'!A159</f>
        <v/>
      </c>
      <c r="B160">
        <f>IF(AND('Raw Data'!J159&lt;'Raw Data'!I159, ISNUMBER('Raw Data'!E159)), 1, 0)</f>
        <v/>
      </c>
      <c r="C160">
        <f>IF(AND('Raw Data'!A159&gt;0, 'Raw Data'!K159&gt;0), 1, 0)</f>
        <v/>
      </c>
      <c r="D160">
        <f>IF(ISBLANK('Raw Data'!A159),0,IF(AND('Raw Data'!J159&lt;'Raw Data'!I159,'Raw Data'!J159&gt;Analysis!$BD$2),1,IF(AND('Raw Data'!I159&lt;'Raw Data'!J159,'Raw Data'!I159&gt;Analysis!$BD$2),1,0)))</f>
        <v/>
      </c>
      <c r="E160">
        <f>IF(ISBLANK('Raw Data'!A159), 0, IF(OR('Raw Data'!P159&lt;Analysis!BE$2, 'Raw Data'!S159&lt;Analysis!BE$2), 1, 0))</f>
        <v/>
      </c>
    </row>
    <row r="161">
      <c r="A161" s="1">
        <f>'Raw Data'!A160</f>
        <v/>
      </c>
      <c r="B161">
        <f>IF(AND('Raw Data'!J160&lt;'Raw Data'!I160, ISNUMBER('Raw Data'!E160)), 1, 0)</f>
        <v/>
      </c>
      <c r="C161">
        <f>IF(AND('Raw Data'!A160&gt;0, 'Raw Data'!K160&gt;0), 1, 0)</f>
        <v/>
      </c>
      <c r="D161">
        <f>IF(ISBLANK('Raw Data'!A160),0,IF(AND('Raw Data'!J160&lt;'Raw Data'!I160,'Raw Data'!J160&gt;Analysis!$BD$2),1,IF(AND('Raw Data'!I160&lt;'Raw Data'!J160,'Raw Data'!I160&gt;Analysis!$BD$2),1,0)))</f>
        <v/>
      </c>
      <c r="E161">
        <f>IF(ISBLANK('Raw Data'!A160), 0, IF(OR('Raw Data'!P160&lt;Analysis!BE$2, 'Raw Data'!S160&lt;Analysis!BE$2), 1, 0))</f>
        <v/>
      </c>
    </row>
    <row r="162">
      <c r="A162" s="1">
        <f>'Raw Data'!A161</f>
        <v/>
      </c>
      <c r="B162">
        <f>IF(AND('Raw Data'!J161&lt;'Raw Data'!I161, ISNUMBER('Raw Data'!E161)), 1, 0)</f>
        <v/>
      </c>
      <c r="C162">
        <f>IF(AND('Raw Data'!A161&gt;0, 'Raw Data'!K161&gt;0), 1, 0)</f>
        <v/>
      </c>
      <c r="D162">
        <f>IF(ISBLANK('Raw Data'!A161),0,IF(AND('Raw Data'!J161&lt;'Raw Data'!I161,'Raw Data'!J161&gt;Analysis!$BD$2),1,IF(AND('Raw Data'!I161&lt;'Raw Data'!J161,'Raw Data'!I161&gt;Analysis!$BD$2),1,0)))</f>
        <v/>
      </c>
      <c r="E162">
        <f>IF(ISBLANK('Raw Data'!A161), 0, IF(OR('Raw Data'!P161&lt;Analysis!BE$2, 'Raw Data'!S161&lt;Analysis!BE$2), 1, 0))</f>
        <v/>
      </c>
    </row>
    <row r="163">
      <c r="A163" s="1">
        <f>'Raw Data'!A162</f>
        <v/>
      </c>
      <c r="B163">
        <f>IF(AND('Raw Data'!J162&lt;'Raw Data'!I162, ISNUMBER('Raw Data'!E162)), 1, 0)</f>
        <v/>
      </c>
      <c r="C163">
        <f>IF(AND('Raw Data'!A162&gt;0, 'Raw Data'!K162&gt;0), 1, 0)</f>
        <v/>
      </c>
      <c r="D163">
        <f>IF(ISBLANK('Raw Data'!A162),0,IF(AND('Raw Data'!J162&lt;'Raw Data'!I162,'Raw Data'!J162&gt;Analysis!$BD$2),1,IF(AND('Raw Data'!I162&lt;'Raw Data'!J162,'Raw Data'!I162&gt;Analysis!$BD$2),1,0)))</f>
        <v/>
      </c>
      <c r="E163">
        <f>IF(ISBLANK('Raw Data'!A162), 0, IF(OR('Raw Data'!P162&lt;Analysis!BE$2, 'Raw Data'!S162&lt;Analysis!BE$2), 1, 0))</f>
        <v/>
      </c>
    </row>
    <row r="164">
      <c r="A164" s="1">
        <f>'Raw Data'!A163</f>
        <v/>
      </c>
      <c r="B164">
        <f>IF(AND('Raw Data'!J163&lt;'Raw Data'!I163, ISNUMBER('Raw Data'!E163)), 1, 0)</f>
        <v/>
      </c>
      <c r="C164">
        <f>IF(AND('Raw Data'!A163&gt;0, 'Raw Data'!K163&gt;0), 1, 0)</f>
        <v/>
      </c>
      <c r="D164">
        <f>IF(ISBLANK('Raw Data'!A163),0,IF(AND('Raw Data'!J163&lt;'Raw Data'!I163,'Raw Data'!J163&gt;Analysis!$BD$2),1,IF(AND('Raw Data'!I163&lt;'Raw Data'!J163,'Raw Data'!I163&gt;Analysis!$BD$2),1,0)))</f>
        <v/>
      </c>
      <c r="E164">
        <f>IF(ISBLANK('Raw Data'!A163), 0, IF(OR('Raw Data'!P163&lt;Analysis!BE$2, 'Raw Data'!S163&lt;Analysis!BE$2), 1, 0))</f>
        <v/>
      </c>
    </row>
    <row r="165">
      <c r="A165" s="1">
        <f>'Raw Data'!A164</f>
        <v/>
      </c>
      <c r="B165">
        <f>IF(AND('Raw Data'!J164&lt;'Raw Data'!I164, ISNUMBER('Raw Data'!E164)), 1, 0)</f>
        <v/>
      </c>
      <c r="C165">
        <f>IF(AND('Raw Data'!A164&gt;0, 'Raw Data'!K164&gt;0), 1, 0)</f>
        <v/>
      </c>
      <c r="D165">
        <f>IF(ISBLANK('Raw Data'!A164),0,IF(AND('Raw Data'!J164&lt;'Raw Data'!I164,'Raw Data'!J164&gt;Analysis!$BD$2),1,IF(AND('Raw Data'!I164&lt;'Raw Data'!J164,'Raw Data'!I164&gt;Analysis!$BD$2),1,0)))</f>
        <v/>
      </c>
      <c r="E165">
        <f>IF(ISBLANK('Raw Data'!A164), 0, IF(OR('Raw Data'!P164&lt;Analysis!BE$2, 'Raw Data'!S164&lt;Analysis!BE$2), 1, 0))</f>
        <v/>
      </c>
    </row>
    <row r="166">
      <c r="A166" s="1">
        <f>'Raw Data'!A165</f>
        <v/>
      </c>
      <c r="B166">
        <f>IF(AND('Raw Data'!J165&lt;'Raw Data'!I165, ISNUMBER('Raw Data'!E165)), 1, 0)</f>
        <v/>
      </c>
      <c r="C166">
        <f>IF(AND('Raw Data'!A165&gt;0, 'Raw Data'!K165&gt;0), 1, 0)</f>
        <v/>
      </c>
      <c r="D166">
        <f>IF(ISBLANK('Raw Data'!A165),0,IF(AND('Raw Data'!J165&lt;'Raw Data'!I165,'Raw Data'!J165&gt;Analysis!$BD$2),1,IF(AND('Raw Data'!I165&lt;'Raw Data'!J165,'Raw Data'!I165&gt;Analysis!$BD$2),1,0)))</f>
        <v/>
      </c>
      <c r="E166">
        <f>IF(ISBLANK('Raw Data'!A165), 0, IF(OR('Raw Data'!P165&lt;Analysis!BE$2, 'Raw Data'!S165&lt;Analysis!BE$2), 1, 0))</f>
        <v/>
      </c>
    </row>
    <row r="167">
      <c r="A167" s="1">
        <f>'Raw Data'!A166</f>
        <v/>
      </c>
      <c r="B167">
        <f>IF(AND('Raw Data'!J166&lt;'Raw Data'!I166, ISNUMBER('Raw Data'!E166)), 1, 0)</f>
        <v/>
      </c>
      <c r="C167">
        <f>IF(AND('Raw Data'!A166&gt;0, 'Raw Data'!K166&gt;0), 1, 0)</f>
        <v/>
      </c>
      <c r="D167">
        <f>IF(ISBLANK('Raw Data'!A166),0,IF(AND('Raw Data'!J166&lt;'Raw Data'!I166,'Raw Data'!J166&gt;Analysis!$BD$2),1,IF(AND('Raw Data'!I166&lt;'Raw Data'!J166,'Raw Data'!I166&gt;Analysis!$BD$2),1,0)))</f>
        <v/>
      </c>
      <c r="E167">
        <f>IF(ISBLANK('Raw Data'!A166), 0, IF(OR('Raw Data'!P166&lt;Analysis!BE$2, 'Raw Data'!S166&lt;Analysis!BE$2), 1, 0))</f>
        <v/>
      </c>
    </row>
    <row r="168">
      <c r="A168" s="1">
        <f>'Raw Data'!A167</f>
        <v/>
      </c>
      <c r="B168">
        <f>IF(AND('Raw Data'!J167&lt;'Raw Data'!I167, ISNUMBER('Raw Data'!E167)), 1, 0)</f>
        <v/>
      </c>
      <c r="C168">
        <f>IF(AND('Raw Data'!A167&gt;0, 'Raw Data'!K167&gt;0), 1, 0)</f>
        <v/>
      </c>
      <c r="D168">
        <f>IF(ISBLANK('Raw Data'!A167),0,IF(AND('Raw Data'!J167&lt;'Raw Data'!I167,'Raw Data'!J167&gt;Analysis!$BD$2),1,IF(AND('Raw Data'!I167&lt;'Raw Data'!J167,'Raw Data'!I167&gt;Analysis!$BD$2),1,0)))</f>
        <v/>
      </c>
      <c r="E168">
        <f>IF(ISBLANK('Raw Data'!A167), 0, IF(OR('Raw Data'!P167&lt;Analysis!BE$2, 'Raw Data'!S167&lt;Analysis!BE$2), 1, 0))</f>
        <v/>
      </c>
    </row>
    <row r="169">
      <c r="A169" s="1">
        <f>'Raw Data'!A168</f>
        <v/>
      </c>
      <c r="B169">
        <f>IF(AND('Raw Data'!J168&lt;'Raw Data'!I168, ISNUMBER('Raw Data'!E168)), 1, 0)</f>
        <v/>
      </c>
      <c r="C169">
        <f>IF(AND('Raw Data'!A168&gt;0, 'Raw Data'!K168&gt;0), 1, 0)</f>
        <v/>
      </c>
      <c r="D169">
        <f>IF(ISBLANK('Raw Data'!A168),0,IF(AND('Raw Data'!J168&lt;'Raw Data'!I168,'Raw Data'!J168&gt;Analysis!$BD$2),1,IF(AND('Raw Data'!I168&lt;'Raw Data'!J168,'Raw Data'!I168&gt;Analysis!$BD$2),1,0)))</f>
        <v/>
      </c>
      <c r="E169">
        <f>IF(ISBLANK('Raw Data'!A168), 0, IF(OR('Raw Data'!P168&lt;Analysis!BE$2, 'Raw Data'!S168&lt;Analysis!BE$2), 1, 0))</f>
        <v/>
      </c>
    </row>
    <row r="170">
      <c r="A170" s="1">
        <f>'Raw Data'!A169</f>
        <v/>
      </c>
      <c r="B170">
        <f>IF(AND('Raw Data'!J169&lt;'Raw Data'!I169, ISNUMBER('Raw Data'!E169)), 1, 0)</f>
        <v/>
      </c>
      <c r="C170">
        <f>IF(AND('Raw Data'!A169&gt;0, 'Raw Data'!K169&gt;0), 1, 0)</f>
        <v/>
      </c>
      <c r="D170">
        <f>IF(ISBLANK('Raw Data'!A169),0,IF(AND('Raw Data'!J169&lt;'Raw Data'!I169,'Raw Data'!J169&gt;Analysis!$BD$2),1,IF(AND('Raw Data'!I169&lt;'Raw Data'!J169,'Raw Data'!I169&gt;Analysis!$BD$2),1,0)))</f>
        <v/>
      </c>
      <c r="E170">
        <f>IF(ISBLANK('Raw Data'!A169), 0, IF(OR('Raw Data'!P169&lt;Analysis!BE$2, 'Raw Data'!S169&lt;Analysis!BE$2), 1, 0))</f>
        <v/>
      </c>
    </row>
    <row r="171">
      <c r="A171" s="1">
        <f>'Raw Data'!A170</f>
        <v/>
      </c>
      <c r="B171">
        <f>IF(AND('Raw Data'!J170&lt;'Raw Data'!I170, ISNUMBER('Raw Data'!E170)), 1, 0)</f>
        <v/>
      </c>
      <c r="C171">
        <f>IF(AND('Raw Data'!A170&gt;0, 'Raw Data'!K170&gt;0), 1, 0)</f>
        <v/>
      </c>
      <c r="D171">
        <f>IF(ISBLANK('Raw Data'!A170),0,IF(AND('Raw Data'!J170&lt;'Raw Data'!I170,'Raw Data'!J170&gt;Analysis!$BD$2),1,IF(AND('Raw Data'!I170&lt;'Raw Data'!J170,'Raw Data'!I170&gt;Analysis!$BD$2),1,0)))</f>
        <v/>
      </c>
      <c r="E171">
        <f>IF(ISBLANK('Raw Data'!A170), 0, IF(OR('Raw Data'!P170&lt;Analysis!BE$2, 'Raw Data'!S170&lt;Analysis!BE$2), 1, 0))</f>
        <v/>
      </c>
    </row>
    <row r="172">
      <c r="A172" s="1">
        <f>'Raw Data'!A171</f>
        <v/>
      </c>
      <c r="B172">
        <f>IF(AND('Raw Data'!J171&lt;'Raw Data'!I171, ISNUMBER('Raw Data'!E171)), 1, 0)</f>
        <v/>
      </c>
      <c r="C172">
        <f>IF(AND('Raw Data'!A171&gt;0, 'Raw Data'!K171&gt;0), 1, 0)</f>
        <v/>
      </c>
      <c r="D172">
        <f>IF(ISBLANK('Raw Data'!A171),0,IF(AND('Raw Data'!J171&lt;'Raw Data'!I171,'Raw Data'!J171&gt;Analysis!$BD$2),1,IF(AND('Raw Data'!I171&lt;'Raw Data'!J171,'Raw Data'!I171&gt;Analysis!$BD$2),1,0)))</f>
        <v/>
      </c>
      <c r="E172">
        <f>IF(ISBLANK('Raw Data'!A171), 0, IF(OR('Raw Data'!P171&lt;Analysis!BE$2, 'Raw Data'!S171&lt;Analysis!BE$2), 1, 0))</f>
        <v/>
      </c>
    </row>
    <row r="173">
      <c r="A173" s="1">
        <f>'Raw Data'!A172</f>
        <v/>
      </c>
      <c r="B173">
        <f>IF(AND('Raw Data'!J172&lt;'Raw Data'!I172, ISNUMBER('Raw Data'!E172)), 1, 0)</f>
        <v/>
      </c>
      <c r="C173">
        <f>IF(AND('Raw Data'!A172&gt;0, 'Raw Data'!K172&gt;0), 1, 0)</f>
        <v/>
      </c>
      <c r="D173">
        <f>IF(ISBLANK('Raw Data'!A172),0,IF(AND('Raw Data'!J172&lt;'Raw Data'!I172,'Raw Data'!J172&gt;Analysis!$BD$2),1,IF(AND('Raw Data'!I172&lt;'Raw Data'!J172,'Raw Data'!I172&gt;Analysis!$BD$2),1,0)))</f>
        <v/>
      </c>
      <c r="E173">
        <f>IF(ISBLANK('Raw Data'!A172), 0, IF(OR('Raw Data'!P172&lt;Analysis!BE$2, 'Raw Data'!S172&lt;Analysis!BE$2), 1, 0))</f>
        <v/>
      </c>
    </row>
    <row r="174">
      <c r="A174" s="1">
        <f>'Raw Data'!A173</f>
        <v/>
      </c>
      <c r="B174">
        <f>IF(AND('Raw Data'!J173&lt;'Raw Data'!I173, ISNUMBER('Raw Data'!E173)), 1, 0)</f>
        <v/>
      </c>
      <c r="C174">
        <f>IF(AND('Raw Data'!A173&gt;0, 'Raw Data'!K173&gt;0), 1, 0)</f>
        <v/>
      </c>
      <c r="D174">
        <f>IF(ISBLANK('Raw Data'!A173),0,IF(AND('Raw Data'!J173&lt;'Raw Data'!I173,'Raw Data'!J173&gt;Analysis!$BD$2),1,IF(AND('Raw Data'!I173&lt;'Raw Data'!J173,'Raw Data'!I173&gt;Analysis!$BD$2),1,0)))</f>
        <v/>
      </c>
      <c r="E174">
        <f>IF(ISBLANK('Raw Data'!A173), 0, IF(OR('Raw Data'!P173&lt;Analysis!BE$2, 'Raw Data'!S173&lt;Analysis!BE$2), 1, 0))</f>
        <v/>
      </c>
    </row>
    <row r="175">
      <c r="A175" s="1">
        <f>'Raw Data'!A174</f>
        <v/>
      </c>
      <c r="B175">
        <f>IF(AND('Raw Data'!J174&lt;'Raw Data'!I174, ISNUMBER('Raw Data'!E174)), 1, 0)</f>
        <v/>
      </c>
      <c r="C175">
        <f>IF(AND('Raw Data'!A174&gt;0, 'Raw Data'!K174&gt;0), 1, 0)</f>
        <v/>
      </c>
      <c r="D175">
        <f>IF(ISBLANK('Raw Data'!A174),0,IF(AND('Raw Data'!J174&lt;'Raw Data'!I174,'Raw Data'!J174&gt;Analysis!$BD$2),1,IF(AND('Raw Data'!I174&lt;'Raw Data'!J174,'Raw Data'!I174&gt;Analysis!$BD$2),1,0)))</f>
        <v/>
      </c>
      <c r="E175">
        <f>IF(ISBLANK('Raw Data'!A174), 0, IF(OR('Raw Data'!P174&lt;Analysis!BE$2, 'Raw Data'!S174&lt;Analysis!BE$2), 1, 0))</f>
        <v/>
      </c>
    </row>
    <row r="176">
      <c r="A176" s="1">
        <f>'Raw Data'!A175</f>
        <v/>
      </c>
      <c r="B176">
        <f>IF(AND('Raw Data'!J175&lt;'Raw Data'!I175, ISNUMBER('Raw Data'!E175)), 1, 0)</f>
        <v/>
      </c>
      <c r="C176">
        <f>IF(AND('Raw Data'!A175&gt;0, 'Raw Data'!K175&gt;0), 1, 0)</f>
        <v/>
      </c>
      <c r="D176">
        <f>IF(ISBLANK('Raw Data'!A175),0,IF(AND('Raw Data'!J175&lt;'Raw Data'!I175,'Raw Data'!J175&gt;Analysis!$BD$2),1,IF(AND('Raw Data'!I175&lt;'Raw Data'!J175,'Raw Data'!I175&gt;Analysis!$BD$2),1,0)))</f>
        <v/>
      </c>
      <c r="E176">
        <f>IF(ISBLANK('Raw Data'!A175), 0, IF(OR('Raw Data'!P175&lt;Analysis!BE$2, 'Raw Data'!S175&lt;Analysis!BE$2), 1, 0))</f>
        <v/>
      </c>
    </row>
    <row r="177">
      <c r="A177" s="1">
        <f>'Raw Data'!A176</f>
        <v/>
      </c>
      <c r="B177">
        <f>IF(AND('Raw Data'!J176&lt;'Raw Data'!I176, ISNUMBER('Raw Data'!E176)), 1, 0)</f>
        <v/>
      </c>
      <c r="C177">
        <f>IF(AND('Raw Data'!A176&gt;0, 'Raw Data'!K176&gt;0), 1, 0)</f>
        <v/>
      </c>
      <c r="D177">
        <f>IF(ISBLANK('Raw Data'!A176),0,IF(AND('Raw Data'!J176&lt;'Raw Data'!I176,'Raw Data'!J176&gt;Analysis!$BD$2),1,IF(AND('Raw Data'!I176&lt;'Raw Data'!J176,'Raw Data'!I176&gt;Analysis!$BD$2),1,0)))</f>
        <v/>
      </c>
      <c r="E177">
        <f>IF(ISBLANK('Raw Data'!A176), 0, IF(OR('Raw Data'!P176&lt;Analysis!BE$2, 'Raw Data'!S176&lt;Analysis!BE$2), 1, 0))</f>
        <v/>
      </c>
    </row>
    <row r="178">
      <c r="A178" s="1">
        <f>'Raw Data'!A177</f>
        <v/>
      </c>
      <c r="B178">
        <f>IF(AND('Raw Data'!J177&lt;'Raw Data'!I177, ISNUMBER('Raw Data'!E177)), 1, 0)</f>
        <v/>
      </c>
      <c r="C178">
        <f>IF(AND('Raw Data'!A177&gt;0, 'Raw Data'!K177&gt;0), 1, 0)</f>
        <v/>
      </c>
      <c r="D178">
        <f>IF(ISBLANK('Raw Data'!A177),0,IF(AND('Raw Data'!J177&lt;'Raw Data'!I177,'Raw Data'!J177&gt;Analysis!$BD$2),1,IF(AND('Raw Data'!I177&lt;'Raw Data'!J177,'Raw Data'!I177&gt;Analysis!$BD$2),1,0)))</f>
        <v/>
      </c>
      <c r="E178">
        <f>IF(ISBLANK('Raw Data'!A177), 0, IF(OR('Raw Data'!P177&lt;Analysis!BE$2, 'Raw Data'!S177&lt;Analysis!BE$2), 1, 0))</f>
        <v/>
      </c>
    </row>
    <row r="179">
      <c r="A179" s="1">
        <f>'Raw Data'!A178</f>
        <v/>
      </c>
      <c r="B179">
        <f>IF(AND('Raw Data'!J178&lt;'Raw Data'!I178, ISNUMBER('Raw Data'!E178)), 1, 0)</f>
        <v/>
      </c>
      <c r="C179">
        <f>IF(AND('Raw Data'!A178&gt;0, 'Raw Data'!K178&gt;0), 1, 0)</f>
        <v/>
      </c>
      <c r="D179">
        <f>IF(ISBLANK('Raw Data'!A178),0,IF(AND('Raw Data'!J178&lt;'Raw Data'!I178,'Raw Data'!J178&gt;Analysis!$BD$2),1,IF(AND('Raw Data'!I178&lt;'Raw Data'!J178,'Raw Data'!I178&gt;Analysis!$BD$2),1,0)))</f>
        <v/>
      </c>
      <c r="E179">
        <f>IF(ISBLANK('Raw Data'!A178), 0, IF(OR('Raw Data'!P178&lt;Analysis!BE$2, 'Raw Data'!S178&lt;Analysis!BE$2), 1, 0))</f>
        <v/>
      </c>
    </row>
    <row r="180">
      <c r="A180" s="1">
        <f>'Raw Data'!A179</f>
        <v/>
      </c>
      <c r="B180">
        <f>IF(AND('Raw Data'!J179&lt;'Raw Data'!I179, ISNUMBER('Raw Data'!E179)), 1, 0)</f>
        <v/>
      </c>
      <c r="C180">
        <f>IF(AND('Raw Data'!A179&gt;0, 'Raw Data'!K179&gt;0), 1, 0)</f>
        <v/>
      </c>
      <c r="D180">
        <f>IF(ISBLANK('Raw Data'!A179),0,IF(AND('Raw Data'!J179&lt;'Raw Data'!I179,'Raw Data'!J179&gt;Analysis!$BD$2),1,IF(AND('Raw Data'!I179&lt;'Raw Data'!J179,'Raw Data'!I179&gt;Analysis!$BD$2),1,0)))</f>
        <v/>
      </c>
      <c r="E180">
        <f>IF(ISBLANK('Raw Data'!A179), 0, IF(OR('Raw Data'!P179&lt;Analysis!BE$2, 'Raw Data'!S179&lt;Analysis!BE$2), 1, 0))</f>
        <v/>
      </c>
    </row>
    <row r="181">
      <c r="A181" s="1">
        <f>'Raw Data'!A180</f>
        <v/>
      </c>
      <c r="B181">
        <f>IF(AND('Raw Data'!J180&lt;'Raw Data'!I180, ISNUMBER('Raw Data'!E180)), 1, 0)</f>
        <v/>
      </c>
      <c r="C181">
        <f>IF(AND('Raw Data'!A180&gt;0, 'Raw Data'!K180&gt;0), 1, 0)</f>
        <v/>
      </c>
      <c r="D181">
        <f>IF(ISBLANK('Raw Data'!A180),0,IF(AND('Raw Data'!J180&lt;'Raw Data'!I180,'Raw Data'!J180&gt;Analysis!$BD$2),1,IF(AND('Raw Data'!I180&lt;'Raw Data'!J180,'Raw Data'!I180&gt;Analysis!$BD$2),1,0)))</f>
        <v/>
      </c>
      <c r="E181">
        <f>IF(ISBLANK('Raw Data'!A180), 0, IF(OR('Raw Data'!P180&lt;Analysis!BE$2, 'Raw Data'!S180&lt;Analysis!BE$2), 1, 0))</f>
        <v/>
      </c>
    </row>
    <row r="182">
      <c r="A182" s="1">
        <f>'Raw Data'!A181</f>
        <v/>
      </c>
      <c r="B182">
        <f>IF(AND('Raw Data'!J181&lt;'Raw Data'!I181, ISNUMBER('Raw Data'!E181)), 1, 0)</f>
        <v/>
      </c>
      <c r="C182">
        <f>IF(AND('Raw Data'!A181&gt;0, 'Raw Data'!K181&gt;0), 1, 0)</f>
        <v/>
      </c>
      <c r="D182">
        <f>IF(ISBLANK('Raw Data'!A181),0,IF(AND('Raw Data'!J181&lt;'Raw Data'!I181,'Raw Data'!J181&gt;Analysis!$BD$2),1,IF(AND('Raw Data'!I181&lt;'Raw Data'!J181,'Raw Data'!I181&gt;Analysis!$BD$2),1,0)))</f>
        <v/>
      </c>
      <c r="E182">
        <f>IF(ISBLANK('Raw Data'!A181), 0, IF(OR('Raw Data'!P181&lt;Analysis!BE$2, 'Raw Data'!S181&lt;Analysis!BE$2), 1, 0))</f>
        <v/>
      </c>
    </row>
    <row r="183">
      <c r="A183" s="1">
        <f>'Raw Data'!A182</f>
        <v/>
      </c>
      <c r="B183">
        <f>IF(AND('Raw Data'!J182&lt;'Raw Data'!I182, ISNUMBER('Raw Data'!E182)), 1, 0)</f>
        <v/>
      </c>
      <c r="C183">
        <f>IF(AND('Raw Data'!A182&gt;0, 'Raw Data'!K182&gt;0), 1, 0)</f>
        <v/>
      </c>
      <c r="D183">
        <f>IF(ISBLANK('Raw Data'!A182),0,IF(AND('Raw Data'!J182&lt;'Raw Data'!I182,'Raw Data'!J182&gt;Analysis!$BD$2),1,IF(AND('Raw Data'!I182&lt;'Raw Data'!J182,'Raw Data'!I182&gt;Analysis!$BD$2),1,0)))</f>
        <v/>
      </c>
      <c r="E183">
        <f>IF(ISBLANK('Raw Data'!A182), 0, IF(OR('Raw Data'!P182&lt;Analysis!BE$2, 'Raw Data'!S182&lt;Analysis!BE$2), 1, 0))</f>
        <v/>
      </c>
    </row>
    <row r="184">
      <c r="A184" s="1">
        <f>'Raw Data'!A183</f>
        <v/>
      </c>
      <c r="B184">
        <f>IF(AND('Raw Data'!J183&lt;'Raw Data'!I183, ISNUMBER('Raw Data'!E183)), 1, 0)</f>
        <v/>
      </c>
      <c r="C184">
        <f>IF(AND('Raw Data'!A183&gt;0, 'Raw Data'!K183&gt;0), 1, 0)</f>
        <v/>
      </c>
      <c r="D184">
        <f>IF(ISBLANK('Raw Data'!A183),0,IF(AND('Raw Data'!J183&lt;'Raw Data'!I183,'Raw Data'!J183&gt;Analysis!$BD$2),1,IF(AND('Raw Data'!I183&lt;'Raw Data'!J183,'Raw Data'!I183&gt;Analysis!$BD$2),1,0)))</f>
        <v/>
      </c>
      <c r="E184">
        <f>IF(ISBLANK('Raw Data'!A183), 0, IF(OR('Raw Data'!P183&lt;Analysis!BE$2, 'Raw Data'!S183&lt;Analysis!BE$2), 1, 0))</f>
        <v/>
      </c>
    </row>
    <row r="185">
      <c r="A185" s="1">
        <f>'Raw Data'!A184</f>
        <v/>
      </c>
      <c r="B185">
        <f>IF(AND('Raw Data'!J184&lt;'Raw Data'!I184, ISNUMBER('Raw Data'!E184)), 1, 0)</f>
        <v/>
      </c>
      <c r="C185">
        <f>IF(AND('Raw Data'!A184&gt;0, 'Raw Data'!K184&gt;0), 1, 0)</f>
        <v/>
      </c>
      <c r="D185">
        <f>IF(ISBLANK('Raw Data'!A184),0,IF(AND('Raw Data'!J184&lt;'Raw Data'!I184,'Raw Data'!J184&gt;Analysis!$BD$2),1,IF(AND('Raw Data'!I184&lt;'Raw Data'!J184,'Raw Data'!I184&gt;Analysis!$BD$2),1,0)))</f>
        <v/>
      </c>
      <c r="E185">
        <f>IF(ISBLANK('Raw Data'!A184), 0, IF(OR('Raw Data'!P184&lt;Analysis!BE$2, 'Raw Data'!S184&lt;Analysis!BE$2), 1, 0))</f>
        <v/>
      </c>
    </row>
    <row r="186">
      <c r="A186" s="1">
        <f>'Raw Data'!A185</f>
        <v/>
      </c>
      <c r="B186">
        <f>IF(AND('Raw Data'!J185&lt;'Raw Data'!I185, ISNUMBER('Raw Data'!E185)), 1, 0)</f>
        <v/>
      </c>
      <c r="C186">
        <f>IF(AND('Raw Data'!A185&gt;0, 'Raw Data'!K185&gt;0), 1, 0)</f>
        <v/>
      </c>
      <c r="D186">
        <f>IF(ISBLANK('Raw Data'!A185),0,IF(AND('Raw Data'!J185&lt;'Raw Data'!I185,'Raw Data'!J185&gt;Analysis!$BD$2),1,IF(AND('Raw Data'!I185&lt;'Raw Data'!J185,'Raw Data'!I185&gt;Analysis!$BD$2),1,0)))</f>
        <v/>
      </c>
      <c r="E186">
        <f>IF(ISBLANK('Raw Data'!A185), 0, IF(OR('Raw Data'!P185&lt;Analysis!BE$2, 'Raw Data'!S185&lt;Analysis!BE$2), 1, 0))</f>
        <v/>
      </c>
    </row>
    <row r="187">
      <c r="A187" s="1">
        <f>'Raw Data'!A186</f>
        <v/>
      </c>
      <c r="B187">
        <f>IF(AND('Raw Data'!J186&lt;'Raw Data'!I186, ISNUMBER('Raw Data'!E186)), 1, 0)</f>
        <v/>
      </c>
      <c r="C187">
        <f>IF(AND('Raw Data'!A186&gt;0, 'Raw Data'!K186&gt;0), 1, 0)</f>
        <v/>
      </c>
      <c r="D187">
        <f>IF(ISBLANK('Raw Data'!A186),0,IF(AND('Raw Data'!J186&lt;'Raw Data'!I186,'Raw Data'!J186&gt;Analysis!$BD$2),1,IF(AND('Raw Data'!I186&lt;'Raw Data'!J186,'Raw Data'!I186&gt;Analysis!$BD$2),1,0)))</f>
        <v/>
      </c>
      <c r="E187">
        <f>IF(ISBLANK('Raw Data'!A186), 0, IF(OR('Raw Data'!P186&lt;Analysis!BE$2, 'Raw Data'!S186&lt;Analysis!BE$2), 1, 0))</f>
        <v/>
      </c>
    </row>
    <row r="188">
      <c r="A188" s="1">
        <f>'Raw Data'!A187</f>
        <v/>
      </c>
      <c r="B188">
        <f>IF(AND('Raw Data'!J187&lt;'Raw Data'!I187, ISNUMBER('Raw Data'!E187)), 1, 0)</f>
        <v/>
      </c>
      <c r="C188">
        <f>IF(AND('Raw Data'!A187&gt;0, 'Raw Data'!K187&gt;0), 1, 0)</f>
        <v/>
      </c>
      <c r="D188">
        <f>IF(ISBLANK('Raw Data'!A187),0,IF(AND('Raw Data'!J187&lt;'Raw Data'!I187,'Raw Data'!J187&gt;Analysis!$BD$2),1,IF(AND('Raw Data'!I187&lt;'Raw Data'!J187,'Raw Data'!I187&gt;Analysis!$BD$2),1,0)))</f>
        <v/>
      </c>
      <c r="E188">
        <f>IF(ISBLANK('Raw Data'!A187), 0, IF(OR('Raw Data'!P187&lt;Analysis!BE$2, 'Raw Data'!S187&lt;Analysis!BE$2), 1, 0))</f>
        <v/>
      </c>
    </row>
    <row r="189">
      <c r="A189" s="1">
        <f>'Raw Data'!A188</f>
        <v/>
      </c>
      <c r="B189">
        <f>IF(AND('Raw Data'!J188&lt;'Raw Data'!I188, ISNUMBER('Raw Data'!E188)), 1, 0)</f>
        <v/>
      </c>
      <c r="C189">
        <f>IF(AND('Raw Data'!A188&gt;0, 'Raw Data'!K188&gt;0), 1, 0)</f>
        <v/>
      </c>
      <c r="D189">
        <f>IF(ISBLANK('Raw Data'!A188),0,IF(AND('Raw Data'!J188&lt;'Raw Data'!I188,'Raw Data'!J188&gt;Analysis!$BD$2),1,IF(AND('Raw Data'!I188&lt;'Raw Data'!J188,'Raw Data'!I188&gt;Analysis!$BD$2),1,0)))</f>
        <v/>
      </c>
      <c r="E189">
        <f>IF(ISBLANK('Raw Data'!A188), 0, IF(OR('Raw Data'!P188&lt;Analysis!BE$2, 'Raw Data'!S188&lt;Analysis!BE$2), 1, 0))</f>
        <v/>
      </c>
    </row>
    <row r="190">
      <c r="A190" s="1">
        <f>'Raw Data'!A189</f>
        <v/>
      </c>
      <c r="B190">
        <f>IF(AND('Raw Data'!J189&lt;'Raw Data'!I189, ISNUMBER('Raw Data'!E189)), 1, 0)</f>
        <v/>
      </c>
      <c r="C190">
        <f>IF(AND('Raw Data'!A189&gt;0, 'Raw Data'!K189&gt;0), 1, 0)</f>
        <v/>
      </c>
      <c r="D190">
        <f>IF(ISBLANK('Raw Data'!A189),0,IF(AND('Raw Data'!J189&lt;'Raw Data'!I189,'Raw Data'!J189&gt;Analysis!$BD$2),1,IF(AND('Raw Data'!I189&lt;'Raw Data'!J189,'Raw Data'!I189&gt;Analysis!$BD$2),1,0)))</f>
        <v/>
      </c>
      <c r="E190">
        <f>IF(ISBLANK('Raw Data'!A189), 0, IF(OR('Raw Data'!P189&lt;Analysis!BE$2, 'Raw Data'!S189&lt;Analysis!BE$2), 1, 0))</f>
        <v/>
      </c>
    </row>
    <row r="191">
      <c r="A191" s="1">
        <f>'Raw Data'!A190</f>
        <v/>
      </c>
      <c r="B191">
        <f>IF(AND('Raw Data'!J190&lt;'Raw Data'!I190, ISNUMBER('Raw Data'!E190)), 1, 0)</f>
        <v/>
      </c>
      <c r="C191">
        <f>IF(AND('Raw Data'!A190&gt;0, 'Raw Data'!K190&gt;0), 1, 0)</f>
        <v/>
      </c>
      <c r="D191">
        <f>IF(ISBLANK('Raw Data'!A190),0,IF(AND('Raw Data'!J190&lt;'Raw Data'!I190,'Raw Data'!J190&gt;Analysis!$BD$2),1,IF(AND('Raw Data'!I190&lt;'Raw Data'!J190,'Raw Data'!I190&gt;Analysis!$BD$2),1,0)))</f>
        <v/>
      </c>
      <c r="E191">
        <f>IF(ISBLANK('Raw Data'!A190), 0, IF(OR('Raw Data'!P190&lt;Analysis!BE$2, 'Raw Data'!S190&lt;Analysis!BE$2), 1, 0))</f>
        <v/>
      </c>
    </row>
    <row r="192">
      <c r="A192" s="1">
        <f>'Raw Data'!A191</f>
        <v/>
      </c>
      <c r="B192">
        <f>IF(AND('Raw Data'!J191&lt;'Raw Data'!I191, ISNUMBER('Raw Data'!E191)), 1, 0)</f>
        <v/>
      </c>
      <c r="C192">
        <f>IF(AND('Raw Data'!A191&gt;0, 'Raw Data'!K191&gt;0), 1, 0)</f>
        <v/>
      </c>
      <c r="D192">
        <f>IF(ISBLANK('Raw Data'!A191),0,IF(AND('Raw Data'!J191&lt;'Raw Data'!I191,'Raw Data'!J191&gt;Analysis!$BD$2),1,IF(AND('Raw Data'!I191&lt;'Raw Data'!J191,'Raw Data'!I191&gt;Analysis!$BD$2),1,0)))</f>
        <v/>
      </c>
      <c r="E192">
        <f>IF(ISBLANK('Raw Data'!A191), 0, IF(OR('Raw Data'!P191&lt;Analysis!BE$2, 'Raw Data'!S191&lt;Analysis!BE$2), 1, 0))</f>
        <v/>
      </c>
    </row>
    <row r="193">
      <c r="A193" s="1">
        <f>'Raw Data'!A192</f>
        <v/>
      </c>
      <c r="B193">
        <f>IF(AND('Raw Data'!J192&lt;'Raw Data'!I192, ISNUMBER('Raw Data'!E192)), 1, 0)</f>
        <v/>
      </c>
      <c r="C193">
        <f>IF(AND('Raw Data'!A192&gt;0, 'Raw Data'!K192&gt;0), 1, 0)</f>
        <v/>
      </c>
      <c r="D193">
        <f>IF(ISBLANK('Raw Data'!A192),0,IF(AND('Raw Data'!J192&lt;'Raw Data'!I192,'Raw Data'!J192&gt;Analysis!$BD$2),1,IF(AND('Raw Data'!I192&lt;'Raw Data'!J192,'Raw Data'!I192&gt;Analysis!$BD$2),1,0)))</f>
        <v/>
      </c>
      <c r="E193">
        <f>IF(ISBLANK('Raw Data'!A192), 0, IF(OR('Raw Data'!P192&lt;Analysis!BE$2, 'Raw Data'!S192&lt;Analysis!BE$2), 1, 0))</f>
        <v/>
      </c>
    </row>
    <row r="194">
      <c r="A194" s="1">
        <f>'Raw Data'!A193</f>
        <v/>
      </c>
      <c r="B194">
        <f>IF(AND('Raw Data'!J193&lt;'Raw Data'!I193, ISNUMBER('Raw Data'!E193)), 1, 0)</f>
        <v/>
      </c>
      <c r="C194">
        <f>IF(AND('Raw Data'!A193&gt;0, 'Raw Data'!K193&gt;0), 1, 0)</f>
        <v/>
      </c>
      <c r="D194">
        <f>IF(ISBLANK('Raw Data'!A193),0,IF(AND('Raw Data'!J193&lt;'Raw Data'!I193,'Raw Data'!J193&gt;Analysis!$BD$2),1,IF(AND('Raw Data'!I193&lt;'Raw Data'!J193,'Raw Data'!I193&gt;Analysis!$BD$2),1,0)))</f>
        <v/>
      </c>
      <c r="E194">
        <f>IF(ISBLANK('Raw Data'!A193), 0, IF(OR('Raw Data'!P193&lt;Analysis!BE$2, 'Raw Data'!S193&lt;Analysis!BE$2), 1, 0))</f>
        <v/>
      </c>
    </row>
    <row r="195">
      <c r="A195" s="1">
        <f>'Raw Data'!A194</f>
        <v/>
      </c>
      <c r="B195">
        <f>IF(AND('Raw Data'!J194&lt;'Raw Data'!I194, ISNUMBER('Raw Data'!E194)), 1, 0)</f>
        <v/>
      </c>
      <c r="C195">
        <f>IF(AND('Raw Data'!A194&gt;0, 'Raw Data'!K194&gt;0), 1, 0)</f>
        <v/>
      </c>
      <c r="D195">
        <f>IF(ISBLANK('Raw Data'!A194),0,IF(AND('Raw Data'!J194&lt;'Raw Data'!I194,'Raw Data'!J194&gt;Analysis!$BD$2),1,IF(AND('Raw Data'!I194&lt;'Raw Data'!J194,'Raw Data'!I194&gt;Analysis!$BD$2),1,0)))</f>
        <v/>
      </c>
      <c r="E195">
        <f>IF(ISBLANK('Raw Data'!A194), 0, IF(OR('Raw Data'!P194&lt;Analysis!BE$2, 'Raw Data'!S194&lt;Analysis!BE$2), 1, 0))</f>
        <v/>
      </c>
    </row>
    <row r="196">
      <c r="A196" s="1">
        <f>'Raw Data'!A195</f>
        <v/>
      </c>
      <c r="B196">
        <f>IF(AND('Raw Data'!J195&lt;'Raw Data'!I195, ISNUMBER('Raw Data'!E195)), 1, 0)</f>
        <v/>
      </c>
      <c r="C196">
        <f>IF(AND('Raw Data'!A195&gt;0, 'Raw Data'!K195&gt;0), 1, 0)</f>
        <v/>
      </c>
      <c r="D196">
        <f>IF(ISBLANK('Raw Data'!A195),0,IF(AND('Raw Data'!J195&lt;'Raw Data'!I195,'Raw Data'!J195&gt;Analysis!$BD$2),1,IF(AND('Raw Data'!I195&lt;'Raw Data'!J195,'Raw Data'!I195&gt;Analysis!$BD$2),1,0)))</f>
        <v/>
      </c>
      <c r="E196">
        <f>IF(ISBLANK('Raw Data'!A195), 0, IF(OR('Raw Data'!P195&lt;Analysis!BE$2, 'Raw Data'!S195&lt;Analysis!BE$2), 1, 0))</f>
        <v/>
      </c>
    </row>
    <row r="197">
      <c r="A197" s="1">
        <f>'Raw Data'!A196</f>
        <v/>
      </c>
      <c r="B197">
        <f>IF(AND('Raw Data'!J196&lt;'Raw Data'!I196, ISNUMBER('Raw Data'!E196)), 1, 0)</f>
        <v/>
      </c>
      <c r="C197">
        <f>IF(AND('Raw Data'!A196&gt;0, 'Raw Data'!K196&gt;0), 1, 0)</f>
        <v/>
      </c>
      <c r="D197">
        <f>IF(ISBLANK('Raw Data'!A196),0,IF(AND('Raw Data'!J196&lt;'Raw Data'!I196,'Raw Data'!J196&gt;Analysis!$BD$2),1,IF(AND('Raw Data'!I196&lt;'Raw Data'!J196,'Raw Data'!I196&gt;Analysis!$BD$2),1,0)))</f>
        <v/>
      </c>
      <c r="E197">
        <f>IF(ISBLANK('Raw Data'!A196), 0, IF(OR('Raw Data'!P196&lt;Analysis!BE$2, 'Raw Data'!S196&lt;Analysis!BE$2), 1, 0))</f>
        <v/>
      </c>
    </row>
    <row r="198">
      <c r="A198" s="1">
        <f>'Raw Data'!A197</f>
        <v/>
      </c>
      <c r="B198">
        <f>IF(AND('Raw Data'!J197&lt;'Raw Data'!I197, ISNUMBER('Raw Data'!E197)), 1, 0)</f>
        <v/>
      </c>
      <c r="C198">
        <f>IF(AND('Raw Data'!A197&gt;0, 'Raw Data'!K197&gt;0), 1, 0)</f>
        <v/>
      </c>
      <c r="D198">
        <f>IF(ISBLANK('Raw Data'!A197),0,IF(AND('Raw Data'!J197&lt;'Raw Data'!I197,'Raw Data'!J197&gt;Analysis!$BD$2),1,IF(AND('Raw Data'!I197&lt;'Raw Data'!J197,'Raw Data'!I197&gt;Analysis!$BD$2),1,0)))</f>
        <v/>
      </c>
      <c r="E198">
        <f>IF(ISBLANK('Raw Data'!A197), 0, IF(OR('Raw Data'!P197&lt;Analysis!BE$2, 'Raw Data'!S197&lt;Analysis!BE$2), 1, 0))</f>
        <v/>
      </c>
    </row>
    <row r="199">
      <c r="A199" s="1">
        <f>'Raw Data'!A198</f>
        <v/>
      </c>
      <c r="B199">
        <f>IF(AND('Raw Data'!J198&lt;'Raw Data'!I198, ISNUMBER('Raw Data'!E198)), 1, 0)</f>
        <v/>
      </c>
      <c r="C199">
        <f>IF(AND('Raw Data'!A198&gt;0, 'Raw Data'!K198&gt;0), 1, 0)</f>
        <v/>
      </c>
      <c r="D199">
        <f>IF(ISBLANK('Raw Data'!A198),0,IF(AND('Raw Data'!J198&lt;'Raw Data'!I198,'Raw Data'!J198&gt;Analysis!$BD$2),1,IF(AND('Raw Data'!I198&lt;'Raw Data'!J198,'Raw Data'!I198&gt;Analysis!$BD$2),1,0)))</f>
        <v/>
      </c>
      <c r="E199">
        <f>IF(ISBLANK('Raw Data'!A198), 0, IF(OR('Raw Data'!P198&lt;Analysis!BE$2, 'Raw Data'!S198&lt;Analysis!BE$2), 1, 0))</f>
        <v/>
      </c>
    </row>
    <row r="200">
      <c r="A200" s="1">
        <f>'Raw Data'!A199</f>
        <v/>
      </c>
      <c r="B200">
        <f>IF(AND('Raw Data'!J199&lt;'Raw Data'!I199, ISNUMBER('Raw Data'!E199)), 1, 0)</f>
        <v/>
      </c>
      <c r="C200">
        <f>IF(AND('Raw Data'!A199&gt;0, 'Raw Data'!K199&gt;0), 1, 0)</f>
        <v/>
      </c>
      <c r="D200">
        <f>IF(ISBLANK('Raw Data'!A199),0,IF(AND('Raw Data'!J199&lt;'Raw Data'!I199,'Raw Data'!J199&gt;Analysis!$BD$2),1,IF(AND('Raw Data'!I199&lt;'Raw Data'!J199,'Raw Data'!I199&gt;Analysis!$BD$2),1,0)))</f>
        <v/>
      </c>
      <c r="E200">
        <f>IF(ISBLANK('Raw Data'!A199), 0, IF(OR('Raw Data'!P199&lt;Analysis!BE$2, 'Raw Data'!S199&lt;Analysis!BE$2), 1, 0))</f>
        <v/>
      </c>
    </row>
    <row r="201">
      <c r="A201" s="1">
        <f>'Raw Data'!A200</f>
        <v/>
      </c>
      <c r="B201">
        <f>IF(AND('Raw Data'!J200&lt;'Raw Data'!I200, ISNUMBER('Raw Data'!E200)), 1, 0)</f>
        <v/>
      </c>
      <c r="C201">
        <f>IF(AND('Raw Data'!A200&gt;0, 'Raw Data'!K200&gt;0), 1, 0)</f>
        <v/>
      </c>
      <c r="D201">
        <f>IF(ISBLANK('Raw Data'!A200),0,IF(AND('Raw Data'!J200&lt;'Raw Data'!I200,'Raw Data'!J200&gt;Analysis!$BD$2),1,IF(AND('Raw Data'!I200&lt;'Raw Data'!J200,'Raw Data'!I200&gt;Analysis!$BD$2),1,0)))</f>
        <v/>
      </c>
      <c r="E201">
        <f>IF(ISBLANK('Raw Data'!A200), 0, IF(OR('Raw Data'!P200&lt;Analysis!BE$2, 'Raw Data'!S200&lt;Analysis!BE$2), 1, 0))</f>
        <v/>
      </c>
    </row>
    <row r="202">
      <c r="A202" s="1">
        <f>'Raw Data'!A201</f>
        <v/>
      </c>
      <c r="B202">
        <f>IF(AND('Raw Data'!J201&lt;'Raw Data'!I201, ISNUMBER('Raw Data'!E201)), 1, 0)</f>
        <v/>
      </c>
      <c r="C202">
        <f>IF(AND('Raw Data'!A201&gt;0, 'Raw Data'!K201&gt;0), 1, 0)</f>
        <v/>
      </c>
      <c r="D202">
        <f>IF(ISBLANK('Raw Data'!A201),0,IF(AND('Raw Data'!J201&lt;'Raw Data'!I201,'Raw Data'!J201&gt;Analysis!$BD$2),1,IF(AND('Raw Data'!I201&lt;'Raw Data'!J201,'Raw Data'!I201&gt;Analysis!$BD$2),1,0)))</f>
        <v/>
      </c>
      <c r="E202">
        <f>IF(ISBLANK('Raw Data'!A201), 0, IF(OR('Raw Data'!P201&lt;Analysis!BE$2, 'Raw Data'!S201&lt;Analysis!BE$2), 1, 0))</f>
        <v/>
      </c>
    </row>
    <row r="203">
      <c r="A203" s="1">
        <f>'Raw Data'!A202</f>
        <v/>
      </c>
      <c r="B203">
        <f>IF(AND('Raw Data'!J202&lt;'Raw Data'!I202, ISNUMBER('Raw Data'!E202)), 1, 0)</f>
        <v/>
      </c>
      <c r="C203">
        <f>IF(AND('Raw Data'!A202&gt;0, 'Raw Data'!K202&gt;0), 1, 0)</f>
        <v/>
      </c>
      <c r="D203">
        <f>IF(ISBLANK('Raw Data'!A202),0,IF(AND('Raw Data'!J202&lt;'Raw Data'!I202,'Raw Data'!J202&gt;Analysis!$BD$2),1,IF(AND('Raw Data'!I202&lt;'Raw Data'!J202,'Raw Data'!I202&gt;Analysis!$BD$2),1,0)))</f>
        <v/>
      </c>
      <c r="E203">
        <f>IF(ISBLANK('Raw Data'!A202), 0, IF(OR('Raw Data'!P202&lt;Analysis!BE$2, 'Raw Data'!S202&lt;Analysis!BE$2), 1, 0))</f>
        <v/>
      </c>
    </row>
    <row r="204">
      <c r="A204" s="1">
        <f>'Raw Data'!A203</f>
        <v/>
      </c>
      <c r="B204">
        <f>IF(AND('Raw Data'!J203&lt;'Raw Data'!I203, ISNUMBER('Raw Data'!E203)), 1, 0)</f>
        <v/>
      </c>
      <c r="C204">
        <f>IF(AND('Raw Data'!A203&gt;0, 'Raw Data'!K203&gt;0), 1, 0)</f>
        <v/>
      </c>
      <c r="D204">
        <f>IF(ISBLANK('Raw Data'!A203),0,IF(AND('Raw Data'!J203&lt;'Raw Data'!I203,'Raw Data'!J203&gt;Analysis!$BD$2),1,IF(AND('Raw Data'!I203&lt;'Raw Data'!J203,'Raw Data'!I203&gt;Analysis!$BD$2),1,0)))</f>
        <v/>
      </c>
      <c r="E204">
        <f>IF(ISBLANK('Raw Data'!A203), 0, IF(OR('Raw Data'!P203&lt;Analysis!BE$2, 'Raw Data'!S203&lt;Analysis!BE$2), 1, 0))</f>
        <v/>
      </c>
    </row>
    <row r="205">
      <c r="A205" s="1">
        <f>'Raw Data'!A204</f>
        <v/>
      </c>
      <c r="B205">
        <f>IF(AND('Raw Data'!J204&lt;'Raw Data'!I204, ISNUMBER('Raw Data'!E204)), 1, 0)</f>
        <v/>
      </c>
      <c r="C205">
        <f>IF(AND('Raw Data'!A204&gt;0, 'Raw Data'!K204&gt;0), 1, 0)</f>
        <v/>
      </c>
      <c r="D205">
        <f>IF(ISBLANK('Raw Data'!A204),0,IF(AND('Raw Data'!J204&lt;'Raw Data'!I204,'Raw Data'!J204&gt;Analysis!$BD$2),1,IF(AND('Raw Data'!I204&lt;'Raw Data'!J204,'Raw Data'!I204&gt;Analysis!$BD$2),1,0)))</f>
        <v/>
      </c>
      <c r="E205">
        <f>IF(ISBLANK('Raw Data'!A204), 0, IF(OR('Raw Data'!P204&lt;Analysis!BE$2, 'Raw Data'!S204&lt;Analysis!BE$2), 1, 0))</f>
        <v/>
      </c>
    </row>
    <row r="206">
      <c r="A206" s="1">
        <f>'Raw Data'!A205</f>
        <v/>
      </c>
      <c r="B206">
        <f>IF(AND('Raw Data'!J205&lt;'Raw Data'!I205, ISNUMBER('Raw Data'!E205)), 1, 0)</f>
        <v/>
      </c>
      <c r="C206">
        <f>IF(AND('Raw Data'!A205&gt;0, 'Raw Data'!K205&gt;0), 1, 0)</f>
        <v/>
      </c>
      <c r="D206">
        <f>IF(ISBLANK('Raw Data'!A205),0,IF(AND('Raw Data'!J205&lt;'Raw Data'!I205,'Raw Data'!J205&gt;Analysis!$BD$2),1,IF(AND('Raw Data'!I205&lt;'Raw Data'!J205,'Raw Data'!I205&gt;Analysis!$BD$2),1,0)))</f>
        <v/>
      </c>
      <c r="E206">
        <f>IF(ISBLANK('Raw Data'!A205), 0, IF(OR('Raw Data'!P205&lt;Analysis!BE$2, 'Raw Data'!S205&lt;Analysis!BE$2), 1, 0))</f>
        <v/>
      </c>
    </row>
    <row r="207">
      <c r="A207" s="1">
        <f>'Raw Data'!A206</f>
        <v/>
      </c>
      <c r="B207">
        <f>IF(AND('Raw Data'!J206&lt;'Raw Data'!I206, ISNUMBER('Raw Data'!E206)), 1, 0)</f>
        <v/>
      </c>
      <c r="C207">
        <f>IF(AND('Raw Data'!A206&gt;0, 'Raw Data'!K206&gt;0), 1, 0)</f>
        <v/>
      </c>
      <c r="D207">
        <f>IF(ISBLANK('Raw Data'!A206),0,IF(AND('Raw Data'!J206&lt;'Raw Data'!I206,'Raw Data'!J206&gt;Analysis!$BD$2),1,IF(AND('Raw Data'!I206&lt;'Raw Data'!J206,'Raw Data'!I206&gt;Analysis!$BD$2),1,0)))</f>
        <v/>
      </c>
      <c r="E207">
        <f>IF(ISBLANK('Raw Data'!A206), 0, IF(OR('Raw Data'!P206&lt;Analysis!BE$2, 'Raw Data'!S206&lt;Analysis!BE$2), 1, 0))</f>
        <v/>
      </c>
    </row>
    <row r="208">
      <c r="A208" s="1">
        <f>'Raw Data'!A207</f>
        <v/>
      </c>
      <c r="B208">
        <f>IF(AND('Raw Data'!J207&lt;'Raw Data'!I207, ISNUMBER('Raw Data'!E207)), 1, 0)</f>
        <v/>
      </c>
      <c r="C208">
        <f>IF(AND('Raw Data'!A207&gt;0, 'Raw Data'!K207&gt;0), 1, 0)</f>
        <v/>
      </c>
      <c r="D208">
        <f>IF(ISBLANK('Raw Data'!A207),0,IF(AND('Raw Data'!J207&lt;'Raw Data'!I207,'Raw Data'!J207&gt;Analysis!$BD$2),1,IF(AND('Raw Data'!I207&lt;'Raw Data'!J207,'Raw Data'!I207&gt;Analysis!$BD$2),1,0)))</f>
        <v/>
      </c>
      <c r="E208">
        <f>IF(ISBLANK('Raw Data'!A207), 0, IF(OR('Raw Data'!P207&lt;Analysis!BE$2, 'Raw Data'!S207&lt;Analysis!BE$2), 1, 0))</f>
        <v/>
      </c>
    </row>
    <row r="209">
      <c r="A209" s="1">
        <f>'Raw Data'!A208</f>
        <v/>
      </c>
      <c r="B209">
        <f>IF(AND('Raw Data'!J208&lt;'Raw Data'!I208, ISNUMBER('Raw Data'!E208)), 1, 0)</f>
        <v/>
      </c>
      <c r="C209">
        <f>IF(AND('Raw Data'!A208&gt;0, 'Raw Data'!K208&gt;0), 1, 0)</f>
        <v/>
      </c>
      <c r="D209">
        <f>IF(ISBLANK('Raw Data'!A208),0,IF(AND('Raw Data'!J208&lt;'Raw Data'!I208,'Raw Data'!J208&gt;Analysis!$BD$2),1,IF(AND('Raw Data'!I208&lt;'Raw Data'!J208,'Raw Data'!I208&gt;Analysis!$BD$2),1,0)))</f>
        <v/>
      </c>
      <c r="E209">
        <f>IF(ISBLANK('Raw Data'!A208), 0, IF(OR('Raw Data'!P208&lt;Analysis!BE$2, 'Raw Data'!S208&lt;Analysis!BE$2), 1, 0))</f>
        <v/>
      </c>
    </row>
    <row r="210">
      <c r="A210" s="1">
        <f>'Raw Data'!A209</f>
        <v/>
      </c>
      <c r="B210">
        <f>IF(AND('Raw Data'!J209&lt;'Raw Data'!I209, ISNUMBER('Raw Data'!E209)), 1, 0)</f>
        <v/>
      </c>
      <c r="C210">
        <f>IF(AND('Raw Data'!A209&gt;0, 'Raw Data'!K209&gt;0), 1, 0)</f>
        <v/>
      </c>
      <c r="D210">
        <f>IF(ISBLANK('Raw Data'!A209),0,IF(AND('Raw Data'!J209&lt;'Raw Data'!I209,'Raw Data'!J209&gt;Analysis!$BD$2),1,IF(AND('Raw Data'!I209&lt;'Raw Data'!J209,'Raw Data'!I209&gt;Analysis!$BD$2),1,0)))</f>
        <v/>
      </c>
      <c r="E210">
        <f>IF(ISBLANK('Raw Data'!A209), 0, IF(OR('Raw Data'!P209&lt;Analysis!BE$2, 'Raw Data'!S209&lt;Analysis!BE$2), 1, 0))</f>
        <v/>
      </c>
    </row>
    <row r="211">
      <c r="A211" s="1">
        <f>'Raw Data'!A210</f>
        <v/>
      </c>
      <c r="B211">
        <f>IF(AND('Raw Data'!J210&lt;'Raw Data'!I210, ISNUMBER('Raw Data'!E210)), 1, 0)</f>
        <v/>
      </c>
      <c r="C211">
        <f>IF(AND('Raw Data'!A210&gt;0, 'Raw Data'!K210&gt;0), 1, 0)</f>
        <v/>
      </c>
      <c r="D211">
        <f>IF(ISBLANK('Raw Data'!A210),0,IF(AND('Raw Data'!J210&lt;'Raw Data'!I210,'Raw Data'!J210&gt;Analysis!$BD$2),1,IF(AND('Raw Data'!I210&lt;'Raw Data'!J210,'Raw Data'!I210&gt;Analysis!$BD$2),1,0)))</f>
        <v/>
      </c>
      <c r="E211">
        <f>IF(ISBLANK('Raw Data'!A210), 0, IF(OR('Raw Data'!P210&lt;Analysis!BE$2, 'Raw Data'!S210&lt;Analysis!BE$2), 1, 0))</f>
        <v/>
      </c>
    </row>
    <row r="212">
      <c r="A212" s="1">
        <f>'Raw Data'!A211</f>
        <v/>
      </c>
      <c r="B212">
        <f>IF(AND('Raw Data'!J211&lt;'Raw Data'!I211, ISNUMBER('Raw Data'!E211)), 1, 0)</f>
        <v/>
      </c>
      <c r="C212">
        <f>IF(AND('Raw Data'!A211&gt;0, 'Raw Data'!K211&gt;0), 1, 0)</f>
        <v/>
      </c>
      <c r="D212">
        <f>IF(ISBLANK('Raw Data'!A211),0,IF(AND('Raw Data'!J211&lt;'Raw Data'!I211,'Raw Data'!J211&gt;Analysis!$BD$2),1,IF(AND('Raw Data'!I211&lt;'Raw Data'!J211,'Raw Data'!I211&gt;Analysis!$BD$2),1,0)))</f>
        <v/>
      </c>
      <c r="E212">
        <f>IF(ISBLANK('Raw Data'!A211), 0, IF(OR('Raw Data'!P211&lt;Analysis!BE$2, 'Raw Data'!S211&lt;Analysis!BE$2), 1, 0))</f>
        <v/>
      </c>
    </row>
    <row r="213">
      <c r="A213" s="1">
        <f>'Raw Data'!A212</f>
        <v/>
      </c>
      <c r="B213">
        <f>IF(AND('Raw Data'!J212&lt;'Raw Data'!I212, ISNUMBER('Raw Data'!E212)), 1, 0)</f>
        <v/>
      </c>
      <c r="C213">
        <f>IF(AND('Raw Data'!A212&gt;0, 'Raw Data'!K212&gt;0), 1, 0)</f>
        <v/>
      </c>
      <c r="D213">
        <f>IF(ISBLANK('Raw Data'!A212),0,IF(AND('Raw Data'!J212&lt;'Raw Data'!I212,'Raw Data'!J212&gt;Analysis!$BD$2),1,IF(AND('Raw Data'!I212&lt;'Raw Data'!J212,'Raw Data'!I212&gt;Analysis!$BD$2),1,0)))</f>
        <v/>
      </c>
      <c r="E213">
        <f>IF(ISBLANK('Raw Data'!A212), 0, IF(OR('Raw Data'!P212&lt;Analysis!BE$2, 'Raw Data'!S212&lt;Analysis!BE$2), 1, 0))</f>
        <v/>
      </c>
    </row>
    <row r="214">
      <c r="A214" s="1">
        <f>'Raw Data'!A213</f>
        <v/>
      </c>
      <c r="B214">
        <f>IF(AND('Raw Data'!J213&lt;'Raw Data'!I213, ISNUMBER('Raw Data'!E213)), 1, 0)</f>
        <v/>
      </c>
      <c r="C214">
        <f>IF(AND('Raw Data'!A213&gt;0, 'Raw Data'!K213&gt;0), 1, 0)</f>
        <v/>
      </c>
      <c r="D214">
        <f>IF(ISBLANK('Raw Data'!A213),0,IF(AND('Raw Data'!J213&lt;'Raw Data'!I213,'Raw Data'!J213&gt;Analysis!$BD$2),1,IF(AND('Raw Data'!I213&lt;'Raw Data'!J213,'Raw Data'!I213&gt;Analysis!$BD$2),1,0)))</f>
        <v/>
      </c>
      <c r="E214">
        <f>IF(ISBLANK('Raw Data'!A213), 0, IF(OR('Raw Data'!P213&lt;Analysis!BE$2, 'Raw Data'!S213&lt;Analysis!BE$2), 1, 0))</f>
        <v/>
      </c>
    </row>
    <row r="215">
      <c r="A215" s="1">
        <f>'Raw Data'!A214</f>
        <v/>
      </c>
      <c r="B215">
        <f>IF(AND('Raw Data'!J214&lt;'Raw Data'!I214, ISNUMBER('Raw Data'!E214)), 1, 0)</f>
        <v/>
      </c>
      <c r="C215">
        <f>IF(AND('Raw Data'!A214&gt;0, 'Raw Data'!K214&gt;0), 1, 0)</f>
        <v/>
      </c>
      <c r="D215">
        <f>IF(ISBLANK('Raw Data'!A214),0,IF(AND('Raw Data'!J214&lt;'Raw Data'!I214,'Raw Data'!J214&gt;Analysis!$BD$2),1,IF(AND('Raw Data'!I214&lt;'Raw Data'!J214,'Raw Data'!I214&gt;Analysis!$BD$2),1,0)))</f>
        <v/>
      </c>
      <c r="E215">
        <f>IF(ISBLANK('Raw Data'!A214), 0, IF(OR('Raw Data'!P214&lt;Analysis!BE$2, 'Raw Data'!S214&lt;Analysis!BE$2), 1, 0))</f>
        <v/>
      </c>
    </row>
    <row r="216">
      <c r="A216" s="1">
        <f>'Raw Data'!A215</f>
        <v/>
      </c>
      <c r="B216">
        <f>IF(AND('Raw Data'!J215&lt;'Raw Data'!I215, ISNUMBER('Raw Data'!E215)), 1, 0)</f>
        <v/>
      </c>
      <c r="C216">
        <f>IF(AND('Raw Data'!A215&gt;0, 'Raw Data'!K215&gt;0), 1, 0)</f>
        <v/>
      </c>
      <c r="D216">
        <f>IF(ISBLANK('Raw Data'!A215),0,IF(AND('Raw Data'!J215&lt;'Raw Data'!I215,'Raw Data'!J215&gt;Analysis!$BD$2),1,IF(AND('Raw Data'!I215&lt;'Raw Data'!J215,'Raw Data'!I215&gt;Analysis!$BD$2),1,0)))</f>
        <v/>
      </c>
      <c r="E216">
        <f>IF(ISBLANK('Raw Data'!A215), 0, IF(OR('Raw Data'!P215&lt;Analysis!BE$2, 'Raw Data'!S215&lt;Analysis!BE$2), 1, 0))</f>
        <v/>
      </c>
    </row>
    <row r="217">
      <c r="A217" s="1">
        <f>'Raw Data'!A216</f>
        <v/>
      </c>
      <c r="B217">
        <f>IF(AND('Raw Data'!J216&lt;'Raw Data'!I216, ISNUMBER('Raw Data'!E216)), 1, 0)</f>
        <v/>
      </c>
      <c r="C217">
        <f>IF(AND('Raw Data'!A216&gt;0, 'Raw Data'!K216&gt;0), 1, 0)</f>
        <v/>
      </c>
      <c r="D217">
        <f>IF(ISBLANK('Raw Data'!A216),0,IF(AND('Raw Data'!J216&lt;'Raw Data'!I216,'Raw Data'!J216&gt;Analysis!$BD$2),1,IF(AND('Raw Data'!I216&lt;'Raw Data'!J216,'Raw Data'!I216&gt;Analysis!$BD$2),1,0)))</f>
        <v/>
      </c>
      <c r="E217">
        <f>IF(ISBLANK('Raw Data'!A216), 0, IF(OR('Raw Data'!P216&lt;Analysis!BE$2, 'Raw Data'!S216&lt;Analysis!BE$2), 1, 0))</f>
        <v/>
      </c>
    </row>
    <row r="218">
      <c r="A218" s="1">
        <f>'Raw Data'!A217</f>
        <v/>
      </c>
      <c r="B218">
        <f>IF(AND('Raw Data'!J217&lt;'Raw Data'!I217, ISNUMBER('Raw Data'!E217)), 1, 0)</f>
        <v/>
      </c>
      <c r="C218">
        <f>IF(AND('Raw Data'!A217&gt;0, 'Raw Data'!K217&gt;0), 1, 0)</f>
        <v/>
      </c>
      <c r="D218">
        <f>IF(ISBLANK('Raw Data'!A217),0,IF(AND('Raw Data'!J217&lt;'Raw Data'!I217,'Raw Data'!J217&gt;Analysis!$BD$2),1,IF(AND('Raw Data'!I217&lt;'Raw Data'!J217,'Raw Data'!I217&gt;Analysis!$BD$2),1,0)))</f>
        <v/>
      </c>
      <c r="E218">
        <f>IF(ISBLANK('Raw Data'!A217), 0, IF(OR('Raw Data'!P217&lt;Analysis!BE$2, 'Raw Data'!S217&lt;Analysis!BE$2), 1, 0))</f>
        <v/>
      </c>
    </row>
    <row r="219">
      <c r="A219" s="1">
        <f>'Raw Data'!A218</f>
        <v/>
      </c>
      <c r="B219">
        <f>IF(AND('Raw Data'!J218&lt;'Raw Data'!I218, ISNUMBER('Raw Data'!E218)), 1, 0)</f>
        <v/>
      </c>
      <c r="C219">
        <f>IF(AND('Raw Data'!A218&gt;0, 'Raw Data'!K218&gt;0), 1, 0)</f>
        <v/>
      </c>
      <c r="D219">
        <f>IF(ISBLANK('Raw Data'!A218),0,IF(AND('Raw Data'!J218&lt;'Raw Data'!I218,'Raw Data'!J218&gt;Analysis!$BD$2),1,IF(AND('Raw Data'!I218&lt;'Raw Data'!J218,'Raw Data'!I218&gt;Analysis!$BD$2),1,0)))</f>
        <v/>
      </c>
      <c r="E219">
        <f>IF(ISBLANK('Raw Data'!A218), 0, IF(OR('Raw Data'!P218&lt;Analysis!BE$2, 'Raw Data'!S218&lt;Analysis!BE$2), 1, 0))</f>
        <v/>
      </c>
    </row>
    <row r="220">
      <c r="A220" s="1">
        <f>'Raw Data'!A219</f>
        <v/>
      </c>
      <c r="B220">
        <f>IF(AND('Raw Data'!J219&lt;'Raw Data'!I219, ISNUMBER('Raw Data'!E219)), 1, 0)</f>
        <v/>
      </c>
      <c r="C220">
        <f>IF(AND('Raw Data'!A219&gt;0, 'Raw Data'!K219&gt;0), 1, 0)</f>
        <v/>
      </c>
      <c r="D220">
        <f>IF(ISBLANK('Raw Data'!A219),0,IF(AND('Raw Data'!J219&lt;'Raw Data'!I219,'Raw Data'!J219&gt;Analysis!$BD$2),1,IF(AND('Raw Data'!I219&lt;'Raw Data'!J219,'Raw Data'!I219&gt;Analysis!$BD$2),1,0)))</f>
        <v/>
      </c>
      <c r="E220">
        <f>IF(ISBLANK('Raw Data'!A219), 0, IF(OR('Raw Data'!P219&lt;Analysis!BE$2, 'Raw Data'!S219&lt;Analysis!BE$2), 1, 0))</f>
        <v/>
      </c>
    </row>
    <row r="221">
      <c r="A221" s="1">
        <f>'Raw Data'!A220</f>
        <v/>
      </c>
      <c r="B221">
        <f>IF(AND('Raw Data'!J220&lt;'Raw Data'!I220, ISNUMBER('Raw Data'!E220)), 1, 0)</f>
        <v/>
      </c>
      <c r="C221">
        <f>IF(AND('Raw Data'!A220&gt;0, 'Raw Data'!K220&gt;0), 1, 0)</f>
        <v/>
      </c>
      <c r="D221">
        <f>IF(ISBLANK('Raw Data'!A220),0,IF(AND('Raw Data'!J220&lt;'Raw Data'!I220,'Raw Data'!J220&gt;Analysis!$BD$2),1,IF(AND('Raw Data'!I220&lt;'Raw Data'!J220,'Raw Data'!I220&gt;Analysis!$BD$2),1,0)))</f>
        <v/>
      </c>
      <c r="E221">
        <f>IF(ISBLANK('Raw Data'!A220), 0, IF(OR('Raw Data'!P220&lt;Analysis!BE$2, 'Raw Data'!S220&lt;Analysis!BE$2), 1, 0))</f>
        <v/>
      </c>
    </row>
    <row r="222">
      <c r="A222" s="1">
        <f>'Raw Data'!A221</f>
        <v/>
      </c>
      <c r="B222">
        <f>IF(AND('Raw Data'!J221&lt;'Raw Data'!I221, ISNUMBER('Raw Data'!E221)), 1, 0)</f>
        <v/>
      </c>
      <c r="C222">
        <f>IF(AND('Raw Data'!A221&gt;0, 'Raw Data'!K221&gt;0), 1, 0)</f>
        <v/>
      </c>
      <c r="D222">
        <f>IF(ISBLANK('Raw Data'!A221),0,IF(AND('Raw Data'!J221&lt;'Raw Data'!I221,'Raw Data'!J221&gt;Analysis!$BD$2),1,IF(AND('Raw Data'!I221&lt;'Raw Data'!J221,'Raw Data'!I221&gt;Analysis!$BD$2),1,0)))</f>
        <v/>
      </c>
      <c r="E222">
        <f>IF(ISBLANK('Raw Data'!A221), 0, IF(OR('Raw Data'!P221&lt;Analysis!BE$2, 'Raw Data'!S221&lt;Analysis!BE$2), 1, 0))</f>
        <v/>
      </c>
    </row>
    <row r="223">
      <c r="A223" s="1">
        <f>'Raw Data'!A222</f>
        <v/>
      </c>
      <c r="B223">
        <f>IF(AND('Raw Data'!J222&lt;'Raw Data'!I222, ISNUMBER('Raw Data'!E222)), 1, 0)</f>
        <v/>
      </c>
      <c r="C223">
        <f>IF(AND('Raw Data'!A222&gt;0, 'Raw Data'!K222&gt;0), 1, 0)</f>
        <v/>
      </c>
      <c r="D223">
        <f>IF(ISBLANK('Raw Data'!A222),0,IF(AND('Raw Data'!J222&lt;'Raw Data'!I222,'Raw Data'!J222&gt;Analysis!$BD$2),1,IF(AND('Raw Data'!I222&lt;'Raw Data'!J222,'Raw Data'!I222&gt;Analysis!$BD$2),1,0)))</f>
        <v/>
      </c>
      <c r="E223">
        <f>IF(ISBLANK('Raw Data'!A222), 0, IF(OR('Raw Data'!P222&lt;Analysis!BE$2, 'Raw Data'!S222&lt;Analysis!BE$2), 1, 0))</f>
        <v/>
      </c>
    </row>
    <row r="224">
      <c r="A224" s="1">
        <f>'Raw Data'!A223</f>
        <v/>
      </c>
      <c r="B224">
        <f>IF(AND('Raw Data'!J223&lt;'Raw Data'!I223, ISNUMBER('Raw Data'!E223)), 1, 0)</f>
        <v/>
      </c>
      <c r="C224">
        <f>IF(AND('Raw Data'!A223&gt;0, 'Raw Data'!K223&gt;0), 1, 0)</f>
        <v/>
      </c>
      <c r="D224">
        <f>IF(ISBLANK('Raw Data'!A223),0,IF(AND('Raw Data'!J223&lt;'Raw Data'!I223,'Raw Data'!J223&gt;Analysis!$BD$2),1,IF(AND('Raw Data'!I223&lt;'Raw Data'!J223,'Raw Data'!I223&gt;Analysis!$BD$2),1,0)))</f>
        <v/>
      </c>
      <c r="E224">
        <f>IF(ISBLANK('Raw Data'!A223), 0, IF(OR('Raw Data'!P223&lt;Analysis!BE$2, 'Raw Data'!S223&lt;Analysis!BE$2), 1, 0))</f>
        <v/>
      </c>
    </row>
    <row r="225">
      <c r="A225" s="1">
        <f>'Raw Data'!A224</f>
        <v/>
      </c>
      <c r="B225">
        <f>IF(AND('Raw Data'!J224&lt;'Raw Data'!I224, ISNUMBER('Raw Data'!E224)), 1, 0)</f>
        <v/>
      </c>
      <c r="C225">
        <f>IF(AND('Raw Data'!A224&gt;0, 'Raw Data'!K224&gt;0), 1, 0)</f>
        <v/>
      </c>
      <c r="D225">
        <f>IF(ISBLANK('Raw Data'!A224),0,IF(AND('Raw Data'!J224&lt;'Raw Data'!I224,'Raw Data'!J224&gt;Analysis!$BD$2),1,IF(AND('Raw Data'!I224&lt;'Raw Data'!J224,'Raw Data'!I224&gt;Analysis!$BD$2),1,0)))</f>
        <v/>
      </c>
      <c r="E225">
        <f>IF(ISBLANK('Raw Data'!A224), 0, IF(OR('Raw Data'!P224&lt;Analysis!BE$2, 'Raw Data'!S224&lt;Analysis!BE$2), 1, 0))</f>
        <v/>
      </c>
    </row>
    <row r="226">
      <c r="A226" s="1">
        <f>'Raw Data'!A225</f>
        <v/>
      </c>
      <c r="B226">
        <f>IF(AND('Raw Data'!J225&lt;'Raw Data'!I225, ISNUMBER('Raw Data'!E225)), 1, 0)</f>
        <v/>
      </c>
      <c r="C226">
        <f>IF(AND('Raw Data'!A225&gt;0, 'Raw Data'!K225&gt;0), 1, 0)</f>
        <v/>
      </c>
      <c r="D226">
        <f>IF(ISBLANK('Raw Data'!A225),0,IF(AND('Raw Data'!J225&lt;'Raw Data'!I225,'Raw Data'!J225&gt;Analysis!$BD$2),1,IF(AND('Raw Data'!I225&lt;'Raw Data'!J225,'Raw Data'!I225&gt;Analysis!$BD$2),1,0)))</f>
        <v/>
      </c>
      <c r="E226">
        <f>IF(ISBLANK('Raw Data'!A225), 0, IF(OR('Raw Data'!P225&lt;Analysis!BE$2, 'Raw Data'!S225&lt;Analysis!BE$2), 1, 0))</f>
        <v/>
      </c>
    </row>
    <row r="227">
      <c r="A227" s="1">
        <f>'Raw Data'!A226</f>
        <v/>
      </c>
      <c r="B227">
        <f>IF(AND('Raw Data'!J226&lt;'Raw Data'!I226, ISNUMBER('Raw Data'!E226)), 1, 0)</f>
        <v/>
      </c>
      <c r="C227">
        <f>IF(AND('Raw Data'!A226&gt;0, 'Raw Data'!K226&gt;0), 1, 0)</f>
        <v/>
      </c>
      <c r="D227">
        <f>IF(ISBLANK('Raw Data'!A226),0,IF(AND('Raw Data'!J226&lt;'Raw Data'!I226,'Raw Data'!J226&gt;Analysis!$BD$2),1,IF(AND('Raw Data'!I226&lt;'Raw Data'!J226,'Raw Data'!I226&gt;Analysis!$BD$2),1,0)))</f>
        <v/>
      </c>
      <c r="E227">
        <f>IF(ISBLANK('Raw Data'!A226), 0, IF(OR('Raw Data'!P226&lt;Analysis!BE$2, 'Raw Data'!S226&lt;Analysis!BE$2), 1, 0))</f>
        <v/>
      </c>
    </row>
    <row r="228">
      <c r="A228" s="1">
        <f>'Raw Data'!A227</f>
        <v/>
      </c>
      <c r="B228">
        <f>IF(AND('Raw Data'!J227&lt;'Raw Data'!I227, ISNUMBER('Raw Data'!E227)), 1, 0)</f>
        <v/>
      </c>
      <c r="C228">
        <f>IF(AND('Raw Data'!A227&gt;0, 'Raw Data'!K227&gt;0), 1, 0)</f>
        <v/>
      </c>
      <c r="D228">
        <f>IF(ISBLANK('Raw Data'!A227),0,IF(AND('Raw Data'!J227&lt;'Raw Data'!I227,'Raw Data'!J227&gt;Analysis!$BD$2),1,IF(AND('Raw Data'!I227&lt;'Raw Data'!J227,'Raw Data'!I227&gt;Analysis!$BD$2),1,0)))</f>
        <v/>
      </c>
      <c r="E228">
        <f>IF(ISBLANK('Raw Data'!A227), 0, IF(OR('Raw Data'!P227&lt;Analysis!BE$2, 'Raw Data'!S227&lt;Analysis!BE$2), 1, 0))</f>
        <v/>
      </c>
    </row>
    <row r="229">
      <c r="A229" s="1">
        <f>'Raw Data'!A228</f>
        <v/>
      </c>
      <c r="B229">
        <f>IF(AND('Raw Data'!J228&lt;'Raw Data'!I228, ISNUMBER('Raw Data'!E228)), 1, 0)</f>
        <v/>
      </c>
      <c r="C229">
        <f>IF(AND('Raw Data'!A228&gt;0, 'Raw Data'!K228&gt;0), 1, 0)</f>
        <v/>
      </c>
      <c r="D229">
        <f>IF(ISBLANK('Raw Data'!A228),0,IF(AND('Raw Data'!J228&lt;'Raw Data'!I228,'Raw Data'!J228&gt;Analysis!$BD$2),1,IF(AND('Raw Data'!I228&lt;'Raw Data'!J228,'Raw Data'!I228&gt;Analysis!$BD$2),1,0)))</f>
        <v/>
      </c>
      <c r="E229">
        <f>IF(ISBLANK('Raw Data'!A228), 0, IF(OR('Raw Data'!P228&lt;Analysis!BE$2, 'Raw Data'!S228&lt;Analysis!BE$2), 1, 0))</f>
        <v/>
      </c>
    </row>
    <row r="230">
      <c r="A230" s="1">
        <f>'Raw Data'!A229</f>
        <v/>
      </c>
      <c r="B230">
        <f>IF(AND('Raw Data'!J229&lt;'Raw Data'!I229, ISNUMBER('Raw Data'!E229)), 1, 0)</f>
        <v/>
      </c>
      <c r="C230">
        <f>IF(AND('Raw Data'!A229&gt;0, 'Raw Data'!K229&gt;0), 1, 0)</f>
        <v/>
      </c>
      <c r="D230">
        <f>IF(ISBLANK('Raw Data'!A229),0,IF(AND('Raw Data'!J229&lt;'Raw Data'!I229,'Raw Data'!J229&gt;Analysis!$BD$2),1,IF(AND('Raw Data'!I229&lt;'Raw Data'!J229,'Raw Data'!I229&gt;Analysis!$BD$2),1,0)))</f>
        <v/>
      </c>
      <c r="E230">
        <f>IF(ISBLANK('Raw Data'!A229), 0, IF(OR('Raw Data'!P229&lt;Analysis!BE$2, 'Raw Data'!S229&lt;Analysis!BE$2), 1, 0))</f>
        <v/>
      </c>
    </row>
    <row r="231">
      <c r="A231" s="1">
        <f>'Raw Data'!A230</f>
        <v/>
      </c>
      <c r="B231">
        <f>IF(AND('Raw Data'!J230&lt;'Raw Data'!I230, ISNUMBER('Raw Data'!E230)), 1, 0)</f>
        <v/>
      </c>
      <c r="C231">
        <f>IF(AND('Raw Data'!A230&gt;0, 'Raw Data'!K230&gt;0), 1, 0)</f>
        <v/>
      </c>
      <c r="D231">
        <f>IF(ISBLANK('Raw Data'!A230),0,IF(AND('Raw Data'!J230&lt;'Raw Data'!I230,'Raw Data'!J230&gt;Analysis!$BD$2),1,IF(AND('Raw Data'!I230&lt;'Raw Data'!J230,'Raw Data'!I230&gt;Analysis!$BD$2),1,0)))</f>
        <v/>
      </c>
      <c r="E231">
        <f>IF(ISBLANK('Raw Data'!A230), 0, IF(OR('Raw Data'!P230&lt;Analysis!BE$2, 'Raw Data'!S230&lt;Analysis!BE$2), 1, 0))</f>
        <v/>
      </c>
    </row>
    <row r="232">
      <c r="A232" s="1">
        <f>'Raw Data'!A231</f>
        <v/>
      </c>
      <c r="B232">
        <f>IF(AND('Raw Data'!J231&lt;'Raw Data'!I231, ISNUMBER('Raw Data'!E231)), 1, 0)</f>
        <v/>
      </c>
      <c r="C232">
        <f>IF(AND('Raw Data'!A231&gt;0, 'Raw Data'!K231&gt;0), 1, 0)</f>
        <v/>
      </c>
      <c r="D232">
        <f>IF(ISBLANK('Raw Data'!A231),0,IF(AND('Raw Data'!J231&lt;'Raw Data'!I231,'Raw Data'!J231&gt;Analysis!$BD$2),1,IF(AND('Raw Data'!I231&lt;'Raw Data'!J231,'Raw Data'!I231&gt;Analysis!$BD$2),1,0)))</f>
        <v/>
      </c>
      <c r="E232">
        <f>IF(ISBLANK('Raw Data'!A231), 0, IF(OR('Raw Data'!P231&lt;Analysis!BE$2, 'Raw Data'!S231&lt;Analysis!BE$2), 1, 0))</f>
        <v/>
      </c>
    </row>
    <row r="233">
      <c r="A233" s="1">
        <f>'Raw Data'!A232</f>
        <v/>
      </c>
      <c r="B233">
        <f>IF(AND('Raw Data'!J232&lt;'Raw Data'!I232, ISNUMBER('Raw Data'!E232)), 1, 0)</f>
        <v/>
      </c>
      <c r="C233">
        <f>IF(AND('Raw Data'!A232&gt;0, 'Raw Data'!K232&gt;0), 1, 0)</f>
        <v/>
      </c>
      <c r="D233">
        <f>IF(ISBLANK('Raw Data'!A232),0,IF(AND('Raw Data'!J232&lt;'Raw Data'!I232,'Raw Data'!J232&gt;Analysis!$BD$2),1,IF(AND('Raw Data'!I232&lt;'Raw Data'!J232,'Raw Data'!I232&gt;Analysis!$BD$2),1,0)))</f>
        <v/>
      </c>
      <c r="E233">
        <f>IF(ISBLANK('Raw Data'!A232), 0, IF(OR('Raw Data'!P232&lt;Analysis!BE$2, 'Raw Data'!S232&lt;Analysis!BE$2), 1, 0))</f>
        <v/>
      </c>
    </row>
    <row r="234">
      <c r="A234" s="1">
        <f>'Raw Data'!A233</f>
        <v/>
      </c>
      <c r="B234">
        <f>IF(AND('Raw Data'!J233&lt;'Raw Data'!I233, ISNUMBER('Raw Data'!E233)), 1, 0)</f>
        <v/>
      </c>
      <c r="C234">
        <f>IF(AND('Raw Data'!A233&gt;0, 'Raw Data'!K233&gt;0), 1, 0)</f>
        <v/>
      </c>
      <c r="D234">
        <f>IF(ISBLANK('Raw Data'!A233),0,IF(AND('Raw Data'!J233&lt;'Raw Data'!I233,'Raw Data'!J233&gt;Analysis!$BD$2),1,IF(AND('Raw Data'!I233&lt;'Raw Data'!J233,'Raw Data'!I233&gt;Analysis!$BD$2),1,0)))</f>
        <v/>
      </c>
      <c r="E234">
        <f>IF(ISBLANK('Raw Data'!A233), 0, IF(OR('Raw Data'!P233&lt;Analysis!BE$2, 'Raw Data'!S233&lt;Analysis!BE$2), 1, 0))</f>
        <v/>
      </c>
    </row>
    <row r="235">
      <c r="A235" s="1">
        <f>'Raw Data'!A234</f>
        <v/>
      </c>
      <c r="B235">
        <f>IF(AND('Raw Data'!J234&lt;'Raw Data'!I234, ISNUMBER('Raw Data'!E234)), 1, 0)</f>
        <v/>
      </c>
      <c r="C235">
        <f>IF(AND('Raw Data'!A234&gt;0, 'Raw Data'!K234&gt;0), 1, 0)</f>
        <v/>
      </c>
      <c r="D235">
        <f>IF(ISBLANK('Raw Data'!A234),0,IF(AND('Raw Data'!J234&lt;'Raw Data'!I234,'Raw Data'!J234&gt;Analysis!$BD$2),1,IF(AND('Raw Data'!I234&lt;'Raw Data'!J234,'Raw Data'!I234&gt;Analysis!$BD$2),1,0)))</f>
        <v/>
      </c>
      <c r="E235">
        <f>IF(ISBLANK('Raw Data'!A234), 0, IF(OR('Raw Data'!P234&lt;Analysis!BE$2, 'Raw Data'!S234&lt;Analysis!BE$2), 1, 0))</f>
        <v/>
      </c>
    </row>
    <row r="236">
      <c r="A236" s="1">
        <f>'Raw Data'!A235</f>
        <v/>
      </c>
      <c r="B236">
        <f>IF(AND('Raw Data'!J235&lt;'Raw Data'!I235, ISNUMBER('Raw Data'!E235)), 1, 0)</f>
        <v/>
      </c>
      <c r="C236">
        <f>IF(AND('Raw Data'!A235&gt;0, 'Raw Data'!K235&gt;0), 1, 0)</f>
        <v/>
      </c>
      <c r="D236">
        <f>IF(ISBLANK('Raw Data'!A235),0,IF(AND('Raw Data'!J235&lt;'Raw Data'!I235,'Raw Data'!J235&gt;Analysis!$BD$2),1,IF(AND('Raw Data'!I235&lt;'Raw Data'!J235,'Raw Data'!I235&gt;Analysis!$BD$2),1,0)))</f>
        <v/>
      </c>
      <c r="E236">
        <f>IF(ISBLANK('Raw Data'!A235), 0, IF(OR('Raw Data'!P235&lt;Analysis!BE$2, 'Raw Data'!S235&lt;Analysis!BE$2), 1, 0))</f>
        <v/>
      </c>
    </row>
    <row r="237">
      <c r="A237" s="1">
        <f>'Raw Data'!A236</f>
        <v/>
      </c>
      <c r="B237">
        <f>IF(AND('Raw Data'!J236&lt;'Raw Data'!I236, ISNUMBER('Raw Data'!E236)), 1, 0)</f>
        <v/>
      </c>
      <c r="C237">
        <f>IF(AND('Raw Data'!A236&gt;0, 'Raw Data'!K236&gt;0), 1, 0)</f>
        <v/>
      </c>
      <c r="D237">
        <f>IF(ISBLANK('Raw Data'!A236),0,IF(AND('Raw Data'!J236&lt;'Raw Data'!I236,'Raw Data'!J236&gt;Analysis!$BD$2),1,IF(AND('Raw Data'!I236&lt;'Raw Data'!J236,'Raw Data'!I236&gt;Analysis!$BD$2),1,0)))</f>
        <v/>
      </c>
      <c r="E237">
        <f>IF(ISBLANK('Raw Data'!A236), 0, IF(OR('Raw Data'!P236&lt;Analysis!BE$2, 'Raw Data'!S236&lt;Analysis!BE$2), 1, 0))</f>
        <v/>
      </c>
    </row>
    <row r="238">
      <c r="A238" s="1">
        <f>'Raw Data'!A237</f>
        <v/>
      </c>
      <c r="B238">
        <f>IF(AND('Raw Data'!J237&lt;'Raw Data'!I237, ISNUMBER('Raw Data'!E237)), 1, 0)</f>
        <v/>
      </c>
      <c r="C238">
        <f>IF(AND('Raw Data'!A237&gt;0, 'Raw Data'!K237&gt;0), 1, 0)</f>
        <v/>
      </c>
      <c r="D238">
        <f>IF(ISBLANK('Raw Data'!A237),0,IF(AND('Raw Data'!J237&lt;'Raw Data'!I237,'Raw Data'!J237&gt;Analysis!$BD$2),1,IF(AND('Raw Data'!I237&lt;'Raw Data'!J237,'Raw Data'!I237&gt;Analysis!$BD$2),1,0)))</f>
        <v/>
      </c>
      <c r="E238">
        <f>IF(ISBLANK('Raw Data'!A237), 0, IF(OR('Raw Data'!P237&lt;Analysis!BE$2, 'Raw Data'!S237&lt;Analysis!BE$2), 1, 0))</f>
        <v/>
      </c>
    </row>
    <row r="239">
      <c r="A239" s="1">
        <f>'Raw Data'!A238</f>
        <v/>
      </c>
      <c r="B239">
        <f>IF(AND('Raw Data'!J238&lt;'Raw Data'!I238, ISNUMBER('Raw Data'!E238)), 1, 0)</f>
        <v/>
      </c>
      <c r="C239">
        <f>IF(AND('Raw Data'!A238&gt;0, 'Raw Data'!K238&gt;0), 1, 0)</f>
        <v/>
      </c>
      <c r="D239">
        <f>IF(ISBLANK('Raw Data'!A238),0,IF(AND('Raw Data'!J238&lt;'Raw Data'!I238,'Raw Data'!J238&gt;Analysis!$BD$2),1,IF(AND('Raw Data'!I238&lt;'Raw Data'!J238,'Raw Data'!I238&gt;Analysis!$BD$2),1,0)))</f>
        <v/>
      </c>
      <c r="E239">
        <f>IF(ISBLANK('Raw Data'!A238), 0, IF(OR('Raw Data'!P238&lt;Analysis!BE$2, 'Raw Data'!S238&lt;Analysis!BE$2), 1, 0))</f>
        <v/>
      </c>
    </row>
    <row r="240">
      <c r="A240" s="1">
        <f>'Raw Data'!A239</f>
        <v/>
      </c>
      <c r="B240">
        <f>IF(AND('Raw Data'!J239&lt;'Raw Data'!I239, ISNUMBER('Raw Data'!E239)), 1, 0)</f>
        <v/>
      </c>
      <c r="C240">
        <f>IF(AND('Raw Data'!A239&gt;0, 'Raw Data'!K239&gt;0), 1, 0)</f>
        <v/>
      </c>
      <c r="D240">
        <f>IF(ISBLANK('Raw Data'!A239),0,IF(AND('Raw Data'!J239&lt;'Raw Data'!I239,'Raw Data'!J239&gt;Analysis!$BD$2),1,IF(AND('Raw Data'!I239&lt;'Raw Data'!J239,'Raw Data'!I239&gt;Analysis!$BD$2),1,0)))</f>
        <v/>
      </c>
      <c r="E240">
        <f>IF(ISBLANK('Raw Data'!A239), 0, IF(OR('Raw Data'!P239&lt;Analysis!BE$2, 'Raw Data'!S239&lt;Analysis!BE$2), 1, 0))</f>
        <v/>
      </c>
    </row>
    <row r="241">
      <c r="A241" s="1">
        <f>'Raw Data'!A240</f>
        <v/>
      </c>
      <c r="B241">
        <f>IF(AND('Raw Data'!J240&lt;'Raw Data'!I240, ISNUMBER('Raw Data'!E240)), 1, 0)</f>
        <v/>
      </c>
      <c r="C241">
        <f>IF(AND('Raw Data'!A240&gt;0, 'Raw Data'!K240&gt;0), 1, 0)</f>
        <v/>
      </c>
      <c r="D241">
        <f>IF(ISBLANK('Raw Data'!A240),0,IF(AND('Raw Data'!J240&lt;'Raw Data'!I240,'Raw Data'!J240&gt;Analysis!$BD$2),1,IF(AND('Raw Data'!I240&lt;'Raw Data'!J240,'Raw Data'!I240&gt;Analysis!$BD$2),1,0)))</f>
        <v/>
      </c>
      <c r="E241">
        <f>IF(ISBLANK('Raw Data'!A240), 0, IF(OR('Raw Data'!P240&lt;Analysis!BE$2, 'Raw Data'!S240&lt;Analysis!BE$2), 1, 0))</f>
        <v/>
      </c>
    </row>
    <row r="242">
      <c r="A242" s="1">
        <f>'Raw Data'!A241</f>
        <v/>
      </c>
      <c r="B242">
        <f>IF(AND('Raw Data'!J241&lt;'Raw Data'!I241, ISNUMBER('Raw Data'!E241)), 1, 0)</f>
        <v/>
      </c>
      <c r="C242">
        <f>IF(AND('Raw Data'!A241&gt;0, 'Raw Data'!K241&gt;0), 1, 0)</f>
        <v/>
      </c>
      <c r="D242">
        <f>IF(ISBLANK('Raw Data'!A241),0,IF(AND('Raw Data'!J241&lt;'Raw Data'!I241,'Raw Data'!J241&gt;Analysis!$BD$2),1,IF(AND('Raw Data'!I241&lt;'Raw Data'!J241,'Raw Data'!I241&gt;Analysis!$BD$2),1,0)))</f>
        <v/>
      </c>
      <c r="E242">
        <f>IF(ISBLANK('Raw Data'!A241), 0, IF(OR('Raw Data'!P241&lt;Analysis!BE$2, 'Raw Data'!S241&lt;Analysis!BE$2), 1, 0))</f>
        <v/>
      </c>
    </row>
    <row r="243">
      <c r="A243" s="1">
        <f>'Raw Data'!A242</f>
        <v/>
      </c>
      <c r="B243">
        <f>IF(AND('Raw Data'!J242&lt;'Raw Data'!I242, ISNUMBER('Raw Data'!E242)), 1, 0)</f>
        <v/>
      </c>
      <c r="C243">
        <f>IF(AND('Raw Data'!A242&gt;0, 'Raw Data'!K242&gt;0), 1, 0)</f>
        <v/>
      </c>
      <c r="D243">
        <f>IF(ISBLANK('Raw Data'!A242),0,IF(AND('Raw Data'!J242&lt;'Raw Data'!I242,'Raw Data'!J242&gt;Analysis!$BD$2),1,IF(AND('Raw Data'!I242&lt;'Raw Data'!J242,'Raw Data'!I242&gt;Analysis!$BD$2),1,0)))</f>
        <v/>
      </c>
      <c r="E243">
        <f>IF(ISBLANK('Raw Data'!A242), 0, IF(OR('Raw Data'!P242&lt;Analysis!BE$2, 'Raw Data'!S242&lt;Analysis!BE$2), 1, 0))</f>
        <v/>
      </c>
    </row>
    <row r="244">
      <c r="A244" s="1">
        <f>'Raw Data'!A243</f>
        <v/>
      </c>
      <c r="B244">
        <f>IF(AND('Raw Data'!J243&lt;'Raw Data'!I243, ISNUMBER('Raw Data'!E243)), 1, 0)</f>
        <v/>
      </c>
      <c r="C244">
        <f>IF(AND('Raw Data'!A243&gt;0, 'Raw Data'!K243&gt;0), 1, 0)</f>
        <v/>
      </c>
      <c r="D244">
        <f>IF(ISBLANK('Raw Data'!A243),0,IF(AND('Raw Data'!J243&lt;'Raw Data'!I243,'Raw Data'!J243&gt;Analysis!$BD$2),1,IF(AND('Raw Data'!I243&lt;'Raw Data'!J243,'Raw Data'!I243&gt;Analysis!$BD$2),1,0)))</f>
        <v/>
      </c>
      <c r="E244">
        <f>IF(ISBLANK('Raw Data'!A243), 0, IF(OR('Raw Data'!P243&lt;Analysis!BE$2, 'Raw Data'!S243&lt;Analysis!BE$2), 1, 0))</f>
        <v/>
      </c>
    </row>
    <row r="245">
      <c r="A245" s="1">
        <f>'Raw Data'!A244</f>
        <v/>
      </c>
      <c r="B245">
        <f>IF(AND('Raw Data'!J244&lt;'Raw Data'!I244, ISNUMBER('Raw Data'!E244)), 1, 0)</f>
        <v/>
      </c>
      <c r="C245">
        <f>IF(AND('Raw Data'!A244&gt;0, 'Raw Data'!K244&gt;0), 1, 0)</f>
        <v/>
      </c>
      <c r="D245">
        <f>IF(ISBLANK('Raw Data'!A244),0,IF(AND('Raw Data'!J244&lt;'Raw Data'!I244,'Raw Data'!J244&gt;Analysis!$BD$2),1,IF(AND('Raw Data'!I244&lt;'Raw Data'!J244,'Raw Data'!I244&gt;Analysis!$BD$2),1,0)))</f>
        <v/>
      </c>
      <c r="E245">
        <f>IF(ISBLANK('Raw Data'!A244), 0, IF(OR('Raw Data'!P244&lt;Analysis!BE$2, 'Raw Data'!S244&lt;Analysis!BE$2), 1, 0))</f>
        <v/>
      </c>
    </row>
    <row r="246">
      <c r="A246" s="1">
        <f>'Raw Data'!A245</f>
        <v/>
      </c>
      <c r="B246">
        <f>IF(AND('Raw Data'!J245&lt;'Raw Data'!I245, ISNUMBER('Raw Data'!E245)), 1, 0)</f>
        <v/>
      </c>
      <c r="C246">
        <f>IF(AND('Raw Data'!A245&gt;0, 'Raw Data'!K245&gt;0), 1, 0)</f>
        <v/>
      </c>
      <c r="D246">
        <f>IF(ISBLANK('Raw Data'!A245),0,IF(AND('Raw Data'!J245&lt;'Raw Data'!I245,'Raw Data'!J245&gt;Analysis!$BD$2),1,IF(AND('Raw Data'!I245&lt;'Raw Data'!J245,'Raw Data'!I245&gt;Analysis!$BD$2),1,0)))</f>
        <v/>
      </c>
      <c r="E246">
        <f>IF(ISBLANK('Raw Data'!A245), 0, IF(OR('Raw Data'!P245&lt;Analysis!BE$2, 'Raw Data'!S245&lt;Analysis!BE$2), 1, 0))</f>
        <v/>
      </c>
    </row>
    <row r="247">
      <c r="A247" s="1">
        <f>'Raw Data'!A246</f>
        <v/>
      </c>
      <c r="B247">
        <f>IF(AND('Raw Data'!J246&lt;'Raw Data'!I246, ISNUMBER('Raw Data'!E246)), 1, 0)</f>
        <v/>
      </c>
      <c r="C247">
        <f>IF(AND('Raw Data'!A246&gt;0, 'Raw Data'!K246&gt;0), 1, 0)</f>
        <v/>
      </c>
      <c r="D247">
        <f>IF(ISBLANK('Raw Data'!A246),0,IF(AND('Raw Data'!J246&lt;'Raw Data'!I246,'Raw Data'!J246&gt;Analysis!$BD$2),1,IF(AND('Raw Data'!I246&lt;'Raw Data'!J246,'Raw Data'!I246&gt;Analysis!$BD$2),1,0)))</f>
        <v/>
      </c>
      <c r="E247">
        <f>IF(ISBLANK('Raw Data'!A246), 0, IF(OR('Raw Data'!P246&lt;Analysis!BE$2, 'Raw Data'!S246&lt;Analysis!BE$2), 1, 0))</f>
        <v/>
      </c>
    </row>
    <row r="248">
      <c r="A248" s="1">
        <f>'Raw Data'!A247</f>
        <v/>
      </c>
      <c r="B248">
        <f>IF(AND('Raw Data'!J247&lt;'Raw Data'!I247, ISNUMBER('Raw Data'!E247)), 1, 0)</f>
        <v/>
      </c>
      <c r="C248">
        <f>IF(AND('Raw Data'!A247&gt;0, 'Raw Data'!K247&gt;0), 1, 0)</f>
        <v/>
      </c>
      <c r="D248">
        <f>IF(ISBLANK('Raw Data'!A247),0,IF(AND('Raw Data'!J247&lt;'Raw Data'!I247,'Raw Data'!J247&gt;Analysis!$BD$2),1,IF(AND('Raw Data'!I247&lt;'Raw Data'!J247,'Raw Data'!I247&gt;Analysis!$BD$2),1,0)))</f>
        <v/>
      </c>
      <c r="E248">
        <f>IF(ISBLANK('Raw Data'!A247), 0, IF(OR('Raw Data'!P247&lt;Analysis!BE$2, 'Raw Data'!S247&lt;Analysis!BE$2), 1, 0))</f>
        <v/>
      </c>
    </row>
    <row r="249">
      <c r="A249" s="1">
        <f>'Raw Data'!A248</f>
        <v/>
      </c>
      <c r="B249">
        <f>IF(AND('Raw Data'!J248&lt;'Raw Data'!I248, ISNUMBER('Raw Data'!E248)), 1, 0)</f>
        <v/>
      </c>
      <c r="C249">
        <f>IF(AND('Raw Data'!A248&gt;0, 'Raw Data'!K248&gt;0), 1, 0)</f>
        <v/>
      </c>
      <c r="D249">
        <f>IF(ISBLANK('Raw Data'!A248),0,IF(AND('Raw Data'!J248&lt;'Raw Data'!I248,'Raw Data'!J248&gt;Analysis!$BD$2),1,IF(AND('Raw Data'!I248&lt;'Raw Data'!J248,'Raw Data'!I248&gt;Analysis!$BD$2),1,0)))</f>
        <v/>
      </c>
      <c r="E249">
        <f>IF(ISBLANK('Raw Data'!A248), 0, IF(OR('Raw Data'!P248&lt;Analysis!BE$2, 'Raw Data'!S248&lt;Analysis!BE$2), 1, 0))</f>
        <v/>
      </c>
    </row>
    <row r="250">
      <c r="A250" s="1">
        <f>'Raw Data'!A249</f>
        <v/>
      </c>
      <c r="B250">
        <f>IF(AND('Raw Data'!J249&lt;'Raw Data'!I249, ISNUMBER('Raw Data'!E249)), 1, 0)</f>
        <v/>
      </c>
      <c r="C250">
        <f>IF(AND('Raw Data'!A249&gt;0, 'Raw Data'!K249&gt;0), 1, 0)</f>
        <v/>
      </c>
      <c r="D250">
        <f>IF(ISBLANK('Raw Data'!A249),0,IF(AND('Raw Data'!J249&lt;'Raw Data'!I249,'Raw Data'!J249&gt;Analysis!$BD$2),1,IF(AND('Raw Data'!I249&lt;'Raw Data'!J249,'Raw Data'!I249&gt;Analysis!$BD$2),1,0)))</f>
        <v/>
      </c>
      <c r="E250">
        <f>IF(ISBLANK('Raw Data'!A249), 0, IF(OR('Raw Data'!P249&lt;Analysis!BE$2, 'Raw Data'!S249&lt;Analysis!BE$2), 1, 0))</f>
        <v/>
      </c>
    </row>
    <row r="251">
      <c r="A251" s="1">
        <f>'Raw Data'!A250</f>
        <v/>
      </c>
      <c r="B251">
        <f>IF(AND('Raw Data'!J250&lt;'Raw Data'!I250, ISNUMBER('Raw Data'!E250)), 1, 0)</f>
        <v/>
      </c>
      <c r="C251">
        <f>IF(AND('Raw Data'!A250&gt;0, 'Raw Data'!K250&gt;0), 1, 0)</f>
        <v/>
      </c>
      <c r="D251">
        <f>IF(ISBLANK('Raw Data'!A250),0,IF(AND('Raw Data'!J250&lt;'Raw Data'!I250,'Raw Data'!J250&gt;Analysis!$BD$2),1,IF(AND('Raw Data'!I250&lt;'Raw Data'!J250,'Raw Data'!I250&gt;Analysis!$BD$2),1,0)))</f>
        <v/>
      </c>
      <c r="E251">
        <f>IF(ISBLANK('Raw Data'!A250), 0, IF(OR('Raw Data'!P250&lt;Analysis!BE$2, 'Raw Data'!S250&lt;Analysis!BE$2), 1, 0))</f>
        <v/>
      </c>
    </row>
    <row r="252">
      <c r="A252" s="1">
        <f>'Raw Data'!A251</f>
        <v/>
      </c>
      <c r="B252">
        <f>IF(AND('Raw Data'!J251&lt;'Raw Data'!I251, ISNUMBER('Raw Data'!E251)), 1, 0)</f>
        <v/>
      </c>
      <c r="C252">
        <f>IF(AND('Raw Data'!A251&gt;0, 'Raw Data'!K251&gt;0), 1, 0)</f>
        <v/>
      </c>
      <c r="D252">
        <f>IF(ISBLANK('Raw Data'!A251),0,IF(AND('Raw Data'!J251&lt;'Raw Data'!I251,'Raw Data'!J251&gt;Analysis!$BD$2),1,IF(AND('Raw Data'!I251&lt;'Raw Data'!J251,'Raw Data'!I251&gt;Analysis!$BD$2),1,0)))</f>
        <v/>
      </c>
      <c r="E252">
        <f>IF(ISBLANK('Raw Data'!A251), 0, IF(OR('Raw Data'!P251&lt;Analysis!BE$2, 'Raw Data'!S251&lt;Analysis!BE$2), 1, 0))</f>
        <v/>
      </c>
    </row>
    <row r="253">
      <c r="A253" s="1">
        <f>'Raw Data'!A252</f>
        <v/>
      </c>
      <c r="B253">
        <f>IF(AND('Raw Data'!J252&lt;'Raw Data'!I252, ISNUMBER('Raw Data'!E252)), 1, 0)</f>
        <v/>
      </c>
      <c r="C253">
        <f>IF(AND('Raw Data'!A252&gt;0, 'Raw Data'!K252&gt;0), 1, 0)</f>
        <v/>
      </c>
      <c r="D253">
        <f>IF(ISBLANK('Raw Data'!A252),0,IF(AND('Raw Data'!J252&lt;'Raw Data'!I252,'Raw Data'!J252&gt;Analysis!$BD$2),1,IF(AND('Raw Data'!I252&lt;'Raw Data'!J252,'Raw Data'!I252&gt;Analysis!$BD$2),1,0)))</f>
        <v/>
      </c>
      <c r="E253">
        <f>IF(ISBLANK('Raw Data'!A252), 0, IF(OR('Raw Data'!P252&lt;Analysis!BE$2, 'Raw Data'!S252&lt;Analysis!BE$2), 1, 0))</f>
        <v/>
      </c>
    </row>
    <row r="254">
      <c r="A254" s="1">
        <f>'Raw Data'!A253</f>
        <v/>
      </c>
      <c r="B254">
        <f>IF(AND('Raw Data'!J253&lt;'Raw Data'!I253, ISNUMBER('Raw Data'!E253)), 1, 0)</f>
        <v/>
      </c>
      <c r="C254">
        <f>IF(AND('Raw Data'!A253&gt;0, 'Raw Data'!K253&gt;0), 1, 0)</f>
        <v/>
      </c>
      <c r="D254">
        <f>IF(ISBLANK('Raw Data'!A253),0,IF(AND('Raw Data'!J253&lt;'Raw Data'!I253,'Raw Data'!J253&gt;Analysis!$BD$2),1,IF(AND('Raw Data'!I253&lt;'Raw Data'!J253,'Raw Data'!I253&gt;Analysis!$BD$2),1,0)))</f>
        <v/>
      </c>
      <c r="E254">
        <f>IF(ISBLANK('Raw Data'!A253), 0, IF(OR('Raw Data'!P253&lt;Analysis!BE$2, 'Raw Data'!S253&lt;Analysis!BE$2), 1, 0))</f>
        <v/>
      </c>
    </row>
    <row r="255">
      <c r="A255" s="1">
        <f>'Raw Data'!A254</f>
        <v/>
      </c>
      <c r="B255">
        <f>IF(AND('Raw Data'!J254&lt;'Raw Data'!I254, ISNUMBER('Raw Data'!E254)), 1, 0)</f>
        <v/>
      </c>
      <c r="C255">
        <f>IF(AND('Raw Data'!A254&gt;0, 'Raw Data'!K254&gt;0), 1, 0)</f>
        <v/>
      </c>
      <c r="D255">
        <f>IF(ISBLANK('Raw Data'!A254),0,IF(AND('Raw Data'!J254&lt;'Raw Data'!I254,'Raw Data'!J254&gt;Analysis!$BD$2),1,IF(AND('Raw Data'!I254&lt;'Raw Data'!J254,'Raw Data'!I254&gt;Analysis!$BD$2),1,0)))</f>
        <v/>
      </c>
      <c r="E255">
        <f>IF(ISBLANK('Raw Data'!A254), 0, IF(OR('Raw Data'!P254&lt;Analysis!BE$2, 'Raw Data'!S254&lt;Analysis!BE$2), 1, 0))</f>
        <v/>
      </c>
    </row>
    <row r="256">
      <c r="A256" s="1">
        <f>'Raw Data'!A255</f>
        <v/>
      </c>
      <c r="B256">
        <f>IF(AND('Raw Data'!J255&lt;'Raw Data'!I255, ISNUMBER('Raw Data'!E255)), 1, 0)</f>
        <v/>
      </c>
      <c r="C256">
        <f>IF(AND('Raw Data'!A255&gt;0, 'Raw Data'!K255&gt;0), 1, 0)</f>
        <v/>
      </c>
      <c r="D256">
        <f>IF(ISBLANK('Raw Data'!A255),0,IF(AND('Raw Data'!J255&lt;'Raw Data'!I255,'Raw Data'!J255&gt;Analysis!$BD$2),1,IF(AND('Raw Data'!I255&lt;'Raw Data'!J255,'Raw Data'!I255&gt;Analysis!$BD$2),1,0)))</f>
        <v/>
      </c>
      <c r="E256">
        <f>IF(ISBLANK('Raw Data'!A255), 0, IF(OR('Raw Data'!P255&lt;Analysis!BE$2, 'Raw Data'!S255&lt;Analysis!BE$2), 1, 0))</f>
        <v/>
      </c>
    </row>
    <row r="257">
      <c r="A257" s="1">
        <f>'Raw Data'!A256</f>
        <v/>
      </c>
      <c r="B257">
        <f>IF(AND('Raw Data'!J256&lt;'Raw Data'!I256, ISNUMBER('Raw Data'!E256)), 1, 0)</f>
        <v/>
      </c>
      <c r="C257">
        <f>IF(AND('Raw Data'!A256&gt;0, 'Raw Data'!K256&gt;0), 1, 0)</f>
        <v/>
      </c>
      <c r="D257">
        <f>IF(ISBLANK('Raw Data'!A256),0,IF(AND('Raw Data'!J256&lt;'Raw Data'!I256,'Raw Data'!J256&gt;Analysis!$BD$2),1,IF(AND('Raw Data'!I256&lt;'Raw Data'!J256,'Raw Data'!I256&gt;Analysis!$BD$2),1,0)))</f>
        <v/>
      </c>
      <c r="E257">
        <f>IF(ISBLANK('Raw Data'!A256), 0, IF(OR('Raw Data'!P256&lt;Analysis!BE$2, 'Raw Data'!S256&lt;Analysis!BE$2), 1, 0))</f>
        <v/>
      </c>
    </row>
    <row r="258">
      <c r="A258" s="1">
        <f>'Raw Data'!A257</f>
        <v/>
      </c>
      <c r="B258">
        <f>IF(AND('Raw Data'!J257&lt;'Raw Data'!I257, ISNUMBER('Raw Data'!E257)), 1, 0)</f>
        <v/>
      </c>
      <c r="C258">
        <f>IF(AND('Raw Data'!A257&gt;0, 'Raw Data'!K257&gt;0), 1, 0)</f>
        <v/>
      </c>
      <c r="D258">
        <f>IF(ISBLANK('Raw Data'!A257),0,IF(AND('Raw Data'!J257&lt;'Raw Data'!I257,'Raw Data'!J257&gt;Analysis!$BD$2),1,IF(AND('Raw Data'!I257&lt;'Raw Data'!J257,'Raw Data'!I257&gt;Analysis!$BD$2),1,0)))</f>
        <v/>
      </c>
      <c r="E258">
        <f>IF(ISBLANK('Raw Data'!A257), 0, IF(OR('Raw Data'!P257&lt;Analysis!BE$2, 'Raw Data'!S257&lt;Analysis!BE$2), 1, 0))</f>
        <v/>
      </c>
    </row>
    <row r="259">
      <c r="A259" s="1">
        <f>'Raw Data'!A258</f>
        <v/>
      </c>
      <c r="B259">
        <f>IF(AND('Raw Data'!J258&lt;'Raw Data'!I258, ISNUMBER('Raw Data'!E258)), 1, 0)</f>
        <v/>
      </c>
      <c r="C259">
        <f>IF(AND('Raw Data'!A258&gt;0, 'Raw Data'!K258&gt;0), 1, 0)</f>
        <v/>
      </c>
      <c r="D259">
        <f>IF(ISBLANK('Raw Data'!A258),0,IF(AND('Raw Data'!J258&lt;'Raw Data'!I258,'Raw Data'!J258&gt;Analysis!$BD$2),1,IF(AND('Raw Data'!I258&lt;'Raw Data'!J258,'Raw Data'!I258&gt;Analysis!$BD$2),1,0)))</f>
        <v/>
      </c>
      <c r="E259">
        <f>IF(ISBLANK('Raw Data'!A258), 0, IF(OR('Raw Data'!P258&lt;Analysis!BE$2, 'Raw Data'!S258&lt;Analysis!BE$2), 1, 0))</f>
        <v/>
      </c>
    </row>
    <row r="260">
      <c r="A260" s="1">
        <f>'Raw Data'!A259</f>
        <v/>
      </c>
      <c r="B260">
        <f>IF(AND('Raw Data'!J259&lt;'Raw Data'!I259, ISNUMBER('Raw Data'!E259)), 1, 0)</f>
        <v/>
      </c>
      <c r="C260">
        <f>IF(AND('Raw Data'!A259&gt;0, 'Raw Data'!K259&gt;0), 1, 0)</f>
        <v/>
      </c>
      <c r="D260">
        <f>IF(ISBLANK('Raw Data'!A259),0,IF(AND('Raw Data'!J259&lt;'Raw Data'!I259,'Raw Data'!J259&gt;Analysis!$BD$2),1,IF(AND('Raw Data'!I259&lt;'Raw Data'!J259,'Raw Data'!I259&gt;Analysis!$BD$2),1,0)))</f>
        <v/>
      </c>
      <c r="E260">
        <f>IF(ISBLANK('Raw Data'!A259), 0, IF(OR('Raw Data'!P259&lt;Analysis!BE$2, 'Raw Data'!S259&lt;Analysis!BE$2), 1, 0))</f>
        <v/>
      </c>
    </row>
    <row r="261">
      <c r="A261" s="1">
        <f>'Raw Data'!A260</f>
        <v/>
      </c>
      <c r="B261">
        <f>IF(AND('Raw Data'!J260&lt;'Raw Data'!I260, ISNUMBER('Raw Data'!E260)), 1, 0)</f>
        <v/>
      </c>
      <c r="C261">
        <f>IF(AND('Raw Data'!A260&gt;0, 'Raw Data'!K260&gt;0), 1, 0)</f>
        <v/>
      </c>
      <c r="D261">
        <f>IF(ISBLANK('Raw Data'!A260),0,IF(AND('Raw Data'!J260&lt;'Raw Data'!I260,'Raw Data'!J260&gt;Analysis!$BD$2),1,IF(AND('Raw Data'!I260&lt;'Raw Data'!J260,'Raw Data'!I260&gt;Analysis!$BD$2),1,0)))</f>
        <v/>
      </c>
      <c r="E261">
        <f>IF(ISBLANK('Raw Data'!A260), 0, IF(OR('Raw Data'!P260&lt;Analysis!BE$2, 'Raw Data'!S260&lt;Analysis!BE$2), 1, 0))</f>
        <v/>
      </c>
    </row>
    <row r="262">
      <c r="A262" s="1">
        <f>'Raw Data'!A261</f>
        <v/>
      </c>
      <c r="B262">
        <f>IF(AND('Raw Data'!J261&lt;'Raw Data'!I261, ISNUMBER('Raw Data'!E261)), 1, 0)</f>
        <v/>
      </c>
      <c r="C262">
        <f>IF(AND('Raw Data'!A261&gt;0, 'Raw Data'!K261&gt;0), 1, 0)</f>
        <v/>
      </c>
      <c r="D262">
        <f>IF(ISBLANK('Raw Data'!A261),0,IF(AND('Raw Data'!J261&lt;'Raw Data'!I261,'Raw Data'!J261&gt;Analysis!$BD$2),1,IF(AND('Raw Data'!I261&lt;'Raw Data'!J261,'Raw Data'!I261&gt;Analysis!$BD$2),1,0)))</f>
        <v/>
      </c>
      <c r="E262">
        <f>IF(ISBLANK('Raw Data'!A261), 0, IF(OR('Raw Data'!P261&lt;Analysis!BE$2, 'Raw Data'!S261&lt;Analysis!BE$2), 1, 0))</f>
        <v/>
      </c>
    </row>
    <row r="263">
      <c r="A263" s="1">
        <f>'Raw Data'!A262</f>
        <v/>
      </c>
      <c r="B263">
        <f>IF(AND('Raw Data'!J262&lt;'Raw Data'!I262, ISNUMBER('Raw Data'!E262)), 1, 0)</f>
        <v/>
      </c>
      <c r="C263">
        <f>IF(AND('Raw Data'!A262&gt;0, 'Raw Data'!K262&gt;0), 1, 0)</f>
        <v/>
      </c>
      <c r="D263">
        <f>IF(ISBLANK('Raw Data'!A262),0,IF(AND('Raw Data'!J262&lt;'Raw Data'!I262,'Raw Data'!J262&gt;Analysis!$BD$2),1,IF(AND('Raw Data'!I262&lt;'Raw Data'!J262,'Raw Data'!I262&gt;Analysis!$BD$2),1,0)))</f>
        <v/>
      </c>
      <c r="E263">
        <f>IF(ISBLANK('Raw Data'!A262), 0, IF(OR('Raw Data'!P262&lt;Analysis!BE$2, 'Raw Data'!S262&lt;Analysis!BE$2), 1, 0))</f>
        <v/>
      </c>
    </row>
    <row r="264">
      <c r="A264" s="1">
        <f>'Raw Data'!A263</f>
        <v/>
      </c>
      <c r="B264">
        <f>IF(AND('Raw Data'!J263&lt;'Raw Data'!I263, ISNUMBER('Raw Data'!E263)), 1, 0)</f>
        <v/>
      </c>
      <c r="C264">
        <f>IF(AND('Raw Data'!A263&gt;0, 'Raw Data'!K263&gt;0), 1, 0)</f>
        <v/>
      </c>
      <c r="D264">
        <f>IF(ISBLANK('Raw Data'!A263),0,IF(AND('Raw Data'!J263&lt;'Raw Data'!I263,'Raw Data'!J263&gt;Analysis!$BD$2),1,IF(AND('Raw Data'!I263&lt;'Raw Data'!J263,'Raw Data'!I263&gt;Analysis!$BD$2),1,0)))</f>
        <v/>
      </c>
      <c r="E264">
        <f>IF(ISBLANK('Raw Data'!A263), 0, IF(OR('Raw Data'!P263&lt;Analysis!BE$2, 'Raw Data'!S263&lt;Analysis!BE$2), 1, 0))</f>
        <v/>
      </c>
    </row>
    <row r="265">
      <c r="A265" s="1">
        <f>'Raw Data'!A264</f>
        <v/>
      </c>
      <c r="B265">
        <f>IF(AND('Raw Data'!J264&lt;'Raw Data'!I264, ISNUMBER('Raw Data'!E264)), 1, 0)</f>
        <v/>
      </c>
      <c r="C265">
        <f>IF(AND('Raw Data'!A264&gt;0, 'Raw Data'!K264&gt;0), 1, 0)</f>
        <v/>
      </c>
      <c r="D265">
        <f>IF(ISBLANK('Raw Data'!A264),0,IF(AND('Raw Data'!J264&lt;'Raw Data'!I264,'Raw Data'!J264&gt;Analysis!$BD$2),1,IF(AND('Raw Data'!I264&lt;'Raw Data'!J264,'Raw Data'!I264&gt;Analysis!$BD$2),1,0)))</f>
        <v/>
      </c>
      <c r="E265">
        <f>IF(ISBLANK('Raw Data'!A264), 0, IF(OR('Raw Data'!P264&lt;Analysis!BE$2, 'Raw Data'!S264&lt;Analysis!BE$2), 1, 0))</f>
        <v/>
      </c>
    </row>
    <row r="266">
      <c r="A266" s="1">
        <f>'Raw Data'!A265</f>
        <v/>
      </c>
      <c r="B266">
        <f>IF(AND('Raw Data'!J265&lt;'Raw Data'!I265, ISNUMBER('Raw Data'!E265)), 1, 0)</f>
        <v/>
      </c>
      <c r="C266">
        <f>IF(AND('Raw Data'!A265&gt;0, 'Raw Data'!K265&gt;0), 1, 0)</f>
        <v/>
      </c>
      <c r="D266">
        <f>IF(ISBLANK('Raw Data'!A265),0,IF(AND('Raw Data'!J265&lt;'Raw Data'!I265,'Raw Data'!J265&gt;Analysis!$BD$2),1,IF(AND('Raw Data'!I265&lt;'Raw Data'!J265,'Raw Data'!I265&gt;Analysis!$BD$2),1,0)))</f>
        <v/>
      </c>
      <c r="E266">
        <f>IF(ISBLANK('Raw Data'!A265), 0, IF(OR('Raw Data'!P265&lt;Analysis!BE$2, 'Raw Data'!S265&lt;Analysis!BE$2), 1, 0))</f>
        <v/>
      </c>
    </row>
    <row r="267">
      <c r="A267" s="1">
        <f>'Raw Data'!A266</f>
        <v/>
      </c>
      <c r="B267">
        <f>IF(AND('Raw Data'!J266&lt;'Raw Data'!I266, ISNUMBER('Raw Data'!E266)), 1, 0)</f>
        <v/>
      </c>
      <c r="C267">
        <f>IF(AND('Raw Data'!A266&gt;0, 'Raw Data'!K266&gt;0), 1, 0)</f>
        <v/>
      </c>
      <c r="D267">
        <f>IF(ISBLANK('Raw Data'!A266),0,IF(AND('Raw Data'!J266&lt;'Raw Data'!I266,'Raw Data'!J266&gt;Analysis!$BD$2),1,IF(AND('Raw Data'!I266&lt;'Raw Data'!J266,'Raw Data'!I266&gt;Analysis!$BD$2),1,0)))</f>
        <v/>
      </c>
      <c r="E267">
        <f>IF(ISBLANK('Raw Data'!A266), 0, IF(OR('Raw Data'!P266&lt;Analysis!BE$2, 'Raw Data'!S266&lt;Analysis!BE$2), 1, 0))</f>
        <v/>
      </c>
    </row>
    <row r="268">
      <c r="A268" s="1">
        <f>'Raw Data'!A267</f>
        <v/>
      </c>
      <c r="B268">
        <f>IF(AND('Raw Data'!J267&lt;'Raw Data'!I267, ISNUMBER('Raw Data'!E267)), 1, 0)</f>
        <v/>
      </c>
      <c r="C268">
        <f>IF(AND('Raw Data'!A267&gt;0, 'Raw Data'!K267&gt;0), 1, 0)</f>
        <v/>
      </c>
      <c r="D268">
        <f>IF(ISBLANK('Raw Data'!A267),0,IF(AND('Raw Data'!J267&lt;'Raw Data'!I267,'Raw Data'!J267&gt;Analysis!$BD$2),1,IF(AND('Raw Data'!I267&lt;'Raw Data'!J267,'Raw Data'!I267&gt;Analysis!$BD$2),1,0)))</f>
        <v/>
      </c>
      <c r="E268">
        <f>IF(ISBLANK('Raw Data'!A267), 0, IF(OR('Raw Data'!P267&lt;Analysis!BE$2, 'Raw Data'!S267&lt;Analysis!BE$2), 1, 0))</f>
        <v/>
      </c>
    </row>
    <row r="269">
      <c r="A269" s="1">
        <f>'Raw Data'!A268</f>
        <v/>
      </c>
      <c r="B269">
        <f>IF(AND('Raw Data'!J268&lt;'Raw Data'!I268, ISNUMBER('Raw Data'!E268)), 1, 0)</f>
        <v/>
      </c>
      <c r="C269">
        <f>IF(AND('Raw Data'!A268&gt;0, 'Raw Data'!K268&gt;0), 1, 0)</f>
        <v/>
      </c>
      <c r="D269">
        <f>IF(ISBLANK('Raw Data'!A268),0,IF(AND('Raw Data'!J268&lt;'Raw Data'!I268,'Raw Data'!J268&gt;Analysis!$BD$2),1,IF(AND('Raw Data'!I268&lt;'Raw Data'!J268,'Raw Data'!I268&gt;Analysis!$BD$2),1,0)))</f>
        <v/>
      </c>
      <c r="E269">
        <f>IF(ISBLANK('Raw Data'!A268), 0, IF(OR('Raw Data'!P268&lt;Analysis!BE$2, 'Raw Data'!S268&lt;Analysis!BE$2), 1, 0))</f>
        <v/>
      </c>
    </row>
    <row r="270">
      <c r="A270" s="1">
        <f>'Raw Data'!A269</f>
        <v/>
      </c>
      <c r="B270">
        <f>IF(AND('Raw Data'!J269&lt;'Raw Data'!I269, ISNUMBER('Raw Data'!E269)), 1, 0)</f>
        <v/>
      </c>
      <c r="C270">
        <f>IF(AND('Raw Data'!A269&gt;0, 'Raw Data'!K269&gt;0), 1, 0)</f>
        <v/>
      </c>
      <c r="D270">
        <f>IF(ISBLANK('Raw Data'!A269),0,IF(AND('Raw Data'!J269&lt;'Raw Data'!I269,'Raw Data'!J269&gt;Analysis!$BD$2),1,IF(AND('Raw Data'!I269&lt;'Raw Data'!J269,'Raw Data'!I269&gt;Analysis!$BD$2),1,0)))</f>
        <v/>
      </c>
      <c r="E270">
        <f>IF(ISBLANK('Raw Data'!A269), 0, IF(OR('Raw Data'!P269&lt;Analysis!BE$2, 'Raw Data'!S269&lt;Analysis!BE$2), 1, 0))</f>
        <v/>
      </c>
    </row>
    <row r="271">
      <c r="A271" s="1">
        <f>'Raw Data'!A270</f>
        <v/>
      </c>
      <c r="B271">
        <f>IF(AND('Raw Data'!J270&lt;'Raw Data'!I270, ISNUMBER('Raw Data'!E270)), 1, 0)</f>
        <v/>
      </c>
      <c r="C271">
        <f>IF(AND('Raw Data'!A270&gt;0, 'Raw Data'!K270&gt;0), 1, 0)</f>
        <v/>
      </c>
      <c r="D271">
        <f>IF(ISBLANK('Raw Data'!A270),0,IF(AND('Raw Data'!J270&lt;'Raw Data'!I270,'Raw Data'!J270&gt;Analysis!$BD$2),1,IF(AND('Raw Data'!I270&lt;'Raw Data'!J270,'Raw Data'!I270&gt;Analysis!$BD$2),1,0)))</f>
        <v/>
      </c>
      <c r="E271">
        <f>IF(ISBLANK('Raw Data'!A270), 0, IF(OR('Raw Data'!P270&lt;Analysis!BE$2, 'Raw Data'!S270&lt;Analysis!BE$2), 1, 0))</f>
        <v/>
      </c>
    </row>
    <row r="272">
      <c r="A272" s="1">
        <f>'Raw Data'!A271</f>
        <v/>
      </c>
      <c r="B272">
        <f>IF(AND('Raw Data'!J271&lt;'Raw Data'!I271, ISNUMBER('Raw Data'!E271)), 1, 0)</f>
        <v/>
      </c>
      <c r="C272">
        <f>IF(AND('Raw Data'!A271&gt;0, 'Raw Data'!K271&gt;0), 1, 0)</f>
        <v/>
      </c>
      <c r="D272">
        <f>IF(ISBLANK('Raw Data'!A271),0,IF(AND('Raw Data'!J271&lt;'Raw Data'!I271,'Raw Data'!J271&gt;Analysis!$BD$2),1,IF(AND('Raw Data'!I271&lt;'Raw Data'!J271,'Raw Data'!I271&gt;Analysis!$BD$2),1,0)))</f>
        <v/>
      </c>
      <c r="E272">
        <f>IF(ISBLANK('Raw Data'!A271), 0, IF(OR('Raw Data'!P271&lt;Analysis!BE$2, 'Raw Data'!S271&lt;Analysis!BE$2), 1, 0))</f>
        <v/>
      </c>
    </row>
    <row r="273">
      <c r="A273" s="1">
        <f>'Raw Data'!A272</f>
        <v/>
      </c>
      <c r="B273">
        <f>IF(AND('Raw Data'!J272&lt;'Raw Data'!I272, ISNUMBER('Raw Data'!E272)), 1, 0)</f>
        <v/>
      </c>
      <c r="C273">
        <f>IF(AND('Raw Data'!A272&gt;0, 'Raw Data'!K272&gt;0), 1, 0)</f>
        <v/>
      </c>
      <c r="D273">
        <f>IF(ISBLANK('Raw Data'!A272),0,IF(AND('Raw Data'!J272&lt;'Raw Data'!I272,'Raw Data'!J272&gt;Analysis!$BD$2),1,IF(AND('Raw Data'!I272&lt;'Raw Data'!J272,'Raw Data'!I272&gt;Analysis!$BD$2),1,0)))</f>
        <v/>
      </c>
      <c r="E273">
        <f>IF(ISBLANK('Raw Data'!A272), 0, IF(OR('Raw Data'!P272&lt;Analysis!BE$2, 'Raw Data'!S272&lt;Analysis!BE$2), 1, 0))</f>
        <v/>
      </c>
    </row>
    <row r="274">
      <c r="A274" s="1">
        <f>'Raw Data'!A273</f>
        <v/>
      </c>
      <c r="B274">
        <f>IF(AND('Raw Data'!J273&lt;'Raw Data'!I273, ISNUMBER('Raw Data'!E273)), 1, 0)</f>
        <v/>
      </c>
      <c r="C274">
        <f>IF(AND('Raw Data'!A273&gt;0, 'Raw Data'!K273&gt;0), 1, 0)</f>
        <v/>
      </c>
      <c r="D274">
        <f>IF(ISBLANK('Raw Data'!A273),0,IF(AND('Raw Data'!J273&lt;'Raw Data'!I273,'Raw Data'!J273&gt;Analysis!$BD$2),1,IF(AND('Raw Data'!I273&lt;'Raw Data'!J273,'Raw Data'!I273&gt;Analysis!$BD$2),1,0)))</f>
        <v/>
      </c>
      <c r="E274">
        <f>IF(ISBLANK('Raw Data'!A273), 0, IF(OR('Raw Data'!P273&lt;Analysis!BE$2, 'Raw Data'!S273&lt;Analysis!BE$2), 1, 0))</f>
        <v/>
      </c>
    </row>
    <row r="275">
      <c r="A275" s="1">
        <f>'Raw Data'!A274</f>
        <v/>
      </c>
      <c r="B275">
        <f>IF(AND('Raw Data'!J274&lt;'Raw Data'!I274, ISNUMBER('Raw Data'!E274)), 1, 0)</f>
        <v/>
      </c>
      <c r="C275">
        <f>IF(AND('Raw Data'!A274&gt;0, 'Raw Data'!K274&gt;0), 1, 0)</f>
        <v/>
      </c>
      <c r="D275">
        <f>IF(ISBLANK('Raw Data'!A274),0,IF(AND('Raw Data'!J274&lt;'Raw Data'!I274,'Raw Data'!J274&gt;Analysis!$BD$2),1,IF(AND('Raw Data'!I274&lt;'Raw Data'!J274,'Raw Data'!I274&gt;Analysis!$BD$2),1,0)))</f>
        <v/>
      </c>
      <c r="E275">
        <f>IF(ISBLANK('Raw Data'!A274), 0, IF(OR('Raw Data'!P274&lt;Analysis!BE$2, 'Raw Data'!S274&lt;Analysis!BE$2), 1, 0))</f>
        <v/>
      </c>
    </row>
    <row r="276">
      <c r="A276" s="1">
        <f>'Raw Data'!A275</f>
        <v/>
      </c>
      <c r="B276">
        <f>IF(AND('Raw Data'!J275&lt;'Raw Data'!I275, ISNUMBER('Raw Data'!E275)), 1, 0)</f>
        <v/>
      </c>
      <c r="C276">
        <f>IF(AND('Raw Data'!A275&gt;0, 'Raw Data'!K275&gt;0), 1, 0)</f>
        <v/>
      </c>
      <c r="D276">
        <f>IF(ISBLANK('Raw Data'!A275),0,IF(AND('Raw Data'!J275&lt;'Raw Data'!I275,'Raw Data'!J275&gt;Analysis!$BD$2),1,IF(AND('Raw Data'!I275&lt;'Raw Data'!J275,'Raw Data'!I275&gt;Analysis!$BD$2),1,0)))</f>
        <v/>
      </c>
      <c r="E276">
        <f>IF(ISBLANK('Raw Data'!A275), 0, IF(OR('Raw Data'!P275&lt;Analysis!BE$2, 'Raw Data'!S275&lt;Analysis!BE$2), 1, 0))</f>
        <v/>
      </c>
    </row>
    <row r="277">
      <c r="A277" s="1">
        <f>'Raw Data'!A276</f>
        <v/>
      </c>
      <c r="B277">
        <f>IF(AND('Raw Data'!J276&lt;'Raw Data'!I276, ISNUMBER('Raw Data'!E276)), 1, 0)</f>
        <v/>
      </c>
      <c r="C277">
        <f>IF(AND('Raw Data'!A276&gt;0, 'Raw Data'!K276&gt;0), 1, 0)</f>
        <v/>
      </c>
      <c r="D277">
        <f>IF(ISBLANK('Raw Data'!A276),0,IF(AND('Raw Data'!J276&lt;'Raw Data'!I276,'Raw Data'!J276&gt;Analysis!$BD$2),1,IF(AND('Raw Data'!I276&lt;'Raw Data'!J276,'Raw Data'!I276&gt;Analysis!$BD$2),1,0)))</f>
        <v/>
      </c>
      <c r="E277">
        <f>IF(ISBLANK('Raw Data'!A276), 0, IF(OR('Raw Data'!P276&lt;Analysis!BE$2, 'Raw Data'!S276&lt;Analysis!BE$2), 1, 0))</f>
        <v/>
      </c>
    </row>
    <row r="278">
      <c r="A278" s="1">
        <f>'Raw Data'!A277</f>
        <v/>
      </c>
      <c r="B278">
        <f>IF(AND('Raw Data'!J277&lt;'Raw Data'!I277, ISNUMBER('Raw Data'!E277)), 1, 0)</f>
        <v/>
      </c>
      <c r="C278">
        <f>IF(AND('Raw Data'!A277&gt;0, 'Raw Data'!K277&gt;0), 1, 0)</f>
        <v/>
      </c>
      <c r="D278">
        <f>IF(ISBLANK('Raw Data'!A277),0,IF(AND('Raw Data'!J277&lt;'Raw Data'!I277,'Raw Data'!J277&gt;Analysis!$BD$2),1,IF(AND('Raw Data'!I277&lt;'Raw Data'!J277,'Raw Data'!I277&gt;Analysis!$BD$2),1,0)))</f>
        <v/>
      </c>
      <c r="E278">
        <f>IF(ISBLANK('Raw Data'!A277), 0, IF(OR('Raw Data'!P277&lt;Analysis!BE$2, 'Raw Data'!S277&lt;Analysis!BE$2), 1, 0))</f>
        <v/>
      </c>
    </row>
    <row r="279">
      <c r="A279" s="1">
        <f>'Raw Data'!A278</f>
        <v/>
      </c>
      <c r="B279">
        <f>IF(AND('Raw Data'!J278&lt;'Raw Data'!I278, ISNUMBER('Raw Data'!E278)), 1, 0)</f>
        <v/>
      </c>
      <c r="C279">
        <f>IF(AND('Raw Data'!A278&gt;0, 'Raw Data'!K278&gt;0), 1, 0)</f>
        <v/>
      </c>
      <c r="D279">
        <f>IF(ISBLANK('Raw Data'!A278),0,IF(AND('Raw Data'!J278&lt;'Raw Data'!I278,'Raw Data'!J278&gt;Analysis!$BD$2),1,IF(AND('Raw Data'!I278&lt;'Raw Data'!J278,'Raw Data'!I278&gt;Analysis!$BD$2),1,0)))</f>
        <v/>
      </c>
      <c r="E279">
        <f>IF(ISBLANK('Raw Data'!A278), 0, IF(OR('Raw Data'!P278&lt;Analysis!BE$2, 'Raw Data'!S278&lt;Analysis!BE$2), 1, 0))</f>
        <v/>
      </c>
    </row>
    <row r="280">
      <c r="A280" s="1">
        <f>'Raw Data'!A279</f>
        <v/>
      </c>
      <c r="B280">
        <f>IF(AND('Raw Data'!J279&lt;'Raw Data'!I279, ISNUMBER('Raw Data'!E279)), 1, 0)</f>
        <v/>
      </c>
      <c r="C280">
        <f>IF(AND('Raw Data'!A279&gt;0, 'Raw Data'!K279&gt;0), 1, 0)</f>
        <v/>
      </c>
      <c r="D280">
        <f>IF(ISBLANK('Raw Data'!A279),0,IF(AND('Raw Data'!J279&lt;'Raw Data'!I279,'Raw Data'!J279&gt;Analysis!$BD$2),1,IF(AND('Raw Data'!I279&lt;'Raw Data'!J279,'Raw Data'!I279&gt;Analysis!$BD$2),1,0)))</f>
        <v/>
      </c>
      <c r="E280">
        <f>IF(ISBLANK('Raw Data'!A279), 0, IF(OR('Raw Data'!P279&lt;Analysis!BE$2, 'Raw Data'!S279&lt;Analysis!BE$2), 1, 0))</f>
        <v/>
      </c>
    </row>
    <row r="281">
      <c r="A281" s="1">
        <f>'Raw Data'!A280</f>
        <v/>
      </c>
      <c r="B281">
        <f>IF(AND('Raw Data'!J280&lt;'Raw Data'!I280, ISNUMBER('Raw Data'!E280)), 1, 0)</f>
        <v/>
      </c>
      <c r="C281">
        <f>IF(AND('Raw Data'!A280&gt;0, 'Raw Data'!K280&gt;0), 1, 0)</f>
        <v/>
      </c>
      <c r="D281">
        <f>IF(ISBLANK('Raw Data'!A280),0,IF(AND('Raw Data'!J280&lt;'Raw Data'!I280,'Raw Data'!J280&gt;Analysis!$BD$2),1,IF(AND('Raw Data'!I280&lt;'Raw Data'!J280,'Raw Data'!I280&gt;Analysis!$BD$2),1,0)))</f>
        <v/>
      </c>
      <c r="E281">
        <f>IF(ISBLANK('Raw Data'!A280), 0, IF(OR('Raw Data'!P280&lt;Analysis!BE$2, 'Raw Data'!S280&lt;Analysis!BE$2), 1, 0))</f>
        <v/>
      </c>
    </row>
    <row r="282">
      <c r="A282" s="1">
        <f>'Raw Data'!A281</f>
        <v/>
      </c>
      <c r="B282">
        <f>IF(AND('Raw Data'!J281&lt;'Raw Data'!I281, ISNUMBER('Raw Data'!E281)), 1, 0)</f>
        <v/>
      </c>
      <c r="C282">
        <f>IF(AND('Raw Data'!A281&gt;0, 'Raw Data'!K281&gt;0), 1, 0)</f>
        <v/>
      </c>
      <c r="D282">
        <f>IF(ISBLANK('Raw Data'!A281),0,IF(AND('Raw Data'!J281&lt;'Raw Data'!I281,'Raw Data'!J281&gt;Analysis!$BD$2),1,IF(AND('Raw Data'!I281&lt;'Raw Data'!J281,'Raw Data'!I281&gt;Analysis!$BD$2),1,0)))</f>
        <v/>
      </c>
      <c r="E282">
        <f>IF(ISBLANK('Raw Data'!A281), 0, IF(OR('Raw Data'!P281&lt;Analysis!BE$2, 'Raw Data'!S281&lt;Analysis!BE$2), 1, 0))</f>
        <v/>
      </c>
    </row>
    <row r="283">
      <c r="A283" s="1">
        <f>'Raw Data'!A282</f>
        <v/>
      </c>
      <c r="B283">
        <f>IF(AND('Raw Data'!J282&lt;'Raw Data'!I282, ISNUMBER('Raw Data'!E282)), 1, 0)</f>
        <v/>
      </c>
      <c r="C283">
        <f>IF(AND('Raw Data'!A282&gt;0, 'Raw Data'!K282&gt;0), 1, 0)</f>
        <v/>
      </c>
      <c r="D283">
        <f>IF(ISBLANK('Raw Data'!A282),0,IF(AND('Raw Data'!J282&lt;'Raw Data'!I282,'Raw Data'!J282&gt;Analysis!$BD$2),1,IF(AND('Raw Data'!I282&lt;'Raw Data'!J282,'Raw Data'!I282&gt;Analysis!$BD$2),1,0)))</f>
        <v/>
      </c>
      <c r="E283">
        <f>IF(ISBLANK('Raw Data'!A282), 0, IF(OR('Raw Data'!P282&lt;Analysis!BE$2, 'Raw Data'!S282&lt;Analysis!BE$2), 1, 0))</f>
        <v/>
      </c>
    </row>
    <row r="284">
      <c r="A284" s="1">
        <f>'Raw Data'!A283</f>
        <v/>
      </c>
      <c r="B284">
        <f>IF(AND('Raw Data'!J283&lt;'Raw Data'!I283, ISNUMBER('Raw Data'!E283)), 1, 0)</f>
        <v/>
      </c>
      <c r="C284">
        <f>IF(AND('Raw Data'!A283&gt;0, 'Raw Data'!K283&gt;0), 1, 0)</f>
        <v/>
      </c>
      <c r="D284">
        <f>IF(ISBLANK('Raw Data'!A283),0,IF(AND('Raw Data'!J283&lt;'Raw Data'!I283,'Raw Data'!J283&gt;Analysis!$BD$2),1,IF(AND('Raw Data'!I283&lt;'Raw Data'!J283,'Raw Data'!I283&gt;Analysis!$BD$2),1,0)))</f>
        <v/>
      </c>
      <c r="E284">
        <f>IF(ISBLANK('Raw Data'!A283), 0, IF(OR('Raw Data'!P283&lt;Analysis!BE$2, 'Raw Data'!S283&lt;Analysis!BE$2), 1, 0))</f>
        <v/>
      </c>
    </row>
    <row r="285">
      <c r="A285" s="1">
        <f>'Raw Data'!A284</f>
        <v/>
      </c>
      <c r="B285">
        <f>IF(AND('Raw Data'!J284&lt;'Raw Data'!I284, ISNUMBER('Raw Data'!E284)), 1, 0)</f>
        <v/>
      </c>
      <c r="C285">
        <f>IF(AND('Raw Data'!A284&gt;0, 'Raw Data'!K284&gt;0), 1, 0)</f>
        <v/>
      </c>
      <c r="D285">
        <f>IF(ISBLANK('Raw Data'!A284),0,IF(AND('Raw Data'!J284&lt;'Raw Data'!I284,'Raw Data'!J284&gt;Analysis!$BD$2),1,IF(AND('Raw Data'!I284&lt;'Raw Data'!J284,'Raw Data'!I284&gt;Analysis!$BD$2),1,0)))</f>
        <v/>
      </c>
      <c r="E285">
        <f>IF(ISBLANK('Raw Data'!A284), 0, IF(OR('Raw Data'!P284&lt;Analysis!BE$2, 'Raw Data'!S284&lt;Analysis!BE$2), 1, 0))</f>
        <v/>
      </c>
    </row>
    <row r="286">
      <c r="A286" s="1">
        <f>'Raw Data'!A285</f>
        <v/>
      </c>
      <c r="B286">
        <f>IF(AND('Raw Data'!J285&lt;'Raw Data'!I285, ISNUMBER('Raw Data'!E285)), 1, 0)</f>
        <v/>
      </c>
      <c r="C286">
        <f>IF(AND('Raw Data'!A285&gt;0, 'Raw Data'!K285&gt;0), 1, 0)</f>
        <v/>
      </c>
      <c r="D286">
        <f>IF(ISBLANK('Raw Data'!A285),0,IF(AND('Raw Data'!J285&lt;'Raw Data'!I285,'Raw Data'!J285&gt;Analysis!$BD$2),1,IF(AND('Raw Data'!I285&lt;'Raw Data'!J285,'Raw Data'!I285&gt;Analysis!$BD$2),1,0)))</f>
        <v/>
      </c>
      <c r="E286">
        <f>IF(ISBLANK('Raw Data'!A285), 0, IF(OR('Raw Data'!P285&lt;Analysis!BE$2, 'Raw Data'!S285&lt;Analysis!BE$2), 1, 0))</f>
        <v/>
      </c>
    </row>
    <row r="287">
      <c r="A287" s="1">
        <f>'Raw Data'!A286</f>
        <v/>
      </c>
      <c r="B287">
        <f>IF(AND('Raw Data'!J286&lt;'Raw Data'!I286, ISNUMBER('Raw Data'!E286)), 1, 0)</f>
        <v/>
      </c>
      <c r="C287">
        <f>IF(AND('Raw Data'!A286&gt;0, 'Raw Data'!K286&gt;0), 1, 0)</f>
        <v/>
      </c>
      <c r="D287">
        <f>IF(ISBLANK('Raw Data'!A286),0,IF(AND('Raw Data'!J286&lt;'Raw Data'!I286,'Raw Data'!J286&gt;Analysis!$BD$2),1,IF(AND('Raw Data'!I286&lt;'Raw Data'!J286,'Raw Data'!I286&gt;Analysis!$BD$2),1,0)))</f>
        <v/>
      </c>
      <c r="E287">
        <f>IF(ISBLANK('Raw Data'!A286), 0, IF(OR('Raw Data'!P286&lt;Analysis!BE$2, 'Raw Data'!S286&lt;Analysis!BE$2), 1, 0))</f>
        <v/>
      </c>
    </row>
    <row r="288">
      <c r="A288" s="1">
        <f>'Raw Data'!A287</f>
        <v/>
      </c>
      <c r="B288">
        <f>IF(AND('Raw Data'!J287&lt;'Raw Data'!I287, ISNUMBER('Raw Data'!E287)), 1, 0)</f>
        <v/>
      </c>
      <c r="C288">
        <f>IF(AND('Raw Data'!A287&gt;0, 'Raw Data'!K287&gt;0), 1, 0)</f>
        <v/>
      </c>
      <c r="D288">
        <f>IF(ISBLANK('Raw Data'!A287),0,IF(AND('Raw Data'!J287&lt;'Raw Data'!I287,'Raw Data'!J287&gt;Analysis!$BD$2),1,IF(AND('Raw Data'!I287&lt;'Raw Data'!J287,'Raw Data'!I287&gt;Analysis!$BD$2),1,0)))</f>
        <v/>
      </c>
      <c r="E288">
        <f>IF(ISBLANK('Raw Data'!A287), 0, IF(OR('Raw Data'!P287&lt;Analysis!BE$2, 'Raw Data'!S287&lt;Analysis!BE$2), 1, 0))</f>
        <v/>
      </c>
    </row>
    <row r="289">
      <c r="A289" s="1">
        <f>'Raw Data'!A288</f>
        <v/>
      </c>
      <c r="B289">
        <f>IF(AND('Raw Data'!J288&lt;'Raw Data'!I288, ISNUMBER('Raw Data'!E288)), 1, 0)</f>
        <v/>
      </c>
      <c r="C289">
        <f>IF(AND('Raw Data'!A288&gt;0, 'Raw Data'!K288&gt;0), 1, 0)</f>
        <v/>
      </c>
      <c r="D289">
        <f>IF(ISBLANK('Raw Data'!A288),0,IF(AND('Raw Data'!J288&lt;'Raw Data'!I288,'Raw Data'!J288&gt;Analysis!$BD$2),1,IF(AND('Raw Data'!I288&lt;'Raw Data'!J288,'Raw Data'!I288&gt;Analysis!$BD$2),1,0)))</f>
        <v/>
      </c>
      <c r="E289">
        <f>IF(ISBLANK('Raw Data'!A288), 0, IF(OR('Raw Data'!P288&lt;Analysis!BE$2, 'Raw Data'!S288&lt;Analysis!BE$2), 1, 0))</f>
        <v/>
      </c>
    </row>
    <row r="290">
      <c r="A290" s="1">
        <f>'Raw Data'!A289</f>
        <v/>
      </c>
      <c r="B290">
        <f>IF(AND('Raw Data'!J289&lt;'Raw Data'!I289, ISNUMBER('Raw Data'!E289)), 1, 0)</f>
        <v/>
      </c>
      <c r="C290">
        <f>IF(AND('Raw Data'!A289&gt;0, 'Raw Data'!K289&gt;0), 1, 0)</f>
        <v/>
      </c>
      <c r="D290">
        <f>IF(ISBLANK('Raw Data'!A289),0,IF(AND('Raw Data'!J289&lt;'Raw Data'!I289,'Raw Data'!J289&gt;Analysis!$BD$2),1,IF(AND('Raw Data'!I289&lt;'Raw Data'!J289,'Raw Data'!I289&gt;Analysis!$BD$2),1,0)))</f>
        <v/>
      </c>
      <c r="E290">
        <f>IF(ISBLANK('Raw Data'!A289), 0, IF(OR('Raw Data'!P289&lt;Analysis!BE$2, 'Raw Data'!S289&lt;Analysis!BE$2), 1, 0))</f>
        <v/>
      </c>
    </row>
    <row r="291">
      <c r="A291" s="1">
        <f>'Raw Data'!A290</f>
        <v/>
      </c>
      <c r="B291">
        <f>IF(AND('Raw Data'!J290&lt;'Raw Data'!I290, ISNUMBER('Raw Data'!E290)), 1, 0)</f>
        <v/>
      </c>
      <c r="C291">
        <f>IF(AND('Raw Data'!A290&gt;0, 'Raw Data'!K290&gt;0), 1, 0)</f>
        <v/>
      </c>
      <c r="D291">
        <f>IF(ISBLANK('Raw Data'!A290),0,IF(AND('Raw Data'!J290&lt;'Raw Data'!I290,'Raw Data'!J290&gt;Analysis!$BD$2),1,IF(AND('Raw Data'!I290&lt;'Raw Data'!J290,'Raw Data'!I290&gt;Analysis!$BD$2),1,0)))</f>
        <v/>
      </c>
      <c r="E291">
        <f>IF(ISBLANK('Raw Data'!A290), 0, IF(OR('Raw Data'!P290&lt;Analysis!BE$2, 'Raw Data'!S290&lt;Analysis!BE$2), 1, 0))</f>
        <v/>
      </c>
    </row>
    <row r="292">
      <c r="A292" s="1">
        <f>'Raw Data'!A291</f>
        <v/>
      </c>
      <c r="B292">
        <f>IF(AND('Raw Data'!J291&lt;'Raw Data'!I291, ISNUMBER('Raw Data'!E291)), 1, 0)</f>
        <v/>
      </c>
      <c r="C292">
        <f>IF(AND('Raw Data'!A291&gt;0, 'Raw Data'!K291&gt;0), 1, 0)</f>
        <v/>
      </c>
      <c r="D292">
        <f>IF(ISBLANK('Raw Data'!A291),0,IF(AND('Raw Data'!J291&lt;'Raw Data'!I291,'Raw Data'!J291&gt;Analysis!$BD$2),1,IF(AND('Raw Data'!I291&lt;'Raw Data'!J291,'Raw Data'!I291&gt;Analysis!$BD$2),1,0)))</f>
        <v/>
      </c>
      <c r="E292">
        <f>IF(ISBLANK('Raw Data'!A291), 0, IF(OR('Raw Data'!P291&lt;Analysis!BE$2, 'Raw Data'!S291&lt;Analysis!BE$2), 1, 0))</f>
        <v/>
      </c>
    </row>
    <row r="293">
      <c r="A293" s="1">
        <f>'Raw Data'!A292</f>
        <v/>
      </c>
      <c r="B293">
        <f>IF(AND('Raw Data'!J292&lt;'Raw Data'!I292, ISNUMBER('Raw Data'!E292)), 1, 0)</f>
        <v/>
      </c>
      <c r="C293">
        <f>IF(AND('Raw Data'!A292&gt;0, 'Raw Data'!K292&gt;0), 1, 0)</f>
        <v/>
      </c>
      <c r="D293">
        <f>IF(ISBLANK('Raw Data'!A292),0,IF(AND('Raw Data'!J292&lt;'Raw Data'!I292,'Raw Data'!J292&gt;Analysis!$BD$2),1,IF(AND('Raw Data'!I292&lt;'Raw Data'!J292,'Raw Data'!I292&gt;Analysis!$BD$2),1,0)))</f>
        <v/>
      </c>
      <c r="E293">
        <f>IF(ISBLANK('Raw Data'!A292), 0, IF(OR('Raw Data'!P292&lt;Analysis!BE$2, 'Raw Data'!S292&lt;Analysis!BE$2), 1, 0))</f>
        <v/>
      </c>
    </row>
    <row r="294">
      <c r="A294" s="1">
        <f>'Raw Data'!A293</f>
        <v/>
      </c>
      <c r="B294">
        <f>IF(AND('Raw Data'!J293&lt;'Raw Data'!I293, ISNUMBER('Raw Data'!E293)), 1, 0)</f>
        <v/>
      </c>
      <c r="C294">
        <f>IF(AND('Raw Data'!A293&gt;0, 'Raw Data'!K293&gt;0), 1, 0)</f>
        <v/>
      </c>
      <c r="D294">
        <f>IF(ISBLANK('Raw Data'!A293),0,IF(AND('Raw Data'!J293&lt;'Raw Data'!I293,'Raw Data'!J293&gt;Analysis!$BD$2),1,IF(AND('Raw Data'!I293&lt;'Raw Data'!J293,'Raw Data'!I293&gt;Analysis!$BD$2),1,0)))</f>
        <v/>
      </c>
      <c r="E294">
        <f>IF(ISBLANK('Raw Data'!A293), 0, IF(OR('Raw Data'!P293&lt;Analysis!BE$2, 'Raw Data'!S293&lt;Analysis!BE$2), 1, 0))</f>
        <v/>
      </c>
    </row>
    <row r="295">
      <c r="A295" s="1">
        <f>'Raw Data'!A294</f>
        <v/>
      </c>
      <c r="B295">
        <f>IF(AND('Raw Data'!J294&lt;'Raw Data'!I294, ISNUMBER('Raw Data'!E294)), 1, 0)</f>
        <v/>
      </c>
      <c r="C295">
        <f>IF(AND('Raw Data'!A294&gt;0, 'Raw Data'!K294&gt;0), 1, 0)</f>
        <v/>
      </c>
      <c r="D295">
        <f>IF(ISBLANK('Raw Data'!A294),0,IF(AND('Raw Data'!J294&lt;'Raw Data'!I294,'Raw Data'!J294&gt;Analysis!$BD$2),1,IF(AND('Raw Data'!I294&lt;'Raw Data'!J294,'Raw Data'!I294&gt;Analysis!$BD$2),1,0)))</f>
        <v/>
      </c>
      <c r="E295">
        <f>IF(ISBLANK('Raw Data'!A294), 0, IF(OR('Raw Data'!P294&lt;Analysis!BE$2, 'Raw Data'!S294&lt;Analysis!BE$2), 1, 0))</f>
        <v/>
      </c>
    </row>
    <row r="296">
      <c r="A296" s="1">
        <f>'Raw Data'!A295</f>
        <v/>
      </c>
      <c r="B296">
        <f>IF(AND('Raw Data'!J295&lt;'Raw Data'!I295, ISNUMBER('Raw Data'!E295)), 1, 0)</f>
        <v/>
      </c>
      <c r="C296">
        <f>IF(AND('Raw Data'!A295&gt;0, 'Raw Data'!K295&gt;0), 1, 0)</f>
        <v/>
      </c>
      <c r="D296">
        <f>IF(ISBLANK('Raw Data'!A295),0,IF(AND('Raw Data'!J295&lt;'Raw Data'!I295,'Raw Data'!J295&gt;Analysis!$BD$2),1,IF(AND('Raw Data'!I295&lt;'Raw Data'!J295,'Raw Data'!I295&gt;Analysis!$BD$2),1,0)))</f>
        <v/>
      </c>
      <c r="E296">
        <f>IF(ISBLANK('Raw Data'!A295), 0, IF(OR('Raw Data'!P295&lt;Analysis!BE$2, 'Raw Data'!S295&lt;Analysis!BE$2), 1, 0))</f>
        <v/>
      </c>
    </row>
    <row r="297">
      <c r="A297" s="1">
        <f>'Raw Data'!A296</f>
        <v/>
      </c>
      <c r="B297">
        <f>IF(AND('Raw Data'!J296&lt;'Raw Data'!I296, ISNUMBER('Raw Data'!E296)), 1, 0)</f>
        <v/>
      </c>
      <c r="C297">
        <f>IF(AND('Raw Data'!A296&gt;0, 'Raw Data'!K296&gt;0), 1, 0)</f>
        <v/>
      </c>
      <c r="D297">
        <f>IF(ISBLANK('Raw Data'!A296),0,IF(AND('Raw Data'!J296&lt;'Raw Data'!I296,'Raw Data'!J296&gt;Analysis!$BD$2),1,IF(AND('Raw Data'!I296&lt;'Raw Data'!J296,'Raw Data'!I296&gt;Analysis!$BD$2),1,0)))</f>
        <v/>
      </c>
      <c r="E297">
        <f>IF(ISBLANK('Raw Data'!A296), 0, IF(OR('Raw Data'!P296&lt;Analysis!BE$2, 'Raw Data'!S296&lt;Analysis!BE$2), 1, 0))</f>
        <v/>
      </c>
    </row>
    <row r="298">
      <c r="A298" s="1">
        <f>'Raw Data'!A297</f>
        <v/>
      </c>
      <c r="B298">
        <f>IF(AND('Raw Data'!J297&lt;'Raw Data'!I297, ISNUMBER('Raw Data'!E297)), 1, 0)</f>
        <v/>
      </c>
      <c r="C298">
        <f>IF(AND('Raw Data'!A297&gt;0, 'Raw Data'!K297&gt;0), 1, 0)</f>
        <v/>
      </c>
      <c r="D298">
        <f>IF(ISBLANK('Raw Data'!A297),0,IF(AND('Raw Data'!J297&lt;'Raw Data'!I297,'Raw Data'!J297&gt;Analysis!$BD$2),1,IF(AND('Raw Data'!I297&lt;'Raw Data'!J297,'Raw Data'!I297&gt;Analysis!$BD$2),1,0)))</f>
        <v/>
      </c>
      <c r="E298">
        <f>IF(ISBLANK('Raw Data'!A297), 0, IF(OR('Raw Data'!P297&lt;Analysis!BE$2, 'Raw Data'!S297&lt;Analysis!BE$2), 1, 0))</f>
        <v/>
      </c>
    </row>
    <row r="299">
      <c r="A299" s="1">
        <f>'Raw Data'!A298</f>
        <v/>
      </c>
      <c r="B299">
        <f>IF(AND('Raw Data'!J298&lt;'Raw Data'!I298, ISNUMBER('Raw Data'!E298)), 1, 0)</f>
        <v/>
      </c>
      <c r="C299">
        <f>IF(AND('Raw Data'!A298&gt;0, 'Raw Data'!K298&gt;0), 1, 0)</f>
        <v/>
      </c>
      <c r="D299">
        <f>IF(ISBLANK('Raw Data'!A298),0,IF(AND('Raw Data'!J298&lt;'Raw Data'!I298,'Raw Data'!J298&gt;Analysis!$BD$2),1,IF(AND('Raw Data'!I298&lt;'Raw Data'!J298,'Raw Data'!I298&gt;Analysis!$BD$2),1,0)))</f>
        <v/>
      </c>
      <c r="E299">
        <f>IF(ISBLANK('Raw Data'!A298), 0, IF(OR('Raw Data'!P298&lt;Analysis!BE$2, 'Raw Data'!S298&lt;Analysis!BE$2), 1, 0))</f>
        <v/>
      </c>
    </row>
    <row r="300">
      <c r="A300" s="1">
        <f>'Raw Data'!A299</f>
        <v/>
      </c>
      <c r="B300">
        <f>IF(AND('Raw Data'!J299&lt;'Raw Data'!I299, ISNUMBER('Raw Data'!E299)), 1, 0)</f>
        <v/>
      </c>
      <c r="C300">
        <f>IF(AND('Raw Data'!A299&gt;0, 'Raw Data'!K299&gt;0), 1, 0)</f>
        <v/>
      </c>
      <c r="D300">
        <f>IF(ISBLANK('Raw Data'!A299),0,IF(AND('Raw Data'!J299&lt;'Raw Data'!I299,'Raw Data'!J299&gt;Analysis!$BD$2),1,IF(AND('Raw Data'!I299&lt;'Raw Data'!J299,'Raw Data'!I299&gt;Analysis!$BD$2),1,0)))</f>
        <v/>
      </c>
      <c r="E300">
        <f>IF(ISBLANK('Raw Data'!A299), 0, IF(OR('Raw Data'!P299&lt;Analysis!BE$2, 'Raw Data'!S299&lt;Analysis!BE$2), 1, 0))</f>
        <v/>
      </c>
    </row>
    <row r="301">
      <c r="A301" s="1">
        <f>'Raw Data'!A300</f>
        <v/>
      </c>
      <c r="B301">
        <f>IF(AND('Raw Data'!J300&lt;'Raw Data'!I300, ISNUMBER('Raw Data'!E300)), 1, 0)</f>
        <v/>
      </c>
      <c r="C301">
        <f>IF(AND('Raw Data'!A300&gt;0, 'Raw Data'!K300&gt;0), 1, 0)</f>
        <v/>
      </c>
      <c r="D301">
        <f>IF(ISBLANK('Raw Data'!A300),0,IF(AND('Raw Data'!J300&lt;'Raw Data'!I300,'Raw Data'!J300&gt;Analysis!$BD$2),1,IF(AND('Raw Data'!I300&lt;'Raw Data'!J300,'Raw Data'!I300&gt;Analysis!$BD$2),1,0)))</f>
        <v/>
      </c>
      <c r="E301">
        <f>IF(ISBLANK('Raw Data'!A300), 0, IF(OR('Raw Data'!P300&lt;Analysis!BE$2, 'Raw Data'!S300&lt;Analysis!BE$2), 1, 0))</f>
        <v/>
      </c>
    </row>
    <row r="302">
      <c r="A302" s="1">
        <f>'Raw Data'!A301</f>
        <v/>
      </c>
      <c r="B302">
        <f>IF(AND('Raw Data'!J301&lt;'Raw Data'!I301, ISNUMBER('Raw Data'!E301)), 1, 0)</f>
        <v/>
      </c>
      <c r="C302">
        <f>IF(AND('Raw Data'!A301&gt;0, 'Raw Data'!K301&gt;0), 1, 0)</f>
        <v/>
      </c>
      <c r="D302">
        <f>IF(ISBLANK('Raw Data'!A301),0,IF(AND('Raw Data'!J301&lt;'Raw Data'!I301,'Raw Data'!J301&gt;Analysis!$BD$2),1,IF(AND('Raw Data'!I301&lt;'Raw Data'!J301,'Raw Data'!I301&gt;Analysis!$BD$2),1,0)))</f>
        <v/>
      </c>
      <c r="E302">
        <f>IF(ISBLANK('Raw Data'!A301), 0, IF(OR('Raw Data'!P301&lt;Analysis!BE$2, 'Raw Data'!S301&lt;Analysis!BE$2), 1, 0))</f>
        <v/>
      </c>
    </row>
    <row r="303">
      <c r="A303" s="1">
        <f>'Raw Data'!A302</f>
        <v/>
      </c>
      <c r="B303">
        <f>IF(AND('Raw Data'!J302&lt;'Raw Data'!I302, ISNUMBER('Raw Data'!E302)), 1, 0)</f>
        <v/>
      </c>
      <c r="C303">
        <f>IF(AND('Raw Data'!A302&gt;0, 'Raw Data'!K302&gt;0), 1, 0)</f>
        <v/>
      </c>
      <c r="D303">
        <f>IF(ISBLANK('Raw Data'!A302),0,IF(AND('Raw Data'!J302&lt;'Raw Data'!I302,'Raw Data'!J302&gt;Analysis!$BD$2),1,IF(AND('Raw Data'!I302&lt;'Raw Data'!J302,'Raw Data'!I302&gt;Analysis!$BD$2),1,0)))</f>
        <v/>
      </c>
      <c r="E303">
        <f>IF(ISBLANK('Raw Data'!A302), 0, IF(OR('Raw Data'!P302&lt;Analysis!BE$2, 'Raw Data'!S302&lt;Analysis!BE$2), 1, 0))</f>
        <v/>
      </c>
    </row>
    <row r="304">
      <c r="A304" s="1">
        <f>'Raw Data'!A303</f>
        <v/>
      </c>
      <c r="B304">
        <f>IF(AND('Raw Data'!J303&lt;'Raw Data'!I303, ISNUMBER('Raw Data'!E303)), 1, 0)</f>
        <v/>
      </c>
      <c r="C304">
        <f>IF(AND('Raw Data'!A303&gt;0, 'Raw Data'!K303&gt;0), 1, 0)</f>
        <v/>
      </c>
      <c r="D304">
        <f>IF(ISBLANK('Raw Data'!A303),0,IF(AND('Raw Data'!J303&lt;'Raw Data'!I303,'Raw Data'!J303&gt;Analysis!$BD$2),1,IF(AND('Raw Data'!I303&lt;'Raw Data'!J303,'Raw Data'!I303&gt;Analysis!$BD$2),1,0)))</f>
        <v/>
      </c>
      <c r="E304">
        <f>IF(ISBLANK('Raw Data'!A303), 0, IF(OR('Raw Data'!P303&lt;Analysis!BE$2, 'Raw Data'!S303&lt;Analysis!BE$2), 1, 0))</f>
        <v/>
      </c>
    </row>
    <row r="305">
      <c r="A305" s="1">
        <f>'Raw Data'!A304</f>
        <v/>
      </c>
      <c r="B305">
        <f>IF(AND('Raw Data'!J304&lt;'Raw Data'!I304, ISNUMBER('Raw Data'!E304)), 1, 0)</f>
        <v/>
      </c>
      <c r="C305">
        <f>IF(AND('Raw Data'!A304&gt;0, 'Raw Data'!K304&gt;0), 1, 0)</f>
        <v/>
      </c>
      <c r="D305">
        <f>IF(ISBLANK('Raw Data'!A304),0,IF(AND('Raw Data'!J304&lt;'Raw Data'!I304,'Raw Data'!J304&gt;Analysis!$BD$2),1,IF(AND('Raw Data'!I304&lt;'Raw Data'!J304,'Raw Data'!I304&gt;Analysis!$BD$2),1,0)))</f>
        <v/>
      </c>
      <c r="E305">
        <f>IF(ISBLANK('Raw Data'!A304), 0, IF(OR('Raw Data'!P304&lt;Analysis!BE$2, 'Raw Data'!S304&lt;Analysis!BE$2), 1, 0))</f>
        <v/>
      </c>
    </row>
    <row r="306">
      <c r="A306" s="1">
        <f>'Raw Data'!A305</f>
        <v/>
      </c>
      <c r="B306">
        <f>IF(AND('Raw Data'!J305&lt;'Raw Data'!I305, ISNUMBER('Raw Data'!E305)), 1, 0)</f>
        <v/>
      </c>
      <c r="C306">
        <f>IF(AND('Raw Data'!A305&gt;0, 'Raw Data'!K305&gt;0), 1, 0)</f>
        <v/>
      </c>
      <c r="D306">
        <f>IF(ISBLANK('Raw Data'!A305),0,IF(AND('Raw Data'!J305&lt;'Raw Data'!I305,'Raw Data'!J305&gt;Analysis!$BD$2),1,IF(AND('Raw Data'!I305&lt;'Raw Data'!J305,'Raw Data'!I305&gt;Analysis!$BD$2),1,0)))</f>
        <v/>
      </c>
      <c r="E306">
        <f>IF(ISBLANK('Raw Data'!A305), 0, IF(OR('Raw Data'!P305&lt;Analysis!BE$2, 'Raw Data'!S305&lt;Analysis!BE$2), 1, 0))</f>
        <v/>
      </c>
    </row>
    <row r="307">
      <c r="A307" s="1">
        <f>'Raw Data'!A306</f>
        <v/>
      </c>
      <c r="B307">
        <f>IF(AND('Raw Data'!J306&lt;'Raw Data'!I306, ISNUMBER('Raw Data'!E306)), 1, 0)</f>
        <v/>
      </c>
      <c r="C307">
        <f>IF(AND('Raw Data'!A306&gt;0, 'Raw Data'!K306&gt;0), 1, 0)</f>
        <v/>
      </c>
      <c r="D307">
        <f>IF(ISBLANK('Raw Data'!A306),0,IF(AND('Raw Data'!J306&lt;'Raw Data'!I306,'Raw Data'!J306&gt;Analysis!$BD$2),1,IF(AND('Raw Data'!I306&lt;'Raw Data'!J306,'Raw Data'!I306&gt;Analysis!$BD$2),1,0)))</f>
        <v/>
      </c>
      <c r="E307">
        <f>IF(ISBLANK('Raw Data'!A306), 0, IF(OR('Raw Data'!P306&lt;Analysis!BE$2, 'Raw Data'!S306&lt;Analysis!BE$2), 1, 0))</f>
        <v/>
      </c>
    </row>
    <row r="308">
      <c r="A308" s="1">
        <f>'Raw Data'!A307</f>
        <v/>
      </c>
      <c r="B308">
        <f>IF(AND('Raw Data'!J307&lt;'Raw Data'!I307, ISNUMBER('Raw Data'!E307)), 1, 0)</f>
        <v/>
      </c>
      <c r="C308">
        <f>IF(AND('Raw Data'!A307&gt;0, 'Raw Data'!K307&gt;0), 1, 0)</f>
        <v/>
      </c>
      <c r="D308">
        <f>IF(ISBLANK('Raw Data'!A307),0,IF(AND('Raw Data'!J307&lt;'Raw Data'!I307,'Raw Data'!J307&gt;Analysis!$BD$2),1,IF(AND('Raw Data'!I307&lt;'Raw Data'!J307,'Raw Data'!I307&gt;Analysis!$BD$2),1,0)))</f>
        <v/>
      </c>
      <c r="E308">
        <f>IF(ISBLANK('Raw Data'!A307), 0, IF(OR('Raw Data'!P307&lt;Analysis!BE$2, 'Raw Data'!S307&lt;Analysis!BE$2), 1, 0))</f>
        <v/>
      </c>
    </row>
    <row r="309">
      <c r="A309" s="1">
        <f>'Raw Data'!A308</f>
        <v/>
      </c>
      <c r="B309">
        <f>IF(AND('Raw Data'!J308&lt;'Raw Data'!I308, ISNUMBER('Raw Data'!E308)), 1, 0)</f>
        <v/>
      </c>
      <c r="C309">
        <f>IF(AND('Raw Data'!A308&gt;0, 'Raw Data'!K308&gt;0), 1, 0)</f>
        <v/>
      </c>
      <c r="D309">
        <f>IF(ISBLANK('Raw Data'!A308),0,IF(AND('Raw Data'!J308&lt;'Raw Data'!I308,'Raw Data'!J308&gt;Analysis!$BD$2),1,IF(AND('Raw Data'!I308&lt;'Raw Data'!J308,'Raw Data'!I308&gt;Analysis!$BD$2),1,0)))</f>
        <v/>
      </c>
      <c r="E309">
        <f>IF(ISBLANK('Raw Data'!A308), 0, IF(OR('Raw Data'!P308&lt;Analysis!BE$2, 'Raw Data'!S308&lt;Analysis!BE$2), 1, 0))</f>
        <v/>
      </c>
    </row>
    <row r="310">
      <c r="A310" s="1">
        <f>'Raw Data'!A309</f>
        <v/>
      </c>
      <c r="B310">
        <f>IF(AND('Raw Data'!J309&lt;'Raw Data'!I309, ISNUMBER('Raw Data'!E309)), 1, 0)</f>
        <v/>
      </c>
      <c r="C310">
        <f>IF(AND('Raw Data'!A309&gt;0, 'Raw Data'!K309&gt;0), 1, 0)</f>
        <v/>
      </c>
      <c r="D310">
        <f>IF(ISBLANK('Raw Data'!A309),0,IF(AND('Raw Data'!J309&lt;'Raw Data'!I309,'Raw Data'!J309&gt;Analysis!$BD$2),1,IF(AND('Raw Data'!I309&lt;'Raw Data'!J309,'Raw Data'!I309&gt;Analysis!$BD$2),1,0)))</f>
        <v/>
      </c>
      <c r="E310">
        <f>IF(ISBLANK('Raw Data'!A309), 0, IF(OR('Raw Data'!P309&lt;Analysis!BE$2, 'Raw Data'!S309&lt;Analysis!BE$2), 1, 0))</f>
        <v/>
      </c>
    </row>
    <row r="311">
      <c r="A311" s="1">
        <f>'Raw Data'!A310</f>
        <v/>
      </c>
      <c r="B311">
        <f>IF(AND('Raw Data'!J310&lt;'Raw Data'!I310, ISNUMBER('Raw Data'!E310)), 1, 0)</f>
        <v/>
      </c>
      <c r="C311">
        <f>IF(AND('Raw Data'!A310&gt;0, 'Raw Data'!K310&gt;0), 1, 0)</f>
        <v/>
      </c>
      <c r="D311">
        <f>IF(ISBLANK('Raw Data'!A310),0,IF(AND('Raw Data'!J310&lt;'Raw Data'!I310,'Raw Data'!J310&gt;Analysis!$BD$2),1,IF(AND('Raw Data'!I310&lt;'Raw Data'!J310,'Raw Data'!I310&gt;Analysis!$BD$2),1,0)))</f>
        <v/>
      </c>
      <c r="E311">
        <f>IF(ISBLANK('Raw Data'!A310), 0, IF(OR('Raw Data'!P310&lt;Analysis!BE$2, 'Raw Data'!S310&lt;Analysis!BE$2), 1, 0))</f>
        <v/>
      </c>
    </row>
    <row r="312">
      <c r="A312" s="1">
        <f>'Raw Data'!A311</f>
        <v/>
      </c>
      <c r="B312">
        <f>IF(AND('Raw Data'!J311&lt;'Raw Data'!I311, ISNUMBER('Raw Data'!E311)), 1, 0)</f>
        <v/>
      </c>
      <c r="C312">
        <f>IF(AND('Raw Data'!A311&gt;0, 'Raw Data'!K311&gt;0), 1, 0)</f>
        <v/>
      </c>
      <c r="D312">
        <f>IF(ISBLANK('Raw Data'!A311),0,IF(AND('Raw Data'!J311&lt;'Raw Data'!I311,'Raw Data'!J311&gt;Analysis!$BD$2),1,IF(AND('Raw Data'!I311&lt;'Raw Data'!J311,'Raw Data'!I311&gt;Analysis!$BD$2),1,0)))</f>
        <v/>
      </c>
      <c r="E312">
        <f>IF(ISBLANK('Raw Data'!A311), 0, IF(OR('Raw Data'!P311&lt;Analysis!BE$2, 'Raw Data'!S311&lt;Analysis!BE$2), 1, 0))</f>
        <v/>
      </c>
    </row>
    <row r="313">
      <c r="A313" s="1">
        <f>'Raw Data'!A312</f>
        <v/>
      </c>
      <c r="B313">
        <f>IF(AND('Raw Data'!J312&lt;'Raw Data'!I312, ISNUMBER('Raw Data'!E312)), 1, 0)</f>
        <v/>
      </c>
      <c r="C313">
        <f>IF(AND('Raw Data'!A312&gt;0, 'Raw Data'!K312&gt;0), 1, 0)</f>
        <v/>
      </c>
      <c r="D313">
        <f>IF(ISBLANK('Raw Data'!A312),0,IF(AND('Raw Data'!J312&lt;'Raw Data'!I312,'Raw Data'!J312&gt;Analysis!$BD$2),1,IF(AND('Raw Data'!I312&lt;'Raw Data'!J312,'Raw Data'!I312&gt;Analysis!$BD$2),1,0)))</f>
        <v/>
      </c>
      <c r="E313">
        <f>IF(ISBLANK('Raw Data'!A312), 0, IF(OR('Raw Data'!P312&lt;Analysis!BE$2, 'Raw Data'!S312&lt;Analysis!BE$2), 1, 0))</f>
        <v/>
      </c>
    </row>
    <row r="314">
      <c r="A314" s="1">
        <f>'Raw Data'!A313</f>
        <v/>
      </c>
      <c r="B314">
        <f>IF(AND('Raw Data'!J313&lt;'Raw Data'!I313, ISNUMBER('Raw Data'!E313)), 1, 0)</f>
        <v/>
      </c>
      <c r="C314">
        <f>IF(AND('Raw Data'!A313&gt;0, 'Raw Data'!K313&gt;0), 1, 0)</f>
        <v/>
      </c>
      <c r="D314">
        <f>IF(ISBLANK('Raw Data'!A313),0,IF(AND('Raw Data'!J313&lt;'Raw Data'!I313,'Raw Data'!J313&gt;Analysis!$BD$2),1,IF(AND('Raw Data'!I313&lt;'Raw Data'!J313,'Raw Data'!I313&gt;Analysis!$BD$2),1,0)))</f>
        <v/>
      </c>
      <c r="E314">
        <f>IF(ISBLANK('Raw Data'!A313), 0, IF(OR('Raw Data'!P313&lt;Analysis!BE$2, 'Raw Data'!S313&lt;Analysis!BE$2), 1, 0))</f>
        <v/>
      </c>
    </row>
    <row r="315">
      <c r="A315" s="1">
        <f>'Raw Data'!A314</f>
        <v/>
      </c>
      <c r="B315">
        <f>IF(AND('Raw Data'!J314&lt;'Raw Data'!I314, ISNUMBER('Raw Data'!E314)), 1, 0)</f>
        <v/>
      </c>
      <c r="C315">
        <f>IF(AND('Raw Data'!A314&gt;0, 'Raw Data'!K314&gt;0), 1, 0)</f>
        <v/>
      </c>
      <c r="D315">
        <f>IF(ISBLANK('Raw Data'!A314),0,IF(AND('Raw Data'!J314&lt;'Raw Data'!I314,'Raw Data'!J314&gt;Analysis!$BD$2),1,IF(AND('Raw Data'!I314&lt;'Raw Data'!J314,'Raw Data'!I314&gt;Analysis!$BD$2),1,0)))</f>
        <v/>
      </c>
      <c r="E315">
        <f>IF(ISBLANK('Raw Data'!A314), 0, IF(OR('Raw Data'!P314&lt;Analysis!BE$2, 'Raw Data'!S314&lt;Analysis!BE$2), 1, 0))</f>
        <v/>
      </c>
    </row>
    <row r="316">
      <c r="A316" s="1">
        <f>'Raw Data'!A315</f>
        <v/>
      </c>
      <c r="B316">
        <f>IF(AND('Raw Data'!J315&lt;'Raw Data'!I315, ISNUMBER('Raw Data'!E315)), 1, 0)</f>
        <v/>
      </c>
      <c r="C316">
        <f>IF(AND('Raw Data'!A315&gt;0, 'Raw Data'!K315&gt;0), 1, 0)</f>
        <v/>
      </c>
      <c r="D316">
        <f>IF(ISBLANK('Raw Data'!A315),0,IF(AND('Raw Data'!J315&lt;'Raw Data'!I315,'Raw Data'!J315&gt;Analysis!$BD$2),1,IF(AND('Raw Data'!I315&lt;'Raw Data'!J315,'Raw Data'!I315&gt;Analysis!$BD$2),1,0)))</f>
        <v/>
      </c>
      <c r="E316">
        <f>IF(ISBLANK('Raw Data'!A315), 0, IF(OR('Raw Data'!P315&lt;Analysis!BE$2, 'Raw Data'!S315&lt;Analysis!BE$2), 1, 0))</f>
        <v/>
      </c>
    </row>
    <row r="317">
      <c r="A317" s="1">
        <f>'Raw Data'!A316</f>
        <v/>
      </c>
      <c r="B317">
        <f>IF(AND('Raw Data'!J316&lt;'Raw Data'!I316, ISNUMBER('Raw Data'!E316)), 1, 0)</f>
        <v/>
      </c>
      <c r="C317">
        <f>IF(AND('Raw Data'!A316&gt;0, 'Raw Data'!K316&gt;0), 1, 0)</f>
        <v/>
      </c>
      <c r="D317">
        <f>IF(ISBLANK('Raw Data'!A316),0,IF(AND('Raw Data'!J316&lt;'Raw Data'!I316,'Raw Data'!J316&gt;Analysis!$BD$2),1,IF(AND('Raw Data'!I316&lt;'Raw Data'!J316,'Raw Data'!I316&gt;Analysis!$BD$2),1,0)))</f>
        <v/>
      </c>
      <c r="E317">
        <f>IF(ISBLANK('Raw Data'!A316), 0, IF(OR('Raw Data'!P316&lt;Analysis!BE$2, 'Raw Data'!S316&lt;Analysis!BE$2), 1, 0))</f>
        <v/>
      </c>
    </row>
    <row r="318">
      <c r="A318" s="1">
        <f>'Raw Data'!A317</f>
        <v/>
      </c>
      <c r="B318">
        <f>IF(AND('Raw Data'!J317&lt;'Raw Data'!I317, ISNUMBER('Raw Data'!E317)), 1, 0)</f>
        <v/>
      </c>
      <c r="C318">
        <f>IF(AND('Raw Data'!A317&gt;0, 'Raw Data'!K317&gt;0), 1, 0)</f>
        <v/>
      </c>
      <c r="D318">
        <f>IF(ISBLANK('Raw Data'!A317),0,IF(AND('Raw Data'!J317&lt;'Raw Data'!I317,'Raw Data'!J317&gt;Analysis!$BD$2),1,IF(AND('Raw Data'!I317&lt;'Raw Data'!J317,'Raw Data'!I317&gt;Analysis!$BD$2),1,0)))</f>
        <v/>
      </c>
      <c r="E318">
        <f>IF(ISBLANK('Raw Data'!A317), 0, IF(OR('Raw Data'!P317&lt;Analysis!BE$2, 'Raw Data'!S317&lt;Analysis!BE$2), 1, 0))</f>
        <v/>
      </c>
    </row>
    <row r="319">
      <c r="A319" s="1">
        <f>'Raw Data'!A318</f>
        <v/>
      </c>
      <c r="B319">
        <f>IF(AND('Raw Data'!J318&lt;'Raw Data'!I318, ISNUMBER('Raw Data'!E318)), 1, 0)</f>
        <v/>
      </c>
      <c r="C319">
        <f>IF(AND('Raw Data'!A318&gt;0, 'Raw Data'!K318&gt;0), 1, 0)</f>
        <v/>
      </c>
      <c r="D319">
        <f>IF(ISBLANK('Raw Data'!A318),0,IF(AND('Raw Data'!J318&lt;'Raw Data'!I318,'Raw Data'!J318&gt;Analysis!$BD$2),1,IF(AND('Raw Data'!I318&lt;'Raw Data'!J318,'Raw Data'!I318&gt;Analysis!$BD$2),1,0)))</f>
        <v/>
      </c>
      <c r="E319">
        <f>IF(ISBLANK('Raw Data'!A318), 0, IF(OR('Raw Data'!P318&lt;Analysis!BE$2, 'Raw Data'!S318&lt;Analysis!BE$2), 1, 0))</f>
        <v/>
      </c>
    </row>
    <row r="320">
      <c r="A320" s="1">
        <f>'Raw Data'!A319</f>
        <v/>
      </c>
      <c r="B320">
        <f>IF(AND('Raw Data'!J319&lt;'Raw Data'!I319, ISNUMBER('Raw Data'!E319)), 1, 0)</f>
        <v/>
      </c>
      <c r="C320">
        <f>IF(AND('Raw Data'!A319&gt;0, 'Raw Data'!K319&gt;0), 1, 0)</f>
        <v/>
      </c>
      <c r="D320">
        <f>IF(ISBLANK('Raw Data'!A319),0,IF(AND('Raw Data'!J319&lt;'Raw Data'!I319,'Raw Data'!J319&gt;Analysis!$BD$2),1,IF(AND('Raw Data'!I319&lt;'Raw Data'!J319,'Raw Data'!I319&gt;Analysis!$BD$2),1,0)))</f>
        <v/>
      </c>
      <c r="E320">
        <f>IF(ISBLANK('Raw Data'!A319), 0, IF(OR('Raw Data'!P319&lt;Analysis!BE$2, 'Raw Data'!S319&lt;Analysis!BE$2), 1, 0))</f>
        <v/>
      </c>
    </row>
    <row r="321">
      <c r="A321" s="1">
        <f>'Raw Data'!A320</f>
        <v/>
      </c>
      <c r="B321">
        <f>IF(AND('Raw Data'!J320&lt;'Raw Data'!I320, ISNUMBER('Raw Data'!E320)), 1, 0)</f>
        <v/>
      </c>
      <c r="C321">
        <f>IF(AND('Raw Data'!A320&gt;0, 'Raw Data'!K320&gt;0), 1, 0)</f>
        <v/>
      </c>
      <c r="D321">
        <f>IF(ISBLANK('Raw Data'!A320),0,IF(AND('Raw Data'!J320&lt;'Raw Data'!I320,'Raw Data'!J320&gt;Analysis!$BD$2),1,IF(AND('Raw Data'!I320&lt;'Raw Data'!J320,'Raw Data'!I320&gt;Analysis!$BD$2),1,0)))</f>
        <v/>
      </c>
      <c r="E321">
        <f>IF(ISBLANK('Raw Data'!A320), 0, IF(OR('Raw Data'!P320&lt;Analysis!BE$2, 'Raw Data'!S320&lt;Analysis!BE$2), 1, 0))</f>
        <v/>
      </c>
    </row>
    <row r="322">
      <c r="A322" s="1">
        <f>'Raw Data'!A321</f>
        <v/>
      </c>
      <c r="B322">
        <f>IF(AND('Raw Data'!J321&lt;'Raw Data'!I321, ISNUMBER('Raw Data'!E321)), 1, 0)</f>
        <v/>
      </c>
      <c r="C322">
        <f>IF(AND('Raw Data'!A321&gt;0, 'Raw Data'!K321&gt;0), 1, 0)</f>
        <v/>
      </c>
      <c r="D322">
        <f>IF(ISBLANK('Raw Data'!A321),0,IF(AND('Raw Data'!J321&lt;'Raw Data'!I321,'Raw Data'!J321&gt;Analysis!$BD$2),1,IF(AND('Raw Data'!I321&lt;'Raw Data'!J321,'Raw Data'!I321&gt;Analysis!$BD$2),1,0)))</f>
        <v/>
      </c>
      <c r="E322">
        <f>IF(ISBLANK('Raw Data'!A321), 0, IF(OR('Raw Data'!P321&lt;Analysis!BE$2, 'Raw Data'!S321&lt;Analysis!BE$2), 1, 0))</f>
        <v/>
      </c>
    </row>
    <row r="323">
      <c r="A323" s="1">
        <f>'Raw Data'!A322</f>
        <v/>
      </c>
      <c r="B323">
        <f>IF(AND('Raw Data'!J322&lt;'Raw Data'!I322, ISNUMBER('Raw Data'!E322)), 1, 0)</f>
        <v/>
      </c>
      <c r="C323">
        <f>IF(AND('Raw Data'!A322&gt;0, 'Raw Data'!K322&gt;0), 1, 0)</f>
        <v/>
      </c>
      <c r="D323">
        <f>IF(ISBLANK('Raw Data'!A322),0,IF(AND('Raw Data'!J322&lt;'Raw Data'!I322,'Raw Data'!J322&gt;Analysis!$BD$2),1,IF(AND('Raw Data'!I322&lt;'Raw Data'!J322,'Raw Data'!I322&gt;Analysis!$BD$2),1,0)))</f>
        <v/>
      </c>
      <c r="E323">
        <f>IF(ISBLANK('Raw Data'!A322), 0, IF(OR('Raw Data'!P322&lt;Analysis!BE$2, 'Raw Data'!S322&lt;Analysis!BE$2), 1, 0))</f>
        <v/>
      </c>
    </row>
    <row r="324">
      <c r="A324" s="1">
        <f>'Raw Data'!A323</f>
        <v/>
      </c>
      <c r="B324">
        <f>IF(AND('Raw Data'!J323&lt;'Raw Data'!I323, ISNUMBER('Raw Data'!E323)), 1, 0)</f>
        <v/>
      </c>
      <c r="C324">
        <f>IF(AND('Raw Data'!A323&gt;0, 'Raw Data'!K323&gt;0), 1, 0)</f>
        <v/>
      </c>
      <c r="D324">
        <f>IF(ISBLANK('Raw Data'!A323),0,IF(AND('Raw Data'!J323&lt;'Raw Data'!I323,'Raw Data'!J323&gt;Analysis!$BD$2),1,IF(AND('Raw Data'!I323&lt;'Raw Data'!J323,'Raw Data'!I323&gt;Analysis!$BD$2),1,0)))</f>
        <v/>
      </c>
      <c r="E324">
        <f>IF(ISBLANK('Raw Data'!A323), 0, IF(OR('Raw Data'!P323&lt;Analysis!BE$2, 'Raw Data'!S323&lt;Analysis!BE$2), 1, 0))</f>
        <v/>
      </c>
    </row>
    <row r="325">
      <c r="A325" s="1">
        <f>'Raw Data'!A324</f>
        <v/>
      </c>
      <c r="B325">
        <f>IF(AND('Raw Data'!J324&lt;'Raw Data'!I324, ISNUMBER('Raw Data'!E324)), 1, 0)</f>
        <v/>
      </c>
      <c r="C325">
        <f>IF(AND('Raw Data'!A324&gt;0, 'Raw Data'!K324&gt;0), 1, 0)</f>
        <v/>
      </c>
      <c r="D325">
        <f>IF(ISBLANK('Raw Data'!A324),0,IF(AND('Raw Data'!J324&lt;'Raw Data'!I324,'Raw Data'!J324&gt;Analysis!$BD$2),1,IF(AND('Raw Data'!I324&lt;'Raw Data'!J324,'Raw Data'!I324&gt;Analysis!$BD$2),1,0)))</f>
        <v/>
      </c>
      <c r="E325">
        <f>IF(ISBLANK('Raw Data'!A324), 0, IF(OR('Raw Data'!P324&lt;Analysis!BE$2, 'Raw Data'!S324&lt;Analysis!BE$2), 1, 0))</f>
        <v/>
      </c>
    </row>
    <row r="326">
      <c r="A326" s="1">
        <f>'Raw Data'!A325</f>
        <v/>
      </c>
      <c r="B326">
        <f>IF(AND('Raw Data'!J325&lt;'Raw Data'!I325, ISNUMBER('Raw Data'!E325)), 1, 0)</f>
        <v/>
      </c>
      <c r="C326">
        <f>IF(AND('Raw Data'!A325&gt;0, 'Raw Data'!K325&gt;0), 1, 0)</f>
        <v/>
      </c>
      <c r="D326">
        <f>IF(ISBLANK('Raw Data'!A325),0,IF(AND('Raw Data'!J325&lt;'Raw Data'!I325,'Raw Data'!J325&gt;Analysis!$BD$2),1,IF(AND('Raw Data'!I325&lt;'Raw Data'!J325,'Raw Data'!I325&gt;Analysis!$BD$2),1,0)))</f>
        <v/>
      </c>
      <c r="E326">
        <f>IF(ISBLANK('Raw Data'!A325), 0, IF(OR('Raw Data'!P325&lt;Analysis!BE$2, 'Raw Data'!S325&lt;Analysis!BE$2), 1, 0))</f>
        <v/>
      </c>
    </row>
    <row r="327">
      <c r="A327" s="1">
        <f>'Raw Data'!A326</f>
        <v/>
      </c>
      <c r="B327">
        <f>IF(AND('Raw Data'!J326&lt;'Raw Data'!I326, ISNUMBER('Raw Data'!E326)), 1, 0)</f>
        <v/>
      </c>
      <c r="C327">
        <f>IF(AND('Raw Data'!A326&gt;0, 'Raw Data'!K326&gt;0), 1, 0)</f>
        <v/>
      </c>
      <c r="D327">
        <f>IF(ISBLANK('Raw Data'!A326),0,IF(AND('Raw Data'!J326&lt;'Raw Data'!I326,'Raw Data'!J326&gt;Analysis!$BD$2),1,IF(AND('Raw Data'!I326&lt;'Raw Data'!J326,'Raw Data'!I326&gt;Analysis!$BD$2),1,0)))</f>
        <v/>
      </c>
      <c r="E327">
        <f>IF(ISBLANK('Raw Data'!A326), 0, IF(OR('Raw Data'!P326&lt;Analysis!BE$2, 'Raw Data'!S326&lt;Analysis!BE$2), 1, 0))</f>
        <v/>
      </c>
    </row>
    <row r="328">
      <c r="A328" s="1">
        <f>'Raw Data'!A327</f>
        <v/>
      </c>
      <c r="B328">
        <f>IF(AND('Raw Data'!J327&lt;'Raw Data'!I327, ISNUMBER('Raw Data'!E327)), 1, 0)</f>
        <v/>
      </c>
      <c r="C328">
        <f>IF(AND('Raw Data'!A327&gt;0, 'Raw Data'!K327&gt;0), 1, 0)</f>
        <v/>
      </c>
      <c r="D328">
        <f>IF(ISBLANK('Raw Data'!A327),0,IF(AND('Raw Data'!J327&lt;'Raw Data'!I327,'Raw Data'!J327&gt;Analysis!$BD$2),1,IF(AND('Raw Data'!I327&lt;'Raw Data'!J327,'Raw Data'!I327&gt;Analysis!$BD$2),1,0)))</f>
        <v/>
      </c>
      <c r="E328">
        <f>IF(ISBLANK('Raw Data'!A327), 0, IF(OR('Raw Data'!P327&lt;Analysis!BE$2, 'Raw Data'!S327&lt;Analysis!BE$2), 1, 0))</f>
        <v/>
      </c>
    </row>
    <row r="329">
      <c r="A329" s="1">
        <f>'Raw Data'!A328</f>
        <v/>
      </c>
      <c r="B329">
        <f>IF(AND('Raw Data'!J328&lt;'Raw Data'!I328, ISNUMBER('Raw Data'!E328)), 1, 0)</f>
        <v/>
      </c>
      <c r="C329">
        <f>IF(AND('Raw Data'!A328&gt;0, 'Raw Data'!K328&gt;0), 1, 0)</f>
        <v/>
      </c>
      <c r="D329">
        <f>IF(ISBLANK('Raw Data'!A328),0,IF(AND('Raw Data'!J328&lt;'Raw Data'!I328,'Raw Data'!J328&gt;Analysis!$BD$2),1,IF(AND('Raw Data'!I328&lt;'Raw Data'!J328,'Raw Data'!I328&gt;Analysis!$BD$2),1,0)))</f>
        <v/>
      </c>
      <c r="E329">
        <f>IF(ISBLANK('Raw Data'!A328), 0, IF(OR('Raw Data'!P328&lt;Analysis!BE$2, 'Raw Data'!S328&lt;Analysis!BE$2), 1, 0))</f>
        <v/>
      </c>
    </row>
    <row r="330">
      <c r="A330" s="1">
        <f>'Raw Data'!A329</f>
        <v/>
      </c>
      <c r="B330">
        <f>IF(AND('Raw Data'!J329&lt;'Raw Data'!I329, ISNUMBER('Raw Data'!E329)), 1, 0)</f>
        <v/>
      </c>
      <c r="C330">
        <f>IF(AND('Raw Data'!A329&gt;0, 'Raw Data'!K329&gt;0), 1, 0)</f>
        <v/>
      </c>
      <c r="D330">
        <f>IF(ISBLANK('Raw Data'!A329),0,IF(AND('Raw Data'!J329&lt;'Raw Data'!I329,'Raw Data'!J329&gt;Analysis!$BD$2),1,IF(AND('Raw Data'!I329&lt;'Raw Data'!J329,'Raw Data'!I329&gt;Analysis!$BD$2),1,0)))</f>
        <v/>
      </c>
      <c r="E330">
        <f>IF(ISBLANK('Raw Data'!A329), 0, IF(OR('Raw Data'!P329&lt;Analysis!BE$2, 'Raw Data'!S329&lt;Analysis!BE$2), 1, 0))</f>
        <v/>
      </c>
    </row>
    <row r="331">
      <c r="A331" s="1">
        <f>'Raw Data'!A330</f>
        <v/>
      </c>
      <c r="B331">
        <f>IF(AND('Raw Data'!J330&lt;'Raw Data'!I330, ISNUMBER('Raw Data'!E330)), 1, 0)</f>
        <v/>
      </c>
      <c r="C331">
        <f>IF(AND('Raw Data'!A330&gt;0, 'Raw Data'!K330&gt;0), 1, 0)</f>
        <v/>
      </c>
      <c r="D331">
        <f>IF(ISBLANK('Raw Data'!A330),0,IF(AND('Raw Data'!J330&lt;'Raw Data'!I330,'Raw Data'!J330&gt;Analysis!$BD$2),1,IF(AND('Raw Data'!I330&lt;'Raw Data'!J330,'Raw Data'!I330&gt;Analysis!$BD$2),1,0)))</f>
        <v/>
      </c>
      <c r="E331">
        <f>IF(ISBLANK('Raw Data'!A330), 0, IF(OR('Raw Data'!P330&lt;Analysis!BE$2, 'Raw Data'!S330&lt;Analysis!BE$2), 1, 0))</f>
        <v/>
      </c>
    </row>
    <row r="332">
      <c r="A332" s="1">
        <f>'Raw Data'!A331</f>
        <v/>
      </c>
      <c r="B332">
        <f>IF(AND('Raw Data'!J331&lt;'Raw Data'!I331, ISNUMBER('Raw Data'!E331)), 1, 0)</f>
        <v/>
      </c>
      <c r="C332">
        <f>IF(AND('Raw Data'!A331&gt;0, 'Raw Data'!K331&gt;0), 1, 0)</f>
        <v/>
      </c>
      <c r="D332">
        <f>IF(ISBLANK('Raw Data'!A331),0,IF(AND('Raw Data'!J331&lt;'Raw Data'!I331,'Raw Data'!J331&gt;Analysis!$BD$2),1,IF(AND('Raw Data'!I331&lt;'Raw Data'!J331,'Raw Data'!I331&gt;Analysis!$BD$2),1,0)))</f>
        <v/>
      </c>
      <c r="E332">
        <f>IF(ISBLANK('Raw Data'!A331), 0, IF(OR('Raw Data'!P331&lt;Analysis!BE$2, 'Raw Data'!S331&lt;Analysis!BE$2), 1, 0))</f>
        <v/>
      </c>
    </row>
    <row r="333">
      <c r="A333" s="1">
        <f>'Raw Data'!A332</f>
        <v/>
      </c>
      <c r="B333">
        <f>IF(AND('Raw Data'!J332&lt;'Raw Data'!I332, ISNUMBER('Raw Data'!E332)), 1, 0)</f>
        <v/>
      </c>
      <c r="C333">
        <f>IF(AND('Raw Data'!A332&gt;0, 'Raw Data'!K332&gt;0), 1, 0)</f>
        <v/>
      </c>
      <c r="D333">
        <f>IF(ISBLANK('Raw Data'!A332),0,IF(AND('Raw Data'!J332&lt;'Raw Data'!I332,'Raw Data'!J332&gt;Analysis!$BD$2),1,IF(AND('Raw Data'!I332&lt;'Raw Data'!J332,'Raw Data'!I332&gt;Analysis!$BD$2),1,0)))</f>
        <v/>
      </c>
      <c r="E333">
        <f>IF(ISBLANK('Raw Data'!A332), 0, IF(OR('Raw Data'!P332&lt;Analysis!BE$2, 'Raw Data'!S332&lt;Analysis!BE$2), 1, 0))</f>
        <v/>
      </c>
    </row>
    <row r="334">
      <c r="A334" s="1">
        <f>'Raw Data'!A333</f>
        <v/>
      </c>
      <c r="B334">
        <f>IF(AND('Raw Data'!J333&lt;'Raw Data'!I333, ISNUMBER('Raw Data'!E333)), 1, 0)</f>
        <v/>
      </c>
      <c r="C334">
        <f>IF(AND('Raw Data'!A333&gt;0, 'Raw Data'!K333&gt;0), 1, 0)</f>
        <v/>
      </c>
      <c r="D334">
        <f>IF(ISBLANK('Raw Data'!A333),0,IF(AND('Raw Data'!J333&lt;'Raw Data'!I333,'Raw Data'!J333&gt;Analysis!$BD$2),1,IF(AND('Raw Data'!I333&lt;'Raw Data'!J333,'Raw Data'!I333&gt;Analysis!$BD$2),1,0)))</f>
        <v/>
      </c>
      <c r="E334">
        <f>IF(ISBLANK('Raw Data'!A333), 0, IF(OR('Raw Data'!P333&lt;Analysis!BE$2, 'Raw Data'!S333&lt;Analysis!BE$2), 1, 0))</f>
        <v/>
      </c>
    </row>
    <row r="335">
      <c r="A335" s="1">
        <f>'Raw Data'!A334</f>
        <v/>
      </c>
      <c r="B335">
        <f>IF(AND('Raw Data'!J334&lt;'Raw Data'!I334, ISNUMBER('Raw Data'!E334)), 1, 0)</f>
        <v/>
      </c>
      <c r="C335">
        <f>IF(AND('Raw Data'!A334&gt;0, 'Raw Data'!K334&gt;0), 1, 0)</f>
        <v/>
      </c>
      <c r="D335">
        <f>IF(ISBLANK('Raw Data'!A334),0,IF(AND('Raw Data'!J334&lt;'Raw Data'!I334,'Raw Data'!J334&gt;Analysis!$BD$2),1,IF(AND('Raw Data'!I334&lt;'Raw Data'!J334,'Raw Data'!I334&gt;Analysis!$BD$2),1,0)))</f>
        <v/>
      </c>
      <c r="E335">
        <f>IF(ISBLANK('Raw Data'!A334), 0, IF(OR('Raw Data'!P334&lt;Analysis!BE$2, 'Raw Data'!S334&lt;Analysis!BE$2), 1, 0))</f>
        <v/>
      </c>
    </row>
    <row r="336">
      <c r="A336" s="1">
        <f>'Raw Data'!A335</f>
        <v/>
      </c>
      <c r="B336">
        <f>IF(AND('Raw Data'!J335&lt;'Raw Data'!I335, ISNUMBER('Raw Data'!E335)), 1, 0)</f>
        <v/>
      </c>
      <c r="C336">
        <f>IF(AND('Raw Data'!A335&gt;0, 'Raw Data'!K335&gt;0), 1, 0)</f>
        <v/>
      </c>
      <c r="D336">
        <f>IF(ISBLANK('Raw Data'!A335),0,IF(AND('Raw Data'!J335&lt;'Raw Data'!I335,'Raw Data'!J335&gt;Analysis!$BD$2),1,IF(AND('Raw Data'!I335&lt;'Raw Data'!J335,'Raw Data'!I335&gt;Analysis!$BD$2),1,0)))</f>
        <v/>
      </c>
      <c r="E336">
        <f>IF(ISBLANK('Raw Data'!A335), 0, IF(OR('Raw Data'!P335&lt;Analysis!BE$2, 'Raw Data'!S335&lt;Analysis!BE$2), 1, 0))</f>
        <v/>
      </c>
    </row>
    <row r="337">
      <c r="A337" s="1">
        <f>'Raw Data'!A336</f>
        <v/>
      </c>
      <c r="B337">
        <f>IF(AND('Raw Data'!J336&lt;'Raw Data'!I336, ISNUMBER('Raw Data'!E336)), 1, 0)</f>
        <v/>
      </c>
      <c r="C337">
        <f>IF(AND('Raw Data'!A336&gt;0, 'Raw Data'!K336&gt;0), 1, 0)</f>
        <v/>
      </c>
      <c r="D337">
        <f>IF(ISBLANK('Raw Data'!A336),0,IF(AND('Raw Data'!J336&lt;'Raw Data'!I336,'Raw Data'!J336&gt;Analysis!$BD$2),1,IF(AND('Raw Data'!I336&lt;'Raw Data'!J336,'Raw Data'!I336&gt;Analysis!$BD$2),1,0)))</f>
        <v/>
      </c>
      <c r="E337">
        <f>IF(ISBLANK('Raw Data'!A336), 0, IF(OR('Raw Data'!P336&lt;Analysis!BE$2, 'Raw Data'!S336&lt;Analysis!BE$2), 1, 0))</f>
        <v/>
      </c>
    </row>
    <row r="338">
      <c r="A338" s="1">
        <f>'Raw Data'!A337</f>
        <v/>
      </c>
      <c r="B338">
        <f>IF(AND('Raw Data'!J337&lt;'Raw Data'!I337, ISNUMBER('Raw Data'!E337)), 1, 0)</f>
        <v/>
      </c>
      <c r="C338">
        <f>IF(AND('Raw Data'!A337&gt;0, 'Raw Data'!K337&gt;0), 1, 0)</f>
        <v/>
      </c>
      <c r="D338">
        <f>IF(ISBLANK('Raw Data'!A337),0,IF(AND('Raw Data'!J337&lt;'Raw Data'!I337,'Raw Data'!J337&gt;Analysis!$BD$2),1,IF(AND('Raw Data'!I337&lt;'Raw Data'!J337,'Raw Data'!I337&gt;Analysis!$BD$2),1,0)))</f>
        <v/>
      </c>
      <c r="E338">
        <f>IF(ISBLANK('Raw Data'!A337), 0, IF(OR('Raw Data'!P337&lt;Analysis!BE$2, 'Raw Data'!S337&lt;Analysis!BE$2), 1, 0))</f>
        <v/>
      </c>
    </row>
    <row r="339">
      <c r="A339" s="1">
        <f>'Raw Data'!A338</f>
        <v/>
      </c>
      <c r="B339">
        <f>IF(AND('Raw Data'!J338&lt;'Raw Data'!I338, ISNUMBER('Raw Data'!E338)), 1, 0)</f>
        <v/>
      </c>
      <c r="C339">
        <f>IF(AND('Raw Data'!A338&gt;0, 'Raw Data'!K338&gt;0), 1, 0)</f>
        <v/>
      </c>
      <c r="D339">
        <f>IF(ISBLANK('Raw Data'!A338),0,IF(AND('Raw Data'!J338&lt;'Raw Data'!I338,'Raw Data'!J338&gt;Analysis!$BD$2),1,IF(AND('Raw Data'!I338&lt;'Raw Data'!J338,'Raw Data'!I338&gt;Analysis!$BD$2),1,0)))</f>
        <v/>
      </c>
      <c r="E339">
        <f>IF(ISBLANK('Raw Data'!A338), 0, IF(OR('Raw Data'!P338&lt;Analysis!BE$2, 'Raw Data'!S338&lt;Analysis!BE$2), 1, 0))</f>
        <v/>
      </c>
    </row>
    <row r="340">
      <c r="A340" s="1">
        <f>'Raw Data'!A339</f>
        <v/>
      </c>
      <c r="B340">
        <f>IF(AND('Raw Data'!J339&lt;'Raw Data'!I339, ISNUMBER('Raw Data'!E339)), 1, 0)</f>
        <v/>
      </c>
      <c r="C340">
        <f>IF(AND('Raw Data'!A339&gt;0, 'Raw Data'!K339&gt;0), 1, 0)</f>
        <v/>
      </c>
      <c r="D340">
        <f>IF(ISBLANK('Raw Data'!A339),0,IF(AND('Raw Data'!J339&lt;'Raw Data'!I339,'Raw Data'!J339&gt;Analysis!$BD$2),1,IF(AND('Raw Data'!I339&lt;'Raw Data'!J339,'Raw Data'!I339&gt;Analysis!$BD$2),1,0)))</f>
        <v/>
      </c>
      <c r="E340">
        <f>IF(ISBLANK('Raw Data'!A339), 0, IF(OR('Raw Data'!P339&lt;Analysis!BE$2, 'Raw Data'!S339&lt;Analysis!BE$2), 1, 0))</f>
        <v/>
      </c>
    </row>
    <row r="341">
      <c r="A341" s="1">
        <f>'Raw Data'!A340</f>
        <v/>
      </c>
      <c r="B341">
        <f>IF(AND('Raw Data'!J340&lt;'Raw Data'!I340, ISNUMBER('Raw Data'!E340)), 1, 0)</f>
        <v/>
      </c>
      <c r="C341">
        <f>IF(AND('Raw Data'!A340&gt;0, 'Raw Data'!K340&gt;0), 1, 0)</f>
        <v/>
      </c>
      <c r="D341">
        <f>IF(ISBLANK('Raw Data'!A340),0,IF(AND('Raw Data'!J340&lt;'Raw Data'!I340,'Raw Data'!J340&gt;Analysis!$BD$2),1,IF(AND('Raw Data'!I340&lt;'Raw Data'!J340,'Raw Data'!I340&gt;Analysis!$BD$2),1,0)))</f>
        <v/>
      </c>
      <c r="E341">
        <f>IF(ISBLANK('Raw Data'!A340), 0, IF(OR('Raw Data'!P340&lt;Analysis!BE$2, 'Raw Data'!S340&lt;Analysis!BE$2), 1, 0))</f>
        <v/>
      </c>
    </row>
    <row r="342">
      <c r="A342" s="1">
        <f>'Raw Data'!A341</f>
        <v/>
      </c>
      <c r="B342">
        <f>IF(AND('Raw Data'!J341&lt;'Raw Data'!I341, ISNUMBER('Raw Data'!E341)), 1, 0)</f>
        <v/>
      </c>
      <c r="C342">
        <f>IF(AND('Raw Data'!A341&gt;0, 'Raw Data'!K341&gt;0), 1, 0)</f>
        <v/>
      </c>
      <c r="D342">
        <f>IF(ISBLANK('Raw Data'!A341),0,IF(AND('Raw Data'!J341&lt;'Raw Data'!I341,'Raw Data'!J341&gt;Analysis!$BD$2),1,IF(AND('Raw Data'!I341&lt;'Raw Data'!J341,'Raw Data'!I341&gt;Analysis!$BD$2),1,0)))</f>
        <v/>
      </c>
      <c r="E342">
        <f>IF(ISBLANK('Raw Data'!A341), 0, IF(OR('Raw Data'!P341&lt;Analysis!BE$2, 'Raw Data'!S341&lt;Analysis!BE$2), 1, 0))</f>
        <v/>
      </c>
    </row>
    <row r="343">
      <c r="A343" s="1">
        <f>'Raw Data'!A342</f>
        <v/>
      </c>
      <c r="B343">
        <f>IF(AND('Raw Data'!J342&lt;'Raw Data'!I342, ISNUMBER('Raw Data'!E342)), 1, 0)</f>
        <v/>
      </c>
      <c r="C343">
        <f>IF(AND('Raw Data'!A342&gt;0, 'Raw Data'!K342&gt;0), 1, 0)</f>
        <v/>
      </c>
      <c r="D343">
        <f>IF(ISBLANK('Raw Data'!A342),0,IF(AND('Raw Data'!J342&lt;'Raw Data'!I342,'Raw Data'!J342&gt;Analysis!$BD$2),1,IF(AND('Raw Data'!I342&lt;'Raw Data'!J342,'Raw Data'!I342&gt;Analysis!$BD$2),1,0)))</f>
        <v/>
      </c>
      <c r="E343">
        <f>IF(ISBLANK('Raw Data'!A342), 0, IF(OR('Raw Data'!P342&lt;Analysis!BE$2, 'Raw Data'!S342&lt;Analysis!BE$2), 1, 0))</f>
        <v/>
      </c>
    </row>
    <row r="344">
      <c r="A344" s="1">
        <f>'Raw Data'!A343</f>
        <v/>
      </c>
      <c r="B344">
        <f>IF(AND('Raw Data'!J343&lt;'Raw Data'!I343, ISNUMBER('Raw Data'!E343)), 1, 0)</f>
        <v/>
      </c>
      <c r="C344">
        <f>IF(AND('Raw Data'!A343&gt;0, 'Raw Data'!K343&gt;0), 1, 0)</f>
        <v/>
      </c>
      <c r="D344">
        <f>IF(ISBLANK('Raw Data'!A343),0,IF(AND('Raw Data'!J343&lt;'Raw Data'!I343,'Raw Data'!J343&gt;Analysis!$BD$2),1,IF(AND('Raw Data'!I343&lt;'Raw Data'!J343,'Raw Data'!I343&gt;Analysis!$BD$2),1,0)))</f>
        <v/>
      </c>
      <c r="E344">
        <f>IF(ISBLANK('Raw Data'!A343), 0, IF(OR('Raw Data'!P343&lt;Analysis!BE$2, 'Raw Data'!S343&lt;Analysis!BE$2), 1, 0))</f>
        <v/>
      </c>
    </row>
    <row r="345">
      <c r="A345" s="1">
        <f>'Raw Data'!A344</f>
        <v/>
      </c>
      <c r="B345">
        <f>IF(AND('Raw Data'!J344&lt;'Raw Data'!I344, ISNUMBER('Raw Data'!E344)), 1, 0)</f>
        <v/>
      </c>
      <c r="C345">
        <f>IF(AND('Raw Data'!A344&gt;0, 'Raw Data'!K344&gt;0), 1, 0)</f>
        <v/>
      </c>
      <c r="D345">
        <f>IF(ISBLANK('Raw Data'!A344),0,IF(AND('Raw Data'!J344&lt;'Raw Data'!I344,'Raw Data'!J344&gt;Analysis!$BD$2),1,IF(AND('Raw Data'!I344&lt;'Raw Data'!J344,'Raw Data'!I344&gt;Analysis!$BD$2),1,0)))</f>
        <v/>
      </c>
      <c r="E345">
        <f>IF(ISBLANK('Raw Data'!A344), 0, IF(OR('Raw Data'!P344&lt;Analysis!BE$2, 'Raw Data'!S344&lt;Analysis!BE$2), 1, 0))</f>
        <v/>
      </c>
    </row>
    <row r="346">
      <c r="A346" s="1">
        <f>'Raw Data'!A345</f>
        <v/>
      </c>
      <c r="B346">
        <f>IF(AND('Raw Data'!J345&lt;'Raw Data'!I345, ISNUMBER('Raw Data'!E345)), 1, 0)</f>
        <v/>
      </c>
      <c r="C346">
        <f>IF(AND('Raw Data'!A345&gt;0, 'Raw Data'!K345&gt;0), 1, 0)</f>
        <v/>
      </c>
      <c r="D346">
        <f>IF(ISBLANK('Raw Data'!A345),0,IF(AND('Raw Data'!J345&lt;'Raw Data'!I345,'Raw Data'!J345&gt;Analysis!$BD$2),1,IF(AND('Raw Data'!I345&lt;'Raw Data'!J345,'Raw Data'!I345&gt;Analysis!$BD$2),1,0)))</f>
        <v/>
      </c>
      <c r="E346">
        <f>IF(ISBLANK('Raw Data'!A345), 0, IF(OR('Raw Data'!P345&lt;Analysis!BE$2, 'Raw Data'!S345&lt;Analysis!BE$2), 1, 0))</f>
        <v/>
      </c>
    </row>
    <row r="347">
      <c r="A347" s="1">
        <f>'Raw Data'!A346</f>
        <v/>
      </c>
      <c r="B347">
        <f>IF(AND('Raw Data'!J346&lt;'Raw Data'!I346, ISNUMBER('Raw Data'!E346)), 1, 0)</f>
        <v/>
      </c>
      <c r="C347">
        <f>IF(AND('Raw Data'!A346&gt;0, 'Raw Data'!K346&gt;0), 1, 0)</f>
        <v/>
      </c>
      <c r="D347">
        <f>IF(ISBLANK('Raw Data'!A346),0,IF(AND('Raw Data'!J346&lt;'Raw Data'!I346,'Raw Data'!J346&gt;Analysis!$BD$2),1,IF(AND('Raw Data'!I346&lt;'Raw Data'!J346,'Raw Data'!I346&gt;Analysis!$BD$2),1,0)))</f>
        <v/>
      </c>
      <c r="E347">
        <f>IF(ISBLANK('Raw Data'!A346), 0, IF(OR('Raw Data'!P346&lt;Analysis!BE$2, 'Raw Data'!S346&lt;Analysis!BE$2), 1, 0))</f>
        <v/>
      </c>
    </row>
    <row r="348">
      <c r="A348" s="1">
        <f>'Raw Data'!A347</f>
        <v/>
      </c>
      <c r="B348">
        <f>IF(AND('Raw Data'!J347&lt;'Raw Data'!I347, ISNUMBER('Raw Data'!E347)), 1, 0)</f>
        <v/>
      </c>
      <c r="C348">
        <f>IF(AND('Raw Data'!A347&gt;0, 'Raw Data'!K347&gt;0), 1, 0)</f>
        <v/>
      </c>
      <c r="D348">
        <f>IF(ISBLANK('Raw Data'!A347),0,IF(AND('Raw Data'!J347&lt;'Raw Data'!I347,'Raw Data'!J347&gt;Analysis!$BD$2),1,IF(AND('Raw Data'!I347&lt;'Raw Data'!J347,'Raw Data'!I347&gt;Analysis!$BD$2),1,0)))</f>
        <v/>
      </c>
      <c r="E348">
        <f>IF(ISBLANK('Raw Data'!A347), 0, IF(OR('Raw Data'!P347&lt;Analysis!BE$2, 'Raw Data'!S347&lt;Analysis!BE$2), 1, 0))</f>
        <v/>
      </c>
    </row>
    <row r="349">
      <c r="A349" s="1">
        <f>'Raw Data'!A348</f>
        <v/>
      </c>
      <c r="B349">
        <f>IF(AND('Raw Data'!J348&lt;'Raw Data'!I348, ISNUMBER('Raw Data'!E348)), 1, 0)</f>
        <v/>
      </c>
      <c r="C349">
        <f>IF(AND('Raw Data'!A348&gt;0, 'Raw Data'!K348&gt;0), 1, 0)</f>
        <v/>
      </c>
      <c r="D349">
        <f>IF(ISBLANK('Raw Data'!A348),0,IF(AND('Raw Data'!J348&lt;'Raw Data'!I348,'Raw Data'!J348&gt;Analysis!$BD$2),1,IF(AND('Raw Data'!I348&lt;'Raw Data'!J348,'Raw Data'!I348&gt;Analysis!$BD$2),1,0)))</f>
        <v/>
      </c>
      <c r="E349">
        <f>IF(ISBLANK('Raw Data'!A348), 0, IF(OR('Raw Data'!P348&lt;Analysis!BE$2, 'Raw Data'!S348&lt;Analysis!BE$2), 1, 0))</f>
        <v/>
      </c>
    </row>
    <row r="350">
      <c r="A350" s="1">
        <f>'Raw Data'!A349</f>
        <v/>
      </c>
      <c r="B350">
        <f>IF(AND('Raw Data'!J349&lt;'Raw Data'!I349, ISNUMBER('Raw Data'!E349)), 1, 0)</f>
        <v/>
      </c>
      <c r="C350">
        <f>IF(AND('Raw Data'!A349&gt;0, 'Raw Data'!K349&gt;0), 1, 0)</f>
        <v/>
      </c>
      <c r="D350">
        <f>IF(ISBLANK('Raw Data'!A349),0,IF(AND('Raw Data'!J349&lt;'Raw Data'!I349,'Raw Data'!J349&gt;Analysis!$BD$2),1,IF(AND('Raw Data'!I349&lt;'Raw Data'!J349,'Raw Data'!I349&gt;Analysis!$BD$2),1,0)))</f>
        <v/>
      </c>
      <c r="E350">
        <f>IF(ISBLANK('Raw Data'!A349), 0, IF(OR('Raw Data'!P349&lt;Analysis!BE$2, 'Raw Data'!S349&lt;Analysis!BE$2), 1, 0))</f>
        <v/>
      </c>
    </row>
    <row r="351">
      <c r="A351" s="1">
        <f>'Raw Data'!A350</f>
        <v/>
      </c>
      <c r="B351">
        <f>IF(AND('Raw Data'!J350&lt;'Raw Data'!I350, ISNUMBER('Raw Data'!E350)), 1, 0)</f>
        <v/>
      </c>
      <c r="C351">
        <f>IF(AND('Raw Data'!A350&gt;0, 'Raw Data'!K350&gt;0), 1, 0)</f>
        <v/>
      </c>
      <c r="D351">
        <f>IF(ISBLANK('Raw Data'!A350),0,IF(AND('Raw Data'!J350&lt;'Raw Data'!I350,'Raw Data'!J350&gt;Analysis!$BD$2),1,IF(AND('Raw Data'!I350&lt;'Raw Data'!J350,'Raw Data'!I350&gt;Analysis!$BD$2),1,0)))</f>
        <v/>
      </c>
      <c r="E351">
        <f>IF(ISBLANK('Raw Data'!A350), 0, IF(OR('Raw Data'!P350&lt;Analysis!BE$2, 'Raw Data'!S350&lt;Analysis!BE$2), 1, 0))</f>
        <v/>
      </c>
    </row>
    <row r="352">
      <c r="A352" s="1">
        <f>'Raw Data'!A351</f>
        <v/>
      </c>
      <c r="B352">
        <f>IF(AND('Raw Data'!J351&lt;'Raw Data'!I351, ISNUMBER('Raw Data'!E351)), 1, 0)</f>
        <v/>
      </c>
      <c r="C352">
        <f>IF(AND('Raw Data'!A351&gt;0, 'Raw Data'!K351&gt;0), 1, 0)</f>
        <v/>
      </c>
      <c r="D352">
        <f>IF(ISBLANK('Raw Data'!A351),0,IF(AND('Raw Data'!J351&lt;'Raw Data'!I351,'Raw Data'!J351&gt;Analysis!$BD$2),1,IF(AND('Raw Data'!I351&lt;'Raw Data'!J351,'Raw Data'!I351&gt;Analysis!$BD$2),1,0)))</f>
        <v/>
      </c>
      <c r="E352">
        <f>IF(ISBLANK('Raw Data'!A351), 0, IF(OR('Raw Data'!P351&lt;Analysis!BE$2, 'Raw Data'!S351&lt;Analysis!BE$2), 1, 0))</f>
        <v/>
      </c>
    </row>
    <row r="353">
      <c r="A353" s="1">
        <f>'Raw Data'!A352</f>
        <v/>
      </c>
      <c r="B353">
        <f>IF(AND('Raw Data'!J352&lt;'Raw Data'!I352, ISNUMBER('Raw Data'!E352)), 1, 0)</f>
        <v/>
      </c>
      <c r="C353">
        <f>IF(AND('Raw Data'!A352&gt;0, 'Raw Data'!K352&gt;0), 1, 0)</f>
        <v/>
      </c>
      <c r="D353">
        <f>IF(ISBLANK('Raw Data'!A352),0,IF(AND('Raw Data'!J352&lt;'Raw Data'!I352,'Raw Data'!J352&gt;Analysis!$BD$2),1,IF(AND('Raw Data'!I352&lt;'Raw Data'!J352,'Raw Data'!I352&gt;Analysis!$BD$2),1,0)))</f>
        <v/>
      </c>
      <c r="E353">
        <f>IF(ISBLANK('Raw Data'!A352), 0, IF(OR('Raw Data'!P352&lt;Analysis!BE$2, 'Raw Data'!S352&lt;Analysis!BE$2), 1, 0))</f>
        <v/>
      </c>
    </row>
    <row r="354">
      <c r="A354" s="1">
        <f>'Raw Data'!A353</f>
        <v/>
      </c>
      <c r="B354">
        <f>IF(AND('Raw Data'!J353&lt;'Raw Data'!I353, ISNUMBER('Raw Data'!E353)), 1, 0)</f>
        <v/>
      </c>
      <c r="C354">
        <f>IF(AND('Raw Data'!A353&gt;0, 'Raw Data'!K353&gt;0), 1, 0)</f>
        <v/>
      </c>
      <c r="D354">
        <f>IF(ISBLANK('Raw Data'!A353),0,IF(AND('Raw Data'!J353&lt;'Raw Data'!I353,'Raw Data'!J353&gt;Analysis!$BD$2),1,IF(AND('Raw Data'!I353&lt;'Raw Data'!J353,'Raw Data'!I353&gt;Analysis!$BD$2),1,0)))</f>
        <v/>
      </c>
      <c r="E354">
        <f>IF(ISBLANK('Raw Data'!A353), 0, IF(OR('Raw Data'!P353&lt;Analysis!BE$2, 'Raw Data'!S353&lt;Analysis!BE$2), 1, 0))</f>
        <v/>
      </c>
    </row>
    <row r="355">
      <c r="A355" s="1">
        <f>'Raw Data'!A354</f>
        <v/>
      </c>
      <c r="B355">
        <f>IF(AND('Raw Data'!J354&lt;'Raw Data'!I354, ISNUMBER('Raw Data'!E354)), 1, 0)</f>
        <v/>
      </c>
      <c r="C355">
        <f>IF(AND('Raw Data'!A354&gt;0, 'Raw Data'!K354&gt;0), 1, 0)</f>
        <v/>
      </c>
      <c r="D355">
        <f>IF(ISBLANK('Raw Data'!A354),0,IF(AND('Raw Data'!J354&lt;'Raw Data'!I354,'Raw Data'!J354&gt;Analysis!$BD$2),1,IF(AND('Raw Data'!I354&lt;'Raw Data'!J354,'Raw Data'!I354&gt;Analysis!$BD$2),1,0)))</f>
        <v/>
      </c>
      <c r="E355">
        <f>IF(ISBLANK('Raw Data'!A354), 0, IF(OR('Raw Data'!P354&lt;Analysis!BE$2, 'Raw Data'!S354&lt;Analysis!BE$2), 1, 0))</f>
        <v/>
      </c>
    </row>
    <row r="356">
      <c r="A356" s="1">
        <f>'Raw Data'!A355</f>
        <v/>
      </c>
      <c r="B356">
        <f>IF(AND('Raw Data'!J355&lt;'Raw Data'!I355, ISNUMBER('Raw Data'!E355)), 1, 0)</f>
        <v/>
      </c>
      <c r="C356">
        <f>IF(AND('Raw Data'!A355&gt;0, 'Raw Data'!K355&gt;0), 1, 0)</f>
        <v/>
      </c>
      <c r="D356">
        <f>IF(ISBLANK('Raw Data'!A355),0,IF(AND('Raw Data'!J355&lt;'Raw Data'!I355,'Raw Data'!J355&gt;Analysis!$BD$2),1,IF(AND('Raw Data'!I355&lt;'Raw Data'!J355,'Raw Data'!I355&gt;Analysis!$BD$2),1,0)))</f>
        <v/>
      </c>
      <c r="E356">
        <f>IF(ISBLANK('Raw Data'!A355), 0, IF(OR('Raw Data'!P355&lt;Analysis!BE$2, 'Raw Data'!S355&lt;Analysis!BE$2), 1, 0))</f>
        <v/>
      </c>
    </row>
    <row r="357">
      <c r="A357" s="1">
        <f>'Raw Data'!A356</f>
        <v/>
      </c>
      <c r="B357">
        <f>IF(AND('Raw Data'!J356&lt;'Raw Data'!I356, ISNUMBER('Raw Data'!E356)), 1, 0)</f>
        <v/>
      </c>
      <c r="C357">
        <f>IF(AND('Raw Data'!A356&gt;0, 'Raw Data'!K356&gt;0), 1, 0)</f>
        <v/>
      </c>
      <c r="D357">
        <f>IF(ISBLANK('Raw Data'!A356),0,IF(AND('Raw Data'!J356&lt;'Raw Data'!I356,'Raw Data'!J356&gt;Analysis!$BD$2),1,IF(AND('Raw Data'!I356&lt;'Raw Data'!J356,'Raw Data'!I356&gt;Analysis!$BD$2),1,0)))</f>
        <v/>
      </c>
      <c r="E357">
        <f>IF(ISBLANK('Raw Data'!A356), 0, IF(OR('Raw Data'!P356&lt;Analysis!BE$2, 'Raw Data'!S356&lt;Analysis!BE$2), 1, 0))</f>
        <v/>
      </c>
    </row>
    <row r="358">
      <c r="A358" s="1">
        <f>'Raw Data'!A357</f>
        <v/>
      </c>
      <c r="B358">
        <f>IF(AND('Raw Data'!J357&lt;'Raw Data'!I357, ISNUMBER('Raw Data'!E357)), 1, 0)</f>
        <v/>
      </c>
      <c r="C358">
        <f>IF(AND('Raw Data'!A357&gt;0, 'Raw Data'!K357&gt;0), 1, 0)</f>
        <v/>
      </c>
      <c r="D358">
        <f>IF(ISBLANK('Raw Data'!A357),0,IF(AND('Raw Data'!J357&lt;'Raw Data'!I357,'Raw Data'!J357&gt;Analysis!$BD$2),1,IF(AND('Raw Data'!I357&lt;'Raw Data'!J357,'Raw Data'!I357&gt;Analysis!$BD$2),1,0)))</f>
        <v/>
      </c>
      <c r="E358">
        <f>IF(ISBLANK('Raw Data'!A357), 0, IF(OR('Raw Data'!P357&lt;Analysis!BE$2, 'Raw Data'!S357&lt;Analysis!BE$2), 1, 0))</f>
        <v/>
      </c>
    </row>
    <row r="359">
      <c r="A359" s="1">
        <f>'Raw Data'!A358</f>
        <v/>
      </c>
      <c r="B359">
        <f>IF(AND('Raw Data'!J358&lt;'Raw Data'!I358, ISNUMBER('Raw Data'!E358)), 1, 0)</f>
        <v/>
      </c>
      <c r="C359">
        <f>IF(AND('Raw Data'!A358&gt;0, 'Raw Data'!K358&gt;0), 1, 0)</f>
        <v/>
      </c>
      <c r="D359">
        <f>IF(ISBLANK('Raw Data'!A358),0,IF(AND('Raw Data'!J358&lt;'Raw Data'!I358,'Raw Data'!J358&gt;Analysis!$BD$2),1,IF(AND('Raw Data'!I358&lt;'Raw Data'!J358,'Raw Data'!I358&gt;Analysis!$BD$2),1,0)))</f>
        <v/>
      </c>
      <c r="E359">
        <f>IF(ISBLANK('Raw Data'!A358), 0, IF(OR('Raw Data'!P358&lt;Analysis!BE$2, 'Raw Data'!S358&lt;Analysis!BE$2), 1, 0))</f>
        <v/>
      </c>
    </row>
    <row r="360">
      <c r="A360" s="1">
        <f>'Raw Data'!A359</f>
        <v/>
      </c>
      <c r="B360">
        <f>IF(AND('Raw Data'!J359&lt;'Raw Data'!I359, ISNUMBER('Raw Data'!E359)), 1, 0)</f>
        <v/>
      </c>
      <c r="C360">
        <f>IF(AND('Raw Data'!A359&gt;0, 'Raw Data'!K359&gt;0), 1, 0)</f>
        <v/>
      </c>
      <c r="D360">
        <f>IF(ISBLANK('Raw Data'!A359),0,IF(AND('Raw Data'!J359&lt;'Raw Data'!I359,'Raw Data'!J359&gt;Analysis!$BD$2),1,IF(AND('Raw Data'!I359&lt;'Raw Data'!J359,'Raw Data'!I359&gt;Analysis!$BD$2),1,0)))</f>
        <v/>
      </c>
      <c r="E360">
        <f>IF(ISBLANK('Raw Data'!A359), 0, IF(OR('Raw Data'!P359&lt;Analysis!BE$2, 'Raw Data'!S359&lt;Analysis!BE$2), 1, 0))</f>
        <v/>
      </c>
    </row>
    <row r="361">
      <c r="A361" s="1">
        <f>'Raw Data'!A360</f>
        <v/>
      </c>
      <c r="B361">
        <f>IF(AND('Raw Data'!J360&lt;'Raw Data'!I360, ISNUMBER('Raw Data'!E360)), 1, 0)</f>
        <v/>
      </c>
      <c r="C361">
        <f>IF(AND('Raw Data'!A360&gt;0, 'Raw Data'!K360&gt;0), 1, 0)</f>
        <v/>
      </c>
      <c r="D361">
        <f>IF(ISBLANK('Raw Data'!A360),0,IF(AND('Raw Data'!J360&lt;'Raw Data'!I360,'Raw Data'!J360&gt;Analysis!$BD$2),1,IF(AND('Raw Data'!I360&lt;'Raw Data'!J360,'Raw Data'!I360&gt;Analysis!$BD$2),1,0)))</f>
        <v/>
      </c>
      <c r="E361">
        <f>IF(ISBLANK('Raw Data'!A360), 0, IF(OR('Raw Data'!P360&lt;Analysis!BE$2, 'Raw Data'!S360&lt;Analysis!BE$2), 1, 0))</f>
        <v/>
      </c>
    </row>
    <row r="362">
      <c r="A362" s="1">
        <f>'Raw Data'!A361</f>
        <v/>
      </c>
      <c r="B362">
        <f>IF(AND('Raw Data'!J361&lt;'Raw Data'!I361, ISNUMBER('Raw Data'!E361)), 1, 0)</f>
        <v/>
      </c>
      <c r="C362">
        <f>IF(AND('Raw Data'!A361&gt;0, 'Raw Data'!K361&gt;0), 1, 0)</f>
        <v/>
      </c>
      <c r="D362">
        <f>IF(ISBLANK('Raw Data'!A361),0,IF(AND('Raw Data'!J361&lt;'Raw Data'!I361,'Raw Data'!J361&gt;Analysis!$BD$2),1,IF(AND('Raw Data'!I361&lt;'Raw Data'!J361,'Raw Data'!I361&gt;Analysis!$BD$2),1,0)))</f>
        <v/>
      </c>
      <c r="E362">
        <f>IF(ISBLANK('Raw Data'!A361), 0, IF(OR('Raw Data'!P361&lt;Analysis!BE$2, 'Raw Data'!S361&lt;Analysis!BE$2), 1, 0))</f>
        <v/>
      </c>
    </row>
    <row r="363">
      <c r="A363" s="1">
        <f>'Raw Data'!A362</f>
        <v/>
      </c>
      <c r="B363">
        <f>IF(AND('Raw Data'!J362&lt;'Raw Data'!I362, ISNUMBER('Raw Data'!E362)), 1, 0)</f>
        <v/>
      </c>
      <c r="C363">
        <f>IF(AND('Raw Data'!A362&gt;0, 'Raw Data'!K362&gt;0), 1, 0)</f>
        <v/>
      </c>
      <c r="D363">
        <f>IF(ISBLANK('Raw Data'!A362),0,IF(AND('Raw Data'!J362&lt;'Raw Data'!I362,'Raw Data'!J362&gt;Analysis!$BD$2),1,IF(AND('Raw Data'!I362&lt;'Raw Data'!J362,'Raw Data'!I362&gt;Analysis!$BD$2),1,0)))</f>
        <v/>
      </c>
      <c r="E363">
        <f>IF(ISBLANK('Raw Data'!A362), 0, IF(OR('Raw Data'!P362&lt;Analysis!BE$2, 'Raw Data'!S362&lt;Analysis!BE$2), 1, 0))</f>
        <v/>
      </c>
    </row>
    <row r="364">
      <c r="A364" s="1">
        <f>'Raw Data'!A363</f>
        <v/>
      </c>
      <c r="B364">
        <f>IF(AND('Raw Data'!J363&lt;'Raw Data'!I363, ISNUMBER('Raw Data'!E363)), 1, 0)</f>
        <v/>
      </c>
      <c r="C364">
        <f>IF(AND('Raw Data'!A363&gt;0, 'Raw Data'!K363&gt;0), 1, 0)</f>
        <v/>
      </c>
      <c r="D364">
        <f>IF(ISBLANK('Raw Data'!A363),0,IF(AND('Raw Data'!J363&lt;'Raw Data'!I363,'Raw Data'!J363&gt;Analysis!$BD$2),1,IF(AND('Raw Data'!I363&lt;'Raw Data'!J363,'Raw Data'!I363&gt;Analysis!$BD$2),1,0)))</f>
        <v/>
      </c>
      <c r="E364">
        <f>IF(ISBLANK('Raw Data'!A363), 0, IF(OR('Raw Data'!P363&lt;Analysis!BE$2, 'Raw Data'!S363&lt;Analysis!BE$2), 1, 0))</f>
        <v/>
      </c>
    </row>
    <row r="365">
      <c r="A365" s="1">
        <f>'Raw Data'!A364</f>
        <v/>
      </c>
      <c r="B365">
        <f>IF(AND('Raw Data'!J364&lt;'Raw Data'!I364, ISNUMBER('Raw Data'!E364)), 1, 0)</f>
        <v/>
      </c>
      <c r="C365">
        <f>IF(AND('Raw Data'!A364&gt;0, 'Raw Data'!K364&gt;0), 1, 0)</f>
        <v/>
      </c>
      <c r="D365">
        <f>IF(ISBLANK('Raw Data'!A364),0,IF(AND('Raw Data'!J364&lt;'Raw Data'!I364,'Raw Data'!J364&gt;Analysis!$BD$2),1,IF(AND('Raw Data'!I364&lt;'Raw Data'!J364,'Raw Data'!I364&gt;Analysis!$BD$2),1,0)))</f>
        <v/>
      </c>
      <c r="E365">
        <f>IF(ISBLANK('Raw Data'!A364), 0, IF(OR('Raw Data'!P364&lt;Analysis!BE$2, 'Raw Data'!S364&lt;Analysis!BE$2), 1, 0))</f>
        <v/>
      </c>
    </row>
    <row r="366">
      <c r="A366" s="1">
        <f>'Raw Data'!A365</f>
        <v/>
      </c>
      <c r="B366">
        <f>IF(AND('Raw Data'!J365&lt;'Raw Data'!I365, ISNUMBER('Raw Data'!E365)), 1, 0)</f>
        <v/>
      </c>
      <c r="C366">
        <f>IF(AND('Raw Data'!A365&gt;0, 'Raw Data'!K365&gt;0), 1, 0)</f>
        <v/>
      </c>
      <c r="D366">
        <f>IF(ISBLANK('Raw Data'!A365),0,IF(AND('Raw Data'!J365&lt;'Raw Data'!I365,'Raw Data'!J365&gt;Analysis!$BD$2),1,IF(AND('Raw Data'!I365&lt;'Raw Data'!J365,'Raw Data'!I365&gt;Analysis!$BD$2),1,0)))</f>
        <v/>
      </c>
      <c r="E366">
        <f>IF(ISBLANK('Raw Data'!A365), 0, IF(OR('Raw Data'!P365&lt;Analysis!BE$2, 'Raw Data'!S365&lt;Analysis!BE$2), 1, 0))</f>
        <v/>
      </c>
    </row>
    <row r="367">
      <c r="A367" s="1">
        <f>'Raw Data'!A366</f>
        <v/>
      </c>
      <c r="B367">
        <f>IF(AND('Raw Data'!J366&lt;'Raw Data'!I366, ISNUMBER('Raw Data'!E366)), 1, 0)</f>
        <v/>
      </c>
      <c r="C367">
        <f>IF(AND('Raw Data'!A366&gt;0, 'Raw Data'!K366&gt;0), 1, 0)</f>
        <v/>
      </c>
      <c r="D367">
        <f>IF(ISBLANK('Raw Data'!A366),0,IF(AND('Raw Data'!J366&lt;'Raw Data'!I366,'Raw Data'!J366&gt;Analysis!$BD$2),1,IF(AND('Raw Data'!I366&lt;'Raw Data'!J366,'Raw Data'!I366&gt;Analysis!$BD$2),1,0)))</f>
        <v/>
      </c>
      <c r="E367">
        <f>IF(ISBLANK('Raw Data'!A366), 0, IF(OR('Raw Data'!P366&lt;Analysis!BE$2, 'Raw Data'!S366&lt;Analysis!BE$2), 1, 0))</f>
        <v/>
      </c>
    </row>
    <row r="368">
      <c r="A368" s="1">
        <f>'Raw Data'!A367</f>
        <v/>
      </c>
      <c r="B368">
        <f>IF(AND('Raw Data'!J367&lt;'Raw Data'!I367, ISNUMBER('Raw Data'!E367)), 1, 0)</f>
        <v/>
      </c>
      <c r="C368">
        <f>IF(AND('Raw Data'!A367&gt;0, 'Raw Data'!K367&gt;0), 1, 0)</f>
        <v/>
      </c>
      <c r="D368">
        <f>IF(ISBLANK('Raw Data'!A367),0,IF(AND('Raw Data'!J367&lt;'Raw Data'!I367,'Raw Data'!J367&gt;Analysis!$BD$2),1,IF(AND('Raw Data'!I367&lt;'Raw Data'!J367,'Raw Data'!I367&gt;Analysis!$BD$2),1,0)))</f>
        <v/>
      </c>
      <c r="E368">
        <f>IF(ISBLANK('Raw Data'!A367), 0, IF(OR('Raw Data'!P367&lt;Analysis!BE$2, 'Raw Data'!S367&lt;Analysis!BE$2), 1, 0))</f>
        <v/>
      </c>
    </row>
    <row r="369">
      <c r="A369" s="1">
        <f>'Raw Data'!A368</f>
        <v/>
      </c>
      <c r="B369">
        <f>IF(AND('Raw Data'!J368&lt;'Raw Data'!I368, ISNUMBER('Raw Data'!E368)), 1, 0)</f>
        <v/>
      </c>
      <c r="C369">
        <f>IF(AND('Raw Data'!A368&gt;0, 'Raw Data'!K368&gt;0), 1, 0)</f>
        <v/>
      </c>
      <c r="D369">
        <f>IF(ISBLANK('Raw Data'!A368),0,IF(AND('Raw Data'!J368&lt;'Raw Data'!I368,'Raw Data'!J368&gt;Analysis!$BD$2),1,IF(AND('Raw Data'!I368&lt;'Raw Data'!J368,'Raw Data'!I368&gt;Analysis!$BD$2),1,0)))</f>
        <v/>
      </c>
      <c r="E369">
        <f>IF(ISBLANK('Raw Data'!A368), 0, IF(OR('Raw Data'!P368&lt;Analysis!BE$2, 'Raw Data'!S368&lt;Analysis!BE$2), 1, 0))</f>
        <v/>
      </c>
    </row>
    <row r="370">
      <c r="A370" s="1">
        <f>'Raw Data'!A369</f>
        <v/>
      </c>
      <c r="B370">
        <f>IF(AND('Raw Data'!J369&lt;'Raw Data'!I369, ISNUMBER('Raw Data'!E369)), 1, 0)</f>
        <v/>
      </c>
      <c r="C370">
        <f>IF(AND('Raw Data'!A369&gt;0, 'Raw Data'!K369&gt;0), 1, 0)</f>
        <v/>
      </c>
      <c r="D370">
        <f>IF(ISBLANK('Raw Data'!A369),0,IF(AND('Raw Data'!J369&lt;'Raw Data'!I369,'Raw Data'!J369&gt;Analysis!$BD$2),1,IF(AND('Raw Data'!I369&lt;'Raw Data'!J369,'Raw Data'!I369&gt;Analysis!$BD$2),1,0)))</f>
        <v/>
      </c>
      <c r="E370">
        <f>IF(ISBLANK('Raw Data'!A369), 0, IF(OR('Raw Data'!P369&lt;Analysis!BE$2, 'Raw Data'!S369&lt;Analysis!BE$2), 1, 0))</f>
        <v/>
      </c>
    </row>
    <row r="371">
      <c r="A371" s="1">
        <f>'Raw Data'!A370</f>
        <v/>
      </c>
      <c r="B371">
        <f>IF(AND('Raw Data'!J370&lt;'Raw Data'!I370, ISNUMBER('Raw Data'!E370)), 1, 0)</f>
        <v/>
      </c>
      <c r="C371">
        <f>IF(AND('Raw Data'!A370&gt;0, 'Raw Data'!K370&gt;0), 1, 0)</f>
        <v/>
      </c>
      <c r="D371">
        <f>IF(ISBLANK('Raw Data'!A370),0,IF(AND('Raw Data'!J370&lt;'Raw Data'!I370,'Raw Data'!J370&gt;Analysis!$BD$2),1,IF(AND('Raw Data'!I370&lt;'Raw Data'!J370,'Raw Data'!I370&gt;Analysis!$BD$2),1,0)))</f>
        <v/>
      </c>
      <c r="E371">
        <f>IF(ISBLANK('Raw Data'!A370), 0, IF(OR('Raw Data'!P370&lt;Analysis!BE$2, 'Raw Data'!S370&lt;Analysis!BE$2), 1, 0))</f>
        <v/>
      </c>
    </row>
    <row r="372">
      <c r="A372" s="1">
        <f>'Raw Data'!A371</f>
        <v/>
      </c>
      <c r="B372">
        <f>IF(AND('Raw Data'!J371&lt;'Raw Data'!I371, ISNUMBER('Raw Data'!E371)), 1, 0)</f>
        <v/>
      </c>
      <c r="C372">
        <f>IF(AND('Raw Data'!A371&gt;0, 'Raw Data'!K371&gt;0), 1, 0)</f>
        <v/>
      </c>
      <c r="D372">
        <f>IF(ISBLANK('Raw Data'!A371),0,IF(AND('Raw Data'!J371&lt;'Raw Data'!I371,'Raw Data'!J371&gt;Analysis!$BD$2),1,IF(AND('Raw Data'!I371&lt;'Raw Data'!J371,'Raw Data'!I371&gt;Analysis!$BD$2),1,0)))</f>
        <v/>
      </c>
      <c r="E372">
        <f>IF(ISBLANK('Raw Data'!A371), 0, IF(OR('Raw Data'!P371&lt;Analysis!BE$2, 'Raw Data'!S371&lt;Analysis!BE$2), 1, 0))</f>
        <v/>
      </c>
    </row>
    <row r="373">
      <c r="A373" s="1">
        <f>'Raw Data'!A372</f>
        <v/>
      </c>
      <c r="B373">
        <f>IF(AND('Raw Data'!J372&lt;'Raw Data'!I372, ISNUMBER('Raw Data'!E372)), 1, 0)</f>
        <v/>
      </c>
      <c r="C373">
        <f>IF(AND('Raw Data'!A372&gt;0, 'Raw Data'!K372&gt;0), 1, 0)</f>
        <v/>
      </c>
      <c r="D373">
        <f>IF(ISBLANK('Raw Data'!A372),0,IF(AND('Raw Data'!J372&lt;'Raw Data'!I372,'Raw Data'!J372&gt;Analysis!$BD$2),1,IF(AND('Raw Data'!I372&lt;'Raw Data'!J372,'Raw Data'!I372&gt;Analysis!$BD$2),1,0)))</f>
        <v/>
      </c>
      <c r="E373">
        <f>IF(ISBLANK('Raw Data'!A372), 0, IF(OR('Raw Data'!P372&lt;Analysis!BE$2, 'Raw Data'!S372&lt;Analysis!BE$2), 1, 0))</f>
        <v/>
      </c>
    </row>
    <row r="374">
      <c r="A374" s="1">
        <f>'Raw Data'!A373</f>
        <v/>
      </c>
      <c r="B374">
        <f>IF(AND('Raw Data'!J373&lt;'Raw Data'!I373, ISNUMBER('Raw Data'!E373)), 1, 0)</f>
        <v/>
      </c>
      <c r="C374">
        <f>IF(AND('Raw Data'!A373&gt;0, 'Raw Data'!K373&gt;0), 1, 0)</f>
        <v/>
      </c>
      <c r="D374">
        <f>IF(ISBLANK('Raw Data'!A373),0,IF(AND('Raw Data'!J373&lt;'Raw Data'!I373,'Raw Data'!J373&gt;Analysis!$BD$2),1,IF(AND('Raw Data'!I373&lt;'Raw Data'!J373,'Raw Data'!I373&gt;Analysis!$BD$2),1,0)))</f>
        <v/>
      </c>
      <c r="E374">
        <f>IF(ISBLANK('Raw Data'!A373), 0, IF(OR('Raw Data'!P373&lt;Analysis!BE$2, 'Raw Data'!S373&lt;Analysis!BE$2), 1, 0))</f>
        <v/>
      </c>
    </row>
    <row r="375">
      <c r="A375" s="1">
        <f>'Raw Data'!A374</f>
        <v/>
      </c>
      <c r="B375">
        <f>IF(AND('Raw Data'!J374&lt;'Raw Data'!I374, ISNUMBER('Raw Data'!E374)), 1, 0)</f>
        <v/>
      </c>
      <c r="C375">
        <f>IF(AND('Raw Data'!A374&gt;0, 'Raw Data'!K374&gt;0), 1, 0)</f>
        <v/>
      </c>
      <c r="D375">
        <f>IF(ISBLANK('Raw Data'!A374),0,IF(AND('Raw Data'!J374&lt;'Raw Data'!I374,'Raw Data'!J374&gt;Analysis!$BD$2),1,IF(AND('Raw Data'!I374&lt;'Raw Data'!J374,'Raw Data'!I374&gt;Analysis!$BD$2),1,0)))</f>
        <v/>
      </c>
      <c r="E375">
        <f>IF(ISBLANK('Raw Data'!A374), 0, IF(OR('Raw Data'!P374&lt;Analysis!BE$2, 'Raw Data'!S374&lt;Analysis!BE$2), 1, 0))</f>
        <v/>
      </c>
    </row>
    <row r="376">
      <c r="A376" s="1">
        <f>'Raw Data'!A375</f>
        <v/>
      </c>
      <c r="B376">
        <f>IF(AND('Raw Data'!J375&lt;'Raw Data'!I375, ISNUMBER('Raw Data'!E375)), 1, 0)</f>
        <v/>
      </c>
      <c r="C376">
        <f>IF(AND('Raw Data'!A375&gt;0, 'Raw Data'!K375&gt;0), 1, 0)</f>
        <v/>
      </c>
      <c r="D376">
        <f>IF(ISBLANK('Raw Data'!A375),0,IF(AND('Raw Data'!J375&lt;'Raw Data'!I375,'Raw Data'!J375&gt;Analysis!$BD$2),1,IF(AND('Raw Data'!I375&lt;'Raw Data'!J375,'Raw Data'!I375&gt;Analysis!$BD$2),1,0)))</f>
        <v/>
      </c>
      <c r="E376">
        <f>IF(ISBLANK('Raw Data'!A375), 0, IF(OR('Raw Data'!P375&lt;Analysis!BE$2, 'Raw Data'!S375&lt;Analysis!BE$2), 1, 0))</f>
        <v/>
      </c>
    </row>
    <row r="377">
      <c r="A377" s="1">
        <f>'Raw Data'!A376</f>
        <v/>
      </c>
      <c r="B377">
        <f>IF(AND('Raw Data'!J376&lt;'Raw Data'!I376, ISNUMBER('Raw Data'!E376)), 1, 0)</f>
        <v/>
      </c>
      <c r="C377">
        <f>IF(AND('Raw Data'!A376&gt;0, 'Raw Data'!K376&gt;0), 1, 0)</f>
        <v/>
      </c>
      <c r="D377">
        <f>IF(ISBLANK('Raw Data'!A376),0,IF(AND('Raw Data'!J376&lt;'Raw Data'!I376,'Raw Data'!J376&gt;Analysis!$BD$2),1,IF(AND('Raw Data'!I376&lt;'Raw Data'!J376,'Raw Data'!I376&gt;Analysis!$BD$2),1,0)))</f>
        <v/>
      </c>
      <c r="E377">
        <f>IF(ISBLANK('Raw Data'!A376), 0, IF(OR('Raw Data'!P376&lt;Analysis!BE$2, 'Raw Data'!S376&lt;Analysis!BE$2), 1, 0))</f>
        <v/>
      </c>
    </row>
    <row r="378">
      <c r="A378" s="1">
        <f>'Raw Data'!A377</f>
        <v/>
      </c>
      <c r="B378">
        <f>IF(AND('Raw Data'!J377&lt;'Raw Data'!I377, ISNUMBER('Raw Data'!E377)), 1, 0)</f>
        <v/>
      </c>
      <c r="C378">
        <f>IF(AND('Raw Data'!A377&gt;0, 'Raw Data'!K377&gt;0), 1, 0)</f>
        <v/>
      </c>
      <c r="D378">
        <f>IF(ISBLANK('Raw Data'!A377),0,IF(AND('Raw Data'!J377&lt;'Raw Data'!I377,'Raw Data'!J377&gt;Analysis!$BD$2),1,IF(AND('Raw Data'!I377&lt;'Raw Data'!J377,'Raw Data'!I377&gt;Analysis!$BD$2),1,0)))</f>
        <v/>
      </c>
      <c r="E378">
        <f>IF(ISBLANK('Raw Data'!A377), 0, IF(OR('Raw Data'!P377&lt;Analysis!BE$2, 'Raw Data'!S377&lt;Analysis!BE$2), 1, 0))</f>
        <v/>
      </c>
    </row>
    <row r="379">
      <c r="A379" s="1">
        <f>'Raw Data'!A378</f>
        <v/>
      </c>
      <c r="B379">
        <f>IF(AND('Raw Data'!J378&lt;'Raw Data'!I378, ISNUMBER('Raw Data'!E378)), 1, 0)</f>
        <v/>
      </c>
      <c r="C379">
        <f>IF(AND('Raw Data'!A378&gt;0, 'Raw Data'!K378&gt;0), 1, 0)</f>
        <v/>
      </c>
      <c r="D379">
        <f>IF(ISBLANK('Raw Data'!A378),0,IF(AND('Raw Data'!J378&lt;'Raw Data'!I378,'Raw Data'!J378&gt;Analysis!$BD$2),1,IF(AND('Raw Data'!I378&lt;'Raw Data'!J378,'Raw Data'!I378&gt;Analysis!$BD$2),1,0)))</f>
        <v/>
      </c>
      <c r="E379">
        <f>IF(ISBLANK('Raw Data'!A378), 0, IF(OR('Raw Data'!P378&lt;Analysis!BE$2, 'Raw Data'!S378&lt;Analysis!BE$2), 1, 0))</f>
        <v/>
      </c>
    </row>
    <row r="380">
      <c r="A380" s="1">
        <f>'Raw Data'!A379</f>
        <v/>
      </c>
      <c r="B380">
        <f>IF(AND('Raw Data'!J379&lt;'Raw Data'!I379, ISNUMBER('Raw Data'!E379)), 1, 0)</f>
        <v/>
      </c>
      <c r="C380">
        <f>IF(AND('Raw Data'!A379&gt;0, 'Raw Data'!K379&gt;0), 1, 0)</f>
        <v/>
      </c>
      <c r="D380">
        <f>IF(ISBLANK('Raw Data'!A379),0,IF(AND('Raw Data'!J379&lt;'Raw Data'!I379,'Raw Data'!J379&gt;Analysis!$BD$2),1,IF(AND('Raw Data'!I379&lt;'Raw Data'!J379,'Raw Data'!I379&gt;Analysis!$BD$2),1,0)))</f>
        <v/>
      </c>
      <c r="E380">
        <f>IF(ISBLANK('Raw Data'!A379), 0, IF(OR('Raw Data'!P379&lt;Analysis!BE$2, 'Raw Data'!S379&lt;Analysis!BE$2), 1, 0))</f>
        <v/>
      </c>
    </row>
    <row r="381">
      <c r="A381" s="1">
        <f>'Raw Data'!A380</f>
        <v/>
      </c>
      <c r="B381">
        <f>IF(AND('Raw Data'!J380&lt;'Raw Data'!I380, ISNUMBER('Raw Data'!E380)), 1, 0)</f>
        <v/>
      </c>
      <c r="C381">
        <f>IF(AND('Raw Data'!A380&gt;0, 'Raw Data'!K380&gt;0), 1, 0)</f>
        <v/>
      </c>
      <c r="D381">
        <f>IF(ISBLANK('Raw Data'!A380),0,IF(AND('Raw Data'!J380&lt;'Raw Data'!I380,'Raw Data'!J380&gt;Analysis!$BD$2),1,IF(AND('Raw Data'!I380&lt;'Raw Data'!J380,'Raw Data'!I380&gt;Analysis!$BD$2),1,0)))</f>
        <v/>
      </c>
      <c r="E381">
        <f>IF(ISBLANK('Raw Data'!A380), 0, IF(OR('Raw Data'!P380&lt;Analysis!BE$2, 'Raw Data'!S380&lt;Analysis!BE$2), 1, 0))</f>
        <v/>
      </c>
    </row>
    <row r="382">
      <c r="A382" s="1">
        <f>'Raw Data'!A381</f>
        <v/>
      </c>
      <c r="B382">
        <f>IF(AND('Raw Data'!J381&lt;'Raw Data'!I381, ISNUMBER('Raw Data'!E381)), 1, 0)</f>
        <v/>
      </c>
      <c r="C382">
        <f>IF(AND('Raw Data'!A381&gt;0, 'Raw Data'!K381&gt;0), 1, 0)</f>
        <v/>
      </c>
      <c r="D382">
        <f>IF(ISBLANK('Raw Data'!A381),0,IF(AND('Raw Data'!J381&lt;'Raw Data'!I381,'Raw Data'!J381&gt;Analysis!$BD$2),1,IF(AND('Raw Data'!I381&lt;'Raw Data'!J381,'Raw Data'!I381&gt;Analysis!$BD$2),1,0)))</f>
        <v/>
      </c>
      <c r="E382">
        <f>IF(ISBLANK('Raw Data'!A381), 0, IF(OR('Raw Data'!P381&lt;Analysis!BE$2, 'Raw Data'!S381&lt;Analysis!BE$2), 1, 0))</f>
        <v/>
      </c>
    </row>
    <row r="383">
      <c r="A383" s="1">
        <f>'Raw Data'!A382</f>
        <v/>
      </c>
      <c r="B383">
        <f>IF(AND('Raw Data'!J382&lt;'Raw Data'!I382, ISNUMBER('Raw Data'!E382)), 1, 0)</f>
        <v/>
      </c>
      <c r="C383">
        <f>IF(AND('Raw Data'!A382&gt;0, 'Raw Data'!K382&gt;0), 1, 0)</f>
        <v/>
      </c>
      <c r="D383">
        <f>IF(ISBLANK('Raw Data'!A382),0,IF(AND('Raw Data'!J382&lt;'Raw Data'!I382,'Raw Data'!J382&gt;Analysis!$BD$2),1,IF(AND('Raw Data'!I382&lt;'Raw Data'!J382,'Raw Data'!I382&gt;Analysis!$BD$2),1,0)))</f>
        <v/>
      </c>
      <c r="E383">
        <f>IF(ISBLANK('Raw Data'!A382), 0, IF(OR('Raw Data'!P382&lt;Analysis!BE$2, 'Raw Data'!S382&lt;Analysis!BE$2), 1, 0))</f>
        <v/>
      </c>
    </row>
    <row r="384">
      <c r="A384" s="1">
        <f>'Raw Data'!A383</f>
        <v/>
      </c>
      <c r="B384">
        <f>IF(AND('Raw Data'!J383&lt;'Raw Data'!I383, ISNUMBER('Raw Data'!E383)), 1, 0)</f>
        <v/>
      </c>
      <c r="C384">
        <f>IF(AND('Raw Data'!A383&gt;0, 'Raw Data'!K383&gt;0), 1, 0)</f>
        <v/>
      </c>
      <c r="D384">
        <f>IF(ISBLANK('Raw Data'!A383),0,IF(AND('Raw Data'!J383&lt;'Raw Data'!I383,'Raw Data'!J383&gt;Analysis!$BD$2),1,IF(AND('Raw Data'!I383&lt;'Raw Data'!J383,'Raw Data'!I383&gt;Analysis!$BD$2),1,0)))</f>
        <v/>
      </c>
      <c r="E384">
        <f>IF(ISBLANK('Raw Data'!A383), 0, IF(OR('Raw Data'!P383&lt;Analysis!BE$2, 'Raw Data'!S383&lt;Analysis!BE$2), 1, 0))</f>
        <v/>
      </c>
    </row>
    <row r="385">
      <c r="A385" s="1">
        <f>'Raw Data'!A384</f>
        <v/>
      </c>
      <c r="B385">
        <f>IF(AND('Raw Data'!J384&lt;'Raw Data'!I384, ISNUMBER('Raw Data'!E384)), 1, 0)</f>
        <v/>
      </c>
      <c r="C385">
        <f>IF(AND('Raw Data'!A384&gt;0, 'Raw Data'!K384&gt;0), 1, 0)</f>
        <v/>
      </c>
      <c r="D385">
        <f>IF(ISBLANK('Raw Data'!A384),0,IF(AND('Raw Data'!J384&lt;'Raw Data'!I384,'Raw Data'!J384&gt;Analysis!$BD$2),1,IF(AND('Raw Data'!I384&lt;'Raw Data'!J384,'Raw Data'!I384&gt;Analysis!$BD$2),1,0)))</f>
        <v/>
      </c>
      <c r="E385">
        <f>IF(ISBLANK('Raw Data'!A384), 0, IF(OR('Raw Data'!P384&lt;Analysis!BE$2, 'Raw Data'!S384&lt;Analysis!BE$2), 1, 0))</f>
        <v/>
      </c>
    </row>
    <row r="386">
      <c r="A386" s="1">
        <f>'Raw Data'!A385</f>
        <v/>
      </c>
      <c r="B386">
        <f>IF(AND('Raw Data'!J385&lt;'Raw Data'!I385, ISNUMBER('Raw Data'!E385)), 1, 0)</f>
        <v/>
      </c>
      <c r="C386">
        <f>IF(AND('Raw Data'!A385&gt;0, 'Raw Data'!K385&gt;0), 1, 0)</f>
        <v/>
      </c>
      <c r="D386">
        <f>IF(ISBLANK('Raw Data'!A385),0,IF(AND('Raw Data'!J385&lt;'Raw Data'!I385,'Raw Data'!J385&gt;Analysis!$BD$2),1,IF(AND('Raw Data'!I385&lt;'Raw Data'!J385,'Raw Data'!I385&gt;Analysis!$BD$2),1,0)))</f>
        <v/>
      </c>
      <c r="E386">
        <f>IF(ISBLANK('Raw Data'!A385), 0, IF(OR('Raw Data'!P385&lt;Analysis!BE$2, 'Raw Data'!S385&lt;Analysis!BE$2), 1, 0))</f>
        <v/>
      </c>
    </row>
    <row r="387">
      <c r="A387" s="1">
        <f>'Raw Data'!A386</f>
        <v/>
      </c>
      <c r="B387">
        <f>IF(AND('Raw Data'!J386&lt;'Raw Data'!I386, ISNUMBER('Raw Data'!E386)), 1, 0)</f>
        <v/>
      </c>
      <c r="C387">
        <f>IF(AND('Raw Data'!A386&gt;0, 'Raw Data'!K386&gt;0), 1, 0)</f>
        <v/>
      </c>
      <c r="D387">
        <f>IF(ISBLANK('Raw Data'!A386),0,IF(AND('Raw Data'!J386&lt;'Raw Data'!I386,'Raw Data'!J386&gt;Analysis!$BD$2),1,IF(AND('Raw Data'!I386&lt;'Raw Data'!J386,'Raw Data'!I386&gt;Analysis!$BD$2),1,0)))</f>
        <v/>
      </c>
      <c r="E387">
        <f>IF(ISBLANK('Raw Data'!A386), 0, IF(OR('Raw Data'!P386&lt;Analysis!BE$2, 'Raw Data'!S386&lt;Analysis!BE$2), 1, 0))</f>
        <v/>
      </c>
    </row>
    <row r="388">
      <c r="A388" s="1">
        <f>'Raw Data'!A387</f>
        <v/>
      </c>
      <c r="B388">
        <f>IF(AND('Raw Data'!J387&lt;'Raw Data'!I387, ISNUMBER('Raw Data'!E387)), 1, 0)</f>
        <v/>
      </c>
      <c r="C388">
        <f>IF(AND('Raw Data'!A387&gt;0, 'Raw Data'!K387&gt;0), 1, 0)</f>
        <v/>
      </c>
      <c r="D388">
        <f>IF(ISBLANK('Raw Data'!A387),0,IF(AND('Raw Data'!J387&lt;'Raw Data'!I387,'Raw Data'!J387&gt;Analysis!$BD$2),1,IF(AND('Raw Data'!I387&lt;'Raw Data'!J387,'Raw Data'!I387&gt;Analysis!$BD$2),1,0)))</f>
        <v/>
      </c>
      <c r="E388">
        <f>IF(ISBLANK('Raw Data'!A387), 0, IF(OR('Raw Data'!P387&lt;Analysis!BE$2, 'Raw Data'!S387&lt;Analysis!BE$2), 1, 0))</f>
        <v/>
      </c>
    </row>
    <row r="389">
      <c r="A389" s="1">
        <f>'Raw Data'!A388</f>
        <v/>
      </c>
      <c r="B389">
        <f>IF(AND('Raw Data'!J388&lt;'Raw Data'!I388, ISNUMBER('Raw Data'!E388)), 1, 0)</f>
        <v/>
      </c>
      <c r="C389">
        <f>IF(AND('Raw Data'!A388&gt;0, 'Raw Data'!K388&gt;0), 1, 0)</f>
        <v/>
      </c>
      <c r="D389">
        <f>IF(ISBLANK('Raw Data'!A388),0,IF(AND('Raw Data'!J388&lt;'Raw Data'!I388,'Raw Data'!J388&gt;Analysis!$BD$2),1,IF(AND('Raw Data'!I388&lt;'Raw Data'!J388,'Raw Data'!I388&gt;Analysis!$BD$2),1,0)))</f>
        <v/>
      </c>
      <c r="E389">
        <f>IF(ISBLANK('Raw Data'!A388), 0, IF(OR('Raw Data'!P388&lt;Analysis!BE$2, 'Raw Data'!S388&lt;Analysis!BE$2), 1, 0))</f>
        <v/>
      </c>
    </row>
    <row r="390">
      <c r="A390" s="1">
        <f>'Raw Data'!A389</f>
        <v/>
      </c>
      <c r="B390">
        <f>IF(AND('Raw Data'!J389&lt;'Raw Data'!I389, ISNUMBER('Raw Data'!E389)), 1, 0)</f>
        <v/>
      </c>
      <c r="C390">
        <f>IF(AND('Raw Data'!A389&gt;0, 'Raw Data'!K389&gt;0), 1, 0)</f>
        <v/>
      </c>
      <c r="D390">
        <f>IF(ISBLANK('Raw Data'!A389),0,IF(AND('Raw Data'!J389&lt;'Raw Data'!I389,'Raw Data'!J389&gt;Analysis!$BD$2),1,IF(AND('Raw Data'!I389&lt;'Raw Data'!J389,'Raw Data'!I389&gt;Analysis!$BD$2),1,0)))</f>
        <v/>
      </c>
      <c r="E390">
        <f>IF(ISBLANK('Raw Data'!A389), 0, IF(OR('Raw Data'!P389&lt;Analysis!BE$2, 'Raw Data'!S389&lt;Analysis!BE$2), 1, 0))</f>
        <v/>
      </c>
    </row>
    <row r="391">
      <c r="A391" s="1">
        <f>'Raw Data'!A390</f>
        <v/>
      </c>
      <c r="B391">
        <f>IF(AND('Raw Data'!J390&lt;'Raw Data'!I390, ISNUMBER('Raw Data'!E390)), 1, 0)</f>
        <v/>
      </c>
      <c r="C391">
        <f>IF(AND('Raw Data'!A390&gt;0, 'Raw Data'!K390&gt;0), 1, 0)</f>
        <v/>
      </c>
      <c r="D391">
        <f>IF(ISBLANK('Raw Data'!A390),0,IF(AND('Raw Data'!J390&lt;'Raw Data'!I390,'Raw Data'!J390&gt;Analysis!$BD$2),1,IF(AND('Raw Data'!I390&lt;'Raw Data'!J390,'Raw Data'!I390&gt;Analysis!$BD$2),1,0)))</f>
        <v/>
      </c>
      <c r="E391">
        <f>IF(ISBLANK('Raw Data'!A390), 0, IF(OR('Raw Data'!P390&lt;Analysis!BE$2, 'Raw Data'!S390&lt;Analysis!BE$2), 1, 0))</f>
        <v/>
      </c>
    </row>
    <row r="392">
      <c r="A392" s="1">
        <f>'Raw Data'!A391</f>
        <v/>
      </c>
      <c r="B392">
        <f>IF(AND('Raw Data'!J391&lt;'Raw Data'!I391, ISNUMBER('Raw Data'!E391)), 1, 0)</f>
        <v/>
      </c>
      <c r="C392">
        <f>IF(AND('Raw Data'!A391&gt;0, 'Raw Data'!K391&gt;0), 1, 0)</f>
        <v/>
      </c>
      <c r="D392">
        <f>IF(ISBLANK('Raw Data'!A391),0,IF(AND('Raw Data'!J391&lt;'Raw Data'!I391,'Raw Data'!J391&gt;Analysis!$BD$2),1,IF(AND('Raw Data'!I391&lt;'Raw Data'!J391,'Raw Data'!I391&gt;Analysis!$BD$2),1,0)))</f>
        <v/>
      </c>
      <c r="E392">
        <f>IF(ISBLANK('Raw Data'!A391), 0, IF(OR('Raw Data'!P391&lt;Analysis!BE$2, 'Raw Data'!S391&lt;Analysis!BE$2), 1, 0))</f>
        <v/>
      </c>
    </row>
    <row r="393">
      <c r="A393" s="1">
        <f>'Raw Data'!A392</f>
        <v/>
      </c>
      <c r="B393">
        <f>IF(AND('Raw Data'!J392&lt;'Raw Data'!I392, ISNUMBER('Raw Data'!E392)), 1, 0)</f>
        <v/>
      </c>
      <c r="C393">
        <f>IF(AND('Raw Data'!A392&gt;0, 'Raw Data'!K392&gt;0), 1, 0)</f>
        <v/>
      </c>
      <c r="D393">
        <f>IF(ISBLANK('Raw Data'!A392),0,IF(AND('Raw Data'!J392&lt;'Raw Data'!I392,'Raw Data'!J392&gt;Analysis!$BD$2),1,IF(AND('Raw Data'!I392&lt;'Raw Data'!J392,'Raw Data'!I392&gt;Analysis!$BD$2),1,0)))</f>
        <v/>
      </c>
      <c r="E393">
        <f>IF(ISBLANK('Raw Data'!A392), 0, IF(OR('Raw Data'!P392&lt;Analysis!BE$2, 'Raw Data'!S392&lt;Analysis!BE$2), 1, 0))</f>
        <v/>
      </c>
    </row>
    <row r="394">
      <c r="A394" s="1">
        <f>'Raw Data'!A393</f>
        <v/>
      </c>
      <c r="B394">
        <f>IF(AND('Raw Data'!J393&lt;'Raw Data'!I393, ISNUMBER('Raw Data'!E393)), 1, 0)</f>
        <v/>
      </c>
      <c r="C394">
        <f>IF(AND('Raw Data'!A393&gt;0, 'Raw Data'!K393&gt;0), 1, 0)</f>
        <v/>
      </c>
      <c r="D394">
        <f>IF(ISBLANK('Raw Data'!A393),0,IF(AND('Raw Data'!J393&lt;'Raw Data'!I393,'Raw Data'!J393&gt;Analysis!$BD$2),1,IF(AND('Raw Data'!I393&lt;'Raw Data'!J393,'Raw Data'!I393&gt;Analysis!$BD$2),1,0)))</f>
        <v/>
      </c>
      <c r="E394">
        <f>IF(ISBLANK('Raw Data'!A393), 0, IF(OR('Raw Data'!P393&lt;Analysis!BE$2, 'Raw Data'!S393&lt;Analysis!BE$2), 1, 0))</f>
        <v/>
      </c>
    </row>
    <row r="395">
      <c r="A395" s="1">
        <f>'Raw Data'!A394</f>
        <v/>
      </c>
      <c r="B395">
        <f>IF(AND('Raw Data'!J394&lt;'Raw Data'!I394, ISNUMBER('Raw Data'!E394)), 1, 0)</f>
        <v/>
      </c>
      <c r="C395">
        <f>IF(AND('Raw Data'!A394&gt;0, 'Raw Data'!K394&gt;0), 1, 0)</f>
        <v/>
      </c>
      <c r="D395">
        <f>IF(ISBLANK('Raw Data'!A394),0,IF(AND('Raw Data'!J394&lt;'Raw Data'!I394,'Raw Data'!J394&gt;Analysis!$BD$2),1,IF(AND('Raw Data'!I394&lt;'Raw Data'!J394,'Raw Data'!I394&gt;Analysis!$BD$2),1,0)))</f>
        <v/>
      </c>
      <c r="E395">
        <f>IF(ISBLANK('Raw Data'!A394), 0, IF(OR('Raw Data'!P394&lt;Analysis!BE$2, 'Raw Data'!S394&lt;Analysis!BE$2), 1, 0))</f>
        <v/>
      </c>
    </row>
    <row r="396">
      <c r="A396" s="1">
        <f>'Raw Data'!A395</f>
        <v/>
      </c>
      <c r="B396">
        <f>IF(AND('Raw Data'!J395&lt;'Raw Data'!I395, ISNUMBER('Raw Data'!E395)), 1, 0)</f>
        <v/>
      </c>
      <c r="C396">
        <f>IF(AND('Raw Data'!A395&gt;0, 'Raw Data'!K395&gt;0), 1, 0)</f>
        <v/>
      </c>
      <c r="D396">
        <f>IF(ISBLANK('Raw Data'!A395),0,IF(AND('Raw Data'!J395&lt;'Raw Data'!I395,'Raw Data'!J395&gt;Analysis!$BD$2),1,IF(AND('Raw Data'!I395&lt;'Raw Data'!J395,'Raw Data'!I395&gt;Analysis!$BD$2),1,0)))</f>
        <v/>
      </c>
      <c r="E396">
        <f>IF(ISBLANK('Raw Data'!A395), 0, IF(OR('Raw Data'!P395&lt;Analysis!BE$2, 'Raw Data'!S395&lt;Analysis!BE$2), 1, 0))</f>
        <v/>
      </c>
    </row>
    <row r="397">
      <c r="A397" s="1">
        <f>'Raw Data'!A396</f>
        <v/>
      </c>
      <c r="B397">
        <f>IF(AND('Raw Data'!J396&lt;'Raw Data'!I396, ISNUMBER('Raw Data'!E396)), 1, 0)</f>
        <v/>
      </c>
      <c r="C397">
        <f>IF(AND('Raw Data'!A396&gt;0, 'Raw Data'!K396&gt;0), 1, 0)</f>
        <v/>
      </c>
      <c r="D397">
        <f>IF(ISBLANK('Raw Data'!A396),0,IF(AND('Raw Data'!J396&lt;'Raw Data'!I396,'Raw Data'!J396&gt;Analysis!$BD$2),1,IF(AND('Raw Data'!I396&lt;'Raw Data'!J396,'Raw Data'!I396&gt;Analysis!$BD$2),1,0)))</f>
        <v/>
      </c>
      <c r="E397">
        <f>IF(ISBLANK('Raw Data'!A396), 0, IF(OR('Raw Data'!P396&lt;Analysis!BE$2, 'Raw Data'!S396&lt;Analysis!BE$2), 1, 0))</f>
        <v/>
      </c>
    </row>
    <row r="398">
      <c r="A398" s="1">
        <f>'Raw Data'!A397</f>
        <v/>
      </c>
      <c r="B398">
        <f>IF(AND('Raw Data'!J397&lt;'Raw Data'!I397, ISNUMBER('Raw Data'!E397)), 1, 0)</f>
        <v/>
      </c>
      <c r="C398">
        <f>IF(AND('Raw Data'!A397&gt;0, 'Raw Data'!K397&gt;0), 1, 0)</f>
        <v/>
      </c>
      <c r="D398">
        <f>IF(ISBLANK('Raw Data'!A397),0,IF(AND('Raw Data'!J397&lt;'Raw Data'!I397,'Raw Data'!J397&gt;Analysis!$BD$2),1,IF(AND('Raw Data'!I397&lt;'Raw Data'!J397,'Raw Data'!I397&gt;Analysis!$BD$2),1,0)))</f>
        <v/>
      </c>
      <c r="E398">
        <f>IF(ISBLANK('Raw Data'!A397), 0, IF(OR('Raw Data'!P397&lt;Analysis!BE$2, 'Raw Data'!S397&lt;Analysis!BE$2), 1, 0))</f>
        <v/>
      </c>
    </row>
    <row r="399">
      <c r="A399" s="1">
        <f>'Raw Data'!A398</f>
        <v/>
      </c>
      <c r="B399">
        <f>IF(AND('Raw Data'!J398&lt;'Raw Data'!I398, ISNUMBER('Raw Data'!E398)), 1, 0)</f>
        <v/>
      </c>
      <c r="C399">
        <f>IF(AND('Raw Data'!A398&gt;0, 'Raw Data'!K398&gt;0), 1, 0)</f>
        <v/>
      </c>
      <c r="D399">
        <f>IF(ISBLANK('Raw Data'!A398),0,IF(AND('Raw Data'!J398&lt;'Raw Data'!I398,'Raw Data'!J398&gt;Analysis!$BD$2),1,IF(AND('Raw Data'!I398&lt;'Raw Data'!J398,'Raw Data'!I398&gt;Analysis!$BD$2),1,0)))</f>
        <v/>
      </c>
      <c r="E399">
        <f>IF(ISBLANK('Raw Data'!A398), 0, IF(OR('Raw Data'!P398&lt;Analysis!BE$2, 'Raw Data'!S398&lt;Analysis!BE$2), 1, 0))</f>
        <v/>
      </c>
    </row>
    <row r="400">
      <c r="A400" s="1">
        <f>'Raw Data'!A399</f>
        <v/>
      </c>
      <c r="B400">
        <f>IF(AND('Raw Data'!J399&lt;'Raw Data'!I399, ISNUMBER('Raw Data'!E399)), 1, 0)</f>
        <v/>
      </c>
      <c r="C400">
        <f>IF(AND('Raw Data'!A399&gt;0, 'Raw Data'!K399&gt;0), 1, 0)</f>
        <v/>
      </c>
      <c r="D400">
        <f>IF(ISBLANK('Raw Data'!A399),0,IF(AND('Raw Data'!J399&lt;'Raw Data'!I399,'Raw Data'!J399&gt;Analysis!$BD$2),1,IF(AND('Raw Data'!I399&lt;'Raw Data'!J399,'Raw Data'!I399&gt;Analysis!$BD$2),1,0)))</f>
        <v/>
      </c>
      <c r="E400">
        <f>IF(ISBLANK('Raw Data'!A399), 0, IF(OR('Raw Data'!P399&lt;Analysis!BE$2, 'Raw Data'!S399&lt;Analysis!BE$2), 1, 0))</f>
        <v/>
      </c>
    </row>
    <row r="401">
      <c r="A401" s="1">
        <f>'Raw Data'!A400</f>
        <v/>
      </c>
      <c r="B401">
        <f>IF(AND('Raw Data'!J400&lt;'Raw Data'!I400, ISNUMBER('Raw Data'!E400)), 1, 0)</f>
        <v/>
      </c>
      <c r="C401">
        <f>IF(AND('Raw Data'!A400&gt;0, 'Raw Data'!K400&gt;0), 1, 0)</f>
        <v/>
      </c>
      <c r="D401">
        <f>IF(ISBLANK('Raw Data'!A400),0,IF(AND('Raw Data'!J400&lt;'Raw Data'!I400,'Raw Data'!J400&gt;Analysis!$BD$2),1,IF(AND('Raw Data'!I400&lt;'Raw Data'!J400,'Raw Data'!I400&gt;Analysis!$BD$2),1,0)))</f>
        <v/>
      </c>
      <c r="E401">
        <f>IF(ISBLANK('Raw Data'!A400), 0, IF(OR('Raw Data'!P400&lt;Analysis!BE$2, 'Raw Data'!S400&lt;Analysis!BE$2), 1, 0))</f>
        <v/>
      </c>
    </row>
    <row r="402">
      <c r="A402" s="1">
        <f>'Raw Data'!A401</f>
        <v/>
      </c>
      <c r="B402">
        <f>IF(AND('Raw Data'!J401&lt;'Raw Data'!I401, ISNUMBER('Raw Data'!E401)), 1, 0)</f>
        <v/>
      </c>
      <c r="C402">
        <f>IF(AND('Raw Data'!A401&gt;0, 'Raw Data'!K401&gt;0), 1, 0)</f>
        <v/>
      </c>
      <c r="D402">
        <f>IF(ISBLANK('Raw Data'!A401),0,IF(AND('Raw Data'!J401&lt;'Raw Data'!I401,'Raw Data'!J401&gt;Analysis!$BD$2),1,IF(AND('Raw Data'!I401&lt;'Raw Data'!J401,'Raw Data'!I401&gt;Analysis!$BD$2),1,0)))</f>
        <v/>
      </c>
      <c r="E402">
        <f>IF(ISBLANK('Raw Data'!A401), 0, IF(OR('Raw Data'!P401&lt;Analysis!BE$2, 'Raw Data'!S401&lt;Analysis!BE$2), 1, 0))</f>
        <v/>
      </c>
    </row>
    <row r="403">
      <c r="A403" s="1">
        <f>'Raw Data'!A402</f>
        <v/>
      </c>
      <c r="B403">
        <f>IF(AND('Raw Data'!J402&lt;'Raw Data'!I402, ISNUMBER('Raw Data'!E402)), 1, 0)</f>
        <v/>
      </c>
      <c r="C403">
        <f>IF(AND('Raw Data'!A402&gt;0, 'Raw Data'!K402&gt;0), 1, 0)</f>
        <v/>
      </c>
      <c r="D403">
        <f>IF(ISBLANK('Raw Data'!A402),0,IF(AND('Raw Data'!J402&lt;'Raw Data'!I402,'Raw Data'!J402&gt;Analysis!$BD$2),1,IF(AND('Raw Data'!I402&lt;'Raw Data'!J402,'Raw Data'!I402&gt;Analysis!$BD$2),1,0)))</f>
        <v/>
      </c>
      <c r="E403">
        <f>IF(ISBLANK('Raw Data'!A402), 0, IF(OR('Raw Data'!P402&lt;Analysis!BE$2, 'Raw Data'!S402&lt;Analysis!BE$2), 1, 0))</f>
        <v/>
      </c>
    </row>
    <row r="404">
      <c r="A404" s="1">
        <f>'Raw Data'!A403</f>
        <v/>
      </c>
      <c r="B404">
        <f>IF(AND('Raw Data'!J403&lt;'Raw Data'!I403, ISNUMBER('Raw Data'!E403)), 1, 0)</f>
        <v/>
      </c>
      <c r="C404">
        <f>IF(AND('Raw Data'!A403&gt;0, 'Raw Data'!K403&gt;0), 1, 0)</f>
        <v/>
      </c>
      <c r="D404">
        <f>IF(ISBLANK('Raw Data'!A403),0,IF(AND('Raw Data'!J403&lt;'Raw Data'!I403,'Raw Data'!J403&gt;Analysis!$BD$2),1,IF(AND('Raw Data'!I403&lt;'Raw Data'!J403,'Raw Data'!I403&gt;Analysis!$BD$2),1,0)))</f>
        <v/>
      </c>
      <c r="E404">
        <f>IF(ISBLANK('Raw Data'!A403), 0, IF(OR('Raw Data'!P403&lt;Analysis!BE$2, 'Raw Data'!S403&lt;Analysis!BE$2), 1, 0))</f>
        <v/>
      </c>
    </row>
    <row r="405">
      <c r="A405" s="1">
        <f>'Raw Data'!A404</f>
        <v/>
      </c>
      <c r="B405">
        <f>IF(AND('Raw Data'!J404&lt;'Raw Data'!I404, ISNUMBER('Raw Data'!E404)), 1, 0)</f>
        <v/>
      </c>
      <c r="C405">
        <f>IF(AND('Raw Data'!A404&gt;0, 'Raw Data'!K404&gt;0), 1, 0)</f>
        <v/>
      </c>
      <c r="D405">
        <f>IF(ISBLANK('Raw Data'!A404),0,IF(AND('Raw Data'!J404&lt;'Raw Data'!I404,'Raw Data'!J404&gt;Analysis!$BD$2),1,IF(AND('Raw Data'!I404&lt;'Raw Data'!J404,'Raw Data'!I404&gt;Analysis!$BD$2),1,0)))</f>
        <v/>
      </c>
      <c r="E405">
        <f>IF(ISBLANK('Raw Data'!A404), 0, IF(OR('Raw Data'!P404&lt;Analysis!BE$2, 'Raw Data'!S404&lt;Analysis!BE$2), 1, 0))</f>
        <v/>
      </c>
    </row>
    <row r="406">
      <c r="A406" s="1">
        <f>'Raw Data'!A405</f>
        <v/>
      </c>
      <c r="B406">
        <f>IF(AND('Raw Data'!J405&lt;'Raw Data'!I405, ISNUMBER('Raw Data'!E405)), 1, 0)</f>
        <v/>
      </c>
      <c r="C406">
        <f>IF(AND('Raw Data'!A405&gt;0, 'Raw Data'!K405&gt;0), 1, 0)</f>
        <v/>
      </c>
      <c r="D406">
        <f>IF(ISBLANK('Raw Data'!A405),0,IF(AND('Raw Data'!J405&lt;'Raw Data'!I405,'Raw Data'!J405&gt;Analysis!$BD$2),1,IF(AND('Raw Data'!I405&lt;'Raw Data'!J405,'Raw Data'!I405&gt;Analysis!$BD$2),1,0)))</f>
        <v/>
      </c>
      <c r="E406">
        <f>IF(ISBLANK('Raw Data'!A405), 0, IF(OR('Raw Data'!P405&lt;Analysis!BE$2, 'Raw Data'!S405&lt;Analysis!BE$2), 1, 0))</f>
        <v/>
      </c>
    </row>
    <row r="407">
      <c r="A407" s="1">
        <f>'Raw Data'!A406</f>
        <v/>
      </c>
      <c r="B407">
        <f>IF(AND('Raw Data'!J406&lt;'Raw Data'!I406, ISNUMBER('Raw Data'!E406)), 1, 0)</f>
        <v/>
      </c>
      <c r="C407">
        <f>IF(AND('Raw Data'!A406&gt;0, 'Raw Data'!K406&gt;0), 1, 0)</f>
        <v/>
      </c>
      <c r="D407">
        <f>IF(ISBLANK('Raw Data'!A406),0,IF(AND('Raw Data'!J406&lt;'Raw Data'!I406,'Raw Data'!J406&gt;Analysis!$BD$2),1,IF(AND('Raw Data'!I406&lt;'Raw Data'!J406,'Raw Data'!I406&gt;Analysis!$BD$2),1,0)))</f>
        <v/>
      </c>
      <c r="E407">
        <f>IF(ISBLANK('Raw Data'!A406), 0, IF(OR('Raw Data'!P406&lt;Analysis!BE$2, 'Raw Data'!S406&lt;Analysis!BE$2), 1, 0))</f>
        <v/>
      </c>
    </row>
    <row r="408">
      <c r="A408" s="1">
        <f>'Raw Data'!A407</f>
        <v/>
      </c>
      <c r="B408">
        <f>IF(AND('Raw Data'!J407&lt;'Raw Data'!I407, ISNUMBER('Raw Data'!E407)), 1, 0)</f>
        <v/>
      </c>
      <c r="C408">
        <f>IF(AND('Raw Data'!A407&gt;0, 'Raw Data'!K407&gt;0), 1, 0)</f>
        <v/>
      </c>
      <c r="D408">
        <f>IF(ISBLANK('Raw Data'!A407),0,IF(AND('Raw Data'!J407&lt;'Raw Data'!I407,'Raw Data'!J407&gt;Analysis!$BD$2),1,IF(AND('Raw Data'!I407&lt;'Raw Data'!J407,'Raw Data'!I407&gt;Analysis!$BD$2),1,0)))</f>
        <v/>
      </c>
      <c r="E408">
        <f>IF(ISBLANK('Raw Data'!A407), 0, IF(OR('Raw Data'!P407&lt;Analysis!BE$2, 'Raw Data'!S407&lt;Analysis!BE$2), 1, 0))</f>
        <v/>
      </c>
    </row>
    <row r="409">
      <c r="A409" s="1">
        <f>'Raw Data'!A408</f>
        <v/>
      </c>
      <c r="B409">
        <f>IF(AND('Raw Data'!J408&lt;'Raw Data'!I408, ISNUMBER('Raw Data'!E408)), 1, 0)</f>
        <v/>
      </c>
      <c r="C409">
        <f>IF(AND('Raw Data'!A408&gt;0, 'Raw Data'!K408&gt;0), 1, 0)</f>
        <v/>
      </c>
      <c r="D409">
        <f>IF(ISBLANK('Raw Data'!A408),0,IF(AND('Raw Data'!J408&lt;'Raw Data'!I408,'Raw Data'!J408&gt;Analysis!$BD$2),1,IF(AND('Raw Data'!I408&lt;'Raw Data'!J408,'Raw Data'!I408&gt;Analysis!$BD$2),1,0)))</f>
        <v/>
      </c>
      <c r="E409">
        <f>IF(ISBLANK('Raw Data'!A408), 0, IF(OR('Raw Data'!P408&lt;Analysis!BE$2, 'Raw Data'!S408&lt;Analysis!BE$2), 1, 0))</f>
        <v/>
      </c>
    </row>
    <row r="410">
      <c r="A410" s="1">
        <f>'Raw Data'!A409</f>
        <v/>
      </c>
      <c r="B410">
        <f>IF(AND('Raw Data'!J409&lt;'Raw Data'!I409, ISNUMBER('Raw Data'!E409)), 1, 0)</f>
        <v/>
      </c>
      <c r="C410">
        <f>IF(AND('Raw Data'!A409&gt;0, 'Raw Data'!K409&gt;0), 1, 0)</f>
        <v/>
      </c>
      <c r="D410">
        <f>IF(ISBLANK('Raw Data'!A409),0,IF(AND('Raw Data'!J409&lt;'Raw Data'!I409,'Raw Data'!J409&gt;Analysis!$BD$2),1,IF(AND('Raw Data'!I409&lt;'Raw Data'!J409,'Raw Data'!I409&gt;Analysis!$BD$2),1,0)))</f>
        <v/>
      </c>
      <c r="E410">
        <f>IF(ISBLANK('Raw Data'!A409), 0, IF(OR('Raw Data'!P409&lt;Analysis!BE$2, 'Raw Data'!S409&lt;Analysis!BE$2), 1, 0))</f>
        <v/>
      </c>
    </row>
    <row r="411">
      <c r="A411" s="1">
        <f>'Raw Data'!A410</f>
        <v/>
      </c>
      <c r="B411">
        <f>IF(AND('Raw Data'!J410&lt;'Raw Data'!I410, ISNUMBER('Raw Data'!E410)), 1, 0)</f>
        <v/>
      </c>
      <c r="C411">
        <f>IF(AND('Raw Data'!A410&gt;0, 'Raw Data'!K410&gt;0), 1, 0)</f>
        <v/>
      </c>
      <c r="D411">
        <f>IF(ISBLANK('Raw Data'!A410),0,IF(AND('Raw Data'!J410&lt;'Raw Data'!I410,'Raw Data'!J410&gt;Analysis!$BD$2),1,IF(AND('Raw Data'!I410&lt;'Raw Data'!J410,'Raw Data'!I410&gt;Analysis!$BD$2),1,0)))</f>
        <v/>
      </c>
      <c r="E411">
        <f>IF(ISBLANK('Raw Data'!A410), 0, IF(OR('Raw Data'!P410&lt;Analysis!BE$2, 'Raw Data'!S410&lt;Analysis!BE$2), 1, 0))</f>
        <v/>
      </c>
    </row>
    <row r="412">
      <c r="A412" s="1">
        <f>'Raw Data'!A411</f>
        <v/>
      </c>
      <c r="B412">
        <f>IF(AND('Raw Data'!J411&lt;'Raw Data'!I411, ISNUMBER('Raw Data'!E411)), 1, 0)</f>
        <v/>
      </c>
      <c r="C412">
        <f>IF(AND('Raw Data'!A411&gt;0, 'Raw Data'!K411&gt;0), 1, 0)</f>
        <v/>
      </c>
      <c r="D412">
        <f>IF(ISBLANK('Raw Data'!A411),0,IF(AND('Raw Data'!J411&lt;'Raw Data'!I411,'Raw Data'!J411&gt;Analysis!$BD$2),1,IF(AND('Raw Data'!I411&lt;'Raw Data'!J411,'Raw Data'!I411&gt;Analysis!$BD$2),1,0)))</f>
        <v/>
      </c>
      <c r="E412">
        <f>IF(ISBLANK('Raw Data'!A411), 0, IF(OR('Raw Data'!P411&lt;Analysis!BE$2, 'Raw Data'!S411&lt;Analysis!BE$2), 1, 0))</f>
        <v/>
      </c>
    </row>
    <row r="413">
      <c r="A413" s="1">
        <f>'Raw Data'!A412</f>
        <v/>
      </c>
      <c r="B413">
        <f>IF(AND('Raw Data'!J412&lt;'Raw Data'!I412, ISNUMBER('Raw Data'!E412)), 1, 0)</f>
        <v/>
      </c>
      <c r="C413">
        <f>IF(AND('Raw Data'!A412&gt;0, 'Raw Data'!K412&gt;0), 1, 0)</f>
        <v/>
      </c>
      <c r="D413">
        <f>IF(ISBLANK('Raw Data'!A412),0,IF(AND('Raw Data'!J412&lt;'Raw Data'!I412,'Raw Data'!J412&gt;Analysis!$BD$2),1,IF(AND('Raw Data'!I412&lt;'Raw Data'!J412,'Raw Data'!I412&gt;Analysis!$BD$2),1,0)))</f>
        <v/>
      </c>
      <c r="E413">
        <f>IF(ISBLANK('Raw Data'!A412), 0, IF(OR('Raw Data'!P412&lt;Analysis!BE$2, 'Raw Data'!S412&lt;Analysis!BE$2), 1, 0))</f>
        <v/>
      </c>
    </row>
    <row r="414">
      <c r="A414" s="1">
        <f>'Raw Data'!A413</f>
        <v/>
      </c>
      <c r="B414">
        <f>IF(AND('Raw Data'!J413&lt;'Raw Data'!I413, ISNUMBER('Raw Data'!E413)), 1, 0)</f>
        <v/>
      </c>
      <c r="C414">
        <f>IF(AND('Raw Data'!A413&gt;0, 'Raw Data'!K413&gt;0), 1, 0)</f>
        <v/>
      </c>
      <c r="D414">
        <f>IF(ISBLANK('Raw Data'!A413),0,IF(AND('Raw Data'!J413&lt;'Raw Data'!I413,'Raw Data'!J413&gt;Analysis!$BD$2),1,IF(AND('Raw Data'!I413&lt;'Raw Data'!J413,'Raw Data'!I413&gt;Analysis!$BD$2),1,0)))</f>
        <v/>
      </c>
      <c r="E414">
        <f>IF(ISBLANK('Raw Data'!A413), 0, IF(OR('Raw Data'!P413&lt;Analysis!BE$2, 'Raw Data'!S413&lt;Analysis!BE$2), 1, 0))</f>
        <v/>
      </c>
    </row>
    <row r="415">
      <c r="A415" s="1">
        <f>'Raw Data'!A414</f>
        <v/>
      </c>
      <c r="B415">
        <f>IF(AND('Raw Data'!J414&lt;'Raw Data'!I414, ISNUMBER('Raw Data'!E414)), 1, 0)</f>
        <v/>
      </c>
      <c r="C415">
        <f>IF(AND('Raw Data'!A414&gt;0, 'Raw Data'!K414&gt;0), 1, 0)</f>
        <v/>
      </c>
      <c r="D415">
        <f>IF(ISBLANK('Raw Data'!A414),0,IF(AND('Raw Data'!J414&lt;'Raw Data'!I414,'Raw Data'!J414&gt;Analysis!$BD$2),1,IF(AND('Raw Data'!I414&lt;'Raw Data'!J414,'Raw Data'!I414&gt;Analysis!$BD$2),1,0)))</f>
        <v/>
      </c>
      <c r="E415">
        <f>IF(ISBLANK('Raw Data'!A414), 0, IF(OR('Raw Data'!P414&lt;Analysis!BE$2, 'Raw Data'!S414&lt;Analysis!BE$2), 1, 0))</f>
        <v/>
      </c>
    </row>
    <row r="416">
      <c r="A416" s="1">
        <f>'Raw Data'!A415</f>
        <v/>
      </c>
      <c r="B416">
        <f>IF(AND('Raw Data'!J415&lt;'Raw Data'!I415, ISNUMBER('Raw Data'!E415)), 1, 0)</f>
        <v/>
      </c>
      <c r="C416">
        <f>IF(AND('Raw Data'!A415&gt;0, 'Raw Data'!K415&gt;0), 1, 0)</f>
        <v/>
      </c>
      <c r="D416">
        <f>IF(ISBLANK('Raw Data'!A415),0,IF(AND('Raw Data'!J415&lt;'Raw Data'!I415,'Raw Data'!J415&gt;Analysis!$BD$2),1,IF(AND('Raw Data'!I415&lt;'Raw Data'!J415,'Raw Data'!I415&gt;Analysis!$BD$2),1,0)))</f>
        <v/>
      </c>
      <c r="E416">
        <f>IF(ISBLANK('Raw Data'!A415), 0, IF(OR('Raw Data'!P415&lt;Analysis!BE$2, 'Raw Data'!S415&lt;Analysis!BE$2), 1, 0))</f>
        <v/>
      </c>
    </row>
    <row r="417">
      <c r="A417" s="1">
        <f>'Raw Data'!A416</f>
        <v/>
      </c>
      <c r="B417">
        <f>IF(AND('Raw Data'!J416&lt;'Raw Data'!I416, ISNUMBER('Raw Data'!E416)), 1, 0)</f>
        <v/>
      </c>
      <c r="C417">
        <f>IF(AND('Raw Data'!A416&gt;0, 'Raw Data'!K416&gt;0), 1, 0)</f>
        <v/>
      </c>
      <c r="D417">
        <f>IF(ISBLANK('Raw Data'!A416),0,IF(AND('Raw Data'!J416&lt;'Raw Data'!I416,'Raw Data'!J416&gt;Analysis!$BD$2),1,IF(AND('Raw Data'!I416&lt;'Raw Data'!J416,'Raw Data'!I416&gt;Analysis!$BD$2),1,0)))</f>
        <v/>
      </c>
      <c r="E417">
        <f>IF(ISBLANK('Raw Data'!A416), 0, IF(OR('Raw Data'!P416&lt;Analysis!BE$2, 'Raw Data'!S416&lt;Analysis!BE$2), 1, 0))</f>
        <v/>
      </c>
    </row>
    <row r="418">
      <c r="A418" s="1">
        <f>'Raw Data'!A417</f>
        <v/>
      </c>
      <c r="B418">
        <f>IF(AND('Raw Data'!J417&lt;'Raw Data'!I417, ISNUMBER('Raw Data'!E417)), 1, 0)</f>
        <v/>
      </c>
      <c r="C418">
        <f>IF(AND('Raw Data'!A417&gt;0, 'Raw Data'!K417&gt;0), 1, 0)</f>
        <v/>
      </c>
      <c r="D418">
        <f>IF(ISBLANK('Raw Data'!A417),0,IF(AND('Raw Data'!J417&lt;'Raw Data'!I417,'Raw Data'!J417&gt;Analysis!$BD$2),1,IF(AND('Raw Data'!I417&lt;'Raw Data'!J417,'Raw Data'!I417&gt;Analysis!$BD$2),1,0)))</f>
        <v/>
      </c>
      <c r="E418">
        <f>IF(ISBLANK('Raw Data'!A417), 0, IF(OR('Raw Data'!P417&lt;Analysis!BE$2, 'Raw Data'!S417&lt;Analysis!BE$2), 1, 0))</f>
        <v/>
      </c>
    </row>
    <row r="419">
      <c r="A419" s="1">
        <f>'Raw Data'!A418</f>
        <v/>
      </c>
      <c r="B419">
        <f>IF(AND('Raw Data'!J418&lt;'Raw Data'!I418, ISNUMBER('Raw Data'!E418)), 1, 0)</f>
        <v/>
      </c>
      <c r="C419">
        <f>IF(AND('Raw Data'!A418&gt;0, 'Raw Data'!K418&gt;0), 1, 0)</f>
        <v/>
      </c>
      <c r="D419">
        <f>IF(ISBLANK('Raw Data'!A418),0,IF(AND('Raw Data'!J418&lt;'Raw Data'!I418,'Raw Data'!J418&gt;Analysis!$BD$2),1,IF(AND('Raw Data'!I418&lt;'Raw Data'!J418,'Raw Data'!I418&gt;Analysis!$BD$2),1,0)))</f>
        <v/>
      </c>
      <c r="E419">
        <f>IF(ISBLANK('Raw Data'!A418), 0, IF(OR('Raw Data'!P418&lt;Analysis!BE$2, 'Raw Data'!S418&lt;Analysis!BE$2), 1, 0))</f>
        <v/>
      </c>
    </row>
    <row r="420">
      <c r="A420" s="1">
        <f>'Raw Data'!A419</f>
        <v/>
      </c>
      <c r="B420">
        <f>IF(AND('Raw Data'!J419&lt;'Raw Data'!I419, ISNUMBER('Raw Data'!E419)), 1, 0)</f>
        <v/>
      </c>
      <c r="C420">
        <f>IF(AND('Raw Data'!A419&gt;0, 'Raw Data'!K419&gt;0), 1, 0)</f>
        <v/>
      </c>
      <c r="D420">
        <f>IF(ISBLANK('Raw Data'!A419),0,IF(AND('Raw Data'!J419&lt;'Raw Data'!I419,'Raw Data'!J419&gt;Analysis!$BD$2),1,IF(AND('Raw Data'!I419&lt;'Raw Data'!J419,'Raw Data'!I419&gt;Analysis!$BD$2),1,0)))</f>
        <v/>
      </c>
      <c r="E420">
        <f>IF(ISBLANK('Raw Data'!A419), 0, IF(OR('Raw Data'!P419&lt;Analysis!BE$2, 'Raw Data'!S419&lt;Analysis!BE$2), 1, 0))</f>
        <v/>
      </c>
    </row>
    <row r="421">
      <c r="A421" s="1">
        <f>'Raw Data'!A420</f>
        <v/>
      </c>
      <c r="B421">
        <f>IF(AND('Raw Data'!J420&lt;'Raw Data'!I420, ISNUMBER('Raw Data'!E420)), 1, 0)</f>
        <v/>
      </c>
      <c r="C421">
        <f>IF(AND('Raw Data'!A420&gt;0, 'Raw Data'!K420&gt;0), 1, 0)</f>
        <v/>
      </c>
      <c r="D421">
        <f>IF(ISBLANK('Raw Data'!A420),0,IF(AND('Raw Data'!J420&lt;'Raw Data'!I420,'Raw Data'!J420&gt;Analysis!$BD$2),1,IF(AND('Raw Data'!I420&lt;'Raw Data'!J420,'Raw Data'!I420&gt;Analysis!$BD$2),1,0)))</f>
        <v/>
      </c>
      <c r="E421">
        <f>IF(ISBLANK('Raw Data'!A420), 0, IF(OR('Raw Data'!P420&lt;Analysis!BE$2, 'Raw Data'!S420&lt;Analysis!BE$2), 1, 0))</f>
        <v/>
      </c>
    </row>
    <row r="422">
      <c r="A422" s="1">
        <f>'Raw Data'!A421</f>
        <v/>
      </c>
      <c r="B422">
        <f>IF(AND('Raw Data'!J421&lt;'Raw Data'!I421, ISNUMBER('Raw Data'!E421)), 1, 0)</f>
        <v/>
      </c>
      <c r="C422">
        <f>IF(AND('Raw Data'!A421&gt;0, 'Raw Data'!K421&gt;0), 1, 0)</f>
        <v/>
      </c>
      <c r="D422">
        <f>IF(ISBLANK('Raw Data'!A421),0,IF(AND('Raw Data'!J421&lt;'Raw Data'!I421,'Raw Data'!J421&gt;Analysis!$BD$2),1,IF(AND('Raw Data'!I421&lt;'Raw Data'!J421,'Raw Data'!I421&gt;Analysis!$BD$2),1,0)))</f>
        <v/>
      </c>
      <c r="E422">
        <f>IF(ISBLANK('Raw Data'!A421), 0, IF(OR('Raw Data'!P421&lt;Analysis!BE$2, 'Raw Data'!S421&lt;Analysis!BE$2), 1, 0))</f>
        <v/>
      </c>
    </row>
    <row r="423">
      <c r="A423" s="1">
        <f>'Raw Data'!A422</f>
        <v/>
      </c>
      <c r="B423">
        <f>IF(AND('Raw Data'!J422&lt;'Raw Data'!I422, ISNUMBER('Raw Data'!E422)), 1, 0)</f>
        <v/>
      </c>
      <c r="C423">
        <f>IF(AND('Raw Data'!A422&gt;0, 'Raw Data'!K422&gt;0), 1, 0)</f>
        <v/>
      </c>
      <c r="D423">
        <f>IF(ISBLANK('Raw Data'!A422),0,IF(AND('Raw Data'!J422&lt;'Raw Data'!I422,'Raw Data'!J422&gt;Analysis!$BD$2),1,IF(AND('Raw Data'!I422&lt;'Raw Data'!J422,'Raw Data'!I422&gt;Analysis!$BD$2),1,0)))</f>
        <v/>
      </c>
      <c r="E423">
        <f>IF(ISBLANK('Raw Data'!A422), 0, IF(OR('Raw Data'!P422&lt;Analysis!BE$2, 'Raw Data'!S422&lt;Analysis!BE$2), 1, 0))</f>
        <v/>
      </c>
    </row>
    <row r="424">
      <c r="A424" s="1">
        <f>'Raw Data'!A423</f>
        <v/>
      </c>
      <c r="B424">
        <f>IF(AND('Raw Data'!J423&lt;'Raw Data'!I423, ISNUMBER('Raw Data'!E423)), 1, 0)</f>
        <v/>
      </c>
      <c r="C424">
        <f>IF(AND('Raw Data'!A423&gt;0, 'Raw Data'!K423&gt;0), 1, 0)</f>
        <v/>
      </c>
      <c r="D424">
        <f>IF(ISBLANK('Raw Data'!A423),0,IF(AND('Raw Data'!J423&lt;'Raw Data'!I423,'Raw Data'!J423&gt;Analysis!$BD$2),1,IF(AND('Raw Data'!I423&lt;'Raw Data'!J423,'Raw Data'!I423&gt;Analysis!$BD$2),1,0)))</f>
        <v/>
      </c>
      <c r="E424">
        <f>IF(ISBLANK('Raw Data'!A423), 0, IF(OR('Raw Data'!P423&lt;Analysis!BE$2, 'Raw Data'!S423&lt;Analysis!BE$2), 1, 0))</f>
        <v/>
      </c>
    </row>
    <row r="425">
      <c r="A425" s="1">
        <f>'Raw Data'!A424</f>
        <v/>
      </c>
      <c r="B425">
        <f>IF(AND('Raw Data'!J424&lt;'Raw Data'!I424, ISNUMBER('Raw Data'!E424)), 1, 0)</f>
        <v/>
      </c>
      <c r="C425">
        <f>IF(AND('Raw Data'!A424&gt;0, 'Raw Data'!K424&gt;0), 1, 0)</f>
        <v/>
      </c>
      <c r="D425">
        <f>IF(ISBLANK('Raw Data'!A424),0,IF(AND('Raw Data'!J424&lt;'Raw Data'!I424,'Raw Data'!J424&gt;Analysis!$BD$2),1,IF(AND('Raw Data'!I424&lt;'Raw Data'!J424,'Raw Data'!I424&gt;Analysis!$BD$2),1,0)))</f>
        <v/>
      </c>
      <c r="E425">
        <f>IF(ISBLANK('Raw Data'!A424), 0, IF(OR('Raw Data'!P424&lt;Analysis!BE$2, 'Raw Data'!S424&lt;Analysis!BE$2), 1, 0))</f>
        <v/>
      </c>
    </row>
    <row r="426">
      <c r="A426" s="1">
        <f>'Raw Data'!A425</f>
        <v/>
      </c>
      <c r="B426">
        <f>IF(AND('Raw Data'!J425&lt;'Raw Data'!I425, ISNUMBER('Raw Data'!E425)), 1, 0)</f>
        <v/>
      </c>
      <c r="C426">
        <f>IF(AND('Raw Data'!A425&gt;0, 'Raw Data'!K425&gt;0), 1, 0)</f>
        <v/>
      </c>
      <c r="D426">
        <f>IF(ISBLANK('Raw Data'!A425),0,IF(AND('Raw Data'!J425&lt;'Raw Data'!I425,'Raw Data'!J425&gt;Analysis!$BD$2),1,IF(AND('Raw Data'!I425&lt;'Raw Data'!J425,'Raw Data'!I425&gt;Analysis!$BD$2),1,0)))</f>
        <v/>
      </c>
      <c r="E426">
        <f>IF(ISBLANK('Raw Data'!A425), 0, IF(OR('Raw Data'!P425&lt;Analysis!BE$2, 'Raw Data'!S425&lt;Analysis!BE$2), 1, 0))</f>
        <v/>
      </c>
    </row>
    <row r="427">
      <c r="A427" s="1">
        <f>'Raw Data'!A426</f>
        <v/>
      </c>
      <c r="B427">
        <f>IF(AND('Raw Data'!J426&lt;'Raw Data'!I426, ISNUMBER('Raw Data'!E426)), 1, 0)</f>
        <v/>
      </c>
      <c r="C427">
        <f>IF(AND('Raw Data'!A426&gt;0, 'Raw Data'!K426&gt;0), 1, 0)</f>
        <v/>
      </c>
      <c r="D427">
        <f>IF(ISBLANK('Raw Data'!A426),0,IF(AND('Raw Data'!J426&lt;'Raw Data'!I426,'Raw Data'!J426&gt;Analysis!$BD$2),1,IF(AND('Raw Data'!I426&lt;'Raw Data'!J426,'Raw Data'!I426&gt;Analysis!$BD$2),1,0)))</f>
        <v/>
      </c>
      <c r="E427">
        <f>IF(ISBLANK('Raw Data'!A426), 0, IF(OR('Raw Data'!P426&lt;Analysis!BE$2, 'Raw Data'!S426&lt;Analysis!BE$2), 1, 0))</f>
        <v/>
      </c>
    </row>
    <row r="428">
      <c r="A428" s="1">
        <f>'Raw Data'!A427</f>
        <v/>
      </c>
      <c r="B428">
        <f>IF(AND('Raw Data'!J427&lt;'Raw Data'!I427, ISNUMBER('Raw Data'!E427)), 1, 0)</f>
        <v/>
      </c>
      <c r="C428">
        <f>IF(AND('Raw Data'!A427&gt;0, 'Raw Data'!K427&gt;0), 1, 0)</f>
        <v/>
      </c>
      <c r="D428">
        <f>IF(ISBLANK('Raw Data'!A427),0,IF(AND('Raw Data'!J427&lt;'Raw Data'!I427,'Raw Data'!J427&gt;Analysis!$BD$2),1,IF(AND('Raw Data'!I427&lt;'Raw Data'!J427,'Raw Data'!I427&gt;Analysis!$BD$2),1,0)))</f>
        <v/>
      </c>
      <c r="E428">
        <f>IF(ISBLANK('Raw Data'!A427), 0, IF(OR('Raw Data'!P427&lt;Analysis!BE$2, 'Raw Data'!S427&lt;Analysis!BE$2), 1, 0))</f>
        <v/>
      </c>
    </row>
    <row r="429">
      <c r="A429" s="1">
        <f>'Raw Data'!A428</f>
        <v/>
      </c>
      <c r="B429">
        <f>IF(AND('Raw Data'!J428&lt;'Raw Data'!I428, ISNUMBER('Raw Data'!E428)), 1, 0)</f>
        <v/>
      </c>
      <c r="C429">
        <f>IF(AND('Raw Data'!A428&gt;0, 'Raw Data'!K428&gt;0), 1, 0)</f>
        <v/>
      </c>
      <c r="D429">
        <f>IF(ISBLANK('Raw Data'!A428),0,IF(AND('Raw Data'!J428&lt;'Raw Data'!I428,'Raw Data'!J428&gt;Analysis!$BD$2),1,IF(AND('Raw Data'!I428&lt;'Raw Data'!J428,'Raw Data'!I428&gt;Analysis!$BD$2),1,0)))</f>
        <v/>
      </c>
      <c r="E429">
        <f>IF(ISBLANK('Raw Data'!A428), 0, IF(OR('Raw Data'!P428&lt;Analysis!BE$2, 'Raw Data'!S428&lt;Analysis!BE$2), 1, 0))</f>
        <v/>
      </c>
    </row>
    <row r="430">
      <c r="A430" s="1">
        <f>'Raw Data'!A429</f>
        <v/>
      </c>
      <c r="B430">
        <f>IF(AND('Raw Data'!J429&lt;'Raw Data'!I429, ISNUMBER('Raw Data'!E429)), 1, 0)</f>
        <v/>
      </c>
      <c r="C430">
        <f>IF(AND('Raw Data'!A429&gt;0, 'Raw Data'!K429&gt;0), 1, 0)</f>
        <v/>
      </c>
      <c r="D430">
        <f>IF(ISBLANK('Raw Data'!A429),0,IF(AND('Raw Data'!J429&lt;'Raw Data'!I429,'Raw Data'!J429&gt;Analysis!$BD$2),1,IF(AND('Raw Data'!I429&lt;'Raw Data'!J429,'Raw Data'!I429&gt;Analysis!$BD$2),1,0)))</f>
        <v/>
      </c>
      <c r="E430">
        <f>IF(ISBLANK('Raw Data'!A429), 0, IF(OR('Raw Data'!P429&lt;Analysis!BE$2, 'Raw Data'!S429&lt;Analysis!BE$2), 1, 0))</f>
        <v/>
      </c>
    </row>
    <row r="431">
      <c r="A431" s="1">
        <f>'Raw Data'!A430</f>
        <v/>
      </c>
      <c r="B431">
        <f>IF(AND('Raw Data'!J430&lt;'Raw Data'!I430, ISNUMBER('Raw Data'!E430)), 1, 0)</f>
        <v/>
      </c>
      <c r="C431">
        <f>IF(AND('Raw Data'!A430&gt;0, 'Raw Data'!K430&gt;0), 1, 0)</f>
        <v/>
      </c>
      <c r="D431">
        <f>IF(ISBLANK('Raw Data'!A430),0,IF(AND('Raw Data'!J430&lt;'Raw Data'!I430,'Raw Data'!J430&gt;Analysis!$BD$2),1,IF(AND('Raw Data'!I430&lt;'Raw Data'!J430,'Raw Data'!I430&gt;Analysis!$BD$2),1,0)))</f>
        <v/>
      </c>
      <c r="E431">
        <f>IF(ISBLANK('Raw Data'!A430), 0, IF(OR('Raw Data'!P430&lt;Analysis!BE$2, 'Raw Data'!S430&lt;Analysis!BE$2), 1, 0))</f>
        <v/>
      </c>
    </row>
    <row r="432">
      <c r="A432" s="1">
        <f>'Raw Data'!A431</f>
        <v/>
      </c>
      <c r="B432">
        <f>IF(AND('Raw Data'!J431&lt;'Raw Data'!I431, ISNUMBER('Raw Data'!E431)), 1, 0)</f>
        <v/>
      </c>
      <c r="C432">
        <f>IF(AND('Raw Data'!A431&gt;0, 'Raw Data'!K431&gt;0), 1, 0)</f>
        <v/>
      </c>
      <c r="D432">
        <f>IF(ISBLANK('Raw Data'!A431),0,IF(AND('Raw Data'!J431&lt;'Raw Data'!I431,'Raw Data'!J431&gt;Analysis!$BD$2),1,IF(AND('Raw Data'!I431&lt;'Raw Data'!J431,'Raw Data'!I431&gt;Analysis!$BD$2),1,0)))</f>
        <v/>
      </c>
      <c r="E432">
        <f>IF(ISBLANK('Raw Data'!A431), 0, IF(OR('Raw Data'!P431&lt;Analysis!BE$2, 'Raw Data'!S431&lt;Analysis!BE$2), 1, 0))</f>
        <v/>
      </c>
    </row>
    <row r="433">
      <c r="A433" s="1">
        <f>'Raw Data'!A432</f>
        <v/>
      </c>
      <c r="B433">
        <f>IF(AND('Raw Data'!J432&lt;'Raw Data'!I432, ISNUMBER('Raw Data'!E432)), 1, 0)</f>
        <v/>
      </c>
      <c r="C433">
        <f>IF(AND('Raw Data'!A432&gt;0, 'Raw Data'!K432&gt;0), 1, 0)</f>
        <v/>
      </c>
      <c r="D433">
        <f>IF(ISBLANK('Raw Data'!A432),0,IF(AND('Raw Data'!J432&lt;'Raw Data'!I432,'Raw Data'!J432&gt;Analysis!$BD$2),1,IF(AND('Raw Data'!I432&lt;'Raw Data'!J432,'Raw Data'!I432&gt;Analysis!$BD$2),1,0)))</f>
        <v/>
      </c>
      <c r="E433">
        <f>IF(ISBLANK('Raw Data'!A432), 0, IF(OR('Raw Data'!P432&lt;Analysis!BE$2, 'Raw Data'!S432&lt;Analysis!BE$2), 1, 0))</f>
        <v/>
      </c>
    </row>
    <row r="434">
      <c r="A434" s="1">
        <f>'Raw Data'!A433</f>
        <v/>
      </c>
      <c r="B434">
        <f>IF(AND('Raw Data'!J433&lt;'Raw Data'!I433, ISNUMBER('Raw Data'!E433)), 1, 0)</f>
        <v/>
      </c>
      <c r="C434">
        <f>IF(AND('Raw Data'!A433&gt;0, 'Raw Data'!K433&gt;0), 1, 0)</f>
        <v/>
      </c>
      <c r="D434">
        <f>IF(ISBLANK('Raw Data'!A433),0,IF(AND('Raw Data'!J433&lt;'Raw Data'!I433,'Raw Data'!J433&gt;Analysis!$BD$2),1,IF(AND('Raw Data'!I433&lt;'Raw Data'!J433,'Raw Data'!I433&gt;Analysis!$BD$2),1,0)))</f>
        <v/>
      </c>
      <c r="E434">
        <f>IF(ISBLANK('Raw Data'!A433), 0, IF(OR('Raw Data'!P433&lt;Analysis!BE$2, 'Raw Data'!S433&lt;Analysis!BE$2), 1, 0))</f>
        <v/>
      </c>
    </row>
    <row r="435">
      <c r="A435" s="1">
        <f>'Raw Data'!A434</f>
        <v/>
      </c>
      <c r="B435">
        <f>IF(AND('Raw Data'!J434&lt;'Raw Data'!I434, ISNUMBER('Raw Data'!E434)), 1, 0)</f>
        <v/>
      </c>
      <c r="C435">
        <f>IF(AND('Raw Data'!A434&gt;0, 'Raw Data'!K434&gt;0), 1, 0)</f>
        <v/>
      </c>
      <c r="D435">
        <f>IF(ISBLANK('Raw Data'!A434),0,IF(AND('Raw Data'!J434&lt;'Raw Data'!I434,'Raw Data'!J434&gt;Analysis!$BD$2),1,IF(AND('Raw Data'!I434&lt;'Raw Data'!J434,'Raw Data'!I434&gt;Analysis!$BD$2),1,0)))</f>
        <v/>
      </c>
      <c r="E435">
        <f>IF(ISBLANK('Raw Data'!A434), 0, IF(OR('Raw Data'!P434&lt;Analysis!BE$2, 'Raw Data'!S434&lt;Analysis!BE$2), 1, 0))</f>
        <v/>
      </c>
    </row>
    <row r="436">
      <c r="A436" s="1">
        <f>'Raw Data'!A435</f>
        <v/>
      </c>
      <c r="B436">
        <f>IF(AND('Raw Data'!J435&lt;'Raw Data'!I435, ISNUMBER('Raw Data'!E435)), 1, 0)</f>
        <v/>
      </c>
      <c r="C436">
        <f>IF(AND('Raw Data'!A435&gt;0, 'Raw Data'!K435&gt;0), 1, 0)</f>
        <v/>
      </c>
      <c r="D436">
        <f>IF(ISBLANK('Raw Data'!A435),0,IF(AND('Raw Data'!J435&lt;'Raw Data'!I435,'Raw Data'!J435&gt;Analysis!$BD$2),1,IF(AND('Raw Data'!I435&lt;'Raw Data'!J435,'Raw Data'!I435&gt;Analysis!$BD$2),1,0)))</f>
        <v/>
      </c>
      <c r="E436">
        <f>IF(ISBLANK('Raw Data'!A435), 0, IF(OR('Raw Data'!P435&lt;Analysis!BE$2, 'Raw Data'!S435&lt;Analysis!BE$2), 1, 0))</f>
        <v/>
      </c>
    </row>
    <row r="437">
      <c r="A437" s="1">
        <f>'Raw Data'!A436</f>
        <v/>
      </c>
      <c r="B437">
        <f>IF(AND('Raw Data'!J436&lt;'Raw Data'!I436, ISNUMBER('Raw Data'!E436)), 1, 0)</f>
        <v/>
      </c>
      <c r="C437">
        <f>IF(AND('Raw Data'!A436&gt;0, 'Raw Data'!K436&gt;0), 1, 0)</f>
        <v/>
      </c>
      <c r="D437">
        <f>IF(ISBLANK('Raw Data'!A436),0,IF(AND('Raw Data'!J436&lt;'Raw Data'!I436,'Raw Data'!J436&gt;Analysis!$BD$2),1,IF(AND('Raw Data'!I436&lt;'Raw Data'!J436,'Raw Data'!I436&gt;Analysis!$BD$2),1,0)))</f>
        <v/>
      </c>
      <c r="E437">
        <f>IF(ISBLANK('Raw Data'!A436), 0, IF(OR('Raw Data'!P436&lt;Analysis!BE$2, 'Raw Data'!S436&lt;Analysis!BE$2), 1, 0))</f>
        <v/>
      </c>
    </row>
    <row r="438">
      <c r="A438" s="1">
        <f>'Raw Data'!A437</f>
        <v/>
      </c>
      <c r="B438">
        <f>IF(AND('Raw Data'!J437&lt;'Raw Data'!I437, ISNUMBER('Raw Data'!E437)), 1, 0)</f>
        <v/>
      </c>
      <c r="C438">
        <f>IF(AND('Raw Data'!A437&gt;0, 'Raw Data'!K437&gt;0), 1, 0)</f>
        <v/>
      </c>
      <c r="D438">
        <f>IF(ISBLANK('Raw Data'!A437),0,IF(AND('Raw Data'!J437&lt;'Raw Data'!I437,'Raw Data'!J437&gt;Analysis!$BD$2),1,IF(AND('Raw Data'!I437&lt;'Raw Data'!J437,'Raw Data'!I437&gt;Analysis!$BD$2),1,0)))</f>
        <v/>
      </c>
      <c r="E438">
        <f>IF(ISBLANK('Raw Data'!A437), 0, IF(OR('Raw Data'!P437&lt;Analysis!BE$2, 'Raw Data'!S437&lt;Analysis!BE$2), 1, 0))</f>
        <v/>
      </c>
    </row>
    <row r="439">
      <c r="A439" s="1">
        <f>'Raw Data'!A438</f>
        <v/>
      </c>
      <c r="B439">
        <f>IF(AND('Raw Data'!J438&lt;'Raw Data'!I438, ISNUMBER('Raw Data'!E438)), 1, 0)</f>
        <v/>
      </c>
      <c r="C439">
        <f>IF(AND('Raw Data'!A438&gt;0, 'Raw Data'!K438&gt;0), 1, 0)</f>
        <v/>
      </c>
      <c r="D439">
        <f>IF(ISBLANK('Raw Data'!A438),0,IF(AND('Raw Data'!J438&lt;'Raw Data'!I438,'Raw Data'!J438&gt;Analysis!$BD$2),1,IF(AND('Raw Data'!I438&lt;'Raw Data'!J438,'Raw Data'!I438&gt;Analysis!$BD$2),1,0)))</f>
        <v/>
      </c>
      <c r="E439">
        <f>IF(ISBLANK('Raw Data'!A438), 0, IF(OR('Raw Data'!P438&lt;Analysis!BE$2, 'Raw Data'!S438&lt;Analysis!BE$2), 1, 0))</f>
        <v/>
      </c>
    </row>
    <row r="440">
      <c r="A440" s="1">
        <f>'Raw Data'!A439</f>
        <v/>
      </c>
      <c r="B440">
        <f>IF(AND('Raw Data'!J439&lt;'Raw Data'!I439, ISNUMBER('Raw Data'!E439)), 1, 0)</f>
        <v/>
      </c>
      <c r="C440">
        <f>IF(AND('Raw Data'!A439&gt;0, 'Raw Data'!K439&gt;0), 1, 0)</f>
        <v/>
      </c>
      <c r="D440">
        <f>IF(ISBLANK('Raw Data'!A439),0,IF(AND('Raw Data'!J439&lt;'Raw Data'!I439,'Raw Data'!J439&gt;Analysis!$BD$2),1,IF(AND('Raw Data'!I439&lt;'Raw Data'!J439,'Raw Data'!I439&gt;Analysis!$BD$2),1,0)))</f>
        <v/>
      </c>
      <c r="E440">
        <f>IF(ISBLANK('Raw Data'!A439), 0, IF(OR('Raw Data'!P439&lt;Analysis!BE$2, 'Raw Data'!S439&lt;Analysis!BE$2), 1, 0))</f>
        <v/>
      </c>
    </row>
    <row r="441">
      <c r="A441" s="1">
        <f>'Raw Data'!A440</f>
        <v/>
      </c>
      <c r="B441">
        <f>IF(AND('Raw Data'!J440&lt;'Raw Data'!I440, ISNUMBER('Raw Data'!E440)), 1, 0)</f>
        <v/>
      </c>
      <c r="C441">
        <f>IF(AND('Raw Data'!A440&gt;0, 'Raw Data'!K440&gt;0), 1, 0)</f>
        <v/>
      </c>
      <c r="D441">
        <f>IF(ISBLANK('Raw Data'!A440),0,IF(AND('Raw Data'!J440&lt;'Raw Data'!I440,'Raw Data'!J440&gt;Analysis!$BD$2),1,IF(AND('Raw Data'!I440&lt;'Raw Data'!J440,'Raw Data'!I440&gt;Analysis!$BD$2),1,0)))</f>
        <v/>
      </c>
      <c r="E441">
        <f>IF(ISBLANK('Raw Data'!A440), 0, IF(OR('Raw Data'!P440&lt;Analysis!BE$2, 'Raw Data'!S440&lt;Analysis!BE$2), 1, 0))</f>
        <v/>
      </c>
    </row>
    <row r="442">
      <c r="A442" s="1">
        <f>'Raw Data'!A441</f>
        <v/>
      </c>
      <c r="B442">
        <f>IF(AND('Raw Data'!J441&lt;'Raw Data'!I441, ISNUMBER('Raw Data'!E441)), 1, 0)</f>
        <v/>
      </c>
      <c r="C442">
        <f>IF(AND('Raw Data'!A441&gt;0, 'Raw Data'!K441&gt;0), 1, 0)</f>
        <v/>
      </c>
      <c r="D442">
        <f>IF(ISBLANK('Raw Data'!A441),0,IF(AND('Raw Data'!J441&lt;'Raw Data'!I441,'Raw Data'!J441&gt;Analysis!$BD$2),1,IF(AND('Raw Data'!I441&lt;'Raw Data'!J441,'Raw Data'!I441&gt;Analysis!$BD$2),1,0)))</f>
        <v/>
      </c>
      <c r="E442">
        <f>IF(ISBLANK('Raw Data'!A441), 0, IF(OR('Raw Data'!P441&lt;Analysis!BE$2, 'Raw Data'!S441&lt;Analysis!BE$2), 1, 0))</f>
        <v/>
      </c>
    </row>
    <row r="443">
      <c r="A443" s="1">
        <f>'Raw Data'!A442</f>
        <v/>
      </c>
      <c r="B443">
        <f>IF(AND('Raw Data'!J442&lt;'Raw Data'!I442, ISNUMBER('Raw Data'!E442)), 1, 0)</f>
        <v/>
      </c>
      <c r="C443">
        <f>IF(AND('Raw Data'!A442&gt;0, 'Raw Data'!K442&gt;0), 1, 0)</f>
        <v/>
      </c>
      <c r="D443">
        <f>IF(ISBLANK('Raw Data'!A442),0,IF(AND('Raw Data'!J442&lt;'Raw Data'!I442,'Raw Data'!J442&gt;Analysis!$BD$2),1,IF(AND('Raw Data'!I442&lt;'Raw Data'!J442,'Raw Data'!I442&gt;Analysis!$BD$2),1,0)))</f>
        <v/>
      </c>
      <c r="E443">
        <f>IF(ISBLANK('Raw Data'!A442), 0, IF(OR('Raw Data'!P442&lt;Analysis!BE$2, 'Raw Data'!S442&lt;Analysis!BE$2), 1, 0))</f>
        <v/>
      </c>
    </row>
    <row r="444">
      <c r="A444" s="1">
        <f>'Raw Data'!A443</f>
        <v/>
      </c>
      <c r="B444">
        <f>IF(AND('Raw Data'!J443&lt;'Raw Data'!I443, ISNUMBER('Raw Data'!E443)), 1, 0)</f>
        <v/>
      </c>
      <c r="C444">
        <f>IF(AND('Raw Data'!A443&gt;0, 'Raw Data'!K443&gt;0), 1, 0)</f>
        <v/>
      </c>
      <c r="D444">
        <f>IF(ISBLANK('Raw Data'!A443),0,IF(AND('Raw Data'!J443&lt;'Raw Data'!I443,'Raw Data'!J443&gt;Analysis!$BD$2),1,IF(AND('Raw Data'!I443&lt;'Raw Data'!J443,'Raw Data'!I443&gt;Analysis!$BD$2),1,0)))</f>
        <v/>
      </c>
      <c r="E444">
        <f>IF(ISBLANK('Raw Data'!A443), 0, IF(OR('Raw Data'!P443&lt;Analysis!BE$2, 'Raw Data'!S443&lt;Analysis!BE$2), 1, 0))</f>
        <v/>
      </c>
    </row>
    <row r="445">
      <c r="A445" s="1">
        <f>'Raw Data'!A444</f>
        <v/>
      </c>
      <c r="B445">
        <f>IF(AND('Raw Data'!J444&lt;'Raw Data'!I444, ISNUMBER('Raw Data'!E444)), 1, 0)</f>
        <v/>
      </c>
      <c r="C445">
        <f>IF(AND('Raw Data'!A444&gt;0, 'Raw Data'!K444&gt;0), 1, 0)</f>
        <v/>
      </c>
      <c r="D445">
        <f>IF(ISBLANK('Raw Data'!A444),0,IF(AND('Raw Data'!J444&lt;'Raw Data'!I444,'Raw Data'!J444&gt;Analysis!$BD$2),1,IF(AND('Raw Data'!I444&lt;'Raw Data'!J444,'Raw Data'!I444&gt;Analysis!$BD$2),1,0)))</f>
        <v/>
      </c>
      <c r="E445">
        <f>IF(ISBLANK('Raw Data'!A444), 0, IF(OR('Raw Data'!P444&lt;Analysis!BE$2, 'Raw Data'!S444&lt;Analysis!BE$2), 1, 0))</f>
        <v/>
      </c>
    </row>
    <row r="446">
      <c r="A446" s="1">
        <f>'Raw Data'!A445</f>
        <v/>
      </c>
      <c r="B446">
        <f>IF(AND('Raw Data'!J445&lt;'Raw Data'!I445, ISNUMBER('Raw Data'!E445)), 1, 0)</f>
        <v/>
      </c>
      <c r="C446">
        <f>IF(AND('Raw Data'!A445&gt;0, 'Raw Data'!K445&gt;0), 1, 0)</f>
        <v/>
      </c>
      <c r="D446">
        <f>IF(ISBLANK('Raw Data'!A445),0,IF(AND('Raw Data'!J445&lt;'Raw Data'!I445,'Raw Data'!J445&gt;Analysis!$BD$2),1,IF(AND('Raw Data'!I445&lt;'Raw Data'!J445,'Raw Data'!I445&gt;Analysis!$BD$2),1,0)))</f>
        <v/>
      </c>
      <c r="E446">
        <f>IF(ISBLANK('Raw Data'!A445), 0, IF(OR('Raw Data'!P445&lt;Analysis!BE$2, 'Raw Data'!S445&lt;Analysis!BE$2), 1, 0))</f>
        <v/>
      </c>
    </row>
    <row r="447">
      <c r="A447" s="1">
        <f>'Raw Data'!A446</f>
        <v/>
      </c>
      <c r="B447">
        <f>IF(AND('Raw Data'!J446&lt;'Raw Data'!I446, ISNUMBER('Raw Data'!E446)), 1, 0)</f>
        <v/>
      </c>
      <c r="C447">
        <f>IF(AND('Raw Data'!A446&gt;0, 'Raw Data'!K446&gt;0), 1, 0)</f>
        <v/>
      </c>
      <c r="D447">
        <f>IF(ISBLANK('Raw Data'!A446),0,IF(AND('Raw Data'!J446&lt;'Raw Data'!I446,'Raw Data'!J446&gt;Analysis!$BD$2),1,IF(AND('Raw Data'!I446&lt;'Raw Data'!J446,'Raw Data'!I446&gt;Analysis!$BD$2),1,0)))</f>
        <v/>
      </c>
      <c r="E447">
        <f>IF(ISBLANK('Raw Data'!A446), 0, IF(OR('Raw Data'!P446&lt;Analysis!BE$2, 'Raw Data'!S446&lt;Analysis!BE$2), 1, 0))</f>
        <v/>
      </c>
    </row>
    <row r="448">
      <c r="A448" s="1">
        <f>'Raw Data'!A447</f>
        <v/>
      </c>
      <c r="B448">
        <f>IF(AND('Raw Data'!J447&lt;'Raw Data'!I447, ISNUMBER('Raw Data'!E447)), 1, 0)</f>
        <v/>
      </c>
      <c r="C448">
        <f>IF(AND('Raw Data'!A447&gt;0, 'Raw Data'!K447&gt;0), 1, 0)</f>
        <v/>
      </c>
      <c r="D448">
        <f>IF(ISBLANK('Raw Data'!A447),0,IF(AND('Raw Data'!J447&lt;'Raw Data'!I447,'Raw Data'!J447&gt;Analysis!$BD$2),1,IF(AND('Raw Data'!I447&lt;'Raw Data'!J447,'Raw Data'!I447&gt;Analysis!$BD$2),1,0)))</f>
        <v/>
      </c>
      <c r="E448">
        <f>IF(ISBLANK('Raw Data'!A447), 0, IF(OR('Raw Data'!P447&lt;Analysis!BE$2, 'Raw Data'!S447&lt;Analysis!BE$2), 1, 0))</f>
        <v/>
      </c>
    </row>
    <row r="449">
      <c r="A449" s="1">
        <f>'Raw Data'!A448</f>
        <v/>
      </c>
      <c r="B449">
        <f>IF(AND('Raw Data'!J448&lt;'Raw Data'!I448, ISNUMBER('Raw Data'!E448)), 1, 0)</f>
        <v/>
      </c>
      <c r="C449">
        <f>IF(AND('Raw Data'!A448&gt;0, 'Raw Data'!K448&gt;0), 1, 0)</f>
        <v/>
      </c>
      <c r="D449">
        <f>IF(ISBLANK('Raw Data'!A448),0,IF(AND('Raw Data'!J448&lt;'Raw Data'!I448,'Raw Data'!J448&gt;Analysis!$BD$2),1,IF(AND('Raw Data'!I448&lt;'Raw Data'!J448,'Raw Data'!I448&gt;Analysis!$BD$2),1,0)))</f>
        <v/>
      </c>
      <c r="E449">
        <f>IF(ISBLANK('Raw Data'!A448), 0, IF(OR('Raw Data'!P448&lt;Analysis!BE$2, 'Raw Data'!S448&lt;Analysis!BE$2), 1, 0))</f>
        <v/>
      </c>
    </row>
    <row r="450">
      <c r="A450" s="1">
        <f>'Raw Data'!A449</f>
        <v/>
      </c>
      <c r="B450">
        <f>IF(AND('Raw Data'!J449&lt;'Raw Data'!I449, ISNUMBER('Raw Data'!E449)), 1, 0)</f>
        <v/>
      </c>
      <c r="C450">
        <f>IF(AND('Raw Data'!A449&gt;0, 'Raw Data'!K449&gt;0), 1, 0)</f>
        <v/>
      </c>
      <c r="D450">
        <f>IF(ISBLANK('Raw Data'!A449),0,IF(AND('Raw Data'!J449&lt;'Raw Data'!I449,'Raw Data'!J449&gt;Analysis!$BD$2),1,IF(AND('Raw Data'!I449&lt;'Raw Data'!J449,'Raw Data'!I449&gt;Analysis!$BD$2),1,0)))</f>
        <v/>
      </c>
      <c r="E450">
        <f>IF(ISBLANK('Raw Data'!A449), 0, IF(OR('Raw Data'!P449&lt;Analysis!BE$2, 'Raw Data'!S449&lt;Analysis!BE$2), 1, 0))</f>
        <v/>
      </c>
    </row>
    <row r="451">
      <c r="A451" s="1">
        <f>'Raw Data'!A450</f>
        <v/>
      </c>
      <c r="B451">
        <f>IF(AND('Raw Data'!J450&lt;'Raw Data'!I450, ISNUMBER('Raw Data'!E450)), 1, 0)</f>
        <v/>
      </c>
      <c r="C451">
        <f>IF(AND('Raw Data'!A450&gt;0, 'Raw Data'!K450&gt;0), 1, 0)</f>
        <v/>
      </c>
      <c r="D451">
        <f>IF(ISBLANK('Raw Data'!A450),0,IF(AND('Raw Data'!J450&lt;'Raw Data'!I450,'Raw Data'!J450&gt;Analysis!$BD$2),1,IF(AND('Raw Data'!I450&lt;'Raw Data'!J450,'Raw Data'!I450&gt;Analysis!$BD$2),1,0)))</f>
        <v/>
      </c>
      <c r="E451">
        <f>IF(ISBLANK('Raw Data'!A450), 0, IF(OR('Raw Data'!P450&lt;Analysis!BE$2, 'Raw Data'!S450&lt;Analysis!BE$2), 1, 0))</f>
        <v/>
      </c>
    </row>
    <row r="452">
      <c r="A452" s="1">
        <f>'Raw Data'!A451</f>
        <v/>
      </c>
      <c r="B452">
        <f>IF(AND('Raw Data'!J451&lt;'Raw Data'!I451, ISNUMBER('Raw Data'!E451)), 1, 0)</f>
        <v/>
      </c>
      <c r="C452">
        <f>IF(AND('Raw Data'!A451&gt;0, 'Raw Data'!K451&gt;0), 1, 0)</f>
        <v/>
      </c>
      <c r="D452">
        <f>IF(ISBLANK('Raw Data'!A451),0,IF(AND('Raw Data'!J451&lt;'Raw Data'!I451,'Raw Data'!J451&gt;Analysis!$BD$2),1,IF(AND('Raw Data'!I451&lt;'Raw Data'!J451,'Raw Data'!I451&gt;Analysis!$BD$2),1,0)))</f>
        <v/>
      </c>
      <c r="E452">
        <f>IF(ISBLANK('Raw Data'!A451), 0, IF(OR('Raw Data'!P451&lt;Analysis!BE$2, 'Raw Data'!S451&lt;Analysis!BE$2), 1, 0))</f>
        <v/>
      </c>
    </row>
    <row r="453">
      <c r="A453" s="1">
        <f>'Raw Data'!A452</f>
        <v/>
      </c>
      <c r="B453">
        <f>IF(AND('Raw Data'!J452&lt;'Raw Data'!I452, ISNUMBER('Raw Data'!E452)), 1, 0)</f>
        <v/>
      </c>
      <c r="C453">
        <f>IF(AND('Raw Data'!A452&gt;0, 'Raw Data'!K452&gt;0), 1, 0)</f>
        <v/>
      </c>
      <c r="D453">
        <f>IF(ISBLANK('Raw Data'!A452),0,IF(AND('Raw Data'!J452&lt;'Raw Data'!I452,'Raw Data'!J452&gt;Analysis!$BD$2),1,IF(AND('Raw Data'!I452&lt;'Raw Data'!J452,'Raw Data'!I452&gt;Analysis!$BD$2),1,0)))</f>
        <v/>
      </c>
      <c r="E453">
        <f>IF(ISBLANK('Raw Data'!A452), 0, IF(OR('Raw Data'!P452&lt;Analysis!BE$2, 'Raw Data'!S452&lt;Analysis!BE$2), 1, 0))</f>
        <v/>
      </c>
    </row>
    <row r="454">
      <c r="A454" s="1">
        <f>'Raw Data'!A453</f>
        <v/>
      </c>
      <c r="B454">
        <f>IF(AND('Raw Data'!J453&lt;'Raw Data'!I453, ISNUMBER('Raw Data'!E453)), 1, 0)</f>
        <v/>
      </c>
      <c r="C454">
        <f>IF(AND('Raw Data'!A453&gt;0, 'Raw Data'!K453&gt;0), 1, 0)</f>
        <v/>
      </c>
      <c r="D454">
        <f>IF(ISBLANK('Raw Data'!A453),0,IF(AND('Raw Data'!J453&lt;'Raw Data'!I453,'Raw Data'!J453&gt;Analysis!$BD$2),1,IF(AND('Raw Data'!I453&lt;'Raw Data'!J453,'Raw Data'!I453&gt;Analysis!$BD$2),1,0)))</f>
        <v/>
      </c>
      <c r="E454">
        <f>IF(ISBLANK('Raw Data'!A453), 0, IF(OR('Raw Data'!P453&lt;Analysis!BE$2, 'Raw Data'!S453&lt;Analysis!BE$2), 1, 0))</f>
        <v/>
      </c>
    </row>
    <row r="455">
      <c r="A455" s="1">
        <f>'Raw Data'!A454</f>
        <v/>
      </c>
      <c r="B455">
        <f>IF(AND('Raw Data'!J454&lt;'Raw Data'!I454, ISNUMBER('Raw Data'!E454)), 1, 0)</f>
        <v/>
      </c>
      <c r="C455">
        <f>IF(AND('Raw Data'!A454&gt;0, 'Raw Data'!K454&gt;0), 1, 0)</f>
        <v/>
      </c>
      <c r="D455">
        <f>IF(ISBLANK('Raw Data'!A454),0,IF(AND('Raw Data'!J454&lt;'Raw Data'!I454,'Raw Data'!J454&gt;Analysis!$BD$2),1,IF(AND('Raw Data'!I454&lt;'Raw Data'!J454,'Raw Data'!I454&gt;Analysis!$BD$2),1,0)))</f>
        <v/>
      </c>
      <c r="E455">
        <f>IF(ISBLANK('Raw Data'!A454), 0, IF(OR('Raw Data'!P454&lt;Analysis!BE$2, 'Raw Data'!S454&lt;Analysis!BE$2), 1, 0))</f>
        <v/>
      </c>
    </row>
    <row r="456">
      <c r="A456" s="1">
        <f>'Raw Data'!A455</f>
        <v/>
      </c>
      <c r="B456">
        <f>IF(AND('Raw Data'!J455&lt;'Raw Data'!I455, ISNUMBER('Raw Data'!E455)), 1, 0)</f>
        <v/>
      </c>
      <c r="C456">
        <f>IF(AND('Raw Data'!A455&gt;0, 'Raw Data'!K455&gt;0), 1, 0)</f>
        <v/>
      </c>
      <c r="D456">
        <f>IF(ISBLANK('Raw Data'!A455),0,IF(AND('Raw Data'!J455&lt;'Raw Data'!I455,'Raw Data'!J455&gt;Analysis!$BD$2),1,IF(AND('Raw Data'!I455&lt;'Raw Data'!J455,'Raw Data'!I455&gt;Analysis!$BD$2),1,0)))</f>
        <v/>
      </c>
      <c r="E456">
        <f>IF(ISBLANK('Raw Data'!A455), 0, IF(OR('Raw Data'!P455&lt;Analysis!BE$2, 'Raw Data'!S455&lt;Analysis!BE$2), 1, 0))</f>
        <v/>
      </c>
    </row>
    <row r="457">
      <c r="A457" s="1">
        <f>'Raw Data'!A456</f>
        <v/>
      </c>
      <c r="B457">
        <f>IF(AND('Raw Data'!J456&lt;'Raw Data'!I456, ISNUMBER('Raw Data'!E456)), 1, 0)</f>
        <v/>
      </c>
      <c r="C457">
        <f>IF(AND('Raw Data'!A456&gt;0, 'Raw Data'!K456&gt;0), 1, 0)</f>
        <v/>
      </c>
      <c r="D457">
        <f>IF(ISBLANK('Raw Data'!A456),0,IF(AND('Raw Data'!J456&lt;'Raw Data'!I456,'Raw Data'!J456&gt;Analysis!$BD$2),1,IF(AND('Raw Data'!I456&lt;'Raw Data'!J456,'Raw Data'!I456&gt;Analysis!$BD$2),1,0)))</f>
        <v/>
      </c>
      <c r="E457">
        <f>IF(ISBLANK('Raw Data'!A456), 0, IF(OR('Raw Data'!P456&lt;Analysis!BE$2, 'Raw Data'!S456&lt;Analysis!BE$2), 1, 0))</f>
        <v/>
      </c>
    </row>
    <row r="458">
      <c r="A458" s="1">
        <f>'Raw Data'!A457</f>
        <v/>
      </c>
      <c r="B458">
        <f>IF(AND('Raw Data'!J457&lt;'Raw Data'!I457, ISNUMBER('Raw Data'!E457)), 1, 0)</f>
        <v/>
      </c>
      <c r="C458">
        <f>IF(AND('Raw Data'!A457&gt;0, 'Raw Data'!K457&gt;0), 1, 0)</f>
        <v/>
      </c>
      <c r="D458">
        <f>IF(ISBLANK('Raw Data'!A457),0,IF(AND('Raw Data'!J457&lt;'Raw Data'!I457,'Raw Data'!J457&gt;Analysis!$BD$2),1,IF(AND('Raw Data'!I457&lt;'Raw Data'!J457,'Raw Data'!I457&gt;Analysis!$BD$2),1,0)))</f>
        <v/>
      </c>
      <c r="E458">
        <f>IF(ISBLANK('Raw Data'!A457), 0, IF(OR('Raw Data'!P457&lt;Analysis!BE$2, 'Raw Data'!S457&lt;Analysis!BE$2), 1, 0))</f>
        <v/>
      </c>
    </row>
    <row r="459">
      <c r="A459" s="1">
        <f>'Raw Data'!A458</f>
        <v/>
      </c>
      <c r="B459">
        <f>IF(AND('Raw Data'!J458&lt;'Raw Data'!I458, ISNUMBER('Raw Data'!E458)), 1, 0)</f>
        <v/>
      </c>
      <c r="C459">
        <f>IF(AND('Raw Data'!A458&gt;0, 'Raw Data'!K458&gt;0), 1, 0)</f>
        <v/>
      </c>
      <c r="D459">
        <f>IF(ISBLANK('Raw Data'!A458),0,IF(AND('Raw Data'!J458&lt;'Raw Data'!I458,'Raw Data'!J458&gt;Analysis!$BD$2),1,IF(AND('Raw Data'!I458&lt;'Raw Data'!J458,'Raw Data'!I458&gt;Analysis!$BD$2),1,0)))</f>
        <v/>
      </c>
      <c r="E459">
        <f>IF(ISBLANK('Raw Data'!A458), 0, IF(OR('Raw Data'!P458&lt;Analysis!BE$2, 'Raw Data'!S458&lt;Analysis!BE$2), 1, 0))</f>
        <v/>
      </c>
    </row>
    <row r="460">
      <c r="A460" s="1">
        <f>'Raw Data'!A459</f>
        <v/>
      </c>
      <c r="B460">
        <f>IF(AND('Raw Data'!J459&lt;'Raw Data'!I459, ISNUMBER('Raw Data'!E459)), 1, 0)</f>
        <v/>
      </c>
      <c r="C460">
        <f>IF(AND('Raw Data'!A459&gt;0, 'Raw Data'!K459&gt;0), 1, 0)</f>
        <v/>
      </c>
      <c r="D460">
        <f>IF(ISBLANK('Raw Data'!A459),0,IF(AND('Raw Data'!J459&lt;'Raw Data'!I459,'Raw Data'!J459&gt;Analysis!$BD$2),1,IF(AND('Raw Data'!I459&lt;'Raw Data'!J459,'Raw Data'!I459&gt;Analysis!$BD$2),1,0)))</f>
        <v/>
      </c>
      <c r="E460">
        <f>IF(ISBLANK('Raw Data'!A459), 0, IF(OR('Raw Data'!P459&lt;Analysis!BE$2, 'Raw Data'!S459&lt;Analysis!BE$2), 1, 0))</f>
        <v/>
      </c>
    </row>
    <row r="461">
      <c r="A461" s="1">
        <f>'Raw Data'!A460</f>
        <v/>
      </c>
      <c r="B461">
        <f>IF(AND('Raw Data'!J460&lt;'Raw Data'!I460, ISNUMBER('Raw Data'!E460)), 1, 0)</f>
        <v/>
      </c>
      <c r="C461">
        <f>IF(AND('Raw Data'!A460&gt;0, 'Raw Data'!K460&gt;0), 1, 0)</f>
        <v/>
      </c>
      <c r="D461">
        <f>IF(ISBLANK('Raw Data'!A460),0,IF(AND('Raw Data'!J460&lt;'Raw Data'!I460,'Raw Data'!J460&gt;Analysis!$BD$2),1,IF(AND('Raw Data'!I460&lt;'Raw Data'!J460,'Raw Data'!I460&gt;Analysis!$BD$2),1,0)))</f>
        <v/>
      </c>
      <c r="E461">
        <f>IF(ISBLANK('Raw Data'!A460), 0, IF(OR('Raw Data'!P460&lt;Analysis!BE$2, 'Raw Data'!S460&lt;Analysis!BE$2), 1, 0))</f>
        <v/>
      </c>
    </row>
    <row r="462">
      <c r="A462" s="1">
        <f>'Raw Data'!A461</f>
        <v/>
      </c>
      <c r="B462">
        <f>IF(AND('Raw Data'!J461&lt;'Raw Data'!I461, ISNUMBER('Raw Data'!E461)), 1, 0)</f>
        <v/>
      </c>
      <c r="C462">
        <f>IF(AND('Raw Data'!A461&gt;0, 'Raw Data'!K461&gt;0), 1, 0)</f>
        <v/>
      </c>
      <c r="D462">
        <f>IF(ISBLANK('Raw Data'!A461),0,IF(AND('Raw Data'!J461&lt;'Raw Data'!I461,'Raw Data'!J461&gt;Analysis!$BD$2),1,IF(AND('Raw Data'!I461&lt;'Raw Data'!J461,'Raw Data'!I461&gt;Analysis!$BD$2),1,0)))</f>
        <v/>
      </c>
      <c r="E462">
        <f>IF(ISBLANK('Raw Data'!A461), 0, IF(OR('Raw Data'!P461&lt;Analysis!BE$2, 'Raw Data'!S461&lt;Analysis!BE$2), 1, 0))</f>
        <v/>
      </c>
    </row>
    <row r="463">
      <c r="A463" s="1">
        <f>'Raw Data'!A462</f>
        <v/>
      </c>
      <c r="B463">
        <f>IF(AND('Raw Data'!J462&lt;'Raw Data'!I462, ISNUMBER('Raw Data'!E462)), 1, 0)</f>
        <v/>
      </c>
      <c r="C463">
        <f>IF(AND('Raw Data'!A462&gt;0, 'Raw Data'!K462&gt;0), 1, 0)</f>
        <v/>
      </c>
      <c r="D463">
        <f>IF(ISBLANK('Raw Data'!A462),0,IF(AND('Raw Data'!J462&lt;'Raw Data'!I462,'Raw Data'!J462&gt;Analysis!$BD$2),1,IF(AND('Raw Data'!I462&lt;'Raw Data'!J462,'Raw Data'!I462&gt;Analysis!$BD$2),1,0)))</f>
        <v/>
      </c>
      <c r="E463">
        <f>IF(ISBLANK('Raw Data'!A462), 0, IF(OR('Raw Data'!P462&lt;Analysis!BE$2, 'Raw Data'!S462&lt;Analysis!BE$2), 1, 0))</f>
        <v/>
      </c>
    </row>
    <row r="464">
      <c r="A464" s="1">
        <f>'Raw Data'!A463</f>
        <v/>
      </c>
      <c r="B464">
        <f>IF(AND('Raw Data'!J463&lt;'Raw Data'!I463, ISNUMBER('Raw Data'!E463)), 1, 0)</f>
        <v/>
      </c>
      <c r="C464">
        <f>IF(AND('Raw Data'!A463&gt;0, 'Raw Data'!K463&gt;0), 1, 0)</f>
        <v/>
      </c>
      <c r="D464">
        <f>IF(ISBLANK('Raw Data'!A463),0,IF(AND('Raw Data'!J463&lt;'Raw Data'!I463,'Raw Data'!J463&gt;Analysis!$BD$2),1,IF(AND('Raw Data'!I463&lt;'Raw Data'!J463,'Raw Data'!I463&gt;Analysis!$BD$2),1,0)))</f>
        <v/>
      </c>
      <c r="E464">
        <f>IF(ISBLANK('Raw Data'!A463), 0, IF(OR('Raw Data'!P463&lt;Analysis!BE$2, 'Raw Data'!S463&lt;Analysis!BE$2), 1, 0))</f>
        <v/>
      </c>
    </row>
    <row r="465">
      <c r="A465" s="1">
        <f>'Raw Data'!A464</f>
        <v/>
      </c>
      <c r="B465">
        <f>IF(AND('Raw Data'!J464&lt;'Raw Data'!I464, ISNUMBER('Raw Data'!E464)), 1, 0)</f>
        <v/>
      </c>
      <c r="C465">
        <f>IF(AND('Raw Data'!A464&gt;0, 'Raw Data'!K464&gt;0), 1, 0)</f>
        <v/>
      </c>
      <c r="D465">
        <f>IF(ISBLANK('Raw Data'!A464),0,IF(AND('Raw Data'!J464&lt;'Raw Data'!I464,'Raw Data'!J464&gt;Analysis!$BD$2),1,IF(AND('Raw Data'!I464&lt;'Raw Data'!J464,'Raw Data'!I464&gt;Analysis!$BD$2),1,0)))</f>
        <v/>
      </c>
      <c r="E465">
        <f>IF(ISBLANK('Raw Data'!A464), 0, IF(OR('Raw Data'!P464&lt;Analysis!BE$2, 'Raw Data'!S464&lt;Analysis!BE$2), 1, 0))</f>
        <v/>
      </c>
    </row>
    <row r="466">
      <c r="A466" s="1">
        <f>'Raw Data'!A465</f>
        <v/>
      </c>
      <c r="B466">
        <f>IF(AND('Raw Data'!J465&lt;'Raw Data'!I465, ISNUMBER('Raw Data'!E465)), 1, 0)</f>
        <v/>
      </c>
      <c r="C466">
        <f>IF(AND('Raw Data'!A465&gt;0, 'Raw Data'!K465&gt;0), 1, 0)</f>
        <v/>
      </c>
      <c r="D466">
        <f>IF(ISBLANK('Raw Data'!A465),0,IF(AND('Raw Data'!J465&lt;'Raw Data'!I465,'Raw Data'!J465&gt;Analysis!$BD$2),1,IF(AND('Raw Data'!I465&lt;'Raw Data'!J465,'Raw Data'!I465&gt;Analysis!$BD$2),1,0)))</f>
        <v/>
      </c>
      <c r="E466">
        <f>IF(ISBLANK('Raw Data'!A465), 0, IF(OR('Raw Data'!P465&lt;Analysis!BE$2, 'Raw Data'!S465&lt;Analysis!BE$2), 1, 0))</f>
        <v/>
      </c>
    </row>
    <row r="467">
      <c r="A467" s="1">
        <f>'Raw Data'!A466</f>
        <v/>
      </c>
      <c r="B467">
        <f>IF(AND('Raw Data'!J466&lt;'Raw Data'!I466, ISNUMBER('Raw Data'!E466)), 1, 0)</f>
        <v/>
      </c>
      <c r="C467">
        <f>IF(AND('Raw Data'!A466&gt;0, 'Raw Data'!K466&gt;0), 1, 0)</f>
        <v/>
      </c>
      <c r="D467">
        <f>IF(ISBLANK('Raw Data'!A466),0,IF(AND('Raw Data'!J466&lt;'Raw Data'!I466,'Raw Data'!J466&gt;Analysis!$BD$2),1,IF(AND('Raw Data'!I466&lt;'Raw Data'!J466,'Raw Data'!I466&gt;Analysis!$BD$2),1,0)))</f>
        <v/>
      </c>
      <c r="E467">
        <f>IF(ISBLANK('Raw Data'!A466), 0, IF(OR('Raw Data'!P466&lt;Analysis!BE$2, 'Raw Data'!S466&lt;Analysis!BE$2), 1, 0))</f>
        <v/>
      </c>
    </row>
    <row r="468">
      <c r="A468" s="1">
        <f>'Raw Data'!A467</f>
        <v/>
      </c>
      <c r="B468">
        <f>IF(AND('Raw Data'!J467&lt;'Raw Data'!I467, ISNUMBER('Raw Data'!E467)), 1, 0)</f>
        <v/>
      </c>
      <c r="C468">
        <f>IF(AND('Raw Data'!A467&gt;0, 'Raw Data'!K467&gt;0), 1, 0)</f>
        <v/>
      </c>
      <c r="D468">
        <f>IF(ISBLANK('Raw Data'!A467),0,IF(AND('Raw Data'!J467&lt;'Raw Data'!I467,'Raw Data'!J467&gt;Analysis!$BD$2),1,IF(AND('Raw Data'!I467&lt;'Raw Data'!J467,'Raw Data'!I467&gt;Analysis!$BD$2),1,0)))</f>
        <v/>
      </c>
      <c r="E468">
        <f>IF(ISBLANK('Raw Data'!A467), 0, IF(OR('Raw Data'!P467&lt;Analysis!BE$2, 'Raw Data'!S467&lt;Analysis!BE$2), 1, 0))</f>
        <v/>
      </c>
    </row>
    <row r="469">
      <c r="A469" s="1">
        <f>'Raw Data'!A468</f>
        <v/>
      </c>
      <c r="B469">
        <f>IF(AND('Raw Data'!J468&lt;'Raw Data'!I468, ISNUMBER('Raw Data'!E468)), 1, 0)</f>
        <v/>
      </c>
      <c r="C469">
        <f>IF(AND('Raw Data'!A468&gt;0, 'Raw Data'!K468&gt;0), 1, 0)</f>
        <v/>
      </c>
      <c r="D469">
        <f>IF(ISBLANK('Raw Data'!A468),0,IF(AND('Raw Data'!J468&lt;'Raw Data'!I468,'Raw Data'!J468&gt;Analysis!$BD$2),1,IF(AND('Raw Data'!I468&lt;'Raw Data'!J468,'Raw Data'!I468&gt;Analysis!$BD$2),1,0)))</f>
        <v/>
      </c>
      <c r="E469">
        <f>IF(ISBLANK('Raw Data'!A468), 0, IF(OR('Raw Data'!P468&lt;Analysis!BE$2, 'Raw Data'!S468&lt;Analysis!BE$2), 1, 0))</f>
        <v/>
      </c>
    </row>
    <row r="470">
      <c r="A470" s="1">
        <f>'Raw Data'!A469</f>
        <v/>
      </c>
      <c r="B470">
        <f>IF(AND('Raw Data'!J469&lt;'Raw Data'!I469, ISNUMBER('Raw Data'!E469)), 1, 0)</f>
        <v/>
      </c>
      <c r="C470">
        <f>IF(AND('Raw Data'!A469&gt;0, 'Raw Data'!K469&gt;0), 1, 0)</f>
        <v/>
      </c>
      <c r="D470">
        <f>IF(ISBLANK('Raw Data'!A469),0,IF(AND('Raw Data'!J469&lt;'Raw Data'!I469,'Raw Data'!J469&gt;Analysis!$BD$2),1,IF(AND('Raw Data'!I469&lt;'Raw Data'!J469,'Raw Data'!I469&gt;Analysis!$BD$2),1,0)))</f>
        <v/>
      </c>
      <c r="E470">
        <f>IF(ISBLANK('Raw Data'!A469), 0, IF(OR('Raw Data'!P469&lt;Analysis!BE$2, 'Raw Data'!S469&lt;Analysis!BE$2), 1, 0))</f>
        <v/>
      </c>
    </row>
    <row r="471">
      <c r="A471" s="1">
        <f>'Raw Data'!A470</f>
        <v/>
      </c>
      <c r="B471">
        <f>IF(AND('Raw Data'!J470&lt;'Raw Data'!I470, ISNUMBER('Raw Data'!E470)), 1, 0)</f>
        <v/>
      </c>
      <c r="C471">
        <f>IF(AND('Raw Data'!A470&gt;0, 'Raw Data'!K470&gt;0), 1, 0)</f>
        <v/>
      </c>
      <c r="D471">
        <f>IF(ISBLANK('Raw Data'!A470),0,IF(AND('Raw Data'!J470&lt;'Raw Data'!I470,'Raw Data'!J470&gt;Analysis!$BD$2),1,IF(AND('Raw Data'!I470&lt;'Raw Data'!J470,'Raw Data'!I470&gt;Analysis!$BD$2),1,0)))</f>
        <v/>
      </c>
      <c r="E471">
        <f>IF(ISBLANK('Raw Data'!A470), 0, IF(OR('Raw Data'!P470&lt;Analysis!BE$2, 'Raw Data'!S470&lt;Analysis!BE$2), 1, 0))</f>
        <v/>
      </c>
    </row>
    <row r="472">
      <c r="A472" s="1">
        <f>'Raw Data'!A471</f>
        <v/>
      </c>
      <c r="B472">
        <f>IF(AND('Raw Data'!J471&lt;'Raw Data'!I471, ISNUMBER('Raw Data'!E471)), 1, 0)</f>
        <v/>
      </c>
      <c r="C472">
        <f>IF(AND('Raw Data'!A471&gt;0, 'Raw Data'!K471&gt;0), 1, 0)</f>
        <v/>
      </c>
      <c r="D472">
        <f>IF(ISBLANK('Raw Data'!A471),0,IF(AND('Raw Data'!J471&lt;'Raw Data'!I471,'Raw Data'!J471&gt;Analysis!$BD$2),1,IF(AND('Raw Data'!I471&lt;'Raw Data'!J471,'Raw Data'!I471&gt;Analysis!$BD$2),1,0)))</f>
        <v/>
      </c>
      <c r="E472">
        <f>IF(ISBLANK('Raw Data'!A471), 0, IF(OR('Raw Data'!P471&lt;Analysis!BE$2, 'Raw Data'!S471&lt;Analysis!BE$2), 1, 0))</f>
        <v/>
      </c>
    </row>
    <row r="473">
      <c r="A473" s="1">
        <f>'Raw Data'!A472</f>
        <v/>
      </c>
      <c r="B473">
        <f>IF(AND('Raw Data'!J472&lt;'Raw Data'!I472, ISNUMBER('Raw Data'!E472)), 1, 0)</f>
        <v/>
      </c>
      <c r="C473">
        <f>IF(AND('Raw Data'!A472&gt;0, 'Raw Data'!K472&gt;0), 1, 0)</f>
        <v/>
      </c>
      <c r="D473">
        <f>IF(ISBLANK('Raw Data'!A472),0,IF(AND('Raw Data'!J472&lt;'Raw Data'!I472,'Raw Data'!J472&gt;Analysis!$BD$2),1,IF(AND('Raw Data'!I472&lt;'Raw Data'!J472,'Raw Data'!I472&gt;Analysis!$BD$2),1,0)))</f>
        <v/>
      </c>
      <c r="E473">
        <f>IF(ISBLANK('Raw Data'!A472), 0, IF(OR('Raw Data'!P472&lt;Analysis!BE$2, 'Raw Data'!S472&lt;Analysis!BE$2), 1, 0))</f>
        <v/>
      </c>
    </row>
    <row r="474">
      <c r="A474" s="1">
        <f>'Raw Data'!A473</f>
        <v/>
      </c>
      <c r="B474">
        <f>IF(AND('Raw Data'!J473&lt;'Raw Data'!I473, ISNUMBER('Raw Data'!E473)), 1, 0)</f>
        <v/>
      </c>
      <c r="C474">
        <f>IF(AND('Raw Data'!A473&gt;0, 'Raw Data'!K473&gt;0), 1, 0)</f>
        <v/>
      </c>
      <c r="D474">
        <f>IF(ISBLANK('Raw Data'!A473),0,IF(AND('Raw Data'!J473&lt;'Raw Data'!I473,'Raw Data'!J473&gt;Analysis!$BD$2),1,IF(AND('Raw Data'!I473&lt;'Raw Data'!J473,'Raw Data'!I473&gt;Analysis!$BD$2),1,0)))</f>
        <v/>
      </c>
      <c r="E474">
        <f>IF(ISBLANK('Raw Data'!A473), 0, IF(OR('Raw Data'!P473&lt;Analysis!BE$2, 'Raw Data'!S473&lt;Analysis!BE$2), 1, 0))</f>
        <v/>
      </c>
    </row>
    <row r="475">
      <c r="A475" s="1">
        <f>'Raw Data'!A474</f>
        <v/>
      </c>
      <c r="B475">
        <f>IF(AND('Raw Data'!J474&lt;'Raw Data'!I474, ISNUMBER('Raw Data'!E474)), 1, 0)</f>
        <v/>
      </c>
      <c r="C475">
        <f>IF(AND('Raw Data'!A474&gt;0, 'Raw Data'!K474&gt;0), 1, 0)</f>
        <v/>
      </c>
      <c r="D475">
        <f>IF(ISBLANK('Raw Data'!A474),0,IF(AND('Raw Data'!J474&lt;'Raw Data'!I474,'Raw Data'!J474&gt;Analysis!$BD$2),1,IF(AND('Raw Data'!I474&lt;'Raw Data'!J474,'Raw Data'!I474&gt;Analysis!$BD$2),1,0)))</f>
        <v/>
      </c>
      <c r="E475">
        <f>IF(ISBLANK('Raw Data'!A474), 0, IF(OR('Raw Data'!P474&lt;Analysis!BE$2, 'Raw Data'!S474&lt;Analysis!BE$2), 1, 0))</f>
        <v/>
      </c>
    </row>
    <row r="476">
      <c r="A476" s="1">
        <f>'Raw Data'!A475</f>
        <v/>
      </c>
      <c r="B476">
        <f>IF(AND('Raw Data'!J475&lt;'Raw Data'!I475, ISNUMBER('Raw Data'!E475)), 1, 0)</f>
        <v/>
      </c>
      <c r="C476">
        <f>IF(AND('Raw Data'!A475&gt;0, 'Raw Data'!K475&gt;0), 1, 0)</f>
        <v/>
      </c>
      <c r="D476">
        <f>IF(ISBLANK('Raw Data'!A475),0,IF(AND('Raw Data'!J475&lt;'Raw Data'!I475,'Raw Data'!J475&gt;Analysis!$BD$2),1,IF(AND('Raw Data'!I475&lt;'Raw Data'!J475,'Raw Data'!I475&gt;Analysis!$BD$2),1,0)))</f>
        <v/>
      </c>
      <c r="E476">
        <f>IF(ISBLANK('Raw Data'!A475), 0, IF(OR('Raw Data'!P475&lt;Analysis!BE$2, 'Raw Data'!S475&lt;Analysis!BE$2), 1, 0))</f>
        <v/>
      </c>
    </row>
    <row r="477">
      <c r="A477" s="1">
        <f>'Raw Data'!A476</f>
        <v/>
      </c>
      <c r="B477">
        <f>IF(AND('Raw Data'!J476&lt;'Raw Data'!I476, ISNUMBER('Raw Data'!E476)), 1, 0)</f>
        <v/>
      </c>
      <c r="C477">
        <f>IF(AND('Raw Data'!A476&gt;0, 'Raw Data'!K476&gt;0), 1, 0)</f>
        <v/>
      </c>
      <c r="D477">
        <f>IF(ISBLANK('Raw Data'!A476),0,IF(AND('Raw Data'!J476&lt;'Raw Data'!I476,'Raw Data'!J476&gt;Analysis!$BD$2),1,IF(AND('Raw Data'!I476&lt;'Raw Data'!J476,'Raw Data'!I476&gt;Analysis!$BD$2),1,0)))</f>
        <v/>
      </c>
      <c r="E477">
        <f>IF(ISBLANK('Raw Data'!A476), 0, IF(OR('Raw Data'!P476&lt;Analysis!BE$2, 'Raw Data'!S476&lt;Analysis!BE$2), 1, 0))</f>
        <v/>
      </c>
    </row>
    <row r="478">
      <c r="A478" s="1">
        <f>'Raw Data'!A477</f>
        <v/>
      </c>
      <c r="B478">
        <f>IF(AND('Raw Data'!J477&lt;'Raw Data'!I477, ISNUMBER('Raw Data'!E477)), 1, 0)</f>
        <v/>
      </c>
      <c r="C478">
        <f>IF(AND('Raw Data'!A477&gt;0, 'Raw Data'!K477&gt;0), 1, 0)</f>
        <v/>
      </c>
      <c r="D478">
        <f>IF(ISBLANK('Raw Data'!A477),0,IF(AND('Raw Data'!J477&lt;'Raw Data'!I477,'Raw Data'!J477&gt;Analysis!$BD$2),1,IF(AND('Raw Data'!I477&lt;'Raw Data'!J477,'Raw Data'!I477&gt;Analysis!$BD$2),1,0)))</f>
        <v/>
      </c>
      <c r="E478">
        <f>IF(ISBLANK('Raw Data'!A477), 0, IF(OR('Raw Data'!P477&lt;Analysis!BE$2, 'Raw Data'!S477&lt;Analysis!BE$2), 1, 0))</f>
        <v/>
      </c>
    </row>
    <row r="479">
      <c r="A479" s="1">
        <f>'Raw Data'!A478</f>
        <v/>
      </c>
      <c r="B479">
        <f>IF(AND('Raw Data'!J478&lt;'Raw Data'!I478, ISNUMBER('Raw Data'!E478)), 1, 0)</f>
        <v/>
      </c>
      <c r="C479">
        <f>IF(AND('Raw Data'!A478&gt;0, 'Raw Data'!K478&gt;0), 1, 0)</f>
        <v/>
      </c>
      <c r="D479">
        <f>IF(ISBLANK('Raw Data'!A478),0,IF(AND('Raw Data'!J478&lt;'Raw Data'!I478,'Raw Data'!J478&gt;Analysis!$BD$2),1,IF(AND('Raw Data'!I478&lt;'Raw Data'!J478,'Raw Data'!I478&gt;Analysis!$BD$2),1,0)))</f>
        <v/>
      </c>
      <c r="E479">
        <f>IF(ISBLANK('Raw Data'!A478), 0, IF(OR('Raw Data'!P478&lt;Analysis!BE$2, 'Raw Data'!S478&lt;Analysis!BE$2), 1, 0))</f>
        <v/>
      </c>
    </row>
    <row r="480">
      <c r="A480" s="1">
        <f>'Raw Data'!A479</f>
        <v/>
      </c>
      <c r="B480">
        <f>IF(AND('Raw Data'!J479&lt;'Raw Data'!I479, ISNUMBER('Raw Data'!E479)), 1, 0)</f>
        <v/>
      </c>
      <c r="C480">
        <f>IF(AND('Raw Data'!A479&gt;0, 'Raw Data'!K479&gt;0), 1, 0)</f>
        <v/>
      </c>
      <c r="D480">
        <f>IF(ISBLANK('Raw Data'!A479),0,IF(AND('Raw Data'!J479&lt;'Raw Data'!I479,'Raw Data'!J479&gt;Analysis!$BD$2),1,IF(AND('Raw Data'!I479&lt;'Raw Data'!J479,'Raw Data'!I479&gt;Analysis!$BD$2),1,0)))</f>
        <v/>
      </c>
      <c r="E480">
        <f>IF(ISBLANK('Raw Data'!A479), 0, IF(OR('Raw Data'!P479&lt;Analysis!BE$2, 'Raw Data'!S479&lt;Analysis!BE$2), 1, 0))</f>
        <v/>
      </c>
    </row>
    <row r="481">
      <c r="A481" s="1">
        <f>'Raw Data'!A480</f>
        <v/>
      </c>
      <c r="B481">
        <f>IF(AND('Raw Data'!J480&lt;'Raw Data'!I480, ISNUMBER('Raw Data'!E480)), 1, 0)</f>
        <v/>
      </c>
      <c r="C481">
        <f>IF(AND('Raw Data'!A480&gt;0, 'Raw Data'!K480&gt;0), 1, 0)</f>
        <v/>
      </c>
      <c r="D481">
        <f>IF(ISBLANK('Raw Data'!A480),0,IF(AND('Raw Data'!J480&lt;'Raw Data'!I480,'Raw Data'!J480&gt;Analysis!$BD$2),1,IF(AND('Raw Data'!I480&lt;'Raw Data'!J480,'Raw Data'!I480&gt;Analysis!$BD$2),1,0)))</f>
        <v/>
      </c>
      <c r="E481">
        <f>IF(ISBLANK('Raw Data'!A480), 0, IF(OR('Raw Data'!P480&lt;Analysis!BE$2, 'Raw Data'!S480&lt;Analysis!BE$2), 1, 0))</f>
        <v/>
      </c>
    </row>
    <row r="482">
      <c r="A482" s="1">
        <f>'Raw Data'!A481</f>
        <v/>
      </c>
      <c r="B482">
        <f>IF(AND('Raw Data'!J481&lt;'Raw Data'!I481, ISNUMBER('Raw Data'!E481)), 1, 0)</f>
        <v/>
      </c>
      <c r="C482">
        <f>IF(AND('Raw Data'!A481&gt;0, 'Raw Data'!K481&gt;0), 1, 0)</f>
        <v/>
      </c>
      <c r="D482">
        <f>IF(ISBLANK('Raw Data'!A481),0,IF(AND('Raw Data'!J481&lt;'Raw Data'!I481,'Raw Data'!J481&gt;Analysis!$BD$2),1,IF(AND('Raw Data'!I481&lt;'Raw Data'!J481,'Raw Data'!I481&gt;Analysis!$BD$2),1,0)))</f>
        <v/>
      </c>
      <c r="E482">
        <f>IF(ISBLANK('Raw Data'!A481), 0, IF(OR('Raw Data'!P481&lt;Analysis!BE$2, 'Raw Data'!S481&lt;Analysis!BE$2), 1, 0))</f>
        <v/>
      </c>
    </row>
    <row r="483">
      <c r="A483" s="1">
        <f>'Raw Data'!A482</f>
        <v/>
      </c>
      <c r="B483">
        <f>IF(AND('Raw Data'!J482&lt;'Raw Data'!I482, ISNUMBER('Raw Data'!E482)), 1, 0)</f>
        <v/>
      </c>
      <c r="C483">
        <f>IF(AND('Raw Data'!A482&gt;0, 'Raw Data'!K482&gt;0), 1, 0)</f>
        <v/>
      </c>
      <c r="D483">
        <f>IF(ISBLANK('Raw Data'!A482),0,IF(AND('Raw Data'!J482&lt;'Raw Data'!I482,'Raw Data'!J482&gt;Analysis!$BD$2),1,IF(AND('Raw Data'!I482&lt;'Raw Data'!J482,'Raw Data'!I482&gt;Analysis!$BD$2),1,0)))</f>
        <v/>
      </c>
      <c r="E483">
        <f>IF(ISBLANK('Raw Data'!A482), 0, IF(OR('Raw Data'!P482&lt;Analysis!BE$2, 'Raw Data'!S482&lt;Analysis!BE$2), 1, 0))</f>
        <v/>
      </c>
    </row>
    <row r="484">
      <c r="A484" s="1">
        <f>'Raw Data'!A483</f>
        <v/>
      </c>
      <c r="B484">
        <f>IF(AND('Raw Data'!J483&lt;'Raw Data'!I483, ISNUMBER('Raw Data'!E483)), 1, 0)</f>
        <v/>
      </c>
      <c r="C484">
        <f>IF(AND('Raw Data'!A483&gt;0, 'Raw Data'!K483&gt;0), 1, 0)</f>
        <v/>
      </c>
      <c r="D484">
        <f>IF(ISBLANK('Raw Data'!A483),0,IF(AND('Raw Data'!J483&lt;'Raw Data'!I483,'Raw Data'!J483&gt;Analysis!$BD$2),1,IF(AND('Raw Data'!I483&lt;'Raw Data'!J483,'Raw Data'!I483&gt;Analysis!$BD$2),1,0)))</f>
        <v/>
      </c>
      <c r="E484">
        <f>IF(ISBLANK('Raw Data'!A483), 0, IF(OR('Raw Data'!P483&lt;Analysis!BE$2, 'Raw Data'!S483&lt;Analysis!BE$2), 1, 0))</f>
        <v/>
      </c>
    </row>
    <row r="485">
      <c r="A485" s="1">
        <f>'Raw Data'!A484</f>
        <v/>
      </c>
      <c r="B485">
        <f>IF(AND('Raw Data'!J484&lt;'Raw Data'!I484, ISNUMBER('Raw Data'!E484)), 1, 0)</f>
        <v/>
      </c>
      <c r="C485">
        <f>IF(AND('Raw Data'!A484&gt;0, 'Raw Data'!K484&gt;0), 1, 0)</f>
        <v/>
      </c>
      <c r="D485">
        <f>IF(ISBLANK('Raw Data'!A484),0,IF(AND('Raw Data'!J484&lt;'Raw Data'!I484,'Raw Data'!J484&gt;Analysis!$BD$2),1,IF(AND('Raw Data'!I484&lt;'Raw Data'!J484,'Raw Data'!I484&gt;Analysis!$BD$2),1,0)))</f>
        <v/>
      </c>
      <c r="E485">
        <f>IF(ISBLANK('Raw Data'!A484), 0, IF(OR('Raw Data'!P484&lt;Analysis!BE$2, 'Raw Data'!S484&lt;Analysis!BE$2), 1, 0))</f>
        <v/>
      </c>
    </row>
    <row r="486">
      <c r="A486" s="1">
        <f>'Raw Data'!A485</f>
        <v/>
      </c>
      <c r="B486">
        <f>IF(AND('Raw Data'!J485&lt;'Raw Data'!I485, ISNUMBER('Raw Data'!E485)), 1, 0)</f>
        <v/>
      </c>
      <c r="C486">
        <f>IF(AND('Raw Data'!A485&gt;0, 'Raw Data'!K485&gt;0), 1, 0)</f>
        <v/>
      </c>
      <c r="D486">
        <f>IF(ISBLANK('Raw Data'!A485),0,IF(AND('Raw Data'!J485&lt;'Raw Data'!I485,'Raw Data'!J485&gt;Analysis!$BD$2),1,IF(AND('Raw Data'!I485&lt;'Raw Data'!J485,'Raw Data'!I485&gt;Analysis!$BD$2),1,0)))</f>
        <v/>
      </c>
      <c r="E486">
        <f>IF(ISBLANK('Raw Data'!A485), 0, IF(OR('Raw Data'!P485&lt;Analysis!BE$2, 'Raw Data'!S485&lt;Analysis!BE$2), 1, 0))</f>
        <v/>
      </c>
    </row>
    <row r="487">
      <c r="A487" s="1">
        <f>'Raw Data'!A486</f>
        <v/>
      </c>
      <c r="B487">
        <f>IF(AND('Raw Data'!J486&lt;'Raw Data'!I486, ISNUMBER('Raw Data'!E486)), 1, 0)</f>
        <v/>
      </c>
      <c r="C487">
        <f>IF(AND('Raw Data'!A486&gt;0, 'Raw Data'!K486&gt;0), 1, 0)</f>
        <v/>
      </c>
      <c r="D487">
        <f>IF(ISBLANK('Raw Data'!A486),0,IF(AND('Raw Data'!J486&lt;'Raw Data'!I486,'Raw Data'!J486&gt;Analysis!$BD$2),1,IF(AND('Raw Data'!I486&lt;'Raw Data'!J486,'Raw Data'!I486&gt;Analysis!$BD$2),1,0)))</f>
        <v/>
      </c>
      <c r="E487">
        <f>IF(ISBLANK('Raw Data'!A486), 0, IF(OR('Raw Data'!P486&lt;Analysis!BE$2, 'Raw Data'!S486&lt;Analysis!BE$2), 1, 0))</f>
        <v/>
      </c>
    </row>
    <row r="488">
      <c r="A488" s="1">
        <f>'Raw Data'!A487</f>
        <v/>
      </c>
      <c r="B488">
        <f>IF(AND('Raw Data'!J487&lt;'Raw Data'!I487, ISNUMBER('Raw Data'!E487)), 1, 0)</f>
        <v/>
      </c>
      <c r="C488">
        <f>IF(AND('Raw Data'!A487&gt;0, 'Raw Data'!K487&gt;0), 1, 0)</f>
        <v/>
      </c>
      <c r="D488">
        <f>IF(ISBLANK('Raw Data'!A487),0,IF(AND('Raw Data'!J487&lt;'Raw Data'!I487,'Raw Data'!J487&gt;Analysis!$BD$2),1,IF(AND('Raw Data'!I487&lt;'Raw Data'!J487,'Raw Data'!I487&gt;Analysis!$BD$2),1,0)))</f>
        <v/>
      </c>
      <c r="E488">
        <f>IF(ISBLANK('Raw Data'!A487), 0, IF(OR('Raw Data'!P487&lt;Analysis!BE$2, 'Raw Data'!S487&lt;Analysis!BE$2), 1, 0))</f>
        <v/>
      </c>
    </row>
    <row r="489">
      <c r="A489" s="1">
        <f>'Raw Data'!A488</f>
        <v/>
      </c>
      <c r="B489">
        <f>IF(AND('Raw Data'!J488&lt;'Raw Data'!I488, ISNUMBER('Raw Data'!E488)), 1, 0)</f>
        <v/>
      </c>
      <c r="C489">
        <f>IF(AND('Raw Data'!A488&gt;0, 'Raw Data'!K488&gt;0), 1, 0)</f>
        <v/>
      </c>
      <c r="D489">
        <f>IF(ISBLANK('Raw Data'!A488),0,IF(AND('Raw Data'!J488&lt;'Raw Data'!I488,'Raw Data'!J488&gt;Analysis!$BD$2),1,IF(AND('Raw Data'!I488&lt;'Raw Data'!J488,'Raw Data'!I488&gt;Analysis!$BD$2),1,0)))</f>
        <v/>
      </c>
      <c r="E489">
        <f>IF(ISBLANK('Raw Data'!A488), 0, IF(OR('Raw Data'!P488&lt;Analysis!BE$2, 'Raw Data'!S488&lt;Analysis!BE$2), 1, 0))</f>
        <v/>
      </c>
    </row>
    <row r="490">
      <c r="A490" s="1">
        <f>'Raw Data'!A489</f>
        <v/>
      </c>
      <c r="B490">
        <f>IF(AND('Raw Data'!J489&lt;'Raw Data'!I489, ISNUMBER('Raw Data'!E489)), 1, 0)</f>
        <v/>
      </c>
      <c r="C490">
        <f>IF(AND('Raw Data'!A489&gt;0, 'Raw Data'!K489&gt;0), 1, 0)</f>
        <v/>
      </c>
      <c r="D490">
        <f>IF(ISBLANK('Raw Data'!A489),0,IF(AND('Raw Data'!J489&lt;'Raw Data'!I489,'Raw Data'!J489&gt;Analysis!$BD$2),1,IF(AND('Raw Data'!I489&lt;'Raw Data'!J489,'Raw Data'!I489&gt;Analysis!$BD$2),1,0)))</f>
        <v/>
      </c>
      <c r="E490">
        <f>IF(ISBLANK('Raw Data'!A489), 0, IF(OR('Raw Data'!P489&lt;Analysis!BE$2, 'Raw Data'!S489&lt;Analysis!BE$2), 1, 0))</f>
        <v/>
      </c>
    </row>
    <row r="491">
      <c r="A491" s="1">
        <f>'Raw Data'!A490</f>
        <v/>
      </c>
      <c r="B491">
        <f>IF(AND('Raw Data'!J490&lt;'Raw Data'!I490, ISNUMBER('Raw Data'!E490)), 1, 0)</f>
        <v/>
      </c>
      <c r="C491">
        <f>IF(AND('Raw Data'!A490&gt;0, 'Raw Data'!K490&gt;0), 1, 0)</f>
        <v/>
      </c>
      <c r="D491">
        <f>IF(ISBLANK('Raw Data'!A490),0,IF(AND('Raw Data'!J490&lt;'Raw Data'!I490,'Raw Data'!J490&gt;Analysis!$BD$2),1,IF(AND('Raw Data'!I490&lt;'Raw Data'!J490,'Raw Data'!I490&gt;Analysis!$BD$2),1,0)))</f>
        <v/>
      </c>
      <c r="E491">
        <f>IF(ISBLANK('Raw Data'!A490), 0, IF(OR('Raw Data'!P490&lt;Analysis!BE$2, 'Raw Data'!S490&lt;Analysis!BE$2), 1, 0))</f>
        <v/>
      </c>
    </row>
    <row r="492">
      <c r="A492" s="1">
        <f>'Raw Data'!A491</f>
        <v/>
      </c>
      <c r="B492">
        <f>IF(AND('Raw Data'!J491&lt;'Raw Data'!I491, ISNUMBER('Raw Data'!E491)), 1, 0)</f>
        <v/>
      </c>
      <c r="C492">
        <f>IF(AND('Raw Data'!A491&gt;0, 'Raw Data'!K491&gt;0), 1, 0)</f>
        <v/>
      </c>
      <c r="D492">
        <f>IF(ISBLANK('Raw Data'!A491),0,IF(AND('Raw Data'!J491&lt;'Raw Data'!I491,'Raw Data'!J491&gt;Analysis!$BD$2),1,IF(AND('Raw Data'!I491&lt;'Raw Data'!J491,'Raw Data'!I491&gt;Analysis!$BD$2),1,0)))</f>
        <v/>
      </c>
      <c r="E492">
        <f>IF(ISBLANK('Raw Data'!A491), 0, IF(OR('Raw Data'!P491&lt;Analysis!BE$2, 'Raw Data'!S491&lt;Analysis!BE$2), 1, 0))</f>
        <v/>
      </c>
    </row>
    <row r="493">
      <c r="A493" s="1">
        <f>'Raw Data'!A492</f>
        <v/>
      </c>
      <c r="B493">
        <f>IF(AND('Raw Data'!J492&lt;'Raw Data'!I492, ISNUMBER('Raw Data'!E492)), 1, 0)</f>
        <v/>
      </c>
      <c r="C493">
        <f>IF(AND('Raw Data'!A492&gt;0, 'Raw Data'!K492&gt;0), 1, 0)</f>
        <v/>
      </c>
      <c r="D493">
        <f>IF(ISBLANK('Raw Data'!A492),0,IF(AND('Raw Data'!J492&lt;'Raw Data'!I492,'Raw Data'!J492&gt;Analysis!$BD$2),1,IF(AND('Raw Data'!I492&lt;'Raw Data'!J492,'Raw Data'!I492&gt;Analysis!$BD$2),1,0)))</f>
        <v/>
      </c>
      <c r="E493">
        <f>IF(ISBLANK('Raw Data'!A492), 0, IF(OR('Raw Data'!P492&lt;Analysis!BE$2, 'Raw Data'!S492&lt;Analysis!BE$2), 1, 0))</f>
        <v/>
      </c>
    </row>
    <row r="494">
      <c r="A494" s="1">
        <f>'Raw Data'!A493</f>
        <v/>
      </c>
      <c r="B494">
        <f>IF(AND('Raw Data'!J493&lt;'Raw Data'!I493, ISNUMBER('Raw Data'!E493)), 1, 0)</f>
        <v/>
      </c>
      <c r="C494">
        <f>IF(AND('Raw Data'!A493&gt;0, 'Raw Data'!K493&gt;0), 1, 0)</f>
        <v/>
      </c>
      <c r="D494">
        <f>IF(ISBLANK('Raw Data'!A493),0,IF(AND('Raw Data'!J493&lt;'Raw Data'!I493,'Raw Data'!J493&gt;Analysis!$BD$2),1,IF(AND('Raw Data'!I493&lt;'Raw Data'!J493,'Raw Data'!I493&gt;Analysis!$BD$2),1,0)))</f>
        <v/>
      </c>
      <c r="E494">
        <f>IF(ISBLANK('Raw Data'!A493), 0, IF(OR('Raw Data'!P493&lt;Analysis!BE$2, 'Raw Data'!S493&lt;Analysis!BE$2), 1, 0))</f>
        <v/>
      </c>
    </row>
    <row r="495">
      <c r="A495" s="1">
        <f>'Raw Data'!A494</f>
        <v/>
      </c>
      <c r="B495">
        <f>IF(AND('Raw Data'!J494&lt;'Raw Data'!I494, ISNUMBER('Raw Data'!E494)), 1, 0)</f>
        <v/>
      </c>
      <c r="C495">
        <f>IF(AND('Raw Data'!A494&gt;0, 'Raw Data'!K494&gt;0), 1, 0)</f>
        <v/>
      </c>
      <c r="D495">
        <f>IF(ISBLANK('Raw Data'!A494),0,IF(AND('Raw Data'!J494&lt;'Raw Data'!I494,'Raw Data'!J494&gt;Analysis!$BD$2),1,IF(AND('Raw Data'!I494&lt;'Raw Data'!J494,'Raw Data'!I494&gt;Analysis!$BD$2),1,0)))</f>
        <v/>
      </c>
      <c r="E495">
        <f>IF(ISBLANK('Raw Data'!A494), 0, IF(OR('Raw Data'!P494&lt;Analysis!BE$2, 'Raw Data'!S494&lt;Analysis!BE$2), 1, 0))</f>
        <v/>
      </c>
    </row>
    <row r="496">
      <c r="A496" s="1">
        <f>'Raw Data'!A495</f>
        <v/>
      </c>
      <c r="B496">
        <f>IF(AND('Raw Data'!J495&lt;'Raw Data'!I495, ISNUMBER('Raw Data'!E495)), 1, 0)</f>
        <v/>
      </c>
      <c r="C496">
        <f>IF(AND('Raw Data'!A495&gt;0, 'Raw Data'!K495&gt;0), 1, 0)</f>
        <v/>
      </c>
      <c r="D496">
        <f>IF(ISBLANK('Raw Data'!A495),0,IF(AND('Raw Data'!J495&lt;'Raw Data'!I495,'Raw Data'!J495&gt;Analysis!$BD$2),1,IF(AND('Raw Data'!I495&lt;'Raw Data'!J495,'Raw Data'!I495&gt;Analysis!$BD$2),1,0)))</f>
        <v/>
      </c>
      <c r="E496">
        <f>IF(ISBLANK('Raw Data'!A495), 0, IF(OR('Raw Data'!P495&lt;Analysis!BE$2, 'Raw Data'!S495&lt;Analysis!BE$2), 1, 0))</f>
        <v/>
      </c>
    </row>
    <row r="497">
      <c r="A497" s="1">
        <f>'Raw Data'!A496</f>
        <v/>
      </c>
      <c r="B497">
        <f>IF(AND('Raw Data'!J496&lt;'Raw Data'!I496, ISNUMBER('Raw Data'!E496)), 1, 0)</f>
        <v/>
      </c>
      <c r="C497">
        <f>IF(AND('Raw Data'!A496&gt;0, 'Raw Data'!K496&gt;0), 1, 0)</f>
        <v/>
      </c>
      <c r="D497">
        <f>IF(ISBLANK('Raw Data'!A496),0,IF(AND('Raw Data'!J496&lt;'Raw Data'!I496,'Raw Data'!J496&gt;Analysis!$BD$2),1,IF(AND('Raw Data'!I496&lt;'Raw Data'!J496,'Raw Data'!I496&gt;Analysis!$BD$2),1,0)))</f>
        <v/>
      </c>
      <c r="E497">
        <f>IF(ISBLANK('Raw Data'!A496), 0, IF(OR('Raw Data'!P496&lt;Analysis!BE$2, 'Raw Data'!S496&lt;Analysis!BE$2), 1, 0))</f>
        <v/>
      </c>
    </row>
    <row r="498">
      <c r="A498" s="1">
        <f>'Raw Data'!A497</f>
        <v/>
      </c>
      <c r="B498">
        <f>IF(AND('Raw Data'!J497&lt;'Raw Data'!I497, ISNUMBER('Raw Data'!E497)), 1, 0)</f>
        <v/>
      </c>
      <c r="C498">
        <f>IF(AND('Raw Data'!A497&gt;0, 'Raw Data'!K497&gt;0), 1, 0)</f>
        <v/>
      </c>
      <c r="D498">
        <f>IF(ISBLANK('Raw Data'!A497),0,IF(AND('Raw Data'!J497&lt;'Raw Data'!I497,'Raw Data'!J497&gt;Analysis!$BD$2),1,IF(AND('Raw Data'!I497&lt;'Raw Data'!J497,'Raw Data'!I497&gt;Analysis!$BD$2),1,0)))</f>
        <v/>
      </c>
      <c r="E498">
        <f>IF(ISBLANK('Raw Data'!A497), 0, IF(OR('Raw Data'!P497&lt;Analysis!BE$2, 'Raw Data'!S497&lt;Analysis!BE$2), 1, 0))</f>
        <v/>
      </c>
    </row>
    <row r="499">
      <c r="A499" s="1">
        <f>'Raw Data'!A498</f>
        <v/>
      </c>
      <c r="B499">
        <f>IF(AND('Raw Data'!J498&lt;'Raw Data'!I498, ISNUMBER('Raw Data'!E498)), 1, 0)</f>
        <v/>
      </c>
      <c r="C499">
        <f>IF(AND('Raw Data'!A498&gt;0, 'Raw Data'!K498&gt;0), 1, 0)</f>
        <v/>
      </c>
      <c r="D499">
        <f>IF(ISBLANK('Raw Data'!A498),0,IF(AND('Raw Data'!J498&lt;'Raw Data'!I498,'Raw Data'!J498&gt;Analysis!$BD$2),1,IF(AND('Raw Data'!I498&lt;'Raw Data'!J498,'Raw Data'!I498&gt;Analysis!$BD$2),1,0)))</f>
        <v/>
      </c>
      <c r="E499">
        <f>IF(ISBLANK('Raw Data'!A498), 0, IF(OR('Raw Data'!P498&lt;Analysis!BE$2, 'Raw Data'!S498&lt;Analysis!BE$2), 1, 0))</f>
        <v/>
      </c>
    </row>
    <row r="500">
      <c r="A500" s="1">
        <f>'Raw Data'!A499</f>
        <v/>
      </c>
      <c r="B500">
        <f>IF(AND('Raw Data'!J499&lt;'Raw Data'!I499, ISNUMBER('Raw Data'!E499)), 1, 0)</f>
        <v/>
      </c>
      <c r="C500">
        <f>IF(AND('Raw Data'!A499&gt;0, 'Raw Data'!K499&gt;0), 1, 0)</f>
        <v/>
      </c>
      <c r="D500">
        <f>IF(ISBLANK('Raw Data'!A499),0,IF(AND('Raw Data'!J499&lt;'Raw Data'!I499,'Raw Data'!J499&gt;Analysis!$BD$2),1,IF(AND('Raw Data'!I499&lt;'Raw Data'!J499,'Raw Data'!I499&gt;Analysis!$BD$2),1,0)))</f>
        <v/>
      </c>
      <c r="E500">
        <f>IF(ISBLANK('Raw Data'!A499), 0, IF(OR('Raw Data'!P499&lt;Analysis!BE$2, 'Raw Data'!S499&lt;Analysis!BE$2), 1, 0))</f>
        <v/>
      </c>
    </row>
    <row r="501">
      <c r="A501" s="1">
        <f>'Raw Data'!A500</f>
        <v/>
      </c>
      <c r="B501">
        <f>IF(AND('Raw Data'!J500&lt;'Raw Data'!I500, ISNUMBER('Raw Data'!E500)), 1, 0)</f>
        <v/>
      </c>
      <c r="C501">
        <f>IF(AND('Raw Data'!A500&gt;0, 'Raw Data'!K500&gt;0), 1, 0)</f>
        <v/>
      </c>
      <c r="D501">
        <f>IF(ISBLANK('Raw Data'!A500),0,IF(AND('Raw Data'!J500&lt;'Raw Data'!I500,'Raw Data'!J500&gt;Analysis!$BD$2),1,IF(AND('Raw Data'!I500&lt;'Raw Data'!J500,'Raw Data'!I500&gt;Analysis!$BD$2),1,0)))</f>
        <v/>
      </c>
      <c r="E501">
        <f>IF(ISBLANK('Raw Data'!A500), 0, IF(OR('Raw Data'!P500&lt;Analysis!BE$2, 'Raw Data'!S500&lt;Analysis!BE$2), 1, 0))</f>
        <v/>
      </c>
    </row>
    <row r="502">
      <c r="A502" s="1">
        <f>'Raw Data'!A501</f>
        <v/>
      </c>
      <c r="B502">
        <f>IF(AND('Raw Data'!J501&lt;'Raw Data'!I501, ISNUMBER('Raw Data'!E501)), 1, 0)</f>
        <v/>
      </c>
      <c r="C502">
        <f>IF(AND('Raw Data'!A501&gt;0, 'Raw Data'!K501&gt;0), 1, 0)</f>
        <v/>
      </c>
      <c r="D502">
        <f>IF(ISBLANK('Raw Data'!A501),0,IF(AND('Raw Data'!J501&lt;'Raw Data'!I501,'Raw Data'!J501&gt;Analysis!$BD$2),1,IF(AND('Raw Data'!I501&lt;'Raw Data'!J501,'Raw Data'!I501&gt;Analysis!$BD$2),1,0)))</f>
        <v/>
      </c>
      <c r="E502">
        <f>IF(ISBLANK('Raw Data'!A501), 0, IF(OR('Raw Data'!P501&lt;Analysis!BE$2, 'Raw Data'!S501&lt;Analysis!BE$2), 1, 0))</f>
        <v/>
      </c>
    </row>
    <row r="503">
      <c r="A503" s="1">
        <f>'Raw Data'!A502</f>
        <v/>
      </c>
      <c r="B503">
        <f>IF(AND('Raw Data'!J502&lt;'Raw Data'!I502, ISNUMBER('Raw Data'!E502)), 1, 0)</f>
        <v/>
      </c>
      <c r="C503">
        <f>IF(AND('Raw Data'!A502&gt;0, 'Raw Data'!K502&gt;0), 1, 0)</f>
        <v/>
      </c>
      <c r="D503">
        <f>IF(ISBLANK('Raw Data'!A502),0,IF(AND('Raw Data'!J502&lt;'Raw Data'!I502,'Raw Data'!J502&gt;Analysis!$BD$2),1,IF(AND('Raw Data'!I502&lt;'Raw Data'!J502,'Raw Data'!I502&gt;Analysis!$BD$2),1,0)))</f>
        <v/>
      </c>
      <c r="E503">
        <f>IF(ISBLANK('Raw Data'!A502), 0, IF(OR('Raw Data'!P502&lt;Analysis!BE$2, 'Raw Data'!S502&lt;Analysis!BE$2), 1, 0))</f>
        <v/>
      </c>
    </row>
    <row r="504">
      <c r="A504" s="1">
        <f>'Raw Data'!A503</f>
        <v/>
      </c>
      <c r="B504">
        <f>IF(AND('Raw Data'!J503&lt;'Raw Data'!I503, ISNUMBER('Raw Data'!E503)), 1, 0)</f>
        <v/>
      </c>
      <c r="C504">
        <f>IF(AND('Raw Data'!A503&gt;0, 'Raw Data'!K503&gt;0), 1, 0)</f>
        <v/>
      </c>
      <c r="D504">
        <f>IF(ISBLANK('Raw Data'!A503),0,IF(AND('Raw Data'!J503&lt;'Raw Data'!I503,'Raw Data'!J503&gt;Analysis!$BD$2),1,IF(AND('Raw Data'!I503&lt;'Raw Data'!J503,'Raw Data'!I503&gt;Analysis!$BD$2),1,0)))</f>
        <v/>
      </c>
      <c r="E504">
        <f>IF(ISBLANK('Raw Data'!A503), 0, IF(OR('Raw Data'!P503&lt;Analysis!BE$2, 'Raw Data'!S503&lt;Analysis!BE$2), 1, 0))</f>
        <v/>
      </c>
    </row>
    <row r="505">
      <c r="A505" s="1">
        <f>'Raw Data'!A504</f>
        <v/>
      </c>
      <c r="B505">
        <f>IF(AND('Raw Data'!J504&lt;'Raw Data'!I504, ISNUMBER('Raw Data'!E504)), 1, 0)</f>
        <v/>
      </c>
      <c r="C505">
        <f>IF(AND('Raw Data'!A504&gt;0, 'Raw Data'!K504&gt;0), 1, 0)</f>
        <v/>
      </c>
      <c r="D505">
        <f>IF(ISBLANK('Raw Data'!A504),0,IF(AND('Raw Data'!J504&lt;'Raw Data'!I504,'Raw Data'!J504&gt;Analysis!$BD$2),1,IF(AND('Raw Data'!I504&lt;'Raw Data'!J504,'Raw Data'!I504&gt;Analysis!$BD$2),1,0)))</f>
        <v/>
      </c>
      <c r="E505">
        <f>IF(ISBLANK('Raw Data'!A504), 0, IF(OR('Raw Data'!P504&lt;Analysis!BE$2, 'Raw Data'!S504&lt;Analysis!BE$2), 1, 0))</f>
        <v/>
      </c>
    </row>
    <row r="506">
      <c r="A506" s="1">
        <f>'Raw Data'!A505</f>
        <v/>
      </c>
      <c r="B506">
        <f>IF(AND('Raw Data'!J505&lt;'Raw Data'!I505, ISNUMBER('Raw Data'!E505)), 1, 0)</f>
        <v/>
      </c>
      <c r="C506">
        <f>IF(AND('Raw Data'!A505&gt;0, 'Raw Data'!K505&gt;0), 1, 0)</f>
        <v/>
      </c>
      <c r="D506">
        <f>IF(ISBLANK('Raw Data'!A505),0,IF(AND('Raw Data'!J505&lt;'Raw Data'!I505,'Raw Data'!J505&gt;Analysis!$BD$2),1,IF(AND('Raw Data'!I505&lt;'Raw Data'!J505,'Raw Data'!I505&gt;Analysis!$BD$2),1,0)))</f>
        <v/>
      </c>
      <c r="E506">
        <f>IF(ISBLANK('Raw Data'!A505), 0, IF(OR('Raw Data'!P505&lt;Analysis!BE$2, 'Raw Data'!S505&lt;Analysis!BE$2), 1, 0))</f>
        <v/>
      </c>
    </row>
    <row r="507">
      <c r="A507" s="1">
        <f>'Raw Data'!A506</f>
        <v/>
      </c>
      <c r="B507">
        <f>IF(AND('Raw Data'!J506&lt;'Raw Data'!I506, ISNUMBER('Raw Data'!E506)), 1, 0)</f>
        <v/>
      </c>
      <c r="C507">
        <f>IF(AND('Raw Data'!A506&gt;0, 'Raw Data'!K506&gt;0), 1, 0)</f>
        <v/>
      </c>
      <c r="D507">
        <f>IF(ISBLANK('Raw Data'!A506),0,IF(AND('Raw Data'!J506&lt;'Raw Data'!I506,'Raw Data'!J506&gt;Analysis!$BD$2),1,IF(AND('Raw Data'!I506&lt;'Raw Data'!J506,'Raw Data'!I506&gt;Analysis!$BD$2),1,0)))</f>
        <v/>
      </c>
      <c r="E507">
        <f>IF(ISBLANK('Raw Data'!A506), 0, IF(OR('Raw Data'!P506&lt;Analysis!BE$2, 'Raw Data'!S506&lt;Analysis!BE$2), 1, 0))</f>
        <v/>
      </c>
    </row>
    <row r="508">
      <c r="A508" s="1">
        <f>'Raw Data'!A507</f>
        <v/>
      </c>
      <c r="B508">
        <f>IF(AND('Raw Data'!J507&lt;'Raw Data'!I507, ISNUMBER('Raw Data'!E507)), 1, 0)</f>
        <v/>
      </c>
      <c r="C508">
        <f>IF(AND('Raw Data'!A507&gt;0, 'Raw Data'!K507&gt;0), 1, 0)</f>
        <v/>
      </c>
      <c r="D508">
        <f>IF(ISBLANK('Raw Data'!A507),0,IF(AND('Raw Data'!J507&lt;'Raw Data'!I507,'Raw Data'!J507&gt;Analysis!$BD$2),1,IF(AND('Raw Data'!I507&lt;'Raw Data'!J507,'Raw Data'!I507&gt;Analysis!$BD$2),1,0)))</f>
        <v/>
      </c>
      <c r="E508">
        <f>IF(ISBLANK('Raw Data'!A507), 0, IF(OR('Raw Data'!P507&lt;Analysis!BE$2, 'Raw Data'!S507&lt;Analysis!BE$2), 1, 0))</f>
        <v/>
      </c>
    </row>
    <row r="509">
      <c r="A509" s="1">
        <f>'Raw Data'!A508</f>
        <v/>
      </c>
      <c r="B509">
        <f>IF(AND('Raw Data'!J508&lt;'Raw Data'!I508, ISNUMBER('Raw Data'!E508)), 1, 0)</f>
        <v/>
      </c>
      <c r="C509">
        <f>IF(AND('Raw Data'!A508&gt;0, 'Raw Data'!K508&gt;0), 1, 0)</f>
        <v/>
      </c>
      <c r="D509">
        <f>IF(ISBLANK('Raw Data'!A508),0,IF(AND('Raw Data'!J508&lt;'Raw Data'!I508,'Raw Data'!J508&gt;Analysis!$BD$2),1,IF(AND('Raw Data'!I508&lt;'Raw Data'!J508,'Raw Data'!I508&gt;Analysis!$BD$2),1,0)))</f>
        <v/>
      </c>
      <c r="E509">
        <f>IF(ISBLANK('Raw Data'!A508), 0, IF(OR('Raw Data'!P508&lt;Analysis!BE$2, 'Raw Data'!S508&lt;Analysis!BE$2), 1, 0))</f>
        <v/>
      </c>
    </row>
    <row r="510">
      <c r="A510" s="1">
        <f>'Raw Data'!A509</f>
        <v/>
      </c>
      <c r="B510">
        <f>IF(AND('Raw Data'!J509&lt;'Raw Data'!I509, ISNUMBER('Raw Data'!E509)), 1, 0)</f>
        <v/>
      </c>
      <c r="C510">
        <f>IF(AND('Raw Data'!A509&gt;0, 'Raw Data'!K509&gt;0), 1, 0)</f>
        <v/>
      </c>
      <c r="D510">
        <f>IF(ISBLANK('Raw Data'!A509),0,IF(AND('Raw Data'!J509&lt;'Raw Data'!I509,'Raw Data'!J509&gt;Analysis!$BD$2),1,IF(AND('Raw Data'!I509&lt;'Raw Data'!J509,'Raw Data'!I509&gt;Analysis!$BD$2),1,0)))</f>
        <v/>
      </c>
      <c r="E510">
        <f>IF(ISBLANK('Raw Data'!A509), 0, IF(OR('Raw Data'!P509&lt;Analysis!BE$2, 'Raw Data'!S509&lt;Analysis!BE$2), 1, 0))</f>
        <v/>
      </c>
    </row>
    <row r="511">
      <c r="A511" s="1">
        <f>'Raw Data'!A510</f>
        <v/>
      </c>
      <c r="B511">
        <f>IF(AND('Raw Data'!J510&lt;'Raw Data'!I510, ISNUMBER('Raw Data'!E510)), 1, 0)</f>
        <v/>
      </c>
      <c r="C511">
        <f>IF(AND('Raw Data'!A510&gt;0, 'Raw Data'!K510&gt;0), 1, 0)</f>
        <v/>
      </c>
      <c r="D511">
        <f>IF(ISBLANK('Raw Data'!A510),0,IF(AND('Raw Data'!J510&lt;'Raw Data'!I510,'Raw Data'!J510&gt;Analysis!$BD$2),1,IF(AND('Raw Data'!I510&lt;'Raw Data'!J510,'Raw Data'!I510&gt;Analysis!$BD$2),1,0)))</f>
        <v/>
      </c>
      <c r="E511">
        <f>IF(ISBLANK('Raw Data'!A510), 0, IF(OR('Raw Data'!P510&lt;Analysis!BE$2, 'Raw Data'!S510&lt;Analysis!BE$2), 1, 0))</f>
        <v/>
      </c>
    </row>
    <row r="512">
      <c r="A512" s="1">
        <f>'Raw Data'!A511</f>
        <v/>
      </c>
      <c r="B512">
        <f>IF(AND('Raw Data'!J511&lt;'Raw Data'!I511, ISNUMBER('Raw Data'!E511)), 1, 0)</f>
        <v/>
      </c>
      <c r="C512">
        <f>IF(AND('Raw Data'!A511&gt;0, 'Raw Data'!K511&gt;0), 1, 0)</f>
        <v/>
      </c>
      <c r="D512">
        <f>IF(ISBLANK('Raw Data'!A511),0,IF(AND('Raw Data'!J511&lt;'Raw Data'!I511,'Raw Data'!J511&gt;Analysis!$BD$2),1,IF(AND('Raw Data'!I511&lt;'Raw Data'!J511,'Raw Data'!I511&gt;Analysis!$BD$2),1,0)))</f>
        <v/>
      </c>
      <c r="E512">
        <f>IF(ISBLANK('Raw Data'!A511), 0, IF(OR('Raw Data'!P511&lt;Analysis!BE$2, 'Raw Data'!S511&lt;Analysis!BE$2), 1, 0))</f>
        <v/>
      </c>
    </row>
    <row r="513">
      <c r="A513" s="1">
        <f>'Raw Data'!A512</f>
        <v/>
      </c>
      <c r="B513">
        <f>IF(AND('Raw Data'!J512&lt;'Raw Data'!I512, ISNUMBER('Raw Data'!E512)), 1, 0)</f>
        <v/>
      </c>
      <c r="C513">
        <f>IF(AND('Raw Data'!A512&gt;0, 'Raw Data'!K512&gt;0), 1, 0)</f>
        <v/>
      </c>
      <c r="D513">
        <f>IF(ISBLANK('Raw Data'!A512),0,IF(AND('Raw Data'!J512&lt;'Raw Data'!I512,'Raw Data'!J512&gt;Analysis!$BD$2),1,IF(AND('Raw Data'!I512&lt;'Raw Data'!J512,'Raw Data'!I512&gt;Analysis!$BD$2),1,0)))</f>
        <v/>
      </c>
      <c r="E513">
        <f>IF(ISBLANK('Raw Data'!A512), 0, IF(OR('Raw Data'!P512&lt;Analysis!BE$2, 'Raw Data'!S512&lt;Analysis!BE$2), 1, 0))</f>
        <v/>
      </c>
    </row>
    <row r="514">
      <c r="A514" s="1">
        <f>'Raw Data'!A513</f>
        <v/>
      </c>
      <c r="B514">
        <f>IF(AND('Raw Data'!J513&lt;'Raw Data'!I513, ISNUMBER('Raw Data'!E513)), 1, 0)</f>
        <v/>
      </c>
      <c r="C514">
        <f>IF(AND('Raw Data'!A513&gt;0, 'Raw Data'!K513&gt;0), 1, 0)</f>
        <v/>
      </c>
      <c r="D514">
        <f>IF(ISBLANK('Raw Data'!A513),0,IF(AND('Raw Data'!J513&lt;'Raw Data'!I513,'Raw Data'!J513&gt;Analysis!$BD$2),1,IF(AND('Raw Data'!I513&lt;'Raw Data'!J513,'Raw Data'!I513&gt;Analysis!$BD$2),1,0)))</f>
        <v/>
      </c>
      <c r="E514">
        <f>IF(ISBLANK('Raw Data'!A513), 0, IF(OR('Raw Data'!P513&lt;Analysis!BE$2, 'Raw Data'!S513&lt;Analysis!BE$2), 1, 0))</f>
        <v/>
      </c>
    </row>
    <row r="515">
      <c r="A515" s="1">
        <f>'Raw Data'!A514</f>
        <v/>
      </c>
      <c r="B515">
        <f>IF(AND('Raw Data'!J514&lt;'Raw Data'!I514, ISNUMBER('Raw Data'!E514)), 1, 0)</f>
        <v/>
      </c>
      <c r="C515">
        <f>IF(AND('Raw Data'!A514&gt;0, 'Raw Data'!K514&gt;0), 1, 0)</f>
        <v/>
      </c>
      <c r="D515">
        <f>IF(ISBLANK('Raw Data'!A514),0,IF(AND('Raw Data'!J514&lt;'Raw Data'!I514,'Raw Data'!J514&gt;Analysis!$BD$2),1,IF(AND('Raw Data'!I514&lt;'Raw Data'!J514,'Raw Data'!I514&gt;Analysis!$BD$2),1,0)))</f>
        <v/>
      </c>
      <c r="E515">
        <f>IF(ISBLANK('Raw Data'!A514), 0, IF(OR('Raw Data'!P514&lt;Analysis!BE$2, 'Raw Data'!S514&lt;Analysis!BE$2), 1, 0))</f>
        <v/>
      </c>
    </row>
    <row r="516">
      <c r="A516" s="1">
        <f>'Raw Data'!A515</f>
        <v/>
      </c>
      <c r="B516">
        <f>IF(AND('Raw Data'!J515&lt;'Raw Data'!I515, ISNUMBER('Raw Data'!E515)), 1, 0)</f>
        <v/>
      </c>
      <c r="C516">
        <f>IF(AND('Raw Data'!A515&gt;0, 'Raw Data'!K515&gt;0), 1, 0)</f>
        <v/>
      </c>
      <c r="D516">
        <f>IF(ISBLANK('Raw Data'!A515),0,IF(AND('Raw Data'!J515&lt;'Raw Data'!I515,'Raw Data'!J515&gt;Analysis!$BD$2),1,IF(AND('Raw Data'!I515&lt;'Raw Data'!J515,'Raw Data'!I515&gt;Analysis!$BD$2),1,0)))</f>
        <v/>
      </c>
      <c r="E516">
        <f>IF(ISBLANK('Raw Data'!A515), 0, IF(OR('Raw Data'!P515&lt;Analysis!BE$2, 'Raw Data'!S515&lt;Analysis!BE$2), 1, 0))</f>
        <v/>
      </c>
    </row>
    <row r="517">
      <c r="A517" s="1">
        <f>'Raw Data'!A516</f>
        <v/>
      </c>
      <c r="B517">
        <f>IF(AND('Raw Data'!J516&lt;'Raw Data'!I516, ISNUMBER('Raw Data'!E516)), 1, 0)</f>
        <v/>
      </c>
      <c r="C517">
        <f>IF(AND('Raw Data'!A516&gt;0, 'Raw Data'!K516&gt;0), 1, 0)</f>
        <v/>
      </c>
      <c r="D517">
        <f>IF(ISBLANK('Raw Data'!A516),0,IF(AND('Raw Data'!J516&lt;'Raw Data'!I516,'Raw Data'!J516&gt;Analysis!$BD$2),1,IF(AND('Raw Data'!I516&lt;'Raw Data'!J516,'Raw Data'!I516&gt;Analysis!$BD$2),1,0)))</f>
        <v/>
      </c>
      <c r="E517">
        <f>IF(ISBLANK('Raw Data'!A516), 0, IF(OR('Raw Data'!P516&lt;Analysis!BE$2, 'Raw Data'!S516&lt;Analysis!BE$2), 1, 0))</f>
        <v/>
      </c>
    </row>
    <row r="518">
      <c r="A518" s="1">
        <f>'Raw Data'!A517</f>
        <v/>
      </c>
      <c r="B518">
        <f>IF(AND('Raw Data'!J517&lt;'Raw Data'!I517, ISNUMBER('Raw Data'!E517)), 1, 0)</f>
        <v/>
      </c>
      <c r="C518">
        <f>IF(AND('Raw Data'!A517&gt;0, 'Raw Data'!K517&gt;0), 1, 0)</f>
        <v/>
      </c>
      <c r="D518">
        <f>IF(ISBLANK('Raw Data'!A517),0,IF(AND('Raw Data'!J517&lt;'Raw Data'!I517,'Raw Data'!J517&gt;Analysis!$BD$2),1,IF(AND('Raw Data'!I517&lt;'Raw Data'!J517,'Raw Data'!I517&gt;Analysis!$BD$2),1,0)))</f>
        <v/>
      </c>
      <c r="E518">
        <f>IF(ISBLANK('Raw Data'!A517), 0, IF(OR('Raw Data'!P517&lt;Analysis!BE$2, 'Raw Data'!S517&lt;Analysis!BE$2), 1, 0))</f>
        <v/>
      </c>
    </row>
    <row r="519">
      <c r="A519" s="1">
        <f>'Raw Data'!A518</f>
        <v/>
      </c>
      <c r="B519">
        <f>IF(AND('Raw Data'!J518&lt;'Raw Data'!I518, ISNUMBER('Raw Data'!E518)), 1, 0)</f>
        <v/>
      </c>
      <c r="C519">
        <f>IF(AND('Raw Data'!A518&gt;0, 'Raw Data'!K518&gt;0), 1, 0)</f>
        <v/>
      </c>
      <c r="D519">
        <f>IF(ISBLANK('Raw Data'!A518),0,IF(AND('Raw Data'!J518&lt;'Raw Data'!I518,'Raw Data'!J518&gt;Analysis!$BD$2),1,IF(AND('Raw Data'!I518&lt;'Raw Data'!J518,'Raw Data'!I518&gt;Analysis!$BD$2),1,0)))</f>
        <v/>
      </c>
      <c r="E519">
        <f>IF(ISBLANK('Raw Data'!A518), 0, IF(OR('Raw Data'!P518&lt;Analysis!BE$2, 'Raw Data'!S518&lt;Analysis!BE$2), 1, 0))</f>
        <v/>
      </c>
    </row>
    <row r="520">
      <c r="A520" s="1">
        <f>'Raw Data'!A519</f>
        <v/>
      </c>
      <c r="B520">
        <f>IF(AND('Raw Data'!J519&lt;'Raw Data'!I519, ISNUMBER('Raw Data'!E519)), 1, 0)</f>
        <v/>
      </c>
      <c r="C520">
        <f>IF(AND('Raw Data'!A519&gt;0, 'Raw Data'!K519&gt;0), 1, 0)</f>
        <v/>
      </c>
      <c r="D520">
        <f>IF(ISBLANK('Raw Data'!A519),0,IF(AND('Raw Data'!J519&lt;'Raw Data'!I519,'Raw Data'!J519&gt;Analysis!$BD$2),1,IF(AND('Raw Data'!I519&lt;'Raw Data'!J519,'Raw Data'!I519&gt;Analysis!$BD$2),1,0)))</f>
        <v/>
      </c>
      <c r="E520">
        <f>IF(ISBLANK('Raw Data'!A519), 0, IF(OR('Raw Data'!P519&lt;Analysis!BE$2, 'Raw Data'!S519&lt;Analysis!BE$2), 1, 0))</f>
        <v/>
      </c>
    </row>
    <row r="521">
      <c r="A521" s="1">
        <f>'Raw Data'!A520</f>
        <v/>
      </c>
      <c r="B521">
        <f>IF(AND('Raw Data'!J520&lt;'Raw Data'!I520, ISNUMBER('Raw Data'!E520)), 1, 0)</f>
        <v/>
      </c>
      <c r="C521">
        <f>IF(AND('Raw Data'!A520&gt;0, 'Raw Data'!K520&gt;0), 1, 0)</f>
        <v/>
      </c>
      <c r="D521">
        <f>IF(ISBLANK('Raw Data'!A520),0,IF(AND('Raw Data'!J520&lt;'Raw Data'!I520,'Raw Data'!J520&gt;Analysis!$BD$2),1,IF(AND('Raw Data'!I520&lt;'Raw Data'!J520,'Raw Data'!I520&gt;Analysis!$BD$2),1,0)))</f>
        <v/>
      </c>
      <c r="E521">
        <f>IF(ISBLANK('Raw Data'!A520), 0, IF(OR('Raw Data'!P520&lt;Analysis!BE$2, 'Raw Data'!S520&lt;Analysis!BE$2), 1, 0))</f>
        <v/>
      </c>
    </row>
    <row r="522">
      <c r="A522" s="1">
        <f>'Raw Data'!A521</f>
        <v/>
      </c>
      <c r="B522">
        <f>IF(AND('Raw Data'!J521&lt;'Raw Data'!I521, ISNUMBER('Raw Data'!E521)), 1, 0)</f>
        <v/>
      </c>
      <c r="C522">
        <f>IF(AND('Raw Data'!A521&gt;0, 'Raw Data'!K521&gt;0), 1, 0)</f>
        <v/>
      </c>
      <c r="D522">
        <f>IF(ISBLANK('Raw Data'!A521),0,IF(AND('Raw Data'!J521&lt;'Raw Data'!I521,'Raw Data'!J521&gt;Analysis!$BD$2),1,IF(AND('Raw Data'!I521&lt;'Raw Data'!J521,'Raw Data'!I521&gt;Analysis!$BD$2),1,0)))</f>
        <v/>
      </c>
      <c r="E522">
        <f>IF(ISBLANK('Raw Data'!A521), 0, IF(OR('Raw Data'!P521&lt;Analysis!BE$2, 'Raw Data'!S521&lt;Analysis!BE$2), 1, 0))</f>
        <v/>
      </c>
    </row>
    <row r="523">
      <c r="A523" s="1">
        <f>'Raw Data'!A522</f>
        <v/>
      </c>
      <c r="B523">
        <f>IF(AND('Raw Data'!J522&lt;'Raw Data'!I522, ISNUMBER('Raw Data'!E522)), 1, 0)</f>
        <v/>
      </c>
      <c r="C523">
        <f>IF(AND('Raw Data'!A522&gt;0, 'Raw Data'!K522&gt;0), 1, 0)</f>
        <v/>
      </c>
      <c r="D523">
        <f>IF(ISBLANK('Raw Data'!A522),0,IF(AND('Raw Data'!J522&lt;'Raw Data'!I522,'Raw Data'!J522&gt;Analysis!$BD$2),1,IF(AND('Raw Data'!I522&lt;'Raw Data'!J522,'Raw Data'!I522&gt;Analysis!$BD$2),1,0)))</f>
        <v/>
      </c>
      <c r="E523">
        <f>IF(ISBLANK('Raw Data'!A522), 0, IF(OR('Raw Data'!P522&lt;Analysis!BE$2, 'Raw Data'!S522&lt;Analysis!BE$2), 1, 0))</f>
        <v/>
      </c>
    </row>
    <row r="524">
      <c r="A524" s="1">
        <f>'Raw Data'!A523</f>
        <v/>
      </c>
      <c r="B524">
        <f>IF(AND('Raw Data'!J523&lt;'Raw Data'!I523, ISNUMBER('Raw Data'!E523)), 1, 0)</f>
        <v/>
      </c>
      <c r="C524">
        <f>IF(AND('Raw Data'!A523&gt;0, 'Raw Data'!K523&gt;0), 1, 0)</f>
        <v/>
      </c>
      <c r="D524">
        <f>IF(ISBLANK('Raw Data'!A523),0,IF(AND('Raw Data'!J523&lt;'Raw Data'!I523,'Raw Data'!J523&gt;Analysis!$BD$2),1,IF(AND('Raw Data'!I523&lt;'Raw Data'!J523,'Raw Data'!I523&gt;Analysis!$BD$2),1,0)))</f>
        <v/>
      </c>
      <c r="E524">
        <f>IF(ISBLANK('Raw Data'!A523), 0, IF(OR('Raw Data'!P523&lt;Analysis!BE$2, 'Raw Data'!S523&lt;Analysis!BE$2), 1, 0))</f>
        <v/>
      </c>
    </row>
    <row r="525">
      <c r="A525" s="1">
        <f>'Raw Data'!A524</f>
        <v/>
      </c>
      <c r="B525">
        <f>IF(AND('Raw Data'!J524&lt;'Raw Data'!I524, ISNUMBER('Raw Data'!E524)), 1, 0)</f>
        <v/>
      </c>
      <c r="C525">
        <f>IF(AND('Raw Data'!A524&gt;0, 'Raw Data'!K524&gt;0), 1, 0)</f>
        <v/>
      </c>
      <c r="D525">
        <f>IF(ISBLANK('Raw Data'!A524),0,IF(AND('Raw Data'!J524&lt;'Raw Data'!I524,'Raw Data'!J524&gt;Analysis!$BD$2),1,IF(AND('Raw Data'!I524&lt;'Raw Data'!J524,'Raw Data'!I524&gt;Analysis!$BD$2),1,0)))</f>
        <v/>
      </c>
      <c r="E525">
        <f>IF(ISBLANK('Raw Data'!A524), 0, IF(OR('Raw Data'!P524&lt;Analysis!BE$2, 'Raw Data'!S524&lt;Analysis!BE$2), 1, 0))</f>
        <v/>
      </c>
    </row>
    <row r="526">
      <c r="A526" s="1">
        <f>'Raw Data'!A525</f>
        <v/>
      </c>
      <c r="B526">
        <f>IF(AND('Raw Data'!J525&lt;'Raw Data'!I525, ISNUMBER('Raw Data'!E525)), 1, 0)</f>
        <v/>
      </c>
      <c r="C526">
        <f>IF(AND('Raw Data'!A525&gt;0, 'Raw Data'!K525&gt;0), 1, 0)</f>
        <v/>
      </c>
      <c r="D526">
        <f>IF(ISBLANK('Raw Data'!A525),0,IF(AND('Raw Data'!J525&lt;'Raw Data'!I525,'Raw Data'!J525&gt;Analysis!$BD$2),1,IF(AND('Raw Data'!I525&lt;'Raw Data'!J525,'Raw Data'!I525&gt;Analysis!$BD$2),1,0)))</f>
        <v/>
      </c>
      <c r="E526">
        <f>IF(ISBLANK('Raw Data'!A525), 0, IF(OR('Raw Data'!P525&lt;Analysis!BE$2, 'Raw Data'!S525&lt;Analysis!BE$2), 1, 0))</f>
        <v/>
      </c>
    </row>
    <row r="527">
      <c r="A527" s="1">
        <f>'Raw Data'!A526</f>
        <v/>
      </c>
      <c r="B527">
        <f>IF(AND('Raw Data'!J526&lt;'Raw Data'!I526, ISNUMBER('Raw Data'!E526)), 1, 0)</f>
        <v/>
      </c>
      <c r="C527">
        <f>IF(AND('Raw Data'!A526&gt;0, 'Raw Data'!K526&gt;0), 1, 0)</f>
        <v/>
      </c>
      <c r="D527">
        <f>IF(ISBLANK('Raw Data'!A526),0,IF(AND('Raw Data'!J526&lt;'Raw Data'!I526,'Raw Data'!J526&gt;Analysis!$BD$2),1,IF(AND('Raw Data'!I526&lt;'Raw Data'!J526,'Raw Data'!I526&gt;Analysis!$BD$2),1,0)))</f>
        <v/>
      </c>
      <c r="E527">
        <f>IF(ISBLANK('Raw Data'!A526), 0, IF(OR('Raw Data'!P526&lt;Analysis!BE$2, 'Raw Data'!S526&lt;Analysis!BE$2), 1, 0))</f>
        <v/>
      </c>
    </row>
    <row r="528">
      <c r="A528" s="1">
        <f>'Raw Data'!A527</f>
        <v/>
      </c>
      <c r="B528">
        <f>IF(AND('Raw Data'!J527&lt;'Raw Data'!I527, ISNUMBER('Raw Data'!E527)), 1, 0)</f>
        <v/>
      </c>
      <c r="C528">
        <f>IF(AND('Raw Data'!A527&gt;0, 'Raw Data'!K527&gt;0), 1, 0)</f>
        <v/>
      </c>
      <c r="D528">
        <f>IF(ISBLANK('Raw Data'!A527),0,IF(AND('Raw Data'!J527&lt;'Raw Data'!I527,'Raw Data'!J527&gt;Analysis!$BD$2),1,IF(AND('Raw Data'!I527&lt;'Raw Data'!J527,'Raw Data'!I527&gt;Analysis!$BD$2),1,0)))</f>
        <v/>
      </c>
      <c r="E528">
        <f>IF(ISBLANK('Raw Data'!A527), 0, IF(OR('Raw Data'!P527&lt;Analysis!BE$2, 'Raw Data'!S527&lt;Analysis!BE$2), 1, 0))</f>
        <v/>
      </c>
    </row>
    <row r="529">
      <c r="A529" s="1">
        <f>'Raw Data'!A528</f>
        <v/>
      </c>
      <c r="B529">
        <f>IF(AND('Raw Data'!J528&lt;'Raw Data'!I528, ISNUMBER('Raw Data'!E528)), 1, 0)</f>
        <v/>
      </c>
      <c r="C529">
        <f>IF(AND('Raw Data'!A528&gt;0, 'Raw Data'!K528&gt;0), 1, 0)</f>
        <v/>
      </c>
      <c r="D529">
        <f>IF(ISBLANK('Raw Data'!A528),0,IF(AND('Raw Data'!J528&lt;'Raw Data'!I528,'Raw Data'!J528&gt;Analysis!$BD$2),1,IF(AND('Raw Data'!I528&lt;'Raw Data'!J528,'Raw Data'!I528&gt;Analysis!$BD$2),1,0)))</f>
        <v/>
      </c>
      <c r="E529">
        <f>IF(ISBLANK('Raw Data'!A528), 0, IF(OR('Raw Data'!P528&lt;Analysis!BE$2, 'Raw Data'!S528&lt;Analysis!BE$2), 1, 0))</f>
        <v/>
      </c>
    </row>
    <row r="530">
      <c r="A530" s="1">
        <f>'Raw Data'!A529</f>
        <v/>
      </c>
      <c r="B530">
        <f>IF(AND('Raw Data'!J529&lt;'Raw Data'!I529, ISNUMBER('Raw Data'!E529)), 1, 0)</f>
        <v/>
      </c>
      <c r="C530">
        <f>IF(AND('Raw Data'!A529&gt;0, 'Raw Data'!K529&gt;0), 1, 0)</f>
        <v/>
      </c>
      <c r="D530">
        <f>IF(ISBLANK('Raw Data'!A529),0,IF(AND('Raw Data'!J529&lt;'Raw Data'!I529,'Raw Data'!J529&gt;Analysis!$BD$2),1,IF(AND('Raw Data'!I529&lt;'Raw Data'!J529,'Raw Data'!I529&gt;Analysis!$BD$2),1,0)))</f>
        <v/>
      </c>
      <c r="E530">
        <f>IF(ISBLANK('Raw Data'!A529), 0, IF(OR('Raw Data'!P529&lt;Analysis!BE$2, 'Raw Data'!S529&lt;Analysis!BE$2), 1, 0))</f>
        <v/>
      </c>
    </row>
    <row r="531">
      <c r="A531" s="1">
        <f>'Raw Data'!A530</f>
        <v/>
      </c>
      <c r="B531">
        <f>IF(AND('Raw Data'!J530&lt;'Raw Data'!I530, ISNUMBER('Raw Data'!E530)), 1, 0)</f>
        <v/>
      </c>
      <c r="C531">
        <f>IF(AND('Raw Data'!A530&gt;0, 'Raw Data'!K530&gt;0), 1, 0)</f>
        <v/>
      </c>
      <c r="D531">
        <f>IF(ISBLANK('Raw Data'!A530),0,IF(AND('Raw Data'!J530&lt;'Raw Data'!I530,'Raw Data'!J530&gt;Analysis!$BD$2),1,IF(AND('Raw Data'!I530&lt;'Raw Data'!J530,'Raw Data'!I530&gt;Analysis!$BD$2),1,0)))</f>
        <v/>
      </c>
      <c r="E531">
        <f>IF(ISBLANK('Raw Data'!A530), 0, IF(OR('Raw Data'!P530&lt;Analysis!BE$2, 'Raw Data'!S530&lt;Analysis!BE$2), 1, 0))</f>
        <v/>
      </c>
    </row>
    <row r="532">
      <c r="A532" s="1">
        <f>'Raw Data'!A531</f>
        <v/>
      </c>
      <c r="B532">
        <f>IF(AND('Raw Data'!J531&lt;'Raw Data'!I531, ISNUMBER('Raw Data'!E531)), 1, 0)</f>
        <v/>
      </c>
      <c r="C532">
        <f>IF(AND('Raw Data'!A531&gt;0, 'Raw Data'!K531&gt;0), 1, 0)</f>
        <v/>
      </c>
      <c r="D532">
        <f>IF(ISBLANK('Raw Data'!A531),0,IF(AND('Raw Data'!J531&lt;'Raw Data'!I531,'Raw Data'!J531&gt;Analysis!$BD$2),1,IF(AND('Raw Data'!I531&lt;'Raw Data'!J531,'Raw Data'!I531&gt;Analysis!$BD$2),1,0)))</f>
        <v/>
      </c>
      <c r="E532">
        <f>IF(ISBLANK('Raw Data'!A531), 0, IF(OR('Raw Data'!P531&lt;Analysis!BE$2, 'Raw Data'!S531&lt;Analysis!BE$2), 1, 0))</f>
        <v/>
      </c>
    </row>
    <row r="533">
      <c r="A533" s="1">
        <f>'Raw Data'!A532</f>
        <v/>
      </c>
      <c r="B533">
        <f>IF(AND('Raw Data'!J532&lt;'Raw Data'!I532, ISNUMBER('Raw Data'!E532)), 1, 0)</f>
        <v/>
      </c>
      <c r="C533">
        <f>IF(AND('Raw Data'!A532&gt;0, 'Raw Data'!K532&gt;0), 1, 0)</f>
        <v/>
      </c>
      <c r="D533">
        <f>IF(ISBLANK('Raw Data'!A532),0,IF(AND('Raw Data'!J532&lt;'Raw Data'!I532,'Raw Data'!J532&gt;Analysis!$BD$2),1,IF(AND('Raw Data'!I532&lt;'Raw Data'!J532,'Raw Data'!I532&gt;Analysis!$BD$2),1,0)))</f>
        <v/>
      </c>
      <c r="E533">
        <f>IF(ISBLANK('Raw Data'!A532), 0, IF(OR('Raw Data'!P532&lt;Analysis!BE$2, 'Raw Data'!S532&lt;Analysis!BE$2), 1, 0))</f>
        <v/>
      </c>
    </row>
    <row r="534">
      <c r="A534" s="1">
        <f>'Raw Data'!A533</f>
        <v/>
      </c>
      <c r="B534">
        <f>IF(AND('Raw Data'!J533&lt;'Raw Data'!I533, ISNUMBER('Raw Data'!E533)), 1, 0)</f>
        <v/>
      </c>
      <c r="C534">
        <f>IF(AND('Raw Data'!A533&gt;0, 'Raw Data'!K533&gt;0), 1, 0)</f>
        <v/>
      </c>
      <c r="D534">
        <f>IF(ISBLANK('Raw Data'!A533),0,IF(AND('Raw Data'!J533&lt;'Raw Data'!I533,'Raw Data'!J533&gt;Analysis!$BD$2),1,IF(AND('Raw Data'!I533&lt;'Raw Data'!J533,'Raw Data'!I533&gt;Analysis!$BD$2),1,0)))</f>
        <v/>
      </c>
      <c r="E534">
        <f>IF(ISBLANK('Raw Data'!A533), 0, IF(OR('Raw Data'!P533&lt;Analysis!BE$2, 'Raw Data'!S533&lt;Analysis!BE$2), 1, 0))</f>
        <v/>
      </c>
    </row>
    <row r="535">
      <c r="A535" s="1">
        <f>'Raw Data'!A534</f>
        <v/>
      </c>
      <c r="B535">
        <f>IF(AND('Raw Data'!J534&lt;'Raw Data'!I534, ISNUMBER('Raw Data'!E534)), 1, 0)</f>
        <v/>
      </c>
      <c r="C535">
        <f>IF(AND('Raw Data'!A534&gt;0, 'Raw Data'!K534&gt;0), 1, 0)</f>
        <v/>
      </c>
      <c r="D535">
        <f>IF(ISBLANK('Raw Data'!A534),0,IF(AND('Raw Data'!J534&lt;'Raw Data'!I534,'Raw Data'!J534&gt;Analysis!$BD$2),1,IF(AND('Raw Data'!I534&lt;'Raw Data'!J534,'Raw Data'!I534&gt;Analysis!$BD$2),1,0)))</f>
        <v/>
      </c>
      <c r="E535">
        <f>IF(ISBLANK('Raw Data'!A534), 0, IF(OR('Raw Data'!P534&lt;Analysis!BE$2, 'Raw Data'!S534&lt;Analysis!BE$2), 1, 0))</f>
        <v/>
      </c>
    </row>
    <row r="536">
      <c r="A536" s="1">
        <f>'Raw Data'!A535</f>
        <v/>
      </c>
      <c r="B536">
        <f>IF(AND('Raw Data'!J535&lt;'Raw Data'!I535, ISNUMBER('Raw Data'!E535)), 1, 0)</f>
        <v/>
      </c>
      <c r="C536">
        <f>IF(AND('Raw Data'!A535&gt;0, 'Raw Data'!K535&gt;0), 1, 0)</f>
        <v/>
      </c>
      <c r="D536">
        <f>IF(ISBLANK('Raw Data'!A535),0,IF(AND('Raw Data'!J535&lt;'Raw Data'!I535,'Raw Data'!J535&gt;Analysis!$BD$2),1,IF(AND('Raw Data'!I535&lt;'Raw Data'!J535,'Raw Data'!I535&gt;Analysis!$BD$2),1,0)))</f>
        <v/>
      </c>
      <c r="E536">
        <f>IF(ISBLANK('Raw Data'!A535), 0, IF(OR('Raw Data'!P535&lt;Analysis!BE$2, 'Raw Data'!S535&lt;Analysis!BE$2), 1, 0))</f>
        <v/>
      </c>
    </row>
    <row r="537">
      <c r="A537" s="1">
        <f>'Raw Data'!A536</f>
        <v/>
      </c>
      <c r="B537">
        <f>IF(AND('Raw Data'!J536&lt;'Raw Data'!I536, ISNUMBER('Raw Data'!E536)), 1, 0)</f>
        <v/>
      </c>
      <c r="C537">
        <f>IF(AND('Raw Data'!A536&gt;0, 'Raw Data'!K536&gt;0), 1, 0)</f>
        <v/>
      </c>
      <c r="D537">
        <f>IF(ISBLANK('Raw Data'!A536),0,IF(AND('Raw Data'!J536&lt;'Raw Data'!I536,'Raw Data'!J536&gt;Analysis!$BD$2),1,IF(AND('Raw Data'!I536&lt;'Raw Data'!J536,'Raw Data'!I536&gt;Analysis!$BD$2),1,0)))</f>
        <v/>
      </c>
      <c r="E537">
        <f>IF(ISBLANK('Raw Data'!A536), 0, IF(OR('Raw Data'!P536&lt;Analysis!BE$2, 'Raw Data'!S536&lt;Analysis!BE$2), 1, 0))</f>
        <v/>
      </c>
    </row>
    <row r="538">
      <c r="A538" s="1">
        <f>'Raw Data'!A537</f>
        <v/>
      </c>
      <c r="B538">
        <f>IF(AND('Raw Data'!J537&lt;'Raw Data'!I537, ISNUMBER('Raw Data'!E537)), 1, 0)</f>
        <v/>
      </c>
      <c r="C538">
        <f>IF(AND('Raw Data'!A537&gt;0, 'Raw Data'!K537&gt;0), 1, 0)</f>
        <v/>
      </c>
      <c r="D538">
        <f>IF(ISBLANK('Raw Data'!A537),0,IF(AND('Raw Data'!J537&lt;'Raw Data'!I537,'Raw Data'!J537&gt;Analysis!$BD$2),1,IF(AND('Raw Data'!I537&lt;'Raw Data'!J537,'Raw Data'!I537&gt;Analysis!$BD$2),1,0)))</f>
        <v/>
      </c>
      <c r="E538">
        <f>IF(ISBLANK('Raw Data'!A537), 0, IF(OR('Raw Data'!P537&lt;Analysis!BE$2, 'Raw Data'!S537&lt;Analysis!BE$2), 1, 0))</f>
        <v/>
      </c>
    </row>
    <row r="539">
      <c r="A539" s="1">
        <f>'Raw Data'!A538</f>
        <v/>
      </c>
      <c r="B539">
        <f>IF(AND('Raw Data'!J538&lt;'Raw Data'!I538, ISNUMBER('Raw Data'!E538)), 1, 0)</f>
        <v/>
      </c>
      <c r="C539">
        <f>IF(AND('Raw Data'!A538&gt;0, 'Raw Data'!K538&gt;0), 1, 0)</f>
        <v/>
      </c>
      <c r="D539">
        <f>IF(ISBLANK('Raw Data'!A538),0,IF(AND('Raw Data'!J538&lt;'Raw Data'!I538,'Raw Data'!J538&gt;Analysis!$BD$2),1,IF(AND('Raw Data'!I538&lt;'Raw Data'!J538,'Raw Data'!I538&gt;Analysis!$BD$2),1,0)))</f>
        <v/>
      </c>
      <c r="E539">
        <f>IF(ISBLANK('Raw Data'!A538), 0, IF(OR('Raw Data'!P538&lt;Analysis!BE$2, 'Raw Data'!S538&lt;Analysis!BE$2), 1, 0))</f>
        <v/>
      </c>
    </row>
    <row r="540">
      <c r="A540" s="1">
        <f>'Raw Data'!A539</f>
        <v/>
      </c>
      <c r="B540">
        <f>IF(AND('Raw Data'!J539&lt;'Raw Data'!I539, ISNUMBER('Raw Data'!E539)), 1, 0)</f>
        <v/>
      </c>
      <c r="C540">
        <f>IF(AND('Raw Data'!A539&gt;0, 'Raw Data'!K539&gt;0), 1, 0)</f>
        <v/>
      </c>
      <c r="D540">
        <f>IF(ISBLANK('Raw Data'!A539),0,IF(AND('Raw Data'!J539&lt;'Raw Data'!I539,'Raw Data'!J539&gt;Analysis!$BD$2),1,IF(AND('Raw Data'!I539&lt;'Raw Data'!J539,'Raw Data'!I539&gt;Analysis!$BD$2),1,0)))</f>
        <v/>
      </c>
      <c r="E540">
        <f>IF(ISBLANK('Raw Data'!A539), 0, IF(OR('Raw Data'!P539&lt;Analysis!BE$2, 'Raw Data'!S539&lt;Analysis!BE$2), 1, 0))</f>
        <v/>
      </c>
    </row>
    <row r="541">
      <c r="A541" s="1">
        <f>'Raw Data'!A540</f>
        <v/>
      </c>
      <c r="B541">
        <f>IF(AND('Raw Data'!J540&lt;'Raw Data'!I540, ISNUMBER('Raw Data'!E540)), 1, 0)</f>
        <v/>
      </c>
      <c r="C541">
        <f>IF(AND('Raw Data'!A540&gt;0, 'Raw Data'!K540&gt;0), 1, 0)</f>
        <v/>
      </c>
      <c r="D541">
        <f>IF(ISBLANK('Raw Data'!A540),0,IF(AND('Raw Data'!J540&lt;'Raw Data'!I540,'Raw Data'!J540&gt;Analysis!$BD$2),1,IF(AND('Raw Data'!I540&lt;'Raw Data'!J540,'Raw Data'!I540&gt;Analysis!$BD$2),1,0)))</f>
        <v/>
      </c>
      <c r="E541">
        <f>IF(ISBLANK('Raw Data'!A540), 0, IF(OR('Raw Data'!P540&lt;Analysis!BE$2, 'Raw Data'!S540&lt;Analysis!BE$2), 1, 0))</f>
        <v/>
      </c>
    </row>
    <row r="542">
      <c r="A542" s="1">
        <f>'Raw Data'!A541</f>
        <v/>
      </c>
      <c r="B542">
        <f>IF(AND('Raw Data'!J541&lt;'Raw Data'!I541, ISNUMBER('Raw Data'!E541)), 1, 0)</f>
        <v/>
      </c>
      <c r="C542">
        <f>IF(AND('Raw Data'!A541&gt;0, 'Raw Data'!K541&gt;0), 1, 0)</f>
        <v/>
      </c>
      <c r="D542">
        <f>IF(ISBLANK('Raw Data'!A541),0,IF(AND('Raw Data'!J541&lt;'Raw Data'!I541,'Raw Data'!J541&gt;Analysis!$BD$2),1,IF(AND('Raw Data'!I541&lt;'Raw Data'!J541,'Raw Data'!I541&gt;Analysis!$BD$2),1,0)))</f>
        <v/>
      </c>
      <c r="E542">
        <f>IF(ISBLANK('Raw Data'!A541), 0, IF(OR('Raw Data'!P541&lt;Analysis!BE$2, 'Raw Data'!S541&lt;Analysis!BE$2), 1, 0))</f>
        <v/>
      </c>
    </row>
    <row r="543">
      <c r="A543" s="1">
        <f>'Raw Data'!A542</f>
        <v/>
      </c>
      <c r="B543">
        <f>IF(AND('Raw Data'!J542&lt;'Raw Data'!I542, ISNUMBER('Raw Data'!E542)), 1, 0)</f>
        <v/>
      </c>
      <c r="C543">
        <f>IF(AND('Raw Data'!A542&gt;0, 'Raw Data'!K542&gt;0), 1, 0)</f>
        <v/>
      </c>
      <c r="D543">
        <f>IF(ISBLANK('Raw Data'!A542),0,IF(AND('Raw Data'!J542&lt;'Raw Data'!I542,'Raw Data'!J542&gt;Analysis!$BD$2),1,IF(AND('Raw Data'!I542&lt;'Raw Data'!J542,'Raw Data'!I542&gt;Analysis!$BD$2),1,0)))</f>
        <v/>
      </c>
      <c r="E543">
        <f>IF(ISBLANK('Raw Data'!A542), 0, IF(OR('Raw Data'!P542&lt;Analysis!BE$2, 'Raw Data'!S542&lt;Analysis!BE$2), 1, 0))</f>
        <v/>
      </c>
    </row>
    <row r="544">
      <c r="A544" s="1">
        <f>'Raw Data'!A543</f>
        <v/>
      </c>
      <c r="B544">
        <f>IF(AND('Raw Data'!J543&lt;'Raw Data'!I543, ISNUMBER('Raw Data'!E543)), 1, 0)</f>
        <v/>
      </c>
      <c r="C544">
        <f>IF(AND('Raw Data'!A543&gt;0, 'Raw Data'!K543&gt;0), 1, 0)</f>
        <v/>
      </c>
      <c r="D544">
        <f>IF(ISBLANK('Raw Data'!A543),0,IF(AND('Raw Data'!J543&lt;'Raw Data'!I543,'Raw Data'!J543&gt;Analysis!$BD$2),1,IF(AND('Raw Data'!I543&lt;'Raw Data'!J543,'Raw Data'!I543&gt;Analysis!$BD$2),1,0)))</f>
        <v/>
      </c>
      <c r="E544">
        <f>IF(ISBLANK('Raw Data'!A543), 0, IF(OR('Raw Data'!P543&lt;Analysis!BE$2, 'Raw Data'!S543&lt;Analysis!BE$2), 1, 0))</f>
        <v/>
      </c>
    </row>
    <row r="545">
      <c r="A545" s="1">
        <f>'Raw Data'!A544</f>
        <v/>
      </c>
      <c r="B545">
        <f>IF(AND('Raw Data'!J544&lt;'Raw Data'!I544, ISNUMBER('Raw Data'!E544)), 1, 0)</f>
        <v/>
      </c>
      <c r="C545">
        <f>IF(AND('Raw Data'!A544&gt;0, 'Raw Data'!K544&gt;0), 1, 0)</f>
        <v/>
      </c>
      <c r="D545">
        <f>IF(ISBLANK('Raw Data'!A544),0,IF(AND('Raw Data'!J544&lt;'Raw Data'!I544,'Raw Data'!J544&gt;Analysis!$BD$2),1,IF(AND('Raw Data'!I544&lt;'Raw Data'!J544,'Raw Data'!I544&gt;Analysis!$BD$2),1,0)))</f>
        <v/>
      </c>
      <c r="E545">
        <f>IF(ISBLANK('Raw Data'!A544), 0, IF(OR('Raw Data'!P544&lt;Analysis!BE$2, 'Raw Data'!S544&lt;Analysis!BE$2), 1, 0))</f>
        <v/>
      </c>
    </row>
    <row r="546">
      <c r="A546" s="1">
        <f>'Raw Data'!A545</f>
        <v/>
      </c>
      <c r="B546">
        <f>IF(AND('Raw Data'!J545&lt;'Raw Data'!I545, ISNUMBER('Raw Data'!E545)), 1, 0)</f>
        <v/>
      </c>
      <c r="C546">
        <f>IF(AND('Raw Data'!A545&gt;0, 'Raw Data'!K545&gt;0), 1, 0)</f>
        <v/>
      </c>
      <c r="D546">
        <f>IF(ISBLANK('Raw Data'!A545),0,IF(AND('Raw Data'!J545&lt;'Raw Data'!I545,'Raw Data'!J545&gt;Analysis!$BD$2),1,IF(AND('Raw Data'!I545&lt;'Raw Data'!J545,'Raw Data'!I545&gt;Analysis!$BD$2),1,0)))</f>
        <v/>
      </c>
      <c r="E546">
        <f>IF(ISBLANK('Raw Data'!A545), 0, IF(OR('Raw Data'!P545&lt;Analysis!BE$2, 'Raw Data'!S545&lt;Analysis!BE$2), 1, 0))</f>
        <v/>
      </c>
    </row>
    <row r="547">
      <c r="A547" s="1">
        <f>'Raw Data'!A546</f>
        <v/>
      </c>
      <c r="B547">
        <f>IF(AND('Raw Data'!J546&lt;'Raw Data'!I546, ISNUMBER('Raw Data'!E546)), 1, 0)</f>
        <v/>
      </c>
      <c r="C547">
        <f>IF(AND('Raw Data'!A546&gt;0, 'Raw Data'!K546&gt;0), 1, 0)</f>
        <v/>
      </c>
      <c r="D547">
        <f>IF(ISBLANK('Raw Data'!A546),0,IF(AND('Raw Data'!J546&lt;'Raw Data'!I546,'Raw Data'!J546&gt;Analysis!$BD$2),1,IF(AND('Raw Data'!I546&lt;'Raw Data'!J546,'Raw Data'!I546&gt;Analysis!$BD$2),1,0)))</f>
        <v/>
      </c>
      <c r="E547">
        <f>IF(ISBLANK('Raw Data'!A546), 0, IF(OR('Raw Data'!P546&lt;Analysis!BE$2, 'Raw Data'!S546&lt;Analysis!BE$2), 1, 0))</f>
        <v/>
      </c>
    </row>
    <row r="548">
      <c r="A548" s="1">
        <f>'Raw Data'!A547</f>
        <v/>
      </c>
      <c r="B548">
        <f>IF(AND('Raw Data'!J547&lt;'Raw Data'!I547, ISNUMBER('Raw Data'!E547)), 1, 0)</f>
        <v/>
      </c>
      <c r="C548">
        <f>IF(AND('Raw Data'!A547&gt;0, 'Raw Data'!K547&gt;0), 1, 0)</f>
        <v/>
      </c>
      <c r="D548">
        <f>IF(ISBLANK('Raw Data'!A547),0,IF(AND('Raw Data'!J547&lt;'Raw Data'!I547,'Raw Data'!J547&gt;Analysis!$BD$2),1,IF(AND('Raw Data'!I547&lt;'Raw Data'!J547,'Raw Data'!I547&gt;Analysis!$BD$2),1,0)))</f>
        <v/>
      </c>
      <c r="E548">
        <f>IF(ISBLANK('Raw Data'!A547), 0, IF(OR('Raw Data'!P547&lt;Analysis!BE$2, 'Raw Data'!S547&lt;Analysis!BE$2), 1, 0))</f>
        <v/>
      </c>
    </row>
    <row r="549">
      <c r="A549" s="1">
        <f>'Raw Data'!A548</f>
        <v/>
      </c>
      <c r="B549">
        <f>IF(AND('Raw Data'!J548&lt;'Raw Data'!I548, ISNUMBER('Raw Data'!E548)), 1, 0)</f>
        <v/>
      </c>
      <c r="C549">
        <f>IF(AND('Raw Data'!A548&gt;0, 'Raw Data'!K548&gt;0), 1, 0)</f>
        <v/>
      </c>
      <c r="D549">
        <f>IF(ISBLANK('Raw Data'!A548),0,IF(AND('Raw Data'!J548&lt;'Raw Data'!I548,'Raw Data'!J548&gt;Analysis!$BD$2),1,IF(AND('Raw Data'!I548&lt;'Raw Data'!J548,'Raw Data'!I548&gt;Analysis!$BD$2),1,0)))</f>
        <v/>
      </c>
      <c r="E549">
        <f>IF(ISBLANK('Raw Data'!A548), 0, IF(OR('Raw Data'!P548&lt;Analysis!BE$2, 'Raw Data'!S548&lt;Analysis!BE$2), 1, 0))</f>
        <v/>
      </c>
    </row>
    <row r="550">
      <c r="A550" s="1">
        <f>'Raw Data'!A549</f>
        <v/>
      </c>
      <c r="B550">
        <f>IF(AND('Raw Data'!J549&lt;'Raw Data'!I549, ISNUMBER('Raw Data'!E549)), 1, 0)</f>
        <v/>
      </c>
      <c r="C550">
        <f>IF(AND('Raw Data'!A549&gt;0, 'Raw Data'!K549&gt;0), 1, 0)</f>
        <v/>
      </c>
      <c r="D550">
        <f>IF(ISBLANK('Raw Data'!A549),0,IF(AND('Raw Data'!J549&lt;'Raw Data'!I549,'Raw Data'!J549&gt;Analysis!$BD$2),1,IF(AND('Raw Data'!I549&lt;'Raw Data'!J549,'Raw Data'!I549&gt;Analysis!$BD$2),1,0)))</f>
        <v/>
      </c>
      <c r="E550">
        <f>IF(ISBLANK('Raw Data'!A549), 0, IF(OR('Raw Data'!P549&lt;Analysis!BE$2, 'Raw Data'!S549&lt;Analysis!BE$2), 1, 0))</f>
        <v/>
      </c>
    </row>
    <row r="551">
      <c r="A551" s="1">
        <f>'Raw Data'!A550</f>
        <v/>
      </c>
      <c r="B551">
        <f>IF(AND('Raw Data'!J550&lt;'Raw Data'!I550, ISNUMBER('Raw Data'!E550)), 1, 0)</f>
        <v/>
      </c>
      <c r="C551">
        <f>IF(AND('Raw Data'!A550&gt;0, 'Raw Data'!K550&gt;0), 1, 0)</f>
        <v/>
      </c>
      <c r="D551">
        <f>IF(ISBLANK('Raw Data'!A550),0,IF(AND('Raw Data'!J550&lt;'Raw Data'!I550,'Raw Data'!J550&gt;Analysis!$BD$2),1,IF(AND('Raw Data'!I550&lt;'Raw Data'!J550,'Raw Data'!I550&gt;Analysis!$BD$2),1,0)))</f>
        <v/>
      </c>
      <c r="E551">
        <f>IF(ISBLANK('Raw Data'!A550), 0, IF(OR('Raw Data'!P550&lt;Analysis!BE$2, 'Raw Data'!S550&lt;Analysis!BE$2), 1, 0))</f>
        <v/>
      </c>
    </row>
    <row r="552">
      <c r="A552" s="1">
        <f>'Raw Data'!A551</f>
        <v/>
      </c>
      <c r="B552">
        <f>IF(AND('Raw Data'!J551&lt;'Raw Data'!I551, ISNUMBER('Raw Data'!E551)), 1, 0)</f>
        <v/>
      </c>
      <c r="C552">
        <f>IF(AND('Raw Data'!A551&gt;0, 'Raw Data'!K551&gt;0), 1, 0)</f>
        <v/>
      </c>
      <c r="D552">
        <f>IF(ISBLANK('Raw Data'!A551),0,IF(AND('Raw Data'!J551&lt;'Raw Data'!I551,'Raw Data'!J551&gt;Analysis!$BD$2),1,IF(AND('Raw Data'!I551&lt;'Raw Data'!J551,'Raw Data'!I551&gt;Analysis!$BD$2),1,0)))</f>
        <v/>
      </c>
      <c r="E552">
        <f>IF(ISBLANK('Raw Data'!A551), 0, IF(OR('Raw Data'!P551&lt;Analysis!BE$2, 'Raw Data'!S551&lt;Analysis!BE$2), 1, 0))</f>
        <v/>
      </c>
    </row>
    <row r="553">
      <c r="A553" s="1">
        <f>'Raw Data'!A552</f>
        <v/>
      </c>
      <c r="B553">
        <f>IF(AND('Raw Data'!J552&lt;'Raw Data'!I552, ISNUMBER('Raw Data'!E552)), 1, 0)</f>
        <v/>
      </c>
      <c r="C553">
        <f>IF(AND('Raw Data'!A552&gt;0, 'Raw Data'!K552&gt;0), 1, 0)</f>
        <v/>
      </c>
      <c r="D553">
        <f>IF(ISBLANK('Raw Data'!A552),0,IF(AND('Raw Data'!J552&lt;'Raw Data'!I552,'Raw Data'!J552&gt;Analysis!$BD$2),1,IF(AND('Raw Data'!I552&lt;'Raw Data'!J552,'Raw Data'!I552&gt;Analysis!$BD$2),1,0)))</f>
        <v/>
      </c>
      <c r="E553">
        <f>IF(ISBLANK('Raw Data'!A552), 0, IF(OR('Raw Data'!P552&lt;Analysis!BE$2, 'Raw Data'!S552&lt;Analysis!BE$2), 1, 0))</f>
        <v/>
      </c>
    </row>
    <row r="554">
      <c r="A554" s="1">
        <f>'Raw Data'!A553</f>
        <v/>
      </c>
      <c r="B554">
        <f>IF(AND('Raw Data'!J553&lt;'Raw Data'!I553, ISNUMBER('Raw Data'!E553)), 1, 0)</f>
        <v/>
      </c>
      <c r="C554">
        <f>IF(AND('Raw Data'!A553&gt;0, 'Raw Data'!K553&gt;0), 1, 0)</f>
        <v/>
      </c>
      <c r="D554">
        <f>IF(ISBLANK('Raw Data'!A553),0,IF(AND('Raw Data'!J553&lt;'Raw Data'!I553,'Raw Data'!J553&gt;Analysis!$BD$2),1,IF(AND('Raw Data'!I553&lt;'Raw Data'!J553,'Raw Data'!I553&gt;Analysis!$BD$2),1,0)))</f>
        <v/>
      </c>
      <c r="E554">
        <f>IF(ISBLANK('Raw Data'!A553), 0, IF(OR('Raw Data'!P553&lt;Analysis!BE$2, 'Raw Data'!S553&lt;Analysis!BE$2), 1, 0))</f>
        <v/>
      </c>
    </row>
    <row r="555">
      <c r="A555" s="1">
        <f>'Raw Data'!A554</f>
        <v/>
      </c>
      <c r="B555">
        <f>IF(AND('Raw Data'!J554&lt;'Raw Data'!I554, ISNUMBER('Raw Data'!E554)), 1, 0)</f>
        <v/>
      </c>
      <c r="C555">
        <f>IF(AND('Raw Data'!A554&gt;0, 'Raw Data'!K554&gt;0), 1, 0)</f>
        <v/>
      </c>
      <c r="D555">
        <f>IF(ISBLANK('Raw Data'!A554),0,IF(AND('Raw Data'!J554&lt;'Raw Data'!I554,'Raw Data'!J554&gt;Analysis!$BD$2),1,IF(AND('Raw Data'!I554&lt;'Raw Data'!J554,'Raw Data'!I554&gt;Analysis!$BD$2),1,0)))</f>
        <v/>
      </c>
      <c r="E555">
        <f>IF(ISBLANK('Raw Data'!A554), 0, IF(OR('Raw Data'!P554&lt;Analysis!BE$2, 'Raw Data'!S554&lt;Analysis!BE$2), 1, 0))</f>
        <v/>
      </c>
    </row>
    <row r="556">
      <c r="A556" s="1">
        <f>'Raw Data'!A555</f>
        <v/>
      </c>
      <c r="B556">
        <f>IF(AND('Raw Data'!J555&lt;'Raw Data'!I555, ISNUMBER('Raw Data'!E555)), 1, 0)</f>
        <v/>
      </c>
      <c r="C556">
        <f>IF(AND('Raw Data'!A555&gt;0, 'Raw Data'!K555&gt;0), 1, 0)</f>
        <v/>
      </c>
      <c r="D556">
        <f>IF(ISBLANK('Raw Data'!A555),0,IF(AND('Raw Data'!J555&lt;'Raw Data'!I555,'Raw Data'!J555&gt;Analysis!$BD$2),1,IF(AND('Raw Data'!I555&lt;'Raw Data'!J555,'Raw Data'!I555&gt;Analysis!$BD$2),1,0)))</f>
        <v/>
      </c>
      <c r="E556">
        <f>IF(ISBLANK('Raw Data'!A555), 0, IF(OR('Raw Data'!P555&lt;Analysis!BE$2, 'Raw Data'!S555&lt;Analysis!BE$2), 1, 0))</f>
        <v/>
      </c>
    </row>
    <row r="557">
      <c r="A557" s="1">
        <f>'Raw Data'!A556</f>
        <v/>
      </c>
      <c r="B557">
        <f>IF(AND('Raw Data'!J556&lt;'Raw Data'!I556, ISNUMBER('Raw Data'!E556)), 1, 0)</f>
        <v/>
      </c>
      <c r="C557">
        <f>IF(AND('Raw Data'!A556&gt;0, 'Raw Data'!K556&gt;0), 1, 0)</f>
        <v/>
      </c>
      <c r="D557">
        <f>IF(ISBLANK('Raw Data'!A556),0,IF(AND('Raw Data'!J556&lt;'Raw Data'!I556,'Raw Data'!J556&gt;Analysis!$BD$2),1,IF(AND('Raw Data'!I556&lt;'Raw Data'!J556,'Raw Data'!I556&gt;Analysis!$BD$2),1,0)))</f>
        <v/>
      </c>
      <c r="E557">
        <f>IF(ISBLANK('Raw Data'!A556), 0, IF(OR('Raw Data'!P556&lt;Analysis!BE$2, 'Raw Data'!S556&lt;Analysis!BE$2), 1, 0))</f>
        <v/>
      </c>
    </row>
    <row r="558">
      <c r="A558" s="1">
        <f>'Raw Data'!A557</f>
        <v/>
      </c>
      <c r="B558">
        <f>IF(AND('Raw Data'!J557&lt;'Raw Data'!I557, ISNUMBER('Raw Data'!E557)), 1, 0)</f>
        <v/>
      </c>
      <c r="C558">
        <f>IF(AND('Raw Data'!A557&gt;0, 'Raw Data'!K557&gt;0), 1, 0)</f>
        <v/>
      </c>
      <c r="D558">
        <f>IF(ISBLANK('Raw Data'!A557),0,IF(AND('Raw Data'!J557&lt;'Raw Data'!I557,'Raw Data'!J557&gt;Analysis!$BD$2),1,IF(AND('Raw Data'!I557&lt;'Raw Data'!J557,'Raw Data'!I557&gt;Analysis!$BD$2),1,0)))</f>
        <v/>
      </c>
      <c r="E558">
        <f>IF(ISBLANK('Raw Data'!A557), 0, IF(OR('Raw Data'!P557&lt;Analysis!BE$2, 'Raw Data'!S557&lt;Analysis!BE$2), 1, 0))</f>
        <v/>
      </c>
    </row>
    <row r="559">
      <c r="A559" s="1">
        <f>'Raw Data'!A558</f>
        <v/>
      </c>
      <c r="B559">
        <f>IF(AND('Raw Data'!J558&lt;'Raw Data'!I558, ISNUMBER('Raw Data'!E558)), 1, 0)</f>
        <v/>
      </c>
      <c r="C559">
        <f>IF(AND('Raw Data'!A558&gt;0, 'Raw Data'!K558&gt;0), 1, 0)</f>
        <v/>
      </c>
      <c r="D559">
        <f>IF(ISBLANK('Raw Data'!A558),0,IF(AND('Raw Data'!J558&lt;'Raw Data'!I558,'Raw Data'!J558&gt;Analysis!$BD$2),1,IF(AND('Raw Data'!I558&lt;'Raw Data'!J558,'Raw Data'!I558&gt;Analysis!$BD$2),1,0)))</f>
        <v/>
      </c>
      <c r="E559">
        <f>IF(ISBLANK('Raw Data'!A558), 0, IF(OR('Raw Data'!P558&lt;Analysis!BE$2, 'Raw Data'!S558&lt;Analysis!BE$2), 1, 0))</f>
        <v/>
      </c>
    </row>
    <row r="560">
      <c r="A560" s="1">
        <f>'Raw Data'!A559</f>
        <v/>
      </c>
      <c r="B560">
        <f>IF(AND('Raw Data'!J559&lt;'Raw Data'!I559, ISNUMBER('Raw Data'!E559)), 1, 0)</f>
        <v/>
      </c>
      <c r="C560">
        <f>IF(AND('Raw Data'!A559&gt;0, 'Raw Data'!K559&gt;0), 1, 0)</f>
        <v/>
      </c>
      <c r="D560">
        <f>IF(ISBLANK('Raw Data'!A559),0,IF(AND('Raw Data'!J559&lt;'Raw Data'!I559,'Raw Data'!J559&gt;Analysis!$BD$2),1,IF(AND('Raw Data'!I559&lt;'Raw Data'!J559,'Raw Data'!I559&gt;Analysis!$BD$2),1,0)))</f>
        <v/>
      </c>
      <c r="E560">
        <f>IF(ISBLANK('Raw Data'!A559), 0, IF(OR('Raw Data'!P559&lt;Analysis!BE$2, 'Raw Data'!S559&lt;Analysis!BE$2), 1, 0))</f>
        <v/>
      </c>
    </row>
    <row r="561">
      <c r="A561" s="1">
        <f>'Raw Data'!A560</f>
        <v/>
      </c>
      <c r="B561">
        <f>IF(AND('Raw Data'!J560&lt;'Raw Data'!I560, ISNUMBER('Raw Data'!E560)), 1, 0)</f>
        <v/>
      </c>
      <c r="C561">
        <f>IF(AND('Raw Data'!A560&gt;0, 'Raw Data'!K560&gt;0), 1, 0)</f>
        <v/>
      </c>
      <c r="D561">
        <f>IF(ISBLANK('Raw Data'!A560),0,IF(AND('Raw Data'!J560&lt;'Raw Data'!I560,'Raw Data'!J560&gt;Analysis!$BD$2),1,IF(AND('Raw Data'!I560&lt;'Raw Data'!J560,'Raw Data'!I560&gt;Analysis!$BD$2),1,0)))</f>
        <v/>
      </c>
      <c r="E561">
        <f>IF(ISBLANK('Raw Data'!A560), 0, IF(OR('Raw Data'!P560&lt;Analysis!BE$2, 'Raw Data'!S560&lt;Analysis!BE$2), 1, 0))</f>
        <v/>
      </c>
    </row>
    <row r="562">
      <c r="A562" s="1">
        <f>'Raw Data'!A561</f>
        <v/>
      </c>
      <c r="B562">
        <f>IF(AND('Raw Data'!J561&lt;'Raw Data'!I561, ISNUMBER('Raw Data'!E561)), 1, 0)</f>
        <v/>
      </c>
      <c r="C562">
        <f>IF(AND('Raw Data'!A561&gt;0, 'Raw Data'!K561&gt;0), 1, 0)</f>
        <v/>
      </c>
      <c r="D562">
        <f>IF(ISBLANK('Raw Data'!A561),0,IF(AND('Raw Data'!J561&lt;'Raw Data'!I561,'Raw Data'!J561&gt;Analysis!$BD$2),1,IF(AND('Raw Data'!I561&lt;'Raw Data'!J561,'Raw Data'!I561&gt;Analysis!$BD$2),1,0)))</f>
        <v/>
      </c>
      <c r="E562">
        <f>IF(ISBLANK('Raw Data'!A561), 0, IF(OR('Raw Data'!P561&lt;Analysis!BE$2, 'Raw Data'!S561&lt;Analysis!BE$2), 1, 0))</f>
        <v/>
      </c>
    </row>
    <row r="563">
      <c r="A563" s="1">
        <f>'Raw Data'!A562</f>
        <v/>
      </c>
      <c r="B563">
        <f>IF(AND('Raw Data'!J562&lt;'Raw Data'!I562, ISNUMBER('Raw Data'!E562)), 1, 0)</f>
        <v/>
      </c>
      <c r="C563">
        <f>IF(AND('Raw Data'!A562&gt;0, 'Raw Data'!K562&gt;0), 1, 0)</f>
        <v/>
      </c>
      <c r="D563">
        <f>IF(ISBLANK('Raw Data'!A562),0,IF(AND('Raw Data'!J562&lt;'Raw Data'!I562,'Raw Data'!J562&gt;Analysis!$BD$2),1,IF(AND('Raw Data'!I562&lt;'Raw Data'!J562,'Raw Data'!I562&gt;Analysis!$BD$2),1,0)))</f>
        <v/>
      </c>
      <c r="E563">
        <f>IF(ISBLANK('Raw Data'!A562), 0, IF(OR('Raw Data'!P562&lt;Analysis!BE$2, 'Raw Data'!S562&lt;Analysis!BE$2), 1, 0))</f>
        <v/>
      </c>
    </row>
    <row r="564">
      <c r="A564" s="1">
        <f>'Raw Data'!A563</f>
        <v/>
      </c>
      <c r="B564">
        <f>IF(AND('Raw Data'!J563&lt;'Raw Data'!I563, ISNUMBER('Raw Data'!E563)), 1, 0)</f>
        <v/>
      </c>
      <c r="C564">
        <f>IF(AND('Raw Data'!A563&gt;0, 'Raw Data'!K563&gt;0), 1, 0)</f>
        <v/>
      </c>
      <c r="D564">
        <f>IF(ISBLANK('Raw Data'!A563),0,IF(AND('Raw Data'!J563&lt;'Raw Data'!I563,'Raw Data'!J563&gt;Analysis!$BD$2),1,IF(AND('Raw Data'!I563&lt;'Raw Data'!J563,'Raw Data'!I563&gt;Analysis!$BD$2),1,0)))</f>
        <v/>
      </c>
      <c r="E564">
        <f>IF(ISBLANK('Raw Data'!A563), 0, IF(OR('Raw Data'!P563&lt;Analysis!BE$2, 'Raw Data'!S563&lt;Analysis!BE$2), 1, 0))</f>
        <v/>
      </c>
    </row>
    <row r="565">
      <c r="A565" s="1">
        <f>'Raw Data'!A564</f>
        <v/>
      </c>
      <c r="B565">
        <f>IF(AND('Raw Data'!J564&lt;'Raw Data'!I564, ISNUMBER('Raw Data'!E564)), 1, 0)</f>
        <v/>
      </c>
      <c r="C565">
        <f>IF(AND('Raw Data'!A564&gt;0, 'Raw Data'!K564&gt;0), 1, 0)</f>
        <v/>
      </c>
      <c r="D565">
        <f>IF(ISBLANK('Raw Data'!A564),0,IF(AND('Raw Data'!J564&lt;'Raw Data'!I564,'Raw Data'!J564&gt;Analysis!$BD$2),1,IF(AND('Raw Data'!I564&lt;'Raw Data'!J564,'Raw Data'!I564&gt;Analysis!$BD$2),1,0)))</f>
        <v/>
      </c>
      <c r="E565">
        <f>IF(ISBLANK('Raw Data'!A564), 0, IF(OR('Raw Data'!P564&lt;Analysis!BE$2, 'Raw Data'!S564&lt;Analysis!BE$2), 1, 0))</f>
        <v/>
      </c>
    </row>
    <row r="566">
      <c r="A566" s="1">
        <f>'Raw Data'!A565</f>
        <v/>
      </c>
      <c r="B566">
        <f>IF(AND('Raw Data'!J565&lt;'Raw Data'!I565, ISNUMBER('Raw Data'!E565)), 1, 0)</f>
        <v/>
      </c>
      <c r="C566">
        <f>IF(AND('Raw Data'!A565&gt;0, 'Raw Data'!K565&gt;0), 1, 0)</f>
        <v/>
      </c>
      <c r="D566">
        <f>IF(ISBLANK('Raw Data'!A565),0,IF(AND('Raw Data'!J565&lt;'Raw Data'!I565,'Raw Data'!J565&gt;Analysis!$BD$2),1,IF(AND('Raw Data'!I565&lt;'Raw Data'!J565,'Raw Data'!I565&gt;Analysis!$BD$2),1,0)))</f>
        <v/>
      </c>
      <c r="E566">
        <f>IF(ISBLANK('Raw Data'!A565), 0, IF(OR('Raw Data'!P565&lt;Analysis!BE$2, 'Raw Data'!S565&lt;Analysis!BE$2), 1, 0))</f>
        <v/>
      </c>
    </row>
    <row r="567">
      <c r="A567" s="1">
        <f>'Raw Data'!A566</f>
        <v/>
      </c>
      <c r="B567">
        <f>IF(AND('Raw Data'!J566&lt;'Raw Data'!I566, ISNUMBER('Raw Data'!E566)), 1, 0)</f>
        <v/>
      </c>
      <c r="C567">
        <f>IF(AND('Raw Data'!A566&gt;0, 'Raw Data'!K566&gt;0), 1, 0)</f>
        <v/>
      </c>
      <c r="D567">
        <f>IF(ISBLANK('Raw Data'!A566),0,IF(AND('Raw Data'!J566&lt;'Raw Data'!I566,'Raw Data'!J566&gt;Analysis!$BD$2),1,IF(AND('Raw Data'!I566&lt;'Raw Data'!J566,'Raw Data'!I566&gt;Analysis!$BD$2),1,0)))</f>
        <v/>
      </c>
      <c r="E567">
        <f>IF(ISBLANK('Raw Data'!A566), 0, IF(OR('Raw Data'!P566&lt;Analysis!BE$2, 'Raw Data'!S566&lt;Analysis!BE$2), 1, 0))</f>
        <v/>
      </c>
    </row>
    <row r="568">
      <c r="A568" s="1">
        <f>'Raw Data'!A567</f>
        <v/>
      </c>
      <c r="B568">
        <f>IF(AND('Raw Data'!J567&lt;'Raw Data'!I567, ISNUMBER('Raw Data'!E567)), 1, 0)</f>
        <v/>
      </c>
      <c r="C568">
        <f>IF(AND('Raw Data'!A567&gt;0, 'Raw Data'!K567&gt;0), 1, 0)</f>
        <v/>
      </c>
      <c r="D568">
        <f>IF(ISBLANK('Raw Data'!A567),0,IF(AND('Raw Data'!J567&lt;'Raw Data'!I567,'Raw Data'!J567&gt;Analysis!$BD$2),1,IF(AND('Raw Data'!I567&lt;'Raw Data'!J567,'Raw Data'!I567&gt;Analysis!$BD$2),1,0)))</f>
        <v/>
      </c>
      <c r="E568">
        <f>IF(ISBLANK('Raw Data'!A567), 0, IF(OR('Raw Data'!P567&lt;Analysis!BE$2, 'Raw Data'!S567&lt;Analysis!BE$2), 1, 0))</f>
        <v/>
      </c>
    </row>
    <row r="569">
      <c r="A569" s="1">
        <f>'Raw Data'!A568</f>
        <v/>
      </c>
      <c r="B569">
        <f>IF(AND('Raw Data'!J568&lt;'Raw Data'!I568, ISNUMBER('Raw Data'!E568)), 1, 0)</f>
        <v/>
      </c>
      <c r="C569">
        <f>IF(AND('Raw Data'!A568&gt;0, 'Raw Data'!K568&gt;0), 1, 0)</f>
        <v/>
      </c>
      <c r="D569">
        <f>IF(ISBLANK('Raw Data'!A568),0,IF(AND('Raw Data'!J568&lt;'Raw Data'!I568,'Raw Data'!J568&gt;Analysis!$BD$2),1,IF(AND('Raw Data'!I568&lt;'Raw Data'!J568,'Raw Data'!I568&gt;Analysis!$BD$2),1,0)))</f>
        <v/>
      </c>
      <c r="E569">
        <f>IF(ISBLANK('Raw Data'!A568), 0, IF(OR('Raw Data'!P568&lt;Analysis!BE$2, 'Raw Data'!S568&lt;Analysis!BE$2), 1, 0))</f>
        <v/>
      </c>
    </row>
    <row r="570">
      <c r="A570" s="1">
        <f>'Raw Data'!A569</f>
        <v/>
      </c>
      <c r="B570">
        <f>IF(AND('Raw Data'!J569&lt;'Raw Data'!I569, ISNUMBER('Raw Data'!E569)), 1, 0)</f>
        <v/>
      </c>
      <c r="C570">
        <f>IF(AND('Raw Data'!A569&gt;0, 'Raw Data'!K569&gt;0), 1, 0)</f>
        <v/>
      </c>
      <c r="D570">
        <f>IF(ISBLANK('Raw Data'!A569),0,IF(AND('Raw Data'!J569&lt;'Raw Data'!I569,'Raw Data'!J569&gt;Analysis!$BD$2),1,IF(AND('Raw Data'!I569&lt;'Raw Data'!J569,'Raw Data'!I569&gt;Analysis!$BD$2),1,0)))</f>
        <v/>
      </c>
      <c r="E570">
        <f>IF(ISBLANK('Raw Data'!A569), 0, IF(OR('Raw Data'!P569&lt;Analysis!BE$2, 'Raw Data'!S569&lt;Analysis!BE$2), 1, 0))</f>
        <v/>
      </c>
    </row>
    <row r="571">
      <c r="A571" s="1">
        <f>'Raw Data'!A570</f>
        <v/>
      </c>
      <c r="B571">
        <f>IF(AND('Raw Data'!J570&lt;'Raw Data'!I570, ISNUMBER('Raw Data'!E570)), 1, 0)</f>
        <v/>
      </c>
      <c r="C571">
        <f>IF(AND('Raw Data'!A570&gt;0, 'Raw Data'!K570&gt;0), 1, 0)</f>
        <v/>
      </c>
      <c r="D571">
        <f>IF(ISBLANK('Raw Data'!A570),0,IF(AND('Raw Data'!J570&lt;'Raw Data'!I570,'Raw Data'!J570&gt;Analysis!$BD$2),1,IF(AND('Raw Data'!I570&lt;'Raw Data'!J570,'Raw Data'!I570&gt;Analysis!$BD$2),1,0)))</f>
        <v/>
      </c>
      <c r="E571">
        <f>IF(ISBLANK('Raw Data'!A570), 0, IF(OR('Raw Data'!P570&lt;Analysis!BE$2, 'Raw Data'!S570&lt;Analysis!BE$2), 1, 0))</f>
        <v/>
      </c>
    </row>
    <row r="572">
      <c r="A572" s="1">
        <f>'Raw Data'!A571</f>
        <v/>
      </c>
      <c r="B572">
        <f>IF(AND('Raw Data'!J571&lt;'Raw Data'!I571, ISNUMBER('Raw Data'!E571)), 1, 0)</f>
        <v/>
      </c>
      <c r="C572">
        <f>IF(AND('Raw Data'!A571&gt;0, 'Raw Data'!K571&gt;0), 1, 0)</f>
        <v/>
      </c>
      <c r="D572">
        <f>IF(ISBLANK('Raw Data'!A571),0,IF(AND('Raw Data'!J571&lt;'Raw Data'!I571,'Raw Data'!J571&gt;Analysis!$BD$2),1,IF(AND('Raw Data'!I571&lt;'Raw Data'!J571,'Raw Data'!I571&gt;Analysis!$BD$2),1,0)))</f>
        <v/>
      </c>
      <c r="E572">
        <f>IF(ISBLANK('Raw Data'!A571), 0, IF(OR('Raw Data'!P571&lt;Analysis!BE$2, 'Raw Data'!S571&lt;Analysis!BE$2), 1, 0))</f>
        <v/>
      </c>
    </row>
    <row r="573">
      <c r="A573" s="1">
        <f>'Raw Data'!A572</f>
        <v/>
      </c>
      <c r="B573">
        <f>IF(AND('Raw Data'!J572&lt;'Raw Data'!I572, ISNUMBER('Raw Data'!E572)), 1, 0)</f>
        <v/>
      </c>
      <c r="C573">
        <f>IF(AND('Raw Data'!A572&gt;0, 'Raw Data'!K572&gt;0), 1, 0)</f>
        <v/>
      </c>
      <c r="D573">
        <f>IF(ISBLANK('Raw Data'!A572),0,IF(AND('Raw Data'!J572&lt;'Raw Data'!I572,'Raw Data'!J572&gt;Analysis!$BD$2),1,IF(AND('Raw Data'!I572&lt;'Raw Data'!J572,'Raw Data'!I572&gt;Analysis!$BD$2),1,0)))</f>
        <v/>
      </c>
      <c r="E573">
        <f>IF(ISBLANK('Raw Data'!A572), 0, IF(OR('Raw Data'!P572&lt;Analysis!BE$2, 'Raw Data'!S572&lt;Analysis!BE$2), 1, 0))</f>
        <v/>
      </c>
    </row>
    <row r="574">
      <c r="A574" s="1">
        <f>'Raw Data'!A573</f>
        <v/>
      </c>
      <c r="B574">
        <f>IF(AND('Raw Data'!J573&lt;'Raw Data'!I573, ISNUMBER('Raw Data'!E573)), 1, 0)</f>
        <v/>
      </c>
      <c r="C574">
        <f>IF(AND('Raw Data'!A573&gt;0, 'Raw Data'!K573&gt;0), 1, 0)</f>
        <v/>
      </c>
      <c r="D574">
        <f>IF(ISBLANK('Raw Data'!A573),0,IF(AND('Raw Data'!J573&lt;'Raw Data'!I573,'Raw Data'!J573&gt;Analysis!$BD$2),1,IF(AND('Raw Data'!I573&lt;'Raw Data'!J573,'Raw Data'!I573&gt;Analysis!$BD$2),1,0)))</f>
        <v/>
      </c>
      <c r="E574">
        <f>IF(ISBLANK('Raw Data'!A573), 0, IF(OR('Raw Data'!P573&lt;Analysis!BE$2, 'Raw Data'!S573&lt;Analysis!BE$2), 1, 0))</f>
        <v/>
      </c>
    </row>
    <row r="575">
      <c r="A575" s="1">
        <f>'Raw Data'!A574</f>
        <v/>
      </c>
      <c r="B575">
        <f>IF(AND('Raw Data'!J574&lt;'Raw Data'!I574, ISNUMBER('Raw Data'!E574)), 1, 0)</f>
        <v/>
      </c>
      <c r="C575">
        <f>IF(AND('Raw Data'!A574&gt;0, 'Raw Data'!K574&gt;0), 1, 0)</f>
        <v/>
      </c>
      <c r="D575">
        <f>IF(ISBLANK('Raw Data'!A574),0,IF(AND('Raw Data'!J574&lt;'Raw Data'!I574,'Raw Data'!J574&gt;Analysis!$BD$2),1,IF(AND('Raw Data'!I574&lt;'Raw Data'!J574,'Raw Data'!I574&gt;Analysis!$BD$2),1,0)))</f>
        <v/>
      </c>
      <c r="E575">
        <f>IF(ISBLANK('Raw Data'!A574), 0, IF(OR('Raw Data'!P574&lt;Analysis!BE$2, 'Raw Data'!S574&lt;Analysis!BE$2), 1, 0))</f>
        <v/>
      </c>
    </row>
    <row r="576">
      <c r="A576" s="1">
        <f>'Raw Data'!A575</f>
        <v/>
      </c>
      <c r="B576">
        <f>IF(AND('Raw Data'!J575&lt;'Raw Data'!I575, ISNUMBER('Raw Data'!E575)), 1, 0)</f>
        <v/>
      </c>
      <c r="C576">
        <f>IF(AND('Raw Data'!A575&gt;0, 'Raw Data'!K575&gt;0), 1, 0)</f>
        <v/>
      </c>
      <c r="D576">
        <f>IF(ISBLANK('Raw Data'!A575),0,IF(AND('Raw Data'!J575&lt;'Raw Data'!I575,'Raw Data'!J575&gt;Analysis!$BD$2),1,IF(AND('Raw Data'!I575&lt;'Raw Data'!J575,'Raw Data'!I575&gt;Analysis!$BD$2),1,0)))</f>
        <v/>
      </c>
      <c r="E576">
        <f>IF(ISBLANK('Raw Data'!A575), 0, IF(OR('Raw Data'!P575&lt;Analysis!BE$2, 'Raw Data'!S575&lt;Analysis!BE$2), 1, 0))</f>
        <v/>
      </c>
    </row>
    <row r="577">
      <c r="A577" s="1">
        <f>'Raw Data'!A576</f>
        <v/>
      </c>
      <c r="B577">
        <f>IF(AND('Raw Data'!J576&lt;'Raw Data'!I576, ISNUMBER('Raw Data'!E576)), 1, 0)</f>
        <v/>
      </c>
      <c r="C577">
        <f>IF(AND('Raw Data'!A576&gt;0, 'Raw Data'!K576&gt;0), 1, 0)</f>
        <v/>
      </c>
      <c r="D577">
        <f>IF(ISBLANK('Raw Data'!A576),0,IF(AND('Raw Data'!J576&lt;'Raw Data'!I576,'Raw Data'!J576&gt;Analysis!$BD$2),1,IF(AND('Raw Data'!I576&lt;'Raw Data'!J576,'Raw Data'!I576&gt;Analysis!$BD$2),1,0)))</f>
        <v/>
      </c>
      <c r="E577">
        <f>IF(ISBLANK('Raw Data'!A576), 0, IF(OR('Raw Data'!P576&lt;Analysis!BE$2, 'Raw Data'!S576&lt;Analysis!BE$2), 1, 0))</f>
        <v/>
      </c>
    </row>
    <row r="578">
      <c r="A578" s="1">
        <f>'Raw Data'!A577</f>
        <v/>
      </c>
      <c r="B578">
        <f>IF(AND('Raw Data'!J577&lt;'Raw Data'!I577, ISNUMBER('Raw Data'!E577)), 1, 0)</f>
        <v/>
      </c>
      <c r="C578">
        <f>IF(AND('Raw Data'!A577&gt;0, 'Raw Data'!K577&gt;0), 1, 0)</f>
        <v/>
      </c>
      <c r="D578">
        <f>IF(ISBLANK('Raw Data'!A577),0,IF(AND('Raw Data'!J577&lt;'Raw Data'!I577,'Raw Data'!J577&gt;Analysis!$BD$2),1,IF(AND('Raw Data'!I577&lt;'Raw Data'!J577,'Raw Data'!I577&gt;Analysis!$BD$2),1,0)))</f>
        <v/>
      </c>
      <c r="E578">
        <f>IF(ISBLANK('Raw Data'!A577), 0, IF(OR('Raw Data'!P577&lt;Analysis!BE$2, 'Raw Data'!S577&lt;Analysis!BE$2), 1, 0))</f>
        <v/>
      </c>
    </row>
    <row r="579">
      <c r="A579" s="1">
        <f>'Raw Data'!A578</f>
        <v/>
      </c>
      <c r="B579">
        <f>IF(AND('Raw Data'!J578&lt;'Raw Data'!I578, ISNUMBER('Raw Data'!E578)), 1, 0)</f>
        <v/>
      </c>
      <c r="C579">
        <f>IF(AND('Raw Data'!A578&gt;0, 'Raw Data'!K578&gt;0), 1, 0)</f>
        <v/>
      </c>
      <c r="D579">
        <f>IF(ISBLANK('Raw Data'!A578),0,IF(AND('Raw Data'!J578&lt;'Raw Data'!I578,'Raw Data'!J578&gt;Analysis!$BD$2),1,IF(AND('Raw Data'!I578&lt;'Raw Data'!J578,'Raw Data'!I578&gt;Analysis!$BD$2),1,0)))</f>
        <v/>
      </c>
      <c r="E579">
        <f>IF(ISBLANK('Raw Data'!A578), 0, IF(OR('Raw Data'!P578&lt;Analysis!BE$2, 'Raw Data'!S578&lt;Analysis!BE$2), 1, 0))</f>
        <v/>
      </c>
    </row>
    <row r="580">
      <c r="A580" s="1">
        <f>'Raw Data'!A579</f>
        <v/>
      </c>
      <c r="B580">
        <f>IF(AND('Raw Data'!J579&lt;'Raw Data'!I579, ISNUMBER('Raw Data'!E579)), 1, 0)</f>
        <v/>
      </c>
      <c r="C580">
        <f>IF(AND('Raw Data'!A579&gt;0, 'Raw Data'!K579&gt;0), 1, 0)</f>
        <v/>
      </c>
      <c r="D580">
        <f>IF(ISBLANK('Raw Data'!A579),0,IF(AND('Raw Data'!J579&lt;'Raw Data'!I579,'Raw Data'!J579&gt;Analysis!$BD$2),1,IF(AND('Raw Data'!I579&lt;'Raw Data'!J579,'Raw Data'!I579&gt;Analysis!$BD$2),1,0)))</f>
        <v/>
      </c>
      <c r="E580">
        <f>IF(ISBLANK('Raw Data'!A579), 0, IF(OR('Raw Data'!P579&lt;Analysis!BE$2, 'Raw Data'!S579&lt;Analysis!BE$2), 1, 0))</f>
        <v/>
      </c>
    </row>
    <row r="581">
      <c r="A581" s="1">
        <f>'Raw Data'!A580</f>
        <v/>
      </c>
      <c r="B581">
        <f>IF(AND('Raw Data'!J580&lt;'Raw Data'!I580, ISNUMBER('Raw Data'!E580)), 1, 0)</f>
        <v/>
      </c>
      <c r="C581">
        <f>IF(AND('Raw Data'!A580&gt;0, 'Raw Data'!K580&gt;0), 1, 0)</f>
        <v/>
      </c>
      <c r="D581">
        <f>IF(ISBLANK('Raw Data'!A580),0,IF(AND('Raw Data'!J580&lt;'Raw Data'!I580,'Raw Data'!J580&gt;Analysis!$BD$2),1,IF(AND('Raw Data'!I580&lt;'Raw Data'!J580,'Raw Data'!I580&gt;Analysis!$BD$2),1,0)))</f>
        <v/>
      </c>
      <c r="E581">
        <f>IF(ISBLANK('Raw Data'!A580), 0, IF(OR('Raw Data'!P580&lt;Analysis!BE$2, 'Raw Data'!S580&lt;Analysis!BE$2), 1, 0))</f>
        <v/>
      </c>
    </row>
    <row r="582">
      <c r="A582" s="1">
        <f>'Raw Data'!A581</f>
        <v/>
      </c>
      <c r="B582">
        <f>IF(AND('Raw Data'!J581&lt;'Raw Data'!I581, ISNUMBER('Raw Data'!E581)), 1, 0)</f>
        <v/>
      </c>
      <c r="C582">
        <f>IF(AND('Raw Data'!A581&gt;0, 'Raw Data'!K581&gt;0), 1, 0)</f>
        <v/>
      </c>
      <c r="D582">
        <f>IF(ISBLANK('Raw Data'!A581),0,IF(AND('Raw Data'!J581&lt;'Raw Data'!I581,'Raw Data'!J581&gt;Analysis!$BD$2),1,IF(AND('Raw Data'!I581&lt;'Raw Data'!J581,'Raw Data'!I581&gt;Analysis!$BD$2),1,0)))</f>
        <v/>
      </c>
      <c r="E582">
        <f>IF(ISBLANK('Raw Data'!A581), 0, IF(OR('Raw Data'!P581&lt;Analysis!BE$2, 'Raw Data'!S581&lt;Analysis!BE$2), 1, 0))</f>
        <v/>
      </c>
    </row>
    <row r="583">
      <c r="A583" s="1">
        <f>'Raw Data'!A582</f>
        <v/>
      </c>
      <c r="B583">
        <f>IF(AND('Raw Data'!J582&lt;'Raw Data'!I582, ISNUMBER('Raw Data'!E582)), 1, 0)</f>
        <v/>
      </c>
      <c r="C583">
        <f>IF(AND('Raw Data'!A582&gt;0, 'Raw Data'!K582&gt;0), 1, 0)</f>
        <v/>
      </c>
      <c r="D583">
        <f>IF(ISBLANK('Raw Data'!A582),0,IF(AND('Raw Data'!J582&lt;'Raw Data'!I582,'Raw Data'!J582&gt;Analysis!$BD$2),1,IF(AND('Raw Data'!I582&lt;'Raw Data'!J582,'Raw Data'!I582&gt;Analysis!$BD$2),1,0)))</f>
        <v/>
      </c>
      <c r="E583">
        <f>IF(ISBLANK('Raw Data'!A582), 0, IF(OR('Raw Data'!P582&lt;Analysis!BE$2, 'Raw Data'!S582&lt;Analysis!BE$2), 1, 0))</f>
        <v/>
      </c>
    </row>
    <row r="584">
      <c r="A584" s="1">
        <f>'Raw Data'!A583</f>
        <v/>
      </c>
      <c r="B584">
        <f>IF(AND('Raw Data'!J583&lt;'Raw Data'!I583, ISNUMBER('Raw Data'!E583)), 1, 0)</f>
        <v/>
      </c>
      <c r="C584">
        <f>IF(AND('Raw Data'!A583&gt;0, 'Raw Data'!K583&gt;0), 1, 0)</f>
        <v/>
      </c>
      <c r="D584">
        <f>IF(ISBLANK('Raw Data'!A583),0,IF(AND('Raw Data'!J583&lt;'Raw Data'!I583,'Raw Data'!J583&gt;Analysis!$BD$2),1,IF(AND('Raw Data'!I583&lt;'Raw Data'!J583,'Raw Data'!I583&gt;Analysis!$BD$2),1,0)))</f>
        <v/>
      </c>
      <c r="E584">
        <f>IF(ISBLANK('Raw Data'!A583), 0, IF(OR('Raw Data'!P583&lt;Analysis!BE$2, 'Raw Data'!S583&lt;Analysis!BE$2), 1, 0))</f>
        <v/>
      </c>
    </row>
    <row r="585">
      <c r="A585" s="1">
        <f>'Raw Data'!A584</f>
        <v/>
      </c>
      <c r="B585">
        <f>IF(AND('Raw Data'!J584&lt;'Raw Data'!I584, ISNUMBER('Raw Data'!E584)), 1, 0)</f>
        <v/>
      </c>
      <c r="C585">
        <f>IF(AND('Raw Data'!A584&gt;0, 'Raw Data'!K584&gt;0), 1, 0)</f>
        <v/>
      </c>
      <c r="D585">
        <f>IF(ISBLANK('Raw Data'!A584),0,IF(AND('Raw Data'!J584&lt;'Raw Data'!I584,'Raw Data'!J584&gt;Analysis!$BD$2),1,IF(AND('Raw Data'!I584&lt;'Raw Data'!J584,'Raw Data'!I584&gt;Analysis!$BD$2),1,0)))</f>
        <v/>
      </c>
      <c r="E585">
        <f>IF(ISBLANK('Raw Data'!A584), 0, IF(OR('Raw Data'!P584&lt;Analysis!BE$2, 'Raw Data'!S584&lt;Analysis!BE$2), 1, 0))</f>
        <v/>
      </c>
    </row>
    <row r="586">
      <c r="A586" s="1">
        <f>'Raw Data'!A585</f>
        <v/>
      </c>
      <c r="B586">
        <f>IF(AND('Raw Data'!J585&lt;'Raw Data'!I585, ISNUMBER('Raw Data'!E585)), 1, 0)</f>
        <v/>
      </c>
      <c r="C586">
        <f>IF(AND('Raw Data'!A585&gt;0, 'Raw Data'!K585&gt;0), 1, 0)</f>
        <v/>
      </c>
      <c r="D586">
        <f>IF(ISBLANK('Raw Data'!A585),0,IF(AND('Raw Data'!J585&lt;'Raw Data'!I585,'Raw Data'!J585&gt;Analysis!$BD$2),1,IF(AND('Raw Data'!I585&lt;'Raw Data'!J585,'Raw Data'!I585&gt;Analysis!$BD$2),1,0)))</f>
        <v/>
      </c>
      <c r="E586">
        <f>IF(ISBLANK('Raw Data'!A585), 0, IF(OR('Raw Data'!P585&lt;Analysis!BE$2, 'Raw Data'!S585&lt;Analysis!BE$2), 1, 0))</f>
        <v/>
      </c>
    </row>
    <row r="587">
      <c r="A587" s="1">
        <f>'Raw Data'!A586</f>
        <v/>
      </c>
      <c r="B587">
        <f>IF(AND('Raw Data'!J586&lt;'Raw Data'!I586, ISNUMBER('Raw Data'!E586)), 1, 0)</f>
        <v/>
      </c>
      <c r="C587">
        <f>IF(AND('Raw Data'!A586&gt;0, 'Raw Data'!K586&gt;0), 1, 0)</f>
        <v/>
      </c>
      <c r="D587">
        <f>IF(ISBLANK('Raw Data'!A586),0,IF(AND('Raw Data'!J586&lt;'Raw Data'!I586,'Raw Data'!J586&gt;Analysis!$BD$2),1,IF(AND('Raw Data'!I586&lt;'Raw Data'!J586,'Raw Data'!I586&gt;Analysis!$BD$2),1,0)))</f>
        <v/>
      </c>
      <c r="E587">
        <f>IF(ISBLANK('Raw Data'!A586), 0, IF(OR('Raw Data'!P586&lt;Analysis!BE$2, 'Raw Data'!S586&lt;Analysis!BE$2), 1, 0))</f>
        <v/>
      </c>
    </row>
    <row r="588">
      <c r="A588" s="1">
        <f>'Raw Data'!A587</f>
        <v/>
      </c>
      <c r="B588">
        <f>IF(AND('Raw Data'!J587&lt;'Raw Data'!I587, ISNUMBER('Raw Data'!E587)), 1, 0)</f>
        <v/>
      </c>
      <c r="C588">
        <f>IF(AND('Raw Data'!A587&gt;0, 'Raw Data'!K587&gt;0), 1, 0)</f>
        <v/>
      </c>
      <c r="D588">
        <f>IF(ISBLANK('Raw Data'!A587),0,IF(AND('Raw Data'!J587&lt;'Raw Data'!I587,'Raw Data'!J587&gt;Analysis!$BD$2),1,IF(AND('Raw Data'!I587&lt;'Raw Data'!J587,'Raw Data'!I587&gt;Analysis!$BD$2),1,0)))</f>
        <v/>
      </c>
      <c r="E588">
        <f>IF(ISBLANK('Raw Data'!A587), 0, IF(OR('Raw Data'!P587&lt;Analysis!BE$2, 'Raw Data'!S587&lt;Analysis!BE$2), 1, 0))</f>
        <v/>
      </c>
    </row>
    <row r="589">
      <c r="A589" s="1">
        <f>'Raw Data'!A588</f>
        <v/>
      </c>
      <c r="B589">
        <f>IF(AND('Raw Data'!J588&lt;'Raw Data'!I588, ISNUMBER('Raw Data'!E588)), 1, 0)</f>
        <v/>
      </c>
      <c r="C589">
        <f>IF(AND('Raw Data'!A588&gt;0, 'Raw Data'!K588&gt;0), 1, 0)</f>
        <v/>
      </c>
      <c r="D589">
        <f>IF(ISBLANK('Raw Data'!A588),0,IF(AND('Raw Data'!J588&lt;'Raw Data'!I588,'Raw Data'!J588&gt;Analysis!$BD$2),1,IF(AND('Raw Data'!I588&lt;'Raw Data'!J588,'Raw Data'!I588&gt;Analysis!$BD$2),1,0)))</f>
        <v/>
      </c>
      <c r="E589">
        <f>IF(ISBLANK('Raw Data'!A588), 0, IF(OR('Raw Data'!P588&lt;Analysis!BE$2, 'Raw Data'!S588&lt;Analysis!BE$2), 1, 0))</f>
        <v/>
      </c>
    </row>
    <row r="590">
      <c r="A590" s="1">
        <f>'Raw Data'!A589</f>
        <v/>
      </c>
      <c r="B590">
        <f>IF(AND('Raw Data'!J589&lt;'Raw Data'!I589, ISNUMBER('Raw Data'!E589)), 1, 0)</f>
        <v/>
      </c>
      <c r="C590">
        <f>IF(AND('Raw Data'!A589&gt;0, 'Raw Data'!K589&gt;0), 1, 0)</f>
        <v/>
      </c>
      <c r="D590">
        <f>IF(ISBLANK('Raw Data'!A589),0,IF(AND('Raw Data'!J589&lt;'Raw Data'!I589,'Raw Data'!J589&gt;Analysis!$BD$2),1,IF(AND('Raw Data'!I589&lt;'Raw Data'!J589,'Raw Data'!I589&gt;Analysis!$BD$2),1,0)))</f>
        <v/>
      </c>
      <c r="E590">
        <f>IF(ISBLANK('Raw Data'!A589), 0, IF(OR('Raw Data'!P589&lt;Analysis!BE$2, 'Raw Data'!S589&lt;Analysis!BE$2), 1, 0))</f>
        <v/>
      </c>
    </row>
    <row r="591">
      <c r="A591" s="1">
        <f>'Raw Data'!A590</f>
        <v/>
      </c>
      <c r="B591">
        <f>IF(AND('Raw Data'!J590&lt;'Raw Data'!I590, ISNUMBER('Raw Data'!E590)), 1, 0)</f>
        <v/>
      </c>
      <c r="C591">
        <f>IF(AND('Raw Data'!A590&gt;0, 'Raw Data'!K590&gt;0), 1, 0)</f>
        <v/>
      </c>
      <c r="D591">
        <f>IF(ISBLANK('Raw Data'!A590),0,IF(AND('Raw Data'!J590&lt;'Raw Data'!I590,'Raw Data'!J590&gt;Analysis!$BD$2),1,IF(AND('Raw Data'!I590&lt;'Raw Data'!J590,'Raw Data'!I590&gt;Analysis!$BD$2),1,0)))</f>
        <v/>
      </c>
      <c r="E591">
        <f>IF(ISBLANK('Raw Data'!A590), 0, IF(OR('Raw Data'!P590&lt;Analysis!BE$2, 'Raw Data'!S590&lt;Analysis!BE$2), 1, 0))</f>
        <v/>
      </c>
    </row>
    <row r="592">
      <c r="A592" s="1">
        <f>'Raw Data'!A591</f>
        <v/>
      </c>
      <c r="B592">
        <f>IF(AND('Raw Data'!J591&lt;'Raw Data'!I591, ISNUMBER('Raw Data'!E591)), 1, 0)</f>
        <v/>
      </c>
      <c r="C592">
        <f>IF(AND('Raw Data'!A591&gt;0, 'Raw Data'!K591&gt;0), 1, 0)</f>
        <v/>
      </c>
      <c r="D592">
        <f>IF(ISBLANK('Raw Data'!A591),0,IF(AND('Raw Data'!J591&lt;'Raw Data'!I591,'Raw Data'!J591&gt;Analysis!$BD$2),1,IF(AND('Raw Data'!I591&lt;'Raw Data'!J591,'Raw Data'!I591&gt;Analysis!$BD$2),1,0)))</f>
        <v/>
      </c>
      <c r="E592">
        <f>IF(ISBLANK('Raw Data'!A591), 0, IF(OR('Raw Data'!P591&lt;Analysis!BE$2, 'Raw Data'!S591&lt;Analysis!BE$2), 1, 0))</f>
        <v/>
      </c>
    </row>
    <row r="593">
      <c r="A593" s="1">
        <f>'Raw Data'!A592</f>
        <v/>
      </c>
      <c r="B593">
        <f>IF(AND('Raw Data'!J592&lt;'Raw Data'!I592, ISNUMBER('Raw Data'!E592)), 1, 0)</f>
        <v/>
      </c>
      <c r="C593">
        <f>IF(AND('Raw Data'!A592&gt;0, 'Raw Data'!K592&gt;0), 1, 0)</f>
        <v/>
      </c>
      <c r="D593">
        <f>IF(ISBLANK('Raw Data'!A592),0,IF(AND('Raw Data'!J592&lt;'Raw Data'!I592,'Raw Data'!J592&gt;Analysis!$BD$2),1,IF(AND('Raw Data'!I592&lt;'Raw Data'!J592,'Raw Data'!I592&gt;Analysis!$BD$2),1,0)))</f>
        <v/>
      </c>
      <c r="E593">
        <f>IF(ISBLANK('Raw Data'!A592), 0, IF(OR('Raw Data'!P592&lt;Analysis!BE$2, 'Raw Data'!S592&lt;Analysis!BE$2), 1, 0))</f>
        <v/>
      </c>
    </row>
    <row r="594">
      <c r="A594" s="1">
        <f>'Raw Data'!A593</f>
        <v/>
      </c>
      <c r="B594">
        <f>IF(AND('Raw Data'!J593&lt;'Raw Data'!I593, ISNUMBER('Raw Data'!E593)), 1, 0)</f>
        <v/>
      </c>
      <c r="C594">
        <f>IF(AND('Raw Data'!A593&gt;0, 'Raw Data'!K593&gt;0), 1, 0)</f>
        <v/>
      </c>
      <c r="D594">
        <f>IF(ISBLANK('Raw Data'!A593),0,IF(AND('Raw Data'!J593&lt;'Raw Data'!I593,'Raw Data'!J593&gt;Analysis!$BD$2),1,IF(AND('Raw Data'!I593&lt;'Raw Data'!J593,'Raw Data'!I593&gt;Analysis!$BD$2),1,0)))</f>
        <v/>
      </c>
      <c r="E594">
        <f>IF(ISBLANK('Raw Data'!A593), 0, IF(OR('Raw Data'!P593&lt;Analysis!BE$2, 'Raw Data'!S593&lt;Analysis!BE$2), 1, 0))</f>
        <v/>
      </c>
    </row>
    <row r="595">
      <c r="A595" s="1">
        <f>'Raw Data'!A594</f>
        <v/>
      </c>
      <c r="B595">
        <f>IF(AND('Raw Data'!J594&lt;'Raw Data'!I594, ISNUMBER('Raw Data'!E594)), 1, 0)</f>
        <v/>
      </c>
      <c r="C595">
        <f>IF(AND('Raw Data'!A594&gt;0, 'Raw Data'!K594&gt;0), 1, 0)</f>
        <v/>
      </c>
      <c r="D595">
        <f>IF(ISBLANK('Raw Data'!A594),0,IF(AND('Raw Data'!J594&lt;'Raw Data'!I594,'Raw Data'!J594&gt;Analysis!$BD$2),1,IF(AND('Raw Data'!I594&lt;'Raw Data'!J594,'Raw Data'!I594&gt;Analysis!$BD$2),1,0)))</f>
        <v/>
      </c>
      <c r="E595">
        <f>IF(ISBLANK('Raw Data'!A594), 0, IF(OR('Raw Data'!P594&lt;Analysis!BE$2, 'Raw Data'!S594&lt;Analysis!BE$2), 1, 0))</f>
        <v/>
      </c>
    </row>
    <row r="596">
      <c r="A596" s="1">
        <f>'Raw Data'!A595</f>
        <v/>
      </c>
      <c r="B596">
        <f>IF(AND('Raw Data'!J595&lt;'Raw Data'!I595, ISNUMBER('Raw Data'!E595)), 1, 0)</f>
        <v/>
      </c>
      <c r="C596">
        <f>IF(AND('Raw Data'!A595&gt;0, 'Raw Data'!K595&gt;0), 1, 0)</f>
        <v/>
      </c>
      <c r="D596">
        <f>IF(ISBLANK('Raw Data'!A595),0,IF(AND('Raw Data'!J595&lt;'Raw Data'!I595,'Raw Data'!J595&gt;Analysis!$BD$2),1,IF(AND('Raw Data'!I595&lt;'Raw Data'!J595,'Raw Data'!I595&gt;Analysis!$BD$2),1,0)))</f>
        <v/>
      </c>
      <c r="E596">
        <f>IF(ISBLANK('Raw Data'!A595), 0, IF(OR('Raw Data'!P595&lt;Analysis!BE$2, 'Raw Data'!S595&lt;Analysis!BE$2), 1, 0))</f>
        <v/>
      </c>
    </row>
    <row r="597">
      <c r="A597" s="1">
        <f>'Raw Data'!A596</f>
        <v/>
      </c>
      <c r="B597">
        <f>IF(AND('Raw Data'!J596&lt;'Raw Data'!I596, ISNUMBER('Raw Data'!E596)), 1, 0)</f>
        <v/>
      </c>
      <c r="C597">
        <f>IF(AND('Raw Data'!A596&gt;0, 'Raw Data'!K596&gt;0), 1, 0)</f>
        <v/>
      </c>
      <c r="D597">
        <f>IF(ISBLANK('Raw Data'!A596),0,IF(AND('Raw Data'!J596&lt;'Raw Data'!I596,'Raw Data'!J596&gt;Analysis!$BD$2),1,IF(AND('Raw Data'!I596&lt;'Raw Data'!J596,'Raw Data'!I596&gt;Analysis!$BD$2),1,0)))</f>
        <v/>
      </c>
      <c r="E597">
        <f>IF(ISBLANK('Raw Data'!A596), 0, IF(OR('Raw Data'!P596&lt;Analysis!BE$2, 'Raw Data'!S596&lt;Analysis!BE$2), 1, 0))</f>
        <v/>
      </c>
    </row>
    <row r="598">
      <c r="A598" s="1">
        <f>'Raw Data'!A597</f>
        <v/>
      </c>
      <c r="B598">
        <f>IF(AND('Raw Data'!J597&lt;'Raw Data'!I597, ISNUMBER('Raw Data'!E597)), 1, 0)</f>
        <v/>
      </c>
      <c r="C598">
        <f>IF(AND('Raw Data'!A597&gt;0, 'Raw Data'!K597&gt;0), 1, 0)</f>
        <v/>
      </c>
      <c r="D598">
        <f>IF(ISBLANK('Raw Data'!A597),0,IF(AND('Raw Data'!J597&lt;'Raw Data'!I597,'Raw Data'!J597&gt;Analysis!$BD$2),1,IF(AND('Raw Data'!I597&lt;'Raw Data'!J597,'Raw Data'!I597&gt;Analysis!$BD$2),1,0)))</f>
        <v/>
      </c>
      <c r="E598">
        <f>IF(ISBLANK('Raw Data'!A597), 0, IF(OR('Raw Data'!P597&lt;Analysis!BE$2, 'Raw Data'!S597&lt;Analysis!BE$2), 1, 0))</f>
        <v/>
      </c>
    </row>
    <row r="599">
      <c r="A599" s="1">
        <f>'Raw Data'!A598</f>
        <v/>
      </c>
      <c r="B599">
        <f>IF(AND('Raw Data'!J598&lt;'Raw Data'!I598, ISNUMBER('Raw Data'!E598)), 1, 0)</f>
        <v/>
      </c>
      <c r="C599">
        <f>IF(AND('Raw Data'!A598&gt;0, 'Raw Data'!K598&gt;0), 1, 0)</f>
        <v/>
      </c>
      <c r="D599">
        <f>IF(ISBLANK('Raw Data'!A598),0,IF(AND('Raw Data'!J598&lt;'Raw Data'!I598,'Raw Data'!J598&gt;Analysis!$BD$2),1,IF(AND('Raw Data'!I598&lt;'Raw Data'!J598,'Raw Data'!I598&gt;Analysis!$BD$2),1,0)))</f>
        <v/>
      </c>
      <c r="E599">
        <f>IF(ISBLANK('Raw Data'!A598), 0, IF(OR('Raw Data'!P598&lt;Analysis!BE$2, 'Raw Data'!S598&lt;Analysis!BE$2), 1, 0))</f>
        <v/>
      </c>
    </row>
    <row r="600">
      <c r="A600" s="1">
        <f>'Raw Data'!A599</f>
        <v/>
      </c>
      <c r="B600">
        <f>IF(AND('Raw Data'!J599&lt;'Raw Data'!I599, ISNUMBER('Raw Data'!E599)), 1, 0)</f>
        <v/>
      </c>
      <c r="C600">
        <f>IF(AND('Raw Data'!A599&gt;0, 'Raw Data'!K599&gt;0), 1, 0)</f>
        <v/>
      </c>
      <c r="D600">
        <f>IF(ISBLANK('Raw Data'!A599),0,IF(AND('Raw Data'!J599&lt;'Raw Data'!I599,'Raw Data'!J599&gt;Analysis!$BD$2),1,IF(AND('Raw Data'!I599&lt;'Raw Data'!J599,'Raw Data'!I599&gt;Analysis!$BD$2),1,0)))</f>
        <v/>
      </c>
      <c r="E600">
        <f>IF(ISBLANK('Raw Data'!A599), 0, IF(OR('Raw Data'!P599&lt;Analysis!BE$2, 'Raw Data'!S599&lt;Analysis!BE$2), 1, 0))</f>
        <v/>
      </c>
    </row>
    <row r="601">
      <c r="A601" s="1">
        <f>'Raw Data'!A600</f>
        <v/>
      </c>
      <c r="B601">
        <f>IF(AND('Raw Data'!J600&lt;'Raw Data'!I600, ISNUMBER('Raw Data'!E600)), 1, 0)</f>
        <v/>
      </c>
      <c r="C601">
        <f>IF(AND('Raw Data'!A600&gt;0, 'Raw Data'!K600&gt;0), 1, 0)</f>
        <v/>
      </c>
      <c r="D601">
        <f>IF(ISBLANK('Raw Data'!A600),0,IF(AND('Raw Data'!J600&lt;'Raw Data'!I600,'Raw Data'!J600&gt;Analysis!$BD$2),1,IF(AND('Raw Data'!I600&lt;'Raw Data'!J600,'Raw Data'!I600&gt;Analysis!$BD$2),1,0)))</f>
        <v/>
      </c>
      <c r="E601">
        <f>IF(ISBLANK('Raw Data'!A600), 0, IF(OR('Raw Data'!P600&lt;Analysis!BE$2, 'Raw Data'!S600&lt;Analysis!BE$2), 1, 0))</f>
        <v/>
      </c>
    </row>
    <row r="602">
      <c r="A602" s="1">
        <f>'Raw Data'!A601</f>
        <v/>
      </c>
      <c r="B602">
        <f>IF(AND('Raw Data'!J601&lt;'Raw Data'!I601, ISNUMBER('Raw Data'!E601)), 1, 0)</f>
        <v/>
      </c>
      <c r="C602">
        <f>IF(AND('Raw Data'!A601&gt;0, 'Raw Data'!K601&gt;0), 1, 0)</f>
        <v/>
      </c>
      <c r="D602">
        <f>IF(ISBLANK('Raw Data'!A601),0,IF(AND('Raw Data'!J601&lt;'Raw Data'!I601,'Raw Data'!J601&gt;Analysis!$BD$2),1,IF(AND('Raw Data'!I601&lt;'Raw Data'!J601,'Raw Data'!I601&gt;Analysis!$BD$2),1,0)))</f>
        <v/>
      </c>
      <c r="E602">
        <f>IF(ISBLANK('Raw Data'!A601), 0, IF(OR('Raw Data'!P601&lt;Analysis!BE$2, 'Raw Data'!S601&lt;Analysis!BE$2), 1, 0))</f>
        <v/>
      </c>
    </row>
    <row r="603">
      <c r="A603" s="1">
        <f>'Raw Data'!A602</f>
        <v/>
      </c>
      <c r="B603">
        <f>IF(AND('Raw Data'!J602&lt;'Raw Data'!I602, ISNUMBER('Raw Data'!E602)), 1, 0)</f>
        <v/>
      </c>
      <c r="C603">
        <f>IF(AND('Raw Data'!A602&gt;0, 'Raw Data'!K602&gt;0), 1, 0)</f>
        <v/>
      </c>
      <c r="D603">
        <f>IF(ISBLANK('Raw Data'!A602),0,IF(AND('Raw Data'!J602&lt;'Raw Data'!I602,'Raw Data'!J602&gt;Analysis!$BD$2),1,IF(AND('Raw Data'!I602&lt;'Raw Data'!J602,'Raw Data'!I602&gt;Analysis!$BD$2),1,0)))</f>
        <v/>
      </c>
      <c r="E603">
        <f>IF(ISBLANK('Raw Data'!A602), 0, IF(OR('Raw Data'!P602&lt;Analysis!BE$2, 'Raw Data'!S602&lt;Analysis!BE$2), 1, 0))</f>
        <v/>
      </c>
    </row>
    <row r="604">
      <c r="A604" s="1">
        <f>'Raw Data'!A603</f>
        <v/>
      </c>
      <c r="B604">
        <f>IF(AND('Raw Data'!J603&lt;'Raw Data'!I603, ISNUMBER('Raw Data'!E603)), 1, 0)</f>
        <v/>
      </c>
      <c r="C604">
        <f>IF(AND('Raw Data'!A603&gt;0, 'Raw Data'!K603&gt;0), 1, 0)</f>
        <v/>
      </c>
      <c r="D604">
        <f>IF(ISBLANK('Raw Data'!A603),0,IF(AND('Raw Data'!J603&lt;'Raw Data'!I603,'Raw Data'!J603&gt;Analysis!$BD$2),1,IF(AND('Raw Data'!I603&lt;'Raw Data'!J603,'Raw Data'!I603&gt;Analysis!$BD$2),1,0)))</f>
        <v/>
      </c>
      <c r="E604">
        <f>IF(ISBLANK('Raw Data'!A603), 0, IF(OR('Raw Data'!P603&lt;Analysis!BE$2, 'Raw Data'!S603&lt;Analysis!BE$2), 1, 0))</f>
        <v/>
      </c>
    </row>
    <row r="605">
      <c r="A605" s="1">
        <f>'Raw Data'!A604</f>
        <v/>
      </c>
      <c r="B605">
        <f>IF(AND('Raw Data'!J604&lt;'Raw Data'!I604, ISNUMBER('Raw Data'!E604)), 1, 0)</f>
        <v/>
      </c>
      <c r="C605">
        <f>IF(AND('Raw Data'!A604&gt;0, 'Raw Data'!K604&gt;0), 1, 0)</f>
        <v/>
      </c>
      <c r="D605">
        <f>IF(ISBLANK('Raw Data'!A604),0,IF(AND('Raw Data'!J604&lt;'Raw Data'!I604,'Raw Data'!J604&gt;Analysis!$BD$2),1,IF(AND('Raw Data'!I604&lt;'Raw Data'!J604,'Raw Data'!I604&gt;Analysis!$BD$2),1,0)))</f>
        <v/>
      </c>
      <c r="E605">
        <f>IF(ISBLANK('Raw Data'!A604), 0, IF(OR('Raw Data'!P604&lt;Analysis!BE$2, 'Raw Data'!S604&lt;Analysis!BE$2), 1, 0))</f>
        <v/>
      </c>
    </row>
    <row r="606">
      <c r="A606" s="1">
        <f>'Raw Data'!A605</f>
        <v/>
      </c>
      <c r="B606">
        <f>IF(AND('Raw Data'!J605&lt;'Raw Data'!I605, ISNUMBER('Raw Data'!E605)), 1, 0)</f>
        <v/>
      </c>
      <c r="C606">
        <f>IF(AND('Raw Data'!A605&gt;0, 'Raw Data'!K605&gt;0), 1, 0)</f>
        <v/>
      </c>
      <c r="D606">
        <f>IF(ISBLANK('Raw Data'!A605),0,IF(AND('Raw Data'!J605&lt;'Raw Data'!I605,'Raw Data'!J605&gt;Analysis!$BD$2),1,IF(AND('Raw Data'!I605&lt;'Raw Data'!J605,'Raw Data'!I605&gt;Analysis!$BD$2),1,0)))</f>
        <v/>
      </c>
      <c r="E606">
        <f>IF(ISBLANK('Raw Data'!A605), 0, IF(OR('Raw Data'!P605&lt;Analysis!BE$2, 'Raw Data'!S605&lt;Analysis!BE$2), 1, 0))</f>
        <v/>
      </c>
    </row>
    <row r="607">
      <c r="A607" s="1">
        <f>'Raw Data'!A606</f>
        <v/>
      </c>
      <c r="B607">
        <f>IF(AND('Raw Data'!J606&lt;'Raw Data'!I606, ISNUMBER('Raw Data'!E606)), 1, 0)</f>
        <v/>
      </c>
      <c r="C607">
        <f>IF(AND('Raw Data'!A606&gt;0, 'Raw Data'!K606&gt;0), 1, 0)</f>
        <v/>
      </c>
      <c r="D607">
        <f>IF(ISBLANK('Raw Data'!A606),0,IF(AND('Raw Data'!J606&lt;'Raw Data'!I606,'Raw Data'!J606&gt;Analysis!$BD$2),1,IF(AND('Raw Data'!I606&lt;'Raw Data'!J606,'Raw Data'!I606&gt;Analysis!$BD$2),1,0)))</f>
        <v/>
      </c>
      <c r="E607">
        <f>IF(ISBLANK('Raw Data'!A606), 0, IF(OR('Raw Data'!P606&lt;Analysis!BE$2, 'Raw Data'!S606&lt;Analysis!BE$2), 1, 0))</f>
        <v/>
      </c>
    </row>
    <row r="608">
      <c r="A608" s="1">
        <f>'Raw Data'!A607</f>
        <v/>
      </c>
      <c r="B608">
        <f>IF(AND('Raw Data'!J607&lt;'Raw Data'!I607, ISNUMBER('Raw Data'!E607)), 1, 0)</f>
        <v/>
      </c>
      <c r="C608">
        <f>IF(AND('Raw Data'!A607&gt;0, 'Raw Data'!K607&gt;0), 1, 0)</f>
        <v/>
      </c>
      <c r="D608">
        <f>IF(ISBLANK('Raw Data'!A607),0,IF(AND('Raw Data'!J607&lt;'Raw Data'!I607,'Raw Data'!J607&gt;Analysis!$BD$2),1,IF(AND('Raw Data'!I607&lt;'Raw Data'!J607,'Raw Data'!I607&gt;Analysis!$BD$2),1,0)))</f>
        <v/>
      </c>
      <c r="E608">
        <f>IF(ISBLANK('Raw Data'!A607), 0, IF(OR('Raw Data'!P607&lt;Analysis!BE$2, 'Raw Data'!S607&lt;Analysis!BE$2), 1, 0))</f>
        <v/>
      </c>
    </row>
    <row r="609">
      <c r="A609" s="1">
        <f>'Raw Data'!A608</f>
        <v/>
      </c>
      <c r="B609">
        <f>IF(AND('Raw Data'!J608&lt;'Raw Data'!I608, ISNUMBER('Raw Data'!E608)), 1, 0)</f>
        <v/>
      </c>
      <c r="C609">
        <f>IF(AND('Raw Data'!A608&gt;0, 'Raw Data'!K608&gt;0), 1, 0)</f>
        <v/>
      </c>
      <c r="D609">
        <f>IF(ISBLANK('Raw Data'!A608),0,IF(AND('Raw Data'!J608&lt;'Raw Data'!I608,'Raw Data'!J608&gt;Analysis!$BD$2),1,IF(AND('Raw Data'!I608&lt;'Raw Data'!J608,'Raw Data'!I608&gt;Analysis!$BD$2),1,0)))</f>
        <v/>
      </c>
      <c r="E609">
        <f>IF(ISBLANK('Raw Data'!A608), 0, IF(OR('Raw Data'!P608&lt;Analysis!BE$2, 'Raw Data'!S608&lt;Analysis!BE$2), 1, 0))</f>
        <v/>
      </c>
    </row>
    <row r="610">
      <c r="A610" s="1">
        <f>'Raw Data'!A609</f>
        <v/>
      </c>
      <c r="B610">
        <f>IF(AND('Raw Data'!J609&lt;'Raw Data'!I609, ISNUMBER('Raw Data'!E609)), 1, 0)</f>
        <v/>
      </c>
      <c r="C610">
        <f>IF(AND('Raw Data'!A609&gt;0, 'Raw Data'!K609&gt;0), 1, 0)</f>
        <v/>
      </c>
      <c r="D610">
        <f>IF(ISBLANK('Raw Data'!A609),0,IF(AND('Raw Data'!J609&lt;'Raw Data'!I609,'Raw Data'!J609&gt;Analysis!$BD$2),1,IF(AND('Raw Data'!I609&lt;'Raw Data'!J609,'Raw Data'!I609&gt;Analysis!$BD$2),1,0)))</f>
        <v/>
      </c>
      <c r="E610">
        <f>IF(ISBLANK('Raw Data'!A609), 0, IF(OR('Raw Data'!P609&lt;Analysis!BE$2, 'Raw Data'!S609&lt;Analysis!BE$2), 1, 0))</f>
        <v/>
      </c>
    </row>
    <row r="611">
      <c r="A611" s="1">
        <f>'Raw Data'!A610</f>
        <v/>
      </c>
      <c r="B611">
        <f>IF(AND('Raw Data'!J610&lt;'Raw Data'!I610, ISNUMBER('Raw Data'!E610)), 1, 0)</f>
        <v/>
      </c>
      <c r="C611">
        <f>IF(AND('Raw Data'!A610&gt;0, 'Raw Data'!K610&gt;0), 1, 0)</f>
        <v/>
      </c>
      <c r="D611">
        <f>IF(ISBLANK('Raw Data'!A610),0,IF(AND('Raw Data'!J610&lt;'Raw Data'!I610,'Raw Data'!J610&gt;Analysis!$BD$2),1,IF(AND('Raw Data'!I610&lt;'Raw Data'!J610,'Raw Data'!I610&gt;Analysis!$BD$2),1,0)))</f>
        <v/>
      </c>
      <c r="E611">
        <f>IF(ISBLANK('Raw Data'!A610), 0, IF(OR('Raw Data'!P610&lt;Analysis!BE$2, 'Raw Data'!S610&lt;Analysis!BE$2), 1, 0))</f>
        <v/>
      </c>
    </row>
    <row r="612">
      <c r="A612" s="1">
        <f>'Raw Data'!A611</f>
        <v/>
      </c>
      <c r="B612">
        <f>IF(AND('Raw Data'!J611&lt;'Raw Data'!I611, ISNUMBER('Raw Data'!E611)), 1, 0)</f>
        <v/>
      </c>
      <c r="C612">
        <f>IF(AND('Raw Data'!A611&gt;0, 'Raw Data'!K611&gt;0), 1, 0)</f>
        <v/>
      </c>
      <c r="D612">
        <f>IF(ISBLANK('Raw Data'!A611),0,IF(AND('Raw Data'!J611&lt;'Raw Data'!I611,'Raw Data'!J611&gt;Analysis!$BD$2),1,IF(AND('Raw Data'!I611&lt;'Raw Data'!J611,'Raw Data'!I611&gt;Analysis!$BD$2),1,0)))</f>
        <v/>
      </c>
      <c r="E612">
        <f>IF(ISBLANK('Raw Data'!A611), 0, IF(OR('Raw Data'!P611&lt;Analysis!BE$2, 'Raw Data'!S611&lt;Analysis!BE$2), 1, 0))</f>
        <v/>
      </c>
    </row>
    <row r="613">
      <c r="A613" s="1">
        <f>'Raw Data'!A612</f>
        <v/>
      </c>
      <c r="B613">
        <f>IF(AND('Raw Data'!J612&lt;'Raw Data'!I612, ISNUMBER('Raw Data'!E612)), 1, 0)</f>
        <v/>
      </c>
      <c r="C613">
        <f>IF(AND('Raw Data'!A612&gt;0, 'Raw Data'!K612&gt;0), 1, 0)</f>
        <v/>
      </c>
      <c r="D613">
        <f>IF(ISBLANK('Raw Data'!A612),0,IF(AND('Raw Data'!J612&lt;'Raw Data'!I612,'Raw Data'!J612&gt;Analysis!$BD$2),1,IF(AND('Raw Data'!I612&lt;'Raw Data'!J612,'Raw Data'!I612&gt;Analysis!$BD$2),1,0)))</f>
        <v/>
      </c>
      <c r="E613">
        <f>IF(ISBLANK('Raw Data'!A612), 0, IF(OR('Raw Data'!P612&lt;Analysis!BE$2, 'Raw Data'!S612&lt;Analysis!BE$2), 1, 0))</f>
        <v/>
      </c>
    </row>
    <row r="614">
      <c r="A614" s="1">
        <f>'Raw Data'!A613</f>
        <v/>
      </c>
      <c r="B614">
        <f>IF(AND('Raw Data'!J613&lt;'Raw Data'!I613, ISNUMBER('Raw Data'!E613)), 1, 0)</f>
        <v/>
      </c>
      <c r="C614">
        <f>IF(AND('Raw Data'!A613&gt;0, 'Raw Data'!K613&gt;0), 1, 0)</f>
        <v/>
      </c>
      <c r="D614">
        <f>IF(ISBLANK('Raw Data'!A613),0,IF(AND('Raw Data'!J613&lt;'Raw Data'!I613,'Raw Data'!J613&gt;Analysis!$BD$2),1,IF(AND('Raw Data'!I613&lt;'Raw Data'!J613,'Raw Data'!I613&gt;Analysis!$BD$2),1,0)))</f>
        <v/>
      </c>
      <c r="E614">
        <f>IF(ISBLANK('Raw Data'!A613), 0, IF(OR('Raw Data'!P613&lt;Analysis!BE$2, 'Raw Data'!S613&lt;Analysis!BE$2), 1, 0))</f>
        <v/>
      </c>
    </row>
    <row r="615">
      <c r="A615" s="1">
        <f>'Raw Data'!A614</f>
        <v/>
      </c>
      <c r="B615">
        <f>IF(AND('Raw Data'!J614&lt;'Raw Data'!I614, ISNUMBER('Raw Data'!E614)), 1, 0)</f>
        <v/>
      </c>
      <c r="C615">
        <f>IF(AND('Raw Data'!A614&gt;0, 'Raw Data'!K614&gt;0), 1, 0)</f>
        <v/>
      </c>
      <c r="D615">
        <f>IF(ISBLANK('Raw Data'!A614),0,IF(AND('Raw Data'!J614&lt;'Raw Data'!I614,'Raw Data'!J614&gt;Analysis!$BD$2),1,IF(AND('Raw Data'!I614&lt;'Raw Data'!J614,'Raw Data'!I614&gt;Analysis!$BD$2),1,0)))</f>
        <v/>
      </c>
      <c r="E615">
        <f>IF(ISBLANK('Raw Data'!A614), 0, IF(OR('Raw Data'!P614&lt;Analysis!BE$2, 'Raw Data'!S614&lt;Analysis!BE$2), 1, 0))</f>
        <v/>
      </c>
    </row>
    <row r="616">
      <c r="A616" s="1">
        <f>'Raw Data'!A615</f>
        <v/>
      </c>
      <c r="B616">
        <f>IF(AND('Raw Data'!J615&lt;'Raw Data'!I615, ISNUMBER('Raw Data'!E615)), 1, 0)</f>
        <v/>
      </c>
      <c r="C616">
        <f>IF(AND('Raw Data'!A615&gt;0, 'Raw Data'!K615&gt;0), 1, 0)</f>
        <v/>
      </c>
      <c r="D616">
        <f>IF(ISBLANK('Raw Data'!A615),0,IF(AND('Raw Data'!J615&lt;'Raw Data'!I615,'Raw Data'!J615&gt;Analysis!$BD$2),1,IF(AND('Raw Data'!I615&lt;'Raw Data'!J615,'Raw Data'!I615&gt;Analysis!$BD$2),1,0)))</f>
        <v/>
      </c>
      <c r="E616">
        <f>IF(ISBLANK('Raw Data'!A615), 0, IF(OR('Raw Data'!P615&lt;Analysis!BE$2, 'Raw Data'!S615&lt;Analysis!BE$2), 1, 0))</f>
        <v/>
      </c>
    </row>
    <row r="617">
      <c r="A617" s="1">
        <f>'Raw Data'!A616</f>
        <v/>
      </c>
      <c r="B617">
        <f>IF(AND('Raw Data'!J616&lt;'Raw Data'!I616, ISNUMBER('Raw Data'!E616)), 1, 0)</f>
        <v/>
      </c>
      <c r="C617">
        <f>IF(AND('Raw Data'!A616&gt;0, 'Raw Data'!K616&gt;0), 1, 0)</f>
        <v/>
      </c>
      <c r="D617">
        <f>IF(ISBLANK('Raw Data'!A616),0,IF(AND('Raw Data'!J616&lt;'Raw Data'!I616,'Raw Data'!J616&gt;Analysis!$BD$2),1,IF(AND('Raw Data'!I616&lt;'Raw Data'!J616,'Raw Data'!I616&gt;Analysis!$BD$2),1,0)))</f>
        <v/>
      </c>
      <c r="E617">
        <f>IF(ISBLANK('Raw Data'!A616), 0, IF(OR('Raw Data'!P616&lt;Analysis!BE$2, 'Raw Data'!S616&lt;Analysis!BE$2), 1, 0))</f>
        <v/>
      </c>
    </row>
    <row r="618">
      <c r="A618" s="1">
        <f>'Raw Data'!A617</f>
        <v/>
      </c>
      <c r="B618">
        <f>IF(AND('Raw Data'!J617&lt;'Raw Data'!I617, ISNUMBER('Raw Data'!E617)), 1, 0)</f>
        <v/>
      </c>
      <c r="C618">
        <f>IF(AND('Raw Data'!A617&gt;0, 'Raw Data'!K617&gt;0), 1, 0)</f>
        <v/>
      </c>
      <c r="D618">
        <f>IF(ISBLANK('Raw Data'!A617),0,IF(AND('Raw Data'!J617&lt;'Raw Data'!I617,'Raw Data'!J617&gt;Analysis!$BD$2),1,IF(AND('Raw Data'!I617&lt;'Raw Data'!J617,'Raw Data'!I617&gt;Analysis!$BD$2),1,0)))</f>
        <v/>
      </c>
      <c r="E618">
        <f>IF(ISBLANK('Raw Data'!A617), 0, IF(OR('Raw Data'!P617&lt;Analysis!BE$2, 'Raw Data'!S617&lt;Analysis!BE$2), 1, 0))</f>
        <v/>
      </c>
    </row>
    <row r="619">
      <c r="A619" s="1">
        <f>'Raw Data'!A618</f>
        <v/>
      </c>
      <c r="B619">
        <f>IF(AND('Raw Data'!J618&lt;'Raw Data'!I618, ISNUMBER('Raw Data'!E618)), 1, 0)</f>
        <v/>
      </c>
      <c r="C619">
        <f>IF(AND('Raw Data'!A618&gt;0, 'Raw Data'!K618&gt;0), 1, 0)</f>
        <v/>
      </c>
      <c r="D619">
        <f>IF(ISBLANK('Raw Data'!A618),0,IF(AND('Raw Data'!J618&lt;'Raw Data'!I618,'Raw Data'!J618&gt;Analysis!$BD$2),1,IF(AND('Raw Data'!I618&lt;'Raw Data'!J618,'Raw Data'!I618&gt;Analysis!$BD$2),1,0)))</f>
        <v/>
      </c>
      <c r="E619">
        <f>IF(ISBLANK('Raw Data'!A618), 0, IF(OR('Raw Data'!P618&lt;Analysis!BE$2, 'Raw Data'!S618&lt;Analysis!BE$2), 1, 0))</f>
        <v/>
      </c>
    </row>
    <row r="620">
      <c r="A620" s="1">
        <f>'Raw Data'!A619</f>
        <v/>
      </c>
      <c r="B620">
        <f>IF(AND('Raw Data'!J619&lt;'Raw Data'!I619, ISNUMBER('Raw Data'!E619)), 1, 0)</f>
        <v/>
      </c>
      <c r="C620">
        <f>IF(AND('Raw Data'!A619&gt;0, 'Raw Data'!K619&gt;0), 1, 0)</f>
        <v/>
      </c>
      <c r="D620">
        <f>IF(ISBLANK('Raw Data'!A619),0,IF(AND('Raw Data'!J619&lt;'Raw Data'!I619,'Raw Data'!J619&gt;Analysis!$BD$2),1,IF(AND('Raw Data'!I619&lt;'Raw Data'!J619,'Raw Data'!I619&gt;Analysis!$BD$2),1,0)))</f>
        <v/>
      </c>
      <c r="E620">
        <f>IF(ISBLANK('Raw Data'!A619), 0, IF(OR('Raw Data'!P619&lt;Analysis!BE$2, 'Raw Data'!S619&lt;Analysis!BE$2), 1, 0))</f>
        <v/>
      </c>
    </row>
    <row r="621">
      <c r="A621" s="1">
        <f>'Raw Data'!A620</f>
        <v/>
      </c>
      <c r="B621">
        <f>IF(AND('Raw Data'!J620&lt;'Raw Data'!I620, ISNUMBER('Raw Data'!E620)), 1, 0)</f>
        <v/>
      </c>
      <c r="C621">
        <f>IF(AND('Raw Data'!A620&gt;0, 'Raw Data'!K620&gt;0), 1, 0)</f>
        <v/>
      </c>
      <c r="D621">
        <f>IF(ISBLANK('Raw Data'!A620),0,IF(AND('Raw Data'!J620&lt;'Raw Data'!I620,'Raw Data'!J620&gt;Analysis!$BD$2),1,IF(AND('Raw Data'!I620&lt;'Raw Data'!J620,'Raw Data'!I620&gt;Analysis!$BD$2),1,0)))</f>
        <v/>
      </c>
      <c r="E621">
        <f>IF(ISBLANK('Raw Data'!A620), 0, IF(OR('Raw Data'!P620&lt;Analysis!BE$2, 'Raw Data'!S620&lt;Analysis!BE$2), 1, 0))</f>
        <v/>
      </c>
    </row>
    <row r="622">
      <c r="A622" s="1">
        <f>'Raw Data'!A621</f>
        <v/>
      </c>
      <c r="B622">
        <f>IF(AND('Raw Data'!J621&lt;'Raw Data'!I621, ISNUMBER('Raw Data'!E621)), 1, 0)</f>
        <v/>
      </c>
      <c r="C622">
        <f>IF(AND('Raw Data'!A621&gt;0, 'Raw Data'!K621&gt;0), 1, 0)</f>
        <v/>
      </c>
      <c r="D622">
        <f>IF(ISBLANK('Raw Data'!A621),0,IF(AND('Raw Data'!J621&lt;'Raw Data'!I621,'Raw Data'!J621&gt;Analysis!$BD$2),1,IF(AND('Raw Data'!I621&lt;'Raw Data'!J621,'Raw Data'!I621&gt;Analysis!$BD$2),1,0)))</f>
        <v/>
      </c>
      <c r="E622">
        <f>IF(ISBLANK('Raw Data'!A621), 0, IF(OR('Raw Data'!P621&lt;Analysis!BE$2, 'Raw Data'!S621&lt;Analysis!BE$2), 1, 0))</f>
        <v/>
      </c>
    </row>
    <row r="623">
      <c r="A623" s="1">
        <f>'Raw Data'!A622</f>
        <v/>
      </c>
      <c r="B623">
        <f>IF(AND('Raw Data'!J622&lt;'Raw Data'!I622, ISNUMBER('Raw Data'!E622)), 1, 0)</f>
        <v/>
      </c>
      <c r="C623">
        <f>IF(AND('Raw Data'!A622&gt;0, 'Raw Data'!K622&gt;0), 1, 0)</f>
        <v/>
      </c>
      <c r="D623">
        <f>IF(ISBLANK('Raw Data'!A622),0,IF(AND('Raw Data'!J622&lt;'Raw Data'!I622,'Raw Data'!J622&gt;Analysis!$BD$2),1,IF(AND('Raw Data'!I622&lt;'Raw Data'!J622,'Raw Data'!I622&gt;Analysis!$BD$2),1,0)))</f>
        <v/>
      </c>
      <c r="E623">
        <f>IF(ISBLANK('Raw Data'!A622), 0, IF(OR('Raw Data'!P622&lt;Analysis!BE$2, 'Raw Data'!S622&lt;Analysis!BE$2), 1, 0))</f>
        <v/>
      </c>
    </row>
    <row r="624">
      <c r="A624" s="1">
        <f>'Raw Data'!A623</f>
        <v/>
      </c>
      <c r="B624">
        <f>IF(AND('Raw Data'!J623&lt;'Raw Data'!I623, ISNUMBER('Raw Data'!E623)), 1, 0)</f>
        <v/>
      </c>
      <c r="C624">
        <f>IF(AND('Raw Data'!A623&gt;0, 'Raw Data'!K623&gt;0), 1, 0)</f>
        <v/>
      </c>
      <c r="D624">
        <f>IF(ISBLANK('Raw Data'!A623),0,IF(AND('Raw Data'!J623&lt;'Raw Data'!I623,'Raw Data'!J623&gt;Analysis!$BD$2),1,IF(AND('Raw Data'!I623&lt;'Raw Data'!J623,'Raw Data'!I623&gt;Analysis!$BD$2),1,0)))</f>
        <v/>
      </c>
      <c r="E624">
        <f>IF(ISBLANK('Raw Data'!A623), 0, IF(OR('Raw Data'!P623&lt;Analysis!BE$2, 'Raw Data'!S623&lt;Analysis!BE$2), 1, 0))</f>
        <v/>
      </c>
    </row>
    <row r="625">
      <c r="A625" s="1">
        <f>'Raw Data'!A624</f>
        <v/>
      </c>
      <c r="B625">
        <f>IF(AND('Raw Data'!J624&lt;'Raw Data'!I624, ISNUMBER('Raw Data'!E624)), 1, 0)</f>
        <v/>
      </c>
      <c r="C625">
        <f>IF(AND('Raw Data'!A624&gt;0, 'Raw Data'!K624&gt;0), 1, 0)</f>
        <v/>
      </c>
      <c r="D625">
        <f>IF(ISBLANK('Raw Data'!A624),0,IF(AND('Raw Data'!J624&lt;'Raw Data'!I624,'Raw Data'!J624&gt;Analysis!$BD$2),1,IF(AND('Raw Data'!I624&lt;'Raw Data'!J624,'Raw Data'!I624&gt;Analysis!$BD$2),1,0)))</f>
        <v/>
      </c>
      <c r="E625">
        <f>IF(ISBLANK('Raw Data'!A624), 0, IF(OR('Raw Data'!P624&lt;Analysis!BE$2, 'Raw Data'!S624&lt;Analysis!BE$2), 1, 0))</f>
        <v/>
      </c>
    </row>
    <row r="626">
      <c r="A626" s="1">
        <f>'Raw Data'!A625</f>
        <v/>
      </c>
      <c r="B626">
        <f>IF(AND('Raw Data'!J625&lt;'Raw Data'!I625, ISNUMBER('Raw Data'!E625)), 1, 0)</f>
        <v/>
      </c>
      <c r="C626">
        <f>IF(AND('Raw Data'!A625&gt;0, 'Raw Data'!K625&gt;0), 1, 0)</f>
        <v/>
      </c>
      <c r="D626">
        <f>IF(ISBLANK('Raw Data'!A625),0,IF(AND('Raw Data'!J625&lt;'Raw Data'!I625,'Raw Data'!J625&gt;Analysis!$BD$2),1,IF(AND('Raw Data'!I625&lt;'Raw Data'!J625,'Raw Data'!I625&gt;Analysis!$BD$2),1,0)))</f>
        <v/>
      </c>
      <c r="E626">
        <f>IF(ISBLANK('Raw Data'!A625), 0, IF(OR('Raw Data'!P625&lt;Analysis!BE$2, 'Raw Data'!S625&lt;Analysis!BE$2), 1, 0))</f>
        <v/>
      </c>
    </row>
    <row r="627">
      <c r="A627" s="1">
        <f>'Raw Data'!A626</f>
        <v/>
      </c>
      <c r="B627">
        <f>IF(AND('Raw Data'!J626&lt;'Raw Data'!I626, ISNUMBER('Raw Data'!E626)), 1, 0)</f>
        <v/>
      </c>
      <c r="C627">
        <f>IF(AND('Raw Data'!A626&gt;0, 'Raw Data'!K626&gt;0), 1, 0)</f>
        <v/>
      </c>
      <c r="D627">
        <f>IF(ISBLANK('Raw Data'!A626),0,IF(AND('Raw Data'!J626&lt;'Raw Data'!I626,'Raw Data'!J626&gt;Analysis!$BD$2),1,IF(AND('Raw Data'!I626&lt;'Raw Data'!J626,'Raw Data'!I626&gt;Analysis!$BD$2),1,0)))</f>
        <v/>
      </c>
      <c r="E627">
        <f>IF(ISBLANK('Raw Data'!A626), 0, IF(OR('Raw Data'!P626&lt;Analysis!BE$2, 'Raw Data'!S626&lt;Analysis!BE$2), 1, 0))</f>
        <v/>
      </c>
    </row>
    <row r="628">
      <c r="A628" s="1">
        <f>'Raw Data'!A627</f>
        <v/>
      </c>
      <c r="B628">
        <f>IF(AND('Raw Data'!J627&lt;'Raw Data'!I627, ISNUMBER('Raw Data'!E627)), 1, 0)</f>
        <v/>
      </c>
      <c r="C628">
        <f>IF(AND('Raw Data'!A627&gt;0, 'Raw Data'!K627&gt;0), 1, 0)</f>
        <v/>
      </c>
      <c r="D628">
        <f>IF(ISBLANK('Raw Data'!A627),0,IF(AND('Raw Data'!J627&lt;'Raw Data'!I627,'Raw Data'!J627&gt;Analysis!$BD$2),1,IF(AND('Raw Data'!I627&lt;'Raw Data'!J627,'Raw Data'!I627&gt;Analysis!$BD$2),1,0)))</f>
        <v/>
      </c>
      <c r="E628">
        <f>IF(ISBLANK('Raw Data'!A627), 0, IF(OR('Raw Data'!P627&lt;Analysis!BE$2, 'Raw Data'!S627&lt;Analysis!BE$2), 1, 0))</f>
        <v/>
      </c>
    </row>
    <row r="629">
      <c r="A629" s="1">
        <f>'Raw Data'!A628</f>
        <v/>
      </c>
      <c r="B629">
        <f>IF(AND('Raw Data'!J628&lt;'Raw Data'!I628, ISNUMBER('Raw Data'!E628)), 1, 0)</f>
        <v/>
      </c>
      <c r="C629">
        <f>IF(AND('Raw Data'!A628&gt;0, 'Raw Data'!K628&gt;0), 1, 0)</f>
        <v/>
      </c>
      <c r="D629">
        <f>IF(ISBLANK('Raw Data'!A628),0,IF(AND('Raw Data'!J628&lt;'Raw Data'!I628,'Raw Data'!J628&gt;Analysis!$BD$2),1,IF(AND('Raw Data'!I628&lt;'Raw Data'!J628,'Raw Data'!I628&gt;Analysis!$BD$2),1,0)))</f>
        <v/>
      </c>
      <c r="E629">
        <f>IF(ISBLANK('Raw Data'!A628), 0, IF(OR('Raw Data'!P628&lt;Analysis!BE$2, 'Raw Data'!S628&lt;Analysis!BE$2), 1, 0))</f>
        <v/>
      </c>
    </row>
    <row r="630">
      <c r="A630" s="1">
        <f>'Raw Data'!A629</f>
        <v/>
      </c>
      <c r="B630">
        <f>IF(AND('Raw Data'!J629&lt;'Raw Data'!I629, ISNUMBER('Raw Data'!E629)), 1, 0)</f>
        <v/>
      </c>
      <c r="C630">
        <f>IF(AND('Raw Data'!A629&gt;0, 'Raw Data'!K629&gt;0), 1, 0)</f>
        <v/>
      </c>
      <c r="D630">
        <f>IF(ISBLANK('Raw Data'!A629),0,IF(AND('Raw Data'!J629&lt;'Raw Data'!I629,'Raw Data'!J629&gt;Analysis!$BD$2),1,IF(AND('Raw Data'!I629&lt;'Raw Data'!J629,'Raw Data'!I629&gt;Analysis!$BD$2),1,0)))</f>
        <v/>
      </c>
      <c r="E630">
        <f>IF(ISBLANK('Raw Data'!A629), 0, IF(OR('Raw Data'!P629&lt;Analysis!BE$2, 'Raw Data'!S629&lt;Analysis!BE$2), 1, 0))</f>
        <v/>
      </c>
    </row>
    <row r="631">
      <c r="A631" s="1">
        <f>'Raw Data'!A630</f>
        <v/>
      </c>
      <c r="B631">
        <f>IF(AND('Raw Data'!J630&lt;'Raw Data'!I630, ISNUMBER('Raw Data'!E630)), 1, 0)</f>
        <v/>
      </c>
      <c r="C631">
        <f>IF(AND('Raw Data'!A630&gt;0, 'Raw Data'!K630&gt;0), 1, 0)</f>
        <v/>
      </c>
      <c r="D631">
        <f>IF(ISBLANK('Raw Data'!A630),0,IF(AND('Raw Data'!J630&lt;'Raw Data'!I630,'Raw Data'!J630&gt;Analysis!$BD$2),1,IF(AND('Raw Data'!I630&lt;'Raw Data'!J630,'Raw Data'!I630&gt;Analysis!$BD$2),1,0)))</f>
        <v/>
      </c>
      <c r="E631">
        <f>IF(ISBLANK('Raw Data'!A630), 0, IF(OR('Raw Data'!P630&lt;Analysis!BE$2, 'Raw Data'!S630&lt;Analysis!BE$2), 1, 0))</f>
        <v/>
      </c>
    </row>
    <row r="632">
      <c r="A632" s="1">
        <f>'Raw Data'!A631</f>
        <v/>
      </c>
      <c r="B632">
        <f>IF(AND('Raw Data'!J631&lt;'Raw Data'!I631, ISNUMBER('Raw Data'!E631)), 1, 0)</f>
        <v/>
      </c>
      <c r="C632">
        <f>IF(AND('Raw Data'!A631&gt;0, 'Raw Data'!K631&gt;0), 1, 0)</f>
        <v/>
      </c>
      <c r="D632">
        <f>IF(ISBLANK('Raw Data'!A631),0,IF(AND('Raw Data'!J631&lt;'Raw Data'!I631,'Raw Data'!J631&gt;Analysis!$BD$2),1,IF(AND('Raw Data'!I631&lt;'Raw Data'!J631,'Raw Data'!I631&gt;Analysis!$BD$2),1,0)))</f>
        <v/>
      </c>
      <c r="E632">
        <f>IF(ISBLANK('Raw Data'!A631), 0, IF(OR('Raw Data'!P631&lt;Analysis!BE$2, 'Raw Data'!S631&lt;Analysis!BE$2), 1, 0))</f>
        <v/>
      </c>
    </row>
    <row r="633">
      <c r="A633" s="1">
        <f>'Raw Data'!A632</f>
        <v/>
      </c>
      <c r="B633">
        <f>IF(AND('Raw Data'!J632&lt;'Raw Data'!I632, ISNUMBER('Raw Data'!E632)), 1, 0)</f>
        <v/>
      </c>
      <c r="C633">
        <f>IF(AND('Raw Data'!A632&gt;0, 'Raw Data'!K632&gt;0), 1, 0)</f>
        <v/>
      </c>
      <c r="D633">
        <f>IF(ISBLANK('Raw Data'!A632),0,IF(AND('Raw Data'!J632&lt;'Raw Data'!I632,'Raw Data'!J632&gt;Analysis!$BD$2),1,IF(AND('Raw Data'!I632&lt;'Raw Data'!J632,'Raw Data'!I632&gt;Analysis!$BD$2),1,0)))</f>
        <v/>
      </c>
      <c r="E633">
        <f>IF(ISBLANK('Raw Data'!A632), 0, IF(OR('Raw Data'!P632&lt;Analysis!BE$2, 'Raw Data'!S632&lt;Analysis!BE$2), 1, 0))</f>
        <v/>
      </c>
    </row>
    <row r="634">
      <c r="A634" s="1">
        <f>'Raw Data'!A633</f>
        <v/>
      </c>
      <c r="B634">
        <f>IF(AND('Raw Data'!J633&lt;'Raw Data'!I633, ISNUMBER('Raw Data'!E633)), 1, 0)</f>
        <v/>
      </c>
      <c r="C634">
        <f>IF(AND('Raw Data'!A633&gt;0, 'Raw Data'!K633&gt;0), 1, 0)</f>
        <v/>
      </c>
      <c r="D634">
        <f>IF(ISBLANK('Raw Data'!A633),0,IF(AND('Raw Data'!J633&lt;'Raw Data'!I633,'Raw Data'!J633&gt;Analysis!$BD$2),1,IF(AND('Raw Data'!I633&lt;'Raw Data'!J633,'Raw Data'!I633&gt;Analysis!$BD$2),1,0)))</f>
        <v/>
      </c>
      <c r="E634">
        <f>IF(ISBLANK('Raw Data'!A633), 0, IF(OR('Raw Data'!P633&lt;Analysis!BE$2, 'Raw Data'!S633&lt;Analysis!BE$2), 1, 0))</f>
        <v/>
      </c>
    </row>
    <row r="635">
      <c r="A635" s="1">
        <f>'Raw Data'!A634</f>
        <v/>
      </c>
      <c r="B635">
        <f>IF(AND('Raw Data'!J634&lt;'Raw Data'!I634, ISNUMBER('Raw Data'!E634)), 1, 0)</f>
        <v/>
      </c>
      <c r="C635">
        <f>IF(AND('Raw Data'!A634&gt;0, 'Raw Data'!K634&gt;0), 1, 0)</f>
        <v/>
      </c>
      <c r="D635">
        <f>IF(ISBLANK('Raw Data'!A634),0,IF(AND('Raw Data'!J634&lt;'Raw Data'!I634,'Raw Data'!J634&gt;Analysis!$BD$2),1,IF(AND('Raw Data'!I634&lt;'Raw Data'!J634,'Raw Data'!I634&gt;Analysis!$BD$2),1,0)))</f>
        <v/>
      </c>
      <c r="E635">
        <f>IF(ISBLANK('Raw Data'!A634), 0, IF(OR('Raw Data'!P634&lt;Analysis!BE$2, 'Raw Data'!S634&lt;Analysis!BE$2), 1, 0))</f>
        <v/>
      </c>
    </row>
    <row r="636">
      <c r="A636" s="1">
        <f>'Raw Data'!A635</f>
        <v/>
      </c>
      <c r="B636">
        <f>IF(AND('Raw Data'!J635&lt;'Raw Data'!I635, ISNUMBER('Raw Data'!E635)), 1, 0)</f>
        <v/>
      </c>
      <c r="C636">
        <f>IF(AND('Raw Data'!A635&gt;0, 'Raw Data'!K635&gt;0), 1, 0)</f>
        <v/>
      </c>
      <c r="D636">
        <f>IF(ISBLANK('Raw Data'!A635),0,IF(AND('Raw Data'!J635&lt;'Raw Data'!I635,'Raw Data'!J635&gt;Analysis!$BD$2),1,IF(AND('Raw Data'!I635&lt;'Raw Data'!J635,'Raw Data'!I635&gt;Analysis!$BD$2),1,0)))</f>
        <v/>
      </c>
      <c r="E636">
        <f>IF(ISBLANK('Raw Data'!A635), 0, IF(OR('Raw Data'!P635&lt;Analysis!BE$2, 'Raw Data'!S635&lt;Analysis!BE$2), 1, 0))</f>
        <v/>
      </c>
    </row>
    <row r="637">
      <c r="A637" s="1">
        <f>'Raw Data'!A636</f>
        <v/>
      </c>
      <c r="B637">
        <f>IF(AND('Raw Data'!J636&lt;'Raw Data'!I636, ISNUMBER('Raw Data'!E636)), 1, 0)</f>
        <v/>
      </c>
      <c r="C637">
        <f>IF(AND('Raw Data'!A636&gt;0, 'Raw Data'!K636&gt;0), 1, 0)</f>
        <v/>
      </c>
      <c r="D637">
        <f>IF(ISBLANK('Raw Data'!A636),0,IF(AND('Raw Data'!J636&lt;'Raw Data'!I636,'Raw Data'!J636&gt;Analysis!$BD$2),1,IF(AND('Raw Data'!I636&lt;'Raw Data'!J636,'Raw Data'!I636&gt;Analysis!$BD$2),1,0)))</f>
        <v/>
      </c>
      <c r="E637">
        <f>IF(ISBLANK('Raw Data'!A636), 0, IF(OR('Raw Data'!P636&lt;Analysis!BE$2, 'Raw Data'!S636&lt;Analysis!BE$2), 1, 0))</f>
        <v/>
      </c>
    </row>
    <row r="638">
      <c r="A638" s="1">
        <f>'Raw Data'!A637</f>
        <v/>
      </c>
      <c r="B638">
        <f>IF(AND('Raw Data'!J637&lt;'Raw Data'!I637, ISNUMBER('Raw Data'!E637)), 1, 0)</f>
        <v/>
      </c>
      <c r="C638">
        <f>IF(AND('Raw Data'!A637&gt;0, 'Raw Data'!K637&gt;0), 1, 0)</f>
        <v/>
      </c>
      <c r="D638">
        <f>IF(ISBLANK('Raw Data'!A637),0,IF(AND('Raw Data'!J637&lt;'Raw Data'!I637,'Raw Data'!J637&gt;Analysis!$BD$2),1,IF(AND('Raw Data'!I637&lt;'Raw Data'!J637,'Raw Data'!I637&gt;Analysis!$BD$2),1,0)))</f>
        <v/>
      </c>
      <c r="E638">
        <f>IF(ISBLANK('Raw Data'!A637), 0, IF(OR('Raw Data'!P637&lt;Analysis!BE$2, 'Raw Data'!S637&lt;Analysis!BE$2), 1, 0))</f>
        <v/>
      </c>
    </row>
    <row r="639">
      <c r="A639" s="1">
        <f>'Raw Data'!A638</f>
        <v/>
      </c>
      <c r="B639">
        <f>IF(AND('Raw Data'!J638&lt;'Raw Data'!I638, ISNUMBER('Raw Data'!E638)), 1, 0)</f>
        <v/>
      </c>
      <c r="C639">
        <f>IF(AND('Raw Data'!A638&gt;0, 'Raw Data'!K638&gt;0), 1, 0)</f>
        <v/>
      </c>
      <c r="D639">
        <f>IF(ISBLANK('Raw Data'!A638),0,IF(AND('Raw Data'!J638&lt;'Raw Data'!I638,'Raw Data'!J638&gt;Analysis!$BD$2),1,IF(AND('Raw Data'!I638&lt;'Raw Data'!J638,'Raw Data'!I638&gt;Analysis!$BD$2),1,0)))</f>
        <v/>
      </c>
      <c r="E639">
        <f>IF(ISBLANK('Raw Data'!A638), 0, IF(OR('Raw Data'!P638&lt;Analysis!BE$2, 'Raw Data'!S638&lt;Analysis!BE$2), 1, 0))</f>
        <v/>
      </c>
    </row>
    <row r="640">
      <c r="A640" s="1">
        <f>'Raw Data'!A639</f>
        <v/>
      </c>
      <c r="B640">
        <f>IF(AND('Raw Data'!J639&lt;'Raw Data'!I639, ISNUMBER('Raw Data'!E639)), 1, 0)</f>
        <v/>
      </c>
      <c r="C640">
        <f>IF(AND('Raw Data'!A639&gt;0, 'Raw Data'!K639&gt;0), 1, 0)</f>
        <v/>
      </c>
      <c r="D640">
        <f>IF(ISBLANK('Raw Data'!A639),0,IF(AND('Raw Data'!J639&lt;'Raw Data'!I639,'Raw Data'!J639&gt;Analysis!$BD$2),1,IF(AND('Raw Data'!I639&lt;'Raw Data'!J639,'Raw Data'!I639&gt;Analysis!$BD$2),1,0)))</f>
        <v/>
      </c>
      <c r="E640">
        <f>IF(ISBLANK('Raw Data'!A639), 0, IF(OR('Raw Data'!P639&lt;Analysis!BE$2, 'Raw Data'!S639&lt;Analysis!BE$2), 1, 0))</f>
        <v/>
      </c>
    </row>
    <row r="641">
      <c r="A641" s="1">
        <f>'Raw Data'!A640</f>
        <v/>
      </c>
      <c r="B641">
        <f>IF(AND('Raw Data'!J640&lt;'Raw Data'!I640, ISNUMBER('Raw Data'!E640)), 1, 0)</f>
        <v/>
      </c>
      <c r="C641">
        <f>IF(AND('Raw Data'!A640&gt;0, 'Raw Data'!K640&gt;0), 1, 0)</f>
        <v/>
      </c>
      <c r="D641">
        <f>IF(ISBLANK('Raw Data'!A640),0,IF(AND('Raw Data'!J640&lt;'Raw Data'!I640,'Raw Data'!J640&gt;Analysis!$BD$2),1,IF(AND('Raw Data'!I640&lt;'Raw Data'!J640,'Raw Data'!I640&gt;Analysis!$BD$2),1,0)))</f>
        <v/>
      </c>
      <c r="E641">
        <f>IF(ISBLANK('Raw Data'!A640), 0, IF(OR('Raw Data'!P640&lt;Analysis!BE$2, 'Raw Data'!S640&lt;Analysis!BE$2), 1, 0))</f>
        <v/>
      </c>
    </row>
    <row r="642">
      <c r="A642" s="1">
        <f>'Raw Data'!A641</f>
        <v/>
      </c>
      <c r="B642">
        <f>IF(AND('Raw Data'!J641&lt;'Raw Data'!I641, ISNUMBER('Raw Data'!E641)), 1, 0)</f>
        <v/>
      </c>
      <c r="C642">
        <f>IF(AND('Raw Data'!A641&gt;0, 'Raw Data'!K641&gt;0), 1, 0)</f>
        <v/>
      </c>
      <c r="D642">
        <f>IF(ISBLANK('Raw Data'!A641),0,IF(AND('Raw Data'!J641&lt;'Raw Data'!I641,'Raw Data'!J641&gt;Analysis!$BD$2),1,IF(AND('Raw Data'!I641&lt;'Raw Data'!J641,'Raw Data'!I641&gt;Analysis!$BD$2),1,0)))</f>
        <v/>
      </c>
      <c r="E642">
        <f>IF(ISBLANK('Raw Data'!A641), 0, IF(OR('Raw Data'!P641&lt;Analysis!BE$2, 'Raw Data'!S641&lt;Analysis!BE$2), 1, 0))</f>
        <v/>
      </c>
    </row>
    <row r="643">
      <c r="A643" s="1">
        <f>'Raw Data'!A642</f>
        <v/>
      </c>
      <c r="B643">
        <f>IF(AND('Raw Data'!J642&lt;'Raw Data'!I642, ISNUMBER('Raw Data'!E642)), 1, 0)</f>
        <v/>
      </c>
      <c r="C643">
        <f>IF(AND('Raw Data'!A642&gt;0, 'Raw Data'!K642&gt;0), 1, 0)</f>
        <v/>
      </c>
      <c r="D643">
        <f>IF(ISBLANK('Raw Data'!A642),0,IF(AND('Raw Data'!J642&lt;'Raw Data'!I642,'Raw Data'!J642&gt;Analysis!$BD$2),1,IF(AND('Raw Data'!I642&lt;'Raw Data'!J642,'Raw Data'!I642&gt;Analysis!$BD$2),1,0)))</f>
        <v/>
      </c>
      <c r="E643">
        <f>IF(ISBLANK('Raw Data'!A642), 0, IF(OR('Raw Data'!P642&lt;Analysis!BE$2, 'Raw Data'!S642&lt;Analysis!BE$2), 1, 0))</f>
        <v/>
      </c>
    </row>
    <row r="644">
      <c r="A644" s="1">
        <f>'Raw Data'!A643</f>
        <v/>
      </c>
      <c r="B644">
        <f>IF(AND('Raw Data'!J643&lt;'Raw Data'!I643, ISNUMBER('Raw Data'!E643)), 1, 0)</f>
        <v/>
      </c>
      <c r="C644">
        <f>IF(AND('Raw Data'!A643&gt;0, 'Raw Data'!K643&gt;0), 1, 0)</f>
        <v/>
      </c>
      <c r="D644">
        <f>IF(ISBLANK('Raw Data'!A643),0,IF(AND('Raw Data'!J643&lt;'Raw Data'!I643,'Raw Data'!J643&gt;Analysis!$BD$2),1,IF(AND('Raw Data'!I643&lt;'Raw Data'!J643,'Raw Data'!I643&gt;Analysis!$BD$2),1,0)))</f>
        <v/>
      </c>
      <c r="E644">
        <f>IF(ISBLANK('Raw Data'!A643), 0, IF(OR('Raw Data'!P643&lt;Analysis!BE$2, 'Raw Data'!S643&lt;Analysis!BE$2), 1, 0))</f>
        <v/>
      </c>
    </row>
    <row r="645">
      <c r="A645" s="1">
        <f>'Raw Data'!A644</f>
        <v/>
      </c>
      <c r="B645">
        <f>IF(AND('Raw Data'!J644&lt;'Raw Data'!I644, ISNUMBER('Raw Data'!E644)), 1, 0)</f>
        <v/>
      </c>
      <c r="C645">
        <f>IF(AND('Raw Data'!A644&gt;0, 'Raw Data'!K644&gt;0), 1, 0)</f>
        <v/>
      </c>
      <c r="D645">
        <f>IF(ISBLANK('Raw Data'!A644),0,IF(AND('Raw Data'!J644&lt;'Raw Data'!I644,'Raw Data'!J644&gt;Analysis!$BD$2),1,IF(AND('Raw Data'!I644&lt;'Raw Data'!J644,'Raw Data'!I644&gt;Analysis!$BD$2),1,0)))</f>
        <v/>
      </c>
      <c r="E645">
        <f>IF(ISBLANK('Raw Data'!A644), 0, IF(OR('Raw Data'!P644&lt;Analysis!BE$2, 'Raw Data'!S644&lt;Analysis!BE$2), 1, 0))</f>
        <v/>
      </c>
    </row>
    <row r="646">
      <c r="A646" s="1">
        <f>'Raw Data'!A645</f>
        <v/>
      </c>
      <c r="B646">
        <f>IF(AND('Raw Data'!J645&lt;'Raw Data'!I645, ISNUMBER('Raw Data'!E645)), 1, 0)</f>
        <v/>
      </c>
      <c r="C646">
        <f>IF(AND('Raw Data'!A645&gt;0, 'Raw Data'!K645&gt;0), 1, 0)</f>
        <v/>
      </c>
      <c r="D646">
        <f>IF(ISBLANK('Raw Data'!A645),0,IF(AND('Raw Data'!J645&lt;'Raw Data'!I645,'Raw Data'!J645&gt;Analysis!$BD$2),1,IF(AND('Raw Data'!I645&lt;'Raw Data'!J645,'Raw Data'!I645&gt;Analysis!$BD$2),1,0)))</f>
        <v/>
      </c>
      <c r="E646">
        <f>IF(ISBLANK('Raw Data'!A645), 0, IF(OR('Raw Data'!P645&lt;Analysis!BE$2, 'Raw Data'!S645&lt;Analysis!BE$2), 1, 0))</f>
        <v/>
      </c>
    </row>
    <row r="647">
      <c r="A647" s="1">
        <f>'Raw Data'!A646</f>
        <v/>
      </c>
      <c r="B647">
        <f>IF(AND('Raw Data'!J646&lt;'Raw Data'!I646, ISNUMBER('Raw Data'!E646)), 1, 0)</f>
        <v/>
      </c>
      <c r="C647">
        <f>IF(AND('Raw Data'!A646&gt;0, 'Raw Data'!K646&gt;0), 1, 0)</f>
        <v/>
      </c>
      <c r="D647">
        <f>IF(ISBLANK('Raw Data'!A646),0,IF(AND('Raw Data'!J646&lt;'Raw Data'!I646,'Raw Data'!J646&gt;Analysis!$BD$2),1,IF(AND('Raw Data'!I646&lt;'Raw Data'!J646,'Raw Data'!I646&gt;Analysis!$BD$2),1,0)))</f>
        <v/>
      </c>
      <c r="E647">
        <f>IF(ISBLANK('Raw Data'!A646), 0, IF(OR('Raw Data'!P646&lt;Analysis!BE$2, 'Raw Data'!S646&lt;Analysis!BE$2), 1, 0))</f>
        <v/>
      </c>
    </row>
    <row r="648">
      <c r="A648" s="1">
        <f>'Raw Data'!A647</f>
        <v/>
      </c>
      <c r="B648">
        <f>IF(AND('Raw Data'!J647&lt;'Raw Data'!I647, ISNUMBER('Raw Data'!E647)), 1, 0)</f>
        <v/>
      </c>
      <c r="C648">
        <f>IF(AND('Raw Data'!A647&gt;0, 'Raw Data'!K647&gt;0), 1, 0)</f>
        <v/>
      </c>
      <c r="D648">
        <f>IF(ISBLANK('Raw Data'!A647),0,IF(AND('Raw Data'!J647&lt;'Raw Data'!I647,'Raw Data'!J647&gt;Analysis!$BD$2),1,IF(AND('Raw Data'!I647&lt;'Raw Data'!J647,'Raw Data'!I647&gt;Analysis!$BD$2),1,0)))</f>
        <v/>
      </c>
      <c r="E648">
        <f>IF(ISBLANK('Raw Data'!A647), 0, IF(OR('Raw Data'!P647&lt;Analysis!BE$2, 'Raw Data'!S647&lt;Analysis!BE$2), 1, 0))</f>
        <v/>
      </c>
    </row>
    <row r="649">
      <c r="A649" s="1">
        <f>'Raw Data'!A648</f>
        <v/>
      </c>
      <c r="B649">
        <f>IF(AND('Raw Data'!J648&lt;'Raw Data'!I648, ISNUMBER('Raw Data'!E648)), 1, 0)</f>
        <v/>
      </c>
      <c r="C649">
        <f>IF(AND('Raw Data'!A648&gt;0, 'Raw Data'!K648&gt;0), 1, 0)</f>
        <v/>
      </c>
      <c r="D649">
        <f>IF(ISBLANK('Raw Data'!A648),0,IF(AND('Raw Data'!J648&lt;'Raw Data'!I648,'Raw Data'!J648&gt;Analysis!$BD$2),1,IF(AND('Raw Data'!I648&lt;'Raw Data'!J648,'Raw Data'!I648&gt;Analysis!$BD$2),1,0)))</f>
        <v/>
      </c>
      <c r="E649">
        <f>IF(ISBLANK('Raw Data'!A648), 0, IF(OR('Raw Data'!P648&lt;Analysis!BE$2, 'Raw Data'!S648&lt;Analysis!BE$2), 1, 0))</f>
        <v/>
      </c>
    </row>
    <row r="650">
      <c r="A650" s="1">
        <f>'Raw Data'!A649</f>
        <v/>
      </c>
      <c r="B650">
        <f>IF(AND('Raw Data'!J649&lt;'Raw Data'!I649, ISNUMBER('Raw Data'!E649)), 1, 0)</f>
        <v/>
      </c>
      <c r="C650">
        <f>IF(AND('Raw Data'!A649&gt;0, 'Raw Data'!K649&gt;0), 1, 0)</f>
        <v/>
      </c>
      <c r="D650">
        <f>IF(ISBLANK('Raw Data'!A649),0,IF(AND('Raw Data'!J649&lt;'Raw Data'!I649,'Raw Data'!J649&gt;Analysis!$BD$2),1,IF(AND('Raw Data'!I649&lt;'Raw Data'!J649,'Raw Data'!I649&gt;Analysis!$BD$2),1,0)))</f>
        <v/>
      </c>
      <c r="E650">
        <f>IF(ISBLANK('Raw Data'!A649), 0, IF(OR('Raw Data'!P649&lt;Analysis!BE$2, 'Raw Data'!S649&lt;Analysis!BE$2), 1, 0))</f>
        <v/>
      </c>
    </row>
    <row r="651">
      <c r="A651" s="1">
        <f>'Raw Data'!A650</f>
        <v/>
      </c>
      <c r="B651">
        <f>IF(AND('Raw Data'!J650&lt;'Raw Data'!I650, ISNUMBER('Raw Data'!E650)), 1, 0)</f>
        <v/>
      </c>
      <c r="C651">
        <f>IF(AND('Raw Data'!A650&gt;0, 'Raw Data'!K650&gt;0), 1, 0)</f>
        <v/>
      </c>
      <c r="D651">
        <f>IF(ISBLANK('Raw Data'!A650),0,IF(AND('Raw Data'!J650&lt;'Raw Data'!I650,'Raw Data'!J650&gt;Analysis!$BD$2),1,IF(AND('Raw Data'!I650&lt;'Raw Data'!J650,'Raw Data'!I650&gt;Analysis!$BD$2),1,0)))</f>
        <v/>
      </c>
      <c r="E651">
        <f>IF(ISBLANK('Raw Data'!A650), 0, IF(OR('Raw Data'!P650&lt;Analysis!BE$2, 'Raw Data'!S650&lt;Analysis!BE$2), 1, 0))</f>
        <v/>
      </c>
    </row>
    <row r="652">
      <c r="A652" s="1">
        <f>'Raw Data'!A651</f>
        <v/>
      </c>
      <c r="B652">
        <f>IF(AND('Raw Data'!J651&lt;'Raw Data'!I651, ISNUMBER('Raw Data'!E651)), 1, 0)</f>
        <v/>
      </c>
      <c r="C652">
        <f>IF(AND('Raw Data'!A651&gt;0, 'Raw Data'!K651&gt;0), 1, 0)</f>
        <v/>
      </c>
      <c r="D652">
        <f>IF(ISBLANK('Raw Data'!A651),0,IF(AND('Raw Data'!J651&lt;'Raw Data'!I651,'Raw Data'!J651&gt;Analysis!$BD$2),1,IF(AND('Raw Data'!I651&lt;'Raw Data'!J651,'Raw Data'!I651&gt;Analysis!$BD$2),1,0)))</f>
        <v/>
      </c>
      <c r="E652">
        <f>IF(ISBLANK('Raw Data'!A651), 0, IF(OR('Raw Data'!P651&lt;Analysis!BE$2, 'Raw Data'!S651&lt;Analysis!BE$2), 1, 0))</f>
        <v/>
      </c>
    </row>
    <row r="653">
      <c r="A653" s="1">
        <f>'Raw Data'!A652</f>
        <v/>
      </c>
      <c r="B653">
        <f>IF(AND('Raw Data'!J652&lt;'Raw Data'!I652, ISNUMBER('Raw Data'!E652)), 1, 0)</f>
        <v/>
      </c>
      <c r="C653">
        <f>IF(AND('Raw Data'!A652&gt;0, 'Raw Data'!K652&gt;0), 1, 0)</f>
        <v/>
      </c>
      <c r="D653">
        <f>IF(ISBLANK('Raw Data'!A652),0,IF(AND('Raw Data'!J652&lt;'Raw Data'!I652,'Raw Data'!J652&gt;Analysis!$BD$2),1,IF(AND('Raw Data'!I652&lt;'Raw Data'!J652,'Raw Data'!I652&gt;Analysis!$BD$2),1,0)))</f>
        <v/>
      </c>
      <c r="E653">
        <f>IF(ISBLANK('Raw Data'!A652), 0, IF(OR('Raw Data'!P652&lt;Analysis!BE$2, 'Raw Data'!S652&lt;Analysis!BE$2), 1, 0))</f>
        <v/>
      </c>
    </row>
    <row r="654">
      <c r="A654" s="1">
        <f>'Raw Data'!A653</f>
        <v/>
      </c>
      <c r="B654">
        <f>IF(AND('Raw Data'!J653&lt;'Raw Data'!I653, ISNUMBER('Raw Data'!E653)), 1, 0)</f>
        <v/>
      </c>
      <c r="C654">
        <f>IF(AND('Raw Data'!A653&gt;0, 'Raw Data'!K653&gt;0), 1, 0)</f>
        <v/>
      </c>
      <c r="D654">
        <f>IF(ISBLANK('Raw Data'!A653),0,IF(AND('Raw Data'!J653&lt;'Raw Data'!I653,'Raw Data'!J653&gt;Analysis!$BD$2),1,IF(AND('Raw Data'!I653&lt;'Raw Data'!J653,'Raw Data'!I653&gt;Analysis!$BD$2),1,0)))</f>
        <v/>
      </c>
      <c r="E654">
        <f>IF(ISBLANK('Raw Data'!A653), 0, IF(OR('Raw Data'!P653&lt;Analysis!BE$2, 'Raw Data'!S653&lt;Analysis!BE$2), 1, 0))</f>
        <v/>
      </c>
    </row>
    <row r="655">
      <c r="A655" s="1">
        <f>'Raw Data'!A654</f>
        <v/>
      </c>
      <c r="B655">
        <f>IF(AND('Raw Data'!J654&lt;'Raw Data'!I654, ISNUMBER('Raw Data'!E654)), 1, 0)</f>
        <v/>
      </c>
      <c r="C655">
        <f>IF(AND('Raw Data'!A654&gt;0, 'Raw Data'!K654&gt;0), 1, 0)</f>
        <v/>
      </c>
      <c r="D655">
        <f>IF(ISBLANK('Raw Data'!A654),0,IF(AND('Raw Data'!J654&lt;'Raw Data'!I654,'Raw Data'!J654&gt;Analysis!$BD$2),1,IF(AND('Raw Data'!I654&lt;'Raw Data'!J654,'Raw Data'!I654&gt;Analysis!$BD$2),1,0)))</f>
        <v/>
      </c>
      <c r="E655">
        <f>IF(ISBLANK('Raw Data'!A654), 0, IF(OR('Raw Data'!P654&lt;Analysis!BE$2, 'Raw Data'!S654&lt;Analysis!BE$2), 1, 0))</f>
        <v/>
      </c>
    </row>
    <row r="656">
      <c r="A656" s="1">
        <f>'Raw Data'!A655</f>
        <v/>
      </c>
      <c r="B656">
        <f>IF(AND('Raw Data'!J655&lt;'Raw Data'!I655, ISNUMBER('Raw Data'!E655)), 1, 0)</f>
        <v/>
      </c>
      <c r="C656">
        <f>IF(AND('Raw Data'!A655&gt;0, 'Raw Data'!K655&gt;0), 1, 0)</f>
        <v/>
      </c>
      <c r="D656">
        <f>IF(ISBLANK('Raw Data'!A655),0,IF(AND('Raw Data'!J655&lt;'Raw Data'!I655,'Raw Data'!J655&gt;Analysis!$BD$2),1,IF(AND('Raw Data'!I655&lt;'Raw Data'!J655,'Raw Data'!I655&gt;Analysis!$BD$2),1,0)))</f>
        <v/>
      </c>
      <c r="E656">
        <f>IF(ISBLANK('Raw Data'!A655), 0, IF(OR('Raw Data'!P655&lt;Analysis!BE$2, 'Raw Data'!S655&lt;Analysis!BE$2), 1, 0))</f>
        <v/>
      </c>
    </row>
    <row r="657">
      <c r="A657" s="1">
        <f>'Raw Data'!A656</f>
        <v/>
      </c>
      <c r="B657">
        <f>IF(AND('Raw Data'!J656&lt;'Raw Data'!I656, ISNUMBER('Raw Data'!E656)), 1, 0)</f>
        <v/>
      </c>
      <c r="C657">
        <f>IF(AND('Raw Data'!A656&gt;0, 'Raw Data'!K656&gt;0), 1, 0)</f>
        <v/>
      </c>
      <c r="D657">
        <f>IF(ISBLANK('Raw Data'!A656),0,IF(AND('Raw Data'!J656&lt;'Raw Data'!I656,'Raw Data'!J656&gt;Analysis!$BD$2),1,IF(AND('Raw Data'!I656&lt;'Raw Data'!J656,'Raw Data'!I656&gt;Analysis!$BD$2),1,0)))</f>
        <v/>
      </c>
      <c r="E657">
        <f>IF(ISBLANK('Raw Data'!A656), 0, IF(OR('Raw Data'!P656&lt;Analysis!BE$2, 'Raw Data'!S656&lt;Analysis!BE$2), 1, 0))</f>
        <v/>
      </c>
    </row>
    <row r="658">
      <c r="A658" s="1">
        <f>'Raw Data'!A657</f>
        <v/>
      </c>
      <c r="B658">
        <f>IF(AND('Raw Data'!J657&lt;'Raw Data'!I657, ISNUMBER('Raw Data'!E657)), 1, 0)</f>
        <v/>
      </c>
      <c r="C658">
        <f>IF(AND('Raw Data'!A657&gt;0, 'Raw Data'!K657&gt;0), 1, 0)</f>
        <v/>
      </c>
      <c r="D658">
        <f>IF(ISBLANK('Raw Data'!A657),0,IF(AND('Raw Data'!J657&lt;'Raw Data'!I657,'Raw Data'!J657&gt;Analysis!$BD$2),1,IF(AND('Raw Data'!I657&lt;'Raw Data'!J657,'Raw Data'!I657&gt;Analysis!$BD$2),1,0)))</f>
        <v/>
      </c>
      <c r="E658">
        <f>IF(ISBLANK('Raw Data'!A657), 0, IF(OR('Raw Data'!P657&lt;Analysis!BE$2, 'Raw Data'!S657&lt;Analysis!BE$2), 1, 0))</f>
        <v/>
      </c>
    </row>
    <row r="659">
      <c r="A659" s="1">
        <f>'Raw Data'!A658</f>
        <v/>
      </c>
      <c r="B659">
        <f>IF(AND('Raw Data'!J658&lt;'Raw Data'!I658, ISNUMBER('Raw Data'!E658)), 1, 0)</f>
        <v/>
      </c>
      <c r="C659">
        <f>IF(AND('Raw Data'!A658&gt;0, 'Raw Data'!K658&gt;0), 1, 0)</f>
        <v/>
      </c>
      <c r="D659">
        <f>IF(ISBLANK('Raw Data'!A658),0,IF(AND('Raw Data'!J658&lt;'Raw Data'!I658,'Raw Data'!J658&gt;Analysis!$BD$2),1,IF(AND('Raw Data'!I658&lt;'Raw Data'!J658,'Raw Data'!I658&gt;Analysis!$BD$2),1,0)))</f>
        <v/>
      </c>
      <c r="E659">
        <f>IF(ISBLANK('Raw Data'!A658), 0, IF(OR('Raw Data'!P658&lt;Analysis!BE$2, 'Raw Data'!S658&lt;Analysis!BE$2), 1, 0))</f>
        <v/>
      </c>
    </row>
    <row r="660">
      <c r="A660" s="1">
        <f>'Raw Data'!A659</f>
        <v/>
      </c>
      <c r="B660">
        <f>IF(AND('Raw Data'!J659&lt;'Raw Data'!I659, ISNUMBER('Raw Data'!E659)), 1, 0)</f>
        <v/>
      </c>
      <c r="C660">
        <f>IF(AND('Raw Data'!A659&gt;0, 'Raw Data'!K659&gt;0), 1, 0)</f>
        <v/>
      </c>
      <c r="D660">
        <f>IF(ISBLANK('Raw Data'!A659),0,IF(AND('Raw Data'!J659&lt;'Raw Data'!I659,'Raw Data'!J659&gt;Analysis!$BD$2),1,IF(AND('Raw Data'!I659&lt;'Raw Data'!J659,'Raw Data'!I659&gt;Analysis!$BD$2),1,0)))</f>
        <v/>
      </c>
      <c r="E660">
        <f>IF(ISBLANK('Raw Data'!A659), 0, IF(OR('Raw Data'!P659&lt;Analysis!BE$2, 'Raw Data'!S659&lt;Analysis!BE$2), 1, 0))</f>
        <v/>
      </c>
    </row>
    <row r="661">
      <c r="A661" s="1">
        <f>'Raw Data'!A660</f>
        <v/>
      </c>
      <c r="B661">
        <f>IF(AND('Raw Data'!J660&lt;'Raw Data'!I660, ISNUMBER('Raw Data'!E660)), 1, 0)</f>
        <v/>
      </c>
      <c r="C661">
        <f>IF(AND('Raw Data'!A660&gt;0, 'Raw Data'!K660&gt;0), 1, 0)</f>
        <v/>
      </c>
      <c r="D661">
        <f>IF(ISBLANK('Raw Data'!A660),0,IF(AND('Raw Data'!J660&lt;'Raw Data'!I660,'Raw Data'!J660&gt;Analysis!$BD$2),1,IF(AND('Raw Data'!I660&lt;'Raw Data'!J660,'Raw Data'!I660&gt;Analysis!$BD$2),1,0)))</f>
        <v/>
      </c>
      <c r="E661">
        <f>IF(ISBLANK('Raw Data'!A660), 0, IF(OR('Raw Data'!P660&lt;Analysis!BE$2, 'Raw Data'!S660&lt;Analysis!BE$2), 1, 0))</f>
        <v/>
      </c>
    </row>
    <row r="662">
      <c r="A662" s="1">
        <f>'Raw Data'!A661</f>
        <v/>
      </c>
      <c r="B662">
        <f>IF(AND('Raw Data'!J661&lt;'Raw Data'!I661, ISNUMBER('Raw Data'!E661)), 1, 0)</f>
        <v/>
      </c>
      <c r="C662">
        <f>IF(AND('Raw Data'!A661&gt;0, 'Raw Data'!K661&gt;0), 1, 0)</f>
        <v/>
      </c>
      <c r="D662">
        <f>IF(ISBLANK('Raw Data'!A661),0,IF(AND('Raw Data'!J661&lt;'Raw Data'!I661,'Raw Data'!J661&gt;Analysis!$BD$2),1,IF(AND('Raw Data'!I661&lt;'Raw Data'!J661,'Raw Data'!I661&gt;Analysis!$BD$2),1,0)))</f>
        <v/>
      </c>
      <c r="E662">
        <f>IF(ISBLANK('Raw Data'!A661), 0, IF(OR('Raw Data'!P661&lt;Analysis!BE$2, 'Raw Data'!S661&lt;Analysis!BE$2), 1, 0))</f>
        <v/>
      </c>
    </row>
    <row r="663">
      <c r="A663" s="1">
        <f>'Raw Data'!A662</f>
        <v/>
      </c>
      <c r="B663">
        <f>IF(AND('Raw Data'!J662&lt;'Raw Data'!I662, ISNUMBER('Raw Data'!E662)), 1, 0)</f>
        <v/>
      </c>
      <c r="C663">
        <f>IF(AND('Raw Data'!A662&gt;0, 'Raw Data'!K662&gt;0), 1, 0)</f>
        <v/>
      </c>
      <c r="D663">
        <f>IF(ISBLANK('Raw Data'!A662),0,IF(AND('Raw Data'!J662&lt;'Raw Data'!I662,'Raw Data'!J662&gt;Analysis!$BD$2),1,IF(AND('Raw Data'!I662&lt;'Raw Data'!J662,'Raw Data'!I662&gt;Analysis!$BD$2),1,0)))</f>
        <v/>
      </c>
      <c r="E663">
        <f>IF(ISBLANK('Raw Data'!A662), 0, IF(OR('Raw Data'!P662&lt;Analysis!BE$2, 'Raw Data'!S662&lt;Analysis!BE$2), 1, 0))</f>
        <v/>
      </c>
    </row>
    <row r="664">
      <c r="A664" s="1">
        <f>'Raw Data'!A663</f>
        <v/>
      </c>
      <c r="B664">
        <f>IF(AND('Raw Data'!J663&lt;'Raw Data'!I663, ISNUMBER('Raw Data'!E663)), 1, 0)</f>
        <v/>
      </c>
      <c r="C664">
        <f>IF(AND('Raw Data'!A663&gt;0, 'Raw Data'!K663&gt;0), 1, 0)</f>
        <v/>
      </c>
      <c r="D664">
        <f>IF(ISBLANK('Raw Data'!A663),0,IF(AND('Raw Data'!J663&lt;'Raw Data'!I663,'Raw Data'!J663&gt;Analysis!$BD$2),1,IF(AND('Raw Data'!I663&lt;'Raw Data'!J663,'Raw Data'!I663&gt;Analysis!$BD$2),1,0)))</f>
        <v/>
      </c>
      <c r="E664">
        <f>IF(ISBLANK('Raw Data'!A663), 0, IF(OR('Raw Data'!P663&lt;Analysis!BE$2, 'Raw Data'!S663&lt;Analysis!BE$2), 1, 0))</f>
        <v/>
      </c>
    </row>
    <row r="665">
      <c r="A665" s="1">
        <f>'Raw Data'!A664</f>
        <v/>
      </c>
      <c r="B665">
        <f>IF(AND('Raw Data'!J664&lt;'Raw Data'!I664, ISNUMBER('Raw Data'!E664)), 1, 0)</f>
        <v/>
      </c>
      <c r="C665">
        <f>IF(AND('Raw Data'!A664&gt;0, 'Raw Data'!K664&gt;0), 1, 0)</f>
        <v/>
      </c>
      <c r="D665">
        <f>IF(ISBLANK('Raw Data'!A664),0,IF(AND('Raw Data'!J664&lt;'Raw Data'!I664,'Raw Data'!J664&gt;Analysis!$BD$2),1,IF(AND('Raw Data'!I664&lt;'Raw Data'!J664,'Raw Data'!I664&gt;Analysis!$BD$2),1,0)))</f>
        <v/>
      </c>
      <c r="E665">
        <f>IF(ISBLANK('Raw Data'!A664), 0, IF(OR('Raw Data'!P664&lt;Analysis!BE$2, 'Raw Data'!S664&lt;Analysis!BE$2), 1, 0))</f>
        <v/>
      </c>
    </row>
    <row r="666">
      <c r="A666" s="1">
        <f>'Raw Data'!A665</f>
        <v/>
      </c>
      <c r="B666">
        <f>IF(AND('Raw Data'!J665&lt;'Raw Data'!I665, ISNUMBER('Raw Data'!E665)), 1, 0)</f>
        <v/>
      </c>
      <c r="C666">
        <f>IF(AND('Raw Data'!A665&gt;0, 'Raw Data'!K665&gt;0), 1, 0)</f>
        <v/>
      </c>
      <c r="D666">
        <f>IF(ISBLANK('Raw Data'!A665),0,IF(AND('Raw Data'!J665&lt;'Raw Data'!I665,'Raw Data'!J665&gt;Analysis!$BD$2),1,IF(AND('Raw Data'!I665&lt;'Raw Data'!J665,'Raw Data'!I665&gt;Analysis!$BD$2),1,0)))</f>
        <v/>
      </c>
      <c r="E666">
        <f>IF(ISBLANK('Raw Data'!A665), 0, IF(OR('Raw Data'!P665&lt;Analysis!BE$2, 'Raw Data'!S665&lt;Analysis!BE$2), 1, 0))</f>
        <v/>
      </c>
    </row>
    <row r="667">
      <c r="A667" s="1">
        <f>'Raw Data'!A666</f>
        <v/>
      </c>
      <c r="B667">
        <f>IF(AND('Raw Data'!J666&lt;'Raw Data'!I666, ISNUMBER('Raw Data'!E666)), 1, 0)</f>
        <v/>
      </c>
      <c r="C667">
        <f>IF(AND('Raw Data'!A666&gt;0, 'Raw Data'!K666&gt;0), 1, 0)</f>
        <v/>
      </c>
      <c r="D667">
        <f>IF(ISBLANK('Raw Data'!A666),0,IF(AND('Raw Data'!J666&lt;'Raw Data'!I666,'Raw Data'!J666&gt;Analysis!$BD$2),1,IF(AND('Raw Data'!I666&lt;'Raw Data'!J666,'Raw Data'!I666&gt;Analysis!$BD$2),1,0)))</f>
        <v/>
      </c>
      <c r="E667">
        <f>IF(ISBLANK('Raw Data'!A666), 0, IF(OR('Raw Data'!P666&lt;Analysis!BE$2, 'Raw Data'!S666&lt;Analysis!BE$2), 1, 0))</f>
        <v/>
      </c>
    </row>
    <row r="668">
      <c r="A668" s="1">
        <f>'Raw Data'!A667</f>
        <v/>
      </c>
      <c r="B668">
        <f>IF(AND('Raw Data'!J667&lt;'Raw Data'!I667, ISNUMBER('Raw Data'!E667)), 1, 0)</f>
        <v/>
      </c>
      <c r="C668">
        <f>IF(AND('Raw Data'!A667&gt;0, 'Raw Data'!K667&gt;0), 1, 0)</f>
        <v/>
      </c>
      <c r="D668">
        <f>IF(ISBLANK('Raw Data'!A667),0,IF(AND('Raw Data'!J667&lt;'Raw Data'!I667,'Raw Data'!J667&gt;Analysis!$BD$2),1,IF(AND('Raw Data'!I667&lt;'Raw Data'!J667,'Raw Data'!I667&gt;Analysis!$BD$2),1,0)))</f>
        <v/>
      </c>
      <c r="E668">
        <f>IF(ISBLANK('Raw Data'!A667), 0, IF(OR('Raw Data'!P667&lt;Analysis!BE$2, 'Raw Data'!S667&lt;Analysis!BE$2), 1, 0))</f>
        <v/>
      </c>
    </row>
    <row r="669">
      <c r="A669" s="1">
        <f>'Raw Data'!A668</f>
        <v/>
      </c>
      <c r="B669">
        <f>IF(AND('Raw Data'!J668&lt;'Raw Data'!I668, ISNUMBER('Raw Data'!E668)), 1, 0)</f>
        <v/>
      </c>
      <c r="C669">
        <f>IF(AND('Raw Data'!A668&gt;0, 'Raw Data'!K668&gt;0), 1, 0)</f>
        <v/>
      </c>
      <c r="D669">
        <f>IF(ISBLANK('Raw Data'!A668),0,IF(AND('Raw Data'!J668&lt;'Raw Data'!I668,'Raw Data'!J668&gt;Analysis!$BD$2),1,IF(AND('Raw Data'!I668&lt;'Raw Data'!J668,'Raw Data'!I668&gt;Analysis!$BD$2),1,0)))</f>
        <v/>
      </c>
      <c r="E669">
        <f>IF(ISBLANK('Raw Data'!A668), 0, IF(OR('Raw Data'!P668&lt;Analysis!BE$2, 'Raw Data'!S668&lt;Analysis!BE$2), 1, 0))</f>
        <v/>
      </c>
    </row>
    <row r="670">
      <c r="A670" s="1">
        <f>'Raw Data'!A669</f>
        <v/>
      </c>
      <c r="B670">
        <f>IF(AND('Raw Data'!J669&lt;'Raw Data'!I669, ISNUMBER('Raw Data'!E669)), 1, 0)</f>
        <v/>
      </c>
      <c r="C670">
        <f>IF(AND('Raw Data'!A669&gt;0, 'Raw Data'!K669&gt;0), 1, 0)</f>
        <v/>
      </c>
      <c r="D670">
        <f>IF(ISBLANK('Raw Data'!A669),0,IF(AND('Raw Data'!J669&lt;'Raw Data'!I669,'Raw Data'!J669&gt;Analysis!$BD$2),1,IF(AND('Raw Data'!I669&lt;'Raw Data'!J669,'Raw Data'!I669&gt;Analysis!$BD$2),1,0)))</f>
        <v/>
      </c>
      <c r="E670">
        <f>IF(ISBLANK('Raw Data'!A669), 0, IF(OR('Raw Data'!P669&lt;Analysis!BE$2, 'Raw Data'!S669&lt;Analysis!BE$2), 1, 0))</f>
        <v/>
      </c>
    </row>
    <row r="671">
      <c r="A671" s="1">
        <f>'Raw Data'!A670</f>
        <v/>
      </c>
      <c r="B671">
        <f>IF(AND('Raw Data'!J670&lt;'Raw Data'!I670, ISNUMBER('Raw Data'!E670)), 1, 0)</f>
        <v/>
      </c>
      <c r="C671">
        <f>IF(AND('Raw Data'!A670&gt;0, 'Raw Data'!K670&gt;0), 1, 0)</f>
        <v/>
      </c>
      <c r="D671">
        <f>IF(ISBLANK('Raw Data'!A670),0,IF(AND('Raw Data'!J670&lt;'Raw Data'!I670,'Raw Data'!J670&gt;Analysis!$BD$2),1,IF(AND('Raw Data'!I670&lt;'Raw Data'!J670,'Raw Data'!I670&gt;Analysis!$BD$2),1,0)))</f>
        <v/>
      </c>
      <c r="E671">
        <f>IF(ISBLANK('Raw Data'!A670), 0, IF(OR('Raw Data'!P670&lt;Analysis!BE$2, 'Raw Data'!S670&lt;Analysis!BE$2), 1, 0))</f>
        <v/>
      </c>
    </row>
    <row r="672">
      <c r="A672" s="1">
        <f>'Raw Data'!A671</f>
        <v/>
      </c>
      <c r="B672">
        <f>IF(AND('Raw Data'!J671&lt;'Raw Data'!I671, ISNUMBER('Raw Data'!E671)), 1, 0)</f>
        <v/>
      </c>
      <c r="C672">
        <f>IF(AND('Raw Data'!A671&gt;0, 'Raw Data'!K671&gt;0), 1, 0)</f>
        <v/>
      </c>
      <c r="D672">
        <f>IF(ISBLANK('Raw Data'!A671),0,IF(AND('Raw Data'!J671&lt;'Raw Data'!I671,'Raw Data'!J671&gt;Analysis!$BD$2),1,IF(AND('Raw Data'!I671&lt;'Raw Data'!J671,'Raw Data'!I671&gt;Analysis!$BD$2),1,0)))</f>
        <v/>
      </c>
      <c r="E672">
        <f>IF(ISBLANK('Raw Data'!A671), 0, IF(OR('Raw Data'!P671&lt;Analysis!BE$2, 'Raw Data'!S671&lt;Analysis!BE$2), 1, 0))</f>
        <v/>
      </c>
    </row>
    <row r="673">
      <c r="A673" s="1">
        <f>'Raw Data'!A672</f>
        <v/>
      </c>
      <c r="B673">
        <f>IF(AND('Raw Data'!J672&lt;'Raw Data'!I672, ISNUMBER('Raw Data'!E672)), 1, 0)</f>
        <v/>
      </c>
      <c r="C673">
        <f>IF(AND('Raw Data'!A672&gt;0, 'Raw Data'!K672&gt;0), 1, 0)</f>
        <v/>
      </c>
      <c r="D673">
        <f>IF(ISBLANK('Raw Data'!A672),0,IF(AND('Raw Data'!J672&lt;'Raw Data'!I672,'Raw Data'!J672&gt;Analysis!$BD$2),1,IF(AND('Raw Data'!I672&lt;'Raw Data'!J672,'Raw Data'!I672&gt;Analysis!$BD$2),1,0)))</f>
        <v/>
      </c>
      <c r="E673">
        <f>IF(ISBLANK('Raw Data'!A672), 0, IF(OR('Raw Data'!P672&lt;Analysis!BE$2, 'Raw Data'!S672&lt;Analysis!BE$2), 1, 0))</f>
        <v/>
      </c>
    </row>
    <row r="674">
      <c r="A674" s="1">
        <f>'Raw Data'!A673</f>
        <v/>
      </c>
      <c r="B674">
        <f>IF(AND('Raw Data'!J673&lt;'Raw Data'!I673, ISNUMBER('Raw Data'!E673)), 1, 0)</f>
        <v/>
      </c>
      <c r="C674">
        <f>IF(AND('Raw Data'!A673&gt;0, 'Raw Data'!K673&gt;0), 1, 0)</f>
        <v/>
      </c>
      <c r="D674">
        <f>IF(ISBLANK('Raw Data'!A673),0,IF(AND('Raw Data'!J673&lt;'Raw Data'!I673,'Raw Data'!J673&gt;Analysis!$BD$2),1,IF(AND('Raw Data'!I673&lt;'Raw Data'!J673,'Raw Data'!I673&gt;Analysis!$BD$2),1,0)))</f>
        <v/>
      </c>
      <c r="E674">
        <f>IF(ISBLANK('Raw Data'!A673), 0, IF(OR('Raw Data'!P673&lt;Analysis!BE$2, 'Raw Data'!S673&lt;Analysis!BE$2), 1, 0))</f>
        <v/>
      </c>
    </row>
    <row r="675">
      <c r="A675" s="1">
        <f>'Raw Data'!A674</f>
        <v/>
      </c>
      <c r="B675">
        <f>IF(AND('Raw Data'!J674&lt;'Raw Data'!I674, ISNUMBER('Raw Data'!E674)), 1, 0)</f>
        <v/>
      </c>
      <c r="C675">
        <f>IF(AND('Raw Data'!A674&gt;0, 'Raw Data'!K674&gt;0), 1, 0)</f>
        <v/>
      </c>
      <c r="D675">
        <f>IF(ISBLANK('Raw Data'!A674),0,IF(AND('Raw Data'!J674&lt;'Raw Data'!I674,'Raw Data'!J674&gt;Analysis!$BD$2),1,IF(AND('Raw Data'!I674&lt;'Raw Data'!J674,'Raw Data'!I674&gt;Analysis!$BD$2),1,0)))</f>
        <v/>
      </c>
      <c r="E675">
        <f>IF(ISBLANK('Raw Data'!A674), 0, IF(OR('Raw Data'!P674&lt;Analysis!BE$2, 'Raw Data'!S674&lt;Analysis!BE$2), 1, 0))</f>
        <v/>
      </c>
    </row>
    <row r="676">
      <c r="A676" s="1">
        <f>'Raw Data'!A675</f>
        <v/>
      </c>
      <c r="B676">
        <f>IF(AND('Raw Data'!J675&lt;'Raw Data'!I675, ISNUMBER('Raw Data'!E675)), 1, 0)</f>
        <v/>
      </c>
      <c r="C676">
        <f>IF(AND('Raw Data'!A675&gt;0, 'Raw Data'!K675&gt;0), 1, 0)</f>
        <v/>
      </c>
      <c r="D676">
        <f>IF(ISBLANK('Raw Data'!A675),0,IF(AND('Raw Data'!J675&lt;'Raw Data'!I675,'Raw Data'!J675&gt;Analysis!$BD$2),1,IF(AND('Raw Data'!I675&lt;'Raw Data'!J675,'Raw Data'!I675&gt;Analysis!$BD$2),1,0)))</f>
        <v/>
      </c>
      <c r="E676">
        <f>IF(ISBLANK('Raw Data'!A675), 0, IF(OR('Raw Data'!P675&lt;Analysis!BE$2, 'Raw Data'!S675&lt;Analysis!BE$2), 1, 0))</f>
        <v/>
      </c>
    </row>
    <row r="677">
      <c r="A677" s="1">
        <f>'Raw Data'!A676</f>
        <v/>
      </c>
      <c r="B677">
        <f>IF(AND('Raw Data'!J676&lt;'Raw Data'!I676, ISNUMBER('Raw Data'!E676)), 1, 0)</f>
        <v/>
      </c>
      <c r="C677">
        <f>IF(AND('Raw Data'!A676&gt;0, 'Raw Data'!K676&gt;0), 1, 0)</f>
        <v/>
      </c>
      <c r="D677">
        <f>IF(ISBLANK('Raw Data'!A676),0,IF(AND('Raw Data'!J676&lt;'Raw Data'!I676,'Raw Data'!J676&gt;Analysis!$BD$2),1,IF(AND('Raw Data'!I676&lt;'Raw Data'!J676,'Raw Data'!I676&gt;Analysis!$BD$2),1,0)))</f>
        <v/>
      </c>
      <c r="E677">
        <f>IF(ISBLANK('Raw Data'!A676), 0, IF(OR('Raw Data'!P676&lt;Analysis!BE$2, 'Raw Data'!S676&lt;Analysis!BE$2), 1, 0))</f>
        <v/>
      </c>
    </row>
    <row r="678">
      <c r="A678" s="1">
        <f>'Raw Data'!A677</f>
        <v/>
      </c>
      <c r="B678">
        <f>IF(AND('Raw Data'!J677&lt;'Raw Data'!I677, ISNUMBER('Raw Data'!E677)), 1, 0)</f>
        <v/>
      </c>
      <c r="C678">
        <f>IF(AND('Raw Data'!A677&gt;0, 'Raw Data'!K677&gt;0), 1, 0)</f>
        <v/>
      </c>
      <c r="D678">
        <f>IF(ISBLANK('Raw Data'!A677),0,IF(AND('Raw Data'!J677&lt;'Raw Data'!I677,'Raw Data'!J677&gt;Analysis!$BD$2),1,IF(AND('Raw Data'!I677&lt;'Raw Data'!J677,'Raw Data'!I677&gt;Analysis!$BD$2),1,0)))</f>
        <v/>
      </c>
      <c r="E678">
        <f>IF(ISBLANK('Raw Data'!A677), 0, IF(OR('Raw Data'!P677&lt;Analysis!BE$2, 'Raw Data'!S677&lt;Analysis!BE$2), 1, 0))</f>
        <v/>
      </c>
    </row>
    <row r="679">
      <c r="A679" s="1">
        <f>'Raw Data'!A678</f>
        <v/>
      </c>
      <c r="B679">
        <f>IF(AND('Raw Data'!J678&lt;'Raw Data'!I678, ISNUMBER('Raw Data'!E678)), 1, 0)</f>
        <v/>
      </c>
      <c r="C679">
        <f>IF(AND('Raw Data'!A678&gt;0, 'Raw Data'!K678&gt;0), 1, 0)</f>
        <v/>
      </c>
      <c r="D679">
        <f>IF(ISBLANK('Raw Data'!A678),0,IF(AND('Raw Data'!J678&lt;'Raw Data'!I678,'Raw Data'!J678&gt;Analysis!$BD$2),1,IF(AND('Raw Data'!I678&lt;'Raw Data'!J678,'Raw Data'!I678&gt;Analysis!$BD$2),1,0)))</f>
        <v/>
      </c>
      <c r="E679">
        <f>IF(ISBLANK('Raw Data'!A678), 0, IF(OR('Raw Data'!P678&lt;Analysis!BE$2, 'Raw Data'!S678&lt;Analysis!BE$2), 1, 0))</f>
        <v/>
      </c>
    </row>
    <row r="680">
      <c r="A680" s="1">
        <f>'Raw Data'!A679</f>
        <v/>
      </c>
      <c r="B680">
        <f>IF(AND('Raw Data'!J679&lt;'Raw Data'!I679, ISNUMBER('Raw Data'!E679)), 1, 0)</f>
        <v/>
      </c>
      <c r="C680">
        <f>IF(AND('Raw Data'!A679&gt;0, 'Raw Data'!K679&gt;0), 1, 0)</f>
        <v/>
      </c>
      <c r="D680">
        <f>IF(ISBLANK('Raw Data'!A679),0,IF(AND('Raw Data'!J679&lt;'Raw Data'!I679,'Raw Data'!J679&gt;Analysis!$BD$2),1,IF(AND('Raw Data'!I679&lt;'Raw Data'!J679,'Raw Data'!I679&gt;Analysis!$BD$2),1,0)))</f>
        <v/>
      </c>
      <c r="E680">
        <f>IF(ISBLANK('Raw Data'!A679), 0, IF(OR('Raw Data'!P679&lt;Analysis!BE$2, 'Raw Data'!S679&lt;Analysis!BE$2), 1, 0))</f>
        <v/>
      </c>
    </row>
    <row r="681">
      <c r="A681" s="1">
        <f>'Raw Data'!A680</f>
        <v/>
      </c>
      <c r="B681">
        <f>IF(AND('Raw Data'!J680&lt;'Raw Data'!I680, ISNUMBER('Raw Data'!E680)), 1, 0)</f>
        <v/>
      </c>
      <c r="C681">
        <f>IF(AND('Raw Data'!A680&gt;0, 'Raw Data'!K680&gt;0), 1, 0)</f>
        <v/>
      </c>
      <c r="D681">
        <f>IF(ISBLANK('Raw Data'!A680),0,IF(AND('Raw Data'!J680&lt;'Raw Data'!I680,'Raw Data'!J680&gt;Analysis!$BD$2),1,IF(AND('Raw Data'!I680&lt;'Raw Data'!J680,'Raw Data'!I680&gt;Analysis!$BD$2),1,0)))</f>
        <v/>
      </c>
      <c r="E681">
        <f>IF(ISBLANK('Raw Data'!A680), 0, IF(OR('Raw Data'!P680&lt;Analysis!BE$2, 'Raw Data'!S680&lt;Analysis!BE$2), 1, 0))</f>
        <v/>
      </c>
    </row>
    <row r="682">
      <c r="A682" s="1">
        <f>'Raw Data'!A681</f>
        <v/>
      </c>
      <c r="B682">
        <f>IF(AND('Raw Data'!J681&lt;'Raw Data'!I681, ISNUMBER('Raw Data'!E681)), 1, 0)</f>
        <v/>
      </c>
      <c r="C682">
        <f>IF(AND('Raw Data'!A681&gt;0, 'Raw Data'!K681&gt;0), 1, 0)</f>
        <v/>
      </c>
      <c r="D682">
        <f>IF(ISBLANK('Raw Data'!A681),0,IF(AND('Raw Data'!J681&lt;'Raw Data'!I681,'Raw Data'!J681&gt;Analysis!$BD$2),1,IF(AND('Raw Data'!I681&lt;'Raw Data'!J681,'Raw Data'!I681&gt;Analysis!$BD$2),1,0)))</f>
        <v/>
      </c>
      <c r="E682">
        <f>IF(ISBLANK('Raw Data'!A681), 0, IF(OR('Raw Data'!P681&lt;Analysis!BE$2, 'Raw Data'!S681&lt;Analysis!BE$2), 1, 0))</f>
        <v/>
      </c>
    </row>
    <row r="683">
      <c r="A683" s="1">
        <f>'Raw Data'!A682</f>
        <v/>
      </c>
      <c r="B683">
        <f>IF(AND('Raw Data'!J682&lt;'Raw Data'!I682, ISNUMBER('Raw Data'!E682)), 1, 0)</f>
        <v/>
      </c>
      <c r="C683">
        <f>IF(AND('Raw Data'!A682&gt;0, 'Raw Data'!K682&gt;0), 1, 0)</f>
        <v/>
      </c>
      <c r="D683">
        <f>IF(ISBLANK('Raw Data'!A682),0,IF(AND('Raw Data'!J682&lt;'Raw Data'!I682,'Raw Data'!J682&gt;Analysis!$BD$2),1,IF(AND('Raw Data'!I682&lt;'Raw Data'!J682,'Raw Data'!I682&gt;Analysis!$BD$2),1,0)))</f>
        <v/>
      </c>
      <c r="E683">
        <f>IF(ISBLANK('Raw Data'!A682), 0, IF(OR('Raw Data'!P682&lt;Analysis!BE$2, 'Raw Data'!S682&lt;Analysis!BE$2), 1, 0))</f>
        <v/>
      </c>
    </row>
    <row r="684">
      <c r="A684" s="1">
        <f>'Raw Data'!A683</f>
        <v/>
      </c>
      <c r="B684">
        <f>IF(AND('Raw Data'!J683&lt;'Raw Data'!I683, ISNUMBER('Raw Data'!E683)), 1, 0)</f>
        <v/>
      </c>
      <c r="C684">
        <f>IF(AND('Raw Data'!A683&gt;0, 'Raw Data'!K683&gt;0), 1, 0)</f>
        <v/>
      </c>
      <c r="D684">
        <f>IF(ISBLANK('Raw Data'!A683),0,IF(AND('Raw Data'!J683&lt;'Raw Data'!I683,'Raw Data'!J683&gt;Analysis!$BD$2),1,IF(AND('Raw Data'!I683&lt;'Raw Data'!J683,'Raw Data'!I683&gt;Analysis!$BD$2),1,0)))</f>
        <v/>
      </c>
      <c r="E684">
        <f>IF(ISBLANK('Raw Data'!A683), 0, IF(OR('Raw Data'!P683&lt;Analysis!BE$2, 'Raw Data'!S683&lt;Analysis!BE$2), 1, 0))</f>
        <v/>
      </c>
    </row>
    <row r="685">
      <c r="A685" s="1">
        <f>'Raw Data'!A684</f>
        <v/>
      </c>
      <c r="B685">
        <f>IF(AND('Raw Data'!J684&lt;'Raw Data'!I684, ISNUMBER('Raw Data'!E684)), 1, 0)</f>
        <v/>
      </c>
      <c r="C685">
        <f>IF(AND('Raw Data'!A684&gt;0, 'Raw Data'!K684&gt;0), 1, 0)</f>
        <v/>
      </c>
      <c r="D685">
        <f>IF(ISBLANK('Raw Data'!A684),0,IF(AND('Raw Data'!J684&lt;'Raw Data'!I684,'Raw Data'!J684&gt;Analysis!$BD$2),1,IF(AND('Raw Data'!I684&lt;'Raw Data'!J684,'Raw Data'!I684&gt;Analysis!$BD$2),1,0)))</f>
        <v/>
      </c>
      <c r="E685">
        <f>IF(ISBLANK('Raw Data'!A684), 0, IF(OR('Raw Data'!P684&lt;Analysis!BE$2, 'Raw Data'!S684&lt;Analysis!BE$2), 1, 0))</f>
        <v/>
      </c>
    </row>
    <row r="686">
      <c r="A686" s="1">
        <f>'Raw Data'!A685</f>
        <v/>
      </c>
      <c r="B686">
        <f>IF(AND('Raw Data'!J685&lt;'Raw Data'!I685, ISNUMBER('Raw Data'!E685)), 1, 0)</f>
        <v/>
      </c>
      <c r="C686">
        <f>IF(AND('Raw Data'!A685&gt;0, 'Raw Data'!K685&gt;0), 1, 0)</f>
        <v/>
      </c>
      <c r="D686">
        <f>IF(ISBLANK('Raw Data'!A685),0,IF(AND('Raw Data'!J685&lt;'Raw Data'!I685,'Raw Data'!J685&gt;Analysis!$BD$2),1,IF(AND('Raw Data'!I685&lt;'Raw Data'!J685,'Raw Data'!I685&gt;Analysis!$BD$2),1,0)))</f>
        <v/>
      </c>
      <c r="E686">
        <f>IF(ISBLANK('Raw Data'!A685), 0, IF(OR('Raw Data'!P685&lt;Analysis!BE$2, 'Raw Data'!S685&lt;Analysis!BE$2), 1, 0))</f>
        <v/>
      </c>
    </row>
    <row r="687">
      <c r="A687" s="1">
        <f>'Raw Data'!A686</f>
        <v/>
      </c>
      <c r="B687">
        <f>IF(AND('Raw Data'!J686&lt;'Raw Data'!I686, ISNUMBER('Raw Data'!E686)), 1, 0)</f>
        <v/>
      </c>
      <c r="C687">
        <f>IF(AND('Raw Data'!A686&gt;0, 'Raw Data'!K686&gt;0), 1, 0)</f>
        <v/>
      </c>
      <c r="D687">
        <f>IF(ISBLANK('Raw Data'!A686),0,IF(AND('Raw Data'!J686&lt;'Raw Data'!I686,'Raw Data'!J686&gt;Analysis!$BD$2),1,IF(AND('Raw Data'!I686&lt;'Raw Data'!J686,'Raw Data'!I686&gt;Analysis!$BD$2),1,0)))</f>
        <v/>
      </c>
      <c r="E687">
        <f>IF(ISBLANK('Raw Data'!A686), 0, IF(OR('Raw Data'!P686&lt;Analysis!BE$2, 'Raw Data'!S686&lt;Analysis!BE$2), 1, 0))</f>
        <v/>
      </c>
    </row>
    <row r="688">
      <c r="A688" s="1">
        <f>'Raw Data'!A687</f>
        <v/>
      </c>
      <c r="B688">
        <f>IF(AND('Raw Data'!J687&lt;'Raw Data'!I687, ISNUMBER('Raw Data'!E687)), 1, 0)</f>
        <v/>
      </c>
      <c r="C688">
        <f>IF(AND('Raw Data'!A687&gt;0, 'Raw Data'!K687&gt;0), 1, 0)</f>
        <v/>
      </c>
      <c r="D688">
        <f>IF(ISBLANK('Raw Data'!A687),0,IF(AND('Raw Data'!J687&lt;'Raw Data'!I687,'Raw Data'!J687&gt;Analysis!$BD$2),1,IF(AND('Raw Data'!I687&lt;'Raw Data'!J687,'Raw Data'!I687&gt;Analysis!$BD$2),1,0)))</f>
        <v/>
      </c>
      <c r="E688">
        <f>IF(ISBLANK('Raw Data'!A687), 0, IF(OR('Raw Data'!P687&lt;Analysis!BE$2, 'Raw Data'!S687&lt;Analysis!BE$2), 1, 0))</f>
        <v/>
      </c>
    </row>
    <row r="689">
      <c r="A689" s="1">
        <f>'Raw Data'!A688</f>
        <v/>
      </c>
      <c r="B689">
        <f>IF(AND('Raw Data'!J688&lt;'Raw Data'!I688, ISNUMBER('Raw Data'!E688)), 1, 0)</f>
        <v/>
      </c>
      <c r="C689">
        <f>IF(AND('Raw Data'!A688&gt;0, 'Raw Data'!K688&gt;0), 1, 0)</f>
        <v/>
      </c>
      <c r="D689">
        <f>IF(ISBLANK('Raw Data'!A688),0,IF(AND('Raw Data'!J688&lt;'Raw Data'!I688,'Raw Data'!J688&gt;Analysis!$BD$2),1,IF(AND('Raw Data'!I688&lt;'Raw Data'!J688,'Raw Data'!I688&gt;Analysis!$BD$2),1,0)))</f>
        <v/>
      </c>
      <c r="E689">
        <f>IF(ISBLANK('Raw Data'!A688), 0, IF(OR('Raw Data'!P688&lt;Analysis!BE$2, 'Raw Data'!S688&lt;Analysis!BE$2), 1, 0))</f>
        <v/>
      </c>
    </row>
    <row r="690">
      <c r="A690" s="1">
        <f>'Raw Data'!A689</f>
        <v/>
      </c>
      <c r="B690">
        <f>IF(AND('Raw Data'!J689&lt;'Raw Data'!I689, ISNUMBER('Raw Data'!E689)), 1, 0)</f>
        <v/>
      </c>
      <c r="C690">
        <f>IF(AND('Raw Data'!A689&gt;0, 'Raw Data'!K689&gt;0), 1, 0)</f>
        <v/>
      </c>
      <c r="D690">
        <f>IF(ISBLANK('Raw Data'!A689),0,IF(AND('Raw Data'!J689&lt;'Raw Data'!I689,'Raw Data'!J689&gt;Analysis!$BD$2),1,IF(AND('Raw Data'!I689&lt;'Raw Data'!J689,'Raw Data'!I689&gt;Analysis!$BD$2),1,0)))</f>
        <v/>
      </c>
      <c r="E690">
        <f>IF(ISBLANK('Raw Data'!A689), 0, IF(OR('Raw Data'!P689&lt;Analysis!BE$2, 'Raw Data'!S689&lt;Analysis!BE$2), 1, 0))</f>
        <v/>
      </c>
    </row>
    <row r="691">
      <c r="A691" s="1">
        <f>'Raw Data'!A690</f>
        <v/>
      </c>
      <c r="B691">
        <f>IF(AND('Raw Data'!J690&lt;'Raw Data'!I690, ISNUMBER('Raw Data'!E690)), 1, 0)</f>
        <v/>
      </c>
      <c r="C691">
        <f>IF(AND('Raw Data'!A690&gt;0, 'Raw Data'!K690&gt;0), 1, 0)</f>
        <v/>
      </c>
      <c r="D691">
        <f>IF(ISBLANK('Raw Data'!A690),0,IF(AND('Raw Data'!J690&lt;'Raw Data'!I690,'Raw Data'!J690&gt;Analysis!$BD$2),1,IF(AND('Raw Data'!I690&lt;'Raw Data'!J690,'Raw Data'!I690&gt;Analysis!$BD$2),1,0)))</f>
        <v/>
      </c>
      <c r="E691">
        <f>IF(ISBLANK('Raw Data'!A690), 0, IF(OR('Raw Data'!P690&lt;Analysis!BE$2, 'Raw Data'!S690&lt;Analysis!BE$2), 1, 0))</f>
        <v/>
      </c>
    </row>
    <row r="692">
      <c r="A692" s="1">
        <f>'Raw Data'!A691</f>
        <v/>
      </c>
      <c r="B692">
        <f>IF(AND('Raw Data'!J691&lt;'Raw Data'!I691, ISNUMBER('Raw Data'!E691)), 1, 0)</f>
        <v/>
      </c>
      <c r="C692">
        <f>IF(AND('Raw Data'!A691&gt;0, 'Raw Data'!K691&gt;0), 1, 0)</f>
        <v/>
      </c>
      <c r="D692">
        <f>IF(ISBLANK('Raw Data'!A691),0,IF(AND('Raw Data'!J691&lt;'Raw Data'!I691,'Raw Data'!J691&gt;Analysis!$BD$2),1,IF(AND('Raw Data'!I691&lt;'Raw Data'!J691,'Raw Data'!I691&gt;Analysis!$BD$2),1,0)))</f>
        <v/>
      </c>
      <c r="E692">
        <f>IF(ISBLANK('Raw Data'!A691), 0, IF(OR('Raw Data'!P691&lt;Analysis!BE$2, 'Raw Data'!S691&lt;Analysis!BE$2), 1, 0))</f>
        <v/>
      </c>
    </row>
    <row r="693">
      <c r="A693" s="1">
        <f>'Raw Data'!A692</f>
        <v/>
      </c>
      <c r="B693">
        <f>IF(AND('Raw Data'!J692&lt;'Raw Data'!I692, ISNUMBER('Raw Data'!E692)), 1, 0)</f>
        <v/>
      </c>
      <c r="C693">
        <f>IF(AND('Raw Data'!A692&gt;0, 'Raw Data'!K692&gt;0), 1, 0)</f>
        <v/>
      </c>
      <c r="D693">
        <f>IF(ISBLANK('Raw Data'!A692),0,IF(AND('Raw Data'!J692&lt;'Raw Data'!I692,'Raw Data'!J692&gt;Analysis!$BD$2),1,IF(AND('Raw Data'!I692&lt;'Raw Data'!J692,'Raw Data'!I692&gt;Analysis!$BD$2),1,0)))</f>
        <v/>
      </c>
      <c r="E693">
        <f>IF(ISBLANK('Raw Data'!A692), 0, IF(OR('Raw Data'!P692&lt;Analysis!BE$2, 'Raw Data'!S692&lt;Analysis!BE$2), 1, 0))</f>
        <v/>
      </c>
    </row>
    <row r="694">
      <c r="A694" s="1">
        <f>'Raw Data'!A693</f>
        <v/>
      </c>
      <c r="B694">
        <f>IF(AND('Raw Data'!J693&lt;'Raw Data'!I693, ISNUMBER('Raw Data'!E693)), 1, 0)</f>
        <v/>
      </c>
      <c r="C694">
        <f>IF(AND('Raw Data'!A693&gt;0, 'Raw Data'!K693&gt;0), 1, 0)</f>
        <v/>
      </c>
      <c r="D694">
        <f>IF(ISBLANK('Raw Data'!A693),0,IF(AND('Raw Data'!J693&lt;'Raw Data'!I693,'Raw Data'!J693&gt;Analysis!$BD$2),1,IF(AND('Raw Data'!I693&lt;'Raw Data'!J693,'Raw Data'!I693&gt;Analysis!$BD$2),1,0)))</f>
        <v/>
      </c>
      <c r="E694">
        <f>IF(ISBLANK('Raw Data'!A693), 0, IF(OR('Raw Data'!P693&lt;Analysis!BE$2, 'Raw Data'!S693&lt;Analysis!BE$2), 1, 0))</f>
        <v/>
      </c>
    </row>
    <row r="695">
      <c r="A695" s="1">
        <f>'Raw Data'!A694</f>
        <v/>
      </c>
      <c r="B695">
        <f>IF(AND('Raw Data'!J694&lt;'Raw Data'!I694, ISNUMBER('Raw Data'!E694)), 1, 0)</f>
        <v/>
      </c>
      <c r="C695">
        <f>IF(AND('Raw Data'!A694&gt;0, 'Raw Data'!K694&gt;0), 1, 0)</f>
        <v/>
      </c>
      <c r="D695">
        <f>IF(ISBLANK('Raw Data'!A694),0,IF(AND('Raw Data'!J694&lt;'Raw Data'!I694,'Raw Data'!J694&gt;Analysis!$BD$2),1,IF(AND('Raw Data'!I694&lt;'Raw Data'!J694,'Raw Data'!I694&gt;Analysis!$BD$2),1,0)))</f>
        <v/>
      </c>
      <c r="E695">
        <f>IF(ISBLANK('Raw Data'!A694), 0, IF(OR('Raw Data'!P694&lt;Analysis!BE$2, 'Raw Data'!S694&lt;Analysis!BE$2), 1, 0))</f>
        <v/>
      </c>
    </row>
    <row r="696">
      <c r="A696" s="1">
        <f>'Raw Data'!A695</f>
        <v/>
      </c>
      <c r="B696">
        <f>IF(AND('Raw Data'!J695&lt;'Raw Data'!I695, ISNUMBER('Raw Data'!E695)), 1, 0)</f>
        <v/>
      </c>
      <c r="C696">
        <f>IF(AND('Raw Data'!A695&gt;0, 'Raw Data'!K695&gt;0), 1, 0)</f>
        <v/>
      </c>
      <c r="D696">
        <f>IF(ISBLANK('Raw Data'!A695),0,IF(AND('Raw Data'!J695&lt;'Raw Data'!I695,'Raw Data'!J695&gt;Analysis!$BD$2),1,IF(AND('Raw Data'!I695&lt;'Raw Data'!J695,'Raw Data'!I695&gt;Analysis!$BD$2),1,0)))</f>
        <v/>
      </c>
      <c r="E696">
        <f>IF(ISBLANK('Raw Data'!A695), 0, IF(OR('Raw Data'!P695&lt;Analysis!BE$2, 'Raw Data'!S695&lt;Analysis!BE$2), 1, 0))</f>
        <v/>
      </c>
    </row>
    <row r="697">
      <c r="A697" s="1">
        <f>'Raw Data'!A696</f>
        <v/>
      </c>
      <c r="B697">
        <f>IF(AND('Raw Data'!J696&lt;'Raw Data'!I696, ISNUMBER('Raw Data'!E696)), 1, 0)</f>
        <v/>
      </c>
      <c r="C697">
        <f>IF(AND('Raw Data'!A696&gt;0, 'Raw Data'!K696&gt;0), 1, 0)</f>
        <v/>
      </c>
      <c r="D697">
        <f>IF(ISBLANK('Raw Data'!A696),0,IF(AND('Raw Data'!J696&lt;'Raw Data'!I696,'Raw Data'!J696&gt;Analysis!$BD$2),1,IF(AND('Raw Data'!I696&lt;'Raw Data'!J696,'Raw Data'!I696&gt;Analysis!$BD$2),1,0)))</f>
        <v/>
      </c>
      <c r="E697">
        <f>IF(ISBLANK('Raw Data'!A696), 0, IF(OR('Raw Data'!P696&lt;Analysis!BE$2, 'Raw Data'!S696&lt;Analysis!BE$2), 1, 0))</f>
        <v/>
      </c>
    </row>
    <row r="698">
      <c r="A698" s="1">
        <f>'Raw Data'!A697</f>
        <v/>
      </c>
      <c r="B698">
        <f>IF(AND('Raw Data'!J697&lt;'Raw Data'!I697, ISNUMBER('Raw Data'!E697)), 1, 0)</f>
        <v/>
      </c>
      <c r="C698">
        <f>IF(AND('Raw Data'!A697&gt;0, 'Raw Data'!K697&gt;0), 1, 0)</f>
        <v/>
      </c>
      <c r="D698">
        <f>IF(ISBLANK('Raw Data'!A697),0,IF(AND('Raw Data'!J697&lt;'Raw Data'!I697,'Raw Data'!J697&gt;Analysis!$BD$2),1,IF(AND('Raw Data'!I697&lt;'Raw Data'!J697,'Raw Data'!I697&gt;Analysis!$BD$2),1,0)))</f>
        <v/>
      </c>
      <c r="E698">
        <f>IF(ISBLANK('Raw Data'!A697), 0, IF(OR('Raw Data'!P697&lt;Analysis!BE$2, 'Raw Data'!S697&lt;Analysis!BE$2), 1, 0))</f>
        <v/>
      </c>
    </row>
    <row r="699">
      <c r="A699" s="1">
        <f>'Raw Data'!A698</f>
        <v/>
      </c>
      <c r="B699">
        <f>IF(AND('Raw Data'!J698&lt;'Raw Data'!I698, ISNUMBER('Raw Data'!E698)), 1, 0)</f>
        <v/>
      </c>
      <c r="C699">
        <f>IF(AND('Raw Data'!A698&gt;0, 'Raw Data'!K698&gt;0), 1, 0)</f>
        <v/>
      </c>
      <c r="D699">
        <f>IF(ISBLANK('Raw Data'!A698),0,IF(AND('Raw Data'!J698&lt;'Raw Data'!I698,'Raw Data'!J698&gt;Analysis!$BD$2),1,IF(AND('Raw Data'!I698&lt;'Raw Data'!J698,'Raw Data'!I698&gt;Analysis!$BD$2),1,0)))</f>
        <v/>
      </c>
      <c r="E699">
        <f>IF(ISBLANK('Raw Data'!A698), 0, IF(OR('Raw Data'!P698&lt;Analysis!BE$2, 'Raw Data'!S698&lt;Analysis!BE$2), 1, 0))</f>
        <v/>
      </c>
    </row>
    <row r="700">
      <c r="A700" s="1">
        <f>'Raw Data'!A699</f>
        <v/>
      </c>
      <c r="B700">
        <f>IF(AND('Raw Data'!J699&lt;'Raw Data'!I699, ISNUMBER('Raw Data'!E699)), 1, 0)</f>
        <v/>
      </c>
      <c r="C700">
        <f>IF(AND('Raw Data'!A699&gt;0, 'Raw Data'!K699&gt;0), 1, 0)</f>
        <v/>
      </c>
      <c r="D700">
        <f>IF(ISBLANK('Raw Data'!A699),0,IF(AND('Raw Data'!J699&lt;'Raw Data'!I699,'Raw Data'!J699&gt;Analysis!$BD$2),1,IF(AND('Raw Data'!I699&lt;'Raw Data'!J699,'Raw Data'!I699&gt;Analysis!$BD$2),1,0)))</f>
        <v/>
      </c>
      <c r="E700">
        <f>IF(ISBLANK('Raw Data'!A699), 0, IF(OR('Raw Data'!P699&lt;Analysis!BE$2, 'Raw Data'!S699&lt;Analysis!BE$2), 1, 0))</f>
        <v/>
      </c>
    </row>
    <row r="701">
      <c r="A701" s="1">
        <f>'Raw Data'!A700</f>
        <v/>
      </c>
      <c r="B701">
        <f>IF(AND('Raw Data'!J700&lt;'Raw Data'!I700, ISNUMBER('Raw Data'!E700)), 1, 0)</f>
        <v/>
      </c>
      <c r="C701">
        <f>IF(AND('Raw Data'!A700&gt;0, 'Raw Data'!K700&gt;0), 1, 0)</f>
        <v/>
      </c>
      <c r="D701">
        <f>IF(ISBLANK('Raw Data'!A700),0,IF(AND('Raw Data'!J700&lt;'Raw Data'!I700,'Raw Data'!J700&gt;Analysis!$BD$2),1,IF(AND('Raw Data'!I700&lt;'Raw Data'!J700,'Raw Data'!I700&gt;Analysis!$BD$2),1,0)))</f>
        <v/>
      </c>
      <c r="E701">
        <f>IF(ISBLANK('Raw Data'!A700), 0, IF(OR('Raw Data'!P700&lt;Analysis!BE$2, 'Raw Data'!S700&lt;Analysis!BE$2), 1, 0))</f>
        <v/>
      </c>
    </row>
    <row r="702">
      <c r="A702" s="1">
        <f>'Raw Data'!A701</f>
        <v/>
      </c>
      <c r="B702">
        <f>IF(AND('Raw Data'!J701&lt;'Raw Data'!I701, ISNUMBER('Raw Data'!E701)), 1, 0)</f>
        <v/>
      </c>
      <c r="C702">
        <f>IF(AND('Raw Data'!A701&gt;0, 'Raw Data'!K701&gt;0), 1, 0)</f>
        <v/>
      </c>
      <c r="D702">
        <f>IF(ISBLANK('Raw Data'!A701),0,IF(AND('Raw Data'!J701&lt;'Raw Data'!I701,'Raw Data'!J701&gt;Analysis!$BD$2),1,IF(AND('Raw Data'!I701&lt;'Raw Data'!J701,'Raw Data'!I701&gt;Analysis!$BD$2),1,0)))</f>
        <v/>
      </c>
      <c r="E702">
        <f>IF(ISBLANK('Raw Data'!A701), 0, IF(OR('Raw Data'!P701&lt;Analysis!BE$2, 'Raw Data'!S701&lt;Analysis!BE$2), 1, 0))</f>
        <v/>
      </c>
    </row>
    <row r="703">
      <c r="A703" s="1">
        <f>'Raw Data'!A702</f>
        <v/>
      </c>
      <c r="B703">
        <f>IF(AND('Raw Data'!J702&lt;'Raw Data'!I702, ISNUMBER('Raw Data'!E702)), 1, 0)</f>
        <v/>
      </c>
      <c r="C703">
        <f>IF(AND('Raw Data'!A702&gt;0, 'Raw Data'!K702&gt;0), 1, 0)</f>
        <v/>
      </c>
      <c r="D703">
        <f>IF(ISBLANK('Raw Data'!A702),0,IF(AND('Raw Data'!J702&lt;'Raw Data'!I702,'Raw Data'!J702&gt;Analysis!$BD$2),1,IF(AND('Raw Data'!I702&lt;'Raw Data'!J702,'Raw Data'!I702&gt;Analysis!$BD$2),1,0)))</f>
        <v/>
      </c>
      <c r="E703">
        <f>IF(ISBLANK('Raw Data'!A702), 0, IF(OR('Raw Data'!P702&lt;Analysis!BE$2, 'Raw Data'!S702&lt;Analysis!BE$2), 1, 0))</f>
        <v/>
      </c>
    </row>
    <row r="704">
      <c r="A704" s="1">
        <f>'Raw Data'!A703</f>
        <v/>
      </c>
      <c r="B704">
        <f>IF(AND('Raw Data'!J703&lt;'Raw Data'!I703, ISNUMBER('Raw Data'!E703)), 1, 0)</f>
        <v/>
      </c>
      <c r="C704">
        <f>IF(AND('Raw Data'!A703&gt;0, 'Raw Data'!K703&gt;0), 1, 0)</f>
        <v/>
      </c>
      <c r="D704">
        <f>IF(ISBLANK('Raw Data'!A703),0,IF(AND('Raw Data'!J703&lt;'Raw Data'!I703,'Raw Data'!J703&gt;Analysis!$BD$2),1,IF(AND('Raw Data'!I703&lt;'Raw Data'!J703,'Raw Data'!I703&gt;Analysis!$BD$2),1,0)))</f>
        <v/>
      </c>
      <c r="E704">
        <f>IF(ISBLANK('Raw Data'!A703), 0, IF(OR('Raw Data'!P703&lt;Analysis!BE$2, 'Raw Data'!S703&lt;Analysis!BE$2), 1, 0))</f>
        <v/>
      </c>
    </row>
    <row r="705">
      <c r="A705" s="1">
        <f>'Raw Data'!A704</f>
        <v/>
      </c>
      <c r="B705">
        <f>IF(AND('Raw Data'!J704&lt;'Raw Data'!I704, ISNUMBER('Raw Data'!E704)), 1, 0)</f>
        <v/>
      </c>
      <c r="C705">
        <f>IF(AND('Raw Data'!A704&gt;0, 'Raw Data'!K704&gt;0), 1, 0)</f>
        <v/>
      </c>
      <c r="D705">
        <f>IF(ISBLANK('Raw Data'!A704),0,IF(AND('Raw Data'!J704&lt;'Raw Data'!I704,'Raw Data'!J704&gt;Analysis!$BD$2),1,IF(AND('Raw Data'!I704&lt;'Raw Data'!J704,'Raw Data'!I704&gt;Analysis!$BD$2),1,0)))</f>
        <v/>
      </c>
      <c r="E705">
        <f>IF(ISBLANK('Raw Data'!A704), 0, IF(OR('Raw Data'!P704&lt;Analysis!BE$2, 'Raw Data'!S704&lt;Analysis!BE$2), 1, 0))</f>
        <v/>
      </c>
    </row>
    <row r="706">
      <c r="A706" s="1">
        <f>'Raw Data'!A705</f>
        <v/>
      </c>
      <c r="B706">
        <f>IF(AND('Raw Data'!J705&lt;'Raw Data'!I705, ISNUMBER('Raw Data'!E705)), 1, 0)</f>
        <v/>
      </c>
      <c r="C706">
        <f>IF(AND('Raw Data'!A705&gt;0, 'Raw Data'!K705&gt;0), 1, 0)</f>
        <v/>
      </c>
      <c r="D706">
        <f>IF(ISBLANK('Raw Data'!A705),0,IF(AND('Raw Data'!J705&lt;'Raw Data'!I705,'Raw Data'!J705&gt;Analysis!$BD$2),1,IF(AND('Raw Data'!I705&lt;'Raw Data'!J705,'Raw Data'!I705&gt;Analysis!$BD$2),1,0)))</f>
        <v/>
      </c>
      <c r="E706">
        <f>IF(ISBLANK('Raw Data'!A705), 0, IF(OR('Raw Data'!P705&lt;Analysis!BE$2, 'Raw Data'!S705&lt;Analysis!BE$2), 1, 0))</f>
        <v/>
      </c>
    </row>
    <row r="707">
      <c r="A707" s="1">
        <f>'Raw Data'!A706</f>
        <v/>
      </c>
      <c r="B707">
        <f>IF(AND('Raw Data'!J706&lt;'Raw Data'!I706, ISNUMBER('Raw Data'!E706)), 1, 0)</f>
        <v/>
      </c>
      <c r="C707">
        <f>IF(AND('Raw Data'!A706&gt;0, 'Raw Data'!K706&gt;0), 1, 0)</f>
        <v/>
      </c>
      <c r="D707">
        <f>IF(ISBLANK('Raw Data'!A706),0,IF(AND('Raw Data'!J706&lt;'Raw Data'!I706,'Raw Data'!J706&gt;Analysis!$BD$2),1,IF(AND('Raw Data'!I706&lt;'Raw Data'!J706,'Raw Data'!I706&gt;Analysis!$BD$2),1,0)))</f>
        <v/>
      </c>
      <c r="E707">
        <f>IF(ISBLANK('Raw Data'!A706), 0, IF(OR('Raw Data'!P706&lt;Analysis!BE$2, 'Raw Data'!S706&lt;Analysis!BE$2), 1, 0))</f>
        <v/>
      </c>
    </row>
    <row r="708">
      <c r="A708" s="1">
        <f>'Raw Data'!A707</f>
        <v/>
      </c>
      <c r="B708">
        <f>IF(AND('Raw Data'!J707&lt;'Raw Data'!I707, ISNUMBER('Raw Data'!E707)), 1, 0)</f>
        <v/>
      </c>
      <c r="C708">
        <f>IF(AND('Raw Data'!A707&gt;0, 'Raw Data'!K707&gt;0), 1, 0)</f>
        <v/>
      </c>
      <c r="D708">
        <f>IF(ISBLANK('Raw Data'!A707),0,IF(AND('Raw Data'!J707&lt;'Raw Data'!I707,'Raw Data'!J707&gt;Analysis!$BD$2),1,IF(AND('Raw Data'!I707&lt;'Raw Data'!J707,'Raw Data'!I707&gt;Analysis!$BD$2),1,0)))</f>
        <v/>
      </c>
      <c r="E708">
        <f>IF(ISBLANK('Raw Data'!A707), 0, IF(OR('Raw Data'!P707&lt;Analysis!BE$2, 'Raw Data'!S707&lt;Analysis!BE$2), 1, 0))</f>
        <v/>
      </c>
    </row>
    <row r="709">
      <c r="A709" s="1">
        <f>'Raw Data'!A708</f>
        <v/>
      </c>
      <c r="B709">
        <f>IF(AND('Raw Data'!J708&lt;'Raw Data'!I708, ISNUMBER('Raw Data'!E708)), 1, 0)</f>
        <v/>
      </c>
      <c r="C709">
        <f>IF(AND('Raw Data'!A708&gt;0, 'Raw Data'!K708&gt;0), 1, 0)</f>
        <v/>
      </c>
      <c r="D709">
        <f>IF(ISBLANK('Raw Data'!A708),0,IF(AND('Raw Data'!J708&lt;'Raw Data'!I708,'Raw Data'!J708&gt;Analysis!$BD$2),1,IF(AND('Raw Data'!I708&lt;'Raw Data'!J708,'Raw Data'!I708&gt;Analysis!$BD$2),1,0)))</f>
        <v/>
      </c>
      <c r="E709">
        <f>IF(ISBLANK('Raw Data'!A708), 0, IF(OR('Raw Data'!P708&lt;Analysis!BE$2, 'Raw Data'!S708&lt;Analysis!BE$2), 1, 0))</f>
        <v/>
      </c>
    </row>
    <row r="710">
      <c r="A710" s="1">
        <f>'Raw Data'!A709</f>
        <v/>
      </c>
      <c r="B710">
        <f>IF(AND('Raw Data'!J709&lt;'Raw Data'!I709, ISNUMBER('Raw Data'!E709)), 1, 0)</f>
        <v/>
      </c>
      <c r="C710">
        <f>IF(AND('Raw Data'!A709&gt;0, 'Raw Data'!K709&gt;0), 1, 0)</f>
        <v/>
      </c>
      <c r="D710">
        <f>IF(ISBLANK('Raw Data'!A709),0,IF(AND('Raw Data'!J709&lt;'Raw Data'!I709,'Raw Data'!J709&gt;Analysis!$BD$2),1,IF(AND('Raw Data'!I709&lt;'Raw Data'!J709,'Raw Data'!I709&gt;Analysis!$BD$2),1,0)))</f>
        <v/>
      </c>
      <c r="E710">
        <f>IF(ISBLANK('Raw Data'!A709), 0, IF(OR('Raw Data'!P709&lt;Analysis!BE$2, 'Raw Data'!S709&lt;Analysis!BE$2), 1, 0))</f>
        <v/>
      </c>
    </row>
    <row r="711">
      <c r="A711" s="1">
        <f>'Raw Data'!A710</f>
        <v/>
      </c>
      <c r="B711">
        <f>IF(AND('Raw Data'!J710&lt;'Raw Data'!I710, ISNUMBER('Raw Data'!E710)), 1, 0)</f>
        <v/>
      </c>
      <c r="C711">
        <f>IF(AND('Raw Data'!A710&gt;0, 'Raw Data'!K710&gt;0), 1, 0)</f>
        <v/>
      </c>
      <c r="D711">
        <f>IF(ISBLANK('Raw Data'!A710),0,IF(AND('Raw Data'!J710&lt;'Raw Data'!I710,'Raw Data'!J710&gt;Analysis!$BD$2),1,IF(AND('Raw Data'!I710&lt;'Raw Data'!J710,'Raw Data'!I710&gt;Analysis!$BD$2),1,0)))</f>
        <v/>
      </c>
      <c r="E711">
        <f>IF(ISBLANK('Raw Data'!A710), 0, IF(OR('Raw Data'!P710&lt;Analysis!BE$2, 'Raw Data'!S710&lt;Analysis!BE$2), 1, 0))</f>
        <v/>
      </c>
    </row>
    <row r="712">
      <c r="A712" s="1">
        <f>'Raw Data'!A711</f>
        <v/>
      </c>
      <c r="B712">
        <f>IF(AND('Raw Data'!J711&lt;'Raw Data'!I711, ISNUMBER('Raw Data'!E711)), 1, 0)</f>
        <v/>
      </c>
      <c r="C712">
        <f>IF(AND('Raw Data'!A711&gt;0, 'Raw Data'!K711&gt;0), 1, 0)</f>
        <v/>
      </c>
      <c r="D712">
        <f>IF(ISBLANK('Raw Data'!A711),0,IF(AND('Raw Data'!J711&lt;'Raw Data'!I711,'Raw Data'!J711&gt;Analysis!$BD$2),1,IF(AND('Raw Data'!I711&lt;'Raw Data'!J711,'Raw Data'!I711&gt;Analysis!$BD$2),1,0)))</f>
        <v/>
      </c>
      <c r="E712">
        <f>IF(ISBLANK('Raw Data'!A711), 0, IF(OR('Raw Data'!P711&lt;Analysis!BE$2, 'Raw Data'!S711&lt;Analysis!BE$2), 1, 0))</f>
        <v/>
      </c>
    </row>
    <row r="713">
      <c r="A713" s="1">
        <f>'Raw Data'!A712</f>
        <v/>
      </c>
      <c r="B713">
        <f>IF(AND('Raw Data'!J712&lt;'Raw Data'!I712, ISNUMBER('Raw Data'!E712)), 1, 0)</f>
        <v/>
      </c>
      <c r="C713">
        <f>IF(AND('Raw Data'!A712&gt;0, 'Raw Data'!K712&gt;0), 1, 0)</f>
        <v/>
      </c>
      <c r="D713">
        <f>IF(ISBLANK('Raw Data'!A712),0,IF(AND('Raw Data'!J712&lt;'Raw Data'!I712,'Raw Data'!J712&gt;Analysis!$BD$2),1,IF(AND('Raw Data'!I712&lt;'Raw Data'!J712,'Raw Data'!I712&gt;Analysis!$BD$2),1,0)))</f>
        <v/>
      </c>
      <c r="E713">
        <f>IF(ISBLANK('Raw Data'!A712), 0, IF(OR('Raw Data'!P712&lt;Analysis!BE$2, 'Raw Data'!S712&lt;Analysis!BE$2), 1, 0))</f>
        <v/>
      </c>
    </row>
    <row r="714">
      <c r="A714" s="1">
        <f>'Raw Data'!A713</f>
        <v/>
      </c>
      <c r="B714">
        <f>IF(AND('Raw Data'!J713&lt;'Raw Data'!I713, ISNUMBER('Raw Data'!E713)), 1, 0)</f>
        <v/>
      </c>
      <c r="C714">
        <f>IF(AND('Raw Data'!A713&gt;0, 'Raw Data'!K713&gt;0), 1, 0)</f>
        <v/>
      </c>
      <c r="D714">
        <f>IF(ISBLANK('Raw Data'!A713),0,IF(AND('Raw Data'!J713&lt;'Raw Data'!I713,'Raw Data'!J713&gt;Analysis!$BD$2),1,IF(AND('Raw Data'!I713&lt;'Raw Data'!J713,'Raw Data'!I713&gt;Analysis!$BD$2),1,0)))</f>
        <v/>
      </c>
      <c r="E714">
        <f>IF(ISBLANK('Raw Data'!A713), 0, IF(OR('Raw Data'!P713&lt;Analysis!BE$2, 'Raw Data'!S713&lt;Analysis!BE$2), 1, 0))</f>
        <v/>
      </c>
    </row>
    <row r="715">
      <c r="A715" s="1">
        <f>'Raw Data'!A714</f>
        <v/>
      </c>
      <c r="B715">
        <f>IF(AND('Raw Data'!J714&lt;'Raw Data'!I714, ISNUMBER('Raw Data'!E714)), 1, 0)</f>
        <v/>
      </c>
      <c r="C715">
        <f>IF(AND('Raw Data'!A714&gt;0, 'Raw Data'!K714&gt;0), 1, 0)</f>
        <v/>
      </c>
      <c r="D715">
        <f>IF(ISBLANK('Raw Data'!A714),0,IF(AND('Raw Data'!J714&lt;'Raw Data'!I714,'Raw Data'!J714&gt;Analysis!$BD$2),1,IF(AND('Raw Data'!I714&lt;'Raw Data'!J714,'Raw Data'!I714&gt;Analysis!$BD$2),1,0)))</f>
        <v/>
      </c>
      <c r="E715">
        <f>IF(ISBLANK('Raw Data'!A714), 0, IF(OR('Raw Data'!P714&lt;Analysis!BE$2, 'Raw Data'!S714&lt;Analysis!BE$2), 1, 0))</f>
        <v/>
      </c>
    </row>
    <row r="716">
      <c r="A716" s="1">
        <f>'Raw Data'!A715</f>
        <v/>
      </c>
      <c r="B716">
        <f>IF(AND('Raw Data'!J715&lt;'Raw Data'!I715, ISNUMBER('Raw Data'!E715)), 1, 0)</f>
        <v/>
      </c>
      <c r="C716">
        <f>IF(AND('Raw Data'!A715&gt;0, 'Raw Data'!K715&gt;0), 1, 0)</f>
        <v/>
      </c>
      <c r="D716">
        <f>IF(ISBLANK('Raw Data'!A715),0,IF(AND('Raw Data'!J715&lt;'Raw Data'!I715,'Raw Data'!J715&gt;Analysis!$BD$2),1,IF(AND('Raw Data'!I715&lt;'Raw Data'!J715,'Raw Data'!I715&gt;Analysis!$BD$2),1,0)))</f>
        <v/>
      </c>
      <c r="E716">
        <f>IF(ISBLANK('Raw Data'!A715), 0, IF(OR('Raw Data'!P715&lt;Analysis!BE$2, 'Raw Data'!S715&lt;Analysis!BE$2), 1, 0))</f>
        <v/>
      </c>
    </row>
    <row r="717">
      <c r="A717" s="1">
        <f>'Raw Data'!A716</f>
        <v/>
      </c>
      <c r="B717">
        <f>IF(AND('Raw Data'!J716&lt;'Raw Data'!I716, ISNUMBER('Raw Data'!E716)), 1, 0)</f>
        <v/>
      </c>
      <c r="C717">
        <f>IF(AND('Raw Data'!A716&gt;0, 'Raw Data'!K716&gt;0), 1, 0)</f>
        <v/>
      </c>
      <c r="D717">
        <f>IF(ISBLANK('Raw Data'!A716),0,IF(AND('Raw Data'!J716&lt;'Raw Data'!I716,'Raw Data'!J716&gt;Analysis!$BD$2),1,IF(AND('Raw Data'!I716&lt;'Raw Data'!J716,'Raw Data'!I716&gt;Analysis!$BD$2),1,0)))</f>
        <v/>
      </c>
      <c r="E717">
        <f>IF(ISBLANK('Raw Data'!A716), 0, IF(OR('Raw Data'!P716&lt;Analysis!BE$2, 'Raw Data'!S716&lt;Analysis!BE$2), 1, 0))</f>
        <v/>
      </c>
    </row>
    <row r="718">
      <c r="A718" s="1">
        <f>'Raw Data'!A717</f>
        <v/>
      </c>
      <c r="B718">
        <f>IF(AND('Raw Data'!J717&lt;'Raw Data'!I717, ISNUMBER('Raw Data'!E717)), 1, 0)</f>
        <v/>
      </c>
      <c r="C718">
        <f>IF(AND('Raw Data'!A717&gt;0, 'Raw Data'!K717&gt;0), 1, 0)</f>
        <v/>
      </c>
      <c r="D718">
        <f>IF(ISBLANK('Raw Data'!A717),0,IF(AND('Raw Data'!J717&lt;'Raw Data'!I717,'Raw Data'!J717&gt;Analysis!$BD$2),1,IF(AND('Raw Data'!I717&lt;'Raw Data'!J717,'Raw Data'!I717&gt;Analysis!$BD$2),1,0)))</f>
        <v/>
      </c>
      <c r="E718">
        <f>IF(ISBLANK('Raw Data'!A717), 0, IF(OR('Raw Data'!P717&lt;Analysis!BE$2, 'Raw Data'!S717&lt;Analysis!BE$2), 1, 0))</f>
        <v/>
      </c>
    </row>
    <row r="719">
      <c r="A719" s="1">
        <f>'Raw Data'!A718</f>
        <v/>
      </c>
      <c r="B719">
        <f>IF(AND('Raw Data'!J718&lt;'Raw Data'!I718, ISNUMBER('Raw Data'!E718)), 1, 0)</f>
        <v/>
      </c>
      <c r="C719">
        <f>IF(AND('Raw Data'!A718&gt;0, 'Raw Data'!K718&gt;0), 1, 0)</f>
        <v/>
      </c>
      <c r="D719">
        <f>IF(ISBLANK('Raw Data'!A718),0,IF(AND('Raw Data'!J718&lt;'Raw Data'!I718,'Raw Data'!J718&gt;Analysis!$BD$2),1,IF(AND('Raw Data'!I718&lt;'Raw Data'!J718,'Raw Data'!I718&gt;Analysis!$BD$2),1,0)))</f>
        <v/>
      </c>
      <c r="E719">
        <f>IF(ISBLANK('Raw Data'!A718), 0, IF(OR('Raw Data'!P718&lt;Analysis!BE$2, 'Raw Data'!S718&lt;Analysis!BE$2), 1, 0))</f>
        <v/>
      </c>
    </row>
    <row r="720">
      <c r="A720" s="1">
        <f>'Raw Data'!A719</f>
        <v/>
      </c>
      <c r="B720">
        <f>IF(AND('Raw Data'!J719&lt;'Raw Data'!I719, ISNUMBER('Raw Data'!E719)), 1, 0)</f>
        <v/>
      </c>
      <c r="C720">
        <f>IF(AND('Raw Data'!A719&gt;0, 'Raw Data'!K719&gt;0), 1, 0)</f>
        <v/>
      </c>
      <c r="D720">
        <f>IF(ISBLANK('Raw Data'!A719),0,IF(AND('Raw Data'!J719&lt;'Raw Data'!I719,'Raw Data'!J719&gt;Analysis!$BD$2),1,IF(AND('Raw Data'!I719&lt;'Raw Data'!J719,'Raw Data'!I719&gt;Analysis!$BD$2),1,0)))</f>
        <v/>
      </c>
      <c r="E720">
        <f>IF(ISBLANK('Raw Data'!A719), 0, IF(OR('Raw Data'!P719&lt;Analysis!BE$2, 'Raw Data'!S719&lt;Analysis!BE$2), 1, 0))</f>
        <v/>
      </c>
    </row>
    <row r="721">
      <c r="A721" s="1">
        <f>'Raw Data'!A720</f>
        <v/>
      </c>
      <c r="B721">
        <f>IF(AND('Raw Data'!J720&lt;'Raw Data'!I720, ISNUMBER('Raw Data'!E720)), 1, 0)</f>
        <v/>
      </c>
      <c r="C721">
        <f>IF(AND('Raw Data'!A720&gt;0, 'Raw Data'!K720&gt;0), 1, 0)</f>
        <v/>
      </c>
      <c r="D721">
        <f>IF(ISBLANK('Raw Data'!A720),0,IF(AND('Raw Data'!J720&lt;'Raw Data'!I720,'Raw Data'!J720&gt;Analysis!$BD$2),1,IF(AND('Raw Data'!I720&lt;'Raw Data'!J720,'Raw Data'!I720&gt;Analysis!$BD$2),1,0)))</f>
        <v/>
      </c>
      <c r="E721">
        <f>IF(ISBLANK('Raw Data'!A720), 0, IF(OR('Raw Data'!P720&lt;Analysis!BE$2, 'Raw Data'!S720&lt;Analysis!BE$2), 1, 0))</f>
        <v/>
      </c>
    </row>
    <row r="722">
      <c r="A722" s="1">
        <f>'Raw Data'!A721</f>
        <v/>
      </c>
      <c r="B722">
        <f>IF(AND('Raw Data'!J721&lt;'Raw Data'!I721, ISNUMBER('Raw Data'!E721)), 1, 0)</f>
        <v/>
      </c>
      <c r="C722">
        <f>IF(AND('Raw Data'!A721&gt;0, 'Raw Data'!K721&gt;0), 1, 0)</f>
        <v/>
      </c>
      <c r="D722">
        <f>IF(ISBLANK('Raw Data'!A721),0,IF(AND('Raw Data'!J721&lt;'Raw Data'!I721,'Raw Data'!J721&gt;Analysis!$BD$2),1,IF(AND('Raw Data'!I721&lt;'Raw Data'!J721,'Raw Data'!I721&gt;Analysis!$BD$2),1,0)))</f>
        <v/>
      </c>
      <c r="E722">
        <f>IF(ISBLANK('Raw Data'!A721), 0, IF(OR('Raw Data'!P721&lt;Analysis!BE$2, 'Raw Data'!S721&lt;Analysis!BE$2), 1, 0))</f>
        <v/>
      </c>
    </row>
    <row r="723">
      <c r="A723" s="1">
        <f>'Raw Data'!A722</f>
        <v/>
      </c>
      <c r="B723">
        <f>IF(AND('Raw Data'!J722&lt;'Raw Data'!I722, ISNUMBER('Raw Data'!E722)), 1, 0)</f>
        <v/>
      </c>
      <c r="C723">
        <f>IF(AND('Raw Data'!A722&gt;0, 'Raw Data'!K722&gt;0), 1, 0)</f>
        <v/>
      </c>
      <c r="D723">
        <f>IF(ISBLANK('Raw Data'!A722),0,IF(AND('Raw Data'!J722&lt;'Raw Data'!I722,'Raw Data'!J722&gt;Analysis!$BD$2),1,IF(AND('Raw Data'!I722&lt;'Raw Data'!J722,'Raw Data'!I722&gt;Analysis!$BD$2),1,0)))</f>
        <v/>
      </c>
      <c r="E723">
        <f>IF(ISBLANK('Raw Data'!A722), 0, IF(OR('Raw Data'!P722&lt;Analysis!BE$2, 'Raw Data'!S722&lt;Analysis!BE$2), 1, 0))</f>
        <v/>
      </c>
    </row>
    <row r="724">
      <c r="A724" s="1">
        <f>'Raw Data'!A723</f>
        <v/>
      </c>
      <c r="B724">
        <f>IF(AND('Raw Data'!J723&lt;'Raw Data'!I723, ISNUMBER('Raw Data'!E723)), 1, 0)</f>
        <v/>
      </c>
      <c r="C724">
        <f>IF(AND('Raw Data'!A723&gt;0, 'Raw Data'!K723&gt;0), 1, 0)</f>
        <v/>
      </c>
      <c r="D724">
        <f>IF(ISBLANK('Raw Data'!A723),0,IF(AND('Raw Data'!J723&lt;'Raw Data'!I723,'Raw Data'!J723&gt;Analysis!$BD$2),1,IF(AND('Raw Data'!I723&lt;'Raw Data'!J723,'Raw Data'!I723&gt;Analysis!$BD$2),1,0)))</f>
        <v/>
      </c>
      <c r="E724">
        <f>IF(ISBLANK('Raw Data'!A723), 0, IF(OR('Raw Data'!P723&lt;Analysis!BE$2, 'Raw Data'!S723&lt;Analysis!BE$2), 1, 0))</f>
        <v/>
      </c>
    </row>
    <row r="725">
      <c r="A725" s="1">
        <f>'Raw Data'!A724</f>
        <v/>
      </c>
      <c r="B725">
        <f>IF(AND('Raw Data'!J724&lt;'Raw Data'!I724, ISNUMBER('Raw Data'!E724)), 1, 0)</f>
        <v/>
      </c>
      <c r="C725">
        <f>IF(AND('Raw Data'!A724&gt;0, 'Raw Data'!K724&gt;0), 1, 0)</f>
        <v/>
      </c>
      <c r="D725">
        <f>IF(ISBLANK('Raw Data'!A724),0,IF(AND('Raw Data'!J724&lt;'Raw Data'!I724,'Raw Data'!J724&gt;Analysis!$BD$2),1,IF(AND('Raw Data'!I724&lt;'Raw Data'!J724,'Raw Data'!I724&gt;Analysis!$BD$2),1,0)))</f>
        <v/>
      </c>
      <c r="E725">
        <f>IF(ISBLANK('Raw Data'!A724), 0, IF(OR('Raw Data'!P724&lt;Analysis!BE$2, 'Raw Data'!S724&lt;Analysis!BE$2), 1, 0))</f>
        <v/>
      </c>
    </row>
    <row r="726">
      <c r="A726" s="1">
        <f>'Raw Data'!A725</f>
        <v/>
      </c>
      <c r="B726">
        <f>IF(AND('Raw Data'!J725&lt;'Raw Data'!I725, ISNUMBER('Raw Data'!E725)), 1, 0)</f>
        <v/>
      </c>
      <c r="C726">
        <f>IF(AND('Raw Data'!A725&gt;0, 'Raw Data'!K725&gt;0), 1, 0)</f>
        <v/>
      </c>
      <c r="D726">
        <f>IF(ISBLANK('Raw Data'!A725),0,IF(AND('Raw Data'!J725&lt;'Raw Data'!I725,'Raw Data'!J725&gt;Analysis!$BD$2),1,IF(AND('Raw Data'!I725&lt;'Raw Data'!J725,'Raw Data'!I725&gt;Analysis!$BD$2),1,0)))</f>
        <v/>
      </c>
      <c r="E726">
        <f>IF(ISBLANK('Raw Data'!A725), 0, IF(OR('Raw Data'!P725&lt;Analysis!BE$2, 'Raw Data'!S725&lt;Analysis!BE$2), 1, 0))</f>
        <v/>
      </c>
    </row>
    <row r="727">
      <c r="A727" s="1">
        <f>'Raw Data'!A726</f>
        <v/>
      </c>
      <c r="B727">
        <f>IF(AND('Raw Data'!J726&lt;'Raw Data'!I726, ISNUMBER('Raw Data'!E726)), 1, 0)</f>
        <v/>
      </c>
      <c r="C727">
        <f>IF(AND('Raw Data'!A726&gt;0, 'Raw Data'!K726&gt;0), 1, 0)</f>
        <v/>
      </c>
      <c r="D727">
        <f>IF(ISBLANK('Raw Data'!A726),0,IF(AND('Raw Data'!J726&lt;'Raw Data'!I726,'Raw Data'!J726&gt;Analysis!$BD$2),1,IF(AND('Raw Data'!I726&lt;'Raw Data'!J726,'Raw Data'!I726&gt;Analysis!$BD$2),1,0)))</f>
        <v/>
      </c>
      <c r="E727">
        <f>IF(ISBLANK('Raw Data'!A726), 0, IF(OR('Raw Data'!P726&lt;Analysis!BE$2, 'Raw Data'!S726&lt;Analysis!BE$2), 1, 0))</f>
        <v/>
      </c>
    </row>
    <row r="728">
      <c r="A728" s="1">
        <f>'Raw Data'!A727</f>
        <v/>
      </c>
      <c r="B728">
        <f>IF(AND('Raw Data'!J727&lt;'Raw Data'!I727, ISNUMBER('Raw Data'!E727)), 1, 0)</f>
        <v/>
      </c>
      <c r="C728">
        <f>IF(AND('Raw Data'!A727&gt;0, 'Raw Data'!K727&gt;0), 1, 0)</f>
        <v/>
      </c>
      <c r="D728">
        <f>IF(ISBLANK('Raw Data'!A727),0,IF(AND('Raw Data'!J727&lt;'Raw Data'!I727,'Raw Data'!J727&gt;Analysis!$BD$2),1,IF(AND('Raw Data'!I727&lt;'Raw Data'!J727,'Raw Data'!I727&gt;Analysis!$BD$2),1,0)))</f>
        <v/>
      </c>
      <c r="E728">
        <f>IF(ISBLANK('Raw Data'!A727), 0, IF(OR('Raw Data'!P727&lt;Analysis!BE$2, 'Raw Data'!S727&lt;Analysis!BE$2), 1, 0))</f>
        <v/>
      </c>
    </row>
    <row r="729">
      <c r="A729" s="1">
        <f>'Raw Data'!A728</f>
        <v/>
      </c>
      <c r="B729">
        <f>IF(AND('Raw Data'!J728&lt;'Raw Data'!I728, ISNUMBER('Raw Data'!E728)), 1, 0)</f>
        <v/>
      </c>
      <c r="C729">
        <f>IF(AND('Raw Data'!A728&gt;0, 'Raw Data'!K728&gt;0), 1, 0)</f>
        <v/>
      </c>
      <c r="D729">
        <f>IF(ISBLANK('Raw Data'!A728),0,IF(AND('Raw Data'!J728&lt;'Raw Data'!I728,'Raw Data'!J728&gt;Analysis!$BD$2),1,IF(AND('Raw Data'!I728&lt;'Raw Data'!J728,'Raw Data'!I728&gt;Analysis!$BD$2),1,0)))</f>
        <v/>
      </c>
      <c r="E729">
        <f>IF(ISBLANK('Raw Data'!A728), 0, IF(OR('Raw Data'!P728&lt;Analysis!BE$2, 'Raw Data'!S728&lt;Analysis!BE$2), 1, 0))</f>
        <v/>
      </c>
    </row>
    <row r="730">
      <c r="A730" s="1">
        <f>'Raw Data'!A729</f>
        <v/>
      </c>
      <c r="B730">
        <f>IF(AND('Raw Data'!J729&lt;'Raw Data'!I729, ISNUMBER('Raw Data'!E729)), 1, 0)</f>
        <v/>
      </c>
      <c r="C730">
        <f>IF(AND('Raw Data'!A729&gt;0, 'Raw Data'!K729&gt;0), 1, 0)</f>
        <v/>
      </c>
      <c r="D730">
        <f>IF(ISBLANK('Raw Data'!A729),0,IF(AND('Raw Data'!J729&lt;'Raw Data'!I729,'Raw Data'!J729&gt;Analysis!$BD$2),1,IF(AND('Raw Data'!I729&lt;'Raw Data'!J729,'Raw Data'!I729&gt;Analysis!$BD$2),1,0)))</f>
        <v/>
      </c>
      <c r="E730">
        <f>IF(ISBLANK('Raw Data'!A729), 0, IF(OR('Raw Data'!P729&lt;Analysis!BE$2, 'Raw Data'!S729&lt;Analysis!BE$2), 1, 0))</f>
        <v/>
      </c>
    </row>
    <row r="731">
      <c r="A731" s="1">
        <f>'Raw Data'!A730</f>
        <v/>
      </c>
      <c r="B731">
        <f>IF(AND('Raw Data'!J730&lt;'Raw Data'!I730, ISNUMBER('Raw Data'!E730)), 1, 0)</f>
        <v/>
      </c>
      <c r="C731">
        <f>IF(AND('Raw Data'!A730&gt;0, 'Raw Data'!K730&gt;0), 1, 0)</f>
        <v/>
      </c>
      <c r="D731">
        <f>IF(ISBLANK('Raw Data'!A730),0,IF(AND('Raw Data'!J730&lt;'Raw Data'!I730,'Raw Data'!J730&gt;Analysis!$BD$2),1,IF(AND('Raw Data'!I730&lt;'Raw Data'!J730,'Raw Data'!I730&gt;Analysis!$BD$2),1,0)))</f>
        <v/>
      </c>
      <c r="E731">
        <f>IF(ISBLANK('Raw Data'!A730), 0, IF(OR('Raw Data'!P730&lt;Analysis!BE$2, 'Raw Data'!S730&lt;Analysis!BE$2), 1, 0))</f>
        <v/>
      </c>
    </row>
    <row r="732">
      <c r="A732" s="1">
        <f>'Raw Data'!A731</f>
        <v/>
      </c>
      <c r="B732">
        <f>IF(AND('Raw Data'!J731&lt;'Raw Data'!I731, ISNUMBER('Raw Data'!E731)), 1, 0)</f>
        <v/>
      </c>
      <c r="C732">
        <f>IF(AND('Raw Data'!A731&gt;0, 'Raw Data'!K731&gt;0), 1, 0)</f>
        <v/>
      </c>
      <c r="D732">
        <f>IF(ISBLANK('Raw Data'!A731),0,IF(AND('Raw Data'!J731&lt;'Raw Data'!I731,'Raw Data'!J731&gt;Analysis!$BD$2),1,IF(AND('Raw Data'!I731&lt;'Raw Data'!J731,'Raw Data'!I731&gt;Analysis!$BD$2),1,0)))</f>
        <v/>
      </c>
      <c r="E732">
        <f>IF(ISBLANK('Raw Data'!A731), 0, IF(OR('Raw Data'!P731&lt;Analysis!BE$2, 'Raw Data'!S731&lt;Analysis!BE$2), 1, 0))</f>
        <v/>
      </c>
    </row>
    <row r="733">
      <c r="A733" s="1">
        <f>'Raw Data'!A732</f>
        <v/>
      </c>
      <c r="B733">
        <f>IF(AND('Raw Data'!J732&lt;'Raw Data'!I732, ISNUMBER('Raw Data'!E732)), 1, 0)</f>
        <v/>
      </c>
      <c r="C733">
        <f>IF(AND('Raw Data'!A732&gt;0, 'Raw Data'!K732&gt;0), 1, 0)</f>
        <v/>
      </c>
      <c r="D733">
        <f>IF(ISBLANK('Raw Data'!A732),0,IF(AND('Raw Data'!J732&lt;'Raw Data'!I732,'Raw Data'!J732&gt;Analysis!$BD$2),1,IF(AND('Raw Data'!I732&lt;'Raw Data'!J732,'Raw Data'!I732&gt;Analysis!$BD$2),1,0)))</f>
        <v/>
      </c>
      <c r="E733">
        <f>IF(ISBLANK('Raw Data'!A732), 0, IF(OR('Raw Data'!P732&lt;Analysis!BE$2, 'Raw Data'!S732&lt;Analysis!BE$2), 1, 0))</f>
        <v/>
      </c>
    </row>
    <row r="734">
      <c r="A734" s="1">
        <f>'Raw Data'!A733</f>
        <v/>
      </c>
      <c r="B734">
        <f>IF(AND('Raw Data'!J733&lt;'Raw Data'!I733, ISNUMBER('Raw Data'!E733)), 1, 0)</f>
        <v/>
      </c>
      <c r="C734">
        <f>IF(AND('Raw Data'!A733&gt;0, 'Raw Data'!K733&gt;0), 1, 0)</f>
        <v/>
      </c>
      <c r="D734">
        <f>IF(ISBLANK('Raw Data'!A733),0,IF(AND('Raw Data'!J733&lt;'Raw Data'!I733,'Raw Data'!J733&gt;Analysis!$BD$2),1,IF(AND('Raw Data'!I733&lt;'Raw Data'!J733,'Raw Data'!I733&gt;Analysis!$BD$2),1,0)))</f>
        <v/>
      </c>
      <c r="E734">
        <f>IF(ISBLANK('Raw Data'!A733), 0, IF(OR('Raw Data'!P733&lt;Analysis!BE$2, 'Raw Data'!S733&lt;Analysis!BE$2), 1, 0))</f>
        <v/>
      </c>
    </row>
    <row r="735">
      <c r="A735" s="1">
        <f>'Raw Data'!A734</f>
        <v/>
      </c>
      <c r="B735">
        <f>IF(AND('Raw Data'!J734&lt;'Raw Data'!I734, ISNUMBER('Raw Data'!E734)), 1, 0)</f>
        <v/>
      </c>
      <c r="C735">
        <f>IF(AND('Raw Data'!A734&gt;0, 'Raw Data'!K734&gt;0), 1, 0)</f>
        <v/>
      </c>
      <c r="D735">
        <f>IF(ISBLANK('Raw Data'!A734),0,IF(AND('Raw Data'!J734&lt;'Raw Data'!I734,'Raw Data'!J734&gt;Analysis!$BD$2),1,IF(AND('Raw Data'!I734&lt;'Raw Data'!J734,'Raw Data'!I734&gt;Analysis!$BD$2),1,0)))</f>
        <v/>
      </c>
      <c r="E735">
        <f>IF(ISBLANK('Raw Data'!A734), 0, IF(OR('Raw Data'!P734&lt;Analysis!BE$2, 'Raw Data'!S734&lt;Analysis!BE$2), 1, 0))</f>
        <v/>
      </c>
    </row>
    <row r="736">
      <c r="A736" s="1">
        <f>'Raw Data'!A735</f>
        <v/>
      </c>
      <c r="B736">
        <f>IF(AND('Raw Data'!J735&lt;'Raw Data'!I735, ISNUMBER('Raw Data'!E735)), 1, 0)</f>
        <v/>
      </c>
      <c r="C736">
        <f>IF(AND('Raw Data'!A735&gt;0, 'Raw Data'!K735&gt;0), 1, 0)</f>
        <v/>
      </c>
      <c r="D736">
        <f>IF(ISBLANK('Raw Data'!A735),0,IF(AND('Raw Data'!J735&lt;'Raw Data'!I735,'Raw Data'!J735&gt;Analysis!$BD$2),1,IF(AND('Raw Data'!I735&lt;'Raw Data'!J735,'Raw Data'!I735&gt;Analysis!$BD$2),1,0)))</f>
        <v/>
      </c>
      <c r="E736">
        <f>IF(ISBLANK('Raw Data'!A735), 0, IF(OR('Raw Data'!P735&lt;Analysis!BE$2, 'Raw Data'!S735&lt;Analysis!BE$2), 1, 0))</f>
        <v/>
      </c>
    </row>
    <row r="737">
      <c r="A737" s="1">
        <f>'Raw Data'!A736</f>
        <v/>
      </c>
      <c r="B737">
        <f>IF(AND('Raw Data'!J736&lt;'Raw Data'!I736, ISNUMBER('Raw Data'!E736)), 1, 0)</f>
        <v/>
      </c>
      <c r="C737">
        <f>IF(AND('Raw Data'!A736&gt;0, 'Raw Data'!K736&gt;0), 1, 0)</f>
        <v/>
      </c>
      <c r="D737">
        <f>IF(ISBLANK('Raw Data'!A736),0,IF(AND('Raw Data'!J736&lt;'Raw Data'!I736,'Raw Data'!J736&gt;Analysis!$BD$2),1,IF(AND('Raw Data'!I736&lt;'Raw Data'!J736,'Raw Data'!I736&gt;Analysis!$BD$2),1,0)))</f>
        <v/>
      </c>
      <c r="E737">
        <f>IF(ISBLANK('Raw Data'!A736), 0, IF(OR('Raw Data'!P736&lt;Analysis!BE$2, 'Raw Data'!S736&lt;Analysis!BE$2), 1, 0))</f>
        <v/>
      </c>
    </row>
    <row r="738">
      <c r="A738" s="1">
        <f>'Raw Data'!A737</f>
        <v/>
      </c>
      <c r="B738">
        <f>IF(AND('Raw Data'!J737&lt;'Raw Data'!I737, ISNUMBER('Raw Data'!E737)), 1, 0)</f>
        <v/>
      </c>
      <c r="C738">
        <f>IF(AND('Raw Data'!A737&gt;0, 'Raw Data'!K737&gt;0), 1, 0)</f>
        <v/>
      </c>
      <c r="D738">
        <f>IF(ISBLANK('Raw Data'!A737),0,IF(AND('Raw Data'!J737&lt;'Raw Data'!I737,'Raw Data'!J737&gt;Analysis!$BD$2),1,IF(AND('Raw Data'!I737&lt;'Raw Data'!J737,'Raw Data'!I737&gt;Analysis!$BD$2),1,0)))</f>
        <v/>
      </c>
      <c r="E738">
        <f>IF(ISBLANK('Raw Data'!A737), 0, IF(OR('Raw Data'!P737&lt;Analysis!BE$2, 'Raw Data'!S737&lt;Analysis!BE$2), 1, 0))</f>
        <v/>
      </c>
    </row>
    <row r="739">
      <c r="A739" s="1">
        <f>'Raw Data'!A738</f>
        <v/>
      </c>
      <c r="B739">
        <f>IF(AND('Raw Data'!J738&lt;'Raw Data'!I738, ISNUMBER('Raw Data'!E738)), 1, 0)</f>
        <v/>
      </c>
      <c r="C739">
        <f>IF(AND('Raw Data'!A738&gt;0, 'Raw Data'!K738&gt;0), 1, 0)</f>
        <v/>
      </c>
      <c r="D739">
        <f>IF(ISBLANK('Raw Data'!A738),0,IF(AND('Raw Data'!J738&lt;'Raw Data'!I738,'Raw Data'!J738&gt;Analysis!$BD$2),1,IF(AND('Raw Data'!I738&lt;'Raw Data'!J738,'Raw Data'!I738&gt;Analysis!$BD$2),1,0)))</f>
        <v/>
      </c>
      <c r="E739">
        <f>IF(ISBLANK('Raw Data'!A738), 0, IF(OR('Raw Data'!P738&lt;Analysis!BE$2, 'Raw Data'!S738&lt;Analysis!BE$2), 1, 0))</f>
        <v/>
      </c>
    </row>
    <row r="740">
      <c r="A740" s="1">
        <f>'Raw Data'!A739</f>
        <v/>
      </c>
      <c r="B740">
        <f>IF(AND('Raw Data'!J739&lt;'Raw Data'!I739, ISNUMBER('Raw Data'!E739)), 1, 0)</f>
        <v/>
      </c>
      <c r="C740">
        <f>IF(AND('Raw Data'!A739&gt;0, 'Raw Data'!K739&gt;0), 1, 0)</f>
        <v/>
      </c>
      <c r="D740">
        <f>IF(ISBLANK('Raw Data'!A739),0,IF(AND('Raw Data'!J739&lt;'Raw Data'!I739,'Raw Data'!J739&gt;Analysis!$BD$2),1,IF(AND('Raw Data'!I739&lt;'Raw Data'!J739,'Raw Data'!I739&gt;Analysis!$BD$2),1,0)))</f>
        <v/>
      </c>
      <c r="E740">
        <f>IF(ISBLANK('Raw Data'!A739), 0, IF(OR('Raw Data'!P739&lt;Analysis!BE$2, 'Raw Data'!S739&lt;Analysis!BE$2), 1, 0))</f>
        <v/>
      </c>
    </row>
    <row r="741">
      <c r="A741" s="1">
        <f>'Raw Data'!A740</f>
        <v/>
      </c>
      <c r="B741">
        <f>IF(AND('Raw Data'!J740&lt;'Raw Data'!I740, ISNUMBER('Raw Data'!E740)), 1, 0)</f>
        <v/>
      </c>
      <c r="C741">
        <f>IF(AND('Raw Data'!A740&gt;0, 'Raw Data'!K740&gt;0), 1, 0)</f>
        <v/>
      </c>
      <c r="D741">
        <f>IF(ISBLANK('Raw Data'!A740),0,IF(AND('Raw Data'!J740&lt;'Raw Data'!I740,'Raw Data'!J740&gt;Analysis!$BD$2),1,IF(AND('Raw Data'!I740&lt;'Raw Data'!J740,'Raw Data'!I740&gt;Analysis!$BD$2),1,0)))</f>
        <v/>
      </c>
      <c r="E741">
        <f>IF(ISBLANK('Raw Data'!A740), 0, IF(OR('Raw Data'!P740&lt;Analysis!BE$2, 'Raw Data'!S740&lt;Analysis!BE$2), 1, 0))</f>
        <v/>
      </c>
    </row>
    <row r="742">
      <c r="A742" s="1">
        <f>'Raw Data'!A741</f>
        <v/>
      </c>
      <c r="B742">
        <f>IF(AND('Raw Data'!J741&lt;'Raw Data'!I741, ISNUMBER('Raw Data'!E741)), 1, 0)</f>
        <v/>
      </c>
      <c r="C742">
        <f>IF(AND('Raw Data'!A741&gt;0, 'Raw Data'!K741&gt;0), 1, 0)</f>
        <v/>
      </c>
      <c r="D742">
        <f>IF(ISBLANK('Raw Data'!A741),0,IF(AND('Raw Data'!J741&lt;'Raw Data'!I741,'Raw Data'!J741&gt;Analysis!$BD$2),1,IF(AND('Raw Data'!I741&lt;'Raw Data'!J741,'Raw Data'!I741&gt;Analysis!$BD$2),1,0)))</f>
        <v/>
      </c>
      <c r="E742">
        <f>IF(ISBLANK('Raw Data'!A741), 0, IF(OR('Raw Data'!P741&lt;Analysis!BE$2, 'Raw Data'!S741&lt;Analysis!BE$2), 1, 0))</f>
        <v/>
      </c>
    </row>
    <row r="743">
      <c r="A743" s="1">
        <f>'Raw Data'!A742</f>
        <v/>
      </c>
      <c r="B743">
        <f>IF(AND('Raw Data'!J742&lt;'Raw Data'!I742, ISNUMBER('Raw Data'!E742)), 1, 0)</f>
        <v/>
      </c>
      <c r="C743">
        <f>IF(AND('Raw Data'!A742&gt;0, 'Raw Data'!K742&gt;0), 1, 0)</f>
        <v/>
      </c>
      <c r="D743">
        <f>IF(ISBLANK('Raw Data'!A742),0,IF(AND('Raw Data'!J742&lt;'Raw Data'!I742,'Raw Data'!J742&gt;Analysis!$BD$2),1,IF(AND('Raw Data'!I742&lt;'Raw Data'!J742,'Raw Data'!I742&gt;Analysis!$BD$2),1,0)))</f>
        <v/>
      </c>
      <c r="E743">
        <f>IF(ISBLANK('Raw Data'!A742), 0, IF(OR('Raw Data'!P742&lt;Analysis!BE$2, 'Raw Data'!S742&lt;Analysis!BE$2), 1, 0))</f>
        <v/>
      </c>
    </row>
    <row r="744">
      <c r="A744" s="1">
        <f>'Raw Data'!A743</f>
        <v/>
      </c>
      <c r="B744">
        <f>IF(AND('Raw Data'!J743&lt;'Raw Data'!I743, ISNUMBER('Raw Data'!E743)), 1, 0)</f>
        <v/>
      </c>
      <c r="C744">
        <f>IF(AND('Raw Data'!A743&gt;0, 'Raw Data'!K743&gt;0), 1, 0)</f>
        <v/>
      </c>
      <c r="D744">
        <f>IF(ISBLANK('Raw Data'!A743),0,IF(AND('Raw Data'!J743&lt;'Raw Data'!I743,'Raw Data'!J743&gt;Analysis!$BD$2),1,IF(AND('Raw Data'!I743&lt;'Raw Data'!J743,'Raw Data'!I743&gt;Analysis!$BD$2),1,0)))</f>
        <v/>
      </c>
      <c r="E744">
        <f>IF(ISBLANK('Raw Data'!A743), 0, IF(OR('Raw Data'!P743&lt;Analysis!BE$2, 'Raw Data'!S743&lt;Analysis!BE$2), 1, 0))</f>
        <v/>
      </c>
    </row>
    <row r="745">
      <c r="A745" s="1">
        <f>'Raw Data'!A744</f>
        <v/>
      </c>
      <c r="B745">
        <f>IF(AND('Raw Data'!J744&lt;'Raw Data'!I744, ISNUMBER('Raw Data'!E744)), 1, 0)</f>
        <v/>
      </c>
      <c r="C745">
        <f>IF(AND('Raw Data'!A744&gt;0, 'Raw Data'!K744&gt;0), 1, 0)</f>
        <v/>
      </c>
      <c r="D745">
        <f>IF(ISBLANK('Raw Data'!A744),0,IF(AND('Raw Data'!J744&lt;'Raw Data'!I744,'Raw Data'!J744&gt;Analysis!$BD$2),1,IF(AND('Raw Data'!I744&lt;'Raw Data'!J744,'Raw Data'!I744&gt;Analysis!$BD$2),1,0)))</f>
        <v/>
      </c>
      <c r="E745">
        <f>IF(ISBLANK('Raw Data'!A744), 0, IF(OR('Raw Data'!P744&lt;Analysis!BE$2, 'Raw Data'!S744&lt;Analysis!BE$2), 1, 0))</f>
        <v/>
      </c>
    </row>
    <row r="746">
      <c r="A746" s="1">
        <f>'Raw Data'!A745</f>
        <v/>
      </c>
      <c r="B746">
        <f>IF(AND('Raw Data'!J745&lt;'Raw Data'!I745, ISNUMBER('Raw Data'!E745)), 1, 0)</f>
        <v/>
      </c>
      <c r="C746">
        <f>IF(AND('Raw Data'!A745&gt;0, 'Raw Data'!K745&gt;0), 1, 0)</f>
        <v/>
      </c>
      <c r="D746">
        <f>IF(ISBLANK('Raw Data'!A745),0,IF(AND('Raw Data'!J745&lt;'Raw Data'!I745,'Raw Data'!J745&gt;Analysis!$BD$2),1,IF(AND('Raw Data'!I745&lt;'Raw Data'!J745,'Raw Data'!I745&gt;Analysis!$BD$2),1,0)))</f>
        <v/>
      </c>
      <c r="E746">
        <f>IF(ISBLANK('Raw Data'!A745), 0, IF(OR('Raw Data'!P745&lt;Analysis!BE$2, 'Raw Data'!S745&lt;Analysis!BE$2), 1, 0))</f>
        <v/>
      </c>
    </row>
    <row r="747">
      <c r="A747" s="1">
        <f>'Raw Data'!A746</f>
        <v/>
      </c>
      <c r="B747">
        <f>IF(AND('Raw Data'!J746&lt;'Raw Data'!I746, ISNUMBER('Raw Data'!E746)), 1, 0)</f>
        <v/>
      </c>
      <c r="C747">
        <f>IF(AND('Raw Data'!A746&gt;0, 'Raw Data'!K746&gt;0), 1, 0)</f>
        <v/>
      </c>
      <c r="D747">
        <f>IF(ISBLANK('Raw Data'!A746),0,IF(AND('Raw Data'!J746&lt;'Raw Data'!I746,'Raw Data'!J746&gt;Analysis!$BD$2),1,IF(AND('Raw Data'!I746&lt;'Raw Data'!J746,'Raw Data'!I746&gt;Analysis!$BD$2),1,0)))</f>
        <v/>
      </c>
      <c r="E747">
        <f>IF(ISBLANK('Raw Data'!A746), 0, IF(OR('Raw Data'!P746&lt;Analysis!BE$2, 'Raw Data'!S746&lt;Analysis!BE$2), 1, 0))</f>
        <v/>
      </c>
    </row>
    <row r="748">
      <c r="A748" s="1">
        <f>'Raw Data'!A747</f>
        <v/>
      </c>
      <c r="B748">
        <f>IF(AND('Raw Data'!J747&lt;'Raw Data'!I747, ISNUMBER('Raw Data'!E747)), 1, 0)</f>
        <v/>
      </c>
      <c r="C748">
        <f>IF(AND('Raw Data'!A747&gt;0, 'Raw Data'!K747&gt;0), 1, 0)</f>
        <v/>
      </c>
      <c r="D748">
        <f>IF(ISBLANK('Raw Data'!A747),0,IF(AND('Raw Data'!J747&lt;'Raw Data'!I747,'Raw Data'!J747&gt;Analysis!$BD$2),1,IF(AND('Raw Data'!I747&lt;'Raw Data'!J747,'Raw Data'!I747&gt;Analysis!$BD$2),1,0)))</f>
        <v/>
      </c>
      <c r="E748">
        <f>IF(ISBLANK('Raw Data'!A747), 0, IF(OR('Raw Data'!P747&lt;Analysis!BE$2, 'Raw Data'!S747&lt;Analysis!BE$2), 1, 0))</f>
        <v/>
      </c>
    </row>
    <row r="749">
      <c r="A749" s="1">
        <f>'Raw Data'!A748</f>
        <v/>
      </c>
      <c r="B749">
        <f>IF(AND('Raw Data'!J748&lt;'Raw Data'!I748, ISNUMBER('Raw Data'!E748)), 1, 0)</f>
        <v/>
      </c>
      <c r="C749">
        <f>IF(AND('Raw Data'!A748&gt;0, 'Raw Data'!K748&gt;0), 1, 0)</f>
        <v/>
      </c>
      <c r="D749">
        <f>IF(ISBLANK('Raw Data'!A748),0,IF(AND('Raw Data'!J748&lt;'Raw Data'!I748,'Raw Data'!J748&gt;Analysis!$BD$2),1,IF(AND('Raw Data'!I748&lt;'Raw Data'!J748,'Raw Data'!I748&gt;Analysis!$BD$2),1,0)))</f>
        <v/>
      </c>
      <c r="E749">
        <f>IF(ISBLANK('Raw Data'!A748), 0, IF(OR('Raw Data'!P748&lt;Analysis!BE$2, 'Raw Data'!S748&lt;Analysis!BE$2), 1, 0))</f>
        <v/>
      </c>
    </row>
    <row r="750">
      <c r="A750" s="1">
        <f>'Raw Data'!A749</f>
        <v/>
      </c>
      <c r="B750">
        <f>IF(AND('Raw Data'!J749&lt;'Raw Data'!I749, ISNUMBER('Raw Data'!E749)), 1, 0)</f>
        <v/>
      </c>
      <c r="C750">
        <f>IF(AND('Raw Data'!A749&gt;0, 'Raw Data'!K749&gt;0), 1, 0)</f>
        <v/>
      </c>
      <c r="D750">
        <f>IF(ISBLANK('Raw Data'!A749),0,IF(AND('Raw Data'!J749&lt;'Raw Data'!I749,'Raw Data'!J749&gt;Analysis!$BD$2),1,IF(AND('Raw Data'!I749&lt;'Raw Data'!J749,'Raw Data'!I749&gt;Analysis!$BD$2),1,0)))</f>
        <v/>
      </c>
      <c r="E750">
        <f>IF(ISBLANK('Raw Data'!A749), 0, IF(OR('Raw Data'!P749&lt;Analysis!BE$2, 'Raw Data'!S749&lt;Analysis!BE$2), 1, 0))</f>
        <v/>
      </c>
    </row>
    <row r="751">
      <c r="A751" s="1">
        <f>'Raw Data'!A750</f>
        <v/>
      </c>
      <c r="B751">
        <f>IF(AND('Raw Data'!J750&lt;'Raw Data'!I750, ISNUMBER('Raw Data'!E750)), 1, 0)</f>
        <v/>
      </c>
      <c r="C751">
        <f>IF(AND('Raw Data'!A750&gt;0, 'Raw Data'!K750&gt;0), 1, 0)</f>
        <v/>
      </c>
      <c r="D751">
        <f>IF(ISBLANK('Raw Data'!A750),0,IF(AND('Raw Data'!J750&lt;'Raw Data'!I750,'Raw Data'!J750&gt;Analysis!$BD$2),1,IF(AND('Raw Data'!I750&lt;'Raw Data'!J750,'Raw Data'!I750&gt;Analysis!$BD$2),1,0)))</f>
        <v/>
      </c>
      <c r="E751">
        <f>IF(ISBLANK('Raw Data'!A750), 0, IF(OR('Raw Data'!P750&lt;Analysis!BE$2, 'Raw Data'!S750&lt;Analysis!BE$2), 1, 0))</f>
        <v/>
      </c>
    </row>
    <row r="752">
      <c r="A752" s="1">
        <f>'Raw Data'!A751</f>
        <v/>
      </c>
      <c r="B752">
        <f>IF(AND('Raw Data'!J751&lt;'Raw Data'!I751, ISNUMBER('Raw Data'!E751)), 1, 0)</f>
        <v/>
      </c>
      <c r="C752">
        <f>IF(AND('Raw Data'!A751&gt;0, 'Raw Data'!K751&gt;0), 1, 0)</f>
        <v/>
      </c>
      <c r="D752">
        <f>IF(ISBLANK('Raw Data'!A751),0,IF(AND('Raw Data'!J751&lt;'Raw Data'!I751,'Raw Data'!J751&gt;Analysis!$BD$2),1,IF(AND('Raw Data'!I751&lt;'Raw Data'!J751,'Raw Data'!I751&gt;Analysis!$BD$2),1,0)))</f>
        <v/>
      </c>
      <c r="E752">
        <f>IF(ISBLANK('Raw Data'!A751), 0, IF(OR('Raw Data'!P751&lt;Analysis!BE$2, 'Raw Data'!S751&lt;Analysis!BE$2), 1, 0))</f>
        <v/>
      </c>
    </row>
    <row r="753">
      <c r="A753" s="1">
        <f>'Raw Data'!A752</f>
        <v/>
      </c>
      <c r="B753">
        <f>IF(AND('Raw Data'!J752&lt;'Raw Data'!I752, ISNUMBER('Raw Data'!E752)), 1, 0)</f>
        <v/>
      </c>
      <c r="C753">
        <f>IF(AND('Raw Data'!A752&gt;0, 'Raw Data'!K752&gt;0), 1, 0)</f>
        <v/>
      </c>
      <c r="D753">
        <f>IF(ISBLANK('Raw Data'!A752),0,IF(AND('Raw Data'!J752&lt;'Raw Data'!I752,'Raw Data'!J752&gt;Analysis!$BD$2),1,IF(AND('Raw Data'!I752&lt;'Raw Data'!J752,'Raw Data'!I752&gt;Analysis!$BD$2),1,0)))</f>
        <v/>
      </c>
      <c r="E753">
        <f>IF(ISBLANK('Raw Data'!A752), 0, IF(OR('Raw Data'!P752&lt;Analysis!BE$2, 'Raw Data'!S752&lt;Analysis!BE$2), 1, 0))</f>
        <v/>
      </c>
    </row>
    <row r="754">
      <c r="A754" s="1">
        <f>'Raw Data'!A753</f>
        <v/>
      </c>
      <c r="B754">
        <f>IF(AND('Raw Data'!J753&lt;'Raw Data'!I753, ISNUMBER('Raw Data'!E753)), 1, 0)</f>
        <v/>
      </c>
      <c r="C754">
        <f>IF(AND('Raw Data'!A753&gt;0, 'Raw Data'!K753&gt;0), 1, 0)</f>
        <v/>
      </c>
      <c r="D754">
        <f>IF(ISBLANK('Raw Data'!A753),0,IF(AND('Raw Data'!J753&lt;'Raw Data'!I753,'Raw Data'!J753&gt;Analysis!$BD$2),1,IF(AND('Raw Data'!I753&lt;'Raw Data'!J753,'Raw Data'!I753&gt;Analysis!$BD$2),1,0)))</f>
        <v/>
      </c>
      <c r="E754">
        <f>IF(ISBLANK('Raw Data'!A753), 0, IF(OR('Raw Data'!P753&lt;Analysis!BE$2, 'Raw Data'!S753&lt;Analysis!BE$2), 1, 0))</f>
        <v/>
      </c>
    </row>
    <row r="755">
      <c r="A755" s="1">
        <f>'Raw Data'!A754</f>
        <v/>
      </c>
      <c r="B755">
        <f>IF(AND('Raw Data'!J754&lt;'Raw Data'!I754, ISNUMBER('Raw Data'!E754)), 1, 0)</f>
        <v/>
      </c>
      <c r="C755">
        <f>IF(AND('Raw Data'!A754&gt;0, 'Raw Data'!K754&gt;0), 1, 0)</f>
        <v/>
      </c>
      <c r="D755">
        <f>IF(ISBLANK('Raw Data'!A754),0,IF(AND('Raw Data'!J754&lt;'Raw Data'!I754,'Raw Data'!J754&gt;Analysis!$BD$2),1,IF(AND('Raw Data'!I754&lt;'Raw Data'!J754,'Raw Data'!I754&gt;Analysis!$BD$2),1,0)))</f>
        <v/>
      </c>
      <c r="E755">
        <f>IF(ISBLANK('Raw Data'!A754), 0, IF(OR('Raw Data'!P754&lt;Analysis!BE$2, 'Raw Data'!S754&lt;Analysis!BE$2), 1, 0))</f>
        <v/>
      </c>
    </row>
    <row r="756">
      <c r="A756" s="1">
        <f>'Raw Data'!A755</f>
        <v/>
      </c>
      <c r="B756">
        <f>IF(AND('Raw Data'!J755&lt;'Raw Data'!I755, ISNUMBER('Raw Data'!E755)), 1, 0)</f>
        <v/>
      </c>
      <c r="C756">
        <f>IF(AND('Raw Data'!A755&gt;0, 'Raw Data'!K755&gt;0), 1, 0)</f>
        <v/>
      </c>
      <c r="D756">
        <f>IF(ISBLANK('Raw Data'!A755),0,IF(AND('Raw Data'!J755&lt;'Raw Data'!I755,'Raw Data'!J755&gt;Analysis!$BD$2),1,IF(AND('Raw Data'!I755&lt;'Raw Data'!J755,'Raw Data'!I755&gt;Analysis!$BD$2),1,0)))</f>
        <v/>
      </c>
      <c r="E756">
        <f>IF(ISBLANK('Raw Data'!A755), 0, IF(OR('Raw Data'!P755&lt;Analysis!BE$2, 'Raw Data'!S755&lt;Analysis!BE$2), 1, 0))</f>
        <v/>
      </c>
    </row>
    <row r="757">
      <c r="A757" s="1">
        <f>'Raw Data'!A756</f>
        <v/>
      </c>
      <c r="B757">
        <f>IF(AND('Raw Data'!J756&lt;'Raw Data'!I756, ISNUMBER('Raw Data'!E756)), 1, 0)</f>
        <v/>
      </c>
      <c r="C757">
        <f>IF(AND('Raw Data'!A756&gt;0, 'Raw Data'!K756&gt;0), 1, 0)</f>
        <v/>
      </c>
      <c r="D757">
        <f>IF(ISBLANK('Raw Data'!A756),0,IF(AND('Raw Data'!J756&lt;'Raw Data'!I756,'Raw Data'!J756&gt;Analysis!$BD$2),1,IF(AND('Raw Data'!I756&lt;'Raw Data'!J756,'Raw Data'!I756&gt;Analysis!$BD$2),1,0)))</f>
        <v/>
      </c>
      <c r="E757">
        <f>IF(ISBLANK('Raw Data'!A756), 0, IF(OR('Raw Data'!P756&lt;Analysis!BE$2, 'Raw Data'!S756&lt;Analysis!BE$2), 1, 0))</f>
        <v/>
      </c>
    </row>
    <row r="758">
      <c r="A758" s="1">
        <f>'Raw Data'!A757</f>
        <v/>
      </c>
      <c r="B758">
        <f>IF(AND('Raw Data'!J757&lt;'Raw Data'!I757, ISNUMBER('Raw Data'!E757)), 1, 0)</f>
        <v/>
      </c>
      <c r="C758">
        <f>IF(AND('Raw Data'!A757&gt;0, 'Raw Data'!K757&gt;0), 1, 0)</f>
        <v/>
      </c>
      <c r="D758">
        <f>IF(ISBLANK('Raw Data'!A757),0,IF(AND('Raw Data'!J757&lt;'Raw Data'!I757,'Raw Data'!J757&gt;Analysis!$BD$2),1,IF(AND('Raw Data'!I757&lt;'Raw Data'!J757,'Raw Data'!I757&gt;Analysis!$BD$2),1,0)))</f>
        <v/>
      </c>
      <c r="E758">
        <f>IF(ISBLANK('Raw Data'!A757), 0, IF(OR('Raw Data'!P757&lt;Analysis!BE$2, 'Raw Data'!S757&lt;Analysis!BE$2), 1, 0))</f>
        <v/>
      </c>
    </row>
    <row r="759">
      <c r="A759" s="1">
        <f>'Raw Data'!A758</f>
        <v/>
      </c>
      <c r="B759">
        <f>IF(AND('Raw Data'!J758&lt;'Raw Data'!I758, ISNUMBER('Raw Data'!E758)), 1, 0)</f>
        <v/>
      </c>
      <c r="C759">
        <f>IF(AND('Raw Data'!A758&gt;0, 'Raw Data'!K758&gt;0), 1, 0)</f>
        <v/>
      </c>
      <c r="D759">
        <f>IF(ISBLANK('Raw Data'!A758),0,IF(AND('Raw Data'!J758&lt;'Raw Data'!I758,'Raw Data'!J758&gt;Analysis!$BD$2),1,IF(AND('Raw Data'!I758&lt;'Raw Data'!J758,'Raw Data'!I758&gt;Analysis!$BD$2),1,0)))</f>
        <v/>
      </c>
      <c r="E759">
        <f>IF(ISBLANK('Raw Data'!A758), 0, IF(OR('Raw Data'!P758&lt;Analysis!BE$2, 'Raw Data'!S758&lt;Analysis!BE$2), 1, 0))</f>
        <v/>
      </c>
    </row>
    <row r="760">
      <c r="A760" s="1">
        <f>'Raw Data'!A759</f>
        <v/>
      </c>
      <c r="B760">
        <f>IF(AND('Raw Data'!J759&lt;'Raw Data'!I759, ISNUMBER('Raw Data'!E759)), 1, 0)</f>
        <v/>
      </c>
      <c r="C760">
        <f>IF(AND('Raw Data'!A759&gt;0, 'Raw Data'!K759&gt;0), 1, 0)</f>
        <v/>
      </c>
      <c r="D760">
        <f>IF(ISBLANK('Raw Data'!A759),0,IF(AND('Raw Data'!J759&lt;'Raw Data'!I759,'Raw Data'!J759&gt;Analysis!$BD$2),1,IF(AND('Raw Data'!I759&lt;'Raw Data'!J759,'Raw Data'!I759&gt;Analysis!$BD$2),1,0)))</f>
        <v/>
      </c>
      <c r="E760">
        <f>IF(ISBLANK('Raw Data'!A759), 0, IF(OR('Raw Data'!P759&lt;Analysis!BE$2, 'Raw Data'!S759&lt;Analysis!BE$2), 1, 0))</f>
        <v/>
      </c>
    </row>
    <row r="761">
      <c r="A761" s="1">
        <f>'Raw Data'!A760</f>
        <v/>
      </c>
      <c r="B761">
        <f>IF(AND('Raw Data'!J760&lt;'Raw Data'!I760, ISNUMBER('Raw Data'!E760)), 1, 0)</f>
        <v/>
      </c>
      <c r="C761">
        <f>IF(AND('Raw Data'!A760&gt;0, 'Raw Data'!K760&gt;0), 1, 0)</f>
        <v/>
      </c>
      <c r="D761">
        <f>IF(ISBLANK('Raw Data'!A760),0,IF(AND('Raw Data'!J760&lt;'Raw Data'!I760,'Raw Data'!J760&gt;Analysis!$BD$2),1,IF(AND('Raw Data'!I760&lt;'Raw Data'!J760,'Raw Data'!I760&gt;Analysis!$BD$2),1,0)))</f>
        <v/>
      </c>
      <c r="E761">
        <f>IF(ISBLANK('Raw Data'!A760), 0, IF(OR('Raw Data'!P760&lt;Analysis!BE$2, 'Raw Data'!S760&lt;Analysis!BE$2), 1, 0))</f>
        <v/>
      </c>
    </row>
    <row r="762">
      <c r="A762" s="1">
        <f>'Raw Data'!A761</f>
        <v/>
      </c>
      <c r="B762">
        <f>IF(AND('Raw Data'!J761&lt;'Raw Data'!I761, ISNUMBER('Raw Data'!E761)), 1, 0)</f>
        <v/>
      </c>
      <c r="C762">
        <f>IF(AND('Raw Data'!A761&gt;0, 'Raw Data'!K761&gt;0), 1, 0)</f>
        <v/>
      </c>
      <c r="D762">
        <f>IF(ISBLANK('Raw Data'!A761),0,IF(AND('Raw Data'!J761&lt;'Raw Data'!I761,'Raw Data'!J761&gt;Analysis!$BD$2),1,IF(AND('Raw Data'!I761&lt;'Raw Data'!J761,'Raw Data'!I761&gt;Analysis!$BD$2),1,0)))</f>
        <v/>
      </c>
      <c r="E762">
        <f>IF(ISBLANK('Raw Data'!A761), 0, IF(OR('Raw Data'!P761&lt;Analysis!BE$2, 'Raw Data'!S761&lt;Analysis!BE$2), 1, 0))</f>
        <v/>
      </c>
    </row>
    <row r="763">
      <c r="A763" s="1">
        <f>'Raw Data'!A762</f>
        <v/>
      </c>
      <c r="B763">
        <f>IF(AND('Raw Data'!J762&lt;'Raw Data'!I762, ISNUMBER('Raw Data'!E762)), 1, 0)</f>
        <v/>
      </c>
      <c r="C763">
        <f>IF(AND('Raw Data'!A762&gt;0, 'Raw Data'!K762&gt;0), 1, 0)</f>
        <v/>
      </c>
      <c r="D763">
        <f>IF(ISBLANK('Raw Data'!A762),0,IF(AND('Raw Data'!J762&lt;'Raw Data'!I762,'Raw Data'!J762&gt;Analysis!$BD$2),1,IF(AND('Raw Data'!I762&lt;'Raw Data'!J762,'Raw Data'!I762&gt;Analysis!$BD$2),1,0)))</f>
        <v/>
      </c>
      <c r="E763">
        <f>IF(ISBLANK('Raw Data'!A762), 0, IF(OR('Raw Data'!P762&lt;Analysis!BE$2, 'Raw Data'!S762&lt;Analysis!BE$2), 1, 0))</f>
        <v/>
      </c>
    </row>
    <row r="764">
      <c r="A764" s="1">
        <f>'Raw Data'!A763</f>
        <v/>
      </c>
      <c r="B764">
        <f>IF(AND('Raw Data'!J763&lt;'Raw Data'!I763, ISNUMBER('Raw Data'!E763)), 1, 0)</f>
        <v/>
      </c>
      <c r="C764">
        <f>IF(AND('Raw Data'!A763&gt;0, 'Raw Data'!K763&gt;0), 1, 0)</f>
        <v/>
      </c>
      <c r="D764">
        <f>IF(ISBLANK('Raw Data'!A763),0,IF(AND('Raw Data'!J763&lt;'Raw Data'!I763,'Raw Data'!J763&gt;Analysis!$BD$2),1,IF(AND('Raw Data'!I763&lt;'Raw Data'!J763,'Raw Data'!I763&gt;Analysis!$BD$2),1,0)))</f>
        <v/>
      </c>
      <c r="E764">
        <f>IF(ISBLANK('Raw Data'!A763), 0, IF(OR('Raw Data'!P763&lt;Analysis!BE$2, 'Raw Data'!S763&lt;Analysis!BE$2), 1, 0))</f>
        <v/>
      </c>
    </row>
    <row r="765">
      <c r="A765" s="1">
        <f>'Raw Data'!A764</f>
        <v/>
      </c>
      <c r="B765">
        <f>IF(AND('Raw Data'!J764&lt;'Raw Data'!I764, ISNUMBER('Raw Data'!E764)), 1, 0)</f>
        <v/>
      </c>
      <c r="C765">
        <f>IF(AND('Raw Data'!A764&gt;0, 'Raw Data'!K764&gt;0), 1, 0)</f>
        <v/>
      </c>
      <c r="D765">
        <f>IF(ISBLANK('Raw Data'!A764),0,IF(AND('Raw Data'!J764&lt;'Raw Data'!I764,'Raw Data'!J764&gt;Analysis!$BD$2),1,IF(AND('Raw Data'!I764&lt;'Raw Data'!J764,'Raw Data'!I764&gt;Analysis!$BD$2),1,0)))</f>
        <v/>
      </c>
      <c r="E765">
        <f>IF(ISBLANK('Raw Data'!A764), 0, IF(OR('Raw Data'!P764&lt;Analysis!BE$2, 'Raw Data'!S764&lt;Analysis!BE$2), 1, 0))</f>
        <v/>
      </c>
    </row>
    <row r="766">
      <c r="A766" s="1">
        <f>'Raw Data'!A765</f>
        <v/>
      </c>
      <c r="B766">
        <f>IF(AND('Raw Data'!J765&lt;'Raw Data'!I765, ISNUMBER('Raw Data'!E765)), 1, 0)</f>
        <v/>
      </c>
      <c r="C766">
        <f>IF(AND('Raw Data'!A765&gt;0, 'Raw Data'!K765&gt;0), 1, 0)</f>
        <v/>
      </c>
      <c r="D766">
        <f>IF(ISBLANK('Raw Data'!A765),0,IF(AND('Raw Data'!J765&lt;'Raw Data'!I765,'Raw Data'!J765&gt;Analysis!$BD$2),1,IF(AND('Raw Data'!I765&lt;'Raw Data'!J765,'Raw Data'!I765&gt;Analysis!$BD$2),1,0)))</f>
        <v/>
      </c>
      <c r="E766">
        <f>IF(ISBLANK('Raw Data'!A765), 0, IF(OR('Raw Data'!P765&lt;Analysis!BE$2, 'Raw Data'!S765&lt;Analysis!BE$2), 1, 0))</f>
        <v/>
      </c>
    </row>
    <row r="767">
      <c r="A767" s="1">
        <f>'Raw Data'!A766</f>
        <v/>
      </c>
      <c r="B767">
        <f>IF(AND('Raw Data'!J766&lt;'Raw Data'!I766, ISNUMBER('Raw Data'!E766)), 1, 0)</f>
        <v/>
      </c>
      <c r="C767">
        <f>IF(AND('Raw Data'!A766&gt;0, 'Raw Data'!K766&gt;0), 1, 0)</f>
        <v/>
      </c>
      <c r="D767">
        <f>IF(ISBLANK('Raw Data'!A766),0,IF(AND('Raw Data'!J766&lt;'Raw Data'!I766,'Raw Data'!J766&gt;Analysis!$BD$2),1,IF(AND('Raw Data'!I766&lt;'Raw Data'!J766,'Raw Data'!I766&gt;Analysis!$BD$2),1,0)))</f>
        <v/>
      </c>
      <c r="E767">
        <f>IF(ISBLANK('Raw Data'!A766), 0, IF(OR('Raw Data'!P766&lt;Analysis!BE$2, 'Raw Data'!S766&lt;Analysis!BE$2), 1, 0))</f>
        <v/>
      </c>
    </row>
    <row r="768">
      <c r="A768" s="1">
        <f>'Raw Data'!A767</f>
        <v/>
      </c>
      <c r="B768">
        <f>IF(AND('Raw Data'!J767&lt;'Raw Data'!I767, ISNUMBER('Raw Data'!E767)), 1, 0)</f>
        <v/>
      </c>
      <c r="C768">
        <f>IF(AND('Raw Data'!A767&gt;0, 'Raw Data'!K767&gt;0), 1, 0)</f>
        <v/>
      </c>
      <c r="D768">
        <f>IF(ISBLANK('Raw Data'!A767),0,IF(AND('Raw Data'!J767&lt;'Raw Data'!I767,'Raw Data'!J767&gt;Analysis!$BD$2),1,IF(AND('Raw Data'!I767&lt;'Raw Data'!J767,'Raw Data'!I767&gt;Analysis!$BD$2),1,0)))</f>
        <v/>
      </c>
      <c r="E768">
        <f>IF(ISBLANK('Raw Data'!A767), 0, IF(OR('Raw Data'!P767&lt;Analysis!BE$2, 'Raw Data'!S767&lt;Analysis!BE$2), 1, 0))</f>
        <v/>
      </c>
    </row>
    <row r="769">
      <c r="A769" s="1">
        <f>'Raw Data'!A768</f>
        <v/>
      </c>
      <c r="B769">
        <f>IF(AND('Raw Data'!J768&lt;'Raw Data'!I768, ISNUMBER('Raw Data'!E768)), 1, 0)</f>
        <v/>
      </c>
      <c r="C769">
        <f>IF(AND('Raw Data'!A768&gt;0, 'Raw Data'!K768&gt;0), 1, 0)</f>
        <v/>
      </c>
      <c r="D769">
        <f>IF(ISBLANK('Raw Data'!A768),0,IF(AND('Raw Data'!J768&lt;'Raw Data'!I768,'Raw Data'!J768&gt;Analysis!$BD$2),1,IF(AND('Raw Data'!I768&lt;'Raw Data'!J768,'Raw Data'!I768&gt;Analysis!$BD$2),1,0)))</f>
        <v/>
      </c>
      <c r="E769">
        <f>IF(ISBLANK('Raw Data'!A768), 0, IF(OR('Raw Data'!P768&lt;Analysis!BE$2, 'Raw Data'!S768&lt;Analysis!BE$2), 1, 0))</f>
        <v/>
      </c>
    </row>
    <row r="770">
      <c r="A770" s="1">
        <f>'Raw Data'!A769</f>
        <v/>
      </c>
      <c r="B770">
        <f>IF(AND('Raw Data'!J769&lt;'Raw Data'!I769, ISNUMBER('Raw Data'!E769)), 1, 0)</f>
        <v/>
      </c>
      <c r="C770">
        <f>IF(AND('Raw Data'!A769&gt;0, 'Raw Data'!K769&gt;0), 1, 0)</f>
        <v/>
      </c>
      <c r="D770">
        <f>IF(ISBLANK('Raw Data'!A769),0,IF(AND('Raw Data'!J769&lt;'Raw Data'!I769,'Raw Data'!J769&gt;Analysis!$BD$2),1,IF(AND('Raw Data'!I769&lt;'Raw Data'!J769,'Raw Data'!I769&gt;Analysis!$BD$2),1,0)))</f>
        <v/>
      </c>
      <c r="E770">
        <f>IF(ISBLANK('Raw Data'!A769), 0, IF(OR('Raw Data'!P769&lt;Analysis!BE$2, 'Raw Data'!S769&lt;Analysis!BE$2), 1, 0))</f>
        <v/>
      </c>
    </row>
    <row r="771">
      <c r="A771" s="1">
        <f>'Raw Data'!A770</f>
        <v/>
      </c>
      <c r="B771">
        <f>IF(AND('Raw Data'!J770&lt;'Raw Data'!I770, ISNUMBER('Raw Data'!E770)), 1, 0)</f>
        <v/>
      </c>
      <c r="C771">
        <f>IF(AND('Raw Data'!A770&gt;0, 'Raw Data'!K770&gt;0), 1, 0)</f>
        <v/>
      </c>
      <c r="D771">
        <f>IF(ISBLANK('Raw Data'!A770),0,IF(AND('Raw Data'!J770&lt;'Raw Data'!I770,'Raw Data'!J770&gt;Analysis!$BD$2),1,IF(AND('Raw Data'!I770&lt;'Raw Data'!J770,'Raw Data'!I770&gt;Analysis!$BD$2),1,0)))</f>
        <v/>
      </c>
      <c r="E771">
        <f>IF(ISBLANK('Raw Data'!A770), 0, IF(OR('Raw Data'!P770&lt;Analysis!BE$2, 'Raw Data'!S770&lt;Analysis!BE$2), 1, 0))</f>
        <v/>
      </c>
    </row>
    <row r="772">
      <c r="A772" s="1">
        <f>'Raw Data'!A771</f>
        <v/>
      </c>
      <c r="B772">
        <f>IF(AND('Raw Data'!J771&lt;'Raw Data'!I771, ISNUMBER('Raw Data'!E771)), 1, 0)</f>
        <v/>
      </c>
      <c r="C772">
        <f>IF(AND('Raw Data'!A771&gt;0, 'Raw Data'!K771&gt;0), 1, 0)</f>
        <v/>
      </c>
      <c r="D772">
        <f>IF(ISBLANK('Raw Data'!A771),0,IF(AND('Raw Data'!J771&lt;'Raw Data'!I771,'Raw Data'!J771&gt;Analysis!$BD$2),1,IF(AND('Raw Data'!I771&lt;'Raw Data'!J771,'Raw Data'!I771&gt;Analysis!$BD$2),1,0)))</f>
        <v/>
      </c>
      <c r="E772">
        <f>IF(ISBLANK('Raw Data'!A771), 0, IF(OR('Raw Data'!P771&lt;Analysis!BE$2, 'Raw Data'!S771&lt;Analysis!BE$2), 1, 0))</f>
        <v/>
      </c>
    </row>
    <row r="773">
      <c r="A773" s="1">
        <f>'Raw Data'!A772</f>
        <v/>
      </c>
      <c r="B773">
        <f>IF(AND('Raw Data'!J772&lt;'Raw Data'!I772, ISNUMBER('Raw Data'!E772)), 1, 0)</f>
        <v/>
      </c>
      <c r="C773">
        <f>IF(AND('Raw Data'!A772&gt;0, 'Raw Data'!K772&gt;0), 1, 0)</f>
        <v/>
      </c>
      <c r="D773">
        <f>IF(ISBLANK('Raw Data'!A772),0,IF(AND('Raw Data'!J772&lt;'Raw Data'!I772,'Raw Data'!J772&gt;Analysis!$BD$2),1,IF(AND('Raw Data'!I772&lt;'Raw Data'!J772,'Raw Data'!I772&gt;Analysis!$BD$2),1,0)))</f>
        <v/>
      </c>
      <c r="E773">
        <f>IF(ISBLANK('Raw Data'!A772), 0, IF(OR('Raw Data'!P772&lt;Analysis!BE$2, 'Raw Data'!S772&lt;Analysis!BE$2), 1, 0))</f>
        <v/>
      </c>
    </row>
    <row r="774">
      <c r="A774" s="1">
        <f>'Raw Data'!A773</f>
        <v/>
      </c>
      <c r="B774">
        <f>IF(AND('Raw Data'!J773&lt;'Raw Data'!I773, ISNUMBER('Raw Data'!E773)), 1, 0)</f>
        <v/>
      </c>
      <c r="C774">
        <f>IF(AND('Raw Data'!A773&gt;0, 'Raw Data'!K773&gt;0), 1, 0)</f>
        <v/>
      </c>
      <c r="D774">
        <f>IF(ISBLANK('Raw Data'!A773),0,IF(AND('Raw Data'!J773&lt;'Raw Data'!I773,'Raw Data'!J773&gt;Analysis!$BD$2),1,IF(AND('Raw Data'!I773&lt;'Raw Data'!J773,'Raw Data'!I773&gt;Analysis!$BD$2),1,0)))</f>
        <v/>
      </c>
      <c r="E774">
        <f>IF(ISBLANK('Raw Data'!A773), 0, IF(OR('Raw Data'!P773&lt;Analysis!BE$2, 'Raw Data'!S773&lt;Analysis!BE$2), 1, 0))</f>
        <v/>
      </c>
    </row>
    <row r="775">
      <c r="A775" s="1">
        <f>'Raw Data'!A774</f>
        <v/>
      </c>
      <c r="B775">
        <f>IF(AND('Raw Data'!J774&lt;'Raw Data'!I774, ISNUMBER('Raw Data'!E774)), 1, 0)</f>
        <v/>
      </c>
      <c r="C775">
        <f>IF(AND('Raw Data'!A774&gt;0, 'Raw Data'!K774&gt;0), 1, 0)</f>
        <v/>
      </c>
      <c r="D775">
        <f>IF(ISBLANK('Raw Data'!A774),0,IF(AND('Raw Data'!J774&lt;'Raw Data'!I774,'Raw Data'!J774&gt;Analysis!$BD$2),1,IF(AND('Raw Data'!I774&lt;'Raw Data'!J774,'Raw Data'!I774&gt;Analysis!$BD$2),1,0)))</f>
        <v/>
      </c>
      <c r="E775">
        <f>IF(ISBLANK('Raw Data'!A774), 0, IF(OR('Raw Data'!P774&lt;Analysis!BE$2, 'Raw Data'!S774&lt;Analysis!BE$2), 1, 0))</f>
        <v/>
      </c>
    </row>
    <row r="776">
      <c r="A776" s="1">
        <f>'Raw Data'!A775</f>
        <v/>
      </c>
      <c r="B776">
        <f>IF(AND('Raw Data'!J775&lt;'Raw Data'!I775, ISNUMBER('Raw Data'!E775)), 1, 0)</f>
        <v/>
      </c>
      <c r="C776">
        <f>IF(AND('Raw Data'!A775&gt;0, 'Raw Data'!K775&gt;0), 1, 0)</f>
        <v/>
      </c>
      <c r="D776">
        <f>IF(ISBLANK('Raw Data'!A775),0,IF(AND('Raw Data'!J775&lt;'Raw Data'!I775,'Raw Data'!J775&gt;Analysis!$BD$2),1,IF(AND('Raw Data'!I775&lt;'Raw Data'!J775,'Raw Data'!I775&gt;Analysis!$BD$2),1,0)))</f>
        <v/>
      </c>
      <c r="E776">
        <f>IF(ISBLANK('Raw Data'!A775), 0, IF(OR('Raw Data'!P775&lt;Analysis!BE$2, 'Raw Data'!S775&lt;Analysis!BE$2), 1, 0))</f>
        <v/>
      </c>
    </row>
    <row r="777">
      <c r="A777" s="1">
        <f>'Raw Data'!A776</f>
        <v/>
      </c>
      <c r="B777">
        <f>IF(AND('Raw Data'!J776&lt;'Raw Data'!I776, ISNUMBER('Raw Data'!E776)), 1, 0)</f>
        <v/>
      </c>
      <c r="C777">
        <f>IF(AND('Raw Data'!A776&gt;0, 'Raw Data'!K776&gt;0), 1, 0)</f>
        <v/>
      </c>
      <c r="D777">
        <f>IF(ISBLANK('Raw Data'!A776),0,IF(AND('Raw Data'!J776&lt;'Raw Data'!I776,'Raw Data'!J776&gt;Analysis!$BD$2),1,IF(AND('Raw Data'!I776&lt;'Raw Data'!J776,'Raw Data'!I776&gt;Analysis!$BD$2),1,0)))</f>
        <v/>
      </c>
      <c r="E777">
        <f>IF(ISBLANK('Raw Data'!A776), 0, IF(OR('Raw Data'!P776&lt;Analysis!BE$2, 'Raw Data'!S776&lt;Analysis!BE$2), 1, 0))</f>
        <v/>
      </c>
    </row>
    <row r="778">
      <c r="A778" s="1">
        <f>'Raw Data'!A777</f>
        <v/>
      </c>
      <c r="B778">
        <f>IF(AND('Raw Data'!J777&lt;'Raw Data'!I777, ISNUMBER('Raw Data'!E777)), 1, 0)</f>
        <v/>
      </c>
      <c r="C778">
        <f>IF(AND('Raw Data'!A777&gt;0, 'Raw Data'!K777&gt;0), 1, 0)</f>
        <v/>
      </c>
      <c r="D778">
        <f>IF(ISBLANK('Raw Data'!A777),0,IF(AND('Raw Data'!J777&lt;'Raw Data'!I777,'Raw Data'!J777&gt;Analysis!$BD$2),1,IF(AND('Raw Data'!I777&lt;'Raw Data'!J777,'Raw Data'!I777&gt;Analysis!$BD$2),1,0)))</f>
        <v/>
      </c>
      <c r="E778">
        <f>IF(ISBLANK('Raw Data'!A777), 0, IF(OR('Raw Data'!P777&lt;Analysis!BE$2, 'Raw Data'!S777&lt;Analysis!BE$2), 1, 0))</f>
        <v/>
      </c>
    </row>
    <row r="779">
      <c r="A779" s="1">
        <f>'Raw Data'!A778</f>
        <v/>
      </c>
      <c r="B779">
        <f>IF(AND('Raw Data'!J778&lt;'Raw Data'!I778, ISNUMBER('Raw Data'!E778)), 1, 0)</f>
        <v/>
      </c>
      <c r="C779">
        <f>IF(AND('Raw Data'!A778&gt;0, 'Raw Data'!K778&gt;0), 1, 0)</f>
        <v/>
      </c>
      <c r="D779">
        <f>IF(ISBLANK('Raw Data'!A778),0,IF(AND('Raw Data'!J778&lt;'Raw Data'!I778,'Raw Data'!J778&gt;Analysis!$BD$2),1,IF(AND('Raw Data'!I778&lt;'Raw Data'!J778,'Raw Data'!I778&gt;Analysis!$BD$2),1,0)))</f>
        <v/>
      </c>
      <c r="E779">
        <f>IF(ISBLANK('Raw Data'!A778), 0, IF(OR('Raw Data'!P778&lt;Analysis!BE$2, 'Raw Data'!S778&lt;Analysis!BE$2), 1, 0))</f>
        <v/>
      </c>
    </row>
    <row r="780">
      <c r="A780" s="1">
        <f>'Raw Data'!A779</f>
        <v/>
      </c>
      <c r="B780">
        <f>IF(AND('Raw Data'!J779&lt;'Raw Data'!I779, ISNUMBER('Raw Data'!E779)), 1, 0)</f>
        <v/>
      </c>
      <c r="C780">
        <f>IF(AND('Raw Data'!A779&gt;0, 'Raw Data'!K779&gt;0), 1, 0)</f>
        <v/>
      </c>
      <c r="D780">
        <f>IF(ISBLANK('Raw Data'!A779),0,IF(AND('Raw Data'!J779&lt;'Raw Data'!I779,'Raw Data'!J779&gt;Analysis!$BD$2),1,IF(AND('Raw Data'!I779&lt;'Raw Data'!J779,'Raw Data'!I779&gt;Analysis!$BD$2),1,0)))</f>
        <v/>
      </c>
      <c r="E780">
        <f>IF(ISBLANK('Raw Data'!A779), 0, IF(OR('Raw Data'!P779&lt;Analysis!BE$2, 'Raw Data'!S779&lt;Analysis!BE$2), 1, 0))</f>
        <v/>
      </c>
    </row>
    <row r="781">
      <c r="A781" s="1">
        <f>'Raw Data'!A780</f>
        <v/>
      </c>
      <c r="B781">
        <f>IF(AND('Raw Data'!J780&lt;'Raw Data'!I780, ISNUMBER('Raw Data'!E780)), 1, 0)</f>
        <v/>
      </c>
      <c r="C781">
        <f>IF(AND('Raw Data'!A780&gt;0, 'Raw Data'!K780&gt;0), 1, 0)</f>
        <v/>
      </c>
      <c r="D781">
        <f>IF(ISBLANK('Raw Data'!A780),0,IF(AND('Raw Data'!J780&lt;'Raw Data'!I780,'Raw Data'!J780&gt;Analysis!$BD$2),1,IF(AND('Raw Data'!I780&lt;'Raw Data'!J780,'Raw Data'!I780&gt;Analysis!$BD$2),1,0)))</f>
        <v/>
      </c>
      <c r="E781">
        <f>IF(ISBLANK('Raw Data'!A780), 0, IF(OR('Raw Data'!P780&lt;Analysis!BE$2, 'Raw Data'!S780&lt;Analysis!BE$2), 1, 0))</f>
        <v/>
      </c>
    </row>
    <row r="782">
      <c r="A782" s="1">
        <f>'Raw Data'!A781</f>
        <v/>
      </c>
      <c r="B782">
        <f>IF(AND('Raw Data'!J781&lt;'Raw Data'!I781, ISNUMBER('Raw Data'!E781)), 1, 0)</f>
        <v/>
      </c>
      <c r="C782">
        <f>IF(AND('Raw Data'!A781&gt;0, 'Raw Data'!K781&gt;0), 1, 0)</f>
        <v/>
      </c>
      <c r="D782">
        <f>IF(ISBLANK('Raw Data'!A781),0,IF(AND('Raw Data'!J781&lt;'Raw Data'!I781,'Raw Data'!J781&gt;Analysis!$BD$2),1,IF(AND('Raw Data'!I781&lt;'Raw Data'!J781,'Raw Data'!I781&gt;Analysis!$BD$2),1,0)))</f>
        <v/>
      </c>
      <c r="E782">
        <f>IF(ISBLANK('Raw Data'!A781), 0, IF(OR('Raw Data'!P781&lt;Analysis!BE$2, 'Raw Data'!S781&lt;Analysis!BE$2), 1, 0))</f>
        <v/>
      </c>
    </row>
    <row r="783">
      <c r="A783" s="1">
        <f>'Raw Data'!A782</f>
        <v/>
      </c>
      <c r="B783">
        <f>IF(AND('Raw Data'!J782&lt;'Raw Data'!I782, ISNUMBER('Raw Data'!E782)), 1, 0)</f>
        <v/>
      </c>
      <c r="C783">
        <f>IF(AND('Raw Data'!A782&gt;0, 'Raw Data'!K782&gt;0), 1, 0)</f>
        <v/>
      </c>
      <c r="D783">
        <f>IF(ISBLANK('Raw Data'!A782),0,IF(AND('Raw Data'!J782&lt;'Raw Data'!I782,'Raw Data'!J782&gt;Analysis!$BD$2),1,IF(AND('Raw Data'!I782&lt;'Raw Data'!J782,'Raw Data'!I782&gt;Analysis!$BD$2),1,0)))</f>
        <v/>
      </c>
      <c r="E783">
        <f>IF(ISBLANK('Raw Data'!A782), 0, IF(OR('Raw Data'!P782&lt;Analysis!BE$2, 'Raw Data'!S782&lt;Analysis!BE$2), 1, 0))</f>
        <v/>
      </c>
    </row>
    <row r="784">
      <c r="A784" s="1">
        <f>'Raw Data'!A783</f>
        <v/>
      </c>
      <c r="B784">
        <f>IF(AND('Raw Data'!J783&lt;'Raw Data'!I783, ISNUMBER('Raw Data'!E783)), 1, 0)</f>
        <v/>
      </c>
      <c r="C784">
        <f>IF(AND('Raw Data'!A783&gt;0, 'Raw Data'!K783&gt;0), 1, 0)</f>
        <v/>
      </c>
      <c r="D784">
        <f>IF(ISBLANK('Raw Data'!A783),0,IF(AND('Raw Data'!J783&lt;'Raw Data'!I783,'Raw Data'!J783&gt;Analysis!$BD$2),1,IF(AND('Raw Data'!I783&lt;'Raw Data'!J783,'Raw Data'!I783&gt;Analysis!$BD$2),1,0)))</f>
        <v/>
      </c>
      <c r="E784">
        <f>IF(ISBLANK('Raw Data'!A783), 0, IF(OR('Raw Data'!P783&lt;Analysis!BE$2, 'Raw Data'!S783&lt;Analysis!BE$2), 1, 0))</f>
        <v/>
      </c>
    </row>
    <row r="785">
      <c r="A785" s="1">
        <f>'Raw Data'!A784</f>
        <v/>
      </c>
      <c r="B785">
        <f>IF(AND('Raw Data'!J784&lt;'Raw Data'!I784, ISNUMBER('Raw Data'!E784)), 1, 0)</f>
        <v/>
      </c>
      <c r="C785">
        <f>IF(AND('Raw Data'!A784&gt;0, 'Raw Data'!K784&gt;0), 1, 0)</f>
        <v/>
      </c>
      <c r="D785">
        <f>IF(ISBLANK('Raw Data'!A784),0,IF(AND('Raw Data'!J784&lt;'Raw Data'!I784,'Raw Data'!J784&gt;Analysis!$BD$2),1,IF(AND('Raw Data'!I784&lt;'Raw Data'!J784,'Raw Data'!I784&gt;Analysis!$BD$2),1,0)))</f>
        <v/>
      </c>
      <c r="E785">
        <f>IF(ISBLANK('Raw Data'!A784), 0, IF(OR('Raw Data'!P784&lt;Analysis!BE$2, 'Raw Data'!S784&lt;Analysis!BE$2), 1, 0))</f>
        <v/>
      </c>
    </row>
    <row r="786">
      <c r="A786" s="1">
        <f>'Raw Data'!A785</f>
        <v/>
      </c>
      <c r="B786">
        <f>IF(AND('Raw Data'!J785&lt;'Raw Data'!I785, ISNUMBER('Raw Data'!E785)), 1, 0)</f>
        <v/>
      </c>
      <c r="C786">
        <f>IF(AND('Raw Data'!A785&gt;0, 'Raw Data'!K785&gt;0), 1, 0)</f>
        <v/>
      </c>
      <c r="D786">
        <f>IF(ISBLANK('Raw Data'!A785),0,IF(AND('Raw Data'!J785&lt;'Raw Data'!I785,'Raw Data'!J785&gt;Analysis!$BD$2),1,IF(AND('Raw Data'!I785&lt;'Raw Data'!J785,'Raw Data'!I785&gt;Analysis!$BD$2),1,0)))</f>
        <v/>
      </c>
      <c r="E786">
        <f>IF(ISBLANK('Raw Data'!A785), 0, IF(OR('Raw Data'!P785&lt;Analysis!BE$2, 'Raw Data'!S785&lt;Analysis!BE$2), 1, 0))</f>
        <v/>
      </c>
    </row>
    <row r="787">
      <c r="A787" s="1">
        <f>'Raw Data'!A786</f>
        <v/>
      </c>
      <c r="B787">
        <f>IF(AND('Raw Data'!J786&lt;'Raw Data'!I786, ISNUMBER('Raw Data'!E786)), 1, 0)</f>
        <v/>
      </c>
      <c r="C787">
        <f>IF(AND('Raw Data'!A786&gt;0, 'Raw Data'!K786&gt;0), 1, 0)</f>
        <v/>
      </c>
      <c r="D787">
        <f>IF(ISBLANK('Raw Data'!A786),0,IF(AND('Raw Data'!J786&lt;'Raw Data'!I786,'Raw Data'!J786&gt;Analysis!$BD$2),1,IF(AND('Raw Data'!I786&lt;'Raw Data'!J786,'Raw Data'!I786&gt;Analysis!$BD$2),1,0)))</f>
        <v/>
      </c>
      <c r="E787">
        <f>IF(ISBLANK('Raw Data'!A786), 0, IF(OR('Raw Data'!P786&lt;Analysis!BE$2, 'Raw Data'!S786&lt;Analysis!BE$2), 1, 0))</f>
        <v/>
      </c>
    </row>
    <row r="788">
      <c r="A788" s="1">
        <f>'Raw Data'!A787</f>
        <v/>
      </c>
      <c r="B788">
        <f>IF(AND('Raw Data'!J787&lt;'Raw Data'!I787, ISNUMBER('Raw Data'!E787)), 1, 0)</f>
        <v/>
      </c>
      <c r="C788">
        <f>IF(AND('Raw Data'!A787&gt;0, 'Raw Data'!K787&gt;0), 1, 0)</f>
        <v/>
      </c>
      <c r="D788">
        <f>IF(ISBLANK('Raw Data'!A787),0,IF(AND('Raw Data'!J787&lt;'Raw Data'!I787,'Raw Data'!J787&gt;Analysis!$BD$2),1,IF(AND('Raw Data'!I787&lt;'Raw Data'!J787,'Raw Data'!I787&gt;Analysis!$BD$2),1,0)))</f>
        <v/>
      </c>
      <c r="E788">
        <f>IF(ISBLANK('Raw Data'!A787), 0, IF(OR('Raw Data'!P787&lt;Analysis!BE$2, 'Raw Data'!S787&lt;Analysis!BE$2), 1, 0))</f>
        <v/>
      </c>
    </row>
    <row r="789">
      <c r="A789" s="1">
        <f>'Raw Data'!A788</f>
        <v/>
      </c>
      <c r="B789">
        <f>IF(AND('Raw Data'!J788&lt;'Raw Data'!I788, ISNUMBER('Raw Data'!E788)), 1, 0)</f>
        <v/>
      </c>
      <c r="C789">
        <f>IF(AND('Raw Data'!A788&gt;0, 'Raw Data'!K788&gt;0), 1, 0)</f>
        <v/>
      </c>
      <c r="D789">
        <f>IF(ISBLANK('Raw Data'!A788),0,IF(AND('Raw Data'!J788&lt;'Raw Data'!I788,'Raw Data'!J788&gt;Analysis!$BD$2),1,IF(AND('Raw Data'!I788&lt;'Raw Data'!J788,'Raw Data'!I788&gt;Analysis!$BD$2),1,0)))</f>
        <v/>
      </c>
      <c r="E789">
        <f>IF(ISBLANK('Raw Data'!A788), 0, IF(OR('Raw Data'!P788&lt;Analysis!BE$2, 'Raw Data'!S788&lt;Analysis!BE$2), 1, 0))</f>
        <v/>
      </c>
    </row>
    <row r="790">
      <c r="A790" s="1">
        <f>'Raw Data'!A789</f>
        <v/>
      </c>
      <c r="B790">
        <f>IF(AND('Raw Data'!J789&lt;'Raw Data'!I789, ISNUMBER('Raw Data'!E789)), 1, 0)</f>
        <v/>
      </c>
      <c r="C790">
        <f>IF(AND('Raw Data'!A789&gt;0, 'Raw Data'!K789&gt;0), 1, 0)</f>
        <v/>
      </c>
      <c r="D790">
        <f>IF(ISBLANK('Raw Data'!A789),0,IF(AND('Raw Data'!J789&lt;'Raw Data'!I789,'Raw Data'!J789&gt;Analysis!$BD$2),1,IF(AND('Raw Data'!I789&lt;'Raw Data'!J789,'Raw Data'!I789&gt;Analysis!$BD$2),1,0)))</f>
        <v/>
      </c>
      <c r="E790">
        <f>IF(ISBLANK('Raw Data'!A789), 0, IF(OR('Raw Data'!P789&lt;Analysis!BE$2, 'Raw Data'!S789&lt;Analysis!BE$2), 1, 0))</f>
        <v/>
      </c>
    </row>
    <row r="791">
      <c r="A791" s="1">
        <f>'Raw Data'!A790</f>
        <v/>
      </c>
      <c r="B791">
        <f>IF(AND('Raw Data'!J790&lt;'Raw Data'!I790, ISNUMBER('Raw Data'!E790)), 1, 0)</f>
        <v/>
      </c>
      <c r="C791">
        <f>IF(AND('Raw Data'!A790&gt;0, 'Raw Data'!K790&gt;0), 1, 0)</f>
        <v/>
      </c>
      <c r="D791">
        <f>IF(ISBLANK('Raw Data'!A790),0,IF(AND('Raw Data'!J790&lt;'Raw Data'!I790,'Raw Data'!J790&gt;Analysis!$BD$2),1,IF(AND('Raw Data'!I790&lt;'Raw Data'!J790,'Raw Data'!I790&gt;Analysis!$BD$2),1,0)))</f>
        <v/>
      </c>
      <c r="E791">
        <f>IF(ISBLANK('Raw Data'!A790), 0, IF(OR('Raw Data'!P790&lt;Analysis!BE$2, 'Raw Data'!S790&lt;Analysis!BE$2), 1, 0))</f>
        <v/>
      </c>
    </row>
    <row r="792">
      <c r="A792" s="1">
        <f>'Raw Data'!A791</f>
        <v/>
      </c>
      <c r="B792">
        <f>IF(AND('Raw Data'!J791&lt;'Raw Data'!I791, ISNUMBER('Raw Data'!E791)), 1, 0)</f>
        <v/>
      </c>
      <c r="C792">
        <f>IF(AND('Raw Data'!A791&gt;0, 'Raw Data'!K791&gt;0), 1, 0)</f>
        <v/>
      </c>
      <c r="D792">
        <f>IF(ISBLANK('Raw Data'!A791),0,IF(AND('Raw Data'!J791&lt;'Raw Data'!I791,'Raw Data'!J791&gt;Analysis!$BD$2),1,IF(AND('Raw Data'!I791&lt;'Raw Data'!J791,'Raw Data'!I791&gt;Analysis!$BD$2),1,0)))</f>
        <v/>
      </c>
      <c r="E792">
        <f>IF(ISBLANK('Raw Data'!A791), 0, IF(OR('Raw Data'!P791&lt;Analysis!BE$2, 'Raw Data'!S791&lt;Analysis!BE$2), 1, 0))</f>
        <v/>
      </c>
    </row>
    <row r="793">
      <c r="A793" s="1">
        <f>'Raw Data'!A792</f>
        <v/>
      </c>
      <c r="B793">
        <f>IF(AND('Raw Data'!J792&lt;'Raw Data'!I792, ISNUMBER('Raw Data'!E792)), 1, 0)</f>
        <v/>
      </c>
      <c r="C793">
        <f>IF(AND('Raw Data'!A792&gt;0, 'Raw Data'!K792&gt;0), 1, 0)</f>
        <v/>
      </c>
      <c r="D793">
        <f>IF(ISBLANK('Raw Data'!A792),0,IF(AND('Raw Data'!J792&lt;'Raw Data'!I792,'Raw Data'!J792&gt;Analysis!$BD$2),1,IF(AND('Raw Data'!I792&lt;'Raw Data'!J792,'Raw Data'!I792&gt;Analysis!$BD$2),1,0)))</f>
        <v/>
      </c>
      <c r="E793">
        <f>IF(ISBLANK('Raw Data'!A792), 0, IF(OR('Raw Data'!P792&lt;Analysis!BE$2, 'Raw Data'!S792&lt;Analysis!BE$2), 1, 0))</f>
        <v/>
      </c>
    </row>
    <row r="794">
      <c r="A794" s="1">
        <f>'Raw Data'!A793</f>
        <v/>
      </c>
      <c r="B794">
        <f>IF(AND('Raw Data'!J793&lt;'Raw Data'!I793, ISNUMBER('Raw Data'!E793)), 1, 0)</f>
        <v/>
      </c>
      <c r="C794">
        <f>IF(AND('Raw Data'!A793&gt;0, 'Raw Data'!K793&gt;0), 1, 0)</f>
        <v/>
      </c>
      <c r="D794">
        <f>IF(ISBLANK('Raw Data'!A793),0,IF(AND('Raw Data'!J793&lt;'Raw Data'!I793,'Raw Data'!J793&gt;Analysis!$BD$2),1,IF(AND('Raw Data'!I793&lt;'Raw Data'!J793,'Raw Data'!I793&gt;Analysis!$BD$2),1,0)))</f>
        <v/>
      </c>
      <c r="E794">
        <f>IF(ISBLANK('Raw Data'!A793), 0, IF(OR('Raw Data'!P793&lt;Analysis!BE$2, 'Raw Data'!S793&lt;Analysis!BE$2), 1, 0))</f>
        <v/>
      </c>
    </row>
    <row r="795">
      <c r="A795" s="1">
        <f>'Raw Data'!A794</f>
        <v/>
      </c>
      <c r="B795">
        <f>IF(AND('Raw Data'!J794&lt;'Raw Data'!I794, ISNUMBER('Raw Data'!E794)), 1, 0)</f>
        <v/>
      </c>
      <c r="C795">
        <f>IF(AND('Raw Data'!A794&gt;0, 'Raw Data'!K794&gt;0), 1, 0)</f>
        <v/>
      </c>
      <c r="D795">
        <f>IF(ISBLANK('Raw Data'!A794),0,IF(AND('Raw Data'!J794&lt;'Raw Data'!I794,'Raw Data'!J794&gt;Analysis!$BD$2),1,IF(AND('Raw Data'!I794&lt;'Raw Data'!J794,'Raw Data'!I794&gt;Analysis!$BD$2),1,0)))</f>
        <v/>
      </c>
      <c r="E795">
        <f>IF(ISBLANK('Raw Data'!A794), 0, IF(OR('Raw Data'!P794&lt;Analysis!BE$2, 'Raw Data'!S794&lt;Analysis!BE$2), 1, 0))</f>
        <v/>
      </c>
    </row>
    <row r="796">
      <c r="A796" s="1">
        <f>'Raw Data'!A795</f>
        <v/>
      </c>
      <c r="B796">
        <f>IF(AND('Raw Data'!J795&lt;'Raw Data'!I795, ISNUMBER('Raw Data'!E795)), 1, 0)</f>
        <v/>
      </c>
      <c r="C796">
        <f>IF(AND('Raw Data'!A795&gt;0, 'Raw Data'!K795&gt;0), 1, 0)</f>
        <v/>
      </c>
      <c r="D796">
        <f>IF(ISBLANK('Raw Data'!A795),0,IF(AND('Raw Data'!J795&lt;'Raw Data'!I795,'Raw Data'!J795&gt;Analysis!$BD$2),1,IF(AND('Raw Data'!I795&lt;'Raw Data'!J795,'Raw Data'!I795&gt;Analysis!$BD$2),1,0)))</f>
        <v/>
      </c>
      <c r="E796">
        <f>IF(ISBLANK('Raw Data'!A795), 0, IF(OR('Raw Data'!P795&lt;Analysis!BE$2, 'Raw Data'!S795&lt;Analysis!BE$2), 1, 0))</f>
        <v/>
      </c>
    </row>
    <row r="797">
      <c r="A797" s="1">
        <f>'Raw Data'!A796</f>
        <v/>
      </c>
      <c r="B797">
        <f>IF(AND('Raw Data'!J796&lt;'Raw Data'!I796, ISNUMBER('Raw Data'!E796)), 1, 0)</f>
        <v/>
      </c>
      <c r="C797">
        <f>IF(AND('Raw Data'!A796&gt;0, 'Raw Data'!K796&gt;0), 1, 0)</f>
        <v/>
      </c>
      <c r="D797">
        <f>IF(ISBLANK('Raw Data'!A796),0,IF(AND('Raw Data'!J796&lt;'Raw Data'!I796,'Raw Data'!J796&gt;Analysis!$BD$2),1,IF(AND('Raw Data'!I796&lt;'Raw Data'!J796,'Raw Data'!I796&gt;Analysis!$BD$2),1,0)))</f>
        <v/>
      </c>
      <c r="E797">
        <f>IF(ISBLANK('Raw Data'!A796), 0, IF(OR('Raw Data'!P796&lt;Analysis!BE$2, 'Raw Data'!S796&lt;Analysis!BE$2), 1, 0))</f>
        <v/>
      </c>
    </row>
    <row r="798">
      <c r="A798" s="1">
        <f>'Raw Data'!A797</f>
        <v/>
      </c>
      <c r="B798">
        <f>IF(AND('Raw Data'!J797&lt;'Raw Data'!I797, ISNUMBER('Raw Data'!E797)), 1, 0)</f>
        <v/>
      </c>
      <c r="C798">
        <f>IF(AND('Raw Data'!A797&gt;0, 'Raw Data'!K797&gt;0), 1, 0)</f>
        <v/>
      </c>
      <c r="D798">
        <f>IF(ISBLANK('Raw Data'!A797),0,IF(AND('Raw Data'!J797&lt;'Raw Data'!I797,'Raw Data'!J797&gt;Analysis!$BD$2),1,IF(AND('Raw Data'!I797&lt;'Raw Data'!J797,'Raw Data'!I797&gt;Analysis!$BD$2),1,0)))</f>
        <v/>
      </c>
      <c r="E798">
        <f>IF(ISBLANK('Raw Data'!A797), 0, IF(OR('Raw Data'!P797&lt;Analysis!BE$2, 'Raw Data'!S797&lt;Analysis!BE$2), 1, 0))</f>
        <v/>
      </c>
    </row>
    <row r="799">
      <c r="A799" s="1">
        <f>'Raw Data'!A798</f>
        <v/>
      </c>
      <c r="B799">
        <f>IF(AND('Raw Data'!J798&lt;'Raw Data'!I798, ISNUMBER('Raw Data'!E798)), 1, 0)</f>
        <v/>
      </c>
      <c r="C799">
        <f>IF(AND('Raw Data'!A798&gt;0, 'Raw Data'!K798&gt;0), 1, 0)</f>
        <v/>
      </c>
      <c r="D799">
        <f>IF(ISBLANK('Raw Data'!A798),0,IF(AND('Raw Data'!J798&lt;'Raw Data'!I798,'Raw Data'!J798&gt;Analysis!$BD$2),1,IF(AND('Raw Data'!I798&lt;'Raw Data'!J798,'Raw Data'!I798&gt;Analysis!$BD$2),1,0)))</f>
        <v/>
      </c>
      <c r="E799">
        <f>IF(ISBLANK('Raw Data'!A798), 0, IF(OR('Raw Data'!P798&lt;Analysis!BE$2, 'Raw Data'!S798&lt;Analysis!BE$2), 1, 0))</f>
        <v/>
      </c>
    </row>
    <row r="800">
      <c r="A800" s="1">
        <f>'Raw Data'!A799</f>
        <v/>
      </c>
      <c r="B800">
        <f>IF(AND('Raw Data'!J799&lt;'Raw Data'!I799, ISNUMBER('Raw Data'!E799)), 1, 0)</f>
        <v/>
      </c>
      <c r="C800">
        <f>IF(AND('Raw Data'!A799&gt;0, 'Raw Data'!K799&gt;0), 1, 0)</f>
        <v/>
      </c>
      <c r="D800">
        <f>IF(ISBLANK('Raw Data'!A799),0,IF(AND('Raw Data'!J799&lt;'Raw Data'!I799,'Raw Data'!J799&gt;Analysis!$BD$2),1,IF(AND('Raw Data'!I799&lt;'Raw Data'!J799,'Raw Data'!I799&gt;Analysis!$BD$2),1,0)))</f>
        <v/>
      </c>
      <c r="E800">
        <f>IF(ISBLANK('Raw Data'!A799), 0, IF(OR('Raw Data'!P799&lt;Analysis!BE$2, 'Raw Data'!S799&lt;Analysis!BE$2), 1, 0))</f>
        <v/>
      </c>
    </row>
    <row r="801">
      <c r="A801" s="1">
        <f>'Raw Data'!A800</f>
        <v/>
      </c>
      <c r="B801">
        <f>IF(AND('Raw Data'!J800&lt;'Raw Data'!I800, ISNUMBER('Raw Data'!E800)), 1, 0)</f>
        <v/>
      </c>
      <c r="C801">
        <f>IF(AND('Raw Data'!A800&gt;0, 'Raw Data'!K800&gt;0), 1, 0)</f>
        <v/>
      </c>
      <c r="D801">
        <f>IF(ISBLANK('Raw Data'!A800),0,IF(AND('Raw Data'!J800&lt;'Raw Data'!I800,'Raw Data'!J800&gt;Analysis!$BD$2),1,IF(AND('Raw Data'!I800&lt;'Raw Data'!J800,'Raw Data'!I800&gt;Analysis!$BD$2),1,0)))</f>
        <v/>
      </c>
      <c r="E801">
        <f>IF(ISBLANK('Raw Data'!A800), 0, IF(OR('Raw Data'!P800&lt;Analysis!BE$2, 'Raw Data'!S800&lt;Analysis!BE$2), 1, 0))</f>
        <v/>
      </c>
    </row>
    <row r="802">
      <c r="A802" s="1">
        <f>'Raw Data'!A801</f>
        <v/>
      </c>
      <c r="B802">
        <f>IF(AND('Raw Data'!J801&lt;'Raw Data'!I801, ISNUMBER('Raw Data'!E801)), 1, 0)</f>
        <v/>
      </c>
      <c r="C802">
        <f>IF(AND('Raw Data'!A801&gt;0, 'Raw Data'!K801&gt;0), 1, 0)</f>
        <v/>
      </c>
      <c r="D802">
        <f>IF(ISBLANK('Raw Data'!A801),0,IF(AND('Raw Data'!J801&lt;'Raw Data'!I801,'Raw Data'!J801&gt;Analysis!$BD$2),1,IF(AND('Raw Data'!I801&lt;'Raw Data'!J801,'Raw Data'!I801&gt;Analysis!$BD$2),1,0)))</f>
        <v/>
      </c>
      <c r="E802">
        <f>IF(ISBLANK('Raw Data'!A801), 0, IF(OR('Raw Data'!P801&lt;Analysis!BE$2, 'Raw Data'!S801&lt;Analysis!BE$2), 1, 0))</f>
        <v/>
      </c>
    </row>
    <row r="803">
      <c r="A803" s="1">
        <f>'Raw Data'!A802</f>
        <v/>
      </c>
      <c r="B803">
        <f>IF(AND('Raw Data'!J802&lt;'Raw Data'!I802, ISNUMBER('Raw Data'!E802)), 1, 0)</f>
        <v/>
      </c>
      <c r="C803">
        <f>IF(AND('Raw Data'!A802&gt;0, 'Raw Data'!K802&gt;0), 1, 0)</f>
        <v/>
      </c>
      <c r="D803">
        <f>IF(ISBLANK('Raw Data'!A802),0,IF(AND('Raw Data'!J802&lt;'Raw Data'!I802,'Raw Data'!J802&gt;Analysis!$BD$2),1,IF(AND('Raw Data'!I802&lt;'Raw Data'!J802,'Raw Data'!I802&gt;Analysis!$BD$2),1,0)))</f>
        <v/>
      </c>
      <c r="E803">
        <f>IF(ISBLANK('Raw Data'!A802), 0, IF(OR('Raw Data'!P802&lt;Analysis!BE$2, 'Raw Data'!S802&lt;Analysis!BE$2), 1, 0))</f>
        <v/>
      </c>
    </row>
    <row r="804">
      <c r="A804" s="1">
        <f>'Raw Data'!A803</f>
        <v/>
      </c>
      <c r="B804">
        <f>IF(AND('Raw Data'!J803&lt;'Raw Data'!I803, ISNUMBER('Raw Data'!E803)), 1, 0)</f>
        <v/>
      </c>
      <c r="C804">
        <f>IF(AND('Raw Data'!A803&gt;0, 'Raw Data'!K803&gt;0), 1, 0)</f>
        <v/>
      </c>
      <c r="D804">
        <f>IF(ISBLANK('Raw Data'!A803),0,IF(AND('Raw Data'!J803&lt;'Raw Data'!I803,'Raw Data'!J803&gt;Analysis!$BD$2),1,IF(AND('Raw Data'!I803&lt;'Raw Data'!J803,'Raw Data'!I803&gt;Analysis!$BD$2),1,0)))</f>
        <v/>
      </c>
      <c r="E804">
        <f>IF(ISBLANK('Raw Data'!A803), 0, IF(OR('Raw Data'!P803&lt;Analysis!BE$2, 'Raw Data'!S803&lt;Analysis!BE$2), 1, 0))</f>
        <v/>
      </c>
    </row>
    <row r="805">
      <c r="A805" s="1">
        <f>'Raw Data'!A804</f>
        <v/>
      </c>
      <c r="B805">
        <f>IF(AND('Raw Data'!J804&lt;'Raw Data'!I804, ISNUMBER('Raw Data'!E804)), 1, 0)</f>
        <v/>
      </c>
      <c r="C805">
        <f>IF(AND('Raw Data'!A804&gt;0, 'Raw Data'!K804&gt;0), 1, 0)</f>
        <v/>
      </c>
      <c r="D805">
        <f>IF(ISBLANK('Raw Data'!A804),0,IF(AND('Raw Data'!J804&lt;'Raw Data'!I804,'Raw Data'!J804&gt;Analysis!$BD$2),1,IF(AND('Raw Data'!I804&lt;'Raw Data'!J804,'Raw Data'!I804&gt;Analysis!$BD$2),1,0)))</f>
        <v/>
      </c>
      <c r="E805">
        <f>IF(ISBLANK('Raw Data'!A804), 0, IF(OR('Raw Data'!P804&lt;Analysis!BE$2, 'Raw Data'!S804&lt;Analysis!BE$2), 1, 0))</f>
        <v/>
      </c>
    </row>
    <row r="806">
      <c r="A806" s="1">
        <f>'Raw Data'!A805</f>
        <v/>
      </c>
      <c r="B806">
        <f>IF(AND('Raw Data'!J805&lt;'Raw Data'!I805, ISNUMBER('Raw Data'!E805)), 1, 0)</f>
        <v/>
      </c>
      <c r="C806">
        <f>IF(AND('Raw Data'!A805&gt;0, 'Raw Data'!K805&gt;0), 1, 0)</f>
        <v/>
      </c>
      <c r="D806">
        <f>IF(ISBLANK('Raw Data'!A805),0,IF(AND('Raw Data'!J805&lt;'Raw Data'!I805,'Raw Data'!J805&gt;Analysis!$BD$2),1,IF(AND('Raw Data'!I805&lt;'Raw Data'!J805,'Raw Data'!I805&gt;Analysis!$BD$2),1,0)))</f>
        <v/>
      </c>
      <c r="E806">
        <f>IF(ISBLANK('Raw Data'!A805), 0, IF(OR('Raw Data'!P805&lt;Analysis!BE$2, 'Raw Data'!S805&lt;Analysis!BE$2), 1, 0))</f>
        <v/>
      </c>
    </row>
    <row r="807">
      <c r="A807" s="1">
        <f>'Raw Data'!A806</f>
        <v/>
      </c>
      <c r="B807">
        <f>IF(AND('Raw Data'!J806&lt;'Raw Data'!I806, ISNUMBER('Raw Data'!E806)), 1, 0)</f>
        <v/>
      </c>
      <c r="C807">
        <f>IF(AND('Raw Data'!A806&gt;0, 'Raw Data'!K806&gt;0), 1, 0)</f>
        <v/>
      </c>
      <c r="D807">
        <f>IF(ISBLANK('Raw Data'!A806),0,IF(AND('Raw Data'!J806&lt;'Raw Data'!I806,'Raw Data'!J806&gt;Analysis!$BD$2),1,IF(AND('Raw Data'!I806&lt;'Raw Data'!J806,'Raw Data'!I806&gt;Analysis!$BD$2),1,0)))</f>
        <v/>
      </c>
      <c r="E807">
        <f>IF(ISBLANK('Raw Data'!A806), 0, IF(OR('Raw Data'!P806&lt;Analysis!BE$2, 'Raw Data'!S806&lt;Analysis!BE$2), 1, 0))</f>
        <v/>
      </c>
    </row>
    <row r="808">
      <c r="A808" s="1">
        <f>'Raw Data'!A807</f>
        <v/>
      </c>
      <c r="B808">
        <f>IF(AND('Raw Data'!J807&lt;'Raw Data'!I807, ISNUMBER('Raw Data'!E807)), 1, 0)</f>
        <v/>
      </c>
      <c r="C808">
        <f>IF(AND('Raw Data'!A807&gt;0, 'Raw Data'!K807&gt;0), 1, 0)</f>
        <v/>
      </c>
      <c r="D808">
        <f>IF(ISBLANK('Raw Data'!A807),0,IF(AND('Raw Data'!J807&lt;'Raw Data'!I807,'Raw Data'!J807&gt;Analysis!$BD$2),1,IF(AND('Raw Data'!I807&lt;'Raw Data'!J807,'Raw Data'!I807&gt;Analysis!$BD$2),1,0)))</f>
        <v/>
      </c>
      <c r="E808">
        <f>IF(ISBLANK('Raw Data'!A807), 0, IF(OR('Raw Data'!P807&lt;Analysis!BE$2, 'Raw Data'!S807&lt;Analysis!BE$2), 1, 0))</f>
        <v/>
      </c>
    </row>
    <row r="809">
      <c r="A809" s="1">
        <f>'Raw Data'!A808</f>
        <v/>
      </c>
      <c r="B809">
        <f>IF(AND('Raw Data'!J808&lt;'Raw Data'!I808, ISNUMBER('Raw Data'!E808)), 1, 0)</f>
        <v/>
      </c>
      <c r="C809">
        <f>IF(AND('Raw Data'!A808&gt;0, 'Raw Data'!K808&gt;0), 1, 0)</f>
        <v/>
      </c>
      <c r="D809">
        <f>IF(ISBLANK('Raw Data'!A808),0,IF(AND('Raw Data'!J808&lt;'Raw Data'!I808,'Raw Data'!J808&gt;Analysis!$BD$2),1,IF(AND('Raw Data'!I808&lt;'Raw Data'!J808,'Raw Data'!I808&gt;Analysis!$BD$2),1,0)))</f>
        <v/>
      </c>
      <c r="E809">
        <f>IF(ISBLANK('Raw Data'!A808), 0, IF(OR('Raw Data'!P808&lt;Analysis!BE$2, 'Raw Data'!S808&lt;Analysis!BE$2), 1, 0))</f>
        <v/>
      </c>
    </row>
    <row r="810">
      <c r="A810" s="1">
        <f>'Raw Data'!A809</f>
        <v/>
      </c>
      <c r="B810">
        <f>IF(AND('Raw Data'!J809&lt;'Raw Data'!I809, ISNUMBER('Raw Data'!E809)), 1, 0)</f>
        <v/>
      </c>
      <c r="C810">
        <f>IF(AND('Raw Data'!A809&gt;0, 'Raw Data'!K809&gt;0), 1, 0)</f>
        <v/>
      </c>
      <c r="D810">
        <f>IF(ISBLANK('Raw Data'!A809),0,IF(AND('Raw Data'!J809&lt;'Raw Data'!I809,'Raw Data'!J809&gt;Analysis!$BD$2),1,IF(AND('Raw Data'!I809&lt;'Raw Data'!J809,'Raw Data'!I809&gt;Analysis!$BD$2),1,0)))</f>
        <v/>
      </c>
      <c r="E810">
        <f>IF(ISBLANK('Raw Data'!A809), 0, IF(OR('Raw Data'!P809&lt;Analysis!BE$2, 'Raw Data'!S809&lt;Analysis!BE$2), 1, 0))</f>
        <v/>
      </c>
    </row>
    <row r="811">
      <c r="A811" s="1">
        <f>'Raw Data'!A810</f>
        <v/>
      </c>
      <c r="B811">
        <f>IF(AND('Raw Data'!J810&lt;'Raw Data'!I810, ISNUMBER('Raw Data'!E810)), 1, 0)</f>
        <v/>
      </c>
      <c r="C811">
        <f>IF(AND('Raw Data'!A810&gt;0, 'Raw Data'!K810&gt;0), 1, 0)</f>
        <v/>
      </c>
      <c r="D811">
        <f>IF(ISBLANK('Raw Data'!A810),0,IF(AND('Raw Data'!J810&lt;'Raw Data'!I810,'Raw Data'!J810&gt;Analysis!$BD$2),1,IF(AND('Raw Data'!I810&lt;'Raw Data'!J810,'Raw Data'!I810&gt;Analysis!$BD$2),1,0)))</f>
        <v/>
      </c>
      <c r="E811">
        <f>IF(ISBLANK('Raw Data'!A810), 0, IF(OR('Raw Data'!P810&lt;Analysis!BE$2, 'Raw Data'!S810&lt;Analysis!BE$2), 1, 0))</f>
        <v/>
      </c>
    </row>
    <row r="812">
      <c r="A812" s="1">
        <f>'Raw Data'!A811</f>
        <v/>
      </c>
      <c r="B812">
        <f>IF(AND('Raw Data'!J811&lt;'Raw Data'!I811, ISNUMBER('Raw Data'!E811)), 1, 0)</f>
        <v/>
      </c>
      <c r="C812">
        <f>IF(AND('Raw Data'!A811&gt;0, 'Raw Data'!K811&gt;0), 1, 0)</f>
        <v/>
      </c>
      <c r="D812">
        <f>IF(ISBLANK('Raw Data'!A811),0,IF(AND('Raw Data'!J811&lt;'Raw Data'!I811,'Raw Data'!J811&gt;Analysis!$BD$2),1,IF(AND('Raw Data'!I811&lt;'Raw Data'!J811,'Raw Data'!I811&gt;Analysis!$BD$2),1,0)))</f>
        <v/>
      </c>
      <c r="E812">
        <f>IF(ISBLANK('Raw Data'!A811), 0, IF(OR('Raw Data'!P811&lt;Analysis!BE$2, 'Raw Data'!S811&lt;Analysis!BE$2), 1, 0))</f>
        <v/>
      </c>
    </row>
    <row r="813">
      <c r="A813" s="1">
        <f>'Raw Data'!A812</f>
        <v/>
      </c>
      <c r="B813">
        <f>IF(AND('Raw Data'!J812&lt;'Raw Data'!I812, ISNUMBER('Raw Data'!E812)), 1, 0)</f>
        <v/>
      </c>
      <c r="C813">
        <f>IF(AND('Raw Data'!A812&gt;0, 'Raw Data'!K812&gt;0), 1, 0)</f>
        <v/>
      </c>
      <c r="D813">
        <f>IF(ISBLANK('Raw Data'!A812),0,IF(AND('Raw Data'!J812&lt;'Raw Data'!I812,'Raw Data'!J812&gt;Analysis!$BD$2),1,IF(AND('Raw Data'!I812&lt;'Raw Data'!J812,'Raw Data'!I812&gt;Analysis!$BD$2),1,0)))</f>
        <v/>
      </c>
      <c r="E813">
        <f>IF(ISBLANK('Raw Data'!A812), 0, IF(OR('Raw Data'!P812&lt;Analysis!BE$2, 'Raw Data'!S812&lt;Analysis!BE$2), 1, 0))</f>
        <v/>
      </c>
    </row>
    <row r="814">
      <c r="A814" s="1">
        <f>'Raw Data'!A813</f>
        <v/>
      </c>
      <c r="B814">
        <f>IF(AND('Raw Data'!J813&lt;'Raw Data'!I813, ISNUMBER('Raw Data'!E813)), 1, 0)</f>
        <v/>
      </c>
      <c r="C814">
        <f>IF(AND('Raw Data'!A813&gt;0, 'Raw Data'!K813&gt;0), 1, 0)</f>
        <v/>
      </c>
      <c r="D814">
        <f>IF(ISBLANK('Raw Data'!A813),0,IF(AND('Raw Data'!J813&lt;'Raw Data'!I813,'Raw Data'!J813&gt;Analysis!$BD$2),1,IF(AND('Raw Data'!I813&lt;'Raw Data'!J813,'Raw Data'!I813&gt;Analysis!$BD$2),1,0)))</f>
        <v/>
      </c>
      <c r="E814">
        <f>IF(ISBLANK('Raw Data'!A813), 0, IF(OR('Raw Data'!P813&lt;Analysis!BE$2, 'Raw Data'!S813&lt;Analysis!BE$2), 1, 0))</f>
        <v/>
      </c>
    </row>
    <row r="815">
      <c r="A815" s="1">
        <f>'Raw Data'!A814</f>
        <v/>
      </c>
      <c r="B815">
        <f>IF(AND('Raw Data'!J814&lt;'Raw Data'!I814, ISNUMBER('Raw Data'!E814)), 1, 0)</f>
        <v/>
      </c>
      <c r="C815">
        <f>IF(AND('Raw Data'!A814&gt;0, 'Raw Data'!K814&gt;0), 1, 0)</f>
        <v/>
      </c>
      <c r="D815">
        <f>IF(ISBLANK('Raw Data'!A814),0,IF(AND('Raw Data'!J814&lt;'Raw Data'!I814,'Raw Data'!J814&gt;Analysis!$BD$2),1,IF(AND('Raw Data'!I814&lt;'Raw Data'!J814,'Raw Data'!I814&gt;Analysis!$BD$2),1,0)))</f>
        <v/>
      </c>
      <c r="E815">
        <f>IF(ISBLANK('Raw Data'!A814), 0, IF(OR('Raw Data'!P814&lt;Analysis!BE$2, 'Raw Data'!S814&lt;Analysis!BE$2), 1, 0))</f>
        <v/>
      </c>
    </row>
    <row r="816">
      <c r="A816" s="1">
        <f>'Raw Data'!A815</f>
        <v/>
      </c>
      <c r="B816">
        <f>IF(AND('Raw Data'!J815&lt;'Raw Data'!I815, ISNUMBER('Raw Data'!E815)), 1, 0)</f>
        <v/>
      </c>
      <c r="C816">
        <f>IF(AND('Raw Data'!A815&gt;0, 'Raw Data'!K815&gt;0), 1, 0)</f>
        <v/>
      </c>
      <c r="D816">
        <f>IF(ISBLANK('Raw Data'!A815),0,IF(AND('Raw Data'!J815&lt;'Raw Data'!I815,'Raw Data'!J815&gt;Analysis!$BD$2),1,IF(AND('Raw Data'!I815&lt;'Raw Data'!J815,'Raw Data'!I815&gt;Analysis!$BD$2),1,0)))</f>
        <v/>
      </c>
      <c r="E816">
        <f>IF(ISBLANK('Raw Data'!A815), 0, IF(OR('Raw Data'!P815&lt;Analysis!BE$2, 'Raw Data'!S815&lt;Analysis!BE$2), 1, 0))</f>
        <v/>
      </c>
    </row>
    <row r="817">
      <c r="A817" s="1">
        <f>'Raw Data'!A816</f>
        <v/>
      </c>
      <c r="B817">
        <f>IF(AND('Raw Data'!J816&lt;'Raw Data'!I816, ISNUMBER('Raw Data'!E816)), 1, 0)</f>
        <v/>
      </c>
      <c r="C817">
        <f>IF(AND('Raw Data'!A816&gt;0, 'Raw Data'!K816&gt;0), 1, 0)</f>
        <v/>
      </c>
      <c r="D817">
        <f>IF(ISBLANK('Raw Data'!A816),0,IF(AND('Raw Data'!J816&lt;'Raw Data'!I816,'Raw Data'!J816&gt;Analysis!$BD$2),1,IF(AND('Raw Data'!I816&lt;'Raw Data'!J816,'Raw Data'!I816&gt;Analysis!$BD$2),1,0)))</f>
        <v/>
      </c>
      <c r="E817">
        <f>IF(ISBLANK('Raw Data'!A816), 0, IF(OR('Raw Data'!P816&lt;Analysis!BE$2, 'Raw Data'!S816&lt;Analysis!BE$2), 1, 0))</f>
        <v/>
      </c>
    </row>
    <row r="818">
      <c r="A818" s="1">
        <f>'Raw Data'!A817</f>
        <v/>
      </c>
      <c r="B818">
        <f>IF(AND('Raw Data'!J817&lt;'Raw Data'!I817, ISNUMBER('Raw Data'!E817)), 1, 0)</f>
        <v/>
      </c>
      <c r="C818">
        <f>IF(AND('Raw Data'!A817&gt;0, 'Raw Data'!K817&gt;0), 1, 0)</f>
        <v/>
      </c>
      <c r="D818">
        <f>IF(ISBLANK('Raw Data'!A817),0,IF(AND('Raw Data'!J817&lt;'Raw Data'!I817,'Raw Data'!J817&gt;Analysis!$BD$2),1,IF(AND('Raw Data'!I817&lt;'Raw Data'!J817,'Raw Data'!I817&gt;Analysis!$BD$2),1,0)))</f>
        <v/>
      </c>
      <c r="E818">
        <f>IF(ISBLANK('Raw Data'!A817), 0, IF(OR('Raw Data'!P817&lt;Analysis!BE$2, 'Raw Data'!S817&lt;Analysis!BE$2), 1, 0))</f>
        <v/>
      </c>
    </row>
    <row r="819">
      <c r="A819" s="1">
        <f>'Raw Data'!A818</f>
        <v/>
      </c>
      <c r="B819">
        <f>IF(AND('Raw Data'!J818&lt;'Raw Data'!I818, ISNUMBER('Raw Data'!E818)), 1, 0)</f>
        <v/>
      </c>
      <c r="C819">
        <f>IF(AND('Raw Data'!A818&gt;0, 'Raw Data'!K818&gt;0), 1, 0)</f>
        <v/>
      </c>
      <c r="D819">
        <f>IF(ISBLANK('Raw Data'!A818),0,IF(AND('Raw Data'!J818&lt;'Raw Data'!I818,'Raw Data'!J818&gt;Analysis!$BD$2),1,IF(AND('Raw Data'!I818&lt;'Raw Data'!J818,'Raw Data'!I818&gt;Analysis!$BD$2),1,0)))</f>
        <v/>
      </c>
      <c r="E819">
        <f>IF(ISBLANK('Raw Data'!A818), 0, IF(OR('Raw Data'!P818&lt;Analysis!BE$2, 'Raw Data'!S818&lt;Analysis!BE$2), 1, 0))</f>
        <v/>
      </c>
    </row>
    <row r="820">
      <c r="A820" s="1">
        <f>'Raw Data'!A819</f>
        <v/>
      </c>
      <c r="B820">
        <f>IF(AND('Raw Data'!J819&lt;'Raw Data'!I819, ISNUMBER('Raw Data'!E819)), 1, 0)</f>
        <v/>
      </c>
      <c r="C820">
        <f>IF(AND('Raw Data'!A819&gt;0, 'Raw Data'!K819&gt;0), 1, 0)</f>
        <v/>
      </c>
      <c r="D820">
        <f>IF(ISBLANK('Raw Data'!A819),0,IF(AND('Raw Data'!J819&lt;'Raw Data'!I819,'Raw Data'!J819&gt;Analysis!$BD$2),1,IF(AND('Raw Data'!I819&lt;'Raw Data'!J819,'Raw Data'!I819&gt;Analysis!$BD$2),1,0)))</f>
        <v/>
      </c>
      <c r="E820">
        <f>IF(ISBLANK('Raw Data'!A819), 0, IF(OR('Raw Data'!P819&lt;Analysis!BE$2, 'Raw Data'!S819&lt;Analysis!BE$2), 1, 0))</f>
        <v/>
      </c>
    </row>
    <row r="821">
      <c r="A821" s="1">
        <f>'Raw Data'!A820</f>
        <v/>
      </c>
      <c r="B821">
        <f>IF(AND('Raw Data'!J820&lt;'Raw Data'!I820, ISNUMBER('Raw Data'!E820)), 1, 0)</f>
        <v/>
      </c>
      <c r="C821">
        <f>IF(AND('Raw Data'!A820&gt;0, 'Raw Data'!K820&gt;0), 1, 0)</f>
        <v/>
      </c>
      <c r="D821">
        <f>IF(ISBLANK('Raw Data'!A820),0,IF(AND('Raw Data'!J820&lt;'Raw Data'!I820,'Raw Data'!J820&gt;Analysis!$BD$2),1,IF(AND('Raw Data'!I820&lt;'Raw Data'!J820,'Raw Data'!I820&gt;Analysis!$BD$2),1,0)))</f>
        <v/>
      </c>
      <c r="E821">
        <f>IF(ISBLANK('Raw Data'!A820), 0, IF(OR('Raw Data'!P820&lt;Analysis!BE$2, 'Raw Data'!S820&lt;Analysis!BE$2), 1, 0))</f>
        <v/>
      </c>
    </row>
    <row r="822">
      <c r="A822" s="1">
        <f>'Raw Data'!A821</f>
        <v/>
      </c>
      <c r="B822">
        <f>IF(AND('Raw Data'!J821&lt;'Raw Data'!I821, ISNUMBER('Raw Data'!E821)), 1, 0)</f>
        <v/>
      </c>
      <c r="C822">
        <f>IF(AND('Raw Data'!A821&gt;0, 'Raw Data'!K821&gt;0), 1, 0)</f>
        <v/>
      </c>
      <c r="D822">
        <f>IF(ISBLANK('Raw Data'!A821),0,IF(AND('Raw Data'!J821&lt;'Raw Data'!I821,'Raw Data'!J821&gt;Analysis!$BD$2),1,IF(AND('Raw Data'!I821&lt;'Raw Data'!J821,'Raw Data'!I821&gt;Analysis!$BD$2),1,0)))</f>
        <v/>
      </c>
      <c r="E822">
        <f>IF(ISBLANK('Raw Data'!A821), 0, IF(OR('Raw Data'!P821&lt;Analysis!BE$2, 'Raw Data'!S821&lt;Analysis!BE$2), 1, 0))</f>
        <v/>
      </c>
    </row>
    <row r="823">
      <c r="A823" s="1">
        <f>'Raw Data'!A822</f>
        <v/>
      </c>
      <c r="B823">
        <f>IF(AND('Raw Data'!J822&lt;'Raw Data'!I822, ISNUMBER('Raw Data'!E822)), 1, 0)</f>
        <v/>
      </c>
      <c r="C823">
        <f>IF(AND('Raw Data'!A822&gt;0, 'Raw Data'!K822&gt;0), 1, 0)</f>
        <v/>
      </c>
      <c r="D823">
        <f>IF(ISBLANK('Raw Data'!A822),0,IF(AND('Raw Data'!J822&lt;'Raw Data'!I822,'Raw Data'!J822&gt;Analysis!$BD$2),1,IF(AND('Raw Data'!I822&lt;'Raw Data'!J822,'Raw Data'!I822&gt;Analysis!$BD$2),1,0)))</f>
        <v/>
      </c>
      <c r="E823">
        <f>IF(ISBLANK('Raw Data'!A822), 0, IF(OR('Raw Data'!P822&lt;Analysis!BE$2, 'Raw Data'!S822&lt;Analysis!BE$2), 1, 0))</f>
        <v/>
      </c>
    </row>
    <row r="824">
      <c r="A824" s="1">
        <f>'Raw Data'!A823</f>
        <v/>
      </c>
      <c r="B824">
        <f>IF(AND('Raw Data'!J823&lt;'Raw Data'!I823, ISNUMBER('Raw Data'!E823)), 1, 0)</f>
        <v/>
      </c>
      <c r="C824">
        <f>IF(AND('Raw Data'!A823&gt;0, 'Raw Data'!K823&gt;0), 1, 0)</f>
        <v/>
      </c>
      <c r="D824">
        <f>IF(ISBLANK('Raw Data'!A823),0,IF(AND('Raw Data'!J823&lt;'Raw Data'!I823,'Raw Data'!J823&gt;Analysis!$BD$2),1,IF(AND('Raw Data'!I823&lt;'Raw Data'!J823,'Raw Data'!I823&gt;Analysis!$BD$2),1,0)))</f>
        <v/>
      </c>
      <c r="E824">
        <f>IF(ISBLANK('Raw Data'!A823), 0, IF(OR('Raw Data'!P823&lt;Analysis!BE$2, 'Raw Data'!S823&lt;Analysis!BE$2), 1, 0))</f>
        <v/>
      </c>
    </row>
    <row r="825">
      <c r="A825" s="1">
        <f>'Raw Data'!A824</f>
        <v/>
      </c>
      <c r="B825">
        <f>IF(AND('Raw Data'!J824&lt;'Raw Data'!I824, ISNUMBER('Raw Data'!E824)), 1, 0)</f>
        <v/>
      </c>
      <c r="C825">
        <f>IF(AND('Raw Data'!A824&gt;0, 'Raw Data'!K824&gt;0), 1, 0)</f>
        <v/>
      </c>
      <c r="D825">
        <f>IF(ISBLANK('Raw Data'!A824),0,IF(AND('Raw Data'!J824&lt;'Raw Data'!I824,'Raw Data'!J824&gt;Analysis!$BD$2),1,IF(AND('Raw Data'!I824&lt;'Raw Data'!J824,'Raw Data'!I824&gt;Analysis!$BD$2),1,0)))</f>
        <v/>
      </c>
      <c r="E825">
        <f>IF(ISBLANK('Raw Data'!A824), 0, IF(OR('Raw Data'!P824&lt;Analysis!BE$2, 'Raw Data'!S824&lt;Analysis!BE$2), 1, 0))</f>
        <v/>
      </c>
    </row>
    <row r="826">
      <c r="A826" s="1">
        <f>'Raw Data'!A825</f>
        <v/>
      </c>
      <c r="B826">
        <f>IF(AND('Raw Data'!J825&lt;'Raw Data'!I825, ISNUMBER('Raw Data'!E825)), 1, 0)</f>
        <v/>
      </c>
      <c r="C826">
        <f>IF(AND('Raw Data'!A825&gt;0, 'Raw Data'!K825&gt;0), 1, 0)</f>
        <v/>
      </c>
      <c r="D826">
        <f>IF(ISBLANK('Raw Data'!A825),0,IF(AND('Raw Data'!J825&lt;'Raw Data'!I825,'Raw Data'!J825&gt;Analysis!$BD$2),1,IF(AND('Raw Data'!I825&lt;'Raw Data'!J825,'Raw Data'!I825&gt;Analysis!$BD$2),1,0)))</f>
        <v/>
      </c>
      <c r="E826">
        <f>IF(ISBLANK('Raw Data'!A825), 0, IF(OR('Raw Data'!P825&lt;Analysis!BE$2, 'Raw Data'!S825&lt;Analysis!BE$2), 1, 0))</f>
        <v/>
      </c>
    </row>
    <row r="827">
      <c r="A827" s="1">
        <f>'Raw Data'!A826</f>
        <v/>
      </c>
      <c r="B827">
        <f>IF(AND('Raw Data'!J826&lt;'Raw Data'!I826, ISNUMBER('Raw Data'!E826)), 1, 0)</f>
        <v/>
      </c>
      <c r="C827">
        <f>IF(AND('Raw Data'!A826&gt;0, 'Raw Data'!K826&gt;0), 1, 0)</f>
        <v/>
      </c>
      <c r="D827">
        <f>IF(ISBLANK('Raw Data'!A826),0,IF(AND('Raw Data'!J826&lt;'Raw Data'!I826,'Raw Data'!J826&gt;Analysis!$BD$2),1,IF(AND('Raw Data'!I826&lt;'Raw Data'!J826,'Raw Data'!I826&gt;Analysis!$BD$2),1,0)))</f>
        <v/>
      </c>
      <c r="E827">
        <f>IF(ISBLANK('Raw Data'!A826), 0, IF(OR('Raw Data'!P826&lt;Analysis!BE$2, 'Raw Data'!S826&lt;Analysis!BE$2), 1, 0))</f>
        <v/>
      </c>
    </row>
    <row r="828">
      <c r="A828" s="1">
        <f>'Raw Data'!A827</f>
        <v/>
      </c>
      <c r="B828">
        <f>IF(AND('Raw Data'!J827&lt;'Raw Data'!I827, ISNUMBER('Raw Data'!E827)), 1, 0)</f>
        <v/>
      </c>
      <c r="C828">
        <f>IF(AND('Raw Data'!A827&gt;0, 'Raw Data'!K827&gt;0), 1, 0)</f>
        <v/>
      </c>
      <c r="D828">
        <f>IF(ISBLANK('Raw Data'!A827),0,IF(AND('Raw Data'!J827&lt;'Raw Data'!I827,'Raw Data'!J827&gt;Analysis!$BD$2),1,IF(AND('Raw Data'!I827&lt;'Raw Data'!J827,'Raw Data'!I827&gt;Analysis!$BD$2),1,0)))</f>
        <v/>
      </c>
      <c r="E828">
        <f>IF(ISBLANK('Raw Data'!A827), 0, IF(OR('Raw Data'!P827&lt;Analysis!BE$2, 'Raw Data'!S827&lt;Analysis!BE$2), 1, 0))</f>
        <v/>
      </c>
    </row>
    <row r="829">
      <c r="A829" s="1">
        <f>'Raw Data'!A828</f>
        <v/>
      </c>
      <c r="B829">
        <f>IF(AND('Raw Data'!J828&lt;'Raw Data'!I828, ISNUMBER('Raw Data'!E828)), 1, 0)</f>
        <v/>
      </c>
      <c r="C829">
        <f>IF(AND('Raw Data'!A828&gt;0, 'Raw Data'!K828&gt;0), 1, 0)</f>
        <v/>
      </c>
      <c r="D829">
        <f>IF(ISBLANK('Raw Data'!A828),0,IF(AND('Raw Data'!J828&lt;'Raw Data'!I828,'Raw Data'!J828&gt;Analysis!$BD$2),1,IF(AND('Raw Data'!I828&lt;'Raw Data'!J828,'Raw Data'!I828&gt;Analysis!$BD$2),1,0)))</f>
        <v/>
      </c>
      <c r="E829">
        <f>IF(ISBLANK('Raw Data'!A828), 0, IF(OR('Raw Data'!P828&lt;Analysis!BE$2, 'Raw Data'!S828&lt;Analysis!BE$2), 1, 0))</f>
        <v/>
      </c>
    </row>
    <row r="830">
      <c r="A830" s="1">
        <f>'Raw Data'!A829</f>
        <v/>
      </c>
      <c r="B830">
        <f>IF(AND('Raw Data'!J829&lt;'Raw Data'!I829, ISNUMBER('Raw Data'!E829)), 1, 0)</f>
        <v/>
      </c>
      <c r="C830">
        <f>IF(AND('Raw Data'!A829&gt;0, 'Raw Data'!K829&gt;0), 1, 0)</f>
        <v/>
      </c>
      <c r="D830">
        <f>IF(ISBLANK('Raw Data'!A829),0,IF(AND('Raw Data'!J829&lt;'Raw Data'!I829,'Raw Data'!J829&gt;Analysis!$BD$2),1,IF(AND('Raw Data'!I829&lt;'Raw Data'!J829,'Raw Data'!I829&gt;Analysis!$BD$2),1,0)))</f>
        <v/>
      </c>
      <c r="E830">
        <f>IF(ISBLANK('Raw Data'!A829), 0, IF(OR('Raw Data'!P829&lt;Analysis!BE$2, 'Raw Data'!S829&lt;Analysis!BE$2), 1, 0))</f>
        <v/>
      </c>
    </row>
    <row r="831">
      <c r="A831" s="1">
        <f>'Raw Data'!A830</f>
        <v/>
      </c>
      <c r="B831">
        <f>IF(AND('Raw Data'!J830&lt;'Raw Data'!I830, ISNUMBER('Raw Data'!E830)), 1, 0)</f>
        <v/>
      </c>
      <c r="C831">
        <f>IF(AND('Raw Data'!A830&gt;0, 'Raw Data'!K830&gt;0), 1, 0)</f>
        <v/>
      </c>
      <c r="D831">
        <f>IF(ISBLANK('Raw Data'!A830),0,IF(AND('Raw Data'!J830&lt;'Raw Data'!I830,'Raw Data'!J830&gt;Analysis!$BD$2),1,IF(AND('Raw Data'!I830&lt;'Raw Data'!J830,'Raw Data'!I830&gt;Analysis!$BD$2),1,0)))</f>
        <v/>
      </c>
      <c r="E831">
        <f>IF(ISBLANK('Raw Data'!A830), 0, IF(OR('Raw Data'!P830&lt;Analysis!BE$2, 'Raw Data'!S830&lt;Analysis!BE$2), 1, 0))</f>
        <v/>
      </c>
    </row>
    <row r="832">
      <c r="A832" s="1">
        <f>'Raw Data'!A831</f>
        <v/>
      </c>
      <c r="B832">
        <f>IF(AND('Raw Data'!J831&lt;'Raw Data'!I831, ISNUMBER('Raw Data'!E831)), 1, 0)</f>
        <v/>
      </c>
      <c r="C832">
        <f>IF(AND('Raw Data'!A831&gt;0, 'Raw Data'!K831&gt;0), 1, 0)</f>
        <v/>
      </c>
      <c r="D832">
        <f>IF(ISBLANK('Raw Data'!A831),0,IF(AND('Raw Data'!J831&lt;'Raw Data'!I831,'Raw Data'!J831&gt;Analysis!$BD$2),1,IF(AND('Raw Data'!I831&lt;'Raw Data'!J831,'Raw Data'!I831&gt;Analysis!$BD$2),1,0)))</f>
        <v/>
      </c>
      <c r="E832">
        <f>IF(ISBLANK('Raw Data'!A831), 0, IF(OR('Raw Data'!P831&lt;Analysis!BE$2, 'Raw Data'!S831&lt;Analysis!BE$2), 1, 0))</f>
        <v/>
      </c>
    </row>
    <row r="833">
      <c r="A833" s="1">
        <f>'Raw Data'!A832</f>
        <v/>
      </c>
      <c r="B833">
        <f>IF(AND('Raw Data'!J832&lt;'Raw Data'!I832, ISNUMBER('Raw Data'!E832)), 1, 0)</f>
        <v/>
      </c>
      <c r="C833">
        <f>IF(AND('Raw Data'!A832&gt;0, 'Raw Data'!K832&gt;0), 1, 0)</f>
        <v/>
      </c>
      <c r="D833">
        <f>IF(ISBLANK('Raw Data'!A832),0,IF(AND('Raw Data'!J832&lt;'Raw Data'!I832,'Raw Data'!J832&gt;Analysis!$BD$2),1,IF(AND('Raw Data'!I832&lt;'Raw Data'!J832,'Raw Data'!I832&gt;Analysis!$BD$2),1,0)))</f>
        <v/>
      </c>
      <c r="E833">
        <f>IF(ISBLANK('Raw Data'!A832), 0, IF(OR('Raw Data'!P832&lt;Analysis!BE$2, 'Raw Data'!S832&lt;Analysis!BE$2), 1, 0))</f>
        <v/>
      </c>
    </row>
    <row r="834">
      <c r="A834" s="1">
        <f>'Raw Data'!A833</f>
        <v/>
      </c>
      <c r="B834">
        <f>IF(AND('Raw Data'!J833&lt;'Raw Data'!I833, ISNUMBER('Raw Data'!E833)), 1, 0)</f>
        <v/>
      </c>
      <c r="C834">
        <f>IF(AND('Raw Data'!A833&gt;0, 'Raw Data'!K833&gt;0), 1, 0)</f>
        <v/>
      </c>
      <c r="D834">
        <f>IF(ISBLANK('Raw Data'!A833),0,IF(AND('Raw Data'!J833&lt;'Raw Data'!I833,'Raw Data'!J833&gt;Analysis!$BD$2),1,IF(AND('Raw Data'!I833&lt;'Raw Data'!J833,'Raw Data'!I833&gt;Analysis!$BD$2),1,0)))</f>
        <v/>
      </c>
      <c r="E834">
        <f>IF(ISBLANK('Raw Data'!A833), 0, IF(OR('Raw Data'!P833&lt;Analysis!BE$2, 'Raw Data'!S833&lt;Analysis!BE$2), 1, 0))</f>
        <v/>
      </c>
    </row>
    <row r="835">
      <c r="A835" s="1">
        <f>'Raw Data'!A834</f>
        <v/>
      </c>
      <c r="B835">
        <f>IF(AND('Raw Data'!J834&lt;'Raw Data'!I834, ISNUMBER('Raw Data'!E834)), 1, 0)</f>
        <v/>
      </c>
      <c r="C835">
        <f>IF(AND('Raw Data'!A834&gt;0, 'Raw Data'!K834&gt;0), 1, 0)</f>
        <v/>
      </c>
      <c r="D835">
        <f>IF(ISBLANK('Raw Data'!A834),0,IF(AND('Raw Data'!J834&lt;'Raw Data'!I834,'Raw Data'!J834&gt;Analysis!$BD$2),1,IF(AND('Raw Data'!I834&lt;'Raw Data'!J834,'Raw Data'!I834&gt;Analysis!$BD$2),1,0)))</f>
        <v/>
      </c>
      <c r="E835">
        <f>IF(ISBLANK('Raw Data'!A834), 0, IF(OR('Raw Data'!P834&lt;Analysis!BE$2, 'Raw Data'!S834&lt;Analysis!BE$2), 1, 0))</f>
        <v/>
      </c>
    </row>
    <row r="836">
      <c r="A836" s="1">
        <f>'Raw Data'!A835</f>
        <v/>
      </c>
      <c r="B836">
        <f>IF(AND('Raw Data'!J835&lt;'Raw Data'!I835, ISNUMBER('Raw Data'!E835)), 1, 0)</f>
        <v/>
      </c>
      <c r="C836">
        <f>IF(AND('Raw Data'!A835&gt;0, 'Raw Data'!K835&gt;0), 1, 0)</f>
        <v/>
      </c>
      <c r="D836">
        <f>IF(ISBLANK('Raw Data'!A835),0,IF(AND('Raw Data'!J835&lt;'Raw Data'!I835,'Raw Data'!J835&gt;Analysis!$BD$2),1,IF(AND('Raw Data'!I835&lt;'Raw Data'!J835,'Raw Data'!I835&gt;Analysis!$BD$2),1,0)))</f>
        <v/>
      </c>
      <c r="E836">
        <f>IF(ISBLANK('Raw Data'!A835), 0, IF(OR('Raw Data'!P835&lt;Analysis!BE$2, 'Raw Data'!S835&lt;Analysis!BE$2), 1, 0))</f>
        <v/>
      </c>
    </row>
    <row r="837">
      <c r="A837" s="1">
        <f>'Raw Data'!A836</f>
        <v/>
      </c>
      <c r="B837">
        <f>IF(AND('Raw Data'!J836&lt;'Raw Data'!I836, ISNUMBER('Raw Data'!E836)), 1, 0)</f>
        <v/>
      </c>
      <c r="C837">
        <f>IF(AND('Raw Data'!A836&gt;0, 'Raw Data'!K836&gt;0), 1, 0)</f>
        <v/>
      </c>
      <c r="D837">
        <f>IF(ISBLANK('Raw Data'!A836),0,IF(AND('Raw Data'!J836&lt;'Raw Data'!I836,'Raw Data'!J836&gt;Analysis!$BD$2),1,IF(AND('Raw Data'!I836&lt;'Raw Data'!J836,'Raw Data'!I836&gt;Analysis!$BD$2),1,0)))</f>
        <v/>
      </c>
      <c r="E837">
        <f>IF(ISBLANK('Raw Data'!A836), 0, IF(OR('Raw Data'!P836&lt;Analysis!BE$2, 'Raw Data'!S836&lt;Analysis!BE$2), 1, 0))</f>
        <v/>
      </c>
    </row>
    <row r="838">
      <c r="A838" s="1">
        <f>'Raw Data'!A837</f>
        <v/>
      </c>
      <c r="B838">
        <f>IF(AND('Raw Data'!J837&lt;'Raw Data'!I837, ISNUMBER('Raw Data'!E837)), 1, 0)</f>
        <v/>
      </c>
      <c r="C838">
        <f>IF(AND('Raw Data'!A837&gt;0, 'Raw Data'!K837&gt;0), 1, 0)</f>
        <v/>
      </c>
      <c r="D838">
        <f>IF(ISBLANK('Raw Data'!A837),0,IF(AND('Raw Data'!J837&lt;'Raw Data'!I837,'Raw Data'!J837&gt;Analysis!$BD$2),1,IF(AND('Raw Data'!I837&lt;'Raw Data'!J837,'Raw Data'!I837&gt;Analysis!$BD$2),1,0)))</f>
        <v/>
      </c>
      <c r="E838">
        <f>IF(ISBLANK('Raw Data'!A837), 0, IF(OR('Raw Data'!P837&lt;Analysis!BE$2, 'Raw Data'!S837&lt;Analysis!BE$2), 1, 0))</f>
        <v/>
      </c>
    </row>
    <row r="839">
      <c r="A839" s="1">
        <f>'Raw Data'!A838</f>
        <v/>
      </c>
      <c r="B839">
        <f>IF(AND('Raw Data'!J838&lt;'Raw Data'!I838, ISNUMBER('Raw Data'!E838)), 1, 0)</f>
        <v/>
      </c>
      <c r="C839">
        <f>IF(AND('Raw Data'!A838&gt;0, 'Raw Data'!K838&gt;0), 1, 0)</f>
        <v/>
      </c>
      <c r="D839">
        <f>IF(ISBLANK('Raw Data'!A838),0,IF(AND('Raw Data'!J838&lt;'Raw Data'!I838,'Raw Data'!J838&gt;Analysis!$BD$2),1,IF(AND('Raw Data'!I838&lt;'Raw Data'!J838,'Raw Data'!I838&gt;Analysis!$BD$2),1,0)))</f>
        <v/>
      </c>
      <c r="E839">
        <f>IF(ISBLANK('Raw Data'!A838), 0, IF(OR('Raw Data'!P838&lt;Analysis!BE$2, 'Raw Data'!S838&lt;Analysis!BE$2), 1, 0))</f>
        <v/>
      </c>
    </row>
    <row r="840">
      <c r="A840" s="1">
        <f>'Raw Data'!A839</f>
        <v/>
      </c>
      <c r="B840">
        <f>IF(AND('Raw Data'!J839&lt;'Raw Data'!I839, ISNUMBER('Raw Data'!E839)), 1, 0)</f>
        <v/>
      </c>
      <c r="C840">
        <f>IF(AND('Raw Data'!A839&gt;0, 'Raw Data'!K839&gt;0), 1, 0)</f>
        <v/>
      </c>
      <c r="D840">
        <f>IF(ISBLANK('Raw Data'!A839),0,IF(AND('Raw Data'!J839&lt;'Raw Data'!I839,'Raw Data'!J839&gt;Analysis!$BD$2),1,IF(AND('Raw Data'!I839&lt;'Raw Data'!J839,'Raw Data'!I839&gt;Analysis!$BD$2),1,0)))</f>
        <v/>
      </c>
      <c r="E840">
        <f>IF(ISBLANK('Raw Data'!A839), 0, IF(OR('Raw Data'!P839&lt;Analysis!BE$2, 'Raw Data'!S839&lt;Analysis!BE$2), 1, 0))</f>
        <v/>
      </c>
    </row>
    <row r="841">
      <c r="A841" s="1">
        <f>'Raw Data'!A840</f>
        <v/>
      </c>
      <c r="B841">
        <f>IF(AND('Raw Data'!J840&lt;'Raw Data'!I840, ISNUMBER('Raw Data'!E840)), 1, 0)</f>
        <v/>
      </c>
      <c r="C841">
        <f>IF(AND('Raw Data'!A840&gt;0, 'Raw Data'!K840&gt;0), 1, 0)</f>
        <v/>
      </c>
      <c r="D841">
        <f>IF(ISBLANK('Raw Data'!A840),0,IF(AND('Raw Data'!J840&lt;'Raw Data'!I840,'Raw Data'!J840&gt;Analysis!$BD$2),1,IF(AND('Raw Data'!I840&lt;'Raw Data'!J840,'Raw Data'!I840&gt;Analysis!$BD$2),1,0)))</f>
        <v/>
      </c>
      <c r="E841">
        <f>IF(ISBLANK('Raw Data'!A840), 0, IF(OR('Raw Data'!P840&lt;Analysis!BE$2, 'Raw Data'!S840&lt;Analysis!BE$2), 1, 0))</f>
        <v/>
      </c>
    </row>
    <row r="842">
      <c r="A842" s="1">
        <f>'Raw Data'!A841</f>
        <v/>
      </c>
      <c r="B842">
        <f>IF(AND('Raw Data'!J841&lt;'Raw Data'!I841, ISNUMBER('Raw Data'!E841)), 1, 0)</f>
        <v/>
      </c>
      <c r="C842">
        <f>IF(AND('Raw Data'!A841&gt;0, 'Raw Data'!K841&gt;0), 1, 0)</f>
        <v/>
      </c>
      <c r="D842">
        <f>IF(ISBLANK('Raw Data'!A841),0,IF(AND('Raw Data'!J841&lt;'Raw Data'!I841,'Raw Data'!J841&gt;Analysis!$BD$2),1,IF(AND('Raw Data'!I841&lt;'Raw Data'!J841,'Raw Data'!I841&gt;Analysis!$BD$2),1,0)))</f>
        <v/>
      </c>
      <c r="E842">
        <f>IF(ISBLANK('Raw Data'!A841), 0, IF(OR('Raw Data'!P841&lt;Analysis!BE$2, 'Raw Data'!S841&lt;Analysis!BE$2), 1, 0))</f>
        <v/>
      </c>
    </row>
    <row r="843">
      <c r="A843" s="1">
        <f>'Raw Data'!A842</f>
        <v/>
      </c>
      <c r="B843">
        <f>IF(AND('Raw Data'!J842&lt;'Raw Data'!I842, ISNUMBER('Raw Data'!E842)), 1, 0)</f>
        <v/>
      </c>
      <c r="C843">
        <f>IF(AND('Raw Data'!A842&gt;0, 'Raw Data'!K842&gt;0), 1, 0)</f>
        <v/>
      </c>
      <c r="D843">
        <f>IF(ISBLANK('Raw Data'!A842),0,IF(AND('Raw Data'!J842&lt;'Raw Data'!I842,'Raw Data'!J842&gt;Analysis!$BD$2),1,IF(AND('Raw Data'!I842&lt;'Raw Data'!J842,'Raw Data'!I842&gt;Analysis!$BD$2),1,0)))</f>
        <v/>
      </c>
      <c r="E843">
        <f>IF(ISBLANK('Raw Data'!A842), 0, IF(OR('Raw Data'!P842&lt;Analysis!BE$2, 'Raw Data'!S842&lt;Analysis!BE$2), 1, 0))</f>
        <v/>
      </c>
    </row>
    <row r="844">
      <c r="A844" s="1">
        <f>'Raw Data'!A843</f>
        <v/>
      </c>
      <c r="B844">
        <f>IF(AND('Raw Data'!J843&lt;'Raw Data'!I843, ISNUMBER('Raw Data'!E843)), 1, 0)</f>
        <v/>
      </c>
      <c r="C844">
        <f>IF(AND('Raw Data'!A843&gt;0, 'Raw Data'!K843&gt;0), 1, 0)</f>
        <v/>
      </c>
      <c r="D844">
        <f>IF(ISBLANK('Raw Data'!A843),0,IF(AND('Raw Data'!J843&lt;'Raw Data'!I843,'Raw Data'!J843&gt;Analysis!$BD$2),1,IF(AND('Raw Data'!I843&lt;'Raw Data'!J843,'Raw Data'!I843&gt;Analysis!$BD$2),1,0)))</f>
        <v/>
      </c>
      <c r="E844">
        <f>IF(ISBLANK('Raw Data'!A843), 0, IF(OR('Raw Data'!P843&lt;Analysis!BE$2, 'Raw Data'!S843&lt;Analysis!BE$2), 1, 0))</f>
        <v/>
      </c>
    </row>
    <row r="845">
      <c r="A845" s="1">
        <f>'Raw Data'!A844</f>
        <v/>
      </c>
      <c r="B845">
        <f>IF(AND('Raw Data'!J844&lt;'Raw Data'!I844, ISNUMBER('Raw Data'!E844)), 1, 0)</f>
        <v/>
      </c>
      <c r="C845">
        <f>IF(AND('Raw Data'!A844&gt;0, 'Raw Data'!K844&gt;0), 1, 0)</f>
        <v/>
      </c>
      <c r="D845">
        <f>IF(ISBLANK('Raw Data'!A844),0,IF(AND('Raw Data'!J844&lt;'Raw Data'!I844,'Raw Data'!J844&gt;Analysis!$BD$2),1,IF(AND('Raw Data'!I844&lt;'Raw Data'!J844,'Raw Data'!I844&gt;Analysis!$BD$2),1,0)))</f>
        <v/>
      </c>
      <c r="E845">
        <f>IF(ISBLANK('Raw Data'!A844), 0, IF(OR('Raw Data'!P844&lt;Analysis!BE$2, 'Raw Data'!S844&lt;Analysis!BE$2), 1, 0))</f>
        <v/>
      </c>
    </row>
    <row r="846">
      <c r="A846" s="1">
        <f>'Raw Data'!A845</f>
        <v/>
      </c>
      <c r="B846">
        <f>IF(AND('Raw Data'!J845&lt;'Raw Data'!I845, ISNUMBER('Raw Data'!E845)), 1, 0)</f>
        <v/>
      </c>
      <c r="C846">
        <f>IF(AND('Raw Data'!A845&gt;0, 'Raw Data'!K845&gt;0), 1, 0)</f>
        <v/>
      </c>
      <c r="D846">
        <f>IF(ISBLANK('Raw Data'!A845),0,IF(AND('Raw Data'!J845&lt;'Raw Data'!I845,'Raw Data'!J845&gt;Analysis!$BD$2),1,IF(AND('Raw Data'!I845&lt;'Raw Data'!J845,'Raw Data'!I845&gt;Analysis!$BD$2),1,0)))</f>
        <v/>
      </c>
      <c r="E846">
        <f>IF(ISBLANK('Raw Data'!A845), 0, IF(OR('Raw Data'!P845&lt;Analysis!BE$2, 'Raw Data'!S845&lt;Analysis!BE$2), 1, 0))</f>
        <v/>
      </c>
    </row>
    <row r="847">
      <c r="A847" s="1">
        <f>'Raw Data'!A846</f>
        <v/>
      </c>
      <c r="B847">
        <f>IF(AND('Raw Data'!J846&lt;'Raw Data'!I846, ISNUMBER('Raw Data'!E846)), 1, 0)</f>
        <v/>
      </c>
      <c r="C847">
        <f>IF(AND('Raw Data'!A846&gt;0, 'Raw Data'!K846&gt;0), 1, 0)</f>
        <v/>
      </c>
      <c r="D847">
        <f>IF(ISBLANK('Raw Data'!A846),0,IF(AND('Raw Data'!J846&lt;'Raw Data'!I846,'Raw Data'!J846&gt;Analysis!$BD$2),1,IF(AND('Raw Data'!I846&lt;'Raw Data'!J846,'Raw Data'!I846&gt;Analysis!$BD$2),1,0)))</f>
        <v/>
      </c>
      <c r="E847">
        <f>IF(ISBLANK('Raw Data'!A846), 0, IF(OR('Raw Data'!P846&lt;Analysis!BE$2, 'Raw Data'!S846&lt;Analysis!BE$2), 1, 0))</f>
        <v/>
      </c>
    </row>
    <row r="848">
      <c r="A848" s="1">
        <f>'Raw Data'!A847</f>
        <v/>
      </c>
      <c r="B848">
        <f>IF(AND('Raw Data'!J847&lt;'Raw Data'!I847, ISNUMBER('Raw Data'!E847)), 1, 0)</f>
        <v/>
      </c>
      <c r="C848">
        <f>IF(AND('Raw Data'!A847&gt;0, 'Raw Data'!K847&gt;0), 1, 0)</f>
        <v/>
      </c>
      <c r="D848">
        <f>IF(ISBLANK('Raw Data'!A847),0,IF(AND('Raw Data'!J847&lt;'Raw Data'!I847,'Raw Data'!J847&gt;Analysis!$BD$2),1,IF(AND('Raw Data'!I847&lt;'Raw Data'!J847,'Raw Data'!I847&gt;Analysis!$BD$2),1,0)))</f>
        <v/>
      </c>
      <c r="E848">
        <f>IF(ISBLANK('Raw Data'!A847), 0, IF(OR('Raw Data'!P847&lt;Analysis!BE$2, 'Raw Data'!S847&lt;Analysis!BE$2), 1, 0))</f>
        <v/>
      </c>
    </row>
    <row r="849">
      <c r="A849" s="1">
        <f>'Raw Data'!A848</f>
        <v/>
      </c>
      <c r="B849">
        <f>IF(AND('Raw Data'!J848&lt;'Raw Data'!I848, ISNUMBER('Raw Data'!E848)), 1, 0)</f>
        <v/>
      </c>
      <c r="C849">
        <f>IF(AND('Raw Data'!A848&gt;0, 'Raw Data'!K848&gt;0), 1, 0)</f>
        <v/>
      </c>
      <c r="D849">
        <f>IF(ISBLANK('Raw Data'!A848),0,IF(AND('Raw Data'!J848&lt;'Raw Data'!I848,'Raw Data'!J848&gt;Analysis!$BD$2),1,IF(AND('Raw Data'!I848&lt;'Raw Data'!J848,'Raw Data'!I848&gt;Analysis!$BD$2),1,0)))</f>
        <v/>
      </c>
      <c r="E849">
        <f>IF(ISBLANK('Raw Data'!A848), 0, IF(OR('Raw Data'!P848&lt;Analysis!BE$2, 'Raw Data'!S848&lt;Analysis!BE$2), 1, 0))</f>
        <v/>
      </c>
    </row>
    <row r="850">
      <c r="A850" s="1">
        <f>'Raw Data'!A849</f>
        <v/>
      </c>
      <c r="B850">
        <f>IF(AND('Raw Data'!J849&lt;'Raw Data'!I849, ISNUMBER('Raw Data'!E849)), 1, 0)</f>
        <v/>
      </c>
      <c r="C850">
        <f>IF(AND('Raw Data'!A849&gt;0, 'Raw Data'!K849&gt;0), 1, 0)</f>
        <v/>
      </c>
      <c r="D850">
        <f>IF(ISBLANK('Raw Data'!A849),0,IF(AND('Raw Data'!J849&lt;'Raw Data'!I849,'Raw Data'!J849&gt;Analysis!$BD$2),1,IF(AND('Raw Data'!I849&lt;'Raw Data'!J849,'Raw Data'!I849&gt;Analysis!$BD$2),1,0)))</f>
        <v/>
      </c>
      <c r="E850">
        <f>IF(ISBLANK('Raw Data'!A849), 0, IF(OR('Raw Data'!P849&lt;Analysis!BE$2, 'Raw Data'!S849&lt;Analysis!BE$2), 1, 0))</f>
        <v/>
      </c>
    </row>
    <row r="851">
      <c r="A851" s="1">
        <f>'Raw Data'!A850</f>
        <v/>
      </c>
      <c r="B851">
        <f>IF(AND('Raw Data'!J850&lt;'Raw Data'!I850, ISNUMBER('Raw Data'!E850)), 1, 0)</f>
        <v/>
      </c>
      <c r="C851">
        <f>IF(AND('Raw Data'!A850&gt;0, 'Raw Data'!K850&gt;0), 1, 0)</f>
        <v/>
      </c>
      <c r="D851">
        <f>IF(ISBLANK('Raw Data'!A850),0,IF(AND('Raw Data'!J850&lt;'Raw Data'!I850,'Raw Data'!J850&gt;Analysis!$BD$2),1,IF(AND('Raw Data'!I850&lt;'Raw Data'!J850,'Raw Data'!I850&gt;Analysis!$BD$2),1,0)))</f>
        <v/>
      </c>
      <c r="E851">
        <f>IF(ISBLANK('Raw Data'!A850), 0, IF(OR('Raw Data'!P850&lt;Analysis!BE$2, 'Raw Data'!S850&lt;Analysis!BE$2), 1, 0))</f>
        <v/>
      </c>
    </row>
    <row r="852">
      <c r="A852" s="1">
        <f>'Raw Data'!A851</f>
        <v/>
      </c>
      <c r="B852">
        <f>IF(AND('Raw Data'!J851&lt;'Raw Data'!I851, ISNUMBER('Raw Data'!E851)), 1, 0)</f>
        <v/>
      </c>
      <c r="C852">
        <f>IF(AND('Raw Data'!A851&gt;0, 'Raw Data'!K851&gt;0), 1, 0)</f>
        <v/>
      </c>
      <c r="D852">
        <f>IF(ISBLANK('Raw Data'!A851),0,IF(AND('Raw Data'!J851&lt;'Raw Data'!I851,'Raw Data'!J851&gt;Analysis!$BD$2),1,IF(AND('Raw Data'!I851&lt;'Raw Data'!J851,'Raw Data'!I851&gt;Analysis!$BD$2),1,0)))</f>
        <v/>
      </c>
      <c r="E852">
        <f>IF(ISBLANK('Raw Data'!A851), 0, IF(OR('Raw Data'!P851&lt;Analysis!BE$2, 'Raw Data'!S851&lt;Analysis!BE$2), 1, 0))</f>
        <v/>
      </c>
    </row>
    <row r="853">
      <c r="A853" s="1">
        <f>'Raw Data'!A852</f>
        <v/>
      </c>
      <c r="B853">
        <f>IF(AND('Raw Data'!J852&lt;'Raw Data'!I852, ISNUMBER('Raw Data'!E852)), 1, 0)</f>
        <v/>
      </c>
      <c r="C853">
        <f>IF(AND('Raw Data'!A852&gt;0, 'Raw Data'!K852&gt;0), 1, 0)</f>
        <v/>
      </c>
      <c r="D853">
        <f>IF(ISBLANK('Raw Data'!A852),0,IF(AND('Raw Data'!J852&lt;'Raw Data'!I852,'Raw Data'!J852&gt;Analysis!$BD$2),1,IF(AND('Raw Data'!I852&lt;'Raw Data'!J852,'Raw Data'!I852&gt;Analysis!$BD$2),1,0)))</f>
        <v/>
      </c>
      <c r="E853">
        <f>IF(ISBLANK('Raw Data'!A852), 0, IF(OR('Raw Data'!P852&lt;Analysis!BE$2, 'Raw Data'!S852&lt;Analysis!BE$2), 1, 0))</f>
        <v/>
      </c>
    </row>
    <row r="854">
      <c r="A854" s="1">
        <f>'Raw Data'!A853</f>
        <v/>
      </c>
      <c r="B854">
        <f>IF(AND('Raw Data'!J853&lt;'Raw Data'!I853, ISNUMBER('Raw Data'!E853)), 1, 0)</f>
        <v/>
      </c>
      <c r="C854">
        <f>IF(AND('Raw Data'!A853&gt;0, 'Raw Data'!K853&gt;0), 1, 0)</f>
        <v/>
      </c>
      <c r="D854">
        <f>IF(ISBLANK('Raw Data'!A853),0,IF(AND('Raw Data'!J853&lt;'Raw Data'!I853,'Raw Data'!J853&gt;Analysis!$BD$2),1,IF(AND('Raw Data'!I853&lt;'Raw Data'!J853,'Raw Data'!I853&gt;Analysis!$BD$2),1,0)))</f>
        <v/>
      </c>
      <c r="E854">
        <f>IF(ISBLANK('Raw Data'!A853), 0, IF(OR('Raw Data'!P853&lt;Analysis!BE$2, 'Raw Data'!S853&lt;Analysis!BE$2), 1, 0))</f>
        <v/>
      </c>
    </row>
    <row r="855">
      <c r="A855" s="1">
        <f>'Raw Data'!A854</f>
        <v/>
      </c>
      <c r="B855">
        <f>IF(AND('Raw Data'!J854&lt;'Raw Data'!I854, ISNUMBER('Raw Data'!E854)), 1, 0)</f>
        <v/>
      </c>
      <c r="C855">
        <f>IF(AND('Raw Data'!A854&gt;0, 'Raw Data'!K854&gt;0), 1, 0)</f>
        <v/>
      </c>
      <c r="D855">
        <f>IF(ISBLANK('Raw Data'!A854),0,IF(AND('Raw Data'!J854&lt;'Raw Data'!I854,'Raw Data'!J854&gt;Analysis!$BD$2),1,IF(AND('Raw Data'!I854&lt;'Raw Data'!J854,'Raw Data'!I854&gt;Analysis!$BD$2),1,0)))</f>
        <v/>
      </c>
      <c r="E855">
        <f>IF(ISBLANK('Raw Data'!A854), 0, IF(OR('Raw Data'!P854&lt;Analysis!BE$2, 'Raw Data'!S854&lt;Analysis!BE$2), 1, 0))</f>
        <v/>
      </c>
    </row>
    <row r="856">
      <c r="A856" s="1">
        <f>'Raw Data'!A855</f>
        <v/>
      </c>
      <c r="B856">
        <f>IF(AND('Raw Data'!J855&lt;'Raw Data'!I855, ISNUMBER('Raw Data'!E855)), 1, 0)</f>
        <v/>
      </c>
      <c r="C856">
        <f>IF(AND('Raw Data'!A855&gt;0, 'Raw Data'!K855&gt;0), 1, 0)</f>
        <v/>
      </c>
      <c r="D856">
        <f>IF(ISBLANK('Raw Data'!A855),0,IF(AND('Raw Data'!J855&lt;'Raw Data'!I855,'Raw Data'!J855&gt;Analysis!$BD$2),1,IF(AND('Raw Data'!I855&lt;'Raw Data'!J855,'Raw Data'!I855&gt;Analysis!$BD$2),1,0)))</f>
        <v/>
      </c>
      <c r="E856">
        <f>IF(ISBLANK('Raw Data'!A855), 0, IF(OR('Raw Data'!P855&lt;Analysis!BE$2, 'Raw Data'!S855&lt;Analysis!BE$2), 1, 0))</f>
        <v/>
      </c>
    </row>
    <row r="857">
      <c r="A857" s="1">
        <f>'Raw Data'!A856</f>
        <v/>
      </c>
      <c r="B857">
        <f>IF(AND('Raw Data'!J856&lt;'Raw Data'!I856, ISNUMBER('Raw Data'!E856)), 1, 0)</f>
        <v/>
      </c>
      <c r="C857">
        <f>IF(AND('Raw Data'!A856&gt;0, 'Raw Data'!K856&gt;0), 1, 0)</f>
        <v/>
      </c>
      <c r="D857">
        <f>IF(ISBLANK('Raw Data'!A856),0,IF(AND('Raw Data'!J856&lt;'Raw Data'!I856,'Raw Data'!J856&gt;Analysis!$BD$2),1,IF(AND('Raw Data'!I856&lt;'Raw Data'!J856,'Raw Data'!I856&gt;Analysis!$BD$2),1,0)))</f>
        <v/>
      </c>
      <c r="E857">
        <f>IF(ISBLANK('Raw Data'!A856), 0, IF(OR('Raw Data'!P856&lt;Analysis!BE$2, 'Raw Data'!S856&lt;Analysis!BE$2), 1, 0))</f>
        <v/>
      </c>
    </row>
    <row r="858">
      <c r="A858" s="1">
        <f>'Raw Data'!A857</f>
        <v/>
      </c>
      <c r="B858">
        <f>IF(AND('Raw Data'!J857&lt;'Raw Data'!I857, ISNUMBER('Raw Data'!E857)), 1, 0)</f>
        <v/>
      </c>
      <c r="C858">
        <f>IF(AND('Raw Data'!A857&gt;0, 'Raw Data'!K857&gt;0), 1, 0)</f>
        <v/>
      </c>
      <c r="D858">
        <f>IF(ISBLANK('Raw Data'!A857),0,IF(AND('Raw Data'!J857&lt;'Raw Data'!I857,'Raw Data'!J857&gt;Analysis!$BD$2),1,IF(AND('Raw Data'!I857&lt;'Raw Data'!J857,'Raw Data'!I857&gt;Analysis!$BD$2),1,0)))</f>
        <v/>
      </c>
      <c r="E858">
        <f>IF(ISBLANK('Raw Data'!A857), 0, IF(OR('Raw Data'!P857&lt;Analysis!BE$2, 'Raw Data'!S857&lt;Analysis!BE$2), 1, 0))</f>
        <v/>
      </c>
    </row>
    <row r="859">
      <c r="A859" s="1">
        <f>'Raw Data'!A858</f>
        <v/>
      </c>
      <c r="B859">
        <f>IF(AND('Raw Data'!J858&lt;'Raw Data'!I858, ISNUMBER('Raw Data'!E858)), 1, 0)</f>
        <v/>
      </c>
      <c r="C859">
        <f>IF(AND('Raw Data'!A858&gt;0, 'Raw Data'!K858&gt;0), 1, 0)</f>
        <v/>
      </c>
      <c r="D859">
        <f>IF(ISBLANK('Raw Data'!A858),0,IF(AND('Raw Data'!J858&lt;'Raw Data'!I858,'Raw Data'!J858&gt;Analysis!$BD$2),1,IF(AND('Raw Data'!I858&lt;'Raw Data'!J858,'Raw Data'!I858&gt;Analysis!$BD$2),1,0)))</f>
        <v/>
      </c>
      <c r="E859">
        <f>IF(ISBLANK('Raw Data'!A858), 0, IF(OR('Raw Data'!P858&lt;Analysis!BE$2, 'Raw Data'!S858&lt;Analysis!BE$2), 1, 0))</f>
        <v/>
      </c>
    </row>
    <row r="860">
      <c r="A860" s="1">
        <f>'Raw Data'!A859</f>
        <v/>
      </c>
      <c r="B860">
        <f>IF(AND('Raw Data'!J859&lt;'Raw Data'!I859, ISNUMBER('Raw Data'!E859)), 1, 0)</f>
        <v/>
      </c>
      <c r="C860">
        <f>IF(AND('Raw Data'!A859&gt;0, 'Raw Data'!K859&gt;0), 1, 0)</f>
        <v/>
      </c>
      <c r="D860">
        <f>IF(ISBLANK('Raw Data'!A859),0,IF(AND('Raw Data'!J859&lt;'Raw Data'!I859,'Raw Data'!J859&gt;Analysis!$BD$2),1,IF(AND('Raw Data'!I859&lt;'Raw Data'!J859,'Raw Data'!I859&gt;Analysis!$BD$2),1,0)))</f>
        <v/>
      </c>
      <c r="E860">
        <f>IF(ISBLANK('Raw Data'!A859), 0, IF(OR('Raw Data'!P859&lt;Analysis!BE$2, 'Raw Data'!S859&lt;Analysis!BE$2), 1, 0))</f>
        <v/>
      </c>
    </row>
    <row r="861">
      <c r="A861" s="1">
        <f>'Raw Data'!A860</f>
        <v/>
      </c>
      <c r="B861">
        <f>IF(AND('Raw Data'!J860&lt;'Raw Data'!I860, ISNUMBER('Raw Data'!E860)), 1, 0)</f>
        <v/>
      </c>
      <c r="C861">
        <f>IF(AND('Raw Data'!A860&gt;0, 'Raw Data'!K860&gt;0), 1, 0)</f>
        <v/>
      </c>
      <c r="D861">
        <f>IF(ISBLANK('Raw Data'!A860),0,IF(AND('Raw Data'!J860&lt;'Raw Data'!I860,'Raw Data'!J860&gt;Analysis!$BD$2),1,IF(AND('Raw Data'!I860&lt;'Raw Data'!J860,'Raw Data'!I860&gt;Analysis!$BD$2),1,0)))</f>
        <v/>
      </c>
      <c r="E861">
        <f>IF(ISBLANK('Raw Data'!A860), 0, IF(OR('Raw Data'!P860&lt;Analysis!BE$2, 'Raw Data'!S860&lt;Analysis!BE$2), 1, 0))</f>
        <v/>
      </c>
    </row>
    <row r="862">
      <c r="A862" s="1">
        <f>'Raw Data'!A861</f>
        <v/>
      </c>
      <c r="B862">
        <f>IF(AND('Raw Data'!J861&lt;'Raw Data'!I861, ISNUMBER('Raw Data'!E861)), 1, 0)</f>
        <v/>
      </c>
      <c r="C862">
        <f>IF(AND('Raw Data'!A861&gt;0, 'Raw Data'!K861&gt;0), 1, 0)</f>
        <v/>
      </c>
      <c r="D862">
        <f>IF(ISBLANK('Raw Data'!A861),0,IF(AND('Raw Data'!J861&lt;'Raw Data'!I861,'Raw Data'!J861&gt;Analysis!$BD$2),1,IF(AND('Raw Data'!I861&lt;'Raw Data'!J861,'Raw Data'!I861&gt;Analysis!$BD$2),1,0)))</f>
        <v/>
      </c>
      <c r="E862">
        <f>IF(ISBLANK('Raw Data'!A861), 0, IF(OR('Raw Data'!P861&lt;Analysis!BE$2, 'Raw Data'!S861&lt;Analysis!BE$2), 1, 0))</f>
        <v/>
      </c>
    </row>
    <row r="863">
      <c r="A863" s="1">
        <f>'Raw Data'!A862</f>
        <v/>
      </c>
      <c r="B863">
        <f>IF(AND('Raw Data'!J862&lt;'Raw Data'!I862, ISNUMBER('Raw Data'!E862)), 1, 0)</f>
        <v/>
      </c>
      <c r="C863">
        <f>IF(AND('Raw Data'!A862&gt;0, 'Raw Data'!K862&gt;0), 1, 0)</f>
        <v/>
      </c>
      <c r="D863">
        <f>IF(ISBLANK('Raw Data'!A862),0,IF(AND('Raw Data'!J862&lt;'Raw Data'!I862,'Raw Data'!J862&gt;Analysis!$BD$2),1,IF(AND('Raw Data'!I862&lt;'Raw Data'!J862,'Raw Data'!I862&gt;Analysis!$BD$2),1,0)))</f>
        <v/>
      </c>
      <c r="E863">
        <f>IF(ISBLANK('Raw Data'!A862), 0, IF(OR('Raw Data'!P862&lt;Analysis!BE$2, 'Raw Data'!S862&lt;Analysis!BE$2), 1, 0))</f>
        <v/>
      </c>
    </row>
    <row r="864">
      <c r="A864" s="1">
        <f>'Raw Data'!A863</f>
        <v/>
      </c>
      <c r="B864">
        <f>IF(AND('Raw Data'!J863&lt;'Raw Data'!I863, ISNUMBER('Raw Data'!E863)), 1, 0)</f>
        <v/>
      </c>
      <c r="C864">
        <f>IF(AND('Raw Data'!A863&gt;0, 'Raw Data'!K863&gt;0), 1, 0)</f>
        <v/>
      </c>
      <c r="D864">
        <f>IF(ISBLANK('Raw Data'!A863),0,IF(AND('Raw Data'!J863&lt;'Raw Data'!I863,'Raw Data'!J863&gt;Analysis!$BD$2),1,IF(AND('Raw Data'!I863&lt;'Raw Data'!J863,'Raw Data'!I863&gt;Analysis!$BD$2),1,0)))</f>
        <v/>
      </c>
      <c r="E864">
        <f>IF(ISBLANK('Raw Data'!A863), 0, IF(OR('Raw Data'!P863&lt;Analysis!BE$2, 'Raw Data'!S863&lt;Analysis!BE$2), 1, 0))</f>
        <v/>
      </c>
    </row>
    <row r="865">
      <c r="A865" s="1">
        <f>'Raw Data'!A864</f>
        <v/>
      </c>
      <c r="B865">
        <f>IF(AND('Raw Data'!J864&lt;'Raw Data'!I864, ISNUMBER('Raw Data'!E864)), 1, 0)</f>
        <v/>
      </c>
      <c r="C865">
        <f>IF(AND('Raw Data'!A864&gt;0, 'Raw Data'!K864&gt;0), 1, 0)</f>
        <v/>
      </c>
      <c r="D865">
        <f>IF(ISBLANK('Raw Data'!A864),0,IF(AND('Raw Data'!J864&lt;'Raw Data'!I864,'Raw Data'!J864&gt;Analysis!$BD$2),1,IF(AND('Raw Data'!I864&lt;'Raw Data'!J864,'Raw Data'!I864&gt;Analysis!$BD$2),1,0)))</f>
        <v/>
      </c>
      <c r="E865">
        <f>IF(ISBLANK('Raw Data'!A864), 0, IF(OR('Raw Data'!P864&lt;Analysis!BE$2, 'Raw Data'!S864&lt;Analysis!BE$2), 1, 0))</f>
        <v/>
      </c>
    </row>
    <row r="866">
      <c r="A866" s="1">
        <f>'Raw Data'!A865</f>
        <v/>
      </c>
      <c r="B866">
        <f>IF(AND('Raw Data'!J865&lt;'Raw Data'!I865, ISNUMBER('Raw Data'!E865)), 1, 0)</f>
        <v/>
      </c>
      <c r="C866">
        <f>IF(AND('Raw Data'!A865&gt;0, 'Raw Data'!K865&gt;0), 1, 0)</f>
        <v/>
      </c>
      <c r="D866">
        <f>IF(ISBLANK('Raw Data'!A865),0,IF(AND('Raw Data'!J865&lt;'Raw Data'!I865,'Raw Data'!J865&gt;Analysis!$BD$2),1,IF(AND('Raw Data'!I865&lt;'Raw Data'!J865,'Raw Data'!I865&gt;Analysis!$BD$2),1,0)))</f>
        <v/>
      </c>
      <c r="E866">
        <f>IF(ISBLANK('Raw Data'!A865), 0, IF(OR('Raw Data'!P865&lt;Analysis!BE$2, 'Raw Data'!S865&lt;Analysis!BE$2), 1, 0))</f>
        <v/>
      </c>
    </row>
    <row r="867">
      <c r="A867" s="1">
        <f>'Raw Data'!A866</f>
        <v/>
      </c>
      <c r="B867">
        <f>IF(AND('Raw Data'!J866&lt;'Raw Data'!I866, ISNUMBER('Raw Data'!E866)), 1, 0)</f>
        <v/>
      </c>
      <c r="C867">
        <f>IF(AND('Raw Data'!A866&gt;0, 'Raw Data'!K866&gt;0), 1, 0)</f>
        <v/>
      </c>
      <c r="D867">
        <f>IF(ISBLANK('Raw Data'!A866),0,IF(AND('Raw Data'!J866&lt;'Raw Data'!I866,'Raw Data'!J866&gt;Analysis!$BD$2),1,IF(AND('Raw Data'!I866&lt;'Raw Data'!J866,'Raw Data'!I866&gt;Analysis!$BD$2),1,0)))</f>
        <v/>
      </c>
      <c r="E867">
        <f>IF(ISBLANK('Raw Data'!A866), 0, IF(OR('Raw Data'!P866&lt;Analysis!BE$2, 'Raw Data'!S866&lt;Analysis!BE$2), 1, 0))</f>
        <v/>
      </c>
    </row>
    <row r="868">
      <c r="A868" s="1">
        <f>'Raw Data'!A867</f>
        <v/>
      </c>
      <c r="B868">
        <f>IF(AND('Raw Data'!J867&lt;'Raw Data'!I867, ISNUMBER('Raw Data'!E867)), 1, 0)</f>
        <v/>
      </c>
      <c r="C868">
        <f>IF(AND('Raw Data'!A867&gt;0, 'Raw Data'!K867&gt;0), 1, 0)</f>
        <v/>
      </c>
      <c r="D868">
        <f>IF(ISBLANK('Raw Data'!A867),0,IF(AND('Raw Data'!J867&lt;'Raw Data'!I867,'Raw Data'!J867&gt;Analysis!$BD$2),1,IF(AND('Raw Data'!I867&lt;'Raw Data'!J867,'Raw Data'!I867&gt;Analysis!$BD$2),1,0)))</f>
        <v/>
      </c>
      <c r="E868">
        <f>IF(ISBLANK('Raw Data'!A867), 0, IF(OR('Raw Data'!P867&lt;Analysis!BE$2, 'Raw Data'!S867&lt;Analysis!BE$2), 1, 0))</f>
        <v/>
      </c>
    </row>
    <row r="869">
      <c r="A869" s="1">
        <f>'Raw Data'!A868</f>
        <v/>
      </c>
      <c r="B869">
        <f>IF(AND('Raw Data'!J868&lt;'Raw Data'!I868, ISNUMBER('Raw Data'!E868)), 1, 0)</f>
        <v/>
      </c>
      <c r="C869">
        <f>IF(AND('Raw Data'!A868&gt;0, 'Raw Data'!K868&gt;0), 1, 0)</f>
        <v/>
      </c>
      <c r="D869">
        <f>IF(ISBLANK('Raw Data'!A868),0,IF(AND('Raw Data'!J868&lt;'Raw Data'!I868,'Raw Data'!J868&gt;Analysis!$BD$2),1,IF(AND('Raw Data'!I868&lt;'Raw Data'!J868,'Raw Data'!I868&gt;Analysis!$BD$2),1,0)))</f>
        <v/>
      </c>
      <c r="E869">
        <f>IF(ISBLANK('Raw Data'!A868), 0, IF(OR('Raw Data'!P868&lt;Analysis!BE$2, 'Raw Data'!S868&lt;Analysis!BE$2), 1, 0))</f>
        <v/>
      </c>
    </row>
    <row r="870">
      <c r="A870" s="1">
        <f>'Raw Data'!A869</f>
        <v/>
      </c>
      <c r="B870">
        <f>IF(AND('Raw Data'!J869&lt;'Raw Data'!I869, ISNUMBER('Raw Data'!E869)), 1, 0)</f>
        <v/>
      </c>
      <c r="C870">
        <f>IF(AND('Raw Data'!A869&gt;0, 'Raw Data'!K869&gt;0), 1, 0)</f>
        <v/>
      </c>
      <c r="D870">
        <f>IF(ISBLANK('Raw Data'!A869),0,IF(AND('Raw Data'!J869&lt;'Raw Data'!I869,'Raw Data'!J869&gt;Analysis!$BD$2),1,IF(AND('Raw Data'!I869&lt;'Raw Data'!J869,'Raw Data'!I869&gt;Analysis!$BD$2),1,0)))</f>
        <v/>
      </c>
      <c r="E870">
        <f>IF(ISBLANK('Raw Data'!A869), 0, IF(OR('Raw Data'!P869&lt;Analysis!BE$2, 'Raw Data'!S869&lt;Analysis!BE$2), 1, 0))</f>
        <v/>
      </c>
    </row>
    <row r="871">
      <c r="A871" s="1">
        <f>'Raw Data'!A870</f>
        <v/>
      </c>
      <c r="B871">
        <f>IF(AND('Raw Data'!J870&lt;'Raw Data'!I870, ISNUMBER('Raw Data'!E870)), 1, 0)</f>
        <v/>
      </c>
      <c r="C871">
        <f>IF(AND('Raw Data'!A870&gt;0, 'Raw Data'!K870&gt;0), 1, 0)</f>
        <v/>
      </c>
      <c r="D871">
        <f>IF(ISBLANK('Raw Data'!A870),0,IF(AND('Raw Data'!J870&lt;'Raw Data'!I870,'Raw Data'!J870&gt;Analysis!$BD$2),1,IF(AND('Raw Data'!I870&lt;'Raw Data'!J870,'Raw Data'!I870&gt;Analysis!$BD$2),1,0)))</f>
        <v/>
      </c>
      <c r="E871">
        <f>IF(ISBLANK('Raw Data'!A870), 0, IF(OR('Raw Data'!P870&lt;Analysis!BE$2, 'Raw Data'!S870&lt;Analysis!BE$2), 1, 0))</f>
        <v/>
      </c>
    </row>
    <row r="872">
      <c r="A872" s="1">
        <f>'Raw Data'!A871</f>
        <v/>
      </c>
      <c r="B872">
        <f>IF(AND('Raw Data'!J871&lt;'Raw Data'!I871, ISNUMBER('Raw Data'!E871)), 1, 0)</f>
        <v/>
      </c>
      <c r="C872">
        <f>IF(AND('Raw Data'!A871&gt;0, 'Raw Data'!K871&gt;0), 1, 0)</f>
        <v/>
      </c>
      <c r="D872">
        <f>IF(ISBLANK('Raw Data'!A871),0,IF(AND('Raw Data'!J871&lt;'Raw Data'!I871,'Raw Data'!J871&gt;Analysis!$BD$2),1,IF(AND('Raw Data'!I871&lt;'Raw Data'!J871,'Raw Data'!I871&gt;Analysis!$BD$2),1,0)))</f>
        <v/>
      </c>
      <c r="E872">
        <f>IF(ISBLANK('Raw Data'!A871), 0, IF(OR('Raw Data'!P871&lt;Analysis!BE$2, 'Raw Data'!S871&lt;Analysis!BE$2), 1, 0))</f>
        <v/>
      </c>
    </row>
    <row r="873">
      <c r="A873" s="1">
        <f>'Raw Data'!A872</f>
        <v/>
      </c>
      <c r="B873">
        <f>IF(AND('Raw Data'!J872&lt;'Raw Data'!I872, ISNUMBER('Raw Data'!E872)), 1, 0)</f>
        <v/>
      </c>
      <c r="C873">
        <f>IF(AND('Raw Data'!A872&gt;0, 'Raw Data'!K872&gt;0), 1, 0)</f>
        <v/>
      </c>
      <c r="D873">
        <f>IF(ISBLANK('Raw Data'!A872),0,IF(AND('Raw Data'!J872&lt;'Raw Data'!I872,'Raw Data'!J872&gt;Analysis!$BD$2),1,IF(AND('Raw Data'!I872&lt;'Raw Data'!J872,'Raw Data'!I872&gt;Analysis!$BD$2),1,0)))</f>
        <v/>
      </c>
      <c r="E873">
        <f>IF(ISBLANK('Raw Data'!A872), 0, IF(OR('Raw Data'!P872&lt;Analysis!BE$2, 'Raw Data'!S872&lt;Analysis!BE$2), 1, 0))</f>
        <v/>
      </c>
    </row>
    <row r="874">
      <c r="A874" s="1">
        <f>'Raw Data'!A873</f>
        <v/>
      </c>
      <c r="B874">
        <f>IF(AND('Raw Data'!J873&lt;'Raw Data'!I873, ISNUMBER('Raw Data'!E873)), 1, 0)</f>
        <v/>
      </c>
      <c r="C874">
        <f>IF(AND('Raw Data'!A873&gt;0, 'Raw Data'!K873&gt;0), 1, 0)</f>
        <v/>
      </c>
      <c r="D874">
        <f>IF(ISBLANK('Raw Data'!A873),0,IF(AND('Raw Data'!J873&lt;'Raw Data'!I873,'Raw Data'!J873&gt;Analysis!$BD$2),1,IF(AND('Raw Data'!I873&lt;'Raw Data'!J873,'Raw Data'!I873&gt;Analysis!$BD$2),1,0)))</f>
        <v/>
      </c>
      <c r="E874">
        <f>IF(ISBLANK('Raw Data'!A873), 0, IF(OR('Raw Data'!P873&lt;Analysis!BE$2, 'Raw Data'!S873&lt;Analysis!BE$2), 1, 0))</f>
        <v/>
      </c>
    </row>
    <row r="875">
      <c r="A875" s="1">
        <f>'Raw Data'!A874</f>
        <v/>
      </c>
      <c r="B875">
        <f>IF(AND('Raw Data'!J874&lt;'Raw Data'!I874, ISNUMBER('Raw Data'!E874)), 1, 0)</f>
        <v/>
      </c>
      <c r="C875">
        <f>IF(AND('Raw Data'!A874&gt;0, 'Raw Data'!K874&gt;0), 1, 0)</f>
        <v/>
      </c>
      <c r="D875">
        <f>IF(ISBLANK('Raw Data'!A874),0,IF(AND('Raw Data'!J874&lt;'Raw Data'!I874,'Raw Data'!J874&gt;Analysis!$BD$2),1,IF(AND('Raw Data'!I874&lt;'Raw Data'!J874,'Raw Data'!I874&gt;Analysis!$BD$2),1,0)))</f>
        <v/>
      </c>
      <c r="E875">
        <f>IF(ISBLANK('Raw Data'!A874), 0, IF(OR('Raw Data'!P874&lt;Analysis!BE$2, 'Raw Data'!S874&lt;Analysis!BE$2), 1, 0))</f>
        <v/>
      </c>
    </row>
    <row r="876">
      <c r="A876" s="1">
        <f>'Raw Data'!A875</f>
        <v/>
      </c>
      <c r="B876">
        <f>IF(AND('Raw Data'!J875&lt;'Raw Data'!I875, ISNUMBER('Raw Data'!E875)), 1, 0)</f>
        <v/>
      </c>
      <c r="C876">
        <f>IF(AND('Raw Data'!A875&gt;0, 'Raw Data'!K875&gt;0), 1, 0)</f>
        <v/>
      </c>
      <c r="D876">
        <f>IF(ISBLANK('Raw Data'!A875),0,IF(AND('Raw Data'!J875&lt;'Raw Data'!I875,'Raw Data'!J875&gt;Analysis!$BD$2),1,IF(AND('Raw Data'!I875&lt;'Raw Data'!J875,'Raw Data'!I875&gt;Analysis!$BD$2),1,0)))</f>
        <v/>
      </c>
      <c r="E876">
        <f>IF(ISBLANK('Raw Data'!A875), 0, IF(OR('Raw Data'!P875&lt;Analysis!BE$2, 'Raw Data'!S875&lt;Analysis!BE$2), 1, 0))</f>
        <v/>
      </c>
    </row>
    <row r="877">
      <c r="A877" s="1">
        <f>'Raw Data'!A876</f>
        <v/>
      </c>
      <c r="B877">
        <f>IF(AND('Raw Data'!J876&lt;'Raw Data'!I876, ISNUMBER('Raw Data'!E876)), 1, 0)</f>
        <v/>
      </c>
      <c r="C877">
        <f>IF(AND('Raw Data'!A876&gt;0, 'Raw Data'!K876&gt;0), 1, 0)</f>
        <v/>
      </c>
      <c r="D877">
        <f>IF(ISBLANK('Raw Data'!A876),0,IF(AND('Raw Data'!J876&lt;'Raw Data'!I876,'Raw Data'!J876&gt;Analysis!$BD$2),1,IF(AND('Raw Data'!I876&lt;'Raw Data'!J876,'Raw Data'!I876&gt;Analysis!$BD$2),1,0)))</f>
        <v/>
      </c>
      <c r="E877">
        <f>IF(ISBLANK('Raw Data'!A876), 0, IF(OR('Raw Data'!P876&lt;Analysis!BE$2, 'Raw Data'!S876&lt;Analysis!BE$2), 1, 0))</f>
        <v/>
      </c>
    </row>
    <row r="878">
      <c r="A878" s="1">
        <f>'Raw Data'!A877</f>
        <v/>
      </c>
      <c r="B878">
        <f>IF(AND('Raw Data'!J877&lt;'Raw Data'!I877, ISNUMBER('Raw Data'!E877)), 1, 0)</f>
        <v/>
      </c>
      <c r="C878">
        <f>IF(AND('Raw Data'!A877&gt;0, 'Raw Data'!K877&gt;0), 1, 0)</f>
        <v/>
      </c>
      <c r="D878">
        <f>IF(ISBLANK('Raw Data'!A877),0,IF(AND('Raw Data'!J877&lt;'Raw Data'!I877,'Raw Data'!J877&gt;Analysis!$BD$2),1,IF(AND('Raw Data'!I877&lt;'Raw Data'!J877,'Raw Data'!I877&gt;Analysis!$BD$2),1,0)))</f>
        <v/>
      </c>
      <c r="E878">
        <f>IF(ISBLANK('Raw Data'!A877), 0, IF(OR('Raw Data'!P877&lt;Analysis!BE$2, 'Raw Data'!S877&lt;Analysis!BE$2), 1, 0))</f>
        <v/>
      </c>
    </row>
    <row r="879">
      <c r="A879" s="1">
        <f>'Raw Data'!A878</f>
        <v/>
      </c>
      <c r="B879">
        <f>IF(AND('Raw Data'!J878&lt;'Raw Data'!I878, ISNUMBER('Raw Data'!E878)), 1, 0)</f>
        <v/>
      </c>
      <c r="C879">
        <f>IF(AND('Raw Data'!A878&gt;0, 'Raw Data'!K878&gt;0), 1, 0)</f>
        <v/>
      </c>
      <c r="D879">
        <f>IF(ISBLANK('Raw Data'!A878),0,IF(AND('Raw Data'!J878&lt;'Raw Data'!I878,'Raw Data'!J878&gt;Analysis!$BD$2),1,IF(AND('Raw Data'!I878&lt;'Raw Data'!J878,'Raw Data'!I878&gt;Analysis!$BD$2),1,0)))</f>
        <v/>
      </c>
      <c r="E879">
        <f>IF(ISBLANK('Raw Data'!A878), 0, IF(OR('Raw Data'!P878&lt;Analysis!BE$2, 'Raw Data'!S878&lt;Analysis!BE$2), 1, 0))</f>
        <v/>
      </c>
    </row>
    <row r="880">
      <c r="A880" s="1">
        <f>'Raw Data'!A879</f>
        <v/>
      </c>
      <c r="B880">
        <f>IF(AND('Raw Data'!J879&lt;'Raw Data'!I879, ISNUMBER('Raw Data'!E879)), 1, 0)</f>
        <v/>
      </c>
      <c r="C880">
        <f>IF(AND('Raw Data'!A879&gt;0, 'Raw Data'!K879&gt;0), 1, 0)</f>
        <v/>
      </c>
      <c r="D880">
        <f>IF(ISBLANK('Raw Data'!A879),0,IF(AND('Raw Data'!J879&lt;'Raw Data'!I879,'Raw Data'!J879&gt;Analysis!$BD$2),1,IF(AND('Raw Data'!I879&lt;'Raw Data'!J879,'Raw Data'!I879&gt;Analysis!$BD$2),1,0)))</f>
        <v/>
      </c>
      <c r="E880">
        <f>IF(ISBLANK('Raw Data'!A879), 0, IF(OR('Raw Data'!P879&lt;Analysis!BE$2, 'Raw Data'!S879&lt;Analysis!BE$2), 1, 0))</f>
        <v/>
      </c>
    </row>
    <row r="881">
      <c r="A881" s="1">
        <f>'Raw Data'!A880</f>
        <v/>
      </c>
      <c r="B881">
        <f>IF(AND('Raw Data'!J880&lt;'Raw Data'!I880, ISNUMBER('Raw Data'!E880)), 1, 0)</f>
        <v/>
      </c>
      <c r="C881">
        <f>IF(AND('Raw Data'!A880&gt;0, 'Raw Data'!K880&gt;0), 1, 0)</f>
        <v/>
      </c>
      <c r="D881">
        <f>IF(ISBLANK('Raw Data'!A880),0,IF(AND('Raw Data'!J880&lt;'Raw Data'!I880,'Raw Data'!J880&gt;Analysis!$BD$2),1,IF(AND('Raw Data'!I880&lt;'Raw Data'!J880,'Raw Data'!I880&gt;Analysis!$BD$2),1,0)))</f>
        <v/>
      </c>
      <c r="E881">
        <f>IF(ISBLANK('Raw Data'!A880), 0, IF(OR('Raw Data'!P880&lt;Analysis!BE$2, 'Raw Data'!S880&lt;Analysis!BE$2), 1, 0))</f>
        <v/>
      </c>
    </row>
    <row r="882">
      <c r="A882" s="1">
        <f>'Raw Data'!A881</f>
        <v/>
      </c>
      <c r="B882">
        <f>IF(AND('Raw Data'!J881&lt;'Raw Data'!I881, ISNUMBER('Raw Data'!E881)), 1, 0)</f>
        <v/>
      </c>
      <c r="C882">
        <f>IF(AND('Raw Data'!A881&gt;0, 'Raw Data'!K881&gt;0), 1, 0)</f>
        <v/>
      </c>
      <c r="D882">
        <f>IF(ISBLANK('Raw Data'!A881),0,IF(AND('Raw Data'!J881&lt;'Raw Data'!I881,'Raw Data'!J881&gt;Analysis!$BD$2),1,IF(AND('Raw Data'!I881&lt;'Raw Data'!J881,'Raw Data'!I881&gt;Analysis!$BD$2),1,0)))</f>
        <v/>
      </c>
      <c r="E882">
        <f>IF(ISBLANK('Raw Data'!A881), 0, IF(OR('Raw Data'!P881&lt;Analysis!BE$2, 'Raw Data'!S881&lt;Analysis!BE$2), 1, 0))</f>
        <v/>
      </c>
    </row>
    <row r="883">
      <c r="A883" s="1">
        <f>'Raw Data'!A882</f>
        <v/>
      </c>
      <c r="B883">
        <f>IF(AND('Raw Data'!J882&lt;'Raw Data'!I882, ISNUMBER('Raw Data'!E882)), 1, 0)</f>
        <v/>
      </c>
      <c r="C883">
        <f>IF(AND('Raw Data'!A882&gt;0, 'Raw Data'!K882&gt;0), 1, 0)</f>
        <v/>
      </c>
      <c r="D883">
        <f>IF(ISBLANK('Raw Data'!A882),0,IF(AND('Raw Data'!J882&lt;'Raw Data'!I882,'Raw Data'!J882&gt;Analysis!$BD$2),1,IF(AND('Raw Data'!I882&lt;'Raw Data'!J882,'Raw Data'!I882&gt;Analysis!$BD$2),1,0)))</f>
        <v/>
      </c>
      <c r="E883">
        <f>IF(ISBLANK('Raw Data'!A882), 0, IF(OR('Raw Data'!P882&lt;Analysis!BE$2, 'Raw Data'!S882&lt;Analysis!BE$2), 1, 0))</f>
        <v/>
      </c>
    </row>
    <row r="884">
      <c r="A884" s="1">
        <f>'Raw Data'!A883</f>
        <v/>
      </c>
      <c r="B884">
        <f>IF(AND('Raw Data'!J883&lt;'Raw Data'!I883, ISNUMBER('Raw Data'!E883)), 1, 0)</f>
        <v/>
      </c>
      <c r="C884">
        <f>IF(AND('Raw Data'!A883&gt;0, 'Raw Data'!K883&gt;0), 1, 0)</f>
        <v/>
      </c>
      <c r="D884">
        <f>IF(ISBLANK('Raw Data'!A883),0,IF(AND('Raw Data'!J883&lt;'Raw Data'!I883,'Raw Data'!J883&gt;Analysis!$BD$2),1,IF(AND('Raw Data'!I883&lt;'Raw Data'!J883,'Raw Data'!I883&gt;Analysis!$BD$2),1,0)))</f>
        <v/>
      </c>
      <c r="E884">
        <f>IF(ISBLANK('Raw Data'!A883), 0, IF(OR('Raw Data'!P883&lt;Analysis!BE$2, 'Raw Data'!S883&lt;Analysis!BE$2), 1, 0))</f>
        <v/>
      </c>
    </row>
    <row r="885">
      <c r="A885" s="1">
        <f>'Raw Data'!A884</f>
        <v/>
      </c>
      <c r="B885">
        <f>IF(AND('Raw Data'!J884&lt;'Raw Data'!I884, ISNUMBER('Raw Data'!E884)), 1, 0)</f>
        <v/>
      </c>
      <c r="C885">
        <f>IF(AND('Raw Data'!A884&gt;0, 'Raw Data'!K884&gt;0), 1, 0)</f>
        <v/>
      </c>
      <c r="D885">
        <f>IF(ISBLANK('Raw Data'!A884),0,IF(AND('Raw Data'!J884&lt;'Raw Data'!I884,'Raw Data'!J884&gt;Analysis!$BD$2),1,IF(AND('Raw Data'!I884&lt;'Raw Data'!J884,'Raw Data'!I884&gt;Analysis!$BD$2),1,0)))</f>
        <v/>
      </c>
      <c r="E885">
        <f>IF(ISBLANK('Raw Data'!A884), 0, IF(OR('Raw Data'!P884&lt;Analysis!BE$2, 'Raw Data'!S884&lt;Analysis!BE$2), 1, 0))</f>
        <v/>
      </c>
    </row>
    <row r="886">
      <c r="A886" s="1">
        <f>'Raw Data'!A885</f>
        <v/>
      </c>
      <c r="B886">
        <f>IF(AND('Raw Data'!J885&lt;'Raw Data'!I885, ISNUMBER('Raw Data'!E885)), 1, 0)</f>
        <v/>
      </c>
      <c r="C886">
        <f>IF(AND('Raw Data'!A885&gt;0, 'Raw Data'!K885&gt;0), 1, 0)</f>
        <v/>
      </c>
      <c r="D886">
        <f>IF(ISBLANK('Raw Data'!A885),0,IF(AND('Raw Data'!J885&lt;'Raw Data'!I885,'Raw Data'!J885&gt;Analysis!$BD$2),1,IF(AND('Raw Data'!I885&lt;'Raw Data'!J885,'Raw Data'!I885&gt;Analysis!$BD$2),1,0)))</f>
        <v/>
      </c>
      <c r="E886">
        <f>IF(ISBLANK('Raw Data'!A885), 0, IF(OR('Raw Data'!P885&lt;Analysis!BE$2, 'Raw Data'!S885&lt;Analysis!BE$2), 1, 0))</f>
        <v/>
      </c>
    </row>
    <row r="887">
      <c r="A887" s="1">
        <f>'Raw Data'!A886</f>
        <v/>
      </c>
      <c r="B887">
        <f>IF(AND('Raw Data'!J886&lt;'Raw Data'!I886, ISNUMBER('Raw Data'!E886)), 1, 0)</f>
        <v/>
      </c>
      <c r="C887">
        <f>IF(AND('Raw Data'!A886&gt;0, 'Raw Data'!K886&gt;0), 1, 0)</f>
        <v/>
      </c>
      <c r="D887">
        <f>IF(ISBLANK('Raw Data'!A886),0,IF(AND('Raw Data'!J886&lt;'Raw Data'!I886,'Raw Data'!J886&gt;Analysis!$BD$2),1,IF(AND('Raw Data'!I886&lt;'Raw Data'!J886,'Raw Data'!I886&gt;Analysis!$BD$2),1,0)))</f>
        <v/>
      </c>
      <c r="E887">
        <f>IF(ISBLANK('Raw Data'!A886), 0, IF(OR('Raw Data'!P886&lt;Analysis!BE$2, 'Raw Data'!S886&lt;Analysis!BE$2), 1, 0))</f>
        <v/>
      </c>
    </row>
    <row r="888">
      <c r="A888" s="1">
        <f>'Raw Data'!A887</f>
        <v/>
      </c>
      <c r="B888">
        <f>IF(AND('Raw Data'!J887&lt;'Raw Data'!I887, ISNUMBER('Raw Data'!E887)), 1, 0)</f>
        <v/>
      </c>
      <c r="C888">
        <f>IF(AND('Raw Data'!A887&gt;0, 'Raw Data'!K887&gt;0), 1, 0)</f>
        <v/>
      </c>
      <c r="D888">
        <f>IF(ISBLANK('Raw Data'!A887),0,IF(AND('Raw Data'!J887&lt;'Raw Data'!I887,'Raw Data'!J887&gt;Analysis!$BD$2),1,IF(AND('Raw Data'!I887&lt;'Raw Data'!J887,'Raw Data'!I887&gt;Analysis!$BD$2),1,0)))</f>
        <v/>
      </c>
      <c r="E888">
        <f>IF(ISBLANK('Raw Data'!A887), 0, IF(OR('Raw Data'!P887&lt;Analysis!BE$2, 'Raw Data'!S887&lt;Analysis!BE$2), 1, 0))</f>
        <v/>
      </c>
    </row>
    <row r="889">
      <c r="A889" s="1">
        <f>'Raw Data'!A888</f>
        <v/>
      </c>
      <c r="B889">
        <f>IF(AND('Raw Data'!J888&lt;'Raw Data'!I888, ISNUMBER('Raw Data'!E888)), 1, 0)</f>
        <v/>
      </c>
      <c r="C889">
        <f>IF(AND('Raw Data'!A888&gt;0, 'Raw Data'!K888&gt;0), 1, 0)</f>
        <v/>
      </c>
      <c r="D889">
        <f>IF(ISBLANK('Raw Data'!A888),0,IF(AND('Raw Data'!J888&lt;'Raw Data'!I888,'Raw Data'!J888&gt;Analysis!$BD$2),1,IF(AND('Raw Data'!I888&lt;'Raw Data'!J888,'Raw Data'!I888&gt;Analysis!$BD$2),1,0)))</f>
        <v/>
      </c>
      <c r="E889">
        <f>IF(ISBLANK('Raw Data'!A888), 0, IF(OR('Raw Data'!P888&lt;Analysis!BE$2, 'Raw Data'!S888&lt;Analysis!BE$2), 1, 0))</f>
        <v/>
      </c>
    </row>
    <row r="890">
      <c r="A890" s="1">
        <f>'Raw Data'!A889</f>
        <v/>
      </c>
      <c r="B890">
        <f>IF(AND('Raw Data'!J889&lt;'Raw Data'!I889, ISNUMBER('Raw Data'!E889)), 1, 0)</f>
        <v/>
      </c>
      <c r="C890">
        <f>IF(AND('Raw Data'!A889&gt;0, 'Raw Data'!K889&gt;0), 1, 0)</f>
        <v/>
      </c>
      <c r="D890">
        <f>IF(ISBLANK('Raw Data'!A889),0,IF(AND('Raw Data'!J889&lt;'Raw Data'!I889,'Raw Data'!J889&gt;Analysis!$BD$2),1,IF(AND('Raw Data'!I889&lt;'Raw Data'!J889,'Raw Data'!I889&gt;Analysis!$BD$2),1,0)))</f>
        <v/>
      </c>
      <c r="E890">
        <f>IF(ISBLANK('Raw Data'!A889), 0, IF(OR('Raw Data'!P889&lt;Analysis!BE$2, 'Raw Data'!S889&lt;Analysis!BE$2), 1, 0))</f>
        <v/>
      </c>
    </row>
    <row r="891">
      <c r="A891" s="1">
        <f>'Raw Data'!A890</f>
        <v/>
      </c>
      <c r="B891">
        <f>IF(AND('Raw Data'!J890&lt;'Raw Data'!I890, ISNUMBER('Raw Data'!E890)), 1, 0)</f>
        <v/>
      </c>
      <c r="C891">
        <f>IF(AND('Raw Data'!A890&gt;0, 'Raw Data'!K890&gt;0), 1, 0)</f>
        <v/>
      </c>
      <c r="D891">
        <f>IF(ISBLANK('Raw Data'!A890),0,IF(AND('Raw Data'!J890&lt;'Raw Data'!I890,'Raw Data'!J890&gt;Analysis!$BD$2),1,IF(AND('Raw Data'!I890&lt;'Raw Data'!J890,'Raw Data'!I890&gt;Analysis!$BD$2),1,0)))</f>
        <v/>
      </c>
      <c r="E891">
        <f>IF(ISBLANK('Raw Data'!A890), 0, IF(OR('Raw Data'!P890&lt;Analysis!BE$2, 'Raw Data'!S890&lt;Analysis!BE$2), 1, 0))</f>
        <v/>
      </c>
    </row>
    <row r="892">
      <c r="A892" s="1">
        <f>'Raw Data'!A891</f>
        <v/>
      </c>
      <c r="B892">
        <f>IF(AND('Raw Data'!J891&lt;'Raw Data'!I891, ISNUMBER('Raw Data'!E891)), 1, 0)</f>
        <v/>
      </c>
      <c r="C892">
        <f>IF(AND('Raw Data'!A891&gt;0, 'Raw Data'!K891&gt;0), 1, 0)</f>
        <v/>
      </c>
      <c r="D892">
        <f>IF(ISBLANK('Raw Data'!A891),0,IF(AND('Raw Data'!J891&lt;'Raw Data'!I891,'Raw Data'!J891&gt;Analysis!$BD$2),1,IF(AND('Raw Data'!I891&lt;'Raw Data'!J891,'Raw Data'!I891&gt;Analysis!$BD$2),1,0)))</f>
        <v/>
      </c>
      <c r="E892">
        <f>IF(ISBLANK('Raw Data'!A891), 0, IF(OR('Raw Data'!P891&lt;Analysis!BE$2, 'Raw Data'!S891&lt;Analysis!BE$2), 1, 0))</f>
        <v/>
      </c>
    </row>
    <row r="893">
      <c r="A893" s="1">
        <f>'Raw Data'!A892</f>
        <v/>
      </c>
      <c r="B893">
        <f>IF(AND('Raw Data'!J892&lt;'Raw Data'!I892, ISNUMBER('Raw Data'!E892)), 1, 0)</f>
        <v/>
      </c>
      <c r="C893">
        <f>IF(AND('Raw Data'!A892&gt;0, 'Raw Data'!K892&gt;0), 1, 0)</f>
        <v/>
      </c>
      <c r="D893">
        <f>IF(ISBLANK('Raw Data'!A892),0,IF(AND('Raw Data'!J892&lt;'Raw Data'!I892,'Raw Data'!J892&gt;Analysis!$BD$2),1,IF(AND('Raw Data'!I892&lt;'Raw Data'!J892,'Raw Data'!I892&gt;Analysis!$BD$2),1,0)))</f>
        <v/>
      </c>
      <c r="E893">
        <f>IF(ISBLANK('Raw Data'!A892), 0, IF(OR('Raw Data'!P892&lt;Analysis!BE$2, 'Raw Data'!S892&lt;Analysis!BE$2), 1, 0))</f>
        <v/>
      </c>
    </row>
    <row r="894">
      <c r="A894" s="1">
        <f>'Raw Data'!A893</f>
        <v/>
      </c>
      <c r="B894">
        <f>IF(AND('Raw Data'!J893&lt;'Raw Data'!I893, ISNUMBER('Raw Data'!E893)), 1, 0)</f>
        <v/>
      </c>
      <c r="C894">
        <f>IF(AND('Raw Data'!A893&gt;0, 'Raw Data'!K893&gt;0), 1, 0)</f>
        <v/>
      </c>
      <c r="D894">
        <f>IF(ISBLANK('Raw Data'!A893),0,IF(AND('Raw Data'!J893&lt;'Raw Data'!I893,'Raw Data'!J893&gt;Analysis!$BD$2),1,IF(AND('Raw Data'!I893&lt;'Raw Data'!J893,'Raw Data'!I893&gt;Analysis!$BD$2),1,0)))</f>
        <v/>
      </c>
      <c r="E894">
        <f>IF(ISBLANK('Raw Data'!A893), 0, IF(OR('Raw Data'!P893&lt;Analysis!BE$2, 'Raw Data'!S893&lt;Analysis!BE$2), 1, 0))</f>
        <v/>
      </c>
    </row>
    <row r="895">
      <c r="A895" s="1">
        <f>'Raw Data'!A894</f>
        <v/>
      </c>
      <c r="B895">
        <f>IF(AND('Raw Data'!J894&lt;'Raw Data'!I894, ISNUMBER('Raw Data'!E894)), 1, 0)</f>
        <v/>
      </c>
      <c r="C895">
        <f>IF(AND('Raw Data'!A894&gt;0, 'Raw Data'!K894&gt;0), 1, 0)</f>
        <v/>
      </c>
      <c r="D895">
        <f>IF(ISBLANK('Raw Data'!A894),0,IF(AND('Raw Data'!J894&lt;'Raw Data'!I894,'Raw Data'!J894&gt;Analysis!$BD$2),1,IF(AND('Raw Data'!I894&lt;'Raw Data'!J894,'Raw Data'!I894&gt;Analysis!$BD$2),1,0)))</f>
        <v/>
      </c>
      <c r="E895">
        <f>IF(ISBLANK('Raw Data'!A894), 0, IF(OR('Raw Data'!P894&lt;Analysis!BE$2, 'Raw Data'!S894&lt;Analysis!BE$2), 1, 0))</f>
        <v/>
      </c>
    </row>
    <row r="896">
      <c r="A896" s="1">
        <f>'Raw Data'!A895</f>
        <v/>
      </c>
      <c r="B896">
        <f>IF(AND('Raw Data'!J895&lt;'Raw Data'!I895, ISNUMBER('Raw Data'!E895)), 1, 0)</f>
        <v/>
      </c>
      <c r="C896">
        <f>IF(AND('Raw Data'!A895&gt;0, 'Raw Data'!K895&gt;0), 1, 0)</f>
        <v/>
      </c>
      <c r="D896">
        <f>IF(ISBLANK('Raw Data'!A895),0,IF(AND('Raw Data'!J895&lt;'Raw Data'!I895,'Raw Data'!J895&gt;Analysis!$BD$2),1,IF(AND('Raw Data'!I895&lt;'Raw Data'!J895,'Raw Data'!I895&gt;Analysis!$BD$2),1,0)))</f>
        <v/>
      </c>
      <c r="E896">
        <f>IF(ISBLANK('Raw Data'!A895), 0, IF(OR('Raw Data'!P895&lt;Analysis!BE$2, 'Raw Data'!S895&lt;Analysis!BE$2), 1, 0))</f>
        <v/>
      </c>
    </row>
    <row r="897">
      <c r="A897" s="1">
        <f>'Raw Data'!A896</f>
        <v/>
      </c>
      <c r="B897">
        <f>IF(AND('Raw Data'!J896&lt;'Raw Data'!I896, ISNUMBER('Raw Data'!E896)), 1, 0)</f>
        <v/>
      </c>
      <c r="C897">
        <f>IF(AND('Raw Data'!A896&gt;0, 'Raw Data'!K896&gt;0), 1, 0)</f>
        <v/>
      </c>
      <c r="D897">
        <f>IF(ISBLANK('Raw Data'!A896),0,IF(AND('Raw Data'!J896&lt;'Raw Data'!I896,'Raw Data'!J896&gt;Analysis!$BD$2),1,IF(AND('Raw Data'!I896&lt;'Raw Data'!J896,'Raw Data'!I896&gt;Analysis!$BD$2),1,0)))</f>
        <v/>
      </c>
      <c r="E897">
        <f>IF(ISBLANK('Raw Data'!A896), 0, IF(OR('Raw Data'!P896&lt;Analysis!BE$2, 'Raw Data'!S896&lt;Analysis!BE$2), 1, 0))</f>
        <v/>
      </c>
    </row>
    <row r="898">
      <c r="A898" s="1">
        <f>'Raw Data'!A897</f>
        <v/>
      </c>
      <c r="B898">
        <f>IF(AND('Raw Data'!J897&lt;'Raw Data'!I897, ISNUMBER('Raw Data'!E897)), 1, 0)</f>
        <v/>
      </c>
      <c r="C898">
        <f>IF(AND('Raw Data'!A897&gt;0, 'Raw Data'!K897&gt;0), 1, 0)</f>
        <v/>
      </c>
      <c r="D898">
        <f>IF(ISBLANK('Raw Data'!A897),0,IF(AND('Raw Data'!J897&lt;'Raw Data'!I897,'Raw Data'!J897&gt;Analysis!$BD$2),1,IF(AND('Raw Data'!I897&lt;'Raw Data'!J897,'Raw Data'!I897&gt;Analysis!$BD$2),1,0)))</f>
        <v/>
      </c>
      <c r="E898">
        <f>IF(ISBLANK('Raw Data'!A897), 0, IF(OR('Raw Data'!P897&lt;Analysis!BE$2, 'Raw Data'!S897&lt;Analysis!BE$2), 1, 0))</f>
        <v/>
      </c>
    </row>
    <row r="899">
      <c r="A899" s="1">
        <f>'Raw Data'!A898</f>
        <v/>
      </c>
      <c r="B899">
        <f>IF(AND('Raw Data'!J898&lt;'Raw Data'!I898, ISNUMBER('Raw Data'!E898)), 1, 0)</f>
        <v/>
      </c>
      <c r="C899">
        <f>IF(AND('Raw Data'!A898&gt;0, 'Raw Data'!K898&gt;0), 1, 0)</f>
        <v/>
      </c>
      <c r="D899">
        <f>IF(ISBLANK('Raw Data'!A898),0,IF(AND('Raw Data'!J898&lt;'Raw Data'!I898,'Raw Data'!J898&gt;Analysis!$BD$2),1,IF(AND('Raw Data'!I898&lt;'Raw Data'!J898,'Raw Data'!I898&gt;Analysis!$BD$2),1,0)))</f>
        <v/>
      </c>
      <c r="E899">
        <f>IF(ISBLANK('Raw Data'!A898), 0, IF(OR('Raw Data'!P898&lt;Analysis!BE$2, 'Raw Data'!S898&lt;Analysis!BE$2), 1, 0))</f>
        <v/>
      </c>
    </row>
    <row r="900">
      <c r="A900" s="1">
        <f>'Raw Data'!A899</f>
        <v/>
      </c>
      <c r="B900">
        <f>IF(AND('Raw Data'!J899&lt;'Raw Data'!I899, ISNUMBER('Raw Data'!E899)), 1, 0)</f>
        <v/>
      </c>
      <c r="C900">
        <f>IF(AND('Raw Data'!A899&gt;0, 'Raw Data'!K899&gt;0), 1, 0)</f>
        <v/>
      </c>
      <c r="D900">
        <f>IF(ISBLANK('Raw Data'!A899),0,IF(AND('Raw Data'!J899&lt;'Raw Data'!I899,'Raw Data'!J899&gt;Analysis!$BD$2),1,IF(AND('Raw Data'!I899&lt;'Raw Data'!J899,'Raw Data'!I899&gt;Analysis!$BD$2),1,0)))</f>
        <v/>
      </c>
      <c r="E900">
        <f>IF(ISBLANK('Raw Data'!A899), 0, IF(OR('Raw Data'!P899&lt;Analysis!BE$2, 'Raw Data'!S899&lt;Analysis!BE$2), 1, 0))</f>
        <v/>
      </c>
    </row>
    <row r="901">
      <c r="A901" s="1">
        <f>'Raw Data'!A900</f>
        <v/>
      </c>
      <c r="B901">
        <f>IF(AND('Raw Data'!J900&lt;'Raw Data'!I900, ISNUMBER('Raw Data'!E900)), 1, 0)</f>
        <v/>
      </c>
      <c r="C901">
        <f>IF(AND('Raw Data'!A900&gt;0, 'Raw Data'!K900&gt;0), 1, 0)</f>
        <v/>
      </c>
      <c r="D901">
        <f>IF(ISBLANK('Raw Data'!A900),0,IF(AND('Raw Data'!J900&lt;'Raw Data'!I900,'Raw Data'!J900&gt;Analysis!$BD$2),1,IF(AND('Raw Data'!I900&lt;'Raw Data'!J900,'Raw Data'!I900&gt;Analysis!$BD$2),1,0)))</f>
        <v/>
      </c>
      <c r="E901">
        <f>IF(ISBLANK('Raw Data'!A900), 0, IF(OR('Raw Data'!P900&lt;Analysis!BE$2, 'Raw Data'!S900&lt;Analysis!BE$2), 1, 0))</f>
        <v/>
      </c>
    </row>
    <row r="902">
      <c r="A902" s="1">
        <f>'Raw Data'!A901</f>
        <v/>
      </c>
      <c r="B902">
        <f>IF(AND('Raw Data'!J901&lt;'Raw Data'!I901, ISNUMBER('Raw Data'!E901)), 1, 0)</f>
        <v/>
      </c>
      <c r="C902">
        <f>IF(AND('Raw Data'!A901&gt;0, 'Raw Data'!K901&gt;0), 1, 0)</f>
        <v/>
      </c>
      <c r="D902">
        <f>IF(ISBLANK('Raw Data'!A901),0,IF(AND('Raw Data'!J901&lt;'Raw Data'!I901,'Raw Data'!J901&gt;Analysis!$BD$2),1,IF(AND('Raw Data'!I901&lt;'Raw Data'!J901,'Raw Data'!I901&gt;Analysis!$BD$2),1,0)))</f>
        <v/>
      </c>
      <c r="E902">
        <f>IF(ISBLANK('Raw Data'!A901), 0, IF(OR('Raw Data'!P901&lt;Analysis!BE$2, 'Raw Data'!S901&lt;Analysis!BE$2), 1, 0))</f>
        <v/>
      </c>
    </row>
    <row r="903">
      <c r="A903" s="1">
        <f>'Raw Data'!A902</f>
        <v/>
      </c>
      <c r="B903">
        <f>IF(AND('Raw Data'!J902&lt;'Raw Data'!I902, ISNUMBER('Raw Data'!E902)), 1, 0)</f>
        <v/>
      </c>
      <c r="C903">
        <f>IF(AND('Raw Data'!A902&gt;0, 'Raw Data'!K902&gt;0), 1, 0)</f>
        <v/>
      </c>
      <c r="D903">
        <f>IF(ISBLANK('Raw Data'!A902),0,IF(AND('Raw Data'!J902&lt;'Raw Data'!I902,'Raw Data'!J902&gt;Analysis!$BD$2),1,IF(AND('Raw Data'!I902&lt;'Raw Data'!J902,'Raw Data'!I902&gt;Analysis!$BD$2),1,0)))</f>
        <v/>
      </c>
      <c r="E903">
        <f>IF(ISBLANK('Raw Data'!A902), 0, IF(OR('Raw Data'!P902&lt;Analysis!BE$2, 'Raw Data'!S902&lt;Analysis!BE$2), 1, 0))</f>
        <v/>
      </c>
    </row>
    <row r="904">
      <c r="A904" s="1">
        <f>'Raw Data'!A903</f>
        <v/>
      </c>
      <c r="B904">
        <f>IF(AND('Raw Data'!J903&lt;'Raw Data'!I903, ISNUMBER('Raw Data'!E903)), 1, 0)</f>
        <v/>
      </c>
      <c r="C904">
        <f>IF(AND('Raw Data'!A903&gt;0, 'Raw Data'!K903&gt;0), 1, 0)</f>
        <v/>
      </c>
      <c r="D904">
        <f>IF(ISBLANK('Raw Data'!A903),0,IF(AND('Raw Data'!J903&lt;'Raw Data'!I903,'Raw Data'!J903&gt;Analysis!$BD$2),1,IF(AND('Raw Data'!I903&lt;'Raw Data'!J903,'Raw Data'!I903&gt;Analysis!$BD$2),1,0)))</f>
        <v/>
      </c>
      <c r="E904">
        <f>IF(ISBLANK('Raw Data'!A903), 0, IF(OR('Raw Data'!P903&lt;Analysis!BE$2, 'Raw Data'!S903&lt;Analysis!BE$2), 1, 0))</f>
        <v/>
      </c>
    </row>
    <row r="905">
      <c r="A905" s="1">
        <f>'Raw Data'!A904</f>
        <v/>
      </c>
      <c r="B905">
        <f>IF(AND('Raw Data'!J904&lt;'Raw Data'!I904, ISNUMBER('Raw Data'!E904)), 1, 0)</f>
        <v/>
      </c>
      <c r="C905">
        <f>IF(AND('Raw Data'!A904&gt;0, 'Raw Data'!K904&gt;0), 1, 0)</f>
        <v/>
      </c>
      <c r="D905">
        <f>IF(ISBLANK('Raw Data'!A904),0,IF(AND('Raw Data'!J904&lt;'Raw Data'!I904,'Raw Data'!J904&gt;Analysis!$BD$2),1,IF(AND('Raw Data'!I904&lt;'Raw Data'!J904,'Raw Data'!I904&gt;Analysis!$BD$2),1,0)))</f>
        <v/>
      </c>
      <c r="E905">
        <f>IF(ISBLANK('Raw Data'!A904), 0, IF(OR('Raw Data'!P904&lt;Analysis!BE$2, 'Raw Data'!S904&lt;Analysis!BE$2), 1, 0))</f>
        <v/>
      </c>
    </row>
    <row r="906">
      <c r="A906" s="1">
        <f>'Raw Data'!A905</f>
        <v/>
      </c>
      <c r="B906">
        <f>IF(AND('Raw Data'!J905&lt;'Raw Data'!I905, ISNUMBER('Raw Data'!E905)), 1, 0)</f>
        <v/>
      </c>
      <c r="C906">
        <f>IF(AND('Raw Data'!A905&gt;0, 'Raw Data'!K905&gt;0), 1, 0)</f>
        <v/>
      </c>
      <c r="D906">
        <f>IF(ISBLANK('Raw Data'!A905),0,IF(AND('Raw Data'!J905&lt;'Raw Data'!I905,'Raw Data'!J905&gt;Analysis!$BD$2),1,IF(AND('Raw Data'!I905&lt;'Raw Data'!J905,'Raw Data'!I905&gt;Analysis!$BD$2),1,0)))</f>
        <v/>
      </c>
      <c r="E906">
        <f>IF(ISBLANK('Raw Data'!A905), 0, IF(OR('Raw Data'!P905&lt;Analysis!BE$2, 'Raw Data'!S905&lt;Analysis!BE$2), 1, 0))</f>
        <v/>
      </c>
    </row>
    <row r="907">
      <c r="A907" s="1">
        <f>'Raw Data'!A906</f>
        <v/>
      </c>
      <c r="B907">
        <f>IF(AND('Raw Data'!J906&lt;'Raw Data'!I906, ISNUMBER('Raw Data'!E906)), 1, 0)</f>
        <v/>
      </c>
      <c r="C907">
        <f>IF(AND('Raw Data'!A906&gt;0, 'Raw Data'!K906&gt;0), 1, 0)</f>
        <v/>
      </c>
      <c r="D907">
        <f>IF(ISBLANK('Raw Data'!A906),0,IF(AND('Raw Data'!J906&lt;'Raw Data'!I906,'Raw Data'!J906&gt;Analysis!$BD$2),1,IF(AND('Raw Data'!I906&lt;'Raw Data'!J906,'Raw Data'!I906&gt;Analysis!$BD$2),1,0)))</f>
        <v/>
      </c>
      <c r="E907">
        <f>IF(ISBLANK('Raw Data'!A906), 0, IF(OR('Raw Data'!P906&lt;Analysis!BE$2, 'Raw Data'!S906&lt;Analysis!BE$2), 1, 0))</f>
        <v/>
      </c>
    </row>
    <row r="908">
      <c r="A908" s="1">
        <f>'Raw Data'!A907</f>
        <v/>
      </c>
      <c r="B908">
        <f>IF(AND('Raw Data'!J907&lt;'Raw Data'!I907, ISNUMBER('Raw Data'!E907)), 1, 0)</f>
        <v/>
      </c>
      <c r="C908">
        <f>IF(AND('Raw Data'!A907&gt;0, 'Raw Data'!K907&gt;0), 1, 0)</f>
        <v/>
      </c>
      <c r="D908">
        <f>IF(ISBLANK('Raw Data'!A907),0,IF(AND('Raw Data'!J907&lt;'Raw Data'!I907,'Raw Data'!J907&gt;Analysis!$BD$2),1,IF(AND('Raw Data'!I907&lt;'Raw Data'!J907,'Raw Data'!I907&gt;Analysis!$BD$2),1,0)))</f>
        <v/>
      </c>
      <c r="E908">
        <f>IF(ISBLANK('Raw Data'!A907), 0, IF(OR('Raw Data'!P907&lt;Analysis!BE$2, 'Raw Data'!S907&lt;Analysis!BE$2), 1, 0))</f>
        <v/>
      </c>
    </row>
    <row r="909">
      <c r="A909" s="1">
        <f>'Raw Data'!A908</f>
        <v/>
      </c>
      <c r="B909">
        <f>IF(AND('Raw Data'!J908&lt;'Raw Data'!I908, ISNUMBER('Raw Data'!E908)), 1, 0)</f>
        <v/>
      </c>
      <c r="C909">
        <f>IF(AND('Raw Data'!A908&gt;0, 'Raw Data'!K908&gt;0), 1, 0)</f>
        <v/>
      </c>
      <c r="D909">
        <f>IF(ISBLANK('Raw Data'!A908),0,IF(AND('Raw Data'!J908&lt;'Raw Data'!I908,'Raw Data'!J908&gt;Analysis!$BD$2),1,IF(AND('Raw Data'!I908&lt;'Raw Data'!J908,'Raw Data'!I908&gt;Analysis!$BD$2),1,0)))</f>
        <v/>
      </c>
      <c r="E909">
        <f>IF(ISBLANK('Raw Data'!A908), 0, IF(OR('Raw Data'!P908&lt;Analysis!BE$2, 'Raw Data'!S908&lt;Analysis!BE$2), 1, 0))</f>
        <v/>
      </c>
    </row>
    <row r="910">
      <c r="A910" s="1">
        <f>'Raw Data'!A909</f>
        <v/>
      </c>
      <c r="B910">
        <f>IF(AND('Raw Data'!J909&lt;'Raw Data'!I909, ISNUMBER('Raw Data'!E909)), 1, 0)</f>
        <v/>
      </c>
      <c r="C910">
        <f>IF(AND('Raw Data'!A909&gt;0, 'Raw Data'!K909&gt;0), 1, 0)</f>
        <v/>
      </c>
      <c r="D910">
        <f>IF(ISBLANK('Raw Data'!A909),0,IF(AND('Raw Data'!J909&lt;'Raw Data'!I909,'Raw Data'!J909&gt;Analysis!$BD$2),1,IF(AND('Raw Data'!I909&lt;'Raw Data'!J909,'Raw Data'!I909&gt;Analysis!$BD$2),1,0)))</f>
        <v/>
      </c>
      <c r="E910">
        <f>IF(ISBLANK('Raw Data'!A909), 0, IF(OR('Raw Data'!P909&lt;Analysis!BE$2, 'Raw Data'!S909&lt;Analysis!BE$2), 1, 0))</f>
        <v/>
      </c>
    </row>
    <row r="911">
      <c r="A911" s="1">
        <f>'Raw Data'!A910</f>
        <v/>
      </c>
      <c r="B911">
        <f>IF(AND('Raw Data'!J910&lt;'Raw Data'!I910, ISNUMBER('Raw Data'!E910)), 1, 0)</f>
        <v/>
      </c>
      <c r="C911">
        <f>IF(AND('Raw Data'!A910&gt;0, 'Raw Data'!K910&gt;0), 1, 0)</f>
        <v/>
      </c>
      <c r="D911">
        <f>IF(ISBLANK('Raw Data'!A910),0,IF(AND('Raw Data'!J910&lt;'Raw Data'!I910,'Raw Data'!J910&gt;Analysis!$BD$2),1,IF(AND('Raw Data'!I910&lt;'Raw Data'!J910,'Raw Data'!I910&gt;Analysis!$BD$2),1,0)))</f>
        <v/>
      </c>
      <c r="E911">
        <f>IF(ISBLANK('Raw Data'!A910), 0, IF(OR('Raw Data'!P910&lt;Analysis!BE$2, 'Raw Data'!S910&lt;Analysis!BE$2), 1, 0))</f>
        <v/>
      </c>
    </row>
    <row r="912">
      <c r="A912" s="1">
        <f>'Raw Data'!A911</f>
        <v/>
      </c>
      <c r="B912">
        <f>IF(AND('Raw Data'!J911&lt;'Raw Data'!I911, ISNUMBER('Raw Data'!E911)), 1, 0)</f>
        <v/>
      </c>
      <c r="C912">
        <f>IF(AND('Raw Data'!A911&gt;0, 'Raw Data'!K911&gt;0), 1, 0)</f>
        <v/>
      </c>
      <c r="D912">
        <f>IF(ISBLANK('Raw Data'!A911),0,IF(AND('Raw Data'!J911&lt;'Raw Data'!I911,'Raw Data'!J911&gt;Analysis!$BD$2),1,IF(AND('Raw Data'!I911&lt;'Raw Data'!J911,'Raw Data'!I911&gt;Analysis!$BD$2),1,0)))</f>
        <v/>
      </c>
      <c r="E912">
        <f>IF(ISBLANK('Raw Data'!A911), 0, IF(OR('Raw Data'!P911&lt;Analysis!BE$2, 'Raw Data'!S911&lt;Analysis!BE$2), 1, 0))</f>
        <v/>
      </c>
    </row>
    <row r="913">
      <c r="A913" s="1">
        <f>'Raw Data'!A912</f>
        <v/>
      </c>
      <c r="B913">
        <f>IF(AND('Raw Data'!J912&lt;'Raw Data'!I912, ISNUMBER('Raw Data'!E912)), 1, 0)</f>
        <v/>
      </c>
      <c r="C913">
        <f>IF(AND('Raw Data'!A912&gt;0, 'Raw Data'!K912&gt;0), 1, 0)</f>
        <v/>
      </c>
      <c r="D913">
        <f>IF(ISBLANK('Raw Data'!A912),0,IF(AND('Raw Data'!J912&lt;'Raw Data'!I912,'Raw Data'!J912&gt;Analysis!$BD$2),1,IF(AND('Raw Data'!I912&lt;'Raw Data'!J912,'Raw Data'!I912&gt;Analysis!$BD$2),1,0)))</f>
        <v/>
      </c>
      <c r="E913">
        <f>IF(ISBLANK('Raw Data'!A912), 0, IF(OR('Raw Data'!P912&lt;Analysis!BE$2, 'Raw Data'!S912&lt;Analysis!BE$2), 1, 0))</f>
        <v/>
      </c>
    </row>
    <row r="914">
      <c r="A914" s="1">
        <f>'Raw Data'!A913</f>
        <v/>
      </c>
      <c r="B914">
        <f>IF(AND('Raw Data'!J913&lt;'Raw Data'!I913, ISNUMBER('Raw Data'!E913)), 1, 0)</f>
        <v/>
      </c>
      <c r="C914">
        <f>IF(AND('Raw Data'!A913&gt;0, 'Raw Data'!K913&gt;0), 1, 0)</f>
        <v/>
      </c>
      <c r="D914">
        <f>IF(ISBLANK('Raw Data'!A913),0,IF(AND('Raw Data'!J913&lt;'Raw Data'!I913,'Raw Data'!J913&gt;Analysis!$BD$2),1,IF(AND('Raw Data'!I913&lt;'Raw Data'!J913,'Raw Data'!I913&gt;Analysis!$BD$2),1,0)))</f>
        <v/>
      </c>
      <c r="E914">
        <f>IF(ISBLANK('Raw Data'!A913), 0, IF(OR('Raw Data'!P913&lt;Analysis!BE$2, 'Raw Data'!S913&lt;Analysis!BE$2), 1, 0))</f>
        <v/>
      </c>
    </row>
    <row r="915">
      <c r="A915" s="1">
        <f>'Raw Data'!A914</f>
        <v/>
      </c>
      <c r="B915">
        <f>IF(AND('Raw Data'!J914&lt;'Raw Data'!I914, ISNUMBER('Raw Data'!E914)), 1, 0)</f>
        <v/>
      </c>
      <c r="C915">
        <f>IF(AND('Raw Data'!A914&gt;0, 'Raw Data'!K914&gt;0), 1, 0)</f>
        <v/>
      </c>
      <c r="D915">
        <f>IF(ISBLANK('Raw Data'!A914),0,IF(AND('Raw Data'!J914&lt;'Raw Data'!I914,'Raw Data'!J914&gt;Analysis!$BD$2),1,IF(AND('Raw Data'!I914&lt;'Raw Data'!J914,'Raw Data'!I914&gt;Analysis!$BD$2),1,0)))</f>
        <v/>
      </c>
      <c r="E915">
        <f>IF(ISBLANK('Raw Data'!A914), 0, IF(OR('Raw Data'!P914&lt;Analysis!BE$2, 'Raw Data'!S914&lt;Analysis!BE$2), 1, 0))</f>
        <v/>
      </c>
    </row>
    <row r="916">
      <c r="A916" s="1">
        <f>'Raw Data'!A915</f>
        <v/>
      </c>
      <c r="B916">
        <f>IF(AND('Raw Data'!J915&lt;'Raw Data'!I915, ISNUMBER('Raw Data'!E915)), 1, 0)</f>
        <v/>
      </c>
      <c r="C916">
        <f>IF(AND('Raw Data'!A915&gt;0, 'Raw Data'!K915&gt;0), 1, 0)</f>
        <v/>
      </c>
      <c r="D916">
        <f>IF(ISBLANK('Raw Data'!A915),0,IF(AND('Raw Data'!J915&lt;'Raw Data'!I915,'Raw Data'!J915&gt;Analysis!$BD$2),1,IF(AND('Raw Data'!I915&lt;'Raw Data'!J915,'Raw Data'!I915&gt;Analysis!$BD$2),1,0)))</f>
        <v/>
      </c>
      <c r="E916">
        <f>IF(ISBLANK('Raw Data'!A915), 0, IF(OR('Raw Data'!P915&lt;Analysis!BE$2, 'Raw Data'!S915&lt;Analysis!BE$2), 1, 0))</f>
        <v/>
      </c>
    </row>
    <row r="917">
      <c r="A917" s="1">
        <f>'Raw Data'!A916</f>
        <v/>
      </c>
      <c r="B917">
        <f>IF(AND('Raw Data'!J916&lt;'Raw Data'!I916, ISNUMBER('Raw Data'!E916)), 1, 0)</f>
        <v/>
      </c>
      <c r="C917">
        <f>IF(AND('Raw Data'!A916&gt;0, 'Raw Data'!K916&gt;0), 1, 0)</f>
        <v/>
      </c>
      <c r="D917">
        <f>IF(ISBLANK('Raw Data'!A916),0,IF(AND('Raw Data'!J916&lt;'Raw Data'!I916,'Raw Data'!J916&gt;Analysis!$BD$2),1,IF(AND('Raw Data'!I916&lt;'Raw Data'!J916,'Raw Data'!I916&gt;Analysis!$BD$2),1,0)))</f>
        <v/>
      </c>
      <c r="E917">
        <f>IF(ISBLANK('Raw Data'!A916), 0, IF(OR('Raw Data'!P916&lt;Analysis!BE$2, 'Raw Data'!S916&lt;Analysis!BE$2), 1, 0))</f>
        <v/>
      </c>
    </row>
    <row r="918">
      <c r="A918" s="1">
        <f>'Raw Data'!A917</f>
        <v/>
      </c>
      <c r="B918">
        <f>IF(AND('Raw Data'!J917&lt;'Raw Data'!I917, ISNUMBER('Raw Data'!E917)), 1, 0)</f>
        <v/>
      </c>
      <c r="C918">
        <f>IF(AND('Raw Data'!A917&gt;0, 'Raw Data'!K917&gt;0), 1, 0)</f>
        <v/>
      </c>
      <c r="D918">
        <f>IF(ISBLANK('Raw Data'!A917),0,IF(AND('Raw Data'!J917&lt;'Raw Data'!I917,'Raw Data'!J917&gt;Analysis!$BD$2),1,IF(AND('Raw Data'!I917&lt;'Raw Data'!J917,'Raw Data'!I917&gt;Analysis!$BD$2),1,0)))</f>
        <v/>
      </c>
      <c r="E918">
        <f>IF(ISBLANK('Raw Data'!A917), 0, IF(OR('Raw Data'!P917&lt;Analysis!BE$2, 'Raw Data'!S917&lt;Analysis!BE$2), 1, 0))</f>
        <v/>
      </c>
    </row>
    <row r="919">
      <c r="A919" s="1">
        <f>'Raw Data'!A918</f>
        <v/>
      </c>
      <c r="B919">
        <f>IF(AND('Raw Data'!J918&lt;'Raw Data'!I918, ISNUMBER('Raw Data'!E918)), 1, 0)</f>
        <v/>
      </c>
      <c r="C919">
        <f>IF(AND('Raw Data'!A918&gt;0, 'Raw Data'!K918&gt;0), 1, 0)</f>
        <v/>
      </c>
      <c r="D919">
        <f>IF(ISBLANK('Raw Data'!A918),0,IF(AND('Raw Data'!J918&lt;'Raw Data'!I918,'Raw Data'!J918&gt;Analysis!$BD$2),1,IF(AND('Raw Data'!I918&lt;'Raw Data'!J918,'Raw Data'!I918&gt;Analysis!$BD$2),1,0)))</f>
        <v/>
      </c>
      <c r="E919">
        <f>IF(ISBLANK('Raw Data'!A918), 0, IF(OR('Raw Data'!P918&lt;Analysis!BE$2, 'Raw Data'!S918&lt;Analysis!BE$2), 1, 0))</f>
        <v/>
      </c>
    </row>
    <row r="920">
      <c r="A920" s="1">
        <f>'Raw Data'!A919</f>
        <v/>
      </c>
      <c r="B920">
        <f>IF(AND('Raw Data'!J919&lt;'Raw Data'!I919, ISNUMBER('Raw Data'!E919)), 1, 0)</f>
        <v/>
      </c>
      <c r="C920">
        <f>IF(AND('Raw Data'!A919&gt;0, 'Raw Data'!K919&gt;0), 1, 0)</f>
        <v/>
      </c>
      <c r="D920">
        <f>IF(ISBLANK('Raw Data'!A919),0,IF(AND('Raw Data'!J919&lt;'Raw Data'!I919,'Raw Data'!J919&gt;Analysis!$BD$2),1,IF(AND('Raw Data'!I919&lt;'Raw Data'!J919,'Raw Data'!I919&gt;Analysis!$BD$2),1,0)))</f>
        <v/>
      </c>
      <c r="E920">
        <f>IF(ISBLANK('Raw Data'!A919), 0, IF(OR('Raw Data'!P919&lt;Analysis!BE$2, 'Raw Data'!S919&lt;Analysis!BE$2), 1, 0))</f>
        <v/>
      </c>
    </row>
    <row r="921">
      <c r="A921" s="1">
        <f>'Raw Data'!A920</f>
        <v/>
      </c>
      <c r="B921">
        <f>IF(AND('Raw Data'!J920&lt;'Raw Data'!I920, ISNUMBER('Raw Data'!E920)), 1, 0)</f>
        <v/>
      </c>
      <c r="C921">
        <f>IF(AND('Raw Data'!A920&gt;0, 'Raw Data'!K920&gt;0), 1, 0)</f>
        <v/>
      </c>
      <c r="D921">
        <f>IF(ISBLANK('Raw Data'!A920),0,IF(AND('Raw Data'!J920&lt;'Raw Data'!I920,'Raw Data'!J920&gt;Analysis!$BD$2),1,IF(AND('Raw Data'!I920&lt;'Raw Data'!J920,'Raw Data'!I920&gt;Analysis!$BD$2),1,0)))</f>
        <v/>
      </c>
      <c r="E921">
        <f>IF(ISBLANK('Raw Data'!A920), 0, IF(OR('Raw Data'!P920&lt;Analysis!BE$2, 'Raw Data'!S920&lt;Analysis!BE$2), 1, 0))</f>
        <v/>
      </c>
    </row>
    <row r="922">
      <c r="A922" s="1">
        <f>'Raw Data'!A921</f>
        <v/>
      </c>
      <c r="B922">
        <f>IF(AND('Raw Data'!J921&lt;'Raw Data'!I921, ISNUMBER('Raw Data'!E921)), 1, 0)</f>
        <v/>
      </c>
      <c r="C922">
        <f>IF(AND('Raw Data'!A921&gt;0, 'Raw Data'!K921&gt;0), 1, 0)</f>
        <v/>
      </c>
      <c r="D922">
        <f>IF(ISBLANK('Raw Data'!A921),0,IF(AND('Raw Data'!J921&lt;'Raw Data'!I921,'Raw Data'!J921&gt;Analysis!$BD$2),1,IF(AND('Raw Data'!I921&lt;'Raw Data'!J921,'Raw Data'!I921&gt;Analysis!$BD$2),1,0)))</f>
        <v/>
      </c>
      <c r="E922">
        <f>IF(ISBLANK('Raw Data'!A921), 0, IF(OR('Raw Data'!P921&lt;Analysis!BE$2, 'Raw Data'!S921&lt;Analysis!BE$2), 1, 0))</f>
        <v/>
      </c>
    </row>
    <row r="923">
      <c r="A923" s="1">
        <f>'Raw Data'!A922</f>
        <v/>
      </c>
      <c r="B923">
        <f>IF(AND('Raw Data'!J922&lt;'Raw Data'!I922, ISNUMBER('Raw Data'!E922)), 1, 0)</f>
        <v/>
      </c>
      <c r="C923">
        <f>IF(AND('Raw Data'!A922&gt;0, 'Raw Data'!K922&gt;0), 1, 0)</f>
        <v/>
      </c>
      <c r="D923">
        <f>IF(ISBLANK('Raw Data'!A922),0,IF(AND('Raw Data'!J922&lt;'Raw Data'!I922,'Raw Data'!J922&gt;Analysis!$BD$2),1,IF(AND('Raw Data'!I922&lt;'Raw Data'!J922,'Raw Data'!I922&gt;Analysis!$BD$2),1,0)))</f>
        <v/>
      </c>
      <c r="E923">
        <f>IF(ISBLANK('Raw Data'!A922), 0, IF(OR('Raw Data'!P922&lt;Analysis!BE$2, 'Raw Data'!S922&lt;Analysis!BE$2), 1, 0))</f>
        <v/>
      </c>
    </row>
    <row r="924">
      <c r="A924" s="1">
        <f>'Raw Data'!A923</f>
        <v/>
      </c>
      <c r="B924">
        <f>IF(AND('Raw Data'!J923&lt;'Raw Data'!I923, ISNUMBER('Raw Data'!E923)), 1, 0)</f>
        <v/>
      </c>
      <c r="C924">
        <f>IF(AND('Raw Data'!A923&gt;0, 'Raw Data'!K923&gt;0), 1, 0)</f>
        <v/>
      </c>
      <c r="D924">
        <f>IF(ISBLANK('Raw Data'!A923),0,IF(AND('Raw Data'!J923&lt;'Raw Data'!I923,'Raw Data'!J923&gt;Analysis!$BD$2),1,IF(AND('Raw Data'!I923&lt;'Raw Data'!J923,'Raw Data'!I923&gt;Analysis!$BD$2),1,0)))</f>
        <v/>
      </c>
      <c r="E924">
        <f>IF(ISBLANK('Raw Data'!A923), 0, IF(OR('Raw Data'!P923&lt;Analysis!BE$2, 'Raw Data'!S923&lt;Analysis!BE$2), 1, 0))</f>
        <v/>
      </c>
    </row>
    <row r="925">
      <c r="A925" s="1">
        <f>'Raw Data'!A924</f>
        <v/>
      </c>
      <c r="B925">
        <f>IF(AND('Raw Data'!J924&lt;'Raw Data'!I924, ISNUMBER('Raw Data'!E924)), 1, 0)</f>
        <v/>
      </c>
      <c r="C925">
        <f>IF(AND('Raw Data'!A924&gt;0, 'Raw Data'!K924&gt;0), 1, 0)</f>
        <v/>
      </c>
      <c r="D925">
        <f>IF(ISBLANK('Raw Data'!A924),0,IF(AND('Raw Data'!J924&lt;'Raw Data'!I924,'Raw Data'!J924&gt;Analysis!$BD$2),1,IF(AND('Raw Data'!I924&lt;'Raw Data'!J924,'Raw Data'!I924&gt;Analysis!$BD$2),1,0)))</f>
        <v/>
      </c>
      <c r="E925">
        <f>IF(ISBLANK('Raw Data'!A924), 0, IF(OR('Raw Data'!P924&lt;Analysis!BE$2, 'Raw Data'!S924&lt;Analysis!BE$2), 1, 0))</f>
        <v/>
      </c>
    </row>
    <row r="926">
      <c r="A926" s="1">
        <f>'Raw Data'!A925</f>
        <v/>
      </c>
      <c r="B926">
        <f>IF(AND('Raw Data'!J925&lt;'Raw Data'!I925, ISNUMBER('Raw Data'!E925)), 1, 0)</f>
        <v/>
      </c>
      <c r="C926">
        <f>IF(AND('Raw Data'!A925&gt;0, 'Raw Data'!K925&gt;0), 1, 0)</f>
        <v/>
      </c>
      <c r="D926">
        <f>IF(ISBLANK('Raw Data'!A925),0,IF(AND('Raw Data'!J925&lt;'Raw Data'!I925,'Raw Data'!J925&gt;Analysis!$BD$2),1,IF(AND('Raw Data'!I925&lt;'Raw Data'!J925,'Raw Data'!I925&gt;Analysis!$BD$2),1,0)))</f>
        <v/>
      </c>
      <c r="E926">
        <f>IF(ISBLANK('Raw Data'!A925), 0, IF(OR('Raw Data'!P925&lt;Analysis!BE$2, 'Raw Data'!S925&lt;Analysis!BE$2), 1, 0))</f>
        <v/>
      </c>
    </row>
    <row r="927">
      <c r="A927" s="1">
        <f>'Raw Data'!A926</f>
        <v/>
      </c>
      <c r="B927">
        <f>IF(AND('Raw Data'!J926&lt;'Raw Data'!I926, ISNUMBER('Raw Data'!E926)), 1, 0)</f>
        <v/>
      </c>
      <c r="C927">
        <f>IF(AND('Raw Data'!A926&gt;0, 'Raw Data'!K926&gt;0), 1, 0)</f>
        <v/>
      </c>
      <c r="D927">
        <f>IF(ISBLANK('Raw Data'!A926),0,IF(AND('Raw Data'!J926&lt;'Raw Data'!I926,'Raw Data'!J926&gt;Analysis!$BD$2),1,IF(AND('Raw Data'!I926&lt;'Raw Data'!J926,'Raw Data'!I926&gt;Analysis!$BD$2),1,0)))</f>
        <v/>
      </c>
      <c r="E927">
        <f>IF(ISBLANK('Raw Data'!A926), 0, IF(OR('Raw Data'!P926&lt;Analysis!BE$2, 'Raw Data'!S926&lt;Analysis!BE$2), 1, 0))</f>
        <v/>
      </c>
    </row>
    <row r="928">
      <c r="A928" s="1">
        <f>'Raw Data'!A927</f>
        <v/>
      </c>
      <c r="B928">
        <f>IF(AND('Raw Data'!J927&lt;'Raw Data'!I927, ISNUMBER('Raw Data'!E927)), 1, 0)</f>
        <v/>
      </c>
      <c r="C928">
        <f>IF(AND('Raw Data'!A927&gt;0, 'Raw Data'!K927&gt;0), 1, 0)</f>
        <v/>
      </c>
      <c r="D928">
        <f>IF(ISBLANK('Raw Data'!A927),0,IF(AND('Raw Data'!J927&lt;'Raw Data'!I927,'Raw Data'!J927&gt;Analysis!$BD$2),1,IF(AND('Raw Data'!I927&lt;'Raw Data'!J927,'Raw Data'!I927&gt;Analysis!$BD$2),1,0)))</f>
        <v/>
      </c>
      <c r="E928">
        <f>IF(ISBLANK('Raw Data'!A927), 0, IF(OR('Raw Data'!P927&lt;Analysis!BE$2, 'Raw Data'!S927&lt;Analysis!BE$2), 1, 0))</f>
        <v/>
      </c>
    </row>
    <row r="929">
      <c r="A929" s="1">
        <f>'Raw Data'!A928</f>
        <v/>
      </c>
      <c r="B929">
        <f>IF(AND('Raw Data'!J928&lt;'Raw Data'!I928, ISNUMBER('Raw Data'!E928)), 1, 0)</f>
        <v/>
      </c>
      <c r="C929">
        <f>IF(AND('Raw Data'!A928&gt;0, 'Raw Data'!K928&gt;0), 1, 0)</f>
        <v/>
      </c>
      <c r="D929">
        <f>IF(ISBLANK('Raw Data'!A928),0,IF(AND('Raw Data'!J928&lt;'Raw Data'!I928,'Raw Data'!J928&gt;Analysis!$BD$2),1,IF(AND('Raw Data'!I928&lt;'Raw Data'!J928,'Raw Data'!I928&gt;Analysis!$BD$2),1,0)))</f>
        <v/>
      </c>
      <c r="E929">
        <f>IF(ISBLANK('Raw Data'!A928), 0, IF(OR('Raw Data'!P928&lt;Analysis!BE$2, 'Raw Data'!S928&lt;Analysis!BE$2), 1, 0))</f>
        <v/>
      </c>
    </row>
    <row r="930">
      <c r="A930" s="1">
        <f>'Raw Data'!A929</f>
        <v/>
      </c>
      <c r="B930">
        <f>IF(AND('Raw Data'!J929&lt;'Raw Data'!I929, ISNUMBER('Raw Data'!E929)), 1, 0)</f>
        <v/>
      </c>
      <c r="C930">
        <f>IF(AND('Raw Data'!A929&gt;0, 'Raw Data'!K929&gt;0), 1, 0)</f>
        <v/>
      </c>
      <c r="D930">
        <f>IF(ISBLANK('Raw Data'!A929),0,IF(AND('Raw Data'!J929&lt;'Raw Data'!I929,'Raw Data'!J929&gt;Analysis!$BD$2),1,IF(AND('Raw Data'!I929&lt;'Raw Data'!J929,'Raw Data'!I929&gt;Analysis!$BD$2),1,0)))</f>
        <v/>
      </c>
      <c r="E930">
        <f>IF(ISBLANK('Raw Data'!A929), 0, IF(OR('Raw Data'!P929&lt;Analysis!BE$2, 'Raw Data'!S929&lt;Analysis!BE$2), 1, 0))</f>
        <v/>
      </c>
    </row>
    <row r="931">
      <c r="A931" s="1">
        <f>'Raw Data'!A930</f>
        <v/>
      </c>
      <c r="B931">
        <f>IF(AND('Raw Data'!J930&lt;'Raw Data'!I930, ISNUMBER('Raw Data'!E930)), 1, 0)</f>
        <v/>
      </c>
      <c r="C931">
        <f>IF(AND('Raw Data'!A930&gt;0, 'Raw Data'!K930&gt;0), 1, 0)</f>
        <v/>
      </c>
      <c r="D931">
        <f>IF(ISBLANK('Raw Data'!A930),0,IF(AND('Raw Data'!J930&lt;'Raw Data'!I930,'Raw Data'!J930&gt;Analysis!$BD$2),1,IF(AND('Raw Data'!I930&lt;'Raw Data'!J930,'Raw Data'!I930&gt;Analysis!$BD$2),1,0)))</f>
        <v/>
      </c>
      <c r="E931">
        <f>IF(ISBLANK('Raw Data'!A930), 0, IF(OR('Raw Data'!P930&lt;Analysis!BE$2, 'Raw Data'!S930&lt;Analysis!BE$2), 1, 0))</f>
        <v/>
      </c>
    </row>
    <row r="932">
      <c r="A932" s="1">
        <f>'Raw Data'!A931</f>
        <v/>
      </c>
      <c r="B932">
        <f>IF(AND('Raw Data'!J931&lt;'Raw Data'!I931, ISNUMBER('Raw Data'!E931)), 1, 0)</f>
        <v/>
      </c>
      <c r="C932">
        <f>IF(AND('Raw Data'!A931&gt;0, 'Raw Data'!K931&gt;0), 1, 0)</f>
        <v/>
      </c>
      <c r="D932">
        <f>IF(ISBLANK('Raw Data'!A931),0,IF(AND('Raw Data'!J931&lt;'Raw Data'!I931,'Raw Data'!J931&gt;Analysis!$BD$2),1,IF(AND('Raw Data'!I931&lt;'Raw Data'!J931,'Raw Data'!I931&gt;Analysis!$BD$2),1,0)))</f>
        <v/>
      </c>
      <c r="E932">
        <f>IF(ISBLANK('Raw Data'!A931), 0, IF(OR('Raw Data'!P931&lt;Analysis!BE$2, 'Raw Data'!S931&lt;Analysis!BE$2), 1, 0))</f>
        <v/>
      </c>
    </row>
    <row r="933">
      <c r="A933" s="1">
        <f>'Raw Data'!A932</f>
        <v/>
      </c>
      <c r="B933">
        <f>IF(AND('Raw Data'!J932&lt;'Raw Data'!I932, ISNUMBER('Raw Data'!E932)), 1, 0)</f>
        <v/>
      </c>
      <c r="C933">
        <f>IF(AND('Raw Data'!A932&gt;0, 'Raw Data'!K932&gt;0), 1, 0)</f>
        <v/>
      </c>
      <c r="D933">
        <f>IF(ISBLANK('Raw Data'!A932),0,IF(AND('Raw Data'!J932&lt;'Raw Data'!I932,'Raw Data'!J932&gt;Analysis!$BD$2),1,IF(AND('Raw Data'!I932&lt;'Raw Data'!J932,'Raw Data'!I932&gt;Analysis!$BD$2),1,0)))</f>
        <v/>
      </c>
      <c r="E933">
        <f>IF(ISBLANK('Raw Data'!A932), 0, IF(OR('Raw Data'!P932&lt;Analysis!BE$2, 'Raw Data'!S932&lt;Analysis!BE$2), 1, 0))</f>
        <v/>
      </c>
    </row>
    <row r="934">
      <c r="A934" s="1">
        <f>'Raw Data'!A933</f>
        <v/>
      </c>
      <c r="B934">
        <f>IF(AND('Raw Data'!J933&lt;'Raw Data'!I933, ISNUMBER('Raw Data'!E933)), 1, 0)</f>
        <v/>
      </c>
      <c r="C934">
        <f>IF(AND('Raw Data'!A933&gt;0, 'Raw Data'!K933&gt;0), 1, 0)</f>
        <v/>
      </c>
      <c r="D934">
        <f>IF(ISBLANK('Raw Data'!A933),0,IF(AND('Raw Data'!J933&lt;'Raw Data'!I933,'Raw Data'!J933&gt;Analysis!$BD$2),1,IF(AND('Raw Data'!I933&lt;'Raw Data'!J933,'Raw Data'!I933&gt;Analysis!$BD$2),1,0)))</f>
        <v/>
      </c>
      <c r="E934">
        <f>IF(ISBLANK('Raw Data'!A933), 0, IF(OR('Raw Data'!P933&lt;Analysis!BE$2, 'Raw Data'!S933&lt;Analysis!BE$2), 1, 0))</f>
        <v/>
      </c>
    </row>
    <row r="935">
      <c r="A935" s="1">
        <f>'Raw Data'!A934</f>
        <v/>
      </c>
      <c r="B935">
        <f>IF(AND('Raw Data'!J934&lt;'Raw Data'!I934, ISNUMBER('Raw Data'!E934)), 1, 0)</f>
        <v/>
      </c>
      <c r="C935">
        <f>IF(AND('Raw Data'!A934&gt;0, 'Raw Data'!K934&gt;0), 1, 0)</f>
        <v/>
      </c>
      <c r="D935">
        <f>IF(ISBLANK('Raw Data'!A934),0,IF(AND('Raw Data'!J934&lt;'Raw Data'!I934,'Raw Data'!J934&gt;Analysis!$BD$2),1,IF(AND('Raw Data'!I934&lt;'Raw Data'!J934,'Raw Data'!I934&gt;Analysis!$BD$2),1,0)))</f>
        <v/>
      </c>
      <c r="E935">
        <f>IF(ISBLANK('Raw Data'!A934), 0, IF(OR('Raw Data'!P934&lt;Analysis!BE$2, 'Raw Data'!S934&lt;Analysis!BE$2), 1, 0))</f>
        <v/>
      </c>
    </row>
    <row r="936">
      <c r="A936" s="1">
        <f>'Raw Data'!A935</f>
        <v/>
      </c>
      <c r="B936">
        <f>IF(AND('Raw Data'!J935&lt;'Raw Data'!I935, ISNUMBER('Raw Data'!E935)), 1, 0)</f>
        <v/>
      </c>
      <c r="C936">
        <f>IF(AND('Raw Data'!A935&gt;0, 'Raw Data'!K935&gt;0), 1, 0)</f>
        <v/>
      </c>
      <c r="D936">
        <f>IF(ISBLANK('Raw Data'!A935),0,IF(AND('Raw Data'!J935&lt;'Raw Data'!I935,'Raw Data'!J935&gt;Analysis!$BD$2),1,IF(AND('Raw Data'!I935&lt;'Raw Data'!J935,'Raw Data'!I935&gt;Analysis!$BD$2),1,0)))</f>
        <v/>
      </c>
      <c r="E936">
        <f>IF(ISBLANK('Raw Data'!A935), 0, IF(OR('Raw Data'!P935&lt;Analysis!BE$2, 'Raw Data'!S935&lt;Analysis!BE$2), 1, 0))</f>
        <v/>
      </c>
    </row>
    <row r="937">
      <c r="A937" s="1">
        <f>'Raw Data'!A936</f>
        <v/>
      </c>
      <c r="B937">
        <f>IF(AND('Raw Data'!J936&lt;'Raw Data'!I936, ISNUMBER('Raw Data'!E936)), 1, 0)</f>
        <v/>
      </c>
      <c r="C937">
        <f>IF(AND('Raw Data'!A936&gt;0, 'Raw Data'!K936&gt;0), 1, 0)</f>
        <v/>
      </c>
      <c r="D937">
        <f>IF(ISBLANK('Raw Data'!A936),0,IF(AND('Raw Data'!J936&lt;'Raw Data'!I936,'Raw Data'!J936&gt;Analysis!$BD$2),1,IF(AND('Raw Data'!I936&lt;'Raw Data'!J936,'Raw Data'!I936&gt;Analysis!$BD$2),1,0)))</f>
        <v/>
      </c>
      <c r="E937">
        <f>IF(ISBLANK('Raw Data'!A936), 0, IF(OR('Raw Data'!P936&lt;Analysis!BE$2, 'Raw Data'!S936&lt;Analysis!BE$2), 1, 0))</f>
        <v/>
      </c>
    </row>
    <row r="938">
      <c r="A938" s="1">
        <f>'Raw Data'!A937</f>
        <v/>
      </c>
      <c r="B938">
        <f>IF(AND('Raw Data'!J937&lt;'Raw Data'!I937, ISNUMBER('Raw Data'!E937)), 1, 0)</f>
        <v/>
      </c>
      <c r="C938">
        <f>IF(AND('Raw Data'!A937&gt;0, 'Raw Data'!K937&gt;0), 1, 0)</f>
        <v/>
      </c>
      <c r="D938">
        <f>IF(ISBLANK('Raw Data'!A937),0,IF(AND('Raw Data'!J937&lt;'Raw Data'!I937,'Raw Data'!J937&gt;Analysis!$BD$2),1,IF(AND('Raw Data'!I937&lt;'Raw Data'!J937,'Raw Data'!I937&gt;Analysis!$BD$2),1,0)))</f>
        <v/>
      </c>
      <c r="E938">
        <f>IF(ISBLANK('Raw Data'!A937), 0, IF(OR('Raw Data'!P937&lt;Analysis!BE$2, 'Raw Data'!S937&lt;Analysis!BE$2), 1, 0))</f>
        <v/>
      </c>
    </row>
    <row r="939">
      <c r="A939" s="1">
        <f>'Raw Data'!A938</f>
        <v/>
      </c>
      <c r="B939">
        <f>IF(AND('Raw Data'!J938&lt;'Raw Data'!I938, ISNUMBER('Raw Data'!E938)), 1, 0)</f>
        <v/>
      </c>
      <c r="C939">
        <f>IF(AND('Raw Data'!A938&gt;0, 'Raw Data'!K938&gt;0), 1, 0)</f>
        <v/>
      </c>
      <c r="D939">
        <f>IF(ISBLANK('Raw Data'!A938),0,IF(AND('Raw Data'!J938&lt;'Raw Data'!I938,'Raw Data'!J938&gt;Analysis!$BD$2),1,IF(AND('Raw Data'!I938&lt;'Raw Data'!J938,'Raw Data'!I938&gt;Analysis!$BD$2),1,0)))</f>
        <v/>
      </c>
      <c r="E939">
        <f>IF(ISBLANK('Raw Data'!A938), 0, IF(OR('Raw Data'!P938&lt;Analysis!BE$2, 'Raw Data'!S938&lt;Analysis!BE$2), 1, 0))</f>
        <v/>
      </c>
    </row>
    <row r="940">
      <c r="A940" s="1">
        <f>'Raw Data'!A939</f>
        <v/>
      </c>
      <c r="B940">
        <f>IF(AND('Raw Data'!J939&lt;'Raw Data'!I939, ISNUMBER('Raw Data'!E939)), 1, 0)</f>
        <v/>
      </c>
      <c r="C940">
        <f>IF(AND('Raw Data'!A939&gt;0, 'Raw Data'!K939&gt;0), 1, 0)</f>
        <v/>
      </c>
      <c r="D940">
        <f>IF(ISBLANK('Raw Data'!A939),0,IF(AND('Raw Data'!J939&lt;'Raw Data'!I939,'Raw Data'!J939&gt;Analysis!$BD$2),1,IF(AND('Raw Data'!I939&lt;'Raw Data'!J939,'Raw Data'!I939&gt;Analysis!$BD$2),1,0)))</f>
        <v/>
      </c>
      <c r="E940">
        <f>IF(ISBLANK('Raw Data'!A939), 0, IF(OR('Raw Data'!P939&lt;Analysis!BE$2, 'Raw Data'!S939&lt;Analysis!BE$2), 1, 0))</f>
        <v/>
      </c>
    </row>
    <row r="941">
      <c r="A941" s="1">
        <f>'Raw Data'!A940</f>
        <v/>
      </c>
      <c r="B941">
        <f>IF(AND('Raw Data'!J940&lt;'Raw Data'!I940, ISNUMBER('Raw Data'!E940)), 1, 0)</f>
        <v/>
      </c>
      <c r="C941">
        <f>IF(AND('Raw Data'!A940&gt;0, 'Raw Data'!K940&gt;0), 1, 0)</f>
        <v/>
      </c>
      <c r="D941">
        <f>IF(ISBLANK('Raw Data'!A940),0,IF(AND('Raw Data'!J940&lt;'Raw Data'!I940,'Raw Data'!J940&gt;Analysis!$BD$2),1,IF(AND('Raw Data'!I940&lt;'Raw Data'!J940,'Raw Data'!I940&gt;Analysis!$BD$2),1,0)))</f>
        <v/>
      </c>
      <c r="E941">
        <f>IF(ISBLANK('Raw Data'!A940), 0, IF(OR('Raw Data'!P940&lt;Analysis!BE$2, 'Raw Data'!S940&lt;Analysis!BE$2), 1, 0))</f>
        <v/>
      </c>
    </row>
    <row r="942">
      <c r="A942" s="1">
        <f>'Raw Data'!A941</f>
        <v/>
      </c>
      <c r="B942">
        <f>IF(AND('Raw Data'!J941&lt;'Raw Data'!I941, ISNUMBER('Raw Data'!E941)), 1, 0)</f>
        <v/>
      </c>
      <c r="C942">
        <f>IF(AND('Raw Data'!A941&gt;0, 'Raw Data'!K941&gt;0), 1, 0)</f>
        <v/>
      </c>
      <c r="D942">
        <f>IF(ISBLANK('Raw Data'!A941),0,IF(AND('Raw Data'!J941&lt;'Raw Data'!I941,'Raw Data'!J941&gt;Analysis!$BD$2),1,IF(AND('Raw Data'!I941&lt;'Raw Data'!J941,'Raw Data'!I941&gt;Analysis!$BD$2),1,0)))</f>
        <v/>
      </c>
      <c r="E942">
        <f>IF(ISBLANK('Raw Data'!A941), 0, IF(OR('Raw Data'!P941&lt;Analysis!BE$2, 'Raw Data'!S941&lt;Analysis!BE$2), 1, 0))</f>
        <v/>
      </c>
    </row>
    <row r="943">
      <c r="A943" s="1">
        <f>'Raw Data'!A942</f>
        <v/>
      </c>
      <c r="B943">
        <f>IF(AND('Raw Data'!J942&lt;'Raw Data'!I942, ISNUMBER('Raw Data'!E942)), 1, 0)</f>
        <v/>
      </c>
      <c r="C943">
        <f>IF(AND('Raw Data'!A942&gt;0, 'Raw Data'!K942&gt;0), 1, 0)</f>
        <v/>
      </c>
      <c r="D943">
        <f>IF(ISBLANK('Raw Data'!A942),0,IF(AND('Raw Data'!J942&lt;'Raw Data'!I942,'Raw Data'!J942&gt;Analysis!$BD$2),1,IF(AND('Raw Data'!I942&lt;'Raw Data'!J942,'Raw Data'!I942&gt;Analysis!$BD$2),1,0)))</f>
        <v/>
      </c>
      <c r="E943">
        <f>IF(ISBLANK('Raw Data'!A942), 0, IF(OR('Raw Data'!P942&lt;Analysis!BE$2, 'Raw Data'!S942&lt;Analysis!BE$2), 1, 0))</f>
        <v/>
      </c>
    </row>
    <row r="944">
      <c r="A944" s="1">
        <f>'Raw Data'!A943</f>
        <v/>
      </c>
      <c r="B944">
        <f>IF(AND('Raw Data'!J943&lt;'Raw Data'!I943, ISNUMBER('Raw Data'!E943)), 1, 0)</f>
        <v/>
      </c>
      <c r="C944">
        <f>IF(AND('Raw Data'!A943&gt;0, 'Raw Data'!K943&gt;0), 1, 0)</f>
        <v/>
      </c>
      <c r="D944">
        <f>IF(ISBLANK('Raw Data'!A943),0,IF(AND('Raw Data'!J943&lt;'Raw Data'!I943,'Raw Data'!J943&gt;Analysis!$BD$2),1,IF(AND('Raw Data'!I943&lt;'Raw Data'!J943,'Raw Data'!I943&gt;Analysis!$BD$2),1,0)))</f>
        <v/>
      </c>
      <c r="E944">
        <f>IF(ISBLANK('Raw Data'!A943), 0, IF(OR('Raw Data'!P943&lt;Analysis!BE$2, 'Raw Data'!S943&lt;Analysis!BE$2), 1, 0))</f>
        <v/>
      </c>
    </row>
    <row r="945">
      <c r="A945" s="1">
        <f>'Raw Data'!A944</f>
        <v/>
      </c>
      <c r="B945">
        <f>IF(AND('Raw Data'!J944&lt;'Raw Data'!I944, ISNUMBER('Raw Data'!E944)), 1, 0)</f>
        <v/>
      </c>
      <c r="C945">
        <f>IF(AND('Raw Data'!A944&gt;0, 'Raw Data'!K944&gt;0), 1, 0)</f>
        <v/>
      </c>
      <c r="D945">
        <f>IF(ISBLANK('Raw Data'!A944),0,IF(AND('Raw Data'!J944&lt;'Raw Data'!I944,'Raw Data'!J944&gt;Analysis!$BD$2),1,IF(AND('Raw Data'!I944&lt;'Raw Data'!J944,'Raw Data'!I944&gt;Analysis!$BD$2),1,0)))</f>
        <v/>
      </c>
      <c r="E945">
        <f>IF(ISBLANK('Raw Data'!A944), 0, IF(OR('Raw Data'!P944&lt;Analysis!BE$2, 'Raw Data'!S944&lt;Analysis!BE$2), 1, 0))</f>
        <v/>
      </c>
    </row>
    <row r="946">
      <c r="A946" s="1">
        <f>'Raw Data'!A945</f>
        <v/>
      </c>
      <c r="B946">
        <f>IF(AND('Raw Data'!J945&lt;'Raw Data'!I945, ISNUMBER('Raw Data'!E945)), 1, 0)</f>
        <v/>
      </c>
      <c r="C946">
        <f>IF(AND('Raw Data'!A945&gt;0, 'Raw Data'!K945&gt;0), 1, 0)</f>
        <v/>
      </c>
      <c r="D946">
        <f>IF(ISBLANK('Raw Data'!A945),0,IF(AND('Raw Data'!J945&lt;'Raw Data'!I945,'Raw Data'!J945&gt;Analysis!$BD$2),1,IF(AND('Raw Data'!I945&lt;'Raw Data'!J945,'Raw Data'!I945&gt;Analysis!$BD$2),1,0)))</f>
        <v/>
      </c>
      <c r="E946">
        <f>IF(ISBLANK('Raw Data'!A945), 0, IF(OR('Raw Data'!P945&lt;Analysis!BE$2, 'Raw Data'!S945&lt;Analysis!BE$2), 1, 0))</f>
        <v/>
      </c>
    </row>
    <row r="947">
      <c r="A947" s="1">
        <f>'Raw Data'!A946</f>
        <v/>
      </c>
      <c r="B947">
        <f>IF(AND('Raw Data'!J946&lt;'Raw Data'!I946, ISNUMBER('Raw Data'!E946)), 1, 0)</f>
        <v/>
      </c>
      <c r="C947">
        <f>IF(AND('Raw Data'!A946&gt;0, 'Raw Data'!K946&gt;0), 1, 0)</f>
        <v/>
      </c>
      <c r="D947">
        <f>IF(ISBLANK('Raw Data'!A946),0,IF(AND('Raw Data'!J946&lt;'Raw Data'!I946,'Raw Data'!J946&gt;Analysis!$BD$2),1,IF(AND('Raw Data'!I946&lt;'Raw Data'!J946,'Raw Data'!I946&gt;Analysis!$BD$2),1,0)))</f>
        <v/>
      </c>
      <c r="E947">
        <f>IF(ISBLANK('Raw Data'!A946), 0, IF(OR('Raw Data'!P946&lt;Analysis!BE$2, 'Raw Data'!S946&lt;Analysis!BE$2), 1, 0))</f>
        <v/>
      </c>
    </row>
    <row r="948">
      <c r="A948" s="1">
        <f>'Raw Data'!A947</f>
        <v/>
      </c>
      <c r="B948">
        <f>IF(AND('Raw Data'!J947&lt;'Raw Data'!I947, ISNUMBER('Raw Data'!E947)), 1, 0)</f>
        <v/>
      </c>
      <c r="C948">
        <f>IF(AND('Raw Data'!A947&gt;0, 'Raw Data'!K947&gt;0), 1, 0)</f>
        <v/>
      </c>
      <c r="D948">
        <f>IF(ISBLANK('Raw Data'!A947),0,IF(AND('Raw Data'!J947&lt;'Raw Data'!I947,'Raw Data'!J947&gt;Analysis!$BD$2),1,IF(AND('Raw Data'!I947&lt;'Raw Data'!J947,'Raw Data'!I947&gt;Analysis!$BD$2),1,0)))</f>
        <v/>
      </c>
      <c r="E948">
        <f>IF(ISBLANK('Raw Data'!A947), 0, IF(OR('Raw Data'!P947&lt;Analysis!BE$2, 'Raw Data'!S947&lt;Analysis!BE$2), 1, 0))</f>
        <v/>
      </c>
    </row>
    <row r="949">
      <c r="A949" s="1">
        <f>'Raw Data'!A948</f>
        <v/>
      </c>
      <c r="B949">
        <f>IF(AND('Raw Data'!J948&lt;'Raw Data'!I948, ISNUMBER('Raw Data'!E948)), 1, 0)</f>
        <v/>
      </c>
      <c r="C949">
        <f>IF(AND('Raw Data'!A948&gt;0, 'Raw Data'!K948&gt;0), 1, 0)</f>
        <v/>
      </c>
      <c r="D949">
        <f>IF(ISBLANK('Raw Data'!A948),0,IF(AND('Raw Data'!J948&lt;'Raw Data'!I948,'Raw Data'!J948&gt;Analysis!$BD$2),1,IF(AND('Raw Data'!I948&lt;'Raw Data'!J948,'Raw Data'!I948&gt;Analysis!$BD$2),1,0)))</f>
        <v/>
      </c>
      <c r="E949">
        <f>IF(ISBLANK('Raw Data'!A948), 0, IF(OR('Raw Data'!P948&lt;Analysis!BE$2, 'Raw Data'!S948&lt;Analysis!BE$2), 1, 0))</f>
        <v/>
      </c>
    </row>
    <row r="950">
      <c r="A950" s="1">
        <f>'Raw Data'!A949</f>
        <v/>
      </c>
      <c r="B950">
        <f>IF(AND('Raw Data'!J949&lt;'Raw Data'!I949, ISNUMBER('Raw Data'!E949)), 1, 0)</f>
        <v/>
      </c>
      <c r="C950">
        <f>IF(AND('Raw Data'!A949&gt;0, 'Raw Data'!K949&gt;0), 1, 0)</f>
        <v/>
      </c>
      <c r="D950">
        <f>IF(ISBLANK('Raw Data'!A949),0,IF(AND('Raw Data'!J949&lt;'Raw Data'!I949,'Raw Data'!J949&gt;Analysis!$BD$2),1,IF(AND('Raw Data'!I949&lt;'Raw Data'!J949,'Raw Data'!I949&gt;Analysis!$BD$2),1,0)))</f>
        <v/>
      </c>
      <c r="E950">
        <f>IF(ISBLANK('Raw Data'!A949), 0, IF(OR('Raw Data'!P949&lt;Analysis!BE$2, 'Raw Data'!S949&lt;Analysis!BE$2), 1, 0))</f>
        <v/>
      </c>
    </row>
    <row r="951">
      <c r="A951" s="1">
        <f>'Raw Data'!A950</f>
        <v/>
      </c>
      <c r="B951">
        <f>IF(AND('Raw Data'!J950&lt;'Raw Data'!I950, ISNUMBER('Raw Data'!E950)), 1, 0)</f>
        <v/>
      </c>
      <c r="C951">
        <f>IF(AND('Raw Data'!A950&gt;0, 'Raw Data'!K950&gt;0), 1, 0)</f>
        <v/>
      </c>
      <c r="D951">
        <f>IF(ISBLANK('Raw Data'!A950),0,IF(AND('Raw Data'!J950&lt;'Raw Data'!I950,'Raw Data'!J950&gt;Analysis!$BD$2),1,IF(AND('Raw Data'!I950&lt;'Raw Data'!J950,'Raw Data'!I950&gt;Analysis!$BD$2),1,0)))</f>
        <v/>
      </c>
      <c r="E951">
        <f>IF(ISBLANK('Raw Data'!A950), 0, IF(OR('Raw Data'!P950&lt;Analysis!BE$2, 'Raw Data'!S950&lt;Analysis!BE$2), 1, 0))</f>
        <v/>
      </c>
    </row>
    <row r="952">
      <c r="A952" s="1">
        <f>'Raw Data'!A951</f>
        <v/>
      </c>
      <c r="B952">
        <f>IF(AND('Raw Data'!J951&lt;'Raw Data'!I951, ISNUMBER('Raw Data'!E951)), 1, 0)</f>
        <v/>
      </c>
      <c r="C952">
        <f>IF(AND('Raw Data'!A951&gt;0, 'Raw Data'!K951&gt;0), 1, 0)</f>
        <v/>
      </c>
      <c r="D952">
        <f>IF(ISBLANK('Raw Data'!A951),0,IF(AND('Raw Data'!J951&lt;'Raw Data'!I951,'Raw Data'!J951&gt;Analysis!$BD$2),1,IF(AND('Raw Data'!I951&lt;'Raw Data'!J951,'Raw Data'!I951&gt;Analysis!$BD$2),1,0)))</f>
        <v/>
      </c>
      <c r="E952">
        <f>IF(ISBLANK('Raw Data'!A951), 0, IF(OR('Raw Data'!P951&lt;Analysis!BE$2, 'Raw Data'!S951&lt;Analysis!BE$2), 1, 0))</f>
        <v/>
      </c>
    </row>
    <row r="953">
      <c r="A953" s="1">
        <f>'Raw Data'!A952</f>
        <v/>
      </c>
      <c r="B953">
        <f>IF(AND('Raw Data'!J952&lt;'Raw Data'!I952, ISNUMBER('Raw Data'!E952)), 1, 0)</f>
        <v/>
      </c>
      <c r="C953">
        <f>IF(AND('Raw Data'!A952&gt;0, 'Raw Data'!K952&gt;0), 1, 0)</f>
        <v/>
      </c>
      <c r="D953">
        <f>IF(ISBLANK('Raw Data'!A952),0,IF(AND('Raw Data'!J952&lt;'Raw Data'!I952,'Raw Data'!J952&gt;Analysis!$BD$2),1,IF(AND('Raw Data'!I952&lt;'Raw Data'!J952,'Raw Data'!I952&gt;Analysis!$BD$2),1,0)))</f>
        <v/>
      </c>
      <c r="E953">
        <f>IF(ISBLANK('Raw Data'!A952), 0, IF(OR('Raw Data'!P952&lt;Analysis!BE$2, 'Raw Data'!S952&lt;Analysis!BE$2), 1, 0))</f>
        <v/>
      </c>
    </row>
    <row r="954">
      <c r="A954" s="1">
        <f>'Raw Data'!A953</f>
        <v/>
      </c>
      <c r="B954">
        <f>IF(AND('Raw Data'!J953&lt;'Raw Data'!I953, ISNUMBER('Raw Data'!E953)), 1, 0)</f>
        <v/>
      </c>
      <c r="C954">
        <f>IF(AND('Raw Data'!A953&gt;0, 'Raw Data'!K953&gt;0), 1, 0)</f>
        <v/>
      </c>
      <c r="D954">
        <f>IF(ISBLANK('Raw Data'!A953),0,IF(AND('Raw Data'!J953&lt;'Raw Data'!I953,'Raw Data'!J953&gt;Analysis!$BD$2),1,IF(AND('Raw Data'!I953&lt;'Raw Data'!J953,'Raw Data'!I953&gt;Analysis!$BD$2),1,0)))</f>
        <v/>
      </c>
      <c r="E954">
        <f>IF(ISBLANK('Raw Data'!A953), 0, IF(OR('Raw Data'!P953&lt;Analysis!BE$2, 'Raw Data'!S953&lt;Analysis!BE$2), 1, 0))</f>
        <v/>
      </c>
    </row>
    <row r="955">
      <c r="A955" s="1">
        <f>'Raw Data'!A954</f>
        <v/>
      </c>
      <c r="B955">
        <f>IF(AND('Raw Data'!J954&lt;'Raw Data'!I954, ISNUMBER('Raw Data'!E954)), 1, 0)</f>
        <v/>
      </c>
      <c r="C955">
        <f>IF(AND('Raw Data'!A954&gt;0, 'Raw Data'!K954&gt;0), 1, 0)</f>
        <v/>
      </c>
      <c r="D955">
        <f>IF(ISBLANK('Raw Data'!A954),0,IF(AND('Raw Data'!J954&lt;'Raw Data'!I954,'Raw Data'!J954&gt;Analysis!$BD$2),1,IF(AND('Raw Data'!I954&lt;'Raw Data'!J954,'Raw Data'!I954&gt;Analysis!$BD$2),1,0)))</f>
        <v/>
      </c>
      <c r="E955">
        <f>IF(ISBLANK('Raw Data'!A954), 0, IF(OR('Raw Data'!P954&lt;Analysis!BE$2, 'Raw Data'!S954&lt;Analysis!BE$2), 1, 0))</f>
        <v/>
      </c>
    </row>
    <row r="956">
      <c r="A956" s="1">
        <f>'Raw Data'!A955</f>
        <v/>
      </c>
      <c r="B956">
        <f>IF(AND('Raw Data'!J955&lt;'Raw Data'!I955, ISNUMBER('Raw Data'!E955)), 1, 0)</f>
        <v/>
      </c>
      <c r="C956">
        <f>IF(AND('Raw Data'!A955&gt;0, 'Raw Data'!K955&gt;0), 1, 0)</f>
        <v/>
      </c>
      <c r="D956">
        <f>IF(ISBLANK('Raw Data'!A955),0,IF(AND('Raw Data'!J955&lt;'Raw Data'!I955,'Raw Data'!J955&gt;Analysis!$BD$2),1,IF(AND('Raw Data'!I955&lt;'Raw Data'!J955,'Raw Data'!I955&gt;Analysis!$BD$2),1,0)))</f>
        <v/>
      </c>
      <c r="E956">
        <f>IF(ISBLANK('Raw Data'!A955), 0, IF(OR('Raw Data'!P955&lt;Analysis!BE$2, 'Raw Data'!S955&lt;Analysis!BE$2), 1, 0))</f>
        <v/>
      </c>
    </row>
    <row r="957">
      <c r="A957" s="1">
        <f>'Raw Data'!A956</f>
        <v/>
      </c>
      <c r="B957">
        <f>IF(AND('Raw Data'!J956&lt;'Raw Data'!I956, ISNUMBER('Raw Data'!E956)), 1, 0)</f>
        <v/>
      </c>
      <c r="C957">
        <f>IF(AND('Raw Data'!A956&gt;0, 'Raw Data'!K956&gt;0), 1, 0)</f>
        <v/>
      </c>
      <c r="D957">
        <f>IF(ISBLANK('Raw Data'!A956),0,IF(AND('Raw Data'!J956&lt;'Raw Data'!I956,'Raw Data'!J956&gt;Analysis!$BD$2),1,IF(AND('Raw Data'!I956&lt;'Raw Data'!J956,'Raw Data'!I956&gt;Analysis!$BD$2),1,0)))</f>
        <v/>
      </c>
      <c r="E957">
        <f>IF(ISBLANK('Raw Data'!A956), 0, IF(OR('Raw Data'!P956&lt;Analysis!BE$2, 'Raw Data'!S956&lt;Analysis!BE$2), 1, 0))</f>
        <v/>
      </c>
    </row>
    <row r="958">
      <c r="A958" s="1">
        <f>'Raw Data'!A957</f>
        <v/>
      </c>
      <c r="B958">
        <f>IF(AND('Raw Data'!J957&lt;'Raw Data'!I957, ISNUMBER('Raw Data'!E957)), 1, 0)</f>
        <v/>
      </c>
      <c r="C958">
        <f>IF(AND('Raw Data'!A957&gt;0, 'Raw Data'!K957&gt;0), 1, 0)</f>
        <v/>
      </c>
      <c r="D958">
        <f>IF(ISBLANK('Raw Data'!A957),0,IF(AND('Raw Data'!J957&lt;'Raw Data'!I957,'Raw Data'!J957&gt;Analysis!$BD$2),1,IF(AND('Raw Data'!I957&lt;'Raw Data'!J957,'Raw Data'!I957&gt;Analysis!$BD$2),1,0)))</f>
        <v/>
      </c>
      <c r="E958">
        <f>IF(ISBLANK('Raw Data'!A957), 0, IF(OR('Raw Data'!P957&lt;Analysis!BE$2, 'Raw Data'!S957&lt;Analysis!BE$2), 1, 0))</f>
        <v/>
      </c>
    </row>
    <row r="959">
      <c r="A959" s="1">
        <f>'Raw Data'!A958</f>
        <v/>
      </c>
      <c r="B959">
        <f>IF(AND('Raw Data'!J958&lt;'Raw Data'!I958, ISNUMBER('Raw Data'!E958)), 1, 0)</f>
        <v/>
      </c>
      <c r="C959">
        <f>IF(AND('Raw Data'!A958&gt;0, 'Raw Data'!K958&gt;0), 1, 0)</f>
        <v/>
      </c>
      <c r="D959">
        <f>IF(ISBLANK('Raw Data'!A958),0,IF(AND('Raw Data'!J958&lt;'Raw Data'!I958,'Raw Data'!J958&gt;Analysis!$BD$2),1,IF(AND('Raw Data'!I958&lt;'Raw Data'!J958,'Raw Data'!I958&gt;Analysis!$BD$2),1,0)))</f>
        <v/>
      </c>
      <c r="E959">
        <f>IF(ISBLANK('Raw Data'!A958), 0, IF(OR('Raw Data'!P958&lt;Analysis!BE$2, 'Raw Data'!S958&lt;Analysis!BE$2), 1, 0))</f>
        <v/>
      </c>
    </row>
    <row r="960">
      <c r="A960" s="1">
        <f>'Raw Data'!A959</f>
        <v/>
      </c>
      <c r="B960">
        <f>IF(AND('Raw Data'!J959&lt;'Raw Data'!I959, ISNUMBER('Raw Data'!E959)), 1, 0)</f>
        <v/>
      </c>
      <c r="C960">
        <f>IF(AND('Raw Data'!A959&gt;0, 'Raw Data'!K959&gt;0), 1, 0)</f>
        <v/>
      </c>
      <c r="D960">
        <f>IF(ISBLANK('Raw Data'!A959),0,IF(AND('Raw Data'!J959&lt;'Raw Data'!I959,'Raw Data'!J959&gt;Analysis!$BD$2),1,IF(AND('Raw Data'!I959&lt;'Raw Data'!J959,'Raw Data'!I959&gt;Analysis!$BD$2),1,0)))</f>
        <v/>
      </c>
      <c r="E960">
        <f>IF(ISBLANK('Raw Data'!A959), 0, IF(OR('Raw Data'!P959&lt;Analysis!BE$2, 'Raw Data'!S959&lt;Analysis!BE$2), 1, 0))</f>
        <v/>
      </c>
    </row>
    <row r="961">
      <c r="A961" s="1">
        <f>'Raw Data'!A960</f>
        <v/>
      </c>
      <c r="B961">
        <f>IF(AND('Raw Data'!J960&lt;'Raw Data'!I960, ISNUMBER('Raw Data'!E960)), 1, 0)</f>
        <v/>
      </c>
      <c r="C961">
        <f>IF(AND('Raw Data'!A960&gt;0, 'Raw Data'!K960&gt;0), 1, 0)</f>
        <v/>
      </c>
      <c r="D961">
        <f>IF(ISBLANK('Raw Data'!A960),0,IF(AND('Raw Data'!J960&lt;'Raw Data'!I960,'Raw Data'!J960&gt;Analysis!$BD$2),1,IF(AND('Raw Data'!I960&lt;'Raw Data'!J960,'Raw Data'!I960&gt;Analysis!$BD$2),1,0)))</f>
        <v/>
      </c>
      <c r="E961">
        <f>IF(ISBLANK('Raw Data'!A960), 0, IF(OR('Raw Data'!P960&lt;Analysis!BE$2, 'Raw Data'!S960&lt;Analysis!BE$2), 1, 0))</f>
        <v/>
      </c>
    </row>
    <row r="962">
      <c r="A962" s="1">
        <f>'Raw Data'!A961</f>
        <v/>
      </c>
      <c r="B962">
        <f>IF(AND('Raw Data'!J961&lt;'Raw Data'!I961, ISNUMBER('Raw Data'!E961)), 1, 0)</f>
        <v/>
      </c>
      <c r="C962">
        <f>IF(AND('Raw Data'!A961&gt;0, 'Raw Data'!K961&gt;0), 1, 0)</f>
        <v/>
      </c>
      <c r="D962">
        <f>IF(ISBLANK('Raw Data'!A961),0,IF(AND('Raw Data'!J961&lt;'Raw Data'!I961,'Raw Data'!J961&gt;Analysis!$BD$2),1,IF(AND('Raw Data'!I961&lt;'Raw Data'!J961,'Raw Data'!I961&gt;Analysis!$BD$2),1,0)))</f>
        <v/>
      </c>
      <c r="E962">
        <f>IF(ISBLANK('Raw Data'!A961), 0, IF(OR('Raw Data'!P961&lt;Analysis!BE$2, 'Raw Data'!S961&lt;Analysis!BE$2), 1, 0))</f>
        <v/>
      </c>
    </row>
    <row r="963">
      <c r="A963" s="1">
        <f>'Raw Data'!A962</f>
        <v/>
      </c>
      <c r="B963">
        <f>IF(AND('Raw Data'!J962&lt;'Raw Data'!I962, ISNUMBER('Raw Data'!E962)), 1, 0)</f>
        <v/>
      </c>
      <c r="C963">
        <f>IF(AND('Raw Data'!A962&gt;0, 'Raw Data'!K962&gt;0), 1, 0)</f>
        <v/>
      </c>
      <c r="D963">
        <f>IF(ISBLANK('Raw Data'!A962),0,IF(AND('Raw Data'!J962&lt;'Raw Data'!I962,'Raw Data'!J962&gt;Analysis!$BD$2),1,IF(AND('Raw Data'!I962&lt;'Raw Data'!J962,'Raw Data'!I962&gt;Analysis!$BD$2),1,0)))</f>
        <v/>
      </c>
      <c r="E963">
        <f>IF(ISBLANK('Raw Data'!A962), 0, IF(OR('Raw Data'!P962&lt;Analysis!BE$2, 'Raw Data'!S962&lt;Analysis!BE$2), 1, 0))</f>
        <v/>
      </c>
    </row>
    <row r="964">
      <c r="A964" s="1">
        <f>'Raw Data'!A963</f>
        <v/>
      </c>
      <c r="B964">
        <f>IF(AND('Raw Data'!J963&lt;'Raw Data'!I963, ISNUMBER('Raw Data'!E963)), 1, 0)</f>
        <v/>
      </c>
      <c r="C964">
        <f>IF(AND('Raw Data'!A963&gt;0, 'Raw Data'!K963&gt;0), 1, 0)</f>
        <v/>
      </c>
      <c r="D964">
        <f>IF(ISBLANK('Raw Data'!A963),0,IF(AND('Raw Data'!J963&lt;'Raw Data'!I963,'Raw Data'!J963&gt;Analysis!$BD$2),1,IF(AND('Raw Data'!I963&lt;'Raw Data'!J963,'Raw Data'!I963&gt;Analysis!$BD$2),1,0)))</f>
        <v/>
      </c>
      <c r="E964">
        <f>IF(ISBLANK('Raw Data'!A963), 0, IF(OR('Raw Data'!P963&lt;Analysis!BE$2, 'Raw Data'!S963&lt;Analysis!BE$2), 1, 0))</f>
        <v/>
      </c>
    </row>
    <row r="965">
      <c r="A965" s="1">
        <f>'Raw Data'!A964</f>
        <v/>
      </c>
      <c r="B965">
        <f>IF(AND('Raw Data'!J964&lt;'Raw Data'!I964, ISNUMBER('Raw Data'!E964)), 1, 0)</f>
        <v/>
      </c>
      <c r="C965">
        <f>IF(AND('Raw Data'!A964&gt;0, 'Raw Data'!K964&gt;0), 1, 0)</f>
        <v/>
      </c>
      <c r="D965">
        <f>IF(ISBLANK('Raw Data'!A964),0,IF(AND('Raw Data'!J964&lt;'Raw Data'!I964,'Raw Data'!J964&gt;Analysis!$BD$2),1,IF(AND('Raw Data'!I964&lt;'Raw Data'!J964,'Raw Data'!I964&gt;Analysis!$BD$2),1,0)))</f>
        <v/>
      </c>
      <c r="E965">
        <f>IF(ISBLANK('Raw Data'!A964), 0, IF(OR('Raw Data'!P964&lt;Analysis!BE$2, 'Raw Data'!S964&lt;Analysis!BE$2), 1, 0))</f>
        <v/>
      </c>
    </row>
    <row r="966">
      <c r="A966" s="1">
        <f>'Raw Data'!A965</f>
        <v/>
      </c>
      <c r="B966">
        <f>IF(AND('Raw Data'!J965&lt;'Raw Data'!I965, ISNUMBER('Raw Data'!E965)), 1, 0)</f>
        <v/>
      </c>
      <c r="C966">
        <f>IF(AND('Raw Data'!A965&gt;0, 'Raw Data'!K965&gt;0), 1, 0)</f>
        <v/>
      </c>
      <c r="D966">
        <f>IF(ISBLANK('Raw Data'!A965),0,IF(AND('Raw Data'!J965&lt;'Raw Data'!I965,'Raw Data'!J965&gt;Analysis!$BD$2),1,IF(AND('Raw Data'!I965&lt;'Raw Data'!J965,'Raw Data'!I965&gt;Analysis!$BD$2),1,0)))</f>
        <v/>
      </c>
      <c r="E966">
        <f>IF(ISBLANK('Raw Data'!A965), 0, IF(OR('Raw Data'!P965&lt;Analysis!BE$2, 'Raw Data'!S965&lt;Analysis!BE$2), 1, 0))</f>
        <v/>
      </c>
    </row>
    <row r="967">
      <c r="A967" s="1">
        <f>'Raw Data'!A966</f>
        <v/>
      </c>
      <c r="B967">
        <f>IF(AND('Raw Data'!J966&lt;'Raw Data'!I966, ISNUMBER('Raw Data'!E966)), 1, 0)</f>
        <v/>
      </c>
      <c r="C967">
        <f>IF(AND('Raw Data'!A966&gt;0, 'Raw Data'!K966&gt;0), 1, 0)</f>
        <v/>
      </c>
      <c r="D967">
        <f>IF(ISBLANK('Raw Data'!A966),0,IF(AND('Raw Data'!J966&lt;'Raw Data'!I966,'Raw Data'!J966&gt;Analysis!$BD$2),1,IF(AND('Raw Data'!I966&lt;'Raw Data'!J966,'Raw Data'!I966&gt;Analysis!$BD$2),1,0)))</f>
        <v/>
      </c>
      <c r="E967">
        <f>IF(ISBLANK('Raw Data'!A966), 0, IF(OR('Raw Data'!P966&lt;Analysis!BE$2, 'Raw Data'!S966&lt;Analysis!BE$2), 1, 0))</f>
        <v/>
      </c>
    </row>
    <row r="968">
      <c r="A968" s="1">
        <f>'Raw Data'!A967</f>
        <v/>
      </c>
      <c r="B968">
        <f>IF(AND('Raw Data'!J967&lt;'Raw Data'!I967, ISNUMBER('Raw Data'!E967)), 1, 0)</f>
        <v/>
      </c>
      <c r="C968">
        <f>IF(AND('Raw Data'!A967&gt;0, 'Raw Data'!K967&gt;0), 1, 0)</f>
        <v/>
      </c>
      <c r="D968">
        <f>IF(ISBLANK('Raw Data'!A967),0,IF(AND('Raw Data'!J967&lt;'Raw Data'!I967,'Raw Data'!J967&gt;Analysis!$BD$2),1,IF(AND('Raw Data'!I967&lt;'Raw Data'!J967,'Raw Data'!I967&gt;Analysis!$BD$2),1,0)))</f>
        <v/>
      </c>
      <c r="E968">
        <f>IF(ISBLANK('Raw Data'!A967), 0, IF(OR('Raw Data'!P967&lt;Analysis!BE$2, 'Raw Data'!S967&lt;Analysis!BE$2), 1, 0))</f>
        <v/>
      </c>
    </row>
    <row r="969">
      <c r="A969" s="1">
        <f>'Raw Data'!A968</f>
        <v/>
      </c>
      <c r="B969">
        <f>IF(AND('Raw Data'!J968&lt;'Raw Data'!I968, ISNUMBER('Raw Data'!E968)), 1, 0)</f>
        <v/>
      </c>
      <c r="C969">
        <f>IF(AND('Raw Data'!A968&gt;0, 'Raw Data'!K968&gt;0), 1, 0)</f>
        <v/>
      </c>
      <c r="D969">
        <f>IF(ISBLANK('Raw Data'!A968),0,IF(AND('Raw Data'!J968&lt;'Raw Data'!I968,'Raw Data'!J968&gt;Analysis!$BD$2),1,IF(AND('Raw Data'!I968&lt;'Raw Data'!J968,'Raw Data'!I968&gt;Analysis!$BD$2),1,0)))</f>
        <v/>
      </c>
      <c r="E969">
        <f>IF(ISBLANK('Raw Data'!A968), 0, IF(OR('Raw Data'!P968&lt;Analysis!BE$2, 'Raw Data'!S968&lt;Analysis!BE$2), 1, 0))</f>
        <v/>
      </c>
    </row>
    <row r="970">
      <c r="A970" s="1">
        <f>'Raw Data'!A969</f>
        <v/>
      </c>
      <c r="B970">
        <f>IF(AND('Raw Data'!J969&lt;'Raw Data'!I969, ISNUMBER('Raw Data'!E969)), 1, 0)</f>
        <v/>
      </c>
      <c r="C970">
        <f>IF(AND('Raw Data'!A969&gt;0, 'Raw Data'!K969&gt;0), 1, 0)</f>
        <v/>
      </c>
      <c r="D970">
        <f>IF(ISBLANK('Raw Data'!A969),0,IF(AND('Raw Data'!J969&lt;'Raw Data'!I969,'Raw Data'!J969&gt;Analysis!$BD$2),1,IF(AND('Raw Data'!I969&lt;'Raw Data'!J969,'Raw Data'!I969&gt;Analysis!$BD$2),1,0)))</f>
        <v/>
      </c>
      <c r="E970">
        <f>IF(ISBLANK('Raw Data'!A969), 0, IF(OR('Raw Data'!P969&lt;Analysis!BE$2, 'Raw Data'!S969&lt;Analysis!BE$2), 1, 0))</f>
        <v/>
      </c>
    </row>
    <row r="971">
      <c r="A971" s="1">
        <f>'Raw Data'!A970</f>
        <v/>
      </c>
      <c r="B971">
        <f>IF(AND('Raw Data'!J970&lt;'Raw Data'!I970, ISNUMBER('Raw Data'!E970)), 1, 0)</f>
        <v/>
      </c>
      <c r="C971">
        <f>IF(AND('Raw Data'!A970&gt;0, 'Raw Data'!K970&gt;0), 1, 0)</f>
        <v/>
      </c>
      <c r="D971">
        <f>IF(ISBLANK('Raw Data'!A970),0,IF(AND('Raw Data'!J970&lt;'Raw Data'!I970,'Raw Data'!J970&gt;Analysis!$BD$2),1,IF(AND('Raw Data'!I970&lt;'Raw Data'!J970,'Raw Data'!I970&gt;Analysis!$BD$2),1,0)))</f>
        <v/>
      </c>
      <c r="E971">
        <f>IF(ISBLANK('Raw Data'!A970), 0, IF(OR('Raw Data'!P970&lt;Analysis!BE$2, 'Raw Data'!S970&lt;Analysis!BE$2), 1, 0))</f>
        <v/>
      </c>
    </row>
    <row r="972">
      <c r="A972" s="1">
        <f>'Raw Data'!A971</f>
        <v/>
      </c>
      <c r="B972">
        <f>IF(AND('Raw Data'!J971&lt;'Raw Data'!I971, ISNUMBER('Raw Data'!E971)), 1, 0)</f>
        <v/>
      </c>
      <c r="C972">
        <f>IF(AND('Raw Data'!A971&gt;0, 'Raw Data'!K971&gt;0), 1, 0)</f>
        <v/>
      </c>
      <c r="D972">
        <f>IF(ISBLANK('Raw Data'!A971),0,IF(AND('Raw Data'!J971&lt;'Raw Data'!I971,'Raw Data'!J971&gt;Analysis!$BD$2),1,IF(AND('Raw Data'!I971&lt;'Raw Data'!J971,'Raw Data'!I971&gt;Analysis!$BD$2),1,0)))</f>
        <v/>
      </c>
      <c r="E972">
        <f>IF(ISBLANK('Raw Data'!A971), 0, IF(OR('Raw Data'!P971&lt;Analysis!BE$2, 'Raw Data'!S971&lt;Analysis!BE$2), 1, 0))</f>
        <v/>
      </c>
    </row>
    <row r="973">
      <c r="A973" s="1">
        <f>'Raw Data'!A972</f>
        <v/>
      </c>
      <c r="B973">
        <f>IF(AND('Raw Data'!J972&lt;'Raw Data'!I972, ISNUMBER('Raw Data'!E972)), 1, 0)</f>
        <v/>
      </c>
      <c r="C973">
        <f>IF(AND('Raw Data'!A972&gt;0, 'Raw Data'!K972&gt;0), 1, 0)</f>
        <v/>
      </c>
      <c r="D973">
        <f>IF(ISBLANK('Raw Data'!A972),0,IF(AND('Raw Data'!J972&lt;'Raw Data'!I972,'Raw Data'!J972&gt;Analysis!$BD$2),1,IF(AND('Raw Data'!I972&lt;'Raw Data'!J972,'Raw Data'!I972&gt;Analysis!$BD$2),1,0)))</f>
        <v/>
      </c>
      <c r="E973">
        <f>IF(ISBLANK('Raw Data'!A972), 0, IF(OR('Raw Data'!P972&lt;Analysis!BE$2, 'Raw Data'!S972&lt;Analysis!BE$2), 1, 0))</f>
        <v/>
      </c>
    </row>
    <row r="974">
      <c r="A974" s="1">
        <f>'Raw Data'!A973</f>
        <v/>
      </c>
      <c r="B974">
        <f>IF(AND('Raw Data'!J973&lt;'Raw Data'!I973, ISNUMBER('Raw Data'!E973)), 1, 0)</f>
        <v/>
      </c>
      <c r="C974">
        <f>IF(AND('Raw Data'!A973&gt;0, 'Raw Data'!K973&gt;0), 1, 0)</f>
        <v/>
      </c>
      <c r="D974">
        <f>IF(ISBLANK('Raw Data'!A973),0,IF(AND('Raw Data'!J973&lt;'Raw Data'!I973,'Raw Data'!J973&gt;Analysis!$BD$2),1,IF(AND('Raw Data'!I973&lt;'Raw Data'!J973,'Raw Data'!I973&gt;Analysis!$BD$2),1,0)))</f>
        <v/>
      </c>
      <c r="E974">
        <f>IF(ISBLANK('Raw Data'!A973), 0, IF(OR('Raw Data'!P973&lt;Analysis!BE$2, 'Raw Data'!S973&lt;Analysis!BE$2), 1, 0))</f>
        <v/>
      </c>
    </row>
    <row r="975">
      <c r="A975" s="1">
        <f>'Raw Data'!A974</f>
        <v/>
      </c>
      <c r="B975">
        <f>IF(AND('Raw Data'!J974&lt;'Raw Data'!I974, ISNUMBER('Raw Data'!E974)), 1, 0)</f>
        <v/>
      </c>
      <c r="C975">
        <f>IF(AND('Raw Data'!A974&gt;0, 'Raw Data'!K974&gt;0), 1, 0)</f>
        <v/>
      </c>
      <c r="D975">
        <f>IF(ISBLANK('Raw Data'!A974),0,IF(AND('Raw Data'!J974&lt;'Raw Data'!I974,'Raw Data'!J974&gt;Analysis!$BD$2),1,IF(AND('Raw Data'!I974&lt;'Raw Data'!J974,'Raw Data'!I974&gt;Analysis!$BD$2),1,0)))</f>
        <v/>
      </c>
      <c r="E975">
        <f>IF(ISBLANK('Raw Data'!A974), 0, IF(OR('Raw Data'!P974&lt;Analysis!BE$2, 'Raw Data'!S974&lt;Analysis!BE$2), 1, 0))</f>
        <v/>
      </c>
    </row>
    <row r="976">
      <c r="A976" s="1">
        <f>'Raw Data'!A975</f>
        <v/>
      </c>
      <c r="B976">
        <f>IF(AND('Raw Data'!J975&lt;'Raw Data'!I975, ISNUMBER('Raw Data'!E975)), 1, 0)</f>
        <v/>
      </c>
      <c r="C976">
        <f>IF(AND('Raw Data'!A975&gt;0, 'Raw Data'!K975&gt;0), 1, 0)</f>
        <v/>
      </c>
      <c r="D976">
        <f>IF(ISBLANK('Raw Data'!A975),0,IF(AND('Raw Data'!J975&lt;'Raw Data'!I975,'Raw Data'!J975&gt;Analysis!$BD$2),1,IF(AND('Raw Data'!I975&lt;'Raw Data'!J975,'Raw Data'!I975&gt;Analysis!$BD$2),1,0)))</f>
        <v/>
      </c>
      <c r="E976">
        <f>IF(ISBLANK('Raw Data'!A975), 0, IF(OR('Raw Data'!P975&lt;Analysis!BE$2, 'Raw Data'!S975&lt;Analysis!BE$2), 1, 0))</f>
        <v/>
      </c>
    </row>
    <row r="977">
      <c r="A977" s="1">
        <f>'Raw Data'!A976</f>
        <v/>
      </c>
      <c r="B977">
        <f>IF(AND('Raw Data'!J976&lt;'Raw Data'!I976, ISNUMBER('Raw Data'!E976)), 1, 0)</f>
        <v/>
      </c>
      <c r="C977">
        <f>IF(AND('Raw Data'!A976&gt;0, 'Raw Data'!K976&gt;0), 1, 0)</f>
        <v/>
      </c>
      <c r="D977">
        <f>IF(ISBLANK('Raw Data'!A976),0,IF(AND('Raw Data'!J976&lt;'Raw Data'!I976,'Raw Data'!J976&gt;Analysis!$BD$2),1,IF(AND('Raw Data'!I976&lt;'Raw Data'!J976,'Raw Data'!I976&gt;Analysis!$BD$2),1,0)))</f>
        <v/>
      </c>
      <c r="E977">
        <f>IF(ISBLANK('Raw Data'!A976), 0, IF(OR('Raw Data'!P976&lt;Analysis!BE$2, 'Raw Data'!S976&lt;Analysis!BE$2), 1, 0))</f>
        <v/>
      </c>
    </row>
    <row r="978">
      <c r="A978" s="1">
        <f>'Raw Data'!A977</f>
        <v/>
      </c>
      <c r="B978">
        <f>IF(AND('Raw Data'!J977&lt;'Raw Data'!I977, ISNUMBER('Raw Data'!E977)), 1, 0)</f>
        <v/>
      </c>
      <c r="C978">
        <f>IF(AND('Raw Data'!A977&gt;0, 'Raw Data'!K977&gt;0), 1, 0)</f>
        <v/>
      </c>
      <c r="D978">
        <f>IF(ISBLANK('Raw Data'!A977),0,IF(AND('Raw Data'!J977&lt;'Raw Data'!I977,'Raw Data'!J977&gt;Analysis!$BD$2),1,IF(AND('Raw Data'!I977&lt;'Raw Data'!J977,'Raw Data'!I977&gt;Analysis!$BD$2),1,0)))</f>
        <v/>
      </c>
      <c r="E978">
        <f>IF(ISBLANK('Raw Data'!A977), 0, IF(OR('Raw Data'!P977&lt;Analysis!BE$2, 'Raw Data'!S977&lt;Analysis!BE$2), 1, 0))</f>
        <v/>
      </c>
    </row>
    <row r="979">
      <c r="A979" s="1">
        <f>'Raw Data'!A978</f>
        <v/>
      </c>
      <c r="B979">
        <f>IF(AND('Raw Data'!J978&lt;'Raw Data'!I978, ISNUMBER('Raw Data'!E978)), 1, 0)</f>
        <v/>
      </c>
      <c r="C979">
        <f>IF(AND('Raw Data'!A978&gt;0, 'Raw Data'!K978&gt;0), 1, 0)</f>
        <v/>
      </c>
      <c r="D979">
        <f>IF(ISBLANK('Raw Data'!A978),0,IF(AND('Raw Data'!J978&lt;'Raw Data'!I978,'Raw Data'!J978&gt;Analysis!$BD$2),1,IF(AND('Raw Data'!I978&lt;'Raw Data'!J978,'Raw Data'!I978&gt;Analysis!$BD$2),1,0)))</f>
        <v/>
      </c>
      <c r="E979">
        <f>IF(ISBLANK('Raw Data'!A978), 0, IF(OR('Raw Data'!P978&lt;Analysis!BE$2, 'Raw Data'!S978&lt;Analysis!BE$2), 1, 0))</f>
        <v/>
      </c>
    </row>
    <row r="980">
      <c r="A980" s="1">
        <f>'Raw Data'!A979</f>
        <v/>
      </c>
      <c r="B980">
        <f>IF(AND('Raw Data'!J979&lt;'Raw Data'!I979, ISNUMBER('Raw Data'!E979)), 1, 0)</f>
        <v/>
      </c>
      <c r="C980">
        <f>IF(AND('Raw Data'!A979&gt;0, 'Raw Data'!K979&gt;0), 1, 0)</f>
        <v/>
      </c>
      <c r="D980">
        <f>IF(ISBLANK('Raw Data'!A979),0,IF(AND('Raw Data'!J979&lt;'Raw Data'!I979,'Raw Data'!J979&gt;Analysis!$BD$2),1,IF(AND('Raw Data'!I979&lt;'Raw Data'!J979,'Raw Data'!I979&gt;Analysis!$BD$2),1,0)))</f>
        <v/>
      </c>
      <c r="E980">
        <f>IF(ISBLANK('Raw Data'!A979), 0, IF(OR('Raw Data'!P979&lt;Analysis!BE$2, 'Raw Data'!S979&lt;Analysis!BE$2), 1, 0))</f>
        <v/>
      </c>
    </row>
    <row r="981">
      <c r="A981" s="1">
        <f>'Raw Data'!A980</f>
        <v/>
      </c>
      <c r="B981">
        <f>IF(AND('Raw Data'!J980&lt;'Raw Data'!I980, ISNUMBER('Raw Data'!E980)), 1, 0)</f>
        <v/>
      </c>
      <c r="C981">
        <f>IF(AND('Raw Data'!A980&gt;0, 'Raw Data'!K980&gt;0), 1, 0)</f>
        <v/>
      </c>
      <c r="D981">
        <f>IF(ISBLANK('Raw Data'!A980),0,IF(AND('Raw Data'!J980&lt;'Raw Data'!I980,'Raw Data'!J980&gt;Analysis!$BD$2),1,IF(AND('Raw Data'!I980&lt;'Raw Data'!J980,'Raw Data'!I980&gt;Analysis!$BD$2),1,0)))</f>
        <v/>
      </c>
      <c r="E981">
        <f>IF(ISBLANK('Raw Data'!A980), 0, IF(OR('Raw Data'!P980&lt;Analysis!BE$2, 'Raw Data'!S980&lt;Analysis!BE$2), 1, 0))</f>
        <v/>
      </c>
    </row>
    <row r="982">
      <c r="A982" s="1">
        <f>'Raw Data'!A981</f>
        <v/>
      </c>
      <c r="B982">
        <f>IF(AND('Raw Data'!J981&lt;'Raw Data'!I981, ISNUMBER('Raw Data'!E981)), 1, 0)</f>
        <v/>
      </c>
      <c r="C982">
        <f>IF(AND('Raw Data'!A981&gt;0, 'Raw Data'!K981&gt;0), 1, 0)</f>
        <v/>
      </c>
      <c r="D982">
        <f>IF(ISBLANK('Raw Data'!A981),0,IF(AND('Raw Data'!J981&lt;'Raw Data'!I981,'Raw Data'!J981&gt;Analysis!$BD$2),1,IF(AND('Raw Data'!I981&lt;'Raw Data'!J981,'Raw Data'!I981&gt;Analysis!$BD$2),1,0)))</f>
        <v/>
      </c>
      <c r="E982">
        <f>IF(ISBLANK('Raw Data'!A981), 0, IF(OR('Raw Data'!P981&lt;Analysis!BE$2, 'Raw Data'!S981&lt;Analysis!BE$2), 1, 0))</f>
        <v/>
      </c>
    </row>
    <row r="983">
      <c r="A983" s="1">
        <f>'Raw Data'!A982</f>
        <v/>
      </c>
      <c r="B983">
        <f>IF(AND('Raw Data'!J982&lt;'Raw Data'!I982, ISNUMBER('Raw Data'!E982)), 1, 0)</f>
        <v/>
      </c>
      <c r="C983">
        <f>IF(AND('Raw Data'!A982&gt;0, 'Raw Data'!K982&gt;0), 1, 0)</f>
        <v/>
      </c>
      <c r="D983">
        <f>IF(ISBLANK('Raw Data'!A982),0,IF(AND('Raw Data'!J982&lt;'Raw Data'!I982,'Raw Data'!J982&gt;Analysis!$BD$2),1,IF(AND('Raw Data'!I982&lt;'Raw Data'!J982,'Raw Data'!I982&gt;Analysis!$BD$2),1,0)))</f>
        <v/>
      </c>
      <c r="E983">
        <f>IF(ISBLANK('Raw Data'!A982), 0, IF(OR('Raw Data'!P982&lt;Analysis!BE$2, 'Raw Data'!S982&lt;Analysis!BE$2), 1, 0))</f>
        <v/>
      </c>
    </row>
    <row r="984">
      <c r="A984" s="1">
        <f>'Raw Data'!A983</f>
        <v/>
      </c>
      <c r="B984">
        <f>IF(AND('Raw Data'!J983&lt;'Raw Data'!I983, ISNUMBER('Raw Data'!E983)), 1, 0)</f>
        <v/>
      </c>
      <c r="C984">
        <f>IF(AND('Raw Data'!A983&gt;0, 'Raw Data'!K983&gt;0), 1, 0)</f>
        <v/>
      </c>
      <c r="D984">
        <f>IF(ISBLANK('Raw Data'!A983),0,IF(AND('Raw Data'!J983&lt;'Raw Data'!I983,'Raw Data'!J983&gt;Analysis!$BD$2),1,IF(AND('Raw Data'!I983&lt;'Raw Data'!J983,'Raw Data'!I983&gt;Analysis!$BD$2),1,0)))</f>
        <v/>
      </c>
      <c r="E984">
        <f>IF(ISBLANK('Raw Data'!A983), 0, IF(OR('Raw Data'!P983&lt;Analysis!BE$2, 'Raw Data'!S983&lt;Analysis!BE$2), 1, 0))</f>
        <v/>
      </c>
    </row>
    <row r="985">
      <c r="A985" s="1">
        <f>'Raw Data'!A984</f>
        <v/>
      </c>
      <c r="B985">
        <f>IF(AND('Raw Data'!J984&lt;'Raw Data'!I984, ISNUMBER('Raw Data'!E984)), 1, 0)</f>
        <v/>
      </c>
      <c r="C985">
        <f>IF(AND('Raw Data'!A984&gt;0, 'Raw Data'!K984&gt;0), 1, 0)</f>
        <v/>
      </c>
      <c r="D985">
        <f>IF(ISBLANK('Raw Data'!A984),0,IF(AND('Raw Data'!J984&lt;'Raw Data'!I984,'Raw Data'!J984&gt;Analysis!$BD$2),1,IF(AND('Raw Data'!I984&lt;'Raw Data'!J984,'Raw Data'!I984&gt;Analysis!$BD$2),1,0)))</f>
        <v/>
      </c>
      <c r="E985">
        <f>IF(ISBLANK('Raw Data'!A984), 0, IF(OR('Raw Data'!P984&lt;Analysis!BE$2, 'Raw Data'!S984&lt;Analysis!BE$2), 1, 0))</f>
        <v/>
      </c>
    </row>
    <row r="986">
      <c r="A986" s="1">
        <f>'Raw Data'!A985</f>
        <v/>
      </c>
      <c r="B986">
        <f>IF(AND('Raw Data'!J985&lt;'Raw Data'!I985, ISNUMBER('Raw Data'!E985)), 1, 0)</f>
        <v/>
      </c>
      <c r="C986">
        <f>IF(AND('Raw Data'!A985&gt;0, 'Raw Data'!K985&gt;0), 1, 0)</f>
        <v/>
      </c>
      <c r="D986">
        <f>IF(ISBLANK('Raw Data'!A985),0,IF(AND('Raw Data'!J985&lt;'Raw Data'!I985,'Raw Data'!J985&gt;Analysis!$BD$2),1,IF(AND('Raw Data'!I985&lt;'Raw Data'!J985,'Raw Data'!I985&gt;Analysis!$BD$2),1,0)))</f>
        <v/>
      </c>
      <c r="E986">
        <f>IF(ISBLANK('Raw Data'!A985), 0, IF(OR('Raw Data'!P985&lt;Analysis!BE$2, 'Raw Data'!S985&lt;Analysis!BE$2), 1, 0))</f>
        <v/>
      </c>
    </row>
    <row r="987">
      <c r="A987" s="1">
        <f>'Raw Data'!A986</f>
        <v/>
      </c>
      <c r="B987">
        <f>IF(AND('Raw Data'!J986&lt;'Raw Data'!I986, ISNUMBER('Raw Data'!E986)), 1, 0)</f>
        <v/>
      </c>
      <c r="C987">
        <f>IF(AND('Raw Data'!A986&gt;0, 'Raw Data'!K986&gt;0), 1, 0)</f>
        <v/>
      </c>
      <c r="D987">
        <f>IF(ISBLANK('Raw Data'!A986),0,IF(AND('Raw Data'!J986&lt;'Raw Data'!I986,'Raw Data'!J986&gt;Analysis!$BD$2),1,IF(AND('Raw Data'!I986&lt;'Raw Data'!J986,'Raw Data'!I986&gt;Analysis!$BD$2),1,0)))</f>
        <v/>
      </c>
      <c r="E987">
        <f>IF(ISBLANK('Raw Data'!A986), 0, IF(OR('Raw Data'!P986&lt;Analysis!BE$2, 'Raw Data'!S986&lt;Analysis!BE$2), 1, 0))</f>
        <v/>
      </c>
    </row>
    <row r="988">
      <c r="A988" s="1">
        <f>'Raw Data'!A987</f>
        <v/>
      </c>
      <c r="B988">
        <f>IF(AND('Raw Data'!J987&lt;'Raw Data'!I987, ISNUMBER('Raw Data'!E987)), 1, 0)</f>
        <v/>
      </c>
      <c r="C988">
        <f>IF(AND('Raw Data'!A987&gt;0, 'Raw Data'!K987&gt;0), 1, 0)</f>
        <v/>
      </c>
      <c r="D988">
        <f>IF(ISBLANK('Raw Data'!A987),0,IF(AND('Raw Data'!J987&lt;'Raw Data'!I987,'Raw Data'!J987&gt;Analysis!$BD$2),1,IF(AND('Raw Data'!I987&lt;'Raw Data'!J987,'Raw Data'!I987&gt;Analysis!$BD$2),1,0)))</f>
        <v/>
      </c>
      <c r="E988">
        <f>IF(ISBLANK('Raw Data'!A987), 0, IF(OR('Raw Data'!P987&lt;Analysis!BE$2, 'Raw Data'!S987&lt;Analysis!BE$2), 1, 0))</f>
        <v/>
      </c>
    </row>
    <row r="989">
      <c r="A989" s="1">
        <f>'Raw Data'!A988</f>
        <v/>
      </c>
      <c r="B989">
        <f>IF(AND('Raw Data'!J988&lt;'Raw Data'!I988, ISNUMBER('Raw Data'!E988)), 1, 0)</f>
        <v/>
      </c>
      <c r="C989">
        <f>IF(AND('Raw Data'!A988&gt;0, 'Raw Data'!K988&gt;0), 1, 0)</f>
        <v/>
      </c>
      <c r="D989">
        <f>IF(ISBLANK('Raw Data'!A988),0,IF(AND('Raw Data'!J988&lt;'Raw Data'!I988,'Raw Data'!J988&gt;Analysis!$BD$2),1,IF(AND('Raw Data'!I988&lt;'Raw Data'!J988,'Raw Data'!I988&gt;Analysis!$BD$2),1,0)))</f>
        <v/>
      </c>
      <c r="E989">
        <f>IF(ISBLANK('Raw Data'!A988), 0, IF(OR('Raw Data'!P988&lt;Analysis!BE$2, 'Raw Data'!S988&lt;Analysis!BE$2), 1, 0))</f>
        <v/>
      </c>
    </row>
    <row r="990">
      <c r="A990" s="1">
        <f>'Raw Data'!A989</f>
        <v/>
      </c>
      <c r="B990">
        <f>IF(AND('Raw Data'!J989&lt;'Raw Data'!I989, ISNUMBER('Raw Data'!E989)), 1, 0)</f>
        <v/>
      </c>
      <c r="C990">
        <f>IF(AND('Raw Data'!A989&gt;0, 'Raw Data'!K989&gt;0), 1, 0)</f>
        <v/>
      </c>
      <c r="D990">
        <f>IF(ISBLANK('Raw Data'!A989),0,IF(AND('Raw Data'!J989&lt;'Raw Data'!I989,'Raw Data'!J989&gt;Analysis!$BD$2),1,IF(AND('Raw Data'!I989&lt;'Raw Data'!J989,'Raw Data'!I989&gt;Analysis!$BD$2),1,0)))</f>
        <v/>
      </c>
      <c r="E990">
        <f>IF(ISBLANK('Raw Data'!A989), 0, IF(OR('Raw Data'!P989&lt;Analysis!BE$2, 'Raw Data'!S989&lt;Analysis!BE$2), 1, 0))</f>
        <v/>
      </c>
    </row>
    <row r="991">
      <c r="A991" s="1">
        <f>'Raw Data'!A990</f>
        <v/>
      </c>
      <c r="B991">
        <f>IF(AND('Raw Data'!J990&lt;'Raw Data'!I990, ISNUMBER('Raw Data'!E990)), 1, 0)</f>
        <v/>
      </c>
      <c r="C991">
        <f>IF(AND('Raw Data'!A990&gt;0, 'Raw Data'!K990&gt;0), 1, 0)</f>
        <v/>
      </c>
      <c r="D991">
        <f>IF(ISBLANK('Raw Data'!A990),0,IF(AND('Raw Data'!J990&lt;'Raw Data'!I990,'Raw Data'!J990&gt;Analysis!$BD$2),1,IF(AND('Raw Data'!I990&lt;'Raw Data'!J990,'Raw Data'!I990&gt;Analysis!$BD$2),1,0)))</f>
        <v/>
      </c>
      <c r="E991">
        <f>IF(ISBLANK('Raw Data'!A990), 0, IF(OR('Raw Data'!P990&lt;Analysis!BE$2, 'Raw Data'!S990&lt;Analysis!BE$2), 1, 0))</f>
        <v/>
      </c>
    </row>
    <row r="992">
      <c r="A992" s="1">
        <f>'Raw Data'!A991</f>
        <v/>
      </c>
      <c r="B992">
        <f>IF(AND('Raw Data'!J991&lt;'Raw Data'!I991, ISNUMBER('Raw Data'!E991)), 1, 0)</f>
        <v/>
      </c>
      <c r="C992">
        <f>IF(AND('Raw Data'!A991&gt;0, 'Raw Data'!K991&gt;0), 1, 0)</f>
        <v/>
      </c>
      <c r="D992">
        <f>IF(ISBLANK('Raw Data'!A991),0,IF(AND('Raw Data'!J991&lt;'Raw Data'!I991,'Raw Data'!J991&gt;Analysis!$BD$2),1,IF(AND('Raw Data'!I991&lt;'Raw Data'!J991,'Raw Data'!I991&gt;Analysis!$BD$2),1,0)))</f>
        <v/>
      </c>
      <c r="E992">
        <f>IF(ISBLANK('Raw Data'!A991), 0, IF(OR('Raw Data'!P991&lt;Analysis!BE$2, 'Raw Data'!S991&lt;Analysis!BE$2), 1, 0))</f>
        <v/>
      </c>
    </row>
    <row r="993">
      <c r="A993" s="1">
        <f>'Raw Data'!A992</f>
        <v/>
      </c>
      <c r="B993">
        <f>IF(AND('Raw Data'!J992&lt;'Raw Data'!I992, ISNUMBER('Raw Data'!E992)), 1, 0)</f>
        <v/>
      </c>
      <c r="C993">
        <f>IF(AND('Raw Data'!A992&gt;0, 'Raw Data'!K992&gt;0), 1, 0)</f>
        <v/>
      </c>
      <c r="D993">
        <f>IF(ISBLANK('Raw Data'!A992),0,IF(AND('Raw Data'!J992&lt;'Raw Data'!I992,'Raw Data'!J992&gt;Analysis!$BD$2),1,IF(AND('Raw Data'!I992&lt;'Raw Data'!J992,'Raw Data'!I992&gt;Analysis!$BD$2),1,0)))</f>
        <v/>
      </c>
      <c r="E993">
        <f>IF(ISBLANK('Raw Data'!A992), 0, IF(OR('Raw Data'!P992&lt;Analysis!BE$2, 'Raw Data'!S992&lt;Analysis!BE$2), 1, 0))</f>
        <v/>
      </c>
    </row>
    <row r="994">
      <c r="A994" s="1">
        <f>'Raw Data'!A993</f>
        <v/>
      </c>
      <c r="B994">
        <f>IF(AND('Raw Data'!J993&lt;'Raw Data'!I993, ISNUMBER('Raw Data'!E993)), 1, 0)</f>
        <v/>
      </c>
      <c r="C994">
        <f>IF(AND('Raw Data'!A993&gt;0, 'Raw Data'!K993&gt;0), 1, 0)</f>
        <v/>
      </c>
      <c r="D994">
        <f>IF(ISBLANK('Raw Data'!A993),0,IF(AND('Raw Data'!J993&lt;'Raw Data'!I993,'Raw Data'!J993&gt;Analysis!$BD$2),1,IF(AND('Raw Data'!I993&lt;'Raw Data'!J993,'Raw Data'!I993&gt;Analysis!$BD$2),1,0)))</f>
        <v/>
      </c>
      <c r="E994">
        <f>IF(ISBLANK('Raw Data'!A993), 0, IF(OR('Raw Data'!P993&lt;Analysis!BE$2, 'Raw Data'!S993&lt;Analysis!BE$2), 1, 0))</f>
        <v/>
      </c>
    </row>
    <row r="995">
      <c r="A995" s="1">
        <f>'Raw Data'!A994</f>
        <v/>
      </c>
      <c r="B995">
        <f>IF(AND('Raw Data'!J994&lt;'Raw Data'!I994, ISNUMBER('Raw Data'!E994)), 1, 0)</f>
        <v/>
      </c>
      <c r="C995">
        <f>IF(AND('Raw Data'!A994&gt;0, 'Raw Data'!K994&gt;0), 1, 0)</f>
        <v/>
      </c>
      <c r="D995">
        <f>IF(ISBLANK('Raw Data'!A994),0,IF(AND('Raw Data'!J994&lt;'Raw Data'!I994,'Raw Data'!J994&gt;Analysis!$BD$2),1,IF(AND('Raw Data'!I994&lt;'Raw Data'!J994,'Raw Data'!I994&gt;Analysis!$BD$2),1,0)))</f>
        <v/>
      </c>
      <c r="E995">
        <f>IF(ISBLANK('Raw Data'!A994), 0, IF(OR('Raw Data'!P994&lt;Analysis!BE$2, 'Raw Data'!S994&lt;Analysis!BE$2), 1, 0))</f>
        <v/>
      </c>
    </row>
    <row r="996">
      <c r="A996" s="1">
        <f>'Raw Data'!A995</f>
        <v/>
      </c>
      <c r="B996">
        <f>IF(AND('Raw Data'!J995&lt;'Raw Data'!I995, ISNUMBER('Raw Data'!E995)), 1, 0)</f>
        <v/>
      </c>
      <c r="C996">
        <f>IF(AND('Raw Data'!A995&gt;0, 'Raw Data'!K995&gt;0), 1, 0)</f>
        <v/>
      </c>
      <c r="D996">
        <f>IF(ISBLANK('Raw Data'!A995),0,IF(AND('Raw Data'!J995&lt;'Raw Data'!I995,'Raw Data'!J995&gt;Analysis!$BD$2),1,IF(AND('Raw Data'!I995&lt;'Raw Data'!J995,'Raw Data'!I995&gt;Analysis!$BD$2),1,0)))</f>
        <v/>
      </c>
      <c r="E996">
        <f>IF(ISBLANK('Raw Data'!A995), 0, IF(OR('Raw Data'!P995&lt;Analysis!BE$2, 'Raw Data'!S995&lt;Analysis!BE$2), 1, 0))</f>
        <v/>
      </c>
    </row>
    <row r="997">
      <c r="A997" s="1">
        <f>'Raw Data'!A996</f>
        <v/>
      </c>
      <c r="B997">
        <f>IF(AND('Raw Data'!J996&lt;'Raw Data'!I996, ISNUMBER('Raw Data'!E996)), 1, 0)</f>
        <v/>
      </c>
      <c r="C997">
        <f>IF(AND('Raw Data'!A996&gt;0, 'Raw Data'!K996&gt;0), 1, 0)</f>
        <v/>
      </c>
      <c r="D997">
        <f>IF(ISBLANK('Raw Data'!A996),0,IF(AND('Raw Data'!J996&lt;'Raw Data'!I996,'Raw Data'!J996&gt;Analysis!$BD$2),1,IF(AND('Raw Data'!I996&lt;'Raw Data'!J996,'Raw Data'!I996&gt;Analysis!$BD$2),1,0)))</f>
        <v/>
      </c>
      <c r="E997">
        <f>IF(ISBLANK('Raw Data'!A996), 0, IF(OR('Raw Data'!P996&lt;Analysis!BE$2, 'Raw Data'!S996&lt;Analysis!BE$2), 1, 0))</f>
        <v/>
      </c>
    </row>
    <row r="998">
      <c r="A998" s="1">
        <f>'Raw Data'!A997</f>
        <v/>
      </c>
      <c r="B998">
        <f>IF(AND('Raw Data'!J997&lt;'Raw Data'!I997, ISNUMBER('Raw Data'!E997)), 1, 0)</f>
        <v/>
      </c>
      <c r="C998">
        <f>IF(AND('Raw Data'!A997&gt;0, 'Raw Data'!K997&gt;0), 1, 0)</f>
        <v/>
      </c>
      <c r="D998">
        <f>IF(ISBLANK('Raw Data'!A997),0,IF(AND('Raw Data'!J997&lt;'Raw Data'!I997,'Raw Data'!J997&gt;Analysis!$BD$2),1,IF(AND('Raw Data'!I997&lt;'Raw Data'!J997,'Raw Data'!I997&gt;Analysis!$BD$2),1,0)))</f>
        <v/>
      </c>
      <c r="E998">
        <f>IF(ISBLANK('Raw Data'!A997), 0, IF(OR('Raw Data'!P997&lt;Analysis!BE$2, 'Raw Data'!S997&lt;Analysis!BE$2), 1, 0))</f>
        <v/>
      </c>
    </row>
    <row r="999">
      <c r="A999" s="1">
        <f>'Raw Data'!A998</f>
        <v/>
      </c>
      <c r="B999">
        <f>IF(AND('Raw Data'!J998&lt;'Raw Data'!I998, ISNUMBER('Raw Data'!E998)), 1, 0)</f>
        <v/>
      </c>
      <c r="C999">
        <f>IF(AND('Raw Data'!A998&gt;0, 'Raw Data'!K998&gt;0), 1, 0)</f>
        <v/>
      </c>
      <c r="D999">
        <f>IF(ISBLANK('Raw Data'!A998),0,IF(AND('Raw Data'!J998&lt;'Raw Data'!I998,'Raw Data'!J998&gt;Analysis!$BD$2),1,IF(AND('Raw Data'!I998&lt;'Raw Data'!J998,'Raw Data'!I998&gt;Analysis!$BD$2),1,0)))</f>
        <v/>
      </c>
      <c r="E999">
        <f>IF(ISBLANK('Raw Data'!A998), 0, IF(OR('Raw Data'!P998&lt;Analysis!BE$2, 'Raw Data'!S998&lt;Analysis!BE$2), 1, 0))</f>
        <v/>
      </c>
    </row>
    <row r="1000">
      <c r="A1000" s="1">
        <f>'Raw Data'!A999</f>
        <v/>
      </c>
      <c r="B1000">
        <f>IF(AND('Raw Data'!J999&lt;'Raw Data'!I999, ISNUMBER('Raw Data'!E999)), 1, 0)</f>
        <v/>
      </c>
      <c r="C1000">
        <f>IF(AND('Raw Data'!A999&gt;0, 'Raw Data'!K999&gt;0), 1, 0)</f>
        <v/>
      </c>
      <c r="D1000">
        <f>IF(ISBLANK('Raw Data'!A999),0,IF(AND('Raw Data'!J999&lt;'Raw Data'!I999,'Raw Data'!J999&gt;Analysis!$BD$2),1,IF(AND('Raw Data'!I999&lt;'Raw Data'!J999,'Raw Data'!I999&gt;Analysis!$BD$2),1,0)))</f>
        <v/>
      </c>
      <c r="E1000">
        <f>IF(ISBLANK('Raw Data'!A999), 0, IF(OR('Raw Data'!P999&lt;Analysis!BE$2, 'Raw Data'!S999&lt;Analysis!BE$2), 1, 0))</f>
        <v/>
      </c>
    </row>
    <row r="1001">
      <c r="A1001" s="1">
        <f>'Raw Data'!A1000</f>
        <v/>
      </c>
      <c r="B1001">
        <f>IF(AND('Raw Data'!J1000&lt;'Raw Data'!I1000, ISNUMBER('Raw Data'!E1000)), 1, 0)</f>
        <v/>
      </c>
      <c r="C1001">
        <f>IF(AND('Raw Data'!A1000&gt;0, 'Raw Data'!K1000&gt;0), 1, 0)</f>
        <v/>
      </c>
      <c r="D1001">
        <f>IF(ISBLANK('Raw Data'!A1000),0,IF(AND('Raw Data'!J1000&lt;'Raw Data'!I1000,'Raw Data'!J1000&gt;Analysis!$BD$2),1,IF(AND('Raw Data'!I1000&lt;'Raw Data'!J1000,'Raw Data'!I1000&gt;Analysis!$BD$2),1,0)))</f>
        <v/>
      </c>
      <c r="E1001">
        <f>IF(ISBLANK('Raw Data'!A1000), 0, IF(OR('Raw Data'!P1000&lt;Analysis!BE$2, 'Raw Data'!S1000&lt;Analysis!BE$2), 1, 0))</f>
        <v/>
      </c>
    </row>
    <row r="1002">
      <c r="A1002" s="1">
        <f>'Raw Data'!A1001</f>
        <v/>
      </c>
      <c r="B1002">
        <f>IF(AND('Raw Data'!J1001&lt;'Raw Data'!I1001, ISNUMBER('Raw Data'!E1001)), 1, 0)</f>
        <v/>
      </c>
      <c r="C1002">
        <f>IF(AND('Raw Data'!A1001&gt;0, 'Raw Data'!K1001&gt;0), 1, 0)</f>
        <v/>
      </c>
      <c r="D1002">
        <f>IF(ISBLANK('Raw Data'!A1001),0,IF(AND('Raw Data'!J1001&lt;'Raw Data'!I1001,'Raw Data'!J1001&gt;Analysis!$BD$2),1,IF(AND('Raw Data'!I1001&lt;'Raw Data'!J1001,'Raw Data'!I1001&gt;Analysis!$BD$2),1,0)))</f>
        <v/>
      </c>
      <c r="E1002">
        <f>IF(ISBLANK('Raw Data'!A1001), 0, IF(OR('Raw Data'!P1001&lt;Analysis!BE$2, 'Raw Data'!S1001&lt;Analysis!BE$2), 1, 0))</f>
        <v/>
      </c>
    </row>
    <row r="1003">
      <c r="A1003" s="1">
        <f>'Raw Data'!A1002</f>
        <v/>
      </c>
      <c r="B1003">
        <f>IF(AND('Raw Data'!J1002&lt;'Raw Data'!I1002, ISNUMBER('Raw Data'!E1002)), 1, 0)</f>
        <v/>
      </c>
      <c r="C1003">
        <f>IF(AND('Raw Data'!A1002&gt;0, 'Raw Data'!K1002&gt;0), 1, 0)</f>
        <v/>
      </c>
      <c r="D1003">
        <f>IF(ISBLANK('Raw Data'!A1002),0,IF(AND('Raw Data'!J1002&lt;'Raw Data'!I1002,'Raw Data'!J1002&gt;Analysis!$BD$2),1,IF(AND('Raw Data'!I1002&lt;'Raw Data'!J1002,'Raw Data'!I1002&gt;Analysis!$BD$2),1,0)))</f>
        <v/>
      </c>
      <c r="E1003">
        <f>IF(ISBLANK('Raw Data'!A1002), 0, IF(OR('Raw Data'!P1002&lt;Analysis!BE$2, 'Raw Data'!S1002&lt;Analysis!BE$2), 1, 0))</f>
        <v/>
      </c>
    </row>
    <row r="1004">
      <c r="A1004" s="1">
        <f>'Raw Data'!A1003</f>
        <v/>
      </c>
      <c r="B1004">
        <f>IF(AND('Raw Data'!J1003&lt;'Raw Data'!I1003, ISNUMBER('Raw Data'!E1003)), 1, 0)</f>
        <v/>
      </c>
      <c r="C1004">
        <f>IF(AND('Raw Data'!A1003&gt;0, 'Raw Data'!K1003&gt;0), 1, 0)</f>
        <v/>
      </c>
      <c r="D1004">
        <f>IF(ISBLANK('Raw Data'!A1003),0,IF(AND('Raw Data'!J1003&lt;'Raw Data'!I1003,'Raw Data'!J1003&gt;Analysis!$BD$2),1,IF(AND('Raw Data'!I1003&lt;'Raw Data'!J1003,'Raw Data'!I1003&gt;Analysis!$BD$2),1,0)))</f>
        <v/>
      </c>
      <c r="E1004">
        <f>IF(ISBLANK('Raw Data'!A1003), 0, IF(OR('Raw Data'!P1003&lt;Analysis!BE$2, 'Raw Data'!S1003&lt;Analysis!BE$2), 1, 0))</f>
        <v/>
      </c>
    </row>
    <row r="1005">
      <c r="A1005" s="1">
        <f>'Raw Data'!A1004</f>
        <v/>
      </c>
      <c r="B1005">
        <f>IF(AND('Raw Data'!J1004&lt;'Raw Data'!I1004, ISNUMBER('Raw Data'!E1004)), 1, 0)</f>
        <v/>
      </c>
      <c r="C1005">
        <f>IF(AND('Raw Data'!A1004&gt;0, 'Raw Data'!K1004&gt;0), 1, 0)</f>
        <v/>
      </c>
      <c r="D1005">
        <f>IF(ISBLANK('Raw Data'!A1004),0,IF(AND('Raw Data'!J1004&lt;'Raw Data'!I1004,'Raw Data'!J1004&gt;Analysis!$BD$2),1,IF(AND('Raw Data'!I1004&lt;'Raw Data'!J1004,'Raw Data'!I1004&gt;Analysis!$BD$2),1,0)))</f>
        <v/>
      </c>
      <c r="E1005">
        <f>IF(ISBLANK('Raw Data'!A1004), 0, IF(OR('Raw Data'!P1004&lt;Analysis!BE$2, 'Raw Data'!S1004&lt;Analysis!BE$2), 1, 0))</f>
        <v/>
      </c>
    </row>
    <row r="1006">
      <c r="A1006" s="1">
        <f>'Raw Data'!A1005</f>
        <v/>
      </c>
      <c r="B1006">
        <f>IF(AND('Raw Data'!J1005&lt;'Raw Data'!I1005, ISNUMBER('Raw Data'!E1005)), 1, 0)</f>
        <v/>
      </c>
      <c r="C1006">
        <f>IF(AND('Raw Data'!A1005&gt;0, 'Raw Data'!K1005&gt;0), 1, 0)</f>
        <v/>
      </c>
      <c r="D1006">
        <f>IF(ISBLANK('Raw Data'!A1005),0,IF(AND('Raw Data'!J1005&lt;'Raw Data'!I1005,'Raw Data'!J1005&gt;Analysis!$BD$2),1,IF(AND('Raw Data'!I1005&lt;'Raw Data'!J1005,'Raw Data'!I1005&gt;Analysis!$BD$2),1,0)))</f>
        <v/>
      </c>
      <c r="E1006">
        <f>IF(ISBLANK('Raw Data'!A1005), 0, IF(OR('Raw Data'!P1005&lt;Analysis!BE$2, 'Raw Data'!S1005&lt;Analysis!BE$2), 1, 0))</f>
        <v/>
      </c>
    </row>
    <row r="1007">
      <c r="A1007" s="1">
        <f>'Raw Data'!A1006</f>
        <v/>
      </c>
      <c r="B1007">
        <f>IF(AND('Raw Data'!J1006&lt;'Raw Data'!I1006, ISNUMBER('Raw Data'!E1006)), 1, 0)</f>
        <v/>
      </c>
      <c r="C1007">
        <f>IF(AND('Raw Data'!A1006&gt;0, 'Raw Data'!K1006&gt;0), 1, 0)</f>
        <v/>
      </c>
      <c r="D1007">
        <f>IF(ISBLANK('Raw Data'!A1006),0,IF(AND('Raw Data'!J1006&lt;'Raw Data'!I1006,'Raw Data'!J1006&gt;Analysis!$BD$2),1,IF(AND('Raw Data'!I1006&lt;'Raw Data'!J1006,'Raw Data'!I1006&gt;Analysis!$BD$2),1,0)))</f>
        <v/>
      </c>
      <c r="E1007">
        <f>IF(ISBLANK('Raw Data'!A1006), 0, IF(OR('Raw Data'!P1006&lt;Analysis!BE$2, 'Raw Data'!S1006&lt;Analysis!BE$2), 1, 0))</f>
        <v/>
      </c>
    </row>
    <row r="1008">
      <c r="A1008" s="1">
        <f>'Raw Data'!A1007</f>
        <v/>
      </c>
      <c r="B1008">
        <f>IF(AND('Raw Data'!J1007&lt;'Raw Data'!I1007, ISNUMBER('Raw Data'!E1007)), 1, 0)</f>
        <v/>
      </c>
      <c r="C1008">
        <f>IF(AND('Raw Data'!A1007&gt;0, 'Raw Data'!K1007&gt;0), 1, 0)</f>
        <v/>
      </c>
      <c r="D1008">
        <f>IF(ISBLANK('Raw Data'!A1007),0,IF(AND('Raw Data'!J1007&lt;'Raw Data'!I1007,'Raw Data'!J1007&gt;Analysis!$BD$2),1,IF(AND('Raw Data'!I1007&lt;'Raw Data'!J1007,'Raw Data'!I1007&gt;Analysis!$BD$2),1,0)))</f>
        <v/>
      </c>
      <c r="E1008">
        <f>IF(ISBLANK('Raw Data'!A1007), 0, IF(OR('Raw Data'!P1007&lt;Analysis!BE$2, 'Raw Data'!S1007&lt;Analysis!BE$2), 1, 0))</f>
        <v/>
      </c>
    </row>
    <row r="1009">
      <c r="A1009" s="1">
        <f>'Raw Data'!A1008</f>
        <v/>
      </c>
      <c r="B1009">
        <f>IF(AND('Raw Data'!J1008&lt;'Raw Data'!I1008, ISNUMBER('Raw Data'!E1008)), 1, 0)</f>
        <v/>
      </c>
      <c r="C1009">
        <f>IF(AND('Raw Data'!A1008&gt;0, 'Raw Data'!K1008&gt;0), 1, 0)</f>
        <v/>
      </c>
      <c r="D1009">
        <f>IF(ISBLANK('Raw Data'!A1008),0,IF(AND('Raw Data'!J1008&lt;'Raw Data'!I1008,'Raw Data'!J1008&gt;Analysis!$BD$2),1,IF(AND('Raw Data'!I1008&lt;'Raw Data'!J1008,'Raw Data'!I1008&gt;Analysis!$BD$2),1,0)))</f>
        <v/>
      </c>
      <c r="E1009">
        <f>IF(ISBLANK('Raw Data'!A1008), 0, IF(OR('Raw Data'!P1008&lt;Analysis!BE$2, 'Raw Data'!S1008&lt;Analysis!BE$2), 1, 0))</f>
        <v/>
      </c>
    </row>
    <row r="1010">
      <c r="A1010" s="1">
        <f>'Raw Data'!A1009</f>
        <v/>
      </c>
      <c r="B1010">
        <f>IF(AND('Raw Data'!J1009&lt;'Raw Data'!I1009, ISNUMBER('Raw Data'!E1009)), 1, 0)</f>
        <v/>
      </c>
      <c r="C1010">
        <f>IF(AND('Raw Data'!A1009&gt;0, 'Raw Data'!K1009&gt;0), 1, 0)</f>
        <v/>
      </c>
      <c r="D1010">
        <f>IF(ISBLANK('Raw Data'!A1009),0,IF(AND('Raw Data'!J1009&lt;'Raw Data'!I1009,'Raw Data'!J1009&gt;Analysis!$BD$2),1,IF(AND('Raw Data'!I1009&lt;'Raw Data'!J1009,'Raw Data'!I1009&gt;Analysis!$BD$2),1,0)))</f>
        <v/>
      </c>
      <c r="E1010">
        <f>IF(ISBLANK('Raw Data'!A1009), 0, IF(OR('Raw Data'!P1009&lt;Analysis!BE$2, 'Raw Data'!S1009&lt;Analysis!BE$2), 1, 0))</f>
        <v/>
      </c>
    </row>
    <row r="1011">
      <c r="A1011" s="1">
        <f>'Raw Data'!A1010</f>
        <v/>
      </c>
      <c r="B1011">
        <f>IF(AND('Raw Data'!J1010&lt;'Raw Data'!I1010, ISNUMBER('Raw Data'!E1010)), 1, 0)</f>
        <v/>
      </c>
      <c r="C1011">
        <f>IF(AND('Raw Data'!A1010&gt;0, 'Raw Data'!K1010&gt;0), 1, 0)</f>
        <v/>
      </c>
      <c r="D1011">
        <f>IF(ISBLANK('Raw Data'!A1010),0,IF(AND('Raw Data'!J1010&lt;'Raw Data'!I1010,'Raw Data'!J1010&gt;Analysis!$BD$2),1,IF(AND('Raw Data'!I1010&lt;'Raw Data'!J1010,'Raw Data'!I1010&gt;Analysis!$BD$2),1,0)))</f>
        <v/>
      </c>
      <c r="E1011">
        <f>IF(ISBLANK('Raw Data'!A1010), 0, IF(OR('Raw Data'!P1010&lt;Analysis!BE$2, 'Raw Data'!S1010&lt;Analysis!BE$2), 1, 0))</f>
        <v/>
      </c>
    </row>
    <row r="1012">
      <c r="A1012" s="1">
        <f>'Raw Data'!A1011</f>
        <v/>
      </c>
      <c r="B1012">
        <f>IF(AND('Raw Data'!J1011&lt;'Raw Data'!I1011, ISNUMBER('Raw Data'!E1011)), 1, 0)</f>
        <v/>
      </c>
      <c r="C1012">
        <f>IF(AND('Raw Data'!A1011&gt;0, 'Raw Data'!K1011&gt;0), 1, 0)</f>
        <v/>
      </c>
      <c r="D1012">
        <f>IF(ISBLANK('Raw Data'!A1011),0,IF(AND('Raw Data'!J1011&lt;'Raw Data'!I1011,'Raw Data'!J1011&gt;Analysis!$BD$2),1,IF(AND('Raw Data'!I1011&lt;'Raw Data'!J1011,'Raw Data'!I1011&gt;Analysis!$BD$2),1,0)))</f>
        <v/>
      </c>
      <c r="E1012">
        <f>IF(ISBLANK('Raw Data'!A1011), 0, IF(OR('Raw Data'!P1011&lt;Analysis!BE$2, 'Raw Data'!S1011&lt;Analysis!BE$2), 1, 0))</f>
        <v/>
      </c>
    </row>
    <row r="1013">
      <c r="A1013" s="1">
        <f>'Raw Data'!A1012</f>
        <v/>
      </c>
      <c r="B1013">
        <f>IF(AND('Raw Data'!J1012&lt;'Raw Data'!I1012, ISNUMBER('Raw Data'!E1012)), 1, 0)</f>
        <v/>
      </c>
      <c r="C1013">
        <f>IF(AND('Raw Data'!A1012&gt;0, 'Raw Data'!K1012&gt;0), 1, 0)</f>
        <v/>
      </c>
      <c r="D1013">
        <f>IF(ISBLANK('Raw Data'!A1012),0,IF(AND('Raw Data'!J1012&lt;'Raw Data'!I1012,'Raw Data'!J1012&gt;Analysis!$BD$2),1,IF(AND('Raw Data'!I1012&lt;'Raw Data'!J1012,'Raw Data'!I1012&gt;Analysis!$BD$2),1,0)))</f>
        <v/>
      </c>
      <c r="E1013">
        <f>IF(ISBLANK('Raw Data'!A1012), 0, IF(OR('Raw Data'!P1012&lt;Analysis!BE$2, 'Raw Data'!S1012&lt;Analysis!BE$2), 1, 0))</f>
        <v/>
      </c>
    </row>
    <row r="1014">
      <c r="A1014" s="1">
        <f>'Raw Data'!A1013</f>
        <v/>
      </c>
      <c r="B1014">
        <f>IF(AND('Raw Data'!J1013&lt;'Raw Data'!I1013, ISNUMBER('Raw Data'!E1013)), 1, 0)</f>
        <v/>
      </c>
      <c r="C1014">
        <f>IF(AND('Raw Data'!A1013&gt;0, 'Raw Data'!K1013&gt;0), 1, 0)</f>
        <v/>
      </c>
      <c r="D1014">
        <f>IF(ISBLANK('Raw Data'!A1013),0,IF(AND('Raw Data'!J1013&lt;'Raw Data'!I1013,'Raw Data'!J1013&gt;Analysis!$BD$2),1,IF(AND('Raw Data'!I1013&lt;'Raw Data'!J1013,'Raw Data'!I1013&gt;Analysis!$BD$2),1,0)))</f>
        <v/>
      </c>
      <c r="E1014">
        <f>IF(ISBLANK('Raw Data'!A1013), 0, IF(OR('Raw Data'!P1013&lt;Analysis!BE$2, 'Raw Data'!S1013&lt;Analysis!BE$2), 1, 0))</f>
        <v/>
      </c>
    </row>
    <row r="1015">
      <c r="A1015" s="1">
        <f>'Raw Data'!A1014</f>
        <v/>
      </c>
      <c r="B1015">
        <f>IF(AND('Raw Data'!J1014&lt;'Raw Data'!I1014, ISNUMBER('Raw Data'!E1014)), 1, 0)</f>
        <v/>
      </c>
      <c r="C1015">
        <f>IF(AND('Raw Data'!A1014&gt;0, 'Raw Data'!K1014&gt;0), 1, 0)</f>
        <v/>
      </c>
      <c r="D1015">
        <f>IF(ISBLANK('Raw Data'!A1014),0,IF(AND('Raw Data'!J1014&lt;'Raw Data'!I1014,'Raw Data'!J1014&gt;Analysis!$BD$2),1,IF(AND('Raw Data'!I1014&lt;'Raw Data'!J1014,'Raw Data'!I1014&gt;Analysis!$BD$2),1,0)))</f>
        <v/>
      </c>
      <c r="E1015">
        <f>IF(ISBLANK('Raw Data'!A1014), 0, IF(OR('Raw Data'!P1014&lt;Analysis!BE$2, 'Raw Data'!S1014&lt;Analysis!BE$2), 1, 0))</f>
        <v/>
      </c>
    </row>
    <row r="1016">
      <c r="A1016" s="1">
        <f>'Raw Data'!A1015</f>
        <v/>
      </c>
      <c r="B1016">
        <f>IF(AND('Raw Data'!J1015&lt;'Raw Data'!I1015, ISNUMBER('Raw Data'!E1015)), 1, 0)</f>
        <v/>
      </c>
      <c r="C1016">
        <f>IF(AND('Raw Data'!A1015&gt;0, 'Raw Data'!K1015&gt;0), 1, 0)</f>
        <v/>
      </c>
      <c r="D1016">
        <f>IF(ISBLANK('Raw Data'!A1015),0,IF(AND('Raw Data'!J1015&lt;'Raw Data'!I1015,'Raw Data'!J1015&gt;Analysis!$BD$2),1,IF(AND('Raw Data'!I1015&lt;'Raw Data'!J1015,'Raw Data'!I1015&gt;Analysis!$BD$2),1,0)))</f>
        <v/>
      </c>
      <c r="E1016">
        <f>IF(ISBLANK('Raw Data'!A1015), 0, IF(OR('Raw Data'!P1015&lt;Analysis!BE$2, 'Raw Data'!S1015&lt;Analysis!BE$2), 1, 0))</f>
        <v/>
      </c>
    </row>
    <row r="1017">
      <c r="A1017" s="1">
        <f>'Raw Data'!A1016</f>
        <v/>
      </c>
      <c r="B1017">
        <f>IF(AND('Raw Data'!J1016&lt;'Raw Data'!I1016, ISNUMBER('Raw Data'!E1016)), 1, 0)</f>
        <v/>
      </c>
      <c r="C1017">
        <f>IF(AND('Raw Data'!A1016&gt;0, 'Raw Data'!K1016&gt;0), 1, 0)</f>
        <v/>
      </c>
      <c r="D1017">
        <f>IF(ISBLANK('Raw Data'!A1016),0,IF(AND('Raw Data'!J1016&lt;'Raw Data'!I1016,'Raw Data'!J1016&gt;Analysis!$BD$2),1,IF(AND('Raw Data'!I1016&lt;'Raw Data'!J1016,'Raw Data'!I1016&gt;Analysis!$BD$2),1,0)))</f>
        <v/>
      </c>
      <c r="E1017">
        <f>IF(ISBLANK('Raw Data'!A1016), 0, IF(OR('Raw Data'!P1016&lt;Analysis!BE$2, 'Raw Data'!S1016&lt;Analysis!BE$2), 1, 0))</f>
        <v/>
      </c>
    </row>
    <row r="1018">
      <c r="A1018" s="1">
        <f>'Raw Data'!A1017</f>
        <v/>
      </c>
      <c r="B1018">
        <f>IF(AND('Raw Data'!J1017&lt;'Raw Data'!I1017, ISNUMBER('Raw Data'!E1017)), 1, 0)</f>
        <v/>
      </c>
      <c r="C1018">
        <f>IF(AND('Raw Data'!A1017&gt;0, 'Raw Data'!K1017&gt;0), 1, 0)</f>
        <v/>
      </c>
      <c r="D1018">
        <f>IF(ISBLANK('Raw Data'!A1017),0,IF(AND('Raw Data'!J1017&lt;'Raw Data'!I1017,'Raw Data'!J1017&gt;Analysis!$BD$2),1,IF(AND('Raw Data'!I1017&lt;'Raw Data'!J1017,'Raw Data'!I1017&gt;Analysis!$BD$2),1,0)))</f>
        <v/>
      </c>
      <c r="E1018">
        <f>IF(ISBLANK('Raw Data'!A1017), 0, IF(OR('Raw Data'!P1017&lt;Analysis!BE$2, 'Raw Data'!S1017&lt;Analysis!BE$2), 1, 0))</f>
        <v/>
      </c>
    </row>
    <row r="1019">
      <c r="A1019" s="1">
        <f>'Raw Data'!A1018</f>
        <v/>
      </c>
      <c r="B1019">
        <f>IF(AND('Raw Data'!J1018&lt;'Raw Data'!I1018, ISNUMBER('Raw Data'!E1018)), 1, 0)</f>
        <v/>
      </c>
      <c r="C1019">
        <f>IF(AND('Raw Data'!A1018&gt;0, 'Raw Data'!K1018&gt;0), 1, 0)</f>
        <v/>
      </c>
      <c r="D1019">
        <f>IF(ISBLANK('Raw Data'!A1018),0,IF(AND('Raw Data'!J1018&lt;'Raw Data'!I1018,'Raw Data'!J1018&gt;Analysis!$BD$2),1,IF(AND('Raw Data'!I1018&lt;'Raw Data'!J1018,'Raw Data'!I1018&gt;Analysis!$BD$2),1,0)))</f>
        <v/>
      </c>
      <c r="E1019">
        <f>IF(ISBLANK('Raw Data'!A1018), 0, IF(OR('Raw Data'!P1018&lt;Analysis!BE$2, 'Raw Data'!S1018&lt;Analysis!BE$2), 1, 0))</f>
        <v/>
      </c>
    </row>
    <row r="1020">
      <c r="A1020" s="1">
        <f>'Raw Data'!A1019</f>
        <v/>
      </c>
      <c r="B1020">
        <f>IF(AND('Raw Data'!J1019&lt;'Raw Data'!I1019, ISNUMBER('Raw Data'!E1019)), 1, 0)</f>
        <v/>
      </c>
      <c r="C1020">
        <f>IF(AND('Raw Data'!A1019&gt;0, 'Raw Data'!K1019&gt;0), 1, 0)</f>
        <v/>
      </c>
      <c r="D1020">
        <f>IF(ISBLANK('Raw Data'!A1019),0,IF(AND('Raw Data'!J1019&lt;'Raw Data'!I1019,'Raw Data'!J1019&gt;Analysis!$BD$2),1,IF(AND('Raw Data'!I1019&lt;'Raw Data'!J1019,'Raw Data'!I1019&gt;Analysis!$BD$2),1,0)))</f>
        <v/>
      </c>
      <c r="E1020">
        <f>IF(ISBLANK('Raw Data'!A1019), 0, IF(OR('Raw Data'!P1019&lt;Analysis!BE$2, 'Raw Data'!S1019&lt;Analysis!BE$2), 1, 0))</f>
        <v/>
      </c>
    </row>
    <row r="1021">
      <c r="A1021" s="1">
        <f>'Raw Data'!A1020</f>
        <v/>
      </c>
      <c r="B1021">
        <f>IF(AND('Raw Data'!J1020&lt;'Raw Data'!I1020, ISNUMBER('Raw Data'!E1020)), 1, 0)</f>
        <v/>
      </c>
      <c r="C1021">
        <f>IF(AND('Raw Data'!A1020&gt;0, 'Raw Data'!K1020&gt;0), 1, 0)</f>
        <v/>
      </c>
      <c r="D1021">
        <f>IF(ISBLANK('Raw Data'!A1020),0,IF(AND('Raw Data'!J1020&lt;'Raw Data'!I1020,'Raw Data'!J1020&gt;Analysis!$BD$2),1,IF(AND('Raw Data'!I1020&lt;'Raw Data'!J1020,'Raw Data'!I1020&gt;Analysis!$BD$2),1,0)))</f>
        <v/>
      </c>
      <c r="E1021">
        <f>IF(ISBLANK('Raw Data'!A1020), 0, IF(OR('Raw Data'!P1020&lt;Analysis!BE$2, 'Raw Data'!S1020&lt;Analysis!BE$2), 1, 0))</f>
        <v/>
      </c>
    </row>
    <row r="1022">
      <c r="A1022" s="1">
        <f>'Raw Data'!A1021</f>
        <v/>
      </c>
      <c r="B1022">
        <f>IF(AND('Raw Data'!J1021&lt;'Raw Data'!I1021, ISNUMBER('Raw Data'!E1021)), 1, 0)</f>
        <v/>
      </c>
      <c r="C1022">
        <f>IF(AND('Raw Data'!A1021&gt;0, 'Raw Data'!K1021&gt;0), 1, 0)</f>
        <v/>
      </c>
      <c r="D1022">
        <f>IF(ISBLANK('Raw Data'!A1021),0,IF(AND('Raw Data'!J1021&lt;'Raw Data'!I1021,'Raw Data'!J1021&gt;Analysis!$BD$2),1,IF(AND('Raw Data'!I1021&lt;'Raw Data'!J1021,'Raw Data'!I1021&gt;Analysis!$BD$2),1,0)))</f>
        <v/>
      </c>
      <c r="E1022">
        <f>IF(ISBLANK('Raw Data'!A1021), 0, IF(OR('Raw Data'!P1021&lt;Analysis!BE$2, 'Raw Data'!S1021&lt;Analysis!BE$2), 1, 0))</f>
        <v/>
      </c>
    </row>
    <row r="1023">
      <c r="A1023" s="1">
        <f>'Raw Data'!A1022</f>
        <v/>
      </c>
      <c r="B1023">
        <f>IF(AND('Raw Data'!J1022&lt;'Raw Data'!I1022, ISNUMBER('Raw Data'!E1022)), 1, 0)</f>
        <v/>
      </c>
      <c r="C1023">
        <f>IF(AND('Raw Data'!A1022&gt;0, 'Raw Data'!K1022&gt;0), 1, 0)</f>
        <v/>
      </c>
      <c r="D1023">
        <f>IF(ISBLANK('Raw Data'!A1022),0,IF(AND('Raw Data'!J1022&lt;'Raw Data'!I1022,'Raw Data'!J1022&gt;Analysis!$BD$2),1,IF(AND('Raw Data'!I1022&lt;'Raw Data'!J1022,'Raw Data'!I1022&gt;Analysis!$BD$2),1,0)))</f>
        <v/>
      </c>
      <c r="E1023">
        <f>IF(ISBLANK('Raw Data'!A1022), 0, IF(OR('Raw Data'!P1022&lt;Analysis!BE$2, 'Raw Data'!S1022&lt;Analysis!BE$2), 1, 0))</f>
        <v/>
      </c>
    </row>
    <row r="1024">
      <c r="A1024" s="1">
        <f>'Raw Data'!A1023</f>
        <v/>
      </c>
      <c r="B1024">
        <f>IF(AND('Raw Data'!J1023&lt;'Raw Data'!I1023, ISNUMBER('Raw Data'!E1023)), 1, 0)</f>
        <v/>
      </c>
      <c r="C1024">
        <f>IF(AND('Raw Data'!A1023&gt;0, 'Raw Data'!K1023&gt;0), 1, 0)</f>
        <v/>
      </c>
      <c r="D1024">
        <f>IF(ISBLANK('Raw Data'!A1023),0,IF(AND('Raw Data'!J1023&lt;'Raw Data'!I1023,'Raw Data'!J1023&gt;Analysis!$BD$2),1,IF(AND('Raw Data'!I1023&lt;'Raw Data'!J1023,'Raw Data'!I1023&gt;Analysis!$BD$2),1,0)))</f>
        <v/>
      </c>
      <c r="E1024">
        <f>IF(ISBLANK('Raw Data'!A1023), 0, IF(OR('Raw Data'!P1023&lt;Analysis!BE$2, 'Raw Data'!S1023&lt;Analysis!BE$2), 1, 0))</f>
        <v/>
      </c>
    </row>
    <row r="1025">
      <c r="A1025" s="1">
        <f>'Raw Data'!A1024</f>
        <v/>
      </c>
      <c r="B1025">
        <f>IF(AND('Raw Data'!J1024&lt;'Raw Data'!I1024, ISNUMBER('Raw Data'!E1024)), 1, 0)</f>
        <v/>
      </c>
      <c r="C1025">
        <f>IF(AND('Raw Data'!A1024&gt;0, 'Raw Data'!K1024&gt;0), 1, 0)</f>
        <v/>
      </c>
      <c r="D1025">
        <f>IF(ISBLANK('Raw Data'!A1024),0,IF(AND('Raw Data'!J1024&lt;'Raw Data'!I1024,'Raw Data'!J1024&gt;Analysis!$BD$2),1,IF(AND('Raw Data'!I1024&lt;'Raw Data'!J1024,'Raw Data'!I1024&gt;Analysis!$BD$2),1,0)))</f>
        <v/>
      </c>
      <c r="E1025">
        <f>IF(ISBLANK('Raw Data'!A1024), 0, IF(OR('Raw Data'!P1024&lt;Analysis!BE$2, 'Raw Data'!S1024&lt;Analysis!BE$2), 1, 0))</f>
        <v/>
      </c>
    </row>
    <row r="1026">
      <c r="A1026" s="1">
        <f>'Raw Data'!A1025</f>
        <v/>
      </c>
      <c r="B1026">
        <f>IF(AND('Raw Data'!J1025&lt;'Raw Data'!I1025, ISNUMBER('Raw Data'!E1025)), 1, 0)</f>
        <v/>
      </c>
      <c r="C1026">
        <f>IF(AND('Raw Data'!A1025&gt;0, 'Raw Data'!K1025&gt;0), 1, 0)</f>
        <v/>
      </c>
      <c r="D1026">
        <f>IF(ISBLANK('Raw Data'!A1025),0,IF(AND('Raw Data'!J1025&lt;'Raw Data'!I1025,'Raw Data'!J1025&gt;Analysis!$BD$2),1,IF(AND('Raw Data'!I1025&lt;'Raw Data'!J1025,'Raw Data'!I1025&gt;Analysis!$BD$2),1,0)))</f>
        <v/>
      </c>
      <c r="E1026">
        <f>IF(ISBLANK('Raw Data'!A1025), 0, IF(OR('Raw Data'!P1025&lt;Analysis!BE$2, 'Raw Data'!S1025&lt;Analysis!BE$2), 1, 0))</f>
        <v/>
      </c>
    </row>
    <row r="1027">
      <c r="A1027" s="1">
        <f>'Raw Data'!A1026</f>
        <v/>
      </c>
      <c r="B1027">
        <f>IF(AND('Raw Data'!J1026&lt;'Raw Data'!I1026, ISNUMBER('Raw Data'!E1026)), 1, 0)</f>
        <v/>
      </c>
      <c r="C1027">
        <f>IF(AND('Raw Data'!A1026&gt;0, 'Raw Data'!K1026&gt;0), 1, 0)</f>
        <v/>
      </c>
      <c r="D1027">
        <f>IF(ISBLANK('Raw Data'!A1026),0,IF(AND('Raw Data'!J1026&lt;'Raw Data'!I1026,'Raw Data'!J1026&gt;Analysis!$BD$2),1,IF(AND('Raw Data'!I1026&lt;'Raw Data'!J1026,'Raw Data'!I1026&gt;Analysis!$BD$2),1,0)))</f>
        <v/>
      </c>
      <c r="E1027">
        <f>IF(ISBLANK('Raw Data'!A1026), 0, IF(OR('Raw Data'!P1026&lt;Analysis!BE$2, 'Raw Data'!S1026&lt;Analysis!BE$2), 1, 0))</f>
        <v/>
      </c>
    </row>
    <row r="1028">
      <c r="A1028" s="1">
        <f>'Raw Data'!A1027</f>
        <v/>
      </c>
      <c r="B1028">
        <f>IF(AND('Raw Data'!J1027&lt;'Raw Data'!I1027, ISNUMBER('Raw Data'!E1027)), 1, 0)</f>
        <v/>
      </c>
      <c r="C1028">
        <f>IF(AND('Raw Data'!A1027&gt;0, 'Raw Data'!K1027&gt;0), 1, 0)</f>
        <v/>
      </c>
      <c r="D1028">
        <f>IF(ISBLANK('Raw Data'!A1027),0,IF(AND('Raw Data'!J1027&lt;'Raw Data'!I1027,'Raw Data'!J1027&gt;Analysis!$BD$2),1,IF(AND('Raw Data'!I1027&lt;'Raw Data'!J1027,'Raw Data'!I1027&gt;Analysis!$BD$2),1,0)))</f>
        <v/>
      </c>
      <c r="E1028">
        <f>IF(ISBLANK('Raw Data'!A1027), 0, IF(OR('Raw Data'!P1027&lt;Analysis!BE$2, 'Raw Data'!S1027&lt;Analysis!BE$2), 1, 0))</f>
        <v/>
      </c>
    </row>
    <row r="1029">
      <c r="A1029" s="1">
        <f>'Raw Data'!A1028</f>
        <v/>
      </c>
      <c r="B1029">
        <f>IF(AND('Raw Data'!J1028&lt;'Raw Data'!I1028, ISNUMBER('Raw Data'!E1028)), 1, 0)</f>
        <v/>
      </c>
      <c r="C1029">
        <f>IF(AND('Raw Data'!A1028&gt;0, 'Raw Data'!K1028&gt;0), 1, 0)</f>
        <v/>
      </c>
      <c r="D1029">
        <f>IF(ISBLANK('Raw Data'!A1028),0,IF(AND('Raw Data'!J1028&lt;'Raw Data'!I1028,'Raw Data'!J1028&gt;Analysis!$BD$2),1,IF(AND('Raw Data'!I1028&lt;'Raw Data'!J1028,'Raw Data'!I1028&gt;Analysis!$BD$2),1,0)))</f>
        <v/>
      </c>
      <c r="E1029">
        <f>IF(ISBLANK('Raw Data'!A1028), 0, IF(OR('Raw Data'!P1028&lt;Analysis!BE$2, 'Raw Data'!S1028&lt;Analysis!BE$2), 1, 0))</f>
        <v/>
      </c>
    </row>
    <row r="1030">
      <c r="A1030" s="1">
        <f>'Raw Data'!A1029</f>
        <v/>
      </c>
      <c r="B1030">
        <f>IF(AND('Raw Data'!J1029&lt;'Raw Data'!I1029, ISNUMBER('Raw Data'!E1029)), 1, 0)</f>
        <v/>
      </c>
      <c r="C1030">
        <f>IF(AND('Raw Data'!A1029&gt;0, 'Raw Data'!K1029&gt;0), 1, 0)</f>
        <v/>
      </c>
      <c r="D1030">
        <f>IF(ISBLANK('Raw Data'!A1029),0,IF(AND('Raw Data'!J1029&lt;'Raw Data'!I1029,'Raw Data'!J1029&gt;Analysis!$BD$2),1,IF(AND('Raw Data'!I1029&lt;'Raw Data'!J1029,'Raw Data'!I1029&gt;Analysis!$BD$2),1,0)))</f>
        <v/>
      </c>
      <c r="E1030">
        <f>IF(ISBLANK('Raw Data'!A1029), 0, IF(OR('Raw Data'!P1029&lt;Analysis!BE$2, 'Raw Data'!S1029&lt;Analysis!BE$2), 1, 0))</f>
        <v/>
      </c>
    </row>
    <row r="1031">
      <c r="A1031" s="1">
        <f>'Raw Data'!A1030</f>
        <v/>
      </c>
      <c r="B1031">
        <f>IF(AND('Raw Data'!J1030&lt;'Raw Data'!I1030, ISNUMBER('Raw Data'!E1030)), 1, 0)</f>
        <v/>
      </c>
      <c r="C1031">
        <f>IF(AND('Raw Data'!A1030&gt;0, 'Raw Data'!K1030&gt;0), 1, 0)</f>
        <v/>
      </c>
      <c r="D1031">
        <f>IF(ISBLANK('Raw Data'!A1030),0,IF(AND('Raw Data'!J1030&lt;'Raw Data'!I1030,'Raw Data'!J1030&gt;Analysis!$BD$2),1,IF(AND('Raw Data'!I1030&lt;'Raw Data'!J1030,'Raw Data'!I1030&gt;Analysis!$BD$2),1,0)))</f>
        <v/>
      </c>
      <c r="E1031">
        <f>IF(ISBLANK('Raw Data'!A1030), 0, IF(OR('Raw Data'!P1030&lt;Analysis!BE$2, 'Raw Data'!S1030&lt;Analysis!BE$2), 1, 0))</f>
        <v/>
      </c>
    </row>
    <row r="1032">
      <c r="A1032" s="1">
        <f>'Raw Data'!A1031</f>
        <v/>
      </c>
      <c r="B1032">
        <f>IF(AND('Raw Data'!J1031&lt;'Raw Data'!I1031, ISNUMBER('Raw Data'!E1031)), 1, 0)</f>
        <v/>
      </c>
      <c r="C1032">
        <f>IF(AND('Raw Data'!A1031&gt;0, 'Raw Data'!K1031&gt;0), 1, 0)</f>
        <v/>
      </c>
      <c r="D1032">
        <f>IF(ISBLANK('Raw Data'!A1031),0,IF(AND('Raw Data'!J1031&lt;'Raw Data'!I1031,'Raw Data'!J1031&gt;Analysis!$BD$2),1,IF(AND('Raw Data'!I1031&lt;'Raw Data'!J1031,'Raw Data'!I1031&gt;Analysis!$BD$2),1,0)))</f>
        <v/>
      </c>
      <c r="E1032">
        <f>IF(ISBLANK('Raw Data'!A1031), 0, IF(OR('Raw Data'!P1031&lt;Analysis!BE$2, 'Raw Data'!S1031&lt;Analysis!BE$2), 1, 0))</f>
        <v/>
      </c>
    </row>
    <row r="1033">
      <c r="A1033" s="1">
        <f>'Raw Data'!A1032</f>
        <v/>
      </c>
      <c r="B1033">
        <f>IF(AND('Raw Data'!J1032&lt;'Raw Data'!I1032, ISNUMBER('Raw Data'!E1032)), 1, 0)</f>
        <v/>
      </c>
      <c r="C1033">
        <f>IF(AND('Raw Data'!A1032&gt;0, 'Raw Data'!K1032&gt;0), 1, 0)</f>
        <v/>
      </c>
      <c r="D1033">
        <f>IF(ISBLANK('Raw Data'!A1032),0,IF(AND('Raw Data'!J1032&lt;'Raw Data'!I1032,'Raw Data'!J1032&gt;Analysis!$BD$2),1,IF(AND('Raw Data'!I1032&lt;'Raw Data'!J1032,'Raw Data'!I1032&gt;Analysis!$BD$2),1,0)))</f>
        <v/>
      </c>
      <c r="E1033">
        <f>IF(ISBLANK('Raw Data'!A1032), 0, IF(OR('Raw Data'!P1032&lt;Analysis!BE$2, 'Raw Data'!S1032&lt;Analysis!BE$2), 1, 0))</f>
        <v/>
      </c>
    </row>
    <row r="1034">
      <c r="A1034" s="1">
        <f>'Raw Data'!A1033</f>
        <v/>
      </c>
      <c r="B1034">
        <f>IF(AND('Raw Data'!J1033&lt;'Raw Data'!I1033, ISNUMBER('Raw Data'!E1033)), 1, 0)</f>
        <v/>
      </c>
      <c r="C1034">
        <f>IF(AND('Raw Data'!A1033&gt;0, 'Raw Data'!K1033&gt;0), 1, 0)</f>
        <v/>
      </c>
      <c r="D1034">
        <f>IF(ISBLANK('Raw Data'!A1033),0,IF(AND('Raw Data'!J1033&lt;'Raw Data'!I1033,'Raw Data'!J1033&gt;Analysis!$BD$2),1,IF(AND('Raw Data'!I1033&lt;'Raw Data'!J1033,'Raw Data'!I1033&gt;Analysis!$BD$2),1,0)))</f>
        <v/>
      </c>
      <c r="E1034">
        <f>IF(ISBLANK('Raw Data'!A1033), 0, IF(OR('Raw Data'!P1033&lt;Analysis!BE$2, 'Raw Data'!S1033&lt;Analysis!BE$2), 1, 0))</f>
        <v/>
      </c>
    </row>
    <row r="1035">
      <c r="A1035" s="1">
        <f>'Raw Data'!A1034</f>
        <v/>
      </c>
      <c r="B1035">
        <f>IF(AND('Raw Data'!J1034&lt;'Raw Data'!I1034, ISNUMBER('Raw Data'!E1034)), 1, 0)</f>
        <v/>
      </c>
      <c r="C1035">
        <f>IF(AND('Raw Data'!A1034&gt;0, 'Raw Data'!K1034&gt;0), 1, 0)</f>
        <v/>
      </c>
      <c r="D1035">
        <f>IF(ISBLANK('Raw Data'!A1034),0,IF(AND('Raw Data'!J1034&lt;'Raw Data'!I1034,'Raw Data'!J1034&gt;Analysis!$BD$2),1,IF(AND('Raw Data'!I1034&lt;'Raw Data'!J1034,'Raw Data'!I1034&gt;Analysis!$BD$2),1,0)))</f>
        <v/>
      </c>
      <c r="E1035">
        <f>IF(ISBLANK('Raw Data'!A1034), 0, IF(OR('Raw Data'!P1034&lt;Analysis!BE$2, 'Raw Data'!S1034&lt;Analysis!BE$2), 1, 0))</f>
        <v/>
      </c>
    </row>
    <row r="1036">
      <c r="A1036" s="1">
        <f>'Raw Data'!A1035</f>
        <v/>
      </c>
      <c r="B1036">
        <f>IF(AND('Raw Data'!J1035&lt;'Raw Data'!I1035, ISNUMBER('Raw Data'!E1035)), 1, 0)</f>
        <v/>
      </c>
      <c r="C1036">
        <f>IF(AND('Raw Data'!A1035&gt;0, 'Raw Data'!K1035&gt;0), 1, 0)</f>
        <v/>
      </c>
      <c r="D1036">
        <f>IF(ISBLANK('Raw Data'!A1035),0,IF(AND('Raw Data'!J1035&lt;'Raw Data'!I1035,'Raw Data'!J1035&gt;Analysis!$BD$2),1,IF(AND('Raw Data'!I1035&lt;'Raw Data'!J1035,'Raw Data'!I1035&gt;Analysis!$BD$2),1,0)))</f>
        <v/>
      </c>
      <c r="E1036">
        <f>IF(ISBLANK('Raw Data'!A1035), 0, IF(OR('Raw Data'!P1035&lt;Analysis!BE$2, 'Raw Data'!S1035&lt;Analysis!BE$2), 1, 0))</f>
        <v/>
      </c>
    </row>
    <row r="1037">
      <c r="A1037" s="1">
        <f>'Raw Data'!A1036</f>
        <v/>
      </c>
      <c r="B1037">
        <f>IF(AND('Raw Data'!J1036&lt;'Raw Data'!I1036, ISNUMBER('Raw Data'!E1036)), 1, 0)</f>
        <v/>
      </c>
      <c r="C1037">
        <f>IF(AND('Raw Data'!A1036&gt;0, 'Raw Data'!K1036&gt;0), 1, 0)</f>
        <v/>
      </c>
      <c r="D1037">
        <f>IF(ISBLANK('Raw Data'!A1036),0,IF(AND('Raw Data'!J1036&lt;'Raw Data'!I1036,'Raw Data'!J1036&gt;Analysis!$BD$2),1,IF(AND('Raw Data'!I1036&lt;'Raw Data'!J1036,'Raw Data'!I1036&gt;Analysis!$BD$2),1,0)))</f>
        <v/>
      </c>
      <c r="E1037">
        <f>IF(ISBLANK('Raw Data'!A1036), 0, IF(OR('Raw Data'!P1036&lt;Analysis!BE$2, 'Raw Data'!S1036&lt;Analysis!BE$2), 1, 0))</f>
        <v/>
      </c>
    </row>
    <row r="1038">
      <c r="A1038" s="1">
        <f>'Raw Data'!A1037</f>
        <v/>
      </c>
      <c r="B1038">
        <f>IF(AND('Raw Data'!J1037&lt;'Raw Data'!I1037, ISNUMBER('Raw Data'!E1037)), 1, 0)</f>
        <v/>
      </c>
      <c r="C1038">
        <f>IF(AND('Raw Data'!A1037&gt;0, 'Raw Data'!K1037&gt;0), 1, 0)</f>
        <v/>
      </c>
      <c r="D1038">
        <f>IF(ISBLANK('Raw Data'!A1037),0,IF(AND('Raw Data'!J1037&lt;'Raw Data'!I1037,'Raw Data'!J1037&gt;Analysis!$BD$2),1,IF(AND('Raw Data'!I1037&lt;'Raw Data'!J1037,'Raw Data'!I1037&gt;Analysis!$BD$2),1,0)))</f>
        <v/>
      </c>
      <c r="E1038">
        <f>IF(ISBLANK('Raw Data'!A1037), 0, IF(OR('Raw Data'!P1037&lt;Analysis!BE$2, 'Raw Data'!S1037&lt;Analysis!BE$2), 1, 0))</f>
        <v/>
      </c>
    </row>
    <row r="1039">
      <c r="A1039" s="1">
        <f>'Raw Data'!A1038</f>
        <v/>
      </c>
      <c r="B1039">
        <f>IF(AND('Raw Data'!J1038&lt;'Raw Data'!I1038, ISNUMBER('Raw Data'!E1038)), 1, 0)</f>
        <v/>
      </c>
      <c r="C1039">
        <f>IF(AND('Raw Data'!A1038&gt;0, 'Raw Data'!K1038&gt;0), 1, 0)</f>
        <v/>
      </c>
      <c r="D1039">
        <f>IF(ISBLANK('Raw Data'!A1038),0,IF(AND('Raw Data'!J1038&lt;'Raw Data'!I1038,'Raw Data'!J1038&gt;Analysis!$BD$2),1,IF(AND('Raw Data'!I1038&lt;'Raw Data'!J1038,'Raw Data'!I1038&gt;Analysis!$BD$2),1,0)))</f>
        <v/>
      </c>
      <c r="E1039">
        <f>IF(ISBLANK('Raw Data'!A1038), 0, IF(OR('Raw Data'!P1038&lt;Analysis!BE$2, 'Raw Data'!S1038&lt;Analysis!BE$2), 1, 0))</f>
        <v/>
      </c>
    </row>
    <row r="1040">
      <c r="A1040" s="1">
        <f>'Raw Data'!A1039</f>
        <v/>
      </c>
      <c r="B1040">
        <f>IF(AND('Raw Data'!J1039&lt;'Raw Data'!I1039, ISNUMBER('Raw Data'!E1039)), 1, 0)</f>
        <v/>
      </c>
      <c r="C1040">
        <f>IF(AND('Raw Data'!A1039&gt;0, 'Raw Data'!K1039&gt;0), 1, 0)</f>
        <v/>
      </c>
      <c r="D1040">
        <f>IF(ISBLANK('Raw Data'!A1039),0,IF(AND('Raw Data'!J1039&lt;'Raw Data'!I1039,'Raw Data'!J1039&gt;Analysis!$BD$2),1,IF(AND('Raw Data'!I1039&lt;'Raw Data'!J1039,'Raw Data'!I1039&gt;Analysis!$BD$2),1,0)))</f>
        <v/>
      </c>
      <c r="E1040">
        <f>IF(ISBLANK('Raw Data'!A1039), 0, IF(OR('Raw Data'!P1039&lt;Analysis!BE$2, 'Raw Data'!S1039&lt;Analysis!BE$2), 1, 0))</f>
        <v/>
      </c>
    </row>
    <row r="1041">
      <c r="A1041" s="1">
        <f>'Raw Data'!A1040</f>
        <v/>
      </c>
      <c r="B1041">
        <f>IF(AND('Raw Data'!J1040&lt;'Raw Data'!I1040, ISNUMBER('Raw Data'!E1040)), 1, 0)</f>
        <v/>
      </c>
      <c r="C1041">
        <f>IF(AND('Raw Data'!A1040&gt;0, 'Raw Data'!K1040&gt;0), 1, 0)</f>
        <v/>
      </c>
      <c r="D1041">
        <f>IF(ISBLANK('Raw Data'!A1040),0,IF(AND('Raw Data'!J1040&lt;'Raw Data'!I1040,'Raw Data'!J1040&gt;Analysis!$BD$2),1,IF(AND('Raw Data'!I1040&lt;'Raw Data'!J1040,'Raw Data'!I1040&gt;Analysis!$BD$2),1,0)))</f>
        <v/>
      </c>
      <c r="E1041">
        <f>IF(ISBLANK('Raw Data'!A1040), 0, IF(OR('Raw Data'!P1040&lt;Analysis!BE$2, 'Raw Data'!S1040&lt;Analysis!BE$2), 1, 0))</f>
        <v/>
      </c>
    </row>
    <row r="1042">
      <c r="A1042" s="1">
        <f>'Raw Data'!A1041</f>
        <v/>
      </c>
      <c r="B1042">
        <f>IF(AND('Raw Data'!J1041&lt;'Raw Data'!I1041, ISNUMBER('Raw Data'!E1041)), 1, 0)</f>
        <v/>
      </c>
      <c r="C1042">
        <f>IF(AND('Raw Data'!A1041&gt;0, 'Raw Data'!K1041&gt;0), 1, 0)</f>
        <v/>
      </c>
      <c r="D1042">
        <f>IF(ISBLANK('Raw Data'!A1041),0,IF(AND('Raw Data'!J1041&lt;'Raw Data'!I1041,'Raw Data'!J1041&gt;Analysis!$BD$2),1,IF(AND('Raw Data'!I1041&lt;'Raw Data'!J1041,'Raw Data'!I1041&gt;Analysis!$BD$2),1,0)))</f>
        <v/>
      </c>
      <c r="E1042">
        <f>IF(ISBLANK('Raw Data'!A1041), 0, IF(OR('Raw Data'!P1041&lt;Analysis!BE$2, 'Raw Data'!S1041&lt;Analysis!BE$2), 1, 0))</f>
        <v/>
      </c>
    </row>
    <row r="1043">
      <c r="A1043" s="1">
        <f>'Raw Data'!A1042</f>
        <v/>
      </c>
      <c r="B1043">
        <f>IF(AND('Raw Data'!J1042&lt;'Raw Data'!I1042, ISNUMBER('Raw Data'!E1042)), 1, 0)</f>
        <v/>
      </c>
      <c r="C1043">
        <f>IF(AND('Raw Data'!A1042&gt;0, 'Raw Data'!K1042&gt;0), 1, 0)</f>
        <v/>
      </c>
      <c r="D1043">
        <f>IF(ISBLANK('Raw Data'!A1042),0,IF(AND('Raw Data'!J1042&lt;'Raw Data'!I1042,'Raw Data'!J1042&gt;Analysis!$BD$2),1,IF(AND('Raw Data'!I1042&lt;'Raw Data'!J1042,'Raw Data'!I1042&gt;Analysis!$BD$2),1,0)))</f>
        <v/>
      </c>
      <c r="E1043">
        <f>IF(ISBLANK('Raw Data'!A1042), 0, IF(OR('Raw Data'!P1042&lt;Analysis!BE$2, 'Raw Data'!S1042&lt;Analysis!BE$2), 1, 0))</f>
        <v/>
      </c>
    </row>
    <row r="1044">
      <c r="A1044" s="1">
        <f>'Raw Data'!A1043</f>
        <v/>
      </c>
      <c r="B1044">
        <f>IF(AND('Raw Data'!J1043&lt;'Raw Data'!I1043, ISNUMBER('Raw Data'!E1043)), 1, 0)</f>
        <v/>
      </c>
      <c r="C1044">
        <f>IF(AND('Raw Data'!A1043&gt;0, 'Raw Data'!K1043&gt;0), 1, 0)</f>
        <v/>
      </c>
      <c r="D1044">
        <f>IF(ISBLANK('Raw Data'!A1043),0,IF(AND('Raw Data'!J1043&lt;'Raw Data'!I1043,'Raw Data'!J1043&gt;Analysis!$BD$2),1,IF(AND('Raw Data'!I1043&lt;'Raw Data'!J1043,'Raw Data'!I1043&gt;Analysis!$BD$2),1,0)))</f>
        <v/>
      </c>
      <c r="E1044">
        <f>IF(ISBLANK('Raw Data'!A1043), 0, IF(OR('Raw Data'!P1043&lt;Analysis!BE$2, 'Raw Data'!S1043&lt;Analysis!BE$2), 1, 0))</f>
        <v/>
      </c>
    </row>
    <row r="1045">
      <c r="A1045" s="1">
        <f>'Raw Data'!A1044</f>
        <v/>
      </c>
      <c r="B1045">
        <f>IF(AND('Raw Data'!J1044&lt;'Raw Data'!I1044, ISNUMBER('Raw Data'!E1044)), 1, 0)</f>
        <v/>
      </c>
      <c r="C1045">
        <f>IF(AND('Raw Data'!A1044&gt;0, 'Raw Data'!K1044&gt;0), 1, 0)</f>
        <v/>
      </c>
      <c r="D1045">
        <f>IF(ISBLANK('Raw Data'!A1044),0,IF(AND('Raw Data'!J1044&lt;'Raw Data'!I1044,'Raw Data'!J1044&gt;Analysis!$BD$2),1,IF(AND('Raw Data'!I1044&lt;'Raw Data'!J1044,'Raw Data'!I1044&gt;Analysis!$BD$2),1,0)))</f>
        <v/>
      </c>
      <c r="E1045">
        <f>IF(ISBLANK('Raw Data'!A1044), 0, IF(OR('Raw Data'!P1044&lt;Analysis!BE$2, 'Raw Data'!S1044&lt;Analysis!BE$2), 1, 0))</f>
        <v/>
      </c>
    </row>
    <row r="1046">
      <c r="A1046" s="1">
        <f>'Raw Data'!A1045</f>
        <v/>
      </c>
      <c r="B1046">
        <f>IF(AND('Raw Data'!J1045&lt;'Raw Data'!I1045, ISNUMBER('Raw Data'!E1045)), 1, 0)</f>
        <v/>
      </c>
      <c r="C1046">
        <f>IF(AND('Raw Data'!A1045&gt;0, 'Raw Data'!K1045&gt;0), 1, 0)</f>
        <v/>
      </c>
      <c r="D1046">
        <f>IF(ISBLANK('Raw Data'!A1045),0,IF(AND('Raw Data'!J1045&lt;'Raw Data'!I1045,'Raw Data'!J1045&gt;Analysis!$BD$2),1,IF(AND('Raw Data'!I1045&lt;'Raw Data'!J1045,'Raw Data'!I1045&gt;Analysis!$BD$2),1,0)))</f>
        <v/>
      </c>
      <c r="E1046">
        <f>IF(ISBLANK('Raw Data'!A1045), 0, IF(OR('Raw Data'!P1045&lt;Analysis!BE$2, 'Raw Data'!S1045&lt;Analysis!BE$2), 1, 0))</f>
        <v/>
      </c>
    </row>
    <row r="1047">
      <c r="A1047" s="1">
        <f>'Raw Data'!A1046</f>
        <v/>
      </c>
      <c r="B1047">
        <f>IF(AND('Raw Data'!J1046&lt;'Raw Data'!I1046, ISNUMBER('Raw Data'!E1046)), 1, 0)</f>
        <v/>
      </c>
      <c r="C1047">
        <f>IF(AND('Raw Data'!A1046&gt;0, 'Raw Data'!K1046&gt;0), 1, 0)</f>
        <v/>
      </c>
      <c r="D1047">
        <f>IF(ISBLANK('Raw Data'!A1046),0,IF(AND('Raw Data'!J1046&lt;'Raw Data'!I1046,'Raw Data'!J1046&gt;Analysis!$BD$2),1,IF(AND('Raw Data'!I1046&lt;'Raw Data'!J1046,'Raw Data'!I1046&gt;Analysis!$BD$2),1,0)))</f>
        <v/>
      </c>
      <c r="E1047">
        <f>IF(ISBLANK('Raw Data'!A1046), 0, IF(OR('Raw Data'!P1046&lt;Analysis!BE$2, 'Raw Data'!S1046&lt;Analysis!BE$2), 1, 0))</f>
        <v/>
      </c>
    </row>
    <row r="1048">
      <c r="A1048" s="1">
        <f>'Raw Data'!A1047</f>
        <v/>
      </c>
      <c r="B1048">
        <f>IF(AND('Raw Data'!J1047&lt;'Raw Data'!I1047, ISNUMBER('Raw Data'!E1047)), 1, 0)</f>
        <v/>
      </c>
      <c r="C1048">
        <f>IF(AND('Raw Data'!A1047&gt;0, 'Raw Data'!K1047&gt;0), 1, 0)</f>
        <v/>
      </c>
      <c r="D1048">
        <f>IF(ISBLANK('Raw Data'!A1047),0,IF(AND('Raw Data'!J1047&lt;'Raw Data'!I1047,'Raw Data'!J1047&gt;Analysis!$BD$2),1,IF(AND('Raw Data'!I1047&lt;'Raw Data'!J1047,'Raw Data'!I1047&gt;Analysis!$BD$2),1,0)))</f>
        <v/>
      </c>
      <c r="E1048">
        <f>IF(ISBLANK('Raw Data'!A1047), 0, IF(OR('Raw Data'!P1047&lt;Analysis!BE$2, 'Raw Data'!S1047&lt;Analysis!BE$2), 1, 0))</f>
        <v/>
      </c>
    </row>
    <row r="1049">
      <c r="A1049" s="1">
        <f>'Raw Data'!A1048</f>
        <v/>
      </c>
      <c r="B1049">
        <f>IF(AND('Raw Data'!J1048&lt;'Raw Data'!I1048, ISNUMBER('Raw Data'!E1048)), 1, 0)</f>
        <v/>
      </c>
      <c r="C1049">
        <f>IF(AND('Raw Data'!A1048&gt;0, 'Raw Data'!K1048&gt;0), 1, 0)</f>
        <v/>
      </c>
      <c r="D1049">
        <f>IF(ISBLANK('Raw Data'!A1048),0,IF(AND('Raw Data'!J1048&lt;'Raw Data'!I1048,'Raw Data'!J1048&gt;Analysis!$BD$2),1,IF(AND('Raw Data'!I1048&lt;'Raw Data'!J1048,'Raw Data'!I1048&gt;Analysis!$BD$2),1,0)))</f>
        <v/>
      </c>
      <c r="E1049">
        <f>IF(ISBLANK('Raw Data'!A1048), 0, IF(OR('Raw Data'!P1048&lt;Analysis!BE$2, 'Raw Data'!S1048&lt;Analysis!BE$2), 1, 0))</f>
        <v/>
      </c>
    </row>
    <row r="1050">
      <c r="A1050" s="1">
        <f>'Raw Data'!A1049</f>
        <v/>
      </c>
      <c r="B1050">
        <f>IF(AND('Raw Data'!J1049&lt;'Raw Data'!I1049, ISNUMBER('Raw Data'!E1049)), 1, 0)</f>
        <v/>
      </c>
      <c r="C1050">
        <f>IF(AND('Raw Data'!A1049&gt;0, 'Raw Data'!K1049&gt;0), 1, 0)</f>
        <v/>
      </c>
      <c r="D1050">
        <f>IF(ISBLANK('Raw Data'!A1049),0,IF(AND('Raw Data'!J1049&lt;'Raw Data'!I1049,'Raw Data'!J1049&gt;Analysis!$BD$2),1,IF(AND('Raw Data'!I1049&lt;'Raw Data'!J1049,'Raw Data'!I1049&gt;Analysis!$BD$2),1,0)))</f>
        <v/>
      </c>
      <c r="E1050">
        <f>IF(ISBLANK('Raw Data'!A1049), 0, IF(OR('Raw Data'!P1049&lt;Analysis!BE$2, 'Raw Data'!S1049&lt;Analysis!BE$2), 1, 0))</f>
        <v/>
      </c>
    </row>
    <row r="1051">
      <c r="A1051" s="1">
        <f>'Raw Data'!A1050</f>
        <v/>
      </c>
      <c r="B1051">
        <f>IF(AND('Raw Data'!J1050&lt;'Raw Data'!I1050, ISNUMBER('Raw Data'!E1050)), 1, 0)</f>
        <v/>
      </c>
      <c r="C1051">
        <f>IF(AND('Raw Data'!A1050&gt;0, 'Raw Data'!K1050&gt;0), 1, 0)</f>
        <v/>
      </c>
      <c r="D1051">
        <f>IF(ISBLANK('Raw Data'!A1050),0,IF(AND('Raw Data'!J1050&lt;'Raw Data'!I1050,'Raw Data'!J1050&gt;Analysis!$BD$2),1,IF(AND('Raw Data'!I1050&lt;'Raw Data'!J1050,'Raw Data'!I1050&gt;Analysis!$BD$2),1,0)))</f>
        <v/>
      </c>
      <c r="E1051">
        <f>IF(ISBLANK('Raw Data'!A1050), 0, IF(OR('Raw Data'!P1050&lt;Analysis!BE$2, 'Raw Data'!S1050&lt;Analysis!BE$2), 1, 0))</f>
        <v/>
      </c>
    </row>
    <row r="1052">
      <c r="A1052" s="1">
        <f>'Raw Data'!A1051</f>
        <v/>
      </c>
      <c r="B1052">
        <f>IF(AND('Raw Data'!J1051&lt;'Raw Data'!I1051, ISNUMBER('Raw Data'!E1051)), 1, 0)</f>
        <v/>
      </c>
      <c r="C1052">
        <f>IF(AND('Raw Data'!A1051&gt;0, 'Raw Data'!K1051&gt;0), 1, 0)</f>
        <v/>
      </c>
      <c r="D1052">
        <f>IF(ISBLANK('Raw Data'!A1051),0,IF(AND('Raw Data'!J1051&lt;'Raw Data'!I1051,'Raw Data'!J1051&gt;Analysis!$BD$2),1,IF(AND('Raw Data'!I1051&lt;'Raw Data'!J1051,'Raw Data'!I1051&gt;Analysis!$BD$2),1,0)))</f>
        <v/>
      </c>
      <c r="E1052">
        <f>IF(ISBLANK('Raw Data'!A1051), 0, IF(OR('Raw Data'!P1051&lt;Analysis!BE$2, 'Raw Data'!S1051&lt;Analysis!BE$2), 1, 0))</f>
        <v/>
      </c>
    </row>
    <row r="1053">
      <c r="A1053" s="1">
        <f>'Raw Data'!A1052</f>
        <v/>
      </c>
      <c r="B1053">
        <f>IF(AND('Raw Data'!J1052&lt;'Raw Data'!I1052, ISNUMBER('Raw Data'!E1052)), 1, 0)</f>
        <v/>
      </c>
      <c r="C1053">
        <f>IF(AND('Raw Data'!A1052&gt;0, 'Raw Data'!K1052&gt;0), 1, 0)</f>
        <v/>
      </c>
      <c r="D1053">
        <f>IF(ISBLANK('Raw Data'!A1052),0,IF(AND('Raw Data'!J1052&lt;'Raw Data'!I1052,'Raw Data'!J1052&gt;Analysis!$BD$2),1,IF(AND('Raw Data'!I1052&lt;'Raw Data'!J1052,'Raw Data'!I1052&gt;Analysis!$BD$2),1,0)))</f>
        <v/>
      </c>
      <c r="E1053">
        <f>IF(ISBLANK('Raw Data'!A1052), 0, IF(OR('Raw Data'!P1052&lt;Analysis!BE$2, 'Raw Data'!S1052&lt;Analysis!BE$2), 1, 0))</f>
        <v/>
      </c>
    </row>
    <row r="1054">
      <c r="A1054" s="1">
        <f>'Raw Data'!A1053</f>
        <v/>
      </c>
      <c r="B1054">
        <f>IF(AND('Raw Data'!J1053&lt;'Raw Data'!I1053, ISNUMBER('Raw Data'!E1053)), 1, 0)</f>
        <v/>
      </c>
      <c r="C1054">
        <f>IF(AND('Raw Data'!A1053&gt;0, 'Raw Data'!K1053&gt;0), 1, 0)</f>
        <v/>
      </c>
      <c r="D1054">
        <f>IF(ISBLANK('Raw Data'!A1053),0,IF(AND('Raw Data'!J1053&lt;'Raw Data'!I1053,'Raw Data'!J1053&gt;Analysis!$BD$2),1,IF(AND('Raw Data'!I1053&lt;'Raw Data'!J1053,'Raw Data'!I1053&gt;Analysis!$BD$2),1,0)))</f>
        <v/>
      </c>
      <c r="E1054">
        <f>IF(ISBLANK('Raw Data'!A1053), 0, IF(OR('Raw Data'!P1053&lt;Analysis!BE$2, 'Raw Data'!S1053&lt;Analysis!BE$2), 1, 0))</f>
        <v/>
      </c>
    </row>
    <row r="1055">
      <c r="A1055" s="1">
        <f>'Raw Data'!A1054</f>
        <v/>
      </c>
      <c r="B1055">
        <f>IF(AND('Raw Data'!J1054&lt;'Raw Data'!I1054, ISNUMBER('Raw Data'!E1054)), 1, 0)</f>
        <v/>
      </c>
      <c r="C1055">
        <f>IF(AND('Raw Data'!A1054&gt;0, 'Raw Data'!K1054&gt;0), 1, 0)</f>
        <v/>
      </c>
      <c r="D1055">
        <f>IF(ISBLANK('Raw Data'!A1054),0,IF(AND('Raw Data'!J1054&lt;'Raw Data'!I1054,'Raw Data'!J1054&gt;Analysis!$BD$2),1,IF(AND('Raw Data'!I1054&lt;'Raw Data'!J1054,'Raw Data'!I1054&gt;Analysis!$BD$2),1,0)))</f>
        <v/>
      </c>
      <c r="E1055">
        <f>IF(ISBLANK('Raw Data'!A1054), 0, IF(OR('Raw Data'!P1054&lt;Analysis!BE$2, 'Raw Data'!S1054&lt;Analysis!BE$2), 1, 0))</f>
        <v/>
      </c>
    </row>
    <row r="1056">
      <c r="A1056" s="1">
        <f>'Raw Data'!A1055</f>
        <v/>
      </c>
      <c r="B1056">
        <f>IF(AND('Raw Data'!J1055&lt;'Raw Data'!I1055, ISNUMBER('Raw Data'!E1055)), 1, 0)</f>
        <v/>
      </c>
      <c r="C1056">
        <f>IF(AND('Raw Data'!A1055&gt;0, 'Raw Data'!K1055&gt;0), 1, 0)</f>
        <v/>
      </c>
      <c r="D1056">
        <f>IF(ISBLANK('Raw Data'!A1055),0,IF(AND('Raw Data'!J1055&lt;'Raw Data'!I1055,'Raw Data'!J1055&gt;Analysis!$BD$2),1,IF(AND('Raw Data'!I1055&lt;'Raw Data'!J1055,'Raw Data'!I1055&gt;Analysis!$BD$2),1,0)))</f>
        <v/>
      </c>
      <c r="E1056">
        <f>IF(ISBLANK('Raw Data'!A1055), 0, IF(OR('Raw Data'!P1055&lt;Analysis!BE$2, 'Raw Data'!S1055&lt;Analysis!BE$2), 1, 0))</f>
        <v/>
      </c>
    </row>
    <row r="1057">
      <c r="A1057" s="1">
        <f>'Raw Data'!A1056</f>
        <v/>
      </c>
      <c r="B1057">
        <f>IF(AND('Raw Data'!J1056&lt;'Raw Data'!I1056, ISNUMBER('Raw Data'!E1056)), 1, 0)</f>
        <v/>
      </c>
      <c r="C1057">
        <f>IF(AND('Raw Data'!A1056&gt;0, 'Raw Data'!K1056&gt;0), 1, 0)</f>
        <v/>
      </c>
      <c r="D1057">
        <f>IF(ISBLANK('Raw Data'!A1056),0,IF(AND('Raw Data'!J1056&lt;'Raw Data'!I1056,'Raw Data'!J1056&gt;Analysis!$BD$2),1,IF(AND('Raw Data'!I1056&lt;'Raw Data'!J1056,'Raw Data'!I1056&gt;Analysis!$BD$2),1,0)))</f>
        <v/>
      </c>
      <c r="E1057">
        <f>IF(ISBLANK('Raw Data'!A1056), 0, IF(OR('Raw Data'!P1056&lt;Analysis!BE$2, 'Raw Data'!S1056&lt;Analysis!BE$2), 1, 0))</f>
        <v/>
      </c>
    </row>
    <row r="1058">
      <c r="A1058" s="1">
        <f>'Raw Data'!A1057</f>
        <v/>
      </c>
      <c r="B1058">
        <f>IF(AND('Raw Data'!J1057&lt;'Raw Data'!I1057, ISNUMBER('Raw Data'!E1057)), 1, 0)</f>
        <v/>
      </c>
      <c r="C1058">
        <f>IF(AND('Raw Data'!A1057&gt;0, 'Raw Data'!K1057&gt;0), 1, 0)</f>
        <v/>
      </c>
      <c r="D1058">
        <f>IF(ISBLANK('Raw Data'!A1057),0,IF(AND('Raw Data'!J1057&lt;'Raw Data'!I1057,'Raw Data'!J1057&gt;Analysis!$BD$2),1,IF(AND('Raw Data'!I1057&lt;'Raw Data'!J1057,'Raw Data'!I1057&gt;Analysis!$BD$2),1,0)))</f>
        <v/>
      </c>
      <c r="E1058">
        <f>IF(ISBLANK('Raw Data'!A1057), 0, IF(OR('Raw Data'!P1057&lt;Analysis!BE$2, 'Raw Data'!S1057&lt;Analysis!BE$2), 1, 0))</f>
        <v/>
      </c>
    </row>
    <row r="1059">
      <c r="A1059" s="1">
        <f>'Raw Data'!A1058</f>
        <v/>
      </c>
      <c r="B1059">
        <f>IF(AND('Raw Data'!J1058&lt;'Raw Data'!I1058, ISNUMBER('Raw Data'!E1058)), 1, 0)</f>
        <v/>
      </c>
      <c r="C1059">
        <f>IF(AND('Raw Data'!A1058&gt;0, 'Raw Data'!K1058&gt;0), 1, 0)</f>
        <v/>
      </c>
      <c r="D1059">
        <f>IF(ISBLANK('Raw Data'!A1058),0,IF(AND('Raw Data'!J1058&lt;'Raw Data'!I1058,'Raw Data'!J1058&gt;Analysis!$BD$2),1,IF(AND('Raw Data'!I1058&lt;'Raw Data'!J1058,'Raw Data'!I1058&gt;Analysis!$BD$2),1,0)))</f>
        <v/>
      </c>
      <c r="E1059">
        <f>IF(ISBLANK('Raw Data'!A1058), 0, IF(OR('Raw Data'!P1058&lt;Analysis!BE$2, 'Raw Data'!S1058&lt;Analysis!BE$2), 1, 0))</f>
        <v/>
      </c>
    </row>
    <row r="1060">
      <c r="A1060" s="1">
        <f>'Raw Data'!A1059</f>
        <v/>
      </c>
      <c r="B1060">
        <f>IF(AND('Raw Data'!J1059&lt;'Raw Data'!I1059, ISNUMBER('Raw Data'!E1059)), 1, 0)</f>
        <v/>
      </c>
      <c r="C1060">
        <f>IF(AND('Raw Data'!A1059&gt;0, 'Raw Data'!K1059&gt;0), 1, 0)</f>
        <v/>
      </c>
      <c r="D1060">
        <f>IF(ISBLANK('Raw Data'!A1059),0,IF(AND('Raw Data'!J1059&lt;'Raw Data'!I1059,'Raw Data'!J1059&gt;Analysis!$BD$2),1,IF(AND('Raw Data'!I1059&lt;'Raw Data'!J1059,'Raw Data'!I1059&gt;Analysis!$BD$2),1,0)))</f>
        <v/>
      </c>
      <c r="E1060">
        <f>IF(ISBLANK('Raw Data'!A1059), 0, IF(OR('Raw Data'!P1059&lt;Analysis!BE$2, 'Raw Data'!S1059&lt;Analysis!BE$2), 1, 0))</f>
        <v/>
      </c>
    </row>
    <row r="1061">
      <c r="A1061" s="1">
        <f>'Raw Data'!A1060</f>
        <v/>
      </c>
      <c r="B1061">
        <f>IF(AND('Raw Data'!J1060&lt;'Raw Data'!I1060, ISNUMBER('Raw Data'!E1060)), 1, 0)</f>
        <v/>
      </c>
      <c r="C1061">
        <f>IF(AND('Raw Data'!A1060&gt;0, 'Raw Data'!K1060&gt;0), 1, 0)</f>
        <v/>
      </c>
      <c r="D1061">
        <f>IF(ISBLANK('Raw Data'!A1060),0,IF(AND('Raw Data'!J1060&lt;'Raw Data'!I1060,'Raw Data'!J1060&gt;Analysis!$BD$2),1,IF(AND('Raw Data'!I1060&lt;'Raw Data'!J1060,'Raw Data'!I1060&gt;Analysis!$BD$2),1,0)))</f>
        <v/>
      </c>
      <c r="E1061">
        <f>IF(ISBLANK('Raw Data'!A1060), 0, IF(OR('Raw Data'!P1060&lt;Analysis!BE$2, 'Raw Data'!S1060&lt;Analysis!BE$2), 1, 0))</f>
        <v/>
      </c>
    </row>
    <row r="1062">
      <c r="A1062" s="1">
        <f>'Raw Data'!A1061</f>
        <v/>
      </c>
      <c r="B1062">
        <f>IF(AND('Raw Data'!J1061&lt;'Raw Data'!I1061, ISNUMBER('Raw Data'!E1061)), 1, 0)</f>
        <v/>
      </c>
      <c r="C1062">
        <f>IF(AND('Raw Data'!A1061&gt;0, 'Raw Data'!K1061&gt;0), 1, 0)</f>
        <v/>
      </c>
      <c r="D1062">
        <f>IF(ISBLANK('Raw Data'!A1061),0,IF(AND('Raw Data'!J1061&lt;'Raw Data'!I1061,'Raw Data'!J1061&gt;Analysis!$BD$2),1,IF(AND('Raw Data'!I1061&lt;'Raw Data'!J1061,'Raw Data'!I1061&gt;Analysis!$BD$2),1,0)))</f>
        <v/>
      </c>
      <c r="E1062">
        <f>IF(ISBLANK('Raw Data'!A1061), 0, IF(OR('Raw Data'!P1061&lt;Analysis!BE$2, 'Raw Data'!S1061&lt;Analysis!BE$2), 1, 0))</f>
        <v/>
      </c>
    </row>
    <row r="1063">
      <c r="A1063" s="1">
        <f>'Raw Data'!A1062</f>
        <v/>
      </c>
      <c r="B1063">
        <f>IF(AND('Raw Data'!J1062&lt;'Raw Data'!I1062, ISNUMBER('Raw Data'!E1062)), 1, 0)</f>
        <v/>
      </c>
      <c r="C1063">
        <f>IF(AND('Raw Data'!A1062&gt;0, 'Raw Data'!K1062&gt;0), 1, 0)</f>
        <v/>
      </c>
      <c r="D1063">
        <f>IF(ISBLANK('Raw Data'!A1062),0,IF(AND('Raw Data'!J1062&lt;'Raw Data'!I1062,'Raw Data'!J1062&gt;Analysis!$BD$2),1,IF(AND('Raw Data'!I1062&lt;'Raw Data'!J1062,'Raw Data'!I1062&gt;Analysis!$BD$2),1,0)))</f>
        <v/>
      </c>
      <c r="E1063">
        <f>IF(ISBLANK('Raw Data'!A1062), 0, IF(OR('Raw Data'!P1062&lt;Analysis!BE$2, 'Raw Data'!S1062&lt;Analysis!BE$2), 1, 0))</f>
        <v/>
      </c>
    </row>
    <row r="1064">
      <c r="A1064" s="1">
        <f>'Raw Data'!A1063</f>
        <v/>
      </c>
      <c r="B1064">
        <f>IF(AND('Raw Data'!J1063&lt;'Raw Data'!I1063, ISNUMBER('Raw Data'!E1063)), 1, 0)</f>
        <v/>
      </c>
      <c r="C1064">
        <f>IF(AND('Raw Data'!A1063&gt;0, 'Raw Data'!K1063&gt;0), 1, 0)</f>
        <v/>
      </c>
      <c r="D1064">
        <f>IF(ISBLANK('Raw Data'!A1063),0,IF(AND('Raw Data'!J1063&lt;'Raw Data'!I1063,'Raw Data'!J1063&gt;Analysis!$BD$2),1,IF(AND('Raw Data'!I1063&lt;'Raw Data'!J1063,'Raw Data'!I1063&gt;Analysis!$BD$2),1,0)))</f>
        <v/>
      </c>
      <c r="E1064">
        <f>IF(ISBLANK('Raw Data'!A1063), 0, IF(OR('Raw Data'!P1063&lt;Analysis!BE$2, 'Raw Data'!S1063&lt;Analysis!BE$2), 1, 0))</f>
        <v/>
      </c>
    </row>
    <row r="1065">
      <c r="A1065" s="1">
        <f>'Raw Data'!A1064</f>
        <v/>
      </c>
      <c r="B1065">
        <f>IF(AND('Raw Data'!J1064&lt;'Raw Data'!I1064, ISNUMBER('Raw Data'!E1064)), 1, 0)</f>
        <v/>
      </c>
      <c r="C1065">
        <f>IF(AND('Raw Data'!A1064&gt;0, 'Raw Data'!K1064&gt;0), 1, 0)</f>
        <v/>
      </c>
      <c r="D1065">
        <f>IF(ISBLANK('Raw Data'!A1064),0,IF(AND('Raw Data'!J1064&lt;'Raw Data'!I1064,'Raw Data'!J1064&gt;Analysis!$BD$2),1,IF(AND('Raw Data'!I1064&lt;'Raw Data'!J1064,'Raw Data'!I1064&gt;Analysis!$BD$2),1,0)))</f>
        <v/>
      </c>
      <c r="E1065">
        <f>IF(ISBLANK('Raw Data'!A1064), 0, IF(OR('Raw Data'!P1064&lt;Analysis!BE$2, 'Raw Data'!S1064&lt;Analysis!BE$2), 1, 0))</f>
        <v/>
      </c>
    </row>
    <row r="1066">
      <c r="A1066" s="1">
        <f>'Raw Data'!A1065</f>
        <v/>
      </c>
      <c r="B1066">
        <f>IF(AND('Raw Data'!J1065&lt;'Raw Data'!I1065, ISNUMBER('Raw Data'!E1065)), 1, 0)</f>
        <v/>
      </c>
      <c r="C1066">
        <f>IF(AND('Raw Data'!A1065&gt;0, 'Raw Data'!K1065&gt;0), 1, 0)</f>
        <v/>
      </c>
      <c r="D1066">
        <f>IF(ISBLANK('Raw Data'!A1065),0,IF(AND('Raw Data'!J1065&lt;'Raw Data'!I1065,'Raw Data'!J1065&gt;Analysis!$BD$2),1,IF(AND('Raw Data'!I1065&lt;'Raw Data'!J1065,'Raw Data'!I1065&gt;Analysis!$BD$2),1,0)))</f>
        <v/>
      </c>
      <c r="E1066">
        <f>IF(ISBLANK('Raw Data'!A1065), 0, IF(OR('Raw Data'!P1065&lt;Analysis!BE$2, 'Raw Data'!S1065&lt;Analysis!BE$2), 1, 0))</f>
        <v/>
      </c>
    </row>
    <row r="1067">
      <c r="A1067" s="1">
        <f>'Raw Data'!A1066</f>
        <v/>
      </c>
      <c r="B1067">
        <f>IF(AND('Raw Data'!J1066&lt;'Raw Data'!I1066, ISNUMBER('Raw Data'!E1066)), 1, 0)</f>
        <v/>
      </c>
      <c r="C1067">
        <f>IF(AND('Raw Data'!A1066&gt;0, 'Raw Data'!K1066&gt;0), 1, 0)</f>
        <v/>
      </c>
      <c r="D1067">
        <f>IF(ISBLANK('Raw Data'!A1066),0,IF(AND('Raw Data'!J1066&lt;'Raw Data'!I1066,'Raw Data'!J1066&gt;Analysis!$BD$2),1,IF(AND('Raw Data'!I1066&lt;'Raw Data'!J1066,'Raw Data'!I1066&gt;Analysis!$BD$2),1,0)))</f>
        <v/>
      </c>
      <c r="E1067">
        <f>IF(ISBLANK('Raw Data'!A1066), 0, IF(OR('Raw Data'!P1066&lt;Analysis!BE$2, 'Raw Data'!S1066&lt;Analysis!BE$2), 1, 0))</f>
        <v/>
      </c>
    </row>
    <row r="1068">
      <c r="A1068" s="1">
        <f>'Raw Data'!A1067</f>
        <v/>
      </c>
      <c r="B1068">
        <f>IF(AND('Raw Data'!J1067&lt;'Raw Data'!I1067, ISNUMBER('Raw Data'!E1067)), 1, 0)</f>
        <v/>
      </c>
      <c r="C1068">
        <f>IF(AND('Raw Data'!A1067&gt;0, 'Raw Data'!K1067&gt;0), 1, 0)</f>
        <v/>
      </c>
      <c r="D1068">
        <f>IF(ISBLANK('Raw Data'!A1067),0,IF(AND('Raw Data'!J1067&lt;'Raw Data'!I1067,'Raw Data'!J1067&gt;Analysis!$BD$2),1,IF(AND('Raw Data'!I1067&lt;'Raw Data'!J1067,'Raw Data'!I1067&gt;Analysis!$BD$2),1,0)))</f>
        <v/>
      </c>
      <c r="E1068">
        <f>IF(ISBLANK('Raw Data'!A1067), 0, IF(OR('Raw Data'!P1067&lt;Analysis!BE$2, 'Raw Data'!S1067&lt;Analysis!BE$2), 1, 0))</f>
        <v/>
      </c>
    </row>
    <row r="1069">
      <c r="A1069" s="1">
        <f>'Raw Data'!A1068</f>
        <v/>
      </c>
      <c r="B1069">
        <f>IF(AND('Raw Data'!J1068&lt;'Raw Data'!I1068, ISNUMBER('Raw Data'!E1068)), 1, 0)</f>
        <v/>
      </c>
      <c r="C1069">
        <f>IF(AND('Raw Data'!A1068&gt;0, 'Raw Data'!K1068&gt;0), 1, 0)</f>
        <v/>
      </c>
      <c r="D1069">
        <f>IF(ISBLANK('Raw Data'!A1068),0,IF(AND('Raw Data'!J1068&lt;'Raw Data'!I1068,'Raw Data'!J1068&gt;Analysis!$BD$2),1,IF(AND('Raw Data'!I1068&lt;'Raw Data'!J1068,'Raw Data'!I1068&gt;Analysis!$BD$2),1,0)))</f>
        <v/>
      </c>
      <c r="E1069">
        <f>IF(ISBLANK('Raw Data'!A1068), 0, IF(OR('Raw Data'!P1068&lt;Analysis!BE$2, 'Raw Data'!S1068&lt;Analysis!BE$2), 1, 0))</f>
        <v/>
      </c>
    </row>
    <row r="1070">
      <c r="A1070" s="1">
        <f>'Raw Data'!A1069</f>
        <v/>
      </c>
      <c r="B1070">
        <f>IF(AND('Raw Data'!J1069&lt;'Raw Data'!I1069, ISNUMBER('Raw Data'!E1069)), 1, 0)</f>
        <v/>
      </c>
      <c r="C1070">
        <f>IF(AND('Raw Data'!A1069&gt;0, 'Raw Data'!K1069&gt;0), 1, 0)</f>
        <v/>
      </c>
      <c r="D1070">
        <f>IF(ISBLANK('Raw Data'!A1069),0,IF(AND('Raw Data'!J1069&lt;'Raw Data'!I1069,'Raw Data'!J1069&gt;Analysis!$BD$2),1,IF(AND('Raw Data'!I1069&lt;'Raw Data'!J1069,'Raw Data'!I1069&gt;Analysis!$BD$2),1,0)))</f>
        <v/>
      </c>
      <c r="E1070">
        <f>IF(ISBLANK('Raw Data'!A1069), 0, IF(OR('Raw Data'!P1069&lt;Analysis!BE$2, 'Raw Data'!S1069&lt;Analysis!BE$2), 1, 0))</f>
        <v/>
      </c>
    </row>
    <row r="1071">
      <c r="A1071" s="1">
        <f>'Raw Data'!A1070</f>
        <v/>
      </c>
      <c r="B1071">
        <f>IF(AND('Raw Data'!J1070&lt;'Raw Data'!I1070, ISNUMBER('Raw Data'!E1070)), 1, 0)</f>
        <v/>
      </c>
      <c r="C1071">
        <f>IF(AND('Raw Data'!A1070&gt;0, 'Raw Data'!K1070&gt;0), 1, 0)</f>
        <v/>
      </c>
      <c r="D1071">
        <f>IF(ISBLANK('Raw Data'!A1070),0,IF(AND('Raw Data'!J1070&lt;'Raw Data'!I1070,'Raw Data'!J1070&gt;Analysis!$BD$2),1,IF(AND('Raw Data'!I1070&lt;'Raw Data'!J1070,'Raw Data'!I1070&gt;Analysis!$BD$2),1,0)))</f>
        <v/>
      </c>
      <c r="E1071">
        <f>IF(ISBLANK('Raw Data'!A1070), 0, IF(OR('Raw Data'!P1070&lt;Analysis!BE$2, 'Raw Data'!S1070&lt;Analysis!BE$2), 1, 0))</f>
        <v/>
      </c>
    </row>
    <row r="1072">
      <c r="A1072" s="1">
        <f>'Raw Data'!A1071</f>
        <v/>
      </c>
      <c r="B1072">
        <f>IF(AND('Raw Data'!J1071&lt;'Raw Data'!I1071, ISNUMBER('Raw Data'!E1071)), 1, 0)</f>
        <v/>
      </c>
      <c r="C1072">
        <f>IF(AND('Raw Data'!A1071&gt;0, 'Raw Data'!K1071&gt;0), 1, 0)</f>
        <v/>
      </c>
      <c r="D1072">
        <f>IF(ISBLANK('Raw Data'!A1071),0,IF(AND('Raw Data'!J1071&lt;'Raw Data'!I1071,'Raw Data'!J1071&gt;Analysis!$BD$2),1,IF(AND('Raw Data'!I1071&lt;'Raw Data'!J1071,'Raw Data'!I1071&gt;Analysis!$BD$2),1,0)))</f>
        <v/>
      </c>
      <c r="E1072">
        <f>IF(ISBLANK('Raw Data'!A1071), 0, IF(OR('Raw Data'!P1071&lt;Analysis!BE$2, 'Raw Data'!S1071&lt;Analysis!BE$2), 1, 0))</f>
        <v/>
      </c>
    </row>
    <row r="1073">
      <c r="A1073" s="1">
        <f>'Raw Data'!A1072</f>
        <v/>
      </c>
      <c r="B1073">
        <f>IF(AND('Raw Data'!J1072&lt;'Raw Data'!I1072, ISNUMBER('Raw Data'!E1072)), 1, 0)</f>
        <v/>
      </c>
      <c r="C1073">
        <f>IF(AND('Raw Data'!A1072&gt;0, 'Raw Data'!K1072&gt;0), 1, 0)</f>
        <v/>
      </c>
      <c r="D1073">
        <f>IF(ISBLANK('Raw Data'!A1072),0,IF(AND('Raw Data'!J1072&lt;'Raw Data'!I1072,'Raw Data'!J1072&gt;Analysis!$BD$2),1,IF(AND('Raw Data'!I1072&lt;'Raw Data'!J1072,'Raw Data'!I1072&gt;Analysis!$BD$2),1,0)))</f>
        <v/>
      </c>
      <c r="E1073">
        <f>IF(ISBLANK('Raw Data'!A1072), 0, IF(OR('Raw Data'!P1072&lt;Analysis!BE$2, 'Raw Data'!S1072&lt;Analysis!BE$2), 1, 0))</f>
        <v/>
      </c>
    </row>
    <row r="1074">
      <c r="A1074" s="1">
        <f>'Raw Data'!A1073</f>
        <v/>
      </c>
      <c r="B1074">
        <f>IF(AND('Raw Data'!J1073&lt;'Raw Data'!I1073, ISNUMBER('Raw Data'!E1073)), 1, 0)</f>
        <v/>
      </c>
      <c r="C1074">
        <f>IF(AND('Raw Data'!A1073&gt;0, 'Raw Data'!K1073&gt;0), 1, 0)</f>
        <v/>
      </c>
      <c r="D1074">
        <f>IF(ISBLANK('Raw Data'!A1073),0,IF(AND('Raw Data'!J1073&lt;'Raw Data'!I1073,'Raw Data'!J1073&gt;Analysis!$BD$2),1,IF(AND('Raw Data'!I1073&lt;'Raw Data'!J1073,'Raw Data'!I1073&gt;Analysis!$BD$2),1,0)))</f>
        <v/>
      </c>
      <c r="E1074">
        <f>IF(ISBLANK('Raw Data'!A1073), 0, IF(OR('Raw Data'!P1073&lt;Analysis!BE$2, 'Raw Data'!S1073&lt;Analysis!BE$2), 1, 0))</f>
        <v/>
      </c>
    </row>
    <row r="1075">
      <c r="A1075" s="1">
        <f>'Raw Data'!A1074</f>
        <v/>
      </c>
      <c r="B1075">
        <f>IF(AND('Raw Data'!J1074&lt;'Raw Data'!I1074, ISNUMBER('Raw Data'!E1074)), 1, 0)</f>
        <v/>
      </c>
      <c r="C1075">
        <f>IF(AND('Raw Data'!A1074&gt;0, 'Raw Data'!K1074&gt;0), 1, 0)</f>
        <v/>
      </c>
      <c r="D1075">
        <f>IF(ISBLANK('Raw Data'!A1074),0,IF(AND('Raw Data'!J1074&lt;'Raw Data'!I1074,'Raw Data'!J1074&gt;Analysis!$BD$2),1,IF(AND('Raw Data'!I1074&lt;'Raw Data'!J1074,'Raw Data'!I1074&gt;Analysis!$BD$2),1,0)))</f>
        <v/>
      </c>
      <c r="E1075">
        <f>IF(ISBLANK('Raw Data'!A1074), 0, IF(OR('Raw Data'!P1074&lt;Analysis!BE$2, 'Raw Data'!S1074&lt;Analysis!BE$2), 1, 0))</f>
        <v/>
      </c>
    </row>
    <row r="1076">
      <c r="A1076" s="1">
        <f>'Raw Data'!A1075</f>
        <v/>
      </c>
      <c r="B1076">
        <f>IF(AND('Raw Data'!J1075&lt;'Raw Data'!I1075, ISNUMBER('Raw Data'!E1075)), 1, 0)</f>
        <v/>
      </c>
      <c r="C1076">
        <f>IF(AND('Raw Data'!A1075&gt;0, 'Raw Data'!K1075&gt;0), 1, 0)</f>
        <v/>
      </c>
      <c r="D1076">
        <f>IF(ISBLANK('Raw Data'!A1075),0,IF(AND('Raw Data'!J1075&lt;'Raw Data'!I1075,'Raw Data'!J1075&gt;Analysis!$BD$2),1,IF(AND('Raw Data'!I1075&lt;'Raw Data'!J1075,'Raw Data'!I1075&gt;Analysis!$BD$2),1,0)))</f>
        <v/>
      </c>
      <c r="E1076">
        <f>IF(ISBLANK('Raw Data'!A1075), 0, IF(OR('Raw Data'!P1075&lt;Analysis!BE$2, 'Raw Data'!S1075&lt;Analysis!BE$2), 1, 0))</f>
        <v/>
      </c>
    </row>
    <row r="1077">
      <c r="A1077" s="1">
        <f>'Raw Data'!A1076</f>
        <v/>
      </c>
      <c r="B1077">
        <f>IF(AND('Raw Data'!J1076&lt;'Raw Data'!I1076, ISNUMBER('Raw Data'!E1076)), 1, 0)</f>
        <v/>
      </c>
      <c r="C1077">
        <f>IF(AND('Raw Data'!A1076&gt;0, 'Raw Data'!K1076&gt;0), 1, 0)</f>
        <v/>
      </c>
      <c r="D1077">
        <f>IF(ISBLANK('Raw Data'!A1076),0,IF(AND('Raw Data'!J1076&lt;'Raw Data'!I1076,'Raw Data'!J1076&gt;Analysis!$BD$2),1,IF(AND('Raw Data'!I1076&lt;'Raw Data'!J1076,'Raw Data'!I1076&gt;Analysis!$BD$2),1,0)))</f>
        <v/>
      </c>
      <c r="E1077">
        <f>IF(ISBLANK('Raw Data'!A1076), 0, IF(OR('Raw Data'!P1076&lt;Analysis!BE$2, 'Raw Data'!S1076&lt;Analysis!BE$2), 1, 0))</f>
        <v/>
      </c>
    </row>
    <row r="1078">
      <c r="A1078" s="1">
        <f>'Raw Data'!A1077</f>
        <v/>
      </c>
      <c r="B1078">
        <f>IF(AND('Raw Data'!J1077&lt;'Raw Data'!I1077, ISNUMBER('Raw Data'!E1077)), 1, 0)</f>
        <v/>
      </c>
      <c r="C1078">
        <f>IF(AND('Raw Data'!A1077&gt;0, 'Raw Data'!K1077&gt;0), 1, 0)</f>
        <v/>
      </c>
      <c r="D1078">
        <f>IF(ISBLANK('Raw Data'!A1077),0,IF(AND('Raw Data'!J1077&lt;'Raw Data'!I1077,'Raw Data'!J1077&gt;Analysis!$BD$2),1,IF(AND('Raw Data'!I1077&lt;'Raw Data'!J1077,'Raw Data'!I1077&gt;Analysis!$BD$2),1,0)))</f>
        <v/>
      </c>
      <c r="E1078">
        <f>IF(ISBLANK('Raw Data'!A1077), 0, IF(OR('Raw Data'!P1077&lt;Analysis!BE$2, 'Raw Data'!S1077&lt;Analysis!BE$2), 1, 0))</f>
        <v/>
      </c>
    </row>
    <row r="1079">
      <c r="A1079" s="1">
        <f>'Raw Data'!A1078</f>
        <v/>
      </c>
      <c r="B1079">
        <f>IF(AND('Raw Data'!J1078&lt;'Raw Data'!I1078, ISNUMBER('Raw Data'!E1078)), 1, 0)</f>
        <v/>
      </c>
      <c r="C1079">
        <f>IF(AND('Raw Data'!A1078&gt;0, 'Raw Data'!K1078&gt;0), 1, 0)</f>
        <v/>
      </c>
      <c r="D1079">
        <f>IF(ISBLANK('Raw Data'!A1078),0,IF(AND('Raw Data'!J1078&lt;'Raw Data'!I1078,'Raw Data'!J1078&gt;Analysis!$BD$2),1,IF(AND('Raw Data'!I1078&lt;'Raw Data'!J1078,'Raw Data'!I1078&gt;Analysis!$BD$2),1,0)))</f>
        <v/>
      </c>
      <c r="E1079">
        <f>IF(ISBLANK('Raw Data'!A1078), 0, IF(OR('Raw Data'!P1078&lt;Analysis!BE$2, 'Raw Data'!S1078&lt;Analysis!BE$2), 1, 0))</f>
        <v/>
      </c>
    </row>
    <row r="1080">
      <c r="A1080" s="1">
        <f>'Raw Data'!A1079</f>
        <v/>
      </c>
      <c r="B1080">
        <f>IF(AND('Raw Data'!J1079&lt;'Raw Data'!I1079, ISNUMBER('Raw Data'!E1079)), 1, 0)</f>
        <v/>
      </c>
      <c r="C1080">
        <f>IF(AND('Raw Data'!A1079&gt;0, 'Raw Data'!K1079&gt;0), 1, 0)</f>
        <v/>
      </c>
      <c r="D1080">
        <f>IF(ISBLANK('Raw Data'!A1079),0,IF(AND('Raw Data'!J1079&lt;'Raw Data'!I1079,'Raw Data'!J1079&gt;Analysis!$BD$2),1,IF(AND('Raw Data'!I1079&lt;'Raw Data'!J1079,'Raw Data'!I1079&gt;Analysis!$BD$2),1,0)))</f>
        <v/>
      </c>
      <c r="E1080">
        <f>IF(ISBLANK('Raw Data'!A1079), 0, IF(OR('Raw Data'!P1079&lt;Analysis!BE$2, 'Raw Data'!S1079&lt;Analysis!BE$2), 1, 0))</f>
        <v/>
      </c>
    </row>
    <row r="1081">
      <c r="A1081" s="1">
        <f>'Raw Data'!A1080</f>
        <v/>
      </c>
      <c r="B1081">
        <f>IF(AND('Raw Data'!J1080&lt;'Raw Data'!I1080, ISNUMBER('Raw Data'!E1080)), 1, 0)</f>
        <v/>
      </c>
      <c r="C1081">
        <f>IF(AND('Raw Data'!A1080&gt;0, 'Raw Data'!K1080&gt;0), 1, 0)</f>
        <v/>
      </c>
      <c r="D1081">
        <f>IF(ISBLANK('Raw Data'!A1080),0,IF(AND('Raw Data'!J1080&lt;'Raw Data'!I1080,'Raw Data'!J1080&gt;Analysis!$BD$2),1,IF(AND('Raw Data'!I1080&lt;'Raw Data'!J1080,'Raw Data'!I1080&gt;Analysis!$BD$2),1,0)))</f>
        <v/>
      </c>
      <c r="E1081">
        <f>IF(ISBLANK('Raw Data'!A1080), 0, IF(OR('Raw Data'!P1080&lt;Analysis!BE$2, 'Raw Data'!S1080&lt;Analysis!BE$2), 1, 0))</f>
        <v/>
      </c>
    </row>
    <row r="1082">
      <c r="A1082" s="1">
        <f>'Raw Data'!A1081</f>
        <v/>
      </c>
      <c r="B1082">
        <f>IF(AND('Raw Data'!J1081&lt;'Raw Data'!I1081, ISNUMBER('Raw Data'!E1081)), 1, 0)</f>
        <v/>
      </c>
      <c r="C1082">
        <f>IF(AND('Raw Data'!A1081&gt;0, 'Raw Data'!K1081&gt;0), 1, 0)</f>
        <v/>
      </c>
      <c r="D1082">
        <f>IF(ISBLANK('Raw Data'!A1081),0,IF(AND('Raw Data'!J1081&lt;'Raw Data'!I1081,'Raw Data'!J1081&gt;Analysis!$BD$2),1,IF(AND('Raw Data'!I1081&lt;'Raw Data'!J1081,'Raw Data'!I1081&gt;Analysis!$BD$2),1,0)))</f>
        <v/>
      </c>
      <c r="E1082">
        <f>IF(ISBLANK('Raw Data'!A1081), 0, IF(OR('Raw Data'!P1081&lt;Analysis!BE$2, 'Raw Data'!S1081&lt;Analysis!BE$2), 1, 0))</f>
        <v/>
      </c>
    </row>
    <row r="1083">
      <c r="A1083" s="1">
        <f>'Raw Data'!A1082</f>
        <v/>
      </c>
      <c r="B1083">
        <f>IF(AND('Raw Data'!J1082&lt;'Raw Data'!I1082, ISNUMBER('Raw Data'!E1082)), 1, 0)</f>
        <v/>
      </c>
      <c r="C1083">
        <f>IF(AND('Raw Data'!A1082&gt;0, 'Raw Data'!K1082&gt;0), 1, 0)</f>
        <v/>
      </c>
      <c r="D1083">
        <f>IF(ISBLANK('Raw Data'!A1082),0,IF(AND('Raw Data'!J1082&lt;'Raw Data'!I1082,'Raw Data'!J1082&gt;Analysis!$BD$2),1,IF(AND('Raw Data'!I1082&lt;'Raw Data'!J1082,'Raw Data'!I1082&gt;Analysis!$BD$2),1,0)))</f>
        <v/>
      </c>
      <c r="E1083">
        <f>IF(ISBLANK('Raw Data'!A1082), 0, IF(OR('Raw Data'!P1082&lt;Analysis!BE$2, 'Raw Data'!S1082&lt;Analysis!BE$2), 1, 0))</f>
        <v/>
      </c>
    </row>
    <row r="1084">
      <c r="A1084" s="1">
        <f>'Raw Data'!A1083</f>
        <v/>
      </c>
      <c r="B1084">
        <f>IF(AND('Raw Data'!J1083&lt;'Raw Data'!I1083, ISNUMBER('Raw Data'!E1083)), 1, 0)</f>
        <v/>
      </c>
      <c r="C1084">
        <f>IF(AND('Raw Data'!A1083&gt;0, 'Raw Data'!K1083&gt;0), 1, 0)</f>
        <v/>
      </c>
      <c r="D1084">
        <f>IF(ISBLANK('Raw Data'!A1083),0,IF(AND('Raw Data'!J1083&lt;'Raw Data'!I1083,'Raw Data'!J1083&gt;Analysis!$BD$2),1,IF(AND('Raw Data'!I1083&lt;'Raw Data'!J1083,'Raw Data'!I1083&gt;Analysis!$BD$2),1,0)))</f>
        <v/>
      </c>
      <c r="E1084">
        <f>IF(ISBLANK('Raw Data'!A1083), 0, IF(OR('Raw Data'!P1083&lt;Analysis!BE$2, 'Raw Data'!S1083&lt;Analysis!BE$2), 1, 0))</f>
        <v/>
      </c>
    </row>
    <row r="1085">
      <c r="A1085" s="1">
        <f>'Raw Data'!A1084</f>
        <v/>
      </c>
      <c r="B1085">
        <f>IF(AND('Raw Data'!J1084&lt;'Raw Data'!I1084, ISNUMBER('Raw Data'!E1084)), 1, 0)</f>
        <v/>
      </c>
      <c r="C1085">
        <f>IF(AND('Raw Data'!A1084&gt;0, 'Raw Data'!K1084&gt;0), 1, 0)</f>
        <v/>
      </c>
      <c r="D1085">
        <f>IF(ISBLANK('Raw Data'!A1084),0,IF(AND('Raw Data'!J1084&lt;'Raw Data'!I1084,'Raw Data'!J1084&gt;Analysis!$BD$2),1,IF(AND('Raw Data'!I1084&lt;'Raw Data'!J1084,'Raw Data'!I1084&gt;Analysis!$BD$2),1,0)))</f>
        <v/>
      </c>
      <c r="E1085">
        <f>IF(ISBLANK('Raw Data'!A1084), 0, IF(OR('Raw Data'!P1084&lt;Analysis!BE$2, 'Raw Data'!S1084&lt;Analysis!BE$2), 1, 0))</f>
        <v/>
      </c>
    </row>
    <row r="1086">
      <c r="A1086" s="1">
        <f>'Raw Data'!A1085</f>
        <v/>
      </c>
      <c r="B1086">
        <f>IF(AND('Raw Data'!J1085&lt;'Raw Data'!I1085, ISNUMBER('Raw Data'!E1085)), 1, 0)</f>
        <v/>
      </c>
      <c r="C1086">
        <f>IF(AND('Raw Data'!A1085&gt;0, 'Raw Data'!K1085&gt;0), 1, 0)</f>
        <v/>
      </c>
      <c r="D1086">
        <f>IF(ISBLANK('Raw Data'!A1085),0,IF(AND('Raw Data'!J1085&lt;'Raw Data'!I1085,'Raw Data'!J1085&gt;Analysis!$BD$2),1,IF(AND('Raw Data'!I1085&lt;'Raw Data'!J1085,'Raw Data'!I1085&gt;Analysis!$BD$2),1,0)))</f>
        <v/>
      </c>
      <c r="E1086">
        <f>IF(ISBLANK('Raw Data'!A1085), 0, IF(OR('Raw Data'!P1085&lt;Analysis!BE$2, 'Raw Data'!S1085&lt;Analysis!BE$2), 1, 0))</f>
        <v/>
      </c>
    </row>
    <row r="1087">
      <c r="A1087" s="1">
        <f>'Raw Data'!A1086</f>
        <v/>
      </c>
      <c r="B1087">
        <f>IF(AND('Raw Data'!J1086&lt;'Raw Data'!I1086, ISNUMBER('Raw Data'!E1086)), 1, 0)</f>
        <v/>
      </c>
      <c r="C1087">
        <f>IF(AND('Raw Data'!A1086&gt;0, 'Raw Data'!K1086&gt;0), 1, 0)</f>
        <v/>
      </c>
      <c r="D1087">
        <f>IF(ISBLANK('Raw Data'!A1086),0,IF(AND('Raw Data'!J1086&lt;'Raw Data'!I1086,'Raw Data'!J1086&gt;Analysis!$BD$2),1,IF(AND('Raw Data'!I1086&lt;'Raw Data'!J1086,'Raw Data'!I1086&gt;Analysis!$BD$2),1,0)))</f>
        <v/>
      </c>
      <c r="E1087">
        <f>IF(ISBLANK('Raw Data'!A1086), 0, IF(OR('Raw Data'!P1086&lt;Analysis!BE$2, 'Raw Data'!S1086&lt;Analysis!BE$2), 1, 0))</f>
        <v/>
      </c>
    </row>
    <row r="1088">
      <c r="A1088" s="1">
        <f>'Raw Data'!A1087</f>
        <v/>
      </c>
      <c r="B1088">
        <f>IF(AND('Raw Data'!J1087&lt;'Raw Data'!I1087, ISNUMBER('Raw Data'!E1087)), 1, 0)</f>
        <v/>
      </c>
      <c r="C1088">
        <f>IF(AND('Raw Data'!A1087&gt;0, 'Raw Data'!K1087&gt;0), 1, 0)</f>
        <v/>
      </c>
      <c r="D1088">
        <f>IF(ISBLANK('Raw Data'!A1087),0,IF(AND('Raw Data'!J1087&lt;'Raw Data'!I1087,'Raw Data'!J1087&gt;Analysis!$BD$2),1,IF(AND('Raw Data'!I1087&lt;'Raw Data'!J1087,'Raw Data'!I1087&gt;Analysis!$BD$2),1,0)))</f>
        <v/>
      </c>
      <c r="E1088">
        <f>IF(ISBLANK('Raw Data'!A1087), 0, IF(OR('Raw Data'!P1087&lt;Analysis!BE$2, 'Raw Data'!S1087&lt;Analysis!BE$2), 1, 0))</f>
        <v/>
      </c>
    </row>
    <row r="1089">
      <c r="A1089" s="1">
        <f>'Raw Data'!A1088</f>
        <v/>
      </c>
      <c r="B1089">
        <f>IF(AND('Raw Data'!J1088&lt;'Raw Data'!I1088, ISNUMBER('Raw Data'!E1088)), 1, 0)</f>
        <v/>
      </c>
      <c r="C1089">
        <f>IF(AND('Raw Data'!A1088&gt;0, 'Raw Data'!K1088&gt;0), 1, 0)</f>
        <v/>
      </c>
      <c r="D1089">
        <f>IF(ISBLANK('Raw Data'!A1088),0,IF(AND('Raw Data'!J1088&lt;'Raw Data'!I1088,'Raw Data'!J1088&gt;Analysis!$BD$2),1,IF(AND('Raw Data'!I1088&lt;'Raw Data'!J1088,'Raw Data'!I1088&gt;Analysis!$BD$2),1,0)))</f>
        <v/>
      </c>
      <c r="E1089">
        <f>IF(ISBLANK('Raw Data'!A1088), 0, IF(OR('Raw Data'!P1088&lt;Analysis!BE$2, 'Raw Data'!S1088&lt;Analysis!BE$2), 1, 0))</f>
        <v/>
      </c>
    </row>
    <row r="1090">
      <c r="A1090" s="1">
        <f>'Raw Data'!A1089</f>
        <v/>
      </c>
      <c r="B1090">
        <f>IF(AND('Raw Data'!J1089&lt;'Raw Data'!I1089, ISNUMBER('Raw Data'!E1089)), 1, 0)</f>
        <v/>
      </c>
      <c r="C1090">
        <f>IF(AND('Raw Data'!A1089&gt;0, 'Raw Data'!K1089&gt;0), 1, 0)</f>
        <v/>
      </c>
      <c r="D1090">
        <f>IF(ISBLANK('Raw Data'!A1089),0,IF(AND('Raw Data'!J1089&lt;'Raw Data'!I1089,'Raw Data'!J1089&gt;Analysis!$BD$2),1,IF(AND('Raw Data'!I1089&lt;'Raw Data'!J1089,'Raw Data'!I1089&gt;Analysis!$BD$2),1,0)))</f>
        <v/>
      </c>
      <c r="E1090">
        <f>IF(ISBLANK('Raw Data'!A1089), 0, IF(OR('Raw Data'!P1089&lt;Analysis!BE$2, 'Raw Data'!S1089&lt;Analysis!BE$2), 1, 0))</f>
        <v/>
      </c>
    </row>
    <row r="1091">
      <c r="A1091" s="1">
        <f>'Raw Data'!A1090</f>
        <v/>
      </c>
      <c r="B1091">
        <f>IF(AND('Raw Data'!J1090&lt;'Raw Data'!I1090, ISNUMBER('Raw Data'!E1090)), 1, 0)</f>
        <v/>
      </c>
      <c r="C1091">
        <f>IF(AND('Raw Data'!A1090&gt;0, 'Raw Data'!K1090&gt;0), 1, 0)</f>
        <v/>
      </c>
      <c r="D1091">
        <f>IF(ISBLANK('Raw Data'!A1090),0,IF(AND('Raw Data'!J1090&lt;'Raw Data'!I1090,'Raw Data'!J1090&gt;Analysis!$BD$2),1,IF(AND('Raw Data'!I1090&lt;'Raw Data'!J1090,'Raw Data'!I1090&gt;Analysis!$BD$2),1,0)))</f>
        <v/>
      </c>
      <c r="E1091">
        <f>IF(ISBLANK('Raw Data'!A1090), 0, IF(OR('Raw Data'!P1090&lt;Analysis!BE$2, 'Raw Data'!S1090&lt;Analysis!BE$2), 1, 0))</f>
        <v/>
      </c>
    </row>
    <row r="1092">
      <c r="A1092" s="1">
        <f>'Raw Data'!A1091</f>
        <v/>
      </c>
      <c r="B1092">
        <f>IF(AND('Raw Data'!J1091&lt;'Raw Data'!I1091, ISNUMBER('Raw Data'!E1091)), 1, 0)</f>
        <v/>
      </c>
      <c r="C1092">
        <f>IF(AND('Raw Data'!A1091&gt;0, 'Raw Data'!K1091&gt;0), 1, 0)</f>
        <v/>
      </c>
      <c r="D1092">
        <f>IF(ISBLANK('Raw Data'!A1091),0,IF(AND('Raw Data'!J1091&lt;'Raw Data'!I1091,'Raw Data'!J1091&gt;Analysis!$BD$2),1,IF(AND('Raw Data'!I1091&lt;'Raw Data'!J1091,'Raw Data'!I1091&gt;Analysis!$BD$2),1,0)))</f>
        <v/>
      </c>
      <c r="E1092">
        <f>IF(ISBLANK('Raw Data'!A1091), 0, IF(OR('Raw Data'!P1091&lt;Analysis!BE$2, 'Raw Data'!S1091&lt;Analysis!BE$2), 1, 0))</f>
        <v/>
      </c>
    </row>
    <row r="1093">
      <c r="A1093" s="1">
        <f>'Raw Data'!A1092</f>
        <v/>
      </c>
      <c r="B1093">
        <f>IF(AND('Raw Data'!J1092&lt;'Raw Data'!I1092, ISNUMBER('Raw Data'!E1092)), 1, 0)</f>
        <v/>
      </c>
      <c r="C1093">
        <f>IF(AND('Raw Data'!A1092&gt;0, 'Raw Data'!K1092&gt;0), 1, 0)</f>
        <v/>
      </c>
      <c r="D1093">
        <f>IF(ISBLANK('Raw Data'!A1092),0,IF(AND('Raw Data'!J1092&lt;'Raw Data'!I1092,'Raw Data'!J1092&gt;Analysis!$BD$2),1,IF(AND('Raw Data'!I1092&lt;'Raw Data'!J1092,'Raw Data'!I1092&gt;Analysis!$BD$2),1,0)))</f>
        <v/>
      </c>
      <c r="E1093">
        <f>IF(ISBLANK('Raw Data'!A1092), 0, IF(OR('Raw Data'!P1092&lt;Analysis!BE$2, 'Raw Data'!S1092&lt;Analysis!BE$2), 1, 0))</f>
        <v/>
      </c>
    </row>
    <row r="1094">
      <c r="A1094" s="1">
        <f>'Raw Data'!A1093</f>
        <v/>
      </c>
      <c r="B1094">
        <f>IF(AND('Raw Data'!J1093&lt;'Raw Data'!I1093, ISNUMBER('Raw Data'!E1093)), 1, 0)</f>
        <v/>
      </c>
      <c r="C1094">
        <f>IF(AND('Raw Data'!A1093&gt;0, 'Raw Data'!K1093&gt;0), 1, 0)</f>
        <v/>
      </c>
      <c r="D1094">
        <f>IF(ISBLANK('Raw Data'!A1093),0,IF(AND('Raw Data'!J1093&lt;'Raw Data'!I1093,'Raw Data'!J1093&gt;Analysis!$BD$2),1,IF(AND('Raw Data'!I1093&lt;'Raw Data'!J1093,'Raw Data'!I1093&gt;Analysis!$BD$2),1,0)))</f>
        <v/>
      </c>
      <c r="E1094">
        <f>IF(ISBLANK('Raw Data'!A1093), 0, IF(OR('Raw Data'!P1093&lt;Analysis!BE$2, 'Raw Data'!S1093&lt;Analysis!BE$2), 1, 0))</f>
        <v/>
      </c>
    </row>
    <row r="1095">
      <c r="A1095" s="1">
        <f>'Raw Data'!A1094</f>
        <v/>
      </c>
      <c r="B1095">
        <f>IF(AND('Raw Data'!J1094&lt;'Raw Data'!I1094, ISNUMBER('Raw Data'!E1094)), 1, 0)</f>
        <v/>
      </c>
      <c r="C1095">
        <f>IF(AND('Raw Data'!A1094&gt;0, 'Raw Data'!K1094&gt;0), 1, 0)</f>
        <v/>
      </c>
      <c r="D1095">
        <f>IF(ISBLANK('Raw Data'!A1094),0,IF(AND('Raw Data'!J1094&lt;'Raw Data'!I1094,'Raw Data'!J1094&gt;Analysis!$BD$2),1,IF(AND('Raw Data'!I1094&lt;'Raw Data'!J1094,'Raw Data'!I1094&gt;Analysis!$BD$2),1,0)))</f>
        <v/>
      </c>
      <c r="E1095">
        <f>IF(ISBLANK('Raw Data'!A1094), 0, IF(OR('Raw Data'!P1094&lt;Analysis!BE$2, 'Raw Data'!S1094&lt;Analysis!BE$2), 1, 0))</f>
        <v/>
      </c>
    </row>
    <row r="1096">
      <c r="A1096" s="1">
        <f>'Raw Data'!A1095</f>
        <v/>
      </c>
      <c r="B1096">
        <f>IF(AND('Raw Data'!J1095&lt;'Raw Data'!I1095, ISNUMBER('Raw Data'!E1095)), 1, 0)</f>
        <v/>
      </c>
      <c r="C1096">
        <f>IF(AND('Raw Data'!A1095&gt;0, 'Raw Data'!K1095&gt;0), 1, 0)</f>
        <v/>
      </c>
      <c r="D1096">
        <f>IF(ISBLANK('Raw Data'!A1095),0,IF(AND('Raw Data'!J1095&lt;'Raw Data'!I1095,'Raw Data'!J1095&gt;Analysis!$BD$2),1,IF(AND('Raw Data'!I1095&lt;'Raw Data'!J1095,'Raw Data'!I1095&gt;Analysis!$BD$2),1,0)))</f>
        <v/>
      </c>
      <c r="E1096">
        <f>IF(ISBLANK('Raw Data'!A1095), 0, IF(OR('Raw Data'!P1095&lt;Analysis!BE$2, 'Raw Data'!S1095&lt;Analysis!BE$2), 1, 0))</f>
        <v/>
      </c>
    </row>
    <row r="1097">
      <c r="A1097" s="1">
        <f>'Raw Data'!A1096</f>
        <v/>
      </c>
      <c r="B1097">
        <f>IF(AND('Raw Data'!J1096&lt;'Raw Data'!I1096, ISNUMBER('Raw Data'!E1096)), 1, 0)</f>
        <v/>
      </c>
      <c r="C1097">
        <f>IF(AND('Raw Data'!A1096&gt;0, 'Raw Data'!K1096&gt;0), 1, 0)</f>
        <v/>
      </c>
      <c r="D1097">
        <f>IF(ISBLANK('Raw Data'!A1096),0,IF(AND('Raw Data'!J1096&lt;'Raw Data'!I1096,'Raw Data'!J1096&gt;Analysis!$BD$2),1,IF(AND('Raw Data'!I1096&lt;'Raw Data'!J1096,'Raw Data'!I1096&gt;Analysis!$BD$2),1,0)))</f>
        <v/>
      </c>
      <c r="E1097">
        <f>IF(ISBLANK('Raw Data'!A1096), 0, IF(OR('Raw Data'!P1096&lt;Analysis!BE$2, 'Raw Data'!S1096&lt;Analysis!BE$2), 1, 0))</f>
        <v/>
      </c>
    </row>
    <row r="1098">
      <c r="A1098" s="1">
        <f>'Raw Data'!A1097</f>
        <v/>
      </c>
      <c r="B1098">
        <f>IF(AND('Raw Data'!J1097&lt;'Raw Data'!I1097, ISNUMBER('Raw Data'!E1097)), 1, 0)</f>
        <v/>
      </c>
      <c r="C1098">
        <f>IF(AND('Raw Data'!A1097&gt;0, 'Raw Data'!K1097&gt;0), 1, 0)</f>
        <v/>
      </c>
      <c r="D1098">
        <f>IF(ISBLANK('Raw Data'!A1097),0,IF(AND('Raw Data'!J1097&lt;'Raw Data'!I1097,'Raw Data'!J1097&gt;Analysis!$BD$2),1,IF(AND('Raw Data'!I1097&lt;'Raw Data'!J1097,'Raw Data'!I1097&gt;Analysis!$BD$2),1,0)))</f>
        <v/>
      </c>
      <c r="E1098">
        <f>IF(ISBLANK('Raw Data'!A1097), 0, IF(OR('Raw Data'!P1097&lt;Analysis!BE$2, 'Raw Data'!S1097&lt;Analysis!BE$2), 1, 0))</f>
        <v/>
      </c>
    </row>
    <row r="1099">
      <c r="A1099" s="1">
        <f>'Raw Data'!A1098</f>
        <v/>
      </c>
      <c r="B1099">
        <f>IF(AND('Raw Data'!J1098&lt;'Raw Data'!I1098, ISNUMBER('Raw Data'!E1098)), 1, 0)</f>
        <v/>
      </c>
      <c r="C1099">
        <f>IF(AND('Raw Data'!A1098&gt;0, 'Raw Data'!K1098&gt;0), 1, 0)</f>
        <v/>
      </c>
      <c r="D1099">
        <f>IF(ISBLANK('Raw Data'!A1098),0,IF(AND('Raw Data'!J1098&lt;'Raw Data'!I1098,'Raw Data'!J1098&gt;Analysis!$BD$2),1,IF(AND('Raw Data'!I1098&lt;'Raw Data'!J1098,'Raw Data'!I1098&gt;Analysis!$BD$2),1,0)))</f>
        <v/>
      </c>
      <c r="E1099">
        <f>IF(ISBLANK('Raw Data'!A1098), 0, IF(OR('Raw Data'!P1098&lt;Analysis!BE$2, 'Raw Data'!S1098&lt;Analysis!BE$2), 1, 0))</f>
        <v/>
      </c>
    </row>
    <row r="1100">
      <c r="A1100" s="1">
        <f>'Raw Data'!A1099</f>
        <v/>
      </c>
      <c r="B1100">
        <f>IF(AND('Raw Data'!J1099&lt;'Raw Data'!I1099, ISNUMBER('Raw Data'!E1099)), 1, 0)</f>
        <v/>
      </c>
      <c r="C1100">
        <f>IF(AND('Raw Data'!A1099&gt;0, 'Raw Data'!K1099&gt;0), 1, 0)</f>
        <v/>
      </c>
      <c r="D1100">
        <f>IF(ISBLANK('Raw Data'!A1099),0,IF(AND('Raw Data'!J1099&lt;'Raw Data'!I1099,'Raw Data'!J1099&gt;Analysis!$BD$2),1,IF(AND('Raw Data'!I1099&lt;'Raw Data'!J1099,'Raw Data'!I1099&gt;Analysis!$BD$2),1,0)))</f>
        <v/>
      </c>
      <c r="E1100">
        <f>IF(ISBLANK('Raw Data'!A1099), 0, IF(OR('Raw Data'!P1099&lt;Analysis!BE$2, 'Raw Data'!S1099&lt;Analysis!BE$2), 1, 0))</f>
        <v/>
      </c>
    </row>
    <row r="1101">
      <c r="A1101" s="1">
        <f>'Raw Data'!A1100</f>
        <v/>
      </c>
      <c r="B1101">
        <f>IF(AND('Raw Data'!J1100&lt;'Raw Data'!I1100, ISNUMBER('Raw Data'!E1100)), 1, 0)</f>
        <v/>
      </c>
      <c r="C1101">
        <f>IF(AND('Raw Data'!A1100&gt;0, 'Raw Data'!K1100&gt;0), 1, 0)</f>
        <v/>
      </c>
      <c r="D1101">
        <f>IF(ISBLANK('Raw Data'!A1100),0,IF(AND('Raw Data'!J1100&lt;'Raw Data'!I1100,'Raw Data'!J1100&gt;Analysis!$BD$2),1,IF(AND('Raw Data'!I1100&lt;'Raw Data'!J1100,'Raw Data'!I1100&gt;Analysis!$BD$2),1,0)))</f>
        <v/>
      </c>
      <c r="E1101">
        <f>IF(ISBLANK('Raw Data'!A1100), 0, IF(OR('Raw Data'!P1100&lt;Analysis!BE$2, 'Raw Data'!S1100&lt;Analysis!BE$2), 1, 0))</f>
        <v/>
      </c>
    </row>
    <row r="1102">
      <c r="A1102" s="1">
        <f>'Raw Data'!A1101</f>
        <v/>
      </c>
      <c r="B1102">
        <f>IF(AND('Raw Data'!J1101&lt;'Raw Data'!I1101, ISNUMBER('Raw Data'!E1101)), 1, 0)</f>
        <v/>
      </c>
      <c r="C1102">
        <f>IF(AND('Raw Data'!A1101&gt;0, 'Raw Data'!K1101&gt;0), 1, 0)</f>
        <v/>
      </c>
      <c r="D1102">
        <f>IF(ISBLANK('Raw Data'!A1101),0,IF(AND('Raw Data'!J1101&lt;'Raw Data'!I1101,'Raw Data'!J1101&gt;Analysis!$BD$2),1,IF(AND('Raw Data'!I1101&lt;'Raw Data'!J1101,'Raw Data'!I1101&gt;Analysis!$BD$2),1,0)))</f>
        <v/>
      </c>
      <c r="E1102">
        <f>IF(ISBLANK('Raw Data'!A1101), 0, IF(OR('Raw Data'!P1101&lt;Analysis!BE$2, 'Raw Data'!S1101&lt;Analysis!BE$2), 1, 0))</f>
        <v/>
      </c>
    </row>
    <row r="1103">
      <c r="A1103" s="1">
        <f>'Raw Data'!A1102</f>
        <v/>
      </c>
      <c r="B1103">
        <f>IF(AND('Raw Data'!J1102&lt;'Raw Data'!I1102, ISNUMBER('Raw Data'!E1102)), 1, 0)</f>
        <v/>
      </c>
      <c r="C1103">
        <f>IF(AND('Raw Data'!A1102&gt;0, 'Raw Data'!K1102&gt;0), 1, 0)</f>
        <v/>
      </c>
      <c r="D1103">
        <f>IF(ISBLANK('Raw Data'!A1102),0,IF(AND('Raw Data'!J1102&lt;'Raw Data'!I1102,'Raw Data'!J1102&gt;Analysis!$BD$2),1,IF(AND('Raw Data'!I1102&lt;'Raw Data'!J1102,'Raw Data'!I1102&gt;Analysis!$BD$2),1,0)))</f>
        <v/>
      </c>
      <c r="E1103">
        <f>IF(ISBLANK('Raw Data'!A1102), 0, IF(OR('Raw Data'!P1102&lt;Analysis!BE$2, 'Raw Data'!S1102&lt;Analysis!BE$2), 1, 0))</f>
        <v/>
      </c>
    </row>
    <row r="1104">
      <c r="A1104" s="1">
        <f>'Raw Data'!A1103</f>
        <v/>
      </c>
      <c r="B1104">
        <f>IF(AND('Raw Data'!J1103&lt;'Raw Data'!I1103, ISNUMBER('Raw Data'!E1103)), 1, 0)</f>
        <v/>
      </c>
      <c r="C1104">
        <f>IF(AND('Raw Data'!A1103&gt;0, 'Raw Data'!K1103&gt;0), 1, 0)</f>
        <v/>
      </c>
      <c r="D1104">
        <f>IF(ISBLANK('Raw Data'!A1103),0,IF(AND('Raw Data'!J1103&lt;'Raw Data'!I1103,'Raw Data'!J1103&gt;Analysis!$BD$2),1,IF(AND('Raw Data'!I1103&lt;'Raw Data'!J1103,'Raw Data'!I1103&gt;Analysis!$BD$2),1,0)))</f>
        <v/>
      </c>
      <c r="E1104">
        <f>IF(ISBLANK('Raw Data'!A1103), 0, IF(OR('Raw Data'!P1103&lt;Analysis!BE$2, 'Raw Data'!S1103&lt;Analysis!BE$2), 1, 0))</f>
        <v/>
      </c>
    </row>
    <row r="1105">
      <c r="A1105" s="1">
        <f>'Raw Data'!A1104</f>
        <v/>
      </c>
      <c r="B1105">
        <f>IF(AND('Raw Data'!J1104&lt;'Raw Data'!I1104, ISNUMBER('Raw Data'!E1104)), 1, 0)</f>
        <v/>
      </c>
      <c r="C1105">
        <f>IF(AND('Raw Data'!A1104&gt;0, 'Raw Data'!K1104&gt;0), 1, 0)</f>
        <v/>
      </c>
      <c r="D1105">
        <f>IF(ISBLANK('Raw Data'!A1104),0,IF(AND('Raw Data'!J1104&lt;'Raw Data'!I1104,'Raw Data'!J1104&gt;Analysis!$BD$2),1,IF(AND('Raw Data'!I1104&lt;'Raw Data'!J1104,'Raw Data'!I1104&gt;Analysis!$BD$2),1,0)))</f>
        <v/>
      </c>
      <c r="E1105">
        <f>IF(ISBLANK('Raw Data'!A1104), 0, IF(OR('Raw Data'!P1104&lt;Analysis!BE$2, 'Raw Data'!S1104&lt;Analysis!BE$2), 1, 0))</f>
        <v/>
      </c>
    </row>
    <row r="1106">
      <c r="A1106" s="1">
        <f>'Raw Data'!A1105</f>
        <v/>
      </c>
      <c r="B1106">
        <f>IF(AND('Raw Data'!J1105&lt;'Raw Data'!I1105, ISNUMBER('Raw Data'!E1105)), 1, 0)</f>
        <v/>
      </c>
      <c r="C1106">
        <f>IF(AND('Raw Data'!A1105&gt;0, 'Raw Data'!K1105&gt;0), 1, 0)</f>
        <v/>
      </c>
      <c r="D1106">
        <f>IF(ISBLANK('Raw Data'!A1105),0,IF(AND('Raw Data'!J1105&lt;'Raw Data'!I1105,'Raw Data'!J1105&gt;Analysis!$BD$2),1,IF(AND('Raw Data'!I1105&lt;'Raw Data'!J1105,'Raw Data'!I1105&gt;Analysis!$BD$2),1,0)))</f>
        <v/>
      </c>
      <c r="E1106">
        <f>IF(ISBLANK('Raw Data'!A1105), 0, IF(OR('Raw Data'!P1105&lt;Analysis!BE$2, 'Raw Data'!S1105&lt;Analysis!BE$2), 1, 0))</f>
        <v/>
      </c>
    </row>
    <row r="1107">
      <c r="A1107" s="1">
        <f>'Raw Data'!A1106</f>
        <v/>
      </c>
      <c r="B1107">
        <f>IF(AND('Raw Data'!J1106&lt;'Raw Data'!I1106, ISNUMBER('Raw Data'!E1106)), 1, 0)</f>
        <v/>
      </c>
      <c r="C1107">
        <f>IF(AND('Raw Data'!A1106&gt;0, 'Raw Data'!K1106&gt;0), 1, 0)</f>
        <v/>
      </c>
      <c r="D1107">
        <f>IF(ISBLANK('Raw Data'!A1106),0,IF(AND('Raw Data'!J1106&lt;'Raw Data'!I1106,'Raw Data'!J1106&gt;Analysis!$BD$2),1,IF(AND('Raw Data'!I1106&lt;'Raw Data'!J1106,'Raw Data'!I1106&gt;Analysis!$BD$2),1,0)))</f>
        <v/>
      </c>
      <c r="E1107">
        <f>IF(ISBLANK('Raw Data'!A1106), 0, IF(OR('Raw Data'!P1106&lt;Analysis!BE$2, 'Raw Data'!S1106&lt;Analysis!BE$2), 1, 0))</f>
        <v/>
      </c>
    </row>
    <row r="1108">
      <c r="A1108" s="1">
        <f>'Raw Data'!A1107</f>
        <v/>
      </c>
      <c r="B1108">
        <f>IF(AND('Raw Data'!J1107&lt;'Raw Data'!I1107, ISNUMBER('Raw Data'!E1107)), 1, 0)</f>
        <v/>
      </c>
      <c r="C1108">
        <f>IF(AND('Raw Data'!A1107&gt;0, 'Raw Data'!K1107&gt;0), 1, 0)</f>
        <v/>
      </c>
      <c r="D1108">
        <f>IF(ISBLANK('Raw Data'!A1107),0,IF(AND('Raw Data'!J1107&lt;'Raw Data'!I1107,'Raw Data'!J1107&gt;Analysis!$BD$2),1,IF(AND('Raw Data'!I1107&lt;'Raw Data'!J1107,'Raw Data'!I1107&gt;Analysis!$BD$2),1,0)))</f>
        <v/>
      </c>
      <c r="E1108">
        <f>IF(ISBLANK('Raw Data'!A1107), 0, IF(OR('Raw Data'!P1107&lt;Analysis!BE$2, 'Raw Data'!S1107&lt;Analysis!BE$2), 1, 0))</f>
        <v/>
      </c>
    </row>
    <row r="1109">
      <c r="A1109" s="1">
        <f>'Raw Data'!A1108</f>
        <v/>
      </c>
      <c r="B1109">
        <f>IF(AND('Raw Data'!J1108&lt;'Raw Data'!I1108, ISNUMBER('Raw Data'!E1108)), 1, 0)</f>
        <v/>
      </c>
      <c r="C1109">
        <f>IF(AND('Raw Data'!A1108&gt;0, 'Raw Data'!K1108&gt;0), 1, 0)</f>
        <v/>
      </c>
      <c r="D1109">
        <f>IF(ISBLANK('Raw Data'!A1108),0,IF(AND('Raw Data'!J1108&lt;'Raw Data'!I1108,'Raw Data'!J1108&gt;Analysis!$BD$2),1,IF(AND('Raw Data'!I1108&lt;'Raw Data'!J1108,'Raw Data'!I1108&gt;Analysis!$BD$2),1,0)))</f>
        <v/>
      </c>
      <c r="E1109">
        <f>IF(ISBLANK('Raw Data'!A1108), 0, IF(OR('Raw Data'!P1108&lt;Analysis!BE$2, 'Raw Data'!S1108&lt;Analysis!BE$2), 1, 0))</f>
        <v/>
      </c>
    </row>
    <row r="1110">
      <c r="A1110" s="1">
        <f>'Raw Data'!A1109</f>
        <v/>
      </c>
      <c r="B1110">
        <f>IF(AND('Raw Data'!J1109&lt;'Raw Data'!I1109, ISNUMBER('Raw Data'!E1109)), 1, 0)</f>
        <v/>
      </c>
      <c r="C1110">
        <f>IF(AND('Raw Data'!A1109&gt;0, 'Raw Data'!K1109&gt;0), 1, 0)</f>
        <v/>
      </c>
      <c r="D1110">
        <f>IF(ISBLANK('Raw Data'!A1109),0,IF(AND('Raw Data'!J1109&lt;'Raw Data'!I1109,'Raw Data'!J1109&gt;Analysis!$BD$2),1,IF(AND('Raw Data'!I1109&lt;'Raw Data'!J1109,'Raw Data'!I1109&gt;Analysis!$BD$2),1,0)))</f>
        <v/>
      </c>
      <c r="E1110">
        <f>IF(ISBLANK('Raw Data'!A1109), 0, IF(OR('Raw Data'!P1109&lt;Analysis!BE$2, 'Raw Data'!S1109&lt;Analysis!BE$2), 1, 0))</f>
        <v/>
      </c>
    </row>
    <row r="1111">
      <c r="A1111" s="1">
        <f>'Raw Data'!A1110</f>
        <v/>
      </c>
      <c r="B1111">
        <f>IF(AND('Raw Data'!J1110&lt;'Raw Data'!I1110, ISNUMBER('Raw Data'!E1110)), 1, 0)</f>
        <v/>
      </c>
      <c r="C1111">
        <f>IF(AND('Raw Data'!A1110&gt;0, 'Raw Data'!K1110&gt;0), 1, 0)</f>
        <v/>
      </c>
      <c r="D1111">
        <f>IF(ISBLANK('Raw Data'!A1110),0,IF(AND('Raw Data'!J1110&lt;'Raw Data'!I1110,'Raw Data'!J1110&gt;Analysis!$BD$2),1,IF(AND('Raw Data'!I1110&lt;'Raw Data'!J1110,'Raw Data'!I1110&gt;Analysis!$BD$2),1,0)))</f>
        <v/>
      </c>
      <c r="E1111">
        <f>IF(ISBLANK('Raw Data'!A1110), 0, IF(OR('Raw Data'!P1110&lt;Analysis!BE$2, 'Raw Data'!S1110&lt;Analysis!BE$2), 1, 0))</f>
        <v/>
      </c>
    </row>
    <row r="1112">
      <c r="A1112" s="1">
        <f>'Raw Data'!A1111</f>
        <v/>
      </c>
      <c r="B1112">
        <f>IF(AND('Raw Data'!J1111&lt;'Raw Data'!I1111, ISNUMBER('Raw Data'!E1111)), 1, 0)</f>
        <v/>
      </c>
      <c r="C1112">
        <f>IF(AND('Raw Data'!A1111&gt;0, 'Raw Data'!K1111&gt;0), 1, 0)</f>
        <v/>
      </c>
      <c r="D1112">
        <f>IF(ISBLANK('Raw Data'!A1111),0,IF(AND('Raw Data'!J1111&lt;'Raw Data'!I1111,'Raw Data'!J1111&gt;Analysis!$BD$2),1,IF(AND('Raw Data'!I1111&lt;'Raw Data'!J1111,'Raw Data'!I1111&gt;Analysis!$BD$2),1,0)))</f>
        <v/>
      </c>
      <c r="E1112">
        <f>IF(ISBLANK('Raw Data'!A1111), 0, IF(OR('Raw Data'!P1111&lt;Analysis!BE$2, 'Raw Data'!S1111&lt;Analysis!BE$2), 1, 0))</f>
        <v/>
      </c>
    </row>
    <row r="1113">
      <c r="A1113" s="1">
        <f>'Raw Data'!A1112</f>
        <v/>
      </c>
      <c r="B1113">
        <f>IF(AND('Raw Data'!J1112&lt;'Raw Data'!I1112, ISNUMBER('Raw Data'!E1112)), 1, 0)</f>
        <v/>
      </c>
      <c r="C1113">
        <f>IF(AND('Raw Data'!A1112&gt;0, 'Raw Data'!K1112&gt;0), 1, 0)</f>
        <v/>
      </c>
      <c r="D1113">
        <f>IF(ISBLANK('Raw Data'!A1112),0,IF(AND('Raw Data'!J1112&lt;'Raw Data'!I1112,'Raw Data'!J1112&gt;Analysis!$BD$2),1,IF(AND('Raw Data'!I1112&lt;'Raw Data'!J1112,'Raw Data'!I1112&gt;Analysis!$BD$2),1,0)))</f>
        <v/>
      </c>
      <c r="E1113">
        <f>IF(ISBLANK('Raw Data'!A1112), 0, IF(OR('Raw Data'!P1112&lt;Analysis!BE$2, 'Raw Data'!S1112&lt;Analysis!BE$2), 1, 0))</f>
        <v/>
      </c>
    </row>
    <row r="1114">
      <c r="A1114" s="1">
        <f>'Raw Data'!A1113</f>
        <v/>
      </c>
      <c r="B1114">
        <f>IF(AND('Raw Data'!J1113&lt;'Raw Data'!I1113, ISNUMBER('Raw Data'!E1113)), 1, 0)</f>
        <v/>
      </c>
      <c r="C1114">
        <f>IF(AND('Raw Data'!A1113&gt;0, 'Raw Data'!K1113&gt;0), 1, 0)</f>
        <v/>
      </c>
      <c r="D1114">
        <f>IF(ISBLANK('Raw Data'!A1113),0,IF(AND('Raw Data'!J1113&lt;'Raw Data'!I1113,'Raw Data'!J1113&gt;Analysis!$BD$2),1,IF(AND('Raw Data'!I1113&lt;'Raw Data'!J1113,'Raw Data'!I1113&gt;Analysis!$BD$2),1,0)))</f>
        <v/>
      </c>
      <c r="E1114">
        <f>IF(ISBLANK('Raw Data'!A1113), 0, IF(OR('Raw Data'!P1113&lt;Analysis!BE$2, 'Raw Data'!S1113&lt;Analysis!BE$2), 1, 0))</f>
        <v/>
      </c>
    </row>
    <row r="1115">
      <c r="A1115" s="1">
        <f>'Raw Data'!A1114</f>
        <v/>
      </c>
      <c r="B1115">
        <f>IF(AND('Raw Data'!J1114&lt;'Raw Data'!I1114, ISNUMBER('Raw Data'!E1114)), 1, 0)</f>
        <v/>
      </c>
      <c r="C1115">
        <f>IF(AND('Raw Data'!A1114&gt;0, 'Raw Data'!K1114&gt;0), 1, 0)</f>
        <v/>
      </c>
      <c r="D1115">
        <f>IF(ISBLANK('Raw Data'!A1114),0,IF(AND('Raw Data'!J1114&lt;'Raw Data'!I1114,'Raw Data'!J1114&gt;Analysis!$BD$2),1,IF(AND('Raw Data'!I1114&lt;'Raw Data'!J1114,'Raw Data'!I1114&gt;Analysis!$BD$2),1,0)))</f>
        <v/>
      </c>
      <c r="E1115">
        <f>IF(ISBLANK('Raw Data'!A1114), 0, IF(OR('Raw Data'!P1114&lt;Analysis!BE$2, 'Raw Data'!S1114&lt;Analysis!BE$2), 1, 0))</f>
        <v/>
      </c>
    </row>
    <row r="1116">
      <c r="A1116" s="1">
        <f>'Raw Data'!A1115</f>
        <v/>
      </c>
      <c r="B1116">
        <f>IF(AND('Raw Data'!J1115&lt;'Raw Data'!I1115, ISNUMBER('Raw Data'!E1115)), 1, 0)</f>
        <v/>
      </c>
      <c r="C1116">
        <f>IF(AND('Raw Data'!A1115&gt;0, 'Raw Data'!K1115&gt;0), 1, 0)</f>
        <v/>
      </c>
      <c r="D1116">
        <f>IF(ISBLANK('Raw Data'!A1115),0,IF(AND('Raw Data'!J1115&lt;'Raw Data'!I1115,'Raw Data'!J1115&gt;Analysis!$BD$2),1,IF(AND('Raw Data'!I1115&lt;'Raw Data'!J1115,'Raw Data'!I1115&gt;Analysis!$BD$2),1,0)))</f>
        <v/>
      </c>
      <c r="E1116">
        <f>IF(ISBLANK('Raw Data'!A1115), 0, IF(OR('Raw Data'!P1115&lt;Analysis!BE$2, 'Raw Data'!S1115&lt;Analysis!BE$2), 1, 0))</f>
        <v/>
      </c>
    </row>
    <row r="1117">
      <c r="A1117" s="1">
        <f>'Raw Data'!A1116</f>
        <v/>
      </c>
      <c r="B1117">
        <f>IF(AND('Raw Data'!J1116&lt;'Raw Data'!I1116, ISNUMBER('Raw Data'!E1116)), 1, 0)</f>
        <v/>
      </c>
      <c r="C1117">
        <f>IF(AND('Raw Data'!A1116&gt;0, 'Raw Data'!K1116&gt;0), 1, 0)</f>
        <v/>
      </c>
      <c r="D1117">
        <f>IF(ISBLANK('Raw Data'!A1116),0,IF(AND('Raw Data'!J1116&lt;'Raw Data'!I1116,'Raw Data'!J1116&gt;Analysis!$BD$2),1,IF(AND('Raw Data'!I1116&lt;'Raw Data'!J1116,'Raw Data'!I1116&gt;Analysis!$BD$2),1,0)))</f>
        <v/>
      </c>
      <c r="E1117">
        <f>IF(ISBLANK('Raw Data'!A1116), 0, IF(OR('Raw Data'!P1116&lt;Analysis!BE$2, 'Raw Data'!S1116&lt;Analysis!BE$2), 1, 0))</f>
        <v/>
      </c>
    </row>
    <row r="1118">
      <c r="A1118" s="1">
        <f>'Raw Data'!A1117</f>
        <v/>
      </c>
      <c r="B1118">
        <f>IF(AND('Raw Data'!J1117&lt;'Raw Data'!I1117, ISNUMBER('Raw Data'!E1117)), 1, 0)</f>
        <v/>
      </c>
      <c r="C1118">
        <f>IF(AND('Raw Data'!A1117&gt;0, 'Raw Data'!K1117&gt;0), 1, 0)</f>
        <v/>
      </c>
      <c r="D1118">
        <f>IF(ISBLANK('Raw Data'!A1117),0,IF(AND('Raw Data'!J1117&lt;'Raw Data'!I1117,'Raw Data'!J1117&gt;Analysis!$BD$2),1,IF(AND('Raw Data'!I1117&lt;'Raw Data'!J1117,'Raw Data'!I1117&gt;Analysis!$BD$2),1,0)))</f>
        <v/>
      </c>
      <c r="E1118">
        <f>IF(ISBLANK('Raw Data'!A1117), 0, IF(OR('Raw Data'!P1117&lt;Analysis!BE$2, 'Raw Data'!S1117&lt;Analysis!BE$2), 1, 0))</f>
        <v/>
      </c>
    </row>
    <row r="1119">
      <c r="A1119" s="1">
        <f>'Raw Data'!A1118</f>
        <v/>
      </c>
      <c r="B1119">
        <f>IF(AND('Raw Data'!J1118&lt;'Raw Data'!I1118, ISNUMBER('Raw Data'!E1118)), 1, 0)</f>
        <v/>
      </c>
      <c r="C1119">
        <f>IF(AND('Raw Data'!A1118&gt;0, 'Raw Data'!K1118&gt;0), 1, 0)</f>
        <v/>
      </c>
      <c r="D1119">
        <f>IF(ISBLANK('Raw Data'!A1118),0,IF(AND('Raw Data'!J1118&lt;'Raw Data'!I1118,'Raw Data'!J1118&gt;Analysis!$BD$2),1,IF(AND('Raw Data'!I1118&lt;'Raw Data'!J1118,'Raw Data'!I1118&gt;Analysis!$BD$2),1,0)))</f>
        <v/>
      </c>
      <c r="E1119">
        <f>IF(ISBLANK('Raw Data'!A1118), 0, IF(OR('Raw Data'!P1118&lt;Analysis!BE$2, 'Raw Data'!S1118&lt;Analysis!BE$2), 1, 0))</f>
        <v/>
      </c>
    </row>
    <row r="1120">
      <c r="A1120" s="1">
        <f>'Raw Data'!A1119</f>
        <v/>
      </c>
      <c r="B1120">
        <f>IF(AND('Raw Data'!J1119&lt;'Raw Data'!I1119, ISNUMBER('Raw Data'!E1119)), 1, 0)</f>
        <v/>
      </c>
      <c r="C1120">
        <f>IF(AND('Raw Data'!A1119&gt;0, 'Raw Data'!K1119&gt;0), 1, 0)</f>
        <v/>
      </c>
      <c r="D1120">
        <f>IF(ISBLANK('Raw Data'!A1119),0,IF(AND('Raw Data'!J1119&lt;'Raw Data'!I1119,'Raw Data'!J1119&gt;Analysis!$BD$2),1,IF(AND('Raw Data'!I1119&lt;'Raw Data'!J1119,'Raw Data'!I1119&gt;Analysis!$BD$2),1,0)))</f>
        <v/>
      </c>
      <c r="E1120">
        <f>IF(ISBLANK('Raw Data'!A1119), 0, IF(OR('Raw Data'!P1119&lt;Analysis!BE$2, 'Raw Data'!S1119&lt;Analysis!BE$2), 1, 0))</f>
        <v/>
      </c>
    </row>
    <row r="1121">
      <c r="A1121" s="1">
        <f>'Raw Data'!A1120</f>
        <v/>
      </c>
      <c r="B1121">
        <f>IF(AND('Raw Data'!J1120&lt;'Raw Data'!I1120, ISNUMBER('Raw Data'!E1120)), 1, 0)</f>
        <v/>
      </c>
      <c r="C1121">
        <f>IF(AND('Raw Data'!A1120&gt;0, 'Raw Data'!K1120&gt;0), 1, 0)</f>
        <v/>
      </c>
      <c r="D1121">
        <f>IF(ISBLANK('Raw Data'!A1120),0,IF(AND('Raw Data'!J1120&lt;'Raw Data'!I1120,'Raw Data'!J1120&gt;Analysis!$BD$2),1,IF(AND('Raw Data'!I1120&lt;'Raw Data'!J1120,'Raw Data'!I1120&gt;Analysis!$BD$2),1,0)))</f>
        <v/>
      </c>
      <c r="E1121">
        <f>IF(ISBLANK('Raw Data'!A1120), 0, IF(OR('Raw Data'!P1120&lt;Analysis!BE$2, 'Raw Data'!S1120&lt;Analysis!BE$2), 1, 0))</f>
        <v/>
      </c>
    </row>
    <row r="1122">
      <c r="A1122" s="1">
        <f>'Raw Data'!A1121</f>
        <v/>
      </c>
      <c r="B1122">
        <f>IF(AND('Raw Data'!J1121&lt;'Raw Data'!I1121, ISNUMBER('Raw Data'!E1121)), 1, 0)</f>
        <v/>
      </c>
      <c r="C1122">
        <f>IF(AND('Raw Data'!A1121&gt;0, 'Raw Data'!K1121&gt;0), 1, 0)</f>
        <v/>
      </c>
      <c r="D1122">
        <f>IF(ISBLANK('Raw Data'!A1121),0,IF(AND('Raw Data'!J1121&lt;'Raw Data'!I1121,'Raw Data'!J1121&gt;Analysis!$BD$2),1,IF(AND('Raw Data'!I1121&lt;'Raw Data'!J1121,'Raw Data'!I1121&gt;Analysis!$BD$2),1,0)))</f>
        <v/>
      </c>
      <c r="E1122">
        <f>IF(ISBLANK('Raw Data'!A1121), 0, IF(OR('Raw Data'!P1121&lt;Analysis!BE$2, 'Raw Data'!S1121&lt;Analysis!BE$2), 1, 0))</f>
        <v/>
      </c>
    </row>
    <row r="1123">
      <c r="A1123" s="1">
        <f>'Raw Data'!A1122</f>
        <v/>
      </c>
      <c r="B1123">
        <f>IF(AND('Raw Data'!J1122&lt;'Raw Data'!I1122, ISNUMBER('Raw Data'!E1122)), 1, 0)</f>
        <v/>
      </c>
      <c r="C1123">
        <f>IF(AND('Raw Data'!A1122&gt;0, 'Raw Data'!K1122&gt;0), 1, 0)</f>
        <v/>
      </c>
      <c r="D1123">
        <f>IF(ISBLANK('Raw Data'!A1122),0,IF(AND('Raw Data'!J1122&lt;'Raw Data'!I1122,'Raw Data'!J1122&gt;Analysis!$BD$2),1,IF(AND('Raw Data'!I1122&lt;'Raw Data'!J1122,'Raw Data'!I1122&gt;Analysis!$BD$2),1,0)))</f>
        <v/>
      </c>
      <c r="E1123">
        <f>IF(ISBLANK('Raw Data'!A1122), 0, IF(OR('Raw Data'!P1122&lt;Analysis!BE$2, 'Raw Data'!S1122&lt;Analysis!BE$2), 1, 0))</f>
        <v/>
      </c>
    </row>
    <row r="1124">
      <c r="A1124" s="1">
        <f>'Raw Data'!A1123</f>
        <v/>
      </c>
      <c r="B1124">
        <f>IF(AND('Raw Data'!J1123&lt;'Raw Data'!I1123, ISNUMBER('Raw Data'!E1123)), 1, 0)</f>
        <v/>
      </c>
      <c r="C1124">
        <f>IF(AND('Raw Data'!A1123&gt;0, 'Raw Data'!K1123&gt;0), 1, 0)</f>
        <v/>
      </c>
      <c r="D1124">
        <f>IF(ISBLANK('Raw Data'!A1123),0,IF(AND('Raw Data'!J1123&lt;'Raw Data'!I1123,'Raw Data'!J1123&gt;Analysis!$BD$2),1,IF(AND('Raw Data'!I1123&lt;'Raw Data'!J1123,'Raw Data'!I1123&gt;Analysis!$BD$2),1,0)))</f>
        <v/>
      </c>
      <c r="E1124">
        <f>IF(ISBLANK('Raw Data'!A1123), 0, IF(OR('Raw Data'!P1123&lt;Analysis!BE$2, 'Raw Data'!S1123&lt;Analysis!BE$2), 1, 0))</f>
        <v/>
      </c>
    </row>
    <row r="1125">
      <c r="A1125" s="1">
        <f>'Raw Data'!A1124</f>
        <v/>
      </c>
      <c r="B1125">
        <f>IF(AND('Raw Data'!J1124&lt;'Raw Data'!I1124, ISNUMBER('Raw Data'!E1124)), 1, 0)</f>
        <v/>
      </c>
      <c r="C1125">
        <f>IF(AND('Raw Data'!A1124&gt;0, 'Raw Data'!K1124&gt;0), 1, 0)</f>
        <v/>
      </c>
      <c r="D1125">
        <f>IF(ISBLANK('Raw Data'!A1124),0,IF(AND('Raw Data'!J1124&lt;'Raw Data'!I1124,'Raw Data'!J1124&gt;Analysis!$BD$2),1,IF(AND('Raw Data'!I1124&lt;'Raw Data'!J1124,'Raw Data'!I1124&gt;Analysis!$BD$2),1,0)))</f>
        <v/>
      </c>
      <c r="E1125">
        <f>IF(ISBLANK('Raw Data'!A1124), 0, IF(OR('Raw Data'!P1124&lt;Analysis!BE$2, 'Raw Data'!S1124&lt;Analysis!BE$2), 1, 0))</f>
        <v/>
      </c>
    </row>
    <row r="1126">
      <c r="A1126" s="1">
        <f>'Raw Data'!A1125</f>
        <v/>
      </c>
      <c r="B1126">
        <f>IF(AND('Raw Data'!J1125&lt;'Raw Data'!I1125, ISNUMBER('Raw Data'!E1125)), 1, 0)</f>
        <v/>
      </c>
      <c r="C1126">
        <f>IF(AND('Raw Data'!A1125&gt;0, 'Raw Data'!K1125&gt;0), 1, 0)</f>
        <v/>
      </c>
      <c r="D1126">
        <f>IF(ISBLANK('Raw Data'!A1125),0,IF(AND('Raw Data'!J1125&lt;'Raw Data'!I1125,'Raw Data'!J1125&gt;Analysis!$BD$2),1,IF(AND('Raw Data'!I1125&lt;'Raw Data'!J1125,'Raw Data'!I1125&gt;Analysis!$BD$2),1,0)))</f>
        <v/>
      </c>
      <c r="E1126">
        <f>IF(ISBLANK('Raw Data'!A1125), 0, IF(OR('Raw Data'!P1125&lt;Analysis!BE$2, 'Raw Data'!S1125&lt;Analysis!BE$2), 1, 0))</f>
        <v/>
      </c>
    </row>
    <row r="1127">
      <c r="A1127" s="1">
        <f>'Raw Data'!A1126</f>
        <v/>
      </c>
      <c r="B1127">
        <f>IF(AND('Raw Data'!J1126&lt;'Raw Data'!I1126, ISNUMBER('Raw Data'!E1126)), 1, 0)</f>
        <v/>
      </c>
      <c r="C1127">
        <f>IF(AND('Raw Data'!A1126&gt;0, 'Raw Data'!K1126&gt;0), 1, 0)</f>
        <v/>
      </c>
      <c r="D1127">
        <f>IF(ISBLANK('Raw Data'!A1126),0,IF(AND('Raw Data'!J1126&lt;'Raw Data'!I1126,'Raw Data'!J1126&gt;Analysis!$BD$2),1,IF(AND('Raw Data'!I1126&lt;'Raw Data'!J1126,'Raw Data'!I1126&gt;Analysis!$BD$2),1,0)))</f>
        <v/>
      </c>
      <c r="E1127">
        <f>IF(ISBLANK('Raw Data'!A1126), 0, IF(OR('Raw Data'!P1126&lt;Analysis!BE$2, 'Raw Data'!S1126&lt;Analysis!BE$2), 1, 0))</f>
        <v/>
      </c>
    </row>
    <row r="1128">
      <c r="A1128" s="1">
        <f>'Raw Data'!A1127</f>
        <v/>
      </c>
      <c r="B1128">
        <f>IF(AND('Raw Data'!J1127&lt;'Raw Data'!I1127, ISNUMBER('Raw Data'!E1127)), 1, 0)</f>
        <v/>
      </c>
      <c r="C1128">
        <f>IF(AND('Raw Data'!A1127&gt;0, 'Raw Data'!K1127&gt;0), 1, 0)</f>
        <v/>
      </c>
      <c r="D1128">
        <f>IF(ISBLANK('Raw Data'!A1127),0,IF(AND('Raw Data'!J1127&lt;'Raw Data'!I1127,'Raw Data'!J1127&gt;Analysis!$BD$2),1,IF(AND('Raw Data'!I1127&lt;'Raw Data'!J1127,'Raw Data'!I1127&gt;Analysis!$BD$2),1,0)))</f>
        <v/>
      </c>
      <c r="E1128">
        <f>IF(ISBLANK('Raw Data'!A1127), 0, IF(OR('Raw Data'!P1127&lt;Analysis!BE$2, 'Raw Data'!S1127&lt;Analysis!BE$2), 1, 0))</f>
        <v/>
      </c>
    </row>
    <row r="1129">
      <c r="A1129" s="1">
        <f>'Raw Data'!A1128</f>
        <v/>
      </c>
      <c r="B1129">
        <f>IF(AND('Raw Data'!J1128&lt;'Raw Data'!I1128, ISNUMBER('Raw Data'!E1128)), 1, 0)</f>
        <v/>
      </c>
      <c r="C1129">
        <f>IF(AND('Raw Data'!A1128&gt;0, 'Raw Data'!K1128&gt;0), 1, 0)</f>
        <v/>
      </c>
      <c r="D1129">
        <f>IF(ISBLANK('Raw Data'!A1128),0,IF(AND('Raw Data'!J1128&lt;'Raw Data'!I1128,'Raw Data'!J1128&gt;Analysis!$BD$2),1,IF(AND('Raw Data'!I1128&lt;'Raw Data'!J1128,'Raw Data'!I1128&gt;Analysis!$BD$2),1,0)))</f>
        <v/>
      </c>
      <c r="E1129">
        <f>IF(ISBLANK('Raw Data'!A1128), 0, IF(OR('Raw Data'!P1128&lt;Analysis!BE$2, 'Raw Data'!S1128&lt;Analysis!BE$2), 1, 0))</f>
        <v/>
      </c>
    </row>
    <row r="1130">
      <c r="A1130" s="1">
        <f>'Raw Data'!A1129</f>
        <v/>
      </c>
      <c r="B1130">
        <f>IF(AND('Raw Data'!J1129&lt;'Raw Data'!I1129, ISNUMBER('Raw Data'!E1129)), 1, 0)</f>
        <v/>
      </c>
      <c r="C1130">
        <f>IF(AND('Raw Data'!A1129&gt;0, 'Raw Data'!K1129&gt;0), 1, 0)</f>
        <v/>
      </c>
      <c r="D1130">
        <f>IF(ISBLANK('Raw Data'!A1129),0,IF(AND('Raw Data'!J1129&lt;'Raw Data'!I1129,'Raw Data'!J1129&gt;Analysis!$BD$2),1,IF(AND('Raw Data'!I1129&lt;'Raw Data'!J1129,'Raw Data'!I1129&gt;Analysis!$BD$2),1,0)))</f>
        <v/>
      </c>
      <c r="E1130">
        <f>IF(ISBLANK('Raw Data'!A1129), 0, IF(OR('Raw Data'!P1129&lt;Analysis!BE$2, 'Raw Data'!S1129&lt;Analysis!BE$2), 1, 0))</f>
        <v/>
      </c>
    </row>
    <row r="1131">
      <c r="A1131" s="1">
        <f>'Raw Data'!A1130</f>
        <v/>
      </c>
      <c r="B1131">
        <f>IF(AND('Raw Data'!J1130&lt;'Raw Data'!I1130, ISNUMBER('Raw Data'!E1130)), 1, 0)</f>
        <v/>
      </c>
      <c r="C1131">
        <f>IF(AND('Raw Data'!A1130&gt;0, 'Raw Data'!K1130&gt;0), 1, 0)</f>
        <v/>
      </c>
      <c r="D1131">
        <f>IF(ISBLANK('Raw Data'!A1130),0,IF(AND('Raw Data'!J1130&lt;'Raw Data'!I1130,'Raw Data'!J1130&gt;Analysis!$BD$2),1,IF(AND('Raw Data'!I1130&lt;'Raw Data'!J1130,'Raw Data'!I1130&gt;Analysis!$BD$2),1,0)))</f>
        <v/>
      </c>
      <c r="E1131">
        <f>IF(ISBLANK('Raw Data'!A1130), 0, IF(OR('Raw Data'!P1130&lt;Analysis!BE$2, 'Raw Data'!S1130&lt;Analysis!BE$2), 1, 0))</f>
        <v/>
      </c>
    </row>
    <row r="1132">
      <c r="A1132" s="1">
        <f>'Raw Data'!A1131</f>
        <v/>
      </c>
      <c r="B1132">
        <f>IF(AND('Raw Data'!J1131&lt;'Raw Data'!I1131, ISNUMBER('Raw Data'!E1131)), 1, 0)</f>
        <v/>
      </c>
      <c r="C1132">
        <f>IF(AND('Raw Data'!A1131&gt;0, 'Raw Data'!K1131&gt;0), 1, 0)</f>
        <v/>
      </c>
      <c r="D1132">
        <f>IF(ISBLANK('Raw Data'!A1131),0,IF(AND('Raw Data'!J1131&lt;'Raw Data'!I1131,'Raw Data'!J1131&gt;Analysis!$BD$2),1,IF(AND('Raw Data'!I1131&lt;'Raw Data'!J1131,'Raw Data'!I1131&gt;Analysis!$BD$2),1,0)))</f>
        <v/>
      </c>
      <c r="E1132">
        <f>IF(ISBLANK('Raw Data'!A1131), 0, IF(OR('Raw Data'!P1131&lt;Analysis!BE$2, 'Raw Data'!S1131&lt;Analysis!BE$2), 1, 0))</f>
        <v/>
      </c>
    </row>
    <row r="1133">
      <c r="A1133" s="1">
        <f>'Raw Data'!A1132</f>
        <v/>
      </c>
      <c r="B1133">
        <f>IF(AND('Raw Data'!J1132&lt;'Raw Data'!I1132, ISNUMBER('Raw Data'!E1132)), 1, 0)</f>
        <v/>
      </c>
      <c r="C1133">
        <f>IF(AND('Raw Data'!A1132&gt;0, 'Raw Data'!K1132&gt;0), 1, 0)</f>
        <v/>
      </c>
      <c r="D1133">
        <f>IF(ISBLANK('Raw Data'!A1132),0,IF(AND('Raw Data'!J1132&lt;'Raw Data'!I1132,'Raw Data'!J1132&gt;Analysis!$BD$2),1,IF(AND('Raw Data'!I1132&lt;'Raw Data'!J1132,'Raw Data'!I1132&gt;Analysis!$BD$2),1,0)))</f>
        <v/>
      </c>
      <c r="E1133">
        <f>IF(ISBLANK('Raw Data'!A1132), 0, IF(OR('Raw Data'!P1132&lt;Analysis!BE$2, 'Raw Data'!S1132&lt;Analysis!BE$2), 1, 0))</f>
        <v/>
      </c>
    </row>
    <row r="1134">
      <c r="A1134" s="1">
        <f>'Raw Data'!A1133</f>
        <v/>
      </c>
      <c r="B1134">
        <f>IF(AND('Raw Data'!J1133&lt;'Raw Data'!I1133, ISNUMBER('Raw Data'!E1133)), 1, 0)</f>
        <v/>
      </c>
      <c r="C1134">
        <f>IF(AND('Raw Data'!A1133&gt;0, 'Raw Data'!K1133&gt;0), 1, 0)</f>
        <v/>
      </c>
      <c r="D1134">
        <f>IF(ISBLANK('Raw Data'!A1133),0,IF(AND('Raw Data'!J1133&lt;'Raw Data'!I1133,'Raw Data'!J1133&gt;Analysis!$BD$2),1,IF(AND('Raw Data'!I1133&lt;'Raw Data'!J1133,'Raw Data'!I1133&gt;Analysis!$BD$2),1,0)))</f>
        <v/>
      </c>
      <c r="E1134">
        <f>IF(ISBLANK('Raw Data'!A1133), 0, IF(OR('Raw Data'!P1133&lt;Analysis!BE$2, 'Raw Data'!S1133&lt;Analysis!BE$2), 1, 0))</f>
        <v/>
      </c>
    </row>
    <row r="1135">
      <c r="A1135" s="1">
        <f>'Raw Data'!A1134</f>
        <v/>
      </c>
      <c r="B1135">
        <f>IF(AND('Raw Data'!J1134&lt;'Raw Data'!I1134, ISNUMBER('Raw Data'!E1134)), 1, 0)</f>
        <v/>
      </c>
      <c r="C1135">
        <f>IF(AND('Raw Data'!A1134&gt;0, 'Raw Data'!K1134&gt;0), 1, 0)</f>
        <v/>
      </c>
      <c r="D1135">
        <f>IF(ISBLANK('Raw Data'!A1134),0,IF(AND('Raw Data'!J1134&lt;'Raw Data'!I1134,'Raw Data'!J1134&gt;Analysis!$BD$2),1,IF(AND('Raw Data'!I1134&lt;'Raw Data'!J1134,'Raw Data'!I1134&gt;Analysis!$BD$2),1,0)))</f>
        <v/>
      </c>
      <c r="E1135">
        <f>IF(ISBLANK('Raw Data'!A1134), 0, IF(OR('Raw Data'!P1134&lt;Analysis!BE$2, 'Raw Data'!S1134&lt;Analysis!BE$2), 1, 0))</f>
        <v/>
      </c>
    </row>
    <row r="1136">
      <c r="A1136" s="1">
        <f>'Raw Data'!A1135</f>
        <v/>
      </c>
      <c r="B1136">
        <f>IF(AND('Raw Data'!J1135&lt;'Raw Data'!I1135, ISNUMBER('Raw Data'!E1135)), 1, 0)</f>
        <v/>
      </c>
      <c r="C1136">
        <f>IF(AND('Raw Data'!A1135&gt;0, 'Raw Data'!K1135&gt;0), 1, 0)</f>
        <v/>
      </c>
      <c r="D1136">
        <f>IF(ISBLANK('Raw Data'!A1135),0,IF(AND('Raw Data'!J1135&lt;'Raw Data'!I1135,'Raw Data'!J1135&gt;Analysis!$BD$2),1,IF(AND('Raw Data'!I1135&lt;'Raw Data'!J1135,'Raw Data'!I1135&gt;Analysis!$BD$2),1,0)))</f>
        <v/>
      </c>
      <c r="E1136">
        <f>IF(ISBLANK('Raw Data'!A1135), 0, IF(OR('Raw Data'!P1135&lt;Analysis!BE$2, 'Raw Data'!S1135&lt;Analysis!BE$2), 1, 0))</f>
        <v/>
      </c>
    </row>
    <row r="1137">
      <c r="A1137" s="1">
        <f>'Raw Data'!A1136</f>
        <v/>
      </c>
      <c r="B1137">
        <f>IF(AND('Raw Data'!J1136&lt;'Raw Data'!I1136, ISNUMBER('Raw Data'!E1136)), 1, 0)</f>
        <v/>
      </c>
      <c r="C1137">
        <f>IF(AND('Raw Data'!A1136&gt;0, 'Raw Data'!K1136&gt;0), 1, 0)</f>
        <v/>
      </c>
      <c r="D1137">
        <f>IF(ISBLANK('Raw Data'!A1136),0,IF(AND('Raw Data'!J1136&lt;'Raw Data'!I1136,'Raw Data'!J1136&gt;Analysis!$BD$2),1,IF(AND('Raw Data'!I1136&lt;'Raw Data'!J1136,'Raw Data'!I1136&gt;Analysis!$BD$2),1,0)))</f>
        <v/>
      </c>
      <c r="E1137">
        <f>IF(ISBLANK('Raw Data'!A1136), 0, IF(OR('Raw Data'!P1136&lt;Analysis!BE$2, 'Raw Data'!S1136&lt;Analysis!BE$2), 1, 0))</f>
        <v/>
      </c>
    </row>
    <row r="1138">
      <c r="A1138" s="1">
        <f>'Raw Data'!A1137</f>
        <v/>
      </c>
      <c r="B1138">
        <f>IF(AND('Raw Data'!J1137&lt;'Raw Data'!I1137, ISNUMBER('Raw Data'!E1137)), 1, 0)</f>
        <v/>
      </c>
      <c r="C1138">
        <f>IF(AND('Raw Data'!A1137&gt;0, 'Raw Data'!K1137&gt;0), 1, 0)</f>
        <v/>
      </c>
      <c r="D1138">
        <f>IF(ISBLANK('Raw Data'!A1137),0,IF(AND('Raw Data'!J1137&lt;'Raw Data'!I1137,'Raw Data'!J1137&gt;Analysis!$BD$2),1,IF(AND('Raw Data'!I1137&lt;'Raw Data'!J1137,'Raw Data'!I1137&gt;Analysis!$BD$2),1,0)))</f>
        <v/>
      </c>
      <c r="E1138">
        <f>IF(ISBLANK('Raw Data'!A1137), 0, IF(OR('Raw Data'!P1137&lt;Analysis!BE$2, 'Raw Data'!S1137&lt;Analysis!BE$2), 1, 0))</f>
        <v/>
      </c>
    </row>
    <row r="1139">
      <c r="A1139" s="1">
        <f>'Raw Data'!A1138</f>
        <v/>
      </c>
      <c r="B1139">
        <f>IF(AND('Raw Data'!J1138&lt;'Raw Data'!I1138, ISNUMBER('Raw Data'!E1138)), 1, 0)</f>
        <v/>
      </c>
      <c r="C1139">
        <f>IF(AND('Raw Data'!A1138&gt;0, 'Raw Data'!K1138&gt;0), 1, 0)</f>
        <v/>
      </c>
      <c r="D1139">
        <f>IF(ISBLANK('Raw Data'!A1138),0,IF(AND('Raw Data'!J1138&lt;'Raw Data'!I1138,'Raw Data'!J1138&gt;Analysis!$BD$2),1,IF(AND('Raw Data'!I1138&lt;'Raw Data'!J1138,'Raw Data'!I1138&gt;Analysis!$BD$2),1,0)))</f>
        <v/>
      </c>
      <c r="E1139">
        <f>IF(ISBLANK('Raw Data'!A1138), 0, IF(OR('Raw Data'!P1138&lt;Analysis!BE$2, 'Raw Data'!S1138&lt;Analysis!BE$2), 1, 0))</f>
        <v/>
      </c>
    </row>
    <row r="1140">
      <c r="A1140" s="1">
        <f>'Raw Data'!A1139</f>
        <v/>
      </c>
      <c r="B1140">
        <f>IF(AND('Raw Data'!J1139&lt;'Raw Data'!I1139, ISNUMBER('Raw Data'!E1139)), 1, 0)</f>
        <v/>
      </c>
      <c r="C1140">
        <f>IF(AND('Raw Data'!A1139&gt;0, 'Raw Data'!K1139&gt;0), 1, 0)</f>
        <v/>
      </c>
      <c r="D1140">
        <f>IF(ISBLANK('Raw Data'!A1139),0,IF(AND('Raw Data'!J1139&lt;'Raw Data'!I1139,'Raw Data'!J1139&gt;Analysis!$BD$2),1,IF(AND('Raw Data'!I1139&lt;'Raw Data'!J1139,'Raw Data'!I1139&gt;Analysis!$BD$2),1,0)))</f>
        <v/>
      </c>
      <c r="E1140">
        <f>IF(ISBLANK('Raw Data'!A1139), 0, IF(OR('Raw Data'!P1139&lt;Analysis!BE$2, 'Raw Data'!S1139&lt;Analysis!BE$2), 1, 0))</f>
        <v/>
      </c>
    </row>
    <row r="1141">
      <c r="A1141" s="1">
        <f>'Raw Data'!A1140</f>
        <v/>
      </c>
      <c r="B1141">
        <f>IF(AND('Raw Data'!J1140&lt;'Raw Data'!I1140, ISNUMBER('Raw Data'!E1140)), 1, 0)</f>
        <v/>
      </c>
      <c r="C1141">
        <f>IF(AND('Raw Data'!A1140&gt;0, 'Raw Data'!K1140&gt;0), 1, 0)</f>
        <v/>
      </c>
      <c r="D1141">
        <f>IF(ISBLANK('Raw Data'!A1140),0,IF(AND('Raw Data'!J1140&lt;'Raw Data'!I1140,'Raw Data'!J1140&gt;Analysis!$BD$2),1,IF(AND('Raw Data'!I1140&lt;'Raw Data'!J1140,'Raw Data'!I1140&gt;Analysis!$BD$2),1,0)))</f>
        <v/>
      </c>
      <c r="E1141">
        <f>IF(ISBLANK('Raw Data'!A1140), 0, IF(OR('Raw Data'!P1140&lt;Analysis!BE$2, 'Raw Data'!S1140&lt;Analysis!BE$2), 1, 0))</f>
        <v/>
      </c>
    </row>
    <row r="1142">
      <c r="A1142" s="1">
        <f>'Raw Data'!A1141</f>
        <v/>
      </c>
      <c r="B1142">
        <f>IF(AND('Raw Data'!J1141&lt;'Raw Data'!I1141, ISNUMBER('Raw Data'!E1141)), 1, 0)</f>
        <v/>
      </c>
      <c r="C1142">
        <f>IF(AND('Raw Data'!A1141&gt;0, 'Raw Data'!K1141&gt;0), 1, 0)</f>
        <v/>
      </c>
      <c r="D1142">
        <f>IF(ISBLANK('Raw Data'!A1141),0,IF(AND('Raw Data'!J1141&lt;'Raw Data'!I1141,'Raw Data'!J1141&gt;Analysis!$BD$2),1,IF(AND('Raw Data'!I1141&lt;'Raw Data'!J1141,'Raw Data'!I1141&gt;Analysis!$BD$2),1,0)))</f>
        <v/>
      </c>
      <c r="E1142">
        <f>IF(ISBLANK('Raw Data'!A1141), 0, IF(OR('Raw Data'!P1141&lt;Analysis!BE$2, 'Raw Data'!S1141&lt;Analysis!BE$2), 1, 0))</f>
        <v/>
      </c>
    </row>
    <row r="1143">
      <c r="A1143" s="1">
        <f>'Raw Data'!A1142</f>
        <v/>
      </c>
      <c r="B1143">
        <f>IF(AND('Raw Data'!J1142&lt;'Raw Data'!I1142, ISNUMBER('Raw Data'!E1142)), 1, 0)</f>
        <v/>
      </c>
      <c r="C1143">
        <f>IF(AND('Raw Data'!A1142&gt;0, 'Raw Data'!K1142&gt;0), 1, 0)</f>
        <v/>
      </c>
      <c r="D1143">
        <f>IF(ISBLANK('Raw Data'!A1142),0,IF(AND('Raw Data'!J1142&lt;'Raw Data'!I1142,'Raw Data'!J1142&gt;Analysis!$BD$2),1,IF(AND('Raw Data'!I1142&lt;'Raw Data'!J1142,'Raw Data'!I1142&gt;Analysis!$BD$2),1,0)))</f>
        <v/>
      </c>
      <c r="E1143">
        <f>IF(ISBLANK('Raw Data'!A1142), 0, IF(OR('Raw Data'!P1142&lt;Analysis!BE$2, 'Raw Data'!S1142&lt;Analysis!BE$2), 1, 0))</f>
        <v/>
      </c>
    </row>
    <row r="1144">
      <c r="A1144" s="1">
        <f>'Raw Data'!A1143</f>
        <v/>
      </c>
      <c r="B1144">
        <f>IF(AND('Raw Data'!J1143&lt;'Raw Data'!I1143, ISNUMBER('Raw Data'!E1143)), 1, 0)</f>
        <v/>
      </c>
      <c r="C1144">
        <f>IF(AND('Raw Data'!A1143&gt;0, 'Raw Data'!K1143&gt;0), 1, 0)</f>
        <v/>
      </c>
      <c r="D1144">
        <f>IF(ISBLANK('Raw Data'!A1143),0,IF(AND('Raw Data'!J1143&lt;'Raw Data'!I1143,'Raw Data'!J1143&gt;Analysis!$BD$2),1,IF(AND('Raw Data'!I1143&lt;'Raw Data'!J1143,'Raw Data'!I1143&gt;Analysis!$BD$2),1,0)))</f>
        <v/>
      </c>
      <c r="E1144">
        <f>IF(ISBLANK('Raw Data'!A1143), 0, IF(OR('Raw Data'!P1143&lt;Analysis!BE$2, 'Raw Data'!S1143&lt;Analysis!BE$2), 1, 0))</f>
        <v/>
      </c>
    </row>
    <row r="1145">
      <c r="A1145" s="1">
        <f>'Raw Data'!A1144</f>
        <v/>
      </c>
      <c r="B1145">
        <f>IF(AND('Raw Data'!J1144&lt;'Raw Data'!I1144, ISNUMBER('Raw Data'!E1144)), 1, 0)</f>
        <v/>
      </c>
      <c r="C1145">
        <f>IF(AND('Raw Data'!A1144&gt;0, 'Raw Data'!K1144&gt;0), 1, 0)</f>
        <v/>
      </c>
      <c r="D1145">
        <f>IF(ISBLANK('Raw Data'!A1144),0,IF(AND('Raw Data'!J1144&lt;'Raw Data'!I1144,'Raw Data'!J1144&gt;Analysis!$BD$2),1,IF(AND('Raw Data'!I1144&lt;'Raw Data'!J1144,'Raw Data'!I1144&gt;Analysis!$BD$2),1,0)))</f>
        <v/>
      </c>
      <c r="E1145">
        <f>IF(ISBLANK('Raw Data'!A1144), 0, IF(OR('Raw Data'!P1144&lt;Analysis!BE$2, 'Raw Data'!S1144&lt;Analysis!BE$2), 1, 0))</f>
        <v/>
      </c>
    </row>
    <row r="1146">
      <c r="A1146" s="1">
        <f>'Raw Data'!A1145</f>
        <v/>
      </c>
      <c r="B1146">
        <f>IF(AND('Raw Data'!J1145&lt;'Raw Data'!I1145, ISNUMBER('Raw Data'!E1145)), 1, 0)</f>
        <v/>
      </c>
      <c r="C1146">
        <f>IF(AND('Raw Data'!A1145&gt;0, 'Raw Data'!K1145&gt;0), 1, 0)</f>
        <v/>
      </c>
      <c r="D1146">
        <f>IF(ISBLANK('Raw Data'!A1145),0,IF(AND('Raw Data'!J1145&lt;'Raw Data'!I1145,'Raw Data'!J1145&gt;Analysis!$BD$2),1,IF(AND('Raw Data'!I1145&lt;'Raw Data'!J1145,'Raw Data'!I1145&gt;Analysis!$BD$2),1,0)))</f>
        <v/>
      </c>
      <c r="E1146">
        <f>IF(ISBLANK('Raw Data'!A1145), 0, IF(OR('Raw Data'!P1145&lt;Analysis!BE$2, 'Raw Data'!S1145&lt;Analysis!BE$2), 1, 0))</f>
        <v/>
      </c>
    </row>
    <row r="1147">
      <c r="A1147" s="1">
        <f>'Raw Data'!A1146</f>
        <v/>
      </c>
      <c r="B1147">
        <f>IF(AND('Raw Data'!J1146&lt;'Raw Data'!I1146, ISNUMBER('Raw Data'!E1146)), 1, 0)</f>
        <v/>
      </c>
      <c r="C1147">
        <f>IF(AND('Raw Data'!A1146&gt;0, 'Raw Data'!K1146&gt;0), 1, 0)</f>
        <v/>
      </c>
      <c r="D1147">
        <f>IF(ISBLANK('Raw Data'!A1146),0,IF(AND('Raw Data'!J1146&lt;'Raw Data'!I1146,'Raw Data'!J1146&gt;Analysis!$BD$2),1,IF(AND('Raw Data'!I1146&lt;'Raw Data'!J1146,'Raw Data'!I1146&gt;Analysis!$BD$2),1,0)))</f>
        <v/>
      </c>
      <c r="E1147">
        <f>IF(ISBLANK('Raw Data'!A1146), 0, IF(OR('Raw Data'!P1146&lt;Analysis!BE$2, 'Raw Data'!S1146&lt;Analysis!BE$2), 1, 0))</f>
        <v/>
      </c>
    </row>
    <row r="1148">
      <c r="A1148" s="1">
        <f>'Raw Data'!A1147</f>
        <v/>
      </c>
      <c r="B1148">
        <f>IF(AND('Raw Data'!J1147&lt;'Raw Data'!I1147, ISNUMBER('Raw Data'!E1147)), 1, 0)</f>
        <v/>
      </c>
      <c r="C1148">
        <f>IF(AND('Raw Data'!A1147&gt;0, 'Raw Data'!K1147&gt;0), 1, 0)</f>
        <v/>
      </c>
      <c r="D1148">
        <f>IF(ISBLANK('Raw Data'!A1147),0,IF(AND('Raw Data'!J1147&lt;'Raw Data'!I1147,'Raw Data'!J1147&gt;Analysis!$BD$2),1,IF(AND('Raw Data'!I1147&lt;'Raw Data'!J1147,'Raw Data'!I1147&gt;Analysis!$BD$2),1,0)))</f>
        <v/>
      </c>
      <c r="E1148">
        <f>IF(ISBLANK('Raw Data'!A1147), 0, IF(OR('Raw Data'!P1147&lt;Analysis!BE$2, 'Raw Data'!S1147&lt;Analysis!BE$2), 1, 0))</f>
        <v/>
      </c>
    </row>
    <row r="1149">
      <c r="A1149" s="1">
        <f>'Raw Data'!A1148</f>
        <v/>
      </c>
      <c r="B1149">
        <f>IF(AND('Raw Data'!J1148&lt;'Raw Data'!I1148, ISNUMBER('Raw Data'!E1148)), 1, 0)</f>
        <v/>
      </c>
      <c r="C1149">
        <f>IF(AND('Raw Data'!A1148&gt;0, 'Raw Data'!K1148&gt;0), 1, 0)</f>
        <v/>
      </c>
      <c r="D1149">
        <f>IF(ISBLANK('Raw Data'!A1148),0,IF(AND('Raw Data'!J1148&lt;'Raw Data'!I1148,'Raw Data'!J1148&gt;Analysis!$BD$2),1,IF(AND('Raw Data'!I1148&lt;'Raw Data'!J1148,'Raw Data'!I1148&gt;Analysis!$BD$2),1,0)))</f>
        <v/>
      </c>
      <c r="E1149">
        <f>IF(ISBLANK('Raw Data'!A1148), 0, IF(OR('Raw Data'!P1148&lt;Analysis!BE$2, 'Raw Data'!S1148&lt;Analysis!BE$2), 1, 0))</f>
        <v/>
      </c>
    </row>
    <row r="1150">
      <c r="A1150" s="1">
        <f>'Raw Data'!A1149</f>
        <v/>
      </c>
      <c r="B1150">
        <f>IF(AND('Raw Data'!J1149&lt;'Raw Data'!I1149, ISNUMBER('Raw Data'!E1149)), 1, 0)</f>
        <v/>
      </c>
      <c r="C1150">
        <f>IF(AND('Raw Data'!A1149&gt;0, 'Raw Data'!K1149&gt;0), 1, 0)</f>
        <v/>
      </c>
      <c r="D1150">
        <f>IF(ISBLANK('Raw Data'!A1149),0,IF(AND('Raw Data'!J1149&lt;'Raw Data'!I1149,'Raw Data'!J1149&gt;Analysis!$BD$2),1,IF(AND('Raw Data'!I1149&lt;'Raw Data'!J1149,'Raw Data'!I1149&gt;Analysis!$BD$2),1,0)))</f>
        <v/>
      </c>
      <c r="E1150">
        <f>IF(ISBLANK('Raw Data'!A1149), 0, IF(OR('Raw Data'!P1149&lt;Analysis!BE$2, 'Raw Data'!S1149&lt;Analysis!BE$2), 1, 0))</f>
        <v/>
      </c>
    </row>
    <row r="1151">
      <c r="A1151" s="1">
        <f>'Raw Data'!A1150</f>
        <v/>
      </c>
      <c r="B1151">
        <f>IF(AND('Raw Data'!J1150&lt;'Raw Data'!I1150, ISNUMBER('Raw Data'!E1150)), 1, 0)</f>
        <v/>
      </c>
      <c r="C1151">
        <f>IF(AND('Raw Data'!A1150&gt;0, 'Raw Data'!K1150&gt;0), 1, 0)</f>
        <v/>
      </c>
      <c r="D1151">
        <f>IF(ISBLANK('Raw Data'!A1150),0,IF(AND('Raw Data'!J1150&lt;'Raw Data'!I1150,'Raw Data'!J1150&gt;Analysis!$BD$2),1,IF(AND('Raw Data'!I1150&lt;'Raw Data'!J1150,'Raw Data'!I1150&gt;Analysis!$BD$2),1,0)))</f>
        <v/>
      </c>
      <c r="E1151">
        <f>IF(ISBLANK('Raw Data'!A1150), 0, IF(OR('Raw Data'!P1150&lt;Analysis!BE$2, 'Raw Data'!S1150&lt;Analysis!BE$2), 1, 0))</f>
        <v/>
      </c>
    </row>
    <row r="1152">
      <c r="A1152" s="1">
        <f>'Raw Data'!A1151</f>
        <v/>
      </c>
      <c r="B1152">
        <f>IF(AND('Raw Data'!J1151&lt;'Raw Data'!I1151, ISNUMBER('Raw Data'!E1151)), 1, 0)</f>
        <v/>
      </c>
      <c r="C1152">
        <f>IF(AND('Raw Data'!A1151&gt;0, 'Raw Data'!K1151&gt;0), 1, 0)</f>
        <v/>
      </c>
      <c r="D1152">
        <f>IF(ISBLANK('Raw Data'!A1151),0,IF(AND('Raw Data'!J1151&lt;'Raw Data'!I1151,'Raw Data'!J1151&gt;Analysis!$BD$2),1,IF(AND('Raw Data'!I1151&lt;'Raw Data'!J1151,'Raw Data'!I1151&gt;Analysis!$BD$2),1,0)))</f>
        <v/>
      </c>
      <c r="E1152">
        <f>IF(ISBLANK('Raw Data'!A1151), 0, IF(OR('Raw Data'!P1151&lt;Analysis!BE$2, 'Raw Data'!S1151&lt;Analysis!BE$2), 1, 0))</f>
        <v/>
      </c>
    </row>
    <row r="1153">
      <c r="A1153" s="1">
        <f>'Raw Data'!A1152</f>
        <v/>
      </c>
      <c r="B1153">
        <f>IF(AND('Raw Data'!J1152&lt;'Raw Data'!I1152, ISNUMBER('Raw Data'!E1152)), 1, 0)</f>
        <v/>
      </c>
      <c r="C1153">
        <f>IF(AND('Raw Data'!A1152&gt;0, 'Raw Data'!K1152&gt;0), 1, 0)</f>
        <v/>
      </c>
      <c r="D1153">
        <f>IF(ISBLANK('Raw Data'!A1152),0,IF(AND('Raw Data'!J1152&lt;'Raw Data'!I1152,'Raw Data'!J1152&gt;Analysis!$BD$2),1,IF(AND('Raw Data'!I1152&lt;'Raw Data'!J1152,'Raw Data'!I1152&gt;Analysis!$BD$2),1,0)))</f>
        <v/>
      </c>
      <c r="E1153">
        <f>IF(ISBLANK('Raw Data'!A1152), 0, IF(OR('Raw Data'!P1152&lt;Analysis!BE$2, 'Raw Data'!S1152&lt;Analysis!BE$2), 1, 0))</f>
        <v/>
      </c>
    </row>
    <row r="1154">
      <c r="A1154" s="1">
        <f>'Raw Data'!A1153</f>
        <v/>
      </c>
      <c r="B1154">
        <f>IF(AND('Raw Data'!J1153&lt;'Raw Data'!I1153, ISNUMBER('Raw Data'!E1153)), 1, 0)</f>
        <v/>
      </c>
      <c r="C1154">
        <f>IF(AND('Raw Data'!A1153&gt;0, 'Raw Data'!K1153&gt;0), 1, 0)</f>
        <v/>
      </c>
      <c r="D1154">
        <f>IF(ISBLANK('Raw Data'!A1153),0,IF(AND('Raw Data'!J1153&lt;'Raw Data'!I1153,'Raw Data'!J1153&gt;Analysis!$BD$2),1,IF(AND('Raw Data'!I1153&lt;'Raw Data'!J1153,'Raw Data'!I1153&gt;Analysis!$BD$2),1,0)))</f>
        <v/>
      </c>
      <c r="E1154">
        <f>IF(ISBLANK('Raw Data'!A1153), 0, IF(OR('Raw Data'!P1153&lt;Analysis!BE$2, 'Raw Data'!S1153&lt;Analysis!BE$2), 1, 0))</f>
        <v/>
      </c>
    </row>
    <row r="1155">
      <c r="A1155" s="1">
        <f>'Raw Data'!A1154</f>
        <v/>
      </c>
      <c r="B1155">
        <f>IF(AND('Raw Data'!J1154&lt;'Raw Data'!I1154, ISNUMBER('Raw Data'!E1154)), 1, 0)</f>
        <v/>
      </c>
      <c r="C1155">
        <f>IF(AND('Raw Data'!A1154&gt;0, 'Raw Data'!K1154&gt;0), 1, 0)</f>
        <v/>
      </c>
      <c r="D1155">
        <f>IF(ISBLANK('Raw Data'!A1154),0,IF(AND('Raw Data'!J1154&lt;'Raw Data'!I1154,'Raw Data'!J1154&gt;Analysis!$BD$2),1,IF(AND('Raw Data'!I1154&lt;'Raw Data'!J1154,'Raw Data'!I1154&gt;Analysis!$BD$2),1,0)))</f>
        <v/>
      </c>
      <c r="E1155">
        <f>IF(ISBLANK('Raw Data'!A1154), 0, IF(OR('Raw Data'!P1154&lt;Analysis!BE$2, 'Raw Data'!S1154&lt;Analysis!BE$2), 1, 0))</f>
        <v/>
      </c>
    </row>
    <row r="1156">
      <c r="A1156" s="1">
        <f>'Raw Data'!A1155</f>
        <v/>
      </c>
      <c r="B1156">
        <f>IF(AND('Raw Data'!J1155&lt;'Raw Data'!I1155, ISNUMBER('Raw Data'!E1155)), 1, 0)</f>
        <v/>
      </c>
      <c r="C1156">
        <f>IF(AND('Raw Data'!A1155&gt;0, 'Raw Data'!K1155&gt;0), 1, 0)</f>
        <v/>
      </c>
      <c r="D1156">
        <f>IF(ISBLANK('Raw Data'!A1155),0,IF(AND('Raw Data'!J1155&lt;'Raw Data'!I1155,'Raw Data'!J1155&gt;Analysis!$BD$2),1,IF(AND('Raw Data'!I1155&lt;'Raw Data'!J1155,'Raw Data'!I1155&gt;Analysis!$BD$2),1,0)))</f>
        <v/>
      </c>
      <c r="E1156">
        <f>IF(ISBLANK('Raw Data'!A1155), 0, IF(OR('Raw Data'!P1155&lt;Analysis!BE$2, 'Raw Data'!S1155&lt;Analysis!BE$2), 1, 0))</f>
        <v/>
      </c>
    </row>
    <row r="1157">
      <c r="A1157" s="1">
        <f>'Raw Data'!A1156</f>
        <v/>
      </c>
      <c r="B1157">
        <f>IF(AND('Raw Data'!J1156&lt;'Raw Data'!I1156, ISNUMBER('Raw Data'!E1156)), 1, 0)</f>
        <v/>
      </c>
      <c r="C1157">
        <f>IF(AND('Raw Data'!A1156&gt;0, 'Raw Data'!K1156&gt;0), 1, 0)</f>
        <v/>
      </c>
      <c r="D1157">
        <f>IF(ISBLANK('Raw Data'!A1156),0,IF(AND('Raw Data'!J1156&lt;'Raw Data'!I1156,'Raw Data'!J1156&gt;Analysis!$BD$2),1,IF(AND('Raw Data'!I1156&lt;'Raw Data'!J1156,'Raw Data'!I1156&gt;Analysis!$BD$2),1,0)))</f>
        <v/>
      </c>
      <c r="E1157">
        <f>IF(ISBLANK('Raw Data'!A1156), 0, IF(OR('Raw Data'!P1156&lt;Analysis!BE$2, 'Raw Data'!S1156&lt;Analysis!BE$2), 1, 0))</f>
        <v/>
      </c>
    </row>
    <row r="1158">
      <c r="A1158" s="1">
        <f>'Raw Data'!A1157</f>
        <v/>
      </c>
      <c r="B1158">
        <f>IF(AND('Raw Data'!J1157&lt;'Raw Data'!I1157, ISNUMBER('Raw Data'!E1157)), 1, 0)</f>
        <v/>
      </c>
      <c r="C1158">
        <f>IF(AND('Raw Data'!A1157&gt;0, 'Raw Data'!K1157&gt;0), 1, 0)</f>
        <v/>
      </c>
      <c r="D1158">
        <f>IF(ISBLANK('Raw Data'!A1157),0,IF(AND('Raw Data'!J1157&lt;'Raw Data'!I1157,'Raw Data'!J1157&gt;Analysis!$BD$2),1,IF(AND('Raw Data'!I1157&lt;'Raw Data'!J1157,'Raw Data'!I1157&gt;Analysis!$BD$2),1,0)))</f>
        <v/>
      </c>
      <c r="E1158">
        <f>IF(ISBLANK('Raw Data'!A1157), 0, IF(OR('Raw Data'!P1157&lt;Analysis!BE$2, 'Raw Data'!S1157&lt;Analysis!BE$2), 1, 0))</f>
        <v/>
      </c>
    </row>
    <row r="1159">
      <c r="A1159" s="1">
        <f>'Raw Data'!A1158</f>
        <v/>
      </c>
      <c r="B1159">
        <f>IF(AND('Raw Data'!J1158&lt;'Raw Data'!I1158, ISNUMBER('Raw Data'!E1158)), 1, 0)</f>
        <v/>
      </c>
      <c r="C1159">
        <f>IF(AND('Raw Data'!A1158&gt;0, 'Raw Data'!K1158&gt;0), 1, 0)</f>
        <v/>
      </c>
      <c r="D1159">
        <f>IF(ISBLANK('Raw Data'!A1158),0,IF(AND('Raw Data'!J1158&lt;'Raw Data'!I1158,'Raw Data'!J1158&gt;Analysis!$BD$2),1,IF(AND('Raw Data'!I1158&lt;'Raw Data'!J1158,'Raw Data'!I1158&gt;Analysis!$BD$2),1,0)))</f>
        <v/>
      </c>
      <c r="E1159">
        <f>IF(ISBLANK('Raw Data'!A1158), 0, IF(OR('Raw Data'!P1158&lt;Analysis!BE$2, 'Raw Data'!S1158&lt;Analysis!BE$2), 1, 0))</f>
        <v/>
      </c>
    </row>
    <row r="1160">
      <c r="A1160" s="1">
        <f>'Raw Data'!A1159</f>
        <v/>
      </c>
      <c r="B1160">
        <f>IF(AND('Raw Data'!J1159&lt;'Raw Data'!I1159, ISNUMBER('Raw Data'!E1159)), 1, 0)</f>
        <v/>
      </c>
      <c r="C1160">
        <f>IF(AND('Raw Data'!A1159&gt;0, 'Raw Data'!K1159&gt;0), 1, 0)</f>
        <v/>
      </c>
      <c r="D1160">
        <f>IF(ISBLANK('Raw Data'!A1159),0,IF(AND('Raw Data'!J1159&lt;'Raw Data'!I1159,'Raw Data'!J1159&gt;Analysis!$BD$2),1,IF(AND('Raw Data'!I1159&lt;'Raw Data'!J1159,'Raw Data'!I1159&gt;Analysis!$BD$2),1,0)))</f>
        <v/>
      </c>
      <c r="E1160">
        <f>IF(ISBLANK('Raw Data'!A1159), 0, IF(OR('Raw Data'!P1159&lt;Analysis!BE$2, 'Raw Data'!S1159&lt;Analysis!BE$2), 1, 0))</f>
        <v/>
      </c>
    </row>
    <row r="1161">
      <c r="A1161" s="1">
        <f>'Raw Data'!A1160</f>
        <v/>
      </c>
      <c r="B1161">
        <f>IF(AND('Raw Data'!J1160&lt;'Raw Data'!I1160, ISNUMBER('Raw Data'!E1160)), 1, 0)</f>
        <v/>
      </c>
      <c r="C1161">
        <f>IF(AND('Raw Data'!A1160&gt;0, 'Raw Data'!K1160&gt;0), 1, 0)</f>
        <v/>
      </c>
      <c r="D1161">
        <f>IF(ISBLANK('Raw Data'!A1160),0,IF(AND('Raw Data'!J1160&lt;'Raw Data'!I1160,'Raw Data'!J1160&gt;Analysis!$BD$2),1,IF(AND('Raw Data'!I1160&lt;'Raw Data'!J1160,'Raw Data'!I1160&gt;Analysis!$BD$2),1,0)))</f>
        <v/>
      </c>
      <c r="E1161">
        <f>IF(ISBLANK('Raw Data'!A1160), 0, IF(OR('Raw Data'!P1160&lt;Analysis!BE$2, 'Raw Data'!S1160&lt;Analysis!BE$2), 1, 0))</f>
        <v/>
      </c>
    </row>
    <row r="1162">
      <c r="A1162" s="1">
        <f>'Raw Data'!A1161</f>
        <v/>
      </c>
      <c r="B1162">
        <f>IF(AND('Raw Data'!J1161&lt;'Raw Data'!I1161, ISNUMBER('Raw Data'!E1161)), 1, 0)</f>
        <v/>
      </c>
      <c r="C1162">
        <f>IF(AND('Raw Data'!A1161&gt;0, 'Raw Data'!K1161&gt;0), 1, 0)</f>
        <v/>
      </c>
      <c r="D1162">
        <f>IF(ISBLANK('Raw Data'!A1161),0,IF(AND('Raw Data'!J1161&lt;'Raw Data'!I1161,'Raw Data'!J1161&gt;Analysis!$BD$2),1,IF(AND('Raw Data'!I1161&lt;'Raw Data'!J1161,'Raw Data'!I1161&gt;Analysis!$BD$2),1,0)))</f>
        <v/>
      </c>
      <c r="E1162">
        <f>IF(ISBLANK('Raw Data'!A1161), 0, IF(OR('Raw Data'!P1161&lt;Analysis!BE$2, 'Raw Data'!S1161&lt;Analysis!BE$2), 1, 0))</f>
        <v/>
      </c>
    </row>
    <row r="1163">
      <c r="A1163" s="1">
        <f>'Raw Data'!A1162</f>
        <v/>
      </c>
      <c r="B1163">
        <f>IF(AND('Raw Data'!J1162&lt;'Raw Data'!I1162, ISNUMBER('Raw Data'!E1162)), 1, 0)</f>
        <v/>
      </c>
      <c r="C1163">
        <f>IF(AND('Raw Data'!A1162&gt;0, 'Raw Data'!K1162&gt;0), 1, 0)</f>
        <v/>
      </c>
      <c r="D1163">
        <f>IF(ISBLANK('Raw Data'!A1162),0,IF(AND('Raw Data'!J1162&lt;'Raw Data'!I1162,'Raw Data'!J1162&gt;Analysis!$BD$2),1,IF(AND('Raw Data'!I1162&lt;'Raw Data'!J1162,'Raw Data'!I1162&gt;Analysis!$BD$2),1,0)))</f>
        <v/>
      </c>
      <c r="E1163">
        <f>IF(ISBLANK('Raw Data'!A1162), 0, IF(OR('Raw Data'!P1162&lt;Analysis!BE$2, 'Raw Data'!S1162&lt;Analysis!BE$2), 1, 0))</f>
        <v/>
      </c>
    </row>
    <row r="1164">
      <c r="A1164" s="1">
        <f>'Raw Data'!A1163</f>
        <v/>
      </c>
      <c r="B1164">
        <f>IF(AND('Raw Data'!J1163&lt;'Raw Data'!I1163, ISNUMBER('Raw Data'!E1163)), 1, 0)</f>
        <v/>
      </c>
      <c r="C1164">
        <f>IF(AND('Raw Data'!A1163&gt;0, 'Raw Data'!K1163&gt;0), 1, 0)</f>
        <v/>
      </c>
      <c r="D1164">
        <f>IF(ISBLANK('Raw Data'!A1163),0,IF(AND('Raw Data'!J1163&lt;'Raw Data'!I1163,'Raw Data'!J1163&gt;Analysis!$BD$2),1,IF(AND('Raw Data'!I1163&lt;'Raw Data'!J1163,'Raw Data'!I1163&gt;Analysis!$BD$2),1,0)))</f>
        <v/>
      </c>
      <c r="E1164">
        <f>IF(ISBLANK('Raw Data'!A1163), 0, IF(OR('Raw Data'!P1163&lt;Analysis!BE$2, 'Raw Data'!S1163&lt;Analysis!BE$2), 1, 0))</f>
        <v/>
      </c>
    </row>
    <row r="1165">
      <c r="A1165" s="1">
        <f>'Raw Data'!A1164</f>
        <v/>
      </c>
      <c r="B1165">
        <f>IF(AND('Raw Data'!J1164&lt;'Raw Data'!I1164, ISNUMBER('Raw Data'!E1164)), 1, 0)</f>
        <v/>
      </c>
      <c r="C1165">
        <f>IF(AND('Raw Data'!A1164&gt;0, 'Raw Data'!K1164&gt;0), 1, 0)</f>
        <v/>
      </c>
      <c r="D1165">
        <f>IF(ISBLANK('Raw Data'!A1164),0,IF(AND('Raw Data'!J1164&lt;'Raw Data'!I1164,'Raw Data'!J1164&gt;Analysis!$BD$2),1,IF(AND('Raw Data'!I1164&lt;'Raw Data'!J1164,'Raw Data'!I1164&gt;Analysis!$BD$2),1,0)))</f>
        <v/>
      </c>
      <c r="E1165">
        <f>IF(ISBLANK('Raw Data'!A1164), 0, IF(OR('Raw Data'!P1164&lt;Analysis!BE$2, 'Raw Data'!S1164&lt;Analysis!BE$2), 1, 0))</f>
        <v/>
      </c>
    </row>
    <row r="1166">
      <c r="A1166" s="1">
        <f>'Raw Data'!A1165</f>
        <v/>
      </c>
      <c r="B1166">
        <f>IF(AND('Raw Data'!J1165&lt;'Raw Data'!I1165, ISNUMBER('Raw Data'!E1165)), 1, 0)</f>
        <v/>
      </c>
      <c r="C1166">
        <f>IF(AND('Raw Data'!A1165&gt;0, 'Raw Data'!K1165&gt;0), 1, 0)</f>
        <v/>
      </c>
      <c r="D1166">
        <f>IF(ISBLANK('Raw Data'!A1165),0,IF(AND('Raw Data'!J1165&lt;'Raw Data'!I1165,'Raw Data'!J1165&gt;Analysis!$BD$2),1,IF(AND('Raw Data'!I1165&lt;'Raw Data'!J1165,'Raw Data'!I1165&gt;Analysis!$BD$2),1,0)))</f>
        <v/>
      </c>
      <c r="E1166">
        <f>IF(ISBLANK('Raw Data'!A1165), 0, IF(OR('Raw Data'!P1165&lt;Analysis!BE$2, 'Raw Data'!S1165&lt;Analysis!BE$2), 1, 0))</f>
        <v/>
      </c>
    </row>
    <row r="1167">
      <c r="A1167" s="1">
        <f>'Raw Data'!A1166</f>
        <v/>
      </c>
      <c r="B1167">
        <f>IF(AND('Raw Data'!J1166&lt;'Raw Data'!I1166, ISNUMBER('Raw Data'!E1166)), 1, 0)</f>
        <v/>
      </c>
      <c r="C1167">
        <f>IF(AND('Raw Data'!A1166&gt;0, 'Raw Data'!K1166&gt;0), 1, 0)</f>
        <v/>
      </c>
      <c r="D1167">
        <f>IF(ISBLANK('Raw Data'!A1166),0,IF(AND('Raw Data'!J1166&lt;'Raw Data'!I1166,'Raw Data'!J1166&gt;Analysis!$BD$2),1,IF(AND('Raw Data'!I1166&lt;'Raw Data'!J1166,'Raw Data'!I1166&gt;Analysis!$BD$2),1,0)))</f>
        <v/>
      </c>
      <c r="E1167">
        <f>IF(ISBLANK('Raw Data'!A1166), 0, IF(OR('Raw Data'!P1166&lt;Analysis!BE$2, 'Raw Data'!S1166&lt;Analysis!BE$2), 1, 0))</f>
        <v/>
      </c>
    </row>
    <row r="1168">
      <c r="A1168" s="1">
        <f>'Raw Data'!A1167</f>
        <v/>
      </c>
      <c r="B1168">
        <f>IF(AND('Raw Data'!J1167&lt;'Raw Data'!I1167, ISNUMBER('Raw Data'!E1167)), 1, 0)</f>
        <v/>
      </c>
      <c r="C1168">
        <f>IF(AND('Raw Data'!A1167&gt;0, 'Raw Data'!K1167&gt;0), 1, 0)</f>
        <v/>
      </c>
      <c r="D1168">
        <f>IF(ISBLANK('Raw Data'!A1167),0,IF(AND('Raw Data'!J1167&lt;'Raw Data'!I1167,'Raw Data'!J1167&gt;Analysis!$BD$2),1,IF(AND('Raw Data'!I1167&lt;'Raw Data'!J1167,'Raw Data'!I1167&gt;Analysis!$BD$2),1,0)))</f>
        <v/>
      </c>
      <c r="E1168">
        <f>IF(ISBLANK('Raw Data'!A1167), 0, IF(OR('Raw Data'!P1167&lt;Analysis!BE$2, 'Raw Data'!S1167&lt;Analysis!BE$2), 1, 0))</f>
        <v/>
      </c>
    </row>
    <row r="1169">
      <c r="A1169" s="1">
        <f>'Raw Data'!A1168</f>
        <v/>
      </c>
      <c r="B1169">
        <f>IF(AND('Raw Data'!J1168&lt;'Raw Data'!I1168, ISNUMBER('Raw Data'!E1168)), 1, 0)</f>
        <v/>
      </c>
      <c r="C1169">
        <f>IF(AND('Raw Data'!A1168&gt;0, 'Raw Data'!K1168&gt;0), 1, 0)</f>
        <v/>
      </c>
      <c r="D1169">
        <f>IF(ISBLANK('Raw Data'!A1168),0,IF(AND('Raw Data'!J1168&lt;'Raw Data'!I1168,'Raw Data'!J1168&gt;Analysis!$BD$2),1,IF(AND('Raw Data'!I1168&lt;'Raw Data'!J1168,'Raw Data'!I1168&gt;Analysis!$BD$2),1,0)))</f>
        <v/>
      </c>
      <c r="E1169">
        <f>IF(ISBLANK('Raw Data'!A1168), 0, IF(OR('Raw Data'!P1168&lt;Analysis!BE$2, 'Raw Data'!S1168&lt;Analysis!BE$2), 1, 0))</f>
        <v/>
      </c>
    </row>
    <row r="1170">
      <c r="A1170" s="1">
        <f>'Raw Data'!A1169</f>
        <v/>
      </c>
      <c r="B1170">
        <f>IF(AND('Raw Data'!J1169&lt;'Raw Data'!I1169, ISNUMBER('Raw Data'!E1169)), 1, 0)</f>
        <v/>
      </c>
      <c r="C1170">
        <f>IF(AND('Raw Data'!A1169&gt;0, 'Raw Data'!K1169&gt;0), 1, 0)</f>
        <v/>
      </c>
      <c r="D1170">
        <f>IF(ISBLANK('Raw Data'!A1169),0,IF(AND('Raw Data'!J1169&lt;'Raw Data'!I1169,'Raw Data'!J1169&gt;Analysis!$BD$2),1,IF(AND('Raw Data'!I1169&lt;'Raw Data'!J1169,'Raw Data'!I1169&gt;Analysis!$BD$2),1,0)))</f>
        <v/>
      </c>
      <c r="E1170">
        <f>IF(ISBLANK('Raw Data'!A1169), 0, IF(OR('Raw Data'!P1169&lt;Analysis!BE$2, 'Raw Data'!S1169&lt;Analysis!BE$2), 1, 0))</f>
        <v/>
      </c>
    </row>
    <row r="1171">
      <c r="A1171" s="1">
        <f>'Raw Data'!A1170</f>
        <v/>
      </c>
      <c r="B1171">
        <f>IF(AND('Raw Data'!J1170&lt;'Raw Data'!I1170, ISNUMBER('Raw Data'!E1170)), 1, 0)</f>
        <v/>
      </c>
      <c r="C1171">
        <f>IF(AND('Raw Data'!A1170&gt;0, 'Raw Data'!K1170&gt;0), 1, 0)</f>
        <v/>
      </c>
      <c r="D1171">
        <f>IF(ISBLANK('Raw Data'!A1170),0,IF(AND('Raw Data'!J1170&lt;'Raw Data'!I1170,'Raw Data'!J1170&gt;Analysis!$BD$2),1,IF(AND('Raw Data'!I1170&lt;'Raw Data'!J1170,'Raw Data'!I1170&gt;Analysis!$BD$2),1,0)))</f>
        <v/>
      </c>
      <c r="E1171">
        <f>IF(ISBLANK('Raw Data'!A1170), 0, IF(OR('Raw Data'!P1170&lt;Analysis!BE$2, 'Raw Data'!S1170&lt;Analysis!BE$2), 1, 0))</f>
        <v/>
      </c>
    </row>
    <row r="1172">
      <c r="A1172" s="1">
        <f>'Raw Data'!A1171</f>
        <v/>
      </c>
      <c r="B1172">
        <f>IF(AND('Raw Data'!J1171&lt;'Raw Data'!I1171, ISNUMBER('Raw Data'!E1171)), 1, 0)</f>
        <v/>
      </c>
      <c r="C1172">
        <f>IF(AND('Raw Data'!A1171&gt;0, 'Raw Data'!K1171&gt;0), 1, 0)</f>
        <v/>
      </c>
      <c r="D1172">
        <f>IF(ISBLANK('Raw Data'!A1171),0,IF(AND('Raw Data'!J1171&lt;'Raw Data'!I1171,'Raw Data'!J1171&gt;Analysis!$BD$2),1,IF(AND('Raw Data'!I1171&lt;'Raw Data'!J1171,'Raw Data'!I1171&gt;Analysis!$BD$2),1,0)))</f>
        <v/>
      </c>
      <c r="E1172">
        <f>IF(ISBLANK('Raw Data'!A1171), 0, IF(OR('Raw Data'!P1171&lt;Analysis!BE$2, 'Raw Data'!S1171&lt;Analysis!BE$2), 1, 0))</f>
        <v/>
      </c>
    </row>
    <row r="1173">
      <c r="A1173" s="1">
        <f>'Raw Data'!A1172</f>
        <v/>
      </c>
      <c r="B1173">
        <f>IF(AND('Raw Data'!J1172&lt;'Raw Data'!I1172, ISNUMBER('Raw Data'!E1172)), 1, 0)</f>
        <v/>
      </c>
      <c r="C1173">
        <f>IF(AND('Raw Data'!A1172&gt;0, 'Raw Data'!K1172&gt;0), 1, 0)</f>
        <v/>
      </c>
      <c r="D1173">
        <f>IF(ISBLANK('Raw Data'!A1172),0,IF(AND('Raw Data'!J1172&lt;'Raw Data'!I1172,'Raw Data'!J1172&gt;Analysis!$BD$2),1,IF(AND('Raw Data'!I1172&lt;'Raw Data'!J1172,'Raw Data'!I1172&gt;Analysis!$BD$2),1,0)))</f>
        <v/>
      </c>
      <c r="E1173">
        <f>IF(ISBLANK('Raw Data'!A1172), 0, IF(OR('Raw Data'!P1172&lt;Analysis!BE$2, 'Raw Data'!S1172&lt;Analysis!BE$2), 1, 0))</f>
        <v/>
      </c>
    </row>
    <row r="1174">
      <c r="A1174" s="1">
        <f>'Raw Data'!A1173</f>
        <v/>
      </c>
      <c r="B1174">
        <f>IF(AND('Raw Data'!J1173&lt;'Raw Data'!I1173, ISNUMBER('Raw Data'!E1173)), 1, 0)</f>
        <v/>
      </c>
      <c r="C1174">
        <f>IF(AND('Raw Data'!A1173&gt;0, 'Raw Data'!K1173&gt;0), 1, 0)</f>
        <v/>
      </c>
      <c r="D1174">
        <f>IF(ISBLANK('Raw Data'!A1173),0,IF(AND('Raw Data'!J1173&lt;'Raw Data'!I1173,'Raw Data'!J1173&gt;Analysis!$BD$2),1,IF(AND('Raw Data'!I1173&lt;'Raw Data'!J1173,'Raw Data'!I1173&gt;Analysis!$BD$2),1,0)))</f>
        <v/>
      </c>
      <c r="E1174">
        <f>IF(ISBLANK('Raw Data'!A1173), 0, IF(OR('Raw Data'!P1173&lt;Analysis!BE$2, 'Raw Data'!S1173&lt;Analysis!BE$2), 1, 0))</f>
        <v/>
      </c>
    </row>
    <row r="1175">
      <c r="A1175" s="1">
        <f>'Raw Data'!A1174</f>
        <v/>
      </c>
      <c r="B1175">
        <f>IF(AND('Raw Data'!J1174&lt;'Raw Data'!I1174, ISNUMBER('Raw Data'!E1174)), 1, 0)</f>
        <v/>
      </c>
      <c r="C1175">
        <f>IF(AND('Raw Data'!A1174&gt;0, 'Raw Data'!K1174&gt;0), 1, 0)</f>
        <v/>
      </c>
      <c r="D1175">
        <f>IF(ISBLANK('Raw Data'!A1174),0,IF(AND('Raw Data'!J1174&lt;'Raw Data'!I1174,'Raw Data'!J1174&gt;Analysis!$BD$2),1,IF(AND('Raw Data'!I1174&lt;'Raw Data'!J1174,'Raw Data'!I1174&gt;Analysis!$BD$2),1,0)))</f>
        <v/>
      </c>
      <c r="E1175">
        <f>IF(ISBLANK('Raw Data'!A1174), 0, IF(OR('Raw Data'!P1174&lt;Analysis!BE$2, 'Raw Data'!S1174&lt;Analysis!BE$2), 1, 0))</f>
        <v/>
      </c>
    </row>
    <row r="1176">
      <c r="A1176" s="1">
        <f>'Raw Data'!A1175</f>
        <v/>
      </c>
      <c r="B1176">
        <f>IF(AND('Raw Data'!J1175&lt;'Raw Data'!I1175, ISNUMBER('Raw Data'!E1175)), 1, 0)</f>
        <v/>
      </c>
      <c r="C1176">
        <f>IF(AND('Raw Data'!A1175&gt;0, 'Raw Data'!K1175&gt;0), 1, 0)</f>
        <v/>
      </c>
      <c r="D1176">
        <f>IF(ISBLANK('Raw Data'!A1175),0,IF(AND('Raw Data'!J1175&lt;'Raw Data'!I1175,'Raw Data'!J1175&gt;Analysis!$BD$2),1,IF(AND('Raw Data'!I1175&lt;'Raw Data'!J1175,'Raw Data'!I1175&gt;Analysis!$BD$2),1,0)))</f>
        <v/>
      </c>
      <c r="E1176">
        <f>IF(ISBLANK('Raw Data'!A1175), 0, IF(OR('Raw Data'!P1175&lt;Analysis!BE$2, 'Raw Data'!S1175&lt;Analysis!BE$2), 1, 0))</f>
        <v/>
      </c>
    </row>
    <row r="1177">
      <c r="A1177" s="1">
        <f>'Raw Data'!A1176</f>
        <v/>
      </c>
      <c r="B1177">
        <f>IF(AND('Raw Data'!J1176&lt;'Raw Data'!I1176, ISNUMBER('Raw Data'!E1176)), 1, 0)</f>
        <v/>
      </c>
      <c r="C1177">
        <f>IF(AND('Raw Data'!A1176&gt;0, 'Raw Data'!K1176&gt;0), 1, 0)</f>
        <v/>
      </c>
      <c r="D1177">
        <f>IF(ISBLANK('Raw Data'!A1176),0,IF(AND('Raw Data'!J1176&lt;'Raw Data'!I1176,'Raw Data'!J1176&gt;Analysis!$BD$2),1,IF(AND('Raw Data'!I1176&lt;'Raw Data'!J1176,'Raw Data'!I1176&gt;Analysis!$BD$2),1,0)))</f>
        <v/>
      </c>
      <c r="E1177">
        <f>IF(ISBLANK('Raw Data'!A1176), 0, IF(OR('Raw Data'!P1176&lt;Analysis!BE$2, 'Raw Data'!S1176&lt;Analysis!BE$2), 1, 0))</f>
        <v/>
      </c>
    </row>
    <row r="1178">
      <c r="A1178" s="1">
        <f>'Raw Data'!A1177</f>
        <v/>
      </c>
      <c r="B1178">
        <f>IF(AND('Raw Data'!J1177&lt;'Raw Data'!I1177, ISNUMBER('Raw Data'!E1177)), 1, 0)</f>
        <v/>
      </c>
      <c r="C1178">
        <f>IF(AND('Raw Data'!A1177&gt;0, 'Raw Data'!K1177&gt;0), 1, 0)</f>
        <v/>
      </c>
      <c r="D1178">
        <f>IF(ISBLANK('Raw Data'!A1177),0,IF(AND('Raw Data'!J1177&lt;'Raw Data'!I1177,'Raw Data'!J1177&gt;Analysis!$BD$2),1,IF(AND('Raw Data'!I1177&lt;'Raw Data'!J1177,'Raw Data'!I1177&gt;Analysis!$BD$2),1,0)))</f>
        <v/>
      </c>
      <c r="E1178">
        <f>IF(ISBLANK('Raw Data'!A1177), 0, IF(OR('Raw Data'!P1177&lt;Analysis!BE$2, 'Raw Data'!S1177&lt;Analysis!BE$2), 1, 0))</f>
        <v/>
      </c>
    </row>
    <row r="1179">
      <c r="A1179" s="1">
        <f>'Raw Data'!A1178</f>
        <v/>
      </c>
      <c r="B1179">
        <f>IF(AND('Raw Data'!J1178&lt;'Raw Data'!I1178, ISNUMBER('Raw Data'!E1178)), 1, 0)</f>
        <v/>
      </c>
      <c r="C1179">
        <f>IF(AND('Raw Data'!A1178&gt;0, 'Raw Data'!K1178&gt;0), 1, 0)</f>
        <v/>
      </c>
      <c r="D1179">
        <f>IF(ISBLANK('Raw Data'!A1178),0,IF(AND('Raw Data'!J1178&lt;'Raw Data'!I1178,'Raw Data'!J1178&gt;Analysis!$BD$2),1,IF(AND('Raw Data'!I1178&lt;'Raw Data'!J1178,'Raw Data'!I1178&gt;Analysis!$BD$2),1,0)))</f>
        <v/>
      </c>
      <c r="E1179">
        <f>IF(ISBLANK('Raw Data'!A1178), 0, IF(OR('Raw Data'!P1178&lt;Analysis!BE$2, 'Raw Data'!S1178&lt;Analysis!BE$2), 1, 0))</f>
        <v/>
      </c>
    </row>
    <row r="1180">
      <c r="A1180" s="1">
        <f>'Raw Data'!A1179</f>
        <v/>
      </c>
      <c r="B1180">
        <f>IF(AND('Raw Data'!J1179&lt;'Raw Data'!I1179, ISNUMBER('Raw Data'!E1179)), 1, 0)</f>
        <v/>
      </c>
      <c r="C1180">
        <f>IF(AND('Raw Data'!A1179&gt;0, 'Raw Data'!K1179&gt;0), 1, 0)</f>
        <v/>
      </c>
      <c r="D1180">
        <f>IF(ISBLANK('Raw Data'!A1179),0,IF(AND('Raw Data'!J1179&lt;'Raw Data'!I1179,'Raw Data'!J1179&gt;Analysis!$BD$2),1,IF(AND('Raw Data'!I1179&lt;'Raw Data'!J1179,'Raw Data'!I1179&gt;Analysis!$BD$2),1,0)))</f>
        <v/>
      </c>
      <c r="E1180">
        <f>IF(ISBLANK('Raw Data'!A1179), 0, IF(OR('Raw Data'!P1179&lt;Analysis!BE$2, 'Raw Data'!S1179&lt;Analysis!BE$2), 1, 0))</f>
        <v/>
      </c>
    </row>
    <row r="1181">
      <c r="A1181" s="1">
        <f>'Raw Data'!A1180</f>
        <v/>
      </c>
      <c r="B1181">
        <f>IF(AND('Raw Data'!J1180&lt;'Raw Data'!I1180, ISNUMBER('Raw Data'!E1180)), 1, 0)</f>
        <v/>
      </c>
      <c r="C1181">
        <f>IF(AND('Raw Data'!A1180&gt;0, 'Raw Data'!K1180&gt;0), 1, 0)</f>
        <v/>
      </c>
      <c r="D1181">
        <f>IF(ISBLANK('Raw Data'!A1180),0,IF(AND('Raw Data'!J1180&lt;'Raw Data'!I1180,'Raw Data'!J1180&gt;Analysis!$BD$2),1,IF(AND('Raw Data'!I1180&lt;'Raw Data'!J1180,'Raw Data'!I1180&gt;Analysis!$BD$2),1,0)))</f>
        <v/>
      </c>
      <c r="E1181">
        <f>IF(ISBLANK('Raw Data'!A1180), 0, IF(OR('Raw Data'!P1180&lt;Analysis!BE$2, 'Raw Data'!S1180&lt;Analysis!BE$2), 1, 0))</f>
        <v/>
      </c>
    </row>
    <row r="1182">
      <c r="A1182" s="1">
        <f>'Raw Data'!A1181</f>
        <v/>
      </c>
      <c r="B1182">
        <f>IF(AND('Raw Data'!J1181&lt;'Raw Data'!I1181, ISNUMBER('Raw Data'!E1181)), 1, 0)</f>
        <v/>
      </c>
      <c r="C1182">
        <f>IF(AND('Raw Data'!A1181&gt;0, 'Raw Data'!K1181&gt;0), 1, 0)</f>
        <v/>
      </c>
      <c r="D1182">
        <f>IF(ISBLANK('Raw Data'!A1181),0,IF(AND('Raw Data'!J1181&lt;'Raw Data'!I1181,'Raw Data'!J1181&gt;Analysis!$BD$2),1,IF(AND('Raw Data'!I1181&lt;'Raw Data'!J1181,'Raw Data'!I1181&gt;Analysis!$BD$2),1,0)))</f>
        <v/>
      </c>
      <c r="E1182">
        <f>IF(ISBLANK('Raw Data'!A1181), 0, IF(OR('Raw Data'!P1181&lt;Analysis!BE$2, 'Raw Data'!S1181&lt;Analysis!BE$2), 1, 0))</f>
        <v/>
      </c>
    </row>
    <row r="1183">
      <c r="A1183" s="1">
        <f>'Raw Data'!A1182</f>
        <v/>
      </c>
      <c r="B1183">
        <f>IF(AND('Raw Data'!J1182&lt;'Raw Data'!I1182, ISNUMBER('Raw Data'!E1182)), 1, 0)</f>
        <v/>
      </c>
      <c r="C1183">
        <f>IF(AND('Raw Data'!A1182&gt;0, 'Raw Data'!K1182&gt;0), 1, 0)</f>
        <v/>
      </c>
      <c r="D1183">
        <f>IF(ISBLANK('Raw Data'!A1182),0,IF(AND('Raw Data'!J1182&lt;'Raw Data'!I1182,'Raw Data'!J1182&gt;Analysis!$BD$2),1,IF(AND('Raw Data'!I1182&lt;'Raw Data'!J1182,'Raw Data'!I1182&gt;Analysis!$BD$2),1,0)))</f>
        <v/>
      </c>
      <c r="E1183">
        <f>IF(ISBLANK('Raw Data'!A1182), 0, IF(OR('Raw Data'!P1182&lt;Analysis!BE$2, 'Raw Data'!S1182&lt;Analysis!BE$2), 1, 0))</f>
        <v/>
      </c>
    </row>
    <row r="1184">
      <c r="A1184" s="1">
        <f>'Raw Data'!A1183</f>
        <v/>
      </c>
      <c r="B1184">
        <f>IF(AND('Raw Data'!J1183&lt;'Raw Data'!I1183, ISNUMBER('Raw Data'!E1183)), 1, 0)</f>
        <v/>
      </c>
      <c r="C1184">
        <f>IF(AND('Raw Data'!A1183&gt;0, 'Raw Data'!K1183&gt;0), 1, 0)</f>
        <v/>
      </c>
      <c r="D1184">
        <f>IF(ISBLANK('Raw Data'!A1183),0,IF(AND('Raw Data'!J1183&lt;'Raw Data'!I1183,'Raw Data'!J1183&gt;Analysis!$BD$2),1,IF(AND('Raw Data'!I1183&lt;'Raw Data'!J1183,'Raw Data'!I1183&gt;Analysis!$BD$2),1,0)))</f>
        <v/>
      </c>
      <c r="E1184">
        <f>IF(ISBLANK('Raw Data'!A1183), 0, IF(OR('Raw Data'!P1183&lt;Analysis!BE$2, 'Raw Data'!S1183&lt;Analysis!BE$2), 1, 0))</f>
        <v/>
      </c>
    </row>
    <row r="1185">
      <c r="A1185" s="1">
        <f>'Raw Data'!A1184</f>
        <v/>
      </c>
      <c r="B1185">
        <f>IF(AND('Raw Data'!J1184&lt;'Raw Data'!I1184, ISNUMBER('Raw Data'!E1184)), 1, 0)</f>
        <v/>
      </c>
      <c r="C1185">
        <f>IF(AND('Raw Data'!A1184&gt;0, 'Raw Data'!K1184&gt;0), 1, 0)</f>
        <v/>
      </c>
      <c r="D1185">
        <f>IF(ISBLANK('Raw Data'!A1184),0,IF(AND('Raw Data'!J1184&lt;'Raw Data'!I1184,'Raw Data'!J1184&gt;Analysis!$BD$2),1,IF(AND('Raw Data'!I1184&lt;'Raw Data'!J1184,'Raw Data'!I1184&gt;Analysis!$BD$2),1,0)))</f>
        <v/>
      </c>
      <c r="E1185">
        <f>IF(ISBLANK('Raw Data'!A1184), 0, IF(OR('Raw Data'!P1184&lt;Analysis!BE$2, 'Raw Data'!S1184&lt;Analysis!BE$2), 1, 0))</f>
        <v/>
      </c>
    </row>
    <row r="1186">
      <c r="A1186" s="1">
        <f>'Raw Data'!A1185</f>
        <v/>
      </c>
      <c r="B1186">
        <f>IF(AND('Raw Data'!J1185&lt;'Raw Data'!I1185, ISNUMBER('Raw Data'!E1185)), 1, 0)</f>
        <v/>
      </c>
      <c r="C1186">
        <f>IF(AND('Raw Data'!A1185&gt;0, 'Raw Data'!K1185&gt;0), 1, 0)</f>
        <v/>
      </c>
      <c r="D1186">
        <f>IF(ISBLANK('Raw Data'!A1185),0,IF(AND('Raw Data'!J1185&lt;'Raw Data'!I1185,'Raw Data'!J1185&gt;Analysis!$BD$2),1,IF(AND('Raw Data'!I1185&lt;'Raw Data'!J1185,'Raw Data'!I1185&gt;Analysis!$BD$2),1,0)))</f>
        <v/>
      </c>
      <c r="E1186">
        <f>IF(ISBLANK('Raw Data'!A1185), 0, IF(OR('Raw Data'!P1185&lt;Analysis!BE$2, 'Raw Data'!S1185&lt;Analysis!BE$2), 1, 0))</f>
        <v/>
      </c>
    </row>
    <row r="1187">
      <c r="A1187" s="1">
        <f>'Raw Data'!A1186</f>
        <v/>
      </c>
      <c r="B1187">
        <f>IF(AND('Raw Data'!J1186&lt;'Raw Data'!I1186, ISNUMBER('Raw Data'!E1186)), 1, 0)</f>
        <v/>
      </c>
      <c r="C1187">
        <f>IF(AND('Raw Data'!A1186&gt;0, 'Raw Data'!K1186&gt;0), 1, 0)</f>
        <v/>
      </c>
      <c r="D1187">
        <f>IF(ISBLANK('Raw Data'!A1186),0,IF(AND('Raw Data'!J1186&lt;'Raw Data'!I1186,'Raw Data'!J1186&gt;Analysis!$BD$2),1,IF(AND('Raw Data'!I1186&lt;'Raw Data'!J1186,'Raw Data'!I1186&gt;Analysis!$BD$2),1,0)))</f>
        <v/>
      </c>
      <c r="E1187">
        <f>IF(ISBLANK('Raw Data'!A1186), 0, IF(OR('Raw Data'!P1186&lt;Analysis!BE$2, 'Raw Data'!S1186&lt;Analysis!BE$2), 1, 0))</f>
        <v/>
      </c>
    </row>
    <row r="1188">
      <c r="A1188" s="1">
        <f>'Raw Data'!A1187</f>
        <v/>
      </c>
      <c r="B1188">
        <f>IF(AND('Raw Data'!J1187&lt;'Raw Data'!I1187, ISNUMBER('Raw Data'!E1187)), 1, 0)</f>
        <v/>
      </c>
      <c r="C1188">
        <f>IF(AND('Raw Data'!A1187&gt;0, 'Raw Data'!K1187&gt;0), 1, 0)</f>
        <v/>
      </c>
      <c r="D1188">
        <f>IF(ISBLANK('Raw Data'!A1187),0,IF(AND('Raw Data'!J1187&lt;'Raw Data'!I1187,'Raw Data'!J1187&gt;Analysis!$BD$2),1,IF(AND('Raw Data'!I1187&lt;'Raw Data'!J1187,'Raw Data'!I1187&gt;Analysis!$BD$2),1,0)))</f>
        <v/>
      </c>
      <c r="E1188">
        <f>IF(ISBLANK('Raw Data'!A1187), 0, IF(OR('Raw Data'!P1187&lt;Analysis!BE$2, 'Raw Data'!S1187&lt;Analysis!BE$2), 1, 0))</f>
        <v/>
      </c>
    </row>
    <row r="1189">
      <c r="A1189" s="1">
        <f>'Raw Data'!A1188</f>
        <v/>
      </c>
      <c r="B1189">
        <f>IF(AND('Raw Data'!J1188&lt;'Raw Data'!I1188, ISNUMBER('Raw Data'!E1188)), 1, 0)</f>
        <v/>
      </c>
      <c r="C1189">
        <f>IF(AND('Raw Data'!A1188&gt;0, 'Raw Data'!K1188&gt;0), 1, 0)</f>
        <v/>
      </c>
      <c r="D1189">
        <f>IF(ISBLANK('Raw Data'!A1188),0,IF(AND('Raw Data'!J1188&lt;'Raw Data'!I1188,'Raw Data'!J1188&gt;Analysis!$BD$2),1,IF(AND('Raw Data'!I1188&lt;'Raw Data'!J1188,'Raw Data'!I1188&gt;Analysis!$BD$2),1,0)))</f>
        <v/>
      </c>
      <c r="E1189">
        <f>IF(ISBLANK('Raw Data'!A1188), 0, IF(OR('Raw Data'!P1188&lt;Analysis!BE$2, 'Raw Data'!S1188&lt;Analysis!BE$2), 1, 0))</f>
        <v/>
      </c>
    </row>
    <row r="1190">
      <c r="A1190" s="1">
        <f>'Raw Data'!A1189</f>
        <v/>
      </c>
      <c r="B1190">
        <f>IF(AND('Raw Data'!J1189&lt;'Raw Data'!I1189, ISNUMBER('Raw Data'!E1189)), 1, 0)</f>
        <v/>
      </c>
      <c r="C1190">
        <f>IF(AND('Raw Data'!A1189&gt;0, 'Raw Data'!K1189&gt;0), 1, 0)</f>
        <v/>
      </c>
      <c r="D1190">
        <f>IF(ISBLANK('Raw Data'!A1189),0,IF(AND('Raw Data'!J1189&lt;'Raw Data'!I1189,'Raw Data'!J1189&gt;Analysis!$BD$2),1,IF(AND('Raw Data'!I1189&lt;'Raw Data'!J1189,'Raw Data'!I1189&gt;Analysis!$BD$2),1,0)))</f>
        <v/>
      </c>
      <c r="E1190">
        <f>IF(ISBLANK('Raw Data'!A1189), 0, IF(OR('Raw Data'!P1189&lt;Analysis!BE$2, 'Raw Data'!S1189&lt;Analysis!BE$2), 1, 0))</f>
        <v/>
      </c>
    </row>
    <row r="1191">
      <c r="A1191" s="1">
        <f>'Raw Data'!A1190</f>
        <v/>
      </c>
      <c r="B1191">
        <f>IF(AND('Raw Data'!J1190&lt;'Raw Data'!I1190, ISNUMBER('Raw Data'!E1190)), 1, 0)</f>
        <v/>
      </c>
      <c r="C1191">
        <f>IF(AND('Raw Data'!A1190&gt;0, 'Raw Data'!K1190&gt;0), 1, 0)</f>
        <v/>
      </c>
      <c r="D1191">
        <f>IF(ISBLANK('Raw Data'!A1190),0,IF(AND('Raw Data'!J1190&lt;'Raw Data'!I1190,'Raw Data'!J1190&gt;Analysis!$BD$2),1,IF(AND('Raw Data'!I1190&lt;'Raw Data'!J1190,'Raw Data'!I1190&gt;Analysis!$BD$2),1,0)))</f>
        <v/>
      </c>
      <c r="E1191">
        <f>IF(ISBLANK('Raw Data'!A1190), 0, IF(OR('Raw Data'!P1190&lt;Analysis!BE$2, 'Raw Data'!S1190&lt;Analysis!BE$2), 1, 0))</f>
        <v/>
      </c>
    </row>
    <row r="1192">
      <c r="A1192" s="1">
        <f>'Raw Data'!A1191</f>
        <v/>
      </c>
      <c r="B1192">
        <f>IF(AND('Raw Data'!J1191&lt;'Raw Data'!I1191, ISNUMBER('Raw Data'!E1191)), 1, 0)</f>
        <v/>
      </c>
      <c r="C1192">
        <f>IF(AND('Raw Data'!A1191&gt;0, 'Raw Data'!K1191&gt;0), 1, 0)</f>
        <v/>
      </c>
      <c r="D1192">
        <f>IF(ISBLANK('Raw Data'!A1191),0,IF(AND('Raw Data'!J1191&lt;'Raw Data'!I1191,'Raw Data'!J1191&gt;Analysis!$BD$2),1,IF(AND('Raw Data'!I1191&lt;'Raw Data'!J1191,'Raw Data'!I1191&gt;Analysis!$BD$2),1,0)))</f>
        <v/>
      </c>
      <c r="E1192">
        <f>IF(ISBLANK('Raw Data'!A1191), 0, IF(OR('Raw Data'!P1191&lt;Analysis!BE$2, 'Raw Data'!S1191&lt;Analysis!BE$2), 1, 0))</f>
        <v/>
      </c>
    </row>
    <row r="1193">
      <c r="A1193" s="1">
        <f>'Raw Data'!A1192</f>
        <v/>
      </c>
      <c r="B1193">
        <f>IF(AND('Raw Data'!J1192&lt;'Raw Data'!I1192, ISNUMBER('Raw Data'!E1192)), 1, 0)</f>
        <v/>
      </c>
      <c r="C1193">
        <f>IF(AND('Raw Data'!A1192&gt;0, 'Raw Data'!K1192&gt;0), 1, 0)</f>
        <v/>
      </c>
      <c r="D1193">
        <f>IF(ISBLANK('Raw Data'!A1192),0,IF(AND('Raw Data'!J1192&lt;'Raw Data'!I1192,'Raw Data'!J1192&gt;Analysis!$BD$2),1,IF(AND('Raw Data'!I1192&lt;'Raw Data'!J1192,'Raw Data'!I1192&gt;Analysis!$BD$2),1,0)))</f>
        <v/>
      </c>
      <c r="E1193">
        <f>IF(ISBLANK('Raw Data'!A1192), 0, IF(OR('Raw Data'!P1192&lt;Analysis!BE$2, 'Raw Data'!S1192&lt;Analysis!BE$2), 1, 0))</f>
        <v/>
      </c>
    </row>
    <row r="1194">
      <c r="A1194" s="1">
        <f>'Raw Data'!A1193</f>
        <v/>
      </c>
      <c r="B1194">
        <f>IF(AND('Raw Data'!J1193&lt;'Raw Data'!I1193, ISNUMBER('Raw Data'!E1193)), 1, 0)</f>
        <v/>
      </c>
      <c r="C1194">
        <f>IF(AND('Raw Data'!A1193&gt;0, 'Raw Data'!K1193&gt;0), 1, 0)</f>
        <v/>
      </c>
      <c r="D1194">
        <f>IF(ISBLANK('Raw Data'!A1193),0,IF(AND('Raw Data'!J1193&lt;'Raw Data'!I1193,'Raw Data'!J1193&gt;Analysis!$BD$2),1,IF(AND('Raw Data'!I1193&lt;'Raw Data'!J1193,'Raw Data'!I1193&gt;Analysis!$BD$2),1,0)))</f>
        <v/>
      </c>
      <c r="E1194">
        <f>IF(ISBLANK('Raw Data'!A1193), 0, IF(OR('Raw Data'!P1193&lt;Analysis!BE$2, 'Raw Data'!S1193&lt;Analysis!BE$2), 1, 0))</f>
        <v/>
      </c>
    </row>
    <row r="1195">
      <c r="A1195" s="1">
        <f>'Raw Data'!A1194</f>
        <v/>
      </c>
      <c r="B1195">
        <f>IF(AND('Raw Data'!J1194&lt;'Raw Data'!I1194, ISNUMBER('Raw Data'!E1194)), 1, 0)</f>
        <v/>
      </c>
      <c r="C1195">
        <f>IF(AND('Raw Data'!A1194&gt;0, 'Raw Data'!K1194&gt;0), 1, 0)</f>
        <v/>
      </c>
      <c r="D1195">
        <f>IF(ISBLANK('Raw Data'!A1194),0,IF(AND('Raw Data'!J1194&lt;'Raw Data'!I1194,'Raw Data'!J1194&gt;Analysis!$BD$2),1,IF(AND('Raw Data'!I1194&lt;'Raw Data'!J1194,'Raw Data'!I1194&gt;Analysis!$BD$2),1,0)))</f>
        <v/>
      </c>
      <c r="E1195">
        <f>IF(ISBLANK('Raw Data'!A1194), 0, IF(OR('Raw Data'!P1194&lt;Analysis!BE$2, 'Raw Data'!S1194&lt;Analysis!BE$2), 1, 0))</f>
        <v/>
      </c>
    </row>
    <row r="1196">
      <c r="A1196" s="1">
        <f>'Raw Data'!A1195</f>
        <v/>
      </c>
      <c r="B1196">
        <f>IF(AND('Raw Data'!J1195&lt;'Raw Data'!I1195, ISNUMBER('Raw Data'!E1195)), 1, 0)</f>
        <v/>
      </c>
      <c r="C1196">
        <f>IF(AND('Raw Data'!A1195&gt;0, 'Raw Data'!K1195&gt;0), 1, 0)</f>
        <v/>
      </c>
      <c r="D1196">
        <f>IF(ISBLANK('Raw Data'!A1195),0,IF(AND('Raw Data'!J1195&lt;'Raw Data'!I1195,'Raw Data'!J1195&gt;Analysis!$BD$2),1,IF(AND('Raw Data'!I1195&lt;'Raw Data'!J1195,'Raw Data'!I1195&gt;Analysis!$BD$2),1,0)))</f>
        <v/>
      </c>
      <c r="E1196">
        <f>IF(ISBLANK('Raw Data'!A1195), 0, IF(OR('Raw Data'!P1195&lt;Analysis!BE$2, 'Raw Data'!S1195&lt;Analysis!BE$2), 1, 0))</f>
        <v/>
      </c>
    </row>
    <row r="1197">
      <c r="A1197" s="1">
        <f>'Raw Data'!A1196</f>
        <v/>
      </c>
      <c r="B1197">
        <f>IF(AND('Raw Data'!J1196&lt;'Raw Data'!I1196, ISNUMBER('Raw Data'!E1196)), 1, 0)</f>
        <v/>
      </c>
      <c r="C1197">
        <f>IF(AND('Raw Data'!A1196&gt;0, 'Raw Data'!K1196&gt;0), 1, 0)</f>
        <v/>
      </c>
      <c r="D1197">
        <f>IF(ISBLANK('Raw Data'!A1196),0,IF(AND('Raw Data'!J1196&lt;'Raw Data'!I1196,'Raw Data'!J1196&gt;Analysis!$BD$2),1,IF(AND('Raw Data'!I1196&lt;'Raw Data'!J1196,'Raw Data'!I1196&gt;Analysis!$BD$2),1,0)))</f>
        <v/>
      </c>
      <c r="E1197">
        <f>IF(ISBLANK('Raw Data'!A1196), 0, IF(OR('Raw Data'!P1196&lt;Analysis!BE$2, 'Raw Data'!S1196&lt;Analysis!BE$2), 1, 0))</f>
        <v/>
      </c>
    </row>
    <row r="1198">
      <c r="A1198" s="1">
        <f>'Raw Data'!A1197</f>
        <v/>
      </c>
      <c r="B1198">
        <f>IF(AND('Raw Data'!J1197&lt;'Raw Data'!I1197, ISNUMBER('Raw Data'!E1197)), 1, 0)</f>
        <v/>
      </c>
      <c r="C1198">
        <f>IF(AND('Raw Data'!A1197&gt;0, 'Raw Data'!K1197&gt;0), 1, 0)</f>
        <v/>
      </c>
      <c r="D1198">
        <f>IF(ISBLANK('Raw Data'!A1197),0,IF(AND('Raw Data'!J1197&lt;'Raw Data'!I1197,'Raw Data'!J1197&gt;Analysis!$BD$2),1,IF(AND('Raw Data'!I1197&lt;'Raw Data'!J1197,'Raw Data'!I1197&gt;Analysis!$BD$2),1,0)))</f>
        <v/>
      </c>
      <c r="E1198">
        <f>IF(ISBLANK('Raw Data'!A1197), 0, IF(OR('Raw Data'!P1197&lt;Analysis!BE$2, 'Raw Data'!S1197&lt;Analysis!BE$2), 1, 0))</f>
        <v/>
      </c>
    </row>
    <row r="1199">
      <c r="A1199" s="1">
        <f>'Raw Data'!A1198</f>
        <v/>
      </c>
      <c r="B1199">
        <f>IF(AND('Raw Data'!J1198&lt;'Raw Data'!I1198, ISNUMBER('Raw Data'!E1198)), 1, 0)</f>
        <v/>
      </c>
      <c r="C1199">
        <f>IF(AND('Raw Data'!A1198&gt;0, 'Raw Data'!K1198&gt;0), 1, 0)</f>
        <v/>
      </c>
      <c r="D1199">
        <f>IF(ISBLANK('Raw Data'!A1198),0,IF(AND('Raw Data'!J1198&lt;'Raw Data'!I1198,'Raw Data'!J1198&gt;Analysis!$BD$2),1,IF(AND('Raw Data'!I1198&lt;'Raw Data'!J1198,'Raw Data'!I1198&gt;Analysis!$BD$2),1,0)))</f>
        <v/>
      </c>
      <c r="E1199">
        <f>IF(ISBLANK('Raw Data'!A1198), 0, IF(OR('Raw Data'!P1198&lt;Analysis!BE$2, 'Raw Data'!S1198&lt;Analysis!BE$2), 1, 0))</f>
        <v/>
      </c>
    </row>
    <row r="1200">
      <c r="A1200" s="1">
        <f>'Raw Data'!A1199</f>
        <v/>
      </c>
      <c r="B1200">
        <f>IF(AND('Raw Data'!J1199&lt;'Raw Data'!I1199, ISNUMBER('Raw Data'!E1199)), 1, 0)</f>
        <v/>
      </c>
      <c r="C1200">
        <f>IF(AND('Raw Data'!A1199&gt;0, 'Raw Data'!K1199&gt;0), 1, 0)</f>
        <v/>
      </c>
      <c r="D1200">
        <f>IF(ISBLANK('Raw Data'!A1199),0,IF(AND('Raw Data'!J1199&lt;'Raw Data'!I1199,'Raw Data'!J1199&gt;Analysis!$BD$2),1,IF(AND('Raw Data'!I1199&lt;'Raw Data'!J1199,'Raw Data'!I1199&gt;Analysis!$BD$2),1,0)))</f>
        <v/>
      </c>
      <c r="E1200">
        <f>IF(ISBLANK('Raw Data'!A1199), 0, IF(OR('Raw Data'!P1199&lt;Analysis!BE$2, 'Raw Data'!S1199&lt;Analysis!BE$2), 1, 0))</f>
        <v/>
      </c>
    </row>
    <row r="1201">
      <c r="A1201" s="1">
        <f>'Raw Data'!A1200</f>
        <v/>
      </c>
      <c r="B1201">
        <f>IF(AND('Raw Data'!J1200&lt;'Raw Data'!I1200, ISNUMBER('Raw Data'!E1200)), 1, 0)</f>
        <v/>
      </c>
      <c r="C1201">
        <f>IF(AND('Raw Data'!A1200&gt;0, 'Raw Data'!K1200&gt;0), 1, 0)</f>
        <v/>
      </c>
      <c r="D1201">
        <f>IF(ISBLANK('Raw Data'!A1200),0,IF(AND('Raw Data'!J1200&lt;'Raw Data'!I1200,'Raw Data'!J1200&gt;Analysis!$BD$2),1,IF(AND('Raw Data'!I1200&lt;'Raw Data'!J1200,'Raw Data'!I1200&gt;Analysis!$BD$2),1,0)))</f>
        <v/>
      </c>
      <c r="E1201">
        <f>IF(ISBLANK('Raw Data'!A1200), 0, IF(OR('Raw Data'!P1200&lt;Analysis!BE$2, 'Raw Data'!S1200&lt;Analysis!BE$2), 1, 0))</f>
        <v/>
      </c>
    </row>
    <row r="1202">
      <c r="A1202" s="1">
        <f>'Raw Data'!A1201</f>
        <v/>
      </c>
      <c r="B1202">
        <f>IF(AND('Raw Data'!J1201&lt;'Raw Data'!I1201, ISNUMBER('Raw Data'!E1201)), 1, 0)</f>
        <v/>
      </c>
      <c r="C1202">
        <f>IF(AND('Raw Data'!A1201&gt;0, 'Raw Data'!K1201&gt;0), 1, 0)</f>
        <v/>
      </c>
      <c r="D1202">
        <f>IF(ISBLANK('Raw Data'!A1201),0,IF(AND('Raw Data'!J1201&lt;'Raw Data'!I1201,'Raw Data'!J1201&gt;Analysis!$BD$2),1,IF(AND('Raw Data'!I1201&lt;'Raw Data'!J1201,'Raw Data'!I1201&gt;Analysis!$BD$2),1,0)))</f>
        <v/>
      </c>
      <c r="E1202">
        <f>IF(ISBLANK('Raw Data'!A1201), 0, IF(OR('Raw Data'!P1201&lt;Analysis!BE$2, 'Raw Data'!S1201&lt;Analysis!BE$2), 1, 0))</f>
        <v/>
      </c>
    </row>
    <row r="1203">
      <c r="A1203" s="1">
        <f>'Raw Data'!A1202</f>
        <v/>
      </c>
      <c r="B1203">
        <f>IF(AND('Raw Data'!J1202&lt;'Raw Data'!I1202, ISNUMBER('Raw Data'!E1202)), 1, 0)</f>
        <v/>
      </c>
      <c r="C1203">
        <f>IF(AND('Raw Data'!A1202&gt;0, 'Raw Data'!K1202&gt;0), 1, 0)</f>
        <v/>
      </c>
      <c r="D1203">
        <f>IF(ISBLANK('Raw Data'!A1202),0,IF(AND('Raw Data'!J1202&lt;'Raw Data'!I1202,'Raw Data'!J1202&gt;Analysis!$BD$2),1,IF(AND('Raw Data'!I1202&lt;'Raw Data'!J1202,'Raw Data'!I1202&gt;Analysis!$BD$2),1,0)))</f>
        <v/>
      </c>
      <c r="E1203">
        <f>IF(ISBLANK('Raw Data'!A1202), 0, IF(OR('Raw Data'!P1202&lt;Analysis!BE$2, 'Raw Data'!S1202&lt;Analysis!BE$2), 1, 0))</f>
        <v/>
      </c>
    </row>
    <row r="1204">
      <c r="A1204" s="1">
        <f>'Raw Data'!A1203</f>
        <v/>
      </c>
      <c r="B1204">
        <f>IF(AND('Raw Data'!J1203&lt;'Raw Data'!I1203, ISNUMBER('Raw Data'!E1203)), 1, 0)</f>
        <v/>
      </c>
      <c r="C1204">
        <f>IF(AND('Raw Data'!A1203&gt;0, 'Raw Data'!K1203&gt;0), 1, 0)</f>
        <v/>
      </c>
      <c r="D1204">
        <f>IF(ISBLANK('Raw Data'!A1203),0,IF(AND('Raw Data'!J1203&lt;'Raw Data'!I1203,'Raw Data'!J1203&gt;Analysis!$BD$2),1,IF(AND('Raw Data'!I1203&lt;'Raw Data'!J1203,'Raw Data'!I1203&gt;Analysis!$BD$2),1,0)))</f>
        <v/>
      </c>
      <c r="E1204">
        <f>IF(ISBLANK('Raw Data'!A1203), 0, IF(OR('Raw Data'!P1203&lt;Analysis!BE$2, 'Raw Data'!S1203&lt;Analysis!BE$2), 1, 0))</f>
        <v/>
      </c>
    </row>
    <row r="1205">
      <c r="A1205" s="1">
        <f>'Raw Data'!A1204</f>
        <v/>
      </c>
      <c r="B1205">
        <f>IF(AND('Raw Data'!J1204&lt;'Raw Data'!I1204, ISNUMBER('Raw Data'!E1204)), 1, 0)</f>
        <v/>
      </c>
      <c r="C1205">
        <f>IF(AND('Raw Data'!A1204&gt;0, 'Raw Data'!K1204&gt;0), 1, 0)</f>
        <v/>
      </c>
      <c r="D1205">
        <f>IF(ISBLANK('Raw Data'!A1204),0,IF(AND('Raw Data'!J1204&lt;'Raw Data'!I1204,'Raw Data'!J1204&gt;Analysis!$BD$2),1,IF(AND('Raw Data'!I1204&lt;'Raw Data'!J1204,'Raw Data'!I1204&gt;Analysis!$BD$2),1,0)))</f>
        <v/>
      </c>
      <c r="E1205">
        <f>IF(ISBLANK('Raw Data'!A1204), 0, IF(OR('Raw Data'!P1204&lt;Analysis!BE$2, 'Raw Data'!S1204&lt;Analysis!BE$2), 1, 0))</f>
        <v/>
      </c>
    </row>
    <row r="1206">
      <c r="A1206" s="1">
        <f>'Raw Data'!A1205</f>
        <v/>
      </c>
      <c r="B1206">
        <f>IF(AND('Raw Data'!J1205&lt;'Raw Data'!I1205, ISNUMBER('Raw Data'!E1205)), 1, 0)</f>
        <v/>
      </c>
      <c r="C1206">
        <f>IF(AND('Raw Data'!A1205&gt;0, 'Raw Data'!K1205&gt;0), 1, 0)</f>
        <v/>
      </c>
      <c r="D1206">
        <f>IF(ISBLANK('Raw Data'!A1205),0,IF(AND('Raw Data'!J1205&lt;'Raw Data'!I1205,'Raw Data'!J1205&gt;Analysis!$BD$2),1,IF(AND('Raw Data'!I1205&lt;'Raw Data'!J1205,'Raw Data'!I1205&gt;Analysis!$BD$2),1,0)))</f>
        <v/>
      </c>
      <c r="E1206">
        <f>IF(ISBLANK('Raw Data'!A1205), 0, IF(OR('Raw Data'!P1205&lt;Analysis!BE$2, 'Raw Data'!S1205&lt;Analysis!BE$2), 1, 0))</f>
        <v/>
      </c>
    </row>
    <row r="1207">
      <c r="A1207" s="1">
        <f>'Raw Data'!A1206</f>
        <v/>
      </c>
      <c r="B1207">
        <f>IF(AND('Raw Data'!J1206&lt;'Raw Data'!I1206, ISNUMBER('Raw Data'!E1206)), 1, 0)</f>
        <v/>
      </c>
      <c r="C1207">
        <f>IF(AND('Raw Data'!A1206&gt;0, 'Raw Data'!K1206&gt;0), 1, 0)</f>
        <v/>
      </c>
      <c r="D1207">
        <f>IF(ISBLANK('Raw Data'!A1206),0,IF(AND('Raw Data'!J1206&lt;'Raw Data'!I1206,'Raw Data'!J1206&gt;Analysis!$BD$2),1,IF(AND('Raw Data'!I1206&lt;'Raw Data'!J1206,'Raw Data'!I1206&gt;Analysis!$BD$2),1,0)))</f>
        <v/>
      </c>
      <c r="E1207">
        <f>IF(ISBLANK('Raw Data'!A1206), 0, IF(OR('Raw Data'!P1206&lt;Analysis!BE$2, 'Raw Data'!S1206&lt;Analysis!BE$2), 1, 0))</f>
        <v/>
      </c>
    </row>
    <row r="1208">
      <c r="A1208" s="1">
        <f>'Raw Data'!A1207</f>
        <v/>
      </c>
      <c r="B1208">
        <f>IF(AND('Raw Data'!J1207&lt;'Raw Data'!I1207, ISNUMBER('Raw Data'!E1207)), 1, 0)</f>
        <v/>
      </c>
      <c r="C1208">
        <f>IF(AND('Raw Data'!A1207&gt;0, 'Raw Data'!K1207&gt;0), 1, 0)</f>
        <v/>
      </c>
      <c r="D1208">
        <f>IF(ISBLANK('Raw Data'!A1207),0,IF(AND('Raw Data'!J1207&lt;'Raw Data'!I1207,'Raw Data'!J1207&gt;Analysis!$BD$2),1,IF(AND('Raw Data'!I1207&lt;'Raw Data'!J1207,'Raw Data'!I1207&gt;Analysis!$BD$2),1,0)))</f>
        <v/>
      </c>
      <c r="E1208">
        <f>IF(ISBLANK('Raw Data'!A1207), 0, IF(OR('Raw Data'!P1207&lt;Analysis!BE$2, 'Raw Data'!S1207&lt;Analysis!BE$2), 1, 0))</f>
        <v/>
      </c>
    </row>
    <row r="1209">
      <c r="A1209" s="1">
        <f>'Raw Data'!A1208</f>
        <v/>
      </c>
      <c r="B1209">
        <f>IF(AND('Raw Data'!J1208&lt;'Raw Data'!I1208, ISNUMBER('Raw Data'!E1208)), 1, 0)</f>
        <v/>
      </c>
      <c r="C1209">
        <f>IF(AND('Raw Data'!A1208&gt;0, 'Raw Data'!K1208&gt;0), 1, 0)</f>
        <v/>
      </c>
      <c r="D1209">
        <f>IF(ISBLANK('Raw Data'!A1208),0,IF(AND('Raw Data'!J1208&lt;'Raw Data'!I1208,'Raw Data'!J1208&gt;Analysis!$BD$2),1,IF(AND('Raw Data'!I1208&lt;'Raw Data'!J1208,'Raw Data'!I1208&gt;Analysis!$BD$2),1,0)))</f>
        <v/>
      </c>
      <c r="E1209">
        <f>IF(ISBLANK('Raw Data'!A1208), 0, IF(OR('Raw Data'!P1208&lt;Analysis!BE$2, 'Raw Data'!S1208&lt;Analysis!BE$2), 1, 0))</f>
        <v/>
      </c>
    </row>
    <row r="1210">
      <c r="A1210" s="1">
        <f>'Raw Data'!A1209</f>
        <v/>
      </c>
      <c r="B1210">
        <f>IF(AND('Raw Data'!J1209&lt;'Raw Data'!I1209, ISNUMBER('Raw Data'!E1209)), 1, 0)</f>
        <v/>
      </c>
      <c r="C1210">
        <f>IF(AND('Raw Data'!A1209&gt;0, 'Raw Data'!K1209&gt;0), 1, 0)</f>
        <v/>
      </c>
      <c r="D1210">
        <f>IF(ISBLANK('Raw Data'!A1209),0,IF(AND('Raw Data'!J1209&lt;'Raw Data'!I1209,'Raw Data'!J1209&gt;Analysis!$BD$2),1,IF(AND('Raw Data'!I1209&lt;'Raw Data'!J1209,'Raw Data'!I1209&gt;Analysis!$BD$2),1,0)))</f>
        <v/>
      </c>
      <c r="E1210">
        <f>IF(ISBLANK('Raw Data'!A1209), 0, IF(OR('Raw Data'!P1209&lt;Analysis!BE$2, 'Raw Data'!S1209&lt;Analysis!BE$2), 1, 0))</f>
        <v/>
      </c>
    </row>
    <row r="1211">
      <c r="A1211" s="1">
        <f>'Raw Data'!A1210</f>
        <v/>
      </c>
      <c r="B1211">
        <f>IF(AND('Raw Data'!J1210&lt;'Raw Data'!I1210, ISNUMBER('Raw Data'!E1210)), 1, 0)</f>
        <v/>
      </c>
      <c r="C1211">
        <f>IF(AND('Raw Data'!A1210&gt;0, 'Raw Data'!K1210&gt;0), 1, 0)</f>
        <v/>
      </c>
      <c r="D1211">
        <f>IF(ISBLANK('Raw Data'!A1210),0,IF(AND('Raw Data'!J1210&lt;'Raw Data'!I1210,'Raw Data'!J1210&gt;Analysis!$BD$2),1,IF(AND('Raw Data'!I1210&lt;'Raw Data'!J1210,'Raw Data'!I1210&gt;Analysis!$BD$2),1,0)))</f>
        <v/>
      </c>
      <c r="E1211">
        <f>IF(ISBLANK('Raw Data'!A1210), 0, IF(OR('Raw Data'!P1210&lt;Analysis!BE$2, 'Raw Data'!S1210&lt;Analysis!BE$2), 1, 0))</f>
        <v/>
      </c>
    </row>
    <row r="1212">
      <c r="A1212" s="1">
        <f>'Raw Data'!A1211</f>
        <v/>
      </c>
      <c r="B1212">
        <f>IF(AND('Raw Data'!J1211&lt;'Raw Data'!I1211, ISNUMBER('Raw Data'!E1211)), 1, 0)</f>
        <v/>
      </c>
      <c r="C1212">
        <f>IF(AND('Raw Data'!A1211&gt;0, 'Raw Data'!K1211&gt;0), 1, 0)</f>
        <v/>
      </c>
      <c r="D1212">
        <f>IF(ISBLANK('Raw Data'!A1211),0,IF(AND('Raw Data'!J1211&lt;'Raw Data'!I1211,'Raw Data'!J1211&gt;Analysis!$BD$2),1,IF(AND('Raw Data'!I1211&lt;'Raw Data'!J1211,'Raw Data'!I1211&gt;Analysis!$BD$2),1,0)))</f>
        <v/>
      </c>
      <c r="E1212">
        <f>IF(ISBLANK('Raw Data'!A1211), 0, IF(OR('Raw Data'!P1211&lt;Analysis!BE$2, 'Raw Data'!S1211&lt;Analysis!BE$2), 1, 0))</f>
        <v/>
      </c>
    </row>
    <row r="1213">
      <c r="A1213" s="1">
        <f>'Raw Data'!A1212</f>
        <v/>
      </c>
      <c r="B1213">
        <f>IF(AND('Raw Data'!J1212&lt;'Raw Data'!I1212, ISNUMBER('Raw Data'!E1212)), 1, 0)</f>
        <v/>
      </c>
      <c r="C1213">
        <f>IF(AND('Raw Data'!A1212&gt;0, 'Raw Data'!K1212&gt;0), 1, 0)</f>
        <v/>
      </c>
      <c r="D1213">
        <f>IF(ISBLANK('Raw Data'!A1212),0,IF(AND('Raw Data'!J1212&lt;'Raw Data'!I1212,'Raw Data'!J1212&gt;Analysis!$BD$2),1,IF(AND('Raw Data'!I1212&lt;'Raw Data'!J1212,'Raw Data'!I1212&gt;Analysis!$BD$2),1,0)))</f>
        <v/>
      </c>
      <c r="E1213">
        <f>IF(ISBLANK('Raw Data'!A1212), 0, IF(OR('Raw Data'!P1212&lt;Analysis!BE$2, 'Raw Data'!S1212&lt;Analysis!BE$2), 1, 0))</f>
        <v/>
      </c>
    </row>
    <row r="1214">
      <c r="A1214" s="1">
        <f>'Raw Data'!A1213</f>
        <v/>
      </c>
      <c r="B1214">
        <f>IF(AND('Raw Data'!J1213&lt;'Raw Data'!I1213, ISNUMBER('Raw Data'!E1213)), 1, 0)</f>
        <v/>
      </c>
      <c r="C1214">
        <f>IF(AND('Raw Data'!A1213&gt;0, 'Raw Data'!K1213&gt;0), 1, 0)</f>
        <v/>
      </c>
      <c r="D1214">
        <f>IF(ISBLANK('Raw Data'!A1213),0,IF(AND('Raw Data'!J1213&lt;'Raw Data'!I1213,'Raw Data'!J1213&gt;Analysis!$BD$2),1,IF(AND('Raw Data'!I1213&lt;'Raw Data'!J1213,'Raw Data'!I1213&gt;Analysis!$BD$2),1,0)))</f>
        <v/>
      </c>
      <c r="E1214">
        <f>IF(ISBLANK('Raw Data'!A1213), 0, IF(OR('Raw Data'!P1213&lt;Analysis!BE$2, 'Raw Data'!S1213&lt;Analysis!BE$2), 1, 0))</f>
        <v/>
      </c>
    </row>
    <row r="1215">
      <c r="A1215" s="1">
        <f>'Raw Data'!A1214</f>
        <v/>
      </c>
      <c r="B1215">
        <f>IF(AND('Raw Data'!J1214&lt;'Raw Data'!I1214, ISNUMBER('Raw Data'!E1214)), 1, 0)</f>
        <v/>
      </c>
      <c r="C1215">
        <f>IF(AND('Raw Data'!A1214&gt;0, 'Raw Data'!K1214&gt;0), 1, 0)</f>
        <v/>
      </c>
      <c r="D1215">
        <f>IF(ISBLANK('Raw Data'!A1214),0,IF(AND('Raw Data'!J1214&lt;'Raw Data'!I1214,'Raw Data'!J1214&gt;Analysis!$BD$2),1,IF(AND('Raw Data'!I1214&lt;'Raw Data'!J1214,'Raw Data'!I1214&gt;Analysis!$BD$2),1,0)))</f>
        <v/>
      </c>
      <c r="E1215">
        <f>IF(ISBLANK('Raw Data'!A1214), 0, IF(OR('Raw Data'!P1214&lt;Analysis!BE$2, 'Raw Data'!S1214&lt;Analysis!BE$2), 1, 0))</f>
        <v/>
      </c>
    </row>
    <row r="1216">
      <c r="A1216" s="1">
        <f>'Raw Data'!A1215</f>
        <v/>
      </c>
      <c r="B1216">
        <f>IF(AND('Raw Data'!J1215&lt;'Raw Data'!I1215, ISNUMBER('Raw Data'!E1215)), 1, 0)</f>
        <v/>
      </c>
      <c r="C1216">
        <f>IF(AND('Raw Data'!A1215&gt;0, 'Raw Data'!K1215&gt;0), 1, 0)</f>
        <v/>
      </c>
      <c r="D1216">
        <f>IF(ISBLANK('Raw Data'!A1215),0,IF(AND('Raw Data'!J1215&lt;'Raw Data'!I1215,'Raw Data'!J1215&gt;Analysis!$BD$2),1,IF(AND('Raw Data'!I1215&lt;'Raw Data'!J1215,'Raw Data'!I1215&gt;Analysis!$BD$2),1,0)))</f>
        <v/>
      </c>
      <c r="E1216">
        <f>IF(ISBLANK('Raw Data'!A1215), 0, IF(OR('Raw Data'!P1215&lt;Analysis!BE$2, 'Raw Data'!S1215&lt;Analysis!BE$2), 1, 0))</f>
        <v/>
      </c>
    </row>
    <row r="1217">
      <c r="A1217" s="1">
        <f>'Raw Data'!A1216</f>
        <v/>
      </c>
      <c r="B1217">
        <f>IF(AND('Raw Data'!J1216&lt;'Raw Data'!I1216, ISNUMBER('Raw Data'!E1216)), 1, 0)</f>
        <v/>
      </c>
      <c r="C1217">
        <f>IF(AND('Raw Data'!A1216&gt;0, 'Raw Data'!K1216&gt;0), 1, 0)</f>
        <v/>
      </c>
      <c r="D1217">
        <f>IF(ISBLANK('Raw Data'!A1216),0,IF(AND('Raw Data'!J1216&lt;'Raw Data'!I1216,'Raw Data'!J1216&gt;Analysis!$BD$2),1,IF(AND('Raw Data'!I1216&lt;'Raw Data'!J1216,'Raw Data'!I1216&gt;Analysis!$BD$2),1,0)))</f>
        <v/>
      </c>
      <c r="E1217">
        <f>IF(ISBLANK('Raw Data'!A1216), 0, IF(OR('Raw Data'!P1216&lt;Analysis!BE$2, 'Raw Data'!S1216&lt;Analysis!BE$2), 1, 0))</f>
        <v/>
      </c>
    </row>
    <row r="1218">
      <c r="A1218" s="1">
        <f>'Raw Data'!A1217</f>
        <v/>
      </c>
      <c r="B1218">
        <f>IF(AND('Raw Data'!J1217&lt;'Raw Data'!I1217, ISNUMBER('Raw Data'!E1217)), 1, 0)</f>
        <v/>
      </c>
      <c r="C1218">
        <f>IF(AND('Raw Data'!A1217&gt;0, 'Raw Data'!K1217&gt;0), 1, 0)</f>
        <v/>
      </c>
      <c r="D1218">
        <f>IF(ISBLANK('Raw Data'!A1217),0,IF(AND('Raw Data'!J1217&lt;'Raw Data'!I1217,'Raw Data'!J1217&gt;Analysis!$BD$2),1,IF(AND('Raw Data'!I1217&lt;'Raw Data'!J1217,'Raw Data'!I1217&gt;Analysis!$BD$2),1,0)))</f>
        <v/>
      </c>
      <c r="E1218">
        <f>IF(ISBLANK('Raw Data'!A1217), 0, IF(OR('Raw Data'!P1217&lt;Analysis!BE$2, 'Raw Data'!S1217&lt;Analysis!BE$2), 1, 0))</f>
        <v/>
      </c>
    </row>
    <row r="1219">
      <c r="A1219" s="1">
        <f>'Raw Data'!A1218</f>
        <v/>
      </c>
      <c r="B1219">
        <f>IF(AND('Raw Data'!J1218&lt;'Raw Data'!I1218, ISNUMBER('Raw Data'!E1218)), 1, 0)</f>
        <v/>
      </c>
      <c r="C1219">
        <f>IF(AND('Raw Data'!A1218&gt;0, 'Raw Data'!K1218&gt;0), 1, 0)</f>
        <v/>
      </c>
      <c r="D1219">
        <f>IF(ISBLANK('Raw Data'!A1218),0,IF(AND('Raw Data'!J1218&lt;'Raw Data'!I1218,'Raw Data'!J1218&gt;Analysis!$BD$2),1,IF(AND('Raw Data'!I1218&lt;'Raw Data'!J1218,'Raw Data'!I1218&gt;Analysis!$BD$2),1,0)))</f>
        <v/>
      </c>
      <c r="E1219">
        <f>IF(ISBLANK('Raw Data'!A1218), 0, IF(OR('Raw Data'!P1218&lt;Analysis!BE$2, 'Raw Data'!S1218&lt;Analysis!BE$2), 1, 0))</f>
        <v/>
      </c>
    </row>
    <row r="1220">
      <c r="A1220" s="1">
        <f>'Raw Data'!A1219</f>
        <v/>
      </c>
      <c r="B1220">
        <f>IF(AND('Raw Data'!J1219&lt;'Raw Data'!I1219, ISNUMBER('Raw Data'!E1219)), 1, 0)</f>
        <v/>
      </c>
      <c r="C1220">
        <f>IF(AND('Raw Data'!A1219&gt;0, 'Raw Data'!K1219&gt;0), 1, 0)</f>
        <v/>
      </c>
      <c r="D1220">
        <f>IF(ISBLANK('Raw Data'!A1219),0,IF(AND('Raw Data'!J1219&lt;'Raw Data'!I1219,'Raw Data'!J1219&gt;Analysis!$BD$2),1,IF(AND('Raw Data'!I1219&lt;'Raw Data'!J1219,'Raw Data'!I1219&gt;Analysis!$BD$2),1,0)))</f>
        <v/>
      </c>
      <c r="E1220">
        <f>IF(ISBLANK('Raw Data'!A1219), 0, IF(OR('Raw Data'!P1219&lt;Analysis!BE$2, 'Raw Data'!S1219&lt;Analysis!BE$2), 1, 0))</f>
        <v/>
      </c>
    </row>
    <row r="1221">
      <c r="A1221" s="1">
        <f>'Raw Data'!A1220</f>
        <v/>
      </c>
      <c r="B1221">
        <f>IF(AND('Raw Data'!J1220&lt;'Raw Data'!I1220, ISNUMBER('Raw Data'!E1220)), 1, 0)</f>
        <v/>
      </c>
      <c r="C1221">
        <f>IF(AND('Raw Data'!A1220&gt;0, 'Raw Data'!K1220&gt;0), 1, 0)</f>
        <v/>
      </c>
      <c r="D1221">
        <f>IF(ISBLANK('Raw Data'!A1220),0,IF(AND('Raw Data'!J1220&lt;'Raw Data'!I1220,'Raw Data'!J1220&gt;Analysis!$BD$2),1,IF(AND('Raw Data'!I1220&lt;'Raw Data'!J1220,'Raw Data'!I1220&gt;Analysis!$BD$2),1,0)))</f>
        <v/>
      </c>
      <c r="E1221">
        <f>IF(ISBLANK('Raw Data'!A1220), 0, IF(OR('Raw Data'!P1220&lt;Analysis!BE$2, 'Raw Data'!S1220&lt;Analysis!BE$2), 1, 0))</f>
        <v/>
      </c>
    </row>
    <row r="1222">
      <c r="A1222" s="1">
        <f>'Raw Data'!A1221</f>
        <v/>
      </c>
      <c r="B1222">
        <f>IF(AND('Raw Data'!J1221&lt;'Raw Data'!I1221, ISNUMBER('Raw Data'!E1221)), 1, 0)</f>
        <v/>
      </c>
      <c r="C1222">
        <f>IF(AND('Raw Data'!A1221&gt;0, 'Raw Data'!K1221&gt;0), 1, 0)</f>
        <v/>
      </c>
      <c r="D1222">
        <f>IF(ISBLANK('Raw Data'!A1221),0,IF(AND('Raw Data'!J1221&lt;'Raw Data'!I1221,'Raw Data'!J1221&gt;Analysis!$BD$2),1,IF(AND('Raw Data'!I1221&lt;'Raw Data'!J1221,'Raw Data'!I1221&gt;Analysis!$BD$2),1,0)))</f>
        <v/>
      </c>
      <c r="E1222">
        <f>IF(ISBLANK('Raw Data'!A1221), 0, IF(OR('Raw Data'!P1221&lt;Analysis!BE$2, 'Raw Data'!S1221&lt;Analysis!BE$2), 1, 0))</f>
        <v/>
      </c>
    </row>
    <row r="1223">
      <c r="A1223" s="1">
        <f>'Raw Data'!A1222</f>
        <v/>
      </c>
      <c r="B1223">
        <f>IF(AND('Raw Data'!J1222&lt;'Raw Data'!I1222, ISNUMBER('Raw Data'!E1222)), 1, 0)</f>
        <v/>
      </c>
      <c r="C1223">
        <f>IF(AND('Raw Data'!A1222&gt;0, 'Raw Data'!K1222&gt;0), 1, 0)</f>
        <v/>
      </c>
      <c r="D1223">
        <f>IF(ISBLANK('Raw Data'!A1222),0,IF(AND('Raw Data'!J1222&lt;'Raw Data'!I1222,'Raw Data'!J1222&gt;Analysis!$BD$2),1,IF(AND('Raw Data'!I1222&lt;'Raw Data'!J1222,'Raw Data'!I1222&gt;Analysis!$BD$2),1,0)))</f>
        <v/>
      </c>
      <c r="E1223">
        <f>IF(ISBLANK('Raw Data'!A1222), 0, IF(OR('Raw Data'!P1222&lt;Analysis!BE$2, 'Raw Data'!S1222&lt;Analysis!BE$2), 1, 0))</f>
        <v/>
      </c>
    </row>
    <row r="1224">
      <c r="A1224" s="1">
        <f>'Raw Data'!A1223</f>
        <v/>
      </c>
      <c r="B1224">
        <f>IF(AND('Raw Data'!J1223&lt;'Raw Data'!I1223, ISNUMBER('Raw Data'!E1223)), 1, 0)</f>
        <v/>
      </c>
      <c r="C1224">
        <f>IF(AND('Raw Data'!A1223&gt;0, 'Raw Data'!K1223&gt;0), 1, 0)</f>
        <v/>
      </c>
      <c r="D1224">
        <f>IF(ISBLANK('Raw Data'!A1223),0,IF(AND('Raw Data'!J1223&lt;'Raw Data'!I1223,'Raw Data'!J1223&gt;Analysis!$BD$2),1,IF(AND('Raw Data'!I1223&lt;'Raw Data'!J1223,'Raw Data'!I1223&gt;Analysis!$BD$2),1,0)))</f>
        <v/>
      </c>
      <c r="E1224">
        <f>IF(ISBLANK('Raw Data'!A1223), 0, IF(OR('Raw Data'!P1223&lt;Analysis!BE$2, 'Raw Data'!S1223&lt;Analysis!BE$2), 1, 0))</f>
        <v/>
      </c>
    </row>
    <row r="1225">
      <c r="A1225" s="1">
        <f>'Raw Data'!A1224</f>
        <v/>
      </c>
      <c r="B1225">
        <f>IF(AND('Raw Data'!J1224&lt;'Raw Data'!I1224, ISNUMBER('Raw Data'!E1224)), 1, 0)</f>
        <v/>
      </c>
      <c r="C1225">
        <f>IF(AND('Raw Data'!A1224&gt;0, 'Raw Data'!K1224&gt;0), 1, 0)</f>
        <v/>
      </c>
      <c r="D1225">
        <f>IF(ISBLANK('Raw Data'!A1224),0,IF(AND('Raw Data'!J1224&lt;'Raw Data'!I1224,'Raw Data'!J1224&gt;Analysis!$BD$2),1,IF(AND('Raw Data'!I1224&lt;'Raw Data'!J1224,'Raw Data'!I1224&gt;Analysis!$BD$2),1,0)))</f>
        <v/>
      </c>
      <c r="E1225">
        <f>IF(ISBLANK('Raw Data'!A1224), 0, IF(OR('Raw Data'!P1224&lt;Analysis!BE$2, 'Raw Data'!S1224&lt;Analysis!BE$2), 1, 0))</f>
        <v/>
      </c>
    </row>
    <row r="1226">
      <c r="A1226" s="1">
        <f>'Raw Data'!A1225</f>
        <v/>
      </c>
      <c r="B1226">
        <f>IF(AND('Raw Data'!J1225&lt;'Raw Data'!I1225, ISNUMBER('Raw Data'!E1225)), 1, 0)</f>
        <v/>
      </c>
      <c r="C1226">
        <f>IF(AND('Raw Data'!A1225&gt;0, 'Raw Data'!K1225&gt;0), 1, 0)</f>
        <v/>
      </c>
      <c r="D1226">
        <f>IF(ISBLANK('Raw Data'!A1225),0,IF(AND('Raw Data'!J1225&lt;'Raw Data'!I1225,'Raw Data'!J1225&gt;Analysis!$BD$2),1,IF(AND('Raw Data'!I1225&lt;'Raw Data'!J1225,'Raw Data'!I1225&gt;Analysis!$BD$2),1,0)))</f>
        <v/>
      </c>
      <c r="E1226">
        <f>IF(ISBLANK('Raw Data'!A1225), 0, IF(OR('Raw Data'!P1225&lt;Analysis!BE$2, 'Raw Data'!S1225&lt;Analysis!BE$2), 1, 0))</f>
        <v/>
      </c>
    </row>
    <row r="1227">
      <c r="A1227" s="1">
        <f>'Raw Data'!A1226</f>
        <v/>
      </c>
      <c r="B1227">
        <f>IF(AND('Raw Data'!J1226&lt;'Raw Data'!I1226, ISNUMBER('Raw Data'!E1226)), 1, 0)</f>
        <v/>
      </c>
      <c r="C1227">
        <f>IF(AND('Raw Data'!A1226&gt;0, 'Raw Data'!K1226&gt;0), 1, 0)</f>
        <v/>
      </c>
      <c r="D1227">
        <f>IF(ISBLANK('Raw Data'!A1226),0,IF(AND('Raw Data'!J1226&lt;'Raw Data'!I1226,'Raw Data'!J1226&gt;Analysis!$BD$2),1,IF(AND('Raw Data'!I1226&lt;'Raw Data'!J1226,'Raw Data'!I1226&gt;Analysis!$BD$2),1,0)))</f>
        <v/>
      </c>
      <c r="E1227">
        <f>IF(ISBLANK('Raw Data'!A1226), 0, IF(OR('Raw Data'!P1226&lt;Analysis!BE$2, 'Raw Data'!S1226&lt;Analysis!BE$2), 1, 0))</f>
        <v/>
      </c>
    </row>
    <row r="1228">
      <c r="A1228" s="1">
        <f>'Raw Data'!A1227</f>
        <v/>
      </c>
      <c r="B1228">
        <f>IF(AND('Raw Data'!J1227&lt;'Raw Data'!I1227, ISNUMBER('Raw Data'!E1227)), 1, 0)</f>
        <v/>
      </c>
      <c r="C1228">
        <f>IF(AND('Raw Data'!A1227&gt;0, 'Raw Data'!K1227&gt;0), 1, 0)</f>
        <v/>
      </c>
      <c r="D1228">
        <f>IF(ISBLANK('Raw Data'!A1227),0,IF(AND('Raw Data'!J1227&lt;'Raw Data'!I1227,'Raw Data'!J1227&gt;Analysis!$BD$2),1,IF(AND('Raw Data'!I1227&lt;'Raw Data'!J1227,'Raw Data'!I1227&gt;Analysis!$BD$2),1,0)))</f>
        <v/>
      </c>
      <c r="E1228">
        <f>IF(ISBLANK('Raw Data'!A1227), 0, IF(OR('Raw Data'!P1227&lt;Analysis!BE$2, 'Raw Data'!S1227&lt;Analysis!BE$2), 1, 0))</f>
        <v/>
      </c>
    </row>
    <row r="1229">
      <c r="A1229" s="1">
        <f>'Raw Data'!A1228</f>
        <v/>
      </c>
      <c r="B1229">
        <f>IF(AND('Raw Data'!J1228&lt;'Raw Data'!I1228, ISNUMBER('Raw Data'!E1228)), 1, 0)</f>
        <v/>
      </c>
      <c r="C1229">
        <f>IF(AND('Raw Data'!A1228&gt;0, 'Raw Data'!K1228&gt;0), 1, 0)</f>
        <v/>
      </c>
      <c r="D1229">
        <f>IF(ISBLANK('Raw Data'!A1228),0,IF(AND('Raw Data'!J1228&lt;'Raw Data'!I1228,'Raw Data'!J1228&gt;Analysis!$BD$2),1,IF(AND('Raw Data'!I1228&lt;'Raw Data'!J1228,'Raw Data'!I1228&gt;Analysis!$BD$2),1,0)))</f>
        <v/>
      </c>
      <c r="E1229">
        <f>IF(ISBLANK('Raw Data'!A1228), 0, IF(OR('Raw Data'!P1228&lt;Analysis!BE$2, 'Raw Data'!S1228&lt;Analysis!BE$2), 1, 0))</f>
        <v/>
      </c>
    </row>
    <row r="1230">
      <c r="A1230" s="1">
        <f>'Raw Data'!A1229</f>
        <v/>
      </c>
      <c r="B1230">
        <f>IF(AND('Raw Data'!J1229&lt;'Raw Data'!I1229, ISNUMBER('Raw Data'!E1229)), 1, 0)</f>
        <v/>
      </c>
      <c r="C1230">
        <f>IF(AND('Raw Data'!A1229&gt;0, 'Raw Data'!K1229&gt;0), 1, 0)</f>
        <v/>
      </c>
      <c r="D1230">
        <f>IF(ISBLANK('Raw Data'!A1229),0,IF(AND('Raw Data'!J1229&lt;'Raw Data'!I1229,'Raw Data'!J1229&gt;Analysis!$BD$2),1,IF(AND('Raw Data'!I1229&lt;'Raw Data'!J1229,'Raw Data'!I1229&gt;Analysis!$BD$2),1,0)))</f>
        <v/>
      </c>
      <c r="E1230">
        <f>IF(ISBLANK('Raw Data'!A1229), 0, IF(OR('Raw Data'!P1229&lt;Analysis!BE$2, 'Raw Data'!S1229&lt;Analysis!BE$2), 1, 0))</f>
        <v/>
      </c>
    </row>
    <row r="1231">
      <c r="A1231" s="1">
        <f>'Raw Data'!A1230</f>
        <v/>
      </c>
      <c r="B1231">
        <f>IF(AND('Raw Data'!J1230&lt;'Raw Data'!I1230, ISNUMBER('Raw Data'!E1230)), 1, 0)</f>
        <v/>
      </c>
      <c r="C1231">
        <f>IF(AND('Raw Data'!A1230&gt;0, 'Raw Data'!K1230&gt;0), 1, 0)</f>
        <v/>
      </c>
      <c r="D1231">
        <f>IF(ISBLANK('Raw Data'!A1230),0,IF(AND('Raw Data'!J1230&lt;'Raw Data'!I1230,'Raw Data'!J1230&gt;Analysis!$BD$2),1,IF(AND('Raw Data'!I1230&lt;'Raw Data'!J1230,'Raw Data'!I1230&gt;Analysis!$BD$2),1,0)))</f>
        <v/>
      </c>
      <c r="E1231">
        <f>IF(ISBLANK('Raw Data'!A1230), 0, IF(OR('Raw Data'!P1230&lt;Analysis!BE$2, 'Raw Data'!S1230&lt;Analysis!BE$2), 1, 0))</f>
        <v/>
      </c>
    </row>
    <row r="1232">
      <c r="A1232" s="1">
        <f>'Raw Data'!A1231</f>
        <v/>
      </c>
      <c r="B1232">
        <f>IF(AND('Raw Data'!J1231&lt;'Raw Data'!I1231, ISNUMBER('Raw Data'!E1231)), 1, 0)</f>
        <v/>
      </c>
      <c r="C1232">
        <f>IF(AND('Raw Data'!A1231&gt;0, 'Raw Data'!K1231&gt;0), 1, 0)</f>
        <v/>
      </c>
      <c r="D1232">
        <f>IF(ISBLANK('Raw Data'!A1231),0,IF(AND('Raw Data'!J1231&lt;'Raw Data'!I1231,'Raw Data'!J1231&gt;Analysis!$BD$2),1,IF(AND('Raw Data'!I1231&lt;'Raw Data'!J1231,'Raw Data'!I1231&gt;Analysis!$BD$2),1,0)))</f>
        <v/>
      </c>
      <c r="E1232">
        <f>IF(ISBLANK('Raw Data'!A1231), 0, IF(OR('Raw Data'!P1231&lt;Analysis!BE$2, 'Raw Data'!S1231&lt;Analysis!BE$2), 1, 0))</f>
        <v/>
      </c>
    </row>
    <row r="1233">
      <c r="A1233" s="1">
        <f>'Raw Data'!A1232</f>
        <v/>
      </c>
      <c r="B1233">
        <f>IF(AND('Raw Data'!J1232&lt;'Raw Data'!I1232, ISNUMBER('Raw Data'!E1232)), 1, 0)</f>
        <v/>
      </c>
      <c r="C1233">
        <f>IF(AND('Raw Data'!A1232&gt;0, 'Raw Data'!K1232&gt;0), 1, 0)</f>
        <v/>
      </c>
      <c r="D1233">
        <f>IF(ISBLANK('Raw Data'!A1232),0,IF(AND('Raw Data'!J1232&lt;'Raw Data'!I1232,'Raw Data'!J1232&gt;Analysis!$BD$2),1,IF(AND('Raw Data'!I1232&lt;'Raw Data'!J1232,'Raw Data'!I1232&gt;Analysis!$BD$2),1,0)))</f>
        <v/>
      </c>
      <c r="E1233">
        <f>IF(ISBLANK('Raw Data'!A1232), 0, IF(OR('Raw Data'!P1232&lt;Analysis!BE$2, 'Raw Data'!S1232&lt;Analysis!BE$2), 1, 0))</f>
        <v/>
      </c>
    </row>
    <row r="1234">
      <c r="A1234" s="1">
        <f>'Raw Data'!A1233</f>
        <v/>
      </c>
      <c r="B1234">
        <f>IF(AND('Raw Data'!J1233&lt;'Raw Data'!I1233, ISNUMBER('Raw Data'!E1233)), 1, 0)</f>
        <v/>
      </c>
      <c r="C1234">
        <f>IF(AND('Raw Data'!A1233&gt;0, 'Raw Data'!K1233&gt;0), 1, 0)</f>
        <v/>
      </c>
      <c r="D1234">
        <f>IF(ISBLANK('Raw Data'!A1233),0,IF(AND('Raw Data'!J1233&lt;'Raw Data'!I1233,'Raw Data'!J1233&gt;Analysis!$BD$2),1,IF(AND('Raw Data'!I1233&lt;'Raw Data'!J1233,'Raw Data'!I1233&gt;Analysis!$BD$2),1,0)))</f>
        <v/>
      </c>
      <c r="E1234">
        <f>IF(ISBLANK('Raw Data'!A1233), 0, IF(OR('Raw Data'!P1233&lt;Analysis!BE$2, 'Raw Data'!S1233&lt;Analysis!BE$2), 1, 0))</f>
        <v/>
      </c>
    </row>
    <row r="1235">
      <c r="A1235" s="1">
        <f>'Raw Data'!A1234</f>
        <v/>
      </c>
      <c r="B1235">
        <f>IF(AND('Raw Data'!J1234&lt;'Raw Data'!I1234, ISNUMBER('Raw Data'!E1234)), 1, 0)</f>
        <v/>
      </c>
      <c r="C1235">
        <f>IF(AND('Raw Data'!A1234&gt;0, 'Raw Data'!K1234&gt;0), 1, 0)</f>
        <v/>
      </c>
      <c r="D1235">
        <f>IF(ISBLANK('Raw Data'!A1234),0,IF(AND('Raw Data'!J1234&lt;'Raw Data'!I1234,'Raw Data'!J1234&gt;Analysis!$BD$2),1,IF(AND('Raw Data'!I1234&lt;'Raw Data'!J1234,'Raw Data'!I1234&gt;Analysis!$BD$2),1,0)))</f>
        <v/>
      </c>
      <c r="E1235">
        <f>IF(ISBLANK('Raw Data'!A1234), 0, IF(OR('Raw Data'!P1234&lt;Analysis!BE$2, 'Raw Data'!S1234&lt;Analysis!BE$2), 1, 0))</f>
        <v/>
      </c>
    </row>
    <row r="1236">
      <c r="A1236" s="1">
        <f>'Raw Data'!A1235</f>
        <v/>
      </c>
      <c r="B1236">
        <f>IF(AND('Raw Data'!J1235&lt;'Raw Data'!I1235, ISNUMBER('Raw Data'!E1235)), 1, 0)</f>
        <v/>
      </c>
      <c r="C1236">
        <f>IF(AND('Raw Data'!A1235&gt;0, 'Raw Data'!K1235&gt;0), 1, 0)</f>
        <v/>
      </c>
      <c r="D1236">
        <f>IF(ISBLANK('Raw Data'!A1235),0,IF(AND('Raw Data'!J1235&lt;'Raw Data'!I1235,'Raw Data'!J1235&gt;Analysis!$BD$2),1,IF(AND('Raw Data'!I1235&lt;'Raw Data'!J1235,'Raw Data'!I1235&gt;Analysis!$BD$2),1,0)))</f>
        <v/>
      </c>
      <c r="E1236">
        <f>IF(ISBLANK('Raw Data'!A1235), 0, IF(OR('Raw Data'!P1235&lt;Analysis!BE$2, 'Raw Data'!S1235&lt;Analysis!BE$2), 1, 0))</f>
        <v/>
      </c>
    </row>
    <row r="1237">
      <c r="A1237" s="1">
        <f>'Raw Data'!A1236</f>
        <v/>
      </c>
      <c r="B1237">
        <f>IF(AND('Raw Data'!J1236&lt;'Raw Data'!I1236, ISNUMBER('Raw Data'!E1236)), 1, 0)</f>
        <v/>
      </c>
      <c r="C1237">
        <f>IF(AND('Raw Data'!A1236&gt;0, 'Raw Data'!K1236&gt;0), 1, 0)</f>
        <v/>
      </c>
      <c r="D1237">
        <f>IF(ISBLANK('Raw Data'!A1236),0,IF(AND('Raw Data'!J1236&lt;'Raw Data'!I1236,'Raw Data'!J1236&gt;Analysis!$BD$2),1,IF(AND('Raw Data'!I1236&lt;'Raw Data'!J1236,'Raw Data'!I1236&gt;Analysis!$BD$2),1,0)))</f>
        <v/>
      </c>
      <c r="E1237">
        <f>IF(ISBLANK('Raw Data'!A1236), 0, IF(OR('Raw Data'!P1236&lt;Analysis!BE$2, 'Raw Data'!S1236&lt;Analysis!BE$2), 1, 0))</f>
        <v/>
      </c>
    </row>
    <row r="1238">
      <c r="A1238" s="1">
        <f>'Raw Data'!A1237</f>
        <v/>
      </c>
      <c r="B1238">
        <f>IF(AND('Raw Data'!J1237&lt;'Raw Data'!I1237, ISNUMBER('Raw Data'!E1237)), 1, 0)</f>
        <v/>
      </c>
      <c r="C1238">
        <f>IF(AND('Raw Data'!A1237&gt;0, 'Raw Data'!K1237&gt;0), 1, 0)</f>
        <v/>
      </c>
      <c r="D1238">
        <f>IF(ISBLANK('Raw Data'!A1237),0,IF(AND('Raw Data'!J1237&lt;'Raw Data'!I1237,'Raw Data'!J1237&gt;Analysis!$BD$2),1,IF(AND('Raw Data'!I1237&lt;'Raw Data'!J1237,'Raw Data'!I1237&gt;Analysis!$BD$2),1,0)))</f>
        <v/>
      </c>
      <c r="E1238">
        <f>IF(ISBLANK('Raw Data'!A1237), 0, IF(OR('Raw Data'!P1237&lt;Analysis!BE$2, 'Raw Data'!S1237&lt;Analysis!BE$2), 1, 0))</f>
        <v/>
      </c>
    </row>
    <row r="1239">
      <c r="A1239" s="1">
        <f>'Raw Data'!A1238</f>
        <v/>
      </c>
      <c r="B1239">
        <f>IF(AND('Raw Data'!J1238&lt;'Raw Data'!I1238, ISNUMBER('Raw Data'!E1238)), 1, 0)</f>
        <v/>
      </c>
      <c r="C1239">
        <f>IF(AND('Raw Data'!A1238&gt;0, 'Raw Data'!K1238&gt;0), 1, 0)</f>
        <v/>
      </c>
      <c r="D1239">
        <f>IF(ISBLANK('Raw Data'!A1238),0,IF(AND('Raw Data'!J1238&lt;'Raw Data'!I1238,'Raw Data'!J1238&gt;Analysis!$BD$2),1,IF(AND('Raw Data'!I1238&lt;'Raw Data'!J1238,'Raw Data'!I1238&gt;Analysis!$BD$2),1,0)))</f>
        <v/>
      </c>
      <c r="E1239">
        <f>IF(ISBLANK('Raw Data'!A1238), 0, IF(OR('Raw Data'!P1238&lt;Analysis!BE$2, 'Raw Data'!S1238&lt;Analysis!BE$2), 1, 0))</f>
        <v/>
      </c>
    </row>
    <row r="1240">
      <c r="A1240" s="1">
        <f>'Raw Data'!A1239</f>
        <v/>
      </c>
      <c r="B1240">
        <f>IF(AND('Raw Data'!J1239&lt;'Raw Data'!I1239, ISNUMBER('Raw Data'!E1239)), 1, 0)</f>
        <v/>
      </c>
      <c r="C1240">
        <f>IF(AND('Raw Data'!A1239&gt;0, 'Raw Data'!K1239&gt;0), 1, 0)</f>
        <v/>
      </c>
      <c r="D1240">
        <f>IF(ISBLANK('Raw Data'!A1239),0,IF(AND('Raw Data'!J1239&lt;'Raw Data'!I1239,'Raw Data'!J1239&gt;Analysis!$BD$2),1,IF(AND('Raw Data'!I1239&lt;'Raw Data'!J1239,'Raw Data'!I1239&gt;Analysis!$BD$2),1,0)))</f>
        <v/>
      </c>
      <c r="E1240">
        <f>IF(ISBLANK('Raw Data'!A1239), 0, IF(OR('Raw Data'!P1239&lt;Analysis!BE$2, 'Raw Data'!S1239&lt;Analysis!BE$2), 1, 0))</f>
        <v/>
      </c>
    </row>
    <row r="1241">
      <c r="A1241" s="1">
        <f>'Raw Data'!A1240</f>
        <v/>
      </c>
      <c r="B1241">
        <f>IF(AND('Raw Data'!J1240&lt;'Raw Data'!I1240, ISNUMBER('Raw Data'!E1240)), 1, 0)</f>
        <v/>
      </c>
      <c r="C1241">
        <f>IF(AND('Raw Data'!A1240&gt;0, 'Raw Data'!K1240&gt;0), 1, 0)</f>
        <v/>
      </c>
      <c r="D1241">
        <f>IF(ISBLANK('Raw Data'!A1240),0,IF(AND('Raw Data'!J1240&lt;'Raw Data'!I1240,'Raw Data'!J1240&gt;Analysis!$BD$2),1,IF(AND('Raw Data'!I1240&lt;'Raw Data'!J1240,'Raw Data'!I1240&gt;Analysis!$BD$2),1,0)))</f>
        <v/>
      </c>
      <c r="E1241">
        <f>IF(ISBLANK('Raw Data'!A1240), 0, IF(OR('Raw Data'!P1240&lt;Analysis!BE$2, 'Raw Data'!S1240&lt;Analysis!BE$2), 1, 0))</f>
        <v/>
      </c>
    </row>
    <row r="1242">
      <c r="A1242" s="1">
        <f>'Raw Data'!A1241</f>
        <v/>
      </c>
      <c r="B1242">
        <f>IF(AND('Raw Data'!J1241&lt;'Raw Data'!I1241, ISNUMBER('Raw Data'!E1241)), 1, 0)</f>
        <v/>
      </c>
      <c r="C1242">
        <f>IF(AND('Raw Data'!A1241&gt;0, 'Raw Data'!K1241&gt;0), 1, 0)</f>
        <v/>
      </c>
      <c r="D1242">
        <f>IF(ISBLANK('Raw Data'!A1241),0,IF(AND('Raw Data'!J1241&lt;'Raw Data'!I1241,'Raw Data'!J1241&gt;Analysis!$BD$2),1,IF(AND('Raw Data'!I1241&lt;'Raw Data'!J1241,'Raw Data'!I1241&gt;Analysis!$BD$2),1,0)))</f>
        <v/>
      </c>
      <c r="E1242">
        <f>IF(ISBLANK('Raw Data'!A1241), 0, IF(OR('Raw Data'!P1241&lt;Analysis!BE$2, 'Raw Data'!S1241&lt;Analysis!BE$2), 1, 0))</f>
        <v/>
      </c>
    </row>
    <row r="1243">
      <c r="A1243" s="1">
        <f>'Raw Data'!A1242</f>
        <v/>
      </c>
      <c r="B1243">
        <f>IF(AND('Raw Data'!J1242&lt;'Raw Data'!I1242, ISNUMBER('Raw Data'!E1242)), 1, 0)</f>
        <v/>
      </c>
      <c r="C1243">
        <f>IF(AND('Raw Data'!A1242&gt;0, 'Raw Data'!K1242&gt;0), 1, 0)</f>
        <v/>
      </c>
      <c r="D1243">
        <f>IF(ISBLANK('Raw Data'!A1242),0,IF(AND('Raw Data'!J1242&lt;'Raw Data'!I1242,'Raw Data'!J1242&gt;Analysis!$BD$2),1,IF(AND('Raw Data'!I1242&lt;'Raw Data'!J1242,'Raw Data'!I1242&gt;Analysis!$BD$2),1,0)))</f>
        <v/>
      </c>
      <c r="E1243">
        <f>IF(ISBLANK('Raw Data'!A1242), 0, IF(OR('Raw Data'!P1242&lt;Analysis!BE$2, 'Raw Data'!S1242&lt;Analysis!BE$2), 1, 0))</f>
        <v/>
      </c>
    </row>
    <row r="1244">
      <c r="A1244" s="1">
        <f>'Raw Data'!A1243</f>
        <v/>
      </c>
      <c r="B1244">
        <f>IF(AND('Raw Data'!J1243&lt;'Raw Data'!I1243, ISNUMBER('Raw Data'!E1243)), 1, 0)</f>
        <v/>
      </c>
      <c r="C1244">
        <f>IF(AND('Raw Data'!A1243&gt;0, 'Raw Data'!K1243&gt;0), 1, 0)</f>
        <v/>
      </c>
      <c r="D1244">
        <f>IF(ISBLANK('Raw Data'!A1243),0,IF(AND('Raw Data'!J1243&lt;'Raw Data'!I1243,'Raw Data'!J1243&gt;Analysis!$BD$2),1,IF(AND('Raw Data'!I1243&lt;'Raw Data'!J1243,'Raw Data'!I1243&gt;Analysis!$BD$2),1,0)))</f>
        <v/>
      </c>
      <c r="E1244">
        <f>IF(ISBLANK('Raw Data'!A1243), 0, IF(OR('Raw Data'!P1243&lt;Analysis!BE$2, 'Raw Data'!S1243&lt;Analysis!BE$2), 1, 0))</f>
        <v/>
      </c>
    </row>
    <row r="1245">
      <c r="A1245" s="1">
        <f>'Raw Data'!A1244</f>
        <v/>
      </c>
      <c r="B1245">
        <f>IF(AND('Raw Data'!J1244&lt;'Raw Data'!I1244, ISNUMBER('Raw Data'!E1244)), 1, 0)</f>
        <v/>
      </c>
      <c r="C1245">
        <f>IF(AND('Raw Data'!A1244&gt;0, 'Raw Data'!K1244&gt;0), 1, 0)</f>
        <v/>
      </c>
      <c r="D1245">
        <f>IF(ISBLANK('Raw Data'!A1244),0,IF(AND('Raw Data'!J1244&lt;'Raw Data'!I1244,'Raw Data'!J1244&gt;Analysis!$BD$2),1,IF(AND('Raw Data'!I1244&lt;'Raw Data'!J1244,'Raw Data'!I1244&gt;Analysis!$BD$2),1,0)))</f>
        <v/>
      </c>
      <c r="E1245">
        <f>IF(ISBLANK('Raw Data'!A1244), 0, IF(OR('Raw Data'!P1244&lt;Analysis!BE$2, 'Raw Data'!S1244&lt;Analysis!BE$2), 1, 0))</f>
        <v/>
      </c>
    </row>
    <row r="1246">
      <c r="A1246" s="1">
        <f>'Raw Data'!A1245</f>
        <v/>
      </c>
      <c r="B1246">
        <f>IF(AND('Raw Data'!J1245&lt;'Raw Data'!I1245, ISNUMBER('Raw Data'!E1245)), 1, 0)</f>
        <v/>
      </c>
      <c r="C1246">
        <f>IF(AND('Raw Data'!A1245&gt;0, 'Raw Data'!K1245&gt;0), 1, 0)</f>
        <v/>
      </c>
      <c r="D1246">
        <f>IF(ISBLANK('Raw Data'!A1245),0,IF(AND('Raw Data'!J1245&lt;'Raw Data'!I1245,'Raw Data'!J1245&gt;Analysis!$BD$2),1,IF(AND('Raw Data'!I1245&lt;'Raw Data'!J1245,'Raw Data'!I1245&gt;Analysis!$BD$2),1,0)))</f>
        <v/>
      </c>
      <c r="E1246">
        <f>IF(ISBLANK('Raw Data'!A1245), 0, IF(OR('Raw Data'!P1245&lt;Analysis!BE$2, 'Raw Data'!S1245&lt;Analysis!BE$2), 1, 0))</f>
        <v/>
      </c>
    </row>
    <row r="1247">
      <c r="A1247" s="1">
        <f>'Raw Data'!A1246</f>
        <v/>
      </c>
      <c r="B1247">
        <f>IF(AND('Raw Data'!J1246&lt;'Raw Data'!I1246, ISNUMBER('Raw Data'!E1246)), 1, 0)</f>
        <v/>
      </c>
      <c r="C1247">
        <f>IF(AND('Raw Data'!A1246&gt;0, 'Raw Data'!K1246&gt;0), 1, 0)</f>
        <v/>
      </c>
      <c r="D1247">
        <f>IF(ISBLANK('Raw Data'!A1246),0,IF(AND('Raw Data'!J1246&lt;'Raw Data'!I1246,'Raw Data'!J1246&gt;Analysis!$BD$2),1,IF(AND('Raw Data'!I1246&lt;'Raw Data'!J1246,'Raw Data'!I1246&gt;Analysis!$BD$2),1,0)))</f>
        <v/>
      </c>
      <c r="E1247">
        <f>IF(ISBLANK('Raw Data'!A1246), 0, IF(OR('Raw Data'!P1246&lt;Analysis!BE$2, 'Raw Data'!S1246&lt;Analysis!BE$2), 1, 0))</f>
        <v/>
      </c>
    </row>
    <row r="1248">
      <c r="A1248" s="1">
        <f>'Raw Data'!A1247</f>
        <v/>
      </c>
      <c r="B1248">
        <f>IF(AND('Raw Data'!J1247&lt;'Raw Data'!I1247, ISNUMBER('Raw Data'!E1247)), 1, 0)</f>
        <v/>
      </c>
      <c r="C1248">
        <f>IF(AND('Raw Data'!A1247&gt;0, 'Raw Data'!K1247&gt;0), 1, 0)</f>
        <v/>
      </c>
      <c r="D1248">
        <f>IF(ISBLANK('Raw Data'!A1247),0,IF(AND('Raw Data'!J1247&lt;'Raw Data'!I1247,'Raw Data'!J1247&gt;Analysis!$BD$2),1,IF(AND('Raw Data'!I1247&lt;'Raw Data'!J1247,'Raw Data'!I1247&gt;Analysis!$BD$2),1,0)))</f>
        <v/>
      </c>
      <c r="E1248">
        <f>IF(ISBLANK('Raw Data'!A1247), 0, IF(OR('Raw Data'!P1247&lt;Analysis!BE$2, 'Raw Data'!S1247&lt;Analysis!BE$2), 1, 0))</f>
        <v/>
      </c>
    </row>
    <row r="1249">
      <c r="A1249" s="1">
        <f>'Raw Data'!A1248</f>
        <v/>
      </c>
      <c r="B1249">
        <f>IF(AND('Raw Data'!J1248&lt;'Raw Data'!I1248, ISNUMBER('Raw Data'!E1248)), 1, 0)</f>
        <v/>
      </c>
      <c r="C1249">
        <f>IF(AND('Raw Data'!A1248&gt;0, 'Raw Data'!K1248&gt;0), 1, 0)</f>
        <v/>
      </c>
      <c r="D1249">
        <f>IF(ISBLANK('Raw Data'!A1248),0,IF(AND('Raw Data'!J1248&lt;'Raw Data'!I1248,'Raw Data'!J1248&gt;Analysis!$BD$2),1,IF(AND('Raw Data'!I1248&lt;'Raw Data'!J1248,'Raw Data'!I1248&gt;Analysis!$BD$2),1,0)))</f>
        <v/>
      </c>
      <c r="E1249">
        <f>IF(ISBLANK('Raw Data'!A1248), 0, IF(OR('Raw Data'!P1248&lt;Analysis!BE$2, 'Raw Data'!S1248&lt;Analysis!BE$2), 1, 0))</f>
        <v/>
      </c>
    </row>
    <row r="1250">
      <c r="A1250" s="1">
        <f>'Raw Data'!A1249</f>
        <v/>
      </c>
      <c r="B1250">
        <f>IF(AND('Raw Data'!J1249&lt;'Raw Data'!I1249, ISNUMBER('Raw Data'!E1249)), 1, 0)</f>
        <v/>
      </c>
      <c r="C1250">
        <f>IF(AND('Raw Data'!A1249&gt;0, 'Raw Data'!K1249&gt;0), 1, 0)</f>
        <v/>
      </c>
      <c r="D1250">
        <f>IF(ISBLANK('Raw Data'!A1249),0,IF(AND('Raw Data'!J1249&lt;'Raw Data'!I1249,'Raw Data'!J1249&gt;Analysis!$BD$2),1,IF(AND('Raw Data'!I1249&lt;'Raw Data'!J1249,'Raw Data'!I1249&gt;Analysis!$BD$2),1,0)))</f>
        <v/>
      </c>
      <c r="E1250">
        <f>IF(ISBLANK('Raw Data'!A1249), 0, IF(OR('Raw Data'!P1249&lt;Analysis!BE$2, 'Raw Data'!S1249&lt;Analysis!BE$2), 1, 0))</f>
        <v/>
      </c>
    </row>
    <row r="1251">
      <c r="A1251" s="1">
        <f>'Raw Data'!A1250</f>
        <v/>
      </c>
      <c r="B1251">
        <f>IF(AND('Raw Data'!J1250&lt;'Raw Data'!I1250, ISNUMBER('Raw Data'!E1250)), 1, 0)</f>
        <v/>
      </c>
      <c r="C1251">
        <f>IF(AND('Raw Data'!A1250&gt;0, 'Raw Data'!K1250&gt;0), 1, 0)</f>
        <v/>
      </c>
      <c r="D1251">
        <f>IF(ISBLANK('Raw Data'!A1250),0,IF(AND('Raw Data'!J1250&lt;'Raw Data'!I1250,'Raw Data'!J1250&gt;Analysis!$BD$2),1,IF(AND('Raw Data'!I1250&lt;'Raw Data'!J1250,'Raw Data'!I1250&gt;Analysis!$BD$2),1,0)))</f>
        <v/>
      </c>
      <c r="E1251">
        <f>IF(ISBLANK('Raw Data'!A1250), 0, IF(OR('Raw Data'!P1250&lt;Analysis!BE$2, 'Raw Data'!S1250&lt;Analysis!BE$2), 1, 0))</f>
        <v/>
      </c>
    </row>
    <row r="1252">
      <c r="A1252" s="1">
        <f>'Raw Data'!A1251</f>
        <v/>
      </c>
      <c r="B1252">
        <f>IF(AND('Raw Data'!J1251&lt;'Raw Data'!I1251, ISNUMBER('Raw Data'!E1251)), 1, 0)</f>
        <v/>
      </c>
      <c r="C1252">
        <f>IF(AND('Raw Data'!A1251&gt;0, 'Raw Data'!K1251&gt;0), 1, 0)</f>
        <v/>
      </c>
      <c r="D1252">
        <f>IF(ISBLANK('Raw Data'!A1251),0,IF(AND('Raw Data'!J1251&lt;'Raw Data'!I1251,'Raw Data'!J1251&gt;Analysis!$BD$2),1,IF(AND('Raw Data'!I1251&lt;'Raw Data'!J1251,'Raw Data'!I1251&gt;Analysis!$BD$2),1,0)))</f>
        <v/>
      </c>
      <c r="E1252">
        <f>IF(ISBLANK('Raw Data'!A1251), 0, IF(OR('Raw Data'!P1251&lt;Analysis!BE$2, 'Raw Data'!S1251&lt;Analysis!BE$2), 1, 0))</f>
        <v/>
      </c>
    </row>
    <row r="1253">
      <c r="A1253" s="1">
        <f>'Raw Data'!A1252</f>
        <v/>
      </c>
      <c r="B1253">
        <f>IF(AND('Raw Data'!J1252&lt;'Raw Data'!I1252, ISNUMBER('Raw Data'!E1252)), 1, 0)</f>
        <v/>
      </c>
      <c r="C1253">
        <f>IF(AND('Raw Data'!A1252&gt;0, 'Raw Data'!K1252&gt;0), 1, 0)</f>
        <v/>
      </c>
      <c r="D1253">
        <f>IF(ISBLANK('Raw Data'!A1252),0,IF(AND('Raw Data'!J1252&lt;'Raw Data'!I1252,'Raw Data'!J1252&gt;Analysis!$BD$2),1,IF(AND('Raw Data'!I1252&lt;'Raw Data'!J1252,'Raw Data'!I1252&gt;Analysis!$BD$2),1,0)))</f>
        <v/>
      </c>
      <c r="E1253">
        <f>IF(ISBLANK('Raw Data'!A1252), 0, IF(OR('Raw Data'!P1252&lt;Analysis!BE$2, 'Raw Data'!S1252&lt;Analysis!BE$2), 1, 0))</f>
        <v/>
      </c>
    </row>
    <row r="1254">
      <c r="A1254" s="1">
        <f>'Raw Data'!A1253</f>
        <v/>
      </c>
      <c r="B1254">
        <f>IF(AND('Raw Data'!J1253&lt;'Raw Data'!I1253, ISNUMBER('Raw Data'!E1253)), 1, 0)</f>
        <v/>
      </c>
      <c r="C1254">
        <f>IF(AND('Raw Data'!A1253&gt;0, 'Raw Data'!K1253&gt;0), 1, 0)</f>
        <v/>
      </c>
      <c r="D1254">
        <f>IF(ISBLANK('Raw Data'!A1253),0,IF(AND('Raw Data'!J1253&lt;'Raw Data'!I1253,'Raw Data'!J1253&gt;Analysis!$BD$2),1,IF(AND('Raw Data'!I1253&lt;'Raw Data'!J1253,'Raw Data'!I1253&gt;Analysis!$BD$2),1,0)))</f>
        <v/>
      </c>
      <c r="E1254">
        <f>IF(ISBLANK('Raw Data'!A1253), 0, IF(OR('Raw Data'!P1253&lt;Analysis!BE$2, 'Raw Data'!S1253&lt;Analysis!BE$2), 1, 0))</f>
        <v/>
      </c>
    </row>
    <row r="1255">
      <c r="A1255" s="1">
        <f>'Raw Data'!A1254</f>
        <v/>
      </c>
      <c r="B1255">
        <f>IF(AND('Raw Data'!J1254&lt;'Raw Data'!I1254, ISNUMBER('Raw Data'!E1254)), 1, 0)</f>
        <v/>
      </c>
      <c r="C1255">
        <f>IF(AND('Raw Data'!A1254&gt;0, 'Raw Data'!K1254&gt;0), 1, 0)</f>
        <v/>
      </c>
      <c r="D1255">
        <f>IF(ISBLANK('Raw Data'!A1254),0,IF(AND('Raw Data'!J1254&lt;'Raw Data'!I1254,'Raw Data'!J1254&gt;Analysis!$BD$2),1,IF(AND('Raw Data'!I1254&lt;'Raw Data'!J1254,'Raw Data'!I1254&gt;Analysis!$BD$2),1,0)))</f>
        <v/>
      </c>
      <c r="E1255">
        <f>IF(ISBLANK('Raw Data'!A1254), 0, IF(OR('Raw Data'!P1254&lt;Analysis!BE$2, 'Raw Data'!S1254&lt;Analysis!BE$2), 1, 0))</f>
        <v/>
      </c>
    </row>
    <row r="1256">
      <c r="A1256" s="1">
        <f>'Raw Data'!A1255</f>
        <v/>
      </c>
      <c r="B1256">
        <f>IF(AND('Raw Data'!J1255&lt;'Raw Data'!I1255, ISNUMBER('Raw Data'!E1255)), 1, 0)</f>
        <v/>
      </c>
      <c r="C1256">
        <f>IF(AND('Raw Data'!A1255&gt;0, 'Raw Data'!K1255&gt;0), 1, 0)</f>
        <v/>
      </c>
      <c r="D1256">
        <f>IF(ISBLANK('Raw Data'!A1255),0,IF(AND('Raw Data'!J1255&lt;'Raw Data'!I1255,'Raw Data'!J1255&gt;Analysis!$BD$2),1,IF(AND('Raw Data'!I1255&lt;'Raw Data'!J1255,'Raw Data'!I1255&gt;Analysis!$BD$2),1,0)))</f>
        <v/>
      </c>
      <c r="E1256">
        <f>IF(ISBLANK('Raw Data'!A1255), 0, IF(OR('Raw Data'!P1255&lt;Analysis!BE$2, 'Raw Data'!S1255&lt;Analysis!BE$2), 1, 0))</f>
        <v/>
      </c>
    </row>
    <row r="1257">
      <c r="A1257" s="1">
        <f>'Raw Data'!A1256</f>
        <v/>
      </c>
      <c r="B1257">
        <f>IF(AND('Raw Data'!J1256&lt;'Raw Data'!I1256, ISNUMBER('Raw Data'!E1256)), 1, 0)</f>
        <v/>
      </c>
      <c r="C1257">
        <f>IF(AND('Raw Data'!A1256&gt;0, 'Raw Data'!K1256&gt;0), 1, 0)</f>
        <v/>
      </c>
      <c r="D1257">
        <f>IF(ISBLANK('Raw Data'!A1256),0,IF(AND('Raw Data'!J1256&lt;'Raw Data'!I1256,'Raw Data'!J1256&gt;Analysis!$BD$2),1,IF(AND('Raw Data'!I1256&lt;'Raw Data'!J1256,'Raw Data'!I1256&gt;Analysis!$BD$2),1,0)))</f>
        <v/>
      </c>
      <c r="E1257">
        <f>IF(ISBLANK('Raw Data'!A1256), 0, IF(OR('Raw Data'!P1256&lt;Analysis!BE$2, 'Raw Data'!S1256&lt;Analysis!BE$2), 1, 0))</f>
        <v/>
      </c>
    </row>
    <row r="1258">
      <c r="A1258" s="1">
        <f>'Raw Data'!A1257</f>
        <v/>
      </c>
      <c r="B1258">
        <f>IF(AND('Raw Data'!J1257&lt;'Raw Data'!I1257, ISNUMBER('Raw Data'!E1257)), 1, 0)</f>
        <v/>
      </c>
      <c r="C1258">
        <f>IF(AND('Raw Data'!A1257&gt;0, 'Raw Data'!K1257&gt;0), 1, 0)</f>
        <v/>
      </c>
      <c r="D1258">
        <f>IF(ISBLANK('Raw Data'!A1257),0,IF(AND('Raw Data'!J1257&lt;'Raw Data'!I1257,'Raw Data'!J1257&gt;Analysis!$BD$2),1,IF(AND('Raw Data'!I1257&lt;'Raw Data'!J1257,'Raw Data'!I1257&gt;Analysis!$BD$2),1,0)))</f>
        <v/>
      </c>
      <c r="E1258">
        <f>IF(ISBLANK('Raw Data'!A1257), 0, IF(OR('Raw Data'!P1257&lt;Analysis!BE$2, 'Raw Data'!S1257&lt;Analysis!BE$2), 1, 0))</f>
        <v/>
      </c>
    </row>
    <row r="1259">
      <c r="A1259" s="1">
        <f>'Raw Data'!A1258</f>
        <v/>
      </c>
      <c r="B1259">
        <f>IF(AND('Raw Data'!J1258&lt;'Raw Data'!I1258, ISNUMBER('Raw Data'!E1258)), 1, 0)</f>
        <v/>
      </c>
      <c r="C1259">
        <f>IF(AND('Raw Data'!A1258&gt;0, 'Raw Data'!K1258&gt;0), 1, 0)</f>
        <v/>
      </c>
      <c r="D1259">
        <f>IF(ISBLANK('Raw Data'!A1258),0,IF(AND('Raw Data'!J1258&lt;'Raw Data'!I1258,'Raw Data'!J1258&gt;Analysis!$BD$2),1,IF(AND('Raw Data'!I1258&lt;'Raw Data'!J1258,'Raw Data'!I1258&gt;Analysis!$BD$2),1,0)))</f>
        <v/>
      </c>
      <c r="E1259">
        <f>IF(ISBLANK('Raw Data'!A1258), 0, IF(OR('Raw Data'!P1258&lt;Analysis!BE$2, 'Raw Data'!S1258&lt;Analysis!BE$2), 1, 0))</f>
        <v/>
      </c>
    </row>
    <row r="1260">
      <c r="A1260" s="1">
        <f>'Raw Data'!A1259</f>
        <v/>
      </c>
      <c r="B1260">
        <f>IF(AND('Raw Data'!J1259&lt;'Raw Data'!I1259, ISNUMBER('Raw Data'!E1259)), 1, 0)</f>
        <v/>
      </c>
      <c r="C1260">
        <f>IF(AND('Raw Data'!A1259&gt;0, 'Raw Data'!K1259&gt;0), 1, 0)</f>
        <v/>
      </c>
      <c r="D1260">
        <f>IF(ISBLANK('Raw Data'!A1259),0,IF(AND('Raw Data'!J1259&lt;'Raw Data'!I1259,'Raw Data'!J1259&gt;Analysis!$BD$2),1,IF(AND('Raw Data'!I1259&lt;'Raw Data'!J1259,'Raw Data'!I1259&gt;Analysis!$BD$2),1,0)))</f>
        <v/>
      </c>
      <c r="E1260">
        <f>IF(ISBLANK('Raw Data'!A1259), 0, IF(OR('Raw Data'!P1259&lt;Analysis!BE$2, 'Raw Data'!S1259&lt;Analysis!BE$2), 1, 0))</f>
        <v/>
      </c>
    </row>
    <row r="1261">
      <c r="A1261" s="1">
        <f>'Raw Data'!A1260</f>
        <v/>
      </c>
      <c r="B1261">
        <f>IF(AND('Raw Data'!J1260&lt;'Raw Data'!I1260, ISNUMBER('Raw Data'!E1260)), 1, 0)</f>
        <v/>
      </c>
      <c r="C1261">
        <f>IF(AND('Raw Data'!A1260&gt;0, 'Raw Data'!K1260&gt;0), 1, 0)</f>
        <v/>
      </c>
      <c r="D1261">
        <f>IF(ISBLANK('Raw Data'!A1260),0,IF(AND('Raw Data'!J1260&lt;'Raw Data'!I1260,'Raw Data'!J1260&gt;Analysis!$BD$2),1,IF(AND('Raw Data'!I1260&lt;'Raw Data'!J1260,'Raw Data'!I1260&gt;Analysis!$BD$2),1,0)))</f>
        <v/>
      </c>
      <c r="E1261">
        <f>IF(ISBLANK('Raw Data'!A1260), 0, IF(OR('Raw Data'!P1260&lt;Analysis!BE$2, 'Raw Data'!S1260&lt;Analysis!BE$2), 1, 0))</f>
        <v/>
      </c>
    </row>
    <row r="1262">
      <c r="A1262" s="1">
        <f>'Raw Data'!A1261</f>
        <v/>
      </c>
      <c r="B1262">
        <f>IF(AND('Raw Data'!J1261&lt;'Raw Data'!I1261, ISNUMBER('Raw Data'!E1261)), 1, 0)</f>
        <v/>
      </c>
      <c r="C1262">
        <f>IF(AND('Raw Data'!A1261&gt;0, 'Raw Data'!K1261&gt;0), 1, 0)</f>
        <v/>
      </c>
      <c r="D1262">
        <f>IF(ISBLANK('Raw Data'!A1261),0,IF(AND('Raw Data'!J1261&lt;'Raw Data'!I1261,'Raw Data'!J1261&gt;Analysis!$BD$2),1,IF(AND('Raw Data'!I1261&lt;'Raw Data'!J1261,'Raw Data'!I1261&gt;Analysis!$BD$2),1,0)))</f>
        <v/>
      </c>
      <c r="E1262">
        <f>IF(ISBLANK('Raw Data'!A1261), 0, IF(OR('Raw Data'!P1261&lt;Analysis!BE$2, 'Raw Data'!S1261&lt;Analysis!BE$2), 1, 0))</f>
        <v/>
      </c>
    </row>
    <row r="1263">
      <c r="A1263" s="1">
        <f>'Raw Data'!A1262</f>
        <v/>
      </c>
      <c r="B1263">
        <f>IF(AND('Raw Data'!J1262&lt;'Raw Data'!I1262, ISNUMBER('Raw Data'!E1262)), 1, 0)</f>
        <v/>
      </c>
      <c r="C1263">
        <f>IF(AND('Raw Data'!A1262&gt;0, 'Raw Data'!K1262&gt;0), 1, 0)</f>
        <v/>
      </c>
      <c r="D1263">
        <f>IF(ISBLANK('Raw Data'!A1262),0,IF(AND('Raw Data'!J1262&lt;'Raw Data'!I1262,'Raw Data'!J1262&gt;Analysis!$BD$2),1,IF(AND('Raw Data'!I1262&lt;'Raw Data'!J1262,'Raw Data'!I1262&gt;Analysis!$BD$2),1,0)))</f>
        <v/>
      </c>
      <c r="E1263">
        <f>IF(ISBLANK('Raw Data'!A1262), 0, IF(OR('Raw Data'!P1262&lt;Analysis!BE$2, 'Raw Data'!S1262&lt;Analysis!BE$2), 1, 0))</f>
        <v/>
      </c>
    </row>
    <row r="1264">
      <c r="A1264" s="1">
        <f>'Raw Data'!A1263</f>
        <v/>
      </c>
      <c r="B1264">
        <f>IF(AND('Raw Data'!J1263&lt;'Raw Data'!I1263, ISNUMBER('Raw Data'!E1263)), 1, 0)</f>
        <v/>
      </c>
      <c r="C1264">
        <f>IF(AND('Raw Data'!A1263&gt;0, 'Raw Data'!K1263&gt;0), 1, 0)</f>
        <v/>
      </c>
      <c r="D1264">
        <f>IF(ISBLANK('Raw Data'!A1263),0,IF(AND('Raw Data'!J1263&lt;'Raw Data'!I1263,'Raw Data'!J1263&gt;Analysis!$BD$2),1,IF(AND('Raw Data'!I1263&lt;'Raw Data'!J1263,'Raw Data'!I1263&gt;Analysis!$BD$2),1,0)))</f>
        <v/>
      </c>
      <c r="E1264">
        <f>IF(ISBLANK('Raw Data'!A1263), 0, IF(OR('Raw Data'!P1263&lt;Analysis!BE$2, 'Raw Data'!S1263&lt;Analysis!BE$2), 1, 0))</f>
        <v/>
      </c>
    </row>
    <row r="1265">
      <c r="A1265" s="1">
        <f>'Raw Data'!A1264</f>
        <v/>
      </c>
      <c r="B1265">
        <f>IF(AND('Raw Data'!J1264&lt;'Raw Data'!I1264, ISNUMBER('Raw Data'!E1264)), 1, 0)</f>
        <v/>
      </c>
      <c r="C1265">
        <f>IF(AND('Raw Data'!A1264&gt;0, 'Raw Data'!K1264&gt;0), 1, 0)</f>
        <v/>
      </c>
      <c r="D1265">
        <f>IF(ISBLANK('Raw Data'!A1264),0,IF(AND('Raw Data'!J1264&lt;'Raw Data'!I1264,'Raw Data'!J1264&gt;Analysis!$BD$2),1,IF(AND('Raw Data'!I1264&lt;'Raw Data'!J1264,'Raw Data'!I1264&gt;Analysis!$BD$2),1,0)))</f>
        <v/>
      </c>
      <c r="E1265">
        <f>IF(ISBLANK('Raw Data'!A1264), 0, IF(OR('Raw Data'!P1264&lt;Analysis!BE$2, 'Raw Data'!S1264&lt;Analysis!BE$2), 1, 0))</f>
        <v/>
      </c>
    </row>
    <row r="1266">
      <c r="A1266" s="1">
        <f>'Raw Data'!A1265</f>
        <v/>
      </c>
      <c r="B1266">
        <f>IF(AND('Raw Data'!J1265&lt;'Raw Data'!I1265, ISNUMBER('Raw Data'!E1265)), 1, 0)</f>
        <v/>
      </c>
      <c r="C1266">
        <f>IF(AND('Raw Data'!A1265&gt;0, 'Raw Data'!K1265&gt;0), 1, 0)</f>
        <v/>
      </c>
      <c r="D1266">
        <f>IF(ISBLANK('Raw Data'!A1265),0,IF(AND('Raw Data'!J1265&lt;'Raw Data'!I1265,'Raw Data'!J1265&gt;Analysis!$BD$2),1,IF(AND('Raw Data'!I1265&lt;'Raw Data'!J1265,'Raw Data'!I1265&gt;Analysis!$BD$2),1,0)))</f>
        <v/>
      </c>
      <c r="E1266">
        <f>IF(ISBLANK('Raw Data'!A1265), 0, IF(OR('Raw Data'!P1265&lt;Analysis!BE$2, 'Raw Data'!S1265&lt;Analysis!BE$2), 1, 0))</f>
        <v/>
      </c>
    </row>
    <row r="1267">
      <c r="A1267" s="1">
        <f>'Raw Data'!A1266</f>
        <v/>
      </c>
      <c r="B1267">
        <f>IF(AND('Raw Data'!J1266&lt;'Raw Data'!I1266, ISNUMBER('Raw Data'!E1266)), 1, 0)</f>
        <v/>
      </c>
      <c r="C1267">
        <f>IF(AND('Raw Data'!A1266&gt;0, 'Raw Data'!K1266&gt;0), 1, 0)</f>
        <v/>
      </c>
      <c r="D1267">
        <f>IF(ISBLANK('Raw Data'!A1266),0,IF(AND('Raw Data'!J1266&lt;'Raw Data'!I1266,'Raw Data'!J1266&gt;Analysis!$BD$2),1,IF(AND('Raw Data'!I1266&lt;'Raw Data'!J1266,'Raw Data'!I1266&gt;Analysis!$BD$2),1,0)))</f>
        <v/>
      </c>
      <c r="E1267">
        <f>IF(ISBLANK('Raw Data'!A1266), 0, IF(OR('Raw Data'!P1266&lt;Analysis!BE$2, 'Raw Data'!S1266&lt;Analysis!BE$2), 1, 0))</f>
        <v/>
      </c>
    </row>
    <row r="1268">
      <c r="A1268" s="1">
        <f>'Raw Data'!A1267</f>
        <v/>
      </c>
      <c r="B1268">
        <f>IF(AND('Raw Data'!J1267&lt;'Raw Data'!I1267, ISNUMBER('Raw Data'!E1267)), 1, 0)</f>
        <v/>
      </c>
      <c r="C1268">
        <f>IF(AND('Raw Data'!A1267&gt;0, 'Raw Data'!K1267&gt;0), 1, 0)</f>
        <v/>
      </c>
      <c r="D1268">
        <f>IF(ISBLANK('Raw Data'!A1267),0,IF(AND('Raw Data'!J1267&lt;'Raw Data'!I1267,'Raw Data'!J1267&gt;Analysis!$BD$2),1,IF(AND('Raw Data'!I1267&lt;'Raw Data'!J1267,'Raw Data'!I1267&gt;Analysis!$BD$2),1,0)))</f>
        <v/>
      </c>
      <c r="E1268">
        <f>IF(ISBLANK('Raw Data'!A1267), 0, IF(OR('Raw Data'!P1267&lt;Analysis!BE$2, 'Raw Data'!S1267&lt;Analysis!BE$2), 1, 0))</f>
        <v/>
      </c>
    </row>
    <row r="1269">
      <c r="A1269" s="1">
        <f>'Raw Data'!A1268</f>
        <v/>
      </c>
      <c r="B1269">
        <f>IF(AND('Raw Data'!J1268&lt;'Raw Data'!I1268, ISNUMBER('Raw Data'!E1268)), 1, 0)</f>
        <v/>
      </c>
      <c r="C1269">
        <f>IF(AND('Raw Data'!A1268&gt;0, 'Raw Data'!K1268&gt;0), 1, 0)</f>
        <v/>
      </c>
      <c r="D1269">
        <f>IF(ISBLANK('Raw Data'!A1268),0,IF(AND('Raw Data'!J1268&lt;'Raw Data'!I1268,'Raw Data'!J1268&gt;Analysis!$BD$2),1,IF(AND('Raw Data'!I1268&lt;'Raw Data'!J1268,'Raw Data'!I1268&gt;Analysis!$BD$2),1,0)))</f>
        <v/>
      </c>
      <c r="E1269">
        <f>IF(ISBLANK('Raw Data'!A1268), 0, IF(OR('Raw Data'!P1268&lt;Analysis!BE$2, 'Raw Data'!S1268&lt;Analysis!BE$2), 1, 0))</f>
        <v/>
      </c>
    </row>
    <row r="1270">
      <c r="A1270" s="1">
        <f>'Raw Data'!A1269</f>
        <v/>
      </c>
      <c r="B1270">
        <f>IF(AND('Raw Data'!J1269&lt;'Raw Data'!I1269, ISNUMBER('Raw Data'!E1269)), 1, 0)</f>
        <v/>
      </c>
      <c r="C1270">
        <f>IF(AND('Raw Data'!A1269&gt;0, 'Raw Data'!K1269&gt;0), 1, 0)</f>
        <v/>
      </c>
      <c r="D1270">
        <f>IF(ISBLANK('Raw Data'!A1269),0,IF(AND('Raw Data'!J1269&lt;'Raw Data'!I1269,'Raw Data'!J1269&gt;Analysis!$BD$2),1,IF(AND('Raw Data'!I1269&lt;'Raw Data'!J1269,'Raw Data'!I1269&gt;Analysis!$BD$2),1,0)))</f>
        <v/>
      </c>
      <c r="E1270">
        <f>IF(ISBLANK('Raw Data'!A1269), 0, IF(OR('Raw Data'!P1269&lt;Analysis!BE$2, 'Raw Data'!S1269&lt;Analysis!BE$2), 1, 0))</f>
        <v/>
      </c>
    </row>
    <row r="1271">
      <c r="A1271" s="1">
        <f>'Raw Data'!A1270</f>
        <v/>
      </c>
      <c r="B1271">
        <f>IF(AND('Raw Data'!J1270&lt;'Raw Data'!I1270, ISNUMBER('Raw Data'!E1270)), 1, 0)</f>
        <v/>
      </c>
      <c r="C1271">
        <f>IF(AND('Raw Data'!A1270&gt;0, 'Raw Data'!K1270&gt;0), 1, 0)</f>
        <v/>
      </c>
      <c r="D1271">
        <f>IF(ISBLANK('Raw Data'!A1270),0,IF(AND('Raw Data'!J1270&lt;'Raw Data'!I1270,'Raw Data'!J1270&gt;Analysis!$BD$2),1,IF(AND('Raw Data'!I1270&lt;'Raw Data'!J1270,'Raw Data'!I1270&gt;Analysis!$BD$2),1,0)))</f>
        <v/>
      </c>
      <c r="E1271">
        <f>IF(ISBLANK('Raw Data'!A1270), 0, IF(OR('Raw Data'!P1270&lt;Analysis!BE$2, 'Raw Data'!S1270&lt;Analysis!BE$2), 1, 0))</f>
        <v/>
      </c>
    </row>
    <row r="1272">
      <c r="A1272" s="1">
        <f>'Raw Data'!A1271</f>
        <v/>
      </c>
      <c r="B1272">
        <f>IF(AND('Raw Data'!J1271&lt;'Raw Data'!I1271, ISNUMBER('Raw Data'!E1271)), 1, 0)</f>
        <v/>
      </c>
      <c r="C1272">
        <f>IF(AND('Raw Data'!A1271&gt;0, 'Raw Data'!K1271&gt;0), 1, 0)</f>
        <v/>
      </c>
      <c r="D1272">
        <f>IF(ISBLANK('Raw Data'!A1271),0,IF(AND('Raw Data'!J1271&lt;'Raw Data'!I1271,'Raw Data'!J1271&gt;Analysis!$BD$2),1,IF(AND('Raw Data'!I1271&lt;'Raw Data'!J1271,'Raw Data'!I1271&gt;Analysis!$BD$2),1,0)))</f>
        <v/>
      </c>
      <c r="E1272">
        <f>IF(ISBLANK('Raw Data'!A1271), 0, IF(OR('Raw Data'!P1271&lt;Analysis!BE$2, 'Raw Data'!S1271&lt;Analysis!BE$2), 1, 0))</f>
        <v/>
      </c>
    </row>
    <row r="1273">
      <c r="A1273" s="1">
        <f>'Raw Data'!A1272</f>
        <v/>
      </c>
      <c r="B1273">
        <f>IF(AND('Raw Data'!J1272&lt;'Raw Data'!I1272, ISNUMBER('Raw Data'!E1272)), 1, 0)</f>
        <v/>
      </c>
      <c r="C1273">
        <f>IF(AND('Raw Data'!A1272&gt;0, 'Raw Data'!K1272&gt;0), 1, 0)</f>
        <v/>
      </c>
      <c r="D1273">
        <f>IF(ISBLANK('Raw Data'!A1272),0,IF(AND('Raw Data'!J1272&lt;'Raw Data'!I1272,'Raw Data'!J1272&gt;Analysis!$BD$2),1,IF(AND('Raw Data'!I1272&lt;'Raw Data'!J1272,'Raw Data'!I1272&gt;Analysis!$BD$2),1,0)))</f>
        <v/>
      </c>
      <c r="E1273">
        <f>IF(ISBLANK('Raw Data'!A1272), 0, IF(OR('Raw Data'!P1272&lt;Analysis!BE$2, 'Raw Data'!S1272&lt;Analysis!BE$2), 1, 0))</f>
        <v/>
      </c>
    </row>
    <row r="1274">
      <c r="A1274" s="1">
        <f>'Raw Data'!A1273</f>
        <v/>
      </c>
      <c r="B1274">
        <f>IF(AND('Raw Data'!J1273&lt;'Raw Data'!I1273, ISNUMBER('Raw Data'!E1273)), 1, 0)</f>
        <v/>
      </c>
      <c r="C1274">
        <f>IF(AND('Raw Data'!A1273&gt;0, 'Raw Data'!K1273&gt;0), 1, 0)</f>
        <v/>
      </c>
      <c r="D1274">
        <f>IF(ISBLANK('Raw Data'!A1273),0,IF(AND('Raw Data'!J1273&lt;'Raw Data'!I1273,'Raw Data'!J1273&gt;Analysis!$BD$2),1,IF(AND('Raw Data'!I1273&lt;'Raw Data'!J1273,'Raw Data'!I1273&gt;Analysis!$BD$2),1,0)))</f>
        <v/>
      </c>
      <c r="E1274">
        <f>IF(ISBLANK('Raw Data'!A1273), 0, IF(OR('Raw Data'!P1273&lt;Analysis!BE$2, 'Raw Data'!S1273&lt;Analysis!BE$2), 1, 0))</f>
        <v/>
      </c>
    </row>
    <row r="1275">
      <c r="A1275" s="1">
        <f>'Raw Data'!A1274</f>
        <v/>
      </c>
      <c r="B1275">
        <f>IF(AND('Raw Data'!J1274&lt;'Raw Data'!I1274, ISNUMBER('Raw Data'!E1274)), 1, 0)</f>
        <v/>
      </c>
      <c r="C1275">
        <f>IF(AND('Raw Data'!A1274&gt;0, 'Raw Data'!K1274&gt;0), 1, 0)</f>
        <v/>
      </c>
      <c r="D1275">
        <f>IF(ISBLANK('Raw Data'!A1274),0,IF(AND('Raw Data'!J1274&lt;'Raw Data'!I1274,'Raw Data'!J1274&gt;Analysis!$BD$2),1,IF(AND('Raw Data'!I1274&lt;'Raw Data'!J1274,'Raw Data'!I1274&gt;Analysis!$BD$2),1,0)))</f>
        <v/>
      </c>
      <c r="E1275">
        <f>IF(ISBLANK('Raw Data'!A1274), 0, IF(OR('Raw Data'!P1274&lt;Analysis!BE$2, 'Raw Data'!S1274&lt;Analysis!BE$2), 1, 0))</f>
        <v/>
      </c>
    </row>
    <row r="1276">
      <c r="A1276" s="1">
        <f>'Raw Data'!A1275</f>
        <v/>
      </c>
      <c r="B1276">
        <f>IF(AND('Raw Data'!J1275&lt;'Raw Data'!I1275, ISNUMBER('Raw Data'!E1275)), 1, 0)</f>
        <v/>
      </c>
      <c r="C1276">
        <f>IF(AND('Raw Data'!A1275&gt;0, 'Raw Data'!K1275&gt;0), 1, 0)</f>
        <v/>
      </c>
      <c r="D1276">
        <f>IF(ISBLANK('Raw Data'!A1275),0,IF(AND('Raw Data'!J1275&lt;'Raw Data'!I1275,'Raw Data'!J1275&gt;Analysis!$BD$2),1,IF(AND('Raw Data'!I1275&lt;'Raw Data'!J1275,'Raw Data'!I1275&gt;Analysis!$BD$2),1,0)))</f>
        <v/>
      </c>
      <c r="E1276">
        <f>IF(ISBLANK('Raw Data'!A1275), 0, IF(OR('Raw Data'!P1275&lt;Analysis!BE$2, 'Raw Data'!S1275&lt;Analysis!BE$2), 1, 0))</f>
        <v/>
      </c>
    </row>
    <row r="1277">
      <c r="A1277" s="1">
        <f>'Raw Data'!A1276</f>
        <v/>
      </c>
      <c r="B1277">
        <f>IF(AND('Raw Data'!J1276&lt;'Raw Data'!I1276, ISNUMBER('Raw Data'!E1276)), 1, 0)</f>
        <v/>
      </c>
      <c r="C1277">
        <f>IF(AND('Raw Data'!A1276&gt;0, 'Raw Data'!K1276&gt;0), 1, 0)</f>
        <v/>
      </c>
      <c r="D1277">
        <f>IF(ISBLANK('Raw Data'!A1276),0,IF(AND('Raw Data'!J1276&lt;'Raw Data'!I1276,'Raw Data'!J1276&gt;Analysis!$BD$2),1,IF(AND('Raw Data'!I1276&lt;'Raw Data'!J1276,'Raw Data'!I1276&gt;Analysis!$BD$2),1,0)))</f>
        <v/>
      </c>
      <c r="E1277">
        <f>IF(ISBLANK('Raw Data'!A1276), 0, IF(OR('Raw Data'!P1276&lt;Analysis!BE$2, 'Raw Data'!S1276&lt;Analysis!BE$2), 1, 0))</f>
        <v/>
      </c>
    </row>
    <row r="1278">
      <c r="A1278" s="1">
        <f>'Raw Data'!A1277</f>
        <v/>
      </c>
      <c r="B1278">
        <f>IF(AND('Raw Data'!J1277&lt;'Raw Data'!I1277, ISNUMBER('Raw Data'!E1277)), 1, 0)</f>
        <v/>
      </c>
      <c r="C1278">
        <f>IF(AND('Raw Data'!A1277&gt;0, 'Raw Data'!K1277&gt;0), 1, 0)</f>
        <v/>
      </c>
      <c r="D1278">
        <f>IF(ISBLANK('Raw Data'!A1277),0,IF(AND('Raw Data'!J1277&lt;'Raw Data'!I1277,'Raw Data'!J1277&gt;Analysis!$BD$2),1,IF(AND('Raw Data'!I1277&lt;'Raw Data'!J1277,'Raw Data'!I1277&gt;Analysis!$BD$2),1,0)))</f>
        <v/>
      </c>
      <c r="E1278">
        <f>IF(ISBLANK('Raw Data'!A1277), 0, IF(OR('Raw Data'!P1277&lt;Analysis!BE$2, 'Raw Data'!S1277&lt;Analysis!BE$2), 1, 0))</f>
        <v/>
      </c>
    </row>
    <row r="1279">
      <c r="A1279" s="1">
        <f>'Raw Data'!A1278</f>
        <v/>
      </c>
      <c r="B1279">
        <f>IF(AND('Raw Data'!J1278&lt;'Raw Data'!I1278, ISNUMBER('Raw Data'!E1278)), 1, 0)</f>
        <v/>
      </c>
      <c r="C1279">
        <f>IF(AND('Raw Data'!A1278&gt;0, 'Raw Data'!K1278&gt;0), 1, 0)</f>
        <v/>
      </c>
      <c r="D1279">
        <f>IF(ISBLANK('Raw Data'!A1278),0,IF(AND('Raw Data'!J1278&lt;'Raw Data'!I1278,'Raw Data'!J1278&gt;Analysis!$BD$2),1,IF(AND('Raw Data'!I1278&lt;'Raw Data'!J1278,'Raw Data'!I1278&gt;Analysis!$BD$2),1,0)))</f>
        <v/>
      </c>
      <c r="E1279">
        <f>IF(ISBLANK('Raw Data'!A1278), 0, IF(OR('Raw Data'!P1278&lt;Analysis!BE$2, 'Raw Data'!S1278&lt;Analysis!BE$2), 1, 0))</f>
        <v/>
      </c>
    </row>
    <row r="1280">
      <c r="A1280" s="1">
        <f>'Raw Data'!A1279</f>
        <v/>
      </c>
      <c r="B1280">
        <f>IF(AND('Raw Data'!J1279&lt;'Raw Data'!I1279, ISNUMBER('Raw Data'!E1279)), 1, 0)</f>
        <v/>
      </c>
      <c r="C1280">
        <f>IF(AND('Raw Data'!A1279&gt;0, 'Raw Data'!K1279&gt;0), 1, 0)</f>
        <v/>
      </c>
      <c r="D1280">
        <f>IF(ISBLANK('Raw Data'!A1279),0,IF(AND('Raw Data'!J1279&lt;'Raw Data'!I1279,'Raw Data'!J1279&gt;Analysis!$BD$2),1,IF(AND('Raw Data'!I1279&lt;'Raw Data'!J1279,'Raw Data'!I1279&gt;Analysis!$BD$2),1,0)))</f>
        <v/>
      </c>
      <c r="E1280">
        <f>IF(ISBLANK('Raw Data'!A1279), 0, IF(OR('Raw Data'!P1279&lt;Analysis!BE$2, 'Raw Data'!S1279&lt;Analysis!BE$2), 1, 0))</f>
        <v/>
      </c>
    </row>
    <row r="1281">
      <c r="A1281" s="1">
        <f>'Raw Data'!A1280</f>
        <v/>
      </c>
      <c r="B1281">
        <f>IF(AND('Raw Data'!J1280&lt;'Raw Data'!I1280, ISNUMBER('Raw Data'!E1280)), 1, 0)</f>
        <v/>
      </c>
      <c r="C1281">
        <f>IF(AND('Raw Data'!A1280&gt;0, 'Raw Data'!K1280&gt;0), 1, 0)</f>
        <v/>
      </c>
      <c r="D1281">
        <f>IF(ISBLANK('Raw Data'!A1280),0,IF(AND('Raw Data'!J1280&lt;'Raw Data'!I1280,'Raw Data'!J1280&gt;Analysis!$BD$2),1,IF(AND('Raw Data'!I1280&lt;'Raw Data'!J1280,'Raw Data'!I1280&gt;Analysis!$BD$2),1,0)))</f>
        <v/>
      </c>
      <c r="E1281">
        <f>IF(ISBLANK('Raw Data'!A1280), 0, IF(OR('Raw Data'!P1280&lt;Analysis!BE$2, 'Raw Data'!S1280&lt;Analysis!BE$2), 1, 0))</f>
        <v/>
      </c>
    </row>
    <row r="1282">
      <c r="A1282" s="1">
        <f>'Raw Data'!A1281</f>
        <v/>
      </c>
      <c r="B1282">
        <f>IF(AND('Raw Data'!J1281&lt;'Raw Data'!I1281, ISNUMBER('Raw Data'!E1281)), 1, 0)</f>
        <v/>
      </c>
      <c r="C1282">
        <f>IF(AND('Raw Data'!A1281&gt;0, 'Raw Data'!K1281&gt;0), 1, 0)</f>
        <v/>
      </c>
      <c r="D1282">
        <f>IF(ISBLANK('Raw Data'!A1281),0,IF(AND('Raw Data'!J1281&lt;'Raw Data'!I1281,'Raw Data'!J1281&gt;Analysis!$BD$2),1,IF(AND('Raw Data'!I1281&lt;'Raw Data'!J1281,'Raw Data'!I1281&gt;Analysis!$BD$2),1,0)))</f>
        <v/>
      </c>
      <c r="E1282">
        <f>IF(ISBLANK('Raw Data'!A1281), 0, IF(OR('Raw Data'!P1281&lt;Analysis!BE$2, 'Raw Data'!S1281&lt;Analysis!BE$2), 1, 0))</f>
        <v/>
      </c>
    </row>
    <row r="1283">
      <c r="A1283" s="1">
        <f>'Raw Data'!A1282</f>
        <v/>
      </c>
      <c r="B1283">
        <f>IF(AND('Raw Data'!J1282&lt;'Raw Data'!I1282, ISNUMBER('Raw Data'!E1282)), 1, 0)</f>
        <v/>
      </c>
      <c r="C1283">
        <f>IF(AND('Raw Data'!A1282&gt;0, 'Raw Data'!K1282&gt;0), 1, 0)</f>
        <v/>
      </c>
      <c r="D1283">
        <f>IF(ISBLANK('Raw Data'!A1282),0,IF(AND('Raw Data'!J1282&lt;'Raw Data'!I1282,'Raw Data'!J1282&gt;Analysis!$BD$2),1,IF(AND('Raw Data'!I1282&lt;'Raw Data'!J1282,'Raw Data'!I1282&gt;Analysis!$BD$2),1,0)))</f>
        <v/>
      </c>
      <c r="E1283">
        <f>IF(ISBLANK('Raw Data'!A1282), 0, IF(OR('Raw Data'!P1282&lt;Analysis!BE$2, 'Raw Data'!S1282&lt;Analysis!BE$2), 1, 0))</f>
        <v/>
      </c>
    </row>
    <row r="1284">
      <c r="A1284" s="1">
        <f>'Raw Data'!A1283</f>
        <v/>
      </c>
      <c r="B1284">
        <f>IF(AND('Raw Data'!J1283&lt;'Raw Data'!I1283, ISNUMBER('Raw Data'!E1283)), 1, 0)</f>
        <v/>
      </c>
      <c r="C1284">
        <f>IF(AND('Raw Data'!A1283&gt;0, 'Raw Data'!K1283&gt;0), 1, 0)</f>
        <v/>
      </c>
      <c r="D1284">
        <f>IF(ISBLANK('Raw Data'!A1283),0,IF(AND('Raw Data'!J1283&lt;'Raw Data'!I1283,'Raw Data'!J1283&gt;Analysis!$BD$2),1,IF(AND('Raw Data'!I1283&lt;'Raw Data'!J1283,'Raw Data'!I1283&gt;Analysis!$BD$2),1,0)))</f>
        <v/>
      </c>
      <c r="E1284">
        <f>IF(ISBLANK('Raw Data'!A1283), 0, IF(OR('Raw Data'!P1283&lt;Analysis!BE$2, 'Raw Data'!S1283&lt;Analysis!BE$2), 1, 0))</f>
        <v/>
      </c>
    </row>
    <row r="1285">
      <c r="A1285" s="1">
        <f>'Raw Data'!A1284</f>
        <v/>
      </c>
      <c r="B1285">
        <f>IF(AND('Raw Data'!J1284&lt;'Raw Data'!I1284, ISNUMBER('Raw Data'!E1284)), 1, 0)</f>
        <v/>
      </c>
      <c r="C1285">
        <f>IF(AND('Raw Data'!A1284&gt;0, 'Raw Data'!K1284&gt;0), 1, 0)</f>
        <v/>
      </c>
      <c r="D1285">
        <f>IF(ISBLANK('Raw Data'!A1284),0,IF(AND('Raw Data'!J1284&lt;'Raw Data'!I1284,'Raw Data'!J1284&gt;Analysis!$BD$2),1,IF(AND('Raw Data'!I1284&lt;'Raw Data'!J1284,'Raw Data'!I1284&gt;Analysis!$BD$2),1,0)))</f>
        <v/>
      </c>
      <c r="E1285">
        <f>IF(ISBLANK('Raw Data'!A1284), 0, IF(OR('Raw Data'!P1284&lt;Analysis!BE$2, 'Raw Data'!S1284&lt;Analysis!BE$2), 1, 0))</f>
        <v/>
      </c>
    </row>
    <row r="1286">
      <c r="A1286" s="1">
        <f>'Raw Data'!A1285</f>
        <v/>
      </c>
      <c r="B1286">
        <f>IF(AND('Raw Data'!J1285&lt;'Raw Data'!I1285, ISNUMBER('Raw Data'!E1285)), 1, 0)</f>
        <v/>
      </c>
      <c r="C1286">
        <f>IF(AND('Raw Data'!A1285&gt;0, 'Raw Data'!K1285&gt;0), 1, 0)</f>
        <v/>
      </c>
      <c r="D1286">
        <f>IF(ISBLANK('Raw Data'!A1285),0,IF(AND('Raw Data'!J1285&lt;'Raw Data'!I1285,'Raw Data'!J1285&gt;Analysis!$BD$2),1,IF(AND('Raw Data'!I1285&lt;'Raw Data'!J1285,'Raw Data'!I1285&gt;Analysis!$BD$2),1,0)))</f>
        <v/>
      </c>
      <c r="E1286">
        <f>IF(ISBLANK('Raw Data'!A1285), 0, IF(OR('Raw Data'!P1285&lt;Analysis!BE$2, 'Raw Data'!S1285&lt;Analysis!BE$2), 1, 0))</f>
        <v/>
      </c>
    </row>
    <row r="1287">
      <c r="A1287" s="1">
        <f>'Raw Data'!A1286</f>
        <v/>
      </c>
      <c r="B1287">
        <f>IF(AND('Raw Data'!J1286&lt;'Raw Data'!I1286, ISNUMBER('Raw Data'!E1286)), 1, 0)</f>
        <v/>
      </c>
      <c r="C1287">
        <f>IF(AND('Raw Data'!A1286&gt;0, 'Raw Data'!K1286&gt;0), 1, 0)</f>
        <v/>
      </c>
      <c r="D1287">
        <f>IF(ISBLANK('Raw Data'!A1286),0,IF(AND('Raw Data'!J1286&lt;'Raw Data'!I1286,'Raw Data'!J1286&gt;Analysis!$BD$2),1,IF(AND('Raw Data'!I1286&lt;'Raw Data'!J1286,'Raw Data'!I1286&gt;Analysis!$BD$2),1,0)))</f>
        <v/>
      </c>
      <c r="E1287">
        <f>IF(ISBLANK('Raw Data'!A1286), 0, IF(OR('Raw Data'!P1286&lt;Analysis!BE$2, 'Raw Data'!S1286&lt;Analysis!BE$2), 1, 0))</f>
        <v/>
      </c>
    </row>
    <row r="1288">
      <c r="A1288" s="1">
        <f>'Raw Data'!A1287</f>
        <v/>
      </c>
      <c r="B1288">
        <f>IF(AND('Raw Data'!J1287&lt;'Raw Data'!I1287, ISNUMBER('Raw Data'!E1287)), 1, 0)</f>
        <v/>
      </c>
      <c r="C1288">
        <f>IF(AND('Raw Data'!A1287&gt;0, 'Raw Data'!K1287&gt;0), 1, 0)</f>
        <v/>
      </c>
      <c r="D1288">
        <f>IF(ISBLANK('Raw Data'!A1287),0,IF(AND('Raw Data'!J1287&lt;'Raw Data'!I1287,'Raw Data'!J1287&gt;Analysis!$BD$2),1,IF(AND('Raw Data'!I1287&lt;'Raw Data'!J1287,'Raw Data'!I1287&gt;Analysis!$BD$2),1,0)))</f>
        <v/>
      </c>
      <c r="E1288">
        <f>IF(ISBLANK('Raw Data'!A1287), 0, IF(OR('Raw Data'!P1287&lt;Analysis!BE$2, 'Raw Data'!S1287&lt;Analysis!BE$2), 1, 0))</f>
        <v/>
      </c>
    </row>
    <row r="1289">
      <c r="A1289" s="1">
        <f>'Raw Data'!A1288</f>
        <v/>
      </c>
      <c r="B1289">
        <f>IF(AND('Raw Data'!J1288&lt;'Raw Data'!I1288, ISNUMBER('Raw Data'!E1288)), 1, 0)</f>
        <v/>
      </c>
      <c r="C1289">
        <f>IF(AND('Raw Data'!A1288&gt;0, 'Raw Data'!K1288&gt;0), 1, 0)</f>
        <v/>
      </c>
      <c r="D1289">
        <f>IF(ISBLANK('Raw Data'!A1288),0,IF(AND('Raw Data'!J1288&lt;'Raw Data'!I1288,'Raw Data'!J1288&gt;Analysis!$BD$2),1,IF(AND('Raw Data'!I1288&lt;'Raw Data'!J1288,'Raw Data'!I1288&gt;Analysis!$BD$2),1,0)))</f>
        <v/>
      </c>
      <c r="E1289">
        <f>IF(ISBLANK('Raw Data'!A1288), 0, IF(OR('Raw Data'!P1288&lt;Analysis!BE$2, 'Raw Data'!S1288&lt;Analysis!BE$2), 1, 0))</f>
        <v/>
      </c>
    </row>
    <row r="1290">
      <c r="A1290" s="1">
        <f>'Raw Data'!A1289</f>
        <v/>
      </c>
      <c r="B1290">
        <f>IF(AND('Raw Data'!J1289&lt;'Raw Data'!I1289, ISNUMBER('Raw Data'!E1289)), 1, 0)</f>
        <v/>
      </c>
      <c r="C1290">
        <f>IF(AND('Raw Data'!A1289&gt;0, 'Raw Data'!K1289&gt;0), 1, 0)</f>
        <v/>
      </c>
      <c r="D1290">
        <f>IF(ISBLANK('Raw Data'!A1289),0,IF(AND('Raw Data'!J1289&lt;'Raw Data'!I1289,'Raw Data'!J1289&gt;Analysis!$BD$2),1,IF(AND('Raw Data'!I1289&lt;'Raw Data'!J1289,'Raw Data'!I1289&gt;Analysis!$BD$2),1,0)))</f>
        <v/>
      </c>
      <c r="E1290">
        <f>IF(ISBLANK('Raw Data'!A1289), 0, IF(OR('Raw Data'!P1289&lt;Analysis!BE$2, 'Raw Data'!S1289&lt;Analysis!BE$2), 1, 0))</f>
        <v/>
      </c>
    </row>
    <row r="1291">
      <c r="A1291" s="1">
        <f>'Raw Data'!A1290</f>
        <v/>
      </c>
      <c r="B1291">
        <f>IF(AND('Raw Data'!J1290&lt;'Raw Data'!I1290, ISNUMBER('Raw Data'!E1290)), 1, 0)</f>
        <v/>
      </c>
      <c r="C1291">
        <f>IF(AND('Raw Data'!A1290&gt;0, 'Raw Data'!K1290&gt;0), 1, 0)</f>
        <v/>
      </c>
      <c r="D1291">
        <f>IF(ISBLANK('Raw Data'!A1290),0,IF(AND('Raw Data'!J1290&lt;'Raw Data'!I1290,'Raw Data'!J1290&gt;Analysis!$BD$2),1,IF(AND('Raw Data'!I1290&lt;'Raw Data'!J1290,'Raw Data'!I1290&gt;Analysis!$BD$2),1,0)))</f>
        <v/>
      </c>
      <c r="E1291">
        <f>IF(ISBLANK('Raw Data'!A1290), 0, IF(OR('Raw Data'!P1290&lt;Analysis!BE$2, 'Raw Data'!S1290&lt;Analysis!BE$2), 1, 0))</f>
        <v/>
      </c>
    </row>
    <row r="1292">
      <c r="A1292" s="1">
        <f>'Raw Data'!A1291</f>
        <v/>
      </c>
      <c r="B1292">
        <f>IF(AND('Raw Data'!J1291&lt;'Raw Data'!I1291, ISNUMBER('Raw Data'!E1291)), 1, 0)</f>
        <v/>
      </c>
      <c r="C1292">
        <f>IF(AND('Raw Data'!A1291&gt;0, 'Raw Data'!K1291&gt;0), 1, 0)</f>
        <v/>
      </c>
      <c r="D1292">
        <f>IF(ISBLANK('Raw Data'!A1291),0,IF(AND('Raw Data'!J1291&lt;'Raw Data'!I1291,'Raw Data'!J1291&gt;Analysis!$BD$2),1,IF(AND('Raw Data'!I1291&lt;'Raw Data'!J1291,'Raw Data'!I1291&gt;Analysis!$BD$2),1,0)))</f>
        <v/>
      </c>
      <c r="E1292">
        <f>IF(ISBLANK('Raw Data'!A1291), 0, IF(OR('Raw Data'!P1291&lt;Analysis!BE$2, 'Raw Data'!S1291&lt;Analysis!BE$2), 1, 0))</f>
        <v/>
      </c>
    </row>
    <row r="1293">
      <c r="A1293" s="1">
        <f>'Raw Data'!A1292</f>
        <v/>
      </c>
      <c r="B1293">
        <f>IF(AND('Raw Data'!J1292&lt;'Raw Data'!I1292, ISNUMBER('Raw Data'!E1292)), 1, 0)</f>
        <v/>
      </c>
      <c r="C1293">
        <f>IF(AND('Raw Data'!A1292&gt;0, 'Raw Data'!K1292&gt;0), 1, 0)</f>
        <v/>
      </c>
      <c r="D1293">
        <f>IF(ISBLANK('Raw Data'!A1292),0,IF(AND('Raw Data'!J1292&lt;'Raw Data'!I1292,'Raw Data'!J1292&gt;Analysis!$BD$2),1,IF(AND('Raw Data'!I1292&lt;'Raw Data'!J1292,'Raw Data'!I1292&gt;Analysis!$BD$2),1,0)))</f>
        <v/>
      </c>
      <c r="E1293">
        <f>IF(ISBLANK('Raw Data'!A1292), 0, IF(OR('Raw Data'!P1292&lt;Analysis!BE$2, 'Raw Data'!S1292&lt;Analysis!BE$2), 1, 0))</f>
        <v/>
      </c>
    </row>
    <row r="1294">
      <c r="A1294" s="1">
        <f>'Raw Data'!A1293</f>
        <v/>
      </c>
      <c r="B1294">
        <f>IF(AND('Raw Data'!J1293&lt;'Raw Data'!I1293, ISNUMBER('Raw Data'!E1293)), 1, 0)</f>
        <v/>
      </c>
      <c r="C1294">
        <f>IF(AND('Raw Data'!A1293&gt;0, 'Raw Data'!K1293&gt;0), 1, 0)</f>
        <v/>
      </c>
      <c r="D1294">
        <f>IF(ISBLANK('Raw Data'!A1293),0,IF(AND('Raw Data'!J1293&lt;'Raw Data'!I1293,'Raw Data'!J1293&gt;Analysis!$BD$2),1,IF(AND('Raw Data'!I1293&lt;'Raw Data'!J1293,'Raw Data'!I1293&gt;Analysis!$BD$2),1,0)))</f>
        <v/>
      </c>
      <c r="E1294">
        <f>IF(ISBLANK('Raw Data'!A1293), 0, IF(OR('Raw Data'!P1293&lt;Analysis!BE$2, 'Raw Data'!S1293&lt;Analysis!BE$2), 1, 0))</f>
        <v/>
      </c>
    </row>
    <row r="1295">
      <c r="A1295" s="1">
        <f>'Raw Data'!A1294</f>
        <v/>
      </c>
      <c r="B1295">
        <f>IF(AND('Raw Data'!J1294&lt;'Raw Data'!I1294, ISNUMBER('Raw Data'!E1294)), 1, 0)</f>
        <v/>
      </c>
      <c r="C1295">
        <f>IF(AND('Raw Data'!A1294&gt;0, 'Raw Data'!K1294&gt;0), 1, 0)</f>
        <v/>
      </c>
      <c r="D1295">
        <f>IF(ISBLANK('Raw Data'!A1294),0,IF(AND('Raw Data'!J1294&lt;'Raw Data'!I1294,'Raw Data'!J1294&gt;Analysis!$BD$2),1,IF(AND('Raw Data'!I1294&lt;'Raw Data'!J1294,'Raw Data'!I1294&gt;Analysis!$BD$2),1,0)))</f>
        <v/>
      </c>
      <c r="E1295">
        <f>IF(ISBLANK('Raw Data'!A1294), 0, IF(OR('Raw Data'!P1294&lt;Analysis!BE$2, 'Raw Data'!S1294&lt;Analysis!BE$2), 1, 0))</f>
        <v/>
      </c>
    </row>
    <row r="1296">
      <c r="A1296" s="1">
        <f>'Raw Data'!A1295</f>
        <v/>
      </c>
      <c r="B1296">
        <f>IF(AND('Raw Data'!J1295&lt;'Raw Data'!I1295, ISNUMBER('Raw Data'!E1295)), 1, 0)</f>
        <v/>
      </c>
      <c r="C1296">
        <f>IF(AND('Raw Data'!A1295&gt;0, 'Raw Data'!K1295&gt;0), 1, 0)</f>
        <v/>
      </c>
      <c r="D1296">
        <f>IF(ISBLANK('Raw Data'!A1295),0,IF(AND('Raw Data'!J1295&lt;'Raw Data'!I1295,'Raw Data'!J1295&gt;Analysis!$BD$2),1,IF(AND('Raw Data'!I1295&lt;'Raw Data'!J1295,'Raw Data'!I1295&gt;Analysis!$BD$2),1,0)))</f>
        <v/>
      </c>
      <c r="E1296">
        <f>IF(ISBLANK('Raw Data'!A1295), 0, IF(OR('Raw Data'!P1295&lt;Analysis!BE$2, 'Raw Data'!S1295&lt;Analysis!BE$2), 1, 0))</f>
        <v/>
      </c>
    </row>
    <row r="1297">
      <c r="A1297" s="1">
        <f>'Raw Data'!A1296</f>
        <v/>
      </c>
      <c r="B1297">
        <f>IF(AND('Raw Data'!J1296&lt;'Raw Data'!I1296, ISNUMBER('Raw Data'!E1296)), 1, 0)</f>
        <v/>
      </c>
      <c r="C1297">
        <f>IF(AND('Raw Data'!A1296&gt;0, 'Raw Data'!K1296&gt;0), 1, 0)</f>
        <v/>
      </c>
      <c r="D1297">
        <f>IF(ISBLANK('Raw Data'!A1296),0,IF(AND('Raw Data'!J1296&lt;'Raw Data'!I1296,'Raw Data'!J1296&gt;Analysis!$BD$2),1,IF(AND('Raw Data'!I1296&lt;'Raw Data'!J1296,'Raw Data'!I1296&gt;Analysis!$BD$2),1,0)))</f>
        <v/>
      </c>
      <c r="E1297">
        <f>IF(ISBLANK('Raw Data'!A1296), 0, IF(OR('Raw Data'!P1296&lt;Analysis!BE$2, 'Raw Data'!S1296&lt;Analysis!BE$2), 1, 0))</f>
        <v/>
      </c>
    </row>
    <row r="1298">
      <c r="A1298" s="1">
        <f>'Raw Data'!A1297</f>
        <v/>
      </c>
      <c r="B1298">
        <f>IF(AND('Raw Data'!J1297&lt;'Raw Data'!I1297, ISNUMBER('Raw Data'!E1297)), 1, 0)</f>
        <v/>
      </c>
      <c r="C1298">
        <f>IF(AND('Raw Data'!A1297&gt;0, 'Raw Data'!K1297&gt;0), 1, 0)</f>
        <v/>
      </c>
      <c r="D1298">
        <f>IF(ISBLANK('Raw Data'!A1297),0,IF(AND('Raw Data'!J1297&lt;'Raw Data'!I1297,'Raw Data'!J1297&gt;Analysis!$BD$2),1,IF(AND('Raw Data'!I1297&lt;'Raw Data'!J1297,'Raw Data'!I1297&gt;Analysis!$BD$2),1,0)))</f>
        <v/>
      </c>
      <c r="E1298">
        <f>IF(ISBLANK('Raw Data'!A1297), 0, IF(OR('Raw Data'!P1297&lt;Analysis!BE$2, 'Raw Data'!S1297&lt;Analysis!BE$2), 1, 0))</f>
        <v/>
      </c>
    </row>
    <row r="1299">
      <c r="A1299" s="1">
        <f>'Raw Data'!A1298</f>
        <v/>
      </c>
      <c r="B1299">
        <f>IF(AND('Raw Data'!J1298&lt;'Raw Data'!I1298, ISNUMBER('Raw Data'!E1298)), 1, 0)</f>
        <v/>
      </c>
      <c r="C1299">
        <f>IF(AND('Raw Data'!A1298&gt;0, 'Raw Data'!K1298&gt;0), 1, 0)</f>
        <v/>
      </c>
      <c r="D1299">
        <f>IF(ISBLANK('Raw Data'!A1298),0,IF(AND('Raw Data'!J1298&lt;'Raw Data'!I1298,'Raw Data'!J1298&gt;Analysis!$BD$2),1,IF(AND('Raw Data'!I1298&lt;'Raw Data'!J1298,'Raw Data'!I1298&gt;Analysis!$BD$2),1,0)))</f>
        <v/>
      </c>
      <c r="E1299">
        <f>IF(ISBLANK('Raw Data'!A1298), 0, IF(OR('Raw Data'!P1298&lt;Analysis!BE$2, 'Raw Data'!S1298&lt;Analysis!BE$2), 1, 0))</f>
        <v/>
      </c>
    </row>
    <row r="1300">
      <c r="A1300" s="1">
        <f>'Raw Data'!A1299</f>
        <v/>
      </c>
      <c r="B1300">
        <f>IF(AND('Raw Data'!J1299&lt;'Raw Data'!I1299, ISNUMBER('Raw Data'!E1299)), 1, 0)</f>
        <v/>
      </c>
      <c r="C1300">
        <f>IF(AND('Raw Data'!A1299&gt;0, 'Raw Data'!K1299&gt;0), 1, 0)</f>
        <v/>
      </c>
      <c r="D1300">
        <f>IF(ISBLANK('Raw Data'!A1299),0,IF(AND('Raw Data'!J1299&lt;'Raw Data'!I1299,'Raw Data'!J1299&gt;Analysis!$BD$2),1,IF(AND('Raw Data'!I1299&lt;'Raw Data'!J1299,'Raw Data'!I1299&gt;Analysis!$BD$2),1,0)))</f>
        <v/>
      </c>
      <c r="E1300">
        <f>IF(ISBLANK('Raw Data'!A1299), 0, IF(OR('Raw Data'!P1299&lt;Analysis!BE$2, 'Raw Data'!S1299&lt;Analysis!BE$2), 1, 0))</f>
        <v/>
      </c>
    </row>
    <row r="1301">
      <c r="A1301" s="1">
        <f>'Raw Data'!A1300</f>
        <v/>
      </c>
      <c r="B1301">
        <f>IF(AND('Raw Data'!J1300&lt;'Raw Data'!I1300, ISNUMBER('Raw Data'!E1300)), 1, 0)</f>
        <v/>
      </c>
      <c r="C1301">
        <f>IF(AND('Raw Data'!A1300&gt;0, 'Raw Data'!K1300&gt;0), 1, 0)</f>
        <v/>
      </c>
      <c r="D1301">
        <f>IF(ISBLANK('Raw Data'!A1300),0,IF(AND('Raw Data'!J1300&lt;'Raw Data'!I1300,'Raw Data'!J1300&gt;Analysis!$BD$2),1,IF(AND('Raw Data'!I1300&lt;'Raw Data'!J1300,'Raw Data'!I1300&gt;Analysis!$BD$2),1,0)))</f>
        <v/>
      </c>
      <c r="E1301">
        <f>IF(ISBLANK('Raw Data'!A1300), 0, IF(OR('Raw Data'!P1300&lt;Analysis!BE$2, 'Raw Data'!S1300&lt;Analysis!BE$2), 1, 0))</f>
        <v/>
      </c>
    </row>
    <row r="1302">
      <c r="A1302" s="1">
        <f>'Raw Data'!A1301</f>
        <v/>
      </c>
      <c r="B1302">
        <f>IF(AND('Raw Data'!J1301&lt;'Raw Data'!I1301, ISNUMBER('Raw Data'!E1301)), 1, 0)</f>
        <v/>
      </c>
      <c r="C1302">
        <f>IF(AND('Raw Data'!A1301&gt;0, 'Raw Data'!K1301&gt;0), 1, 0)</f>
        <v/>
      </c>
      <c r="D1302">
        <f>IF(ISBLANK('Raw Data'!A1301),0,IF(AND('Raw Data'!J1301&lt;'Raw Data'!I1301,'Raw Data'!J1301&gt;Analysis!$BD$2),1,IF(AND('Raw Data'!I1301&lt;'Raw Data'!J1301,'Raw Data'!I1301&gt;Analysis!$BD$2),1,0)))</f>
        <v/>
      </c>
      <c r="E1302">
        <f>IF(ISBLANK('Raw Data'!A1301), 0, IF(OR('Raw Data'!P1301&lt;Analysis!BE$2, 'Raw Data'!S1301&lt;Analysis!BE$2), 1, 0))</f>
        <v/>
      </c>
    </row>
    <row r="1303">
      <c r="A1303" s="1">
        <f>'Raw Data'!A1302</f>
        <v/>
      </c>
      <c r="B1303">
        <f>IF(AND('Raw Data'!J1302&lt;'Raw Data'!I1302, ISNUMBER('Raw Data'!E1302)), 1, 0)</f>
        <v/>
      </c>
      <c r="C1303">
        <f>IF(AND('Raw Data'!A1302&gt;0, 'Raw Data'!K1302&gt;0), 1, 0)</f>
        <v/>
      </c>
      <c r="D1303">
        <f>IF(ISBLANK('Raw Data'!A1302),0,IF(AND('Raw Data'!J1302&lt;'Raw Data'!I1302,'Raw Data'!J1302&gt;Analysis!$BD$2),1,IF(AND('Raw Data'!I1302&lt;'Raw Data'!J1302,'Raw Data'!I1302&gt;Analysis!$BD$2),1,0)))</f>
        <v/>
      </c>
      <c r="E1303">
        <f>IF(ISBLANK('Raw Data'!A1302), 0, IF(OR('Raw Data'!P1302&lt;Analysis!BE$2, 'Raw Data'!S1302&lt;Analysis!BE$2), 1, 0))</f>
        <v/>
      </c>
    </row>
    <row r="1304">
      <c r="A1304" s="1">
        <f>'Raw Data'!A1303</f>
        <v/>
      </c>
      <c r="B1304">
        <f>IF(AND('Raw Data'!J1303&lt;'Raw Data'!I1303, ISNUMBER('Raw Data'!E1303)), 1, 0)</f>
        <v/>
      </c>
      <c r="C1304">
        <f>IF(AND('Raw Data'!A1303&gt;0, 'Raw Data'!K1303&gt;0), 1, 0)</f>
        <v/>
      </c>
      <c r="D1304">
        <f>IF(ISBLANK('Raw Data'!A1303),0,IF(AND('Raw Data'!J1303&lt;'Raw Data'!I1303,'Raw Data'!J1303&gt;Analysis!$BD$2),1,IF(AND('Raw Data'!I1303&lt;'Raw Data'!J1303,'Raw Data'!I1303&gt;Analysis!$BD$2),1,0)))</f>
        <v/>
      </c>
      <c r="E1304">
        <f>IF(ISBLANK('Raw Data'!A1303), 0, IF(OR('Raw Data'!P1303&lt;Analysis!BE$2, 'Raw Data'!S1303&lt;Analysis!BE$2), 1, 0))</f>
        <v/>
      </c>
    </row>
    <row r="1305">
      <c r="A1305" s="1">
        <f>'Raw Data'!A1304</f>
        <v/>
      </c>
      <c r="B1305">
        <f>IF(AND('Raw Data'!J1304&lt;'Raw Data'!I1304, ISNUMBER('Raw Data'!E1304)), 1, 0)</f>
        <v/>
      </c>
      <c r="C1305">
        <f>IF(AND('Raw Data'!A1304&gt;0, 'Raw Data'!K1304&gt;0), 1, 0)</f>
        <v/>
      </c>
      <c r="D1305">
        <f>IF(ISBLANK('Raw Data'!A1304),0,IF(AND('Raw Data'!J1304&lt;'Raw Data'!I1304,'Raw Data'!J1304&gt;Analysis!$BD$2),1,IF(AND('Raw Data'!I1304&lt;'Raw Data'!J1304,'Raw Data'!I1304&gt;Analysis!$BD$2),1,0)))</f>
        <v/>
      </c>
      <c r="E1305">
        <f>IF(ISBLANK('Raw Data'!A1304), 0, IF(OR('Raw Data'!P1304&lt;Analysis!BE$2, 'Raw Data'!S1304&lt;Analysis!BE$2), 1, 0))</f>
        <v/>
      </c>
    </row>
    <row r="1306">
      <c r="A1306" s="1">
        <f>'Raw Data'!A1305</f>
        <v/>
      </c>
      <c r="B1306">
        <f>IF(AND('Raw Data'!J1305&lt;'Raw Data'!I1305, ISNUMBER('Raw Data'!E1305)), 1, 0)</f>
        <v/>
      </c>
      <c r="C1306">
        <f>IF(AND('Raw Data'!A1305&gt;0, 'Raw Data'!K1305&gt;0), 1, 0)</f>
        <v/>
      </c>
      <c r="D1306">
        <f>IF(ISBLANK('Raw Data'!A1305),0,IF(AND('Raw Data'!J1305&lt;'Raw Data'!I1305,'Raw Data'!J1305&gt;Analysis!$BD$2),1,IF(AND('Raw Data'!I1305&lt;'Raw Data'!J1305,'Raw Data'!I1305&gt;Analysis!$BD$2),1,0)))</f>
        <v/>
      </c>
      <c r="E1306">
        <f>IF(ISBLANK('Raw Data'!A1305), 0, IF(OR('Raw Data'!P1305&lt;Analysis!BE$2, 'Raw Data'!S1305&lt;Analysis!BE$2), 1, 0))</f>
        <v/>
      </c>
    </row>
    <row r="1307">
      <c r="A1307" s="1">
        <f>'Raw Data'!A1306</f>
        <v/>
      </c>
      <c r="B1307">
        <f>IF(AND('Raw Data'!J1306&lt;'Raw Data'!I1306, ISNUMBER('Raw Data'!E1306)), 1, 0)</f>
        <v/>
      </c>
      <c r="C1307">
        <f>IF(AND('Raw Data'!A1306&gt;0, 'Raw Data'!K1306&gt;0), 1, 0)</f>
        <v/>
      </c>
      <c r="D1307">
        <f>IF(ISBLANK('Raw Data'!A1306),0,IF(AND('Raw Data'!J1306&lt;'Raw Data'!I1306,'Raw Data'!J1306&gt;Analysis!$BD$2),1,IF(AND('Raw Data'!I1306&lt;'Raw Data'!J1306,'Raw Data'!I1306&gt;Analysis!$BD$2),1,0)))</f>
        <v/>
      </c>
      <c r="E1307">
        <f>IF(ISBLANK('Raw Data'!A1306), 0, IF(OR('Raw Data'!P1306&lt;Analysis!BE$2, 'Raw Data'!S1306&lt;Analysis!BE$2), 1, 0))</f>
        <v/>
      </c>
    </row>
    <row r="1308">
      <c r="A1308" s="1">
        <f>'Raw Data'!A1307</f>
        <v/>
      </c>
      <c r="B1308">
        <f>IF(AND('Raw Data'!J1307&lt;'Raw Data'!I1307, ISNUMBER('Raw Data'!E1307)), 1, 0)</f>
        <v/>
      </c>
      <c r="C1308">
        <f>IF(AND('Raw Data'!A1307&gt;0, 'Raw Data'!K1307&gt;0), 1, 0)</f>
        <v/>
      </c>
      <c r="D1308">
        <f>IF(ISBLANK('Raw Data'!A1307),0,IF(AND('Raw Data'!J1307&lt;'Raw Data'!I1307,'Raw Data'!J1307&gt;Analysis!$BD$2),1,IF(AND('Raw Data'!I1307&lt;'Raw Data'!J1307,'Raw Data'!I1307&gt;Analysis!$BD$2),1,0)))</f>
        <v/>
      </c>
      <c r="E1308">
        <f>IF(ISBLANK('Raw Data'!A1307), 0, IF(OR('Raw Data'!P1307&lt;Analysis!BE$2, 'Raw Data'!S1307&lt;Analysis!BE$2), 1, 0))</f>
        <v/>
      </c>
    </row>
    <row r="1309">
      <c r="A1309" s="1">
        <f>'Raw Data'!A1308</f>
        <v/>
      </c>
      <c r="B1309">
        <f>IF(AND('Raw Data'!J1308&lt;'Raw Data'!I1308, ISNUMBER('Raw Data'!E1308)), 1, 0)</f>
        <v/>
      </c>
      <c r="C1309">
        <f>IF(AND('Raw Data'!A1308&gt;0, 'Raw Data'!K1308&gt;0), 1, 0)</f>
        <v/>
      </c>
      <c r="D1309">
        <f>IF(ISBLANK('Raw Data'!A1308),0,IF(AND('Raw Data'!J1308&lt;'Raw Data'!I1308,'Raw Data'!J1308&gt;Analysis!$BD$2),1,IF(AND('Raw Data'!I1308&lt;'Raw Data'!J1308,'Raw Data'!I1308&gt;Analysis!$BD$2),1,0)))</f>
        <v/>
      </c>
      <c r="E1309">
        <f>IF(ISBLANK('Raw Data'!A1308), 0, IF(OR('Raw Data'!P1308&lt;Analysis!BE$2, 'Raw Data'!S1308&lt;Analysis!BE$2), 1, 0))</f>
        <v/>
      </c>
    </row>
    <row r="1310">
      <c r="A1310" s="1">
        <f>'Raw Data'!A1309</f>
        <v/>
      </c>
      <c r="B1310">
        <f>IF(AND('Raw Data'!J1309&lt;'Raw Data'!I1309, ISNUMBER('Raw Data'!E1309)), 1, 0)</f>
        <v/>
      </c>
      <c r="C1310">
        <f>IF(AND('Raw Data'!A1309&gt;0, 'Raw Data'!K1309&gt;0), 1, 0)</f>
        <v/>
      </c>
      <c r="D1310">
        <f>IF(ISBLANK('Raw Data'!A1309),0,IF(AND('Raw Data'!J1309&lt;'Raw Data'!I1309,'Raw Data'!J1309&gt;Analysis!$BD$2),1,IF(AND('Raw Data'!I1309&lt;'Raw Data'!J1309,'Raw Data'!I1309&gt;Analysis!$BD$2),1,0)))</f>
        <v/>
      </c>
      <c r="E1310">
        <f>IF(ISBLANK('Raw Data'!A1309), 0, IF(OR('Raw Data'!P1309&lt;Analysis!BE$2, 'Raw Data'!S1309&lt;Analysis!BE$2), 1, 0))</f>
        <v/>
      </c>
    </row>
    <row r="1311">
      <c r="A1311" s="1">
        <f>'Raw Data'!A1310</f>
        <v/>
      </c>
      <c r="B1311">
        <f>IF(AND('Raw Data'!J1310&lt;'Raw Data'!I1310, ISNUMBER('Raw Data'!E1310)), 1, 0)</f>
        <v/>
      </c>
      <c r="C1311">
        <f>IF(AND('Raw Data'!A1310&gt;0, 'Raw Data'!K1310&gt;0), 1, 0)</f>
        <v/>
      </c>
      <c r="D1311">
        <f>IF(ISBLANK('Raw Data'!A1310),0,IF(AND('Raw Data'!J1310&lt;'Raw Data'!I1310,'Raw Data'!J1310&gt;Analysis!$BD$2),1,IF(AND('Raw Data'!I1310&lt;'Raw Data'!J1310,'Raw Data'!I1310&gt;Analysis!$BD$2),1,0)))</f>
        <v/>
      </c>
      <c r="E1311">
        <f>IF(ISBLANK('Raw Data'!A1310), 0, IF(OR('Raw Data'!P1310&lt;Analysis!BE$2, 'Raw Data'!S1310&lt;Analysis!BE$2), 1, 0))</f>
        <v/>
      </c>
    </row>
    <row r="1312">
      <c r="A1312" s="1">
        <f>'Raw Data'!A1311</f>
        <v/>
      </c>
      <c r="B1312">
        <f>IF(AND('Raw Data'!J1311&lt;'Raw Data'!I1311, ISNUMBER('Raw Data'!E1311)), 1, 0)</f>
        <v/>
      </c>
      <c r="C1312">
        <f>IF(AND('Raw Data'!A1311&gt;0, 'Raw Data'!K1311&gt;0), 1, 0)</f>
        <v/>
      </c>
      <c r="D1312">
        <f>IF(ISBLANK('Raw Data'!A1311),0,IF(AND('Raw Data'!J1311&lt;'Raw Data'!I1311,'Raw Data'!J1311&gt;Analysis!$BD$2),1,IF(AND('Raw Data'!I1311&lt;'Raw Data'!J1311,'Raw Data'!I1311&gt;Analysis!$BD$2),1,0)))</f>
        <v/>
      </c>
      <c r="E1312">
        <f>IF(ISBLANK('Raw Data'!A1311), 0, IF(OR('Raw Data'!P1311&lt;Analysis!BE$2, 'Raw Data'!S1311&lt;Analysis!BE$2), 1, 0))</f>
        <v/>
      </c>
    </row>
    <row r="1313">
      <c r="A1313" s="1">
        <f>'Raw Data'!A1312</f>
        <v/>
      </c>
      <c r="B1313">
        <f>IF(AND('Raw Data'!J1312&lt;'Raw Data'!I1312, ISNUMBER('Raw Data'!E1312)), 1, 0)</f>
        <v/>
      </c>
      <c r="C1313">
        <f>IF(AND('Raw Data'!A1312&gt;0, 'Raw Data'!K1312&gt;0), 1, 0)</f>
        <v/>
      </c>
      <c r="D1313">
        <f>IF(ISBLANK('Raw Data'!A1312),0,IF(AND('Raw Data'!J1312&lt;'Raw Data'!I1312,'Raw Data'!J1312&gt;Analysis!$BD$2),1,IF(AND('Raw Data'!I1312&lt;'Raw Data'!J1312,'Raw Data'!I1312&gt;Analysis!$BD$2),1,0)))</f>
        <v/>
      </c>
      <c r="E1313">
        <f>IF(ISBLANK('Raw Data'!A1312), 0, IF(OR('Raw Data'!P1312&lt;Analysis!BE$2, 'Raw Data'!S1312&lt;Analysis!BE$2), 1, 0))</f>
        <v/>
      </c>
    </row>
    <row r="1314">
      <c r="A1314" s="1">
        <f>'Raw Data'!A1313</f>
        <v/>
      </c>
      <c r="B1314">
        <f>IF(AND('Raw Data'!J1313&lt;'Raw Data'!I1313, ISNUMBER('Raw Data'!E1313)), 1, 0)</f>
        <v/>
      </c>
      <c r="C1314">
        <f>IF(AND('Raw Data'!A1313&gt;0, 'Raw Data'!K1313&gt;0), 1, 0)</f>
        <v/>
      </c>
      <c r="D1314">
        <f>IF(ISBLANK('Raw Data'!A1313),0,IF(AND('Raw Data'!J1313&lt;'Raw Data'!I1313,'Raw Data'!J1313&gt;Analysis!$BD$2),1,IF(AND('Raw Data'!I1313&lt;'Raw Data'!J1313,'Raw Data'!I1313&gt;Analysis!$BD$2),1,0)))</f>
        <v/>
      </c>
      <c r="E1314">
        <f>IF(ISBLANK('Raw Data'!A1313), 0, IF(OR('Raw Data'!P1313&lt;Analysis!BE$2, 'Raw Data'!S1313&lt;Analysis!BE$2), 1, 0))</f>
        <v/>
      </c>
    </row>
    <row r="1315">
      <c r="A1315" s="1">
        <f>'Raw Data'!A1314</f>
        <v/>
      </c>
      <c r="B1315">
        <f>IF(AND('Raw Data'!J1314&lt;'Raw Data'!I1314, ISNUMBER('Raw Data'!E1314)), 1, 0)</f>
        <v/>
      </c>
      <c r="C1315">
        <f>IF(AND('Raw Data'!A1314&gt;0, 'Raw Data'!K1314&gt;0), 1, 0)</f>
        <v/>
      </c>
      <c r="D1315">
        <f>IF(ISBLANK('Raw Data'!A1314),0,IF(AND('Raw Data'!J1314&lt;'Raw Data'!I1314,'Raw Data'!J1314&gt;Analysis!$BD$2),1,IF(AND('Raw Data'!I1314&lt;'Raw Data'!J1314,'Raw Data'!I1314&gt;Analysis!$BD$2),1,0)))</f>
        <v/>
      </c>
      <c r="E1315">
        <f>IF(ISBLANK('Raw Data'!A1314), 0, IF(OR('Raw Data'!P1314&lt;Analysis!BE$2, 'Raw Data'!S1314&lt;Analysis!BE$2), 1, 0))</f>
        <v/>
      </c>
    </row>
    <row r="1316">
      <c r="A1316" s="1">
        <f>'Raw Data'!A1315</f>
        <v/>
      </c>
      <c r="B1316">
        <f>IF(AND('Raw Data'!J1315&lt;'Raw Data'!I1315, ISNUMBER('Raw Data'!E1315)), 1, 0)</f>
        <v/>
      </c>
      <c r="C1316">
        <f>IF(AND('Raw Data'!A1315&gt;0, 'Raw Data'!K1315&gt;0), 1, 0)</f>
        <v/>
      </c>
      <c r="D1316">
        <f>IF(ISBLANK('Raw Data'!A1315),0,IF(AND('Raw Data'!J1315&lt;'Raw Data'!I1315,'Raw Data'!J1315&gt;Analysis!$BD$2),1,IF(AND('Raw Data'!I1315&lt;'Raw Data'!J1315,'Raw Data'!I1315&gt;Analysis!$BD$2),1,0)))</f>
        <v/>
      </c>
      <c r="E1316">
        <f>IF(ISBLANK('Raw Data'!A1315), 0, IF(OR('Raw Data'!P1315&lt;Analysis!BE$2, 'Raw Data'!S1315&lt;Analysis!BE$2), 1, 0))</f>
        <v/>
      </c>
    </row>
    <row r="1317">
      <c r="A1317" s="1">
        <f>'Raw Data'!A1316</f>
        <v/>
      </c>
      <c r="B1317">
        <f>IF(AND('Raw Data'!J1316&lt;'Raw Data'!I1316, ISNUMBER('Raw Data'!E1316)), 1, 0)</f>
        <v/>
      </c>
      <c r="C1317">
        <f>IF(AND('Raw Data'!A1316&gt;0, 'Raw Data'!K1316&gt;0), 1, 0)</f>
        <v/>
      </c>
      <c r="D1317">
        <f>IF(ISBLANK('Raw Data'!A1316),0,IF(AND('Raw Data'!J1316&lt;'Raw Data'!I1316,'Raw Data'!J1316&gt;Analysis!$BD$2),1,IF(AND('Raw Data'!I1316&lt;'Raw Data'!J1316,'Raw Data'!I1316&gt;Analysis!$BD$2),1,0)))</f>
        <v/>
      </c>
      <c r="E1317">
        <f>IF(ISBLANK('Raw Data'!A1316), 0, IF(OR('Raw Data'!P1316&lt;Analysis!BE$2, 'Raw Data'!S1316&lt;Analysis!BE$2), 1, 0))</f>
        <v/>
      </c>
    </row>
    <row r="1318">
      <c r="A1318" s="1">
        <f>'Raw Data'!A1317</f>
        <v/>
      </c>
      <c r="B1318">
        <f>IF(AND('Raw Data'!J1317&lt;'Raw Data'!I1317, ISNUMBER('Raw Data'!E1317)), 1, 0)</f>
        <v/>
      </c>
      <c r="C1318">
        <f>IF(AND('Raw Data'!A1317&gt;0, 'Raw Data'!K1317&gt;0), 1, 0)</f>
        <v/>
      </c>
      <c r="D1318">
        <f>IF(ISBLANK('Raw Data'!A1317),0,IF(AND('Raw Data'!J1317&lt;'Raw Data'!I1317,'Raw Data'!J1317&gt;Analysis!$BD$2),1,IF(AND('Raw Data'!I1317&lt;'Raw Data'!J1317,'Raw Data'!I1317&gt;Analysis!$BD$2),1,0)))</f>
        <v/>
      </c>
      <c r="E1318">
        <f>IF(ISBLANK('Raw Data'!A1317), 0, IF(OR('Raw Data'!P1317&lt;Analysis!BE$2, 'Raw Data'!S1317&lt;Analysis!BE$2), 1, 0))</f>
        <v/>
      </c>
    </row>
    <row r="1319">
      <c r="A1319" s="1">
        <f>'Raw Data'!A1318</f>
        <v/>
      </c>
      <c r="B1319">
        <f>IF(AND('Raw Data'!J1318&lt;'Raw Data'!I1318, ISNUMBER('Raw Data'!E1318)), 1, 0)</f>
        <v/>
      </c>
      <c r="C1319">
        <f>IF(AND('Raw Data'!A1318&gt;0, 'Raw Data'!K1318&gt;0), 1, 0)</f>
        <v/>
      </c>
      <c r="D1319">
        <f>IF(ISBLANK('Raw Data'!A1318),0,IF(AND('Raw Data'!J1318&lt;'Raw Data'!I1318,'Raw Data'!J1318&gt;Analysis!$BD$2),1,IF(AND('Raw Data'!I1318&lt;'Raw Data'!J1318,'Raw Data'!I1318&gt;Analysis!$BD$2),1,0)))</f>
        <v/>
      </c>
      <c r="E1319">
        <f>IF(ISBLANK('Raw Data'!A1318), 0, IF(OR('Raw Data'!P1318&lt;Analysis!BE$2, 'Raw Data'!S1318&lt;Analysis!BE$2), 1, 0))</f>
        <v/>
      </c>
    </row>
    <row r="1320">
      <c r="A1320" s="1">
        <f>'Raw Data'!A1319</f>
        <v/>
      </c>
      <c r="B1320">
        <f>IF(AND('Raw Data'!J1319&lt;'Raw Data'!I1319, ISNUMBER('Raw Data'!E1319)), 1, 0)</f>
        <v/>
      </c>
      <c r="C1320">
        <f>IF(AND('Raw Data'!A1319&gt;0, 'Raw Data'!K1319&gt;0), 1, 0)</f>
        <v/>
      </c>
      <c r="D1320">
        <f>IF(ISBLANK('Raw Data'!A1319),0,IF(AND('Raw Data'!J1319&lt;'Raw Data'!I1319,'Raw Data'!J1319&gt;Analysis!$BD$2),1,IF(AND('Raw Data'!I1319&lt;'Raw Data'!J1319,'Raw Data'!I1319&gt;Analysis!$BD$2),1,0)))</f>
        <v/>
      </c>
      <c r="E1320">
        <f>IF(ISBLANK('Raw Data'!A1319), 0, IF(OR('Raw Data'!P1319&lt;Analysis!BE$2, 'Raw Data'!S1319&lt;Analysis!BE$2), 1, 0))</f>
        <v/>
      </c>
    </row>
    <row r="1321">
      <c r="A1321" s="1">
        <f>'Raw Data'!A1320</f>
        <v/>
      </c>
      <c r="B1321">
        <f>IF(AND('Raw Data'!J1320&lt;'Raw Data'!I1320, ISNUMBER('Raw Data'!E1320)), 1, 0)</f>
        <v/>
      </c>
      <c r="C1321">
        <f>IF(AND('Raw Data'!A1320&gt;0, 'Raw Data'!K1320&gt;0), 1, 0)</f>
        <v/>
      </c>
      <c r="D1321">
        <f>IF(ISBLANK('Raw Data'!A1320),0,IF(AND('Raw Data'!J1320&lt;'Raw Data'!I1320,'Raw Data'!J1320&gt;Analysis!$BD$2),1,IF(AND('Raw Data'!I1320&lt;'Raw Data'!J1320,'Raw Data'!I1320&gt;Analysis!$BD$2),1,0)))</f>
        <v/>
      </c>
      <c r="E1321">
        <f>IF(ISBLANK('Raw Data'!A1320), 0, IF(OR('Raw Data'!P1320&lt;Analysis!BE$2, 'Raw Data'!S1320&lt;Analysis!BE$2), 1, 0))</f>
        <v/>
      </c>
    </row>
    <row r="1322">
      <c r="A1322" s="1">
        <f>'Raw Data'!A1321</f>
        <v/>
      </c>
      <c r="B1322">
        <f>IF(AND('Raw Data'!J1321&lt;'Raw Data'!I1321, ISNUMBER('Raw Data'!E1321)), 1, 0)</f>
        <v/>
      </c>
      <c r="C1322">
        <f>IF(AND('Raw Data'!A1321&gt;0, 'Raw Data'!K1321&gt;0), 1, 0)</f>
        <v/>
      </c>
      <c r="D1322">
        <f>IF(ISBLANK('Raw Data'!A1321),0,IF(AND('Raw Data'!J1321&lt;'Raw Data'!I1321,'Raw Data'!J1321&gt;Analysis!$BD$2),1,IF(AND('Raw Data'!I1321&lt;'Raw Data'!J1321,'Raw Data'!I1321&gt;Analysis!$BD$2),1,0)))</f>
        <v/>
      </c>
      <c r="E1322">
        <f>IF(ISBLANK('Raw Data'!A1321), 0, IF(OR('Raw Data'!P1321&lt;Analysis!BE$2, 'Raw Data'!S1321&lt;Analysis!BE$2), 1, 0))</f>
        <v/>
      </c>
    </row>
    <row r="1323">
      <c r="A1323" s="1">
        <f>'Raw Data'!A1322</f>
        <v/>
      </c>
      <c r="B1323">
        <f>IF(AND('Raw Data'!J1322&lt;'Raw Data'!I1322, ISNUMBER('Raw Data'!E1322)), 1, 0)</f>
        <v/>
      </c>
      <c r="C1323">
        <f>IF(AND('Raw Data'!A1322&gt;0, 'Raw Data'!K1322&gt;0), 1, 0)</f>
        <v/>
      </c>
      <c r="D1323">
        <f>IF(ISBLANK('Raw Data'!A1322),0,IF(AND('Raw Data'!J1322&lt;'Raw Data'!I1322,'Raw Data'!J1322&gt;Analysis!$BD$2),1,IF(AND('Raw Data'!I1322&lt;'Raw Data'!J1322,'Raw Data'!I1322&gt;Analysis!$BD$2),1,0)))</f>
        <v/>
      </c>
      <c r="E1323">
        <f>IF(ISBLANK('Raw Data'!A1322), 0, IF(OR('Raw Data'!P1322&lt;Analysis!BE$2, 'Raw Data'!S1322&lt;Analysis!BE$2), 1, 0))</f>
        <v/>
      </c>
    </row>
    <row r="1324">
      <c r="A1324" s="1">
        <f>'Raw Data'!A1323</f>
        <v/>
      </c>
      <c r="B1324">
        <f>IF(AND('Raw Data'!J1323&lt;'Raw Data'!I1323, ISNUMBER('Raw Data'!E1323)), 1, 0)</f>
        <v/>
      </c>
      <c r="C1324">
        <f>IF(AND('Raw Data'!A1323&gt;0, 'Raw Data'!K1323&gt;0), 1, 0)</f>
        <v/>
      </c>
      <c r="D1324">
        <f>IF(ISBLANK('Raw Data'!A1323),0,IF(AND('Raw Data'!J1323&lt;'Raw Data'!I1323,'Raw Data'!J1323&gt;Analysis!$BD$2),1,IF(AND('Raw Data'!I1323&lt;'Raw Data'!J1323,'Raw Data'!I1323&gt;Analysis!$BD$2),1,0)))</f>
        <v/>
      </c>
      <c r="E1324">
        <f>IF(ISBLANK('Raw Data'!A1323), 0, IF(OR('Raw Data'!P1323&lt;Analysis!BE$2, 'Raw Data'!S1323&lt;Analysis!BE$2), 1, 0))</f>
        <v/>
      </c>
    </row>
    <row r="1325">
      <c r="A1325" s="1">
        <f>'Raw Data'!A1324</f>
        <v/>
      </c>
      <c r="B1325">
        <f>IF(AND('Raw Data'!J1324&lt;'Raw Data'!I1324, ISNUMBER('Raw Data'!E1324)), 1, 0)</f>
        <v/>
      </c>
      <c r="C1325">
        <f>IF(AND('Raw Data'!A1324&gt;0, 'Raw Data'!K1324&gt;0), 1, 0)</f>
        <v/>
      </c>
      <c r="D1325">
        <f>IF(ISBLANK('Raw Data'!A1324),0,IF(AND('Raw Data'!J1324&lt;'Raw Data'!I1324,'Raw Data'!J1324&gt;Analysis!$BD$2),1,IF(AND('Raw Data'!I1324&lt;'Raw Data'!J1324,'Raw Data'!I1324&gt;Analysis!$BD$2),1,0)))</f>
        <v/>
      </c>
      <c r="E1325">
        <f>IF(ISBLANK('Raw Data'!A1324), 0, IF(OR('Raw Data'!P1324&lt;Analysis!BE$2, 'Raw Data'!S1324&lt;Analysis!BE$2), 1, 0))</f>
        <v/>
      </c>
    </row>
    <row r="1326">
      <c r="A1326" s="1">
        <f>'Raw Data'!A1325</f>
        <v/>
      </c>
      <c r="B1326">
        <f>IF(AND('Raw Data'!J1325&lt;'Raw Data'!I1325, ISNUMBER('Raw Data'!E1325)), 1, 0)</f>
        <v/>
      </c>
      <c r="C1326">
        <f>IF(AND('Raw Data'!A1325&gt;0, 'Raw Data'!K1325&gt;0), 1, 0)</f>
        <v/>
      </c>
      <c r="D1326">
        <f>IF(ISBLANK('Raw Data'!A1325),0,IF(AND('Raw Data'!J1325&lt;'Raw Data'!I1325,'Raw Data'!J1325&gt;Analysis!$BD$2),1,IF(AND('Raw Data'!I1325&lt;'Raw Data'!J1325,'Raw Data'!I1325&gt;Analysis!$BD$2),1,0)))</f>
        <v/>
      </c>
      <c r="E1326">
        <f>IF(ISBLANK('Raw Data'!A1325), 0, IF(OR('Raw Data'!P1325&lt;Analysis!BE$2, 'Raw Data'!S1325&lt;Analysis!BE$2), 1, 0))</f>
        <v/>
      </c>
    </row>
    <row r="1327">
      <c r="A1327" s="1">
        <f>'Raw Data'!A1326</f>
        <v/>
      </c>
      <c r="B1327">
        <f>IF(AND('Raw Data'!J1326&lt;'Raw Data'!I1326, ISNUMBER('Raw Data'!E1326)), 1, 0)</f>
        <v/>
      </c>
      <c r="C1327">
        <f>IF(AND('Raw Data'!A1326&gt;0, 'Raw Data'!K1326&gt;0), 1, 0)</f>
        <v/>
      </c>
      <c r="D1327">
        <f>IF(ISBLANK('Raw Data'!A1326),0,IF(AND('Raw Data'!J1326&lt;'Raw Data'!I1326,'Raw Data'!J1326&gt;Analysis!$BD$2),1,IF(AND('Raw Data'!I1326&lt;'Raw Data'!J1326,'Raw Data'!I1326&gt;Analysis!$BD$2),1,0)))</f>
        <v/>
      </c>
      <c r="E1327">
        <f>IF(ISBLANK('Raw Data'!A1326), 0, IF(OR('Raw Data'!P1326&lt;Analysis!BE$2, 'Raw Data'!S1326&lt;Analysis!BE$2), 1, 0))</f>
        <v/>
      </c>
    </row>
    <row r="1328">
      <c r="A1328" s="1">
        <f>'Raw Data'!A1327</f>
        <v/>
      </c>
      <c r="B1328">
        <f>IF(AND('Raw Data'!J1327&lt;'Raw Data'!I1327, ISNUMBER('Raw Data'!E1327)), 1, 0)</f>
        <v/>
      </c>
      <c r="C1328">
        <f>IF(AND('Raw Data'!A1327&gt;0, 'Raw Data'!K1327&gt;0), 1, 0)</f>
        <v/>
      </c>
      <c r="D1328">
        <f>IF(ISBLANK('Raw Data'!A1327),0,IF(AND('Raw Data'!J1327&lt;'Raw Data'!I1327,'Raw Data'!J1327&gt;Analysis!$BD$2),1,IF(AND('Raw Data'!I1327&lt;'Raw Data'!J1327,'Raw Data'!I1327&gt;Analysis!$BD$2),1,0)))</f>
        <v/>
      </c>
      <c r="E1328">
        <f>IF(ISBLANK('Raw Data'!A1327), 0, IF(OR('Raw Data'!P1327&lt;Analysis!BE$2, 'Raw Data'!S1327&lt;Analysis!BE$2), 1, 0))</f>
        <v/>
      </c>
    </row>
    <row r="1329">
      <c r="A1329" s="1">
        <f>'Raw Data'!A1328</f>
        <v/>
      </c>
      <c r="B1329">
        <f>IF(AND('Raw Data'!J1328&lt;'Raw Data'!I1328, ISNUMBER('Raw Data'!E1328)), 1, 0)</f>
        <v/>
      </c>
      <c r="C1329">
        <f>IF(AND('Raw Data'!A1328&gt;0, 'Raw Data'!K1328&gt;0), 1, 0)</f>
        <v/>
      </c>
      <c r="D1329">
        <f>IF(ISBLANK('Raw Data'!A1328),0,IF(AND('Raw Data'!J1328&lt;'Raw Data'!I1328,'Raw Data'!J1328&gt;Analysis!$BD$2),1,IF(AND('Raw Data'!I1328&lt;'Raw Data'!J1328,'Raw Data'!I1328&gt;Analysis!$BD$2),1,0)))</f>
        <v/>
      </c>
      <c r="E1329">
        <f>IF(ISBLANK('Raw Data'!A1328), 0, IF(OR('Raw Data'!P1328&lt;Analysis!BE$2, 'Raw Data'!S1328&lt;Analysis!BE$2), 1, 0))</f>
        <v/>
      </c>
    </row>
    <row r="1330">
      <c r="A1330" s="1">
        <f>'Raw Data'!A1329</f>
        <v/>
      </c>
      <c r="B1330">
        <f>IF(AND('Raw Data'!J1329&lt;'Raw Data'!I1329, ISNUMBER('Raw Data'!E1329)), 1, 0)</f>
        <v/>
      </c>
      <c r="C1330">
        <f>IF(AND('Raw Data'!A1329&gt;0, 'Raw Data'!K1329&gt;0), 1, 0)</f>
        <v/>
      </c>
      <c r="D1330">
        <f>IF(ISBLANK('Raw Data'!A1329),0,IF(AND('Raw Data'!J1329&lt;'Raw Data'!I1329,'Raw Data'!J1329&gt;Analysis!$BD$2),1,IF(AND('Raw Data'!I1329&lt;'Raw Data'!J1329,'Raw Data'!I1329&gt;Analysis!$BD$2),1,0)))</f>
        <v/>
      </c>
      <c r="E1330">
        <f>IF(ISBLANK('Raw Data'!A1329), 0, IF(OR('Raw Data'!P1329&lt;Analysis!BE$2, 'Raw Data'!S1329&lt;Analysis!BE$2), 1, 0))</f>
        <v/>
      </c>
    </row>
    <row r="1331">
      <c r="A1331" s="1">
        <f>'Raw Data'!A1330</f>
        <v/>
      </c>
      <c r="B1331">
        <f>IF(AND('Raw Data'!J1330&lt;'Raw Data'!I1330, ISNUMBER('Raw Data'!E1330)), 1, 0)</f>
        <v/>
      </c>
      <c r="C1331">
        <f>IF(AND('Raw Data'!A1330&gt;0, 'Raw Data'!K1330&gt;0), 1, 0)</f>
        <v/>
      </c>
      <c r="D1331">
        <f>IF(ISBLANK('Raw Data'!A1330),0,IF(AND('Raw Data'!J1330&lt;'Raw Data'!I1330,'Raw Data'!J1330&gt;Analysis!$BD$2),1,IF(AND('Raw Data'!I1330&lt;'Raw Data'!J1330,'Raw Data'!I1330&gt;Analysis!$BD$2),1,0)))</f>
        <v/>
      </c>
      <c r="E1331">
        <f>IF(ISBLANK('Raw Data'!A1330), 0, IF(OR('Raw Data'!P1330&lt;Analysis!BE$2, 'Raw Data'!S1330&lt;Analysis!BE$2), 1, 0))</f>
        <v/>
      </c>
    </row>
    <row r="1332">
      <c r="A1332" s="1">
        <f>'Raw Data'!A1331</f>
        <v/>
      </c>
      <c r="B1332">
        <f>IF(AND('Raw Data'!J1331&lt;'Raw Data'!I1331, ISNUMBER('Raw Data'!E1331)), 1, 0)</f>
        <v/>
      </c>
      <c r="C1332">
        <f>IF(AND('Raw Data'!A1331&gt;0, 'Raw Data'!K1331&gt;0), 1, 0)</f>
        <v/>
      </c>
      <c r="D1332">
        <f>IF(ISBLANK('Raw Data'!A1331),0,IF(AND('Raw Data'!J1331&lt;'Raw Data'!I1331,'Raw Data'!J1331&gt;Analysis!$BD$2),1,IF(AND('Raw Data'!I1331&lt;'Raw Data'!J1331,'Raw Data'!I1331&gt;Analysis!$BD$2),1,0)))</f>
        <v/>
      </c>
      <c r="E1332">
        <f>IF(ISBLANK('Raw Data'!A1331), 0, IF(OR('Raw Data'!P1331&lt;Analysis!BE$2, 'Raw Data'!S1331&lt;Analysis!BE$2), 1, 0))</f>
        <v/>
      </c>
    </row>
    <row r="1333">
      <c r="A1333" s="1">
        <f>'Raw Data'!A1332</f>
        <v/>
      </c>
      <c r="B1333">
        <f>IF(AND('Raw Data'!J1332&lt;'Raw Data'!I1332, ISNUMBER('Raw Data'!E1332)), 1, 0)</f>
        <v/>
      </c>
      <c r="C1333">
        <f>IF(AND('Raw Data'!A1332&gt;0, 'Raw Data'!K1332&gt;0), 1, 0)</f>
        <v/>
      </c>
      <c r="D1333">
        <f>IF(ISBLANK('Raw Data'!A1332),0,IF(AND('Raw Data'!J1332&lt;'Raw Data'!I1332,'Raw Data'!J1332&gt;Analysis!$BD$2),1,IF(AND('Raw Data'!I1332&lt;'Raw Data'!J1332,'Raw Data'!I1332&gt;Analysis!$BD$2),1,0)))</f>
        <v/>
      </c>
      <c r="E1333">
        <f>IF(ISBLANK('Raw Data'!A1332), 0, IF(OR('Raw Data'!P1332&lt;Analysis!BE$2, 'Raw Data'!S1332&lt;Analysis!BE$2), 1, 0))</f>
        <v/>
      </c>
    </row>
    <row r="1334">
      <c r="A1334" s="1">
        <f>'Raw Data'!A1333</f>
        <v/>
      </c>
      <c r="B1334">
        <f>IF(AND('Raw Data'!J1333&lt;'Raw Data'!I1333, ISNUMBER('Raw Data'!E1333)), 1, 0)</f>
        <v/>
      </c>
      <c r="C1334">
        <f>IF(AND('Raw Data'!A1333&gt;0, 'Raw Data'!K1333&gt;0), 1, 0)</f>
        <v/>
      </c>
      <c r="D1334">
        <f>IF(ISBLANK('Raw Data'!A1333),0,IF(AND('Raw Data'!J1333&lt;'Raw Data'!I1333,'Raw Data'!J1333&gt;Analysis!$BD$2),1,IF(AND('Raw Data'!I1333&lt;'Raw Data'!J1333,'Raw Data'!I1333&gt;Analysis!$BD$2),1,0)))</f>
        <v/>
      </c>
      <c r="E1334">
        <f>IF(ISBLANK('Raw Data'!A1333), 0, IF(OR('Raw Data'!P1333&lt;Analysis!BE$2, 'Raw Data'!S1333&lt;Analysis!BE$2), 1, 0))</f>
        <v/>
      </c>
    </row>
    <row r="1335">
      <c r="A1335" s="1">
        <f>'Raw Data'!A1334</f>
        <v/>
      </c>
      <c r="B1335">
        <f>IF(AND('Raw Data'!J1334&lt;'Raw Data'!I1334, ISNUMBER('Raw Data'!E1334)), 1, 0)</f>
        <v/>
      </c>
      <c r="C1335">
        <f>IF(AND('Raw Data'!A1334&gt;0, 'Raw Data'!K1334&gt;0), 1, 0)</f>
        <v/>
      </c>
      <c r="D1335">
        <f>IF(ISBLANK('Raw Data'!A1334),0,IF(AND('Raw Data'!J1334&lt;'Raw Data'!I1334,'Raw Data'!J1334&gt;Analysis!$BD$2),1,IF(AND('Raw Data'!I1334&lt;'Raw Data'!J1334,'Raw Data'!I1334&gt;Analysis!$BD$2),1,0)))</f>
        <v/>
      </c>
      <c r="E1335">
        <f>IF(ISBLANK('Raw Data'!A1334), 0, IF(OR('Raw Data'!P1334&lt;Analysis!BE$2, 'Raw Data'!S1334&lt;Analysis!BE$2), 1, 0))</f>
        <v/>
      </c>
    </row>
    <row r="1336">
      <c r="A1336" s="1">
        <f>'Raw Data'!A1335</f>
        <v/>
      </c>
      <c r="B1336">
        <f>IF(AND('Raw Data'!J1335&lt;'Raw Data'!I1335, ISNUMBER('Raw Data'!E1335)), 1, 0)</f>
        <v/>
      </c>
      <c r="C1336">
        <f>IF(AND('Raw Data'!A1335&gt;0, 'Raw Data'!K1335&gt;0), 1, 0)</f>
        <v/>
      </c>
      <c r="D1336">
        <f>IF(ISBLANK('Raw Data'!A1335),0,IF(AND('Raw Data'!J1335&lt;'Raw Data'!I1335,'Raw Data'!J1335&gt;Analysis!$BD$2),1,IF(AND('Raw Data'!I1335&lt;'Raw Data'!J1335,'Raw Data'!I1335&gt;Analysis!$BD$2),1,0)))</f>
        <v/>
      </c>
      <c r="E1336">
        <f>IF(ISBLANK('Raw Data'!A1335), 0, IF(OR('Raw Data'!P1335&lt;Analysis!BE$2, 'Raw Data'!S1335&lt;Analysis!BE$2), 1, 0))</f>
        <v/>
      </c>
    </row>
    <row r="1337">
      <c r="A1337" s="1">
        <f>'Raw Data'!A1336</f>
        <v/>
      </c>
      <c r="B1337">
        <f>IF(AND('Raw Data'!J1336&lt;'Raw Data'!I1336, ISNUMBER('Raw Data'!E1336)), 1, 0)</f>
        <v/>
      </c>
      <c r="C1337">
        <f>IF(AND('Raw Data'!A1336&gt;0, 'Raw Data'!K1336&gt;0), 1, 0)</f>
        <v/>
      </c>
      <c r="D1337">
        <f>IF(ISBLANK('Raw Data'!A1336),0,IF(AND('Raw Data'!J1336&lt;'Raw Data'!I1336,'Raw Data'!J1336&gt;Analysis!$BD$2),1,IF(AND('Raw Data'!I1336&lt;'Raw Data'!J1336,'Raw Data'!I1336&gt;Analysis!$BD$2),1,0)))</f>
        <v/>
      </c>
      <c r="E1337">
        <f>IF(ISBLANK('Raw Data'!A1336), 0, IF(OR('Raw Data'!P1336&lt;Analysis!BE$2, 'Raw Data'!S1336&lt;Analysis!BE$2), 1, 0))</f>
        <v/>
      </c>
    </row>
    <row r="1338">
      <c r="A1338" s="1">
        <f>'Raw Data'!A1337</f>
        <v/>
      </c>
      <c r="B1338">
        <f>IF(AND('Raw Data'!J1337&lt;'Raw Data'!I1337, ISNUMBER('Raw Data'!E1337)), 1, 0)</f>
        <v/>
      </c>
      <c r="C1338">
        <f>IF(AND('Raw Data'!A1337&gt;0, 'Raw Data'!K1337&gt;0), 1, 0)</f>
        <v/>
      </c>
      <c r="D1338">
        <f>IF(ISBLANK('Raw Data'!A1337),0,IF(AND('Raw Data'!J1337&lt;'Raw Data'!I1337,'Raw Data'!J1337&gt;Analysis!$BD$2),1,IF(AND('Raw Data'!I1337&lt;'Raw Data'!J1337,'Raw Data'!I1337&gt;Analysis!$BD$2),1,0)))</f>
        <v/>
      </c>
      <c r="E1338">
        <f>IF(ISBLANK('Raw Data'!A1337), 0, IF(OR('Raw Data'!P1337&lt;Analysis!BE$2, 'Raw Data'!S1337&lt;Analysis!BE$2), 1, 0))</f>
        <v/>
      </c>
    </row>
    <row r="1339">
      <c r="A1339" s="1">
        <f>'Raw Data'!A1338</f>
        <v/>
      </c>
      <c r="B1339">
        <f>IF(AND('Raw Data'!J1338&lt;'Raw Data'!I1338, ISNUMBER('Raw Data'!E1338)), 1, 0)</f>
        <v/>
      </c>
      <c r="C1339">
        <f>IF(AND('Raw Data'!A1338&gt;0, 'Raw Data'!K1338&gt;0), 1, 0)</f>
        <v/>
      </c>
      <c r="D1339">
        <f>IF(ISBLANK('Raw Data'!A1338),0,IF(AND('Raw Data'!J1338&lt;'Raw Data'!I1338,'Raw Data'!J1338&gt;Analysis!$BD$2),1,IF(AND('Raw Data'!I1338&lt;'Raw Data'!J1338,'Raw Data'!I1338&gt;Analysis!$BD$2),1,0)))</f>
        <v/>
      </c>
      <c r="E1339">
        <f>IF(ISBLANK('Raw Data'!A1338), 0, IF(OR('Raw Data'!P1338&lt;Analysis!BE$2, 'Raw Data'!S1338&lt;Analysis!BE$2), 1, 0))</f>
        <v/>
      </c>
    </row>
    <row r="1340">
      <c r="A1340" s="1">
        <f>'Raw Data'!A1339</f>
        <v/>
      </c>
      <c r="B1340">
        <f>IF(AND('Raw Data'!J1339&lt;'Raw Data'!I1339, ISNUMBER('Raw Data'!E1339)), 1, 0)</f>
        <v/>
      </c>
      <c r="C1340">
        <f>IF(AND('Raw Data'!A1339&gt;0, 'Raw Data'!K1339&gt;0), 1, 0)</f>
        <v/>
      </c>
      <c r="D1340">
        <f>IF(ISBLANK('Raw Data'!A1339),0,IF(AND('Raw Data'!J1339&lt;'Raw Data'!I1339,'Raw Data'!J1339&gt;Analysis!$BD$2),1,IF(AND('Raw Data'!I1339&lt;'Raw Data'!J1339,'Raw Data'!I1339&gt;Analysis!$BD$2),1,0)))</f>
        <v/>
      </c>
      <c r="E1340">
        <f>IF(ISBLANK('Raw Data'!A1339), 0, IF(OR('Raw Data'!P1339&lt;Analysis!BE$2, 'Raw Data'!S1339&lt;Analysis!BE$2), 1, 0))</f>
        <v/>
      </c>
    </row>
    <row r="1341">
      <c r="A1341" s="1">
        <f>'Raw Data'!A1340</f>
        <v/>
      </c>
      <c r="B1341">
        <f>IF(AND('Raw Data'!J1340&lt;'Raw Data'!I1340, ISNUMBER('Raw Data'!E1340)), 1, 0)</f>
        <v/>
      </c>
      <c r="C1341">
        <f>IF(AND('Raw Data'!A1340&gt;0, 'Raw Data'!K1340&gt;0), 1, 0)</f>
        <v/>
      </c>
      <c r="D1341">
        <f>IF(ISBLANK('Raw Data'!A1340),0,IF(AND('Raw Data'!J1340&lt;'Raw Data'!I1340,'Raw Data'!J1340&gt;Analysis!$BD$2),1,IF(AND('Raw Data'!I1340&lt;'Raw Data'!J1340,'Raw Data'!I1340&gt;Analysis!$BD$2),1,0)))</f>
        <v/>
      </c>
      <c r="E1341">
        <f>IF(ISBLANK('Raw Data'!A1340), 0, IF(OR('Raw Data'!P1340&lt;Analysis!BE$2, 'Raw Data'!S1340&lt;Analysis!BE$2), 1, 0))</f>
        <v/>
      </c>
    </row>
    <row r="1342">
      <c r="A1342" s="1">
        <f>'Raw Data'!A1341</f>
        <v/>
      </c>
      <c r="B1342">
        <f>IF(AND('Raw Data'!J1341&lt;'Raw Data'!I1341, ISNUMBER('Raw Data'!E1341)), 1, 0)</f>
        <v/>
      </c>
      <c r="C1342">
        <f>IF(AND('Raw Data'!A1341&gt;0, 'Raw Data'!K1341&gt;0), 1, 0)</f>
        <v/>
      </c>
      <c r="D1342">
        <f>IF(ISBLANK('Raw Data'!A1341),0,IF(AND('Raw Data'!J1341&lt;'Raw Data'!I1341,'Raw Data'!J1341&gt;Analysis!$BD$2),1,IF(AND('Raw Data'!I1341&lt;'Raw Data'!J1341,'Raw Data'!I1341&gt;Analysis!$BD$2),1,0)))</f>
        <v/>
      </c>
      <c r="E1342">
        <f>IF(ISBLANK('Raw Data'!A1341), 0, IF(OR('Raw Data'!P1341&lt;Analysis!BE$2, 'Raw Data'!S1341&lt;Analysis!BE$2), 1, 0))</f>
        <v/>
      </c>
    </row>
    <row r="1343">
      <c r="A1343" s="1">
        <f>'Raw Data'!A1342</f>
        <v/>
      </c>
      <c r="B1343">
        <f>IF(AND('Raw Data'!J1342&lt;'Raw Data'!I1342, ISNUMBER('Raw Data'!E1342)), 1, 0)</f>
        <v/>
      </c>
      <c r="C1343">
        <f>IF(AND('Raw Data'!A1342&gt;0, 'Raw Data'!K1342&gt;0), 1, 0)</f>
        <v/>
      </c>
      <c r="D1343">
        <f>IF(ISBLANK('Raw Data'!A1342),0,IF(AND('Raw Data'!J1342&lt;'Raw Data'!I1342,'Raw Data'!J1342&gt;Analysis!$BD$2),1,IF(AND('Raw Data'!I1342&lt;'Raw Data'!J1342,'Raw Data'!I1342&gt;Analysis!$BD$2),1,0)))</f>
        <v/>
      </c>
      <c r="E1343">
        <f>IF(ISBLANK('Raw Data'!A1342), 0, IF(OR('Raw Data'!P1342&lt;Analysis!BE$2, 'Raw Data'!S1342&lt;Analysis!BE$2), 1, 0))</f>
        <v/>
      </c>
    </row>
    <row r="1344">
      <c r="A1344" s="1">
        <f>'Raw Data'!A1343</f>
        <v/>
      </c>
      <c r="B1344">
        <f>IF(AND('Raw Data'!J1343&lt;'Raw Data'!I1343, ISNUMBER('Raw Data'!E1343)), 1, 0)</f>
        <v/>
      </c>
      <c r="C1344">
        <f>IF(AND('Raw Data'!A1343&gt;0, 'Raw Data'!K1343&gt;0), 1, 0)</f>
        <v/>
      </c>
      <c r="D1344">
        <f>IF(ISBLANK('Raw Data'!A1343),0,IF(AND('Raw Data'!J1343&lt;'Raw Data'!I1343,'Raw Data'!J1343&gt;Analysis!$BD$2),1,IF(AND('Raw Data'!I1343&lt;'Raw Data'!J1343,'Raw Data'!I1343&gt;Analysis!$BD$2),1,0)))</f>
        <v/>
      </c>
      <c r="E1344">
        <f>IF(ISBLANK('Raw Data'!A1343), 0, IF(OR('Raw Data'!P1343&lt;Analysis!BE$2, 'Raw Data'!S1343&lt;Analysis!BE$2), 1, 0))</f>
        <v/>
      </c>
    </row>
    <row r="1345">
      <c r="A1345" s="1">
        <f>'Raw Data'!A1344</f>
        <v/>
      </c>
      <c r="B1345">
        <f>IF(AND('Raw Data'!J1344&lt;'Raw Data'!I1344, ISNUMBER('Raw Data'!E1344)), 1, 0)</f>
        <v/>
      </c>
      <c r="C1345">
        <f>IF(AND('Raw Data'!A1344&gt;0, 'Raw Data'!K1344&gt;0), 1, 0)</f>
        <v/>
      </c>
      <c r="D1345">
        <f>IF(ISBLANK('Raw Data'!A1344),0,IF(AND('Raw Data'!J1344&lt;'Raw Data'!I1344,'Raw Data'!J1344&gt;Analysis!$BD$2),1,IF(AND('Raw Data'!I1344&lt;'Raw Data'!J1344,'Raw Data'!I1344&gt;Analysis!$BD$2),1,0)))</f>
        <v/>
      </c>
      <c r="E1345">
        <f>IF(ISBLANK('Raw Data'!A1344), 0, IF(OR('Raw Data'!P1344&lt;Analysis!BE$2, 'Raw Data'!S1344&lt;Analysis!BE$2), 1, 0))</f>
        <v/>
      </c>
    </row>
    <row r="1346">
      <c r="A1346" s="1">
        <f>'Raw Data'!A1345</f>
        <v/>
      </c>
      <c r="B1346">
        <f>IF(AND('Raw Data'!J1345&lt;'Raw Data'!I1345, ISNUMBER('Raw Data'!E1345)), 1, 0)</f>
        <v/>
      </c>
      <c r="C1346">
        <f>IF(AND('Raw Data'!A1345&gt;0, 'Raw Data'!K1345&gt;0), 1, 0)</f>
        <v/>
      </c>
      <c r="D1346">
        <f>IF(ISBLANK('Raw Data'!A1345),0,IF(AND('Raw Data'!J1345&lt;'Raw Data'!I1345,'Raw Data'!J1345&gt;Analysis!$BD$2),1,IF(AND('Raw Data'!I1345&lt;'Raw Data'!J1345,'Raw Data'!I1345&gt;Analysis!$BD$2),1,0)))</f>
        <v/>
      </c>
      <c r="E1346">
        <f>IF(ISBLANK('Raw Data'!A1345), 0, IF(OR('Raw Data'!P1345&lt;Analysis!BE$2, 'Raw Data'!S1345&lt;Analysis!BE$2), 1, 0))</f>
        <v/>
      </c>
    </row>
    <row r="1347">
      <c r="A1347" s="1">
        <f>'Raw Data'!A1346</f>
        <v/>
      </c>
      <c r="B1347">
        <f>IF(AND('Raw Data'!J1346&lt;'Raw Data'!I1346, ISNUMBER('Raw Data'!E1346)), 1, 0)</f>
        <v/>
      </c>
      <c r="C1347">
        <f>IF(AND('Raw Data'!A1346&gt;0, 'Raw Data'!K1346&gt;0), 1, 0)</f>
        <v/>
      </c>
      <c r="D1347">
        <f>IF(ISBLANK('Raw Data'!A1346),0,IF(AND('Raw Data'!J1346&lt;'Raw Data'!I1346,'Raw Data'!J1346&gt;Analysis!$BD$2),1,IF(AND('Raw Data'!I1346&lt;'Raw Data'!J1346,'Raw Data'!I1346&gt;Analysis!$BD$2),1,0)))</f>
        <v/>
      </c>
      <c r="E1347">
        <f>IF(ISBLANK('Raw Data'!A1346), 0, IF(OR('Raw Data'!P1346&lt;Analysis!BE$2, 'Raw Data'!S1346&lt;Analysis!BE$2), 1, 0))</f>
        <v/>
      </c>
    </row>
    <row r="1348">
      <c r="A1348" s="1">
        <f>'Raw Data'!A1347</f>
        <v/>
      </c>
      <c r="B1348">
        <f>IF(AND('Raw Data'!J1347&lt;'Raw Data'!I1347, ISNUMBER('Raw Data'!E1347)), 1, 0)</f>
        <v/>
      </c>
      <c r="C1348">
        <f>IF(AND('Raw Data'!A1347&gt;0, 'Raw Data'!K1347&gt;0), 1, 0)</f>
        <v/>
      </c>
      <c r="D1348">
        <f>IF(ISBLANK('Raw Data'!A1347),0,IF(AND('Raw Data'!J1347&lt;'Raw Data'!I1347,'Raw Data'!J1347&gt;Analysis!$BD$2),1,IF(AND('Raw Data'!I1347&lt;'Raw Data'!J1347,'Raw Data'!I1347&gt;Analysis!$BD$2),1,0)))</f>
        <v/>
      </c>
      <c r="E1348">
        <f>IF(ISBLANK('Raw Data'!A1347), 0, IF(OR('Raw Data'!P1347&lt;Analysis!BE$2, 'Raw Data'!S1347&lt;Analysis!BE$2), 1, 0))</f>
        <v/>
      </c>
    </row>
    <row r="1349">
      <c r="A1349" s="1">
        <f>'Raw Data'!A1348</f>
        <v/>
      </c>
      <c r="B1349">
        <f>IF(AND('Raw Data'!J1348&lt;'Raw Data'!I1348, ISNUMBER('Raw Data'!E1348)), 1, 0)</f>
        <v/>
      </c>
      <c r="C1349">
        <f>IF(AND('Raw Data'!A1348&gt;0, 'Raw Data'!K1348&gt;0), 1, 0)</f>
        <v/>
      </c>
      <c r="D1349">
        <f>IF(ISBLANK('Raw Data'!A1348),0,IF(AND('Raw Data'!J1348&lt;'Raw Data'!I1348,'Raw Data'!J1348&gt;Analysis!$BD$2),1,IF(AND('Raw Data'!I1348&lt;'Raw Data'!J1348,'Raw Data'!I1348&gt;Analysis!$BD$2),1,0)))</f>
        <v/>
      </c>
      <c r="E1349">
        <f>IF(ISBLANK('Raw Data'!A1348), 0, IF(OR('Raw Data'!P1348&lt;Analysis!BE$2, 'Raw Data'!S1348&lt;Analysis!BE$2), 1, 0))</f>
        <v/>
      </c>
    </row>
    <row r="1350">
      <c r="A1350" s="1">
        <f>'Raw Data'!A1349</f>
        <v/>
      </c>
      <c r="B1350">
        <f>IF(AND('Raw Data'!J1349&lt;'Raw Data'!I1349, ISNUMBER('Raw Data'!E1349)), 1, 0)</f>
        <v/>
      </c>
      <c r="C1350">
        <f>IF(AND('Raw Data'!A1349&gt;0, 'Raw Data'!K1349&gt;0), 1, 0)</f>
        <v/>
      </c>
      <c r="D1350">
        <f>IF(ISBLANK('Raw Data'!A1349),0,IF(AND('Raw Data'!J1349&lt;'Raw Data'!I1349,'Raw Data'!J1349&gt;Analysis!$BD$2),1,IF(AND('Raw Data'!I1349&lt;'Raw Data'!J1349,'Raw Data'!I1349&gt;Analysis!$BD$2),1,0)))</f>
        <v/>
      </c>
      <c r="E1350">
        <f>IF(ISBLANK('Raw Data'!A1349), 0, IF(OR('Raw Data'!P1349&lt;Analysis!BE$2, 'Raw Data'!S1349&lt;Analysis!BE$2), 1, 0))</f>
        <v/>
      </c>
    </row>
    <row r="1351">
      <c r="A1351" s="1">
        <f>'Raw Data'!A1350</f>
        <v/>
      </c>
      <c r="B1351">
        <f>IF(AND('Raw Data'!J1350&lt;'Raw Data'!I1350, ISNUMBER('Raw Data'!E1350)), 1, 0)</f>
        <v/>
      </c>
      <c r="C1351">
        <f>IF(AND('Raw Data'!A1350&gt;0, 'Raw Data'!K1350&gt;0), 1, 0)</f>
        <v/>
      </c>
      <c r="D1351">
        <f>IF(ISBLANK('Raw Data'!A1350),0,IF(AND('Raw Data'!J1350&lt;'Raw Data'!I1350,'Raw Data'!J1350&gt;Analysis!$BD$2),1,IF(AND('Raw Data'!I1350&lt;'Raw Data'!J1350,'Raw Data'!I1350&gt;Analysis!$BD$2),1,0)))</f>
        <v/>
      </c>
      <c r="E1351">
        <f>IF(ISBLANK('Raw Data'!A1350), 0, IF(OR('Raw Data'!P1350&lt;Analysis!BE$2, 'Raw Data'!S1350&lt;Analysis!BE$2), 1, 0))</f>
        <v/>
      </c>
    </row>
    <row r="1352">
      <c r="A1352" s="1">
        <f>'Raw Data'!A1351</f>
        <v/>
      </c>
      <c r="B1352">
        <f>IF(AND('Raw Data'!J1351&lt;'Raw Data'!I1351, ISNUMBER('Raw Data'!E1351)), 1, 0)</f>
        <v/>
      </c>
      <c r="C1352">
        <f>IF(AND('Raw Data'!A1351&gt;0, 'Raw Data'!K1351&gt;0), 1, 0)</f>
        <v/>
      </c>
      <c r="D1352">
        <f>IF(ISBLANK('Raw Data'!A1351),0,IF(AND('Raw Data'!J1351&lt;'Raw Data'!I1351,'Raw Data'!J1351&gt;Analysis!$BD$2),1,IF(AND('Raw Data'!I1351&lt;'Raw Data'!J1351,'Raw Data'!I1351&gt;Analysis!$BD$2),1,0)))</f>
        <v/>
      </c>
      <c r="E1352">
        <f>IF(ISBLANK('Raw Data'!A1351), 0, IF(OR('Raw Data'!P1351&lt;Analysis!BE$2, 'Raw Data'!S1351&lt;Analysis!BE$2), 1, 0))</f>
        <v/>
      </c>
    </row>
    <row r="1353">
      <c r="A1353" s="1">
        <f>'Raw Data'!A1352</f>
        <v/>
      </c>
      <c r="B1353">
        <f>IF(AND('Raw Data'!J1352&lt;'Raw Data'!I1352, ISNUMBER('Raw Data'!E1352)), 1, 0)</f>
        <v/>
      </c>
      <c r="C1353">
        <f>IF(AND('Raw Data'!A1352&gt;0, 'Raw Data'!K1352&gt;0), 1, 0)</f>
        <v/>
      </c>
      <c r="D1353">
        <f>IF(ISBLANK('Raw Data'!A1352),0,IF(AND('Raw Data'!J1352&lt;'Raw Data'!I1352,'Raw Data'!J1352&gt;Analysis!$BD$2),1,IF(AND('Raw Data'!I1352&lt;'Raw Data'!J1352,'Raw Data'!I1352&gt;Analysis!$BD$2),1,0)))</f>
        <v/>
      </c>
      <c r="E1353">
        <f>IF(ISBLANK('Raw Data'!A1352), 0, IF(OR('Raw Data'!P1352&lt;Analysis!BE$2, 'Raw Data'!S1352&lt;Analysis!BE$2), 1, 0))</f>
        <v/>
      </c>
    </row>
    <row r="1354">
      <c r="A1354" s="1">
        <f>'Raw Data'!A1353</f>
        <v/>
      </c>
      <c r="B1354">
        <f>IF(AND('Raw Data'!J1353&lt;'Raw Data'!I1353, ISNUMBER('Raw Data'!E1353)), 1, 0)</f>
        <v/>
      </c>
      <c r="C1354">
        <f>IF(AND('Raw Data'!A1353&gt;0, 'Raw Data'!K1353&gt;0), 1, 0)</f>
        <v/>
      </c>
      <c r="D1354">
        <f>IF(ISBLANK('Raw Data'!A1353),0,IF(AND('Raw Data'!J1353&lt;'Raw Data'!I1353,'Raw Data'!J1353&gt;Analysis!$BD$2),1,IF(AND('Raw Data'!I1353&lt;'Raw Data'!J1353,'Raw Data'!I1353&gt;Analysis!$BD$2),1,0)))</f>
        <v/>
      </c>
      <c r="E1354">
        <f>IF(ISBLANK('Raw Data'!A1353), 0, IF(OR('Raw Data'!P1353&lt;Analysis!BE$2, 'Raw Data'!S1353&lt;Analysis!BE$2), 1, 0))</f>
        <v/>
      </c>
    </row>
    <row r="1355">
      <c r="A1355" s="1">
        <f>'Raw Data'!A1354</f>
        <v/>
      </c>
      <c r="B1355">
        <f>IF(AND('Raw Data'!J1354&lt;'Raw Data'!I1354, ISNUMBER('Raw Data'!E1354)), 1, 0)</f>
        <v/>
      </c>
      <c r="C1355">
        <f>IF(AND('Raw Data'!A1354&gt;0, 'Raw Data'!K1354&gt;0), 1, 0)</f>
        <v/>
      </c>
      <c r="D1355">
        <f>IF(ISBLANK('Raw Data'!A1354),0,IF(AND('Raw Data'!J1354&lt;'Raw Data'!I1354,'Raw Data'!J1354&gt;Analysis!$BD$2),1,IF(AND('Raw Data'!I1354&lt;'Raw Data'!J1354,'Raw Data'!I1354&gt;Analysis!$BD$2),1,0)))</f>
        <v/>
      </c>
      <c r="E1355">
        <f>IF(ISBLANK('Raw Data'!A1354), 0, IF(OR('Raw Data'!P1354&lt;Analysis!BE$2, 'Raw Data'!S1354&lt;Analysis!BE$2), 1, 0))</f>
        <v/>
      </c>
    </row>
    <row r="1356">
      <c r="A1356" s="1">
        <f>'Raw Data'!A1355</f>
        <v/>
      </c>
      <c r="B1356">
        <f>IF(AND('Raw Data'!J1355&lt;'Raw Data'!I1355, ISNUMBER('Raw Data'!E1355)), 1, 0)</f>
        <v/>
      </c>
      <c r="C1356">
        <f>IF(AND('Raw Data'!A1355&gt;0, 'Raw Data'!K1355&gt;0), 1, 0)</f>
        <v/>
      </c>
      <c r="D1356">
        <f>IF(ISBLANK('Raw Data'!A1355),0,IF(AND('Raw Data'!J1355&lt;'Raw Data'!I1355,'Raw Data'!J1355&gt;Analysis!$BD$2),1,IF(AND('Raw Data'!I1355&lt;'Raw Data'!J1355,'Raw Data'!I1355&gt;Analysis!$BD$2),1,0)))</f>
        <v/>
      </c>
      <c r="E1356">
        <f>IF(ISBLANK('Raw Data'!A1355), 0, IF(OR('Raw Data'!P1355&lt;Analysis!BE$2, 'Raw Data'!S1355&lt;Analysis!BE$2), 1, 0))</f>
        <v/>
      </c>
    </row>
    <row r="1357">
      <c r="A1357" s="1">
        <f>'Raw Data'!A1356</f>
        <v/>
      </c>
      <c r="B1357">
        <f>IF(AND('Raw Data'!J1356&lt;'Raw Data'!I1356, ISNUMBER('Raw Data'!E1356)), 1, 0)</f>
        <v/>
      </c>
      <c r="C1357">
        <f>IF(AND('Raw Data'!A1356&gt;0, 'Raw Data'!K1356&gt;0), 1, 0)</f>
        <v/>
      </c>
      <c r="D1357">
        <f>IF(ISBLANK('Raw Data'!A1356),0,IF(AND('Raw Data'!J1356&lt;'Raw Data'!I1356,'Raw Data'!J1356&gt;Analysis!$BD$2),1,IF(AND('Raw Data'!I1356&lt;'Raw Data'!J1356,'Raw Data'!I1356&gt;Analysis!$BD$2),1,0)))</f>
        <v/>
      </c>
      <c r="E1357">
        <f>IF(ISBLANK('Raw Data'!A1356), 0, IF(OR('Raw Data'!P1356&lt;Analysis!BE$2, 'Raw Data'!S1356&lt;Analysis!BE$2), 1, 0))</f>
        <v/>
      </c>
    </row>
    <row r="1358">
      <c r="A1358" s="1">
        <f>'Raw Data'!A1357</f>
        <v/>
      </c>
      <c r="B1358">
        <f>IF(AND('Raw Data'!J1357&lt;'Raw Data'!I1357, ISNUMBER('Raw Data'!E1357)), 1, 0)</f>
        <v/>
      </c>
      <c r="C1358">
        <f>IF(AND('Raw Data'!A1357&gt;0, 'Raw Data'!K1357&gt;0), 1, 0)</f>
        <v/>
      </c>
      <c r="D1358">
        <f>IF(ISBLANK('Raw Data'!A1357),0,IF(AND('Raw Data'!J1357&lt;'Raw Data'!I1357,'Raw Data'!J1357&gt;Analysis!$BD$2),1,IF(AND('Raw Data'!I1357&lt;'Raw Data'!J1357,'Raw Data'!I1357&gt;Analysis!$BD$2),1,0)))</f>
        <v/>
      </c>
      <c r="E1358">
        <f>IF(ISBLANK('Raw Data'!A1357), 0, IF(OR('Raw Data'!P1357&lt;Analysis!BE$2, 'Raw Data'!S1357&lt;Analysis!BE$2), 1, 0))</f>
        <v/>
      </c>
    </row>
    <row r="1359">
      <c r="A1359" s="1">
        <f>'Raw Data'!A1358</f>
        <v/>
      </c>
      <c r="B1359">
        <f>IF(AND('Raw Data'!J1358&lt;'Raw Data'!I1358, ISNUMBER('Raw Data'!E1358)), 1, 0)</f>
        <v/>
      </c>
      <c r="C1359">
        <f>IF(AND('Raw Data'!A1358&gt;0, 'Raw Data'!K1358&gt;0), 1, 0)</f>
        <v/>
      </c>
      <c r="D1359">
        <f>IF(ISBLANK('Raw Data'!A1358),0,IF(AND('Raw Data'!J1358&lt;'Raw Data'!I1358,'Raw Data'!J1358&gt;Analysis!$BD$2),1,IF(AND('Raw Data'!I1358&lt;'Raw Data'!J1358,'Raw Data'!I1358&gt;Analysis!$BD$2),1,0)))</f>
        <v/>
      </c>
      <c r="E1359">
        <f>IF(ISBLANK('Raw Data'!A1358), 0, IF(OR('Raw Data'!P1358&lt;Analysis!BE$2, 'Raw Data'!S1358&lt;Analysis!BE$2), 1, 0))</f>
        <v/>
      </c>
    </row>
    <row r="1360">
      <c r="A1360" s="1">
        <f>'Raw Data'!A1359</f>
        <v/>
      </c>
      <c r="B1360">
        <f>IF(AND('Raw Data'!J1359&lt;'Raw Data'!I1359, ISNUMBER('Raw Data'!E1359)), 1, 0)</f>
        <v/>
      </c>
      <c r="C1360">
        <f>IF(AND('Raw Data'!A1359&gt;0, 'Raw Data'!K1359&gt;0), 1, 0)</f>
        <v/>
      </c>
      <c r="D1360">
        <f>IF(ISBLANK('Raw Data'!A1359),0,IF(AND('Raw Data'!J1359&lt;'Raw Data'!I1359,'Raw Data'!J1359&gt;Analysis!$BD$2),1,IF(AND('Raw Data'!I1359&lt;'Raw Data'!J1359,'Raw Data'!I1359&gt;Analysis!$BD$2),1,0)))</f>
        <v/>
      </c>
      <c r="E1360">
        <f>IF(ISBLANK('Raw Data'!A1359), 0, IF(OR('Raw Data'!P1359&lt;Analysis!BE$2, 'Raw Data'!S1359&lt;Analysis!BE$2), 1, 0))</f>
        <v/>
      </c>
    </row>
    <row r="1361">
      <c r="A1361" s="1">
        <f>'Raw Data'!A1360</f>
        <v/>
      </c>
      <c r="B1361">
        <f>IF(AND('Raw Data'!J1360&lt;'Raw Data'!I1360, ISNUMBER('Raw Data'!E1360)), 1, 0)</f>
        <v/>
      </c>
      <c r="C1361">
        <f>IF(AND('Raw Data'!A1360&gt;0, 'Raw Data'!K1360&gt;0), 1, 0)</f>
        <v/>
      </c>
      <c r="D1361">
        <f>IF(ISBLANK('Raw Data'!A1360),0,IF(AND('Raw Data'!J1360&lt;'Raw Data'!I1360,'Raw Data'!J1360&gt;Analysis!$BD$2),1,IF(AND('Raw Data'!I1360&lt;'Raw Data'!J1360,'Raw Data'!I1360&gt;Analysis!$BD$2),1,0)))</f>
        <v/>
      </c>
      <c r="E1361">
        <f>IF(ISBLANK('Raw Data'!A1360), 0, IF(OR('Raw Data'!P1360&lt;Analysis!BE$2, 'Raw Data'!S1360&lt;Analysis!BE$2), 1, 0))</f>
        <v/>
      </c>
    </row>
    <row r="1362">
      <c r="A1362" s="1">
        <f>'Raw Data'!A1361</f>
        <v/>
      </c>
      <c r="B1362">
        <f>IF(AND('Raw Data'!J1361&lt;'Raw Data'!I1361, ISNUMBER('Raw Data'!E1361)), 1, 0)</f>
        <v/>
      </c>
      <c r="C1362">
        <f>IF(AND('Raw Data'!A1361&gt;0, 'Raw Data'!K1361&gt;0), 1, 0)</f>
        <v/>
      </c>
      <c r="D1362">
        <f>IF(ISBLANK('Raw Data'!A1361),0,IF(AND('Raw Data'!J1361&lt;'Raw Data'!I1361,'Raw Data'!J1361&gt;Analysis!$BD$2),1,IF(AND('Raw Data'!I1361&lt;'Raw Data'!J1361,'Raw Data'!I1361&gt;Analysis!$BD$2),1,0)))</f>
        <v/>
      </c>
      <c r="E1362">
        <f>IF(ISBLANK('Raw Data'!A1361), 0, IF(OR('Raw Data'!P1361&lt;Analysis!BE$2, 'Raw Data'!S1361&lt;Analysis!BE$2), 1, 0))</f>
        <v/>
      </c>
    </row>
    <row r="1363">
      <c r="A1363" s="1">
        <f>'Raw Data'!A1362</f>
        <v/>
      </c>
      <c r="B1363">
        <f>IF(AND('Raw Data'!J1362&lt;'Raw Data'!I1362, ISNUMBER('Raw Data'!E1362)), 1, 0)</f>
        <v/>
      </c>
      <c r="C1363">
        <f>IF(AND('Raw Data'!A1362&gt;0, 'Raw Data'!K1362&gt;0), 1, 0)</f>
        <v/>
      </c>
      <c r="D1363">
        <f>IF(ISBLANK('Raw Data'!A1362),0,IF(AND('Raw Data'!J1362&lt;'Raw Data'!I1362,'Raw Data'!J1362&gt;Analysis!$BD$2),1,IF(AND('Raw Data'!I1362&lt;'Raw Data'!J1362,'Raw Data'!I1362&gt;Analysis!$BD$2),1,0)))</f>
        <v/>
      </c>
      <c r="E1363">
        <f>IF(ISBLANK('Raw Data'!A1362), 0, IF(OR('Raw Data'!P1362&lt;Analysis!BE$2, 'Raw Data'!S1362&lt;Analysis!BE$2), 1, 0))</f>
        <v/>
      </c>
    </row>
    <row r="1364">
      <c r="A1364" s="1">
        <f>'Raw Data'!A1363</f>
        <v/>
      </c>
      <c r="B1364">
        <f>IF(AND('Raw Data'!J1363&lt;'Raw Data'!I1363, ISNUMBER('Raw Data'!E1363)), 1, 0)</f>
        <v/>
      </c>
      <c r="C1364">
        <f>IF(AND('Raw Data'!A1363&gt;0, 'Raw Data'!K1363&gt;0), 1, 0)</f>
        <v/>
      </c>
      <c r="D1364">
        <f>IF(ISBLANK('Raw Data'!A1363),0,IF(AND('Raw Data'!J1363&lt;'Raw Data'!I1363,'Raw Data'!J1363&gt;Analysis!$BD$2),1,IF(AND('Raw Data'!I1363&lt;'Raw Data'!J1363,'Raw Data'!I1363&gt;Analysis!$BD$2),1,0)))</f>
        <v/>
      </c>
      <c r="E1364">
        <f>IF(ISBLANK('Raw Data'!A1363), 0, IF(OR('Raw Data'!P1363&lt;Analysis!BE$2, 'Raw Data'!S1363&lt;Analysis!BE$2), 1, 0))</f>
        <v/>
      </c>
    </row>
    <row r="1365">
      <c r="A1365" s="1">
        <f>'Raw Data'!A1364</f>
        <v/>
      </c>
      <c r="B1365">
        <f>IF(AND('Raw Data'!J1364&lt;'Raw Data'!I1364, ISNUMBER('Raw Data'!E1364)), 1, 0)</f>
        <v/>
      </c>
      <c r="C1365">
        <f>IF(AND('Raw Data'!A1364&gt;0, 'Raw Data'!K1364&gt;0), 1, 0)</f>
        <v/>
      </c>
      <c r="D1365">
        <f>IF(ISBLANK('Raw Data'!A1364),0,IF(AND('Raw Data'!J1364&lt;'Raw Data'!I1364,'Raw Data'!J1364&gt;Analysis!$BD$2),1,IF(AND('Raw Data'!I1364&lt;'Raw Data'!J1364,'Raw Data'!I1364&gt;Analysis!$BD$2),1,0)))</f>
        <v/>
      </c>
      <c r="E1365">
        <f>IF(ISBLANK('Raw Data'!A1364), 0, IF(OR('Raw Data'!P1364&lt;Analysis!BE$2, 'Raw Data'!S1364&lt;Analysis!BE$2), 1, 0))</f>
        <v/>
      </c>
    </row>
    <row r="1366">
      <c r="A1366" s="1">
        <f>'Raw Data'!A1365</f>
        <v/>
      </c>
      <c r="B1366">
        <f>IF(AND('Raw Data'!J1365&lt;'Raw Data'!I1365, ISNUMBER('Raw Data'!E1365)), 1, 0)</f>
        <v/>
      </c>
      <c r="C1366">
        <f>IF(AND('Raw Data'!A1365&gt;0, 'Raw Data'!K1365&gt;0), 1, 0)</f>
        <v/>
      </c>
      <c r="D1366">
        <f>IF(ISBLANK('Raw Data'!A1365),0,IF(AND('Raw Data'!J1365&lt;'Raw Data'!I1365,'Raw Data'!J1365&gt;Analysis!$BD$2),1,IF(AND('Raw Data'!I1365&lt;'Raw Data'!J1365,'Raw Data'!I1365&gt;Analysis!$BD$2),1,0)))</f>
        <v/>
      </c>
      <c r="E1366">
        <f>IF(ISBLANK('Raw Data'!A1365), 0, IF(OR('Raw Data'!P1365&lt;Analysis!BE$2, 'Raw Data'!S1365&lt;Analysis!BE$2), 1, 0))</f>
        <v/>
      </c>
    </row>
    <row r="1367">
      <c r="A1367" s="1">
        <f>'Raw Data'!A1366</f>
        <v/>
      </c>
      <c r="B1367">
        <f>IF(AND('Raw Data'!J1366&lt;'Raw Data'!I1366, ISNUMBER('Raw Data'!E1366)), 1, 0)</f>
        <v/>
      </c>
      <c r="C1367">
        <f>IF(AND('Raw Data'!A1366&gt;0, 'Raw Data'!K1366&gt;0), 1, 0)</f>
        <v/>
      </c>
      <c r="D1367">
        <f>IF(ISBLANK('Raw Data'!A1366),0,IF(AND('Raw Data'!J1366&lt;'Raw Data'!I1366,'Raw Data'!J1366&gt;Analysis!$BD$2),1,IF(AND('Raw Data'!I1366&lt;'Raw Data'!J1366,'Raw Data'!I1366&gt;Analysis!$BD$2),1,0)))</f>
        <v/>
      </c>
      <c r="E1367">
        <f>IF(ISBLANK('Raw Data'!A1366), 0, IF(OR('Raw Data'!P1366&lt;Analysis!BE$2, 'Raw Data'!S1366&lt;Analysis!BE$2), 1, 0))</f>
        <v/>
      </c>
    </row>
    <row r="1368">
      <c r="A1368" s="1">
        <f>'Raw Data'!A1367</f>
        <v/>
      </c>
      <c r="B1368">
        <f>IF(AND('Raw Data'!J1367&lt;'Raw Data'!I1367, ISNUMBER('Raw Data'!E1367)), 1, 0)</f>
        <v/>
      </c>
      <c r="C1368">
        <f>IF(AND('Raw Data'!A1367&gt;0, 'Raw Data'!K1367&gt;0), 1, 0)</f>
        <v/>
      </c>
      <c r="D1368">
        <f>IF(ISBLANK('Raw Data'!A1367),0,IF(AND('Raw Data'!J1367&lt;'Raw Data'!I1367,'Raw Data'!J1367&gt;Analysis!$BD$2),1,IF(AND('Raw Data'!I1367&lt;'Raw Data'!J1367,'Raw Data'!I1367&gt;Analysis!$BD$2),1,0)))</f>
        <v/>
      </c>
      <c r="E1368">
        <f>IF(ISBLANK('Raw Data'!A1367), 0, IF(OR('Raw Data'!P1367&lt;Analysis!BE$2, 'Raw Data'!S1367&lt;Analysis!BE$2), 1, 0))</f>
        <v/>
      </c>
    </row>
    <row r="1369">
      <c r="A1369" s="1">
        <f>'Raw Data'!A1368</f>
        <v/>
      </c>
      <c r="B1369">
        <f>IF(AND('Raw Data'!J1368&lt;'Raw Data'!I1368, ISNUMBER('Raw Data'!E1368)), 1, 0)</f>
        <v/>
      </c>
      <c r="C1369">
        <f>IF(AND('Raw Data'!A1368&gt;0, 'Raw Data'!K1368&gt;0), 1, 0)</f>
        <v/>
      </c>
      <c r="D1369">
        <f>IF(ISBLANK('Raw Data'!A1368),0,IF(AND('Raw Data'!J1368&lt;'Raw Data'!I1368,'Raw Data'!J1368&gt;Analysis!$BD$2),1,IF(AND('Raw Data'!I1368&lt;'Raw Data'!J1368,'Raw Data'!I1368&gt;Analysis!$BD$2),1,0)))</f>
        <v/>
      </c>
      <c r="E1369">
        <f>IF(ISBLANK('Raw Data'!A1368), 0, IF(OR('Raw Data'!P1368&lt;Analysis!BE$2, 'Raw Data'!S1368&lt;Analysis!BE$2), 1, 0))</f>
        <v/>
      </c>
    </row>
    <row r="1370">
      <c r="A1370" s="1">
        <f>'Raw Data'!A1369</f>
        <v/>
      </c>
      <c r="B1370">
        <f>IF(AND('Raw Data'!J1369&lt;'Raw Data'!I1369, ISNUMBER('Raw Data'!E1369)), 1, 0)</f>
        <v/>
      </c>
      <c r="C1370">
        <f>IF(AND('Raw Data'!A1369&gt;0, 'Raw Data'!K1369&gt;0), 1, 0)</f>
        <v/>
      </c>
      <c r="D1370">
        <f>IF(ISBLANK('Raw Data'!A1369),0,IF(AND('Raw Data'!J1369&lt;'Raw Data'!I1369,'Raw Data'!J1369&gt;Analysis!$BD$2),1,IF(AND('Raw Data'!I1369&lt;'Raw Data'!J1369,'Raw Data'!I1369&gt;Analysis!$BD$2),1,0)))</f>
        <v/>
      </c>
      <c r="E1370">
        <f>IF(ISBLANK('Raw Data'!A1369), 0, IF(OR('Raw Data'!P1369&lt;Analysis!BE$2, 'Raw Data'!S1369&lt;Analysis!BE$2), 1, 0))</f>
        <v/>
      </c>
    </row>
    <row r="1371">
      <c r="A1371" s="1">
        <f>'Raw Data'!A1370</f>
        <v/>
      </c>
      <c r="B1371">
        <f>IF(AND('Raw Data'!J1370&lt;'Raw Data'!I1370, ISNUMBER('Raw Data'!E1370)), 1, 0)</f>
        <v/>
      </c>
      <c r="C1371">
        <f>IF(AND('Raw Data'!A1370&gt;0, 'Raw Data'!K1370&gt;0), 1, 0)</f>
        <v/>
      </c>
      <c r="D1371">
        <f>IF(ISBLANK('Raw Data'!A1370),0,IF(AND('Raw Data'!J1370&lt;'Raw Data'!I1370,'Raw Data'!J1370&gt;Analysis!$BD$2),1,IF(AND('Raw Data'!I1370&lt;'Raw Data'!J1370,'Raw Data'!I1370&gt;Analysis!$BD$2),1,0)))</f>
        <v/>
      </c>
      <c r="E1371">
        <f>IF(ISBLANK('Raw Data'!A1370), 0, IF(OR('Raw Data'!P1370&lt;Analysis!BE$2, 'Raw Data'!S1370&lt;Analysis!BE$2), 1, 0))</f>
        <v/>
      </c>
    </row>
    <row r="1372">
      <c r="A1372" s="1">
        <f>'Raw Data'!A1371</f>
        <v/>
      </c>
      <c r="B1372">
        <f>IF(AND('Raw Data'!J1371&lt;'Raw Data'!I1371, ISNUMBER('Raw Data'!E1371)), 1, 0)</f>
        <v/>
      </c>
      <c r="C1372">
        <f>IF(AND('Raw Data'!A1371&gt;0, 'Raw Data'!K1371&gt;0), 1, 0)</f>
        <v/>
      </c>
      <c r="D1372">
        <f>IF(ISBLANK('Raw Data'!A1371),0,IF(AND('Raw Data'!J1371&lt;'Raw Data'!I1371,'Raw Data'!J1371&gt;Analysis!$BD$2),1,IF(AND('Raw Data'!I1371&lt;'Raw Data'!J1371,'Raw Data'!I1371&gt;Analysis!$BD$2),1,0)))</f>
        <v/>
      </c>
      <c r="E1372">
        <f>IF(ISBLANK('Raw Data'!A1371), 0, IF(OR('Raw Data'!P1371&lt;Analysis!BE$2, 'Raw Data'!S1371&lt;Analysis!BE$2), 1, 0))</f>
        <v/>
      </c>
    </row>
    <row r="1373">
      <c r="A1373" s="1">
        <f>'Raw Data'!A1372</f>
        <v/>
      </c>
      <c r="B1373">
        <f>IF(AND('Raw Data'!J1372&lt;'Raw Data'!I1372, ISNUMBER('Raw Data'!E1372)), 1, 0)</f>
        <v/>
      </c>
      <c r="C1373">
        <f>IF(AND('Raw Data'!A1372&gt;0, 'Raw Data'!K1372&gt;0), 1, 0)</f>
        <v/>
      </c>
      <c r="D1373">
        <f>IF(ISBLANK('Raw Data'!A1372),0,IF(AND('Raw Data'!J1372&lt;'Raw Data'!I1372,'Raw Data'!J1372&gt;Analysis!$BD$2),1,IF(AND('Raw Data'!I1372&lt;'Raw Data'!J1372,'Raw Data'!I1372&gt;Analysis!$BD$2),1,0)))</f>
        <v/>
      </c>
      <c r="E1373">
        <f>IF(ISBLANK('Raw Data'!A1372), 0, IF(OR('Raw Data'!P1372&lt;Analysis!BE$2, 'Raw Data'!S1372&lt;Analysis!BE$2), 1, 0))</f>
        <v/>
      </c>
    </row>
    <row r="1374">
      <c r="A1374" s="1">
        <f>'Raw Data'!A1373</f>
        <v/>
      </c>
      <c r="B1374">
        <f>IF(AND('Raw Data'!J1373&lt;'Raw Data'!I1373, ISNUMBER('Raw Data'!E1373)), 1, 0)</f>
        <v/>
      </c>
      <c r="C1374">
        <f>IF(AND('Raw Data'!A1373&gt;0, 'Raw Data'!K1373&gt;0), 1, 0)</f>
        <v/>
      </c>
      <c r="D1374">
        <f>IF(ISBLANK('Raw Data'!A1373),0,IF(AND('Raw Data'!J1373&lt;'Raw Data'!I1373,'Raw Data'!J1373&gt;Analysis!$BD$2),1,IF(AND('Raw Data'!I1373&lt;'Raw Data'!J1373,'Raw Data'!I1373&gt;Analysis!$BD$2),1,0)))</f>
        <v/>
      </c>
      <c r="E1374">
        <f>IF(ISBLANK('Raw Data'!A1373), 0, IF(OR('Raw Data'!P1373&lt;Analysis!BE$2, 'Raw Data'!S1373&lt;Analysis!BE$2), 1, 0))</f>
        <v/>
      </c>
    </row>
    <row r="1375">
      <c r="A1375" s="1">
        <f>'Raw Data'!A1374</f>
        <v/>
      </c>
      <c r="B1375">
        <f>IF(AND('Raw Data'!J1374&lt;'Raw Data'!I1374, ISNUMBER('Raw Data'!E1374)), 1, 0)</f>
        <v/>
      </c>
      <c r="C1375">
        <f>IF(AND('Raw Data'!A1374&gt;0, 'Raw Data'!K1374&gt;0), 1, 0)</f>
        <v/>
      </c>
      <c r="D1375">
        <f>IF(ISBLANK('Raw Data'!A1374),0,IF(AND('Raw Data'!J1374&lt;'Raw Data'!I1374,'Raw Data'!J1374&gt;Analysis!$BD$2),1,IF(AND('Raw Data'!I1374&lt;'Raw Data'!J1374,'Raw Data'!I1374&gt;Analysis!$BD$2),1,0)))</f>
        <v/>
      </c>
      <c r="E1375">
        <f>IF(ISBLANK('Raw Data'!A1374), 0, IF(OR('Raw Data'!P1374&lt;Analysis!BE$2, 'Raw Data'!S1374&lt;Analysis!BE$2), 1, 0))</f>
        <v/>
      </c>
    </row>
    <row r="1376">
      <c r="A1376" s="1">
        <f>'Raw Data'!A1375</f>
        <v/>
      </c>
      <c r="B1376">
        <f>IF(AND('Raw Data'!J1375&lt;'Raw Data'!I1375, ISNUMBER('Raw Data'!E1375)), 1, 0)</f>
        <v/>
      </c>
      <c r="C1376">
        <f>IF(AND('Raw Data'!A1375&gt;0, 'Raw Data'!K1375&gt;0), 1, 0)</f>
        <v/>
      </c>
      <c r="D1376">
        <f>IF(ISBLANK('Raw Data'!A1375),0,IF(AND('Raw Data'!J1375&lt;'Raw Data'!I1375,'Raw Data'!J1375&gt;Analysis!$BD$2),1,IF(AND('Raw Data'!I1375&lt;'Raw Data'!J1375,'Raw Data'!I1375&gt;Analysis!$BD$2),1,0)))</f>
        <v/>
      </c>
      <c r="E1376">
        <f>IF(ISBLANK('Raw Data'!A1375), 0, IF(OR('Raw Data'!P1375&lt;Analysis!BE$2, 'Raw Data'!S1375&lt;Analysis!BE$2), 1, 0))</f>
        <v/>
      </c>
    </row>
    <row r="1377">
      <c r="A1377" s="1">
        <f>'Raw Data'!A1376</f>
        <v/>
      </c>
      <c r="B1377">
        <f>IF(AND('Raw Data'!J1376&lt;'Raw Data'!I1376, ISNUMBER('Raw Data'!E1376)), 1, 0)</f>
        <v/>
      </c>
      <c r="C1377">
        <f>IF(AND('Raw Data'!A1376&gt;0, 'Raw Data'!K1376&gt;0), 1, 0)</f>
        <v/>
      </c>
      <c r="D1377">
        <f>IF(ISBLANK('Raw Data'!A1376),0,IF(AND('Raw Data'!J1376&lt;'Raw Data'!I1376,'Raw Data'!J1376&gt;Analysis!$BD$2),1,IF(AND('Raw Data'!I1376&lt;'Raw Data'!J1376,'Raw Data'!I1376&gt;Analysis!$BD$2),1,0)))</f>
        <v/>
      </c>
      <c r="E1377">
        <f>IF(ISBLANK('Raw Data'!A1376), 0, IF(OR('Raw Data'!P1376&lt;Analysis!BE$2, 'Raw Data'!S1376&lt;Analysis!BE$2), 1, 0))</f>
        <v/>
      </c>
    </row>
    <row r="1378">
      <c r="A1378" s="1">
        <f>'Raw Data'!A1377</f>
        <v/>
      </c>
      <c r="B1378">
        <f>IF(AND('Raw Data'!J1377&lt;'Raw Data'!I1377, ISNUMBER('Raw Data'!E1377)), 1, 0)</f>
        <v/>
      </c>
      <c r="C1378">
        <f>IF(AND('Raw Data'!A1377&gt;0, 'Raw Data'!K1377&gt;0), 1, 0)</f>
        <v/>
      </c>
      <c r="D1378">
        <f>IF(ISBLANK('Raw Data'!A1377),0,IF(AND('Raw Data'!J1377&lt;'Raw Data'!I1377,'Raw Data'!J1377&gt;Analysis!$BD$2),1,IF(AND('Raw Data'!I1377&lt;'Raw Data'!J1377,'Raw Data'!I1377&gt;Analysis!$BD$2),1,0)))</f>
        <v/>
      </c>
      <c r="E1378">
        <f>IF(ISBLANK('Raw Data'!A1377), 0, IF(OR('Raw Data'!P1377&lt;Analysis!BE$2, 'Raw Data'!S1377&lt;Analysis!BE$2), 1, 0))</f>
        <v/>
      </c>
    </row>
    <row r="1379">
      <c r="A1379" s="1">
        <f>'Raw Data'!A1378</f>
        <v/>
      </c>
      <c r="B1379">
        <f>IF(AND('Raw Data'!J1378&lt;'Raw Data'!I1378, ISNUMBER('Raw Data'!E1378)), 1, 0)</f>
        <v/>
      </c>
      <c r="C1379">
        <f>IF(AND('Raw Data'!A1378&gt;0, 'Raw Data'!K1378&gt;0), 1, 0)</f>
        <v/>
      </c>
      <c r="D1379">
        <f>IF(ISBLANK('Raw Data'!A1378),0,IF(AND('Raw Data'!J1378&lt;'Raw Data'!I1378,'Raw Data'!J1378&gt;Analysis!$BD$2),1,IF(AND('Raw Data'!I1378&lt;'Raw Data'!J1378,'Raw Data'!I1378&gt;Analysis!$BD$2),1,0)))</f>
        <v/>
      </c>
      <c r="E1379">
        <f>IF(ISBLANK('Raw Data'!A1378), 0, IF(OR('Raw Data'!P1378&lt;Analysis!BE$2, 'Raw Data'!S1378&lt;Analysis!BE$2), 1, 0))</f>
        <v/>
      </c>
    </row>
    <row r="1380">
      <c r="A1380" s="1">
        <f>'Raw Data'!A1379</f>
        <v/>
      </c>
      <c r="B1380">
        <f>IF(AND('Raw Data'!J1379&lt;'Raw Data'!I1379, ISNUMBER('Raw Data'!E1379)), 1, 0)</f>
        <v/>
      </c>
      <c r="C1380">
        <f>IF(AND('Raw Data'!A1379&gt;0, 'Raw Data'!K1379&gt;0), 1, 0)</f>
        <v/>
      </c>
      <c r="D1380">
        <f>IF(ISBLANK('Raw Data'!A1379),0,IF(AND('Raw Data'!J1379&lt;'Raw Data'!I1379,'Raw Data'!J1379&gt;Analysis!$BD$2),1,IF(AND('Raw Data'!I1379&lt;'Raw Data'!J1379,'Raw Data'!I1379&gt;Analysis!$BD$2),1,0)))</f>
        <v/>
      </c>
      <c r="E1380">
        <f>IF(ISBLANK('Raw Data'!A1379), 0, IF(OR('Raw Data'!P1379&lt;Analysis!BE$2, 'Raw Data'!S1379&lt;Analysis!BE$2), 1, 0))</f>
        <v/>
      </c>
    </row>
    <row r="1381">
      <c r="A1381" s="1">
        <f>'Raw Data'!A1380</f>
        <v/>
      </c>
      <c r="B1381">
        <f>IF(AND('Raw Data'!J1380&lt;'Raw Data'!I1380, ISNUMBER('Raw Data'!E1380)), 1, 0)</f>
        <v/>
      </c>
      <c r="C1381">
        <f>IF(AND('Raw Data'!A1380&gt;0, 'Raw Data'!K1380&gt;0), 1, 0)</f>
        <v/>
      </c>
      <c r="D1381">
        <f>IF(ISBLANK('Raw Data'!A1380),0,IF(AND('Raw Data'!J1380&lt;'Raw Data'!I1380,'Raw Data'!J1380&gt;Analysis!$BD$2),1,IF(AND('Raw Data'!I1380&lt;'Raw Data'!J1380,'Raw Data'!I1380&gt;Analysis!$BD$2),1,0)))</f>
        <v/>
      </c>
      <c r="E1381">
        <f>IF(ISBLANK('Raw Data'!A1380), 0, IF(OR('Raw Data'!P1380&lt;Analysis!BE$2, 'Raw Data'!S1380&lt;Analysis!BE$2), 1, 0))</f>
        <v/>
      </c>
    </row>
    <row r="1382">
      <c r="A1382" s="1">
        <f>'Raw Data'!A1381</f>
        <v/>
      </c>
      <c r="B1382">
        <f>IF(AND('Raw Data'!J1381&lt;'Raw Data'!I1381, ISNUMBER('Raw Data'!E1381)), 1, 0)</f>
        <v/>
      </c>
      <c r="C1382">
        <f>IF(AND('Raw Data'!A1381&gt;0, 'Raw Data'!K1381&gt;0), 1, 0)</f>
        <v/>
      </c>
      <c r="D1382">
        <f>IF(ISBLANK('Raw Data'!A1381),0,IF(AND('Raw Data'!J1381&lt;'Raw Data'!I1381,'Raw Data'!J1381&gt;Analysis!$BD$2),1,IF(AND('Raw Data'!I1381&lt;'Raw Data'!J1381,'Raw Data'!I1381&gt;Analysis!$BD$2),1,0)))</f>
        <v/>
      </c>
      <c r="E1382">
        <f>IF(ISBLANK('Raw Data'!A1381), 0, IF(OR('Raw Data'!P1381&lt;Analysis!BE$2, 'Raw Data'!S1381&lt;Analysis!BE$2), 1, 0))</f>
        <v/>
      </c>
    </row>
    <row r="1383">
      <c r="A1383" s="1">
        <f>'Raw Data'!A1382</f>
        <v/>
      </c>
      <c r="B1383">
        <f>IF(AND('Raw Data'!J1382&lt;'Raw Data'!I1382, ISNUMBER('Raw Data'!E1382)), 1, 0)</f>
        <v/>
      </c>
      <c r="C1383">
        <f>IF(AND('Raw Data'!A1382&gt;0, 'Raw Data'!K1382&gt;0), 1, 0)</f>
        <v/>
      </c>
      <c r="D1383">
        <f>IF(ISBLANK('Raw Data'!A1382),0,IF(AND('Raw Data'!J1382&lt;'Raw Data'!I1382,'Raw Data'!J1382&gt;Analysis!$BD$2),1,IF(AND('Raw Data'!I1382&lt;'Raw Data'!J1382,'Raw Data'!I1382&gt;Analysis!$BD$2),1,0)))</f>
        <v/>
      </c>
      <c r="E1383">
        <f>IF(ISBLANK('Raw Data'!A1382), 0, IF(OR('Raw Data'!P1382&lt;Analysis!BE$2, 'Raw Data'!S1382&lt;Analysis!BE$2), 1, 0))</f>
        <v/>
      </c>
    </row>
    <row r="1384">
      <c r="A1384" s="1">
        <f>'Raw Data'!A1383</f>
        <v/>
      </c>
      <c r="B1384">
        <f>IF(AND('Raw Data'!J1383&lt;'Raw Data'!I1383, ISNUMBER('Raw Data'!E1383)), 1, 0)</f>
        <v/>
      </c>
      <c r="C1384">
        <f>IF(AND('Raw Data'!A1383&gt;0, 'Raw Data'!K1383&gt;0), 1, 0)</f>
        <v/>
      </c>
      <c r="D1384">
        <f>IF(ISBLANK('Raw Data'!A1383),0,IF(AND('Raw Data'!J1383&lt;'Raw Data'!I1383,'Raw Data'!J1383&gt;Analysis!$BD$2),1,IF(AND('Raw Data'!I1383&lt;'Raw Data'!J1383,'Raw Data'!I1383&gt;Analysis!$BD$2),1,0)))</f>
        <v/>
      </c>
      <c r="E1384">
        <f>IF(ISBLANK('Raw Data'!A1383), 0, IF(OR('Raw Data'!P1383&lt;Analysis!BE$2, 'Raw Data'!S1383&lt;Analysis!BE$2), 1, 0))</f>
        <v/>
      </c>
    </row>
    <row r="1385">
      <c r="A1385" s="1">
        <f>'Raw Data'!A1384</f>
        <v/>
      </c>
      <c r="B1385">
        <f>IF(AND('Raw Data'!J1384&lt;'Raw Data'!I1384, ISNUMBER('Raw Data'!E1384)), 1, 0)</f>
        <v/>
      </c>
      <c r="C1385">
        <f>IF(AND('Raw Data'!A1384&gt;0, 'Raw Data'!K1384&gt;0), 1, 0)</f>
        <v/>
      </c>
      <c r="D1385">
        <f>IF(ISBLANK('Raw Data'!A1384),0,IF(AND('Raw Data'!J1384&lt;'Raw Data'!I1384,'Raw Data'!J1384&gt;Analysis!$BD$2),1,IF(AND('Raw Data'!I1384&lt;'Raw Data'!J1384,'Raw Data'!I1384&gt;Analysis!$BD$2),1,0)))</f>
        <v/>
      </c>
      <c r="E1385">
        <f>IF(ISBLANK('Raw Data'!A1384), 0, IF(OR('Raw Data'!P1384&lt;Analysis!BE$2, 'Raw Data'!S1384&lt;Analysis!BE$2), 1, 0))</f>
        <v/>
      </c>
    </row>
    <row r="1386">
      <c r="A1386" s="1">
        <f>'Raw Data'!A1385</f>
        <v/>
      </c>
      <c r="B1386">
        <f>IF(AND('Raw Data'!J1385&lt;'Raw Data'!I1385, ISNUMBER('Raw Data'!E1385)), 1, 0)</f>
        <v/>
      </c>
      <c r="C1386">
        <f>IF(AND('Raw Data'!A1385&gt;0, 'Raw Data'!K1385&gt;0), 1, 0)</f>
        <v/>
      </c>
      <c r="D1386">
        <f>IF(ISBLANK('Raw Data'!A1385),0,IF(AND('Raw Data'!J1385&lt;'Raw Data'!I1385,'Raw Data'!J1385&gt;Analysis!$BD$2),1,IF(AND('Raw Data'!I1385&lt;'Raw Data'!J1385,'Raw Data'!I1385&gt;Analysis!$BD$2),1,0)))</f>
        <v/>
      </c>
      <c r="E1386">
        <f>IF(ISBLANK('Raw Data'!A1385), 0, IF(OR('Raw Data'!P1385&lt;Analysis!BE$2, 'Raw Data'!S1385&lt;Analysis!BE$2), 1, 0))</f>
        <v/>
      </c>
    </row>
    <row r="1387">
      <c r="A1387" s="1">
        <f>'Raw Data'!A1386</f>
        <v/>
      </c>
      <c r="B1387">
        <f>IF(AND('Raw Data'!J1386&lt;'Raw Data'!I1386, ISNUMBER('Raw Data'!E1386)), 1, 0)</f>
        <v/>
      </c>
      <c r="C1387">
        <f>IF(AND('Raw Data'!A1386&gt;0, 'Raw Data'!K1386&gt;0), 1, 0)</f>
        <v/>
      </c>
      <c r="D1387">
        <f>IF(ISBLANK('Raw Data'!A1386),0,IF(AND('Raw Data'!J1386&lt;'Raw Data'!I1386,'Raw Data'!J1386&gt;Analysis!$BD$2),1,IF(AND('Raw Data'!I1386&lt;'Raw Data'!J1386,'Raw Data'!I1386&gt;Analysis!$BD$2),1,0)))</f>
        <v/>
      </c>
      <c r="E1387">
        <f>IF(ISBLANK('Raw Data'!A1386), 0, IF(OR('Raw Data'!P1386&lt;Analysis!BE$2, 'Raw Data'!S1386&lt;Analysis!BE$2), 1, 0))</f>
        <v/>
      </c>
    </row>
    <row r="1388">
      <c r="A1388" s="1">
        <f>'Raw Data'!A1387</f>
        <v/>
      </c>
      <c r="B1388">
        <f>IF(AND('Raw Data'!J1387&lt;'Raw Data'!I1387, ISNUMBER('Raw Data'!E1387)), 1, 0)</f>
        <v/>
      </c>
      <c r="C1388">
        <f>IF(AND('Raw Data'!A1387&gt;0, 'Raw Data'!K1387&gt;0), 1, 0)</f>
        <v/>
      </c>
      <c r="D1388">
        <f>IF(ISBLANK('Raw Data'!A1387),0,IF(AND('Raw Data'!J1387&lt;'Raw Data'!I1387,'Raw Data'!J1387&gt;Analysis!$BD$2),1,IF(AND('Raw Data'!I1387&lt;'Raw Data'!J1387,'Raw Data'!I1387&gt;Analysis!$BD$2),1,0)))</f>
        <v/>
      </c>
      <c r="E1388">
        <f>IF(ISBLANK('Raw Data'!A1387), 0, IF(OR('Raw Data'!P1387&lt;Analysis!BE$2, 'Raw Data'!S1387&lt;Analysis!BE$2), 1, 0))</f>
        <v/>
      </c>
    </row>
    <row r="1389">
      <c r="A1389" s="1">
        <f>'Raw Data'!A1388</f>
        <v/>
      </c>
      <c r="B1389">
        <f>IF(AND('Raw Data'!J1388&lt;'Raw Data'!I1388, ISNUMBER('Raw Data'!E1388)), 1, 0)</f>
        <v/>
      </c>
      <c r="C1389">
        <f>IF(AND('Raw Data'!A1388&gt;0, 'Raw Data'!K1388&gt;0), 1, 0)</f>
        <v/>
      </c>
      <c r="D1389">
        <f>IF(ISBLANK('Raw Data'!A1388),0,IF(AND('Raw Data'!J1388&lt;'Raw Data'!I1388,'Raw Data'!J1388&gt;Analysis!$BD$2),1,IF(AND('Raw Data'!I1388&lt;'Raw Data'!J1388,'Raw Data'!I1388&gt;Analysis!$BD$2),1,0)))</f>
        <v/>
      </c>
      <c r="E1389">
        <f>IF(ISBLANK('Raw Data'!A1388), 0, IF(OR('Raw Data'!P1388&lt;Analysis!BE$2, 'Raw Data'!S1388&lt;Analysis!BE$2), 1, 0))</f>
        <v/>
      </c>
    </row>
    <row r="1390">
      <c r="A1390" s="1">
        <f>'Raw Data'!A1389</f>
        <v/>
      </c>
      <c r="B1390">
        <f>IF(AND('Raw Data'!J1389&lt;'Raw Data'!I1389, ISNUMBER('Raw Data'!E1389)), 1, 0)</f>
        <v/>
      </c>
      <c r="C1390">
        <f>IF(AND('Raw Data'!A1389&gt;0, 'Raw Data'!K1389&gt;0), 1, 0)</f>
        <v/>
      </c>
      <c r="D1390">
        <f>IF(ISBLANK('Raw Data'!A1389),0,IF(AND('Raw Data'!J1389&lt;'Raw Data'!I1389,'Raw Data'!J1389&gt;Analysis!$BD$2),1,IF(AND('Raw Data'!I1389&lt;'Raw Data'!J1389,'Raw Data'!I1389&gt;Analysis!$BD$2),1,0)))</f>
        <v/>
      </c>
      <c r="E1390">
        <f>IF(ISBLANK('Raw Data'!A1389), 0, IF(OR('Raw Data'!P1389&lt;Analysis!BE$2, 'Raw Data'!S1389&lt;Analysis!BE$2), 1, 0))</f>
        <v/>
      </c>
    </row>
    <row r="1391">
      <c r="A1391" s="1">
        <f>'Raw Data'!A1390</f>
        <v/>
      </c>
      <c r="B1391">
        <f>IF(AND('Raw Data'!J1390&lt;'Raw Data'!I1390, ISNUMBER('Raw Data'!E1390)), 1, 0)</f>
        <v/>
      </c>
      <c r="C1391">
        <f>IF(AND('Raw Data'!A1390&gt;0, 'Raw Data'!K1390&gt;0), 1, 0)</f>
        <v/>
      </c>
      <c r="D1391">
        <f>IF(ISBLANK('Raw Data'!A1390),0,IF(AND('Raw Data'!J1390&lt;'Raw Data'!I1390,'Raw Data'!J1390&gt;Analysis!$BD$2),1,IF(AND('Raw Data'!I1390&lt;'Raw Data'!J1390,'Raw Data'!I1390&gt;Analysis!$BD$2),1,0)))</f>
        <v/>
      </c>
      <c r="E1391">
        <f>IF(ISBLANK('Raw Data'!A1390), 0, IF(OR('Raw Data'!P1390&lt;Analysis!BE$2, 'Raw Data'!S1390&lt;Analysis!BE$2), 1, 0))</f>
        <v/>
      </c>
    </row>
    <row r="1392">
      <c r="A1392" s="1">
        <f>'Raw Data'!A1391</f>
        <v/>
      </c>
      <c r="B1392">
        <f>IF(AND('Raw Data'!J1391&lt;'Raw Data'!I1391, ISNUMBER('Raw Data'!E1391)), 1, 0)</f>
        <v/>
      </c>
      <c r="C1392">
        <f>IF(AND('Raw Data'!A1391&gt;0, 'Raw Data'!K1391&gt;0), 1, 0)</f>
        <v/>
      </c>
      <c r="D1392">
        <f>IF(ISBLANK('Raw Data'!A1391),0,IF(AND('Raw Data'!J1391&lt;'Raw Data'!I1391,'Raw Data'!J1391&gt;Analysis!$BD$2),1,IF(AND('Raw Data'!I1391&lt;'Raw Data'!J1391,'Raw Data'!I1391&gt;Analysis!$BD$2),1,0)))</f>
        <v/>
      </c>
      <c r="E1392">
        <f>IF(ISBLANK('Raw Data'!A1391), 0, IF(OR('Raw Data'!P1391&lt;Analysis!BE$2, 'Raw Data'!S1391&lt;Analysis!BE$2), 1, 0))</f>
        <v/>
      </c>
    </row>
    <row r="1393">
      <c r="A1393" s="1">
        <f>'Raw Data'!A1392</f>
        <v/>
      </c>
      <c r="B1393">
        <f>IF(AND('Raw Data'!J1392&lt;'Raw Data'!I1392, ISNUMBER('Raw Data'!E1392)), 1, 0)</f>
        <v/>
      </c>
      <c r="C1393">
        <f>IF(AND('Raw Data'!A1392&gt;0, 'Raw Data'!K1392&gt;0), 1, 0)</f>
        <v/>
      </c>
      <c r="D1393">
        <f>IF(ISBLANK('Raw Data'!A1392),0,IF(AND('Raw Data'!J1392&lt;'Raw Data'!I1392,'Raw Data'!J1392&gt;Analysis!$BD$2),1,IF(AND('Raw Data'!I1392&lt;'Raw Data'!J1392,'Raw Data'!I1392&gt;Analysis!$BD$2),1,0)))</f>
        <v/>
      </c>
      <c r="E1393">
        <f>IF(ISBLANK('Raw Data'!A1392), 0, IF(OR('Raw Data'!P1392&lt;Analysis!BE$2, 'Raw Data'!S1392&lt;Analysis!BE$2), 1, 0))</f>
        <v/>
      </c>
    </row>
    <row r="1394">
      <c r="A1394" s="1">
        <f>'Raw Data'!A1393</f>
        <v/>
      </c>
      <c r="B1394">
        <f>IF(AND('Raw Data'!J1393&lt;'Raw Data'!I1393, ISNUMBER('Raw Data'!E1393)), 1, 0)</f>
        <v/>
      </c>
      <c r="C1394">
        <f>IF(AND('Raw Data'!A1393&gt;0, 'Raw Data'!K1393&gt;0), 1, 0)</f>
        <v/>
      </c>
      <c r="D1394">
        <f>IF(ISBLANK('Raw Data'!A1393),0,IF(AND('Raw Data'!J1393&lt;'Raw Data'!I1393,'Raw Data'!J1393&gt;Analysis!$BD$2),1,IF(AND('Raw Data'!I1393&lt;'Raw Data'!J1393,'Raw Data'!I1393&gt;Analysis!$BD$2),1,0)))</f>
        <v/>
      </c>
      <c r="E1394">
        <f>IF(ISBLANK('Raw Data'!A1393), 0, IF(OR('Raw Data'!P1393&lt;Analysis!BE$2, 'Raw Data'!S1393&lt;Analysis!BE$2), 1, 0))</f>
        <v/>
      </c>
    </row>
    <row r="1395">
      <c r="A1395" s="1">
        <f>'Raw Data'!A1394</f>
        <v/>
      </c>
      <c r="B1395">
        <f>IF(AND('Raw Data'!J1394&lt;'Raw Data'!I1394, ISNUMBER('Raw Data'!E1394)), 1, 0)</f>
        <v/>
      </c>
      <c r="C1395">
        <f>IF(AND('Raw Data'!A1394&gt;0, 'Raw Data'!K1394&gt;0), 1, 0)</f>
        <v/>
      </c>
      <c r="D1395">
        <f>IF(ISBLANK('Raw Data'!A1394),0,IF(AND('Raw Data'!J1394&lt;'Raw Data'!I1394,'Raw Data'!J1394&gt;Analysis!$BD$2),1,IF(AND('Raw Data'!I1394&lt;'Raw Data'!J1394,'Raw Data'!I1394&gt;Analysis!$BD$2),1,0)))</f>
        <v/>
      </c>
      <c r="E1395">
        <f>IF(ISBLANK('Raw Data'!A1394), 0, IF(OR('Raw Data'!P1394&lt;Analysis!BE$2, 'Raw Data'!S1394&lt;Analysis!BE$2), 1, 0))</f>
        <v/>
      </c>
    </row>
    <row r="1396">
      <c r="A1396" s="1">
        <f>'Raw Data'!A1395</f>
        <v/>
      </c>
      <c r="B1396">
        <f>IF(AND('Raw Data'!J1395&lt;'Raw Data'!I1395, ISNUMBER('Raw Data'!E1395)), 1, 0)</f>
        <v/>
      </c>
      <c r="C1396">
        <f>IF(AND('Raw Data'!A1395&gt;0, 'Raw Data'!K1395&gt;0), 1, 0)</f>
        <v/>
      </c>
      <c r="D1396">
        <f>IF(ISBLANK('Raw Data'!A1395),0,IF(AND('Raw Data'!J1395&lt;'Raw Data'!I1395,'Raw Data'!J1395&gt;Analysis!$BD$2),1,IF(AND('Raw Data'!I1395&lt;'Raw Data'!J1395,'Raw Data'!I1395&gt;Analysis!$BD$2),1,0)))</f>
        <v/>
      </c>
      <c r="E1396">
        <f>IF(ISBLANK('Raw Data'!A1395), 0, IF(OR('Raw Data'!P1395&lt;Analysis!BE$2, 'Raw Data'!S1395&lt;Analysis!BE$2), 1, 0))</f>
        <v/>
      </c>
    </row>
    <row r="1397">
      <c r="A1397" s="1">
        <f>'Raw Data'!A1396</f>
        <v/>
      </c>
      <c r="B1397">
        <f>IF(AND('Raw Data'!J1396&lt;'Raw Data'!I1396, ISNUMBER('Raw Data'!E1396)), 1, 0)</f>
        <v/>
      </c>
      <c r="C1397">
        <f>IF(AND('Raw Data'!A1396&gt;0, 'Raw Data'!K1396&gt;0), 1, 0)</f>
        <v/>
      </c>
      <c r="D1397">
        <f>IF(ISBLANK('Raw Data'!A1396),0,IF(AND('Raw Data'!J1396&lt;'Raw Data'!I1396,'Raw Data'!J1396&gt;Analysis!$BD$2),1,IF(AND('Raw Data'!I1396&lt;'Raw Data'!J1396,'Raw Data'!I1396&gt;Analysis!$BD$2),1,0)))</f>
        <v/>
      </c>
      <c r="E1397">
        <f>IF(ISBLANK('Raw Data'!A1396), 0, IF(OR('Raw Data'!P1396&lt;Analysis!BE$2, 'Raw Data'!S1396&lt;Analysis!BE$2), 1, 0))</f>
        <v/>
      </c>
    </row>
    <row r="1398">
      <c r="A1398" s="1">
        <f>'Raw Data'!A1397</f>
        <v/>
      </c>
      <c r="B1398">
        <f>IF(AND('Raw Data'!J1397&lt;'Raw Data'!I1397, ISNUMBER('Raw Data'!E1397)), 1, 0)</f>
        <v/>
      </c>
      <c r="C1398">
        <f>IF(AND('Raw Data'!A1397&gt;0, 'Raw Data'!K1397&gt;0), 1, 0)</f>
        <v/>
      </c>
      <c r="D1398">
        <f>IF(ISBLANK('Raw Data'!A1397),0,IF(AND('Raw Data'!J1397&lt;'Raw Data'!I1397,'Raw Data'!J1397&gt;Analysis!$BD$2),1,IF(AND('Raw Data'!I1397&lt;'Raw Data'!J1397,'Raw Data'!I1397&gt;Analysis!$BD$2),1,0)))</f>
        <v/>
      </c>
      <c r="E1398">
        <f>IF(ISBLANK('Raw Data'!A1397), 0, IF(OR('Raw Data'!P1397&lt;Analysis!BE$2, 'Raw Data'!S1397&lt;Analysis!BE$2), 1, 0))</f>
        <v/>
      </c>
    </row>
    <row r="1399">
      <c r="A1399" s="1">
        <f>'Raw Data'!A1398</f>
        <v/>
      </c>
      <c r="B1399">
        <f>IF(AND('Raw Data'!J1398&lt;'Raw Data'!I1398, ISNUMBER('Raw Data'!E1398)), 1, 0)</f>
        <v/>
      </c>
      <c r="C1399">
        <f>IF(AND('Raw Data'!A1398&gt;0, 'Raw Data'!K1398&gt;0), 1, 0)</f>
        <v/>
      </c>
      <c r="D1399">
        <f>IF(ISBLANK('Raw Data'!A1398),0,IF(AND('Raw Data'!J1398&lt;'Raw Data'!I1398,'Raw Data'!J1398&gt;Analysis!$BD$2),1,IF(AND('Raw Data'!I1398&lt;'Raw Data'!J1398,'Raw Data'!I1398&gt;Analysis!$BD$2),1,0)))</f>
        <v/>
      </c>
      <c r="E1399">
        <f>IF(ISBLANK('Raw Data'!A1398), 0, IF(OR('Raw Data'!P1398&lt;Analysis!BE$2, 'Raw Data'!S1398&lt;Analysis!BE$2), 1, 0))</f>
        <v/>
      </c>
    </row>
    <row r="1400">
      <c r="A1400" s="1">
        <f>'Raw Data'!A1399</f>
        <v/>
      </c>
      <c r="B1400">
        <f>IF(AND('Raw Data'!J1399&lt;'Raw Data'!I1399, ISNUMBER('Raw Data'!E1399)), 1, 0)</f>
        <v/>
      </c>
      <c r="C1400">
        <f>IF(AND('Raw Data'!A1399&gt;0, 'Raw Data'!K1399&gt;0), 1, 0)</f>
        <v/>
      </c>
      <c r="D1400">
        <f>IF(ISBLANK('Raw Data'!A1399),0,IF(AND('Raw Data'!J1399&lt;'Raw Data'!I1399,'Raw Data'!J1399&gt;Analysis!$BD$2),1,IF(AND('Raw Data'!I1399&lt;'Raw Data'!J1399,'Raw Data'!I1399&gt;Analysis!$BD$2),1,0)))</f>
        <v/>
      </c>
      <c r="E1400">
        <f>IF(ISBLANK('Raw Data'!A1399), 0, IF(OR('Raw Data'!P1399&lt;Analysis!BE$2, 'Raw Data'!S1399&lt;Analysis!BE$2), 1, 0))</f>
        <v/>
      </c>
    </row>
    <row r="1401">
      <c r="A1401" s="1">
        <f>'Raw Data'!A1400</f>
        <v/>
      </c>
      <c r="B1401">
        <f>IF(AND('Raw Data'!J1400&lt;'Raw Data'!I1400, ISNUMBER('Raw Data'!E1400)), 1, 0)</f>
        <v/>
      </c>
      <c r="C1401">
        <f>IF(AND('Raw Data'!A1400&gt;0, 'Raw Data'!K1400&gt;0), 1, 0)</f>
        <v/>
      </c>
      <c r="D1401">
        <f>IF(ISBLANK('Raw Data'!A1400),0,IF(AND('Raw Data'!J1400&lt;'Raw Data'!I1400,'Raw Data'!J1400&gt;Analysis!$BD$2),1,IF(AND('Raw Data'!I1400&lt;'Raw Data'!J1400,'Raw Data'!I1400&gt;Analysis!$BD$2),1,0)))</f>
        <v/>
      </c>
      <c r="E1401">
        <f>IF(ISBLANK('Raw Data'!A1400), 0, IF(OR('Raw Data'!P1400&lt;Analysis!BE$2, 'Raw Data'!S1400&lt;Analysis!BE$2), 1, 0))</f>
        <v/>
      </c>
    </row>
    <row r="1402">
      <c r="A1402" s="1">
        <f>'Raw Data'!A1401</f>
        <v/>
      </c>
      <c r="B1402">
        <f>IF(AND('Raw Data'!J1401&lt;'Raw Data'!I1401, ISNUMBER('Raw Data'!E1401)), 1, 0)</f>
        <v/>
      </c>
      <c r="C1402">
        <f>IF(AND('Raw Data'!A1401&gt;0, 'Raw Data'!K1401&gt;0), 1, 0)</f>
        <v/>
      </c>
      <c r="D1402">
        <f>IF(ISBLANK('Raw Data'!A1401),0,IF(AND('Raw Data'!J1401&lt;'Raw Data'!I1401,'Raw Data'!J1401&gt;Analysis!$BD$2),1,IF(AND('Raw Data'!I1401&lt;'Raw Data'!J1401,'Raw Data'!I1401&gt;Analysis!$BD$2),1,0)))</f>
        <v/>
      </c>
      <c r="E1402">
        <f>IF(ISBLANK('Raw Data'!A1401), 0, IF(OR('Raw Data'!P1401&lt;Analysis!BE$2, 'Raw Data'!S1401&lt;Analysis!BE$2), 1, 0))</f>
        <v/>
      </c>
    </row>
    <row r="1403">
      <c r="A1403" s="1">
        <f>'Raw Data'!A1402</f>
        <v/>
      </c>
      <c r="B1403">
        <f>IF(AND('Raw Data'!J1402&lt;'Raw Data'!I1402, ISNUMBER('Raw Data'!E1402)), 1, 0)</f>
        <v/>
      </c>
      <c r="C1403">
        <f>IF(AND('Raw Data'!A1402&gt;0, 'Raw Data'!K1402&gt;0), 1, 0)</f>
        <v/>
      </c>
      <c r="D1403">
        <f>IF(ISBLANK('Raw Data'!A1402),0,IF(AND('Raw Data'!J1402&lt;'Raw Data'!I1402,'Raw Data'!J1402&gt;Analysis!$BD$2),1,IF(AND('Raw Data'!I1402&lt;'Raw Data'!J1402,'Raw Data'!I1402&gt;Analysis!$BD$2),1,0)))</f>
        <v/>
      </c>
      <c r="E1403">
        <f>IF(ISBLANK('Raw Data'!A1402), 0, IF(OR('Raw Data'!P1402&lt;Analysis!BE$2, 'Raw Data'!S1402&lt;Analysis!BE$2), 1, 0))</f>
        <v/>
      </c>
    </row>
    <row r="1404">
      <c r="A1404" s="1">
        <f>'Raw Data'!A1403</f>
        <v/>
      </c>
      <c r="B1404">
        <f>IF(AND('Raw Data'!J1403&lt;'Raw Data'!I1403, ISNUMBER('Raw Data'!E1403)), 1, 0)</f>
        <v/>
      </c>
      <c r="C1404">
        <f>IF(AND('Raw Data'!A1403&gt;0, 'Raw Data'!K1403&gt;0), 1, 0)</f>
        <v/>
      </c>
      <c r="D1404">
        <f>IF(ISBLANK('Raw Data'!A1403),0,IF(AND('Raw Data'!J1403&lt;'Raw Data'!I1403,'Raw Data'!J1403&gt;Analysis!$BD$2),1,IF(AND('Raw Data'!I1403&lt;'Raw Data'!J1403,'Raw Data'!I1403&gt;Analysis!$BD$2),1,0)))</f>
        <v/>
      </c>
      <c r="E1404">
        <f>IF(ISBLANK('Raw Data'!A1403), 0, IF(OR('Raw Data'!P1403&lt;Analysis!BE$2, 'Raw Data'!S1403&lt;Analysis!BE$2), 1, 0))</f>
        <v/>
      </c>
    </row>
    <row r="1405">
      <c r="A1405" s="1">
        <f>'Raw Data'!A1404</f>
        <v/>
      </c>
      <c r="B1405">
        <f>IF(AND('Raw Data'!J1404&lt;'Raw Data'!I1404, ISNUMBER('Raw Data'!E1404)), 1, 0)</f>
        <v/>
      </c>
      <c r="C1405">
        <f>IF(AND('Raw Data'!A1404&gt;0, 'Raw Data'!K1404&gt;0), 1, 0)</f>
        <v/>
      </c>
      <c r="D1405">
        <f>IF(ISBLANK('Raw Data'!A1404),0,IF(AND('Raw Data'!J1404&lt;'Raw Data'!I1404,'Raw Data'!J1404&gt;Analysis!$BD$2),1,IF(AND('Raw Data'!I1404&lt;'Raw Data'!J1404,'Raw Data'!I1404&gt;Analysis!$BD$2),1,0)))</f>
        <v/>
      </c>
      <c r="E1405">
        <f>IF(ISBLANK('Raw Data'!A1404), 0, IF(OR('Raw Data'!P1404&lt;Analysis!BE$2, 'Raw Data'!S1404&lt;Analysis!BE$2), 1, 0))</f>
        <v/>
      </c>
    </row>
    <row r="1406">
      <c r="A1406" s="1">
        <f>'Raw Data'!A1405</f>
        <v/>
      </c>
      <c r="B1406">
        <f>IF(AND('Raw Data'!J1405&lt;'Raw Data'!I1405, ISNUMBER('Raw Data'!E1405)), 1, 0)</f>
        <v/>
      </c>
      <c r="C1406">
        <f>IF(AND('Raw Data'!A1405&gt;0, 'Raw Data'!K1405&gt;0), 1, 0)</f>
        <v/>
      </c>
      <c r="D1406">
        <f>IF(ISBLANK('Raw Data'!A1405),0,IF(AND('Raw Data'!J1405&lt;'Raw Data'!I1405,'Raw Data'!J1405&gt;Analysis!$BD$2),1,IF(AND('Raw Data'!I1405&lt;'Raw Data'!J1405,'Raw Data'!I1405&gt;Analysis!$BD$2),1,0)))</f>
        <v/>
      </c>
      <c r="E1406">
        <f>IF(ISBLANK('Raw Data'!A1405), 0, IF(OR('Raw Data'!P1405&lt;Analysis!BE$2, 'Raw Data'!S1405&lt;Analysis!BE$2), 1, 0))</f>
        <v/>
      </c>
    </row>
    <row r="1407">
      <c r="A1407" s="1">
        <f>'Raw Data'!A1406</f>
        <v/>
      </c>
      <c r="B1407">
        <f>IF(AND('Raw Data'!J1406&lt;'Raw Data'!I1406, ISNUMBER('Raw Data'!E1406)), 1, 0)</f>
        <v/>
      </c>
      <c r="C1407">
        <f>IF(AND('Raw Data'!A1406&gt;0, 'Raw Data'!K1406&gt;0), 1, 0)</f>
        <v/>
      </c>
      <c r="D1407">
        <f>IF(ISBLANK('Raw Data'!A1406),0,IF(AND('Raw Data'!J1406&lt;'Raw Data'!I1406,'Raw Data'!J1406&gt;Analysis!$BD$2),1,IF(AND('Raw Data'!I1406&lt;'Raw Data'!J1406,'Raw Data'!I1406&gt;Analysis!$BD$2),1,0)))</f>
        <v/>
      </c>
      <c r="E1407">
        <f>IF(ISBLANK('Raw Data'!A1406), 0, IF(OR('Raw Data'!P1406&lt;Analysis!BE$2, 'Raw Data'!S1406&lt;Analysis!BE$2), 1, 0))</f>
        <v/>
      </c>
    </row>
    <row r="1408">
      <c r="A1408" s="1">
        <f>'Raw Data'!A1407</f>
        <v/>
      </c>
      <c r="B1408">
        <f>IF(AND('Raw Data'!J1407&lt;'Raw Data'!I1407, ISNUMBER('Raw Data'!E1407)), 1, 0)</f>
        <v/>
      </c>
      <c r="C1408">
        <f>IF(AND('Raw Data'!A1407&gt;0, 'Raw Data'!K1407&gt;0), 1, 0)</f>
        <v/>
      </c>
      <c r="D1408">
        <f>IF(ISBLANK('Raw Data'!A1407),0,IF(AND('Raw Data'!J1407&lt;'Raw Data'!I1407,'Raw Data'!J1407&gt;Analysis!$BD$2),1,IF(AND('Raw Data'!I1407&lt;'Raw Data'!J1407,'Raw Data'!I1407&gt;Analysis!$BD$2),1,0)))</f>
        <v/>
      </c>
      <c r="E1408">
        <f>IF(ISBLANK('Raw Data'!A1407), 0, IF(OR('Raw Data'!P1407&lt;Analysis!BE$2, 'Raw Data'!S1407&lt;Analysis!BE$2), 1, 0))</f>
        <v/>
      </c>
    </row>
    <row r="1409">
      <c r="A1409" s="1">
        <f>'Raw Data'!A1408</f>
        <v/>
      </c>
      <c r="B1409">
        <f>IF(AND('Raw Data'!J1408&lt;'Raw Data'!I1408, ISNUMBER('Raw Data'!E1408)), 1, 0)</f>
        <v/>
      </c>
      <c r="C1409">
        <f>IF(AND('Raw Data'!A1408&gt;0, 'Raw Data'!K1408&gt;0), 1, 0)</f>
        <v/>
      </c>
      <c r="D1409">
        <f>IF(ISBLANK('Raw Data'!A1408),0,IF(AND('Raw Data'!J1408&lt;'Raw Data'!I1408,'Raw Data'!J1408&gt;Analysis!$BD$2),1,IF(AND('Raw Data'!I1408&lt;'Raw Data'!J1408,'Raw Data'!I1408&gt;Analysis!$BD$2),1,0)))</f>
        <v/>
      </c>
      <c r="E1409">
        <f>IF(ISBLANK('Raw Data'!A1408), 0, IF(OR('Raw Data'!P1408&lt;Analysis!BE$2, 'Raw Data'!S1408&lt;Analysis!BE$2), 1, 0))</f>
        <v/>
      </c>
    </row>
    <row r="1410">
      <c r="A1410" s="1">
        <f>'Raw Data'!A1409</f>
        <v/>
      </c>
      <c r="B1410">
        <f>IF(AND('Raw Data'!J1409&lt;'Raw Data'!I1409, ISNUMBER('Raw Data'!E1409)), 1, 0)</f>
        <v/>
      </c>
      <c r="C1410">
        <f>IF(AND('Raw Data'!A1409&gt;0, 'Raw Data'!K1409&gt;0), 1, 0)</f>
        <v/>
      </c>
      <c r="D1410">
        <f>IF(ISBLANK('Raw Data'!A1409),0,IF(AND('Raw Data'!J1409&lt;'Raw Data'!I1409,'Raw Data'!J1409&gt;Analysis!$BD$2),1,IF(AND('Raw Data'!I1409&lt;'Raw Data'!J1409,'Raw Data'!I1409&gt;Analysis!$BD$2),1,0)))</f>
        <v/>
      </c>
      <c r="E1410">
        <f>IF(ISBLANK('Raw Data'!A1409), 0, IF(OR('Raw Data'!P1409&lt;Analysis!BE$2, 'Raw Data'!S1409&lt;Analysis!BE$2), 1, 0))</f>
        <v/>
      </c>
    </row>
    <row r="1411">
      <c r="A1411" s="1">
        <f>'Raw Data'!A1410</f>
        <v/>
      </c>
      <c r="B1411">
        <f>IF(AND('Raw Data'!J1410&lt;'Raw Data'!I1410, ISNUMBER('Raw Data'!E1410)), 1, 0)</f>
        <v/>
      </c>
      <c r="C1411">
        <f>IF(AND('Raw Data'!A1410&gt;0, 'Raw Data'!K1410&gt;0), 1, 0)</f>
        <v/>
      </c>
      <c r="D1411">
        <f>IF(ISBLANK('Raw Data'!A1410),0,IF(AND('Raw Data'!J1410&lt;'Raw Data'!I1410,'Raw Data'!J1410&gt;Analysis!$BD$2),1,IF(AND('Raw Data'!I1410&lt;'Raw Data'!J1410,'Raw Data'!I1410&gt;Analysis!$BD$2),1,0)))</f>
        <v/>
      </c>
      <c r="E1411">
        <f>IF(ISBLANK('Raw Data'!A1410), 0, IF(OR('Raw Data'!P1410&lt;Analysis!BE$2, 'Raw Data'!S1410&lt;Analysis!BE$2), 1, 0))</f>
        <v/>
      </c>
    </row>
    <row r="1412">
      <c r="A1412" s="1">
        <f>'Raw Data'!A1411</f>
        <v/>
      </c>
      <c r="B1412">
        <f>IF(AND('Raw Data'!J1411&lt;'Raw Data'!I1411, ISNUMBER('Raw Data'!E1411)), 1, 0)</f>
        <v/>
      </c>
      <c r="C1412">
        <f>IF(AND('Raw Data'!A1411&gt;0, 'Raw Data'!K1411&gt;0), 1, 0)</f>
        <v/>
      </c>
      <c r="D1412">
        <f>IF(ISBLANK('Raw Data'!A1411),0,IF(AND('Raw Data'!J1411&lt;'Raw Data'!I1411,'Raw Data'!J1411&gt;Analysis!$BD$2),1,IF(AND('Raw Data'!I1411&lt;'Raw Data'!J1411,'Raw Data'!I1411&gt;Analysis!$BD$2),1,0)))</f>
        <v/>
      </c>
      <c r="E1412">
        <f>IF(ISBLANK('Raw Data'!A1411), 0, IF(OR('Raw Data'!P1411&lt;Analysis!BE$2, 'Raw Data'!S1411&lt;Analysis!BE$2), 1, 0))</f>
        <v/>
      </c>
    </row>
    <row r="1413">
      <c r="A1413" s="1">
        <f>'Raw Data'!A1412</f>
        <v/>
      </c>
      <c r="B1413">
        <f>IF(AND('Raw Data'!J1412&lt;'Raw Data'!I1412, ISNUMBER('Raw Data'!E1412)), 1, 0)</f>
        <v/>
      </c>
      <c r="C1413">
        <f>IF(AND('Raw Data'!A1412&gt;0, 'Raw Data'!K1412&gt;0), 1, 0)</f>
        <v/>
      </c>
      <c r="D1413">
        <f>IF(ISBLANK('Raw Data'!A1412),0,IF(AND('Raw Data'!J1412&lt;'Raw Data'!I1412,'Raw Data'!J1412&gt;Analysis!$BD$2),1,IF(AND('Raw Data'!I1412&lt;'Raw Data'!J1412,'Raw Data'!I1412&gt;Analysis!$BD$2),1,0)))</f>
        <v/>
      </c>
      <c r="E1413">
        <f>IF(ISBLANK('Raw Data'!A1412), 0, IF(OR('Raw Data'!P1412&lt;Analysis!BE$2, 'Raw Data'!S1412&lt;Analysis!BE$2), 1, 0))</f>
        <v/>
      </c>
    </row>
    <row r="1414">
      <c r="A1414" s="1">
        <f>'Raw Data'!A1413</f>
        <v/>
      </c>
      <c r="B1414">
        <f>IF(AND('Raw Data'!J1413&lt;'Raw Data'!I1413, ISNUMBER('Raw Data'!E1413)), 1, 0)</f>
        <v/>
      </c>
      <c r="C1414">
        <f>IF(AND('Raw Data'!A1413&gt;0, 'Raw Data'!K1413&gt;0), 1, 0)</f>
        <v/>
      </c>
      <c r="D1414">
        <f>IF(ISBLANK('Raw Data'!A1413),0,IF(AND('Raw Data'!J1413&lt;'Raw Data'!I1413,'Raw Data'!J1413&gt;Analysis!$BD$2),1,IF(AND('Raw Data'!I1413&lt;'Raw Data'!J1413,'Raw Data'!I1413&gt;Analysis!$BD$2),1,0)))</f>
        <v/>
      </c>
      <c r="E1414">
        <f>IF(ISBLANK('Raw Data'!A1413), 0, IF(OR('Raw Data'!P1413&lt;Analysis!BE$2, 'Raw Data'!S1413&lt;Analysis!BE$2), 1, 0))</f>
        <v/>
      </c>
    </row>
    <row r="1415">
      <c r="A1415" s="1">
        <f>'Raw Data'!A1414</f>
        <v/>
      </c>
      <c r="B1415">
        <f>IF(AND('Raw Data'!J1414&lt;'Raw Data'!I1414, ISNUMBER('Raw Data'!E1414)), 1, 0)</f>
        <v/>
      </c>
      <c r="C1415">
        <f>IF(AND('Raw Data'!A1414&gt;0, 'Raw Data'!K1414&gt;0), 1, 0)</f>
        <v/>
      </c>
      <c r="D1415">
        <f>IF(ISBLANK('Raw Data'!A1414),0,IF(AND('Raw Data'!J1414&lt;'Raw Data'!I1414,'Raw Data'!J1414&gt;Analysis!$BD$2),1,IF(AND('Raw Data'!I1414&lt;'Raw Data'!J1414,'Raw Data'!I1414&gt;Analysis!$BD$2),1,0)))</f>
        <v/>
      </c>
      <c r="E1415">
        <f>IF(ISBLANK('Raw Data'!A1414), 0, IF(OR('Raw Data'!P1414&lt;Analysis!BE$2, 'Raw Data'!S1414&lt;Analysis!BE$2), 1, 0))</f>
        <v/>
      </c>
    </row>
    <row r="1416">
      <c r="A1416" s="1">
        <f>'Raw Data'!A1415</f>
        <v/>
      </c>
      <c r="B1416">
        <f>IF(AND('Raw Data'!J1415&lt;'Raw Data'!I1415, ISNUMBER('Raw Data'!E1415)), 1, 0)</f>
        <v/>
      </c>
      <c r="C1416">
        <f>IF(AND('Raw Data'!A1415&gt;0, 'Raw Data'!K1415&gt;0), 1, 0)</f>
        <v/>
      </c>
      <c r="D1416">
        <f>IF(ISBLANK('Raw Data'!A1415),0,IF(AND('Raw Data'!J1415&lt;'Raw Data'!I1415,'Raw Data'!J1415&gt;Analysis!$BD$2),1,IF(AND('Raw Data'!I1415&lt;'Raw Data'!J1415,'Raw Data'!I1415&gt;Analysis!$BD$2),1,0)))</f>
        <v/>
      </c>
      <c r="E1416">
        <f>IF(ISBLANK('Raw Data'!A1415), 0, IF(OR('Raw Data'!P1415&lt;Analysis!BE$2, 'Raw Data'!S1415&lt;Analysis!BE$2), 1, 0))</f>
        <v/>
      </c>
    </row>
    <row r="1417">
      <c r="A1417" s="1">
        <f>'Raw Data'!A1416</f>
        <v/>
      </c>
      <c r="B1417">
        <f>IF(AND('Raw Data'!J1416&lt;'Raw Data'!I1416, ISNUMBER('Raw Data'!E1416)), 1, 0)</f>
        <v/>
      </c>
      <c r="C1417">
        <f>IF(AND('Raw Data'!A1416&gt;0, 'Raw Data'!K1416&gt;0), 1, 0)</f>
        <v/>
      </c>
      <c r="D1417">
        <f>IF(ISBLANK('Raw Data'!A1416),0,IF(AND('Raw Data'!J1416&lt;'Raw Data'!I1416,'Raw Data'!J1416&gt;Analysis!$BD$2),1,IF(AND('Raw Data'!I1416&lt;'Raw Data'!J1416,'Raw Data'!I1416&gt;Analysis!$BD$2),1,0)))</f>
        <v/>
      </c>
      <c r="E1417">
        <f>IF(ISBLANK('Raw Data'!A1416), 0, IF(OR('Raw Data'!P1416&lt;Analysis!BE$2, 'Raw Data'!S1416&lt;Analysis!BE$2), 1, 0))</f>
        <v/>
      </c>
    </row>
    <row r="1418">
      <c r="A1418" s="1">
        <f>'Raw Data'!A1417</f>
        <v/>
      </c>
      <c r="B1418">
        <f>IF(AND('Raw Data'!J1417&lt;'Raw Data'!I1417, ISNUMBER('Raw Data'!E1417)), 1, 0)</f>
        <v/>
      </c>
      <c r="C1418">
        <f>IF(AND('Raw Data'!A1417&gt;0, 'Raw Data'!K1417&gt;0), 1, 0)</f>
        <v/>
      </c>
      <c r="D1418">
        <f>IF(ISBLANK('Raw Data'!A1417),0,IF(AND('Raw Data'!J1417&lt;'Raw Data'!I1417,'Raw Data'!J1417&gt;Analysis!$BD$2),1,IF(AND('Raw Data'!I1417&lt;'Raw Data'!J1417,'Raw Data'!I1417&gt;Analysis!$BD$2),1,0)))</f>
        <v/>
      </c>
      <c r="E1418">
        <f>IF(ISBLANK('Raw Data'!A1417), 0, IF(OR('Raw Data'!P1417&lt;Analysis!BE$2, 'Raw Data'!S1417&lt;Analysis!BE$2), 1, 0))</f>
        <v/>
      </c>
    </row>
    <row r="1419">
      <c r="A1419" s="1">
        <f>'Raw Data'!A1418</f>
        <v/>
      </c>
      <c r="B1419">
        <f>IF(AND('Raw Data'!J1418&lt;'Raw Data'!I1418, ISNUMBER('Raw Data'!E1418)), 1, 0)</f>
        <v/>
      </c>
      <c r="C1419">
        <f>IF(AND('Raw Data'!A1418&gt;0, 'Raw Data'!K1418&gt;0), 1, 0)</f>
        <v/>
      </c>
      <c r="D1419">
        <f>IF(ISBLANK('Raw Data'!A1418),0,IF(AND('Raw Data'!J1418&lt;'Raw Data'!I1418,'Raw Data'!J1418&gt;Analysis!$BD$2),1,IF(AND('Raw Data'!I1418&lt;'Raw Data'!J1418,'Raw Data'!I1418&gt;Analysis!$BD$2),1,0)))</f>
        <v/>
      </c>
      <c r="E1419">
        <f>IF(ISBLANK('Raw Data'!A1418), 0, IF(OR('Raw Data'!P1418&lt;Analysis!BE$2, 'Raw Data'!S1418&lt;Analysis!BE$2), 1, 0))</f>
        <v/>
      </c>
    </row>
    <row r="1420">
      <c r="A1420" s="1">
        <f>'Raw Data'!A1419</f>
        <v/>
      </c>
      <c r="B1420">
        <f>IF(AND('Raw Data'!J1419&lt;'Raw Data'!I1419, ISNUMBER('Raw Data'!E1419)), 1, 0)</f>
        <v/>
      </c>
      <c r="C1420">
        <f>IF(AND('Raw Data'!A1419&gt;0, 'Raw Data'!K1419&gt;0), 1, 0)</f>
        <v/>
      </c>
      <c r="D1420">
        <f>IF(ISBLANK('Raw Data'!A1419),0,IF(AND('Raw Data'!J1419&lt;'Raw Data'!I1419,'Raw Data'!J1419&gt;Analysis!$BD$2),1,IF(AND('Raw Data'!I1419&lt;'Raw Data'!J1419,'Raw Data'!I1419&gt;Analysis!$BD$2),1,0)))</f>
        <v/>
      </c>
      <c r="E1420">
        <f>IF(ISBLANK('Raw Data'!A1419), 0, IF(OR('Raw Data'!P1419&lt;Analysis!BE$2, 'Raw Data'!S1419&lt;Analysis!BE$2), 1, 0))</f>
        <v/>
      </c>
    </row>
    <row r="1421">
      <c r="A1421" s="1">
        <f>'Raw Data'!A1420</f>
        <v/>
      </c>
      <c r="B1421">
        <f>IF(AND('Raw Data'!J1420&lt;'Raw Data'!I1420, ISNUMBER('Raw Data'!E1420)), 1, 0)</f>
        <v/>
      </c>
      <c r="C1421">
        <f>IF(AND('Raw Data'!A1420&gt;0, 'Raw Data'!K1420&gt;0), 1, 0)</f>
        <v/>
      </c>
      <c r="D1421">
        <f>IF(ISBLANK('Raw Data'!A1420),0,IF(AND('Raw Data'!J1420&lt;'Raw Data'!I1420,'Raw Data'!J1420&gt;Analysis!$BD$2),1,IF(AND('Raw Data'!I1420&lt;'Raw Data'!J1420,'Raw Data'!I1420&gt;Analysis!$BD$2),1,0)))</f>
        <v/>
      </c>
      <c r="E1421">
        <f>IF(ISBLANK('Raw Data'!A1420), 0, IF(OR('Raw Data'!P1420&lt;Analysis!BE$2, 'Raw Data'!S1420&lt;Analysis!BE$2), 1, 0))</f>
        <v/>
      </c>
    </row>
    <row r="1422">
      <c r="A1422" s="1">
        <f>'Raw Data'!A1421</f>
        <v/>
      </c>
      <c r="B1422">
        <f>IF(AND('Raw Data'!J1421&lt;'Raw Data'!I1421, ISNUMBER('Raw Data'!E1421)), 1, 0)</f>
        <v/>
      </c>
      <c r="C1422">
        <f>IF(AND('Raw Data'!A1421&gt;0, 'Raw Data'!K1421&gt;0), 1, 0)</f>
        <v/>
      </c>
      <c r="D1422">
        <f>IF(ISBLANK('Raw Data'!A1421),0,IF(AND('Raw Data'!J1421&lt;'Raw Data'!I1421,'Raw Data'!J1421&gt;Analysis!$BD$2),1,IF(AND('Raw Data'!I1421&lt;'Raw Data'!J1421,'Raw Data'!I1421&gt;Analysis!$BD$2),1,0)))</f>
        <v/>
      </c>
      <c r="E1422">
        <f>IF(ISBLANK('Raw Data'!A1421), 0, IF(OR('Raw Data'!P1421&lt;Analysis!BE$2, 'Raw Data'!S1421&lt;Analysis!BE$2), 1, 0))</f>
        <v/>
      </c>
    </row>
    <row r="1423">
      <c r="A1423" s="1">
        <f>'Raw Data'!A1422</f>
        <v/>
      </c>
      <c r="B1423">
        <f>IF(AND('Raw Data'!J1422&lt;'Raw Data'!I1422, ISNUMBER('Raw Data'!E1422)), 1, 0)</f>
        <v/>
      </c>
      <c r="C1423">
        <f>IF(AND('Raw Data'!A1422&gt;0, 'Raw Data'!K1422&gt;0), 1, 0)</f>
        <v/>
      </c>
      <c r="D1423">
        <f>IF(ISBLANK('Raw Data'!A1422),0,IF(AND('Raw Data'!J1422&lt;'Raw Data'!I1422,'Raw Data'!J1422&gt;Analysis!$BD$2),1,IF(AND('Raw Data'!I1422&lt;'Raw Data'!J1422,'Raw Data'!I1422&gt;Analysis!$BD$2),1,0)))</f>
        <v/>
      </c>
      <c r="E1423">
        <f>IF(ISBLANK('Raw Data'!A1422), 0, IF(OR('Raw Data'!P1422&lt;Analysis!BE$2, 'Raw Data'!S1422&lt;Analysis!BE$2), 1, 0))</f>
        <v/>
      </c>
    </row>
    <row r="1424">
      <c r="A1424" s="1">
        <f>'Raw Data'!A1423</f>
        <v/>
      </c>
      <c r="B1424">
        <f>IF(AND('Raw Data'!J1423&lt;'Raw Data'!I1423, ISNUMBER('Raw Data'!E1423)), 1, 0)</f>
        <v/>
      </c>
      <c r="C1424">
        <f>IF(AND('Raw Data'!A1423&gt;0, 'Raw Data'!K1423&gt;0), 1, 0)</f>
        <v/>
      </c>
      <c r="D1424">
        <f>IF(ISBLANK('Raw Data'!A1423),0,IF(AND('Raw Data'!J1423&lt;'Raw Data'!I1423,'Raw Data'!J1423&gt;Analysis!$BD$2),1,IF(AND('Raw Data'!I1423&lt;'Raw Data'!J1423,'Raw Data'!I1423&gt;Analysis!$BD$2),1,0)))</f>
        <v/>
      </c>
      <c r="E1424">
        <f>IF(ISBLANK('Raw Data'!A1423), 0, IF(OR('Raw Data'!P1423&lt;Analysis!BE$2, 'Raw Data'!S1423&lt;Analysis!BE$2), 1, 0))</f>
        <v/>
      </c>
    </row>
    <row r="1425">
      <c r="A1425" s="1">
        <f>'Raw Data'!A1424</f>
        <v/>
      </c>
      <c r="B1425">
        <f>IF(AND('Raw Data'!J1424&lt;'Raw Data'!I1424, ISNUMBER('Raw Data'!E1424)), 1, 0)</f>
        <v/>
      </c>
      <c r="C1425">
        <f>IF(AND('Raw Data'!A1424&gt;0, 'Raw Data'!K1424&gt;0), 1, 0)</f>
        <v/>
      </c>
      <c r="D1425">
        <f>IF(ISBLANK('Raw Data'!A1424),0,IF(AND('Raw Data'!J1424&lt;'Raw Data'!I1424,'Raw Data'!J1424&gt;Analysis!$BD$2),1,IF(AND('Raw Data'!I1424&lt;'Raw Data'!J1424,'Raw Data'!I1424&gt;Analysis!$BD$2),1,0)))</f>
        <v/>
      </c>
      <c r="E1425">
        <f>IF(ISBLANK('Raw Data'!A1424), 0, IF(OR('Raw Data'!P1424&lt;Analysis!BE$2, 'Raw Data'!S1424&lt;Analysis!BE$2), 1, 0))</f>
        <v/>
      </c>
    </row>
    <row r="1426">
      <c r="A1426" s="1">
        <f>'Raw Data'!A1425</f>
        <v/>
      </c>
      <c r="B1426">
        <f>IF(AND('Raw Data'!J1425&lt;'Raw Data'!I1425, ISNUMBER('Raw Data'!E1425)), 1, 0)</f>
        <v/>
      </c>
      <c r="C1426">
        <f>IF(AND('Raw Data'!A1425&gt;0, 'Raw Data'!K1425&gt;0), 1, 0)</f>
        <v/>
      </c>
      <c r="D1426">
        <f>IF(ISBLANK('Raw Data'!A1425),0,IF(AND('Raw Data'!J1425&lt;'Raw Data'!I1425,'Raw Data'!J1425&gt;Analysis!$BD$2),1,IF(AND('Raw Data'!I1425&lt;'Raw Data'!J1425,'Raw Data'!I1425&gt;Analysis!$BD$2),1,0)))</f>
        <v/>
      </c>
      <c r="E1426">
        <f>IF(ISBLANK('Raw Data'!A1425), 0, IF(OR('Raw Data'!P1425&lt;Analysis!BE$2, 'Raw Data'!S1425&lt;Analysis!BE$2), 1, 0))</f>
        <v/>
      </c>
    </row>
    <row r="1427">
      <c r="A1427" s="1">
        <f>'Raw Data'!A1426</f>
        <v/>
      </c>
      <c r="B1427">
        <f>IF(AND('Raw Data'!J1426&lt;'Raw Data'!I1426, ISNUMBER('Raw Data'!E1426)), 1, 0)</f>
        <v/>
      </c>
      <c r="C1427">
        <f>IF(AND('Raw Data'!A1426&gt;0, 'Raw Data'!K1426&gt;0), 1, 0)</f>
        <v/>
      </c>
      <c r="D1427">
        <f>IF(ISBLANK('Raw Data'!A1426),0,IF(AND('Raw Data'!J1426&lt;'Raw Data'!I1426,'Raw Data'!J1426&gt;Analysis!$BD$2),1,IF(AND('Raw Data'!I1426&lt;'Raw Data'!J1426,'Raw Data'!I1426&gt;Analysis!$BD$2),1,0)))</f>
        <v/>
      </c>
      <c r="E1427">
        <f>IF(ISBLANK('Raw Data'!A1426), 0, IF(OR('Raw Data'!P1426&lt;Analysis!BE$2, 'Raw Data'!S1426&lt;Analysis!BE$2), 1, 0))</f>
        <v/>
      </c>
    </row>
    <row r="1428">
      <c r="A1428" s="1">
        <f>'Raw Data'!A1427</f>
        <v/>
      </c>
      <c r="B1428">
        <f>IF(AND('Raw Data'!J1427&lt;'Raw Data'!I1427, ISNUMBER('Raw Data'!E1427)), 1, 0)</f>
        <v/>
      </c>
      <c r="C1428">
        <f>IF(AND('Raw Data'!A1427&gt;0, 'Raw Data'!K1427&gt;0), 1, 0)</f>
        <v/>
      </c>
      <c r="D1428">
        <f>IF(ISBLANK('Raw Data'!A1427),0,IF(AND('Raw Data'!J1427&lt;'Raw Data'!I1427,'Raw Data'!J1427&gt;Analysis!$BD$2),1,IF(AND('Raw Data'!I1427&lt;'Raw Data'!J1427,'Raw Data'!I1427&gt;Analysis!$BD$2),1,0)))</f>
        <v/>
      </c>
      <c r="E1428">
        <f>IF(ISBLANK('Raw Data'!A1427), 0, IF(OR('Raw Data'!P1427&lt;Analysis!BE$2, 'Raw Data'!S1427&lt;Analysis!BE$2), 1, 0))</f>
        <v/>
      </c>
    </row>
    <row r="1429">
      <c r="A1429" s="1">
        <f>'Raw Data'!A1428</f>
        <v/>
      </c>
      <c r="B1429">
        <f>IF(AND('Raw Data'!J1428&lt;'Raw Data'!I1428, ISNUMBER('Raw Data'!E1428)), 1, 0)</f>
        <v/>
      </c>
      <c r="C1429">
        <f>IF(AND('Raw Data'!A1428&gt;0, 'Raw Data'!K1428&gt;0), 1, 0)</f>
        <v/>
      </c>
      <c r="D1429">
        <f>IF(ISBLANK('Raw Data'!A1428),0,IF(AND('Raw Data'!J1428&lt;'Raw Data'!I1428,'Raw Data'!J1428&gt;Analysis!$BD$2),1,IF(AND('Raw Data'!I1428&lt;'Raw Data'!J1428,'Raw Data'!I1428&gt;Analysis!$BD$2),1,0)))</f>
        <v/>
      </c>
      <c r="E1429">
        <f>IF(ISBLANK('Raw Data'!A1428), 0, IF(OR('Raw Data'!P1428&lt;Analysis!BE$2, 'Raw Data'!S1428&lt;Analysis!BE$2), 1, 0))</f>
        <v/>
      </c>
    </row>
    <row r="1430">
      <c r="A1430" s="1">
        <f>'Raw Data'!A1429</f>
        <v/>
      </c>
      <c r="B1430">
        <f>IF(AND('Raw Data'!J1429&lt;'Raw Data'!I1429, ISNUMBER('Raw Data'!E1429)), 1, 0)</f>
        <v/>
      </c>
      <c r="C1430">
        <f>IF(AND('Raw Data'!A1429&gt;0, 'Raw Data'!K1429&gt;0), 1, 0)</f>
        <v/>
      </c>
      <c r="D1430">
        <f>IF(ISBLANK('Raw Data'!A1429),0,IF(AND('Raw Data'!J1429&lt;'Raw Data'!I1429,'Raw Data'!J1429&gt;Analysis!$BD$2),1,IF(AND('Raw Data'!I1429&lt;'Raw Data'!J1429,'Raw Data'!I1429&gt;Analysis!$BD$2),1,0)))</f>
        <v/>
      </c>
      <c r="E1430">
        <f>IF(ISBLANK('Raw Data'!A1429), 0, IF(OR('Raw Data'!P1429&lt;Analysis!BE$2, 'Raw Data'!S1429&lt;Analysis!BE$2), 1, 0))</f>
        <v/>
      </c>
    </row>
    <row r="1431">
      <c r="A1431" s="1">
        <f>'Raw Data'!A1430</f>
        <v/>
      </c>
      <c r="B1431">
        <f>IF(AND('Raw Data'!J1430&lt;'Raw Data'!I1430, ISNUMBER('Raw Data'!E1430)), 1, 0)</f>
        <v/>
      </c>
      <c r="C1431">
        <f>IF(AND('Raw Data'!A1430&gt;0, 'Raw Data'!K1430&gt;0), 1, 0)</f>
        <v/>
      </c>
      <c r="D1431">
        <f>IF(ISBLANK('Raw Data'!A1430),0,IF(AND('Raw Data'!J1430&lt;'Raw Data'!I1430,'Raw Data'!J1430&gt;Analysis!$BD$2),1,IF(AND('Raw Data'!I1430&lt;'Raw Data'!J1430,'Raw Data'!I1430&gt;Analysis!$BD$2),1,0)))</f>
        <v/>
      </c>
      <c r="E1431">
        <f>IF(ISBLANK('Raw Data'!A1430), 0, IF(OR('Raw Data'!P1430&lt;Analysis!BE$2, 'Raw Data'!S1430&lt;Analysis!BE$2), 1, 0))</f>
        <v/>
      </c>
    </row>
    <row r="1432">
      <c r="A1432" s="1">
        <f>'Raw Data'!A1431</f>
        <v/>
      </c>
      <c r="B1432">
        <f>IF(AND('Raw Data'!J1431&lt;'Raw Data'!I1431, ISNUMBER('Raw Data'!E1431)), 1, 0)</f>
        <v/>
      </c>
      <c r="C1432">
        <f>IF(AND('Raw Data'!A1431&gt;0, 'Raw Data'!K1431&gt;0), 1, 0)</f>
        <v/>
      </c>
      <c r="D1432">
        <f>IF(ISBLANK('Raw Data'!A1431),0,IF(AND('Raw Data'!J1431&lt;'Raw Data'!I1431,'Raw Data'!J1431&gt;Analysis!$BD$2),1,IF(AND('Raw Data'!I1431&lt;'Raw Data'!J1431,'Raw Data'!I1431&gt;Analysis!$BD$2),1,0)))</f>
        <v/>
      </c>
      <c r="E1432">
        <f>IF(ISBLANK('Raw Data'!A1431), 0, IF(OR('Raw Data'!P1431&lt;Analysis!BE$2, 'Raw Data'!S1431&lt;Analysis!BE$2), 1, 0))</f>
        <v/>
      </c>
    </row>
    <row r="1433">
      <c r="A1433" s="1">
        <f>'Raw Data'!A1432</f>
        <v/>
      </c>
      <c r="B1433">
        <f>IF(AND('Raw Data'!J1432&lt;'Raw Data'!I1432, ISNUMBER('Raw Data'!E1432)), 1, 0)</f>
        <v/>
      </c>
      <c r="C1433">
        <f>IF(AND('Raw Data'!A1432&gt;0, 'Raw Data'!K1432&gt;0), 1, 0)</f>
        <v/>
      </c>
      <c r="D1433">
        <f>IF(ISBLANK('Raw Data'!A1432),0,IF(AND('Raw Data'!J1432&lt;'Raw Data'!I1432,'Raw Data'!J1432&gt;Analysis!$BD$2),1,IF(AND('Raw Data'!I1432&lt;'Raw Data'!J1432,'Raw Data'!I1432&gt;Analysis!$BD$2),1,0)))</f>
        <v/>
      </c>
      <c r="E1433">
        <f>IF(ISBLANK('Raw Data'!A1432), 0, IF(OR('Raw Data'!P1432&lt;Analysis!BE$2, 'Raw Data'!S1432&lt;Analysis!BE$2), 1, 0))</f>
        <v/>
      </c>
    </row>
    <row r="1434">
      <c r="A1434" s="1">
        <f>'Raw Data'!A1433</f>
        <v/>
      </c>
      <c r="B1434">
        <f>IF(AND('Raw Data'!J1433&lt;'Raw Data'!I1433, ISNUMBER('Raw Data'!E1433)), 1, 0)</f>
        <v/>
      </c>
      <c r="C1434">
        <f>IF(AND('Raw Data'!A1433&gt;0, 'Raw Data'!K1433&gt;0), 1, 0)</f>
        <v/>
      </c>
      <c r="D1434">
        <f>IF(ISBLANK('Raw Data'!A1433),0,IF(AND('Raw Data'!J1433&lt;'Raw Data'!I1433,'Raw Data'!J1433&gt;Analysis!$BD$2),1,IF(AND('Raw Data'!I1433&lt;'Raw Data'!J1433,'Raw Data'!I1433&gt;Analysis!$BD$2),1,0)))</f>
        <v/>
      </c>
      <c r="E1434">
        <f>IF(ISBLANK('Raw Data'!A1433), 0, IF(OR('Raw Data'!P1433&lt;Analysis!BE$2, 'Raw Data'!S1433&lt;Analysis!BE$2), 1, 0))</f>
        <v/>
      </c>
    </row>
    <row r="1435">
      <c r="A1435" s="1">
        <f>'Raw Data'!A1434</f>
        <v/>
      </c>
      <c r="B1435">
        <f>IF(AND('Raw Data'!J1434&lt;'Raw Data'!I1434, ISNUMBER('Raw Data'!E1434)), 1, 0)</f>
        <v/>
      </c>
      <c r="C1435">
        <f>IF(AND('Raw Data'!A1434&gt;0, 'Raw Data'!K1434&gt;0), 1, 0)</f>
        <v/>
      </c>
      <c r="D1435">
        <f>IF(ISBLANK('Raw Data'!A1434),0,IF(AND('Raw Data'!J1434&lt;'Raw Data'!I1434,'Raw Data'!J1434&gt;Analysis!$BD$2),1,IF(AND('Raw Data'!I1434&lt;'Raw Data'!J1434,'Raw Data'!I1434&gt;Analysis!$BD$2),1,0)))</f>
        <v/>
      </c>
      <c r="E1435">
        <f>IF(ISBLANK('Raw Data'!A1434), 0, IF(OR('Raw Data'!P1434&lt;Analysis!BE$2, 'Raw Data'!S1434&lt;Analysis!BE$2), 1, 0))</f>
        <v/>
      </c>
    </row>
    <row r="1436">
      <c r="A1436" s="1">
        <f>'Raw Data'!A1435</f>
        <v/>
      </c>
      <c r="B1436">
        <f>IF(AND('Raw Data'!J1435&lt;'Raw Data'!I1435, ISNUMBER('Raw Data'!E1435)), 1, 0)</f>
        <v/>
      </c>
      <c r="C1436">
        <f>IF(AND('Raw Data'!A1435&gt;0, 'Raw Data'!K1435&gt;0), 1, 0)</f>
        <v/>
      </c>
      <c r="D1436">
        <f>IF(ISBLANK('Raw Data'!A1435),0,IF(AND('Raw Data'!J1435&lt;'Raw Data'!I1435,'Raw Data'!J1435&gt;Analysis!$BD$2),1,IF(AND('Raw Data'!I1435&lt;'Raw Data'!J1435,'Raw Data'!I1435&gt;Analysis!$BD$2),1,0)))</f>
        <v/>
      </c>
      <c r="E1436">
        <f>IF(ISBLANK('Raw Data'!A1435), 0, IF(OR('Raw Data'!P1435&lt;Analysis!BE$2, 'Raw Data'!S1435&lt;Analysis!BE$2), 1, 0))</f>
        <v/>
      </c>
    </row>
    <row r="1437">
      <c r="A1437" s="1">
        <f>'Raw Data'!A1436</f>
        <v/>
      </c>
      <c r="B1437">
        <f>IF(AND('Raw Data'!J1436&lt;'Raw Data'!I1436, ISNUMBER('Raw Data'!E1436)), 1, 0)</f>
        <v/>
      </c>
      <c r="C1437">
        <f>IF(AND('Raw Data'!A1436&gt;0, 'Raw Data'!K1436&gt;0), 1, 0)</f>
        <v/>
      </c>
      <c r="D1437">
        <f>IF(ISBLANK('Raw Data'!A1436),0,IF(AND('Raw Data'!J1436&lt;'Raw Data'!I1436,'Raw Data'!J1436&gt;Analysis!$BD$2),1,IF(AND('Raw Data'!I1436&lt;'Raw Data'!J1436,'Raw Data'!I1436&gt;Analysis!$BD$2),1,0)))</f>
        <v/>
      </c>
      <c r="E1437">
        <f>IF(ISBLANK('Raw Data'!A1436), 0, IF(OR('Raw Data'!P1436&lt;Analysis!BE$2, 'Raw Data'!S1436&lt;Analysis!BE$2), 1, 0))</f>
        <v/>
      </c>
    </row>
    <row r="1438">
      <c r="A1438" s="1">
        <f>'Raw Data'!A1437</f>
        <v/>
      </c>
      <c r="B1438">
        <f>IF(AND('Raw Data'!J1437&lt;'Raw Data'!I1437, ISNUMBER('Raw Data'!E1437)), 1, 0)</f>
        <v/>
      </c>
      <c r="C1438">
        <f>IF(AND('Raw Data'!A1437&gt;0, 'Raw Data'!K1437&gt;0), 1, 0)</f>
        <v/>
      </c>
      <c r="D1438">
        <f>IF(ISBLANK('Raw Data'!A1437),0,IF(AND('Raw Data'!J1437&lt;'Raw Data'!I1437,'Raw Data'!J1437&gt;Analysis!$BD$2),1,IF(AND('Raw Data'!I1437&lt;'Raw Data'!J1437,'Raw Data'!I1437&gt;Analysis!$BD$2),1,0)))</f>
        <v/>
      </c>
      <c r="E1438">
        <f>IF(ISBLANK('Raw Data'!A1437), 0, IF(OR('Raw Data'!P1437&lt;Analysis!BE$2, 'Raw Data'!S1437&lt;Analysis!BE$2), 1, 0))</f>
        <v/>
      </c>
    </row>
    <row r="1439">
      <c r="A1439" s="1">
        <f>'Raw Data'!A1438</f>
        <v/>
      </c>
      <c r="B1439">
        <f>IF(AND('Raw Data'!J1438&lt;'Raw Data'!I1438, ISNUMBER('Raw Data'!E1438)), 1, 0)</f>
        <v/>
      </c>
      <c r="C1439">
        <f>IF(AND('Raw Data'!A1438&gt;0, 'Raw Data'!K1438&gt;0), 1, 0)</f>
        <v/>
      </c>
      <c r="D1439">
        <f>IF(ISBLANK('Raw Data'!A1438),0,IF(AND('Raw Data'!J1438&lt;'Raw Data'!I1438,'Raw Data'!J1438&gt;Analysis!$BD$2),1,IF(AND('Raw Data'!I1438&lt;'Raw Data'!J1438,'Raw Data'!I1438&gt;Analysis!$BD$2),1,0)))</f>
        <v/>
      </c>
      <c r="E1439">
        <f>IF(ISBLANK('Raw Data'!A1438), 0, IF(OR('Raw Data'!P1438&lt;Analysis!BE$2, 'Raw Data'!S1438&lt;Analysis!BE$2), 1, 0))</f>
        <v/>
      </c>
    </row>
    <row r="1440">
      <c r="A1440" s="1">
        <f>'Raw Data'!A1439</f>
        <v/>
      </c>
      <c r="B1440">
        <f>IF(AND('Raw Data'!J1439&lt;'Raw Data'!I1439, ISNUMBER('Raw Data'!E1439)), 1, 0)</f>
        <v/>
      </c>
      <c r="C1440">
        <f>IF(AND('Raw Data'!A1439&gt;0, 'Raw Data'!K1439&gt;0), 1, 0)</f>
        <v/>
      </c>
      <c r="D1440">
        <f>IF(ISBLANK('Raw Data'!A1439),0,IF(AND('Raw Data'!J1439&lt;'Raw Data'!I1439,'Raw Data'!J1439&gt;Analysis!$BD$2),1,IF(AND('Raw Data'!I1439&lt;'Raw Data'!J1439,'Raw Data'!I1439&gt;Analysis!$BD$2),1,0)))</f>
        <v/>
      </c>
      <c r="E1440">
        <f>IF(ISBLANK('Raw Data'!A1439), 0, IF(OR('Raw Data'!P1439&lt;Analysis!BE$2, 'Raw Data'!S1439&lt;Analysis!BE$2), 1, 0))</f>
        <v/>
      </c>
    </row>
    <row r="1441">
      <c r="A1441" s="1">
        <f>'Raw Data'!A1440</f>
        <v/>
      </c>
      <c r="B1441">
        <f>IF(AND('Raw Data'!J1440&lt;'Raw Data'!I1440, ISNUMBER('Raw Data'!E1440)), 1, 0)</f>
        <v/>
      </c>
      <c r="C1441">
        <f>IF(AND('Raw Data'!A1440&gt;0, 'Raw Data'!K1440&gt;0), 1, 0)</f>
        <v/>
      </c>
      <c r="D1441">
        <f>IF(ISBLANK('Raw Data'!A1440),0,IF(AND('Raw Data'!J1440&lt;'Raw Data'!I1440,'Raw Data'!J1440&gt;Analysis!$BD$2),1,IF(AND('Raw Data'!I1440&lt;'Raw Data'!J1440,'Raw Data'!I1440&gt;Analysis!$BD$2),1,0)))</f>
        <v/>
      </c>
      <c r="E1441">
        <f>IF(ISBLANK('Raw Data'!A1440), 0, IF(OR('Raw Data'!P1440&lt;Analysis!BE$2, 'Raw Data'!S1440&lt;Analysis!BE$2), 1, 0))</f>
        <v/>
      </c>
    </row>
    <row r="1442">
      <c r="A1442" s="1">
        <f>'Raw Data'!A1441</f>
        <v/>
      </c>
      <c r="B1442">
        <f>IF(AND('Raw Data'!J1441&lt;'Raw Data'!I1441, ISNUMBER('Raw Data'!E1441)), 1, 0)</f>
        <v/>
      </c>
      <c r="C1442">
        <f>IF(AND('Raw Data'!A1441&gt;0, 'Raw Data'!K1441&gt;0), 1, 0)</f>
        <v/>
      </c>
      <c r="D1442">
        <f>IF(ISBLANK('Raw Data'!A1441),0,IF(AND('Raw Data'!J1441&lt;'Raw Data'!I1441,'Raw Data'!J1441&gt;Analysis!$BD$2),1,IF(AND('Raw Data'!I1441&lt;'Raw Data'!J1441,'Raw Data'!I1441&gt;Analysis!$BD$2),1,0)))</f>
        <v/>
      </c>
      <c r="E1442">
        <f>IF(ISBLANK('Raw Data'!A1441), 0, IF(OR('Raw Data'!P1441&lt;Analysis!BE$2, 'Raw Data'!S1441&lt;Analysis!BE$2), 1, 0))</f>
        <v/>
      </c>
    </row>
    <row r="1443">
      <c r="A1443" s="1">
        <f>'Raw Data'!A1442</f>
        <v/>
      </c>
      <c r="B1443">
        <f>IF(AND('Raw Data'!J1442&lt;'Raw Data'!I1442, ISNUMBER('Raw Data'!E1442)), 1, 0)</f>
        <v/>
      </c>
      <c r="C1443">
        <f>IF(AND('Raw Data'!A1442&gt;0, 'Raw Data'!K1442&gt;0), 1, 0)</f>
        <v/>
      </c>
      <c r="D1443">
        <f>IF(ISBLANK('Raw Data'!A1442),0,IF(AND('Raw Data'!J1442&lt;'Raw Data'!I1442,'Raw Data'!J1442&gt;Analysis!$BD$2),1,IF(AND('Raw Data'!I1442&lt;'Raw Data'!J1442,'Raw Data'!I1442&gt;Analysis!$BD$2),1,0)))</f>
        <v/>
      </c>
      <c r="E1443">
        <f>IF(ISBLANK('Raw Data'!A1442), 0, IF(OR('Raw Data'!P1442&lt;Analysis!BE$2, 'Raw Data'!S1442&lt;Analysis!BE$2), 1, 0))</f>
        <v/>
      </c>
    </row>
    <row r="1444">
      <c r="A1444" s="1">
        <f>'Raw Data'!A1443</f>
        <v/>
      </c>
      <c r="B1444">
        <f>IF(AND('Raw Data'!J1443&lt;'Raw Data'!I1443, ISNUMBER('Raw Data'!E1443)), 1, 0)</f>
        <v/>
      </c>
      <c r="C1444">
        <f>IF(AND('Raw Data'!A1443&gt;0, 'Raw Data'!K1443&gt;0), 1, 0)</f>
        <v/>
      </c>
      <c r="D1444">
        <f>IF(ISBLANK('Raw Data'!A1443),0,IF(AND('Raw Data'!J1443&lt;'Raw Data'!I1443,'Raw Data'!J1443&gt;Analysis!$BD$2),1,IF(AND('Raw Data'!I1443&lt;'Raw Data'!J1443,'Raw Data'!I1443&gt;Analysis!$BD$2),1,0)))</f>
        <v/>
      </c>
      <c r="E1444">
        <f>IF(ISBLANK('Raw Data'!A1443), 0, IF(OR('Raw Data'!P1443&lt;Analysis!BE$2, 'Raw Data'!S1443&lt;Analysis!BE$2), 1, 0))</f>
        <v/>
      </c>
    </row>
    <row r="1445">
      <c r="A1445" s="1">
        <f>'Raw Data'!A1444</f>
        <v/>
      </c>
      <c r="B1445">
        <f>IF(AND('Raw Data'!J1444&lt;'Raw Data'!I1444, ISNUMBER('Raw Data'!E1444)), 1, 0)</f>
        <v/>
      </c>
      <c r="C1445">
        <f>IF(AND('Raw Data'!A1444&gt;0, 'Raw Data'!K1444&gt;0), 1, 0)</f>
        <v/>
      </c>
      <c r="D1445">
        <f>IF(ISBLANK('Raw Data'!A1444),0,IF(AND('Raw Data'!J1444&lt;'Raw Data'!I1444,'Raw Data'!J1444&gt;Analysis!$BD$2),1,IF(AND('Raw Data'!I1444&lt;'Raw Data'!J1444,'Raw Data'!I1444&gt;Analysis!$BD$2),1,0)))</f>
        <v/>
      </c>
      <c r="E1445">
        <f>IF(ISBLANK('Raw Data'!A1444), 0, IF(OR('Raw Data'!P1444&lt;Analysis!BE$2, 'Raw Data'!S1444&lt;Analysis!BE$2), 1, 0))</f>
        <v/>
      </c>
    </row>
    <row r="1446">
      <c r="A1446" s="1">
        <f>'Raw Data'!A1445</f>
        <v/>
      </c>
      <c r="B1446">
        <f>IF(AND('Raw Data'!J1445&lt;'Raw Data'!I1445, ISNUMBER('Raw Data'!E1445)), 1, 0)</f>
        <v/>
      </c>
      <c r="C1446">
        <f>IF(AND('Raw Data'!A1445&gt;0, 'Raw Data'!K1445&gt;0), 1, 0)</f>
        <v/>
      </c>
      <c r="D1446">
        <f>IF(ISBLANK('Raw Data'!A1445),0,IF(AND('Raw Data'!J1445&lt;'Raw Data'!I1445,'Raw Data'!J1445&gt;Analysis!$BD$2),1,IF(AND('Raw Data'!I1445&lt;'Raw Data'!J1445,'Raw Data'!I1445&gt;Analysis!$BD$2),1,0)))</f>
        <v/>
      </c>
      <c r="E1446">
        <f>IF(ISBLANK('Raw Data'!A1445), 0, IF(OR('Raw Data'!P1445&lt;Analysis!BE$2, 'Raw Data'!S1445&lt;Analysis!BE$2), 1, 0))</f>
        <v/>
      </c>
    </row>
    <row r="1447">
      <c r="A1447" s="1">
        <f>'Raw Data'!A1446</f>
        <v/>
      </c>
      <c r="B1447">
        <f>IF(AND('Raw Data'!J1446&lt;'Raw Data'!I1446, ISNUMBER('Raw Data'!E1446)), 1, 0)</f>
        <v/>
      </c>
      <c r="C1447">
        <f>IF(AND('Raw Data'!A1446&gt;0, 'Raw Data'!K1446&gt;0), 1, 0)</f>
        <v/>
      </c>
      <c r="D1447">
        <f>IF(ISBLANK('Raw Data'!A1446),0,IF(AND('Raw Data'!J1446&lt;'Raw Data'!I1446,'Raw Data'!J1446&gt;Analysis!$BD$2),1,IF(AND('Raw Data'!I1446&lt;'Raw Data'!J1446,'Raw Data'!I1446&gt;Analysis!$BD$2),1,0)))</f>
        <v/>
      </c>
      <c r="E1447">
        <f>IF(ISBLANK('Raw Data'!A1446), 0, IF(OR('Raw Data'!P1446&lt;Analysis!BE$2, 'Raw Data'!S1446&lt;Analysis!BE$2), 1, 0))</f>
        <v/>
      </c>
    </row>
    <row r="1448">
      <c r="A1448" s="1">
        <f>'Raw Data'!A1447</f>
        <v/>
      </c>
      <c r="B1448">
        <f>IF(AND('Raw Data'!J1447&lt;'Raw Data'!I1447, ISNUMBER('Raw Data'!E1447)), 1, 0)</f>
        <v/>
      </c>
      <c r="C1448">
        <f>IF(AND('Raw Data'!A1447&gt;0, 'Raw Data'!K1447&gt;0), 1, 0)</f>
        <v/>
      </c>
      <c r="D1448">
        <f>IF(ISBLANK('Raw Data'!A1447),0,IF(AND('Raw Data'!J1447&lt;'Raw Data'!I1447,'Raw Data'!J1447&gt;Analysis!$BD$2),1,IF(AND('Raw Data'!I1447&lt;'Raw Data'!J1447,'Raw Data'!I1447&gt;Analysis!$BD$2),1,0)))</f>
        <v/>
      </c>
      <c r="E1448">
        <f>IF(ISBLANK('Raw Data'!A1447), 0, IF(OR('Raw Data'!P1447&lt;Analysis!BE$2, 'Raw Data'!S1447&lt;Analysis!BE$2), 1, 0))</f>
        <v/>
      </c>
    </row>
    <row r="1449">
      <c r="A1449" s="1">
        <f>'Raw Data'!A1448</f>
        <v/>
      </c>
      <c r="B1449">
        <f>IF(AND('Raw Data'!J1448&lt;'Raw Data'!I1448, ISNUMBER('Raw Data'!E1448)), 1, 0)</f>
        <v/>
      </c>
      <c r="C1449">
        <f>IF(AND('Raw Data'!A1448&gt;0, 'Raw Data'!K1448&gt;0), 1, 0)</f>
        <v/>
      </c>
      <c r="D1449">
        <f>IF(ISBLANK('Raw Data'!A1448),0,IF(AND('Raw Data'!J1448&lt;'Raw Data'!I1448,'Raw Data'!J1448&gt;Analysis!$BD$2),1,IF(AND('Raw Data'!I1448&lt;'Raw Data'!J1448,'Raw Data'!I1448&gt;Analysis!$BD$2),1,0)))</f>
        <v/>
      </c>
      <c r="E1449">
        <f>IF(ISBLANK('Raw Data'!A1448), 0, IF(OR('Raw Data'!P1448&lt;Analysis!BE$2, 'Raw Data'!S1448&lt;Analysis!BE$2), 1, 0))</f>
        <v/>
      </c>
    </row>
    <row r="1450">
      <c r="A1450" s="1">
        <f>'Raw Data'!A1449</f>
        <v/>
      </c>
      <c r="B1450">
        <f>IF(AND('Raw Data'!J1449&lt;'Raw Data'!I1449, ISNUMBER('Raw Data'!E1449)), 1, 0)</f>
        <v/>
      </c>
      <c r="C1450">
        <f>IF(AND('Raw Data'!A1449&gt;0, 'Raw Data'!K1449&gt;0), 1, 0)</f>
        <v/>
      </c>
      <c r="D1450">
        <f>IF(ISBLANK('Raw Data'!A1449),0,IF(AND('Raw Data'!J1449&lt;'Raw Data'!I1449,'Raw Data'!J1449&gt;Analysis!$BD$2),1,IF(AND('Raw Data'!I1449&lt;'Raw Data'!J1449,'Raw Data'!I1449&gt;Analysis!$BD$2),1,0)))</f>
        <v/>
      </c>
      <c r="E1450">
        <f>IF(ISBLANK('Raw Data'!A1449), 0, IF(OR('Raw Data'!P1449&lt;Analysis!BE$2, 'Raw Data'!S1449&lt;Analysis!BE$2), 1, 0))</f>
        <v/>
      </c>
    </row>
    <row r="1451">
      <c r="A1451" s="1">
        <f>'Raw Data'!A1450</f>
        <v/>
      </c>
      <c r="B1451">
        <f>IF(AND('Raw Data'!J1450&lt;'Raw Data'!I1450, ISNUMBER('Raw Data'!E1450)), 1, 0)</f>
        <v/>
      </c>
      <c r="C1451">
        <f>IF(AND('Raw Data'!A1450&gt;0, 'Raw Data'!K1450&gt;0), 1, 0)</f>
        <v/>
      </c>
      <c r="D1451">
        <f>IF(ISBLANK('Raw Data'!A1450),0,IF(AND('Raw Data'!J1450&lt;'Raw Data'!I1450,'Raw Data'!J1450&gt;Analysis!$BD$2),1,IF(AND('Raw Data'!I1450&lt;'Raw Data'!J1450,'Raw Data'!I1450&gt;Analysis!$BD$2),1,0)))</f>
        <v/>
      </c>
      <c r="E1451">
        <f>IF(ISBLANK('Raw Data'!A1450), 0, IF(OR('Raw Data'!P1450&lt;Analysis!BE$2, 'Raw Data'!S1450&lt;Analysis!BE$2), 1, 0))</f>
        <v/>
      </c>
    </row>
    <row r="1452">
      <c r="A1452" s="1">
        <f>'Raw Data'!A1451</f>
        <v/>
      </c>
      <c r="B1452">
        <f>IF(AND('Raw Data'!J1451&lt;'Raw Data'!I1451, ISNUMBER('Raw Data'!E1451)), 1, 0)</f>
        <v/>
      </c>
      <c r="C1452">
        <f>IF(AND('Raw Data'!A1451&gt;0, 'Raw Data'!K1451&gt;0), 1, 0)</f>
        <v/>
      </c>
      <c r="D1452">
        <f>IF(ISBLANK('Raw Data'!A1451),0,IF(AND('Raw Data'!J1451&lt;'Raw Data'!I1451,'Raw Data'!J1451&gt;Analysis!$BD$2),1,IF(AND('Raw Data'!I1451&lt;'Raw Data'!J1451,'Raw Data'!I1451&gt;Analysis!$BD$2),1,0)))</f>
        <v/>
      </c>
      <c r="E1452">
        <f>IF(ISBLANK('Raw Data'!A1451), 0, IF(OR('Raw Data'!P1451&lt;Analysis!BE$2, 'Raw Data'!S1451&lt;Analysis!BE$2), 1, 0))</f>
        <v/>
      </c>
    </row>
    <row r="1453">
      <c r="A1453" s="1">
        <f>'Raw Data'!A1452</f>
        <v/>
      </c>
      <c r="B1453">
        <f>IF(AND('Raw Data'!J1452&lt;'Raw Data'!I1452, ISNUMBER('Raw Data'!E1452)), 1, 0)</f>
        <v/>
      </c>
      <c r="C1453">
        <f>IF(AND('Raw Data'!A1452&gt;0, 'Raw Data'!K1452&gt;0), 1, 0)</f>
        <v/>
      </c>
      <c r="D1453">
        <f>IF(ISBLANK('Raw Data'!A1452),0,IF(AND('Raw Data'!J1452&lt;'Raw Data'!I1452,'Raw Data'!J1452&gt;Analysis!$BD$2),1,IF(AND('Raw Data'!I1452&lt;'Raw Data'!J1452,'Raw Data'!I1452&gt;Analysis!$BD$2),1,0)))</f>
        <v/>
      </c>
      <c r="E1453">
        <f>IF(ISBLANK('Raw Data'!A1452), 0, IF(OR('Raw Data'!P1452&lt;Analysis!BE$2, 'Raw Data'!S1452&lt;Analysis!BE$2), 1, 0))</f>
        <v/>
      </c>
    </row>
    <row r="1454">
      <c r="A1454" s="1">
        <f>'Raw Data'!A1453</f>
        <v/>
      </c>
      <c r="B1454">
        <f>IF(AND('Raw Data'!J1453&lt;'Raw Data'!I1453, ISNUMBER('Raw Data'!E1453)), 1, 0)</f>
        <v/>
      </c>
      <c r="C1454">
        <f>IF(AND('Raw Data'!A1453&gt;0, 'Raw Data'!K1453&gt;0), 1, 0)</f>
        <v/>
      </c>
      <c r="D1454">
        <f>IF(ISBLANK('Raw Data'!A1453),0,IF(AND('Raw Data'!J1453&lt;'Raw Data'!I1453,'Raw Data'!J1453&gt;Analysis!$BD$2),1,IF(AND('Raw Data'!I1453&lt;'Raw Data'!J1453,'Raw Data'!I1453&gt;Analysis!$BD$2),1,0)))</f>
        <v/>
      </c>
      <c r="E1454">
        <f>IF(ISBLANK('Raw Data'!A1453), 0, IF(OR('Raw Data'!P1453&lt;Analysis!BE$2, 'Raw Data'!S1453&lt;Analysis!BE$2), 1, 0))</f>
        <v/>
      </c>
    </row>
    <row r="1455">
      <c r="A1455" s="1">
        <f>'Raw Data'!A1454</f>
        <v/>
      </c>
      <c r="B1455">
        <f>IF(AND('Raw Data'!J1454&lt;'Raw Data'!I1454, ISNUMBER('Raw Data'!E1454)), 1, 0)</f>
        <v/>
      </c>
      <c r="C1455">
        <f>IF(AND('Raw Data'!A1454&gt;0, 'Raw Data'!K1454&gt;0), 1, 0)</f>
        <v/>
      </c>
      <c r="D1455">
        <f>IF(ISBLANK('Raw Data'!A1454),0,IF(AND('Raw Data'!J1454&lt;'Raw Data'!I1454,'Raw Data'!J1454&gt;Analysis!$BD$2),1,IF(AND('Raw Data'!I1454&lt;'Raw Data'!J1454,'Raw Data'!I1454&gt;Analysis!$BD$2),1,0)))</f>
        <v/>
      </c>
      <c r="E1455">
        <f>IF(ISBLANK('Raw Data'!A1454), 0, IF(OR('Raw Data'!P1454&lt;Analysis!BE$2, 'Raw Data'!S1454&lt;Analysis!BE$2), 1, 0))</f>
        <v/>
      </c>
    </row>
    <row r="1456">
      <c r="A1456" s="1">
        <f>'Raw Data'!A1455</f>
        <v/>
      </c>
      <c r="B1456">
        <f>IF(AND('Raw Data'!J1455&lt;'Raw Data'!I1455, ISNUMBER('Raw Data'!E1455)), 1, 0)</f>
        <v/>
      </c>
      <c r="C1456">
        <f>IF(AND('Raw Data'!A1455&gt;0, 'Raw Data'!K1455&gt;0), 1, 0)</f>
        <v/>
      </c>
      <c r="D1456">
        <f>IF(ISBLANK('Raw Data'!A1455),0,IF(AND('Raw Data'!J1455&lt;'Raw Data'!I1455,'Raw Data'!J1455&gt;Analysis!$BD$2),1,IF(AND('Raw Data'!I1455&lt;'Raw Data'!J1455,'Raw Data'!I1455&gt;Analysis!$BD$2),1,0)))</f>
        <v/>
      </c>
      <c r="E1456">
        <f>IF(ISBLANK('Raw Data'!A1455), 0, IF(OR('Raw Data'!P1455&lt;Analysis!BE$2, 'Raw Data'!S1455&lt;Analysis!BE$2), 1, 0))</f>
        <v/>
      </c>
    </row>
    <row r="1457">
      <c r="A1457" s="1">
        <f>'Raw Data'!A1456</f>
        <v/>
      </c>
      <c r="B1457">
        <f>IF(AND('Raw Data'!J1456&lt;'Raw Data'!I1456, ISNUMBER('Raw Data'!E1456)), 1, 0)</f>
        <v/>
      </c>
      <c r="C1457">
        <f>IF(AND('Raw Data'!A1456&gt;0, 'Raw Data'!K1456&gt;0), 1, 0)</f>
        <v/>
      </c>
      <c r="D1457">
        <f>IF(ISBLANK('Raw Data'!A1456),0,IF(AND('Raw Data'!J1456&lt;'Raw Data'!I1456,'Raw Data'!J1456&gt;Analysis!$BD$2),1,IF(AND('Raw Data'!I1456&lt;'Raw Data'!J1456,'Raw Data'!I1456&gt;Analysis!$BD$2),1,0)))</f>
        <v/>
      </c>
      <c r="E1457">
        <f>IF(ISBLANK('Raw Data'!A1456), 0, IF(OR('Raw Data'!P1456&lt;Analysis!BE$2, 'Raw Data'!S1456&lt;Analysis!BE$2), 1, 0))</f>
        <v/>
      </c>
    </row>
    <row r="1458">
      <c r="A1458" s="1">
        <f>'Raw Data'!A1457</f>
        <v/>
      </c>
      <c r="B1458">
        <f>IF(AND('Raw Data'!J1457&lt;'Raw Data'!I1457, ISNUMBER('Raw Data'!E1457)), 1, 0)</f>
        <v/>
      </c>
      <c r="C1458">
        <f>IF(AND('Raw Data'!A1457&gt;0, 'Raw Data'!K1457&gt;0), 1, 0)</f>
        <v/>
      </c>
      <c r="D1458">
        <f>IF(ISBLANK('Raw Data'!A1457),0,IF(AND('Raw Data'!J1457&lt;'Raw Data'!I1457,'Raw Data'!J1457&gt;Analysis!$BD$2),1,IF(AND('Raw Data'!I1457&lt;'Raw Data'!J1457,'Raw Data'!I1457&gt;Analysis!$BD$2),1,0)))</f>
        <v/>
      </c>
      <c r="E1458">
        <f>IF(ISBLANK('Raw Data'!A1457), 0, IF(OR('Raw Data'!P1457&lt;Analysis!BE$2, 'Raw Data'!S1457&lt;Analysis!BE$2), 1, 0))</f>
        <v/>
      </c>
    </row>
    <row r="1459">
      <c r="A1459" s="1">
        <f>'Raw Data'!A1458</f>
        <v/>
      </c>
      <c r="B1459">
        <f>IF(AND('Raw Data'!J1458&lt;'Raw Data'!I1458, ISNUMBER('Raw Data'!E1458)), 1, 0)</f>
        <v/>
      </c>
      <c r="C1459">
        <f>IF(AND('Raw Data'!A1458&gt;0, 'Raw Data'!K1458&gt;0), 1, 0)</f>
        <v/>
      </c>
      <c r="D1459">
        <f>IF(ISBLANK('Raw Data'!A1458),0,IF(AND('Raw Data'!J1458&lt;'Raw Data'!I1458,'Raw Data'!J1458&gt;Analysis!$BD$2),1,IF(AND('Raw Data'!I1458&lt;'Raw Data'!J1458,'Raw Data'!I1458&gt;Analysis!$BD$2),1,0)))</f>
        <v/>
      </c>
      <c r="E1459">
        <f>IF(ISBLANK('Raw Data'!A1458), 0, IF(OR('Raw Data'!P1458&lt;Analysis!BE$2, 'Raw Data'!S1458&lt;Analysis!BE$2), 1, 0))</f>
        <v/>
      </c>
    </row>
    <row r="1460">
      <c r="A1460" s="1">
        <f>'Raw Data'!A1459</f>
        <v/>
      </c>
      <c r="B1460">
        <f>IF(AND('Raw Data'!J1459&lt;'Raw Data'!I1459, ISNUMBER('Raw Data'!E1459)), 1, 0)</f>
        <v/>
      </c>
      <c r="C1460">
        <f>IF(AND('Raw Data'!A1459&gt;0, 'Raw Data'!K1459&gt;0), 1, 0)</f>
        <v/>
      </c>
      <c r="D1460">
        <f>IF(ISBLANK('Raw Data'!A1459),0,IF(AND('Raw Data'!J1459&lt;'Raw Data'!I1459,'Raw Data'!J1459&gt;Analysis!$BD$2),1,IF(AND('Raw Data'!I1459&lt;'Raw Data'!J1459,'Raw Data'!I1459&gt;Analysis!$BD$2),1,0)))</f>
        <v/>
      </c>
      <c r="E1460">
        <f>IF(ISBLANK('Raw Data'!A1459), 0, IF(OR('Raw Data'!P1459&lt;Analysis!BE$2, 'Raw Data'!S1459&lt;Analysis!BE$2), 1, 0))</f>
        <v/>
      </c>
    </row>
    <row r="1461">
      <c r="A1461" s="1">
        <f>'Raw Data'!A1460</f>
        <v/>
      </c>
      <c r="B1461">
        <f>IF(AND('Raw Data'!J1460&lt;'Raw Data'!I1460, ISNUMBER('Raw Data'!E1460)), 1, 0)</f>
        <v/>
      </c>
      <c r="C1461">
        <f>IF(AND('Raw Data'!A1460&gt;0, 'Raw Data'!K1460&gt;0), 1, 0)</f>
        <v/>
      </c>
      <c r="D1461">
        <f>IF(ISBLANK('Raw Data'!A1460),0,IF(AND('Raw Data'!J1460&lt;'Raw Data'!I1460,'Raw Data'!J1460&gt;Analysis!$BD$2),1,IF(AND('Raw Data'!I1460&lt;'Raw Data'!J1460,'Raw Data'!I1460&gt;Analysis!$BD$2),1,0)))</f>
        <v/>
      </c>
      <c r="E1461">
        <f>IF(ISBLANK('Raw Data'!A1460), 0, IF(OR('Raw Data'!P1460&lt;Analysis!BE$2, 'Raw Data'!S1460&lt;Analysis!BE$2), 1, 0))</f>
        <v/>
      </c>
    </row>
    <row r="1462">
      <c r="A1462" s="1">
        <f>'Raw Data'!A1461</f>
        <v/>
      </c>
      <c r="B1462">
        <f>IF(AND('Raw Data'!J1461&lt;'Raw Data'!I1461, ISNUMBER('Raw Data'!E1461)), 1, 0)</f>
        <v/>
      </c>
      <c r="C1462">
        <f>IF(AND('Raw Data'!A1461&gt;0, 'Raw Data'!K1461&gt;0), 1, 0)</f>
        <v/>
      </c>
      <c r="D1462">
        <f>IF(ISBLANK('Raw Data'!A1461),0,IF(AND('Raw Data'!J1461&lt;'Raw Data'!I1461,'Raw Data'!J1461&gt;Analysis!$BD$2),1,IF(AND('Raw Data'!I1461&lt;'Raw Data'!J1461,'Raw Data'!I1461&gt;Analysis!$BD$2),1,0)))</f>
        <v/>
      </c>
      <c r="E1462">
        <f>IF(ISBLANK('Raw Data'!A1461), 0, IF(OR('Raw Data'!P1461&lt;Analysis!BE$2, 'Raw Data'!S1461&lt;Analysis!BE$2), 1, 0))</f>
        <v/>
      </c>
    </row>
    <row r="1463">
      <c r="A1463" s="1">
        <f>'Raw Data'!A1462</f>
        <v/>
      </c>
      <c r="B1463">
        <f>IF(AND('Raw Data'!J1462&lt;'Raw Data'!I1462, ISNUMBER('Raw Data'!E1462)), 1, 0)</f>
        <v/>
      </c>
      <c r="C1463">
        <f>IF(AND('Raw Data'!A1462&gt;0, 'Raw Data'!K1462&gt;0), 1, 0)</f>
        <v/>
      </c>
      <c r="D1463">
        <f>IF(ISBLANK('Raw Data'!A1462),0,IF(AND('Raw Data'!J1462&lt;'Raw Data'!I1462,'Raw Data'!J1462&gt;Analysis!$BD$2),1,IF(AND('Raw Data'!I1462&lt;'Raw Data'!J1462,'Raw Data'!I1462&gt;Analysis!$BD$2),1,0)))</f>
        <v/>
      </c>
      <c r="E1463">
        <f>IF(ISBLANK('Raw Data'!A1462), 0, IF(OR('Raw Data'!P1462&lt;Analysis!BE$2, 'Raw Data'!S1462&lt;Analysis!BE$2), 1, 0))</f>
        <v/>
      </c>
    </row>
    <row r="1464">
      <c r="A1464" s="1">
        <f>'Raw Data'!A1463</f>
        <v/>
      </c>
      <c r="B1464">
        <f>IF(AND('Raw Data'!J1463&lt;'Raw Data'!I1463, ISNUMBER('Raw Data'!E1463)), 1, 0)</f>
        <v/>
      </c>
      <c r="C1464">
        <f>IF(AND('Raw Data'!A1463&gt;0, 'Raw Data'!K1463&gt;0), 1, 0)</f>
        <v/>
      </c>
      <c r="D1464">
        <f>IF(ISBLANK('Raw Data'!A1463),0,IF(AND('Raw Data'!J1463&lt;'Raw Data'!I1463,'Raw Data'!J1463&gt;Analysis!$BD$2),1,IF(AND('Raw Data'!I1463&lt;'Raw Data'!J1463,'Raw Data'!I1463&gt;Analysis!$BD$2),1,0)))</f>
        <v/>
      </c>
      <c r="E1464">
        <f>IF(ISBLANK('Raw Data'!A1463), 0, IF(OR('Raw Data'!P1463&lt;Analysis!BE$2, 'Raw Data'!S1463&lt;Analysis!BE$2), 1, 0))</f>
        <v/>
      </c>
    </row>
    <row r="1465">
      <c r="A1465" s="1">
        <f>'Raw Data'!A1464</f>
        <v/>
      </c>
      <c r="B1465">
        <f>IF(AND('Raw Data'!J1464&lt;'Raw Data'!I1464, ISNUMBER('Raw Data'!E1464)), 1, 0)</f>
        <v/>
      </c>
      <c r="C1465">
        <f>IF(AND('Raw Data'!A1464&gt;0, 'Raw Data'!K1464&gt;0), 1, 0)</f>
        <v/>
      </c>
      <c r="D1465">
        <f>IF(ISBLANK('Raw Data'!A1464),0,IF(AND('Raw Data'!J1464&lt;'Raw Data'!I1464,'Raw Data'!J1464&gt;Analysis!$BD$2),1,IF(AND('Raw Data'!I1464&lt;'Raw Data'!J1464,'Raw Data'!I1464&gt;Analysis!$BD$2),1,0)))</f>
        <v/>
      </c>
      <c r="E1465">
        <f>IF(ISBLANK('Raw Data'!A1464), 0, IF(OR('Raw Data'!P1464&lt;Analysis!BE$2, 'Raw Data'!S1464&lt;Analysis!BE$2), 1, 0))</f>
        <v/>
      </c>
    </row>
    <row r="1466">
      <c r="A1466" s="1">
        <f>'Raw Data'!A1465</f>
        <v/>
      </c>
      <c r="B1466">
        <f>IF(AND('Raw Data'!J1465&lt;'Raw Data'!I1465, ISNUMBER('Raw Data'!E1465)), 1, 0)</f>
        <v/>
      </c>
      <c r="C1466">
        <f>IF(AND('Raw Data'!A1465&gt;0, 'Raw Data'!K1465&gt;0), 1, 0)</f>
        <v/>
      </c>
      <c r="D1466">
        <f>IF(ISBLANK('Raw Data'!A1465),0,IF(AND('Raw Data'!J1465&lt;'Raw Data'!I1465,'Raw Data'!J1465&gt;Analysis!$BD$2),1,IF(AND('Raw Data'!I1465&lt;'Raw Data'!J1465,'Raw Data'!I1465&gt;Analysis!$BD$2),1,0)))</f>
        <v/>
      </c>
      <c r="E1466">
        <f>IF(ISBLANK('Raw Data'!A1465), 0, IF(OR('Raw Data'!P1465&lt;Analysis!BE$2, 'Raw Data'!S1465&lt;Analysis!BE$2), 1, 0))</f>
        <v/>
      </c>
    </row>
    <row r="1467">
      <c r="A1467" s="1">
        <f>'Raw Data'!A1466</f>
        <v/>
      </c>
      <c r="B1467">
        <f>IF(AND('Raw Data'!J1466&lt;'Raw Data'!I1466, ISNUMBER('Raw Data'!E1466)), 1, 0)</f>
        <v/>
      </c>
      <c r="C1467">
        <f>IF(AND('Raw Data'!A1466&gt;0, 'Raw Data'!K1466&gt;0), 1, 0)</f>
        <v/>
      </c>
      <c r="D1467">
        <f>IF(ISBLANK('Raw Data'!A1466),0,IF(AND('Raw Data'!J1466&lt;'Raw Data'!I1466,'Raw Data'!J1466&gt;Analysis!$BD$2),1,IF(AND('Raw Data'!I1466&lt;'Raw Data'!J1466,'Raw Data'!I1466&gt;Analysis!$BD$2),1,0)))</f>
        <v/>
      </c>
      <c r="E1467">
        <f>IF(ISBLANK('Raw Data'!A1466), 0, IF(OR('Raw Data'!P1466&lt;Analysis!BE$2, 'Raw Data'!S1466&lt;Analysis!BE$2), 1, 0))</f>
        <v/>
      </c>
    </row>
    <row r="1468">
      <c r="A1468" s="1">
        <f>'Raw Data'!A1467</f>
        <v/>
      </c>
      <c r="B1468">
        <f>IF(AND('Raw Data'!J1467&lt;'Raw Data'!I1467, ISNUMBER('Raw Data'!E1467)), 1, 0)</f>
        <v/>
      </c>
      <c r="C1468">
        <f>IF(AND('Raw Data'!A1467&gt;0, 'Raw Data'!K1467&gt;0), 1, 0)</f>
        <v/>
      </c>
      <c r="D1468">
        <f>IF(ISBLANK('Raw Data'!A1467),0,IF(AND('Raw Data'!J1467&lt;'Raw Data'!I1467,'Raw Data'!J1467&gt;Analysis!$BD$2),1,IF(AND('Raw Data'!I1467&lt;'Raw Data'!J1467,'Raw Data'!I1467&gt;Analysis!$BD$2),1,0)))</f>
        <v/>
      </c>
      <c r="E1468">
        <f>IF(ISBLANK('Raw Data'!A1467), 0, IF(OR('Raw Data'!P1467&lt;Analysis!BE$2, 'Raw Data'!S1467&lt;Analysis!BE$2), 1, 0))</f>
        <v/>
      </c>
    </row>
    <row r="1469">
      <c r="A1469" s="1">
        <f>'Raw Data'!A1468</f>
        <v/>
      </c>
      <c r="B1469">
        <f>IF(AND('Raw Data'!J1468&lt;'Raw Data'!I1468, ISNUMBER('Raw Data'!E1468)), 1, 0)</f>
        <v/>
      </c>
      <c r="C1469">
        <f>IF(AND('Raw Data'!A1468&gt;0, 'Raw Data'!K1468&gt;0), 1, 0)</f>
        <v/>
      </c>
      <c r="D1469">
        <f>IF(ISBLANK('Raw Data'!A1468),0,IF(AND('Raw Data'!J1468&lt;'Raw Data'!I1468,'Raw Data'!J1468&gt;Analysis!$BD$2),1,IF(AND('Raw Data'!I1468&lt;'Raw Data'!J1468,'Raw Data'!I1468&gt;Analysis!$BD$2),1,0)))</f>
        <v/>
      </c>
      <c r="E1469">
        <f>IF(ISBLANK('Raw Data'!A1468), 0, IF(OR('Raw Data'!P1468&lt;Analysis!BE$2, 'Raw Data'!S1468&lt;Analysis!BE$2), 1, 0))</f>
        <v/>
      </c>
    </row>
    <row r="1470">
      <c r="A1470" s="1">
        <f>'Raw Data'!A1469</f>
        <v/>
      </c>
      <c r="B1470">
        <f>IF(AND('Raw Data'!J1469&lt;'Raw Data'!I1469, ISNUMBER('Raw Data'!E1469)), 1, 0)</f>
        <v/>
      </c>
      <c r="C1470">
        <f>IF(AND('Raw Data'!A1469&gt;0, 'Raw Data'!K1469&gt;0), 1, 0)</f>
        <v/>
      </c>
      <c r="D1470">
        <f>IF(ISBLANK('Raw Data'!A1469),0,IF(AND('Raw Data'!J1469&lt;'Raw Data'!I1469,'Raw Data'!J1469&gt;Analysis!$BD$2),1,IF(AND('Raw Data'!I1469&lt;'Raw Data'!J1469,'Raw Data'!I1469&gt;Analysis!$BD$2),1,0)))</f>
        <v/>
      </c>
      <c r="E1470">
        <f>IF(ISBLANK('Raw Data'!A1469), 0, IF(OR('Raw Data'!P1469&lt;Analysis!BE$2, 'Raw Data'!S1469&lt;Analysis!BE$2), 1, 0))</f>
        <v/>
      </c>
    </row>
    <row r="1471">
      <c r="A1471" s="1">
        <f>'Raw Data'!A1470</f>
        <v/>
      </c>
      <c r="B1471">
        <f>IF(AND('Raw Data'!J1470&lt;'Raw Data'!I1470, ISNUMBER('Raw Data'!E1470)), 1, 0)</f>
        <v/>
      </c>
      <c r="C1471">
        <f>IF(AND('Raw Data'!A1470&gt;0, 'Raw Data'!K1470&gt;0), 1, 0)</f>
        <v/>
      </c>
      <c r="D1471">
        <f>IF(ISBLANK('Raw Data'!A1470),0,IF(AND('Raw Data'!J1470&lt;'Raw Data'!I1470,'Raw Data'!J1470&gt;Analysis!$BD$2),1,IF(AND('Raw Data'!I1470&lt;'Raw Data'!J1470,'Raw Data'!I1470&gt;Analysis!$BD$2),1,0)))</f>
        <v/>
      </c>
      <c r="E1471">
        <f>IF(ISBLANK('Raw Data'!A1470), 0, IF(OR('Raw Data'!P1470&lt;Analysis!BE$2, 'Raw Data'!S1470&lt;Analysis!BE$2), 1, 0))</f>
        <v/>
      </c>
    </row>
    <row r="1472">
      <c r="A1472" s="1">
        <f>'Raw Data'!A1471</f>
        <v/>
      </c>
      <c r="B1472">
        <f>IF(AND('Raw Data'!J1471&lt;'Raw Data'!I1471, ISNUMBER('Raw Data'!E1471)), 1, 0)</f>
        <v/>
      </c>
      <c r="C1472">
        <f>IF(AND('Raw Data'!A1471&gt;0, 'Raw Data'!K1471&gt;0), 1, 0)</f>
        <v/>
      </c>
      <c r="D1472">
        <f>IF(ISBLANK('Raw Data'!A1471),0,IF(AND('Raw Data'!J1471&lt;'Raw Data'!I1471,'Raw Data'!J1471&gt;Analysis!$BD$2),1,IF(AND('Raw Data'!I1471&lt;'Raw Data'!J1471,'Raw Data'!I1471&gt;Analysis!$BD$2),1,0)))</f>
        <v/>
      </c>
      <c r="E1472">
        <f>IF(ISBLANK('Raw Data'!A1471), 0, IF(OR('Raw Data'!P1471&lt;Analysis!BE$2, 'Raw Data'!S1471&lt;Analysis!BE$2), 1, 0))</f>
        <v/>
      </c>
    </row>
    <row r="1473">
      <c r="A1473" s="1">
        <f>'Raw Data'!A1472</f>
        <v/>
      </c>
      <c r="B1473">
        <f>IF(AND('Raw Data'!J1472&lt;'Raw Data'!I1472, ISNUMBER('Raw Data'!E1472)), 1, 0)</f>
        <v/>
      </c>
      <c r="C1473">
        <f>IF(AND('Raw Data'!A1472&gt;0, 'Raw Data'!K1472&gt;0), 1, 0)</f>
        <v/>
      </c>
      <c r="D1473">
        <f>IF(ISBLANK('Raw Data'!A1472),0,IF(AND('Raw Data'!J1472&lt;'Raw Data'!I1472,'Raw Data'!J1472&gt;Analysis!$BD$2),1,IF(AND('Raw Data'!I1472&lt;'Raw Data'!J1472,'Raw Data'!I1472&gt;Analysis!$BD$2),1,0)))</f>
        <v/>
      </c>
      <c r="E1473">
        <f>IF(ISBLANK('Raw Data'!A1472), 0, IF(OR('Raw Data'!P1472&lt;Analysis!BE$2, 'Raw Data'!S1472&lt;Analysis!BE$2), 1, 0))</f>
        <v/>
      </c>
    </row>
    <row r="1474">
      <c r="A1474" s="1">
        <f>'Raw Data'!A1473</f>
        <v/>
      </c>
      <c r="B1474">
        <f>IF(AND('Raw Data'!J1473&lt;'Raw Data'!I1473, ISNUMBER('Raw Data'!E1473)), 1, 0)</f>
        <v/>
      </c>
      <c r="C1474">
        <f>IF(AND('Raw Data'!A1473&gt;0, 'Raw Data'!K1473&gt;0), 1, 0)</f>
        <v/>
      </c>
      <c r="D1474">
        <f>IF(ISBLANK('Raw Data'!A1473),0,IF(AND('Raw Data'!J1473&lt;'Raw Data'!I1473,'Raw Data'!J1473&gt;Analysis!$BD$2),1,IF(AND('Raw Data'!I1473&lt;'Raw Data'!J1473,'Raw Data'!I1473&gt;Analysis!$BD$2),1,0)))</f>
        <v/>
      </c>
      <c r="E1474">
        <f>IF(ISBLANK('Raw Data'!A1473), 0, IF(OR('Raw Data'!P1473&lt;Analysis!BE$2, 'Raw Data'!S1473&lt;Analysis!BE$2), 1, 0))</f>
        <v/>
      </c>
    </row>
    <row r="1475">
      <c r="A1475" s="1">
        <f>'Raw Data'!A1474</f>
        <v/>
      </c>
      <c r="B1475">
        <f>IF(AND('Raw Data'!J1474&lt;'Raw Data'!I1474, ISNUMBER('Raw Data'!E1474)), 1, 0)</f>
        <v/>
      </c>
      <c r="C1475">
        <f>IF(AND('Raw Data'!A1474&gt;0, 'Raw Data'!K1474&gt;0), 1, 0)</f>
        <v/>
      </c>
      <c r="D1475">
        <f>IF(ISBLANK('Raw Data'!A1474),0,IF(AND('Raw Data'!J1474&lt;'Raw Data'!I1474,'Raw Data'!J1474&gt;Analysis!$BD$2),1,IF(AND('Raw Data'!I1474&lt;'Raw Data'!J1474,'Raw Data'!I1474&gt;Analysis!$BD$2),1,0)))</f>
        <v/>
      </c>
      <c r="E1475">
        <f>IF(ISBLANK('Raw Data'!A1474), 0, IF(OR('Raw Data'!P1474&lt;Analysis!BE$2, 'Raw Data'!S1474&lt;Analysis!BE$2), 1, 0))</f>
        <v/>
      </c>
    </row>
    <row r="1476">
      <c r="A1476" s="1">
        <f>'Raw Data'!A1475</f>
        <v/>
      </c>
      <c r="B1476">
        <f>IF(AND('Raw Data'!J1475&lt;'Raw Data'!I1475, ISNUMBER('Raw Data'!E1475)), 1, 0)</f>
        <v/>
      </c>
      <c r="C1476">
        <f>IF(AND('Raw Data'!A1475&gt;0, 'Raw Data'!K1475&gt;0), 1, 0)</f>
        <v/>
      </c>
      <c r="D1476">
        <f>IF(ISBLANK('Raw Data'!A1475),0,IF(AND('Raw Data'!J1475&lt;'Raw Data'!I1475,'Raw Data'!J1475&gt;Analysis!$BD$2),1,IF(AND('Raw Data'!I1475&lt;'Raw Data'!J1475,'Raw Data'!I1475&gt;Analysis!$BD$2),1,0)))</f>
        <v/>
      </c>
      <c r="E1476">
        <f>IF(ISBLANK('Raw Data'!A1475), 0, IF(OR('Raw Data'!P1475&lt;Analysis!BE$2, 'Raw Data'!S1475&lt;Analysis!BE$2), 1, 0))</f>
        <v/>
      </c>
    </row>
    <row r="1477">
      <c r="A1477" s="1">
        <f>'Raw Data'!A1476</f>
        <v/>
      </c>
      <c r="B1477">
        <f>IF(AND('Raw Data'!J1476&lt;'Raw Data'!I1476, ISNUMBER('Raw Data'!E1476)), 1, 0)</f>
        <v/>
      </c>
      <c r="C1477">
        <f>IF(AND('Raw Data'!A1476&gt;0, 'Raw Data'!K1476&gt;0), 1, 0)</f>
        <v/>
      </c>
      <c r="D1477">
        <f>IF(ISBLANK('Raw Data'!A1476),0,IF(AND('Raw Data'!J1476&lt;'Raw Data'!I1476,'Raw Data'!J1476&gt;Analysis!$BD$2),1,IF(AND('Raw Data'!I1476&lt;'Raw Data'!J1476,'Raw Data'!I1476&gt;Analysis!$BD$2),1,0)))</f>
        <v/>
      </c>
      <c r="E1477">
        <f>IF(ISBLANK('Raw Data'!A1476), 0, IF(OR('Raw Data'!P1476&lt;Analysis!BE$2, 'Raw Data'!S1476&lt;Analysis!BE$2), 1, 0))</f>
        <v/>
      </c>
    </row>
    <row r="1478">
      <c r="A1478" s="1">
        <f>'Raw Data'!A1477</f>
        <v/>
      </c>
      <c r="B1478">
        <f>IF(AND('Raw Data'!J1477&lt;'Raw Data'!I1477, ISNUMBER('Raw Data'!E1477)), 1, 0)</f>
        <v/>
      </c>
      <c r="C1478">
        <f>IF(AND('Raw Data'!A1477&gt;0, 'Raw Data'!K1477&gt;0), 1, 0)</f>
        <v/>
      </c>
      <c r="D1478">
        <f>IF(ISBLANK('Raw Data'!A1477),0,IF(AND('Raw Data'!J1477&lt;'Raw Data'!I1477,'Raw Data'!J1477&gt;Analysis!$BD$2),1,IF(AND('Raw Data'!I1477&lt;'Raw Data'!J1477,'Raw Data'!I1477&gt;Analysis!$BD$2),1,0)))</f>
        <v/>
      </c>
      <c r="E1478">
        <f>IF(ISBLANK('Raw Data'!A1477), 0, IF(OR('Raw Data'!P1477&lt;Analysis!BE$2, 'Raw Data'!S1477&lt;Analysis!BE$2), 1, 0))</f>
        <v/>
      </c>
    </row>
    <row r="1479">
      <c r="A1479" s="1">
        <f>'Raw Data'!A1478</f>
        <v/>
      </c>
      <c r="B1479">
        <f>IF(AND('Raw Data'!J1478&lt;'Raw Data'!I1478, ISNUMBER('Raw Data'!E1478)), 1, 0)</f>
        <v/>
      </c>
      <c r="C1479">
        <f>IF(AND('Raw Data'!A1478&gt;0, 'Raw Data'!K1478&gt;0), 1, 0)</f>
        <v/>
      </c>
      <c r="D1479">
        <f>IF(ISBLANK('Raw Data'!A1478),0,IF(AND('Raw Data'!J1478&lt;'Raw Data'!I1478,'Raw Data'!J1478&gt;Analysis!$BD$2),1,IF(AND('Raw Data'!I1478&lt;'Raw Data'!J1478,'Raw Data'!I1478&gt;Analysis!$BD$2),1,0)))</f>
        <v/>
      </c>
      <c r="E1479">
        <f>IF(ISBLANK('Raw Data'!A1478), 0, IF(OR('Raw Data'!P1478&lt;Analysis!BE$2, 'Raw Data'!S1478&lt;Analysis!BE$2), 1, 0))</f>
        <v/>
      </c>
    </row>
    <row r="1480">
      <c r="A1480" s="1">
        <f>'Raw Data'!A1479</f>
        <v/>
      </c>
      <c r="B1480">
        <f>IF(AND('Raw Data'!J1479&lt;'Raw Data'!I1479, ISNUMBER('Raw Data'!E1479)), 1, 0)</f>
        <v/>
      </c>
      <c r="C1480">
        <f>IF(AND('Raw Data'!A1479&gt;0, 'Raw Data'!K1479&gt;0), 1, 0)</f>
        <v/>
      </c>
      <c r="D1480">
        <f>IF(ISBLANK('Raw Data'!A1479),0,IF(AND('Raw Data'!J1479&lt;'Raw Data'!I1479,'Raw Data'!J1479&gt;Analysis!$BD$2),1,IF(AND('Raw Data'!I1479&lt;'Raw Data'!J1479,'Raw Data'!I1479&gt;Analysis!$BD$2),1,0)))</f>
        <v/>
      </c>
      <c r="E1480">
        <f>IF(ISBLANK('Raw Data'!A1479), 0, IF(OR('Raw Data'!P1479&lt;Analysis!BE$2, 'Raw Data'!S1479&lt;Analysis!BE$2), 1, 0))</f>
        <v/>
      </c>
    </row>
    <row r="1481">
      <c r="A1481" s="1">
        <f>'Raw Data'!A1480</f>
        <v/>
      </c>
      <c r="B1481">
        <f>IF(AND('Raw Data'!J1480&lt;'Raw Data'!I1480, ISNUMBER('Raw Data'!E1480)), 1, 0)</f>
        <v/>
      </c>
      <c r="C1481">
        <f>IF(AND('Raw Data'!A1480&gt;0, 'Raw Data'!K1480&gt;0), 1, 0)</f>
        <v/>
      </c>
      <c r="D1481">
        <f>IF(ISBLANK('Raw Data'!A1480),0,IF(AND('Raw Data'!J1480&lt;'Raw Data'!I1480,'Raw Data'!J1480&gt;Analysis!$BD$2),1,IF(AND('Raw Data'!I1480&lt;'Raw Data'!J1480,'Raw Data'!I1480&gt;Analysis!$BD$2),1,0)))</f>
        <v/>
      </c>
      <c r="E1481">
        <f>IF(ISBLANK('Raw Data'!A1480), 0, IF(OR('Raw Data'!P1480&lt;Analysis!BE$2, 'Raw Data'!S1480&lt;Analysis!BE$2), 1, 0))</f>
        <v/>
      </c>
    </row>
    <row r="1482">
      <c r="A1482" s="1">
        <f>'Raw Data'!A1481</f>
        <v/>
      </c>
      <c r="B1482">
        <f>IF(AND('Raw Data'!J1481&lt;'Raw Data'!I1481, ISNUMBER('Raw Data'!E1481)), 1, 0)</f>
        <v/>
      </c>
      <c r="C1482">
        <f>IF(AND('Raw Data'!A1481&gt;0, 'Raw Data'!K1481&gt;0), 1, 0)</f>
        <v/>
      </c>
      <c r="D1482">
        <f>IF(ISBLANK('Raw Data'!A1481),0,IF(AND('Raw Data'!J1481&lt;'Raw Data'!I1481,'Raw Data'!J1481&gt;Analysis!$BD$2),1,IF(AND('Raw Data'!I1481&lt;'Raw Data'!J1481,'Raw Data'!I1481&gt;Analysis!$BD$2),1,0)))</f>
        <v/>
      </c>
      <c r="E1482">
        <f>IF(ISBLANK('Raw Data'!A1481), 0, IF(OR('Raw Data'!P1481&lt;Analysis!BE$2, 'Raw Data'!S1481&lt;Analysis!BE$2), 1, 0))</f>
        <v/>
      </c>
    </row>
    <row r="1483">
      <c r="A1483" s="1">
        <f>'Raw Data'!A1482</f>
        <v/>
      </c>
      <c r="B1483">
        <f>IF(AND('Raw Data'!J1482&lt;'Raw Data'!I1482, ISNUMBER('Raw Data'!E1482)), 1, 0)</f>
        <v/>
      </c>
      <c r="C1483">
        <f>IF(AND('Raw Data'!A1482&gt;0, 'Raw Data'!K1482&gt;0), 1, 0)</f>
        <v/>
      </c>
      <c r="D1483">
        <f>IF(ISBLANK('Raw Data'!A1482),0,IF(AND('Raw Data'!J1482&lt;'Raw Data'!I1482,'Raw Data'!J1482&gt;Analysis!$BD$2),1,IF(AND('Raw Data'!I1482&lt;'Raw Data'!J1482,'Raw Data'!I1482&gt;Analysis!$BD$2),1,0)))</f>
        <v/>
      </c>
      <c r="E1483">
        <f>IF(ISBLANK('Raw Data'!A1482), 0, IF(OR('Raw Data'!P1482&lt;Analysis!BE$2, 'Raw Data'!S1482&lt;Analysis!BE$2), 1, 0))</f>
        <v/>
      </c>
    </row>
    <row r="1484">
      <c r="A1484" s="1">
        <f>'Raw Data'!A1483</f>
        <v/>
      </c>
      <c r="B1484">
        <f>IF(AND('Raw Data'!J1483&lt;'Raw Data'!I1483, ISNUMBER('Raw Data'!E1483)), 1, 0)</f>
        <v/>
      </c>
      <c r="C1484">
        <f>IF(AND('Raw Data'!A1483&gt;0, 'Raw Data'!K1483&gt;0), 1, 0)</f>
        <v/>
      </c>
      <c r="D1484">
        <f>IF(ISBLANK('Raw Data'!A1483),0,IF(AND('Raw Data'!J1483&lt;'Raw Data'!I1483,'Raw Data'!J1483&gt;Analysis!$BD$2),1,IF(AND('Raw Data'!I1483&lt;'Raw Data'!J1483,'Raw Data'!I1483&gt;Analysis!$BD$2),1,0)))</f>
        <v/>
      </c>
      <c r="E1484">
        <f>IF(ISBLANK('Raw Data'!A1483), 0, IF(OR('Raw Data'!P1483&lt;Analysis!BE$2, 'Raw Data'!S1483&lt;Analysis!BE$2), 1, 0))</f>
        <v/>
      </c>
    </row>
    <row r="1485">
      <c r="A1485" s="1">
        <f>'Raw Data'!A1484</f>
        <v/>
      </c>
      <c r="B1485">
        <f>IF(AND('Raw Data'!J1484&lt;'Raw Data'!I1484, ISNUMBER('Raw Data'!E1484)), 1, 0)</f>
        <v/>
      </c>
      <c r="C1485">
        <f>IF(AND('Raw Data'!A1484&gt;0, 'Raw Data'!K1484&gt;0), 1, 0)</f>
        <v/>
      </c>
      <c r="D1485">
        <f>IF(ISBLANK('Raw Data'!A1484),0,IF(AND('Raw Data'!J1484&lt;'Raw Data'!I1484,'Raw Data'!J1484&gt;Analysis!$BD$2),1,IF(AND('Raw Data'!I1484&lt;'Raw Data'!J1484,'Raw Data'!I1484&gt;Analysis!$BD$2),1,0)))</f>
        <v/>
      </c>
      <c r="E1485">
        <f>IF(ISBLANK('Raw Data'!A1484), 0, IF(OR('Raw Data'!P1484&lt;Analysis!BE$2, 'Raw Data'!S1484&lt;Analysis!BE$2), 1, 0))</f>
        <v/>
      </c>
    </row>
    <row r="1486">
      <c r="A1486" s="1">
        <f>'Raw Data'!A1485</f>
        <v/>
      </c>
      <c r="B1486">
        <f>IF(AND('Raw Data'!J1485&lt;'Raw Data'!I1485, ISNUMBER('Raw Data'!E1485)), 1, 0)</f>
        <v/>
      </c>
      <c r="C1486">
        <f>IF(AND('Raw Data'!A1485&gt;0, 'Raw Data'!K1485&gt;0), 1, 0)</f>
        <v/>
      </c>
      <c r="D1486">
        <f>IF(ISBLANK('Raw Data'!A1485),0,IF(AND('Raw Data'!J1485&lt;'Raw Data'!I1485,'Raw Data'!J1485&gt;Analysis!$BD$2),1,IF(AND('Raw Data'!I1485&lt;'Raw Data'!J1485,'Raw Data'!I1485&gt;Analysis!$BD$2),1,0)))</f>
        <v/>
      </c>
      <c r="E1486">
        <f>IF(ISBLANK('Raw Data'!A1485), 0, IF(OR('Raw Data'!P1485&lt;Analysis!BE$2, 'Raw Data'!S1485&lt;Analysis!BE$2), 1, 0))</f>
        <v/>
      </c>
    </row>
    <row r="1487">
      <c r="A1487" s="1">
        <f>'Raw Data'!A1486</f>
        <v/>
      </c>
      <c r="B1487">
        <f>IF(AND('Raw Data'!J1486&lt;'Raw Data'!I1486, ISNUMBER('Raw Data'!E1486)), 1, 0)</f>
        <v/>
      </c>
      <c r="C1487">
        <f>IF(AND('Raw Data'!A1486&gt;0, 'Raw Data'!K1486&gt;0), 1, 0)</f>
        <v/>
      </c>
      <c r="D1487">
        <f>IF(ISBLANK('Raw Data'!A1486),0,IF(AND('Raw Data'!J1486&lt;'Raw Data'!I1486,'Raw Data'!J1486&gt;Analysis!$BD$2),1,IF(AND('Raw Data'!I1486&lt;'Raw Data'!J1486,'Raw Data'!I1486&gt;Analysis!$BD$2),1,0)))</f>
        <v/>
      </c>
      <c r="E1487">
        <f>IF(ISBLANK('Raw Data'!A1486), 0, IF(OR('Raw Data'!P1486&lt;Analysis!BE$2, 'Raw Data'!S1486&lt;Analysis!BE$2), 1, 0))</f>
        <v/>
      </c>
    </row>
    <row r="1488">
      <c r="A1488" s="1">
        <f>'Raw Data'!A1487</f>
        <v/>
      </c>
      <c r="B1488">
        <f>IF(AND('Raw Data'!J1487&lt;'Raw Data'!I1487, ISNUMBER('Raw Data'!E1487)), 1, 0)</f>
        <v/>
      </c>
      <c r="C1488">
        <f>IF(AND('Raw Data'!A1487&gt;0, 'Raw Data'!K1487&gt;0), 1, 0)</f>
        <v/>
      </c>
      <c r="D1488">
        <f>IF(ISBLANK('Raw Data'!A1487),0,IF(AND('Raw Data'!J1487&lt;'Raw Data'!I1487,'Raw Data'!J1487&gt;Analysis!$BD$2),1,IF(AND('Raw Data'!I1487&lt;'Raw Data'!J1487,'Raw Data'!I1487&gt;Analysis!$BD$2),1,0)))</f>
        <v/>
      </c>
      <c r="E1488">
        <f>IF(ISBLANK('Raw Data'!A1487), 0, IF(OR('Raw Data'!P1487&lt;Analysis!BE$2, 'Raw Data'!S1487&lt;Analysis!BE$2), 1, 0))</f>
        <v/>
      </c>
    </row>
    <row r="1489">
      <c r="A1489" s="1">
        <f>'Raw Data'!A1488</f>
        <v/>
      </c>
      <c r="B1489">
        <f>IF(AND('Raw Data'!J1488&lt;'Raw Data'!I1488, ISNUMBER('Raw Data'!E1488)), 1, 0)</f>
        <v/>
      </c>
      <c r="C1489">
        <f>IF(AND('Raw Data'!A1488&gt;0, 'Raw Data'!K1488&gt;0), 1, 0)</f>
        <v/>
      </c>
      <c r="D1489">
        <f>IF(ISBLANK('Raw Data'!A1488),0,IF(AND('Raw Data'!J1488&lt;'Raw Data'!I1488,'Raw Data'!J1488&gt;Analysis!$BD$2),1,IF(AND('Raw Data'!I1488&lt;'Raw Data'!J1488,'Raw Data'!I1488&gt;Analysis!$BD$2),1,0)))</f>
        <v/>
      </c>
      <c r="E1489">
        <f>IF(ISBLANK('Raw Data'!A1488), 0, IF(OR('Raw Data'!P1488&lt;Analysis!BE$2, 'Raw Data'!S1488&lt;Analysis!BE$2), 1, 0))</f>
        <v/>
      </c>
    </row>
    <row r="1490">
      <c r="A1490" s="1">
        <f>'Raw Data'!A1489</f>
        <v/>
      </c>
      <c r="B1490">
        <f>IF(AND('Raw Data'!J1489&lt;'Raw Data'!I1489, ISNUMBER('Raw Data'!E1489)), 1, 0)</f>
        <v/>
      </c>
      <c r="C1490">
        <f>IF(AND('Raw Data'!A1489&gt;0, 'Raw Data'!K1489&gt;0), 1, 0)</f>
        <v/>
      </c>
      <c r="D1490">
        <f>IF(ISBLANK('Raw Data'!A1489),0,IF(AND('Raw Data'!J1489&lt;'Raw Data'!I1489,'Raw Data'!J1489&gt;Analysis!$BD$2),1,IF(AND('Raw Data'!I1489&lt;'Raw Data'!J1489,'Raw Data'!I1489&gt;Analysis!$BD$2),1,0)))</f>
        <v/>
      </c>
      <c r="E1490">
        <f>IF(ISBLANK('Raw Data'!A1489), 0, IF(OR('Raw Data'!P1489&lt;Analysis!BE$2, 'Raw Data'!S1489&lt;Analysis!BE$2), 1, 0))</f>
        <v/>
      </c>
    </row>
    <row r="1491">
      <c r="A1491" s="1">
        <f>'Raw Data'!A1490</f>
        <v/>
      </c>
      <c r="B1491">
        <f>IF(AND('Raw Data'!J1490&lt;'Raw Data'!I1490, ISNUMBER('Raw Data'!E1490)), 1, 0)</f>
        <v/>
      </c>
      <c r="C1491">
        <f>IF(AND('Raw Data'!A1490&gt;0, 'Raw Data'!K1490&gt;0), 1, 0)</f>
        <v/>
      </c>
      <c r="D1491">
        <f>IF(ISBLANK('Raw Data'!A1490),0,IF(AND('Raw Data'!J1490&lt;'Raw Data'!I1490,'Raw Data'!J1490&gt;Analysis!$BD$2),1,IF(AND('Raw Data'!I1490&lt;'Raw Data'!J1490,'Raw Data'!I1490&gt;Analysis!$BD$2),1,0)))</f>
        <v/>
      </c>
      <c r="E1491">
        <f>IF(ISBLANK('Raw Data'!A1490), 0, IF(OR('Raw Data'!P1490&lt;Analysis!BE$2, 'Raw Data'!S1490&lt;Analysis!BE$2), 1, 0))</f>
        <v/>
      </c>
    </row>
    <row r="1492">
      <c r="A1492" s="1">
        <f>'Raw Data'!A1491</f>
        <v/>
      </c>
      <c r="B1492">
        <f>IF(AND('Raw Data'!J1491&lt;'Raw Data'!I1491, ISNUMBER('Raw Data'!E1491)), 1, 0)</f>
        <v/>
      </c>
      <c r="C1492">
        <f>IF(AND('Raw Data'!A1491&gt;0, 'Raw Data'!K1491&gt;0), 1, 0)</f>
        <v/>
      </c>
      <c r="D1492">
        <f>IF(ISBLANK('Raw Data'!A1491),0,IF(AND('Raw Data'!J1491&lt;'Raw Data'!I1491,'Raw Data'!J1491&gt;Analysis!$BD$2),1,IF(AND('Raw Data'!I1491&lt;'Raw Data'!J1491,'Raw Data'!I1491&gt;Analysis!$BD$2),1,0)))</f>
        <v/>
      </c>
      <c r="E1492">
        <f>IF(ISBLANK('Raw Data'!A1491), 0, IF(OR('Raw Data'!P1491&lt;Analysis!BE$2, 'Raw Data'!S1491&lt;Analysis!BE$2), 1, 0))</f>
        <v/>
      </c>
    </row>
    <row r="1493">
      <c r="A1493" s="1">
        <f>'Raw Data'!A1492</f>
        <v/>
      </c>
      <c r="B1493">
        <f>IF(AND('Raw Data'!J1492&lt;'Raw Data'!I1492, ISNUMBER('Raw Data'!E1492)), 1, 0)</f>
        <v/>
      </c>
      <c r="C1493">
        <f>IF(AND('Raw Data'!A1492&gt;0, 'Raw Data'!K1492&gt;0), 1, 0)</f>
        <v/>
      </c>
      <c r="D1493">
        <f>IF(ISBLANK('Raw Data'!A1492),0,IF(AND('Raw Data'!J1492&lt;'Raw Data'!I1492,'Raw Data'!J1492&gt;Analysis!$BD$2),1,IF(AND('Raw Data'!I1492&lt;'Raw Data'!J1492,'Raw Data'!I1492&gt;Analysis!$BD$2),1,0)))</f>
        <v/>
      </c>
      <c r="E1493">
        <f>IF(ISBLANK('Raw Data'!A1492), 0, IF(OR('Raw Data'!P1492&lt;Analysis!BE$2, 'Raw Data'!S1492&lt;Analysis!BE$2), 1, 0))</f>
        <v/>
      </c>
    </row>
    <row r="1494">
      <c r="A1494" s="1">
        <f>'Raw Data'!A1493</f>
        <v/>
      </c>
      <c r="B1494">
        <f>IF(AND('Raw Data'!J1493&lt;'Raw Data'!I1493, ISNUMBER('Raw Data'!E1493)), 1, 0)</f>
        <v/>
      </c>
      <c r="C1494">
        <f>IF(AND('Raw Data'!A1493&gt;0, 'Raw Data'!K1493&gt;0), 1, 0)</f>
        <v/>
      </c>
      <c r="D1494">
        <f>IF(ISBLANK('Raw Data'!A1493),0,IF(AND('Raw Data'!J1493&lt;'Raw Data'!I1493,'Raw Data'!J1493&gt;Analysis!$BD$2),1,IF(AND('Raw Data'!I1493&lt;'Raw Data'!J1493,'Raw Data'!I1493&gt;Analysis!$BD$2),1,0)))</f>
        <v/>
      </c>
      <c r="E1494">
        <f>IF(ISBLANK('Raw Data'!A1493), 0, IF(OR('Raw Data'!P1493&lt;Analysis!BE$2, 'Raw Data'!S1493&lt;Analysis!BE$2), 1, 0))</f>
        <v/>
      </c>
    </row>
    <row r="1495">
      <c r="A1495" s="1">
        <f>'Raw Data'!A1494</f>
        <v/>
      </c>
      <c r="B1495">
        <f>IF(AND('Raw Data'!J1494&lt;'Raw Data'!I1494, ISNUMBER('Raw Data'!E1494)), 1, 0)</f>
        <v/>
      </c>
      <c r="C1495">
        <f>IF(AND('Raw Data'!A1494&gt;0, 'Raw Data'!K1494&gt;0), 1, 0)</f>
        <v/>
      </c>
      <c r="D1495">
        <f>IF(ISBLANK('Raw Data'!A1494),0,IF(AND('Raw Data'!J1494&lt;'Raw Data'!I1494,'Raw Data'!J1494&gt;Analysis!$BD$2),1,IF(AND('Raw Data'!I1494&lt;'Raw Data'!J1494,'Raw Data'!I1494&gt;Analysis!$BD$2),1,0)))</f>
        <v/>
      </c>
      <c r="E1495">
        <f>IF(ISBLANK('Raw Data'!A1494), 0, IF(OR('Raw Data'!P1494&lt;Analysis!BE$2, 'Raw Data'!S1494&lt;Analysis!BE$2), 1, 0))</f>
        <v/>
      </c>
    </row>
    <row r="1496">
      <c r="A1496" s="1">
        <f>'Raw Data'!A1495</f>
        <v/>
      </c>
      <c r="B1496">
        <f>IF(AND('Raw Data'!J1495&lt;'Raw Data'!I1495, ISNUMBER('Raw Data'!E1495)), 1, 0)</f>
        <v/>
      </c>
      <c r="C1496">
        <f>IF(AND('Raw Data'!A1495&gt;0, 'Raw Data'!K1495&gt;0), 1, 0)</f>
        <v/>
      </c>
      <c r="D1496">
        <f>IF(ISBLANK('Raw Data'!A1495),0,IF(AND('Raw Data'!J1495&lt;'Raw Data'!I1495,'Raw Data'!J1495&gt;Analysis!$BD$2),1,IF(AND('Raw Data'!I1495&lt;'Raw Data'!J1495,'Raw Data'!I1495&gt;Analysis!$BD$2),1,0)))</f>
        <v/>
      </c>
      <c r="E1496">
        <f>IF(ISBLANK('Raw Data'!A1495), 0, IF(OR('Raw Data'!P1495&lt;Analysis!BE$2, 'Raw Data'!S1495&lt;Analysis!BE$2), 1, 0))</f>
        <v/>
      </c>
    </row>
    <row r="1497">
      <c r="A1497" s="1">
        <f>'Raw Data'!A1496</f>
        <v/>
      </c>
      <c r="B1497">
        <f>IF(AND('Raw Data'!J1496&lt;'Raw Data'!I1496, ISNUMBER('Raw Data'!E1496)), 1, 0)</f>
        <v/>
      </c>
      <c r="C1497">
        <f>IF(AND('Raw Data'!A1496&gt;0, 'Raw Data'!K1496&gt;0), 1, 0)</f>
        <v/>
      </c>
      <c r="D1497">
        <f>IF(ISBLANK('Raw Data'!A1496),0,IF(AND('Raw Data'!J1496&lt;'Raw Data'!I1496,'Raw Data'!J1496&gt;Analysis!$BD$2),1,IF(AND('Raw Data'!I1496&lt;'Raw Data'!J1496,'Raw Data'!I1496&gt;Analysis!$BD$2),1,0)))</f>
        <v/>
      </c>
      <c r="E1497">
        <f>IF(ISBLANK('Raw Data'!A1496), 0, IF(OR('Raw Data'!P1496&lt;Analysis!BE$2, 'Raw Data'!S1496&lt;Analysis!BE$2), 1, 0))</f>
        <v/>
      </c>
    </row>
    <row r="1498">
      <c r="A1498" s="1">
        <f>'Raw Data'!A1497</f>
        <v/>
      </c>
      <c r="B1498">
        <f>IF(AND('Raw Data'!J1497&lt;'Raw Data'!I1497, ISNUMBER('Raw Data'!E1497)), 1, 0)</f>
        <v/>
      </c>
      <c r="C1498">
        <f>IF(AND('Raw Data'!A1497&gt;0, 'Raw Data'!K1497&gt;0), 1, 0)</f>
        <v/>
      </c>
      <c r="D1498">
        <f>IF(ISBLANK('Raw Data'!A1497),0,IF(AND('Raw Data'!J1497&lt;'Raw Data'!I1497,'Raw Data'!J1497&gt;Analysis!$BD$2),1,IF(AND('Raw Data'!I1497&lt;'Raw Data'!J1497,'Raw Data'!I1497&gt;Analysis!$BD$2),1,0)))</f>
        <v/>
      </c>
      <c r="E1498">
        <f>IF(ISBLANK('Raw Data'!A1497), 0, IF(OR('Raw Data'!P1497&lt;Analysis!BE$2, 'Raw Data'!S1497&lt;Analysis!BE$2), 1, 0))</f>
        <v/>
      </c>
    </row>
    <row r="1499">
      <c r="A1499" s="1">
        <f>'Raw Data'!A1498</f>
        <v/>
      </c>
      <c r="B1499">
        <f>IF(AND('Raw Data'!J1498&lt;'Raw Data'!I1498, ISNUMBER('Raw Data'!E1498)), 1, 0)</f>
        <v/>
      </c>
      <c r="C1499">
        <f>IF(AND('Raw Data'!A1498&gt;0, 'Raw Data'!K1498&gt;0), 1, 0)</f>
        <v/>
      </c>
      <c r="D1499">
        <f>IF(ISBLANK('Raw Data'!A1498),0,IF(AND('Raw Data'!J1498&lt;'Raw Data'!I1498,'Raw Data'!J1498&gt;Analysis!$BD$2),1,IF(AND('Raw Data'!I1498&lt;'Raw Data'!J1498,'Raw Data'!I1498&gt;Analysis!$BD$2),1,0)))</f>
        <v/>
      </c>
      <c r="E1499">
        <f>IF(ISBLANK('Raw Data'!A1498), 0, IF(OR('Raw Data'!P1498&lt;Analysis!BE$2, 'Raw Data'!S1498&lt;Analysis!BE$2), 1, 0))</f>
        <v/>
      </c>
    </row>
    <row r="1500">
      <c r="A1500" s="1">
        <f>'Raw Data'!A1499</f>
        <v/>
      </c>
      <c r="B1500">
        <f>IF(AND('Raw Data'!J1499&lt;'Raw Data'!I1499, ISNUMBER('Raw Data'!E1499)), 1, 0)</f>
        <v/>
      </c>
      <c r="C1500">
        <f>IF(AND('Raw Data'!A1499&gt;0, 'Raw Data'!K1499&gt;0), 1, 0)</f>
        <v/>
      </c>
      <c r="D1500">
        <f>IF(ISBLANK('Raw Data'!A1499),0,IF(AND('Raw Data'!J1499&lt;'Raw Data'!I1499,'Raw Data'!J1499&gt;Analysis!$BD$2),1,IF(AND('Raw Data'!I1499&lt;'Raw Data'!J1499,'Raw Data'!I1499&gt;Analysis!$BD$2),1,0)))</f>
        <v/>
      </c>
      <c r="E1500">
        <f>IF(ISBLANK('Raw Data'!A1499), 0, IF(OR('Raw Data'!P1499&lt;Analysis!BE$2, 'Raw Data'!S1499&lt;Analysis!BE$2), 1, 0))</f>
        <v/>
      </c>
    </row>
    <row r="1501">
      <c r="A1501" s="1">
        <f>'Raw Data'!A1500</f>
        <v/>
      </c>
      <c r="B1501">
        <f>IF(AND('Raw Data'!J1500&lt;'Raw Data'!I1500, ISNUMBER('Raw Data'!E1500)), 1, 0)</f>
        <v/>
      </c>
      <c r="C1501">
        <f>IF(AND('Raw Data'!A1500&gt;0, 'Raw Data'!K1500&gt;0), 1, 0)</f>
        <v/>
      </c>
      <c r="D1501">
        <f>IF(ISBLANK('Raw Data'!A1500),0,IF(AND('Raw Data'!J1500&lt;'Raw Data'!I1500,'Raw Data'!J1500&gt;Analysis!$BD$2),1,IF(AND('Raw Data'!I1500&lt;'Raw Data'!J1500,'Raw Data'!I1500&gt;Analysis!$BD$2),1,0)))</f>
        <v/>
      </c>
      <c r="E1501">
        <f>IF(ISBLANK('Raw Data'!A1500), 0, IF(OR('Raw Data'!P1500&lt;Analysis!BE$2, 'Raw Data'!S1500&lt;Analysis!BE$2), 1, 0))</f>
        <v/>
      </c>
    </row>
    <row r="1502">
      <c r="A1502" s="1">
        <f>'Raw Data'!A1501</f>
        <v/>
      </c>
      <c r="B1502">
        <f>IF(AND('Raw Data'!J1501&lt;'Raw Data'!I1501, ISNUMBER('Raw Data'!E1501)), 1, 0)</f>
        <v/>
      </c>
      <c r="C1502">
        <f>IF(AND('Raw Data'!A1501&gt;0, 'Raw Data'!K1501&gt;0), 1, 0)</f>
        <v/>
      </c>
      <c r="D1502">
        <f>IF(ISBLANK('Raw Data'!A1501),0,IF(AND('Raw Data'!J1501&lt;'Raw Data'!I1501,'Raw Data'!J1501&gt;Analysis!$BD$2),1,IF(AND('Raw Data'!I1501&lt;'Raw Data'!J1501,'Raw Data'!I1501&gt;Analysis!$BD$2),1,0)))</f>
        <v/>
      </c>
      <c r="E1502">
        <f>IF(ISBLANK('Raw Data'!A1501), 0, IF(OR('Raw Data'!P1501&lt;Analysis!BE$2, 'Raw Data'!S1501&lt;Analysis!BE$2), 1, 0))</f>
        <v/>
      </c>
    </row>
    <row r="1503">
      <c r="A1503" s="1">
        <f>'Raw Data'!A1502</f>
        <v/>
      </c>
      <c r="B1503">
        <f>IF(AND('Raw Data'!J1502&lt;'Raw Data'!I1502, ISNUMBER('Raw Data'!E1502)), 1, 0)</f>
        <v/>
      </c>
      <c r="C1503">
        <f>IF(AND('Raw Data'!A1502&gt;0, 'Raw Data'!K1502&gt;0), 1, 0)</f>
        <v/>
      </c>
      <c r="D1503">
        <f>IF(ISBLANK('Raw Data'!A1502),0,IF(AND('Raw Data'!J1502&lt;'Raw Data'!I1502,'Raw Data'!J1502&gt;Analysis!$BD$2),1,IF(AND('Raw Data'!I1502&lt;'Raw Data'!J1502,'Raw Data'!I1502&gt;Analysis!$BD$2),1,0)))</f>
        <v/>
      </c>
      <c r="E1503">
        <f>IF(ISBLANK('Raw Data'!A1502), 0, IF(OR('Raw Data'!P1502&lt;Analysis!BE$2, 'Raw Data'!S1502&lt;Analysis!BE$2), 1, 0))</f>
        <v/>
      </c>
    </row>
    <row r="1504">
      <c r="A1504" s="1">
        <f>'Raw Data'!A1503</f>
        <v/>
      </c>
      <c r="B1504">
        <f>IF(AND('Raw Data'!J1503&lt;'Raw Data'!I1503, ISNUMBER('Raw Data'!E1503)), 1, 0)</f>
        <v/>
      </c>
      <c r="C1504">
        <f>IF(AND('Raw Data'!A1503&gt;0, 'Raw Data'!K1503&gt;0), 1, 0)</f>
        <v/>
      </c>
      <c r="D1504">
        <f>IF(ISBLANK('Raw Data'!A1503),0,IF(AND('Raw Data'!J1503&lt;'Raw Data'!I1503,'Raw Data'!J1503&gt;Analysis!$BD$2),1,IF(AND('Raw Data'!I1503&lt;'Raw Data'!J1503,'Raw Data'!I1503&gt;Analysis!$BD$2),1,0)))</f>
        <v/>
      </c>
      <c r="E1504">
        <f>IF(ISBLANK('Raw Data'!A1503), 0, IF(OR('Raw Data'!P1503&lt;Analysis!BE$2, 'Raw Data'!S1503&lt;Analysis!BE$2), 1, 0))</f>
        <v/>
      </c>
    </row>
    <row r="1505">
      <c r="A1505" s="1">
        <f>'Raw Data'!A1504</f>
        <v/>
      </c>
      <c r="B1505">
        <f>IF(AND('Raw Data'!J1504&lt;'Raw Data'!I1504, ISNUMBER('Raw Data'!E1504)), 1, 0)</f>
        <v/>
      </c>
      <c r="C1505">
        <f>IF(AND('Raw Data'!A1504&gt;0, 'Raw Data'!K1504&gt;0), 1, 0)</f>
        <v/>
      </c>
      <c r="D1505">
        <f>IF(ISBLANK('Raw Data'!A1504),0,IF(AND('Raw Data'!J1504&lt;'Raw Data'!I1504,'Raw Data'!J1504&gt;Analysis!$BD$2),1,IF(AND('Raw Data'!I1504&lt;'Raw Data'!J1504,'Raw Data'!I1504&gt;Analysis!$BD$2),1,0)))</f>
        <v/>
      </c>
      <c r="E1505">
        <f>IF(ISBLANK('Raw Data'!A1504), 0, IF(OR('Raw Data'!P1504&lt;Analysis!BE$2, 'Raw Data'!S1504&lt;Analysis!BE$2), 1, 0))</f>
        <v/>
      </c>
    </row>
    <row r="1506">
      <c r="A1506" s="1">
        <f>'Raw Data'!A1505</f>
        <v/>
      </c>
      <c r="B1506">
        <f>IF(AND('Raw Data'!J1505&lt;'Raw Data'!I1505, ISNUMBER('Raw Data'!E1505)), 1, 0)</f>
        <v/>
      </c>
      <c r="C1506">
        <f>IF(AND('Raw Data'!A1505&gt;0, 'Raw Data'!K1505&gt;0), 1, 0)</f>
        <v/>
      </c>
      <c r="D1506">
        <f>IF(ISBLANK('Raw Data'!A1505),0,IF(AND('Raw Data'!J1505&lt;'Raw Data'!I1505,'Raw Data'!J1505&gt;Analysis!$BD$2),1,IF(AND('Raw Data'!I1505&lt;'Raw Data'!J1505,'Raw Data'!I1505&gt;Analysis!$BD$2),1,0)))</f>
        <v/>
      </c>
      <c r="E1506">
        <f>IF(ISBLANK('Raw Data'!A1505), 0, IF(OR('Raw Data'!P1505&lt;Analysis!BE$2, 'Raw Data'!S1505&lt;Analysis!BE$2), 1, 0))</f>
        <v/>
      </c>
    </row>
    <row r="1507">
      <c r="A1507" s="1">
        <f>'Raw Data'!A1506</f>
        <v/>
      </c>
      <c r="B1507">
        <f>IF(AND('Raw Data'!J1506&lt;'Raw Data'!I1506, ISNUMBER('Raw Data'!E1506)), 1, 0)</f>
        <v/>
      </c>
      <c r="C1507">
        <f>IF(AND('Raw Data'!A1506&gt;0, 'Raw Data'!K1506&gt;0), 1, 0)</f>
        <v/>
      </c>
      <c r="D1507">
        <f>IF(ISBLANK('Raw Data'!A1506),0,IF(AND('Raw Data'!J1506&lt;'Raw Data'!I1506,'Raw Data'!J1506&gt;Analysis!$BD$2),1,IF(AND('Raw Data'!I1506&lt;'Raw Data'!J1506,'Raw Data'!I1506&gt;Analysis!$BD$2),1,0)))</f>
        <v/>
      </c>
      <c r="E1507">
        <f>IF(ISBLANK('Raw Data'!A1506), 0, IF(OR('Raw Data'!P1506&lt;Analysis!BE$2, 'Raw Data'!S1506&lt;Analysis!BE$2), 1, 0))</f>
        <v/>
      </c>
    </row>
    <row r="1508">
      <c r="A1508" s="1">
        <f>'Raw Data'!A1507</f>
        <v/>
      </c>
      <c r="B1508">
        <f>IF(AND('Raw Data'!J1507&lt;'Raw Data'!I1507, ISNUMBER('Raw Data'!E1507)), 1, 0)</f>
        <v/>
      </c>
      <c r="C1508">
        <f>IF(AND('Raw Data'!A1507&gt;0, 'Raw Data'!K1507&gt;0), 1, 0)</f>
        <v/>
      </c>
      <c r="D1508">
        <f>IF(ISBLANK('Raw Data'!A1507),0,IF(AND('Raw Data'!J1507&lt;'Raw Data'!I1507,'Raw Data'!J1507&gt;Analysis!$BD$2),1,IF(AND('Raw Data'!I1507&lt;'Raw Data'!J1507,'Raw Data'!I1507&gt;Analysis!$BD$2),1,0)))</f>
        <v/>
      </c>
      <c r="E1508">
        <f>IF(ISBLANK('Raw Data'!A1507), 0, IF(OR('Raw Data'!P1507&lt;Analysis!BE$2, 'Raw Data'!S1507&lt;Analysis!BE$2), 1, 0))</f>
        <v/>
      </c>
    </row>
    <row r="1509">
      <c r="A1509" s="1">
        <f>'Raw Data'!A1508</f>
        <v/>
      </c>
      <c r="B1509">
        <f>IF(AND('Raw Data'!J1508&lt;'Raw Data'!I1508, ISNUMBER('Raw Data'!E1508)), 1, 0)</f>
        <v/>
      </c>
      <c r="C1509">
        <f>IF(AND('Raw Data'!A1508&gt;0, 'Raw Data'!K1508&gt;0), 1, 0)</f>
        <v/>
      </c>
      <c r="D1509">
        <f>IF(ISBLANK('Raw Data'!A1508),0,IF(AND('Raw Data'!J1508&lt;'Raw Data'!I1508,'Raw Data'!J1508&gt;Analysis!$BD$2),1,IF(AND('Raw Data'!I1508&lt;'Raw Data'!J1508,'Raw Data'!I1508&gt;Analysis!$BD$2),1,0)))</f>
        <v/>
      </c>
      <c r="E1509">
        <f>IF(ISBLANK('Raw Data'!A1508), 0, IF(OR('Raw Data'!P1508&lt;Analysis!BE$2, 'Raw Data'!S1508&lt;Analysis!BE$2), 1, 0))</f>
        <v/>
      </c>
    </row>
    <row r="1510">
      <c r="A1510" s="1">
        <f>'Raw Data'!A1509</f>
        <v/>
      </c>
      <c r="B1510">
        <f>IF(AND('Raw Data'!J1509&lt;'Raw Data'!I1509, ISNUMBER('Raw Data'!E1509)), 1, 0)</f>
        <v/>
      </c>
      <c r="C1510">
        <f>IF(AND('Raw Data'!A1509&gt;0, 'Raw Data'!K1509&gt;0), 1, 0)</f>
        <v/>
      </c>
      <c r="D1510">
        <f>IF(ISBLANK('Raw Data'!A1509),0,IF(AND('Raw Data'!J1509&lt;'Raw Data'!I1509,'Raw Data'!J1509&gt;Analysis!$BD$2),1,IF(AND('Raw Data'!I1509&lt;'Raw Data'!J1509,'Raw Data'!I1509&gt;Analysis!$BD$2),1,0)))</f>
        <v/>
      </c>
      <c r="E1510">
        <f>IF(ISBLANK('Raw Data'!A1509), 0, IF(OR('Raw Data'!P1509&lt;Analysis!BE$2, 'Raw Data'!S1509&lt;Analysis!BE$2), 1, 0))</f>
        <v/>
      </c>
    </row>
    <row r="1511">
      <c r="A1511" s="1">
        <f>'Raw Data'!A1510</f>
        <v/>
      </c>
      <c r="B1511">
        <f>IF(AND('Raw Data'!J1510&lt;'Raw Data'!I1510, ISNUMBER('Raw Data'!E1510)), 1, 0)</f>
        <v/>
      </c>
      <c r="C1511">
        <f>IF(AND('Raw Data'!A1510&gt;0, 'Raw Data'!K1510&gt;0), 1, 0)</f>
        <v/>
      </c>
      <c r="D1511">
        <f>IF(ISBLANK('Raw Data'!A1510),0,IF(AND('Raw Data'!J1510&lt;'Raw Data'!I1510,'Raw Data'!J1510&gt;Analysis!$BD$2),1,IF(AND('Raw Data'!I1510&lt;'Raw Data'!J1510,'Raw Data'!I1510&gt;Analysis!$BD$2),1,0)))</f>
        <v/>
      </c>
      <c r="E1511">
        <f>IF(ISBLANK('Raw Data'!A1510), 0, IF(OR('Raw Data'!P1510&lt;Analysis!BE$2, 'Raw Data'!S1510&lt;Analysis!BE$2), 1, 0))</f>
        <v/>
      </c>
    </row>
    <row r="1512">
      <c r="A1512" s="1">
        <f>'Raw Data'!A1511</f>
        <v/>
      </c>
      <c r="B1512">
        <f>IF(AND('Raw Data'!J1511&lt;'Raw Data'!I1511, ISNUMBER('Raw Data'!E1511)), 1, 0)</f>
        <v/>
      </c>
      <c r="C1512">
        <f>IF(AND('Raw Data'!A1511&gt;0, 'Raw Data'!K1511&gt;0), 1, 0)</f>
        <v/>
      </c>
      <c r="D1512">
        <f>IF(ISBLANK('Raw Data'!A1511),0,IF(AND('Raw Data'!J1511&lt;'Raw Data'!I1511,'Raw Data'!J1511&gt;Analysis!$BD$2),1,IF(AND('Raw Data'!I1511&lt;'Raw Data'!J1511,'Raw Data'!I1511&gt;Analysis!$BD$2),1,0)))</f>
        <v/>
      </c>
      <c r="E1512">
        <f>IF(ISBLANK('Raw Data'!A1511), 0, IF(OR('Raw Data'!P1511&lt;Analysis!BE$2, 'Raw Data'!S1511&lt;Analysis!BE$2), 1, 0))</f>
        <v/>
      </c>
    </row>
    <row r="1513">
      <c r="A1513" s="1">
        <f>'Raw Data'!A1512</f>
        <v/>
      </c>
      <c r="B1513">
        <f>IF(AND('Raw Data'!J1512&lt;'Raw Data'!I1512, ISNUMBER('Raw Data'!E1512)), 1, 0)</f>
        <v/>
      </c>
      <c r="C1513">
        <f>IF(AND('Raw Data'!A1512&gt;0, 'Raw Data'!K1512&gt;0), 1, 0)</f>
        <v/>
      </c>
      <c r="D1513">
        <f>IF(ISBLANK('Raw Data'!A1512),0,IF(AND('Raw Data'!J1512&lt;'Raw Data'!I1512,'Raw Data'!J1512&gt;Analysis!$BD$2),1,IF(AND('Raw Data'!I1512&lt;'Raw Data'!J1512,'Raw Data'!I1512&gt;Analysis!$BD$2),1,0)))</f>
        <v/>
      </c>
      <c r="E1513">
        <f>IF(ISBLANK('Raw Data'!A1512), 0, IF(OR('Raw Data'!P1512&lt;Analysis!BE$2, 'Raw Data'!S1512&lt;Analysis!BE$2), 1, 0))</f>
        <v/>
      </c>
    </row>
    <row r="1514">
      <c r="A1514" s="1">
        <f>'Raw Data'!A1513</f>
        <v/>
      </c>
      <c r="B1514">
        <f>IF(AND('Raw Data'!J1513&lt;'Raw Data'!I1513, ISNUMBER('Raw Data'!E1513)), 1, 0)</f>
        <v/>
      </c>
      <c r="C1514">
        <f>IF(AND('Raw Data'!A1513&gt;0, 'Raw Data'!K1513&gt;0), 1, 0)</f>
        <v/>
      </c>
      <c r="D1514">
        <f>IF(ISBLANK('Raw Data'!A1513),0,IF(AND('Raw Data'!J1513&lt;'Raw Data'!I1513,'Raw Data'!J1513&gt;Analysis!$BD$2),1,IF(AND('Raw Data'!I1513&lt;'Raw Data'!J1513,'Raw Data'!I1513&gt;Analysis!$BD$2),1,0)))</f>
        <v/>
      </c>
      <c r="E1514">
        <f>IF(ISBLANK('Raw Data'!A1513), 0, IF(OR('Raw Data'!P1513&lt;Analysis!BE$2, 'Raw Data'!S1513&lt;Analysis!BE$2), 1, 0))</f>
        <v/>
      </c>
    </row>
    <row r="1515">
      <c r="A1515" s="1">
        <f>'Raw Data'!A1514</f>
        <v/>
      </c>
      <c r="B1515">
        <f>IF(AND('Raw Data'!J1514&lt;'Raw Data'!I1514, ISNUMBER('Raw Data'!E1514)), 1, 0)</f>
        <v/>
      </c>
      <c r="C1515">
        <f>IF(AND('Raw Data'!A1514&gt;0, 'Raw Data'!K1514&gt;0), 1, 0)</f>
        <v/>
      </c>
      <c r="D1515">
        <f>IF(ISBLANK('Raw Data'!A1514),0,IF(AND('Raw Data'!J1514&lt;'Raw Data'!I1514,'Raw Data'!J1514&gt;Analysis!$BD$2),1,IF(AND('Raw Data'!I1514&lt;'Raw Data'!J1514,'Raw Data'!I1514&gt;Analysis!$BD$2),1,0)))</f>
        <v/>
      </c>
      <c r="E1515">
        <f>IF(ISBLANK('Raw Data'!A1514), 0, IF(OR('Raw Data'!P1514&lt;Analysis!BE$2, 'Raw Data'!S1514&lt;Analysis!BE$2), 1, 0))</f>
        <v/>
      </c>
    </row>
    <row r="1516">
      <c r="A1516" s="1">
        <f>'Raw Data'!A1515</f>
        <v/>
      </c>
      <c r="B1516">
        <f>IF(AND('Raw Data'!J1515&lt;'Raw Data'!I1515, ISNUMBER('Raw Data'!E1515)), 1, 0)</f>
        <v/>
      </c>
      <c r="C1516">
        <f>IF(AND('Raw Data'!A1515&gt;0, 'Raw Data'!K1515&gt;0), 1, 0)</f>
        <v/>
      </c>
      <c r="D1516">
        <f>IF(ISBLANK('Raw Data'!A1515),0,IF(AND('Raw Data'!J1515&lt;'Raw Data'!I1515,'Raw Data'!J1515&gt;Analysis!$BD$2),1,IF(AND('Raw Data'!I1515&lt;'Raw Data'!J1515,'Raw Data'!I1515&gt;Analysis!$BD$2),1,0)))</f>
        <v/>
      </c>
      <c r="E1516">
        <f>IF(ISBLANK('Raw Data'!A1515), 0, IF(OR('Raw Data'!P1515&lt;Analysis!BE$2, 'Raw Data'!S1515&lt;Analysis!BE$2), 1, 0))</f>
        <v/>
      </c>
    </row>
    <row r="1517">
      <c r="A1517" s="1">
        <f>'Raw Data'!A1516</f>
        <v/>
      </c>
      <c r="B1517">
        <f>IF(AND('Raw Data'!J1516&lt;'Raw Data'!I1516, ISNUMBER('Raw Data'!E1516)), 1, 0)</f>
        <v/>
      </c>
      <c r="C1517">
        <f>IF(AND('Raw Data'!A1516&gt;0, 'Raw Data'!K1516&gt;0), 1, 0)</f>
        <v/>
      </c>
      <c r="D1517">
        <f>IF(ISBLANK('Raw Data'!A1516),0,IF(AND('Raw Data'!J1516&lt;'Raw Data'!I1516,'Raw Data'!J1516&gt;Analysis!$BD$2),1,IF(AND('Raw Data'!I1516&lt;'Raw Data'!J1516,'Raw Data'!I1516&gt;Analysis!$BD$2),1,0)))</f>
        <v/>
      </c>
      <c r="E1517">
        <f>IF(ISBLANK('Raw Data'!A1516), 0, IF(OR('Raw Data'!P1516&lt;Analysis!BE$2, 'Raw Data'!S1516&lt;Analysis!BE$2), 1, 0))</f>
        <v/>
      </c>
    </row>
    <row r="1518">
      <c r="A1518" s="1">
        <f>'Raw Data'!A1517</f>
        <v/>
      </c>
      <c r="B1518">
        <f>IF(AND('Raw Data'!J1517&lt;'Raw Data'!I1517, ISNUMBER('Raw Data'!E1517)), 1, 0)</f>
        <v/>
      </c>
      <c r="C1518">
        <f>IF(AND('Raw Data'!A1517&gt;0, 'Raw Data'!K1517&gt;0), 1, 0)</f>
        <v/>
      </c>
      <c r="D1518">
        <f>IF(ISBLANK('Raw Data'!A1517),0,IF(AND('Raw Data'!J1517&lt;'Raw Data'!I1517,'Raw Data'!J1517&gt;Analysis!$BD$2),1,IF(AND('Raw Data'!I1517&lt;'Raw Data'!J1517,'Raw Data'!I1517&gt;Analysis!$BD$2),1,0)))</f>
        <v/>
      </c>
      <c r="E1518">
        <f>IF(ISBLANK('Raw Data'!A1517), 0, IF(OR('Raw Data'!P1517&lt;Analysis!BE$2, 'Raw Data'!S1517&lt;Analysis!BE$2), 1, 0))</f>
        <v/>
      </c>
    </row>
    <row r="1519">
      <c r="A1519" s="1">
        <f>'Raw Data'!A1518</f>
        <v/>
      </c>
      <c r="B1519">
        <f>IF(AND('Raw Data'!J1518&lt;'Raw Data'!I1518, ISNUMBER('Raw Data'!E1518)), 1, 0)</f>
        <v/>
      </c>
      <c r="C1519">
        <f>IF(AND('Raw Data'!A1518&gt;0, 'Raw Data'!K1518&gt;0), 1, 0)</f>
        <v/>
      </c>
      <c r="D1519">
        <f>IF(ISBLANK('Raw Data'!A1518),0,IF(AND('Raw Data'!J1518&lt;'Raw Data'!I1518,'Raw Data'!J1518&gt;Analysis!$BD$2),1,IF(AND('Raw Data'!I1518&lt;'Raw Data'!J1518,'Raw Data'!I1518&gt;Analysis!$BD$2),1,0)))</f>
        <v/>
      </c>
      <c r="E1519">
        <f>IF(ISBLANK('Raw Data'!A1518), 0, IF(OR('Raw Data'!P1518&lt;Analysis!BE$2, 'Raw Data'!S1518&lt;Analysis!BE$2), 1, 0))</f>
        <v/>
      </c>
    </row>
    <row r="1520">
      <c r="A1520" s="1">
        <f>'Raw Data'!A1519</f>
        <v/>
      </c>
      <c r="B1520">
        <f>IF(AND('Raw Data'!J1519&lt;'Raw Data'!I1519, ISNUMBER('Raw Data'!E1519)), 1, 0)</f>
        <v/>
      </c>
      <c r="C1520">
        <f>IF(AND('Raw Data'!A1519&gt;0, 'Raw Data'!K1519&gt;0), 1, 0)</f>
        <v/>
      </c>
      <c r="D1520">
        <f>IF(ISBLANK('Raw Data'!A1519),0,IF(AND('Raw Data'!J1519&lt;'Raw Data'!I1519,'Raw Data'!J1519&gt;Analysis!$BD$2),1,IF(AND('Raw Data'!I1519&lt;'Raw Data'!J1519,'Raw Data'!I1519&gt;Analysis!$BD$2),1,0)))</f>
        <v/>
      </c>
      <c r="E1520">
        <f>IF(ISBLANK('Raw Data'!A1519), 0, IF(OR('Raw Data'!P1519&lt;Analysis!BE$2, 'Raw Data'!S1519&lt;Analysis!BE$2), 1, 0))</f>
        <v/>
      </c>
    </row>
    <row r="1521">
      <c r="A1521" s="1">
        <f>'Raw Data'!A1520</f>
        <v/>
      </c>
      <c r="B1521">
        <f>IF(AND('Raw Data'!J1520&lt;'Raw Data'!I1520, ISNUMBER('Raw Data'!E1520)), 1, 0)</f>
        <v/>
      </c>
      <c r="C1521">
        <f>IF(AND('Raw Data'!A1520&gt;0, 'Raw Data'!K1520&gt;0), 1, 0)</f>
        <v/>
      </c>
      <c r="D1521">
        <f>IF(ISBLANK('Raw Data'!A1520),0,IF(AND('Raw Data'!J1520&lt;'Raw Data'!I1520,'Raw Data'!J1520&gt;Analysis!$BD$2),1,IF(AND('Raw Data'!I1520&lt;'Raw Data'!J1520,'Raw Data'!I1520&gt;Analysis!$BD$2),1,0)))</f>
        <v/>
      </c>
      <c r="E1521">
        <f>IF(ISBLANK('Raw Data'!A1520), 0, IF(OR('Raw Data'!P1520&lt;Analysis!BE$2, 'Raw Data'!S1520&lt;Analysis!BE$2), 1, 0))</f>
        <v/>
      </c>
    </row>
    <row r="1522">
      <c r="A1522" s="1">
        <f>'Raw Data'!A1521</f>
        <v/>
      </c>
      <c r="B1522">
        <f>IF(AND('Raw Data'!J1521&lt;'Raw Data'!I1521, ISNUMBER('Raw Data'!E1521)), 1, 0)</f>
        <v/>
      </c>
      <c r="C1522">
        <f>IF(AND('Raw Data'!A1521&gt;0, 'Raw Data'!K1521&gt;0), 1, 0)</f>
        <v/>
      </c>
      <c r="D1522">
        <f>IF(ISBLANK('Raw Data'!A1521),0,IF(AND('Raw Data'!J1521&lt;'Raw Data'!I1521,'Raw Data'!J1521&gt;Analysis!$BD$2),1,IF(AND('Raw Data'!I1521&lt;'Raw Data'!J1521,'Raw Data'!I1521&gt;Analysis!$BD$2),1,0)))</f>
        <v/>
      </c>
      <c r="E1522">
        <f>IF(ISBLANK('Raw Data'!A1521), 0, IF(OR('Raw Data'!P1521&lt;Analysis!BE$2, 'Raw Data'!S1521&lt;Analysis!BE$2), 1, 0))</f>
        <v/>
      </c>
    </row>
    <row r="1523">
      <c r="A1523" s="1">
        <f>'Raw Data'!A1522</f>
        <v/>
      </c>
      <c r="B1523">
        <f>IF(AND('Raw Data'!J1522&lt;'Raw Data'!I1522, ISNUMBER('Raw Data'!E1522)), 1, 0)</f>
        <v/>
      </c>
      <c r="C1523">
        <f>IF(AND('Raw Data'!A1522&gt;0, 'Raw Data'!K1522&gt;0), 1, 0)</f>
        <v/>
      </c>
      <c r="D1523">
        <f>IF(ISBLANK('Raw Data'!A1522),0,IF(AND('Raw Data'!J1522&lt;'Raw Data'!I1522,'Raw Data'!J1522&gt;Analysis!$BD$2),1,IF(AND('Raw Data'!I1522&lt;'Raw Data'!J1522,'Raw Data'!I1522&gt;Analysis!$BD$2),1,0)))</f>
        <v/>
      </c>
      <c r="E1523">
        <f>IF(ISBLANK('Raw Data'!A1522), 0, IF(OR('Raw Data'!P1522&lt;Analysis!BE$2, 'Raw Data'!S1522&lt;Analysis!BE$2), 1, 0))</f>
        <v/>
      </c>
    </row>
    <row r="1524">
      <c r="A1524" s="1">
        <f>'Raw Data'!A1523</f>
        <v/>
      </c>
      <c r="B1524">
        <f>IF(AND('Raw Data'!J1523&lt;'Raw Data'!I1523, ISNUMBER('Raw Data'!E1523)), 1, 0)</f>
        <v/>
      </c>
      <c r="C1524">
        <f>IF(AND('Raw Data'!A1523&gt;0, 'Raw Data'!K1523&gt;0), 1, 0)</f>
        <v/>
      </c>
      <c r="D1524">
        <f>IF(ISBLANK('Raw Data'!A1523),0,IF(AND('Raw Data'!J1523&lt;'Raw Data'!I1523,'Raw Data'!J1523&gt;Analysis!$BD$2),1,IF(AND('Raw Data'!I1523&lt;'Raw Data'!J1523,'Raw Data'!I1523&gt;Analysis!$BD$2),1,0)))</f>
        <v/>
      </c>
      <c r="E1524">
        <f>IF(ISBLANK('Raw Data'!A1523), 0, IF(OR('Raw Data'!P1523&lt;Analysis!BE$2, 'Raw Data'!S1523&lt;Analysis!BE$2), 1, 0))</f>
        <v/>
      </c>
    </row>
    <row r="1525">
      <c r="A1525" s="1">
        <f>'Raw Data'!A1524</f>
        <v/>
      </c>
      <c r="B1525">
        <f>IF(AND('Raw Data'!J1524&lt;'Raw Data'!I1524, ISNUMBER('Raw Data'!E1524)), 1, 0)</f>
        <v/>
      </c>
      <c r="C1525">
        <f>IF(AND('Raw Data'!A1524&gt;0, 'Raw Data'!K1524&gt;0), 1, 0)</f>
        <v/>
      </c>
      <c r="D1525">
        <f>IF(ISBLANK('Raw Data'!A1524),0,IF(AND('Raw Data'!J1524&lt;'Raw Data'!I1524,'Raw Data'!J1524&gt;Analysis!$BD$2),1,IF(AND('Raw Data'!I1524&lt;'Raw Data'!J1524,'Raw Data'!I1524&gt;Analysis!$BD$2),1,0)))</f>
        <v/>
      </c>
      <c r="E1525">
        <f>IF(ISBLANK('Raw Data'!A1524), 0, IF(OR('Raw Data'!P1524&lt;Analysis!BE$2, 'Raw Data'!S1524&lt;Analysis!BE$2), 1, 0))</f>
        <v/>
      </c>
    </row>
    <row r="1526">
      <c r="A1526" s="1">
        <f>'Raw Data'!A1525</f>
        <v/>
      </c>
      <c r="B1526">
        <f>IF(AND('Raw Data'!J1525&lt;'Raw Data'!I1525, ISNUMBER('Raw Data'!E1525)), 1, 0)</f>
        <v/>
      </c>
      <c r="C1526">
        <f>IF(AND('Raw Data'!A1525&gt;0, 'Raw Data'!K1525&gt;0), 1, 0)</f>
        <v/>
      </c>
      <c r="D1526">
        <f>IF(ISBLANK('Raw Data'!A1525),0,IF(AND('Raw Data'!J1525&lt;'Raw Data'!I1525,'Raw Data'!J1525&gt;Analysis!$BD$2),1,IF(AND('Raw Data'!I1525&lt;'Raw Data'!J1525,'Raw Data'!I1525&gt;Analysis!$BD$2),1,0)))</f>
        <v/>
      </c>
      <c r="E1526">
        <f>IF(ISBLANK('Raw Data'!A1525), 0, IF(OR('Raw Data'!P1525&lt;Analysis!BE$2, 'Raw Data'!S1525&lt;Analysis!BE$2), 1, 0))</f>
        <v/>
      </c>
    </row>
    <row r="1527">
      <c r="A1527" s="1">
        <f>'Raw Data'!A1526</f>
        <v/>
      </c>
      <c r="B1527">
        <f>IF(AND('Raw Data'!J1526&lt;'Raw Data'!I1526, ISNUMBER('Raw Data'!E1526)), 1, 0)</f>
        <v/>
      </c>
      <c r="C1527">
        <f>IF(AND('Raw Data'!A1526&gt;0, 'Raw Data'!K1526&gt;0), 1, 0)</f>
        <v/>
      </c>
      <c r="D1527">
        <f>IF(ISBLANK('Raw Data'!A1526),0,IF(AND('Raw Data'!J1526&lt;'Raw Data'!I1526,'Raw Data'!J1526&gt;Analysis!$BD$2),1,IF(AND('Raw Data'!I1526&lt;'Raw Data'!J1526,'Raw Data'!I1526&gt;Analysis!$BD$2),1,0)))</f>
        <v/>
      </c>
      <c r="E1527">
        <f>IF(ISBLANK('Raw Data'!A1526), 0, IF(OR('Raw Data'!P1526&lt;Analysis!BE$2, 'Raw Data'!S1526&lt;Analysis!BE$2), 1, 0))</f>
        <v/>
      </c>
    </row>
    <row r="1528">
      <c r="A1528" s="1">
        <f>'Raw Data'!A1527</f>
        <v/>
      </c>
      <c r="B1528">
        <f>IF(AND('Raw Data'!J1527&lt;'Raw Data'!I1527, ISNUMBER('Raw Data'!E1527)), 1, 0)</f>
        <v/>
      </c>
      <c r="C1528">
        <f>IF(AND('Raw Data'!A1527&gt;0, 'Raw Data'!K1527&gt;0), 1, 0)</f>
        <v/>
      </c>
      <c r="D1528">
        <f>IF(ISBLANK('Raw Data'!A1527),0,IF(AND('Raw Data'!J1527&lt;'Raw Data'!I1527,'Raw Data'!J1527&gt;Analysis!$BD$2),1,IF(AND('Raw Data'!I1527&lt;'Raw Data'!J1527,'Raw Data'!I1527&gt;Analysis!$BD$2),1,0)))</f>
        <v/>
      </c>
      <c r="E1528">
        <f>IF(ISBLANK('Raw Data'!A1527), 0, IF(OR('Raw Data'!P1527&lt;Analysis!BE$2, 'Raw Data'!S1527&lt;Analysis!BE$2), 1, 0))</f>
        <v/>
      </c>
    </row>
    <row r="1529">
      <c r="A1529" s="1">
        <f>'Raw Data'!A1528</f>
        <v/>
      </c>
      <c r="B1529">
        <f>IF(AND('Raw Data'!J1528&lt;'Raw Data'!I1528, ISNUMBER('Raw Data'!E1528)), 1, 0)</f>
        <v/>
      </c>
      <c r="C1529">
        <f>IF(AND('Raw Data'!A1528&gt;0, 'Raw Data'!K1528&gt;0), 1, 0)</f>
        <v/>
      </c>
      <c r="D1529">
        <f>IF(ISBLANK('Raw Data'!A1528),0,IF(AND('Raw Data'!J1528&lt;'Raw Data'!I1528,'Raw Data'!J1528&gt;Analysis!$BD$2),1,IF(AND('Raw Data'!I1528&lt;'Raw Data'!J1528,'Raw Data'!I1528&gt;Analysis!$BD$2),1,0)))</f>
        <v/>
      </c>
      <c r="E1529">
        <f>IF(ISBLANK('Raw Data'!A1528), 0, IF(OR('Raw Data'!P1528&lt;Analysis!BE$2, 'Raw Data'!S1528&lt;Analysis!BE$2), 1, 0))</f>
        <v/>
      </c>
    </row>
    <row r="1530">
      <c r="A1530" s="1">
        <f>'Raw Data'!A1529</f>
        <v/>
      </c>
      <c r="B1530">
        <f>IF(AND('Raw Data'!J1529&lt;'Raw Data'!I1529, ISNUMBER('Raw Data'!E1529)), 1, 0)</f>
        <v/>
      </c>
      <c r="C1530">
        <f>IF(AND('Raw Data'!A1529&gt;0, 'Raw Data'!K1529&gt;0), 1, 0)</f>
        <v/>
      </c>
      <c r="D1530">
        <f>IF(ISBLANK('Raw Data'!A1529),0,IF(AND('Raw Data'!J1529&lt;'Raw Data'!I1529,'Raw Data'!J1529&gt;Analysis!$BD$2),1,IF(AND('Raw Data'!I1529&lt;'Raw Data'!J1529,'Raw Data'!I1529&gt;Analysis!$BD$2),1,0)))</f>
        <v/>
      </c>
      <c r="E1530">
        <f>IF(ISBLANK('Raw Data'!A1529), 0, IF(OR('Raw Data'!P1529&lt;Analysis!BE$2, 'Raw Data'!S1529&lt;Analysis!BE$2), 1, 0))</f>
        <v/>
      </c>
    </row>
    <row r="1531">
      <c r="A1531" s="1">
        <f>'Raw Data'!A1530</f>
        <v/>
      </c>
      <c r="B1531">
        <f>IF(AND('Raw Data'!J1530&lt;'Raw Data'!I1530, ISNUMBER('Raw Data'!E1530)), 1, 0)</f>
        <v/>
      </c>
      <c r="C1531">
        <f>IF(AND('Raw Data'!A1530&gt;0, 'Raw Data'!K1530&gt;0), 1, 0)</f>
        <v/>
      </c>
      <c r="D1531">
        <f>IF(ISBLANK('Raw Data'!A1530),0,IF(AND('Raw Data'!J1530&lt;'Raw Data'!I1530,'Raw Data'!J1530&gt;Analysis!$BD$2),1,IF(AND('Raw Data'!I1530&lt;'Raw Data'!J1530,'Raw Data'!I1530&gt;Analysis!$BD$2),1,0)))</f>
        <v/>
      </c>
      <c r="E1531">
        <f>IF(ISBLANK('Raw Data'!A1530), 0, IF(OR('Raw Data'!P1530&lt;Analysis!BE$2, 'Raw Data'!S1530&lt;Analysis!BE$2), 1, 0))</f>
        <v/>
      </c>
    </row>
    <row r="1532">
      <c r="A1532" s="1">
        <f>'Raw Data'!A1531</f>
        <v/>
      </c>
      <c r="B1532">
        <f>IF(AND('Raw Data'!J1531&lt;'Raw Data'!I1531, ISNUMBER('Raw Data'!E1531)), 1, 0)</f>
        <v/>
      </c>
      <c r="C1532">
        <f>IF(AND('Raw Data'!A1531&gt;0, 'Raw Data'!K1531&gt;0), 1, 0)</f>
        <v/>
      </c>
      <c r="D1532">
        <f>IF(ISBLANK('Raw Data'!A1531),0,IF(AND('Raw Data'!J1531&lt;'Raw Data'!I1531,'Raw Data'!J1531&gt;Analysis!$BD$2),1,IF(AND('Raw Data'!I1531&lt;'Raw Data'!J1531,'Raw Data'!I1531&gt;Analysis!$BD$2),1,0)))</f>
        <v/>
      </c>
      <c r="E1532">
        <f>IF(ISBLANK('Raw Data'!A1531), 0, IF(OR('Raw Data'!P1531&lt;Analysis!BE$2, 'Raw Data'!S1531&lt;Analysis!BE$2), 1, 0))</f>
        <v/>
      </c>
    </row>
    <row r="1533">
      <c r="A1533" s="1">
        <f>'Raw Data'!A1532</f>
        <v/>
      </c>
      <c r="B1533">
        <f>IF(AND('Raw Data'!J1532&lt;'Raw Data'!I1532, ISNUMBER('Raw Data'!E1532)), 1, 0)</f>
        <v/>
      </c>
      <c r="C1533">
        <f>IF(AND('Raw Data'!A1532&gt;0, 'Raw Data'!K1532&gt;0), 1, 0)</f>
        <v/>
      </c>
      <c r="D1533">
        <f>IF(ISBLANK('Raw Data'!A1532),0,IF(AND('Raw Data'!J1532&lt;'Raw Data'!I1532,'Raw Data'!J1532&gt;Analysis!$BD$2),1,IF(AND('Raw Data'!I1532&lt;'Raw Data'!J1532,'Raw Data'!I1532&gt;Analysis!$BD$2),1,0)))</f>
        <v/>
      </c>
      <c r="E1533">
        <f>IF(ISBLANK('Raw Data'!A1532), 0, IF(OR('Raw Data'!P1532&lt;Analysis!BE$2, 'Raw Data'!S1532&lt;Analysis!BE$2), 1, 0))</f>
        <v/>
      </c>
    </row>
    <row r="1534">
      <c r="A1534" s="1">
        <f>'Raw Data'!A1533</f>
        <v/>
      </c>
      <c r="B1534">
        <f>IF(AND('Raw Data'!J1533&lt;'Raw Data'!I1533, ISNUMBER('Raw Data'!E1533)), 1, 0)</f>
        <v/>
      </c>
      <c r="C1534">
        <f>IF(AND('Raw Data'!A1533&gt;0, 'Raw Data'!K1533&gt;0), 1, 0)</f>
        <v/>
      </c>
      <c r="D1534">
        <f>IF(ISBLANK('Raw Data'!A1533),0,IF(AND('Raw Data'!J1533&lt;'Raw Data'!I1533,'Raw Data'!J1533&gt;Analysis!$BD$2),1,IF(AND('Raw Data'!I1533&lt;'Raw Data'!J1533,'Raw Data'!I1533&gt;Analysis!$BD$2),1,0)))</f>
        <v/>
      </c>
      <c r="E1534">
        <f>IF(ISBLANK('Raw Data'!A1533), 0, IF(OR('Raw Data'!P1533&lt;Analysis!BE$2, 'Raw Data'!S1533&lt;Analysis!BE$2), 1, 0))</f>
        <v/>
      </c>
    </row>
    <row r="1535">
      <c r="A1535" s="1">
        <f>'Raw Data'!A1534</f>
        <v/>
      </c>
      <c r="B1535">
        <f>IF(AND('Raw Data'!J1534&lt;'Raw Data'!I1534, ISNUMBER('Raw Data'!E1534)), 1, 0)</f>
        <v/>
      </c>
      <c r="C1535">
        <f>IF(AND('Raw Data'!A1534&gt;0, 'Raw Data'!K1534&gt;0), 1, 0)</f>
        <v/>
      </c>
      <c r="D1535">
        <f>IF(ISBLANK('Raw Data'!A1534),0,IF(AND('Raw Data'!J1534&lt;'Raw Data'!I1534,'Raw Data'!J1534&gt;Analysis!$BD$2),1,IF(AND('Raw Data'!I1534&lt;'Raw Data'!J1534,'Raw Data'!I1534&gt;Analysis!$BD$2),1,0)))</f>
        <v/>
      </c>
      <c r="E1535">
        <f>IF(ISBLANK('Raw Data'!A1534), 0, IF(OR('Raw Data'!P1534&lt;Analysis!BE$2, 'Raw Data'!S1534&lt;Analysis!BE$2), 1, 0))</f>
        <v/>
      </c>
    </row>
    <row r="1536">
      <c r="A1536" s="1">
        <f>'Raw Data'!A1535</f>
        <v/>
      </c>
      <c r="B1536">
        <f>IF(AND('Raw Data'!J1535&lt;'Raw Data'!I1535, ISNUMBER('Raw Data'!E1535)), 1, 0)</f>
        <v/>
      </c>
      <c r="C1536">
        <f>IF(AND('Raw Data'!A1535&gt;0, 'Raw Data'!K1535&gt;0), 1, 0)</f>
        <v/>
      </c>
      <c r="D1536">
        <f>IF(ISBLANK('Raw Data'!A1535),0,IF(AND('Raw Data'!J1535&lt;'Raw Data'!I1535,'Raw Data'!J1535&gt;Analysis!$BD$2),1,IF(AND('Raw Data'!I1535&lt;'Raw Data'!J1535,'Raw Data'!I1535&gt;Analysis!$BD$2),1,0)))</f>
        <v/>
      </c>
      <c r="E1536">
        <f>IF(ISBLANK('Raw Data'!A1535), 0, IF(OR('Raw Data'!P1535&lt;Analysis!BE$2, 'Raw Data'!S1535&lt;Analysis!BE$2), 1, 0))</f>
        <v/>
      </c>
    </row>
    <row r="1537">
      <c r="A1537" s="1">
        <f>'Raw Data'!A1536</f>
        <v/>
      </c>
      <c r="B1537">
        <f>IF(AND('Raw Data'!J1536&lt;'Raw Data'!I1536, ISNUMBER('Raw Data'!E1536)), 1, 0)</f>
        <v/>
      </c>
      <c r="C1537">
        <f>IF(AND('Raw Data'!A1536&gt;0, 'Raw Data'!K1536&gt;0), 1, 0)</f>
        <v/>
      </c>
      <c r="D1537">
        <f>IF(ISBLANK('Raw Data'!A1536),0,IF(AND('Raw Data'!J1536&lt;'Raw Data'!I1536,'Raw Data'!J1536&gt;Analysis!$BD$2),1,IF(AND('Raw Data'!I1536&lt;'Raw Data'!J1536,'Raw Data'!I1536&gt;Analysis!$BD$2),1,0)))</f>
        <v/>
      </c>
      <c r="E1537">
        <f>IF(ISBLANK('Raw Data'!A1536), 0, IF(OR('Raw Data'!P1536&lt;Analysis!BE$2, 'Raw Data'!S1536&lt;Analysis!BE$2), 1, 0))</f>
        <v/>
      </c>
    </row>
    <row r="1538">
      <c r="A1538" s="1">
        <f>'Raw Data'!A1537</f>
        <v/>
      </c>
      <c r="B1538">
        <f>IF(AND('Raw Data'!J1537&lt;'Raw Data'!I1537, ISNUMBER('Raw Data'!E1537)), 1, 0)</f>
        <v/>
      </c>
      <c r="C1538">
        <f>IF(AND('Raw Data'!A1537&gt;0, 'Raw Data'!K1537&gt;0), 1, 0)</f>
        <v/>
      </c>
      <c r="D1538">
        <f>IF(ISBLANK('Raw Data'!A1537),0,IF(AND('Raw Data'!J1537&lt;'Raw Data'!I1537,'Raw Data'!J1537&gt;Analysis!$BD$2),1,IF(AND('Raw Data'!I1537&lt;'Raw Data'!J1537,'Raw Data'!I1537&gt;Analysis!$BD$2),1,0)))</f>
        <v/>
      </c>
      <c r="E1538">
        <f>IF(ISBLANK('Raw Data'!A1537), 0, IF(OR('Raw Data'!P1537&lt;Analysis!BE$2, 'Raw Data'!S1537&lt;Analysis!BE$2), 1, 0))</f>
        <v/>
      </c>
    </row>
    <row r="1539">
      <c r="A1539" s="1">
        <f>'Raw Data'!A1538</f>
        <v/>
      </c>
      <c r="B1539">
        <f>IF(AND('Raw Data'!J1538&lt;'Raw Data'!I1538, ISNUMBER('Raw Data'!E1538)), 1, 0)</f>
        <v/>
      </c>
      <c r="C1539">
        <f>IF(AND('Raw Data'!A1538&gt;0, 'Raw Data'!K1538&gt;0), 1, 0)</f>
        <v/>
      </c>
      <c r="D1539">
        <f>IF(ISBLANK('Raw Data'!A1538),0,IF(AND('Raw Data'!J1538&lt;'Raw Data'!I1538,'Raw Data'!J1538&gt;Analysis!$BD$2),1,IF(AND('Raw Data'!I1538&lt;'Raw Data'!J1538,'Raw Data'!I1538&gt;Analysis!$BD$2),1,0)))</f>
        <v/>
      </c>
      <c r="E1539">
        <f>IF(ISBLANK('Raw Data'!A1538), 0, IF(OR('Raw Data'!P1538&lt;Analysis!BE$2, 'Raw Data'!S1538&lt;Analysis!BE$2), 1, 0))</f>
        <v/>
      </c>
    </row>
    <row r="1540">
      <c r="A1540" s="1">
        <f>'Raw Data'!A1539</f>
        <v/>
      </c>
      <c r="B1540">
        <f>IF(AND('Raw Data'!J1539&lt;'Raw Data'!I1539, ISNUMBER('Raw Data'!E1539)), 1, 0)</f>
        <v/>
      </c>
      <c r="C1540">
        <f>IF(AND('Raw Data'!A1539&gt;0, 'Raw Data'!K1539&gt;0), 1, 0)</f>
        <v/>
      </c>
      <c r="D1540">
        <f>IF(ISBLANK('Raw Data'!A1539),0,IF(AND('Raw Data'!J1539&lt;'Raw Data'!I1539,'Raw Data'!J1539&gt;Analysis!$BD$2),1,IF(AND('Raw Data'!I1539&lt;'Raw Data'!J1539,'Raw Data'!I1539&gt;Analysis!$BD$2),1,0)))</f>
        <v/>
      </c>
      <c r="E1540">
        <f>IF(ISBLANK('Raw Data'!A1539), 0, IF(OR('Raw Data'!P1539&lt;Analysis!BE$2, 'Raw Data'!S1539&lt;Analysis!BE$2), 1, 0))</f>
        <v/>
      </c>
    </row>
    <row r="1541">
      <c r="A1541" s="1">
        <f>'Raw Data'!A1540</f>
        <v/>
      </c>
      <c r="B1541">
        <f>IF(AND('Raw Data'!J1540&lt;'Raw Data'!I1540, ISNUMBER('Raw Data'!E1540)), 1, 0)</f>
        <v/>
      </c>
      <c r="C1541">
        <f>IF(AND('Raw Data'!A1540&gt;0, 'Raw Data'!K1540&gt;0), 1, 0)</f>
        <v/>
      </c>
      <c r="D1541">
        <f>IF(ISBLANK('Raw Data'!A1540),0,IF(AND('Raw Data'!J1540&lt;'Raw Data'!I1540,'Raw Data'!J1540&gt;Analysis!$BD$2),1,IF(AND('Raw Data'!I1540&lt;'Raw Data'!J1540,'Raw Data'!I1540&gt;Analysis!$BD$2),1,0)))</f>
        <v/>
      </c>
      <c r="E1541">
        <f>IF(ISBLANK('Raw Data'!A1540), 0, IF(OR('Raw Data'!P1540&lt;Analysis!BE$2, 'Raw Data'!S1540&lt;Analysis!BE$2), 1, 0))</f>
        <v/>
      </c>
    </row>
    <row r="1542">
      <c r="A1542" s="1">
        <f>'Raw Data'!A1541</f>
        <v/>
      </c>
      <c r="B1542">
        <f>IF(AND('Raw Data'!J1541&lt;'Raw Data'!I1541, ISNUMBER('Raw Data'!E1541)), 1, 0)</f>
        <v/>
      </c>
      <c r="C1542">
        <f>IF(AND('Raw Data'!A1541&gt;0, 'Raw Data'!K1541&gt;0), 1, 0)</f>
        <v/>
      </c>
      <c r="D1542">
        <f>IF(ISBLANK('Raw Data'!A1541),0,IF(AND('Raw Data'!J1541&lt;'Raw Data'!I1541,'Raw Data'!J1541&gt;Analysis!$BD$2),1,IF(AND('Raw Data'!I1541&lt;'Raw Data'!J1541,'Raw Data'!I1541&gt;Analysis!$BD$2),1,0)))</f>
        <v/>
      </c>
      <c r="E1542">
        <f>IF(ISBLANK('Raw Data'!A1541), 0, IF(OR('Raw Data'!P1541&lt;Analysis!BE$2, 'Raw Data'!S1541&lt;Analysis!BE$2), 1, 0))</f>
        <v/>
      </c>
    </row>
    <row r="1543">
      <c r="A1543" s="1">
        <f>'Raw Data'!A1542</f>
        <v/>
      </c>
      <c r="B1543">
        <f>IF(AND('Raw Data'!J1542&lt;'Raw Data'!I1542, ISNUMBER('Raw Data'!E1542)), 1, 0)</f>
        <v/>
      </c>
      <c r="C1543">
        <f>IF(AND('Raw Data'!A1542&gt;0, 'Raw Data'!K1542&gt;0), 1, 0)</f>
        <v/>
      </c>
      <c r="D1543">
        <f>IF(ISBLANK('Raw Data'!A1542),0,IF(AND('Raw Data'!J1542&lt;'Raw Data'!I1542,'Raw Data'!J1542&gt;Analysis!$BD$2),1,IF(AND('Raw Data'!I1542&lt;'Raw Data'!J1542,'Raw Data'!I1542&gt;Analysis!$BD$2),1,0)))</f>
        <v/>
      </c>
      <c r="E1543">
        <f>IF(ISBLANK('Raw Data'!A1542), 0, IF(OR('Raw Data'!P1542&lt;Analysis!BE$2, 'Raw Data'!S1542&lt;Analysis!BE$2), 1, 0))</f>
        <v/>
      </c>
    </row>
    <row r="1544">
      <c r="A1544" s="1">
        <f>'Raw Data'!A1543</f>
        <v/>
      </c>
      <c r="B1544">
        <f>IF(AND('Raw Data'!J1543&lt;'Raw Data'!I1543, ISNUMBER('Raw Data'!E1543)), 1, 0)</f>
        <v/>
      </c>
      <c r="C1544">
        <f>IF(AND('Raw Data'!A1543&gt;0, 'Raw Data'!K1543&gt;0), 1, 0)</f>
        <v/>
      </c>
      <c r="D1544">
        <f>IF(ISBLANK('Raw Data'!A1543),0,IF(AND('Raw Data'!J1543&lt;'Raw Data'!I1543,'Raw Data'!J1543&gt;Analysis!$BD$2),1,IF(AND('Raw Data'!I1543&lt;'Raw Data'!J1543,'Raw Data'!I1543&gt;Analysis!$BD$2),1,0)))</f>
        <v/>
      </c>
      <c r="E1544">
        <f>IF(ISBLANK('Raw Data'!A1543), 0, IF(OR('Raw Data'!P1543&lt;Analysis!BE$2, 'Raw Data'!S1543&lt;Analysis!BE$2), 1, 0))</f>
        <v/>
      </c>
    </row>
    <row r="1545">
      <c r="A1545" s="1">
        <f>'Raw Data'!A1544</f>
        <v/>
      </c>
      <c r="B1545">
        <f>IF(AND('Raw Data'!J1544&lt;'Raw Data'!I1544, ISNUMBER('Raw Data'!E1544)), 1, 0)</f>
        <v/>
      </c>
      <c r="C1545">
        <f>IF(AND('Raw Data'!A1544&gt;0, 'Raw Data'!K1544&gt;0), 1, 0)</f>
        <v/>
      </c>
      <c r="D1545">
        <f>IF(ISBLANK('Raw Data'!A1544),0,IF(AND('Raw Data'!J1544&lt;'Raw Data'!I1544,'Raw Data'!J1544&gt;Analysis!$BD$2),1,IF(AND('Raw Data'!I1544&lt;'Raw Data'!J1544,'Raw Data'!I1544&gt;Analysis!$BD$2),1,0)))</f>
        <v/>
      </c>
      <c r="E1545">
        <f>IF(ISBLANK('Raw Data'!A1544), 0, IF(OR('Raw Data'!P1544&lt;Analysis!BE$2, 'Raw Data'!S1544&lt;Analysis!BE$2), 1, 0))</f>
        <v/>
      </c>
    </row>
    <row r="1546">
      <c r="A1546" s="1">
        <f>'Raw Data'!A1545</f>
        <v/>
      </c>
      <c r="B1546">
        <f>IF(AND('Raw Data'!J1545&lt;'Raw Data'!I1545, ISNUMBER('Raw Data'!E1545)), 1, 0)</f>
        <v/>
      </c>
      <c r="C1546">
        <f>IF(AND('Raw Data'!A1545&gt;0, 'Raw Data'!K1545&gt;0), 1, 0)</f>
        <v/>
      </c>
      <c r="D1546">
        <f>IF(ISBLANK('Raw Data'!A1545),0,IF(AND('Raw Data'!J1545&lt;'Raw Data'!I1545,'Raw Data'!J1545&gt;Analysis!$BD$2),1,IF(AND('Raw Data'!I1545&lt;'Raw Data'!J1545,'Raw Data'!I1545&gt;Analysis!$BD$2),1,0)))</f>
        <v/>
      </c>
      <c r="E1546">
        <f>IF(ISBLANK('Raw Data'!A1545), 0, IF(OR('Raw Data'!P1545&lt;Analysis!BE$2, 'Raw Data'!S1545&lt;Analysis!BE$2), 1, 0))</f>
        <v/>
      </c>
    </row>
    <row r="1547">
      <c r="A1547" s="1">
        <f>'Raw Data'!A1546</f>
        <v/>
      </c>
      <c r="B1547">
        <f>IF(AND('Raw Data'!J1546&lt;'Raw Data'!I1546, ISNUMBER('Raw Data'!E1546)), 1, 0)</f>
        <v/>
      </c>
      <c r="C1547">
        <f>IF(AND('Raw Data'!A1546&gt;0, 'Raw Data'!K1546&gt;0), 1, 0)</f>
        <v/>
      </c>
      <c r="D1547">
        <f>IF(ISBLANK('Raw Data'!A1546),0,IF(AND('Raw Data'!J1546&lt;'Raw Data'!I1546,'Raw Data'!J1546&gt;Analysis!$BD$2),1,IF(AND('Raw Data'!I1546&lt;'Raw Data'!J1546,'Raw Data'!I1546&gt;Analysis!$BD$2),1,0)))</f>
        <v/>
      </c>
      <c r="E1547">
        <f>IF(ISBLANK('Raw Data'!A1546), 0, IF(OR('Raw Data'!P1546&lt;Analysis!BE$2, 'Raw Data'!S1546&lt;Analysis!BE$2), 1, 0))</f>
        <v/>
      </c>
    </row>
    <row r="1548">
      <c r="A1548" s="1">
        <f>'Raw Data'!A1547</f>
        <v/>
      </c>
      <c r="B1548">
        <f>IF(AND('Raw Data'!J1547&lt;'Raw Data'!I1547, ISNUMBER('Raw Data'!E1547)), 1, 0)</f>
        <v/>
      </c>
      <c r="C1548">
        <f>IF(AND('Raw Data'!A1547&gt;0, 'Raw Data'!K1547&gt;0), 1, 0)</f>
        <v/>
      </c>
      <c r="D1548">
        <f>IF(ISBLANK('Raw Data'!A1547),0,IF(AND('Raw Data'!J1547&lt;'Raw Data'!I1547,'Raw Data'!J1547&gt;Analysis!$BD$2),1,IF(AND('Raw Data'!I1547&lt;'Raw Data'!J1547,'Raw Data'!I1547&gt;Analysis!$BD$2),1,0)))</f>
        <v/>
      </c>
      <c r="E1548">
        <f>IF(ISBLANK('Raw Data'!A1547), 0, IF(OR('Raw Data'!P1547&lt;Analysis!BE$2, 'Raw Data'!S1547&lt;Analysis!BE$2), 1, 0))</f>
        <v/>
      </c>
    </row>
    <row r="1549">
      <c r="A1549" s="1">
        <f>'Raw Data'!A1548</f>
        <v/>
      </c>
      <c r="B1549">
        <f>IF(AND('Raw Data'!J1548&lt;'Raw Data'!I1548, ISNUMBER('Raw Data'!E1548)), 1, 0)</f>
        <v/>
      </c>
      <c r="C1549">
        <f>IF(AND('Raw Data'!A1548&gt;0, 'Raw Data'!K1548&gt;0), 1, 0)</f>
        <v/>
      </c>
      <c r="D1549">
        <f>IF(ISBLANK('Raw Data'!A1548),0,IF(AND('Raw Data'!J1548&lt;'Raw Data'!I1548,'Raw Data'!J1548&gt;Analysis!$BD$2),1,IF(AND('Raw Data'!I1548&lt;'Raw Data'!J1548,'Raw Data'!I1548&gt;Analysis!$BD$2),1,0)))</f>
        <v/>
      </c>
      <c r="E1549">
        <f>IF(ISBLANK('Raw Data'!A1548), 0, IF(OR('Raw Data'!P1548&lt;Analysis!BE$2, 'Raw Data'!S1548&lt;Analysis!BE$2), 1, 0))</f>
        <v/>
      </c>
    </row>
    <row r="1550">
      <c r="A1550" s="1">
        <f>'Raw Data'!A1549</f>
        <v/>
      </c>
      <c r="B1550">
        <f>IF(AND('Raw Data'!J1549&lt;'Raw Data'!I1549, ISNUMBER('Raw Data'!E1549)), 1, 0)</f>
        <v/>
      </c>
      <c r="C1550">
        <f>IF(AND('Raw Data'!A1549&gt;0, 'Raw Data'!K1549&gt;0), 1, 0)</f>
        <v/>
      </c>
      <c r="D1550">
        <f>IF(ISBLANK('Raw Data'!A1549),0,IF(AND('Raw Data'!J1549&lt;'Raw Data'!I1549,'Raw Data'!J1549&gt;Analysis!$BD$2),1,IF(AND('Raw Data'!I1549&lt;'Raw Data'!J1549,'Raw Data'!I1549&gt;Analysis!$BD$2),1,0)))</f>
        <v/>
      </c>
      <c r="E1550">
        <f>IF(ISBLANK('Raw Data'!A1549), 0, IF(OR('Raw Data'!P1549&lt;Analysis!BE$2, 'Raw Data'!S1549&lt;Analysis!BE$2), 1, 0))</f>
        <v/>
      </c>
    </row>
    <row r="1551">
      <c r="A1551" s="1">
        <f>'Raw Data'!A1550</f>
        <v/>
      </c>
      <c r="B1551">
        <f>IF(AND('Raw Data'!J1550&lt;'Raw Data'!I1550, ISNUMBER('Raw Data'!E1550)), 1, 0)</f>
        <v/>
      </c>
      <c r="C1551">
        <f>IF(AND('Raw Data'!A1550&gt;0, 'Raw Data'!K1550&gt;0), 1, 0)</f>
        <v/>
      </c>
      <c r="D1551">
        <f>IF(ISBLANK('Raw Data'!A1550),0,IF(AND('Raw Data'!J1550&lt;'Raw Data'!I1550,'Raw Data'!J1550&gt;Analysis!$BD$2),1,IF(AND('Raw Data'!I1550&lt;'Raw Data'!J1550,'Raw Data'!I1550&gt;Analysis!$BD$2),1,0)))</f>
        <v/>
      </c>
      <c r="E1551">
        <f>IF(ISBLANK('Raw Data'!A1550), 0, IF(OR('Raw Data'!P1550&lt;Analysis!BE$2, 'Raw Data'!S1550&lt;Analysis!BE$2), 1, 0))</f>
        <v/>
      </c>
    </row>
    <row r="1552">
      <c r="A1552" s="1">
        <f>'Raw Data'!A1551</f>
        <v/>
      </c>
      <c r="B1552">
        <f>IF(AND('Raw Data'!J1551&lt;'Raw Data'!I1551, ISNUMBER('Raw Data'!E1551)), 1, 0)</f>
        <v/>
      </c>
      <c r="C1552">
        <f>IF(AND('Raw Data'!A1551&gt;0, 'Raw Data'!K1551&gt;0), 1, 0)</f>
        <v/>
      </c>
      <c r="D1552">
        <f>IF(ISBLANK('Raw Data'!A1551),0,IF(AND('Raw Data'!J1551&lt;'Raw Data'!I1551,'Raw Data'!J1551&gt;Analysis!$BD$2),1,IF(AND('Raw Data'!I1551&lt;'Raw Data'!J1551,'Raw Data'!I1551&gt;Analysis!$BD$2),1,0)))</f>
        <v/>
      </c>
      <c r="E1552">
        <f>IF(ISBLANK('Raw Data'!A1551), 0, IF(OR('Raw Data'!P1551&lt;Analysis!BE$2, 'Raw Data'!S1551&lt;Analysis!BE$2), 1, 0))</f>
        <v/>
      </c>
    </row>
    <row r="1553">
      <c r="A1553" s="1">
        <f>'Raw Data'!A1552</f>
        <v/>
      </c>
      <c r="B1553">
        <f>IF(AND('Raw Data'!J1552&lt;'Raw Data'!I1552, ISNUMBER('Raw Data'!E1552)), 1, 0)</f>
        <v/>
      </c>
      <c r="C1553">
        <f>IF(AND('Raw Data'!A1552&gt;0, 'Raw Data'!K1552&gt;0), 1, 0)</f>
        <v/>
      </c>
      <c r="D1553">
        <f>IF(ISBLANK('Raw Data'!A1552),0,IF(AND('Raw Data'!J1552&lt;'Raw Data'!I1552,'Raw Data'!J1552&gt;Analysis!$BD$2),1,IF(AND('Raw Data'!I1552&lt;'Raw Data'!J1552,'Raw Data'!I1552&gt;Analysis!$BD$2),1,0)))</f>
        <v/>
      </c>
      <c r="E1553">
        <f>IF(ISBLANK('Raw Data'!A1552), 0, IF(OR('Raw Data'!P1552&lt;Analysis!BE$2, 'Raw Data'!S1552&lt;Analysis!BE$2), 1, 0))</f>
        <v/>
      </c>
    </row>
    <row r="1554">
      <c r="A1554" s="1">
        <f>'Raw Data'!A1553</f>
        <v/>
      </c>
      <c r="B1554">
        <f>IF(AND('Raw Data'!J1553&lt;'Raw Data'!I1553, ISNUMBER('Raw Data'!E1553)), 1, 0)</f>
        <v/>
      </c>
      <c r="C1554">
        <f>IF(AND('Raw Data'!A1553&gt;0, 'Raw Data'!K1553&gt;0), 1, 0)</f>
        <v/>
      </c>
      <c r="D1554">
        <f>IF(ISBLANK('Raw Data'!A1553),0,IF(AND('Raw Data'!J1553&lt;'Raw Data'!I1553,'Raw Data'!J1553&gt;Analysis!$BD$2),1,IF(AND('Raw Data'!I1553&lt;'Raw Data'!J1553,'Raw Data'!I1553&gt;Analysis!$BD$2),1,0)))</f>
        <v/>
      </c>
      <c r="E1554">
        <f>IF(ISBLANK('Raw Data'!A1553), 0, IF(OR('Raw Data'!P1553&lt;Analysis!BE$2, 'Raw Data'!S1553&lt;Analysis!BE$2), 1, 0))</f>
        <v/>
      </c>
    </row>
    <row r="1555">
      <c r="A1555" s="1">
        <f>'Raw Data'!A1554</f>
        <v/>
      </c>
      <c r="B1555">
        <f>IF(AND('Raw Data'!J1554&lt;'Raw Data'!I1554, ISNUMBER('Raw Data'!E1554)), 1, 0)</f>
        <v/>
      </c>
      <c r="C1555">
        <f>IF(AND('Raw Data'!A1554&gt;0, 'Raw Data'!K1554&gt;0), 1, 0)</f>
        <v/>
      </c>
      <c r="D1555">
        <f>IF(ISBLANK('Raw Data'!A1554),0,IF(AND('Raw Data'!J1554&lt;'Raw Data'!I1554,'Raw Data'!J1554&gt;Analysis!$BD$2),1,IF(AND('Raw Data'!I1554&lt;'Raw Data'!J1554,'Raw Data'!I1554&gt;Analysis!$BD$2),1,0)))</f>
        <v/>
      </c>
      <c r="E1555">
        <f>IF(ISBLANK('Raw Data'!A1554), 0, IF(OR('Raw Data'!P1554&lt;Analysis!BE$2, 'Raw Data'!S1554&lt;Analysis!BE$2), 1, 0))</f>
        <v/>
      </c>
    </row>
    <row r="1556">
      <c r="A1556" s="1">
        <f>'Raw Data'!A1555</f>
        <v/>
      </c>
      <c r="B1556">
        <f>IF(AND('Raw Data'!J1555&lt;'Raw Data'!I1555, ISNUMBER('Raw Data'!E1555)), 1, 0)</f>
        <v/>
      </c>
      <c r="C1556">
        <f>IF(AND('Raw Data'!A1555&gt;0, 'Raw Data'!K1555&gt;0), 1, 0)</f>
        <v/>
      </c>
      <c r="D1556">
        <f>IF(ISBLANK('Raw Data'!A1555),0,IF(AND('Raw Data'!J1555&lt;'Raw Data'!I1555,'Raw Data'!J1555&gt;Analysis!$BD$2),1,IF(AND('Raw Data'!I1555&lt;'Raw Data'!J1555,'Raw Data'!I1555&gt;Analysis!$BD$2),1,0)))</f>
        <v/>
      </c>
      <c r="E1556">
        <f>IF(ISBLANK('Raw Data'!A1555), 0, IF(OR('Raw Data'!P1555&lt;Analysis!BE$2, 'Raw Data'!S1555&lt;Analysis!BE$2), 1, 0))</f>
        <v/>
      </c>
    </row>
    <row r="1557">
      <c r="A1557" s="1">
        <f>'Raw Data'!A1556</f>
        <v/>
      </c>
      <c r="B1557">
        <f>IF(AND('Raw Data'!J1556&lt;'Raw Data'!I1556, ISNUMBER('Raw Data'!E1556)), 1, 0)</f>
        <v/>
      </c>
      <c r="C1557">
        <f>IF(AND('Raw Data'!A1556&gt;0, 'Raw Data'!K1556&gt;0), 1, 0)</f>
        <v/>
      </c>
      <c r="D1557">
        <f>IF(ISBLANK('Raw Data'!A1556),0,IF(AND('Raw Data'!J1556&lt;'Raw Data'!I1556,'Raw Data'!J1556&gt;Analysis!$BD$2),1,IF(AND('Raw Data'!I1556&lt;'Raw Data'!J1556,'Raw Data'!I1556&gt;Analysis!$BD$2),1,0)))</f>
        <v/>
      </c>
      <c r="E1557">
        <f>IF(ISBLANK('Raw Data'!A1556), 0, IF(OR('Raw Data'!P1556&lt;Analysis!BE$2, 'Raw Data'!S1556&lt;Analysis!BE$2), 1, 0))</f>
        <v/>
      </c>
    </row>
    <row r="1558">
      <c r="A1558" s="1">
        <f>'Raw Data'!A1557</f>
        <v/>
      </c>
      <c r="B1558">
        <f>IF(AND('Raw Data'!J1557&lt;'Raw Data'!I1557, ISNUMBER('Raw Data'!E1557)), 1, 0)</f>
        <v/>
      </c>
      <c r="C1558">
        <f>IF(AND('Raw Data'!A1557&gt;0, 'Raw Data'!K1557&gt;0), 1, 0)</f>
        <v/>
      </c>
      <c r="D1558">
        <f>IF(ISBLANK('Raw Data'!A1557),0,IF(AND('Raw Data'!J1557&lt;'Raw Data'!I1557,'Raw Data'!J1557&gt;Analysis!$BD$2),1,IF(AND('Raw Data'!I1557&lt;'Raw Data'!J1557,'Raw Data'!I1557&gt;Analysis!$BD$2),1,0)))</f>
        <v/>
      </c>
      <c r="E1558">
        <f>IF(ISBLANK('Raw Data'!A1557), 0, IF(OR('Raw Data'!P1557&lt;Analysis!BE$2, 'Raw Data'!S1557&lt;Analysis!BE$2), 1, 0))</f>
        <v/>
      </c>
    </row>
    <row r="1559">
      <c r="A1559" s="1">
        <f>'Raw Data'!A1558</f>
        <v/>
      </c>
      <c r="B1559">
        <f>IF(AND('Raw Data'!J1558&lt;'Raw Data'!I1558, ISNUMBER('Raw Data'!E1558)), 1, 0)</f>
        <v/>
      </c>
      <c r="C1559">
        <f>IF(AND('Raw Data'!A1558&gt;0, 'Raw Data'!K1558&gt;0), 1, 0)</f>
        <v/>
      </c>
      <c r="D1559">
        <f>IF(ISBLANK('Raw Data'!A1558),0,IF(AND('Raw Data'!J1558&lt;'Raw Data'!I1558,'Raw Data'!J1558&gt;Analysis!$BD$2),1,IF(AND('Raw Data'!I1558&lt;'Raw Data'!J1558,'Raw Data'!I1558&gt;Analysis!$BD$2),1,0)))</f>
        <v/>
      </c>
      <c r="E1559">
        <f>IF(ISBLANK('Raw Data'!A1558), 0, IF(OR('Raw Data'!P1558&lt;Analysis!BE$2, 'Raw Data'!S1558&lt;Analysis!BE$2), 1, 0))</f>
        <v/>
      </c>
    </row>
    <row r="1560">
      <c r="A1560" s="1">
        <f>'Raw Data'!A1559</f>
        <v/>
      </c>
      <c r="B1560">
        <f>IF(AND('Raw Data'!J1559&lt;'Raw Data'!I1559, ISNUMBER('Raw Data'!E1559)), 1, 0)</f>
        <v/>
      </c>
      <c r="C1560">
        <f>IF(AND('Raw Data'!A1559&gt;0, 'Raw Data'!K1559&gt;0), 1, 0)</f>
        <v/>
      </c>
      <c r="D1560">
        <f>IF(ISBLANK('Raw Data'!A1559),0,IF(AND('Raw Data'!J1559&lt;'Raw Data'!I1559,'Raw Data'!J1559&gt;Analysis!$BD$2),1,IF(AND('Raw Data'!I1559&lt;'Raw Data'!J1559,'Raw Data'!I1559&gt;Analysis!$BD$2),1,0)))</f>
        <v/>
      </c>
      <c r="E1560">
        <f>IF(ISBLANK('Raw Data'!A1559), 0, IF(OR('Raw Data'!P1559&lt;Analysis!BE$2, 'Raw Data'!S1559&lt;Analysis!BE$2), 1, 0))</f>
        <v/>
      </c>
    </row>
    <row r="1561">
      <c r="A1561" s="1">
        <f>'Raw Data'!A1560</f>
        <v/>
      </c>
      <c r="B1561">
        <f>IF(AND('Raw Data'!J1560&lt;'Raw Data'!I1560, ISNUMBER('Raw Data'!E1560)), 1, 0)</f>
        <v/>
      </c>
      <c r="C1561">
        <f>IF(AND('Raw Data'!A1560&gt;0, 'Raw Data'!K1560&gt;0), 1, 0)</f>
        <v/>
      </c>
      <c r="D1561">
        <f>IF(ISBLANK('Raw Data'!A1560),0,IF(AND('Raw Data'!J1560&lt;'Raw Data'!I1560,'Raw Data'!J1560&gt;Analysis!$BD$2),1,IF(AND('Raw Data'!I1560&lt;'Raw Data'!J1560,'Raw Data'!I1560&gt;Analysis!$BD$2),1,0)))</f>
        <v/>
      </c>
      <c r="E1561">
        <f>IF(ISBLANK('Raw Data'!A1560), 0, IF(OR('Raw Data'!P1560&lt;Analysis!BE$2, 'Raw Data'!S1560&lt;Analysis!BE$2), 1, 0))</f>
        <v/>
      </c>
    </row>
    <row r="1562">
      <c r="A1562" s="1">
        <f>'Raw Data'!A1561</f>
        <v/>
      </c>
      <c r="B1562">
        <f>IF(AND('Raw Data'!J1561&lt;'Raw Data'!I1561, ISNUMBER('Raw Data'!E1561)), 1, 0)</f>
        <v/>
      </c>
      <c r="C1562">
        <f>IF(AND('Raw Data'!A1561&gt;0, 'Raw Data'!K1561&gt;0), 1, 0)</f>
        <v/>
      </c>
      <c r="D1562">
        <f>IF(ISBLANK('Raw Data'!A1561),0,IF(AND('Raw Data'!J1561&lt;'Raw Data'!I1561,'Raw Data'!J1561&gt;Analysis!$BD$2),1,IF(AND('Raw Data'!I1561&lt;'Raw Data'!J1561,'Raw Data'!I1561&gt;Analysis!$BD$2),1,0)))</f>
        <v/>
      </c>
      <c r="E1562">
        <f>IF(ISBLANK('Raw Data'!A1561), 0, IF(OR('Raw Data'!P1561&lt;Analysis!BE$2, 'Raw Data'!S1561&lt;Analysis!BE$2), 1, 0))</f>
        <v/>
      </c>
    </row>
    <row r="1563">
      <c r="A1563" s="1">
        <f>'Raw Data'!A1562</f>
        <v/>
      </c>
      <c r="B1563">
        <f>IF(AND('Raw Data'!J1562&lt;'Raw Data'!I1562, ISNUMBER('Raw Data'!E1562)), 1, 0)</f>
        <v/>
      </c>
      <c r="C1563">
        <f>IF(AND('Raw Data'!A1562&gt;0, 'Raw Data'!K1562&gt;0), 1, 0)</f>
        <v/>
      </c>
      <c r="D1563">
        <f>IF(ISBLANK('Raw Data'!A1562),0,IF(AND('Raw Data'!J1562&lt;'Raw Data'!I1562,'Raw Data'!J1562&gt;Analysis!$BD$2),1,IF(AND('Raw Data'!I1562&lt;'Raw Data'!J1562,'Raw Data'!I1562&gt;Analysis!$BD$2),1,0)))</f>
        <v/>
      </c>
      <c r="E1563">
        <f>IF(ISBLANK('Raw Data'!A1562), 0, IF(OR('Raw Data'!P1562&lt;Analysis!BE$2, 'Raw Data'!S1562&lt;Analysis!BE$2), 1, 0))</f>
        <v/>
      </c>
    </row>
    <row r="1564">
      <c r="A1564" s="1">
        <f>'Raw Data'!A1563</f>
        <v/>
      </c>
      <c r="B1564">
        <f>IF(AND('Raw Data'!J1563&lt;'Raw Data'!I1563, ISNUMBER('Raw Data'!E1563)), 1, 0)</f>
        <v/>
      </c>
      <c r="C1564">
        <f>IF(AND('Raw Data'!A1563&gt;0, 'Raw Data'!K1563&gt;0), 1, 0)</f>
        <v/>
      </c>
      <c r="D1564">
        <f>IF(ISBLANK('Raw Data'!A1563),0,IF(AND('Raw Data'!J1563&lt;'Raw Data'!I1563,'Raw Data'!J1563&gt;Analysis!$BD$2),1,IF(AND('Raw Data'!I1563&lt;'Raw Data'!J1563,'Raw Data'!I1563&gt;Analysis!$BD$2),1,0)))</f>
        <v/>
      </c>
      <c r="E1564">
        <f>IF(ISBLANK('Raw Data'!A1563), 0, IF(OR('Raw Data'!P1563&lt;Analysis!BE$2, 'Raw Data'!S1563&lt;Analysis!BE$2), 1, 0))</f>
        <v/>
      </c>
    </row>
    <row r="1565">
      <c r="A1565" s="1">
        <f>'Raw Data'!A1564</f>
        <v/>
      </c>
      <c r="B1565">
        <f>IF(AND('Raw Data'!J1564&lt;'Raw Data'!I1564, ISNUMBER('Raw Data'!E1564)), 1, 0)</f>
        <v/>
      </c>
      <c r="C1565">
        <f>IF(AND('Raw Data'!A1564&gt;0, 'Raw Data'!K1564&gt;0), 1, 0)</f>
        <v/>
      </c>
      <c r="D1565">
        <f>IF(ISBLANK('Raw Data'!A1564),0,IF(AND('Raw Data'!J1564&lt;'Raw Data'!I1564,'Raw Data'!J1564&gt;Analysis!$BD$2),1,IF(AND('Raw Data'!I1564&lt;'Raw Data'!J1564,'Raw Data'!I1564&gt;Analysis!$BD$2),1,0)))</f>
        <v/>
      </c>
      <c r="E1565">
        <f>IF(ISBLANK('Raw Data'!A1564), 0, IF(OR('Raw Data'!P1564&lt;Analysis!BE$2, 'Raw Data'!S1564&lt;Analysis!BE$2), 1, 0))</f>
        <v/>
      </c>
    </row>
    <row r="1566">
      <c r="A1566" s="1">
        <f>'Raw Data'!A1565</f>
        <v/>
      </c>
      <c r="B1566">
        <f>IF(AND('Raw Data'!J1565&lt;'Raw Data'!I1565, ISNUMBER('Raw Data'!E1565)), 1, 0)</f>
        <v/>
      </c>
      <c r="C1566">
        <f>IF(AND('Raw Data'!A1565&gt;0, 'Raw Data'!K1565&gt;0), 1, 0)</f>
        <v/>
      </c>
      <c r="D1566">
        <f>IF(ISBLANK('Raw Data'!A1565),0,IF(AND('Raw Data'!J1565&lt;'Raw Data'!I1565,'Raw Data'!J1565&gt;Analysis!$BD$2),1,IF(AND('Raw Data'!I1565&lt;'Raw Data'!J1565,'Raw Data'!I1565&gt;Analysis!$BD$2),1,0)))</f>
        <v/>
      </c>
      <c r="E1566">
        <f>IF(ISBLANK('Raw Data'!A1565), 0, IF(OR('Raw Data'!P1565&lt;Analysis!BE$2, 'Raw Data'!S1565&lt;Analysis!BE$2), 1, 0))</f>
        <v/>
      </c>
    </row>
    <row r="1567">
      <c r="A1567" s="1">
        <f>'Raw Data'!A1566</f>
        <v/>
      </c>
      <c r="B1567">
        <f>IF(AND('Raw Data'!J1566&lt;'Raw Data'!I1566, ISNUMBER('Raw Data'!E1566)), 1, 0)</f>
        <v/>
      </c>
      <c r="C1567">
        <f>IF(AND('Raw Data'!A1566&gt;0, 'Raw Data'!K1566&gt;0), 1, 0)</f>
        <v/>
      </c>
      <c r="D1567">
        <f>IF(ISBLANK('Raw Data'!A1566),0,IF(AND('Raw Data'!J1566&lt;'Raw Data'!I1566,'Raw Data'!J1566&gt;Analysis!$BD$2),1,IF(AND('Raw Data'!I1566&lt;'Raw Data'!J1566,'Raw Data'!I1566&gt;Analysis!$BD$2),1,0)))</f>
        <v/>
      </c>
      <c r="E1567">
        <f>IF(ISBLANK('Raw Data'!A1566), 0, IF(OR('Raw Data'!P1566&lt;Analysis!BE$2, 'Raw Data'!S1566&lt;Analysis!BE$2), 1, 0))</f>
        <v/>
      </c>
    </row>
    <row r="1568">
      <c r="A1568" s="1">
        <f>'Raw Data'!A1567</f>
        <v/>
      </c>
      <c r="B1568">
        <f>IF(AND('Raw Data'!J1567&lt;'Raw Data'!I1567, ISNUMBER('Raw Data'!E1567)), 1, 0)</f>
        <v/>
      </c>
      <c r="C1568">
        <f>IF(AND('Raw Data'!A1567&gt;0, 'Raw Data'!K1567&gt;0), 1, 0)</f>
        <v/>
      </c>
      <c r="D1568">
        <f>IF(ISBLANK('Raw Data'!A1567),0,IF(AND('Raw Data'!J1567&lt;'Raw Data'!I1567,'Raw Data'!J1567&gt;Analysis!$BD$2),1,IF(AND('Raw Data'!I1567&lt;'Raw Data'!J1567,'Raw Data'!I1567&gt;Analysis!$BD$2),1,0)))</f>
        <v/>
      </c>
      <c r="E1568">
        <f>IF(ISBLANK('Raw Data'!A1567), 0, IF(OR('Raw Data'!P1567&lt;Analysis!BE$2, 'Raw Data'!S1567&lt;Analysis!BE$2), 1, 0))</f>
        <v/>
      </c>
    </row>
    <row r="1569">
      <c r="A1569" s="1">
        <f>'Raw Data'!A1568</f>
        <v/>
      </c>
      <c r="B1569">
        <f>IF(AND('Raw Data'!J1568&lt;'Raw Data'!I1568, ISNUMBER('Raw Data'!E1568)), 1, 0)</f>
        <v/>
      </c>
      <c r="C1569">
        <f>IF(AND('Raw Data'!A1568&gt;0, 'Raw Data'!K1568&gt;0), 1, 0)</f>
        <v/>
      </c>
      <c r="D1569">
        <f>IF(ISBLANK('Raw Data'!A1568),0,IF(AND('Raw Data'!J1568&lt;'Raw Data'!I1568,'Raw Data'!J1568&gt;Analysis!$BD$2),1,IF(AND('Raw Data'!I1568&lt;'Raw Data'!J1568,'Raw Data'!I1568&gt;Analysis!$BD$2),1,0)))</f>
        <v/>
      </c>
      <c r="E1569">
        <f>IF(ISBLANK('Raw Data'!A1568), 0, IF(OR('Raw Data'!P1568&lt;Analysis!BE$2, 'Raw Data'!S1568&lt;Analysis!BE$2), 1, 0))</f>
        <v/>
      </c>
    </row>
    <row r="1570">
      <c r="A1570" s="1">
        <f>'Raw Data'!A1569</f>
        <v/>
      </c>
      <c r="B1570">
        <f>IF(AND('Raw Data'!J1569&lt;'Raw Data'!I1569, ISNUMBER('Raw Data'!E1569)), 1, 0)</f>
        <v/>
      </c>
      <c r="C1570">
        <f>IF(AND('Raw Data'!A1569&gt;0, 'Raw Data'!K1569&gt;0), 1, 0)</f>
        <v/>
      </c>
      <c r="D1570">
        <f>IF(ISBLANK('Raw Data'!A1569),0,IF(AND('Raw Data'!J1569&lt;'Raw Data'!I1569,'Raw Data'!J1569&gt;Analysis!$BD$2),1,IF(AND('Raw Data'!I1569&lt;'Raw Data'!J1569,'Raw Data'!I1569&gt;Analysis!$BD$2),1,0)))</f>
        <v/>
      </c>
      <c r="E1570">
        <f>IF(ISBLANK('Raw Data'!A1569), 0, IF(OR('Raw Data'!P1569&lt;Analysis!BE$2, 'Raw Data'!S1569&lt;Analysis!BE$2), 1, 0))</f>
        <v/>
      </c>
    </row>
    <row r="1571">
      <c r="A1571" s="1">
        <f>'Raw Data'!A1570</f>
        <v/>
      </c>
      <c r="B1571">
        <f>IF(AND('Raw Data'!J1570&lt;'Raw Data'!I1570, ISNUMBER('Raw Data'!E1570)), 1, 0)</f>
        <v/>
      </c>
      <c r="C1571">
        <f>IF(AND('Raw Data'!A1570&gt;0, 'Raw Data'!K1570&gt;0), 1, 0)</f>
        <v/>
      </c>
      <c r="D1571">
        <f>IF(ISBLANK('Raw Data'!A1570),0,IF(AND('Raw Data'!J1570&lt;'Raw Data'!I1570,'Raw Data'!J1570&gt;Analysis!$BD$2),1,IF(AND('Raw Data'!I1570&lt;'Raw Data'!J1570,'Raw Data'!I1570&gt;Analysis!$BD$2),1,0)))</f>
        <v/>
      </c>
      <c r="E1571">
        <f>IF(ISBLANK('Raw Data'!A1570), 0, IF(OR('Raw Data'!P1570&lt;Analysis!BE$2, 'Raw Data'!S1570&lt;Analysis!BE$2), 1, 0))</f>
        <v/>
      </c>
    </row>
    <row r="1572">
      <c r="A1572" s="1">
        <f>'Raw Data'!A1571</f>
        <v/>
      </c>
      <c r="B1572">
        <f>IF(AND('Raw Data'!J1571&lt;'Raw Data'!I1571, ISNUMBER('Raw Data'!E1571)), 1, 0)</f>
        <v/>
      </c>
      <c r="C1572">
        <f>IF(AND('Raw Data'!A1571&gt;0, 'Raw Data'!K1571&gt;0), 1, 0)</f>
        <v/>
      </c>
      <c r="D1572">
        <f>IF(ISBLANK('Raw Data'!A1571),0,IF(AND('Raw Data'!J1571&lt;'Raw Data'!I1571,'Raw Data'!J1571&gt;Analysis!$BD$2),1,IF(AND('Raw Data'!I1571&lt;'Raw Data'!J1571,'Raw Data'!I1571&gt;Analysis!$BD$2),1,0)))</f>
        <v/>
      </c>
      <c r="E1572">
        <f>IF(ISBLANK('Raw Data'!A1571), 0, IF(OR('Raw Data'!P1571&lt;Analysis!BE$2, 'Raw Data'!S1571&lt;Analysis!BE$2), 1, 0))</f>
        <v/>
      </c>
    </row>
    <row r="1573">
      <c r="A1573" s="1">
        <f>'Raw Data'!A1572</f>
        <v/>
      </c>
      <c r="B1573">
        <f>IF(AND('Raw Data'!J1572&lt;'Raw Data'!I1572, ISNUMBER('Raw Data'!E1572)), 1, 0)</f>
        <v/>
      </c>
      <c r="C1573">
        <f>IF(AND('Raw Data'!A1572&gt;0, 'Raw Data'!K1572&gt;0), 1, 0)</f>
        <v/>
      </c>
      <c r="D1573">
        <f>IF(ISBLANK('Raw Data'!A1572),0,IF(AND('Raw Data'!J1572&lt;'Raw Data'!I1572,'Raw Data'!J1572&gt;Analysis!$BD$2),1,IF(AND('Raw Data'!I1572&lt;'Raw Data'!J1572,'Raw Data'!I1572&gt;Analysis!$BD$2),1,0)))</f>
        <v/>
      </c>
      <c r="E1573">
        <f>IF(ISBLANK('Raw Data'!A1572), 0, IF(OR('Raw Data'!P1572&lt;Analysis!BE$2, 'Raw Data'!S1572&lt;Analysis!BE$2), 1, 0))</f>
        <v/>
      </c>
    </row>
    <row r="1574">
      <c r="A1574" s="1">
        <f>'Raw Data'!A1573</f>
        <v/>
      </c>
      <c r="B1574">
        <f>IF(AND('Raw Data'!J1573&lt;'Raw Data'!I1573, ISNUMBER('Raw Data'!E1573)), 1, 0)</f>
        <v/>
      </c>
      <c r="C1574">
        <f>IF(AND('Raw Data'!A1573&gt;0, 'Raw Data'!K1573&gt;0), 1, 0)</f>
        <v/>
      </c>
      <c r="D1574">
        <f>IF(ISBLANK('Raw Data'!A1573),0,IF(AND('Raw Data'!J1573&lt;'Raw Data'!I1573,'Raw Data'!J1573&gt;Analysis!$BD$2),1,IF(AND('Raw Data'!I1573&lt;'Raw Data'!J1573,'Raw Data'!I1573&gt;Analysis!$BD$2),1,0)))</f>
        <v/>
      </c>
      <c r="E1574">
        <f>IF(ISBLANK('Raw Data'!A1573), 0, IF(OR('Raw Data'!P1573&lt;Analysis!BE$2, 'Raw Data'!S1573&lt;Analysis!BE$2), 1, 0))</f>
        <v/>
      </c>
    </row>
    <row r="1575">
      <c r="A1575" s="1">
        <f>'Raw Data'!A1574</f>
        <v/>
      </c>
      <c r="B1575">
        <f>IF(AND('Raw Data'!J1574&lt;'Raw Data'!I1574, ISNUMBER('Raw Data'!E1574)), 1, 0)</f>
        <v/>
      </c>
      <c r="C1575">
        <f>IF(AND('Raw Data'!A1574&gt;0, 'Raw Data'!K1574&gt;0), 1, 0)</f>
        <v/>
      </c>
      <c r="D1575">
        <f>IF(ISBLANK('Raw Data'!A1574),0,IF(AND('Raw Data'!J1574&lt;'Raw Data'!I1574,'Raw Data'!J1574&gt;Analysis!$BD$2),1,IF(AND('Raw Data'!I1574&lt;'Raw Data'!J1574,'Raw Data'!I1574&gt;Analysis!$BD$2),1,0)))</f>
        <v/>
      </c>
      <c r="E1575">
        <f>IF(ISBLANK('Raw Data'!A1574), 0, IF(OR('Raw Data'!P1574&lt;Analysis!BE$2, 'Raw Data'!S1574&lt;Analysis!BE$2), 1, 0))</f>
        <v/>
      </c>
    </row>
    <row r="1576">
      <c r="A1576" s="1">
        <f>'Raw Data'!A1575</f>
        <v/>
      </c>
      <c r="B1576">
        <f>IF(AND('Raw Data'!J1575&lt;'Raw Data'!I1575, ISNUMBER('Raw Data'!E1575)), 1, 0)</f>
        <v/>
      </c>
      <c r="C1576">
        <f>IF(AND('Raw Data'!A1575&gt;0, 'Raw Data'!K1575&gt;0), 1, 0)</f>
        <v/>
      </c>
      <c r="D1576">
        <f>IF(ISBLANK('Raw Data'!A1575),0,IF(AND('Raw Data'!J1575&lt;'Raw Data'!I1575,'Raw Data'!J1575&gt;Analysis!$BD$2),1,IF(AND('Raw Data'!I1575&lt;'Raw Data'!J1575,'Raw Data'!I1575&gt;Analysis!$BD$2),1,0)))</f>
        <v/>
      </c>
      <c r="E1576">
        <f>IF(ISBLANK('Raw Data'!A1575), 0, IF(OR('Raw Data'!P1575&lt;Analysis!BE$2, 'Raw Data'!S1575&lt;Analysis!BE$2), 1, 0))</f>
        <v/>
      </c>
    </row>
    <row r="1577">
      <c r="A1577" s="1">
        <f>'Raw Data'!A1576</f>
        <v/>
      </c>
      <c r="B1577">
        <f>IF(AND('Raw Data'!J1576&lt;'Raw Data'!I1576, ISNUMBER('Raw Data'!E1576)), 1, 0)</f>
        <v/>
      </c>
      <c r="C1577">
        <f>IF(AND('Raw Data'!A1576&gt;0, 'Raw Data'!K1576&gt;0), 1, 0)</f>
        <v/>
      </c>
      <c r="D1577">
        <f>IF(ISBLANK('Raw Data'!A1576),0,IF(AND('Raw Data'!J1576&lt;'Raw Data'!I1576,'Raw Data'!J1576&gt;Analysis!$BD$2),1,IF(AND('Raw Data'!I1576&lt;'Raw Data'!J1576,'Raw Data'!I1576&gt;Analysis!$BD$2),1,0)))</f>
        <v/>
      </c>
      <c r="E1577">
        <f>IF(ISBLANK('Raw Data'!A1576), 0, IF(OR('Raw Data'!P1576&lt;Analysis!BE$2, 'Raw Data'!S1576&lt;Analysis!BE$2), 1, 0))</f>
        <v/>
      </c>
    </row>
    <row r="1578">
      <c r="A1578" s="1">
        <f>'Raw Data'!A1577</f>
        <v/>
      </c>
      <c r="B1578">
        <f>IF(AND('Raw Data'!J1577&lt;'Raw Data'!I1577, ISNUMBER('Raw Data'!E1577)), 1, 0)</f>
        <v/>
      </c>
      <c r="C1578">
        <f>IF(AND('Raw Data'!A1577&gt;0, 'Raw Data'!K1577&gt;0), 1, 0)</f>
        <v/>
      </c>
      <c r="D1578">
        <f>IF(ISBLANK('Raw Data'!A1577),0,IF(AND('Raw Data'!J1577&lt;'Raw Data'!I1577,'Raw Data'!J1577&gt;Analysis!$BD$2),1,IF(AND('Raw Data'!I1577&lt;'Raw Data'!J1577,'Raw Data'!I1577&gt;Analysis!$BD$2),1,0)))</f>
        <v/>
      </c>
      <c r="E1578">
        <f>IF(ISBLANK('Raw Data'!A1577), 0, IF(OR('Raw Data'!P1577&lt;Analysis!BE$2, 'Raw Data'!S1577&lt;Analysis!BE$2), 1, 0))</f>
        <v/>
      </c>
    </row>
    <row r="1579">
      <c r="A1579" s="1">
        <f>'Raw Data'!A1578</f>
        <v/>
      </c>
      <c r="B1579">
        <f>IF(AND('Raw Data'!J1578&lt;'Raw Data'!I1578, ISNUMBER('Raw Data'!E1578)), 1, 0)</f>
        <v/>
      </c>
      <c r="C1579">
        <f>IF(AND('Raw Data'!A1578&gt;0, 'Raw Data'!K1578&gt;0), 1, 0)</f>
        <v/>
      </c>
      <c r="D1579">
        <f>IF(ISBLANK('Raw Data'!A1578),0,IF(AND('Raw Data'!J1578&lt;'Raw Data'!I1578,'Raw Data'!J1578&gt;Analysis!$BD$2),1,IF(AND('Raw Data'!I1578&lt;'Raw Data'!J1578,'Raw Data'!I1578&gt;Analysis!$BD$2),1,0)))</f>
        <v/>
      </c>
      <c r="E1579">
        <f>IF(ISBLANK('Raw Data'!A1578), 0, IF(OR('Raw Data'!P1578&lt;Analysis!BE$2, 'Raw Data'!S1578&lt;Analysis!BE$2), 1, 0))</f>
        <v/>
      </c>
    </row>
    <row r="1580">
      <c r="A1580" s="1">
        <f>'Raw Data'!A1579</f>
        <v/>
      </c>
      <c r="B1580">
        <f>IF(AND('Raw Data'!J1579&lt;'Raw Data'!I1579, ISNUMBER('Raw Data'!E1579)), 1, 0)</f>
        <v/>
      </c>
      <c r="C1580">
        <f>IF(AND('Raw Data'!A1579&gt;0, 'Raw Data'!K1579&gt;0), 1, 0)</f>
        <v/>
      </c>
      <c r="D1580">
        <f>IF(ISBLANK('Raw Data'!A1579),0,IF(AND('Raw Data'!J1579&lt;'Raw Data'!I1579,'Raw Data'!J1579&gt;Analysis!$BD$2),1,IF(AND('Raw Data'!I1579&lt;'Raw Data'!J1579,'Raw Data'!I1579&gt;Analysis!$BD$2),1,0)))</f>
        <v/>
      </c>
      <c r="E1580">
        <f>IF(ISBLANK('Raw Data'!A1579), 0, IF(OR('Raw Data'!P1579&lt;Analysis!BE$2, 'Raw Data'!S1579&lt;Analysis!BE$2), 1, 0))</f>
        <v/>
      </c>
    </row>
    <row r="1581">
      <c r="A1581" s="1">
        <f>'Raw Data'!A1580</f>
        <v/>
      </c>
      <c r="B1581">
        <f>IF(AND('Raw Data'!J1580&lt;'Raw Data'!I1580, ISNUMBER('Raw Data'!E1580)), 1, 0)</f>
        <v/>
      </c>
      <c r="C1581">
        <f>IF(AND('Raw Data'!A1580&gt;0, 'Raw Data'!K1580&gt;0), 1, 0)</f>
        <v/>
      </c>
      <c r="D1581">
        <f>IF(ISBLANK('Raw Data'!A1580),0,IF(AND('Raw Data'!J1580&lt;'Raw Data'!I1580,'Raw Data'!J1580&gt;Analysis!$BD$2),1,IF(AND('Raw Data'!I1580&lt;'Raw Data'!J1580,'Raw Data'!I1580&gt;Analysis!$BD$2),1,0)))</f>
        <v/>
      </c>
      <c r="E1581">
        <f>IF(ISBLANK('Raw Data'!A1580), 0, IF(OR('Raw Data'!P1580&lt;Analysis!BE$2, 'Raw Data'!S1580&lt;Analysis!BE$2), 1, 0))</f>
        <v/>
      </c>
    </row>
    <row r="1582">
      <c r="A1582" s="1">
        <f>'Raw Data'!A1581</f>
        <v/>
      </c>
      <c r="B1582">
        <f>IF(AND('Raw Data'!J1581&lt;'Raw Data'!I1581, ISNUMBER('Raw Data'!E1581)), 1, 0)</f>
        <v/>
      </c>
      <c r="C1582">
        <f>IF(AND('Raw Data'!A1581&gt;0, 'Raw Data'!K1581&gt;0), 1, 0)</f>
        <v/>
      </c>
      <c r="D1582">
        <f>IF(ISBLANK('Raw Data'!A1581),0,IF(AND('Raw Data'!J1581&lt;'Raw Data'!I1581,'Raw Data'!J1581&gt;Analysis!$BD$2),1,IF(AND('Raw Data'!I1581&lt;'Raw Data'!J1581,'Raw Data'!I1581&gt;Analysis!$BD$2),1,0)))</f>
        <v/>
      </c>
      <c r="E1582">
        <f>IF(ISBLANK('Raw Data'!A1581), 0, IF(OR('Raw Data'!P1581&lt;Analysis!BE$2, 'Raw Data'!S1581&lt;Analysis!BE$2), 1, 0))</f>
        <v/>
      </c>
    </row>
    <row r="1583">
      <c r="A1583" s="1">
        <f>'Raw Data'!A1582</f>
        <v/>
      </c>
      <c r="B1583">
        <f>IF(AND('Raw Data'!J1582&lt;'Raw Data'!I1582, ISNUMBER('Raw Data'!E1582)), 1, 0)</f>
        <v/>
      </c>
      <c r="C1583">
        <f>IF(AND('Raw Data'!A1582&gt;0, 'Raw Data'!K1582&gt;0), 1, 0)</f>
        <v/>
      </c>
      <c r="D1583">
        <f>IF(ISBLANK('Raw Data'!A1582),0,IF(AND('Raw Data'!J1582&lt;'Raw Data'!I1582,'Raw Data'!J1582&gt;Analysis!$BD$2),1,IF(AND('Raw Data'!I1582&lt;'Raw Data'!J1582,'Raw Data'!I1582&gt;Analysis!$BD$2),1,0)))</f>
        <v/>
      </c>
      <c r="E1583">
        <f>IF(ISBLANK('Raw Data'!A1582), 0, IF(OR('Raw Data'!P1582&lt;Analysis!BE$2, 'Raw Data'!S1582&lt;Analysis!BE$2), 1, 0))</f>
        <v/>
      </c>
    </row>
    <row r="1584">
      <c r="A1584" s="1">
        <f>'Raw Data'!A1583</f>
        <v/>
      </c>
      <c r="B1584">
        <f>IF(AND('Raw Data'!J1583&lt;'Raw Data'!I1583, ISNUMBER('Raw Data'!E1583)), 1, 0)</f>
        <v/>
      </c>
      <c r="C1584">
        <f>IF(AND('Raw Data'!A1583&gt;0, 'Raw Data'!K1583&gt;0), 1, 0)</f>
        <v/>
      </c>
      <c r="D1584">
        <f>IF(ISBLANK('Raw Data'!A1583),0,IF(AND('Raw Data'!J1583&lt;'Raw Data'!I1583,'Raw Data'!J1583&gt;Analysis!$BD$2),1,IF(AND('Raw Data'!I1583&lt;'Raw Data'!J1583,'Raw Data'!I1583&gt;Analysis!$BD$2),1,0)))</f>
        <v/>
      </c>
      <c r="E1584">
        <f>IF(ISBLANK('Raw Data'!A1583), 0, IF(OR('Raw Data'!P1583&lt;Analysis!BE$2, 'Raw Data'!S1583&lt;Analysis!BE$2), 1, 0))</f>
        <v/>
      </c>
    </row>
    <row r="1585">
      <c r="A1585" s="1">
        <f>'Raw Data'!A1584</f>
        <v/>
      </c>
      <c r="B1585">
        <f>IF(AND('Raw Data'!J1584&lt;'Raw Data'!I1584, ISNUMBER('Raw Data'!E1584)), 1, 0)</f>
        <v/>
      </c>
      <c r="C1585">
        <f>IF(AND('Raw Data'!A1584&gt;0, 'Raw Data'!K1584&gt;0), 1, 0)</f>
        <v/>
      </c>
      <c r="D1585">
        <f>IF(ISBLANK('Raw Data'!A1584),0,IF(AND('Raw Data'!J1584&lt;'Raw Data'!I1584,'Raw Data'!J1584&gt;Analysis!$BD$2),1,IF(AND('Raw Data'!I1584&lt;'Raw Data'!J1584,'Raw Data'!I1584&gt;Analysis!$BD$2),1,0)))</f>
        <v/>
      </c>
      <c r="E1585">
        <f>IF(ISBLANK('Raw Data'!A1584), 0, IF(OR('Raw Data'!P1584&lt;Analysis!BE$2, 'Raw Data'!S1584&lt;Analysis!BE$2), 1, 0))</f>
        <v/>
      </c>
    </row>
    <row r="1586">
      <c r="A1586" s="1">
        <f>'Raw Data'!A1585</f>
        <v/>
      </c>
      <c r="B1586">
        <f>IF(AND('Raw Data'!J1585&lt;'Raw Data'!I1585, ISNUMBER('Raw Data'!E1585)), 1, 0)</f>
        <v/>
      </c>
      <c r="C1586">
        <f>IF(AND('Raw Data'!A1585&gt;0, 'Raw Data'!K1585&gt;0), 1, 0)</f>
        <v/>
      </c>
      <c r="D1586">
        <f>IF(ISBLANK('Raw Data'!A1585),0,IF(AND('Raw Data'!J1585&lt;'Raw Data'!I1585,'Raw Data'!J1585&gt;Analysis!$BD$2),1,IF(AND('Raw Data'!I1585&lt;'Raw Data'!J1585,'Raw Data'!I1585&gt;Analysis!$BD$2),1,0)))</f>
        <v/>
      </c>
      <c r="E1586">
        <f>IF(ISBLANK('Raw Data'!A1585), 0, IF(OR('Raw Data'!P1585&lt;Analysis!BE$2, 'Raw Data'!S1585&lt;Analysis!BE$2), 1, 0))</f>
        <v/>
      </c>
    </row>
    <row r="1587">
      <c r="A1587" s="1">
        <f>'Raw Data'!A1586</f>
        <v/>
      </c>
      <c r="B1587">
        <f>IF(AND('Raw Data'!J1586&lt;'Raw Data'!I1586, ISNUMBER('Raw Data'!E1586)), 1, 0)</f>
        <v/>
      </c>
      <c r="C1587">
        <f>IF(AND('Raw Data'!A1586&gt;0, 'Raw Data'!K1586&gt;0), 1, 0)</f>
        <v/>
      </c>
      <c r="D1587">
        <f>IF(ISBLANK('Raw Data'!A1586),0,IF(AND('Raw Data'!J1586&lt;'Raw Data'!I1586,'Raw Data'!J1586&gt;Analysis!$BD$2),1,IF(AND('Raw Data'!I1586&lt;'Raw Data'!J1586,'Raw Data'!I1586&gt;Analysis!$BD$2),1,0)))</f>
        <v/>
      </c>
      <c r="E1587">
        <f>IF(ISBLANK('Raw Data'!A1586), 0, IF(OR('Raw Data'!P1586&lt;Analysis!BE$2, 'Raw Data'!S1586&lt;Analysis!BE$2), 1, 0))</f>
        <v/>
      </c>
    </row>
    <row r="1588">
      <c r="A1588" s="1">
        <f>'Raw Data'!A1587</f>
        <v/>
      </c>
      <c r="B1588">
        <f>IF(AND('Raw Data'!J1587&lt;'Raw Data'!I1587, ISNUMBER('Raw Data'!E1587)), 1, 0)</f>
        <v/>
      </c>
      <c r="C1588">
        <f>IF(AND('Raw Data'!A1587&gt;0, 'Raw Data'!K1587&gt;0), 1, 0)</f>
        <v/>
      </c>
      <c r="D1588">
        <f>IF(ISBLANK('Raw Data'!A1587),0,IF(AND('Raw Data'!J1587&lt;'Raw Data'!I1587,'Raw Data'!J1587&gt;Analysis!$BD$2),1,IF(AND('Raw Data'!I1587&lt;'Raw Data'!J1587,'Raw Data'!I1587&gt;Analysis!$BD$2),1,0)))</f>
        <v/>
      </c>
      <c r="E1588">
        <f>IF(ISBLANK('Raw Data'!A1587), 0, IF(OR('Raw Data'!P1587&lt;Analysis!BE$2, 'Raw Data'!S1587&lt;Analysis!BE$2), 1, 0))</f>
        <v/>
      </c>
    </row>
    <row r="1589">
      <c r="A1589" s="1">
        <f>'Raw Data'!A1588</f>
        <v/>
      </c>
      <c r="B1589">
        <f>IF(AND('Raw Data'!J1588&lt;'Raw Data'!I1588, ISNUMBER('Raw Data'!E1588)), 1, 0)</f>
        <v/>
      </c>
      <c r="C1589">
        <f>IF(AND('Raw Data'!A1588&gt;0, 'Raw Data'!K1588&gt;0), 1, 0)</f>
        <v/>
      </c>
      <c r="D1589">
        <f>IF(ISBLANK('Raw Data'!A1588),0,IF(AND('Raw Data'!J1588&lt;'Raw Data'!I1588,'Raw Data'!J1588&gt;Analysis!$BD$2),1,IF(AND('Raw Data'!I1588&lt;'Raw Data'!J1588,'Raw Data'!I1588&gt;Analysis!$BD$2),1,0)))</f>
        <v/>
      </c>
      <c r="E1589">
        <f>IF(ISBLANK('Raw Data'!A1588), 0, IF(OR('Raw Data'!P1588&lt;Analysis!BE$2, 'Raw Data'!S1588&lt;Analysis!BE$2), 1, 0))</f>
        <v/>
      </c>
    </row>
    <row r="1590">
      <c r="A1590" s="1">
        <f>'Raw Data'!A1589</f>
        <v/>
      </c>
      <c r="B1590">
        <f>IF(AND('Raw Data'!J1589&lt;'Raw Data'!I1589, ISNUMBER('Raw Data'!E1589)), 1, 0)</f>
        <v/>
      </c>
      <c r="C1590">
        <f>IF(AND('Raw Data'!A1589&gt;0, 'Raw Data'!K1589&gt;0), 1, 0)</f>
        <v/>
      </c>
      <c r="D1590">
        <f>IF(ISBLANK('Raw Data'!A1589),0,IF(AND('Raw Data'!J1589&lt;'Raw Data'!I1589,'Raw Data'!J1589&gt;Analysis!$BD$2),1,IF(AND('Raw Data'!I1589&lt;'Raw Data'!J1589,'Raw Data'!I1589&gt;Analysis!$BD$2),1,0)))</f>
        <v/>
      </c>
      <c r="E1590">
        <f>IF(ISBLANK('Raw Data'!A1589), 0, IF(OR('Raw Data'!P1589&lt;Analysis!BE$2, 'Raw Data'!S1589&lt;Analysis!BE$2), 1, 0))</f>
        <v/>
      </c>
    </row>
    <row r="1591">
      <c r="A1591" s="1">
        <f>'Raw Data'!A1590</f>
        <v/>
      </c>
      <c r="B1591">
        <f>IF(AND('Raw Data'!J1590&lt;'Raw Data'!I1590, ISNUMBER('Raw Data'!E1590)), 1, 0)</f>
        <v/>
      </c>
      <c r="C1591">
        <f>IF(AND('Raw Data'!A1590&gt;0, 'Raw Data'!K1590&gt;0), 1, 0)</f>
        <v/>
      </c>
      <c r="D1591">
        <f>IF(ISBLANK('Raw Data'!A1590),0,IF(AND('Raw Data'!J1590&lt;'Raw Data'!I1590,'Raw Data'!J1590&gt;Analysis!$BD$2),1,IF(AND('Raw Data'!I1590&lt;'Raw Data'!J1590,'Raw Data'!I1590&gt;Analysis!$BD$2),1,0)))</f>
        <v/>
      </c>
      <c r="E1591">
        <f>IF(ISBLANK('Raw Data'!A1590), 0, IF(OR('Raw Data'!P1590&lt;Analysis!BE$2, 'Raw Data'!S1590&lt;Analysis!BE$2), 1, 0))</f>
        <v/>
      </c>
    </row>
    <row r="1592">
      <c r="A1592" s="1">
        <f>'Raw Data'!A1591</f>
        <v/>
      </c>
      <c r="B1592">
        <f>IF(AND('Raw Data'!J1591&lt;'Raw Data'!I1591, ISNUMBER('Raw Data'!E1591)), 1, 0)</f>
        <v/>
      </c>
      <c r="C1592">
        <f>IF(AND('Raw Data'!A1591&gt;0, 'Raw Data'!K1591&gt;0), 1, 0)</f>
        <v/>
      </c>
      <c r="D1592">
        <f>IF(ISBLANK('Raw Data'!A1591),0,IF(AND('Raw Data'!J1591&lt;'Raw Data'!I1591,'Raw Data'!J1591&gt;Analysis!$BD$2),1,IF(AND('Raw Data'!I1591&lt;'Raw Data'!J1591,'Raw Data'!I1591&gt;Analysis!$BD$2),1,0)))</f>
        <v/>
      </c>
      <c r="E1592">
        <f>IF(ISBLANK('Raw Data'!A1591), 0, IF(OR('Raw Data'!P1591&lt;Analysis!BE$2, 'Raw Data'!S1591&lt;Analysis!BE$2), 1, 0))</f>
        <v/>
      </c>
    </row>
    <row r="1593">
      <c r="A1593" s="1">
        <f>'Raw Data'!A1592</f>
        <v/>
      </c>
      <c r="B1593">
        <f>IF(AND('Raw Data'!J1592&lt;'Raw Data'!I1592, ISNUMBER('Raw Data'!E1592)), 1, 0)</f>
        <v/>
      </c>
      <c r="C1593">
        <f>IF(AND('Raw Data'!A1592&gt;0, 'Raw Data'!K1592&gt;0), 1, 0)</f>
        <v/>
      </c>
      <c r="D1593">
        <f>IF(ISBLANK('Raw Data'!A1592),0,IF(AND('Raw Data'!J1592&lt;'Raw Data'!I1592,'Raw Data'!J1592&gt;Analysis!$BD$2),1,IF(AND('Raw Data'!I1592&lt;'Raw Data'!J1592,'Raw Data'!I1592&gt;Analysis!$BD$2),1,0)))</f>
        <v/>
      </c>
      <c r="E1593">
        <f>IF(ISBLANK('Raw Data'!A1592), 0, IF(OR('Raw Data'!P1592&lt;Analysis!BE$2, 'Raw Data'!S1592&lt;Analysis!BE$2), 1, 0))</f>
        <v/>
      </c>
    </row>
    <row r="1594">
      <c r="A1594" s="1">
        <f>'Raw Data'!A1593</f>
        <v/>
      </c>
      <c r="B1594">
        <f>IF(AND('Raw Data'!J1593&lt;'Raw Data'!I1593, ISNUMBER('Raw Data'!E1593)), 1, 0)</f>
        <v/>
      </c>
      <c r="C1594">
        <f>IF(AND('Raw Data'!A1593&gt;0, 'Raw Data'!K1593&gt;0), 1, 0)</f>
        <v/>
      </c>
      <c r="D1594">
        <f>IF(ISBLANK('Raw Data'!A1593),0,IF(AND('Raw Data'!J1593&lt;'Raw Data'!I1593,'Raw Data'!J1593&gt;Analysis!$BD$2),1,IF(AND('Raw Data'!I1593&lt;'Raw Data'!J1593,'Raw Data'!I1593&gt;Analysis!$BD$2),1,0)))</f>
        <v/>
      </c>
      <c r="E1594">
        <f>IF(ISBLANK('Raw Data'!A1593), 0, IF(OR('Raw Data'!P1593&lt;Analysis!BE$2, 'Raw Data'!S1593&lt;Analysis!BE$2), 1, 0))</f>
        <v/>
      </c>
    </row>
    <row r="1595">
      <c r="A1595" s="1">
        <f>'Raw Data'!A1594</f>
        <v/>
      </c>
      <c r="B1595">
        <f>IF(AND('Raw Data'!J1594&lt;'Raw Data'!I1594, ISNUMBER('Raw Data'!E1594)), 1, 0)</f>
        <v/>
      </c>
      <c r="C1595">
        <f>IF(AND('Raw Data'!A1594&gt;0, 'Raw Data'!K1594&gt;0), 1, 0)</f>
        <v/>
      </c>
      <c r="D1595">
        <f>IF(ISBLANK('Raw Data'!A1594),0,IF(AND('Raw Data'!J1594&lt;'Raw Data'!I1594,'Raw Data'!J1594&gt;Analysis!$BD$2),1,IF(AND('Raw Data'!I1594&lt;'Raw Data'!J1594,'Raw Data'!I1594&gt;Analysis!$BD$2),1,0)))</f>
        <v/>
      </c>
      <c r="E1595">
        <f>IF(ISBLANK('Raw Data'!A1594), 0, IF(OR('Raw Data'!P1594&lt;Analysis!BE$2, 'Raw Data'!S1594&lt;Analysis!BE$2), 1, 0))</f>
        <v/>
      </c>
    </row>
    <row r="1596">
      <c r="A1596" s="1">
        <f>'Raw Data'!A1595</f>
        <v/>
      </c>
      <c r="B1596">
        <f>IF(AND('Raw Data'!J1595&lt;'Raw Data'!I1595, ISNUMBER('Raw Data'!E1595)), 1, 0)</f>
        <v/>
      </c>
      <c r="C1596">
        <f>IF(AND('Raw Data'!A1595&gt;0, 'Raw Data'!K1595&gt;0), 1, 0)</f>
        <v/>
      </c>
      <c r="D1596">
        <f>IF(ISBLANK('Raw Data'!A1595),0,IF(AND('Raw Data'!J1595&lt;'Raw Data'!I1595,'Raw Data'!J1595&gt;Analysis!$BD$2),1,IF(AND('Raw Data'!I1595&lt;'Raw Data'!J1595,'Raw Data'!I1595&gt;Analysis!$BD$2),1,0)))</f>
        <v/>
      </c>
      <c r="E1596">
        <f>IF(ISBLANK('Raw Data'!A1595), 0, IF(OR('Raw Data'!P1595&lt;Analysis!BE$2, 'Raw Data'!S1595&lt;Analysis!BE$2), 1, 0))</f>
        <v/>
      </c>
    </row>
    <row r="1597">
      <c r="A1597" s="1">
        <f>'Raw Data'!A1596</f>
        <v/>
      </c>
      <c r="B1597">
        <f>IF(AND('Raw Data'!J1596&lt;'Raw Data'!I1596, ISNUMBER('Raw Data'!E1596)), 1, 0)</f>
        <v/>
      </c>
      <c r="C1597">
        <f>IF(AND('Raw Data'!A1596&gt;0, 'Raw Data'!K1596&gt;0), 1, 0)</f>
        <v/>
      </c>
      <c r="D1597">
        <f>IF(ISBLANK('Raw Data'!A1596),0,IF(AND('Raw Data'!J1596&lt;'Raw Data'!I1596,'Raw Data'!J1596&gt;Analysis!$BD$2),1,IF(AND('Raw Data'!I1596&lt;'Raw Data'!J1596,'Raw Data'!I1596&gt;Analysis!$BD$2),1,0)))</f>
        <v/>
      </c>
      <c r="E1597">
        <f>IF(ISBLANK('Raw Data'!A1596), 0, IF(OR('Raw Data'!P1596&lt;Analysis!BE$2, 'Raw Data'!S1596&lt;Analysis!BE$2), 1, 0))</f>
        <v/>
      </c>
    </row>
    <row r="1598">
      <c r="A1598" s="1">
        <f>'Raw Data'!A1597</f>
        <v/>
      </c>
      <c r="B1598">
        <f>IF(AND('Raw Data'!J1597&lt;'Raw Data'!I1597, ISNUMBER('Raw Data'!E1597)), 1, 0)</f>
        <v/>
      </c>
      <c r="C1598">
        <f>IF(AND('Raw Data'!A1597&gt;0, 'Raw Data'!K1597&gt;0), 1, 0)</f>
        <v/>
      </c>
      <c r="D1598">
        <f>IF(ISBLANK('Raw Data'!A1597),0,IF(AND('Raw Data'!J1597&lt;'Raw Data'!I1597,'Raw Data'!J1597&gt;Analysis!$BD$2),1,IF(AND('Raw Data'!I1597&lt;'Raw Data'!J1597,'Raw Data'!I1597&gt;Analysis!$BD$2),1,0)))</f>
        <v/>
      </c>
      <c r="E1598">
        <f>IF(ISBLANK('Raw Data'!A1597), 0, IF(OR('Raw Data'!P1597&lt;Analysis!BE$2, 'Raw Data'!S1597&lt;Analysis!BE$2), 1, 0))</f>
        <v/>
      </c>
    </row>
    <row r="1599">
      <c r="A1599" s="1">
        <f>'Raw Data'!A1598</f>
        <v/>
      </c>
      <c r="B1599">
        <f>IF(AND('Raw Data'!J1598&lt;'Raw Data'!I1598, ISNUMBER('Raw Data'!E1598)), 1, 0)</f>
        <v/>
      </c>
      <c r="C1599">
        <f>IF(AND('Raw Data'!A1598&gt;0, 'Raw Data'!K1598&gt;0), 1, 0)</f>
        <v/>
      </c>
      <c r="D1599">
        <f>IF(ISBLANK('Raw Data'!A1598),0,IF(AND('Raw Data'!J1598&lt;'Raw Data'!I1598,'Raw Data'!J1598&gt;Analysis!$BD$2),1,IF(AND('Raw Data'!I1598&lt;'Raw Data'!J1598,'Raw Data'!I1598&gt;Analysis!$BD$2),1,0)))</f>
        <v/>
      </c>
      <c r="E1599">
        <f>IF(ISBLANK('Raw Data'!A1598), 0, IF(OR('Raw Data'!P1598&lt;Analysis!BE$2, 'Raw Data'!S1598&lt;Analysis!BE$2), 1, 0))</f>
        <v/>
      </c>
    </row>
    <row r="1600">
      <c r="A1600" s="1">
        <f>'Raw Data'!A1599</f>
        <v/>
      </c>
      <c r="B1600">
        <f>IF(AND('Raw Data'!J1599&lt;'Raw Data'!I1599, ISNUMBER('Raw Data'!E1599)), 1, 0)</f>
        <v/>
      </c>
      <c r="C1600">
        <f>IF(AND('Raw Data'!A1599&gt;0, 'Raw Data'!K1599&gt;0), 1, 0)</f>
        <v/>
      </c>
      <c r="D1600">
        <f>IF(ISBLANK('Raw Data'!A1599),0,IF(AND('Raw Data'!J1599&lt;'Raw Data'!I1599,'Raw Data'!J1599&gt;Analysis!$BD$2),1,IF(AND('Raw Data'!I1599&lt;'Raw Data'!J1599,'Raw Data'!I1599&gt;Analysis!$BD$2),1,0)))</f>
        <v/>
      </c>
      <c r="E1600">
        <f>IF(ISBLANK('Raw Data'!A1599), 0, IF(OR('Raw Data'!P1599&lt;Analysis!BE$2, 'Raw Data'!S1599&lt;Analysis!BE$2), 1, 0))</f>
        <v/>
      </c>
    </row>
    <row r="1601">
      <c r="A1601" s="1">
        <f>'Raw Data'!A1600</f>
        <v/>
      </c>
      <c r="B1601">
        <f>IF(AND('Raw Data'!J1600&lt;'Raw Data'!I1600, ISNUMBER('Raw Data'!E1600)), 1, 0)</f>
        <v/>
      </c>
      <c r="C1601">
        <f>IF(AND('Raw Data'!A1600&gt;0, 'Raw Data'!K1600&gt;0), 1, 0)</f>
        <v/>
      </c>
      <c r="D1601">
        <f>IF(ISBLANK('Raw Data'!A1600),0,IF(AND('Raw Data'!J1600&lt;'Raw Data'!I1600,'Raw Data'!J1600&gt;Analysis!$BD$2),1,IF(AND('Raw Data'!I1600&lt;'Raw Data'!J1600,'Raw Data'!I1600&gt;Analysis!$BD$2),1,0)))</f>
        <v/>
      </c>
      <c r="E1601">
        <f>IF(ISBLANK('Raw Data'!A1600), 0, IF(OR('Raw Data'!P1600&lt;Analysis!BE$2, 'Raw Data'!S1600&lt;Analysis!BE$2), 1, 0))</f>
        <v/>
      </c>
    </row>
    <row r="1602">
      <c r="A1602" s="1">
        <f>'Raw Data'!A1601</f>
        <v/>
      </c>
      <c r="B1602">
        <f>IF(AND('Raw Data'!J1601&lt;'Raw Data'!I1601, ISNUMBER('Raw Data'!E1601)), 1, 0)</f>
        <v/>
      </c>
      <c r="C1602">
        <f>IF(AND('Raw Data'!A1601&gt;0, 'Raw Data'!K1601&gt;0), 1, 0)</f>
        <v/>
      </c>
      <c r="D1602">
        <f>IF(ISBLANK('Raw Data'!A1601),0,IF(AND('Raw Data'!J1601&lt;'Raw Data'!I1601,'Raw Data'!J1601&gt;Analysis!$BD$2),1,IF(AND('Raw Data'!I1601&lt;'Raw Data'!J1601,'Raw Data'!I1601&gt;Analysis!$BD$2),1,0)))</f>
        <v/>
      </c>
      <c r="E1602">
        <f>IF(ISBLANK('Raw Data'!A1601), 0, IF(OR('Raw Data'!P1601&lt;Analysis!BE$2, 'Raw Data'!S1601&lt;Analysis!BE$2), 1, 0))</f>
        <v/>
      </c>
    </row>
    <row r="1603">
      <c r="A1603" s="1">
        <f>'Raw Data'!A1602</f>
        <v/>
      </c>
      <c r="B1603">
        <f>IF(AND('Raw Data'!J1602&lt;'Raw Data'!I1602, ISNUMBER('Raw Data'!E1602)), 1, 0)</f>
        <v/>
      </c>
      <c r="C1603">
        <f>IF(AND('Raw Data'!A1602&gt;0, 'Raw Data'!K1602&gt;0), 1, 0)</f>
        <v/>
      </c>
      <c r="D1603">
        <f>IF(ISBLANK('Raw Data'!A1602),0,IF(AND('Raw Data'!J1602&lt;'Raw Data'!I1602,'Raw Data'!J1602&gt;Analysis!$BD$2),1,IF(AND('Raw Data'!I1602&lt;'Raw Data'!J1602,'Raw Data'!I1602&gt;Analysis!$BD$2),1,0)))</f>
        <v/>
      </c>
      <c r="E1603">
        <f>IF(ISBLANK('Raw Data'!A1602), 0, IF(OR('Raw Data'!P1602&lt;Analysis!BE$2, 'Raw Data'!S1602&lt;Analysis!BE$2), 1, 0))</f>
        <v/>
      </c>
    </row>
    <row r="1604">
      <c r="A1604" s="1">
        <f>'Raw Data'!A1603</f>
        <v/>
      </c>
      <c r="B1604">
        <f>IF(AND('Raw Data'!J1603&lt;'Raw Data'!I1603, ISNUMBER('Raw Data'!E1603)), 1, 0)</f>
        <v/>
      </c>
      <c r="C1604">
        <f>IF(AND('Raw Data'!A1603&gt;0, 'Raw Data'!K1603&gt;0), 1, 0)</f>
        <v/>
      </c>
      <c r="D1604">
        <f>IF(ISBLANK('Raw Data'!A1603),0,IF(AND('Raw Data'!J1603&lt;'Raw Data'!I1603,'Raw Data'!J1603&gt;Analysis!$BD$2),1,IF(AND('Raw Data'!I1603&lt;'Raw Data'!J1603,'Raw Data'!I1603&gt;Analysis!$BD$2),1,0)))</f>
        <v/>
      </c>
      <c r="E1604">
        <f>IF(ISBLANK('Raw Data'!A1603), 0, IF(OR('Raw Data'!P1603&lt;Analysis!BE$2, 'Raw Data'!S1603&lt;Analysis!BE$2), 1, 0))</f>
        <v/>
      </c>
    </row>
    <row r="1605">
      <c r="A1605" s="1">
        <f>'Raw Data'!A1604</f>
        <v/>
      </c>
      <c r="B1605">
        <f>IF(AND('Raw Data'!J1604&lt;'Raw Data'!I1604, ISNUMBER('Raw Data'!E1604)), 1, 0)</f>
        <v/>
      </c>
      <c r="C1605">
        <f>IF(AND('Raw Data'!A1604&gt;0, 'Raw Data'!K1604&gt;0), 1, 0)</f>
        <v/>
      </c>
      <c r="D1605">
        <f>IF(ISBLANK('Raw Data'!A1604),0,IF(AND('Raw Data'!J1604&lt;'Raw Data'!I1604,'Raw Data'!J1604&gt;Analysis!$BD$2),1,IF(AND('Raw Data'!I1604&lt;'Raw Data'!J1604,'Raw Data'!I1604&gt;Analysis!$BD$2),1,0)))</f>
        <v/>
      </c>
      <c r="E1605">
        <f>IF(ISBLANK('Raw Data'!A1604), 0, IF(OR('Raw Data'!P1604&lt;Analysis!BE$2, 'Raw Data'!S1604&lt;Analysis!BE$2), 1, 0))</f>
        <v/>
      </c>
    </row>
    <row r="1606">
      <c r="A1606" s="1">
        <f>'Raw Data'!A1605</f>
        <v/>
      </c>
      <c r="B1606">
        <f>IF(AND('Raw Data'!J1605&lt;'Raw Data'!I1605, ISNUMBER('Raw Data'!E1605)), 1, 0)</f>
        <v/>
      </c>
      <c r="C1606">
        <f>IF(AND('Raw Data'!A1605&gt;0, 'Raw Data'!K1605&gt;0), 1, 0)</f>
        <v/>
      </c>
      <c r="D1606">
        <f>IF(ISBLANK('Raw Data'!A1605),0,IF(AND('Raw Data'!J1605&lt;'Raw Data'!I1605,'Raw Data'!J1605&gt;Analysis!$BD$2),1,IF(AND('Raw Data'!I1605&lt;'Raw Data'!J1605,'Raw Data'!I1605&gt;Analysis!$BD$2),1,0)))</f>
        <v/>
      </c>
      <c r="E1606">
        <f>IF(ISBLANK('Raw Data'!A1605), 0, IF(OR('Raw Data'!P1605&lt;Analysis!BE$2, 'Raw Data'!S1605&lt;Analysis!BE$2), 1, 0))</f>
        <v/>
      </c>
    </row>
    <row r="1607">
      <c r="A1607" s="1">
        <f>'Raw Data'!A1606</f>
        <v/>
      </c>
      <c r="B1607">
        <f>IF(AND('Raw Data'!J1606&lt;'Raw Data'!I1606, ISNUMBER('Raw Data'!E1606)), 1, 0)</f>
        <v/>
      </c>
      <c r="C1607">
        <f>IF(AND('Raw Data'!A1606&gt;0, 'Raw Data'!K1606&gt;0), 1, 0)</f>
        <v/>
      </c>
      <c r="D1607">
        <f>IF(ISBLANK('Raw Data'!A1606),0,IF(AND('Raw Data'!J1606&lt;'Raw Data'!I1606,'Raw Data'!J1606&gt;Analysis!$BD$2),1,IF(AND('Raw Data'!I1606&lt;'Raw Data'!J1606,'Raw Data'!I1606&gt;Analysis!$BD$2),1,0)))</f>
        <v/>
      </c>
      <c r="E1607">
        <f>IF(ISBLANK('Raw Data'!A1606), 0, IF(OR('Raw Data'!P1606&lt;Analysis!BE$2, 'Raw Data'!S1606&lt;Analysis!BE$2), 1, 0))</f>
        <v/>
      </c>
    </row>
    <row r="1608">
      <c r="A1608" s="1">
        <f>'Raw Data'!A1607</f>
        <v/>
      </c>
      <c r="B1608">
        <f>IF(AND('Raw Data'!J1607&lt;'Raw Data'!I1607, ISNUMBER('Raw Data'!E1607)), 1, 0)</f>
        <v/>
      </c>
      <c r="C1608">
        <f>IF(AND('Raw Data'!A1607&gt;0, 'Raw Data'!K1607&gt;0), 1, 0)</f>
        <v/>
      </c>
      <c r="D1608">
        <f>IF(ISBLANK('Raw Data'!A1607),0,IF(AND('Raw Data'!J1607&lt;'Raw Data'!I1607,'Raw Data'!J1607&gt;Analysis!$BD$2),1,IF(AND('Raw Data'!I1607&lt;'Raw Data'!J1607,'Raw Data'!I1607&gt;Analysis!$BD$2),1,0)))</f>
        <v/>
      </c>
      <c r="E1608">
        <f>IF(ISBLANK('Raw Data'!A1607), 0, IF(OR('Raw Data'!P1607&lt;Analysis!BE$2, 'Raw Data'!S1607&lt;Analysis!BE$2), 1, 0))</f>
        <v/>
      </c>
    </row>
    <row r="1609">
      <c r="A1609" s="1">
        <f>'Raw Data'!A1608</f>
        <v/>
      </c>
      <c r="B1609">
        <f>IF(AND('Raw Data'!J1608&lt;'Raw Data'!I1608, ISNUMBER('Raw Data'!E1608)), 1, 0)</f>
        <v/>
      </c>
      <c r="C1609">
        <f>IF(AND('Raw Data'!A1608&gt;0, 'Raw Data'!K1608&gt;0), 1, 0)</f>
        <v/>
      </c>
      <c r="D1609">
        <f>IF(ISBLANK('Raw Data'!A1608),0,IF(AND('Raw Data'!J1608&lt;'Raw Data'!I1608,'Raw Data'!J1608&gt;Analysis!$BD$2),1,IF(AND('Raw Data'!I1608&lt;'Raw Data'!J1608,'Raw Data'!I1608&gt;Analysis!$BD$2),1,0)))</f>
        <v/>
      </c>
      <c r="E1609">
        <f>IF(ISBLANK('Raw Data'!A1608), 0, IF(OR('Raw Data'!P1608&lt;Analysis!BE$2, 'Raw Data'!S1608&lt;Analysis!BE$2), 1, 0))</f>
        <v/>
      </c>
    </row>
    <row r="1610">
      <c r="A1610" s="1">
        <f>'Raw Data'!A1609</f>
        <v/>
      </c>
      <c r="B1610">
        <f>IF(AND('Raw Data'!J1609&lt;'Raw Data'!I1609, ISNUMBER('Raw Data'!E1609)), 1, 0)</f>
        <v/>
      </c>
      <c r="C1610">
        <f>IF(AND('Raw Data'!A1609&gt;0, 'Raw Data'!K1609&gt;0), 1, 0)</f>
        <v/>
      </c>
      <c r="D1610">
        <f>IF(ISBLANK('Raw Data'!A1609),0,IF(AND('Raw Data'!J1609&lt;'Raw Data'!I1609,'Raw Data'!J1609&gt;Analysis!$BD$2),1,IF(AND('Raw Data'!I1609&lt;'Raw Data'!J1609,'Raw Data'!I1609&gt;Analysis!$BD$2),1,0)))</f>
        <v/>
      </c>
      <c r="E1610">
        <f>IF(ISBLANK('Raw Data'!A1609), 0, IF(OR('Raw Data'!P1609&lt;Analysis!BE$2, 'Raw Data'!S1609&lt;Analysis!BE$2), 1, 0))</f>
        <v/>
      </c>
    </row>
    <row r="1611">
      <c r="A1611" s="1">
        <f>'Raw Data'!A1610</f>
        <v/>
      </c>
      <c r="B1611">
        <f>IF(AND('Raw Data'!J1610&lt;'Raw Data'!I1610, ISNUMBER('Raw Data'!E1610)), 1, 0)</f>
        <v/>
      </c>
      <c r="C1611">
        <f>IF(AND('Raw Data'!A1610&gt;0, 'Raw Data'!K1610&gt;0), 1, 0)</f>
        <v/>
      </c>
      <c r="D1611">
        <f>IF(ISBLANK('Raw Data'!A1610),0,IF(AND('Raw Data'!J1610&lt;'Raw Data'!I1610,'Raw Data'!J1610&gt;Analysis!$BD$2),1,IF(AND('Raw Data'!I1610&lt;'Raw Data'!J1610,'Raw Data'!I1610&gt;Analysis!$BD$2),1,0)))</f>
        <v/>
      </c>
      <c r="E1611">
        <f>IF(ISBLANK('Raw Data'!A1610), 0, IF(OR('Raw Data'!P1610&lt;Analysis!BE$2, 'Raw Data'!S1610&lt;Analysis!BE$2), 1, 0))</f>
        <v/>
      </c>
    </row>
    <row r="1612">
      <c r="A1612" s="1">
        <f>'Raw Data'!A1611</f>
        <v/>
      </c>
      <c r="B1612">
        <f>IF(AND('Raw Data'!J1611&lt;'Raw Data'!I1611, ISNUMBER('Raw Data'!E1611)), 1, 0)</f>
        <v/>
      </c>
      <c r="C1612">
        <f>IF(AND('Raw Data'!A1611&gt;0, 'Raw Data'!K1611&gt;0), 1, 0)</f>
        <v/>
      </c>
      <c r="D1612">
        <f>IF(ISBLANK('Raw Data'!A1611),0,IF(AND('Raw Data'!J1611&lt;'Raw Data'!I1611,'Raw Data'!J1611&gt;Analysis!$BD$2),1,IF(AND('Raw Data'!I1611&lt;'Raw Data'!J1611,'Raw Data'!I1611&gt;Analysis!$BD$2),1,0)))</f>
        <v/>
      </c>
      <c r="E1612">
        <f>IF(ISBLANK('Raw Data'!A1611), 0, IF(OR('Raw Data'!P1611&lt;Analysis!BE$2, 'Raw Data'!S1611&lt;Analysis!BE$2), 1, 0))</f>
        <v/>
      </c>
    </row>
    <row r="1613">
      <c r="A1613" s="1">
        <f>'Raw Data'!A1612</f>
        <v/>
      </c>
      <c r="B1613">
        <f>IF(AND('Raw Data'!J1612&lt;'Raw Data'!I1612, ISNUMBER('Raw Data'!E1612)), 1, 0)</f>
        <v/>
      </c>
      <c r="C1613">
        <f>IF(AND('Raw Data'!A1612&gt;0, 'Raw Data'!K1612&gt;0), 1, 0)</f>
        <v/>
      </c>
      <c r="D1613">
        <f>IF(ISBLANK('Raw Data'!A1612),0,IF(AND('Raw Data'!J1612&lt;'Raw Data'!I1612,'Raw Data'!J1612&gt;Analysis!$BD$2),1,IF(AND('Raw Data'!I1612&lt;'Raw Data'!J1612,'Raw Data'!I1612&gt;Analysis!$BD$2),1,0)))</f>
        <v/>
      </c>
      <c r="E1613">
        <f>IF(ISBLANK('Raw Data'!A1612), 0, IF(OR('Raw Data'!P1612&lt;Analysis!BE$2, 'Raw Data'!S1612&lt;Analysis!BE$2), 1, 0))</f>
        <v/>
      </c>
    </row>
    <row r="1614">
      <c r="A1614" s="1">
        <f>'Raw Data'!A1613</f>
        <v/>
      </c>
      <c r="B1614">
        <f>IF(AND('Raw Data'!J1613&lt;'Raw Data'!I1613, ISNUMBER('Raw Data'!E1613)), 1, 0)</f>
        <v/>
      </c>
      <c r="C1614">
        <f>IF(AND('Raw Data'!A1613&gt;0, 'Raw Data'!K1613&gt;0), 1, 0)</f>
        <v/>
      </c>
      <c r="D1614">
        <f>IF(ISBLANK('Raw Data'!A1613),0,IF(AND('Raw Data'!J1613&lt;'Raw Data'!I1613,'Raw Data'!J1613&gt;Analysis!$BD$2),1,IF(AND('Raw Data'!I1613&lt;'Raw Data'!J1613,'Raw Data'!I1613&gt;Analysis!$BD$2),1,0)))</f>
        <v/>
      </c>
      <c r="E1614">
        <f>IF(ISBLANK('Raw Data'!A1613), 0, IF(OR('Raw Data'!P1613&lt;Analysis!BE$2, 'Raw Data'!S1613&lt;Analysis!BE$2), 1, 0))</f>
        <v/>
      </c>
    </row>
    <row r="1615">
      <c r="A1615" s="1">
        <f>'Raw Data'!A1614</f>
        <v/>
      </c>
      <c r="B1615">
        <f>IF(AND('Raw Data'!J1614&lt;'Raw Data'!I1614, ISNUMBER('Raw Data'!E1614)), 1, 0)</f>
        <v/>
      </c>
      <c r="C1615">
        <f>IF(AND('Raw Data'!A1614&gt;0, 'Raw Data'!K1614&gt;0), 1, 0)</f>
        <v/>
      </c>
      <c r="D1615">
        <f>IF(ISBLANK('Raw Data'!A1614),0,IF(AND('Raw Data'!J1614&lt;'Raw Data'!I1614,'Raw Data'!J1614&gt;Analysis!$BD$2),1,IF(AND('Raw Data'!I1614&lt;'Raw Data'!J1614,'Raw Data'!I1614&gt;Analysis!$BD$2),1,0)))</f>
        <v/>
      </c>
      <c r="E1615">
        <f>IF(ISBLANK('Raw Data'!A1614), 0, IF(OR('Raw Data'!P1614&lt;Analysis!BE$2, 'Raw Data'!S1614&lt;Analysis!BE$2), 1, 0))</f>
        <v/>
      </c>
    </row>
    <row r="1616">
      <c r="A1616" s="1">
        <f>'Raw Data'!A1615</f>
        <v/>
      </c>
      <c r="B1616">
        <f>IF(AND('Raw Data'!J1615&lt;'Raw Data'!I1615, ISNUMBER('Raw Data'!E1615)), 1, 0)</f>
        <v/>
      </c>
      <c r="C1616">
        <f>IF(AND('Raw Data'!A1615&gt;0, 'Raw Data'!K1615&gt;0), 1, 0)</f>
        <v/>
      </c>
      <c r="D1616">
        <f>IF(ISBLANK('Raw Data'!A1615),0,IF(AND('Raw Data'!J1615&lt;'Raw Data'!I1615,'Raw Data'!J1615&gt;Analysis!$BD$2),1,IF(AND('Raw Data'!I1615&lt;'Raw Data'!J1615,'Raw Data'!I1615&gt;Analysis!$BD$2),1,0)))</f>
        <v/>
      </c>
      <c r="E1616">
        <f>IF(ISBLANK('Raw Data'!A1615), 0, IF(OR('Raw Data'!P1615&lt;Analysis!BE$2, 'Raw Data'!S1615&lt;Analysis!BE$2), 1, 0))</f>
        <v/>
      </c>
    </row>
    <row r="1617">
      <c r="A1617" s="1">
        <f>'Raw Data'!A1616</f>
        <v/>
      </c>
      <c r="B1617">
        <f>IF(AND('Raw Data'!J1616&lt;'Raw Data'!I1616, ISNUMBER('Raw Data'!E1616)), 1, 0)</f>
        <v/>
      </c>
      <c r="C1617">
        <f>IF(AND('Raw Data'!A1616&gt;0, 'Raw Data'!K1616&gt;0), 1, 0)</f>
        <v/>
      </c>
      <c r="D1617">
        <f>IF(ISBLANK('Raw Data'!A1616),0,IF(AND('Raw Data'!J1616&lt;'Raw Data'!I1616,'Raw Data'!J1616&gt;Analysis!$BD$2),1,IF(AND('Raw Data'!I1616&lt;'Raw Data'!J1616,'Raw Data'!I1616&gt;Analysis!$BD$2),1,0)))</f>
        <v/>
      </c>
      <c r="E1617">
        <f>IF(ISBLANK('Raw Data'!A1616), 0, IF(OR('Raw Data'!P1616&lt;Analysis!BE$2, 'Raw Data'!S1616&lt;Analysis!BE$2), 1, 0))</f>
        <v/>
      </c>
    </row>
    <row r="1618">
      <c r="A1618" s="1">
        <f>'Raw Data'!A1617</f>
        <v/>
      </c>
      <c r="B1618">
        <f>IF(AND('Raw Data'!J1617&lt;'Raw Data'!I1617, ISNUMBER('Raw Data'!E1617)), 1, 0)</f>
        <v/>
      </c>
      <c r="C1618">
        <f>IF(AND('Raw Data'!A1617&gt;0, 'Raw Data'!K1617&gt;0), 1, 0)</f>
        <v/>
      </c>
      <c r="D1618">
        <f>IF(ISBLANK('Raw Data'!A1617),0,IF(AND('Raw Data'!J1617&lt;'Raw Data'!I1617,'Raw Data'!J1617&gt;Analysis!$BD$2),1,IF(AND('Raw Data'!I1617&lt;'Raw Data'!J1617,'Raw Data'!I1617&gt;Analysis!$BD$2),1,0)))</f>
        <v/>
      </c>
      <c r="E1618">
        <f>IF(ISBLANK('Raw Data'!A1617), 0, IF(OR('Raw Data'!P1617&lt;Analysis!BE$2, 'Raw Data'!S1617&lt;Analysis!BE$2), 1, 0))</f>
        <v/>
      </c>
    </row>
    <row r="1619">
      <c r="A1619" s="1">
        <f>'Raw Data'!A1618</f>
        <v/>
      </c>
      <c r="B1619">
        <f>IF(AND('Raw Data'!J1618&lt;'Raw Data'!I1618, ISNUMBER('Raw Data'!E1618)), 1, 0)</f>
        <v/>
      </c>
      <c r="C1619">
        <f>IF(AND('Raw Data'!A1618&gt;0, 'Raw Data'!K1618&gt;0), 1, 0)</f>
        <v/>
      </c>
      <c r="D1619">
        <f>IF(ISBLANK('Raw Data'!A1618),0,IF(AND('Raw Data'!J1618&lt;'Raw Data'!I1618,'Raw Data'!J1618&gt;Analysis!$BD$2),1,IF(AND('Raw Data'!I1618&lt;'Raw Data'!J1618,'Raw Data'!I1618&gt;Analysis!$BD$2),1,0)))</f>
        <v/>
      </c>
      <c r="E1619">
        <f>IF(ISBLANK('Raw Data'!A1618), 0, IF(OR('Raw Data'!P1618&lt;Analysis!BE$2, 'Raw Data'!S1618&lt;Analysis!BE$2), 1, 0))</f>
        <v/>
      </c>
    </row>
    <row r="1620">
      <c r="A1620" s="1">
        <f>'Raw Data'!A1619</f>
        <v/>
      </c>
      <c r="B1620">
        <f>IF(AND('Raw Data'!J1619&lt;'Raw Data'!I1619, ISNUMBER('Raw Data'!E1619)), 1, 0)</f>
        <v/>
      </c>
      <c r="C1620">
        <f>IF(AND('Raw Data'!A1619&gt;0, 'Raw Data'!K1619&gt;0), 1, 0)</f>
        <v/>
      </c>
      <c r="D1620">
        <f>IF(ISBLANK('Raw Data'!A1619),0,IF(AND('Raw Data'!J1619&lt;'Raw Data'!I1619,'Raw Data'!J1619&gt;Analysis!$BD$2),1,IF(AND('Raw Data'!I1619&lt;'Raw Data'!J1619,'Raw Data'!I1619&gt;Analysis!$BD$2),1,0)))</f>
        <v/>
      </c>
      <c r="E1620">
        <f>IF(ISBLANK('Raw Data'!A1619), 0, IF(OR('Raw Data'!P1619&lt;Analysis!BE$2, 'Raw Data'!S1619&lt;Analysis!BE$2), 1, 0))</f>
        <v/>
      </c>
    </row>
    <row r="1621">
      <c r="A1621" s="1">
        <f>'Raw Data'!A1620</f>
        <v/>
      </c>
      <c r="B1621">
        <f>IF(AND('Raw Data'!J1620&lt;'Raw Data'!I1620, ISNUMBER('Raw Data'!E1620)), 1, 0)</f>
        <v/>
      </c>
      <c r="C1621">
        <f>IF(AND('Raw Data'!A1620&gt;0, 'Raw Data'!K1620&gt;0), 1, 0)</f>
        <v/>
      </c>
      <c r="D1621">
        <f>IF(ISBLANK('Raw Data'!A1620),0,IF(AND('Raw Data'!J1620&lt;'Raw Data'!I1620,'Raw Data'!J1620&gt;Analysis!$BD$2),1,IF(AND('Raw Data'!I1620&lt;'Raw Data'!J1620,'Raw Data'!I1620&gt;Analysis!$BD$2),1,0)))</f>
        <v/>
      </c>
      <c r="E1621">
        <f>IF(ISBLANK('Raw Data'!A1620), 0, IF(OR('Raw Data'!P1620&lt;Analysis!BE$2, 'Raw Data'!S1620&lt;Analysis!BE$2), 1, 0))</f>
        <v/>
      </c>
    </row>
    <row r="1622">
      <c r="A1622" s="1">
        <f>'Raw Data'!A1621</f>
        <v/>
      </c>
      <c r="B1622">
        <f>IF(AND('Raw Data'!J1621&lt;'Raw Data'!I1621, ISNUMBER('Raw Data'!E1621)), 1, 0)</f>
        <v/>
      </c>
      <c r="C1622">
        <f>IF(AND('Raw Data'!A1621&gt;0, 'Raw Data'!K1621&gt;0), 1, 0)</f>
        <v/>
      </c>
      <c r="D1622">
        <f>IF(ISBLANK('Raw Data'!A1621),0,IF(AND('Raw Data'!J1621&lt;'Raw Data'!I1621,'Raw Data'!J1621&gt;Analysis!$BD$2),1,IF(AND('Raw Data'!I1621&lt;'Raw Data'!J1621,'Raw Data'!I1621&gt;Analysis!$BD$2),1,0)))</f>
        <v/>
      </c>
      <c r="E1622">
        <f>IF(ISBLANK('Raw Data'!A1621), 0, IF(OR('Raw Data'!P1621&lt;Analysis!BE$2, 'Raw Data'!S1621&lt;Analysis!BE$2), 1, 0))</f>
        <v/>
      </c>
    </row>
    <row r="1623">
      <c r="A1623" s="1">
        <f>'Raw Data'!A1622</f>
        <v/>
      </c>
      <c r="B1623">
        <f>IF(AND('Raw Data'!J1622&lt;'Raw Data'!I1622, ISNUMBER('Raw Data'!E1622)), 1, 0)</f>
        <v/>
      </c>
      <c r="C1623">
        <f>IF(AND('Raw Data'!A1622&gt;0, 'Raw Data'!K1622&gt;0), 1, 0)</f>
        <v/>
      </c>
      <c r="D1623">
        <f>IF(ISBLANK('Raw Data'!A1622),0,IF(AND('Raw Data'!J1622&lt;'Raw Data'!I1622,'Raw Data'!J1622&gt;Analysis!$BD$2),1,IF(AND('Raw Data'!I1622&lt;'Raw Data'!J1622,'Raw Data'!I1622&gt;Analysis!$BD$2),1,0)))</f>
        <v/>
      </c>
      <c r="E1623">
        <f>IF(ISBLANK('Raw Data'!A1622), 0, IF(OR('Raw Data'!P1622&lt;Analysis!BE$2, 'Raw Data'!S1622&lt;Analysis!BE$2), 1, 0))</f>
        <v/>
      </c>
    </row>
    <row r="1624">
      <c r="A1624" s="1">
        <f>'Raw Data'!A1623</f>
        <v/>
      </c>
      <c r="B1624">
        <f>IF(AND('Raw Data'!J1623&lt;'Raw Data'!I1623, ISNUMBER('Raw Data'!E1623)), 1, 0)</f>
        <v/>
      </c>
      <c r="C1624">
        <f>IF(AND('Raw Data'!A1623&gt;0, 'Raw Data'!K1623&gt;0), 1, 0)</f>
        <v/>
      </c>
      <c r="D1624">
        <f>IF(ISBLANK('Raw Data'!A1623),0,IF(AND('Raw Data'!J1623&lt;'Raw Data'!I1623,'Raw Data'!J1623&gt;Analysis!$BD$2),1,IF(AND('Raw Data'!I1623&lt;'Raw Data'!J1623,'Raw Data'!I1623&gt;Analysis!$BD$2),1,0)))</f>
        <v/>
      </c>
      <c r="E1624">
        <f>IF(ISBLANK('Raw Data'!A1623), 0, IF(OR('Raw Data'!P1623&lt;Analysis!BE$2, 'Raw Data'!S1623&lt;Analysis!BE$2), 1, 0))</f>
        <v/>
      </c>
    </row>
    <row r="1625">
      <c r="A1625" s="1">
        <f>'Raw Data'!A1624</f>
        <v/>
      </c>
      <c r="B1625">
        <f>IF(AND('Raw Data'!J1624&lt;'Raw Data'!I1624, ISNUMBER('Raw Data'!E1624)), 1, 0)</f>
        <v/>
      </c>
      <c r="C1625">
        <f>IF(AND('Raw Data'!A1624&gt;0, 'Raw Data'!K1624&gt;0), 1, 0)</f>
        <v/>
      </c>
      <c r="D1625">
        <f>IF(ISBLANK('Raw Data'!A1624),0,IF(AND('Raw Data'!J1624&lt;'Raw Data'!I1624,'Raw Data'!J1624&gt;Analysis!$BD$2),1,IF(AND('Raw Data'!I1624&lt;'Raw Data'!J1624,'Raw Data'!I1624&gt;Analysis!$BD$2),1,0)))</f>
        <v/>
      </c>
      <c r="E1625">
        <f>IF(ISBLANK('Raw Data'!A1624), 0, IF(OR('Raw Data'!P1624&lt;Analysis!BE$2, 'Raw Data'!S1624&lt;Analysis!BE$2), 1, 0))</f>
        <v/>
      </c>
    </row>
    <row r="1626">
      <c r="A1626" s="1">
        <f>'Raw Data'!A1625</f>
        <v/>
      </c>
      <c r="B1626">
        <f>IF(AND('Raw Data'!J1625&lt;'Raw Data'!I1625, ISNUMBER('Raw Data'!E1625)), 1, 0)</f>
        <v/>
      </c>
      <c r="C1626">
        <f>IF(AND('Raw Data'!A1625&gt;0, 'Raw Data'!K1625&gt;0), 1, 0)</f>
        <v/>
      </c>
      <c r="D1626">
        <f>IF(ISBLANK('Raw Data'!A1625),0,IF(AND('Raw Data'!J1625&lt;'Raw Data'!I1625,'Raw Data'!J1625&gt;Analysis!$BD$2),1,IF(AND('Raw Data'!I1625&lt;'Raw Data'!J1625,'Raw Data'!I1625&gt;Analysis!$BD$2),1,0)))</f>
        <v/>
      </c>
      <c r="E1626">
        <f>IF(ISBLANK('Raw Data'!A1625), 0, IF(OR('Raw Data'!P1625&lt;Analysis!BE$2, 'Raw Data'!S1625&lt;Analysis!BE$2), 1, 0))</f>
        <v/>
      </c>
    </row>
    <row r="1627">
      <c r="A1627" s="1">
        <f>'Raw Data'!A1626</f>
        <v/>
      </c>
      <c r="B1627">
        <f>IF(AND('Raw Data'!J1626&lt;'Raw Data'!I1626, ISNUMBER('Raw Data'!E1626)), 1, 0)</f>
        <v/>
      </c>
      <c r="C1627">
        <f>IF(AND('Raw Data'!A1626&gt;0, 'Raw Data'!K1626&gt;0), 1, 0)</f>
        <v/>
      </c>
      <c r="D1627">
        <f>IF(ISBLANK('Raw Data'!A1626),0,IF(AND('Raw Data'!J1626&lt;'Raw Data'!I1626,'Raw Data'!J1626&gt;Analysis!$BD$2),1,IF(AND('Raw Data'!I1626&lt;'Raw Data'!J1626,'Raw Data'!I1626&gt;Analysis!$BD$2),1,0)))</f>
        <v/>
      </c>
      <c r="E1627">
        <f>IF(ISBLANK('Raw Data'!A1626), 0, IF(OR('Raw Data'!P1626&lt;Analysis!BE$2, 'Raw Data'!S1626&lt;Analysis!BE$2), 1, 0))</f>
        <v/>
      </c>
    </row>
    <row r="1628">
      <c r="A1628" s="1">
        <f>'Raw Data'!A1627</f>
        <v/>
      </c>
      <c r="B1628">
        <f>IF(AND('Raw Data'!J1627&lt;'Raw Data'!I1627, ISNUMBER('Raw Data'!E1627)), 1, 0)</f>
        <v/>
      </c>
      <c r="C1628">
        <f>IF(AND('Raw Data'!A1627&gt;0, 'Raw Data'!K1627&gt;0), 1, 0)</f>
        <v/>
      </c>
      <c r="D1628">
        <f>IF(ISBLANK('Raw Data'!A1627),0,IF(AND('Raw Data'!J1627&lt;'Raw Data'!I1627,'Raw Data'!J1627&gt;Analysis!$BD$2),1,IF(AND('Raw Data'!I1627&lt;'Raw Data'!J1627,'Raw Data'!I1627&gt;Analysis!$BD$2),1,0)))</f>
        <v/>
      </c>
      <c r="E1628">
        <f>IF(ISBLANK('Raw Data'!A1627), 0, IF(OR('Raw Data'!P1627&lt;Analysis!BE$2, 'Raw Data'!S1627&lt;Analysis!BE$2), 1, 0))</f>
        <v/>
      </c>
    </row>
    <row r="1629">
      <c r="A1629" s="1">
        <f>'Raw Data'!A1628</f>
        <v/>
      </c>
      <c r="B1629">
        <f>IF(AND('Raw Data'!J1628&lt;'Raw Data'!I1628, ISNUMBER('Raw Data'!E1628)), 1, 0)</f>
        <v/>
      </c>
      <c r="C1629">
        <f>IF(AND('Raw Data'!A1628&gt;0, 'Raw Data'!K1628&gt;0), 1, 0)</f>
        <v/>
      </c>
      <c r="D1629">
        <f>IF(ISBLANK('Raw Data'!A1628),0,IF(AND('Raw Data'!J1628&lt;'Raw Data'!I1628,'Raw Data'!J1628&gt;Analysis!$BD$2),1,IF(AND('Raw Data'!I1628&lt;'Raw Data'!J1628,'Raw Data'!I1628&gt;Analysis!$BD$2),1,0)))</f>
        <v/>
      </c>
      <c r="E1629">
        <f>IF(ISBLANK('Raw Data'!A1628), 0, IF(OR('Raw Data'!P1628&lt;Analysis!BE$2, 'Raw Data'!S1628&lt;Analysis!BE$2), 1, 0))</f>
        <v/>
      </c>
    </row>
    <row r="1630">
      <c r="A1630" s="1">
        <f>'Raw Data'!A1629</f>
        <v/>
      </c>
      <c r="B1630">
        <f>IF(AND('Raw Data'!J1629&lt;'Raw Data'!I1629, ISNUMBER('Raw Data'!E1629)), 1, 0)</f>
        <v/>
      </c>
      <c r="C1630">
        <f>IF(AND('Raw Data'!A1629&gt;0, 'Raw Data'!K1629&gt;0), 1, 0)</f>
        <v/>
      </c>
      <c r="D1630">
        <f>IF(ISBLANK('Raw Data'!A1629),0,IF(AND('Raw Data'!J1629&lt;'Raw Data'!I1629,'Raw Data'!J1629&gt;Analysis!$BD$2),1,IF(AND('Raw Data'!I1629&lt;'Raw Data'!J1629,'Raw Data'!I1629&gt;Analysis!$BD$2),1,0)))</f>
        <v/>
      </c>
      <c r="E1630">
        <f>IF(ISBLANK('Raw Data'!A1629), 0, IF(OR('Raw Data'!P1629&lt;Analysis!BE$2, 'Raw Data'!S1629&lt;Analysis!BE$2), 1, 0))</f>
        <v/>
      </c>
    </row>
    <row r="1631">
      <c r="A1631" s="1">
        <f>'Raw Data'!A1630</f>
        <v/>
      </c>
      <c r="B1631">
        <f>IF(AND('Raw Data'!J1630&lt;'Raw Data'!I1630, ISNUMBER('Raw Data'!E1630)), 1, 0)</f>
        <v/>
      </c>
      <c r="C1631">
        <f>IF(AND('Raw Data'!A1630&gt;0, 'Raw Data'!K1630&gt;0), 1, 0)</f>
        <v/>
      </c>
      <c r="D1631">
        <f>IF(ISBLANK('Raw Data'!A1630),0,IF(AND('Raw Data'!J1630&lt;'Raw Data'!I1630,'Raw Data'!J1630&gt;Analysis!$BD$2),1,IF(AND('Raw Data'!I1630&lt;'Raw Data'!J1630,'Raw Data'!I1630&gt;Analysis!$BD$2),1,0)))</f>
        <v/>
      </c>
      <c r="E1631">
        <f>IF(ISBLANK('Raw Data'!A1630), 0, IF(OR('Raw Data'!P1630&lt;Analysis!BE$2, 'Raw Data'!S1630&lt;Analysis!BE$2), 1, 0))</f>
        <v/>
      </c>
    </row>
    <row r="1632">
      <c r="A1632" s="1">
        <f>'Raw Data'!A1631</f>
        <v/>
      </c>
      <c r="B1632">
        <f>IF(AND('Raw Data'!J1631&lt;'Raw Data'!I1631, ISNUMBER('Raw Data'!E1631)), 1, 0)</f>
        <v/>
      </c>
      <c r="C1632">
        <f>IF(AND('Raw Data'!A1631&gt;0, 'Raw Data'!K1631&gt;0), 1, 0)</f>
        <v/>
      </c>
      <c r="D1632">
        <f>IF(ISBLANK('Raw Data'!A1631),0,IF(AND('Raw Data'!J1631&lt;'Raw Data'!I1631,'Raw Data'!J1631&gt;Analysis!$BD$2),1,IF(AND('Raw Data'!I1631&lt;'Raw Data'!J1631,'Raw Data'!I1631&gt;Analysis!$BD$2),1,0)))</f>
        <v/>
      </c>
      <c r="E1632">
        <f>IF(ISBLANK('Raw Data'!A1631), 0, IF(OR('Raw Data'!P1631&lt;Analysis!BE$2, 'Raw Data'!S1631&lt;Analysis!BE$2), 1, 0))</f>
        <v/>
      </c>
    </row>
    <row r="1633">
      <c r="A1633" s="1">
        <f>'Raw Data'!A1632</f>
        <v/>
      </c>
      <c r="B1633">
        <f>IF(AND('Raw Data'!J1632&lt;'Raw Data'!I1632, ISNUMBER('Raw Data'!E1632)), 1, 0)</f>
        <v/>
      </c>
      <c r="C1633">
        <f>IF(AND('Raw Data'!A1632&gt;0, 'Raw Data'!K1632&gt;0), 1, 0)</f>
        <v/>
      </c>
      <c r="D1633">
        <f>IF(ISBLANK('Raw Data'!A1632),0,IF(AND('Raw Data'!J1632&lt;'Raw Data'!I1632,'Raw Data'!J1632&gt;Analysis!$BD$2),1,IF(AND('Raw Data'!I1632&lt;'Raw Data'!J1632,'Raw Data'!I1632&gt;Analysis!$BD$2),1,0)))</f>
        <v/>
      </c>
      <c r="E1633">
        <f>IF(ISBLANK('Raw Data'!A1632), 0, IF(OR('Raw Data'!P1632&lt;Analysis!BE$2, 'Raw Data'!S1632&lt;Analysis!BE$2), 1, 0))</f>
        <v/>
      </c>
    </row>
    <row r="1634">
      <c r="A1634" s="1">
        <f>'Raw Data'!A1633</f>
        <v/>
      </c>
      <c r="B1634">
        <f>IF(AND('Raw Data'!J1633&lt;'Raw Data'!I1633, ISNUMBER('Raw Data'!E1633)), 1, 0)</f>
        <v/>
      </c>
      <c r="C1634">
        <f>IF(AND('Raw Data'!A1633&gt;0, 'Raw Data'!K1633&gt;0), 1, 0)</f>
        <v/>
      </c>
      <c r="D1634">
        <f>IF(ISBLANK('Raw Data'!A1633),0,IF(AND('Raw Data'!J1633&lt;'Raw Data'!I1633,'Raw Data'!J1633&gt;Analysis!$BD$2),1,IF(AND('Raw Data'!I1633&lt;'Raw Data'!J1633,'Raw Data'!I1633&gt;Analysis!$BD$2),1,0)))</f>
        <v/>
      </c>
      <c r="E1634">
        <f>IF(ISBLANK('Raw Data'!A1633), 0, IF(OR('Raw Data'!P1633&lt;Analysis!BE$2, 'Raw Data'!S1633&lt;Analysis!BE$2), 1, 0))</f>
        <v/>
      </c>
    </row>
    <row r="1635">
      <c r="A1635" s="1">
        <f>'Raw Data'!A1634</f>
        <v/>
      </c>
      <c r="B1635">
        <f>IF(AND('Raw Data'!J1634&lt;'Raw Data'!I1634, ISNUMBER('Raw Data'!E1634)), 1, 0)</f>
        <v/>
      </c>
      <c r="C1635">
        <f>IF(AND('Raw Data'!A1634&gt;0, 'Raw Data'!K1634&gt;0), 1, 0)</f>
        <v/>
      </c>
      <c r="D1635">
        <f>IF(ISBLANK('Raw Data'!A1634),0,IF(AND('Raw Data'!J1634&lt;'Raw Data'!I1634,'Raw Data'!J1634&gt;Analysis!$BD$2),1,IF(AND('Raw Data'!I1634&lt;'Raw Data'!J1634,'Raw Data'!I1634&gt;Analysis!$BD$2),1,0)))</f>
        <v/>
      </c>
      <c r="E1635">
        <f>IF(ISBLANK('Raw Data'!A1634), 0, IF(OR('Raw Data'!P1634&lt;Analysis!BE$2, 'Raw Data'!S1634&lt;Analysis!BE$2), 1, 0))</f>
        <v/>
      </c>
    </row>
    <row r="1636">
      <c r="A1636" s="1">
        <f>'Raw Data'!A1635</f>
        <v/>
      </c>
      <c r="B1636">
        <f>IF(AND('Raw Data'!J1635&lt;'Raw Data'!I1635, ISNUMBER('Raw Data'!E1635)), 1, 0)</f>
        <v/>
      </c>
      <c r="C1636">
        <f>IF(AND('Raw Data'!A1635&gt;0, 'Raw Data'!K1635&gt;0), 1, 0)</f>
        <v/>
      </c>
      <c r="D1636">
        <f>IF(ISBLANK('Raw Data'!A1635),0,IF(AND('Raw Data'!J1635&lt;'Raw Data'!I1635,'Raw Data'!J1635&gt;Analysis!$BD$2),1,IF(AND('Raw Data'!I1635&lt;'Raw Data'!J1635,'Raw Data'!I1635&gt;Analysis!$BD$2),1,0)))</f>
        <v/>
      </c>
      <c r="E1636">
        <f>IF(ISBLANK('Raw Data'!A1635), 0, IF(OR('Raw Data'!P1635&lt;Analysis!BE$2, 'Raw Data'!S1635&lt;Analysis!BE$2), 1, 0))</f>
        <v/>
      </c>
    </row>
    <row r="1637">
      <c r="A1637" s="1">
        <f>'Raw Data'!A1636</f>
        <v/>
      </c>
      <c r="B1637">
        <f>IF(AND('Raw Data'!J1636&lt;'Raw Data'!I1636, ISNUMBER('Raw Data'!E1636)), 1, 0)</f>
        <v/>
      </c>
      <c r="C1637">
        <f>IF(AND('Raw Data'!A1636&gt;0, 'Raw Data'!K1636&gt;0), 1, 0)</f>
        <v/>
      </c>
      <c r="D1637">
        <f>IF(ISBLANK('Raw Data'!A1636),0,IF(AND('Raw Data'!J1636&lt;'Raw Data'!I1636,'Raw Data'!J1636&gt;Analysis!$BD$2),1,IF(AND('Raw Data'!I1636&lt;'Raw Data'!J1636,'Raw Data'!I1636&gt;Analysis!$BD$2),1,0)))</f>
        <v/>
      </c>
      <c r="E1637">
        <f>IF(ISBLANK('Raw Data'!A1636), 0, IF(OR('Raw Data'!P1636&lt;Analysis!BE$2, 'Raw Data'!S1636&lt;Analysis!BE$2), 1, 0))</f>
        <v/>
      </c>
    </row>
    <row r="1638">
      <c r="A1638" s="1">
        <f>'Raw Data'!A1637</f>
        <v/>
      </c>
      <c r="B1638">
        <f>IF(AND('Raw Data'!J1637&lt;'Raw Data'!I1637, ISNUMBER('Raw Data'!E1637)), 1, 0)</f>
        <v/>
      </c>
      <c r="C1638">
        <f>IF(AND('Raw Data'!A1637&gt;0, 'Raw Data'!K1637&gt;0), 1, 0)</f>
        <v/>
      </c>
      <c r="D1638">
        <f>IF(ISBLANK('Raw Data'!A1637),0,IF(AND('Raw Data'!J1637&lt;'Raw Data'!I1637,'Raw Data'!J1637&gt;Analysis!$BD$2),1,IF(AND('Raw Data'!I1637&lt;'Raw Data'!J1637,'Raw Data'!I1637&gt;Analysis!$BD$2),1,0)))</f>
        <v/>
      </c>
      <c r="E1638">
        <f>IF(ISBLANK('Raw Data'!A1637), 0, IF(OR('Raw Data'!P1637&lt;Analysis!BE$2, 'Raw Data'!S1637&lt;Analysis!BE$2), 1, 0))</f>
        <v/>
      </c>
    </row>
    <row r="1639">
      <c r="A1639" s="1">
        <f>'Raw Data'!A1638</f>
        <v/>
      </c>
      <c r="B1639">
        <f>IF(AND('Raw Data'!J1638&lt;'Raw Data'!I1638, ISNUMBER('Raw Data'!E1638)), 1, 0)</f>
        <v/>
      </c>
      <c r="C1639">
        <f>IF(AND('Raw Data'!A1638&gt;0, 'Raw Data'!K1638&gt;0), 1, 0)</f>
        <v/>
      </c>
      <c r="D1639">
        <f>IF(ISBLANK('Raw Data'!A1638),0,IF(AND('Raw Data'!J1638&lt;'Raw Data'!I1638,'Raw Data'!J1638&gt;Analysis!$BD$2),1,IF(AND('Raw Data'!I1638&lt;'Raw Data'!J1638,'Raw Data'!I1638&gt;Analysis!$BD$2),1,0)))</f>
        <v/>
      </c>
      <c r="E1639">
        <f>IF(ISBLANK('Raw Data'!A1638), 0, IF(OR('Raw Data'!P1638&lt;Analysis!BE$2, 'Raw Data'!S1638&lt;Analysis!BE$2), 1, 0))</f>
        <v/>
      </c>
    </row>
    <row r="1640">
      <c r="A1640" s="1">
        <f>'Raw Data'!A1639</f>
        <v/>
      </c>
      <c r="B1640">
        <f>IF(AND('Raw Data'!J1639&lt;'Raw Data'!I1639, ISNUMBER('Raw Data'!E1639)), 1, 0)</f>
        <v/>
      </c>
      <c r="C1640">
        <f>IF(AND('Raw Data'!A1639&gt;0, 'Raw Data'!K1639&gt;0), 1, 0)</f>
        <v/>
      </c>
      <c r="D1640">
        <f>IF(ISBLANK('Raw Data'!A1639),0,IF(AND('Raw Data'!J1639&lt;'Raw Data'!I1639,'Raw Data'!J1639&gt;Analysis!$BD$2),1,IF(AND('Raw Data'!I1639&lt;'Raw Data'!J1639,'Raw Data'!I1639&gt;Analysis!$BD$2),1,0)))</f>
        <v/>
      </c>
      <c r="E1640">
        <f>IF(ISBLANK('Raw Data'!A1639), 0, IF(OR('Raw Data'!P1639&lt;Analysis!BE$2, 'Raw Data'!S1639&lt;Analysis!BE$2), 1, 0))</f>
        <v/>
      </c>
    </row>
    <row r="1641">
      <c r="A1641" s="1">
        <f>'Raw Data'!A1640</f>
        <v/>
      </c>
      <c r="B1641">
        <f>IF(AND('Raw Data'!J1640&lt;'Raw Data'!I1640, ISNUMBER('Raw Data'!E1640)), 1, 0)</f>
        <v/>
      </c>
      <c r="C1641">
        <f>IF(AND('Raw Data'!A1640&gt;0, 'Raw Data'!K1640&gt;0), 1, 0)</f>
        <v/>
      </c>
      <c r="D1641">
        <f>IF(ISBLANK('Raw Data'!A1640),0,IF(AND('Raw Data'!J1640&lt;'Raw Data'!I1640,'Raw Data'!J1640&gt;Analysis!$BD$2),1,IF(AND('Raw Data'!I1640&lt;'Raw Data'!J1640,'Raw Data'!I1640&gt;Analysis!$BD$2),1,0)))</f>
        <v/>
      </c>
      <c r="E1641">
        <f>IF(ISBLANK('Raw Data'!A1640), 0, IF(OR('Raw Data'!P1640&lt;Analysis!BE$2, 'Raw Data'!S1640&lt;Analysis!BE$2), 1, 0))</f>
        <v/>
      </c>
    </row>
    <row r="1642">
      <c r="A1642" s="1">
        <f>'Raw Data'!A1641</f>
        <v/>
      </c>
      <c r="B1642">
        <f>IF(AND('Raw Data'!J1641&lt;'Raw Data'!I1641, ISNUMBER('Raw Data'!E1641)), 1, 0)</f>
        <v/>
      </c>
      <c r="C1642">
        <f>IF(AND('Raw Data'!A1641&gt;0, 'Raw Data'!K1641&gt;0), 1, 0)</f>
        <v/>
      </c>
      <c r="D1642">
        <f>IF(ISBLANK('Raw Data'!A1641),0,IF(AND('Raw Data'!J1641&lt;'Raw Data'!I1641,'Raw Data'!J1641&gt;Analysis!$BD$2),1,IF(AND('Raw Data'!I1641&lt;'Raw Data'!J1641,'Raw Data'!I1641&gt;Analysis!$BD$2),1,0)))</f>
        <v/>
      </c>
      <c r="E1642">
        <f>IF(ISBLANK('Raw Data'!A1641), 0, IF(OR('Raw Data'!P1641&lt;Analysis!BE$2, 'Raw Data'!S1641&lt;Analysis!BE$2), 1, 0))</f>
        <v/>
      </c>
    </row>
    <row r="1643">
      <c r="A1643" s="1">
        <f>'Raw Data'!A1642</f>
        <v/>
      </c>
      <c r="B1643">
        <f>IF(AND('Raw Data'!J1642&lt;'Raw Data'!I1642, ISNUMBER('Raw Data'!E1642)), 1, 0)</f>
        <v/>
      </c>
      <c r="C1643">
        <f>IF(AND('Raw Data'!A1642&gt;0, 'Raw Data'!K1642&gt;0), 1, 0)</f>
        <v/>
      </c>
      <c r="D1643">
        <f>IF(ISBLANK('Raw Data'!A1642),0,IF(AND('Raw Data'!J1642&lt;'Raw Data'!I1642,'Raw Data'!J1642&gt;Analysis!$BD$2),1,IF(AND('Raw Data'!I1642&lt;'Raw Data'!J1642,'Raw Data'!I1642&gt;Analysis!$BD$2),1,0)))</f>
        <v/>
      </c>
      <c r="E1643">
        <f>IF(ISBLANK('Raw Data'!A1642), 0, IF(OR('Raw Data'!P1642&lt;Analysis!BE$2, 'Raw Data'!S1642&lt;Analysis!BE$2), 1, 0))</f>
        <v/>
      </c>
    </row>
    <row r="1644">
      <c r="A1644" s="1">
        <f>'Raw Data'!A1643</f>
        <v/>
      </c>
      <c r="B1644">
        <f>IF(AND('Raw Data'!J1643&lt;'Raw Data'!I1643, ISNUMBER('Raw Data'!E1643)), 1, 0)</f>
        <v/>
      </c>
      <c r="C1644">
        <f>IF(AND('Raw Data'!A1643&gt;0, 'Raw Data'!K1643&gt;0), 1, 0)</f>
        <v/>
      </c>
      <c r="D1644">
        <f>IF(ISBLANK('Raw Data'!A1643),0,IF(AND('Raw Data'!J1643&lt;'Raw Data'!I1643,'Raw Data'!J1643&gt;Analysis!$BD$2),1,IF(AND('Raw Data'!I1643&lt;'Raw Data'!J1643,'Raw Data'!I1643&gt;Analysis!$BD$2),1,0)))</f>
        <v/>
      </c>
      <c r="E1644">
        <f>IF(ISBLANK('Raw Data'!A1643), 0, IF(OR('Raw Data'!P1643&lt;Analysis!BE$2, 'Raw Data'!S1643&lt;Analysis!BE$2), 1, 0))</f>
        <v/>
      </c>
    </row>
    <row r="1645">
      <c r="A1645" s="1">
        <f>'Raw Data'!A1644</f>
        <v/>
      </c>
      <c r="B1645">
        <f>IF(AND('Raw Data'!J1644&lt;'Raw Data'!I1644, ISNUMBER('Raw Data'!E1644)), 1, 0)</f>
        <v/>
      </c>
      <c r="C1645">
        <f>IF(AND('Raw Data'!A1644&gt;0, 'Raw Data'!K1644&gt;0), 1, 0)</f>
        <v/>
      </c>
      <c r="D1645">
        <f>IF(ISBLANK('Raw Data'!A1644),0,IF(AND('Raw Data'!J1644&lt;'Raw Data'!I1644,'Raw Data'!J1644&gt;Analysis!$BD$2),1,IF(AND('Raw Data'!I1644&lt;'Raw Data'!J1644,'Raw Data'!I1644&gt;Analysis!$BD$2),1,0)))</f>
        <v/>
      </c>
      <c r="E1645">
        <f>IF(ISBLANK('Raw Data'!A1644), 0, IF(OR('Raw Data'!P1644&lt;Analysis!BE$2, 'Raw Data'!S1644&lt;Analysis!BE$2), 1, 0))</f>
        <v/>
      </c>
    </row>
    <row r="1646">
      <c r="A1646" s="1">
        <f>'Raw Data'!A1645</f>
        <v/>
      </c>
      <c r="B1646">
        <f>IF(AND('Raw Data'!J1645&lt;'Raw Data'!I1645, ISNUMBER('Raw Data'!E1645)), 1, 0)</f>
        <v/>
      </c>
      <c r="C1646">
        <f>IF(AND('Raw Data'!A1645&gt;0, 'Raw Data'!K1645&gt;0), 1, 0)</f>
        <v/>
      </c>
      <c r="D1646">
        <f>IF(ISBLANK('Raw Data'!A1645),0,IF(AND('Raw Data'!J1645&lt;'Raw Data'!I1645,'Raw Data'!J1645&gt;Analysis!$BD$2),1,IF(AND('Raw Data'!I1645&lt;'Raw Data'!J1645,'Raw Data'!I1645&gt;Analysis!$BD$2),1,0)))</f>
        <v/>
      </c>
      <c r="E1646">
        <f>IF(ISBLANK('Raw Data'!A1645), 0, IF(OR('Raw Data'!P1645&lt;Analysis!BE$2, 'Raw Data'!S1645&lt;Analysis!BE$2), 1, 0))</f>
        <v/>
      </c>
    </row>
    <row r="1647">
      <c r="A1647" s="1">
        <f>'Raw Data'!A1646</f>
        <v/>
      </c>
      <c r="B1647">
        <f>IF(AND('Raw Data'!J1646&lt;'Raw Data'!I1646, ISNUMBER('Raw Data'!E1646)), 1, 0)</f>
        <v/>
      </c>
      <c r="C1647">
        <f>IF(AND('Raw Data'!A1646&gt;0, 'Raw Data'!K1646&gt;0), 1, 0)</f>
        <v/>
      </c>
      <c r="D1647">
        <f>IF(ISBLANK('Raw Data'!A1646),0,IF(AND('Raw Data'!J1646&lt;'Raw Data'!I1646,'Raw Data'!J1646&gt;Analysis!$BD$2),1,IF(AND('Raw Data'!I1646&lt;'Raw Data'!J1646,'Raw Data'!I1646&gt;Analysis!$BD$2),1,0)))</f>
        <v/>
      </c>
      <c r="E1647">
        <f>IF(ISBLANK('Raw Data'!A1646), 0, IF(OR('Raw Data'!P1646&lt;Analysis!BE$2, 'Raw Data'!S1646&lt;Analysis!BE$2), 1, 0))</f>
        <v/>
      </c>
    </row>
    <row r="1648">
      <c r="A1648" s="1">
        <f>'Raw Data'!A1647</f>
        <v/>
      </c>
      <c r="B1648">
        <f>IF(AND('Raw Data'!J1647&lt;'Raw Data'!I1647, ISNUMBER('Raw Data'!E1647)), 1, 0)</f>
        <v/>
      </c>
      <c r="C1648">
        <f>IF(AND('Raw Data'!A1647&gt;0, 'Raw Data'!K1647&gt;0), 1, 0)</f>
        <v/>
      </c>
      <c r="D1648">
        <f>IF(ISBLANK('Raw Data'!A1647),0,IF(AND('Raw Data'!J1647&lt;'Raw Data'!I1647,'Raw Data'!J1647&gt;Analysis!$BD$2),1,IF(AND('Raw Data'!I1647&lt;'Raw Data'!J1647,'Raw Data'!I1647&gt;Analysis!$BD$2),1,0)))</f>
        <v/>
      </c>
      <c r="E1648">
        <f>IF(ISBLANK('Raw Data'!A1647), 0, IF(OR('Raw Data'!P1647&lt;Analysis!BE$2, 'Raw Data'!S1647&lt;Analysis!BE$2), 1, 0))</f>
        <v/>
      </c>
    </row>
    <row r="1649">
      <c r="A1649" s="1">
        <f>'Raw Data'!A1648</f>
        <v/>
      </c>
      <c r="B1649">
        <f>IF(AND('Raw Data'!J1648&lt;'Raw Data'!I1648, ISNUMBER('Raw Data'!E1648)), 1, 0)</f>
        <v/>
      </c>
      <c r="C1649">
        <f>IF(AND('Raw Data'!A1648&gt;0, 'Raw Data'!K1648&gt;0), 1, 0)</f>
        <v/>
      </c>
      <c r="D1649">
        <f>IF(ISBLANK('Raw Data'!A1648),0,IF(AND('Raw Data'!J1648&lt;'Raw Data'!I1648,'Raw Data'!J1648&gt;Analysis!$BD$2),1,IF(AND('Raw Data'!I1648&lt;'Raw Data'!J1648,'Raw Data'!I1648&gt;Analysis!$BD$2),1,0)))</f>
        <v/>
      </c>
      <c r="E1649">
        <f>IF(ISBLANK('Raw Data'!A1648), 0, IF(OR('Raw Data'!P1648&lt;Analysis!BE$2, 'Raw Data'!S1648&lt;Analysis!BE$2), 1, 0))</f>
        <v/>
      </c>
    </row>
    <row r="1650">
      <c r="A1650" s="1">
        <f>'Raw Data'!A1649</f>
        <v/>
      </c>
      <c r="B1650">
        <f>IF(AND('Raw Data'!J1649&lt;'Raw Data'!I1649, ISNUMBER('Raw Data'!E1649)), 1, 0)</f>
        <v/>
      </c>
      <c r="C1650">
        <f>IF(AND('Raw Data'!A1649&gt;0, 'Raw Data'!K1649&gt;0), 1, 0)</f>
        <v/>
      </c>
      <c r="D1650">
        <f>IF(ISBLANK('Raw Data'!A1649),0,IF(AND('Raw Data'!J1649&lt;'Raw Data'!I1649,'Raw Data'!J1649&gt;Analysis!$BD$2),1,IF(AND('Raw Data'!I1649&lt;'Raw Data'!J1649,'Raw Data'!I1649&gt;Analysis!$BD$2),1,0)))</f>
        <v/>
      </c>
      <c r="E1650">
        <f>IF(ISBLANK('Raw Data'!A1649), 0, IF(OR('Raw Data'!P1649&lt;Analysis!BE$2, 'Raw Data'!S1649&lt;Analysis!BE$2), 1, 0))</f>
        <v/>
      </c>
    </row>
    <row r="1651">
      <c r="A1651" s="1">
        <f>'Raw Data'!A1650</f>
        <v/>
      </c>
      <c r="B1651">
        <f>IF(AND('Raw Data'!J1650&lt;'Raw Data'!I1650, ISNUMBER('Raw Data'!E1650)), 1, 0)</f>
        <v/>
      </c>
      <c r="C1651">
        <f>IF(AND('Raw Data'!A1650&gt;0, 'Raw Data'!K1650&gt;0), 1, 0)</f>
        <v/>
      </c>
      <c r="D1651">
        <f>IF(ISBLANK('Raw Data'!A1650),0,IF(AND('Raw Data'!J1650&lt;'Raw Data'!I1650,'Raw Data'!J1650&gt;Analysis!$BD$2),1,IF(AND('Raw Data'!I1650&lt;'Raw Data'!J1650,'Raw Data'!I1650&gt;Analysis!$BD$2),1,0)))</f>
        <v/>
      </c>
      <c r="E1651">
        <f>IF(ISBLANK('Raw Data'!A1650), 0, IF(OR('Raw Data'!P1650&lt;Analysis!BE$2, 'Raw Data'!S1650&lt;Analysis!BE$2), 1, 0))</f>
        <v/>
      </c>
    </row>
    <row r="1652">
      <c r="A1652" s="1">
        <f>'Raw Data'!A1651</f>
        <v/>
      </c>
      <c r="B1652">
        <f>IF(AND('Raw Data'!J1651&lt;'Raw Data'!I1651, ISNUMBER('Raw Data'!E1651)), 1, 0)</f>
        <v/>
      </c>
      <c r="C1652">
        <f>IF(AND('Raw Data'!A1651&gt;0, 'Raw Data'!K1651&gt;0), 1, 0)</f>
        <v/>
      </c>
      <c r="D1652">
        <f>IF(ISBLANK('Raw Data'!A1651),0,IF(AND('Raw Data'!J1651&lt;'Raw Data'!I1651,'Raw Data'!J1651&gt;Analysis!$BD$2),1,IF(AND('Raw Data'!I1651&lt;'Raw Data'!J1651,'Raw Data'!I1651&gt;Analysis!$BD$2),1,0)))</f>
        <v/>
      </c>
      <c r="E1652">
        <f>IF(ISBLANK('Raw Data'!A1651), 0, IF(OR('Raw Data'!P1651&lt;Analysis!BE$2, 'Raw Data'!S1651&lt;Analysis!BE$2), 1, 0))</f>
        <v/>
      </c>
    </row>
    <row r="1653">
      <c r="A1653" s="1">
        <f>'Raw Data'!A1652</f>
        <v/>
      </c>
      <c r="B1653">
        <f>IF(AND('Raw Data'!J1652&lt;'Raw Data'!I1652, ISNUMBER('Raw Data'!E1652)), 1, 0)</f>
        <v/>
      </c>
      <c r="C1653">
        <f>IF(AND('Raw Data'!A1652&gt;0, 'Raw Data'!K1652&gt;0), 1, 0)</f>
        <v/>
      </c>
      <c r="D1653">
        <f>IF(ISBLANK('Raw Data'!A1652),0,IF(AND('Raw Data'!J1652&lt;'Raw Data'!I1652,'Raw Data'!J1652&gt;Analysis!$BD$2),1,IF(AND('Raw Data'!I1652&lt;'Raw Data'!J1652,'Raw Data'!I1652&gt;Analysis!$BD$2),1,0)))</f>
        <v/>
      </c>
      <c r="E1653">
        <f>IF(ISBLANK('Raw Data'!A1652), 0, IF(OR('Raw Data'!P1652&lt;Analysis!BE$2, 'Raw Data'!S1652&lt;Analysis!BE$2), 1, 0))</f>
        <v/>
      </c>
    </row>
    <row r="1654">
      <c r="A1654" s="1">
        <f>'Raw Data'!A1653</f>
        <v/>
      </c>
      <c r="B1654">
        <f>IF(AND('Raw Data'!J1653&lt;'Raw Data'!I1653, ISNUMBER('Raw Data'!E1653)), 1, 0)</f>
        <v/>
      </c>
      <c r="C1654">
        <f>IF(AND('Raw Data'!A1653&gt;0, 'Raw Data'!K1653&gt;0), 1, 0)</f>
        <v/>
      </c>
      <c r="D1654">
        <f>IF(ISBLANK('Raw Data'!A1653),0,IF(AND('Raw Data'!J1653&lt;'Raw Data'!I1653,'Raw Data'!J1653&gt;Analysis!$BD$2),1,IF(AND('Raw Data'!I1653&lt;'Raw Data'!J1653,'Raw Data'!I1653&gt;Analysis!$BD$2),1,0)))</f>
        <v/>
      </c>
      <c r="E1654">
        <f>IF(ISBLANK('Raw Data'!A1653), 0, IF(OR('Raw Data'!P1653&lt;Analysis!BE$2, 'Raw Data'!S1653&lt;Analysis!BE$2), 1, 0))</f>
        <v/>
      </c>
    </row>
    <row r="1655">
      <c r="A1655" s="1">
        <f>'Raw Data'!A1654</f>
        <v/>
      </c>
      <c r="B1655">
        <f>IF(AND('Raw Data'!J1654&lt;'Raw Data'!I1654, ISNUMBER('Raw Data'!E1654)), 1, 0)</f>
        <v/>
      </c>
      <c r="C1655">
        <f>IF(AND('Raw Data'!A1654&gt;0, 'Raw Data'!K1654&gt;0), 1, 0)</f>
        <v/>
      </c>
      <c r="D1655">
        <f>IF(ISBLANK('Raw Data'!A1654),0,IF(AND('Raw Data'!J1654&lt;'Raw Data'!I1654,'Raw Data'!J1654&gt;Analysis!$BD$2),1,IF(AND('Raw Data'!I1654&lt;'Raw Data'!J1654,'Raw Data'!I1654&gt;Analysis!$BD$2),1,0)))</f>
        <v/>
      </c>
      <c r="E1655">
        <f>IF(ISBLANK('Raw Data'!A1654), 0, IF(OR('Raw Data'!P1654&lt;Analysis!BE$2, 'Raw Data'!S1654&lt;Analysis!BE$2), 1, 0))</f>
        <v/>
      </c>
    </row>
    <row r="1656">
      <c r="A1656" s="1">
        <f>'Raw Data'!A1655</f>
        <v/>
      </c>
      <c r="B1656">
        <f>IF(AND('Raw Data'!J1655&lt;'Raw Data'!I1655, ISNUMBER('Raw Data'!E1655)), 1, 0)</f>
        <v/>
      </c>
      <c r="C1656">
        <f>IF(AND('Raw Data'!A1655&gt;0, 'Raw Data'!K1655&gt;0), 1, 0)</f>
        <v/>
      </c>
      <c r="D1656">
        <f>IF(ISBLANK('Raw Data'!A1655),0,IF(AND('Raw Data'!J1655&lt;'Raw Data'!I1655,'Raw Data'!J1655&gt;Analysis!$BD$2),1,IF(AND('Raw Data'!I1655&lt;'Raw Data'!J1655,'Raw Data'!I1655&gt;Analysis!$BD$2),1,0)))</f>
        <v/>
      </c>
      <c r="E1656">
        <f>IF(ISBLANK('Raw Data'!A1655), 0, IF(OR('Raw Data'!P1655&lt;Analysis!BE$2, 'Raw Data'!S1655&lt;Analysis!BE$2), 1, 0))</f>
        <v/>
      </c>
    </row>
    <row r="1657">
      <c r="A1657" s="1">
        <f>'Raw Data'!A1656</f>
        <v/>
      </c>
      <c r="B1657">
        <f>IF(AND('Raw Data'!J1656&lt;'Raw Data'!I1656, ISNUMBER('Raw Data'!E1656)), 1, 0)</f>
        <v/>
      </c>
      <c r="C1657">
        <f>IF(AND('Raw Data'!A1656&gt;0, 'Raw Data'!K1656&gt;0), 1, 0)</f>
        <v/>
      </c>
      <c r="D1657">
        <f>IF(ISBLANK('Raw Data'!A1656),0,IF(AND('Raw Data'!J1656&lt;'Raw Data'!I1656,'Raw Data'!J1656&gt;Analysis!$BD$2),1,IF(AND('Raw Data'!I1656&lt;'Raw Data'!J1656,'Raw Data'!I1656&gt;Analysis!$BD$2),1,0)))</f>
        <v/>
      </c>
      <c r="E1657">
        <f>IF(ISBLANK('Raw Data'!A1656), 0, IF(OR('Raw Data'!P1656&lt;Analysis!BE$2, 'Raw Data'!S1656&lt;Analysis!BE$2), 1, 0))</f>
        <v/>
      </c>
    </row>
    <row r="1658">
      <c r="A1658" s="1">
        <f>'Raw Data'!A1657</f>
        <v/>
      </c>
      <c r="B1658">
        <f>IF(AND('Raw Data'!J1657&lt;'Raw Data'!I1657, ISNUMBER('Raw Data'!E1657)), 1, 0)</f>
        <v/>
      </c>
      <c r="C1658">
        <f>IF(AND('Raw Data'!A1657&gt;0, 'Raw Data'!K1657&gt;0), 1, 0)</f>
        <v/>
      </c>
      <c r="D1658">
        <f>IF(ISBLANK('Raw Data'!A1657),0,IF(AND('Raw Data'!J1657&lt;'Raw Data'!I1657,'Raw Data'!J1657&gt;Analysis!$BD$2),1,IF(AND('Raw Data'!I1657&lt;'Raw Data'!J1657,'Raw Data'!I1657&gt;Analysis!$BD$2),1,0)))</f>
        <v/>
      </c>
      <c r="E1658">
        <f>IF(ISBLANK('Raw Data'!A1657), 0, IF(OR('Raw Data'!P1657&lt;Analysis!BE$2, 'Raw Data'!S1657&lt;Analysis!BE$2), 1, 0))</f>
        <v/>
      </c>
    </row>
    <row r="1659">
      <c r="A1659" s="1">
        <f>'Raw Data'!A1658</f>
        <v/>
      </c>
      <c r="B1659">
        <f>IF(AND('Raw Data'!J1658&lt;'Raw Data'!I1658, ISNUMBER('Raw Data'!E1658)), 1, 0)</f>
        <v/>
      </c>
      <c r="C1659">
        <f>IF(AND('Raw Data'!A1658&gt;0, 'Raw Data'!K1658&gt;0), 1, 0)</f>
        <v/>
      </c>
      <c r="D1659">
        <f>IF(ISBLANK('Raw Data'!A1658),0,IF(AND('Raw Data'!J1658&lt;'Raw Data'!I1658,'Raw Data'!J1658&gt;Analysis!$BD$2),1,IF(AND('Raw Data'!I1658&lt;'Raw Data'!J1658,'Raw Data'!I1658&gt;Analysis!$BD$2),1,0)))</f>
        <v/>
      </c>
      <c r="E1659">
        <f>IF(ISBLANK('Raw Data'!A1658), 0, IF(OR('Raw Data'!P1658&lt;Analysis!BE$2, 'Raw Data'!S1658&lt;Analysis!BE$2), 1, 0))</f>
        <v/>
      </c>
    </row>
    <row r="1660">
      <c r="A1660" s="1">
        <f>'Raw Data'!A1659</f>
        <v/>
      </c>
      <c r="B1660">
        <f>IF(AND('Raw Data'!J1659&lt;'Raw Data'!I1659, ISNUMBER('Raw Data'!E1659)), 1, 0)</f>
        <v/>
      </c>
      <c r="C1660">
        <f>IF(AND('Raw Data'!A1659&gt;0, 'Raw Data'!K1659&gt;0), 1, 0)</f>
        <v/>
      </c>
      <c r="D1660">
        <f>IF(ISBLANK('Raw Data'!A1659),0,IF(AND('Raw Data'!J1659&lt;'Raw Data'!I1659,'Raw Data'!J1659&gt;Analysis!$BD$2),1,IF(AND('Raw Data'!I1659&lt;'Raw Data'!J1659,'Raw Data'!I1659&gt;Analysis!$BD$2),1,0)))</f>
        <v/>
      </c>
      <c r="E1660">
        <f>IF(ISBLANK('Raw Data'!A1659), 0, IF(OR('Raw Data'!P1659&lt;Analysis!BE$2, 'Raw Data'!S1659&lt;Analysis!BE$2), 1, 0))</f>
        <v/>
      </c>
    </row>
    <row r="1661">
      <c r="A1661" s="1">
        <f>'Raw Data'!A1660</f>
        <v/>
      </c>
      <c r="B1661">
        <f>IF(AND('Raw Data'!J1660&lt;'Raw Data'!I1660, ISNUMBER('Raw Data'!E1660)), 1, 0)</f>
        <v/>
      </c>
      <c r="C1661">
        <f>IF(AND('Raw Data'!A1660&gt;0, 'Raw Data'!K1660&gt;0), 1, 0)</f>
        <v/>
      </c>
      <c r="D1661">
        <f>IF(ISBLANK('Raw Data'!A1660),0,IF(AND('Raw Data'!J1660&lt;'Raw Data'!I1660,'Raw Data'!J1660&gt;Analysis!$BD$2),1,IF(AND('Raw Data'!I1660&lt;'Raw Data'!J1660,'Raw Data'!I1660&gt;Analysis!$BD$2),1,0)))</f>
        <v/>
      </c>
      <c r="E1661">
        <f>IF(ISBLANK('Raw Data'!A1660), 0, IF(OR('Raw Data'!P1660&lt;Analysis!BE$2, 'Raw Data'!S1660&lt;Analysis!BE$2), 1, 0))</f>
        <v/>
      </c>
    </row>
    <row r="1662">
      <c r="A1662" s="1">
        <f>'Raw Data'!A1661</f>
        <v/>
      </c>
      <c r="B1662">
        <f>IF(AND('Raw Data'!J1661&lt;'Raw Data'!I1661, ISNUMBER('Raw Data'!E1661)), 1, 0)</f>
        <v/>
      </c>
      <c r="C1662">
        <f>IF(AND('Raw Data'!A1661&gt;0, 'Raw Data'!K1661&gt;0), 1, 0)</f>
        <v/>
      </c>
      <c r="D1662">
        <f>IF(ISBLANK('Raw Data'!A1661),0,IF(AND('Raw Data'!J1661&lt;'Raw Data'!I1661,'Raw Data'!J1661&gt;Analysis!$BD$2),1,IF(AND('Raw Data'!I1661&lt;'Raw Data'!J1661,'Raw Data'!I1661&gt;Analysis!$BD$2),1,0)))</f>
        <v/>
      </c>
      <c r="E1662">
        <f>IF(ISBLANK('Raw Data'!A1661), 0, IF(OR('Raw Data'!P1661&lt;Analysis!BE$2, 'Raw Data'!S1661&lt;Analysis!BE$2), 1, 0))</f>
        <v/>
      </c>
    </row>
    <row r="1663">
      <c r="A1663" s="1">
        <f>'Raw Data'!A1662</f>
        <v/>
      </c>
      <c r="B1663">
        <f>IF(AND('Raw Data'!J1662&lt;'Raw Data'!I1662, ISNUMBER('Raw Data'!E1662)), 1, 0)</f>
        <v/>
      </c>
      <c r="C1663">
        <f>IF(AND('Raw Data'!A1662&gt;0, 'Raw Data'!K1662&gt;0), 1, 0)</f>
        <v/>
      </c>
      <c r="D1663">
        <f>IF(ISBLANK('Raw Data'!A1662),0,IF(AND('Raw Data'!J1662&lt;'Raw Data'!I1662,'Raw Data'!J1662&gt;Analysis!$BD$2),1,IF(AND('Raw Data'!I1662&lt;'Raw Data'!J1662,'Raw Data'!I1662&gt;Analysis!$BD$2),1,0)))</f>
        <v/>
      </c>
      <c r="E1663">
        <f>IF(ISBLANK('Raw Data'!A1662), 0, IF(OR('Raw Data'!P1662&lt;Analysis!BE$2, 'Raw Data'!S1662&lt;Analysis!BE$2), 1, 0))</f>
        <v/>
      </c>
    </row>
    <row r="1664">
      <c r="A1664" s="1">
        <f>'Raw Data'!A1663</f>
        <v/>
      </c>
      <c r="B1664">
        <f>IF(AND('Raw Data'!J1663&lt;'Raw Data'!I1663, ISNUMBER('Raw Data'!E1663)), 1, 0)</f>
        <v/>
      </c>
      <c r="C1664">
        <f>IF(AND('Raw Data'!A1663&gt;0, 'Raw Data'!K1663&gt;0), 1, 0)</f>
        <v/>
      </c>
      <c r="D1664">
        <f>IF(ISBLANK('Raw Data'!A1663),0,IF(AND('Raw Data'!J1663&lt;'Raw Data'!I1663,'Raw Data'!J1663&gt;Analysis!$BD$2),1,IF(AND('Raw Data'!I1663&lt;'Raw Data'!J1663,'Raw Data'!I1663&gt;Analysis!$BD$2),1,0)))</f>
        <v/>
      </c>
      <c r="E1664">
        <f>IF(ISBLANK('Raw Data'!A1663), 0, IF(OR('Raw Data'!P1663&lt;Analysis!BE$2, 'Raw Data'!S1663&lt;Analysis!BE$2), 1, 0))</f>
        <v/>
      </c>
    </row>
    <row r="1665">
      <c r="A1665" s="1">
        <f>'Raw Data'!A1664</f>
        <v/>
      </c>
      <c r="B1665">
        <f>IF(AND('Raw Data'!J1664&lt;'Raw Data'!I1664, ISNUMBER('Raw Data'!E1664)), 1, 0)</f>
        <v/>
      </c>
      <c r="C1665">
        <f>IF(AND('Raw Data'!A1664&gt;0, 'Raw Data'!K1664&gt;0), 1, 0)</f>
        <v/>
      </c>
      <c r="D1665">
        <f>IF(ISBLANK('Raw Data'!A1664),0,IF(AND('Raw Data'!J1664&lt;'Raw Data'!I1664,'Raw Data'!J1664&gt;Analysis!$BD$2),1,IF(AND('Raw Data'!I1664&lt;'Raw Data'!J1664,'Raw Data'!I1664&gt;Analysis!$BD$2),1,0)))</f>
        <v/>
      </c>
      <c r="E1665">
        <f>IF(ISBLANK('Raw Data'!A1664), 0, IF(OR('Raw Data'!P1664&lt;Analysis!BE$2, 'Raw Data'!S1664&lt;Analysis!BE$2), 1, 0))</f>
        <v/>
      </c>
    </row>
    <row r="1666">
      <c r="A1666" s="1">
        <f>'Raw Data'!A1665</f>
        <v/>
      </c>
      <c r="B1666">
        <f>IF(AND('Raw Data'!J1665&lt;'Raw Data'!I1665, ISNUMBER('Raw Data'!E1665)), 1, 0)</f>
        <v/>
      </c>
      <c r="C1666">
        <f>IF(AND('Raw Data'!A1665&gt;0, 'Raw Data'!K1665&gt;0), 1, 0)</f>
        <v/>
      </c>
      <c r="D1666">
        <f>IF(ISBLANK('Raw Data'!A1665),0,IF(AND('Raw Data'!J1665&lt;'Raw Data'!I1665,'Raw Data'!J1665&gt;Analysis!$BD$2),1,IF(AND('Raw Data'!I1665&lt;'Raw Data'!J1665,'Raw Data'!I1665&gt;Analysis!$BD$2),1,0)))</f>
        <v/>
      </c>
      <c r="E1666">
        <f>IF(ISBLANK('Raw Data'!A1665), 0, IF(OR('Raw Data'!P1665&lt;Analysis!BE$2, 'Raw Data'!S1665&lt;Analysis!BE$2), 1, 0))</f>
        <v/>
      </c>
    </row>
    <row r="1667">
      <c r="A1667" s="1">
        <f>'Raw Data'!A1666</f>
        <v/>
      </c>
      <c r="B1667">
        <f>IF(AND('Raw Data'!J1666&lt;'Raw Data'!I1666, ISNUMBER('Raw Data'!E1666)), 1, 0)</f>
        <v/>
      </c>
      <c r="C1667">
        <f>IF(AND('Raw Data'!A1666&gt;0, 'Raw Data'!K1666&gt;0), 1, 0)</f>
        <v/>
      </c>
      <c r="D1667">
        <f>IF(ISBLANK('Raw Data'!A1666),0,IF(AND('Raw Data'!J1666&lt;'Raw Data'!I1666,'Raw Data'!J1666&gt;Analysis!$BD$2),1,IF(AND('Raw Data'!I1666&lt;'Raw Data'!J1666,'Raw Data'!I1666&gt;Analysis!$BD$2),1,0)))</f>
        <v/>
      </c>
      <c r="E1667">
        <f>IF(ISBLANK('Raw Data'!A1666), 0, IF(OR('Raw Data'!P1666&lt;Analysis!BE$2, 'Raw Data'!S1666&lt;Analysis!BE$2), 1, 0))</f>
        <v/>
      </c>
    </row>
    <row r="1668">
      <c r="A1668" s="1">
        <f>'Raw Data'!A1667</f>
        <v/>
      </c>
      <c r="B1668">
        <f>IF(AND('Raw Data'!J1667&lt;'Raw Data'!I1667, ISNUMBER('Raw Data'!E1667)), 1, 0)</f>
        <v/>
      </c>
      <c r="C1668">
        <f>IF(AND('Raw Data'!A1667&gt;0, 'Raw Data'!K1667&gt;0), 1, 0)</f>
        <v/>
      </c>
      <c r="D1668">
        <f>IF(ISBLANK('Raw Data'!A1667),0,IF(AND('Raw Data'!J1667&lt;'Raw Data'!I1667,'Raw Data'!J1667&gt;Analysis!$BD$2),1,IF(AND('Raw Data'!I1667&lt;'Raw Data'!J1667,'Raw Data'!I1667&gt;Analysis!$BD$2),1,0)))</f>
        <v/>
      </c>
      <c r="E1668">
        <f>IF(ISBLANK('Raw Data'!A1667), 0, IF(OR('Raw Data'!P1667&lt;Analysis!BE$2, 'Raw Data'!S1667&lt;Analysis!BE$2), 1, 0))</f>
        <v/>
      </c>
    </row>
    <row r="1669">
      <c r="A1669" s="1">
        <f>'Raw Data'!A1668</f>
        <v/>
      </c>
      <c r="B1669">
        <f>IF(AND('Raw Data'!J1668&lt;'Raw Data'!I1668, ISNUMBER('Raw Data'!E1668)), 1, 0)</f>
        <v/>
      </c>
      <c r="C1669">
        <f>IF(AND('Raw Data'!A1668&gt;0, 'Raw Data'!K1668&gt;0), 1, 0)</f>
        <v/>
      </c>
      <c r="D1669">
        <f>IF(ISBLANK('Raw Data'!A1668),0,IF(AND('Raw Data'!J1668&lt;'Raw Data'!I1668,'Raw Data'!J1668&gt;Analysis!$BD$2),1,IF(AND('Raw Data'!I1668&lt;'Raw Data'!J1668,'Raw Data'!I1668&gt;Analysis!$BD$2),1,0)))</f>
        <v/>
      </c>
      <c r="E1669">
        <f>IF(ISBLANK('Raw Data'!A1668), 0, IF(OR('Raw Data'!P1668&lt;Analysis!BE$2, 'Raw Data'!S1668&lt;Analysis!BE$2), 1, 0))</f>
        <v/>
      </c>
    </row>
    <row r="1670">
      <c r="A1670" s="1">
        <f>'Raw Data'!A1669</f>
        <v/>
      </c>
      <c r="B1670">
        <f>IF(AND('Raw Data'!J1669&lt;'Raw Data'!I1669, ISNUMBER('Raw Data'!E1669)), 1, 0)</f>
        <v/>
      </c>
      <c r="C1670">
        <f>IF(AND('Raw Data'!A1669&gt;0, 'Raw Data'!K1669&gt;0), 1, 0)</f>
        <v/>
      </c>
      <c r="D1670">
        <f>IF(ISBLANK('Raw Data'!A1669),0,IF(AND('Raw Data'!J1669&lt;'Raw Data'!I1669,'Raw Data'!J1669&gt;Analysis!$BD$2),1,IF(AND('Raw Data'!I1669&lt;'Raw Data'!J1669,'Raw Data'!I1669&gt;Analysis!$BD$2),1,0)))</f>
        <v/>
      </c>
      <c r="E1670">
        <f>IF(ISBLANK('Raw Data'!A1669), 0, IF(OR('Raw Data'!P1669&lt;Analysis!BE$2, 'Raw Data'!S1669&lt;Analysis!BE$2), 1, 0))</f>
        <v/>
      </c>
    </row>
    <row r="1671">
      <c r="A1671" s="1">
        <f>'Raw Data'!A1670</f>
        <v/>
      </c>
      <c r="B1671">
        <f>IF(AND('Raw Data'!J1670&lt;'Raw Data'!I1670, ISNUMBER('Raw Data'!E1670)), 1, 0)</f>
        <v/>
      </c>
      <c r="C1671">
        <f>IF(AND('Raw Data'!A1670&gt;0, 'Raw Data'!K1670&gt;0), 1, 0)</f>
        <v/>
      </c>
      <c r="D1671">
        <f>IF(ISBLANK('Raw Data'!A1670),0,IF(AND('Raw Data'!J1670&lt;'Raw Data'!I1670,'Raw Data'!J1670&gt;Analysis!$BD$2),1,IF(AND('Raw Data'!I1670&lt;'Raw Data'!J1670,'Raw Data'!I1670&gt;Analysis!$BD$2),1,0)))</f>
        <v/>
      </c>
      <c r="E1671">
        <f>IF(ISBLANK('Raw Data'!A1670), 0, IF(OR('Raw Data'!P1670&lt;Analysis!BE$2, 'Raw Data'!S1670&lt;Analysis!BE$2), 1, 0))</f>
        <v/>
      </c>
    </row>
    <row r="1672">
      <c r="A1672" s="1">
        <f>'Raw Data'!A1671</f>
        <v/>
      </c>
      <c r="B1672">
        <f>IF(AND('Raw Data'!J1671&lt;'Raw Data'!I1671, ISNUMBER('Raw Data'!E1671)), 1, 0)</f>
        <v/>
      </c>
      <c r="C1672">
        <f>IF(AND('Raw Data'!A1671&gt;0, 'Raw Data'!K1671&gt;0), 1, 0)</f>
        <v/>
      </c>
      <c r="D1672">
        <f>IF(ISBLANK('Raw Data'!A1671),0,IF(AND('Raw Data'!J1671&lt;'Raw Data'!I1671,'Raw Data'!J1671&gt;Analysis!$BD$2),1,IF(AND('Raw Data'!I1671&lt;'Raw Data'!J1671,'Raw Data'!I1671&gt;Analysis!$BD$2),1,0)))</f>
        <v/>
      </c>
      <c r="E1672">
        <f>IF(ISBLANK('Raw Data'!A1671), 0, IF(OR('Raw Data'!P1671&lt;Analysis!BE$2, 'Raw Data'!S1671&lt;Analysis!BE$2), 1, 0))</f>
        <v/>
      </c>
    </row>
    <row r="1673">
      <c r="A1673" s="1">
        <f>'Raw Data'!A1672</f>
        <v/>
      </c>
      <c r="B1673">
        <f>IF(AND('Raw Data'!J1672&lt;'Raw Data'!I1672, ISNUMBER('Raw Data'!E1672)), 1, 0)</f>
        <v/>
      </c>
      <c r="C1673">
        <f>IF(AND('Raw Data'!A1672&gt;0, 'Raw Data'!K1672&gt;0), 1, 0)</f>
        <v/>
      </c>
      <c r="D1673">
        <f>IF(ISBLANK('Raw Data'!A1672),0,IF(AND('Raw Data'!J1672&lt;'Raw Data'!I1672,'Raw Data'!J1672&gt;Analysis!$BD$2),1,IF(AND('Raw Data'!I1672&lt;'Raw Data'!J1672,'Raw Data'!I1672&gt;Analysis!$BD$2),1,0)))</f>
        <v/>
      </c>
      <c r="E1673">
        <f>IF(ISBLANK('Raw Data'!A1672), 0, IF(OR('Raw Data'!P1672&lt;Analysis!BE$2, 'Raw Data'!S1672&lt;Analysis!BE$2), 1, 0))</f>
        <v/>
      </c>
    </row>
    <row r="1674">
      <c r="A1674" s="1">
        <f>'Raw Data'!A1673</f>
        <v/>
      </c>
      <c r="B1674">
        <f>IF(AND('Raw Data'!J1673&lt;'Raw Data'!I1673, ISNUMBER('Raw Data'!E1673)), 1, 0)</f>
        <v/>
      </c>
      <c r="C1674">
        <f>IF(AND('Raw Data'!A1673&gt;0, 'Raw Data'!K1673&gt;0), 1, 0)</f>
        <v/>
      </c>
      <c r="D1674">
        <f>IF(ISBLANK('Raw Data'!A1673),0,IF(AND('Raw Data'!J1673&lt;'Raw Data'!I1673,'Raw Data'!J1673&gt;Analysis!$BD$2),1,IF(AND('Raw Data'!I1673&lt;'Raw Data'!J1673,'Raw Data'!I1673&gt;Analysis!$BD$2),1,0)))</f>
        <v/>
      </c>
      <c r="E1674">
        <f>IF(ISBLANK('Raw Data'!A1673), 0, IF(OR('Raw Data'!P1673&lt;Analysis!BE$2, 'Raw Data'!S1673&lt;Analysis!BE$2), 1, 0))</f>
        <v/>
      </c>
    </row>
    <row r="1675">
      <c r="A1675" s="1">
        <f>'Raw Data'!A1674</f>
        <v/>
      </c>
      <c r="B1675">
        <f>IF(AND('Raw Data'!J1674&lt;'Raw Data'!I1674, ISNUMBER('Raw Data'!E1674)), 1, 0)</f>
        <v/>
      </c>
      <c r="C1675">
        <f>IF(AND('Raw Data'!A1674&gt;0, 'Raw Data'!K1674&gt;0), 1, 0)</f>
        <v/>
      </c>
      <c r="D1675">
        <f>IF(ISBLANK('Raw Data'!A1674),0,IF(AND('Raw Data'!J1674&lt;'Raw Data'!I1674,'Raw Data'!J1674&gt;Analysis!$BD$2),1,IF(AND('Raw Data'!I1674&lt;'Raw Data'!J1674,'Raw Data'!I1674&gt;Analysis!$BD$2),1,0)))</f>
        <v/>
      </c>
      <c r="E1675">
        <f>IF(ISBLANK('Raw Data'!A1674), 0, IF(OR('Raw Data'!P1674&lt;Analysis!BE$2, 'Raw Data'!S1674&lt;Analysis!BE$2), 1, 0))</f>
        <v/>
      </c>
    </row>
    <row r="1676">
      <c r="A1676" s="1">
        <f>'Raw Data'!A1675</f>
        <v/>
      </c>
      <c r="B1676">
        <f>IF(AND('Raw Data'!J1675&lt;'Raw Data'!I1675, ISNUMBER('Raw Data'!E1675)), 1, 0)</f>
        <v/>
      </c>
      <c r="C1676">
        <f>IF(AND('Raw Data'!A1675&gt;0, 'Raw Data'!K1675&gt;0), 1, 0)</f>
        <v/>
      </c>
      <c r="D1676">
        <f>IF(ISBLANK('Raw Data'!A1675),0,IF(AND('Raw Data'!J1675&lt;'Raw Data'!I1675,'Raw Data'!J1675&gt;Analysis!$BD$2),1,IF(AND('Raw Data'!I1675&lt;'Raw Data'!J1675,'Raw Data'!I1675&gt;Analysis!$BD$2),1,0)))</f>
        <v/>
      </c>
      <c r="E1676">
        <f>IF(ISBLANK('Raw Data'!A1675), 0, IF(OR('Raw Data'!P1675&lt;Analysis!BE$2, 'Raw Data'!S1675&lt;Analysis!BE$2), 1, 0))</f>
        <v/>
      </c>
    </row>
    <row r="1677">
      <c r="A1677" s="1">
        <f>'Raw Data'!A1676</f>
        <v/>
      </c>
      <c r="B1677">
        <f>IF(AND('Raw Data'!J1676&lt;'Raw Data'!I1676, ISNUMBER('Raw Data'!E1676)), 1, 0)</f>
        <v/>
      </c>
      <c r="C1677">
        <f>IF(AND('Raw Data'!A1676&gt;0, 'Raw Data'!K1676&gt;0), 1, 0)</f>
        <v/>
      </c>
      <c r="D1677">
        <f>IF(ISBLANK('Raw Data'!A1676),0,IF(AND('Raw Data'!J1676&lt;'Raw Data'!I1676,'Raw Data'!J1676&gt;Analysis!$BD$2),1,IF(AND('Raw Data'!I1676&lt;'Raw Data'!J1676,'Raw Data'!I1676&gt;Analysis!$BD$2),1,0)))</f>
        <v/>
      </c>
      <c r="E1677">
        <f>IF(ISBLANK('Raw Data'!A1676), 0, IF(OR('Raw Data'!P1676&lt;Analysis!BE$2, 'Raw Data'!S1676&lt;Analysis!BE$2), 1, 0))</f>
        <v/>
      </c>
    </row>
    <row r="1678">
      <c r="A1678" s="1">
        <f>'Raw Data'!A1677</f>
        <v/>
      </c>
      <c r="B1678">
        <f>IF(AND('Raw Data'!J1677&lt;'Raw Data'!I1677, ISNUMBER('Raw Data'!E1677)), 1, 0)</f>
        <v/>
      </c>
      <c r="C1678">
        <f>IF(AND('Raw Data'!A1677&gt;0, 'Raw Data'!K1677&gt;0), 1, 0)</f>
        <v/>
      </c>
      <c r="D1678">
        <f>IF(ISBLANK('Raw Data'!A1677),0,IF(AND('Raw Data'!J1677&lt;'Raw Data'!I1677,'Raw Data'!J1677&gt;Analysis!$BD$2),1,IF(AND('Raw Data'!I1677&lt;'Raw Data'!J1677,'Raw Data'!I1677&gt;Analysis!$BD$2),1,0)))</f>
        <v/>
      </c>
      <c r="E1678">
        <f>IF(ISBLANK('Raw Data'!A1677), 0, IF(OR('Raw Data'!P1677&lt;Analysis!BE$2, 'Raw Data'!S1677&lt;Analysis!BE$2), 1, 0))</f>
        <v/>
      </c>
    </row>
    <row r="1679">
      <c r="A1679" s="1">
        <f>'Raw Data'!A1678</f>
        <v/>
      </c>
      <c r="B1679">
        <f>IF(AND('Raw Data'!J1678&lt;'Raw Data'!I1678, ISNUMBER('Raw Data'!E1678)), 1, 0)</f>
        <v/>
      </c>
      <c r="C1679">
        <f>IF(AND('Raw Data'!A1678&gt;0, 'Raw Data'!K1678&gt;0), 1, 0)</f>
        <v/>
      </c>
      <c r="D1679">
        <f>IF(ISBLANK('Raw Data'!A1678),0,IF(AND('Raw Data'!J1678&lt;'Raw Data'!I1678,'Raw Data'!J1678&gt;Analysis!$BD$2),1,IF(AND('Raw Data'!I1678&lt;'Raw Data'!J1678,'Raw Data'!I1678&gt;Analysis!$BD$2),1,0)))</f>
        <v/>
      </c>
      <c r="E1679">
        <f>IF(ISBLANK('Raw Data'!A1678), 0, IF(OR('Raw Data'!P1678&lt;Analysis!BE$2, 'Raw Data'!S1678&lt;Analysis!BE$2), 1, 0))</f>
        <v/>
      </c>
    </row>
    <row r="1680">
      <c r="A1680" s="1">
        <f>'Raw Data'!A1679</f>
        <v/>
      </c>
      <c r="B1680">
        <f>IF(AND('Raw Data'!J1679&lt;'Raw Data'!I1679, ISNUMBER('Raw Data'!E1679)), 1, 0)</f>
        <v/>
      </c>
      <c r="C1680">
        <f>IF(AND('Raw Data'!A1679&gt;0, 'Raw Data'!K1679&gt;0), 1, 0)</f>
        <v/>
      </c>
      <c r="D1680">
        <f>IF(ISBLANK('Raw Data'!A1679),0,IF(AND('Raw Data'!J1679&lt;'Raw Data'!I1679,'Raw Data'!J1679&gt;Analysis!$BD$2),1,IF(AND('Raw Data'!I1679&lt;'Raw Data'!J1679,'Raw Data'!I1679&gt;Analysis!$BD$2),1,0)))</f>
        <v/>
      </c>
      <c r="E1680">
        <f>IF(ISBLANK('Raw Data'!A1679), 0, IF(OR('Raw Data'!P1679&lt;Analysis!BE$2, 'Raw Data'!S1679&lt;Analysis!BE$2), 1, 0))</f>
        <v/>
      </c>
    </row>
    <row r="1681">
      <c r="A1681" s="1">
        <f>'Raw Data'!A1680</f>
        <v/>
      </c>
      <c r="B1681">
        <f>IF(AND('Raw Data'!J1680&lt;'Raw Data'!I1680, ISNUMBER('Raw Data'!E1680)), 1, 0)</f>
        <v/>
      </c>
      <c r="C1681">
        <f>IF(AND('Raw Data'!A1680&gt;0, 'Raw Data'!K1680&gt;0), 1, 0)</f>
        <v/>
      </c>
      <c r="D1681">
        <f>IF(ISBLANK('Raw Data'!A1680),0,IF(AND('Raw Data'!J1680&lt;'Raw Data'!I1680,'Raw Data'!J1680&gt;Analysis!$BD$2),1,IF(AND('Raw Data'!I1680&lt;'Raw Data'!J1680,'Raw Data'!I1680&gt;Analysis!$BD$2),1,0)))</f>
        <v/>
      </c>
      <c r="E1681">
        <f>IF(ISBLANK('Raw Data'!A1680), 0, IF(OR('Raw Data'!P1680&lt;Analysis!BE$2, 'Raw Data'!S1680&lt;Analysis!BE$2), 1, 0))</f>
        <v/>
      </c>
    </row>
    <row r="1682">
      <c r="A1682" s="1">
        <f>'Raw Data'!A1681</f>
        <v/>
      </c>
      <c r="B1682">
        <f>IF(AND('Raw Data'!J1681&lt;'Raw Data'!I1681, ISNUMBER('Raw Data'!E1681)), 1, 0)</f>
        <v/>
      </c>
      <c r="C1682">
        <f>IF(AND('Raw Data'!A1681&gt;0, 'Raw Data'!K1681&gt;0), 1, 0)</f>
        <v/>
      </c>
      <c r="D1682">
        <f>IF(ISBLANK('Raw Data'!A1681),0,IF(AND('Raw Data'!J1681&lt;'Raw Data'!I1681,'Raw Data'!J1681&gt;Analysis!$BD$2),1,IF(AND('Raw Data'!I1681&lt;'Raw Data'!J1681,'Raw Data'!I1681&gt;Analysis!$BD$2),1,0)))</f>
        <v/>
      </c>
      <c r="E1682">
        <f>IF(ISBLANK('Raw Data'!A1681), 0, IF(OR('Raw Data'!P1681&lt;Analysis!BE$2, 'Raw Data'!S1681&lt;Analysis!BE$2), 1, 0))</f>
        <v/>
      </c>
    </row>
    <row r="1683">
      <c r="A1683" s="1">
        <f>'Raw Data'!A1682</f>
        <v/>
      </c>
      <c r="B1683">
        <f>IF(AND('Raw Data'!J1682&lt;'Raw Data'!I1682, ISNUMBER('Raw Data'!E1682)), 1, 0)</f>
        <v/>
      </c>
      <c r="C1683">
        <f>IF(AND('Raw Data'!A1682&gt;0, 'Raw Data'!K1682&gt;0), 1, 0)</f>
        <v/>
      </c>
      <c r="D1683">
        <f>IF(ISBLANK('Raw Data'!A1682),0,IF(AND('Raw Data'!J1682&lt;'Raw Data'!I1682,'Raw Data'!J1682&gt;Analysis!$BD$2),1,IF(AND('Raw Data'!I1682&lt;'Raw Data'!J1682,'Raw Data'!I1682&gt;Analysis!$BD$2),1,0)))</f>
        <v/>
      </c>
      <c r="E1683">
        <f>IF(ISBLANK('Raw Data'!A1682), 0, IF(OR('Raw Data'!P1682&lt;Analysis!BE$2, 'Raw Data'!S1682&lt;Analysis!BE$2), 1, 0))</f>
        <v/>
      </c>
    </row>
    <row r="1684">
      <c r="A1684" s="1">
        <f>'Raw Data'!A1683</f>
        <v/>
      </c>
      <c r="B1684">
        <f>IF(AND('Raw Data'!J1683&lt;'Raw Data'!I1683, ISNUMBER('Raw Data'!E1683)), 1, 0)</f>
        <v/>
      </c>
      <c r="C1684">
        <f>IF(AND('Raw Data'!A1683&gt;0, 'Raw Data'!K1683&gt;0), 1, 0)</f>
        <v/>
      </c>
      <c r="D1684">
        <f>IF(ISBLANK('Raw Data'!A1683),0,IF(AND('Raw Data'!J1683&lt;'Raw Data'!I1683,'Raw Data'!J1683&gt;Analysis!$BD$2),1,IF(AND('Raw Data'!I1683&lt;'Raw Data'!J1683,'Raw Data'!I1683&gt;Analysis!$BD$2),1,0)))</f>
        <v/>
      </c>
      <c r="E1684">
        <f>IF(ISBLANK('Raw Data'!A1683), 0, IF(OR('Raw Data'!P1683&lt;Analysis!BE$2, 'Raw Data'!S1683&lt;Analysis!BE$2), 1, 0))</f>
        <v/>
      </c>
    </row>
    <row r="1685">
      <c r="A1685" s="1">
        <f>'Raw Data'!A1684</f>
        <v/>
      </c>
      <c r="B1685">
        <f>IF(AND('Raw Data'!J1684&lt;'Raw Data'!I1684, ISNUMBER('Raw Data'!E1684)), 1, 0)</f>
        <v/>
      </c>
      <c r="C1685">
        <f>IF(AND('Raw Data'!A1684&gt;0, 'Raw Data'!K1684&gt;0), 1, 0)</f>
        <v/>
      </c>
      <c r="D1685">
        <f>IF(ISBLANK('Raw Data'!A1684),0,IF(AND('Raw Data'!J1684&lt;'Raw Data'!I1684,'Raw Data'!J1684&gt;Analysis!$BD$2),1,IF(AND('Raw Data'!I1684&lt;'Raw Data'!J1684,'Raw Data'!I1684&gt;Analysis!$BD$2),1,0)))</f>
        <v/>
      </c>
      <c r="E1685">
        <f>IF(ISBLANK('Raw Data'!A1684), 0, IF(OR('Raw Data'!P1684&lt;Analysis!BE$2, 'Raw Data'!S1684&lt;Analysis!BE$2), 1, 0))</f>
        <v/>
      </c>
    </row>
    <row r="1686">
      <c r="A1686" s="1">
        <f>'Raw Data'!A1685</f>
        <v/>
      </c>
      <c r="B1686">
        <f>IF(AND('Raw Data'!J1685&lt;'Raw Data'!I1685, ISNUMBER('Raw Data'!E1685)), 1, 0)</f>
        <v/>
      </c>
      <c r="C1686">
        <f>IF(AND('Raw Data'!A1685&gt;0, 'Raw Data'!K1685&gt;0), 1, 0)</f>
        <v/>
      </c>
      <c r="D1686">
        <f>IF(ISBLANK('Raw Data'!A1685),0,IF(AND('Raw Data'!J1685&lt;'Raw Data'!I1685,'Raw Data'!J1685&gt;Analysis!$BD$2),1,IF(AND('Raw Data'!I1685&lt;'Raw Data'!J1685,'Raw Data'!I1685&gt;Analysis!$BD$2),1,0)))</f>
        <v/>
      </c>
      <c r="E1686">
        <f>IF(ISBLANK('Raw Data'!A1685), 0, IF(OR('Raw Data'!P1685&lt;Analysis!BE$2, 'Raw Data'!S1685&lt;Analysis!BE$2), 1, 0))</f>
        <v/>
      </c>
    </row>
    <row r="1687">
      <c r="A1687" s="1">
        <f>'Raw Data'!A1686</f>
        <v/>
      </c>
      <c r="B1687">
        <f>IF(AND('Raw Data'!J1686&lt;'Raw Data'!I1686, ISNUMBER('Raw Data'!E1686)), 1, 0)</f>
        <v/>
      </c>
      <c r="C1687">
        <f>IF(AND('Raw Data'!A1686&gt;0, 'Raw Data'!K1686&gt;0), 1, 0)</f>
        <v/>
      </c>
      <c r="D1687">
        <f>IF(ISBLANK('Raw Data'!A1686),0,IF(AND('Raw Data'!J1686&lt;'Raw Data'!I1686,'Raw Data'!J1686&gt;Analysis!$BD$2),1,IF(AND('Raw Data'!I1686&lt;'Raw Data'!J1686,'Raw Data'!I1686&gt;Analysis!$BD$2),1,0)))</f>
        <v/>
      </c>
      <c r="E1687">
        <f>IF(ISBLANK('Raw Data'!A1686), 0, IF(OR('Raw Data'!P1686&lt;Analysis!BE$2, 'Raw Data'!S1686&lt;Analysis!BE$2), 1, 0))</f>
        <v/>
      </c>
    </row>
    <row r="1688">
      <c r="A1688" s="1">
        <f>'Raw Data'!A1687</f>
        <v/>
      </c>
      <c r="B1688">
        <f>IF(AND('Raw Data'!J1687&lt;'Raw Data'!I1687, ISNUMBER('Raw Data'!E1687)), 1, 0)</f>
        <v/>
      </c>
      <c r="C1688">
        <f>IF(AND('Raw Data'!A1687&gt;0, 'Raw Data'!K1687&gt;0), 1, 0)</f>
        <v/>
      </c>
      <c r="D1688">
        <f>IF(ISBLANK('Raw Data'!A1687),0,IF(AND('Raw Data'!J1687&lt;'Raw Data'!I1687,'Raw Data'!J1687&gt;Analysis!$BD$2),1,IF(AND('Raw Data'!I1687&lt;'Raw Data'!J1687,'Raw Data'!I1687&gt;Analysis!$BD$2),1,0)))</f>
        <v/>
      </c>
      <c r="E1688">
        <f>IF(ISBLANK('Raw Data'!A1687), 0, IF(OR('Raw Data'!P1687&lt;Analysis!BE$2, 'Raw Data'!S1687&lt;Analysis!BE$2), 1, 0))</f>
        <v/>
      </c>
    </row>
    <row r="1689">
      <c r="A1689" s="1">
        <f>'Raw Data'!A1688</f>
        <v/>
      </c>
      <c r="B1689">
        <f>IF(AND('Raw Data'!J1688&lt;'Raw Data'!I1688, ISNUMBER('Raw Data'!E1688)), 1, 0)</f>
        <v/>
      </c>
      <c r="C1689">
        <f>IF(AND('Raw Data'!A1688&gt;0, 'Raw Data'!K1688&gt;0), 1, 0)</f>
        <v/>
      </c>
      <c r="D1689">
        <f>IF(ISBLANK('Raw Data'!A1688),0,IF(AND('Raw Data'!J1688&lt;'Raw Data'!I1688,'Raw Data'!J1688&gt;Analysis!$BD$2),1,IF(AND('Raw Data'!I1688&lt;'Raw Data'!J1688,'Raw Data'!I1688&gt;Analysis!$BD$2),1,0)))</f>
        <v/>
      </c>
      <c r="E1689">
        <f>IF(ISBLANK('Raw Data'!A1688), 0, IF(OR('Raw Data'!P1688&lt;Analysis!BE$2, 'Raw Data'!S1688&lt;Analysis!BE$2), 1, 0))</f>
        <v/>
      </c>
    </row>
    <row r="1690">
      <c r="A1690" s="1">
        <f>'Raw Data'!A1689</f>
        <v/>
      </c>
      <c r="B1690">
        <f>IF(AND('Raw Data'!J1689&lt;'Raw Data'!I1689, ISNUMBER('Raw Data'!E1689)), 1, 0)</f>
        <v/>
      </c>
      <c r="C1690">
        <f>IF(AND('Raw Data'!A1689&gt;0, 'Raw Data'!K1689&gt;0), 1, 0)</f>
        <v/>
      </c>
      <c r="D1690">
        <f>IF(ISBLANK('Raw Data'!A1689),0,IF(AND('Raw Data'!J1689&lt;'Raw Data'!I1689,'Raw Data'!J1689&gt;Analysis!$BD$2),1,IF(AND('Raw Data'!I1689&lt;'Raw Data'!J1689,'Raw Data'!I1689&gt;Analysis!$BD$2),1,0)))</f>
        <v/>
      </c>
      <c r="E1690">
        <f>IF(ISBLANK('Raw Data'!A1689), 0, IF(OR('Raw Data'!P1689&lt;Analysis!BE$2, 'Raw Data'!S1689&lt;Analysis!BE$2), 1, 0))</f>
        <v/>
      </c>
    </row>
    <row r="1691">
      <c r="A1691" s="1">
        <f>'Raw Data'!A1690</f>
        <v/>
      </c>
      <c r="B1691">
        <f>IF(AND('Raw Data'!J1690&lt;'Raw Data'!I1690, ISNUMBER('Raw Data'!E1690)), 1, 0)</f>
        <v/>
      </c>
      <c r="C1691">
        <f>IF(AND('Raw Data'!A1690&gt;0, 'Raw Data'!K1690&gt;0), 1, 0)</f>
        <v/>
      </c>
      <c r="D1691">
        <f>IF(ISBLANK('Raw Data'!A1690),0,IF(AND('Raw Data'!J1690&lt;'Raw Data'!I1690,'Raw Data'!J1690&gt;Analysis!$BD$2),1,IF(AND('Raw Data'!I1690&lt;'Raw Data'!J1690,'Raw Data'!I1690&gt;Analysis!$BD$2),1,0)))</f>
        <v/>
      </c>
      <c r="E1691">
        <f>IF(ISBLANK('Raw Data'!A1690), 0, IF(OR('Raw Data'!P1690&lt;Analysis!BE$2, 'Raw Data'!S1690&lt;Analysis!BE$2), 1, 0))</f>
        <v/>
      </c>
    </row>
    <row r="1692">
      <c r="A1692" s="1">
        <f>'Raw Data'!A1691</f>
        <v/>
      </c>
      <c r="B1692">
        <f>IF(AND('Raw Data'!J1691&lt;'Raw Data'!I1691, ISNUMBER('Raw Data'!E1691)), 1, 0)</f>
        <v/>
      </c>
      <c r="C1692">
        <f>IF(AND('Raw Data'!A1691&gt;0, 'Raw Data'!K1691&gt;0), 1, 0)</f>
        <v/>
      </c>
      <c r="D1692">
        <f>IF(ISBLANK('Raw Data'!A1691),0,IF(AND('Raw Data'!J1691&lt;'Raw Data'!I1691,'Raw Data'!J1691&gt;Analysis!$BD$2),1,IF(AND('Raw Data'!I1691&lt;'Raw Data'!J1691,'Raw Data'!I1691&gt;Analysis!$BD$2),1,0)))</f>
        <v/>
      </c>
      <c r="E1692">
        <f>IF(ISBLANK('Raw Data'!A1691), 0, IF(OR('Raw Data'!P1691&lt;Analysis!BE$2, 'Raw Data'!S1691&lt;Analysis!BE$2), 1, 0))</f>
        <v/>
      </c>
    </row>
    <row r="1693">
      <c r="A1693" s="1">
        <f>'Raw Data'!A1692</f>
        <v/>
      </c>
      <c r="B1693">
        <f>IF(AND('Raw Data'!J1692&lt;'Raw Data'!I1692, ISNUMBER('Raw Data'!E1692)), 1, 0)</f>
        <v/>
      </c>
      <c r="C1693">
        <f>IF(AND('Raw Data'!A1692&gt;0, 'Raw Data'!K1692&gt;0), 1, 0)</f>
        <v/>
      </c>
      <c r="D1693">
        <f>IF(ISBLANK('Raw Data'!A1692),0,IF(AND('Raw Data'!J1692&lt;'Raw Data'!I1692,'Raw Data'!J1692&gt;Analysis!$BD$2),1,IF(AND('Raw Data'!I1692&lt;'Raw Data'!J1692,'Raw Data'!I1692&gt;Analysis!$BD$2),1,0)))</f>
        <v/>
      </c>
      <c r="E1693">
        <f>IF(ISBLANK('Raw Data'!A1692), 0, IF(OR('Raw Data'!P1692&lt;Analysis!BE$2, 'Raw Data'!S1692&lt;Analysis!BE$2), 1, 0))</f>
        <v/>
      </c>
    </row>
    <row r="1694">
      <c r="A1694" s="1">
        <f>'Raw Data'!A1693</f>
        <v/>
      </c>
      <c r="B1694">
        <f>IF(AND('Raw Data'!J1693&lt;'Raw Data'!I1693, ISNUMBER('Raw Data'!E1693)), 1, 0)</f>
        <v/>
      </c>
      <c r="C1694">
        <f>IF(AND('Raw Data'!A1693&gt;0, 'Raw Data'!K1693&gt;0), 1, 0)</f>
        <v/>
      </c>
      <c r="D1694">
        <f>IF(ISBLANK('Raw Data'!A1693),0,IF(AND('Raw Data'!J1693&lt;'Raw Data'!I1693,'Raw Data'!J1693&gt;Analysis!$BD$2),1,IF(AND('Raw Data'!I1693&lt;'Raw Data'!J1693,'Raw Data'!I1693&gt;Analysis!$BD$2),1,0)))</f>
        <v/>
      </c>
      <c r="E1694">
        <f>IF(ISBLANK('Raw Data'!A1693), 0, IF(OR('Raw Data'!P1693&lt;Analysis!BE$2, 'Raw Data'!S1693&lt;Analysis!BE$2), 1, 0))</f>
        <v/>
      </c>
    </row>
    <row r="1695">
      <c r="A1695" s="1">
        <f>'Raw Data'!A1694</f>
        <v/>
      </c>
      <c r="B1695">
        <f>IF(AND('Raw Data'!J1694&lt;'Raw Data'!I1694, ISNUMBER('Raw Data'!E1694)), 1, 0)</f>
        <v/>
      </c>
      <c r="C1695">
        <f>IF(AND('Raw Data'!A1694&gt;0, 'Raw Data'!K1694&gt;0), 1, 0)</f>
        <v/>
      </c>
      <c r="D1695">
        <f>IF(ISBLANK('Raw Data'!A1694),0,IF(AND('Raw Data'!J1694&lt;'Raw Data'!I1694,'Raw Data'!J1694&gt;Analysis!$BD$2),1,IF(AND('Raw Data'!I1694&lt;'Raw Data'!J1694,'Raw Data'!I1694&gt;Analysis!$BD$2),1,0)))</f>
        <v/>
      </c>
      <c r="E1695">
        <f>IF(ISBLANK('Raw Data'!A1694), 0, IF(OR('Raw Data'!P1694&lt;Analysis!BE$2, 'Raw Data'!S1694&lt;Analysis!BE$2), 1, 0))</f>
        <v/>
      </c>
    </row>
    <row r="1696">
      <c r="A1696" s="1">
        <f>'Raw Data'!A1695</f>
        <v/>
      </c>
      <c r="B1696">
        <f>IF(AND('Raw Data'!J1695&lt;'Raw Data'!I1695, ISNUMBER('Raw Data'!E1695)), 1, 0)</f>
        <v/>
      </c>
      <c r="C1696">
        <f>IF(AND('Raw Data'!A1695&gt;0, 'Raw Data'!K1695&gt;0), 1, 0)</f>
        <v/>
      </c>
      <c r="D1696">
        <f>IF(ISBLANK('Raw Data'!A1695),0,IF(AND('Raw Data'!J1695&lt;'Raw Data'!I1695,'Raw Data'!J1695&gt;Analysis!$BD$2),1,IF(AND('Raw Data'!I1695&lt;'Raw Data'!J1695,'Raw Data'!I1695&gt;Analysis!$BD$2),1,0)))</f>
        <v/>
      </c>
      <c r="E1696">
        <f>IF(ISBLANK('Raw Data'!A1695), 0, IF(OR('Raw Data'!P1695&lt;Analysis!BE$2, 'Raw Data'!S1695&lt;Analysis!BE$2), 1, 0))</f>
        <v/>
      </c>
    </row>
    <row r="1697">
      <c r="A1697" s="1">
        <f>'Raw Data'!A1696</f>
        <v/>
      </c>
      <c r="B1697">
        <f>IF(AND('Raw Data'!J1696&lt;'Raw Data'!I1696, ISNUMBER('Raw Data'!E1696)), 1, 0)</f>
        <v/>
      </c>
      <c r="C1697">
        <f>IF(AND('Raw Data'!A1696&gt;0, 'Raw Data'!K1696&gt;0), 1, 0)</f>
        <v/>
      </c>
      <c r="D1697">
        <f>IF(ISBLANK('Raw Data'!A1696),0,IF(AND('Raw Data'!J1696&lt;'Raw Data'!I1696,'Raw Data'!J1696&gt;Analysis!$BD$2),1,IF(AND('Raw Data'!I1696&lt;'Raw Data'!J1696,'Raw Data'!I1696&gt;Analysis!$BD$2),1,0)))</f>
        <v/>
      </c>
      <c r="E1697">
        <f>IF(ISBLANK('Raw Data'!A1696), 0, IF(OR('Raw Data'!P1696&lt;Analysis!BE$2, 'Raw Data'!S1696&lt;Analysis!BE$2), 1, 0))</f>
        <v/>
      </c>
    </row>
    <row r="1698">
      <c r="A1698" s="1">
        <f>'Raw Data'!A1697</f>
        <v/>
      </c>
      <c r="B1698">
        <f>IF(AND('Raw Data'!J1697&lt;'Raw Data'!I1697, ISNUMBER('Raw Data'!E1697)), 1, 0)</f>
        <v/>
      </c>
      <c r="C1698">
        <f>IF(AND('Raw Data'!A1697&gt;0, 'Raw Data'!K1697&gt;0), 1, 0)</f>
        <v/>
      </c>
      <c r="D1698">
        <f>IF(ISBLANK('Raw Data'!A1697),0,IF(AND('Raw Data'!J1697&lt;'Raw Data'!I1697,'Raw Data'!J1697&gt;Analysis!$BD$2),1,IF(AND('Raw Data'!I1697&lt;'Raw Data'!J1697,'Raw Data'!I1697&gt;Analysis!$BD$2),1,0)))</f>
        <v/>
      </c>
      <c r="E1698">
        <f>IF(ISBLANK('Raw Data'!A1697), 0, IF(OR('Raw Data'!P1697&lt;Analysis!BE$2, 'Raw Data'!S1697&lt;Analysis!BE$2), 1, 0))</f>
        <v/>
      </c>
    </row>
    <row r="1699">
      <c r="A1699" s="1">
        <f>'Raw Data'!A1698</f>
        <v/>
      </c>
      <c r="B1699">
        <f>IF(AND('Raw Data'!J1698&lt;'Raw Data'!I1698, ISNUMBER('Raw Data'!E1698)), 1, 0)</f>
        <v/>
      </c>
      <c r="C1699">
        <f>IF(AND('Raw Data'!A1698&gt;0, 'Raw Data'!K1698&gt;0), 1, 0)</f>
        <v/>
      </c>
      <c r="D1699">
        <f>IF(ISBLANK('Raw Data'!A1698),0,IF(AND('Raw Data'!J1698&lt;'Raw Data'!I1698,'Raw Data'!J1698&gt;Analysis!$BD$2),1,IF(AND('Raw Data'!I1698&lt;'Raw Data'!J1698,'Raw Data'!I1698&gt;Analysis!$BD$2),1,0)))</f>
        <v/>
      </c>
      <c r="E1699">
        <f>IF(ISBLANK('Raw Data'!A1698), 0, IF(OR('Raw Data'!P1698&lt;Analysis!BE$2, 'Raw Data'!S1698&lt;Analysis!BE$2), 1, 0))</f>
        <v/>
      </c>
    </row>
    <row r="1700">
      <c r="A1700" s="1">
        <f>'Raw Data'!A1699</f>
        <v/>
      </c>
      <c r="B1700">
        <f>IF(AND('Raw Data'!J1699&lt;'Raw Data'!I1699, ISNUMBER('Raw Data'!E1699)), 1, 0)</f>
        <v/>
      </c>
      <c r="C1700">
        <f>IF(AND('Raw Data'!A1699&gt;0, 'Raw Data'!K1699&gt;0), 1, 0)</f>
        <v/>
      </c>
      <c r="D1700">
        <f>IF(ISBLANK('Raw Data'!A1699),0,IF(AND('Raw Data'!J1699&lt;'Raw Data'!I1699,'Raw Data'!J1699&gt;Analysis!$BD$2),1,IF(AND('Raw Data'!I1699&lt;'Raw Data'!J1699,'Raw Data'!I1699&gt;Analysis!$BD$2),1,0)))</f>
        <v/>
      </c>
      <c r="E1700">
        <f>IF(ISBLANK('Raw Data'!A1699), 0, IF(OR('Raw Data'!P1699&lt;Analysis!BE$2, 'Raw Data'!S1699&lt;Analysis!BE$2), 1, 0))</f>
        <v/>
      </c>
    </row>
    <row r="1701">
      <c r="A1701" s="1">
        <f>'Raw Data'!A1700</f>
        <v/>
      </c>
      <c r="B1701">
        <f>IF(AND('Raw Data'!J1700&lt;'Raw Data'!I1700, ISNUMBER('Raw Data'!E1700)), 1, 0)</f>
        <v/>
      </c>
      <c r="C1701">
        <f>IF(AND('Raw Data'!A1700&gt;0, 'Raw Data'!K1700&gt;0), 1, 0)</f>
        <v/>
      </c>
      <c r="D1701">
        <f>IF(ISBLANK('Raw Data'!A1700),0,IF(AND('Raw Data'!J1700&lt;'Raw Data'!I1700,'Raw Data'!J1700&gt;Analysis!$BD$2),1,IF(AND('Raw Data'!I1700&lt;'Raw Data'!J1700,'Raw Data'!I1700&gt;Analysis!$BD$2),1,0)))</f>
        <v/>
      </c>
      <c r="E1701">
        <f>IF(ISBLANK('Raw Data'!A1700), 0, IF(OR('Raw Data'!P1700&lt;Analysis!BE$2, 'Raw Data'!S1700&lt;Analysis!BE$2), 1, 0))</f>
        <v/>
      </c>
    </row>
    <row r="1702">
      <c r="A1702" s="1">
        <f>'Raw Data'!A1701</f>
        <v/>
      </c>
      <c r="B1702">
        <f>IF(AND('Raw Data'!J1701&lt;'Raw Data'!I1701, ISNUMBER('Raw Data'!E1701)), 1, 0)</f>
        <v/>
      </c>
      <c r="C1702">
        <f>IF(AND('Raw Data'!A1701&gt;0, 'Raw Data'!K1701&gt;0), 1, 0)</f>
        <v/>
      </c>
      <c r="D1702">
        <f>IF(ISBLANK('Raw Data'!A1701),0,IF(AND('Raw Data'!J1701&lt;'Raw Data'!I1701,'Raw Data'!J1701&gt;Analysis!$BD$2),1,IF(AND('Raw Data'!I1701&lt;'Raw Data'!J1701,'Raw Data'!I1701&gt;Analysis!$BD$2),1,0)))</f>
        <v/>
      </c>
      <c r="E1702">
        <f>IF(ISBLANK('Raw Data'!A1701), 0, IF(OR('Raw Data'!P1701&lt;Analysis!BE$2, 'Raw Data'!S1701&lt;Analysis!BE$2), 1, 0))</f>
        <v/>
      </c>
    </row>
    <row r="1703">
      <c r="A1703" s="1">
        <f>'Raw Data'!A1702</f>
        <v/>
      </c>
      <c r="B1703">
        <f>IF(AND('Raw Data'!J1702&lt;'Raw Data'!I1702, ISNUMBER('Raw Data'!E1702)), 1, 0)</f>
        <v/>
      </c>
      <c r="C1703">
        <f>IF(AND('Raw Data'!A1702&gt;0, 'Raw Data'!K1702&gt;0), 1, 0)</f>
        <v/>
      </c>
      <c r="D1703">
        <f>IF(ISBLANK('Raw Data'!A1702),0,IF(AND('Raw Data'!J1702&lt;'Raw Data'!I1702,'Raw Data'!J1702&gt;Analysis!$BD$2),1,IF(AND('Raw Data'!I1702&lt;'Raw Data'!J1702,'Raw Data'!I1702&gt;Analysis!$BD$2),1,0)))</f>
        <v/>
      </c>
      <c r="E1703">
        <f>IF(ISBLANK('Raw Data'!A1702), 0, IF(OR('Raw Data'!P1702&lt;Analysis!BE$2, 'Raw Data'!S1702&lt;Analysis!BE$2), 1, 0))</f>
        <v/>
      </c>
    </row>
    <row r="1704">
      <c r="A1704" s="1">
        <f>'Raw Data'!A1703</f>
        <v/>
      </c>
      <c r="B1704">
        <f>IF(AND('Raw Data'!J1703&lt;'Raw Data'!I1703, ISNUMBER('Raw Data'!E1703)), 1, 0)</f>
        <v/>
      </c>
      <c r="C1704">
        <f>IF(AND('Raw Data'!A1703&gt;0, 'Raw Data'!K1703&gt;0), 1, 0)</f>
        <v/>
      </c>
      <c r="D1704">
        <f>IF(ISBLANK('Raw Data'!A1703),0,IF(AND('Raw Data'!J1703&lt;'Raw Data'!I1703,'Raw Data'!J1703&gt;Analysis!$BD$2),1,IF(AND('Raw Data'!I1703&lt;'Raw Data'!J1703,'Raw Data'!I1703&gt;Analysis!$BD$2),1,0)))</f>
        <v/>
      </c>
      <c r="E1704">
        <f>IF(ISBLANK('Raw Data'!A1703), 0, IF(OR('Raw Data'!P1703&lt;Analysis!BE$2, 'Raw Data'!S1703&lt;Analysis!BE$2), 1, 0))</f>
        <v/>
      </c>
    </row>
    <row r="1705">
      <c r="A1705" s="1">
        <f>'Raw Data'!A1704</f>
        <v/>
      </c>
      <c r="B1705">
        <f>IF(AND('Raw Data'!J1704&lt;'Raw Data'!I1704, ISNUMBER('Raw Data'!E1704)), 1, 0)</f>
        <v/>
      </c>
      <c r="C1705">
        <f>IF(AND('Raw Data'!A1704&gt;0, 'Raw Data'!K1704&gt;0), 1, 0)</f>
        <v/>
      </c>
      <c r="D1705">
        <f>IF(ISBLANK('Raw Data'!A1704),0,IF(AND('Raw Data'!J1704&lt;'Raw Data'!I1704,'Raw Data'!J1704&gt;Analysis!$BD$2),1,IF(AND('Raw Data'!I1704&lt;'Raw Data'!J1704,'Raw Data'!I1704&gt;Analysis!$BD$2),1,0)))</f>
        <v/>
      </c>
      <c r="E1705">
        <f>IF(ISBLANK('Raw Data'!A1704), 0, IF(OR('Raw Data'!P1704&lt;Analysis!BE$2, 'Raw Data'!S1704&lt;Analysis!BE$2), 1, 0))</f>
        <v/>
      </c>
    </row>
    <row r="1706">
      <c r="A1706" s="1">
        <f>'Raw Data'!A1705</f>
        <v/>
      </c>
      <c r="B1706">
        <f>IF(AND('Raw Data'!J1705&lt;'Raw Data'!I1705, ISNUMBER('Raw Data'!E1705)), 1, 0)</f>
        <v/>
      </c>
      <c r="C1706">
        <f>IF(AND('Raw Data'!A1705&gt;0, 'Raw Data'!K1705&gt;0), 1, 0)</f>
        <v/>
      </c>
      <c r="D1706">
        <f>IF(ISBLANK('Raw Data'!A1705),0,IF(AND('Raw Data'!J1705&lt;'Raw Data'!I1705,'Raw Data'!J1705&gt;Analysis!$BD$2),1,IF(AND('Raw Data'!I1705&lt;'Raw Data'!J1705,'Raw Data'!I1705&gt;Analysis!$BD$2),1,0)))</f>
        <v/>
      </c>
      <c r="E1706">
        <f>IF(ISBLANK('Raw Data'!A1705), 0, IF(OR('Raw Data'!P1705&lt;Analysis!BE$2, 'Raw Data'!S1705&lt;Analysis!BE$2), 1, 0))</f>
        <v/>
      </c>
    </row>
    <row r="1707">
      <c r="A1707" s="1">
        <f>'Raw Data'!A1706</f>
        <v/>
      </c>
      <c r="B1707">
        <f>IF(AND('Raw Data'!J1706&lt;'Raw Data'!I1706, ISNUMBER('Raw Data'!E1706)), 1, 0)</f>
        <v/>
      </c>
      <c r="C1707">
        <f>IF(AND('Raw Data'!A1706&gt;0, 'Raw Data'!K1706&gt;0), 1, 0)</f>
        <v/>
      </c>
      <c r="D1707">
        <f>IF(ISBLANK('Raw Data'!A1706),0,IF(AND('Raw Data'!J1706&lt;'Raw Data'!I1706,'Raw Data'!J1706&gt;Analysis!$BD$2),1,IF(AND('Raw Data'!I1706&lt;'Raw Data'!J1706,'Raw Data'!I1706&gt;Analysis!$BD$2),1,0)))</f>
        <v/>
      </c>
      <c r="E1707">
        <f>IF(ISBLANK('Raw Data'!A1706), 0, IF(OR('Raw Data'!P1706&lt;Analysis!BE$2, 'Raw Data'!S1706&lt;Analysis!BE$2), 1, 0))</f>
        <v/>
      </c>
    </row>
    <row r="1708">
      <c r="A1708" s="1">
        <f>'Raw Data'!A1707</f>
        <v/>
      </c>
      <c r="B1708">
        <f>IF(AND('Raw Data'!J1707&lt;'Raw Data'!I1707, ISNUMBER('Raw Data'!E1707)), 1, 0)</f>
        <v/>
      </c>
      <c r="C1708">
        <f>IF(AND('Raw Data'!A1707&gt;0, 'Raw Data'!K1707&gt;0), 1, 0)</f>
        <v/>
      </c>
      <c r="D1708">
        <f>IF(ISBLANK('Raw Data'!A1707),0,IF(AND('Raw Data'!J1707&lt;'Raw Data'!I1707,'Raw Data'!J1707&gt;Analysis!$BD$2),1,IF(AND('Raw Data'!I1707&lt;'Raw Data'!J1707,'Raw Data'!I1707&gt;Analysis!$BD$2),1,0)))</f>
        <v/>
      </c>
      <c r="E1708">
        <f>IF(ISBLANK('Raw Data'!A1707), 0, IF(OR('Raw Data'!P1707&lt;Analysis!BE$2, 'Raw Data'!S1707&lt;Analysis!BE$2), 1, 0))</f>
        <v/>
      </c>
    </row>
    <row r="1709">
      <c r="A1709" s="1">
        <f>'Raw Data'!A1708</f>
        <v/>
      </c>
      <c r="B1709">
        <f>IF(AND('Raw Data'!J1708&lt;'Raw Data'!I1708, ISNUMBER('Raw Data'!E1708)), 1, 0)</f>
        <v/>
      </c>
      <c r="C1709">
        <f>IF(AND('Raw Data'!A1708&gt;0, 'Raw Data'!K1708&gt;0), 1, 0)</f>
        <v/>
      </c>
      <c r="D1709">
        <f>IF(ISBLANK('Raw Data'!A1708),0,IF(AND('Raw Data'!J1708&lt;'Raw Data'!I1708,'Raw Data'!J1708&gt;Analysis!$BD$2),1,IF(AND('Raw Data'!I1708&lt;'Raw Data'!J1708,'Raw Data'!I1708&gt;Analysis!$BD$2),1,0)))</f>
        <v/>
      </c>
      <c r="E1709">
        <f>IF(ISBLANK('Raw Data'!A1708), 0, IF(OR('Raw Data'!P1708&lt;Analysis!BE$2, 'Raw Data'!S1708&lt;Analysis!BE$2), 1, 0))</f>
        <v/>
      </c>
    </row>
    <row r="1710">
      <c r="A1710" s="1">
        <f>'Raw Data'!A1709</f>
        <v/>
      </c>
      <c r="B1710">
        <f>IF(AND('Raw Data'!J1709&lt;'Raw Data'!I1709, ISNUMBER('Raw Data'!E1709)), 1, 0)</f>
        <v/>
      </c>
      <c r="C1710">
        <f>IF(AND('Raw Data'!A1709&gt;0, 'Raw Data'!K1709&gt;0), 1, 0)</f>
        <v/>
      </c>
      <c r="D1710">
        <f>IF(ISBLANK('Raw Data'!A1709),0,IF(AND('Raw Data'!J1709&lt;'Raw Data'!I1709,'Raw Data'!J1709&gt;Analysis!$BD$2),1,IF(AND('Raw Data'!I1709&lt;'Raw Data'!J1709,'Raw Data'!I1709&gt;Analysis!$BD$2),1,0)))</f>
        <v/>
      </c>
      <c r="E1710">
        <f>IF(ISBLANK('Raw Data'!A1709), 0, IF(OR('Raw Data'!P1709&lt;Analysis!BE$2, 'Raw Data'!S1709&lt;Analysis!BE$2), 1, 0))</f>
        <v/>
      </c>
    </row>
    <row r="1711">
      <c r="A1711" s="1">
        <f>'Raw Data'!A1710</f>
        <v/>
      </c>
      <c r="B1711">
        <f>IF(AND('Raw Data'!J1710&lt;'Raw Data'!I1710, ISNUMBER('Raw Data'!E1710)), 1, 0)</f>
        <v/>
      </c>
      <c r="C1711">
        <f>IF(AND('Raw Data'!A1710&gt;0, 'Raw Data'!K1710&gt;0), 1, 0)</f>
        <v/>
      </c>
      <c r="D1711">
        <f>IF(ISBLANK('Raw Data'!A1710),0,IF(AND('Raw Data'!J1710&lt;'Raw Data'!I1710,'Raw Data'!J1710&gt;Analysis!$BD$2),1,IF(AND('Raw Data'!I1710&lt;'Raw Data'!J1710,'Raw Data'!I1710&gt;Analysis!$BD$2),1,0)))</f>
        <v/>
      </c>
      <c r="E1711">
        <f>IF(ISBLANK('Raw Data'!A1710), 0, IF(OR('Raw Data'!P1710&lt;Analysis!BE$2, 'Raw Data'!S1710&lt;Analysis!BE$2), 1, 0))</f>
        <v/>
      </c>
    </row>
    <row r="1712">
      <c r="A1712" s="1">
        <f>'Raw Data'!A1711</f>
        <v/>
      </c>
      <c r="B1712">
        <f>IF(AND('Raw Data'!J1711&lt;'Raw Data'!I1711, ISNUMBER('Raw Data'!E1711)), 1, 0)</f>
        <v/>
      </c>
      <c r="C1712">
        <f>IF(AND('Raw Data'!A1711&gt;0, 'Raw Data'!K1711&gt;0), 1, 0)</f>
        <v/>
      </c>
      <c r="D1712">
        <f>IF(ISBLANK('Raw Data'!A1711),0,IF(AND('Raw Data'!J1711&lt;'Raw Data'!I1711,'Raw Data'!J1711&gt;Analysis!$BD$2),1,IF(AND('Raw Data'!I1711&lt;'Raw Data'!J1711,'Raw Data'!I1711&gt;Analysis!$BD$2),1,0)))</f>
        <v/>
      </c>
      <c r="E1712">
        <f>IF(ISBLANK('Raw Data'!A1711), 0, IF(OR('Raw Data'!P1711&lt;Analysis!BE$2, 'Raw Data'!S1711&lt;Analysis!BE$2), 1, 0))</f>
        <v/>
      </c>
    </row>
    <row r="1713">
      <c r="A1713" s="1">
        <f>'Raw Data'!A1712</f>
        <v/>
      </c>
      <c r="B1713">
        <f>IF(AND('Raw Data'!J1712&lt;'Raw Data'!I1712, ISNUMBER('Raw Data'!E1712)), 1, 0)</f>
        <v/>
      </c>
      <c r="C1713">
        <f>IF(AND('Raw Data'!A1712&gt;0, 'Raw Data'!K1712&gt;0), 1, 0)</f>
        <v/>
      </c>
      <c r="D1713">
        <f>IF(ISBLANK('Raw Data'!A1712),0,IF(AND('Raw Data'!J1712&lt;'Raw Data'!I1712,'Raw Data'!J1712&gt;Analysis!$BD$2),1,IF(AND('Raw Data'!I1712&lt;'Raw Data'!J1712,'Raw Data'!I1712&gt;Analysis!$BD$2),1,0)))</f>
        <v/>
      </c>
      <c r="E1713">
        <f>IF(ISBLANK('Raw Data'!A1712), 0, IF(OR('Raw Data'!P1712&lt;Analysis!BE$2, 'Raw Data'!S1712&lt;Analysis!BE$2), 1, 0))</f>
        <v/>
      </c>
    </row>
    <row r="1714">
      <c r="A1714" s="1">
        <f>'Raw Data'!A1713</f>
        <v/>
      </c>
      <c r="B1714">
        <f>IF(AND('Raw Data'!J1713&lt;'Raw Data'!I1713, ISNUMBER('Raw Data'!E1713)), 1, 0)</f>
        <v/>
      </c>
      <c r="C1714">
        <f>IF(AND('Raw Data'!A1713&gt;0, 'Raw Data'!K1713&gt;0), 1, 0)</f>
        <v/>
      </c>
      <c r="D1714">
        <f>IF(ISBLANK('Raw Data'!A1713),0,IF(AND('Raw Data'!J1713&lt;'Raw Data'!I1713,'Raw Data'!J1713&gt;Analysis!$BD$2),1,IF(AND('Raw Data'!I1713&lt;'Raw Data'!J1713,'Raw Data'!I1713&gt;Analysis!$BD$2),1,0)))</f>
        <v/>
      </c>
      <c r="E1714">
        <f>IF(ISBLANK('Raw Data'!A1713), 0, IF(OR('Raw Data'!P1713&lt;Analysis!BE$2, 'Raw Data'!S1713&lt;Analysis!BE$2), 1, 0))</f>
        <v/>
      </c>
    </row>
    <row r="1715">
      <c r="A1715" s="1">
        <f>'Raw Data'!A1714</f>
        <v/>
      </c>
      <c r="B1715">
        <f>IF(AND('Raw Data'!J1714&lt;'Raw Data'!I1714, ISNUMBER('Raw Data'!E1714)), 1, 0)</f>
        <v/>
      </c>
      <c r="C1715">
        <f>IF(AND('Raw Data'!A1714&gt;0, 'Raw Data'!K1714&gt;0), 1, 0)</f>
        <v/>
      </c>
      <c r="D1715">
        <f>IF(ISBLANK('Raw Data'!A1714),0,IF(AND('Raw Data'!J1714&lt;'Raw Data'!I1714,'Raw Data'!J1714&gt;Analysis!$BD$2),1,IF(AND('Raw Data'!I1714&lt;'Raw Data'!J1714,'Raw Data'!I1714&gt;Analysis!$BD$2),1,0)))</f>
        <v/>
      </c>
      <c r="E1715">
        <f>IF(ISBLANK('Raw Data'!A1714), 0, IF(OR('Raw Data'!P1714&lt;Analysis!BE$2, 'Raw Data'!S1714&lt;Analysis!BE$2), 1, 0))</f>
        <v/>
      </c>
    </row>
    <row r="1716">
      <c r="A1716" s="1">
        <f>'Raw Data'!A1715</f>
        <v/>
      </c>
      <c r="B1716">
        <f>IF(AND('Raw Data'!J1715&lt;'Raw Data'!I1715, ISNUMBER('Raw Data'!E1715)), 1, 0)</f>
        <v/>
      </c>
      <c r="C1716">
        <f>IF(AND('Raw Data'!A1715&gt;0, 'Raw Data'!K1715&gt;0), 1, 0)</f>
        <v/>
      </c>
      <c r="D1716">
        <f>IF(ISBLANK('Raw Data'!A1715),0,IF(AND('Raw Data'!J1715&lt;'Raw Data'!I1715,'Raw Data'!J1715&gt;Analysis!$BD$2),1,IF(AND('Raw Data'!I1715&lt;'Raw Data'!J1715,'Raw Data'!I1715&gt;Analysis!$BD$2),1,0)))</f>
        <v/>
      </c>
      <c r="E1716">
        <f>IF(ISBLANK('Raw Data'!A1715), 0, IF(OR('Raw Data'!P1715&lt;Analysis!BE$2, 'Raw Data'!S1715&lt;Analysis!BE$2), 1, 0))</f>
        <v/>
      </c>
    </row>
    <row r="1717">
      <c r="A1717" s="1">
        <f>'Raw Data'!A1716</f>
        <v/>
      </c>
      <c r="B1717">
        <f>IF(AND('Raw Data'!J1716&lt;'Raw Data'!I1716, ISNUMBER('Raw Data'!E1716)), 1, 0)</f>
        <v/>
      </c>
      <c r="C1717">
        <f>IF(AND('Raw Data'!A1716&gt;0, 'Raw Data'!K1716&gt;0), 1, 0)</f>
        <v/>
      </c>
      <c r="D1717">
        <f>IF(ISBLANK('Raw Data'!A1716),0,IF(AND('Raw Data'!J1716&lt;'Raw Data'!I1716,'Raw Data'!J1716&gt;Analysis!$BD$2),1,IF(AND('Raw Data'!I1716&lt;'Raw Data'!J1716,'Raw Data'!I1716&gt;Analysis!$BD$2),1,0)))</f>
        <v/>
      </c>
      <c r="E1717">
        <f>IF(ISBLANK('Raw Data'!A1716), 0, IF(OR('Raw Data'!P1716&lt;Analysis!BE$2, 'Raw Data'!S1716&lt;Analysis!BE$2), 1, 0))</f>
        <v/>
      </c>
    </row>
    <row r="1718">
      <c r="A1718" s="1">
        <f>'Raw Data'!A1717</f>
        <v/>
      </c>
      <c r="B1718">
        <f>IF(AND('Raw Data'!J1717&lt;'Raw Data'!I1717, ISNUMBER('Raw Data'!E1717)), 1, 0)</f>
        <v/>
      </c>
      <c r="C1718">
        <f>IF(AND('Raw Data'!A1717&gt;0, 'Raw Data'!K1717&gt;0), 1, 0)</f>
        <v/>
      </c>
      <c r="D1718">
        <f>IF(ISBLANK('Raw Data'!A1717),0,IF(AND('Raw Data'!J1717&lt;'Raw Data'!I1717,'Raw Data'!J1717&gt;Analysis!$BD$2),1,IF(AND('Raw Data'!I1717&lt;'Raw Data'!J1717,'Raw Data'!I1717&gt;Analysis!$BD$2),1,0)))</f>
        <v/>
      </c>
      <c r="E1718">
        <f>IF(ISBLANK('Raw Data'!A1717), 0, IF(OR('Raw Data'!P1717&lt;Analysis!BE$2, 'Raw Data'!S1717&lt;Analysis!BE$2), 1, 0))</f>
        <v/>
      </c>
    </row>
    <row r="1719">
      <c r="A1719" s="1">
        <f>'Raw Data'!A1718</f>
        <v/>
      </c>
      <c r="B1719">
        <f>IF(AND('Raw Data'!J1718&lt;'Raw Data'!I1718, ISNUMBER('Raw Data'!E1718)), 1, 0)</f>
        <v/>
      </c>
      <c r="C1719">
        <f>IF(AND('Raw Data'!A1718&gt;0, 'Raw Data'!K1718&gt;0), 1, 0)</f>
        <v/>
      </c>
      <c r="D1719">
        <f>IF(ISBLANK('Raw Data'!A1718),0,IF(AND('Raw Data'!J1718&lt;'Raw Data'!I1718,'Raw Data'!J1718&gt;Analysis!$BD$2),1,IF(AND('Raw Data'!I1718&lt;'Raw Data'!J1718,'Raw Data'!I1718&gt;Analysis!$BD$2),1,0)))</f>
        <v/>
      </c>
      <c r="E1719">
        <f>IF(ISBLANK('Raw Data'!A1718), 0, IF(OR('Raw Data'!P1718&lt;Analysis!BE$2, 'Raw Data'!S1718&lt;Analysis!BE$2), 1, 0))</f>
        <v/>
      </c>
    </row>
    <row r="1720">
      <c r="A1720" s="1">
        <f>'Raw Data'!A1719</f>
        <v/>
      </c>
      <c r="B1720">
        <f>IF(AND('Raw Data'!J1719&lt;'Raw Data'!I1719, ISNUMBER('Raw Data'!E1719)), 1, 0)</f>
        <v/>
      </c>
      <c r="C1720">
        <f>IF(AND('Raw Data'!A1719&gt;0, 'Raw Data'!K1719&gt;0), 1, 0)</f>
        <v/>
      </c>
      <c r="D1720">
        <f>IF(ISBLANK('Raw Data'!A1719),0,IF(AND('Raw Data'!J1719&lt;'Raw Data'!I1719,'Raw Data'!J1719&gt;Analysis!$BD$2),1,IF(AND('Raw Data'!I1719&lt;'Raw Data'!J1719,'Raw Data'!I1719&gt;Analysis!$BD$2),1,0)))</f>
        <v/>
      </c>
      <c r="E1720">
        <f>IF(ISBLANK('Raw Data'!A1719), 0, IF(OR('Raw Data'!P1719&lt;Analysis!BE$2, 'Raw Data'!S1719&lt;Analysis!BE$2), 1, 0))</f>
        <v/>
      </c>
    </row>
    <row r="1721">
      <c r="A1721" s="1">
        <f>'Raw Data'!A1720</f>
        <v/>
      </c>
      <c r="B1721">
        <f>IF(AND('Raw Data'!J1720&lt;'Raw Data'!I1720, ISNUMBER('Raw Data'!E1720)), 1, 0)</f>
        <v/>
      </c>
      <c r="C1721">
        <f>IF(AND('Raw Data'!A1720&gt;0, 'Raw Data'!K1720&gt;0), 1, 0)</f>
        <v/>
      </c>
      <c r="D1721">
        <f>IF(ISBLANK('Raw Data'!A1720),0,IF(AND('Raw Data'!J1720&lt;'Raw Data'!I1720,'Raw Data'!J1720&gt;Analysis!$BD$2),1,IF(AND('Raw Data'!I1720&lt;'Raw Data'!J1720,'Raw Data'!I1720&gt;Analysis!$BD$2),1,0)))</f>
        <v/>
      </c>
      <c r="E1721">
        <f>IF(ISBLANK('Raw Data'!A1720), 0, IF(OR('Raw Data'!P1720&lt;Analysis!BE$2, 'Raw Data'!S1720&lt;Analysis!BE$2), 1, 0))</f>
        <v/>
      </c>
    </row>
    <row r="1722">
      <c r="A1722" s="1">
        <f>'Raw Data'!A1721</f>
        <v/>
      </c>
      <c r="B1722">
        <f>IF(AND('Raw Data'!J1721&lt;'Raw Data'!I1721, ISNUMBER('Raw Data'!E1721)), 1, 0)</f>
        <v/>
      </c>
      <c r="C1722">
        <f>IF(AND('Raw Data'!A1721&gt;0, 'Raw Data'!K1721&gt;0), 1, 0)</f>
        <v/>
      </c>
      <c r="D1722">
        <f>IF(ISBLANK('Raw Data'!A1721),0,IF(AND('Raw Data'!J1721&lt;'Raw Data'!I1721,'Raw Data'!J1721&gt;Analysis!$BD$2),1,IF(AND('Raw Data'!I1721&lt;'Raw Data'!J1721,'Raw Data'!I1721&gt;Analysis!$BD$2),1,0)))</f>
        <v/>
      </c>
      <c r="E1722">
        <f>IF(ISBLANK('Raw Data'!A1721), 0, IF(OR('Raw Data'!P1721&lt;Analysis!BE$2, 'Raw Data'!S1721&lt;Analysis!BE$2), 1, 0))</f>
        <v/>
      </c>
    </row>
    <row r="1723">
      <c r="A1723" s="1">
        <f>'Raw Data'!A1722</f>
        <v/>
      </c>
      <c r="B1723">
        <f>IF(AND('Raw Data'!J1722&lt;'Raw Data'!I1722, ISNUMBER('Raw Data'!E1722)), 1, 0)</f>
        <v/>
      </c>
      <c r="C1723">
        <f>IF(AND('Raw Data'!A1722&gt;0, 'Raw Data'!K1722&gt;0), 1, 0)</f>
        <v/>
      </c>
      <c r="D1723">
        <f>IF(ISBLANK('Raw Data'!A1722),0,IF(AND('Raw Data'!J1722&lt;'Raw Data'!I1722,'Raw Data'!J1722&gt;Analysis!$BD$2),1,IF(AND('Raw Data'!I1722&lt;'Raw Data'!J1722,'Raw Data'!I1722&gt;Analysis!$BD$2),1,0)))</f>
        <v/>
      </c>
      <c r="E1723">
        <f>IF(ISBLANK('Raw Data'!A1722), 0, IF(OR('Raw Data'!P1722&lt;Analysis!BE$2, 'Raw Data'!S1722&lt;Analysis!BE$2), 1, 0))</f>
        <v/>
      </c>
    </row>
    <row r="1724">
      <c r="A1724" s="1">
        <f>'Raw Data'!A1723</f>
        <v/>
      </c>
      <c r="B1724">
        <f>IF(AND('Raw Data'!J1723&lt;'Raw Data'!I1723, ISNUMBER('Raw Data'!E1723)), 1, 0)</f>
        <v/>
      </c>
      <c r="C1724">
        <f>IF(AND('Raw Data'!A1723&gt;0, 'Raw Data'!K1723&gt;0), 1, 0)</f>
        <v/>
      </c>
      <c r="D1724">
        <f>IF(ISBLANK('Raw Data'!A1723),0,IF(AND('Raw Data'!J1723&lt;'Raw Data'!I1723,'Raw Data'!J1723&gt;Analysis!$BD$2),1,IF(AND('Raw Data'!I1723&lt;'Raw Data'!J1723,'Raw Data'!I1723&gt;Analysis!$BD$2),1,0)))</f>
        <v/>
      </c>
      <c r="E1724">
        <f>IF(ISBLANK('Raw Data'!A1723), 0, IF(OR('Raw Data'!P1723&lt;Analysis!BE$2, 'Raw Data'!S1723&lt;Analysis!BE$2), 1, 0))</f>
        <v/>
      </c>
    </row>
    <row r="1725">
      <c r="A1725" s="1">
        <f>'Raw Data'!A1724</f>
        <v/>
      </c>
      <c r="B1725">
        <f>IF(AND('Raw Data'!J1724&lt;'Raw Data'!I1724, ISNUMBER('Raw Data'!E1724)), 1, 0)</f>
        <v/>
      </c>
      <c r="C1725">
        <f>IF(AND('Raw Data'!A1724&gt;0, 'Raw Data'!K1724&gt;0), 1, 0)</f>
        <v/>
      </c>
      <c r="D1725">
        <f>IF(ISBLANK('Raw Data'!A1724),0,IF(AND('Raw Data'!J1724&lt;'Raw Data'!I1724,'Raw Data'!J1724&gt;Analysis!$BD$2),1,IF(AND('Raw Data'!I1724&lt;'Raw Data'!J1724,'Raw Data'!I1724&gt;Analysis!$BD$2),1,0)))</f>
        <v/>
      </c>
      <c r="E1725">
        <f>IF(ISBLANK('Raw Data'!A1724), 0, IF(OR('Raw Data'!P1724&lt;Analysis!BE$2, 'Raw Data'!S1724&lt;Analysis!BE$2), 1, 0))</f>
        <v/>
      </c>
    </row>
    <row r="1726">
      <c r="A1726" s="1">
        <f>'Raw Data'!A1725</f>
        <v/>
      </c>
      <c r="B1726">
        <f>IF(AND('Raw Data'!J1725&lt;'Raw Data'!I1725, ISNUMBER('Raw Data'!E1725)), 1, 0)</f>
        <v/>
      </c>
      <c r="C1726">
        <f>IF(AND('Raw Data'!A1725&gt;0, 'Raw Data'!K1725&gt;0), 1, 0)</f>
        <v/>
      </c>
      <c r="D1726">
        <f>IF(ISBLANK('Raw Data'!A1725),0,IF(AND('Raw Data'!J1725&lt;'Raw Data'!I1725,'Raw Data'!J1725&gt;Analysis!$BD$2),1,IF(AND('Raw Data'!I1725&lt;'Raw Data'!J1725,'Raw Data'!I1725&gt;Analysis!$BD$2),1,0)))</f>
        <v/>
      </c>
      <c r="E1726">
        <f>IF(ISBLANK('Raw Data'!A1725), 0, IF(OR('Raw Data'!P1725&lt;Analysis!BE$2, 'Raw Data'!S1725&lt;Analysis!BE$2), 1, 0))</f>
        <v/>
      </c>
    </row>
    <row r="1727">
      <c r="A1727" s="1">
        <f>'Raw Data'!A1726</f>
        <v/>
      </c>
      <c r="B1727">
        <f>IF(AND('Raw Data'!J1726&lt;'Raw Data'!I1726, ISNUMBER('Raw Data'!E1726)), 1, 0)</f>
        <v/>
      </c>
      <c r="C1727">
        <f>IF(AND('Raw Data'!A1726&gt;0, 'Raw Data'!K1726&gt;0), 1, 0)</f>
        <v/>
      </c>
      <c r="D1727">
        <f>IF(ISBLANK('Raw Data'!A1726),0,IF(AND('Raw Data'!J1726&lt;'Raw Data'!I1726,'Raw Data'!J1726&gt;Analysis!$BD$2),1,IF(AND('Raw Data'!I1726&lt;'Raw Data'!J1726,'Raw Data'!I1726&gt;Analysis!$BD$2),1,0)))</f>
        <v/>
      </c>
      <c r="E1727">
        <f>IF(ISBLANK('Raw Data'!A1726), 0, IF(OR('Raw Data'!P1726&lt;Analysis!BE$2, 'Raw Data'!S1726&lt;Analysis!BE$2), 1, 0))</f>
        <v/>
      </c>
    </row>
    <row r="1728">
      <c r="A1728" s="1">
        <f>'Raw Data'!A1727</f>
        <v/>
      </c>
      <c r="B1728">
        <f>IF(AND('Raw Data'!J1727&lt;'Raw Data'!I1727, ISNUMBER('Raw Data'!E1727)), 1, 0)</f>
        <v/>
      </c>
      <c r="C1728">
        <f>IF(AND('Raw Data'!A1727&gt;0, 'Raw Data'!K1727&gt;0), 1, 0)</f>
        <v/>
      </c>
      <c r="D1728">
        <f>IF(ISBLANK('Raw Data'!A1727),0,IF(AND('Raw Data'!J1727&lt;'Raw Data'!I1727,'Raw Data'!J1727&gt;Analysis!$BD$2),1,IF(AND('Raw Data'!I1727&lt;'Raw Data'!J1727,'Raw Data'!I1727&gt;Analysis!$BD$2),1,0)))</f>
        <v/>
      </c>
      <c r="E1728">
        <f>IF(ISBLANK('Raw Data'!A1727), 0, IF(OR('Raw Data'!P1727&lt;Analysis!BE$2, 'Raw Data'!S1727&lt;Analysis!BE$2), 1, 0))</f>
        <v/>
      </c>
    </row>
    <row r="1729">
      <c r="A1729" s="1">
        <f>'Raw Data'!A1728</f>
        <v/>
      </c>
      <c r="B1729">
        <f>IF(AND('Raw Data'!J1728&lt;'Raw Data'!I1728, ISNUMBER('Raw Data'!E1728)), 1, 0)</f>
        <v/>
      </c>
      <c r="C1729">
        <f>IF(AND('Raw Data'!A1728&gt;0, 'Raw Data'!K1728&gt;0), 1, 0)</f>
        <v/>
      </c>
      <c r="D1729">
        <f>IF(ISBLANK('Raw Data'!A1728),0,IF(AND('Raw Data'!J1728&lt;'Raw Data'!I1728,'Raw Data'!J1728&gt;Analysis!$BD$2),1,IF(AND('Raw Data'!I1728&lt;'Raw Data'!J1728,'Raw Data'!I1728&gt;Analysis!$BD$2),1,0)))</f>
        <v/>
      </c>
      <c r="E1729">
        <f>IF(ISBLANK('Raw Data'!A1728), 0, IF(OR('Raw Data'!P1728&lt;Analysis!BE$2, 'Raw Data'!S1728&lt;Analysis!BE$2), 1, 0))</f>
        <v/>
      </c>
    </row>
    <row r="1730">
      <c r="A1730" s="1">
        <f>'Raw Data'!A1729</f>
        <v/>
      </c>
      <c r="B1730">
        <f>IF(AND('Raw Data'!J1729&lt;'Raw Data'!I1729, ISNUMBER('Raw Data'!E1729)), 1, 0)</f>
        <v/>
      </c>
      <c r="C1730">
        <f>IF(AND('Raw Data'!A1729&gt;0, 'Raw Data'!K1729&gt;0), 1, 0)</f>
        <v/>
      </c>
      <c r="D1730">
        <f>IF(ISBLANK('Raw Data'!A1729),0,IF(AND('Raw Data'!J1729&lt;'Raw Data'!I1729,'Raw Data'!J1729&gt;Analysis!$BD$2),1,IF(AND('Raw Data'!I1729&lt;'Raw Data'!J1729,'Raw Data'!I1729&gt;Analysis!$BD$2),1,0)))</f>
        <v/>
      </c>
      <c r="E1730">
        <f>IF(ISBLANK('Raw Data'!A1729), 0, IF(OR('Raw Data'!P1729&lt;Analysis!BE$2, 'Raw Data'!S1729&lt;Analysis!BE$2), 1, 0))</f>
        <v/>
      </c>
    </row>
    <row r="1731">
      <c r="A1731" s="1">
        <f>'Raw Data'!A1730</f>
        <v/>
      </c>
      <c r="B1731">
        <f>IF(AND('Raw Data'!J1730&lt;'Raw Data'!I1730, ISNUMBER('Raw Data'!E1730)), 1, 0)</f>
        <v/>
      </c>
      <c r="C1731">
        <f>IF(AND('Raw Data'!A1730&gt;0, 'Raw Data'!K1730&gt;0), 1, 0)</f>
        <v/>
      </c>
      <c r="D1731">
        <f>IF(ISBLANK('Raw Data'!A1730),0,IF(AND('Raw Data'!J1730&lt;'Raw Data'!I1730,'Raw Data'!J1730&gt;Analysis!$BD$2),1,IF(AND('Raw Data'!I1730&lt;'Raw Data'!J1730,'Raw Data'!I1730&gt;Analysis!$BD$2),1,0)))</f>
        <v/>
      </c>
      <c r="E1731">
        <f>IF(ISBLANK('Raw Data'!A1730), 0, IF(OR('Raw Data'!P1730&lt;Analysis!BE$2, 'Raw Data'!S1730&lt;Analysis!BE$2), 1, 0))</f>
        <v/>
      </c>
    </row>
    <row r="1732">
      <c r="A1732" s="1">
        <f>'Raw Data'!A1731</f>
        <v/>
      </c>
      <c r="B1732">
        <f>IF(AND('Raw Data'!J1731&lt;'Raw Data'!I1731, ISNUMBER('Raw Data'!E1731)), 1, 0)</f>
        <v/>
      </c>
      <c r="C1732">
        <f>IF(AND('Raw Data'!A1731&gt;0, 'Raw Data'!K1731&gt;0), 1, 0)</f>
        <v/>
      </c>
      <c r="D1732">
        <f>IF(ISBLANK('Raw Data'!A1731),0,IF(AND('Raw Data'!J1731&lt;'Raw Data'!I1731,'Raw Data'!J1731&gt;Analysis!$BD$2),1,IF(AND('Raw Data'!I1731&lt;'Raw Data'!J1731,'Raw Data'!I1731&gt;Analysis!$BD$2),1,0)))</f>
        <v/>
      </c>
      <c r="E1732">
        <f>IF(ISBLANK('Raw Data'!A1731), 0, IF(OR('Raw Data'!P1731&lt;Analysis!BE$2, 'Raw Data'!S1731&lt;Analysis!BE$2), 1, 0))</f>
        <v/>
      </c>
    </row>
    <row r="1733">
      <c r="A1733" s="1">
        <f>'Raw Data'!A1732</f>
        <v/>
      </c>
      <c r="B1733">
        <f>IF(AND('Raw Data'!J1732&lt;'Raw Data'!I1732, ISNUMBER('Raw Data'!E1732)), 1, 0)</f>
        <v/>
      </c>
      <c r="C1733">
        <f>IF(AND('Raw Data'!A1732&gt;0, 'Raw Data'!K1732&gt;0), 1, 0)</f>
        <v/>
      </c>
      <c r="D1733">
        <f>IF(ISBLANK('Raw Data'!A1732),0,IF(AND('Raw Data'!J1732&lt;'Raw Data'!I1732,'Raw Data'!J1732&gt;Analysis!$BD$2),1,IF(AND('Raw Data'!I1732&lt;'Raw Data'!J1732,'Raw Data'!I1732&gt;Analysis!$BD$2),1,0)))</f>
        <v/>
      </c>
      <c r="E1733">
        <f>IF(ISBLANK('Raw Data'!A1732), 0, IF(OR('Raw Data'!P1732&lt;Analysis!BE$2, 'Raw Data'!S1732&lt;Analysis!BE$2), 1, 0))</f>
        <v/>
      </c>
    </row>
    <row r="1734">
      <c r="A1734" s="1">
        <f>'Raw Data'!A1733</f>
        <v/>
      </c>
      <c r="B1734">
        <f>IF(AND('Raw Data'!J1733&lt;'Raw Data'!I1733, ISNUMBER('Raw Data'!E1733)), 1, 0)</f>
        <v/>
      </c>
      <c r="C1734">
        <f>IF(AND('Raw Data'!A1733&gt;0, 'Raw Data'!K1733&gt;0), 1, 0)</f>
        <v/>
      </c>
      <c r="D1734">
        <f>IF(ISBLANK('Raw Data'!A1733),0,IF(AND('Raw Data'!J1733&lt;'Raw Data'!I1733,'Raw Data'!J1733&gt;Analysis!$BD$2),1,IF(AND('Raw Data'!I1733&lt;'Raw Data'!J1733,'Raw Data'!I1733&gt;Analysis!$BD$2),1,0)))</f>
        <v/>
      </c>
      <c r="E1734">
        <f>IF(ISBLANK('Raw Data'!A1733), 0, IF(OR('Raw Data'!P1733&lt;Analysis!BE$2, 'Raw Data'!S1733&lt;Analysis!BE$2), 1, 0))</f>
        <v/>
      </c>
    </row>
    <row r="1735">
      <c r="A1735" s="1">
        <f>'Raw Data'!A1734</f>
        <v/>
      </c>
      <c r="B1735">
        <f>IF(AND('Raw Data'!J1734&lt;'Raw Data'!I1734, ISNUMBER('Raw Data'!E1734)), 1, 0)</f>
        <v/>
      </c>
      <c r="C1735">
        <f>IF(AND('Raw Data'!A1734&gt;0, 'Raw Data'!K1734&gt;0), 1, 0)</f>
        <v/>
      </c>
      <c r="D1735">
        <f>IF(ISBLANK('Raw Data'!A1734),0,IF(AND('Raw Data'!J1734&lt;'Raw Data'!I1734,'Raw Data'!J1734&gt;Analysis!$BD$2),1,IF(AND('Raw Data'!I1734&lt;'Raw Data'!J1734,'Raw Data'!I1734&gt;Analysis!$BD$2),1,0)))</f>
        <v/>
      </c>
      <c r="E1735">
        <f>IF(ISBLANK('Raw Data'!A1734), 0, IF(OR('Raw Data'!P1734&lt;Analysis!BE$2, 'Raw Data'!S1734&lt;Analysis!BE$2), 1, 0))</f>
        <v/>
      </c>
    </row>
    <row r="1736">
      <c r="A1736" s="1">
        <f>'Raw Data'!A1735</f>
        <v/>
      </c>
      <c r="B1736">
        <f>IF(AND('Raw Data'!J1735&lt;'Raw Data'!I1735, ISNUMBER('Raw Data'!E1735)), 1, 0)</f>
        <v/>
      </c>
      <c r="C1736">
        <f>IF(AND('Raw Data'!A1735&gt;0, 'Raw Data'!K1735&gt;0), 1, 0)</f>
        <v/>
      </c>
      <c r="D1736">
        <f>IF(ISBLANK('Raw Data'!A1735),0,IF(AND('Raw Data'!J1735&lt;'Raw Data'!I1735,'Raw Data'!J1735&gt;Analysis!$BD$2),1,IF(AND('Raw Data'!I1735&lt;'Raw Data'!J1735,'Raw Data'!I1735&gt;Analysis!$BD$2),1,0)))</f>
        <v/>
      </c>
      <c r="E1736">
        <f>IF(ISBLANK('Raw Data'!A1735), 0, IF(OR('Raw Data'!P1735&lt;Analysis!BE$2, 'Raw Data'!S1735&lt;Analysis!BE$2), 1, 0))</f>
        <v/>
      </c>
    </row>
    <row r="1737">
      <c r="A1737" s="1">
        <f>'Raw Data'!A1736</f>
        <v/>
      </c>
      <c r="B1737">
        <f>IF(AND('Raw Data'!J1736&lt;'Raw Data'!I1736, ISNUMBER('Raw Data'!E1736)), 1, 0)</f>
        <v/>
      </c>
      <c r="C1737">
        <f>IF(AND('Raw Data'!A1736&gt;0, 'Raw Data'!K1736&gt;0), 1, 0)</f>
        <v/>
      </c>
      <c r="D1737">
        <f>IF(ISBLANK('Raw Data'!A1736),0,IF(AND('Raw Data'!J1736&lt;'Raw Data'!I1736,'Raw Data'!J1736&gt;Analysis!$BD$2),1,IF(AND('Raw Data'!I1736&lt;'Raw Data'!J1736,'Raw Data'!I1736&gt;Analysis!$BD$2),1,0)))</f>
        <v/>
      </c>
      <c r="E1737">
        <f>IF(ISBLANK('Raw Data'!A1736), 0, IF(OR('Raw Data'!P1736&lt;Analysis!BE$2, 'Raw Data'!S1736&lt;Analysis!BE$2), 1, 0))</f>
        <v/>
      </c>
    </row>
    <row r="1738">
      <c r="A1738" s="1">
        <f>'Raw Data'!A1737</f>
        <v/>
      </c>
      <c r="B1738">
        <f>IF(AND('Raw Data'!J1737&lt;'Raw Data'!I1737, ISNUMBER('Raw Data'!E1737)), 1, 0)</f>
        <v/>
      </c>
      <c r="C1738">
        <f>IF(AND('Raw Data'!A1737&gt;0, 'Raw Data'!K1737&gt;0), 1, 0)</f>
        <v/>
      </c>
      <c r="D1738">
        <f>IF(ISBLANK('Raw Data'!A1737),0,IF(AND('Raw Data'!J1737&lt;'Raw Data'!I1737,'Raw Data'!J1737&gt;Analysis!$BD$2),1,IF(AND('Raw Data'!I1737&lt;'Raw Data'!J1737,'Raw Data'!I1737&gt;Analysis!$BD$2),1,0)))</f>
        <v/>
      </c>
      <c r="E1738">
        <f>IF(ISBLANK('Raw Data'!A1737), 0, IF(OR('Raw Data'!P1737&lt;Analysis!BE$2, 'Raw Data'!S1737&lt;Analysis!BE$2), 1, 0))</f>
        <v/>
      </c>
    </row>
    <row r="1739">
      <c r="A1739" s="1">
        <f>'Raw Data'!A1738</f>
        <v/>
      </c>
      <c r="B1739">
        <f>IF(AND('Raw Data'!J1738&lt;'Raw Data'!I1738, ISNUMBER('Raw Data'!E1738)), 1, 0)</f>
        <v/>
      </c>
      <c r="C1739">
        <f>IF(AND('Raw Data'!A1738&gt;0, 'Raw Data'!K1738&gt;0), 1, 0)</f>
        <v/>
      </c>
      <c r="D1739">
        <f>IF(ISBLANK('Raw Data'!A1738),0,IF(AND('Raw Data'!J1738&lt;'Raw Data'!I1738,'Raw Data'!J1738&gt;Analysis!$BD$2),1,IF(AND('Raw Data'!I1738&lt;'Raw Data'!J1738,'Raw Data'!I1738&gt;Analysis!$BD$2),1,0)))</f>
        <v/>
      </c>
      <c r="E1739">
        <f>IF(ISBLANK('Raw Data'!A1738), 0, IF(OR('Raw Data'!P1738&lt;Analysis!BE$2, 'Raw Data'!S1738&lt;Analysis!BE$2), 1, 0))</f>
        <v/>
      </c>
    </row>
    <row r="1740">
      <c r="A1740" s="1">
        <f>'Raw Data'!A1739</f>
        <v/>
      </c>
      <c r="B1740">
        <f>IF(AND('Raw Data'!J1739&lt;'Raw Data'!I1739, ISNUMBER('Raw Data'!E1739)), 1, 0)</f>
        <v/>
      </c>
      <c r="C1740">
        <f>IF(AND('Raw Data'!A1739&gt;0, 'Raw Data'!K1739&gt;0), 1, 0)</f>
        <v/>
      </c>
      <c r="D1740">
        <f>IF(ISBLANK('Raw Data'!A1739),0,IF(AND('Raw Data'!J1739&lt;'Raw Data'!I1739,'Raw Data'!J1739&gt;Analysis!$BD$2),1,IF(AND('Raw Data'!I1739&lt;'Raw Data'!J1739,'Raw Data'!I1739&gt;Analysis!$BD$2),1,0)))</f>
        <v/>
      </c>
      <c r="E1740">
        <f>IF(ISBLANK('Raw Data'!A1739), 0, IF(OR('Raw Data'!P1739&lt;Analysis!BE$2, 'Raw Data'!S1739&lt;Analysis!BE$2), 1, 0))</f>
        <v/>
      </c>
    </row>
    <row r="1741">
      <c r="A1741" s="1">
        <f>'Raw Data'!A1740</f>
        <v/>
      </c>
      <c r="B1741">
        <f>IF(AND('Raw Data'!J1740&lt;'Raw Data'!I1740, ISNUMBER('Raw Data'!E1740)), 1, 0)</f>
        <v/>
      </c>
      <c r="C1741">
        <f>IF(AND('Raw Data'!A1740&gt;0, 'Raw Data'!K1740&gt;0), 1, 0)</f>
        <v/>
      </c>
      <c r="D1741">
        <f>IF(ISBLANK('Raw Data'!A1740),0,IF(AND('Raw Data'!J1740&lt;'Raw Data'!I1740,'Raw Data'!J1740&gt;Analysis!$BD$2),1,IF(AND('Raw Data'!I1740&lt;'Raw Data'!J1740,'Raw Data'!I1740&gt;Analysis!$BD$2),1,0)))</f>
        <v/>
      </c>
      <c r="E1741">
        <f>IF(ISBLANK('Raw Data'!A1740), 0, IF(OR('Raw Data'!P1740&lt;Analysis!BE$2, 'Raw Data'!S1740&lt;Analysis!BE$2), 1, 0))</f>
        <v/>
      </c>
    </row>
    <row r="1742">
      <c r="A1742" s="1">
        <f>'Raw Data'!A1741</f>
        <v/>
      </c>
      <c r="B1742">
        <f>IF(AND('Raw Data'!J1741&lt;'Raw Data'!I1741, ISNUMBER('Raw Data'!E1741)), 1, 0)</f>
        <v/>
      </c>
      <c r="C1742">
        <f>IF(AND('Raw Data'!A1741&gt;0, 'Raw Data'!K1741&gt;0), 1, 0)</f>
        <v/>
      </c>
      <c r="D1742">
        <f>IF(ISBLANK('Raw Data'!A1741),0,IF(AND('Raw Data'!J1741&lt;'Raw Data'!I1741,'Raw Data'!J1741&gt;Analysis!$BD$2),1,IF(AND('Raw Data'!I1741&lt;'Raw Data'!J1741,'Raw Data'!I1741&gt;Analysis!$BD$2),1,0)))</f>
        <v/>
      </c>
      <c r="E1742">
        <f>IF(ISBLANK('Raw Data'!A1741), 0, IF(OR('Raw Data'!P1741&lt;Analysis!BE$2, 'Raw Data'!S1741&lt;Analysis!BE$2), 1, 0))</f>
        <v/>
      </c>
    </row>
    <row r="1743">
      <c r="A1743" s="1">
        <f>'Raw Data'!A1742</f>
        <v/>
      </c>
      <c r="B1743">
        <f>IF(AND('Raw Data'!J1742&lt;'Raw Data'!I1742, ISNUMBER('Raw Data'!E1742)), 1, 0)</f>
        <v/>
      </c>
      <c r="C1743">
        <f>IF(AND('Raw Data'!A1742&gt;0, 'Raw Data'!K1742&gt;0), 1, 0)</f>
        <v/>
      </c>
      <c r="D1743">
        <f>IF(ISBLANK('Raw Data'!A1742),0,IF(AND('Raw Data'!J1742&lt;'Raw Data'!I1742,'Raw Data'!J1742&gt;Analysis!$BD$2),1,IF(AND('Raw Data'!I1742&lt;'Raw Data'!J1742,'Raw Data'!I1742&gt;Analysis!$BD$2),1,0)))</f>
        <v/>
      </c>
      <c r="E1743">
        <f>IF(ISBLANK('Raw Data'!A1742), 0, IF(OR('Raw Data'!P1742&lt;Analysis!BE$2, 'Raw Data'!S1742&lt;Analysis!BE$2), 1, 0))</f>
        <v/>
      </c>
    </row>
    <row r="1744">
      <c r="A1744" s="1">
        <f>'Raw Data'!A1743</f>
        <v/>
      </c>
      <c r="B1744">
        <f>IF(AND('Raw Data'!J1743&lt;'Raw Data'!I1743, ISNUMBER('Raw Data'!E1743)), 1, 0)</f>
        <v/>
      </c>
      <c r="C1744">
        <f>IF(AND('Raw Data'!A1743&gt;0, 'Raw Data'!K1743&gt;0), 1, 0)</f>
        <v/>
      </c>
      <c r="D1744">
        <f>IF(ISBLANK('Raw Data'!A1743),0,IF(AND('Raw Data'!J1743&lt;'Raw Data'!I1743,'Raw Data'!J1743&gt;Analysis!$BD$2),1,IF(AND('Raw Data'!I1743&lt;'Raw Data'!J1743,'Raw Data'!I1743&gt;Analysis!$BD$2),1,0)))</f>
        <v/>
      </c>
      <c r="E1744">
        <f>IF(ISBLANK('Raw Data'!A1743), 0, IF(OR('Raw Data'!P1743&lt;Analysis!BE$2, 'Raw Data'!S1743&lt;Analysis!BE$2), 1, 0))</f>
        <v/>
      </c>
    </row>
    <row r="1745">
      <c r="A1745" s="1">
        <f>'Raw Data'!A1744</f>
        <v/>
      </c>
      <c r="B1745">
        <f>IF(AND('Raw Data'!J1744&lt;'Raw Data'!I1744, ISNUMBER('Raw Data'!E1744)), 1, 0)</f>
        <v/>
      </c>
      <c r="C1745">
        <f>IF(AND('Raw Data'!A1744&gt;0, 'Raw Data'!K1744&gt;0), 1, 0)</f>
        <v/>
      </c>
      <c r="D1745">
        <f>IF(ISBLANK('Raw Data'!A1744),0,IF(AND('Raw Data'!J1744&lt;'Raw Data'!I1744,'Raw Data'!J1744&gt;Analysis!$BD$2),1,IF(AND('Raw Data'!I1744&lt;'Raw Data'!J1744,'Raw Data'!I1744&gt;Analysis!$BD$2),1,0)))</f>
        <v/>
      </c>
      <c r="E1745">
        <f>IF(ISBLANK('Raw Data'!A1744), 0, IF(OR('Raw Data'!P1744&lt;Analysis!BE$2, 'Raw Data'!S1744&lt;Analysis!BE$2), 1, 0))</f>
        <v/>
      </c>
    </row>
    <row r="1746">
      <c r="A1746" s="1">
        <f>'Raw Data'!A1745</f>
        <v/>
      </c>
      <c r="B1746">
        <f>IF(AND('Raw Data'!J1745&lt;'Raw Data'!I1745, ISNUMBER('Raw Data'!E1745)), 1, 0)</f>
        <v/>
      </c>
      <c r="C1746">
        <f>IF(AND('Raw Data'!A1745&gt;0, 'Raw Data'!K1745&gt;0), 1, 0)</f>
        <v/>
      </c>
      <c r="D1746">
        <f>IF(ISBLANK('Raw Data'!A1745),0,IF(AND('Raw Data'!J1745&lt;'Raw Data'!I1745,'Raw Data'!J1745&gt;Analysis!$BD$2),1,IF(AND('Raw Data'!I1745&lt;'Raw Data'!J1745,'Raw Data'!I1745&gt;Analysis!$BD$2),1,0)))</f>
        <v/>
      </c>
      <c r="E1746">
        <f>IF(ISBLANK('Raw Data'!A1745), 0, IF(OR('Raw Data'!P1745&lt;Analysis!BE$2, 'Raw Data'!S1745&lt;Analysis!BE$2), 1, 0))</f>
        <v/>
      </c>
    </row>
    <row r="1747">
      <c r="A1747" s="1">
        <f>'Raw Data'!A1746</f>
        <v/>
      </c>
      <c r="B1747">
        <f>IF(AND('Raw Data'!J1746&lt;'Raw Data'!I1746, ISNUMBER('Raw Data'!E1746)), 1, 0)</f>
        <v/>
      </c>
      <c r="C1747">
        <f>IF(AND('Raw Data'!A1746&gt;0, 'Raw Data'!K1746&gt;0), 1, 0)</f>
        <v/>
      </c>
      <c r="D1747">
        <f>IF(ISBLANK('Raw Data'!A1746),0,IF(AND('Raw Data'!J1746&lt;'Raw Data'!I1746,'Raw Data'!J1746&gt;Analysis!$BD$2),1,IF(AND('Raw Data'!I1746&lt;'Raw Data'!J1746,'Raw Data'!I1746&gt;Analysis!$BD$2),1,0)))</f>
        <v/>
      </c>
      <c r="E1747">
        <f>IF(ISBLANK('Raw Data'!A1746), 0, IF(OR('Raw Data'!P1746&lt;Analysis!BE$2, 'Raw Data'!S1746&lt;Analysis!BE$2), 1, 0))</f>
        <v/>
      </c>
    </row>
    <row r="1748">
      <c r="A1748" s="1">
        <f>'Raw Data'!A1747</f>
        <v/>
      </c>
      <c r="B1748">
        <f>IF(AND('Raw Data'!J1747&lt;'Raw Data'!I1747, ISNUMBER('Raw Data'!E1747)), 1, 0)</f>
        <v/>
      </c>
      <c r="C1748">
        <f>IF(AND('Raw Data'!A1747&gt;0, 'Raw Data'!K1747&gt;0), 1, 0)</f>
        <v/>
      </c>
      <c r="D1748">
        <f>IF(ISBLANK('Raw Data'!A1747),0,IF(AND('Raw Data'!J1747&lt;'Raw Data'!I1747,'Raw Data'!J1747&gt;Analysis!$BD$2),1,IF(AND('Raw Data'!I1747&lt;'Raw Data'!J1747,'Raw Data'!I1747&gt;Analysis!$BD$2),1,0)))</f>
        <v/>
      </c>
      <c r="E1748">
        <f>IF(ISBLANK('Raw Data'!A1747), 0, IF(OR('Raw Data'!P1747&lt;Analysis!BE$2, 'Raw Data'!S1747&lt;Analysis!BE$2), 1, 0))</f>
        <v/>
      </c>
    </row>
    <row r="1749">
      <c r="A1749" s="1">
        <f>'Raw Data'!A1748</f>
        <v/>
      </c>
      <c r="B1749">
        <f>IF(AND('Raw Data'!J1748&lt;'Raw Data'!I1748, ISNUMBER('Raw Data'!E1748)), 1, 0)</f>
        <v/>
      </c>
      <c r="C1749">
        <f>IF(AND('Raw Data'!A1748&gt;0, 'Raw Data'!K1748&gt;0), 1, 0)</f>
        <v/>
      </c>
      <c r="D1749">
        <f>IF(ISBLANK('Raw Data'!A1748),0,IF(AND('Raw Data'!J1748&lt;'Raw Data'!I1748,'Raw Data'!J1748&gt;Analysis!$BD$2),1,IF(AND('Raw Data'!I1748&lt;'Raw Data'!J1748,'Raw Data'!I1748&gt;Analysis!$BD$2),1,0)))</f>
        <v/>
      </c>
      <c r="E1749">
        <f>IF(ISBLANK('Raw Data'!A1748), 0, IF(OR('Raw Data'!P1748&lt;Analysis!BE$2, 'Raw Data'!S1748&lt;Analysis!BE$2), 1, 0))</f>
        <v/>
      </c>
    </row>
    <row r="1750">
      <c r="A1750" s="1">
        <f>'Raw Data'!A1749</f>
        <v/>
      </c>
      <c r="B1750">
        <f>IF(AND('Raw Data'!J1749&lt;'Raw Data'!I1749, ISNUMBER('Raw Data'!E1749)), 1, 0)</f>
        <v/>
      </c>
      <c r="C1750">
        <f>IF(AND('Raw Data'!A1749&gt;0, 'Raw Data'!K1749&gt;0), 1, 0)</f>
        <v/>
      </c>
      <c r="D1750">
        <f>IF(ISBLANK('Raw Data'!A1749),0,IF(AND('Raw Data'!J1749&lt;'Raw Data'!I1749,'Raw Data'!J1749&gt;Analysis!$BD$2),1,IF(AND('Raw Data'!I1749&lt;'Raw Data'!J1749,'Raw Data'!I1749&gt;Analysis!$BD$2),1,0)))</f>
        <v/>
      </c>
      <c r="E1750">
        <f>IF(ISBLANK('Raw Data'!A1749), 0, IF(OR('Raw Data'!P1749&lt;Analysis!BE$2, 'Raw Data'!S1749&lt;Analysis!BE$2), 1, 0))</f>
        <v/>
      </c>
    </row>
    <row r="1751">
      <c r="A1751" s="1">
        <f>'Raw Data'!A1750</f>
        <v/>
      </c>
      <c r="B1751">
        <f>IF(AND('Raw Data'!J1750&lt;'Raw Data'!I1750, ISNUMBER('Raw Data'!E1750)), 1, 0)</f>
        <v/>
      </c>
      <c r="C1751">
        <f>IF(AND('Raw Data'!A1750&gt;0, 'Raw Data'!K1750&gt;0), 1, 0)</f>
        <v/>
      </c>
      <c r="D1751">
        <f>IF(ISBLANK('Raw Data'!A1750),0,IF(AND('Raw Data'!J1750&lt;'Raw Data'!I1750,'Raw Data'!J1750&gt;Analysis!$BD$2),1,IF(AND('Raw Data'!I1750&lt;'Raw Data'!J1750,'Raw Data'!I1750&gt;Analysis!$BD$2),1,0)))</f>
        <v/>
      </c>
      <c r="E1751">
        <f>IF(ISBLANK('Raw Data'!A1750), 0, IF(OR('Raw Data'!P1750&lt;Analysis!BE$2, 'Raw Data'!S1750&lt;Analysis!BE$2), 1, 0))</f>
        <v/>
      </c>
    </row>
    <row r="1752">
      <c r="A1752" s="1">
        <f>'Raw Data'!A1751</f>
        <v/>
      </c>
      <c r="B1752">
        <f>IF(AND('Raw Data'!J1751&lt;'Raw Data'!I1751, ISNUMBER('Raw Data'!E1751)), 1, 0)</f>
        <v/>
      </c>
      <c r="C1752">
        <f>IF(AND('Raw Data'!A1751&gt;0, 'Raw Data'!K1751&gt;0), 1, 0)</f>
        <v/>
      </c>
      <c r="D1752">
        <f>IF(ISBLANK('Raw Data'!A1751),0,IF(AND('Raw Data'!J1751&lt;'Raw Data'!I1751,'Raw Data'!J1751&gt;Analysis!$BD$2),1,IF(AND('Raw Data'!I1751&lt;'Raw Data'!J1751,'Raw Data'!I1751&gt;Analysis!$BD$2),1,0)))</f>
        <v/>
      </c>
      <c r="E1752">
        <f>IF(ISBLANK('Raw Data'!A1751), 0, IF(OR('Raw Data'!P1751&lt;Analysis!BE$2, 'Raw Data'!S1751&lt;Analysis!BE$2), 1, 0))</f>
        <v/>
      </c>
    </row>
    <row r="1753">
      <c r="A1753" s="1">
        <f>'Raw Data'!A1752</f>
        <v/>
      </c>
      <c r="B1753">
        <f>IF(AND('Raw Data'!J1752&lt;'Raw Data'!I1752, ISNUMBER('Raw Data'!E1752)), 1, 0)</f>
        <v/>
      </c>
      <c r="C1753">
        <f>IF(AND('Raw Data'!A1752&gt;0, 'Raw Data'!K1752&gt;0), 1, 0)</f>
        <v/>
      </c>
      <c r="D1753">
        <f>IF(ISBLANK('Raw Data'!A1752),0,IF(AND('Raw Data'!J1752&lt;'Raw Data'!I1752,'Raw Data'!J1752&gt;Analysis!$BD$2),1,IF(AND('Raw Data'!I1752&lt;'Raw Data'!J1752,'Raw Data'!I1752&gt;Analysis!$BD$2),1,0)))</f>
        <v/>
      </c>
      <c r="E1753">
        <f>IF(ISBLANK('Raw Data'!A1752), 0, IF(OR('Raw Data'!P1752&lt;Analysis!BE$2, 'Raw Data'!S1752&lt;Analysis!BE$2), 1, 0))</f>
        <v/>
      </c>
    </row>
    <row r="1754">
      <c r="A1754" s="1">
        <f>'Raw Data'!A1753</f>
        <v/>
      </c>
      <c r="B1754">
        <f>IF(AND('Raw Data'!J1753&lt;'Raw Data'!I1753, ISNUMBER('Raw Data'!E1753)), 1, 0)</f>
        <v/>
      </c>
      <c r="C1754">
        <f>IF(AND('Raw Data'!A1753&gt;0, 'Raw Data'!K1753&gt;0), 1, 0)</f>
        <v/>
      </c>
      <c r="D1754">
        <f>IF(ISBLANK('Raw Data'!A1753),0,IF(AND('Raw Data'!J1753&lt;'Raw Data'!I1753,'Raw Data'!J1753&gt;Analysis!$BD$2),1,IF(AND('Raw Data'!I1753&lt;'Raw Data'!J1753,'Raw Data'!I1753&gt;Analysis!$BD$2),1,0)))</f>
        <v/>
      </c>
      <c r="E1754">
        <f>IF(ISBLANK('Raw Data'!A1753), 0, IF(OR('Raw Data'!P1753&lt;Analysis!BE$2, 'Raw Data'!S1753&lt;Analysis!BE$2), 1, 0))</f>
        <v/>
      </c>
    </row>
    <row r="1755">
      <c r="A1755" s="1">
        <f>'Raw Data'!A1754</f>
        <v/>
      </c>
      <c r="B1755">
        <f>IF(AND('Raw Data'!J1754&lt;'Raw Data'!I1754, ISNUMBER('Raw Data'!E1754)), 1, 0)</f>
        <v/>
      </c>
      <c r="C1755">
        <f>IF(AND('Raw Data'!A1754&gt;0, 'Raw Data'!K1754&gt;0), 1, 0)</f>
        <v/>
      </c>
      <c r="D1755">
        <f>IF(ISBLANK('Raw Data'!A1754),0,IF(AND('Raw Data'!J1754&lt;'Raw Data'!I1754,'Raw Data'!J1754&gt;Analysis!$BD$2),1,IF(AND('Raw Data'!I1754&lt;'Raw Data'!J1754,'Raw Data'!I1754&gt;Analysis!$BD$2),1,0)))</f>
        <v/>
      </c>
      <c r="E1755">
        <f>IF(ISBLANK('Raw Data'!A1754), 0, IF(OR('Raw Data'!P1754&lt;Analysis!BE$2, 'Raw Data'!S1754&lt;Analysis!BE$2), 1, 0))</f>
        <v/>
      </c>
    </row>
    <row r="1756">
      <c r="A1756" s="1">
        <f>'Raw Data'!A1755</f>
        <v/>
      </c>
      <c r="B1756">
        <f>IF(AND('Raw Data'!J1755&lt;'Raw Data'!I1755, ISNUMBER('Raw Data'!E1755)), 1, 0)</f>
        <v/>
      </c>
      <c r="C1756">
        <f>IF(AND('Raw Data'!A1755&gt;0, 'Raw Data'!K1755&gt;0), 1, 0)</f>
        <v/>
      </c>
      <c r="D1756">
        <f>IF(ISBLANK('Raw Data'!A1755),0,IF(AND('Raw Data'!J1755&lt;'Raw Data'!I1755,'Raw Data'!J1755&gt;Analysis!$BD$2),1,IF(AND('Raw Data'!I1755&lt;'Raw Data'!J1755,'Raw Data'!I1755&gt;Analysis!$BD$2),1,0)))</f>
        <v/>
      </c>
      <c r="E1756">
        <f>IF(ISBLANK('Raw Data'!A1755), 0, IF(OR('Raw Data'!P1755&lt;Analysis!BE$2, 'Raw Data'!S1755&lt;Analysis!BE$2), 1, 0))</f>
        <v/>
      </c>
    </row>
    <row r="1757">
      <c r="A1757" s="1">
        <f>'Raw Data'!A1756</f>
        <v/>
      </c>
      <c r="B1757">
        <f>IF(AND('Raw Data'!J1756&lt;'Raw Data'!I1756, ISNUMBER('Raw Data'!E1756)), 1, 0)</f>
        <v/>
      </c>
      <c r="C1757">
        <f>IF(AND('Raw Data'!A1756&gt;0, 'Raw Data'!K1756&gt;0), 1, 0)</f>
        <v/>
      </c>
      <c r="D1757">
        <f>IF(ISBLANK('Raw Data'!A1756),0,IF(AND('Raw Data'!J1756&lt;'Raw Data'!I1756,'Raw Data'!J1756&gt;Analysis!$BD$2),1,IF(AND('Raw Data'!I1756&lt;'Raw Data'!J1756,'Raw Data'!I1756&gt;Analysis!$BD$2),1,0)))</f>
        <v/>
      </c>
      <c r="E1757">
        <f>IF(ISBLANK('Raw Data'!A1756), 0, IF(OR('Raw Data'!P1756&lt;Analysis!BE$2, 'Raw Data'!S1756&lt;Analysis!BE$2), 1, 0))</f>
        <v/>
      </c>
    </row>
    <row r="1758">
      <c r="A1758" s="1">
        <f>'Raw Data'!A1757</f>
        <v/>
      </c>
      <c r="B1758">
        <f>IF(AND('Raw Data'!J1757&lt;'Raw Data'!I1757, ISNUMBER('Raw Data'!E1757)), 1, 0)</f>
        <v/>
      </c>
      <c r="C1758">
        <f>IF(AND('Raw Data'!A1757&gt;0, 'Raw Data'!K1757&gt;0), 1, 0)</f>
        <v/>
      </c>
      <c r="D1758">
        <f>IF(ISBLANK('Raw Data'!A1757),0,IF(AND('Raw Data'!J1757&lt;'Raw Data'!I1757,'Raw Data'!J1757&gt;Analysis!$BD$2),1,IF(AND('Raw Data'!I1757&lt;'Raw Data'!J1757,'Raw Data'!I1757&gt;Analysis!$BD$2),1,0)))</f>
        <v/>
      </c>
      <c r="E1758">
        <f>IF(ISBLANK('Raw Data'!A1757), 0, IF(OR('Raw Data'!P1757&lt;Analysis!BE$2, 'Raw Data'!S1757&lt;Analysis!BE$2), 1, 0))</f>
        <v/>
      </c>
    </row>
    <row r="1759">
      <c r="A1759" s="1">
        <f>'Raw Data'!A1758</f>
        <v/>
      </c>
      <c r="B1759">
        <f>IF(AND('Raw Data'!J1758&lt;'Raw Data'!I1758, ISNUMBER('Raw Data'!E1758)), 1, 0)</f>
        <v/>
      </c>
      <c r="C1759">
        <f>IF(AND('Raw Data'!A1758&gt;0, 'Raw Data'!K1758&gt;0), 1, 0)</f>
        <v/>
      </c>
      <c r="D1759">
        <f>IF(ISBLANK('Raw Data'!A1758),0,IF(AND('Raw Data'!J1758&lt;'Raw Data'!I1758,'Raw Data'!J1758&gt;Analysis!$BD$2),1,IF(AND('Raw Data'!I1758&lt;'Raw Data'!J1758,'Raw Data'!I1758&gt;Analysis!$BD$2),1,0)))</f>
        <v/>
      </c>
      <c r="E1759">
        <f>IF(ISBLANK('Raw Data'!A1758), 0, IF(OR('Raw Data'!P1758&lt;Analysis!BE$2, 'Raw Data'!S1758&lt;Analysis!BE$2), 1, 0))</f>
        <v/>
      </c>
    </row>
    <row r="1760">
      <c r="A1760" s="1">
        <f>'Raw Data'!A1759</f>
        <v/>
      </c>
      <c r="B1760">
        <f>IF(AND('Raw Data'!J1759&lt;'Raw Data'!I1759, ISNUMBER('Raw Data'!E1759)), 1, 0)</f>
        <v/>
      </c>
      <c r="C1760">
        <f>IF(AND('Raw Data'!A1759&gt;0, 'Raw Data'!K1759&gt;0), 1, 0)</f>
        <v/>
      </c>
      <c r="D1760">
        <f>IF(ISBLANK('Raw Data'!A1759),0,IF(AND('Raw Data'!J1759&lt;'Raw Data'!I1759,'Raw Data'!J1759&gt;Analysis!$BD$2),1,IF(AND('Raw Data'!I1759&lt;'Raw Data'!J1759,'Raw Data'!I1759&gt;Analysis!$BD$2),1,0)))</f>
        <v/>
      </c>
      <c r="E1760">
        <f>IF(ISBLANK('Raw Data'!A1759), 0, IF(OR('Raw Data'!P1759&lt;Analysis!BE$2, 'Raw Data'!S1759&lt;Analysis!BE$2), 1, 0))</f>
        <v/>
      </c>
    </row>
    <row r="1761">
      <c r="A1761" s="1">
        <f>'Raw Data'!A1760</f>
        <v/>
      </c>
      <c r="B1761">
        <f>IF(AND('Raw Data'!J1760&lt;'Raw Data'!I1760, ISNUMBER('Raw Data'!E1760)), 1, 0)</f>
        <v/>
      </c>
      <c r="C1761">
        <f>IF(AND('Raw Data'!A1760&gt;0, 'Raw Data'!K1760&gt;0), 1, 0)</f>
        <v/>
      </c>
      <c r="D1761">
        <f>IF(ISBLANK('Raw Data'!A1760),0,IF(AND('Raw Data'!J1760&lt;'Raw Data'!I1760,'Raw Data'!J1760&gt;Analysis!$BD$2),1,IF(AND('Raw Data'!I1760&lt;'Raw Data'!J1760,'Raw Data'!I1760&gt;Analysis!$BD$2),1,0)))</f>
        <v/>
      </c>
      <c r="E1761">
        <f>IF(ISBLANK('Raw Data'!A1760), 0, IF(OR('Raw Data'!P1760&lt;Analysis!BE$2, 'Raw Data'!S1760&lt;Analysis!BE$2), 1, 0))</f>
        <v/>
      </c>
    </row>
    <row r="1762">
      <c r="A1762" s="1">
        <f>'Raw Data'!A1761</f>
        <v/>
      </c>
      <c r="B1762">
        <f>IF(AND('Raw Data'!J1761&lt;'Raw Data'!I1761, ISNUMBER('Raw Data'!E1761)), 1, 0)</f>
        <v/>
      </c>
      <c r="C1762">
        <f>IF(AND('Raw Data'!A1761&gt;0, 'Raw Data'!K1761&gt;0), 1, 0)</f>
        <v/>
      </c>
      <c r="D1762">
        <f>IF(ISBLANK('Raw Data'!A1761),0,IF(AND('Raw Data'!J1761&lt;'Raw Data'!I1761,'Raw Data'!J1761&gt;Analysis!$BD$2),1,IF(AND('Raw Data'!I1761&lt;'Raw Data'!J1761,'Raw Data'!I1761&gt;Analysis!$BD$2),1,0)))</f>
        <v/>
      </c>
      <c r="E1762">
        <f>IF(ISBLANK('Raw Data'!A1761), 0, IF(OR('Raw Data'!P1761&lt;Analysis!BE$2, 'Raw Data'!S1761&lt;Analysis!BE$2), 1, 0))</f>
        <v/>
      </c>
    </row>
    <row r="1763">
      <c r="A1763" s="1">
        <f>'Raw Data'!A1762</f>
        <v/>
      </c>
      <c r="B1763">
        <f>IF(AND('Raw Data'!J1762&lt;'Raw Data'!I1762, ISNUMBER('Raw Data'!E1762)), 1, 0)</f>
        <v/>
      </c>
      <c r="C1763">
        <f>IF(AND('Raw Data'!A1762&gt;0, 'Raw Data'!K1762&gt;0), 1, 0)</f>
        <v/>
      </c>
      <c r="D1763">
        <f>IF(ISBLANK('Raw Data'!A1762),0,IF(AND('Raw Data'!J1762&lt;'Raw Data'!I1762,'Raw Data'!J1762&gt;Analysis!$BD$2),1,IF(AND('Raw Data'!I1762&lt;'Raw Data'!J1762,'Raw Data'!I1762&gt;Analysis!$BD$2),1,0)))</f>
        <v/>
      </c>
      <c r="E1763">
        <f>IF(ISBLANK('Raw Data'!A1762), 0, IF(OR('Raw Data'!P1762&lt;Analysis!BE$2, 'Raw Data'!S1762&lt;Analysis!BE$2), 1, 0))</f>
        <v/>
      </c>
    </row>
    <row r="1764">
      <c r="A1764" s="1">
        <f>'Raw Data'!A1763</f>
        <v/>
      </c>
      <c r="B1764">
        <f>IF(AND('Raw Data'!J1763&lt;'Raw Data'!I1763, ISNUMBER('Raw Data'!E1763)), 1, 0)</f>
        <v/>
      </c>
      <c r="C1764">
        <f>IF(AND('Raw Data'!A1763&gt;0, 'Raw Data'!K1763&gt;0), 1, 0)</f>
        <v/>
      </c>
      <c r="D1764">
        <f>IF(ISBLANK('Raw Data'!A1763),0,IF(AND('Raw Data'!J1763&lt;'Raw Data'!I1763,'Raw Data'!J1763&gt;Analysis!$BD$2),1,IF(AND('Raw Data'!I1763&lt;'Raw Data'!J1763,'Raw Data'!I1763&gt;Analysis!$BD$2),1,0)))</f>
        <v/>
      </c>
      <c r="E1764">
        <f>IF(ISBLANK('Raw Data'!A1763), 0, IF(OR('Raw Data'!P1763&lt;Analysis!BE$2, 'Raw Data'!S1763&lt;Analysis!BE$2), 1, 0))</f>
        <v/>
      </c>
    </row>
    <row r="1765">
      <c r="A1765" s="1">
        <f>'Raw Data'!A1764</f>
        <v/>
      </c>
      <c r="B1765">
        <f>IF(AND('Raw Data'!J1764&lt;'Raw Data'!I1764, ISNUMBER('Raw Data'!E1764)), 1, 0)</f>
        <v/>
      </c>
      <c r="C1765">
        <f>IF(AND('Raw Data'!A1764&gt;0, 'Raw Data'!K1764&gt;0), 1, 0)</f>
        <v/>
      </c>
      <c r="D1765">
        <f>IF(ISBLANK('Raw Data'!A1764),0,IF(AND('Raw Data'!J1764&lt;'Raw Data'!I1764,'Raw Data'!J1764&gt;Analysis!$BD$2),1,IF(AND('Raw Data'!I1764&lt;'Raw Data'!J1764,'Raw Data'!I1764&gt;Analysis!$BD$2),1,0)))</f>
        <v/>
      </c>
      <c r="E1765">
        <f>IF(ISBLANK('Raw Data'!A1764), 0, IF(OR('Raw Data'!P1764&lt;Analysis!BE$2, 'Raw Data'!S1764&lt;Analysis!BE$2), 1, 0))</f>
        <v/>
      </c>
    </row>
    <row r="1766">
      <c r="A1766" s="1">
        <f>'Raw Data'!A1765</f>
        <v/>
      </c>
      <c r="B1766">
        <f>IF(AND('Raw Data'!J1765&lt;'Raw Data'!I1765, ISNUMBER('Raw Data'!E1765)), 1, 0)</f>
        <v/>
      </c>
      <c r="C1766">
        <f>IF(AND('Raw Data'!A1765&gt;0, 'Raw Data'!K1765&gt;0), 1, 0)</f>
        <v/>
      </c>
      <c r="D1766">
        <f>IF(ISBLANK('Raw Data'!A1765),0,IF(AND('Raw Data'!J1765&lt;'Raw Data'!I1765,'Raw Data'!J1765&gt;Analysis!$BD$2),1,IF(AND('Raw Data'!I1765&lt;'Raw Data'!J1765,'Raw Data'!I1765&gt;Analysis!$BD$2),1,0)))</f>
        <v/>
      </c>
      <c r="E1766">
        <f>IF(ISBLANK('Raw Data'!A1765), 0, IF(OR('Raw Data'!P1765&lt;Analysis!BE$2, 'Raw Data'!S1765&lt;Analysis!BE$2), 1, 0))</f>
        <v/>
      </c>
    </row>
    <row r="1767">
      <c r="A1767" s="1">
        <f>'Raw Data'!A1766</f>
        <v/>
      </c>
      <c r="B1767">
        <f>IF(AND('Raw Data'!J1766&lt;'Raw Data'!I1766, ISNUMBER('Raw Data'!E1766)), 1, 0)</f>
        <v/>
      </c>
      <c r="C1767">
        <f>IF(AND('Raw Data'!A1766&gt;0, 'Raw Data'!K1766&gt;0), 1, 0)</f>
        <v/>
      </c>
      <c r="D1767">
        <f>IF(ISBLANK('Raw Data'!A1766),0,IF(AND('Raw Data'!J1766&lt;'Raw Data'!I1766,'Raw Data'!J1766&gt;Analysis!$BD$2),1,IF(AND('Raw Data'!I1766&lt;'Raw Data'!J1766,'Raw Data'!I1766&gt;Analysis!$BD$2),1,0)))</f>
        <v/>
      </c>
      <c r="E1767">
        <f>IF(ISBLANK('Raw Data'!A1766), 0, IF(OR('Raw Data'!P1766&lt;Analysis!BE$2, 'Raw Data'!S1766&lt;Analysis!BE$2), 1, 0))</f>
        <v/>
      </c>
    </row>
    <row r="1768">
      <c r="A1768" s="1">
        <f>'Raw Data'!A1767</f>
        <v/>
      </c>
      <c r="B1768">
        <f>IF(AND('Raw Data'!J1767&lt;'Raw Data'!I1767, ISNUMBER('Raw Data'!E1767)), 1, 0)</f>
        <v/>
      </c>
      <c r="C1768">
        <f>IF(AND('Raw Data'!A1767&gt;0, 'Raw Data'!K1767&gt;0), 1, 0)</f>
        <v/>
      </c>
      <c r="D1768">
        <f>IF(ISBLANK('Raw Data'!A1767),0,IF(AND('Raw Data'!J1767&lt;'Raw Data'!I1767,'Raw Data'!J1767&gt;Analysis!$BD$2),1,IF(AND('Raw Data'!I1767&lt;'Raw Data'!J1767,'Raw Data'!I1767&gt;Analysis!$BD$2),1,0)))</f>
        <v/>
      </c>
      <c r="E1768">
        <f>IF(ISBLANK('Raw Data'!A1767), 0, IF(OR('Raw Data'!P1767&lt;Analysis!BE$2, 'Raw Data'!S1767&lt;Analysis!BE$2), 1, 0))</f>
        <v/>
      </c>
    </row>
    <row r="1769">
      <c r="A1769" s="1">
        <f>'Raw Data'!A1768</f>
        <v/>
      </c>
      <c r="B1769">
        <f>IF(AND('Raw Data'!J1768&lt;'Raw Data'!I1768, ISNUMBER('Raw Data'!E1768)), 1, 0)</f>
        <v/>
      </c>
      <c r="C1769">
        <f>IF(AND('Raw Data'!A1768&gt;0, 'Raw Data'!K1768&gt;0), 1, 0)</f>
        <v/>
      </c>
      <c r="D1769">
        <f>IF(ISBLANK('Raw Data'!A1768),0,IF(AND('Raw Data'!J1768&lt;'Raw Data'!I1768,'Raw Data'!J1768&gt;Analysis!$BD$2),1,IF(AND('Raw Data'!I1768&lt;'Raw Data'!J1768,'Raw Data'!I1768&gt;Analysis!$BD$2),1,0)))</f>
        <v/>
      </c>
      <c r="E1769">
        <f>IF(ISBLANK('Raw Data'!A1768), 0, IF(OR('Raw Data'!P1768&lt;Analysis!BE$2, 'Raw Data'!S1768&lt;Analysis!BE$2), 1, 0))</f>
        <v/>
      </c>
    </row>
    <row r="1770">
      <c r="A1770" s="1">
        <f>'Raw Data'!A1769</f>
        <v/>
      </c>
      <c r="B1770">
        <f>IF(AND('Raw Data'!J1769&lt;'Raw Data'!I1769, ISNUMBER('Raw Data'!E1769)), 1, 0)</f>
        <v/>
      </c>
      <c r="C1770">
        <f>IF(AND('Raw Data'!A1769&gt;0, 'Raw Data'!K1769&gt;0), 1, 0)</f>
        <v/>
      </c>
      <c r="D1770">
        <f>IF(ISBLANK('Raw Data'!A1769),0,IF(AND('Raw Data'!J1769&lt;'Raw Data'!I1769,'Raw Data'!J1769&gt;Analysis!$BD$2),1,IF(AND('Raw Data'!I1769&lt;'Raw Data'!J1769,'Raw Data'!I1769&gt;Analysis!$BD$2),1,0)))</f>
        <v/>
      </c>
      <c r="E1770">
        <f>IF(ISBLANK('Raw Data'!A1769), 0, IF(OR('Raw Data'!P1769&lt;Analysis!BE$2, 'Raw Data'!S1769&lt;Analysis!BE$2), 1, 0))</f>
        <v/>
      </c>
    </row>
    <row r="1771">
      <c r="A1771" s="1">
        <f>'Raw Data'!A1770</f>
        <v/>
      </c>
      <c r="B1771">
        <f>IF(AND('Raw Data'!J1770&lt;'Raw Data'!I1770, ISNUMBER('Raw Data'!E1770)), 1, 0)</f>
        <v/>
      </c>
      <c r="C1771">
        <f>IF(AND('Raw Data'!A1770&gt;0, 'Raw Data'!K1770&gt;0), 1, 0)</f>
        <v/>
      </c>
      <c r="D1771">
        <f>IF(ISBLANK('Raw Data'!A1770),0,IF(AND('Raw Data'!J1770&lt;'Raw Data'!I1770,'Raw Data'!J1770&gt;Analysis!$BD$2),1,IF(AND('Raw Data'!I1770&lt;'Raw Data'!J1770,'Raw Data'!I1770&gt;Analysis!$BD$2),1,0)))</f>
        <v/>
      </c>
      <c r="E1771">
        <f>IF(ISBLANK('Raw Data'!A1770), 0, IF(OR('Raw Data'!P1770&lt;Analysis!BE$2, 'Raw Data'!S1770&lt;Analysis!BE$2), 1, 0))</f>
        <v/>
      </c>
    </row>
    <row r="1772">
      <c r="A1772" s="1">
        <f>'Raw Data'!A1771</f>
        <v/>
      </c>
      <c r="B1772">
        <f>IF(AND('Raw Data'!J1771&lt;'Raw Data'!I1771, ISNUMBER('Raw Data'!E1771)), 1, 0)</f>
        <v/>
      </c>
      <c r="C1772">
        <f>IF(AND('Raw Data'!A1771&gt;0, 'Raw Data'!K1771&gt;0), 1, 0)</f>
        <v/>
      </c>
      <c r="D1772">
        <f>IF(ISBLANK('Raw Data'!A1771),0,IF(AND('Raw Data'!J1771&lt;'Raw Data'!I1771,'Raw Data'!J1771&gt;Analysis!$BD$2),1,IF(AND('Raw Data'!I1771&lt;'Raw Data'!J1771,'Raw Data'!I1771&gt;Analysis!$BD$2),1,0)))</f>
        <v/>
      </c>
      <c r="E1772">
        <f>IF(ISBLANK('Raw Data'!A1771), 0, IF(OR('Raw Data'!P1771&lt;Analysis!BE$2, 'Raw Data'!S1771&lt;Analysis!BE$2), 1, 0))</f>
        <v/>
      </c>
    </row>
    <row r="1773">
      <c r="A1773" s="1">
        <f>'Raw Data'!A1772</f>
        <v/>
      </c>
      <c r="B1773">
        <f>IF(AND('Raw Data'!J1772&lt;'Raw Data'!I1772, ISNUMBER('Raw Data'!E1772)), 1, 0)</f>
        <v/>
      </c>
      <c r="C1773">
        <f>IF(AND('Raw Data'!A1772&gt;0, 'Raw Data'!K1772&gt;0), 1, 0)</f>
        <v/>
      </c>
      <c r="D1773">
        <f>IF(ISBLANK('Raw Data'!A1772),0,IF(AND('Raw Data'!J1772&lt;'Raw Data'!I1772,'Raw Data'!J1772&gt;Analysis!$BD$2),1,IF(AND('Raw Data'!I1772&lt;'Raw Data'!J1772,'Raw Data'!I1772&gt;Analysis!$BD$2),1,0)))</f>
        <v/>
      </c>
      <c r="E1773">
        <f>IF(ISBLANK('Raw Data'!A1772), 0, IF(OR('Raw Data'!P1772&lt;Analysis!BE$2, 'Raw Data'!S1772&lt;Analysis!BE$2), 1, 0))</f>
        <v/>
      </c>
    </row>
    <row r="1774">
      <c r="A1774" s="1">
        <f>'Raw Data'!A1773</f>
        <v/>
      </c>
      <c r="B1774">
        <f>IF(AND('Raw Data'!J1773&lt;'Raw Data'!I1773, ISNUMBER('Raw Data'!E1773)), 1, 0)</f>
        <v/>
      </c>
      <c r="C1774">
        <f>IF(AND('Raw Data'!A1773&gt;0, 'Raw Data'!K1773&gt;0), 1, 0)</f>
        <v/>
      </c>
      <c r="D1774">
        <f>IF(ISBLANK('Raw Data'!A1773),0,IF(AND('Raw Data'!J1773&lt;'Raw Data'!I1773,'Raw Data'!J1773&gt;Analysis!$BD$2),1,IF(AND('Raw Data'!I1773&lt;'Raw Data'!J1773,'Raw Data'!I1773&gt;Analysis!$BD$2),1,0)))</f>
        <v/>
      </c>
      <c r="E1774">
        <f>IF(ISBLANK('Raw Data'!A1773), 0, IF(OR('Raw Data'!P1773&lt;Analysis!BE$2, 'Raw Data'!S1773&lt;Analysis!BE$2), 1, 0))</f>
        <v/>
      </c>
    </row>
    <row r="1775">
      <c r="A1775" s="1">
        <f>'Raw Data'!A1774</f>
        <v/>
      </c>
      <c r="B1775">
        <f>IF(AND('Raw Data'!J1774&lt;'Raw Data'!I1774, ISNUMBER('Raw Data'!E1774)), 1, 0)</f>
        <v/>
      </c>
      <c r="C1775">
        <f>IF(AND('Raw Data'!A1774&gt;0, 'Raw Data'!K1774&gt;0), 1, 0)</f>
        <v/>
      </c>
      <c r="D1775">
        <f>IF(ISBLANK('Raw Data'!A1774),0,IF(AND('Raw Data'!J1774&lt;'Raw Data'!I1774,'Raw Data'!J1774&gt;Analysis!$BD$2),1,IF(AND('Raw Data'!I1774&lt;'Raw Data'!J1774,'Raw Data'!I1774&gt;Analysis!$BD$2),1,0)))</f>
        <v/>
      </c>
      <c r="E1775">
        <f>IF(ISBLANK('Raw Data'!A1774), 0, IF(OR('Raw Data'!P1774&lt;Analysis!BE$2, 'Raw Data'!S1774&lt;Analysis!BE$2), 1, 0))</f>
        <v/>
      </c>
    </row>
    <row r="1776">
      <c r="A1776" s="1">
        <f>'Raw Data'!A1775</f>
        <v/>
      </c>
      <c r="B1776">
        <f>IF(AND('Raw Data'!J1775&lt;'Raw Data'!I1775, ISNUMBER('Raw Data'!E1775)), 1, 0)</f>
        <v/>
      </c>
      <c r="C1776">
        <f>IF(AND('Raw Data'!A1775&gt;0, 'Raw Data'!K1775&gt;0), 1, 0)</f>
        <v/>
      </c>
      <c r="D1776">
        <f>IF(ISBLANK('Raw Data'!A1775),0,IF(AND('Raw Data'!J1775&lt;'Raw Data'!I1775,'Raw Data'!J1775&gt;Analysis!$BD$2),1,IF(AND('Raw Data'!I1775&lt;'Raw Data'!J1775,'Raw Data'!I1775&gt;Analysis!$BD$2),1,0)))</f>
        <v/>
      </c>
      <c r="E1776">
        <f>IF(ISBLANK('Raw Data'!A1775), 0, IF(OR('Raw Data'!P1775&lt;Analysis!BE$2, 'Raw Data'!S1775&lt;Analysis!BE$2), 1, 0))</f>
        <v/>
      </c>
    </row>
    <row r="1777">
      <c r="A1777" s="1">
        <f>'Raw Data'!A1776</f>
        <v/>
      </c>
      <c r="B1777">
        <f>IF(AND('Raw Data'!J1776&lt;'Raw Data'!I1776, ISNUMBER('Raw Data'!E1776)), 1, 0)</f>
        <v/>
      </c>
      <c r="C1777">
        <f>IF(AND('Raw Data'!A1776&gt;0, 'Raw Data'!K1776&gt;0), 1, 0)</f>
        <v/>
      </c>
      <c r="D1777">
        <f>IF(ISBLANK('Raw Data'!A1776),0,IF(AND('Raw Data'!J1776&lt;'Raw Data'!I1776,'Raw Data'!J1776&gt;Analysis!$BD$2),1,IF(AND('Raw Data'!I1776&lt;'Raw Data'!J1776,'Raw Data'!I1776&gt;Analysis!$BD$2),1,0)))</f>
        <v/>
      </c>
      <c r="E1777">
        <f>IF(ISBLANK('Raw Data'!A1776), 0, IF(OR('Raw Data'!P1776&lt;Analysis!BE$2, 'Raw Data'!S1776&lt;Analysis!BE$2), 1, 0))</f>
        <v/>
      </c>
    </row>
    <row r="1778">
      <c r="A1778" s="1">
        <f>'Raw Data'!A1777</f>
        <v/>
      </c>
      <c r="B1778">
        <f>IF(AND('Raw Data'!J1777&lt;'Raw Data'!I1777, ISNUMBER('Raw Data'!E1777)), 1, 0)</f>
        <v/>
      </c>
      <c r="C1778">
        <f>IF(AND('Raw Data'!A1777&gt;0, 'Raw Data'!K1777&gt;0), 1, 0)</f>
        <v/>
      </c>
      <c r="D1778">
        <f>IF(ISBLANK('Raw Data'!A1777),0,IF(AND('Raw Data'!J1777&lt;'Raw Data'!I1777,'Raw Data'!J1777&gt;Analysis!$BD$2),1,IF(AND('Raw Data'!I1777&lt;'Raw Data'!J1777,'Raw Data'!I1777&gt;Analysis!$BD$2),1,0)))</f>
        <v/>
      </c>
      <c r="E1778">
        <f>IF(ISBLANK('Raw Data'!A1777), 0, IF(OR('Raw Data'!P1777&lt;Analysis!BE$2, 'Raw Data'!S1777&lt;Analysis!BE$2), 1, 0))</f>
        <v/>
      </c>
    </row>
    <row r="1779">
      <c r="A1779" s="1">
        <f>'Raw Data'!A1778</f>
        <v/>
      </c>
      <c r="B1779">
        <f>IF(AND('Raw Data'!J1778&lt;'Raw Data'!I1778, ISNUMBER('Raw Data'!E1778)), 1, 0)</f>
        <v/>
      </c>
      <c r="C1779">
        <f>IF(AND('Raw Data'!A1778&gt;0, 'Raw Data'!K1778&gt;0), 1, 0)</f>
        <v/>
      </c>
      <c r="D1779">
        <f>IF(ISBLANK('Raw Data'!A1778),0,IF(AND('Raw Data'!J1778&lt;'Raw Data'!I1778,'Raw Data'!J1778&gt;Analysis!$BD$2),1,IF(AND('Raw Data'!I1778&lt;'Raw Data'!J1778,'Raw Data'!I1778&gt;Analysis!$BD$2),1,0)))</f>
        <v/>
      </c>
      <c r="E1779">
        <f>IF(ISBLANK('Raw Data'!A1778), 0, IF(OR('Raw Data'!P1778&lt;Analysis!BE$2, 'Raw Data'!S1778&lt;Analysis!BE$2), 1, 0))</f>
        <v/>
      </c>
    </row>
    <row r="1780">
      <c r="A1780" s="1">
        <f>'Raw Data'!A1779</f>
        <v/>
      </c>
      <c r="B1780">
        <f>IF(AND('Raw Data'!J1779&lt;'Raw Data'!I1779, ISNUMBER('Raw Data'!E1779)), 1, 0)</f>
        <v/>
      </c>
      <c r="C1780">
        <f>IF(AND('Raw Data'!A1779&gt;0, 'Raw Data'!K1779&gt;0), 1, 0)</f>
        <v/>
      </c>
      <c r="D1780">
        <f>IF(ISBLANK('Raw Data'!A1779),0,IF(AND('Raw Data'!J1779&lt;'Raw Data'!I1779,'Raw Data'!J1779&gt;Analysis!$BD$2),1,IF(AND('Raw Data'!I1779&lt;'Raw Data'!J1779,'Raw Data'!I1779&gt;Analysis!$BD$2),1,0)))</f>
        <v/>
      </c>
      <c r="E1780">
        <f>IF(ISBLANK('Raw Data'!A1779), 0, IF(OR('Raw Data'!P1779&lt;Analysis!BE$2, 'Raw Data'!S1779&lt;Analysis!BE$2), 1, 0))</f>
        <v/>
      </c>
    </row>
    <row r="1781">
      <c r="A1781" s="1">
        <f>'Raw Data'!A1780</f>
        <v/>
      </c>
      <c r="B1781">
        <f>IF(AND('Raw Data'!J1780&lt;'Raw Data'!I1780, ISNUMBER('Raw Data'!E1780)), 1, 0)</f>
        <v/>
      </c>
      <c r="C1781">
        <f>IF(AND('Raw Data'!A1780&gt;0, 'Raw Data'!K1780&gt;0), 1, 0)</f>
        <v/>
      </c>
      <c r="D1781">
        <f>IF(ISBLANK('Raw Data'!A1780),0,IF(AND('Raw Data'!J1780&lt;'Raw Data'!I1780,'Raw Data'!J1780&gt;Analysis!$BD$2),1,IF(AND('Raw Data'!I1780&lt;'Raw Data'!J1780,'Raw Data'!I1780&gt;Analysis!$BD$2),1,0)))</f>
        <v/>
      </c>
      <c r="E1781">
        <f>IF(ISBLANK('Raw Data'!A1780), 0, IF(OR('Raw Data'!P1780&lt;Analysis!BE$2, 'Raw Data'!S1780&lt;Analysis!BE$2), 1, 0))</f>
        <v/>
      </c>
    </row>
    <row r="1782">
      <c r="A1782" s="1">
        <f>'Raw Data'!A1781</f>
        <v/>
      </c>
      <c r="B1782">
        <f>IF(AND('Raw Data'!J1781&lt;'Raw Data'!I1781, ISNUMBER('Raw Data'!E1781)), 1, 0)</f>
        <v/>
      </c>
      <c r="C1782">
        <f>IF(AND('Raw Data'!A1781&gt;0, 'Raw Data'!K1781&gt;0), 1, 0)</f>
        <v/>
      </c>
      <c r="D1782">
        <f>IF(ISBLANK('Raw Data'!A1781),0,IF(AND('Raw Data'!J1781&lt;'Raw Data'!I1781,'Raw Data'!J1781&gt;Analysis!$BD$2),1,IF(AND('Raw Data'!I1781&lt;'Raw Data'!J1781,'Raw Data'!I1781&gt;Analysis!$BD$2),1,0)))</f>
        <v/>
      </c>
      <c r="E1782">
        <f>IF(ISBLANK('Raw Data'!A1781), 0, IF(OR('Raw Data'!P1781&lt;Analysis!BE$2, 'Raw Data'!S1781&lt;Analysis!BE$2), 1, 0))</f>
        <v/>
      </c>
    </row>
    <row r="1783">
      <c r="A1783" s="1">
        <f>'Raw Data'!A1782</f>
        <v/>
      </c>
      <c r="B1783">
        <f>IF(AND('Raw Data'!J1782&lt;'Raw Data'!I1782, ISNUMBER('Raw Data'!E1782)), 1, 0)</f>
        <v/>
      </c>
      <c r="C1783">
        <f>IF(AND('Raw Data'!A1782&gt;0, 'Raw Data'!K1782&gt;0), 1, 0)</f>
        <v/>
      </c>
      <c r="D1783">
        <f>IF(ISBLANK('Raw Data'!A1782),0,IF(AND('Raw Data'!J1782&lt;'Raw Data'!I1782,'Raw Data'!J1782&gt;Analysis!$BD$2),1,IF(AND('Raw Data'!I1782&lt;'Raw Data'!J1782,'Raw Data'!I1782&gt;Analysis!$BD$2),1,0)))</f>
        <v/>
      </c>
      <c r="E1783">
        <f>IF(ISBLANK('Raw Data'!A1782), 0, IF(OR('Raw Data'!P1782&lt;Analysis!BE$2, 'Raw Data'!S1782&lt;Analysis!BE$2), 1, 0))</f>
        <v/>
      </c>
    </row>
    <row r="1784">
      <c r="A1784" s="1">
        <f>'Raw Data'!A1783</f>
        <v/>
      </c>
      <c r="B1784">
        <f>IF(AND('Raw Data'!J1783&lt;'Raw Data'!I1783, ISNUMBER('Raw Data'!E1783)), 1, 0)</f>
        <v/>
      </c>
      <c r="C1784">
        <f>IF(AND('Raw Data'!A1783&gt;0, 'Raw Data'!K1783&gt;0), 1, 0)</f>
        <v/>
      </c>
      <c r="D1784">
        <f>IF(ISBLANK('Raw Data'!A1783),0,IF(AND('Raw Data'!J1783&lt;'Raw Data'!I1783,'Raw Data'!J1783&gt;Analysis!$BD$2),1,IF(AND('Raw Data'!I1783&lt;'Raw Data'!J1783,'Raw Data'!I1783&gt;Analysis!$BD$2),1,0)))</f>
        <v/>
      </c>
      <c r="E1784">
        <f>IF(ISBLANK('Raw Data'!A1783), 0, IF(OR('Raw Data'!P1783&lt;Analysis!BE$2, 'Raw Data'!S1783&lt;Analysis!BE$2), 1, 0))</f>
        <v/>
      </c>
    </row>
    <row r="1785">
      <c r="A1785" s="1">
        <f>'Raw Data'!A1784</f>
        <v/>
      </c>
      <c r="B1785">
        <f>IF(AND('Raw Data'!J1784&lt;'Raw Data'!I1784, ISNUMBER('Raw Data'!E1784)), 1, 0)</f>
        <v/>
      </c>
      <c r="C1785">
        <f>IF(AND('Raw Data'!A1784&gt;0, 'Raw Data'!K1784&gt;0), 1, 0)</f>
        <v/>
      </c>
      <c r="D1785">
        <f>IF(ISBLANK('Raw Data'!A1784),0,IF(AND('Raw Data'!J1784&lt;'Raw Data'!I1784,'Raw Data'!J1784&gt;Analysis!$BD$2),1,IF(AND('Raw Data'!I1784&lt;'Raw Data'!J1784,'Raw Data'!I1784&gt;Analysis!$BD$2),1,0)))</f>
        <v/>
      </c>
      <c r="E1785">
        <f>IF(ISBLANK('Raw Data'!A1784), 0, IF(OR('Raw Data'!P1784&lt;Analysis!BE$2, 'Raw Data'!S1784&lt;Analysis!BE$2), 1, 0))</f>
        <v/>
      </c>
    </row>
    <row r="1786">
      <c r="A1786" s="1">
        <f>'Raw Data'!A1785</f>
        <v/>
      </c>
      <c r="B1786">
        <f>IF(AND('Raw Data'!J1785&lt;'Raw Data'!I1785, ISNUMBER('Raw Data'!E1785)), 1, 0)</f>
        <v/>
      </c>
      <c r="C1786">
        <f>IF(AND('Raw Data'!A1785&gt;0, 'Raw Data'!K1785&gt;0), 1, 0)</f>
        <v/>
      </c>
      <c r="D1786">
        <f>IF(ISBLANK('Raw Data'!A1785),0,IF(AND('Raw Data'!J1785&lt;'Raw Data'!I1785,'Raw Data'!J1785&gt;Analysis!$BD$2),1,IF(AND('Raw Data'!I1785&lt;'Raw Data'!J1785,'Raw Data'!I1785&gt;Analysis!$BD$2),1,0)))</f>
        <v/>
      </c>
      <c r="E1786">
        <f>IF(ISBLANK('Raw Data'!A1785), 0, IF(OR('Raw Data'!P1785&lt;Analysis!BE$2, 'Raw Data'!S1785&lt;Analysis!BE$2), 1, 0))</f>
        <v/>
      </c>
    </row>
    <row r="1787">
      <c r="A1787" s="1">
        <f>'Raw Data'!A1786</f>
        <v/>
      </c>
      <c r="B1787">
        <f>IF(AND('Raw Data'!J1786&lt;'Raw Data'!I1786, ISNUMBER('Raw Data'!E1786)), 1, 0)</f>
        <v/>
      </c>
      <c r="C1787">
        <f>IF(AND('Raw Data'!A1786&gt;0, 'Raw Data'!K1786&gt;0), 1, 0)</f>
        <v/>
      </c>
      <c r="D1787">
        <f>IF(ISBLANK('Raw Data'!A1786),0,IF(AND('Raw Data'!J1786&lt;'Raw Data'!I1786,'Raw Data'!J1786&gt;Analysis!$BD$2),1,IF(AND('Raw Data'!I1786&lt;'Raw Data'!J1786,'Raw Data'!I1786&gt;Analysis!$BD$2),1,0)))</f>
        <v/>
      </c>
      <c r="E1787">
        <f>IF(ISBLANK('Raw Data'!A1786), 0, IF(OR('Raw Data'!P1786&lt;Analysis!BE$2, 'Raw Data'!S1786&lt;Analysis!BE$2), 1, 0))</f>
        <v/>
      </c>
    </row>
    <row r="1788">
      <c r="A1788" s="1">
        <f>'Raw Data'!A1787</f>
        <v/>
      </c>
      <c r="B1788">
        <f>IF(AND('Raw Data'!J1787&lt;'Raw Data'!I1787, ISNUMBER('Raw Data'!E1787)), 1, 0)</f>
        <v/>
      </c>
      <c r="C1788">
        <f>IF(AND('Raw Data'!A1787&gt;0, 'Raw Data'!K1787&gt;0), 1, 0)</f>
        <v/>
      </c>
      <c r="D1788">
        <f>IF(ISBLANK('Raw Data'!A1787),0,IF(AND('Raw Data'!J1787&lt;'Raw Data'!I1787,'Raw Data'!J1787&gt;Analysis!$BD$2),1,IF(AND('Raw Data'!I1787&lt;'Raw Data'!J1787,'Raw Data'!I1787&gt;Analysis!$BD$2),1,0)))</f>
        <v/>
      </c>
      <c r="E1788">
        <f>IF(ISBLANK('Raw Data'!A1787), 0, IF(OR('Raw Data'!P1787&lt;Analysis!BE$2, 'Raw Data'!S1787&lt;Analysis!BE$2), 1, 0))</f>
        <v/>
      </c>
    </row>
    <row r="1789">
      <c r="A1789" s="1">
        <f>'Raw Data'!A1788</f>
        <v/>
      </c>
      <c r="B1789">
        <f>IF(AND('Raw Data'!J1788&lt;'Raw Data'!I1788, ISNUMBER('Raw Data'!E1788)), 1, 0)</f>
        <v/>
      </c>
      <c r="C1789">
        <f>IF(AND('Raw Data'!A1788&gt;0, 'Raw Data'!K1788&gt;0), 1, 0)</f>
        <v/>
      </c>
      <c r="D1789">
        <f>IF(ISBLANK('Raw Data'!A1788),0,IF(AND('Raw Data'!J1788&lt;'Raw Data'!I1788,'Raw Data'!J1788&gt;Analysis!$BD$2),1,IF(AND('Raw Data'!I1788&lt;'Raw Data'!J1788,'Raw Data'!I1788&gt;Analysis!$BD$2),1,0)))</f>
        <v/>
      </c>
      <c r="E1789">
        <f>IF(ISBLANK('Raw Data'!A1788), 0, IF(OR('Raw Data'!P1788&lt;Analysis!BE$2, 'Raw Data'!S1788&lt;Analysis!BE$2), 1, 0))</f>
        <v/>
      </c>
    </row>
    <row r="1790">
      <c r="A1790" s="1">
        <f>'Raw Data'!A1789</f>
        <v/>
      </c>
      <c r="B1790">
        <f>IF(AND('Raw Data'!J1789&lt;'Raw Data'!I1789, ISNUMBER('Raw Data'!E1789)), 1, 0)</f>
        <v/>
      </c>
      <c r="C1790">
        <f>IF(AND('Raw Data'!A1789&gt;0, 'Raw Data'!K1789&gt;0), 1, 0)</f>
        <v/>
      </c>
      <c r="D1790">
        <f>IF(ISBLANK('Raw Data'!A1789),0,IF(AND('Raw Data'!J1789&lt;'Raw Data'!I1789,'Raw Data'!J1789&gt;Analysis!$BD$2),1,IF(AND('Raw Data'!I1789&lt;'Raw Data'!J1789,'Raw Data'!I1789&gt;Analysis!$BD$2),1,0)))</f>
        <v/>
      </c>
      <c r="E1790">
        <f>IF(ISBLANK('Raw Data'!A1789), 0, IF(OR('Raw Data'!P1789&lt;Analysis!BE$2, 'Raw Data'!S1789&lt;Analysis!BE$2), 1, 0))</f>
        <v/>
      </c>
    </row>
    <row r="1791">
      <c r="A1791" s="1">
        <f>'Raw Data'!A1790</f>
        <v/>
      </c>
      <c r="B1791">
        <f>IF(AND('Raw Data'!J1790&lt;'Raw Data'!I1790, ISNUMBER('Raw Data'!E1790)), 1, 0)</f>
        <v/>
      </c>
      <c r="C1791">
        <f>IF(AND('Raw Data'!A1790&gt;0, 'Raw Data'!K1790&gt;0), 1, 0)</f>
        <v/>
      </c>
      <c r="D1791">
        <f>IF(ISBLANK('Raw Data'!A1790),0,IF(AND('Raw Data'!J1790&lt;'Raw Data'!I1790,'Raw Data'!J1790&gt;Analysis!$BD$2),1,IF(AND('Raw Data'!I1790&lt;'Raw Data'!J1790,'Raw Data'!I1790&gt;Analysis!$BD$2),1,0)))</f>
        <v/>
      </c>
      <c r="E1791">
        <f>IF(ISBLANK('Raw Data'!A1790), 0, IF(OR('Raw Data'!P1790&lt;Analysis!BE$2, 'Raw Data'!S1790&lt;Analysis!BE$2), 1, 0))</f>
        <v/>
      </c>
    </row>
    <row r="1792">
      <c r="A1792" s="1">
        <f>'Raw Data'!A1791</f>
        <v/>
      </c>
      <c r="B1792">
        <f>IF(AND('Raw Data'!J1791&lt;'Raw Data'!I1791, ISNUMBER('Raw Data'!E1791)), 1, 0)</f>
        <v/>
      </c>
      <c r="C1792">
        <f>IF(AND('Raw Data'!A1791&gt;0, 'Raw Data'!K1791&gt;0), 1, 0)</f>
        <v/>
      </c>
      <c r="D1792">
        <f>IF(ISBLANK('Raw Data'!A1791),0,IF(AND('Raw Data'!J1791&lt;'Raw Data'!I1791,'Raw Data'!J1791&gt;Analysis!$BD$2),1,IF(AND('Raw Data'!I1791&lt;'Raw Data'!J1791,'Raw Data'!I1791&gt;Analysis!$BD$2),1,0)))</f>
        <v/>
      </c>
      <c r="E1792">
        <f>IF(ISBLANK('Raw Data'!A1791), 0, IF(OR('Raw Data'!P1791&lt;Analysis!BE$2, 'Raw Data'!S1791&lt;Analysis!BE$2), 1, 0))</f>
        <v/>
      </c>
    </row>
    <row r="1793">
      <c r="A1793" s="1">
        <f>'Raw Data'!A1792</f>
        <v/>
      </c>
      <c r="B1793">
        <f>IF(AND('Raw Data'!J1792&lt;'Raw Data'!I1792, ISNUMBER('Raw Data'!E1792)), 1, 0)</f>
        <v/>
      </c>
      <c r="C1793">
        <f>IF(AND('Raw Data'!A1792&gt;0, 'Raw Data'!K1792&gt;0), 1, 0)</f>
        <v/>
      </c>
      <c r="D1793">
        <f>IF(ISBLANK('Raw Data'!A1792),0,IF(AND('Raw Data'!J1792&lt;'Raw Data'!I1792,'Raw Data'!J1792&gt;Analysis!$BD$2),1,IF(AND('Raw Data'!I1792&lt;'Raw Data'!J1792,'Raw Data'!I1792&gt;Analysis!$BD$2),1,0)))</f>
        <v/>
      </c>
      <c r="E1793">
        <f>IF(ISBLANK('Raw Data'!A1792), 0, IF(OR('Raw Data'!P1792&lt;Analysis!BE$2, 'Raw Data'!S1792&lt;Analysis!BE$2), 1, 0))</f>
        <v/>
      </c>
    </row>
    <row r="1794">
      <c r="A1794" s="1">
        <f>'Raw Data'!A1793</f>
        <v/>
      </c>
      <c r="B1794">
        <f>IF(AND('Raw Data'!J1793&lt;'Raw Data'!I1793, ISNUMBER('Raw Data'!E1793)), 1, 0)</f>
        <v/>
      </c>
      <c r="C1794">
        <f>IF(AND('Raw Data'!A1793&gt;0, 'Raw Data'!K1793&gt;0), 1, 0)</f>
        <v/>
      </c>
      <c r="D1794">
        <f>IF(ISBLANK('Raw Data'!A1793),0,IF(AND('Raw Data'!J1793&lt;'Raw Data'!I1793,'Raw Data'!J1793&gt;Analysis!$BD$2),1,IF(AND('Raw Data'!I1793&lt;'Raw Data'!J1793,'Raw Data'!I1793&gt;Analysis!$BD$2),1,0)))</f>
        <v/>
      </c>
      <c r="E1794">
        <f>IF(ISBLANK('Raw Data'!A1793), 0, IF(OR('Raw Data'!P1793&lt;Analysis!BE$2, 'Raw Data'!S1793&lt;Analysis!BE$2), 1, 0))</f>
        <v/>
      </c>
    </row>
    <row r="1795">
      <c r="A1795" s="1">
        <f>'Raw Data'!A1794</f>
        <v/>
      </c>
      <c r="B1795">
        <f>IF(AND('Raw Data'!J1794&lt;'Raw Data'!I1794, ISNUMBER('Raw Data'!E1794)), 1, 0)</f>
        <v/>
      </c>
      <c r="C1795">
        <f>IF(AND('Raw Data'!A1794&gt;0, 'Raw Data'!K1794&gt;0), 1, 0)</f>
        <v/>
      </c>
      <c r="D1795">
        <f>IF(ISBLANK('Raw Data'!A1794),0,IF(AND('Raw Data'!J1794&lt;'Raw Data'!I1794,'Raw Data'!J1794&gt;Analysis!$BD$2),1,IF(AND('Raw Data'!I1794&lt;'Raw Data'!J1794,'Raw Data'!I1794&gt;Analysis!$BD$2),1,0)))</f>
        <v/>
      </c>
      <c r="E1795">
        <f>IF(ISBLANK('Raw Data'!A1794), 0, IF(OR('Raw Data'!P1794&lt;Analysis!BE$2, 'Raw Data'!S1794&lt;Analysis!BE$2), 1, 0))</f>
        <v/>
      </c>
    </row>
    <row r="1796">
      <c r="A1796" s="1">
        <f>'Raw Data'!A1795</f>
        <v/>
      </c>
      <c r="B1796">
        <f>IF(AND('Raw Data'!J1795&lt;'Raw Data'!I1795, ISNUMBER('Raw Data'!E1795)), 1, 0)</f>
        <v/>
      </c>
      <c r="C1796">
        <f>IF(AND('Raw Data'!A1795&gt;0, 'Raw Data'!K1795&gt;0), 1, 0)</f>
        <v/>
      </c>
      <c r="D1796">
        <f>IF(ISBLANK('Raw Data'!A1795),0,IF(AND('Raw Data'!J1795&lt;'Raw Data'!I1795,'Raw Data'!J1795&gt;Analysis!$BD$2),1,IF(AND('Raw Data'!I1795&lt;'Raw Data'!J1795,'Raw Data'!I1795&gt;Analysis!$BD$2),1,0)))</f>
        <v/>
      </c>
      <c r="E1796">
        <f>IF(ISBLANK('Raw Data'!A1795), 0, IF(OR('Raw Data'!P1795&lt;Analysis!BE$2, 'Raw Data'!S1795&lt;Analysis!BE$2), 1, 0))</f>
        <v/>
      </c>
    </row>
    <row r="1797">
      <c r="A1797" s="1">
        <f>'Raw Data'!A1796</f>
        <v/>
      </c>
      <c r="B1797">
        <f>IF(AND('Raw Data'!J1796&lt;'Raw Data'!I1796, ISNUMBER('Raw Data'!E1796)), 1, 0)</f>
        <v/>
      </c>
      <c r="C1797">
        <f>IF(AND('Raw Data'!A1796&gt;0, 'Raw Data'!K1796&gt;0), 1, 0)</f>
        <v/>
      </c>
      <c r="D1797">
        <f>IF(ISBLANK('Raw Data'!A1796),0,IF(AND('Raw Data'!J1796&lt;'Raw Data'!I1796,'Raw Data'!J1796&gt;Analysis!$BD$2),1,IF(AND('Raw Data'!I1796&lt;'Raw Data'!J1796,'Raw Data'!I1796&gt;Analysis!$BD$2),1,0)))</f>
        <v/>
      </c>
      <c r="E1797">
        <f>IF(ISBLANK('Raw Data'!A1796), 0, IF(OR('Raw Data'!P1796&lt;Analysis!BE$2, 'Raw Data'!S1796&lt;Analysis!BE$2), 1, 0))</f>
        <v/>
      </c>
    </row>
    <row r="1798">
      <c r="A1798" s="1">
        <f>'Raw Data'!A1797</f>
        <v/>
      </c>
      <c r="B1798">
        <f>IF(AND('Raw Data'!J1797&lt;'Raw Data'!I1797, ISNUMBER('Raw Data'!E1797)), 1, 0)</f>
        <v/>
      </c>
      <c r="C1798">
        <f>IF(AND('Raw Data'!A1797&gt;0, 'Raw Data'!K1797&gt;0), 1, 0)</f>
        <v/>
      </c>
      <c r="D1798">
        <f>IF(ISBLANK('Raw Data'!A1797),0,IF(AND('Raw Data'!J1797&lt;'Raw Data'!I1797,'Raw Data'!J1797&gt;Analysis!$BD$2),1,IF(AND('Raw Data'!I1797&lt;'Raw Data'!J1797,'Raw Data'!I1797&gt;Analysis!$BD$2),1,0)))</f>
        <v/>
      </c>
      <c r="E1798">
        <f>IF(ISBLANK('Raw Data'!A1797), 0, IF(OR('Raw Data'!P1797&lt;Analysis!BE$2, 'Raw Data'!S1797&lt;Analysis!BE$2), 1, 0))</f>
        <v/>
      </c>
    </row>
    <row r="1799">
      <c r="A1799" s="1">
        <f>'Raw Data'!A1798</f>
        <v/>
      </c>
      <c r="B1799">
        <f>IF(AND('Raw Data'!J1798&lt;'Raw Data'!I1798, ISNUMBER('Raw Data'!E1798)), 1, 0)</f>
        <v/>
      </c>
      <c r="C1799">
        <f>IF(AND('Raw Data'!A1798&gt;0, 'Raw Data'!K1798&gt;0), 1, 0)</f>
        <v/>
      </c>
      <c r="D1799">
        <f>IF(ISBLANK('Raw Data'!A1798),0,IF(AND('Raw Data'!J1798&lt;'Raw Data'!I1798,'Raw Data'!J1798&gt;Analysis!$BD$2),1,IF(AND('Raw Data'!I1798&lt;'Raw Data'!J1798,'Raw Data'!I1798&gt;Analysis!$BD$2),1,0)))</f>
        <v/>
      </c>
      <c r="E1799">
        <f>IF(ISBLANK('Raw Data'!A1798), 0, IF(OR('Raw Data'!P1798&lt;Analysis!BE$2, 'Raw Data'!S1798&lt;Analysis!BE$2), 1, 0))</f>
        <v/>
      </c>
    </row>
    <row r="1800">
      <c r="A1800" s="1">
        <f>'Raw Data'!A1799</f>
        <v/>
      </c>
      <c r="B1800">
        <f>IF(AND('Raw Data'!J1799&lt;'Raw Data'!I1799, ISNUMBER('Raw Data'!E1799)), 1, 0)</f>
        <v/>
      </c>
      <c r="C1800">
        <f>IF(AND('Raw Data'!A1799&gt;0, 'Raw Data'!K1799&gt;0), 1, 0)</f>
        <v/>
      </c>
      <c r="D1800">
        <f>IF(ISBLANK('Raw Data'!A1799),0,IF(AND('Raw Data'!J1799&lt;'Raw Data'!I1799,'Raw Data'!J1799&gt;Analysis!$BD$2),1,IF(AND('Raw Data'!I1799&lt;'Raw Data'!J1799,'Raw Data'!I1799&gt;Analysis!$BD$2),1,0)))</f>
        <v/>
      </c>
      <c r="E1800">
        <f>IF(ISBLANK('Raw Data'!A1799), 0, IF(OR('Raw Data'!P1799&lt;Analysis!BE$2, 'Raw Data'!S1799&lt;Analysis!BE$2), 1, 0))</f>
        <v/>
      </c>
    </row>
    <row r="1801">
      <c r="A1801" s="1">
        <f>'Raw Data'!A1800</f>
        <v/>
      </c>
      <c r="B1801">
        <f>IF(AND('Raw Data'!J1800&lt;'Raw Data'!I1800, ISNUMBER('Raw Data'!E1800)), 1, 0)</f>
        <v/>
      </c>
      <c r="C1801">
        <f>IF(AND('Raw Data'!A1800&gt;0, 'Raw Data'!K1800&gt;0), 1, 0)</f>
        <v/>
      </c>
      <c r="D1801">
        <f>IF(ISBLANK('Raw Data'!A1800),0,IF(AND('Raw Data'!J1800&lt;'Raw Data'!I1800,'Raw Data'!J1800&gt;Analysis!$BD$2),1,IF(AND('Raw Data'!I1800&lt;'Raw Data'!J1800,'Raw Data'!I1800&gt;Analysis!$BD$2),1,0)))</f>
        <v/>
      </c>
      <c r="E1801">
        <f>IF(ISBLANK('Raw Data'!A1800), 0, IF(OR('Raw Data'!P1800&lt;Analysis!BE$2, 'Raw Data'!S1800&lt;Analysis!BE$2), 1, 0))</f>
        <v/>
      </c>
    </row>
    <row r="1802">
      <c r="A1802" s="1">
        <f>'Raw Data'!A1801</f>
        <v/>
      </c>
      <c r="B1802">
        <f>IF(AND('Raw Data'!J1801&lt;'Raw Data'!I1801, ISNUMBER('Raw Data'!E1801)), 1, 0)</f>
        <v/>
      </c>
      <c r="C1802">
        <f>IF(AND('Raw Data'!A1801&gt;0, 'Raw Data'!K1801&gt;0), 1, 0)</f>
        <v/>
      </c>
      <c r="D1802">
        <f>IF(ISBLANK('Raw Data'!A1801),0,IF(AND('Raw Data'!J1801&lt;'Raw Data'!I1801,'Raw Data'!J1801&gt;Analysis!$BD$2),1,IF(AND('Raw Data'!I1801&lt;'Raw Data'!J1801,'Raw Data'!I1801&gt;Analysis!$BD$2),1,0)))</f>
        <v/>
      </c>
      <c r="E1802">
        <f>IF(ISBLANK('Raw Data'!A1801), 0, IF(OR('Raw Data'!P1801&lt;Analysis!BE$2, 'Raw Data'!S1801&lt;Analysis!BE$2), 1, 0))</f>
        <v/>
      </c>
    </row>
    <row r="1803">
      <c r="A1803" s="1">
        <f>'Raw Data'!A1802</f>
        <v/>
      </c>
      <c r="B1803">
        <f>IF(AND('Raw Data'!J1802&lt;'Raw Data'!I1802, ISNUMBER('Raw Data'!E1802)), 1, 0)</f>
        <v/>
      </c>
      <c r="C1803">
        <f>IF(AND('Raw Data'!A1802&gt;0, 'Raw Data'!K1802&gt;0), 1, 0)</f>
        <v/>
      </c>
      <c r="D1803">
        <f>IF(ISBLANK('Raw Data'!A1802),0,IF(AND('Raw Data'!J1802&lt;'Raw Data'!I1802,'Raw Data'!J1802&gt;Analysis!$BD$2),1,IF(AND('Raw Data'!I1802&lt;'Raw Data'!J1802,'Raw Data'!I1802&gt;Analysis!$BD$2),1,0)))</f>
        <v/>
      </c>
      <c r="E1803">
        <f>IF(ISBLANK('Raw Data'!A1802), 0, IF(OR('Raw Data'!P1802&lt;Analysis!BE$2, 'Raw Data'!S1802&lt;Analysis!BE$2), 1, 0))</f>
        <v/>
      </c>
    </row>
    <row r="1804">
      <c r="A1804" s="1">
        <f>'Raw Data'!A1803</f>
        <v/>
      </c>
      <c r="B1804">
        <f>IF(AND('Raw Data'!J1803&lt;'Raw Data'!I1803, ISNUMBER('Raw Data'!E1803)), 1, 0)</f>
        <v/>
      </c>
      <c r="C1804">
        <f>IF(AND('Raw Data'!A1803&gt;0, 'Raw Data'!K1803&gt;0), 1, 0)</f>
        <v/>
      </c>
      <c r="D1804">
        <f>IF(ISBLANK('Raw Data'!A1803),0,IF(AND('Raw Data'!J1803&lt;'Raw Data'!I1803,'Raw Data'!J1803&gt;Analysis!$BD$2),1,IF(AND('Raw Data'!I1803&lt;'Raw Data'!J1803,'Raw Data'!I1803&gt;Analysis!$BD$2),1,0)))</f>
        <v/>
      </c>
      <c r="E1804">
        <f>IF(ISBLANK('Raw Data'!A1803), 0, IF(OR('Raw Data'!P1803&lt;Analysis!BE$2, 'Raw Data'!S1803&lt;Analysis!BE$2), 1, 0))</f>
        <v/>
      </c>
    </row>
    <row r="1805">
      <c r="A1805" s="1">
        <f>'Raw Data'!A1804</f>
        <v/>
      </c>
      <c r="B1805">
        <f>IF(AND('Raw Data'!J1804&lt;'Raw Data'!I1804, ISNUMBER('Raw Data'!E1804)), 1, 0)</f>
        <v/>
      </c>
      <c r="C1805">
        <f>IF(AND('Raw Data'!A1804&gt;0, 'Raw Data'!K1804&gt;0), 1, 0)</f>
        <v/>
      </c>
      <c r="D1805">
        <f>IF(ISBLANK('Raw Data'!A1804),0,IF(AND('Raw Data'!J1804&lt;'Raw Data'!I1804,'Raw Data'!J1804&gt;Analysis!$BD$2),1,IF(AND('Raw Data'!I1804&lt;'Raw Data'!J1804,'Raw Data'!I1804&gt;Analysis!$BD$2),1,0)))</f>
        <v/>
      </c>
      <c r="E1805">
        <f>IF(ISBLANK('Raw Data'!A1804), 0, IF(OR('Raw Data'!P1804&lt;Analysis!BE$2, 'Raw Data'!S1804&lt;Analysis!BE$2), 1, 0))</f>
        <v/>
      </c>
    </row>
    <row r="1806">
      <c r="A1806" s="1">
        <f>'Raw Data'!A1805</f>
        <v/>
      </c>
      <c r="B1806">
        <f>IF(AND('Raw Data'!J1805&lt;'Raw Data'!I1805, ISNUMBER('Raw Data'!E1805)), 1, 0)</f>
        <v/>
      </c>
      <c r="C1806">
        <f>IF(AND('Raw Data'!A1805&gt;0, 'Raw Data'!K1805&gt;0), 1, 0)</f>
        <v/>
      </c>
      <c r="D1806">
        <f>IF(ISBLANK('Raw Data'!A1805),0,IF(AND('Raw Data'!J1805&lt;'Raw Data'!I1805,'Raw Data'!J1805&gt;Analysis!$BD$2),1,IF(AND('Raw Data'!I1805&lt;'Raw Data'!J1805,'Raw Data'!I1805&gt;Analysis!$BD$2),1,0)))</f>
        <v/>
      </c>
      <c r="E1806">
        <f>IF(ISBLANK('Raw Data'!A1805), 0, IF(OR('Raw Data'!P1805&lt;Analysis!BE$2, 'Raw Data'!S1805&lt;Analysis!BE$2), 1, 0))</f>
        <v/>
      </c>
    </row>
    <row r="1807">
      <c r="A1807" s="1">
        <f>'Raw Data'!A1806</f>
        <v/>
      </c>
      <c r="B1807">
        <f>IF(AND('Raw Data'!J1806&lt;'Raw Data'!I1806, ISNUMBER('Raw Data'!E1806)), 1, 0)</f>
        <v/>
      </c>
      <c r="C1807">
        <f>IF(AND('Raw Data'!A1806&gt;0, 'Raw Data'!K1806&gt;0), 1, 0)</f>
        <v/>
      </c>
      <c r="D1807">
        <f>IF(ISBLANK('Raw Data'!A1806),0,IF(AND('Raw Data'!J1806&lt;'Raw Data'!I1806,'Raw Data'!J1806&gt;Analysis!$BD$2),1,IF(AND('Raw Data'!I1806&lt;'Raw Data'!J1806,'Raw Data'!I1806&gt;Analysis!$BD$2),1,0)))</f>
        <v/>
      </c>
      <c r="E1807">
        <f>IF(ISBLANK('Raw Data'!A1806), 0, IF(OR('Raw Data'!P1806&lt;Analysis!BE$2, 'Raw Data'!S1806&lt;Analysis!BE$2), 1, 0))</f>
        <v/>
      </c>
    </row>
    <row r="1808">
      <c r="A1808" s="1">
        <f>'Raw Data'!A1807</f>
        <v/>
      </c>
      <c r="B1808">
        <f>IF(AND('Raw Data'!J1807&lt;'Raw Data'!I1807, ISNUMBER('Raw Data'!E1807)), 1, 0)</f>
        <v/>
      </c>
      <c r="C1808">
        <f>IF(AND('Raw Data'!A1807&gt;0, 'Raw Data'!K1807&gt;0), 1, 0)</f>
        <v/>
      </c>
      <c r="D1808">
        <f>IF(ISBLANK('Raw Data'!A1807),0,IF(AND('Raw Data'!J1807&lt;'Raw Data'!I1807,'Raw Data'!J1807&gt;Analysis!$BD$2),1,IF(AND('Raw Data'!I1807&lt;'Raw Data'!J1807,'Raw Data'!I1807&gt;Analysis!$BD$2),1,0)))</f>
        <v/>
      </c>
      <c r="E1808">
        <f>IF(ISBLANK('Raw Data'!A1807), 0, IF(OR('Raw Data'!P1807&lt;Analysis!BE$2, 'Raw Data'!S1807&lt;Analysis!BE$2), 1, 0))</f>
        <v/>
      </c>
    </row>
    <row r="1809">
      <c r="A1809" s="1">
        <f>'Raw Data'!A1808</f>
        <v/>
      </c>
      <c r="B1809">
        <f>IF(AND('Raw Data'!J1808&lt;'Raw Data'!I1808, ISNUMBER('Raw Data'!E1808)), 1, 0)</f>
        <v/>
      </c>
      <c r="C1809">
        <f>IF(AND('Raw Data'!A1808&gt;0, 'Raw Data'!K1808&gt;0), 1, 0)</f>
        <v/>
      </c>
      <c r="D1809">
        <f>IF(ISBLANK('Raw Data'!A1808),0,IF(AND('Raw Data'!J1808&lt;'Raw Data'!I1808,'Raw Data'!J1808&gt;Analysis!$BD$2),1,IF(AND('Raw Data'!I1808&lt;'Raw Data'!J1808,'Raw Data'!I1808&gt;Analysis!$BD$2),1,0)))</f>
        <v/>
      </c>
      <c r="E1809">
        <f>IF(ISBLANK('Raw Data'!A1808), 0, IF(OR('Raw Data'!P1808&lt;Analysis!BE$2, 'Raw Data'!S1808&lt;Analysis!BE$2), 1, 0))</f>
        <v/>
      </c>
    </row>
    <row r="1810">
      <c r="A1810" s="1">
        <f>'Raw Data'!A1809</f>
        <v/>
      </c>
      <c r="B1810">
        <f>IF(AND('Raw Data'!J1809&lt;'Raw Data'!I1809, ISNUMBER('Raw Data'!E1809)), 1, 0)</f>
        <v/>
      </c>
      <c r="C1810">
        <f>IF(AND('Raw Data'!A1809&gt;0, 'Raw Data'!K1809&gt;0), 1, 0)</f>
        <v/>
      </c>
      <c r="D1810">
        <f>IF(ISBLANK('Raw Data'!A1809),0,IF(AND('Raw Data'!J1809&lt;'Raw Data'!I1809,'Raw Data'!J1809&gt;Analysis!$BD$2),1,IF(AND('Raw Data'!I1809&lt;'Raw Data'!J1809,'Raw Data'!I1809&gt;Analysis!$BD$2),1,0)))</f>
        <v/>
      </c>
      <c r="E1810">
        <f>IF(ISBLANK('Raw Data'!A1809), 0, IF(OR('Raw Data'!P1809&lt;Analysis!BE$2, 'Raw Data'!S1809&lt;Analysis!BE$2), 1, 0))</f>
        <v/>
      </c>
    </row>
    <row r="1811">
      <c r="A1811" s="1">
        <f>'Raw Data'!A1810</f>
        <v/>
      </c>
      <c r="B1811">
        <f>IF(AND('Raw Data'!J1810&lt;'Raw Data'!I1810, ISNUMBER('Raw Data'!E1810)), 1, 0)</f>
        <v/>
      </c>
      <c r="C1811">
        <f>IF(AND('Raw Data'!A1810&gt;0, 'Raw Data'!K1810&gt;0), 1, 0)</f>
        <v/>
      </c>
      <c r="D1811">
        <f>IF(ISBLANK('Raw Data'!A1810),0,IF(AND('Raw Data'!J1810&lt;'Raw Data'!I1810,'Raw Data'!J1810&gt;Analysis!$BD$2),1,IF(AND('Raw Data'!I1810&lt;'Raw Data'!J1810,'Raw Data'!I1810&gt;Analysis!$BD$2),1,0)))</f>
        <v/>
      </c>
      <c r="E1811">
        <f>IF(ISBLANK('Raw Data'!A1810), 0, IF(OR('Raw Data'!P1810&lt;Analysis!BE$2, 'Raw Data'!S1810&lt;Analysis!BE$2), 1, 0))</f>
        <v/>
      </c>
    </row>
    <row r="1812">
      <c r="A1812" s="1">
        <f>'Raw Data'!A1811</f>
        <v/>
      </c>
      <c r="B1812">
        <f>IF(AND('Raw Data'!J1811&lt;'Raw Data'!I1811, ISNUMBER('Raw Data'!E1811)), 1, 0)</f>
        <v/>
      </c>
      <c r="C1812">
        <f>IF(AND('Raw Data'!A1811&gt;0, 'Raw Data'!K1811&gt;0), 1, 0)</f>
        <v/>
      </c>
      <c r="D1812">
        <f>IF(ISBLANK('Raw Data'!A1811),0,IF(AND('Raw Data'!J1811&lt;'Raw Data'!I1811,'Raw Data'!J1811&gt;Analysis!$BD$2),1,IF(AND('Raw Data'!I1811&lt;'Raw Data'!J1811,'Raw Data'!I1811&gt;Analysis!$BD$2),1,0)))</f>
        <v/>
      </c>
      <c r="E1812">
        <f>IF(ISBLANK('Raw Data'!A1811), 0, IF(OR('Raw Data'!P1811&lt;Analysis!BE$2, 'Raw Data'!S1811&lt;Analysis!BE$2), 1, 0))</f>
        <v/>
      </c>
    </row>
    <row r="1813">
      <c r="A1813" s="1">
        <f>'Raw Data'!A1812</f>
        <v/>
      </c>
      <c r="B1813">
        <f>IF(AND('Raw Data'!J1812&lt;'Raw Data'!I1812, ISNUMBER('Raw Data'!E1812)), 1, 0)</f>
        <v/>
      </c>
      <c r="C1813">
        <f>IF(AND('Raw Data'!A1812&gt;0, 'Raw Data'!K1812&gt;0), 1, 0)</f>
        <v/>
      </c>
      <c r="D1813">
        <f>IF(ISBLANK('Raw Data'!A1812),0,IF(AND('Raw Data'!J1812&lt;'Raw Data'!I1812,'Raw Data'!J1812&gt;Analysis!$BD$2),1,IF(AND('Raw Data'!I1812&lt;'Raw Data'!J1812,'Raw Data'!I1812&gt;Analysis!$BD$2),1,0)))</f>
        <v/>
      </c>
      <c r="E1813">
        <f>IF(ISBLANK('Raw Data'!A1812), 0, IF(OR('Raw Data'!P1812&lt;Analysis!BE$2, 'Raw Data'!S1812&lt;Analysis!BE$2), 1, 0))</f>
        <v/>
      </c>
    </row>
    <row r="1814">
      <c r="A1814" s="1">
        <f>'Raw Data'!A1813</f>
        <v/>
      </c>
      <c r="B1814">
        <f>IF(AND('Raw Data'!J1813&lt;'Raw Data'!I1813, ISNUMBER('Raw Data'!E1813)), 1, 0)</f>
        <v/>
      </c>
      <c r="C1814">
        <f>IF(AND('Raw Data'!A1813&gt;0, 'Raw Data'!K1813&gt;0), 1, 0)</f>
        <v/>
      </c>
      <c r="D1814">
        <f>IF(ISBLANK('Raw Data'!A1813),0,IF(AND('Raw Data'!J1813&lt;'Raw Data'!I1813,'Raw Data'!J1813&gt;Analysis!$BD$2),1,IF(AND('Raw Data'!I1813&lt;'Raw Data'!J1813,'Raw Data'!I1813&gt;Analysis!$BD$2),1,0)))</f>
        <v/>
      </c>
      <c r="E1814">
        <f>IF(ISBLANK('Raw Data'!A1813), 0, IF(OR('Raw Data'!P1813&lt;Analysis!BE$2, 'Raw Data'!S1813&lt;Analysis!BE$2), 1, 0))</f>
        <v/>
      </c>
    </row>
    <row r="1815">
      <c r="A1815" s="1">
        <f>'Raw Data'!A1814</f>
        <v/>
      </c>
      <c r="B1815">
        <f>IF(AND('Raw Data'!J1814&lt;'Raw Data'!I1814, ISNUMBER('Raw Data'!E1814)), 1, 0)</f>
        <v/>
      </c>
      <c r="C1815">
        <f>IF(AND('Raw Data'!A1814&gt;0, 'Raw Data'!K1814&gt;0), 1, 0)</f>
        <v/>
      </c>
      <c r="D1815">
        <f>IF(ISBLANK('Raw Data'!A1814),0,IF(AND('Raw Data'!J1814&lt;'Raw Data'!I1814,'Raw Data'!J1814&gt;Analysis!$BD$2),1,IF(AND('Raw Data'!I1814&lt;'Raw Data'!J1814,'Raw Data'!I1814&gt;Analysis!$BD$2),1,0)))</f>
        <v/>
      </c>
      <c r="E1815">
        <f>IF(ISBLANK('Raw Data'!A1814), 0, IF(OR('Raw Data'!P1814&lt;Analysis!BE$2, 'Raw Data'!S1814&lt;Analysis!BE$2), 1, 0))</f>
        <v/>
      </c>
    </row>
    <row r="1816">
      <c r="A1816" s="1">
        <f>'Raw Data'!A1815</f>
        <v/>
      </c>
      <c r="B1816">
        <f>IF(AND('Raw Data'!J1815&lt;'Raw Data'!I1815, ISNUMBER('Raw Data'!E1815)), 1, 0)</f>
        <v/>
      </c>
      <c r="C1816">
        <f>IF(AND('Raw Data'!A1815&gt;0, 'Raw Data'!K1815&gt;0), 1, 0)</f>
        <v/>
      </c>
      <c r="D1816">
        <f>IF(ISBLANK('Raw Data'!A1815),0,IF(AND('Raw Data'!J1815&lt;'Raw Data'!I1815,'Raw Data'!J1815&gt;Analysis!$BD$2),1,IF(AND('Raw Data'!I1815&lt;'Raw Data'!J1815,'Raw Data'!I1815&gt;Analysis!$BD$2),1,0)))</f>
        <v/>
      </c>
      <c r="E1816">
        <f>IF(ISBLANK('Raw Data'!A1815), 0, IF(OR('Raw Data'!P1815&lt;Analysis!BE$2, 'Raw Data'!S1815&lt;Analysis!BE$2), 1, 0))</f>
        <v/>
      </c>
    </row>
    <row r="1817">
      <c r="A1817" s="1">
        <f>'Raw Data'!A1816</f>
        <v/>
      </c>
      <c r="B1817">
        <f>IF(AND('Raw Data'!J1816&lt;'Raw Data'!I1816, ISNUMBER('Raw Data'!E1816)), 1, 0)</f>
        <v/>
      </c>
      <c r="C1817">
        <f>IF(AND('Raw Data'!A1816&gt;0, 'Raw Data'!K1816&gt;0), 1, 0)</f>
        <v/>
      </c>
      <c r="D1817">
        <f>IF(ISBLANK('Raw Data'!A1816),0,IF(AND('Raw Data'!J1816&lt;'Raw Data'!I1816,'Raw Data'!J1816&gt;Analysis!$BD$2),1,IF(AND('Raw Data'!I1816&lt;'Raw Data'!J1816,'Raw Data'!I1816&gt;Analysis!$BD$2),1,0)))</f>
        <v/>
      </c>
      <c r="E1817">
        <f>IF(ISBLANK('Raw Data'!A1816), 0, IF(OR('Raw Data'!P1816&lt;Analysis!BE$2, 'Raw Data'!S1816&lt;Analysis!BE$2), 1, 0))</f>
        <v/>
      </c>
    </row>
    <row r="1818">
      <c r="A1818" s="1">
        <f>'Raw Data'!A1817</f>
        <v/>
      </c>
      <c r="B1818">
        <f>IF(AND('Raw Data'!J1817&lt;'Raw Data'!I1817, ISNUMBER('Raw Data'!E1817)), 1, 0)</f>
        <v/>
      </c>
      <c r="C1818">
        <f>IF(AND('Raw Data'!A1817&gt;0, 'Raw Data'!K1817&gt;0), 1, 0)</f>
        <v/>
      </c>
      <c r="D1818">
        <f>IF(ISBLANK('Raw Data'!A1817),0,IF(AND('Raw Data'!J1817&lt;'Raw Data'!I1817,'Raw Data'!J1817&gt;Analysis!$BD$2),1,IF(AND('Raw Data'!I1817&lt;'Raw Data'!J1817,'Raw Data'!I1817&gt;Analysis!$BD$2),1,0)))</f>
        <v/>
      </c>
      <c r="E1818">
        <f>IF(ISBLANK('Raw Data'!A1817), 0, IF(OR('Raw Data'!P1817&lt;Analysis!BE$2, 'Raw Data'!S1817&lt;Analysis!BE$2), 1, 0))</f>
        <v/>
      </c>
    </row>
    <row r="1819">
      <c r="A1819" s="1">
        <f>'Raw Data'!A1818</f>
        <v/>
      </c>
      <c r="B1819">
        <f>IF(AND('Raw Data'!J1818&lt;'Raw Data'!I1818, ISNUMBER('Raw Data'!E1818)), 1, 0)</f>
        <v/>
      </c>
      <c r="C1819">
        <f>IF(AND('Raw Data'!A1818&gt;0, 'Raw Data'!K1818&gt;0), 1, 0)</f>
        <v/>
      </c>
      <c r="D1819">
        <f>IF(ISBLANK('Raw Data'!A1818),0,IF(AND('Raw Data'!J1818&lt;'Raw Data'!I1818,'Raw Data'!J1818&gt;Analysis!$BD$2),1,IF(AND('Raw Data'!I1818&lt;'Raw Data'!J1818,'Raw Data'!I1818&gt;Analysis!$BD$2),1,0)))</f>
        <v/>
      </c>
      <c r="E1819">
        <f>IF(ISBLANK('Raw Data'!A1818), 0, IF(OR('Raw Data'!P1818&lt;Analysis!BE$2, 'Raw Data'!S1818&lt;Analysis!BE$2), 1, 0))</f>
        <v/>
      </c>
    </row>
    <row r="1820">
      <c r="A1820" s="1">
        <f>'Raw Data'!A1819</f>
        <v/>
      </c>
      <c r="B1820">
        <f>IF(AND('Raw Data'!J1819&lt;'Raw Data'!I1819, ISNUMBER('Raw Data'!E1819)), 1, 0)</f>
        <v/>
      </c>
      <c r="C1820">
        <f>IF(AND('Raw Data'!A1819&gt;0, 'Raw Data'!K1819&gt;0), 1, 0)</f>
        <v/>
      </c>
      <c r="D1820">
        <f>IF(ISBLANK('Raw Data'!A1819),0,IF(AND('Raw Data'!J1819&lt;'Raw Data'!I1819,'Raw Data'!J1819&gt;Analysis!$BD$2),1,IF(AND('Raw Data'!I1819&lt;'Raw Data'!J1819,'Raw Data'!I1819&gt;Analysis!$BD$2),1,0)))</f>
        <v/>
      </c>
      <c r="E1820">
        <f>IF(ISBLANK('Raw Data'!A1819), 0, IF(OR('Raw Data'!P1819&lt;Analysis!BE$2, 'Raw Data'!S1819&lt;Analysis!BE$2), 1, 0))</f>
        <v/>
      </c>
    </row>
    <row r="1821">
      <c r="A1821" s="1">
        <f>'Raw Data'!A1820</f>
        <v/>
      </c>
      <c r="B1821">
        <f>IF(AND('Raw Data'!J1820&lt;'Raw Data'!I1820, ISNUMBER('Raw Data'!E1820)), 1, 0)</f>
        <v/>
      </c>
      <c r="C1821">
        <f>IF(AND('Raw Data'!A1820&gt;0, 'Raw Data'!K1820&gt;0), 1, 0)</f>
        <v/>
      </c>
      <c r="D1821">
        <f>IF(ISBLANK('Raw Data'!A1820),0,IF(AND('Raw Data'!J1820&lt;'Raw Data'!I1820,'Raw Data'!J1820&gt;Analysis!$BD$2),1,IF(AND('Raw Data'!I1820&lt;'Raw Data'!J1820,'Raw Data'!I1820&gt;Analysis!$BD$2),1,0)))</f>
        <v/>
      </c>
      <c r="E1821">
        <f>IF(ISBLANK('Raw Data'!A1820), 0, IF(OR('Raw Data'!P1820&lt;Analysis!BE$2, 'Raw Data'!S1820&lt;Analysis!BE$2), 1, 0))</f>
        <v/>
      </c>
    </row>
    <row r="1822">
      <c r="A1822" s="1">
        <f>'Raw Data'!A1821</f>
        <v/>
      </c>
      <c r="B1822">
        <f>IF(AND('Raw Data'!J1821&lt;'Raw Data'!I1821, ISNUMBER('Raw Data'!E1821)), 1, 0)</f>
        <v/>
      </c>
      <c r="C1822">
        <f>IF(AND('Raw Data'!A1821&gt;0, 'Raw Data'!K1821&gt;0), 1, 0)</f>
        <v/>
      </c>
      <c r="D1822">
        <f>IF(ISBLANK('Raw Data'!A1821),0,IF(AND('Raw Data'!J1821&lt;'Raw Data'!I1821,'Raw Data'!J1821&gt;Analysis!$BD$2),1,IF(AND('Raw Data'!I1821&lt;'Raw Data'!J1821,'Raw Data'!I1821&gt;Analysis!$BD$2),1,0)))</f>
        <v/>
      </c>
      <c r="E1822">
        <f>IF(ISBLANK('Raw Data'!A1821), 0, IF(OR('Raw Data'!P1821&lt;Analysis!BE$2, 'Raw Data'!S1821&lt;Analysis!BE$2), 1, 0))</f>
        <v/>
      </c>
    </row>
    <row r="1823">
      <c r="A1823" s="1">
        <f>'Raw Data'!A1822</f>
        <v/>
      </c>
      <c r="B1823">
        <f>IF(AND('Raw Data'!J1822&lt;'Raw Data'!I1822, ISNUMBER('Raw Data'!E1822)), 1, 0)</f>
        <v/>
      </c>
      <c r="C1823">
        <f>IF(AND('Raw Data'!A1822&gt;0, 'Raw Data'!K1822&gt;0), 1, 0)</f>
        <v/>
      </c>
      <c r="D1823">
        <f>IF(ISBLANK('Raw Data'!A1822),0,IF(AND('Raw Data'!J1822&lt;'Raw Data'!I1822,'Raw Data'!J1822&gt;Analysis!$BD$2),1,IF(AND('Raw Data'!I1822&lt;'Raw Data'!J1822,'Raw Data'!I1822&gt;Analysis!$BD$2),1,0)))</f>
        <v/>
      </c>
      <c r="E1823">
        <f>IF(ISBLANK('Raw Data'!A1822), 0, IF(OR('Raw Data'!P1822&lt;Analysis!BE$2, 'Raw Data'!S1822&lt;Analysis!BE$2), 1, 0))</f>
        <v/>
      </c>
    </row>
    <row r="1824">
      <c r="A1824" s="1">
        <f>'Raw Data'!A1823</f>
        <v/>
      </c>
      <c r="B1824">
        <f>IF(AND('Raw Data'!J1823&lt;'Raw Data'!I1823, ISNUMBER('Raw Data'!E1823)), 1, 0)</f>
        <v/>
      </c>
      <c r="C1824">
        <f>IF(AND('Raw Data'!A1823&gt;0, 'Raw Data'!K1823&gt;0), 1, 0)</f>
        <v/>
      </c>
      <c r="D1824">
        <f>IF(ISBLANK('Raw Data'!A1823),0,IF(AND('Raw Data'!J1823&lt;'Raw Data'!I1823,'Raw Data'!J1823&gt;Analysis!$BD$2),1,IF(AND('Raw Data'!I1823&lt;'Raw Data'!J1823,'Raw Data'!I1823&gt;Analysis!$BD$2),1,0)))</f>
        <v/>
      </c>
      <c r="E1824">
        <f>IF(ISBLANK('Raw Data'!A1823), 0, IF(OR('Raw Data'!P1823&lt;Analysis!BE$2, 'Raw Data'!S1823&lt;Analysis!BE$2), 1, 0))</f>
        <v/>
      </c>
    </row>
    <row r="1825">
      <c r="A1825" s="1">
        <f>'Raw Data'!A1824</f>
        <v/>
      </c>
      <c r="B1825">
        <f>IF(AND('Raw Data'!J1824&lt;'Raw Data'!I1824, ISNUMBER('Raw Data'!E1824)), 1, 0)</f>
        <v/>
      </c>
      <c r="C1825">
        <f>IF(AND('Raw Data'!A1824&gt;0, 'Raw Data'!K1824&gt;0), 1, 0)</f>
        <v/>
      </c>
      <c r="D1825">
        <f>IF(ISBLANK('Raw Data'!A1824),0,IF(AND('Raw Data'!J1824&lt;'Raw Data'!I1824,'Raw Data'!J1824&gt;Analysis!$BD$2),1,IF(AND('Raw Data'!I1824&lt;'Raw Data'!J1824,'Raw Data'!I1824&gt;Analysis!$BD$2),1,0)))</f>
        <v/>
      </c>
      <c r="E1825">
        <f>IF(ISBLANK('Raw Data'!A1824), 0, IF(OR('Raw Data'!P1824&lt;Analysis!BE$2, 'Raw Data'!S1824&lt;Analysis!BE$2), 1, 0))</f>
        <v/>
      </c>
    </row>
    <row r="1826">
      <c r="A1826" s="1">
        <f>'Raw Data'!A1825</f>
        <v/>
      </c>
      <c r="B1826">
        <f>IF(AND('Raw Data'!J1825&lt;'Raw Data'!I1825, ISNUMBER('Raw Data'!E1825)), 1, 0)</f>
        <v/>
      </c>
      <c r="C1826">
        <f>IF(AND('Raw Data'!A1825&gt;0, 'Raw Data'!K1825&gt;0), 1, 0)</f>
        <v/>
      </c>
      <c r="D1826">
        <f>IF(ISBLANK('Raw Data'!A1825),0,IF(AND('Raw Data'!J1825&lt;'Raw Data'!I1825,'Raw Data'!J1825&gt;Analysis!$BD$2),1,IF(AND('Raw Data'!I1825&lt;'Raw Data'!J1825,'Raw Data'!I1825&gt;Analysis!$BD$2),1,0)))</f>
        <v/>
      </c>
      <c r="E1826">
        <f>IF(ISBLANK('Raw Data'!A1825), 0, IF(OR('Raw Data'!P1825&lt;Analysis!BE$2, 'Raw Data'!S1825&lt;Analysis!BE$2), 1, 0))</f>
        <v/>
      </c>
    </row>
    <row r="1827">
      <c r="A1827" s="1">
        <f>'Raw Data'!A1826</f>
        <v/>
      </c>
      <c r="B1827">
        <f>IF(AND('Raw Data'!J1826&lt;'Raw Data'!I1826, ISNUMBER('Raw Data'!E1826)), 1, 0)</f>
        <v/>
      </c>
      <c r="C1827">
        <f>IF(AND('Raw Data'!A1826&gt;0, 'Raw Data'!K1826&gt;0), 1, 0)</f>
        <v/>
      </c>
      <c r="D1827">
        <f>IF(ISBLANK('Raw Data'!A1826),0,IF(AND('Raw Data'!J1826&lt;'Raw Data'!I1826,'Raw Data'!J1826&gt;Analysis!$BD$2),1,IF(AND('Raw Data'!I1826&lt;'Raw Data'!J1826,'Raw Data'!I1826&gt;Analysis!$BD$2),1,0)))</f>
        <v/>
      </c>
      <c r="E1827">
        <f>IF(ISBLANK('Raw Data'!A1826), 0, IF(OR('Raw Data'!P1826&lt;Analysis!BE$2, 'Raw Data'!S1826&lt;Analysis!BE$2), 1, 0))</f>
        <v/>
      </c>
    </row>
    <row r="1828">
      <c r="A1828" s="1">
        <f>'Raw Data'!A1827</f>
        <v/>
      </c>
      <c r="B1828">
        <f>IF(AND('Raw Data'!J1827&lt;'Raw Data'!I1827, ISNUMBER('Raw Data'!E1827)), 1, 0)</f>
        <v/>
      </c>
      <c r="C1828">
        <f>IF(AND('Raw Data'!A1827&gt;0, 'Raw Data'!K1827&gt;0), 1, 0)</f>
        <v/>
      </c>
      <c r="D1828">
        <f>IF(ISBLANK('Raw Data'!A1827),0,IF(AND('Raw Data'!J1827&lt;'Raw Data'!I1827,'Raw Data'!J1827&gt;Analysis!$BD$2),1,IF(AND('Raw Data'!I1827&lt;'Raw Data'!J1827,'Raw Data'!I1827&gt;Analysis!$BD$2),1,0)))</f>
        <v/>
      </c>
      <c r="E1828">
        <f>IF(ISBLANK('Raw Data'!A1827), 0, IF(OR('Raw Data'!P1827&lt;Analysis!BE$2, 'Raw Data'!S1827&lt;Analysis!BE$2), 1, 0))</f>
        <v/>
      </c>
    </row>
    <row r="1829">
      <c r="A1829" s="1">
        <f>'Raw Data'!A1828</f>
        <v/>
      </c>
      <c r="B1829">
        <f>IF(AND('Raw Data'!J1828&lt;'Raw Data'!I1828, ISNUMBER('Raw Data'!E1828)), 1, 0)</f>
        <v/>
      </c>
      <c r="C1829">
        <f>IF(AND('Raw Data'!A1828&gt;0, 'Raw Data'!K1828&gt;0), 1, 0)</f>
        <v/>
      </c>
      <c r="D1829">
        <f>IF(ISBLANK('Raw Data'!A1828),0,IF(AND('Raw Data'!J1828&lt;'Raw Data'!I1828,'Raw Data'!J1828&gt;Analysis!$BD$2),1,IF(AND('Raw Data'!I1828&lt;'Raw Data'!J1828,'Raw Data'!I1828&gt;Analysis!$BD$2),1,0)))</f>
        <v/>
      </c>
      <c r="E1829">
        <f>IF(ISBLANK('Raw Data'!A1828), 0, IF(OR('Raw Data'!P1828&lt;Analysis!BE$2, 'Raw Data'!S1828&lt;Analysis!BE$2), 1, 0))</f>
        <v/>
      </c>
    </row>
    <row r="1830">
      <c r="A1830" s="1">
        <f>'Raw Data'!A1829</f>
        <v/>
      </c>
      <c r="B1830">
        <f>IF(AND('Raw Data'!J1829&lt;'Raw Data'!I1829, ISNUMBER('Raw Data'!E1829)), 1, 0)</f>
        <v/>
      </c>
      <c r="C1830">
        <f>IF(AND('Raw Data'!A1829&gt;0, 'Raw Data'!K1829&gt;0), 1, 0)</f>
        <v/>
      </c>
      <c r="D1830">
        <f>IF(ISBLANK('Raw Data'!A1829),0,IF(AND('Raw Data'!J1829&lt;'Raw Data'!I1829,'Raw Data'!J1829&gt;Analysis!$BD$2),1,IF(AND('Raw Data'!I1829&lt;'Raw Data'!J1829,'Raw Data'!I1829&gt;Analysis!$BD$2),1,0)))</f>
        <v/>
      </c>
      <c r="E1830">
        <f>IF(ISBLANK('Raw Data'!A1829), 0, IF(OR('Raw Data'!P1829&lt;Analysis!BE$2, 'Raw Data'!S1829&lt;Analysis!BE$2), 1, 0))</f>
        <v/>
      </c>
    </row>
    <row r="1831">
      <c r="A1831" s="1">
        <f>'Raw Data'!A1830</f>
        <v/>
      </c>
      <c r="B1831">
        <f>IF(AND('Raw Data'!J1830&lt;'Raw Data'!I1830, ISNUMBER('Raw Data'!E1830)), 1, 0)</f>
        <v/>
      </c>
      <c r="C1831">
        <f>IF(AND('Raw Data'!A1830&gt;0, 'Raw Data'!K1830&gt;0), 1, 0)</f>
        <v/>
      </c>
      <c r="D1831">
        <f>IF(ISBLANK('Raw Data'!A1830),0,IF(AND('Raw Data'!J1830&lt;'Raw Data'!I1830,'Raw Data'!J1830&gt;Analysis!$BD$2),1,IF(AND('Raw Data'!I1830&lt;'Raw Data'!J1830,'Raw Data'!I1830&gt;Analysis!$BD$2),1,0)))</f>
        <v/>
      </c>
      <c r="E1831">
        <f>IF(ISBLANK('Raw Data'!A1830), 0, IF(OR('Raw Data'!P1830&lt;Analysis!BE$2, 'Raw Data'!S1830&lt;Analysis!BE$2), 1, 0))</f>
        <v/>
      </c>
    </row>
    <row r="1832">
      <c r="A1832" s="1">
        <f>'Raw Data'!A1831</f>
        <v/>
      </c>
      <c r="B1832">
        <f>IF(AND('Raw Data'!J1831&lt;'Raw Data'!I1831, ISNUMBER('Raw Data'!E1831)), 1, 0)</f>
        <v/>
      </c>
      <c r="C1832">
        <f>IF(AND('Raw Data'!A1831&gt;0, 'Raw Data'!K1831&gt;0), 1, 0)</f>
        <v/>
      </c>
      <c r="D1832">
        <f>IF(ISBLANK('Raw Data'!A1831),0,IF(AND('Raw Data'!J1831&lt;'Raw Data'!I1831,'Raw Data'!J1831&gt;Analysis!$BD$2),1,IF(AND('Raw Data'!I1831&lt;'Raw Data'!J1831,'Raw Data'!I1831&gt;Analysis!$BD$2),1,0)))</f>
        <v/>
      </c>
      <c r="E1832">
        <f>IF(ISBLANK('Raw Data'!A1831), 0, IF(OR('Raw Data'!P1831&lt;Analysis!BE$2, 'Raw Data'!S1831&lt;Analysis!BE$2), 1, 0))</f>
        <v/>
      </c>
    </row>
    <row r="1833">
      <c r="A1833" s="1">
        <f>'Raw Data'!A1832</f>
        <v/>
      </c>
      <c r="B1833">
        <f>IF(AND('Raw Data'!J1832&lt;'Raw Data'!I1832, ISNUMBER('Raw Data'!E1832)), 1, 0)</f>
        <v/>
      </c>
      <c r="C1833">
        <f>IF(AND('Raw Data'!A1832&gt;0, 'Raw Data'!K1832&gt;0), 1, 0)</f>
        <v/>
      </c>
      <c r="D1833">
        <f>IF(ISBLANK('Raw Data'!A1832),0,IF(AND('Raw Data'!J1832&lt;'Raw Data'!I1832,'Raw Data'!J1832&gt;Analysis!$BD$2),1,IF(AND('Raw Data'!I1832&lt;'Raw Data'!J1832,'Raw Data'!I1832&gt;Analysis!$BD$2),1,0)))</f>
        <v/>
      </c>
      <c r="E1833">
        <f>IF(ISBLANK('Raw Data'!A1832), 0, IF(OR('Raw Data'!P1832&lt;Analysis!BE$2, 'Raw Data'!S1832&lt;Analysis!BE$2), 1, 0))</f>
        <v/>
      </c>
    </row>
    <row r="1834">
      <c r="A1834" s="1">
        <f>'Raw Data'!A1833</f>
        <v/>
      </c>
      <c r="B1834">
        <f>IF(AND('Raw Data'!J1833&lt;'Raw Data'!I1833, ISNUMBER('Raw Data'!E1833)), 1, 0)</f>
        <v/>
      </c>
      <c r="C1834">
        <f>IF(AND('Raw Data'!A1833&gt;0, 'Raw Data'!K1833&gt;0), 1, 0)</f>
        <v/>
      </c>
      <c r="D1834">
        <f>IF(ISBLANK('Raw Data'!A1833),0,IF(AND('Raw Data'!J1833&lt;'Raw Data'!I1833,'Raw Data'!J1833&gt;Analysis!$BD$2),1,IF(AND('Raw Data'!I1833&lt;'Raw Data'!J1833,'Raw Data'!I1833&gt;Analysis!$BD$2),1,0)))</f>
        <v/>
      </c>
      <c r="E1834">
        <f>IF(ISBLANK('Raw Data'!A1833), 0, IF(OR('Raw Data'!P1833&lt;Analysis!BE$2, 'Raw Data'!S1833&lt;Analysis!BE$2), 1, 0))</f>
        <v/>
      </c>
    </row>
    <row r="1835">
      <c r="A1835" s="1">
        <f>'Raw Data'!A1834</f>
        <v/>
      </c>
      <c r="B1835">
        <f>IF(AND('Raw Data'!J1834&lt;'Raw Data'!I1834, ISNUMBER('Raw Data'!E1834)), 1, 0)</f>
        <v/>
      </c>
      <c r="C1835">
        <f>IF(AND('Raw Data'!A1834&gt;0, 'Raw Data'!K1834&gt;0), 1, 0)</f>
        <v/>
      </c>
      <c r="D1835">
        <f>IF(ISBLANK('Raw Data'!A1834),0,IF(AND('Raw Data'!J1834&lt;'Raw Data'!I1834,'Raw Data'!J1834&gt;Analysis!$BD$2),1,IF(AND('Raw Data'!I1834&lt;'Raw Data'!J1834,'Raw Data'!I1834&gt;Analysis!$BD$2),1,0)))</f>
        <v/>
      </c>
      <c r="E1835">
        <f>IF(ISBLANK('Raw Data'!A1834), 0, IF(OR('Raw Data'!P1834&lt;Analysis!BE$2, 'Raw Data'!S1834&lt;Analysis!BE$2), 1, 0))</f>
        <v/>
      </c>
    </row>
    <row r="1836">
      <c r="A1836" s="1">
        <f>'Raw Data'!A1835</f>
        <v/>
      </c>
      <c r="B1836">
        <f>IF(AND('Raw Data'!J1835&lt;'Raw Data'!I1835, ISNUMBER('Raw Data'!E1835)), 1, 0)</f>
        <v/>
      </c>
      <c r="C1836">
        <f>IF(AND('Raw Data'!A1835&gt;0, 'Raw Data'!K1835&gt;0), 1, 0)</f>
        <v/>
      </c>
      <c r="D1836">
        <f>IF(ISBLANK('Raw Data'!A1835),0,IF(AND('Raw Data'!J1835&lt;'Raw Data'!I1835,'Raw Data'!J1835&gt;Analysis!$BD$2),1,IF(AND('Raw Data'!I1835&lt;'Raw Data'!J1835,'Raw Data'!I1835&gt;Analysis!$BD$2),1,0)))</f>
        <v/>
      </c>
      <c r="E1836">
        <f>IF(ISBLANK('Raw Data'!A1835), 0, IF(OR('Raw Data'!P1835&lt;Analysis!BE$2, 'Raw Data'!S1835&lt;Analysis!BE$2), 1, 0))</f>
        <v/>
      </c>
    </row>
    <row r="1837">
      <c r="A1837" s="1">
        <f>'Raw Data'!A1836</f>
        <v/>
      </c>
      <c r="B1837">
        <f>IF(AND('Raw Data'!J1836&lt;'Raw Data'!I1836, ISNUMBER('Raw Data'!E1836)), 1, 0)</f>
        <v/>
      </c>
      <c r="C1837">
        <f>IF(AND('Raw Data'!A1836&gt;0, 'Raw Data'!K1836&gt;0), 1, 0)</f>
        <v/>
      </c>
      <c r="D1837">
        <f>IF(ISBLANK('Raw Data'!A1836),0,IF(AND('Raw Data'!J1836&lt;'Raw Data'!I1836,'Raw Data'!J1836&gt;Analysis!$BD$2),1,IF(AND('Raw Data'!I1836&lt;'Raw Data'!J1836,'Raw Data'!I1836&gt;Analysis!$BD$2),1,0)))</f>
        <v/>
      </c>
      <c r="E1837">
        <f>IF(ISBLANK('Raw Data'!A1836), 0, IF(OR('Raw Data'!P1836&lt;Analysis!BE$2, 'Raw Data'!S1836&lt;Analysis!BE$2), 1, 0))</f>
        <v/>
      </c>
    </row>
    <row r="1838">
      <c r="A1838" s="1">
        <f>'Raw Data'!A1837</f>
        <v/>
      </c>
      <c r="B1838">
        <f>IF(AND('Raw Data'!J1837&lt;'Raw Data'!I1837, ISNUMBER('Raw Data'!E1837)), 1, 0)</f>
        <v/>
      </c>
      <c r="C1838">
        <f>IF(AND('Raw Data'!A1837&gt;0, 'Raw Data'!K1837&gt;0), 1, 0)</f>
        <v/>
      </c>
      <c r="D1838">
        <f>IF(ISBLANK('Raw Data'!A1837),0,IF(AND('Raw Data'!J1837&lt;'Raw Data'!I1837,'Raw Data'!J1837&gt;Analysis!$BD$2),1,IF(AND('Raw Data'!I1837&lt;'Raw Data'!J1837,'Raw Data'!I1837&gt;Analysis!$BD$2),1,0)))</f>
        <v/>
      </c>
      <c r="E1838">
        <f>IF(ISBLANK('Raw Data'!A1837), 0, IF(OR('Raw Data'!P1837&lt;Analysis!BE$2, 'Raw Data'!S1837&lt;Analysis!BE$2), 1, 0))</f>
        <v/>
      </c>
    </row>
    <row r="1839">
      <c r="A1839" s="1">
        <f>'Raw Data'!A1838</f>
        <v/>
      </c>
      <c r="B1839">
        <f>IF(AND('Raw Data'!J1838&lt;'Raw Data'!I1838, ISNUMBER('Raw Data'!E1838)), 1, 0)</f>
        <v/>
      </c>
      <c r="C1839">
        <f>IF(AND('Raw Data'!A1838&gt;0, 'Raw Data'!K1838&gt;0), 1, 0)</f>
        <v/>
      </c>
      <c r="D1839">
        <f>IF(ISBLANK('Raw Data'!A1838),0,IF(AND('Raw Data'!J1838&lt;'Raw Data'!I1838,'Raw Data'!J1838&gt;Analysis!$BD$2),1,IF(AND('Raw Data'!I1838&lt;'Raw Data'!J1838,'Raw Data'!I1838&gt;Analysis!$BD$2),1,0)))</f>
        <v/>
      </c>
      <c r="E1839">
        <f>IF(ISBLANK('Raw Data'!A1838), 0, IF(OR('Raw Data'!P1838&lt;Analysis!BE$2, 'Raw Data'!S1838&lt;Analysis!BE$2), 1, 0))</f>
        <v/>
      </c>
    </row>
    <row r="1840">
      <c r="A1840" s="1">
        <f>'Raw Data'!A1839</f>
        <v/>
      </c>
      <c r="B1840">
        <f>IF(AND('Raw Data'!J1839&lt;'Raw Data'!I1839, ISNUMBER('Raw Data'!E1839)), 1, 0)</f>
        <v/>
      </c>
      <c r="C1840">
        <f>IF(AND('Raw Data'!A1839&gt;0, 'Raw Data'!K1839&gt;0), 1, 0)</f>
        <v/>
      </c>
      <c r="D1840">
        <f>IF(ISBLANK('Raw Data'!A1839),0,IF(AND('Raw Data'!J1839&lt;'Raw Data'!I1839,'Raw Data'!J1839&gt;Analysis!$BD$2),1,IF(AND('Raw Data'!I1839&lt;'Raw Data'!J1839,'Raw Data'!I1839&gt;Analysis!$BD$2),1,0)))</f>
        <v/>
      </c>
      <c r="E1840">
        <f>IF(ISBLANK('Raw Data'!A1839), 0, IF(OR('Raw Data'!P1839&lt;Analysis!BE$2, 'Raw Data'!S1839&lt;Analysis!BE$2), 1, 0))</f>
        <v/>
      </c>
    </row>
    <row r="1841">
      <c r="A1841" s="1">
        <f>'Raw Data'!A1840</f>
        <v/>
      </c>
      <c r="B1841">
        <f>IF(AND('Raw Data'!J1840&lt;'Raw Data'!I1840, ISNUMBER('Raw Data'!E1840)), 1, 0)</f>
        <v/>
      </c>
      <c r="C1841">
        <f>IF(AND('Raw Data'!A1840&gt;0, 'Raw Data'!K1840&gt;0), 1, 0)</f>
        <v/>
      </c>
      <c r="D1841">
        <f>IF(ISBLANK('Raw Data'!A1840),0,IF(AND('Raw Data'!J1840&lt;'Raw Data'!I1840,'Raw Data'!J1840&gt;Analysis!$BD$2),1,IF(AND('Raw Data'!I1840&lt;'Raw Data'!J1840,'Raw Data'!I1840&gt;Analysis!$BD$2),1,0)))</f>
        <v/>
      </c>
      <c r="E1841">
        <f>IF(ISBLANK('Raw Data'!A1840), 0, IF(OR('Raw Data'!P1840&lt;Analysis!BE$2, 'Raw Data'!S1840&lt;Analysis!BE$2), 1, 0))</f>
        <v/>
      </c>
    </row>
    <row r="1842">
      <c r="A1842" s="1">
        <f>'Raw Data'!A1841</f>
        <v/>
      </c>
      <c r="B1842">
        <f>IF(AND('Raw Data'!J1841&lt;'Raw Data'!I1841, ISNUMBER('Raw Data'!E1841)), 1, 0)</f>
        <v/>
      </c>
      <c r="C1842">
        <f>IF(AND('Raw Data'!A1841&gt;0, 'Raw Data'!K1841&gt;0), 1, 0)</f>
        <v/>
      </c>
      <c r="D1842">
        <f>IF(ISBLANK('Raw Data'!A1841),0,IF(AND('Raw Data'!J1841&lt;'Raw Data'!I1841,'Raw Data'!J1841&gt;Analysis!$BD$2),1,IF(AND('Raw Data'!I1841&lt;'Raw Data'!J1841,'Raw Data'!I1841&gt;Analysis!$BD$2),1,0)))</f>
        <v/>
      </c>
      <c r="E1842">
        <f>IF(ISBLANK('Raw Data'!A1841), 0, IF(OR('Raw Data'!P1841&lt;Analysis!BE$2, 'Raw Data'!S1841&lt;Analysis!BE$2), 1, 0))</f>
        <v/>
      </c>
    </row>
    <row r="1843">
      <c r="A1843" s="1">
        <f>'Raw Data'!A1842</f>
        <v/>
      </c>
      <c r="B1843">
        <f>IF(AND('Raw Data'!J1842&lt;'Raw Data'!I1842, ISNUMBER('Raw Data'!E1842)), 1, 0)</f>
        <v/>
      </c>
      <c r="C1843">
        <f>IF(AND('Raw Data'!A1842&gt;0, 'Raw Data'!K1842&gt;0), 1, 0)</f>
        <v/>
      </c>
      <c r="D1843">
        <f>IF(ISBLANK('Raw Data'!A1842),0,IF(AND('Raw Data'!J1842&lt;'Raw Data'!I1842,'Raw Data'!J1842&gt;Analysis!$BD$2),1,IF(AND('Raw Data'!I1842&lt;'Raw Data'!J1842,'Raw Data'!I1842&gt;Analysis!$BD$2),1,0)))</f>
        <v/>
      </c>
      <c r="E1843">
        <f>IF(ISBLANK('Raw Data'!A1842), 0, IF(OR('Raw Data'!P1842&lt;Analysis!BE$2, 'Raw Data'!S1842&lt;Analysis!BE$2), 1, 0))</f>
        <v/>
      </c>
    </row>
    <row r="1844">
      <c r="A1844" s="1">
        <f>'Raw Data'!A1843</f>
        <v/>
      </c>
      <c r="B1844">
        <f>IF(AND('Raw Data'!J1843&lt;'Raw Data'!I1843, ISNUMBER('Raw Data'!E1843)), 1, 0)</f>
        <v/>
      </c>
      <c r="C1844">
        <f>IF(AND('Raw Data'!A1843&gt;0, 'Raw Data'!K1843&gt;0), 1, 0)</f>
        <v/>
      </c>
      <c r="D1844">
        <f>IF(ISBLANK('Raw Data'!A1843),0,IF(AND('Raw Data'!J1843&lt;'Raw Data'!I1843,'Raw Data'!J1843&gt;Analysis!$BD$2),1,IF(AND('Raw Data'!I1843&lt;'Raw Data'!J1843,'Raw Data'!I1843&gt;Analysis!$BD$2),1,0)))</f>
        <v/>
      </c>
      <c r="E1844">
        <f>IF(ISBLANK('Raw Data'!A1843), 0, IF(OR('Raw Data'!P1843&lt;Analysis!BE$2, 'Raw Data'!S1843&lt;Analysis!BE$2), 1, 0))</f>
        <v/>
      </c>
    </row>
    <row r="1845">
      <c r="A1845" s="1">
        <f>'Raw Data'!A1844</f>
        <v/>
      </c>
      <c r="B1845">
        <f>IF(AND('Raw Data'!J1844&lt;'Raw Data'!I1844, ISNUMBER('Raw Data'!E1844)), 1, 0)</f>
        <v/>
      </c>
      <c r="C1845">
        <f>IF(AND('Raw Data'!A1844&gt;0, 'Raw Data'!K1844&gt;0), 1, 0)</f>
        <v/>
      </c>
      <c r="D1845">
        <f>IF(ISBLANK('Raw Data'!A1844),0,IF(AND('Raw Data'!J1844&lt;'Raw Data'!I1844,'Raw Data'!J1844&gt;Analysis!$BD$2),1,IF(AND('Raw Data'!I1844&lt;'Raw Data'!J1844,'Raw Data'!I1844&gt;Analysis!$BD$2),1,0)))</f>
        <v/>
      </c>
      <c r="E1845">
        <f>IF(ISBLANK('Raw Data'!A1844), 0, IF(OR('Raw Data'!P1844&lt;Analysis!BE$2, 'Raw Data'!S1844&lt;Analysis!BE$2), 1, 0))</f>
        <v/>
      </c>
    </row>
    <row r="1846">
      <c r="A1846" s="1">
        <f>'Raw Data'!A1845</f>
        <v/>
      </c>
      <c r="B1846">
        <f>IF(AND('Raw Data'!J1845&lt;'Raw Data'!I1845, ISNUMBER('Raw Data'!E1845)), 1, 0)</f>
        <v/>
      </c>
      <c r="C1846">
        <f>IF(AND('Raw Data'!A1845&gt;0, 'Raw Data'!K1845&gt;0), 1, 0)</f>
        <v/>
      </c>
      <c r="D1846">
        <f>IF(ISBLANK('Raw Data'!A1845),0,IF(AND('Raw Data'!J1845&lt;'Raw Data'!I1845,'Raw Data'!J1845&gt;Analysis!$BD$2),1,IF(AND('Raw Data'!I1845&lt;'Raw Data'!J1845,'Raw Data'!I1845&gt;Analysis!$BD$2),1,0)))</f>
        <v/>
      </c>
      <c r="E1846">
        <f>IF(ISBLANK('Raw Data'!A1845), 0, IF(OR('Raw Data'!P1845&lt;Analysis!BE$2, 'Raw Data'!S1845&lt;Analysis!BE$2), 1, 0))</f>
        <v/>
      </c>
    </row>
    <row r="1847">
      <c r="A1847" s="1">
        <f>'Raw Data'!A1846</f>
        <v/>
      </c>
      <c r="B1847">
        <f>IF(AND('Raw Data'!J1846&lt;'Raw Data'!I1846, ISNUMBER('Raw Data'!E1846)), 1, 0)</f>
        <v/>
      </c>
      <c r="C1847">
        <f>IF(AND('Raw Data'!A1846&gt;0, 'Raw Data'!K1846&gt;0), 1, 0)</f>
        <v/>
      </c>
      <c r="D1847">
        <f>IF(ISBLANK('Raw Data'!A1846),0,IF(AND('Raw Data'!J1846&lt;'Raw Data'!I1846,'Raw Data'!J1846&gt;Analysis!$BD$2),1,IF(AND('Raw Data'!I1846&lt;'Raw Data'!J1846,'Raw Data'!I1846&gt;Analysis!$BD$2),1,0)))</f>
        <v/>
      </c>
      <c r="E1847">
        <f>IF(ISBLANK('Raw Data'!A1846), 0, IF(OR('Raw Data'!P1846&lt;Analysis!BE$2, 'Raw Data'!S1846&lt;Analysis!BE$2), 1, 0))</f>
        <v/>
      </c>
    </row>
    <row r="1848">
      <c r="A1848" s="1">
        <f>'Raw Data'!A1847</f>
        <v/>
      </c>
      <c r="B1848">
        <f>IF(AND('Raw Data'!J1847&lt;'Raw Data'!I1847, ISNUMBER('Raw Data'!E1847)), 1, 0)</f>
        <v/>
      </c>
      <c r="C1848">
        <f>IF(AND('Raw Data'!A1847&gt;0, 'Raw Data'!K1847&gt;0), 1, 0)</f>
        <v/>
      </c>
      <c r="D1848">
        <f>IF(ISBLANK('Raw Data'!A1847),0,IF(AND('Raw Data'!J1847&lt;'Raw Data'!I1847,'Raw Data'!J1847&gt;Analysis!$BD$2),1,IF(AND('Raw Data'!I1847&lt;'Raw Data'!J1847,'Raw Data'!I1847&gt;Analysis!$BD$2),1,0)))</f>
        <v/>
      </c>
      <c r="E1848">
        <f>IF(ISBLANK('Raw Data'!A1847), 0, IF(OR('Raw Data'!P1847&lt;Analysis!BE$2, 'Raw Data'!S1847&lt;Analysis!BE$2), 1, 0))</f>
        <v/>
      </c>
    </row>
    <row r="1849">
      <c r="A1849" s="1">
        <f>'Raw Data'!A1848</f>
        <v/>
      </c>
      <c r="B1849">
        <f>IF(AND('Raw Data'!J1848&lt;'Raw Data'!I1848, ISNUMBER('Raw Data'!E1848)), 1, 0)</f>
        <v/>
      </c>
      <c r="C1849">
        <f>IF(AND('Raw Data'!A1848&gt;0, 'Raw Data'!K1848&gt;0), 1, 0)</f>
        <v/>
      </c>
      <c r="D1849">
        <f>IF(ISBLANK('Raw Data'!A1848),0,IF(AND('Raw Data'!J1848&lt;'Raw Data'!I1848,'Raw Data'!J1848&gt;Analysis!$BD$2),1,IF(AND('Raw Data'!I1848&lt;'Raw Data'!J1848,'Raw Data'!I1848&gt;Analysis!$BD$2),1,0)))</f>
        <v/>
      </c>
      <c r="E1849">
        <f>IF(ISBLANK('Raw Data'!A1848), 0, IF(OR('Raw Data'!P1848&lt;Analysis!BE$2, 'Raw Data'!S1848&lt;Analysis!BE$2), 1, 0))</f>
        <v/>
      </c>
    </row>
    <row r="1850">
      <c r="A1850" s="1">
        <f>'Raw Data'!A1849</f>
        <v/>
      </c>
      <c r="B1850">
        <f>IF(AND('Raw Data'!J1849&lt;'Raw Data'!I1849, ISNUMBER('Raw Data'!E1849)), 1, 0)</f>
        <v/>
      </c>
      <c r="C1850">
        <f>IF(AND('Raw Data'!A1849&gt;0, 'Raw Data'!K1849&gt;0), 1, 0)</f>
        <v/>
      </c>
      <c r="D1850">
        <f>IF(ISBLANK('Raw Data'!A1849),0,IF(AND('Raw Data'!J1849&lt;'Raw Data'!I1849,'Raw Data'!J1849&gt;Analysis!$BD$2),1,IF(AND('Raw Data'!I1849&lt;'Raw Data'!J1849,'Raw Data'!I1849&gt;Analysis!$BD$2),1,0)))</f>
        <v/>
      </c>
      <c r="E1850">
        <f>IF(ISBLANK('Raw Data'!A1849), 0, IF(OR('Raw Data'!P1849&lt;Analysis!BE$2, 'Raw Data'!S1849&lt;Analysis!BE$2), 1, 0))</f>
        <v/>
      </c>
    </row>
    <row r="1851">
      <c r="A1851" s="1">
        <f>'Raw Data'!A1850</f>
        <v/>
      </c>
      <c r="B1851">
        <f>IF(AND('Raw Data'!J1850&lt;'Raw Data'!I1850, ISNUMBER('Raw Data'!E1850)), 1, 0)</f>
        <v/>
      </c>
      <c r="C1851">
        <f>IF(AND('Raw Data'!A1850&gt;0, 'Raw Data'!K1850&gt;0), 1, 0)</f>
        <v/>
      </c>
      <c r="D1851">
        <f>IF(ISBLANK('Raw Data'!A1850),0,IF(AND('Raw Data'!J1850&lt;'Raw Data'!I1850,'Raw Data'!J1850&gt;Analysis!$BD$2),1,IF(AND('Raw Data'!I1850&lt;'Raw Data'!J1850,'Raw Data'!I1850&gt;Analysis!$BD$2),1,0)))</f>
        <v/>
      </c>
      <c r="E1851">
        <f>IF(ISBLANK('Raw Data'!A1850), 0, IF(OR('Raw Data'!P1850&lt;Analysis!BE$2, 'Raw Data'!S1850&lt;Analysis!BE$2), 1, 0))</f>
        <v/>
      </c>
    </row>
    <row r="1852">
      <c r="A1852" s="1">
        <f>'Raw Data'!A1851</f>
        <v/>
      </c>
      <c r="B1852">
        <f>IF(AND('Raw Data'!J1851&lt;'Raw Data'!I1851, ISNUMBER('Raw Data'!E1851)), 1, 0)</f>
        <v/>
      </c>
      <c r="C1852">
        <f>IF(AND('Raw Data'!A1851&gt;0, 'Raw Data'!K1851&gt;0), 1, 0)</f>
        <v/>
      </c>
      <c r="D1852">
        <f>IF(ISBLANK('Raw Data'!A1851),0,IF(AND('Raw Data'!J1851&lt;'Raw Data'!I1851,'Raw Data'!J1851&gt;Analysis!$BD$2),1,IF(AND('Raw Data'!I1851&lt;'Raw Data'!J1851,'Raw Data'!I1851&gt;Analysis!$BD$2),1,0)))</f>
        <v/>
      </c>
      <c r="E1852">
        <f>IF(ISBLANK('Raw Data'!A1851), 0, IF(OR('Raw Data'!P1851&lt;Analysis!BE$2, 'Raw Data'!S1851&lt;Analysis!BE$2), 1, 0))</f>
        <v/>
      </c>
    </row>
    <row r="1853">
      <c r="A1853" s="1">
        <f>'Raw Data'!A1852</f>
        <v/>
      </c>
      <c r="B1853">
        <f>IF(AND('Raw Data'!J1852&lt;'Raw Data'!I1852, ISNUMBER('Raw Data'!E1852)), 1, 0)</f>
        <v/>
      </c>
      <c r="C1853">
        <f>IF(AND('Raw Data'!A1852&gt;0, 'Raw Data'!K1852&gt;0), 1, 0)</f>
        <v/>
      </c>
      <c r="D1853">
        <f>IF(ISBLANK('Raw Data'!A1852),0,IF(AND('Raw Data'!J1852&lt;'Raw Data'!I1852,'Raw Data'!J1852&gt;Analysis!$BD$2),1,IF(AND('Raw Data'!I1852&lt;'Raw Data'!J1852,'Raw Data'!I1852&gt;Analysis!$BD$2),1,0)))</f>
        <v/>
      </c>
      <c r="E1853">
        <f>IF(ISBLANK('Raw Data'!A1852), 0, IF(OR('Raw Data'!P1852&lt;Analysis!BE$2, 'Raw Data'!S1852&lt;Analysis!BE$2), 1, 0))</f>
        <v/>
      </c>
    </row>
    <row r="1854">
      <c r="A1854" s="1">
        <f>'Raw Data'!A1853</f>
        <v/>
      </c>
      <c r="B1854">
        <f>IF(AND('Raw Data'!J1853&lt;'Raw Data'!I1853, ISNUMBER('Raw Data'!E1853)), 1, 0)</f>
        <v/>
      </c>
      <c r="C1854">
        <f>IF(AND('Raw Data'!A1853&gt;0, 'Raw Data'!K1853&gt;0), 1, 0)</f>
        <v/>
      </c>
      <c r="D1854">
        <f>IF(ISBLANK('Raw Data'!A1853),0,IF(AND('Raw Data'!J1853&lt;'Raw Data'!I1853,'Raw Data'!J1853&gt;Analysis!$BD$2),1,IF(AND('Raw Data'!I1853&lt;'Raw Data'!J1853,'Raw Data'!I1853&gt;Analysis!$BD$2),1,0)))</f>
        <v/>
      </c>
      <c r="E1854">
        <f>IF(ISBLANK('Raw Data'!A1853), 0, IF(OR('Raw Data'!P1853&lt;Analysis!BE$2, 'Raw Data'!S1853&lt;Analysis!BE$2), 1, 0))</f>
        <v/>
      </c>
    </row>
    <row r="1855">
      <c r="A1855" s="1">
        <f>'Raw Data'!A1854</f>
        <v/>
      </c>
      <c r="B1855">
        <f>IF(AND('Raw Data'!J1854&lt;'Raw Data'!I1854, ISNUMBER('Raw Data'!E1854)), 1, 0)</f>
        <v/>
      </c>
      <c r="C1855">
        <f>IF(AND('Raw Data'!A1854&gt;0, 'Raw Data'!K1854&gt;0), 1, 0)</f>
        <v/>
      </c>
      <c r="D1855">
        <f>IF(ISBLANK('Raw Data'!A1854),0,IF(AND('Raw Data'!J1854&lt;'Raw Data'!I1854,'Raw Data'!J1854&gt;Analysis!$BD$2),1,IF(AND('Raw Data'!I1854&lt;'Raw Data'!J1854,'Raw Data'!I1854&gt;Analysis!$BD$2),1,0)))</f>
        <v/>
      </c>
      <c r="E1855">
        <f>IF(ISBLANK('Raw Data'!A1854), 0, IF(OR('Raw Data'!P1854&lt;Analysis!BE$2, 'Raw Data'!S1854&lt;Analysis!BE$2), 1, 0))</f>
        <v/>
      </c>
    </row>
    <row r="1856">
      <c r="A1856" s="1">
        <f>'Raw Data'!A1855</f>
        <v/>
      </c>
      <c r="B1856">
        <f>IF(AND('Raw Data'!J1855&lt;'Raw Data'!I1855, ISNUMBER('Raw Data'!E1855)), 1, 0)</f>
        <v/>
      </c>
      <c r="C1856">
        <f>IF(AND('Raw Data'!A1855&gt;0, 'Raw Data'!K1855&gt;0), 1, 0)</f>
        <v/>
      </c>
      <c r="D1856">
        <f>IF(ISBLANK('Raw Data'!A1855),0,IF(AND('Raw Data'!J1855&lt;'Raw Data'!I1855,'Raw Data'!J1855&gt;Analysis!$BD$2),1,IF(AND('Raw Data'!I1855&lt;'Raw Data'!J1855,'Raw Data'!I1855&gt;Analysis!$BD$2),1,0)))</f>
        <v/>
      </c>
      <c r="E1856">
        <f>IF(ISBLANK('Raw Data'!A1855), 0, IF(OR('Raw Data'!P1855&lt;Analysis!BE$2, 'Raw Data'!S1855&lt;Analysis!BE$2), 1, 0))</f>
        <v/>
      </c>
    </row>
    <row r="1857">
      <c r="A1857" s="1">
        <f>'Raw Data'!A1856</f>
        <v/>
      </c>
      <c r="B1857">
        <f>IF(AND('Raw Data'!J1856&lt;'Raw Data'!I1856, ISNUMBER('Raw Data'!E1856)), 1, 0)</f>
        <v/>
      </c>
      <c r="C1857">
        <f>IF(AND('Raw Data'!A1856&gt;0, 'Raw Data'!K1856&gt;0), 1, 0)</f>
        <v/>
      </c>
      <c r="D1857">
        <f>IF(ISBLANK('Raw Data'!A1856),0,IF(AND('Raw Data'!J1856&lt;'Raw Data'!I1856,'Raw Data'!J1856&gt;Analysis!$BD$2),1,IF(AND('Raw Data'!I1856&lt;'Raw Data'!J1856,'Raw Data'!I1856&gt;Analysis!$BD$2),1,0)))</f>
        <v/>
      </c>
      <c r="E1857">
        <f>IF(ISBLANK('Raw Data'!A1856), 0, IF(OR('Raw Data'!P1856&lt;Analysis!BE$2, 'Raw Data'!S1856&lt;Analysis!BE$2), 1, 0))</f>
        <v/>
      </c>
    </row>
    <row r="1858">
      <c r="A1858" s="1">
        <f>'Raw Data'!A1857</f>
        <v/>
      </c>
      <c r="B1858">
        <f>IF(AND('Raw Data'!J1857&lt;'Raw Data'!I1857, ISNUMBER('Raw Data'!E1857)), 1, 0)</f>
        <v/>
      </c>
      <c r="C1858">
        <f>IF(AND('Raw Data'!A1857&gt;0, 'Raw Data'!K1857&gt;0), 1, 0)</f>
        <v/>
      </c>
      <c r="D1858">
        <f>IF(ISBLANK('Raw Data'!A1857),0,IF(AND('Raw Data'!J1857&lt;'Raw Data'!I1857,'Raw Data'!J1857&gt;Analysis!$BD$2),1,IF(AND('Raw Data'!I1857&lt;'Raw Data'!J1857,'Raw Data'!I1857&gt;Analysis!$BD$2),1,0)))</f>
        <v/>
      </c>
      <c r="E1858">
        <f>IF(ISBLANK('Raw Data'!A1857), 0, IF(OR('Raw Data'!P1857&lt;Analysis!BE$2, 'Raw Data'!S1857&lt;Analysis!BE$2), 1, 0))</f>
        <v/>
      </c>
    </row>
    <row r="1859">
      <c r="A1859" s="1">
        <f>'Raw Data'!A1858</f>
        <v/>
      </c>
      <c r="B1859">
        <f>IF(AND('Raw Data'!J1858&lt;'Raw Data'!I1858, ISNUMBER('Raw Data'!E1858)), 1, 0)</f>
        <v/>
      </c>
      <c r="C1859">
        <f>IF(AND('Raw Data'!A1858&gt;0, 'Raw Data'!K1858&gt;0), 1, 0)</f>
        <v/>
      </c>
      <c r="D1859">
        <f>IF(ISBLANK('Raw Data'!A1858),0,IF(AND('Raw Data'!J1858&lt;'Raw Data'!I1858,'Raw Data'!J1858&gt;Analysis!$BD$2),1,IF(AND('Raw Data'!I1858&lt;'Raw Data'!J1858,'Raw Data'!I1858&gt;Analysis!$BD$2),1,0)))</f>
        <v/>
      </c>
      <c r="E1859">
        <f>IF(ISBLANK('Raw Data'!A1858), 0, IF(OR('Raw Data'!P1858&lt;Analysis!BE$2, 'Raw Data'!S1858&lt;Analysis!BE$2), 1, 0))</f>
        <v/>
      </c>
    </row>
    <row r="1860">
      <c r="A1860" s="1">
        <f>'Raw Data'!A1859</f>
        <v/>
      </c>
      <c r="B1860">
        <f>IF(AND('Raw Data'!J1859&lt;'Raw Data'!I1859, ISNUMBER('Raw Data'!E1859)), 1, 0)</f>
        <v/>
      </c>
      <c r="C1860">
        <f>IF(AND('Raw Data'!A1859&gt;0, 'Raw Data'!K1859&gt;0), 1, 0)</f>
        <v/>
      </c>
      <c r="D1860">
        <f>IF(ISBLANK('Raw Data'!A1859),0,IF(AND('Raw Data'!J1859&lt;'Raw Data'!I1859,'Raw Data'!J1859&gt;Analysis!$BD$2),1,IF(AND('Raw Data'!I1859&lt;'Raw Data'!J1859,'Raw Data'!I1859&gt;Analysis!$BD$2),1,0)))</f>
        <v/>
      </c>
      <c r="E1860">
        <f>IF(ISBLANK('Raw Data'!A1859), 0, IF(OR('Raw Data'!P1859&lt;Analysis!BE$2, 'Raw Data'!S1859&lt;Analysis!BE$2), 1, 0))</f>
        <v/>
      </c>
    </row>
    <row r="1861">
      <c r="A1861" s="1">
        <f>'Raw Data'!A1860</f>
        <v/>
      </c>
      <c r="B1861">
        <f>IF(AND('Raw Data'!J1860&lt;'Raw Data'!I1860, ISNUMBER('Raw Data'!E1860)), 1, 0)</f>
        <v/>
      </c>
      <c r="C1861">
        <f>IF(AND('Raw Data'!A1860&gt;0, 'Raw Data'!K1860&gt;0), 1, 0)</f>
        <v/>
      </c>
      <c r="D1861">
        <f>IF(ISBLANK('Raw Data'!A1860),0,IF(AND('Raw Data'!J1860&lt;'Raw Data'!I1860,'Raw Data'!J1860&gt;Analysis!$BD$2),1,IF(AND('Raw Data'!I1860&lt;'Raw Data'!J1860,'Raw Data'!I1860&gt;Analysis!$BD$2),1,0)))</f>
        <v/>
      </c>
      <c r="E1861">
        <f>IF(ISBLANK('Raw Data'!A1860), 0, IF(OR('Raw Data'!P1860&lt;Analysis!BE$2, 'Raw Data'!S1860&lt;Analysis!BE$2), 1, 0))</f>
        <v/>
      </c>
    </row>
    <row r="1862">
      <c r="A1862" s="1">
        <f>'Raw Data'!A1861</f>
        <v/>
      </c>
      <c r="B1862">
        <f>IF(AND('Raw Data'!J1861&lt;'Raw Data'!I1861, ISNUMBER('Raw Data'!E1861)), 1, 0)</f>
        <v/>
      </c>
      <c r="C1862">
        <f>IF(AND('Raw Data'!A1861&gt;0, 'Raw Data'!K1861&gt;0), 1, 0)</f>
        <v/>
      </c>
      <c r="D1862">
        <f>IF(ISBLANK('Raw Data'!A1861),0,IF(AND('Raw Data'!J1861&lt;'Raw Data'!I1861,'Raw Data'!J1861&gt;Analysis!$BD$2),1,IF(AND('Raw Data'!I1861&lt;'Raw Data'!J1861,'Raw Data'!I1861&gt;Analysis!$BD$2),1,0)))</f>
        <v/>
      </c>
      <c r="E1862">
        <f>IF(ISBLANK('Raw Data'!A1861), 0, IF(OR('Raw Data'!P1861&lt;Analysis!BE$2, 'Raw Data'!S1861&lt;Analysis!BE$2), 1, 0))</f>
        <v/>
      </c>
    </row>
    <row r="1863">
      <c r="A1863" s="1">
        <f>'Raw Data'!A1862</f>
        <v/>
      </c>
      <c r="B1863">
        <f>IF(AND('Raw Data'!J1862&lt;'Raw Data'!I1862, ISNUMBER('Raw Data'!E1862)), 1, 0)</f>
        <v/>
      </c>
      <c r="C1863">
        <f>IF(AND('Raw Data'!A1862&gt;0, 'Raw Data'!K1862&gt;0), 1, 0)</f>
        <v/>
      </c>
      <c r="D1863">
        <f>IF(ISBLANK('Raw Data'!A1862),0,IF(AND('Raw Data'!J1862&lt;'Raw Data'!I1862,'Raw Data'!J1862&gt;Analysis!$BD$2),1,IF(AND('Raw Data'!I1862&lt;'Raw Data'!J1862,'Raw Data'!I1862&gt;Analysis!$BD$2),1,0)))</f>
        <v/>
      </c>
      <c r="E1863">
        <f>IF(ISBLANK('Raw Data'!A1862), 0, IF(OR('Raw Data'!P1862&lt;Analysis!BE$2, 'Raw Data'!S1862&lt;Analysis!BE$2), 1, 0))</f>
        <v/>
      </c>
    </row>
    <row r="1864">
      <c r="A1864" s="1">
        <f>'Raw Data'!A1863</f>
        <v/>
      </c>
      <c r="B1864">
        <f>IF(AND('Raw Data'!J1863&lt;'Raw Data'!I1863, ISNUMBER('Raw Data'!E1863)), 1, 0)</f>
        <v/>
      </c>
      <c r="C1864">
        <f>IF(AND('Raw Data'!A1863&gt;0, 'Raw Data'!K1863&gt;0), 1, 0)</f>
        <v/>
      </c>
      <c r="D1864">
        <f>IF(ISBLANK('Raw Data'!A1863),0,IF(AND('Raw Data'!J1863&lt;'Raw Data'!I1863,'Raw Data'!J1863&gt;Analysis!$BD$2),1,IF(AND('Raw Data'!I1863&lt;'Raw Data'!J1863,'Raw Data'!I1863&gt;Analysis!$BD$2),1,0)))</f>
        <v/>
      </c>
      <c r="E1864">
        <f>IF(ISBLANK('Raw Data'!A1863), 0, IF(OR('Raw Data'!P1863&lt;Analysis!BE$2, 'Raw Data'!S1863&lt;Analysis!BE$2), 1, 0))</f>
        <v/>
      </c>
    </row>
    <row r="1865">
      <c r="A1865" s="1">
        <f>'Raw Data'!A1864</f>
        <v/>
      </c>
      <c r="B1865">
        <f>IF(AND('Raw Data'!J1864&lt;'Raw Data'!I1864, ISNUMBER('Raw Data'!E1864)), 1, 0)</f>
        <v/>
      </c>
      <c r="C1865">
        <f>IF(AND('Raw Data'!A1864&gt;0, 'Raw Data'!K1864&gt;0), 1, 0)</f>
        <v/>
      </c>
      <c r="D1865">
        <f>IF(ISBLANK('Raw Data'!A1864),0,IF(AND('Raw Data'!J1864&lt;'Raw Data'!I1864,'Raw Data'!J1864&gt;Analysis!$BD$2),1,IF(AND('Raw Data'!I1864&lt;'Raw Data'!J1864,'Raw Data'!I1864&gt;Analysis!$BD$2),1,0)))</f>
        <v/>
      </c>
      <c r="E1865">
        <f>IF(ISBLANK('Raw Data'!A1864), 0, IF(OR('Raw Data'!P1864&lt;Analysis!BE$2, 'Raw Data'!S1864&lt;Analysis!BE$2), 1, 0))</f>
        <v/>
      </c>
    </row>
    <row r="1866">
      <c r="A1866" s="1">
        <f>'Raw Data'!A1865</f>
        <v/>
      </c>
      <c r="B1866">
        <f>IF(AND('Raw Data'!J1865&lt;'Raw Data'!I1865, ISNUMBER('Raw Data'!E1865)), 1, 0)</f>
        <v/>
      </c>
      <c r="C1866">
        <f>IF(AND('Raw Data'!A1865&gt;0, 'Raw Data'!K1865&gt;0), 1, 0)</f>
        <v/>
      </c>
      <c r="D1866">
        <f>IF(ISBLANK('Raw Data'!A1865),0,IF(AND('Raw Data'!J1865&lt;'Raw Data'!I1865,'Raw Data'!J1865&gt;Analysis!$BD$2),1,IF(AND('Raw Data'!I1865&lt;'Raw Data'!J1865,'Raw Data'!I1865&gt;Analysis!$BD$2),1,0)))</f>
        <v/>
      </c>
      <c r="E1866">
        <f>IF(ISBLANK('Raw Data'!A1865), 0, IF(OR('Raw Data'!P1865&lt;Analysis!BE$2, 'Raw Data'!S1865&lt;Analysis!BE$2), 1, 0))</f>
        <v/>
      </c>
    </row>
    <row r="1867">
      <c r="A1867" s="1">
        <f>'Raw Data'!A1866</f>
        <v/>
      </c>
      <c r="B1867">
        <f>IF(AND('Raw Data'!J1866&lt;'Raw Data'!I1866, ISNUMBER('Raw Data'!E1866)), 1, 0)</f>
        <v/>
      </c>
      <c r="C1867">
        <f>IF(AND('Raw Data'!A1866&gt;0, 'Raw Data'!K1866&gt;0), 1, 0)</f>
        <v/>
      </c>
      <c r="D1867">
        <f>IF(ISBLANK('Raw Data'!A1866),0,IF(AND('Raw Data'!J1866&lt;'Raw Data'!I1866,'Raw Data'!J1866&gt;Analysis!$BD$2),1,IF(AND('Raw Data'!I1866&lt;'Raw Data'!J1866,'Raw Data'!I1866&gt;Analysis!$BD$2),1,0)))</f>
        <v/>
      </c>
      <c r="E1867">
        <f>IF(ISBLANK('Raw Data'!A1866), 0, IF(OR('Raw Data'!P1866&lt;Analysis!BE$2, 'Raw Data'!S1866&lt;Analysis!BE$2), 1, 0))</f>
        <v/>
      </c>
    </row>
    <row r="1868">
      <c r="A1868" s="1">
        <f>'Raw Data'!A1867</f>
        <v/>
      </c>
      <c r="B1868">
        <f>IF(AND('Raw Data'!J1867&lt;'Raw Data'!I1867, ISNUMBER('Raw Data'!E1867)), 1, 0)</f>
        <v/>
      </c>
      <c r="C1868">
        <f>IF(AND('Raw Data'!A1867&gt;0, 'Raw Data'!K1867&gt;0), 1, 0)</f>
        <v/>
      </c>
      <c r="D1868">
        <f>IF(ISBLANK('Raw Data'!A1867),0,IF(AND('Raw Data'!J1867&lt;'Raw Data'!I1867,'Raw Data'!J1867&gt;Analysis!$BD$2),1,IF(AND('Raw Data'!I1867&lt;'Raw Data'!J1867,'Raw Data'!I1867&gt;Analysis!$BD$2),1,0)))</f>
        <v/>
      </c>
      <c r="E1868">
        <f>IF(ISBLANK('Raw Data'!A1867), 0, IF(OR('Raw Data'!P1867&lt;Analysis!BE$2, 'Raw Data'!S1867&lt;Analysis!BE$2), 1, 0))</f>
        <v/>
      </c>
    </row>
    <row r="1869">
      <c r="A1869" s="1">
        <f>'Raw Data'!A1868</f>
        <v/>
      </c>
      <c r="B1869">
        <f>IF(AND('Raw Data'!J1868&lt;'Raw Data'!I1868, ISNUMBER('Raw Data'!E1868)), 1, 0)</f>
        <v/>
      </c>
      <c r="C1869">
        <f>IF(AND('Raw Data'!A1868&gt;0, 'Raw Data'!K1868&gt;0), 1, 0)</f>
        <v/>
      </c>
      <c r="D1869">
        <f>IF(ISBLANK('Raw Data'!A1868),0,IF(AND('Raw Data'!J1868&lt;'Raw Data'!I1868,'Raw Data'!J1868&gt;Analysis!$BD$2),1,IF(AND('Raw Data'!I1868&lt;'Raw Data'!J1868,'Raw Data'!I1868&gt;Analysis!$BD$2),1,0)))</f>
        <v/>
      </c>
      <c r="E1869">
        <f>IF(ISBLANK('Raw Data'!A1868), 0, IF(OR('Raw Data'!P1868&lt;Analysis!BE$2, 'Raw Data'!S1868&lt;Analysis!BE$2), 1, 0))</f>
        <v/>
      </c>
    </row>
    <row r="1870">
      <c r="A1870" s="1">
        <f>'Raw Data'!A1869</f>
        <v/>
      </c>
      <c r="B1870">
        <f>IF(AND('Raw Data'!J1869&lt;'Raw Data'!I1869, ISNUMBER('Raw Data'!E1869)), 1, 0)</f>
        <v/>
      </c>
      <c r="C1870">
        <f>IF(AND('Raw Data'!A1869&gt;0, 'Raw Data'!K1869&gt;0), 1, 0)</f>
        <v/>
      </c>
      <c r="D1870">
        <f>IF(ISBLANK('Raw Data'!A1869),0,IF(AND('Raw Data'!J1869&lt;'Raw Data'!I1869,'Raw Data'!J1869&gt;Analysis!$BD$2),1,IF(AND('Raw Data'!I1869&lt;'Raw Data'!J1869,'Raw Data'!I1869&gt;Analysis!$BD$2),1,0)))</f>
        <v/>
      </c>
      <c r="E1870">
        <f>IF(ISBLANK('Raw Data'!A1869), 0, IF(OR('Raw Data'!P1869&lt;Analysis!BE$2, 'Raw Data'!S1869&lt;Analysis!BE$2), 1, 0))</f>
        <v/>
      </c>
    </row>
    <row r="1871">
      <c r="A1871" s="1">
        <f>'Raw Data'!A1870</f>
        <v/>
      </c>
      <c r="B1871">
        <f>IF(AND('Raw Data'!J1870&lt;'Raw Data'!I1870, ISNUMBER('Raw Data'!E1870)), 1, 0)</f>
        <v/>
      </c>
      <c r="C1871">
        <f>IF(AND('Raw Data'!A1870&gt;0, 'Raw Data'!K1870&gt;0), 1, 0)</f>
        <v/>
      </c>
      <c r="D1871">
        <f>IF(ISBLANK('Raw Data'!A1870),0,IF(AND('Raw Data'!J1870&lt;'Raw Data'!I1870,'Raw Data'!J1870&gt;Analysis!$BD$2),1,IF(AND('Raw Data'!I1870&lt;'Raw Data'!J1870,'Raw Data'!I1870&gt;Analysis!$BD$2),1,0)))</f>
        <v/>
      </c>
      <c r="E1871">
        <f>IF(ISBLANK('Raw Data'!A1870), 0, IF(OR('Raw Data'!P1870&lt;Analysis!BE$2, 'Raw Data'!S1870&lt;Analysis!BE$2), 1, 0))</f>
        <v/>
      </c>
    </row>
    <row r="1872">
      <c r="A1872" s="1">
        <f>'Raw Data'!A1871</f>
        <v/>
      </c>
      <c r="B1872">
        <f>IF(AND('Raw Data'!J1871&lt;'Raw Data'!I1871, ISNUMBER('Raw Data'!E1871)), 1, 0)</f>
        <v/>
      </c>
      <c r="C1872">
        <f>IF(AND('Raw Data'!A1871&gt;0, 'Raw Data'!K1871&gt;0), 1, 0)</f>
        <v/>
      </c>
      <c r="D1872">
        <f>IF(ISBLANK('Raw Data'!A1871),0,IF(AND('Raw Data'!J1871&lt;'Raw Data'!I1871,'Raw Data'!J1871&gt;Analysis!$BD$2),1,IF(AND('Raw Data'!I1871&lt;'Raw Data'!J1871,'Raw Data'!I1871&gt;Analysis!$BD$2),1,0)))</f>
        <v/>
      </c>
      <c r="E1872">
        <f>IF(ISBLANK('Raw Data'!A1871), 0, IF(OR('Raw Data'!P1871&lt;Analysis!BE$2, 'Raw Data'!S1871&lt;Analysis!BE$2), 1, 0))</f>
        <v/>
      </c>
    </row>
    <row r="1873">
      <c r="A1873" s="1">
        <f>'Raw Data'!A1872</f>
        <v/>
      </c>
      <c r="B1873">
        <f>IF(AND('Raw Data'!J1872&lt;'Raw Data'!I1872, ISNUMBER('Raw Data'!E1872)), 1, 0)</f>
        <v/>
      </c>
      <c r="C1873">
        <f>IF(AND('Raw Data'!A1872&gt;0, 'Raw Data'!K1872&gt;0), 1, 0)</f>
        <v/>
      </c>
      <c r="D1873">
        <f>IF(ISBLANK('Raw Data'!A1872),0,IF(AND('Raw Data'!J1872&lt;'Raw Data'!I1872,'Raw Data'!J1872&gt;Analysis!$BD$2),1,IF(AND('Raw Data'!I1872&lt;'Raw Data'!J1872,'Raw Data'!I1872&gt;Analysis!$BD$2),1,0)))</f>
        <v/>
      </c>
      <c r="E1873">
        <f>IF(ISBLANK('Raw Data'!A1872), 0, IF(OR('Raw Data'!P1872&lt;Analysis!BE$2, 'Raw Data'!S1872&lt;Analysis!BE$2), 1, 0))</f>
        <v/>
      </c>
    </row>
    <row r="1874">
      <c r="A1874" s="1">
        <f>'Raw Data'!A1873</f>
        <v/>
      </c>
      <c r="B1874">
        <f>IF(AND('Raw Data'!J1873&lt;'Raw Data'!I1873, ISNUMBER('Raw Data'!E1873)), 1, 0)</f>
        <v/>
      </c>
      <c r="C1874">
        <f>IF(AND('Raw Data'!A1873&gt;0, 'Raw Data'!K1873&gt;0), 1, 0)</f>
        <v/>
      </c>
      <c r="D1874">
        <f>IF(ISBLANK('Raw Data'!A1873),0,IF(AND('Raw Data'!J1873&lt;'Raw Data'!I1873,'Raw Data'!J1873&gt;Analysis!$BD$2),1,IF(AND('Raw Data'!I1873&lt;'Raw Data'!J1873,'Raw Data'!I1873&gt;Analysis!$BD$2),1,0)))</f>
        <v/>
      </c>
      <c r="E1874">
        <f>IF(ISBLANK('Raw Data'!A1873), 0, IF(OR('Raw Data'!P1873&lt;Analysis!BE$2, 'Raw Data'!S1873&lt;Analysis!BE$2), 1, 0))</f>
        <v/>
      </c>
    </row>
    <row r="1875">
      <c r="A1875" s="1">
        <f>'Raw Data'!A1874</f>
        <v/>
      </c>
      <c r="B1875">
        <f>IF(AND('Raw Data'!J1874&lt;'Raw Data'!I1874, ISNUMBER('Raw Data'!E1874)), 1, 0)</f>
        <v/>
      </c>
      <c r="C1875">
        <f>IF(AND('Raw Data'!A1874&gt;0, 'Raw Data'!K1874&gt;0), 1, 0)</f>
        <v/>
      </c>
      <c r="D1875">
        <f>IF(ISBLANK('Raw Data'!A1874),0,IF(AND('Raw Data'!J1874&lt;'Raw Data'!I1874,'Raw Data'!J1874&gt;Analysis!$BD$2),1,IF(AND('Raw Data'!I1874&lt;'Raw Data'!J1874,'Raw Data'!I1874&gt;Analysis!$BD$2),1,0)))</f>
        <v/>
      </c>
      <c r="E1875">
        <f>IF(ISBLANK('Raw Data'!A1874), 0, IF(OR('Raw Data'!P1874&lt;Analysis!BE$2, 'Raw Data'!S1874&lt;Analysis!BE$2), 1, 0))</f>
        <v/>
      </c>
    </row>
    <row r="1876">
      <c r="A1876" s="1">
        <f>'Raw Data'!A1875</f>
        <v/>
      </c>
      <c r="B1876">
        <f>IF(AND('Raw Data'!J1875&lt;'Raw Data'!I1875, ISNUMBER('Raw Data'!E1875)), 1, 0)</f>
        <v/>
      </c>
      <c r="C1876">
        <f>IF(AND('Raw Data'!A1875&gt;0, 'Raw Data'!K1875&gt;0), 1, 0)</f>
        <v/>
      </c>
      <c r="D1876">
        <f>IF(ISBLANK('Raw Data'!A1875),0,IF(AND('Raw Data'!J1875&lt;'Raw Data'!I1875,'Raw Data'!J1875&gt;Analysis!$BD$2),1,IF(AND('Raw Data'!I1875&lt;'Raw Data'!J1875,'Raw Data'!I1875&gt;Analysis!$BD$2),1,0)))</f>
        <v/>
      </c>
      <c r="E1876">
        <f>IF(ISBLANK('Raw Data'!A1875), 0, IF(OR('Raw Data'!P1875&lt;Analysis!BE$2, 'Raw Data'!S1875&lt;Analysis!BE$2), 1, 0))</f>
        <v/>
      </c>
    </row>
    <row r="1877">
      <c r="A1877" s="1">
        <f>'Raw Data'!A1876</f>
        <v/>
      </c>
      <c r="B1877">
        <f>IF(AND('Raw Data'!J1876&lt;'Raw Data'!I1876, ISNUMBER('Raw Data'!E1876)), 1, 0)</f>
        <v/>
      </c>
      <c r="C1877">
        <f>IF(AND('Raw Data'!A1876&gt;0, 'Raw Data'!K1876&gt;0), 1, 0)</f>
        <v/>
      </c>
      <c r="D1877">
        <f>IF(ISBLANK('Raw Data'!A1876),0,IF(AND('Raw Data'!J1876&lt;'Raw Data'!I1876,'Raw Data'!J1876&gt;Analysis!$BD$2),1,IF(AND('Raw Data'!I1876&lt;'Raw Data'!J1876,'Raw Data'!I1876&gt;Analysis!$BD$2),1,0)))</f>
        <v/>
      </c>
      <c r="E1877">
        <f>IF(ISBLANK('Raw Data'!A1876), 0, IF(OR('Raw Data'!P1876&lt;Analysis!BE$2, 'Raw Data'!S1876&lt;Analysis!BE$2), 1, 0))</f>
        <v/>
      </c>
    </row>
    <row r="1878">
      <c r="A1878" s="1">
        <f>'Raw Data'!A1877</f>
        <v/>
      </c>
      <c r="B1878">
        <f>IF(AND('Raw Data'!J1877&lt;'Raw Data'!I1877, ISNUMBER('Raw Data'!E1877)), 1, 0)</f>
        <v/>
      </c>
      <c r="C1878">
        <f>IF(AND('Raw Data'!A1877&gt;0, 'Raw Data'!K1877&gt;0), 1, 0)</f>
        <v/>
      </c>
      <c r="D1878">
        <f>IF(ISBLANK('Raw Data'!A1877),0,IF(AND('Raw Data'!J1877&lt;'Raw Data'!I1877,'Raw Data'!J1877&gt;Analysis!$BD$2),1,IF(AND('Raw Data'!I1877&lt;'Raw Data'!J1877,'Raw Data'!I1877&gt;Analysis!$BD$2),1,0)))</f>
        <v/>
      </c>
      <c r="E1878">
        <f>IF(ISBLANK('Raw Data'!A1877), 0, IF(OR('Raw Data'!P1877&lt;Analysis!BE$2, 'Raw Data'!S1877&lt;Analysis!BE$2), 1, 0))</f>
        <v/>
      </c>
    </row>
    <row r="1879">
      <c r="A1879" s="1">
        <f>'Raw Data'!A1878</f>
        <v/>
      </c>
      <c r="B1879">
        <f>IF(AND('Raw Data'!J1878&lt;'Raw Data'!I1878, ISNUMBER('Raw Data'!E1878)), 1, 0)</f>
        <v/>
      </c>
      <c r="C1879">
        <f>IF(AND('Raw Data'!A1878&gt;0, 'Raw Data'!K1878&gt;0), 1, 0)</f>
        <v/>
      </c>
      <c r="D1879">
        <f>IF(ISBLANK('Raw Data'!A1878),0,IF(AND('Raw Data'!J1878&lt;'Raw Data'!I1878,'Raw Data'!J1878&gt;Analysis!$BD$2),1,IF(AND('Raw Data'!I1878&lt;'Raw Data'!J1878,'Raw Data'!I1878&gt;Analysis!$BD$2),1,0)))</f>
        <v/>
      </c>
      <c r="E1879">
        <f>IF(ISBLANK('Raw Data'!A1878), 0, IF(OR('Raw Data'!P1878&lt;Analysis!BE$2, 'Raw Data'!S1878&lt;Analysis!BE$2), 1, 0))</f>
        <v/>
      </c>
    </row>
    <row r="1880">
      <c r="A1880" s="1">
        <f>'Raw Data'!A1879</f>
        <v/>
      </c>
      <c r="B1880">
        <f>IF(AND('Raw Data'!J1879&lt;'Raw Data'!I1879, ISNUMBER('Raw Data'!E1879)), 1, 0)</f>
        <v/>
      </c>
      <c r="C1880">
        <f>IF(AND('Raw Data'!A1879&gt;0, 'Raw Data'!K1879&gt;0), 1, 0)</f>
        <v/>
      </c>
      <c r="D1880">
        <f>IF(ISBLANK('Raw Data'!A1879),0,IF(AND('Raw Data'!J1879&lt;'Raw Data'!I1879,'Raw Data'!J1879&gt;Analysis!$BD$2),1,IF(AND('Raw Data'!I1879&lt;'Raw Data'!J1879,'Raw Data'!I1879&gt;Analysis!$BD$2),1,0)))</f>
        <v/>
      </c>
      <c r="E1880">
        <f>IF(ISBLANK('Raw Data'!A1879), 0, IF(OR('Raw Data'!P1879&lt;Analysis!BE$2, 'Raw Data'!S1879&lt;Analysis!BE$2), 1, 0))</f>
        <v/>
      </c>
    </row>
    <row r="1881">
      <c r="A1881" s="1">
        <f>'Raw Data'!A1880</f>
        <v/>
      </c>
      <c r="B1881">
        <f>IF(AND('Raw Data'!J1880&lt;'Raw Data'!I1880, ISNUMBER('Raw Data'!E1880)), 1, 0)</f>
        <v/>
      </c>
      <c r="C1881">
        <f>IF(AND('Raw Data'!A1880&gt;0, 'Raw Data'!K1880&gt;0), 1, 0)</f>
        <v/>
      </c>
      <c r="D1881">
        <f>IF(ISBLANK('Raw Data'!A1880),0,IF(AND('Raw Data'!J1880&lt;'Raw Data'!I1880,'Raw Data'!J1880&gt;Analysis!$BD$2),1,IF(AND('Raw Data'!I1880&lt;'Raw Data'!J1880,'Raw Data'!I1880&gt;Analysis!$BD$2),1,0)))</f>
        <v/>
      </c>
      <c r="E1881">
        <f>IF(ISBLANK('Raw Data'!A1880), 0, IF(OR('Raw Data'!P1880&lt;Analysis!BE$2, 'Raw Data'!S1880&lt;Analysis!BE$2), 1, 0))</f>
        <v/>
      </c>
    </row>
    <row r="1882">
      <c r="A1882" s="1">
        <f>'Raw Data'!A1881</f>
        <v/>
      </c>
      <c r="B1882">
        <f>IF(AND('Raw Data'!J1881&lt;'Raw Data'!I1881, ISNUMBER('Raw Data'!E1881)), 1, 0)</f>
        <v/>
      </c>
      <c r="C1882">
        <f>IF(AND('Raw Data'!A1881&gt;0, 'Raw Data'!K1881&gt;0), 1, 0)</f>
        <v/>
      </c>
      <c r="D1882">
        <f>IF(ISBLANK('Raw Data'!A1881),0,IF(AND('Raw Data'!J1881&lt;'Raw Data'!I1881,'Raw Data'!J1881&gt;Analysis!$BD$2),1,IF(AND('Raw Data'!I1881&lt;'Raw Data'!J1881,'Raw Data'!I1881&gt;Analysis!$BD$2),1,0)))</f>
        <v/>
      </c>
      <c r="E1882">
        <f>IF(ISBLANK('Raw Data'!A1881), 0, IF(OR('Raw Data'!P1881&lt;Analysis!BE$2, 'Raw Data'!S1881&lt;Analysis!BE$2), 1, 0))</f>
        <v/>
      </c>
    </row>
    <row r="1883">
      <c r="A1883" s="1">
        <f>'Raw Data'!A1882</f>
        <v/>
      </c>
      <c r="B1883">
        <f>IF(AND('Raw Data'!J1882&lt;'Raw Data'!I1882, ISNUMBER('Raw Data'!E1882)), 1, 0)</f>
        <v/>
      </c>
      <c r="C1883">
        <f>IF(AND('Raw Data'!A1882&gt;0, 'Raw Data'!K1882&gt;0), 1, 0)</f>
        <v/>
      </c>
      <c r="D1883">
        <f>IF(ISBLANK('Raw Data'!A1882),0,IF(AND('Raw Data'!J1882&lt;'Raw Data'!I1882,'Raw Data'!J1882&gt;Analysis!$BD$2),1,IF(AND('Raw Data'!I1882&lt;'Raw Data'!J1882,'Raw Data'!I1882&gt;Analysis!$BD$2),1,0)))</f>
        <v/>
      </c>
      <c r="E1883">
        <f>IF(ISBLANK('Raw Data'!A1882), 0, IF(OR('Raw Data'!P1882&lt;Analysis!BE$2, 'Raw Data'!S1882&lt;Analysis!BE$2), 1, 0))</f>
        <v/>
      </c>
    </row>
    <row r="1884">
      <c r="A1884" s="1">
        <f>'Raw Data'!A1883</f>
        <v/>
      </c>
      <c r="B1884">
        <f>IF(AND('Raw Data'!J1883&lt;'Raw Data'!I1883, ISNUMBER('Raw Data'!E1883)), 1, 0)</f>
        <v/>
      </c>
      <c r="C1884">
        <f>IF(AND('Raw Data'!A1883&gt;0, 'Raw Data'!K1883&gt;0), 1, 0)</f>
        <v/>
      </c>
      <c r="D1884">
        <f>IF(ISBLANK('Raw Data'!A1883),0,IF(AND('Raw Data'!J1883&lt;'Raw Data'!I1883,'Raw Data'!J1883&gt;Analysis!$BD$2),1,IF(AND('Raw Data'!I1883&lt;'Raw Data'!J1883,'Raw Data'!I1883&gt;Analysis!$BD$2),1,0)))</f>
        <v/>
      </c>
      <c r="E1884">
        <f>IF(ISBLANK('Raw Data'!A1883), 0, IF(OR('Raw Data'!P1883&lt;Analysis!BE$2, 'Raw Data'!S1883&lt;Analysis!BE$2), 1, 0))</f>
        <v/>
      </c>
    </row>
    <row r="1885">
      <c r="A1885" s="1">
        <f>'Raw Data'!A1884</f>
        <v/>
      </c>
      <c r="B1885">
        <f>IF(AND('Raw Data'!J1884&lt;'Raw Data'!I1884, ISNUMBER('Raw Data'!E1884)), 1, 0)</f>
        <v/>
      </c>
      <c r="C1885">
        <f>IF(AND('Raw Data'!A1884&gt;0, 'Raw Data'!K1884&gt;0), 1, 0)</f>
        <v/>
      </c>
      <c r="D1885">
        <f>IF(ISBLANK('Raw Data'!A1884),0,IF(AND('Raw Data'!J1884&lt;'Raw Data'!I1884,'Raw Data'!J1884&gt;Analysis!$BD$2),1,IF(AND('Raw Data'!I1884&lt;'Raw Data'!J1884,'Raw Data'!I1884&gt;Analysis!$BD$2),1,0)))</f>
        <v/>
      </c>
      <c r="E1885">
        <f>IF(ISBLANK('Raw Data'!A1884), 0, IF(OR('Raw Data'!P1884&lt;Analysis!BE$2, 'Raw Data'!S1884&lt;Analysis!BE$2), 1, 0))</f>
        <v/>
      </c>
    </row>
    <row r="1886">
      <c r="A1886" s="1">
        <f>'Raw Data'!A1885</f>
        <v/>
      </c>
      <c r="B1886">
        <f>IF(AND('Raw Data'!J1885&lt;'Raw Data'!I1885, ISNUMBER('Raw Data'!E1885)), 1, 0)</f>
        <v/>
      </c>
      <c r="C1886">
        <f>IF(AND('Raw Data'!A1885&gt;0, 'Raw Data'!K1885&gt;0), 1, 0)</f>
        <v/>
      </c>
      <c r="D1886">
        <f>IF(ISBLANK('Raw Data'!A1885),0,IF(AND('Raw Data'!J1885&lt;'Raw Data'!I1885,'Raw Data'!J1885&gt;Analysis!$BD$2),1,IF(AND('Raw Data'!I1885&lt;'Raw Data'!J1885,'Raw Data'!I1885&gt;Analysis!$BD$2),1,0)))</f>
        <v/>
      </c>
      <c r="E1886">
        <f>IF(ISBLANK('Raw Data'!A1885), 0, IF(OR('Raw Data'!P1885&lt;Analysis!BE$2, 'Raw Data'!S1885&lt;Analysis!BE$2), 1, 0))</f>
        <v/>
      </c>
    </row>
    <row r="1887">
      <c r="A1887" s="1">
        <f>'Raw Data'!A1886</f>
        <v/>
      </c>
      <c r="B1887">
        <f>IF(AND('Raw Data'!J1886&lt;'Raw Data'!I1886, ISNUMBER('Raw Data'!E1886)), 1, 0)</f>
        <v/>
      </c>
      <c r="C1887">
        <f>IF(AND('Raw Data'!A1886&gt;0, 'Raw Data'!K1886&gt;0), 1, 0)</f>
        <v/>
      </c>
      <c r="D1887">
        <f>IF(ISBLANK('Raw Data'!A1886),0,IF(AND('Raw Data'!J1886&lt;'Raw Data'!I1886,'Raw Data'!J1886&gt;Analysis!$BD$2),1,IF(AND('Raw Data'!I1886&lt;'Raw Data'!J1886,'Raw Data'!I1886&gt;Analysis!$BD$2),1,0)))</f>
        <v/>
      </c>
      <c r="E1887">
        <f>IF(ISBLANK('Raw Data'!A1886), 0, IF(OR('Raw Data'!P1886&lt;Analysis!BE$2, 'Raw Data'!S1886&lt;Analysis!BE$2), 1, 0))</f>
        <v/>
      </c>
    </row>
    <row r="1888">
      <c r="A1888" s="1">
        <f>'Raw Data'!A1887</f>
        <v/>
      </c>
      <c r="B1888">
        <f>IF(AND('Raw Data'!J1887&lt;'Raw Data'!I1887, ISNUMBER('Raw Data'!E1887)), 1, 0)</f>
        <v/>
      </c>
      <c r="C1888">
        <f>IF(AND('Raw Data'!A1887&gt;0, 'Raw Data'!K1887&gt;0), 1, 0)</f>
        <v/>
      </c>
      <c r="D1888">
        <f>IF(ISBLANK('Raw Data'!A1887),0,IF(AND('Raw Data'!J1887&lt;'Raw Data'!I1887,'Raw Data'!J1887&gt;Analysis!$BD$2),1,IF(AND('Raw Data'!I1887&lt;'Raw Data'!J1887,'Raw Data'!I1887&gt;Analysis!$BD$2),1,0)))</f>
        <v/>
      </c>
      <c r="E1888">
        <f>IF(ISBLANK('Raw Data'!A1887), 0, IF(OR('Raw Data'!P1887&lt;Analysis!BE$2, 'Raw Data'!S1887&lt;Analysis!BE$2), 1, 0))</f>
        <v/>
      </c>
    </row>
    <row r="1889">
      <c r="A1889" s="1">
        <f>'Raw Data'!A1888</f>
        <v/>
      </c>
      <c r="B1889">
        <f>IF(AND('Raw Data'!J1888&lt;'Raw Data'!I1888, ISNUMBER('Raw Data'!E1888)), 1, 0)</f>
        <v/>
      </c>
      <c r="C1889">
        <f>IF(AND('Raw Data'!A1888&gt;0, 'Raw Data'!K1888&gt;0), 1, 0)</f>
        <v/>
      </c>
      <c r="D1889">
        <f>IF(ISBLANK('Raw Data'!A1888),0,IF(AND('Raw Data'!J1888&lt;'Raw Data'!I1888,'Raw Data'!J1888&gt;Analysis!$BD$2),1,IF(AND('Raw Data'!I1888&lt;'Raw Data'!J1888,'Raw Data'!I1888&gt;Analysis!$BD$2),1,0)))</f>
        <v/>
      </c>
      <c r="E1889">
        <f>IF(ISBLANK('Raw Data'!A1888), 0, IF(OR('Raw Data'!P1888&lt;Analysis!BE$2, 'Raw Data'!S1888&lt;Analysis!BE$2), 1, 0))</f>
        <v/>
      </c>
    </row>
    <row r="1890">
      <c r="A1890" s="1">
        <f>'Raw Data'!A1889</f>
        <v/>
      </c>
      <c r="B1890">
        <f>IF(AND('Raw Data'!J1889&lt;'Raw Data'!I1889, ISNUMBER('Raw Data'!E1889)), 1, 0)</f>
        <v/>
      </c>
      <c r="C1890">
        <f>IF(AND('Raw Data'!A1889&gt;0, 'Raw Data'!K1889&gt;0), 1, 0)</f>
        <v/>
      </c>
      <c r="D1890">
        <f>IF(ISBLANK('Raw Data'!A1889),0,IF(AND('Raw Data'!J1889&lt;'Raw Data'!I1889,'Raw Data'!J1889&gt;Analysis!$BD$2),1,IF(AND('Raw Data'!I1889&lt;'Raw Data'!J1889,'Raw Data'!I1889&gt;Analysis!$BD$2),1,0)))</f>
        <v/>
      </c>
      <c r="E1890">
        <f>IF(ISBLANK('Raw Data'!A1889), 0, IF(OR('Raw Data'!P1889&lt;Analysis!BE$2, 'Raw Data'!S1889&lt;Analysis!BE$2), 1, 0))</f>
        <v/>
      </c>
    </row>
    <row r="1891">
      <c r="A1891" s="1">
        <f>'Raw Data'!A1890</f>
        <v/>
      </c>
      <c r="B1891">
        <f>IF(AND('Raw Data'!J1890&lt;'Raw Data'!I1890, ISNUMBER('Raw Data'!E1890)), 1, 0)</f>
        <v/>
      </c>
      <c r="C1891">
        <f>IF(AND('Raw Data'!A1890&gt;0, 'Raw Data'!K1890&gt;0), 1, 0)</f>
        <v/>
      </c>
      <c r="D1891">
        <f>IF(ISBLANK('Raw Data'!A1890),0,IF(AND('Raw Data'!J1890&lt;'Raw Data'!I1890,'Raw Data'!J1890&gt;Analysis!$BD$2),1,IF(AND('Raw Data'!I1890&lt;'Raw Data'!J1890,'Raw Data'!I1890&gt;Analysis!$BD$2),1,0)))</f>
        <v/>
      </c>
      <c r="E1891">
        <f>IF(ISBLANK('Raw Data'!A1890), 0, IF(OR('Raw Data'!P1890&lt;Analysis!BE$2, 'Raw Data'!S1890&lt;Analysis!BE$2), 1, 0))</f>
        <v/>
      </c>
    </row>
    <row r="1892">
      <c r="A1892" s="1">
        <f>'Raw Data'!A1891</f>
        <v/>
      </c>
      <c r="B1892">
        <f>IF(AND('Raw Data'!J1891&lt;'Raw Data'!I1891, ISNUMBER('Raw Data'!E1891)), 1, 0)</f>
        <v/>
      </c>
      <c r="C1892">
        <f>IF(AND('Raw Data'!A1891&gt;0, 'Raw Data'!K1891&gt;0), 1, 0)</f>
        <v/>
      </c>
      <c r="D1892">
        <f>IF(ISBLANK('Raw Data'!A1891),0,IF(AND('Raw Data'!J1891&lt;'Raw Data'!I1891,'Raw Data'!J1891&gt;Analysis!$BD$2),1,IF(AND('Raw Data'!I1891&lt;'Raw Data'!J1891,'Raw Data'!I1891&gt;Analysis!$BD$2),1,0)))</f>
        <v/>
      </c>
      <c r="E1892">
        <f>IF(ISBLANK('Raw Data'!A1891), 0, IF(OR('Raw Data'!P1891&lt;Analysis!BE$2, 'Raw Data'!S1891&lt;Analysis!BE$2), 1, 0))</f>
        <v/>
      </c>
    </row>
    <row r="1893">
      <c r="A1893" s="1">
        <f>'Raw Data'!A1892</f>
        <v/>
      </c>
      <c r="B1893">
        <f>IF(AND('Raw Data'!J1892&lt;'Raw Data'!I1892, ISNUMBER('Raw Data'!E1892)), 1, 0)</f>
        <v/>
      </c>
      <c r="C1893">
        <f>IF(AND('Raw Data'!A1892&gt;0, 'Raw Data'!K1892&gt;0), 1, 0)</f>
        <v/>
      </c>
      <c r="D1893">
        <f>IF(ISBLANK('Raw Data'!A1892),0,IF(AND('Raw Data'!J1892&lt;'Raw Data'!I1892,'Raw Data'!J1892&gt;Analysis!$BD$2),1,IF(AND('Raw Data'!I1892&lt;'Raw Data'!J1892,'Raw Data'!I1892&gt;Analysis!$BD$2),1,0)))</f>
        <v/>
      </c>
      <c r="E1893">
        <f>IF(ISBLANK('Raw Data'!A1892), 0, IF(OR('Raw Data'!P1892&lt;Analysis!BE$2, 'Raw Data'!S1892&lt;Analysis!BE$2), 1, 0))</f>
        <v/>
      </c>
    </row>
    <row r="1894">
      <c r="A1894" s="1">
        <f>'Raw Data'!A1893</f>
        <v/>
      </c>
      <c r="B1894">
        <f>IF(AND('Raw Data'!J1893&lt;'Raw Data'!I1893, ISNUMBER('Raw Data'!E1893)), 1, 0)</f>
        <v/>
      </c>
      <c r="C1894">
        <f>IF(AND('Raw Data'!A1893&gt;0, 'Raw Data'!K1893&gt;0), 1, 0)</f>
        <v/>
      </c>
      <c r="D1894">
        <f>IF(ISBLANK('Raw Data'!A1893),0,IF(AND('Raw Data'!J1893&lt;'Raw Data'!I1893,'Raw Data'!J1893&gt;Analysis!$BD$2),1,IF(AND('Raw Data'!I1893&lt;'Raw Data'!J1893,'Raw Data'!I1893&gt;Analysis!$BD$2),1,0)))</f>
        <v/>
      </c>
      <c r="E1894">
        <f>IF(ISBLANK('Raw Data'!A1893), 0, IF(OR('Raw Data'!P1893&lt;Analysis!BE$2, 'Raw Data'!S1893&lt;Analysis!BE$2), 1, 0))</f>
        <v/>
      </c>
    </row>
    <row r="1895">
      <c r="A1895" s="1">
        <f>'Raw Data'!A1894</f>
        <v/>
      </c>
      <c r="B1895">
        <f>IF(AND('Raw Data'!J1894&lt;'Raw Data'!I1894, ISNUMBER('Raw Data'!E1894)), 1, 0)</f>
        <v/>
      </c>
      <c r="C1895">
        <f>IF(AND('Raw Data'!A1894&gt;0, 'Raw Data'!K1894&gt;0), 1, 0)</f>
        <v/>
      </c>
      <c r="D1895">
        <f>IF(ISBLANK('Raw Data'!A1894),0,IF(AND('Raw Data'!J1894&lt;'Raw Data'!I1894,'Raw Data'!J1894&gt;Analysis!$BD$2),1,IF(AND('Raw Data'!I1894&lt;'Raw Data'!J1894,'Raw Data'!I1894&gt;Analysis!$BD$2),1,0)))</f>
        <v/>
      </c>
      <c r="E1895">
        <f>IF(ISBLANK('Raw Data'!A1894), 0, IF(OR('Raw Data'!P1894&lt;Analysis!BE$2, 'Raw Data'!S1894&lt;Analysis!BE$2), 1, 0))</f>
        <v/>
      </c>
    </row>
    <row r="1896">
      <c r="A1896" s="1">
        <f>'Raw Data'!A1895</f>
        <v/>
      </c>
      <c r="B1896">
        <f>IF(AND('Raw Data'!J1895&lt;'Raw Data'!I1895, ISNUMBER('Raw Data'!E1895)), 1, 0)</f>
        <v/>
      </c>
      <c r="C1896">
        <f>IF(AND('Raw Data'!A1895&gt;0, 'Raw Data'!K1895&gt;0), 1, 0)</f>
        <v/>
      </c>
      <c r="D1896">
        <f>IF(ISBLANK('Raw Data'!A1895),0,IF(AND('Raw Data'!J1895&lt;'Raw Data'!I1895,'Raw Data'!J1895&gt;Analysis!$BD$2),1,IF(AND('Raw Data'!I1895&lt;'Raw Data'!J1895,'Raw Data'!I1895&gt;Analysis!$BD$2),1,0)))</f>
        <v/>
      </c>
      <c r="E1896">
        <f>IF(ISBLANK('Raw Data'!A1895), 0, IF(OR('Raw Data'!P1895&lt;Analysis!BE$2, 'Raw Data'!S1895&lt;Analysis!BE$2), 1, 0))</f>
        <v/>
      </c>
    </row>
    <row r="1897">
      <c r="A1897" s="1">
        <f>'Raw Data'!A1896</f>
        <v/>
      </c>
      <c r="B1897">
        <f>IF(AND('Raw Data'!J1896&lt;'Raw Data'!I1896, ISNUMBER('Raw Data'!E1896)), 1, 0)</f>
        <v/>
      </c>
      <c r="C1897">
        <f>IF(AND('Raw Data'!A1896&gt;0, 'Raw Data'!K1896&gt;0), 1, 0)</f>
        <v/>
      </c>
      <c r="D1897">
        <f>IF(ISBLANK('Raw Data'!A1896),0,IF(AND('Raw Data'!J1896&lt;'Raw Data'!I1896,'Raw Data'!J1896&gt;Analysis!$BD$2),1,IF(AND('Raw Data'!I1896&lt;'Raw Data'!J1896,'Raw Data'!I1896&gt;Analysis!$BD$2),1,0)))</f>
        <v/>
      </c>
      <c r="E1897">
        <f>IF(ISBLANK('Raw Data'!A1896), 0, IF(OR('Raw Data'!P1896&lt;Analysis!BE$2, 'Raw Data'!S1896&lt;Analysis!BE$2), 1, 0))</f>
        <v/>
      </c>
    </row>
    <row r="1898">
      <c r="A1898" s="1">
        <f>'Raw Data'!A1897</f>
        <v/>
      </c>
      <c r="B1898">
        <f>IF(AND('Raw Data'!J1897&lt;'Raw Data'!I1897, ISNUMBER('Raw Data'!E1897)), 1, 0)</f>
        <v/>
      </c>
      <c r="C1898">
        <f>IF(AND('Raw Data'!A1897&gt;0, 'Raw Data'!K1897&gt;0), 1, 0)</f>
        <v/>
      </c>
      <c r="D1898">
        <f>IF(ISBLANK('Raw Data'!A1897),0,IF(AND('Raw Data'!J1897&lt;'Raw Data'!I1897,'Raw Data'!J1897&gt;Analysis!$BD$2),1,IF(AND('Raw Data'!I1897&lt;'Raw Data'!J1897,'Raw Data'!I1897&gt;Analysis!$BD$2),1,0)))</f>
        <v/>
      </c>
      <c r="E1898">
        <f>IF(ISBLANK('Raw Data'!A1897), 0, IF(OR('Raw Data'!P1897&lt;Analysis!BE$2, 'Raw Data'!S1897&lt;Analysis!BE$2), 1, 0))</f>
        <v/>
      </c>
    </row>
    <row r="1899">
      <c r="A1899" s="1">
        <f>'Raw Data'!A1898</f>
        <v/>
      </c>
      <c r="B1899">
        <f>IF(AND('Raw Data'!J1898&lt;'Raw Data'!I1898, ISNUMBER('Raw Data'!E1898)), 1, 0)</f>
        <v/>
      </c>
      <c r="C1899">
        <f>IF(AND('Raw Data'!A1898&gt;0, 'Raw Data'!K1898&gt;0), 1, 0)</f>
        <v/>
      </c>
      <c r="D1899">
        <f>IF(ISBLANK('Raw Data'!A1898),0,IF(AND('Raw Data'!J1898&lt;'Raw Data'!I1898,'Raw Data'!J1898&gt;Analysis!$BD$2),1,IF(AND('Raw Data'!I1898&lt;'Raw Data'!J1898,'Raw Data'!I1898&gt;Analysis!$BD$2),1,0)))</f>
        <v/>
      </c>
      <c r="E1899">
        <f>IF(ISBLANK('Raw Data'!A1898), 0, IF(OR('Raw Data'!P1898&lt;Analysis!BE$2, 'Raw Data'!S1898&lt;Analysis!BE$2), 1, 0))</f>
        <v/>
      </c>
    </row>
    <row r="1900">
      <c r="A1900" s="1">
        <f>'Raw Data'!A1899</f>
        <v/>
      </c>
      <c r="B1900">
        <f>IF(AND('Raw Data'!J1899&lt;'Raw Data'!I1899, ISNUMBER('Raw Data'!E1899)), 1, 0)</f>
        <v/>
      </c>
      <c r="C1900">
        <f>IF(AND('Raw Data'!A1899&gt;0, 'Raw Data'!K1899&gt;0), 1, 0)</f>
        <v/>
      </c>
      <c r="D1900">
        <f>IF(ISBLANK('Raw Data'!A1899),0,IF(AND('Raw Data'!J1899&lt;'Raw Data'!I1899,'Raw Data'!J1899&gt;Analysis!$BD$2),1,IF(AND('Raw Data'!I1899&lt;'Raw Data'!J1899,'Raw Data'!I1899&gt;Analysis!$BD$2),1,0)))</f>
        <v/>
      </c>
      <c r="E1900">
        <f>IF(ISBLANK('Raw Data'!A1899), 0, IF(OR('Raw Data'!P1899&lt;Analysis!BE$2, 'Raw Data'!S1899&lt;Analysis!BE$2), 1, 0))</f>
        <v/>
      </c>
    </row>
    <row r="1901">
      <c r="A1901" s="1">
        <f>'Raw Data'!A1900</f>
        <v/>
      </c>
      <c r="B1901">
        <f>IF(AND('Raw Data'!J1900&lt;'Raw Data'!I1900, ISNUMBER('Raw Data'!E1900)), 1, 0)</f>
        <v/>
      </c>
      <c r="C1901">
        <f>IF(AND('Raw Data'!A1900&gt;0, 'Raw Data'!K1900&gt;0), 1, 0)</f>
        <v/>
      </c>
      <c r="D1901">
        <f>IF(ISBLANK('Raw Data'!A1900),0,IF(AND('Raw Data'!J1900&lt;'Raw Data'!I1900,'Raw Data'!J1900&gt;Analysis!$BD$2),1,IF(AND('Raw Data'!I1900&lt;'Raw Data'!J1900,'Raw Data'!I1900&gt;Analysis!$BD$2),1,0)))</f>
        <v/>
      </c>
      <c r="E1901">
        <f>IF(ISBLANK('Raw Data'!A1900), 0, IF(OR('Raw Data'!P1900&lt;Analysis!BE$2, 'Raw Data'!S1900&lt;Analysis!BE$2), 1, 0))</f>
        <v/>
      </c>
    </row>
    <row r="1902">
      <c r="A1902" s="1">
        <f>'Raw Data'!A1901</f>
        <v/>
      </c>
      <c r="B1902">
        <f>IF(AND('Raw Data'!J1901&lt;'Raw Data'!I1901, ISNUMBER('Raw Data'!E1901)), 1, 0)</f>
        <v/>
      </c>
      <c r="C1902">
        <f>IF(AND('Raw Data'!A1901&gt;0, 'Raw Data'!K1901&gt;0), 1, 0)</f>
        <v/>
      </c>
      <c r="D1902">
        <f>IF(ISBLANK('Raw Data'!A1901),0,IF(AND('Raw Data'!J1901&lt;'Raw Data'!I1901,'Raw Data'!J1901&gt;Analysis!$BD$2),1,IF(AND('Raw Data'!I1901&lt;'Raw Data'!J1901,'Raw Data'!I1901&gt;Analysis!$BD$2),1,0)))</f>
        <v/>
      </c>
      <c r="E1902">
        <f>IF(ISBLANK('Raw Data'!A1901), 0, IF(OR('Raw Data'!P1901&lt;Analysis!BE$2, 'Raw Data'!S1901&lt;Analysis!BE$2), 1, 0))</f>
        <v/>
      </c>
    </row>
    <row r="1903">
      <c r="A1903" s="1">
        <f>'Raw Data'!A1902</f>
        <v/>
      </c>
      <c r="B1903">
        <f>IF(AND('Raw Data'!J1902&lt;'Raw Data'!I1902, ISNUMBER('Raw Data'!E1902)), 1, 0)</f>
        <v/>
      </c>
      <c r="C1903">
        <f>IF(AND('Raw Data'!A1902&gt;0, 'Raw Data'!K1902&gt;0), 1, 0)</f>
        <v/>
      </c>
      <c r="D1903">
        <f>IF(ISBLANK('Raw Data'!A1902),0,IF(AND('Raw Data'!J1902&lt;'Raw Data'!I1902,'Raw Data'!J1902&gt;Analysis!$BD$2),1,IF(AND('Raw Data'!I1902&lt;'Raw Data'!J1902,'Raw Data'!I1902&gt;Analysis!$BD$2),1,0)))</f>
        <v/>
      </c>
      <c r="E1903">
        <f>IF(ISBLANK('Raw Data'!A1902), 0, IF(OR('Raw Data'!P1902&lt;Analysis!BE$2, 'Raw Data'!S1902&lt;Analysis!BE$2), 1, 0))</f>
        <v/>
      </c>
    </row>
    <row r="1904">
      <c r="A1904" s="1">
        <f>'Raw Data'!A1903</f>
        <v/>
      </c>
      <c r="B1904">
        <f>IF(AND('Raw Data'!J1903&lt;'Raw Data'!I1903, ISNUMBER('Raw Data'!E1903)), 1, 0)</f>
        <v/>
      </c>
      <c r="C1904">
        <f>IF(AND('Raw Data'!A1903&gt;0, 'Raw Data'!K1903&gt;0), 1, 0)</f>
        <v/>
      </c>
      <c r="D1904">
        <f>IF(ISBLANK('Raw Data'!A1903),0,IF(AND('Raw Data'!J1903&lt;'Raw Data'!I1903,'Raw Data'!J1903&gt;Analysis!$BD$2),1,IF(AND('Raw Data'!I1903&lt;'Raw Data'!J1903,'Raw Data'!I1903&gt;Analysis!$BD$2),1,0)))</f>
        <v/>
      </c>
      <c r="E1904">
        <f>IF(ISBLANK('Raw Data'!A1903), 0, IF(OR('Raw Data'!P1903&lt;Analysis!BE$2, 'Raw Data'!S1903&lt;Analysis!BE$2), 1, 0))</f>
        <v/>
      </c>
    </row>
    <row r="1905">
      <c r="A1905" s="1">
        <f>'Raw Data'!A1904</f>
        <v/>
      </c>
      <c r="B1905">
        <f>IF(AND('Raw Data'!J1904&lt;'Raw Data'!I1904, ISNUMBER('Raw Data'!E1904)), 1, 0)</f>
        <v/>
      </c>
      <c r="C1905">
        <f>IF(AND('Raw Data'!A1904&gt;0, 'Raw Data'!K1904&gt;0), 1, 0)</f>
        <v/>
      </c>
      <c r="D1905">
        <f>IF(ISBLANK('Raw Data'!A1904),0,IF(AND('Raw Data'!J1904&lt;'Raw Data'!I1904,'Raw Data'!J1904&gt;Analysis!$BD$2),1,IF(AND('Raw Data'!I1904&lt;'Raw Data'!J1904,'Raw Data'!I1904&gt;Analysis!$BD$2),1,0)))</f>
        <v/>
      </c>
      <c r="E1905">
        <f>IF(ISBLANK('Raw Data'!A1904), 0, IF(OR('Raw Data'!P1904&lt;Analysis!BE$2, 'Raw Data'!S1904&lt;Analysis!BE$2), 1, 0))</f>
        <v/>
      </c>
    </row>
    <row r="1906">
      <c r="A1906" s="1">
        <f>'Raw Data'!A1905</f>
        <v/>
      </c>
      <c r="B1906">
        <f>IF(AND('Raw Data'!J1905&lt;'Raw Data'!I1905, ISNUMBER('Raw Data'!E1905)), 1, 0)</f>
        <v/>
      </c>
      <c r="C1906">
        <f>IF(AND('Raw Data'!A1905&gt;0, 'Raw Data'!K1905&gt;0), 1, 0)</f>
        <v/>
      </c>
      <c r="D1906">
        <f>IF(ISBLANK('Raw Data'!A1905),0,IF(AND('Raw Data'!J1905&lt;'Raw Data'!I1905,'Raw Data'!J1905&gt;Analysis!$BD$2),1,IF(AND('Raw Data'!I1905&lt;'Raw Data'!J1905,'Raw Data'!I1905&gt;Analysis!$BD$2),1,0)))</f>
        <v/>
      </c>
      <c r="E1906">
        <f>IF(ISBLANK('Raw Data'!A1905), 0, IF(OR('Raw Data'!P1905&lt;Analysis!BE$2, 'Raw Data'!S1905&lt;Analysis!BE$2), 1, 0))</f>
        <v/>
      </c>
    </row>
    <row r="1907">
      <c r="A1907" s="1">
        <f>'Raw Data'!A1906</f>
        <v/>
      </c>
      <c r="B1907">
        <f>IF(AND('Raw Data'!J1906&lt;'Raw Data'!I1906, ISNUMBER('Raw Data'!E1906)), 1, 0)</f>
        <v/>
      </c>
      <c r="C1907">
        <f>IF(AND('Raw Data'!A1906&gt;0, 'Raw Data'!K1906&gt;0), 1, 0)</f>
        <v/>
      </c>
      <c r="D1907">
        <f>IF(ISBLANK('Raw Data'!A1906),0,IF(AND('Raw Data'!J1906&lt;'Raw Data'!I1906,'Raw Data'!J1906&gt;Analysis!$BD$2),1,IF(AND('Raw Data'!I1906&lt;'Raw Data'!J1906,'Raw Data'!I1906&gt;Analysis!$BD$2),1,0)))</f>
        <v/>
      </c>
      <c r="E1907">
        <f>IF(ISBLANK('Raw Data'!A1906), 0, IF(OR('Raw Data'!P1906&lt;Analysis!BE$2, 'Raw Data'!S1906&lt;Analysis!BE$2), 1, 0))</f>
        <v/>
      </c>
    </row>
    <row r="1908">
      <c r="A1908" s="1">
        <f>'Raw Data'!A1907</f>
        <v/>
      </c>
      <c r="B1908">
        <f>IF(AND('Raw Data'!J1907&lt;'Raw Data'!I1907, ISNUMBER('Raw Data'!E1907)), 1, 0)</f>
        <v/>
      </c>
      <c r="C1908">
        <f>IF(AND('Raw Data'!A1907&gt;0, 'Raw Data'!K1907&gt;0), 1, 0)</f>
        <v/>
      </c>
      <c r="D1908">
        <f>IF(ISBLANK('Raw Data'!A1907),0,IF(AND('Raw Data'!J1907&lt;'Raw Data'!I1907,'Raw Data'!J1907&gt;Analysis!$BD$2),1,IF(AND('Raw Data'!I1907&lt;'Raw Data'!J1907,'Raw Data'!I1907&gt;Analysis!$BD$2),1,0)))</f>
        <v/>
      </c>
      <c r="E1908">
        <f>IF(ISBLANK('Raw Data'!A1907), 0, IF(OR('Raw Data'!P1907&lt;Analysis!BE$2, 'Raw Data'!S1907&lt;Analysis!BE$2), 1, 0))</f>
        <v/>
      </c>
    </row>
    <row r="1909">
      <c r="A1909" s="1">
        <f>'Raw Data'!A1908</f>
        <v/>
      </c>
      <c r="B1909">
        <f>IF(AND('Raw Data'!J1908&lt;'Raw Data'!I1908, ISNUMBER('Raw Data'!E1908)), 1, 0)</f>
        <v/>
      </c>
      <c r="C1909">
        <f>IF(AND('Raw Data'!A1908&gt;0, 'Raw Data'!K1908&gt;0), 1, 0)</f>
        <v/>
      </c>
      <c r="D1909">
        <f>IF(ISBLANK('Raw Data'!A1908),0,IF(AND('Raw Data'!J1908&lt;'Raw Data'!I1908,'Raw Data'!J1908&gt;Analysis!$BD$2),1,IF(AND('Raw Data'!I1908&lt;'Raw Data'!J1908,'Raw Data'!I1908&gt;Analysis!$BD$2),1,0)))</f>
        <v/>
      </c>
      <c r="E1909">
        <f>IF(ISBLANK('Raw Data'!A1908), 0, IF(OR('Raw Data'!P1908&lt;Analysis!BE$2, 'Raw Data'!S1908&lt;Analysis!BE$2), 1, 0))</f>
        <v/>
      </c>
    </row>
    <row r="1910">
      <c r="A1910" s="1">
        <f>'Raw Data'!A1909</f>
        <v/>
      </c>
      <c r="B1910">
        <f>IF(AND('Raw Data'!J1909&lt;'Raw Data'!I1909, ISNUMBER('Raw Data'!E1909)), 1, 0)</f>
        <v/>
      </c>
      <c r="C1910">
        <f>IF(AND('Raw Data'!A1909&gt;0, 'Raw Data'!K1909&gt;0), 1, 0)</f>
        <v/>
      </c>
      <c r="D1910">
        <f>IF(ISBLANK('Raw Data'!A1909),0,IF(AND('Raw Data'!J1909&lt;'Raw Data'!I1909,'Raw Data'!J1909&gt;Analysis!$BD$2),1,IF(AND('Raw Data'!I1909&lt;'Raw Data'!J1909,'Raw Data'!I1909&gt;Analysis!$BD$2),1,0)))</f>
        <v/>
      </c>
      <c r="E1910">
        <f>IF(ISBLANK('Raw Data'!A1909), 0, IF(OR('Raw Data'!P1909&lt;Analysis!BE$2, 'Raw Data'!S1909&lt;Analysis!BE$2), 1, 0))</f>
        <v/>
      </c>
    </row>
    <row r="1911">
      <c r="A1911" s="1">
        <f>'Raw Data'!A1910</f>
        <v/>
      </c>
      <c r="B1911">
        <f>IF(AND('Raw Data'!J1910&lt;'Raw Data'!I1910, ISNUMBER('Raw Data'!E1910)), 1, 0)</f>
        <v/>
      </c>
      <c r="C1911">
        <f>IF(AND('Raw Data'!A1910&gt;0, 'Raw Data'!K1910&gt;0), 1, 0)</f>
        <v/>
      </c>
      <c r="D1911">
        <f>IF(ISBLANK('Raw Data'!A1910),0,IF(AND('Raw Data'!J1910&lt;'Raw Data'!I1910,'Raw Data'!J1910&gt;Analysis!$BD$2),1,IF(AND('Raw Data'!I1910&lt;'Raw Data'!J1910,'Raw Data'!I1910&gt;Analysis!$BD$2),1,0)))</f>
        <v/>
      </c>
      <c r="E1911">
        <f>IF(ISBLANK('Raw Data'!A1910), 0, IF(OR('Raw Data'!P1910&lt;Analysis!BE$2, 'Raw Data'!S1910&lt;Analysis!BE$2), 1, 0))</f>
        <v/>
      </c>
    </row>
    <row r="1912">
      <c r="A1912" s="1">
        <f>'Raw Data'!A1911</f>
        <v/>
      </c>
      <c r="B1912">
        <f>IF(AND('Raw Data'!J1911&lt;'Raw Data'!I1911, ISNUMBER('Raw Data'!E1911)), 1, 0)</f>
        <v/>
      </c>
      <c r="C1912">
        <f>IF(AND('Raw Data'!A1911&gt;0, 'Raw Data'!K1911&gt;0), 1, 0)</f>
        <v/>
      </c>
      <c r="D1912">
        <f>IF(ISBLANK('Raw Data'!A1911),0,IF(AND('Raw Data'!J1911&lt;'Raw Data'!I1911,'Raw Data'!J1911&gt;Analysis!$BD$2),1,IF(AND('Raw Data'!I1911&lt;'Raw Data'!J1911,'Raw Data'!I1911&gt;Analysis!$BD$2),1,0)))</f>
        <v/>
      </c>
      <c r="E1912">
        <f>IF(ISBLANK('Raw Data'!A1911), 0, IF(OR('Raw Data'!P1911&lt;Analysis!BE$2, 'Raw Data'!S1911&lt;Analysis!BE$2), 1, 0))</f>
        <v/>
      </c>
    </row>
    <row r="1913">
      <c r="A1913" s="1">
        <f>'Raw Data'!A1912</f>
        <v/>
      </c>
      <c r="B1913">
        <f>IF(AND('Raw Data'!J1912&lt;'Raw Data'!I1912, ISNUMBER('Raw Data'!E1912)), 1, 0)</f>
        <v/>
      </c>
      <c r="C1913">
        <f>IF(AND('Raw Data'!A1912&gt;0, 'Raw Data'!K1912&gt;0), 1, 0)</f>
        <v/>
      </c>
      <c r="D1913">
        <f>IF(ISBLANK('Raw Data'!A1912),0,IF(AND('Raw Data'!J1912&lt;'Raw Data'!I1912,'Raw Data'!J1912&gt;Analysis!$BD$2),1,IF(AND('Raw Data'!I1912&lt;'Raw Data'!J1912,'Raw Data'!I1912&gt;Analysis!$BD$2),1,0)))</f>
        <v/>
      </c>
      <c r="E1913">
        <f>IF(ISBLANK('Raw Data'!A1912), 0, IF(OR('Raw Data'!P1912&lt;Analysis!BE$2, 'Raw Data'!S1912&lt;Analysis!BE$2), 1, 0))</f>
        <v/>
      </c>
    </row>
    <row r="1914">
      <c r="A1914" s="1">
        <f>'Raw Data'!A1913</f>
        <v/>
      </c>
      <c r="B1914">
        <f>IF(AND('Raw Data'!J1913&lt;'Raw Data'!I1913, ISNUMBER('Raw Data'!E1913)), 1, 0)</f>
        <v/>
      </c>
      <c r="C1914">
        <f>IF(AND('Raw Data'!A1913&gt;0, 'Raw Data'!K1913&gt;0), 1, 0)</f>
        <v/>
      </c>
      <c r="D1914">
        <f>IF(ISBLANK('Raw Data'!A1913),0,IF(AND('Raw Data'!J1913&lt;'Raw Data'!I1913,'Raw Data'!J1913&gt;Analysis!$BD$2),1,IF(AND('Raw Data'!I1913&lt;'Raw Data'!J1913,'Raw Data'!I1913&gt;Analysis!$BD$2),1,0)))</f>
        <v/>
      </c>
      <c r="E1914">
        <f>IF(ISBLANK('Raw Data'!A1913), 0, IF(OR('Raw Data'!P1913&lt;Analysis!BE$2, 'Raw Data'!S1913&lt;Analysis!BE$2), 1, 0))</f>
        <v/>
      </c>
    </row>
    <row r="1915">
      <c r="A1915" s="1">
        <f>'Raw Data'!A1914</f>
        <v/>
      </c>
      <c r="B1915">
        <f>IF(AND('Raw Data'!J1914&lt;'Raw Data'!I1914, ISNUMBER('Raw Data'!E1914)), 1, 0)</f>
        <v/>
      </c>
      <c r="C1915">
        <f>IF(AND('Raw Data'!A1914&gt;0, 'Raw Data'!K1914&gt;0), 1, 0)</f>
        <v/>
      </c>
      <c r="D1915">
        <f>IF(ISBLANK('Raw Data'!A1914),0,IF(AND('Raw Data'!J1914&lt;'Raw Data'!I1914,'Raw Data'!J1914&gt;Analysis!$BD$2),1,IF(AND('Raw Data'!I1914&lt;'Raw Data'!J1914,'Raw Data'!I1914&gt;Analysis!$BD$2),1,0)))</f>
        <v/>
      </c>
      <c r="E1915">
        <f>IF(ISBLANK('Raw Data'!A1914), 0, IF(OR('Raw Data'!P1914&lt;Analysis!BE$2, 'Raw Data'!S1914&lt;Analysis!BE$2), 1, 0))</f>
        <v/>
      </c>
    </row>
    <row r="1916">
      <c r="A1916" s="1">
        <f>'Raw Data'!A1915</f>
        <v/>
      </c>
      <c r="B1916">
        <f>IF(AND('Raw Data'!J1915&lt;'Raw Data'!I1915, ISNUMBER('Raw Data'!E1915)), 1, 0)</f>
        <v/>
      </c>
      <c r="C1916">
        <f>IF(AND('Raw Data'!A1915&gt;0, 'Raw Data'!K1915&gt;0), 1, 0)</f>
        <v/>
      </c>
      <c r="D1916">
        <f>IF(ISBLANK('Raw Data'!A1915),0,IF(AND('Raw Data'!J1915&lt;'Raw Data'!I1915,'Raw Data'!J1915&gt;Analysis!$BD$2),1,IF(AND('Raw Data'!I1915&lt;'Raw Data'!J1915,'Raw Data'!I1915&gt;Analysis!$BD$2),1,0)))</f>
        <v/>
      </c>
      <c r="E1916">
        <f>IF(ISBLANK('Raw Data'!A1915), 0, IF(OR('Raw Data'!P1915&lt;Analysis!BE$2, 'Raw Data'!S1915&lt;Analysis!BE$2), 1, 0))</f>
        <v/>
      </c>
    </row>
    <row r="1917">
      <c r="A1917" s="1">
        <f>'Raw Data'!A1916</f>
        <v/>
      </c>
      <c r="B1917">
        <f>IF(AND('Raw Data'!J1916&lt;'Raw Data'!I1916, ISNUMBER('Raw Data'!E1916)), 1, 0)</f>
        <v/>
      </c>
      <c r="C1917">
        <f>IF(AND('Raw Data'!A1916&gt;0, 'Raw Data'!K1916&gt;0), 1, 0)</f>
        <v/>
      </c>
      <c r="D1917">
        <f>IF(ISBLANK('Raw Data'!A1916),0,IF(AND('Raw Data'!J1916&lt;'Raw Data'!I1916,'Raw Data'!J1916&gt;Analysis!$BD$2),1,IF(AND('Raw Data'!I1916&lt;'Raw Data'!J1916,'Raw Data'!I1916&gt;Analysis!$BD$2),1,0)))</f>
        <v/>
      </c>
      <c r="E1917">
        <f>IF(ISBLANK('Raw Data'!A1916), 0, IF(OR('Raw Data'!P1916&lt;Analysis!BE$2, 'Raw Data'!S1916&lt;Analysis!BE$2), 1, 0))</f>
        <v/>
      </c>
    </row>
    <row r="1918">
      <c r="A1918" s="1">
        <f>'Raw Data'!A1917</f>
        <v/>
      </c>
      <c r="B1918">
        <f>IF(AND('Raw Data'!J1917&lt;'Raw Data'!I1917, ISNUMBER('Raw Data'!E1917)), 1, 0)</f>
        <v/>
      </c>
      <c r="C1918">
        <f>IF(AND('Raw Data'!A1917&gt;0, 'Raw Data'!K1917&gt;0), 1, 0)</f>
        <v/>
      </c>
      <c r="D1918">
        <f>IF(ISBLANK('Raw Data'!A1917),0,IF(AND('Raw Data'!J1917&lt;'Raw Data'!I1917,'Raw Data'!J1917&gt;Analysis!$BD$2),1,IF(AND('Raw Data'!I1917&lt;'Raw Data'!J1917,'Raw Data'!I1917&gt;Analysis!$BD$2),1,0)))</f>
        <v/>
      </c>
      <c r="E1918">
        <f>IF(ISBLANK('Raw Data'!A1917), 0, IF(OR('Raw Data'!P1917&lt;Analysis!BE$2, 'Raw Data'!S1917&lt;Analysis!BE$2), 1, 0))</f>
        <v/>
      </c>
    </row>
    <row r="1919">
      <c r="A1919" s="1">
        <f>'Raw Data'!A1918</f>
        <v/>
      </c>
      <c r="B1919">
        <f>IF(AND('Raw Data'!J1918&lt;'Raw Data'!I1918, ISNUMBER('Raw Data'!E1918)), 1, 0)</f>
        <v/>
      </c>
      <c r="C1919">
        <f>IF(AND('Raw Data'!A1918&gt;0, 'Raw Data'!K1918&gt;0), 1, 0)</f>
        <v/>
      </c>
      <c r="D1919">
        <f>IF(ISBLANK('Raw Data'!A1918),0,IF(AND('Raw Data'!J1918&lt;'Raw Data'!I1918,'Raw Data'!J1918&gt;Analysis!$BD$2),1,IF(AND('Raw Data'!I1918&lt;'Raw Data'!J1918,'Raw Data'!I1918&gt;Analysis!$BD$2),1,0)))</f>
        <v/>
      </c>
      <c r="E1919">
        <f>IF(ISBLANK('Raw Data'!A1918), 0, IF(OR('Raw Data'!P1918&lt;Analysis!BE$2, 'Raw Data'!S1918&lt;Analysis!BE$2), 1, 0))</f>
        <v/>
      </c>
    </row>
    <row r="1920">
      <c r="A1920" s="1">
        <f>'Raw Data'!A1919</f>
        <v/>
      </c>
      <c r="B1920">
        <f>IF(AND('Raw Data'!J1919&lt;'Raw Data'!I1919, ISNUMBER('Raw Data'!E1919)), 1, 0)</f>
        <v/>
      </c>
      <c r="C1920">
        <f>IF(AND('Raw Data'!A1919&gt;0, 'Raw Data'!K1919&gt;0), 1, 0)</f>
        <v/>
      </c>
      <c r="D1920">
        <f>IF(ISBLANK('Raw Data'!A1919),0,IF(AND('Raw Data'!J1919&lt;'Raw Data'!I1919,'Raw Data'!J1919&gt;Analysis!$BD$2),1,IF(AND('Raw Data'!I1919&lt;'Raw Data'!J1919,'Raw Data'!I1919&gt;Analysis!$BD$2),1,0)))</f>
        <v/>
      </c>
      <c r="E1920">
        <f>IF(ISBLANK('Raw Data'!A1919), 0, IF(OR('Raw Data'!P1919&lt;Analysis!BE$2, 'Raw Data'!S1919&lt;Analysis!BE$2), 1, 0))</f>
        <v/>
      </c>
    </row>
    <row r="1921">
      <c r="A1921" s="1">
        <f>'Raw Data'!A1920</f>
        <v/>
      </c>
      <c r="B1921">
        <f>IF(AND('Raw Data'!J1920&lt;'Raw Data'!I1920, ISNUMBER('Raw Data'!E1920)), 1, 0)</f>
        <v/>
      </c>
      <c r="C1921">
        <f>IF(AND('Raw Data'!A1920&gt;0, 'Raw Data'!K1920&gt;0), 1, 0)</f>
        <v/>
      </c>
      <c r="D1921">
        <f>IF(ISBLANK('Raw Data'!A1920),0,IF(AND('Raw Data'!J1920&lt;'Raw Data'!I1920,'Raw Data'!J1920&gt;Analysis!$BD$2),1,IF(AND('Raw Data'!I1920&lt;'Raw Data'!J1920,'Raw Data'!I1920&gt;Analysis!$BD$2),1,0)))</f>
        <v/>
      </c>
      <c r="E1921">
        <f>IF(ISBLANK('Raw Data'!A1920), 0, IF(OR('Raw Data'!P1920&lt;Analysis!BE$2, 'Raw Data'!S1920&lt;Analysis!BE$2), 1, 0))</f>
        <v/>
      </c>
    </row>
    <row r="1922">
      <c r="A1922" s="1">
        <f>'Raw Data'!A1921</f>
        <v/>
      </c>
      <c r="B1922">
        <f>IF(AND('Raw Data'!J1921&lt;'Raw Data'!I1921, ISNUMBER('Raw Data'!E1921)), 1, 0)</f>
        <v/>
      </c>
      <c r="C1922">
        <f>IF(AND('Raw Data'!A1921&gt;0, 'Raw Data'!K1921&gt;0), 1, 0)</f>
        <v/>
      </c>
      <c r="D1922">
        <f>IF(ISBLANK('Raw Data'!A1921),0,IF(AND('Raw Data'!J1921&lt;'Raw Data'!I1921,'Raw Data'!J1921&gt;Analysis!$BD$2),1,IF(AND('Raw Data'!I1921&lt;'Raw Data'!J1921,'Raw Data'!I1921&gt;Analysis!$BD$2),1,0)))</f>
        <v/>
      </c>
      <c r="E1922">
        <f>IF(ISBLANK('Raw Data'!A1921), 0, IF(OR('Raw Data'!P1921&lt;Analysis!BE$2, 'Raw Data'!S1921&lt;Analysis!BE$2), 1, 0))</f>
        <v/>
      </c>
    </row>
    <row r="1923">
      <c r="A1923" s="1">
        <f>'Raw Data'!A1922</f>
        <v/>
      </c>
      <c r="B1923">
        <f>IF(AND('Raw Data'!J1922&lt;'Raw Data'!I1922, ISNUMBER('Raw Data'!E1922)), 1, 0)</f>
        <v/>
      </c>
      <c r="C1923">
        <f>IF(AND('Raw Data'!A1922&gt;0, 'Raw Data'!K1922&gt;0), 1, 0)</f>
        <v/>
      </c>
      <c r="D1923">
        <f>IF(ISBLANK('Raw Data'!A1922),0,IF(AND('Raw Data'!J1922&lt;'Raw Data'!I1922,'Raw Data'!J1922&gt;Analysis!$BD$2),1,IF(AND('Raw Data'!I1922&lt;'Raw Data'!J1922,'Raw Data'!I1922&gt;Analysis!$BD$2),1,0)))</f>
        <v/>
      </c>
      <c r="E1923">
        <f>IF(ISBLANK('Raw Data'!A1922), 0, IF(OR('Raw Data'!P1922&lt;Analysis!BE$2, 'Raw Data'!S1922&lt;Analysis!BE$2), 1, 0))</f>
        <v/>
      </c>
    </row>
    <row r="1924">
      <c r="A1924" s="1">
        <f>'Raw Data'!A1923</f>
        <v/>
      </c>
      <c r="B1924">
        <f>IF(AND('Raw Data'!J1923&lt;'Raw Data'!I1923, ISNUMBER('Raw Data'!E1923)), 1, 0)</f>
        <v/>
      </c>
      <c r="C1924">
        <f>IF(AND('Raw Data'!A1923&gt;0, 'Raw Data'!K1923&gt;0), 1, 0)</f>
        <v/>
      </c>
      <c r="D1924">
        <f>IF(ISBLANK('Raw Data'!A1923),0,IF(AND('Raw Data'!J1923&lt;'Raw Data'!I1923,'Raw Data'!J1923&gt;Analysis!$BD$2),1,IF(AND('Raw Data'!I1923&lt;'Raw Data'!J1923,'Raw Data'!I1923&gt;Analysis!$BD$2),1,0)))</f>
        <v/>
      </c>
      <c r="E1924">
        <f>IF(ISBLANK('Raw Data'!A1923), 0, IF(OR('Raw Data'!P1923&lt;Analysis!BE$2, 'Raw Data'!S1923&lt;Analysis!BE$2), 1, 0))</f>
        <v/>
      </c>
    </row>
    <row r="1925">
      <c r="A1925" s="1">
        <f>'Raw Data'!A1924</f>
        <v/>
      </c>
      <c r="B1925">
        <f>IF(AND('Raw Data'!J1924&lt;'Raw Data'!I1924, ISNUMBER('Raw Data'!E1924)), 1, 0)</f>
        <v/>
      </c>
      <c r="C1925">
        <f>IF(AND('Raw Data'!A1924&gt;0, 'Raw Data'!K1924&gt;0), 1, 0)</f>
        <v/>
      </c>
      <c r="D1925">
        <f>IF(ISBLANK('Raw Data'!A1924),0,IF(AND('Raw Data'!J1924&lt;'Raw Data'!I1924,'Raw Data'!J1924&gt;Analysis!$BD$2),1,IF(AND('Raw Data'!I1924&lt;'Raw Data'!J1924,'Raw Data'!I1924&gt;Analysis!$BD$2),1,0)))</f>
        <v/>
      </c>
      <c r="E1925">
        <f>IF(ISBLANK('Raw Data'!A1924), 0, IF(OR('Raw Data'!P1924&lt;Analysis!BE$2, 'Raw Data'!S1924&lt;Analysis!BE$2), 1, 0))</f>
        <v/>
      </c>
    </row>
    <row r="1926">
      <c r="A1926" s="1">
        <f>'Raw Data'!A1925</f>
        <v/>
      </c>
      <c r="B1926">
        <f>IF(AND('Raw Data'!J1925&lt;'Raw Data'!I1925, ISNUMBER('Raw Data'!E1925)), 1, 0)</f>
        <v/>
      </c>
      <c r="C1926">
        <f>IF(AND('Raw Data'!A1925&gt;0, 'Raw Data'!K1925&gt;0), 1, 0)</f>
        <v/>
      </c>
      <c r="D1926">
        <f>IF(ISBLANK('Raw Data'!A1925),0,IF(AND('Raw Data'!J1925&lt;'Raw Data'!I1925,'Raw Data'!J1925&gt;Analysis!$BD$2),1,IF(AND('Raw Data'!I1925&lt;'Raw Data'!J1925,'Raw Data'!I1925&gt;Analysis!$BD$2),1,0)))</f>
        <v/>
      </c>
      <c r="E1926">
        <f>IF(ISBLANK('Raw Data'!A1925), 0, IF(OR('Raw Data'!P1925&lt;Analysis!BE$2, 'Raw Data'!S1925&lt;Analysis!BE$2), 1, 0))</f>
        <v/>
      </c>
    </row>
    <row r="1927">
      <c r="A1927" s="1">
        <f>'Raw Data'!A1926</f>
        <v/>
      </c>
      <c r="B1927">
        <f>IF(AND('Raw Data'!J1926&lt;'Raw Data'!I1926, ISNUMBER('Raw Data'!E1926)), 1, 0)</f>
        <v/>
      </c>
      <c r="C1927">
        <f>IF(AND('Raw Data'!A1926&gt;0, 'Raw Data'!K1926&gt;0), 1, 0)</f>
        <v/>
      </c>
      <c r="D1927">
        <f>IF(ISBLANK('Raw Data'!A1926),0,IF(AND('Raw Data'!J1926&lt;'Raw Data'!I1926,'Raw Data'!J1926&gt;Analysis!$BD$2),1,IF(AND('Raw Data'!I1926&lt;'Raw Data'!J1926,'Raw Data'!I1926&gt;Analysis!$BD$2),1,0)))</f>
        <v/>
      </c>
      <c r="E1927">
        <f>IF(ISBLANK('Raw Data'!A1926), 0, IF(OR('Raw Data'!P1926&lt;Analysis!BE$2, 'Raw Data'!S1926&lt;Analysis!BE$2), 1, 0))</f>
        <v/>
      </c>
    </row>
    <row r="1928">
      <c r="A1928" s="1">
        <f>'Raw Data'!A1927</f>
        <v/>
      </c>
      <c r="B1928">
        <f>IF(AND('Raw Data'!J1927&lt;'Raw Data'!I1927, ISNUMBER('Raw Data'!E1927)), 1, 0)</f>
        <v/>
      </c>
      <c r="C1928">
        <f>IF(AND('Raw Data'!A1927&gt;0, 'Raw Data'!K1927&gt;0), 1, 0)</f>
        <v/>
      </c>
      <c r="D1928">
        <f>IF(ISBLANK('Raw Data'!A1927),0,IF(AND('Raw Data'!J1927&lt;'Raw Data'!I1927,'Raw Data'!J1927&gt;Analysis!$BD$2),1,IF(AND('Raw Data'!I1927&lt;'Raw Data'!J1927,'Raw Data'!I1927&gt;Analysis!$BD$2),1,0)))</f>
        <v/>
      </c>
      <c r="E1928">
        <f>IF(ISBLANK('Raw Data'!A1927), 0, IF(OR('Raw Data'!P1927&lt;Analysis!BE$2, 'Raw Data'!S1927&lt;Analysis!BE$2), 1, 0))</f>
        <v/>
      </c>
    </row>
    <row r="1929">
      <c r="A1929" s="1">
        <f>'Raw Data'!A1928</f>
        <v/>
      </c>
      <c r="B1929">
        <f>IF(AND('Raw Data'!J1928&lt;'Raw Data'!I1928, ISNUMBER('Raw Data'!E1928)), 1, 0)</f>
        <v/>
      </c>
      <c r="C1929">
        <f>IF(AND('Raw Data'!A1928&gt;0, 'Raw Data'!K1928&gt;0), 1, 0)</f>
        <v/>
      </c>
      <c r="D1929">
        <f>IF(ISBLANK('Raw Data'!A1928),0,IF(AND('Raw Data'!J1928&lt;'Raw Data'!I1928,'Raw Data'!J1928&gt;Analysis!$BD$2),1,IF(AND('Raw Data'!I1928&lt;'Raw Data'!J1928,'Raw Data'!I1928&gt;Analysis!$BD$2),1,0)))</f>
        <v/>
      </c>
      <c r="E1929">
        <f>IF(ISBLANK('Raw Data'!A1928), 0, IF(OR('Raw Data'!P1928&lt;Analysis!BE$2, 'Raw Data'!S1928&lt;Analysis!BE$2), 1, 0))</f>
        <v/>
      </c>
    </row>
    <row r="1930">
      <c r="A1930" s="1">
        <f>'Raw Data'!A1929</f>
        <v/>
      </c>
      <c r="B1930">
        <f>IF(AND('Raw Data'!J1929&lt;'Raw Data'!I1929, ISNUMBER('Raw Data'!E1929)), 1, 0)</f>
        <v/>
      </c>
      <c r="C1930">
        <f>IF(AND('Raw Data'!A1929&gt;0, 'Raw Data'!K1929&gt;0), 1, 0)</f>
        <v/>
      </c>
      <c r="D1930">
        <f>IF(ISBLANK('Raw Data'!A1929),0,IF(AND('Raw Data'!J1929&lt;'Raw Data'!I1929,'Raw Data'!J1929&gt;Analysis!$BD$2),1,IF(AND('Raw Data'!I1929&lt;'Raw Data'!J1929,'Raw Data'!I1929&gt;Analysis!$BD$2),1,0)))</f>
        <v/>
      </c>
      <c r="E1930">
        <f>IF(ISBLANK('Raw Data'!A1929), 0, IF(OR('Raw Data'!P1929&lt;Analysis!BE$2, 'Raw Data'!S1929&lt;Analysis!BE$2), 1, 0))</f>
        <v/>
      </c>
    </row>
  </sheetData>
  <pageMargins left="0.7" right="0.7" top="0.75" bottom="0.75" header="0.3" footer="0.3"/>
  <pageSetup orientation="portrait" paperSize="9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F143"/>
  <sheetViews>
    <sheetView workbookViewId="0">
      <selection activeCell="J37" sqref="J37"/>
    </sheetView>
  </sheetViews>
  <sheetFormatPr baseColWidth="8" defaultRowHeight="14.4"/>
  <sheetData>
    <row r="2">
      <c r="B2" t="inlineStr">
        <is>
          <t>Count</t>
        </is>
      </c>
      <c r="C2" t="inlineStr">
        <is>
          <t>Wins</t>
        </is>
      </c>
      <c r="D2" t="inlineStr">
        <is>
          <t>Cumulative</t>
        </is>
      </c>
    </row>
    <row r="3">
      <c r="B3">
        <f>IF(Analysis!A7&gt;Analysis!A58, 1, "")</f>
        <v/>
      </c>
      <c r="C3">
        <f>Analysis!E7</f>
        <v/>
      </c>
      <c r="D3">
        <f>C3</f>
        <v/>
      </c>
      <c r="F3">
        <f>'Raw Data'!R2</f>
        <v/>
      </c>
    </row>
    <row r="4">
      <c r="B4" t="n">
        <v>1</v>
      </c>
      <c r="C4">
        <f>Analysis!E8</f>
        <v/>
      </c>
      <c r="D4">
        <f>C4+D3</f>
        <v/>
      </c>
      <c r="E4">
        <f>D4/B4</f>
        <v/>
      </c>
    </row>
    <row r="5">
      <c r="B5" t="n">
        <v>2</v>
      </c>
      <c r="C5">
        <f>Analysis!E9</f>
        <v/>
      </c>
      <c r="D5">
        <f>C5+D4</f>
        <v/>
      </c>
      <c r="E5">
        <f>D5/B5</f>
        <v/>
      </c>
    </row>
    <row r="6">
      <c r="B6" t="n">
        <v>3</v>
      </c>
      <c r="C6">
        <f>Analysis!E10</f>
        <v/>
      </c>
      <c r="D6">
        <f>C6+D5</f>
        <v/>
      </c>
      <c r="E6">
        <f>D6/B6</f>
        <v/>
      </c>
    </row>
    <row r="7">
      <c r="B7" t="n">
        <v>4</v>
      </c>
      <c r="C7">
        <f>Analysis!E11</f>
        <v/>
      </c>
      <c r="D7">
        <f>C7+D6</f>
        <v/>
      </c>
      <c r="E7">
        <f>D7/B7</f>
        <v/>
      </c>
    </row>
    <row r="8">
      <c r="B8" t="n">
        <v>5</v>
      </c>
      <c r="C8">
        <f>Analysis!E12</f>
        <v/>
      </c>
      <c r="D8">
        <f>C8+D7</f>
        <v/>
      </c>
      <c r="E8">
        <f>D8/B8</f>
        <v/>
      </c>
    </row>
    <row r="9">
      <c r="B9" t="n">
        <v>6</v>
      </c>
      <c r="C9">
        <f>Analysis!E13</f>
        <v/>
      </c>
      <c r="D9">
        <f>C9+D8</f>
        <v/>
      </c>
      <c r="E9">
        <f>D9/B9</f>
        <v/>
      </c>
    </row>
    <row r="10">
      <c r="B10" t="n">
        <v>7</v>
      </c>
      <c r="C10">
        <f>Analysis!E14</f>
        <v/>
      </c>
      <c r="D10">
        <f>C10+D9</f>
        <v/>
      </c>
      <c r="E10">
        <f>D10/B10</f>
        <v/>
      </c>
    </row>
    <row r="11">
      <c r="B11" t="n">
        <v>8</v>
      </c>
      <c r="C11">
        <f>Analysis!E15</f>
        <v/>
      </c>
      <c r="D11">
        <f>C11+D10</f>
        <v/>
      </c>
      <c r="E11">
        <f>D11/B11</f>
        <v/>
      </c>
    </row>
    <row r="12">
      <c r="B12" t="n">
        <v>9</v>
      </c>
      <c r="C12">
        <f>Analysis!#REF!</f>
        <v/>
      </c>
      <c r="D12">
        <f>C12+D11</f>
        <v/>
      </c>
      <c r="E12">
        <f>D12/B12</f>
        <v/>
      </c>
    </row>
    <row r="13">
      <c r="B13" t="n">
        <v>10</v>
      </c>
      <c r="C13">
        <f>Analysis!E16</f>
        <v/>
      </c>
      <c r="D13">
        <f>C13+D12</f>
        <v/>
      </c>
      <c r="E13">
        <f>D13/B13</f>
        <v/>
      </c>
    </row>
    <row r="14">
      <c r="B14" t="n">
        <v>11</v>
      </c>
      <c r="C14">
        <f>Analysis!E17</f>
        <v/>
      </c>
      <c r="D14">
        <f>C14+D13</f>
        <v/>
      </c>
      <c r="E14">
        <f>D14/B14</f>
        <v/>
      </c>
    </row>
    <row r="15">
      <c r="B15" t="n">
        <v>12</v>
      </c>
      <c r="C15">
        <f>Analysis!E18</f>
        <v/>
      </c>
      <c r="D15">
        <f>C15+D14</f>
        <v/>
      </c>
      <c r="E15">
        <f>D15/B15</f>
        <v/>
      </c>
    </row>
    <row r="16">
      <c r="B16" t="n">
        <v>13</v>
      </c>
      <c r="C16">
        <f>Analysis!E19</f>
        <v/>
      </c>
      <c r="D16">
        <f>C16+D15</f>
        <v/>
      </c>
      <c r="E16">
        <f>D16/B16</f>
        <v/>
      </c>
    </row>
    <row r="17">
      <c r="B17" t="n">
        <v>14</v>
      </c>
      <c r="C17">
        <f>Analysis!E20</f>
        <v/>
      </c>
      <c r="D17">
        <f>C17+D16</f>
        <v/>
      </c>
      <c r="E17">
        <f>D17/B17</f>
        <v/>
      </c>
    </row>
    <row r="18">
      <c r="B18" t="n">
        <v>15</v>
      </c>
      <c r="C18">
        <f>Analysis!E21</f>
        <v/>
      </c>
      <c r="D18">
        <f>C18+D17</f>
        <v/>
      </c>
      <c r="E18">
        <f>D18/B18</f>
        <v/>
      </c>
    </row>
    <row r="19">
      <c r="B19" t="n">
        <v>16</v>
      </c>
      <c r="C19">
        <f>Analysis!E22</f>
        <v/>
      </c>
      <c r="D19">
        <f>C19+D18</f>
        <v/>
      </c>
      <c r="E19">
        <f>D19/B19</f>
        <v/>
      </c>
    </row>
    <row r="20">
      <c r="B20" t="n">
        <v>17</v>
      </c>
      <c r="C20">
        <f>Analysis!E23</f>
        <v/>
      </c>
      <c r="D20">
        <f>C20+D19</f>
        <v/>
      </c>
      <c r="E20">
        <f>D20/B20</f>
        <v/>
      </c>
    </row>
    <row r="21">
      <c r="B21" t="n">
        <v>18</v>
      </c>
      <c r="C21">
        <f>Analysis!E24</f>
        <v/>
      </c>
      <c r="D21">
        <f>C21+D20</f>
        <v/>
      </c>
      <c r="E21">
        <f>D21/B21</f>
        <v/>
      </c>
    </row>
    <row r="22">
      <c r="B22" t="n">
        <v>19</v>
      </c>
      <c r="C22">
        <f>Analysis!E25</f>
        <v/>
      </c>
      <c r="D22">
        <f>C22+D21</f>
        <v/>
      </c>
      <c r="E22">
        <f>D22/B22</f>
        <v/>
      </c>
    </row>
    <row r="23">
      <c r="B23" t="n">
        <v>20</v>
      </c>
      <c r="C23">
        <f>Analysis!E26</f>
        <v/>
      </c>
      <c r="D23">
        <f>C23+D22</f>
        <v/>
      </c>
      <c r="E23">
        <f>D23/B23</f>
        <v/>
      </c>
    </row>
    <row r="24">
      <c r="B24" t="n">
        <v>21</v>
      </c>
      <c r="C24">
        <f>Analysis!E27</f>
        <v/>
      </c>
      <c r="D24">
        <f>C24+D23</f>
        <v/>
      </c>
      <c r="E24">
        <f>D24/B24</f>
        <v/>
      </c>
    </row>
    <row r="25">
      <c r="B25" t="n">
        <v>22</v>
      </c>
      <c r="C25">
        <f>Analysis!E28</f>
        <v/>
      </c>
      <c r="D25">
        <f>C25+D24</f>
        <v/>
      </c>
      <c r="E25">
        <f>D25/B25</f>
        <v/>
      </c>
    </row>
    <row r="26">
      <c r="B26" t="n">
        <v>23</v>
      </c>
      <c r="C26">
        <f>Analysis!E29</f>
        <v/>
      </c>
      <c r="D26">
        <f>C26+D25</f>
        <v/>
      </c>
      <c r="E26">
        <f>D26/B26</f>
        <v/>
      </c>
    </row>
    <row r="27">
      <c r="B27" t="n">
        <v>24</v>
      </c>
      <c r="C27">
        <f>Analysis!E30</f>
        <v/>
      </c>
      <c r="D27">
        <f>C27+D26</f>
        <v/>
      </c>
      <c r="E27">
        <f>D27/B27</f>
        <v/>
      </c>
    </row>
    <row r="28">
      <c r="B28" t="n">
        <v>25</v>
      </c>
      <c r="C28">
        <f>Analysis!E31</f>
        <v/>
      </c>
      <c r="D28">
        <f>C28+D27</f>
        <v/>
      </c>
      <c r="E28">
        <f>D28/B28</f>
        <v/>
      </c>
    </row>
    <row r="29">
      <c r="B29" t="n">
        <v>26</v>
      </c>
      <c r="C29">
        <f>Analysis!E32</f>
        <v/>
      </c>
      <c r="D29">
        <f>C29+D28</f>
        <v/>
      </c>
      <c r="E29">
        <f>D29/B29</f>
        <v/>
      </c>
    </row>
    <row r="30">
      <c r="B30" t="n">
        <v>27</v>
      </c>
      <c r="C30">
        <f>Analysis!E33</f>
        <v/>
      </c>
      <c r="D30">
        <f>C30+D29</f>
        <v/>
      </c>
      <c r="E30">
        <f>D30/B30</f>
        <v/>
      </c>
    </row>
    <row r="31">
      <c r="B31" t="n">
        <v>28</v>
      </c>
      <c r="C31">
        <f>Analysis!E34</f>
        <v/>
      </c>
      <c r="D31">
        <f>C31+D30</f>
        <v/>
      </c>
      <c r="E31">
        <f>D31/B31</f>
        <v/>
      </c>
    </row>
    <row r="32">
      <c r="B32" t="n">
        <v>29</v>
      </c>
      <c r="C32">
        <f>Analysis!E35</f>
        <v/>
      </c>
      <c r="D32">
        <f>C32+D31</f>
        <v/>
      </c>
      <c r="E32">
        <f>D32/B32</f>
        <v/>
      </c>
    </row>
    <row r="33">
      <c r="B33" t="n">
        <v>30</v>
      </c>
      <c r="C33">
        <f>Analysis!E36</f>
        <v/>
      </c>
      <c r="D33">
        <f>C33+D32</f>
        <v/>
      </c>
      <c r="E33">
        <f>D33/B33</f>
        <v/>
      </c>
    </row>
    <row r="34">
      <c r="B34" t="n">
        <v>31</v>
      </c>
      <c r="C34">
        <f>Analysis!E37</f>
        <v/>
      </c>
      <c r="D34">
        <f>C34+D33</f>
        <v/>
      </c>
      <c r="E34">
        <f>D34/B34</f>
        <v/>
      </c>
    </row>
    <row r="35">
      <c r="B35" t="n">
        <v>32</v>
      </c>
      <c r="C35">
        <f>Analysis!E38</f>
        <v/>
      </c>
      <c r="D35">
        <f>C35+D34</f>
        <v/>
      </c>
      <c r="E35">
        <f>D35/B35</f>
        <v/>
      </c>
    </row>
    <row r="36">
      <c r="B36" t="n">
        <v>33</v>
      </c>
      <c r="C36">
        <f>Analysis!E39</f>
        <v/>
      </c>
      <c r="D36">
        <f>C36+D35</f>
        <v/>
      </c>
      <c r="E36">
        <f>D36/B36</f>
        <v/>
      </c>
    </row>
    <row r="37">
      <c r="B37" t="n">
        <v>34</v>
      </c>
      <c r="C37">
        <f>Analysis!E40</f>
        <v/>
      </c>
      <c r="D37">
        <f>C37+D36</f>
        <v/>
      </c>
      <c r="E37">
        <f>D37/B37</f>
        <v/>
      </c>
    </row>
    <row r="38">
      <c r="B38" t="n">
        <v>35</v>
      </c>
      <c r="C38">
        <f>Analysis!E41</f>
        <v/>
      </c>
      <c r="D38">
        <f>C38+D37</f>
        <v/>
      </c>
      <c r="E38">
        <f>D38/B38</f>
        <v/>
      </c>
    </row>
    <row r="39">
      <c r="B39" t="n">
        <v>36</v>
      </c>
      <c r="C39">
        <f>Analysis!E42</f>
        <v/>
      </c>
      <c r="D39">
        <f>C39+D38</f>
        <v/>
      </c>
      <c r="E39">
        <f>D39/B39</f>
        <v/>
      </c>
    </row>
    <row r="40">
      <c r="B40" t="n">
        <v>37</v>
      </c>
      <c r="C40">
        <f>Analysis!E43</f>
        <v/>
      </c>
      <c r="D40">
        <f>C40+D39</f>
        <v/>
      </c>
      <c r="E40">
        <f>D40/B40</f>
        <v/>
      </c>
    </row>
    <row r="41">
      <c r="B41" t="n">
        <v>38</v>
      </c>
      <c r="C41">
        <f>Analysis!E44</f>
        <v/>
      </c>
      <c r="D41">
        <f>C41+D40</f>
        <v/>
      </c>
      <c r="E41">
        <f>D41/B41</f>
        <v/>
      </c>
    </row>
    <row r="42">
      <c r="B42" t="n">
        <v>39</v>
      </c>
      <c r="C42">
        <f>Analysis!E45</f>
        <v/>
      </c>
      <c r="D42">
        <f>C42+D41</f>
        <v/>
      </c>
      <c r="E42">
        <f>D42/B42</f>
        <v/>
      </c>
    </row>
    <row r="43">
      <c r="B43" t="n">
        <v>40</v>
      </c>
      <c r="C43">
        <f>Analysis!E46</f>
        <v/>
      </c>
      <c r="D43">
        <f>C43+D42</f>
        <v/>
      </c>
      <c r="E43">
        <f>D43/B43</f>
        <v/>
      </c>
    </row>
    <row r="44">
      <c r="B44" t="n">
        <v>41</v>
      </c>
      <c r="C44">
        <f>Analysis!E47</f>
        <v/>
      </c>
      <c r="D44">
        <f>C44+D43</f>
        <v/>
      </c>
      <c r="E44">
        <f>D44/B44</f>
        <v/>
      </c>
    </row>
    <row r="45">
      <c r="B45" t="n">
        <v>42</v>
      </c>
      <c r="C45">
        <f>Analysis!E48</f>
        <v/>
      </c>
      <c r="D45">
        <f>C45+D44</f>
        <v/>
      </c>
      <c r="E45">
        <f>D45/B45</f>
        <v/>
      </c>
    </row>
    <row r="46">
      <c r="B46" t="n">
        <v>43</v>
      </c>
      <c r="C46">
        <f>Analysis!E49</f>
        <v/>
      </c>
      <c r="D46">
        <f>C46+D45</f>
        <v/>
      </c>
      <c r="E46">
        <f>D46/B46</f>
        <v/>
      </c>
    </row>
    <row r="47">
      <c r="B47" t="n">
        <v>44</v>
      </c>
      <c r="C47">
        <f>Analysis!E50</f>
        <v/>
      </c>
      <c r="D47">
        <f>C47+D46</f>
        <v/>
      </c>
      <c r="E47">
        <f>D47/B47</f>
        <v/>
      </c>
    </row>
    <row r="48">
      <c r="B48" t="n">
        <v>45</v>
      </c>
      <c r="C48">
        <f>Analysis!E51</f>
        <v/>
      </c>
      <c r="D48">
        <f>C48+D47</f>
        <v/>
      </c>
      <c r="E48">
        <f>D48/B48</f>
        <v/>
      </c>
    </row>
    <row r="49">
      <c r="B49" t="n">
        <v>46</v>
      </c>
      <c r="C49">
        <f>Analysis!E52</f>
        <v/>
      </c>
      <c r="D49">
        <f>C49+D48</f>
        <v/>
      </c>
      <c r="E49">
        <f>D49/B49</f>
        <v/>
      </c>
    </row>
    <row r="50">
      <c r="B50" t="n">
        <v>47</v>
      </c>
      <c r="C50">
        <f>Analysis!E53</f>
        <v/>
      </c>
      <c r="D50">
        <f>C50+D49</f>
        <v/>
      </c>
      <c r="E50">
        <f>D50/B50</f>
        <v/>
      </c>
    </row>
    <row r="51">
      <c r="B51" t="n">
        <v>48</v>
      </c>
      <c r="C51">
        <f>Analysis!E54</f>
        <v/>
      </c>
      <c r="D51">
        <f>C51+D50</f>
        <v/>
      </c>
      <c r="E51">
        <f>D51/B51</f>
        <v/>
      </c>
    </row>
    <row r="52">
      <c r="B52" t="n">
        <v>49</v>
      </c>
      <c r="C52">
        <f>Analysis!E55</f>
        <v/>
      </c>
      <c r="D52">
        <f>C52+D51</f>
        <v/>
      </c>
      <c r="E52">
        <f>D52/B52</f>
        <v/>
      </c>
    </row>
    <row r="53">
      <c r="B53" t="n">
        <v>50</v>
      </c>
      <c r="C53">
        <f>Analysis!E56</f>
        <v/>
      </c>
      <c r="D53">
        <f>C53+D52</f>
        <v/>
      </c>
      <c r="E53">
        <f>D53/B53</f>
        <v/>
      </c>
    </row>
    <row r="54">
      <c r="B54" t="n">
        <v>51</v>
      </c>
      <c r="C54">
        <f>Analysis!E57</f>
        <v/>
      </c>
      <c r="D54">
        <f>C54+D53</f>
        <v/>
      </c>
      <c r="E54">
        <f>D54/B54</f>
        <v/>
      </c>
    </row>
    <row r="55">
      <c r="B55" t="n">
        <v>52</v>
      </c>
      <c r="C55">
        <f>Analysis!E58</f>
        <v/>
      </c>
      <c r="D55">
        <f>C55+D54</f>
        <v/>
      </c>
      <c r="E55">
        <f>D55/B55</f>
        <v/>
      </c>
    </row>
    <row r="56">
      <c r="B56" t="n">
        <v>53</v>
      </c>
      <c r="C56">
        <f>Analysis!E59</f>
        <v/>
      </c>
      <c r="D56">
        <f>C56+D55</f>
        <v/>
      </c>
      <c r="E56">
        <f>D56/B56</f>
        <v/>
      </c>
    </row>
    <row r="57">
      <c r="B57" t="n">
        <v>54</v>
      </c>
      <c r="C57">
        <f>Analysis!E60</f>
        <v/>
      </c>
      <c r="D57">
        <f>C57+D56</f>
        <v/>
      </c>
      <c r="E57">
        <f>D57/B57</f>
        <v/>
      </c>
    </row>
    <row r="58">
      <c r="B58" t="n">
        <v>55</v>
      </c>
      <c r="C58">
        <f>Analysis!E61</f>
        <v/>
      </c>
      <c r="D58">
        <f>C58+D57</f>
        <v/>
      </c>
      <c r="E58">
        <f>D58/B58</f>
        <v/>
      </c>
    </row>
    <row r="59">
      <c r="B59" t="n">
        <v>56</v>
      </c>
      <c r="C59">
        <f>Analysis!E62</f>
        <v/>
      </c>
      <c r="D59">
        <f>C59+D58</f>
        <v/>
      </c>
      <c r="E59">
        <f>D59/B59</f>
        <v/>
      </c>
    </row>
    <row r="60">
      <c r="B60" t="n">
        <v>57</v>
      </c>
      <c r="C60">
        <f>Analysis!E63</f>
        <v/>
      </c>
      <c r="D60">
        <f>C60+D59</f>
        <v/>
      </c>
      <c r="E60">
        <f>D60/B60</f>
        <v/>
      </c>
    </row>
    <row r="61">
      <c r="B61" t="n">
        <v>58</v>
      </c>
      <c r="C61">
        <f>Analysis!E64</f>
        <v/>
      </c>
      <c r="D61">
        <f>C61+D60</f>
        <v/>
      </c>
      <c r="E61">
        <f>D61/B61</f>
        <v/>
      </c>
    </row>
    <row r="62">
      <c r="B62" t="n">
        <v>59</v>
      </c>
      <c r="C62">
        <f>Analysis!E65</f>
        <v/>
      </c>
      <c r="D62">
        <f>C62+D61</f>
        <v/>
      </c>
      <c r="E62">
        <f>D62/B62</f>
        <v/>
      </c>
    </row>
    <row r="63">
      <c r="B63" t="n">
        <v>60</v>
      </c>
      <c r="C63">
        <f>Analysis!E66</f>
        <v/>
      </c>
      <c r="D63">
        <f>C63+D62</f>
        <v/>
      </c>
      <c r="E63">
        <f>D63/B63</f>
        <v/>
      </c>
    </row>
    <row r="64">
      <c r="B64" t="n">
        <v>61</v>
      </c>
      <c r="C64">
        <f>Analysis!E67</f>
        <v/>
      </c>
      <c r="D64">
        <f>C64+D63</f>
        <v/>
      </c>
      <c r="E64">
        <f>D64/B64</f>
        <v/>
      </c>
    </row>
    <row r="65">
      <c r="B65" t="n">
        <v>62</v>
      </c>
      <c r="C65">
        <f>Analysis!E68</f>
        <v/>
      </c>
      <c r="D65">
        <f>C65+D64</f>
        <v/>
      </c>
      <c r="E65">
        <f>D65/B65</f>
        <v/>
      </c>
    </row>
    <row r="66">
      <c r="B66" t="n">
        <v>63</v>
      </c>
      <c r="C66">
        <f>Analysis!E69</f>
        <v/>
      </c>
      <c r="D66">
        <f>C66+D65</f>
        <v/>
      </c>
      <c r="E66">
        <f>D66/B66</f>
        <v/>
      </c>
    </row>
    <row r="67">
      <c r="B67" t="n">
        <v>64</v>
      </c>
      <c r="C67">
        <f>Analysis!E70</f>
        <v/>
      </c>
      <c r="D67">
        <f>C67+D66</f>
        <v/>
      </c>
      <c r="E67">
        <f>D67/B67</f>
        <v/>
      </c>
    </row>
    <row r="68">
      <c r="B68" t="n">
        <v>65</v>
      </c>
      <c r="C68">
        <f>Analysis!E71</f>
        <v/>
      </c>
      <c r="D68">
        <f>C68+D67</f>
        <v/>
      </c>
      <c r="E68">
        <f>D68/B68</f>
        <v/>
      </c>
    </row>
    <row r="69">
      <c r="B69" t="n">
        <v>66</v>
      </c>
      <c r="C69">
        <f>Analysis!E72</f>
        <v/>
      </c>
      <c r="D69">
        <f>C69+D68</f>
        <v/>
      </c>
      <c r="E69">
        <f>D69/B69</f>
        <v/>
      </c>
    </row>
    <row r="70">
      <c r="B70" t="n">
        <v>67</v>
      </c>
      <c r="C70">
        <f>Analysis!E73</f>
        <v/>
      </c>
      <c r="D70">
        <f>C70+D69</f>
        <v/>
      </c>
      <c r="E70">
        <f>D70/B70</f>
        <v/>
      </c>
    </row>
    <row r="71">
      <c r="B71" t="n">
        <v>68</v>
      </c>
      <c r="C71">
        <f>Analysis!E74</f>
        <v/>
      </c>
      <c r="D71">
        <f>C71+D70</f>
        <v/>
      </c>
      <c r="E71">
        <f>D71/B71</f>
        <v/>
      </c>
    </row>
    <row r="72">
      <c r="B72" t="n">
        <v>69</v>
      </c>
      <c r="C72">
        <f>Analysis!E75</f>
        <v/>
      </c>
      <c r="D72">
        <f>C72+D71</f>
        <v/>
      </c>
      <c r="E72">
        <f>D72/B72</f>
        <v/>
      </c>
    </row>
    <row r="73">
      <c r="B73" t="n">
        <v>70</v>
      </c>
      <c r="C73">
        <f>Analysis!E76</f>
        <v/>
      </c>
      <c r="D73">
        <f>C73+D72</f>
        <v/>
      </c>
      <c r="E73">
        <f>D73/B73</f>
        <v/>
      </c>
    </row>
    <row r="74">
      <c r="B74" t="n">
        <v>71</v>
      </c>
      <c r="C74">
        <f>Analysis!E77</f>
        <v/>
      </c>
      <c r="D74">
        <f>C74+D73</f>
        <v/>
      </c>
      <c r="E74">
        <f>D74/B74</f>
        <v/>
      </c>
    </row>
    <row r="75">
      <c r="B75" t="n">
        <v>72</v>
      </c>
      <c r="C75">
        <f>Analysis!E78</f>
        <v/>
      </c>
      <c r="D75">
        <f>C75+D74</f>
        <v/>
      </c>
      <c r="E75">
        <f>D75/B75</f>
        <v/>
      </c>
    </row>
    <row r="76">
      <c r="B76" t="n">
        <v>73</v>
      </c>
      <c r="C76">
        <f>Analysis!E79</f>
        <v/>
      </c>
      <c r="D76">
        <f>C76+D75</f>
        <v/>
      </c>
      <c r="E76">
        <f>D76/B76</f>
        <v/>
      </c>
    </row>
    <row r="77">
      <c r="B77" t="n">
        <v>74</v>
      </c>
      <c r="C77">
        <f>Analysis!E80</f>
        <v/>
      </c>
      <c r="D77">
        <f>C77+D76</f>
        <v/>
      </c>
      <c r="E77">
        <f>D77/B77</f>
        <v/>
      </c>
    </row>
    <row r="78">
      <c r="B78" t="n">
        <v>75</v>
      </c>
      <c r="C78">
        <f>Analysis!E81</f>
        <v/>
      </c>
      <c r="D78">
        <f>C78+D77</f>
        <v/>
      </c>
      <c r="E78">
        <f>D78/B78</f>
        <v/>
      </c>
    </row>
    <row r="79">
      <c r="B79" t="n">
        <v>76</v>
      </c>
      <c r="C79">
        <f>Analysis!E82</f>
        <v/>
      </c>
      <c r="D79">
        <f>C79+D78</f>
        <v/>
      </c>
      <c r="E79">
        <f>D79/B79</f>
        <v/>
      </c>
    </row>
    <row r="80">
      <c r="B80" t="n">
        <v>77</v>
      </c>
      <c r="C80">
        <f>Analysis!E83</f>
        <v/>
      </c>
      <c r="D80">
        <f>C80+D79</f>
        <v/>
      </c>
      <c r="E80">
        <f>D80/B80</f>
        <v/>
      </c>
    </row>
    <row r="81">
      <c r="B81" t="n">
        <v>78</v>
      </c>
      <c r="C81">
        <f>Analysis!E84</f>
        <v/>
      </c>
      <c r="D81">
        <f>C81+D80</f>
        <v/>
      </c>
      <c r="E81">
        <f>D81/B81</f>
        <v/>
      </c>
    </row>
    <row r="82">
      <c r="B82" t="n">
        <v>79</v>
      </c>
      <c r="C82">
        <f>Analysis!E85</f>
        <v/>
      </c>
      <c r="D82">
        <f>C82+D81</f>
        <v/>
      </c>
      <c r="E82">
        <f>D82/B82</f>
        <v/>
      </c>
    </row>
    <row r="83">
      <c r="B83" t="n">
        <v>80</v>
      </c>
      <c r="C83">
        <f>Analysis!E86</f>
        <v/>
      </c>
      <c r="D83">
        <f>C83+D82</f>
        <v/>
      </c>
      <c r="E83">
        <f>D83/B83</f>
        <v/>
      </c>
    </row>
    <row r="84">
      <c r="B84" t="n">
        <v>81</v>
      </c>
      <c r="C84">
        <f>Analysis!E87</f>
        <v/>
      </c>
      <c r="D84">
        <f>C84+D83</f>
        <v/>
      </c>
      <c r="E84">
        <f>D84/B84</f>
        <v/>
      </c>
    </row>
    <row r="85">
      <c r="B85" t="n">
        <v>82</v>
      </c>
      <c r="C85">
        <f>Analysis!E88</f>
        <v/>
      </c>
      <c r="D85">
        <f>C85+D84</f>
        <v/>
      </c>
      <c r="E85">
        <f>D85/B85</f>
        <v/>
      </c>
    </row>
    <row r="86">
      <c r="B86" t="n">
        <v>83</v>
      </c>
      <c r="C86">
        <f>Analysis!E89</f>
        <v/>
      </c>
      <c r="D86">
        <f>C86+D85</f>
        <v/>
      </c>
      <c r="E86">
        <f>D86/B86</f>
        <v/>
      </c>
    </row>
    <row r="87">
      <c r="B87" t="n">
        <v>84</v>
      </c>
      <c r="C87">
        <f>Analysis!E90</f>
        <v/>
      </c>
      <c r="D87">
        <f>C87+D86</f>
        <v/>
      </c>
      <c r="E87">
        <f>D87/B87</f>
        <v/>
      </c>
    </row>
    <row r="88">
      <c r="B88" t="n">
        <v>85</v>
      </c>
      <c r="C88">
        <f>Analysis!E91</f>
        <v/>
      </c>
      <c r="D88">
        <f>C88+D87</f>
        <v/>
      </c>
      <c r="E88">
        <f>D88/B88</f>
        <v/>
      </c>
    </row>
    <row r="89">
      <c r="B89" t="n">
        <v>86</v>
      </c>
      <c r="C89">
        <f>Analysis!E92</f>
        <v/>
      </c>
      <c r="D89">
        <f>C89+D88</f>
        <v/>
      </c>
      <c r="E89">
        <f>D89/B89</f>
        <v/>
      </c>
    </row>
    <row r="90">
      <c r="B90" t="n">
        <v>87</v>
      </c>
      <c r="C90">
        <f>Analysis!E93</f>
        <v/>
      </c>
      <c r="D90">
        <f>C90+D89</f>
        <v/>
      </c>
      <c r="E90">
        <f>D90/B90</f>
        <v/>
      </c>
    </row>
    <row r="91">
      <c r="B91" t="n">
        <v>88</v>
      </c>
      <c r="C91">
        <f>Analysis!E94</f>
        <v/>
      </c>
      <c r="D91">
        <f>C91+D90</f>
        <v/>
      </c>
      <c r="E91">
        <f>D91/B91</f>
        <v/>
      </c>
    </row>
    <row r="92">
      <c r="B92" t="n">
        <v>89</v>
      </c>
      <c r="C92">
        <f>Analysis!E95</f>
        <v/>
      </c>
      <c r="D92">
        <f>C92+D91</f>
        <v/>
      </c>
      <c r="E92">
        <f>D92/B92</f>
        <v/>
      </c>
    </row>
    <row r="93">
      <c r="B93" t="n">
        <v>90</v>
      </c>
      <c r="C93">
        <f>Analysis!E96</f>
        <v/>
      </c>
      <c r="D93">
        <f>C93+D92</f>
        <v/>
      </c>
      <c r="E93">
        <f>D93/B93</f>
        <v/>
      </c>
    </row>
    <row r="94">
      <c r="B94" t="n">
        <v>91</v>
      </c>
      <c r="C94">
        <f>Analysis!E97</f>
        <v/>
      </c>
      <c r="D94">
        <f>C94+D93</f>
        <v/>
      </c>
      <c r="E94">
        <f>D94/B94</f>
        <v/>
      </c>
    </row>
    <row r="95">
      <c r="B95" t="n">
        <v>92</v>
      </c>
      <c r="C95">
        <f>Analysis!E98</f>
        <v/>
      </c>
      <c r="D95">
        <f>C95+D94</f>
        <v/>
      </c>
      <c r="E95">
        <f>D95/B95</f>
        <v/>
      </c>
    </row>
    <row r="96">
      <c r="B96" t="n">
        <v>93</v>
      </c>
      <c r="C96">
        <f>Analysis!E99</f>
        <v/>
      </c>
      <c r="D96">
        <f>C96+D95</f>
        <v/>
      </c>
      <c r="E96">
        <f>D96/B96</f>
        <v/>
      </c>
    </row>
    <row r="97">
      <c r="B97" t="n">
        <v>94</v>
      </c>
      <c r="C97">
        <f>Analysis!E100</f>
        <v/>
      </c>
      <c r="D97">
        <f>C97+D96</f>
        <v/>
      </c>
      <c r="E97">
        <f>D97/B97</f>
        <v/>
      </c>
    </row>
    <row r="98">
      <c r="B98" t="n">
        <v>95</v>
      </c>
      <c r="C98">
        <f>Analysis!E101</f>
        <v/>
      </c>
      <c r="D98">
        <f>C98+D97</f>
        <v/>
      </c>
      <c r="E98">
        <f>D98/B98</f>
        <v/>
      </c>
    </row>
    <row r="99">
      <c r="B99" t="n">
        <v>96</v>
      </c>
      <c r="C99">
        <f>Analysis!E102</f>
        <v/>
      </c>
      <c r="D99">
        <f>C99+D98</f>
        <v/>
      </c>
      <c r="E99">
        <f>D99/B99</f>
        <v/>
      </c>
    </row>
    <row r="100">
      <c r="B100" t="n">
        <v>97</v>
      </c>
      <c r="C100">
        <f>Analysis!E103</f>
        <v/>
      </c>
      <c r="D100">
        <f>C100+D99</f>
        <v/>
      </c>
      <c r="E100">
        <f>D100/B100</f>
        <v/>
      </c>
    </row>
    <row r="101">
      <c r="B101" t="n">
        <v>98</v>
      </c>
      <c r="C101">
        <f>Analysis!E104</f>
        <v/>
      </c>
      <c r="D101">
        <f>C101+D100</f>
        <v/>
      </c>
      <c r="E101">
        <f>D101/B101</f>
        <v/>
      </c>
    </row>
    <row r="102">
      <c r="B102" t="n">
        <v>99</v>
      </c>
      <c r="C102">
        <f>Analysis!E105</f>
        <v/>
      </c>
      <c r="D102">
        <f>C102+D101</f>
        <v/>
      </c>
      <c r="E102">
        <f>D102/B102</f>
        <v/>
      </c>
    </row>
    <row r="103">
      <c r="B103" t="n">
        <v>100</v>
      </c>
      <c r="C103">
        <f>Analysis!E106</f>
        <v/>
      </c>
      <c r="D103">
        <f>C103+D102</f>
        <v/>
      </c>
      <c r="E103">
        <f>D103/B103</f>
        <v/>
      </c>
    </row>
    <row r="104">
      <c r="B104" t="n">
        <v>101</v>
      </c>
      <c r="C104">
        <f>Analysis!E107</f>
        <v/>
      </c>
      <c r="D104">
        <f>C104+D103</f>
        <v/>
      </c>
      <c r="E104">
        <f>D104/B104</f>
        <v/>
      </c>
    </row>
    <row r="105">
      <c r="B105" t="n">
        <v>102</v>
      </c>
      <c r="C105">
        <f>Analysis!E108</f>
        <v/>
      </c>
      <c r="D105">
        <f>C105+D104</f>
        <v/>
      </c>
      <c r="E105">
        <f>D105/B105</f>
        <v/>
      </c>
    </row>
    <row r="106">
      <c r="B106" t="n">
        <v>103</v>
      </c>
      <c r="C106">
        <f>Analysis!E109</f>
        <v/>
      </c>
      <c r="D106">
        <f>C106+D105</f>
        <v/>
      </c>
      <c r="E106">
        <f>D106/B106</f>
        <v/>
      </c>
    </row>
    <row r="107">
      <c r="B107" t="n">
        <v>104</v>
      </c>
      <c r="C107">
        <f>Analysis!E110</f>
        <v/>
      </c>
      <c r="D107">
        <f>C107+D106</f>
        <v/>
      </c>
      <c r="E107">
        <f>D107/B107</f>
        <v/>
      </c>
    </row>
    <row r="108">
      <c r="B108" t="n">
        <v>105</v>
      </c>
      <c r="C108">
        <f>Analysis!E111</f>
        <v/>
      </c>
      <c r="D108">
        <f>C108+D107</f>
        <v/>
      </c>
      <c r="E108">
        <f>D108/B108</f>
        <v/>
      </c>
    </row>
    <row r="109">
      <c r="B109" t="n">
        <v>106</v>
      </c>
      <c r="C109">
        <f>Analysis!E112</f>
        <v/>
      </c>
      <c r="D109">
        <f>C109+D108</f>
        <v/>
      </c>
      <c r="E109">
        <f>D109/B109</f>
        <v/>
      </c>
    </row>
    <row r="110">
      <c r="B110" t="n">
        <v>107</v>
      </c>
      <c r="C110">
        <f>Analysis!E113</f>
        <v/>
      </c>
      <c r="D110">
        <f>C110+D109</f>
        <v/>
      </c>
      <c r="E110">
        <f>D110/B110</f>
        <v/>
      </c>
    </row>
    <row r="111">
      <c r="B111" t="n">
        <v>108</v>
      </c>
      <c r="C111">
        <f>Analysis!E114</f>
        <v/>
      </c>
      <c r="D111">
        <f>C111+D110</f>
        <v/>
      </c>
      <c r="E111">
        <f>D111/B111</f>
        <v/>
      </c>
    </row>
    <row r="112">
      <c r="B112" t="n">
        <v>109</v>
      </c>
      <c r="C112">
        <f>Analysis!E115</f>
        <v/>
      </c>
      <c r="D112">
        <f>C112+D111</f>
        <v/>
      </c>
      <c r="E112">
        <f>D112/B112</f>
        <v/>
      </c>
    </row>
    <row r="113">
      <c r="B113" t="n">
        <v>110</v>
      </c>
      <c r="C113">
        <f>Analysis!E116</f>
        <v/>
      </c>
      <c r="D113">
        <f>C113+D112</f>
        <v/>
      </c>
      <c r="E113">
        <f>D113/B113</f>
        <v/>
      </c>
    </row>
    <row r="114">
      <c r="B114" t="n">
        <v>111</v>
      </c>
      <c r="C114">
        <f>Analysis!E117</f>
        <v/>
      </c>
      <c r="D114">
        <f>C114+D113</f>
        <v/>
      </c>
      <c r="E114">
        <f>D114/B114</f>
        <v/>
      </c>
    </row>
    <row r="115">
      <c r="B115" t="n">
        <v>112</v>
      </c>
      <c r="C115">
        <f>Analysis!E118</f>
        <v/>
      </c>
      <c r="D115">
        <f>C115+D114</f>
        <v/>
      </c>
      <c r="E115">
        <f>D115/B115</f>
        <v/>
      </c>
    </row>
    <row r="116">
      <c r="B116" t="n">
        <v>113</v>
      </c>
      <c r="C116">
        <f>Analysis!E119</f>
        <v/>
      </c>
      <c r="D116">
        <f>C116+D115</f>
        <v/>
      </c>
      <c r="E116">
        <f>D116/B116</f>
        <v/>
      </c>
    </row>
    <row r="117">
      <c r="B117" t="n">
        <v>114</v>
      </c>
      <c r="C117">
        <f>Analysis!E120</f>
        <v/>
      </c>
      <c r="D117">
        <f>C117+D116</f>
        <v/>
      </c>
      <c r="E117">
        <f>D117/B117</f>
        <v/>
      </c>
    </row>
    <row r="118">
      <c r="B118" t="n">
        <v>115</v>
      </c>
      <c r="C118">
        <f>Analysis!E121</f>
        <v/>
      </c>
      <c r="D118">
        <f>C118+D117</f>
        <v/>
      </c>
      <c r="E118">
        <f>D118/B118</f>
        <v/>
      </c>
    </row>
    <row r="119">
      <c r="B119" t="n">
        <v>116</v>
      </c>
      <c r="C119">
        <f>Analysis!E122</f>
        <v/>
      </c>
      <c r="D119">
        <f>C119+D118</f>
        <v/>
      </c>
      <c r="E119">
        <f>D119/B119</f>
        <v/>
      </c>
    </row>
    <row r="120">
      <c r="B120" t="n">
        <v>117</v>
      </c>
      <c r="C120">
        <f>Analysis!E123</f>
        <v/>
      </c>
      <c r="D120">
        <f>C120+D119</f>
        <v/>
      </c>
      <c r="E120">
        <f>D120/B120</f>
        <v/>
      </c>
    </row>
    <row r="121">
      <c r="B121" t="n">
        <v>118</v>
      </c>
      <c r="C121">
        <f>Analysis!E124</f>
        <v/>
      </c>
      <c r="D121">
        <f>C121+D120</f>
        <v/>
      </c>
      <c r="E121">
        <f>D121/B121</f>
        <v/>
      </c>
    </row>
    <row r="122">
      <c r="B122" t="n">
        <v>119</v>
      </c>
      <c r="C122">
        <f>Analysis!E125</f>
        <v/>
      </c>
      <c r="D122">
        <f>C122+D121</f>
        <v/>
      </c>
      <c r="E122">
        <f>D122/B122</f>
        <v/>
      </c>
    </row>
    <row r="123">
      <c r="B123" t="n">
        <v>120</v>
      </c>
      <c r="C123">
        <f>Analysis!E126</f>
        <v/>
      </c>
      <c r="D123">
        <f>C123+D122</f>
        <v/>
      </c>
      <c r="E123">
        <f>D123/B123</f>
        <v/>
      </c>
    </row>
    <row r="124">
      <c r="B124" t="n">
        <v>121</v>
      </c>
      <c r="C124">
        <f>Analysis!E127</f>
        <v/>
      </c>
      <c r="D124">
        <f>C124+D123</f>
        <v/>
      </c>
      <c r="E124">
        <f>D124/B124</f>
        <v/>
      </c>
    </row>
    <row r="125">
      <c r="B125" t="n">
        <v>122</v>
      </c>
      <c r="C125">
        <f>Analysis!E128</f>
        <v/>
      </c>
      <c r="D125">
        <f>C125+D124</f>
        <v/>
      </c>
      <c r="E125">
        <f>D125/B125</f>
        <v/>
      </c>
    </row>
    <row r="126">
      <c r="B126" t="n">
        <v>123</v>
      </c>
      <c r="C126">
        <f>Analysis!E129</f>
        <v/>
      </c>
      <c r="D126">
        <f>C126+D125</f>
        <v/>
      </c>
      <c r="E126">
        <f>D126/B126</f>
        <v/>
      </c>
    </row>
    <row r="127">
      <c r="B127" t="n">
        <v>124</v>
      </c>
      <c r="C127">
        <f>Analysis!E130</f>
        <v/>
      </c>
      <c r="D127">
        <f>C127+D126</f>
        <v/>
      </c>
      <c r="E127">
        <f>D127/B127</f>
        <v/>
      </c>
    </row>
    <row r="128">
      <c r="B128" t="n">
        <v>125</v>
      </c>
      <c r="C128">
        <f>Analysis!E131</f>
        <v/>
      </c>
      <c r="D128">
        <f>C128+D127</f>
        <v/>
      </c>
      <c r="E128">
        <f>D128/B128</f>
        <v/>
      </c>
    </row>
    <row r="129">
      <c r="B129" t="n">
        <v>126</v>
      </c>
      <c r="C129">
        <f>Analysis!E132</f>
        <v/>
      </c>
      <c r="D129">
        <f>C129+D128</f>
        <v/>
      </c>
      <c r="E129">
        <f>D129/B129</f>
        <v/>
      </c>
    </row>
    <row r="130">
      <c r="B130" t="n">
        <v>127</v>
      </c>
      <c r="C130">
        <f>Analysis!E133</f>
        <v/>
      </c>
      <c r="D130">
        <f>C130+D129</f>
        <v/>
      </c>
      <c r="E130">
        <f>D130/B130</f>
        <v/>
      </c>
    </row>
    <row r="131">
      <c r="B131" t="n">
        <v>128</v>
      </c>
      <c r="C131">
        <f>Analysis!E134</f>
        <v/>
      </c>
      <c r="D131">
        <f>C131+D130</f>
        <v/>
      </c>
      <c r="E131">
        <f>D131/B131</f>
        <v/>
      </c>
    </row>
    <row r="132">
      <c r="B132" t="n">
        <v>129</v>
      </c>
      <c r="C132">
        <f>Analysis!E135</f>
        <v/>
      </c>
      <c r="D132">
        <f>C132+D131</f>
        <v/>
      </c>
      <c r="E132">
        <f>D132/B132</f>
        <v/>
      </c>
    </row>
    <row r="133">
      <c r="B133" t="n">
        <v>130</v>
      </c>
      <c r="C133">
        <f>Analysis!E136</f>
        <v/>
      </c>
      <c r="D133">
        <f>C133+D132</f>
        <v/>
      </c>
      <c r="E133">
        <f>D133/B133</f>
        <v/>
      </c>
    </row>
    <row r="134">
      <c r="B134" t="n">
        <v>131</v>
      </c>
      <c r="C134">
        <f>Analysis!E137</f>
        <v/>
      </c>
      <c r="D134">
        <f>C134+D133</f>
        <v/>
      </c>
      <c r="E134">
        <f>D134/B134</f>
        <v/>
      </c>
    </row>
    <row r="135">
      <c r="B135" t="n">
        <v>132</v>
      </c>
      <c r="C135">
        <f>Analysis!E138</f>
        <v/>
      </c>
      <c r="D135">
        <f>C135+D134</f>
        <v/>
      </c>
      <c r="E135">
        <f>D135/B135</f>
        <v/>
      </c>
    </row>
    <row r="136">
      <c r="B136" t="n">
        <v>133</v>
      </c>
      <c r="C136">
        <f>Analysis!E139</f>
        <v/>
      </c>
      <c r="D136">
        <f>C136+D135</f>
        <v/>
      </c>
      <c r="E136">
        <f>D136/B136</f>
        <v/>
      </c>
    </row>
    <row r="137">
      <c r="B137" t="n">
        <v>134</v>
      </c>
      <c r="C137">
        <f>Analysis!E140</f>
        <v/>
      </c>
      <c r="D137">
        <f>C137+D136</f>
        <v/>
      </c>
      <c r="E137">
        <f>D137/B137</f>
        <v/>
      </c>
    </row>
    <row r="138">
      <c r="B138" t="n">
        <v>135</v>
      </c>
      <c r="C138">
        <f>Analysis!E141</f>
        <v/>
      </c>
      <c r="D138">
        <f>C138+D137</f>
        <v/>
      </c>
      <c r="E138">
        <f>D138/B138</f>
        <v/>
      </c>
    </row>
    <row r="139">
      <c r="B139" t="n">
        <v>136</v>
      </c>
      <c r="C139">
        <f>Analysis!E142</f>
        <v/>
      </c>
      <c r="D139">
        <f>C139+D138</f>
        <v/>
      </c>
      <c r="E139">
        <f>D139/B139</f>
        <v/>
      </c>
    </row>
    <row r="140">
      <c r="B140" t="n">
        <v>137</v>
      </c>
      <c r="C140">
        <f>Analysis!E143</f>
        <v/>
      </c>
      <c r="D140">
        <f>C140+D139</f>
        <v/>
      </c>
      <c r="E140">
        <f>D140/B140</f>
        <v/>
      </c>
    </row>
    <row r="141">
      <c r="B141" t="n">
        <v>138</v>
      </c>
      <c r="C141">
        <f>Analysis!E144</f>
        <v/>
      </c>
      <c r="D141">
        <f>C141+D140</f>
        <v/>
      </c>
      <c r="E141">
        <f>D141/B141</f>
        <v/>
      </c>
    </row>
    <row r="142">
      <c r="B142" t="n">
        <v>139</v>
      </c>
      <c r="C142">
        <f>Analysis!E145</f>
        <v/>
      </c>
      <c r="D142">
        <f>C142+D141</f>
        <v/>
      </c>
      <c r="E142">
        <f>D142/B142</f>
        <v/>
      </c>
    </row>
    <row r="143">
      <c r="B143" t="n">
        <v>140</v>
      </c>
      <c r="C143">
        <f>Analysis!E146</f>
        <v/>
      </c>
      <c r="D143">
        <f>C143+D142</f>
        <v/>
      </c>
      <c r="E143">
        <f>D143/B143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S32"/>
  <sheetViews>
    <sheetView workbookViewId="0">
      <selection activeCell="J37" sqref="J37"/>
    </sheetView>
  </sheetViews>
  <sheetFormatPr baseColWidth="8" defaultRowHeight="14.4" outlineLevelCol="0"/>
  <cols>
    <col width="10.44140625" bestFit="1" customWidth="1" style="10" min="2" max="2"/>
    <col width="11.77734375" bestFit="1" customWidth="1" style="10" min="14" max="14"/>
    <col width="11.77734375" customWidth="1" style="10" min="15" max="15"/>
    <col width="12.6640625" customWidth="1" style="10" min="16" max="17"/>
    <col width="10.44140625" bestFit="1" customWidth="1" style="10" min="19" max="19"/>
  </cols>
  <sheetData>
    <row r="1">
      <c r="C1" s="9" t="inlineStr">
        <is>
          <t>Third Outcome</t>
        </is>
      </c>
      <c r="F1" s="9" t="inlineStr">
        <is>
          <t>Favourite</t>
        </is>
      </c>
      <c r="I1" s="9" t="inlineStr">
        <is>
          <t>Home Big Win</t>
        </is>
      </c>
      <c r="L1" s="9" t="inlineStr">
        <is>
          <t>Fave Big Win</t>
        </is>
      </c>
      <c r="P1" s="9" t="inlineStr">
        <is>
          <t>Away Big Win</t>
        </is>
      </c>
    </row>
    <row r="2">
      <c r="C2" t="inlineStr">
        <is>
          <t>Wins</t>
        </is>
      </c>
      <c r="D2" t="inlineStr">
        <is>
          <t>Count</t>
        </is>
      </c>
      <c r="E2" t="inlineStr">
        <is>
          <t>Multiplier</t>
        </is>
      </c>
      <c r="F2" t="inlineStr">
        <is>
          <t>Wins</t>
        </is>
      </c>
      <c r="G2" t="inlineStr">
        <is>
          <t>Count</t>
        </is>
      </c>
      <c r="H2" t="inlineStr">
        <is>
          <t>Multiplier</t>
        </is>
      </c>
      <c r="I2" t="inlineStr">
        <is>
          <t>Wins</t>
        </is>
      </c>
      <c r="J2" t="inlineStr">
        <is>
          <t>Count</t>
        </is>
      </c>
      <c r="K2" t="inlineStr">
        <is>
          <t>Multiplier</t>
        </is>
      </c>
      <c r="L2" t="inlineStr">
        <is>
          <t>Wins</t>
        </is>
      </c>
      <c r="M2" t="inlineStr">
        <is>
          <t>Count</t>
        </is>
      </c>
      <c r="N2" t="inlineStr">
        <is>
          <t>Multiplier</t>
        </is>
      </c>
      <c r="O2" t="inlineStr">
        <is>
          <t>Wins</t>
        </is>
      </c>
      <c r="P2" t="inlineStr">
        <is>
          <t>Count</t>
        </is>
      </c>
      <c r="Q2" t="inlineStr">
        <is>
          <t>Multiplier</t>
        </is>
      </c>
    </row>
    <row r="3">
      <c r="B3" s="1" t="n">
        <v>44670</v>
      </c>
      <c r="C3">
        <f>SUMIF(Analysis!A:A, 'Daily Multiplier'!B3, Analysis!T:T)</f>
        <v/>
      </c>
      <c r="D3">
        <f>COUNTIF(Analysis!A:A, 'Daily Multiplier'!B3)</f>
        <v/>
      </c>
      <c r="E3">
        <f>C3/D3</f>
        <v/>
      </c>
      <c r="F3">
        <f>SUMIF(Analysis!A:A, 'Daily Multiplier'!B3, Analysis!D:D)</f>
        <v/>
      </c>
      <c r="G3">
        <f>COUNTIF(Analysis!$A:$A, 'Daily Multiplier'!$B3)</f>
        <v/>
      </c>
      <c r="H3">
        <f>F3/G3</f>
        <v/>
      </c>
      <c r="I3">
        <f>SUMIF(Analysis!A:A, 'Daily Multiplier'!B3, Analysis!L:L)</f>
        <v/>
      </c>
      <c r="J3">
        <f>COUNTIF(Analysis!$A:$A, 'Daily Multiplier'!$B3)</f>
        <v/>
      </c>
      <c r="K3">
        <f>I3/J3</f>
        <v/>
      </c>
      <c r="L3">
        <f>SUMIF(Analysis!A:A, 'Daily Multiplier'!B3, Analysis!E:E)</f>
        <v/>
      </c>
      <c r="M3">
        <f>COUNTIF(Analysis!$A:$A, 'Daily Multiplier'!$B3)</f>
        <v/>
      </c>
      <c r="N3">
        <f>L3/M3</f>
        <v/>
      </c>
      <c r="O3">
        <f>SUMIF(Analysis!A:A, 'Daily Multiplier'!B3, Analysis!M:M)</f>
        <v/>
      </c>
      <c r="P3">
        <f>COUNTIF(Analysis!$A:$A, 'Daily Multiplier'!$B3)</f>
        <v/>
      </c>
      <c r="Q3">
        <f>O3/P3</f>
        <v/>
      </c>
    </row>
    <row r="4">
      <c r="B4" s="1" t="n">
        <v>44671</v>
      </c>
      <c r="C4">
        <f>SUMIF(Analysis!A:A, 'Daily Multiplier'!B4, Analysis!D:D)</f>
        <v/>
      </c>
      <c r="D4">
        <f>COUNTIF(Analysis!A:A, 'Daily Multiplier'!B4)</f>
        <v/>
      </c>
      <c r="E4">
        <f>C4/D4</f>
        <v/>
      </c>
      <c r="F4">
        <f>SUMIF(Analysis!A:A, 'Daily Multiplier'!B4, Analysis!D:D)</f>
        <v/>
      </c>
      <c r="G4">
        <f>COUNTIF(Analysis!A:A, 'Daily Multiplier'!B4)</f>
        <v/>
      </c>
      <c r="H4">
        <f>F4/G4</f>
        <v/>
      </c>
      <c r="I4">
        <f>SUMIF(Analysis!A:A, 'Daily Multiplier'!B4, Analysis!L:L)</f>
        <v/>
      </c>
      <c r="J4">
        <f>COUNTIF(Analysis!$A:$A, 'Daily Multiplier'!$B4)</f>
        <v/>
      </c>
      <c r="K4">
        <f>I4/J4</f>
        <v/>
      </c>
      <c r="L4">
        <f>SUMIF(Analysis!A:A, 'Daily Multiplier'!B4, Analysis!E:E)</f>
        <v/>
      </c>
      <c r="M4">
        <f>COUNTIF(Analysis!$A:$A, 'Daily Multiplier'!$B4)</f>
        <v/>
      </c>
      <c r="N4">
        <f>L4/M4</f>
        <v/>
      </c>
      <c r="O4">
        <f>SUMIF(Analysis!A:A, 'Daily Multiplier'!B4, Analysis!M:M)</f>
        <v/>
      </c>
      <c r="P4">
        <f>COUNTIF(Analysis!$A:$A, 'Daily Multiplier'!$B4)</f>
        <v/>
      </c>
      <c r="Q4">
        <f>O4/P4</f>
        <v/>
      </c>
    </row>
    <row r="5">
      <c r="B5" s="1" t="n">
        <v>44672</v>
      </c>
      <c r="C5">
        <f>SUMIF(Analysis!A:A, 'Daily Multiplier'!B5, Analysis!T:T)</f>
        <v/>
      </c>
      <c r="D5">
        <f>COUNTIF(Analysis!A:A, 'Daily Multiplier'!B5)</f>
        <v/>
      </c>
      <c r="E5">
        <f>C5/D5</f>
        <v/>
      </c>
      <c r="F5">
        <f>SUMIF(Analysis!A:A, 'Daily Multiplier'!B5, Analysis!D:D)</f>
        <v/>
      </c>
      <c r="G5">
        <f>COUNTIF(Analysis!A:A, 'Daily Multiplier'!B5)</f>
        <v/>
      </c>
      <c r="H5">
        <f>F5/G5</f>
        <v/>
      </c>
      <c r="I5">
        <f>SUMIF(Analysis!A:A, 'Daily Multiplier'!B5, Analysis!L:L)</f>
        <v/>
      </c>
      <c r="J5">
        <f>COUNTIF(Analysis!$A:$A, 'Daily Multiplier'!$B5)</f>
        <v/>
      </c>
      <c r="K5">
        <f>I5/J5</f>
        <v/>
      </c>
      <c r="L5">
        <f>SUMIF(Analysis!A:A, 'Daily Multiplier'!B5, Analysis!E:E)</f>
        <v/>
      </c>
      <c r="M5">
        <f>COUNTIF(Analysis!$A:$A, 'Daily Multiplier'!$B5)</f>
        <v/>
      </c>
      <c r="N5">
        <f>L5/M5</f>
        <v/>
      </c>
      <c r="O5">
        <f>SUMIF(Analysis!A:A, 'Daily Multiplier'!B5, Analysis!M:M)</f>
        <v/>
      </c>
      <c r="P5">
        <f>COUNTIF(Analysis!$A:$A, 'Daily Multiplier'!$B5)</f>
        <v/>
      </c>
      <c r="Q5">
        <f>O5/P5</f>
        <v/>
      </c>
    </row>
    <row r="6">
      <c r="B6" s="1" t="n">
        <v>44673</v>
      </c>
      <c r="C6">
        <f>SUMIF(Analysis!A:A, 'Daily Multiplier'!B6, Analysis!T:T)</f>
        <v/>
      </c>
      <c r="D6">
        <f>COUNTIF(Analysis!A:A, 'Daily Multiplier'!B6)</f>
        <v/>
      </c>
      <c r="E6">
        <f>C6/D6</f>
        <v/>
      </c>
      <c r="F6">
        <f>SUMIF(Analysis!A:A, 'Daily Multiplier'!B6, Analysis!D:D)</f>
        <v/>
      </c>
      <c r="G6">
        <f>COUNTIF(Analysis!A:A, 'Daily Multiplier'!B6)</f>
        <v/>
      </c>
      <c r="H6">
        <f>F6/G6</f>
        <v/>
      </c>
      <c r="I6">
        <f>SUMIF(Analysis!A:A, 'Daily Multiplier'!B6, Analysis!L:L)</f>
        <v/>
      </c>
      <c r="J6">
        <f>COUNTIF(Analysis!$A:$A, 'Daily Multiplier'!$B6)</f>
        <v/>
      </c>
      <c r="K6">
        <f>I6/J6</f>
        <v/>
      </c>
      <c r="L6">
        <f>SUMIF(Analysis!A:A, 'Daily Multiplier'!B6, Analysis!E:E)</f>
        <v/>
      </c>
      <c r="M6">
        <f>COUNTIF(Analysis!$A:$A, 'Daily Multiplier'!$B6)</f>
        <v/>
      </c>
      <c r="N6">
        <f>L6/M6</f>
        <v/>
      </c>
      <c r="O6">
        <f>SUMIF(Analysis!A:A, 'Daily Multiplier'!B6, Analysis!M:M)</f>
        <v/>
      </c>
      <c r="P6">
        <f>COUNTIF(Analysis!$A:$A, 'Daily Multiplier'!$B6)</f>
        <v/>
      </c>
      <c r="Q6">
        <f>O6/P6</f>
        <v/>
      </c>
    </row>
    <row r="7">
      <c r="B7" s="1" t="n">
        <v>44677</v>
      </c>
      <c r="C7">
        <f>SUMIF(Analysis!A:A, 'Daily Multiplier'!B7, Analysis!T:T)</f>
        <v/>
      </c>
      <c r="D7">
        <f>COUNTIF(Analysis!A:A, 'Daily Multiplier'!B7)</f>
        <v/>
      </c>
      <c r="E7">
        <f>C7/D7</f>
        <v/>
      </c>
      <c r="F7">
        <f>SUMIF(Analysis!A:A, 'Daily Multiplier'!B7, Analysis!D:D)</f>
        <v/>
      </c>
      <c r="G7">
        <f>COUNTIF(Analysis!A:A, 'Daily Multiplier'!B7)</f>
        <v/>
      </c>
      <c r="H7">
        <f>F7/G7</f>
        <v/>
      </c>
      <c r="I7">
        <f>SUMIF(Analysis!A:A, 'Daily Multiplier'!B7, Analysis!L:L)</f>
        <v/>
      </c>
      <c r="J7">
        <f>COUNTIF(Analysis!$A:$A, 'Daily Multiplier'!$B7)</f>
        <v/>
      </c>
      <c r="K7">
        <f>I7/J7</f>
        <v/>
      </c>
      <c r="L7">
        <f>SUMIF(Analysis!A:A, 'Daily Multiplier'!B7, Analysis!E:E)</f>
        <v/>
      </c>
      <c r="M7">
        <f>COUNTIF(Analysis!$A:$A, 'Daily Multiplier'!$B7)</f>
        <v/>
      </c>
      <c r="N7">
        <f>L7/M7</f>
        <v/>
      </c>
      <c r="O7">
        <f>SUMIF(Analysis!A:A, 'Daily Multiplier'!B7, Analysis!M:M)</f>
        <v/>
      </c>
      <c r="P7">
        <f>COUNTIF(Analysis!$A:$A, 'Daily Multiplier'!$B7)</f>
        <v/>
      </c>
      <c r="Q7">
        <f>O7/P7</f>
        <v/>
      </c>
      <c r="S7" s="1" t="n"/>
    </row>
    <row r="8">
      <c r="B8" s="1" t="n">
        <v>44678</v>
      </c>
      <c r="C8">
        <f>SUMIF(Analysis!A:A, 'Daily Multiplier'!B8, Analysis!T:T)</f>
        <v/>
      </c>
      <c r="D8">
        <f>COUNTIF(Analysis!A:A, 'Daily Multiplier'!B8)</f>
        <v/>
      </c>
      <c r="E8">
        <f>C8/D8</f>
        <v/>
      </c>
      <c r="F8">
        <f>SUMIF(Analysis!A:A, 'Daily Multiplier'!B8, Analysis!D:D)</f>
        <v/>
      </c>
      <c r="G8">
        <f>COUNTIF(Analysis!A:A, 'Daily Multiplier'!B8)</f>
        <v/>
      </c>
      <c r="H8">
        <f>F8/G8</f>
        <v/>
      </c>
      <c r="I8">
        <f>SUMIF(Analysis!A:A, 'Daily Multiplier'!B8, Analysis!L:L)</f>
        <v/>
      </c>
      <c r="J8">
        <f>COUNTIF(Analysis!$A:$A, 'Daily Multiplier'!$B8)</f>
        <v/>
      </c>
      <c r="K8">
        <f>I8/J8</f>
        <v/>
      </c>
      <c r="L8">
        <f>SUMIF(Analysis!A:A, 'Daily Multiplier'!B8, Analysis!E:E)</f>
        <v/>
      </c>
      <c r="M8">
        <f>COUNTIF(Analysis!$A:$A, 'Daily Multiplier'!$B8)</f>
        <v/>
      </c>
      <c r="N8">
        <f>L8/M8</f>
        <v/>
      </c>
      <c r="O8">
        <f>SUMIF(Analysis!A:A, 'Daily Multiplier'!B8, Analysis!M:M)</f>
        <v/>
      </c>
      <c r="P8">
        <f>COUNTIF(Analysis!$A:$A, 'Daily Multiplier'!$B8)</f>
        <v/>
      </c>
      <c r="Q8">
        <f>O8/P8</f>
        <v/>
      </c>
      <c r="S8" s="1" t="n"/>
    </row>
    <row r="9">
      <c r="B9" s="1" t="n">
        <v>44679</v>
      </c>
      <c r="C9">
        <f>SUMIF(Analysis!A:A, 'Daily Multiplier'!B9, Analysis!T:T)</f>
        <v/>
      </c>
      <c r="D9">
        <f>COUNTIF(Analysis!A:A, 'Daily Multiplier'!B9)</f>
        <v/>
      </c>
      <c r="E9">
        <f>C9/D9</f>
        <v/>
      </c>
      <c r="F9">
        <f>SUMIF(Analysis!A:A, 'Daily Multiplier'!B9, Analysis!D:D)</f>
        <v/>
      </c>
      <c r="G9">
        <f>COUNTIF(Analysis!A:A, 'Daily Multiplier'!B9)</f>
        <v/>
      </c>
      <c r="H9">
        <f>F9/G9</f>
        <v/>
      </c>
      <c r="I9">
        <f>SUMIF(Analysis!A:A, 'Daily Multiplier'!B9, Analysis!L:L)</f>
        <v/>
      </c>
      <c r="J9">
        <f>COUNTIF(Analysis!$A:$A, 'Daily Multiplier'!$B9)</f>
        <v/>
      </c>
      <c r="K9">
        <f>I9/J9</f>
        <v/>
      </c>
      <c r="L9">
        <f>SUMIF(Analysis!A:A, 'Daily Multiplier'!B9, Analysis!E:E)</f>
        <v/>
      </c>
      <c r="M9">
        <f>COUNTIF(Analysis!$A:$A, 'Daily Multiplier'!$B9)</f>
        <v/>
      </c>
      <c r="N9">
        <f>L9/M9</f>
        <v/>
      </c>
      <c r="O9">
        <f>SUMIF(Analysis!A:A, 'Daily Multiplier'!B9, Analysis!M:M)</f>
        <v/>
      </c>
      <c r="P9">
        <f>COUNTIF(Analysis!$A:$A, 'Daily Multiplier'!$B9)</f>
        <v/>
      </c>
      <c r="Q9">
        <f>O9/P9</f>
        <v/>
      </c>
      <c r="S9" s="1" t="n"/>
    </row>
    <row r="10">
      <c r="B10" s="1" t="n">
        <v>44680</v>
      </c>
      <c r="C10">
        <f>SUMIF(Analysis!A:A, 'Daily Multiplier'!B10, Analysis!T:T)</f>
        <v/>
      </c>
      <c r="D10">
        <f>COUNTIF(Analysis!A:A, 'Daily Multiplier'!B10)</f>
        <v/>
      </c>
      <c r="E10">
        <f>C10/D10</f>
        <v/>
      </c>
      <c r="F10">
        <f>SUMIF(Analysis!A:A, 'Daily Multiplier'!B10, Analysis!D:D)</f>
        <v/>
      </c>
      <c r="G10">
        <f>COUNTIF(Analysis!A:A, 'Daily Multiplier'!B10)</f>
        <v/>
      </c>
      <c r="H10">
        <f>F10/G10</f>
        <v/>
      </c>
      <c r="I10">
        <f>SUMIF(Analysis!A:A, 'Daily Multiplier'!B10, Analysis!L:L)</f>
        <v/>
      </c>
      <c r="J10">
        <f>COUNTIF(Analysis!$A:$A, 'Daily Multiplier'!$B10)</f>
        <v/>
      </c>
      <c r="K10">
        <f>I10/J10</f>
        <v/>
      </c>
      <c r="L10">
        <f>SUMIF(Analysis!A:A, 'Daily Multiplier'!B10, Analysis!E:E)</f>
        <v/>
      </c>
      <c r="M10">
        <f>COUNTIF(Analysis!$A:$A, 'Daily Multiplier'!$B10)</f>
        <v/>
      </c>
      <c r="N10">
        <f>L10/M10</f>
        <v/>
      </c>
      <c r="O10">
        <f>SUMIF(Analysis!A:A, 'Daily Multiplier'!B10, Analysis!M:M)</f>
        <v/>
      </c>
      <c r="P10">
        <f>COUNTIF(Analysis!$A:$A, 'Daily Multiplier'!$B10)</f>
        <v/>
      </c>
      <c r="Q10">
        <f>O10/P10</f>
        <v/>
      </c>
      <c r="S10" s="1" t="n"/>
    </row>
    <row r="11">
      <c r="B11" s="1" t="n">
        <v>44681</v>
      </c>
      <c r="C11">
        <f>SUMIF(Analysis!A:A, 'Daily Multiplier'!B11, Analysis!T:T)</f>
        <v/>
      </c>
      <c r="D11">
        <f>COUNTIF(Analysis!A:A, 'Daily Multiplier'!B11)</f>
        <v/>
      </c>
      <c r="E11">
        <f>C11/D11</f>
        <v/>
      </c>
      <c r="F11">
        <f>SUMIF(Analysis!A:A, 'Daily Multiplier'!B11, Analysis!D:D)</f>
        <v/>
      </c>
      <c r="G11">
        <f>COUNTIF(Analysis!A:A, 'Daily Multiplier'!B11)</f>
        <v/>
      </c>
      <c r="H11">
        <f>F11/G11</f>
        <v/>
      </c>
      <c r="I11">
        <f>SUMIF(Analysis!A:A, 'Daily Multiplier'!B11, Analysis!L:L)</f>
        <v/>
      </c>
      <c r="J11">
        <f>COUNTIF(Analysis!$A:$A, 'Daily Multiplier'!$B11)</f>
        <v/>
      </c>
      <c r="K11">
        <f>I11/J11</f>
        <v/>
      </c>
      <c r="L11">
        <f>SUMIF(Analysis!A:A, 'Daily Multiplier'!B11, Analysis!E:E)</f>
        <v/>
      </c>
      <c r="M11">
        <f>COUNTIF(Analysis!$A:$A, 'Daily Multiplier'!$B11)</f>
        <v/>
      </c>
      <c r="N11">
        <f>L11/M11</f>
        <v/>
      </c>
      <c r="O11">
        <f>SUMIF(Analysis!A:A, 'Daily Multiplier'!B11, Analysis!M:M)</f>
        <v/>
      </c>
      <c r="P11">
        <f>COUNTIF(Analysis!$A:$A, 'Daily Multiplier'!$B11)</f>
        <v/>
      </c>
      <c r="Q11">
        <f>O11/P11</f>
        <v/>
      </c>
      <c r="S11" s="1" t="n"/>
    </row>
    <row r="12">
      <c r="B12" s="1" t="n">
        <v>44682</v>
      </c>
      <c r="C12">
        <f>SUMIF(Analysis!A:A, 'Daily Multiplier'!B12, Analysis!T:T)</f>
        <v/>
      </c>
      <c r="D12">
        <f>COUNTIF(Analysis!A:A, 'Daily Multiplier'!B12)</f>
        <v/>
      </c>
      <c r="E12">
        <f>C12/D12</f>
        <v/>
      </c>
      <c r="F12">
        <f>SUMIF(Analysis!A:A, 'Daily Multiplier'!B12, Analysis!D:D)</f>
        <v/>
      </c>
      <c r="G12">
        <f>COUNTIF(Analysis!A:A, 'Daily Multiplier'!B12)</f>
        <v/>
      </c>
      <c r="H12">
        <f>F12/G12</f>
        <v/>
      </c>
      <c r="I12">
        <f>SUMIF(Analysis!A:A, 'Daily Multiplier'!B12, Analysis!L:L)</f>
        <v/>
      </c>
      <c r="J12">
        <f>COUNTIF(Analysis!$A:$A, 'Daily Multiplier'!$B12)</f>
        <v/>
      </c>
      <c r="K12">
        <f>I12/J12</f>
        <v/>
      </c>
      <c r="L12">
        <f>SUMIF(Analysis!A:A, 'Daily Multiplier'!B12, Analysis!E:E)</f>
        <v/>
      </c>
      <c r="M12">
        <f>COUNTIF(Analysis!$A:$A, 'Daily Multiplier'!$B12)</f>
        <v/>
      </c>
      <c r="N12">
        <f>L12/M12</f>
        <v/>
      </c>
      <c r="O12">
        <f>SUMIF(Analysis!A:A, 'Daily Multiplier'!B12, Analysis!M:M)</f>
        <v/>
      </c>
      <c r="P12">
        <f>COUNTIF(Analysis!$A:$A, 'Daily Multiplier'!$B12)</f>
        <v/>
      </c>
      <c r="Q12">
        <f>O12/P12</f>
        <v/>
      </c>
      <c r="S12" s="1" t="n"/>
    </row>
    <row r="13">
      <c r="B13" s="1" t="n">
        <v>44683</v>
      </c>
      <c r="C13">
        <f>SUMIF(Analysis!A:A, 'Daily Multiplier'!B13, Analysis!T:T)</f>
        <v/>
      </c>
      <c r="D13">
        <f>COUNTIF(Analysis!A:A, 'Daily Multiplier'!B13)</f>
        <v/>
      </c>
      <c r="E13">
        <f>C13/D13</f>
        <v/>
      </c>
      <c r="F13">
        <f>SUMIF(Analysis!A:A, 'Daily Multiplier'!B13, Analysis!D:D)</f>
        <v/>
      </c>
      <c r="G13">
        <f>COUNTIF(Analysis!A:A, 'Daily Multiplier'!B13)</f>
        <v/>
      </c>
      <c r="H13">
        <f>F13/G13</f>
        <v/>
      </c>
      <c r="I13">
        <f>SUMIF(Analysis!A:A, 'Daily Multiplier'!B13, Analysis!L:L)</f>
        <v/>
      </c>
      <c r="J13">
        <f>COUNTIF(Analysis!$A:$A, 'Daily Multiplier'!$B13)</f>
        <v/>
      </c>
      <c r="K13">
        <f>I13/J13</f>
        <v/>
      </c>
      <c r="L13">
        <f>SUMIF(Analysis!A:A, 'Daily Multiplier'!B13, Analysis!E:E)</f>
        <v/>
      </c>
      <c r="M13">
        <f>COUNTIF(Analysis!$A:$A, 'Daily Multiplier'!$B13)</f>
        <v/>
      </c>
      <c r="N13">
        <f>L13/M13</f>
        <v/>
      </c>
      <c r="O13">
        <f>SUMIF(Analysis!A:A, 'Daily Multiplier'!B13, Analysis!M:M)</f>
        <v/>
      </c>
      <c r="P13">
        <f>COUNTIF(Analysis!$A:$A, 'Daily Multiplier'!$B13)</f>
        <v/>
      </c>
      <c r="Q13">
        <f>O13/P13</f>
        <v/>
      </c>
      <c r="S13" s="1" t="n"/>
    </row>
    <row r="14">
      <c r="B14" s="1" t="n">
        <v>44684</v>
      </c>
      <c r="C14">
        <f>SUMIF(Analysis!A:A, 'Daily Multiplier'!B14, Analysis!T:T)</f>
        <v/>
      </c>
      <c r="D14">
        <f>COUNTIF(Analysis!A:A, 'Daily Multiplier'!B14)</f>
        <v/>
      </c>
      <c r="E14">
        <f>C14/D14</f>
        <v/>
      </c>
      <c r="F14">
        <f>SUMIF(Analysis!A:A, 'Daily Multiplier'!B14, Analysis!D:D)</f>
        <v/>
      </c>
      <c r="G14">
        <f>COUNTIF(Analysis!A:A, 'Daily Multiplier'!B14)</f>
        <v/>
      </c>
      <c r="H14">
        <f>F14/G14</f>
        <v/>
      </c>
      <c r="I14">
        <f>SUMIF(Analysis!A:A, 'Daily Multiplier'!B14, Analysis!L:L)</f>
        <v/>
      </c>
      <c r="J14">
        <f>COUNTIF(Analysis!$A:$A, 'Daily Multiplier'!$B14)</f>
        <v/>
      </c>
      <c r="K14">
        <f>I14/J14</f>
        <v/>
      </c>
      <c r="L14">
        <f>SUMIF(Analysis!A:A, 'Daily Multiplier'!B14, Analysis!E:E)</f>
        <v/>
      </c>
      <c r="M14">
        <f>COUNTIF(Analysis!$A:$A, 'Daily Multiplier'!$B14)</f>
        <v/>
      </c>
      <c r="N14">
        <f>L14/M14</f>
        <v/>
      </c>
      <c r="O14">
        <f>SUMIF(Analysis!A:A, 'Daily Multiplier'!B14, Analysis!M:M)</f>
        <v/>
      </c>
      <c r="P14">
        <f>COUNTIF(Analysis!$A:$A, 'Daily Multiplier'!$B14)</f>
        <v/>
      </c>
      <c r="Q14">
        <f>O14/P14</f>
        <v/>
      </c>
      <c r="S14" s="1" t="n"/>
    </row>
    <row r="15">
      <c r="B15" s="1" t="n">
        <v>44685</v>
      </c>
      <c r="C15">
        <f>SUMIF(Analysis!A:A, 'Daily Multiplier'!B15, Analysis!T:T)</f>
        <v/>
      </c>
      <c r="D15">
        <f>COUNTIF(Analysis!A:A, 'Daily Multiplier'!B15)</f>
        <v/>
      </c>
      <c r="E15">
        <f>C15/D15</f>
        <v/>
      </c>
      <c r="F15">
        <f>SUMIF(Analysis!A:A, 'Daily Multiplier'!B15, Analysis!D:D)</f>
        <v/>
      </c>
      <c r="G15">
        <f>COUNTIF(Analysis!A:A, 'Daily Multiplier'!B15)</f>
        <v/>
      </c>
      <c r="H15">
        <f>F15/G15</f>
        <v/>
      </c>
      <c r="I15">
        <f>SUMIF(Analysis!A:A, 'Daily Multiplier'!B15, Analysis!L:L)</f>
        <v/>
      </c>
      <c r="J15">
        <f>COUNTIF(Analysis!$A:$A, 'Daily Multiplier'!$B15)</f>
        <v/>
      </c>
      <c r="K15">
        <f>I15/J15</f>
        <v/>
      </c>
      <c r="L15">
        <f>SUMIF(Analysis!A:A, 'Daily Multiplier'!B15, Analysis!E:E)</f>
        <v/>
      </c>
      <c r="M15">
        <f>COUNTIF(Analysis!$A:$A, 'Daily Multiplier'!$B15)</f>
        <v/>
      </c>
      <c r="N15">
        <f>L15/M15</f>
        <v/>
      </c>
      <c r="O15">
        <f>SUMIF(Analysis!A:A, 'Daily Multiplier'!B15, Analysis!M:M)</f>
        <v/>
      </c>
      <c r="P15">
        <f>COUNTIF(Analysis!$A:$A, 'Daily Multiplier'!$B15)</f>
        <v/>
      </c>
      <c r="Q15">
        <f>O15/P15</f>
        <v/>
      </c>
      <c r="S15" s="1" t="n"/>
    </row>
    <row r="16">
      <c r="B16" s="1" t="n">
        <v>44696</v>
      </c>
      <c r="C16">
        <f>SUMIF(Analysis!A:A, 'Daily Multiplier'!B16, Analysis!T:T)</f>
        <v/>
      </c>
      <c r="D16">
        <f>COUNTIF(Analysis!A:A, 'Daily Multiplier'!B16)</f>
        <v/>
      </c>
      <c r="E16">
        <f>C16/D16</f>
        <v/>
      </c>
      <c r="F16">
        <f>SUMIF(Analysis!A:A, 'Daily Multiplier'!B16, Analysis!D:D)</f>
        <v/>
      </c>
      <c r="G16">
        <f>COUNTIF(Analysis!A:A, 'Daily Multiplier'!B16)</f>
        <v/>
      </c>
      <c r="H16">
        <f>F16/G16</f>
        <v/>
      </c>
      <c r="I16">
        <f>SUMIF(Analysis!A:A, 'Daily Multiplier'!B16, Analysis!L:L)</f>
        <v/>
      </c>
      <c r="J16">
        <f>COUNTIF(Analysis!$A:$A, 'Daily Multiplier'!$B16)</f>
        <v/>
      </c>
      <c r="K16">
        <f>I16/J16</f>
        <v/>
      </c>
      <c r="L16">
        <f>SUMIF(Analysis!A:A, 'Daily Multiplier'!B16, Analysis!E:E)</f>
        <v/>
      </c>
      <c r="M16">
        <f>COUNTIF(Analysis!$A:$A, 'Daily Multiplier'!$B16)</f>
        <v/>
      </c>
      <c r="N16">
        <f>L16/M16</f>
        <v/>
      </c>
      <c r="O16">
        <f>SUMIF(Analysis!A:A, 'Daily Multiplier'!B16, Analysis!M:M)</f>
        <v/>
      </c>
      <c r="P16">
        <f>COUNTIF(Analysis!$A:$A, 'Daily Multiplier'!$B16)</f>
        <v/>
      </c>
      <c r="Q16">
        <f>O16/P16</f>
        <v/>
      </c>
    </row>
    <row r="17">
      <c r="B17" s="1" t="n">
        <v>44704</v>
      </c>
      <c r="C17">
        <f>SUMIF(Analysis!A:A, 'Daily Multiplier'!B17, Analysis!T:T)</f>
        <v/>
      </c>
      <c r="D17">
        <f>COUNTIF(Analysis!A:A, 'Daily Multiplier'!B17)</f>
        <v/>
      </c>
      <c r="E17">
        <f>C17/D17</f>
        <v/>
      </c>
      <c r="F17">
        <f>SUMIF(Analysis!A:A, 'Daily Multiplier'!B17, Analysis!D:D)</f>
        <v/>
      </c>
      <c r="G17">
        <f>COUNTIF(Analysis!A:A, 'Daily Multiplier'!B17)</f>
        <v/>
      </c>
      <c r="H17">
        <f>F17/G17</f>
        <v/>
      </c>
      <c r="I17">
        <f>SUMIF(Analysis!A:A, 'Daily Multiplier'!B17, Analysis!L:L)</f>
        <v/>
      </c>
      <c r="J17">
        <f>COUNTIF(Analysis!$A:$A, 'Daily Multiplier'!$B17)</f>
        <v/>
      </c>
      <c r="K17">
        <f>I17/J17</f>
        <v/>
      </c>
      <c r="L17">
        <f>SUMIF(Analysis!A:A, 'Daily Multiplier'!B17, Analysis!E:E)</f>
        <v/>
      </c>
      <c r="M17">
        <f>COUNTIF(Analysis!$A:$A, 'Daily Multiplier'!$B17)</f>
        <v/>
      </c>
      <c r="N17">
        <f>L17/M17</f>
        <v/>
      </c>
      <c r="O17">
        <f>SUMIF(Analysis!A:A, 'Daily Multiplier'!B17, Analysis!M:M)</f>
        <v/>
      </c>
      <c r="P17">
        <f>COUNTIF(Analysis!$A:$A, 'Daily Multiplier'!$B17)</f>
        <v/>
      </c>
      <c r="Q17">
        <f>O17/P17</f>
        <v/>
      </c>
    </row>
    <row r="18">
      <c r="B18" s="1" t="n">
        <v>44705</v>
      </c>
      <c r="C18">
        <f>SUMIF(Analysis!A:A, 'Daily Multiplier'!B18, Analysis!T:T)</f>
        <v/>
      </c>
      <c r="D18">
        <f>COUNTIF(Analysis!A:A, 'Daily Multiplier'!B18)</f>
        <v/>
      </c>
      <c r="E18">
        <f>C18/D18</f>
        <v/>
      </c>
      <c r="F18">
        <f>SUMIF(Analysis!A:A, 'Daily Multiplier'!B18, Analysis!D:D)</f>
        <v/>
      </c>
      <c r="G18">
        <f>COUNTIF(Analysis!A:A, 'Daily Multiplier'!B18)</f>
        <v/>
      </c>
      <c r="H18">
        <f>F18/G18</f>
        <v/>
      </c>
      <c r="I18">
        <f>SUMIF(Analysis!A:A, 'Daily Multiplier'!B18, Analysis!L:L)</f>
        <v/>
      </c>
      <c r="J18">
        <f>COUNTIF(Analysis!$A:$A, 'Daily Multiplier'!$B18)</f>
        <v/>
      </c>
      <c r="K18">
        <f>I18/J18</f>
        <v/>
      </c>
      <c r="L18">
        <f>SUMIF(Analysis!A:A, 'Daily Multiplier'!B18, Analysis!E:E)</f>
        <v/>
      </c>
      <c r="M18">
        <f>COUNTIF(Analysis!$A:$A, 'Daily Multiplier'!$B18)</f>
        <v/>
      </c>
      <c r="N18">
        <f>L18/M18</f>
        <v/>
      </c>
      <c r="O18">
        <f>SUMIF(Analysis!A:A, 'Daily Multiplier'!B18, Analysis!M:M)</f>
        <v/>
      </c>
      <c r="P18">
        <f>COUNTIF(Analysis!$A:$A, 'Daily Multiplier'!$B18)</f>
        <v/>
      </c>
      <c r="Q18">
        <f>O18/P18</f>
        <v/>
      </c>
    </row>
    <row r="19">
      <c r="B19" s="1" t="n">
        <v>44707</v>
      </c>
      <c r="C19">
        <f>SUMIF(Analysis!A:A, 'Daily Multiplier'!B19, Analysis!T:T)</f>
        <v/>
      </c>
      <c r="D19">
        <f>COUNTIF(Analysis!A:A, 'Daily Multiplier'!B19)</f>
        <v/>
      </c>
      <c r="E19">
        <f>C19/D19</f>
        <v/>
      </c>
      <c r="F19">
        <f>SUMIF(Analysis!A:A, 'Daily Multiplier'!B19, Analysis!D:D)</f>
        <v/>
      </c>
      <c r="G19">
        <f>COUNTIF(Analysis!A:A, 'Daily Multiplier'!B19)</f>
        <v/>
      </c>
      <c r="H19">
        <f>F19/G19</f>
        <v/>
      </c>
      <c r="I19">
        <f>SUMIF(Analysis!A:A, 'Daily Multiplier'!B19, Analysis!L:L)</f>
        <v/>
      </c>
      <c r="J19">
        <f>COUNTIF(Analysis!$A:$A, 'Daily Multiplier'!$B19)</f>
        <v/>
      </c>
      <c r="K19">
        <f>I19/J19</f>
        <v/>
      </c>
      <c r="L19">
        <f>SUMIF(Analysis!A:A, 'Daily Multiplier'!B19, Analysis!E:E)</f>
        <v/>
      </c>
      <c r="M19">
        <f>COUNTIF(Analysis!$A:$A, 'Daily Multiplier'!$B19)</f>
        <v/>
      </c>
      <c r="N19">
        <f>L19/M19</f>
        <v/>
      </c>
      <c r="O19">
        <f>SUMIF(Analysis!A:A, 'Daily Multiplier'!B19, Analysis!M:M)</f>
        <v/>
      </c>
      <c r="P19">
        <f>COUNTIF(Analysis!$A:$A, 'Daily Multiplier'!$B19)</f>
        <v/>
      </c>
      <c r="Q19">
        <f>O19/P19</f>
        <v/>
      </c>
    </row>
    <row r="20">
      <c r="B20" s="1" t="n">
        <v>44708</v>
      </c>
      <c r="C20">
        <f>SUMIF(Analysis!A:A, 'Daily Multiplier'!B20, Analysis!T:T)</f>
        <v/>
      </c>
      <c r="D20">
        <f>COUNTIF(Analysis!A:A, 'Daily Multiplier'!B20)</f>
        <v/>
      </c>
      <c r="E20">
        <f>C20/D20</f>
        <v/>
      </c>
      <c r="F20">
        <f>SUMIF(Analysis!A:A, 'Daily Multiplier'!B20, Analysis!D:D)</f>
        <v/>
      </c>
      <c r="G20">
        <f>COUNTIF(Analysis!A:A, 'Daily Multiplier'!B20)</f>
        <v/>
      </c>
      <c r="H20">
        <f>F20/G20</f>
        <v/>
      </c>
      <c r="I20">
        <f>SUMIF(Analysis!A:A, 'Daily Multiplier'!B20, Analysis!L:L)</f>
        <v/>
      </c>
      <c r="J20">
        <f>COUNTIF(Analysis!$A:$A, 'Daily Multiplier'!$B20)</f>
        <v/>
      </c>
      <c r="K20">
        <f>I20/J20</f>
        <v/>
      </c>
      <c r="L20">
        <f>SUMIF(Analysis!A:A, 'Daily Multiplier'!B20, Analysis!E:E)</f>
        <v/>
      </c>
      <c r="M20">
        <f>COUNTIF(Analysis!$A:$A, 'Daily Multiplier'!$B20)</f>
        <v/>
      </c>
      <c r="N20">
        <f>L20/M20</f>
        <v/>
      </c>
      <c r="O20">
        <f>SUMIF(Analysis!A:A, 'Daily Multiplier'!B20, Analysis!M:M)</f>
        <v/>
      </c>
      <c r="P20">
        <f>COUNTIF(Analysis!$A:$A, 'Daily Multiplier'!$B20)</f>
        <v/>
      </c>
      <c r="Q20">
        <f>O20/P20</f>
        <v/>
      </c>
    </row>
    <row r="21">
      <c r="B21" s="1" t="n">
        <v>44709</v>
      </c>
      <c r="C21">
        <f>SUMIF(Analysis!A:A, 'Daily Multiplier'!B21, Analysis!T:T)</f>
        <v/>
      </c>
      <c r="D21">
        <f>COUNTIF(Analysis!A:A, 'Daily Multiplier'!B21)</f>
        <v/>
      </c>
      <c r="E21">
        <f>C21/D21</f>
        <v/>
      </c>
      <c r="F21">
        <f>SUMIF(Analysis!A:A, 'Daily Multiplier'!B21, Analysis!D:D)</f>
        <v/>
      </c>
      <c r="G21">
        <f>COUNTIF(Analysis!A:A, 'Daily Multiplier'!B21)</f>
        <v/>
      </c>
      <c r="H21">
        <f>F21/G21</f>
        <v/>
      </c>
      <c r="I21">
        <f>SUMIF(Analysis!A:A, 'Daily Multiplier'!B21, Analysis!L:L)</f>
        <v/>
      </c>
      <c r="J21">
        <f>COUNTIF(Analysis!$A:$A, 'Daily Multiplier'!$B21)</f>
        <v/>
      </c>
      <c r="K21">
        <f>I21/J21</f>
        <v/>
      </c>
      <c r="L21">
        <f>SUMIF(Analysis!A:A, 'Daily Multiplier'!B21, Analysis!E:E)</f>
        <v/>
      </c>
      <c r="M21">
        <f>COUNTIF(Analysis!$A:$A, 'Daily Multiplier'!$B21)</f>
        <v/>
      </c>
      <c r="N21">
        <f>L21/M21</f>
        <v/>
      </c>
      <c r="O21">
        <f>SUMIF(Analysis!A:A, 'Daily Multiplier'!B21, Analysis!M:M)</f>
        <v/>
      </c>
      <c r="P21">
        <f>COUNTIF(Analysis!$A:$A, 'Daily Multiplier'!$B21)</f>
        <v/>
      </c>
      <c r="Q21">
        <f>O21/P21</f>
        <v/>
      </c>
    </row>
    <row r="22">
      <c r="B22" s="1" t="n">
        <v>44710</v>
      </c>
      <c r="C22">
        <f>SUMIF(Analysis!A:A, 'Daily Multiplier'!B22, Analysis!T:T)</f>
        <v/>
      </c>
      <c r="D22">
        <f>COUNTIF(Analysis!A:A, 'Daily Multiplier'!B22)</f>
        <v/>
      </c>
      <c r="E22">
        <f>C22/D22</f>
        <v/>
      </c>
      <c r="F22">
        <f>SUMIF(Analysis!A:A, 'Daily Multiplier'!B22, Analysis!D:D)</f>
        <v/>
      </c>
      <c r="G22">
        <f>COUNTIF(Analysis!A:A, 'Daily Multiplier'!B22)</f>
        <v/>
      </c>
      <c r="H22">
        <f>F22/G22</f>
        <v/>
      </c>
      <c r="I22">
        <f>SUMIF(Analysis!A:A, 'Daily Multiplier'!B22, Analysis!L:L)</f>
        <v/>
      </c>
      <c r="J22">
        <f>COUNTIF(Analysis!$A:$A, 'Daily Multiplier'!$B22)</f>
        <v/>
      </c>
      <c r="K22">
        <f>I22/J22</f>
        <v/>
      </c>
      <c r="L22">
        <f>SUMIF(Analysis!A:A, 'Daily Multiplier'!B22, Analysis!E:E)</f>
        <v/>
      </c>
      <c r="M22">
        <f>COUNTIF(Analysis!$A:$A, 'Daily Multiplier'!$B22)</f>
        <v/>
      </c>
      <c r="N22">
        <f>L22/M22</f>
        <v/>
      </c>
      <c r="O22">
        <f>SUMIF(Analysis!A:A, 'Daily Multiplier'!B22, Analysis!M:M)</f>
        <v/>
      </c>
      <c r="P22">
        <f>COUNTIF(Analysis!$A:$A, 'Daily Multiplier'!$B22)</f>
        <v/>
      </c>
      <c r="Q22">
        <f>O22/P22</f>
        <v/>
      </c>
    </row>
    <row r="23">
      <c r="B23" s="1" t="n">
        <v>44711</v>
      </c>
      <c r="C23">
        <f>SUMIF(Analysis!A:A, 'Daily Multiplier'!B23, Analysis!T:T)</f>
        <v/>
      </c>
      <c r="D23">
        <f>COUNTIF(Analysis!A:A, 'Daily Multiplier'!B23)</f>
        <v/>
      </c>
      <c r="E23">
        <f>C23/D23</f>
        <v/>
      </c>
      <c r="F23">
        <f>SUMIF(Analysis!A:A, 'Daily Multiplier'!B23, Analysis!D:D)</f>
        <v/>
      </c>
      <c r="G23">
        <f>COUNTIF(Analysis!A:A, 'Daily Multiplier'!B23)</f>
        <v/>
      </c>
      <c r="H23">
        <f>F23/G23</f>
        <v/>
      </c>
      <c r="I23">
        <f>SUMIF(Analysis!A:A, 'Daily Multiplier'!B23, Analysis!L:L)</f>
        <v/>
      </c>
      <c r="J23">
        <f>COUNTIF(Analysis!$A:$A, 'Daily Multiplier'!$B23)</f>
        <v/>
      </c>
      <c r="K23">
        <f>I23/J23</f>
        <v/>
      </c>
      <c r="L23">
        <f>SUMIF(Analysis!A:A, 'Daily Multiplier'!B23, Analysis!E:E)</f>
        <v/>
      </c>
      <c r="M23">
        <f>COUNTIF(Analysis!$A:$A, 'Daily Multiplier'!$B23)</f>
        <v/>
      </c>
      <c r="N23">
        <f>L23/M23</f>
        <v/>
      </c>
      <c r="O23">
        <f>SUMIF(Analysis!A:A, 'Daily Multiplier'!B23, Analysis!M:M)</f>
        <v/>
      </c>
      <c r="P23">
        <f>COUNTIF(Analysis!$A:$A, 'Daily Multiplier'!$B23)</f>
        <v/>
      </c>
      <c r="Q23">
        <f>O23/P23</f>
        <v/>
      </c>
    </row>
    <row r="24">
      <c r="B24" s="1" t="n">
        <v>44712</v>
      </c>
      <c r="C24">
        <f>SUMIF(Analysis!A:A, 'Daily Multiplier'!B24, Analysis!T:T)</f>
        <v/>
      </c>
      <c r="D24">
        <f>COUNTIF(Analysis!A:A, 'Daily Multiplier'!B24)</f>
        <v/>
      </c>
      <c r="E24">
        <f>C24/D24</f>
        <v/>
      </c>
      <c r="F24">
        <f>SUMIF(Analysis!A:A, 'Daily Multiplier'!B24, Analysis!D:D)</f>
        <v/>
      </c>
      <c r="G24">
        <f>COUNTIF(Analysis!A:A, 'Daily Multiplier'!B24)</f>
        <v/>
      </c>
      <c r="H24">
        <f>F24/G24</f>
        <v/>
      </c>
      <c r="I24">
        <f>SUMIF(Analysis!A:A, 'Daily Multiplier'!B24, Analysis!L:L)</f>
        <v/>
      </c>
      <c r="J24">
        <f>COUNTIF(Analysis!$A:$A, 'Daily Multiplier'!$B24)</f>
        <v/>
      </c>
      <c r="K24">
        <f>I24/J24</f>
        <v/>
      </c>
      <c r="L24">
        <f>SUMIF(Analysis!A:A, 'Daily Multiplier'!B24, Analysis!E:E)</f>
        <v/>
      </c>
      <c r="M24">
        <f>COUNTIF(Analysis!$A:$A, 'Daily Multiplier'!$B24)</f>
        <v/>
      </c>
      <c r="N24">
        <f>L24/M24</f>
        <v/>
      </c>
      <c r="O24">
        <f>SUMIF(Analysis!A:A, 'Daily Multiplier'!B24, Analysis!M:M)</f>
        <v/>
      </c>
      <c r="P24">
        <f>COUNTIF(Analysis!$A:$A, 'Daily Multiplier'!$B24)</f>
        <v/>
      </c>
      <c r="Q24">
        <f>O24/P24</f>
        <v/>
      </c>
    </row>
    <row r="25">
      <c r="B25" s="1" t="n">
        <v>44713</v>
      </c>
      <c r="C25">
        <f>SUMIF(Analysis!A:A, 'Daily Multiplier'!B25, Analysis!T:T)</f>
        <v/>
      </c>
      <c r="D25">
        <f>COUNTIF(Analysis!A:A, 'Daily Multiplier'!B25)</f>
        <v/>
      </c>
      <c r="E25">
        <f>C25/D25</f>
        <v/>
      </c>
      <c r="F25">
        <f>SUMIF(Analysis!A:A, 'Daily Multiplier'!B25, Analysis!D:D)</f>
        <v/>
      </c>
      <c r="G25">
        <f>COUNTIF(Analysis!A:A, 'Daily Multiplier'!B25)</f>
        <v/>
      </c>
      <c r="H25">
        <f>F25/G25</f>
        <v/>
      </c>
      <c r="I25">
        <f>SUMIF(Analysis!A:A, 'Daily Multiplier'!B25, Analysis!L:L)</f>
        <v/>
      </c>
      <c r="J25">
        <f>COUNTIF(Analysis!$A:$A, 'Daily Multiplier'!$B25)</f>
        <v/>
      </c>
      <c r="K25">
        <f>I25/J25</f>
        <v/>
      </c>
      <c r="L25">
        <f>SUMIF(Analysis!A:A, 'Daily Multiplier'!B25, Analysis!E:E)</f>
        <v/>
      </c>
      <c r="M25">
        <f>COUNTIF(Analysis!$A:$A, 'Daily Multiplier'!$B25)</f>
        <v/>
      </c>
      <c r="N25">
        <f>L25/M25</f>
        <v/>
      </c>
      <c r="O25">
        <f>SUMIF(Analysis!A:A, 'Daily Multiplier'!B25, Analysis!M:M)</f>
        <v/>
      </c>
      <c r="P25">
        <f>COUNTIF(Analysis!$A:$A, 'Daily Multiplier'!$B25)</f>
        <v/>
      </c>
      <c r="Q25">
        <f>O25/P25</f>
        <v/>
      </c>
    </row>
    <row r="26">
      <c r="B26" s="1" t="n">
        <v>44714</v>
      </c>
      <c r="C26">
        <f>SUMIF(Analysis!A:A, 'Daily Multiplier'!B26, Analysis!T:T)</f>
        <v/>
      </c>
      <c r="D26">
        <f>COUNTIF(Analysis!A:A, 'Daily Multiplier'!B26)</f>
        <v/>
      </c>
      <c r="E26">
        <f>C26/D26</f>
        <v/>
      </c>
      <c r="F26">
        <f>SUMIF(Analysis!A:A, 'Daily Multiplier'!B26, Analysis!D:D)</f>
        <v/>
      </c>
      <c r="G26">
        <f>COUNTIF(Analysis!A:A, 'Daily Multiplier'!B26)</f>
        <v/>
      </c>
      <c r="H26">
        <f>F26/G26</f>
        <v/>
      </c>
      <c r="I26">
        <f>SUMIF(Analysis!A:A, 'Daily Multiplier'!B26, Analysis!L:L)</f>
        <v/>
      </c>
      <c r="J26">
        <f>COUNTIF(Analysis!$A:$A, 'Daily Multiplier'!$B26)</f>
        <v/>
      </c>
      <c r="K26">
        <f>I26/J26</f>
        <v/>
      </c>
      <c r="L26">
        <f>SUMIF(Analysis!A:A, 'Daily Multiplier'!B26, Analysis!E:E)</f>
        <v/>
      </c>
      <c r="M26">
        <f>COUNTIF(Analysis!$A:$A, 'Daily Multiplier'!$B26)</f>
        <v/>
      </c>
      <c r="N26">
        <f>L26/M26</f>
        <v/>
      </c>
      <c r="O26">
        <f>SUMIF(Analysis!A:A, 'Daily Multiplier'!B26, Analysis!M:M)</f>
        <v/>
      </c>
      <c r="P26">
        <f>COUNTIF(Analysis!$A:$A, 'Daily Multiplier'!$B26)</f>
        <v/>
      </c>
      <c r="Q26">
        <f>O26/P26</f>
        <v/>
      </c>
    </row>
    <row r="27">
      <c r="B27" s="1" t="n">
        <v>44715</v>
      </c>
      <c r="C27">
        <f>SUMIF(Analysis!A:A, 'Daily Multiplier'!B27, Analysis!T:T)</f>
        <v/>
      </c>
      <c r="D27">
        <f>COUNTIF(Analysis!A:A, 'Daily Multiplier'!B27)</f>
        <v/>
      </c>
      <c r="E27">
        <f>C27/D27</f>
        <v/>
      </c>
      <c r="F27">
        <f>SUMIF(Analysis!A:A, 'Daily Multiplier'!B27, Analysis!D:D)</f>
        <v/>
      </c>
      <c r="G27">
        <f>COUNTIF(Analysis!A:A, 'Daily Multiplier'!B27)</f>
        <v/>
      </c>
      <c r="H27">
        <f>F27/G27</f>
        <v/>
      </c>
      <c r="I27">
        <f>SUMIF(Analysis!A:A, 'Daily Multiplier'!B27, Analysis!L:L)</f>
        <v/>
      </c>
      <c r="J27">
        <f>COUNTIF(Analysis!$A:$A, 'Daily Multiplier'!$B27)</f>
        <v/>
      </c>
      <c r="K27">
        <f>I27/J27</f>
        <v/>
      </c>
      <c r="L27">
        <f>SUMIF(Analysis!A:A, 'Daily Multiplier'!B27, Analysis!E:E)</f>
        <v/>
      </c>
      <c r="M27">
        <f>COUNTIF(Analysis!$A:$A, 'Daily Multiplier'!$B27)</f>
        <v/>
      </c>
      <c r="N27">
        <f>L27/M27</f>
        <v/>
      </c>
      <c r="O27">
        <f>SUMIF(Analysis!A:A, 'Daily Multiplier'!B27, Analysis!M:M)</f>
        <v/>
      </c>
      <c r="P27">
        <f>COUNTIF(Analysis!$A:$A, 'Daily Multiplier'!$B27)</f>
        <v/>
      </c>
      <c r="Q27">
        <f>O27/P27</f>
        <v/>
      </c>
    </row>
    <row r="28">
      <c r="B28" s="1" t="n">
        <v>44716</v>
      </c>
      <c r="C28">
        <f>SUMIF(Analysis!A:A, 'Daily Multiplier'!B28, Analysis!T:T)</f>
        <v/>
      </c>
      <c r="D28">
        <f>COUNTIF(Analysis!A:A, 'Daily Multiplier'!B28)</f>
        <v/>
      </c>
      <c r="E28">
        <f>C28/D28</f>
        <v/>
      </c>
      <c r="F28">
        <f>SUMIF(Analysis!A:A, 'Daily Multiplier'!B28, Analysis!D:D)</f>
        <v/>
      </c>
      <c r="G28">
        <f>COUNTIF(Analysis!A:A, 'Daily Multiplier'!B28)</f>
        <v/>
      </c>
      <c r="H28">
        <f>F28/G28</f>
        <v/>
      </c>
      <c r="I28">
        <f>SUMIF(Analysis!A:A, 'Daily Multiplier'!B28, Analysis!L:L)</f>
        <v/>
      </c>
      <c r="J28">
        <f>COUNTIF(Analysis!$A:$A, 'Daily Multiplier'!$B28)</f>
        <v/>
      </c>
      <c r="K28">
        <f>I28/J28</f>
        <v/>
      </c>
      <c r="L28">
        <f>SUMIF(Analysis!A:A, 'Daily Multiplier'!B28, Analysis!E:E)</f>
        <v/>
      </c>
      <c r="M28">
        <f>COUNTIF(Analysis!$A:$A, 'Daily Multiplier'!$B28)</f>
        <v/>
      </c>
      <c r="N28">
        <f>L28/M28</f>
        <v/>
      </c>
      <c r="O28">
        <f>SUMIF(Analysis!A:A, 'Daily Multiplier'!B28, Analysis!M:M)</f>
        <v/>
      </c>
      <c r="P28">
        <f>COUNTIF(Analysis!$A:$A, 'Daily Multiplier'!$B28)</f>
        <v/>
      </c>
      <c r="Q28">
        <f>O28/P28</f>
        <v/>
      </c>
    </row>
    <row r="29">
      <c r="B29" s="1" t="n">
        <v>44717</v>
      </c>
      <c r="C29">
        <f>SUMIF(Analysis!A:A, 'Daily Multiplier'!B29, Analysis!T:T)</f>
        <v/>
      </c>
      <c r="D29">
        <f>COUNTIF(Analysis!A:A, 'Daily Multiplier'!B29)</f>
        <v/>
      </c>
      <c r="E29">
        <f>C29/D29</f>
        <v/>
      </c>
      <c r="F29">
        <f>SUMIF(Analysis!A:A, 'Daily Multiplier'!B29, Analysis!D:D)</f>
        <v/>
      </c>
      <c r="G29">
        <f>COUNTIF(Analysis!A:A, 'Daily Multiplier'!B29)</f>
        <v/>
      </c>
      <c r="H29">
        <f>F29/G29</f>
        <v/>
      </c>
      <c r="I29">
        <f>SUMIF(Analysis!A:A, 'Daily Multiplier'!B29, Analysis!L:L)</f>
        <v/>
      </c>
      <c r="J29">
        <f>COUNTIF(Analysis!$A:$A, 'Daily Multiplier'!$B29)</f>
        <v/>
      </c>
      <c r="K29">
        <f>I29/J29</f>
        <v/>
      </c>
      <c r="L29">
        <f>SUMIF(Analysis!A:A, 'Daily Multiplier'!B29, Analysis!E:E)</f>
        <v/>
      </c>
      <c r="M29">
        <f>COUNTIF(Analysis!$A:$A, 'Daily Multiplier'!$B29)</f>
        <v/>
      </c>
      <c r="N29">
        <f>L29/M29</f>
        <v/>
      </c>
      <c r="O29">
        <f>SUMIF(Analysis!A:A, 'Daily Multiplier'!B29, Analysis!M:M)</f>
        <v/>
      </c>
      <c r="P29">
        <f>COUNTIF(Analysis!$A:$A, 'Daily Multiplier'!$B29)</f>
        <v/>
      </c>
      <c r="Q29">
        <f>O29/P29</f>
        <v/>
      </c>
    </row>
    <row r="30">
      <c r="B30" s="1" t="n">
        <v>44718</v>
      </c>
      <c r="C30">
        <f>SUMIF(Analysis!A:A, 'Daily Multiplier'!B30, Analysis!T:T)</f>
        <v/>
      </c>
      <c r="D30">
        <f>COUNTIF(Analysis!A:A, 'Daily Multiplier'!B30)</f>
        <v/>
      </c>
      <c r="E30">
        <f>C30/D30</f>
        <v/>
      </c>
      <c r="F30">
        <f>SUMIF(Analysis!A:A, 'Daily Multiplier'!B30, Analysis!D:D)</f>
        <v/>
      </c>
      <c r="G30">
        <f>COUNTIF(Analysis!A:A, 'Daily Multiplier'!B30)</f>
        <v/>
      </c>
      <c r="H30">
        <f>F30/G30</f>
        <v/>
      </c>
      <c r="I30">
        <f>SUMIF(Analysis!A:A, 'Daily Multiplier'!B30, Analysis!L:L)</f>
        <v/>
      </c>
      <c r="J30">
        <f>COUNTIF(Analysis!$A:$A, 'Daily Multiplier'!$B30)</f>
        <v/>
      </c>
      <c r="K30">
        <f>I30/J30</f>
        <v/>
      </c>
      <c r="L30">
        <f>SUMIF(Analysis!A:A, 'Daily Multiplier'!B30, Analysis!E:E)</f>
        <v/>
      </c>
      <c r="M30">
        <f>COUNTIF(Analysis!$A:$A, 'Daily Multiplier'!$B30)</f>
        <v/>
      </c>
      <c r="N30">
        <f>L30/M30</f>
        <v/>
      </c>
      <c r="O30">
        <f>SUMIF(Analysis!A:A, 'Daily Multiplier'!B30, Analysis!M:M)</f>
        <v/>
      </c>
      <c r="P30">
        <f>COUNTIF(Analysis!$A:$A, 'Daily Multiplier'!$B30)</f>
        <v/>
      </c>
      <c r="Q30">
        <f>O30/P30</f>
        <v/>
      </c>
    </row>
    <row r="31">
      <c r="B31" s="1" t="n">
        <v>44719</v>
      </c>
      <c r="C31">
        <f>SUMIF(Analysis!A:A, 'Daily Multiplier'!B31, Analysis!T:T)</f>
        <v/>
      </c>
      <c r="D31">
        <f>COUNTIF(Analysis!A:A, 'Daily Multiplier'!B31)</f>
        <v/>
      </c>
      <c r="E31">
        <f>C31/D31</f>
        <v/>
      </c>
      <c r="F31">
        <f>SUMIF(Analysis!A:A, 'Daily Multiplier'!B31, Analysis!D:D)</f>
        <v/>
      </c>
      <c r="G31">
        <f>COUNTIF(Analysis!A:A, 'Daily Multiplier'!B31)</f>
        <v/>
      </c>
      <c r="H31">
        <f>F31/G31</f>
        <v/>
      </c>
      <c r="I31">
        <f>SUMIF(Analysis!A:A, 'Daily Multiplier'!B31, Analysis!L:L)</f>
        <v/>
      </c>
      <c r="J31">
        <f>COUNTIF(Analysis!$A:$A, 'Daily Multiplier'!$B31)</f>
        <v/>
      </c>
      <c r="K31">
        <f>I31/J31</f>
        <v/>
      </c>
      <c r="L31">
        <f>SUMIF(Analysis!A:A, 'Daily Multiplier'!B31, Analysis!E:E)</f>
        <v/>
      </c>
      <c r="M31">
        <f>COUNTIF(Analysis!$A:$A, 'Daily Multiplier'!$B31)</f>
        <v/>
      </c>
      <c r="N31">
        <f>L31/M31</f>
        <v/>
      </c>
      <c r="O31">
        <f>SUMIF(Analysis!A:A, 'Daily Multiplier'!B31, Analysis!M:M)</f>
        <v/>
      </c>
      <c r="P31">
        <f>COUNTIF(Analysis!$A:$A, 'Daily Multiplier'!$B31)</f>
        <v/>
      </c>
      <c r="Q31">
        <f>O31/P31</f>
        <v/>
      </c>
    </row>
    <row r="32">
      <c r="B32" s="1" t="n">
        <v>44720</v>
      </c>
      <c r="C32">
        <f>SUMIF(Analysis!A:A, 'Daily Multiplier'!B32, Analysis!T:T)</f>
        <v/>
      </c>
      <c r="D32">
        <f>COUNTIF(Analysis!A:A, 'Daily Multiplier'!B32)</f>
        <v/>
      </c>
      <c r="E32">
        <f>C32/D32</f>
        <v/>
      </c>
      <c r="F32">
        <f>SUMIF(Analysis!A:A, 'Daily Multiplier'!B32, Analysis!D:D)</f>
        <v/>
      </c>
      <c r="G32">
        <f>COUNTIF(Analysis!A:A, 'Daily Multiplier'!B32)</f>
        <v/>
      </c>
      <c r="H32">
        <f>F32/G32</f>
        <v/>
      </c>
      <c r="I32">
        <f>SUMIF(Analysis!A:A, 'Daily Multiplier'!B32, Analysis!L:L)</f>
        <v/>
      </c>
      <c r="J32">
        <f>COUNTIF(Analysis!$A:$A, 'Daily Multiplier'!$B32)</f>
        <v/>
      </c>
      <c r="K32">
        <f>I32/J32</f>
        <v/>
      </c>
      <c r="L32">
        <f>SUMIF(Analysis!A:A, 'Daily Multiplier'!B32, Analysis!E:E)</f>
        <v/>
      </c>
      <c r="M32">
        <f>COUNTIF(Analysis!$A:$A, 'Daily Multiplier'!$B32)</f>
        <v/>
      </c>
      <c r="N32">
        <f>L32/M32</f>
        <v/>
      </c>
      <c r="O32">
        <f>SUMIF(Analysis!A:A, 'Daily Multiplier'!B32, Analysis!M:M)</f>
        <v/>
      </c>
      <c r="P32">
        <f>COUNTIF(Analysis!$A:$A, 'Daily Multiplier'!$B32)</f>
        <v/>
      </c>
      <c r="Q32">
        <f>O32/P32</f>
        <v/>
      </c>
    </row>
  </sheetData>
  <mergeCells count="5">
    <mergeCell ref="C1:E1"/>
    <mergeCell ref="F1:H1"/>
    <mergeCell ref="I1:K1"/>
    <mergeCell ref="L1:N1"/>
    <mergeCell ref="P1:Q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Jay Hansen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2023-04-14T13:35:32Z</dcterms:modified>
  <cp:lastModifiedBy>Hansen, Jay</cp:lastModifiedBy>
</cp:coreProperties>
</file>